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877fc7ba2c449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9月汇总" sheetId="1" r:id="Rdbfd684d190f4258"/>
    <x:sheet xmlns:r="http://schemas.openxmlformats.org/officeDocument/2006/relationships" name="9月奖金发放记录" sheetId="2" r:id="R974a60f2ba20449a"/>
    <x:sheet xmlns:r="http://schemas.openxmlformats.org/officeDocument/2006/relationships" name="9月计算过程" sheetId="3" r:id="Rf519bde36d1a4a23"/>
    <x:sheet xmlns:r="http://schemas.openxmlformats.org/officeDocument/2006/relationships" name="车辆考核追踪" sheetId="4" r:id="R24d26a70f6ec4b82"/>
    <x:sheet xmlns:r="http://schemas.openxmlformats.org/officeDocument/2006/relationships" name="业务考核视图" sheetId="5" r:id="R8cbe34b575244652"/>
    <x:sheet xmlns:r="http://schemas.openxmlformats.org/officeDocument/2006/relationships" name="逐日取数依据" sheetId="6" r:id="R57cbd4dc1ee44d6f"/>
    <x:sheet xmlns:r="http://schemas.openxmlformats.org/officeDocument/2006/relationships" name="里程缺口" sheetId="7" r:id="Rd6c589406da34339"/>
    <x:sheet xmlns:r="http://schemas.openxmlformats.org/officeDocument/2006/relationships" name="规则与名单" sheetId="8" r:id="R6528868f269f4abd"/>
    <x:sheet xmlns:r="http://schemas.openxmlformats.org/officeDocument/2006/relationships" name="历史结算资格" sheetId="9" r:id="R2fd2d2408215444c"/>
    <x:sheet xmlns:r="http://schemas.openxmlformats.org/officeDocument/2006/relationships" name="8月已发台账" sheetId="10" r:id="R0f9060dc94e74efd"/>
    <x:sheet xmlns:r="http://schemas.openxmlformats.org/officeDocument/2006/relationships" name="何文斌-9月对账" sheetId="11" r:id="R61a8700d2aad4adb"/>
    <x:sheet xmlns:r="http://schemas.openxmlformats.org/officeDocument/2006/relationships" name="刘念念-9月对账" sheetId="12" r:id="Rbf3a7e5ccdec4fc0"/>
    <x:sheet xmlns:r="http://schemas.openxmlformats.org/officeDocument/2006/relationships" name="吴纬涛-9月对账" sheetId="13" r:id="Rcbae35cb126344d7"/>
    <x:sheet xmlns:r="http://schemas.openxmlformats.org/officeDocument/2006/relationships" name="尚建华-9月对账" sheetId="14" r:id="R090694c2ac8e4884"/>
    <x:sheet xmlns:r="http://schemas.openxmlformats.org/officeDocument/2006/relationships" name="秦挺-9月对账" sheetId="15" r:id="R90de7e97d9b94707"/>
    <x:sheet xmlns:r="http://schemas.openxmlformats.org/officeDocument/2006/relationships" name="童军林-9月对账" sheetId="16" r:id="Rbb7733832f614992"/>
    <x:sheet xmlns:r="http://schemas.openxmlformats.org/officeDocument/2006/relationships" name="董剑煜-9月对账" sheetId="17" r:id="R5c01bb69b57f4391"/>
    <x:sheet xmlns:r="http://schemas.openxmlformats.org/officeDocument/2006/relationships" name="谯云-9月对账" sheetId="18" r:id="R0a2e7ba89a8845dc"/>
    <x:sheet xmlns:r="http://schemas.openxmlformats.org/officeDocument/2006/relationships" name="赵伟军-9月对账" sheetId="19" r:id="R8c76b6ca76684e7a"/>
    <x:sheet xmlns:r="http://schemas.openxmlformats.org/officeDocument/2006/relationships" name="赵小峰-9月对账" sheetId="20" r:id="Rb4991e4ed0634608"/>
    <x:sheet xmlns:r="http://schemas.openxmlformats.org/officeDocument/2006/relationships" name="赵波-9月对账" sheetId="21" r:id="R2578bf46a37946bf"/>
    <x:sheet xmlns:r="http://schemas.openxmlformats.org/officeDocument/2006/relationships" name="金可鹏-9月对账" sheetId="22" r:id="Rd58cfb5878f34c44"/>
    <x:sheet xmlns:r="http://schemas.openxmlformats.org/officeDocument/2006/relationships" name="钟祥-9月对账" sheetId="23" r:id="Rfe7b199af171406d"/>
    <x:sheet xmlns:r="http://schemas.openxmlformats.org/officeDocument/2006/relationships" name="陈高伟-9月对账" sheetId="24" r:id="R367d40f5f9dd4032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;[Red](#,##0.00);0.00"/>
    <x:numFmt numFmtId="201" formatCode="yyyy-mm-dd"/>
  </x:numFmts>
  <x:fonts count="5">
    <x:font>
      <x:sz val="11"/>
      <x:name val="Carlito"/>
    </x:font>
    <x:font>
      <x:sz val="11"/>
      <x:color rgb="FF172D3D"/>
      <x:name val="宋体"/>
    </x:font>
    <x:font>
      <x:b/>
      <x:sz val="11"/>
      <x:color rgb="FF172D3D"/>
      <x:name val="宋体"/>
    </x:font>
    <x:font>
      <x:b/>
      <x:sz val="16"/>
      <x:color rgb="FF172D3D"/>
      <x:name val="宋体"/>
    </x:font>
    <x:font>
      <x:b/>
      <x:sz val="14"/>
      <x:color rgb="FF172D3D"/>
      <x:name val="宋体"/>
    </x:font>
  </x:fonts>
  <x:fills count="4">
    <x:fill>
      <x:patternFill patternType="none"/>
    </x:fill>
    <x:fill>
      <x:patternFill patternType="gray125"/>
    </x:fill>
    <x:fill>
      <x:patternFill patternType="solid">
        <x:fgColor rgb="FFD9E1F2"/>
      </x:patternFill>
    </x:fill>
    <x:fill>
      <x:patternFill patternType="solid">
        <x:fgColor rgb="FFEDF3FA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8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/>
    </x:xf>
    <x:xf numFmtId="0" fontId="2" fillId="2" borderId="0" xfId="0" applyNumberFormat="1" applyFont="1" applyFill="1" applyBorder="1" applyAlignment="1">
      <x:alignment vertical="center" wrapText="1"/>
    </x:xf>
    <x:xf numFmtId="0" fontId="2" fillId="2" borderId="0" xfId="0" applyNumberFormat="1" applyFont="1" applyFill="1" applyBorder="1" applyAlignment="1">
      <x:alignment horizontal="center" vertical="center" wrapText="1"/>
    </x:xf>
    <x:xf numFmtId="200" fontId="1" fillId="0" borderId="0" xfId="0" applyNumberFormat="1" applyFont="1" applyFill="1" applyBorder="1" applyAlignment="1">
      <x:alignment vertical="center"/>
    </x:xf>
    <x:xf numFmtId="201" fontId="1" fillId="0" borderId="0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200" fontId="3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200" fontId="1" fillId="3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200" fontId="2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</x:cellXfs>
  <x:cellStyles count="1">
    <x:cellStyle name="Normal" xfId="0"/>
  </x:cellStyles>
  <x:dxfs count="1">
    <x:dxf>
      <x:font>
        <x:color rgb="FF9C5700"/>
      </x:font>
      <x:fill>
        <x:patternFill patternType="solid">
          <x:bgColor rgb="FFFFF2CC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9a89f574fa401c" /><Relationship Type="http://schemas.openxmlformats.org/officeDocument/2006/relationships/theme" Target="/xl/theme/theme1.xml" Id="Ree82bf3f52a84e59" /><Relationship Type="http://schemas.openxmlformats.org/officeDocument/2006/relationships/sharedStrings" Target="/xl/sharedStrings.xml" Id="R180423d91777449c" /><Relationship Type="http://schemas.openxmlformats.org/officeDocument/2006/relationships/worksheet" Target="/xl/worksheets/sheet1.xml" Id="Rdbfd684d190f4258" /><Relationship Type="http://schemas.openxmlformats.org/officeDocument/2006/relationships/worksheet" Target="/xl/worksheets/sheet2.xml" Id="R974a60f2ba20449a" /><Relationship Type="http://schemas.openxmlformats.org/officeDocument/2006/relationships/worksheet" Target="/xl/worksheets/sheet3.xml" Id="Rf519bde36d1a4a23" /><Relationship Type="http://schemas.openxmlformats.org/officeDocument/2006/relationships/worksheet" Target="/xl/worksheets/sheet4.xml" Id="R24d26a70f6ec4b82" /><Relationship Type="http://schemas.openxmlformats.org/officeDocument/2006/relationships/worksheet" Target="/xl/worksheets/sheet5.xml" Id="R8cbe34b575244652" /><Relationship Type="http://schemas.openxmlformats.org/officeDocument/2006/relationships/worksheet" Target="/xl/worksheets/sheet6.xml" Id="R57cbd4dc1ee44d6f" /><Relationship Type="http://schemas.openxmlformats.org/officeDocument/2006/relationships/worksheet" Target="/xl/worksheets/sheet7.xml" Id="Rd6c589406da34339" /><Relationship Type="http://schemas.openxmlformats.org/officeDocument/2006/relationships/worksheet" Target="/xl/worksheets/sheet8.xml" Id="R6528868f269f4abd" /><Relationship Type="http://schemas.openxmlformats.org/officeDocument/2006/relationships/worksheet" Target="/xl/worksheets/sheet9.xml" Id="R2fd2d2408215444c" /><Relationship Type="http://schemas.openxmlformats.org/officeDocument/2006/relationships/worksheet" Target="/xl/worksheets/sheet10.xml" Id="R0f9060dc94e74efd" /><Relationship Type="http://schemas.openxmlformats.org/officeDocument/2006/relationships/worksheet" Target="/xl/worksheets/sheet11.xml" Id="R61a8700d2aad4adb" /><Relationship Type="http://schemas.openxmlformats.org/officeDocument/2006/relationships/worksheet" Target="/xl/worksheets/sheet12.xml" Id="Rbf3a7e5ccdec4fc0" /><Relationship Type="http://schemas.openxmlformats.org/officeDocument/2006/relationships/worksheet" Target="/xl/worksheets/sheet13.xml" Id="Rcbae35cb126344d7" /><Relationship Type="http://schemas.openxmlformats.org/officeDocument/2006/relationships/worksheet" Target="/xl/worksheets/sheet14.xml" Id="R090694c2ac8e4884" /><Relationship Type="http://schemas.openxmlformats.org/officeDocument/2006/relationships/worksheet" Target="/xl/worksheets/sheet15.xml" Id="R90de7e97d9b94707" /><Relationship Type="http://schemas.openxmlformats.org/officeDocument/2006/relationships/worksheet" Target="/xl/worksheets/sheet16.xml" Id="Rbb7733832f614992" /><Relationship Type="http://schemas.openxmlformats.org/officeDocument/2006/relationships/worksheet" Target="/xl/worksheets/sheet17.xml" Id="R5c01bb69b57f4391" /><Relationship Type="http://schemas.openxmlformats.org/officeDocument/2006/relationships/worksheet" Target="/xl/worksheets/sheet18.xml" Id="R0a2e7ba89a8845dc" /><Relationship Type="http://schemas.openxmlformats.org/officeDocument/2006/relationships/worksheet" Target="/xl/worksheets/sheet19.xml" Id="R8c76b6ca76684e7a" /><Relationship Type="http://schemas.openxmlformats.org/officeDocument/2006/relationships/worksheet" Target="/xl/worksheets/sheet20.xml" Id="Rb4991e4ed0634608" /><Relationship Type="http://schemas.openxmlformats.org/officeDocument/2006/relationships/worksheet" Target="/xl/worksheets/sheet21.xml" Id="R2578bf46a37946bf" /><Relationship Type="http://schemas.openxmlformats.org/officeDocument/2006/relationships/worksheet" Target="/xl/worksheets/sheet22.xml" Id="Rd58cfb5878f34c44" /><Relationship Type="http://schemas.openxmlformats.org/officeDocument/2006/relationships/worksheet" Target="/xl/worksheets/sheet23.xml" Id="Rfe7b199af171406d" /><Relationship Type="http://schemas.openxmlformats.org/officeDocument/2006/relationships/worksheet" Target="/xl/worksheets/sheet24.xml" Id="R367d40f5f9dd4032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6" hidden="0" customWidth="1"/>
    <x:col min="3" max="3" width="20" hidden="0" customWidth="1"/>
    <x:col min="4" max="4" width="20" hidden="0" customWidth="1"/>
    <x:col min="5" max="5" width="20" hidden="0" customWidth="1"/>
    <x:col min="6" max="6" width="20" hidden="0" customWidth="1"/>
    <x:col min="7" max="7" width="20" hidden="0" customWidth="1"/>
    <x:col min="8" max="8" width="20" hidden="0" customWidth="1"/>
    <x:col min="9" max="9" width="20" hidden="0" customWidth="1"/>
    <x:col min="10" max="10" width="20" hidden="0" customWidth="1"/>
    <x:col min="11" max="11" width="20" hidden="0" customWidth="1"/>
    <x:col min="12" max="12" width="20" hidden="0" customWidth="1"/>
    <x:col min="13" max="13" width="22" hidden="0" customWidth="1"/>
    <x:col min="14" max="14" width="22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9" t="str">
        <x:v>2026年9月里程绩效核算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22" customHeight="1">
      <x:c r="A4" s="2" t="str">
        <x:v>按现有里程核算（元）</x:v>
      </x:c>
      <x:c r="B4" s="2"/>
      <x:c r="C4" s="10" t="n">
        <x:f>SUM('9月奖金发放记录'!$J$2:$J$168)</x:f>
        <x:v>44361.69000000001</x:v>
      </x:c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</x:row>
    <x:row r="5" ht="22" customHeight="1">
      <x:c r="A5" s="2" t="str">
        <x:v>本月1000个车辆日缺少所需来源，涉及176辆车；补数后可能改变达标、结转和补发。</x:v>
      </x:c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</x:row>
    <x:row r="6" ht="22" customHeight="1">
      <x:c r="A6" s="2" t="str">
        <x:v>8月已发45,065.47元锁定；交接日计前段；本月新政策按上月名单。金额按每条发放项取分后汇总。</x:v>
      </x:c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/>
      <x:c r="B7" s="2"/>
      <x:c r="C7" s="2"/>
      <x:c r="D7" s="2"/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38" customHeight="1">
      <x:c r="A8" s="6" t="str">
        <x:v>业务负责人</x:v>
      </x:c>
      <x:c r="B8" s="6" t="str">
        <x:v>部门</x:v>
      </x:c>
      <x:c r="C8" s="6" t="str">
        <x:v>当月（元）</x:v>
      </x:c>
      <x:c r="D8" s="6" t="str">
        <x:v>结转（元）</x:v>
      </x:c>
      <x:c r="E8" s="6" t="str">
        <x:v>补发1月（元）</x:v>
      </x:c>
      <x:c r="F8" s="6" t="str">
        <x:v>补发2月（元）</x:v>
      </x:c>
      <x:c r="G8" s="6" t="str">
        <x:v>补发3月（元）</x:v>
      </x:c>
      <x:c r="H8" s="6" t="str">
        <x:v>补发4月（元）</x:v>
      </x:c>
      <x:c r="I8" s="6" t="str">
        <x:v>补发5月（元）</x:v>
      </x:c>
      <x:c r="J8" s="6" t="str">
        <x:v>补发6月（元）</x:v>
      </x:c>
      <x:c r="K8" s="6" t="str">
        <x:v>补发7月（元）</x:v>
      </x:c>
      <x:c r="L8" s="6" t="str">
        <x:v>补发8月（元）</x:v>
      </x:c>
      <x:c r="M8" s="6" t="str">
        <x:v>累计补发9月（元）</x:v>
      </x:c>
      <x:c r="N8" s="6" t="str">
        <x:v>合计（元）</x:v>
      </x:c>
    </x:row>
    <x:row r="9" ht="22" customHeight="1">
      <x:c r="A9" s="11" t="str">
        <x:v>何文斌</x:v>
      </x:c>
      <x:c r="B9" s="11" t="str">
        <x:v>业务一部</x:v>
      </x:c>
      <x:c r="C9" s="12" t="n">
        <x:f>SUMIFS('9月奖金发放记录'!$J$2:$J$168,'9月奖金发放记录'!$B$2:$B$168,A9,'9月奖金发放记录'!$D$2:$D$168,"当月")</x:f>
        <x:v>195</x:v>
      </x:c>
      <x:c r="D9" s="12" t="n">
        <x:f>SUMIFS('9月奖金发放记录'!$J$2:$J$168,'9月奖金发放记录'!$B$2:$B$168,A9,'9月奖金发放记录'!$D$2:$D$168,"结转")</x:f>
        <x:v>0</x:v>
      </x:c>
      <x:c r="E9" s="12" t="n">
        <x:f>SUMIFS('9月奖金发放记录'!$J$2:$J$168,'9月奖金发放记录'!$B$2:$B$168,A9,'9月奖金发放记录'!$D$2:$D$168,"补发1月")</x:f>
        <x:v>0</x:v>
      </x:c>
      <x:c r="F9" s="12" t="n">
        <x:f>SUMIFS('9月奖金发放记录'!$J$2:$J$168,'9月奖金发放记录'!$B$2:$B$168,A9,'9月奖金发放记录'!$D$2:$D$168,"补发2月")</x:f>
        <x:v>0</x:v>
      </x:c>
      <x:c r="G9" s="12" t="n">
        <x:f>SUMIFS('9月奖金发放记录'!$J$2:$J$168,'9月奖金发放记录'!$B$2:$B$168,A9,'9月奖金发放记录'!$D$2:$D$168,"补发3月")</x:f>
        <x:v>0</x:v>
      </x:c>
      <x:c r="H9" s="12" t="n">
        <x:f>SUMIFS('9月奖金发放记录'!$J$2:$J$168,'9月奖金发放记录'!$B$2:$B$168,A9,'9月奖金发放记录'!$D$2:$D$168,"补发4月")</x:f>
        <x:v>0</x:v>
      </x:c>
      <x:c r="I9" s="12" t="n">
        <x:f>SUMIFS('9月奖金发放记录'!$J$2:$J$168,'9月奖金发放记录'!$B$2:$B$168,A9,'9月奖金发放记录'!$D$2:$D$168,"补发5月")</x:f>
        <x:v>0</x:v>
      </x:c>
      <x:c r="J9" s="12" t="n">
        <x:f>SUMIFS('9月奖金发放记录'!$J$2:$J$168,'9月奖金发放记录'!$B$2:$B$168,A9,'9月奖金发放记录'!$D$2:$D$168,"补发6月")</x:f>
        <x:v>0</x:v>
      </x:c>
      <x:c r="K9" s="12" t="n">
        <x:f>SUMIFS('9月奖金发放记录'!$J$2:$J$168,'9月奖金发放记录'!$B$2:$B$168,A9,'9月奖金发放记录'!$D$2:$D$168,"补发7月")</x:f>
        <x:v>0</x:v>
      </x:c>
      <x:c r="L9" s="12" t="n">
        <x:f>SUMIFS('9月奖金发放记录'!$J$2:$J$168,'9月奖金发放记录'!$B$2:$B$168,A9,'9月奖金发放记录'!$D$2:$D$168,"补发8月")</x:f>
        <x:v>0</x:v>
      </x:c>
      <x:c r="M9" s="12" t="n">
        <x:f>SUMIFS('9月奖金发放记录'!$J$2:$J$168,'9月奖金发放记录'!$B$2:$B$168,A9,'9月奖金发放记录'!$D$2:$D$168,"累计补发9月")</x:f>
        <x:v>0</x:v>
      </x:c>
      <x:c r="N9" s="12" t="n">
        <x:f>SUM(C9:M9)</x:f>
        <x:v>195</x:v>
      </x:c>
    </x:row>
    <x:row r="10" ht="22" customHeight="1">
      <x:c r="A10" s="2" t="str">
        <x:v>刘念念</x:v>
      </x:c>
      <x:c r="B10" s="2" t="str">
        <x:v>业务一部、业务二部</x:v>
      </x:c>
      <x:c r="C10" s="7" t="n">
        <x:f>SUMIFS('9月奖金发放记录'!$J$2:$J$168,'9月奖金发放记录'!$B$2:$B$168,A10,'9月奖金发放记录'!$D$2:$D$168,"当月")</x:f>
        <x:v>1969.34</x:v>
      </x:c>
      <x:c r="D10" s="7" t="n">
        <x:f>SUMIFS('9月奖金发放记录'!$J$2:$J$168,'9月奖金发放记录'!$B$2:$B$168,A10,'9月奖金发放记录'!$D$2:$D$168,"结转")</x:f>
        <x:v>1270</x:v>
      </x:c>
      <x:c r="E10" s="7" t="n">
        <x:f>SUMIFS('9月奖金发放记录'!$J$2:$J$168,'9月奖金发放记录'!$B$2:$B$168,A10,'9月奖金发放记录'!$D$2:$D$168,"补发1月")</x:f>
        <x:v>0</x:v>
      </x:c>
      <x:c r="F10" s="7" t="n">
        <x:f>SUMIFS('9月奖金发放记录'!$J$2:$J$168,'9月奖金发放记录'!$B$2:$B$168,A10,'9月奖金发放记录'!$D$2:$D$168,"补发2月")</x:f>
        <x:v>0</x:v>
      </x:c>
      <x:c r="G10" s="7" t="n">
        <x:f>SUMIFS('9月奖金发放记录'!$J$2:$J$168,'9月奖金发放记录'!$B$2:$B$168,A10,'9月奖金发放记录'!$D$2:$D$168,"补发3月")</x:f>
        <x:v>0</x:v>
      </x:c>
      <x:c r="H10" s="7" t="n">
        <x:f>SUMIFS('9月奖金发放记录'!$J$2:$J$168,'9月奖金发放记录'!$B$2:$B$168,A10,'9月奖金发放记录'!$D$2:$D$168,"补发4月")</x:f>
        <x:v>0</x:v>
      </x:c>
      <x:c r="I10" s="7" t="n">
        <x:f>SUMIFS('9月奖金发放记录'!$J$2:$J$168,'9月奖金发放记录'!$B$2:$B$168,A10,'9月奖金发放记录'!$D$2:$D$168,"补发5月")</x:f>
        <x:v>0</x:v>
      </x:c>
      <x:c r="J10" s="7" t="n">
        <x:f>SUMIFS('9月奖金发放记录'!$J$2:$J$168,'9月奖金发放记录'!$B$2:$B$168,A10,'9月奖金发放记录'!$D$2:$D$168,"补发6月")</x:f>
        <x:v>0</x:v>
      </x:c>
      <x:c r="K10" s="7" t="n">
        <x:f>SUMIFS('9月奖金发放记录'!$J$2:$J$168,'9月奖金发放记录'!$B$2:$B$168,A10,'9月奖金发放记录'!$D$2:$D$168,"补发7月")</x:f>
        <x:v>0</x:v>
      </x:c>
      <x:c r="L10" s="7" t="n">
        <x:f>SUMIFS('9月奖金发放记录'!$J$2:$J$168,'9月奖金发放记录'!$B$2:$B$168,A10,'9月奖金发放记录'!$D$2:$D$168,"补发8月")</x:f>
        <x:v>0</x:v>
      </x:c>
      <x:c r="M10" s="7" t="n">
        <x:f>SUMIFS('9月奖金发放记录'!$J$2:$J$168,'9月奖金发放记录'!$B$2:$B$168,A10,'9月奖金发放记录'!$D$2:$D$168,"累计补发9月")</x:f>
        <x:v>1133.33</x:v>
      </x:c>
      <x:c r="N10" s="7" t="n">
        <x:f>SUM(C10:M10)</x:f>
        <x:v>4372.67</x:v>
      </x:c>
    </x:row>
    <x:row r="11" ht="22" customHeight="1">
      <x:c r="A11" s="11" t="str">
        <x:v>吴纬涛</x:v>
      </x:c>
      <x:c r="B11" s="11" t="str">
        <x:v>业务三部</x:v>
      </x:c>
      <x:c r="C11" s="12" t="n">
        <x:f>SUMIFS('9月奖金发放记录'!$J$2:$J$168,'9月奖金发放记录'!$B$2:$B$168,A11,'9月奖金发放记录'!$D$2:$D$168,"当月")</x:f>
        <x:v>2350</x:v>
      </x:c>
      <x:c r="D11" s="12" t="n">
        <x:f>SUMIFS('9月奖金发放记录'!$J$2:$J$168,'9月奖金发放记录'!$B$2:$B$168,A11,'9月奖金发放记录'!$D$2:$D$168,"结转")</x:f>
        <x:v>900</x:v>
      </x:c>
      <x:c r="E11" s="12" t="n">
        <x:f>SUMIFS('9月奖金发放记录'!$J$2:$J$168,'9月奖金发放记录'!$B$2:$B$168,A11,'9月奖金发放记录'!$D$2:$D$168,"补发1月")</x:f>
        <x:v>0</x:v>
      </x:c>
      <x:c r="F11" s="12" t="n">
        <x:f>SUMIFS('9月奖金发放记录'!$J$2:$J$168,'9月奖金发放记录'!$B$2:$B$168,A11,'9月奖金发放记录'!$D$2:$D$168,"补发2月")</x:f>
        <x:v>0</x:v>
      </x:c>
      <x:c r="G11" s="12" t="n">
        <x:f>SUMIFS('9月奖金发放记录'!$J$2:$J$168,'9月奖金发放记录'!$B$2:$B$168,A11,'9月奖金发放记录'!$D$2:$D$168,"补发3月")</x:f>
        <x:v>0</x:v>
      </x:c>
      <x:c r="H11" s="12" t="n">
        <x:f>SUMIFS('9月奖金发放记录'!$J$2:$J$168,'9月奖金发放记录'!$B$2:$B$168,A11,'9月奖金发放记录'!$D$2:$D$168,"补发4月")</x:f>
        <x:v>0</x:v>
      </x:c>
      <x:c r="I11" s="12" t="n">
        <x:f>SUMIFS('9月奖金发放记录'!$J$2:$J$168,'9月奖金发放记录'!$B$2:$B$168,A11,'9月奖金发放记录'!$D$2:$D$168,"补发5月")</x:f>
        <x:v>0</x:v>
      </x:c>
      <x:c r="J11" s="12" t="n">
        <x:f>SUMIFS('9月奖金发放记录'!$J$2:$J$168,'9月奖金发放记录'!$B$2:$B$168,A11,'9月奖金发放记录'!$D$2:$D$168,"补发6月")</x:f>
        <x:v>0</x:v>
      </x:c>
      <x:c r="K11" s="12" t="n">
        <x:f>SUMIFS('9月奖金发放记录'!$J$2:$J$168,'9月奖金发放记录'!$B$2:$B$168,A11,'9月奖金发放记录'!$D$2:$D$168,"补发7月")</x:f>
        <x:v>0</x:v>
      </x:c>
      <x:c r="L11" s="12" t="n">
        <x:f>SUMIFS('9月奖金发放记录'!$J$2:$J$168,'9月奖金发放记录'!$B$2:$B$168,A11,'9月奖金发放记录'!$D$2:$D$168,"补发8月")</x:f>
        <x:v>174.19</x:v>
      </x:c>
      <x:c r="M11" s="12" t="n">
        <x:f>SUMIFS('9月奖金发放记录'!$J$2:$J$168,'9月奖金发放记录'!$B$2:$B$168,A11,'9月奖金发放记录'!$D$2:$D$168,"累计补发9月")</x:f>
        <x:v>150</x:v>
      </x:c>
      <x:c r="N11" s="12" t="n">
        <x:f>SUM(C11:M11)</x:f>
        <x:v>3574.19</x:v>
      </x:c>
    </x:row>
    <x:row r="12" ht="22" customHeight="1">
      <x:c r="A12" s="2" t="str">
        <x:v>尚建华</x:v>
      </x:c>
      <x:c r="B12" s="2" t="str">
        <x:v>业务二部</x:v>
      </x:c>
      <x:c r="C12" s="7" t="n">
        <x:f>SUMIFS('9月奖金发放记录'!$J$2:$J$168,'9月奖金发放记录'!$B$2:$B$168,A12,'9月奖金发放记录'!$D$2:$D$168,"当月")</x:f>
        <x:v>1235</x:v>
      </x:c>
      <x:c r="D12" s="7" t="n">
        <x:f>SUMIFS('9月奖金发放记录'!$J$2:$J$168,'9月奖金发放记录'!$B$2:$B$168,A12,'9月奖金发放记录'!$D$2:$D$168,"结转")</x:f>
        <x:v>2730</x:v>
      </x:c>
      <x:c r="E12" s="7" t="n">
        <x:f>SUMIFS('9月奖金发放记录'!$J$2:$J$168,'9月奖金发放记录'!$B$2:$B$168,A12,'9月奖金发放记录'!$D$2:$D$168,"补发1月")</x:f>
        <x:v>0</x:v>
      </x:c>
      <x:c r="F12" s="7" t="n">
        <x:f>SUMIFS('9月奖金发放记录'!$J$2:$J$168,'9月奖金发放记录'!$B$2:$B$168,A12,'9月奖金发放记录'!$D$2:$D$168,"补发2月")</x:f>
        <x:v>0</x:v>
      </x:c>
      <x:c r="G12" s="7" t="n">
        <x:f>SUMIFS('9月奖金发放记录'!$J$2:$J$168,'9月奖金发放记录'!$B$2:$B$168,A12,'9月奖金发放记录'!$D$2:$D$168,"补发3月")</x:f>
        <x:v>0</x:v>
      </x:c>
      <x:c r="H12" s="7" t="n">
        <x:f>SUMIFS('9月奖金发放记录'!$J$2:$J$168,'9月奖金发放记录'!$B$2:$B$168,A12,'9月奖金发放记录'!$D$2:$D$168,"补发4月")</x:f>
        <x:v>0</x:v>
      </x:c>
      <x:c r="I12" s="7" t="n">
        <x:f>SUMIFS('9月奖金发放记录'!$J$2:$J$168,'9月奖金发放记录'!$B$2:$B$168,A12,'9月奖金发放记录'!$D$2:$D$168,"补发5月")</x:f>
        <x:v>33.55</x:v>
      </x:c>
      <x:c r="J12" s="7" t="n">
        <x:f>SUMIFS('9月奖金发放记录'!$J$2:$J$168,'9月奖金发放记录'!$B$2:$B$168,A12,'9月奖金发放记录'!$D$2:$D$168,"补发6月")</x:f>
        <x:v>0</x:v>
      </x:c>
      <x:c r="K12" s="7" t="n">
        <x:f>SUMIFS('9月奖金发放记录'!$J$2:$J$168,'9月奖金发放记录'!$B$2:$B$168,A12,'9月奖金发放记录'!$D$2:$D$168,"补发7月")</x:f>
        <x:v>260</x:v>
      </x:c>
      <x:c r="L12" s="7" t="n">
        <x:f>SUMIFS('9月奖金发放记录'!$J$2:$J$168,'9月奖金发放记录'!$B$2:$B$168,A12,'9月奖金发放记录'!$D$2:$D$168,"补发8月")</x:f>
        <x:v>279.35</x:v>
      </x:c>
      <x:c r="M12" s="7" t="n">
        <x:f>SUMIFS('9月奖金发放记录'!$J$2:$J$168,'9月奖金发放记录'!$B$2:$B$168,A12,'9月奖金发放记录'!$D$2:$D$168,"累计补发9月")</x:f>
        <x:v>0</x:v>
      </x:c>
      <x:c r="N12" s="7" t="n">
        <x:f>SUM(C12:M12)</x:f>
        <x:v>4537.900000000001</x:v>
      </x:c>
    </x:row>
    <x:row r="13" ht="22" customHeight="1">
      <x:c r="A13" s="11" t="str">
        <x:v>秦挺</x:v>
      </x:c>
      <x:c r="B13" s="11" t="str">
        <x:v>业务五部</x:v>
      </x:c>
      <x:c r="C13" s="12" t="n">
        <x:f>SUMIFS('9月奖金发放记录'!$J$2:$J$168,'9月奖金发放记录'!$B$2:$B$168,A13,'9月奖金发放记录'!$D$2:$D$168,"当月")</x:f>
        <x:v>10420</x:v>
      </x:c>
      <x:c r="D13" s="12" t="n">
        <x:f>SUMIFS('9月奖金发放记录'!$J$2:$J$168,'9月奖金发放记录'!$B$2:$B$168,A13,'9月奖金发放记录'!$D$2:$D$168,"结转")</x:f>
        <x:v>4450</x:v>
      </x:c>
      <x:c r="E13" s="12" t="n">
        <x:f>SUMIFS('9月奖金发放记录'!$J$2:$J$168,'9月奖金发放记录'!$B$2:$B$168,A13,'9月奖金发放记录'!$D$2:$D$168,"补发1月")</x:f>
        <x:v>0</x:v>
      </x:c>
      <x:c r="F13" s="12" t="n">
        <x:f>SUMIFS('9月奖金发放记录'!$J$2:$J$168,'9月奖金发放记录'!$B$2:$B$168,A13,'9月奖金发放记录'!$D$2:$D$168,"补发2月")</x:f>
        <x:v>0</x:v>
      </x:c>
      <x:c r="G13" s="12" t="n">
        <x:f>SUMIFS('9月奖金发放记录'!$J$2:$J$168,'9月奖金发放记录'!$B$2:$B$168,A13,'9月奖金发放记录'!$D$2:$D$168,"补发3月")</x:f>
        <x:v>0</x:v>
      </x:c>
      <x:c r="H13" s="12" t="n">
        <x:f>SUMIFS('9月奖金发放记录'!$J$2:$J$168,'9月奖金发放记录'!$B$2:$B$168,A13,'9月奖金发放记录'!$D$2:$D$168,"补发4月")</x:f>
        <x:v>0</x:v>
      </x:c>
      <x:c r="I13" s="12" t="n">
        <x:f>SUMIFS('9月奖金发放记录'!$J$2:$J$168,'9月奖金发放记录'!$B$2:$B$168,A13,'9月奖金发放记录'!$D$2:$D$168,"补发5月")</x:f>
        <x:v>0</x:v>
      </x:c>
      <x:c r="J13" s="12" t="n">
        <x:f>SUMIFS('9月奖金发放记录'!$J$2:$J$168,'9月奖金发放记录'!$B$2:$B$168,A13,'9月奖金发放记录'!$D$2:$D$168,"补发6月")</x:f>
        <x:v>0</x:v>
      </x:c>
      <x:c r="K13" s="12" t="n">
        <x:f>SUMIFS('9月奖金发放记录'!$J$2:$J$168,'9月奖金发放记录'!$B$2:$B$168,A13,'9月奖金发放记录'!$D$2:$D$168,"补发7月")</x:f>
        <x:v>1000</x:v>
      </x:c>
      <x:c r="L13" s="12" t="n">
        <x:f>SUMIFS('9月奖金发放记录'!$J$2:$J$168,'9月奖金发放记录'!$B$2:$B$168,A13,'9月奖金发放记录'!$D$2:$D$168,"补发8月")</x:f>
        <x:v>0</x:v>
      </x:c>
      <x:c r="M13" s="12" t="n">
        <x:f>SUMIFS('9月奖金发放记录'!$J$2:$J$168,'9月奖金发放记录'!$B$2:$B$168,A13,'9月奖金发放记录'!$D$2:$D$168,"累计补发9月")</x:f>
        <x:v>666.6700000000001</x:v>
      </x:c>
      <x:c r="N13" s="12" t="n">
        <x:f>SUM(C13:M13)</x:f>
        <x:v>16536.67</x:v>
      </x:c>
    </x:row>
    <x:row r="14" ht="22" customHeight="1">
      <x:c r="A14" s="2" t="str">
        <x:v>童军林</x:v>
      </x:c>
      <x:c r="B14" s="2" t="str">
        <x:v>综合业务部</x:v>
      </x:c>
      <x:c r="C14" s="7" t="n">
        <x:f>SUMIFS('9月奖金发放记录'!$J$2:$J$168,'9月奖金发放记录'!$B$2:$B$168,A14,'9月奖金发放记录'!$D$2:$D$168,"当月")</x:f>
        <x:v>0</x:v>
      </x:c>
      <x:c r="D14" s="7" t="n">
        <x:f>SUMIFS('9月奖金发放记录'!$J$2:$J$168,'9月奖金发放记录'!$B$2:$B$168,A14,'9月奖金发放记录'!$D$2:$D$168,"结转")</x:f>
        <x:v>0</x:v>
      </x:c>
      <x:c r="E14" s="7" t="n">
        <x:f>SUMIFS('9月奖金发放记录'!$J$2:$J$168,'9月奖金发放记录'!$B$2:$B$168,A14,'9月奖金发放记录'!$D$2:$D$168,"补发1月")</x:f>
        <x:v>0</x:v>
      </x:c>
      <x:c r="F14" s="7" t="n">
        <x:f>SUMIFS('9月奖金发放记录'!$J$2:$J$168,'9月奖金发放记录'!$B$2:$B$168,A14,'9月奖金发放记录'!$D$2:$D$168,"补发2月")</x:f>
        <x:v>0</x:v>
      </x:c>
      <x:c r="G14" s="7" t="n">
        <x:f>SUMIFS('9月奖金发放记录'!$J$2:$J$168,'9月奖金发放记录'!$B$2:$B$168,A14,'9月奖金发放记录'!$D$2:$D$168,"补发3月")</x:f>
        <x:v>0</x:v>
      </x:c>
      <x:c r="H14" s="7" t="n">
        <x:f>SUMIFS('9月奖金发放记录'!$J$2:$J$168,'9月奖金发放记录'!$B$2:$B$168,A14,'9月奖金发放记录'!$D$2:$D$168,"补发4月")</x:f>
        <x:v>0</x:v>
      </x:c>
      <x:c r="I14" s="7" t="n">
        <x:f>SUMIFS('9月奖金发放记录'!$J$2:$J$168,'9月奖金发放记录'!$B$2:$B$168,A14,'9月奖金发放记录'!$D$2:$D$168,"补发5月")</x:f>
        <x:v>0</x:v>
      </x:c>
      <x:c r="J14" s="7" t="n">
        <x:f>SUMIFS('9月奖金发放记录'!$J$2:$J$168,'9月奖金发放记录'!$B$2:$B$168,A14,'9月奖金发放记录'!$D$2:$D$168,"补发6月")</x:f>
        <x:v>0</x:v>
      </x:c>
      <x:c r="K14" s="7" t="n">
        <x:f>SUMIFS('9月奖金发放记录'!$J$2:$J$168,'9月奖金发放记录'!$B$2:$B$168,A14,'9月奖金发放记录'!$D$2:$D$168,"补发7月")</x:f>
        <x:v>0</x:v>
      </x:c>
      <x:c r="L14" s="7" t="n">
        <x:f>SUMIFS('9月奖金发放记录'!$J$2:$J$168,'9月奖金发放记录'!$B$2:$B$168,A14,'9月奖金发放记录'!$D$2:$D$168,"补发8月")</x:f>
        <x:v>0</x:v>
      </x:c>
      <x:c r="M14" s="7" t="n">
        <x:f>SUMIFS('9月奖金发放记录'!$J$2:$J$168,'9月奖金发放记录'!$B$2:$B$168,A14,'9月奖金发放记录'!$D$2:$D$168,"累计补发9月")</x:f>
        <x:v>0</x:v>
      </x:c>
      <x:c r="N14" s="7" t="n">
        <x:f>SUM(C14:M14)</x:f>
        <x:v>0</x:v>
      </x:c>
    </x:row>
    <x:row r="15" ht="22" customHeight="1">
      <x:c r="A15" s="11" t="str">
        <x:v>董剑煜</x:v>
      </x:c>
      <x:c r="B15" s="11" t="str">
        <x:v>业务二部</x:v>
      </x:c>
      <x:c r="C15" s="12" t="n">
        <x:f>SUMIFS('9月奖金发放记录'!$J$2:$J$168,'9月奖金发放记录'!$B$2:$B$168,A15,'9月奖金发放记录'!$D$2:$D$168,"当月")</x:f>
        <x:v>0</x:v>
      </x:c>
      <x:c r="D15" s="12" t="n">
        <x:f>SUMIFS('9月奖金发放记录'!$J$2:$J$168,'9月奖金发放记录'!$B$2:$B$168,A15,'9月奖金发放记录'!$D$2:$D$168,"结转")</x:f>
        <x:v>1200</x:v>
      </x:c>
      <x:c r="E15" s="12" t="n">
        <x:f>SUMIFS('9月奖金发放记录'!$J$2:$J$168,'9月奖金发放记录'!$B$2:$B$168,A15,'9月奖金发放记录'!$D$2:$D$168,"补发1月")</x:f>
        <x:v>0</x:v>
      </x:c>
      <x:c r="F15" s="12" t="n">
        <x:f>SUMIFS('9月奖金发放记录'!$J$2:$J$168,'9月奖金发放记录'!$B$2:$B$168,A15,'9月奖金发放记录'!$D$2:$D$168,"补发2月")</x:f>
        <x:v>0</x:v>
      </x:c>
      <x:c r="G15" s="12" t="n">
        <x:f>SUMIFS('9月奖金发放记录'!$J$2:$J$168,'9月奖金发放记录'!$B$2:$B$168,A15,'9月奖金发放记录'!$D$2:$D$168,"补发3月")</x:f>
        <x:v>0</x:v>
      </x:c>
      <x:c r="H15" s="12" t="n">
        <x:f>SUMIFS('9月奖金发放记录'!$J$2:$J$168,'9月奖金发放记录'!$B$2:$B$168,A15,'9月奖金发放记录'!$D$2:$D$168,"补发4月")</x:f>
        <x:v>0</x:v>
      </x:c>
      <x:c r="I15" s="12" t="n">
        <x:f>SUMIFS('9月奖金发放记录'!$J$2:$J$168,'9月奖金发放记录'!$B$2:$B$168,A15,'9月奖金发放记录'!$D$2:$D$168,"补发5月")</x:f>
        <x:v>0</x:v>
      </x:c>
      <x:c r="J15" s="12" t="n">
        <x:f>SUMIFS('9月奖金发放记录'!$J$2:$J$168,'9月奖金发放记录'!$B$2:$B$168,A15,'9月奖金发放记录'!$D$2:$D$168,"补发6月")</x:f>
        <x:v>0</x:v>
      </x:c>
      <x:c r="K15" s="12" t="n">
        <x:f>SUMIFS('9月奖金发放记录'!$J$2:$J$168,'9月奖金发放记录'!$B$2:$B$168,A15,'9月奖金发放记录'!$D$2:$D$168,"补发7月")</x:f>
        <x:v>0</x:v>
      </x:c>
      <x:c r="L15" s="12" t="n">
        <x:f>SUMIFS('9月奖金发放记录'!$J$2:$J$168,'9月奖金发放记录'!$B$2:$B$168,A15,'9月奖金发放记录'!$D$2:$D$168,"补发8月")</x:f>
        <x:v>0</x:v>
      </x:c>
      <x:c r="M15" s="12" t="n">
        <x:f>SUMIFS('9月奖金发放记录'!$J$2:$J$168,'9月奖金发放记录'!$B$2:$B$168,A15,'9月奖金发放记录'!$D$2:$D$168,"累计补发9月")</x:f>
        <x:v>0</x:v>
      </x:c>
      <x:c r="N15" s="12" t="n">
        <x:f>SUM(C15:M15)</x:f>
        <x:v>1200</x:v>
      </x:c>
    </x:row>
    <x:row r="16" ht="22" customHeight="1">
      <x:c r="A16" s="2" t="str">
        <x:v>谯云</x:v>
      </x:c>
      <x:c r="B16" s="2" t="str">
        <x:v>业务二部</x:v>
      </x:c>
      <x:c r="C16" s="7" t="n">
        <x:f>SUMIFS('9月奖金发放记录'!$J$2:$J$168,'9月奖金发放记录'!$B$2:$B$168,A16,'9月奖金发放记录'!$D$2:$D$168,"当月")</x:f>
        <x:v>370</x:v>
      </x:c>
      <x:c r="D16" s="7" t="n">
        <x:f>SUMIFS('9月奖金发放记录'!$J$2:$J$168,'9月奖金发放记录'!$B$2:$B$168,A16,'9月奖金发放记录'!$D$2:$D$168,"结转")</x:f>
        <x:v>1680</x:v>
      </x:c>
      <x:c r="E16" s="7" t="n">
        <x:f>SUMIFS('9月奖金发放记录'!$J$2:$J$168,'9月奖金发放记录'!$B$2:$B$168,A16,'9月奖金发放记录'!$D$2:$D$168,"补发1月")</x:f>
        <x:v>0</x:v>
      </x:c>
      <x:c r="F16" s="7" t="n">
        <x:f>SUMIFS('9月奖金发放记录'!$J$2:$J$168,'9月奖金发放记录'!$B$2:$B$168,A16,'9月奖金发放记录'!$D$2:$D$168,"补发2月")</x:f>
        <x:v>0</x:v>
      </x:c>
      <x:c r="G16" s="7" t="n">
        <x:f>SUMIFS('9月奖金发放记录'!$J$2:$J$168,'9月奖金发放记录'!$B$2:$B$168,A16,'9月奖金发放记录'!$D$2:$D$168,"补发3月")</x:f>
        <x:v>0</x:v>
      </x:c>
      <x:c r="H16" s="7" t="n">
        <x:f>SUMIFS('9月奖金发放记录'!$J$2:$J$168,'9月奖金发放记录'!$B$2:$B$168,A16,'9月奖金发放记录'!$D$2:$D$168,"补发4月")</x:f>
        <x:v>0</x:v>
      </x:c>
      <x:c r="I16" s="7" t="n">
        <x:f>SUMIFS('9月奖金发放记录'!$J$2:$J$168,'9月奖金发放记录'!$B$2:$B$168,A16,'9月奖金发放记录'!$D$2:$D$168,"补发5月")</x:f>
        <x:v>0</x:v>
      </x:c>
      <x:c r="J16" s="7" t="n">
        <x:f>SUMIFS('9月奖金发放记录'!$J$2:$J$168,'9月奖金发放记录'!$B$2:$B$168,A16,'9月奖金发放记录'!$D$2:$D$168,"补发6月")</x:f>
        <x:v>0</x:v>
      </x:c>
      <x:c r="K16" s="7" t="n">
        <x:f>SUMIFS('9月奖金发放记录'!$J$2:$J$168,'9月奖金发放记录'!$B$2:$B$168,A16,'9月奖金发放记录'!$D$2:$D$168,"补发7月")</x:f>
        <x:v>0</x:v>
      </x:c>
      <x:c r="L16" s="7" t="n">
        <x:f>SUMIFS('9月奖金发放记录'!$J$2:$J$168,'9月奖金发放记录'!$B$2:$B$168,A16,'9月奖金发放记录'!$D$2:$D$168,"补发8月")</x:f>
        <x:v>0</x:v>
      </x:c>
      <x:c r="M16" s="7" t="n">
        <x:f>SUMIFS('9月奖金发放记录'!$J$2:$J$168,'9月奖金发放记录'!$B$2:$B$168,A16,'9月奖金发放记录'!$D$2:$D$168,"累计补发9月")</x:f>
        <x:v>129.99</x:v>
      </x:c>
      <x:c r="N16" s="7" t="n">
        <x:f>SUM(C16:M16)</x:f>
        <x:v>2179.99</x:v>
      </x:c>
    </x:row>
    <x:row r="17" ht="22" customHeight="1">
      <x:c r="A17" s="11" t="str">
        <x:v>赵伟军</x:v>
      </x:c>
      <x:c r="B17" s="11" t="str">
        <x:v>综合业务部</x:v>
      </x:c>
      <x:c r="C17" s="12" t="n">
        <x:f>SUMIFS('9月奖金发放记录'!$J$2:$J$168,'9月奖金发放记录'!$B$2:$B$168,A17,'9月奖金发放记录'!$D$2:$D$168,"当月")</x:f>
        <x:v>150</x:v>
      </x:c>
      <x:c r="D17" s="12" t="n">
        <x:f>SUMIFS('9月奖金发放记录'!$J$2:$J$168,'9月奖金发放记录'!$B$2:$B$168,A17,'9月奖金发放记录'!$D$2:$D$168,"结转")</x:f>
        <x:v>0</x:v>
      </x:c>
      <x:c r="E17" s="12" t="n">
        <x:f>SUMIFS('9月奖金发放记录'!$J$2:$J$168,'9月奖金发放记录'!$B$2:$B$168,A17,'9月奖金发放记录'!$D$2:$D$168,"补发1月")</x:f>
        <x:v>0</x:v>
      </x:c>
      <x:c r="F17" s="12" t="n">
        <x:f>SUMIFS('9月奖金发放记录'!$J$2:$J$168,'9月奖金发放记录'!$B$2:$B$168,A17,'9月奖金发放记录'!$D$2:$D$168,"补发2月")</x:f>
        <x:v>0</x:v>
      </x:c>
      <x:c r="G17" s="12" t="n">
        <x:f>SUMIFS('9月奖金发放记录'!$J$2:$J$168,'9月奖金发放记录'!$B$2:$B$168,A17,'9月奖金发放记录'!$D$2:$D$168,"补发3月")</x:f>
        <x:v>0</x:v>
      </x:c>
      <x:c r="H17" s="12" t="n">
        <x:f>SUMIFS('9月奖金发放记录'!$J$2:$J$168,'9月奖金发放记录'!$B$2:$B$168,A17,'9月奖金发放记录'!$D$2:$D$168,"补发4月")</x:f>
        <x:v>0</x:v>
      </x:c>
      <x:c r="I17" s="12" t="n">
        <x:f>SUMIFS('9月奖金发放记录'!$J$2:$J$168,'9月奖金发放记录'!$B$2:$B$168,A17,'9月奖金发放记录'!$D$2:$D$168,"补发5月")</x:f>
        <x:v>0</x:v>
      </x:c>
      <x:c r="J17" s="12" t="n">
        <x:f>SUMIFS('9月奖金发放记录'!$J$2:$J$168,'9月奖金发放记录'!$B$2:$B$168,A17,'9月奖金发放记录'!$D$2:$D$168,"补发6月")</x:f>
        <x:v>0</x:v>
      </x:c>
      <x:c r="K17" s="12" t="n">
        <x:f>SUMIFS('9月奖金发放记录'!$J$2:$J$168,'9月奖金发放记录'!$B$2:$B$168,A17,'9月奖金发放记录'!$D$2:$D$168,"补发7月")</x:f>
        <x:v>0</x:v>
      </x:c>
      <x:c r="L17" s="12" t="n">
        <x:f>SUMIFS('9月奖金发放记录'!$J$2:$J$168,'9月奖金发放记录'!$B$2:$B$168,A17,'9月奖金发放记录'!$D$2:$D$168,"补发8月")</x:f>
        <x:v>0</x:v>
      </x:c>
      <x:c r="M17" s="12" t="n">
        <x:f>SUMIFS('9月奖金发放记录'!$J$2:$J$168,'9月奖金发放记录'!$B$2:$B$168,A17,'9月奖金发放记录'!$D$2:$D$168,"累计补发9月")</x:f>
        <x:v>0</x:v>
      </x:c>
      <x:c r="N17" s="12" t="n">
        <x:f>SUM(C17:M17)</x:f>
        <x:v>150</x:v>
      </x:c>
    </x:row>
    <x:row r="18" ht="22" customHeight="1">
      <x:c r="A18" s="2" t="str">
        <x:v>赵小峰</x:v>
      </x:c>
      <x:c r="B18" s="2" t="str">
        <x:v>综合业务部</x:v>
      </x:c>
      <x:c r="C18" s="7" t="n">
        <x:f>SUMIFS('9月奖金发放记录'!$J$2:$J$168,'9月奖金发放记录'!$B$2:$B$168,A18,'9月奖金发放记录'!$D$2:$D$168,"当月")</x:f>
        <x:v>0</x:v>
      </x:c>
      <x:c r="D18" s="7" t="n">
        <x:f>SUMIFS('9月奖金发放记录'!$J$2:$J$168,'9月奖金发放记录'!$B$2:$B$168,A18,'9月奖金发放记录'!$D$2:$D$168,"结转")</x:f>
        <x:v>0</x:v>
      </x:c>
      <x:c r="E18" s="7" t="n">
        <x:f>SUMIFS('9月奖金发放记录'!$J$2:$J$168,'9月奖金发放记录'!$B$2:$B$168,A18,'9月奖金发放记录'!$D$2:$D$168,"补发1月")</x:f>
        <x:v>0</x:v>
      </x:c>
      <x:c r="F18" s="7" t="n">
        <x:f>SUMIFS('9月奖金发放记录'!$J$2:$J$168,'9月奖金发放记录'!$B$2:$B$168,A18,'9月奖金发放记录'!$D$2:$D$168,"补发2月")</x:f>
        <x:v>0</x:v>
      </x:c>
      <x:c r="G18" s="7" t="n">
        <x:f>SUMIFS('9月奖金发放记录'!$J$2:$J$168,'9月奖金发放记录'!$B$2:$B$168,A18,'9月奖金发放记录'!$D$2:$D$168,"补发3月")</x:f>
        <x:v>0</x:v>
      </x:c>
      <x:c r="H18" s="7" t="n">
        <x:f>SUMIFS('9月奖金发放记录'!$J$2:$J$168,'9月奖金发放记录'!$B$2:$B$168,A18,'9月奖金发放记录'!$D$2:$D$168,"补发4月")</x:f>
        <x:v>0</x:v>
      </x:c>
      <x:c r="I18" s="7" t="n">
        <x:f>SUMIFS('9月奖金发放记录'!$J$2:$J$168,'9月奖金发放记录'!$B$2:$B$168,A18,'9月奖金发放记录'!$D$2:$D$168,"补发5月")</x:f>
        <x:v>0</x:v>
      </x:c>
      <x:c r="J18" s="7" t="n">
        <x:f>SUMIFS('9月奖金发放记录'!$J$2:$J$168,'9月奖金发放记录'!$B$2:$B$168,A18,'9月奖金发放记录'!$D$2:$D$168,"补发6月")</x:f>
        <x:v>0</x:v>
      </x:c>
      <x:c r="K18" s="7" t="n">
        <x:f>SUMIFS('9月奖金发放记录'!$J$2:$J$168,'9月奖金发放记录'!$B$2:$B$168,A18,'9月奖金发放记录'!$D$2:$D$168,"补发7月")</x:f>
        <x:v>0</x:v>
      </x:c>
      <x:c r="L18" s="7" t="n">
        <x:f>SUMIFS('9月奖金发放记录'!$J$2:$J$168,'9月奖金发放记录'!$B$2:$B$168,A18,'9月奖金发放记录'!$D$2:$D$168,"补发8月")</x:f>
        <x:v>0</x:v>
      </x:c>
      <x:c r="M18" s="7" t="n">
        <x:f>SUMIFS('9月奖金发放记录'!$J$2:$J$168,'9月奖金发放记录'!$B$2:$B$168,A18,'9月奖金发放记录'!$D$2:$D$168,"累计补发9月")</x:f>
        <x:v>0</x:v>
      </x:c>
      <x:c r="N18" s="7" t="n">
        <x:f>SUM(C18:M18)</x:f>
        <x:v>0</x:v>
      </x:c>
    </x:row>
    <x:row r="19" ht="22" customHeight="1">
      <x:c r="A19" s="11" t="str">
        <x:v>赵波</x:v>
      </x:c>
      <x:c r="B19" s="11" t="str">
        <x:v>综合业务部</x:v>
      </x:c>
      <x:c r="C19" s="12" t="n">
        <x:f>SUMIFS('9月奖金发放记录'!$J$2:$J$168,'9月奖金发放记录'!$B$2:$B$168,A19,'9月奖金发放记录'!$D$2:$D$168,"当月")</x:f>
        <x:v>710</x:v>
      </x:c>
      <x:c r="D19" s="12" t="n">
        <x:f>SUMIFS('9月奖金发放记录'!$J$2:$J$168,'9月奖金发放记录'!$B$2:$B$168,A19,'9月奖金发放记录'!$D$2:$D$168,"结转")</x:f>
        <x:v>0</x:v>
      </x:c>
      <x:c r="E19" s="12" t="n">
        <x:f>SUMIFS('9月奖金发放记录'!$J$2:$J$168,'9月奖金发放记录'!$B$2:$B$168,A19,'9月奖金发放记录'!$D$2:$D$168,"补发1月")</x:f>
        <x:v>0</x:v>
      </x:c>
      <x:c r="F19" s="12" t="n">
        <x:f>SUMIFS('9月奖金发放记录'!$J$2:$J$168,'9月奖金发放记录'!$B$2:$B$168,A19,'9月奖金发放记录'!$D$2:$D$168,"补发2月")</x:f>
        <x:v>0</x:v>
      </x:c>
      <x:c r="G19" s="12" t="n">
        <x:f>SUMIFS('9月奖金发放记录'!$J$2:$J$168,'9月奖金发放记录'!$B$2:$B$168,A19,'9月奖金发放记录'!$D$2:$D$168,"补发3月")</x:f>
        <x:v>0</x:v>
      </x:c>
      <x:c r="H19" s="12" t="n">
        <x:f>SUMIFS('9月奖金发放记录'!$J$2:$J$168,'9月奖金发放记录'!$B$2:$B$168,A19,'9月奖金发放记录'!$D$2:$D$168,"补发4月")</x:f>
        <x:v>0</x:v>
      </x:c>
      <x:c r="I19" s="12" t="n">
        <x:f>SUMIFS('9月奖金发放记录'!$J$2:$J$168,'9月奖金发放记录'!$B$2:$B$168,A19,'9月奖金发放记录'!$D$2:$D$168,"补发5月")</x:f>
        <x:v>0</x:v>
      </x:c>
      <x:c r="J19" s="12" t="n">
        <x:f>SUMIFS('9月奖金发放记录'!$J$2:$J$168,'9月奖金发放记录'!$B$2:$B$168,A19,'9月奖金发放记录'!$D$2:$D$168,"补发6月")</x:f>
        <x:v>0</x:v>
      </x:c>
      <x:c r="K19" s="12" t="n">
        <x:f>SUMIFS('9月奖金发放记录'!$J$2:$J$168,'9月奖金发放记录'!$B$2:$B$168,A19,'9月奖金发放记录'!$D$2:$D$168,"补发7月")</x:f>
        <x:v>0</x:v>
      </x:c>
      <x:c r="L19" s="12" t="n">
        <x:f>SUMIFS('9月奖金发放记录'!$J$2:$J$168,'9月奖金发放记录'!$B$2:$B$168,A19,'9月奖金发放记录'!$D$2:$D$168,"补发8月")</x:f>
        <x:v>0</x:v>
      </x:c>
      <x:c r="M19" s="12" t="n">
        <x:f>SUMIFS('9月奖金发放记录'!$J$2:$J$168,'9月奖金发放记录'!$B$2:$B$168,A19,'9月奖金发放记录'!$D$2:$D$168,"累计补发9月")</x:f>
        <x:v>0</x:v>
      </x:c>
      <x:c r="N19" s="12" t="n">
        <x:f>SUM(C19:M19)</x:f>
        <x:v>710</x:v>
      </x:c>
    </x:row>
    <x:row r="20" ht="22" customHeight="1">
      <x:c r="A20" s="2" t="str">
        <x:v>金可鹏</x:v>
      </x:c>
      <x:c r="B20" s="2" t="str">
        <x:v>业务三部</x:v>
      </x:c>
      <x:c r="C20" s="7" t="n">
        <x:f>SUMIFS('9月奖金发放记录'!$J$2:$J$168,'9月奖金发放记录'!$B$2:$B$168,A20,'9月奖金发放记录'!$D$2:$D$168,"当月")</x:f>
        <x:v>0</x:v>
      </x:c>
      <x:c r="D20" s="7" t="n">
        <x:f>SUMIFS('9月奖金发放记录'!$J$2:$J$168,'9月奖金发放记录'!$B$2:$B$168,A20,'9月奖金发放记录'!$D$2:$D$168,"结转")</x:f>
        <x:v>820</x:v>
      </x:c>
      <x:c r="E20" s="7" t="n">
        <x:f>SUMIFS('9月奖金发放记录'!$J$2:$J$168,'9月奖金发放记录'!$B$2:$B$168,A20,'9月奖金发放记录'!$D$2:$D$168,"补发1月")</x:f>
        <x:v>0</x:v>
      </x:c>
      <x:c r="F20" s="7" t="n">
        <x:f>SUMIFS('9月奖金发放记录'!$J$2:$J$168,'9月奖金发放记录'!$B$2:$B$168,A20,'9月奖金发放记录'!$D$2:$D$168,"补发2月")</x:f>
        <x:v>0</x:v>
      </x:c>
      <x:c r="G20" s="7" t="n">
        <x:f>SUMIFS('9月奖金发放记录'!$J$2:$J$168,'9月奖金发放记录'!$B$2:$B$168,A20,'9月奖金发放记录'!$D$2:$D$168,"补发3月")</x:f>
        <x:v>0</x:v>
      </x:c>
      <x:c r="H20" s="7" t="n">
        <x:f>SUMIFS('9月奖金发放记录'!$J$2:$J$168,'9月奖金发放记录'!$B$2:$B$168,A20,'9月奖金发放记录'!$D$2:$D$168,"补发4月")</x:f>
        <x:v>0</x:v>
      </x:c>
      <x:c r="I20" s="7" t="n">
        <x:f>SUMIFS('9月奖金发放记录'!$J$2:$J$168,'9月奖金发放记录'!$B$2:$B$168,A20,'9月奖金发放记录'!$D$2:$D$168,"补发5月")</x:f>
        <x:v>0</x:v>
      </x:c>
      <x:c r="J20" s="7" t="n">
        <x:f>SUMIFS('9月奖金发放记录'!$J$2:$J$168,'9月奖金发放记录'!$B$2:$B$168,A20,'9月奖金发放记录'!$D$2:$D$168,"补发6月")</x:f>
        <x:v>0</x:v>
      </x:c>
      <x:c r="K20" s="7" t="n">
        <x:f>SUMIFS('9月奖金发放记录'!$J$2:$J$168,'9月奖金发放记录'!$B$2:$B$168,A20,'9月奖金发放记录'!$D$2:$D$168,"补发7月")</x:f>
        <x:v>0</x:v>
      </x:c>
      <x:c r="L20" s="7" t="n">
        <x:f>SUMIFS('9月奖金发放记录'!$J$2:$J$168,'9月奖金发放记录'!$B$2:$B$168,A20,'9月奖金发放记录'!$D$2:$D$168,"补发8月")</x:f>
        <x:v>0</x:v>
      </x:c>
      <x:c r="M20" s="7" t="n">
        <x:f>SUMIFS('9月奖金发放记录'!$J$2:$J$168,'9月奖金发放记录'!$B$2:$B$168,A20,'9月奖金发放记录'!$D$2:$D$168,"累计补发9月")</x:f>
        <x:v>0</x:v>
      </x:c>
      <x:c r="N20" s="7" t="n">
        <x:f>SUM(C20:M20)</x:f>
        <x:v>820</x:v>
      </x:c>
    </x:row>
    <x:row r="21" ht="22" customHeight="1">
      <x:c r="A21" s="11" t="str">
        <x:v>钟祥</x:v>
      </x:c>
      <x:c r="B21" s="11" t="str">
        <x:v>业务一部</x:v>
      </x:c>
      <x:c r="C21" s="12" t="n">
        <x:f>SUMIFS('9月奖金发放记录'!$J$2:$J$168,'9月奖金发放记录'!$B$2:$B$168,A21,'9月奖金发放记录'!$D$2:$D$168,"当月")</x:f>
        <x:v>2512.67</x:v>
      </x:c>
      <x:c r="D21" s="12" t="n">
        <x:f>SUMIFS('9月奖金发放记录'!$J$2:$J$168,'9月奖金发放记录'!$B$2:$B$168,A21,'9月奖金发放记录'!$D$2:$D$168,"结转")</x:f>
        <x:v>300</x:v>
      </x:c>
      <x:c r="E21" s="12" t="n">
        <x:f>SUMIFS('9月奖金发放记录'!$J$2:$J$168,'9月奖金发放记录'!$B$2:$B$168,A21,'9月奖金发放记录'!$D$2:$D$168,"补发1月")</x:f>
        <x:v>600</x:v>
      </x:c>
      <x:c r="F21" s="12" t="n">
        <x:f>SUMIFS('9月奖金发放记录'!$J$2:$J$168,'9月奖金发放记录'!$B$2:$B$168,A21,'9月奖金发放记录'!$D$2:$D$168,"补发2月")</x:f>
        <x:v>503.57</x:v>
      </x:c>
      <x:c r="G21" s="12" t="n">
        <x:f>SUMIFS('9月奖金发放记录'!$J$2:$J$168,'9月奖金发放记录'!$B$2:$B$168,A21,'9月奖金发放记录'!$D$2:$D$168,"补发3月")</x:f>
        <x:v>450</x:v>
      </x:c>
      <x:c r="H21" s="12" t="n">
        <x:f>SUMIFS('9月奖金发放记录'!$J$2:$J$168,'9月奖金发放记录'!$B$2:$B$168,A21,'9月奖金发放记录'!$D$2:$D$168,"补发4月")</x:f>
        <x:v>450</x:v>
      </x:c>
      <x:c r="I21" s="12" t="n">
        <x:f>SUMIFS('9月奖金发放记录'!$J$2:$J$168,'9月奖金发放记录'!$B$2:$B$168,A21,'9月奖金发放记录'!$D$2:$D$168,"补发5月")</x:f>
        <x:v>556.45</x:v>
      </x:c>
      <x:c r="J21" s="12" t="n">
        <x:f>SUMIFS('9月奖金发放记录'!$J$2:$J$168,'9月奖金发放记录'!$B$2:$B$168,A21,'9月奖金发放记录'!$D$2:$D$168,"补发6月")</x:f>
        <x:v>600</x:v>
      </x:c>
      <x:c r="K21" s="12" t="n">
        <x:f>SUMIFS('9月奖金发放记录'!$J$2:$J$168,'9月奖金发放记录'!$B$2:$B$168,A21,'9月奖金发放记录'!$D$2:$D$168,"补发7月")</x:f>
        <x:v>0</x:v>
      </x:c>
      <x:c r="L21" s="12" t="n">
        <x:f>SUMIFS('9月奖金发放记录'!$J$2:$J$168,'9月奖金发放记录'!$B$2:$B$168,A21,'9月奖金发放记录'!$D$2:$D$168,"补发8月")</x:f>
        <x:v>72.58</x:v>
      </x:c>
      <x:c r="M21" s="12" t="n">
        <x:f>SUMIFS('9月奖金发放记录'!$J$2:$J$168,'9月奖金发放记录'!$B$2:$B$168,A21,'9月奖金发放记录'!$D$2:$D$168,"累计补发9月")</x:f>
        <x:v>260</x:v>
      </x:c>
      <x:c r="N21" s="12" t="n">
        <x:f>SUM(C21:M21)</x:f>
        <x:v>6305.2699999999995</x:v>
      </x:c>
    </x:row>
    <x:row r="22" ht="22" customHeight="1">
      <x:c r="A22" s="2" t="str">
        <x:v>陈高伟</x:v>
      </x:c>
      <x:c r="B22" s="2" t="str">
        <x:v>业务一部</x:v>
      </x:c>
      <x:c r="C22" s="7" t="n">
        <x:f>SUMIFS('9月奖金发放记录'!$J$2:$J$168,'9月奖金发放记录'!$B$2:$B$168,A22,'9月奖金发放记录'!$D$2:$D$168,"当月")</x:f>
        <x:v>3780</x:v>
      </x:c>
      <x:c r="D22" s="7" t="n">
        <x:f>SUMIFS('9月奖金发放记录'!$J$2:$J$168,'9月奖金发放记录'!$B$2:$B$168,A22,'9月奖金发放记录'!$D$2:$D$168,"结转")</x:f>
        <x:v>0</x:v>
      </x:c>
      <x:c r="E22" s="7" t="n">
        <x:f>SUMIFS('9月奖金发放记录'!$J$2:$J$168,'9月奖金发放记录'!$B$2:$B$168,A22,'9月奖金发放记录'!$D$2:$D$168,"补发1月")</x:f>
        <x:v>0</x:v>
      </x:c>
      <x:c r="F22" s="7" t="n">
        <x:f>SUMIFS('9月奖金发放记录'!$J$2:$J$168,'9月奖金发放记录'!$B$2:$B$168,A22,'9月奖金发放记录'!$D$2:$D$168,"补发2月")</x:f>
        <x:v>0</x:v>
      </x:c>
      <x:c r="G22" s="7" t="n">
        <x:f>SUMIFS('9月奖金发放记录'!$J$2:$J$168,'9月奖金发放记录'!$B$2:$B$168,A22,'9月奖金发放记录'!$D$2:$D$168,"补发3月")</x:f>
        <x:v>0</x:v>
      </x:c>
      <x:c r="H22" s="7" t="n">
        <x:f>SUMIFS('9月奖金发放记录'!$J$2:$J$168,'9月奖金发放记录'!$B$2:$B$168,A22,'9月奖金发放记录'!$D$2:$D$168,"补发4月")</x:f>
        <x:v>0</x:v>
      </x:c>
      <x:c r="I22" s="7" t="n">
        <x:f>SUMIFS('9月奖金发放记录'!$J$2:$J$168,'9月奖金发放记录'!$B$2:$B$168,A22,'9月奖金发放记录'!$D$2:$D$168,"补发5月")</x:f>
        <x:v>0</x:v>
      </x:c>
      <x:c r="J22" s="7" t="n">
        <x:f>SUMIFS('9月奖金发放记录'!$J$2:$J$168,'9月奖金发放记录'!$B$2:$B$168,A22,'9月奖金发放记录'!$D$2:$D$168,"补发6月")</x:f>
        <x:v>0</x:v>
      </x:c>
      <x:c r="K22" s="7" t="n">
        <x:f>SUMIFS('9月奖金发放记录'!$J$2:$J$168,'9月奖金发放记录'!$B$2:$B$168,A22,'9月奖金发放记录'!$D$2:$D$168,"补发7月")</x:f>
        <x:v>0</x:v>
      </x:c>
      <x:c r="L22" s="7" t="n">
        <x:f>SUMIFS('9月奖金发放记录'!$J$2:$J$168,'9月奖金发放记录'!$B$2:$B$168,A22,'9月奖金发放记录'!$D$2:$D$168,"补发8月")</x:f>
        <x:v>0</x:v>
      </x:c>
      <x:c r="M22" s="7" t="n">
        <x:f>SUMIFS('9月奖金发放记录'!$J$2:$J$168,'9月奖金发放记录'!$B$2:$B$168,A22,'9月奖金发放记录'!$D$2:$D$168,"累计补发9月")</x:f>
        <x:v>0</x:v>
      </x:c>
      <x:c r="N22" s="7" t="n">
        <x:f>SUM(C22:M22)</x:f>
        <x:v>3780</x:v>
      </x:c>
    </x:row>
    <x:row r="23" ht="22" customHeight="1">
      <x:c r="A23" s="13" t="str">
        <x:v>合计</x:v>
      </x:c>
      <x:c r="B23" s="13"/>
      <x:c r="C23" s="14" t="n">
        <x:f>SUM(C9:C22)</x:f>
        <x:v>23692.010000000002</x:v>
      </x:c>
      <x:c r="D23" s="14" t="n">
        <x:f>SUM(D9:D22)</x:f>
        <x:v>13350</x:v>
      </x:c>
      <x:c r="E23" s="14" t="n">
        <x:f>SUM(E9:E22)</x:f>
        <x:v>600</x:v>
      </x:c>
      <x:c r="F23" s="14" t="n">
        <x:f>SUM(F9:F22)</x:f>
        <x:v>503.57</x:v>
      </x:c>
      <x:c r="G23" s="14" t="n">
        <x:f>SUM(G9:G22)</x:f>
        <x:v>450</x:v>
      </x:c>
      <x:c r="H23" s="14" t="n">
        <x:f>SUM(H9:H22)</x:f>
        <x:v>450</x:v>
      </x:c>
      <x:c r="I23" s="14" t="n">
        <x:f>SUM(I9:I22)</x:f>
        <x:v>590</x:v>
      </x:c>
      <x:c r="J23" s="14" t="n">
        <x:f>SUM(J9:J22)</x:f>
        <x:v>600</x:v>
      </x:c>
      <x:c r="K23" s="14" t="n">
        <x:f>SUM(K9:K22)</x:f>
        <x:v>1260</x:v>
      </x:c>
      <x:c r="L23" s="14" t="n">
        <x:f>SUM(L9:L22)</x:f>
        <x:v>526.12</x:v>
      </x:c>
      <x:c r="M23" s="14" t="n">
        <x:f>SUM(M9:M22)</x:f>
        <x:v>2339.99</x:v>
      </x:c>
      <x:c r="N23" s="14" t="n">
        <x:f>SUM(N9:N22)</x:f>
        <x:v>44361.689999999995</x:v>
      </x:c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22" customHeight="1">
      <x:c r="A25" s="2"/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</x:row>
    <x:row r="26" ht="22" customHeight="1">
      <x:c r="A26" s="2" t="str">
        <x:v>考核记录</x:v>
      </x:c>
      <x:c r="B26" s="2" t="n">
        <x:v>341</x:v>
      </x:c>
      <x:c r="C26" s="2" t="str">
        <x:v>考核车辆</x:v>
      </x:c>
      <x:c r="D26" s="2" t="n">
        <x:v>327</x:v>
      </x:c>
      <x:c r="E26" s="2" t="str">
        <x:v>测试日</x:v>
      </x:c>
      <x:c r="F26" s="2" t="n">
        <x:v>250</x:v>
      </x:c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 t="str">
        <x:v>本月缺口天数</x:v>
      </x:c>
      <x:c r="B27" s="2" t="n">
        <x:v>1000</x:v>
      </x:c>
      <x:c r="C27" s="2" t="str">
        <x:v>整段缺里程记录</x:v>
      </x:c>
      <x:c r="D27" s="2" t="n">
        <x:v>6</x:v>
      </x:c>
      <x:c r="E27" s="2" t="str">
        <x:v>新政策车辆</x:v>
      </x:c>
      <x:c r="F27" s="2" t="n">
        <x:v>36</x:v>
      </x:c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22" customHeight="1">
      <x:c r="A29" s="2" t="str">
        <x:v>缺口明细见“里程缺口”，逐日取数可查仪表/GPS/纯氢及原始单元格。现有未达标不等于补齐后仍未达标。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</x:row>
    <x:row r="30" ht="22" customHeight="1">
      <x:c r="A30" s="2"/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8" hidden="0" customWidth="1"/>
    <x:col min="2" max="2" width="16" hidden="0" customWidth="1"/>
    <x:col min="3" max="3" width="18" hidden="0" customWidth="1"/>
    <x:col min="4" max="4" width="22" hidden="0" customWidth="1"/>
    <x:col min="5" max="5" width="16" hidden="0" customWidth="1"/>
    <x:col min="6" max="6" width="20" hidden="0" customWidth="1"/>
    <x:col min="7" max="7" width="16" hidden="0" customWidth="1"/>
    <x:col min="8" max="8" width="16" hidden="0" customWidth="1"/>
    <x:col min="9" max="9" width="22" hidden="0" customWidth="1"/>
    <x:col min="10" max="10" width="22" hidden="0" customWidth="1"/>
    <x:col min="11" max="11" width="18" hidden="0" customWidth="1"/>
    <x:col min="12" max="12" width="18" hidden="0" customWidth="1"/>
    <x:col min="13" max="13" width="24" hidden="0" customWidth="1"/>
    <x:col min="14" max="14" width="22" hidden="0" customWidth="1"/>
  </x:cols>
  <x:sheetData>
    <x:row r="1" ht="38" customHeight="1">
      <x:c r="A1" s="6" t="str">
        <x:v>车牌号</x:v>
      </x:c>
      <x:c r="B1" s="6" t="str">
        <x:v>业务负责人</x:v>
      </x:c>
      <x:c r="C1" s="6" t="str">
        <x:v>部门</x:v>
      </x:c>
      <x:c r="D1" s="6" t="str">
        <x:v>发放类别</x:v>
      </x:c>
      <x:c r="E1" s="6" t="str">
        <x:v>对应考核月</x:v>
      </x:c>
      <x:c r="F1" s="6" t="str">
        <x:v>奖励基准（元）</x:v>
      </x:c>
      <x:c r="G1" s="6" t="str">
        <x:v>折算分子</x:v>
      </x:c>
      <x:c r="H1" s="6" t="str">
        <x:v>折算分母</x:v>
      </x:c>
      <x:c r="I1" s="6" t="str">
        <x:v>核算金额（元）</x:v>
      </x:c>
      <x:c r="J1" s="6" t="str">
        <x:v>本期列入（元）</x:v>
      </x:c>
      <x:c r="K1" s="6" t="str">
        <x:v>本月缺口天数</x:v>
      </x:c>
      <x:c r="L1" s="6" t="str">
        <x:v>8月缺口天数</x:v>
      </x:c>
      <x:c r="M1" s="6" t="str">
        <x:v>依据状态</x:v>
      </x:c>
      <x:c r="N1" s="6" t="str">
        <x:v>本月无考核记录</x:v>
      </x:c>
    </x:row>
    <x:row r="2" ht="22" customHeight="1">
      <x:c r="A2" s="2" t="str">
        <x:v>粤A09578F</x:v>
      </x:c>
      <x:c r="B2" s="2" t="str">
        <x:v>赵伟军</x:v>
      </x:c>
      <x:c r="C2" s="2" t="str">
        <x:v>综合业务部</x:v>
      </x:c>
      <x:c r="D2" s="2" t="str">
        <x:v>当月</x:v>
      </x:c>
      <x:c r="E2" s="2" t="n">
        <x:v>9</x:v>
      </x:c>
      <x:c r="F2" s="7" t="n">
        <x:v>150</x:v>
      </x:c>
      <x:c r="G2" s="2" t="n">
        <x:v>30</x:v>
      </x:c>
      <x:c r="H2" s="2" t="n">
        <x:v>30</x:v>
      </x:c>
      <x:c r="I2" s="7" t="n">
        <x:f>ROUND(F2*G2/H2,2)</x:f>
        <x:v>150</x:v>
      </x:c>
      <x:c r="J2" s="7" t="n">
        <x:f>I2</x:f>
        <x:v>150</x:v>
      </x:c>
      <x:c r="K2" s="2" t="n">
        <x:v>0</x:v>
      </x:c>
      <x:c r="L2" s="2" t="n">
        <x:v>0</x:v>
      </x:c>
      <x:c r="M2" s="2" t="str">
        <x:v>数据齐全</x:v>
      </x:c>
      <x:c r="N2" s="2" t="str">
        <x:v>否</x:v>
      </x:c>
    </x:row>
    <x:row r="3" ht="22" customHeight="1">
      <x:c r="A3" s="2" t="str">
        <x:v>粤AGE6410</x:v>
      </x:c>
      <x:c r="B3" s="2" t="str">
        <x:v>赵波</x:v>
      </x:c>
      <x:c r="C3" s="2" t="str">
        <x:v>综合业务部</x:v>
      </x:c>
      <x:c r="D3" s="2" t="str">
        <x:v>当月</x:v>
      </x:c>
      <x:c r="E3" s="2" t="n">
        <x:v>9</x:v>
      </x:c>
      <x:c r="F3" s="7" t="n">
        <x:v>150</x:v>
      </x:c>
      <x:c r="G3" s="2" t="n">
        <x:v>30</x:v>
      </x:c>
      <x:c r="H3" s="2" t="n">
        <x:v>30</x:v>
      </x:c>
      <x:c r="I3" s="7" t="n">
        <x:f>ROUND(F3*G3/H3,2)</x:f>
        <x:v>150</x:v>
      </x:c>
      <x:c r="J3" s="7" t="n">
        <x:f>I3</x:f>
        <x:v>150</x:v>
      </x:c>
      <x:c r="K3" s="2" t="n">
        <x:v>0</x:v>
      </x:c>
      <x:c r="L3" s="2" t="n">
        <x:v>0</x:v>
      </x:c>
      <x:c r="M3" s="2" t="str">
        <x:v>数据齐全</x:v>
      </x:c>
      <x:c r="N3" s="2" t="str">
        <x:v>否</x:v>
      </x:c>
    </x:row>
    <x:row r="4" ht="22" customHeight="1">
      <x:c r="A4" s="2" t="str">
        <x:v>粤AGP5791</x:v>
      </x:c>
      <x:c r="B4" s="2" t="str">
        <x:v>赵波</x:v>
      </x:c>
      <x:c r="C4" s="2" t="str">
        <x:v>综合业务部</x:v>
      </x:c>
      <x:c r="D4" s="2" t="str">
        <x:v>当月</x:v>
      </x:c>
      <x:c r="E4" s="2" t="n">
        <x:v>9</x:v>
      </x:c>
      <x:c r="F4" s="7" t="n">
        <x:v>260</x:v>
      </x:c>
      <x:c r="G4" s="2" t="n">
        <x:v>30</x:v>
      </x:c>
      <x:c r="H4" s="2" t="n">
        <x:v>30</x:v>
      </x:c>
      <x:c r="I4" s="7" t="n">
        <x:f>ROUND(F4*G4/H4,2)</x:f>
        <x:v>260</x:v>
      </x:c>
      <x:c r="J4" s="7" t="n">
        <x:f>I4</x:f>
        <x:v>260</x:v>
      </x:c>
      <x:c r="K4" s="2" t="n">
        <x:v>0</x:v>
      </x:c>
      <x:c r="L4" s="2" t="n">
        <x:v>0</x:v>
      </x:c>
      <x:c r="M4" s="2" t="str">
        <x:v>数据齐全</x:v>
      </x:c>
      <x:c r="N4" s="2" t="str">
        <x:v>否</x:v>
      </x:c>
    </x:row>
    <x:row r="5" ht="22" customHeight="1">
      <x:c r="A5" s="2" t="str">
        <x:v>粤AGR0789</x:v>
      </x:c>
      <x:c r="B5" s="2" t="str">
        <x:v>赵波</x:v>
      </x:c>
      <x:c r="C5" s="2" t="str">
        <x:v>综合业务部</x:v>
      </x:c>
      <x:c r="D5" s="2" t="str">
        <x:v>当月</x:v>
      </x:c>
      <x:c r="E5" s="2" t="n">
        <x:v>9</x:v>
      </x:c>
      <x:c r="F5" s="7" t="n">
        <x:v>150</x:v>
      </x:c>
      <x:c r="G5" s="2" t="n">
        <x:v>30</x:v>
      </x:c>
      <x:c r="H5" s="2" t="n">
        <x:v>30</x:v>
      </x:c>
      <x:c r="I5" s="7" t="n">
        <x:f>ROUND(F5*G5/H5,2)</x:f>
        <x:v>150</x:v>
      </x:c>
      <x:c r="J5" s="7" t="n">
        <x:f>I5</x:f>
        <x:v>150</x:v>
      </x:c>
      <x:c r="K5" s="2" t="n">
        <x:v>0</x:v>
      </x:c>
      <x:c r="L5" s="2" t="n">
        <x:v>0</x:v>
      </x:c>
      <x:c r="M5" s="2" t="str">
        <x:v>数据齐全</x:v>
      </x:c>
      <x:c r="N5" s="2" t="str">
        <x:v>否</x:v>
      </x:c>
    </x:row>
    <x:row r="6" ht="22" customHeight="1">
      <x:c r="A6" s="2" t="str">
        <x:v>粤AGR5068</x:v>
      </x:c>
      <x:c r="B6" s="2" t="str">
        <x:v>赵波</x:v>
      </x:c>
      <x:c r="C6" s="2" t="str">
        <x:v>综合业务部</x:v>
      </x:c>
      <x:c r="D6" s="2" t="str">
        <x:v>当月</x:v>
      </x:c>
      <x:c r="E6" s="2" t="n">
        <x:v>9</x:v>
      </x:c>
      <x:c r="F6" s="7" t="n">
        <x:v>150</x:v>
      </x:c>
      <x:c r="G6" s="2" t="n">
        <x:v>30</x:v>
      </x:c>
      <x:c r="H6" s="2" t="n">
        <x:v>30</x:v>
      </x:c>
      <x:c r="I6" s="7" t="n">
        <x:f>ROUND(F6*G6/H6,2)</x:f>
        <x:v>150</x:v>
      </x:c>
      <x:c r="J6" s="7" t="n">
        <x:f>I6</x:f>
        <x:v>150</x:v>
      </x:c>
      <x:c r="K6" s="2" t="n">
        <x:v>0</x:v>
      </x:c>
      <x:c r="L6" s="2" t="n">
        <x:v>0</x:v>
      </x:c>
      <x:c r="M6" s="2" t="str">
        <x:v>数据齐全</x:v>
      </x:c>
      <x:c r="N6" s="2" t="str">
        <x:v>否</x:v>
      </x:c>
    </x:row>
    <x:row r="7" ht="22" customHeight="1">
      <x:c r="A7" s="2" t="str">
        <x:v>粤A06691F</x:v>
      </x:c>
      <x:c r="B7" s="2" t="str">
        <x:v>陈高伟</x:v>
      </x:c>
      <x:c r="C7" s="2" t="str">
        <x:v>业务一部</x:v>
      </x:c>
      <x:c r="D7" s="2" t="str">
        <x:v>当月</x:v>
      </x:c>
      <x:c r="E7" s="2" t="n">
        <x:v>9</x:v>
      </x:c>
      <x:c r="F7" s="7" t="n">
        <x:v>1000</x:v>
      </x:c>
      <x:c r="G7" s="2" t="n">
        <x:v>30</x:v>
      </x:c>
      <x:c r="H7" s="2" t="n">
        <x:v>30</x:v>
      </x:c>
      <x:c r="I7" s="7" t="n">
        <x:f>ROUND(F7*G7/H7,2)</x:f>
        <x:v>1000</x:v>
      </x:c>
      <x:c r="J7" s="7" t="n">
        <x:f>I7</x:f>
        <x:v>1000</x:v>
      </x:c>
      <x:c r="K7" s="2" t="n">
        <x:v>0</x:v>
      </x:c>
      <x:c r="L7" s="2" t="n">
        <x:v>0</x:v>
      </x:c>
      <x:c r="M7" s="2" t="str">
        <x:v>数据齐全</x:v>
      </x:c>
      <x:c r="N7" s="2" t="str">
        <x:v>否</x:v>
      </x:c>
    </x:row>
    <x:row r="8" ht="22" customHeight="1">
      <x:c r="A8" s="2" t="str">
        <x:v>粤A07555F</x:v>
      </x:c>
      <x:c r="B8" s="2" t="str">
        <x:v>陈高伟</x:v>
      </x:c>
      <x:c r="C8" s="2" t="str">
        <x:v>业务一部</x:v>
      </x:c>
      <x:c r="D8" s="2" t="str">
        <x:v>当月</x:v>
      </x:c>
      <x:c r="E8" s="2" t="n">
        <x:v>9</x:v>
      </x:c>
      <x:c r="F8" s="7" t="n">
        <x:v>1000</x:v>
      </x:c>
      <x:c r="G8" s="2" t="n">
        <x:v>30</x:v>
      </x:c>
      <x:c r="H8" s="2" t="n">
        <x:v>30</x:v>
      </x:c>
      <x:c r="I8" s="7" t="n">
        <x:f>ROUND(F8*G8/H8,2)</x:f>
        <x:v>1000</x:v>
      </x:c>
      <x:c r="J8" s="7" t="n">
        <x:f>I8</x:f>
        <x:v>1000</x:v>
      </x:c>
      <x:c r="K8" s="2" t="n">
        <x:v>0</x:v>
      </x:c>
      <x:c r="L8" s="2" t="n">
        <x:v>0</x:v>
      </x:c>
      <x:c r="M8" s="2" t="str">
        <x:v>数据齐全</x:v>
      </x:c>
      <x:c r="N8" s="2" t="str">
        <x:v>否</x:v>
      </x:c>
    </x:row>
    <x:row r="9" ht="22" customHeight="1">
      <x:c r="A9" s="2" t="str">
        <x:v>粤A08910F</x:v>
      </x:c>
      <x:c r="B9" s="2" t="str">
        <x:v>陈高伟</x:v>
      </x:c>
      <x:c r="C9" s="2" t="str">
        <x:v>业务一部</x:v>
      </x:c>
      <x:c r="D9" s="2" t="str">
        <x:v>当月</x:v>
      </x:c>
      <x:c r="E9" s="2" t="n">
        <x:v>9</x:v>
      </x:c>
      <x:c r="F9" s="7" t="n">
        <x:v>1000</x:v>
      </x:c>
      <x:c r="G9" s="2" t="n">
        <x:v>30</x:v>
      </x:c>
      <x:c r="H9" s="2" t="n">
        <x:v>30</x:v>
      </x:c>
      <x:c r="I9" s="7" t="n">
        <x:f>ROUND(F9*G9/H9,2)</x:f>
        <x:v>1000</x:v>
      </x:c>
      <x:c r="J9" s="7" t="n">
        <x:f>I9</x:f>
        <x:v>1000</x:v>
      </x:c>
      <x:c r="K9" s="2" t="n">
        <x:v>1</x:v>
      </x:c>
      <x:c r="L9" s="2" t="n">
        <x:v>0</x:v>
      </x:c>
      <x:c r="M9" s="2" t="str">
        <x:v>按现有里程计算</x:v>
      </x:c>
      <x:c r="N9" s="2" t="str">
        <x:v>否</x:v>
      </x:c>
    </x:row>
    <x:row r="10" ht="22" customHeight="1">
      <x:c r="A10" s="2" t="str">
        <x:v>粤AGP3673</x:v>
      </x:c>
      <x:c r="B10" s="2" t="str">
        <x:v>陈高伟</x:v>
      </x:c>
      <x:c r="C10" s="2" t="str">
        <x:v>业务一部</x:v>
      </x:c>
      <x:c r="D10" s="2" t="str">
        <x:v>当月</x:v>
      </x:c>
      <x:c r="E10" s="2" t="n">
        <x:v>9</x:v>
      </x:c>
      <x:c r="F10" s="7" t="n">
        <x:v>260</x:v>
      </x:c>
      <x:c r="G10" s="2" t="n">
        <x:v>30</x:v>
      </x:c>
      <x:c r="H10" s="2" t="n">
        <x:v>30</x:v>
      </x:c>
      <x:c r="I10" s="7" t="n">
        <x:f>ROUND(F10*G10/H10,2)</x:f>
        <x:v>260</x:v>
      </x:c>
      <x:c r="J10" s="7" t="n">
        <x:f>I10</x:f>
        <x:v>260</x:v>
      </x:c>
      <x:c r="K10" s="2" t="n">
        <x:v>1</x:v>
      </x:c>
      <x:c r="L10" s="2" t="n">
        <x:v>0</x:v>
      </x:c>
      <x:c r="M10" s="2" t="str">
        <x:v>按现有里程计算</x:v>
      </x:c>
      <x:c r="N10" s="2" t="str">
        <x:v>否</x:v>
      </x:c>
    </x:row>
    <x:row r="11" ht="22" customHeight="1">
      <x:c r="A11" s="2" t="str">
        <x:v>粤AGP4587</x:v>
      </x:c>
      <x:c r="B11" s="2" t="str">
        <x:v>陈高伟</x:v>
      </x:c>
      <x:c r="C11" s="2" t="str">
        <x:v>业务一部</x:v>
      </x:c>
      <x:c r="D11" s="2" t="str">
        <x:v>当月</x:v>
      </x:c>
      <x:c r="E11" s="2" t="n">
        <x:v>9</x:v>
      </x:c>
      <x:c r="F11" s="7" t="n">
        <x:v>260</x:v>
      </x:c>
      <x:c r="G11" s="2" t="n">
        <x:v>30</x:v>
      </x:c>
      <x:c r="H11" s="2" t="n">
        <x:v>30</x:v>
      </x:c>
      <x:c r="I11" s="7" t="n">
        <x:f>ROUND(F11*G11/H11,2)</x:f>
        <x:v>260</x:v>
      </x:c>
      <x:c r="J11" s="7" t="n">
        <x:f>I11</x:f>
        <x:v>260</x:v>
      </x:c>
      <x:c r="K11" s="2" t="n">
        <x:v>1</x:v>
      </x:c>
      <x:c r="L11" s="2" t="n">
        <x:v>0</x:v>
      </x:c>
      <x:c r="M11" s="2" t="str">
        <x:v>按现有里程计算</x:v>
      </x:c>
      <x:c r="N11" s="2" t="str">
        <x:v>否</x:v>
      </x:c>
    </x:row>
    <x:row r="12" ht="22" customHeight="1">
      <x:c r="A12" s="2" t="str">
        <x:v>粤AGP9827</x:v>
      </x:c>
      <x:c r="B12" s="2" t="str">
        <x:v>陈高伟</x:v>
      </x:c>
      <x:c r="C12" s="2" t="str">
        <x:v>业务一部</x:v>
      </x:c>
      <x:c r="D12" s="2" t="str">
        <x:v>当月</x:v>
      </x:c>
      <x:c r="E12" s="2" t="n">
        <x:v>9</x:v>
      </x:c>
      <x:c r="F12" s="7" t="n">
        <x:v>260</x:v>
      </x:c>
      <x:c r="G12" s="2" t="n">
        <x:v>30</x:v>
      </x:c>
      <x:c r="H12" s="2" t="n">
        <x:v>30</x:v>
      </x:c>
      <x:c r="I12" s="7" t="n">
        <x:f>ROUND(F12*G12/H12,2)</x:f>
        <x:v>260</x:v>
      </x:c>
      <x:c r="J12" s="7" t="n">
        <x:f>I12</x:f>
        <x:v>260</x:v>
      </x:c>
      <x:c r="K12" s="2" t="n">
        <x:v>0</x:v>
      </x:c>
      <x:c r="L12" s="2" t="n">
        <x:v>0</x:v>
      </x:c>
      <x:c r="M12" s="2" t="str">
        <x:v>数据齐全</x:v>
      </x:c>
      <x:c r="N12" s="2" t="str">
        <x:v>否</x:v>
      </x:c>
    </x:row>
    <x:row r="13" ht="22" customHeight="1">
      <x:c r="A13" s="2" t="str">
        <x:v>粤A05906F</x:v>
      </x:c>
      <x:c r="B13" s="2" t="str">
        <x:v>刘念念</x:v>
      </x:c>
      <x:c r="C13" s="2" t="str">
        <x:v>业务一部</x:v>
      </x:c>
      <x:c r="D13" s="2" t="str">
        <x:v>当月</x:v>
      </x:c>
      <x:c r="E13" s="2" t="n">
        <x:v>9</x:v>
      </x:c>
      <x:c r="F13" s="7" t="n">
        <x:v>1000</x:v>
      </x:c>
      <x:c r="G13" s="2" t="n">
        <x:v>23</x:v>
      </x:c>
      <x:c r="H13" s="2" t="n">
        <x:v>30</x:v>
      </x:c>
      <x:c r="I13" s="7" t="n">
        <x:f>ROUND(F13*G13/H13,2)</x:f>
        <x:v>766.67</x:v>
      </x:c>
      <x:c r="J13" s="7" t="n">
        <x:f>I13</x:f>
        <x:v>766.67</x:v>
      </x:c>
      <x:c r="K13" s="2" t="n">
        <x:v>0</x:v>
      </x:c>
      <x:c r="L13" s="2" t="n">
        <x:v>0</x:v>
      </x:c>
      <x:c r="M13" s="2" t="str">
        <x:v>数据齐全</x:v>
      </x:c>
      <x:c r="N13" s="2" t="str">
        <x:v>否</x:v>
      </x:c>
    </x:row>
    <x:row r="14" ht="22" customHeight="1">
      <x:c r="A14" s="2" t="str">
        <x:v>粤A08578F</x:v>
      </x:c>
      <x:c r="B14" s="2" t="str">
        <x:v>刘念念</x:v>
      </x:c>
      <x:c r="C14" s="2" t="str">
        <x:v>业务一部</x:v>
      </x:c>
      <x:c r="D14" s="2" t="str">
        <x:v>当月</x:v>
      </x:c>
      <x:c r="E14" s="2" t="n">
        <x:v>9</x:v>
      </x:c>
      <x:c r="F14" s="7" t="n">
        <x:v>1000</x:v>
      </x:c>
      <x:c r="G14" s="2" t="n">
        <x:v>23</x:v>
      </x:c>
      <x:c r="H14" s="2" t="n">
        <x:v>30</x:v>
      </x:c>
      <x:c r="I14" s="7" t="n">
        <x:f>ROUND(F14*G14/H14,2)</x:f>
        <x:v>766.67</x:v>
      </x:c>
      <x:c r="J14" s="7" t="n">
        <x:f>I14</x:f>
        <x:v>766.67</x:v>
      </x:c>
      <x:c r="K14" s="2" t="n">
        <x:v>4</x:v>
      </x:c>
      <x:c r="L14" s="2" t="n">
        <x:v>0</x:v>
      </x:c>
      <x:c r="M14" s="2" t="str">
        <x:v>按现有里程计算</x:v>
      </x:c>
      <x:c r="N14" s="2" t="str">
        <x:v>否</x:v>
      </x:c>
    </x:row>
    <x:row r="15" ht="22" customHeight="1">
      <x:c r="A15" s="2" t="str">
        <x:v>粤AGP3609</x:v>
      </x:c>
      <x:c r="B15" s="2" t="str">
        <x:v>刘念念</x:v>
      </x:c>
      <x:c r="C15" s="2" t="str">
        <x:v>业务一部</x:v>
      </x:c>
      <x:c r="D15" s="2" t="str">
        <x:v>当月</x:v>
      </x:c>
      <x:c r="E15" s="2" t="n">
        <x:v>9</x:v>
      </x:c>
      <x:c r="F15" s="7" t="n">
        <x:v>260</x:v>
      </x:c>
      <x:c r="G15" s="2" t="n">
        <x:v>3</x:v>
      </x:c>
      <x:c r="H15" s="2" t="n">
        <x:v>30</x:v>
      </x:c>
      <x:c r="I15" s="7" t="n">
        <x:f>ROUND(F15*G15/H15,2)</x:f>
        <x:v>26</x:v>
      </x:c>
      <x:c r="J15" s="7" t="n">
        <x:f>I15</x:f>
        <x:v>26</x:v>
      </x:c>
      <x:c r="K15" s="2" t="n">
        <x:v>0</x:v>
      </x:c>
      <x:c r="L15" s="2" t="n">
        <x:v>0</x:v>
      </x:c>
      <x:c r="M15" s="2" t="str">
        <x:v>数据齐全</x:v>
      </x:c>
      <x:c r="N15" s="2" t="str">
        <x:v>否</x:v>
      </x:c>
    </x:row>
    <x:row r="16" ht="22" customHeight="1">
      <x:c r="A16" s="2" t="str">
        <x:v>粤AGP4335</x:v>
      </x:c>
      <x:c r="B16" s="2" t="str">
        <x:v>刘念念</x:v>
      </x:c>
      <x:c r="C16" s="2" t="str">
        <x:v>业务一部</x:v>
      </x:c>
      <x:c r="D16" s="2" t="str">
        <x:v>当月</x:v>
      </x:c>
      <x:c r="E16" s="2" t="n">
        <x:v>9</x:v>
      </x:c>
      <x:c r="F16" s="7" t="n">
        <x:v>260</x:v>
      </x:c>
      <x:c r="G16" s="2" t="n">
        <x:v>30</x:v>
      </x:c>
      <x:c r="H16" s="2" t="n">
        <x:v>30</x:v>
      </x:c>
      <x:c r="I16" s="7" t="n">
        <x:f>ROUND(F16*G16/H16,2)</x:f>
        <x:v>260</x:v>
      </x:c>
      <x:c r="J16" s="7" t="n">
        <x:f>I16</x:f>
        <x:v>260</x:v>
      </x:c>
      <x:c r="K16" s="2" t="n">
        <x:v>4</x:v>
      </x:c>
      <x:c r="L16" s="2" t="n">
        <x:v>0</x:v>
      </x:c>
      <x:c r="M16" s="2" t="str">
        <x:v>按现有里程计算</x:v>
      </x:c>
      <x:c r="N16" s="2" t="str">
        <x:v>否</x:v>
      </x:c>
    </x:row>
    <x:row r="17" ht="22" customHeight="1">
      <x:c r="A17" s="2" t="str">
        <x:v>粤AGP9331</x:v>
      </x:c>
      <x:c r="B17" s="2" t="str">
        <x:v>刘念念</x:v>
      </x:c>
      <x:c r="C17" s="2" t="str">
        <x:v>业务一部</x:v>
      </x:c>
      <x:c r="D17" s="2" t="str">
        <x:v>当月</x:v>
      </x:c>
      <x:c r="E17" s="2" t="n">
        <x:v>9</x:v>
      </x:c>
      <x:c r="F17" s="7" t="n">
        <x:v>150</x:v>
      </x:c>
      <x:c r="G17" s="2" t="n">
        <x:v>30</x:v>
      </x:c>
      <x:c r="H17" s="2" t="n">
        <x:v>30</x:v>
      </x:c>
      <x:c r="I17" s="7" t="n">
        <x:f>ROUND(F17*G17/H17,2)</x:f>
        <x:v>150</x:v>
      </x:c>
      <x:c r="J17" s="7" t="n">
        <x:f>I17</x:f>
        <x:v>150</x:v>
      </x:c>
      <x:c r="K17" s="2" t="n">
        <x:v>4</x:v>
      </x:c>
      <x:c r="L17" s="2" t="n">
        <x:v>0</x:v>
      </x:c>
      <x:c r="M17" s="2" t="str">
        <x:v>按现有里程计算</x:v>
      </x:c>
      <x:c r="N17" s="2" t="str">
        <x:v>否</x:v>
      </x:c>
    </x:row>
    <x:row r="18" ht="22" customHeight="1">
      <x:c r="A18" s="2" t="str">
        <x:v>粤AGF9240</x:v>
      </x:c>
      <x:c r="B18" s="2" t="str">
        <x:v>钟祥</x:v>
      </x:c>
      <x:c r="C18" s="2" t="str">
        <x:v>业务一部</x:v>
      </x:c>
      <x:c r="D18" s="2" t="str">
        <x:v>当月</x:v>
      </x:c>
      <x:c r="E18" s="2" t="n">
        <x:v>9</x:v>
      </x:c>
      <x:c r="F18" s="7" t="n">
        <x:v>150</x:v>
      </x:c>
      <x:c r="G18" s="2" t="n">
        <x:v>30</x:v>
      </x:c>
      <x:c r="H18" s="2" t="n">
        <x:v>30</x:v>
      </x:c>
      <x:c r="I18" s="7" t="n">
        <x:f>ROUND(F18*G18/H18,2)</x:f>
        <x:v>150</x:v>
      </x:c>
      <x:c r="J18" s="7" t="n">
        <x:f>I18</x:f>
        <x:v>150</x:v>
      </x:c>
      <x:c r="K18" s="2" t="n">
        <x:v>0</x:v>
      </x:c>
      <x:c r="L18" s="2" t="n">
        <x:v>2</x:v>
      </x:c>
      <x:c r="M18" s="2" t="str">
        <x:v>按现有里程计算</x:v>
      </x:c>
      <x:c r="N18" s="2" t="str">
        <x:v>否</x:v>
      </x:c>
    </x:row>
    <x:row r="19" ht="22" customHeight="1">
      <x:c r="A19" s="2" t="str">
        <x:v>粤AGG3040</x:v>
      </x:c>
      <x:c r="B19" s="2" t="str">
        <x:v>钟祥</x:v>
      </x:c>
      <x:c r="C19" s="2" t="str">
        <x:v>业务一部</x:v>
      </x:c>
      <x:c r="D19" s="2" t="str">
        <x:v>当月</x:v>
      </x:c>
      <x:c r="E19" s="2" t="n">
        <x:v>9</x:v>
      </x:c>
      <x:c r="F19" s="7" t="n">
        <x:v>150</x:v>
      </x:c>
      <x:c r="G19" s="2" t="n">
        <x:v>30</x:v>
      </x:c>
      <x:c r="H19" s="2" t="n">
        <x:v>30</x:v>
      </x:c>
      <x:c r="I19" s="7" t="n">
        <x:f>ROUND(F19*G19/H19,2)</x:f>
        <x:v>150</x:v>
      </x:c>
      <x:c r="J19" s="7" t="n">
        <x:f>I19</x:f>
        <x:v>150</x:v>
      </x:c>
      <x:c r="K19" s="2" t="n">
        <x:v>9</x:v>
      </x:c>
      <x:c r="L19" s="2" t="n">
        <x:v>8</x:v>
      </x:c>
      <x:c r="M19" s="2" t="str">
        <x:v>按现有里程计算</x:v>
      </x:c>
      <x:c r="N19" s="2" t="str">
        <x:v>否</x:v>
      </x:c>
    </x:row>
    <x:row r="20" ht="22" customHeight="1">
      <x:c r="A20" s="2" t="str">
        <x:v>粤AGP2017</x:v>
      </x:c>
      <x:c r="B20" s="2" t="str">
        <x:v>钟祥</x:v>
      </x:c>
      <x:c r="C20" s="2" t="str">
        <x:v>业务一部</x:v>
      </x:c>
      <x:c r="D20" s="2" t="str">
        <x:v>当月</x:v>
      </x:c>
      <x:c r="E20" s="2" t="n">
        <x:v>9</x:v>
      </x:c>
      <x:c r="F20" s="7" t="n">
        <x:v>260</x:v>
      </x:c>
      <x:c r="G20" s="2" t="n">
        <x:v>13</x:v>
      </x:c>
      <x:c r="H20" s="2" t="n">
        <x:v>30</x:v>
      </x:c>
      <x:c r="I20" s="7" t="n">
        <x:f>ROUND(F20*G20/H20,2)</x:f>
        <x:v>112.67</x:v>
      </x:c>
      <x:c r="J20" s="7" t="n">
        <x:f>I20</x:f>
        <x:v>112.67</x:v>
      </x:c>
      <x:c r="K20" s="2" t="n">
        <x:v>1</x:v>
      </x:c>
      <x:c r="L20" s="2" t="n">
        <x:v>0</x:v>
      </x:c>
      <x:c r="M20" s="2" t="str">
        <x:v>按现有里程计算</x:v>
      </x:c>
      <x:c r="N20" s="2" t="str">
        <x:v>否</x:v>
      </x:c>
    </x:row>
    <x:row r="21" ht="22" customHeight="1">
      <x:c r="A21" s="2" t="str">
        <x:v>粤AGP3039</x:v>
      </x:c>
      <x:c r="B21" s="2" t="str">
        <x:v>钟祥</x:v>
      </x:c>
      <x:c r="C21" s="2" t="str">
        <x:v>业务一部</x:v>
      </x:c>
      <x:c r="D21" s="2" t="str">
        <x:v>当月</x:v>
      </x:c>
      <x:c r="E21" s="2" t="n">
        <x:v>9</x:v>
      </x:c>
      <x:c r="F21" s="7" t="n">
        <x:v>150</x:v>
      </x:c>
      <x:c r="G21" s="2" t="n">
        <x:v>30</x:v>
      </x:c>
      <x:c r="H21" s="2" t="n">
        <x:v>30</x:v>
      </x:c>
      <x:c r="I21" s="7" t="n">
        <x:f>ROUND(F21*G21/H21,2)</x:f>
        <x:v>150</x:v>
      </x:c>
      <x:c r="J21" s="7" t="n">
        <x:f>I21</x:f>
        <x:v>150</x:v>
      </x:c>
      <x:c r="K21" s="2" t="n">
        <x:v>2</x:v>
      </x:c>
      <x:c r="L21" s="2" t="n">
        <x:v>0</x:v>
      </x:c>
      <x:c r="M21" s="2" t="str">
        <x:v>按现有里程计算</x:v>
      </x:c>
      <x:c r="N21" s="2" t="str">
        <x:v>否</x:v>
      </x:c>
    </x:row>
    <x:row r="22" ht="22" customHeight="1">
      <x:c r="A22" s="2" t="str">
        <x:v>粤AGP3618</x:v>
      </x:c>
      <x:c r="B22" s="2" t="str">
        <x:v>钟祥</x:v>
      </x:c>
      <x:c r="C22" s="2" t="str">
        <x:v>业务一部</x:v>
      </x:c>
      <x:c r="D22" s="2" t="str">
        <x:v>当月</x:v>
      </x:c>
      <x:c r="E22" s="2" t="n">
        <x:v>9</x:v>
      </x:c>
      <x:c r="F22" s="7" t="n">
        <x:v>150</x:v>
      </x:c>
      <x:c r="G22" s="2" t="n">
        <x:v>30</x:v>
      </x:c>
      <x:c r="H22" s="2" t="n">
        <x:v>30</x:v>
      </x:c>
      <x:c r="I22" s="7" t="n">
        <x:f>ROUND(F22*G22/H22,2)</x:f>
        <x:v>150</x:v>
      </x:c>
      <x:c r="J22" s="7" t="n">
        <x:f>I22</x:f>
        <x:v>150</x:v>
      </x:c>
      <x:c r="K22" s="2" t="n">
        <x:v>2</x:v>
      </x:c>
      <x:c r="L22" s="2" t="n">
        <x:v>0</x:v>
      </x:c>
      <x:c r="M22" s="2" t="str">
        <x:v>按现有里程计算</x:v>
      </x:c>
      <x:c r="N22" s="2" t="str">
        <x:v>否</x:v>
      </x:c>
    </x:row>
    <x:row r="23" ht="22" customHeight="1">
      <x:c r="A23" s="2" t="str">
        <x:v>粤AGP3628</x:v>
      </x:c>
      <x:c r="B23" s="2" t="str">
        <x:v>钟祥</x:v>
      </x:c>
      <x:c r="C23" s="2" t="str">
        <x:v>业务一部</x:v>
      </x:c>
      <x:c r="D23" s="2" t="str">
        <x:v>当月</x:v>
      </x:c>
      <x:c r="E23" s="2" t="n">
        <x:v>9</x:v>
      </x:c>
      <x:c r="F23" s="7" t="n">
        <x:v>150</x:v>
      </x:c>
      <x:c r="G23" s="2" t="n">
        <x:v>11</x:v>
      </x:c>
      <x:c r="H23" s="2" t="n">
        <x:v>30</x:v>
      </x:c>
      <x:c r="I23" s="7" t="n">
        <x:f>ROUND(F23*G23/H23,2)</x:f>
        <x:v>55</x:v>
      </x:c>
      <x:c r="J23" s="7" t="n">
        <x:f>I23</x:f>
        <x:v>55</x:v>
      </x:c>
      <x:c r="K23" s="2" t="n">
        <x:v>0</x:v>
      </x:c>
      <x:c r="L23" s="2" t="n">
        <x:v>0</x:v>
      </x:c>
      <x:c r="M23" s="2" t="str">
        <x:v>数据齐全</x:v>
      </x:c>
      <x:c r="N23" s="2" t="str">
        <x:v>否</x:v>
      </x:c>
    </x:row>
    <x:row r="24" ht="22" customHeight="1">
      <x:c r="A24" s="2" t="str">
        <x:v>粤AGP3629</x:v>
      </x:c>
      <x:c r="B24" s="2" t="str">
        <x:v>钟祥</x:v>
      </x:c>
      <x:c r="C24" s="2" t="str">
        <x:v>业务一部</x:v>
      </x:c>
      <x:c r="D24" s="2" t="str">
        <x:v>当月</x:v>
      </x:c>
      <x:c r="E24" s="2" t="n">
        <x:v>9</x:v>
      </x:c>
      <x:c r="F24" s="7" t="n">
        <x:v>150</x:v>
      </x:c>
      <x:c r="G24" s="2" t="n">
        <x:v>30</x:v>
      </x:c>
      <x:c r="H24" s="2" t="n">
        <x:v>30</x:v>
      </x:c>
      <x:c r="I24" s="7" t="n">
        <x:f>ROUND(F24*G24/H24,2)</x:f>
        <x:v>150</x:v>
      </x:c>
      <x:c r="J24" s="7" t="n">
        <x:f>I24</x:f>
        <x:v>150</x:v>
      </x:c>
      <x:c r="K24" s="2" t="n">
        <x:v>0</x:v>
      </x:c>
      <x:c r="L24" s="2" t="n">
        <x:v>0</x:v>
      </x:c>
      <x:c r="M24" s="2" t="str">
        <x:v>数据齐全</x:v>
      </x:c>
      <x:c r="N24" s="2" t="str">
        <x:v>否</x:v>
      </x:c>
    </x:row>
    <x:row r="25" ht="22" customHeight="1">
      <x:c r="A25" s="2" t="str">
        <x:v>粤AGP5138</x:v>
      </x:c>
      <x:c r="B25" s="2" t="str">
        <x:v>钟祥</x:v>
      </x:c>
      <x:c r="C25" s="2" t="str">
        <x:v>业务一部</x:v>
      </x:c>
      <x:c r="D25" s="2" t="str">
        <x:v>当月</x:v>
      </x:c>
      <x:c r="E25" s="2" t="n">
        <x:v>9</x:v>
      </x:c>
      <x:c r="F25" s="7" t="n">
        <x:v>150</x:v>
      </x:c>
      <x:c r="G25" s="2" t="n">
        <x:v>30</x:v>
      </x:c>
      <x:c r="H25" s="2" t="n">
        <x:v>30</x:v>
      </x:c>
      <x:c r="I25" s="7" t="n">
        <x:f>ROUND(F25*G25/H25,2)</x:f>
        <x:v>150</x:v>
      </x:c>
      <x:c r="J25" s="7" t="n">
        <x:f>I25</x:f>
        <x:v>150</x:v>
      </x:c>
      <x:c r="K25" s="2" t="n">
        <x:v>5</x:v>
      </x:c>
      <x:c r="L25" s="2" t="n">
        <x:v>0</x:v>
      </x:c>
      <x:c r="M25" s="2" t="str">
        <x:v>按现有里程计算</x:v>
      </x:c>
      <x:c r="N25" s="2" t="str">
        <x:v>否</x:v>
      </x:c>
    </x:row>
    <x:row r="26" ht="22" customHeight="1">
      <x:c r="A26" s="2" t="str">
        <x:v>粤AGP5368</x:v>
      </x:c>
      <x:c r="B26" s="2" t="str">
        <x:v>钟祥</x:v>
      </x:c>
      <x:c r="C26" s="2" t="str">
        <x:v>业务一部</x:v>
      </x:c>
      <x:c r="D26" s="2" t="str">
        <x:v>当月</x:v>
      </x:c>
      <x:c r="E26" s="2" t="n">
        <x:v>9</x:v>
      </x:c>
      <x:c r="F26" s="7" t="n">
        <x:v>150</x:v>
      </x:c>
      <x:c r="G26" s="2" t="n">
        <x:v>30</x:v>
      </x:c>
      <x:c r="H26" s="2" t="n">
        <x:v>30</x:v>
      </x:c>
      <x:c r="I26" s="7" t="n">
        <x:f>ROUND(F26*G26/H26,2)</x:f>
        <x:v>150</x:v>
      </x:c>
      <x:c r="J26" s="7" t="n">
        <x:f>I26</x:f>
        <x:v>150</x:v>
      </x:c>
      <x:c r="K26" s="2" t="n">
        <x:v>1</x:v>
      </x:c>
      <x:c r="L26" s="2" t="n">
        <x:v>0</x:v>
      </x:c>
      <x:c r="M26" s="2" t="str">
        <x:v>按现有里程计算</x:v>
      </x:c>
      <x:c r="N26" s="2" t="str">
        <x:v>否</x:v>
      </x:c>
    </x:row>
    <x:row r="27" ht="22" customHeight="1">
      <x:c r="A27" s="2" t="str">
        <x:v>粤AGP5685</x:v>
      </x:c>
      <x:c r="B27" s="2" t="str">
        <x:v>钟祥</x:v>
      </x:c>
      <x:c r="C27" s="2" t="str">
        <x:v>业务一部</x:v>
      </x:c>
      <x:c r="D27" s="2" t="str">
        <x:v>当月</x:v>
      </x:c>
      <x:c r="E27" s="2" t="n">
        <x:v>9</x:v>
      </x:c>
      <x:c r="F27" s="7" t="n">
        <x:v>150</x:v>
      </x:c>
      <x:c r="G27" s="2" t="n">
        <x:v>30</x:v>
      </x:c>
      <x:c r="H27" s="2" t="n">
        <x:v>30</x:v>
      </x:c>
      <x:c r="I27" s="7" t="n">
        <x:f>ROUND(F27*G27/H27,2)</x:f>
        <x:v>150</x:v>
      </x:c>
      <x:c r="J27" s="7" t="n">
        <x:f>I27</x:f>
        <x:v>150</x:v>
      </x:c>
      <x:c r="K27" s="2" t="n">
        <x:v>0</x:v>
      </x:c>
      <x:c r="L27" s="2" t="n">
        <x:v>0</x:v>
      </x:c>
      <x:c r="M27" s="2" t="str">
        <x:v>数据齐全</x:v>
      </x:c>
      <x:c r="N27" s="2" t="str">
        <x:v>否</x:v>
      </x:c>
    </x:row>
    <x:row r="28" ht="22" customHeight="1">
      <x:c r="A28" s="2" t="str">
        <x:v>粤AGP6675</x:v>
      </x:c>
      <x:c r="B28" s="2" t="str">
        <x:v>钟祥</x:v>
      </x:c>
      <x:c r="C28" s="2" t="str">
        <x:v>业务一部</x:v>
      </x:c>
      <x:c r="D28" s="2" t="str">
        <x:v>当月</x:v>
      </x:c>
      <x:c r="E28" s="2" t="n">
        <x:v>9</x:v>
      </x:c>
      <x:c r="F28" s="7" t="n">
        <x:v>150</x:v>
      </x:c>
      <x:c r="G28" s="2" t="n">
        <x:v>1</x:v>
      </x:c>
      <x:c r="H28" s="2" t="n">
        <x:v>30</x:v>
      </x:c>
      <x:c r="I28" s="7" t="n">
        <x:f>ROUND(F28*G28/H28,2)</x:f>
        <x:v>5</x:v>
      </x:c>
      <x:c r="J28" s="7" t="n">
        <x:f>I28</x:f>
        <x:v>5</x:v>
      </x:c>
      <x:c r="K28" s="2" t="n">
        <x:v>0</x:v>
      </x:c>
      <x:c r="L28" s="2" t="n">
        <x:v>0</x:v>
      </x:c>
      <x:c r="M28" s="2" t="str">
        <x:v>数据齐全</x:v>
      </x:c>
      <x:c r="N28" s="2" t="str">
        <x:v>否</x:v>
      </x:c>
    </x:row>
    <x:row r="29" ht="22" customHeight="1">
      <x:c r="A29" s="2" t="str">
        <x:v>粤AGP7068</x:v>
      </x:c>
      <x:c r="B29" s="2" t="str">
        <x:v>钟祥</x:v>
      </x:c>
      <x:c r="C29" s="2" t="str">
        <x:v>业务一部</x:v>
      </x:c>
      <x:c r="D29" s="2" t="str">
        <x:v>当月</x:v>
      </x:c>
      <x:c r="E29" s="2" t="n">
        <x:v>9</x:v>
      </x:c>
      <x:c r="F29" s="7" t="n">
        <x:v>150</x:v>
      </x:c>
      <x:c r="G29" s="2" t="n">
        <x:v>30</x:v>
      </x:c>
      <x:c r="H29" s="2" t="n">
        <x:v>30</x:v>
      </x:c>
      <x:c r="I29" s="7" t="n">
        <x:f>ROUND(F29*G29/H29,2)</x:f>
        <x:v>150</x:v>
      </x:c>
      <x:c r="J29" s="7" t="n">
        <x:f>I29</x:f>
        <x:v>150</x:v>
      </x:c>
      <x:c r="K29" s="2" t="n">
        <x:v>0</x:v>
      </x:c>
      <x:c r="L29" s="2" t="n">
        <x:v>0</x:v>
      </x:c>
      <x:c r="M29" s="2" t="str">
        <x:v>数据齐全</x:v>
      </x:c>
      <x:c r="N29" s="2" t="str">
        <x:v>否</x:v>
      </x:c>
    </x:row>
    <x:row r="30" ht="22" customHeight="1">
      <x:c r="A30" s="2" t="str">
        <x:v>粤AGQ3028</x:v>
      </x:c>
      <x:c r="B30" s="2" t="str">
        <x:v>钟祥</x:v>
      </x:c>
      <x:c r="C30" s="2" t="str">
        <x:v>业务一部</x:v>
      </x:c>
      <x:c r="D30" s="2" t="str">
        <x:v>当月</x:v>
      </x:c>
      <x:c r="E30" s="2" t="n">
        <x:v>9</x:v>
      </x:c>
      <x:c r="F30" s="7" t="n">
        <x:v>150</x:v>
      </x:c>
      <x:c r="G30" s="2" t="n">
        <x:v>30</x:v>
      </x:c>
      <x:c r="H30" s="2" t="n">
        <x:v>30</x:v>
      </x:c>
      <x:c r="I30" s="7" t="n">
        <x:f>ROUND(F30*G30/H30,2)</x:f>
        <x:v>150</x:v>
      </x:c>
      <x:c r="J30" s="7" t="n">
        <x:f>I30</x:f>
        <x:v>150</x:v>
      </x:c>
      <x:c r="K30" s="2" t="n">
        <x:v>4</x:v>
      </x:c>
      <x:c r="L30" s="2" t="n">
        <x:v>0</x:v>
      </x:c>
      <x:c r="M30" s="2" t="str">
        <x:v>按现有里程计算</x:v>
      </x:c>
      <x:c r="N30" s="2" t="str">
        <x:v>否</x:v>
      </x:c>
    </x:row>
    <x:row r="31" ht="22" customHeight="1">
      <x:c r="A31" s="2" t="str">
        <x:v>粤AGQ3155</x:v>
      </x:c>
      <x:c r="B31" s="2" t="str">
        <x:v>钟祥</x:v>
      </x:c>
      <x:c r="C31" s="2" t="str">
        <x:v>业务一部</x:v>
      </x:c>
      <x:c r="D31" s="2" t="str">
        <x:v>当月</x:v>
      </x:c>
      <x:c r="E31" s="2" t="n">
        <x:v>9</x:v>
      </x:c>
      <x:c r="F31" s="7" t="n">
        <x:v>150</x:v>
      </x:c>
      <x:c r="G31" s="2" t="n">
        <x:v>23</x:v>
      </x:c>
      <x:c r="H31" s="2" t="n">
        <x:v>30</x:v>
      </x:c>
      <x:c r="I31" s="7" t="n">
        <x:f>ROUND(F31*G31/H31,2)</x:f>
        <x:v>115</x:v>
      </x:c>
      <x:c r="J31" s="7" t="n">
        <x:f>I31</x:f>
        <x:v>115</x:v>
      </x:c>
      <x:c r="K31" s="2" t="n">
        <x:v>3</x:v>
      </x:c>
      <x:c r="L31" s="2" t="n">
        <x:v>0</x:v>
      </x:c>
      <x:c r="M31" s="2" t="str">
        <x:v>按现有里程计算</x:v>
      </x:c>
      <x:c r="N31" s="2" t="str">
        <x:v>否</x:v>
      </x:c>
    </x:row>
    <x:row r="32" ht="22" customHeight="1">
      <x:c r="A32" s="2" t="str">
        <x:v>粤AGQ8376</x:v>
      </x:c>
      <x:c r="B32" s="2" t="str">
        <x:v>钟祥</x:v>
      </x:c>
      <x:c r="C32" s="2" t="str">
        <x:v>业务一部</x:v>
      </x:c>
      <x:c r="D32" s="2" t="str">
        <x:v>当月</x:v>
      </x:c>
      <x:c r="E32" s="2" t="n">
        <x:v>9</x:v>
      </x:c>
      <x:c r="F32" s="7" t="n">
        <x:v>150</x:v>
      </x:c>
      <x:c r="G32" s="2" t="n">
        <x:v>30</x:v>
      </x:c>
      <x:c r="H32" s="2" t="n">
        <x:v>30</x:v>
      </x:c>
      <x:c r="I32" s="7" t="n">
        <x:f>ROUND(F32*G32/H32,2)</x:f>
        <x:v>150</x:v>
      </x:c>
      <x:c r="J32" s="7" t="n">
        <x:f>I32</x:f>
        <x:v>150</x:v>
      </x:c>
      <x:c r="K32" s="2" t="n">
        <x:v>3</x:v>
      </x:c>
      <x:c r="L32" s="2" t="n">
        <x:v>0</x:v>
      </x:c>
      <x:c r="M32" s="2" t="str">
        <x:v>按现有里程计算</x:v>
      </x:c>
      <x:c r="N32" s="2" t="str">
        <x:v>否</x:v>
      </x:c>
    </x:row>
    <x:row r="33" ht="22" customHeight="1">
      <x:c r="A33" s="2" t="str">
        <x:v>粤AGQ8399</x:v>
      </x:c>
      <x:c r="B33" s="2" t="str">
        <x:v>钟祥</x:v>
      </x:c>
      <x:c r="C33" s="2" t="str">
        <x:v>业务一部</x:v>
      </x:c>
      <x:c r="D33" s="2" t="str">
        <x:v>当月</x:v>
      </x:c>
      <x:c r="E33" s="2" t="n">
        <x:v>9</x:v>
      </x:c>
      <x:c r="F33" s="7" t="n">
        <x:v>150</x:v>
      </x:c>
      <x:c r="G33" s="2" t="n">
        <x:v>30</x:v>
      </x:c>
      <x:c r="H33" s="2" t="n">
        <x:v>30</x:v>
      </x:c>
      <x:c r="I33" s="7" t="n">
        <x:f>ROUND(F33*G33/H33,2)</x:f>
        <x:v>150</x:v>
      </x:c>
      <x:c r="J33" s="7" t="n">
        <x:f>I33</x:f>
        <x:v>150</x:v>
      </x:c>
      <x:c r="K33" s="2" t="n">
        <x:v>0</x:v>
      </x:c>
      <x:c r="L33" s="2" t="n">
        <x:v>0</x:v>
      </x:c>
      <x:c r="M33" s="2" t="str">
        <x:v>数据齐全</x:v>
      </x:c>
      <x:c r="N33" s="2" t="str">
        <x:v>否</x:v>
      </x:c>
    </x:row>
    <x:row r="34" ht="22" customHeight="1">
      <x:c r="A34" s="2" t="str">
        <x:v>粤AGR5056</x:v>
      </x:c>
      <x:c r="B34" s="2" t="str">
        <x:v>钟祥</x:v>
      </x:c>
      <x:c r="C34" s="2" t="str">
        <x:v>业务一部</x:v>
      </x:c>
      <x:c r="D34" s="2" t="str">
        <x:v>当月</x:v>
      </x:c>
      <x:c r="E34" s="2" t="n">
        <x:v>9</x:v>
      </x:c>
      <x:c r="F34" s="7" t="n">
        <x:v>150</x:v>
      </x:c>
      <x:c r="G34" s="2" t="n">
        <x:v>30</x:v>
      </x:c>
      <x:c r="H34" s="2" t="n">
        <x:v>30</x:v>
      </x:c>
      <x:c r="I34" s="7" t="n">
        <x:f>ROUND(F34*G34/H34,2)</x:f>
        <x:v>150</x:v>
      </x:c>
      <x:c r="J34" s="7" t="n">
        <x:f>I34</x:f>
        <x:v>150</x:v>
      </x:c>
      <x:c r="K34" s="2" t="n">
        <x:v>0</x:v>
      </x:c>
      <x:c r="L34" s="2" t="n">
        <x:v>0</x:v>
      </x:c>
      <x:c r="M34" s="2" t="str">
        <x:v>数据齐全</x:v>
      </x:c>
      <x:c r="N34" s="2" t="str">
        <x:v>否</x:v>
      </x:c>
    </x:row>
    <x:row r="35" ht="22" customHeight="1">
      <x:c r="A35" s="2" t="str">
        <x:v>粤AGR5553</x:v>
      </x:c>
      <x:c r="B35" s="2" t="str">
        <x:v>钟祥</x:v>
      </x:c>
      <x:c r="C35" s="2" t="str">
        <x:v>业务一部</x:v>
      </x:c>
      <x:c r="D35" s="2" t="str">
        <x:v>当月</x:v>
      </x:c>
      <x:c r="E35" s="2" t="n">
        <x:v>9</x:v>
      </x:c>
      <x:c r="F35" s="7" t="n">
        <x:v>150</x:v>
      </x:c>
      <x:c r="G35" s="2" t="n">
        <x:v>30</x:v>
      </x:c>
      <x:c r="H35" s="2" t="n">
        <x:v>30</x:v>
      </x:c>
      <x:c r="I35" s="7" t="n">
        <x:f>ROUND(F35*G35/H35,2)</x:f>
        <x:v>150</x:v>
      </x:c>
      <x:c r="J35" s="7" t="n">
        <x:f>I35</x:f>
        <x:v>150</x:v>
      </x:c>
      <x:c r="K35" s="2" t="n">
        <x:v>1</x:v>
      </x:c>
      <x:c r="L35" s="2" t="n">
        <x:v>0</x:v>
      </x:c>
      <x:c r="M35" s="2" t="str">
        <x:v>按现有里程计算</x:v>
      </x:c>
      <x:c r="N35" s="2" t="str">
        <x:v>否</x:v>
      </x:c>
    </x:row>
    <x:row r="36" ht="22" customHeight="1">
      <x:c r="A36" s="2" t="str">
        <x:v>粤AGR5560</x:v>
      </x:c>
      <x:c r="B36" s="2" t="str">
        <x:v>钟祥</x:v>
      </x:c>
      <x:c r="C36" s="2" t="str">
        <x:v>业务一部</x:v>
      </x:c>
      <x:c r="D36" s="2" t="str">
        <x:v>当月</x:v>
      </x:c>
      <x:c r="E36" s="2" t="n">
        <x:v>9</x:v>
      </x:c>
      <x:c r="F36" s="7" t="n">
        <x:v>150</x:v>
      </x:c>
      <x:c r="G36" s="2" t="n">
        <x:v>1</x:v>
      </x:c>
      <x:c r="H36" s="2" t="n">
        <x:v>30</x:v>
      </x:c>
      <x:c r="I36" s="7" t="n">
        <x:f>ROUND(F36*G36/H36,2)</x:f>
        <x:v>5</x:v>
      </x:c>
      <x:c r="J36" s="7" t="n">
        <x:f>I36</x:f>
        <x:v>5</x:v>
      </x:c>
      <x:c r="K36" s="2" t="n">
        <x:v>1</x:v>
      </x:c>
      <x:c r="L36" s="2" t="n">
        <x:v>0</x:v>
      </x:c>
      <x:c r="M36" s="2" t="str">
        <x:v>按现有里程计算</x:v>
      </x:c>
      <x:c r="N36" s="2" t="str">
        <x:v>否</x:v>
      </x:c>
    </x:row>
    <x:row r="37" ht="22" customHeight="1">
      <x:c r="A37" s="2" t="str">
        <x:v>粤AGR8559</x:v>
      </x:c>
      <x:c r="B37" s="2" t="str">
        <x:v>钟祥</x:v>
      </x:c>
      <x:c r="C37" s="2" t="str">
        <x:v>业务一部</x:v>
      </x:c>
      <x:c r="D37" s="2" t="str">
        <x:v>当月</x:v>
      </x:c>
      <x:c r="E37" s="2" t="n">
        <x:v>9</x:v>
      </x:c>
      <x:c r="F37" s="7" t="n">
        <x:v>150</x:v>
      </x:c>
      <x:c r="G37" s="2" t="n">
        <x:v>16</x:v>
      </x:c>
      <x:c r="H37" s="2" t="n">
        <x:v>30</x:v>
      </x:c>
      <x:c r="I37" s="7" t="n">
        <x:f>ROUND(F37*G37/H37,2)</x:f>
        <x:v>80</x:v>
      </x:c>
      <x:c r="J37" s="7" t="n">
        <x:f>I37</x:f>
        <x:v>80</x:v>
      </x:c>
      <x:c r="K37" s="2" t="n">
        <x:v>2</x:v>
      </x:c>
      <x:c r="L37" s="2" t="n">
        <x:v>0</x:v>
      </x:c>
      <x:c r="M37" s="2" t="str">
        <x:v>按现有里程计算</x:v>
      </x:c>
      <x:c r="N37" s="2" t="str">
        <x:v>否</x:v>
      </x:c>
    </x:row>
    <x:row r="38" ht="22" customHeight="1">
      <x:c r="A38" s="2" t="str">
        <x:v>粤AGR9818</x:v>
      </x:c>
      <x:c r="B38" s="2" t="str">
        <x:v>钟祥</x:v>
      </x:c>
      <x:c r="C38" s="2" t="str">
        <x:v>业务一部</x:v>
      </x:c>
      <x:c r="D38" s="2" t="str">
        <x:v>当月</x:v>
      </x:c>
      <x:c r="E38" s="2" t="n">
        <x:v>9</x:v>
      </x:c>
      <x:c r="F38" s="7" t="n">
        <x:v>150</x:v>
      </x:c>
      <x:c r="G38" s="2" t="n">
        <x:v>8</x:v>
      </x:c>
      <x:c r="H38" s="2" t="n">
        <x:v>30</x:v>
      </x:c>
      <x:c r="I38" s="7" t="n">
        <x:f>ROUND(F38*G38/H38,2)</x:f>
        <x:v>40</x:v>
      </x:c>
      <x:c r="J38" s="7" t="n">
        <x:f>I38</x:f>
        <x:v>40</x:v>
      </x:c>
      <x:c r="K38" s="2" t="n">
        <x:v>0</x:v>
      </x:c>
      <x:c r="L38" s="2" t="n">
        <x:v>0</x:v>
      </x:c>
      <x:c r="M38" s="2" t="str">
        <x:v>数据齐全</x:v>
      </x:c>
      <x:c r="N38" s="2" t="str">
        <x:v>否</x:v>
      </x:c>
    </x:row>
    <x:row r="39" ht="22" customHeight="1">
      <x:c r="A39" s="2" t="str">
        <x:v>粤AGP9773</x:v>
      </x:c>
      <x:c r="B39" s="2" t="str">
        <x:v>何文斌</x:v>
      </x:c>
      <x:c r="C39" s="2" t="str">
        <x:v>业务一部</x:v>
      </x:c>
      <x:c r="D39" s="2" t="str">
        <x:v>当月</x:v>
      </x:c>
      <x:c r="E39" s="2" t="n">
        <x:v>9</x:v>
      </x:c>
      <x:c r="F39" s="7" t="n">
        <x:v>150</x:v>
      </x:c>
      <x:c r="G39" s="2" t="n">
        <x:v>30</x:v>
      </x:c>
      <x:c r="H39" s="2" t="n">
        <x:v>30</x:v>
      </x:c>
      <x:c r="I39" s="7" t="n">
        <x:f>ROUND(F39*G39/H39,2)</x:f>
        <x:v>150</x:v>
      </x:c>
      <x:c r="J39" s="7" t="n">
        <x:f>I39</x:f>
        <x:v>150</x:v>
      </x:c>
      <x:c r="K39" s="2" t="n">
        <x:v>1</x:v>
      </x:c>
      <x:c r="L39" s="2" t="n">
        <x:v>0</x:v>
      </x:c>
      <x:c r="M39" s="2" t="str">
        <x:v>按现有里程计算</x:v>
      </x:c>
      <x:c r="N39" s="2" t="str">
        <x:v>否</x:v>
      </x:c>
    </x:row>
    <x:row r="40" ht="22" customHeight="1">
      <x:c r="A40" s="2" t="str">
        <x:v>粤AGR8739</x:v>
      </x:c>
      <x:c r="B40" s="2" t="str">
        <x:v>何文斌</x:v>
      </x:c>
      <x:c r="C40" s="2" t="str">
        <x:v>业务一部</x:v>
      </x:c>
      <x:c r="D40" s="2" t="str">
        <x:v>当月</x:v>
      </x:c>
      <x:c r="E40" s="2" t="n">
        <x:v>9</x:v>
      </x:c>
      <x:c r="F40" s="7" t="n">
        <x:v>150</x:v>
      </x:c>
      <x:c r="G40" s="2" t="n">
        <x:v>9</x:v>
      </x:c>
      <x:c r="H40" s="2" t="n">
        <x:v>30</x:v>
      </x:c>
      <x:c r="I40" s="7" t="n">
        <x:f>ROUND(F40*G40/H40,2)</x:f>
        <x:v>45</x:v>
      </x:c>
      <x:c r="J40" s="7" t="n">
        <x:f>I40</x:f>
        <x:v>45</x:v>
      </x:c>
      <x:c r="K40" s="2" t="n">
        <x:v>0</x:v>
      </x:c>
      <x:c r="L40" s="2" t="n">
        <x:v>0</x:v>
      </x:c>
      <x:c r="M40" s="2" t="str">
        <x:v>数据齐全</x:v>
      </x:c>
      <x:c r="N40" s="2" t="str">
        <x:v>否</x:v>
      </x:c>
    </x:row>
    <x:row r="41" ht="22" customHeight="1">
      <x:c r="A41" s="2" t="str">
        <x:v>粤AGP3080</x:v>
      </x:c>
      <x:c r="B41" s="2" t="str">
        <x:v>尚建华</x:v>
      </x:c>
      <x:c r="C41" s="2" t="str">
        <x:v>业务二部</x:v>
      </x:c>
      <x:c r="D41" s="2" t="str">
        <x:v>当月</x:v>
      </x:c>
      <x:c r="E41" s="2" t="n">
        <x:v>9</x:v>
      </x:c>
      <x:c r="F41" s="7" t="n">
        <x:v>150</x:v>
      </x:c>
      <x:c r="G41" s="2" t="n">
        <x:v>1</x:v>
      </x:c>
      <x:c r="H41" s="2" t="n">
        <x:v>30</x:v>
      </x:c>
      <x:c r="I41" s="7" t="n">
        <x:f>ROUND(F41*G41/H41,2)</x:f>
        <x:v>5</x:v>
      </x:c>
      <x:c r="J41" s="7" t="n">
        <x:f>I41</x:f>
        <x:v>5</x:v>
      </x:c>
      <x:c r="K41" s="2" t="n">
        <x:v>0</x:v>
      </x:c>
      <x:c r="L41" s="2" t="n">
        <x:v>0</x:v>
      </x:c>
      <x:c r="M41" s="2" t="str">
        <x:v>数据齐全</x:v>
      </x:c>
      <x:c r="N41" s="2" t="str">
        <x:v>否</x:v>
      </x:c>
    </x:row>
    <x:row r="42" ht="22" customHeight="1">
      <x:c r="A42" s="2" t="str">
        <x:v>粤AGP3486</x:v>
      </x:c>
      <x:c r="B42" s="2" t="str">
        <x:v>尚建华</x:v>
      </x:c>
      <x:c r="C42" s="2" t="str">
        <x:v>业务二部</x:v>
      </x:c>
      <x:c r="D42" s="2" t="str">
        <x:v>当月</x:v>
      </x:c>
      <x:c r="E42" s="2" t="n">
        <x:v>9</x:v>
      </x:c>
      <x:c r="F42" s="7" t="n">
        <x:v>260</x:v>
      </x:c>
      <x:c r="G42" s="2" t="n">
        <x:v>30</x:v>
      </x:c>
      <x:c r="H42" s="2" t="n">
        <x:v>30</x:v>
      </x:c>
      <x:c r="I42" s="7" t="n">
        <x:f>ROUND(F42*G42/H42,2)</x:f>
        <x:v>260</x:v>
      </x:c>
      <x:c r="J42" s="7" t="n">
        <x:f>I42</x:f>
        <x:v>260</x:v>
      </x:c>
      <x:c r="K42" s="2" t="n">
        <x:v>0</x:v>
      </x:c>
      <x:c r="L42" s="2" t="n">
        <x:v>0</x:v>
      </x:c>
      <x:c r="M42" s="2" t="str">
        <x:v>数据齐全</x:v>
      </x:c>
      <x:c r="N42" s="2" t="str">
        <x:v>否</x:v>
      </x:c>
    </x:row>
    <x:row r="43" ht="22" customHeight="1">
      <x:c r="A43" s="2" t="str">
        <x:v>粤AGP3612</x:v>
      </x:c>
      <x:c r="B43" s="2" t="str">
        <x:v>尚建华</x:v>
      </x:c>
      <x:c r="C43" s="2" t="str">
        <x:v>业务二部</x:v>
      </x:c>
      <x:c r="D43" s="2" t="str">
        <x:v>当月</x:v>
      </x:c>
      <x:c r="E43" s="2" t="n">
        <x:v>9</x:v>
      </x:c>
      <x:c r="F43" s="7" t="n">
        <x:v>260</x:v>
      </x:c>
      <x:c r="G43" s="2" t="n">
        <x:v>30</x:v>
      </x:c>
      <x:c r="H43" s="2" t="n">
        <x:v>30</x:v>
      </x:c>
      <x:c r="I43" s="7" t="n">
        <x:f>ROUND(F43*G43/H43,2)</x:f>
        <x:v>260</x:v>
      </x:c>
      <x:c r="J43" s="7" t="n">
        <x:f>I43</x:f>
        <x:v>260</x:v>
      </x:c>
      <x:c r="K43" s="2" t="n">
        <x:v>6</x:v>
      </x:c>
      <x:c r="L43" s="2" t="n">
        <x:v>0</x:v>
      </x:c>
      <x:c r="M43" s="2" t="str">
        <x:v>按现有里程计算</x:v>
      </x:c>
      <x:c r="N43" s="2" t="str">
        <x:v>否</x:v>
      </x:c>
    </x:row>
    <x:row r="44" ht="22" customHeight="1">
      <x:c r="A44" s="2" t="str">
        <x:v>粤AGP9703</x:v>
      </x:c>
      <x:c r="B44" s="2" t="str">
        <x:v>尚建华</x:v>
      </x:c>
      <x:c r="C44" s="2" t="str">
        <x:v>业务二部</x:v>
      </x:c>
      <x:c r="D44" s="2" t="str">
        <x:v>当月</x:v>
      </x:c>
      <x:c r="E44" s="2" t="n">
        <x:v>9</x:v>
      </x:c>
      <x:c r="F44" s="7" t="n">
        <x:v>260</x:v>
      </x:c>
      <x:c r="G44" s="2" t="n">
        <x:v>30</x:v>
      </x:c>
      <x:c r="H44" s="2" t="n">
        <x:v>30</x:v>
      </x:c>
      <x:c r="I44" s="7" t="n">
        <x:f>ROUND(F44*G44/H44,2)</x:f>
        <x:v>260</x:v>
      </x:c>
      <x:c r="J44" s="7" t="n">
        <x:f>I44</x:f>
        <x:v>260</x:v>
      </x:c>
      <x:c r="K44" s="2" t="n">
        <x:v>0</x:v>
      </x:c>
      <x:c r="L44" s="2" t="n">
        <x:v>0</x:v>
      </x:c>
      <x:c r="M44" s="2" t="str">
        <x:v>数据齐全</x:v>
      </x:c>
      <x:c r="N44" s="2" t="str">
        <x:v>否</x:v>
      </x:c>
    </x:row>
    <x:row r="45" ht="22" customHeight="1">
      <x:c r="A45" s="2" t="str">
        <x:v>粤AGR0772</x:v>
      </x:c>
      <x:c r="B45" s="2" t="str">
        <x:v>尚建华</x:v>
      </x:c>
      <x:c r="C45" s="2" t="str">
        <x:v>业务二部</x:v>
      </x:c>
      <x:c r="D45" s="2" t="str">
        <x:v>当月</x:v>
      </x:c>
      <x:c r="E45" s="2" t="n">
        <x:v>9</x:v>
      </x:c>
      <x:c r="F45" s="7" t="n">
        <x:v>150</x:v>
      </x:c>
      <x:c r="G45" s="2" t="n">
        <x:v>30</x:v>
      </x:c>
      <x:c r="H45" s="2" t="n">
        <x:v>30</x:v>
      </x:c>
      <x:c r="I45" s="7" t="n">
        <x:f>ROUND(F45*G45/H45,2)</x:f>
        <x:v>150</x:v>
      </x:c>
      <x:c r="J45" s="7" t="n">
        <x:f>I45</x:f>
        <x:v>150</x:v>
      </x:c>
      <x:c r="K45" s="2" t="n">
        <x:v>3</x:v>
      </x:c>
      <x:c r="L45" s="2" t="n">
        <x:v>0</x:v>
      </x:c>
      <x:c r="M45" s="2" t="str">
        <x:v>按现有里程计算</x:v>
      </x:c>
      <x:c r="N45" s="2" t="str">
        <x:v>否</x:v>
      </x:c>
    </x:row>
    <x:row r="46" ht="22" customHeight="1">
      <x:c r="A46" s="2" t="str">
        <x:v>粤AGR2818</x:v>
      </x:c>
      <x:c r="B46" s="2" t="str">
        <x:v>尚建华</x:v>
      </x:c>
      <x:c r="C46" s="2" t="str">
        <x:v>业务二部</x:v>
      </x:c>
      <x:c r="D46" s="2" t="str">
        <x:v>当月</x:v>
      </x:c>
      <x:c r="E46" s="2" t="n">
        <x:v>9</x:v>
      </x:c>
      <x:c r="F46" s="7" t="n">
        <x:v>150</x:v>
      </x:c>
      <x:c r="G46" s="2" t="n">
        <x:v>30</x:v>
      </x:c>
      <x:c r="H46" s="2" t="n">
        <x:v>30</x:v>
      </x:c>
      <x:c r="I46" s="7" t="n">
        <x:f>ROUND(F46*G46/H46,2)</x:f>
        <x:v>150</x:v>
      </x:c>
      <x:c r="J46" s="7" t="n">
        <x:f>I46</x:f>
        <x:v>150</x:v>
      </x:c>
      <x:c r="K46" s="2" t="n">
        <x:v>0</x:v>
      </x:c>
      <x:c r="L46" s="2" t="n">
        <x:v>0</x:v>
      </x:c>
      <x:c r="M46" s="2" t="str">
        <x:v>数据齐全</x:v>
      </x:c>
      <x:c r="N46" s="2" t="str">
        <x:v>否</x:v>
      </x:c>
    </x:row>
    <x:row r="47" ht="22" customHeight="1">
      <x:c r="A47" s="2" t="str">
        <x:v>粤AGR6869</x:v>
      </x:c>
      <x:c r="B47" s="2" t="str">
        <x:v>尚建华</x:v>
      </x:c>
      <x:c r="C47" s="2" t="str">
        <x:v>业务二部</x:v>
      </x:c>
      <x:c r="D47" s="2" t="str">
        <x:v>当月</x:v>
      </x:c>
      <x:c r="E47" s="2" t="n">
        <x:v>9</x:v>
      </x:c>
      <x:c r="F47" s="7" t="n">
        <x:v>150</x:v>
      </x:c>
      <x:c r="G47" s="2" t="n">
        <x:v>30</x:v>
      </x:c>
      <x:c r="H47" s="2" t="n">
        <x:v>30</x:v>
      </x:c>
      <x:c r="I47" s="7" t="n">
        <x:f>ROUND(F47*G47/H47,2)</x:f>
        <x:v>150</x:v>
      </x:c>
      <x:c r="J47" s="7" t="n">
        <x:f>I47</x:f>
        <x:v>150</x:v>
      </x:c>
      <x:c r="K47" s="2" t="n">
        <x:v>0</x:v>
      </x:c>
      <x:c r="L47" s="2" t="n">
        <x:v>0</x:v>
      </x:c>
      <x:c r="M47" s="2" t="str">
        <x:v>数据齐全</x:v>
      </x:c>
      <x:c r="N47" s="2" t="str">
        <x:v>否</x:v>
      </x:c>
    </x:row>
    <x:row r="48" ht="22" customHeight="1">
      <x:c r="A48" s="2" t="str">
        <x:v>粤AGP9753</x:v>
      </x:c>
      <x:c r="B48" s="2" t="str">
        <x:v>谯云</x:v>
      </x:c>
      <x:c r="C48" s="2" t="str">
        <x:v>业务二部</x:v>
      </x:c>
      <x:c r="D48" s="2" t="str">
        <x:v>当月</x:v>
      </x:c>
      <x:c r="E48" s="2" t="n">
        <x:v>9</x:v>
      </x:c>
      <x:c r="F48" s="7" t="n">
        <x:v>300</x:v>
      </x:c>
      <x:c r="G48" s="2" t="n">
        <x:v>30</x:v>
      </x:c>
      <x:c r="H48" s="2" t="n">
        <x:v>30</x:v>
      </x:c>
      <x:c r="I48" s="7" t="n">
        <x:f>ROUND(F48*G48/H48,2)</x:f>
        <x:v>300</x:v>
      </x:c>
      <x:c r="J48" s="7" t="n">
        <x:f>I48</x:f>
        <x:v>300</x:v>
      </x:c>
      <x:c r="K48" s="2" t="n">
        <x:v>0</x:v>
      </x:c>
      <x:c r="L48" s="2" t="n">
        <x:v>0</x:v>
      </x:c>
      <x:c r="M48" s="2" t="str">
        <x:v>数据齐全</x:v>
      </x:c>
      <x:c r="N48" s="2" t="str">
        <x:v>否</x:v>
      </x:c>
    </x:row>
    <x:row r="49" ht="22" customHeight="1">
      <x:c r="A49" s="2" t="str">
        <x:v>粤AGR5090</x:v>
      </x:c>
      <x:c r="B49" s="2" t="str">
        <x:v>谯云</x:v>
      </x:c>
      <x:c r="C49" s="2" t="str">
        <x:v>业务二部</x:v>
      </x:c>
      <x:c r="D49" s="2" t="str">
        <x:v>当月</x:v>
      </x:c>
      <x:c r="E49" s="2" t="n">
        <x:v>9</x:v>
      </x:c>
      <x:c r="F49" s="7" t="n">
        <x:v>150</x:v>
      </x:c>
      <x:c r="G49" s="2" t="n">
        <x:v>14</x:v>
      </x:c>
      <x:c r="H49" s="2" t="n">
        <x:v>30</x:v>
      </x:c>
      <x:c r="I49" s="7" t="n">
        <x:f>ROUND(F49*G49/H49,2)</x:f>
        <x:v>70</x:v>
      </x:c>
      <x:c r="J49" s="7" t="n">
        <x:f>I49</x:f>
        <x:v>70</x:v>
      </x:c>
      <x:c r="K49" s="2" t="n">
        <x:v>0</x:v>
      </x:c>
      <x:c r="L49" s="2" t="n">
        <x:v>0</x:v>
      </x:c>
      <x:c r="M49" s="2" t="str">
        <x:v>数据齐全</x:v>
      </x:c>
      <x:c r="N49" s="2" t="str">
        <x:v>否</x:v>
      </x:c>
    </x:row>
    <x:row r="50" ht="22" customHeight="1">
      <x:c r="A50" s="2" t="str">
        <x:v>粤A03569F</x:v>
      </x:c>
      <x:c r="B50" s="2" t="str">
        <x:v>吴纬涛</x:v>
      </x:c>
      <x:c r="C50" s="2" t="str">
        <x:v>业务三部</x:v>
      </x:c>
      <x:c r="D50" s="2" t="str">
        <x:v>当月</x:v>
      </x:c>
      <x:c r="E50" s="2" t="n">
        <x:v>9</x:v>
      </x:c>
      <x:c r="F50" s="7" t="n">
        <x:v>1000</x:v>
      </x:c>
      <x:c r="G50" s="2" t="n">
        <x:v>30</x:v>
      </x:c>
      <x:c r="H50" s="2" t="n">
        <x:v>30</x:v>
      </x:c>
      <x:c r="I50" s="7" t="n">
        <x:f>ROUND(F50*G50/H50,2)</x:f>
        <x:v>1000</x:v>
      </x:c>
      <x:c r="J50" s="7" t="n">
        <x:f>I50</x:f>
        <x:v>1000</x:v>
      </x:c>
      <x:c r="K50" s="2" t="n">
        <x:v>4</x:v>
      </x:c>
      <x:c r="L50" s="2" t="n">
        <x:v>0</x:v>
      </x:c>
      <x:c r="M50" s="2" t="str">
        <x:v>按现有里程计算</x:v>
      </x:c>
      <x:c r="N50" s="2" t="str">
        <x:v>否</x:v>
      </x:c>
    </x:row>
    <x:row r="51" ht="22" customHeight="1">
      <x:c r="A51" s="2" t="str">
        <x:v>粤AGE1516</x:v>
      </x:c>
      <x:c r="B51" s="2" t="str">
        <x:v>吴纬涛</x:v>
      </x:c>
      <x:c r="C51" s="2" t="str">
        <x:v>业务三部</x:v>
      </x:c>
      <x:c r="D51" s="2" t="str">
        <x:v>当月</x:v>
      </x:c>
      <x:c r="E51" s="2" t="n">
        <x:v>9</x:v>
      </x:c>
      <x:c r="F51" s="7" t="n">
        <x:v>150</x:v>
      </x:c>
      <x:c r="G51" s="2" t="n">
        <x:v>30</x:v>
      </x:c>
      <x:c r="H51" s="2" t="n">
        <x:v>30</x:v>
      </x:c>
      <x:c r="I51" s="7" t="n">
        <x:f>ROUND(F51*G51/H51,2)</x:f>
        <x:v>150</x:v>
      </x:c>
      <x:c r="J51" s="7" t="n">
        <x:f>I51</x:f>
        <x:v>150</x:v>
      </x:c>
      <x:c r="K51" s="2" t="n">
        <x:v>2</x:v>
      </x:c>
      <x:c r="L51" s="2" t="n">
        <x:v>5</x:v>
      </x:c>
      <x:c r="M51" s="2" t="str">
        <x:v>按现有里程计算</x:v>
      </x:c>
      <x:c r="N51" s="2" t="str">
        <x:v>否</x:v>
      </x:c>
    </x:row>
    <x:row r="52" ht="22" customHeight="1">
      <x:c r="A52" s="2" t="str">
        <x:v>粤AGF7490</x:v>
      </x:c>
      <x:c r="B52" s="2" t="str">
        <x:v>吴纬涛</x:v>
      </x:c>
      <x:c r="C52" s="2" t="str">
        <x:v>业务三部</x:v>
      </x:c>
      <x:c r="D52" s="2" t="str">
        <x:v>当月</x:v>
      </x:c>
      <x:c r="E52" s="2" t="n">
        <x:v>9</x:v>
      </x:c>
      <x:c r="F52" s="7" t="n">
        <x:v>150</x:v>
      </x:c>
      <x:c r="G52" s="2" t="n">
        <x:v>30</x:v>
      </x:c>
      <x:c r="H52" s="2" t="n">
        <x:v>30</x:v>
      </x:c>
      <x:c r="I52" s="7" t="n">
        <x:f>ROUND(F52*G52/H52,2)</x:f>
        <x:v>150</x:v>
      </x:c>
      <x:c r="J52" s="7" t="n">
        <x:f>I52</x:f>
        <x:v>150</x:v>
      </x:c>
      <x:c r="K52" s="2" t="n">
        <x:v>0</x:v>
      </x:c>
      <x:c r="L52" s="2" t="n">
        <x:v>2</x:v>
      </x:c>
      <x:c r="M52" s="2" t="str">
        <x:v>按现有里程计算</x:v>
      </x:c>
      <x:c r="N52" s="2" t="str">
        <x:v>否</x:v>
      </x:c>
    </x:row>
    <x:row r="53" ht="22" customHeight="1">
      <x:c r="A53" s="2" t="str">
        <x:v>粤AGP5381</x:v>
      </x:c>
      <x:c r="B53" s="2" t="str">
        <x:v>吴纬涛</x:v>
      </x:c>
      <x:c r="C53" s="2" t="str">
        <x:v>业务三部</x:v>
      </x:c>
      <x:c r="D53" s="2" t="str">
        <x:v>当月</x:v>
      </x:c>
      <x:c r="E53" s="2" t="n">
        <x:v>9</x:v>
      </x:c>
      <x:c r="F53" s="7" t="n">
        <x:v>150</x:v>
      </x:c>
      <x:c r="G53" s="2" t="n">
        <x:v>30</x:v>
      </x:c>
      <x:c r="H53" s="2" t="n">
        <x:v>30</x:v>
      </x:c>
      <x:c r="I53" s="7" t="n">
        <x:f>ROUND(F53*G53/H53,2)</x:f>
        <x:v>150</x:v>
      </x:c>
      <x:c r="J53" s="7" t="n">
        <x:f>I53</x:f>
        <x:v>150</x:v>
      </x:c>
      <x:c r="K53" s="2" t="n">
        <x:v>2</x:v>
      </x:c>
      <x:c r="L53" s="2" t="n">
        <x:v>0</x:v>
      </x:c>
      <x:c r="M53" s="2" t="str">
        <x:v>按现有里程计算</x:v>
      </x:c>
      <x:c r="N53" s="2" t="str">
        <x:v>否</x:v>
      </x:c>
    </x:row>
    <x:row r="54" ht="22" customHeight="1">
      <x:c r="A54" s="2" t="str">
        <x:v>粤AGP5653</x:v>
      </x:c>
      <x:c r="B54" s="2" t="str">
        <x:v>吴纬涛</x:v>
      </x:c>
      <x:c r="C54" s="2" t="str">
        <x:v>业务三部</x:v>
      </x:c>
      <x:c r="D54" s="2" t="str">
        <x:v>当月</x:v>
      </x:c>
      <x:c r="E54" s="2" t="n">
        <x:v>9</x:v>
      </x:c>
      <x:c r="F54" s="7" t="n">
        <x:v>150</x:v>
      </x:c>
      <x:c r="G54" s="2" t="n">
        <x:v>30</x:v>
      </x:c>
      <x:c r="H54" s="2" t="n">
        <x:v>30</x:v>
      </x:c>
      <x:c r="I54" s="7" t="n">
        <x:f>ROUND(F54*G54/H54,2)</x:f>
        <x:v>150</x:v>
      </x:c>
      <x:c r="J54" s="7" t="n">
        <x:f>I54</x:f>
        <x:v>150</x:v>
      </x:c>
      <x:c r="K54" s="2" t="n">
        <x:v>3</x:v>
      </x:c>
      <x:c r="L54" s="2" t="n">
        <x:v>0</x:v>
      </x:c>
      <x:c r="M54" s="2" t="str">
        <x:v>按现有里程计算</x:v>
      </x:c>
      <x:c r="N54" s="2" t="str">
        <x:v>否</x:v>
      </x:c>
    </x:row>
    <x:row r="55" ht="22" customHeight="1">
      <x:c r="A55" s="2" t="str">
        <x:v>粤AGP9788</x:v>
      </x:c>
      <x:c r="B55" s="2" t="str">
        <x:v>吴纬涛</x:v>
      </x:c>
      <x:c r="C55" s="2" t="str">
        <x:v>业务三部</x:v>
      </x:c>
      <x:c r="D55" s="2" t="str">
        <x:v>当月</x:v>
      </x:c>
      <x:c r="E55" s="2" t="n">
        <x:v>9</x:v>
      </x:c>
      <x:c r="F55" s="7" t="n">
        <x:v>150</x:v>
      </x:c>
      <x:c r="G55" s="2" t="n">
        <x:v>30</x:v>
      </x:c>
      <x:c r="H55" s="2" t="n">
        <x:v>30</x:v>
      </x:c>
      <x:c r="I55" s="7" t="n">
        <x:f>ROUND(F55*G55/H55,2)</x:f>
        <x:v>150</x:v>
      </x:c>
      <x:c r="J55" s="7" t="n">
        <x:f>I55</x:f>
        <x:v>150</x:v>
      </x:c>
      <x:c r="K55" s="2" t="n">
        <x:v>0</x:v>
      </x:c>
      <x:c r="L55" s="2" t="n">
        <x:v>0</x:v>
      </x:c>
      <x:c r="M55" s="2" t="str">
        <x:v>数据齐全</x:v>
      </x:c>
      <x:c r="N55" s="2" t="str">
        <x:v>否</x:v>
      </x:c>
    </x:row>
    <x:row r="56" ht="22" customHeight="1">
      <x:c r="A56" s="2" t="str">
        <x:v>粤AGR5228</x:v>
      </x:c>
      <x:c r="B56" s="2" t="str">
        <x:v>吴纬涛</x:v>
      </x:c>
      <x:c r="C56" s="2" t="str">
        <x:v>业务三部</x:v>
      </x:c>
      <x:c r="D56" s="2" t="str">
        <x:v>当月</x:v>
      </x:c>
      <x:c r="E56" s="2" t="n">
        <x:v>9</x:v>
      </x:c>
      <x:c r="F56" s="7" t="n">
        <x:v>150</x:v>
      </x:c>
      <x:c r="G56" s="2" t="n">
        <x:v>30</x:v>
      </x:c>
      <x:c r="H56" s="2" t="n">
        <x:v>30</x:v>
      </x:c>
      <x:c r="I56" s="7" t="n">
        <x:f>ROUND(F56*G56/H56,2)</x:f>
        <x:v>150</x:v>
      </x:c>
      <x:c r="J56" s="7" t="n">
        <x:f>I56</x:f>
        <x:v>150</x:v>
      </x:c>
      <x:c r="K56" s="2" t="n">
        <x:v>0</x:v>
      </x:c>
      <x:c r="L56" s="2" t="n">
        <x:v>0</x:v>
      </x:c>
      <x:c r="M56" s="2" t="str">
        <x:v>数据齐全</x:v>
      </x:c>
      <x:c r="N56" s="2" t="str">
        <x:v>否</x:v>
      </x:c>
    </x:row>
    <x:row r="57" ht="22" customHeight="1">
      <x:c r="A57" s="2" t="str">
        <x:v>粤AGR5556</x:v>
      </x:c>
      <x:c r="B57" s="2" t="str">
        <x:v>吴纬涛</x:v>
      </x:c>
      <x:c r="C57" s="2" t="str">
        <x:v>业务三部</x:v>
      </x:c>
      <x:c r="D57" s="2" t="str">
        <x:v>当月</x:v>
      </x:c>
      <x:c r="E57" s="2" t="n">
        <x:v>9</x:v>
      </x:c>
      <x:c r="F57" s="7" t="n">
        <x:v>150</x:v>
      </x:c>
      <x:c r="G57" s="2" t="n">
        <x:v>30</x:v>
      </x:c>
      <x:c r="H57" s="2" t="n">
        <x:v>30</x:v>
      </x:c>
      <x:c r="I57" s="7" t="n">
        <x:f>ROUND(F57*G57/H57,2)</x:f>
        <x:v>150</x:v>
      </x:c>
      <x:c r="J57" s="7" t="n">
        <x:f>I57</x:f>
        <x:v>150</x:v>
      </x:c>
      <x:c r="K57" s="2" t="n">
        <x:v>1</x:v>
      </x:c>
      <x:c r="L57" s="2" t="n">
        <x:v>0</x:v>
      </x:c>
      <x:c r="M57" s="2" t="str">
        <x:v>按现有里程计算</x:v>
      </x:c>
      <x:c r="N57" s="2" t="str">
        <x:v>否</x:v>
      </x:c>
    </x:row>
    <x:row r="58" ht="22" customHeight="1">
      <x:c r="A58" s="2" t="str">
        <x:v>粤AGR8536</x:v>
      </x:c>
      <x:c r="B58" s="2" t="str">
        <x:v>吴纬涛</x:v>
      </x:c>
      <x:c r="C58" s="2" t="str">
        <x:v>业务三部</x:v>
      </x:c>
      <x:c r="D58" s="2" t="str">
        <x:v>当月</x:v>
      </x:c>
      <x:c r="E58" s="2" t="n">
        <x:v>9</x:v>
      </x:c>
      <x:c r="F58" s="7" t="n">
        <x:v>150</x:v>
      </x:c>
      <x:c r="G58" s="2" t="n">
        <x:v>30</x:v>
      </x:c>
      <x:c r="H58" s="2" t="n">
        <x:v>30</x:v>
      </x:c>
      <x:c r="I58" s="7" t="n">
        <x:f>ROUND(F58*G58/H58,2)</x:f>
        <x:v>150</x:v>
      </x:c>
      <x:c r="J58" s="7" t="n">
        <x:f>I58</x:f>
        <x:v>150</x:v>
      </x:c>
      <x:c r="K58" s="2" t="n">
        <x:v>5</x:v>
      </x:c>
      <x:c r="L58" s="2" t="n">
        <x:v>0</x:v>
      </x:c>
      <x:c r="M58" s="2" t="str">
        <x:v>按现有里程计算</x:v>
      </x:c>
      <x:c r="N58" s="2" t="str">
        <x:v>否</x:v>
      </x:c>
    </x:row>
    <x:row r="59" ht="22" customHeight="1">
      <x:c r="A59" s="2" t="str">
        <x:v>粤AGR9816</x:v>
      </x:c>
      <x:c r="B59" s="2" t="str">
        <x:v>吴纬涛</x:v>
      </x:c>
      <x:c r="C59" s="2" t="str">
        <x:v>业务三部</x:v>
      </x:c>
      <x:c r="D59" s="2" t="str">
        <x:v>当月</x:v>
      </x:c>
      <x:c r="E59" s="2" t="n">
        <x:v>9</x:v>
      </x:c>
      <x:c r="F59" s="7" t="n">
        <x:v>150</x:v>
      </x:c>
      <x:c r="G59" s="2" t="n">
        <x:v>30</x:v>
      </x:c>
      <x:c r="H59" s="2" t="n">
        <x:v>30</x:v>
      </x:c>
      <x:c r="I59" s="7" t="n">
        <x:f>ROUND(F59*G59/H59,2)</x:f>
        <x:v>150</x:v>
      </x:c>
      <x:c r="J59" s="7" t="n">
        <x:f>I59</x:f>
        <x:v>150</x:v>
      </x:c>
      <x:c r="K59" s="2" t="n">
        <x:v>0</x:v>
      </x:c>
      <x:c r="L59" s="2" t="n">
        <x:v>0</x:v>
      </x:c>
      <x:c r="M59" s="2" t="str">
        <x:v>数据齐全</x:v>
      </x:c>
      <x:c r="N59" s="2" t="str">
        <x:v>否</x:v>
      </x:c>
    </x:row>
    <x:row r="60" ht="22" customHeight="1">
      <x:c r="A60" s="2" t="str">
        <x:v>粤A00855F</x:v>
      </x:c>
      <x:c r="B60" s="2" t="str">
        <x:v>秦挺</x:v>
      </x:c>
      <x:c r="C60" s="2" t="str">
        <x:v>业务五部</x:v>
      </x:c>
      <x:c r="D60" s="2" t="str">
        <x:v>当月</x:v>
      </x:c>
      <x:c r="E60" s="2" t="n">
        <x:v>9</x:v>
      </x:c>
      <x:c r="F60" s="7" t="n">
        <x:v>1000</x:v>
      </x:c>
      <x:c r="G60" s="2" t="n">
        <x:v>30</x:v>
      </x:c>
      <x:c r="H60" s="2" t="n">
        <x:v>30</x:v>
      </x:c>
      <x:c r="I60" s="7" t="n">
        <x:f>ROUND(F60*G60/H60,2)</x:f>
        <x:v>1000</x:v>
      </x:c>
      <x:c r="J60" s="7" t="n">
        <x:f>I60</x:f>
        <x:v>1000</x:v>
      </x:c>
      <x:c r="K60" s="2" t="n">
        <x:v>2</x:v>
      </x:c>
      <x:c r="L60" s="2" t="n">
        <x:v>0</x:v>
      </x:c>
      <x:c r="M60" s="2" t="str">
        <x:v>按现有里程计算</x:v>
      </x:c>
      <x:c r="N60" s="2" t="str">
        <x:v>否</x:v>
      </x:c>
    </x:row>
    <x:row r="61" ht="22" customHeight="1">
      <x:c r="A61" s="2" t="str">
        <x:v>粤A01766F</x:v>
      </x:c>
      <x:c r="B61" s="2" t="str">
        <x:v>秦挺</x:v>
      </x:c>
      <x:c r="C61" s="2" t="str">
        <x:v>业务五部</x:v>
      </x:c>
      <x:c r="D61" s="2" t="str">
        <x:v>当月</x:v>
      </x:c>
      <x:c r="E61" s="2" t="n">
        <x:v>9</x:v>
      </x:c>
      <x:c r="F61" s="7" t="n">
        <x:v>1000</x:v>
      </x:c>
      <x:c r="G61" s="2" t="n">
        <x:v>30</x:v>
      </x:c>
      <x:c r="H61" s="2" t="n">
        <x:v>30</x:v>
      </x:c>
      <x:c r="I61" s="7" t="n">
        <x:f>ROUND(F61*G61/H61,2)</x:f>
        <x:v>1000</x:v>
      </x:c>
      <x:c r="J61" s="7" t="n">
        <x:f>I61</x:f>
        <x:v>1000</x:v>
      </x:c>
      <x:c r="K61" s="2" t="n">
        <x:v>0</x:v>
      </x:c>
      <x:c r="L61" s="2" t="n">
        <x:v>0</x:v>
      </x:c>
      <x:c r="M61" s="2" t="str">
        <x:v>数据齐全</x:v>
      </x:c>
      <x:c r="N61" s="2" t="str">
        <x:v>否</x:v>
      </x:c>
    </x:row>
    <x:row r="62" ht="22" customHeight="1">
      <x:c r="A62" s="2" t="str">
        <x:v>粤A02393F</x:v>
      </x:c>
      <x:c r="B62" s="2" t="str">
        <x:v>秦挺</x:v>
      </x:c>
      <x:c r="C62" s="2" t="str">
        <x:v>业务五部</x:v>
      </x:c>
      <x:c r="D62" s="2" t="str">
        <x:v>当月</x:v>
      </x:c>
      <x:c r="E62" s="2" t="n">
        <x:v>9</x:v>
      </x:c>
      <x:c r="F62" s="7" t="n">
        <x:v>1000</x:v>
      </x:c>
      <x:c r="G62" s="2" t="n">
        <x:v>30</x:v>
      </x:c>
      <x:c r="H62" s="2" t="n">
        <x:v>30</x:v>
      </x:c>
      <x:c r="I62" s="7" t="n">
        <x:f>ROUND(F62*G62/H62,2)</x:f>
        <x:v>1000</x:v>
      </x:c>
      <x:c r="J62" s="7" t="n">
        <x:f>I62</x:f>
        <x:v>1000</x:v>
      </x:c>
      <x:c r="K62" s="2" t="n">
        <x:v>0</x:v>
      </x:c>
      <x:c r="L62" s="2" t="n">
        <x:v>0</x:v>
      </x:c>
      <x:c r="M62" s="2" t="str">
        <x:v>数据齐全</x:v>
      </x:c>
      <x:c r="N62" s="2" t="str">
        <x:v>否</x:v>
      </x:c>
    </x:row>
    <x:row r="63" ht="22" customHeight="1">
      <x:c r="A63" s="2" t="str">
        <x:v>粤A03809F</x:v>
      </x:c>
      <x:c r="B63" s="2" t="str">
        <x:v>秦挺</x:v>
      </x:c>
      <x:c r="C63" s="2" t="str">
        <x:v>业务五部</x:v>
      </x:c>
      <x:c r="D63" s="2" t="str">
        <x:v>当月</x:v>
      </x:c>
      <x:c r="E63" s="2" t="n">
        <x:v>9</x:v>
      </x:c>
      <x:c r="F63" s="7" t="n">
        <x:v>1000</x:v>
      </x:c>
      <x:c r="G63" s="2" t="n">
        <x:v>30</x:v>
      </x:c>
      <x:c r="H63" s="2" t="n">
        <x:v>30</x:v>
      </x:c>
      <x:c r="I63" s="7" t="n">
        <x:f>ROUND(F63*G63/H63,2)</x:f>
        <x:v>1000</x:v>
      </x:c>
      <x:c r="J63" s="7" t="n">
        <x:f>I63</x:f>
        <x:v>1000</x:v>
      </x:c>
      <x:c r="K63" s="2" t="n">
        <x:v>0</x:v>
      </x:c>
      <x:c r="L63" s="2" t="n">
        <x:v>0</x:v>
      </x:c>
      <x:c r="M63" s="2" t="str">
        <x:v>数据齐全</x:v>
      </x:c>
      <x:c r="N63" s="2" t="str">
        <x:v>否</x:v>
      </x:c>
    </x:row>
    <x:row r="64" ht="22" customHeight="1">
      <x:c r="A64" s="2" t="str">
        <x:v>粤A05378F</x:v>
      </x:c>
      <x:c r="B64" s="2" t="str">
        <x:v>秦挺</x:v>
      </x:c>
      <x:c r="C64" s="2" t="str">
        <x:v>业务五部</x:v>
      </x:c>
      <x:c r="D64" s="2" t="str">
        <x:v>当月</x:v>
      </x:c>
      <x:c r="E64" s="2" t="n">
        <x:v>9</x:v>
      </x:c>
      <x:c r="F64" s="7" t="n">
        <x:v>1000</x:v>
      </x:c>
      <x:c r="G64" s="2" t="n">
        <x:v>30</x:v>
      </x:c>
      <x:c r="H64" s="2" t="n">
        <x:v>30</x:v>
      </x:c>
      <x:c r="I64" s="7" t="n">
        <x:f>ROUND(F64*G64/H64,2)</x:f>
        <x:v>1000</x:v>
      </x:c>
      <x:c r="J64" s="7" t="n">
        <x:f>I64</x:f>
        <x:v>1000</x:v>
      </x:c>
      <x:c r="K64" s="2" t="n">
        <x:v>0</x:v>
      </x:c>
      <x:c r="L64" s="2" t="n">
        <x:v>0</x:v>
      </x:c>
      <x:c r="M64" s="2" t="str">
        <x:v>数据齐全</x:v>
      </x:c>
      <x:c r="N64" s="2" t="str">
        <x:v>否</x:v>
      </x:c>
    </x:row>
    <x:row r="65" ht="22" customHeight="1">
      <x:c r="A65" s="2" t="str">
        <x:v>粤A05700F</x:v>
      </x:c>
      <x:c r="B65" s="2" t="str">
        <x:v>秦挺</x:v>
      </x:c>
      <x:c r="C65" s="2" t="str">
        <x:v>业务五部</x:v>
      </x:c>
      <x:c r="D65" s="2" t="str">
        <x:v>当月</x:v>
      </x:c>
      <x:c r="E65" s="2" t="n">
        <x:v>9</x:v>
      </x:c>
      <x:c r="F65" s="7" t="n">
        <x:v>1000</x:v>
      </x:c>
      <x:c r="G65" s="2" t="n">
        <x:v>30</x:v>
      </x:c>
      <x:c r="H65" s="2" t="n">
        <x:v>30</x:v>
      </x:c>
      <x:c r="I65" s="7" t="n">
        <x:f>ROUND(F65*G65/H65,2)</x:f>
        <x:v>1000</x:v>
      </x:c>
      <x:c r="J65" s="7" t="n">
        <x:f>I65</x:f>
        <x:v>1000</x:v>
      </x:c>
      <x:c r="K65" s="2" t="n">
        <x:v>0</x:v>
      </x:c>
      <x:c r="L65" s="2" t="n">
        <x:v>0</x:v>
      </x:c>
      <x:c r="M65" s="2" t="str">
        <x:v>数据齐全</x:v>
      </x:c>
      <x:c r="N65" s="2" t="str">
        <x:v>否</x:v>
      </x:c>
    </x:row>
    <x:row r="66" ht="22" customHeight="1">
      <x:c r="A66" s="2" t="str">
        <x:v>粤A05925F</x:v>
      </x:c>
      <x:c r="B66" s="2" t="str">
        <x:v>秦挺</x:v>
      </x:c>
      <x:c r="C66" s="2" t="str">
        <x:v>业务五部</x:v>
      </x:c>
      <x:c r="D66" s="2" t="str">
        <x:v>当月</x:v>
      </x:c>
      <x:c r="E66" s="2" t="n">
        <x:v>9</x:v>
      </x:c>
      <x:c r="F66" s="7" t="n">
        <x:v>1000</x:v>
      </x:c>
      <x:c r="G66" s="2" t="n">
        <x:v>30</x:v>
      </x:c>
      <x:c r="H66" s="2" t="n">
        <x:v>30</x:v>
      </x:c>
      <x:c r="I66" s="7" t="n">
        <x:f>ROUND(F66*G66/H66,2)</x:f>
        <x:v>1000</x:v>
      </x:c>
      <x:c r="J66" s="7" t="n">
        <x:f>I66</x:f>
        <x:v>1000</x:v>
      </x:c>
      <x:c r="K66" s="2" t="n">
        <x:v>6</x:v>
      </x:c>
      <x:c r="L66" s="2" t="n">
        <x:v>0</x:v>
      </x:c>
      <x:c r="M66" s="2" t="str">
        <x:v>按现有里程计算</x:v>
      </x:c>
      <x:c r="N66" s="2" t="str">
        <x:v>否</x:v>
      </x:c>
    </x:row>
    <x:row r="67" ht="22" customHeight="1">
      <x:c r="A67" s="2" t="str">
        <x:v>粤A06290F</x:v>
      </x:c>
      <x:c r="B67" s="2" t="str">
        <x:v>秦挺</x:v>
      </x:c>
      <x:c r="C67" s="2" t="str">
        <x:v>业务五部</x:v>
      </x:c>
      <x:c r="D67" s="2" t="str">
        <x:v>当月</x:v>
      </x:c>
      <x:c r="E67" s="2" t="n">
        <x:v>9</x:v>
      </x:c>
      <x:c r="F67" s="7" t="n">
        <x:v>1000</x:v>
      </x:c>
      <x:c r="G67" s="2" t="n">
        <x:v>30</x:v>
      </x:c>
      <x:c r="H67" s="2" t="n">
        <x:v>30</x:v>
      </x:c>
      <x:c r="I67" s="7" t="n">
        <x:f>ROUND(F67*G67/H67,2)</x:f>
        <x:v>1000</x:v>
      </x:c>
      <x:c r="J67" s="7" t="n">
        <x:f>I67</x:f>
        <x:v>1000</x:v>
      </x:c>
      <x:c r="K67" s="2" t="n">
        <x:v>8</x:v>
      </x:c>
      <x:c r="L67" s="2" t="n">
        <x:v>0</x:v>
      </x:c>
      <x:c r="M67" s="2" t="str">
        <x:v>按现有里程计算</x:v>
      </x:c>
      <x:c r="N67" s="2" t="str">
        <x:v>否</x:v>
      </x:c>
    </x:row>
    <x:row r="68" ht="22" customHeight="1">
      <x:c r="A68" s="2" t="str">
        <x:v>粤A08190F</x:v>
      </x:c>
      <x:c r="B68" s="2" t="str">
        <x:v>秦挺</x:v>
      </x:c>
      <x:c r="C68" s="2" t="str">
        <x:v>业务五部</x:v>
      </x:c>
      <x:c r="D68" s="2" t="str">
        <x:v>当月</x:v>
      </x:c>
      <x:c r="E68" s="2" t="n">
        <x:v>9</x:v>
      </x:c>
      <x:c r="F68" s="7" t="n">
        <x:v>1000</x:v>
      </x:c>
      <x:c r="G68" s="2" t="n">
        <x:v>27</x:v>
      </x:c>
      <x:c r="H68" s="2" t="n">
        <x:v>30</x:v>
      </x:c>
      <x:c r="I68" s="7" t="n">
        <x:f>ROUND(F68*G68/H68,2)</x:f>
        <x:v>900</x:v>
      </x:c>
      <x:c r="J68" s="7" t="n">
        <x:f>I68</x:f>
        <x:v>900</x:v>
      </x:c>
      <x:c r="K68" s="2" t="n">
        <x:v>1</x:v>
      </x:c>
      <x:c r="L68" s="2" t="n">
        <x:v>0</x:v>
      </x:c>
      <x:c r="M68" s="2" t="str">
        <x:v>按现有里程计算</x:v>
      </x:c>
      <x:c r="N68" s="2" t="str">
        <x:v>否</x:v>
      </x:c>
    </x:row>
    <x:row r="69" ht="22" customHeight="1">
      <x:c r="A69" s="2" t="str">
        <x:v>粤A08391F</x:v>
      </x:c>
      <x:c r="B69" s="2" t="str">
        <x:v>秦挺</x:v>
      </x:c>
      <x:c r="C69" s="2" t="str">
        <x:v>业务五部</x:v>
      </x:c>
      <x:c r="D69" s="2" t="str">
        <x:v>当月</x:v>
      </x:c>
      <x:c r="E69" s="2" t="n">
        <x:v>9</x:v>
      </x:c>
      <x:c r="F69" s="7" t="n">
        <x:v>1000</x:v>
      </x:c>
      <x:c r="G69" s="2" t="n">
        <x:v>30</x:v>
      </x:c>
      <x:c r="H69" s="2" t="n">
        <x:v>30</x:v>
      </x:c>
      <x:c r="I69" s="7" t="n">
        <x:f>ROUND(F69*G69/H69,2)</x:f>
        <x:v>1000</x:v>
      </x:c>
      <x:c r="J69" s="7" t="n">
        <x:f>I69</x:f>
        <x:v>1000</x:v>
      </x:c>
      <x:c r="K69" s="2" t="n">
        <x:v>0</x:v>
      </x:c>
      <x:c r="L69" s="2" t="n">
        <x:v>0</x:v>
      </x:c>
      <x:c r="M69" s="2" t="str">
        <x:v>数据齐全</x:v>
      </x:c>
      <x:c r="N69" s="2" t="str">
        <x:v>否</x:v>
      </x:c>
    </x:row>
    <x:row r="70" ht="22" customHeight="1">
      <x:c r="A70" s="2" t="str">
        <x:v>粤AGP3627</x:v>
      </x:c>
      <x:c r="B70" s="2" t="str">
        <x:v>秦挺</x:v>
      </x:c>
      <x:c r="C70" s="2" t="str">
        <x:v>业务五部</x:v>
      </x:c>
      <x:c r="D70" s="2" t="str">
        <x:v>当月</x:v>
      </x:c>
      <x:c r="E70" s="2" t="n">
        <x:v>9</x:v>
      </x:c>
      <x:c r="F70" s="7" t="n">
        <x:v>260</x:v>
      </x:c>
      <x:c r="G70" s="2" t="n">
        <x:v>30</x:v>
      </x:c>
      <x:c r="H70" s="2" t="n">
        <x:v>30</x:v>
      </x:c>
      <x:c r="I70" s="7" t="n">
        <x:f>ROUND(F70*G70/H70,2)</x:f>
        <x:v>260</x:v>
      </x:c>
      <x:c r="J70" s="7" t="n">
        <x:f>I70</x:f>
        <x:v>260</x:v>
      </x:c>
      <x:c r="K70" s="2" t="n">
        <x:v>1</x:v>
      </x:c>
      <x:c r="L70" s="2" t="n">
        <x:v>0</x:v>
      </x:c>
      <x:c r="M70" s="2" t="str">
        <x:v>按现有里程计算</x:v>
      </x:c>
      <x:c r="N70" s="2" t="str">
        <x:v>否</x:v>
      </x:c>
    </x:row>
    <x:row r="71" ht="22" customHeight="1">
      <x:c r="A71" s="2" t="str">
        <x:v>粤AGP3692</x:v>
      </x:c>
      <x:c r="B71" s="2" t="str">
        <x:v>秦挺</x:v>
      </x:c>
      <x:c r="C71" s="2" t="str">
        <x:v>业务五部</x:v>
      </x:c>
      <x:c r="D71" s="2" t="str">
        <x:v>当月</x:v>
      </x:c>
      <x:c r="E71" s="2" t="n">
        <x:v>9</x:v>
      </x:c>
      <x:c r="F71" s="7" t="n">
        <x:v>260</x:v>
      </x:c>
      <x:c r="G71" s="2" t="n">
        <x:v>30</x:v>
      </x:c>
      <x:c r="H71" s="2" t="n">
        <x:v>30</x:v>
      </x:c>
      <x:c r="I71" s="7" t="n">
        <x:f>ROUND(F71*G71/H71,2)</x:f>
        <x:v>260</x:v>
      </x:c>
      <x:c r="J71" s="7" t="n">
        <x:f>I71</x:f>
        <x:v>260</x:v>
      </x:c>
      <x:c r="K71" s="2" t="n">
        <x:v>1</x:v>
      </x:c>
      <x:c r="L71" s="2" t="n">
        <x:v>0</x:v>
      </x:c>
      <x:c r="M71" s="2" t="str">
        <x:v>按现有里程计算</x:v>
      </x:c>
      <x:c r="N71" s="2" t="str">
        <x:v>否</x:v>
      </x:c>
    </x:row>
    <x:row r="72" ht="22" customHeight="1">
      <x:c r="A72" s="2" t="str">
        <x:v>粤AGP9713</x:v>
      </x:c>
      <x:c r="B72" s="2" t="str">
        <x:v>刘念念</x:v>
      </x:c>
      <x:c r="C72" s="2" t="str">
        <x:v>业务一部</x:v>
      </x:c>
      <x:c r="D72" s="2" t="str">
        <x:v>结转</x:v>
      </x:c>
      <x:c r="E72" s="2" t="n">
        <x:v>9</x:v>
      </x:c>
      <x:c r="F72" s="7" t="n">
        <x:v>260</x:v>
      </x:c>
      <x:c r="G72" s="2" t="n">
        <x:v>1</x:v>
      </x:c>
      <x:c r="H72" s="2" t="n">
        <x:v>1</x:v>
      </x:c>
      <x:c r="I72" s="7" t="n">
        <x:f>ROUND(F72*G72/H72,2)</x:f>
        <x:v>260</x:v>
      </x:c>
      <x:c r="J72" s="7" t="n">
        <x:f>I72</x:f>
        <x:v>260</x:v>
      </x:c>
      <x:c r="K72" s="2" t="n">
        <x:v>0</x:v>
      </x:c>
      <x:c r="L72" s="2" t="n">
        <x:v>0</x:v>
      </x:c>
      <x:c r="M72" s="2" t="str">
        <x:v>数据齐全</x:v>
      </x:c>
      <x:c r="N72" s="2" t="str">
        <x:v>否</x:v>
      </x:c>
    </x:row>
    <x:row r="73" ht="22" customHeight="1">
      <x:c r="A73" s="2" t="str">
        <x:v>粤AGQ5838</x:v>
      </x:c>
      <x:c r="B73" s="2" t="str">
        <x:v>刘念念</x:v>
      </x:c>
      <x:c r="C73" s="2" t="str">
        <x:v>业务一部</x:v>
      </x:c>
      <x:c r="D73" s="2" t="str">
        <x:v>结转</x:v>
      </x:c>
      <x:c r="E73" s="2" t="n">
        <x:v>9</x:v>
      </x:c>
      <x:c r="F73" s="7" t="n">
        <x:v>150</x:v>
      </x:c>
      <x:c r="G73" s="2" t="n">
        <x:v>1</x:v>
      </x:c>
      <x:c r="H73" s="2" t="n">
        <x:v>1</x:v>
      </x:c>
      <x:c r="I73" s="7" t="n">
        <x:f>ROUND(F73*G73/H73,2)</x:f>
        <x:v>150</x:v>
      </x:c>
      <x:c r="J73" s="7" t="n">
        <x:f>I73</x:f>
        <x:v>150</x:v>
      </x:c>
      <x:c r="K73" s="2" t="n">
        <x:v>2</x:v>
      </x:c>
      <x:c r="L73" s="2" t="n">
        <x:v>0</x:v>
      </x:c>
      <x:c r="M73" s="2" t="str">
        <x:v>按现有里程计算</x:v>
      </x:c>
      <x:c r="N73" s="2" t="str">
        <x:v>否</x:v>
      </x:c>
    </x:row>
    <x:row r="74" ht="22" customHeight="1">
      <x:c r="A74" s="2" t="str">
        <x:v>粤AGP5766</x:v>
      </x:c>
      <x:c r="B74" s="2" t="str">
        <x:v>钟祥</x:v>
      </x:c>
      <x:c r="C74" s="2" t="str">
        <x:v>业务一部</x:v>
      </x:c>
      <x:c r="D74" s="2" t="str">
        <x:v>结转</x:v>
      </x:c>
      <x:c r="E74" s="2" t="n">
        <x:v>9</x:v>
      </x:c>
      <x:c r="F74" s="7" t="n">
        <x:v>150</x:v>
      </x:c>
      <x:c r="G74" s="2" t="n">
        <x:v>1</x:v>
      </x:c>
      <x:c r="H74" s="2" t="n">
        <x:v>1</x:v>
      </x:c>
      <x:c r="I74" s="7" t="n">
        <x:f>ROUND(F74*G74/H74,2)</x:f>
        <x:v>150</x:v>
      </x:c>
      <x:c r="J74" s="7" t="n">
        <x:f>I74</x:f>
        <x:v>150</x:v>
      </x:c>
      <x:c r="K74" s="2" t="n">
        <x:v>0</x:v>
      </x:c>
      <x:c r="L74" s="2" t="n">
        <x:v>0</x:v>
      </x:c>
      <x:c r="M74" s="2" t="str">
        <x:v>数据齐全</x:v>
      </x:c>
      <x:c r="N74" s="2" t="str">
        <x:v>否</x:v>
      </x:c>
    </x:row>
    <x:row r="75" ht="22" customHeight="1">
      <x:c r="A75" s="2" t="str">
        <x:v>粤AGR5058</x:v>
      </x:c>
      <x:c r="B75" s="2" t="str">
        <x:v>钟祥</x:v>
      </x:c>
      <x:c r="C75" s="2" t="str">
        <x:v>业务一部</x:v>
      </x:c>
      <x:c r="D75" s="2" t="str">
        <x:v>结转</x:v>
      </x:c>
      <x:c r="E75" s="2" t="n">
        <x:v>9</x:v>
      </x:c>
      <x:c r="F75" s="7" t="n">
        <x:v>150</x:v>
      </x:c>
      <x:c r="G75" s="2" t="n">
        <x:v>1</x:v>
      </x:c>
      <x:c r="H75" s="2" t="n">
        <x:v>1</x:v>
      </x:c>
      <x:c r="I75" s="7" t="n">
        <x:f>ROUND(F75*G75/H75,2)</x:f>
        <x:v>150</x:v>
      </x:c>
      <x:c r="J75" s="7" t="n">
        <x:f>I75</x:f>
        <x:v>150</x:v>
      </x:c>
      <x:c r="K75" s="2" t="n">
        <x:v>0</x:v>
      </x:c>
      <x:c r="L75" s="2" t="n">
        <x:v>0</x:v>
      </x:c>
      <x:c r="M75" s="2" t="str">
        <x:v>数据齐全</x:v>
      </x:c>
      <x:c r="N75" s="2" t="str">
        <x:v>否</x:v>
      </x:c>
    </x:row>
    <x:row r="76" ht="22" customHeight="1">
      <x:c r="A76" s="2" t="str">
        <x:v>粤AGP9338</x:v>
      </x:c>
      <x:c r="B76" s="2" t="str">
        <x:v>尚建华</x:v>
      </x:c>
      <x:c r="C76" s="2" t="str">
        <x:v>业务二部</x:v>
      </x:c>
      <x:c r="D76" s="2" t="str">
        <x:v>结转</x:v>
      </x:c>
      <x:c r="E76" s="2" t="n">
        <x:v>9</x:v>
      </x:c>
      <x:c r="F76" s="7" t="n">
        <x:v>150</x:v>
      </x:c>
      <x:c r="G76" s="2" t="n">
        <x:v>1</x:v>
      </x:c>
      <x:c r="H76" s="2" t="n">
        <x:v>1</x:v>
      </x:c>
      <x:c r="I76" s="7" t="n">
        <x:f>ROUND(F76*G76/H76,2)</x:f>
        <x:v>150</x:v>
      </x:c>
      <x:c r="J76" s="7" t="n">
        <x:f>I76</x:f>
        <x:v>150</x:v>
      </x:c>
      <x:c r="K76" s="2" t="n">
        <x:v>0</x:v>
      </x:c>
      <x:c r="L76" s="2" t="n">
        <x:v>0</x:v>
      </x:c>
      <x:c r="M76" s="2" t="str">
        <x:v>数据齐全</x:v>
      </x:c>
      <x:c r="N76" s="2" t="str">
        <x:v>否</x:v>
      </x:c>
    </x:row>
    <x:row r="77" ht="22" customHeight="1">
      <x:c r="A77" s="2" t="str">
        <x:v>粤AGQ1330</x:v>
      </x:c>
      <x:c r="B77" s="2" t="str">
        <x:v>尚建华</x:v>
      </x:c>
      <x:c r="C77" s="2" t="str">
        <x:v>业务二部</x:v>
      </x:c>
      <x:c r="D77" s="2" t="str">
        <x:v>结转</x:v>
      </x:c>
      <x:c r="E77" s="2" t="n">
        <x:v>9</x:v>
      </x:c>
      <x:c r="F77" s="7" t="n">
        <x:v>150</x:v>
      </x:c>
      <x:c r="G77" s="2" t="n">
        <x:v>1</x:v>
      </x:c>
      <x:c r="H77" s="2" t="n">
        <x:v>1</x:v>
      </x:c>
      <x:c r="I77" s="7" t="n">
        <x:f>ROUND(F77*G77/H77,2)</x:f>
        <x:v>150</x:v>
      </x:c>
      <x:c r="J77" s="7" t="n">
        <x:f>I77</x:f>
        <x:v>150</x:v>
      </x:c>
      <x:c r="K77" s="2" t="n">
        <x:v>3</x:v>
      </x:c>
      <x:c r="L77" s="2" t="n">
        <x:v>0</x:v>
      </x:c>
      <x:c r="M77" s="2" t="str">
        <x:v>按现有里程计算</x:v>
      </x:c>
      <x:c r="N77" s="2" t="str">
        <x:v>否</x:v>
      </x:c>
    </x:row>
    <x:row r="78" ht="22" customHeight="1">
      <x:c r="A78" s="2" t="str">
        <x:v>粤AGR5098</x:v>
      </x:c>
      <x:c r="B78" s="2" t="str">
        <x:v>尚建华</x:v>
      </x:c>
      <x:c r="C78" s="2" t="str">
        <x:v>业务二部</x:v>
      </x:c>
      <x:c r="D78" s="2" t="str">
        <x:v>结转</x:v>
      </x:c>
      <x:c r="E78" s="2" t="n">
        <x:v>9</x:v>
      </x:c>
      <x:c r="F78" s="7" t="n">
        <x:v>150</x:v>
      </x:c>
      <x:c r="G78" s="2" t="n">
        <x:v>1</x:v>
      </x:c>
      <x:c r="H78" s="2" t="n">
        <x:v>1</x:v>
      </x:c>
      <x:c r="I78" s="7" t="n">
        <x:f>ROUND(F78*G78/H78,2)</x:f>
        <x:v>150</x:v>
      </x:c>
      <x:c r="J78" s="7" t="n">
        <x:f>I78</x:f>
        <x:v>150</x:v>
      </x:c>
      <x:c r="K78" s="2" t="n">
        <x:v>1</x:v>
      </x:c>
      <x:c r="L78" s="2" t="n">
        <x:v>0</x:v>
      </x:c>
      <x:c r="M78" s="2" t="str">
        <x:v>按现有里程计算</x:v>
      </x:c>
      <x:c r="N78" s="2" t="str">
        <x:v>否</x:v>
      </x:c>
    </x:row>
    <x:row r="79" ht="22" customHeight="1">
      <x:c r="A79" s="2" t="str">
        <x:v>粤AGP3038</x:v>
      </x:c>
      <x:c r="B79" s="2" t="str">
        <x:v>谯云</x:v>
      </x:c>
      <x:c r="C79" s="2" t="str">
        <x:v>业务二部</x:v>
      </x:c>
      <x:c r="D79" s="2" t="str">
        <x:v>结转</x:v>
      </x:c>
      <x:c r="E79" s="2" t="n">
        <x:v>9</x:v>
      </x:c>
      <x:c r="F79" s="7" t="n">
        <x:v>150</x:v>
      </x:c>
      <x:c r="G79" s="2" t="n">
        <x:v>1</x:v>
      </x:c>
      <x:c r="H79" s="2" t="n">
        <x:v>1</x:v>
      </x:c>
      <x:c r="I79" s="7" t="n">
        <x:f>ROUND(F79*G79/H79,2)</x:f>
        <x:v>150</x:v>
      </x:c>
      <x:c r="J79" s="7" t="n">
        <x:f>I79</x:f>
        <x:v>150</x:v>
      </x:c>
      <x:c r="K79" s="2" t="n">
        <x:v>13</x:v>
      </x:c>
      <x:c r="L79" s="2" t="n">
        <x:v>0</x:v>
      </x:c>
      <x:c r="M79" s="2" t="str">
        <x:v>按现有里程计算</x:v>
      </x:c>
      <x:c r="N79" s="2" t="str">
        <x:v>否</x:v>
      </x:c>
    </x:row>
    <x:row r="80" ht="22" customHeight="1">
      <x:c r="A80" s="2" t="str">
        <x:v>粤AGP5159</x:v>
      </x:c>
      <x:c r="B80" s="2" t="str">
        <x:v>谯云</x:v>
      </x:c>
      <x:c r="C80" s="2" t="str">
        <x:v>业务二部</x:v>
      </x:c>
      <x:c r="D80" s="2" t="str">
        <x:v>结转</x:v>
      </x:c>
      <x:c r="E80" s="2" t="n">
        <x:v>9</x:v>
      </x:c>
      <x:c r="F80" s="7" t="n">
        <x:v>150</x:v>
      </x:c>
      <x:c r="G80" s="2" t="n">
        <x:v>1</x:v>
      </x:c>
      <x:c r="H80" s="2" t="n">
        <x:v>1</x:v>
      </x:c>
      <x:c r="I80" s="7" t="n">
        <x:f>ROUND(F80*G80/H80,2)</x:f>
        <x:v>150</x:v>
      </x:c>
      <x:c r="J80" s="7" t="n">
        <x:f>I80</x:f>
        <x:v>150</x:v>
      </x:c>
      <x:c r="K80" s="2" t="n">
        <x:v>25</x:v>
      </x:c>
      <x:c r="L80" s="2" t="n">
        <x:v>0</x:v>
      </x:c>
      <x:c r="M80" s="2" t="str">
        <x:v>按现有里程计算</x:v>
      </x:c>
      <x:c r="N80" s="2" t="str">
        <x:v>否</x:v>
      </x:c>
    </x:row>
    <x:row r="81" ht="22" customHeight="1">
      <x:c r="A81" s="2" t="str">
        <x:v>粤AGP9789</x:v>
      </x:c>
      <x:c r="B81" s="2" t="str">
        <x:v>谯云</x:v>
      </x:c>
      <x:c r="C81" s="2" t="str">
        <x:v>业务二部</x:v>
      </x:c>
      <x:c r="D81" s="2" t="str">
        <x:v>结转</x:v>
      </x:c>
      <x:c r="E81" s="2" t="n">
        <x:v>9</x:v>
      </x:c>
      <x:c r="F81" s="7" t="n">
        <x:v>150</x:v>
      </x:c>
      <x:c r="G81" s="2" t="n">
        <x:v>1</x:v>
      </x:c>
      <x:c r="H81" s="2" t="n">
        <x:v>1</x:v>
      </x:c>
      <x:c r="I81" s="7" t="n">
        <x:f>ROUND(F81*G81/H81,2)</x:f>
        <x:v>150</x:v>
      </x:c>
      <x:c r="J81" s="7" t="n">
        <x:f>I81</x:f>
        <x:v>150</x:v>
      </x:c>
      <x:c r="K81" s="2" t="n">
        <x:v>14</x:v>
      </x:c>
      <x:c r="L81" s="2" t="n">
        <x:v>0</x:v>
      </x:c>
      <x:c r="M81" s="2" t="str">
        <x:v>按现有里程计算</x:v>
      </x:c>
      <x:c r="N81" s="2" t="str">
        <x:v>否</x:v>
      </x:c>
    </x:row>
    <x:row r="82" ht="22" customHeight="1">
      <x:c r="A82" s="2" t="str">
        <x:v>粤AGQ0178</x:v>
      </x:c>
      <x:c r="B82" s="2" t="str">
        <x:v>谯云</x:v>
      </x:c>
      <x:c r="C82" s="2" t="str">
        <x:v>业务二部</x:v>
      </x:c>
      <x:c r="D82" s="2" t="str">
        <x:v>结转</x:v>
      </x:c>
      <x:c r="E82" s="2" t="n">
        <x:v>9</x:v>
      </x:c>
      <x:c r="F82" s="7" t="n">
        <x:v>150</x:v>
      </x:c>
      <x:c r="G82" s="2" t="n">
        <x:v>1</x:v>
      </x:c>
      <x:c r="H82" s="2" t="n">
        <x:v>1</x:v>
      </x:c>
      <x:c r="I82" s="7" t="n">
        <x:f>ROUND(F82*G82/H82,2)</x:f>
        <x:v>150</x:v>
      </x:c>
      <x:c r="J82" s="7" t="n">
        <x:f>I82</x:f>
        <x:v>150</x:v>
      </x:c>
      <x:c r="K82" s="2" t="n">
        <x:v>3</x:v>
      </x:c>
      <x:c r="L82" s="2" t="n">
        <x:v>0</x:v>
      </x:c>
      <x:c r="M82" s="2" t="str">
        <x:v>按现有里程计算</x:v>
      </x:c>
      <x:c r="N82" s="2" t="str">
        <x:v>否</x:v>
      </x:c>
    </x:row>
    <x:row r="83" ht="22" customHeight="1">
      <x:c r="A83" s="2" t="str">
        <x:v>粤AGR0798</x:v>
      </x:c>
      <x:c r="B83" s="2" t="str">
        <x:v>谯云</x:v>
      </x:c>
      <x:c r="C83" s="2" t="str">
        <x:v>业务二部</x:v>
      </x:c>
      <x:c r="D83" s="2" t="str">
        <x:v>结转</x:v>
      </x:c>
      <x:c r="E83" s="2" t="n">
        <x:v>9</x:v>
      </x:c>
      <x:c r="F83" s="7" t="n">
        <x:v>150</x:v>
      </x:c>
      <x:c r="G83" s="2" t="n">
        <x:v>1</x:v>
      </x:c>
      <x:c r="H83" s="2" t="n">
        <x:v>1</x:v>
      </x:c>
      <x:c r="I83" s="7" t="n">
        <x:f>ROUND(F83*G83/H83,2)</x:f>
        <x:v>150</x:v>
      </x:c>
      <x:c r="J83" s="7" t="n">
        <x:f>I83</x:f>
        <x:v>150</x:v>
      </x:c>
      <x:c r="K83" s="2" t="n">
        <x:v>2</x:v>
      </x:c>
      <x:c r="L83" s="2" t="n">
        <x:v>0</x:v>
      </x:c>
      <x:c r="M83" s="2" t="str">
        <x:v>按现有里程计算</x:v>
      </x:c>
      <x:c r="N83" s="2" t="str">
        <x:v>否</x:v>
      </x:c>
    </x:row>
    <x:row r="84" ht="22" customHeight="1">
      <x:c r="A84" s="2" t="str">
        <x:v>粤AGP9733</x:v>
      </x:c>
      <x:c r="B84" s="2" t="str">
        <x:v>金可鹏</x:v>
      </x:c>
      <x:c r="C84" s="2" t="str">
        <x:v>业务三部</x:v>
      </x:c>
      <x:c r="D84" s="2" t="str">
        <x:v>结转</x:v>
      </x:c>
      <x:c r="E84" s="2" t="n">
        <x:v>9</x:v>
      </x:c>
      <x:c r="F84" s="7" t="n">
        <x:v>150</x:v>
      </x:c>
      <x:c r="G84" s="2" t="n">
        <x:v>1</x:v>
      </x:c>
      <x:c r="H84" s="2" t="n">
        <x:v>1</x:v>
      </x:c>
      <x:c r="I84" s="7" t="n">
        <x:f>ROUND(F84*G84/H84,2)</x:f>
        <x:v>150</x:v>
      </x:c>
      <x:c r="J84" s="7" t="n">
        <x:f>I84</x:f>
        <x:v>150</x:v>
      </x:c>
      <x:c r="K84" s="2" t="n">
        <x:v>17</x:v>
      </x:c>
      <x:c r="L84" s="2" t="n">
        <x:v>0</x:v>
      </x:c>
      <x:c r="M84" s="2" t="str">
        <x:v>按现有里程计算</x:v>
      </x:c>
      <x:c r="N84" s="2" t="str">
        <x:v>否</x:v>
      </x:c>
    </x:row>
    <x:row r="85" ht="22" customHeight="1">
      <x:c r="A85" s="2" t="str">
        <x:v>粤AGP5156</x:v>
      </x:c>
      <x:c r="B85" s="2" t="str">
        <x:v>吴纬涛</x:v>
      </x:c>
      <x:c r="C85" s="2" t="str">
        <x:v>业务三部</x:v>
      </x:c>
      <x:c r="D85" s="2" t="str">
        <x:v>结转</x:v>
      </x:c>
      <x:c r="E85" s="2" t="n">
        <x:v>9</x:v>
      </x:c>
      <x:c r="F85" s="7" t="n">
        <x:v>150</x:v>
      </x:c>
      <x:c r="G85" s="2" t="n">
        <x:v>1</x:v>
      </x:c>
      <x:c r="H85" s="2" t="n">
        <x:v>1</x:v>
      </x:c>
      <x:c r="I85" s="7" t="n">
        <x:f>ROUND(F85*G85/H85,2)</x:f>
        <x:v>150</x:v>
      </x:c>
      <x:c r="J85" s="7" t="n">
        <x:f>I85</x:f>
        <x:v>150</x:v>
      </x:c>
      <x:c r="K85" s="2" t="n">
        <x:v>0</x:v>
      </x:c>
      <x:c r="L85" s="2" t="n">
        <x:v>0</x:v>
      </x:c>
      <x:c r="M85" s="2" t="str">
        <x:v>数据齐全</x:v>
      </x:c>
      <x:c r="N85" s="2" t="str">
        <x:v>否</x:v>
      </x:c>
    </x:row>
    <x:row r="86" ht="22" customHeight="1">
      <x:c r="A86" s="2" t="str">
        <x:v>粤AGP5798</x:v>
      </x:c>
      <x:c r="B86" s="2" t="str">
        <x:v>吴纬涛</x:v>
      </x:c>
      <x:c r="C86" s="2" t="str">
        <x:v>业务三部</x:v>
      </x:c>
      <x:c r="D86" s="2" t="str">
        <x:v>结转</x:v>
      </x:c>
      <x:c r="E86" s="2" t="n">
        <x:v>9</x:v>
      </x:c>
      <x:c r="F86" s="7" t="n">
        <x:v>150</x:v>
      </x:c>
      <x:c r="G86" s="2" t="n">
        <x:v>1</x:v>
      </x:c>
      <x:c r="H86" s="2" t="n">
        <x:v>1</x:v>
      </x:c>
      <x:c r="I86" s="7" t="n">
        <x:f>ROUND(F86*G86/H86,2)</x:f>
        <x:v>150</x:v>
      </x:c>
      <x:c r="J86" s="7" t="n">
        <x:f>I86</x:f>
        <x:v>150</x:v>
      </x:c>
      <x:c r="K86" s="2" t="n">
        <x:v>1</x:v>
      </x:c>
      <x:c r="L86" s="2" t="n">
        <x:v>0</x:v>
      </x:c>
      <x:c r="M86" s="2" t="str">
        <x:v>按现有里程计算</x:v>
      </x:c>
      <x:c r="N86" s="2" t="str">
        <x:v>否</x:v>
      </x:c>
    </x:row>
    <x:row r="87" ht="22" customHeight="1">
      <x:c r="A87" s="2" t="str">
        <x:v>粤AGQ5819</x:v>
      </x:c>
      <x:c r="B87" s="2" t="str">
        <x:v>吴纬涛</x:v>
      </x:c>
      <x:c r="C87" s="2" t="str">
        <x:v>业务三部</x:v>
      </x:c>
      <x:c r="D87" s="2" t="str">
        <x:v>结转</x:v>
      </x:c>
      <x:c r="E87" s="2" t="n">
        <x:v>9</x:v>
      </x:c>
      <x:c r="F87" s="7" t="n">
        <x:v>150</x:v>
      </x:c>
      <x:c r="G87" s="2" t="n">
        <x:v>1</x:v>
      </x:c>
      <x:c r="H87" s="2" t="n">
        <x:v>1</x:v>
      </x:c>
      <x:c r="I87" s="7" t="n">
        <x:f>ROUND(F87*G87/H87,2)</x:f>
        <x:v>150</x:v>
      </x:c>
      <x:c r="J87" s="7" t="n">
        <x:f>I87</x:f>
        <x:v>150</x:v>
      </x:c>
      <x:c r="K87" s="2" t="n">
        <x:v>6</x:v>
      </x:c>
      <x:c r="L87" s="2" t="n">
        <x:v>0</x:v>
      </x:c>
      <x:c r="M87" s="2" t="str">
        <x:v>按现有里程计算</x:v>
      </x:c>
      <x:c r="N87" s="2" t="str">
        <x:v>否</x:v>
      </x:c>
    </x:row>
    <x:row r="88" ht="22" customHeight="1">
      <x:c r="A88" s="2" t="str">
        <x:v>粤AGR3098</x:v>
      </x:c>
      <x:c r="B88" s="2" t="str">
        <x:v>吴纬涛</x:v>
      </x:c>
      <x:c r="C88" s="2" t="str">
        <x:v>业务三部</x:v>
      </x:c>
      <x:c r="D88" s="2" t="str">
        <x:v>结转</x:v>
      </x:c>
      <x:c r="E88" s="2" t="n">
        <x:v>9</x:v>
      </x:c>
      <x:c r="F88" s="7" t="n">
        <x:v>150</x:v>
      </x:c>
      <x:c r="G88" s="2" t="n">
        <x:v>1</x:v>
      </x:c>
      <x:c r="H88" s="2" t="n">
        <x:v>1</x:v>
      </x:c>
      <x:c r="I88" s="7" t="n">
        <x:f>ROUND(F88*G88/H88,2)</x:f>
        <x:v>150</x:v>
      </x:c>
      <x:c r="J88" s="7" t="n">
        <x:f>I88</x:f>
        <x:v>150</x:v>
      </x:c>
      <x:c r="K88" s="2" t="n">
        <x:v>0</x:v>
      </x:c>
      <x:c r="L88" s="2" t="n">
        <x:v>0</x:v>
      </x:c>
      <x:c r="M88" s="2" t="str">
        <x:v>数据齐全</x:v>
      </x:c>
      <x:c r="N88" s="2" t="str">
        <x:v>否</x:v>
      </x:c>
    </x:row>
    <x:row r="89" ht="22" customHeight="1">
      <x:c r="A89" s="2" t="str">
        <x:v>粤AGR5278</x:v>
      </x:c>
      <x:c r="B89" s="2" t="str">
        <x:v>吴纬涛</x:v>
      </x:c>
      <x:c r="C89" s="2" t="str">
        <x:v>业务三部</x:v>
      </x:c>
      <x:c r="D89" s="2" t="str">
        <x:v>结转</x:v>
      </x:c>
      <x:c r="E89" s="2" t="n">
        <x:v>9</x:v>
      </x:c>
      <x:c r="F89" s="7" t="n">
        <x:v>150</x:v>
      </x:c>
      <x:c r="G89" s="2" t="n">
        <x:v>1</x:v>
      </x:c>
      <x:c r="H89" s="2" t="n">
        <x:v>1</x:v>
      </x:c>
      <x:c r="I89" s="7" t="n">
        <x:f>ROUND(F89*G89/H89,2)</x:f>
        <x:v>150</x:v>
      </x:c>
      <x:c r="J89" s="7" t="n">
        <x:f>I89</x:f>
        <x:v>150</x:v>
      </x:c>
      <x:c r="K89" s="2" t="n">
        <x:v>0</x:v>
      </x:c>
      <x:c r="L89" s="2" t="n">
        <x:v>0</x:v>
      </x:c>
      <x:c r="M89" s="2" t="str">
        <x:v>数据齐全</x:v>
      </x:c>
      <x:c r="N89" s="2" t="str">
        <x:v>否</x:v>
      </x:c>
    </x:row>
    <x:row r="90" ht="22" customHeight="1">
      <x:c r="A90" s="2" t="str">
        <x:v>粤AGR5538</x:v>
      </x:c>
      <x:c r="B90" s="2" t="str">
        <x:v>吴纬涛</x:v>
      </x:c>
      <x:c r="C90" s="2" t="str">
        <x:v>业务三部</x:v>
      </x:c>
      <x:c r="D90" s="2" t="str">
        <x:v>结转</x:v>
      </x:c>
      <x:c r="E90" s="2" t="n">
        <x:v>9</x:v>
      </x:c>
      <x:c r="F90" s="7" t="n">
        <x:v>150</x:v>
      </x:c>
      <x:c r="G90" s="2" t="n">
        <x:v>1</x:v>
      </x:c>
      <x:c r="H90" s="2" t="n">
        <x:v>1</x:v>
      </x:c>
      <x:c r="I90" s="7" t="n">
        <x:f>ROUND(F90*G90/H90,2)</x:f>
        <x:v>150</x:v>
      </x:c>
      <x:c r="J90" s="7" t="n">
        <x:f>I90</x:f>
        <x:v>150</x:v>
      </x:c>
      <x:c r="K90" s="2" t="n">
        <x:v>1</x:v>
      </x:c>
      <x:c r="L90" s="2" t="n">
        <x:v>0</x:v>
      </x:c>
      <x:c r="M90" s="2" t="str">
        <x:v>按现有里程计算</x:v>
      </x:c>
      <x:c r="N90" s="2" t="str">
        <x:v>否</x:v>
      </x:c>
    </x:row>
    <x:row r="91" ht="22" customHeight="1">
      <x:c r="A91" s="2" t="str">
        <x:v>粤A00585F</x:v>
      </x:c>
      <x:c r="B91" s="2" t="str">
        <x:v>秦挺</x:v>
      </x:c>
      <x:c r="C91" s="2" t="str">
        <x:v>业务五部</x:v>
      </x:c>
      <x:c r="D91" s="2" t="str">
        <x:v>结转</x:v>
      </x:c>
      <x:c r="E91" s="2" t="n">
        <x:v>9</x:v>
      </x:c>
      <x:c r="F91" s="7" t="n">
        <x:v>1000</x:v>
      </x:c>
      <x:c r="G91" s="2" t="n">
        <x:v>1</x:v>
      </x:c>
      <x:c r="H91" s="2" t="n">
        <x:v>1</x:v>
      </x:c>
      <x:c r="I91" s="7" t="n">
        <x:f>ROUND(F91*G91/H91,2)</x:f>
        <x:v>1000</x:v>
      </x:c>
      <x:c r="J91" s="7" t="n">
        <x:f>I91</x:f>
        <x:v>1000</x:v>
      </x:c>
      <x:c r="K91" s="2" t="n">
        <x:v>0</x:v>
      </x:c>
      <x:c r="L91" s="2" t="n">
        <x:v>0</x:v>
      </x:c>
      <x:c r="M91" s="2" t="str">
        <x:v>数据齐全</x:v>
      </x:c>
      <x:c r="N91" s="2" t="str">
        <x:v>否</x:v>
      </x:c>
    </x:row>
    <x:row r="92" ht="22" customHeight="1">
      <x:c r="A92" s="2" t="str">
        <x:v>粤A01629F</x:v>
      </x:c>
      <x:c r="B92" s="2" t="str">
        <x:v>秦挺</x:v>
      </x:c>
      <x:c r="C92" s="2" t="str">
        <x:v>业务五部</x:v>
      </x:c>
      <x:c r="D92" s="2" t="str">
        <x:v>结转</x:v>
      </x:c>
      <x:c r="E92" s="2" t="n">
        <x:v>9</x:v>
      </x:c>
      <x:c r="F92" s="7" t="n">
        <x:v>1000</x:v>
      </x:c>
      <x:c r="G92" s="2" t="n">
        <x:v>1</x:v>
      </x:c>
      <x:c r="H92" s="2" t="n">
        <x:v>1</x:v>
      </x:c>
      <x:c r="I92" s="7" t="n">
        <x:f>ROUND(F92*G92/H92,2)</x:f>
        <x:v>1000</x:v>
      </x:c>
      <x:c r="J92" s="7" t="n">
        <x:f>I92</x:f>
        <x:v>1000</x:v>
      </x:c>
      <x:c r="K92" s="2" t="n">
        <x:v>5</x:v>
      </x:c>
      <x:c r="L92" s="2" t="n">
        <x:v>0</x:v>
      </x:c>
      <x:c r="M92" s="2" t="str">
        <x:v>按现有里程计算</x:v>
      </x:c>
      <x:c r="N92" s="2" t="str">
        <x:v>否</x:v>
      </x:c>
    </x:row>
    <x:row r="93" ht="22" customHeight="1">
      <x:c r="A93" s="2" t="str">
        <x:v>粤A05718F</x:v>
      </x:c>
      <x:c r="B93" s="2" t="str">
        <x:v>秦挺</x:v>
      </x:c>
      <x:c r="C93" s="2" t="str">
        <x:v>业务五部</x:v>
      </x:c>
      <x:c r="D93" s="2" t="str">
        <x:v>结转</x:v>
      </x:c>
      <x:c r="E93" s="2" t="n">
        <x:v>9</x:v>
      </x:c>
      <x:c r="F93" s="7" t="n">
        <x:v>1000</x:v>
      </x:c>
      <x:c r="G93" s="2" t="n">
        <x:v>1</x:v>
      </x:c>
      <x:c r="H93" s="2" t="n">
        <x:v>1</x:v>
      </x:c>
      <x:c r="I93" s="7" t="n">
        <x:f>ROUND(F93*G93/H93,2)</x:f>
        <x:v>1000</x:v>
      </x:c>
      <x:c r="J93" s="7" t="n">
        <x:f>I93</x:f>
        <x:v>1000</x:v>
      </x:c>
      <x:c r="K93" s="2" t="n">
        <x:v>0</x:v>
      </x:c>
      <x:c r="L93" s="2" t="n">
        <x:v>0</x:v>
      </x:c>
      <x:c r="M93" s="2" t="str">
        <x:v>数据齐全</x:v>
      </x:c>
      <x:c r="N93" s="2" t="str">
        <x:v>否</x:v>
      </x:c>
    </x:row>
    <x:row r="94" ht="22" customHeight="1">
      <x:c r="A94" s="2" t="str">
        <x:v>粤A08500F</x:v>
      </x:c>
      <x:c r="B94" s="2" t="str">
        <x:v>秦挺</x:v>
      </x:c>
      <x:c r="C94" s="2" t="str">
        <x:v>业务五部</x:v>
      </x:c>
      <x:c r="D94" s="2" t="str">
        <x:v>结转</x:v>
      </x:c>
      <x:c r="E94" s="2" t="n">
        <x:v>9</x:v>
      </x:c>
      <x:c r="F94" s="7" t="n">
        <x:v>1000</x:v>
      </x:c>
      <x:c r="G94" s="2" t="n">
        <x:v>1</x:v>
      </x:c>
      <x:c r="H94" s="2" t="n">
        <x:v>1</x:v>
      </x:c>
      <x:c r="I94" s="7" t="n">
        <x:f>ROUND(F94*G94/H94,2)</x:f>
        <x:v>1000</x:v>
      </x:c>
      <x:c r="J94" s="7" t="n">
        <x:f>I94</x:f>
        <x:v>1000</x:v>
      </x:c>
      <x:c r="K94" s="2" t="n">
        <x:v>0</x:v>
      </x:c>
      <x:c r="L94" s="2" t="n">
        <x:v>0</x:v>
      </x:c>
      <x:c r="M94" s="2" t="str">
        <x:v>数据齐全</x:v>
      </x:c>
      <x:c r="N94" s="2" t="str">
        <x:v>否</x:v>
      </x:c>
    </x:row>
    <x:row r="95" ht="22" customHeight="1">
      <x:c r="A95" s="2" t="str">
        <x:v>粤AGP3503</x:v>
      </x:c>
      <x:c r="B95" s="2" t="str">
        <x:v>秦挺</x:v>
      </x:c>
      <x:c r="C95" s="2" t="str">
        <x:v>业务五部</x:v>
      </x:c>
      <x:c r="D95" s="2" t="str">
        <x:v>结转</x:v>
      </x:c>
      <x:c r="E95" s="2" t="n">
        <x:v>9</x:v>
      </x:c>
      <x:c r="F95" s="7" t="n">
        <x:v>300</x:v>
      </x:c>
      <x:c r="G95" s="2" t="n">
        <x:v>1</x:v>
      </x:c>
      <x:c r="H95" s="2" t="n">
        <x:v>1</x:v>
      </x:c>
      <x:c r="I95" s="7" t="n">
        <x:f>ROUND(F95*G95/H95,2)</x:f>
        <x:v>300</x:v>
      </x:c>
      <x:c r="J95" s="7" t="n">
        <x:f>I95</x:f>
        <x:v>300</x:v>
      </x:c>
      <x:c r="K95" s="2" t="n">
        <x:v>4</x:v>
      </x:c>
      <x:c r="L95" s="2" t="n">
        <x:v>0</x:v>
      </x:c>
      <x:c r="M95" s="2" t="str">
        <x:v>按现有里程计算</x:v>
      </x:c>
      <x:c r="N95" s="2" t="str">
        <x:v>否</x:v>
      </x:c>
    </x:row>
    <x:row r="96" ht="22" customHeight="1">
      <x:c r="A96" s="2" t="str">
        <x:v>粤AGP9780</x:v>
      </x:c>
      <x:c r="B96" s="2" t="str">
        <x:v>秦挺</x:v>
      </x:c>
      <x:c r="C96" s="2" t="str">
        <x:v>业务五部</x:v>
      </x:c>
      <x:c r="D96" s="2" t="str">
        <x:v>结转</x:v>
      </x:c>
      <x:c r="E96" s="2" t="n">
        <x:v>9</x:v>
      </x:c>
      <x:c r="F96" s="7" t="n">
        <x:v>150</x:v>
      </x:c>
      <x:c r="G96" s="2" t="n">
        <x:v>1</x:v>
      </x:c>
      <x:c r="H96" s="2" t="n">
        <x:v>1</x:v>
      </x:c>
      <x:c r="I96" s="7" t="n">
        <x:f>ROUND(F96*G96/H96,2)</x:f>
        <x:v>150</x:v>
      </x:c>
      <x:c r="J96" s="7" t="n">
        <x:f>I96</x:f>
        <x:v>150</x:v>
      </x:c>
      <x:c r="K96" s="2" t="n">
        <x:v>4</x:v>
      </x:c>
      <x:c r="L96" s="2" t="n">
        <x:v>0</x:v>
      </x:c>
      <x:c r="M96" s="2" t="str">
        <x:v>按现有里程计算</x:v>
      </x:c>
      <x:c r="N96" s="2" t="str">
        <x:v>否</x:v>
      </x:c>
    </x:row>
    <x:row r="97" ht="22" customHeight="1">
      <x:c r="A97" s="2" t="str">
        <x:v>粤AGP3027</x:v>
      </x:c>
      <x:c r="B97" s="2" t="str">
        <x:v>尚建华</x:v>
      </x:c>
      <x:c r="C97" s="2" t="str">
        <x:v>业务二部</x:v>
      </x:c>
      <x:c r="D97" s="2" t="str">
        <x:v>结转</x:v>
      </x:c>
      <x:c r="E97" s="2" t="n">
        <x:v>9</x:v>
      </x:c>
      <x:c r="F97" s="7" t="n">
        <x:v>260</x:v>
      </x:c>
      <x:c r="G97" s="2" t="n">
        <x:v>1</x:v>
      </x:c>
      <x:c r="H97" s="2" t="n">
        <x:v>1</x:v>
      </x:c>
      <x:c r="I97" s="7" t="n">
        <x:f>ROUND(F97*G97/H97,2)</x:f>
        <x:v>260</x:v>
      </x:c>
      <x:c r="J97" s="7" t="n">
        <x:f>I97</x:f>
        <x:v>260</x:v>
      </x:c>
      <x:c r="K97" s="2" t="n">
        <x:v>0</x:v>
      </x:c>
      <x:c r="L97" s="2" t="n">
        <x:v>0</x:v>
      </x:c>
      <x:c r="M97" s="2" t="str">
        <x:v>数据齐全</x:v>
      </x:c>
      <x:c r="N97" s="2" t="str">
        <x:v>是</x:v>
      </x:c>
    </x:row>
    <x:row r="98" ht="22" customHeight="1">
      <x:c r="A98" s="2" t="str">
        <x:v>粤AGP5165</x:v>
      </x:c>
      <x:c r="B98" s="2" t="str">
        <x:v>尚建华</x:v>
      </x:c>
      <x:c r="C98" s="2" t="str">
        <x:v>业务二部</x:v>
      </x:c>
      <x:c r="D98" s="2" t="str">
        <x:v>结转</x:v>
      </x:c>
      <x:c r="E98" s="2" t="n">
        <x:v>9</x:v>
      </x:c>
      <x:c r="F98" s="7" t="n">
        <x:v>260</x:v>
      </x:c>
      <x:c r="G98" s="2" t="n">
        <x:v>1</x:v>
      </x:c>
      <x:c r="H98" s="2" t="n">
        <x:v>1</x:v>
      </x:c>
      <x:c r="I98" s="7" t="n">
        <x:f>ROUND(F98*G98/H98,2)</x:f>
        <x:v>260</x:v>
      </x:c>
      <x:c r="J98" s="7" t="n">
        <x:f>I98</x:f>
        <x:v>260</x:v>
      </x:c>
      <x:c r="K98" s="2" t="n">
        <x:v>0</x:v>
      </x:c>
      <x:c r="L98" s="2" t="n">
        <x:v>0</x:v>
      </x:c>
      <x:c r="M98" s="2" t="str">
        <x:v>数据齐全</x:v>
      </x:c>
      <x:c r="N98" s="2" t="str">
        <x:v>是</x:v>
      </x:c>
    </x:row>
    <x:row r="99" ht="22" customHeight="1">
      <x:c r="A99" s="2" t="str">
        <x:v>粤AGP5770</x:v>
      </x:c>
      <x:c r="B99" s="2" t="str">
        <x:v>尚建华</x:v>
      </x:c>
      <x:c r="C99" s="2" t="str">
        <x:v>业务二部</x:v>
      </x:c>
      <x:c r="D99" s="2" t="str">
        <x:v>结转</x:v>
      </x:c>
      <x:c r="E99" s="2" t="n">
        <x:v>9</x:v>
      </x:c>
      <x:c r="F99" s="7" t="n">
        <x:v>260</x:v>
      </x:c>
      <x:c r="G99" s="2" t="n">
        <x:v>1</x:v>
      </x:c>
      <x:c r="H99" s="2" t="n">
        <x:v>1</x:v>
      </x:c>
      <x:c r="I99" s="7" t="n">
        <x:f>ROUND(F99*G99/H99,2)</x:f>
        <x:v>260</x:v>
      </x:c>
      <x:c r="J99" s="7" t="n">
        <x:f>I99</x:f>
        <x:v>260</x:v>
      </x:c>
      <x:c r="K99" s="2" t="n">
        <x:v>0</x:v>
      </x:c>
      <x:c r="L99" s="2" t="n">
        <x:v>0</x:v>
      </x:c>
      <x:c r="M99" s="2" t="str">
        <x:v>数据齐全</x:v>
      </x:c>
      <x:c r="N99" s="2" t="str">
        <x:v>是</x:v>
      </x:c>
    </x:row>
    <x:row r="100" ht="22" customHeight="1">
      <x:c r="A100" s="2" t="str">
        <x:v>粤AGP6639</x:v>
      </x:c>
      <x:c r="B100" s="2" t="str">
        <x:v>尚建华</x:v>
      </x:c>
      <x:c r="C100" s="2" t="str">
        <x:v>业务二部</x:v>
      </x:c>
      <x:c r="D100" s="2" t="str">
        <x:v>结转</x:v>
      </x:c>
      <x:c r="E100" s="2" t="n">
        <x:v>9</x:v>
      </x:c>
      <x:c r="F100" s="7" t="n">
        <x:v>150</x:v>
      </x:c>
      <x:c r="G100" s="2" t="n">
        <x:v>1</x:v>
      </x:c>
      <x:c r="H100" s="2" t="n">
        <x:v>1</x:v>
      </x:c>
      <x:c r="I100" s="7" t="n">
        <x:f>ROUND(F100*G100/H100,2)</x:f>
        <x:v>150</x:v>
      </x:c>
      <x:c r="J100" s="7" t="n">
        <x:f>I100</x:f>
        <x:v>150</x:v>
      </x:c>
      <x:c r="K100" s="2" t="n">
        <x:v>0</x:v>
      </x:c>
      <x:c r="L100" s="2" t="n">
        <x:v>0</x:v>
      </x:c>
      <x:c r="M100" s="2" t="str">
        <x:v>数据齐全</x:v>
      </x:c>
      <x:c r="N100" s="2" t="str">
        <x:v>是</x:v>
      </x:c>
    </x:row>
    <x:row r="101" ht="22" customHeight="1">
      <x:c r="A101" s="2" t="str">
        <x:v>粤AGP9825</x:v>
      </x:c>
      <x:c r="B101" s="2" t="str">
        <x:v>尚建华</x:v>
      </x:c>
      <x:c r="C101" s="2" t="str">
        <x:v>业务二部</x:v>
      </x:c>
      <x:c r="D101" s="2" t="str">
        <x:v>结转</x:v>
      </x:c>
      <x:c r="E101" s="2" t="n">
        <x:v>9</x:v>
      </x:c>
      <x:c r="F101" s="7" t="n">
        <x:v>150</x:v>
      </x:c>
      <x:c r="G101" s="2" t="n">
        <x:v>1</x:v>
      </x:c>
      <x:c r="H101" s="2" t="n">
        <x:v>1</x:v>
      </x:c>
      <x:c r="I101" s="7" t="n">
        <x:f>ROUND(F101*G101/H101,2)</x:f>
        <x:v>150</x:v>
      </x:c>
      <x:c r="J101" s="7" t="n">
        <x:f>I101</x:f>
        <x:v>150</x:v>
      </x:c>
      <x:c r="K101" s="2" t="n">
        <x:v>0</x:v>
      </x:c>
      <x:c r="L101" s="2" t="n">
        <x:v>0</x:v>
      </x:c>
      <x:c r="M101" s="2" t="str">
        <x:v>数据齐全</x:v>
      </x:c>
      <x:c r="N101" s="2" t="str">
        <x:v>是</x:v>
      </x:c>
    </x:row>
    <x:row r="102" ht="22" customHeight="1">
      <x:c r="A102" s="2" t="str">
        <x:v>粤AGQ3688</x:v>
      </x:c>
      <x:c r="B102" s="2" t="str">
        <x:v>尚建华</x:v>
      </x:c>
      <x:c r="C102" s="2" t="str">
        <x:v>业务二部</x:v>
      </x:c>
      <x:c r="D102" s="2" t="str">
        <x:v>结转</x:v>
      </x:c>
      <x:c r="E102" s="2" t="n">
        <x:v>9</x:v>
      </x:c>
      <x:c r="F102" s="7" t="n">
        <x:v>150</x:v>
      </x:c>
      <x:c r="G102" s="2" t="n">
        <x:v>1</x:v>
      </x:c>
      <x:c r="H102" s="2" t="n">
        <x:v>1</x:v>
      </x:c>
      <x:c r="I102" s="7" t="n">
        <x:f>ROUND(F102*G102/H102,2)</x:f>
        <x:v>150</x:v>
      </x:c>
      <x:c r="J102" s="7" t="n">
        <x:f>I102</x:f>
        <x:v>150</x:v>
      </x:c>
      <x:c r="K102" s="2" t="n">
        <x:v>0</x:v>
      </x:c>
      <x:c r="L102" s="2" t="n">
        <x:v>0</x:v>
      </x:c>
      <x:c r="M102" s="2" t="str">
        <x:v>数据齐全</x:v>
      </x:c>
      <x:c r="N102" s="2" t="str">
        <x:v>是</x:v>
      </x:c>
    </x:row>
    <x:row r="103" ht="22" customHeight="1">
      <x:c r="A103" s="2" t="str">
        <x:v>粤AGR0790</x:v>
      </x:c>
      <x:c r="B103" s="2" t="str">
        <x:v>尚建华</x:v>
      </x:c>
      <x:c r="C103" s="2" t="str">
        <x:v>业务二部</x:v>
      </x:c>
      <x:c r="D103" s="2" t="str">
        <x:v>结转</x:v>
      </x:c>
      <x:c r="E103" s="2" t="n">
        <x:v>9</x:v>
      </x:c>
      <x:c r="F103" s="7" t="n">
        <x:v>150</x:v>
      </x:c>
      <x:c r="G103" s="2" t="n">
        <x:v>1</x:v>
      </x:c>
      <x:c r="H103" s="2" t="n">
        <x:v>1</x:v>
      </x:c>
      <x:c r="I103" s="7" t="n">
        <x:f>ROUND(F103*G103/H103,2)</x:f>
        <x:v>150</x:v>
      </x:c>
      <x:c r="J103" s="7" t="n">
        <x:f>I103</x:f>
        <x:v>150</x:v>
      </x:c>
      <x:c r="K103" s="2" t="n">
        <x:v>0</x:v>
      </x:c>
      <x:c r="L103" s="2" t="n">
        <x:v>0</x:v>
      </x:c>
      <x:c r="M103" s="2" t="str">
        <x:v>数据齐全</x:v>
      </x:c>
      <x:c r="N103" s="2" t="str">
        <x:v>是</x:v>
      </x:c>
    </x:row>
    <x:row r="104" ht="22" customHeight="1">
      <x:c r="A104" s="2" t="str">
        <x:v>粤AGR5539</x:v>
      </x:c>
      <x:c r="B104" s="2" t="str">
        <x:v>尚建华</x:v>
      </x:c>
      <x:c r="C104" s="2" t="str">
        <x:v>业务二部</x:v>
      </x:c>
      <x:c r="D104" s="2" t="str">
        <x:v>结转</x:v>
      </x:c>
      <x:c r="E104" s="2" t="n">
        <x:v>9</x:v>
      </x:c>
      <x:c r="F104" s="7" t="n">
        <x:v>150</x:v>
      </x:c>
      <x:c r="G104" s="2" t="n">
        <x:v>1</x:v>
      </x:c>
      <x:c r="H104" s="2" t="n">
        <x:v>1</x:v>
      </x:c>
      <x:c r="I104" s="7" t="n">
        <x:f>ROUND(F104*G104/H104,2)</x:f>
        <x:v>150</x:v>
      </x:c>
      <x:c r="J104" s="7" t="n">
        <x:f>I104</x:f>
        <x:v>150</x:v>
      </x:c>
      <x:c r="K104" s="2" t="n">
        <x:v>0</x:v>
      </x:c>
      <x:c r="L104" s="2" t="n">
        <x:v>0</x:v>
      </x:c>
      <x:c r="M104" s="2" t="str">
        <x:v>数据齐全</x:v>
      </x:c>
      <x:c r="N104" s="2" t="str">
        <x:v>是</x:v>
      </x:c>
    </x:row>
    <x:row r="105" ht="22" customHeight="1">
      <x:c r="A105" s="2" t="str">
        <x:v>粤AGR6859</x:v>
      </x:c>
      <x:c r="B105" s="2" t="str">
        <x:v>尚建华</x:v>
      </x:c>
      <x:c r="C105" s="2" t="str">
        <x:v>业务二部</x:v>
      </x:c>
      <x:c r="D105" s="2" t="str">
        <x:v>结转</x:v>
      </x:c>
      <x:c r="E105" s="2" t="n">
        <x:v>9</x:v>
      </x:c>
      <x:c r="F105" s="7" t="n">
        <x:v>150</x:v>
      </x:c>
      <x:c r="G105" s="2" t="n">
        <x:v>1</x:v>
      </x:c>
      <x:c r="H105" s="2" t="n">
        <x:v>1</x:v>
      </x:c>
      <x:c r="I105" s="7" t="n">
        <x:f>ROUND(F105*G105/H105,2)</x:f>
        <x:v>150</x:v>
      </x:c>
      <x:c r="J105" s="7" t="n">
        <x:f>I105</x:f>
        <x:v>150</x:v>
      </x:c>
      <x:c r="K105" s="2" t="n">
        <x:v>0</x:v>
      </x:c>
      <x:c r="L105" s="2" t="n">
        <x:v>0</x:v>
      </x:c>
      <x:c r="M105" s="2" t="str">
        <x:v>数据齐全</x:v>
      </x:c>
      <x:c r="N105" s="2" t="str">
        <x:v>是</x:v>
      </x:c>
    </x:row>
    <x:row r="106" ht="22" customHeight="1">
      <x:c r="A106" s="2" t="str">
        <x:v>粤AGR6881</x:v>
      </x:c>
      <x:c r="B106" s="2" t="str">
        <x:v>尚建华</x:v>
      </x:c>
      <x:c r="C106" s="2" t="str">
        <x:v>业务二部</x:v>
      </x:c>
      <x:c r="D106" s="2" t="str">
        <x:v>结转</x:v>
      </x:c>
      <x:c r="E106" s="2" t="n">
        <x:v>9</x:v>
      </x:c>
      <x:c r="F106" s="7" t="n">
        <x:v>150</x:v>
      </x:c>
      <x:c r="G106" s="2" t="n">
        <x:v>1</x:v>
      </x:c>
      <x:c r="H106" s="2" t="n">
        <x:v>1</x:v>
      </x:c>
      <x:c r="I106" s="7" t="n">
        <x:f>ROUND(F106*G106/H106,2)</x:f>
        <x:v>150</x:v>
      </x:c>
      <x:c r="J106" s="7" t="n">
        <x:f>I106</x:f>
        <x:v>150</x:v>
      </x:c>
      <x:c r="K106" s="2" t="n">
        <x:v>0</x:v>
      </x:c>
      <x:c r="L106" s="2" t="n">
        <x:v>0</x:v>
      </x:c>
      <x:c r="M106" s="2" t="str">
        <x:v>数据齐全</x:v>
      </x:c>
      <x:c r="N106" s="2" t="str">
        <x:v>是</x:v>
      </x:c>
    </x:row>
    <x:row r="107" ht="22" customHeight="1">
      <x:c r="A107" s="2" t="str">
        <x:v>粤AGR9815</x:v>
      </x:c>
      <x:c r="B107" s="2" t="str">
        <x:v>尚建华</x:v>
      </x:c>
      <x:c r="C107" s="2" t="str">
        <x:v>业务二部</x:v>
      </x:c>
      <x:c r="D107" s="2" t="str">
        <x:v>结转</x:v>
      </x:c>
      <x:c r="E107" s="2" t="n">
        <x:v>9</x:v>
      </x:c>
      <x:c r="F107" s="7" t="n">
        <x:v>150</x:v>
      </x:c>
      <x:c r="G107" s="2" t="n">
        <x:v>1</x:v>
      </x:c>
      <x:c r="H107" s="2" t="n">
        <x:v>1</x:v>
      </x:c>
      <x:c r="I107" s="7" t="n">
        <x:f>ROUND(F107*G107/H107,2)</x:f>
        <x:v>150</x:v>
      </x:c>
      <x:c r="J107" s="7" t="n">
        <x:f>I107</x:f>
        <x:v>150</x:v>
      </x:c>
      <x:c r="K107" s="2" t="n">
        <x:v>0</x:v>
      </x:c>
      <x:c r="L107" s="2" t="n">
        <x:v>0</x:v>
      </x:c>
      <x:c r="M107" s="2" t="str">
        <x:v>数据齐全</x:v>
      </x:c>
      <x:c r="N107" s="2" t="str">
        <x:v>是</x:v>
      </x:c>
    </x:row>
    <x:row r="108" ht="22" customHeight="1">
      <x:c r="A108" s="2" t="str">
        <x:v>粤AGR9866</x:v>
      </x:c>
      <x:c r="B108" s="2" t="str">
        <x:v>尚建华</x:v>
      </x:c>
      <x:c r="C108" s="2" t="str">
        <x:v>业务二部</x:v>
      </x:c>
      <x:c r="D108" s="2" t="str">
        <x:v>结转</x:v>
      </x:c>
      <x:c r="E108" s="2" t="n">
        <x:v>9</x:v>
      </x:c>
      <x:c r="F108" s="7" t="n">
        <x:v>150</x:v>
      </x:c>
      <x:c r="G108" s="2" t="n">
        <x:v>1</x:v>
      </x:c>
      <x:c r="H108" s="2" t="n">
        <x:v>1</x:v>
      </x:c>
      <x:c r="I108" s="7" t="n">
        <x:f>ROUND(F108*G108/H108,2)</x:f>
        <x:v>150</x:v>
      </x:c>
      <x:c r="J108" s="7" t="n">
        <x:f>I108</x:f>
        <x:v>150</x:v>
      </x:c>
      <x:c r="K108" s="2" t="n">
        <x:v>0</x:v>
      </x:c>
      <x:c r="L108" s="2" t="n">
        <x:v>0</x:v>
      </x:c>
      <x:c r="M108" s="2" t="str">
        <x:v>数据齐全</x:v>
      </x:c>
      <x:c r="N108" s="2" t="str">
        <x:v>是</x:v>
      </x:c>
    </x:row>
    <x:row r="109" ht="22" customHeight="1">
      <x:c r="A109" s="2" t="str">
        <x:v>粤AGP3508</x:v>
      </x:c>
      <x:c r="B109" s="2" t="str">
        <x:v>刘念念</x:v>
      </x:c>
      <x:c r="C109" s="2" t="str">
        <x:v>业务二部</x:v>
      </x:c>
      <x:c r="D109" s="2" t="str">
        <x:v>结转</x:v>
      </x:c>
      <x:c r="E109" s="2" t="n">
        <x:v>9</x:v>
      </x:c>
      <x:c r="F109" s="7" t="n">
        <x:v>150</x:v>
      </x:c>
      <x:c r="G109" s="2" t="n">
        <x:v>1</x:v>
      </x:c>
      <x:c r="H109" s="2" t="n">
        <x:v>1</x:v>
      </x:c>
      <x:c r="I109" s="7" t="n">
        <x:f>ROUND(F109*G109/H109,2)</x:f>
        <x:v>150</x:v>
      </x:c>
      <x:c r="J109" s="7" t="n">
        <x:f>I109</x:f>
        <x:v>150</x:v>
      </x:c>
      <x:c r="K109" s="2" t="n">
        <x:v>0</x:v>
      </x:c>
      <x:c r="L109" s="2" t="n">
        <x:v>0</x:v>
      </x:c>
      <x:c r="M109" s="2" t="str">
        <x:v>数据齐全</x:v>
      </x:c>
      <x:c r="N109" s="2" t="str">
        <x:v>是</x:v>
      </x:c>
    </x:row>
    <x:row r="110" ht="22" customHeight="1">
      <x:c r="A110" s="2" t="str">
        <x:v>粤AGP3607</x:v>
      </x:c>
      <x:c r="B110" s="2" t="str">
        <x:v>刘念念</x:v>
      </x:c>
      <x:c r="C110" s="2" t="str">
        <x:v>业务二部</x:v>
      </x:c>
      <x:c r="D110" s="2" t="str">
        <x:v>结转</x:v>
      </x:c>
      <x:c r="E110" s="2" t="n">
        <x:v>9</x:v>
      </x:c>
      <x:c r="F110" s="7" t="n">
        <x:v>260</x:v>
      </x:c>
      <x:c r="G110" s="2" t="n">
        <x:v>1</x:v>
      </x:c>
      <x:c r="H110" s="2" t="n">
        <x:v>1</x:v>
      </x:c>
      <x:c r="I110" s="7" t="n">
        <x:f>ROUND(F110*G110/H110,2)</x:f>
        <x:v>260</x:v>
      </x:c>
      <x:c r="J110" s="7" t="n">
        <x:f>I110</x:f>
        <x:v>260</x:v>
      </x:c>
      <x:c r="K110" s="2" t="n">
        <x:v>0</x:v>
      </x:c>
      <x:c r="L110" s="2" t="n">
        <x:v>0</x:v>
      </x:c>
      <x:c r="M110" s="2" t="str">
        <x:v>数据齐全</x:v>
      </x:c>
      <x:c r="N110" s="2" t="str">
        <x:v>是</x:v>
      </x:c>
    </x:row>
    <x:row r="111" ht="22" customHeight="1">
      <x:c r="A111" s="2" t="str">
        <x:v>粤AGP9835</x:v>
      </x:c>
      <x:c r="B111" s="2" t="str">
        <x:v>刘念念</x:v>
      </x:c>
      <x:c r="C111" s="2" t="str">
        <x:v>业务二部</x:v>
      </x:c>
      <x:c r="D111" s="2" t="str">
        <x:v>结转</x:v>
      </x:c>
      <x:c r="E111" s="2" t="n">
        <x:v>9</x:v>
      </x:c>
      <x:c r="F111" s="7" t="n">
        <x:v>150</x:v>
      </x:c>
      <x:c r="G111" s="2" t="n">
        <x:v>1</x:v>
      </x:c>
      <x:c r="H111" s="2" t="n">
        <x:v>1</x:v>
      </x:c>
      <x:c r="I111" s="7" t="n">
        <x:f>ROUND(F111*G111/H111,2)</x:f>
        <x:v>150</x:v>
      </x:c>
      <x:c r="J111" s="7" t="n">
        <x:f>I111</x:f>
        <x:v>150</x:v>
      </x:c>
      <x:c r="K111" s="2" t="n">
        <x:v>0</x:v>
      </x:c>
      <x:c r="L111" s="2" t="n">
        <x:v>0</x:v>
      </x:c>
      <x:c r="M111" s="2" t="str">
        <x:v>数据齐全</x:v>
      </x:c>
      <x:c r="N111" s="2" t="str">
        <x:v>是</x:v>
      </x:c>
    </x:row>
    <x:row r="112" ht="22" customHeight="1">
      <x:c r="A112" s="2" t="str">
        <x:v>粤AGR5050</x:v>
      </x:c>
      <x:c r="B112" s="2" t="str">
        <x:v>刘念念</x:v>
      </x:c>
      <x:c r="C112" s="2" t="str">
        <x:v>业务二部</x:v>
      </x:c>
      <x:c r="D112" s="2" t="str">
        <x:v>结转</x:v>
      </x:c>
      <x:c r="E112" s="2" t="n">
        <x:v>9</x:v>
      </x:c>
      <x:c r="F112" s="7" t="n">
        <x:v>150</x:v>
      </x:c>
      <x:c r="G112" s="2" t="n">
        <x:v>1</x:v>
      </x:c>
      <x:c r="H112" s="2" t="n">
        <x:v>1</x:v>
      </x:c>
      <x:c r="I112" s="7" t="n">
        <x:f>ROUND(F112*G112/H112,2)</x:f>
        <x:v>150</x:v>
      </x:c>
      <x:c r="J112" s="7" t="n">
        <x:f>I112</x:f>
        <x:v>150</x:v>
      </x:c>
      <x:c r="K112" s="2" t="n">
        <x:v>0</x:v>
      </x:c>
      <x:c r="L112" s="2" t="n">
        <x:v>0</x:v>
      </x:c>
      <x:c r="M112" s="2" t="str">
        <x:v>数据齐全</x:v>
      </x:c>
      <x:c r="N112" s="2" t="str">
        <x:v>是</x:v>
      </x:c>
    </x:row>
    <x:row r="113" ht="22" customHeight="1">
      <x:c r="A113" s="2" t="str">
        <x:v>粤AGP3506</x:v>
      </x:c>
      <x:c r="B113" s="2" t="str">
        <x:v>谯云</x:v>
      </x:c>
      <x:c r="C113" s="2" t="str">
        <x:v>业务二部</x:v>
      </x:c>
      <x:c r="D113" s="2" t="str">
        <x:v>结转</x:v>
      </x:c>
      <x:c r="E113" s="2" t="n">
        <x:v>9</x:v>
      </x:c>
      <x:c r="F113" s="7" t="n">
        <x:v>260</x:v>
      </x:c>
      <x:c r="G113" s="2" t="n">
        <x:v>1</x:v>
      </x:c>
      <x:c r="H113" s="2" t="n">
        <x:v>1</x:v>
      </x:c>
      <x:c r="I113" s="7" t="n">
        <x:f>ROUND(F113*G113/H113,2)</x:f>
        <x:v>260</x:v>
      </x:c>
      <x:c r="J113" s="7" t="n">
        <x:f>I113</x:f>
        <x:v>260</x:v>
      </x:c>
      <x:c r="K113" s="2" t="n">
        <x:v>0</x:v>
      </x:c>
      <x:c r="L113" s="2" t="n">
        <x:v>0</x:v>
      </x:c>
      <x:c r="M113" s="2" t="str">
        <x:v>数据齐全</x:v>
      </x:c>
      <x:c r="N113" s="2" t="str">
        <x:v>是</x:v>
      </x:c>
    </x:row>
    <x:row r="114" ht="22" customHeight="1">
      <x:c r="A114" s="2" t="str">
        <x:v>粤AGP5760</x:v>
      </x:c>
      <x:c r="B114" s="2" t="str">
        <x:v>谯云</x:v>
      </x:c>
      <x:c r="C114" s="2" t="str">
        <x:v>业务二部</x:v>
      </x:c>
      <x:c r="D114" s="2" t="str">
        <x:v>结转</x:v>
      </x:c>
      <x:c r="E114" s="2" t="n">
        <x:v>9</x:v>
      </x:c>
      <x:c r="F114" s="7" t="n">
        <x:v>260</x:v>
      </x:c>
      <x:c r="G114" s="2" t="n">
        <x:v>1</x:v>
      </x:c>
      <x:c r="H114" s="2" t="n">
        <x:v>1</x:v>
      </x:c>
      <x:c r="I114" s="7" t="n">
        <x:f>ROUND(F114*G114/H114,2)</x:f>
        <x:v>260</x:v>
      </x:c>
      <x:c r="J114" s="7" t="n">
        <x:f>I114</x:f>
        <x:v>260</x:v>
      </x:c>
      <x:c r="K114" s="2" t="n">
        <x:v>0</x:v>
      </x:c>
      <x:c r="L114" s="2" t="n">
        <x:v>0</x:v>
      </x:c>
      <x:c r="M114" s="2" t="str">
        <x:v>数据齐全</x:v>
      </x:c>
      <x:c r="N114" s="2" t="str">
        <x:v>是</x:v>
      </x:c>
    </x:row>
    <x:row r="115" ht="22" customHeight="1">
      <x:c r="A115" s="2" t="str">
        <x:v>粤AGP9707</x:v>
      </x:c>
      <x:c r="B115" s="2" t="str">
        <x:v>谯云</x:v>
      </x:c>
      <x:c r="C115" s="2" t="str">
        <x:v>业务二部</x:v>
      </x:c>
      <x:c r="D115" s="2" t="str">
        <x:v>结转</x:v>
      </x:c>
      <x:c r="E115" s="2" t="n">
        <x:v>9</x:v>
      </x:c>
      <x:c r="F115" s="7" t="n">
        <x:v>260</x:v>
      </x:c>
      <x:c r="G115" s="2" t="n">
        <x:v>1</x:v>
      </x:c>
      <x:c r="H115" s="2" t="n">
        <x:v>1</x:v>
      </x:c>
      <x:c r="I115" s="7" t="n">
        <x:f>ROUND(F115*G115/H115,2)</x:f>
        <x:v>260</x:v>
      </x:c>
      <x:c r="J115" s="7" t="n">
        <x:f>I115</x:f>
        <x:v>260</x:v>
      </x:c>
      <x:c r="K115" s="2" t="n">
        <x:v>0</x:v>
      </x:c>
      <x:c r="L115" s="2" t="n">
        <x:v>0</x:v>
      </x:c>
      <x:c r="M115" s="2" t="str">
        <x:v>数据齐全</x:v>
      </x:c>
      <x:c r="N115" s="2" t="str">
        <x:v>是</x:v>
      </x:c>
    </x:row>
    <x:row r="116" ht="22" customHeight="1">
      <x:c r="A116" s="2" t="str">
        <x:v>粤AGR9769</x:v>
      </x:c>
      <x:c r="B116" s="2" t="str">
        <x:v>谯云</x:v>
      </x:c>
      <x:c r="C116" s="2" t="str">
        <x:v>业务二部</x:v>
      </x:c>
      <x:c r="D116" s="2" t="str">
        <x:v>结转</x:v>
      </x:c>
      <x:c r="E116" s="2" t="n">
        <x:v>9</x:v>
      </x:c>
      <x:c r="F116" s="7" t="n">
        <x:v>150</x:v>
      </x:c>
      <x:c r="G116" s="2" t="n">
        <x:v>1</x:v>
      </x:c>
      <x:c r="H116" s="2" t="n">
        <x:v>1</x:v>
      </x:c>
      <x:c r="I116" s="7" t="n">
        <x:f>ROUND(F116*G116/H116,2)</x:f>
        <x:v>150</x:v>
      </x:c>
      <x:c r="J116" s="7" t="n">
        <x:f>I116</x:f>
        <x:v>150</x:v>
      </x:c>
      <x:c r="K116" s="2" t="n">
        <x:v>0</x:v>
      </x:c>
      <x:c r="L116" s="2" t="n">
        <x:v>0</x:v>
      </x:c>
      <x:c r="M116" s="2" t="str">
        <x:v>数据齐全</x:v>
      </x:c>
      <x:c r="N116" s="2" t="str">
        <x:v>是</x:v>
      </x:c>
    </x:row>
    <x:row r="117" ht="22" customHeight="1">
      <x:c r="A117" s="2" t="str">
        <x:v>粤AGP3080</x:v>
      </x:c>
      <x:c r="B117" s="2" t="str">
        <x:v>董剑煜</x:v>
      </x:c>
      <x:c r="C117" s="2" t="str">
        <x:v>业务二部</x:v>
      </x:c>
      <x:c r="D117" s="2" t="str">
        <x:v>结转</x:v>
      </x:c>
      <x:c r="E117" s="2" t="n">
        <x:v>9</x:v>
      </x:c>
      <x:c r="F117" s="7" t="n">
        <x:v>150</x:v>
      </x:c>
      <x:c r="G117" s="2" t="n">
        <x:v>1</x:v>
      </x:c>
      <x:c r="H117" s="2" t="n">
        <x:v>1</x:v>
      </x:c>
      <x:c r="I117" s="7" t="n">
        <x:f>ROUND(F117*G117/H117,2)</x:f>
        <x:v>150</x:v>
      </x:c>
      <x:c r="J117" s="7" t="n">
        <x:f>I117</x:f>
        <x:v>150</x:v>
      </x:c>
      <x:c r="K117" s="2" t="n">
        <x:v>0</x:v>
      </x:c>
      <x:c r="L117" s="2" t="n">
        <x:v>0</x:v>
      </x:c>
      <x:c r="M117" s="2" t="str">
        <x:v>数据齐全</x:v>
      </x:c>
      <x:c r="N117" s="2" t="str">
        <x:v>是</x:v>
      </x:c>
    </x:row>
    <x:row r="118" ht="22" customHeight="1">
      <x:c r="A118" s="2" t="str">
        <x:v>粤AGP9785</x:v>
      </x:c>
      <x:c r="B118" s="2" t="str">
        <x:v>董剑煜</x:v>
      </x:c>
      <x:c r="C118" s="2" t="str">
        <x:v>业务二部</x:v>
      </x:c>
      <x:c r="D118" s="2" t="str">
        <x:v>结转</x:v>
      </x:c>
      <x:c r="E118" s="2" t="n">
        <x:v>9</x:v>
      </x:c>
      <x:c r="F118" s="7" t="n">
        <x:v>150</x:v>
      </x:c>
      <x:c r="G118" s="2" t="n">
        <x:v>1</x:v>
      </x:c>
      <x:c r="H118" s="2" t="n">
        <x:v>1</x:v>
      </x:c>
      <x:c r="I118" s="7" t="n">
        <x:f>ROUND(F118*G118/H118,2)</x:f>
        <x:v>150</x:v>
      </x:c>
      <x:c r="J118" s="7" t="n">
        <x:f>I118</x:f>
        <x:v>150</x:v>
      </x:c>
      <x:c r="K118" s="2" t="n">
        <x:v>0</x:v>
      </x:c>
      <x:c r="L118" s="2" t="n">
        <x:v>0</x:v>
      </x:c>
      <x:c r="M118" s="2" t="str">
        <x:v>数据齐全</x:v>
      </x:c>
      <x:c r="N118" s="2" t="str">
        <x:v>是</x:v>
      </x:c>
    </x:row>
    <x:row r="119" ht="22" customHeight="1">
      <x:c r="A119" s="2" t="str">
        <x:v>粤AGR2833</x:v>
      </x:c>
      <x:c r="B119" s="2" t="str">
        <x:v>董剑煜</x:v>
      </x:c>
      <x:c r="C119" s="2" t="str">
        <x:v>业务二部</x:v>
      </x:c>
      <x:c r="D119" s="2" t="str">
        <x:v>结转</x:v>
      </x:c>
      <x:c r="E119" s="2" t="n">
        <x:v>9</x:v>
      </x:c>
      <x:c r="F119" s="7" t="n">
        <x:v>150</x:v>
      </x:c>
      <x:c r="G119" s="2" t="n">
        <x:v>1</x:v>
      </x:c>
      <x:c r="H119" s="2" t="n">
        <x:v>1</x:v>
      </x:c>
      <x:c r="I119" s="7" t="n">
        <x:f>ROUND(F119*G119/H119,2)</x:f>
        <x:v>150</x:v>
      </x:c>
      <x:c r="J119" s="7" t="n">
        <x:f>I119</x:f>
        <x:v>150</x:v>
      </x:c>
      <x:c r="K119" s="2" t="n">
        <x:v>0</x:v>
      </x:c>
      <x:c r="L119" s="2" t="n">
        <x:v>0</x:v>
      </x:c>
      <x:c r="M119" s="2" t="str">
        <x:v>数据齐全</x:v>
      </x:c>
      <x:c r="N119" s="2" t="str">
        <x:v>是</x:v>
      </x:c>
    </x:row>
    <x:row r="120" ht="22" customHeight="1">
      <x:c r="A120" s="2" t="str">
        <x:v>粤AGR6828</x:v>
      </x:c>
      <x:c r="B120" s="2" t="str">
        <x:v>董剑煜</x:v>
      </x:c>
      <x:c r="C120" s="2" t="str">
        <x:v>业务二部</x:v>
      </x:c>
      <x:c r="D120" s="2" t="str">
        <x:v>结转</x:v>
      </x:c>
      <x:c r="E120" s="2" t="n">
        <x:v>9</x:v>
      </x:c>
      <x:c r="F120" s="7" t="n">
        <x:v>150</x:v>
      </x:c>
      <x:c r="G120" s="2" t="n">
        <x:v>1</x:v>
      </x:c>
      <x:c r="H120" s="2" t="n">
        <x:v>1</x:v>
      </x:c>
      <x:c r="I120" s="7" t="n">
        <x:f>ROUND(F120*G120/H120,2)</x:f>
        <x:v>150</x:v>
      </x:c>
      <x:c r="J120" s="7" t="n">
        <x:f>I120</x:f>
        <x:v>150</x:v>
      </x:c>
      <x:c r="K120" s="2" t="n">
        <x:v>0</x:v>
      </x:c>
      <x:c r="L120" s="2" t="n">
        <x:v>0</x:v>
      </x:c>
      <x:c r="M120" s="2" t="str">
        <x:v>数据齐全</x:v>
      </x:c>
      <x:c r="N120" s="2" t="str">
        <x:v>是</x:v>
      </x:c>
    </x:row>
    <x:row r="121" ht="22" customHeight="1">
      <x:c r="A121" s="2" t="str">
        <x:v>粤AGR6869</x:v>
      </x:c>
      <x:c r="B121" s="2" t="str">
        <x:v>董剑煜</x:v>
      </x:c>
      <x:c r="C121" s="2" t="str">
        <x:v>业务二部</x:v>
      </x:c>
      <x:c r="D121" s="2" t="str">
        <x:v>结转</x:v>
      </x:c>
      <x:c r="E121" s="2" t="n">
        <x:v>9</x:v>
      </x:c>
      <x:c r="F121" s="7" t="n">
        <x:v>150</x:v>
      </x:c>
      <x:c r="G121" s="2" t="n">
        <x:v>1</x:v>
      </x:c>
      <x:c r="H121" s="2" t="n">
        <x:v>1</x:v>
      </x:c>
      <x:c r="I121" s="7" t="n">
        <x:f>ROUND(F121*G121/H121,2)</x:f>
        <x:v>150</x:v>
      </x:c>
      <x:c r="J121" s="7" t="n">
        <x:f>I121</x:f>
        <x:v>150</x:v>
      </x:c>
      <x:c r="K121" s="2" t="n">
        <x:v>0</x:v>
      </x:c>
      <x:c r="L121" s="2" t="n">
        <x:v>0</x:v>
      </x:c>
      <x:c r="M121" s="2" t="str">
        <x:v>数据齐全</x:v>
      </x:c>
      <x:c r="N121" s="2" t="str">
        <x:v>是</x:v>
      </x:c>
    </x:row>
    <x:row r="122" ht="22" customHeight="1">
      <x:c r="A122" s="2" t="str">
        <x:v>粤AGR8500</x:v>
      </x:c>
      <x:c r="B122" s="2" t="str">
        <x:v>董剑煜</x:v>
      </x:c>
      <x:c r="C122" s="2" t="str">
        <x:v>业务二部</x:v>
      </x:c>
      <x:c r="D122" s="2" t="str">
        <x:v>结转</x:v>
      </x:c>
      <x:c r="E122" s="2" t="n">
        <x:v>9</x:v>
      </x:c>
      <x:c r="F122" s="7" t="n">
        <x:v>150</x:v>
      </x:c>
      <x:c r="G122" s="2" t="n">
        <x:v>1</x:v>
      </x:c>
      <x:c r="H122" s="2" t="n">
        <x:v>1</x:v>
      </x:c>
      <x:c r="I122" s="7" t="n">
        <x:f>ROUND(F122*G122/H122,2)</x:f>
        <x:v>150</x:v>
      </x:c>
      <x:c r="J122" s="7" t="n">
        <x:f>I122</x:f>
        <x:v>150</x:v>
      </x:c>
      <x:c r="K122" s="2" t="n">
        <x:v>0</x:v>
      </x:c>
      <x:c r="L122" s="2" t="n">
        <x:v>0</x:v>
      </x:c>
      <x:c r="M122" s="2" t="str">
        <x:v>数据齐全</x:v>
      </x:c>
      <x:c r="N122" s="2" t="str">
        <x:v>是</x:v>
      </x:c>
    </x:row>
    <x:row r="123" ht="22" customHeight="1">
      <x:c r="A123" s="2" t="str">
        <x:v>粤AGP3627</x:v>
      </x:c>
      <x:c r="B123" s="2" t="str">
        <x:v>金可鹏</x:v>
      </x:c>
      <x:c r="C123" s="2" t="str">
        <x:v>业务三部</x:v>
      </x:c>
      <x:c r="D123" s="2" t="str">
        <x:v>结转</x:v>
      </x:c>
      <x:c r="E123" s="2" t="n">
        <x:v>9</x:v>
      </x:c>
      <x:c r="F123" s="7" t="n">
        <x:v>260</x:v>
      </x:c>
      <x:c r="G123" s="2" t="n">
        <x:v>1</x:v>
      </x:c>
      <x:c r="H123" s="2" t="n">
        <x:v>1</x:v>
      </x:c>
      <x:c r="I123" s="7" t="n">
        <x:f>ROUND(F123*G123/H123,2)</x:f>
        <x:v>260</x:v>
      </x:c>
      <x:c r="J123" s="7" t="n">
        <x:f>I123</x:f>
        <x:v>260</x:v>
      </x:c>
      <x:c r="K123" s="2" t="n">
        <x:v>0</x:v>
      </x:c>
      <x:c r="L123" s="2" t="n">
        <x:v>0</x:v>
      </x:c>
      <x:c r="M123" s="2" t="str">
        <x:v>数据齐全</x:v>
      </x:c>
      <x:c r="N123" s="2" t="str">
        <x:v>是</x:v>
      </x:c>
    </x:row>
    <x:row r="124" ht="22" customHeight="1">
      <x:c r="A124" s="2" t="str">
        <x:v>粤AGP3692</x:v>
      </x:c>
      <x:c r="B124" s="2" t="str">
        <x:v>金可鹏</x:v>
      </x:c>
      <x:c r="C124" s="2" t="str">
        <x:v>业务三部</x:v>
      </x:c>
      <x:c r="D124" s="2" t="str">
        <x:v>结转</x:v>
      </x:c>
      <x:c r="E124" s="2" t="n">
        <x:v>9</x:v>
      </x:c>
      <x:c r="F124" s="7" t="n">
        <x:v>260</x:v>
      </x:c>
      <x:c r="G124" s="2" t="n">
        <x:v>1</x:v>
      </x:c>
      <x:c r="H124" s="2" t="n">
        <x:v>1</x:v>
      </x:c>
      <x:c r="I124" s="7" t="n">
        <x:f>ROUND(F124*G124/H124,2)</x:f>
        <x:v>260</x:v>
      </x:c>
      <x:c r="J124" s="7" t="n">
        <x:f>I124</x:f>
        <x:v>260</x:v>
      </x:c>
      <x:c r="K124" s="2" t="n">
        <x:v>0</x:v>
      </x:c>
      <x:c r="L124" s="2" t="n">
        <x:v>0</x:v>
      </x:c>
      <x:c r="M124" s="2" t="str">
        <x:v>数据齐全</x:v>
      </x:c>
      <x:c r="N124" s="2" t="str">
        <x:v>是</x:v>
      </x:c>
    </x:row>
    <x:row r="125" ht="22" customHeight="1">
      <x:c r="A125" s="2" t="str">
        <x:v>粤AGR8531</x:v>
      </x:c>
      <x:c r="B125" s="2" t="str">
        <x:v>刘念念</x:v>
      </x:c>
      <x:c r="C125" s="2" t="str">
        <x:v>业务二部</x:v>
      </x:c>
      <x:c r="D125" s="2" t="str">
        <x:v>结转</x:v>
      </x:c>
      <x:c r="E125" s="2" t="n">
        <x:v>9</x:v>
      </x:c>
      <x:c r="F125" s="7" t="n">
        <x:v>150</x:v>
      </x:c>
      <x:c r="G125" s="2" t="n">
        <x:v>1</x:v>
      </x:c>
      <x:c r="H125" s="2" t="n">
        <x:v>1</x:v>
      </x:c>
      <x:c r="I125" s="7" t="n">
        <x:f>ROUND(F125*G125/H125,2)</x:f>
        <x:v>150</x:v>
      </x:c>
      <x:c r="J125" s="7" t="n">
        <x:f>I125</x:f>
        <x:v>150</x:v>
      </x:c>
      <x:c r="K125" s="2" t="n">
        <x:v>0</x:v>
      </x:c>
      <x:c r="L125" s="2" t="n">
        <x:v>0</x:v>
      </x:c>
      <x:c r="M125" s="2" t="str">
        <x:v>数据齐全</x:v>
      </x:c>
      <x:c r="N125" s="2" t="str">
        <x:v>是</x:v>
      </x:c>
    </x:row>
    <x:row r="126" ht="22" customHeight="1">
      <x:c r="A126" s="2" t="str">
        <x:v>粤AGP5158</x:v>
      </x:c>
      <x:c r="B126" s="2" t="str">
        <x:v>尚建华</x:v>
      </x:c>
      <x:c r="C126" s="2" t="str">
        <x:v>业务二部</x:v>
      </x:c>
      <x:c r="D126" s="2" t="str">
        <x:v>结转</x:v>
      </x:c>
      <x:c r="E126" s="2" t="n">
        <x:v>9</x:v>
      </x:c>
      <x:c r="F126" s="7" t="n">
        <x:v>150</x:v>
      </x:c>
      <x:c r="G126" s="2" t="n">
        <x:v>1</x:v>
      </x:c>
      <x:c r="H126" s="2" t="n">
        <x:v>1</x:v>
      </x:c>
      <x:c r="I126" s="7" t="n">
        <x:f>ROUND(F126*G126/H126,2)</x:f>
        <x:v>150</x:v>
      </x:c>
      <x:c r="J126" s="7" t="n">
        <x:f>I126</x:f>
        <x:v>150</x:v>
      </x:c>
      <x:c r="K126" s="2" t="n">
        <x:v>0</x:v>
      </x:c>
      <x:c r="L126" s="2" t="n">
        <x:v>0</x:v>
      </x:c>
      <x:c r="M126" s="2" t="str">
        <x:v>数据齐全</x:v>
      </x:c>
      <x:c r="N126" s="2" t="str">
        <x:v>是</x:v>
      </x:c>
    </x:row>
    <x:row r="127" ht="22" customHeight="1">
      <x:c r="A127" s="2" t="str">
        <x:v>粤AGP9786</x:v>
      </x:c>
      <x:c r="B127" s="2" t="str">
        <x:v>董剑煜</x:v>
      </x:c>
      <x:c r="C127" s="2" t="str">
        <x:v>业务二部</x:v>
      </x:c>
      <x:c r="D127" s="2" t="str">
        <x:v>结转</x:v>
      </x:c>
      <x:c r="E127" s="2" t="n">
        <x:v>9</x:v>
      </x:c>
      <x:c r="F127" s="7" t="n">
        <x:v>150</x:v>
      </x:c>
      <x:c r="G127" s="2" t="n">
        <x:v>1</x:v>
      </x:c>
      <x:c r="H127" s="2" t="n">
        <x:v>1</x:v>
      </x:c>
      <x:c r="I127" s="7" t="n">
        <x:f>ROUND(F127*G127/H127,2)</x:f>
        <x:v>150</x:v>
      </x:c>
      <x:c r="J127" s="7" t="n">
        <x:f>I127</x:f>
        <x:v>150</x:v>
      </x:c>
      <x:c r="K127" s="2" t="n">
        <x:v>0</x:v>
      </x:c>
      <x:c r="L127" s="2" t="n">
        <x:v>0</x:v>
      </x:c>
      <x:c r="M127" s="2" t="str">
        <x:v>数据齐全</x:v>
      </x:c>
      <x:c r="N127" s="2" t="str">
        <x:v>是</x:v>
      </x:c>
    </x:row>
    <x:row r="128" ht="22" customHeight="1">
      <x:c r="A128" s="2" t="str">
        <x:v>粤AGR6877</x:v>
      </x:c>
      <x:c r="B128" s="2" t="str">
        <x:v>董剑煜</x:v>
      </x:c>
      <x:c r="C128" s="2" t="str">
        <x:v>业务二部</x:v>
      </x:c>
      <x:c r="D128" s="2" t="str">
        <x:v>结转</x:v>
      </x:c>
      <x:c r="E128" s="2" t="n">
        <x:v>9</x:v>
      </x:c>
      <x:c r="F128" s="7" t="n">
        <x:v>150</x:v>
      </x:c>
      <x:c r="G128" s="2" t="n">
        <x:v>1</x:v>
      </x:c>
      <x:c r="H128" s="2" t="n">
        <x:v>1</x:v>
      </x:c>
      <x:c r="I128" s="7" t="n">
        <x:f>ROUND(F128*G128/H128,2)</x:f>
        <x:v>150</x:v>
      </x:c>
      <x:c r="J128" s="7" t="n">
        <x:f>I128</x:f>
        <x:v>150</x:v>
      </x:c>
      <x:c r="K128" s="2" t="n">
        <x:v>0</x:v>
      </x:c>
      <x:c r="L128" s="2" t="n">
        <x:v>0</x:v>
      </x:c>
      <x:c r="M128" s="2" t="str">
        <x:v>数据齐全</x:v>
      </x:c>
      <x:c r="N128" s="2" t="str">
        <x:v>是</x:v>
      </x:c>
    </x:row>
    <x:row r="129" ht="22" customHeight="1">
      <x:c r="A129" s="2" t="str">
        <x:v>粤AGR5560</x:v>
      </x:c>
      <x:c r="B129" s="2" t="str">
        <x:v>金可鹏</x:v>
      </x:c>
      <x:c r="C129" s="2" t="str">
        <x:v>业务三部</x:v>
      </x:c>
      <x:c r="D129" s="2" t="str">
        <x:v>结转</x:v>
      </x:c>
      <x:c r="E129" s="2" t="n">
        <x:v>9</x:v>
      </x:c>
      <x:c r="F129" s="7" t="n">
        <x:v>150</x:v>
      </x:c>
      <x:c r="G129" s="2" t="n">
        <x:v>1</x:v>
      </x:c>
      <x:c r="H129" s="2" t="n">
        <x:v>1</x:v>
      </x:c>
      <x:c r="I129" s="7" t="n">
        <x:f>ROUND(F129*G129/H129,2)</x:f>
        <x:v>150</x:v>
      </x:c>
      <x:c r="J129" s="7" t="n">
        <x:f>I129</x:f>
        <x:v>150</x:v>
      </x:c>
      <x:c r="K129" s="2" t="n">
        <x:v>0</x:v>
      </x:c>
      <x:c r="L129" s="2" t="n">
        <x:v>0</x:v>
      </x:c>
      <x:c r="M129" s="2" t="str">
        <x:v>数据齐全</x:v>
      </x:c>
      <x:c r="N129" s="2" t="str">
        <x:v>是</x:v>
      </x:c>
    </x:row>
    <x:row r="130" ht="22" customHeight="1">
      <x:c r="A130" s="2" t="str">
        <x:v>粤AGP3039</x:v>
      </x:c>
      <x:c r="B130" s="2" t="str">
        <x:v>钟祥</x:v>
      </x:c>
      <x:c r="C130" s="2" t="str">
        <x:v>业务一部</x:v>
      </x:c>
      <x:c r="D130" s="2" t="str">
        <x:v>补发1月</x:v>
      </x:c>
      <x:c r="E130" s="2" t="n">
        <x:v>1</x:v>
      </x:c>
      <x:c r="F130" s="7" t="n">
        <x:v>150</x:v>
      </x:c>
      <x:c r="G130" s="2" t="n">
        <x:v>31</x:v>
      </x:c>
      <x:c r="H130" s="2" t="n">
        <x:v>31</x:v>
      </x:c>
      <x:c r="I130" s="7" t="n">
        <x:f>ROUND(F130*G130/H130,2)</x:f>
        <x:v>150</x:v>
      </x:c>
      <x:c r="J130" s="7" t="n">
        <x:f>I130</x:f>
        <x:v>150</x:v>
      </x:c>
      <x:c r="K130" s="2" t="n">
        <x:v>2</x:v>
      </x:c>
      <x:c r="L130" s="2" t="n">
        <x:v>0</x:v>
      </x:c>
      <x:c r="M130" s="2" t="str">
        <x:v>按现有里程计算</x:v>
      </x:c>
      <x:c r="N130" s="2" t="str">
        <x:v>否</x:v>
      </x:c>
    </x:row>
    <x:row r="131" ht="22" customHeight="1">
      <x:c r="A131" s="2" t="str">
        <x:v>粤AGP3629</x:v>
      </x:c>
      <x:c r="B131" s="2" t="str">
        <x:v>钟祥</x:v>
      </x:c>
      <x:c r="C131" s="2" t="str">
        <x:v>业务一部</x:v>
      </x:c>
      <x:c r="D131" s="2" t="str">
        <x:v>补发1月</x:v>
      </x:c>
      <x:c r="E131" s="2" t="n">
        <x:v>1</x:v>
      </x:c>
      <x:c r="F131" s="7" t="n">
        <x:v>150</x:v>
      </x:c>
      <x:c r="G131" s="2" t="n">
        <x:v>31</x:v>
      </x:c>
      <x:c r="H131" s="2" t="n">
        <x:v>31</x:v>
      </x:c>
      <x:c r="I131" s="7" t="n">
        <x:f>ROUND(F131*G131/H131,2)</x:f>
        <x:v>150</x:v>
      </x:c>
      <x:c r="J131" s="7" t="n">
        <x:f>I131</x:f>
        <x:v>150</x:v>
      </x:c>
      <x:c r="K131" s="2" t="n">
        <x:v>0</x:v>
      </x:c>
      <x:c r="L131" s="2" t="n">
        <x:v>0</x:v>
      </x:c>
      <x:c r="M131" s="2" t="str">
        <x:v>数据齐全</x:v>
      </x:c>
      <x:c r="N131" s="2" t="str">
        <x:v>否</x:v>
      </x:c>
    </x:row>
    <x:row r="132" ht="22" customHeight="1">
      <x:c r="A132" s="2" t="str">
        <x:v>粤AGP7068</x:v>
      </x:c>
      <x:c r="B132" s="2" t="str">
        <x:v>钟祥</x:v>
      </x:c>
      <x:c r="C132" s="2" t="str">
        <x:v>业务一部</x:v>
      </x:c>
      <x:c r="D132" s="2" t="str">
        <x:v>补发1月</x:v>
      </x:c>
      <x:c r="E132" s="2" t="n">
        <x:v>1</x:v>
      </x:c>
      <x:c r="F132" s="7" t="n">
        <x:v>150</x:v>
      </x:c>
      <x:c r="G132" s="2" t="n">
        <x:v>31</x:v>
      </x:c>
      <x:c r="H132" s="2" t="n">
        <x:v>31</x:v>
      </x:c>
      <x:c r="I132" s="7" t="n">
        <x:f>ROUND(F132*G132/H132,2)</x:f>
        <x:v>150</x:v>
      </x:c>
      <x:c r="J132" s="7" t="n">
        <x:f>I132</x:f>
        <x:v>150</x:v>
      </x:c>
      <x:c r="K132" s="2" t="n">
        <x:v>0</x:v>
      </x:c>
      <x:c r="L132" s="2" t="n">
        <x:v>0</x:v>
      </x:c>
      <x:c r="M132" s="2" t="str">
        <x:v>数据齐全</x:v>
      </x:c>
      <x:c r="N132" s="2" t="str">
        <x:v>否</x:v>
      </x:c>
    </x:row>
    <x:row r="133" ht="22" customHeight="1">
      <x:c r="A133" s="2" t="str">
        <x:v>粤AGQ3155</x:v>
      </x:c>
      <x:c r="B133" s="2" t="str">
        <x:v>钟祥</x:v>
      </x:c>
      <x:c r="C133" s="2" t="str">
        <x:v>业务一部</x:v>
      </x:c>
      <x:c r="D133" s="2" t="str">
        <x:v>补发1月</x:v>
      </x:c>
      <x:c r="E133" s="2" t="n">
        <x:v>1</x:v>
      </x:c>
      <x:c r="F133" s="7" t="n">
        <x:v>150</x:v>
      </x:c>
      <x:c r="G133" s="2" t="n">
        <x:v>31</x:v>
      </x:c>
      <x:c r="H133" s="2" t="n">
        <x:v>31</x:v>
      </x:c>
      <x:c r="I133" s="7" t="n">
        <x:f>ROUND(F133*G133/H133,2)</x:f>
        <x:v>150</x:v>
      </x:c>
      <x:c r="J133" s="7" t="n">
        <x:f>I133</x:f>
        <x:v>150</x:v>
      </x:c>
      <x:c r="K133" s="2" t="n">
        <x:v>3</x:v>
      </x:c>
      <x:c r="L133" s="2" t="n">
        <x:v>0</x:v>
      </x:c>
      <x:c r="M133" s="2" t="str">
        <x:v>按现有里程计算</x:v>
      </x:c>
      <x:c r="N133" s="2" t="str">
        <x:v>否</x:v>
      </x:c>
    </x:row>
    <x:row r="134" ht="22" customHeight="1">
      <x:c r="A134" s="2" t="str">
        <x:v>粤AGP3039</x:v>
      </x:c>
      <x:c r="B134" s="2" t="str">
        <x:v>钟祥</x:v>
      </x:c>
      <x:c r="C134" s="2" t="str">
        <x:v>业务一部</x:v>
      </x:c>
      <x:c r="D134" s="2" t="str">
        <x:v>补发2月</x:v>
      </x:c>
      <x:c r="E134" s="2" t="n">
        <x:v>2</x:v>
      </x:c>
      <x:c r="F134" s="7" t="n">
        <x:v>150</x:v>
      </x:c>
      <x:c r="G134" s="2" t="n">
        <x:v>28</x:v>
      </x:c>
      <x:c r="H134" s="2" t="n">
        <x:v>28</x:v>
      </x:c>
      <x:c r="I134" s="7" t="n">
        <x:f>ROUND(F134*G134/H134,2)</x:f>
        <x:v>150</x:v>
      </x:c>
      <x:c r="J134" s="7" t="n">
        <x:f>I134</x:f>
        <x:v>150</x:v>
      </x:c>
      <x:c r="K134" s="2" t="n">
        <x:v>2</x:v>
      </x:c>
      <x:c r="L134" s="2" t="n">
        <x:v>0</x:v>
      </x:c>
      <x:c r="M134" s="2" t="str">
        <x:v>按现有里程计算</x:v>
      </x:c>
      <x:c r="N134" s="2" t="str">
        <x:v>否</x:v>
      </x:c>
    </x:row>
    <x:row r="135" ht="22" customHeight="1">
      <x:c r="A135" s="2" t="str">
        <x:v>粤AGP3629</x:v>
      </x:c>
      <x:c r="B135" s="2" t="str">
        <x:v>钟祥</x:v>
      </x:c>
      <x:c r="C135" s="2" t="str">
        <x:v>业务一部</x:v>
      </x:c>
      <x:c r="D135" s="2" t="str">
        <x:v>补发2月</x:v>
      </x:c>
      <x:c r="E135" s="2" t="n">
        <x:v>2</x:v>
      </x:c>
      <x:c r="F135" s="7" t="n">
        <x:v>150</x:v>
      </x:c>
      <x:c r="G135" s="2" t="n">
        <x:v>28</x:v>
      </x:c>
      <x:c r="H135" s="2" t="n">
        <x:v>28</x:v>
      </x:c>
      <x:c r="I135" s="7" t="n">
        <x:f>ROUND(F135*G135/H135,2)</x:f>
        <x:v>150</x:v>
      </x:c>
      <x:c r="J135" s="7" t="n">
        <x:f>I135</x:f>
        <x:v>150</x:v>
      </x:c>
      <x:c r="K135" s="2" t="n">
        <x:v>0</x:v>
      </x:c>
      <x:c r="L135" s="2" t="n">
        <x:v>0</x:v>
      </x:c>
      <x:c r="M135" s="2" t="str">
        <x:v>数据齐全</x:v>
      </x:c>
      <x:c r="N135" s="2" t="str">
        <x:v>否</x:v>
      </x:c>
    </x:row>
    <x:row r="136" ht="22" customHeight="1">
      <x:c r="A136" s="2" t="str">
        <x:v>粤AGP7068</x:v>
      </x:c>
      <x:c r="B136" s="2" t="str">
        <x:v>钟祥</x:v>
      </x:c>
      <x:c r="C136" s="2" t="str">
        <x:v>业务一部</x:v>
      </x:c>
      <x:c r="D136" s="2" t="str">
        <x:v>补发2月</x:v>
      </x:c>
      <x:c r="E136" s="2" t="n">
        <x:v>2</x:v>
      </x:c>
      <x:c r="F136" s="7" t="n">
        <x:v>150</x:v>
      </x:c>
      <x:c r="G136" s="2" t="n">
        <x:v>28</x:v>
      </x:c>
      <x:c r="H136" s="2" t="n">
        <x:v>28</x:v>
      </x:c>
      <x:c r="I136" s="7" t="n">
        <x:f>ROUND(F136*G136/H136,2)</x:f>
        <x:v>150</x:v>
      </x:c>
      <x:c r="J136" s="7" t="n">
        <x:f>I136</x:f>
        <x:v>150</x:v>
      </x:c>
      <x:c r="K136" s="2" t="n">
        <x:v>0</x:v>
      </x:c>
      <x:c r="L136" s="2" t="n">
        <x:v>0</x:v>
      </x:c>
      <x:c r="M136" s="2" t="str">
        <x:v>数据齐全</x:v>
      </x:c>
      <x:c r="N136" s="2" t="str">
        <x:v>否</x:v>
      </x:c>
    </x:row>
    <x:row r="137" ht="22" customHeight="1">
      <x:c r="A137" s="2" t="str">
        <x:v>粤AGQ3155</x:v>
      </x:c>
      <x:c r="B137" s="2" t="str">
        <x:v>钟祥</x:v>
      </x:c>
      <x:c r="C137" s="2" t="str">
        <x:v>业务一部</x:v>
      </x:c>
      <x:c r="D137" s="2" t="str">
        <x:v>补发2月</x:v>
      </x:c>
      <x:c r="E137" s="2" t="n">
        <x:v>2</x:v>
      </x:c>
      <x:c r="F137" s="7" t="n">
        <x:v>150</x:v>
      </x:c>
      <x:c r="G137" s="2" t="n">
        <x:v>10</x:v>
      </x:c>
      <x:c r="H137" s="2" t="n">
        <x:v>28</x:v>
      </x:c>
      <x:c r="I137" s="7" t="n">
        <x:f>ROUND(F137*G137/H137,2)</x:f>
        <x:v>53.57</x:v>
      </x:c>
      <x:c r="J137" s="7" t="n">
        <x:f>I137</x:f>
        <x:v>53.57</x:v>
      </x:c>
      <x:c r="K137" s="2" t="n">
        <x:v>3</x:v>
      </x:c>
      <x:c r="L137" s="2" t="n">
        <x:v>0</x:v>
      </x:c>
      <x:c r="M137" s="2" t="str">
        <x:v>按现有里程计算</x:v>
      </x:c>
      <x:c r="N137" s="2" t="str">
        <x:v>否</x:v>
      </x:c>
    </x:row>
    <x:row r="138" ht="22" customHeight="1">
      <x:c r="A138" s="2" t="str">
        <x:v>粤AGP3039</x:v>
      </x:c>
      <x:c r="B138" s="2" t="str">
        <x:v>钟祥</x:v>
      </x:c>
      <x:c r="C138" s="2" t="str">
        <x:v>业务一部</x:v>
      </x:c>
      <x:c r="D138" s="2" t="str">
        <x:v>补发3月</x:v>
      </x:c>
      <x:c r="E138" s="2" t="n">
        <x:v>3</x:v>
      </x:c>
      <x:c r="F138" s="7" t="n">
        <x:v>150</x:v>
      </x:c>
      <x:c r="G138" s="2" t="n">
        <x:v>31</x:v>
      </x:c>
      <x:c r="H138" s="2" t="n">
        <x:v>31</x:v>
      </x:c>
      <x:c r="I138" s="7" t="n">
        <x:f>ROUND(F138*G138/H138,2)</x:f>
        <x:v>150</x:v>
      </x:c>
      <x:c r="J138" s="7" t="n">
        <x:f>I138</x:f>
        <x:v>150</x:v>
      </x:c>
      <x:c r="K138" s="2" t="n">
        <x:v>2</x:v>
      </x:c>
      <x:c r="L138" s="2" t="n">
        <x:v>0</x:v>
      </x:c>
      <x:c r="M138" s="2" t="str">
        <x:v>按现有里程计算</x:v>
      </x:c>
      <x:c r="N138" s="2" t="str">
        <x:v>否</x:v>
      </x:c>
    </x:row>
    <x:row r="139" ht="22" customHeight="1">
      <x:c r="A139" s="2" t="str">
        <x:v>粤AGP3629</x:v>
      </x:c>
      <x:c r="B139" s="2" t="str">
        <x:v>钟祥</x:v>
      </x:c>
      <x:c r="C139" s="2" t="str">
        <x:v>业务一部</x:v>
      </x:c>
      <x:c r="D139" s="2" t="str">
        <x:v>补发3月</x:v>
      </x:c>
      <x:c r="E139" s="2" t="n">
        <x:v>3</x:v>
      </x:c>
      <x:c r="F139" s="7" t="n">
        <x:v>150</x:v>
      </x:c>
      <x:c r="G139" s="2" t="n">
        <x:v>31</x:v>
      </x:c>
      <x:c r="H139" s="2" t="n">
        <x:v>31</x:v>
      </x:c>
      <x:c r="I139" s="7" t="n">
        <x:f>ROUND(F139*G139/H139,2)</x:f>
        <x:v>150</x:v>
      </x:c>
      <x:c r="J139" s="7" t="n">
        <x:f>I139</x:f>
        <x:v>150</x:v>
      </x:c>
      <x:c r="K139" s="2" t="n">
        <x:v>0</x:v>
      </x:c>
      <x:c r="L139" s="2" t="n">
        <x:v>0</x:v>
      </x:c>
      <x:c r="M139" s="2" t="str">
        <x:v>数据齐全</x:v>
      </x:c>
      <x:c r="N139" s="2" t="str">
        <x:v>否</x:v>
      </x:c>
    </x:row>
    <x:row r="140" ht="22" customHeight="1">
      <x:c r="A140" s="2" t="str">
        <x:v>粤AGP7068</x:v>
      </x:c>
      <x:c r="B140" s="2" t="str">
        <x:v>钟祥</x:v>
      </x:c>
      <x:c r="C140" s="2" t="str">
        <x:v>业务一部</x:v>
      </x:c>
      <x:c r="D140" s="2" t="str">
        <x:v>补发3月</x:v>
      </x:c>
      <x:c r="E140" s="2" t="n">
        <x:v>3</x:v>
      </x:c>
      <x:c r="F140" s="7" t="n">
        <x:v>150</x:v>
      </x:c>
      <x:c r="G140" s="2" t="n">
        <x:v>31</x:v>
      </x:c>
      <x:c r="H140" s="2" t="n">
        <x:v>31</x:v>
      </x:c>
      <x:c r="I140" s="7" t="n">
        <x:f>ROUND(F140*G140/H140,2)</x:f>
        <x:v>150</x:v>
      </x:c>
      <x:c r="J140" s="7" t="n">
        <x:f>I140</x:f>
        <x:v>150</x:v>
      </x:c>
      <x:c r="K140" s="2" t="n">
        <x:v>0</x:v>
      </x:c>
      <x:c r="L140" s="2" t="n">
        <x:v>0</x:v>
      </x:c>
      <x:c r="M140" s="2" t="str">
        <x:v>数据齐全</x:v>
      </x:c>
      <x:c r="N140" s="2" t="str">
        <x:v>否</x:v>
      </x:c>
    </x:row>
    <x:row r="141" ht="22" customHeight="1">
      <x:c r="A141" s="2" t="str">
        <x:v>粤AGP3039</x:v>
      </x:c>
      <x:c r="B141" s="2" t="str">
        <x:v>钟祥</x:v>
      </x:c>
      <x:c r="C141" s="2" t="str">
        <x:v>业务一部</x:v>
      </x:c>
      <x:c r="D141" s="2" t="str">
        <x:v>补发4月</x:v>
      </x:c>
      <x:c r="E141" s="2" t="n">
        <x:v>4</x:v>
      </x:c>
      <x:c r="F141" s="7" t="n">
        <x:v>150</x:v>
      </x:c>
      <x:c r="G141" s="2" t="n">
        <x:v>30</x:v>
      </x:c>
      <x:c r="H141" s="2" t="n">
        <x:v>30</x:v>
      </x:c>
      <x:c r="I141" s="7" t="n">
        <x:f>ROUND(F141*G141/H141,2)</x:f>
        <x:v>150</x:v>
      </x:c>
      <x:c r="J141" s="7" t="n">
        <x:f>I141</x:f>
        <x:v>150</x:v>
      </x:c>
      <x:c r="K141" s="2" t="n">
        <x:v>2</x:v>
      </x:c>
      <x:c r="L141" s="2" t="n">
        <x:v>0</x:v>
      </x:c>
      <x:c r="M141" s="2" t="str">
        <x:v>按现有里程计算</x:v>
      </x:c>
      <x:c r="N141" s="2" t="str">
        <x:v>否</x:v>
      </x:c>
    </x:row>
    <x:row r="142" ht="22" customHeight="1">
      <x:c r="A142" s="2" t="str">
        <x:v>粤AGP3629</x:v>
      </x:c>
      <x:c r="B142" s="2" t="str">
        <x:v>钟祥</x:v>
      </x:c>
      <x:c r="C142" s="2" t="str">
        <x:v>业务一部</x:v>
      </x:c>
      <x:c r="D142" s="2" t="str">
        <x:v>补发4月</x:v>
      </x:c>
      <x:c r="E142" s="2" t="n">
        <x:v>4</x:v>
      </x:c>
      <x:c r="F142" s="7" t="n">
        <x:v>150</x:v>
      </x:c>
      <x:c r="G142" s="2" t="n">
        <x:v>30</x:v>
      </x:c>
      <x:c r="H142" s="2" t="n">
        <x:v>30</x:v>
      </x:c>
      <x:c r="I142" s="7" t="n">
        <x:f>ROUND(F142*G142/H142,2)</x:f>
        <x:v>150</x:v>
      </x:c>
      <x:c r="J142" s="7" t="n">
        <x:f>I142</x:f>
        <x:v>150</x:v>
      </x:c>
      <x:c r="K142" s="2" t="n">
        <x:v>0</x:v>
      </x:c>
      <x:c r="L142" s="2" t="n">
        <x:v>0</x:v>
      </x:c>
      <x:c r="M142" s="2" t="str">
        <x:v>数据齐全</x:v>
      </x:c>
      <x:c r="N142" s="2" t="str">
        <x:v>否</x:v>
      </x:c>
    </x:row>
    <x:row r="143" ht="22" customHeight="1">
      <x:c r="A143" s="2" t="str">
        <x:v>粤AGP7068</x:v>
      </x:c>
      <x:c r="B143" s="2" t="str">
        <x:v>钟祥</x:v>
      </x:c>
      <x:c r="C143" s="2" t="str">
        <x:v>业务一部</x:v>
      </x:c>
      <x:c r="D143" s="2" t="str">
        <x:v>补发4月</x:v>
      </x:c>
      <x:c r="E143" s="2" t="n">
        <x:v>4</x:v>
      </x:c>
      <x:c r="F143" s="7" t="n">
        <x:v>150</x:v>
      </x:c>
      <x:c r="G143" s="2" t="n">
        <x:v>30</x:v>
      </x:c>
      <x:c r="H143" s="2" t="n">
        <x:v>30</x:v>
      </x:c>
      <x:c r="I143" s="7" t="n">
        <x:f>ROUND(F143*G143/H143,2)</x:f>
        <x:v>150</x:v>
      </x:c>
      <x:c r="J143" s="7" t="n">
        <x:f>I143</x:f>
        <x:v>150</x:v>
      </x:c>
      <x:c r="K143" s="2" t="n">
        <x:v>0</x:v>
      </x:c>
      <x:c r="L143" s="2" t="n">
        <x:v>0</x:v>
      </x:c>
      <x:c r="M143" s="2" t="str">
        <x:v>数据齐全</x:v>
      </x:c>
      <x:c r="N143" s="2" t="str">
        <x:v>否</x:v>
      </x:c>
    </x:row>
    <x:row r="144" ht="22" customHeight="1">
      <x:c r="A144" s="2" t="str">
        <x:v>粤AGP3039</x:v>
      </x:c>
      <x:c r="B144" s="2" t="str">
        <x:v>钟祥</x:v>
      </x:c>
      <x:c r="C144" s="2" t="str">
        <x:v>业务一部</x:v>
      </x:c>
      <x:c r="D144" s="2" t="str">
        <x:v>补发5月</x:v>
      </x:c>
      <x:c r="E144" s="2" t="n">
        <x:v>5</x:v>
      </x:c>
      <x:c r="F144" s="7" t="n">
        <x:v>150</x:v>
      </x:c>
      <x:c r="G144" s="2" t="n">
        <x:v>31</x:v>
      </x:c>
      <x:c r="H144" s="2" t="n">
        <x:v>31</x:v>
      </x:c>
      <x:c r="I144" s="7" t="n">
        <x:f>ROUND(F144*G144/H144,2)</x:f>
        <x:v>150</x:v>
      </x:c>
      <x:c r="J144" s="7" t="n">
        <x:f>I144</x:f>
        <x:v>150</x:v>
      </x:c>
      <x:c r="K144" s="2" t="n">
        <x:v>2</x:v>
      </x:c>
      <x:c r="L144" s="2" t="n">
        <x:v>0</x:v>
      </x:c>
      <x:c r="M144" s="2" t="str">
        <x:v>按现有里程计算</x:v>
      </x:c>
      <x:c r="N144" s="2" t="str">
        <x:v>否</x:v>
      </x:c>
    </x:row>
    <x:row r="145" ht="22" customHeight="1">
      <x:c r="A145" s="2" t="str">
        <x:v>粤AGP3629</x:v>
      </x:c>
      <x:c r="B145" s="2" t="str">
        <x:v>钟祥</x:v>
      </x:c>
      <x:c r="C145" s="2" t="str">
        <x:v>业务一部</x:v>
      </x:c>
      <x:c r="D145" s="2" t="str">
        <x:v>补发5月</x:v>
      </x:c>
      <x:c r="E145" s="2" t="n">
        <x:v>5</x:v>
      </x:c>
      <x:c r="F145" s="7" t="n">
        <x:v>150</x:v>
      </x:c>
      <x:c r="G145" s="2" t="n">
        <x:v>31</x:v>
      </x:c>
      <x:c r="H145" s="2" t="n">
        <x:v>31</x:v>
      </x:c>
      <x:c r="I145" s="7" t="n">
        <x:f>ROUND(F145*G145/H145,2)</x:f>
        <x:v>150</x:v>
      </x:c>
      <x:c r="J145" s="7" t="n">
        <x:f>I145</x:f>
        <x:v>150</x:v>
      </x:c>
      <x:c r="K145" s="2" t="n">
        <x:v>0</x:v>
      </x:c>
      <x:c r="L145" s="2" t="n">
        <x:v>0</x:v>
      </x:c>
      <x:c r="M145" s="2" t="str">
        <x:v>数据齐全</x:v>
      </x:c>
      <x:c r="N145" s="2" t="str">
        <x:v>否</x:v>
      </x:c>
    </x:row>
    <x:row r="146" ht="22" customHeight="1">
      <x:c r="A146" s="2" t="str">
        <x:v>粤AGP7068</x:v>
      </x:c>
      <x:c r="B146" s="2" t="str">
        <x:v>钟祥</x:v>
      </x:c>
      <x:c r="C146" s="2" t="str">
        <x:v>业务一部</x:v>
      </x:c>
      <x:c r="D146" s="2" t="str">
        <x:v>补发5月</x:v>
      </x:c>
      <x:c r="E146" s="2" t="n">
        <x:v>5</x:v>
      </x:c>
      <x:c r="F146" s="7" t="n">
        <x:v>150</x:v>
      </x:c>
      <x:c r="G146" s="2" t="n">
        <x:v>31</x:v>
      </x:c>
      <x:c r="H146" s="2" t="n">
        <x:v>31</x:v>
      </x:c>
      <x:c r="I146" s="7" t="n">
        <x:f>ROUND(F146*G146/H146,2)</x:f>
        <x:v>150</x:v>
      </x:c>
      <x:c r="J146" s="7" t="n">
        <x:f>I146</x:f>
        <x:v>150</x:v>
      </x:c>
      <x:c r="K146" s="2" t="n">
        <x:v>0</x:v>
      </x:c>
      <x:c r="L146" s="2" t="n">
        <x:v>0</x:v>
      </x:c>
      <x:c r="M146" s="2" t="str">
        <x:v>数据齐全</x:v>
      </x:c>
      <x:c r="N146" s="2" t="str">
        <x:v>否</x:v>
      </x:c>
    </x:row>
    <x:row r="147" ht="22" customHeight="1">
      <x:c r="A147" s="2" t="str">
        <x:v>粤AGR5553</x:v>
      </x:c>
      <x:c r="B147" s="2" t="str">
        <x:v>钟祥</x:v>
      </x:c>
      <x:c r="C147" s="2" t="str">
        <x:v>业务一部</x:v>
      </x:c>
      <x:c r="D147" s="2" t="str">
        <x:v>补发5月</x:v>
      </x:c>
      <x:c r="E147" s="2" t="n">
        <x:v>5</x:v>
      </x:c>
      <x:c r="F147" s="7" t="n">
        <x:v>150</x:v>
      </x:c>
      <x:c r="G147" s="2" t="n">
        <x:v>22</x:v>
      </x:c>
      <x:c r="H147" s="2" t="n">
        <x:v>31</x:v>
      </x:c>
      <x:c r="I147" s="7" t="n">
        <x:f>ROUND(F147*G147/H147,2)</x:f>
        <x:v>106.45</x:v>
      </x:c>
      <x:c r="J147" s="7" t="n">
        <x:f>I147</x:f>
        <x:v>106.45</x:v>
      </x:c>
      <x:c r="K147" s="2" t="n">
        <x:v>1</x:v>
      </x:c>
      <x:c r="L147" s="2" t="n">
        <x:v>0</x:v>
      </x:c>
      <x:c r="M147" s="2" t="str">
        <x:v>按现有里程计算</x:v>
      </x:c>
      <x:c r="N147" s="2" t="str">
        <x:v>否</x:v>
      </x:c>
    </x:row>
    <x:row r="148" ht="22" customHeight="1">
      <x:c r="A148" s="2" t="str">
        <x:v>粤AGP3612</x:v>
      </x:c>
      <x:c r="B148" s="2" t="str">
        <x:v>尚建华</x:v>
      </x:c>
      <x:c r="C148" s="2" t="str">
        <x:v>业务二部</x:v>
      </x:c>
      <x:c r="D148" s="2" t="str">
        <x:v>补发5月</x:v>
      </x:c>
      <x:c r="E148" s="2" t="n">
        <x:v>5</x:v>
      </x:c>
      <x:c r="F148" s="7" t="n">
        <x:v>260</x:v>
      </x:c>
      <x:c r="G148" s="2" t="n">
        <x:v>4</x:v>
      </x:c>
      <x:c r="H148" s="2" t="n">
        <x:v>31</x:v>
      </x:c>
      <x:c r="I148" s="7" t="n">
        <x:f>ROUND(F148*G148/H148,2)</x:f>
        <x:v>33.55</x:v>
      </x:c>
      <x:c r="J148" s="7" t="n">
        <x:f>I148</x:f>
        <x:v>33.55</x:v>
      </x:c>
      <x:c r="K148" s="2" t="n">
        <x:v>6</x:v>
      </x:c>
      <x:c r="L148" s="2" t="n">
        <x:v>0</x:v>
      </x:c>
      <x:c r="M148" s="2" t="str">
        <x:v>按现有里程计算</x:v>
      </x:c>
      <x:c r="N148" s="2" t="str">
        <x:v>否</x:v>
      </x:c>
    </x:row>
    <x:row r="149" ht="22" customHeight="1">
      <x:c r="A149" s="2" t="str">
        <x:v>粤AGP3039</x:v>
      </x:c>
      <x:c r="B149" s="2" t="str">
        <x:v>钟祥</x:v>
      </x:c>
      <x:c r="C149" s="2" t="str">
        <x:v>业务一部</x:v>
      </x:c>
      <x:c r="D149" s="2" t="str">
        <x:v>补发6月</x:v>
      </x:c>
      <x:c r="E149" s="2" t="n">
        <x:v>6</x:v>
      </x:c>
      <x:c r="F149" s="7" t="n">
        <x:v>150</x:v>
      </x:c>
      <x:c r="G149" s="2" t="n">
        <x:v>30</x:v>
      </x:c>
      <x:c r="H149" s="2" t="n">
        <x:v>30</x:v>
      </x:c>
      <x:c r="I149" s="7" t="n">
        <x:f>ROUND(F149*G149/H149,2)</x:f>
        <x:v>150</x:v>
      </x:c>
      <x:c r="J149" s="7" t="n">
        <x:f>I149</x:f>
        <x:v>150</x:v>
      </x:c>
      <x:c r="K149" s="2" t="n">
        <x:v>2</x:v>
      </x:c>
      <x:c r="L149" s="2" t="n">
        <x:v>0</x:v>
      </x:c>
      <x:c r="M149" s="2" t="str">
        <x:v>按现有里程计算</x:v>
      </x:c>
      <x:c r="N149" s="2" t="str">
        <x:v>否</x:v>
      </x:c>
    </x:row>
    <x:row r="150" ht="22" customHeight="1">
      <x:c r="A150" s="2" t="str">
        <x:v>粤AGP3629</x:v>
      </x:c>
      <x:c r="B150" s="2" t="str">
        <x:v>钟祥</x:v>
      </x:c>
      <x:c r="C150" s="2" t="str">
        <x:v>业务一部</x:v>
      </x:c>
      <x:c r="D150" s="2" t="str">
        <x:v>补发6月</x:v>
      </x:c>
      <x:c r="E150" s="2" t="n">
        <x:v>6</x:v>
      </x:c>
      <x:c r="F150" s="7" t="n">
        <x:v>150</x:v>
      </x:c>
      <x:c r="G150" s="2" t="n">
        <x:v>30</x:v>
      </x:c>
      <x:c r="H150" s="2" t="n">
        <x:v>30</x:v>
      </x:c>
      <x:c r="I150" s="7" t="n">
        <x:f>ROUND(F150*G150/H150,2)</x:f>
        <x:v>150</x:v>
      </x:c>
      <x:c r="J150" s="7" t="n">
        <x:f>I150</x:f>
        <x:v>150</x:v>
      </x:c>
      <x:c r="K150" s="2" t="n">
        <x:v>0</x:v>
      </x:c>
      <x:c r="L150" s="2" t="n">
        <x:v>0</x:v>
      </x:c>
      <x:c r="M150" s="2" t="str">
        <x:v>数据齐全</x:v>
      </x:c>
      <x:c r="N150" s="2" t="str">
        <x:v>否</x:v>
      </x:c>
    </x:row>
    <x:row r="151" ht="22" customHeight="1">
      <x:c r="A151" s="2" t="str">
        <x:v>粤AGP7068</x:v>
      </x:c>
      <x:c r="B151" s="2" t="str">
        <x:v>钟祥</x:v>
      </x:c>
      <x:c r="C151" s="2" t="str">
        <x:v>业务一部</x:v>
      </x:c>
      <x:c r="D151" s="2" t="str">
        <x:v>补发6月</x:v>
      </x:c>
      <x:c r="E151" s="2" t="n">
        <x:v>6</x:v>
      </x:c>
      <x:c r="F151" s="7" t="n">
        <x:v>150</x:v>
      </x:c>
      <x:c r="G151" s="2" t="n">
        <x:v>30</x:v>
      </x:c>
      <x:c r="H151" s="2" t="n">
        <x:v>30</x:v>
      </x:c>
      <x:c r="I151" s="7" t="n">
        <x:f>ROUND(F151*G151/H151,2)</x:f>
        <x:v>150</x:v>
      </x:c>
      <x:c r="J151" s="7" t="n">
        <x:f>I151</x:f>
        <x:v>150</x:v>
      </x:c>
      <x:c r="K151" s="2" t="n">
        <x:v>0</x:v>
      </x:c>
      <x:c r="L151" s="2" t="n">
        <x:v>0</x:v>
      </x:c>
      <x:c r="M151" s="2" t="str">
        <x:v>数据齐全</x:v>
      </x:c>
      <x:c r="N151" s="2" t="str">
        <x:v>否</x:v>
      </x:c>
    </x:row>
    <x:row r="152" ht="22" customHeight="1">
      <x:c r="A152" s="2" t="str">
        <x:v>粤AGR5553</x:v>
      </x:c>
      <x:c r="B152" s="2" t="str">
        <x:v>钟祥</x:v>
      </x:c>
      <x:c r="C152" s="2" t="str">
        <x:v>业务一部</x:v>
      </x:c>
      <x:c r="D152" s="2" t="str">
        <x:v>补发6月</x:v>
      </x:c>
      <x:c r="E152" s="2" t="n">
        <x:v>6</x:v>
      </x:c>
      <x:c r="F152" s="7" t="n">
        <x:v>150</x:v>
      </x:c>
      <x:c r="G152" s="2" t="n">
        <x:v>30</x:v>
      </x:c>
      <x:c r="H152" s="2" t="n">
        <x:v>30</x:v>
      </x:c>
      <x:c r="I152" s="7" t="n">
        <x:f>ROUND(F152*G152/H152,2)</x:f>
        <x:v>150</x:v>
      </x:c>
      <x:c r="J152" s="7" t="n">
        <x:f>I152</x:f>
        <x:v>150</x:v>
      </x:c>
      <x:c r="K152" s="2" t="n">
        <x:v>1</x:v>
      </x:c>
      <x:c r="L152" s="2" t="n">
        <x:v>0</x:v>
      </x:c>
      <x:c r="M152" s="2" t="str">
        <x:v>按现有里程计算</x:v>
      </x:c>
      <x:c r="N152" s="2" t="str">
        <x:v>否</x:v>
      </x:c>
    </x:row>
    <x:row r="153" ht="22" customHeight="1">
      <x:c r="A153" s="2" t="str">
        <x:v>粤AGP3612</x:v>
      </x:c>
      <x:c r="B153" s="2" t="str">
        <x:v>尚建华</x:v>
      </x:c>
      <x:c r="C153" s="2" t="str">
        <x:v>业务二部</x:v>
      </x:c>
      <x:c r="D153" s="2" t="str">
        <x:v>补发7月</x:v>
      </x:c>
      <x:c r="E153" s="2" t="n">
        <x:v>7</x:v>
      </x:c>
      <x:c r="F153" s="7" t="n">
        <x:v>260</x:v>
      </x:c>
      <x:c r="G153" s="2" t="n">
        <x:v>31</x:v>
      </x:c>
      <x:c r="H153" s="2" t="n">
        <x:v>31</x:v>
      </x:c>
      <x:c r="I153" s="7" t="n">
        <x:f>ROUND(F153*G153/H153,2)</x:f>
        <x:v>260</x:v>
      </x:c>
      <x:c r="J153" s="7" t="n">
        <x:f>I153</x:f>
        <x:v>260</x:v>
      </x:c>
      <x:c r="K153" s="2" t="n">
        <x:v>6</x:v>
      </x:c>
      <x:c r="L153" s="2" t="n">
        <x:v>0</x:v>
      </x:c>
      <x:c r="M153" s="2" t="str">
        <x:v>按现有里程计算</x:v>
      </x:c>
      <x:c r="N153" s="2" t="str">
        <x:v>否</x:v>
      </x:c>
    </x:row>
    <x:row r="154" ht="22" customHeight="1">
      <x:c r="A154" s="2" t="str">
        <x:v>粤A08190F</x:v>
      </x:c>
      <x:c r="B154" s="2" t="str">
        <x:v>秦挺</x:v>
      </x:c>
      <x:c r="C154" s="2" t="str">
        <x:v>业务五部</x:v>
      </x:c>
      <x:c r="D154" s="2" t="str">
        <x:v>补发7月</x:v>
      </x:c>
      <x:c r="E154" s="2" t="n">
        <x:v>7</x:v>
      </x:c>
      <x:c r="F154" s="7" t="n">
        <x:v>1000</x:v>
      </x:c>
      <x:c r="G154" s="2" t="n">
        <x:v>31</x:v>
      </x:c>
      <x:c r="H154" s="2" t="n">
        <x:v>31</x:v>
      </x:c>
      <x:c r="I154" s="7" t="n">
        <x:f>ROUND(F154*G154/H154,2)</x:f>
        <x:v>1000</x:v>
      </x:c>
      <x:c r="J154" s="7" t="n">
        <x:f>I154</x:f>
        <x:v>1000</x:v>
      </x:c>
      <x:c r="K154" s="2" t="n">
        <x:v>1</x:v>
      </x:c>
      <x:c r="L154" s="2" t="n">
        <x:v>0</x:v>
      </x:c>
      <x:c r="M154" s="2" t="str">
        <x:v>按现有里程计算</x:v>
      </x:c>
      <x:c r="N154" s="2" t="str">
        <x:v>否</x:v>
      </x:c>
    </x:row>
    <x:row r="155" ht="22" customHeight="1">
      <x:c r="A155" s="2" t="str">
        <x:v>粤AGP5138</x:v>
      </x:c>
      <x:c r="B155" s="2" t="str">
        <x:v>钟祥</x:v>
      </x:c>
      <x:c r="C155" s="2" t="str">
        <x:v>业务一部</x:v>
      </x:c>
      <x:c r="D155" s="2" t="str">
        <x:v>补发8月</x:v>
      </x:c>
      <x:c r="E155" s="2" t="n">
        <x:v>8</x:v>
      </x:c>
      <x:c r="F155" s="7" t="n">
        <x:v>150</x:v>
      </x:c>
      <x:c r="G155" s="2" t="n">
        <x:v>15</x:v>
      </x:c>
      <x:c r="H155" s="2" t="n">
        <x:v>31</x:v>
      </x:c>
      <x:c r="I155" s="7" t="n">
        <x:f>ROUND(F155*G155/H155,2)</x:f>
        <x:v>72.58</x:v>
      </x:c>
      <x:c r="J155" s="7" t="n">
        <x:f>I155</x:f>
        <x:v>72.58</x:v>
      </x:c>
      <x:c r="K155" s="2" t="n">
        <x:v>5</x:v>
      </x:c>
      <x:c r="L155" s="2" t="n">
        <x:v>0</x:v>
      </x:c>
      <x:c r="M155" s="2" t="str">
        <x:v>按现有里程计算</x:v>
      </x:c>
      <x:c r="N155" s="2" t="str">
        <x:v>否</x:v>
      </x:c>
    </x:row>
    <x:row r="156" ht="22" customHeight="1">
      <x:c r="A156" s="2" t="str">
        <x:v>粤AGP3612</x:v>
      </x:c>
      <x:c r="B156" s="2" t="str">
        <x:v>尚建华</x:v>
      </x:c>
      <x:c r="C156" s="2" t="str">
        <x:v>业务二部</x:v>
      </x:c>
      <x:c r="D156" s="2" t="str">
        <x:v>补发8月</x:v>
      </x:c>
      <x:c r="E156" s="2" t="n">
        <x:v>8</x:v>
      </x:c>
      <x:c r="F156" s="7" t="n">
        <x:v>260</x:v>
      </x:c>
      <x:c r="G156" s="2" t="n">
        <x:v>31</x:v>
      </x:c>
      <x:c r="H156" s="2" t="n">
        <x:v>31</x:v>
      </x:c>
      <x:c r="I156" s="7" t="n">
        <x:f>ROUND(F156*G156/H156,2)</x:f>
        <x:v>260</x:v>
      </x:c>
      <x:c r="J156" s="7" t="n">
        <x:f>I156</x:f>
        <x:v>260</x:v>
      </x:c>
      <x:c r="K156" s="2" t="n">
        <x:v>6</x:v>
      </x:c>
      <x:c r="L156" s="2" t="n">
        <x:v>0</x:v>
      </x:c>
      <x:c r="M156" s="2" t="str">
        <x:v>按现有里程计算</x:v>
      </x:c>
      <x:c r="N156" s="2" t="str">
        <x:v>否</x:v>
      </x:c>
    </x:row>
    <x:row r="157" ht="22" customHeight="1">
      <x:c r="A157" s="2" t="str">
        <x:v>粤AGR0772</x:v>
      </x:c>
      <x:c r="B157" s="2" t="str">
        <x:v>尚建华</x:v>
      </x:c>
      <x:c r="C157" s="2" t="str">
        <x:v>业务二部</x:v>
      </x:c>
      <x:c r="D157" s="2" t="str">
        <x:v>补发8月</x:v>
      </x:c>
      <x:c r="E157" s="2" t="n">
        <x:v>8</x:v>
      </x:c>
      <x:c r="F157" s="7" t="n">
        <x:v>150</x:v>
      </x:c>
      <x:c r="G157" s="2" t="n">
        <x:v>4</x:v>
      </x:c>
      <x:c r="H157" s="2" t="n">
        <x:v>31</x:v>
      </x:c>
      <x:c r="I157" s="7" t="n">
        <x:f>ROUND(F157*G157/H157,2)</x:f>
        <x:v>19.35</x:v>
      </x:c>
      <x:c r="J157" s="7" t="n">
        <x:f>I157</x:f>
        <x:v>19.35</x:v>
      </x:c>
      <x:c r="K157" s="2" t="n">
        <x:v>3</x:v>
      </x:c>
      <x:c r="L157" s="2" t="n">
        <x:v>0</x:v>
      </x:c>
      <x:c r="M157" s="2" t="str">
        <x:v>按现有里程计算</x:v>
      </x:c>
      <x:c r="N157" s="2" t="str">
        <x:v>否</x:v>
      </x:c>
    </x:row>
    <x:row r="158" ht="22" customHeight="1">
      <x:c r="A158" s="2" t="str">
        <x:v>粤AGR5228</x:v>
      </x:c>
      <x:c r="B158" s="2" t="str">
        <x:v>吴纬涛</x:v>
      </x:c>
      <x:c r="C158" s="2" t="str">
        <x:v>业务三部</x:v>
      </x:c>
      <x:c r="D158" s="2" t="str">
        <x:v>补发8月</x:v>
      </x:c>
      <x:c r="E158" s="2" t="n">
        <x:v>8</x:v>
      </x:c>
      <x:c r="F158" s="7" t="n">
        <x:v>150</x:v>
      </x:c>
      <x:c r="G158" s="2" t="n">
        <x:v>31</x:v>
      </x:c>
      <x:c r="H158" s="2" t="n">
        <x:v>31</x:v>
      </x:c>
      <x:c r="I158" s="7" t="n">
        <x:f>ROUND(F158*G158/H158,2)</x:f>
        <x:v>150</x:v>
      </x:c>
      <x:c r="J158" s="7" t="n">
        <x:f>I158</x:f>
        <x:v>150</x:v>
      </x:c>
      <x:c r="K158" s="2" t="n">
        <x:v>0</x:v>
      </x:c>
      <x:c r="L158" s="2" t="n">
        <x:v>0</x:v>
      </x:c>
      <x:c r="M158" s="2" t="str">
        <x:v>数据齐全</x:v>
      </x:c>
      <x:c r="N158" s="2" t="str">
        <x:v>否</x:v>
      </x:c>
    </x:row>
    <x:row r="159" ht="22" customHeight="1">
      <x:c r="A159" s="2" t="str">
        <x:v>粤AGR8536</x:v>
      </x:c>
      <x:c r="B159" s="2" t="str">
        <x:v>吴纬涛</x:v>
      </x:c>
      <x:c r="C159" s="2" t="str">
        <x:v>业务三部</x:v>
      </x:c>
      <x:c r="D159" s="2" t="str">
        <x:v>补发8月</x:v>
      </x:c>
      <x:c r="E159" s="2" t="n">
        <x:v>8</x:v>
      </x:c>
      <x:c r="F159" s="7" t="n">
        <x:v>150</x:v>
      </x:c>
      <x:c r="G159" s="2" t="n">
        <x:v>5</x:v>
      </x:c>
      <x:c r="H159" s="2" t="n">
        <x:v>31</x:v>
      </x:c>
      <x:c r="I159" s="7" t="n">
        <x:f>ROUND(F159*G159/H159,2)</x:f>
        <x:v>24.19</x:v>
      </x:c>
      <x:c r="J159" s="7" t="n">
        <x:f>I159</x:f>
        <x:v>24.19</x:v>
      </x:c>
      <x:c r="K159" s="2" t="n">
        <x:v>5</x:v>
      </x:c>
      <x:c r="L159" s="2" t="n">
        <x:v>0</x:v>
      </x:c>
      <x:c r="M159" s="2" t="str">
        <x:v>按现有里程计算</x:v>
      </x:c>
      <x:c r="N159" s="2" t="str">
        <x:v>否</x:v>
      </x:c>
    </x:row>
    <x:row r="160" ht="22" customHeight="1">
      <x:c r="A160" s="2" t="str">
        <x:v>粤A00828F</x:v>
      </x:c>
      <x:c r="B160" s="2" t="str">
        <x:v>刘念念</x:v>
      </x:c>
      <x:c r="C160" s="2" t="str">
        <x:v>业务一部</x:v>
      </x:c>
      <x:c r="D160" s="2" t="str">
        <x:v>累计补发9月</x:v>
      </x:c>
      <x:c r="E160" s="2" t="n">
        <x:v>9</x:v>
      </x:c>
      <x:c r="F160" s="7" t="n">
        <x:v>1000</x:v>
      </x:c>
      <x:c r="G160" s="2" t="n">
        <x:v>30</x:v>
      </x:c>
      <x:c r="H160" s="2" t="n">
        <x:v>30</x:v>
      </x:c>
      <x:c r="I160" s="7" t="n">
        <x:f>ROUND(F160*G160/H160,2)</x:f>
        <x:v>1000</x:v>
      </x:c>
      <x:c r="J160" s="7" t="n">
        <x:f>I160</x:f>
        <x:v>1000</x:v>
      </x:c>
      <x:c r="K160" s="2" t="n">
        <x:v>3</x:v>
      </x:c>
      <x:c r="L160" s="2" t="n">
        <x:v>0</x:v>
      </x:c>
      <x:c r="M160" s="2" t="str">
        <x:v>按现有里程计算</x:v>
      </x:c>
      <x:c r="N160" s="2" t="str">
        <x:v>否</x:v>
      </x:c>
    </x:row>
    <x:row r="161" ht="22" customHeight="1">
      <x:c r="A161" s="2" t="str">
        <x:v>粤A07577F</x:v>
      </x:c>
      <x:c r="B161" s="2" t="str">
        <x:v>刘念念</x:v>
      </x:c>
      <x:c r="C161" s="2" t="str">
        <x:v>业务一部</x:v>
      </x:c>
      <x:c r="D161" s="2" t="str">
        <x:v>累计补发9月</x:v>
      </x:c>
      <x:c r="E161" s="2" t="n">
        <x:v>9</x:v>
      </x:c>
      <x:c r="F161" s="7" t="n">
        <x:v>1000</x:v>
      </x:c>
      <x:c r="G161" s="2" t="n">
        <x:v>4</x:v>
      </x:c>
      <x:c r="H161" s="2" t="n">
        <x:v>30</x:v>
      </x:c>
      <x:c r="I161" s="7" t="n">
        <x:f>ROUND(F161*G161/H161,2)</x:f>
        <x:v>133.33</x:v>
      </x:c>
      <x:c r="J161" s="7" t="n">
        <x:f>I161</x:f>
        <x:v>133.33</x:v>
      </x:c>
      <x:c r="K161" s="2" t="n">
        <x:v>0</x:v>
      </x:c>
      <x:c r="L161" s="2" t="n">
        <x:v>0</x:v>
      </x:c>
      <x:c r="M161" s="2" t="str">
        <x:v>数据齐全</x:v>
      </x:c>
      <x:c r="N161" s="2" t="str">
        <x:v>否</x:v>
      </x:c>
    </x:row>
    <x:row r="162" ht="22" customHeight="1">
      <x:c r="A162" s="2" t="str">
        <x:v>粤AGP2011</x:v>
      </x:c>
      <x:c r="B162" s="2" t="str">
        <x:v>钟祥</x:v>
      </x:c>
      <x:c r="C162" s="2" t="str">
        <x:v>业务一部</x:v>
      </x:c>
      <x:c r="D162" s="2" t="str">
        <x:v>累计补发9月</x:v>
      </x:c>
      <x:c r="E162" s="2" t="n">
        <x:v>9</x:v>
      </x:c>
      <x:c r="F162" s="7" t="n">
        <x:v>260</x:v>
      </x:c>
      <x:c r="G162" s="2" t="n">
        <x:v>30</x:v>
      </x:c>
      <x:c r="H162" s="2" t="n">
        <x:v>30</x:v>
      </x:c>
      <x:c r="I162" s="7" t="n">
        <x:f>ROUND(F162*G162/H162,2)</x:f>
        <x:v>260</x:v>
      </x:c>
      <x:c r="J162" s="7" t="n">
        <x:f>I162</x:f>
        <x:v>260</x:v>
      </x:c>
      <x:c r="K162" s="2" t="n">
        <x:v>0</x:v>
      </x:c>
      <x:c r="L162" s="2" t="n">
        <x:v>0</x:v>
      </x:c>
      <x:c r="M162" s="2" t="str">
        <x:v>数据齐全</x:v>
      </x:c>
      <x:c r="N162" s="2" t="str">
        <x:v>否</x:v>
      </x:c>
    </x:row>
    <x:row r="163" ht="22" customHeight="1">
      <x:c r="A163" s="2" t="str">
        <x:v>粤AFF7936</x:v>
      </x:c>
      <x:c r="B163" s="2" t="str">
        <x:v>谯云</x:v>
      </x:c>
      <x:c r="C163" s="2" t="str">
        <x:v>业务二部</x:v>
      </x:c>
      <x:c r="D163" s="2" t="str">
        <x:v>累计补发9月</x:v>
      </x:c>
      <x:c r="E163" s="2" t="n">
        <x:v>9</x:v>
      </x:c>
      <x:c r="F163" s="7" t="n">
        <x:v>260</x:v>
      </x:c>
      <x:c r="G163" s="2" t="n">
        <x:v>5</x:v>
      </x:c>
      <x:c r="H163" s="2" t="n">
        <x:v>30</x:v>
      </x:c>
      <x:c r="I163" s="7" t="n">
        <x:f>ROUND(F163*G163/H163,2)</x:f>
        <x:v>43.33</x:v>
      </x:c>
      <x:c r="J163" s="7" t="n">
        <x:f>I163</x:f>
        <x:v>43.33</x:v>
      </x:c>
      <x:c r="K163" s="2" t="n">
        <x:v>0</x:v>
      </x:c>
      <x:c r="L163" s="2" t="n">
        <x:v>1</x:v>
      </x:c>
      <x:c r="M163" s="2" t="str">
        <x:v>按现有里程计算</x:v>
      </x:c>
      <x:c r="N163" s="2" t="str">
        <x:v>否</x:v>
      </x:c>
    </x:row>
    <x:row r="164" ht="22" customHeight="1">
      <x:c r="A164" s="2" t="str">
        <x:v>粤AFN0065</x:v>
      </x:c>
      <x:c r="B164" s="2" t="str">
        <x:v>谯云</x:v>
      </x:c>
      <x:c r="C164" s="2" t="str">
        <x:v>业务二部</x:v>
      </x:c>
      <x:c r="D164" s="2" t="str">
        <x:v>累计补发9月</x:v>
      </x:c>
      <x:c r="E164" s="2" t="n">
        <x:v>9</x:v>
      </x:c>
      <x:c r="F164" s="7" t="n">
        <x:v>260</x:v>
      </x:c>
      <x:c r="G164" s="2" t="n">
        <x:v>5</x:v>
      </x:c>
      <x:c r="H164" s="2" t="n">
        <x:v>30</x:v>
      </x:c>
      <x:c r="I164" s="7" t="n">
        <x:f>ROUND(F164*G164/H164,2)</x:f>
        <x:v>43.33</x:v>
      </x:c>
      <x:c r="J164" s="7" t="n">
        <x:f>I164</x:f>
        <x:v>43.33</x:v>
      </x:c>
      <x:c r="K164" s="2" t="n">
        <x:v>0</x:v>
      </x:c>
      <x:c r="L164" s="2" t="n">
        <x:v>0</x:v>
      </x:c>
      <x:c r="M164" s="2" t="str">
        <x:v>数据齐全</x:v>
      </x:c>
      <x:c r="N164" s="2" t="str">
        <x:v>否</x:v>
      </x:c>
    </x:row>
    <x:row r="165" ht="22" customHeight="1">
      <x:c r="A165" s="2" t="str">
        <x:v>粤AGP7047</x:v>
      </x:c>
      <x:c r="B165" s="2" t="str">
        <x:v>谯云</x:v>
      </x:c>
      <x:c r="C165" s="2" t="str">
        <x:v>业务二部</x:v>
      </x:c>
      <x:c r="D165" s="2" t="str">
        <x:v>累计补发9月</x:v>
      </x:c>
      <x:c r="E165" s="2" t="n">
        <x:v>9</x:v>
      </x:c>
      <x:c r="F165" s="7" t="n">
        <x:v>260</x:v>
      </x:c>
      <x:c r="G165" s="2" t="n">
        <x:v>5</x:v>
      </x:c>
      <x:c r="H165" s="2" t="n">
        <x:v>30</x:v>
      </x:c>
      <x:c r="I165" s="7" t="n">
        <x:f>ROUND(F165*G165/H165,2)</x:f>
        <x:v>43.33</x:v>
      </x:c>
      <x:c r="J165" s="7" t="n">
        <x:f>I165</x:f>
        <x:v>43.33</x:v>
      </x:c>
      <x:c r="K165" s="2" t="n">
        <x:v>0</x:v>
      </x:c>
      <x:c r="L165" s="2" t="n">
        <x:v>0</x:v>
      </x:c>
      <x:c r="M165" s="2" t="str">
        <x:v>数据齐全</x:v>
      </x:c>
      <x:c r="N165" s="2" t="str">
        <x:v>否</x:v>
      </x:c>
    </x:row>
    <x:row r="166" ht="22" customHeight="1">
      <x:c r="A166" s="2" t="str">
        <x:v>粤AGR9899</x:v>
      </x:c>
      <x:c r="B166" s="2" t="str">
        <x:v>吴纬涛</x:v>
      </x:c>
      <x:c r="C166" s="2" t="str">
        <x:v>业务三部</x:v>
      </x:c>
      <x:c r="D166" s="2" t="str">
        <x:v>累计补发9月</x:v>
      </x:c>
      <x:c r="E166" s="2" t="n">
        <x:v>9</x:v>
      </x:c>
      <x:c r="F166" s="7" t="n">
        <x:v>150</x:v>
      </x:c>
      <x:c r="G166" s="2" t="n">
        <x:v>30</x:v>
      </x:c>
      <x:c r="H166" s="2" t="n">
        <x:v>30</x:v>
      </x:c>
      <x:c r="I166" s="7" t="n">
        <x:f>ROUND(F166*G166/H166,2)</x:f>
        <x:v>150</x:v>
      </x:c>
      <x:c r="J166" s="7" t="n">
        <x:f>I166</x:f>
        <x:v>150</x:v>
      </x:c>
      <x:c r="K166" s="2" t="n">
        <x:v>18</x:v>
      </x:c>
      <x:c r="L166" s="2" t="n">
        <x:v>0</x:v>
      </x:c>
      <x:c r="M166" s="2" t="str">
        <x:v>按现有里程计算</x:v>
      </x:c>
      <x:c r="N166" s="2" t="str">
        <x:v>否</x:v>
      </x:c>
    </x:row>
    <x:row r="167" ht="22" customHeight="1">
      <x:c r="A167" s="2" t="str">
        <x:v>粤A08177F</x:v>
      </x:c>
      <x:c r="B167" s="2" t="str">
        <x:v>秦挺</x:v>
      </x:c>
      <x:c r="C167" s="2" t="str">
        <x:v>业务五部</x:v>
      </x:c>
      <x:c r="D167" s="2" t="str">
        <x:v>累计补发9月</x:v>
      </x:c>
      <x:c r="E167" s="2" t="n">
        <x:v>9</x:v>
      </x:c>
      <x:c r="F167" s="7" t="n">
        <x:v>1000</x:v>
      </x:c>
      <x:c r="G167" s="2" t="n">
        <x:v>11</x:v>
      </x:c>
      <x:c r="H167" s="2" t="n">
        <x:v>30</x:v>
      </x:c>
      <x:c r="I167" s="7" t="n">
        <x:f>ROUND(F167*G167/H167,2)</x:f>
        <x:v>366.67</x:v>
      </x:c>
      <x:c r="J167" s="7" t="n">
        <x:f>I167</x:f>
        <x:v>366.67</x:v>
      </x:c>
      <x:c r="K167" s="2" t="n">
        <x:v>0</x:v>
      </x:c>
      <x:c r="L167" s="2" t="n">
        <x:v>0</x:v>
      </x:c>
      <x:c r="M167" s="2" t="str">
        <x:v>数据齐全</x:v>
      </x:c>
      <x:c r="N167" s="2" t="str">
        <x:v>否</x:v>
      </x:c>
    </x:row>
    <x:row r="168" ht="22" customHeight="1">
      <x:c r="A168" s="2" t="str">
        <x:v>粤AGP5763</x:v>
      </x:c>
      <x:c r="B168" s="2" t="str">
        <x:v>秦挺</x:v>
      </x:c>
      <x:c r="C168" s="2" t="str">
        <x:v>业务五部</x:v>
      </x:c>
      <x:c r="D168" s="2" t="str">
        <x:v>累计补发9月</x:v>
      </x:c>
      <x:c r="E168" s="2" t="n">
        <x:v>9</x:v>
      </x:c>
      <x:c r="F168" s="7" t="n">
        <x:v>300</x:v>
      </x:c>
      <x:c r="G168" s="2" t="n">
        <x:v>30</x:v>
      </x:c>
      <x:c r="H168" s="2" t="n">
        <x:v>30</x:v>
      </x:c>
      <x:c r="I168" s="7" t="n">
        <x:f>ROUND(F168*G168/H168,2)</x:f>
        <x:v>300</x:v>
      </x:c>
      <x:c r="J168" s="7" t="n">
        <x:f>I168</x:f>
        <x:v>300</x:v>
      </x:c>
      <x:c r="K168" s="2" t="n">
        <x:v>5</x:v>
      </x:c>
      <x:c r="L168" s="2" t="n">
        <x:v>0</x:v>
      </x:c>
      <x:c r="M168" s="2" t="str">
        <x:v>按现有里程计算</x:v>
      </x:c>
      <x:c r="N168" s="2" t="str">
        <x:v>否</x:v>
      </x:c>
    </x:row>
    <x:row r="169" ht="22" customHeight="1">
      <x:c r="A169" s="2" t="str">
        <x:v>合计</x:v>
      </x:c>
      <x:c r="B169" s="2"/>
      <x:c r="C169" s="2"/>
      <x:c r="D169" s="2"/>
      <x:c r="E169" s="2"/>
      <x:c r="F169" s="2"/>
      <x:c r="G169" s="2"/>
      <x:c r="H169" s="2"/>
      <x:c r="I169" s="7" t="n">
        <x:f>SUM(I2:I168)</x:f>
        <x:v>44361.69000000001</x:v>
      </x:c>
      <x:c r="J169" s="7" t="n">
        <x:f>SUM(J2:J168)</x:f>
        <x:v>44361.69000000001</x:v>
      </x:c>
      <x:c r="K169" s="2"/>
      <x:c r="L169" s="2"/>
      <x:c r="M169" s="2"/>
      <x:c r="N169" s="2"/>
    </x:row>
    <x:row r="170" ht="22" customHeight="1">
      <x:c r="A170" s="2"/>
      <x:c r="B170" s="2"/>
      <x:c r="C170" s="2"/>
      <x:c r="D170" s="2"/>
      <x:c r="E170" s="2"/>
      <x:c r="F170" s="2"/>
      <x:c r="G170" s="2"/>
      <x:c r="H170" s="2"/>
      <x:c r="I170" s="2"/>
      <x:c r="J170" s="2"/>
      <x:c r="K170" s="2"/>
      <x:c r="L170" s="2"/>
      <x:c r="M170" s="2"/>
      <x:c r="N170" s="2"/>
    </x:row>
    <x:row r="171" ht="22" customHeight="1">
      <x:c r="A171" s="2"/>
      <x:c r="B171" s="2"/>
      <x:c r="C171" s="2"/>
      <x:c r="D171" s="2"/>
      <x:c r="E171" s="2"/>
      <x:c r="F171" s="2"/>
      <x:c r="G171" s="2"/>
      <x:c r="H171" s="2"/>
      <x:c r="I171" s="2"/>
      <x:c r="J171" s="2"/>
      <x:c r="K171" s="2"/>
      <x:c r="L171" s="2"/>
      <x:c r="M171" s="2"/>
      <x:c r="N171" s="2"/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18" hidden="0" customWidth="1"/>
    <x:col min="2" max="2" width="16" hidden="0" customWidth="1"/>
    <x:col min="3" max="3" width="18" hidden="0" customWidth="1"/>
    <x:col min="4" max="4" width="20" hidden="0" customWidth="1"/>
    <x:col min="5" max="5" width="23" hidden="0" customWidth="1"/>
    <x:col min="6" max="6" width="24" hidden="0" customWidth="1"/>
    <x:col min="7" max="7" width="24" hidden="0" customWidth="1"/>
    <x:col min="8" max="8" width="20" hidden="0" customWidth="1"/>
    <x:col min="9" max="9" width="22" hidden="0" customWidth="1"/>
    <x:col min="10" max="10" width="20" hidden="0" customWidth="1"/>
    <x:col min="11" max="11" width="20" hidden="0" customWidth="1"/>
    <x:col min="12" max="12" width="20" hidden="0" customWidth="1"/>
    <x:col min="13" max="13" width="21" hidden="0" customWidth="1"/>
    <x:col min="14" max="14" width="20" hidden="0" customWidth="1"/>
    <x:col min="15" max="15" width="18" hidden="0" customWidth="1"/>
    <x:col min="16" max="16" width="18" hidden="0" customWidth="1"/>
    <x:col min="17" max="17" width="19" hidden="0" customWidth="1"/>
    <x:col min="18" max="18" width="19" hidden="0" customWidth="1"/>
    <x:col min="19" max="19" width="19" hidden="0" customWidth="1"/>
    <x:col min="20" max="20" width="22" hidden="0" customWidth="1"/>
    <x:col min="21" max="21" width="24" hidden="0" customWidth="1"/>
    <x:col min="22" max="22" width="22" hidden="0" customWidth="1"/>
  </x:cols>
  <x:sheetData>
    <x:row r="1" ht="38" customHeight="1">
      <x:c r="A1" s="6" t="str">
        <x:v>车牌号</x:v>
      </x:c>
      <x:c r="B1" s="6" t="str">
        <x:v>业务负责人</x:v>
      </x:c>
      <x:c r="C1" s="6" t="str">
        <x:v>部门</x:v>
      </x:c>
      <x:c r="D1" s="6" t="str">
        <x:v>9月目标(km)</x:v>
      </x:c>
      <x:c r="E1" s="6" t="str">
        <x:v>9月已有里程(km)</x:v>
      </x:c>
      <x:c r="F1" s="6" t="str">
        <x:v>截至8月累计目标</x:v>
      </x:c>
      <x:c r="G1" s="6" t="str">
        <x:v>截至8月累计里程</x:v>
      </x:c>
      <x:c r="H1" s="6" t="str">
        <x:v>累计目标(km)</x:v>
      </x:c>
      <x:c r="I1" s="6" t="str">
        <x:v>累计里程(km)</x:v>
      </x:c>
      <x:c r="J1" s="6" t="str">
        <x:v>累计是否达标</x:v>
      </x:c>
      <x:c r="K1" s="6" t="str">
        <x:v>上期可用结转</x:v>
      </x:c>
      <x:c r="L1" s="6" t="str">
        <x:v>本期结转余额</x:v>
      </x:c>
      <x:c r="M1" s="6" t="str">
        <x:v>月度目标(km)</x:v>
      </x:c>
      <x:c r="N1" s="6" t="str">
        <x:v>奖励基准(元)</x:v>
      </x:c>
      <x:c r="O1" s="6" t="str">
        <x:v>9月缺口天数</x:v>
      </x:c>
      <x:c r="P1" s="6" t="str">
        <x:v>8月缺口天数</x:v>
      </x:c>
      <x:c r="Q1" s="6" t="str">
        <x:v>无本月考核</x:v>
      </x:c>
      <x:c r="R1" s="6" t="str">
        <x:v>当月(元)</x:v>
      </x:c>
      <x:c r="S1" s="6" t="str">
        <x:v>结转(元)</x:v>
      </x:c>
      <x:c r="T1" s="6" t="str">
        <x:v>历史补发(元)</x:v>
      </x:c>
      <x:c r="U1" s="6" t="str">
        <x:v>累计补发9月(元)</x:v>
      </x:c>
      <x:c r="V1" s="6" t="str">
        <x:v>本月合计(元)</x:v>
      </x:c>
    </x:row>
    <x:row r="2" ht="22" customHeight="1">
      <x:c r="A2" s="2" t="str">
        <x:v>粤AGP5768</x:v>
      </x:c>
      <x:c r="B2" s="2" t="str">
        <x:v>何文斌</x:v>
      </x:c>
      <x:c r="C2" s="2" t="str">
        <x:v>业务一部</x:v>
      </x:c>
      <x:c r="D2" s="7" t="n">
        <x:v>1500</x:v>
      </x:c>
      <x:c r="E2" s="7" t="n">
        <x:v>1243.9</x:v>
      </x:c>
      <x:c r="F2" s="7" t="n">
        <x:v>0</x:v>
      </x:c>
      <x:c r="G2" s="7" t="n">
        <x:v>0</x:v>
      </x:c>
      <x:c r="H2" s="7" t="n">
        <x:f>F2+D2</x:f>
        <x:v>1500</x:v>
      </x:c>
      <x:c r="I2" s="7" t="n">
        <x:f>G2+E2</x:f>
        <x:v>1243.9</x:v>
      </x:c>
      <x:c r="J2" s="2" t="str">
        <x:f>IF(AND(H2&gt;0,I2&gt;=H2),"达标","已有里程未达标")</x:f>
        <x:v>已有里程未达标</x:v>
      </x:c>
      <x:c r="K2" s="2" t="n">
        <x:v>0</x:v>
      </x:c>
      <x:c r="L2" s="2" t="n">
        <x:v>0</x:v>
      </x:c>
      <x:c r="M2" s="2" t="n">
        <x:v>3000</x:v>
      </x:c>
      <x:c r="N2" s="7" t="n">
        <x:v>150</x:v>
      </x:c>
      <x:c r="O2" s="2" t="n">
        <x:v>0</x:v>
      </x:c>
      <x:c r="P2" s="2" t="n">
        <x:v>0</x:v>
      </x:c>
      <x:c r="Q2" s="2" t="str">
        <x:v>否</x:v>
      </x:c>
      <x:c r="R2" s="7" t="n">
        <x:f>SUMIFS('9月奖金发放记录'!$J$2:$J$168,'9月奖金发放记录'!$B$2:$B$168,B2,'9月奖金发放记录'!$A$2:$A$168,A2,'9月奖金发放记录'!$D$2:$D$168,"当月")</x:f>
        <x:v>0</x:v>
      </x:c>
      <x:c r="S2" s="7" t="n">
        <x:f>SUMIFS('9月奖金发放记录'!$J$2:$J$168,'9月奖金发放记录'!$B$2:$B$168,B2,'9月奖金发放记录'!$A$2:$A$168,A2,'9月奖金发放记录'!$D$2:$D$168,"结转")</x:f>
        <x:v>0</x:v>
      </x:c>
      <x:c r="T2" s="7" t="n">
        <x:f>SUMIFS('9月奖金发放记录'!$J$2:$J$168,'9月奖金发放记录'!$B$2:$B$168,B2,'9月奖金发放记录'!$A$2:$A$168,A2,'9月奖金发放记录'!$D$2:$D$168,"补发1月")+SUMIFS('9月奖金发放记录'!$J$2:$J$168,'9月奖金发放记录'!$B$2:$B$168,B2,'9月奖金发放记录'!$A$2:$A$168,A2,'9月奖金发放记录'!$D$2:$D$168,"补发2月")+SUMIFS('9月奖金发放记录'!$J$2:$J$168,'9月奖金发放记录'!$B$2:$B$168,B2,'9月奖金发放记录'!$A$2:$A$168,A2,'9月奖金发放记录'!$D$2:$D$168,"补发3月")+SUMIFS('9月奖金发放记录'!$J$2:$J$168,'9月奖金发放记录'!$B$2:$B$168,B2,'9月奖金发放记录'!$A$2:$A$168,A2,'9月奖金发放记录'!$D$2:$D$168,"补发4月")+SUMIFS('9月奖金发放记录'!$J$2:$J$168,'9月奖金发放记录'!$B$2:$B$168,B2,'9月奖金发放记录'!$A$2:$A$168,A2,'9月奖金发放记录'!$D$2:$D$168,"补发5月")+SUMIFS('9月奖金发放记录'!$J$2:$J$168,'9月奖金发放记录'!$B$2:$B$168,B2,'9月奖金发放记录'!$A$2:$A$168,A2,'9月奖金发放记录'!$D$2:$D$168,"补发6月")+SUMIFS('9月奖金发放记录'!$J$2:$J$168,'9月奖金发放记录'!$B$2:$B$168,B2,'9月奖金发放记录'!$A$2:$A$168,A2,'9月奖金发放记录'!$D$2:$D$168,"补发7月")+SUMIFS('9月奖金发放记录'!$J$2:$J$168,'9月奖金发放记录'!$B$2:$B$168,B2,'9月奖金发放记录'!$A$2:$A$168,A2,'9月奖金发放记录'!$D$2:$D$168,"补发8月")</x:f>
        <x:v>0</x:v>
      </x:c>
      <x:c r="U2" s="7" t="n">
        <x:f>SUMIFS('9月奖金发放记录'!$J$2:$J$168,'9月奖金发放记录'!$B$2:$B$168,B2,'9月奖金发放记录'!$A$2:$A$168,A2,'9月奖金发放记录'!$D$2:$D$168,"累计补发9月")</x:f>
        <x:v>0</x:v>
      </x:c>
      <x:c r="V2" s="7" t="n">
        <x:f>SUM(R2:U2)</x:f>
        <x:v>0</x:v>
      </x:c>
    </x:row>
    <x:row r="3" ht="22" customHeight="1">
      <x:c r="A3" s="2" t="str">
        <x:v>粤AGP9773</x:v>
      </x:c>
      <x:c r="B3" s="2" t="str">
        <x:v>何文斌</x:v>
      </x:c>
      <x:c r="C3" s="2" t="str">
        <x:v>业务一部</x:v>
      </x:c>
      <x:c r="D3" s="7" t="n">
        <x:v>3000</x:v>
      </x:c>
      <x:c r="E3" s="7" t="n">
        <x:v>3583</x:v>
      </x:c>
      <x:c r="F3" s="7" t="n">
        <x:v>1548.39</x:v>
      </x:c>
      <x:c r="G3" s="7" t="n">
        <x:v>594.8</x:v>
      </x:c>
      <x:c r="H3" s="7" t="n">
        <x:f>F3+D3</x:f>
        <x:v>4548.39</x:v>
      </x:c>
      <x:c r="I3" s="7" t="n">
        <x:f>G3+E3</x:f>
        <x:v>4177.8</x:v>
      </x:c>
      <x:c r="J3" s="2" t="str">
        <x:f>IF(AND(H3&gt;0,I3&gt;=H3),"达标","已有里程未达标")</x:f>
        <x:v>已有里程未达标</x:v>
      </x:c>
      <x:c r="K3" s="2" t="n">
        <x:v>0</x:v>
      </x:c>
      <x:c r="L3" s="2" t="n">
        <x:v>0</x:v>
      </x:c>
      <x:c r="M3" s="2" t="n">
        <x:v>3000</x:v>
      </x:c>
      <x:c r="N3" s="7" t="n">
        <x:v>150</x:v>
      </x:c>
      <x:c r="O3" s="2" t="n">
        <x:v>1</x:v>
      </x:c>
      <x:c r="P3" s="2" t="n">
        <x:v>0</x:v>
      </x:c>
      <x:c r="Q3" s="2" t="str">
        <x:v>否</x:v>
      </x:c>
      <x:c r="R3" s="7" t="n">
        <x:f>SUMIFS('9月奖金发放记录'!$J$2:$J$168,'9月奖金发放记录'!$B$2:$B$168,B3,'9月奖金发放记录'!$A$2:$A$168,A3,'9月奖金发放记录'!$D$2:$D$168,"当月")</x:f>
        <x:v>150</x:v>
      </x:c>
      <x:c r="S3" s="7" t="n">
        <x:f>SUMIFS('9月奖金发放记录'!$J$2:$J$168,'9月奖金发放记录'!$B$2:$B$168,B3,'9月奖金发放记录'!$A$2:$A$168,A3,'9月奖金发放记录'!$D$2:$D$168,"结转")</x:f>
        <x:v>0</x:v>
      </x:c>
      <x:c r="T3" s="7" t="n">
        <x:f>SUMIFS('9月奖金发放记录'!$J$2:$J$168,'9月奖金发放记录'!$B$2:$B$168,B3,'9月奖金发放记录'!$A$2:$A$168,A3,'9月奖金发放记录'!$D$2:$D$168,"补发1月")+SUMIFS('9月奖金发放记录'!$J$2:$J$168,'9月奖金发放记录'!$B$2:$B$168,B3,'9月奖金发放记录'!$A$2:$A$168,A3,'9月奖金发放记录'!$D$2:$D$168,"补发2月")+SUMIFS('9月奖金发放记录'!$J$2:$J$168,'9月奖金发放记录'!$B$2:$B$168,B3,'9月奖金发放记录'!$A$2:$A$168,A3,'9月奖金发放记录'!$D$2:$D$168,"补发3月")+SUMIFS('9月奖金发放记录'!$J$2:$J$168,'9月奖金发放记录'!$B$2:$B$168,B3,'9月奖金发放记录'!$A$2:$A$168,A3,'9月奖金发放记录'!$D$2:$D$168,"补发4月")+SUMIFS('9月奖金发放记录'!$J$2:$J$168,'9月奖金发放记录'!$B$2:$B$168,B3,'9月奖金发放记录'!$A$2:$A$168,A3,'9月奖金发放记录'!$D$2:$D$168,"补发5月")+SUMIFS('9月奖金发放记录'!$J$2:$J$168,'9月奖金发放记录'!$B$2:$B$168,B3,'9月奖金发放记录'!$A$2:$A$168,A3,'9月奖金发放记录'!$D$2:$D$168,"补发6月")+SUMIFS('9月奖金发放记录'!$J$2:$J$168,'9月奖金发放记录'!$B$2:$B$168,B3,'9月奖金发放记录'!$A$2:$A$168,A3,'9月奖金发放记录'!$D$2:$D$168,"补发7月")+SUMIFS('9月奖金发放记录'!$J$2:$J$168,'9月奖金发放记录'!$B$2:$B$168,B3,'9月奖金发放记录'!$A$2:$A$168,A3,'9月奖金发放记录'!$D$2:$D$168,"补发8月")</x:f>
        <x:v>0</x:v>
      </x:c>
      <x:c r="U3" s="7" t="n">
        <x:f>SUMIFS('9月奖金发放记录'!$J$2:$J$168,'9月奖金发放记录'!$B$2:$B$168,B3,'9月奖金发放记录'!$A$2:$A$168,A3,'9月奖金发放记录'!$D$2:$D$168,"累计补发9月")</x:f>
        <x:v>0</x:v>
      </x:c>
      <x:c r="V3" s="7" t="n">
        <x:f>SUM(R3:U3)</x:f>
        <x:v>150</x:v>
      </x:c>
    </x:row>
    <x:row r="4" ht="22" customHeight="1">
      <x:c r="A4" s="2" t="str">
        <x:v>粤AGR8739</x:v>
      </x:c>
      <x:c r="B4" s="2" t="str">
        <x:v>何文斌</x:v>
      </x:c>
      <x:c r="C4" s="2" t="str">
        <x:v>业务一部</x:v>
      </x:c>
      <x:c r="D4" s="7" t="n">
        <x:v>900</x:v>
      </x:c>
      <x:c r="E4" s="7" t="n">
        <x:v>925.4</x:v>
      </x:c>
      <x:c r="F4" s="7" t="n">
        <x:v>0</x:v>
      </x:c>
      <x:c r="G4" s="7" t="n">
        <x:v>0</x:v>
      </x:c>
      <x:c r="H4" s="7" t="n">
        <x:f>F4+D4</x:f>
        <x:v>900</x:v>
      </x:c>
      <x:c r="I4" s="7" t="n">
        <x:f>G4+E4</x:f>
        <x:v>925.4</x:v>
      </x:c>
      <x:c r="J4" s="2" t="str">
        <x:f>IF(AND(H4&gt;0,I4&gt;=H4),"达标","已有里程未达标")</x:f>
        <x:v>达标</x:v>
      </x:c>
      <x:c r="K4" s="2" t="n">
        <x:v>0</x:v>
      </x:c>
      <x:c r="L4" s="2" t="n">
        <x:v>0</x:v>
      </x:c>
      <x:c r="M4" s="2" t="n">
        <x:v>3000</x:v>
      </x:c>
      <x:c r="N4" s="7" t="n">
        <x:v>150</x:v>
      </x:c>
      <x:c r="O4" s="2" t="n">
        <x:v>0</x:v>
      </x:c>
      <x:c r="P4" s="2" t="n">
        <x:v>0</x:v>
      </x:c>
      <x:c r="Q4" s="2" t="str">
        <x:v>否</x:v>
      </x:c>
      <x:c r="R4" s="7" t="n">
        <x:f>SUMIFS('9月奖金发放记录'!$J$2:$J$168,'9月奖金发放记录'!$B$2:$B$168,B4,'9月奖金发放记录'!$A$2:$A$168,A4,'9月奖金发放记录'!$D$2:$D$168,"当月")</x:f>
        <x:v>45</x:v>
      </x:c>
      <x:c r="S4" s="7" t="n">
        <x:f>SUMIFS('9月奖金发放记录'!$J$2:$J$168,'9月奖金发放记录'!$B$2:$B$168,B4,'9月奖金发放记录'!$A$2:$A$168,A4,'9月奖金发放记录'!$D$2:$D$168,"结转")</x:f>
        <x:v>0</x:v>
      </x:c>
      <x:c r="T4" s="7" t="n">
        <x:f>SUMIFS('9月奖金发放记录'!$J$2:$J$168,'9月奖金发放记录'!$B$2:$B$168,B4,'9月奖金发放记录'!$A$2:$A$168,A4,'9月奖金发放记录'!$D$2:$D$168,"补发1月")+SUMIFS('9月奖金发放记录'!$J$2:$J$168,'9月奖金发放记录'!$B$2:$B$168,B4,'9月奖金发放记录'!$A$2:$A$168,A4,'9月奖金发放记录'!$D$2:$D$168,"补发2月")+SUMIFS('9月奖金发放记录'!$J$2:$J$168,'9月奖金发放记录'!$B$2:$B$168,B4,'9月奖金发放记录'!$A$2:$A$168,A4,'9月奖金发放记录'!$D$2:$D$168,"补发3月")+SUMIFS('9月奖金发放记录'!$J$2:$J$168,'9月奖金发放记录'!$B$2:$B$168,B4,'9月奖金发放记录'!$A$2:$A$168,A4,'9月奖金发放记录'!$D$2:$D$168,"补发4月")+SUMIFS('9月奖金发放记录'!$J$2:$J$168,'9月奖金发放记录'!$B$2:$B$168,B4,'9月奖金发放记录'!$A$2:$A$168,A4,'9月奖金发放记录'!$D$2:$D$168,"补发5月")+SUMIFS('9月奖金发放记录'!$J$2:$J$168,'9月奖金发放记录'!$B$2:$B$168,B4,'9月奖金发放记录'!$A$2:$A$168,A4,'9月奖金发放记录'!$D$2:$D$168,"补发6月")+SUMIFS('9月奖金发放记录'!$J$2:$J$168,'9月奖金发放记录'!$B$2:$B$168,B4,'9月奖金发放记录'!$A$2:$A$168,A4,'9月奖金发放记录'!$D$2:$D$168,"补发7月")+SUMIFS('9月奖金发放记录'!$J$2:$J$168,'9月奖金发放记录'!$B$2:$B$168,B4,'9月奖金发放记录'!$A$2:$A$168,A4,'9月奖金发放记录'!$D$2:$D$168,"补发8月")</x:f>
        <x:v>0</x:v>
      </x:c>
      <x:c r="U4" s="7" t="n">
        <x:f>SUMIFS('9月奖金发放记录'!$J$2:$J$168,'9月奖金发放记录'!$B$2:$B$168,B4,'9月奖金发放记录'!$A$2:$A$168,A4,'9月奖金发放记录'!$D$2:$D$168,"累计补发9月")</x:f>
        <x:v>0</x:v>
      </x:c>
      <x:c r="V4" s="7" t="n">
        <x:f>SUM(R4:U4)</x:f>
        <x:v>45</x:v>
      </x:c>
    </x:row>
    <x:row r="5" ht="22" customHeight="1">
      <x:c r="A5" s="2" t="str">
        <x:v>粤A00116F</x:v>
      </x:c>
      <x:c r="B5" s="2" t="str">
        <x:v>刘念念</x:v>
      </x:c>
      <x:c r="C5" s="2" t="str">
        <x:v>业务一部</x:v>
      </x:c>
      <x:c r="D5" s="7" t="n">
        <x:v>6000</x:v>
      </x:c>
      <x:c r="E5" s="7" t="n">
        <x:v>393.7</x:v>
      </x:c>
      <x:c r="F5" s="7" t="n">
        <x:v>47225.81</x:v>
      </x:c>
      <x:c r="G5" s="7" t="n">
        <x:v>22556.7</x:v>
      </x:c>
      <x:c r="H5" s="7" t="n">
        <x:f>F5+D5</x:f>
        <x:v>53225.81</x:v>
      </x:c>
      <x:c r="I5" s="7" t="n">
        <x:f>G5+E5</x:f>
        <x:v>22950.4</x:v>
      </x:c>
      <x:c r="J5" s="2" t="str">
        <x:f>IF(AND(H5&gt;0,I5&gt;=H5),"达标","已有里程未达标")</x:f>
        <x:v>已有里程未达标</x:v>
      </x:c>
      <x:c r="K5" s="2" t="n">
        <x:v>0</x:v>
      </x:c>
      <x:c r="L5" s="2" t="n">
        <x:v>0</x:v>
      </x:c>
      <x:c r="M5" s="2" t="n">
        <x:v>6000</x:v>
      </x:c>
      <x:c r="N5" s="7" t="n">
        <x:v>1000</x:v>
      </x:c>
      <x:c r="O5" s="2" t="n">
        <x:v>6</x:v>
      </x:c>
      <x:c r="P5" s="2" t="n">
        <x:v>0</x:v>
      </x:c>
      <x:c r="Q5" s="2" t="str">
        <x:v>否</x:v>
      </x:c>
      <x:c r="R5" s="7" t="n">
        <x:f>SUMIFS('9月奖金发放记录'!$J$2:$J$168,'9月奖金发放记录'!$B$2:$B$168,B5,'9月奖金发放记录'!$A$2:$A$168,A5,'9月奖金发放记录'!$D$2:$D$168,"当月")</x:f>
        <x:v>0</x:v>
      </x:c>
      <x:c r="S5" s="7" t="n">
        <x:f>SUMIFS('9月奖金发放记录'!$J$2:$J$168,'9月奖金发放记录'!$B$2:$B$168,B5,'9月奖金发放记录'!$A$2:$A$168,A5,'9月奖金发放记录'!$D$2:$D$168,"结转")</x:f>
        <x:v>0</x:v>
      </x:c>
      <x:c r="T5" s="7" t="n">
        <x:f>SUMIFS('9月奖金发放记录'!$J$2:$J$168,'9月奖金发放记录'!$B$2:$B$168,B5,'9月奖金发放记录'!$A$2:$A$168,A5,'9月奖金发放记录'!$D$2:$D$168,"补发1月")+SUMIFS('9月奖金发放记录'!$J$2:$J$168,'9月奖金发放记录'!$B$2:$B$168,B5,'9月奖金发放记录'!$A$2:$A$168,A5,'9月奖金发放记录'!$D$2:$D$168,"补发2月")+SUMIFS('9月奖金发放记录'!$J$2:$J$168,'9月奖金发放记录'!$B$2:$B$168,B5,'9月奖金发放记录'!$A$2:$A$168,A5,'9月奖金发放记录'!$D$2:$D$168,"补发3月")+SUMIFS('9月奖金发放记录'!$J$2:$J$168,'9月奖金发放记录'!$B$2:$B$168,B5,'9月奖金发放记录'!$A$2:$A$168,A5,'9月奖金发放记录'!$D$2:$D$168,"补发4月")+SUMIFS('9月奖金发放记录'!$J$2:$J$168,'9月奖金发放记录'!$B$2:$B$168,B5,'9月奖金发放记录'!$A$2:$A$168,A5,'9月奖金发放记录'!$D$2:$D$168,"补发5月")+SUMIFS('9月奖金发放记录'!$J$2:$J$168,'9月奖金发放记录'!$B$2:$B$168,B5,'9月奖金发放记录'!$A$2:$A$168,A5,'9月奖金发放记录'!$D$2:$D$168,"补发6月")+SUMIFS('9月奖金发放记录'!$J$2:$J$168,'9月奖金发放记录'!$B$2:$B$168,B5,'9月奖金发放记录'!$A$2:$A$168,A5,'9月奖金发放记录'!$D$2:$D$168,"补发7月")+SUMIFS('9月奖金发放记录'!$J$2:$J$168,'9月奖金发放记录'!$B$2:$B$168,B5,'9月奖金发放记录'!$A$2:$A$168,A5,'9月奖金发放记录'!$D$2:$D$168,"补发8月")</x:f>
        <x:v>0</x:v>
      </x:c>
      <x:c r="U5" s="7" t="n">
        <x:f>SUMIFS('9月奖金发放记录'!$J$2:$J$168,'9月奖金发放记录'!$B$2:$B$168,B5,'9月奖金发放记录'!$A$2:$A$168,A5,'9月奖金发放记录'!$D$2:$D$168,"累计补发9月")</x:f>
        <x:v>0</x:v>
      </x:c>
      <x:c r="V5" s="7" t="n">
        <x:f>SUM(R5:U5)</x:f>
        <x:v>0</x:v>
      </x:c>
    </x:row>
    <x:row r="6" ht="22" customHeight="1">
      <x:c r="A6" s="2" t="str">
        <x:v>粤A00828F</x:v>
      </x:c>
      <x:c r="B6" s="2" t="str">
        <x:v>刘念念</x:v>
      </x:c>
      <x:c r="C6" s="2" t="str">
        <x:v>业务一部</x:v>
      </x:c>
      <x:c r="D6" s="7" t="n">
        <x:v>6000</x:v>
      </x:c>
      <x:c r="E6" s="7" t="n">
        <x:v>960.1</x:v>
      </x:c>
      <x:c r="F6" s="7" t="n">
        <x:v>31161.29</x:v>
      </x:c>
      <x:c r="G6" s="7" t="n">
        <x:v>39434.7</x:v>
      </x:c>
      <x:c r="H6" s="7" t="n">
        <x:f>F6+D6</x:f>
        <x:v>37161.29</x:v>
      </x:c>
      <x:c r="I6" s="7" t="n">
        <x:f>G6+E6</x:f>
        <x:v>40394.799999999996</x:v>
      </x:c>
      <x:c r="J6" s="2" t="str">
        <x:f>IF(AND(H6&gt;0,I6&gt;=H6),"达标","已有里程未达标")</x:f>
        <x:v>达标</x:v>
      </x:c>
      <x:c r="K6" s="2" t="n">
        <x:v>0</x:v>
      </x:c>
      <x:c r="L6" s="2" t="n">
        <x:v>0</x:v>
      </x:c>
      <x:c r="M6" s="2" t="n">
        <x:v>6000</x:v>
      </x:c>
      <x:c r="N6" s="7" t="n">
        <x:v>1000</x:v>
      </x:c>
      <x:c r="O6" s="2" t="n">
        <x:v>3</x:v>
      </x:c>
      <x:c r="P6" s="2" t="n">
        <x:v>0</x:v>
      </x:c>
      <x:c r="Q6" s="2" t="str">
        <x:v>否</x:v>
      </x:c>
      <x:c r="R6" s="7" t="n">
        <x:f>SUMIFS('9月奖金发放记录'!$J$2:$J$168,'9月奖金发放记录'!$B$2:$B$168,B6,'9月奖金发放记录'!$A$2:$A$168,A6,'9月奖金发放记录'!$D$2:$D$168,"当月")</x:f>
        <x:v>0</x:v>
      </x:c>
      <x:c r="S6" s="7" t="n">
        <x:f>SUMIFS('9月奖金发放记录'!$J$2:$J$168,'9月奖金发放记录'!$B$2:$B$168,B6,'9月奖金发放记录'!$A$2:$A$168,A6,'9月奖金发放记录'!$D$2:$D$168,"结转")</x:f>
        <x:v>0</x:v>
      </x:c>
      <x:c r="T6" s="7" t="n">
        <x:f>SUMIFS('9月奖金发放记录'!$J$2:$J$168,'9月奖金发放记录'!$B$2:$B$168,B6,'9月奖金发放记录'!$A$2:$A$168,A6,'9月奖金发放记录'!$D$2:$D$168,"补发1月")+SUMIFS('9月奖金发放记录'!$J$2:$J$168,'9月奖金发放记录'!$B$2:$B$168,B6,'9月奖金发放记录'!$A$2:$A$168,A6,'9月奖金发放记录'!$D$2:$D$168,"补发2月")+SUMIFS('9月奖金发放记录'!$J$2:$J$168,'9月奖金发放记录'!$B$2:$B$168,B6,'9月奖金发放记录'!$A$2:$A$168,A6,'9月奖金发放记录'!$D$2:$D$168,"补发3月")+SUMIFS('9月奖金发放记录'!$J$2:$J$168,'9月奖金发放记录'!$B$2:$B$168,B6,'9月奖金发放记录'!$A$2:$A$168,A6,'9月奖金发放记录'!$D$2:$D$168,"补发4月")+SUMIFS('9月奖金发放记录'!$J$2:$J$168,'9月奖金发放记录'!$B$2:$B$168,B6,'9月奖金发放记录'!$A$2:$A$168,A6,'9月奖金发放记录'!$D$2:$D$168,"补发5月")+SUMIFS('9月奖金发放记录'!$J$2:$J$168,'9月奖金发放记录'!$B$2:$B$168,B6,'9月奖金发放记录'!$A$2:$A$168,A6,'9月奖金发放记录'!$D$2:$D$168,"补发6月")+SUMIFS('9月奖金发放记录'!$J$2:$J$168,'9月奖金发放记录'!$B$2:$B$168,B6,'9月奖金发放记录'!$A$2:$A$168,A6,'9月奖金发放记录'!$D$2:$D$168,"补发7月")+SUMIFS('9月奖金发放记录'!$J$2:$J$168,'9月奖金发放记录'!$B$2:$B$168,B6,'9月奖金发放记录'!$A$2:$A$168,A6,'9月奖金发放记录'!$D$2:$D$168,"补发8月")</x:f>
        <x:v>0</x:v>
      </x:c>
      <x:c r="U6" s="7" t="n">
        <x:f>SUMIFS('9月奖金发放记录'!$J$2:$J$168,'9月奖金发放记录'!$B$2:$B$168,B6,'9月奖金发放记录'!$A$2:$A$168,A6,'9月奖金发放记录'!$D$2:$D$168,"累计补发9月")</x:f>
        <x:v>1000</x:v>
      </x:c>
      <x:c r="V6" s="7" t="n">
        <x:f>SUM(R6:U6)</x:f>
        <x:v>1000</x:v>
      </x:c>
    </x:row>
    <x:row r="7" ht="22" customHeight="1">
      <x:c r="A7" s="2" t="str">
        <x:v>粤A01013F</x:v>
      </x:c>
      <x:c r="B7" s="2" t="str">
        <x:v>刘念念</x:v>
      </x:c>
      <x:c r="C7" s="2" t="str">
        <x:v>业务一部</x:v>
      </x:c>
      <x:c r="D7" s="7" t="n">
        <x:v>1000</x:v>
      </x:c>
      <x:c r="E7" s="7" t="n">
        <x:v>359</x:v>
      </x:c>
      <x:c r="F7" s="7" t="n">
        <x:v>45290.31</x:v>
      </x:c>
      <x:c r="G7" s="7" t="n">
        <x:v>44202.4</x:v>
      </x:c>
      <x:c r="H7" s="7" t="n">
        <x:f>F7+D7</x:f>
        <x:v>46290.31</x:v>
      </x:c>
      <x:c r="I7" s="7" t="n">
        <x:f>G7+E7</x:f>
        <x:v>44561.4</x:v>
      </x:c>
      <x:c r="J7" s="2" t="str">
        <x:f>IF(AND(H7&gt;0,I7&gt;=H7),"达标","已有里程未达标")</x:f>
        <x:v>已有里程未达标</x:v>
      </x:c>
      <x:c r="K7" s="2" t="n">
        <x:v>0</x:v>
      </x:c>
      <x:c r="L7" s="2" t="n">
        <x:v>0</x:v>
      </x:c>
      <x:c r="M7" s="2" t="n">
        <x:v>6000</x:v>
      </x:c>
      <x:c r="N7" s="7" t="n">
        <x:v>1000</x:v>
      </x:c>
      <x:c r="O7" s="2" t="n">
        <x:v>1</x:v>
      </x:c>
      <x:c r="P7" s="2" t="n">
        <x:v>0</x:v>
      </x:c>
      <x:c r="Q7" s="2" t="str">
        <x:v>否</x:v>
      </x:c>
      <x:c r="R7" s="7" t="n">
        <x:f>SUMIFS('9月奖金发放记录'!$J$2:$J$168,'9月奖金发放记录'!$B$2:$B$168,B7,'9月奖金发放记录'!$A$2:$A$168,A7,'9月奖金发放记录'!$D$2:$D$168,"当月")</x:f>
        <x:v>0</x:v>
      </x:c>
      <x:c r="S7" s="7" t="n">
        <x:f>SUMIFS('9月奖金发放记录'!$J$2:$J$168,'9月奖金发放记录'!$B$2:$B$168,B7,'9月奖金发放记录'!$A$2:$A$168,A7,'9月奖金发放记录'!$D$2:$D$168,"结转")</x:f>
        <x:v>0</x:v>
      </x:c>
      <x:c r="T7" s="7" t="n">
        <x:f>SUMIFS('9月奖金发放记录'!$J$2:$J$168,'9月奖金发放记录'!$B$2:$B$168,B7,'9月奖金发放记录'!$A$2:$A$168,A7,'9月奖金发放记录'!$D$2:$D$168,"补发1月")+SUMIFS('9月奖金发放记录'!$J$2:$J$168,'9月奖金发放记录'!$B$2:$B$168,B7,'9月奖金发放记录'!$A$2:$A$168,A7,'9月奖金发放记录'!$D$2:$D$168,"补发2月")+SUMIFS('9月奖金发放记录'!$J$2:$J$168,'9月奖金发放记录'!$B$2:$B$168,B7,'9月奖金发放记录'!$A$2:$A$168,A7,'9月奖金发放记录'!$D$2:$D$168,"补发3月")+SUMIFS('9月奖金发放记录'!$J$2:$J$168,'9月奖金发放记录'!$B$2:$B$168,B7,'9月奖金发放记录'!$A$2:$A$168,A7,'9月奖金发放记录'!$D$2:$D$168,"补发4月")+SUMIFS('9月奖金发放记录'!$J$2:$J$168,'9月奖金发放记录'!$B$2:$B$168,B7,'9月奖金发放记录'!$A$2:$A$168,A7,'9月奖金发放记录'!$D$2:$D$168,"补发5月")+SUMIFS('9月奖金发放记录'!$J$2:$J$168,'9月奖金发放记录'!$B$2:$B$168,B7,'9月奖金发放记录'!$A$2:$A$168,A7,'9月奖金发放记录'!$D$2:$D$168,"补发6月")+SUMIFS('9月奖金发放记录'!$J$2:$J$168,'9月奖金发放记录'!$B$2:$B$168,B7,'9月奖金发放记录'!$A$2:$A$168,A7,'9月奖金发放记录'!$D$2:$D$168,"补发7月")+SUMIFS('9月奖金发放记录'!$J$2:$J$168,'9月奖金发放记录'!$B$2:$B$168,B7,'9月奖金发放记录'!$A$2:$A$168,A7,'9月奖金发放记录'!$D$2:$D$168,"补发8月")</x:f>
        <x:v>0</x:v>
      </x:c>
      <x:c r="U7" s="7" t="n">
        <x:f>SUMIFS('9月奖金发放记录'!$J$2:$J$168,'9月奖金发放记录'!$B$2:$B$168,B7,'9月奖金发放记录'!$A$2:$A$168,A7,'9月奖金发放记录'!$D$2:$D$168,"累计补发9月")</x:f>
        <x:v>0</x:v>
      </x:c>
      <x:c r="V7" s="7" t="n">
        <x:f>SUM(R7:U7)</x:f>
        <x:v>0</x:v>
      </x:c>
    </x:row>
    <x:row r="8" ht="22" customHeight="1">
      <x:c r="A8" s="2" t="str">
        <x:v>粤A01505F</x:v>
      </x:c>
      <x:c r="B8" s="2" t="str">
        <x:v>刘念念</x:v>
      </x:c>
      <x:c r="C8" s="2" t="str">
        <x:v>业务一部</x:v>
      </x:c>
      <x:c r="D8" s="7" t="n">
        <x:v>6000</x:v>
      </x:c>
      <x:c r="E8" s="7" t="n">
        <x:v>5613.7</x:v>
      </x:c>
      <x:c r="F8" s="7" t="n">
        <x:v>24600</x:v>
      </x:c>
      <x:c r="G8" s="7" t="n">
        <x:v>19920.1</x:v>
      </x:c>
      <x:c r="H8" s="7" t="n">
        <x:f>F8+D8</x:f>
        <x:v>30600</x:v>
      </x:c>
      <x:c r="I8" s="7" t="n">
        <x:f>G8+E8</x:f>
        <x:v>25533.8</x:v>
      </x:c>
      <x:c r="J8" s="2" t="str">
        <x:f>IF(AND(H8&gt;0,I8&gt;=H8),"达标","已有里程未达标")</x:f>
        <x:v>已有里程未达标</x:v>
      </x:c>
      <x:c r="K8" s="2" t="n">
        <x:v>0</x:v>
      </x:c>
      <x:c r="L8" s="2" t="n">
        <x:v>0</x:v>
      </x:c>
      <x:c r="M8" s="2" t="n">
        <x:v>6000</x:v>
      </x:c>
      <x:c r="N8" s="7" t="n">
        <x:v>1000</x:v>
      </x:c>
      <x:c r="O8" s="2" t="n">
        <x:v>3</x:v>
      </x:c>
      <x:c r="P8" s="2" t="n">
        <x:v>0</x:v>
      </x:c>
      <x:c r="Q8" s="2" t="str">
        <x:v>否</x:v>
      </x:c>
      <x:c r="R8" s="7" t="n">
        <x:f>SUMIFS('9月奖金发放记录'!$J$2:$J$168,'9月奖金发放记录'!$B$2:$B$168,B8,'9月奖金发放记录'!$A$2:$A$168,A8,'9月奖金发放记录'!$D$2:$D$168,"当月")</x:f>
        <x:v>0</x:v>
      </x:c>
      <x:c r="S8" s="7" t="n">
        <x:f>SUMIFS('9月奖金发放记录'!$J$2:$J$168,'9月奖金发放记录'!$B$2:$B$168,B8,'9月奖金发放记录'!$A$2:$A$168,A8,'9月奖金发放记录'!$D$2:$D$168,"结转")</x:f>
        <x:v>0</x:v>
      </x:c>
      <x:c r="T8" s="7" t="n">
        <x:f>SUMIFS('9月奖金发放记录'!$J$2:$J$168,'9月奖金发放记录'!$B$2:$B$168,B8,'9月奖金发放记录'!$A$2:$A$168,A8,'9月奖金发放记录'!$D$2:$D$168,"补发1月")+SUMIFS('9月奖金发放记录'!$J$2:$J$168,'9月奖金发放记录'!$B$2:$B$168,B8,'9月奖金发放记录'!$A$2:$A$168,A8,'9月奖金发放记录'!$D$2:$D$168,"补发2月")+SUMIFS('9月奖金发放记录'!$J$2:$J$168,'9月奖金发放记录'!$B$2:$B$168,B8,'9月奖金发放记录'!$A$2:$A$168,A8,'9月奖金发放记录'!$D$2:$D$168,"补发3月")+SUMIFS('9月奖金发放记录'!$J$2:$J$168,'9月奖金发放记录'!$B$2:$B$168,B8,'9月奖金发放记录'!$A$2:$A$168,A8,'9月奖金发放记录'!$D$2:$D$168,"补发4月")+SUMIFS('9月奖金发放记录'!$J$2:$J$168,'9月奖金发放记录'!$B$2:$B$168,B8,'9月奖金发放记录'!$A$2:$A$168,A8,'9月奖金发放记录'!$D$2:$D$168,"补发5月")+SUMIFS('9月奖金发放记录'!$J$2:$J$168,'9月奖金发放记录'!$B$2:$B$168,B8,'9月奖金发放记录'!$A$2:$A$168,A8,'9月奖金发放记录'!$D$2:$D$168,"补发6月")+SUMIFS('9月奖金发放记录'!$J$2:$J$168,'9月奖金发放记录'!$B$2:$B$168,B8,'9月奖金发放记录'!$A$2:$A$168,A8,'9月奖金发放记录'!$D$2:$D$168,"补发7月")+SUMIFS('9月奖金发放记录'!$J$2:$J$168,'9月奖金发放记录'!$B$2:$B$168,B8,'9月奖金发放记录'!$A$2:$A$168,A8,'9月奖金发放记录'!$D$2:$D$168,"补发8月")</x:f>
        <x:v>0</x:v>
      </x:c>
      <x:c r="U8" s="7" t="n">
        <x:f>SUMIFS('9月奖金发放记录'!$J$2:$J$168,'9月奖金发放记录'!$B$2:$B$168,B8,'9月奖金发放记录'!$A$2:$A$168,A8,'9月奖金发放记录'!$D$2:$D$168,"累计补发9月")</x:f>
        <x:v>0</x:v>
      </x:c>
      <x:c r="V8" s="7" t="n">
        <x:f>SUM(R8:U8)</x:f>
        <x:v>0</x:v>
      </x:c>
    </x:row>
    <x:row r="9" ht="22" customHeight="1">
      <x:c r="A9" s="2" t="str">
        <x:v>粤A01506F</x:v>
      </x:c>
      <x:c r="B9" s="2" t="str">
        <x:v>刘念念</x:v>
      </x:c>
      <x:c r="C9" s="2" t="str">
        <x:v>业务一部</x:v>
      </x:c>
      <x:c r="D9" s="7" t="n">
        <x:v>6000</x:v>
      </x:c>
      <x:c r="E9" s="7" t="n">
        <x:v>5495.4</x:v>
      </x:c>
      <x:c r="F9" s="7" t="n">
        <x:v>41357.14</x:v>
      </x:c>
      <x:c r="G9" s="7" t="n">
        <x:v>34833.4</x:v>
      </x:c>
      <x:c r="H9" s="7" t="n">
        <x:f>F9+D9</x:f>
        <x:v>47357.14</x:v>
      </x:c>
      <x:c r="I9" s="7" t="n">
        <x:f>G9+E9</x:f>
        <x:v>40328.8</x:v>
      </x:c>
      <x:c r="J9" s="2" t="str">
        <x:f>IF(AND(H9&gt;0,I9&gt;=H9),"达标","已有里程未达标")</x:f>
        <x:v>已有里程未达标</x:v>
      </x:c>
      <x:c r="K9" s="2" t="n">
        <x:v>0</x:v>
      </x:c>
      <x:c r="L9" s="2" t="n">
        <x:v>0</x:v>
      </x:c>
      <x:c r="M9" s="2" t="n">
        <x:v>6000</x:v>
      </x:c>
      <x:c r="N9" s="7" t="n">
        <x:v>1000</x:v>
      </x:c>
      <x:c r="O9" s="2" t="n">
        <x:v>3</x:v>
      </x:c>
      <x:c r="P9" s="2" t="n">
        <x:v>0</x:v>
      </x:c>
      <x:c r="Q9" s="2" t="str">
        <x:v>否</x:v>
      </x:c>
      <x:c r="R9" s="7" t="n">
        <x:f>SUMIFS('9月奖金发放记录'!$J$2:$J$168,'9月奖金发放记录'!$B$2:$B$168,B9,'9月奖金发放记录'!$A$2:$A$168,A9,'9月奖金发放记录'!$D$2:$D$168,"当月")</x:f>
        <x:v>0</x:v>
      </x:c>
      <x:c r="S9" s="7" t="n">
        <x:f>SUMIFS('9月奖金发放记录'!$J$2:$J$168,'9月奖金发放记录'!$B$2:$B$168,B9,'9月奖金发放记录'!$A$2:$A$168,A9,'9月奖金发放记录'!$D$2:$D$168,"结转")</x:f>
        <x:v>0</x:v>
      </x:c>
      <x:c r="T9" s="7" t="n">
        <x:f>SUMIFS('9月奖金发放记录'!$J$2:$J$168,'9月奖金发放记录'!$B$2:$B$168,B9,'9月奖金发放记录'!$A$2:$A$168,A9,'9月奖金发放记录'!$D$2:$D$168,"补发1月")+SUMIFS('9月奖金发放记录'!$J$2:$J$168,'9月奖金发放记录'!$B$2:$B$168,B9,'9月奖金发放记录'!$A$2:$A$168,A9,'9月奖金发放记录'!$D$2:$D$168,"补发2月")+SUMIFS('9月奖金发放记录'!$J$2:$J$168,'9月奖金发放记录'!$B$2:$B$168,B9,'9月奖金发放记录'!$A$2:$A$168,A9,'9月奖金发放记录'!$D$2:$D$168,"补发3月")+SUMIFS('9月奖金发放记录'!$J$2:$J$168,'9月奖金发放记录'!$B$2:$B$168,B9,'9月奖金发放记录'!$A$2:$A$168,A9,'9月奖金发放记录'!$D$2:$D$168,"补发4月")+SUMIFS('9月奖金发放记录'!$J$2:$J$168,'9月奖金发放记录'!$B$2:$B$168,B9,'9月奖金发放记录'!$A$2:$A$168,A9,'9月奖金发放记录'!$D$2:$D$168,"补发5月")+SUMIFS('9月奖金发放记录'!$J$2:$J$168,'9月奖金发放记录'!$B$2:$B$168,B9,'9月奖金发放记录'!$A$2:$A$168,A9,'9月奖金发放记录'!$D$2:$D$168,"补发6月")+SUMIFS('9月奖金发放记录'!$J$2:$J$168,'9月奖金发放记录'!$B$2:$B$168,B9,'9月奖金发放记录'!$A$2:$A$168,A9,'9月奖金发放记录'!$D$2:$D$168,"补发7月")+SUMIFS('9月奖金发放记录'!$J$2:$J$168,'9月奖金发放记录'!$B$2:$B$168,B9,'9月奖金发放记录'!$A$2:$A$168,A9,'9月奖金发放记录'!$D$2:$D$168,"补发8月")</x:f>
        <x:v>0</x:v>
      </x:c>
      <x:c r="U9" s="7" t="n">
        <x:f>SUMIFS('9月奖金发放记录'!$J$2:$J$168,'9月奖金发放记录'!$B$2:$B$168,B9,'9月奖金发放记录'!$A$2:$A$168,A9,'9月奖金发放记录'!$D$2:$D$168,"累计补发9月")</x:f>
        <x:v>0</x:v>
      </x:c>
      <x:c r="V9" s="7" t="n">
        <x:f>SUM(R9:U9)</x:f>
        <x:v>0</x:v>
      </x:c>
    </x:row>
    <x:row r="10" ht="22" customHeight="1">
      <x:c r="A10" s="2" t="str">
        <x:v>粤A02007F</x:v>
      </x:c>
      <x:c r="B10" s="2" t="str">
        <x:v>刘念念</x:v>
      </x:c>
      <x:c r="C10" s="2" t="str">
        <x:v>业务一部</x:v>
      </x:c>
      <x:c r="D10" s="7" t="n">
        <x:v>6000</x:v>
      </x:c>
      <x:c r="E10" s="7" t="n">
        <x:v>436.5</x:v>
      </x:c>
      <x:c r="F10" s="7" t="n">
        <x:v>47419.35</x:v>
      </x:c>
      <x:c r="G10" s="7" t="n">
        <x:v>34436.9</x:v>
      </x:c>
      <x:c r="H10" s="7" t="n">
        <x:f>F10+D10</x:f>
        <x:v>53419.35</x:v>
      </x:c>
      <x:c r="I10" s="7" t="n">
        <x:f>G10+E10</x:f>
        <x:v>34873.4</x:v>
      </x:c>
      <x:c r="J10" s="2" t="str">
        <x:f>IF(AND(H10&gt;0,I10&gt;=H10),"达标","已有里程未达标")</x:f>
        <x:v>已有里程未达标</x:v>
      </x:c>
      <x:c r="K10" s="2" t="n">
        <x:v>0</x:v>
      </x:c>
      <x:c r="L10" s="2" t="n">
        <x:v>0</x:v>
      </x:c>
      <x:c r="M10" s="2" t="n">
        <x:v>6000</x:v>
      </x:c>
      <x:c r="N10" s="7" t="n">
        <x:v>1000</x:v>
      </x:c>
      <x:c r="O10" s="2" t="n">
        <x:v>2</x:v>
      </x:c>
      <x:c r="P10" s="2" t="n">
        <x:v>0</x:v>
      </x:c>
      <x:c r="Q10" s="2" t="str">
        <x:v>否</x:v>
      </x:c>
      <x:c r="R10" s="7" t="n">
        <x:f>SUMIFS('9月奖金发放记录'!$J$2:$J$168,'9月奖金发放记录'!$B$2:$B$168,B10,'9月奖金发放记录'!$A$2:$A$168,A10,'9月奖金发放记录'!$D$2:$D$168,"当月")</x:f>
        <x:v>0</x:v>
      </x:c>
      <x:c r="S10" s="7" t="n">
        <x:f>SUMIFS('9月奖金发放记录'!$J$2:$J$168,'9月奖金发放记录'!$B$2:$B$168,B10,'9月奖金发放记录'!$A$2:$A$168,A10,'9月奖金发放记录'!$D$2:$D$168,"结转")</x:f>
        <x:v>0</x:v>
      </x:c>
      <x:c r="T10" s="7" t="n">
        <x:f>SUMIFS('9月奖金发放记录'!$J$2:$J$168,'9月奖金发放记录'!$B$2:$B$168,B10,'9月奖金发放记录'!$A$2:$A$168,A10,'9月奖金发放记录'!$D$2:$D$168,"补发1月")+SUMIFS('9月奖金发放记录'!$J$2:$J$168,'9月奖金发放记录'!$B$2:$B$168,B10,'9月奖金发放记录'!$A$2:$A$168,A10,'9月奖金发放记录'!$D$2:$D$168,"补发2月")+SUMIFS('9月奖金发放记录'!$J$2:$J$168,'9月奖金发放记录'!$B$2:$B$168,B10,'9月奖金发放记录'!$A$2:$A$168,A10,'9月奖金发放记录'!$D$2:$D$168,"补发3月")+SUMIFS('9月奖金发放记录'!$J$2:$J$168,'9月奖金发放记录'!$B$2:$B$168,B10,'9月奖金发放记录'!$A$2:$A$168,A10,'9月奖金发放记录'!$D$2:$D$168,"补发4月")+SUMIFS('9月奖金发放记录'!$J$2:$J$168,'9月奖金发放记录'!$B$2:$B$168,B10,'9月奖金发放记录'!$A$2:$A$168,A10,'9月奖金发放记录'!$D$2:$D$168,"补发5月")+SUMIFS('9月奖金发放记录'!$J$2:$J$168,'9月奖金发放记录'!$B$2:$B$168,B10,'9月奖金发放记录'!$A$2:$A$168,A10,'9月奖金发放记录'!$D$2:$D$168,"补发6月")+SUMIFS('9月奖金发放记录'!$J$2:$J$168,'9月奖金发放记录'!$B$2:$B$168,B10,'9月奖金发放记录'!$A$2:$A$168,A10,'9月奖金发放记录'!$D$2:$D$168,"补发7月")+SUMIFS('9月奖金发放记录'!$J$2:$J$168,'9月奖金发放记录'!$B$2:$B$168,B10,'9月奖金发放记录'!$A$2:$A$168,A10,'9月奖金发放记录'!$D$2:$D$168,"补发8月")</x:f>
        <x:v>0</x:v>
      </x:c>
      <x:c r="U10" s="7" t="n">
        <x:f>SUMIFS('9月奖金发放记录'!$J$2:$J$168,'9月奖金发放记录'!$B$2:$B$168,B10,'9月奖金发放记录'!$A$2:$A$168,A10,'9月奖金发放记录'!$D$2:$D$168,"累计补发9月")</x:f>
        <x:v>0</x:v>
      </x:c>
      <x:c r="V10" s="7" t="n">
        <x:f>SUM(R10:U10)</x:f>
        <x:v>0</x:v>
      </x:c>
    </x:row>
    <x:row r="11" ht="22" customHeight="1">
      <x:c r="A11" s="2" t="str">
        <x:v>粤A02058F</x:v>
      </x:c>
      <x:c r="B11" s="2" t="str">
        <x:v>刘念念</x:v>
      </x:c>
      <x:c r="C11" s="2" t="str">
        <x:v>业务一部</x:v>
      </x:c>
      <x:c r="D11" s="7" t="n">
        <x:v>1400</x:v>
      </x:c>
      <x:c r="E11" s="7" t="n">
        <x:v>496.2</x:v>
      </x:c>
      <x:c r="F11" s="7" t="n">
        <x:v>20516.13</x:v>
      </x:c>
      <x:c r="G11" s="7" t="n">
        <x:v>5595.6</x:v>
      </x:c>
      <x:c r="H11" s="7" t="n">
        <x:f>F11+D11</x:f>
        <x:v>21916.13</x:v>
      </x:c>
      <x:c r="I11" s="7" t="n">
        <x:f>G11+E11</x:f>
        <x:v>6091.8</x:v>
      </x:c>
      <x:c r="J11" s="2" t="str">
        <x:f>IF(AND(H11&gt;0,I11&gt;=H11),"达标","已有里程未达标")</x:f>
        <x:v>已有里程未达标</x:v>
      </x:c>
      <x:c r="K11" s="2" t="n">
        <x:v>0</x:v>
      </x:c>
      <x:c r="L11" s="2" t="n">
        <x:v>0</x:v>
      </x:c>
      <x:c r="M11" s="2" t="n">
        <x:v>6000</x:v>
      </x:c>
      <x:c r="N11" s="7" t="n">
        <x:v>1000</x:v>
      </x:c>
      <x:c r="O11" s="2" t="n">
        <x:v>0</x:v>
      </x:c>
      <x:c r="P11" s="2" t="n">
        <x:v>0</x:v>
      </x:c>
      <x:c r="Q11" s="2" t="str">
        <x:v>否</x:v>
      </x:c>
      <x:c r="R11" s="7" t="n">
        <x:f>SUMIFS('9月奖金发放记录'!$J$2:$J$168,'9月奖金发放记录'!$B$2:$B$168,B11,'9月奖金发放记录'!$A$2:$A$168,A11,'9月奖金发放记录'!$D$2:$D$168,"当月")</x:f>
        <x:v>0</x:v>
      </x:c>
      <x:c r="S11" s="7" t="n">
        <x:f>SUMIFS('9月奖金发放记录'!$J$2:$J$168,'9月奖金发放记录'!$B$2:$B$168,B11,'9月奖金发放记录'!$A$2:$A$168,A11,'9月奖金发放记录'!$D$2:$D$168,"结转")</x:f>
        <x:v>0</x:v>
      </x:c>
      <x:c r="T11" s="7" t="n">
        <x:f>SUMIFS('9月奖金发放记录'!$J$2:$J$168,'9月奖金发放记录'!$B$2:$B$168,B11,'9月奖金发放记录'!$A$2:$A$168,A11,'9月奖金发放记录'!$D$2:$D$168,"补发1月")+SUMIFS('9月奖金发放记录'!$J$2:$J$168,'9月奖金发放记录'!$B$2:$B$168,B11,'9月奖金发放记录'!$A$2:$A$168,A11,'9月奖金发放记录'!$D$2:$D$168,"补发2月")+SUMIFS('9月奖金发放记录'!$J$2:$J$168,'9月奖金发放记录'!$B$2:$B$168,B11,'9月奖金发放记录'!$A$2:$A$168,A11,'9月奖金发放记录'!$D$2:$D$168,"补发3月")+SUMIFS('9月奖金发放记录'!$J$2:$J$168,'9月奖金发放记录'!$B$2:$B$168,B11,'9月奖金发放记录'!$A$2:$A$168,A11,'9月奖金发放记录'!$D$2:$D$168,"补发4月")+SUMIFS('9月奖金发放记录'!$J$2:$J$168,'9月奖金发放记录'!$B$2:$B$168,B11,'9月奖金发放记录'!$A$2:$A$168,A11,'9月奖金发放记录'!$D$2:$D$168,"补发5月")+SUMIFS('9月奖金发放记录'!$J$2:$J$168,'9月奖金发放记录'!$B$2:$B$168,B11,'9月奖金发放记录'!$A$2:$A$168,A11,'9月奖金发放记录'!$D$2:$D$168,"补发6月")+SUMIFS('9月奖金发放记录'!$J$2:$J$168,'9月奖金发放记录'!$B$2:$B$168,B11,'9月奖金发放记录'!$A$2:$A$168,A11,'9月奖金发放记录'!$D$2:$D$168,"补发7月")+SUMIFS('9月奖金发放记录'!$J$2:$J$168,'9月奖金发放记录'!$B$2:$B$168,B11,'9月奖金发放记录'!$A$2:$A$168,A11,'9月奖金发放记录'!$D$2:$D$168,"补发8月")</x:f>
        <x:v>0</x:v>
      </x:c>
      <x:c r="U11" s="7" t="n">
        <x:f>SUMIFS('9月奖金发放记录'!$J$2:$J$168,'9月奖金发放记录'!$B$2:$B$168,B11,'9月奖金发放记录'!$A$2:$A$168,A11,'9月奖金发放记录'!$D$2:$D$168,"累计补发9月")</x:f>
        <x:v>0</x:v>
      </x:c>
      <x:c r="V11" s="7" t="n">
        <x:f>SUM(R11:U11)</x:f>
        <x:v>0</x:v>
      </x:c>
    </x:row>
    <x:row r="12" ht="22" customHeight="1">
      <x:c r="A12" s="2" t="str">
        <x:v>粤A02298F</x:v>
      </x:c>
      <x:c r="B12" s="2" t="str">
        <x:v>刘念念</x:v>
      </x:c>
      <x:c r="C12" s="2" t="str">
        <x:v>业务一部</x:v>
      </x:c>
      <x:c r="D12" s="7" t="n">
        <x:v>6000</x:v>
      </x:c>
      <x:c r="E12" s="7" t="n">
        <x:v>504</x:v>
      </x:c>
      <x:c r="F12" s="7" t="n">
        <x:v>46838.71</x:v>
      </x:c>
      <x:c r="G12" s="7" t="n">
        <x:v>41450.7</x:v>
      </x:c>
      <x:c r="H12" s="7" t="n">
        <x:f>F12+D12</x:f>
        <x:v>52838.71</x:v>
      </x:c>
      <x:c r="I12" s="7" t="n">
        <x:f>G12+E12</x:f>
        <x:v>41954.7</x:v>
      </x:c>
      <x:c r="J12" s="2" t="str">
        <x:f>IF(AND(H12&gt;0,I12&gt;=H12),"达标","已有里程未达标")</x:f>
        <x:v>已有里程未达标</x:v>
      </x:c>
      <x:c r="K12" s="2" t="n">
        <x:v>0</x:v>
      </x:c>
      <x:c r="L12" s="2" t="n">
        <x:v>0</x:v>
      </x:c>
      <x:c r="M12" s="2" t="n">
        <x:v>6000</x:v>
      </x:c>
      <x:c r="N12" s="7" t="n">
        <x:v>1000</x:v>
      </x:c>
      <x:c r="O12" s="2" t="n">
        <x:v>1</x:v>
      </x:c>
      <x:c r="P12" s="2" t="n">
        <x:v>0</x:v>
      </x:c>
      <x:c r="Q12" s="2" t="str">
        <x:v>否</x:v>
      </x:c>
      <x:c r="R12" s="7" t="n">
        <x:f>SUMIFS('9月奖金发放记录'!$J$2:$J$168,'9月奖金发放记录'!$B$2:$B$168,B12,'9月奖金发放记录'!$A$2:$A$168,A12,'9月奖金发放记录'!$D$2:$D$168,"当月")</x:f>
        <x:v>0</x:v>
      </x:c>
      <x:c r="S12" s="7" t="n">
        <x:f>SUMIFS('9月奖金发放记录'!$J$2:$J$168,'9月奖金发放记录'!$B$2:$B$168,B12,'9月奖金发放记录'!$A$2:$A$168,A12,'9月奖金发放记录'!$D$2:$D$168,"结转")</x:f>
        <x:v>0</x:v>
      </x:c>
      <x:c r="T12" s="7" t="n">
        <x:f>SUMIFS('9月奖金发放记录'!$J$2:$J$168,'9月奖金发放记录'!$B$2:$B$168,B12,'9月奖金发放记录'!$A$2:$A$168,A12,'9月奖金发放记录'!$D$2:$D$168,"补发1月")+SUMIFS('9月奖金发放记录'!$J$2:$J$168,'9月奖金发放记录'!$B$2:$B$168,B12,'9月奖金发放记录'!$A$2:$A$168,A12,'9月奖金发放记录'!$D$2:$D$168,"补发2月")+SUMIFS('9月奖金发放记录'!$J$2:$J$168,'9月奖金发放记录'!$B$2:$B$168,B12,'9月奖金发放记录'!$A$2:$A$168,A12,'9月奖金发放记录'!$D$2:$D$168,"补发3月")+SUMIFS('9月奖金发放记录'!$J$2:$J$168,'9月奖金发放记录'!$B$2:$B$168,B12,'9月奖金发放记录'!$A$2:$A$168,A12,'9月奖金发放记录'!$D$2:$D$168,"补发4月")+SUMIFS('9月奖金发放记录'!$J$2:$J$168,'9月奖金发放记录'!$B$2:$B$168,B12,'9月奖金发放记录'!$A$2:$A$168,A12,'9月奖金发放记录'!$D$2:$D$168,"补发5月")+SUMIFS('9月奖金发放记录'!$J$2:$J$168,'9月奖金发放记录'!$B$2:$B$168,B12,'9月奖金发放记录'!$A$2:$A$168,A12,'9月奖金发放记录'!$D$2:$D$168,"补发6月")+SUMIFS('9月奖金发放记录'!$J$2:$J$168,'9月奖金发放记录'!$B$2:$B$168,B12,'9月奖金发放记录'!$A$2:$A$168,A12,'9月奖金发放记录'!$D$2:$D$168,"补发7月")+SUMIFS('9月奖金发放记录'!$J$2:$J$168,'9月奖金发放记录'!$B$2:$B$168,B12,'9月奖金发放记录'!$A$2:$A$168,A12,'9月奖金发放记录'!$D$2:$D$168,"补发8月")</x:f>
        <x:v>0</x:v>
      </x:c>
      <x:c r="U12" s="7" t="n">
        <x:f>SUMIFS('9月奖金发放记录'!$J$2:$J$168,'9月奖金发放记录'!$B$2:$B$168,B12,'9月奖金发放记录'!$A$2:$A$168,A12,'9月奖金发放记录'!$D$2:$D$168,"累计补发9月")</x:f>
        <x:v>0</x:v>
      </x:c>
      <x:c r="V12" s="7" t="n">
        <x:f>SUM(R12:U12)</x:f>
        <x:v>0</x:v>
      </x:c>
    </x:row>
    <x:row r="13" ht="22" customHeight="1">
      <x:c r="A13" s="2" t="str">
        <x:v>粤A03350F</x:v>
      </x:c>
      <x:c r="B13" s="2" t="str">
        <x:v>刘念念</x:v>
      </x:c>
      <x:c r="C13" s="2" t="str">
        <x:v>业务一部</x:v>
      </x:c>
      <x:c r="D13" s="7" t="n">
        <x:v>6000</x:v>
      </x:c>
      <x:c r="E13" s="7" t="n">
        <x:v>581.4</x:v>
      </x:c>
      <x:c r="F13" s="7" t="n">
        <x:v>44709.68</x:v>
      </x:c>
      <x:c r="G13" s="7" t="n">
        <x:v>32139.5</x:v>
      </x:c>
      <x:c r="H13" s="7" t="n">
        <x:f>F13+D13</x:f>
        <x:v>50709.68</x:v>
      </x:c>
      <x:c r="I13" s="7" t="n">
        <x:f>G13+E13</x:f>
        <x:v>32720.9</x:v>
      </x:c>
      <x:c r="J13" s="2" t="str">
        <x:f>IF(AND(H13&gt;0,I13&gt;=H13),"达标","已有里程未达标")</x:f>
        <x:v>已有里程未达标</x:v>
      </x:c>
      <x:c r="K13" s="2" t="n">
        <x:v>0</x:v>
      </x:c>
      <x:c r="L13" s="2" t="n">
        <x:v>0</x:v>
      </x:c>
      <x:c r="M13" s="2" t="n">
        <x:v>6000</x:v>
      </x:c>
      <x:c r="N13" s="7" t="n">
        <x:v>1000</x:v>
      </x:c>
      <x:c r="O13" s="2" t="n">
        <x:v>5</x:v>
      </x:c>
      <x:c r="P13" s="2" t="n">
        <x:v>0</x:v>
      </x:c>
      <x:c r="Q13" s="2" t="str">
        <x:v>否</x:v>
      </x:c>
      <x:c r="R13" s="7" t="n">
        <x:f>SUMIFS('9月奖金发放记录'!$J$2:$J$168,'9月奖金发放记录'!$B$2:$B$168,B13,'9月奖金发放记录'!$A$2:$A$168,A13,'9月奖金发放记录'!$D$2:$D$168,"当月")</x:f>
        <x:v>0</x:v>
      </x:c>
      <x:c r="S13" s="7" t="n">
        <x:f>SUMIFS('9月奖金发放记录'!$J$2:$J$168,'9月奖金发放记录'!$B$2:$B$168,B13,'9月奖金发放记录'!$A$2:$A$168,A13,'9月奖金发放记录'!$D$2:$D$168,"结转")</x:f>
        <x:v>0</x:v>
      </x:c>
      <x:c r="T13" s="7" t="n">
        <x:f>SUMIFS('9月奖金发放记录'!$J$2:$J$168,'9月奖金发放记录'!$B$2:$B$168,B13,'9月奖金发放记录'!$A$2:$A$168,A13,'9月奖金发放记录'!$D$2:$D$168,"补发1月")+SUMIFS('9月奖金发放记录'!$J$2:$J$168,'9月奖金发放记录'!$B$2:$B$168,B13,'9月奖金发放记录'!$A$2:$A$168,A13,'9月奖金发放记录'!$D$2:$D$168,"补发2月")+SUMIFS('9月奖金发放记录'!$J$2:$J$168,'9月奖金发放记录'!$B$2:$B$168,B13,'9月奖金发放记录'!$A$2:$A$168,A13,'9月奖金发放记录'!$D$2:$D$168,"补发3月")+SUMIFS('9月奖金发放记录'!$J$2:$J$168,'9月奖金发放记录'!$B$2:$B$168,B13,'9月奖金发放记录'!$A$2:$A$168,A13,'9月奖金发放记录'!$D$2:$D$168,"补发4月")+SUMIFS('9月奖金发放记录'!$J$2:$J$168,'9月奖金发放记录'!$B$2:$B$168,B13,'9月奖金发放记录'!$A$2:$A$168,A13,'9月奖金发放记录'!$D$2:$D$168,"补发5月")+SUMIFS('9月奖金发放记录'!$J$2:$J$168,'9月奖金发放记录'!$B$2:$B$168,B13,'9月奖金发放记录'!$A$2:$A$168,A13,'9月奖金发放记录'!$D$2:$D$168,"补发6月")+SUMIFS('9月奖金发放记录'!$J$2:$J$168,'9月奖金发放记录'!$B$2:$B$168,B13,'9月奖金发放记录'!$A$2:$A$168,A13,'9月奖金发放记录'!$D$2:$D$168,"补发7月")+SUMIFS('9月奖金发放记录'!$J$2:$J$168,'9月奖金发放记录'!$B$2:$B$168,B13,'9月奖金发放记录'!$A$2:$A$168,A13,'9月奖金发放记录'!$D$2:$D$168,"补发8月")</x:f>
        <x:v>0</x:v>
      </x:c>
      <x:c r="U13" s="7" t="n">
        <x:f>SUMIFS('9月奖金发放记录'!$J$2:$J$168,'9月奖金发放记录'!$B$2:$B$168,B13,'9月奖金发放记录'!$A$2:$A$168,A13,'9月奖金发放记录'!$D$2:$D$168,"累计补发9月")</x:f>
        <x:v>0</x:v>
      </x:c>
      <x:c r="V13" s="7" t="n">
        <x:f>SUM(R13:U13)</x:f>
        <x:v>0</x:v>
      </x:c>
    </x:row>
    <x:row r="14" ht="22" customHeight="1">
      <x:c r="A14" s="2" t="str">
        <x:v>粤A03517F</x:v>
      </x:c>
      <x:c r="B14" s="2" t="str">
        <x:v>刘念念</x:v>
      </x:c>
      <x:c r="C14" s="2" t="str">
        <x:v>业务一部</x:v>
      </x:c>
      <x:c r="D14" s="7" t="n">
        <x:v>6000</x:v>
      </x:c>
      <x:c r="E14" s="7" t="n">
        <x:v>1692.3</x:v>
      </x:c>
      <x:c r="F14" s="7" t="n">
        <x:v>32516.13</x:v>
      </x:c>
      <x:c r="G14" s="7" t="n">
        <x:v>29558.3</x:v>
      </x:c>
      <x:c r="H14" s="7" t="n">
        <x:f>F14+D14</x:f>
        <x:v>38516.130000000005</x:v>
      </x:c>
      <x:c r="I14" s="7" t="n">
        <x:f>G14+E14</x:f>
        <x:v>31250.6</x:v>
      </x:c>
      <x:c r="J14" s="2" t="str">
        <x:f>IF(AND(H14&gt;0,I14&gt;=H14),"达标","已有里程未达标")</x:f>
        <x:v>已有里程未达标</x:v>
      </x:c>
      <x:c r="K14" s="2" t="n">
        <x:v>0</x:v>
      </x:c>
      <x:c r="L14" s="2" t="n">
        <x:v>0</x:v>
      </x:c>
      <x:c r="M14" s="2" t="n">
        <x:v>6000</x:v>
      </x:c>
      <x:c r="N14" s="7" t="n">
        <x:v>1000</x:v>
      </x:c>
      <x:c r="O14" s="2" t="n">
        <x:v>0</x:v>
      </x:c>
      <x:c r="P14" s="2" t="n">
        <x:v>0</x:v>
      </x:c>
      <x:c r="Q14" s="2" t="str">
        <x:v>否</x:v>
      </x:c>
      <x:c r="R14" s="7" t="n">
        <x:f>SUMIFS('9月奖金发放记录'!$J$2:$J$168,'9月奖金发放记录'!$B$2:$B$168,B14,'9月奖金发放记录'!$A$2:$A$168,A14,'9月奖金发放记录'!$D$2:$D$168,"当月")</x:f>
        <x:v>0</x:v>
      </x:c>
      <x:c r="S14" s="7" t="n">
        <x:f>SUMIFS('9月奖金发放记录'!$J$2:$J$168,'9月奖金发放记录'!$B$2:$B$168,B14,'9月奖金发放记录'!$A$2:$A$168,A14,'9月奖金发放记录'!$D$2:$D$168,"结转")</x:f>
        <x:v>0</x:v>
      </x:c>
      <x:c r="T14" s="7" t="n">
        <x:f>SUMIFS('9月奖金发放记录'!$J$2:$J$168,'9月奖金发放记录'!$B$2:$B$168,B14,'9月奖金发放记录'!$A$2:$A$168,A14,'9月奖金发放记录'!$D$2:$D$168,"补发1月")+SUMIFS('9月奖金发放记录'!$J$2:$J$168,'9月奖金发放记录'!$B$2:$B$168,B14,'9月奖金发放记录'!$A$2:$A$168,A14,'9月奖金发放记录'!$D$2:$D$168,"补发2月")+SUMIFS('9月奖金发放记录'!$J$2:$J$168,'9月奖金发放记录'!$B$2:$B$168,B14,'9月奖金发放记录'!$A$2:$A$168,A14,'9月奖金发放记录'!$D$2:$D$168,"补发3月")+SUMIFS('9月奖金发放记录'!$J$2:$J$168,'9月奖金发放记录'!$B$2:$B$168,B14,'9月奖金发放记录'!$A$2:$A$168,A14,'9月奖金发放记录'!$D$2:$D$168,"补发4月")+SUMIFS('9月奖金发放记录'!$J$2:$J$168,'9月奖金发放记录'!$B$2:$B$168,B14,'9月奖金发放记录'!$A$2:$A$168,A14,'9月奖金发放记录'!$D$2:$D$168,"补发5月")+SUMIFS('9月奖金发放记录'!$J$2:$J$168,'9月奖金发放记录'!$B$2:$B$168,B14,'9月奖金发放记录'!$A$2:$A$168,A14,'9月奖金发放记录'!$D$2:$D$168,"补发6月")+SUMIFS('9月奖金发放记录'!$J$2:$J$168,'9月奖金发放记录'!$B$2:$B$168,B14,'9月奖金发放记录'!$A$2:$A$168,A14,'9月奖金发放记录'!$D$2:$D$168,"补发7月")+SUMIFS('9月奖金发放记录'!$J$2:$J$168,'9月奖金发放记录'!$B$2:$B$168,B14,'9月奖金发放记录'!$A$2:$A$168,A14,'9月奖金发放记录'!$D$2:$D$168,"补发8月")</x:f>
        <x:v>0</x:v>
      </x:c>
      <x:c r="U14" s="7" t="n">
        <x:f>SUMIFS('9月奖金发放记录'!$J$2:$J$168,'9月奖金发放记录'!$B$2:$B$168,B14,'9月奖金发放记录'!$A$2:$A$168,A14,'9月奖金发放记录'!$D$2:$D$168,"累计补发9月")</x:f>
        <x:v>0</x:v>
      </x:c>
      <x:c r="V14" s="7" t="n">
        <x:f>SUM(R14:U14)</x:f>
        <x:v>0</x:v>
      </x:c>
    </x:row>
    <x:row r="15" ht="22" customHeight="1">
      <x:c r="A15" s="2" t="str">
        <x:v>粤A03676F</x:v>
      </x:c>
      <x:c r="B15" s="2" t="str">
        <x:v>刘念念</x:v>
      </x:c>
      <x:c r="C15" s="2" t="str">
        <x:v>业务一部</x:v>
      </x:c>
      <x:c r="D15" s="7" t="n">
        <x:v>4400</x:v>
      </x:c>
      <x:c r="E15" s="7" t="n">
        <x:v>1078</x:v>
      </x:c>
      <x:c r="F15" s="7" t="n">
        <x:v>30780.65</x:v>
      </x:c>
      <x:c r="G15" s="7" t="n">
        <x:v>27404.7</x:v>
      </x:c>
      <x:c r="H15" s="7" t="n">
        <x:f>F15+D15</x:f>
        <x:v>35180.65</x:v>
      </x:c>
      <x:c r="I15" s="7" t="n">
        <x:f>G15+E15</x:f>
        <x:v>28482.7</x:v>
      </x:c>
      <x:c r="J15" s="2" t="str">
        <x:f>IF(AND(H15&gt;0,I15&gt;=H15),"达标","已有里程未达标")</x:f>
        <x:v>已有里程未达标</x:v>
      </x:c>
      <x:c r="K15" s="2" t="n">
        <x:v>0</x:v>
      </x:c>
      <x:c r="L15" s="2" t="n">
        <x:v>0</x:v>
      </x:c>
      <x:c r="M15" s="2" t="n">
        <x:v>6000</x:v>
      </x:c>
      <x:c r="N15" s="7" t="n">
        <x:v>1000</x:v>
      </x:c>
      <x:c r="O15" s="2" t="n">
        <x:v>0</x:v>
      </x:c>
      <x:c r="P15" s="2" t="n">
        <x:v>0</x:v>
      </x:c>
      <x:c r="Q15" s="2" t="str">
        <x:v>否</x:v>
      </x:c>
      <x:c r="R15" s="7" t="n">
        <x:f>SUMIFS('9月奖金发放记录'!$J$2:$J$168,'9月奖金发放记录'!$B$2:$B$168,B15,'9月奖金发放记录'!$A$2:$A$168,A15,'9月奖金发放记录'!$D$2:$D$168,"当月")</x:f>
        <x:v>0</x:v>
      </x:c>
      <x:c r="S15" s="7" t="n">
        <x:f>SUMIFS('9月奖金发放记录'!$J$2:$J$168,'9月奖金发放记录'!$B$2:$B$168,B15,'9月奖金发放记录'!$A$2:$A$168,A15,'9月奖金发放记录'!$D$2:$D$168,"结转")</x:f>
        <x:v>0</x:v>
      </x:c>
      <x:c r="T15" s="7" t="n">
        <x:f>SUMIFS('9月奖金发放记录'!$J$2:$J$168,'9月奖金发放记录'!$B$2:$B$168,B15,'9月奖金发放记录'!$A$2:$A$168,A15,'9月奖金发放记录'!$D$2:$D$168,"补发1月")+SUMIFS('9月奖金发放记录'!$J$2:$J$168,'9月奖金发放记录'!$B$2:$B$168,B15,'9月奖金发放记录'!$A$2:$A$168,A15,'9月奖金发放记录'!$D$2:$D$168,"补发2月")+SUMIFS('9月奖金发放记录'!$J$2:$J$168,'9月奖金发放记录'!$B$2:$B$168,B15,'9月奖金发放记录'!$A$2:$A$168,A15,'9月奖金发放记录'!$D$2:$D$168,"补发3月")+SUMIFS('9月奖金发放记录'!$J$2:$J$168,'9月奖金发放记录'!$B$2:$B$168,B15,'9月奖金发放记录'!$A$2:$A$168,A15,'9月奖金发放记录'!$D$2:$D$168,"补发4月")+SUMIFS('9月奖金发放记录'!$J$2:$J$168,'9月奖金发放记录'!$B$2:$B$168,B15,'9月奖金发放记录'!$A$2:$A$168,A15,'9月奖金发放记录'!$D$2:$D$168,"补发5月")+SUMIFS('9月奖金发放记录'!$J$2:$J$168,'9月奖金发放记录'!$B$2:$B$168,B15,'9月奖金发放记录'!$A$2:$A$168,A15,'9月奖金发放记录'!$D$2:$D$168,"补发6月")+SUMIFS('9月奖金发放记录'!$J$2:$J$168,'9月奖金发放记录'!$B$2:$B$168,B15,'9月奖金发放记录'!$A$2:$A$168,A15,'9月奖金发放记录'!$D$2:$D$168,"补发7月")+SUMIFS('9月奖金发放记录'!$J$2:$J$168,'9月奖金发放记录'!$B$2:$B$168,B15,'9月奖金发放记录'!$A$2:$A$168,A15,'9月奖金发放记录'!$D$2:$D$168,"补发8月")</x:f>
        <x:v>0</x:v>
      </x:c>
      <x:c r="U15" s="7" t="n">
        <x:f>SUMIFS('9月奖金发放记录'!$J$2:$J$168,'9月奖金发放记录'!$B$2:$B$168,B15,'9月奖金发放记录'!$A$2:$A$168,A15,'9月奖金发放记录'!$D$2:$D$168,"累计补发9月")</x:f>
        <x:v>0</x:v>
      </x:c>
      <x:c r="V15" s="7" t="n">
        <x:f>SUM(R15:U15)</x:f>
        <x:v>0</x:v>
      </x:c>
    </x:row>
    <x:row r="16" ht="22" customHeight="1">
      <x:c r="A16" s="2" t="str">
        <x:v>粤A05609F</x:v>
      </x:c>
      <x:c r="B16" s="2" t="str">
        <x:v>刘念念</x:v>
      </x:c>
      <x:c r="C16" s="2" t="str">
        <x:v>业务一部</x:v>
      </x:c>
      <x:c r="D16" s="7" t="n">
        <x:v>6000</x:v>
      </x:c>
      <x:c r="E16" s="7" t="n">
        <x:v>318.1</x:v>
      </x:c>
      <x:c r="F16" s="7" t="n">
        <x:v>45096.77</x:v>
      </x:c>
      <x:c r="G16" s="7" t="n">
        <x:v>30893.7</x:v>
      </x:c>
      <x:c r="H16" s="7" t="n">
        <x:f>F16+D16</x:f>
        <x:v>51096.77</x:v>
      </x:c>
      <x:c r="I16" s="7" t="n">
        <x:f>G16+E16</x:f>
        <x:v>31211.8</x:v>
      </x:c>
      <x:c r="J16" s="2" t="str">
        <x:f>IF(AND(H16&gt;0,I16&gt;=H16),"达标","已有里程未达标")</x:f>
        <x:v>已有里程未达标</x:v>
      </x:c>
      <x:c r="K16" s="2" t="n">
        <x:v>0</x:v>
      </x:c>
      <x:c r="L16" s="2" t="n">
        <x:v>0</x:v>
      </x:c>
      <x:c r="M16" s="2" t="n">
        <x:v>6000</x:v>
      </x:c>
      <x:c r="N16" s="7" t="n">
        <x:v>1000</x:v>
      </x:c>
      <x:c r="O16" s="2" t="n">
        <x:v>1</x:v>
      </x:c>
      <x:c r="P16" s="2" t="n">
        <x:v>0</x:v>
      </x:c>
      <x:c r="Q16" s="2" t="str">
        <x:v>否</x:v>
      </x:c>
      <x:c r="R16" s="7" t="n">
        <x:f>SUMIFS('9月奖金发放记录'!$J$2:$J$168,'9月奖金发放记录'!$B$2:$B$168,B16,'9月奖金发放记录'!$A$2:$A$168,A16,'9月奖金发放记录'!$D$2:$D$168,"当月")</x:f>
        <x:v>0</x:v>
      </x:c>
      <x:c r="S16" s="7" t="n">
        <x:f>SUMIFS('9月奖金发放记录'!$J$2:$J$168,'9月奖金发放记录'!$B$2:$B$168,B16,'9月奖金发放记录'!$A$2:$A$168,A16,'9月奖金发放记录'!$D$2:$D$168,"结转")</x:f>
        <x:v>0</x:v>
      </x:c>
      <x:c r="T16" s="7" t="n">
        <x:f>SUMIFS('9月奖金发放记录'!$J$2:$J$168,'9月奖金发放记录'!$B$2:$B$168,B16,'9月奖金发放记录'!$A$2:$A$168,A16,'9月奖金发放记录'!$D$2:$D$168,"补发1月")+SUMIFS('9月奖金发放记录'!$J$2:$J$168,'9月奖金发放记录'!$B$2:$B$168,B16,'9月奖金发放记录'!$A$2:$A$168,A16,'9月奖金发放记录'!$D$2:$D$168,"补发2月")+SUMIFS('9月奖金发放记录'!$J$2:$J$168,'9月奖金发放记录'!$B$2:$B$168,B16,'9月奖金发放记录'!$A$2:$A$168,A16,'9月奖金发放记录'!$D$2:$D$168,"补发3月")+SUMIFS('9月奖金发放记录'!$J$2:$J$168,'9月奖金发放记录'!$B$2:$B$168,B16,'9月奖金发放记录'!$A$2:$A$168,A16,'9月奖金发放记录'!$D$2:$D$168,"补发4月")+SUMIFS('9月奖金发放记录'!$J$2:$J$168,'9月奖金发放记录'!$B$2:$B$168,B16,'9月奖金发放记录'!$A$2:$A$168,A16,'9月奖金发放记录'!$D$2:$D$168,"补发5月")+SUMIFS('9月奖金发放记录'!$J$2:$J$168,'9月奖金发放记录'!$B$2:$B$168,B16,'9月奖金发放记录'!$A$2:$A$168,A16,'9月奖金发放记录'!$D$2:$D$168,"补发6月")+SUMIFS('9月奖金发放记录'!$J$2:$J$168,'9月奖金发放记录'!$B$2:$B$168,B16,'9月奖金发放记录'!$A$2:$A$168,A16,'9月奖金发放记录'!$D$2:$D$168,"补发7月")+SUMIFS('9月奖金发放记录'!$J$2:$J$168,'9月奖金发放记录'!$B$2:$B$168,B16,'9月奖金发放记录'!$A$2:$A$168,A16,'9月奖金发放记录'!$D$2:$D$168,"补发8月")</x:f>
        <x:v>0</x:v>
      </x:c>
      <x:c r="U16" s="7" t="n">
        <x:f>SUMIFS('9月奖金发放记录'!$J$2:$J$168,'9月奖金发放记录'!$B$2:$B$168,B16,'9月奖金发放记录'!$A$2:$A$168,A16,'9月奖金发放记录'!$D$2:$D$168,"累计补发9月")</x:f>
        <x:v>0</x:v>
      </x:c>
      <x:c r="V16" s="7" t="n">
        <x:f>SUM(R16:U16)</x:f>
        <x:v>0</x:v>
      </x:c>
    </x:row>
    <x:row r="17" ht="22" customHeight="1">
      <x:c r="A17" s="2" t="str">
        <x:v>粤A05650F</x:v>
      </x:c>
      <x:c r="B17" s="2" t="str">
        <x:v>刘念念</x:v>
      </x:c>
      <x:c r="C17" s="2" t="str">
        <x:v>业务一部</x:v>
      </x:c>
      <x:c r="D17" s="7" t="n">
        <x:v>6000</x:v>
      </x:c>
      <x:c r="E17" s="7" t="n">
        <x:v>3547.9</x:v>
      </x:c>
      <x:c r="F17" s="7" t="n">
        <x:v>24503.22</x:v>
      </x:c>
      <x:c r="G17" s="7" t="n">
        <x:v>12165</x:v>
      </x:c>
      <x:c r="H17" s="7" t="n">
        <x:f>F17+D17</x:f>
        <x:v>30503.22</x:v>
      </x:c>
      <x:c r="I17" s="7" t="n">
        <x:f>G17+E17</x:f>
        <x:v>15712.9</x:v>
      </x:c>
      <x:c r="J17" s="2" t="str">
        <x:f>IF(AND(H17&gt;0,I17&gt;=H17),"达标","已有里程未达标")</x:f>
        <x:v>已有里程未达标</x:v>
      </x:c>
      <x:c r="K17" s="2" t="n">
        <x:v>0</x:v>
      </x:c>
      <x:c r="L17" s="2" t="n">
        <x:v>0</x:v>
      </x:c>
      <x:c r="M17" s="2" t="n">
        <x:v>6000</x:v>
      </x:c>
      <x:c r="N17" s="7" t="n">
        <x:v>1000</x:v>
      </x:c>
      <x:c r="O17" s="2" t="n">
        <x:v>0</x:v>
      </x:c>
      <x:c r="P17" s="2" t="n">
        <x:v>0</x:v>
      </x:c>
      <x:c r="Q17" s="2" t="str">
        <x:v>否</x:v>
      </x:c>
      <x:c r="R17" s="7" t="n">
        <x:f>SUMIFS('9月奖金发放记录'!$J$2:$J$168,'9月奖金发放记录'!$B$2:$B$168,B17,'9月奖金发放记录'!$A$2:$A$168,A17,'9月奖金发放记录'!$D$2:$D$168,"当月")</x:f>
        <x:v>0</x:v>
      </x:c>
      <x:c r="S17" s="7" t="n">
        <x:f>SUMIFS('9月奖金发放记录'!$J$2:$J$168,'9月奖金发放记录'!$B$2:$B$168,B17,'9月奖金发放记录'!$A$2:$A$168,A17,'9月奖金发放记录'!$D$2:$D$168,"结转")</x:f>
        <x:v>0</x:v>
      </x:c>
      <x:c r="T17" s="7" t="n">
        <x:f>SUMIFS('9月奖金发放记录'!$J$2:$J$168,'9月奖金发放记录'!$B$2:$B$168,B17,'9月奖金发放记录'!$A$2:$A$168,A17,'9月奖金发放记录'!$D$2:$D$168,"补发1月")+SUMIFS('9月奖金发放记录'!$J$2:$J$168,'9月奖金发放记录'!$B$2:$B$168,B17,'9月奖金发放记录'!$A$2:$A$168,A17,'9月奖金发放记录'!$D$2:$D$168,"补发2月")+SUMIFS('9月奖金发放记录'!$J$2:$J$168,'9月奖金发放记录'!$B$2:$B$168,B17,'9月奖金发放记录'!$A$2:$A$168,A17,'9月奖金发放记录'!$D$2:$D$168,"补发3月")+SUMIFS('9月奖金发放记录'!$J$2:$J$168,'9月奖金发放记录'!$B$2:$B$168,B17,'9月奖金发放记录'!$A$2:$A$168,A17,'9月奖金发放记录'!$D$2:$D$168,"补发4月")+SUMIFS('9月奖金发放记录'!$J$2:$J$168,'9月奖金发放记录'!$B$2:$B$168,B17,'9月奖金发放记录'!$A$2:$A$168,A17,'9月奖金发放记录'!$D$2:$D$168,"补发5月")+SUMIFS('9月奖金发放记录'!$J$2:$J$168,'9月奖金发放记录'!$B$2:$B$168,B17,'9月奖金发放记录'!$A$2:$A$168,A17,'9月奖金发放记录'!$D$2:$D$168,"补发6月")+SUMIFS('9月奖金发放记录'!$J$2:$J$168,'9月奖金发放记录'!$B$2:$B$168,B17,'9月奖金发放记录'!$A$2:$A$168,A17,'9月奖金发放记录'!$D$2:$D$168,"补发7月")+SUMIFS('9月奖金发放记录'!$J$2:$J$168,'9月奖金发放记录'!$B$2:$B$168,B17,'9月奖金发放记录'!$A$2:$A$168,A17,'9月奖金发放记录'!$D$2:$D$168,"补发8月")</x:f>
        <x:v>0</x:v>
      </x:c>
      <x:c r="U17" s="7" t="n">
        <x:f>SUMIFS('9月奖金发放记录'!$J$2:$J$168,'9月奖金发放记录'!$B$2:$B$168,B17,'9月奖金发放记录'!$A$2:$A$168,A17,'9月奖金发放记录'!$D$2:$D$168,"累计补发9月")</x:f>
        <x:v>0</x:v>
      </x:c>
      <x:c r="V17" s="7" t="n">
        <x:f>SUM(R17:U17)</x:f>
        <x:v>0</x:v>
      </x:c>
    </x:row>
    <x:row r="18" ht="22" customHeight="1">
      <x:c r="A18" s="2" t="str">
        <x:v>粤A05809F</x:v>
      </x:c>
      <x:c r="B18" s="2" t="str">
        <x:v>刘念念</x:v>
      </x:c>
      <x:c r="C18" s="2" t="str">
        <x:v>业务一部</x:v>
      </x:c>
      <x:c r="D18" s="7" t="n">
        <x:v>6000</x:v>
      </x:c>
      <x:c r="E18" s="7" t="n">
        <x:v>262.9</x:v>
      </x:c>
      <x:c r="F18" s="7" t="n">
        <x:v>47232.26</x:v>
      </x:c>
      <x:c r="G18" s="7" t="n">
        <x:v>38420.9</x:v>
      </x:c>
      <x:c r="H18" s="7" t="n">
        <x:f>F18+D18</x:f>
        <x:v>53232.26</x:v>
      </x:c>
      <x:c r="I18" s="7" t="n">
        <x:f>G18+E18</x:f>
        <x:v>38683.8</x:v>
      </x:c>
      <x:c r="J18" s="2" t="str">
        <x:f>IF(AND(H18&gt;0,I18&gt;=H18),"达标","已有里程未达标")</x:f>
        <x:v>已有里程未达标</x:v>
      </x:c>
      <x:c r="K18" s="2" t="n">
        <x:v>0</x:v>
      </x:c>
      <x:c r="L18" s="2" t="n">
        <x:v>0</x:v>
      </x:c>
      <x:c r="M18" s="2" t="n">
        <x:v>6000</x:v>
      </x:c>
      <x:c r="N18" s="7" t="n">
        <x:v>1000</x:v>
      </x:c>
      <x:c r="O18" s="2" t="n">
        <x:v>3</x:v>
      </x:c>
      <x:c r="P18" s="2" t="n">
        <x:v>0</x:v>
      </x:c>
      <x:c r="Q18" s="2" t="str">
        <x:v>否</x:v>
      </x:c>
      <x:c r="R18" s="7" t="n">
        <x:f>SUMIFS('9月奖金发放记录'!$J$2:$J$168,'9月奖金发放记录'!$B$2:$B$168,B18,'9月奖金发放记录'!$A$2:$A$168,A18,'9月奖金发放记录'!$D$2:$D$168,"当月")</x:f>
        <x:v>0</x:v>
      </x:c>
      <x:c r="S18" s="7" t="n">
        <x:f>SUMIFS('9月奖金发放记录'!$J$2:$J$168,'9月奖金发放记录'!$B$2:$B$168,B18,'9月奖金发放记录'!$A$2:$A$168,A18,'9月奖金发放记录'!$D$2:$D$168,"结转")</x:f>
        <x:v>0</x:v>
      </x:c>
      <x:c r="T18" s="7" t="n">
        <x:f>SUMIFS('9月奖金发放记录'!$J$2:$J$168,'9月奖金发放记录'!$B$2:$B$168,B18,'9月奖金发放记录'!$A$2:$A$168,A18,'9月奖金发放记录'!$D$2:$D$168,"补发1月")+SUMIFS('9月奖金发放记录'!$J$2:$J$168,'9月奖金发放记录'!$B$2:$B$168,B18,'9月奖金发放记录'!$A$2:$A$168,A18,'9月奖金发放记录'!$D$2:$D$168,"补发2月")+SUMIFS('9月奖金发放记录'!$J$2:$J$168,'9月奖金发放记录'!$B$2:$B$168,B18,'9月奖金发放记录'!$A$2:$A$168,A18,'9月奖金发放记录'!$D$2:$D$168,"补发3月")+SUMIFS('9月奖金发放记录'!$J$2:$J$168,'9月奖金发放记录'!$B$2:$B$168,B18,'9月奖金发放记录'!$A$2:$A$168,A18,'9月奖金发放记录'!$D$2:$D$168,"补发4月")+SUMIFS('9月奖金发放记录'!$J$2:$J$168,'9月奖金发放记录'!$B$2:$B$168,B18,'9月奖金发放记录'!$A$2:$A$168,A18,'9月奖金发放记录'!$D$2:$D$168,"补发5月")+SUMIFS('9月奖金发放记录'!$J$2:$J$168,'9月奖金发放记录'!$B$2:$B$168,B18,'9月奖金发放记录'!$A$2:$A$168,A18,'9月奖金发放记录'!$D$2:$D$168,"补发6月")+SUMIFS('9月奖金发放记录'!$J$2:$J$168,'9月奖金发放记录'!$B$2:$B$168,B18,'9月奖金发放记录'!$A$2:$A$168,A18,'9月奖金发放记录'!$D$2:$D$168,"补发7月")+SUMIFS('9月奖金发放记录'!$J$2:$J$168,'9月奖金发放记录'!$B$2:$B$168,B18,'9月奖金发放记录'!$A$2:$A$168,A18,'9月奖金发放记录'!$D$2:$D$168,"补发8月")</x:f>
        <x:v>0</x:v>
      </x:c>
      <x:c r="U18" s="7" t="n">
        <x:f>SUMIFS('9月奖金发放记录'!$J$2:$J$168,'9月奖金发放记录'!$B$2:$B$168,B18,'9月奖金发放记录'!$A$2:$A$168,A18,'9月奖金发放记录'!$D$2:$D$168,"累计补发9月")</x:f>
        <x:v>0</x:v>
      </x:c>
      <x:c r="V18" s="7" t="n">
        <x:f>SUM(R18:U18)</x:f>
        <x:v>0</x:v>
      </x:c>
    </x:row>
    <x:row r="19" ht="22" customHeight="1">
      <x:c r="A19" s="2" t="str">
        <x:v>粤A05906F</x:v>
      </x:c>
      <x:c r="B19" s="2" t="str">
        <x:v>刘念念</x:v>
      </x:c>
      <x:c r="C19" s="2" t="str">
        <x:v>业务一部</x:v>
      </x:c>
      <x:c r="D19" s="7" t="n">
        <x:v>4600</x:v>
      </x:c>
      <x:c r="E19" s="7" t="n">
        <x:v>6016.8</x:v>
      </x:c>
      <x:c r="F19" s="7" t="n">
        <x:v>31941.94</x:v>
      </x:c>
      <x:c r="G19" s="7" t="n">
        <x:v>28413.8</x:v>
      </x:c>
      <x:c r="H19" s="7" t="n">
        <x:f>F19+D19</x:f>
        <x:v>36541.94</x:v>
      </x:c>
      <x:c r="I19" s="7" t="n">
        <x:f>G19+E19</x:f>
        <x:v>34430.6</x:v>
      </x:c>
      <x:c r="J19" s="2" t="str">
        <x:f>IF(AND(H19&gt;0,I19&gt;=H19),"达标","已有里程未达标")</x:f>
        <x:v>已有里程未达标</x:v>
      </x:c>
      <x:c r="K19" s="2" t="n">
        <x:v>0</x:v>
      </x:c>
      <x:c r="L19" s="2" t="n">
        <x:v>0</x:v>
      </x:c>
      <x:c r="M19" s="2" t="n">
        <x:v>6000</x:v>
      </x:c>
      <x:c r="N19" s="7" t="n">
        <x:v>1000</x:v>
      </x:c>
      <x:c r="O19" s="2" t="n">
        <x:v>0</x:v>
      </x:c>
      <x:c r="P19" s="2" t="n">
        <x:v>0</x:v>
      </x:c>
      <x:c r="Q19" s="2" t="str">
        <x:v>否</x:v>
      </x:c>
      <x:c r="R19" s="7" t="n">
        <x:f>SUMIFS('9月奖金发放记录'!$J$2:$J$168,'9月奖金发放记录'!$B$2:$B$168,B19,'9月奖金发放记录'!$A$2:$A$168,A19,'9月奖金发放记录'!$D$2:$D$168,"当月")</x:f>
        <x:v>766.67</x:v>
      </x:c>
      <x:c r="S19" s="7" t="n">
        <x:f>SUMIFS('9月奖金发放记录'!$J$2:$J$168,'9月奖金发放记录'!$B$2:$B$168,B19,'9月奖金发放记录'!$A$2:$A$168,A19,'9月奖金发放记录'!$D$2:$D$168,"结转")</x:f>
        <x:v>0</x:v>
      </x:c>
      <x:c r="T19" s="7" t="n">
        <x:f>SUMIFS('9月奖金发放记录'!$J$2:$J$168,'9月奖金发放记录'!$B$2:$B$168,B19,'9月奖金发放记录'!$A$2:$A$168,A19,'9月奖金发放记录'!$D$2:$D$168,"补发1月")+SUMIFS('9月奖金发放记录'!$J$2:$J$168,'9月奖金发放记录'!$B$2:$B$168,B19,'9月奖金发放记录'!$A$2:$A$168,A19,'9月奖金发放记录'!$D$2:$D$168,"补发2月")+SUMIFS('9月奖金发放记录'!$J$2:$J$168,'9月奖金发放记录'!$B$2:$B$168,B19,'9月奖金发放记录'!$A$2:$A$168,A19,'9月奖金发放记录'!$D$2:$D$168,"补发3月")+SUMIFS('9月奖金发放记录'!$J$2:$J$168,'9月奖金发放记录'!$B$2:$B$168,B19,'9月奖金发放记录'!$A$2:$A$168,A19,'9月奖金发放记录'!$D$2:$D$168,"补发4月")+SUMIFS('9月奖金发放记录'!$J$2:$J$168,'9月奖金发放记录'!$B$2:$B$168,B19,'9月奖金发放记录'!$A$2:$A$168,A19,'9月奖金发放记录'!$D$2:$D$168,"补发5月")+SUMIFS('9月奖金发放记录'!$J$2:$J$168,'9月奖金发放记录'!$B$2:$B$168,B19,'9月奖金发放记录'!$A$2:$A$168,A19,'9月奖金发放记录'!$D$2:$D$168,"补发6月")+SUMIFS('9月奖金发放记录'!$J$2:$J$168,'9月奖金发放记录'!$B$2:$B$168,B19,'9月奖金发放记录'!$A$2:$A$168,A19,'9月奖金发放记录'!$D$2:$D$168,"补发7月")+SUMIFS('9月奖金发放记录'!$J$2:$J$168,'9月奖金发放记录'!$B$2:$B$168,B19,'9月奖金发放记录'!$A$2:$A$168,A19,'9月奖金发放记录'!$D$2:$D$168,"补发8月")</x:f>
        <x:v>0</x:v>
      </x:c>
      <x:c r="U19" s="7" t="n">
        <x:f>SUMIFS('9月奖金发放记录'!$J$2:$J$168,'9月奖金发放记录'!$B$2:$B$168,B19,'9月奖金发放记录'!$A$2:$A$168,A19,'9月奖金发放记录'!$D$2:$D$168,"累计补发9月")</x:f>
        <x:v>0</x:v>
      </x:c>
      <x:c r="V19" s="7" t="n">
        <x:f>SUM(R19:U19)</x:f>
        <x:v>766.67</x:v>
      </x:c>
    </x:row>
    <x:row r="20" ht="22" customHeight="1">
      <x:c r="A20" s="2" t="str">
        <x:v>粤A06177F</x:v>
      </x:c>
      <x:c r="B20" s="2" t="str">
        <x:v>刘念念</x:v>
      </x:c>
      <x:c r="C20" s="2" t="str">
        <x:v>业务一部</x:v>
      </x:c>
      <x:c r="D20" s="7" t="n">
        <x:v>6000</x:v>
      </x:c>
      <x:c r="E20" s="7" t="n">
        <x:v>317.4</x:v>
      </x:c>
      <x:c r="F20" s="7" t="n">
        <x:v>47032.26</x:v>
      </x:c>
      <x:c r="G20" s="7" t="n">
        <x:v>22652.8</x:v>
      </x:c>
      <x:c r="H20" s="7" t="n">
        <x:f>F20+D20</x:f>
        <x:v>53032.26</x:v>
      </x:c>
      <x:c r="I20" s="7" t="n">
        <x:f>G20+E20</x:f>
        <x:v>22970.2</x:v>
      </x:c>
      <x:c r="J20" s="2" t="str">
        <x:f>IF(AND(H20&gt;0,I20&gt;=H20),"达标","已有里程未达标")</x:f>
        <x:v>已有里程未达标</x:v>
      </x:c>
      <x:c r="K20" s="2" t="n">
        <x:v>0</x:v>
      </x:c>
      <x:c r="L20" s="2" t="n">
        <x:v>0</x:v>
      </x:c>
      <x:c r="M20" s="2" t="n">
        <x:v>6000</x:v>
      </x:c>
      <x:c r="N20" s="7" t="n">
        <x:v>1000</x:v>
      </x:c>
      <x:c r="O20" s="2" t="n">
        <x:v>1</x:v>
      </x:c>
      <x:c r="P20" s="2" t="n">
        <x:v>0</x:v>
      </x:c>
      <x:c r="Q20" s="2" t="str">
        <x:v>否</x:v>
      </x:c>
      <x:c r="R20" s="7" t="n">
        <x:f>SUMIFS('9月奖金发放记录'!$J$2:$J$168,'9月奖金发放记录'!$B$2:$B$168,B20,'9月奖金发放记录'!$A$2:$A$168,A20,'9月奖金发放记录'!$D$2:$D$168,"当月")</x:f>
        <x:v>0</x:v>
      </x:c>
      <x:c r="S20" s="7" t="n">
        <x:f>SUMIFS('9月奖金发放记录'!$J$2:$J$168,'9月奖金发放记录'!$B$2:$B$168,B20,'9月奖金发放记录'!$A$2:$A$168,A20,'9月奖金发放记录'!$D$2:$D$168,"结转")</x:f>
        <x:v>0</x:v>
      </x:c>
      <x:c r="T20" s="7" t="n">
        <x:f>SUMIFS('9月奖金发放记录'!$J$2:$J$168,'9月奖金发放记录'!$B$2:$B$168,B20,'9月奖金发放记录'!$A$2:$A$168,A20,'9月奖金发放记录'!$D$2:$D$168,"补发1月")+SUMIFS('9月奖金发放记录'!$J$2:$J$168,'9月奖金发放记录'!$B$2:$B$168,B20,'9月奖金发放记录'!$A$2:$A$168,A20,'9月奖金发放记录'!$D$2:$D$168,"补发2月")+SUMIFS('9月奖金发放记录'!$J$2:$J$168,'9月奖金发放记录'!$B$2:$B$168,B20,'9月奖金发放记录'!$A$2:$A$168,A20,'9月奖金发放记录'!$D$2:$D$168,"补发3月")+SUMIFS('9月奖金发放记录'!$J$2:$J$168,'9月奖金发放记录'!$B$2:$B$168,B20,'9月奖金发放记录'!$A$2:$A$168,A20,'9月奖金发放记录'!$D$2:$D$168,"补发4月")+SUMIFS('9月奖金发放记录'!$J$2:$J$168,'9月奖金发放记录'!$B$2:$B$168,B20,'9月奖金发放记录'!$A$2:$A$168,A20,'9月奖金发放记录'!$D$2:$D$168,"补发5月")+SUMIFS('9月奖金发放记录'!$J$2:$J$168,'9月奖金发放记录'!$B$2:$B$168,B20,'9月奖金发放记录'!$A$2:$A$168,A20,'9月奖金发放记录'!$D$2:$D$168,"补发6月")+SUMIFS('9月奖金发放记录'!$J$2:$J$168,'9月奖金发放记录'!$B$2:$B$168,B20,'9月奖金发放记录'!$A$2:$A$168,A20,'9月奖金发放记录'!$D$2:$D$168,"补发7月")+SUMIFS('9月奖金发放记录'!$J$2:$J$168,'9月奖金发放记录'!$B$2:$B$168,B20,'9月奖金发放记录'!$A$2:$A$168,A20,'9月奖金发放记录'!$D$2:$D$168,"补发8月")</x:f>
        <x:v>0</x:v>
      </x:c>
      <x:c r="U20" s="7" t="n">
        <x:f>SUMIFS('9月奖金发放记录'!$J$2:$J$168,'9月奖金发放记录'!$B$2:$B$168,B20,'9月奖金发放记录'!$A$2:$A$168,A20,'9月奖金发放记录'!$D$2:$D$168,"累计补发9月")</x:f>
        <x:v>0</x:v>
      </x:c>
      <x:c r="V20" s="7" t="n">
        <x:f>SUM(R20:U20)</x:f>
        <x:v>0</x:v>
      </x:c>
    </x:row>
    <x:row r="21" ht="22" customHeight="1">
      <x:c r="A21" s="2" t="str">
        <x:v>粤A06271F</x:v>
      </x:c>
      <x:c r="B21" s="2" t="str">
        <x:v>刘念念</x:v>
      </x:c>
      <x:c r="C21" s="2" t="str">
        <x:v>业务一部</x:v>
      </x:c>
      <x:c r="D21" s="7" t="n">
        <x:v>1400</x:v>
      </x:c>
      <x:c r="E21" s="7" t="n">
        <x:v>438.9</x:v>
      </x:c>
      <x:c r="F21" s="7" t="n">
        <x:v>20516.13</x:v>
      </x:c>
      <x:c r="G21" s="7" t="n">
        <x:v>9775.6</x:v>
      </x:c>
      <x:c r="H21" s="7" t="n">
        <x:f>F21+D21</x:f>
        <x:v>21916.13</x:v>
      </x:c>
      <x:c r="I21" s="7" t="n">
        <x:f>G21+E21</x:f>
        <x:v>10214.5</x:v>
      </x:c>
      <x:c r="J21" s="2" t="str">
        <x:f>IF(AND(H21&gt;0,I21&gt;=H21),"达标","已有里程未达标")</x:f>
        <x:v>已有里程未达标</x:v>
      </x:c>
      <x:c r="K21" s="2" t="n">
        <x:v>0</x:v>
      </x:c>
      <x:c r="L21" s="2" t="n">
        <x:v>0</x:v>
      </x:c>
      <x:c r="M21" s="2" t="n">
        <x:v>6000</x:v>
      </x:c>
      <x:c r="N21" s="7" t="n">
        <x:v>1000</x:v>
      </x:c>
      <x:c r="O21" s="2" t="n">
        <x:v>0</x:v>
      </x:c>
      <x:c r="P21" s="2" t="n">
        <x:v>0</x:v>
      </x:c>
      <x:c r="Q21" s="2" t="str">
        <x:v>否</x:v>
      </x:c>
      <x:c r="R21" s="7" t="n">
        <x:f>SUMIFS('9月奖金发放记录'!$J$2:$J$168,'9月奖金发放记录'!$B$2:$B$168,B21,'9月奖金发放记录'!$A$2:$A$168,A21,'9月奖金发放记录'!$D$2:$D$168,"当月")</x:f>
        <x:v>0</x:v>
      </x:c>
      <x:c r="S21" s="7" t="n">
        <x:f>SUMIFS('9月奖金发放记录'!$J$2:$J$168,'9月奖金发放记录'!$B$2:$B$168,B21,'9月奖金发放记录'!$A$2:$A$168,A21,'9月奖金发放记录'!$D$2:$D$168,"结转")</x:f>
        <x:v>0</x:v>
      </x:c>
      <x:c r="T21" s="7" t="n">
        <x:f>SUMIFS('9月奖金发放记录'!$J$2:$J$168,'9月奖金发放记录'!$B$2:$B$168,B21,'9月奖金发放记录'!$A$2:$A$168,A21,'9月奖金发放记录'!$D$2:$D$168,"补发1月")+SUMIFS('9月奖金发放记录'!$J$2:$J$168,'9月奖金发放记录'!$B$2:$B$168,B21,'9月奖金发放记录'!$A$2:$A$168,A21,'9月奖金发放记录'!$D$2:$D$168,"补发2月")+SUMIFS('9月奖金发放记录'!$J$2:$J$168,'9月奖金发放记录'!$B$2:$B$168,B21,'9月奖金发放记录'!$A$2:$A$168,A21,'9月奖金发放记录'!$D$2:$D$168,"补发3月")+SUMIFS('9月奖金发放记录'!$J$2:$J$168,'9月奖金发放记录'!$B$2:$B$168,B21,'9月奖金发放记录'!$A$2:$A$168,A21,'9月奖金发放记录'!$D$2:$D$168,"补发4月")+SUMIFS('9月奖金发放记录'!$J$2:$J$168,'9月奖金发放记录'!$B$2:$B$168,B21,'9月奖金发放记录'!$A$2:$A$168,A21,'9月奖金发放记录'!$D$2:$D$168,"补发5月")+SUMIFS('9月奖金发放记录'!$J$2:$J$168,'9月奖金发放记录'!$B$2:$B$168,B21,'9月奖金发放记录'!$A$2:$A$168,A21,'9月奖金发放记录'!$D$2:$D$168,"补发6月")+SUMIFS('9月奖金发放记录'!$J$2:$J$168,'9月奖金发放记录'!$B$2:$B$168,B21,'9月奖金发放记录'!$A$2:$A$168,A21,'9月奖金发放记录'!$D$2:$D$168,"补发7月")+SUMIFS('9月奖金发放记录'!$J$2:$J$168,'9月奖金发放记录'!$B$2:$B$168,B21,'9月奖金发放记录'!$A$2:$A$168,A21,'9月奖金发放记录'!$D$2:$D$168,"补发8月")</x:f>
        <x:v>0</x:v>
      </x:c>
      <x:c r="U21" s="7" t="n">
        <x:f>SUMIFS('9月奖金发放记录'!$J$2:$J$168,'9月奖金发放记录'!$B$2:$B$168,B21,'9月奖金发放记录'!$A$2:$A$168,A21,'9月奖金发放记录'!$D$2:$D$168,"累计补发9月")</x:f>
        <x:v>0</x:v>
      </x:c>
      <x:c r="V21" s="7" t="n">
        <x:f>SUM(R21:U21)</x:f>
        <x:v>0</x:v>
      </x:c>
    </x:row>
    <x:row r="22" ht="22" customHeight="1">
      <x:c r="A22" s="2" t="str">
        <x:v>粤A06619F</x:v>
      </x:c>
      <x:c r="B22" s="2" t="str">
        <x:v>刘念念</x:v>
      </x:c>
      <x:c r="C22" s="2" t="str">
        <x:v>业务一部</x:v>
      </x:c>
      <x:c r="D22" s="7" t="n">
        <x:v>6000</x:v>
      </x:c>
      <x:c r="E22" s="7" t="n">
        <x:v>224.6</x:v>
      </x:c>
      <x:c r="F22" s="7" t="n">
        <x:v>20516.13</x:v>
      </x:c>
      <x:c r="G22" s="7" t="n">
        <x:v>2154.9</x:v>
      </x:c>
      <x:c r="H22" s="7" t="n">
        <x:f>F22+D22</x:f>
        <x:v>26516.13</x:v>
      </x:c>
      <x:c r="I22" s="7" t="n">
        <x:f>G22+E22</x:f>
        <x:v>2379.5</x:v>
      </x:c>
      <x:c r="J22" s="2" t="str">
        <x:f>IF(AND(H22&gt;0,I22&gt;=H22),"达标","已有里程未达标")</x:f>
        <x:v>已有里程未达标</x:v>
      </x:c>
      <x:c r="K22" s="2" t="n">
        <x:v>0</x:v>
      </x:c>
      <x:c r="L22" s="2" t="n">
        <x:v>0</x:v>
      </x:c>
      <x:c r="M22" s="2" t="n">
        <x:v>6000</x:v>
      </x:c>
      <x:c r="N22" s="7" t="n">
        <x:v>1000</x:v>
      </x:c>
      <x:c r="O22" s="2" t="n">
        <x:v>6</x:v>
      </x:c>
      <x:c r="P22" s="2" t="n">
        <x:v>0</x:v>
      </x:c>
      <x:c r="Q22" s="2" t="str">
        <x:v>否</x:v>
      </x:c>
      <x:c r="R22" s="7" t="n">
        <x:f>SUMIFS('9月奖金发放记录'!$J$2:$J$168,'9月奖金发放记录'!$B$2:$B$168,B22,'9月奖金发放记录'!$A$2:$A$168,A22,'9月奖金发放记录'!$D$2:$D$168,"当月")</x:f>
        <x:v>0</x:v>
      </x:c>
      <x:c r="S22" s="7" t="n">
        <x:f>SUMIFS('9月奖金发放记录'!$J$2:$J$168,'9月奖金发放记录'!$B$2:$B$168,B22,'9月奖金发放记录'!$A$2:$A$168,A22,'9月奖金发放记录'!$D$2:$D$168,"结转")</x:f>
        <x:v>0</x:v>
      </x:c>
      <x:c r="T22" s="7" t="n">
        <x:f>SUMIFS('9月奖金发放记录'!$J$2:$J$168,'9月奖金发放记录'!$B$2:$B$168,B22,'9月奖金发放记录'!$A$2:$A$168,A22,'9月奖金发放记录'!$D$2:$D$168,"补发1月")+SUMIFS('9月奖金发放记录'!$J$2:$J$168,'9月奖金发放记录'!$B$2:$B$168,B22,'9月奖金发放记录'!$A$2:$A$168,A22,'9月奖金发放记录'!$D$2:$D$168,"补发2月")+SUMIFS('9月奖金发放记录'!$J$2:$J$168,'9月奖金发放记录'!$B$2:$B$168,B22,'9月奖金发放记录'!$A$2:$A$168,A22,'9月奖金发放记录'!$D$2:$D$168,"补发3月")+SUMIFS('9月奖金发放记录'!$J$2:$J$168,'9月奖金发放记录'!$B$2:$B$168,B22,'9月奖金发放记录'!$A$2:$A$168,A22,'9月奖金发放记录'!$D$2:$D$168,"补发4月")+SUMIFS('9月奖金发放记录'!$J$2:$J$168,'9月奖金发放记录'!$B$2:$B$168,B22,'9月奖金发放记录'!$A$2:$A$168,A22,'9月奖金发放记录'!$D$2:$D$168,"补发5月")+SUMIFS('9月奖金发放记录'!$J$2:$J$168,'9月奖金发放记录'!$B$2:$B$168,B22,'9月奖金发放记录'!$A$2:$A$168,A22,'9月奖金发放记录'!$D$2:$D$168,"补发6月")+SUMIFS('9月奖金发放记录'!$J$2:$J$168,'9月奖金发放记录'!$B$2:$B$168,B22,'9月奖金发放记录'!$A$2:$A$168,A22,'9月奖金发放记录'!$D$2:$D$168,"补发7月")+SUMIFS('9月奖金发放记录'!$J$2:$J$168,'9月奖金发放记录'!$B$2:$B$168,B22,'9月奖金发放记录'!$A$2:$A$168,A22,'9月奖金发放记录'!$D$2:$D$168,"补发8月")</x:f>
        <x:v>0</x:v>
      </x:c>
      <x:c r="U22" s="7" t="n">
        <x:f>SUMIFS('9月奖金发放记录'!$J$2:$J$168,'9月奖金发放记录'!$B$2:$B$168,B22,'9月奖金发放记录'!$A$2:$A$168,A22,'9月奖金发放记录'!$D$2:$D$168,"累计补发9月")</x:f>
        <x:v>0</x:v>
      </x:c>
      <x:c r="V22" s="7" t="n">
        <x:f>SUM(R22:U22)</x:f>
        <x:v>0</x:v>
      </x:c>
    </x:row>
    <x:row r="23" ht="22" customHeight="1">
      <x:c r="A23" s="2" t="str">
        <x:v>粤A06632F</x:v>
      </x:c>
      <x:c r="B23" s="2" t="str">
        <x:v>刘念念</x:v>
      </x:c>
      <x:c r="C23" s="2" t="str">
        <x:v>业务一部</x:v>
      </x:c>
      <x:c r="D23" s="7" t="n">
        <x:v>6000</x:v>
      </x:c>
      <x:c r="E23" s="7" t="n">
        <x:v>1139.6</x:v>
      </x:c>
      <x:c r="F23" s="7" t="n">
        <x:v>45290.33</x:v>
      </x:c>
      <x:c r="G23" s="7" t="n">
        <x:v>39208.6</x:v>
      </x:c>
      <x:c r="H23" s="7" t="n">
        <x:f>F23+D23</x:f>
        <x:v>51290.33</x:v>
      </x:c>
      <x:c r="I23" s="7" t="n">
        <x:f>G23+E23</x:f>
        <x:v>40348.2</x:v>
      </x:c>
      <x:c r="J23" s="2" t="str">
        <x:f>IF(AND(H23&gt;0,I23&gt;=H23),"达标","已有里程未达标")</x:f>
        <x:v>已有里程未达标</x:v>
      </x:c>
      <x:c r="K23" s="2" t="n">
        <x:v>0</x:v>
      </x:c>
      <x:c r="L23" s="2" t="n">
        <x:v>0</x:v>
      </x:c>
      <x:c r="M23" s="2" t="n">
        <x:v>6000</x:v>
      </x:c>
      <x:c r="N23" s="7" t="n">
        <x:v>1000</x:v>
      </x:c>
      <x:c r="O23" s="2" t="n">
        <x:v>4</x:v>
      </x:c>
      <x:c r="P23" s="2" t="n">
        <x:v>0</x:v>
      </x:c>
      <x:c r="Q23" s="2" t="str">
        <x:v>否</x:v>
      </x:c>
      <x:c r="R23" s="7" t="n">
        <x:f>SUMIFS('9月奖金发放记录'!$J$2:$J$168,'9月奖金发放记录'!$B$2:$B$168,B23,'9月奖金发放记录'!$A$2:$A$168,A23,'9月奖金发放记录'!$D$2:$D$168,"当月")</x:f>
        <x:v>0</x:v>
      </x:c>
      <x:c r="S23" s="7" t="n">
        <x:f>SUMIFS('9月奖金发放记录'!$J$2:$J$168,'9月奖金发放记录'!$B$2:$B$168,B23,'9月奖金发放记录'!$A$2:$A$168,A23,'9月奖金发放记录'!$D$2:$D$168,"结转")</x:f>
        <x:v>0</x:v>
      </x:c>
      <x:c r="T23" s="7" t="n">
        <x:f>SUMIFS('9月奖金发放记录'!$J$2:$J$168,'9月奖金发放记录'!$B$2:$B$168,B23,'9月奖金发放记录'!$A$2:$A$168,A23,'9月奖金发放记录'!$D$2:$D$168,"补发1月")+SUMIFS('9月奖金发放记录'!$J$2:$J$168,'9月奖金发放记录'!$B$2:$B$168,B23,'9月奖金发放记录'!$A$2:$A$168,A23,'9月奖金发放记录'!$D$2:$D$168,"补发2月")+SUMIFS('9月奖金发放记录'!$J$2:$J$168,'9月奖金发放记录'!$B$2:$B$168,B23,'9月奖金发放记录'!$A$2:$A$168,A23,'9月奖金发放记录'!$D$2:$D$168,"补发3月")+SUMIFS('9月奖金发放记录'!$J$2:$J$168,'9月奖金发放记录'!$B$2:$B$168,B23,'9月奖金发放记录'!$A$2:$A$168,A23,'9月奖金发放记录'!$D$2:$D$168,"补发4月")+SUMIFS('9月奖金发放记录'!$J$2:$J$168,'9月奖金发放记录'!$B$2:$B$168,B23,'9月奖金发放记录'!$A$2:$A$168,A23,'9月奖金发放记录'!$D$2:$D$168,"补发5月")+SUMIFS('9月奖金发放记录'!$J$2:$J$168,'9月奖金发放记录'!$B$2:$B$168,B23,'9月奖金发放记录'!$A$2:$A$168,A23,'9月奖金发放记录'!$D$2:$D$168,"补发6月")+SUMIFS('9月奖金发放记录'!$J$2:$J$168,'9月奖金发放记录'!$B$2:$B$168,B23,'9月奖金发放记录'!$A$2:$A$168,A23,'9月奖金发放记录'!$D$2:$D$168,"补发7月")+SUMIFS('9月奖金发放记录'!$J$2:$J$168,'9月奖金发放记录'!$B$2:$B$168,B23,'9月奖金发放记录'!$A$2:$A$168,A23,'9月奖金发放记录'!$D$2:$D$168,"补发8月")</x:f>
        <x:v>0</x:v>
      </x:c>
      <x:c r="U23" s="7" t="n">
        <x:f>SUMIFS('9月奖金发放记录'!$J$2:$J$168,'9月奖金发放记录'!$B$2:$B$168,B23,'9月奖金发放记录'!$A$2:$A$168,A23,'9月奖金发放记录'!$D$2:$D$168,"累计补发9月")</x:f>
        <x:v>0</x:v>
      </x:c>
      <x:c r="V23" s="7" t="n">
        <x:f>SUM(R23:U23)</x:f>
        <x:v>0</x:v>
      </x:c>
    </x:row>
    <x:row r="24" ht="22" customHeight="1">
      <x:c r="A24" s="2" t="str">
        <x:v>粤A07577F</x:v>
      </x:c>
      <x:c r="B24" s="2" t="str">
        <x:v>刘念念</x:v>
      </x:c>
      <x:c r="C24" s="2" t="str">
        <x:v>业务一部</x:v>
      </x:c>
      <x:c r="D24" s="7" t="n">
        <x:v>800</x:v>
      </x:c>
      <x:c r="E24" s="7" t="n">
        <x:v>106.6</x:v>
      </x:c>
      <x:c r="F24" s="7" t="n">
        <x:v>30580.65</x:v>
      </x:c>
      <x:c r="G24" s="7" t="n">
        <x:v>40788.7</x:v>
      </x:c>
      <x:c r="H24" s="7" t="n">
        <x:f>F24+D24</x:f>
        <x:v>31380.65</x:v>
      </x:c>
      <x:c r="I24" s="7" t="n">
        <x:f>G24+E24</x:f>
        <x:v>40895.299999999996</x:v>
      </x:c>
      <x:c r="J24" s="2" t="str">
        <x:f>IF(AND(H24&gt;0,I24&gt;=H24),"达标","已有里程未达标")</x:f>
        <x:v>达标</x:v>
      </x:c>
      <x:c r="K24" s="2" t="n">
        <x:v>0</x:v>
      </x:c>
      <x:c r="L24" s="2" t="n">
        <x:v>0</x:v>
      </x:c>
      <x:c r="M24" s="2" t="n">
        <x:v>6000</x:v>
      </x:c>
      <x:c r="N24" s="7" t="n">
        <x:v>1000</x:v>
      </x:c>
      <x:c r="O24" s="2" t="n">
        <x:v>0</x:v>
      </x:c>
      <x:c r="P24" s="2" t="n">
        <x:v>0</x:v>
      </x:c>
      <x:c r="Q24" s="2" t="str">
        <x:v>否</x:v>
      </x:c>
      <x:c r="R24" s="7" t="n">
        <x:f>SUMIFS('9月奖金发放记录'!$J$2:$J$168,'9月奖金发放记录'!$B$2:$B$168,B24,'9月奖金发放记录'!$A$2:$A$168,A24,'9月奖金发放记录'!$D$2:$D$168,"当月")</x:f>
        <x:v>0</x:v>
      </x:c>
      <x:c r="S24" s="7" t="n">
        <x:f>SUMIFS('9月奖金发放记录'!$J$2:$J$168,'9月奖金发放记录'!$B$2:$B$168,B24,'9月奖金发放记录'!$A$2:$A$168,A24,'9月奖金发放记录'!$D$2:$D$168,"结转")</x:f>
        <x:v>0</x:v>
      </x:c>
      <x:c r="T24" s="7" t="n">
        <x:f>SUMIFS('9月奖金发放记录'!$J$2:$J$168,'9月奖金发放记录'!$B$2:$B$168,B24,'9月奖金发放记录'!$A$2:$A$168,A24,'9月奖金发放记录'!$D$2:$D$168,"补发1月")+SUMIFS('9月奖金发放记录'!$J$2:$J$168,'9月奖金发放记录'!$B$2:$B$168,B24,'9月奖金发放记录'!$A$2:$A$168,A24,'9月奖金发放记录'!$D$2:$D$168,"补发2月")+SUMIFS('9月奖金发放记录'!$J$2:$J$168,'9月奖金发放记录'!$B$2:$B$168,B24,'9月奖金发放记录'!$A$2:$A$168,A24,'9月奖金发放记录'!$D$2:$D$168,"补发3月")+SUMIFS('9月奖金发放记录'!$J$2:$J$168,'9月奖金发放记录'!$B$2:$B$168,B24,'9月奖金发放记录'!$A$2:$A$168,A24,'9月奖金发放记录'!$D$2:$D$168,"补发4月")+SUMIFS('9月奖金发放记录'!$J$2:$J$168,'9月奖金发放记录'!$B$2:$B$168,B24,'9月奖金发放记录'!$A$2:$A$168,A24,'9月奖金发放记录'!$D$2:$D$168,"补发5月")+SUMIFS('9月奖金发放记录'!$J$2:$J$168,'9月奖金发放记录'!$B$2:$B$168,B24,'9月奖金发放记录'!$A$2:$A$168,A24,'9月奖金发放记录'!$D$2:$D$168,"补发6月")+SUMIFS('9月奖金发放记录'!$J$2:$J$168,'9月奖金发放记录'!$B$2:$B$168,B24,'9月奖金发放记录'!$A$2:$A$168,A24,'9月奖金发放记录'!$D$2:$D$168,"补发7月")+SUMIFS('9月奖金发放记录'!$J$2:$J$168,'9月奖金发放记录'!$B$2:$B$168,B24,'9月奖金发放记录'!$A$2:$A$168,A24,'9月奖金发放记录'!$D$2:$D$168,"补发8月")</x:f>
        <x:v>0</x:v>
      </x:c>
      <x:c r="U24" s="7" t="n">
        <x:f>SUMIFS('9月奖金发放记录'!$J$2:$J$168,'9月奖金发放记录'!$B$2:$B$168,B24,'9月奖金发放记录'!$A$2:$A$168,A24,'9月奖金发放记录'!$D$2:$D$168,"累计补发9月")</x:f>
        <x:v>133.33</x:v>
      </x:c>
      <x:c r="V24" s="7" t="n">
        <x:f>SUM(R24:U24)</x:f>
        <x:v>133.33</x:v>
      </x:c>
    </x:row>
    <x:row r="25" ht="22" customHeight="1">
      <x:c r="A25" s="2" t="str">
        <x:v>粤A08506F</x:v>
      </x:c>
      <x:c r="B25" s="2" t="str">
        <x:v>刘念念</x:v>
      </x:c>
      <x:c r="C25" s="2" t="str">
        <x:v>业务一部</x:v>
      </x:c>
      <x:c r="D25" s="7" t="n">
        <x:v>1000</x:v>
      </x:c>
      <x:c r="E25" s="7" t="n">
        <x:v>388.3</x:v>
      </x:c>
      <x:c r="F25" s="7" t="n">
        <x:v>47419.35</x:v>
      </x:c>
      <x:c r="G25" s="7" t="n">
        <x:v>29610.6</x:v>
      </x:c>
      <x:c r="H25" s="7" t="n">
        <x:f>F25+D25</x:f>
        <x:v>48419.35</x:v>
      </x:c>
      <x:c r="I25" s="7" t="n">
        <x:f>G25+E25</x:f>
        <x:v>29998.899999999998</x:v>
      </x:c>
      <x:c r="J25" s="2" t="str">
        <x:f>IF(AND(H25&gt;0,I25&gt;=H25),"达标","已有里程未达标")</x:f>
        <x:v>已有里程未达标</x:v>
      </x:c>
      <x:c r="K25" s="2" t="n">
        <x:v>0</x:v>
      </x:c>
      <x:c r="L25" s="2" t="n">
        <x:v>0</x:v>
      </x:c>
      <x:c r="M25" s="2" t="n">
        <x:v>6000</x:v>
      </x:c>
      <x:c r="N25" s="7" t="n">
        <x:v>1000</x:v>
      </x:c>
      <x:c r="O25" s="2" t="n">
        <x:v>0</x:v>
      </x:c>
      <x:c r="P25" s="2" t="n">
        <x:v>0</x:v>
      </x:c>
      <x:c r="Q25" s="2" t="str">
        <x:v>否</x:v>
      </x:c>
      <x:c r="R25" s="7" t="n">
        <x:f>SUMIFS('9月奖金发放记录'!$J$2:$J$168,'9月奖金发放记录'!$B$2:$B$168,B25,'9月奖金发放记录'!$A$2:$A$168,A25,'9月奖金发放记录'!$D$2:$D$168,"当月")</x:f>
        <x:v>0</x:v>
      </x:c>
      <x:c r="S25" s="7" t="n">
        <x:f>SUMIFS('9月奖金发放记录'!$J$2:$J$168,'9月奖金发放记录'!$B$2:$B$168,B25,'9月奖金发放记录'!$A$2:$A$168,A25,'9月奖金发放记录'!$D$2:$D$168,"结转")</x:f>
        <x:v>0</x:v>
      </x:c>
      <x:c r="T25" s="7" t="n">
        <x:f>SUMIFS('9月奖金发放记录'!$J$2:$J$168,'9月奖金发放记录'!$B$2:$B$168,B25,'9月奖金发放记录'!$A$2:$A$168,A25,'9月奖金发放记录'!$D$2:$D$168,"补发1月")+SUMIFS('9月奖金发放记录'!$J$2:$J$168,'9月奖金发放记录'!$B$2:$B$168,B25,'9月奖金发放记录'!$A$2:$A$168,A25,'9月奖金发放记录'!$D$2:$D$168,"补发2月")+SUMIFS('9月奖金发放记录'!$J$2:$J$168,'9月奖金发放记录'!$B$2:$B$168,B25,'9月奖金发放记录'!$A$2:$A$168,A25,'9月奖金发放记录'!$D$2:$D$168,"补发3月")+SUMIFS('9月奖金发放记录'!$J$2:$J$168,'9月奖金发放记录'!$B$2:$B$168,B25,'9月奖金发放记录'!$A$2:$A$168,A25,'9月奖金发放记录'!$D$2:$D$168,"补发4月")+SUMIFS('9月奖金发放记录'!$J$2:$J$168,'9月奖金发放记录'!$B$2:$B$168,B25,'9月奖金发放记录'!$A$2:$A$168,A25,'9月奖金发放记录'!$D$2:$D$168,"补发5月")+SUMIFS('9月奖金发放记录'!$J$2:$J$168,'9月奖金发放记录'!$B$2:$B$168,B25,'9月奖金发放记录'!$A$2:$A$168,A25,'9月奖金发放记录'!$D$2:$D$168,"补发6月")+SUMIFS('9月奖金发放记录'!$J$2:$J$168,'9月奖金发放记录'!$B$2:$B$168,B25,'9月奖金发放记录'!$A$2:$A$168,A25,'9月奖金发放记录'!$D$2:$D$168,"补发7月")+SUMIFS('9月奖金发放记录'!$J$2:$J$168,'9月奖金发放记录'!$B$2:$B$168,B25,'9月奖金发放记录'!$A$2:$A$168,A25,'9月奖金发放记录'!$D$2:$D$168,"补发8月")</x:f>
        <x:v>0</x:v>
      </x:c>
      <x:c r="U25" s="7" t="n">
        <x:f>SUMIFS('9月奖金发放记录'!$J$2:$J$168,'9月奖金发放记录'!$B$2:$B$168,B25,'9月奖金发放记录'!$A$2:$A$168,A25,'9月奖金发放记录'!$D$2:$D$168,"累计补发9月")</x:f>
        <x:v>0</x:v>
      </x:c>
      <x:c r="V25" s="7" t="n">
        <x:f>SUM(R25:U25)</x:f>
        <x:v>0</x:v>
      </x:c>
    </x:row>
    <x:row r="26" ht="22" customHeight="1">
      <x:c r="A26" s="2" t="str">
        <x:v>粤A08578F</x:v>
      </x:c>
      <x:c r="B26" s="2" t="str">
        <x:v>刘念念</x:v>
      </x:c>
      <x:c r="C26" s="2" t="str">
        <x:v>业务一部</x:v>
      </x:c>
      <x:c r="D26" s="7" t="n">
        <x:v>4600</x:v>
      </x:c>
      <x:c r="E26" s="7" t="n">
        <x:v>4792.4</x:v>
      </x:c>
      <x:c r="F26" s="7" t="n">
        <x:v>35425.8</x:v>
      </x:c>
      <x:c r="G26" s="7" t="n">
        <x:v>36502</x:v>
      </x:c>
      <x:c r="H26" s="7" t="n">
        <x:f>F26+D26</x:f>
        <x:v>40025.8</x:v>
      </x:c>
      <x:c r="I26" s="7" t="n">
        <x:f>G26+E26</x:f>
        <x:v>41294.4</x:v>
      </x:c>
      <x:c r="J26" s="2" t="str">
        <x:f>IF(AND(H26&gt;0,I26&gt;=H26),"达标","已有里程未达标")</x:f>
        <x:v>达标</x:v>
      </x:c>
      <x:c r="K26" s="2" t="n">
        <x:v>0</x:v>
      </x:c>
      <x:c r="L26" s="2" t="n">
        <x:v>0</x:v>
      </x:c>
      <x:c r="M26" s="2" t="n">
        <x:v>6000</x:v>
      </x:c>
      <x:c r="N26" s="7" t="n">
        <x:v>1000</x:v>
      </x:c>
      <x:c r="O26" s="2" t="n">
        <x:v>4</x:v>
      </x:c>
      <x:c r="P26" s="2" t="n">
        <x:v>0</x:v>
      </x:c>
      <x:c r="Q26" s="2" t="str">
        <x:v>否</x:v>
      </x:c>
      <x:c r="R26" s="7" t="n">
        <x:f>SUMIFS('9月奖金发放记录'!$J$2:$J$168,'9月奖金发放记录'!$B$2:$B$168,B26,'9月奖金发放记录'!$A$2:$A$168,A26,'9月奖金发放记录'!$D$2:$D$168,"当月")</x:f>
        <x:v>766.67</x:v>
      </x:c>
      <x:c r="S26" s="7" t="n">
        <x:f>SUMIFS('9月奖金发放记录'!$J$2:$J$168,'9月奖金发放记录'!$B$2:$B$168,B26,'9月奖金发放记录'!$A$2:$A$168,A26,'9月奖金发放记录'!$D$2:$D$168,"结转")</x:f>
        <x:v>0</x:v>
      </x:c>
      <x:c r="T26" s="7" t="n">
        <x:f>SUMIFS('9月奖金发放记录'!$J$2:$J$168,'9月奖金发放记录'!$B$2:$B$168,B26,'9月奖金发放记录'!$A$2:$A$168,A26,'9月奖金发放记录'!$D$2:$D$168,"补发1月")+SUMIFS('9月奖金发放记录'!$J$2:$J$168,'9月奖金发放记录'!$B$2:$B$168,B26,'9月奖金发放记录'!$A$2:$A$168,A26,'9月奖金发放记录'!$D$2:$D$168,"补发2月")+SUMIFS('9月奖金发放记录'!$J$2:$J$168,'9月奖金发放记录'!$B$2:$B$168,B26,'9月奖金发放记录'!$A$2:$A$168,A26,'9月奖金发放记录'!$D$2:$D$168,"补发3月")+SUMIFS('9月奖金发放记录'!$J$2:$J$168,'9月奖金发放记录'!$B$2:$B$168,B26,'9月奖金发放记录'!$A$2:$A$168,A26,'9月奖金发放记录'!$D$2:$D$168,"补发4月")+SUMIFS('9月奖金发放记录'!$J$2:$J$168,'9月奖金发放记录'!$B$2:$B$168,B26,'9月奖金发放记录'!$A$2:$A$168,A26,'9月奖金发放记录'!$D$2:$D$168,"补发5月")+SUMIFS('9月奖金发放记录'!$J$2:$J$168,'9月奖金发放记录'!$B$2:$B$168,B26,'9月奖金发放记录'!$A$2:$A$168,A26,'9月奖金发放记录'!$D$2:$D$168,"补发6月")+SUMIFS('9月奖金发放记录'!$J$2:$J$168,'9月奖金发放记录'!$B$2:$B$168,B26,'9月奖金发放记录'!$A$2:$A$168,A26,'9月奖金发放记录'!$D$2:$D$168,"补发7月")+SUMIFS('9月奖金发放记录'!$J$2:$J$168,'9月奖金发放记录'!$B$2:$B$168,B26,'9月奖金发放记录'!$A$2:$A$168,A26,'9月奖金发放记录'!$D$2:$D$168,"补发8月")</x:f>
        <x:v>0</x:v>
      </x:c>
      <x:c r="U26" s="7" t="n">
        <x:f>SUMIFS('9月奖金发放记录'!$J$2:$J$168,'9月奖金发放记录'!$B$2:$B$168,B26,'9月奖金发放记录'!$A$2:$A$168,A26,'9月奖金发放记录'!$D$2:$D$168,"累计补发9月")</x:f>
        <x:v>0</x:v>
      </x:c>
      <x:c r="V26" s="7" t="n">
        <x:f>SUM(R26:U26)</x:f>
        <x:v>766.67</x:v>
      </x:c>
    </x:row>
    <x:row r="27" ht="22" customHeight="1">
      <x:c r="A27" s="2" t="str">
        <x:v>粤A09209F</x:v>
      </x:c>
      <x:c r="B27" s="2" t="str">
        <x:v>刘念念</x:v>
      </x:c>
      <x:c r="C27" s="2" t="str">
        <x:v>业务一部</x:v>
      </x:c>
      <x:c r="D27" s="7" t="n">
        <x:v>6000</x:v>
      </x:c>
      <x:c r="E27" s="7" t="n">
        <x:v>309.8</x:v>
      </x:c>
      <x:c r="F27" s="7" t="n">
        <x:v>30774.19</x:v>
      </x:c>
      <x:c r="G27" s="7" t="n">
        <x:v>35534</x:v>
      </x:c>
      <x:c r="H27" s="7" t="n">
        <x:f>F27+D27</x:f>
        <x:v>36774.19</x:v>
      </x:c>
      <x:c r="I27" s="7" t="n">
        <x:f>G27+E27</x:f>
        <x:v>35843.8</x:v>
      </x:c>
      <x:c r="J27" s="2" t="str">
        <x:f>IF(AND(H27&gt;0,I27&gt;=H27),"达标","已有里程未达标")</x:f>
        <x:v>已有里程未达标</x:v>
      </x:c>
      <x:c r="K27" s="2" t="n">
        <x:v>0</x:v>
      </x:c>
      <x:c r="L27" s="2" t="n">
        <x:v>0</x:v>
      </x:c>
      <x:c r="M27" s="2" t="n">
        <x:v>6000</x:v>
      </x:c>
      <x:c r="N27" s="7" t="n">
        <x:v>1000</x:v>
      </x:c>
      <x:c r="O27" s="2" t="n">
        <x:v>3</x:v>
      </x:c>
      <x:c r="P27" s="2" t="n">
        <x:v>0</x:v>
      </x:c>
      <x:c r="Q27" s="2" t="str">
        <x:v>否</x:v>
      </x:c>
      <x:c r="R27" s="7" t="n">
        <x:f>SUMIFS('9月奖金发放记录'!$J$2:$J$168,'9月奖金发放记录'!$B$2:$B$168,B27,'9月奖金发放记录'!$A$2:$A$168,A27,'9月奖金发放记录'!$D$2:$D$168,"当月")</x:f>
        <x:v>0</x:v>
      </x:c>
      <x:c r="S27" s="7" t="n">
        <x:f>SUMIFS('9月奖金发放记录'!$J$2:$J$168,'9月奖金发放记录'!$B$2:$B$168,B27,'9月奖金发放记录'!$A$2:$A$168,A27,'9月奖金发放记录'!$D$2:$D$168,"结转")</x:f>
        <x:v>0</x:v>
      </x:c>
      <x:c r="T27" s="7" t="n">
        <x:f>SUMIFS('9月奖金发放记录'!$J$2:$J$168,'9月奖金发放记录'!$B$2:$B$168,B27,'9月奖金发放记录'!$A$2:$A$168,A27,'9月奖金发放记录'!$D$2:$D$168,"补发1月")+SUMIFS('9月奖金发放记录'!$J$2:$J$168,'9月奖金发放记录'!$B$2:$B$168,B27,'9月奖金发放记录'!$A$2:$A$168,A27,'9月奖金发放记录'!$D$2:$D$168,"补发2月")+SUMIFS('9月奖金发放记录'!$J$2:$J$168,'9月奖金发放记录'!$B$2:$B$168,B27,'9月奖金发放记录'!$A$2:$A$168,A27,'9月奖金发放记录'!$D$2:$D$168,"补发3月")+SUMIFS('9月奖金发放记录'!$J$2:$J$168,'9月奖金发放记录'!$B$2:$B$168,B27,'9月奖金发放记录'!$A$2:$A$168,A27,'9月奖金发放记录'!$D$2:$D$168,"补发4月")+SUMIFS('9月奖金发放记录'!$J$2:$J$168,'9月奖金发放记录'!$B$2:$B$168,B27,'9月奖金发放记录'!$A$2:$A$168,A27,'9月奖金发放记录'!$D$2:$D$168,"补发5月")+SUMIFS('9月奖金发放记录'!$J$2:$J$168,'9月奖金发放记录'!$B$2:$B$168,B27,'9月奖金发放记录'!$A$2:$A$168,A27,'9月奖金发放记录'!$D$2:$D$168,"补发6月")+SUMIFS('9月奖金发放记录'!$J$2:$J$168,'9月奖金发放记录'!$B$2:$B$168,B27,'9月奖金发放记录'!$A$2:$A$168,A27,'9月奖金发放记录'!$D$2:$D$168,"补发7月")+SUMIFS('9月奖金发放记录'!$J$2:$J$168,'9月奖金发放记录'!$B$2:$B$168,B27,'9月奖金发放记录'!$A$2:$A$168,A27,'9月奖金发放记录'!$D$2:$D$168,"补发8月")</x:f>
        <x:v>0</x:v>
      </x:c>
      <x:c r="U27" s="7" t="n">
        <x:f>SUMIFS('9月奖金发放记录'!$J$2:$J$168,'9月奖金发放记录'!$B$2:$B$168,B27,'9月奖金发放记录'!$A$2:$A$168,A27,'9月奖金发放记录'!$D$2:$D$168,"累计补发9月")</x:f>
        <x:v>0</x:v>
      </x:c>
      <x:c r="V27" s="7" t="n">
        <x:f>SUM(R27:U27)</x:f>
        <x:v>0</x:v>
      </x:c>
    </x:row>
    <x:row r="28" ht="22" customHeight="1">
      <x:c r="A28" s="2" t="str">
        <x:v>粤AFH3525</x:v>
      </x:c>
      <x:c r="B28" s="2" t="str">
        <x:v>刘念念</x:v>
      </x:c>
      <x:c r="C28" s="2" t="str">
        <x:v>业务一部</x:v>
      </x:c>
      <x:c r="D28" s="7" t="n">
        <x:v>5000</x:v>
      </x:c>
      <x:c r="E28" s="7" t="n">
        <x:v>1695.2</x:v>
      </x:c>
      <x:c r="F28" s="7" t="n">
        <x:v>23000</x:v>
      </x:c>
      <x:c r="G28" s="7" t="n">
        <x:v>6976.8</x:v>
      </x:c>
      <x:c r="H28" s="7" t="n">
        <x:f>F28+D28</x:f>
        <x:v>28000</x:v>
      </x:c>
      <x:c r="I28" s="7" t="n">
        <x:f>G28+E28</x:f>
        <x:v>8672</x:v>
      </x:c>
      <x:c r="J28" s="2" t="str">
        <x:f>IF(AND(H28&gt;0,I28&gt;=H28),"达标","已有里程未达标")</x:f>
        <x:v>已有里程未达标</x:v>
      </x:c>
      <x:c r="K28" s="2" t="n">
        <x:v>0</x:v>
      </x:c>
      <x:c r="L28" s="2" t="n">
        <x:v>0</x:v>
      </x:c>
      <x:c r="M28" s="2" t="n">
        <x:v>5000</x:v>
      </x:c>
      <x:c r="N28" s="7" t="n">
        <x:v>260</x:v>
      </x:c>
      <x:c r="O28" s="2" t="n">
        <x:v>1</x:v>
      </x:c>
      <x:c r="P28" s="2" t="n">
        <x:v>3</x:v>
      </x:c>
      <x:c r="Q28" s="2" t="str">
        <x:v>否</x:v>
      </x:c>
      <x:c r="R28" s="7" t="n">
        <x:f>SUMIFS('9月奖金发放记录'!$J$2:$J$168,'9月奖金发放记录'!$B$2:$B$168,B28,'9月奖金发放记录'!$A$2:$A$168,A28,'9月奖金发放记录'!$D$2:$D$168,"当月")</x:f>
        <x:v>0</x:v>
      </x:c>
      <x:c r="S28" s="7" t="n">
        <x:f>SUMIFS('9月奖金发放记录'!$J$2:$J$168,'9月奖金发放记录'!$B$2:$B$168,B28,'9月奖金发放记录'!$A$2:$A$168,A28,'9月奖金发放记录'!$D$2:$D$168,"结转")</x:f>
        <x:v>0</x:v>
      </x:c>
      <x:c r="T28" s="7" t="n">
        <x:f>SUMIFS('9月奖金发放记录'!$J$2:$J$168,'9月奖金发放记录'!$B$2:$B$168,B28,'9月奖金发放记录'!$A$2:$A$168,A28,'9月奖金发放记录'!$D$2:$D$168,"补发1月")+SUMIFS('9月奖金发放记录'!$J$2:$J$168,'9月奖金发放记录'!$B$2:$B$168,B28,'9月奖金发放记录'!$A$2:$A$168,A28,'9月奖金发放记录'!$D$2:$D$168,"补发2月")+SUMIFS('9月奖金发放记录'!$J$2:$J$168,'9月奖金发放记录'!$B$2:$B$168,B28,'9月奖金发放记录'!$A$2:$A$168,A28,'9月奖金发放记录'!$D$2:$D$168,"补发3月")+SUMIFS('9月奖金发放记录'!$J$2:$J$168,'9月奖金发放记录'!$B$2:$B$168,B28,'9月奖金发放记录'!$A$2:$A$168,A28,'9月奖金发放记录'!$D$2:$D$168,"补发4月")+SUMIFS('9月奖金发放记录'!$J$2:$J$168,'9月奖金发放记录'!$B$2:$B$168,B28,'9月奖金发放记录'!$A$2:$A$168,A28,'9月奖金发放记录'!$D$2:$D$168,"补发5月")+SUMIFS('9月奖金发放记录'!$J$2:$J$168,'9月奖金发放记录'!$B$2:$B$168,B28,'9月奖金发放记录'!$A$2:$A$168,A28,'9月奖金发放记录'!$D$2:$D$168,"补发6月")+SUMIFS('9月奖金发放记录'!$J$2:$J$168,'9月奖金发放记录'!$B$2:$B$168,B28,'9月奖金发放记录'!$A$2:$A$168,A28,'9月奖金发放记录'!$D$2:$D$168,"补发7月")+SUMIFS('9月奖金发放记录'!$J$2:$J$168,'9月奖金发放记录'!$B$2:$B$168,B28,'9月奖金发放记录'!$A$2:$A$168,A28,'9月奖金发放记录'!$D$2:$D$168,"补发8月")</x:f>
        <x:v>0</x:v>
      </x:c>
      <x:c r="U28" s="7" t="n">
        <x:f>SUMIFS('9月奖金发放记录'!$J$2:$J$168,'9月奖金发放记录'!$B$2:$B$168,B28,'9月奖金发放记录'!$A$2:$A$168,A28,'9月奖金发放记录'!$D$2:$D$168,"累计补发9月")</x:f>
        <x:v>0</x:v>
      </x:c>
      <x:c r="V28" s="7" t="n">
        <x:f>SUM(R28:U28)</x:f>
        <x:v>0</x:v>
      </x:c>
    </x:row>
    <x:row r="29" ht="22" customHeight="1">
      <x:c r="A29" s="2" t="str">
        <x:v>粤AFQ7882</x:v>
      </x:c>
      <x:c r="B29" s="2" t="str">
        <x:v>刘念念</x:v>
      </x:c>
      <x:c r="C29" s="2" t="str">
        <x:v>业务一部</x:v>
      </x:c>
      <x:c r="D29" s="7" t="n">
        <x:v>5000</x:v>
      </x:c>
      <x:c r="E29" s="7" t="n">
        <x:v>1285.7</x:v>
      </x:c>
      <x:c r="F29" s="7" t="n">
        <x:v>16612.9</x:v>
      </x:c>
      <x:c r="G29" s="7" t="n">
        <x:v>4888.8</x:v>
      </x:c>
      <x:c r="H29" s="7" t="n">
        <x:f>F29+D29</x:f>
        <x:v>21612.9</x:v>
      </x:c>
      <x:c r="I29" s="7" t="n">
        <x:f>G29+E29</x:f>
        <x:v>6174.5</x:v>
      </x:c>
      <x:c r="J29" s="2" t="str">
        <x:f>IF(AND(H29&gt;0,I29&gt;=H29),"达标","已有里程未达标")</x:f>
        <x:v>已有里程未达标</x:v>
      </x:c>
      <x:c r="K29" s="2" t="n">
        <x:v>0</x:v>
      </x:c>
      <x:c r="L29" s="2" t="n">
        <x:v>0</x:v>
      </x:c>
      <x:c r="M29" s="2" t="n">
        <x:v>5000</x:v>
      </x:c>
      <x:c r="N29" s="7" t="n">
        <x:v>260</x:v>
      </x:c>
      <x:c r="O29" s="2" t="n">
        <x:v>0</x:v>
      </x:c>
      <x:c r="P29" s="2" t="n">
        <x:v>0</x:v>
      </x:c>
      <x:c r="Q29" s="2" t="str">
        <x:v>否</x:v>
      </x:c>
      <x:c r="R29" s="7" t="n">
        <x:f>SUMIFS('9月奖金发放记录'!$J$2:$J$168,'9月奖金发放记录'!$B$2:$B$168,B29,'9月奖金发放记录'!$A$2:$A$168,A29,'9月奖金发放记录'!$D$2:$D$168,"当月")</x:f>
        <x:v>0</x:v>
      </x:c>
      <x:c r="S29" s="7" t="n">
        <x:f>SUMIFS('9月奖金发放记录'!$J$2:$J$168,'9月奖金发放记录'!$B$2:$B$168,B29,'9月奖金发放记录'!$A$2:$A$168,A29,'9月奖金发放记录'!$D$2:$D$168,"结转")</x:f>
        <x:v>0</x:v>
      </x:c>
      <x:c r="T29" s="7" t="n">
        <x:f>SUMIFS('9月奖金发放记录'!$J$2:$J$168,'9月奖金发放记录'!$B$2:$B$168,B29,'9月奖金发放记录'!$A$2:$A$168,A29,'9月奖金发放记录'!$D$2:$D$168,"补发1月")+SUMIFS('9月奖金发放记录'!$J$2:$J$168,'9月奖金发放记录'!$B$2:$B$168,B29,'9月奖金发放记录'!$A$2:$A$168,A29,'9月奖金发放记录'!$D$2:$D$168,"补发2月")+SUMIFS('9月奖金发放记录'!$J$2:$J$168,'9月奖金发放记录'!$B$2:$B$168,B29,'9月奖金发放记录'!$A$2:$A$168,A29,'9月奖金发放记录'!$D$2:$D$168,"补发3月")+SUMIFS('9月奖金发放记录'!$J$2:$J$168,'9月奖金发放记录'!$B$2:$B$168,B29,'9月奖金发放记录'!$A$2:$A$168,A29,'9月奖金发放记录'!$D$2:$D$168,"补发4月")+SUMIFS('9月奖金发放记录'!$J$2:$J$168,'9月奖金发放记录'!$B$2:$B$168,B29,'9月奖金发放记录'!$A$2:$A$168,A29,'9月奖金发放记录'!$D$2:$D$168,"补发5月")+SUMIFS('9月奖金发放记录'!$J$2:$J$168,'9月奖金发放记录'!$B$2:$B$168,B29,'9月奖金发放记录'!$A$2:$A$168,A29,'9月奖金发放记录'!$D$2:$D$168,"补发6月")+SUMIFS('9月奖金发放记录'!$J$2:$J$168,'9月奖金发放记录'!$B$2:$B$168,B29,'9月奖金发放记录'!$A$2:$A$168,A29,'9月奖金发放记录'!$D$2:$D$168,"补发7月")+SUMIFS('9月奖金发放记录'!$J$2:$J$168,'9月奖金发放记录'!$B$2:$B$168,B29,'9月奖金发放记录'!$A$2:$A$168,A29,'9月奖金发放记录'!$D$2:$D$168,"补发8月")</x:f>
        <x:v>0</x:v>
      </x:c>
      <x:c r="U29" s="7" t="n">
        <x:f>SUMIFS('9月奖金发放记录'!$J$2:$J$168,'9月奖金发放记录'!$B$2:$B$168,B29,'9月奖金发放记录'!$A$2:$A$168,A29,'9月奖金发放记录'!$D$2:$D$168,"累计补发9月")</x:f>
        <x:v>0</x:v>
      </x:c>
      <x:c r="V29" s="7" t="n">
        <x:f>SUM(R29:U29)</x:f>
        <x:v>0</x:v>
      </x:c>
    </x:row>
    <x:row r="30" ht="22" customHeight="1">
      <x:c r="A30" s="2" t="str">
        <x:v>粤AG03213</x:v>
      </x:c>
      <x:c r="B30" s="2" t="str">
        <x:v>刘念念</x:v>
      </x:c>
      <x:c r="C30" s="2" t="str">
        <x:v>业务一部</x:v>
      </x:c>
      <x:c r="D30" s="7" t="n">
        <x:v>5000</x:v>
      </x:c>
      <x:c r="E30" s="7" t="n">
        <x:v>2095.2</x:v>
      </x:c>
      <x:c r="F30" s="7" t="n">
        <x:v>13333.33</x:v>
      </x:c>
      <x:c r="G30" s="7" t="n">
        <x:v>3476</x:v>
      </x:c>
      <x:c r="H30" s="7" t="n">
        <x:f>F30+D30</x:f>
        <x:v>18333.33</x:v>
      </x:c>
      <x:c r="I30" s="7" t="n">
        <x:f>G30+E30</x:f>
        <x:v>5571.2</x:v>
      </x:c>
      <x:c r="J30" s="2" t="str">
        <x:f>IF(AND(H30&gt;0,I30&gt;=H30),"达标","已有里程未达标")</x:f>
        <x:v>已有里程未达标</x:v>
      </x:c>
      <x:c r="K30" s="2" t="n">
        <x:v>0</x:v>
      </x:c>
      <x:c r="L30" s="2" t="n">
        <x:v>0</x:v>
      </x:c>
      <x:c r="M30" s="2" t="n">
        <x:v>5000</x:v>
      </x:c>
      <x:c r="N30" s="7" t="n">
        <x:v>260</x:v>
      </x:c>
      <x:c r="O30" s="2" t="n">
        <x:v>0</x:v>
      </x:c>
      <x:c r="P30" s="2" t="n">
        <x:v>0</x:v>
      </x:c>
      <x:c r="Q30" s="2" t="str">
        <x:v>否</x:v>
      </x:c>
      <x:c r="R30" s="7" t="n">
        <x:f>SUMIFS('9月奖金发放记录'!$J$2:$J$168,'9月奖金发放记录'!$B$2:$B$168,B30,'9月奖金发放记录'!$A$2:$A$168,A30,'9月奖金发放记录'!$D$2:$D$168,"当月")</x:f>
        <x:v>0</x:v>
      </x:c>
      <x:c r="S30" s="7" t="n">
        <x:f>SUMIFS('9月奖金发放记录'!$J$2:$J$168,'9月奖金发放记录'!$B$2:$B$168,B30,'9月奖金发放记录'!$A$2:$A$168,A30,'9月奖金发放记录'!$D$2:$D$168,"结转")</x:f>
        <x:v>0</x:v>
      </x:c>
      <x:c r="T30" s="7" t="n">
        <x:f>SUMIFS('9月奖金发放记录'!$J$2:$J$168,'9月奖金发放记录'!$B$2:$B$168,B30,'9月奖金发放记录'!$A$2:$A$168,A30,'9月奖金发放记录'!$D$2:$D$168,"补发1月")+SUMIFS('9月奖金发放记录'!$J$2:$J$168,'9月奖金发放记录'!$B$2:$B$168,B30,'9月奖金发放记录'!$A$2:$A$168,A30,'9月奖金发放记录'!$D$2:$D$168,"补发2月")+SUMIFS('9月奖金发放记录'!$J$2:$J$168,'9月奖金发放记录'!$B$2:$B$168,B30,'9月奖金发放记录'!$A$2:$A$168,A30,'9月奖金发放记录'!$D$2:$D$168,"补发3月")+SUMIFS('9月奖金发放记录'!$J$2:$J$168,'9月奖金发放记录'!$B$2:$B$168,B30,'9月奖金发放记录'!$A$2:$A$168,A30,'9月奖金发放记录'!$D$2:$D$168,"补发4月")+SUMIFS('9月奖金发放记录'!$J$2:$J$168,'9月奖金发放记录'!$B$2:$B$168,B30,'9月奖金发放记录'!$A$2:$A$168,A30,'9月奖金发放记录'!$D$2:$D$168,"补发5月")+SUMIFS('9月奖金发放记录'!$J$2:$J$168,'9月奖金发放记录'!$B$2:$B$168,B30,'9月奖金发放记录'!$A$2:$A$168,A30,'9月奖金发放记录'!$D$2:$D$168,"补发6月")+SUMIFS('9月奖金发放记录'!$J$2:$J$168,'9月奖金发放记录'!$B$2:$B$168,B30,'9月奖金发放记录'!$A$2:$A$168,A30,'9月奖金发放记录'!$D$2:$D$168,"补发7月")+SUMIFS('9月奖金发放记录'!$J$2:$J$168,'9月奖金发放记录'!$B$2:$B$168,B30,'9月奖金发放记录'!$A$2:$A$168,A30,'9月奖金发放记录'!$D$2:$D$168,"补发8月")</x:f>
        <x:v>0</x:v>
      </x:c>
      <x:c r="U30" s="7" t="n">
        <x:f>SUMIFS('9月奖金发放记录'!$J$2:$J$168,'9月奖金发放记录'!$B$2:$B$168,B30,'9月奖金发放记录'!$A$2:$A$168,A30,'9月奖金发放记录'!$D$2:$D$168,"累计补发9月")</x:f>
        <x:v>0</x:v>
      </x:c>
      <x:c r="V30" s="7" t="n">
        <x:f>SUM(R30:U30)</x:f>
        <x:v>0</x:v>
      </x:c>
    </x:row>
    <x:row r="31" ht="22" customHeight="1">
      <x:c r="A31" s="2" t="str">
        <x:v>粤AG15568</x:v>
      </x:c>
      <x:c r="B31" s="2" t="str">
        <x:v>刘念念</x:v>
      </x:c>
      <x:c r="C31" s="2" t="str">
        <x:v>业务一部</x:v>
      </x:c>
      <x:c r="D31" s="7" t="n">
        <x:v>5000</x:v>
      </x:c>
      <x:c r="E31" s="7" t="n">
        <x:v>1108.8</x:v>
      </x:c>
      <x:c r="F31" s="7" t="n">
        <x:v>13333.33</x:v>
      </x:c>
      <x:c r="G31" s="7" t="n">
        <x:v>4053.3</x:v>
      </x:c>
      <x:c r="H31" s="7" t="n">
        <x:f>F31+D31</x:f>
        <x:v>18333.33</x:v>
      </x:c>
      <x:c r="I31" s="7" t="n">
        <x:f>G31+E31</x:f>
        <x:v>5162.1</x:v>
      </x:c>
      <x:c r="J31" s="2" t="str">
        <x:f>IF(AND(H31&gt;0,I31&gt;=H31),"达标","已有里程未达标")</x:f>
        <x:v>已有里程未达标</x:v>
      </x:c>
      <x:c r="K31" s="2" t="n">
        <x:v>0</x:v>
      </x:c>
      <x:c r="L31" s="2" t="n">
        <x:v>0</x:v>
      </x:c>
      <x:c r="M31" s="2" t="n">
        <x:v>5000</x:v>
      </x:c>
      <x:c r="N31" s="7" t="n">
        <x:v>260</x:v>
      </x:c>
      <x:c r="O31" s="2" t="n">
        <x:v>0</x:v>
      </x:c>
      <x:c r="P31" s="2" t="n">
        <x:v>0</x:v>
      </x:c>
      <x:c r="Q31" s="2" t="str">
        <x:v>否</x:v>
      </x:c>
      <x:c r="R31" s="7" t="n">
        <x:f>SUMIFS('9月奖金发放记录'!$J$2:$J$168,'9月奖金发放记录'!$B$2:$B$168,B31,'9月奖金发放记录'!$A$2:$A$168,A31,'9月奖金发放记录'!$D$2:$D$168,"当月")</x:f>
        <x:v>0</x:v>
      </x:c>
      <x:c r="S31" s="7" t="n">
        <x:f>SUMIFS('9月奖金发放记录'!$J$2:$J$168,'9月奖金发放记录'!$B$2:$B$168,B31,'9月奖金发放记录'!$A$2:$A$168,A31,'9月奖金发放记录'!$D$2:$D$168,"结转")</x:f>
        <x:v>0</x:v>
      </x:c>
      <x:c r="T31" s="7" t="n">
        <x:f>SUMIFS('9月奖金发放记录'!$J$2:$J$168,'9月奖金发放记录'!$B$2:$B$168,B31,'9月奖金发放记录'!$A$2:$A$168,A31,'9月奖金发放记录'!$D$2:$D$168,"补发1月")+SUMIFS('9月奖金发放记录'!$J$2:$J$168,'9月奖金发放记录'!$B$2:$B$168,B31,'9月奖金发放记录'!$A$2:$A$168,A31,'9月奖金发放记录'!$D$2:$D$168,"补发2月")+SUMIFS('9月奖金发放记录'!$J$2:$J$168,'9月奖金发放记录'!$B$2:$B$168,B31,'9月奖金发放记录'!$A$2:$A$168,A31,'9月奖金发放记录'!$D$2:$D$168,"补发3月")+SUMIFS('9月奖金发放记录'!$J$2:$J$168,'9月奖金发放记录'!$B$2:$B$168,B31,'9月奖金发放记录'!$A$2:$A$168,A31,'9月奖金发放记录'!$D$2:$D$168,"补发4月")+SUMIFS('9月奖金发放记录'!$J$2:$J$168,'9月奖金发放记录'!$B$2:$B$168,B31,'9月奖金发放记录'!$A$2:$A$168,A31,'9月奖金发放记录'!$D$2:$D$168,"补发5月")+SUMIFS('9月奖金发放记录'!$J$2:$J$168,'9月奖金发放记录'!$B$2:$B$168,B31,'9月奖金发放记录'!$A$2:$A$168,A31,'9月奖金发放记录'!$D$2:$D$168,"补发6月")+SUMIFS('9月奖金发放记录'!$J$2:$J$168,'9月奖金发放记录'!$B$2:$B$168,B31,'9月奖金发放记录'!$A$2:$A$168,A31,'9月奖金发放记录'!$D$2:$D$168,"补发7月")+SUMIFS('9月奖金发放记录'!$J$2:$J$168,'9月奖金发放记录'!$B$2:$B$168,B31,'9月奖金发放记录'!$A$2:$A$168,A31,'9月奖金发放记录'!$D$2:$D$168,"补发8月")</x:f>
        <x:v>0</x:v>
      </x:c>
      <x:c r="U31" s="7" t="n">
        <x:f>SUMIFS('9月奖金发放记录'!$J$2:$J$168,'9月奖金发放记录'!$B$2:$B$168,B31,'9月奖金发放记录'!$A$2:$A$168,A31,'9月奖金发放记录'!$D$2:$D$168,"累计补发9月")</x:f>
        <x:v>0</x:v>
      </x:c>
      <x:c r="V31" s="7" t="n">
        <x:f>SUM(R31:U31)</x:f>
        <x:v>0</x:v>
      </x:c>
    </x:row>
    <x:row r="32" ht="22" customHeight="1">
      <x:c r="A32" s="2" t="str">
        <x:v>粤AGP3508</x:v>
      </x:c>
      <x:c r="B32" s="2" t="str">
        <x:v>刘念念</x:v>
      </x:c>
      <x:c r="C32" s="2" t="str">
        <x:v>业务二部</x:v>
      </x:c>
      <x:c r="D32" s="7" t="n">
        <x:v>3000</x:v>
      </x:c>
      <x:c r="E32" s="7" t="n">
        <x:v>0</x:v>
      </x:c>
      <x:c r="F32" s="7" t="n">
        <x:v>23225.81</x:v>
      </x:c>
      <x:c r="G32" s="7" t="n">
        <x:v>54980.6</x:v>
      </x:c>
      <x:c r="H32" s="7" t="n">
        <x:f>F32+D32</x:f>
        <x:v>26225.81</x:v>
      </x:c>
      <x:c r="I32" s="7" t="n">
        <x:f>G32+E32</x:f>
        <x:v>54980.6</x:v>
      </x:c>
      <x:c r="J32" s="2" t="str">
        <x:f>IF(AND(H32&gt;0,I32&gt;=H32),"达标","已有里程未达标")</x:f>
        <x:v>达标</x:v>
      </x:c>
      <x:c r="K32" s="2" t="n">
        <x:v>4</x:v>
      </x:c>
      <x:c r="L32" s="2" t="n">
        <x:v>3</x:v>
      </x:c>
      <x:c r="M32" s="2" t="n">
        <x:v>3000</x:v>
      </x:c>
      <x:c r="N32" s="7" t="n">
        <x:v>150</x:v>
      </x:c>
      <x:c r="O32" s="2" t="n">
        <x:v>0</x:v>
      </x:c>
      <x:c r="P32" s="2" t="n">
        <x:v>0</x:v>
      </x:c>
      <x:c r="Q32" s="2" t="str">
        <x:v>是</x:v>
      </x:c>
      <x:c r="R32" s="7" t="n">
        <x:f>SUMIFS('9月奖金发放记录'!$J$2:$J$168,'9月奖金发放记录'!$B$2:$B$168,B32,'9月奖金发放记录'!$A$2:$A$168,A32,'9月奖金发放记录'!$D$2:$D$168,"当月")</x:f>
        <x:v>0</x:v>
      </x:c>
      <x:c r="S32" s="7" t="n">
        <x:f>SUMIFS('9月奖金发放记录'!$J$2:$J$168,'9月奖金发放记录'!$B$2:$B$168,B32,'9月奖金发放记录'!$A$2:$A$168,A32,'9月奖金发放记录'!$D$2:$D$168,"结转")</x:f>
        <x:v>150</x:v>
      </x:c>
      <x:c r="T32" s="7" t="n">
        <x:f>SUMIFS('9月奖金发放记录'!$J$2:$J$168,'9月奖金发放记录'!$B$2:$B$168,B32,'9月奖金发放记录'!$A$2:$A$168,A32,'9月奖金发放记录'!$D$2:$D$168,"补发1月")+SUMIFS('9月奖金发放记录'!$J$2:$J$168,'9月奖金发放记录'!$B$2:$B$168,B32,'9月奖金发放记录'!$A$2:$A$168,A32,'9月奖金发放记录'!$D$2:$D$168,"补发2月")+SUMIFS('9月奖金发放记录'!$J$2:$J$168,'9月奖金发放记录'!$B$2:$B$168,B32,'9月奖金发放记录'!$A$2:$A$168,A32,'9月奖金发放记录'!$D$2:$D$168,"补发3月")+SUMIFS('9月奖金发放记录'!$J$2:$J$168,'9月奖金发放记录'!$B$2:$B$168,B32,'9月奖金发放记录'!$A$2:$A$168,A32,'9月奖金发放记录'!$D$2:$D$168,"补发4月")+SUMIFS('9月奖金发放记录'!$J$2:$J$168,'9月奖金发放记录'!$B$2:$B$168,B32,'9月奖金发放记录'!$A$2:$A$168,A32,'9月奖金发放记录'!$D$2:$D$168,"补发5月")+SUMIFS('9月奖金发放记录'!$J$2:$J$168,'9月奖金发放记录'!$B$2:$B$168,B32,'9月奖金发放记录'!$A$2:$A$168,A32,'9月奖金发放记录'!$D$2:$D$168,"补发6月")+SUMIFS('9月奖金发放记录'!$J$2:$J$168,'9月奖金发放记录'!$B$2:$B$168,B32,'9月奖金发放记录'!$A$2:$A$168,A32,'9月奖金发放记录'!$D$2:$D$168,"补发7月")+SUMIFS('9月奖金发放记录'!$J$2:$J$168,'9月奖金发放记录'!$B$2:$B$168,B32,'9月奖金发放记录'!$A$2:$A$168,A32,'9月奖金发放记录'!$D$2:$D$168,"补发8月")</x:f>
        <x:v>0</x:v>
      </x:c>
      <x:c r="U32" s="7" t="n">
        <x:f>SUMIFS('9月奖金发放记录'!$J$2:$J$168,'9月奖金发放记录'!$B$2:$B$168,B32,'9月奖金发放记录'!$A$2:$A$168,A32,'9月奖金发放记录'!$D$2:$D$168,"累计补发9月")</x:f>
        <x:v>0</x:v>
      </x:c>
      <x:c r="V32" s="7" t="n">
        <x:f>SUM(R32:U32)</x:f>
        <x:v>150</x:v>
      </x:c>
    </x:row>
    <x:row r="33" ht="22" customHeight="1">
      <x:c r="A33" s="2" t="str">
        <x:v>粤AGP3607</x:v>
      </x:c>
      <x:c r="B33" s="2" t="str">
        <x:v>刘念念</x:v>
      </x:c>
      <x:c r="C33" s="2" t="str">
        <x:v>业务二部</x:v>
      </x:c>
      <x:c r="D33" s="7" t="n">
        <x:v>5000</x:v>
      </x:c>
      <x:c r="E33" s="7" t="n">
        <x:v>0</x:v>
      </x:c>
      <x:c r="F33" s="7" t="n">
        <x:v>39516.13</x:v>
      </x:c>
      <x:c r="G33" s="7" t="n">
        <x:v>53398</x:v>
      </x:c>
      <x:c r="H33" s="7" t="n">
        <x:f>F33+D33</x:f>
        <x:v>44516.13</x:v>
      </x:c>
      <x:c r="I33" s="7" t="n">
        <x:f>G33+E33</x:f>
        <x:v>53398</x:v>
      </x:c>
      <x:c r="J33" s="2" t="str">
        <x:f>IF(AND(H33&gt;0,I33&gt;=H33),"达标","已有里程未达标")</x:f>
        <x:v>达标</x:v>
      </x:c>
      <x:c r="K33" s="2" t="n">
        <x:v>1</x:v>
      </x:c>
      <x:c r="L33" s="2" t="n">
        <x:v>0</x:v>
      </x:c>
      <x:c r="M33" s="2" t="n">
        <x:v>5000</x:v>
      </x:c>
      <x:c r="N33" s="7" t="n">
        <x:v>260</x:v>
      </x:c>
      <x:c r="O33" s="2" t="n">
        <x:v>0</x:v>
      </x:c>
      <x:c r="P33" s="2" t="n">
        <x:v>0</x:v>
      </x:c>
      <x:c r="Q33" s="2" t="str">
        <x:v>是</x:v>
      </x:c>
      <x:c r="R33" s="7" t="n">
        <x:f>SUMIFS('9月奖金发放记录'!$J$2:$J$168,'9月奖金发放记录'!$B$2:$B$168,B33,'9月奖金发放记录'!$A$2:$A$168,A33,'9月奖金发放记录'!$D$2:$D$168,"当月")</x:f>
        <x:v>0</x:v>
      </x:c>
      <x:c r="S33" s="7" t="n">
        <x:f>SUMIFS('9月奖金发放记录'!$J$2:$J$168,'9月奖金发放记录'!$B$2:$B$168,B33,'9月奖金发放记录'!$A$2:$A$168,A33,'9月奖金发放记录'!$D$2:$D$168,"结转")</x:f>
        <x:v>260</x:v>
      </x:c>
      <x:c r="T33" s="7" t="n">
        <x:f>SUMIFS('9月奖金发放记录'!$J$2:$J$168,'9月奖金发放记录'!$B$2:$B$168,B33,'9月奖金发放记录'!$A$2:$A$168,A33,'9月奖金发放记录'!$D$2:$D$168,"补发1月")+SUMIFS('9月奖金发放记录'!$J$2:$J$168,'9月奖金发放记录'!$B$2:$B$168,B33,'9月奖金发放记录'!$A$2:$A$168,A33,'9月奖金发放记录'!$D$2:$D$168,"补发2月")+SUMIFS('9月奖金发放记录'!$J$2:$J$168,'9月奖金发放记录'!$B$2:$B$168,B33,'9月奖金发放记录'!$A$2:$A$168,A33,'9月奖金发放记录'!$D$2:$D$168,"补发3月")+SUMIFS('9月奖金发放记录'!$J$2:$J$168,'9月奖金发放记录'!$B$2:$B$168,B33,'9月奖金发放记录'!$A$2:$A$168,A33,'9月奖金发放记录'!$D$2:$D$168,"补发4月")+SUMIFS('9月奖金发放记录'!$J$2:$J$168,'9月奖金发放记录'!$B$2:$B$168,B33,'9月奖金发放记录'!$A$2:$A$168,A33,'9月奖金发放记录'!$D$2:$D$168,"补发5月")+SUMIFS('9月奖金发放记录'!$J$2:$J$168,'9月奖金发放记录'!$B$2:$B$168,B33,'9月奖金发放记录'!$A$2:$A$168,A33,'9月奖金发放记录'!$D$2:$D$168,"补发6月")+SUMIFS('9月奖金发放记录'!$J$2:$J$168,'9月奖金发放记录'!$B$2:$B$168,B33,'9月奖金发放记录'!$A$2:$A$168,A33,'9月奖金发放记录'!$D$2:$D$168,"补发7月")+SUMIFS('9月奖金发放记录'!$J$2:$J$168,'9月奖金发放记录'!$B$2:$B$168,B33,'9月奖金发放记录'!$A$2:$A$168,A33,'9月奖金发放记录'!$D$2:$D$168,"补发8月")</x:f>
        <x:v>0</x:v>
      </x:c>
      <x:c r="U33" s="7" t="n">
        <x:f>SUMIFS('9月奖金发放记录'!$J$2:$J$168,'9月奖金发放记录'!$B$2:$B$168,B33,'9月奖金发放记录'!$A$2:$A$168,A33,'9月奖金发放记录'!$D$2:$D$168,"累计补发9月")</x:f>
        <x:v>0</x:v>
      </x:c>
      <x:c r="V33" s="7" t="n">
        <x:f>SUM(R33:U33)</x:f>
        <x:v>260</x:v>
      </x:c>
    </x:row>
    <x:row r="34" ht="22" customHeight="1">
      <x:c r="A34" s="2" t="str">
        <x:v>粤AGP3609</x:v>
      </x:c>
      <x:c r="B34" s="2" t="str">
        <x:v>刘念念</x:v>
      </x:c>
      <x:c r="C34" s="2" t="str">
        <x:v>业务一部</x:v>
      </x:c>
      <x:c r="D34" s="7" t="n">
        <x:v>500</x:v>
      </x:c>
      <x:c r="E34" s="7" t="n">
        <x:v>615.3</x:v>
      </x:c>
      <x:c r="F34" s="7" t="n">
        <x:v>27258.06</x:v>
      </x:c>
      <x:c r="G34" s="7" t="n">
        <x:v>35783.6</x:v>
      </x:c>
      <x:c r="H34" s="7" t="n">
        <x:f>F34+D34</x:f>
        <x:v>27758.06</x:v>
      </x:c>
      <x:c r="I34" s="7" t="n">
        <x:f>G34+E34</x:f>
        <x:v>36398.9</x:v>
      </x:c>
      <x:c r="J34" s="2" t="str">
        <x:f>IF(AND(H34&gt;0,I34&gt;=H34),"达标","已有里程未达标")</x:f>
        <x:v>达标</x:v>
      </x:c>
      <x:c r="K34" s="2" t="n">
        <x:v>0</x:v>
      </x:c>
      <x:c r="L34" s="2" t="n">
        <x:v>0</x:v>
      </x:c>
      <x:c r="M34" s="2" t="n">
        <x:v>5000</x:v>
      </x:c>
      <x:c r="N34" s="7" t="n">
        <x:v>260</x:v>
      </x:c>
      <x:c r="O34" s="2" t="n">
        <x:v>0</x:v>
      </x:c>
      <x:c r="P34" s="2" t="n">
        <x:v>0</x:v>
      </x:c>
      <x:c r="Q34" s="2" t="str">
        <x:v>否</x:v>
      </x:c>
      <x:c r="R34" s="7" t="n">
        <x:f>SUMIFS('9月奖金发放记录'!$J$2:$J$168,'9月奖金发放记录'!$B$2:$B$168,B34,'9月奖金发放记录'!$A$2:$A$168,A34,'9月奖金发放记录'!$D$2:$D$168,"当月")</x:f>
        <x:v>26</x:v>
      </x:c>
      <x:c r="S34" s="7" t="n">
        <x:f>SUMIFS('9月奖金发放记录'!$J$2:$J$168,'9月奖金发放记录'!$B$2:$B$168,B34,'9月奖金发放记录'!$A$2:$A$168,A34,'9月奖金发放记录'!$D$2:$D$168,"结转")</x:f>
        <x:v>0</x:v>
      </x:c>
      <x:c r="T34" s="7" t="n">
        <x:f>SUMIFS('9月奖金发放记录'!$J$2:$J$168,'9月奖金发放记录'!$B$2:$B$168,B34,'9月奖金发放记录'!$A$2:$A$168,A34,'9月奖金发放记录'!$D$2:$D$168,"补发1月")+SUMIFS('9月奖金发放记录'!$J$2:$J$168,'9月奖金发放记录'!$B$2:$B$168,B34,'9月奖金发放记录'!$A$2:$A$168,A34,'9月奖金发放记录'!$D$2:$D$168,"补发2月")+SUMIFS('9月奖金发放记录'!$J$2:$J$168,'9月奖金发放记录'!$B$2:$B$168,B34,'9月奖金发放记录'!$A$2:$A$168,A34,'9月奖金发放记录'!$D$2:$D$168,"补发3月")+SUMIFS('9月奖金发放记录'!$J$2:$J$168,'9月奖金发放记录'!$B$2:$B$168,B34,'9月奖金发放记录'!$A$2:$A$168,A34,'9月奖金发放记录'!$D$2:$D$168,"补发4月")+SUMIFS('9月奖金发放记录'!$J$2:$J$168,'9月奖金发放记录'!$B$2:$B$168,B34,'9月奖金发放记录'!$A$2:$A$168,A34,'9月奖金发放记录'!$D$2:$D$168,"补发5月")+SUMIFS('9月奖金发放记录'!$J$2:$J$168,'9月奖金发放记录'!$B$2:$B$168,B34,'9月奖金发放记录'!$A$2:$A$168,A34,'9月奖金发放记录'!$D$2:$D$168,"补发6月")+SUMIFS('9月奖金发放记录'!$J$2:$J$168,'9月奖金发放记录'!$B$2:$B$168,B34,'9月奖金发放记录'!$A$2:$A$168,A34,'9月奖金发放记录'!$D$2:$D$168,"补发7月")+SUMIFS('9月奖金发放记录'!$J$2:$J$168,'9月奖金发放记录'!$B$2:$B$168,B34,'9月奖金发放记录'!$A$2:$A$168,A34,'9月奖金发放记录'!$D$2:$D$168,"补发8月")</x:f>
        <x:v>0</x:v>
      </x:c>
      <x:c r="U34" s="7" t="n">
        <x:f>SUMIFS('9月奖金发放记录'!$J$2:$J$168,'9月奖金发放记录'!$B$2:$B$168,B34,'9月奖金发放记录'!$A$2:$A$168,A34,'9月奖金发放记录'!$D$2:$D$168,"累计补发9月")</x:f>
        <x:v>0</x:v>
      </x:c>
      <x:c r="V34" s="7" t="n">
        <x:f>SUM(R34:U34)</x:f>
        <x:v>26</x:v>
      </x:c>
    </x:row>
    <x:row r="35" ht="22" customHeight="1">
      <x:c r="A35" s="2" t="str">
        <x:v>粤AGP3690</x:v>
      </x:c>
      <x:c r="B35" s="2" t="str">
        <x:v>刘念念</x:v>
      </x:c>
      <x:c r="C35" s="2" t="str">
        <x:v>业务一部</x:v>
      </x:c>
      <x:c r="D35" s="7" t="n">
        <x:v>5000</x:v>
      </x:c>
      <x:c r="E35" s="7" t="n">
        <x:v>180.6</x:v>
      </x:c>
      <x:c r="F35" s="7" t="n">
        <x:v>14333.33</x:v>
      </x:c>
      <x:c r="G35" s="7" t="n">
        <x:v>781.3</x:v>
      </x:c>
      <x:c r="H35" s="7" t="n">
        <x:f>F35+D35</x:f>
        <x:v>19333.33</x:v>
      </x:c>
      <x:c r="I35" s="7" t="n">
        <x:f>G35+E35</x:f>
        <x:v>961.9</x:v>
      </x:c>
      <x:c r="J35" s="2" t="str">
        <x:f>IF(AND(H35&gt;0,I35&gt;=H35),"达标","已有里程未达标")</x:f>
        <x:v>已有里程未达标</x:v>
      </x:c>
      <x:c r="K35" s="2" t="n">
        <x:v>0</x:v>
      </x:c>
      <x:c r="L35" s="2" t="n">
        <x:v>0</x:v>
      </x:c>
      <x:c r="M35" s="2" t="n">
        <x:v>5000</x:v>
      </x:c>
      <x:c r="N35" s="7" t="n">
        <x:v>260</x:v>
      </x:c>
      <x:c r="O35" s="2" t="n">
        <x:v>0</x:v>
      </x:c>
      <x:c r="P35" s="2" t="n">
        <x:v>0</x:v>
      </x:c>
      <x:c r="Q35" s="2" t="str">
        <x:v>否</x:v>
      </x:c>
      <x:c r="R35" s="7" t="n">
        <x:f>SUMIFS('9月奖金发放记录'!$J$2:$J$168,'9月奖金发放记录'!$B$2:$B$168,B35,'9月奖金发放记录'!$A$2:$A$168,A35,'9月奖金发放记录'!$D$2:$D$168,"当月")</x:f>
        <x:v>0</x:v>
      </x:c>
      <x:c r="S35" s="7" t="n">
        <x:f>SUMIFS('9月奖金发放记录'!$J$2:$J$168,'9月奖金发放记录'!$B$2:$B$168,B35,'9月奖金发放记录'!$A$2:$A$168,A35,'9月奖金发放记录'!$D$2:$D$168,"结转")</x:f>
        <x:v>0</x:v>
      </x:c>
      <x:c r="T35" s="7" t="n">
        <x:f>SUMIFS('9月奖金发放记录'!$J$2:$J$168,'9月奖金发放记录'!$B$2:$B$168,B35,'9月奖金发放记录'!$A$2:$A$168,A35,'9月奖金发放记录'!$D$2:$D$168,"补发1月")+SUMIFS('9月奖金发放记录'!$J$2:$J$168,'9月奖金发放记录'!$B$2:$B$168,B35,'9月奖金发放记录'!$A$2:$A$168,A35,'9月奖金发放记录'!$D$2:$D$168,"补发2月")+SUMIFS('9月奖金发放记录'!$J$2:$J$168,'9月奖金发放记录'!$B$2:$B$168,B35,'9月奖金发放记录'!$A$2:$A$168,A35,'9月奖金发放记录'!$D$2:$D$168,"补发3月")+SUMIFS('9月奖金发放记录'!$J$2:$J$168,'9月奖金发放记录'!$B$2:$B$168,B35,'9月奖金发放记录'!$A$2:$A$168,A35,'9月奖金发放记录'!$D$2:$D$168,"补发4月")+SUMIFS('9月奖金发放记录'!$J$2:$J$168,'9月奖金发放记录'!$B$2:$B$168,B35,'9月奖金发放记录'!$A$2:$A$168,A35,'9月奖金发放记录'!$D$2:$D$168,"补发5月")+SUMIFS('9月奖金发放记录'!$J$2:$J$168,'9月奖金发放记录'!$B$2:$B$168,B35,'9月奖金发放记录'!$A$2:$A$168,A35,'9月奖金发放记录'!$D$2:$D$168,"补发6月")+SUMIFS('9月奖金发放记录'!$J$2:$J$168,'9月奖金发放记录'!$B$2:$B$168,B35,'9月奖金发放记录'!$A$2:$A$168,A35,'9月奖金发放记录'!$D$2:$D$168,"补发7月")+SUMIFS('9月奖金发放记录'!$J$2:$J$168,'9月奖金发放记录'!$B$2:$B$168,B35,'9月奖金发放记录'!$A$2:$A$168,A35,'9月奖金发放记录'!$D$2:$D$168,"补发8月")</x:f>
        <x:v>0</x:v>
      </x:c>
      <x:c r="U35" s="7" t="n">
        <x:f>SUMIFS('9月奖金发放记录'!$J$2:$J$168,'9月奖金发放记录'!$B$2:$B$168,B35,'9月奖金发放记录'!$A$2:$A$168,A35,'9月奖金发放记录'!$D$2:$D$168,"累计补发9月")</x:f>
        <x:v>0</x:v>
      </x:c>
      <x:c r="V35" s="7" t="n">
        <x:f>SUM(R35:U35)</x:f>
        <x:v>0</x:v>
      </x:c>
    </x:row>
    <x:row r="36" ht="22" customHeight="1">
      <x:c r="A36" s="2" t="str">
        <x:v>粤AGP4335</x:v>
      </x:c>
      <x:c r="B36" s="2" t="str">
        <x:v>刘念念</x:v>
      </x:c>
      <x:c r="C36" s="2" t="str">
        <x:v>业务一部</x:v>
      </x:c>
      <x:c r="D36" s="7" t="n">
        <x:v>5000</x:v>
      </x:c>
      <x:c r="E36" s="7" t="n">
        <x:v>5262.3</x:v>
      </x:c>
      <x:c r="F36" s="7" t="n">
        <x:v>28569.9</x:v>
      </x:c>
      <x:c r="G36" s="7" t="n">
        <x:v>28078.4</x:v>
      </x:c>
      <x:c r="H36" s="7" t="n">
        <x:f>F36+D36</x:f>
        <x:v>33569.9</x:v>
      </x:c>
      <x:c r="I36" s="7" t="n">
        <x:f>G36+E36</x:f>
        <x:v>33340.700000000004</x:v>
      </x:c>
      <x:c r="J36" s="2" t="str">
        <x:f>IF(AND(H36&gt;0,I36&gt;=H36),"达标","已有里程未达标")</x:f>
        <x:v>已有里程未达标</x:v>
      </x:c>
      <x:c r="K36" s="2" t="n">
        <x:v>0</x:v>
      </x:c>
      <x:c r="L36" s="2" t="n">
        <x:v>0</x:v>
      </x:c>
      <x:c r="M36" s="2" t="n">
        <x:v>5000</x:v>
      </x:c>
      <x:c r="N36" s="7" t="n">
        <x:v>260</x:v>
      </x:c>
      <x:c r="O36" s="2" t="n">
        <x:v>4</x:v>
      </x:c>
      <x:c r="P36" s="2" t="n">
        <x:v>0</x:v>
      </x:c>
      <x:c r="Q36" s="2" t="str">
        <x:v>否</x:v>
      </x:c>
      <x:c r="R36" s="7" t="n">
        <x:f>SUMIFS('9月奖金发放记录'!$J$2:$J$168,'9月奖金发放记录'!$B$2:$B$168,B36,'9月奖金发放记录'!$A$2:$A$168,A36,'9月奖金发放记录'!$D$2:$D$168,"当月")</x:f>
        <x:v>260</x:v>
      </x:c>
      <x:c r="S36" s="7" t="n">
        <x:f>SUMIFS('9月奖金发放记录'!$J$2:$J$168,'9月奖金发放记录'!$B$2:$B$168,B36,'9月奖金发放记录'!$A$2:$A$168,A36,'9月奖金发放记录'!$D$2:$D$168,"结转")</x:f>
        <x:v>0</x:v>
      </x:c>
      <x:c r="T36" s="7" t="n">
        <x:f>SUMIFS('9月奖金发放记录'!$J$2:$J$168,'9月奖金发放记录'!$B$2:$B$168,B36,'9月奖金发放记录'!$A$2:$A$168,A36,'9月奖金发放记录'!$D$2:$D$168,"补发1月")+SUMIFS('9月奖金发放记录'!$J$2:$J$168,'9月奖金发放记录'!$B$2:$B$168,B36,'9月奖金发放记录'!$A$2:$A$168,A36,'9月奖金发放记录'!$D$2:$D$168,"补发2月")+SUMIFS('9月奖金发放记录'!$J$2:$J$168,'9月奖金发放记录'!$B$2:$B$168,B36,'9月奖金发放记录'!$A$2:$A$168,A36,'9月奖金发放记录'!$D$2:$D$168,"补发3月")+SUMIFS('9月奖金发放记录'!$J$2:$J$168,'9月奖金发放记录'!$B$2:$B$168,B36,'9月奖金发放记录'!$A$2:$A$168,A36,'9月奖金发放记录'!$D$2:$D$168,"补发4月")+SUMIFS('9月奖金发放记录'!$J$2:$J$168,'9月奖金发放记录'!$B$2:$B$168,B36,'9月奖金发放记录'!$A$2:$A$168,A36,'9月奖金发放记录'!$D$2:$D$168,"补发5月")+SUMIFS('9月奖金发放记录'!$J$2:$J$168,'9月奖金发放记录'!$B$2:$B$168,B36,'9月奖金发放记录'!$A$2:$A$168,A36,'9月奖金发放记录'!$D$2:$D$168,"补发6月")+SUMIFS('9月奖金发放记录'!$J$2:$J$168,'9月奖金发放记录'!$B$2:$B$168,B36,'9月奖金发放记录'!$A$2:$A$168,A36,'9月奖金发放记录'!$D$2:$D$168,"补发7月")+SUMIFS('9月奖金发放记录'!$J$2:$J$168,'9月奖金发放记录'!$B$2:$B$168,B36,'9月奖金发放记录'!$A$2:$A$168,A36,'9月奖金发放记录'!$D$2:$D$168,"补发8月")</x:f>
        <x:v>0</x:v>
      </x:c>
      <x:c r="U36" s="7" t="n">
        <x:f>SUMIFS('9月奖金发放记录'!$J$2:$J$168,'9月奖金发放记录'!$B$2:$B$168,B36,'9月奖金发放记录'!$A$2:$A$168,A36,'9月奖金发放记录'!$D$2:$D$168,"累计补发9月")</x:f>
        <x:v>0</x:v>
      </x:c>
      <x:c r="V36" s="7" t="n">
        <x:f>SUM(R36:U36)</x:f>
        <x:v>260</x:v>
      </x:c>
    </x:row>
    <x:row r="37" ht="22" customHeight="1">
      <x:c r="A37" s="2" t="str">
        <x:v>粤AGP4377</x:v>
      </x:c>
      <x:c r="B37" s="2" t="str">
        <x:v>刘念念</x:v>
      </x:c>
      <x:c r="C37" s="2" t="str">
        <x:v>业务一部</x:v>
      </x:c>
      <x:c r="D37" s="7" t="n">
        <x:v>2166.67</x:v>
      </x:c>
      <x:c r="E37" s="7" t="n">
        <x:v>1817.5</x:v>
      </x:c>
      <x:c r="F37" s="7" t="n">
        <x:v>0</x:v>
      </x:c>
      <x:c r="G37" s="7" t="n">
        <x:v>0</x:v>
      </x:c>
      <x:c r="H37" s="7" t="n">
        <x:f>F37+D37</x:f>
        <x:v>2166.67</x:v>
      </x:c>
      <x:c r="I37" s="7" t="n">
        <x:f>G37+E37</x:f>
        <x:v>1817.5</x:v>
      </x:c>
      <x:c r="J37" s="2" t="str">
        <x:f>IF(AND(H37&gt;0,I37&gt;=H37),"达标","已有里程未达标")</x:f>
        <x:v>已有里程未达标</x:v>
      </x:c>
      <x:c r="K37" s="2" t="n">
        <x:v>0</x:v>
      </x:c>
      <x:c r="L37" s="2" t="n">
        <x:v>0</x:v>
      </x:c>
      <x:c r="M37" s="2" t="n">
        <x:v>5000</x:v>
      </x:c>
      <x:c r="N37" s="7" t="n">
        <x:v>260</x:v>
      </x:c>
      <x:c r="O37" s="2" t="n">
        <x:v>0</x:v>
      </x:c>
      <x:c r="P37" s="2" t="n">
        <x:v>0</x:v>
      </x:c>
      <x:c r="Q37" s="2" t="str">
        <x:v>否</x:v>
      </x:c>
      <x:c r="R37" s="7" t="n">
        <x:f>SUMIFS('9月奖金发放记录'!$J$2:$J$168,'9月奖金发放记录'!$B$2:$B$168,B37,'9月奖金发放记录'!$A$2:$A$168,A37,'9月奖金发放记录'!$D$2:$D$168,"当月")</x:f>
        <x:v>0</x:v>
      </x:c>
      <x:c r="S37" s="7" t="n">
        <x:f>SUMIFS('9月奖金发放记录'!$J$2:$J$168,'9月奖金发放记录'!$B$2:$B$168,B37,'9月奖金发放记录'!$A$2:$A$168,A37,'9月奖金发放记录'!$D$2:$D$168,"结转")</x:f>
        <x:v>0</x:v>
      </x:c>
      <x:c r="T37" s="7" t="n">
        <x:f>SUMIFS('9月奖金发放记录'!$J$2:$J$168,'9月奖金发放记录'!$B$2:$B$168,B37,'9月奖金发放记录'!$A$2:$A$168,A37,'9月奖金发放记录'!$D$2:$D$168,"补发1月")+SUMIFS('9月奖金发放记录'!$J$2:$J$168,'9月奖金发放记录'!$B$2:$B$168,B37,'9月奖金发放记录'!$A$2:$A$168,A37,'9月奖金发放记录'!$D$2:$D$168,"补发2月")+SUMIFS('9月奖金发放记录'!$J$2:$J$168,'9月奖金发放记录'!$B$2:$B$168,B37,'9月奖金发放记录'!$A$2:$A$168,A37,'9月奖金发放记录'!$D$2:$D$168,"补发3月")+SUMIFS('9月奖金发放记录'!$J$2:$J$168,'9月奖金发放记录'!$B$2:$B$168,B37,'9月奖金发放记录'!$A$2:$A$168,A37,'9月奖金发放记录'!$D$2:$D$168,"补发4月")+SUMIFS('9月奖金发放记录'!$J$2:$J$168,'9月奖金发放记录'!$B$2:$B$168,B37,'9月奖金发放记录'!$A$2:$A$168,A37,'9月奖金发放记录'!$D$2:$D$168,"补发5月")+SUMIFS('9月奖金发放记录'!$J$2:$J$168,'9月奖金发放记录'!$B$2:$B$168,B37,'9月奖金发放记录'!$A$2:$A$168,A37,'9月奖金发放记录'!$D$2:$D$168,"补发6月")+SUMIFS('9月奖金发放记录'!$J$2:$J$168,'9月奖金发放记录'!$B$2:$B$168,B37,'9月奖金发放记录'!$A$2:$A$168,A37,'9月奖金发放记录'!$D$2:$D$168,"补发7月")+SUMIFS('9月奖金发放记录'!$J$2:$J$168,'9月奖金发放记录'!$B$2:$B$168,B37,'9月奖金发放记录'!$A$2:$A$168,A37,'9月奖金发放记录'!$D$2:$D$168,"补发8月")</x:f>
        <x:v>0</x:v>
      </x:c>
      <x:c r="U37" s="7" t="n">
        <x:f>SUMIFS('9月奖金发放记录'!$J$2:$J$168,'9月奖金发放记录'!$B$2:$B$168,B37,'9月奖金发放记录'!$A$2:$A$168,A37,'9月奖金发放记录'!$D$2:$D$168,"累计补发9月")</x:f>
        <x:v>0</x:v>
      </x:c>
      <x:c r="V37" s="7" t="n">
        <x:f>SUM(R37:U37)</x:f>
        <x:v>0</x:v>
      </x:c>
    </x:row>
    <x:row r="38" ht="22" customHeight="1">
      <x:c r="A38" s="2" t="str">
        <x:v>粤AGP4583</x:v>
      </x:c>
      <x:c r="B38" s="2" t="str">
        <x:v>刘念念</x:v>
      </x:c>
      <x:c r="C38" s="2" t="str">
        <x:v>业务一部</x:v>
      </x:c>
      <x:c r="D38" s="7" t="n">
        <x:v>4500</x:v>
      </x:c>
      <x:c r="E38" s="7" t="n">
        <x:v>3803.6</x:v>
      </x:c>
      <x:c r="F38" s="7" t="n">
        <x:v>0</x:v>
      </x:c>
      <x:c r="G38" s="7" t="n">
        <x:v>0</x:v>
      </x:c>
      <x:c r="H38" s="7" t="n">
        <x:f>F38+D38</x:f>
        <x:v>4500</x:v>
      </x:c>
      <x:c r="I38" s="7" t="n">
        <x:f>G38+E38</x:f>
        <x:v>3803.6</x:v>
      </x:c>
      <x:c r="J38" s="2" t="str">
        <x:f>IF(AND(H38&gt;0,I38&gt;=H38),"达标","已有里程未达标")</x:f>
        <x:v>已有里程未达标</x:v>
      </x:c>
      <x:c r="K38" s="2" t="n">
        <x:v>0</x:v>
      </x:c>
      <x:c r="L38" s="2" t="n">
        <x:v>0</x:v>
      </x:c>
      <x:c r="M38" s="2" t="n">
        <x:v>5000</x:v>
      </x:c>
      <x:c r="N38" s="7" t="n">
        <x:v>260</x:v>
      </x:c>
      <x:c r="O38" s="2" t="n">
        <x:v>1</x:v>
      </x:c>
      <x:c r="P38" s="2" t="n">
        <x:v>0</x:v>
      </x:c>
      <x:c r="Q38" s="2" t="str">
        <x:v>否</x:v>
      </x:c>
      <x:c r="R38" s="7" t="n">
        <x:f>SUMIFS('9月奖金发放记录'!$J$2:$J$168,'9月奖金发放记录'!$B$2:$B$168,B38,'9月奖金发放记录'!$A$2:$A$168,A38,'9月奖金发放记录'!$D$2:$D$168,"当月")</x:f>
        <x:v>0</x:v>
      </x:c>
      <x:c r="S38" s="7" t="n">
        <x:f>SUMIFS('9月奖金发放记录'!$J$2:$J$168,'9月奖金发放记录'!$B$2:$B$168,B38,'9月奖金发放记录'!$A$2:$A$168,A38,'9月奖金发放记录'!$D$2:$D$168,"结转")</x:f>
        <x:v>0</x:v>
      </x:c>
      <x:c r="T38" s="7" t="n">
        <x:f>SUMIFS('9月奖金发放记录'!$J$2:$J$168,'9月奖金发放记录'!$B$2:$B$168,B38,'9月奖金发放记录'!$A$2:$A$168,A38,'9月奖金发放记录'!$D$2:$D$168,"补发1月")+SUMIFS('9月奖金发放记录'!$J$2:$J$168,'9月奖金发放记录'!$B$2:$B$168,B38,'9月奖金发放记录'!$A$2:$A$168,A38,'9月奖金发放记录'!$D$2:$D$168,"补发2月")+SUMIFS('9月奖金发放记录'!$J$2:$J$168,'9月奖金发放记录'!$B$2:$B$168,B38,'9月奖金发放记录'!$A$2:$A$168,A38,'9月奖金发放记录'!$D$2:$D$168,"补发3月")+SUMIFS('9月奖金发放记录'!$J$2:$J$168,'9月奖金发放记录'!$B$2:$B$168,B38,'9月奖金发放记录'!$A$2:$A$168,A38,'9月奖金发放记录'!$D$2:$D$168,"补发4月")+SUMIFS('9月奖金发放记录'!$J$2:$J$168,'9月奖金发放记录'!$B$2:$B$168,B38,'9月奖金发放记录'!$A$2:$A$168,A38,'9月奖金发放记录'!$D$2:$D$168,"补发5月")+SUMIFS('9月奖金发放记录'!$J$2:$J$168,'9月奖金发放记录'!$B$2:$B$168,B38,'9月奖金发放记录'!$A$2:$A$168,A38,'9月奖金发放记录'!$D$2:$D$168,"补发6月")+SUMIFS('9月奖金发放记录'!$J$2:$J$168,'9月奖金发放记录'!$B$2:$B$168,B38,'9月奖金发放记录'!$A$2:$A$168,A38,'9月奖金发放记录'!$D$2:$D$168,"补发7月")+SUMIFS('9月奖金发放记录'!$J$2:$J$168,'9月奖金发放记录'!$B$2:$B$168,B38,'9月奖金发放记录'!$A$2:$A$168,A38,'9月奖金发放记录'!$D$2:$D$168,"补发8月")</x:f>
        <x:v>0</x:v>
      </x:c>
      <x:c r="U38" s="7" t="n">
        <x:f>SUMIFS('9月奖金发放记录'!$J$2:$J$168,'9月奖金发放记录'!$B$2:$B$168,B38,'9月奖金发放记录'!$A$2:$A$168,A38,'9月奖金发放记录'!$D$2:$D$168,"累计补发9月")</x:f>
        <x:v>0</x:v>
      </x:c>
      <x:c r="V38" s="7" t="n">
        <x:f>SUM(R38:U38)</x:f>
        <x:v>0</x:v>
      </x:c>
    </x:row>
    <x:row r="39" ht="22" customHeight="1">
      <x:c r="A39" s="2" t="str">
        <x:v>粤AGP4597</x:v>
      </x:c>
      <x:c r="B39" s="2" t="str">
        <x:v>刘念念</x:v>
      </x:c>
      <x:c r="C39" s="2" t="str">
        <x:v>业务一部</x:v>
      </x:c>
      <x:c r="D39" s="7" t="n">
        <x:v>5000</x:v>
      </x:c>
      <x:c r="E39" s="7" t="n">
        <x:v>842.9</x:v>
      </x:c>
      <x:c r="F39" s="7" t="n">
        <x:v>14500</x:v>
      </x:c>
      <x:c r="G39" s="7" t="n">
        <x:v>5650.5</x:v>
      </x:c>
      <x:c r="H39" s="7" t="n">
        <x:f>F39+D39</x:f>
        <x:v>19500</x:v>
      </x:c>
      <x:c r="I39" s="7" t="n">
        <x:f>G39+E39</x:f>
        <x:v>6493.4</x:v>
      </x:c>
      <x:c r="J39" s="2" t="str">
        <x:f>IF(AND(H39&gt;0,I39&gt;=H39),"达标","已有里程未达标")</x:f>
        <x:v>已有里程未达标</x:v>
      </x:c>
      <x:c r="K39" s="2" t="n">
        <x:v>0</x:v>
      </x:c>
      <x:c r="L39" s="2" t="n">
        <x:v>0</x:v>
      </x:c>
      <x:c r="M39" s="2" t="n">
        <x:v>5000</x:v>
      </x:c>
      <x:c r="N39" s="7" t="n">
        <x:v>260</x:v>
      </x:c>
      <x:c r="O39" s="2" t="n">
        <x:v>0</x:v>
      </x:c>
      <x:c r="P39" s="2" t="n">
        <x:v>0</x:v>
      </x:c>
      <x:c r="Q39" s="2" t="str">
        <x:v>否</x:v>
      </x:c>
      <x:c r="R39" s="7" t="n">
        <x:f>SUMIFS('9月奖金发放记录'!$J$2:$J$168,'9月奖金发放记录'!$B$2:$B$168,B39,'9月奖金发放记录'!$A$2:$A$168,A39,'9月奖金发放记录'!$D$2:$D$168,"当月")</x:f>
        <x:v>0</x:v>
      </x:c>
      <x:c r="S39" s="7" t="n">
        <x:f>SUMIFS('9月奖金发放记录'!$J$2:$J$168,'9月奖金发放记录'!$B$2:$B$168,B39,'9月奖金发放记录'!$A$2:$A$168,A39,'9月奖金发放记录'!$D$2:$D$168,"结转")</x:f>
        <x:v>0</x:v>
      </x:c>
      <x:c r="T39" s="7" t="n">
        <x:f>SUMIFS('9月奖金发放记录'!$J$2:$J$168,'9月奖金发放记录'!$B$2:$B$168,B39,'9月奖金发放记录'!$A$2:$A$168,A39,'9月奖金发放记录'!$D$2:$D$168,"补发1月")+SUMIFS('9月奖金发放记录'!$J$2:$J$168,'9月奖金发放记录'!$B$2:$B$168,B39,'9月奖金发放记录'!$A$2:$A$168,A39,'9月奖金发放记录'!$D$2:$D$168,"补发2月")+SUMIFS('9月奖金发放记录'!$J$2:$J$168,'9月奖金发放记录'!$B$2:$B$168,B39,'9月奖金发放记录'!$A$2:$A$168,A39,'9月奖金发放记录'!$D$2:$D$168,"补发3月")+SUMIFS('9月奖金发放记录'!$J$2:$J$168,'9月奖金发放记录'!$B$2:$B$168,B39,'9月奖金发放记录'!$A$2:$A$168,A39,'9月奖金发放记录'!$D$2:$D$168,"补发4月")+SUMIFS('9月奖金发放记录'!$J$2:$J$168,'9月奖金发放记录'!$B$2:$B$168,B39,'9月奖金发放记录'!$A$2:$A$168,A39,'9月奖金发放记录'!$D$2:$D$168,"补发5月")+SUMIFS('9月奖金发放记录'!$J$2:$J$168,'9月奖金发放记录'!$B$2:$B$168,B39,'9月奖金发放记录'!$A$2:$A$168,A39,'9月奖金发放记录'!$D$2:$D$168,"补发6月")+SUMIFS('9月奖金发放记录'!$J$2:$J$168,'9月奖金发放记录'!$B$2:$B$168,B39,'9月奖金发放记录'!$A$2:$A$168,A39,'9月奖金发放记录'!$D$2:$D$168,"补发7月")+SUMIFS('9月奖金发放记录'!$J$2:$J$168,'9月奖金发放记录'!$B$2:$B$168,B39,'9月奖金发放记录'!$A$2:$A$168,A39,'9月奖金发放记录'!$D$2:$D$168,"补发8月")</x:f>
        <x:v>0</x:v>
      </x:c>
      <x:c r="U39" s="7" t="n">
        <x:f>SUMIFS('9月奖金发放记录'!$J$2:$J$168,'9月奖金发放记录'!$B$2:$B$168,B39,'9月奖金发放记录'!$A$2:$A$168,A39,'9月奖金发放记录'!$D$2:$D$168,"累计补发9月")</x:f>
        <x:v>0</x:v>
      </x:c>
      <x:c r="V39" s="7" t="n">
        <x:f>SUM(R39:U39)</x:f>
        <x:v>0</x:v>
      </x:c>
    </x:row>
    <x:row r="40" ht="22" customHeight="1">
      <x:c r="A40" s="2" t="str">
        <x:v>粤AGP4623</x:v>
      </x:c>
      <x:c r="B40" s="2" t="str">
        <x:v>刘念念</x:v>
      </x:c>
      <x:c r="C40" s="2" t="str">
        <x:v>业务一部</x:v>
      </x:c>
      <x:c r="D40" s="7" t="n">
        <x:v>5000</x:v>
      </x:c>
      <x:c r="E40" s="7" t="n">
        <x:v>1397.5</x:v>
      </x:c>
      <x:c r="F40" s="7" t="n">
        <x:v>9516.13</x:v>
      </x:c>
      <x:c r="G40" s="7" t="n">
        <x:v>3025.5</x:v>
      </x:c>
      <x:c r="H40" s="7" t="n">
        <x:f>F40+D40</x:f>
        <x:v>14516.13</x:v>
      </x:c>
      <x:c r="I40" s="7" t="n">
        <x:f>G40+E40</x:f>
        <x:v>4423</x:v>
      </x:c>
      <x:c r="J40" s="2" t="str">
        <x:f>IF(AND(H40&gt;0,I40&gt;=H40),"达标","已有里程未达标")</x:f>
        <x:v>已有里程未达标</x:v>
      </x:c>
      <x:c r="K40" s="2" t="n">
        <x:v>0</x:v>
      </x:c>
      <x:c r="L40" s="2" t="n">
        <x:v>0</x:v>
      </x:c>
      <x:c r="M40" s="2" t="n">
        <x:v>5000</x:v>
      </x:c>
      <x:c r="N40" s="7" t="n">
        <x:v>260</x:v>
      </x:c>
      <x:c r="O40" s="2" t="n">
        <x:v>0</x:v>
      </x:c>
      <x:c r="P40" s="2" t="n">
        <x:v>0</x:v>
      </x:c>
      <x:c r="Q40" s="2" t="str">
        <x:v>否</x:v>
      </x:c>
      <x:c r="R40" s="7" t="n">
        <x:f>SUMIFS('9月奖金发放记录'!$J$2:$J$168,'9月奖金发放记录'!$B$2:$B$168,B40,'9月奖金发放记录'!$A$2:$A$168,A40,'9月奖金发放记录'!$D$2:$D$168,"当月")</x:f>
        <x:v>0</x:v>
      </x:c>
      <x:c r="S40" s="7" t="n">
        <x:f>SUMIFS('9月奖金发放记录'!$J$2:$J$168,'9月奖金发放记录'!$B$2:$B$168,B40,'9月奖金发放记录'!$A$2:$A$168,A40,'9月奖金发放记录'!$D$2:$D$168,"结转")</x:f>
        <x:v>0</x:v>
      </x:c>
      <x:c r="T40" s="7" t="n">
        <x:f>SUMIFS('9月奖金发放记录'!$J$2:$J$168,'9月奖金发放记录'!$B$2:$B$168,B40,'9月奖金发放记录'!$A$2:$A$168,A40,'9月奖金发放记录'!$D$2:$D$168,"补发1月")+SUMIFS('9月奖金发放记录'!$J$2:$J$168,'9月奖金发放记录'!$B$2:$B$168,B40,'9月奖金发放记录'!$A$2:$A$168,A40,'9月奖金发放记录'!$D$2:$D$168,"补发2月")+SUMIFS('9月奖金发放记录'!$J$2:$J$168,'9月奖金发放记录'!$B$2:$B$168,B40,'9月奖金发放记录'!$A$2:$A$168,A40,'9月奖金发放记录'!$D$2:$D$168,"补发3月")+SUMIFS('9月奖金发放记录'!$J$2:$J$168,'9月奖金发放记录'!$B$2:$B$168,B40,'9月奖金发放记录'!$A$2:$A$168,A40,'9月奖金发放记录'!$D$2:$D$168,"补发4月")+SUMIFS('9月奖金发放记录'!$J$2:$J$168,'9月奖金发放记录'!$B$2:$B$168,B40,'9月奖金发放记录'!$A$2:$A$168,A40,'9月奖金发放记录'!$D$2:$D$168,"补发5月")+SUMIFS('9月奖金发放记录'!$J$2:$J$168,'9月奖金发放记录'!$B$2:$B$168,B40,'9月奖金发放记录'!$A$2:$A$168,A40,'9月奖金发放记录'!$D$2:$D$168,"补发6月")+SUMIFS('9月奖金发放记录'!$J$2:$J$168,'9月奖金发放记录'!$B$2:$B$168,B40,'9月奖金发放记录'!$A$2:$A$168,A40,'9月奖金发放记录'!$D$2:$D$168,"补发7月")+SUMIFS('9月奖金发放记录'!$J$2:$J$168,'9月奖金发放记录'!$B$2:$B$168,B40,'9月奖金发放记录'!$A$2:$A$168,A40,'9月奖金发放记录'!$D$2:$D$168,"补发8月")</x:f>
        <x:v>0</x:v>
      </x:c>
      <x:c r="U40" s="7" t="n">
        <x:f>SUMIFS('9月奖金发放记录'!$J$2:$J$168,'9月奖金发放记录'!$B$2:$B$168,B40,'9月奖金发放记录'!$A$2:$A$168,A40,'9月奖金发放记录'!$D$2:$D$168,"累计补发9月")</x:f>
        <x:v>0</x:v>
      </x:c>
      <x:c r="V40" s="7" t="n">
        <x:f>SUM(R40:U40)</x:f>
        <x:v>0</x:v>
      </x:c>
    </x:row>
    <x:row r="41" ht="22" customHeight="1">
      <x:c r="A41" s="2" t="str">
        <x:v>粤AGP5615</x:v>
      </x:c>
      <x:c r="B41" s="2" t="str">
        <x:v>刘念念</x:v>
      </x:c>
      <x:c r="C41" s="2" t="str">
        <x:v>业务二部</x:v>
      </x:c>
      <x:c r="D41" s="7" t="n">
        <x:v>5000</x:v>
      </x:c>
      <x:c r="E41" s="7" t="n">
        <x:v>188.5</x:v>
      </x:c>
      <x:c r="F41" s="7" t="n">
        <x:v>10000</x:v>
      </x:c>
      <x:c r="G41" s="7" t="n">
        <x:v>794.4</x:v>
      </x:c>
      <x:c r="H41" s="7" t="n">
        <x:f>F41+D41</x:f>
        <x:v>15000</x:v>
      </x:c>
      <x:c r="I41" s="7" t="n">
        <x:f>G41+E41</x:f>
        <x:v>982.9</x:v>
      </x:c>
      <x:c r="J41" s="2" t="str">
        <x:f>IF(AND(H41&gt;0,I41&gt;=H41),"达标","已有里程未达标")</x:f>
        <x:v>已有里程未达标</x:v>
      </x:c>
      <x:c r="K41" s="2" t="n">
        <x:v>0</x:v>
      </x:c>
      <x:c r="L41" s="2" t="n">
        <x:v>0</x:v>
      </x:c>
      <x:c r="M41" s="2" t="n">
        <x:v>5000</x:v>
      </x:c>
      <x:c r="N41" s="7" t="n">
        <x:v>260</x:v>
      </x:c>
      <x:c r="O41" s="2" t="n">
        <x:v>3</x:v>
      </x:c>
      <x:c r="P41" s="2" t="n">
        <x:v>0</x:v>
      </x:c>
      <x:c r="Q41" s="2" t="str">
        <x:v>否</x:v>
      </x:c>
      <x:c r="R41" s="7" t="n">
        <x:f>SUMIFS('9月奖金发放记录'!$J$2:$J$168,'9月奖金发放记录'!$B$2:$B$168,B41,'9月奖金发放记录'!$A$2:$A$168,A41,'9月奖金发放记录'!$D$2:$D$168,"当月")</x:f>
        <x:v>0</x:v>
      </x:c>
      <x:c r="S41" s="7" t="n">
        <x:f>SUMIFS('9月奖金发放记录'!$J$2:$J$168,'9月奖金发放记录'!$B$2:$B$168,B41,'9月奖金发放记录'!$A$2:$A$168,A41,'9月奖金发放记录'!$D$2:$D$168,"结转")</x:f>
        <x:v>0</x:v>
      </x:c>
      <x:c r="T41" s="7" t="n">
        <x:f>SUMIFS('9月奖金发放记录'!$J$2:$J$168,'9月奖金发放记录'!$B$2:$B$168,B41,'9月奖金发放记录'!$A$2:$A$168,A41,'9月奖金发放记录'!$D$2:$D$168,"补发1月")+SUMIFS('9月奖金发放记录'!$J$2:$J$168,'9月奖金发放记录'!$B$2:$B$168,B41,'9月奖金发放记录'!$A$2:$A$168,A41,'9月奖金发放记录'!$D$2:$D$168,"补发2月")+SUMIFS('9月奖金发放记录'!$J$2:$J$168,'9月奖金发放记录'!$B$2:$B$168,B41,'9月奖金发放记录'!$A$2:$A$168,A41,'9月奖金发放记录'!$D$2:$D$168,"补发3月")+SUMIFS('9月奖金发放记录'!$J$2:$J$168,'9月奖金发放记录'!$B$2:$B$168,B41,'9月奖金发放记录'!$A$2:$A$168,A41,'9月奖金发放记录'!$D$2:$D$168,"补发4月")+SUMIFS('9月奖金发放记录'!$J$2:$J$168,'9月奖金发放记录'!$B$2:$B$168,B41,'9月奖金发放记录'!$A$2:$A$168,A41,'9月奖金发放记录'!$D$2:$D$168,"补发5月")+SUMIFS('9月奖金发放记录'!$J$2:$J$168,'9月奖金发放记录'!$B$2:$B$168,B41,'9月奖金发放记录'!$A$2:$A$168,A41,'9月奖金发放记录'!$D$2:$D$168,"补发6月")+SUMIFS('9月奖金发放记录'!$J$2:$J$168,'9月奖金发放记录'!$B$2:$B$168,B41,'9月奖金发放记录'!$A$2:$A$168,A41,'9月奖金发放记录'!$D$2:$D$168,"补发7月")+SUMIFS('9月奖金发放记录'!$J$2:$J$168,'9月奖金发放记录'!$B$2:$B$168,B41,'9月奖金发放记录'!$A$2:$A$168,A41,'9月奖金发放记录'!$D$2:$D$168,"补发8月")</x:f>
        <x:v>0</x:v>
      </x:c>
      <x:c r="U41" s="7" t="n">
        <x:f>SUMIFS('9月奖金发放记录'!$J$2:$J$168,'9月奖金发放记录'!$B$2:$B$168,B41,'9月奖金发放记录'!$A$2:$A$168,A41,'9月奖金发放记录'!$D$2:$D$168,"累计补发9月")</x:f>
        <x:v>0</x:v>
      </x:c>
      <x:c r="V41" s="7" t="n">
        <x:f>SUM(R41:U41)</x:f>
        <x:v>0</x:v>
      </x:c>
    </x:row>
    <x:row r="42" ht="22" customHeight="1">
      <x:c r="A42" s="2" t="str">
        <x:v>粤AGP5710</x:v>
      </x:c>
      <x:c r="B42" s="2" t="str">
        <x:v>刘念念</x:v>
      </x:c>
      <x:c r="C42" s="2" t="str">
        <x:v>业务一部</x:v>
      </x:c>
      <x:c r="D42" s="7" t="n">
        <x:v>4666.67</x:v>
      </x:c>
      <x:c r="E42" s="7" t="n">
        <x:v>4104.4</x:v>
      </x:c>
      <x:c r="F42" s="7" t="n">
        <x:v>0</x:v>
      </x:c>
      <x:c r="G42" s="7" t="n">
        <x:v>0</x:v>
      </x:c>
      <x:c r="H42" s="7" t="n">
        <x:f>F42+D42</x:f>
        <x:v>4666.67</x:v>
      </x:c>
      <x:c r="I42" s="7" t="n">
        <x:f>G42+E42</x:f>
        <x:v>4104.4</x:v>
      </x:c>
      <x:c r="J42" s="2" t="str">
        <x:f>IF(AND(H42&gt;0,I42&gt;=H42),"达标","已有里程未达标")</x:f>
        <x:v>已有里程未达标</x:v>
      </x:c>
      <x:c r="K42" s="2" t="n">
        <x:v>0</x:v>
      </x:c>
      <x:c r="L42" s="2" t="n">
        <x:v>0</x:v>
      </x:c>
      <x:c r="M42" s="2" t="n">
        <x:v>5000</x:v>
      </x:c>
      <x:c r="N42" s="7" t="n">
        <x:v>260</x:v>
      </x:c>
      <x:c r="O42" s="2" t="n">
        <x:v>0</x:v>
      </x:c>
      <x:c r="P42" s="2" t="n">
        <x:v>0</x:v>
      </x:c>
      <x:c r="Q42" s="2" t="str">
        <x:v>否</x:v>
      </x:c>
      <x:c r="R42" s="7" t="n">
        <x:f>SUMIFS('9月奖金发放记录'!$J$2:$J$168,'9月奖金发放记录'!$B$2:$B$168,B42,'9月奖金发放记录'!$A$2:$A$168,A42,'9月奖金发放记录'!$D$2:$D$168,"当月")</x:f>
        <x:v>0</x:v>
      </x:c>
      <x:c r="S42" s="7" t="n">
        <x:f>SUMIFS('9月奖金发放记录'!$J$2:$J$168,'9月奖金发放记录'!$B$2:$B$168,B42,'9月奖金发放记录'!$A$2:$A$168,A42,'9月奖金发放记录'!$D$2:$D$168,"结转")</x:f>
        <x:v>0</x:v>
      </x:c>
      <x:c r="T42" s="7" t="n">
        <x:f>SUMIFS('9月奖金发放记录'!$J$2:$J$168,'9月奖金发放记录'!$B$2:$B$168,B42,'9月奖金发放记录'!$A$2:$A$168,A42,'9月奖金发放记录'!$D$2:$D$168,"补发1月")+SUMIFS('9月奖金发放记录'!$J$2:$J$168,'9月奖金发放记录'!$B$2:$B$168,B42,'9月奖金发放记录'!$A$2:$A$168,A42,'9月奖金发放记录'!$D$2:$D$168,"补发2月")+SUMIFS('9月奖金发放记录'!$J$2:$J$168,'9月奖金发放记录'!$B$2:$B$168,B42,'9月奖金发放记录'!$A$2:$A$168,A42,'9月奖金发放记录'!$D$2:$D$168,"补发3月")+SUMIFS('9月奖金发放记录'!$J$2:$J$168,'9月奖金发放记录'!$B$2:$B$168,B42,'9月奖金发放记录'!$A$2:$A$168,A42,'9月奖金发放记录'!$D$2:$D$168,"补发4月")+SUMIFS('9月奖金发放记录'!$J$2:$J$168,'9月奖金发放记录'!$B$2:$B$168,B42,'9月奖金发放记录'!$A$2:$A$168,A42,'9月奖金发放记录'!$D$2:$D$168,"补发5月")+SUMIFS('9月奖金发放记录'!$J$2:$J$168,'9月奖金发放记录'!$B$2:$B$168,B42,'9月奖金发放记录'!$A$2:$A$168,A42,'9月奖金发放记录'!$D$2:$D$168,"补发6月")+SUMIFS('9月奖金发放记录'!$J$2:$J$168,'9月奖金发放记录'!$B$2:$B$168,B42,'9月奖金发放记录'!$A$2:$A$168,A42,'9月奖金发放记录'!$D$2:$D$168,"补发7月")+SUMIFS('9月奖金发放记录'!$J$2:$J$168,'9月奖金发放记录'!$B$2:$B$168,B42,'9月奖金发放记录'!$A$2:$A$168,A42,'9月奖金发放记录'!$D$2:$D$168,"补发8月")</x:f>
        <x:v>0</x:v>
      </x:c>
      <x:c r="U42" s="7" t="n">
        <x:f>SUMIFS('9月奖金发放记录'!$J$2:$J$168,'9月奖金发放记录'!$B$2:$B$168,B42,'9月奖金发放记录'!$A$2:$A$168,A42,'9月奖金发放记录'!$D$2:$D$168,"累计补发9月")</x:f>
        <x:v>0</x:v>
      </x:c>
      <x:c r="V42" s="7" t="n">
        <x:f>SUM(R42:U42)</x:f>
        <x:v>0</x:v>
      </x:c>
    </x:row>
    <x:row r="43" ht="22" customHeight="1">
      <x:c r="A43" s="2" t="str">
        <x:v>粤AGP9331</x:v>
      </x:c>
      <x:c r="B43" s="2" t="str">
        <x:v>刘念念</x:v>
      </x:c>
      <x:c r="C43" s="2" t="str">
        <x:v>业务一部</x:v>
      </x:c>
      <x:c r="D43" s="7" t="n">
        <x:v>3000</x:v>
      </x:c>
      <x:c r="E43" s="7" t="n">
        <x:v>5132.6</x:v>
      </x:c>
      <x:c r="F43" s="7" t="n">
        <x:v>0</x:v>
      </x:c>
      <x:c r="G43" s="7" t="n">
        <x:v>0</x:v>
      </x:c>
      <x:c r="H43" s="7" t="n">
        <x:f>F43+D43</x:f>
        <x:v>3000</x:v>
      </x:c>
      <x:c r="I43" s="7" t="n">
        <x:f>G43+E43</x:f>
        <x:v>5132.6</x:v>
      </x:c>
      <x:c r="J43" s="2" t="str">
        <x:f>IF(AND(H43&gt;0,I43&gt;=H43),"达标","已有里程未达标")</x:f>
        <x:v>达标</x:v>
      </x:c>
      <x:c r="K43" s="2" t="n">
        <x:v>0</x:v>
      </x:c>
      <x:c r="L43" s="2" t="n">
        <x:v>0</x:v>
      </x:c>
      <x:c r="M43" s="2" t="n">
        <x:v>3000</x:v>
      </x:c>
      <x:c r="N43" s="7" t="n">
        <x:v>150</x:v>
      </x:c>
      <x:c r="O43" s="2" t="n">
        <x:v>4</x:v>
      </x:c>
      <x:c r="P43" s="2" t="n">
        <x:v>0</x:v>
      </x:c>
      <x:c r="Q43" s="2" t="str">
        <x:v>否</x:v>
      </x:c>
      <x:c r="R43" s="7" t="n">
        <x:f>SUMIFS('9月奖金发放记录'!$J$2:$J$168,'9月奖金发放记录'!$B$2:$B$168,B43,'9月奖金发放记录'!$A$2:$A$168,A43,'9月奖金发放记录'!$D$2:$D$168,"当月")</x:f>
        <x:v>150</x:v>
      </x:c>
      <x:c r="S43" s="7" t="n">
        <x:f>SUMIFS('9月奖金发放记录'!$J$2:$J$168,'9月奖金发放记录'!$B$2:$B$168,B43,'9月奖金发放记录'!$A$2:$A$168,A43,'9月奖金发放记录'!$D$2:$D$168,"结转")</x:f>
        <x:v>0</x:v>
      </x:c>
      <x:c r="T43" s="7" t="n">
        <x:f>SUMIFS('9月奖金发放记录'!$J$2:$J$168,'9月奖金发放记录'!$B$2:$B$168,B43,'9月奖金发放记录'!$A$2:$A$168,A43,'9月奖金发放记录'!$D$2:$D$168,"补发1月")+SUMIFS('9月奖金发放记录'!$J$2:$J$168,'9月奖金发放记录'!$B$2:$B$168,B43,'9月奖金发放记录'!$A$2:$A$168,A43,'9月奖金发放记录'!$D$2:$D$168,"补发2月")+SUMIFS('9月奖金发放记录'!$J$2:$J$168,'9月奖金发放记录'!$B$2:$B$168,B43,'9月奖金发放记录'!$A$2:$A$168,A43,'9月奖金发放记录'!$D$2:$D$168,"补发3月")+SUMIFS('9月奖金发放记录'!$J$2:$J$168,'9月奖金发放记录'!$B$2:$B$168,B43,'9月奖金发放记录'!$A$2:$A$168,A43,'9月奖金发放记录'!$D$2:$D$168,"补发4月")+SUMIFS('9月奖金发放记录'!$J$2:$J$168,'9月奖金发放记录'!$B$2:$B$168,B43,'9月奖金发放记录'!$A$2:$A$168,A43,'9月奖金发放记录'!$D$2:$D$168,"补发5月")+SUMIFS('9月奖金发放记录'!$J$2:$J$168,'9月奖金发放记录'!$B$2:$B$168,B43,'9月奖金发放记录'!$A$2:$A$168,A43,'9月奖金发放记录'!$D$2:$D$168,"补发6月")+SUMIFS('9月奖金发放记录'!$J$2:$J$168,'9月奖金发放记录'!$B$2:$B$168,B43,'9月奖金发放记录'!$A$2:$A$168,A43,'9月奖金发放记录'!$D$2:$D$168,"补发7月")+SUMIFS('9月奖金发放记录'!$J$2:$J$168,'9月奖金发放记录'!$B$2:$B$168,B43,'9月奖金发放记录'!$A$2:$A$168,A43,'9月奖金发放记录'!$D$2:$D$168,"补发8月")</x:f>
        <x:v>0</x:v>
      </x:c>
      <x:c r="U43" s="7" t="n">
        <x:f>SUMIFS('9月奖金发放记录'!$J$2:$J$168,'9月奖金发放记录'!$B$2:$B$168,B43,'9月奖金发放记录'!$A$2:$A$168,A43,'9月奖金发放记录'!$D$2:$D$168,"累计补发9月")</x:f>
        <x:v>0</x:v>
      </x:c>
      <x:c r="V43" s="7" t="n">
        <x:f>SUM(R43:U43)</x:f>
        <x:v>150</x:v>
      </x:c>
    </x:row>
    <x:row r="44" ht="22" customHeight="1">
      <x:c r="A44" s="2" t="str">
        <x:v>粤AGP9713</x:v>
      </x:c>
      <x:c r="B44" s="2" t="str">
        <x:v>刘念念</x:v>
      </x:c>
      <x:c r="C44" s="2" t="str">
        <x:v>业务一部</x:v>
      </x:c>
      <x:c r="D44" s="7" t="n">
        <x:v>5000</x:v>
      </x:c>
      <x:c r="E44" s="7" t="n">
        <x:v>7307</x:v>
      </x:c>
      <x:c r="F44" s="7" t="n">
        <x:v>15483.87</x:v>
      </x:c>
      <x:c r="G44" s="7" t="n">
        <x:v>25699.52</x:v>
      </x:c>
      <x:c r="H44" s="7" t="n">
        <x:f>F44+D44</x:f>
        <x:v>20483.870000000003</x:v>
      </x:c>
      <x:c r="I44" s="7" t="n">
        <x:f>G44+E44</x:f>
        <x:v>33006.520000000004</x:v>
      </x:c>
      <x:c r="J44" s="2" t="str">
        <x:f>IF(AND(H44&gt;0,I44&gt;=H44),"达标","已有里程未达标")</x:f>
        <x:v>达标</x:v>
      </x:c>
      <x:c r="K44" s="2" t="n">
        <x:v>1</x:v>
      </x:c>
      <x:c r="L44" s="2" t="n">
        <x:v>0</x:v>
      </x:c>
      <x:c r="M44" s="2" t="n">
        <x:v>5000</x:v>
      </x:c>
      <x:c r="N44" s="7" t="n">
        <x:v>260</x:v>
      </x:c>
      <x:c r="O44" s="2" t="n">
        <x:v>0</x:v>
      </x:c>
      <x:c r="P44" s="2" t="n">
        <x:v>0</x:v>
      </x:c>
      <x:c r="Q44" s="2" t="str">
        <x:v>否</x:v>
      </x:c>
      <x:c r="R44" s="7" t="n">
        <x:f>SUMIFS('9月奖金发放记录'!$J$2:$J$168,'9月奖金发放记录'!$B$2:$B$168,B44,'9月奖金发放记录'!$A$2:$A$168,A44,'9月奖金发放记录'!$D$2:$D$168,"当月")</x:f>
        <x:v>0</x:v>
      </x:c>
      <x:c r="S44" s="7" t="n">
        <x:f>SUMIFS('9月奖金发放记录'!$J$2:$J$168,'9月奖金发放记录'!$B$2:$B$168,B44,'9月奖金发放记录'!$A$2:$A$168,A44,'9月奖金发放记录'!$D$2:$D$168,"结转")</x:f>
        <x:v>260</x:v>
      </x:c>
      <x:c r="T44" s="7" t="n">
        <x:f>SUMIFS('9月奖金发放记录'!$J$2:$J$168,'9月奖金发放记录'!$B$2:$B$168,B44,'9月奖金发放记录'!$A$2:$A$168,A44,'9月奖金发放记录'!$D$2:$D$168,"补发1月")+SUMIFS('9月奖金发放记录'!$J$2:$J$168,'9月奖金发放记录'!$B$2:$B$168,B44,'9月奖金发放记录'!$A$2:$A$168,A44,'9月奖金发放记录'!$D$2:$D$168,"补发2月")+SUMIFS('9月奖金发放记录'!$J$2:$J$168,'9月奖金发放记录'!$B$2:$B$168,B44,'9月奖金发放记录'!$A$2:$A$168,A44,'9月奖金发放记录'!$D$2:$D$168,"补发3月")+SUMIFS('9月奖金发放记录'!$J$2:$J$168,'9月奖金发放记录'!$B$2:$B$168,B44,'9月奖金发放记录'!$A$2:$A$168,A44,'9月奖金发放记录'!$D$2:$D$168,"补发4月")+SUMIFS('9月奖金发放记录'!$J$2:$J$168,'9月奖金发放记录'!$B$2:$B$168,B44,'9月奖金发放记录'!$A$2:$A$168,A44,'9月奖金发放记录'!$D$2:$D$168,"补发5月")+SUMIFS('9月奖金发放记录'!$J$2:$J$168,'9月奖金发放记录'!$B$2:$B$168,B44,'9月奖金发放记录'!$A$2:$A$168,A44,'9月奖金发放记录'!$D$2:$D$168,"补发6月")+SUMIFS('9月奖金发放记录'!$J$2:$J$168,'9月奖金发放记录'!$B$2:$B$168,B44,'9月奖金发放记录'!$A$2:$A$168,A44,'9月奖金发放记录'!$D$2:$D$168,"补发7月")+SUMIFS('9月奖金发放记录'!$J$2:$J$168,'9月奖金发放记录'!$B$2:$B$168,B44,'9月奖金发放记录'!$A$2:$A$168,A44,'9月奖金发放记录'!$D$2:$D$168,"补发8月")</x:f>
        <x:v>0</x:v>
      </x:c>
      <x:c r="U44" s="7" t="n">
        <x:f>SUMIFS('9月奖金发放记录'!$J$2:$J$168,'9月奖金发放记录'!$B$2:$B$168,B44,'9月奖金发放记录'!$A$2:$A$168,A44,'9月奖金发放记录'!$D$2:$D$168,"累计补发9月")</x:f>
        <x:v>0</x:v>
      </x:c>
      <x:c r="V44" s="7" t="n">
        <x:f>SUM(R44:U44)</x:f>
        <x:v>260</x:v>
      </x:c>
    </x:row>
    <x:row r="45" ht="22" customHeight="1">
      <x:c r="A45" s="2" t="str">
        <x:v>粤AGP9759</x:v>
      </x:c>
      <x:c r="B45" s="2" t="str">
        <x:v>刘念念</x:v>
      </x:c>
      <x:c r="C45" s="2" t="str">
        <x:v>业务一部</x:v>
      </x:c>
      <x:c r="D45" s="7" t="n">
        <x:v>3000</x:v>
      </x:c>
      <x:c r="E45" s="7" t="n">
        <x:v>2198.4</x:v>
      </x:c>
      <x:c r="F45" s="7" t="n">
        <x:v>0</x:v>
      </x:c>
      <x:c r="G45" s="7" t="n">
        <x:v>0</x:v>
      </x:c>
      <x:c r="H45" s="7" t="n">
        <x:f>F45+D45</x:f>
        <x:v>3000</x:v>
      </x:c>
      <x:c r="I45" s="7" t="n">
        <x:f>G45+E45</x:f>
        <x:v>2198.4</x:v>
      </x:c>
      <x:c r="J45" s="2" t="str">
        <x:f>IF(AND(H45&gt;0,I45&gt;=H45),"达标","已有里程未达标")</x:f>
        <x:v>已有里程未达标</x:v>
      </x:c>
      <x:c r="K45" s="2" t="n">
        <x:v>0</x:v>
      </x:c>
      <x:c r="L45" s="2" t="n">
        <x:v>0</x:v>
      </x:c>
      <x:c r="M45" s="2" t="n">
        <x:v>5000</x:v>
      </x:c>
      <x:c r="N45" s="7" t="n">
        <x:v>260</x:v>
      </x:c>
      <x:c r="O45" s="2" t="n">
        <x:v>0</x:v>
      </x:c>
      <x:c r="P45" s="2" t="n">
        <x:v>0</x:v>
      </x:c>
      <x:c r="Q45" s="2" t="str">
        <x:v>否</x:v>
      </x:c>
      <x:c r="R45" s="7" t="n">
        <x:f>SUMIFS('9月奖金发放记录'!$J$2:$J$168,'9月奖金发放记录'!$B$2:$B$168,B45,'9月奖金发放记录'!$A$2:$A$168,A45,'9月奖金发放记录'!$D$2:$D$168,"当月")</x:f>
        <x:v>0</x:v>
      </x:c>
      <x:c r="S45" s="7" t="n">
        <x:f>SUMIFS('9月奖金发放记录'!$J$2:$J$168,'9月奖金发放记录'!$B$2:$B$168,B45,'9月奖金发放记录'!$A$2:$A$168,A45,'9月奖金发放记录'!$D$2:$D$168,"结转")</x:f>
        <x:v>0</x:v>
      </x:c>
      <x:c r="T45" s="7" t="n">
        <x:f>SUMIFS('9月奖金发放记录'!$J$2:$J$168,'9月奖金发放记录'!$B$2:$B$168,B45,'9月奖金发放记录'!$A$2:$A$168,A45,'9月奖金发放记录'!$D$2:$D$168,"补发1月")+SUMIFS('9月奖金发放记录'!$J$2:$J$168,'9月奖金发放记录'!$B$2:$B$168,B45,'9月奖金发放记录'!$A$2:$A$168,A45,'9月奖金发放记录'!$D$2:$D$168,"补发2月")+SUMIFS('9月奖金发放记录'!$J$2:$J$168,'9月奖金发放记录'!$B$2:$B$168,B45,'9月奖金发放记录'!$A$2:$A$168,A45,'9月奖金发放记录'!$D$2:$D$168,"补发3月")+SUMIFS('9月奖金发放记录'!$J$2:$J$168,'9月奖金发放记录'!$B$2:$B$168,B45,'9月奖金发放记录'!$A$2:$A$168,A45,'9月奖金发放记录'!$D$2:$D$168,"补发4月")+SUMIFS('9月奖金发放记录'!$J$2:$J$168,'9月奖金发放记录'!$B$2:$B$168,B45,'9月奖金发放记录'!$A$2:$A$168,A45,'9月奖金发放记录'!$D$2:$D$168,"补发5月")+SUMIFS('9月奖金发放记录'!$J$2:$J$168,'9月奖金发放记录'!$B$2:$B$168,B45,'9月奖金发放记录'!$A$2:$A$168,A45,'9月奖金发放记录'!$D$2:$D$168,"补发6月")+SUMIFS('9月奖金发放记录'!$J$2:$J$168,'9月奖金发放记录'!$B$2:$B$168,B45,'9月奖金发放记录'!$A$2:$A$168,A45,'9月奖金发放记录'!$D$2:$D$168,"补发7月")+SUMIFS('9月奖金发放记录'!$J$2:$J$168,'9月奖金发放记录'!$B$2:$B$168,B45,'9月奖金发放记录'!$A$2:$A$168,A45,'9月奖金发放记录'!$D$2:$D$168,"补发8月")</x:f>
        <x:v>0</x:v>
      </x:c>
      <x:c r="U45" s="7" t="n">
        <x:f>SUMIFS('9月奖金发放记录'!$J$2:$J$168,'9月奖金发放记录'!$B$2:$B$168,B45,'9月奖金发放记录'!$A$2:$A$168,A45,'9月奖金发放记录'!$D$2:$D$168,"累计补发9月")</x:f>
        <x:v>0</x:v>
      </x:c>
      <x:c r="V45" s="7" t="n">
        <x:f>SUM(R45:U45)</x:f>
        <x:v>0</x:v>
      </x:c>
    </x:row>
    <x:row r="46" ht="22" customHeight="1">
      <x:c r="A46" s="2" t="str">
        <x:v>粤AGP9835</x:v>
      </x:c>
      <x:c r="B46" s="2" t="str">
        <x:v>刘念念</x:v>
      </x:c>
      <x:c r="C46" s="2" t="str">
        <x:v>业务二部</x:v>
      </x:c>
      <x:c r="D46" s="7" t="n">
        <x:v>3000</x:v>
      </x:c>
      <x:c r="E46" s="7" t="n">
        <x:v>0</x:v>
      </x:c>
      <x:c r="F46" s="7" t="n">
        <x:v>23129.03</x:v>
      </x:c>
      <x:c r="G46" s="7" t="n">
        <x:v>43693.2</x:v>
      </x:c>
      <x:c r="H46" s="7" t="n">
        <x:f>F46+D46</x:f>
        <x:v>26129.03</x:v>
      </x:c>
      <x:c r="I46" s="7" t="n">
        <x:f>G46+E46</x:f>
        <x:v>43693.2</x:v>
      </x:c>
      <x:c r="J46" s="2" t="str">
        <x:f>IF(AND(H46&gt;0,I46&gt;=H46),"达标","已有里程未达标")</x:f>
        <x:v>达标</x:v>
      </x:c>
      <x:c r="K46" s="2" t="n">
        <x:v>1</x:v>
      </x:c>
      <x:c r="L46" s="2" t="n">
        <x:v>0</x:v>
      </x:c>
      <x:c r="M46" s="2" t="n">
        <x:v>3000</x:v>
      </x:c>
      <x:c r="N46" s="7" t="n">
        <x:v>150</x:v>
      </x:c>
      <x:c r="O46" s="2" t="n">
        <x:v>0</x:v>
      </x:c>
      <x:c r="P46" s="2" t="n">
        <x:v>0</x:v>
      </x:c>
      <x:c r="Q46" s="2" t="str">
        <x:v>是</x:v>
      </x:c>
      <x:c r="R46" s="7" t="n">
        <x:f>SUMIFS('9月奖金发放记录'!$J$2:$J$168,'9月奖金发放记录'!$B$2:$B$168,B46,'9月奖金发放记录'!$A$2:$A$168,A46,'9月奖金发放记录'!$D$2:$D$168,"当月")</x:f>
        <x:v>0</x:v>
      </x:c>
      <x:c r="S46" s="7" t="n">
        <x:f>SUMIFS('9月奖金发放记录'!$J$2:$J$168,'9月奖金发放记录'!$B$2:$B$168,B46,'9月奖金发放记录'!$A$2:$A$168,A46,'9月奖金发放记录'!$D$2:$D$168,"结转")</x:f>
        <x:v>150</x:v>
      </x:c>
      <x:c r="T46" s="7" t="n">
        <x:f>SUMIFS('9月奖金发放记录'!$J$2:$J$168,'9月奖金发放记录'!$B$2:$B$168,B46,'9月奖金发放记录'!$A$2:$A$168,A46,'9月奖金发放记录'!$D$2:$D$168,"补发1月")+SUMIFS('9月奖金发放记录'!$J$2:$J$168,'9月奖金发放记录'!$B$2:$B$168,B46,'9月奖金发放记录'!$A$2:$A$168,A46,'9月奖金发放记录'!$D$2:$D$168,"补发2月")+SUMIFS('9月奖金发放记录'!$J$2:$J$168,'9月奖金发放记录'!$B$2:$B$168,B46,'9月奖金发放记录'!$A$2:$A$168,A46,'9月奖金发放记录'!$D$2:$D$168,"补发3月")+SUMIFS('9月奖金发放记录'!$J$2:$J$168,'9月奖金发放记录'!$B$2:$B$168,B46,'9月奖金发放记录'!$A$2:$A$168,A46,'9月奖金发放记录'!$D$2:$D$168,"补发4月")+SUMIFS('9月奖金发放记录'!$J$2:$J$168,'9月奖金发放记录'!$B$2:$B$168,B46,'9月奖金发放记录'!$A$2:$A$168,A46,'9月奖金发放记录'!$D$2:$D$168,"补发5月")+SUMIFS('9月奖金发放记录'!$J$2:$J$168,'9月奖金发放记录'!$B$2:$B$168,B46,'9月奖金发放记录'!$A$2:$A$168,A46,'9月奖金发放记录'!$D$2:$D$168,"补发6月")+SUMIFS('9月奖金发放记录'!$J$2:$J$168,'9月奖金发放记录'!$B$2:$B$168,B46,'9月奖金发放记录'!$A$2:$A$168,A46,'9月奖金发放记录'!$D$2:$D$168,"补发7月")+SUMIFS('9月奖金发放记录'!$J$2:$J$168,'9月奖金发放记录'!$B$2:$B$168,B46,'9月奖金发放记录'!$A$2:$A$168,A46,'9月奖金发放记录'!$D$2:$D$168,"补发8月")</x:f>
        <x:v>0</x:v>
      </x:c>
      <x:c r="U46" s="7" t="n">
        <x:f>SUMIFS('9月奖金发放记录'!$J$2:$J$168,'9月奖金发放记录'!$B$2:$B$168,B46,'9月奖金发放记录'!$A$2:$A$168,A46,'9月奖金发放记录'!$D$2:$D$168,"累计补发9月")</x:f>
        <x:v>0</x:v>
      </x:c>
      <x:c r="V46" s="7" t="n">
        <x:f>SUM(R46:U46)</x:f>
        <x:v>150</x:v>
      </x:c>
    </x:row>
    <x:row r="47" ht="22" customHeight="1">
      <x:c r="A47" s="2" t="str">
        <x:v>粤AGQ5838</x:v>
      </x:c>
      <x:c r="B47" s="2" t="str">
        <x:v>刘念念</x:v>
      </x:c>
      <x:c r="C47" s="2" t="str">
        <x:v>业务一部</x:v>
      </x:c>
      <x:c r="D47" s="7" t="n">
        <x:v>3000</x:v>
      </x:c>
      <x:c r="E47" s="7" t="n">
        <x:v>4173.8</x:v>
      </x:c>
      <x:c r="F47" s="7" t="n">
        <x:v>15774.19</x:v>
      </x:c>
      <x:c r="G47" s="7" t="n">
        <x:v>23429.7</x:v>
      </x:c>
      <x:c r="H47" s="7" t="n">
        <x:f>F47+D47</x:f>
        <x:v>18774.190000000002</x:v>
      </x:c>
      <x:c r="I47" s="7" t="n">
        <x:f>G47+E47</x:f>
        <x:v>27603.5</x:v>
      </x:c>
      <x:c r="J47" s="2" t="str">
        <x:f>IF(AND(H47&gt;0,I47&gt;=H47),"达标","已有里程未达标")</x:f>
        <x:v>达标</x:v>
      </x:c>
      <x:c r="K47" s="2" t="n">
        <x:v>1</x:v>
      </x:c>
      <x:c r="L47" s="2" t="n">
        <x:v>0</x:v>
      </x:c>
      <x:c r="M47" s="2" t="n">
        <x:v>3000</x:v>
      </x:c>
      <x:c r="N47" s="7" t="n">
        <x:v>150</x:v>
      </x:c>
      <x:c r="O47" s="2" t="n">
        <x:v>2</x:v>
      </x:c>
      <x:c r="P47" s="2" t="n">
        <x:v>0</x:v>
      </x:c>
      <x:c r="Q47" s="2" t="str">
        <x:v>否</x:v>
      </x:c>
      <x:c r="R47" s="7" t="n">
        <x:f>SUMIFS('9月奖金发放记录'!$J$2:$J$168,'9月奖金发放记录'!$B$2:$B$168,B47,'9月奖金发放记录'!$A$2:$A$168,A47,'9月奖金发放记录'!$D$2:$D$168,"当月")</x:f>
        <x:v>0</x:v>
      </x:c>
      <x:c r="S47" s="7" t="n">
        <x:f>SUMIFS('9月奖金发放记录'!$J$2:$J$168,'9月奖金发放记录'!$B$2:$B$168,B47,'9月奖金发放记录'!$A$2:$A$168,A47,'9月奖金发放记录'!$D$2:$D$168,"结转")</x:f>
        <x:v>150</x:v>
      </x:c>
      <x:c r="T47" s="7" t="n">
        <x:f>SUMIFS('9月奖金发放记录'!$J$2:$J$168,'9月奖金发放记录'!$B$2:$B$168,B47,'9月奖金发放记录'!$A$2:$A$168,A47,'9月奖金发放记录'!$D$2:$D$168,"补发1月")+SUMIFS('9月奖金发放记录'!$J$2:$J$168,'9月奖金发放记录'!$B$2:$B$168,B47,'9月奖金发放记录'!$A$2:$A$168,A47,'9月奖金发放记录'!$D$2:$D$168,"补发2月")+SUMIFS('9月奖金发放记录'!$J$2:$J$168,'9月奖金发放记录'!$B$2:$B$168,B47,'9月奖金发放记录'!$A$2:$A$168,A47,'9月奖金发放记录'!$D$2:$D$168,"补发3月")+SUMIFS('9月奖金发放记录'!$J$2:$J$168,'9月奖金发放记录'!$B$2:$B$168,B47,'9月奖金发放记录'!$A$2:$A$168,A47,'9月奖金发放记录'!$D$2:$D$168,"补发4月")+SUMIFS('9月奖金发放记录'!$J$2:$J$168,'9月奖金发放记录'!$B$2:$B$168,B47,'9月奖金发放记录'!$A$2:$A$168,A47,'9月奖金发放记录'!$D$2:$D$168,"补发5月")+SUMIFS('9月奖金发放记录'!$J$2:$J$168,'9月奖金发放记录'!$B$2:$B$168,B47,'9月奖金发放记录'!$A$2:$A$168,A47,'9月奖金发放记录'!$D$2:$D$168,"补发6月")+SUMIFS('9月奖金发放记录'!$J$2:$J$168,'9月奖金发放记录'!$B$2:$B$168,B47,'9月奖金发放记录'!$A$2:$A$168,A47,'9月奖金发放记录'!$D$2:$D$168,"补发7月")+SUMIFS('9月奖金发放记录'!$J$2:$J$168,'9月奖金发放记录'!$B$2:$B$168,B47,'9月奖金发放记录'!$A$2:$A$168,A47,'9月奖金发放记录'!$D$2:$D$168,"补发8月")</x:f>
        <x:v>0</x:v>
      </x:c>
      <x:c r="U47" s="7" t="n">
        <x:f>SUMIFS('9月奖金发放记录'!$J$2:$J$168,'9月奖金发放记录'!$B$2:$B$168,B47,'9月奖金发放记录'!$A$2:$A$168,A47,'9月奖金发放记录'!$D$2:$D$168,"累计补发9月")</x:f>
        <x:v>0</x:v>
      </x:c>
      <x:c r="V47" s="7" t="n">
        <x:f>SUM(R47:U47)</x:f>
        <x:v>150</x:v>
      </x:c>
    </x:row>
    <x:row r="48" ht="22" customHeight="1">
      <x:c r="A48" s="2" t="str">
        <x:v>粤AGR5050</x:v>
      </x:c>
      <x:c r="B48" s="2" t="str">
        <x:v>刘念念</x:v>
      </x:c>
      <x:c r="C48" s="2" t="str">
        <x:v>业务二部</x:v>
      </x:c>
      <x:c r="D48" s="7" t="n">
        <x:v>3000</x:v>
      </x:c>
      <x:c r="E48" s="7" t="n">
        <x:v>0</x:v>
      </x:c>
      <x:c r="F48" s="7" t="n">
        <x:v>22741.94</x:v>
      </x:c>
      <x:c r="G48" s="7" t="n">
        <x:v>44215.4</x:v>
      </x:c>
      <x:c r="H48" s="7" t="n">
        <x:f>F48+D48</x:f>
        <x:v>25741.94</x:v>
      </x:c>
      <x:c r="I48" s="7" t="n">
        <x:f>G48+E48</x:f>
        <x:v>44215.4</x:v>
      </x:c>
      <x:c r="J48" s="2" t="str">
        <x:f>IF(AND(H48&gt;0,I48&gt;=H48),"达标","已有里程未达标")</x:f>
        <x:v>达标</x:v>
      </x:c>
      <x:c r="K48" s="2" t="n">
        <x:v>1</x:v>
      </x:c>
      <x:c r="L48" s="2" t="n">
        <x:v>0</x:v>
      </x:c>
      <x:c r="M48" s="2" t="n">
        <x:v>3000</x:v>
      </x:c>
      <x:c r="N48" s="7" t="n">
        <x:v>150</x:v>
      </x:c>
      <x:c r="O48" s="2" t="n">
        <x:v>0</x:v>
      </x:c>
      <x:c r="P48" s="2" t="n">
        <x:v>0</x:v>
      </x:c>
      <x:c r="Q48" s="2" t="str">
        <x:v>是</x:v>
      </x:c>
      <x:c r="R48" s="7" t="n">
        <x:f>SUMIFS('9月奖金发放记录'!$J$2:$J$168,'9月奖金发放记录'!$B$2:$B$168,B48,'9月奖金发放记录'!$A$2:$A$168,A48,'9月奖金发放记录'!$D$2:$D$168,"当月")</x:f>
        <x:v>0</x:v>
      </x:c>
      <x:c r="S48" s="7" t="n">
        <x:f>SUMIFS('9月奖金发放记录'!$J$2:$J$168,'9月奖金发放记录'!$B$2:$B$168,B48,'9月奖金发放记录'!$A$2:$A$168,A48,'9月奖金发放记录'!$D$2:$D$168,"结转")</x:f>
        <x:v>150</x:v>
      </x:c>
      <x:c r="T48" s="7" t="n">
        <x:f>SUMIFS('9月奖金发放记录'!$J$2:$J$168,'9月奖金发放记录'!$B$2:$B$168,B48,'9月奖金发放记录'!$A$2:$A$168,A48,'9月奖金发放记录'!$D$2:$D$168,"补发1月")+SUMIFS('9月奖金发放记录'!$J$2:$J$168,'9月奖金发放记录'!$B$2:$B$168,B48,'9月奖金发放记录'!$A$2:$A$168,A48,'9月奖金发放记录'!$D$2:$D$168,"补发2月")+SUMIFS('9月奖金发放记录'!$J$2:$J$168,'9月奖金发放记录'!$B$2:$B$168,B48,'9月奖金发放记录'!$A$2:$A$168,A48,'9月奖金发放记录'!$D$2:$D$168,"补发3月")+SUMIFS('9月奖金发放记录'!$J$2:$J$168,'9月奖金发放记录'!$B$2:$B$168,B48,'9月奖金发放记录'!$A$2:$A$168,A48,'9月奖金发放记录'!$D$2:$D$168,"补发4月")+SUMIFS('9月奖金发放记录'!$J$2:$J$168,'9月奖金发放记录'!$B$2:$B$168,B48,'9月奖金发放记录'!$A$2:$A$168,A48,'9月奖金发放记录'!$D$2:$D$168,"补发5月")+SUMIFS('9月奖金发放记录'!$J$2:$J$168,'9月奖金发放记录'!$B$2:$B$168,B48,'9月奖金发放记录'!$A$2:$A$168,A48,'9月奖金发放记录'!$D$2:$D$168,"补发6月")+SUMIFS('9月奖金发放记录'!$J$2:$J$168,'9月奖金发放记录'!$B$2:$B$168,B48,'9月奖金发放记录'!$A$2:$A$168,A48,'9月奖金发放记录'!$D$2:$D$168,"补发7月")+SUMIFS('9月奖金发放记录'!$J$2:$J$168,'9月奖金发放记录'!$B$2:$B$168,B48,'9月奖金发放记录'!$A$2:$A$168,A48,'9月奖金发放记录'!$D$2:$D$168,"补发8月")</x:f>
        <x:v>0</x:v>
      </x:c>
      <x:c r="U48" s="7" t="n">
        <x:f>SUMIFS('9月奖金发放记录'!$J$2:$J$168,'9月奖金发放记录'!$B$2:$B$168,B48,'9月奖金发放记录'!$A$2:$A$168,A48,'9月奖金发放记录'!$D$2:$D$168,"累计补发9月")</x:f>
        <x:v>0</x:v>
      </x:c>
      <x:c r="V48" s="7" t="n">
        <x:f>SUM(R48:U48)</x:f>
        <x:v>150</x:v>
      </x:c>
    </x:row>
    <x:row r="49" ht="22" customHeight="1">
      <x:c r="A49" s="2" t="str">
        <x:v>粤AGR8531</x:v>
      </x:c>
      <x:c r="B49" s="2" t="str">
        <x:v>刘念念</x:v>
      </x:c>
      <x:c r="C49" s="2" t="str">
        <x:v>业务二部</x:v>
      </x:c>
      <x:c r="D49" s="7" t="n">
        <x:v>3000</x:v>
      </x:c>
      <x:c r="E49" s="7" t="n">
        <x:v>0</x:v>
      </x:c>
      <x:c r="F49" s="7" t="n">
        <x:v>17516.13</x:v>
      </x:c>
      <x:c r="G49" s="7" t="n">
        <x:v>40637.6</x:v>
      </x:c>
      <x:c r="H49" s="7" t="n">
        <x:f>F49+D49</x:f>
        <x:v>20516.13</x:v>
      </x:c>
      <x:c r="I49" s="7" t="n">
        <x:f>G49+E49</x:f>
        <x:v>40637.6</x:v>
      </x:c>
      <x:c r="J49" s="2" t="str">
        <x:f>IF(AND(H49&gt;0,I49&gt;=H49),"达标","已有里程未达标")</x:f>
        <x:v>达标</x:v>
      </x:c>
      <x:c r="K49" s="2" t="n">
        <x:v>4</x:v>
      </x:c>
      <x:c r="L49" s="2" t="n">
        <x:v>3</x:v>
      </x:c>
      <x:c r="M49" s="2" t="n">
        <x:v>3000</x:v>
      </x:c>
      <x:c r="N49" s="7" t="n">
        <x:v>150</x:v>
      </x:c>
      <x:c r="O49" s="2" t="n">
        <x:v>0</x:v>
      </x:c>
      <x:c r="P49" s="2" t="n">
        <x:v>0</x:v>
      </x:c>
      <x:c r="Q49" s="2" t="str">
        <x:v>是</x:v>
      </x:c>
      <x:c r="R49" s="7" t="n">
        <x:f>SUMIFS('9月奖金发放记录'!$J$2:$J$168,'9月奖金发放记录'!$B$2:$B$168,B49,'9月奖金发放记录'!$A$2:$A$168,A49,'9月奖金发放记录'!$D$2:$D$168,"当月")</x:f>
        <x:v>0</x:v>
      </x:c>
      <x:c r="S49" s="7" t="n">
        <x:f>SUMIFS('9月奖金发放记录'!$J$2:$J$168,'9月奖金发放记录'!$B$2:$B$168,B49,'9月奖金发放记录'!$A$2:$A$168,A49,'9月奖金发放记录'!$D$2:$D$168,"结转")</x:f>
        <x:v>150</x:v>
      </x:c>
      <x:c r="T49" s="7" t="n">
        <x:f>SUMIFS('9月奖金发放记录'!$J$2:$J$168,'9月奖金发放记录'!$B$2:$B$168,B49,'9月奖金发放记录'!$A$2:$A$168,A49,'9月奖金发放记录'!$D$2:$D$168,"补发1月")+SUMIFS('9月奖金发放记录'!$J$2:$J$168,'9月奖金发放记录'!$B$2:$B$168,B49,'9月奖金发放记录'!$A$2:$A$168,A49,'9月奖金发放记录'!$D$2:$D$168,"补发2月")+SUMIFS('9月奖金发放记录'!$J$2:$J$168,'9月奖金发放记录'!$B$2:$B$168,B49,'9月奖金发放记录'!$A$2:$A$168,A49,'9月奖金发放记录'!$D$2:$D$168,"补发3月")+SUMIFS('9月奖金发放记录'!$J$2:$J$168,'9月奖金发放记录'!$B$2:$B$168,B49,'9月奖金发放记录'!$A$2:$A$168,A49,'9月奖金发放记录'!$D$2:$D$168,"补发4月")+SUMIFS('9月奖金发放记录'!$J$2:$J$168,'9月奖金发放记录'!$B$2:$B$168,B49,'9月奖金发放记录'!$A$2:$A$168,A49,'9月奖金发放记录'!$D$2:$D$168,"补发5月")+SUMIFS('9月奖金发放记录'!$J$2:$J$168,'9月奖金发放记录'!$B$2:$B$168,B49,'9月奖金发放记录'!$A$2:$A$168,A49,'9月奖金发放记录'!$D$2:$D$168,"补发6月")+SUMIFS('9月奖金发放记录'!$J$2:$J$168,'9月奖金发放记录'!$B$2:$B$168,B49,'9月奖金发放记录'!$A$2:$A$168,A49,'9月奖金发放记录'!$D$2:$D$168,"补发7月")+SUMIFS('9月奖金发放记录'!$J$2:$J$168,'9月奖金发放记录'!$B$2:$B$168,B49,'9月奖金发放记录'!$A$2:$A$168,A49,'9月奖金发放记录'!$D$2:$D$168,"补发8月")</x:f>
        <x:v>0</x:v>
      </x:c>
      <x:c r="U49" s="7" t="n">
        <x:f>SUMIFS('9月奖金发放记录'!$J$2:$J$168,'9月奖金发放记录'!$B$2:$B$168,B49,'9月奖金发放记录'!$A$2:$A$168,A49,'9月奖金发放记录'!$D$2:$D$168,"累计补发9月")</x:f>
        <x:v>0</x:v>
      </x:c>
      <x:c r="V49" s="7" t="n">
        <x:f>SUM(R49:U49)</x:f>
        <x:v>150</x:v>
      </x:c>
    </x:row>
    <x:row r="50" ht="22" customHeight="1">
      <x:c r="A50" s="2" t="str">
        <x:v>粤A03569F</x:v>
      </x:c>
      <x:c r="B50" s="2" t="str">
        <x:v>吴纬涛</x:v>
      </x:c>
      <x:c r="C50" s="2" t="str">
        <x:v>业务三部</x:v>
      </x:c>
      <x:c r="D50" s="7" t="n">
        <x:v>6000</x:v>
      </x:c>
      <x:c r="E50" s="7" t="n">
        <x:v>6637.6</x:v>
      </x:c>
      <x:c r="F50" s="7" t="n">
        <x:v>6000</x:v>
      </x:c>
      <x:c r="G50" s="7" t="n">
        <x:v>29.5</x:v>
      </x:c>
      <x:c r="H50" s="7" t="n">
        <x:f>F50+D50</x:f>
        <x:v>12000</x:v>
      </x:c>
      <x:c r="I50" s="7" t="n">
        <x:f>G50+E50</x:f>
        <x:v>6667.1</x:v>
      </x:c>
      <x:c r="J50" s="2" t="str">
        <x:f>IF(AND(H50&gt;0,I50&gt;=H50),"达标","已有里程未达标")</x:f>
        <x:v>已有里程未达标</x:v>
      </x:c>
      <x:c r="K50" s="2" t="n">
        <x:v>0</x:v>
      </x:c>
      <x:c r="L50" s="2" t="n">
        <x:v>0</x:v>
      </x:c>
      <x:c r="M50" s="2" t="n">
        <x:v>6000</x:v>
      </x:c>
      <x:c r="N50" s="7" t="n">
        <x:v>1000</x:v>
      </x:c>
      <x:c r="O50" s="2" t="n">
        <x:v>4</x:v>
      </x:c>
      <x:c r="P50" s="2" t="n">
        <x:v>0</x:v>
      </x:c>
      <x:c r="Q50" s="2" t="str">
        <x:v>否</x:v>
      </x:c>
      <x:c r="R50" s="7" t="n">
        <x:f>SUMIFS('9月奖金发放记录'!$J$2:$J$168,'9月奖金发放记录'!$B$2:$B$168,B50,'9月奖金发放记录'!$A$2:$A$168,A50,'9月奖金发放记录'!$D$2:$D$168,"当月")</x:f>
        <x:v>1000</x:v>
      </x:c>
      <x:c r="S50" s="7" t="n">
        <x:f>SUMIFS('9月奖金发放记录'!$J$2:$J$168,'9月奖金发放记录'!$B$2:$B$168,B50,'9月奖金发放记录'!$A$2:$A$168,A50,'9月奖金发放记录'!$D$2:$D$168,"结转")</x:f>
        <x:v>0</x:v>
      </x:c>
      <x:c r="T50" s="7" t="n">
        <x:f>SUMIFS('9月奖金发放记录'!$J$2:$J$168,'9月奖金发放记录'!$B$2:$B$168,B50,'9月奖金发放记录'!$A$2:$A$168,A50,'9月奖金发放记录'!$D$2:$D$168,"补发1月")+SUMIFS('9月奖金发放记录'!$J$2:$J$168,'9月奖金发放记录'!$B$2:$B$168,B50,'9月奖金发放记录'!$A$2:$A$168,A50,'9月奖金发放记录'!$D$2:$D$168,"补发2月")+SUMIFS('9月奖金发放记录'!$J$2:$J$168,'9月奖金发放记录'!$B$2:$B$168,B50,'9月奖金发放记录'!$A$2:$A$168,A50,'9月奖金发放记录'!$D$2:$D$168,"补发3月")+SUMIFS('9月奖金发放记录'!$J$2:$J$168,'9月奖金发放记录'!$B$2:$B$168,B50,'9月奖金发放记录'!$A$2:$A$168,A50,'9月奖金发放记录'!$D$2:$D$168,"补发4月")+SUMIFS('9月奖金发放记录'!$J$2:$J$168,'9月奖金发放记录'!$B$2:$B$168,B50,'9月奖金发放记录'!$A$2:$A$168,A50,'9月奖金发放记录'!$D$2:$D$168,"补发5月")+SUMIFS('9月奖金发放记录'!$J$2:$J$168,'9月奖金发放记录'!$B$2:$B$168,B50,'9月奖金发放记录'!$A$2:$A$168,A50,'9月奖金发放记录'!$D$2:$D$168,"补发6月")+SUMIFS('9月奖金发放记录'!$J$2:$J$168,'9月奖金发放记录'!$B$2:$B$168,B50,'9月奖金发放记录'!$A$2:$A$168,A50,'9月奖金发放记录'!$D$2:$D$168,"补发7月")+SUMIFS('9月奖金发放记录'!$J$2:$J$168,'9月奖金发放记录'!$B$2:$B$168,B50,'9月奖金发放记录'!$A$2:$A$168,A50,'9月奖金发放记录'!$D$2:$D$168,"补发8月")</x:f>
        <x:v>0</x:v>
      </x:c>
      <x:c r="U50" s="7" t="n">
        <x:f>SUMIFS('9月奖金发放记录'!$J$2:$J$168,'9月奖金发放记录'!$B$2:$B$168,B50,'9月奖金发放记录'!$A$2:$A$168,A50,'9月奖金发放记录'!$D$2:$D$168,"累计补发9月")</x:f>
        <x:v>0</x:v>
      </x:c>
      <x:c r="V50" s="7" t="n">
        <x:f>SUM(R50:U50)</x:f>
        <x:v>1000</x:v>
      </x:c>
    </x:row>
    <x:row r="51" ht="22" customHeight="1">
      <x:c r="A51" s="2" t="str">
        <x:v>粤AFB6967</x:v>
      </x:c>
      <x:c r="B51" s="2" t="str">
        <x:v>吴纬涛</x:v>
      </x:c>
      <x:c r="C51" s="2" t="str">
        <x:v>业务三部</x:v>
      </x:c>
      <x:c r="D51" s="7" t="n">
        <x:v>2800</x:v>
      </x:c>
      <x:c r="E51" s="7" t="n">
        <x:v>1119.3</x:v>
      </x:c>
      <x:c r="F51" s="7" t="n">
        <x:v>6677.41</x:v>
      </x:c>
      <x:c r="G51" s="7" t="n">
        <x:v>2155.6</x:v>
      </x:c>
      <x:c r="H51" s="7" t="n">
        <x:f>F51+D51</x:f>
        <x:v>9477.41</x:v>
      </x:c>
      <x:c r="I51" s="7" t="n">
        <x:f>G51+E51</x:f>
        <x:v>3274.8999999999996</x:v>
      </x:c>
      <x:c r="J51" s="2" t="str">
        <x:f>IF(AND(H51&gt;0,I51&gt;=H51),"达标","已有里程未达标")</x:f>
        <x:v>已有里程未达标</x:v>
      </x:c>
      <x:c r="K51" s="2" t="n">
        <x:v>0</x:v>
      </x:c>
      <x:c r="L51" s="2" t="n">
        <x:v>0</x:v>
      </x:c>
      <x:c r="M51" s="2" t="n">
        <x:v>3000</x:v>
      </x:c>
      <x:c r="N51" s="7" t="n">
        <x:v>150</x:v>
      </x:c>
      <x:c r="O51" s="2" t="n">
        <x:v>2</x:v>
      </x:c>
      <x:c r="P51" s="2" t="n">
        <x:v>0</x:v>
      </x:c>
      <x:c r="Q51" s="2" t="str">
        <x:v>否</x:v>
      </x:c>
      <x:c r="R51" s="7" t="n">
        <x:f>SUMIFS('9月奖金发放记录'!$J$2:$J$168,'9月奖金发放记录'!$B$2:$B$168,B51,'9月奖金发放记录'!$A$2:$A$168,A51,'9月奖金发放记录'!$D$2:$D$168,"当月")</x:f>
        <x:v>0</x:v>
      </x:c>
      <x:c r="S51" s="7" t="n">
        <x:f>SUMIFS('9月奖金发放记录'!$J$2:$J$168,'9月奖金发放记录'!$B$2:$B$168,B51,'9月奖金发放记录'!$A$2:$A$168,A51,'9月奖金发放记录'!$D$2:$D$168,"结转")</x:f>
        <x:v>0</x:v>
      </x:c>
      <x:c r="T51" s="7" t="n">
        <x:f>SUMIFS('9月奖金发放记录'!$J$2:$J$168,'9月奖金发放记录'!$B$2:$B$168,B51,'9月奖金发放记录'!$A$2:$A$168,A51,'9月奖金发放记录'!$D$2:$D$168,"补发1月")+SUMIFS('9月奖金发放记录'!$J$2:$J$168,'9月奖金发放记录'!$B$2:$B$168,B51,'9月奖金发放记录'!$A$2:$A$168,A51,'9月奖金发放记录'!$D$2:$D$168,"补发2月")+SUMIFS('9月奖金发放记录'!$J$2:$J$168,'9月奖金发放记录'!$B$2:$B$168,B51,'9月奖金发放记录'!$A$2:$A$168,A51,'9月奖金发放记录'!$D$2:$D$168,"补发3月")+SUMIFS('9月奖金发放记录'!$J$2:$J$168,'9月奖金发放记录'!$B$2:$B$168,B51,'9月奖金发放记录'!$A$2:$A$168,A51,'9月奖金发放记录'!$D$2:$D$168,"补发4月")+SUMIFS('9月奖金发放记录'!$J$2:$J$168,'9月奖金发放记录'!$B$2:$B$168,B51,'9月奖金发放记录'!$A$2:$A$168,A51,'9月奖金发放记录'!$D$2:$D$168,"补发5月")+SUMIFS('9月奖金发放记录'!$J$2:$J$168,'9月奖金发放记录'!$B$2:$B$168,B51,'9月奖金发放记录'!$A$2:$A$168,A51,'9月奖金发放记录'!$D$2:$D$168,"补发6月")+SUMIFS('9月奖金发放记录'!$J$2:$J$168,'9月奖金发放记录'!$B$2:$B$168,B51,'9月奖金发放记录'!$A$2:$A$168,A51,'9月奖金发放记录'!$D$2:$D$168,"补发7月")+SUMIFS('9月奖金发放记录'!$J$2:$J$168,'9月奖金发放记录'!$B$2:$B$168,B51,'9月奖金发放记录'!$A$2:$A$168,A51,'9月奖金发放记录'!$D$2:$D$168,"补发8月")</x:f>
        <x:v>0</x:v>
      </x:c>
      <x:c r="U51" s="7" t="n">
        <x:f>SUMIFS('9月奖金发放记录'!$J$2:$J$168,'9月奖金发放记录'!$B$2:$B$168,B51,'9月奖金发放记录'!$A$2:$A$168,A51,'9月奖金发放记录'!$D$2:$D$168,"累计补发9月")</x:f>
        <x:v>0</x:v>
      </x:c>
      <x:c r="V51" s="7" t="n">
        <x:f>SUM(R51:U51)</x:f>
        <x:v>0</x:v>
      </x:c>
    </x:row>
    <x:row r="52" ht="22" customHeight="1">
      <x:c r="A52" s="2" t="str">
        <x:v>粤AFG2090</x:v>
      </x:c>
      <x:c r="B52" s="2" t="str">
        <x:v>吴纬涛</x:v>
      </x:c>
      <x:c r="C52" s="2" t="str">
        <x:v>业务三部</x:v>
      </x:c>
      <x:c r="D52" s="7" t="n">
        <x:v>5000</x:v>
      </x:c>
      <x:c r="E52" s="7" t="n">
        <x:v>4820.3</x:v>
      </x:c>
      <x:c r="F52" s="7" t="n">
        <x:v>5000</x:v>
      </x:c>
      <x:c r="G52" s="7" t="n">
        <x:v>3171.8</x:v>
      </x:c>
      <x:c r="H52" s="7" t="n">
        <x:f>F52+D52</x:f>
        <x:v>10000</x:v>
      </x:c>
      <x:c r="I52" s="7" t="n">
        <x:f>G52+E52</x:f>
        <x:v>7992.1</x:v>
      </x:c>
      <x:c r="J52" s="2" t="str">
        <x:f>IF(AND(H52&gt;0,I52&gt;=H52),"达标","已有里程未达标")</x:f>
        <x:v>已有里程未达标</x:v>
      </x:c>
      <x:c r="K52" s="2" t="n">
        <x:v>0</x:v>
      </x:c>
      <x:c r="L52" s="2" t="n">
        <x:v>0</x:v>
      </x:c>
      <x:c r="M52" s="2" t="n">
        <x:v>5000</x:v>
      </x:c>
      <x:c r="N52" s="7" t="n">
        <x:v>260</x:v>
      </x:c>
      <x:c r="O52" s="2" t="n">
        <x:v>0</x:v>
      </x:c>
      <x:c r="P52" s="2" t="n">
        <x:v>8</x:v>
      </x:c>
      <x:c r="Q52" s="2" t="str">
        <x:v>否</x:v>
      </x:c>
      <x:c r="R52" s="7" t="n">
        <x:f>SUMIFS('9月奖金发放记录'!$J$2:$J$168,'9月奖金发放记录'!$B$2:$B$168,B52,'9月奖金发放记录'!$A$2:$A$168,A52,'9月奖金发放记录'!$D$2:$D$168,"当月")</x:f>
        <x:v>0</x:v>
      </x:c>
      <x:c r="S52" s="7" t="n">
        <x:f>SUMIFS('9月奖金发放记录'!$J$2:$J$168,'9月奖金发放记录'!$B$2:$B$168,B52,'9月奖金发放记录'!$A$2:$A$168,A52,'9月奖金发放记录'!$D$2:$D$168,"结转")</x:f>
        <x:v>0</x:v>
      </x:c>
      <x:c r="T52" s="7" t="n">
        <x:f>SUMIFS('9月奖金发放记录'!$J$2:$J$168,'9月奖金发放记录'!$B$2:$B$168,B52,'9月奖金发放记录'!$A$2:$A$168,A52,'9月奖金发放记录'!$D$2:$D$168,"补发1月")+SUMIFS('9月奖金发放记录'!$J$2:$J$168,'9月奖金发放记录'!$B$2:$B$168,B52,'9月奖金发放记录'!$A$2:$A$168,A52,'9月奖金发放记录'!$D$2:$D$168,"补发2月")+SUMIFS('9月奖金发放记录'!$J$2:$J$168,'9月奖金发放记录'!$B$2:$B$168,B52,'9月奖金发放记录'!$A$2:$A$168,A52,'9月奖金发放记录'!$D$2:$D$168,"补发3月")+SUMIFS('9月奖金发放记录'!$J$2:$J$168,'9月奖金发放记录'!$B$2:$B$168,B52,'9月奖金发放记录'!$A$2:$A$168,A52,'9月奖金发放记录'!$D$2:$D$168,"补发4月")+SUMIFS('9月奖金发放记录'!$J$2:$J$168,'9月奖金发放记录'!$B$2:$B$168,B52,'9月奖金发放记录'!$A$2:$A$168,A52,'9月奖金发放记录'!$D$2:$D$168,"补发5月")+SUMIFS('9月奖金发放记录'!$J$2:$J$168,'9月奖金发放记录'!$B$2:$B$168,B52,'9月奖金发放记录'!$A$2:$A$168,A52,'9月奖金发放记录'!$D$2:$D$168,"补发6月")+SUMIFS('9月奖金发放记录'!$J$2:$J$168,'9月奖金发放记录'!$B$2:$B$168,B52,'9月奖金发放记录'!$A$2:$A$168,A52,'9月奖金发放记录'!$D$2:$D$168,"补发7月")+SUMIFS('9月奖金发放记录'!$J$2:$J$168,'9月奖金发放记录'!$B$2:$B$168,B52,'9月奖金发放记录'!$A$2:$A$168,A52,'9月奖金发放记录'!$D$2:$D$168,"补发8月")</x:f>
        <x:v>0</x:v>
      </x:c>
      <x:c r="U52" s="7" t="n">
        <x:f>SUMIFS('9月奖金发放记录'!$J$2:$J$168,'9月奖金发放记录'!$B$2:$B$168,B52,'9月奖金发放记录'!$A$2:$A$168,A52,'9月奖金发放记录'!$D$2:$D$168,"累计补发9月")</x:f>
        <x:v>0</x:v>
      </x:c>
      <x:c r="V52" s="7" t="n">
        <x:f>SUM(R52:U52)</x:f>
        <x:v>0</x:v>
      </x:c>
    </x:row>
    <x:row r="53" ht="22" customHeight="1">
      <x:c r="A53" s="2" t="str">
        <x:v>粤AFH3562</x:v>
      </x:c>
      <x:c r="B53" s="2" t="str">
        <x:v>吴纬涛</x:v>
      </x:c>
      <x:c r="C53" s="2" t="str">
        <x:v>业务三部</x:v>
      </x:c>
      <x:c r="D53" s="7" t="n">
        <x:v>4833.33</x:v>
      </x:c>
      <x:c r="E53" s="7" t="n">
        <x:v>662.5</x:v>
      </x:c>
      <x:c r="F53" s="7" t="n">
        <x:v>0</x:v>
      </x:c>
      <x:c r="G53" s="7" t="n">
        <x:v>0</x:v>
      </x:c>
      <x:c r="H53" s="7" t="n">
        <x:f>F53+D53</x:f>
        <x:v>4833.33</x:v>
      </x:c>
      <x:c r="I53" s="7" t="n">
        <x:f>G53+E53</x:f>
        <x:v>662.5</x:v>
      </x:c>
      <x:c r="J53" s="2" t="str">
        <x:f>IF(AND(H53&gt;0,I53&gt;=H53),"达标","已有里程未达标")</x:f>
        <x:v>已有里程未达标</x:v>
      </x:c>
      <x:c r="K53" s="2" t="n">
        <x:v>0</x:v>
      </x:c>
      <x:c r="L53" s="2" t="n">
        <x:v>0</x:v>
      </x:c>
      <x:c r="M53" s="2" t="n">
        <x:v>5000</x:v>
      </x:c>
      <x:c r="N53" s="7" t="n">
        <x:v>260</x:v>
      </x:c>
      <x:c r="O53" s="2" t="n">
        <x:v>0</x:v>
      </x:c>
      <x:c r="P53" s="2" t="n">
        <x:v>0</x:v>
      </x:c>
      <x:c r="Q53" s="2" t="str">
        <x:v>否</x:v>
      </x:c>
      <x:c r="R53" s="7" t="n">
        <x:f>SUMIFS('9月奖金发放记录'!$J$2:$J$168,'9月奖金发放记录'!$B$2:$B$168,B53,'9月奖金发放记录'!$A$2:$A$168,A53,'9月奖金发放记录'!$D$2:$D$168,"当月")</x:f>
        <x:v>0</x:v>
      </x:c>
      <x:c r="S53" s="7" t="n">
        <x:f>SUMIFS('9月奖金发放记录'!$J$2:$J$168,'9月奖金发放记录'!$B$2:$B$168,B53,'9月奖金发放记录'!$A$2:$A$168,A53,'9月奖金发放记录'!$D$2:$D$168,"结转")</x:f>
        <x:v>0</x:v>
      </x:c>
      <x:c r="T53" s="7" t="n">
        <x:f>SUMIFS('9月奖金发放记录'!$J$2:$J$168,'9月奖金发放记录'!$B$2:$B$168,B53,'9月奖金发放记录'!$A$2:$A$168,A53,'9月奖金发放记录'!$D$2:$D$168,"补发1月")+SUMIFS('9月奖金发放记录'!$J$2:$J$168,'9月奖金发放记录'!$B$2:$B$168,B53,'9月奖金发放记录'!$A$2:$A$168,A53,'9月奖金发放记录'!$D$2:$D$168,"补发2月")+SUMIFS('9月奖金发放记录'!$J$2:$J$168,'9月奖金发放记录'!$B$2:$B$168,B53,'9月奖金发放记录'!$A$2:$A$168,A53,'9月奖金发放记录'!$D$2:$D$168,"补发3月")+SUMIFS('9月奖金发放记录'!$J$2:$J$168,'9月奖金发放记录'!$B$2:$B$168,B53,'9月奖金发放记录'!$A$2:$A$168,A53,'9月奖金发放记录'!$D$2:$D$168,"补发4月")+SUMIFS('9月奖金发放记录'!$J$2:$J$168,'9月奖金发放记录'!$B$2:$B$168,B53,'9月奖金发放记录'!$A$2:$A$168,A53,'9月奖金发放记录'!$D$2:$D$168,"补发5月")+SUMIFS('9月奖金发放记录'!$J$2:$J$168,'9月奖金发放记录'!$B$2:$B$168,B53,'9月奖金发放记录'!$A$2:$A$168,A53,'9月奖金发放记录'!$D$2:$D$168,"补发6月")+SUMIFS('9月奖金发放记录'!$J$2:$J$168,'9月奖金发放记录'!$B$2:$B$168,B53,'9月奖金发放记录'!$A$2:$A$168,A53,'9月奖金发放记录'!$D$2:$D$168,"补发7月")+SUMIFS('9月奖金发放记录'!$J$2:$J$168,'9月奖金发放记录'!$B$2:$B$168,B53,'9月奖金发放记录'!$A$2:$A$168,A53,'9月奖金发放记录'!$D$2:$D$168,"补发8月")</x:f>
        <x:v>0</x:v>
      </x:c>
      <x:c r="U53" s="7" t="n">
        <x:f>SUMIFS('9月奖金发放记录'!$J$2:$J$168,'9月奖金发放记录'!$B$2:$B$168,B53,'9月奖金发放记录'!$A$2:$A$168,A53,'9月奖金发放记录'!$D$2:$D$168,"累计补发9月")</x:f>
        <x:v>0</x:v>
      </x:c>
      <x:c r="V53" s="7" t="n">
        <x:f>SUM(R53:U53)</x:f>
        <x:v>0</x:v>
      </x:c>
    </x:row>
    <x:row r="54" ht="22" customHeight="1">
      <x:c r="A54" s="2" t="str">
        <x:v>粤AFQ8722</x:v>
      </x:c>
      <x:c r="B54" s="2" t="str">
        <x:v>吴纬涛</x:v>
      </x:c>
      <x:c r="C54" s="2" t="str">
        <x:v>业务三部</x:v>
      </x:c>
      <x:c r="D54" s="7" t="n">
        <x:v>5000</x:v>
      </x:c>
      <x:c r="E54" s="7" t="n">
        <x:v>634.9</x:v>
      </x:c>
      <x:c r="F54" s="7" t="n">
        <x:v>21333.33</x:v>
      </x:c>
      <x:c r="G54" s="7" t="n">
        <x:v>3956.2</x:v>
      </x:c>
      <x:c r="H54" s="7" t="n">
        <x:f>F54+D54</x:f>
        <x:v>26333.33</x:v>
      </x:c>
      <x:c r="I54" s="7" t="n">
        <x:f>G54+E54</x:f>
        <x:v>4591.099999999999</x:v>
      </x:c>
      <x:c r="J54" s="2" t="str">
        <x:f>IF(AND(H54&gt;0,I54&gt;=H54),"达标","已有里程未达标")</x:f>
        <x:v>已有里程未达标</x:v>
      </x:c>
      <x:c r="K54" s="2" t="n">
        <x:v>0</x:v>
      </x:c>
      <x:c r="L54" s="2" t="n">
        <x:v>0</x:v>
      </x:c>
      <x:c r="M54" s="2" t="n">
        <x:v>5000</x:v>
      </x:c>
      <x:c r="N54" s="7" t="n">
        <x:v>260</x:v>
      </x:c>
      <x:c r="O54" s="2" t="n">
        <x:v>0</x:v>
      </x:c>
      <x:c r="P54" s="2" t="n">
        <x:v>0</x:v>
      </x:c>
      <x:c r="Q54" s="2" t="str">
        <x:v>否</x:v>
      </x:c>
      <x:c r="R54" s="7" t="n">
        <x:f>SUMIFS('9月奖金发放记录'!$J$2:$J$168,'9月奖金发放记录'!$B$2:$B$168,B54,'9月奖金发放记录'!$A$2:$A$168,A54,'9月奖金发放记录'!$D$2:$D$168,"当月")</x:f>
        <x:v>0</x:v>
      </x:c>
      <x:c r="S54" s="7" t="n">
        <x:f>SUMIFS('9月奖金发放记录'!$J$2:$J$168,'9月奖金发放记录'!$B$2:$B$168,B54,'9月奖金发放记录'!$A$2:$A$168,A54,'9月奖金发放记录'!$D$2:$D$168,"结转")</x:f>
        <x:v>0</x:v>
      </x:c>
      <x:c r="T54" s="7" t="n">
        <x:f>SUMIFS('9月奖金发放记录'!$J$2:$J$168,'9月奖金发放记录'!$B$2:$B$168,B54,'9月奖金发放记录'!$A$2:$A$168,A54,'9月奖金发放记录'!$D$2:$D$168,"补发1月")+SUMIFS('9月奖金发放记录'!$J$2:$J$168,'9月奖金发放记录'!$B$2:$B$168,B54,'9月奖金发放记录'!$A$2:$A$168,A54,'9月奖金发放记录'!$D$2:$D$168,"补发2月")+SUMIFS('9月奖金发放记录'!$J$2:$J$168,'9月奖金发放记录'!$B$2:$B$168,B54,'9月奖金发放记录'!$A$2:$A$168,A54,'9月奖金发放记录'!$D$2:$D$168,"补发3月")+SUMIFS('9月奖金发放记录'!$J$2:$J$168,'9月奖金发放记录'!$B$2:$B$168,B54,'9月奖金发放记录'!$A$2:$A$168,A54,'9月奖金发放记录'!$D$2:$D$168,"补发4月")+SUMIFS('9月奖金发放记录'!$J$2:$J$168,'9月奖金发放记录'!$B$2:$B$168,B54,'9月奖金发放记录'!$A$2:$A$168,A54,'9月奖金发放记录'!$D$2:$D$168,"补发5月")+SUMIFS('9月奖金发放记录'!$J$2:$J$168,'9月奖金发放记录'!$B$2:$B$168,B54,'9月奖金发放记录'!$A$2:$A$168,A54,'9月奖金发放记录'!$D$2:$D$168,"补发6月")+SUMIFS('9月奖金发放记录'!$J$2:$J$168,'9月奖金发放记录'!$B$2:$B$168,B54,'9月奖金发放记录'!$A$2:$A$168,A54,'9月奖金发放记录'!$D$2:$D$168,"补发7月")+SUMIFS('9月奖金发放记录'!$J$2:$J$168,'9月奖金发放记录'!$B$2:$B$168,B54,'9月奖金发放记录'!$A$2:$A$168,A54,'9月奖金发放记录'!$D$2:$D$168,"补发8月")</x:f>
        <x:v>0</x:v>
      </x:c>
      <x:c r="U54" s="7" t="n">
        <x:f>SUMIFS('9月奖金发放记录'!$J$2:$J$168,'9月奖金发放记录'!$B$2:$B$168,B54,'9月奖金发放记录'!$A$2:$A$168,A54,'9月奖金发放记录'!$D$2:$D$168,"累计补发9月")</x:f>
        <x:v>0</x:v>
      </x:c>
      <x:c r="V54" s="7" t="n">
        <x:f>SUM(R54:U54)</x:f>
        <x:v>0</x:v>
      </x:c>
    </x:row>
    <x:row r="55" ht="22" customHeight="1">
      <x:c r="A55" s="2" t="str">
        <x:v>粤AG03779</x:v>
      </x:c>
      <x:c r="B55" s="2" t="str">
        <x:v>吴纬涛</x:v>
      </x:c>
      <x:c r="C55" s="2" t="str">
        <x:v>业务三部</x:v>
      </x:c>
      <x:c r="D55" s="7" t="n">
        <x:v>5000</x:v>
      </x:c>
      <x:c r="E55" s="7" t="n">
        <x:v>3831.1</x:v>
      </x:c>
      <x:c r="F55" s="7" t="n">
        <x:v>5000</x:v>
      </x:c>
      <x:c r="G55" s="7" t="n">
        <x:v>5367.24</x:v>
      </x:c>
      <x:c r="H55" s="7" t="n">
        <x:f>F55+D55</x:f>
        <x:v>10000</x:v>
      </x:c>
      <x:c r="I55" s="7" t="n">
        <x:f>G55+E55</x:f>
        <x:v>9198.34</x:v>
      </x:c>
      <x:c r="J55" s="2" t="str">
        <x:f>IF(AND(H55&gt;0,I55&gt;=H55),"达标","已有里程未达标")</x:f>
        <x:v>已有里程未达标</x:v>
      </x:c>
      <x:c r="K55" s="2" t="n">
        <x:v>0</x:v>
      </x:c>
      <x:c r="L55" s="2" t="n">
        <x:v>0</x:v>
      </x:c>
      <x:c r="M55" s="2" t="n">
        <x:v>5000</x:v>
      </x:c>
      <x:c r="N55" s="7" t="n">
        <x:v>260</x:v>
      </x:c>
      <x:c r="O55" s="2" t="n">
        <x:v>3</x:v>
      </x:c>
      <x:c r="P55" s="2" t="n">
        <x:v>1</x:v>
      </x:c>
      <x:c r="Q55" s="2" t="str">
        <x:v>否</x:v>
      </x:c>
      <x:c r="R55" s="7" t="n">
        <x:f>SUMIFS('9月奖金发放记录'!$J$2:$J$168,'9月奖金发放记录'!$B$2:$B$168,B55,'9月奖金发放记录'!$A$2:$A$168,A55,'9月奖金发放记录'!$D$2:$D$168,"当月")</x:f>
        <x:v>0</x:v>
      </x:c>
      <x:c r="S55" s="7" t="n">
        <x:f>SUMIFS('9月奖金发放记录'!$J$2:$J$168,'9月奖金发放记录'!$B$2:$B$168,B55,'9月奖金发放记录'!$A$2:$A$168,A55,'9月奖金发放记录'!$D$2:$D$168,"结转")</x:f>
        <x:v>0</x:v>
      </x:c>
      <x:c r="T55" s="7" t="n">
        <x:f>SUMIFS('9月奖金发放记录'!$J$2:$J$168,'9月奖金发放记录'!$B$2:$B$168,B55,'9月奖金发放记录'!$A$2:$A$168,A55,'9月奖金发放记录'!$D$2:$D$168,"补发1月")+SUMIFS('9月奖金发放记录'!$J$2:$J$168,'9月奖金发放记录'!$B$2:$B$168,B55,'9月奖金发放记录'!$A$2:$A$168,A55,'9月奖金发放记录'!$D$2:$D$168,"补发2月")+SUMIFS('9月奖金发放记录'!$J$2:$J$168,'9月奖金发放记录'!$B$2:$B$168,B55,'9月奖金发放记录'!$A$2:$A$168,A55,'9月奖金发放记录'!$D$2:$D$168,"补发3月")+SUMIFS('9月奖金发放记录'!$J$2:$J$168,'9月奖金发放记录'!$B$2:$B$168,B55,'9月奖金发放记录'!$A$2:$A$168,A55,'9月奖金发放记录'!$D$2:$D$168,"补发4月")+SUMIFS('9月奖金发放记录'!$J$2:$J$168,'9月奖金发放记录'!$B$2:$B$168,B55,'9月奖金发放记录'!$A$2:$A$168,A55,'9月奖金发放记录'!$D$2:$D$168,"补发5月")+SUMIFS('9月奖金发放记录'!$J$2:$J$168,'9月奖金发放记录'!$B$2:$B$168,B55,'9月奖金发放记录'!$A$2:$A$168,A55,'9月奖金发放记录'!$D$2:$D$168,"补发6月")+SUMIFS('9月奖金发放记录'!$J$2:$J$168,'9月奖金发放记录'!$B$2:$B$168,B55,'9月奖金发放记录'!$A$2:$A$168,A55,'9月奖金发放记录'!$D$2:$D$168,"补发7月")+SUMIFS('9月奖金发放记录'!$J$2:$J$168,'9月奖金发放记录'!$B$2:$B$168,B55,'9月奖金发放记录'!$A$2:$A$168,A55,'9月奖金发放记录'!$D$2:$D$168,"补发8月")</x:f>
        <x:v>0</x:v>
      </x:c>
      <x:c r="U55" s="7" t="n">
        <x:f>SUMIFS('9月奖金发放记录'!$J$2:$J$168,'9月奖金发放记录'!$B$2:$B$168,B55,'9月奖金发放记录'!$A$2:$A$168,A55,'9月奖金发放记录'!$D$2:$D$168,"累计补发9月")</x:f>
        <x:v>0</x:v>
      </x:c>
      <x:c r="V55" s="7" t="n">
        <x:f>SUM(R55:U55)</x:f>
        <x:v>0</x:v>
      </x:c>
    </x:row>
    <x:row r="56" ht="22" customHeight="1">
      <x:c r="A56" s="2" t="str">
        <x:v>粤AG32783</x:v>
      </x:c>
      <x:c r="B56" s="2" t="str">
        <x:v>吴纬涛</x:v>
      </x:c>
      <x:c r="C56" s="2" t="str">
        <x:v>业务三部</x:v>
      </x:c>
      <x:c r="D56" s="7" t="n">
        <x:v>5000</x:v>
      </x:c>
      <x:c r="E56" s="7" t="n">
        <x:v>1433.3</x:v>
      </x:c>
      <x:c r="F56" s="7" t="n">
        <x:v>2258.06</x:v>
      </x:c>
      <x:c r="G56" s="7" t="n">
        <x:v>0</x:v>
      </x:c>
      <x:c r="H56" s="7" t="n">
        <x:f>F56+D56</x:f>
        <x:v>7258.0599999999995</x:v>
      </x:c>
      <x:c r="I56" s="7" t="n">
        <x:f>G56+E56</x:f>
        <x:v>1433.3</x:v>
      </x:c>
      <x:c r="J56" s="2" t="str">
        <x:f>IF(AND(H56&gt;0,I56&gt;=H56),"达标","已有里程未达标")</x:f>
        <x:v>已有里程未达标</x:v>
      </x:c>
      <x:c r="K56" s="2" t="n">
        <x:v>0</x:v>
      </x:c>
      <x:c r="L56" s="2" t="n">
        <x:v>0</x:v>
      </x:c>
      <x:c r="M56" s="2" t="n">
        <x:v>5000</x:v>
      </x:c>
      <x:c r="N56" s="7" t="n">
        <x:v>260</x:v>
      </x:c>
      <x:c r="O56" s="2" t="n">
        <x:v>14</x:v>
      </x:c>
      <x:c r="P56" s="2" t="n">
        <x:v>14</x:v>
      </x:c>
      <x:c r="Q56" s="2" t="str">
        <x:v>否</x:v>
      </x:c>
      <x:c r="R56" s="7" t="n">
        <x:f>SUMIFS('9月奖金发放记录'!$J$2:$J$168,'9月奖金发放记录'!$B$2:$B$168,B56,'9月奖金发放记录'!$A$2:$A$168,A56,'9月奖金发放记录'!$D$2:$D$168,"当月")</x:f>
        <x:v>0</x:v>
      </x:c>
      <x:c r="S56" s="7" t="n">
        <x:f>SUMIFS('9月奖金发放记录'!$J$2:$J$168,'9月奖金发放记录'!$B$2:$B$168,B56,'9月奖金发放记录'!$A$2:$A$168,A56,'9月奖金发放记录'!$D$2:$D$168,"结转")</x:f>
        <x:v>0</x:v>
      </x:c>
      <x:c r="T56" s="7" t="n">
        <x:f>SUMIFS('9月奖金发放记录'!$J$2:$J$168,'9月奖金发放记录'!$B$2:$B$168,B56,'9月奖金发放记录'!$A$2:$A$168,A56,'9月奖金发放记录'!$D$2:$D$168,"补发1月")+SUMIFS('9月奖金发放记录'!$J$2:$J$168,'9月奖金发放记录'!$B$2:$B$168,B56,'9月奖金发放记录'!$A$2:$A$168,A56,'9月奖金发放记录'!$D$2:$D$168,"补发2月")+SUMIFS('9月奖金发放记录'!$J$2:$J$168,'9月奖金发放记录'!$B$2:$B$168,B56,'9月奖金发放记录'!$A$2:$A$168,A56,'9月奖金发放记录'!$D$2:$D$168,"补发3月")+SUMIFS('9月奖金发放记录'!$J$2:$J$168,'9月奖金发放记录'!$B$2:$B$168,B56,'9月奖金发放记录'!$A$2:$A$168,A56,'9月奖金发放记录'!$D$2:$D$168,"补发4月")+SUMIFS('9月奖金发放记录'!$J$2:$J$168,'9月奖金发放记录'!$B$2:$B$168,B56,'9月奖金发放记录'!$A$2:$A$168,A56,'9月奖金发放记录'!$D$2:$D$168,"补发5月")+SUMIFS('9月奖金发放记录'!$J$2:$J$168,'9月奖金发放记录'!$B$2:$B$168,B56,'9月奖金发放记录'!$A$2:$A$168,A56,'9月奖金发放记录'!$D$2:$D$168,"补发6月")+SUMIFS('9月奖金发放记录'!$J$2:$J$168,'9月奖金发放记录'!$B$2:$B$168,B56,'9月奖金发放记录'!$A$2:$A$168,A56,'9月奖金发放记录'!$D$2:$D$168,"补发7月")+SUMIFS('9月奖金发放记录'!$J$2:$J$168,'9月奖金发放记录'!$B$2:$B$168,B56,'9月奖金发放记录'!$A$2:$A$168,A56,'9月奖金发放记录'!$D$2:$D$168,"补发8月")</x:f>
        <x:v>0</x:v>
      </x:c>
      <x:c r="U56" s="7" t="n">
        <x:f>SUMIFS('9月奖金发放记录'!$J$2:$J$168,'9月奖金发放记录'!$B$2:$B$168,B56,'9月奖金发放记录'!$A$2:$A$168,A56,'9月奖金发放记录'!$D$2:$D$168,"累计补发9月")</x:f>
        <x:v>0</x:v>
      </x:c>
      <x:c r="V56" s="7" t="n">
        <x:f>SUM(R56:U56)</x:f>
        <x:v>0</x:v>
      </x:c>
    </x:row>
    <x:row r="57" ht="22" customHeight="1">
      <x:c r="A57" s="2" t="str">
        <x:v>粤AG35802</x:v>
      </x:c>
      <x:c r="B57" s="2" t="str">
        <x:v>吴纬涛</x:v>
      </x:c>
      <x:c r="C57" s="2" t="str">
        <x:v>业务三部</x:v>
      </x:c>
      <x:c r="D57" s="7" t="n">
        <x:v>5000</x:v>
      </x:c>
      <x:c r="E57" s="7" t="n">
        <x:v>3871.9</x:v>
      </x:c>
      <x:c r="F57" s="7" t="n">
        <x:v>5000</x:v>
      </x:c>
      <x:c r="G57" s="7" t="n">
        <x:v>4080.9</x:v>
      </x:c>
      <x:c r="H57" s="7" t="n">
        <x:f>F57+D57</x:f>
        <x:v>10000</x:v>
      </x:c>
      <x:c r="I57" s="7" t="n">
        <x:f>G57+E57</x:f>
        <x:v>7952.8</x:v>
      </x:c>
      <x:c r="J57" s="2" t="str">
        <x:f>IF(AND(H57&gt;0,I57&gt;=H57),"达标","已有里程未达标")</x:f>
        <x:v>已有里程未达标</x:v>
      </x:c>
      <x:c r="K57" s="2" t="n">
        <x:v>0</x:v>
      </x:c>
      <x:c r="L57" s="2" t="n">
        <x:v>0</x:v>
      </x:c>
      <x:c r="M57" s="2" t="n">
        <x:v>5000</x:v>
      </x:c>
      <x:c r="N57" s="7" t="n">
        <x:v>260</x:v>
      </x:c>
      <x:c r="O57" s="2" t="n">
        <x:v>1</x:v>
      </x:c>
      <x:c r="P57" s="2" t="n">
        <x:v>3</x:v>
      </x:c>
      <x:c r="Q57" s="2" t="str">
        <x:v>否</x:v>
      </x:c>
      <x:c r="R57" s="7" t="n">
        <x:f>SUMIFS('9月奖金发放记录'!$J$2:$J$168,'9月奖金发放记录'!$B$2:$B$168,B57,'9月奖金发放记录'!$A$2:$A$168,A57,'9月奖金发放记录'!$D$2:$D$168,"当月")</x:f>
        <x:v>0</x:v>
      </x:c>
      <x:c r="S57" s="7" t="n">
        <x:f>SUMIFS('9月奖金发放记录'!$J$2:$J$168,'9月奖金发放记录'!$B$2:$B$168,B57,'9月奖金发放记录'!$A$2:$A$168,A57,'9月奖金发放记录'!$D$2:$D$168,"结转")</x:f>
        <x:v>0</x:v>
      </x:c>
      <x:c r="T57" s="7" t="n">
        <x:f>SUMIFS('9月奖金发放记录'!$J$2:$J$168,'9月奖金发放记录'!$B$2:$B$168,B57,'9月奖金发放记录'!$A$2:$A$168,A57,'9月奖金发放记录'!$D$2:$D$168,"补发1月")+SUMIFS('9月奖金发放记录'!$J$2:$J$168,'9月奖金发放记录'!$B$2:$B$168,B57,'9月奖金发放记录'!$A$2:$A$168,A57,'9月奖金发放记录'!$D$2:$D$168,"补发2月")+SUMIFS('9月奖金发放记录'!$J$2:$J$168,'9月奖金发放记录'!$B$2:$B$168,B57,'9月奖金发放记录'!$A$2:$A$168,A57,'9月奖金发放记录'!$D$2:$D$168,"补发3月")+SUMIFS('9月奖金发放记录'!$J$2:$J$168,'9月奖金发放记录'!$B$2:$B$168,B57,'9月奖金发放记录'!$A$2:$A$168,A57,'9月奖金发放记录'!$D$2:$D$168,"补发4月")+SUMIFS('9月奖金发放记录'!$J$2:$J$168,'9月奖金发放记录'!$B$2:$B$168,B57,'9月奖金发放记录'!$A$2:$A$168,A57,'9月奖金发放记录'!$D$2:$D$168,"补发5月")+SUMIFS('9月奖金发放记录'!$J$2:$J$168,'9月奖金发放记录'!$B$2:$B$168,B57,'9月奖金发放记录'!$A$2:$A$168,A57,'9月奖金发放记录'!$D$2:$D$168,"补发6月")+SUMIFS('9月奖金发放记录'!$J$2:$J$168,'9月奖金发放记录'!$B$2:$B$168,B57,'9月奖金发放记录'!$A$2:$A$168,A57,'9月奖金发放记录'!$D$2:$D$168,"补发7月")+SUMIFS('9月奖金发放记录'!$J$2:$J$168,'9月奖金发放记录'!$B$2:$B$168,B57,'9月奖金发放记录'!$A$2:$A$168,A57,'9月奖金发放记录'!$D$2:$D$168,"补发8月")</x:f>
        <x:v>0</x:v>
      </x:c>
      <x:c r="U57" s="7" t="n">
        <x:f>SUMIFS('9月奖金发放记录'!$J$2:$J$168,'9月奖金发放记录'!$B$2:$B$168,B57,'9月奖金发放记录'!$A$2:$A$168,A57,'9月奖金发放记录'!$D$2:$D$168,"累计补发9月")</x:f>
        <x:v>0</x:v>
      </x:c>
      <x:c r="V57" s="7" t="n">
        <x:f>SUM(R57:U57)</x:f>
        <x:v>0</x:v>
      </x:c>
    </x:row>
    <x:row r="58" ht="22" customHeight="1">
      <x:c r="A58" s="2" t="str">
        <x:v>粤AG39007</x:v>
      </x:c>
      <x:c r="B58" s="2" t="str">
        <x:v>吴纬涛</x:v>
      </x:c>
      <x:c r="C58" s="2" t="str">
        <x:v>业务三部</x:v>
      </x:c>
      <x:c r="D58" s="7" t="n">
        <x:v>1500</x:v>
      </x:c>
      <x:c r="E58" s="7" t="n">
        <x:v>0</x:v>
      </x:c>
      <x:c r="F58" s="7" t="n">
        <x:v>645.16</x:v>
      </x:c>
      <x:c r="G58" s="7" t="n">
        <x:v>0</x:v>
      </x:c>
      <x:c r="H58" s="7" t="n">
        <x:f>F58+D58</x:f>
        <x:v>2145.16</x:v>
      </x:c>
      <x:c r="I58" s="7" t="n">
        <x:f>G58+E58</x:f>
        <x:v>0</x:v>
      </x:c>
      <x:c r="J58" s="2" t="str">
        <x:f>IF(AND(H58&gt;0,I58&gt;=H58),"达标","已有里程未达标")</x:f>
        <x:v>已有里程未达标</x:v>
      </x:c>
      <x:c r="K58" s="2" t="n">
        <x:v>0</x:v>
      </x:c>
      <x:c r="L58" s="2" t="n">
        <x:v>0</x:v>
      </x:c>
      <x:c r="M58" s="2" t="n">
        <x:v>5000</x:v>
      </x:c>
      <x:c r="N58" s="7" t="n">
        <x:v>260</x:v>
      </x:c>
      <x:c r="O58" s="2" t="n">
        <x:v>9</x:v>
      </x:c>
      <x:c r="P58" s="2" t="n">
        <x:v>4</x:v>
      </x:c>
      <x:c r="Q58" s="2" t="str">
        <x:v>否</x:v>
      </x:c>
      <x:c r="R58" s="7" t="n">
        <x:f>SUMIFS('9月奖金发放记录'!$J$2:$J$168,'9月奖金发放记录'!$B$2:$B$168,B58,'9月奖金发放记录'!$A$2:$A$168,A58,'9月奖金发放记录'!$D$2:$D$168,"当月")</x:f>
        <x:v>0</x:v>
      </x:c>
      <x:c r="S58" s="7" t="n">
        <x:f>SUMIFS('9月奖金发放记录'!$J$2:$J$168,'9月奖金发放记录'!$B$2:$B$168,B58,'9月奖金发放记录'!$A$2:$A$168,A58,'9月奖金发放记录'!$D$2:$D$168,"结转")</x:f>
        <x:v>0</x:v>
      </x:c>
      <x:c r="T58" s="7" t="n">
        <x:f>SUMIFS('9月奖金发放记录'!$J$2:$J$168,'9月奖金发放记录'!$B$2:$B$168,B58,'9月奖金发放记录'!$A$2:$A$168,A58,'9月奖金发放记录'!$D$2:$D$168,"补发1月")+SUMIFS('9月奖金发放记录'!$J$2:$J$168,'9月奖金发放记录'!$B$2:$B$168,B58,'9月奖金发放记录'!$A$2:$A$168,A58,'9月奖金发放记录'!$D$2:$D$168,"补发2月")+SUMIFS('9月奖金发放记录'!$J$2:$J$168,'9月奖金发放记录'!$B$2:$B$168,B58,'9月奖金发放记录'!$A$2:$A$168,A58,'9月奖金发放记录'!$D$2:$D$168,"补发3月")+SUMIFS('9月奖金发放记录'!$J$2:$J$168,'9月奖金发放记录'!$B$2:$B$168,B58,'9月奖金发放记录'!$A$2:$A$168,A58,'9月奖金发放记录'!$D$2:$D$168,"补发4月")+SUMIFS('9月奖金发放记录'!$J$2:$J$168,'9月奖金发放记录'!$B$2:$B$168,B58,'9月奖金发放记录'!$A$2:$A$168,A58,'9月奖金发放记录'!$D$2:$D$168,"补发5月")+SUMIFS('9月奖金发放记录'!$J$2:$J$168,'9月奖金发放记录'!$B$2:$B$168,B58,'9月奖金发放记录'!$A$2:$A$168,A58,'9月奖金发放记录'!$D$2:$D$168,"补发6月")+SUMIFS('9月奖金发放记录'!$J$2:$J$168,'9月奖金发放记录'!$B$2:$B$168,B58,'9月奖金发放记录'!$A$2:$A$168,A58,'9月奖金发放记录'!$D$2:$D$168,"补发7月")+SUMIFS('9月奖金发放记录'!$J$2:$J$168,'9月奖金发放记录'!$B$2:$B$168,B58,'9月奖金发放记录'!$A$2:$A$168,A58,'9月奖金发放记录'!$D$2:$D$168,"补发8月")</x:f>
        <x:v>0</x:v>
      </x:c>
      <x:c r="U58" s="7" t="n">
        <x:f>SUMIFS('9月奖金发放记录'!$J$2:$J$168,'9月奖金发放记录'!$B$2:$B$168,B58,'9月奖金发放记录'!$A$2:$A$168,A58,'9月奖金发放记录'!$D$2:$D$168,"累计补发9月")</x:f>
        <x:v>0</x:v>
      </x:c>
      <x:c r="V58" s="7" t="n">
        <x:f>SUM(R58:U58)</x:f>
        <x:v>0</x:v>
      </x:c>
    </x:row>
    <x:row r="59" ht="22" customHeight="1">
      <x:c r="A59" s="2" t="str">
        <x:v>粤AGE1516</x:v>
      </x:c>
      <x:c r="B59" s="2" t="str">
        <x:v>吴纬涛</x:v>
      </x:c>
      <x:c r="C59" s="2" t="str">
        <x:v>业务三部</x:v>
      </x:c>
      <x:c r="D59" s="7" t="n">
        <x:v>3000</x:v>
      </x:c>
      <x:c r="E59" s="7" t="n">
        <x:v>3110.6</x:v>
      </x:c>
      <x:c r="F59" s="7" t="n">
        <x:v>3000</x:v>
      </x:c>
      <x:c r="G59" s="7" t="n">
        <x:v>3358.6</x:v>
      </x:c>
      <x:c r="H59" s="7" t="n">
        <x:f>F59+D59</x:f>
        <x:v>6000</x:v>
      </x:c>
      <x:c r="I59" s="7" t="n">
        <x:f>G59+E59</x:f>
        <x:v>6469.2</x:v>
      </x:c>
      <x:c r="J59" s="2" t="str">
        <x:f>IF(AND(H59&gt;0,I59&gt;=H59),"达标","已有里程未达标")</x:f>
        <x:v>达标</x:v>
      </x:c>
      <x:c r="K59" s="2" t="n">
        <x:v>0</x:v>
      </x:c>
      <x:c r="L59" s="2" t="n">
        <x:v>0</x:v>
      </x:c>
      <x:c r="M59" s="2" t="n">
        <x:v>3000</x:v>
      </x:c>
      <x:c r="N59" s="7" t="n">
        <x:v>150</x:v>
      </x:c>
      <x:c r="O59" s="2" t="n">
        <x:v>2</x:v>
      </x:c>
      <x:c r="P59" s="2" t="n">
        <x:v>5</x:v>
      </x:c>
      <x:c r="Q59" s="2" t="str">
        <x:v>否</x:v>
      </x:c>
      <x:c r="R59" s="7" t="n">
        <x:f>SUMIFS('9月奖金发放记录'!$J$2:$J$168,'9月奖金发放记录'!$B$2:$B$168,B59,'9月奖金发放记录'!$A$2:$A$168,A59,'9月奖金发放记录'!$D$2:$D$168,"当月")</x:f>
        <x:v>150</x:v>
      </x:c>
      <x:c r="S59" s="7" t="n">
        <x:f>SUMIFS('9月奖金发放记录'!$J$2:$J$168,'9月奖金发放记录'!$B$2:$B$168,B59,'9月奖金发放记录'!$A$2:$A$168,A59,'9月奖金发放记录'!$D$2:$D$168,"结转")</x:f>
        <x:v>0</x:v>
      </x:c>
      <x:c r="T59" s="7" t="n">
        <x:f>SUMIFS('9月奖金发放记录'!$J$2:$J$168,'9月奖金发放记录'!$B$2:$B$168,B59,'9月奖金发放记录'!$A$2:$A$168,A59,'9月奖金发放记录'!$D$2:$D$168,"补发1月")+SUMIFS('9月奖金发放记录'!$J$2:$J$168,'9月奖金发放记录'!$B$2:$B$168,B59,'9月奖金发放记录'!$A$2:$A$168,A59,'9月奖金发放记录'!$D$2:$D$168,"补发2月")+SUMIFS('9月奖金发放记录'!$J$2:$J$168,'9月奖金发放记录'!$B$2:$B$168,B59,'9月奖金发放记录'!$A$2:$A$168,A59,'9月奖金发放记录'!$D$2:$D$168,"补发3月")+SUMIFS('9月奖金发放记录'!$J$2:$J$168,'9月奖金发放记录'!$B$2:$B$168,B59,'9月奖金发放记录'!$A$2:$A$168,A59,'9月奖金发放记录'!$D$2:$D$168,"补发4月")+SUMIFS('9月奖金发放记录'!$J$2:$J$168,'9月奖金发放记录'!$B$2:$B$168,B59,'9月奖金发放记录'!$A$2:$A$168,A59,'9月奖金发放记录'!$D$2:$D$168,"补发5月")+SUMIFS('9月奖金发放记录'!$J$2:$J$168,'9月奖金发放记录'!$B$2:$B$168,B59,'9月奖金发放记录'!$A$2:$A$168,A59,'9月奖金发放记录'!$D$2:$D$168,"补发6月")+SUMIFS('9月奖金发放记录'!$J$2:$J$168,'9月奖金发放记录'!$B$2:$B$168,B59,'9月奖金发放记录'!$A$2:$A$168,A59,'9月奖金发放记录'!$D$2:$D$168,"补发7月")+SUMIFS('9月奖金发放记录'!$J$2:$J$168,'9月奖金发放记录'!$B$2:$B$168,B59,'9月奖金发放记录'!$A$2:$A$168,A59,'9月奖金发放记录'!$D$2:$D$168,"补发8月")</x:f>
        <x:v>0</x:v>
      </x:c>
      <x:c r="U59" s="7" t="n">
        <x:f>SUMIFS('9月奖金发放记录'!$J$2:$J$168,'9月奖金发放记录'!$B$2:$B$168,B59,'9月奖金发放记录'!$A$2:$A$168,A59,'9月奖金发放记录'!$D$2:$D$168,"累计补发9月")</x:f>
        <x:v>0</x:v>
      </x:c>
      <x:c r="V59" s="7" t="n">
        <x:f>SUM(R59:U59)</x:f>
        <x:v>150</x:v>
      </x:c>
    </x:row>
    <x:row r="60" ht="22" customHeight="1">
      <x:c r="A60" s="2" t="str">
        <x:v>粤AGF7490</x:v>
      </x:c>
      <x:c r="B60" s="2" t="str">
        <x:v>吴纬涛</x:v>
      </x:c>
      <x:c r="C60" s="2" t="str">
        <x:v>业务三部</x:v>
      </x:c>
      <x:c r="D60" s="7" t="n">
        <x:v>3000</x:v>
      </x:c>
      <x:c r="E60" s="7" t="n">
        <x:v>3970.2</x:v>
      </x:c>
      <x:c r="F60" s="7" t="n">
        <x:v>3000</x:v>
      </x:c>
      <x:c r="G60" s="7" t="n">
        <x:v>3985.8</x:v>
      </x:c>
      <x:c r="H60" s="7" t="n">
        <x:f>F60+D60</x:f>
        <x:v>6000</x:v>
      </x:c>
      <x:c r="I60" s="7" t="n">
        <x:f>G60+E60</x:f>
        <x:v>7956</x:v>
      </x:c>
      <x:c r="J60" s="2" t="str">
        <x:f>IF(AND(H60&gt;0,I60&gt;=H60),"达标","已有里程未达标")</x:f>
        <x:v>达标</x:v>
      </x:c>
      <x:c r="K60" s="2" t="n">
        <x:v>0</x:v>
      </x:c>
      <x:c r="L60" s="2" t="n">
        <x:v>0</x:v>
      </x:c>
      <x:c r="M60" s="2" t="n">
        <x:v>3000</x:v>
      </x:c>
      <x:c r="N60" s="7" t="n">
        <x:v>150</x:v>
      </x:c>
      <x:c r="O60" s="2" t="n">
        <x:v>0</x:v>
      </x:c>
      <x:c r="P60" s="2" t="n">
        <x:v>2</x:v>
      </x:c>
      <x:c r="Q60" s="2" t="str">
        <x:v>否</x:v>
      </x:c>
      <x:c r="R60" s="7" t="n">
        <x:f>SUMIFS('9月奖金发放记录'!$J$2:$J$168,'9月奖金发放记录'!$B$2:$B$168,B60,'9月奖金发放记录'!$A$2:$A$168,A60,'9月奖金发放记录'!$D$2:$D$168,"当月")</x:f>
        <x:v>150</x:v>
      </x:c>
      <x:c r="S60" s="7" t="n">
        <x:f>SUMIFS('9月奖金发放记录'!$J$2:$J$168,'9月奖金发放记录'!$B$2:$B$168,B60,'9月奖金发放记录'!$A$2:$A$168,A60,'9月奖金发放记录'!$D$2:$D$168,"结转")</x:f>
        <x:v>0</x:v>
      </x:c>
      <x:c r="T60" s="7" t="n">
        <x:f>SUMIFS('9月奖金发放记录'!$J$2:$J$168,'9月奖金发放记录'!$B$2:$B$168,B60,'9月奖金发放记录'!$A$2:$A$168,A60,'9月奖金发放记录'!$D$2:$D$168,"补发1月")+SUMIFS('9月奖金发放记录'!$J$2:$J$168,'9月奖金发放记录'!$B$2:$B$168,B60,'9月奖金发放记录'!$A$2:$A$168,A60,'9月奖金发放记录'!$D$2:$D$168,"补发2月")+SUMIFS('9月奖金发放记录'!$J$2:$J$168,'9月奖金发放记录'!$B$2:$B$168,B60,'9月奖金发放记录'!$A$2:$A$168,A60,'9月奖金发放记录'!$D$2:$D$168,"补发3月")+SUMIFS('9月奖金发放记录'!$J$2:$J$168,'9月奖金发放记录'!$B$2:$B$168,B60,'9月奖金发放记录'!$A$2:$A$168,A60,'9月奖金发放记录'!$D$2:$D$168,"补发4月")+SUMIFS('9月奖金发放记录'!$J$2:$J$168,'9月奖金发放记录'!$B$2:$B$168,B60,'9月奖金发放记录'!$A$2:$A$168,A60,'9月奖金发放记录'!$D$2:$D$168,"补发5月")+SUMIFS('9月奖金发放记录'!$J$2:$J$168,'9月奖金发放记录'!$B$2:$B$168,B60,'9月奖金发放记录'!$A$2:$A$168,A60,'9月奖金发放记录'!$D$2:$D$168,"补发6月")+SUMIFS('9月奖金发放记录'!$J$2:$J$168,'9月奖金发放记录'!$B$2:$B$168,B60,'9月奖金发放记录'!$A$2:$A$168,A60,'9月奖金发放记录'!$D$2:$D$168,"补发7月")+SUMIFS('9月奖金发放记录'!$J$2:$J$168,'9月奖金发放记录'!$B$2:$B$168,B60,'9月奖金发放记录'!$A$2:$A$168,A60,'9月奖金发放记录'!$D$2:$D$168,"补发8月")</x:f>
        <x:v>0</x:v>
      </x:c>
      <x:c r="U60" s="7" t="n">
        <x:f>SUMIFS('9月奖金发放记录'!$J$2:$J$168,'9月奖金发放记录'!$B$2:$B$168,B60,'9月奖金发放记录'!$A$2:$A$168,A60,'9月奖金发放记录'!$D$2:$D$168,"累计补发9月")</x:f>
        <x:v>0</x:v>
      </x:c>
      <x:c r="V60" s="7" t="n">
        <x:f>SUM(R60:U60)</x:f>
        <x:v>150</x:v>
      </x:c>
    </x:row>
    <x:row r="61" ht="22" customHeight="1">
      <x:c r="A61" s="2" t="str">
        <x:v>粤AGG4142</x:v>
      </x:c>
      <x:c r="B61" s="2" t="str">
        <x:v>吴纬涛</x:v>
      </x:c>
      <x:c r="C61" s="2" t="str">
        <x:v>业务三部</x:v>
      </x:c>
      <x:c r="D61" s="7" t="n">
        <x:v>3000</x:v>
      </x:c>
      <x:c r="E61" s="7" t="n">
        <x:v>125.72</x:v>
      </x:c>
      <x:c r="F61" s="7" t="n">
        <x:v>3000</x:v>
      </x:c>
      <x:c r="G61" s="7" t="n">
        <x:v>803.5</x:v>
      </x:c>
      <x:c r="H61" s="7" t="n">
        <x:f>F61+D61</x:f>
        <x:v>6000</x:v>
      </x:c>
      <x:c r="I61" s="7" t="n">
        <x:f>G61+E61</x:f>
        <x:v>929.22</x:v>
      </x:c>
      <x:c r="J61" s="2" t="str">
        <x:f>IF(AND(H61&gt;0,I61&gt;=H61),"达标","已有里程未达标")</x:f>
        <x:v>已有里程未达标</x:v>
      </x:c>
      <x:c r="K61" s="2" t="n">
        <x:v>0</x:v>
      </x:c>
      <x:c r="L61" s="2" t="n">
        <x:v>0</x:v>
      </x:c>
      <x:c r="M61" s="2" t="n">
        <x:v>3000</x:v>
      </x:c>
      <x:c r="N61" s="7" t="n">
        <x:v>150</x:v>
      </x:c>
      <x:c r="O61" s="2" t="n">
        <x:v>0</x:v>
      </x:c>
      <x:c r="P61" s="2" t="n">
        <x:v>0</x:v>
      </x:c>
      <x:c r="Q61" s="2" t="str">
        <x:v>否</x:v>
      </x:c>
      <x:c r="R61" s="7" t="n">
        <x:f>SUMIFS('9月奖金发放记录'!$J$2:$J$168,'9月奖金发放记录'!$B$2:$B$168,B61,'9月奖金发放记录'!$A$2:$A$168,A61,'9月奖金发放记录'!$D$2:$D$168,"当月")</x:f>
        <x:v>0</x:v>
      </x:c>
      <x:c r="S61" s="7" t="n">
        <x:f>SUMIFS('9月奖金发放记录'!$J$2:$J$168,'9月奖金发放记录'!$B$2:$B$168,B61,'9月奖金发放记录'!$A$2:$A$168,A61,'9月奖金发放记录'!$D$2:$D$168,"结转")</x:f>
        <x:v>0</x:v>
      </x:c>
      <x:c r="T61" s="7" t="n">
        <x:f>SUMIFS('9月奖金发放记录'!$J$2:$J$168,'9月奖金发放记录'!$B$2:$B$168,B61,'9月奖金发放记录'!$A$2:$A$168,A61,'9月奖金发放记录'!$D$2:$D$168,"补发1月")+SUMIFS('9月奖金发放记录'!$J$2:$J$168,'9月奖金发放记录'!$B$2:$B$168,B61,'9月奖金发放记录'!$A$2:$A$168,A61,'9月奖金发放记录'!$D$2:$D$168,"补发2月")+SUMIFS('9月奖金发放记录'!$J$2:$J$168,'9月奖金发放记录'!$B$2:$B$168,B61,'9月奖金发放记录'!$A$2:$A$168,A61,'9月奖金发放记录'!$D$2:$D$168,"补发3月")+SUMIFS('9月奖金发放记录'!$J$2:$J$168,'9月奖金发放记录'!$B$2:$B$168,B61,'9月奖金发放记录'!$A$2:$A$168,A61,'9月奖金发放记录'!$D$2:$D$168,"补发4月")+SUMIFS('9月奖金发放记录'!$J$2:$J$168,'9月奖金发放记录'!$B$2:$B$168,B61,'9月奖金发放记录'!$A$2:$A$168,A61,'9月奖金发放记录'!$D$2:$D$168,"补发5月")+SUMIFS('9月奖金发放记录'!$J$2:$J$168,'9月奖金发放记录'!$B$2:$B$168,B61,'9月奖金发放记录'!$A$2:$A$168,A61,'9月奖金发放记录'!$D$2:$D$168,"补发6月")+SUMIFS('9月奖金发放记录'!$J$2:$J$168,'9月奖金发放记录'!$B$2:$B$168,B61,'9月奖金发放记录'!$A$2:$A$168,A61,'9月奖金发放记录'!$D$2:$D$168,"补发7月")+SUMIFS('9月奖金发放记录'!$J$2:$J$168,'9月奖金发放记录'!$B$2:$B$168,B61,'9月奖金发放记录'!$A$2:$A$168,A61,'9月奖金发放记录'!$D$2:$D$168,"补发8月")</x:f>
        <x:v>0</x:v>
      </x:c>
      <x:c r="U61" s="7" t="n">
        <x:f>SUMIFS('9月奖金发放记录'!$J$2:$J$168,'9月奖金发放记录'!$B$2:$B$168,B61,'9月奖金发放记录'!$A$2:$A$168,A61,'9月奖金发放记录'!$D$2:$D$168,"累计补发9月")</x:f>
        <x:v>0</x:v>
      </x:c>
      <x:c r="V61" s="7" t="n">
        <x:f>SUM(R61:U61)</x:f>
        <x:v>0</x:v>
      </x:c>
    </x:row>
    <x:row r="62" ht="22" customHeight="1">
      <x:c r="A62" s="2" t="str">
        <x:v>粤AGH8490</x:v>
      </x:c>
      <x:c r="B62" s="2" t="str">
        <x:v>吴纬涛</x:v>
      </x:c>
      <x:c r="C62" s="2" t="str">
        <x:v>业务三部</x:v>
      </x:c>
      <x:c r="D62" s="7" t="n">
        <x:v>300</x:v>
      </x:c>
      <x:c r="E62" s="7" t="n">
        <x:v>113.2</x:v>
      </x:c>
      <x:c r="F62" s="7" t="n">
        <x:v>10838.71</x:v>
      </x:c>
      <x:c r="G62" s="7" t="n">
        <x:v>2753.2</x:v>
      </x:c>
      <x:c r="H62" s="7" t="n">
        <x:f>F62+D62</x:f>
        <x:v>11138.71</x:v>
      </x:c>
      <x:c r="I62" s="7" t="n">
        <x:f>G62+E62</x:f>
        <x:v>2866.3999999999996</x:v>
      </x:c>
      <x:c r="J62" s="2" t="str">
        <x:f>IF(AND(H62&gt;0,I62&gt;=H62),"达标","已有里程未达标")</x:f>
        <x:v>已有里程未达标</x:v>
      </x:c>
      <x:c r="K62" s="2" t="n">
        <x:v>0</x:v>
      </x:c>
      <x:c r="L62" s="2" t="n">
        <x:v>0</x:v>
      </x:c>
      <x:c r="M62" s="2" t="n">
        <x:v>3000</x:v>
      </x:c>
      <x:c r="N62" s="7" t="n">
        <x:v>150</x:v>
      </x:c>
      <x:c r="O62" s="2" t="n">
        <x:v>0</x:v>
      </x:c>
      <x:c r="P62" s="2" t="n">
        <x:v>0</x:v>
      </x:c>
      <x:c r="Q62" s="2" t="str">
        <x:v>否</x:v>
      </x:c>
      <x:c r="R62" s="7" t="n">
        <x:f>SUMIFS('9月奖金发放记录'!$J$2:$J$168,'9月奖金发放记录'!$B$2:$B$168,B62,'9月奖金发放记录'!$A$2:$A$168,A62,'9月奖金发放记录'!$D$2:$D$168,"当月")</x:f>
        <x:v>0</x:v>
      </x:c>
      <x:c r="S62" s="7" t="n">
        <x:f>SUMIFS('9月奖金发放记录'!$J$2:$J$168,'9月奖金发放记录'!$B$2:$B$168,B62,'9月奖金发放记录'!$A$2:$A$168,A62,'9月奖金发放记录'!$D$2:$D$168,"结转")</x:f>
        <x:v>0</x:v>
      </x:c>
      <x:c r="T62" s="7" t="n">
        <x:f>SUMIFS('9月奖金发放记录'!$J$2:$J$168,'9月奖金发放记录'!$B$2:$B$168,B62,'9月奖金发放记录'!$A$2:$A$168,A62,'9月奖金发放记录'!$D$2:$D$168,"补发1月")+SUMIFS('9月奖金发放记录'!$J$2:$J$168,'9月奖金发放记录'!$B$2:$B$168,B62,'9月奖金发放记录'!$A$2:$A$168,A62,'9月奖金发放记录'!$D$2:$D$168,"补发2月")+SUMIFS('9月奖金发放记录'!$J$2:$J$168,'9月奖金发放记录'!$B$2:$B$168,B62,'9月奖金发放记录'!$A$2:$A$168,A62,'9月奖金发放记录'!$D$2:$D$168,"补发3月")+SUMIFS('9月奖金发放记录'!$J$2:$J$168,'9月奖金发放记录'!$B$2:$B$168,B62,'9月奖金发放记录'!$A$2:$A$168,A62,'9月奖金发放记录'!$D$2:$D$168,"补发4月")+SUMIFS('9月奖金发放记录'!$J$2:$J$168,'9月奖金发放记录'!$B$2:$B$168,B62,'9月奖金发放记录'!$A$2:$A$168,A62,'9月奖金发放记录'!$D$2:$D$168,"补发5月")+SUMIFS('9月奖金发放记录'!$J$2:$J$168,'9月奖金发放记录'!$B$2:$B$168,B62,'9月奖金发放记录'!$A$2:$A$168,A62,'9月奖金发放记录'!$D$2:$D$168,"补发6月")+SUMIFS('9月奖金发放记录'!$J$2:$J$168,'9月奖金发放记录'!$B$2:$B$168,B62,'9月奖金发放记录'!$A$2:$A$168,A62,'9月奖金发放记录'!$D$2:$D$168,"补发7月")+SUMIFS('9月奖金发放记录'!$J$2:$J$168,'9月奖金发放记录'!$B$2:$B$168,B62,'9月奖金发放记录'!$A$2:$A$168,A62,'9月奖金发放记录'!$D$2:$D$168,"补发8月")</x:f>
        <x:v>0</x:v>
      </x:c>
      <x:c r="U62" s="7" t="n">
        <x:f>SUMIFS('9月奖金发放记录'!$J$2:$J$168,'9月奖金发放记录'!$B$2:$B$168,B62,'9月奖金发放记录'!$A$2:$A$168,A62,'9月奖金发放记录'!$D$2:$D$168,"累计补发9月")</x:f>
        <x:v>0</x:v>
      </x:c>
      <x:c r="V62" s="7" t="n">
        <x:f>SUM(R62:U62)</x:f>
        <x:v>0</x:v>
      </x:c>
    </x:row>
    <x:row r="63" ht="22" customHeight="1">
      <x:c r="A63" s="2" t="str">
        <x:v>粤AGP3672</x:v>
      </x:c>
      <x:c r="B63" s="2" t="str">
        <x:v>吴纬涛</x:v>
      </x:c>
      <x:c r="C63" s="2" t="str">
        <x:v>业务三部</x:v>
      </x:c>
      <x:c r="D63" s="7" t="n">
        <x:v>5000</x:v>
      </x:c>
      <x:c r="E63" s="7" t="n">
        <x:v>879.9</x:v>
      </x:c>
      <x:c r="F63" s="7" t="n">
        <x:v>5000</x:v>
      </x:c>
      <x:c r="G63" s="7" t="n">
        <x:v>566.2</x:v>
      </x:c>
      <x:c r="H63" s="7" t="n">
        <x:f>F63+D63</x:f>
        <x:v>10000</x:v>
      </x:c>
      <x:c r="I63" s="7" t="n">
        <x:f>G63+E63</x:f>
        <x:v>1446.1</x:v>
      </x:c>
      <x:c r="J63" s="2" t="str">
        <x:f>IF(AND(H63&gt;0,I63&gt;=H63),"达标","已有里程未达标")</x:f>
        <x:v>已有里程未达标</x:v>
      </x:c>
      <x:c r="K63" s="2" t="n">
        <x:v>0</x:v>
      </x:c>
      <x:c r="L63" s="2" t="n">
        <x:v>0</x:v>
      </x:c>
      <x:c r="M63" s="2" t="n">
        <x:v>5000</x:v>
      </x:c>
      <x:c r="N63" s="7" t="n">
        <x:v>260</x:v>
      </x:c>
      <x:c r="O63" s="2" t="n">
        <x:v>4</x:v>
      </x:c>
      <x:c r="P63" s="2" t="n">
        <x:v>0</x:v>
      </x:c>
      <x:c r="Q63" s="2" t="str">
        <x:v>否</x:v>
      </x:c>
      <x:c r="R63" s="7" t="n">
        <x:f>SUMIFS('9月奖金发放记录'!$J$2:$J$168,'9月奖金发放记录'!$B$2:$B$168,B63,'9月奖金发放记录'!$A$2:$A$168,A63,'9月奖金发放记录'!$D$2:$D$168,"当月")</x:f>
        <x:v>0</x:v>
      </x:c>
      <x:c r="S63" s="7" t="n">
        <x:f>SUMIFS('9月奖金发放记录'!$J$2:$J$168,'9月奖金发放记录'!$B$2:$B$168,B63,'9月奖金发放记录'!$A$2:$A$168,A63,'9月奖金发放记录'!$D$2:$D$168,"结转")</x:f>
        <x:v>0</x:v>
      </x:c>
      <x:c r="T63" s="7" t="n">
        <x:f>SUMIFS('9月奖金发放记录'!$J$2:$J$168,'9月奖金发放记录'!$B$2:$B$168,B63,'9月奖金发放记录'!$A$2:$A$168,A63,'9月奖金发放记录'!$D$2:$D$168,"补发1月")+SUMIFS('9月奖金发放记录'!$J$2:$J$168,'9月奖金发放记录'!$B$2:$B$168,B63,'9月奖金发放记录'!$A$2:$A$168,A63,'9月奖金发放记录'!$D$2:$D$168,"补发2月")+SUMIFS('9月奖金发放记录'!$J$2:$J$168,'9月奖金发放记录'!$B$2:$B$168,B63,'9月奖金发放记录'!$A$2:$A$168,A63,'9月奖金发放记录'!$D$2:$D$168,"补发3月")+SUMIFS('9月奖金发放记录'!$J$2:$J$168,'9月奖金发放记录'!$B$2:$B$168,B63,'9月奖金发放记录'!$A$2:$A$168,A63,'9月奖金发放记录'!$D$2:$D$168,"补发4月")+SUMIFS('9月奖金发放记录'!$J$2:$J$168,'9月奖金发放记录'!$B$2:$B$168,B63,'9月奖金发放记录'!$A$2:$A$168,A63,'9月奖金发放记录'!$D$2:$D$168,"补发5月")+SUMIFS('9月奖金发放记录'!$J$2:$J$168,'9月奖金发放记录'!$B$2:$B$168,B63,'9月奖金发放记录'!$A$2:$A$168,A63,'9月奖金发放记录'!$D$2:$D$168,"补发6月")+SUMIFS('9月奖金发放记录'!$J$2:$J$168,'9月奖金发放记录'!$B$2:$B$168,B63,'9月奖金发放记录'!$A$2:$A$168,A63,'9月奖金发放记录'!$D$2:$D$168,"补发7月")+SUMIFS('9月奖金发放记录'!$J$2:$J$168,'9月奖金发放记录'!$B$2:$B$168,B63,'9月奖金发放记录'!$A$2:$A$168,A63,'9月奖金发放记录'!$D$2:$D$168,"补发8月")</x:f>
        <x:v>0</x:v>
      </x:c>
      <x:c r="U63" s="7" t="n">
        <x:f>SUMIFS('9月奖金发放记录'!$J$2:$J$168,'9月奖金发放记录'!$B$2:$B$168,B63,'9月奖金发放记录'!$A$2:$A$168,A63,'9月奖金发放记录'!$D$2:$D$168,"累计补发9月")</x:f>
        <x:v>0</x:v>
      </x:c>
      <x:c r="V63" s="7" t="n">
        <x:f>SUM(R63:U63)</x:f>
        <x:v>0</x:v>
      </x:c>
    </x:row>
    <x:row r="64" ht="22" customHeight="1">
      <x:c r="A64" s="2" t="str">
        <x:v>粤AGP4325</x:v>
      </x:c>
      <x:c r="B64" s="2" t="str">
        <x:v>吴纬涛</x:v>
      </x:c>
      <x:c r="C64" s="2" t="str">
        <x:v>业务三部</x:v>
      </x:c>
      <x:c r="D64" s="7" t="n">
        <x:v>5000</x:v>
      </x:c>
      <x:c r="E64" s="7" t="n">
        <x:v>755.2</x:v>
      </x:c>
      <x:c r="F64" s="7" t="n">
        <x:v>5000</x:v>
      </x:c>
      <x:c r="G64" s="7" t="n">
        <x:v>495.4</x:v>
      </x:c>
      <x:c r="H64" s="7" t="n">
        <x:f>F64+D64</x:f>
        <x:v>10000</x:v>
      </x:c>
      <x:c r="I64" s="7" t="n">
        <x:f>G64+E64</x:f>
        <x:v>1250.6</x:v>
      </x:c>
      <x:c r="J64" s="2" t="str">
        <x:f>IF(AND(H64&gt;0,I64&gt;=H64),"达标","已有里程未达标")</x:f>
        <x:v>已有里程未达标</x:v>
      </x:c>
      <x:c r="K64" s="2" t="n">
        <x:v>0</x:v>
      </x:c>
      <x:c r="L64" s="2" t="n">
        <x:v>0</x:v>
      </x:c>
      <x:c r="M64" s="2" t="n">
        <x:v>5000</x:v>
      </x:c>
      <x:c r="N64" s="7" t="n">
        <x:v>260</x:v>
      </x:c>
      <x:c r="O64" s="2" t="n">
        <x:v>2</x:v>
      </x:c>
      <x:c r="P64" s="2" t="n">
        <x:v>0</x:v>
      </x:c>
      <x:c r="Q64" s="2" t="str">
        <x:v>否</x:v>
      </x:c>
      <x:c r="R64" s="7" t="n">
        <x:f>SUMIFS('9月奖金发放记录'!$J$2:$J$168,'9月奖金发放记录'!$B$2:$B$168,B64,'9月奖金发放记录'!$A$2:$A$168,A64,'9月奖金发放记录'!$D$2:$D$168,"当月")</x:f>
        <x:v>0</x:v>
      </x:c>
      <x:c r="S64" s="7" t="n">
        <x:f>SUMIFS('9月奖金发放记录'!$J$2:$J$168,'9月奖金发放记录'!$B$2:$B$168,B64,'9月奖金发放记录'!$A$2:$A$168,A64,'9月奖金发放记录'!$D$2:$D$168,"结转")</x:f>
        <x:v>0</x:v>
      </x:c>
      <x:c r="T64" s="7" t="n">
        <x:f>SUMIFS('9月奖金发放记录'!$J$2:$J$168,'9月奖金发放记录'!$B$2:$B$168,B64,'9月奖金发放记录'!$A$2:$A$168,A64,'9月奖金发放记录'!$D$2:$D$168,"补发1月")+SUMIFS('9月奖金发放记录'!$J$2:$J$168,'9月奖金发放记录'!$B$2:$B$168,B64,'9月奖金发放记录'!$A$2:$A$168,A64,'9月奖金发放记录'!$D$2:$D$168,"补发2月")+SUMIFS('9月奖金发放记录'!$J$2:$J$168,'9月奖金发放记录'!$B$2:$B$168,B64,'9月奖金发放记录'!$A$2:$A$168,A64,'9月奖金发放记录'!$D$2:$D$168,"补发3月")+SUMIFS('9月奖金发放记录'!$J$2:$J$168,'9月奖金发放记录'!$B$2:$B$168,B64,'9月奖金发放记录'!$A$2:$A$168,A64,'9月奖金发放记录'!$D$2:$D$168,"补发4月")+SUMIFS('9月奖金发放记录'!$J$2:$J$168,'9月奖金发放记录'!$B$2:$B$168,B64,'9月奖金发放记录'!$A$2:$A$168,A64,'9月奖金发放记录'!$D$2:$D$168,"补发5月")+SUMIFS('9月奖金发放记录'!$J$2:$J$168,'9月奖金发放记录'!$B$2:$B$168,B64,'9月奖金发放记录'!$A$2:$A$168,A64,'9月奖金发放记录'!$D$2:$D$168,"补发6月")+SUMIFS('9月奖金发放记录'!$J$2:$J$168,'9月奖金发放记录'!$B$2:$B$168,B64,'9月奖金发放记录'!$A$2:$A$168,A64,'9月奖金发放记录'!$D$2:$D$168,"补发7月")+SUMIFS('9月奖金发放记录'!$J$2:$J$168,'9月奖金发放记录'!$B$2:$B$168,B64,'9月奖金发放记录'!$A$2:$A$168,A64,'9月奖金发放记录'!$D$2:$D$168,"补发8月")</x:f>
        <x:v>0</x:v>
      </x:c>
      <x:c r="U64" s="7" t="n">
        <x:f>SUMIFS('9月奖金发放记录'!$J$2:$J$168,'9月奖金发放记录'!$B$2:$B$168,B64,'9月奖金发放记录'!$A$2:$A$168,A64,'9月奖金发放记录'!$D$2:$D$168,"累计补发9月")</x:f>
        <x:v>0</x:v>
      </x:c>
      <x:c r="V64" s="7" t="n">
        <x:f>SUM(R64:U64)</x:f>
        <x:v>0</x:v>
      </x:c>
    </x:row>
    <x:row r="65" ht="22" customHeight="1">
      <x:c r="A65" s="2" t="str">
        <x:v>粤AGP4569</x:v>
      </x:c>
      <x:c r="B65" s="2" t="str">
        <x:v>吴纬涛</x:v>
      </x:c>
      <x:c r="C65" s="2" t="str">
        <x:v>业务三部</x:v>
      </x:c>
      <x:c r="D65" s="7" t="n">
        <x:v>3500</x:v>
      </x:c>
      <x:c r="E65" s="7" t="n">
        <x:v>818.9</x:v>
      </x:c>
      <x:c r="F65" s="7" t="n">
        <x:v>0</x:v>
      </x:c>
      <x:c r="G65" s="7" t="n">
        <x:v>0</x:v>
      </x:c>
      <x:c r="H65" s="7" t="n">
        <x:f>F65+D65</x:f>
        <x:v>3500</x:v>
      </x:c>
      <x:c r="I65" s="7" t="n">
        <x:f>G65+E65</x:f>
        <x:v>818.9</x:v>
      </x:c>
      <x:c r="J65" s="2" t="str">
        <x:f>IF(AND(H65&gt;0,I65&gt;=H65),"达标","已有里程未达标")</x:f>
        <x:v>已有里程未达标</x:v>
      </x:c>
      <x:c r="K65" s="2" t="n">
        <x:v>0</x:v>
      </x:c>
      <x:c r="L65" s="2" t="n">
        <x:v>0</x:v>
      </x:c>
      <x:c r="M65" s="2" t="n">
        <x:v>5000</x:v>
      </x:c>
      <x:c r="N65" s="7" t="n">
        <x:v>260</x:v>
      </x:c>
      <x:c r="O65" s="2" t="n">
        <x:v>0</x:v>
      </x:c>
      <x:c r="P65" s="2" t="n">
        <x:v>0</x:v>
      </x:c>
      <x:c r="Q65" s="2" t="str">
        <x:v>否</x:v>
      </x:c>
      <x:c r="R65" s="7" t="n">
        <x:f>SUMIFS('9月奖金发放记录'!$J$2:$J$168,'9月奖金发放记录'!$B$2:$B$168,B65,'9月奖金发放记录'!$A$2:$A$168,A65,'9月奖金发放记录'!$D$2:$D$168,"当月")</x:f>
        <x:v>0</x:v>
      </x:c>
      <x:c r="S65" s="7" t="n">
        <x:f>SUMIFS('9月奖金发放记录'!$J$2:$J$168,'9月奖金发放记录'!$B$2:$B$168,B65,'9月奖金发放记录'!$A$2:$A$168,A65,'9月奖金发放记录'!$D$2:$D$168,"结转")</x:f>
        <x:v>0</x:v>
      </x:c>
      <x:c r="T65" s="7" t="n">
        <x:f>SUMIFS('9月奖金发放记录'!$J$2:$J$168,'9月奖金发放记录'!$B$2:$B$168,B65,'9月奖金发放记录'!$A$2:$A$168,A65,'9月奖金发放记录'!$D$2:$D$168,"补发1月")+SUMIFS('9月奖金发放记录'!$J$2:$J$168,'9月奖金发放记录'!$B$2:$B$168,B65,'9月奖金发放记录'!$A$2:$A$168,A65,'9月奖金发放记录'!$D$2:$D$168,"补发2月")+SUMIFS('9月奖金发放记录'!$J$2:$J$168,'9月奖金发放记录'!$B$2:$B$168,B65,'9月奖金发放记录'!$A$2:$A$168,A65,'9月奖金发放记录'!$D$2:$D$168,"补发3月")+SUMIFS('9月奖金发放记录'!$J$2:$J$168,'9月奖金发放记录'!$B$2:$B$168,B65,'9月奖金发放记录'!$A$2:$A$168,A65,'9月奖金发放记录'!$D$2:$D$168,"补发4月")+SUMIFS('9月奖金发放记录'!$J$2:$J$168,'9月奖金发放记录'!$B$2:$B$168,B65,'9月奖金发放记录'!$A$2:$A$168,A65,'9月奖金发放记录'!$D$2:$D$168,"补发5月")+SUMIFS('9月奖金发放记录'!$J$2:$J$168,'9月奖金发放记录'!$B$2:$B$168,B65,'9月奖金发放记录'!$A$2:$A$168,A65,'9月奖金发放记录'!$D$2:$D$168,"补发6月")+SUMIFS('9月奖金发放记录'!$J$2:$J$168,'9月奖金发放记录'!$B$2:$B$168,B65,'9月奖金发放记录'!$A$2:$A$168,A65,'9月奖金发放记录'!$D$2:$D$168,"补发7月")+SUMIFS('9月奖金发放记录'!$J$2:$J$168,'9月奖金发放记录'!$B$2:$B$168,B65,'9月奖金发放记录'!$A$2:$A$168,A65,'9月奖金发放记录'!$D$2:$D$168,"补发8月")</x:f>
        <x:v>0</x:v>
      </x:c>
      <x:c r="U65" s="7" t="n">
        <x:f>SUMIFS('9月奖金发放记录'!$J$2:$J$168,'9月奖金发放记录'!$B$2:$B$168,B65,'9月奖金发放记录'!$A$2:$A$168,A65,'9月奖金发放记录'!$D$2:$D$168,"累计补发9月")</x:f>
        <x:v>0</x:v>
      </x:c>
      <x:c r="V65" s="7" t="n">
        <x:f>SUM(R65:U65)</x:f>
        <x:v>0</x:v>
      </x:c>
    </x:row>
    <x:row r="66" ht="22" customHeight="1">
      <x:c r="A66" s="2" t="str">
        <x:v>粤AGP5139</x:v>
      </x:c>
      <x:c r="B66" s="2" t="str">
        <x:v>吴纬涛</x:v>
      </x:c>
      <x:c r="C66" s="2" t="str">
        <x:v>业务三部</x:v>
      </x:c>
      <x:c r="D66" s="7" t="n">
        <x:v>3000</x:v>
      </x:c>
      <x:c r="E66" s="7" t="n">
        <x:v>0</x:v>
      </x:c>
      <x:c r="F66" s="7" t="n">
        <x:v>3000</x:v>
      </x:c>
      <x:c r="G66" s="7" t="n">
        <x:v>3564.9</x:v>
      </x:c>
      <x:c r="H66" s="7" t="n">
        <x:f>F66+D66</x:f>
        <x:v>6000</x:v>
      </x:c>
      <x:c r="I66" s="7" t="n">
        <x:f>G66+E66</x:f>
        <x:v>3564.9</x:v>
      </x:c>
      <x:c r="J66" s="2" t="str">
        <x:f>IF(AND(H66&gt;0,I66&gt;=H66),"达标","已有里程未达标")</x:f>
        <x:v>已有里程未达标</x:v>
      </x:c>
      <x:c r="K66" s="2" t="n">
        <x:v>0</x:v>
      </x:c>
      <x:c r="L66" s="2" t="n">
        <x:v>0</x:v>
      </x:c>
      <x:c r="M66" s="2" t="n">
        <x:v>3000</x:v>
      </x:c>
      <x:c r="N66" s="7" t="n">
        <x:v>150</x:v>
      </x:c>
      <x:c r="O66" s="2" t="n">
        <x:v>30</x:v>
      </x:c>
      <x:c r="P66" s="2" t="n">
        <x:v>0</x:v>
      </x:c>
      <x:c r="Q66" s="2" t="str">
        <x:v>否</x:v>
      </x:c>
      <x:c r="R66" s="7" t="n">
        <x:f>SUMIFS('9月奖金发放记录'!$J$2:$J$168,'9月奖金发放记录'!$B$2:$B$168,B66,'9月奖金发放记录'!$A$2:$A$168,A66,'9月奖金发放记录'!$D$2:$D$168,"当月")</x:f>
        <x:v>0</x:v>
      </x:c>
      <x:c r="S66" s="7" t="n">
        <x:f>SUMIFS('9月奖金发放记录'!$J$2:$J$168,'9月奖金发放记录'!$B$2:$B$168,B66,'9月奖金发放记录'!$A$2:$A$168,A66,'9月奖金发放记录'!$D$2:$D$168,"结转")</x:f>
        <x:v>0</x:v>
      </x:c>
      <x:c r="T66" s="7" t="n">
        <x:f>SUMIFS('9月奖金发放记录'!$J$2:$J$168,'9月奖金发放记录'!$B$2:$B$168,B66,'9月奖金发放记录'!$A$2:$A$168,A66,'9月奖金发放记录'!$D$2:$D$168,"补发1月")+SUMIFS('9月奖金发放记录'!$J$2:$J$168,'9月奖金发放记录'!$B$2:$B$168,B66,'9月奖金发放记录'!$A$2:$A$168,A66,'9月奖金发放记录'!$D$2:$D$168,"补发2月")+SUMIFS('9月奖金发放记录'!$J$2:$J$168,'9月奖金发放记录'!$B$2:$B$168,B66,'9月奖金发放记录'!$A$2:$A$168,A66,'9月奖金发放记录'!$D$2:$D$168,"补发3月")+SUMIFS('9月奖金发放记录'!$J$2:$J$168,'9月奖金发放记录'!$B$2:$B$168,B66,'9月奖金发放记录'!$A$2:$A$168,A66,'9月奖金发放记录'!$D$2:$D$168,"补发4月")+SUMIFS('9月奖金发放记录'!$J$2:$J$168,'9月奖金发放记录'!$B$2:$B$168,B66,'9月奖金发放记录'!$A$2:$A$168,A66,'9月奖金发放记录'!$D$2:$D$168,"补发5月")+SUMIFS('9月奖金发放记录'!$J$2:$J$168,'9月奖金发放记录'!$B$2:$B$168,B66,'9月奖金发放记录'!$A$2:$A$168,A66,'9月奖金发放记录'!$D$2:$D$168,"补发6月")+SUMIFS('9月奖金发放记录'!$J$2:$J$168,'9月奖金发放记录'!$B$2:$B$168,B66,'9月奖金发放记录'!$A$2:$A$168,A66,'9月奖金发放记录'!$D$2:$D$168,"补发7月")+SUMIFS('9月奖金发放记录'!$J$2:$J$168,'9月奖金发放记录'!$B$2:$B$168,B66,'9月奖金发放记录'!$A$2:$A$168,A66,'9月奖金发放记录'!$D$2:$D$168,"补发8月")</x:f>
        <x:v>0</x:v>
      </x:c>
      <x:c r="U66" s="7" t="n">
        <x:f>SUMIFS('9月奖金发放记录'!$J$2:$J$168,'9月奖金发放记录'!$B$2:$B$168,B66,'9月奖金发放记录'!$A$2:$A$168,A66,'9月奖金发放记录'!$D$2:$D$168,"累计补发9月")</x:f>
        <x:v>0</x:v>
      </x:c>
      <x:c r="V66" s="7" t="n">
        <x:f>SUM(R66:U66)</x:f>
        <x:v>0</x:v>
      </x:c>
    </x:row>
    <x:row r="67" ht="22" customHeight="1">
      <x:c r="A67" s="2" t="str">
        <x:v>粤AGP5156</x:v>
      </x:c>
      <x:c r="B67" s="2" t="str">
        <x:v>吴纬涛</x:v>
      </x:c>
      <x:c r="C67" s="2" t="str">
        <x:v>业务三部</x:v>
      </x:c>
      <x:c r="D67" s="7" t="n">
        <x:v>3000</x:v>
      </x:c>
      <x:c r="E67" s="7" t="n">
        <x:v>7222.7</x:v>
      </x:c>
      <x:c r="F67" s="7" t="n">
        <x:v>3000</x:v>
      </x:c>
      <x:c r="G67" s="7" t="n">
        <x:v>6610.5</x:v>
      </x:c>
      <x:c r="H67" s="7" t="n">
        <x:f>F67+D67</x:f>
        <x:v>6000</x:v>
      </x:c>
      <x:c r="I67" s="7" t="n">
        <x:f>G67+E67</x:f>
        <x:v>13833.2</x:v>
      </x:c>
      <x:c r="J67" s="2" t="str">
        <x:f>IF(AND(H67&gt;0,I67&gt;=H67),"达标","已有里程未达标")</x:f>
        <x:v>达标</x:v>
      </x:c>
      <x:c r="K67" s="2" t="n">
        <x:v>1</x:v>
      </x:c>
      <x:c r="L67" s="2" t="n">
        <x:v>1</x:v>
      </x:c>
      <x:c r="M67" s="2" t="n">
        <x:v>3000</x:v>
      </x:c>
      <x:c r="N67" s="7" t="n">
        <x:v>150</x:v>
      </x:c>
      <x:c r="O67" s="2" t="n">
        <x:v>0</x:v>
      </x:c>
      <x:c r="P67" s="2" t="n">
        <x:v>0</x:v>
      </x:c>
      <x:c r="Q67" s="2" t="str">
        <x:v>否</x:v>
      </x:c>
      <x:c r="R67" s="7" t="n">
        <x:f>SUMIFS('9月奖金发放记录'!$J$2:$J$168,'9月奖金发放记录'!$B$2:$B$168,B67,'9月奖金发放记录'!$A$2:$A$168,A67,'9月奖金发放记录'!$D$2:$D$168,"当月")</x:f>
        <x:v>0</x:v>
      </x:c>
      <x:c r="S67" s="7" t="n">
        <x:f>SUMIFS('9月奖金发放记录'!$J$2:$J$168,'9月奖金发放记录'!$B$2:$B$168,B67,'9月奖金发放记录'!$A$2:$A$168,A67,'9月奖金发放记录'!$D$2:$D$168,"结转")</x:f>
        <x:v>150</x:v>
      </x:c>
      <x:c r="T67" s="7" t="n">
        <x:f>SUMIFS('9月奖金发放记录'!$J$2:$J$168,'9月奖金发放记录'!$B$2:$B$168,B67,'9月奖金发放记录'!$A$2:$A$168,A67,'9月奖金发放记录'!$D$2:$D$168,"补发1月")+SUMIFS('9月奖金发放记录'!$J$2:$J$168,'9月奖金发放记录'!$B$2:$B$168,B67,'9月奖金发放记录'!$A$2:$A$168,A67,'9月奖金发放记录'!$D$2:$D$168,"补发2月")+SUMIFS('9月奖金发放记录'!$J$2:$J$168,'9月奖金发放记录'!$B$2:$B$168,B67,'9月奖金发放记录'!$A$2:$A$168,A67,'9月奖金发放记录'!$D$2:$D$168,"补发3月")+SUMIFS('9月奖金发放记录'!$J$2:$J$168,'9月奖金发放记录'!$B$2:$B$168,B67,'9月奖金发放记录'!$A$2:$A$168,A67,'9月奖金发放记录'!$D$2:$D$168,"补发4月")+SUMIFS('9月奖金发放记录'!$J$2:$J$168,'9月奖金发放记录'!$B$2:$B$168,B67,'9月奖金发放记录'!$A$2:$A$168,A67,'9月奖金发放记录'!$D$2:$D$168,"补发5月")+SUMIFS('9月奖金发放记录'!$J$2:$J$168,'9月奖金发放记录'!$B$2:$B$168,B67,'9月奖金发放记录'!$A$2:$A$168,A67,'9月奖金发放记录'!$D$2:$D$168,"补发6月")+SUMIFS('9月奖金发放记录'!$J$2:$J$168,'9月奖金发放记录'!$B$2:$B$168,B67,'9月奖金发放记录'!$A$2:$A$168,A67,'9月奖金发放记录'!$D$2:$D$168,"补发7月")+SUMIFS('9月奖金发放记录'!$J$2:$J$168,'9月奖金发放记录'!$B$2:$B$168,B67,'9月奖金发放记录'!$A$2:$A$168,A67,'9月奖金发放记录'!$D$2:$D$168,"补发8月")</x:f>
        <x:v>0</x:v>
      </x:c>
      <x:c r="U67" s="7" t="n">
        <x:f>SUMIFS('9月奖金发放记录'!$J$2:$J$168,'9月奖金发放记录'!$B$2:$B$168,B67,'9月奖金发放记录'!$A$2:$A$168,A67,'9月奖金发放记录'!$D$2:$D$168,"累计补发9月")</x:f>
        <x:v>0</x:v>
      </x:c>
      <x:c r="V67" s="7" t="n">
        <x:f>SUM(R67:U67)</x:f>
        <x:v>150</x:v>
      </x:c>
    </x:row>
    <x:row r="68" ht="22" customHeight="1">
      <x:c r="A68" s="2" t="str">
        <x:v>粤AGP5163</x:v>
      </x:c>
      <x:c r="B68" s="2" t="str">
        <x:v>吴纬涛</x:v>
      </x:c>
      <x:c r="C68" s="2" t="str">
        <x:v>业务三部</x:v>
      </x:c>
      <x:c r="D68" s="7" t="n">
        <x:v>3000</x:v>
      </x:c>
      <x:c r="E68" s="7" t="n">
        <x:v>0</x:v>
      </x:c>
      <x:c r="F68" s="7" t="n">
        <x:v>3000</x:v>
      </x:c>
      <x:c r="G68" s="7" t="n">
        <x:v>490.7</x:v>
      </x:c>
      <x:c r="H68" s="7" t="n">
        <x:f>F68+D68</x:f>
        <x:v>6000</x:v>
      </x:c>
      <x:c r="I68" s="7" t="n">
        <x:f>G68+E68</x:f>
        <x:v>490.7</x:v>
      </x:c>
      <x:c r="J68" s="2" t="str">
        <x:f>IF(AND(H68&gt;0,I68&gt;=H68),"达标","已有里程未达标")</x:f>
        <x:v>已有里程未达标</x:v>
      </x:c>
      <x:c r="K68" s="2" t="n">
        <x:v>0</x:v>
      </x:c>
      <x:c r="L68" s="2" t="n">
        <x:v>0</x:v>
      </x:c>
      <x:c r="M68" s="2" t="n">
        <x:v>3000</x:v>
      </x:c>
      <x:c r="N68" s="7" t="n">
        <x:v>150</x:v>
      </x:c>
      <x:c r="O68" s="2" t="n">
        <x:v>29</x:v>
      </x:c>
      <x:c r="P68" s="2" t="n">
        <x:v>0</x:v>
      </x:c>
      <x:c r="Q68" s="2" t="str">
        <x:v>否</x:v>
      </x:c>
      <x:c r="R68" s="7" t="n">
        <x:f>SUMIFS('9月奖金发放记录'!$J$2:$J$168,'9月奖金发放记录'!$B$2:$B$168,B68,'9月奖金发放记录'!$A$2:$A$168,A68,'9月奖金发放记录'!$D$2:$D$168,"当月")</x:f>
        <x:v>0</x:v>
      </x:c>
      <x:c r="S68" s="7" t="n">
        <x:f>SUMIFS('9月奖金发放记录'!$J$2:$J$168,'9月奖金发放记录'!$B$2:$B$168,B68,'9月奖金发放记录'!$A$2:$A$168,A68,'9月奖金发放记录'!$D$2:$D$168,"结转")</x:f>
        <x:v>0</x:v>
      </x:c>
      <x:c r="T68" s="7" t="n">
        <x:f>SUMIFS('9月奖金发放记录'!$J$2:$J$168,'9月奖金发放记录'!$B$2:$B$168,B68,'9月奖金发放记录'!$A$2:$A$168,A68,'9月奖金发放记录'!$D$2:$D$168,"补发1月")+SUMIFS('9月奖金发放记录'!$J$2:$J$168,'9月奖金发放记录'!$B$2:$B$168,B68,'9月奖金发放记录'!$A$2:$A$168,A68,'9月奖金发放记录'!$D$2:$D$168,"补发2月")+SUMIFS('9月奖金发放记录'!$J$2:$J$168,'9月奖金发放记录'!$B$2:$B$168,B68,'9月奖金发放记录'!$A$2:$A$168,A68,'9月奖金发放记录'!$D$2:$D$168,"补发3月")+SUMIFS('9月奖金发放记录'!$J$2:$J$168,'9月奖金发放记录'!$B$2:$B$168,B68,'9月奖金发放记录'!$A$2:$A$168,A68,'9月奖金发放记录'!$D$2:$D$168,"补发4月")+SUMIFS('9月奖金发放记录'!$J$2:$J$168,'9月奖金发放记录'!$B$2:$B$168,B68,'9月奖金发放记录'!$A$2:$A$168,A68,'9月奖金发放记录'!$D$2:$D$168,"补发5月")+SUMIFS('9月奖金发放记录'!$J$2:$J$168,'9月奖金发放记录'!$B$2:$B$168,B68,'9月奖金发放记录'!$A$2:$A$168,A68,'9月奖金发放记录'!$D$2:$D$168,"补发6月")+SUMIFS('9月奖金发放记录'!$J$2:$J$168,'9月奖金发放记录'!$B$2:$B$168,B68,'9月奖金发放记录'!$A$2:$A$168,A68,'9月奖金发放记录'!$D$2:$D$168,"补发7月")+SUMIFS('9月奖金发放记录'!$J$2:$J$168,'9月奖金发放记录'!$B$2:$B$168,B68,'9月奖金发放记录'!$A$2:$A$168,A68,'9月奖金发放记录'!$D$2:$D$168,"补发8月")</x:f>
        <x:v>0</x:v>
      </x:c>
      <x:c r="U68" s="7" t="n">
        <x:f>SUMIFS('9月奖金发放记录'!$J$2:$J$168,'9月奖金发放记录'!$B$2:$B$168,B68,'9月奖金发放记录'!$A$2:$A$168,A68,'9月奖金发放记录'!$D$2:$D$168,"累计补发9月")</x:f>
        <x:v>0</x:v>
      </x:c>
      <x:c r="V68" s="7" t="n">
        <x:f>SUM(R68:U68)</x:f>
        <x:v>0</x:v>
      </x:c>
    </x:row>
    <x:row r="69" ht="22" customHeight="1">
      <x:c r="A69" s="2" t="str">
        <x:v>粤AGP5359</x:v>
      </x:c>
      <x:c r="B69" s="2" t="str">
        <x:v>吴纬涛</x:v>
      </x:c>
      <x:c r="C69" s="2" t="str">
        <x:v>业务三部</x:v>
      </x:c>
      <x:c r="D69" s="7" t="n">
        <x:v>3000</x:v>
      </x:c>
      <x:c r="E69" s="7" t="n">
        <x:v>1793</x:v>
      </x:c>
      <x:c r="F69" s="7" t="n">
        <x:v>290.32</x:v>
      </x:c>
      <x:c r="G69" s="7" t="n">
        <x:v>72.6</x:v>
      </x:c>
      <x:c r="H69" s="7" t="n">
        <x:f>F69+D69</x:f>
        <x:v>3290.32</x:v>
      </x:c>
      <x:c r="I69" s="7" t="n">
        <x:f>G69+E69</x:f>
        <x:v>1865.6</x:v>
      </x:c>
      <x:c r="J69" s="2" t="str">
        <x:f>IF(AND(H69&gt;0,I69&gt;=H69),"达标","已有里程未达标")</x:f>
        <x:v>已有里程未达标</x:v>
      </x:c>
      <x:c r="K69" s="2" t="n">
        <x:v>0</x:v>
      </x:c>
      <x:c r="L69" s="2" t="n">
        <x:v>0</x:v>
      </x:c>
      <x:c r="M69" s="2" t="n">
        <x:v>3000</x:v>
      </x:c>
      <x:c r="N69" s="7" t="n">
        <x:v>150</x:v>
      </x:c>
      <x:c r="O69" s="2" t="n">
        <x:v>5</x:v>
      </x:c>
      <x:c r="P69" s="2" t="n">
        <x:v>0</x:v>
      </x:c>
      <x:c r="Q69" s="2" t="str">
        <x:v>否</x:v>
      </x:c>
      <x:c r="R69" s="7" t="n">
        <x:f>SUMIFS('9月奖金发放记录'!$J$2:$J$168,'9月奖金发放记录'!$B$2:$B$168,B69,'9月奖金发放记录'!$A$2:$A$168,A69,'9月奖金发放记录'!$D$2:$D$168,"当月")</x:f>
        <x:v>0</x:v>
      </x:c>
      <x:c r="S69" s="7" t="n">
        <x:f>SUMIFS('9月奖金发放记录'!$J$2:$J$168,'9月奖金发放记录'!$B$2:$B$168,B69,'9月奖金发放记录'!$A$2:$A$168,A69,'9月奖金发放记录'!$D$2:$D$168,"结转")</x:f>
        <x:v>0</x:v>
      </x:c>
      <x:c r="T69" s="7" t="n">
        <x:f>SUMIFS('9月奖金发放记录'!$J$2:$J$168,'9月奖金发放记录'!$B$2:$B$168,B69,'9月奖金发放记录'!$A$2:$A$168,A69,'9月奖金发放记录'!$D$2:$D$168,"补发1月")+SUMIFS('9月奖金发放记录'!$J$2:$J$168,'9月奖金发放记录'!$B$2:$B$168,B69,'9月奖金发放记录'!$A$2:$A$168,A69,'9月奖金发放记录'!$D$2:$D$168,"补发2月")+SUMIFS('9月奖金发放记录'!$J$2:$J$168,'9月奖金发放记录'!$B$2:$B$168,B69,'9月奖金发放记录'!$A$2:$A$168,A69,'9月奖金发放记录'!$D$2:$D$168,"补发3月")+SUMIFS('9月奖金发放记录'!$J$2:$J$168,'9月奖金发放记录'!$B$2:$B$168,B69,'9月奖金发放记录'!$A$2:$A$168,A69,'9月奖金发放记录'!$D$2:$D$168,"补发4月")+SUMIFS('9月奖金发放记录'!$J$2:$J$168,'9月奖金发放记录'!$B$2:$B$168,B69,'9月奖金发放记录'!$A$2:$A$168,A69,'9月奖金发放记录'!$D$2:$D$168,"补发5月")+SUMIFS('9月奖金发放记录'!$J$2:$J$168,'9月奖金发放记录'!$B$2:$B$168,B69,'9月奖金发放记录'!$A$2:$A$168,A69,'9月奖金发放记录'!$D$2:$D$168,"补发6月")+SUMIFS('9月奖金发放记录'!$J$2:$J$168,'9月奖金发放记录'!$B$2:$B$168,B69,'9月奖金发放记录'!$A$2:$A$168,A69,'9月奖金发放记录'!$D$2:$D$168,"补发7月")+SUMIFS('9月奖金发放记录'!$J$2:$J$168,'9月奖金发放记录'!$B$2:$B$168,B69,'9月奖金发放记录'!$A$2:$A$168,A69,'9月奖金发放记录'!$D$2:$D$168,"补发8月")</x:f>
        <x:v>0</x:v>
      </x:c>
      <x:c r="U69" s="7" t="n">
        <x:f>SUMIFS('9月奖金发放记录'!$J$2:$J$168,'9月奖金发放记录'!$B$2:$B$168,B69,'9月奖金发放记录'!$A$2:$A$168,A69,'9月奖金发放记录'!$D$2:$D$168,"累计补发9月")</x:f>
        <x:v>0</x:v>
      </x:c>
      <x:c r="V69" s="7" t="n">
        <x:f>SUM(R69:U69)</x:f>
        <x:v>0</x:v>
      </x:c>
    </x:row>
    <x:row r="70" ht="22" customHeight="1">
      <x:c r="A70" s="2" t="str">
        <x:v>粤AGP5381</x:v>
      </x:c>
      <x:c r="B70" s="2" t="str">
        <x:v>吴纬涛</x:v>
      </x:c>
      <x:c r="C70" s="2" t="str">
        <x:v>业务三部</x:v>
      </x:c>
      <x:c r="D70" s="7" t="n">
        <x:v>3000</x:v>
      </x:c>
      <x:c r="E70" s="7" t="n">
        <x:v>4561.1</x:v>
      </x:c>
      <x:c r="F70" s="7" t="n">
        <x:v>3000</x:v>
      </x:c>
      <x:c r="G70" s="7" t="n">
        <x:v>3235.6</x:v>
      </x:c>
      <x:c r="H70" s="7" t="n">
        <x:f>F70+D70</x:f>
        <x:v>6000</x:v>
      </x:c>
      <x:c r="I70" s="7" t="n">
        <x:f>G70+E70</x:f>
        <x:v>7796.700000000001</x:v>
      </x:c>
      <x:c r="J70" s="2" t="str">
        <x:f>IF(AND(H70&gt;0,I70&gt;=H70),"达标","已有里程未达标")</x:f>
        <x:v>达标</x:v>
      </x:c>
      <x:c r="K70" s="2" t="n">
        <x:v>0</x:v>
      </x:c>
      <x:c r="L70" s="2" t="n">
        <x:v>0</x:v>
      </x:c>
      <x:c r="M70" s="2" t="n">
        <x:v>3000</x:v>
      </x:c>
      <x:c r="N70" s="7" t="n">
        <x:v>150</x:v>
      </x:c>
      <x:c r="O70" s="2" t="n">
        <x:v>2</x:v>
      </x:c>
      <x:c r="P70" s="2" t="n">
        <x:v>0</x:v>
      </x:c>
      <x:c r="Q70" s="2" t="str">
        <x:v>否</x:v>
      </x:c>
      <x:c r="R70" s="7" t="n">
        <x:f>SUMIFS('9月奖金发放记录'!$J$2:$J$168,'9月奖金发放记录'!$B$2:$B$168,B70,'9月奖金发放记录'!$A$2:$A$168,A70,'9月奖金发放记录'!$D$2:$D$168,"当月")</x:f>
        <x:v>150</x:v>
      </x:c>
      <x:c r="S70" s="7" t="n">
        <x:f>SUMIFS('9月奖金发放记录'!$J$2:$J$168,'9月奖金发放记录'!$B$2:$B$168,B70,'9月奖金发放记录'!$A$2:$A$168,A70,'9月奖金发放记录'!$D$2:$D$168,"结转")</x:f>
        <x:v>0</x:v>
      </x:c>
      <x:c r="T70" s="7" t="n">
        <x:f>SUMIFS('9月奖金发放记录'!$J$2:$J$168,'9月奖金发放记录'!$B$2:$B$168,B70,'9月奖金发放记录'!$A$2:$A$168,A70,'9月奖金发放记录'!$D$2:$D$168,"补发1月")+SUMIFS('9月奖金发放记录'!$J$2:$J$168,'9月奖金发放记录'!$B$2:$B$168,B70,'9月奖金发放记录'!$A$2:$A$168,A70,'9月奖金发放记录'!$D$2:$D$168,"补发2月")+SUMIFS('9月奖金发放记录'!$J$2:$J$168,'9月奖金发放记录'!$B$2:$B$168,B70,'9月奖金发放记录'!$A$2:$A$168,A70,'9月奖金发放记录'!$D$2:$D$168,"补发3月")+SUMIFS('9月奖金发放记录'!$J$2:$J$168,'9月奖金发放记录'!$B$2:$B$168,B70,'9月奖金发放记录'!$A$2:$A$168,A70,'9月奖金发放记录'!$D$2:$D$168,"补发4月")+SUMIFS('9月奖金发放记录'!$J$2:$J$168,'9月奖金发放记录'!$B$2:$B$168,B70,'9月奖金发放记录'!$A$2:$A$168,A70,'9月奖金发放记录'!$D$2:$D$168,"补发5月")+SUMIFS('9月奖金发放记录'!$J$2:$J$168,'9月奖金发放记录'!$B$2:$B$168,B70,'9月奖金发放记录'!$A$2:$A$168,A70,'9月奖金发放记录'!$D$2:$D$168,"补发6月")+SUMIFS('9月奖金发放记录'!$J$2:$J$168,'9月奖金发放记录'!$B$2:$B$168,B70,'9月奖金发放记录'!$A$2:$A$168,A70,'9月奖金发放记录'!$D$2:$D$168,"补发7月")+SUMIFS('9月奖金发放记录'!$J$2:$J$168,'9月奖金发放记录'!$B$2:$B$168,B70,'9月奖金发放记录'!$A$2:$A$168,A70,'9月奖金发放记录'!$D$2:$D$168,"补发8月")</x:f>
        <x:v>0</x:v>
      </x:c>
      <x:c r="U70" s="7" t="n">
        <x:f>SUMIFS('9月奖金发放记录'!$J$2:$J$168,'9月奖金发放记录'!$B$2:$B$168,B70,'9月奖金发放记录'!$A$2:$A$168,A70,'9月奖金发放记录'!$D$2:$D$168,"累计补发9月")</x:f>
        <x:v>0</x:v>
      </x:c>
      <x:c r="V70" s="7" t="n">
        <x:f>SUM(R70:U70)</x:f>
        <x:v>150</x:v>
      </x:c>
    </x:row>
    <x:row r="71" ht="22" customHeight="1">
      <x:c r="A71" s="2" t="str">
        <x:v>粤AGP5613</x:v>
      </x:c>
      <x:c r="B71" s="2" t="str">
        <x:v>吴纬涛</x:v>
      </x:c>
      <x:c r="C71" s="2" t="str">
        <x:v>业务三部</x:v>
      </x:c>
      <x:c r="D71" s="7" t="n">
        <x:v>5000</x:v>
      </x:c>
      <x:c r="E71" s="7" t="n">
        <x:v>922.5</x:v>
      </x:c>
      <x:c r="F71" s="7" t="n">
        <x:v>322.58</x:v>
      </x:c>
      <x:c r="G71" s="7" t="n">
        <x:v>43</x:v>
      </x:c>
      <x:c r="H71" s="7" t="n">
        <x:f>F71+D71</x:f>
        <x:v>5322.58</x:v>
      </x:c>
      <x:c r="I71" s="7" t="n">
        <x:f>G71+E71</x:f>
        <x:v>965.5</x:v>
      </x:c>
      <x:c r="J71" s="2" t="str">
        <x:f>IF(AND(H71&gt;0,I71&gt;=H71),"达标","已有里程未达标")</x:f>
        <x:v>已有里程未达标</x:v>
      </x:c>
      <x:c r="K71" s="2" t="n">
        <x:v>0</x:v>
      </x:c>
      <x:c r="L71" s="2" t="n">
        <x:v>0</x:v>
      </x:c>
      <x:c r="M71" s="2" t="n">
        <x:v>5000</x:v>
      </x:c>
      <x:c r="N71" s="7" t="n">
        <x:v>300</x:v>
      </x:c>
      <x:c r="O71" s="2" t="n">
        <x:v>6</x:v>
      </x:c>
      <x:c r="P71" s="2" t="n">
        <x:v>0</x:v>
      </x:c>
      <x:c r="Q71" s="2" t="str">
        <x:v>否</x:v>
      </x:c>
      <x:c r="R71" s="7" t="n">
        <x:f>SUMIFS('9月奖金发放记录'!$J$2:$J$168,'9月奖金发放记录'!$B$2:$B$168,B71,'9月奖金发放记录'!$A$2:$A$168,A71,'9月奖金发放记录'!$D$2:$D$168,"当月")</x:f>
        <x:v>0</x:v>
      </x:c>
      <x:c r="S71" s="7" t="n">
        <x:f>SUMIFS('9月奖金发放记录'!$J$2:$J$168,'9月奖金发放记录'!$B$2:$B$168,B71,'9月奖金发放记录'!$A$2:$A$168,A71,'9月奖金发放记录'!$D$2:$D$168,"结转")</x:f>
        <x:v>0</x:v>
      </x:c>
      <x:c r="T71" s="7" t="n">
        <x:f>SUMIFS('9月奖金发放记录'!$J$2:$J$168,'9月奖金发放记录'!$B$2:$B$168,B71,'9月奖金发放记录'!$A$2:$A$168,A71,'9月奖金发放记录'!$D$2:$D$168,"补发1月")+SUMIFS('9月奖金发放记录'!$J$2:$J$168,'9月奖金发放记录'!$B$2:$B$168,B71,'9月奖金发放记录'!$A$2:$A$168,A71,'9月奖金发放记录'!$D$2:$D$168,"补发2月")+SUMIFS('9月奖金发放记录'!$J$2:$J$168,'9月奖金发放记录'!$B$2:$B$168,B71,'9月奖金发放记录'!$A$2:$A$168,A71,'9月奖金发放记录'!$D$2:$D$168,"补发3月")+SUMIFS('9月奖金发放记录'!$J$2:$J$168,'9月奖金发放记录'!$B$2:$B$168,B71,'9月奖金发放记录'!$A$2:$A$168,A71,'9月奖金发放记录'!$D$2:$D$168,"补发4月")+SUMIFS('9月奖金发放记录'!$J$2:$J$168,'9月奖金发放记录'!$B$2:$B$168,B71,'9月奖金发放记录'!$A$2:$A$168,A71,'9月奖金发放记录'!$D$2:$D$168,"补发5月")+SUMIFS('9月奖金发放记录'!$J$2:$J$168,'9月奖金发放记录'!$B$2:$B$168,B71,'9月奖金发放记录'!$A$2:$A$168,A71,'9月奖金发放记录'!$D$2:$D$168,"补发6月")+SUMIFS('9月奖金发放记录'!$J$2:$J$168,'9月奖金发放记录'!$B$2:$B$168,B71,'9月奖金发放记录'!$A$2:$A$168,A71,'9月奖金发放记录'!$D$2:$D$168,"补发7月")+SUMIFS('9月奖金发放记录'!$J$2:$J$168,'9月奖金发放记录'!$B$2:$B$168,B71,'9月奖金发放记录'!$A$2:$A$168,A71,'9月奖金发放记录'!$D$2:$D$168,"补发8月")</x:f>
        <x:v>0</x:v>
      </x:c>
      <x:c r="U71" s="7" t="n">
        <x:f>SUMIFS('9月奖金发放记录'!$J$2:$J$168,'9月奖金发放记录'!$B$2:$B$168,B71,'9月奖金发放记录'!$A$2:$A$168,A71,'9月奖金发放记录'!$D$2:$D$168,"累计补发9月")</x:f>
        <x:v>0</x:v>
      </x:c>
      <x:c r="V71" s="7" t="n">
        <x:f>SUM(R71:U71)</x:f>
        <x:v>0</x:v>
      </x:c>
    </x:row>
    <x:row r="72" ht="22" customHeight="1">
      <x:c r="A72" s="2" t="str">
        <x:v>粤AGP5639</x:v>
      </x:c>
      <x:c r="B72" s="2" t="str">
        <x:v>吴纬涛</x:v>
      </x:c>
      <x:c r="C72" s="2" t="str">
        <x:v>业务三部</x:v>
      </x:c>
      <x:c r="D72" s="7" t="n">
        <x:v>3000</x:v>
      </x:c>
      <x:c r="E72" s="7" t="n">
        <x:v>0</x:v>
      </x:c>
      <x:c r="F72" s="7" t="n">
        <x:v>3000</x:v>
      </x:c>
      <x:c r="G72" s="7" t="n">
        <x:v>0.2</x:v>
      </x:c>
      <x:c r="H72" s="7" t="n">
        <x:f>F72+D72</x:f>
        <x:v>6000</x:v>
      </x:c>
      <x:c r="I72" s="7" t="n">
        <x:f>G72+E72</x:f>
        <x:v>0.2</x:v>
      </x:c>
      <x:c r="J72" s="2" t="str">
        <x:f>IF(AND(H72&gt;0,I72&gt;=H72),"达标","已有里程未达标")</x:f>
        <x:v>已有里程未达标</x:v>
      </x:c>
      <x:c r="K72" s="2" t="n">
        <x:v>0</x:v>
      </x:c>
      <x:c r="L72" s="2" t="n">
        <x:v>0</x:v>
      </x:c>
      <x:c r="M72" s="2" t="n">
        <x:v>3000</x:v>
      </x:c>
      <x:c r="N72" s="7" t="n">
        <x:v>150</x:v>
      </x:c>
      <x:c r="O72" s="2" t="n">
        <x:v>30</x:v>
      </x:c>
      <x:c r="P72" s="2" t="n">
        <x:v>0</x:v>
      </x:c>
      <x:c r="Q72" s="2" t="str">
        <x:v>否</x:v>
      </x:c>
      <x:c r="R72" s="7" t="n">
        <x:f>SUMIFS('9月奖金发放记录'!$J$2:$J$168,'9月奖金发放记录'!$B$2:$B$168,B72,'9月奖金发放记录'!$A$2:$A$168,A72,'9月奖金发放记录'!$D$2:$D$168,"当月")</x:f>
        <x:v>0</x:v>
      </x:c>
      <x:c r="S72" s="7" t="n">
        <x:f>SUMIFS('9月奖金发放记录'!$J$2:$J$168,'9月奖金发放记录'!$B$2:$B$168,B72,'9月奖金发放记录'!$A$2:$A$168,A72,'9月奖金发放记录'!$D$2:$D$168,"结转")</x:f>
        <x:v>0</x:v>
      </x:c>
      <x:c r="T72" s="7" t="n">
        <x:f>SUMIFS('9月奖金发放记录'!$J$2:$J$168,'9月奖金发放记录'!$B$2:$B$168,B72,'9月奖金发放记录'!$A$2:$A$168,A72,'9月奖金发放记录'!$D$2:$D$168,"补发1月")+SUMIFS('9月奖金发放记录'!$J$2:$J$168,'9月奖金发放记录'!$B$2:$B$168,B72,'9月奖金发放记录'!$A$2:$A$168,A72,'9月奖金发放记录'!$D$2:$D$168,"补发2月")+SUMIFS('9月奖金发放记录'!$J$2:$J$168,'9月奖金发放记录'!$B$2:$B$168,B72,'9月奖金发放记录'!$A$2:$A$168,A72,'9月奖金发放记录'!$D$2:$D$168,"补发3月")+SUMIFS('9月奖金发放记录'!$J$2:$J$168,'9月奖金发放记录'!$B$2:$B$168,B72,'9月奖金发放记录'!$A$2:$A$168,A72,'9月奖金发放记录'!$D$2:$D$168,"补发4月")+SUMIFS('9月奖金发放记录'!$J$2:$J$168,'9月奖金发放记录'!$B$2:$B$168,B72,'9月奖金发放记录'!$A$2:$A$168,A72,'9月奖金发放记录'!$D$2:$D$168,"补发5月")+SUMIFS('9月奖金发放记录'!$J$2:$J$168,'9月奖金发放记录'!$B$2:$B$168,B72,'9月奖金发放记录'!$A$2:$A$168,A72,'9月奖金发放记录'!$D$2:$D$168,"补发6月")+SUMIFS('9月奖金发放记录'!$J$2:$J$168,'9月奖金发放记录'!$B$2:$B$168,B72,'9月奖金发放记录'!$A$2:$A$168,A72,'9月奖金发放记录'!$D$2:$D$168,"补发7月")+SUMIFS('9月奖金发放记录'!$J$2:$J$168,'9月奖金发放记录'!$B$2:$B$168,B72,'9月奖金发放记录'!$A$2:$A$168,A72,'9月奖金发放记录'!$D$2:$D$168,"补发8月")</x:f>
        <x:v>0</x:v>
      </x:c>
      <x:c r="U72" s="7" t="n">
        <x:f>SUMIFS('9月奖金发放记录'!$J$2:$J$168,'9月奖金发放记录'!$B$2:$B$168,B72,'9月奖金发放记录'!$A$2:$A$168,A72,'9月奖金发放记录'!$D$2:$D$168,"累计补发9月")</x:f>
        <x:v>0</x:v>
      </x:c>
      <x:c r="V72" s="7" t="n">
        <x:f>SUM(R72:U72)</x:f>
        <x:v>0</x:v>
      </x:c>
    </x:row>
    <x:row r="73" ht="22" customHeight="1">
      <x:c r="A73" s="2" t="str">
        <x:v>粤AGP5653</x:v>
      </x:c>
      <x:c r="B73" s="2" t="str">
        <x:v>吴纬涛</x:v>
      </x:c>
      <x:c r="C73" s="2" t="str">
        <x:v>业务三部</x:v>
      </x:c>
      <x:c r="D73" s="7" t="n">
        <x:v>3000</x:v>
      </x:c>
      <x:c r="E73" s="7" t="n">
        <x:v>5276.8</x:v>
      </x:c>
      <x:c r="F73" s="7" t="n">
        <x:v>2903.23</x:v>
      </x:c>
      <x:c r="G73" s="7" t="n">
        <x:v>3879.1</x:v>
      </x:c>
      <x:c r="H73" s="7" t="n">
        <x:f>F73+D73</x:f>
        <x:v>5903.23</x:v>
      </x:c>
      <x:c r="I73" s="7" t="n">
        <x:f>G73+E73</x:f>
        <x:v>9155.9</x:v>
      </x:c>
      <x:c r="J73" s="2" t="str">
        <x:f>IF(AND(H73&gt;0,I73&gt;=H73),"达标","已有里程未达标")</x:f>
        <x:v>达标</x:v>
      </x:c>
      <x:c r="K73" s="2" t="n">
        <x:v>0</x:v>
      </x:c>
      <x:c r="L73" s="2" t="n">
        <x:v>1</x:v>
      </x:c>
      <x:c r="M73" s="2" t="n">
        <x:v>3000</x:v>
      </x:c>
      <x:c r="N73" s="7" t="n">
        <x:v>150</x:v>
      </x:c>
      <x:c r="O73" s="2" t="n">
        <x:v>3</x:v>
      </x:c>
      <x:c r="P73" s="2" t="n">
        <x:v>0</x:v>
      </x:c>
      <x:c r="Q73" s="2" t="str">
        <x:v>否</x:v>
      </x:c>
      <x:c r="R73" s="7" t="n">
        <x:f>SUMIFS('9月奖金发放记录'!$J$2:$J$168,'9月奖金发放记录'!$B$2:$B$168,B73,'9月奖金发放记录'!$A$2:$A$168,A73,'9月奖金发放记录'!$D$2:$D$168,"当月")</x:f>
        <x:v>150</x:v>
      </x:c>
      <x:c r="S73" s="7" t="n">
        <x:f>SUMIFS('9月奖金发放记录'!$J$2:$J$168,'9月奖金发放记录'!$B$2:$B$168,B73,'9月奖金发放记录'!$A$2:$A$168,A73,'9月奖金发放记录'!$D$2:$D$168,"结转")</x:f>
        <x:v>0</x:v>
      </x:c>
      <x:c r="T73" s="7" t="n">
        <x:f>SUMIFS('9月奖金发放记录'!$J$2:$J$168,'9月奖金发放记录'!$B$2:$B$168,B73,'9月奖金发放记录'!$A$2:$A$168,A73,'9月奖金发放记录'!$D$2:$D$168,"补发1月")+SUMIFS('9月奖金发放记录'!$J$2:$J$168,'9月奖金发放记录'!$B$2:$B$168,B73,'9月奖金发放记录'!$A$2:$A$168,A73,'9月奖金发放记录'!$D$2:$D$168,"补发2月")+SUMIFS('9月奖金发放记录'!$J$2:$J$168,'9月奖金发放记录'!$B$2:$B$168,B73,'9月奖金发放记录'!$A$2:$A$168,A73,'9月奖金发放记录'!$D$2:$D$168,"补发3月")+SUMIFS('9月奖金发放记录'!$J$2:$J$168,'9月奖金发放记录'!$B$2:$B$168,B73,'9月奖金发放记录'!$A$2:$A$168,A73,'9月奖金发放记录'!$D$2:$D$168,"补发4月")+SUMIFS('9月奖金发放记录'!$J$2:$J$168,'9月奖金发放记录'!$B$2:$B$168,B73,'9月奖金发放记录'!$A$2:$A$168,A73,'9月奖金发放记录'!$D$2:$D$168,"补发5月")+SUMIFS('9月奖金发放记录'!$J$2:$J$168,'9月奖金发放记录'!$B$2:$B$168,B73,'9月奖金发放记录'!$A$2:$A$168,A73,'9月奖金发放记录'!$D$2:$D$168,"补发6月")+SUMIFS('9月奖金发放记录'!$J$2:$J$168,'9月奖金发放记录'!$B$2:$B$168,B73,'9月奖金发放记录'!$A$2:$A$168,A73,'9月奖金发放记录'!$D$2:$D$168,"补发7月")+SUMIFS('9月奖金发放记录'!$J$2:$J$168,'9月奖金发放记录'!$B$2:$B$168,B73,'9月奖金发放记录'!$A$2:$A$168,A73,'9月奖金发放记录'!$D$2:$D$168,"补发8月")</x:f>
        <x:v>0</x:v>
      </x:c>
      <x:c r="U73" s="7" t="n">
        <x:f>SUMIFS('9月奖金发放记录'!$J$2:$J$168,'9月奖金发放记录'!$B$2:$B$168,B73,'9月奖金发放记录'!$A$2:$A$168,A73,'9月奖金发放记录'!$D$2:$D$168,"累计补发9月")</x:f>
        <x:v>0</x:v>
      </x:c>
      <x:c r="V73" s="7" t="n">
        <x:f>SUM(R73:U73)</x:f>
        <x:v>150</x:v>
      </x:c>
    </x:row>
    <x:row r="74" ht="22" customHeight="1">
      <x:c r="A74" s="2" t="str">
        <x:v>粤AGP5659</x:v>
      </x:c>
      <x:c r="B74" s="2" t="str">
        <x:v>吴纬涛</x:v>
      </x:c>
      <x:c r="C74" s="2" t="str">
        <x:v>业务三部</x:v>
      </x:c>
      <x:c r="D74" s="7" t="n">
        <x:v>3000</x:v>
      </x:c>
      <x:c r="E74" s="7" t="n">
        <x:v>97.5</x:v>
      </x:c>
      <x:c r="F74" s="7" t="n">
        <x:v>3000</x:v>
      </x:c>
      <x:c r="G74" s="7" t="n">
        <x:v>5392.3</x:v>
      </x:c>
      <x:c r="H74" s="7" t="n">
        <x:f>F74+D74</x:f>
        <x:v>6000</x:v>
      </x:c>
      <x:c r="I74" s="7" t="n">
        <x:f>G74+E74</x:f>
        <x:v>5489.8</x:v>
      </x:c>
      <x:c r="J74" s="2" t="str">
        <x:f>IF(AND(H74&gt;0,I74&gt;=H74),"达标","已有里程未达标")</x:f>
        <x:v>已有里程未达标</x:v>
      </x:c>
      <x:c r="K74" s="2" t="n">
        <x:v>0</x:v>
      </x:c>
      <x:c r="L74" s="2" t="n">
        <x:v>0</x:v>
      </x:c>
      <x:c r="M74" s="2" t="n">
        <x:v>3000</x:v>
      </x:c>
      <x:c r="N74" s="7" t="n">
        <x:v>150</x:v>
      </x:c>
      <x:c r="O74" s="2" t="n">
        <x:v>23</x:v>
      </x:c>
      <x:c r="P74" s="2" t="n">
        <x:v>0</x:v>
      </x:c>
      <x:c r="Q74" s="2" t="str">
        <x:v>否</x:v>
      </x:c>
      <x:c r="R74" s="7" t="n">
        <x:f>SUMIFS('9月奖金发放记录'!$J$2:$J$168,'9月奖金发放记录'!$B$2:$B$168,B74,'9月奖金发放记录'!$A$2:$A$168,A74,'9月奖金发放记录'!$D$2:$D$168,"当月")</x:f>
        <x:v>0</x:v>
      </x:c>
      <x:c r="S74" s="7" t="n">
        <x:f>SUMIFS('9月奖金发放记录'!$J$2:$J$168,'9月奖金发放记录'!$B$2:$B$168,B74,'9月奖金发放记录'!$A$2:$A$168,A74,'9月奖金发放记录'!$D$2:$D$168,"结转")</x:f>
        <x:v>0</x:v>
      </x:c>
      <x:c r="T74" s="7" t="n">
        <x:f>SUMIFS('9月奖金发放记录'!$J$2:$J$168,'9月奖金发放记录'!$B$2:$B$168,B74,'9月奖金发放记录'!$A$2:$A$168,A74,'9月奖金发放记录'!$D$2:$D$168,"补发1月")+SUMIFS('9月奖金发放记录'!$J$2:$J$168,'9月奖金发放记录'!$B$2:$B$168,B74,'9月奖金发放记录'!$A$2:$A$168,A74,'9月奖金发放记录'!$D$2:$D$168,"补发2月")+SUMIFS('9月奖金发放记录'!$J$2:$J$168,'9月奖金发放记录'!$B$2:$B$168,B74,'9月奖金发放记录'!$A$2:$A$168,A74,'9月奖金发放记录'!$D$2:$D$168,"补发3月")+SUMIFS('9月奖金发放记录'!$J$2:$J$168,'9月奖金发放记录'!$B$2:$B$168,B74,'9月奖金发放记录'!$A$2:$A$168,A74,'9月奖金发放记录'!$D$2:$D$168,"补发4月")+SUMIFS('9月奖金发放记录'!$J$2:$J$168,'9月奖金发放记录'!$B$2:$B$168,B74,'9月奖金发放记录'!$A$2:$A$168,A74,'9月奖金发放记录'!$D$2:$D$168,"补发5月")+SUMIFS('9月奖金发放记录'!$J$2:$J$168,'9月奖金发放记录'!$B$2:$B$168,B74,'9月奖金发放记录'!$A$2:$A$168,A74,'9月奖金发放记录'!$D$2:$D$168,"补发6月")+SUMIFS('9月奖金发放记录'!$J$2:$J$168,'9月奖金发放记录'!$B$2:$B$168,B74,'9月奖金发放记录'!$A$2:$A$168,A74,'9月奖金发放记录'!$D$2:$D$168,"补发7月")+SUMIFS('9月奖金发放记录'!$J$2:$J$168,'9月奖金发放记录'!$B$2:$B$168,B74,'9月奖金发放记录'!$A$2:$A$168,A74,'9月奖金发放记录'!$D$2:$D$168,"补发8月")</x:f>
        <x:v>0</x:v>
      </x:c>
      <x:c r="U74" s="7" t="n">
        <x:f>SUMIFS('9月奖金发放记录'!$J$2:$J$168,'9月奖金发放记录'!$B$2:$B$168,B74,'9月奖金发放记录'!$A$2:$A$168,A74,'9月奖金发放记录'!$D$2:$D$168,"累计补发9月")</x:f>
        <x:v>0</x:v>
      </x:c>
      <x:c r="V74" s="7" t="n">
        <x:f>SUM(R74:U74)</x:f>
        <x:v>0</x:v>
      </x:c>
    </x:row>
    <x:row r="75" ht="22" customHeight="1">
      <x:c r="A75" s="2" t="str">
        <x:v>粤AGP5758</x:v>
      </x:c>
      <x:c r="B75" s="2" t="str">
        <x:v>吴纬涛</x:v>
      </x:c>
      <x:c r="C75" s="2" t="str">
        <x:v>业务三部</x:v>
      </x:c>
      <x:c r="D75" s="7" t="n">
        <x:v>3000</x:v>
      </x:c>
      <x:c r="E75" s="7" t="n">
        <x:v>2518.6</x:v>
      </x:c>
      <x:c r="F75" s="7" t="n">
        <x:v>96.77</x:v>
      </x:c>
      <x:c r="G75" s="7" t="n">
        <x:v>18.8</x:v>
      </x:c>
      <x:c r="H75" s="7" t="n">
        <x:f>F75+D75</x:f>
        <x:v>3096.77</x:v>
      </x:c>
      <x:c r="I75" s="7" t="n">
        <x:f>G75+E75</x:f>
        <x:v>2537.4</x:v>
      </x:c>
      <x:c r="J75" s="2" t="str">
        <x:f>IF(AND(H75&gt;0,I75&gt;=H75),"达标","已有里程未达标")</x:f>
        <x:v>已有里程未达标</x:v>
      </x:c>
      <x:c r="K75" s="2" t="n">
        <x:v>0</x:v>
      </x:c>
      <x:c r="L75" s="2" t="n">
        <x:v>0</x:v>
      </x:c>
      <x:c r="M75" s="2" t="n">
        <x:v>3000</x:v>
      </x:c>
      <x:c r="N75" s="7" t="n">
        <x:v>150</x:v>
      </x:c>
      <x:c r="O75" s="2" t="n">
        <x:v>2</x:v>
      </x:c>
      <x:c r="P75" s="2" t="n">
        <x:v>0</x:v>
      </x:c>
      <x:c r="Q75" s="2" t="str">
        <x:v>否</x:v>
      </x:c>
      <x:c r="R75" s="7" t="n">
        <x:f>SUMIFS('9月奖金发放记录'!$J$2:$J$168,'9月奖金发放记录'!$B$2:$B$168,B75,'9月奖金发放记录'!$A$2:$A$168,A75,'9月奖金发放记录'!$D$2:$D$168,"当月")</x:f>
        <x:v>0</x:v>
      </x:c>
      <x:c r="S75" s="7" t="n">
        <x:f>SUMIFS('9月奖金发放记录'!$J$2:$J$168,'9月奖金发放记录'!$B$2:$B$168,B75,'9月奖金发放记录'!$A$2:$A$168,A75,'9月奖金发放记录'!$D$2:$D$168,"结转")</x:f>
        <x:v>0</x:v>
      </x:c>
      <x:c r="T75" s="7" t="n">
        <x:f>SUMIFS('9月奖金发放记录'!$J$2:$J$168,'9月奖金发放记录'!$B$2:$B$168,B75,'9月奖金发放记录'!$A$2:$A$168,A75,'9月奖金发放记录'!$D$2:$D$168,"补发1月")+SUMIFS('9月奖金发放记录'!$J$2:$J$168,'9月奖金发放记录'!$B$2:$B$168,B75,'9月奖金发放记录'!$A$2:$A$168,A75,'9月奖金发放记录'!$D$2:$D$168,"补发2月")+SUMIFS('9月奖金发放记录'!$J$2:$J$168,'9月奖金发放记录'!$B$2:$B$168,B75,'9月奖金发放记录'!$A$2:$A$168,A75,'9月奖金发放记录'!$D$2:$D$168,"补发3月")+SUMIFS('9月奖金发放记录'!$J$2:$J$168,'9月奖金发放记录'!$B$2:$B$168,B75,'9月奖金发放记录'!$A$2:$A$168,A75,'9月奖金发放记录'!$D$2:$D$168,"补发4月")+SUMIFS('9月奖金发放记录'!$J$2:$J$168,'9月奖金发放记录'!$B$2:$B$168,B75,'9月奖金发放记录'!$A$2:$A$168,A75,'9月奖金发放记录'!$D$2:$D$168,"补发5月")+SUMIFS('9月奖金发放记录'!$J$2:$J$168,'9月奖金发放记录'!$B$2:$B$168,B75,'9月奖金发放记录'!$A$2:$A$168,A75,'9月奖金发放记录'!$D$2:$D$168,"补发6月")+SUMIFS('9月奖金发放记录'!$J$2:$J$168,'9月奖金发放记录'!$B$2:$B$168,B75,'9月奖金发放记录'!$A$2:$A$168,A75,'9月奖金发放记录'!$D$2:$D$168,"补发7月")+SUMIFS('9月奖金发放记录'!$J$2:$J$168,'9月奖金发放记录'!$B$2:$B$168,B75,'9月奖金发放记录'!$A$2:$A$168,A75,'9月奖金发放记录'!$D$2:$D$168,"补发8月")</x:f>
        <x:v>0</x:v>
      </x:c>
      <x:c r="U75" s="7" t="n">
        <x:f>SUMIFS('9月奖金发放记录'!$J$2:$J$168,'9月奖金发放记录'!$B$2:$B$168,B75,'9月奖金发放记录'!$A$2:$A$168,A75,'9月奖金发放记录'!$D$2:$D$168,"累计补发9月")</x:f>
        <x:v>0</x:v>
      </x:c>
      <x:c r="V75" s="7" t="n">
        <x:f>SUM(R75:U75)</x:f>
        <x:v>0</x:v>
      </x:c>
    </x:row>
    <x:row r="76" ht="22" customHeight="1">
      <x:c r="A76" s="2" t="str">
        <x:v>粤AGP5759</x:v>
      </x:c>
      <x:c r="B76" s="2" t="str">
        <x:v>吴纬涛</x:v>
      </x:c>
      <x:c r="C76" s="2" t="str">
        <x:v>业务三部</x:v>
      </x:c>
      <x:c r="D76" s="7" t="n">
        <x:v>3000</x:v>
      </x:c>
      <x:c r="E76" s="7" t="n">
        <x:v>543.6</x:v>
      </x:c>
      <x:c r="F76" s="7" t="n">
        <x:v>3000</x:v>
      </x:c>
      <x:c r="G76" s="7" t="n">
        <x:v>3452.6</x:v>
      </x:c>
      <x:c r="H76" s="7" t="n">
        <x:f>F76+D76</x:f>
        <x:v>6000</x:v>
      </x:c>
      <x:c r="I76" s="7" t="n">
        <x:f>G76+E76</x:f>
        <x:v>3996.2</x:v>
      </x:c>
      <x:c r="J76" s="2" t="str">
        <x:f>IF(AND(H76&gt;0,I76&gt;=H76),"达标","已有里程未达标")</x:f>
        <x:v>已有里程未达标</x:v>
      </x:c>
      <x:c r="K76" s="2" t="n">
        <x:v>0</x:v>
      </x:c>
      <x:c r="L76" s="2" t="n">
        <x:v>0</x:v>
      </x:c>
      <x:c r="M76" s="2" t="n">
        <x:v>3000</x:v>
      </x:c>
      <x:c r="N76" s="7" t="n">
        <x:v>150</x:v>
      </x:c>
      <x:c r="O76" s="2" t="n">
        <x:v>20</x:v>
      </x:c>
      <x:c r="P76" s="2" t="n">
        <x:v>0</x:v>
      </x:c>
      <x:c r="Q76" s="2" t="str">
        <x:v>否</x:v>
      </x:c>
      <x:c r="R76" s="7" t="n">
        <x:f>SUMIFS('9月奖金发放记录'!$J$2:$J$168,'9月奖金发放记录'!$B$2:$B$168,B76,'9月奖金发放记录'!$A$2:$A$168,A76,'9月奖金发放记录'!$D$2:$D$168,"当月")</x:f>
        <x:v>0</x:v>
      </x:c>
      <x:c r="S76" s="7" t="n">
        <x:f>SUMIFS('9月奖金发放记录'!$J$2:$J$168,'9月奖金发放记录'!$B$2:$B$168,B76,'9月奖金发放记录'!$A$2:$A$168,A76,'9月奖金发放记录'!$D$2:$D$168,"结转")</x:f>
        <x:v>0</x:v>
      </x:c>
      <x:c r="T76" s="7" t="n">
        <x:f>SUMIFS('9月奖金发放记录'!$J$2:$J$168,'9月奖金发放记录'!$B$2:$B$168,B76,'9月奖金发放记录'!$A$2:$A$168,A76,'9月奖金发放记录'!$D$2:$D$168,"补发1月")+SUMIFS('9月奖金发放记录'!$J$2:$J$168,'9月奖金发放记录'!$B$2:$B$168,B76,'9月奖金发放记录'!$A$2:$A$168,A76,'9月奖金发放记录'!$D$2:$D$168,"补发2月")+SUMIFS('9月奖金发放记录'!$J$2:$J$168,'9月奖金发放记录'!$B$2:$B$168,B76,'9月奖金发放记录'!$A$2:$A$168,A76,'9月奖金发放记录'!$D$2:$D$168,"补发3月")+SUMIFS('9月奖金发放记录'!$J$2:$J$168,'9月奖金发放记录'!$B$2:$B$168,B76,'9月奖金发放记录'!$A$2:$A$168,A76,'9月奖金发放记录'!$D$2:$D$168,"补发4月")+SUMIFS('9月奖金发放记录'!$J$2:$J$168,'9月奖金发放记录'!$B$2:$B$168,B76,'9月奖金发放记录'!$A$2:$A$168,A76,'9月奖金发放记录'!$D$2:$D$168,"补发5月")+SUMIFS('9月奖金发放记录'!$J$2:$J$168,'9月奖金发放记录'!$B$2:$B$168,B76,'9月奖金发放记录'!$A$2:$A$168,A76,'9月奖金发放记录'!$D$2:$D$168,"补发6月")+SUMIFS('9月奖金发放记录'!$J$2:$J$168,'9月奖金发放记录'!$B$2:$B$168,B76,'9月奖金发放记录'!$A$2:$A$168,A76,'9月奖金发放记录'!$D$2:$D$168,"补发7月")+SUMIFS('9月奖金发放记录'!$J$2:$J$168,'9月奖金发放记录'!$B$2:$B$168,B76,'9月奖金发放记录'!$A$2:$A$168,A76,'9月奖金发放记录'!$D$2:$D$168,"补发8月")</x:f>
        <x:v>0</x:v>
      </x:c>
      <x:c r="U76" s="7" t="n">
        <x:f>SUMIFS('9月奖金发放记录'!$J$2:$J$168,'9月奖金发放记录'!$B$2:$B$168,B76,'9月奖金发放记录'!$A$2:$A$168,A76,'9月奖金发放记录'!$D$2:$D$168,"累计补发9月")</x:f>
        <x:v>0</x:v>
      </x:c>
      <x:c r="V76" s="7" t="n">
        <x:f>SUM(R76:U76)</x:f>
        <x:v>0</x:v>
      </x:c>
    </x:row>
    <x:row r="77" ht="22" customHeight="1">
      <x:c r="A77" s="2" t="str">
        <x:v>粤AGP5767</x:v>
      </x:c>
      <x:c r="B77" s="2" t="str">
        <x:v>吴纬涛</x:v>
      </x:c>
      <x:c r="C77" s="2" t="str">
        <x:v>业务三部</x:v>
      </x:c>
      <x:c r="D77" s="7" t="n">
        <x:v>3000</x:v>
      </x:c>
      <x:c r="E77" s="7" t="n">
        <x:v>0</x:v>
      </x:c>
      <x:c r="F77" s="7" t="n">
        <x:v>3000</x:v>
      </x:c>
      <x:c r="G77" s="7" t="n">
        <x:v>281.2</x:v>
      </x:c>
      <x:c r="H77" s="7" t="n">
        <x:f>F77+D77</x:f>
        <x:v>6000</x:v>
      </x:c>
      <x:c r="I77" s="7" t="n">
        <x:f>G77+E77</x:f>
        <x:v>281.2</x:v>
      </x:c>
      <x:c r="J77" s="2" t="str">
        <x:f>IF(AND(H77&gt;0,I77&gt;=H77),"达标","已有里程未达标")</x:f>
        <x:v>已有里程未达标</x:v>
      </x:c>
      <x:c r="K77" s="2" t="n">
        <x:v>0</x:v>
      </x:c>
      <x:c r="L77" s="2" t="n">
        <x:v>0</x:v>
      </x:c>
      <x:c r="M77" s="2" t="n">
        <x:v>3000</x:v>
      </x:c>
      <x:c r="N77" s="7" t="n">
        <x:v>150</x:v>
      </x:c>
      <x:c r="O77" s="2" t="n">
        <x:v>29</x:v>
      </x:c>
      <x:c r="P77" s="2" t="n">
        <x:v>0</x:v>
      </x:c>
      <x:c r="Q77" s="2" t="str">
        <x:v>否</x:v>
      </x:c>
      <x:c r="R77" s="7" t="n">
        <x:f>SUMIFS('9月奖金发放记录'!$J$2:$J$168,'9月奖金发放记录'!$B$2:$B$168,B77,'9月奖金发放记录'!$A$2:$A$168,A77,'9月奖金发放记录'!$D$2:$D$168,"当月")</x:f>
        <x:v>0</x:v>
      </x:c>
      <x:c r="S77" s="7" t="n">
        <x:f>SUMIFS('9月奖金发放记录'!$J$2:$J$168,'9月奖金发放记录'!$B$2:$B$168,B77,'9月奖金发放记录'!$A$2:$A$168,A77,'9月奖金发放记录'!$D$2:$D$168,"结转")</x:f>
        <x:v>0</x:v>
      </x:c>
      <x:c r="T77" s="7" t="n">
        <x:f>SUMIFS('9月奖金发放记录'!$J$2:$J$168,'9月奖金发放记录'!$B$2:$B$168,B77,'9月奖金发放记录'!$A$2:$A$168,A77,'9月奖金发放记录'!$D$2:$D$168,"补发1月")+SUMIFS('9月奖金发放记录'!$J$2:$J$168,'9月奖金发放记录'!$B$2:$B$168,B77,'9月奖金发放记录'!$A$2:$A$168,A77,'9月奖金发放记录'!$D$2:$D$168,"补发2月")+SUMIFS('9月奖金发放记录'!$J$2:$J$168,'9月奖金发放记录'!$B$2:$B$168,B77,'9月奖金发放记录'!$A$2:$A$168,A77,'9月奖金发放记录'!$D$2:$D$168,"补发3月")+SUMIFS('9月奖金发放记录'!$J$2:$J$168,'9月奖金发放记录'!$B$2:$B$168,B77,'9月奖金发放记录'!$A$2:$A$168,A77,'9月奖金发放记录'!$D$2:$D$168,"补发4月")+SUMIFS('9月奖金发放记录'!$J$2:$J$168,'9月奖金发放记录'!$B$2:$B$168,B77,'9月奖金发放记录'!$A$2:$A$168,A77,'9月奖金发放记录'!$D$2:$D$168,"补发5月")+SUMIFS('9月奖金发放记录'!$J$2:$J$168,'9月奖金发放记录'!$B$2:$B$168,B77,'9月奖金发放记录'!$A$2:$A$168,A77,'9月奖金发放记录'!$D$2:$D$168,"补发6月")+SUMIFS('9月奖金发放记录'!$J$2:$J$168,'9月奖金发放记录'!$B$2:$B$168,B77,'9月奖金发放记录'!$A$2:$A$168,A77,'9月奖金发放记录'!$D$2:$D$168,"补发7月")+SUMIFS('9月奖金发放记录'!$J$2:$J$168,'9月奖金发放记录'!$B$2:$B$168,B77,'9月奖金发放记录'!$A$2:$A$168,A77,'9月奖金发放记录'!$D$2:$D$168,"补发8月")</x:f>
        <x:v>0</x:v>
      </x:c>
      <x:c r="U77" s="7" t="n">
        <x:f>SUMIFS('9月奖金发放记录'!$J$2:$J$168,'9月奖金发放记录'!$B$2:$B$168,B77,'9月奖金发放记录'!$A$2:$A$168,A77,'9月奖金发放记录'!$D$2:$D$168,"累计补发9月")</x:f>
        <x:v>0</x:v>
      </x:c>
      <x:c r="V77" s="7" t="n">
        <x:f>SUM(R77:U77)</x:f>
        <x:v>0</x:v>
      </x:c>
    </x:row>
    <x:row r="78" ht="22" customHeight="1">
      <x:c r="A78" s="2" t="str">
        <x:v>粤AGP5792</x:v>
      </x:c>
      <x:c r="B78" s="2" t="str">
        <x:v>吴纬涛</x:v>
      </x:c>
      <x:c r="C78" s="2" t="str">
        <x:v>业务三部</x:v>
      </x:c>
      <x:c r="D78" s="7" t="n">
        <x:v>5000</x:v>
      </x:c>
      <x:c r="E78" s="7" t="n">
        <x:v>429.43</x:v>
      </x:c>
      <x:c r="F78" s="7" t="n">
        <x:v>5000</x:v>
      </x:c>
      <x:c r="G78" s="7" t="n">
        <x:v>663.4</x:v>
      </x:c>
      <x:c r="H78" s="7" t="n">
        <x:f>F78+D78</x:f>
        <x:v>10000</x:v>
      </x:c>
      <x:c r="I78" s="7" t="n">
        <x:f>G78+E78</x:f>
        <x:v>1092.83</x:v>
      </x:c>
      <x:c r="J78" s="2" t="str">
        <x:f>IF(AND(H78&gt;0,I78&gt;=H78),"达标","已有里程未达标")</x:f>
        <x:v>已有里程未达标</x:v>
      </x:c>
      <x:c r="K78" s="2" t="n">
        <x:v>0</x:v>
      </x:c>
      <x:c r="L78" s="2" t="n">
        <x:v>0</x:v>
      </x:c>
      <x:c r="M78" s="2" t="n">
        <x:v>5000</x:v>
      </x:c>
      <x:c r="N78" s="7" t="n">
        <x:v>260</x:v>
      </x:c>
      <x:c r="O78" s="2" t="n">
        <x:v>0</x:v>
      </x:c>
      <x:c r="P78" s="2" t="n">
        <x:v>0</x:v>
      </x:c>
      <x:c r="Q78" s="2" t="str">
        <x:v>否</x:v>
      </x:c>
      <x:c r="R78" s="7" t="n">
        <x:f>SUMIFS('9月奖金发放记录'!$J$2:$J$168,'9月奖金发放记录'!$B$2:$B$168,B78,'9月奖金发放记录'!$A$2:$A$168,A78,'9月奖金发放记录'!$D$2:$D$168,"当月")</x:f>
        <x:v>0</x:v>
      </x:c>
      <x:c r="S78" s="7" t="n">
        <x:f>SUMIFS('9月奖金发放记录'!$J$2:$J$168,'9月奖金发放记录'!$B$2:$B$168,B78,'9月奖金发放记录'!$A$2:$A$168,A78,'9月奖金发放记录'!$D$2:$D$168,"结转")</x:f>
        <x:v>0</x:v>
      </x:c>
      <x:c r="T78" s="7" t="n">
        <x:f>SUMIFS('9月奖金发放记录'!$J$2:$J$168,'9月奖金发放记录'!$B$2:$B$168,B78,'9月奖金发放记录'!$A$2:$A$168,A78,'9月奖金发放记录'!$D$2:$D$168,"补发1月")+SUMIFS('9月奖金发放记录'!$J$2:$J$168,'9月奖金发放记录'!$B$2:$B$168,B78,'9月奖金发放记录'!$A$2:$A$168,A78,'9月奖金发放记录'!$D$2:$D$168,"补发2月")+SUMIFS('9月奖金发放记录'!$J$2:$J$168,'9月奖金发放记录'!$B$2:$B$168,B78,'9月奖金发放记录'!$A$2:$A$168,A78,'9月奖金发放记录'!$D$2:$D$168,"补发3月")+SUMIFS('9月奖金发放记录'!$J$2:$J$168,'9月奖金发放记录'!$B$2:$B$168,B78,'9月奖金发放记录'!$A$2:$A$168,A78,'9月奖金发放记录'!$D$2:$D$168,"补发4月")+SUMIFS('9月奖金发放记录'!$J$2:$J$168,'9月奖金发放记录'!$B$2:$B$168,B78,'9月奖金发放记录'!$A$2:$A$168,A78,'9月奖金发放记录'!$D$2:$D$168,"补发5月")+SUMIFS('9月奖金发放记录'!$J$2:$J$168,'9月奖金发放记录'!$B$2:$B$168,B78,'9月奖金发放记录'!$A$2:$A$168,A78,'9月奖金发放记录'!$D$2:$D$168,"补发6月")+SUMIFS('9月奖金发放记录'!$J$2:$J$168,'9月奖金发放记录'!$B$2:$B$168,B78,'9月奖金发放记录'!$A$2:$A$168,A78,'9月奖金发放记录'!$D$2:$D$168,"补发7月")+SUMIFS('9月奖金发放记录'!$J$2:$J$168,'9月奖金发放记录'!$B$2:$B$168,B78,'9月奖金发放记录'!$A$2:$A$168,A78,'9月奖金发放记录'!$D$2:$D$168,"补发8月")</x:f>
        <x:v>0</x:v>
      </x:c>
      <x:c r="U78" s="7" t="n">
        <x:f>SUMIFS('9月奖金发放记录'!$J$2:$J$168,'9月奖金发放记录'!$B$2:$B$168,B78,'9月奖金发放记录'!$A$2:$A$168,A78,'9月奖金发放记录'!$D$2:$D$168,"累计补发9月")</x:f>
        <x:v>0</x:v>
      </x:c>
      <x:c r="V78" s="7" t="n">
        <x:f>SUM(R78:U78)</x:f>
        <x:v>0</x:v>
      </x:c>
    </x:row>
    <x:row r="79" ht="22" customHeight="1">
      <x:c r="A79" s="2" t="str">
        <x:v>粤AGP5798</x:v>
      </x:c>
      <x:c r="B79" s="2" t="str">
        <x:v>吴纬涛</x:v>
      </x:c>
      <x:c r="C79" s="2" t="str">
        <x:v>业务三部</x:v>
      </x:c>
      <x:c r="D79" s="7" t="n">
        <x:v>3000</x:v>
      </x:c>
      <x:c r="E79" s="7" t="n">
        <x:v>5457.9</x:v>
      </x:c>
      <x:c r="F79" s="7" t="n">
        <x:v>3000</x:v>
      </x:c>
      <x:c r="G79" s="7" t="n">
        <x:v>6388.1</x:v>
      </x:c>
      <x:c r="H79" s="7" t="n">
        <x:f>F79+D79</x:f>
        <x:v>6000</x:v>
      </x:c>
      <x:c r="I79" s="7" t="n">
        <x:f>G79+E79</x:f>
        <x:v>11846</x:v>
      </x:c>
      <x:c r="J79" s="2" t="str">
        <x:f>IF(AND(H79&gt;0,I79&gt;=H79),"达标","已有里程未达标")</x:f>
        <x:v>达标</x:v>
      </x:c>
      <x:c r="K79" s="2" t="n">
        <x:v>1</x:v>
      </x:c>
      <x:c r="L79" s="2" t="n">
        <x:v>0</x:v>
      </x:c>
      <x:c r="M79" s="2" t="n">
        <x:v>3000</x:v>
      </x:c>
      <x:c r="N79" s="7" t="n">
        <x:v>150</x:v>
      </x:c>
      <x:c r="O79" s="2" t="n">
        <x:v>1</x:v>
      </x:c>
      <x:c r="P79" s="2" t="n">
        <x:v>0</x:v>
      </x:c>
      <x:c r="Q79" s="2" t="str">
        <x:v>否</x:v>
      </x:c>
      <x:c r="R79" s="7" t="n">
        <x:f>SUMIFS('9月奖金发放记录'!$J$2:$J$168,'9月奖金发放记录'!$B$2:$B$168,B79,'9月奖金发放记录'!$A$2:$A$168,A79,'9月奖金发放记录'!$D$2:$D$168,"当月")</x:f>
        <x:v>0</x:v>
      </x:c>
      <x:c r="S79" s="7" t="n">
        <x:f>SUMIFS('9月奖金发放记录'!$J$2:$J$168,'9月奖金发放记录'!$B$2:$B$168,B79,'9月奖金发放记录'!$A$2:$A$168,A79,'9月奖金发放记录'!$D$2:$D$168,"结转")</x:f>
        <x:v>150</x:v>
      </x:c>
      <x:c r="T79" s="7" t="n">
        <x:f>SUMIFS('9月奖金发放记录'!$J$2:$J$168,'9月奖金发放记录'!$B$2:$B$168,B79,'9月奖金发放记录'!$A$2:$A$168,A79,'9月奖金发放记录'!$D$2:$D$168,"补发1月")+SUMIFS('9月奖金发放记录'!$J$2:$J$168,'9月奖金发放记录'!$B$2:$B$168,B79,'9月奖金发放记录'!$A$2:$A$168,A79,'9月奖金发放记录'!$D$2:$D$168,"补发2月")+SUMIFS('9月奖金发放记录'!$J$2:$J$168,'9月奖金发放记录'!$B$2:$B$168,B79,'9月奖金发放记录'!$A$2:$A$168,A79,'9月奖金发放记录'!$D$2:$D$168,"补发3月")+SUMIFS('9月奖金发放记录'!$J$2:$J$168,'9月奖金发放记录'!$B$2:$B$168,B79,'9月奖金发放记录'!$A$2:$A$168,A79,'9月奖金发放记录'!$D$2:$D$168,"补发4月")+SUMIFS('9月奖金发放记录'!$J$2:$J$168,'9月奖金发放记录'!$B$2:$B$168,B79,'9月奖金发放记录'!$A$2:$A$168,A79,'9月奖金发放记录'!$D$2:$D$168,"补发5月")+SUMIFS('9月奖金发放记录'!$J$2:$J$168,'9月奖金发放记录'!$B$2:$B$168,B79,'9月奖金发放记录'!$A$2:$A$168,A79,'9月奖金发放记录'!$D$2:$D$168,"补发6月")+SUMIFS('9月奖金发放记录'!$J$2:$J$168,'9月奖金发放记录'!$B$2:$B$168,B79,'9月奖金发放记录'!$A$2:$A$168,A79,'9月奖金发放记录'!$D$2:$D$168,"补发7月")+SUMIFS('9月奖金发放记录'!$J$2:$J$168,'9月奖金发放记录'!$B$2:$B$168,B79,'9月奖金发放记录'!$A$2:$A$168,A79,'9月奖金发放记录'!$D$2:$D$168,"补发8月")</x:f>
        <x:v>0</x:v>
      </x:c>
      <x:c r="U79" s="7" t="n">
        <x:f>SUMIFS('9月奖金发放记录'!$J$2:$J$168,'9月奖金发放记录'!$B$2:$B$168,B79,'9月奖金发放记录'!$A$2:$A$168,A79,'9月奖金发放记录'!$D$2:$D$168,"累计补发9月")</x:f>
        <x:v>0</x:v>
      </x:c>
      <x:c r="V79" s="7" t="n">
        <x:f>SUM(R79:U79)</x:f>
        <x:v>150</x:v>
      </x:c>
    </x:row>
    <x:row r="80" ht="22" customHeight="1">
      <x:c r="A80" s="2" t="str">
        <x:v>粤AGP6675</x:v>
      </x:c>
      <x:c r="B80" s="2" t="str">
        <x:v>吴纬涛</x:v>
      </x:c>
      <x:c r="C80" s="2" t="str">
        <x:v>业务三部</x:v>
      </x:c>
      <x:c r="D80" s="7" t="n">
        <x:v>200</x:v>
      </x:c>
      <x:c r="E80" s="7" t="n">
        <x:v>16.6</x:v>
      </x:c>
      <x:c r="F80" s="7" t="n">
        <x:v>0</x:v>
      </x:c>
      <x:c r="G80" s="7" t="n">
        <x:v>0</x:v>
      </x:c>
      <x:c r="H80" s="7" t="n">
        <x:f>F80+D80</x:f>
        <x:v>200</x:v>
      </x:c>
      <x:c r="I80" s="7" t="n">
        <x:f>G80+E80</x:f>
        <x:v>16.6</x:v>
      </x:c>
      <x:c r="J80" s="2" t="str">
        <x:f>IF(AND(H80&gt;0,I80&gt;=H80),"达标","已有里程未达标")</x:f>
        <x:v>已有里程未达标</x:v>
      </x:c>
      <x:c r="K80" s="2" t="n">
        <x:v>0</x:v>
      </x:c>
      <x:c r="L80" s="2" t="n">
        <x:v>0</x:v>
      </x:c>
      <x:c r="M80" s="2" t="n">
        <x:v>3000</x:v>
      </x:c>
      <x:c r="N80" s="7" t="n">
        <x:v>150</x:v>
      </x:c>
      <x:c r="O80" s="2" t="n">
        <x:v>0</x:v>
      </x:c>
      <x:c r="P80" s="2" t="n">
        <x:v>0</x:v>
      </x:c>
      <x:c r="Q80" s="2" t="str">
        <x:v>否</x:v>
      </x:c>
      <x:c r="R80" s="7" t="n">
        <x:f>SUMIFS('9月奖金发放记录'!$J$2:$J$168,'9月奖金发放记录'!$B$2:$B$168,B80,'9月奖金发放记录'!$A$2:$A$168,A80,'9月奖金发放记录'!$D$2:$D$168,"当月")</x:f>
        <x:v>0</x:v>
      </x:c>
      <x:c r="S80" s="7" t="n">
        <x:f>SUMIFS('9月奖金发放记录'!$J$2:$J$168,'9月奖金发放记录'!$B$2:$B$168,B80,'9月奖金发放记录'!$A$2:$A$168,A80,'9月奖金发放记录'!$D$2:$D$168,"结转")</x:f>
        <x:v>0</x:v>
      </x:c>
      <x:c r="T80" s="7" t="n">
        <x:f>SUMIFS('9月奖金发放记录'!$J$2:$J$168,'9月奖金发放记录'!$B$2:$B$168,B80,'9月奖金发放记录'!$A$2:$A$168,A80,'9月奖金发放记录'!$D$2:$D$168,"补发1月")+SUMIFS('9月奖金发放记录'!$J$2:$J$168,'9月奖金发放记录'!$B$2:$B$168,B80,'9月奖金发放记录'!$A$2:$A$168,A80,'9月奖金发放记录'!$D$2:$D$168,"补发2月")+SUMIFS('9月奖金发放记录'!$J$2:$J$168,'9月奖金发放记录'!$B$2:$B$168,B80,'9月奖金发放记录'!$A$2:$A$168,A80,'9月奖金发放记录'!$D$2:$D$168,"补发3月")+SUMIFS('9月奖金发放记录'!$J$2:$J$168,'9月奖金发放记录'!$B$2:$B$168,B80,'9月奖金发放记录'!$A$2:$A$168,A80,'9月奖金发放记录'!$D$2:$D$168,"补发4月")+SUMIFS('9月奖金发放记录'!$J$2:$J$168,'9月奖金发放记录'!$B$2:$B$168,B80,'9月奖金发放记录'!$A$2:$A$168,A80,'9月奖金发放记录'!$D$2:$D$168,"补发5月")+SUMIFS('9月奖金发放记录'!$J$2:$J$168,'9月奖金发放记录'!$B$2:$B$168,B80,'9月奖金发放记录'!$A$2:$A$168,A80,'9月奖金发放记录'!$D$2:$D$168,"补发6月")+SUMIFS('9月奖金发放记录'!$J$2:$J$168,'9月奖金发放记录'!$B$2:$B$168,B80,'9月奖金发放记录'!$A$2:$A$168,A80,'9月奖金发放记录'!$D$2:$D$168,"补发7月")+SUMIFS('9月奖金发放记录'!$J$2:$J$168,'9月奖金发放记录'!$B$2:$B$168,B80,'9月奖金发放记录'!$A$2:$A$168,A80,'9月奖金发放记录'!$D$2:$D$168,"补发8月")</x:f>
        <x:v>0</x:v>
      </x:c>
      <x:c r="U80" s="7" t="n">
        <x:f>SUMIFS('9月奖金发放记录'!$J$2:$J$168,'9月奖金发放记录'!$B$2:$B$168,B80,'9月奖金发放记录'!$A$2:$A$168,A80,'9月奖金发放记录'!$D$2:$D$168,"累计补发9月")</x:f>
        <x:v>0</x:v>
      </x:c>
      <x:c r="V80" s="7" t="n">
        <x:f>SUM(R80:U80)</x:f>
        <x:v>0</x:v>
      </x:c>
    </x:row>
    <x:row r="81" ht="22" customHeight="1">
      <x:c r="A81" s="2" t="str">
        <x:v>粤AGP9347</x:v>
      </x:c>
      <x:c r="B81" s="2" t="str">
        <x:v>吴纬涛</x:v>
      </x:c>
      <x:c r="C81" s="2" t="str">
        <x:v>业务三部</x:v>
      </x:c>
      <x:c r="D81" s="7" t="n">
        <x:v>5000</x:v>
      </x:c>
      <x:c r="E81" s="7" t="n">
        <x:v>1585.2</x:v>
      </x:c>
      <x:c r="F81" s="7" t="n">
        <x:v>322.58</x:v>
      </x:c>
      <x:c r="G81" s="7" t="n">
        <x:v>57.4</x:v>
      </x:c>
      <x:c r="H81" s="7" t="n">
        <x:f>F81+D81</x:f>
        <x:v>5322.58</x:v>
      </x:c>
      <x:c r="I81" s="7" t="n">
        <x:f>G81+E81</x:f>
        <x:v>1642.6000000000001</x:v>
      </x:c>
      <x:c r="J81" s="2" t="str">
        <x:f>IF(AND(H81&gt;0,I81&gt;=H81),"达标","已有里程未达标")</x:f>
        <x:v>已有里程未达标</x:v>
      </x:c>
      <x:c r="K81" s="2" t="n">
        <x:v>0</x:v>
      </x:c>
      <x:c r="L81" s="2" t="n">
        <x:v>0</x:v>
      </x:c>
      <x:c r="M81" s="2" t="n">
        <x:v>5000</x:v>
      </x:c>
      <x:c r="N81" s="7" t="n">
        <x:v>300</x:v>
      </x:c>
      <x:c r="O81" s="2" t="n">
        <x:v>5</x:v>
      </x:c>
      <x:c r="P81" s="2" t="n">
        <x:v>0</x:v>
      </x:c>
      <x:c r="Q81" s="2" t="str">
        <x:v>否</x:v>
      </x:c>
      <x:c r="R81" s="7" t="n">
        <x:f>SUMIFS('9月奖金发放记录'!$J$2:$J$168,'9月奖金发放记录'!$B$2:$B$168,B81,'9月奖金发放记录'!$A$2:$A$168,A81,'9月奖金发放记录'!$D$2:$D$168,"当月")</x:f>
        <x:v>0</x:v>
      </x:c>
      <x:c r="S81" s="7" t="n">
        <x:f>SUMIFS('9月奖金发放记录'!$J$2:$J$168,'9月奖金发放记录'!$B$2:$B$168,B81,'9月奖金发放记录'!$A$2:$A$168,A81,'9月奖金发放记录'!$D$2:$D$168,"结转")</x:f>
        <x:v>0</x:v>
      </x:c>
      <x:c r="T81" s="7" t="n">
        <x:f>SUMIFS('9月奖金发放记录'!$J$2:$J$168,'9月奖金发放记录'!$B$2:$B$168,B81,'9月奖金发放记录'!$A$2:$A$168,A81,'9月奖金发放记录'!$D$2:$D$168,"补发1月")+SUMIFS('9月奖金发放记录'!$J$2:$J$168,'9月奖金发放记录'!$B$2:$B$168,B81,'9月奖金发放记录'!$A$2:$A$168,A81,'9月奖金发放记录'!$D$2:$D$168,"补发2月")+SUMIFS('9月奖金发放记录'!$J$2:$J$168,'9月奖金发放记录'!$B$2:$B$168,B81,'9月奖金发放记录'!$A$2:$A$168,A81,'9月奖金发放记录'!$D$2:$D$168,"补发3月")+SUMIFS('9月奖金发放记录'!$J$2:$J$168,'9月奖金发放记录'!$B$2:$B$168,B81,'9月奖金发放记录'!$A$2:$A$168,A81,'9月奖金发放记录'!$D$2:$D$168,"补发4月")+SUMIFS('9月奖金发放记录'!$J$2:$J$168,'9月奖金发放记录'!$B$2:$B$168,B81,'9月奖金发放记录'!$A$2:$A$168,A81,'9月奖金发放记录'!$D$2:$D$168,"补发5月")+SUMIFS('9月奖金发放记录'!$J$2:$J$168,'9月奖金发放记录'!$B$2:$B$168,B81,'9月奖金发放记录'!$A$2:$A$168,A81,'9月奖金发放记录'!$D$2:$D$168,"补发6月")+SUMIFS('9月奖金发放记录'!$J$2:$J$168,'9月奖金发放记录'!$B$2:$B$168,B81,'9月奖金发放记录'!$A$2:$A$168,A81,'9月奖金发放记录'!$D$2:$D$168,"补发7月")+SUMIFS('9月奖金发放记录'!$J$2:$J$168,'9月奖金发放记录'!$B$2:$B$168,B81,'9月奖金发放记录'!$A$2:$A$168,A81,'9月奖金发放记录'!$D$2:$D$168,"补发8月")</x:f>
        <x:v>0</x:v>
      </x:c>
      <x:c r="U81" s="7" t="n">
        <x:f>SUMIFS('9月奖金发放记录'!$J$2:$J$168,'9月奖金发放记录'!$B$2:$B$168,B81,'9月奖金发放记录'!$A$2:$A$168,A81,'9月奖金发放记录'!$D$2:$D$168,"累计补发9月")</x:f>
        <x:v>0</x:v>
      </x:c>
      <x:c r="V81" s="7" t="n">
        <x:f>SUM(R81:U81)</x:f>
        <x:v>0</x:v>
      </x:c>
    </x:row>
    <x:row r="82" ht="22" customHeight="1">
      <x:c r="A82" s="2" t="str">
        <x:v>粤AGP9351</x:v>
      </x:c>
      <x:c r="B82" s="2" t="str">
        <x:v>吴纬涛</x:v>
      </x:c>
      <x:c r="C82" s="2" t="str">
        <x:v>业务三部</x:v>
      </x:c>
      <x:c r="D82" s="7" t="n">
        <x:v>5000</x:v>
      </x:c>
      <x:c r="E82" s="7" t="n">
        <x:v>849.7</x:v>
      </x:c>
      <x:c r="F82" s="7" t="n">
        <x:v>483.87</x:v>
      </x:c>
      <x:c r="G82" s="7" t="n">
        <x:v>191.3</x:v>
      </x:c>
      <x:c r="H82" s="7" t="n">
        <x:f>F82+D82</x:f>
        <x:v>5483.87</x:v>
      </x:c>
      <x:c r="I82" s="7" t="n">
        <x:f>G82+E82</x:f>
        <x:v>1041</x:v>
      </x:c>
      <x:c r="J82" s="2" t="str">
        <x:f>IF(AND(H82&gt;0,I82&gt;=H82),"达标","已有里程未达标")</x:f>
        <x:v>已有里程未达标</x:v>
      </x:c>
      <x:c r="K82" s="2" t="n">
        <x:v>0</x:v>
      </x:c>
      <x:c r="L82" s="2" t="n">
        <x:v>0</x:v>
      </x:c>
      <x:c r="M82" s="2" t="n">
        <x:v>5000</x:v>
      </x:c>
      <x:c r="N82" s="7" t="n">
        <x:v>300</x:v>
      </x:c>
      <x:c r="O82" s="2" t="n">
        <x:v>5</x:v>
      </x:c>
      <x:c r="P82" s="2" t="n">
        <x:v>0</x:v>
      </x:c>
      <x:c r="Q82" s="2" t="str">
        <x:v>否</x:v>
      </x:c>
      <x:c r="R82" s="7" t="n">
        <x:f>SUMIFS('9月奖金发放记录'!$J$2:$J$168,'9月奖金发放记录'!$B$2:$B$168,B82,'9月奖金发放记录'!$A$2:$A$168,A82,'9月奖金发放记录'!$D$2:$D$168,"当月")</x:f>
        <x:v>0</x:v>
      </x:c>
      <x:c r="S82" s="7" t="n">
        <x:f>SUMIFS('9月奖金发放记录'!$J$2:$J$168,'9月奖金发放记录'!$B$2:$B$168,B82,'9月奖金发放记录'!$A$2:$A$168,A82,'9月奖金发放记录'!$D$2:$D$168,"结转")</x:f>
        <x:v>0</x:v>
      </x:c>
      <x:c r="T82" s="7" t="n">
        <x:f>SUMIFS('9月奖金发放记录'!$J$2:$J$168,'9月奖金发放记录'!$B$2:$B$168,B82,'9月奖金发放记录'!$A$2:$A$168,A82,'9月奖金发放记录'!$D$2:$D$168,"补发1月")+SUMIFS('9月奖金发放记录'!$J$2:$J$168,'9月奖金发放记录'!$B$2:$B$168,B82,'9月奖金发放记录'!$A$2:$A$168,A82,'9月奖金发放记录'!$D$2:$D$168,"补发2月")+SUMIFS('9月奖金发放记录'!$J$2:$J$168,'9月奖金发放记录'!$B$2:$B$168,B82,'9月奖金发放记录'!$A$2:$A$168,A82,'9月奖金发放记录'!$D$2:$D$168,"补发3月")+SUMIFS('9月奖金发放记录'!$J$2:$J$168,'9月奖金发放记录'!$B$2:$B$168,B82,'9月奖金发放记录'!$A$2:$A$168,A82,'9月奖金发放记录'!$D$2:$D$168,"补发4月")+SUMIFS('9月奖金发放记录'!$J$2:$J$168,'9月奖金发放记录'!$B$2:$B$168,B82,'9月奖金发放记录'!$A$2:$A$168,A82,'9月奖金发放记录'!$D$2:$D$168,"补发5月")+SUMIFS('9月奖金发放记录'!$J$2:$J$168,'9月奖金发放记录'!$B$2:$B$168,B82,'9月奖金发放记录'!$A$2:$A$168,A82,'9月奖金发放记录'!$D$2:$D$168,"补发6月")+SUMIFS('9月奖金发放记录'!$J$2:$J$168,'9月奖金发放记录'!$B$2:$B$168,B82,'9月奖金发放记录'!$A$2:$A$168,A82,'9月奖金发放记录'!$D$2:$D$168,"补发7月")+SUMIFS('9月奖金发放记录'!$J$2:$J$168,'9月奖金发放记录'!$B$2:$B$168,B82,'9月奖金发放记录'!$A$2:$A$168,A82,'9月奖金发放记录'!$D$2:$D$168,"补发8月")</x:f>
        <x:v>0</x:v>
      </x:c>
      <x:c r="U82" s="7" t="n">
        <x:f>SUMIFS('9月奖金发放记录'!$J$2:$J$168,'9月奖金发放记录'!$B$2:$B$168,B82,'9月奖金发放记录'!$A$2:$A$168,A82,'9月奖金发放记录'!$D$2:$D$168,"累计补发9月")</x:f>
        <x:v>0</x:v>
      </x:c>
      <x:c r="V82" s="7" t="n">
        <x:f>SUM(R82:U82)</x:f>
        <x:v>0</x:v>
      </x:c>
    </x:row>
    <x:row r="83" ht="22" customHeight="1">
      <x:c r="A83" s="2" t="str">
        <x:v>粤AGP9728</x:v>
      </x:c>
      <x:c r="B83" s="2" t="str">
        <x:v>吴纬涛</x:v>
      </x:c>
      <x:c r="C83" s="2" t="str">
        <x:v>业务三部</x:v>
      </x:c>
      <x:c r="D83" s="7" t="n">
        <x:v>3000</x:v>
      </x:c>
      <x:c r="E83" s="7" t="n">
        <x:v>642</x:v>
      </x:c>
      <x:c r="F83" s="7" t="n">
        <x:v>3000</x:v>
      </x:c>
      <x:c r="G83" s="7" t="n">
        <x:v>3608</x:v>
      </x:c>
      <x:c r="H83" s="7" t="n">
        <x:f>F83+D83</x:f>
        <x:v>6000</x:v>
      </x:c>
      <x:c r="I83" s="7" t="n">
        <x:f>G83+E83</x:f>
        <x:v>4250</x:v>
      </x:c>
      <x:c r="J83" s="2" t="str">
        <x:f>IF(AND(H83&gt;0,I83&gt;=H83),"达标","已有里程未达标")</x:f>
        <x:v>已有里程未达标</x:v>
      </x:c>
      <x:c r="K83" s="2" t="n">
        <x:v>0</x:v>
      </x:c>
      <x:c r="L83" s="2" t="n">
        <x:v>0</x:v>
      </x:c>
      <x:c r="M83" s="2" t="n">
        <x:v>3000</x:v>
      </x:c>
      <x:c r="N83" s="7" t="n">
        <x:v>150</x:v>
      </x:c>
      <x:c r="O83" s="2" t="n">
        <x:v>20</x:v>
      </x:c>
      <x:c r="P83" s="2" t="n">
        <x:v>0</x:v>
      </x:c>
      <x:c r="Q83" s="2" t="str">
        <x:v>否</x:v>
      </x:c>
      <x:c r="R83" s="7" t="n">
        <x:f>SUMIFS('9月奖金发放记录'!$J$2:$J$168,'9月奖金发放记录'!$B$2:$B$168,B83,'9月奖金发放记录'!$A$2:$A$168,A83,'9月奖金发放记录'!$D$2:$D$168,"当月")</x:f>
        <x:v>0</x:v>
      </x:c>
      <x:c r="S83" s="7" t="n">
        <x:f>SUMIFS('9月奖金发放记录'!$J$2:$J$168,'9月奖金发放记录'!$B$2:$B$168,B83,'9月奖金发放记录'!$A$2:$A$168,A83,'9月奖金发放记录'!$D$2:$D$168,"结转")</x:f>
        <x:v>0</x:v>
      </x:c>
      <x:c r="T83" s="7" t="n">
        <x:f>SUMIFS('9月奖金发放记录'!$J$2:$J$168,'9月奖金发放记录'!$B$2:$B$168,B83,'9月奖金发放记录'!$A$2:$A$168,A83,'9月奖金发放记录'!$D$2:$D$168,"补发1月")+SUMIFS('9月奖金发放记录'!$J$2:$J$168,'9月奖金发放记录'!$B$2:$B$168,B83,'9月奖金发放记录'!$A$2:$A$168,A83,'9月奖金发放记录'!$D$2:$D$168,"补发2月")+SUMIFS('9月奖金发放记录'!$J$2:$J$168,'9月奖金发放记录'!$B$2:$B$168,B83,'9月奖金发放记录'!$A$2:$A$168,A83,'9月奖金发放记录'!$D$2:$D$168,"补发3月")+SUMIFS('9月奖金发放记录'!$J$2:$J$168,'9月奖金发放记录'!$B$2:$B$168,B83,'9月奖金发放记录'!$A$2:$A$168,A83,'9月奖金发放记录'!$D$2:$D$168,"补发4月")+SUMIFS('9月奖金发放记录'!$J$2:$J$168,'9月奖金发放记录'!$B$2:$B$168,B83,'9月奖金发放记录'!$A$2:$A$168,A83,'9月奖金发放记录'!$D$2:$D$168,"补发5月")+SUMIFS('9月奖金发放记录'!$J$2:$J$168,'9月奖金发放记录'!$B$2:$B$168,B83,'9月奖金发放记录'!$A$2:$A$168,A83,'9月奖金发放记录'!$D$2:$D$168,"补发6月")+SUMIFS('9月奖金发放记录'!$J$2:$J$168,'9月奖金发放记录'!$B$2:$B$168,B83,'9月奖金发放记录'!$A$2:$A$168,A83,'9月奖金发放记录'!$D$2:$D$168,"补发7月")+SUMIFS('9月奖金发放记录'!$J$2:$J$168,'9月奖金发放记录'!$B$2:$B$168,B83,'9月奖金发放记录'!$A$2:$A$168,A83,'9月奖金发放记录'!$D$2:$D$168,"补发8月")</x:f>
        <x:v>0</x:v>
      </x:c>
      <x:c r="U83" s="7" t="n">
        <x:f>SUMIFS('9月奖金发放记录'!$J$2:$J$168,'9月奖金发放记录'!$B$2:$B$168,B83,'9月奖金发放记录'!$A$2:$A$168,A83,'9月奖金发放记录'!$D$2:$D$168,"累计补发9月")</x:f>
        <x:v>0</x:v>
      </x:c>
      <x:c r="V83" s="7" t="n">
        <x:f>SUM(R83:U83)</x:f>
        <x:v>0</x:v>
      </x:c>
    </x:row>
    <x:row r="84" ht="22" customHeight="1">
      <x:c r="A84" s="2" t="str">
        <x:v>粤AGP9738</x:v>
      </x:c>
      <x:c r="B84" s="2" t="str">
        <x:v>吴纬涛</x:v>
      </x:c>
      <x:c r="C84" s="2" t="str">
        <x:v>业务三部</x:v>
      </x:c>
      <x:c r="D84" s="7" t="n">
        <x:v>3000</x:v>
      </x:c>
      <x:c r="E84" s="7" t="n">
        <x:v>1951.8</x:v>
      </x:c>
      <x:c r="F84" s="7" t="n">
        <x:v>3000</x:v>
      </x:c>
      <x:c r="G84" s="7" t="n">
        <x:v>1208.3</x:v>
      </x:c>
      <x:c r="H84" s="7" t="n">
        <x:f>F84+D84</x:f>
        <x:v>6000</x:v>
      </x:c>
      <x:c r="I84" s="7" t="n">
        <x:f>G84+E84</x:f>
        <x:v>3160.1</x:v>
      </x:c>
      <x:c r="J84" s="2" t="str">
        <x:f>IF(AND(H84&gt;0,I84&gt;=H84),"达标","已有里程未达标")</x:f>
        <x:v>已有里程未达标</x:v>
      </x:c>
      <x:c r="K84" s="2" t="n">
        <x:v>0</x:v>
      </x:c>
      <x:c r="L84" s="2" t="n">
        <x:v>0</x:v>
      </x:c>
      <x:c r="M84" s="2" t="n">
        <x:v>3000</x:v>
      </x:c>
      <x:c r="N84" s="7" t="n">
        <x:v>150</x:v>
      </x:c>
      <x:c r="O84" s="2" t="n">
        <x:v>13</x:v>
      </x:c>
      <x:c r="P84" s="2" t="n">
        <x:v>0</x:v>
      </x:c>
      <x:c r="Q84" s="2" t="str">
        <x:v>否</x:v>
      </x:c>
      <x:c r="R84" s="7" t="n">
        <x:f>SUMIFS('9月奖金发放记录'!$J$2:$J$168,'9月奖金发放记录'!$B$2:$B$168,B84,'9月奖金发放记录'!$A$2:$A$168,A84,'9月奖金发放记录'!$D$2:$D$168,"当月")</x:f>
        <x:v>0</x:v>
      </x:c>
      <x:c r="S84" s="7" t="n">
        <x:f>SUMIFS('9月奖金发放记录'!$J$2:$J$168,'9月奖金发放记录'!$B$2:$B$168,B84,'9月奖金发放记录'!$A$2:$A$168,A84,'9月奖金发放记录'!$D$2:$D$168,"结转")</x:f>
        <x:v>0</x:v>
      </x:c>
      <x:c r="T84" s="7" t="n">
        <x:f>SUMIFS('9月奖金发放记录'!$J$2:$J$168,'9月奖金发放记录'!$B$2:$B$168,B84,'9月奖金发放记录'!$A$2:$A$168,A84,'9月奖金发放记录'!$D$2:$D$168,"补发1月")+SUMIFS('9月奖金发放记录'!$J$2:$J$168,'9月奖金发放记录'!$B$2:$B$168,B84,'9月奖金发放记录'!$A$2:$A$168,A84,'9月奖金发放记录'!$D$2:$D$168,"补发2月")+SUMIFS('9月奖金发放记录'!$J$2:$J$168,'9月奖金发放记录'!$B$2:$B$168,B84,'9月奖金发放记录'!$A$2:$A$168,A84,'9月奖金发放记录'!$D$2:$D$168,"补发3月")+SUMIFS('9月奖金发放记录'!$J$2:$J$168,'9月奖金发放记录'!$B$2:$B$168,B84,'9月奖金发放记录'!$A$2:$A$168,A84,'9月奖金发放记录'!$D$2:$D$168,"补发4月")+SUMIFS('9月奖金发放记录'!$J$2:$J$168,'9月奖金发放记录'!$B$2:$B$168,B84,'9月奖金发放记录'!$A$2:$A$168,A84,'9月奖金发放记录'!$D$2:$D$168,"补发5月")+SUMIFS('9月奖金发放记录'!$J$2:$J$168,'9月奖金发放记录'!$B$2:$B$168,B84,'9月奖金发放记录'!$A$2:$A$168,A84,'9月奖金发放记录'!$D$2:$D$168,"补发6月")+SUMIFS('9月奖金发放记录'!$J$2:$J$168,'9月奖金发放记录'!$B$2:$B$168,B84,'9月奖金发放记录'!$A$2:$A$168,A84,'9月奖金发放记录'!$D$2:$D$168,"补发7月")+SUMIFS('9月奖金发放记录'!$J$2:$J$168,'9月奖金发放记录'!$B$2:$B$168,B84,'9月奖金发放记录'!$A$2:$A$168,A84,'9月奖金发放记录'!$D$2:$D$168,"补发8月")</x:f>
        <x:v>0</x:v>
      </x:c>
      <x:c r="U84" s="7" t="n">
        <x:f>SUMIFS('9月奖金发放记录'!$J$2:$J$168,'9月奖金发放记录'!$B$2:$B$168,B84,'9月奖金发放记录'!$A$2:$A$168,A84,'9月奖金发放记录'!$D$2:$D$168,"累计补发9月")</x:f>
        <x:v>0</x:v>
      </x:c>
      <x:c r="V84" s="7" t="n">
        <x:f>SUM(R84:U84)</x:f>
        <x:v>0</x:v>
      </x:c>
    </x:row>
    <x:row r="85" ht="22" customHeight="1">
      <x:c r="A85" s="2" t="str">
        <x:v>粤AGP9756</x:v>
      </x:c>
      <x:c r="B85" s="2" t="str">
        <x:v>吴纬涛</x:v>
      </x:c>
      <x:c r="C85" s="2" t="str">
        <x:v>业务三部</x:v>
      </x:c>
      <x:c r="D85" s="7" t="n">
        <x:v>3000</x:v>
      </x:c>
      <x:c r="E85" s="7" t="n">
        <x:v>1203.4</x:v>
      </x:c>
      <x:c r="F85" s="7" t="n">
        <x:v>18483.87</x:v>
      </x:c>
      <x:c r="G85" s="7" t="n">
        <x:v>10808.9</x:v>
      </x:c>
      <x:c r="H85" s="7" t="n">
        <x:f>F85+D85</x:f>
        <x:v>21483.87</x:v>
      </x:c>
      <x:c r="I85" s="7" t="n">
        <x:f>G85+E85</x:f>
        <x:v>12012.3</x:v>
      </x:c>
      <x:c r="J85" s="2" t="str">
        <x:f>IF(AND(H85&gt;0,I85&gt;=H85),"达标","已有里程未达标")</x:f>
        <x:v>已有里程未达标</x:v>
      </x:c>
      <x:c r="K85" s="2" t="n">
        <x:v>0</x:v>
      </x:c>
      <x:c r="L85" s="2" t="n">
        <x:v>0</x:v>
      </x:c>
      <x:c r="M85" s="2" t="n">
        <x:v>3000</x:v>
      </x:c>
      <x:c r="N85" s="7" t="n">
        <x:v>150</x:v>
      </x:c>
      <x:c r="O85" s="2" t="n">
        <x:v>7</x:v>
      </x:c>
      <x:c r="P85" s="2" t="n">
        <x:v>0</x:v>
      </x:c>
      <x:c r="Q85" s="2" t="str">
        <x:v>否</x:v>
      </x:c>
      <x:c r="R85" s="7" t="n">
        <x:f>SUMIFS('9月奖金发放记录'!$J$2:$J$168,'9月奖金发放记录'!$B$2:$B$168,B85,'9月奖金发放记录'!$A$2:$A$168,A85,'9月奖金发放记录'!$D$2:$D$168,"当月")</x:f>
        <x:v>0</x:v>
      </x:c>
      <x:c r="S85" s="7" t="n">
        <x:f>SUMIFS('9月奖金发放记录'!$J$2:$J$168,'9月奖金发放记录'!$B$2:$B$168,B85,'9月奖金发放记录'!$A$2:$A$168,A85,'9月奖金发放记录'!$D$2:$D$168,"结转")</x:f>
        <x:v>0</x:v>
      </x:c>
      <x:c r="T85" s="7" t="n">
        <x:f>SUMIFS('9月奖金发放记录'!$J$2:$J$168,'9月奖金发放记录'!$B$2:$B$168,B85,'9月奖金发放记录'!$A$2:$A$168,A85,'9月奖金发放记录'!$D$2:$D$168,"补发1月")+SUMIFS('9月奖金发放记录'!$J$2:$J$168,'9月奖金发放记录'!$B$2:$B$168,B85,'9月奖金发放记录'!$A$2:$A$168,A85,'9月奖金发放记录'!$D$2:$D$168,"补发2月")+SUMIFS('9月奖金发放记录'!$J$2:$J$168,'9月奖金发放记录'!$B$2:$B$168,B85,'9月奖金发放记录'!$A$2:$A$168,A85,'9月奖金发放记录'!$D$2:$D$168,"补发3月")+SUMIFS('9月奖金发放记录'!$J$2:$J$168,'9月奖金发放记录'!$B$2:$B$168,B85,'9月奖金发放记录'!$A$2:$A$168,A85,'9月奖金发放记录'!$D$2:$D$168,"补发4月")+SUMIFS('9月奖金发放记录'!$J$2:$J$168,'9月奖金发放记录'!$B$2:$B$168,B85,'9月奖金发放记录'!$A$2:$A$168,A85,'9月奖金发放记录'!$D$2:$D$168,"补发5月")+SUMIFS('9月奖金发放记录'!$J$2:$J$168,'9月奖金发放记录'!$B$2:$B$168,B85,'9月奖金发放记录'!$A$2:$A$168,A85,'9月奖金发放记录'!$D$2:$D$168,"补发6月")+SUMIFS('9月奖金发放记录'!$J$2:$J$168,'9月奖金发放记录'!$B$2:$B$168,B85,'9月奖金发放记录'!$A$2:$A$168,A85,'9月奖金发放记录'!$D$2:$D$168,"补发7月")+SUMIFS('9月奖金发放记录'!$J$2:$J$168,'9月奖金发放记录'!$B$2:$B$168,B85,'9月奖金发放记录'!$A$2:$A$168,A85,'9月奖金发放记录'!$D$2:$D$168,"补发8月")</x:f>
        <x:v>0</x:v>
      </x:c>
      <x:c r="U85" s="7" t="n">
        <x:f>SUMIFS('9月奖金发放记录'!$J$2:$J$168,'9月奖金发放记录'!$B$2:$B$168,B85,'9月奖金发放记录'!$A$2:$A$168,A85,'9月奖金发放记录'!$D$2:$D$168,"累计补发9月")</x:f>
        <x:v>0</x:v>
      </x:c>
      <x:c r="V85" s="7" t="n">
        <x:f>SUM(R85:U85)</x:f>
        <x:v>0</x:v>
      </x:c>
    </x:row>
    <x:row r="86" ht="22" customHeight="1">
      <x:c r="A86" s="2" t="str">
        <x:v>粤AGP9787</x:v>
      </x:c>
      <x:c r="B86" s="2" t="str">
        <x:v>吴纬涛</x:v>
      </x:c>
      <x:c r="C86" s="2" t="str">
        <x:v>业务三部</x:v>
      </x:c>
      <x:c r="D86" s="7" t="n">
        <x:v>3000</x:v>
      </x:c>
      <x:c r="E86" s="7" t="n">
        <x:v>1377.1</x:v>
      </x:c>
      <x:c r="F86" s="7" t="n">
        <x:v>290.32</x:v>
      </x:c>
      <x:c r="G86" s="7" t="n">
        <x:v>13.4</x:v>
      </x:c>
      <x:c r="H86" s="7" t="n">
        <x:f>F86+D86</x:f>
        <x:v>3290.32</x:v>
      </x:c>
      <x:c r="I86" s="7" t="n">
        <x:f>G86+E86</x:f>
        <x:v>1390.5</x:v>
      </x:c>
      <x:c r="J86" s="2" t="str">
        <x:f>IF(AND(H86&gt;0,I86&gt;=H86),"达标","已有里程未达标")</x:f>
        <x:v>已有里程未达标</x:v>
      </x:c>
      <x:c r="K86" s="2" t="n">
        <x:v>0</x:v>
      </x:c>
      <x:c r="L86" s="2" t="n">
        <x:v>0</x:v>
      </x:c>
      <x:c r="M86" s="2" t="n">
        <x:v>3000</x:v>
      </x:c>
      <x:c r="N86" s="7" t="n">
        <x:v>150</x:v>
      </x:c>
      <x:c r="O86" s="2" t="n">
        <x:v>4</x:v>
      </x:c>
      <x:c r="P86" s="2" t="n">
        <x:v>0</x:v>
      </x:c>
      <x:c r="Q86" s="2" t="str">
        <x:v>否</x:v>
      </x:c>
      <x:c r="R86" s="7" t="n">
        <x:f>SUMIFS('9月奖金发放记录'!$J$2:$J$168,'9月奖金发放记录'!$B$2:$B$168,B86,'9月奖金发放记录'!$A$2:$A$168,A86,'9月奖金发放记录'!$D$2:$D$168,"当月")</x:f>
        <x:v>0</x:v>
      </x:c>
      <x:c r="S86" s="7" t="n">
        <x:f>SUMIFS('9月奖金发放记录'!$J$2:$J$168,'9月奖金发放记录'!$B$2:$B$168,B86,'9月奖金发放记录'!$A$2:$A$168,A86,'9月奖金发放记录'!$D$2:$D$168,"结转")</x:f>
        <x:v>0</x:v>
      </x:c>
      <x:c r="T86" s="7" t="n">
        <x:f>SUMIFS('9月奖金发放记录'!$J$2:$J$168,'9月奖金发放记录'!$B$2:$B$168,B86,'9月奖金发放记录'!$A$2:$A$168,A86,'9月奖金发放记录'!$D$2:$D$168,"补发1月")+SUMIFS('9月奖金发放记录'!$J$2:$J$168,'9月奖金发放记录'!$B$2:$B$168,B86,'9月奖金发放记录'!$A$2:$A$168,A86,'9月奖金发放记录'!$D$2:$D$168,"补发2月")+SUMIFS('9月奖金发放记录'!$J$2:$J$168,'9月奖金发放记录'!$B$2:$B$168,B86,'9月奖金发放记录'!$A$2:$A$168,A86,'9月奖金发放记录'!$D$2:$D$168,"补发3月")+SUMIFS('9月奖金发放记录'!$J$2:$J$168,'9月奖金发放记录'!$B$2:$B$168,B86,'9月奖金发放记录'!$A$2:$A$168,A86,'9月奖金发放记录'!$D$2:$D$168,"补发4月")+SUMIFS('9月奖金发放记录'!$J$2:$J$168,'9月奖金发放记录'!$B$2:$B$168,B86,'9月奖金发放记录'!$A$2:$A$168,A86,'9月奖金发放记录'!$D$2:$D$168,"补发5月")+SUMIFS('9月奖金发放记录'!$J$2:$J$168,'9月奖金发放记录'!$B$2:$B$168,B86,'9月奖金发放记录'!$A$2:$A$168,A86,'9月奖金发放记录'!$D$2:$D$168,"补发6月")+SUMIFS('9月奖金发放记录'!$J$2:$J$168,'9月奖金发放记录'!$B$2:$B$168,B86,'9月奖金发放记录'!$A$2:$A$168,A86,'9月奖金发放记录'!$D$2:$D$168,"补发7月")+SUMIFS('9月奖金发放记录'!$J$2:$J$168,'9月奖金发放记录'!$B$2:$B$168,B86,'9月奖金发放记录'!$A$2:$A$168,A86,'9月奖金发放记录'!$D$2:$D$168,"补发8月")</x:f>
        <x:v>0</x:v>
      </x:c>
      <x:c r="U86" s="7" t="n">
        <x:f>SUMIFS('9月奖金发放记录'!$J$2:$J$168,'9月奖金发放记录'!$B$2:$B$168,B86,'9月奖金发放记录'!$A$2:$A$168,A86,'9月奖金发放记录'!$D$2:$D$168,"累计补发9月")</x:f>
        <x:v>0</x:v>
      </x:c>
      <x:c r="V86" s="7" t="n">
        <x:f>SUM(R86:U86)</x:f>
        <x:v>0</x:v>
      </x:c>
    </x:row>
    <x:row r="87" ht="22" customHeight="1">
      <x:c r="A87" s="2" t="str">
        <x:v>粤AGP9788</x:v>
      </x:c>
      <x:c r="B87" s="2" t="str">
        <x:v>吴纬涛</x:v>
      </x:c>
      <x:c r="C87" s="2" t="str">
        <x:v>业务三部</x:v>
      </x:c>
      <x:c r="D87" s="7" t="n">
        <x:v>3000</x:v>
      </x:c>
      <x:c r="E87" s="7" t="n">
        <x:v>5713.4</x:v>
      </x:c>
      <x:c r="F87" s="7" t="n">
        <x:v>3000</x:v>
      </x:c>
      <x:c r="G87" s="7" t="n">
        <x:v>5765.7</x:v>
      </x:c>
      <x:c r="H87" s="7" t="n">
        <x:f>F87+D87</x:f>
        <x:v>6000</x:v>
      </x:c>
      <x:c r="I87" s="7" t="n">
        <x:f>G87+E87</x:f>
        <x:v>11479.099999999999</x:v>
      </x:c>
      <x:c r="J87" s="2" t="str">
        <x:f>IF(AND(H87&gt;0,I87&gt;=H87),"达标","已有里程未达标")</x:f>
        <x:v>达标</x:v>
      </x:c>
      <x:c r="K87" s="2" t="n">
        <x:v>0</x:v>
      </x:c>
      <x:c r="L87" s="2" t="n">
        <x:v>1</x:v>
      </x:c>
      <x:c r="M87" s="2" t="n">
        <x:v>3000</x:v>
      </x:c>
      <x:c r="N87" s="7" t="n">
        <x:v>150</x:v>
      </x:c>
      <x:c r="O87" s="2" t="n">
        <x:v>0</x:v>
      </x:c>
      <x:c r="P87" s="2" t="n">
        <x:v>0</x:v>
      </x:c>
      <x:c r="Q87" s="2" t="str">
        <x:v>否</x:v>
      </x:c>
      <x:c r="R87" s="7" t="n">
        <x:f>SUMIFS('9月奖金发放记录'!$J$2:$J$168,'9月奖金发放记录'!$B$2:$B$168,B87,'9月奖金发放记录'!$A$2:$A$168,A87,'9月奖金发放记录'!$D$2:$D$168,"当月")</x:f>
        <x:v>150</x:v>
      </x:c>
      <x:c r="S87" s="7" t="n">
        <x:f>SUMIFS('9月奖金发放记录'!$J$2:$J$168,'9月奖金发放记录'!$B$2:$B$168,B87,'9月奖金发放记录'!$A$2:$A$168,A87,'9月奖金发放记录'!$D$2:$D$168,"结转")</x:f>
        <x:v>0</x:v>
      </x:c>
      <x:c r="T87" s="7" t="n">
        <x:f>SUMIFS('9月奖金发放记录'!$J$2:$J$168,'9月奖金发放记录'!$B$2:$B$168,B87,'9月奖金发放记录'!$A$2:$A$168,A87,'9月奖金发放记录'!$D$2:$D$168,"补发1月")+SUMIFS('9月奖金发放记录'!$J$2:$J$168,'9月奖金发放记录'!$B$2:$B$168,B87,'9月奖金发放记录'!$A$2:$A$168,A87,'9月奖金发放记录'!$D$2:$D$168,"补发2月")+SUMIFS('9月奖金发放记录'!$J$2:$J$168,'9月奖金发放记录'!$B$2:$B$168,B87,'9月奖金发放记录'!$A$2:$A$168,A87,'9月奖金发放记录'!$D$2:$D$168,"补发3月")+SUMIFS('9月奖金发放记录'!$J$2:$J$168,'9月奖金发放记录'!$B$2:$B$168,B87,'9月奖金发放记录'!$A$2:$A$168,A87,'9月奖金发放记录'!$D$2:$D$168,"补发4月")+SUMIFS('9月奖金发放记录'!$J$2:$J$168,'9月奖金发放记录'!$B$2:$B$168,B87,'9月奖金发放记录'!$A$2:$A$168,A87,'9月奖金发放记录'!$D$2:$D$168,"补发5月")+SUMIFS('9月奖金发放记录'!$J$2:$J$168,'9月奖金发放记录'!$B$2:$B$168,B87,'9月奖金发放记录'!$A$2:$A$168,A87,'9月奖金发放记录'!$D$2:$D$168,"补发6月")+SUMIFS('9月奖金发放记录'!$J$2:$J$168,'9月奖金发放记录'!$B$2:$B$168,B87,'9月奖金发放记录'!$A$2:$A$168,A87,'9月奖金发放记录'!$D$2:$D$168,"补发7月")+SUMIFS('9月奖金发放记录'!$J$2:$J$168,'9月奖金发放记录'!$B$2:$B$168,B87,'9月奖金发放记录'!$A$2:$A$168,A87,'9月奖金发放记录'!$D$2:$D$168,"补发8月")</x:f>
        <x:v>0</x:v>
      </x:c>
      <x:c r="U87" s="7" t="n">
        <x:f>SUMIFS('9月奖金发放记录'!$J$2:$J$168,'9月奖金发放记录'!$B$2:$B$168,B87,'9月奖金发放记录'!$A$2:$A$168,A87,'9月奖金发放记录'!$D$2:$D$168,"累计补发9月")</x:f>
        <x:v>0</x:v>
      </x:c>
      <x:c r="V87" s="7" t="n">
        <x:f>SUM(R87:U87)</x:f>
        <x:v>150</x:v>
      </x:c>
    </x:row>
    <x:row r="88" ht="22" customHeight="1">
      <x:c r="A88" s="2" t="str">
        <x:v>粤AGP9790</x:v>
      </x:c>
      <x:c r="B88" s="2" t="str">
        <x:v>吴纬涛</x:v>
      </x:c>
      <x:c r="C88" s="2" t="str">
        <x:v>业务三部</x:v>
      </x:c>
      <x:c r="D88" s="7" t="n">
        <x:v>5000</x:v>
      </x:c>
      <x:c r="E88" s="7" t="n">
        <x:v>2123.9</x:v>
      </x:c>
      <x:c r="F88" s="7" t="n">
        <x:v>483.87</x:v>
      </x:c>
      <x:c r="G88" s="7" t="n">
        <x:v>122.7</x:v>
      </x:c>
      <x:c r="H88" s="7" t="n">
        <x:f>F88+D88</x:f>
        <x:v>5483.87</x:v>
      </x:c>
      <x:c r="I88" s="7" t="n">
        <x:f>G88+E88</x:f>
        <x:v>2246.6</x:v>
      </x:c>
      <x:c r="J88" s="2" t="str">
        <x:f>IF(AND(H88&gt;0,I88&gt;=H88),"达标","已有里程未达标")</x:f>
        <x:v>已有里程未达标</x:v>
      </x:c>
      <x:c r="K88" s="2" t="n">
        <x:v>0</x:v>
      </x:c>
      <x:c r="L88" s="2" t="n">
        <x:v>0</x:v>
      </x:c>
      <x:c r="M88" s="2" t="n">
        <x:v>5000</x:v>
      </x:c>
      <x:c r="N88" s="7" t="n">
        <x:v>300</x:v>
      </x:c>
      <x:c r="O88" s="2" t="n">
        <x:v>2</x:v>
      </x:c>
      <x:c r="P88" s="2" t="n">
        <x:v>0</x:v>
      </x:c>
      <x:c r="Q88" s="2" t="str">
        <x:v>否</x:v>
      </x:c>
      <x:c r="R88" s="7" t="n">
        <x:f>SUMIFS('9月奖金发放记录'!$J$2:$J$168,'9月奖金发放记录'!$B$2:$B$168,B88,'9月奖金发放记录'!$A$2:$A$168,A88,'9月奖金发放记录'!$D$2:$D$168,"当月")</x:f>
        <x:v>0</x:v>
      </x:c>
      <x:c r="S88" s="7" t="n">
        <x:f>SUMIFS('9月奖金发放记录'!$J$2:$J$168,'9月奖金发放记录'!$B$2:$B$168,B88,'9月奖金发放记录'!$A$2:$A$168,A88,'9月奖金发放记录'!$D$2:$D$168,"结转")</x:f>
        <x:v>0</x:v>
      </x:c>
      <x:c r="T88" s="7" t="n">
        <x:f>SUMIFS('9月奖金发放记录'!$J$2:$J$168,'9月奖金发放记录'!$B$2:$B$168,B88,'9月奖金发放记录'!$A$2:$A$168,A88,'9月奖金发放记录'!$D$2:$D$168,"补发1月")+SUMIFS('9月奖金发放记录'!$J$2:$J$168,'9月奖金发放记录'!$B$2:$B$168,B88,'9月奖金发放记录'!$A$2:$A$168,A88,'9月奖金发放记录'!$D$2:$D$168,"补发2月")+SUMIFS('9月奖金发放记录'!$J$2:$J$168,'9月奖金发放记录'!$B$2:$B$168,B88,'9月奖金发放记录'!$A$2:$A$168,A88,'9月奖金发放记录'!$D$2:$D$168,"补发3月")+SUMIFS('9月奖金发放记录'!$J$2:$J$168,'9月奖金发放记录'!$B$2:$B$168,B88,'9月奖金发放记录'!$A$2:$A$168,A88,'9月奖金发放记录'!$D$2:$D$168,"补发4月")+SUMIFS('9月奖金发放记录'!$J$2:$J$168,'9月奖金发放记录'!$B$2:$B$168,B88,'9月奖金发放记录'!$A$2:$A$168,A88,'9月奖金发放记录'!$D$2:$D$168,"补发5月")+SUMIFS('9月奖金发放记录'!$J$2:$J$168,'9月奖金发放记录'!$B$2:$B$168,B88,'9月奖金发放记录'!$A$2:$A$168,A88,'9月奖金发放记录'!$D$2:$D$168,"补发6月")+SUMIFS('9月奖金发放记录'!$J$2:$J$168,'9月奖金发放记录'!$B$2:$B$168,B88,'9月奖金发放记录'!$A$2:$A$168,A88,'9月奖金发放记录'!$D$2:$D$168,"补发7月")+SUMIFS('9月奖金发放记录'!$J$2:$J$168,'9月奖金发放记录'!$B$2:$B$168,B88,'9月奖金发放记录'!$A$2:$A$168,A88,'9月奖金发放记录'!$D$2:$D$168,"补发8月")</x:f>
        <x:v>0</x:v>
      </x:c>
      <x:c r="U88" s="7" t="n">
        <x:f>SUMIFS('9月奖金发放记录'!$J$2:$J$168,'9月奖金发放记录'!$B$2:$B$168,B88,'9月奖金发放记录'!$A$2:$A$168,A88,'9月奖金发放记录'!$D$2:$D$168,"累计补发9月")</x:f>
        <x:v>0</x:v>
      </x:c>
      <x:c r="V88" s="7" t="n">
        <x:f>SUM(R88:U88)</x:f>
        <x:v>0</x:v>
      </x:c>
    </x:row>
    <x:row r="89" ht="22" customHeight="1">
      <x:c r="A89" s="2" t="str">
        <x:v>粤AGP9817</x:v>
      </x:c>
      <x:c r="B89" s="2" t="str">
        <x:v>吴纬涛</x:v>
      </x:c>
      <x:c r="C89" s="2" t="str">
        <x:v>业务三部</x:v>
      </x:c>
      <x:c r="D89" s="7" t="n">
        <x:v>5000</x:v>
      </x:c>
      <x:c r="E89" s="7" t="n">
        <x:v>1678.2</x:v>
      </x:c>
      <x:c r="F89" s="7" t="n">
        <x:v>4838.71</x:v>
      </x:c>
      <x:c r="G89" s="7" t="n">
        <x:v>1514.7</x:v>
      </x:c>
      <x:c r="H89" s="7" t="n">
        <x:f>F89+D89</x:f>
        <x:v>9838.71</x:v>
      </x:c>
      <x:c r="I89" s="7" t="n">
        <x:f>G89+E89</x:f>
        <x:v>3192.9</x:v>
      </x:c>
      <x:c r="J89" s="2" t="str">
        <x:f>IF(AND(H89&gt;0,I89&gt;=H89),"达标","已有里程未达标")</x:f>
        <x:v>已有里程未达标</x:v>
      </x:c>
      <x:c r="K89" s="2" t="n">
        <x:v>0</x:v>
      </x:c>
      <x:c r="L89" s="2" t="n">
        <x:v>0</x:v>
      </x:c>
      <x:c r="M89" s="2" t="n">
        <x:v>5000</x:v>
      </x:c>
      <x:c r="N89" s="7" t="n">
        <x:v>260</x:v>
      </x:c>
      <x:c r="O89" s="2" t="n">
        <x:v>4</x:v>
      </x:c>
      <x:c r="P89" s="2" t="n">
        <x:v>0</x:v>
      </x:c>
      <x:c r="Q89" s="2" t="str">
        <x:v>否</x:v>
      </x:c>
      <x:c r="R89" s="7" t="n">
        <x:f>SUMIFS('9月奖金发放记录'!$J$2:$J$168,'9月奖金发放记录'!$B$2:$B$168,B89,'9月奖金发放记录'!$A$2:$A$168,A89,'9月奖金发放记录'!$D$2:$D$168,"当月")</x:f>
        <x:v>0</x:v>
      </x:c>
      <x:c r="S89" s="7" t="n">
        <x:f>SUMIFS('9月奖金发放记录'!$J$2:$J$168,'9月奖金发放记录'!$B$2:$B$168,B89,'9月奖金发放记录'!$A$2:$A$168,A89,'9月奖金发放记录'!$D$2:$D$168,"结转")</x:f>
        <x:v>0</x:v>
      </x:c>
      <x:c r="T89" s="7" t="n">
        <x:f>SUMIFS('9月奖金发放记录'!$J$2:$J$168,'9月奖金发放记录'!$B$2:$B$168,B89,'9月奖金发放记录'!$A$2:$A$168,A89,'9月奖金发放记录'!$D$2:$D$168,"补发1月")+SUMIFS('9月奖金发放记录'!$J$2:$J$168,'9月奖金发放记录'!$B$2:$B$168,B89,'9月奖金发放记录'!$A$2:$A$168,A89,'9月奖金发放记录'!$D$2:$D$168,"补发2月")+SUMIFS('9月奖金发放记录'!$J$2:$J$168,'9月奖金发放记录'!$B$2:$B$168,B89,'9月奖金发放记录'!$A$2:$A$168,A89,'9月奖金发放记录'!$D$2:$D$168,"补发3月")+SUMIFS('9月奖金发放记录'!$J$2:$J$168,'9月奖金发放记录'!$B$2:$B$168,B89,'9月奖金发放记录'!$A$2:$A$168,A89,'9月奖金发放记录'!$D$2:$D$168,"补发4月")+SUMIFS('9月奖金发放记录'!$J$2:$J$168,'9月奖金发放记录'!$B$2:$B$168,B89,'9月奖金发放记录'!$A$2:$A$168,A89,'9月奖金发放记录'!$D$2:$D$168,"补发5月")+SUMIFS('9月奖金发放记录'!$J$2:$J$168,'9月奖金发放记录'!$B$2:$B$168,B89,'9月奖金发放记录'!$A$2:$A$168,A89,'9月奖金发放记录'!$D$2:$D$168,"补发6月")+SUMIFS('9月奖金发放记录'!$J$2:$J$168,'9月奖金发放记录'!$B$2:$B$168,B89,'9月奖金发放记录'!$A$2:$A$168,A89,'9月奖金发放记录'!$D$2:$D$168,"补发7月")+SUMIFS('9月奖金发放记录'!$J$2:$J$168,'9月奖金发放记录'!$B$2:$B$168,B89,'9月奖金发放记录'!$A$2:$A$168,A89,'9月奖金发放记录'!$D$2:$D$168,"补发8月")</x:f>
        <x:v>0</x:v>
      </x:c>
      <x:c r="U89" s="7" t="n">
        <x:f>SUMIFS('9月奖金发放记录'!$J$2:$J$168,'9月奖金发放记录'!$B$2:$B$168,B89,'9月奖金发放记录'!$A$2:$A$168,A89,'9月奖金发放记录'!$D$2:$D$168,"累计补发9月")</x:f>
        <x:v>0</x:v>
      </x:c>
      <x:c r="V89" s="7" t="n">
        <x:f>SUM(R89:U89)</x:f>
        <x:v>0</x:v>
      </x:c>
    </x:row>
    <x:row r="90" ht="22" customHeight="1">
      <x:c r="A90" s="2" t="str">
        <x:v>粤AGQ1308</x:v>
      </x:c>
      <x:c r="B90" s="2" t="str">
        <x:v>吴纬涛</x:v>
      </x:c>
      <x:c r="C90" s="2" t="str">
        <x:v>业务三部</x:v>
      </x:c>
      <x:c r="D90" s="7" t="n">
        <x:v>3000</x:v>
      </x:c>
      <x:c r="E90" s="7" t="n">
        <x:v>2853.1</x:v>
      </x:c>
      <x:c r="F90" s="7" t="n">
        <x:v>0</x:v>
      </x:c>
      <x:c r="G90" s="7" t="n">
        <x:v>0</x:v>
      </x:c>
      <x:c r="H90" s="7" t="n">
        <x:f>F90+D90</x:f>
        <x:v>3000</x:v>
      </x:c>
      <x:c r="I90" s="7" t="n">
        <x:f>G90+E90</x:f>
        <x:v>2853.1</x:v>
      </x:c>
      <x:c r="J90" s="2" t="str">
        <x:f>IF(AND(H90&gt;0,I90&gt;=H90),"达标","已有里程未达标")</x:f>
        <x:v>已有里程未达标</x:v>
      </x:c>
      <x:c r="K90" s="2" t="n">
        <x:v>0</x:v>
      </x:c>
      <x:c r="L90" s="2" t="n">
        <x:v>0</x:v>
      </x:c>
      <x:c r="M90" s="2" t="n">
        <x:v>3000</x:v>
      </x:c>
      <x:c r="N90" s="7" t="n">
        <x:v>150</x:v>
      </x:c>
      <x:c r="O90" s="2" t="n">
        <x:v>5</x:v>
      </x:c>
      <x:c r="P90" s="2" t="n">
        <x:v>0</x:v>
      </x:c>
      <x:c r="Q90" s="2" t="str">
        <x:v>否</x:v>
      </x:c>
      <x:c r="R90" s="7" t="n">
        <x:f>SUMIFS('9月奖金发放记录'!$J$2:$J$168,'9月奖金发放记录'!$B$2:$B$168,B90,'9月奖金发放记录'!$A$2:$A$168,A90,'9月奖金发放记录'!$D$2:$D$168,"当月")</x:f>
        <x:v>0</x:v>
      </x:c>
      <x:c r="S90" s="7" t="n">
        <x:f>SUMIFS('9月奖金发放记录'!$J$2:$J$168,'9月奖金发放记录'!$B$2:$B$168,B90,'9月奖金发放记录'!$A$2:$A$168,A90,'9月奖金发放记录'!$D$2:$D$168,"结转")</x:f>
        <x:v>0</x:v>
      </x:c>
      <x:c r="T90" s="7" t="n">
        <x:f>SUMIFS('9月奖金发放记录'!$J$2:$J$168,'9月奖金发放记录'!$B$2:$B$168,B90,'9月奖金发放记录'!$A$2:$A$168,A90,'9月奖金发放记录'!$D$2:$D$168,"补发1月")+SUMIFS('9月奖金发放记录'!$J$2:$J$168,'9月奖金发放记录'!$B$2:$B$168,B90,'9月奖金发放记录'!$A$2:$A$168,A90,'9月奖金发放记录'!$D$2:$D$168,"补发2月")+SUMIFS('9月奖金发放记录'!$J$2:$J$168,'9月奖金发放记录'!$B$2:$B$168,B90,'9月奖金发放记录'!$A$2:$A$168,A90,'9月奖金发放记录'!$D$2:$D$168,"补发3月")+SUMIFS('9月奖金发放记录'!$J$2:$J$168,'9月奖金发放记录'!$B$2:$B$168,B90,'9月奖金发放记录'!$A$2:$A$168,A90,'9月奖金发放记录'!$D$2:$D$168,"补发4月")+SUMIFS('9月奖金发放记录'!$J$2:$J$168,'9月奖金发放记录'!$B$2:$B$168,B90,'9月奖金发放记录'!$A$2:$A$168,A90,'9月奖金发放记录'!$D$2:$D$168,"补发5月")+SUMIFS('9月奖金发放记录'!$J$2:$J$168,'9月奖金发放记录'!$B$2:$B$168,B90,'9月奖金发放记录'!$A$2:$A$168,A90,'9月奖金发放记录'!$D$2:$D$168,"补发6月")+SUMIFS('9月奖金发放记录'!$J$2:$J$168,'9月奖金发放记录'!$B$2:$B$168,B90,'9月奖金发放记录'!$A$2:$A$168,A90,'9月奖金发放记录'!$D$2:$D$168,"补发7月")+SUMIFS('9月奖金发放记录'!$J$2:$J$168,'9月奖金发放记录'!$B$2:$B$168,B90,'9月奖金发放记录'!$A$2:$A$168,A90,'9月奖金发放记录'!$D$2:$D$168,"补发8月")</x:f>
        <x:v>0</x:v>
      </x:c>
      <x:c r="U90" s="7" t="n">
        <x:f>SUMIFS('9月奖金发放记录'!$J$2:$J$168,'9月奖金发放记录'!$B$2:$B$168,B90,'9月奖金发放记录'!$A$2:$A$168,A90,'9月奖金发放记录'!$D$2:$D$168,"累计补发9月")</x:f>
        <x:v>0</x:v>
      </x:c>
      <x:c r="V90" s="7" t="n">
        <x:f>SUM(R90:U90)</x:f>
        <x:v>0</x:v>
      </x:c>
    </x:row>
    <x:row r="91" ht="22" customHeight="1">
      <x:c r="A91" s="2" t="str">
        <x:v>粤AGQ5819</x:v>
      </x:c>
      <x:c r="B91" s="2" t="str">
        <x:v>吴纬涛</x:v>
      </x:c>
      <x:c r="C91" s="2" t="str">
        <x:v>业务三部</x:v>
      </x:c>
      <x:c r="D91" s="7" t="n">
        <x:v>3000</x:v>
      </x:c>
      <x:c r="E91" s="7" t="n">
        <x:v>4886.5</x:v>
      </x:c>
      <x:c r="F91" s="7" t="n">
        <x:v>20142.86</x:v>
      </x:c>
      <x:c r="G91" s="7" t="n">
        <x:v>36363.2</x:v>
      </x:c>
      <x:c r="H91" s="7" t="n">
        <x:f>F91+D91</x:f>
        <x:v>23142.86</x:v>
      </x:c>
      <x:c r="I91" s="7" t="n">
        <x:f>G91+E91</x:f>
        <x:v>41249.7</x:v>
      </x:c>
      <x:c r="J91" s="2" t="str">
        <x:f>IF(AND(H91&gt;0,I91&gt;=H91),"达标","已有里程未达标")</x:f>
        <x:v>达标</x:v>
      </x:c>
      <x:c r="K91" s="2" t="n">
        <x:v>1</x:v>
      </x:c>
      <x:c r="L91" s="2" t="n">
        <x:v>1</x:v>
      </x:c>
      <x:c r="M91" s="2" t="n">
        <x:v>3000</x:v>
      </x:c>
      <x:c r="N91" s="7" t="n">
        <x:v>150</x:v>
      </x:c>
      <x:c r="O91" s="2" t="n">
        <x:v>6</x:v>
      </x:c>
      <x:c r="P91" s="2" t="n">
        <x:v>0</x:v>
      </x:c>
      <x:c r="Q91" s="2" t="str">
        <x:v>否</x:v>
      </x:c>
      <x:c r="R91" s="7" t="n">
        <x:f>SUMIFS('9月奖金发放记录'!$J$2:$J$168,'9月奖金发放记录'!$B$2:$B$168,B91,'9月奖金发放记录'!$A$2:$A$168,A91,'9月奖金发放记录'!$D$2:$D$168,"当月")</x:f>
        <x:v>0</x:v>
      </x:c>
      <x:c r="S91" s="7" t="n">
        <x:f>SUMIFS('9月奖金发放记录'!$J$2:$J$168,'9月奖金发放记录'!$B$2:$B$168,B91,'9月奖金发放记录'!$A$2:$A$168,A91,'9月奖金发放记录'!$D$2:$D$168,"结转")</x:f>
        <x:v>150</x:v>
      </x:c>
      <x:c r="T91" s="7" t="n">
        <x:f>SUMIFS('9月奖金发放记录'!$J$2:$J$168,'9月奖金发放记录'!$B$2:$B$168,B91,'9月奖金发放记录'!$A$2:$A$168,A91,'9月奖金发放记录'!$D$2:$D$168,"补发1月")+SUMIFS('9月奖金发放记录'!$J$2:$J$168,'9月奖金发放记录'!$B$2:$B$168,B91,'9月奖金发放记录'!$A$2:$A$168,A91,'9月奖金发放记录'!$D$2:$D$168,"补发2月")+SUMIFS('9月奖金发放记录'!$J$2:$J$168,'9月奖金发放记录'!$B$2:$B$168,B91,'9月奖金发放记录'!$A$2:$A$168,A91,'9月奖金发放记录'!$D$2:$D$168,"补发3月")+SUMIFS('9月奖金发放记录'!$J$2:$J$168,'9月奖金发放记录'!$B$2:$B$168,B91,'9月奖金发放记录'!$A$2:$A$168,A91,'9月奖金发放记录'!$D$2:$D$168,"补发4月")+SUMIFS('9月奖金发放记录'!$J$2:$J$168,'9月奖金发放记录'!$B$2:$B$168,B91,'9月奖金发放记录'!$A$2:$A$168,A91,'9月奖金发放记录'!$D$2:$D$168,"补发5月")+SUMIFS('9月奖金发放记录'!$J$2:$J$168,'9月奖金发放记录'!$B$2:$B$168,B91,'9月奖金发放记录'!$A$2:$A$168,A91,'9月奖金发放记录'!$D$2:$D$168,"补发6月")+SUMIFS('9月奖金发放记录'!$J$2:$J$168,'9月奖金发放记录'!$B$2:$B$168,B91,'9月奖金发放记录'!$A$2:$A$168,A91,'9月奖金发放记录'!$D$2:$D$168,"补发7月")+SUMIFS('9月奖金发放记录'!$J$2:$J$168,'9月奖金发放记录'!$B$2:$B$168,B91,'9月奖金发放记录'!$A$2:$A$168,A91,'9月奖金发放记录'!$D$2:$D$168,"补发8月")</x:f>
        <x:v>0</x:v>
      </x:c>
      <x:c r="U91" s="7" t="n">
        <x:f>SUMIFS('9月奖金发放记录'!$J$2:$J$168,'9月奖金发放记录'!$B$2:$B$168,B91,'9月奖金发放记录'!$A$2:$A$168,A91,'9月奖金发放记录'!$D$2:$D$168,"累计补发9月")</x:f>
        <x:v>0</x:v>
      </x:c>
      <x:c r="V91" s="7" t="n">
        <x:f>SUM(R91:U91)</x:f>
        <x:v>150</x:v>
      </x:c>
    </x:row>
    <x:row r="92" ht="22" customHeight="1">
      <x:c r="A92" s="2" t="str">
        <x:v>粤AGR0298</x:v>
      </x:c>
      <x:c r="B92" s="2" t="str">
        <x:v>吴纬涛</x:v>
      </x:c>
      <x:c r="C92" s="2" t="str">
        <x:v>业务三部</x:v>
      </x:c>
      <x:c r="D92" s="7" t="n">
        <x:v>3000</x:v>
      </x:c>
      <x:c r="E92" s="7" t="n">
        <x:v>693.8</x:v>
      </x:c>
      <x:c r="F92" s="7" t="n">
        <x:v>290.32</x:v>
      </x:c>
      <x:c r="G92" s="7" t="n">
        <x:v>40.6</x:v>
      </x:c>
      <x:c r="H92" s="7" t="n">
        <x:f>F92+D92</x:f>
        <x:v>3290.32</x:v>
      </x:c>
      <x:c r="I92" s="7" t="n">
        <x:f>G92+E92</x:f>
        <x:v>734.4</x:v>
      </x:c>
      <x:c r="J92" s="2" t="str">
        <x:f>IF(AND(H92&gt;0,I92&gt;=H92),"达标","已有里程未达标")</x:f>
        <x:v>已有里程未达标</x:v>
      </x:c>
      <x:c r="K92" s="2" t="n">
        <x:v>0</x:v>
      </x:c>
      <x:c r="L92" s="2" t="n">
        <x:v>0</x:v>
      </x:c>
      <x:c r="M92" s="2" t="n">
        <x:v>3000</x:v>
      </x:c>
      <x:c r="N92" s="7" t="n">
        <x:v>150</x:v>
      </x:c>
      <x:c r="O92" s="2" t="n">
        <x:v>5</x:v>
      </x:c>
      <x:c r="P92" s="2" t="n">
        <x:v>0</x:v>
      </x:c>
      <x:c r="Q92" s="2" t="str">
        <x:v>否</x:v>
      </x:c>
      <x:c r="R92" s="7" t="n">
        <x:f>SUMIFS('9月奖金发放记录'!$J$2:$J$168,'9月奖金发放记录'!$B$2:$B$168,B92,'9月奖金发放记录'!$A$2:$A$168,A92,'9月奖金发放记录'!$D$2:$D$168,"当月")</x:f>
        <x:v>0</x:v>
      </x:c>
      <x:c r="S92" s="7" t="n">
        <x:f>SUMIFS('9月奖金发放记录'!$J$2:$J$168,'9月奖金发放记录'!$B$2:$B$168,B92,'9月奖金发放记录'!$A$2:$A$168,A92,'9月奖金发放记录'!$D$2:$D$168,"结转")</x:f>
        <x:v>0</x:v>
      </x:c>
      <x:c r="T92" s="7" t="n">
        <x:f>SUMIFS('9月奖金发放记录'!$J$2:$J$168,'9月奖金发放记录'!$B$2:$B$168,B92,'9月奖金发放记录'!$A$2:$A$168,A92,'9月奖金发放记录'!$D$2:$D$168,"补发1月")+SUMIFS('9月奖金发放记录'!$J$2:$J$168,'9月奖金发放记录'!$B$2:$B$168,B92,'9月奖金发放记录'!$A$2:$A$168,A92,'9月奖金发放记录'!$D$2:$D$168,"补发2月")+SUMIFS('9月奖金发放记录'!$J$2:$J$168,'9月奖金发放记录'!$B$2:$B$168,B92,'9月奖金发放记录'!$A$2:$A$168,A92,'9月奖金发放记录'!$D$2:$D$168,"补发3月")+SUMIFS('9月奖金发放记录'!$J$2:$J$168,'9月奖金发放记录'!$B$2:$B$168,B92,'9月奖金发放记录'!$A$2:$A$168,A92,'9月奖金发放记录'!$D$2:$D$168,"补发4月")+SUMIFS('9月奖金发放记录'!$J$2:$J$168,'9月奖金发放记录'!$B$2:$B$168,B92,'9月奖金发放记录'!$A$2:$A$168,A92,'9月奖金发放记录'!$D$2:$D$168,"补发5月")+SUMIFS('9月奖金发放记录'!$J$2:$J$168,'9月奖金发放记录'!$B$2:$B$168,B92,'9月奖金发放记录'!$A$2:$A$168,A92,'9月奖金发放记录'!$D$2:$D$168,"补发6月")+SUMIFS('9月奖金发放记录'!$J$2:$J$168,'9月奖金发放记录'!$B$2:$B$168,B92,'9月奖金发放记录'!$A$2:$A$168,A92,'9月奖金发放记录'!$D$2:$D$168,"补发7月")+SUMIFS('9月奖金发放记录'!$J$2:$J$168,'9月奖金发放记录'!$B$2:$B$168,B92,'9月奖金发放记录'!$A$2:$A$168,A92,'9月奖金发放记录'!$D$2:$D$168,"补发8月")</x:f>
        <x:v>0</x:v>
      </x:c>
      <x:c r="U92" s="7" t="n">
        <x:f>SUMIFS('9月奖金发放记录'!$J$2:$J$168,'9月奖金发放记录'!$B$2:$B$168,B92,'9月奖金发放记录'!$A$2:$A$168,A92,'9月奖金发放记录'!$D$2:$D$168,"累计补发9月")</x:f>
        <x:v>0</x:v>
      </x:c>
      <x:c r="V92" s="7" t="n">
        <x:f>SUM(R92:U92)</x:f>
        <x:v>0</x:v>
      </x:c>
    </x:row>
    <x:row r="93" ht="22" customHeight="1">
      <x:c r="A93" s="2" t="str">
        <x:v>粤AGR1586</x:v>
      </x:c>
      <x:c r="B93" s="2" t="str">
        <x:v>吴纬涛</x:v>
      </x:c>
      <x:c r="C93" s="2" t="str">
        <x:v>业务三部</x:v>
      </x:c>
      <x:c r="D93" s="7" t="n">
        <x:v>3000</x:v>
      </x:c>
      <x:c r="E93" s="7" t="n">
        <x:v>0</x:v>
      </x:c>
      <x:c r="F93" s="7" t="n">
        <x:v>3000</x:v>
      </x:c>
      <x:c r="G93" s="7" t="n">
        <x:v>4119.9</x:v>
      </x:c>
      <x:c r="H93" s="7" t="n">
        <x:f>F93+D93</x:f>
        <x:v>6000</x:v>
      </x:c>
      <x:c r="I93" s="7" t="n">
        <x:f>G93+E93</x:f>
        <x:v>4119.9</x:v>
      </x:c>
      <x:c r="J93" s="2" t="str">
        <x:f>IF(AND(H93&gt;0,I93&gt;=H93),"达标","已有里程未达标")</x:f>
        <x:v>已有里程未达标</x:v>
      </x:c>
      <x:c r="K93" s="2" t="n">
        <x:v>0</x:v>
      </x:c>
      <x:c r="L93" s="2" t="n">
        <x:v>0</x:v>
      </x:c>
      <x:c r="M93" s="2" t="n">
        <x:v>3000</x:v>
      </x:c>
      <x:c r="N93" s="7" t="n">
        <x:v>150</x:v>
      </x:c>
      <x:c r="O93" s="2" t="n">
        <x:v>30</x:v>
      </x:c>
      <x:c r="P93" s="2" t="n">
        <x:v>0</x:v>
      </x:c>
      <x:c r="Q93" s="2" t="str">
        <x:v>否</x:v>
      </x:c>
      <x:c r="R93" s="7" t="n">
        <x:f>SUMIFS('9月奖金发放记录'!$J$2:$J$168,'9月奖金发放记录'!$B$2:$B$168,B93,'9月奖金发放记录'!$A$2:$A$168,A93,'9月奖金发放记录'!$D$2:$D$168,"当月")</x:f>
        <x:v>0</x:v>
      </x:c>
      <x:c r="S93" s="7" t="n">
        <x:f>SUMIFS('9月奖金发放记录'!$J$2:$J$168,'9月奖金发放记录'!$B$2:$B$168,B93,'9月奖金发放记录'!$A$2:$A$168,A93,'9月奖金发放记录'!$D$2:$D$168,"结转")</x:f>
        <x:v>0</x:v>
      </x:c>
      <x:c r="T93" s="7" t="n">
        <x:f>SUMIFS('9月奖金发放记录'!$J$2:$J$168,'9月奖金发放记录'!$B$2:$B$168,B93,'9月奖金发放记录'!$A$2:$A$168,A93,'9月奖金发放记录'!$D$2:$D$168,"补发1月")+SUMIFS('9月奖金发放记录'!$J$2:$J$168,'9月奖金发放记录'!$B$2:$B$168,B93,'9月奖金发放记录'!$A$2:$A$168,A93,'9月奖金发放记录'!$D$2:$D$168,"补发2月")+SUMIFS('9月奖金发放记录'!$J$2:$J$168,'9月奖金发放记录'!$B$2:$B$168,B93,'9月奖金发放记录'!$A$2:$A$168,A93,'9月奖金发放记录'!$D$2:$D$168,"补发3月")+SUMIFS('9月奖金发放记录'!$J$2:$J$168,'9月奖金发放记录'!$B$2:$B$168,B93,'9月奖金发放记录'!$A$2:$A$168,A93,'9月奖金发放记录'!$D$2:$D$168,"补发4月")+SUMIFS('9月奖金发放记录'!$J$2:$J$168,'9月奖金发放记录'!$B$2:$B$168,B93,'9月奖金发放记录'!$A$2:$A$168,A93,'9月奖金发放记录'!$D$2:$D$168,"补发5月")+SUMIFS('9月奖金发放记录'!$J$2:$J$168,'9月奖金发放记录'!$B$2:$B$168,B93,'9月奖金发放记录'!$A$2:$A$168,A93,'9月奖金发放记录'!$D$2:$D$168,"补发6月")+SUMIFS('9月奖金发放记录'!$J$2:$J$168,'9月奖金发放记录'!$B$2:$B$168,B93,'9月奖金发放记录'!$A$2:$A$168,A93,'9月奖金发放记录'!$D$2:$D$168,"补发7月")+SUMIFS('9月奖金发放记录'!$J$2:$J$168,'9月奖金发放记录'!$B$2:$B$168,B93,'9月奖金发放记录'!$A$2:$A$168,A93,'9月奖金发放记录'!$D$2:$D$168,"补发8月")</x:f>
        <x:v>0</x:v>
      </x:c>
      <x:c r="U93" s="7" t="n">
        <x:f>SUMIFS('9月奖金发放记录'!$J$2:$J$168,'9月奖金发放记录'!$B$2:$B$168,B93,'9月奖金发放记录'!$A$2:$A$168,A93,'9月奖金发放记录'!$D$2:$D$168,"累计补发9月")</x:f>
        <x:v>0</x:v>
      </x:c>
      <x:c r="V93" s="7" t="n">
        <x:f>SUM(R93:U93)</x:f>
        <x:v>0</x:v>
      </x:c>
    </x:row>
    <x:row r="94" ht="22" customHeight="1">
      <x:c r="A94" s="2" t="str">
        <x:v>粤AGR3098</x:v>
      </x:c>
      <x:c r="B94" s="2" t="str">
        <x:v>吴纬涛</x:v>
      </x:c>
      <x:c r="C94" s="2" t="str">
        <x:v>业务三部</x:v>
      </x:c>
      <x:c r="D94" s="7" t="n">
        <x:v>3000</x:v>
      </x:c>
      <x:c r="E94" s="7" t="n">
        <x:v>6010.3</x:v>
      </x:c>
      <x:c r="F94" s="7" t="n">
        <x:v>3000</x:v>
      </x:c>
      <x:c r="G94" s="7" t="n">
        <x:v>6543.1</x:v>
      </x:c>
      <x:c r="H94" s="7" t="n">
        <x:f>F94+D94</x:f>
        <x:v>6000</x:v>
      </x:c>
      <x:c r="I94" s="7" t="n">
        <x:f>G94+E94</x:f>
        <x:v>12553.400000000001</x:v>
      </x:c>
      <x:c r="J94" s="2" t="str">
        <x:f>IF(AND(H94&gt;0,I94&gt;=H94),"达标","已有里程未达标")</x:f>
        <x:v>达标</x:v>
      </x:c>
      <x:c r="K94" s="2" t="n">
        <x:v>1</x:v>
      </x:c>
      <x:c r="L94" s="2" t="n">
        <x:v>1</x:v>
      </x:c>
      <x:c r="M94" s="2" t="n">
        <x:v>3000</x:v>
      </x:c>
      <x:c r="N94" s="7" t="n">
        <x:v>150</x:v>
      </x:c>
      <x:c r="O94" s="2" t="n">
        <x:v>0</x:v>
      </x:c>
      <x:c r="P94" s="2" t="n">
        <x:v>0</x:v>
      </x:c>
      <x:c r="Q94" s="2" t="str">
        <x:v>否</x:v>
      </x:c>
      <x:c r="R94" s="7" t="n">
        <x:f>SUMIFS('9月奖金发放记录'!$J$2:$J$168,'9月奖金发放记录'!$B$2:$B$168,B94,'9月奖金发放记录'!$A$2:$A$168,A94,'9月奖金发放记录'!$D$2:$D$168,"当月")</x:f>
        <x:v>0</x:v>
      </x:c>
      <x:c r="S94" s="7" t="n">
        <x:f>SUMIFS('9月奖金发放记录'!$J$2:$J$168,'9月奖金发放记录'!$B$2:$B$168,B94,'9月奖金发放记录'!$A$2:$A$168,A94,'9月奖金发放记录'!$D$2:$D$168,"结转")</x:f>
        <x:v>150</x:v>
      </x:c>
      <x:c r="T94" s="7" t="n">
        <x:f>SUMIFS('9月奖金发放记录'!$J$2:$J$168,'9月奖金发放记录'!$B$2:$B$168,B94,'9月奖金发放记录'!$A$2:$A$168,A94,'9月奖金发放记录'!$D$2:$D$168,"补发1月")+SUMIFS('9月奖金发放记录'!$J$2:$J$168,'9月奖金发放记录'!$B$2:$B$168,B94,'9月奖金发放记录'!$A$2:$A$168,A94,'9月奖金发放记录'!$D$2:$D$168,"补发2月")+SUMIFS('9月奖金发放记录'!$J$2:$J$168,'9月奖金发放记录'!$B$2:$B$168,B94,'9月奖金发放记录'!$A$2:$A$168,A94,'9月奖金发放记录'!$D$2:$D$168,"补发3月")+SUMIFS('9月奖金发放记录'!$J$2:$J$168,'9月奖金发放记录'!$B$2:$B$168,B94,'9月奖金发放记录'!$A$2:$A$168,A94,'9月奖金发放记录'!$D$2:$D$168,"补发4月")+SUMIFS('9月奖金发放记录'!$J$2:$J$168,'9月奖金发放记录'!$B$2:$B$168,B94,'9月奖金发放记录'!$A$2:$A$168,A94,'9月奖金发放记录'!$D$2:$D$168,"补发5月")+SUMIFS('9月奖金发放记录'!$J$2:$J$168,'9月奖金发放记录'!$B$2:$B$168,B94,'9月奖金发放记录'!$A$2:$A$168,A94,'9月奖金发放记录'!$D$2:$D$168,"补发6月")+SUMIFS('9月奖金发放记录'!$J$2:$J$168,'9月奖金发放记录'!$B$2:$B$168,B94,'9月奖金发放记录'!$A$2:$A$168,A94,'9月奖金发放记录'!$D$2:$D$168,"补发7月")+SUMIFS('9月奖金发放记录'!$J$2:$J$168,'9月奖金发放记录'!$B$2:$B$168,B94,'9月奖金发放记录'!$A$2:$A$168,A94,'9月奖金发放记录'!$D$2:$D$168,"补发8月")</x:f>
        <x:v>0</x:v>
      </x:c>
      <x:c r="U94" s="7" t="n">
        <x:f>SUMIFS('9月奖金发放记录'!$J$2:$J$168,'9月奖金发放记录'!$B$2:$B$168,B94,'9月奖金发放记录'!$A$2:$A$168,A94,'9月奖金发放记录'!$D$2:$D$168,"累计补发9月")</x:f>
        <x:v>0</x:v>
      </x:c>
      <x:c r="V94" s="7" t="n">
        <x:f>SUM(R94:U94)</x:f>
        <x:v>150</x:v>
      </x:c>
    </x:row>
    <x:row r="95" ht="22" customHeight="1">
      <x:c r="A95" s="2" t="str">
        <x:v>粤AGR5228</x:v>
      </x:c>
      <x:c r="B95" s="2" t="str">
        <x:v>吴纬涛</x:v>
      </x:c>
      <x:c r="C95" s="2" t="str">
        <x:v>业务三部</x:v>
      </x:c>
      <x:c r="D95" s="7" t="n">
        <x:v>3000</x:v>
      </x:c>
      <x:c r="E95" s="7" t="n">
        <x:v>4690.2</x:v>
      </x:c>
      <x:c r="F95" s="7" t="n">
        <x:v>3000</x:v>
      </x:c>
      <x:c r="G95" s="7" t="n">
        <x:v>1378.8</x:v>
      </x:c>
      <x:c r="H95" s="7" t="n">
        <x:f>F95+D95</x:f>
        <x:v>6000</x:v>
      </x:c>
      <x:c r="I95" s="7" t="n">
        <x:f>G95+E95</x:f>
        <x:v>6069</x:v>
      </x:c>
      <x:c r="J95" s="2" t="str">
        <x:f>IF(AND(H95&gt;0,I95&gt;=H95),"达标","已有里程未达标")</x:f>
        <x:v>达标</x:v>
      </x:c>
      <x:c r="K95" s="2" t="n">
        <x:v>0</x:v>
      </x:c>
      <x:c r="L95" s="2" t="n">
        <x:v>0</x:v>
      </x:c>
      <x:c r="M95" s="2" t="n">
        <x:v>3000</x:v>
      </x:c>
      <x:c r="N95" s="7" t="n">
        <x:v>150</x:v>
      </x:c>
      <x:c r="O95" s="2" t="n">
        <x:v>0</x:v>
      </x:c>
      <x:c r="P95" s="2" t="n">
        <x:v>0</x:v>
      </x:c>
      <x:c r="Q95" s="2" t="str">
        <x:v>否</x:v>
      </x:c>
      <x:c r="R95" s="7" t="n">
        <x:f>SUMIFS('9月奖金发放记录'!$J$2:$J$168,'9月奖金发放记录'!$B$2:$B$168,B95,'9月奖金发放记录'!$A$2:$A$168,A95,'9月奖金发放记录'!$D$2:$D$168,"当月")</x:f>
        <x:v>150</x:v>
      </x:c>
      <x:c r="S95" s="7" t="n">
        <x:f>SUMIFS('9月奖金发放记录'!$J$2:$J$168,'9月奖金发放记录'!$B$2:$B$168,B95,'9月奖金发放记录'!$A$2:$A$168,A95,'9月奖金发放记录'!$D$2:$D$168,"结转")</x:f>
        <x:v>0</x:v>
      </x:c>
      <x:c r="T95" s="7" t="n">
        <x:f>SUMIFS('9月奖金发放记录'!$J$2:$J$168,'9月奖金发放记录'!$B$2:$B$168,B95,'9月奖金发放记录'!$A$2:$A$168,A95,'9月奖金发放记录'!$D$2:$D$168,"补发1月")+SUMIFS('9月奖金发放记录'!$J$2:$J$168,'9月奖金发放记录'!$B$2:$B$168,B95,'9月奖金发放记录'!$A$2:$A$168,A95,'9月奖金发放记录'!$D$2:$D$168,"补发2月")+SUMIFS('9月奖金发放记录'!$J$2:$J$168,'9月奖金发放记录'!$B$2:$B$168,B95,'9月奖金发放记录'!$A$2:$A$168,A95,'9月奖金发放记录'!$D$2:$D$168,"补发3月")+SUMIFS('9月奖金发放记录'!$J$2:$J$168,'9月奖金发放记录'!$B$2:$B$168,B95,'9月奖金发放记录'!$A$2:$A$168,A95,'9月奖金发放记录'!$D$2:$D$168,"补发4月")+SUMIFS('9月奖金发放记录'!$J$2:$J$168,'9月奖金发放记录'!$B$2:$B$168,B95,'9月奖金发放记录'!$A$2:$A$168,A95,'9月奖金发放记录'!$D$2:$D$168,"补发5月")+SUMIFS('9月奖金发放记录'!$J$2:$J$168,'9月奖金发放记录'!$B$2:$B$168,B95,'9月奖金发放记录'!$A$2:$A$168,A95,'9月奖金发放记录'!$D$2:$D$168,"补发6月")+SUMIFS('9月奖金发放记录'!$J$2:$J$168,'9月奖金发放记录'!$B$2:$B$168,B95,'9月奖金发放记录'!$A$2:$A$168,A95,'9月奖金发放记录'!$D$2:$D$168,"补发7月")+SUMIFS('9月奖金发放记录'!$J$2:$J$168,'9月奖金发放记录'!$B$2:$B$168,B95,'9月奖金发放记录'!$A$2:$A$168,A95,'9月奖金发放记录'!$D$2:$D$168,"补发8月")</x:f>
        <x:v>150</x:v>
      </x:c>
      <x:c r="U95" s="7" t="n">
        <x:f>SUMIFS('9月奖金发放记录'!$J$2:$J$168,'9月奖金发放记录'!$B$2:$B$168,B95,'9月奖金发放记录'!$A$2:$A$168,A95,'9月奖金发放记录'!$D$2:$D$168,"累计补发9月")</x:f>
        <x:v>0</x:v>
      </x:c>
      <x:c r="V95" s="7" t="n">
        <x:f>SUM(R95:U95)</x:f>
        <x:v>300</x:v>
      </x:c>
    </x:row>
    <x:row r="96" ht="22" customHeight="1">
      <x:c r="A96" s="2" t="str">
        <x:v>粤AGR5278</x:v>
      </x:c>
      <x:c r="B96" s="2" t="str">
        <x:v>吴纬涛</x:v>
      </x:c>
      <x:c r="C96" s="2" t="str">
        <x:v>业务三部</x:v>
      </x:c>
      <x:c r="D96" s="7" t="n">
        <x:v>3000</x:v>
      </x:c>
      <x:c r="E96" s="7" t="n">
        <x:v>6291.8</x:v>
      </x:c>
      <x:c r="F96" s="7" t="n">
        <x:v>3000</x:v>
      </x:c>
      <x:c r="G96" s="7" t="n">
        <x:v>7079.1</x:v>
      </x:c>
      <x:c r="H96" s="7" t="n">
        <x:f>F96+D96</x:f>
        <x:v>6000</x:v>
      </x:c>
      <x:c r="I96" s="7" t="n">
        <x:f>G96+E96</x:f>
        <x:v>13370.900000000001</x:v>
      </x:c>
      <x:c r="J96" s="2" t="str">
        <x:f>IF(AND(H96&gt;0,I96&gt;=H96),"达标","已有里程未达标")</x:f>
        <x:v>达标</x:v>
      </x:c>
      <x:c r="K96" s="2" t="n">
        <x:v>1</x:v>
      </x:c>
      <x:c r="L96" s="2" t="n">
        <x:v>1</x:v>
      </x:c>
      <x:c r="M96" s="2" t="n">
        <x:v>3000</x:v>
      </x:c>
      <x:c r="N96" s="7" t="n">
        <x:v>150</x:v>
      </x:c>
      <x:c r="O96" s="2" t="n">
        <x:v>0</x:v>
      </x:c>
      <x:c r="P96" s="2" t="n">
        <x:v>0</x:v>
      </x:c>
      <x:c r="Q96" s="2" t="str">
        <x:v>否</x:v>
      </x:c>
      <x:c r="R96" s="7" t="n">
        <x:f>SUMIFS('9月奖金发放记录'!$J$2:$J$168,'9月奖金发放记录'!$B$2:$B$168,B96,'9月奖金发放记录'!$A$2:$A$168,A96,'9月奖金发放记录'!$D$2:$D$168,"当月")</x:f>
        <x:v>0</x:v>
      </x:c>
      <x:c r="S96" s="7" t="n">
        <x:f>SUMIFS('9月奖金发放记录'!$J$2:$J$168,'9月奖金发放记录'!$B$2:$B$168,B96,'9月奖金发放记录'!$A$2:$A$168,A96,'9月奖金发放记录'!$D$2:$D$168,"结转")</x:f>
        <x:v>150</x:v>
      </x:c>
      <x:c r="T96" s="7" t="n">
        <x:f>SUMIFS('9月奖金发放记录'!$J$2:$J$168,'9月奖金发放记录'!$B$2:$B$168,B96,'9月奖金发放记录'!$A$2:$A$168,A96,'9月奖金发放记录'!$D$2:$D$168,"补发1月")+SUMIFS('9月奖金发放记录'!$J$2:$J$168,'9月奖金发放记录'!$B$2:$B$168,B96,'9月奖金发放记录'!$A$2:$A$168,A96,'9月奖金发放记录'!$D$2:$D$168,"补发2月")+SUMIFS('9月奖金发放记录'!$J$2:$J$168,'9月奖金发放记录'!$B$2:$B$168,B96,'9月奖金发放记录'!$A$2:$A$168,A96,'9月奖金发放记录'!$D$2:$D$168,"补发3月")+SUMIFS('9月奖金发放记录'!$J$2:$J$168,'9月奖金发放记录'!$B$2:$B$168,B96,'9月奖金发放记录'!$A$2:$A$168,A96,'9月奖金发放记录'!$D$2:$D$168,"补发4月")+SUMIFS('9月奖金发放记录'!$J$2:$J$168,'9月奖金发放记录'!$B$2:$B$168,B96,'9月奖金发放记录'!$A$2:$A$168,A96,'9月奖金发放记录'!$D$2:$D$168,"补发5月")+SUMIFS('9月奖金发放记录'!$J$2:$J$168,'9月奖金发放记录'!$B$2:$B$168,B96,'9月奖金发放记录'!$A$2:$A$168,A96,'9月奖金发放记录'!$D$2:$D$168,"补发6月")+SUMIFS('9月奖金发放记录'!$J$2:$J$168,'9月奖金发放记录'!$B$2:$B$168,B96,'9月奖金发放记录'!$A$2:$A$168,A96,'9月奖金发放记录'!$D$2:$D$168,"补发7月")+SUMIFS('9月奖金发放记录'!$J$2:$J$168,'9月奖金发放记录'!$B$2:$B$168,B96,'9月奖金发放记录'!$A$2:$A$168,A96,'9月奖金发放记录'!$D$2:$D$168,"补发8月")</x:f>
        <x:v>0</x:v>
      </x:c>
      <x:c r="U96" s="7" t="n">
        <x:f>SUMIFS('9月奖金发放记录'!$J$2:$J$168,'9月奖金发放记录'!$B$2:$B$168,B96,'9月奖金发放记录'!$A$2:$A$168,A96,'9月奖金发放记录'!$D$2:$D$168,"累计补发9月")</x:f>
        <x:v>0</x:v>
      </x:c>
      <x:c r="V96" s="7" t="n">
        <x:f>SUM(R96:U96)</x:f>
        <x:v>150</x:v>
      </x:c>
    </x:row>
    <x:row r="97" ht="22" customHeight="1">
      <x:c r="A97" s="2" t="str">
        <x:v>粤AGR5538</x:v>
      </x:c>
      <x:c r="B97" s="2" t="str">
        <x:v>吴纬涛</x:v>
      </x:c>
      <x:c r="C97" s="2" t="str">
        <x:v>业务三部</x:v>
      </x:c>
      <x:c r="D97" s="7" t="n">
        <x:v>3000</x:v>
      </x:c>
      <x:c r="E97" s="7" t="n">
        <x:v>4826.2</x:v>
      </x:c>
      <x:c r="F97" s="7" t="n">
        <x:v>3000</x:v>
      </x:c>
      <x:c r="G97" s="7" t="n">
        <x:v>7432.6</x:v>
      </x:c>
      <x:c r="H97" s="7" t="n">
        <x:f>F97+D97</x:f>
        <x:v>6000</x:v>
      </x:c>
      <x:c r="I97" s="7" t="n">
        <x:f>G97+E97</x:f>
        <x:v>12258.8</x:v>
      </x:c>
      <x:c r="J97" s="2" t="str">
        <x:f>IF(AND(H97&gt;0,I97&gt;=H97),"达标","已有里程未达标")</x:f>
        <x:v>达标</x:v>
      </x:c>
      <x:c r="K97" s="2" t="n">
        <x:v>1</x:v>
      </x:c>
      <x:c r="L97" s="2" t="n">
        <x:v>1</x:v>
      </x:c>
      <x:c r="M97" s="2" t="n">
        <x:v>3000</x:v>
      </x:c>
      <x:c r="N97" s="7" t="n">
        <x:v>150</x:v>
      </x:c>
      <x:c r="O97" s="2" t="n">
        <x:v>1</x:v>
      </x:c>
      <x:c r="P97" s="2" t="n">
        <x:v>0</x:v>
      </x:c>
      <x:c r="Q97" s="2" t="str">
        <x:v>否</x:v>
      </x:c>
      <x:c r="R97" s="7" t="n">
        <x:f>SUMIFS('9月奖金发放记录'!$J$2:$J$168,'9月奖金发放记录'!$B$2:$B$168,B97,'9月奖金发放记录'!$A$2:$A$168,A97,'9月奖金发放记录'!$D$2:$D$168,"当月")</x:f>
        <x:v>0</x:v>
      </x:c>
      <x:c r="S97" s="7" t="n">
        <x:f>SUMIFS('9月奖金发放记录'!$J$2:$J$168,'9月奖金发放记录'!$B$2:$B$168,B97,'9月奖金发放记录'!$A$2:$A$168,A97,'9月奖金发放记录'!$D$2:$D$168,"结转")</x:f>
        <x:v>150</x:v>
      </x:c>
      <x:c r="T97" s="7" t="n">
        <x:f>SUMIFS('9月奖金发放记录'!$J$2:$J$168,'9月奖金发放记录'!$B$2:$B$168,B97,'9月奖金发放记录'!$A$2:$A$168,A97,'9月奖金发放记录'!$D$2:$D$168,"补发1月")+SUMIFS('9月奖金发放记录'!$J$2:$J$168,'9月奖金发放记录'!$B$2:$B$168,B97,'9月奖金发放记录'!$A$2:$A$168,A97,'9月奖金发放记录'!$D$2:$D$168,"补发2月")+SUMIFS('9月奖金发放记录'!$J$2:$J$168,'9月奖金发放记录'!$B$2:$B$168,B97,'9月奖金发放记录'!$A$2:$A$168,A97,'9月奖金发放记录'!$D$2:$D$168,"补发3月")+SUMIFS('9月奖金发放记录'!$J$2:$J$168,'9月奖金发放记录'!$B$2:$B$168,B97,'9月奖金发放记录'!$A$2:$A$168,A97,'9月奖金发放记录'!$D$2:$D$168,"补发4月")+SUMIFS('9月奖金发放记录'!$J$2:$J$168,'9月奖金发放记录'!$B$2:$B$168,B97,'9月奖金发放记录'!$A$2:$A$168,A97,'9月奖金发放记录'!$D$2:$D$168,"补发5月")+SUMIFS('9月奖金发放记录'!$J$2:$J$168,'9月奖金发放记录'!$B$2:$B$168,B97,'9月奖金发放记录'!$A$2:$A$168,A97,'9月奖金发放记录'!$D$2:$D$168,"补发6月")+SUMIFS('9月奖金发放记录'!$J$2:$J$168,'9月奖金发放记录'!$B$2:$B$168,B97,'9月奖金发放记录'!$A$2:$A$168,A97,'9月奖金发放记录'!$D$2:$D$168,"补发7月")+SUMIFS('9月奖金发放记录'!$J$2:$J$168,'9月奖金发放记录'!$B$2:$B$168,B97,'9月奖金发放记录'!$A$2:$A$168,A97,'9月奖金发放记录'!$D$2:$D$168,"补发8月")</x:f>
        <x:v>0</x:v>
      </x:c>
      <x:c r="U97" s="7" t="n">
        <x:f>SUMIFS('9月奖金发放记录'!$J$2:$J$168,'9月奖金发放记录'!$B$2:$B$168,B97,'9月奖金发放记录'!$A$2:$A$168,A97,'9月奖金发放记录'!$D$2:$D$168,"累计补发9月")</x:f>
        <x:v>0</x:v>
      </x:c>
      <x:c r="V97" s="7" t="n">
        <x:f>SUM(R97:U97)</x:f>
        <x:v>150</x:v>
      </x:c>
    </x:row>
    <x:row r="98" ht="22" customHeight="1">
      <x:c r="A98" s="2" t="str">
        <x:v>粤AGR5556</x:v>
      </x:c>
      <x:c r="B98" s="2" t="str">
        <x:v>吴纬涛</x:v>
      </x:c>
      <x:c r="C98" s="2" t="str">
        <x:v>业务三部</x:v>
      </x:c>
      <x:c r="D98" s="7" t="n">
        <x:v>3000</x:v>
      </x:c>
      <x:c r="E98" s="7" t="n">
        <x:v>4873.1</x:v>
      </x:c>
      <x:c r="F98" s="7" t="n">
        <x:v>483.87</x:v>
      </x:c>
      <x:c r="G98" s="7" t="n">
        <x:v>829.6</x:v>
      </x:c>
      <x:c r="H98" s="7" t="n">
        <x:f>F98+D98</x:f>
        <x:v>3483.87</x:v>
      </x:c>
      <x:c r="I98" s="7" t="n">
        <x:f>G98+E98</x:f>
        <x:v>5702.700000000001</x:v>
      </x:c>
      <x:c r="J98" s="2" t="str">
        <x:f>IF(AND(H98&gt;0,I98&gt;=H98),"达标","已有里程未达标")</x:f>
        <x:v>达标</x:v>
      </x:c>
      <x:c r="K98" s="2" t="n">
        <x:v>0</x:v>
      </x:c>
      <x:c r="L98" s="2" t="n">
        <x:v>0</x:v>
      </x:c>
      <x:c r="M98" s="2" t="n">
        <x:v>3000</x:v>
      </x:c>
      <x:c r="N98" s="7" t="n">
        <x:v>150</x:v>
      </x:c>
      <x:c r="O98" s="2" t="n">
        <x:v>1</x:v>
      </x:c>
      <x:c r="P98" s="2" t="n">
        <x:v>0</x:v>
      </x:c>
      <x:c r="Q98" s="2" t="str">
        <x:v>否</x:v>
      </x:c>
      <x:c r="R98" s="7" t="n">
        <x:f>SUMIFS('9月奖金发放记录'!$J$2:$J$168,'9月奖金发放记录'!$B$2:$B$168,B98,'9月奖金发放记录'!$A$2:$A$168,A98,'9月奖金发放记录'!$D$2:$D$168,"当月")</x:f>
        <x:v>150</x:v>
      </x:c>
      <x:c r="S98" s="7" t="n">
        <x:f>SUMIFS('9月奖金发放记录'!$J$2:$J$168,'9月奖金发放记录'!$B$2:$B$168,B98,'9月奖金发放记录'!$A$2:$A$168,A98,'9月奖金发放记录'!$D$2:$D$168,"结转")</x:f>
        <x:v>0</x:v>
      </x:c>
      <x:c r="T98" s="7" t="n">
        <x:f>SUMIFS('9月奖金发放记录'!$J$2:$J$168,'9月奖金发放记录'!$B$2:$B$168,B98,'9月奖金发放记录'!$A$2:$A$168,A98,'9月奖金发放记录'!$D$2:$D$168,"补发1月")+SUMIFS('9月奖金发放记录'!$J$2:$J$168,'9月奖金发放记录'!$B$2:$B$168,B98,'9月奖金发放记录'!$A$2:$A$168,A98,'9月奖金发放记录'!$D$2:$D$168,"补发2月")+SUMIFS('9月奖金发放记录'!$J$2:$J$168,'9月奖金发放记录'!$B$2:$B$168,B98,'9月奖金发放记录'!$A$2:$A$168,A98,'9月奖金发放记录'!$D$2:$D$168,"补发3月")+SUMIFS('9月奖金发放记录'!$J$2:$J$168,'9月奖金发放记录'!$B$2:$B$168,B98,'9月奖金发放记录'!$A$2:$A$168,A98,'9月奖金发放记录'!$D$2:$D$168,"补发4月")+SUMIFS('9月奖金发放记录'!$J$2:$J$168,'9月奖金发放记录'!$B$2:$B$168,B98,'9月奖金发放记录'!$A$2:$A$168,A98,'9月奖金发放记录'!$D$2:$D$168,"补发5月")+SUMIFS('9月奖金发放记录'!$J$2:$J$168,'9月奖金发放记录'!$B$2:$B$168,B98,'9月奖金发放记录'!$A$2:$A$168,A98,'9月奖金发放记录'!$D$2:$D$168,"补发6月")+SUMIFS('9月奖金发放记录'!$J$2:$J$168,'9月奖金发放记录'!$B$2:$B$168,B98,'9月奖金发放记录'!$A$2:$A$168,A98,'9月奖金发放记录'!$D$2:$D$168,"补发7月")+SUMIFS('9月奖金发放记录'!$J$2:$J$168,'9月奖金发放记录'!$B$2:$B$168,B98,'9月奖金发放记录'!$A$2:$A$168,A98,'9月奖金发放记录'!$D$2:$D$168,"补发8月")</x:f>
        <x:v>0</x:v>
      </x:c>
      <x:c r="U98" s="7" t="n">
        <x:f>SUMIFS('9月奖金发放记录'!$J$2:$J$168,'9月奖金发放记录'!$B$2:$B$168,B98,'9月奖金发放记录'!$A$2:$A$168,A98,'9月奖金发放记录'!$D$2:$D$168,"累计补发9月")</x:f>
        <x:v>0</x:v>
      </x:c>
      <x:c r="V98" s="7" t="n">
        <x:f>SUM(R98:U98)</x:f>
        <x:v>150</x:v>
      </x:c>
    </x:row>
    <x:row r="99" ht="22" customHeight="1">
      <x:c r="A99" s="2" t="str">
        <x:v>粤AGR6500</x:v>
      </x:c>
      <x:c r="B99" s="2" t="str">
        <x:v>吴纬涛</x:v>
      </x:c>
      <x:c r="C99" s="2" t="str">
        <x:v>业务三部</x:v>
      </x:c>
      <x:c r="D99" s="7" t="n">
        <x:v>3000</x:v>
      </x:c>
      <x:c r="E99" s="7" t="n">
        <x:v>1699.4</x:v>
      </x:c>
      <x:c r="F99" s="7" t="n">
        <x:v>290.32</x:v>
      </x:c>
      <x:c r="G99" s="7" t="n">
        <x:v>37.9</x:v>
      </x:c>
      <x:c r="H99" s="7" t="n">
        <x:f>F99+D99</x:f>
        <x:v>3290.32</x:v>
      </x:c>
      <x:c r="I99" s="7" t="n">
        <x:f>G99+E99</x:f>
        <x:v>1737.3000000000002</x:v>
      </x:c>
      <x:c r="J99" s="2" t="str">
        <x:f>IF(AND(H99&gt;0,I99&gt;=H99),"达标","已有里程未达标")</x:f>
        <x:v>已有里程未达标</x:v>
      </x:c>
      <x:c r="K99" s="2" t="n">
        <x:v>0</x:v>
      </x:c>
      <x:c r="L99" s="2" t="n">
        <x:v>0</x:v>
      </x:c>
      <x:c r="M99" s="2" t="n">
        <x:v>3000</x:v>
      </x:c>
      <x:c r="N99" s="7" t="n">
        <x:v>150</x:v>
      </x:c>
      <x:c r="O99" s="2" t="n">
        <x:v>4</x:v>
      </x:c>
      <x:c r="P99" s="2" t="n">
        <x:v>0</x:v>
      </x:c>
      <x:c r="Q99" s="2" t="str">
        <x:v>否</x:v>
      </x:c>
      <x:c r="R99" s="7" t="n">
        <x:f>SUMIFS('9月奖金发放记录'!$J$2:$J$168,'9月奖金发放记录'!$B$2:$B$168,B99,'9月奖金发放记录'!$A$2:$A$168,A99,'9月奖金发放记录'!$D$2:$D$168,"当月")</x:f>
        <x:v>0</x:v>
      </x:c>
      <x:c r="S99" s="7" t="n">
        <x:f>SUMIFS('9月奖金发放记录'!$J$2:$J$168,'9月奖金发放记录'!$B$2:$B$168,B99,'9月奖金发放记录'!$A$2:$A$168,A99,'9月奖金发放记录'!$D$2:$D$168,"结转")</x:f>
        <x:v>0</x:v>
      </x:c>
      <x:c r="T99" s="7" t="n">
        <x:f>SUMIFS('9月奖金发放记录'!$J$2:$J$168,'9月奖金发放记录'!$B$2:$B$168,B99,'9月奖金发放记录'!$A$2:$A$168,A99,'9月奖金发放记录'!$D$2:$D$168,"补发1月")+SUMIFS('9月奖金发放记录'!$J$2:$J$168,'9月奖金发放记录'!$B$2:$B$168,B99,'9月奖金发放记录'!$A$2:$A$168,A99,'9月奖金发放记录'!$D$2:$D$168,"补发2月")+SUMIFS('9月奖金发放记录'!$J$2:$J$168,'9月奖金发放记录'!$B$2:$B$168,B99,'9月奖金发放记录'!$A$2:$A$168,A99,'9月奖金发放记录'!$D$2:$D$168,"补发3月")+SUMIFS('9月奖金发放记录'!$J$2:$J$168,'9月奖金发放记录'!$B$2:$B$168,B99,'9月奖金发放记录'!$A$2:$A$168,A99,'9月奖金发放记录'!$D$2:$D$168,"补发4月")+SUMIFS('9月奖金发放记录'!$J$2:$J$168,'9月奖金发放记录'!$B$2:$B$168,B99,'9月奖金发放记录'!$A$2:$A$168,A99,'9月奖金发放记录'!$D$2:$D$168,"补发5月")+SUMIFS('9月奖金发放记录'!$J$2:$J$168,'9月奖金发放记录'!$B$2:$B$168,B99,'9月奖金发放记录'!$A$2:$A$168,A99,'9月奖金发放记录'!$D$2:$D$168,"补发6月")+SUMIFS('9月奖金发放记录'!$J$2:$J$168,'9月奖金发放记录'!$B$2:$B$168,B99,'9月奖金发放记录'!$A$2:$A$168,A99,'9月奖金发放记录'!$D$2:$D$168,"补发7月")+SUMIFS('9月奖金发放记录'!$J$2:$J$168,'9月奖金发放记录'!$B$2:$B$168,B99,'9月奖金发放记录'!$A$2:$A$168,A99,'9月奖金发放记录'!$D$2:$D$168,"补发8月")</x:f>
        <x:v>0</x:v>
      </x:c>
      <x:c r="U99" s="7" t="n">
        <x:f>SUMIFS('9月奖金发放记录'!$J$2:$J$168,'9月奖金发放记录'!$B$2:$B$168,B99,'9月奖金发放记录'!$A$2:$A$168,A99,'9月奖金发放记录'!$D$2:$D$168,"累计补发9月")</x:f>
        <x:v>0</x:v>
      </x:c>
      <x:c r="V99" s="7" t="n">
        <x:f>SUM(R99:U99)</x:f>
        <x:v>0</x:v>
      </x:c>
    </x:row>
    <x:row r="100" ht="22" customHeight="1">
      <x:c r="A100" s="2" t="str">
        <x:v>粤AGR7898</x:v>
      </x:c>
      <x:c r="B100" s="2" t="str">
        <x:v>吴纬涛</x:v>
      </x:c>
      <x:c r="C100" s="2" t="str">
        <x:v>业务三部</x:v>
      </x:c>
      <x:c r="D100" s="7" t="n">
        <x:v>3000</x:v>
      </x:c>
      <x:c r="E100" s="7" t="n">
        <x:v>590.2</x:v>
      </x:c>
      <x:c r="F100" s="7" t="n">
        <x:v>3000</x:v>
      </x:c>
      <x:c r="G100" s="7" t="n">
        <x:v>489.6</x:v>
      </x:c>
      <x:c r="H100" s="7" t="n">
        <x:f>F100+D100</x:f>
        <x:v>6000</x:v>
      </x:c>
      <x:c r="I100" s="7" t="n">
        <x:f>G100+E100</x:f>
        <x:v>1079.8000000000002</x:v>
      </x:c>
      <x:c r="J100" s="2" t="str">
        <x:f>IF(AND(H100&gt;0,I100&gt;=H100),"达标","已有里程未达标")</x:f>
        <x:v>已有里程未达标</x:v>
      </x:c>
      <x:c r="K100" s="2" t="n">
        <x:v>0</x:v>
      </x:c>
      <x:c r="L100" s="2" t="n">
        <x:v>0</x:v>
      </x:c>
      <x:c r="M100" s="2" t="n">
        <x:v>3000</x:v>
      </x:c>
      <x:c r="N100" s="7" t="n">
        <x:v>150</x:v>
      </x:c>
      <x:c r="O100" s="2" t="n">
        <x:v>20</x:v>
      </x:c>
      <x:c r="P100" s="2" t="n">
        <x:v>0</x:v>
      </x:c>
      <x:c r="Q100" s="2" t="str">
        <x:v>否</x:v>
      </x:c>
      <x:c r="R100" s="7" t="n">
        <x:f>SUMIFS('9月奖金发放记录'!$J$2:$J$168,'9月奖金发放记录'!$B$2:$B$168,B100,'9月奖金发放记录'!$A$2:$A$168,A100,'9月奖金发放记录'!$D$2:$D$168,"当月")</x:f>
        <x:v>0</x:v>
      </x:c>
      <x:c r="S100" s="7" t="n">
        <x:f>SUMIFS('9月奖金发放记录'!$J$2:$J$168,'9月奖金发放记录'!$B$2:$B$168,B100,'9月奖金发放记录'!$A$2:$A$168,A100,'9月奖金发放记录'!$D$2:$D$168,"结转")</x:f>
        <x:v>0</x:v>
      </x:c>
      <x:c r="T100" s="7" t="n">
        <x:f>SUMIFS('9月奖金发放记录'!$J$2:$J$168,'9月奖金发放记录'!$B$2:$B$168,B100,'9月奖金发放记录'!$A$2:$A$168,A100,'9月奖金发放记录'!$D$2:$D$168,"补发1月")+SUMIFS('9月奖金发放记录'!$J$2:$J$168,'9月奖金发放记录'!$B$2:$B$168,B100,'9月奖金发放记录'!$A$2:$A$168,A100,'9月奖金发放记录'!$D$2:$D$168,"补发2月")+SUMIFS('9月奖金发放记录'!$J$2:$J$168,'9月奖金发放记录'!$B$2:$B$168,B100,'9月奖金发放记录'!$A$2:$A$168,A100,'9月奖金发放记录'!$D$2:$D$168,"补发3月")+SUMIFS('9月奖金发放记录'!$J$2:$J$168,'9月奖金发放记录'!$B$2:$B$168,B100,'9月奖金发放记录'!$A$2:$A$168,A100,'9月奖金发放记录'!$D$2:$D$168,"补发4月")+SUMIFS('9月奖金发放记录'!$J$2:$J$168,'9月奖金发放记录'!$B$2:$B$168,B100,'9月奖金发放记录'!$A$2:$A$168,A100,'9月奖金发放记录'!$D$2:$D$168,"补发5月")+SUMIFS('9月奖金发放记录'!$J$2:$J$168,'9月奖金发放记录'!$B$2:$B$168,B100,'9月奖金发放记录'!$A$2:$A$168,A100,'9月奖金发放记录'!$D$2:$D$168,"补发6月")+SUMIFS('9月奖金发放记录'!$J$2:$J$168,'9月奖金发放记录'!$B$2:$B$168,B100,'9月奖金发放记录'!$A$2:$A$168,A100,'9月奖金发放记录'!$D$2:$D$168,"补发7月")+SUMIFS('9月奖金发放记录'!$J$2:$J$168,'9月奖金发放记录'!$B$2:$B$168,B100,'9月奖金发放记录'!$A$2:$A$168,A100,'9月奖金发放记录'!$D$2:$D$168,"补发8月")</x:f>
        <x:v>0</x:v>
      </x:c>
      <x:c r="U100" s="7" t="n">
        <x:f>SUMIFS('9月奖金发放记录'!$J$2:$J$168,'9月奖金发放记录'!$B$2:$B$168,B100,'9月奖金发放记录'!$A$2:$A$168,A100,'9月奖金发放记录'!$D$2:$D$168,"累计补发9月")</x:f>
        <x:v>0</x:v>
      </x:c>
      <x:c r="V100" s="7" t="n">
        <x:f>SUM(R100:U100)</x:f>
        <x:v>0</x:v>
      </x:c>
    </x:row>
    <x:row r="101" ht="22" customHeight="1">
      <x:c r="A101" s="2" t="str">
        <x:v>粤AGR8536</x:v>
      </x:c>
      <x:c r="B101" s="2" t="str">
        <x:v>吴纬涛</x:v>
      </x:c>
      <x:c r="C101" s="2" t="str">
        <x:v>业务三部</x:v>
      </x:c>
      <x:c r="D101" s="7" t="n">
        <x:v>3000</x:v>
      </x:c>
      <x:c r="E101" s="7" t="n">
        <x:v>3232</x:v>
      </x:c>
      <x:c r="F101" s="7" t="n">
        <x:v>483.87</x:v>
      </x:c>
      <x:c r="G101" s="7" t="n">
        <x:v>371.7</x:v>
      </x:c>
      <x:c r="H101" s="7" t="n">
        <x:f>F101+D101</x:f>
        <x:v>3483.87</x:v>
      </x:c>
      <x:c r="I101" s="7" t="n">
        <x:f>G101+E101</x:f>
        <x:v>3603.7</x:v>
      </x:c>
      <x:c r="J101" s="2" t="str">
        <x:f>IF(AND(H101&gt;0,I101&gt;=H101),"达标","已有里程未达标")</x:f>
        <x:v>达标</x:v>
      </x:c>
      <x:c r="K101" s="2" t="n">
        <x:v>0</x:v>
      </x:c>
      <x:c r="L101" s="2" t="n">
        <x:v>0</x:v>
      </x:c>
      <x:c r="M101" s="2" t="n">
        <x:v>3000</x:v>
      </x:c>
      <x:c r="N101" s="7" t="n">
        <x:v>150</x:v>
      </x:c>
      <x:c r="O101" s="2" t="n">
        <x:v>5</x:v>
      </x:c>
      <x:c r="P101" s="2" t="n">
        <x:v>0</x:v>
      </x:c>
      <x:c r="Q101" s="2" t="str">
        <x:v>否</x:v>
      </x:c>
      <x:c r="R101" s="7" t="n">
        <x:f>SUMIFS('9月奖金发放记录'!$J$2:$J$168,'9月奖金发放记录'!$B$2:$B$168,B101,'9月奖金发放记录'!$A$2:$A$168,A101,'9月奖金发放记录'!$D$2:$D$168,"当月")</x:f>
        <x:v>150</x:v>
      </x:c>
      <x:c r="S101" s="7" t="n">
        <x:f>SUMIFS('9月奖金发放记录'!$J$2:$J$168,'9月奖金发放记录'!$B$2:$B$168,B101,'9月奖金发放记录'!$A$2:$A$168,A101,'9月奖金发放记录'!$D$2:$D$168,"结转")</x:f>
        <x:v>0</x:v>
      </x:c>
      <x:c r="T101" s="7" t="n">
        <x:f>SUMIFS('9月奖金发放记录'!$J$2:$J$168,'9月奖金发放记录'!$B$2:$B$168,B101,'9月奖金发放记录'!$A$2:$A$168,A101,'9月奖金发放记录'!$D$2:$D$168,"补发1月")+SUMIFS('9月奖金发放记录'!$J$2:$J$168,'9月奖金发放记录'!$B$2:$B$168,B101,'9月奖金发放记录'!$A$2:$A$168,A101,'9月奖金发放记录'!$D$2:$D$168,"补发2月")+SUMIFS('9月奖金发放记录'!$J$2:$J$168,'9月奖金发放记录'!$B$2:$B$168,B101,'9月奖金发放记录'!$A$2:$A$168,A101,'9月奖金发放记录'!$D$2:$D$168,"补发3月")+SUMIFS('9月奖金发放记录'!$J$2:$J$168,'9月奖金发放记录'!$B$2:$B$168,B101,'9月奖金发放记录'!$A$2:$A$168,A101,'9月奖金发放记录'!$D$2:$D$168,"补发4月")+SUMIFS('9月奖金发放记录'!$J$2:$J$168,'9月奖金发放记录'!$B$2:$B$168,B101,'9月奖金发放记录'!$A$2:$A$168,A101,'9月奖金发放记录'!$D$2:$D$168,"补发5月")+SUMIFS('9月奖金发放记录'!$J$2:$J$168,'9月奖金发放记录'!$B$2:$B$168,B101,'9月奖金发放记录'!$A$2:$A$168,A101,'9月奖金发放记录'!$D$2:$D$168,"补发6月")+SUMIFS('9月奖金发放记录'!$J$2:$J$168,'9月奖金发放记录'!$B$2:$B$168,B101,'9月奖金发放记录'!$A$2:$A$168,A101,'9月奖金发放记录'!$D$2:$D$168,"补发7月")+SUMIFS('9月奖金发放记录'!$J$2:$J$168,'9月奖金发放记录'!$B$2:$B$168,B101,'9月奖金发放记录'!$A$2:$A$168,A101,'9月奖金发放记录'!$D$2:$D$168,"补发8月")</x:f>
        <x:v>24.19</x:v>
      </x:c>
      <x:c r="U101" s="7" t="n">
        <x:f>SUMIFS('9月奖金发放记录'!$J$2:$J$168,'9月奖金发放记录'!$B$2:$B$168,B101,'9月奖金发放记录'!$A$2:$A$168,A101,'9月奖金发放记录'!$D$2:$D$168,"累计补发9月")</x:f>
        <x:v>0</x:v>
      </x:c>
      <x:c r="V101" s="7" t="n">
        <x:f>SUM(R101:U101)</x:f>
        <x:v>174.19</x:v>
      </x:c>
    </x:row>
    <x:row r="102" ht="22" customHeight="1">
      <x:c r="A102" s="2" t="str">
        <x:v>粤AGR8551</x:v>
      </x:c>
      <x:c r="B102" s="2" t="str">
        <x:v>吴纬涛</x:v>
      </x:c>
      <x:c r="C102" s="2" t="str">
        <x:v>业务三部</x:v>
      </x:c>
      <x:c r="D102" s="7" t="n">
        <x:v>3000</x:v>
      </x:c>
      <x:c r="E102" s="7" t="n">
        <x:v>0</x:v>
      </x:c>
      <x:c r="F102" s="7" t="n">
        <x:v>3000</x:v>
      </x:c>
      <x:c r="G102" s="7" t="n">
        <x:v>0</x:v>
      </x:c>
      <x:c r="H102" s="7" t="n">
        <x:f>F102+D102</x:f>
        <x:v>6000</x:v>
      </x:c>
      <x:c r="I102" s="7" t="n">
        <x:f>G102+E102</x:f>
        <x:v>0</x:v>
      </x:c>
      <x:c r="J102" s="2" t="str">
        <x:f>IF(AND(H102&gt;0,I102&gt;=H102),"达标","已有里程未达标")</x:f>
        <x:v>已有里程未达标</x:v>
      </x:c>
      <x:c r="K102" s="2" t="n">
        <x:v>0</x:v>
      </x:c>
      <x:c r="L102" s="2" t="n">
        <x:v>0</x:v>
      </x:c>
      <x:c r="M102" s="2" t="n">
        <x:v>3000</x:v>
      </x:c>
      <x:c r="N102" s="7" t="n">
        <x:v>150</x:v>
      </x:c>
      <x:c r="O102" s="2" t="n">
        <x:v>30</x:v>
      </x:c>
      <x:c r="P102" s="2" t="n">
        <x:v>0</x:v>
      </x:c>
      <x:c r="Q102" s="2" t="str">
        <x:v>否</x:v>
      </x:c>
      <x:c r="R102" s="7" t="n">
        <x:f>SUMIFS('9月奖金发放记录'!$J$2:$J$168,'9月奖金发放记录'!$B$2:$B$168,B102,'9月奖金发放记录'!$A$2:$A$168,A102,'9月奖金发放记录'!$D$2:$D$168,"当月")</x:f>
        <x:v>0</x:v>
      </x:c>
      <x:c r="S102" s="7" t="n">
        <x:f>SUMIFS('9月奖金发放记录'!$J$2:$J$168,'9月奖金发放记录'!$B$2:$B$168,B102,'9月奖金发放记录'!$A$2:$A$168,A102,'9月奖金发放记录'!$D$2:$D$168,"结转")</x:f>
        <x:v>0</x:v>
      </x:c>
      <x:c r="T102" s="7" t="n">
        <x:f>SUMIFS('9月奖金发放记录'!$J$2:$J$168,'9月奖金发放记录'!$B$2:$B$168,B102,'9月奖金发放记录'!$A$2:$A$168,A102,'9月奖金发放记录'!$D$2:$D$168,"补发1月")+SUMIFS('9月奖金发放记录'!$J$2:$J$168,'9月奖金发放记录'!$B$2:$B$168,B102,'9月奖金发放记录'!$A$2:$A$168,A102,'9月奖金发放记录'!$D$2:$D$168,"补发2月")+SUMIFS('9月奖金发放记录'!$J$2:$J$168,'9月奖金发放记录'!$B$2:$B$168,B102,'9月奖金发放记录'!$A$2:$A$168,A102,'9月奖金发放记录'!$D$2:$D$168,"补发3月")+SUMIFS('9月奖金发放记录'!$J$2:$J$168,'9月奖金发放记录'!$B$2:$B$168,B102,'9月奖金发放记录'!$A$2:$A$168,A102,'9月奖金发放记录'!$D$2:$D$168,"补发4月")+SUMIFS('9月奖金发放记录'!$J$2:$J$168,'9月奖金发放记录'!$B$2:$B$168,B102,'9月奖金发放记录'!$A$2:$A$168,A102,'9月奖金发放记录'!$D$2:$D$168,"补发5月")+SUMIFS('9月奖金发放记录'!$J$2:$J$168,'9月奖金发放记录'!$B$2:$B$168,B102,'9月奖金发放记录'!$A$2:$A$168,A102,'9月奖金发放记录'!$D$2:$D$168,"补发6月")+SUMIFS('9月奖金发放记录'!$J$2:$J$168,'9月奖金发放记录'!$B$2:$B$168,B102,'9月奖金发放记录'!$A$2:$A$168,A102,'9月奖金发放记录'!$D$2:$D$168,"补发7月")+SUMIFS('9月奖金发放记录'!$J$2:$J$168,'9月奖金发放记录'!$B$2:$B$168,B102,'9月奖金发放记录'!$A$2:$A$168,A102,'9月奖金发放记录'!$D$2:$D$168,"补发8月")</x:f>
        <x:v>0</x:v>
      </x:c>
      <x:c r="U102" s="7" t="n">
        <x:f>SUMIFS('9月奖金发放记录'!$J$2:$J$168,'9月奖金发放记录'!$B$2:$B$168,B102,'9月奖金发放记录'!$A$2:$A$168,A102,'9月奖金发放记录'!$D$2:$D$168,"累计补发9月")</x:f>
        <x:v>0</x:v>
      </x:c>
      <x:c r="V102" s="7" t="n">
        <x:f>SUM(R102:U102)</x:f>
        <x:v>0</x:v>
      </x:c>
    </x:row>
    <x:row r="103" ht="22" customHeight="1">
      <x:c r="A103" s="2" t="str">
        <x:v>粤AGR8737</x:v>
      </x:c>
      <x:c r="B103" s="2" t="str">
        <x:v>吴纬涛</x:v>
      </x:c>
      <x:c r="C103" s="2" t="str">
        <x:v>业务三部</x:v>
      </x:c>
      <x:c r="D103" s="7" t="n">
        <x:v>2900</x:v>
      </x:c>
      <x:c r="E103" s="7" t="n">
        <x:v>286.9</x:v>
      </x:c>
      <x:c r="F103" s="7" t="n">
        <x:v>290.32</x:v>
      </x:c>
      <x:c r="G103" s="7" t="n">
        <x:v>46.4</x:v>
      </x:c>
      <x:c r="H103" s="7" t="n">
        <x:f>F103+D103</x:f>
        <x:v>3190.32</x:v>
      </x:c>
      <x:c r="I103" s="7" t="n">
        <x:f>G103+E103</x:f>
        <x:v>333.29999999999995</x:v>
      </x:c>
      <x:c r="J103" s="2" t="str">
        <x:f>IF(AND(H103&gt;0,I103&gt;=H103),"达标","已有里程未达标")</x:f>
        <x:v>已有里程未达标</x:v>
      </x:c>
      <x:c r="K103" s="2" t="n">
        <x:v>0</x:v>
      </x:c>
      <x:c r="L103" s="2" t="n">
        <x:v>0</x:v>
      </x:c>
      <x:c r="M103" s="2" t="n">
        <x:v>3000</x:v>
      </x:c>
      <x:c r="N103" s="7" t="n">
        <x:v>150</x:v>
      </x:c>
      <x:c r="O103" s="2" t="n">
        <x:v>4</x:v>
      </x:c>
      <x:c r="P103" s="2" t="n">
        <x:v>0</x:v>
      </x:c>
      <x:c r="Q103" s="2" t="str">
        <x:v>否</x:v>
      </x:c>
      <x:c r="R103" s="7" t="n">
        <x:f>SUMIFS('9月奖金发放记录'!$J$2:$J$168,'9月奖金发放记录'!$B$2:$B$168,B103,'9月奖金发放记录'!$A$2:$A$168,A103,'9月奖金发放记录'!$D$2:$D$168,"当月")</x:f>
        <x:v>0</x:v>
      </x:c>
      <x:c r="S103" s="7" t="n">
        <x:f>SUMIFS('9月奖金发放记录'!$J$2:$J$168,'9月奖金发放记录'!$B$2:$B$168,B103,'9月奖金发放记录'!$A$2:$A$168,A103,'9月奖金发放记录'!$D$2:$D$168,"结转")</x:f>
        <x:v>0</x:v>
      </x:c>
      <x:c r="T103" s="7" t="n">
        <x:f>SUMIFS('9月奖金发放记录'!$J$2:$J$168,'9月奖金发放记录'!$B$2:$B$168,B103,'9月奖金发放记录'!$A$2:$A$168,A103,'9月奖金发放记录'!$D$2:$D$168,"补发1月")+SUMIFS('9月奖金发放记录'!$J$2:$J$168,'9月奖金发放记录'!$B$2:$B$168,B103,'9月奖金发放记录'!$A$2:$A$168,A103,'9月奖金发放记录'!$D$2:$D$168,"补发2月")+SUMIFS('9月奖金发放记录'!$J$2:$J$168,'9月奖金发放记录'!$B$2:$B$168,B103,'9月奖金发放记录'!$A$2:$A$168,A103,'9月奖金发放记录'!$D$2:$D$168,"补发3月")+SUMIFS('9月奖金发放记录'!$J$2:$J$168,'9月奖金发放记录'!$B$2:$B$168,B103,'9月奖金发放记录'!$A$2:$A$168,A103,'9月奖金发放记录'!$D$2:$D$168,"补发4月")+SUMIFS('9月奖金发放记录'!$J$2:$J$168,'9月奖金发放记录'!$B$2:$B$168,B103,'9月奖金发放记录'!$A$2:$A$168,A103,'9月奖金发放记录'!$D$2:$D$168,"补发5月")+SUMIFS('9月奖金发放记录'!$J$2:$J$168,'9月奖金发放记录'!$B$2:$B$168,B103,'9月奖金发放记录'!$A$2:$A$168,A103,'9月奖金发放记录'!$D$2:$D$168,"补发6月")+SUMIFS('9月奖金发放记录'!$J$2:$J$168,'9月奖金发放记录'!$B$2:$B$168,B103,'9月奖金发放记录'!$A$2:$A$168,A103,'9月奖金发放记录'!$D$2:$D$168,"补发7月")+SUMIFS('9月奖金发放记录'!$J$2:$J$168,'9月奖金发放记录'!$B$2:$B$168,B103,'9月奖金发放记录'!$A$2:$A$168,A103,'9月奖金发放记录'!$D$2:$D$168,"补发8月")</x:f>
        <x:v>0</x:v>
      </x:c>
      <x:c r="U103" s="7" t="n">
        <x:f>SUMIFS('9月奖金发放记录'!$J$2:$J$168,'9月奖金发放记录'!$B$2:$B$168,B103,'9月奖金发放记录'!$A$2:$A$168,A103,'9月奖金发放记录'!$D$2:$D$168,"累计补发9月")</x:f>
        <x:v>0</x:v>
      </x:c>
      <x:c r="V103" s="7" t="n">
        <x:f>SUM(R103:U103)</x:f>
        <x:v>0</x:v>
      </x:c>
    </x:row>
    <x:row r="104" ht="22" customHeight="1">
      <x:c r="A104" s="2" t="str">
        <x:v>粤AGR8799</x:v>
      </x:c>
      <x:c r="B104" s="2" t="str">
        <x:v>吴纬涛</x:v>
      </x:c>
      <x:c r="C104" s="2" t="str">
        <x:v>业务三部</x:v>
      </x:c>
      <x:c r="D104" s="7" t="n">
        <x:v>3000</x:v>
      </x:c>
      <x:c r="E104" s="7" t="n">
        <x:v>668.3</x:v>
      </x:c>
      <x:c r="F104" s="7" t="n">
        <x:v>3000</x:v>
      </x:c>
      <x:c r="G104" s="7" t="n">
        <x:v>1182.7</x:v>
      </x:c>
      <x:c r="H104" s="7" t="n">
        <x:f>F104+D104</x:f>
        <x:v>6000</x:v>
      </x:c>
      <x:c r="I104" s="7" t="n">
        <x:f>G104+E104</x:f>
        <x:v>1851</x:v>
      </x:c>
      <x:c r="J104" s="2" t="str">
        <x:f>IF(AND(H104&gt;0,I104&gt;=H104),"达标","已有里程未达标")</x:f>
        <x:v>已有里程未达标</x:v>
      </x:c>
      <x:c r="K104" s="2" t="n">
        <x:v>0</x:v>
      </x:c>
      <x:c r="L104" s="2" t="n">
        <x:v>0</x:v>
      </x:c>
      <x:c r="M104" s="2" t="n">
        <x:v>3000</x:v>
      </x:c>
      <x:c r="N104" s="7" t="n">
        <x:v>150</x:v>
      </x:c>
      <x:c r="O104" s="2" t="n">
        <x:v>23</x:v>
      </x:c>
      <x:c r="P104" s="2" t="n">
        <x:v>0</x:v>
      </x:c>
      <x:c r="Q104" s="2" t="str">
        <x:v>否</x:v>
      </x:c>
      <x:c r="R104" s="7" t="n">
        <x:f>SUMIFS('9月奖金发放记录'!$J$2:$J$168,'9月奖金发放记录'!$B$2:$B$168,B104,'9月奖金发放记录'!$A$2:$A$168,A104,'9月奖金发放记录'!$D$2:$D$168,"当月")</x:f>
        <x:v>0</x:v>
      </x:c>
      <x:c r="S104" s="7" t="n">
        <x:f>SUMIFS('9月奖金发放记录'!$J$2:$J$168,'9月奖金发放记录'!$B$2:$B$168,B104,'9月奖金发放记录'!$A$2:$A$168,A104,'9月奖金发放记录'!$D$2:$D$168,"结转")</x:f>
        <x:v>0</x:v>
      </x:c>
      <x:c r="T104" s="7" t="n">
        <x:f>SUMIFS('9月奖金发放记录'!$J$2:$J$168,'9月奖金发放记录'!$B$2:$B$168,B104,'9月奖金发放记录'!$A$2:$A$168,A104,'9月奖金发放记录'!$D$2:$D$168,"补发1月")+SUMIFS('9月奖金发放记录'!$J$2:$J$168,'9月奖金发放记录'!$B$2:$B$168,B104,'9月奖金发放记录'!$A$2:$A$168,A104,'9月奖金发放记录'!$D$2:$D$168,"补发2月")+SUMIFS('9月奖金发放记录'!$J$2:$J$168,'9月奖金发放记录'!$B$2:$B$168,B104,'9月奖金发放记录'!$A$2:$A$168,A104,'9月奖金发放记录'!$D$2:$D$168,"补发3月")+SUMIFS('9月奖金发放记录'!$J$2:$J$168,'9月奖金发放记录'!$B$2:$B$168,B104,'9月奖金发放记录'!$A$2:$A$168,A104,'9月奖金发放记录'!$D$2:$D$168,"补发4月")+SUMIFS('9月奖金发放记录'!$J$2:$J$168,'9月奖金发放记录'!$B$2:$B$168,B104,'9月奖金发放记录'!$A$2:$A$168,A104,'9月奖金发放记录'!$D$2:$D$168,"补发5月")+SUMIFS('9月奖金发放记录'!$J$2:$J$168,'9月奖金发放记录'!$B$2:$B$168,B104,'9月奖金发放记录'!$A$2:$A$168,A104,'9月奖金发放记录'!$D$2:$D$168,"补发6月")+SUMIFS('9月奖金发放记录'!$J$2:$J$168,'9月奖金发放记录'!$B$2:$B$168,B104,'9月奖金发放记录'!$A$2:$A$168,A104,'9月奖金发放记录'!$D$2:$D$168,"补发7月")+SUMIFS('9月奖金发放记录'!$J$2:$J$168,'9月奖金发放记录'!$B$2:$B$168,B104,'9月奖金发放记录'!$A$2:$A$168,A104,'9月奖金发放记录'!$D$2:$D$168,"补发8月")</x:f>
        <x:v>0</x:v>
      </x:c>
      <x:c r="U104" s="7" t="n">
        <x:f>SUMIFS('9月奖金发放记录'!$J$2:$J$168,'9月奖金发放记录'!$B$2:$B$168,B104,'9月奖金发放记录'!$A$2:$A$168,A104,'9月奖金发放记录'!$D$2:$D$168,"累计补发9月")</x:f>
        <x:v>0</x:v>
      </x:c>
      <x:c r="V104" s="7" t="n">
        <x:f>SUM(R104:U104)</x:f>
        <x:v>0</x:v>
      </x:c>
    </x:row>
    <x:row r="105" ht="22" customHeight="1">
      <x:c r="A105" s="2" t="str">
        <x:v>粤AGR9816</x:v>
      </x:c>
      <x:c r="B105" s="2" t="str">
        <x:v>吴纬涛</x:v>
      </x:c>
      <x:c r="C105" s="2" t="str">
        <x:v>业务三部</x:v>
      </x:c>
      <x:c r="D105" s="7" t="n">
        <x:v>3000</x:v>
      </x:c>
      <x:c r="E105" s="7" t="n">
        <x:v>3429.5</x:v>
      </x:c>
      <x:c r="F105" s="7" t="n">
        <x:v>17032.26</x:v>
      </x:c>
      <x:c r="G105" s="7" t="n">
        <x:v>22726.5</x:v>
      </x:c>
      <x:c r="H105" s="7" t="n">
        <x:f>F105+D105</x:f>
        <x:v>20032.26</x:v>
      </x:c>
      <x:c r="I105" s="7" t="n">
        <x:f>G105+E105</x:f>
        <x:v>26156</x:v>
      </x:c>
      <x:c r="J105" s="2" t="str">
        <x:f>IF(AND(H105&gt;0,I105&gt;=H105),"达标","已有里程未达标")</x:f>
        <x:v>达标</x:v>
      </x:c>
      <x:c r="K105" s="2" t="n">
        <x:v>0</x:v>
      </x:c>
      <x:c r="L105" s="2" t="n">
        <x:v>1</x:v>
      </x:c>
      <x:c r="M105" s="2" t="n">
        <x:v>3000</x:v>
      </x:c>
      <x:c r="N105" s="7" t="n">
        <x:v>150</x:v>
      </x:c>
      <x:c r="O105" s="2" t="n">
        <x:v>0</x:v>
      </x:c>
      <x:c r="P105" s="2" t="n">
        <x:v>0</x:v>
      </x:c>
      <x:c r="Q105" s="2" t="str">
        <x:v>否</x:v>
      </x:c>
      <x:c r="R105" s="7" t="n">
        <x:f>SUMIFS('9月奖金发放记录'!$J$2:$J$168,'9月奖金发放记录'!$B$2:$B$168,B105,'9月奖金发放记录'!$A$2:$A$168,A105,'9月奖金发放记录'!$D$2:$D$168,"当月")</x:f>
        <x:v>150</x:v>
      </x:c>
      <x:c r="S105" s="7" t="n">
        <x:f>SUMIFS('9月奖金发放记录'!$J$2:$J$168,'9月奖金发放记录'!$B$2:$B$168,B105,'9月奖金发放记录'!$A$2:$A$168,A105,'9月奖金发放记录'!$D$2:$D$168,"结转")</x:f>
        <x:v>0</x:v>
      </x:c>
      <x:c r="T105" s="7" t="n">
        <x:f>SUMIFS('9月奖金发放记录'!$J$2:$J$168,'9月奖金发放记录'!$B$2:$B$168,B105,'9月奖金发放记录'!$A$2:$A$168,A105,'9月奖金发放记录'!$D$2:$D$168,"补发1月")+SUMIFS('9月奖金发放记录'!$J$2:$J$168,'9月奖金发放记录'!$B$2:$B$168,B105,'9月奖金发放记录'!$A$2:$A$168,A105,'9月奖金发放记录'!$D$2:$D$168,"补发2月")+SUMIFS('9月奖金发放记录'!$J$2:$J$168,'9月奖金发放记录'!$B$2:$B$168,B105,'9月奖金发放记录'!$A$2:$A$168,A105,'9月奖金发放记录'!$D$2:$D$168,"补发3月")+SUMIFS('9月奖金发放记录'!$J$2:$J$168,'9月奖金发放记录'!$B$2:$B$168,B105,'9月奖金发放记录'!$A$2:$A$168,A105,'9月奖金发放记录'!$D$2:$D$168,"补发4月")+SUMIFS('9月奖金发放记录'!$J$2:$J$168,'9月奖金发放记录'!$B$2:$B$168,B105,'9月奖金发放记录'!$A$2:$A$168,A105,'9月奖金发放记录'!$D$2:$D$168,"补发5月")+SUMIFS('9月奖金发放记录'!$J$2:$J$168,'9月奖金发放记录'!$B$2:$B$168,B105,'9月奖金发放记录'!$A$2:$A$168,A105,'9月奖金发放记录'!$D$2:$D$168,"补发6月")+SUMIFS('9月奖金发放记录'!$J$2:$J$168,'9月奖金发放记录'!$B$2:$B$168,B105,'9月奖金发放记录'!$A$2:$A$168,A105,'9月奖金发放记录'!$D$2:$D$168,"补发7月")+SUMIFS('9月奖金发放记录'!$J$2:$J$168,'9月奖金发放记录'!$B$2:$B$168,B105,'9月奖金发放记录'!$A$2:$A$168,A105,'9月奖金发放记录'!$D$2:$D$168,"补发8月")</x:f>
        <x:v>0</x:v>
      </x:c>
      <x:c r="U105" s="7" t="n">
        <x:f>SUMIFS('9月奖金发放记录'!$J$2:$J$168,'9月奖金发放记录'!$B$2:$B$168,B105,'9月奖金发放记录'!$A$2:$A$168,A105,'9月奖金发放记录'!$D$2:$D$168,"累计补发9月")</x:f>
        <x:v>0</x:v>
      </x:c>
      <x:c r="V105" s="7" t="n">
        <x:f>SUM(R105:U105)</x:f>
        <x:v>150</x:v>
      </x:c>
    </x:row>
    <x:row r="106" ht="22" customHeight="1">
      <x:c r="A106" s="2" t="str">
        <x:v>粤AGR9893</x:v>
      </x:c>
      <x:c r="B106" s="2" t="str">
        <x:v>吴纬涛</x:v>
      </x:c>
      <x:c r="C106" s="2" t="str">
        <x:v>业务三部</x:v>
      </x:c>
      <x:c r="D106" s="7" t="n">
        <x:v>3000</x:v>
      </x:c>
      <x:c r="E106" s="7" t="n">
        <x:v>0</x:v>
      </x:c>
      <x:c r="F106" s="7" t="n">
        <x:v>3000</x:v>
      </x:c>
      <x:c r="G106" s="7" t="n">
        <x:v>1654.4</x:v>
      </x:c>
      <x:c r="H106" s="7" t="n">
        <x:f>F106+D106</x:f>
        <x:v>6000</x:v>
      </x:c>
      <x:c r="I106" s="7" t="n">
        <x:f>G106+E106</x:f>
        <x:v>1654.4</x:v>
      </x:c>
      <x:c r="J106" s="2" t="str">
        <x:f>IF(AND(H106&gt;0,I106&gt;=H106),"达标","已有里程未达标")</x:f>
        <x:v>已有里程未达标</x:v>
      </x:c>
      <x:c r="K106" s="2" t="n">
        <x:v>0</x:v>
      </x:c>
      <x:c r="L106" s="2" t="n">
        <x:v>0</x:v>
      </x:c>
      <x:c r="M106" s="2" t="n">
        <x:v>3000</x:v>
      </x:c>
      <x:c r="N106" s="7" t="n">
        <x:v>150</x:v>
      </x:c>
      <x:c r="O106" s="2" t="n">
        <x:v>29</x:v>
      </x:c>
      <x:c r="P106" s="2" t="n">
        <x:v>0</x:v>
      </x:c>
      <x:c r="Q106" s="2" t="str">
        <x:v>否</x:v>
      </x:c>
      <x:c r="R106" s="7" t="n">
        <x:f>SUMIFS('9月奖金发放记录'!$J$2:$J$168,'9月奖金发放记录'!$B$2:$B$168,B106,'9月奖金发放记录'!$A$2:$A$168,A106,'9月奖金发放记录'!$D$2:$D$168,"当月")</x:f>
        <x:v>0</x:v>
      </x:c>
      <x:c r="S106" s="7" t="n">
        <x:f>SUMIFS('9月奖金发放记录'!$J$2:$J$168,'9月奖金发放记录'!$B$2:$B$168,B106,'9月奖金发放记录'!$A$2:$A$168,A106,'9月奖金发放记录'!$D$2:$D$168,"结转")</x:f>
        <x:v>0</x:v>
      </x:c>
      <x:c r="T106" s="7" t="n">
        <x:f>SUMIFS('9月奖金发放记录'!$J$2:$J$168,'9月奖金发放记录'!$B$2:$B$168,B106,'9月奖金发放记录'!$A$2:$A$168,A106,'9月奖金发放记录'!$D$2:$D$168,"补发1月")+SUMIFS('9月奖金发放记录'!$J$2:$J$168,'9月奖金发放记录'!$B$2:$B$168,B106,'9月奖金发放记录'!$A$2:$A$168,A106,'9月奖金发放记录'!$D$2:$D$168,"补发2月")+SUMIFS('9月奖金发放记录'!$J$2:$J$168,'9月奖金发放记录'!$B$2:$B$168,B106,'9月奖金发放记录'!$A$2:$A$168,A106,'9月奖金发放记录'!$D$2:$D$168,"补发3月")+SUMIFS('9月奖金发放记录'!$J$2:$J$168,'9月奖金发放记录'!$B$2:$B$168,B106,'9月奖金发放记录'!$A$2:$A$168,A106,'9月奖金发放记录'!$D$2:$D$168,"补发4月")+SUMIFS('9月奖金发放记录'!$J$2:$J$168,'9月奖金发放记录'!$B$2:$B$168,B106,'9月奖金发放记录'!$A$2:$A$168,A106,'9月奖金发放记录'!$D$2:$D$168,"补发5月")+SUMIFS('9月奖金发放记录'!$J$2:$J$168,'9月奖金发放记录'!$B$2:$B$168,B106,'9月奖金发放记录'!$A$2:$A$168,A106,'9月奖金发放记录'!$D$2:$D$168,"补发6月")+SUMIFS('9月奖金发放记录'!$J$2:$J$168,'9月奖金发放记录'!$B$2:$B$168,B106,'9月奖金发放记录'!$A$2:$A$168,A106,'9月奖金发放记录'!$D$2:$D$168,"补发7月")+SUMIFS('9月奖金发放记录'!$J$2:$J$168,'9月奖金发放记录'!$B$2:$B$168,B106,'9月奖金发放记录'!$A$2:$A$168,A106,'9月奖金发放记录'!$D$2:$D$168,"补发8月")</x:f>
        <x:v>0</x:v>
      </x:c>
      <x:c r="U106" s="7" t="n">
        <x:f>SUMIFS('9月奖金发放记录'!$J$2:$J$168,'9月奖金发放记录'!$B$2:$B$168,B106,'9月奖金发放记录'!$A$2:$A$168,A106,'9月奖金发放记录'!$D$2:$D$168,"累计补发9月")</x:f>
        <x:v>0</x:v>
      </x:c>
      <x:c r="V106" s="7" t="n">
        <x:f>SUM(R106:U106)</x:f>
        <x:v>0</x:v>
      </x:c>
    </x:row>
    <x:row r="107" ht="22" customHeight="1">
      <x:c r="A107" s="2" t="str">
        <x:v>粤AGR9899</x:v>
      </x:c>
      <x:c r="B107" s="2" t="str">
        <x:v>吴纬涛</x:v>
      </x:c>
      <x:c r="C107" s="2" t="str">
        <x:v>业务三部</x:v>
      </x:c>
      <x:c r="D107" s="7" t="n">
        <x:v>3000</x:v>
      </x:c>
      <x:c r="E107" s="7" t="n">
        <x:v>1823.7</x:v>
      </x:c>
      <x:c r="F107" s="7" t="n">
        <x:v>3000</x:v>
      </x:c>
      <x:c r="G107" s="7" t="n">
        <x:v>5703.7</x:v>
      </x:c>
      <x:c r="H107" s="7" t="n">
        <x:f>F107+D107</x:f>
        <x:v>6000</x:v>
      </x:c>
      <x:c r="I107" s="7" t="n">
        <x:f>G107+E107</x:f>
        <x:v>7527.4</x:v>
      </x:c>
      <x:c r="J107" s="2" t="str">
        <x:f>IF(AND(H107&gt;0,I107&gt;=H107),"达标","已有里程未达标")</x:f>
        <x:v>达标</x:v>
      </x:c>
      <x:c r="K107" s="2" t="n">
        <x:v>0</x:v>
      </x:c>
      <x:c r="L107" s="2" t="n">
        <x:v>0</x:v>
      </x:c>
      <x:c r="M107" s="2" t="n">
        <x:v>3000</x:v>
      </x:c>
      <x:c r="N107" s="7" t="n">
        <x:v>150</x:v>
      </x:c>
      <x:c r="O107" s="2" t="n">
        <x:v>18</x:v>
      </x:c>
      <x:c r="P107" s="2" t="n">
        <x:v>0</x:v>
      </x:c>
      <x:c r="Q107" s="2" t="str">
        <x:v>否</x:v>
      </x:c>
      <x:c r="R107" s="7" t="n">
        <x:f>SUMIFS('9月奖金发放记录'!$J$2:$J$168,'9月奖金发放记录'!$B$2:$B$168,B107,'9月奖金发放记录'!$A$2:$A$168,A107,'9月奖金发放记录'!$D$2:$D$168,"当月")</x:f>
        <x:v>0</x:v>
      </x:c>
      <x:c r="S107" s="7" t="n">
        <x:f>SUMIFS('9月奖金发放记录'!$J$2:$J$168,'9月奖金发放记录'!$B$2:$B$168,B107,'9月奖金发放记录'!$A$2:$A$168,A107,'9月奖金发放记录'!$D$2:$D$168,"结转")</x:f>
        <x:v>0</x:v>
      </x:c>
      <x:c r="T107" s="7" t="n">
        <x:f>SUMIFS('9月奖金发放记录'!$J$2:$J$168,'9月奖金发放记录'!$B$2:$B$168,B107,'9月奖金发放记录'!$A$2:$A$168,A107,'9月奖金发放记录'!$D$2:$D$168,"补发1月")+SUMIFS('9月奖金发放记录'!$J$2:$J$168,'9月奖金发放记录'!$B$2:$B$168,B107,'9月奖金发放记录'!$A$2:$A$168,A107,'9月奖金发放记录'!$D$2:$D$168,"补发2月")+SUMIFS('9月奖金发放记录'!$J$2:$J$168,'9月奖金发放记录'!$B$2:$B$168,B107,'9月奖金发放记录'!$A$2:$A$168,A107,'9月奖金发放记录'!$D$2:$D$168,"补发3月")+SUMIFS('9月奖金发放记录'!$J$2:$J$168,'9月奖金发放记录'!$B$2:$B$168,B107,'9月奖金发放记录'!$A$2:$A$168,A107,'9月奖金发放记录'!$D$2:$D$168,"补发4月")+SUMIFS('9月奖金发放记录'!$J$2:$J$168,'9月奖金发放记录'!$B$2:$B$168,B107,'9月奖金发放记录'!$A$2:$A$168,A107,'9月奖金发放记录'!$D$2:$D$168,"补发5月")+SUMIFS('9月奖金发放记录'!$J$2:$J$168,'9月奖金发放记录'!$B$2:$B$168,B107,'9月奖金发放记录'!$A$2:$A$168,A107,'9月奖金发放记录'!$D$2:$D$168,"补发6月")+SUMIFS('9月奖金发放记录'!$J$2:$J$168,'9月奖金发放记录'!$B$2:$B$168,B107,'9月奖金发放记录'!$A$2:$A$168,A107,'9月奖金发放记录'!$D$2:$D$168,"补发7月")+SUMIFS('9月奖金发放记录'!$J$2:$J$168,'9月奖金发放记录'!$B$2:$B$168,B107,'9月奖金发放记录'!$A$2:$A$168,A107,'9月奖金发放记录'!$D$2:$D$168,"补发8月")</x:f>
        <x:v>0</x:v>
      </x:c>
      <x:c r="U107" s="7" t="n">
        <x:f>SUMIFS('9月奖金发放记录'!$J$2:$J$168,'9月奖金发放记录'!$B$2:$B$168,B107,'9月奖金发放记录'!$A$2:$A$168,A107,'9月奖金发放记录'!$D$2:$D$168,"累计补发9月")</x:f>
        <x:v>150</x:v>
      </x:c>
      <x:c r="V107" s="7" t="n">
        <x:f>SUM(R107:U107)</x:f>
        <x:v>150</x:v>
      </x:c>
    </x:row>
    <x:row r="108" ht="22" customHeight="1">
      <x:c r="A108" s="2" t="str">
        <x:v>粤AG37790</x:v>
      </x:c>
      <x:c r="B108" s="2" t="str">
        <x:v>尚建华</x:v>
      </x:c>
      <x:c r="C108" s="2" t="str">
        <x:v>业务二部</x:v>
      </x:c>
      <x:c r="D108" s="7" t="n">
        <x:v>5000</x:v>
      </x:c>
      <x:c r="E108" s="7" t="n">
        <x:v>3866.4</x:v>
      </x:c>
      <x:c r="F108" s="7" t="n">
        <x:v>0</x:v>
      </x:c>
      <x:c r="G108" s="7" t="n">
        <x:v>0</x:v>
      </x:c>
      <x:c r="H108" s="7" t="n">
        <x:f>F108+D108</x:f>
        <x:v>5000</x:v>
      </x:c>
      <x:c r="I108" s="7" t="n">
        <x:f>G108+E108</x:f>
        <x:v>3866.4</x:v>
      </x:c>
      <x:c r="J108" s="2" t="str">
        <x:f>IF(AND(H108&gt;0,I108&gt;=H108),"达标","已有里程未达标")</x:f>
        <x:v>已有里程未达标</x:v>
      </x:c>
      <x:c r="K108" s="2" t="n">
        <x:v>0</x:v>
      </x:c>
      <x:c r="L108" s="2" t="n">
        <x:v>0</x:v>
      </x:c>
      <x:c r="M108" s="2" t="n">
        <x:v>5000</x:v>
      </x:c>
      <x:c r="N108" s="7" t="n">
        <x:v>260</x:v>
      </x:c>
      <x:c r="O108" s="2" t="n">
        <x:v>3</x:v>
      </x:c>
      <x:c r="P108" s="2" t="n">
        <x:v>0</x:v>
      </x:c>
      <x:c r="Q108" s="2" t="str">
        <x:v>否</x:v>
      </x:c>
      <x:c r="R108" s="7" t="n">
        <x:f>SUMIFS('9月奖金发放记录'!$J$2:$J$168,'9月奖金发放记录'!$B$2:$B$168,B108,'9月奖金发放记录'!$A$2:$A$168,A108,'9月奖金发放记录'!$D$2:$D$168,"当月")</x:f>
        <x:v>0</x:v>
      </x:c>
      <x:c r="S108" s="7" t="n">
        <x:f>SUMIFS('9月奖金发放记录'!$J$2:$J$168,'9月奖金发放记录'!$B$2:$B$168,B108,'9月奖金发放记录'!$A$2:$A$168,A108,'9月奖金发放记录'!$D$2:$D$168,"结转")</x:f>
        <x:v>0</x:v>
      </x:c>
      <x:c r="T108" s="7" t="n">
        <x:f>SUMIFS('9月奖金发放记录'!$J$2:$J$168,'9月奖金发放记录'!$B$2:$B$168,B108,'9月奖金发放记录'!$A$2:$A$168,A108,'9月奖金发放记录'!$D$2:$D$168,"补发1月")+SUMIFS('9月奖金发放记录'!$J$2:$J$168,'9月奖金发放记录'!$B$2:$B$168,B108,'9月奖金发放记录'!$A$2:$A$168,A108,'9月奖金发放记录'!$D$2:$D$168,"补发2月")+SUMIFS('9月奖金发放记录'!$J$2:$J$168,'9月奖金发放记录'!$B$2:$B$168,B108,'9月奖金发放记录'!$A$2:$A$168,A108,'9月奖金发放记录'!$D$2:$D$168,"补发3月")+SUMIFS('9月奖金发放记录'!$J$2:$J$168,'9月奖金发放记录'!$B$2:$B$168,B108,'9月奖金发放记录'!$A$2:$A$168,A108,'9月奖金发放记录'!$D$2:$D$168,"补发4月")+SUMIFS('9月奖金发放记录'!$J$2:$J$168,'9月奖金发放记录'!$B$2:$B$168,B108,'9月奖金发放记录'!$A$2:$A$168,A108,'9月奖金发放记录'!$D$2:$D$168,"补发5月")+SUMIFS('9月奖金发放记录'!$J$2:$J$168,'9月奖金发放记录'!$B$2:$B$168,B108,'9月奖金发放记录'!$A$2:$A$168,A108,'9月奖金发放记录'!$D$2:$D$168,"补发6月")+SUMIFS('9月奖金发放记录'!$J$2:$J$168,'9月奖金发放记录'!$B$2:$B$168,B108,'9月奖金发放记录'!$A$2:$A$168,A108,'9月奖金发放记录'!$D$2:$D$168,"补发7月")+SUMIFS('9月奖金发放记录'!$J$2:$J$168,'9月奖金发放记录'!$B$2:$B$168,B108,'9月奖金发放记录'!$A$2:$A$168,A108,'9月奖金发放记录'!$D$2:$D$168,"补发8月")</x:f>
        <x:v>0</x:v>
      </x:c>
      <x:c r="U108" s="7" t="n">
        <x:f>SUMIFS('9月奖金发放记录'!$J$2:$J$168,'9月奖金发放记录'!$B$2:$B$168,B108,'9月奖金发放记录'!$A$2:$A$168,A108,'9月奖金发放记录'!$D$2:$D$168,"累计补发9月")</x:f>
        <x:v>0</x:v>
      </x:c>
      <x:c r="V108" s="7" t="n">
        <x:f>SUM(R108:U108)</x:f>
        <x:v>0</x:v>
      </x:c>
    </x:row>
    <x:row r="109" ht="22" customHeight="1">
      <x:c r="A109" s="2" t="str">
        <x:v>粤AG37862</x:v>
      </x:c>
      <x:c r="B109" s="2" t="str">
        <x:v>尚建华</x:v>
      </x:c>
      <x:c r="C109" s="2" t="str">
        <x:v>业务二部</x:v>
      </x:c>
      <x:c r="D109" s="7" t="n">
        <x:v>5000</x:v>
      </x:c>
      <x:c r="E109" s="7" t="n">
        <x:v>4904.1</x:v>
      </x:c>
      <x:c r="F109" s="7" t="n">
        <x:v>0</x:v>
      </x:c>
      <x:c r="G109" s="7" t="n">
        <x:v>0</x:v>
      </x:c>
      <x:c r="H109" s="7" t="n">
        <x:f>F109+D109</x:f>
        <x:v>5000</x:v>
      </x:c>
      <x:c r="I109" s="7" t="n">
        <x:f>G109+E109</x:f>
        <x:v>4904.1</x:v>
      </x:c>
      <x:c r="J109" s="2" t="str">
        <x:f>IF(AND(H109&gt;0,I109&gt;=H109),"达标","已有里程未达标")</x:f>
        <x:v>已有里程未达标</x:v>
      </x:c>
      <x:c r="K109" s="2" t="n">
        <x:v>0</x:v>
      </x:c>
      <x:c r="L109" s="2" t="n">
        <x:v>0</x:v>
      </x:c>
      <x:c r="M109" s="2" t="n">
        <x:v>5000</x:v>
      </x:c>
      <x:c r="N109" s="7" t="n">
        <x:v>260</x:v>
      </x:c>
      <x:c r="O109" s="2" t="n">
        <x:v>0</x:v>
      </x:c>
      <x:c r="P109" s="2" t="n">
        <x:v>0</x:v>
      </x:c>
      <x:c r="Q109" s="2" t="str">
        <x:v>否</x:v>
      </x:c>
      <x:c r="R109" s="7" t="n">
        <x:f>SUMIFS('9月奖金发放记录'!$J$2:$J$168,'9月奖金发放记录'!$B$2:$B$168,B109,'9月奖金发放记录'!$A$2:$A$168,A109,'9月奖金发放记录'!$D$2:$D$168,"当月")</x:f>
        <x:v>0</x:v>
      </x:c>
      <x:c r="S109" s="7" t="n">
        <x:f>SUMIFS('9月奖金发放记录'!$J$2:$J$168,'9月奖金发放记录'!$B$2:$B$168,B109,'9月奖金发放记录'!$A$2:$A$168,A109,'9月奖金发放记录'!$D$2:$D$168,"结转")</x:f>
        <x:v>0</x:v>
      </x:c>
      <x:c r="T109" s="7" t="n">
        <x:f>SUMIFS('9月奖金发放记录'!$J$2:$J$168,'9月奖金发放记录'!$B$2:$B$168,B109,'9月奖金发放记录'!$A$2:$A$168,A109,'9月奖金发放记录'!$D$2:$D$168,"补发1月")+SUMIFS('9月奖金发放记录'!$J$2:$J$168,'9月奖金发放记录'!$B$2:$B$168,B109,'9月奖金发放记录'!$A$2:$A$168,A109,'9月奖金发放记录'!$D$2:$D$168,"补发2月")+SUMIFS('9月奖金发放记录'!$J$2:$J$168,'9月奖金发放记录'!$B$2:$B$168,B109,'9月奖金发放记录'!$A$2:$A$168,A109,'9月奖金发放记录'!$D$2:$D$168,"补发3月")+SUMIFS('9月奖金发放记录'!$J$2:$J$168,'9月奖金发放记录'!$B$2:$B$168,B109,'9月奖金发放记录'!$A$2:$A$168,A109,'9月奖金发放记录'!$D$2:$D$168,"补发4月")+SUMIFS('9月奖金发放记录'!$J$2:$J$168,'9月奖金发放记录'!$B$2:$B$168,B109,'9月奖金发放记录'!$A$2:$A$168,A109,'9月奖金发放记录'!$D$2:$D$168,"补发5月")+SUMIFS('9月奖金发放记录'!$J$2:$J$168,'9月奖金发放记录'!$B$2:$B$168,B109,'9月奖金发放记录'!$A$2:$A$168,A109,'9月奖金发放记录'!$D$2:$D$168,"补发6月")+SUMIFS('9月奖金发放记录'!$J$2:$J$168,'9月奖金发放记录'!$B$2:$B$168,B109,'9月奖金发放记录'!$A$2:$A$168,A109,'9月奖金发放记录'!$D$2:$D$168,"补发7月")+SUMIFS('9月奖金发放记录'!$J$2:$J$168,'9月奖金发放记录'!$B$2:$B$168,B109,'9月奖金发放记录'!$A$2:$A$168,A109,'9月奖金发放记录'!$D$2:$D$168,"补发8月")</x:f>
        <x:v>0</x:v>
      </x:c>
      <x:c r="U109" s="7" t="n">
        <x:f>SUMIFS('9月奖金发放记录'!$J$2:$J$168,'9月奖金发放记录'!$B$2:$B$168,B109,'9月奖金发放记录'!$A$2:$A$168,A109,'9月奖金发放记录'!$D$2:$D$168,"累计补发9月")</x:f>
        <x:v>0</x:v>
      </x:c>
      <x:c r="V109" s="7" t="n">
        <x:f>SUM(R109:U109)</x:f>
        <x:v>0</x:v>
      </x:c>
    </x:row>
    <x:row r="110" ht="22" customHeight="1">
      <x:c r="A110" s="2" t="str">
        <x:v>粤AGP3027</x:v>
      </x:c>
      <x:c r="B110" s="2" t="str">
        <x:v>尚建华</x:v>
      </x:c>
      <x:c r="C110" s="2" t="str">
        <x:v>业务二部</x:v>
      </x:c>
      <x:c r="D110" s="7" t="n">
        <x:v>5000</x:v>
      </x:c>
      <x:c r="E110" s="7" t="n">
        <x:v>0</x:v>
      </x:c>
      <x:c r="F110" s="7" t="n">
        <x:v>23870.97</x:v>
      </x:c>
      <x:c r="G110" s="7" t="n">
        <x:v>29873.8</x:v>
      </x:c>
      <x:c r="H110" s="7" t="n">
        <x:f>F110+D110</x:f>
        <x:v>28870.97</x:v>
      </x:c>
      <x:c r="I110" s="7" t="n">
        <x:f>G110+E110</x:f>
        <x:v>29873.8</x:v>
      </x:c>
      <x:c r="J110" s="2" t="str">
        <x:f>IF(AND(H110&gt;0,I110&gt;=H110),"达标","已有里程未达标")</x:f>
        <x:v>达标</x:v>
      </x:c>
      <x:c r="K110" s="2" t="n">
        <x:v>1</x:v>
      </x:c>
      <x:c r="L110" s="2" t="n">
        <x:v>0</x:v>
      </x:c>
      <x:c r="M110" s="2" t="n">
        <x:v>5000</x:v>
      </x:c>
      <x:c r="N110" s="7" t="n">
        <x:v>260</x:v>
      </x:c>
      <x:c r="O110" s="2" t="n">
        <x:v>0</x:v>
      </x:c>
      <x:c r="P110" s="2" t="n">
        <x:v>0</x:v>
      </x:c>
      <x:c r="Q110" s="2" t="str">
        <x:v>是</x:v>
      </x:c>
      <x:c r="R110" s="7" t="n">
        <x:f>SUMIFS('9月奖金发放记录'!$J$2:$J$168,'9月奖金发放记录'!$B$2:$B$168,B110,'9月奖金发放记录'!$A$2:$A$168,A110,'9月奖金发放记录'!$D$2:$D$168,"当月")</x:f>
        <x:v>0</x:v>
      </x:c>
      <x:c r="S110" s="7" t="n">
        <x:f>SUMIFS('9月奖金发放记录'!$J$2:$J$168,'9月奖金发放记录'!$B$2:$B$168,B110,'9月奖金发放记录'!$A$2:$A$168,A110,'9月奖金发放记录'!$D$2:$D$168,"结转")</x:f>
        <x:v>260</x:v>
      </x:c>
      <x:c r="T110" s="7" t="n">
        <x:f>SUMIFS('9月奖金发放记录'!$J$2:$J$168,'9月奖金发放记录'!$B$2:$B$168,B110,'9月奖金发放记录'!$A$2:$A$168,A110,'9月奖金发放记录'!$D$2:$D$168,"补发1月")+SUMIFS('9月奖金发放记录'!$J$2:$J$168,'9月奖金发放记录'!$B$2:$B$168,B110,'9月奖金发放记录'!$A$2:$A$168,A110,'9月奖金发放记录'!$D$2:$D$168,"补发2月")+SUMIFS('9月奖金发放记录'!$J$2:$J$168,'9月奖金发放记录'!$B$2:$B$168,B110,'9月奖金发放记录'!$A$2:$A$168,A110,'9月奖金发放记录'!$D$2:$D$168,"补发3月")+SUMIFS('9月奖金发放记录'!$J$2:$J$168,'9月奖金发放记录'!$B$2:$B$168,B110,'9月奖金发放记录'!$A$2:$A$168,A110,'9月奖金发放记录'!$D$2:$D$168,"补发4月")+SUMIFS('9月奖金发放记录'!$J$2:$J$168,'9月奖金发放记录'!$B$2:$B$168,B110,'9月奖金发放记录'!$A$2:$A$168,A110,'9月奖金发放记录'!$D$2:$D$168,"补发5月")+SUMIFS('9月奖金发放记录'!$J$2:$J$168,'9月奖金发放记录'!$B$2:$B$168,B110,'9月奖金发放记录'!$A$2:$A$168,A110,'9月奖金发放记录'!$D$2:$D$168,"补发6月")+SUMIFS('9月奖金发放记录'!$J$2:$J$168,'9月奖金发放记录'!$B$2:$B$168,B110,'9月奖金发放记录'!$A$2:$A$168,A110,'9月奖金发放记录'!$D$2:$D$168,"补发7月")+SUMIFS('9月奖金发放记录'!$J$2:$J$168,'9月奖金发放记录'!$B$2:$B$168,B110,'9月奖金发放记录'!$A$2:$A$168,A110,'9月奖金发放记录'!$D$2:$D$168,"补发8月")</x:f>
        <x:v>0</x:v>
      </x:c>
      <x:c r="U110" s="7" t="n">
        <x:f>SUMIFS('9月奖金发放记录'!$J$2:$J$168,'9月奖金发放记录'!$B$2:$B$168,B110,'9月奖金发放记录'!$A$2:$A$168,A110,'9月奖金发放记录'!$D$2:$D$168,"累计补发9月")</x:f>
        <x:v>0</x:v>
      </x:c>
      <x:c r="V110" s="7" t="n">
        <x:f>SUM(R110:U110)</x:f>
        <x:v>260</x:v>
      </x:c>
    </x:row>
    <x:row r="111" ht="22" customHeight="1">
      <x:c r="A111" s="2" t="str">
        <x:v>粤AGP3079</x:v>
      </x:c>
      <x:c r="B111" s="2" t="str">
        <x:v>尚建华</x:v>
      </x:c>
      <x:c r="C111" s="2" t="str">
        <x:v>业务二部</x:v>
      </x:c>
      <x:c r="D111" s="7" t="n">
        <x:v>5000</x:v>
      </x:c>
      <x:c r="E111" s="7" t="n">
        <x:v>2606.3</x:v>
      </x:c>
      <x:c r="F111" s="7" t="n">
        <x:v>0</x:v>
      </x:c>
      <x:c r="G111" s="7" t="n">
        <x:v>0</x:v>
      </x:c>
      <x:c r="H111" s="7" t="n">
        <x:f>F111+D111</x:f>
        <x:v>5000</x:v>
      </x:c>
      <x:c r="I111" s="7" t="n">
        <x:f>G111+E111</x:f>
        <x:v>2606.3</x:v>
      </x:c>
      <x:c r="J111" s="2" t="str">
        <x:f>IF(AND(H111&gt;0,I111&gt;=H111),"达标","已有里程未达标")</x:f>
        <x:v>已有里程未达标</x:v>
      </x:c>
      <x:c r="K111" s="2" t="n">
        <x:v>0</x:v>
      </x:c>
      <x:c r="L111" s="2" t="n">
        <x:v>0</x:v>
      </x:c>
      <x:c r="M111" s="2" t="n">
        <x:v>5000</x:v>
      </x:c>
      <x:c r="N111" s="7" t="n">
        <x:v>260</x:v>
      </x:c>
      <x:c r="O111" s="2" t="n">
        <x:v>6</x:v>
      </x:c>
      <x:c r="P111" s="2" t="n">
        <x:v>0</x:v>
      </x:c>
      <x:c r="Q111" s="2" t="str">
        <x:v>否</x:v>
      </x:c>
      <x:c r="R111" s="7" t="n">
        <x:f>SUMIFS('9月奖金发放记录'!$J$2:$J$168,'9月奖金发放记录'!$B$2:$B$168,B111,'9月奖金发放记录'!$A$2:$A$168,A111,'9月奖金发放记录'!$D$2:$D$168,"当月")</x:f>
        <x:v>0</x:v>
      </x:c>
      <x:c r="S111" s="7" t="n">
        <x:f>SUMIFS('9月奖金发放记录'!$J$2:$J$168,'9月奖金发放记录'!$B$2:$B$168,B111,'9月奖金发放记录'!$A$2:$A$168,A111,'9月奖金发放记录'!$D$2:$D$168,"结转")</x:f>
        <x:v>0</x:v>
      </x:c>
      <x:c r="T111" s="7" t="n">
        <x:f>SUMIFS('9月奖金发放记录'!$J$2:$J$168,'9月奖金发放记录'!$B$2:$B$168,B111,'9月奖金发放记录'!$A$2:$A$168,A111,'9月奖金发放记录'!$D$2:$D$168,"补发1月")+SUMIFS('9月奖金发放记录'!$J$2:$J$168,'9月奖金发放记录'!$B$2:$B$168,B111,'9月奖金发放记录'!$A$2:$A$168,A111,'9月奖金发放记录'!$D$2:$D$168,"补发2月")+SUMIFS('9月奖金发放记录'!$J$2:$J$168,'9月奖金发放记录'!$B$2:$B$168,B111,'9月奖金发放记录'!$A$2:$A$168,A111,'9月奖金发放记录'!$D$2:$D$168,"补发3月")+SUMIFS('9月奖金发放记录'!$J$2:$J$168,'9月奖金发放记录'!$B$2:$B$168,B111,'9月奖金发放记录'!$A$2:$A$168,A111,'9月奖金发放记录'!$D$2:$D$168,"补发4月")+SUMIFS('9月奖金发放记录'!$J$2:$J$168,'9月奖金发放记录'!$B$2:$B$168,B111,'9月奖金发放记录'!$A$2:$A$168,A111,'9月奖金发放记录'!$D$2:$D$168,"补发5月")+SUMIFS('9月奖金发放记录'!$J$2:$J$168,'9月奖金发放记录'!$B$2:$B$168,B111,'9月奖金发放记录'!$A$2:$A$168,A111,'9月奖金发放记录'!$D$2:$D$168,"补发6月")+SUMIFS('9月奖金发放记录'!$J$2:$J$168,'9月奖金发放记录'!$B$2:$B$168,B111,'9月奖金发放记录'!$A$2:$A$168,A111,'9月奖金发放记录'!$D$2:$D$168,"补发7月")+SUMIFS('9月奖金发放记录'!$J$2:$J$168,'9月奖金发放记录'!$B$2:$B$168,B111,'9月奖金发放记录'!$A$2:$A$168,A111,'9月奖金发放记录'!$D$2:$D$168,"补发8月")</x:f>
        <x:v>0</x:v>
      </x:c>
      <x:c r="U111" s="7" t="n">
        <x:f>SUMIFS('9月奖金发放记录'!$J$2:$J$168,'9月奖金发放记录'!$B$2:$B$168,B111,'9月奖金发放记录'!$A$2:$A$168,A111,'9月奖金发放记录'!$D$2:$D$168,"累计补发9月")</x:f>
        <x:v>0</x:v>
      </x:c>
      <x:c r="V111" s="7" t="n">
        <x:f>SUM(R111:U111)</x:f>
        <x:v>0</x:v>
      </x:c>
    </x:row>
    <x:row r="112" ht="22" customHeight="1">
      <x:c r="A112" s="2" t="str">
        <x:v>粤AGP3080</x:v>
      </x:c>
      <x:c r="B112" s="2" t="str">
        <x:v>尚建华</x:v>
      </x:c>
      <x:c r="C112" s="2" t="str">
        <x:v>业务二部</x:v>
      </x:c>
      <x:c r="D112" s="7" t="n">
        <x:v>100</x:v>
      </x:c>
      <x:c r="E112" s="7" t="n">
        <x:v>122.4</x:v>
      </x:c>
      <x:c r="F112" s="7" t="n">
        <x:v>0</x:v>
      </x:c>
      <x:c r="G112" s="7" t="n">
        <x:v>0</x:v>
      </x:c>
      <x:c r="H112" s="7" t="n">
        <x:f>F112+D112</x:f>
        <x:v>100</x:v>
      </x:c>
      <x:c r="I112" s="7" t="n">
        <x:f>G112+E112</x:f>
        <x:v>122.4</x:v>
      </x:c>
      <x:c r="J112" s="2" t="str">
        <x:f>IF(AND(H112&gt;0,I112&gt;=H112),"达标","已有里程未达标")</x:f>
        <x:v>达标</x:v>
      </x:c>
      <x:c r="K112" s="2" t="n">
        <x:v>0</x:v>
      </x:c>
      <x:c r="L112" s="2" t="n">
        <x:v>0</x:v>
      </x:c>
      <x:c r="M112" s="2" t="n">
        <x:v>3000</x:v>
      </x:c>
      <x:c r="N112" s="7" t="n">
        <x:v>150</x:v>
      </x:c>
      <x:c r="O112" s="2" t="n">
        <x:v>0</x:v>
      </x:c>
      <x:c r="P112" s="2" t="n">
        <x:v>0</x:v>
      </x:c>
      <x:c r="Q112" s="2" t="str">
        <x:v>否</x:v>
      </x:c>
      <x:c r="R112" s="7" t="n">
        <x:f>SUMIFS('9月奖金发放记录'!$J$2:$J$168,'9月奖金发放记录'!$B$2:$B$168,B112,'9月奖金发放记录'!$A$2:$A$168,A112,'9月奖金发放记录'!$D$2:$D$168,"当月")</x:f>
        <x:v>5</x:v>
      </x:c>
      <x:c r="S112" s="7" t="n">
        <x:f>SUMIFS('9月奖金发放记录'!$J$2:$J$168,'9月奖金发放记录'!$B$2:$B$168,B112,'9月奖金发放记录'!$A$2:$A$168,A112,'9月奖金发放记录'!$D$2:$D$168,"结转")</x:f>
        <x:v>0</x:v>
      </x:c>
      <x:c r="T112" s="7" t="n">
        <x:f>SUMIFS('9月奖金发放记录'!$J$2:$J$168,'9月奖金发放记录'!$B$2:$B$168,B112,'9月奖金发放记录'!$A$2:$A$168,A112,'9月奖金发放记录'!$D$2:$D$168,"补发1月")+SUMIFS('9月奖金发放记录'!$J$2:$J$168,'9月奖金发放记录'!$B$2:$B$168,B112,'9月奖金发放记录'!$A$2:$A$168,A112,'9月奖金发放记录'!$D$2:$D$168,"补发2月")+SUMIFS('9月奖金发放记录'!$J$2:$J$168,'9月奖金发放记录'!$B$2:$B$168,B112,'9月奖金发放记录'!$A$2:$A$168,A112,'9月奖金发放记录'!$D$2:$D$168,"补发3月")+SUMIFS('9月奖金发放记录'!$J$2:$J$168,'9月奖金发放记录'!$B$2:$B$168,B112,'9月奖金发放记录'!$A$2:$A$168,A112,'9月奖金发放记录'!$D$2:$D$168,"补发4月")+SUMIFS('9月奖金发放记录'!$J$2:$J$168,'9月奖金发放记录'!$B$2:$B$168,B112,'9月奖金发放记录'!$A$2:$A$168,A112,'9月奖金发放记录'!$D$2:$D$168,"补发5月")+SUMIFS('9月奖金发放记录'!$J$2:$J$168,'9月奖金发放记录'!$B$2:$B$168,B112,'9月奖金发放记录'!$A$2:$A$168,A112,'9月奖金发放记录'!$D$2:$D$168,"补发6月")+SUMIFS('9月奖金发放记录'!$J$2:$J$168,'9月奖金发放记录'!$B$2:$B$168,B112,'9月奖金发放记录'!$A$2:$A$168,A112,'9月奖金发放记录'!$D$2:$D$168,"补发7月")+SUMIFS('9月奖金发放记录'!$J$2:$J$168,'9月奖金发放记录'!$B$2:$B$168,B112,'9月奖金发放记录'!$A$2:$A$168,A112,'9月奖金发放记录'!$D$2:$D$168,"补发8月")</x:f>
        <x:v>0</x:v>
      </x:c>
      <x:c r="U112" s="7" t="n">
        <x:f>SUMIFS('9月奖金发放记录'!$J$2:$J$168,'9月奖金发放记录'!$B$2:$B$168,B112,'9月奖金发放记录'!$A$2:$A$168,A112,'9月奖金发放记录'!$D$2:$D$168,"累计补发9月")</x:f>
        <x:v>0</x:v>
      </x:c>
      <x:c r="V112" s="7" t="n">
        <x:f>SUM(R112:U112)</x:f>
        <x:v>5</x:v>
      </x:c>
    </x:row>
    <x:row r="113" ht="22" customHeight="1">
      <x:c r="A113" s="2" t="str">
        <x:v>粤AGP3486</x:v>
      </x:c>
      <x:c r="B113" s="2" t="str">
        <x:v>尚建华</x:v>
      </x:c>
      <x:c r="C113" s="2" t="str">
        <x:v>业务二部</x:v>
      </x:c>
      <x:c r="D113" s="7" t="n">
        <x:v>5000</x:v>
      </x:c>
      <x:c r="E113" s="7" t="n">
        <x:v>5302.7</x:v>
      </x:c>
      <x:c r="F113" s="7" t="n">
        <x:v>25483.87</x:v>
      </x:c>
      <x:c r="G113" s="7" t="n">
        <x:v>22400.27</x:v>
      </x:c>
      <x:c r="H113" s="7" t="n">
        <x:f>F113+D113</x:f>
        <x:v>30483.87</x:v>
      </x:c>
      <x:c r="I113" s="7" t="n">
        <x:f>G113+E113</x:f>
        <x:v>27702.97</x:v>
      </x:c>
      <x:c r="J113" s="2" t="str">
        <x:f>IF(AND(H113&gt;0,I113&gt;=H113),"达标","已有里程未达标")</x:f>
        <x:v>已有里程未达标</x:v>
      </x:c>
      <x:c r="K113" s="2" t="n">
        <x:v>0</x:v>
      </x:c>
      <x:c r="L113" s="2" t="n">
        <x:v>0</x:v>
      </x:c>
      <x:c r="M113" s="2" t="n">
        <x:v>5000</x:v>
      </x:c>
      <x:c r="N113" s="7" t="n">
        <x:v>260</x:v>
      </x:c>
      <x:c r="O113" s="2" t="n">
        <x:v>0</x:v>
      </x:c>
      <x:c r="P113" s="2" t="n">
        <x:v>0</x:v>
      </x:c>
      <x:c r="Q113" s="2" t="str">
        <x:v>否</x:v>
      </x:c>
      <x:c r="R113" s="7" t="n">
        <x:f>SUMIFS('9月奖金发放记录'!$J$2:$J$168,'9月奖金发放记录'!$B$2:$B$168,B113,'9月奖金发放记录'!$A$2:$A$168,A113,'9月奖金发放记录'!$D$2:$D$168,"当月")</x:f>
        <x:v>260</x:v>
      </x:c>
      <x:c r="S113" s="7" t="n">
        <x:f>SUMIFS('9月奖金发放记录'!$J$2:$J$168,'9月奖金发放记录'!$B$2:$B$168,B113,'9月奖金发放记录'!$A$2:$A$168,A113,'9月奖金发放记录'!$D$2:$D$168,"结转")</x:f>
        <x:v>0</x:v>
      </x:c>
      <x:c r="T113" s="7" t="n">
        <x:f>SUMIFS('9月奖金发放记录'!$J$2:$J$168,'9月奖金发放记录'!$B$2:$B$168,B113,'9月奖金发放记录'!$A$2:$A$168,A113,'9月奖金发放记录'!$D$2:$D$168,"补发1月")+SUMIFS('9月奖金发放记录'!$J$2:$J$168,'9月奖金发放记录'!$B$2:$B$168,B113,'9月奖金发放记录'!$A$2:$A$168,A113,'9月奖金发放记录'!$D$2:$D$168,"补发2月")+SUMIFS('9月奖金发放记录'!$J$2:$J$168,'9月奖金发放记录'!$B$2:$B$168,B113,'9月奖金发放记录'!$A$2:$A$168,A113,'9月奖金发放记录'!$D$2:$D$168,"补发3月")+SUMIFS('9月奖金发放记录'!$J$2:$J$168,'9月奖金发放记录'!$B$2:$B$168,B113,'9月奖金发放记录'!$A$2:$A$168,A113,'9月奖金发放记录'!$D$2:$D$168,"补发4月")+SUMIFS('9月奖金发放记录'!$J$2:$J$168,'9月奖金发放记录'!$B$2:$B$168,B113,'9月奖金发放记录'!$A$2:$A$168,A113,'9月奖金发放记录'!$D$2:$D$168,"补发5月")+SUMIFS('9月奖金发放记录'!$J$2:$J$168,'9月奖金发放记录'!$B$2:$B$168,B113,'9月奖金发放记录'!$A$2:$A$168,A113,'9月奖金发放记录'!$D$2:$D$168,"补发6月")+SUMIFS('9月奖金发放记录'!$J$2:$J$168,'9月奖金发放记录'!$B$2:$B$168,B113,'9月奖金发放记录'!$A$2:$A$168,A113,'9月奖金发放记录'!$D$2:$D$168,"补发7月")+SUMIFS('9月奖金发放记录'!$J$2:$J$168,'9月奖金发放记录'!$B$2:$B$168,B113,'9月奖金发放记录'!$A$2:$A$168,A113,'9月奖金发放记录'!$D$2:$D$168,"补发8月")</x:f>
        <x:v>0</x:v>
      </x:c>
      <x:c r="U113" s="7" t="n">
        <x:f>SUMIFS('9月奖金发放记录'!$J$2:$J$168,'9月奖金发放记录'!$B$2:$B$168,B113,'9月奖金发放记录'!$A$2:$A$168,A113,'9月奖金发放记录'!$D$2:$D$168,"累计补发9月")</x:f>
        <x:v>0</x:v>
      </x:c>
      <x:c r="V113" s="7" t="n">
        <x:f>SUM(R113:U113)</x:f>
        <x:v>260</x:v>
      </x:c>
    </x:row>
    <x:row r="114" ht="22" customHeight="1">
      <x:c r="A114" s="2" t="str">
        <x:v>粤AGP3612</x:v>
      </x:c>
      <x:c r="B114" s="2" t="str">
        <x:v>尚建华</x:v>
      </x:c>
      <x:c r="C114" s="2" t="str">
        <x:v>业务二部</x:v>
      </x:c>
      <x:c r="D114" s="7" t="n">
        <x:v>5000</x:v>
      </x:c>
      <x:c r="E114" s="7" t="n">
        <x:v>6145.1</x:v>
      </x:c>
      <x:c r="F114" s="7" t="n">
        <x:v>15645.16</x:v>
      </x:c>
      <x:c r="G114" s="7" t="n">
        <x:v>14622.1</x:v>
      </x:c>
      <x:c r="H114" s="7" t="n">
        <x:f>F114+D114</x:f>
        <x:v>20645.16</x:v>
      </x:c>
      <x:c r="I114" s="7" t="n">
        <x:f>G114+E114</x:f>
        <x:v>20767.2</x:v>
      </x:c>
      <x:c r="J114" s="2" t="str">
        <x:f>IF(AND(H114&gt;0,I114&gt;=H114),"达标","已有里程未达标")</x:f>
        <x:v>达标</x:v>
      </x:c>
      <x:c r="K114" s="2" t="n">
        <x:v>0</x:v>
      </x:c>
      <x:c r="L114" s="2" t="n">
        <x:v>0</x:v>
      </x:c>
      <x:c r="M114" s="2" t="n">
        <x:v>5000</x:v>
      </x:c>
      <x:c r="N114" s="7" t="n">
        <x:v>260</x:v>
      </x:c>
      <x:c r="O114" s="2" t="n">
        <x:v>6</x:v>
      </x:c>
      <x:c r="P114" s="2" t="n">
        <x:v>0</x:v>
      </x:c>
      <x:c r="Q114" s="2" t="str">
        <x:v>否</x:v>
      </x:c>
      <x:c r="R114" s="7" t="n">
        <x:f>SUMIFS('9月奖金发放记录'!$J$2:$J$168,'9月奖金发放记录'!$B$2:$B$168,B114,'9月奖金发放记录'!$A$2:$A$168,A114,'9月奖金发放记录'!$D$2:$D$168,"当月")</x:f>
        <x:v>260</x:v>
      </x:c>
      <x:c r="S114" s="7" t="n">
        <x:f>SUMIFS('9月奖金发放记录'!$J$2:$J$168,'9月奖金发放记录'!$B$2:$B$168,B114,'9月奖金发放记录'!$A$2:$A$168,A114,'9月奖金发放记录'!$D$2:$D$168,"结转")</x:f>
        <x:v>0</x:v>
      </x:c>
      <x:c r="T114" s="7" t="n">
        <x:f>SUMIFS('9月奖金发放记录'!$J$2:$J$168,'9月奖金发放记录'!$B$2:$B$168,B114,'9月奖金发放记录'!$A$2:$A$168,A114,'9月奖金发放记录'!$D$2:$D$168,"补发1月")+SUMIFS('9月奖金发放记录'!$J$2:$J$168,'9月奖金发放记录'!$B$2:$B$168,B114,'9月奖金发放记录'!$A$2:$A$168,A114,'9月奖金发放记录'!$D$2:$D$168,"补发2月")+SUMIFS('9月奖金发放记录'!$J$2:$J$168,'9月奖金发放记录'!$B$2:$B$168,B114,'9月奖金发放记录'!$A$2:$A$168,A114,'9月奖金发放记录'!$D$2:$D$168,"补发3月")+SUMIFS('9月奖金发放记录'!$J$2:$J$168,'9月奖金发放记录'!$B$2:$B$168,B114,'9月奖金发放记录'!$A$2:$A$168,A114,'9月奖金发放记录'!$D$2:$D$168,"补发4月")+SUMIFS('9月奖金发放记录'!$J$2:$J$168,'9月奖金发放记录'!$B$2:$B$168,B114,'9月奖金发放记录'!$A$2:$A$168,A114,'9月奖金发放记录'!$D$2:$D$168,"补发5月")+SUMIFS('9月奖金发放记录'!$J$2:$J$168,'9月奖金发放记录'!$B$2:$B$168,B114,'9月奖金发放记录'!$A$2:$A$168,A114,'9月奖金发放记录'!$D$2:$D$168,"补发6月")+SUMIFS('9月奖金发放记录'!$J$2:$J$168,'9月奖金发放记录'!$B$2:$B$168,B114,'9月奖金发放记录'!$A$2:$A$168,A114,'9月奖金发放记录'!$D$2:$D$168,"补发7月")+SUMIFS('9月奖金发放记录'!$J$2:$J$168,'9月奖金发放记录'!$B$2:$B$168,B114,'9月奖金发放记录'!$A$2:$A$168,A114,'9月奖金发放记录'!$D$2:$D$168,"补发8月")</x:f>
        <x:v>553.55</x:v>
      </x:c>
      <x:c r="U114" s="7" t="n">
        <x:f>SUMIFS('9月奖金发放记录'!$J$2:$J$168,'9月奖金发放记录'!$B$2:$B$168,B114,'9月奖金发放记录'!$A$2:$A$168,A114,'9月奖金发放记录'!$D$2:$D$168,"累计补发9月")</x:f>
        <x:v>0</x:v>
      </x:c>
      <x:c r="V114" s="7" t="n">
        <x:f>SUM(R114:U114)</x:f>
        <x:v>813.55</x:v>
      </x:c>
    </x:row>
    <x:row r="115" ht="22" customHeight="1">
      <x:c r="A115" s="2" t="str">
        <x:v>粤AGP3617</x:v>
      </x:c>
      <x:c r="B115" s="2" t="str">
        <x:v>尚建华</x:v>
      </x:c>
      <x:c r="C115" s="2" t="str">
        <x:v>业务二部</x:v>
      </x:c>
      <x:c r="D115" s="7" t="n">
        <x:v>5000</x:v>
      </x:c>
      <x:c r="E115" s="7" t="n">
        <x:v>3938.8</x:v>
      </x:c>
      <x:c r="F115" s="7" t="n">
        <x:v>25483.87</x:v>
      </x:c>
      <x:c r="G115" s="7" t="n">
        <x:v>20190.86</x:v>
      </x:c>
      <x:c r="H115" s="7" t="n">
        <x:f>F115+D115</x:f>
        <x:v>30483.87</x:v>
      </x:c>
      <x:c r="I115" s="7" t="n">
        <x:f>G115+E115</x:f>
        <x:v>24129.66</x:v>
      </x:c>
      <x:c r="J115" s="2" t="str">
        <x:f>IF(AND(H115&gt;0,I115&gt;=H115),"达标","已有里程未达标")</x:f>
        <x:v>已有里程未达标</x:v>
      </x:c>
      <x:c r="K115" s="2" t="n">
        <x:v>0</x:v>
      </x:c>
      <x:c r="L115" s="2" t="n">
        <x:v>0</x:v>
      </x:c>
      <x:c r="M115" s="2" t="n">
        <x:v>5000</x:v>
      </x:c>
      <x:c r="N115" s="7" t="n">
        <x:v>260</x:v>
      </x:c>
      <x:c r="O115" s="2" t="n">
        <x:v>1</x:v>
      </x:c>
      <x:c r="P115" s="2" t="n">
        <x:v>0</x:v>
      </x:c>
      <x:c r="Q115" s="2" t="str">
        <x:v>否</x:v>
      </x:c>
      <x:c r="R115" s="7" t="n">
        <x:f>SUMIFS('9月奖金发放记录'!$J$2:$J$168,'9月奖金发放记录'!$B$2:$B$168,B115,'9月奖金发放记录'!$A$2:$A$168,A115,'9月奖金发放记录'!$D$2:$D$168,"当月")</x:f>
        <x:v>0</x:v>
      </x:c>
      <x:c r="S115" s="7" t="n">
        <x:f>SUMIFS('9月奖金发放记录'!$J$2:$J$168,'9月奖金发放记录'!$B$2:$B$168,B115,'9月奖金发放记录'!$A$2:$A$168,A115,'9月奖金发放记录'!$D$2:$D$168,"结转")</x:f>
        <x:v>0</x:v>
      </x:c>
      <x:c r="T115" s="7" t="n">
        <x:f>SUMIFS('9月奖金发放记录'!$J$2:$J$168,'9月奖金发放记录'!$B$2:$B$168,B115,'9月奖金发放记录'!$A$2:$A$168,A115,'9月奖金发放记录'!$D$2:$D$168,"补发1月")+SUMIFS('9月奖金发放记录'!$J$2:$J$168,'9月奖金发放记录'!$B$2:$B$168,B115,'9月奖金发放记录'!$A$2:$A$168,A115,'9月奖金发放记录'!$D$2:$D$168,"补发2月")+SUMIFS('9月奖金发放记录'!$J$2:$J$168,'9月奖金发放记录'!$B$2:$B$168,B115,'9月奖金发放记录'!$A$2:$A$168,A115,'9月奖金发放记录'!$D$2:$D$168,"补发3月")+SUMIFS('9月奖金发放记录'!$J$2:$J$168,'9月奖金发放记录'!$B$2:$B$168,B115,'9月奖金发放记录'!$A$2:$A$168,A115,'9月奖金发放记录'!$D$2:$D$168,"补发4月")+SUMIFS('9月奖金发放记录'!$J$2:$J$168,'9月奖金发放记录'!$B$2:$B$168,B115,'9月奖金发放记录'!$A$2:$A$168,A115,'9月奖金发放记录'!$D$2:$D$168,"补发5月")+SUMIFS('9月奖金发放记录'!$J$2:$J$168,'9月奖金发放记录'!$B$2:$B$168,B115,'9月奖金发放记录'!$A$2:$A$168,A115,'9月奖金发放记录'!$D$2:$D$168,"补发6月")+SUMIFS('9月奖金发放记录'!$J$2:$J$168,'9月奖金发放记录'!$B$2:$B$168,B115,'9月奖金发放记录'!$A$2:$A$168,A115,'9月奖金发放记录'!$D$2:$D$168,"补发7月")+SUMIFS('9月奖金发放记录'!$J$2:$J$168,'9月奖金发放记录'!$B$2:$B$168,B115,'9月奖金发放记录'!$A$2:$A$168,A115,'9月奖金发放记录'!$D$2:$D$168,"补发8月")</x:f>
        <x:v>0</x:v>
      </x:c>
      <x:c r="U115" s="7" t="n">
        <x:f>SUMIFS('9月奖金发放记录'!$J$2:$J$168,'9月奖金发放记录'!$B$2:$B$168,B115,'9月奖金发放记录'!$A$2:$A$168,A115,'9月奖金发放记录'!$D$2:$D$168,"累计补发9月")</x:f>
        <x:v>0</x:v>
      </x:c>
      <x:c r="V115" s="7" t="n">
        <x:f>SUM(R115:U115)</x:f>
        <x:v>0</x:v>
      </x:c>
    </x:row>
    <x:row r="116" ht="22" customHeight="1">
      <x:c r="A116" s="2" t="str">
        <x:v>粤AGP3659</x:v>
      </x:c>
      <x:c r="B116" s="2" t="str">
        <x:v>尚建华</x:v>
      </x:c>
      <x:c r="C116" s="2" t="str">
        <x:v>业务二部</x:v>
      </x:c>
      <x:c r="D116" s="7" t="n">
        <x:v>5000</x:v>
      </x:c>
      <x:c r="E116" s="7" t="n">
        <x:v>3835.4</x:v>
      </x:c>
      <x:c r="F116" s="7" t="n">
        <x:v>0</x:v>
      </x:c>
      <x:c r="G116" s="7" t="n">
        <x:v>0</x:v>
      </x:c>
      <x:c r="H116" s="7" t="n">
        <x:f>F116+D116</x:f>
        <x:v>5000</x:v>
      </x:c>
      <x:c r="I116" s="7" t="n">
        <x:f>G116+E116</x:f>
        <x:v>3835.4</x:v>
      </x:c>
      <x:c r="J116" s="2" t="str">
        <x:f>IF(AND(H116&gt;0,I116&gt;=H116),"达标","已有里程未达标")</x:f>
        <x:v>已有里程未达标</x:v>
      </x:c>
      <x:c r="K116" s="2" t="n">
        <x:v>0</x:v>
      </x:c>
      <x:c r="L116" s="2" t="n">
        <x:v>0</x:v>
      </x:c>
      <x:c r="M116" s="2" t="n">
        <x:v>5000</x:v>
      </x:c>
      <x:c r="N116" s="7" t="n">
        <x:v>260</x:v>
      </x:c>
      <x:c r="O116" s="2" t="n">
        <x:v>7</x:v>
      </x:c>
      <x:c r="P116" s="2" t="n">
        <x:v>0</x:v>
      </x:c>
      <x:c r="Q116" s="2" t="str">
        <x:v>否</x:v>
      </x:c>
      <x:c r="R116" s="7" t="n">
        <x:f>SUMIFS('9月奖金发放记录'!$J$2:$J$168,'9月奖金发放记录'!$B$2:$B$168,B116,'9月奖金发放记录'!$A$2:$A$168,A116,'9月奖金发放记录'!$D$2:$D$168,"当月")</x:f>
        <x:v>0</x:v>
      </x:c>
      <x:c r="S116" s="7" t="n">
        <x:f>SUMIFS('9月奖金发放记录'!$J$2:$J$168,'9月奖金发放记录'!$B$2:$B$168,B116,'9月奖金发放记录'!$A$2:$A$168,A116,'9月奖金发放记录'!$D$2:$D$168,"结转")</x:f>
        <x:v>0</x:v>
      </x:c>
      <x:c r="T116" s="7" t="n">
        <x:f>SUMIFS('9月奖金发放记录'!$J$2:$J$168,'9月奖金发放记录'!$B$2:$B$168,B116,'9月奖金发放记录'!$A$2:$A$168,A116,'9月奖金发放记录'!$D$2:$D$168,"补发1月")+SUMIFS('9月奖金发放记录'!$J$2:$J$168,'9月奖金发放记录'!$B$2:$B$168,B116,'9月奖金发放记录'!$A$2:$A$168,A116,'9月奖金发放记录'!$D$2:$D$168,"补发2月")+SUMIFS('9月奖金发放记录'!$J$2:$J$168,'9月奖金发放记录'!$B$2:$B$168,B116,'9月奖金发放记录'!$A$2:$A$168,A116,'9月奖金发放记录'!$D$2:$D$168,"补发3月")+SUMIFS('9月奖金发放记录'!$J$2:$J$168,'9月奖金发放记录'!$B$2:$B$168,B116,'9月奖金发放记录'!$A$2:$A$168,A116,'9月奖金发放记录'!$D$2:$D$168,"补发4月")+SUMIFS('9月奖金发放记录'!$J$2:$J$168,'9月奖金发放记录'!$B$2:$B$168,B116,'9月奖金发放记录'!$A$2:$A$168,A116,'9月奖金发放记录'!$D$2:$D$168,"补发5月")+SUMIFS('9月奖金发放记录'!$J$2:$J$168,'9月奖金发放记录'!$B$2:$B$168,B116,'9月奖金发放记录'!$A$2:$A$168,A116,'9月奖金发放记录'!$D$2:$D$168,"补发6月")+SUMIFS('9月奖金发放记录'!$J$2:$J$168,'9月奖金发放记录'!$B$2:$B$168,B116,'9月奖金发放记录'!$A$2:$A$168,A116,'9月奖金发放记录'!$D$2:$D$168,"补发7月")+SUMIFS('9月奖金发放记录'!$J$2:$J$168,'9月奖金发放记录'!$B$2:$B$168,B116,'9月奖金发放记录'!$A$2:$A$168,A116,'9月奖金发放记录'!$D$2:$D$168,"补发8月")</x:f>
        <x:v>0</x:v>
      </x:c>
      <x:c r="U116" s="7" t="n">
        <x:f>SUMIFS('9月奖金发放记录'!$J$2:$J$168,'9月奖金发放记录'!$B$2:$B$168,B116,'9月奖金发放记录'!$A$2:$A$168,A116,'9月奖金发放记录'!$D$2:$D$168,"累计补发9月")</x:f>
        <x:v>0</x:v>
      </x:c>
      <x:c r="V116" s="7" t="n">
        <x:f>SUM(R116:U116)</x:f>
        <x:v>0</x:v>
      </x:c>
    </x:row>
    <x:row r="117" ht="22" customHeight="1">
      <x:c r="A117" s="2" t="str">
        <x:v>粤AGP5158</x:v>
      </x:c>
      <x:c r="B117" s="2" t="str">
        <x:v>尚建华</x:v>
      </x:c>
      <x:c r="C117" s="2" t="str">
        <x:v>业务二部</x:v>
      </x:c>
      <x:c r="D117" s="7" t="n">
        <x:v>3000</x:v>
      </x:c>
      <x:c r="E117" s="7" t="n">
        <x:v>0</x:v>
      </x:c>
      <x:c r="F117" s="7" t="n">
        <x:v>22451.61</x:v>
      </x:c>
      <x:c r="G117" s="7" t="n">
        <x:v>41174</x:v>
      </x:c>
      <x:c r="H117" s="7" t="n">
        <x:f>F117+D117</x:f>
        <x:v>25451.61</x:v>
      </x:c>
      <x:c r="I117" s="7" t="n">
        <x:f>G117+E117</x:f>
        <x:v>41174</x:v>
      </x:c>
      <x:c r="J117" s="2" t="str">
        <x:f>IF(AND(H117&gt;0,I117&gt;=H117),"达标","已有里程未达标")</x:f>
        <x:v>达标</x:v>
      </x:c>
      <x:c r="K117" s="2" t="n">
        <x:v>1</x:v>
      </x:c>
      <x:c r="L117" s="2" t="n">
        <x:v>0</x:v>
      </x:c>
      <x:c r="M117" s="2" t="n">
        <x:v>3000</x:v>
      </x:c>
      <x:c r="N117" s="7" t="n">
        <x:v>150</x:v>
      </x:c>
      <x:c r="O117" s="2" t="n">
        <x:v>0</x:v>
      </x:c>
      <x:c r="P117" s="2" t="n">
        <x:v>0</x:v>
      </x:c>
      <x:c r="Q117" s="2" t="str">
        <x:v>是</x:v>
      </x:c>
      <x:c r="R117" s="7" t="n">
        <x:f>SUMIFS('9月奖金发放记录'!$J$2:$J$168,'9月奖金发放记录'!$B$2:$B$168,B117,'9月奖金发放记录'!$A$2:$A$168,A117,'9月奖金发放记录'!$D$2:$D$168,"当月")</x:f>
        <x:v>0</x:v>
      </x:c>
      <x:c r="S117" s="7" t="n">
        <x:f>SUMIFS('9月奖金发放记录'!$J$2:$J$168,'9月奖金发放记录'!$B$2:$B$168,B117,'9月奖金发放记录'!$A$2:$A$168,A117,'9月奖金发放记录'!$D$2:$D$168,"结转")</x:f>
        <x:v>150</x:v>
      </x:c>
      <x:c r="T117" s="7" t="n">
        <x:f>SUMIFS('9月奖金发放记录'!$J$2:$J$168,'9月奖金发放记录'!$B$2:$B$168,B117,'9月奖金发放记录'!$A$2:$A$168,A117,'9月奖金发放记录'!$D$2:$D$168,"补发1月")+SUMIFS('9月奖金发放记录'!$J$2:$J$168,'9月奖金发放记录'!$B$2:$B$168,B117,'9月奖金发放记录'!$A$2:$A$168,A117,'9月奖金发放记录'!$D$2:$D$168,"补发2月")+SUMIFS('9月奖金发放记录'!$J$2:$J$168,'9月奖金发放记录'!$B$2:$B$168,B117,'9月奖金发放记录'!$A$2:$A$168,A117,'9月奖金发放记录'!$D$2:$D$168,"补发3月")+SUMIFS('9月奖金发放记录'!$J$2:$J$168,'9月奖金发放记录'!$B$2:$B$168,B117,'9月奖金发放记录'!$A$2:$A$168,A117,'9月奖金发放记录'!$D$2:$D$168,"补发4月")+SUMIFS('9月奖金发放记录'!$J$2:$J$168,'9月奖金发放记录'!$B$2:$B$168,B117,'9月奖金发放记录'!$A$2:$A$168,A117,'9月奖金发放记录'!$D$2:$D$168,"补发5月")+SUMIFS('9月奖金发放记录'!$J$2:$J$168,'9月奖金发放记录'!$B$2:$B$168,B117,'9月奖金发放记录'!$A$2:$A$168,A117,'9月奖金发放记录'!$D$2:$D$168,"补发6月")+SUMIFS('9月奖金发放记录'!$J$2:$J$168,'9月奖金发放记录'!$B$2:$B$168,B117,'9月奖金发放记录'!$A$2:$A$168,A117,'9月奖金发放记录'!$D$2:$D$168,"补发7月")+SUMIFS('9月奖金发放记录'!$J$2:$J$168,'9月奖金发放记录'!$B$2:$B$168,B117,'9月奖金发放记录'!$A$2:$A$168,A117,'9月奖金发放记录'!$D$2:$D$168,"补发8月")</x:f>
        <x:v>0</x:v>
      </x:c>
      <x:c r="U117" s="7" t="n">
        <x:f>SUMIFS('9月奖金发放记录'!$J$2:$J$168,'9月奖金发放记录'!$B$2:$B$168,B117,'9月奖金发放记录'!$A$2:$A$168,A117,'9月奖金发放记录'!$D$2:$D$168,"累计补发9月")</x:f>
        <x:v>0</x:v>
      </x:c>
      <x:c r="V117" s="7" t="n">
        <x:f>SUM(R117:U117)</x:f>
        <x:v>150</x:v>
      </x:c>
    </x:row>
    <x:row r="118" ht="22" customHeight="1">
      <x:c r="A118" s="2" t="str">
        <x:v>粤AGP5165</x:v>
      </x:c>
      <x:c r="B118" s="2" t="str">
        <x:v>尚建华</x:v>
      </x:c>
      <x:c r="C118" s="2" t="str">
        <x:v>业务二部</x:v>
      </x:c>
      <x:c r="D118" s="7" t="n">
        <x:v>5000</x:v>
      </x:c>
      <x:c r="E118" s="7" t="n">
        <x:v>0</x:v>
      </x:c>
      <x:c r="F118" s="7" t="n">
        <x:v>22715.06</x:v>
      </x:c>
      <x:c r="G118" s="7" t="n">
        <x:v>33049.8</x:v>
      </x:c>
      <x:c r="H118" s="7" t="n">
        <x:f>F118+D118</x:f>
        <x:v>27715.06</x:v>
      </x:c>
      <x:c r="I118" s="7" t="n">
        <x:f>G118+E118</x:f>
        <x:v>33049.8</x:v>
      </x:c>
      <x:c r="J118" s="2" t="str">
        <x:f>IF(AND(H118&gt;0,I118&gt;=H118),"达标","已有里程未达标")</x:f>
        <x:v>达标</x:v>
      </x:c>
      <x:c r="K118" s="2" t="n">
        <x:v>1</x:v>
      </x:c>
      <x:c r="L118" s="2" t="n">
        <x:v>0</x:v>
      </x:c>
      <x:c r="M118" s="2" t="n">
        <x:v>5000</x:v>
      </x:c>
      <x:c r="N118" s="7" t="n">
        <x:v>260</x:v>
      </x:c>
      <x:c r="O118" s="2" t="n">
        <x:v>0</x:v>
      </x:c>
      <x:c r="P118" s="2" t="n">
        <x:v>0</x:v>
      </x:c>
      <x:c r="Q118" s="2" t="str">
        <x:v>是</x:v>
      </x:c>
      <x:c r="R118" s="7" t="n">
        <x:f>SUMIFS('9月奖金发放记录'!$J$2:$J$168,'9月奖金发放记录'!$B$2:$B$168,B118,'9月奖金发放记录'!$A$2:$A$168,A118,'9月奖金发放记录'!$D$2:$D$168,"当月")</x:f>
        <x:v>0</x:v>
      </x:c>
      <x:c r="S118" s="7" t="n">
        <x:f>SUMIFS('9月奖金发放记录'!$J$2:$J$168,'9月奖金发放记录'!$B$2:$B$168,B118,'9月奖金发放记录'!$A$2:$A$168,A118,'9月奖金发放记录'!$D$2:$D$168,"结转")</x:f>
        <x:v>260</x:v>
      </x:c>
      <x:c r="T118" s="7" t="n">
        <x:f>SUMIFS('9月奖金发放记录'!$J$2:$J$168,'9月奖金发放记录'!$B$2:$B$168,B118,'9月奖金发放记录'!$A$2:$A$168,A118,'9月奖金发放记录'!$D$2:$D$168,"补发1月")+SUMIFS('9月奖金发放记录'!$J$2:$J$168,'9月奖金发放记录'!$B$2:$B$168,B118,'9月奖金发放记录'!$A$2:$A$168,A118,'9月奖金发放记录'!$D$2:$D$168,"补发2月")+SUMIFS('9月奖金发放记录'!$J$2:$J$168,'9月奖金发放记录'!$B$2:$B$168,B118,'9月奖金发放记录'!$A$2:$A$168,A118,'9月奖金发放记录'!$D$2:$D$168,"补发3月")+SUMIFS('9月奖金发放记录'!$J$2:$J$168,'9月奖金发放记录'!$B$2:$B$168,B118,'9月奖金发放记录'!$A$2:$A$168,A118,'9月奖金发放记录'!$D$2:$D$168,"补发4月")+SUMIFS('9月奖金发放记录'!$J$2:$J$168,'9月奖金发放记录'!$B$2:$B$168,B118,'9月奖金发放记录'!$A$2:$A$168,A118,'9月奖金发放记录'!$D$2:$D$168,"补发5月")+SUMIFS('9月奖金发放记录'!$J$2:$J$168,'9月奖金发放记录'!$B$2:$B$168,B118,'9月奖金发放记录'!$A$2:$A$168,A118,'9月奖金发放记录'!$D$2:$D$168,"补发6月")+SUMIFS('9月奖金发放记录'!$J$2:$J$168,'9月奖金发放记录'!$B$2:$B$168,B118,'9月奖金发放记录'!$A$2:$A$168,A118,'9月奖金发放记录'!$D$2:$D$168,"补发7月")+SUMIFS('9月奖金发放记录'!$J$2:$J$168,'9月奖金发放记录'!$B$2:$B$168,B118,'9月奖金发放记录'!$A$2:$A$168,A118,'9月奖金发放记录'!$D$2:$D$168,"补发8月")</x:f>
        <x:v>0</x:v>
      </x:c>
      <x:c r="U118" s="7" t="n">
        <x:f>SUMIFS('9月奖金发放记录'!$J$2:$J$168,'9月奖金发放记录'!$B$2:$B$168,B118,'9月奖金发放记录'!$A$2:$A$168,A118,'9月奖金发放记录'!$D$2:$D$168,"累计补发9月")</x:f>
        <x:v>0</x:v>
      </x:c>
      <x:c r="V118" s="7" t="n">
        <x:f>SUM(R118:U118)</x:f>
        <x:v>260</x:v>
      </x:c>
    </x:row>
    <x:row r="119" ht="22" customHeight="1">
      <x:c r="A119" s="2" t="str">
        <x:v>粤AGP5379</x:v>
      </x:c>
      <x:c r="B119" s="2" t="str">
        <x:v>尚建华</x:v>
      </x:c>
      <x:c r="C119" s="2" t="str">
        <x:v>业务二部</x:v>
      </x:c>
      <x:c r="D119" s="7" t="n">
        <x:v>5000</x:v>
      </x:c>
      <x:c r="E119" s="7" t="n">
        <x:v>3255</x:v>
      </x:c>
      <x:c r="F119" s="7" t="n">
        <x:v>0</x:v>
      </x:c>
      <x:c r="G119" s="7" t="n">
        <x:v>0</x:v>
      </x:c>
      <x:c r="H119" s="7" t="n">
        <x:f>F119+D119</x:f>
        <x:v>5000</x:v>
      </x:c>
      <x:c r="I119" s="7" t="n">
        <x:f>G119+E119</x:f>
        <x:v>3255</x:v>
      </x:c>
      <x:c r="J119" s="2" t="str">
        <x:f>IF(AND(H119&gt;0,I119&gt;=H119),"达标","已有里程未达标")</x:f>
        <x:v>已有里程未达标</x:v>
      </x:c>
      <x:c r="K119" s="2" t="n">
        <x:v>0</x:v>
      </x:c>
      <x:c r="L119" s="2" t="n">
        <x:v>0</x:v>
      </x:c>
      <x:c r="M119" s="2" t="n">
        <x:v>5000</x:v>
      </x:c>
      <x:c r="N119" s="7" t="n">
        <x:v>260</x:v>
      </x:c>
      <x:c r="O119" s="2" t="n">
        <x:v>2</x:v>
      </x:c>
      <x:c r="P119" s="2" t="n">
        <x:v>0</x:v>
      </x:c>
      <x:c r="Q119" s="2" t="str">
        <x:v>否</x:v>
      </x:c>
      <x:c r="R119" s="7" t="n">
        <x:f>SUMIFS('9月奖金发放记录'!$J$2:$J$168,'9月奖金发放记录'!$B$2:$B$168,B119,'9月奖金发放记录'!$A$2:$A$168,A119,'9月奖金发放记录'!$D$2:$D$168,"当月")</x:f>
        <x:v>0</x:v>
      </x:c>
      <x:c r="S119" s="7" t="n">
        <x:f>SUMIFS('9月奖金发放记录'!$J$2:$J$168,'9月奖金发放记录'!$B$2:$B$168,B119,'9月奖金发放记录'!$A$2:$A$168,A119,'9月奖金发放记录'!$D$2:$D$168,"结转")</x:f>
        <x:v>0</x:v>
      </x:c>
      <x:c r="T119" s="7" t="n">
        <x:f>SUMIFS('9月奖金发放记录'!$J$2:$J$168,'9月奖金发放记录'!$B$2:$B$168,B119,'9月奖金发放记录'!$A$2:$A$168,A119,'9月奖金发放记录'!$D$2:$D$168,"补发1月")+SUMIFS('9月奖金发放记录'!$J$2:$J$168,'9月奖金发放记录'!$B$2:$B$168,B119,'9月奖金发放记录'!$A$2:$A$168,A119,'9月奖金发放记录'!$D$2:$D$168,"补发2月")+SUMIFS('9月奖金发放记录'!$J$2:$J$168,'9月奖金发放记录'!$B$2:$B$168,B119,'9月奖金发放记录'!$A$2:$A$168,A119,'9月奖金发放记录'!$D$2:$D$168,"补发3月")+SUMIFS('9月奖金发放记录'!$J$2:$J$168,'9月奖金发放记录'!$B$2:$B$168,B119,'9月奖金发放记录'!$A$2:$A$168,A119,'9月奖金发放记录'!$D$2:$D$168,"补发4月")+SUMIFS('9月奖金发放记录'!$J$2:$J$168,'9月奖金发放记录'!$B$2:$B$168,B119,'9月奖金发放记录'!$A$2:$A$168,A119,'9月奖金发放记录'!$D$2:$D$168,"补发5月")+SUMIFS('9月奖金发放记录'!$J$2:$J$168,'9月奖金发放记录'!$B$2:$B$168,B119,'9月奖金发放记录'!$A$2:$A$168,A119,'9月奖金发放记录'!$D$2:$D$168,"补发6月")+SUMIFS('9月奖金发放记录'!$J$2:$J$168,'9月奖金发放记录'!$B$2:$B$168,B119,'9月奖金发放记录'!$A$2:$A$168,A119,'9月奖金发放记录'!$D$2:$D$168,"补发7月")+SUMIFS('9月奖金发放记录'!$J$2:$J$168,'9月奖金发放记录'!$B$2:$B$168,B119,'9月奖金发放记录'!$A$2:$A$168,A119,'9月奖金发放记录'!$D$2:$D$168,"补发8月")</x:f>
        <x:v>0</x:v>
      </x:c>
      <x:c r="U119" s="7" t="n">
        <x:f>SUMIFS('9月奖金发放记录'!$J$2:$J$168,'9月奖金发放记录'!$B$2:$B$168,B119,'9月奖金发放记录'!$A$2:$A$168,A119,'9月奖金发放记录'!$D$2:$D$168,"累计补发9月")</x:f>
        <x:v>0</x:v>
      </x:c>
      <x:c r="V119" s="7" t="n">
        <x:f>SUM(R119:U119)</x:f>
        <x:v>0</x:v>
      </x:c>
    </x:row>
    <x:row r="120" ht="22" customHeight="1">
      <x:c r="A120" s="2" t="str">
        <x:v>粤AGP5711</x:v>
      </x:c>
      <x:c r="B120" s="2" t="str">
        <x:v>尚建华</x:v>
      </x:c>
      <x:c r="C120" s="2" t="str">
        <x:v>业务二部</x:v>
      </x:c>
      <x:c r="D120" s="7" t="n">
        <x:v>5000</x:v>
      </x:c>
      <x:c r="E120" s="7" t="n">
        <x:v>4099.6</x:v>
      </x:c>
      <x:c r="F120" s="7" t="n">
        <x:v>38000</x:v>
      </x:c>
      <x:c r="G120" s="7" t="n">
        <x:v>15385.4</x:v>
      </x:c>
      <x:c r="H120" s="7" t="n">
        <x:f>F120+D120</x:f>
        <x:v>43000</x:v>
      </x:c>
      <x:c r="I120" s="7" t="n">
        <x:f>G120+E120</x:f>
        <x:v>19485</x:v>
      </x:c>
      <x:c r="J120" s="2" t="str">
        <x:f>IF(AND(H120&gt;0,I120&gt;=H120),"达标","已有里程未达标")</x:f>
        <x:v>已有里程未达标</x:v>
      </x:c>
      <x:c r="K120" s="2" t="n">
        <x:v>0</x:v>
      </x:c>
      <x:c r="L120" s="2" t="n">
        <x:v>0</x:v>
      </x:c>
      <x:c r="M120" s="2" t="n">
        <x:v>5000</x:v>
      </x:c>
      <x:c r="N120" s="7" t="n">
        <x:v>260</x:v>
      </x:c>
      <x:c r="O120" s="2" t="n">
        <x:v>1</x:v>
      </x:c>
      <x:c r="P120" s="2" t="n">
        <x:v>0</x:v>
      </x:c>
      <x:c r="Q120" s="2" t="str">
        <x:v>否</x:v>
      </x:c>
      <x:c r="R120" s="7" t="n">
        <x:f>SUMIFS('9月奖金发放记录'!$J$2:$J$168,'9月奖金发放记录'!$B$2:$B$168,B120,'9月奖金发放记录'!$A$2:$A$168,A120,'9月奖金发放记录'!$D$2:$D$168,"当月")</x:f>
        <x:v>0</x:v>
      </x:c>
      <x:c r="S120" s="7" t="n">
        <x:f>SUMIFS('9月奖金发放记录'!$J$2:$J$168,'9月奖金发放记录'!$B$2:$B$168,B120,'9月奖金发放记录'!$A$2:$A$168,A120,'9月奖金发放记录'!$D$2:$D$168,"结转")</x:f>
        <x:v>0</x:v>
      </x:c>
      <x:c r="T120" s="7" t="n">
        <x:f>SUMIFS('9月奖金发放记录'!$J$2:$J$168,'9月奖金发放记录'!$B$2:$B$168,B120,'9月奖金发放记录'!$A$2:$A$168,A120,'9月奖金发放记录'!$D$2:$D$168,"补发1月")+SUMIFS('9月奖金发放记录'!$J$2:$J$168,'9月奖金发放记录'!$B$2:$B$168,B120,'9月奖金发放记录'!$A$2:$A$168,A120,'9月奖金发放记录'!$D$2:$D$168,"补发2月")+SUMIFS('9月奖金发放记录'!$J$2:$J$168,'9月奖金发放记录'!$B$2:$B$168,B120,'9月奖金发放记录'!$A$2:$A$168,A120,'9月奖金发放记录'!$D$2:$D$168,"补发3月")+SUMIFS('9月奖金发放记录'!$J$2:$J$168,'9月奖金发放记录'!$B$2:$B$168,B120,'9月奖金发放记录'!$A$2:$A$168,A120,'9月奖金发放记录'!$D$2:$D$168,"补发4月")+SUMIFS('9月奖金发放记录'!$J$2:$J$168,'9月奖金发放记录'!$B$2:$B$168,B120,'9月奖金发放记录'!$A$2:$A$168,A120,'9月奖金发放记录'!$D$2:$D$168,"补发5月")+SUMIFS('9月奖金发放记录'!$J$2:$J$168,'9月奖金发放记录'!$B$2:$B$168,B120,'9月奖金发放记录'!$A$2:$A$168,A120,'9月奖金发放记录'!$D$2:$D$168,"补发6月")+SUMIFS('9月奖金发放记录'!$J$2:$J$168,'9月奖金发放记录'!$B$2:$B$168,B120,'9月奖金发放记录'!$A$2:$A$168,A120,'9月奖金发放记录'!$D$2:$D$168,"补发7月")+SUMIFS('9月奖金发放记录'!$J$2:$J$168,'9月奖金发放记录'!$B$2:$B$168,B120,'9月奖金发放记录'!$A$2:$A$168,A120,'9月奖金发放记录'!$D$2:$D$168,"补发8月")</x:f>
        <x:v>0</x:v>
      </x:c>
      <x:c r="U120" s="7" t="n">
        <x:f>SUMIFS('9月奖金发放记录'!$J$2:$J$168,'9月奖金发放记录'!$B$2:$B$168,B120,'9月奖金发放记录'!$A$2:$A$168,A120,'9月奖金发放记录'!$D$2:$D$168,"累计补发9月")</x:f>
        <x:v>0</x:v>
      </x:c>
      <x:c r="V120" s="7" t="n">
        <x:f>SUM(R120:U120)</x:f>
        <x:v>0</x:v>
      </x:c>
    </x:row>
    <x:row r="121" ht="22" customHeight="1">
      <x:c r="A121" s="2" t="str">
        <x:v>粤AGP5770</x:v>
      </x:c>
      <x:c r="B121" s="2" t="str">
        <x:v>尚建华</x:v>
      </x:c>
      <x:c r="C121" s="2" t="str">
        <x:v>业务二部</x:v>
      </x:c>
      <x:c r="D121" s="7" t="n">
        <x:v>5000</x:v>
      </x:c>
      <x:c r="E121" s="7" t="n">
        <x:v>0</x:v>
      </x:c>
      <x:c r="F121" s="7" t="n">
        <x:v>15645.16</x:v>
      </x:c>
      <x:c r="G121" s="7" t="n">
        <x:v>23343.6</x:v>
      </x:c>
      <x:c r="H121" s="7" t="n">
        <x:f>F121+D121</x:f>
        <x:v>20645.16</x:v>
      </x:c>
      <x:c r="I121" s="7" t="n">
        <x:f>G121+E121</x:f>
        <x:v>23343.6</x:v>
      </x:c>
      <x:c r="J121" s="2" t="str">
        <x:f>IF(AND(H121&gt;0,I121&gt;=H121),"达标","已有里程未达标")</x:f>
        <x:v>达标</x:v>
      </x:c>
      <x:c r="K121" s="2" t="n">
        <x:v>1</x:v>
      </x:c>
      <x:c r="L121" s="2" t="n">
        <x:v>0</x:v>
      </x:c>
      <x:c r="M121" s="2" t="n">
        <x:v>5000</x:v>
      </x:c>
      <x:c r="N121" s="7" t="n">
        <x:v>260</x:v>
      </x:c>
      <x:c r="O121" s="2" t="n">
        <x:v>0</x:v>
      </x:c>
      <x:c r="P121" s="2" t="n">
        <x:v>0</x:v>
      </x:c>
      <x:c r="Q121" s="2" t="str">
        <x:v>是</x:v>
      </x:c>
      <x:c r="R121" s="7" t="n">
        <x:f>SUMIFS('9月奖金发放记录'!$J$2:$J$168,'9月奖金发放记录'!$B$2:$B$168,B121,'9月奖金发放记录'!$A$2:$A$168,A121,'9月奖金发放记录'!$D$2:$D$168,"当月")</x:f>
        <x:v>0</x:v>
      </x:c>
      <x:c r="S121" s="7" t="n">
        <x:f>SUMIFS('9月奖金发放记录'!$J$2:$J$168,'9月奖金发放记录'!$B$2:$B$168,B121,'9月奖金发放记录'!$A$2:$A$168,A121,'9月奖金发放记录'!$D$2:$D$168,"结转")</x:f>
        <x:v>260</x:v>
      </x:c>
      <x:c r="T121" s="7" t="n">
        <x:f>SUMIFS('9月奖金发放记录'!$J$2:$J$168,'9月奖金发放记录'!$B$2:$B$168,B121,'9月奖金发放记录'!$A$2:$A$168,A121,'9月奖金发放记录'!$D$2:$D$168,"补发1月")+SUMIFS('9月奖金发放记录'!$J$2:$J$168,'9月奖金发放记录'!$B$2:$B$168,B121,'9月奖金发放记录'!$A$2:$A$168,A121,'9月奖金发放记录'!$D$2:$D$168,"补发2月")+SUMIFS('9月奖金发放记录'!$J$2:$J$168,'9月奖金发放记录'!$B$2:$B$168,B121,'9月奖金发放记录'!$A$2:$A$168,A121,'9月奖金发放记录'!$D$2:$D$168,"补发3月")+SUMIFS('9月奖金发放记录'!$J$2:$J$168,'9月奖金发放记录'!$B$2:$B$168,B121,'9月奖金发放记录'!$A$2:$A$168,A121,'9月奖金发放记录'!$D$2:$D$168,"补发4月")+SUMIFS('9月奖金发放记录'!$J$2:$J$168,'9月奖金发放记录'!$B$2:$B$168,B121,'9月奖金发放记录'!$A$2:$A$168,A121,'9月奖金发放记录'!$D$2:$D$168,"补发5月")+SUMIFS('9月奖金发放记录'!$J$2:$J$168,'9月奖金发放记录'!$B$2:$B$168,B121,'9月奖金发放记录'!$A$2:$A$168,A121,'9月奖金发放记录'!$D$2:$D$168,"补发6月")+SUMIFS('9月奖金发放记录'!$J$2:$J$168,'9月奖金发放记录'!$B$2:$B$168,B121,'9月奖金发放记录'!$A$2:$A$168,A121,'9月奖金发放记录'!$D$2:$D$168,"补发7月")+SUMIFS('9月奖金发放记录'!$J$2:$J$168,'9月奖金发放记录'!$B$2:$B$168,B121,'9月奖金发放记录'!$A$2:$A$168,A121,'9月奖金发放记录'!$D$2:$D$168,"补发8月")</x:f>
        <x:v>0</x:v>
      </x:c>
      <x:c r="U121" s="7" t="n">
        <x:f>SUMIFS('9月奖金发放记录'!$J$2:$J$168,'9月奖金发放记录'!$B$2:$B$168,B121,'9月奖金发放记录'!$A$2:$A$168,A121,'9月奖金发放记录'!$D$2:$D$168,"累计补发9月")</x:f>
        <x:v>0</x:v>
      </x:c>
      <x:c r="V121" s="7" t="n">
        <x:f>SUM(R121:U121)</x:f>
        <x:v>260</x:v>
      </x:c>
    </x:row>
    <x:row r="122" ht="22" customHeight="1">
      <x:c r="A122" s="2" t="str">
        <x:v>粤AGP6639</x:v>
      </x:c>
      <x:c r="B122" s="2" t="str">
        <x:v>尚建华</x:v>
      </x:c>
      <x:c r="C122" s="2" t="str">
        <x:v>业务二部</x:v>
      </x:c>
      <x:c r="D122" s="7" t="n">
        <x:v>3000</x:v>
      </x:c>
      <x:c r="E122" s="7" t="n">
        <x:v>0</x:v>
      </x:c>
      <x:c r="F122" s="7" t="n">
        <x:v>23225.81</x:v>
      </x:c>
      <x:c r="G122" s="7" t="n">
        <x:v>34430.1</x:v>
      </x:c>
      <x:c r="H122" s="7" t="n">
        <x:f>F122+D122</x:f>
        <x:v>26225.81</x:v>
      </x:c>
      <x:c r="I122" s="7" t="n">
        <x:f>G122+E122</x:f>
        <x:v>34430.1</x:v>
      </x:c>
      <x:c r="J122" s="2" t="str">
        <x:f>IF(AND(H122&gt;0,I122&gt;=H122),"达标","已有里程未达标")</x:f>
        <x:v>达标</x:v>
      </x:c>
      <x:c r="K122" s="2" t="n">
        <x:v>1</x:v>
      </x:c>
      <x:c r="L122" s="2" t="n">
        <x:v>0</x:v>
      </x:c>
      <x:c r="M122" s="2" t="n">
        <x:v>3000</x:v>
      </x:c>
      <x:c r="N122" s="7" t="n">
        <x:v>150</x:v>
      </x:c>
      <x:c r="O122" s="2" t="n">
        <x:v>0</x:v>
      </x:c>
      <x:c r="P122" s="2" t="n">
        <x:v>0</x:v>
      </x:c>
      <x:c r="Q122" s="2" t="str">
        <x:v>是</x:v>
      </x:c>
      <x:c r="R122" s="7" t="n">
        <x:f>SUMIFS('9月奖金发放记录'!$J$2:$J$168,'9月奖金发放记录'!$B$2:$B$168,B122,'9月奖金发放记录'!$A$2:$A$168,A122,'9月奖金发放记录'!$D$2:$D$168,"当月")</x:f>
        <x:v>0</x:v>
      </x:c>
      <x:c r="S122" s="7" t="n">
        <x:f>SUMIFS('9月奖金发放记录'!$J$2:$J$168,'9月奖金发放记录'!$B$2:$B$168,B122,'9月奖金发放记录'!$A$2:$A$168,A122,'9月奖金发放记录'!$D$2:$D$168,"结转")</x:f>
        <x:v>150</x:v>
      </x:c>
      <x:c r="T122" s="7" t="n">
        <x:f>SUMIFS('9月奖金发放记录'!$J$2:$J$168,'9月奖金发放记录'!$B$2:$B$168,B122,'9月奖金发放记录'!$A$2:$A$168,A122,'9月奖金发放记录'!$D$2:$D$168,"补发1月")+SUMIFS('9月奖金发放记录'!$J$2:$J$168,'9月奖金发放记录'!$B$2:$B$168,B122,'9月奖金发放记录'!$A$2:$A$168,A122,'9月奖金发放记录'!$D$2:$D$168,"补发2月")+SUMIFS('9月奖金发放记录'!$J$2:$J$168,'9月奖金发放记录'!$B$2:$B$168,B122,'9月奖金发放记录'!$A$2:$A$168,A122,'9月奖金发放记录'!$D$2:$D$168,"补发3月")+SUMIFS('9月奖金发放记录'!$J$2:$J$168,'9月奖金发放记录'!$B$2:$B$168,B122,'9月奖金发放记录'!$A$2:$A$168,A122,'9月奖金发放记录'!$D$2:$D$168,"补发4月")+SUMIFS('9月奖金发放记录'!$J$2:$J$168,'9月奖金发放记录'!$B$2:$B$168,B122,'9月奖金发放记录'!$A$2:$A$168,A122,'9月奖金发放记录'!$D$2:$D$168,"补发5月")+SUMIFS('9月奖金发放记录'!$J$2:$J$168,'9月奖金发放记录'!$B$2:$B$168,B122,'9月奖金发放记录'!$A$2:$A$168,A122,'9月奖金发放记录'!$D$2:$D$168,"补发6月")+SUMIFS('9月奖金发放记录'!$J$2:$J$168,'9月奖金发放记录'!$B$2:$B$168,B122,'9月奖金发放记录'!$A$2:$A$168,A122,'9月奖金发放记录'!$D$2:$D$168,"补发7月")+SUMIFS('9月奖金发放记录'!$J$2:$J$168,'9月奖金发放记录'!$B$2:$B$168,B122,'9月奖金发放记录'!$A$2:$A$168,A122,'9月奖金发放记录'!$D$2:$D$168,"补发8月")</x:f>
        <x:v>0</x:v>
      </x:c>
      <x:c r="U122" s="7" t="n">
        <x:f>SUMIFS('9月奖金发放记录'!$J$2:$J$168,'9月奖金发放记录'!$B$2:$B$168,B122,'9月奖金发放记录'!$A$2:$A$168,A122,'9月奖金发放记录'!$D$2:$D$168,"累计补发9月")</x:f>
        <x:v>0</x:v>
      </x:c>
      <x:c r="V122" s="7" t="n">
        <x:f>SUM(R122:U122)</x:f>
        <x:v>150</x:v>
      </x:c>
    </x:row>
    <x:row r="123" ht="22" customHeight="1">
      <x:c r="A123" s="2" t="str">
        <x:v>粤AGP6680</x:v>
      </x:c>
      <x:c r="B123" s="2" t="str">
        <x:v>尚建华</x:v>
      </x:c>
      <x:c r="C123" s="2" t="str">
        <x:v>业务二部</x:v>
      </x:c>
      <x:c r="D123" s="7" t="n">
        <x:v>3000</x:v>
      </x:c>
      <x:c r="E123" s="7" t="n">
        <x:v>2171.6</x:v>
      </x:c>
      <x:c r="F123" s="7" t="n">
        <x:v>24000</x:v>
      </x:c>
      <x:c r="G123" s="7" t="n">
        <x:v>18083.2</x:v>
      </x:c>
      <x:c r="H123" s="7" t="n">
        <x:f>F123+D123</x:f>
        <x:v>27000</x:v>
      </x:c>
      <x:c r="I123" s="7" t="n">
        <x:f>G123+E123</x:f>
        <x:v>20254.8</x:v>
      </x:c>
      <x:c r="J123" s="2" t="str">
        <x:f>IF(AND(H123&gt;0,I123&gt;=H123),"达标","已有里程未达标")</x:f>
        <x:v>已有里程未达标</x:v>
      </x:c>
      <x:c r="K123" s="2" t="n">
        <x:v>0</x:v>
      </x:c>
      <x:c r="L123" s="2" t="n">
        <x:v>0</x:v>
      </x:c>
      <x:c r="M123" s="2" t="n">
        <x:v>3000</x:v>
      </x:c>
      <x:c r="N123" s="7" t="n">
        <x:v>150</x:v>
      </x:c>
      <x:c r="O123" s="2" t="n">
        <x:v>0</x:v>
      </x:c>
      <x:c r="P123" s="2" t="n">
        <x:v>0</x:v>
      </x:c>
      <x:c r="Q123" s="2" t="str">
        <x:v>否</x:v>
      </x:c>
      <x:c r="R123" s="7" t="n">
        <x:f>SUMIFS('9月奖金发放记录'!$J$2:$J$168,'9月奖金发放记录'!$B$2:$B$168,B123,'9月奖金发放记录'!$A$2:$A$168,A123,'9月奖金发放记录'!$D$2:$D$168,"当月")</x:f>
        <x:v>0</x:v>
      </x:c>
      <x:c r="S123" s="7" t="n">
        <x:f>SUMIFS('9月奖金发放记录'!$J$2:$J$168,'9月奖金发放记录'!$B$2:$B$168,B123,'9月奖金发放记录'!$A$2:$A$168,A123,'9月奖金发放记录'!$D$2:$D$168,"结转")</x:f>
        <x:v>0</x:v>
      </x:c>
      <x:c r="T123" s="7" t="n">
        <x:f>SUMIFS('9月奖金发放记录'!$J$2:$J$168,'9月奖金发放记录'!$B$2:$B$168,B123,'9月奖金发放记录'!$A$2:$A$168,A123,'9月奖金发放记录'!$D$2:$D$168,"补发1月")+SUMIFS('9月奖金发放记录'!$J$2:$J$168,'9月奖金发放记录'!$B$2:$B$168,B123,'9月奖金发放记录'!$A$2:$A$168,A123,'9月奖金发放记录'!$D$2:$D$168,"补发2月")+SUMIFS('9月奖金发放记录'!$J$2:$J$168,'9月奖金发放记录'!$B$2:$B$168,B123,'9月奖金发放记录'!$A$2:$A$168,A123,'9月奖金发放记录'!$D$2:$D$168,"补发3月")+SUMIFS('9月奖金发放记录'!$J$2:$J$168,'9月奖金发放记录'!$B$2:$B$168,B123,'9月奖金发放记录'!$A$2:$A$168,A123,'9月奖金发放记录'!$D$2:$D$168,"补发4月")+SUMIFS('9月奖金发放记录'!$J$2:$J$168,'9月奖金发放记录'!$B$2:$B$168,B123,'9月奖金发放记录'!$A$2:$A$168,A123,'9月奖金发放记录'!$D$2:$D$168,"补发5月")+SUMIFS('9月奖金发放记录'!$J$2:$J$168,'9月奖金发放记录'!$B$2:$B$168,B123,'9月奖金发放记录'!$A$2:$A$168,A123,'9月奖金发放记录'!$D$2:$D$168,"补发6月")+SUMIFS('9月奖金发放记录'!$J$2:$J$168,'9月奖金发放记录'!$B$2:$B$168,B123,'9月奖金发放记录'!$A$2:$A$168,A123,'9月奖金发放记录'!$D$2:$D$168,"补发7月")+SUMIFS('9月奖金发放记录'!$J$2:$J$168,'9月奖金发放记录'!$B$2:$B$168,B123,'9月奖金发放记录'!$A$2:$A$168,A123,'9月奖金发放记录'!$D$2:$D$168,"补发8月")</x:f>
        <x:v>0</x:v>
      </x:c>
      <x:c r="U123" s="7" t="n">
        <x:f>SUMIFS('9月奖金发放记录'!$J$2:$J$168,'9月奖金发放记录'!$B$2:$B$168,B123,'9月奖金发放记录'!$A$2:$A$168,A123,'9月奖金发放记录'!$D$2:$D$168,"累计补发9月")</x:f>
        <x:v>0</x:v>
      </x:c>
      <x:c r="V123" s="7" t="n">
        <x:f>SUM(R123:U123)</x:f>
        <x:v>0</x:v>
      </x:c>
    </x:row>
    <x:row r="124" ht="22" customHeight="1">
      <x:c r="A124" s="2" t="str">
        <x:v>粤AGP9338</x:v>
      </x:c>
      <x:c r="B124" s="2" t="str">
        <x:v>尚建华</x:v>
      </x:c>
      <x:c r="C124" s="2" t="str">
        <x:v>业务二部</x:v>
      </x:c>
      <x:c r="D124" s="7" t="n">
        <x:v>100</x:v>
      </x:c>
      <x:c r="E124" s="7" t="n">
        <x:v>0</x:v>
      </x:c>
      <x:c r="F124" s="7" t="n">
        <x:v>24000</x:v>
      </x:c>
      <x:c r="G124" s="7" t="n">
        <x:v>47869.1</x:v>
      </x:c>
      <x:c r="H124" s="7" t="n">
        <x:f>F124+D124</x:f>
        <x:v>24100</x:v>
      </x:c>
      <x:c r="I124" s="7" t="n">
        <x:f>G124+E124</x:f>
        <x:v>47869.1</x:v>
      </x:c>
      <x:c r="J124" s="2" t="str">
        <x:f>IF(AND(H124&gt;0,I124&gt;=H124),"达标","已有里程未达标")</x:f>
        <x:v>达标</x:v>
      </x:c>
      <x:c r="K124" s="2" t="n">
        <x:v>4</x:v>
      </x:c>
      <x:c r="L124" s="2" t="n">
        <x:v>3</x:v>
      </x:c>
      <x:c r="M124" s="2" t="n">
        <x:v>3000</x:v>
      </x:c>
      <x:c r="N124" s="7" t="n">
        <x:v>150</x:v>
      </x:c>
      <x:c r="O124" s="2" t="n">
        <x:v>0</x:v>
      </x:c>
      <x:c r="P124" s="2" t="n">
        <x:v>0</x:v>
      </x:c>
      <x:c r="Q124" s="2" t="str">
        <x:v>否</x:v>
      </x:c>
      <x:c r="R124" s="7" t="n">
        <x:f>SUMIFS('9月奖金发放记录'!$J$2:$J$168,'9月奖金发放记录'!$B$2:$B$168,B124,'9月奖金发放记录'!$A$2:$A$168,A124,'9月奖金发放记录'!$D$2:$D$168,"当月")</x:f>
        <x:v>0</x:v>
      </x:c>
      <x:c r="S124" s="7" t="n">
        <x:f>SUMIFS('9月奖金发放记录'!$J$2:$J$168,'9月奖金发放记录'!$B$2:$B$168,B124,'9月奖金发放记录'!$A$2:$A$168,A124,'9月奖金发放记录'!$D$2:$D$168,"结转")</x:f>
        <x:v>150</x:v>
      </x:c>
      <x:c r="T124" s="7" t="n">
        <x:f>SUMIFS('9月奖金发放记录'!$J$2:$J$168,'9月奖金发放记录'!$B$2:$B$168,B124,'9月奖金发放记录'!$A$2:$A$168,A124,'9月奖金发放记录'!$D$2:$D$168,"补发1月")+SUMIFS('9月奖金发放记录'!$J$2:$J$168,'9月奖金发放记录'!$B$2:$B$168,B124,'9月奖金发放记录'!$A$2:$A$168,A124,'9月奖金发放记录'!$D$2:$D$168,"补发2月")+SUMIFS('9月奖金发放记录'!$J$2:$J$168,'9月奖金发放记录'!$B$2:$B$168,B124,'9月奖金发放记录'!$A$2:$A$168,A124,'9月奖金发放记录'!$D$2:$D$168,"补发3月")+SUMIFS('9月奖金发放记录'!$J$2:$J$168,'9月奖金发放记录'!$B$2:$B$168,B124,'9月奖金发放记录'!$A$2:$A$168,A124,'9月奖金发放记录'!$D$2:$D$168,"补发4月")+SUMIFS('9月奖金发放记录'!$J$2:$J$168,'9月奖金发放记录'!$B$2:$B$168,B124,'9月奖金发放记录'!$A$2:$A$168,A124,'9月奖金发放记录'!$D$2:$D$168,"补发5月")+SUMIFS('9月奖金发放记录'!$J$2:$J$168,'9月奖金发放记录'!$B$2:$B$168,B124,'9月奖金发放记录'!$A$2:$A$168,A124,'9月奖金发放记录'!$D$2:$D$168,"补发6月")+SUMIFS('9月奖金发放记录'!$J$2:$J$168,'9月奖金发放记录'!$B$2:$B$168,B124,'9月奖金发放记录'!$A$2:$A$168,A124,'9月奖金发放记录'!$D$2:$D$168,"补发7月")+SUMIFS('9月奖金发放记录'!$J$2:$J$168,'9月奖金发放记录'!$B$2:$B$168,B124,'9月奖金发放记录'!$A$2:$A$168,A124,'9月奖金发放记录'!$D$2:$D$168,"补发8月")</x:f>
        <x:v>0</x:v>
      </x:c>
      <x:c r="U124" s="7" t="n">
        <x:f>SUMIFS('9月奖金发放记录'!$J$2:$J$168,'9月奖金发放记录'!$B$2:$B$168,B124,'9月奖金发放记录'!$A$2:$A$168,A124,'9月奖金发放记录'!$D$2:$D$168,"累计补发9月")</x:f>
        <x:v>0</x:v>
      </x:c>
      <x:c r="V124" s="7" t="n">
        <x:f>SUM(R124:U124)</x:f>
        <x:v>150</x:v>
      </x:c>
    </x:row>
    <x:row r="125" ht="22" customHeight="1">
      <x:c r="A125" s="2" t="str">
        <x:v>粤AGP9703</x:v>
      </x:c>
      <x:c r="B125" s="2" t="str">
        <x:v>尚建华</x:v>
      </x:c>
      <x:c r="C125" s="2" t="str">
        <x:v>业务二部</x:v>
      </x:c>
      <x:c r="D125" s="7" t="n">
        <x:v>5000</x:v>
      </x:c>
      <x:c r="E125" s="7" t="n">
        <x:v>5054.3</x:v>
      </x:c>
      <x:c r="F125" s="7" t="n">
        <x:v>14833.33</x:v>
      </x:c>
      <x:c r="G125" s="7" t="n">
        <x:v>13749.9</x:v>
      </x:c>
      <x:c r="H125" s="7" t="n">
        <x:f>F125+D125</x:f>
        <x:v>19833.33</x:v>
      </x:c>
      <x:c r="I125" s="7" t="n">
        <x:f>G125+E125</x:f>
        <x:v>18804.2</x:v>
      </x:c>
      <x:c r="J125" s="2" t="str">
        <x:f>IF(AND(H125&gt;0,I125&gt;=H125),"达标","已有里程未达标")</x:f>
        <x:v>已有里程未达标</x:v>
      </x:c>
      <x:c r="K125" s="2" t="n">
        <x:v>0</x:v>
      </x:c>
      <x:c r="L125" s="2" t="n">
        <x:v>0</x:v>
      </x:c>
      <x:c r="M125" s="2" t="n">
        <x:v>5000</x:v>
      </x:c>
      <x:c r="N125" s="7" t="n">
        <x:v>260</x:v>
      </x:c>
      <x:c r="O125" s="2" t="n">
        <x:v>0</x:v>
      </x:c>
      <x:c r="P125" s="2" t="n">
        <x:v>0</x:v>
      </x:c>
      <x:c r="Q125" s="2" t="str">
        <x:v>否</x:v>
      </x:c>
      <x:c r="R125" s="7" t="n">
        <x:f>SUMIFS('9月奖金发放记录'!$J$2:$J$168,'9月奖金发放记录'!$B$2:$B$168,B125,'9月奖金发放记录'!$A$2:$A$168,A125,'9月奖金发放记录'!$D$2:$D$168,"当月")</x:f>
        <x:v>260</x:v>
      </x:c>
      <x:c r="S125" s="7" t="n">
        <x:f>SUMIFS('9月奖金发放记录'!$J$2:$J$168,'9月奖金发放记录'!$B$2:$B$168,B125,'9月奖金发放记录'!$A$2:$A$168,A125,'9月奖金发放记录'!$D$2:$D$168,"结转")</x:f>
        <x:v>0</x:v>
      </x:c>
      <x:c r="T125" s="7" t="n">
        <x:f>SUMIFS('9月奖金发放记录'!$J$2:$J$168,'9月奖金发放记录'!$B$2:$B$168,B125,'9月奖金发放记录'!$A$2:$A$168,A125,'9月奖金发放记录'!$D$2:$D$168,"补发1月")+SUMIFS('9月奖金发放记录'!$J$2:$J$168,'9月奖金发放记录'!$B$2:$B$168,B125,'9月奖金发放记录'!$A$2:$A$168,A125,'9月奖金发放记录'!$D$2:$D$168,"补发2月")+SUMIFS('9月奖金发放记录'!$J$2:$J$168,'9月奖金发放记录'!$B$2:$B$168,B125,'9月奖金发放记录'!$A$2:$A$168,A125,'9月奖金发放记录'!$D$2:$D$168,"补发3月")+SUMIFS('9月奖金发放记录'!$J$2:$J$168,'9月奖金发放记录'!$B$2:$B$168,B125,'9月奖金发放记录'!$A$2:$A$168,A125,'9月奖金发放记录'!$D$2:$D$168,"补发4月")+SUMIFS('9月奖金发放记录'!$J$2:$J$168,'9月奖金发放记录'!$B$2:$B$168,B125,'9月奖金发放记录'!$A$2:$A$168,A125,'9月奖金发放记录'!$D$2:$D$168,"补发5月")+SUMIFS('9月奖金发放记录'!$J$2:$J$168,'9月奖金发放记录'!$B$2:$B$168,B125,'9月奖金发放记录'!$A$2:$A$168,A125,'9月奖金发放记录'!$D$2:$D$168,"补发6月")+SUMIFS('9月奖金发放记录'!$J$2:$J$168,'9月奖金发放记录'!$B$2:$B$168,B125,'9月奖金发放记录'!$A$2:$A$168,A125,'9月奖金发放记录'!$D$2:$D$168,"补发7月")+SUMIFS('9月奖金发放记录'!$J$2:$J$168,'9月奖金发放记录'!$B$2:$B$168,B125,'9月奖金发放记录'!$A$2:$A$168,A125,'9月奖金发放记录'!$D$2:$D$168,"补发8月")</x:f>
        <x:v>0</x:v>
      </x:c>
      <x:c r="U125" s="7" t="n">
        <x:f>SUMIFS('9月奖金发放记录'!$J$2:$J$168,'9月奖金发放记录'!$B$2:$B$168,B125,'9月奖金发放记录'!$A$2:$A$168,A125,'9月奖金发放记录'!$D$2:$D$168,"累计补发9月")</x:f>
        <x:v>0</x:v>
      </x:c>
      <x:c r="V125" s="7" t="n">
        <x:f>SUM(R125:U125)</x:f>
        <x:v>260</x:v>
      </x:c>
    </x:row>
    <x:row r="126" ht="22" customHeight="1">
      <x:c r="A126" s="2" t="str">
        <x:v>粤AGP9825</x:v>
      </x:c>
      <x:c r="B126" s="2" t="str">
        <x:v>尚建华</x:v>
      </x:c>
      <x:c r="C126" s="2" t="str">
        <x:v>业务二部</x:v>
      </x:c>
      <x:c r="D126" s="7" t="n">
        <x:v>3000</x:v>
      </x:c>
      <x:c r="E126" s="7" t="n">
        <x:v>0</x:v>
      </x:c>
      <x:c r="F126" s="7" t="n">
        <x:v>23612.9</x:v>
      </x:c>
      <x:c r="G126" s="7" t="n">
        <x:v>41230</x:v>
      </x:c>
      <x:c r="H126" s="7" t="n">
        <x:f>F126+D126</x:f>
        <x:v>26612.9</x:v>
      </x:c>
      <x:c r="I126" s="7" t="n">
        <x:f>G126+E126</x:f>
        <x:v>41230</x:v>
      </x:c>
      <x:c r="J126" s="2" t="str">
        <x:f>IF(AND(H126&gt;0,I126&gt;=H126),"达标","已有里程未达标")</x:f>
        <x:v>达标</x:v>
      </x:c>
      <x:c r="K126" s="2" t="n">
        <x:v>2</x:v>
      </x:c>
      <x:c r="L126" s="2" t="n">
        <x:v>1</x:v>
      </x:c>
      <x:c r="M126" s="2" t="n">
        <x:v>3000</x:v>
      </x:c>
      <x:c r="N126" s="7" t="n">
        <x:v>150</x:v>
      </x:c>
      <x:c r="O126" s="2" t="n">
        <x:v>0</x:v>
      </x:c>
      <x:c r="P126" s="2" t="n">
        <x:v>0</x:v>
      </x:c>
      <x:c r="Q126" s="2" t="str">
        <x:v>是</x:v>
      </x:c>
      <x:c r="R126" s="7" t="n">
        <x:f>SUMIFS('9月奖金发放记录'!$J$2:$J$168,'9月奖金发放记录'!$B$2:$B$168,B126,'9月奖金发放记录'!$A$2:$A$168,A126,'9月奖金发放记录'!$D$2:$D$168,"当月")</x:f>
        <x:v>0</x:v>
      </x:c>
      <x:c r="S126" s="7" t="n">
        <x:f>SUMIFS('9月奖金发放记录'!$J$2:$J$168,'9月奖金发放记录'!$B$2:$B$168,B126,'9月奖金发放记录'!$A$2:$A$168,A126,'9月奖金发放记录'!$D$2:$D$168,"结转")</x:f>
        <x:v>150</x:v>
      </x:c>
      <x:c r="T126" s="7" t="n">
        <x:f>SUMIFS('9月奖金发放记录'!$J$2:$J$168,'9月奖金发放记录'!$B$2:$B$168,B126,'9月奖金发放记录'!$A$2:$A$168,A126,'9月奖金发放记录'!$D$2:$D$168,"补发1月")+SUMIFS('9月奖金发放记录'!$J$2:$J$168,'9月奖金发放记录'!$B$2:$B$168,B126,'9月奖金发放记录'!$A$2:$A$168,A126,'9月奖金发放记录'!$D$2:$D$168,"补发2月")+SUMIFS('9月奖金发放记录'!$J$2:$J$168,'9月奖金发放记录'!$B$2:$B$168,B126,'9月奖金发放记录'!$A$2:$A$168,A126,'9月奖金发放记录'!$D$2:$D$168,"补发3月")+SUMIFS('9月奖金发放记录'!$J$2:$J$168,'9月奖金发放记录'!$B$2:$B$168,B126,'9月奖金发放记录'!$A$2:$A$168,A126,'9月奖金发放记录'!$D$2:$D$168,"补发4月")+SUMIFS('9月奖金发放记录'!$J$2:$J$168,'9月奖金发放记录'!$B$2:$B$168,B126,'9月奖金发放记录'!$A$2:$A$168,A126,'9月奖金发放记录'!$D$2:$D$168,"补发5月")+SUMIFS('9月奖金发放记录'!$J$2:$J$168,'9月奖金发放记录'!$B$2:$B$168,B126,'9月奖金发放记录'!$A$2:$A$168,A126,'9月奖金发放记录'!$D$2:$D$168,"补发6月")+SUMIFS('9月奖金发放记录'!$J$2:$J$168,'9月奖金发放记录'!$B$2:$B$168,B126,'9月奖金发放记录'!$A$2:$A$168,A126,'9月奖金发放记录'!$D$2:$D$168,"补发7月")+SUMIFS('9月奖金发放记录'!$J$2:$J$168,'9月奖金发放记录'!$B$2:$B$168,B126,'9月奖金发放记录'!$A$2:$A$168,A126,'9月奖金发放记录'!$D$2:$D$168,"补发8月")</x:f>
        <x:v>0</x:v>
      </x:c>
      <x:c r="U126" s="7" t="n">
        <x:f>SUMIFS('9月奖金发放记录'!$J$2:$J$168,'9月奖金发放记录'!$B$2:$B$168,B126,'9月奖金发放记录'!$A$2:$A$168,A126,'9月奖金发放记录'!$D$2:$D$168,"累计补发9月")</x:f>
        <x:v>0</x:v>
      </x:c>
      <x:c r="V126" s="7" t="n">
        <x:f>SUM(R126:U126)</x:f>
        <x:v>150</x:v>
      </x:c>
    </x:row>
    <x:row r="127" ht="22" customHeight="1">
      <x:c r="A127" s="2" t="str">
        <x:v>粤AGQ1330</x:v>
      </x:c>
      <x:c r="B127" s="2" t="str">
        <x:v>尚建华</x:v>
      </x:c>
      <x:c r="C127" s="2" t="str">
        <x:v>业务二部</x:v>
      </x:c>
      <x:c r="D127" s="7" t="n">
        <x:v>3000</x:v>
      </x:c>
      <x:c r="E127" s="7" t="n">
        <x:v>2809.3</x:v>
      </x:c>
      <x:c r="F127" s="7" t="n">
        <x:v>24000</x:v>
      </x:c>
      <x:c r="G127" s="7" t="n">
        <x:v>30237.4</x:v>
      </x:c>
      <x:c r="H127" s="7" t="n">
        <x:f>F127+D127</x:f>
        <x:v>27000</x:v>
      </x:c>
      <x:c r="I127" s="7" t="n">
        <x:f>G127+E127</x:f>
        <x:v>33046.700000000004</x:v>
      </x:c>
      <x:c r="J127" s="2" t="str">
        <x:f>IF(AND(H127&gt;0,I127&gt;=H127),"达标","已有里程未达标")</x:f>
        <x:v>达标</x:v>
      </x:c>
      <x:c r="K127" s="2" t="n">
        <x:v>1</x:v>
      </x:c>
      <x:c r="L127" s="2" t="n">
        <x:v>0</x:v>
      </x:c>
      <x:c r="M127" s="2" t="n">
        <x:v>3000</x:v>
      </x:c>
      <x:c r="N127" s="7" t="n">
        <x:v>150</x:v>
      </x:c>
      <x:c r="O127" s="2" t="n">
        <x:v>3</x:v>
      </x:c>
      <x:c r="P127" s="2" t="n">
        <x:v>0</x:v>
      </x:c>
      <x:c r="Q127" s="2" t="str">
        <x:v>否</x:v>
      </x:c>
      <x:c r="R127" s="7" t="n">
        <x:f>SUMIFS('9月奖金发放记录'!$J$2:$J$168,'9月奖金发放记录'!$B$2:$B$168,B127,'9月奖金发放记录'!$A$2:$A$168,A127,'9月奖金发放记录'!$D$2:$D$168,"当月")</x:f>
        <x:v>0</x:v>
      </x:c>
      <x:c r="S127" s="7" t="n">
        <x:f>SUMIFS('9月奖金发放记录'!$J$2:$J$168,'9月奖金发放记录'!$B$2:$B$168,B127,'9月奖金发放记录'!$A$2:$A$168,A127,'9月奖金发放记录'!$D$2:$D$168,"结转")</x:f>
        <x:v>150</x:v>
      </x:c>
      <x:c r="T127" s="7" t="n">
        <x:f>SUMIFS('9月奖金发放记录'!$J$2:$J$168,'9月奖金发放记录'!$B$2:$B$168,B127,'9月奖金发放记录'!$A$2:$A$168,A127,'9月奖金发放记录'!$D$2:$D$168,"补发1月")+SUMIFS('9月奖金发放记录'!$J$2:$J$168,'9月奖金发放记录'!$B$2:$B$168,B127,'9月奖金发放记录'!$A$2:$A$168,A127,'9月奖金发放记录'!$D$2:$D$168,"补发2月")+SUMIFS('9月奖金发放记录'!$J$2:$J$168,'9月奖金发放记录'!$B$2:$B$168,B127,'9月奖金发放记录'!$A$2:$A$168,A127,'9月奖金发放记录'!$D$2:$D$168,"补发3月")+SUMIFS('9月奖金发放记录'!$J$2:$J$168,'9月奖金发放记录'!$B$2:$B$168,B127,'9月奖金发放记录'!$A$2:$A$168,A127,'9月奖金发放记录'!$D$2:$D$168,"补发4月")+SUMIFS('9月奖金发放记录'!$J$2:$J$168,'9月奖金发放记录'!$B$2:$B$168,B127,'9月奖金发放记录'!$A$2:$A$168,A127,'9月奖金发放记录'!$D$2:$D$168,"补发5月")+SUMIFS('9月奖金发放记录'!$J$2:$J$168,'9月奖金发放记录'!$B$2:$B$168,B127,'9月奖金发放记录'!$A$2:$A$168,A127,'9月奖金发放记录'!$D$2:$D$168,"补发6月")+SUMIFS('9月奖金发放记录'!$J$2:$J$168,'9月奖金发放记录'!$B$2:$B$168,B127,'9月奖金发放记录'!$A$2:$A$168,A127,'9月奖金发放记录'!$D$2:$D$168,"补发7月")+SUMIFS('9月奖金发放记录'!$J$2:$J$168,'9月奖金发放记录'!$B$2:$B$168,B127,'9月奖金发放记录'!$A$2:$A$168,A127,'9月奖金发放记录'!$D$2:$D$168,"补发8月")</x:f>
        <x:v>0</x:v>
      </x:c>
      <x:c r="U127" s="7" t="n">
        <x:f>SUMIFS('9月奖金发放记录'!$J$2:$J$168,'9月奖金发放记录'!$B$2:$B$168,B127,'9月奖金发放记录'!$A$2:$A$168,A127,'9月奖金发放记录'!$D$2:$D$168,"累计补发9月")</x:f>
        <x:v>0</x:v>
      </x:c>
      <x:c r="V127" s="7" t="n">
        <x:f>SUM(R127:U127)</x:f>
        <x:v>150</x:v>
      </x:c>
    </x:row>
    <x:row r="128" ht="22" customHeight="1">
      <x:c r="A128" s="2" t="str">
        <x:v>粤AGQ3688</x:v>
      </x:c>
      <x:c r="B128" s="2" t="str">
        <x:v>尚建华</x:v>
      </x:c>
      <x:c r="C128" s="2" t="str">
        <x:v>业务二部</x:v>
      </x:c>
      <x:c r="D128" s="7" t="n">
        <x:v>3000</x:v>
      </x:c>
      <x:c r="E128" s="7" t="n">
        <x:v>0</x:v>
      </x:c>
      <x:c r="F128" s="7" t="n">
        <x:v>23225.81</x:v>
      </x:c>
      <x:c r="G128" s="7" t="n">
        <x:v>48641.2</x:v>
      </x:c>
      <x:c r="H128" s="7" t="n">
        <x:f>F128+D128</x:f>
        <x:v>26225.81</x:v>
      </x:c>
      <x:c r="I128" s="7" t="n">
        <x:f>G128+E128</x:f>
        <x:v>48641.2</x:v>
      </x:c>
      <x:c r="J128" s="2" t="str">
        <x:f>IF(AND(H128&gt;0,I128&gt;=H128),"达标","已有里程未达标")</x:f>
        <x:v>达标</x:v>
      </x:c>
      <x:c r="K128" s="2" t="n">
        <x:v>1</x:v>
      </x:c>
      <x:c r="L128" s="2" t="n">
        <x:v>0</x:v>
      </x:c>
      <x:c r="M128" s="2" t="n">
        <x:v>3000</x:v>
      </x:c>
      <x:c r="N128" s="7" t="n">
        <x:v>150</x:v>
      </x:c>
      <x:c r="O128" s="2" t="n">
        <x:v>0</x:v>
      </x:c>
      <x:c r="P128" s="2" t="n">
        <x:v>0</x:v>
      </x:c>
      <x:c r="Q128" s="2" t="str">
        <x:v>是</x:v>
      </x:c>
      <x:c r="R128" s="7" t="n">
        <x:f>SUMIFS('9月奖金发放记录'!$J$2:$J$168,'9月奖金发放记录'!$B$2:$B$168,B128,'9月奖金发放记录'!$A$2:$A$168,A128,'9月奖金发放记录'!$D$2:$D$168,"当月")</x:f>
        <x:v>0</x:v>
      </x:c>
      <x:c r="S128" s="7" t="n">
        <x:f>SUMIFS('9月奖金发放记录'!$J$2:$J$168,'9月奖金发放记录'!$B$2:$B$168,B128,'9月奖金发放记录'!$A$2:$A$168,A128,'9月奖金发放记录'!$D$2:$D$168,"结转")</x:f>
        <x:v>150</x:v>
      </x:c>
      <x:c r="T128" s="7" t="n">
        <x:f>SUMIFS('9月奖金发放记录'!$J$2:$J$168,'9月奖金发放记录'!$B$2:$B$168,B128,'9月奖金发放记录'!$A$2:$A$168,A128,'9月奖金发放记录'!$D$2:$D$168,"补发1月")+SUMIFS('9月奖金发放记录'!$J$2:$J$168,'9月奖金发放记录'!$B$2:$B$168,B128,'9月奖金发放记录'!$A$2:$A$168,A128,'9月奖金发放记录'!$D$2:$D$168,"补发2月")+SUMIFS('9月奖金发放记录'!$J$2:$J$168,'9月奖金发放记录'!$B$2:$B$168,B128,'9月奖金发放记录'!$A$2:$A$168,A128,'9月奖金发放记录'!$D$2:$D$168,"补发3月")+SUMIFS('9月奖金发放记录'!$J$2:$J$168,'9月奖金发放记录'!$B$2:$B$168,B128,'9月奖金发放记录'!$A$2:$A$168,A128,'9月奖金发放记录'!$D$2:$D$168,"补发4月")+SUMIFS('9月奖金发放记录'!$J$2:$J$168,'9月奖金发放记录'!$B$2:$B$168,B128,'9月奖金发放记录'!$A$2:$A$168,A128,'9月奖金发放记录'!$D$2:$D$168,"补发5月")+SUMIFS('9月奖金发放记录'!$J$2:$J$168,'9月奖金发放记录'!$B$2:$B$168,B128,'9月奖金发放记录'!$A$2:$A$168,A128,'9月奖金发放记录'!$D$2:$D$168,"补发6月")+SUMIFS('9月奖金发放记录'!$J$2:$J$168,'9月奖金发放记录'!$B$2:$B$168,B128,'9月奖金发放记录'!$A$2:$A$168,A128,'9月奖金发放记录'!$D$2:$D$168,"补发7月")+SUMIFS('9月奖金发放记录'!$J$2:$J$168,'9月奖金发放记录'!$B$2:$B$168,B128,'9月奖金发放记录'!$A$2:$A$168,A128,'9月奖金发放记录'!$D$2:$D$168,"补发8月")</x:f>
        <x:v>0</x:v>
      </x:c>
      <x:c r="U128" s="7" t="n">
        <x:f>SUMIFS('9月奖金发放记录'!$J$2:$J$168,'9月奖金发放记录'!$B$2:$B$168,B128,'9月奖金发放记录'!$A$2:$A$168,A128,'9月奖金发放记录'!$D$2:$D$168,"累计补发9月")</x:f>
        <x:v>0</x:v>
      </x:c>
      <x:c r="V128" s="7" t="n">
        <x:f>SUM(R128:U128)</x:f>
        <x:v>150</x:v>
      </x:c>
    </x:row>
    <x:row r="129" ht="22" customHeight="1">
      <x:c r="A129" s="2" t="str">
        <x:v>粤AGQ8393</x:v>
      </x:c>
      <x:c r="B129" s="2" t="str">
        <x:v>尚建华</x:v>
      </x:c>
      <x:c r="C129" s="2" t="str">
        <x:v>业务二部</x:v>
      </x:c>
      <x:c r="D129" s="7" t="n">
        <x:v>3000</x:v>
      </x:c>
      <x:c r="E129" s="7" t="n">
        <x:v>2289.6</x:v>
      </x:c>
      <x:c r="F129" s="7" t="n">
        <x:v>24000</x:v>
      </x:c>
      <x:c r="G129" s="7" t="n">
        <x:v>18834</x:v>
      </x:c>
      <x:c r="H129" s="7" t="n">
        <x:f>F129+D129</x:f>
        <x:v>27000</x:v>
      </x:c>
      <x:c r="I129" s="7" t="n">
        <x:f>G129+E129</x:f>
        <x:v>21123.6</x:v>
      </x:c>
      <x:c r="J129" s="2" t="str">
        <x:f>IF(AND(H129&gt;0,I129&gt;=H129),"达标","已有里程未达标")</x:f>
        <x:v>已有里程未达标</x:v>
      </x:c>
      <x:c r="K129" s="2" t="n">
        <x:v>0</x:v>
      </x:c>
      <x:c r="L129" s="2" t="n">
        <x:v>0</x:v>
      </x:c>
      <x:c r="M129" s="2" t="n">
        <x:v>3000</x:v>
      </x:c>
      <x:c r="N129" s="7" t="n">
        <x:v>150</x:v>
      </x:c>
      <x:c r="O129" s="2" t="n">
        <x:v>0</x:v>
      </x:c>
      <x:c r="P129" s="2" t="n">
        <x:v>0</x:v>
      </x:c>
      <x:c r="Q129" s="2" t="str">
        <x:v>否</x:v>
      </x:c>
      <x:c r="R129" s="7" t="n">
        <x:f>SUMIFS('9月奖金发放记录'!$J$2:$J$168,'9月奖金发放记录'!$B$2:$B$168,B129,'9月奖金发放记录'!$A$2:$A$168,A129,'9月奖金发放记录'!$D$2:$D$168,"当月")</x:f>
        <x:v>0</x:v>
      </x:c>
      <x:c r="S129" s="7" t="n">
        <x:f>SUMIFS('9月奖金发放记录'!$J$2:$J$168,'9月奖金发放记录'!$B$2:$B$168,B129,'9月奖金发放记录'!$A$2:$A$168,A129,'9月奖金发放记录'!$D$2:$D$168,"结转")</x:f>
        <x:v>0</x:v>
      </x:c>
      <x:c r="T129" s="7" t="n">
        <x:f>SUMIFS('9月奖金发放记录'!$J$2:$J$168,'9月奖金发放记录'!$B$2:$B$168,B129,'9月奖金发放记录'!$A$2:$A$168,A129,'9月奖金发放记录'!$D$2:$D$168,"补发1月")+SUMIFS('9月奖金发放记录'!$J$2:$J$168,'9月奖金发放记录'!$B$2:$B$168,B129,'9月奖金发放记录'!$A$2:$A$168,A129,'9月奖金发放记录'!$D$2:$D$168,"补发2月")+SUMIFS('9月奖金发放记录'!$J$2:$J$168,'9月奖金发放记录'!$B$2:$B$168,B129,'9月奖金发放记录'!$A$2:$A$168,A129,'9月奖金发放记录'!$D$2:$D$168,"补发3月")+SUMIFS('9月奖金发放记录'!$J$2:$J$168,'9月奖金发放记录'!$B$2:$B$168,B129,'9月奖金发放记录'!$A$2:$A$168,A129,'9月奖金发放记录'!$D$2:$D$168,"补发4月")+SUMIFS('9月奖金发放记录'!$J$2:$J$168,'9月奖金发放记录'!$B$2:$B$168,B129,'9月奖金发放记录'!$A$2:$A$168,A129,'9月奖金发放记录'!$D$2:$D$168,"补发5月")+SUMIFS('9月奖金发放记录'!$J$2:$J$168,'9月奖金发放记录'!$B$2:$B$168,B129,'9月奖金发放记录'!$A$2:$A$168,A129,'9月奖金发放记录'!$D$2:$D$168,"补发6月")+SUMIFS('9月奖金发放记录'!$J$2:$J$168,'9月奖金发放记录'!$B$2:$B$168,B129,'9月奖金发放记录'!$A$2:$A$168,A129,'9月奖金发放记录'!$D$2:$D$168,"补发7月")+SUMIFS('9月奖金发放记录'!$J$2:$J$168,'9月奖金发放记录'!$B$2:$B$168,B129,'9月奖金发放记录'!$A$2:$A$168,A129,'9月奖金发放记录'!$D$2:$D$168,"补发8月")</x:f>
        <x:v>0</x:v>
      </x:c>
      <x:c r="U129" s="7" t="n">
        <x:f>SUMIFS('9月奖金发放记录'!$J$2:$J$168,'9月奖金发放记录'!$B$2:$B$168,B129,'9月奖金发放记录'!$A$2:$A$168,A129,'9月奖金发放记录'!$D$2:$D$168,"累计补发9月")</x:f>
        <x:v>0</x:v>
      </x:c>
      <x:c r="V129" s="7" t="n">
        <x:f>SUM(R129:U129)</x:f>
        <x:v>0</x:v>
      </x:c>
    </x:row>
    <x:row r="130" ht="22" customHeight="1">
      <x:c r="A130" s="2" t="str">
        <x:v>粤AGR0772</x:v>
      </x:c>
      <x:c r="B130" s="2" t="str">
        <x:v>尚建华</x:v>
      </x:c>
      <x:c r="C130" s="2" t="str">
        <x:v>业务二部</x:v>
      </x:c>
      <x:c r="D130" s="7" t="n">
        <x:v>3000</x:v>
      </x:c>
      <x:c r="E130" s="7" t="n">
        <x:v>6170</x:v>
      </x:c>
      <x:c r="F130" s="7" t="n">
        <x:v>387.1</x:v>
      </x:c>
      <x:c r="G130" s="7" t="n">
        <x:v>300.6</x:v>
      </x:c>
      <x:c r="H130" s="7" t="n">
        <x:f>F130+D130</x:f>
        <x:v>3387.1</x:v>
      </x:c>
      <x:c r="I130" s="7" t="n">
        <x:f>G130+E130</x:f>
        <x:v>6470.6</x:v>
      </x:c>
      <x:c r="J130" s="2" t="str">
        <x:f>IF(AND(H130&gt;0,I130&gt;=H130),"达标","已有里程未达标")</x:f>
        <x:v>达标</x:v>
      </x:c>
      <x:c r="K130" s="2" t="n">
        <x:v>0</x:v>
      </x:c>
      <x:c r="L130" s="2" t="n">
        <x:v>1</x:v>
      </x:c>
      <x:c r="M130" s="2" t="n">
        <x:v>3000</x:v>
      </x:c>
      <x:c r="N130" s="7" t="n">
        <x:v>150</x:v>
      </x:c>
      <x:c r="O130" s="2" t="n">
        <x:v>3</x:v>
      </x:c>
      <x:c r="P130" s="2" t="n">
        <x:v>0</x:v>
      </x:c>
      <x:c r="Q130" s="2" t="str">
        <x:v>否</x:v>
      </x:c>
      <x:c r="R130" s="7" t="n">
        <x:f>SUMIFS('9月奖金发放记录'!$J$2:$J$168,'9月奖金发放记录'!$B$2:$B$168,B130,'9月奖金发放记录'!$A$2:$A$168,A130,'9月奖金发放记录'!$D$2:$D$168,"当月")</x:f>
        <x:v>150</x:v>
      </x:c>
      <x:c r="S130" s="7" t="n">
        <x:f>SUMIFS('9月奖金发放记录'!$J$2:$J$168,'9月奖金发放记录'!$B$2:$B$168,B130,'9月奖金发放记录'!$A$2:$A$168,A130,'9月奖金发放记录'!$D$2:$D$168,"结转")</x:f>
        <x:v>0</x:v>
      </x:c>
      <x:c r="T130" s="7" t="n">
        <x:f>SUMIFS('9月奖金发放记录'!$J$2:$J$168,'9月奖金发放记录'!$B$2:$B$168,B130,'9月奖金发放记录'!$A$2:$A$168,A130,'9月奖金发放记录'!$D$2:$D$168,"补发1月")+SUMIFS('9月奖金发放记录'!$J$2:$J$168,'9月奖金发放记录'!$B$2:$B$168,B130,'9月奖金发放记录'!$A$2:$A$168,A130,'9月奖金发放记录'!$D$2:$D$168,"补发2月")+SUMIFS('9月奖金发放记录'!$J$2:$J$168,'9月奖金发放记录'!$B$2:$B$168,B130,'9月奖金发放记录'!$A$2:$A$168,A130,'9月奖金发放记录'!$D$2:$D$168,"补发3月")+SUMIFS('9月奖金发放记录'!$J$2:$J$168,'9月奖金发放记录'!$B$2:$B$168,B130,'9月奖金发放记录'!$A$2:$A$168,A130,'9月奖金发放记录'!$D$2:$D$168,"补发4月")+SUMIFS('9月奖金发放记录'!$J$2:$J$168,'9月奖金发放记录'!$B$2:$B$168,B130,'9月奖金发放记录'!$A$2:$A$168,A130,'9月奖金发放记录'!$D$2:$D$168,"补发5月")+SUMIFS('9月奖金发放记录'!$J$2:$J$168,'9月奖金发放记录'!$B$2:$B$168,B130,'9月奖金发放记录'!$A$2:$A$168,A130,'9月奖金发放记录'!$D$2:$D$168,"补发6月")+SUMIFS('9月奖金发放记录'!$J$2:$J$168,'9月奖金发放记录'!$B$2:$B$168,B130,'9月奖金发放记录'!$A$2:$A$168,A130,'9月奖金发放记录'!$D$2:$D$168,"补发7月")+SUMIFS('9月奖金发放记录'!$J$2:$J$168,'9月奖金发放记录'!$B$2:$B$168,B130,'9月奖金发放记录'!$A$2:$A$168,A130,'9月奖金发放记录'!$D$2:$D$168,"补发8月")</x:f>
        <x:v>19.35</x:v>
      </x:c>
      <x:c r="U130" s="7" t="n">
        <x:f>SUMIFS('9月奖金发放记录'!$J$2:$J$168,'9月奖金发放记录'!$B$2:$B$168,B130,'9月奖金发放记录'!$A$2:$A$168,A130,'9月奖金发放记录'!$D$2:$D$168,"累计补发9月")</x:f>
        <x:v>0</x:v>
      </x:c>
      <x:c r="V130" s="7" t="n">
        <x:f>SUM(R130:U130)</x:f>
        <x:v>169.35</x:v>
      </x:c>
    </x:row>
    <x:row r="131" ht="22" customHeight="1">
      <x:c r="A131" s="2" t="str">
        <x:v>粤AGR0790</x:v>
      </x:c>
      <x:c r="B131" s="2" t="str">
        <x:v>尚建华</x:v>
      </x:c>
      <x:c r="C131" s="2" t="str">
        <x:v>业务二部</x:v>
      </x:c>
      <x:c r="D131" s="7" t="n">
        <x:v>3000</x:v>
      </x:c>
      <x:c r="E131" s="7" t="n">
        <x:v>0</x:v>
      </x:c>
      <x:c r="F131" s="7" t="n">
        <x:v>24000</x:v>
      </x:c>
      <x:c r="G131" s="7" t="n">
        <x:v>34894.5</x:v>
      </x:c>
      <x:c r="H131" s="7" t="n">
        <x:f>F131+D131</x:f>
        <x:v>27000</x:v>
      </x:c>
      <x:c r="I131" s="7" t="n">
        <x:f>G131+E131</x:f>
        <x:v>34894.5</x:v>
      </x:c>
      <x:c r="J131" s="2" t="str">
        <x:f>IF(AND(H131&gt;0,I131&gt;=H131),"达标","已有里程未达标")</x:f>
        <x:v>达标</x:v>
      </x:c>
      <x:c r="K131" s="2" t="n">
        <x:v>2</x:v>
      </x:c>
      <x:c r="L131" s="2" t="n">
        <x:v>1</x:v>
      </x:c>
      <x:c r="M131" s="2" t="n">
        <x:v>3000</x:v>
      </x:c>
      <x:c r="N131" s="7" t="n">
        <x:v>150</x:v>
      </x:c>
      <x:c r="O131" s="2" t="n">
        <x:v>0</x:v>
      </x:c>
      <x:c r="P131" s="2" t="n">
        <x:v>0</x:v>
      </x:c>
      <x:c r="Q131" s="2" t="str">
        <x:v>是</x:v>
      </x:c>
      <x:c r="R131" s="7" t="n">
        <x:f>SUMIFS('9月奖金发放记录'!$J$2:$J$168,'9月奖金发放记录'!$B$2:$B$168,B131,'9月奖金发放记录'!$A$2:$A$168,A131,'9月奖金发放记录'!$D$2:$D$168,"当月")</x:f>
        <x:v>0</x:v>
      </x:c>
      <x:c r="S131" s="7" t="n">
        <x:f>SUMIFS('9月奖金发放记录'!$J$2:$J$168,'9月奖金发放记录'!$B$2:$B$168,B131,'9月奖金发放记录'!$A$2:$A$168,A131,'9月奖金发放记录'!$D$2:$D$168,"结转")</x:f>
        <x:v>150</x:v>
      </x:c>
      <x:c r="T131" s="7" t="n">
        <x:f>SUMIFS('9月奖金发放记录'!$J$2:$J$168,'9月奖金发放记录'!$B$2:$B$168,B131,'9月奖金发放记录'!$A$2:$A$168,A131,'9月奖金发放记录'!$D$2:$D$168,"补发1月")+SUMIFS('9月奖金发放记录'!$J$2:$J$168,'9月奖金发放记录'!$B$2:$B$168,B131,'9月奖金发放记录'!$A$2:$A$168,A131,'9月奖金发放记录'!$D$2:$D$168,"补发2月")+SUMIFS('9月奖金发放记录'!$J$2:$J$168,'9月奖金发放记录'!$B$2:$B$168,B131,'9月奖金发放记录'!$A$2:$A$168,A131,'9月奖金发放记录'!$D$2:$D$168,"补发3月")+SUMIFS('9月奖金发放记录'!$J$2:$J$168,'9月奖金发放记录'!$B$2:$B$168,B131,'9月奖金发放记录'!$A$2:$A$168,A131,'9月奖金发放记录'!$D$2:$D$168,"补发4月")+SUMIFS('9月奖金发放记录'!$J$2:$J$168,'9月奖金发放记录'!$B$2:$B$168,B131,'9月奖金发放记录'!$A$2:$A$168,A131,'9月奖金发放记录'!$D$2:$D$168,"补发5月")+SUMIFS('9月奖金发放记录'!$J$2:$J$168,'9月奖金发放记录'!$B$2:$B$168,B131,'9月奖金发放记录'!$A$2:$A$168,A131,'9月奖金发放记录'!$D$2:$D$168,"补发6月")+SUMIFS('9月奖金发放记录'!$J$2:$J$168,'9月奖金发放记录'!$B$2:$B$168,B131,'9月奖金发放记录'!$A$2:$A$168,A131,'9月奖金发放记录'!$D$2:$D$168,"补发7月")+SUMIFS('9月奖金发放记录'!$J$2:$J$168,'9月奖金发放记录'!$B$2:$B$168,B131,'9月奖金发放记录'!$A$2:$A$168,A131,'9月奖金发放记录'!$D$2:$D$168,"补发8月")</x:f>
        <x:v>0</x:v>
      </x:c>
      <x:c r="U131" s="7" t="n">
        <x:f>SUMIFS('9月奖金发放记录'!$J$2:$J$168,'9月奖金发放记录'!$B$2:$B$168,B131,'9月奖金发放记录'!$A$2:$A$168,A131,'9月奖金发放记录'!$D$2:$D$168,"累计补发9月")</x:f>
        <x:v>0</x:v>
      </x:c>
      <x:c r="V131" s="7" t="n">
        <x:f>SUM(R131:U131)</x:f>
        <x:v>150</x:v>
      </x:c>
    </x:row>
    <x:row r="132" ht="22" customHeight="1">
      <x:c r="A132" s="2" t="str">
        <x:v>粤AGR2818</x:v>
      </x:c>
      <x:c r="B132" s="2" t="str">
        <x:v>尚建华</x:v>
      </x:c>
      <x:c r="C132" s="2" t="str">
        <x:v>业务二部</x:v>
      </x:c>
      <x:c r="D132" s="7" t="n">
        <x:v>3000</x:v>
      </x:c>
      <x:c r="E132" s="7" t="n">
        <x:v>3150.5</x:v>
      </x:c>
      <x:c r="F132" s="7" t="n">
        <x:v>3000</x:v>
      </x:c>
      <x:c r="G132" s="7" t="n">
        <x:v>3162.9</x:v>
      </x:c>
      <x:c r="H132" s="7" t="n">
        <x:f>F132+D132</x:f>
        <x:v>6000</x:v>
      </x:c>
      <x:c r="I132" s="7" t="n">
        <x:f>G132+E132</x:f>
        <x:v>6313.4</x:v>
      </x:c>
      <x:c r="J132" s="2" t="str">
        <x:f>IF(AND(H132&gt;0,I132&gt;=H132),"达标","已有里程未达标")</x:f>
        <x:v>达标</x:v>
      </x:c>
      <x:c r="K132" s="2" t="n">
        <x:v>0</x:v>
      </x:c>
      <x:c r="L132" s="2" t="n">
        <x:v>0</x:v>
      </x:c>
      <x:c r="M132" s="2" t="n">
        <x:v>3000</x:v>
      </x:c>
      <x:c r="N132" s="7" t="n">
        <x:v>150</x:v>
      </x:c>
      <x:c r="O132" s="2" t="n">
        <x:v>0</x:v>
      </x:c>
      <x:c r="P132" s="2" t="n">
        <x:v>0</x:v>
      </x:c>
      <x:c r="Q132" s="2" t="str">
        <x:v>否</x:v>
      </x:c>
      <x:c r="R132" s="7" t="n">
        <x:f>SUMIFS('9月奖金发放记录'!$J$2:$J$168,'9月奖金发放记录'!$B$2:$B$168,B132,'9月奖金发放记录'!$A$2:$A$168,A132,'9月奖金发放记录'!$D$2:$D$168,"当月")</x:f>
        <x:v>150</x:v>
      </x:c>
      <x:c r="S132" s="7" t="n">
        <x:f>SUMIFS('9月奖金发放记录'!$J$2:$J$168,'9月奖金发放记录'!$B$2:$B$168,B132,'9月奖金发放记录'!$A$2:$A$168,A132,'9月奖金发放记录'!$D$2:$D$168,"结转")</x:f>
        <x:v>0</x:v>
      </x:c>
      <x:c r="T132" s="7" t="n">
        <x:f>SUMIFS('9月奖金发放记录'!$J$2:$J$168,'9月奖金发放记录'!$B$2:$B$168,B132,'9月奖金发放记录'!$A$2:$A$168,A132,'9月奖金发放记录'!$D$2:$D$168,"补发1月")+SUMIFS('9月奖金发放记录'!$J$2:$J$168,'9月奖金发放记录'!$B$2:$B$168,B132,'9月奖金发放记录'!$A$2:$A$168,A132,'9月奖金发放记录'!$D$2:$D$168,"补发2月")+SUMIFS('9月奖金发放记录'!$J$2:$J$168,'9月奖金发放记录'!$B$2:$B$168,B132,'9月奖金发放记录'!$A$2:$A$168,A132,'9月奖金发放记录'!$D$2:$D$168,"补发3月")+SUMIFS('9月奖金发放记录'!$J$2:$J$168,'9月奖金发放记录'!$B$2:$B$168,B132,'9月奖金发放记录'!$A$2:$A$168,A132,'9月奖金发放记录'!$D$2:$D$168,"补发4月")+SUMIFS('9月奖金发放记录'!$J$2:$J$168,'9月奖金发放记录'!$B$2:$B$168,B132,'9月奖金发放记录'!$A$2:$A$168,A132,'9月奖金发放记录'!$D$2:$D$168,"补发5月")+SUMIFS('9月奖金发放记录'!$J$2:$J$168,'9月奖金发放记录'!$B$2:$B$168,B132,'9月奖金发放记录'!$A$2:$A$168,A132,'9月奖金发放记录'!$D$2:$D$168,"补发6月")+SUMIFS('9月奖金发放记录'!$J$2:$J$168,'9月奖金发放记录'!$B$2:$B$168,B132,'9月奖金发放记录'!$A$2:$A$168,A132,'9月奖金发放记录'!$D$2:$D$168,"补发7月")+SUMIFS('9月奖金发放记录'!$J$2:$J$168,'9月奖金发放记录'!$B$2:$B$168,B132,'9月奖金发放记录'!$A$2:$A$168,A132,'9月奖金发放记录'!$D$2:$D$168,"补发8月")</x:f>
        <x:v>0</x:v>
      </x:c>
      <x:c r="U132" s="7" t="n">
        <x:f>SUMIFS('9月奖金发放记录'!$J$2:$J$168,'9月奖金发放记录'!$B$2:$B$168,B132,'9月奖金发放记录'!$A$2:$A$168,A132,'9月奖金发放记录'!$D$2:$D$168,"累计补发9月")</x:f>
        <x:v>0</x:v>
      </x:c>
      <x:c r="V132" s="7" t="n">
        <x:f>SUM(R132:U132)</x:f>
        <x:v>150</x:v>
      </x:c>
    </x:row>
    <x:row r="133" ht="22" customHeight="1">
      <x:c r="A133" s="2" t="str">
        <x:v>粤AGR3208</x:v>
      </x:c>
      <x:c r="B133" s="2" t="str">
        <x:v>尚建华</x:v>
      </x:c>
      <x:c r="C133" s="2" t="str">
        <x:v>业务二部</x:v>
      </x:c>
      <x:c r="D133" s="7" t="n">
        <x:v>3000</x:v>
      </x:c>
      <x:c r="E133" s="7" t="n">
        <x:v>0</x:v>
      </x:c>
      <x:c r="F133" s="7" t="n">
        <x:v>24000</x:v>
      </x:c>
      <x:c r="G133" s="7" t="n">
        <x:v>9358.4</x:v>
      </x:c>
      <x:c r="H133" s="7" t="n">
        <x:f>F133+D133</x:f>
        <x:v>27000</x:v>
      </x:c>
      <x:c r="I133" s="7" t="n">
        <x:f>G133+E133</x:f>
        <x:v>9358.4</x:v>
      </x:c>
      <x:c r="J133" s="2" t="str">
        <x:f>IF(AND(H133&gt;0,I133&gt;=H133),"达标","已有里程未达标")</x:f>
        <x:v>已有里程未达标</x:v>
      </x:c>
      <x:c r="K133" s="2" t="n">
        <x:v>0</x:v>
      </x:c>
      <x:c r="L133" s="2" t="n">
        <x:v>0</x:v>
      </x:c>
      <x:c r="M133" s="2" t="n">
        <x:v>3000</x:v>
      </x:c>
      <x:c r="N133" s="7" t="n">
        <x:v>150</x:v>
      </x:c>
      <x:c r="O133" s="2" t="n">
        <x:v>28</x:v>
      </x:c>
      <x:c r="P133" s="2" t="n">
        <x:v>0</x:v>
      </x:c>
      <x:c r="Q133" s="2" t="str">
        <x:v>否</x:v>
      </x:c>
      <x:c r="R133" s="7" t="n">
        <x:f>SUMIFS('9月奖金发放记录'!$J$2:$J$168,'9月奖金发放记录'!$B$2:$B$168,B133,'9月奖金发放记录'!$A$2:$A$168,A133,'9月奖金发放记录'!$D$2:$D$168,"当月")</x:f>
        <x:v>0</x:v>
      </x:c>
      <x:c r="S133" s="7" t="n">
        <x:f>SUMIFS('9月奖金发放记录'!$J$2:$J$168,'9月奖金发放记录'!$B$2:$B$168,B133,'9月奖金发放记录'!$A$2:$A$168,A133,'9月奖金发放记录'!$D$2:$D$168,"结转")</x:f>
        <x:v>0</x:v>
      </x:c>
      <x:c r="T133" s="7" t="n">
        <x:f>SUMIFS('9月奖金发放记录'!$J$2:$J$168,'9月奖金发放记录'!$B$2:$B$168,B133,'9月奖金发放记录'!$A$2:$A$168,A133,'9月奖金发放记录'!$D$2:$D$168,"补发1月")+SUMIFS('9月奖金发放记录'!$J$2:$J$168,'9月奖金发放记录'!$B$2:$B$168,B133,'9月奖金发放记录'!$A$2:$A$168,A133,'9月奖金发放记录'!$D$2:$D$168,"补发2月")+SUMIFS('9月奖金发放记录'!$J$2:$J$168,'9月奖金发放记录'!$B$2:$B$168,B133,'9月奖金发放记录'!$A$2:$A$168,A133,'9月奖金发放记录'!$D$2:$D$168,"补发3月")+SUMIFS('9月奖金发放记录'!$J$2:$J$168,'9月奖金发放记录'!$B$2:$B$168,B133,'9月奖金发放记录'!$A$2:$A$168,A133,'9月奖金发放记录'!$D$2:$D$168,"补发4月")+SUMIFS('9月奖金发放记录'!$J$2:$J$168,'9月奖金发放记录'!$B$2:$B$168,B133,'9月奖金发放记录'!$A$2:$A$168,A133,'9月奖金发放记录'!$D$2:$D$168,"补发5月")+SUMIFS('9月奖金发放记录'!$J$2:$J$168,'9月奖金发放记录'!$B$2:$B$168,B133,'9月奖金发放记录'!$A$2:$A$168,A133,'9月奖金发放记录'!$D$2:$D$168,"补发6月")+SUMIFS('9月奖金发放记录'!$J$2:$J$168,'9月奖金发放记录'!$B$2:$B$168,B133,'9月奖金发放记录'!$A$2:$A$168,A133,'9月奖金发放记录'!$D$2:$D$168,"补发7月")+SUMIFS('9月奖金发放记录'!$J$2:$J$168,'9月奖金发放记录'!$B$2:$B$168,B133,'9月奖金发放记录'!$A$2:$A$168,A133,'9月奖金发放记录'!$D$2:$D$168,"补发8月")</x:f>
        <x:v>0</x:v>
      </x:c>
      <x:c r="U133" s="7" t="n">
        <x:f>SUMIFS('9月奖金发放记录'!$J$2:$J$168,'9月奖金发放记录'!$B$2:$B$168,B133,'9月奖金发放记录'!$A$2:$A$168,A133,'9月奖金发放记录'!$D$2:$D$168,"累计补发9月")</x:f>
        <x:v>0</x:v>
      </x:c>
      <x:c r="V133" s="7" t="n">
        <x:f>SUM(R133:U133)</x:f>
        <x:v>0</x:v>
      </x:c>
    </x:row>
    <x:row r="134" ht="22" customHeight="1">
      <x:c r="A134" s="2" t="str">
        <x:v>粤AGR5098</x:v>
      </x:c>
      <x:c r="B134" s="2" t="str">
        <x:v>尚建华</x:v>
      </x:c>
      <x:c r="C134" s="2" t="str">
        <x:v>业务二部</x:v>
      </x:c>
      <x:c r="D134" s="7" t="n">
        <x:v>3000</x:v>
      </x:c>
      <x:c r="E134" s="7" t="n">
        <x:v>4665.1</x:v>
      </x:c>
      <x:c r="F134" s="7" t="n">
        <x:v>24000</x:v>
      </x:c>
      <x:c r="G134" s="7" t="n">
        <x:v>28042.5</x:v>
      </x:c>
      <x:c r="H134" s="7" t="n">
        <x:f>F134+D134</x:f>
        <x:v>27000</x:v>
      </x:c>
      <x:c r="I134" s="7" t="n">
        <x:f>G134+E134</x:f>
        <x:v>32707.6</x:v>
      </x:c>
      <x:c r="J134" s="2" t="str">
        <x:f>IF(AND(H134&gt;0,I134&gt;=H134),"达标","已有里程未达标")</x:f>
        <x:v>达标</x:v>
      </x:c>
      <x:c r="K134" s="2" t="n">
        <x:v>1</x:v>
      </x:c>
      <x:c r="L134" s="2" t="n">
        <x:v>0</x:v>
      </x:c>
      <x:c r="M134" s="2" t="n">
        <x:v>3000</x:v>
      </x:c>
      <x:c r="N134" s="7" t="n">
        <x:v>150</x:v>
      </x:c>
      <x:c r="O134" s="2" t="n">
        <x:v>1</x:v>
      </x:c>
      <x:c r="P134" s="2" t="n">
        <x:v>0</x:v>
      </x:c>
      <x:c r="Q134" s="2" t="str">
        <x:v>否</x:v>
      </x:c>
      <x:c r="R134" s="7" t="n">
        <x:f>SUMIFS('9月奖金发放记录'!$J$2:$J$168,'9月奖金发放记录'!$B$2:$B$168,B134,'9月奖金发放记录'!$A$2:$A$168,A134,'9月奖金发放记录'!$D$2:$D$168,"当月")</x:f>
        <x:v>0</x:v>
      </x:c>
      <x:c r="S134" s="7" t="n">
        <x:f>SUMIFS('9月奖金发放记录'!$J$2:$J$168,'9月奖金发放记录'!$B$2:$B$168,B134,'9月奖金发放记录'!$A$2:$A$168,A134,'9月奖金发放记录'!$D$2:$D$168,"结转")</x:f>
        <x:v>150</x:v>
      </x:c>
      <x:c r="T134" s="7" t="n">
        <x:f>SUMIFS('9月奖金发放记录'!$J$2:$J$168,'9月奖金发放记录'!$B$2:$B$168,B134,'9月奖金发放记录'!$A$2:$A$168,A134,'9月奖金发放记录'!$D$2:$D$168,"补发1月")+SUMIFS('9月奖金发放记录'!$J$2:$J$168,'9月奖金发放记录'!$B$2:$B$168,B134,'9月奖金发放记录'!$A$2:$A$168,A134,'9月奖金发放记录'!$D$2:$D$168,"补发2月")+SUMIFS('9月奖金发放记录'!$J$2:$J$168,'9月奖金发放记录'!$B$2:$B$168,B134,'9月奖金发放记录'!$A$2:$A$168,A134,'9月奖金发放记录'!$D$2:$D$168,"补发3月")+SUMIFS('9月奖金发放记录'!$J$2:$J$168,'9月奖金发放记录'!$B$2:$B$168,B134,'9月奖金发放记录'!$A$2:$A$168,A134,'9月奖金发放记录'!$D$2:$D$168,"补发4月")+SUMIFS('9月奖金发放记录'!$J$2:$J$168,'9月奖金发放记录'!$B$2:$B$168,B134,'9月奖金发放记录'!$A$2:$A$168,A134,'9月奖金发放记录'!$D$2:$D$168,"补发5月")+SUMIFS('9月奖金发放记录'!$J$2:$J$168,'9月奖金发放记录'!$B$2:$B$168,B134,'9月奖金发放记录'!$A$2:$A$168,A134,'9月奖金发放记录'!$D$2:$D$168,"补发6月")+SUMIFS('9月奖金发放记录'!$J$2:$J$168,'9月奖金发放记录'!$B$2:$B$168,B134,'9月奖金发放记录'!$A$2:$A$168,A134,'9月奖金发放记录'!$D$2:$D$168,"补发7月")+SUMIFS('9月奖金发放记录'!$J$2:$J$168,'9月奖金发放记录'!$B$2:$B$168,B134,'9月奖金发放记录'!$A$2:$A$168,A134,'9月奖金发放记录'!$D$2:$D$168,"补发8月")</x:f>
        <x:v>0</x:v>
      </x:c>
      <x:c r="U134" s="7" t="n">
        <x:f>SUMIFS('9月奖金发放记录'!$J$2:$J$168,'9月奖金发放记录'!$B$2:$B$168,B134,'9月奖金发放记录'!$A$2:$A$168,A134,'9月奖金发放记录'!$D$2:$D$168,"累计补发9月")</x:f>
        <x:v>0</x:v>
      </x:c>
      <x:c r="V134" s="7" t="n">
        <x:f>SUM(R134:U134)</x:f>
        <x:v>150</x:v>
      </x:c>
    </x:row>
    <x:row r="135" ht="22" customHeight="1">
      <x:c r="A135" s="2" t="str">
        <x:v>粤AGR5535</x:v>
      </x:c>
      <x:c r="B135" s="2" t="str">
        <x:v>尚建华</x:v>
      </x:c>
      <x:c r="C135" s="2" t="str">
        <x:v>业务二部</x:v>
      </x:c>
      <x:c r="D135" s="7" t="n">
        <x:v>200</x:v>
      </x:c>
      <x:c r="E135" s="7" t="n">
        <x:v>0</x:v>
      </x:c>
      <x:c r="F135" s="7" t="n">
        <x:v>0</x:v>
      </x:c>
      <x:c r="G135" s="7" t="n">
        <x:v>0</x:v>
      </x:c>
      <x:c r="H135" s="7" t="n">
        <x:f>F135+D135</x:f>
        <x:v>200</x:v>
      </x:c>
      <x:c r="I135" s="7" t="n">
        <x:f>G135+E135</x:f>
        <x:v>0</x:v>
      </x:c>
      <x:c r="J135" s="2" t="str">
        <x:f>IF(AND(H135&gt;0,I135&gt;=H135),"达标","已有里程未达标")</x:f>
        <x:v>已有里程未达标</x:v>
      </x:c>
      <x:c r="K135" s="2" t="n">
        <x:v>0</x:v>
      </x:c>
      <x:c r="L135" s="2" t="n">
        <x:v>0</x:v>
      </x:c>
      <x:c r="M135" s="2" t="n">
        <x:v>3000</x:v>
      </x:c>
      <x:c r="N135" s="7" t="n">
        <x:v>150</x:v>
      </x:c>
      <x:c r="O135" s="2" t="n">
        <x:v>2</x:v>
      </x:c>
      <x:c r="P135" s="2" t="n">
        <x:v>0</x:v>
      </x:c>
      <x:c r="Q135" s="2" t="str">
        <x:v>否</x:v>
      </x:c>
      <x:c r="R135" s="7" t="n">
        <x:f>SUMIFS('9月奖金发放记录'!$J$2:$J$168,'9月奖金发放记录'!$B$2:$B$168,B135,'9月奖金发放记录'!$A$2:$A$168,A135,'9月奖金发放记录'!$D$2:$D$168,"当月")</x:f>
        <x:v>0</x:v>
      </x:c>
      <x:c r="S135" s="7" t="n">
        <x:f>SUMIFS('9月奖金发放记录'!$J$2:$J$168,'9月奖金发放记录'!$B$2:$B$168,B135,'9月奖金发放记录'!$A$2:$A$168,A135,'9月奖金发放记录'!$D$2:$D$168,"结转")</x:f>
        <x:v>0</x:v>
      </x:c>
      <x:c r="T135" s="7" t="n">
        <x:f>SUMIFS('9月奖金发放记录'!$J$2:$J$168,'9月奖金发放记录'!$B$2:$B$168,B135,'9月奖金发放记录'!$A$2:$A$168,A135,'9月奖金发放记录'!$D$2:$D$168,"补发1月")+SUMIFS('9月奖金发放记录'!$J$2:$J$168,'9月奖金发放记录'!$B$2:$B$168,B135,'9月奖金发放记录'!$A$2:$A$168,A135,'9月奖金发放记录'!$D$2:$D$168,"补发2月")+SUMIFS('9月奖金发放记录'!$J$2:$J$168,'9月奖金发放记录'!$B$2:$B$168,B135,'9月奖金发放记录'!$A$2:$A$168,A135,'9月奖金发放记录'!$D$2:$D$168,"补发3月")+SUMIFS('9月奖金发放记录'!$J$2:$J$168,'9月奖金发放记录'!$B$2:$B$168,B135,'9月奖金发放记录'!$A$2:$A$168,A135,'9月奖金发放记录'!$D$2:$D$168,"补发4月")+SUMIFS('9月奖金发放记录'!$J$2:$J$168,'9月奖金发放记录'!$B$2:$B$168,B135,'9月奖金发放记录'!$A$2:$A$168,A135,'9月奖金发放记录'!$D$2:$D$168,"补发5月")+SUMIFS('9月奖金发放记录'!$J$2:$J$168,'9月奖金发放记录'!$B$2:$B$168,B135,'9月奖金发放记录'!$A$2:$A$168,A135,'9月奖金发放记录'!$D$2:$D$168,"补发6月")+SUMIFS('9月奖金发放记录'!$J$2:$J$168,'9月奖金发放记录'!$B$2:$B$168,B135,'9月奖金发放记录'!$A$2:$A$168,A135,'9月奖金发放记录'!$D$2:$D$168,"补发7月")+SUMIFS('9月奖金发放记录'!$J$2:$J$168,'9月奖金发放记录'!$B$2:$B$168,B135,'9月奖金发放记录'!$A$2:$A$168,A135,'9月奖金发放记录'!$D$2:$D$168,"补发8月")</x:f>
        <x:v>0</x:v>
      </x:c>
      <x:c r="U135" s="7" t="n">
        <x:f>SUMIFS('9月奖金发放记录'!$J$2:$J$168,'9月奖金发放记录'!$B$2:$B$168,B135,'9月奖金发放记录'!$A$2:$A$168,A135,'9月奖金发放记录'!$D$2:$D$168,"累计补发9月")</x:f>
        <x:v>0</x:v>
      </x:c>
      <x:c r="V135" s="7" t="n">
        <x:f>SUM(R135:U135)</x:f>
        <x:v>0</x:v>
      </x:c>
    </x:row>
    <x:row r="136" ht="22" customHeight="1">
      <x:c r="A136" s="2" t="str">
        <x:v>粤AGR5539</x:v>
      </x:c>
      <x:c r="B136" s="2" t="str">
        <x:v>尚建华</x:v>
      </x:c>
      <x:c r="C136" s="2" t="str">
        <x:v>业务二部</x:v>
      </x:c>
      <x:c r="D136" s="7" t="n">
        <x:v>3000</x:v>
      </x:c>
      <x:c r="E136" s="7" t="n">
        <x:v>0</x:v>
      </x:c>
      <x:c r="F136" s="7" t="n">
        <x:v>19358.06</x:v>
      </x:c>
      <x:c r="G136" s="7" t="n">
        <x:v>41459.3</x:v>
      </x:c>
      <x:c r="H136" s="7" t="n">
        <x:f>F136+D136</x:f>
        <x:v>22358.06</x:v>
      </x:c>
      <x:c r="I136" s="7" t="n">
        <x:f>G136+E136</x:f>
        <x:v>41459.3</x:v>
      </x:c>
      <x:c r="J136" s="2" t="str">
        <x:f>IF(AND(H136&gt;0,I136&gt;=H136),"达标","已有里程未达标")</x:f>
        <x:v>达标</x:v>
      </x:c>
      <x:c r="K136" s="2" t="n">
        <x:v>1</x:v>
      </x:c>
      <x:c r="L136" s="2" t="n">
        <x:v>0</x:v>
      </x:c>
      <x:c r="M136" s="2" t="n">
        <x:v>3000</x:v>
      </x:c>
      <x:c r="N136" s="7" t="n">
        <x:v>150</x:v>
      </x:c>
      <x:c r="O136" s="2" t="n">
        <x:v>0</x:v>
      </x:c>
      <x:c r="P136" s="2" t="n">
        <x:v>0</x:v>
      </x:c>
      <x:c r="Q136" s="2" t="str">
        <x:v>是</x:v>
      </x:c>
      <x:c r="R136" s="7" t="n">
        <x:f>SUMIFS('9月奖金发放记录'!$J$2:$J$168,'9月奖金发放记录'!$B$2:$B$168,B136,'9月奖金发放记录'!$A$2:$A$168,A136,'9月奖金发放记录'!$D$2:$D$168,"当月")</x:f>
        <x:v>0</x:v>
      </x:c>
      <x:c r="S136" s="7" t="n">
        <x:f>SUMIFS('9月奖金发放记录'!$J$2:$J$168,'9月奖金发放记录'!$B$2:$B$168,B136,'9月奖金发放记录'!$A$2:$A$168,A136,'9月奖金发放记录'!$D$2:$D$168,"结转")</x:f>
        <x:v>150</x:v>
      </x:c>
      <x:c r="T136" s="7" t="n">
        <x:f>SUMIFS('9月奖金发放记录'!$J$2:$J$168,'9月奖金发放记录'!$B$2:$B$168,B136,'9月奖金发放记录'!$A$2:$A$168,A136,'9月奖金发放记录'!$D$2:$D$168,"补发1月")+SUMIFS('9月奖金发放记录'!$J$2:$J$168,'9月奖金发放记录'!$B$2:$B$168,B136,'9月奖金发放记录'!$A$2:$A$168,A136,'9月奖金发放记录'!$D$2:$D$168,"补发2月")+SUMIFS('9月奖金发放记录'!$J$2:$J$168,'9月奖金发放记录'!$B$2:$B$168,B136,'9月奖金发放记录'!$A$2:$A$168,A136,'9月奖金发放记录'!$D$2:$D$168,"补发3月")+SUMIFS('9月奖金发放记录'!$J$2:$J$168,'9月奖金发放记录'!$B$2:$B$168,B136,'9月奖金发放记录'!$A$2:$A$168,A136,'9月奖金发放记录'!$D$2:$D$168,"补发4月")+SUMIFS('9月奖金发放记录'!$J$2:$J$168,'9月奖金发放记录'!$B$2:$B$168,B136,'9月奖金发放记录'!$A$2:$A$168,A136,'9月奖金发放记录'!$D$2:$D$168,"补发5月")+SUMIFS('9月奖金发放记录'!$J$2:$J$168,'9月奖金发放记录'!$B$2:$B$168,B136,'9月奖金发放记录'!$A$2:$A$168,A136,'9月奖金发放记录'!$D$2:$D$168,"补发6月")+SUMIFS('9月奖金发放记录'!$J$2:$J$168,'9月奖金发放记录'!$B$2:$B$168,B136,'9月奖金发放记录'!$A$2:$A$168,A136,'9月奖金发放记录'!$D$2:$D$168,"补发7月")+SUMIFS('9月奖金发放记录'!$J$2:$J$168,'9月奖金发放记录'!$B$2:$B$168,B136,'9月奖金发放记录'!$A$2:$A$168,A136,'9月奖金发放记录'!$D$2:$D$168,"补发8月")</x:f>
        <x:v>0</x:v>
      </x:c>
      <x:c r="U136" s="7" t="n">
        <x:f>SUMIFS('9月奖金发放记录'!$J$2:$J$168,'9月奖金发放记录'!$B$2:$B$168,B136,'9月奖金发放记录'!$A$2:$A$168,A136,'9月奖金发放记录'!$D$2:$D$168,"累计补发9月")</x:f>
        <x:v>0</x:v>
      </x:c>
      <x:c r="V136" s="7" t="n">
        <x:f>SUM(R136:U136)</x:f>
        <x:v>150</x:v>
      </x:c>
    </x:row>
    <x:row r="137" ht="22" customHeight="1">
      <x:c r="A137" s="2" t="str">
        <x:v>粤AGR6859</x:v>
      </x:c>
      <x:c r="B137" s="2" t="str">
        <x:v>尚建华</x:v>
      </x:c>
      <x:c r="C137" s="2" t="str">
        <x:v>业务二部</x:v>
      </x:c>
      <x:c r="D137" s="7" t="n">
        <x:v>3000</x:v>
      </x:c>
      <x:c r="E137" s="7" t="n">
        <x:v>0</x:v>
      </x:c>
      <x:c r="F137" s="7" t="n">
        <x:v>22935.48</x:v>
      </x:c>
      <x:c r="G137" s="7" t="n">
        <x:v>48164.7</x:v>
      </x:c>
      <x:c r="H137" s="7" t="n">
        <x:f>F137+D137</x:f>
        <x:v>25935.48</x:v>
      </x:c>
      <x:c r="I137" s="7" t="n">
        <x:f>G137+E137</x:f>
        <x:v>48164.7</x:v>
      </x:c>
      <x:c r="J137" s="2" t="str">
        <x:f>IF(AND(H137&gt;0,I137&gt;=H137),"达标","已有里程未达标")</x:f>
        <x:v>达标</x:v>
      </x:c>
      <x:c r="K137" s="2" t="n">
        <x:v>3</x:v>
      </x:c>
      <x:c r="L137" s="2" t="n">
        <x:v>2</x:v>
      </x:c>
      <x:c r="M137" s="2" t="n">
        <x:v>3000</x:v>
      </x:c>
      <x:c r="N137" s="7" t="n">
        <x:v>150</x:v>
      </x:c>
      <x:c r="O137" s="2" t="n">
        <x:v>0</x:v>
      </x:c>
      <x:c r="P137" s="2" t="n">
        <x:v>0</x:v>
      </x:c>
      <x:c r="Q137" s="2" t="str">
        <x:v>是</x:v>
      </x:c>
      <x:c r="R137" s="7" t="n">
        <x:f>SUMIFS('9月奖金发放记录'!$J$2:$J$168,'9月奖金发放记录'!$B$2:$B$168,B137,'9月奖金发放记录'!$A$2:$A$168,A137,'9月奖金发放记录'!$D$2:$D$168,"当月")</x:f>
        <x:v>0</x:v>
      </x:c>
      <x:c r="S137" s="7" t="n">
        <x:f>SUMIFS('9月奖金发放记录'!$J$2:$J$168,'9月奖金发放记录'!$B$2:$B$168,B137,'9月奖金发放记录'!$A$2:$A$168,A137,'9月奖金发放记录'!$D$2:$D$168,"结转")</x:f>
        <x:v>150</x:v>
      </x:c>
      <x:c r="T137" s="7" t="n">
        <x:f>SUMIFS('9月奖金发放记录'!$J$2:$J$168,'9月奖金发放记录'!$B$2:$B$168,B137,'9月奖金发放记录'!$A$2:$A$168,A137,'9月奖金发放记录'!$D$2:$D$168,"补发1月")+SUMIFS('9月奖金发放记录'!$J$2:$J$168,'9月奖金发放记录'!$B$2:$B$168,B137,'9月奖金发放记录'!$A$2:$A$168,A137,'9月奖金发放记录'!$D$2:$D$168,"补发2月")+SUMIFS('9月奖金发放记录'!$J$2:$J$168,'9月奖金发放记录'!$B$2:$B$168,B137,'9月奖金发放记录'!$A$2:$A$168,A137,'9月奖金发放记录'!$D$2:$D$168,"补发3月")+SUMIFS('9月奖金发放记录'!$J$2:$J$168,'9月奖金发放记录'!$B$2:$B$168,B137,'9月奖金发放记录'!$A$2:$A$168,A137,'9月奖金发放记录'!$D$2:$D$168,"补发4月")+SUMIFS('9月奖金发放记录'!$J$2:$J$168,'9月奖金发放记录'!$B$2:$B$168,B137,'9月奖金发放记录'!$A$2:$A$168,A137,'9月奖金发放记录'!$D$2:$D$168,"补发5月")+SUMIFS('9月奖金发放记录'!$J$2:$J$168,'9月奖金发放记录'!$B$2:$B$168,B137,'9月奖金发放记录'!$A$2:$A$168,A137,'9月奖金发放记录'!$D$2:$D$168,"补发6月")+SUMIFS('9月奖金发放记录'!$J$2:$J$168,'9月奖金发放记录'!$B$2:$B$168,B137,'9月奖金发放记录'!$A$2:$A$168,A137,'9月奖金发放记录'!$D$2:$D$168,"补发7月")+SUMIFS('9月奖金发放记录'!$J$2:$J$168,'9月奖金发放记录'!$B$2:$B$168,B137,'9月奖金发放记录'!$A$2:$A$168,A137,'9月奖金发放记录'!$D$2:$D$168,"补发8月")</x:f>
        <x:v>0</x:v>
      </x:c>
      <x:c r="U137" s="7" t="n">
        <x:f>SUMIFS('9月奖金发放记录'!$J$2:$J$168,'9月奖金发放记录'!$B$2:$B$168,B137,'9月奖金发放记录'!$A$2:$A$168,A137,'9月奖金发放记录'!$D$2:$D$168,"累计补发9月")</x:f>
        <x:v>0</x:v>
      </x:c>
      <x:c r="V137" s="7" t="n">
        <x:f>SUM(R137:U137)</x:f>
        <x:v>150</x:v>
      </x:c>
    </x:row>
    <x:row r="138" ht="22" customHeight="1">
      <x:c r="A138" s="2" t="str">
        <x:v>粤AGR6869</x:v>
      </x:c>
      <x:c r="B138" s="2" t="str">
        <x:v>尚建华</x:v>
      </x:c>
      <x:c r="C138" s="2" t="str">
        <x:v>业务二部</x:v>
      </x:c>
      <x:c r="D138" s="7" t="n">
        <x:v>3000</x:v>
      </x:c>
      <x:c r="E138" s="7" t="n">
        <x:v>8866</x:v>
      </x:c>
      <x:c r="F138" s="7" t="n">
        <x:v>0</x:v>
      </x:c>
      <x:c r="G138" s="7" t="n">
        <x:v>0</x:v>
      </x:c>
      <x:c r="H138" s="7" t="n">
        <x:f>F138+D138</x:f>
        <x:v>3000</x:v>
      </x:c>
      <x:c r="I138" s="7" t="n">
        <x:f>G138+E138</x:f>
        <x:v>8866</x:v>
      </x:c>
      <x:c r="J138" s="2" t="str">
        <x:f>IF(AND(H138&gt;0,I138&gt;=H138),"达标","已有里程未达标")</x:f>
        <x:v>达标</x:v>
      </x:c>
      <x:c r="K138" s="2" t="n">
        <x:v>0</x:v>
      </x:c>
      <x:c r="L138" s="2" t="n">
        <x:v>1</x:v>
      </x:c>
      <x:c r="M138" s="2" t="n">
        <x:v>3000</x:v>
      </x:c>
      <x:c r="N138" s="7" t="n">
        <x:v>150</x:v>
      </x:c>
      <x:c r="O138" s="2" t="n">
        <x:v>0</x:v>
      </x:c>
      <x:c r="P138" s="2" t="n">
        <x:v>0</x:v>
      </x:c>
      <x:c r="Q138" s="2" t="str">
        <x:v>否</x:v>
      </x:c>
      <x:c r="R138" s="7" t="n">
        <x:f>SUMIFS('9月奖金发放记录'!$J$2:$J$168,'9月奖金发放记录'!$B$2:$B$168,B138,'9月奖金发放记录'!$A$2:$A$168,A138,'9月奖金发放记录'!$D$2:$D$168,"当月")</x:f>
        <x:v>150</x:v>
      </x:c>
      <x:c r="S138" s="7" t="n">
        <x:f>SUMIFS('9月奖金发放记录'!$J$2:$J$168,'9月奖金发放记录'!$B$2:$B$168,B138,'9月奖金发放记录'!$A$2:$A$168,A138,'9月奖金发放记录'!$D$2:$D$168,"结转")</x:f>
        <x:v>0</x:v>
      </x:c>
      <x:c r="T138" s="7" t="n">
        <x:f>SUMIFS('9月奖金发放记录'!$J$2:$J$168,'9月奖金发放记录'!$B$2:$B$168,B138,'9月奖金发放记录'!$A$2:$A$168,A138,'9月奖金发放记录'!$D$2:$D$168,"补发1月")+SUMIFS('9月奖金发放记录'!$J$2:$J$168,'9月奖金发放记录'!$B$2:$B$168,B138,'9月奖金发放记录'!$A$2:$A$168,A138,'9月奖金发放记录'!$D$2:$D$168,"补发2月")+SUMIFS('9月奖金发放记录'!$J$2:$J$168,'9月奖金发放记录'!$B$2:$B$168,B138,'9月奖金发放记录'!$A$2:$A$168,A138,'9月奖金发放记录'!$D$2:$D$168,"补发3月")+SUMIFS('9月奖金发放记录'!$J$2:$J$168,'9月奖金发放记录'!$B$2:$B$168,B138,'9月奖金发放记录'!$A$2:$A$168,A138,'9月奖金发放记录'!$D$2:$D$168,"补发4月")+SUMIFS('9月奖金发放记录'!$J$2:$J$168,'9月奖金发放记录'!$B$2:$B$168,B138,'9月奖金发放记录'!$A$2:$A$168,A138,'9月奖金发放记录'!$D$2:$D$168,"补发5月")+SUMIFS('9月奖金发放记录'!$J$2:$J$168,'9月奖金发放记录'!$B$2:$B$168,B138,'9月奖金发放记录'!$A$2:$A$168,A138,'9月奖金发放记录'!$D$2:$D$168,"补发6月")+SUMIFS('9月奖金发放记录'!$J$2:$J$168,'9月奖金发放记录'!$B$2:$B$168,B138,'9月奖金发放记录'!$A$2:$A$168,A138,'9月奖金发放记录'!$D$2:$D$168,"补发7月")+SUMIFS('9月奖金发放记录'!$J$2:$J$168,'9月奖金发放记录'!$B$2:$B$168,B138,'9月奖金发放记录'!$A$2:$A$168,A138,'9月奖金发放记录'!$D$2:$D$168,"补发8月")</x:f>
        <x:v>0</x:v>
      </x:c>
      <x:c r="U138" s="7" t="n">
        <x:f>SUMIFS('9月奖金发放记录'!$J$2:$J$168,'9月奖金发放记录'!$B$2:$B$168,B138,'9月奖金发放记录'!$A$2:$A$168,A138,'9月奖金发放记录'!$D$2:$D$168,"累计补发9月")</x:f>
        <x:v>0</x:v>
      </x:c>
      <x:c r="V138" s="7" t="n">
        <x:f>SUM(R138:U138)</x:f>
        <x:v>150</x:v>
      </x:c>
    </x:row>
    <x:row r="139" ht="22" customHeight="1">
      <x:c r="A139" s="2" t="str">
        <x:v>粤AGR6881</x:v>
      </x:c>
      <x:c r="B139" s="2" t="str">
        <x:v>尚建华</x:v>
      </x:c>
      <x:c r="C139" s="2" t="str">
        <x:v>业务二部</x:v>
      </x:c>
      <x:c r="D139" s="7" t="n">
        <x:v>3000</x:v>
      </x:c>
      <x:c r="E139" s="7" t="n">
        <x:v>0</x:v>
      </x:c>
      <x:c r="F139" s="7" t="n">
        <x:v>8612.91</x:v>
      </x:c>
      <x:c r="G139" s="7" t="n">
        <x:v>18752.1</x:v>
      </x:c>
      <x:c r="H139" s="7" t="n">
        <x:f>F139+D139</x:f>
        <x:v>11612.91</x:v>
      </x:c>
      <x:c r="I139" s="7" t="n">
        <x:f>G139+E139</x:f>
        <x:v>18752.1</x:v>
      </x:c>
      <x:c r="J139" s="2" t="str">
        <x:f>IF(AND(H139&gt;0,I139&gt;=H139),"达标","已有里程未达标")</x:f>
        <x:v>达标</x:v>
      </x:c>
      <x:c r="K139" s="2" t="n">
        <x:v>1</x:v>
      </x:c>
      <x:c r="L139" s="2" t="n">
        <x:v>0</x:v>
      </x:c>
      <x:c r="M139" s="2" t="n">
        <x:v>3000</x:v>
      </x:c>
      <x:c r="N139" s="7" t="n">
        <x:v>150</x:v>
      </x:c>
      <x:c r="O139" s="2" t="n">
        <x:v>0</x:v>
      </x:c>
      <x:c r="P139" s="2" t="n">
        <x:v>0</x:v>
      </x:c>
      <x:c r="Q139" s="2" t="str">
        <x:v>是</x:v>
      </x:c>
      <x:c r="R139" s="7" t="n">
        <x:f>SUMIFS('9月奖金发放记录'!$J$2:$J$168,'9月奖金发放记录'!$B$2:$B$168,B139,'9月奖金发放记录'!$A$2:$A$168,A139,'9月奖金发放记录'!$D$2:$D$168,"当月")</x:f>
        <x:v>0</x:v>
      </x:c>
      <x:c r="S139" s="7" t="n">
        <x:f>SUMIFS('9月奖金发放记录'!$J$2:$J$168,'9月奖金发放记录'!$B$2:$B$168,B139,'9月奖金发放记录'!$A$2:$A$168,A139,'9月奖金发放记录'!$D$2:$D$168,"结转")</x:f>
        <x:v>150</x:v>
      </x:c>
      <x:c r="T139" s="7" t="n">
        <x:f>SUMIFS('9月奖金发放记录'!$J$2:$J$168,'9月奖金发放记录'!$B$2:$B$168,B139,'9月奖金发放记录'!$A$2:$A$168,A139,'9月奖金发放记录'!$D$2:$D$168,"补发1月")+SUMIFS('9月奖金发放记录'!$J$2:$J$168,'9月奖金发放记录'!$B$2:$B$168,B139,'9月奖金发放记录'!$A$2:$A$168,A139,'9月奖金发放记录'!$D$2:$D$168,"补发2月")+SUMIFS('9月奖金发放记录'!$J$2:$J$168,'9月奖金发放记录'!$B$2:$B$168,B139,'9月奖金发放记录'!$A$2:$A$168,A139,'9月奖金发放记录'!$D$2:$D$168,"补发3月")+SUMIFS('9月奖金发放记录'!$J$2:$J$168,'9月奖金发放记录'!$B$2:$B$168,B139,'9月奖金发放记录'!$A$2:$A$168,A139,'9月奖金发放记录'!$D$2:$D$168,"补发4月")+SUMIFS('9月奖金发放记录'!$J$2:$J$168,'9月奖金发放记录'!$B$2:$B$168,B139,'9月奖金发放记录'!$A$2:$A$168,A139,'9月奖金发放记录'!$D$2:$D$168,"补发5月")+SUMIFS('9月奖金发放记录'!$J$2:$J$168,'9月奖金发放记录'!$B$2:$B$168,B139,'9月奖金发放记录'!$A$2:$A$168,A139,'9月奖金发放记录'!$D$2:$D$168,"补发6月")+SUMIFS('9月奖金发放记录'!$J$2:$J$168,'9月奖金发放记录'!$B$2:$B$168,B139,'9月奖金发放记录'!$A$2:$A$168,A139,'9月奖金发放记录'!$D$2:$D$168,"补发7月")+SUMIFS('9月奖金发放记录'!$J$2:$J$168,'9月奖金发放记录'!$B$2:$B$168,B139,'9月奖金发放记录'!$A$2:$A$168,A139,'9月奖金发放记录'!$D$2:$D$168,"补发8月")</x:f>
        <x:v>0</x:v>
      </x:c>
      <x:c r="U139" s="7" t="n">
        <x:f>SUMIFS('9月奖金发放记录'!$J$2:$J$168,'9月奖金发放记录'!$B$2:$B$168,B139,'9月奖金发放记录'!$A$2:$A$168,A139,'9月奖金发放记录'!$D$2:$D$168,"累计补发9月")</x:f>
        <x:v>0</x:v>
      </x:c>
      <x:c r="V139" s="7" t="n">
        <x:f>SUM(R139:U139)</x:f>
        <x:v>150</x:v>
      </x:c>
    </x:row>
    <x:row r="140" ht="22" customHeight="1">
      <x:c r="A140" s="2" t="str">
        <x:v>粤AGR9815</x:v>
      </x:c>
      <x:c r="B140" s="2" t="str">
        <x:v>尚建华</x:v>
      </x:c>
      <x:c r="C140" s="2" t="str">
        <x:v>业务二部</x:v>
      </x:c>
      <x:c r="D140" s="7" t="n">
        <x:v>3000</x:v>
      </x:c>
      <x:c r="E140" s="7" t="n">
        <x:v>0</x:v>
      </x:c>
      <x:c r="F140" s="7" t="n">
        <x:v>22838.71</x:v>
      </x:c>
      <x:c r="G140" s="7" t="n">
        <x:v>50731.1</x:v>
      </x:c>
      <x:c r="H140" s="7" t="n">
        <x:f>F140+D140</x:f>
        <x:v>25838.71</x:v>
      </x:c>
      <x:c r="I140" s="7" t="n">
        <x:f>G140+E140</x:f>
        <x:v>50731.1</x:v>
      </x:c>
      <x:c r="J140" s="2" t="str">
        <x:f>IF(AND(H140&gt;0,I140&gt;=H140),"达标","已有里程未达标")</x:f>
        <x:v>达标</x:v>
      </x:c>
      <x:c r="K140" s="2" t="n">
        <x:v>4</x:v>
      </x:c>
      <x:c r="L140" s="2" t="n">
        <x:v>3</x:v>
      </x:c>
      <x:c r="M140" s="2" t="n">
        <x:v>3000</x:v>
      </x:c>
      <x:c r="N140" s="7" t="n">
        <x:v>150</x:v>
      </x:c>
      <x:c r="O140" s="2" t="n">
        <x:v>0</x:v>
      </x:c>
      <x:c r="P140" s="2" t="n">
        <x:v>0</x:v>
      </x:c>
      <x:c r="Q140" s="2" t="str">
        <x:v>是</x:v>
      </x:c>
      <x:c r="R140" s="7" t="n">
        <x:f>SUMIFS('9月奖金发放记录'!$J$2:$J$168,'9月奖金发放记录'!$B$2:$B$168,B140,'9月奖金发放记录'!$A$2:$A$168,A140,'9月奖金发放记录'!$D$2:$D$168,"当月")</x:f>
        <x:v>0</x:v>
      </x:c>
      <x:c r="S140" s="7" t="n">
        <x:f>SUMIFS('9月奖金发放记录'!$J$2:$J$168,'9月奖金发放记录'!$B$2:$B$168,B140,'9月奖金发放记录'!$A$2:$A$168,A140,'9月奖金发放记录'!$D$2:$D$168,"结转")</x:f>
        <x:v>150</x:v>
      </x:c>
      <x:c r="T140" s="7" t="n">
        <x:f>SUMIFS('9月奖金发放记录'!$J$2:$J$168,'9月奖金发放记录'!$B$2:$B$168,B140,'9月奖金发放记录'!$A$2:$A$168,A140,'9月奖金发放记录'!$D$2:$D$168,"补发1月")+SUMIFS('9月奖金发放记录'!$J$2:$J$168,'9月奖金发放记录'!$B$2:$B$168,B140,'9月奖金发放记录'!$A$2:$A$168,A140,'9月奖金发放记录'!$D$2:$D$168,"补发2月")+SUMIFS('9月奖金发放记录'!$J$2:$J$168,'9月奖金发放记录'!$B$2:$B$168,B140,'9月奖金发放记录'!$A$2:$A$168,A140,'9月奖金发放记录'!$D$2:$D$168,"补发3月")+SUMIFS('9月奖金发放记录'!$J$2:$J$168,'9月奖金发放记录'!$B$2:$B$168,B140,'9月奖金发放记录'!$A$2:$A$168,A140,'9月奖金发放记录'!$D$2:$D$168,"补发4月")+SUMIFS('9月奖金发放记录'!$J$2:$J$168,'9月奖金发放记录'!$B$2:$B$168,B140,'9月奖金发放记录'!$A$2:$A$168,A140,'9月奖金发放记录'!$D$2:$D$168,"补发5月")+SUMIFS('9月奖金发放记录'!$J$2:$J$168,'9月奖金发放记录'!$B$2:$B$168,B140,'9月奖金发放记录'!$A$2:$A$168,A140,'9月奖金发放记录'!$D$2:$D$168,"补发6月")+SUMIFS('9月奖金发放记录'!$J$2:$J$168,'9月奖金发放记录'!$B$2:$B$168,B140,'9月奖金发放记录'!$A$2:$A$168,A140,'9月奖金发放记录'!$D$2:$D$168,"补发7月")+SUMIFS('9月奖金发放记录'!$J$2:$J$168,'9月奖金发放记录'!$B$2:$B$168,B140,'9月奖金发放记录'!$A$2:$A$168,A140,'9月奖金发放记录'!$D$2:$D$168,"补发8月")</x:f>
        <x:v>0</x:v>
      </x:c>
      <x:c r="U140" s="7" t="n">
        <x:f>SUMIFS('9月奖金发放记录'!$J$2:$J$168,'9月奖金发放记录'!$B$2:$B$168,B140,'9月奖金发放记录'!$A$2:$A$168,A140,'9月奖金发放记录'!$D$2:$D$168,"累计补发9月")</x:f>
        <x:v>0</x:v>
      </x:c>
      <x:c r="V140" s="7" t="n">
        <x:f>SUM(R140:U140)</x:f>
        <x:v>150</x:v>
      </x:c>
    </x:row>
    <x:row r="141" ht="22" customHeight="1">
      <x:c r="A141" s="2" t="str">
        <x:v>粤AGR9866</x:v>
      </x:c>
      <x:c r="B141" s="2" t="str">
        <x:v>尚建华</x:v>
      </x:c>
      <x:c r="C141" s="2" t="str">
        <x:v>业务二部</x:v>
      </x:c>
      <x:c r="D141" s="7" t="n">
        <x:v>3000</x:v>
      </x:c>
      <x:c r="E141" s="7" t="n">
        <x:v>0</x:v>
      </x:c>
      <x:c r="F141" s="7" t="n">
        <x:v>22935.48</x:v>
      </x:c>
      <x:c r="G141" s="7" t="n">
        <x:v>60137.7</x:v>
      </x:c>
      <x:c r="H141" s="7" t="n">
        <x:f>F141+D141</x:f>
        <x:v>25935.48</x:v>
      </x:c>
      <x:c r="I141" s="7" t="n">
        <x:f>G141+E141</x:f>
        <x:v>60137.7</x:v>
      </x:c>
      <x:c r="J141" s="2" t="str">
        <x:f>IF(AND(H141&gt;0,I141&gt;=H141),"达标","已有里程未达标")</x:f>
        <x:v>达标</x:v>
      </x:c>
      <x:c r="K141" s="2" t="n">
        <x:v>7</x:v>
      </x:c>
      <x:c r="L141" s="2" t="n">
        <x:v>6</x:v>
      </x:c>
      <x:c r="M141" s="2" t="n">
        <x:v>3000</x:v>
      </x:c>
      <x:c r="N141" s="7" t="n">
        <x:v>150</x:v>
      </x:c>
      <x:c r="O141" s="2" t="n">
        <x:v>0</x:v>
      </x:c>
      <x:c r="P141" s="2" t="n">
        <x:v>0</x:v>
      </x:c>
      <x:c r="Q141" s="2" t="str">
        <x:v>是</x:v>
      </x:c>
      <x:c r="R141" s="7" t="n">
        <x:f>SUMIFS('9月奖金发放记录'!$J$2:$J$168,'9月奖金发放记录'!$B$2:$B$168,B141,'9月奖金发放记录'!$A$2:$A$168,A141,'9月奖金发放记录'!$D$2:$D$168,"当月")</x:f>
        <x:v>0</x:v>
      </x:c>
      <x:c r="S141" s="7" t="n">
        <x:f>SUMIFS('9月奖金发放记录'!$J$2:$J$168,'9月奖金发放记录'!$B$2:$B$168,B141,'9月奖金发放记录'!$A$2:$A$168,A141,'9月奖金发放记录'!$D$2:$D$168,"结转")</x:f>
        <x:v>150</x:v>
      </x:c>
      <x:c r="T141" s="7" t="n">
        <x:f>SUMIFS('9月奖金发放记录'!$J$2:$J$168,'9月奖金发放记录'!$B$2:$B$168,B141,'9月奖金发放记录'!$A$2:$A$168,A141,'9月奖金发放记录'!$D$2:$D$168,"补发1月")+SUMIFS('9月奖金发放记录'!$J$2:$J$168,'9月奖金发放记录'!$B$2:$B$168,B141,'9月奖金发放记录'!$A$2:$A$168,A141,'9月奖金发放记录'!$D$2:$D$168,"补发2月")+SUMIFS('9月奖金发放记录'!$J$2:$J$168,'9月奖金发放记录'!$B$2:$B$168,B141,'9月奖金发放记录'!$A$2:$A$168,A141,'9月奖金发放记录'!$D$2:$D$168,"补发3月")+SUMIFS('9月奖金发放记录'!$J$2:$J$168,'9月奖金发放记录'!$B$2:$B$168,B141,'9月奖金发放记录'!$A$2:$A$168,A141,'9月奖金发放记录'!$D$2:$D$168,"补发4月")+SUMIFS('9月奖金发放记录'!$J$2:$J$168,'9月奖金发放记录'!$B$2:$B$168,B141,'9月奖金发放记录'!$A$2:$A$168,A141,'9月奖金发放记录'!$D$2:$D$168,"补发5月")+SUMIFS('9月奖金发放记录'!$J$2:$J$168,'9月奖金发放记录'!$B$2:$B$168,B141,'9月奖金发放记录'!$A$2:$A$168,A141,'9月奖金发放记录'!$D$2:$D$168,"补发6月")+SUMIFS('9月奖金发放记录'!$J$2:$J$168,'9月奖金发放记录'!$B$2:$B$168,B141,'9月奖金发放记录'!$A$2:$A$168,A141,'9月奖金发放记录'!$D$2:$D$168,"补发7月")+SUMIFS('9月奖金发放记录'!$J$2:$J$168,'9月奖金发放记录'!$B$2:$B$168,B141,'9月奖金发放记录'!$A$2:$A$168,A141,'9月奖金发放记录'!$D$2:$D$168,"补发8月")</x:f>
        <x:v>0</x:v>
      </x:c>
      <x:c r="U141" s="7" t="n">
        <x:f>SUMIFS('9月奖金发放记录'!$J$2:$J$168,'9月奖金发放记录'!$B$2:$B$168,B141,'9月奖金发放记录'!$A$2:$A$168,A141,'9月奖金发放记录'!$D$2:$D$168,"累计补发9月")</x:f>
        <x:v>0</x:v>
      </x:c>
      <x:c r="V141" s="7" t="n">
        <x:f>SUM(R141:U141)</x:f>
        <x:v>150</x:v>
      </x:c>
    </x:row>
    <x:row r="142" ht="22" customHeight="1">
      <x:c r="A142" s="2" t="str">
        <x:v>粤A00585F</x:v>
      </x:c>
      <x:c r="B142" s="2" t="str">
        <x:v>秦挺</x:v>
      </x:c>
      <x:c r="C142" s="2" t="str">
        <x:v>业务五部</x:v>
      </x:c>
      <x:c r="D142" s="7" t="n">
        <x:v>6000</x:v>
      </x:c>
      <x:c r="E142" s="7" t="n">
        <x:v>6655.2</x:v>
      </x:c>
      <x:c r="F142" s="7" t="n">
        <x:v>42000</x:v>
      </x:c>
      <x:c r="G142" s="7" t="n">
        <x:v>54790.5</x:v>
      </x:c>
      <x:c r="H142" s="7" t="n">
        <x:f>F142+D142</x:f>
        <x:v>48000</x:v>
      </x:c>
      <x:c r="I142" s="7" t="n">
        <x:f>G142+E142</x:f>
        <x:v>61445.7</x:v>
      </x:c>
      <x:c r="J142" s="2" t="str">
        <x:f>IF(AND(H142&gt;0,I142&gt;=H142),"达标","已有里程未达标")</x:f>
        <x:v>达标</x:v>
      </x:c>
      <x:c r="K142" s="2" t="n">
        <x:v>1</x:v>
      </x:c>
      <x:c r="L142" s="2" t="n">
        <x:v>0</x:v>
      </x:c>
      <x:c r="M142" s="2" t="n">
        <x:v>6000</x:v>
      </x:c>
      <x:c r="N142" s="7" t="n">
        <x:v>1000</x:v>
      </x:c>
      <x:c r="O142" s="2" t="n">
        <x:v>0</x:v>
      </x:c>
      <x:c r="P142" s="2" t="n">
        <x:v>0</x:v>
      </x:c>
      <x:c r="Q142" s="2" t="str">
        <x:v>否</x:v>
      </x:c>
      <x:c r="R142" s="7" t="n">
        <x:f>SUMIFS('9月奖金发放记录'!$J$2:$J$168,'9月奖金发放记录'!$B$2:$B$168,B142,'9月奖金发放记录'!$A$2:$A$168,A142,'9月奖金发放记录'!$D$2:$D$168,"当月")</x:f>
        <x:v>0</x:v>
      </x:c>
      <x:c r="S142" s="7" t="n">
        <x:f>SUMIFS('9月奖金发放记录'!$J$2:$J$168,'9月奖金发放记录'!$B$2:$B$168,B142,'9月奖金发放记录'!$A$2:$A$168,A142,'9月奖金发放记录'!$D$2:$D$168,"结转")</x:f>
        <x:v>1000</x:v>
      </x:c>
      <x:c r="T142" s="7" t="n">
        <x:f>SUMIFS('9月奖金发放记录'!$J$2:$J$168,'9月奖金发放记录'!$B$2:$B$168,B142,'9月奖金发放记录'!$A$2:$A$168,A142,'9月奖金发放记录'!$D$2:$D$168,"补发1月")+SUMIFS('9月奖金发放记录'!$J$2:$J$168,'9月奖金发放记录'!$B$2:$B$168,B142,'9月奖金发放记录'!$A$2:$A$168,A142,'9月奖金发放记录'!$D$2:$D$168,"补发2月")+SUMIFS('9月奖金发放记录'!$J$2:$J$168,'9月奖金发放记录'!$B$2:$B$168,B142,'9月奖金发放记录'!$A$2:$A$168,A142,'9月奖金发放记录'!$D$2:$D$168,"补发3月")+SUMIFS('9月奖金发放记录'!$J$2:$J$168,'9月奖金发放记录'!$B$2:$B$168,B142,'9月奖金发放记录'!$A$2:$A$168,A142,'9月奖金发放记录'!$D$2:$D$168,"补发4月")+SUMIFS('9月奖金发放记录'!$J$2:$J$168,'9月奖金发放记录'!$B$2:$B$168,B142,'9月奖金发放记录'!$A$2:$A$168,A142,'9月奖金发放记录'!$D$2:$D$168,"补发5月")+SUMIFS('9月奖金发放记录'!$J$2:$J$168,'9月奖金发放记录'!$B$2:$B$168,B142,'9月奖金发放记录'!$A$2:$A$168,A142,'9月奖金发放记录'!$D$2:$D$168,"补发6月")+SUMIFS('9月奖金发放记录'!$J$2:$J$168,'9月奖金发放记录'!$B$2:$B$168,B142,'9月奖金发放记录'!$A$2:$A$168,A142,'9月奖金发放记录'!$D$2:$D$168,"补发7月")+SUMIFS('9月奖金发放记录'!$J$2:$J$168,'9月奖金发放记录'!$B$2:$B$168,B142,'9月奖金发放记录'!$A$2:$A$168,A142,'9月奖金发放记录'!$D$2:$D$168,"补发8月")</x:f>
        <x:v>0</x:v>
      </x:c>
      <x:c r="U142" s="7" t="n">
        <x:f>SUMIFS('9月奖金发放记录'!$J$2:$J$168,'9月奖金发放记录'!$B$2:$B$168,B142,'9月奖金发放记录'!$A$2:$A$168,A142,'9月奖金发放记录'!$D$2:$D$168,"累计补发9月")</x:f>
        <x:v>0</x:v>
      </x:c>
      <x:c r="V142" s="7" t="n">
        <x:f>SUM(R142:U142)</x:f>
        <x:v>1000</x:v>
      </x:c>
    </x:row>
    <x:row r="143" ht="22" customHeight="1">
      <x:c r="A143" s="2" t="str">
        <x:v>粤A00855F</x:v>
      </x:c>
      <x:c r="B143" s="2" t="str">
        <x:v>秦挺</x:v>
      </x:c>
      <x:c r="C143" s="2" t="str">
        <x:v>业务五部</x:v>
      </x:c>
      <x:c r="D143" s="7" t="n">
        <x:v>6000</x:v>
      </x:c>
      <x:c r="E143" s="7" t="n">
        <x:v>8615.4</x:v>
      </x:c>
      <x:c r="F143" s="7" t="n">
        <x:v>42000</x:v>
      </x:c>
      <x:c r="G143" s="7" t="n">
        <x:v>49884.7</x:v>
      </x:c>
      <x:c r="H143" s="7" t="n">
        <x:f>F143+D143</x:f>
        <x:v>48000</x:v>
      </x:c>
      <x:c r="I143" s="7" t="n">
        <x:f>G143+E143</x:f>
        <x:v>58500.1</x:v>
      </x:c>
      <x:c r="J143" s="2" t="str">
        <x:f>IF(AND(H143&gt;0,I143&gt;=H143),"达标","已有里程未达标")</x:f>
        <x:v>达标</x:v>
      </x:c>
      <x:c r="K143" s="2" t="n">
        <x:v>0</x:v>
      </x:c>
      <x:c r="L143" s="2" t="n">
        <x:v>0</x:v>
      </x:c>
      <x:c r="M143" s="2" t="n">
        <x:v>6000</x:v>
      </x:c>
      <x:c r="N143" s="7" t="n">
        <x:v>1000</x:v>
      </x:c>
      <x:c r="O143" s="2" t="n">
        <x:v>2</x:v>
      </x:c>
      <x:c r="P143" s="2" t="n">
        <x:v>0</x:v>
      </x:c>
      <x:c r="Q143" s="2" t="str">
        <x:v>否</x:v>
      </x:c>
      <x:c r="R143" s="7" t="n">
        <x:f>SUMIFS('9月奖金发放记录'!$J$2:$J$168,'9月奖金发放记录'!$B$2:$B$168,B143,'9月奖金发放记录'!$A$2:$A$168,A143,'9月奖金发放记录'!$D$2:$D$168,"当月")</x:f>
        <x:v>1000</x:v>
      </x:c>
      <x:c r="S143" s="7" t="n">
        <x:f>SUMIFS('9月奖金发放记录'!$J$2:$J$168,'9月奖金发放记录'!$B$2:$B$168,B143,'9月奖金发放记录'!$A$2:$A$168,A143,'9月奖金发放记录'!$D$2:$D$168,"结转")</x:f>
        <x:v>0</x:v>
      </x:c>
      <x:c r="T143" s="7" t="n">
        <x:f>SUMIFS('9月奖金发放记录'!$J$2:$J$168,'9月奖金发放记录'!$B$2:$B$168,B143,'9月奖金发放记录'!$A$2:$A$168,A143,'9月奖金发放记录'!$D$2:$D$168,"补发1月")+SUMIFS('9月奖金发放记录'!$J$2:$J$168,'9月奖金发放记录'!$B$2:$B$168,B143,'9月奖金发放记录'!$A$2:$A$168,A143,'9月奖金发放记录'!$D$2:$D$168,"补发2月")+SUMIFS('9月奖金发放记录'!$J$2:$J$168,'9月奖金发放记录'!$B$2:$B$168,B143,'9月奖金发放记录'!$A$2:$A$168,A143,'9月奖金发放记录'!$D$2:$D$168,"补发3月")+SUMIFS('9月奖金发放记录'!$J$2:$J$168,'9月奖金发放记录'!$B$2:$B$168,B143,'9月奖金发放记录'!$A$2:$A$168,A143,'9月奖金发放记录'!$D$2:$D$168,"补发4月")+SUMIFS('9月奖金发放记录'!$J$2:$J$168,'9月奖金发放记录'!$B$2:$B$168,B143,'9月奖金发放记录'!$A$2:$A$168,A143,'9月奖金发放记录'!$D$2:$D$168,"补发5月")+SUMIFS('9月奖金发放记录'!$J$2:$J$168,'9月奖金发放记录'!$B$2:$B$168,B143,'9月奖金发放记录'!$A$2:$A$168,A143,'9月奖金发放记录'!$D$2:$D$168,"补发6月")+SUMIFS('9月奖金发放记录'!$J$2:$J$168,'9月奖金发放记录'!$B$2:$B$168,B143,'9月奖金发放记录'!$A$2:$A$168,A143,'9月奖金发放记录'!$D$2:$D$168,"补发7月")+SUMIFS('9月奖金发放记录'!$J$2:$J$168,'9月奖金发放记录'!$B$2:$B$168,B143,'9月奖金发放记录'!$A$2:$A$168,A143,'9月奖金发放记录'!$D$2:$D$168,"补发8月")</x:f>
        <x:v>0</x:v>
      </x:c>
      <x:c r="U143" s="7" t="n">
        <x:f>SUMIFS('9月奖金发放记录'!$J$2:$J$168,'9月奖金发放记录'!$B$2:$B$168,B143,'9月奖金发放记录'!$A$2:$A$168,A143,'9月奖金发放记录'!$D$2:$D$168,"累计补发9月")</x:f>
        <x:v>0</x:v>
      </x:c>
      <x:c r="V143" s="7" t="n">
        <x:f>SUM(R143:U143)</x:f>
        <x:v>1000</x:v>
      </x:c>
    </x:row>
    <x:row r="144" ht="22" customHeight="1">
      <x:c r="A144" s="2" t="str">
        <x:v>粤A01013F</x:v>
      </x:c>
      <x:c r="B144" s="2" t="str">
        <x:v>秦挺</x:v>
      </x:c>
      <x:c r="C144" s="2" t="str">
        <x:v>业务五部</x:v>
      </x:c>
      <x:c r="D144" s="7" t="n">
        <x:v>1600</x:v>
      </x:c>
      <x:c r="E144" s="7" t="n">
        <x:v>813.7</x:v>
      </x:c>
      <x:c r="F144" s="7" t="n">
        <x:v>0</x:v>
      </x:c>
      <x:c r="G144" s="7" t="n">
        <x:v>0</x:v>
      </x:c>
      <x:c r="H144" s="7" t="n">
        <x:f>F144+D144</x:f>
        <x:v>1600</x:v>
      </x:c>
      <x:c r="I144" s="7" t="n">
        <x:f>G144+E144</x:f>
        <x:v>813.7</x:v>
      </x:c>
      <x:c r="J144" s="2" t="str">
        <x:f>IF(AND(H144&gt;0,I144&gt;=H144),"达标","已有里程未达标")</x:f>
        <x:v>已有里程未达标</x:v>
      </x:c>
      <x:c r="K144" s="2" t="n">
        <x:v>0</x:v>
      </x:c>
      <x:c r="L144" s="2" t="n">
        <x:v>0</x:v>
      </x:c>
      <x:c r="M144" s="2" t="n">
        <x:v>6000</x:v>
      </x:c>
      <x:c r="N144" s="7" t="n">
        <x:v>1000</x:v>
      </x:c>
      <x:c r="O144" s="2" t="n">
        <x:v>0</x:v>
      </x:c>
      <x:c r="P144" s="2" t="n">
        <x:v>0</x:v>
      </x:c>
      <x:c r="Q144" s="2" t="str">
        <x:v>否</x:v>
      </x:c>
      <x:c r="R144" s="7" t="n">
        <x:f>SUMIFS('9月奖金发放记录'!$J$2:$J$168,'9月奖金发放记录'!$B$2:$B$168,B144,'9月奖金发放记录'!$A$2:$A$168,A144,'9月奖金发放记录'!$D$2:$D$168,"当月")</x:f>
        <x:v>0</x:v>
      </x:c>
      <x:c r="S144" s="7" t="n">
        <x:f>SUMIFS('9月奖金发放记录'!$J$2:$J$168,'9月奖金发放记录'!$B$2:$B$168,B144,'9月奖金发放记录'!$A$2:$A$168,A144,'9月奖金发放记录'!$D$2:$D$168,"结转")</x:f>
        <x:v>0</x:v>
      </x:c>
      <x:c r="T144" s="7" t="n">
        <x:f>SUMIFS('9月奖金发放记录'!$J$2:$J$168,'9月奖金发放记录'!$B$2:$B$168,B144,'9月奖金发放记录'!$A$2:$A$168,A144,'9月奖金发放记录'!$D$2:$D$168,"补发1月")+SUMIFS('9月奖金发放记录'!$J$2:$J$168,'9月奖金发放记录'!$B$2:$B$168,B144,'9月奖金发放记录'!$A$2:$A$168,A144,'9月奖金发放记录'!$D$2:$D$168,"补发2月")+SUMIFS('9月奖金发放记录'!$J$2:$J$168,'9月奖金发放记录'!$B$2:$B$168,B144,'9月奖金发放记录'!$A$2:$A$168,A144,'9月奖金发放记录'!$D$2:$D$168,"补发3月")+SUMIFS('9月奖金发放记录'!$J$2:$J$168,'9月奖金发放记录'!$B$2:$B$168,B144,'9月奖金发放记录'!$A$2:$A$168,A144,'9月奖金发放记录'!$D$2:$D$168,"补发4月")+SUMIFS('9月奖金发放记录'!$J$2:$J$168,'9月奖金发放记录'!$B$2:$B$168,B144,'9月奖金发放记录'!$A$2:$A$168,A144,'9月奖金发放记录'!$D$2:$D$168,"补发5月")+SUMIFS('9月奖金发放记录'!$J$2:$J$168,'9月奖金发放记录'!$B$2:$B$168,B144,'9月奖金发放记录'!$A$2:$A$168,A144,'9月奖金发放记录'!$D$2:$D$168,"补发6月")+SUMIFS('9月奖金发放记录'!$J$2:$J$168,'9月奖金发放记录'!$B$2:$B$168,B144,'9月奖金发放记录'!$A$2:$A$168,A144,'9月奖金发放记录'!$D$2:$D$168,"补发7月")+SUMIFS('9月奖金发放记录'!$J$2:$J$168,'9月奖金发放记录'!$B$2:$B$168,B144,'9月奖金发放记录'!$A$2:$A$168,A144,'9月奖金发放记录'!$D$2:$D$168,"补发8月")</x:f>
        <x:v>0</x:v>
      </x:c>
      <x:c r="U144" s="7" t="n">
        <x:f>SUMIFS('9月奖金发放记录'!$J$2:$J$168,'9月奖金发放记录'!$B$2:$B$168,B144,'9月奖金发放记录'!$A$2:$A$168,A144,'9月奖金发放记录'!$D$2:$D$168,"累计补发9月")</x:f>
        <x:v>0</x:v>
      </x:c>
      <x:c r="V144" s="7" t="n">
        <x:f>SUM(R144:U144)</x:f>
        <x:v>0</x:v>
      </x:c>
    </x:row>
    <x:row r="145" ht="22" customHeight="1">
      <x:c r="A145" s="2" t="str">
        <x:v>粤A01552F</x:v>
      </x:c>
      <x:c r="B145" s="2" t="str">
        <x:v>秦挺</x:v>
      </x:c>
      <x:c r="C145" s="2" t="str">
        <x:v>业务五部</x:v>
      </x:c>
      <x:c r="D145" s="7" t="n">
        <x:v>3000</x:v>
      </x:c>
      <x:c r="E145" s="7" t="n">
        <x:v>1200</x:v>
      </x:c>
      <x:c r="F145" s="7" t="n">
        <x:v>0</x:v>
      </x:c>
      <x:c r="G145" s="7" t="n">
        <x:v>0</x:v>
      </x:c>
      <x:c r="H145" s="7" t="n">
        <x:f>F145+D145</x:f>
        <x:v>3000</x:v>
      </x:c>
      <x:c r="I145" s="7" t="n">
        <x:f>G145+E145</x:f>
        <x:v>1200</x:v>
      </x:c>
      <x:c r="J145" s="2" t="str">
        <x:f>IF(AND(H145&gt;0,I145&gt;=H145),"达标","已有里程未达标")</x:f>
        <x:v>已有里程未达标</x:v>
      </x:c>
      <x:c r="K145" s="2" t="n">
        <x:v>0</x:v>
      </x:c>
      <x:c r="L145" s="2" t="n">
        <x:v>0</x:v>
      </x:c>
      <x:c r="M145" s="2" t="n">
        <x:v>6000</x:v>
      </x:c>
      <x:c r="N145" s="7" t="n">
        <x:v>1000</x:v>
      </x:c>
      <x:c r="O145" s="2" t="n">
        <x:v>0</x:v>
      </x:c>
      <x:c r="P145" s="2" t="n">
        <x:v>0</x:v>
      </x:c>
      <x:c r="Q145" s="2" t="str">
        <x:v>否</x:v>
      </x:c>
      <x:c r="R145" s="7" t="n">
        <x:f>SUMIFS('9月奖金发放记录'!$J$2:$J$168,'9月奖金发放记录'!$B$2:$B$168,B145,'9月奖金发放记录'!$A$2:$A$168,A145,'9月奖金发放记录'!$D$2:$D$168,"当月")</x:f>
        <x:v>0</x:v>
      </x:c>
      <x:c r="S145" s="7" t="n">
        <x:f>SUMIFS('9月奖金发放记录'!$J$2:$J$168,'9月奖金发放记录'!$B$2:$B$168,B145,'9月奖金发放记录'!$A$2:$A$168,A145,'9月奖金发放记录'!$D$2:$D$168,"结转")</x:f>
        <x:v>0</x:v>
      </x:c>
      <x:c r="T145" s="7" t="n">
        <x:f>SUMIFS('9月奖金发放记录'!$J$2:$J$168,'9月奖金发放记录'!$B$2:$B$168,B145,'9月奖金发放记录'!$A$2:$A$168,A145,'9月奖金发放记录'!$D$2:$D$168,"补发1月")+SUMIFS('9月奖金发放记录'!$J$2:$J$168,'9月奖金发放记录'!$B$2:$B$168,B145,'9月奖金发放记录'!$A$2:$A$168,A145,'9月奖金发放记录'!$D$2:$D$168,"补发2月")+SUMIFS('9月奖金发放记录'!$J$2:$J$168,'9月奖金发放记录'!$B$2:$B$168,B145,'9月奖金发放记录'!$A$2:$A$168,A145,'9月奖金发放记录'!$D$2:$D$168,"补发3月")+SUMIFS('9月奖金发放记录'!$J$2:$J$168,'9月奖金发放记录'!$B$2:$B$168,B145,'9月奖金发放记录'!$A$2:$A$168,A145,'9月奖金发放记录'!$D$2:$D$168,"补发4月")+SUMIFS('9月奖金发放记录'!$J$2:$J$168,'9月奖金发放记录'!$B$2:$B$168,B145,'9月奖金发放记录'!$A$2:$A$168,A145,'9月奖金发放记录'!$D$2:$D$168,"补发5月")+SUMIFS('9月奖金发放记录'!$J$2:$J$168,'9月奖金发放记录'!$B$2:$B$168,B145,'9月奖金发放记录'!$A$2:$A$168,A145,'9月奖金发放记录'!$D$2:$D$168,"补发6月")+SUMIFS('9月奖金发放记录'!$J$2:$J$168,'9月奖金发放记录'!$B$2:$B$168,B145,'9月奖金发放记录'!$A$2:$A$168,A145,'9月奖金发放记录'!$D$2:$D$168,"补发7月")+SUMIFS('9月奖金发放记录'!$J$2:$J$168,'9月奖金发放记录'!$B$2:$B$168,B145,'9月奖金发放记录'!$A$2:$A$168,A145,'9月奖金发放记录'!$D$2:$D$168,"补发8月")</x:f>
        <x:v>0</x:v>
      </x:c>
      <x:c r="U145" s="7" t="n">
        <x:f>SUMIFS('9月奖金发放记录'!$J$2:$J$168,'9月奖金发放记录'!$B$2:$B$168,B145,'9月奖金发放记录'!$A$2:$A$168,A145,'9月奖金发放记录'!$D$2:$D$168,"累计补发9月")</x:f>
        <x:v>0</x:v>
      </x:c>
      <x:c r="V145" s="7" t="n">
        <x:f>SUM(R145:U145)</x:f>
        <x:v>0</x:v>
      </x:c>
    </x:row>
    <x:row r="146" ht="22" customHeight="1">
      <x:c r="A146" s="2" t="str">
        <x:v>粤A01629F</x:v>
      </x:c>
      <x:c r="B146" s="2" t="str">
        <x:v>秦挺</x:v>
      </x:c>
      <x:c r="C146" s="2" t="str">
        <x:v>业务五部</x:v>
      </x:c>
      <x:c r="D146" s="7" t="n">
        <x:v>6000</x:v>
      </x:c>
      <x:c r="E146" s="7" t="n">
        <x:v>9551.8</x:v>
      </x:c>
      <x:c r="F146" s="7" t="n">
        <x:v>42000</x:v>
      </x:c>
      <x:c r="G146" s="7" t="n">
        <x:v>56104.9</x:v>
      </x:c>
      <x:c r="H146" s="7" t="n">
        <x:f>F146+D146</x:f>
        <x:v>48000</x:v>
      </x:c>
      <x:c r="I146" s="7" t="n">
        <x:f>G146+E146</x:f>
        <x:v>65656.7</x:v>
      </x:c>
      <x:c r="J146" s="2" t="str">
        <x:f>IF(AND(H146&gt;0,I146&gt;=H146),"达标","已有里程未达标")</x:f>
        <x:v>达标</x:v>
      </x:c>
      <x:c r="K146" s="2" t="n">
        <x:v>1</x:v>
      </x:c>
      <x:c r="L146" s="2" t="n">
        <x:v>0</x:v>
      </x:c>
      <x:c r="M146" s="2" t="n">
        <x:v>6000</x:v>
      </x:c>
      <x:c r="N146" s="7" t="n">
        <x:v>1000</x:v>
      </x:c>
      <x:c r="O146" s="2" t="n">
        <x:v>5</x:v>
      </x:c>
      <x:c r="P146" s="2" t="n">
        <x:v>0</x:v>
      </x:c>
      <x:c r="Q146" s="2" t="str">
        <x:v>否</x:v>
      </x:c>
      <x:c r="R146" s="7" t="n">
        <x:f>SUMIFS('9月奖金发放记录'!$J$2:$J$168,'9月奖金发放记录'!$B$2:$B$168,B146,'9月奖金发放记录'!$A$2:$A$168,A146,'9月奖金发放记录'!$D$2:$D$168,"当月")</x:f>
        <x:v>0</x:v>
      </x:c>
      <x:c r="S146" s="7" t="n">
        <x:f>SUMIFS('9月奖金发放记录'!$J$2:$J$168,'9月奖金发放记录'!$B$2:$B$168,B146,'9月奖金发放记录'!$A$2:$A$168,A146,'9月奖金发放记录'!$D$2:$D$168,"结转")</x:f>
        <x:v>1000</x:v>
      </x:c>
      <x:c r="T146" s="7" t="n">
        <x:f>SUMIFS('9月奖金发放记录'!$J$2:$J$168,'9月奖金发放记录'!$B$2:$B$168,B146,'9月奖金发放记录'!$A$2:$A$168,A146,'9月奖金发放记录'!$D$2:$D$168,"补发1月")+SUMIFS('9月奖金发放记录'!$J$2:$J$168,'9月奖金发放记录'!$B$2:$B$168,B146,'9月奖金发放记录'!$A$2:$A$168,A146,'9月奖金发放记录'!$D$2:$D$168,"补发2月")+SUMIFS('9月奖金发放记录'!$J$2:$J$168,'9月奖金发放记录'!$B$2:$B$168,B146,'9月奖金发放记录'!$A$2:$A$168,A146,'9月奖金发放记录'!$D$2:$D$168,"补发3月")+SUMIFS('9月奖金发放记录'!$J$2:$J$168,'9月奖金发放记录'!$B$2:$B$168,B146,'9月奖金发放记录'!$A$2:$A$168,A146,'9月奖金发放记录'!$D$2:$D$168,"补发4月")+SUMIFS('9月奖金发放记录'!$J$2:$J$168,'9月奖金发放记录'!$B$2:$B$168,B146,'9月奖金发放记录'!$A$2:$A$168,A146,'9月奖金发放记录'!$D$2:$D$168,"补发5月")+SUMIFS('9月奖金发放记录'!$J$2:$J$168,'9月奖金发放记录'!$B$2:$B$168,B146,'9月奖金发放记录'!$A$2:$A$168,A146,'9月奖金发放记录'!$D$2:$D$168,"补发6月")+SUMIFS('9月奖金发放记录'!$J$2:$J$168,'9月奖金发放记录'!$B$2:$B$168,B146,'9月奖金发放记录'!$A$2:$A$168,A146,'9月奖金发放记录'!$D$2:$D$168,"补发7月")+SUMIFS('9月奖金发放记录'!$J$2:$J$168,'9月奖金发放记录'!$B$2:$B$168,B146,'9月奖金发放记录'!$A$2:$A$168,A146,'9月奖金发放记录'!$D$2:$D$168,"补发8月")</x:f>
        <x:v>0</x:v>
      </x:c>
      <x:c r="U146" s="7" t="n">
        <x:f>SUMIFS('9月奖金发放记录'!$J$2:$J$168,'9月奖金发放记录'!$B$2:$B$168,B146,'9月奖金发放记录'!$A$2:$A$168,A146,'9月奖金发放记录'!$D$2:$D$168,"累计补发9月")</x:f>
        <x:v>0</x:v>
      </x:c>
      <x:c r="V146" s="7" t="n">
        <x:f>SUM(R146:U146)</x:f>
        <x:v>1000</x:v>
      </x:c>
    </x:row>
    <x:row r="147" ht="22" customHeight="1">
      <x:c r="A147" s="2" t="str">
        <x:v>粤A01766F</x:v>
      </x:c>
      <x:c r="B147" s="2" t="str">
        <x:v>秦挺</x:v>
      </x:c>
      <x:c r="C147" s="2" t="str">
        <x:v>业务五部</x:v>
      </x:c>
      <x:c r="D147" s="7" t="n">
        <x:v>6000</x:v>
      </x:c>
      <x:c r="E147" s="7" t="n">
        <x:v>6266.4</x:v>
      </x:c>
      <x:c r="F147" s="7" t="n">
        <x:v>27200</x:v>
      </x:c>
      <x:c r="G147" s="7" t="n">
        <x:v>25967</x:v>
      </x:c>
      <x:c r="H147" s="7" t="n">
        <x:f>F147+D147</x:f>
        <x:v>33200</x:v>
      </x:c>
      <x:c r="I147" s="7" t="n">
        <x:f>G147+E147</x:f>
        <x:v>32233.4</x:v>
      </x:c>
      <x:c r="J147" s="2" t="str">
        <x:f>IF(AND(H147&gt;0,I147&gt;=H147),"达标","已有里程未达标")</x:f>
        <x:v>已有里程未达标</x:v>
      </x:c>
      <x:c r="K147" s="2" t="n">
        <x:v>0</x:v>
      </x:c>
      <x:c r="L147" s="2" t="n">
        <x:v>0</x:v>
      </x:c>
      <x:c r="M147" s="2" t="n">
        <x:v>6000</x:v>
      </x:c>
      <x:c r="N147" s="7" t="n">
        <x:v>1000</x:v>
      </x:c>
      <x:c r="O147" s="2" t="n">
        <x:v>0</x:v>
      </x:c>
      <x:c r="P147" s="2" t="n">
        <x:v>0</x:v>
      </x:c>
      <x:c r="Q147" s="2" t="str">
        <x:v>否</x:v>
      </x:c>
      <x:c r="R147" s="7" t="n">
        <x:f>SUMIFS('9月奖金发放记录'!$J$2:$J$168,'9月奖金发放记录'!$B$2:$B$168,B147,'9月奖金发放记录'!$A$2:$A$168,A147,'9月奖金发放记录'!$D$2:$D$168,"当月")</x:f>
        <x:v>1000</x:v>
      </x:c>
      <x:c r="S147" s="7" t="n">
        <x:f>SUMIFS('9月奖金发放记录'!$J$2:$J$168,'9月奖金发放记录'!$B$2:$B$168,B147,'9月奖金发放记录'!$A$2:$A$168,A147,'9月奖金发放记录'!$D$2:$D$168,"结转")</x:f>
        <x:v>0</x:v>
      </x:c>
      <x:c r="T147" s="7" t="n">
        <x:f>SUMIFS('9月奖金发放记录'!$J$2:$J$168,'9月奖金发放记录'!$B$2:$B$168,B147,'9月奖金发放记录'!$A$2:$A$168,A147,'9月奖金发放记录'!$D$2:$D$168,"补发1月")+SUMIFS('9月奖金发放记录'!$J$2:$J$168,'9月奖金发放记录'!$B$2:$B$168,B147,'9月奖金发放记录'!$A$2:$A$168,A147,'9月奖金发放记录'!$D$2:$D$168,"补发2月")+SUMIFS('9月奖金发放记录'!$J$2:$J$168,'9月奖金发放记录'!$B$2:$B$168,B147,'9月奖金发放记录'!$A$2:$A$168,A147,'9月奖金发放记录'!$D$2:$D$168,"补发3月")+SUMIFS('9月奖金发放记录'!$J$2:$J$168,'9月奖金发放记录'!$B$2:$B$168,B147,'9月奖金发放记录'!$A$2:$A$168,A147,'9月奖金发放记录'!$D$2:$D$168,"补发4月")+SUMIFS('9月奖金发放记录'!$J$2:$J$168,'9月奖金发放记录'!$B$2:$B$168,B147,'9月奖金发放记录'!$A$2:$A$168,A147,'9月奖金发放记录'!$D$2:$D$168,"补发5月")+SUMIFS('9月奖金发放记录'!$J$2:$J$168,'9月奖金发放记录'!$B$2:$B$168,B147,'9月奖金发放记录'!$A$2:$A$168,A147,'9月奖金发放记录'!$D$2:$D$168,"补发6月")+SUMIFS('9月奖金发放记录'!$J$2:$J$168,'9月奖金发放记录'!$B$2:$B$168,B147,'9月奖金发放记录'!$A$2:$A$168,A147,'9月奖金发放记录'!$D$2:$D$168,"补发7月")+SUMIFS('9月奖金发放记录'!$J$2:$J$168,'9月奖金发放记录'!$B$2:$B$168,B147,'9月奖金发放记录'!$A$2:$A$168,A147,'9月奖金发放记录'!$D$2:$D$168,"补发8月")</x:f>
        <x:v>0</x:v>
      </x:c>
      <x:c r="U147" s="7" t="n">
        <x:f>SUMIFS('9月奖金发放记录'!$J$2:$J$168,'9月奖金发放记录'!$B$2:$B$168,B147,'9月奖金发放记录'!$A$2:$A$168,A147,'9月奖金发放记录'!$D$2:$D$168,"累计补发9月")</x:f>
        <x:v>0</x:v>
      </x:c>
      <x:c r="V147" s="7" t="n">
        <x:f>SUM(R147:U147)</x:f>
        <x:v>1000</x:v>
      </x:c>
    </x:row>
    <x:row r="148" ht="22" customHeight="1">
      <x:c r="A148" s="2" t="str">
        <x:v>粤A02393F</x:v>
      </x:c>
      <x:c r="B148" s="2" t="str">
        <x:v>秦挺</x:v>
      </x:c>
      <x:c r="C148" s="2" t="str">
        <x:v>业务五部</x:v>
      </x:c>
      <x:c r="D148" s="7" t="n">
        <x:v>6000</x:v>
      </x:c>
      <x:c r="E148" s="7" t="n">
        <x:v>6738.2</x:v>
      </x:c>
      <x:c r="F148" s="7" t="n">
        <x:v>44516.13</x:v>
      </x:c>
      <x:c r="G148" s="7" t="n">
        <x:v>24225.1</x:v>
      </x:c>
      <x:c r="H148" s="7" t="n">
        <x:f>F148+D148</x:f>
        <x:v>50516.13</x:v>
      </x:c>
      <x:c r="I148" s="7" t="n">
        <x:f>G148+E148</x:f>
        <x:v>30963.3</x:v>
      </x:c>
      <x:c r="J148" s="2" t="str">
        <x:f>IF(AND(H148&gt;0,I148&gt;=H148),"达标","已有里程未达标")</x:f>
        <x:v>已有里程未达标</x:v>
      </x:c>
      <x:c r="K148" s="2" t="n">
        <x:v>0</x:v>
      </x:c>
      <x:c r="L148" s="2" t="n">
        <x:v>0</x:v>
      </x:c>
      <x:c r="M148" s="2" t="n">
        <x:v>6000</x:v>
      </x:c>
      <x:c r="N148" s="7" t="n">
        <x:v>1000</x:v>
      </x:c>
      <x:c r="O148" s="2" t="n">
        <x:v>0</x:v>
      </x:c>
      <x:c r="P148" s="2" t="n">
        <x:v>0</x:v>
      </x:c>
      <x:c r="Q148" s="2" t="str">
        <x:v>否</x:v>
      </x:c>
      <x:c r="R148" s="7" t="n">
        <x:f>SUMIFS('9月奖金发放记录'!$J$2:$J$168,'9月奖金发放记录'!$B$2:$B$168,B148,'9月奖金发放记录'!$A$2:$A$168,A148,'9月奖金发放记录'!$D$2:$D$168,"当月")</x:f>
        <x:v>1000</x:v>
      </x:c>
      <x:c r="S148" s="7" t="n">
        <x:f>SUMIFS('9月奖金发放记录'!$J$2:$J$168,'9月奖金发放记录'!$B$2:$B$168,B148,'9月奖金发放记录'!$A$2:$A$168,A148,'9月奖金发放记录'!$D$2:$D$168,"结转")</x:f>
        <x:v>0</x:v>
      </x:c>
      <x:c r="T148" s="7" t="n">
        <x:f>SUMIFS('9月奖金发放记录'!$J$2:$J$168,'9月奖金发放记录'!$B$2:$B$168,B148,'9月奖金发放记录'!$A$2:$A$168,A148,'9月奖金发放记录'!$D$2:$D$168,"补发1月")+SUMIFS('9月奖金发放记录'!$J$2:$J$168,'9月奖金发放记录'!$B$2:$B$168,B148,'9月奖金发放记录'!$A$2:$A$168,A148,'9月奖金发放记录'!$D$2:$D$168,"补发2月")+SUMIFS('9月奖金发放记录'!$J$2:$J$168,'9月奖金发放记录'!$B$2:$B$168,B148,'9月奖金发放记录'!$A$2:$A$168,A148,'9月奖金发放记录'!$D$2:$D$168,"补发3月")+SUMIFS('9月奖金发放记录'!$J$2:$J$168,'9月奖金发放记录'!$B$2:$B$168,B148,'9月奖金发放记录'!$A$2:$A$168,A148,'9月奖金发放记录'!$D$2:$D$168,"补发4月")+SUMIFS('9月奖金发放记录'!$J$2:$J$168,'9月奖金发放记录'!$B$2:$B$168,B148,'9月奖金发放记录'!$A$2:$A$168,A148,'9月奖金发放记录'!$D$2:$D$168,"补发5月")+SUMIFS('9月奖金发放记录'!$J$2:$J$168,'9月奖金发放记录'!$B$2:$B$168,B148,'9月奖金发放记录'!$A$2:$A$168,A148,'9月奖金发放记录'!$D$2:$D$168,"补发6月")+SUMIFS('9月奖金发放记录'!$J$2:$J$168,'9月奖金发放记录'!$B$2:$B$168,B148,'9月奖金发放记录'!$A$2:$A$168,A148,'9月奖金发放记录'!$D$2:$D$168,"补发7月")+SUMIFS('9月奖金发放记录'!$J$2:$J$168,'9月奖金发放记录'!$B$2:$B$168,B148,'9月奖金发放记录'!$A$2:$A$168,A148,'9月奖金发放记录'!$D$2:$D$168,"补发8月")</x:f>
        <x:v>0</x:v>
      </x:c>
      <x:c r="U148" s="7" t="n">
        <x:f>SUMIFS('9月奖金发放记录'!$J$2:$J$168,'9月奖金发放记录'!$B$2:$B$168,B148,'9月奖金发放记录'!$A$2:$A$168,A148,'9月奖金发放记录'!$D$2:$D$168,"累计补发9月")</x:f>
        <x:v>0</x:v>
      </x:c>
      <x:c r="V148" s="7" t="n">
        <x:f>SUM(R148:U148)</x:f>
        <x:v>1000</x:v>
      </x:c>
    </x:row>
    <x:row r="149" ht="22" customHeight="1">
      <x:c r="A149" s="2" t="str">
        <x:v>粤A02956F</x:v>
      </x:c>
      <x:c r="B149" s="2" t="str">
        <x:v>秦挺</x:v>
      </x:c>
      <x:c r="C149" s="2" t="str">
        <x:v>业务五部</x:v>
      </x:c>
      <x:c r="D149" s="7" t="n">
        <x:v>6000</x:v>
      </x:c>
      <x:c r="E149" s="7" t="n">
        <x:v>79.8</x:v>
      </x:c>
      <x:c r="F149" s="7" t="n">
        <x:v>4064.52</x:v>
      </x:c>
      <x:c r="G149" s="7" t="n">
        <x:v>435.8</x:v>
      </x:c>
      <x:c r="H149" s="7" t="n">
        <x:f>F149+D149</x:f>
        <x:v>10064.52</x:v>
      </x:c>
      <x:c r="I149" s="7" t="n">
        <x:f>G149+E149</x:f>
        <x:v>515.6</x:v>
      </x:c>
      <x:c r="J149" s="2" t="str">
        <x:f>IF(AND(H149&gt;0,I149&gt;=H149),"达标","已有里程未达标")</x:f>
        <x:v>已有里程未达标</x:v>
      </x:c>
      <x:c r="K149" s="2" t="n">
        <x:v>0</x:v>
      </x:c>
      <x:c r="L149" s="2" t="n">
        <x:v>0</x:v>
      </x:c>
      <x:c r="M149" s="2" t="n">
        <x:v>6000</x:v>
      </x:c>
      <x:c r="N149" s="7" t="n">
        <x:v>1000</x:v>
      </x:c>
      <x:c r="O149" s="2" t="n">
        <x:v>0</x:v>
      </x:c>
      <x:c r="P149" s="2" t="n">
        <x:v>0</x:v>
      </x:c>
      <x:c r="Q149" s="2" t="str">
        <x:v>否</x:v>
      </x:c>
      <x:c r="R149" s="7" t="n">
        <x:f>SUMIFS('9月奖金发放记录'!$J$2:$J$168,'9月奖金发放记录'!$B$2:$B$168,B149,'9月奖金发放记录'!$A$2:$A$168,A149,'9月奖金发放记录'!$D$2:$D$168,"当月")</x:f>
        <x:v>0</x:v>
      </x:c>
      <x:c r="S149" s="7" t="n">
        <x:f>SUMIFS('9月奖金发放记录'!$J$2:$J$168,'9月奖金发放记录'!$B$2:$B$168,B149,'9月奖金发放记录'!$A$2:$A$168,A149,'9月奖金发放记录'!$D$2:$D$168,"结转")</x:f>
        <x:v>0</x:v>
      </x:c>
      <x:c r="T149" s="7" t="n">
        <x:f>SUMIFS('9月奖金发放记录'!$J$2:$J$168,'9月奖金发放记录'!$B$2:$B$168,B149,'9月奖金发放记录'!$A$2:$A$168,A149,'9月奖金发放记录'!$D$2:$D$168,"补发1月")+SUMIFS('9月奖金发放记录'!$J$2:$J$168,'9月奖金发放记录'!$B$2:$B$168,B149,'9月奖金发放记录'!$A$2:$A$168,A149,'9月奖金发放记录'!$D$2:$D$168,"补发2月")+SUMIFS('9月奖金发放记录'!$J$2:$J$168,'9月奖金发放记录'!$B$2:$B$168,B149,'9月奖金发放记录'!$A$2:$A$168,A149,'9月奖金发放记录'!$D$2:$D$168,"补发3月")+SUMIFS('9月奖金发放记录'!$J$2:$J$168,'9月奖金发放记录'!$B$2:$B$168,B149,'9月奖金发放记录'!$A$2:$A$168,A149,'9月奖金发放记录'!$D$2:$D$168,"补发4月")+SUMIFS('9月奖金发放记录'!$J$2:$J$168,'9月奖金发放记录'!$B$2:$B$168,B149,'9月奖金发放记录'!$A$2:$A$168,A149,'9月奖金发放记录'!$D$2:$D$168,"补发5月")+SUMIFS('9月奖金发放记录'!$J$2:$J$168,'9月奖金发放记录'!$B$2:$B$168,B149,'9月奖金发放记录'!$A$2:$A$168,A149,'9月奖金发放记录'!$D$2:$D$168,"补发6月")+SUMIFS('9月奖金发放记录'!$J$2:$J$168,'9月奖金发放记录'!$B$2:$B$168,B149,'9月奖金发放记录'!$A$2:$A$168,A149,'9月奖金发放记录'!$D$2:$D$168,"补发7月")+SUMIFS('9月奖金发放记录'!$J$2:$J$168,'9月奖金发放记录'!$B$2:$B$168,B149,'9月奖金发放记录'!$A$2:$A$168,A149,'9月奖金发放记录'!$D$2:$D$168,"补发8月")</x:f>
        <x:v>0</x:v>
      </x:c>
      <x:c r="U149" s="7" t="n">
        <x:f>SUMIFS('9月奖金发放记录'!$J$2:$J$168,'9月奖金发放记录'!$B$2:$B$168,B149,'9月奖金发放记录'!$A$2:$A$168,A149,'9月奖金发放记录'!$D$2:$D$168,"累计补发9月")</x:f>
        <x:v>0</x:v>
      </x:c>
      <x:c r="V149" s="7" t="n">
        <x:f>SUM(R149:U149)</x:f>
        <x:v>0</x:v>
      </x:c>
    </x:row>
    <x:row r="150" ht="22" customHeight="1">
      <x:c r="A150" s="2" t="str">
        <x:v>粤A03186F</x:v>
      </x:c>
      <x:c r="B150" s="2" t="str">
        <x:v>秦挺</x:v>
      </x:c>
      <x:c r="C150" s="2" t="str">
        <x:v>业务五部</x:v>
      </x:c>
      <x:c r="D150" s="7" t="n">
        <x:v>6000</x:v>
      </x:c>
      <x:c r="E150" s="7" t="n">
        <x:v>3398.2</x:v>
      </x:c>
      <x:c r="F150" s="7" t="n">
        <x:v>27800</x:v>
      </x:c>
      <x:c r="G150" s="7" t="n">
        <x:v>25534</x:v>
      </x:c>
      <x:c r="H150" s="7" t="n">
        <x:f>F150+D150</x:f>
        <x:v>33800</x:v>
      </x:c>
      <x:c r="I150" s="7" t="n">
        <x:f>G150+E150</x:f>
        <x:v>28932.2</x:v>
      </x:c>
      <x:c r="J150" s="2" t="str">
        <x:f>IF(AND(H150&gt;0,I150&gt;=H150),"达标","已有里程未达标")</x:f>
        <x:v>已有里程未达标</x:v>
      </x:c>
      <x:c r="K150" s="2" t="n">
        <x:v>0</x:v>
      </x:c>
      <x:c r="L150" s="2" t="n">
        <x:v>0</x:v>
      </x:c>
      <x:c r="M150" s="2" t="n">
        <x:v>6000</x:v>
      </x:c>
      <x:c r="N150" s="7" t="n">
        <x:v>1000</x:v>
      </x:c>
      <x:c r="O150" s="2" t="n">
        <x:v>2</x:v>
      </x:c>
      <x:c r="P150" s="2" t="n">
        <x:v>0</x:v>
      </x:c>
      <x:c r="Q150" s="2" t="str">
        <x:v>否</x:v>
      </x:c>
      <x:c r="R150" s="7" t="n">
        <x:f>SUMIFS('9月奖金发放记录'!$J$2:$J$168,'9月奖金发放记录'!$B$2:$B$168,B150,'9月奖金发放记录'!$A$2:$A$168,A150,'9月奖金发放记录'!$D$2:$D$168,"当月")</x:f>
        <x:v>0</x:v>
      </x:c>
      <x:c r="S150" s="7" t="n">
        <x:f>SUMIFS('9月奖金发放记录'!$J$2:$J$168,'9月奖金发放记录'!$B$2:$B$168,B150,'9月奖金发放记录'!$A$2:$A$168,A150,'9月奖金发放记录'!$D$2:$D$168,"结转")</x:f>
        <x:v>0</x:v>
      </x:c>
      <x:c r="T150" s="7" t="n">
        <x:f>SUMIFS('9月奖金发放记录'!$J$2:$J$168,'9月奖金发放记录'!$B$2:$B$168,B150,'9月奖金发放记录'!$A$2:$A$168,A150,'9月奖金发放记录'!$D$2:$D$168,"补发1月")+SUMIFS('9月奖金发放记录'!$J$2:$J$168,'9月奖金发放记录'!$B$2:$B$168,B150,'9月奖金发放记录'!$A$2:$A$168,A150,'9月奖金发放记录'!$D$2:$D$168,"补发2月")+SUMIFS('9月奖金发放记录'!$J$2:$J$168,'9月奖金发放记录'!$B$2:$B$168,B150,'9月奖金发放记录'!$A$2:$A$168,A150,'9月奖金发放记录'!$D$2:$D$168,"补发3月")+SUMIFS('9月奖金发放记录'!$J$2:$J$168,'9月奖金发放记录'!$B$2:$B$168,B150,'9月奖金发放记录'!$A$2:$A$168,A150,'9月奖金发放记录'!$D$2:$D$168,"补发4月")+SUMIFS('9月奖金发放记录'!$J$2:$J$168,'9月奖金发放记录'!$B$2:$B$168,B150,'9月奖金发放记录'!$A$2:$A$168,A150,'9月奖金发放记录'!$D$2:$D$168,"补发5月")+SUMIFS('9月奖金发放记录'!$J$2:$J$168,'9月奖金发放记录'!$B$2:$B$168,B150,'9月奖金发放记录'!$A$2:$A$168,A150,'9月奖金发放记录'!$D$2:$D$168,"补发6月")+SUMIFS('9月奖金发放记录'!$J$2:$J$168,'9月奖金发放记录'!$B$2:$B$168,B150,'9月奖金发放记录'!$A$2:$A$168,A150,'9月奖金发放记录'!$D$2:$D$168,"补发7月")+SUMIFS('9月奖金发放记录'!$J$2:$J$168,'9月奖金发放记录'!$B$2:$B$168,B150,'9月奖金发放记录'!$A$2:$A$168,A150,'9月奖金发放记录'!$D$2:$D$168,"补发8月")</x:f>
        <x:v>0</x:v>
      </x:c>
      <x:c r="U150" s="7" t="n">
        <x:f>SUMIFS('9月奖金发放记录'!$J$2:$J$168,'9月奖金发放记录'!$B$2:$B$168,B150,'9月奖金发放记录'!$A$2:$A$168,A150,'9月奖金发放记录'!$D$2:$D$168,"累计补发9月")</x:f>
        <x:v>0</x:v>
      </x:c>
      <x:c r="V150" s="7" t="n">
        <x:f>SUM(R150:U150)</x:f>
        <x:v>0</x:v>
      </x:c>
    </x:row>
    <x:row r="151" ht="22" customHeight="1">
      <x:c r="A151" s="2" t="str">
        <x:v>粤A03809F</x:v>
      </x:c>
      <x:c r="B151" s="2" t="str">
        <x:v>秦挺</x:v>
      </x:c>
      <x:c r="C151" s="2" t="str">
        <x:v>业务五部</x:v>
      </x:c>
      <x:c r="D151" s="7" t="n">
        <x:v>6000</x:v>
      </x:c>
      <x:c r="E151" s="7" t="n">
        <x:v>7176.8</x:v>
      </x:c>
      <x:c r="F151" s="7" t="n">
        <x:v>21483.87</x:v>
      </x:c>
      <x:c r="G151" s="7" t="n">
        <x:v>24225.8</x:v>
      </x:c>
      <x:c r="H151" s="7" t="n">
        <x:f>F151+D151</x:f>
        <x:v>27483.87</x:v>
      </x:c>
      <x:c r="I151" s="7" t="n">
        <x:f>G151+E151</x:f>
        <x:v>31402.6</x:v>
      </x:c>
      <x:c r="J151" s="2" t="str">
        <x:f>IF(AND(H151&gt;0,I151&gt;=H151),"达标","已有里程未达标")</x:f>
        <x:v>达标</x:v>
      </x:c>
      <x:c r="K151" s="2" t="n">
        <x:v>0</x:v>
      </x:c>
      <x:c r="L151" s="2" t="n">
        <x:v>0</x:v>
      </x:c>
      <x:c r="M151" s="2" t="n">
        <x:v>6000</x:v>
      </x:c>
      <x:c r="N151" s="7" t="n">
        <x:v>1000</x:v>
      </x:c>
      <x:c r="O151" s="2" t="n">
        <x:v>0</x:v>
      </x:c>
      <x:c r="P151" s="2" t="n">
        <x:v>0</x:v>
      </x:c>
      <x:c r="Q151" s="2" t="str">
        <x:v>否</x:v>
      </x:c>
      <x:c r="R151" s="7" t="n">
        <x:f>SUMIFS('9月奖金发放记录'!$J$2:$J$168,'9月奖金发放记录'!$B$2:$B$168,B151,'9月奖金发放记录'!$A$2:$A$168,A151,'9月奖金发放记录'!$D$2:$D$168,"当月")</x:f>
        <x:v>1000</x:v>
      </x:c>
      <x:c r="S151" s="7" t="n">
        <x:f>SUMIFS('9月奖金发放记录'!$J$2:$J$168,'9月奖金发放记录'!$B$2:$B$168,B151,'9月奖金发放记录'!$A$2:$A$168,A151,'9月奖金发放记录'!$D$2:$D$168,"结转")</x:f>
        <x:v>0</x:v>
      </x:c>
      <x:c r="T151" s="7" t="n">
        <x:f>SUMIFS('9月奖金发放记录'!$J$2:$J$168,'9月奖金发放记录'!$B$2:$B$168,B151,'9月奖金发放记录'!$A$2:$A$168,A151,'9月奖金发放记录'!$D$2:$D$168,"补发1月")+SUMIFS('9月奖金发放记录'!$J$2:$J$168,'9月奖金发放记录'!$B$2:$B$168,B151,'9月奖金发放记录'!$A$2:$A$168,A151,'9月奖金发放记录'!$D$2:$D$168,"补发2月")+SUMIFS('9月奖金发放记录'!$J$2:$J$168,'9月奖金发放记录'!$B$2:$B$168,B151,'9月奖金发放记录'!$A$2:$A$168,A151,'9月奖金发放记录'!$D$2:$D$168,"补发3月")+SUMIFS('9月奖金发放记录'!$J$2:$J$168,'9月奖金发放记录'!$B$2:$B$168,B151,'9月奖金发放记录'!$A$2:$A$168,A151,'9月奖金发放记录'!$D$2:$D$168,"补发4月")+SUMIFS('9月奖金发放记录'!$J$2:$J$168,'9月奖金发放记录'!$B$2:$B$168,B151,'9月奖金发放记录'!$A$2:$A$168,A151,'9月奖金发放记录'!$D$2:$D$168,"补发5月")+SUMIFS('9月奖金发放记录'!$J$2:$J$168,'9月奖金发放记录'!$B$2:$B$168,B151,'9月奖金发放记录'!$A$2:$A$168,A151,'9月奖金发放记录'!$D$2:$D$168,"补发6月")+SUMIFS('9月奖金发放记录'!$J$2:$J$168,'9月奖金发放记录'!$B$2:$B$168,B151,'9月奖金发放记录'!$A$2:$A$168,A151,'9月奖金发放记录'!$D$2:$D$168,"补发7月")+SUMIFS('9月奖金发放记录'!$J$2:$J$168,'9月奖金发放记录'!$B$2:$B$168,B151,'9月奖金发放记录'!$A$2:$A$168,A151,'9月奖金发放记录'!$D$2:$D$168,"补发8月")</x:f>
        <x:v>0</x:v>
      </x:c>
      <x:c r="U151" s="7" t="n">
        <x:f>SUMIFS('9月奖金发放记录'!$J$2:$J$168,'9月奖金发放记录'!$B$2:$B$168,B151,'9月奖金发放记录'!$A$2:$A$168,A151,'9月奖金发放记录'!$D$2:$D$168,"累计补发9月")</x:f>
        <x:v>0</x:v>
      </x:c>
      <x:c r="V151" s="7" t="n">
        <x:f>SUM(R151:U151)</x:f>
        <x:v>1000</x:v>
      </x:c>
    </x:row>
    <x:row r="152" ht="22" customHeight="1">
      <x:c r="A152" s="2" t="str">
        <x:v>粤A05106F</x:v>
      </x:c>
      <x:c r="B152" s="2" t="str">
        <x:v>秦挺</x:v>
      </x:c>
      <x:c r="C152" s="2" t="str">
        <x:v>业务五部</x:v>
      </x:c>
      <x:c r="D152" s="7" t="n">
        <x:v>6000</x:v>
      </x:c>
      <x:c r="E152" s="7" t="n">
        <x:v>257</x:v>
      </x:c>
      <x:c r="F152" s="7" t="n">
        <x:v>967.74</x:v>
      </x:c>
      <x:c r="G152" s="7" t="n">
        <x:v>1464.1</x:v>
      </x:c>
      <x:c r="H152" s="7" t="n">
        <x:f>F152+D152</x:f>
        <x:v>6967.74</x:v>
      </x:c>
      <x:c r="I152" s="7" t="n">
        <x:f>G152+E152</x:f>
        <x:v>1721.1</x:v>
      </x:c>
      <x:c r="J152" s="2" t="str">
        <x:f>IF(AND(H152&gt;0,I152&gt;=H152),"达标","已有里程未达标")</x:f>
        <x:v>已有里程未达标</x:v>
      </x:c>
      <x:c r="K152" s="2" t="n">
        <x:v>0</x:v>
      </x:c>
      <x:c r="L152" s="2" t="n">
        <x:v>0</x:v>
      </x:c>
      <x:c r="M152" s="2" t="n">
        <x:v>6000</x:v>
      </x:c>
      <x:c r="N152" s="7" t="n">
        <x:v>1000</x:v>
      </x:c>
      <x:c r="O152" s="2" t="n">
        <x:v>0</x:v>
      </x:c>
      <x:c r="P152" s="2" t="n">
        <x:v>0</x:v>
      </x:c>
      <x:c r="Q152" s="2" t="str">
        <x:v>否</x:v>
      </x:c>
      <x:c r="R152" s="7" t="n">
        <x:f>SUMIFS('9月奖金发放记录'!$J$2:$J$168,'9月奖金发放记录'!$B$2:$B$168,B152,'9月奖金发放记录'!$A$2:$A$168,A152,'9月奖金发放记录'!$D$2:$D$168,"当月")</x:f>
        <x:v>0</x:v>
      </x:c>
      <x:c r="S152" s="7" t="n">
        <x:f>SUMIFS('9月奖金发放记录'!$J$2:$J$168,'9月奖金发放记录'!$B$2:$B$168,B152,'9月奖金发放记录'!$A$2:$A$168,A152,'9月奖金发放记录'!$D$2:$D$168,"结转")</x:f>
        <x:v>0</x:v>
      </x:c>
      <x:c r="T152" s="7" t="n">
        <x:f>SUMIFS('9月奖金发放记录'!$J$2:$J$168,'9月奖金发放记录'!$B$2:$B$168,B152,'9月奖金发放记录'!$A$2:$A$168,A152,'9月奖金发放记录'!$D$2:$D$168,"补发1月")+SUMIFS('9月奖金发放记录'!$J$2:$J$168,'9月奖金发放记录'!$B$2:$B$168,B152,'9月奖金发放记录'!$A$2:$A$168,A152,'9月奖金发放记录'!$D$2:$D$168,"补发2月")+SUMIFS('9月奖金发放记录'!$J$2:$J$168,'9月奖金发放记录'!$B$2:$B$168,B152,'9月奖金发放记录'!$A$2:$A$168,A152,'9月奖金发放记录'!$D$2:$D$168,"补发3月")+SUMIFS('9月奖金发放记录'!$J$2:$J$168,'9月奖金发放记录'!$B$2:$B$168,B152,'9月奖金发放记录'!$A$2:$A$168,A152,'9月奖金发放记录'!$D$2:$D$168,"补发4月")+SUMIFS('9月奖金发放记录'!$J$2:$J$168,'9月奖金发放记录'!$B$2:$B$168,B152,'9月奖金发放记录'!$A$2:$A$168,A152,'9月奖金发放记录'!$D$2:$D$168,"补发5月")+SUMIFS('9月奖金发放记录'!$J$2:$J$168,'9月奖金发放记录'!$B$2:$B$168,B152,'9月奖金发放记录'!$A$2:$A$168,A152,'9月奖金发放记录'!$D$2:$D$168,"补发6月")+SUMIFS('9月奖金发放记录'!$J$2:$J$168,'9月奖金发放记录'!$B$2:$B$168,B152,'9月奖金发放记录'!$A$2:$A$168,A152,'9月奖金发放记录'!$D$2:$D$168,"补发7月")+SUMIFS('9月奖金发放记录'!$J$2:$J$168,'9月奖金发放记录'!$B$2:$B$168,B152,'9月奖金发放记录'!$A$2:$A$168,A152,'9月奖金发放记录'!$D$2:$D$168,"补发8月")</x:f>
        <x:v>0</x:v>
      </x:c>
      <x:c r="U152" s="7" t="n">
        <x:f>SUMIFS('9月奖金发放记录'!$J$2:$J$168,'9月奖金发放记录'!$B$2:$B$168,B152,'9月奖金发放记录'!$A$2:$A$168,A152,'9月奖金发放记录'!$D$2:$D$168,"累计补发9月")</x:f>
        <x:v>0</x:v>
      </x:c>
      <x:c r="V152" s="7" t="n">
        <x:f>SUM(R152:U152)</x:f>
        <x:v>0</x:v>
      </x:c>
    </x:row>
    <x:row r="153" ht="22" customHeight="1">
      <x:c r="A153" s="2" t="str">
        <x:v>粤A05378F</x:v>
      </x:c>
      <x:c r="B153" s="2" t="str">
        <x:v>秦挺</x:v>
      </x:c>
      <x:c r="C153" s="2" t="str">
        <x:v>业务五部</x:v>
      </x:c>
      <x:c r="D153" s="7" t="n">
        <x:v>6000</x:v>
      </x:c>
      <x:c r="E153" s="7" t="n">
        <x:v>6194.6</x:v>
      </x:c>
      <x:c r="F153" s="7" t="n">
        <x:v>24064.52</x:v>
      </x:c>
      <x:c r="G153" s="7" t="n">
        <x:v>21777.4</x:v>
      </x:c>
      <x:c r="H153" s="7" t="n">
        <x:f>F153+D153</x:f>
        <x:v>30064.52</x:v>
      </x:c>
      <x:c r="I153" s="7" t="n">
        <x:f>G153+E153</x:f>
        <x:v>27972</x:v>
      </x:c>
      <x:c r="J153" s="2" t="str">
        <x:f>IF(AND(H153&gt;0,I153&gt;=H153),"达标","已有里程未达标")</x:f>
        <x:v>已有里程未达标</x:v>
      </x:c>
      <x:c r="K153" s="2" t="n">
        <x:v>0</x:v>
      </x:c>
      <x:c r="L153" s="2" t="n">
        <x:v>0</x:v>
      </x:c>
      <x:c r="M153" s="2" t="n">
        <x:v>6000</x:v>
      </x:c>
      <x:c r="N153" s="7" t="n">
        <x:v>1000</x:v>
      </x:c>
      <x:c r="O153" s="2" t="n">
        <x:v>0</x:v>
      </x:c>
      <x:c r="P153" s="2" t="n">
        <x:v>0</x:v>
      </x:c>
      <x:c r="Q153" s="2" t="str">
        <x:v>否</x:v>
      </x:c>
      <x:c r="R153" s="7" t="n">
        <x:f>SUMIFS('9月奖金发放记录'!$J$2:$J$168,'9月奖金发放记录'!$B$2:$B$168,B153,'9月奖金发放记录'!$A$2:$A$168,A153,'9月奖金发放记录'!$D$2:$D$168,"当月")</x:f>
        <x:v>1000</x:v>
      </x:c>
      <x:c r="S153" s="7" t="n">
        <x:f>SUMIFS('9月奖金发放记录'!$J$2:$J$168,'9月奖金发放记录'!$B$2:$B$168,B153,'9月奖金发放记录'!$A$2:$A$168,A153,'9月奖金发放记录'!$D$2:$D$168,"结转")</x:f>
        <x:v>0</x:v>
      </x:c>
      <x:c r="T153" s="7" t="n">
        <x:f>SUMIFS('9月奖金发放记录'!$J$2:$J$168,'9月奖金发放记录'!$B$2:$B$168,B153,'9月奖金发放记录'!$A$2:$A$168,A153,'9月奖金发放记录'!$D$2:$D$168,"补发1月")+SUMIFS('9月奖金发放记录'!$J$2:$J$168,'9月奖金发放记录'!$B$2:$B$168,B153,'9月奖金发放记录'!$A$2:$A$168,A153,'9月奖金发放记录'!$D$2:$D$168,"补发2月")+SUMIFS('9月奖金发放记录'!$J$2:$J$168,'9月奖金发放记录'!$B$2:$B$168,B153,'9月奖金发放记录'!$A$2:$A$168,A153,'9月奖金发放记录'!$D$2:$D$168,"补发3月")+SUMIFS('9月奖金发放记录'!$J$2:$J$168,'9月奖金发放记录'!$B$2:$B$168,B153,'9月奖金发放记录'!$A$2:$A$168,A153,'9月奖金发放记录'!$D$2:$D$168,"补发4月")+SUMIFS('9月奖金发放记录'!$J$2:$J$168,'9月奖金发放记录'!$B$2:$B$168,B153,'9月奖金发放记录'!$A$2:$A$168,A153,'9月奖金发放记录'!$D$2:$D$168,"补发5月")+SUMIFS('9月奖金发放记录'!$J$2:$J$168,'9月奖金发放记录'!$B$2:$B$168,B153,'9月奖金发放记录'!$A$2:$A$168,A153,'9月奖金发放记录'!$D$2:$D$168,"补发6月")+SUMIFS('9月奖金发放记录'!$J$2:$J$168,'9月奖金发放记录'!$B$2:$B$168,B153,'9月奖金发放记录'!$A$2:$A$168,A153,'9月奖金发放记录'!$D$2:$D$168,"补发7月")+SUMIFS('9月奖金发放记录'!$J$2:$J$168,'9月奖金发放记录'!$B$2:$B$168,B153,'9月奖金发放记录'!$A$2:$A$168,A153,'9月奖金发放记录'!$D$2:$D$168,"补发8月")</x:f>
        <x:v>0</x:v>
      </x:c>
      <x:c r="U153" s="7" t="n">
        <x:f>SUMIFS('9月奖金发放记录'!$J$2:$J$168,'9月奖金发放记录'!$B$2:$B$168,B153,'9月奖金发放记录'!$A$2:$A$168,A153,'9月奖金发放记录'!$D$2:$D$168,"累计补发9月")</x:f>
        <x:v>0</x:v>
      </x:c>
      <x:c r="V153" s="7" t="n">
        <x:f>SUM(R153:U153)</x:f>
        <x:v>1000</x:v>
      </x:c>
    </x:row>
    <x:row r="154" ht="22" customHeight="1">
      <x:c r="A154" s="2" t="str">
        <x:v>粤A05579F</x:v>
      </x:c>
      <x:c r="B154" s="2" t="str">
        <x:v>秦挺</x:v>
      </x:c>
      <x:c r="C154" s="2" t="str">
        <x:v>业务五部</x:v>
      </x:c>
      <x:c r="D154" s="7" t="n">
        <x:v>6000</x:v>
      </x:c>
      <x:c r="E154" s="7" t="n">
        <x:v>533.9</x:v>
      </x:c>
      <x:c r="F154" s="7" t="n">
        <x:v>48000</x:v>
      </x:c>
      <x:c r="G154" s="7" t="n">
        <x:v>15448.5</x:v>
      </x:c>
      <x:c r="H154" s="7" t="n">
        <x:f>F154+D154</x:f>
        <x:v>54000</x:v>
      </x:c>
      <x:c r="I154" s="7" t="n">
        <x:f>G154+E154</x:f>
        <x:v>15982.4</x:v>
      </x:c>
      <x:c r="J154" s="2" t="str">
        <x:f>IF(AND(H154&gt;0,I154&gt;=H154),"达标","已有里程未达标")</x:f>
        <x:v>已有里程未达标</x:v>
      </x:c>
      <x:c r="K154" s="2" t="n">
        <x:v>0</x:v>
      </x:c>
      <x:c r="L154" s="2" t="n">
        <x:v>0</x:v>
      </x:c>
      <x:c r="M154" s="2" t="n">
        <x:v>6000</x:v>
      </x:c>
      <x:c r="N154" s="7" t="n">
        <x:v>1000</x:v>
      </x:c>
      <x:c r="O154" s="2" t="n">
        <x:v>3</x:v>
      </x:c>
      <x:c r="P154" s="2" t="n">
        <x:v>0</x:v>
      </x:c>
      <x:c r="Q154" s="2" t="str">
        <x:v>否</x:v>
      </x:c>
      <x:c r="R154" s="7" t="n">
        <x:f>SUMIFS('9月奖金发放记录'!$J$2:$J$168,'9月奖金发放记录'!$B$2:$B$168,B154,'9月奖金发放记录'!$A$2:$A$168,A154,'9月奖金发放记录'!$D$2:$D$168,"当月")</x:f>
        <x:v>0</x:v>
      </x:c>
      <x:c r="S154" s="7" t="n">
        <x:f>SUMIFS('9月奖金发放记录'!$J$2:$J$168,'9月奖金发放记录'!$B$2:$B$168,B154,'9月奖金发放记录'!$A$2:$A$168,A154,'9月奖金发放记录'!$D$2:$D$168,"结转")</x:f>
        <x:v>0</x:v>
      </x:c>
      <x:c r="T154" s="7" t="n">
        <x:f>SUMIFS('9月奖金发放记录'!$J$2:$J$168,'9月奖金发放记录'!$B$2:$B$168,B154,'9月奖金发放记录'!$A$2:$A$168,A154,'9月奖金发放记录'!$D$2:$D$168,"补发1月")+SUMIFS('9月奖金发放记录'!$J$2:$J$168,'9月奖金发放记录'!$B$2:$B$168,B154,'9月奖金发放记录'!$A$2:$A$168,A154,'9月奖金发放记录'!$D$2:$D$168,"补发2月")+SUMIFS('9月奖金发放记录'!$J$2:$J$168,'9月奖金发放记录'!$B$2:$B$168,B154,'9月奖金发放记录'!$A$2:$A$168,A154,'9月奖金发放记录'!$D$2:$D$168,"补发3月")+SUMIFS('9月奖金发放记录'!$J$2:$J$168,'9月奖金发放记录'!$B$2:$B$168,B154,'9月奖金发放记录'!$A$2:$A$168,A154,'9月奖金发放记录'!$D$2:$D$168,"补发4月")+SUMIFS('9月奖金发放记录'!$J$2:$J$168,'9月奖金发放记录'!$B$2:$B$168,B154,'9月奖金发放记录'!$A$2:$A$168,A154,'9月奖金发放记录'!$D$2:$D$168,"补发5月")+SUMIFS('9月奖金发放记录'!$J$2:$J$168,'9月奖金发放记录'!$B$2:$B$168,B154,'9月奖金发放记录'!$A$2:$A$168,A154,'9月奖金发放记录'!$D$2:$D$168,"补发6月")+SUMIFS('9月奖金发放记录'!$J$2:$J$168,'9月奖金发放记录'!$B$2:$B$168,B154,'9月奖金发放记录'!$A$2:$A$168,A154,'9月奖金发放记录'!$D$2:$D$168,"补发7月")+SUMIFS('9月奖金发放记录'!$J$2:$J$168,'9月奖金发放记录'!$B$2:$B$168,B154,'9月奖金发放记录'!$A$2:$A$168,A154,'9月奖金发放记录'!$D$2:$D$168,"补发8月")</x:f>
        <x:v>0</x:v>
      </x:c>
      <x:c r="U154" s="7" t="n">
        <x:f>SUMIFS('9月奖金发放记录'!$J$2:$J$168,'9月奖金发放记录'!$B$2:$B$168,B154,'9月奖金发放记录'!$A$2:$A$168,A154,'9月奖金发放记录'!$D$2:$D$168,"累计补发9月")</x:f>
        <x:v>0</x:v>
      </x:c>
      <x:c r="V154" s="7" t="n">
        <x:f>SUM(R154:U154)</x:f>
        <x:v>0</x:v>
      </x:c>
    </x:row>
    <x:row r="155" ht="22" customHeight="1">
      <x:c r="A155" s="2" t="str">
        <x:v>粤A05700F</x:v>
      </x:c>
      <x:c r="B155" s="2" t="str">
        <x:v>秦挺</x:v>
      </x:c>
      <x:c r="C155" s="2" t="str">
        <x:v>业务五部</x:v>
      </x:c>
      <x:c r="D155" s="7" t="n">
        <x:v>6000</x:v>
      </x:c>
      <x:c r="E155" s="7" t="n">
        <x:v>7058.2</x:v>
      </x:c>
      <x:c r="F155" s="7" t="n">
        <x:v>44322.58</x:v>
      </x:c>
      <x:c r="G155" s="7" t="n">
        <x:v>45599.6</x:v>
      </x:c>
      <x:c r="H155" s="7" t="n">
        <x:f>F155+D155</x:f>
        <x:v>50322.58</x:v>
      </x:c>
      <x:c r="I155" s="7" t="n">
        <x:f>G155+E155</x:f>
        <x:v>52657.799999999996</x:v>
      </x:c>
      <x:c r="J155" s="2" t="str">
        <x:f>IF(AND(H155&gt;0,I155&gt;=H155),"达标","已有里程未达标")</x:f>
        <x:v>达标</x:v>
      </x:c>
      <x:c r="K155" s="2" t="n">
        <x:v>0</x:v>
      </x:c>
      <x:c r="L155" s="2" t="n">
        <x:v>0</x:v>
      </x:c>
      <x:c r="M155" s="2" t="n">
        <x:v>6000</x:v>
      </x:c>
      <x:c r="N155" s="7" t="n">
        <x:v>1000</x:v>
      </x:c>
      <x:c r="O155" s="2" t="n">
        <x:v>0</x:v>
      </x:c>
      <x:c r="P155" s="2" t="n">
        <x:v>0</x:v>
      </x:c>
      <x:c r="Q155" s="2" t="str">
        <x:v>否</x:v>
      </x:c>
      <x:c r="R155" s="7" t="n">
        <x:f>SUMIFS('9月奖金发放记录'!$J$2:$J$168,'9月奖金发放记录'!$B$2:$B$168,B155,'9月奖金发放记录'!$A$2:$A$168,A155,'9月奖金发放记录'!$D$2:$D$168,"当月")</x:f>
        <x:v>1000</x:v>
      </x:c>
      <x:c r="S155" s="7" t="n">
        <x:f>SUMIFS('9月奖金发放记录'!$J$2:$J$168,'9月奖金发放记录'!$B$2:$B$168,B155,'9月奖金发放记录'!$A$2:$A$168,A155,'9月奖金发放记录'!$D$2:$D$168,"结转")</x:f>
        <x:v>0</x:v>
      </x:c>
      <x:c r="T155" s="7" t="n">
        <x:f>SUMIFS('9月奖金发放记录'!$J$2:$J$168,'9月奖金发放记录'!$B$2:$B$168,B155,'9月奖金发放记录'!$A$2:$A$168,A155,'9月奖金发放记录'!$D$2:$D$168,"补发1月")+SUMIFS('9月奖金发放记录'!$J$2:$J$168,'9月奖金发放记录'!$B$2:$B$168,B155,'9月奖金发放记录'!$A$2:$A$168,A155,'9月奖金发放记录'!$D$2:$D$168,"补发2月")+SUMIFS('9月奖金发放记录'!$J$2:$J$168,'9月奖金发放记录'!$B$2:$B$168,B155,'9月奖金发放记录'!$A$2:$A$168,A155,'9月奖金发放记录'!$D$2:$D$168,"补发3月")+SUMIFS('9月奖金发放记录'!$J$2:$J$168,'9月奖金发放记录'!$B$2:$B$168,B155,'9月奖金发放记录'!$A$2:$A$168,A155,'9月奖金发放记录'!$D$2:$D$168,"补发4月")+SUMIFS('9月奖金发放记录'!$J$2:$J$168,'9月奖金发放记录'!$B$2:$B$168,B155,'9月奖金发放记录'!$A$2:$A$168,A155,'9月奖金发放记录'!$D$2:$D$168,"补发5月")+SUMIFS('9月奖金发放记录'!$J$2:$J$168,'9月奖金发放记录'!$B$2:$B$168,B155,'9月奖金发放记录'!$A$2:$A$168,A155,'9月奖金发放记录'!$D$2:$D$168,"补发6月")+SUMIFS('9月奖金发放记录'!$J$2:$J$168,'9月奖金发放记录'!$B$2:$B$168,B155,'9月奖金发放记录'!$A$2:$A$168,A155,'9月奖金发放记录'!$D$2:$D$168,"补发7月")+SUMIFS('9月奖金发放记录'!$J$2:$J$168,'9月奖金发放记录'!$B$2:$B$168,B155,'9月奖金发放记录'!$A$2:$A$168,A155,'9月奖金发放记录'!$D$2:$D$168,"补发8月")</x:f>
        <x:v>0</x:v>
      </x:c>
      <x:c r="U155" s="7" t="n">
        <x:f>SUMIFS('9月奖金发放记录'!$J$2:$J$168,'9月奖金发放记录'!$B$2:$B$168,B155,'9月奖金发放记录'!$A$2:$A$168,A155,'9月奖金发放记录'!$D$2:$D$168,"累计补发9月")</x:f>
        <x:v>0</x:v>
      </x:c>
      <x:c r="V155" s="7" t="n">
        <x:f>SUM(R155:U155)</x:f>
        <x:v>1000</x:v>
      </x:c>
    </x:row>
    <x:row r="156" ht="22" customHeight="1">
      <x:c r="A156" s="2" t="str">
        <x:v>粤A05718F</x:v>
      </x:c>
      <x:c r="B156" s="2" t="str">
        <x:v>秦挺</x:v>
      </x:c>
      <x:c r="C156" s="2" t="str">
        <x:v>业务五部</x:v>
      </x:c>
      <x:c r="D156" s="7" t="n">
        <x:v>6000</x:v>
      </x:c>
      <x:c r="E156" s="7" t="n">
        <x:v>9289.9</x:v>
      </x:c>
      <x:c r="F156" s="7" t="n">
        <x:v>42000</x:v>
      </x:c>
      <x:c r="G156" s="7" t="n">
        <x:v>60185.8</x:v>
      </x:c>
      <x:c r="H156" s="7" t="n">
        <x:f>F156+D156</x:f>
        <x:v>48000</x:v>
      </x:c>
      <x:c r="I156" s="7" t="n">
        <x:f>G156+E156</x:f>
        <x:v>69475.7</x:v>
      </x:c>
      <x:c r="J156" s="2" t="str">
        <x:f>IF(AND(H156&gt;0,I156&gt;=H156),"达标","已有里程未达标")</x:f>
        <x:v>达标</x:v>
      </x:c>
      <x:c r="K156" s="2" t="n">
        <x:v>1</x:v>
      </x:c>
      <x:c r="L156" s="2" t="n">
        <x:v>0</x:v>
      </x:c>
      <x:c r="M156" s="2" t="n">
        <x:v>6000</x:v>
      </x:c>
      <x:c r="N156" s="7" t="n">
        <x:v>1000</x:v>
      </x:c>
      <x:c r="O156" s="2" t="n">
        <x:v>0</x:v>
      </x:c>
      <x:c r="P156" s="2" t="n">
        <x:v>0</x:v>
      </x:c>
      <x:c r="Q156" s="2" t="str">
        <x:v>否</x:v>
      </x:c>
      <x:c r="R156" s="7" t="n">
        <x:f>SUMIFS('9月奖金发放记录'!$J$2:$J$168,'9月奖金发放记录'!$B$2:$B$168,B156,'9月奖金发放记录'!$A$2:$A$168,A156,'9月奖金发放记录'!$D$2:$D$168,"当月")</x:f>
        <x:v>0</x:v>
      </x:c>
      <x:c r="S156" s="7" t="n">
        <x:f>SUMIFS('9月奖金发放记录'!$J$2:$J$168,'9月奖金发放记录'!$B$2:$B$168,B156,'9月奖金发放记录'!$A$2:$A$168,A156,'9月奖金发放记录'!$D$2:$D$168,"结转")</x:f>
        <x:v>1000</x:v>
      </x:c>
      <x:c r="T156" s="7" t="n">
        <x:f>SUMIFS('9月奖金发放记录'!$J$2:$J$168,'9月奖金发放记录'!$B$2:$B$168,B156,'9月奖金发放记录'!$A$2:$A$168,A156,'9月奖金发放记录'!$D$2:$D$168,"补发1月")+SUMIFS('9月奖金发放记录'!$J$2:$J$168,'9月奖金发放记录'!$B$2:$B$168,B156,'9月奖金发放记录'!$A$2:$A$168,A156,'9月奖金发放记录'!$D$2:$D$168,"补发2月")+SUMIFS('9月奖金发放记录'!$J$2:$J$168,'9月奖金发放记录'!$B$2:$B$168,B156,'9月奖金发放记录'!$A$2:$A$168,A156,'9月奖金发放记录'!$D$2:$D$168,"补发3月")+SUMIFS('9月奖金发放记录'!$J$2:$J$168,'9月奖金发放记录'!$B$2:$B$168,B156,'9月奖金发放记录'!$A$2:$A$168,A156,'9月奖金发放记录'!$D$2:$D$168,"补发4月")+SUMIFS('9月奖金发放记录'!$J$2:$J$168,'9月奖金发放记录'!$B$2:$B$168,B156,'9月奖金发放记录'!$A$2:$A$168,A156,'9月奖金发放记录'!$D$2:$D$168,"补发5月")+SUMIFS('9月奖金发放记录'!$J$2:$J$168,'9月奖金发放记录'!$B$2:$B$168,B156,'9月奖金发放记录'!$A$2:$A$168,A156,'9月奖金发放记录'!$D$2:$D$168,"补发6月")+SUMIFS('9月奖金发放记录'!$J$2:$J$168,'9月奖金发放记录'!$B$2:$B$168,B156,'9月奖金发放记录'!$A$2:$A$168,A156,'9月奖金发放记录'!$D$2:$D$168,"补发7月")+SUMIFS('9月奖金发放记录'!$J$2:$J$168,'9月奖金发放记录'!$B$2:$B$168,B156,'9月奖金发放记录'!$A$2:$A$168,A156,'9月奖金发放记录'!$D$2:$D$168,"补发8月")</x:f>
        <x:v>0</x:v>
      </x:c>
      <x:c r="U156" s="7" t="n">
        <x:f>SUMIFS('9月奖金发放记录'!$J$2:$J$168,'9月奖金发放记录'!$B$2:$B$168,B156,'9月奖金发放记录'!$A$2:$A$168,A156,'9月奖金发放记录'!$D$2:$D$168,"累计补发9月")</x:f>
        <x:v>0</x:v>
      </x:c>
      <x:c r="V156" s="7" t="n">
        <x:f>SUM(R156:U156)</x:f>
        <x:v>1000</x:v>
      </x:c>
    </x:row>
    <x:row r="157" ht="22" customHeight="1">
      <x:c r="A157" s="2" t="str">
        <x:v>粤A05776F</x:v>
      </x:c>
      <x:c r="B157" s="2" t="str">
        <x:v>秦挺</x:v>
      </x:c>
      <x:c r="C157" s="2" t="str">
        <x:v>业务五部</x:v>
      </x:c>
      <x:c r="D157" s="7" t="n">
        <x:v>4600</x:v>
      </x:c>
      <x:c r="E157" s="7" t="n">
        <x:v>1804.2</x:v>
      </x:c>
      <x:c r="F157" s="7" t="n">
        <x:v>0</x:v>
      </x:c>
      <x:c r="G157" s="7" t="n">
        <x:v>0</x:v>
      </x:c>
      <x:c r="H157" s="7" t="n">
        <x:f>F157+D157</x:f>
        <x:v>4600</x:v>
      </x:c>
      <x:c r="I157" s="7" t="n">
        <x:f>G157+E157</x:f>
        <x:v>1804.2</x:v>
      </x:c>
      <x:c r="J157" s="2" t="str">
        <x:f>IF(AND(H157&gt;0,I157&gt;=H157),"达标","已有里程未达标")</x:f>
        <x:v>已有里程未达标</x:v>
      </x:c>
      <x:c r="K157" s="2" t="n">
        <x:v>0</x:v>
      </x:c>
      <x:c r="L157" s="2" t="n">
        <x:v>0</x:v>
      </x:c>
      <x:c r="M157" s="2" t="n">
        <x:v>6000</x:v>
      </x:c>
      <x:c r="N157" s="7" t="n">
        <x:v>1000</x:v>
      </x:c>
      <x:c r="O157" s="2" t="n">
        <x:v>0</x:v>
      </x:c>
      <x:c r="P157" s="2" t="n">
        <x:v>0</x:v>
      </x:c>
      <x:c r="Q157" s="2" t="str">
        <x:v>否</x:v>
      </x:c>
      <x:c r="R157" s="7" t="n">
        <x:f>SUMIFS('9月奖金发放记录'!$J$2:$J$168,'9月奖金发放记录'!$B$2:$B$168,B157,'9月奖金发放记录'!$A$2:$A$168,A157,'9月奖金发放记录'!$D$2:$D$168,"当月")</x:f>
        <x:v>0</x:v>
      </x:c>
      <x:c r="S157" s="7" t="n">
        <x:f>SUMIFS('9月奖金发放记录'!$J$2:$J$168,'9月奖金发放记录'!$B$2:$B$168,B157,'9月奖金发放记录'!$A$2:$A$168,A157,'9月奖金发放记录'!$D$2:$D$168,"结转")</x:f>
        <x:v>0</x:v>
      </x:c>
      <x:c r="T157" s="7" t="n">
        <x:f>SUMIFS('9月奖金发放记录'!$J$2:$J$168,'9月奖金发放记录'!$B$2:$B$168,B157,'9月奖金发放记录'!$A$2:$A$168,A157,'9月奖金发放记录'!$D$2:$D$168,"补发1月")+SUMIFS('9月奖金发放记录'!$J$2:$J$168,'9月奖金发放记录'!$B$2:$B$168,B157,'9月奖金发放记录'!$A$2:$A$168,A157,'9月奖金发放记录'!$D$2:$D$168,"补发2月")+SUMIFS('9月奖金发放记录'!$J$2:$J$168,'9月奖金发放记录'!$B$2:$B$168,B157,'9月奖金发放记录'!$A$2:$A$168,A157,'9月奖金发放记录'!$D$2:$D$168,"补发3月")+SUMIFS('9月奖金发放记录'!$J$2:$J$168,'9月奖金发放记录'!$B$2:$B$168,B157,'9月奖金发放记录'!$A$2:$A$168,A157,'9月奖金发放记录'!$D$2:$D$168,"补发4月")+SUMIFS('9月奖金发放记录'!$J$2:$J$168,'9月奖金发放记录'!$B$2:$B$168,B157,'9月奖金发放记录'!$A$2:$A$168,A157,'9月奖金发放记录'!$D$2:$D$168,"补发5月")+SUMIFS('9月奖金发放记录'!$J$2:$J$168,'9月奖金发放记录'!$B$2:$B$168,B157,'9月奖金发放记录'!$A$2:$A$168,A157,'9月奖金发放记录'!$D$2:$D$168,"补发6月")+SUMIFS('9月奖金发放记录'!$J$2:$J$168,'9月奖金发放记录'!$B$2:$B$168,B157,'9月奖金发放记录'!$A$2:$A$168,A157,'9月奖金发放记录'!$D$2:$D$168,"补发7月")+SUMIFS('9月奖金发放记录'!$J$2:$J$168,'9月奖金发放记录'!$B$2:$B$168,B157,'9月奖金发放记录'!$A$2:$A$168,A157,'9月奖金发放记录'!$D$2:$D$168,"补发8月")</x:f>
        <x:v>0</x:v>
      </x:c>
      <x:c r="U157" s="7" t="n">
        <x:f>SUMIFS('9月奖金发放记录'!$J$2:$J$168,'9月奖金发放记录'!$B$2:$B$168,B157,'9月奖金发放记录'!$A$2:$A$168,A157,'9月奖金发放记录'!$D$2:$D$168,"累计补发9月")</x:f>
        <x:v>0</x:v>
      </x:c>
      <x:c r="V157" s="7" t="n">
        <x:f>SUM(R157:U157)</x:f>
        <x:v>0</x:v>
      </x:c>
    </x:row>
    <x:row r="158" ht="22" customHeight="1">
      <x:c r="A158" s="2" t="str">
        <x:v>粤A05876F</x:v>
      </x:c>
      <x:c r="B158" s="2" t="str">
        <x:v>秦挺</x:v>
      </x:c>
      <x:c r="C158" s="2" t="str">
        <x:v>业务五部</x:v>
      </x:c>
      <x:c r="D158" s="7" t="n">
        <x:v>6000</x:v>
      </x:c>
      <x:c r="E158" s="7" t="n">
        <x:v>285.8</x:v>
      </x:c>
      <x:c r="F158" s="7" t="n">
        <x:v>967.74</x:v>
      </x:c>
      <x:c r="G158" s="7" t="n">
        <x:v>1409.4</x:v>
      </x:c>
      <x:c r="H158" s="7" t="n">
        <x:f>F158+D158</x:f>
        <x:v>6967.74</x:v>
      </x:c>
      <x:c r="I158" s="7" t="n">
        <x:f>G158+E158</x:f>
        <x:v>1695.2</x:v>
      </x:c>
      <x:c r="J158" s="2" t="str">
        <x:f>IF(AND(H158&gt;0,I158&gt;=H158),"达标","已有里程未达标")</x:f>
        <x:v>已有里程未达标</x:v>
      </x:c>
      <x:c r="K158" s="2" t="n">
        <x:v>0</x:v>
      </x:c>
      <x:c r="L158" s="2" t="n">
        <x:v>0</x:v>
      </x:c>
      <x:c r="M158" s="2" t="n">
        <x:v>6000</x:v>
      </x:c>
      <x:c r="N158" s="7" t="n">
        <x:v>1000</x:v>
      </x:c>
      <x:c r="O158" s="2" t="n">
        <x:v>0</x:v>
      </x:c>
      <x:c r="P158" s="2" t="n">
        <x:v>0</x:v>
      </x:c>
      <x:c r="Q158" s="2" t="str">
        <x:v>否</x:v>
      </x:c>
      <x:c r="R158" s="7" t="n">
        <x:f>SUMIFS('9月奖金发放记录'!$J$2:$J$168,'9月奖金发放记录'!$B$2:$B$168,B158,'9月奖金发放记录'!$A$2:$A$168,A158,'9月奖金发放记录'!$D$2:$D$168,"当月")</x:f>
        <x:v>0</x:v>
      </x:c>
      <x:c r="S158" s="7" t="n">
        <x:f>SUMIFS('9月奖金发放记录'!$J$2:$J$168,'9月奖金发放记录'!$B$2:$B$168,B158,'9月奖金发放记录'!$A$2:$A$168,A158,'9月奖金发放记录'!$D$2:$D$168,"结转")</x:f>
        <x:v>0</x:v>
      </x:c>
      <x:c r="T158" s="7" t="n">
        <x:f>SUMIFS('9月奖金发放记录'!$J$2:$J$168,'9月奖金发放记录'!$B$2:$B$168,B158,'9月奖金发放记录'!$A$2:$A$168,A158,'9月奖金发放记录'!$D$2:$D$168,"补发1月")+SUMIFS('9月奖金发放记录'!$J$2:$J$168,'9月奖金发放记录'!$B$2:$B$168,B158,'9月奖金发放记录'!$A$2:$A$168,A158,'9月奖金发放记录'!$D$2:$D$168,"补发2月")+SUMIFS('9月奖金发放记录'!$J$2:$J$168,'9月奖金发放记录'!$B$2:$B$168,B158,'9月奖金发放记录'!$A$2:$A$168,A158,'9月奖金发放记录'!$D$2:$D$168,"补发3月")+SUMIFS('9月奖金发放记录'!$J$2:$J$168,'9月奖金发放记录'!$B$2:$B$168,B158,'9月奖金发放记录'!$A$2:$A$168,A158,'9月奖金发放记录'!$D$2:$D$168,"补发4月")+SUMIFS('9月奖金发放记录'!$J$2:$J$168,'9月奖金发放记录'!$B$2:$B$168,B158,'9月奖金发放记录'!$A$2:$A$168,A158,'9月奖金发放记录'!$D$2:$D$168,"补发5月")+SUMIFS('9月奖金发放记录'!$J$2:$J$168,'9月奖金发放记录'!$B$2:$B$168,B158,'9月奖金发放记录'!$A$2:$A$168,A158,'9月奖金发放记录'!$D$2:$D$168,"补发6月")+SUMIFS('9月奖金发放记录'!$J$2:$J$168,'9月奖金发放记录'!$B$2:$B$168,B158,'9月奖金发放记录'!$A$2:$A$168,A158,'9月奖金发放记录'!$D$2:$D$168,"补发7月")+SUMIFS('9月奖金发放记录'!$J$2:$J$168,'9月奖金发放记录'!$B$2:$B$168,B158,'9月奖金发放记录'!$A$2:$A$168,A158,'9月奖金发放记录'!$D$2:$D$168,"补发8月")</x:f>
        <x:v>0</x:v>
      </x:c>
      <x:c r="U158" s="7" t="n">
        <x:f>SUMIFS('9月奖金发放记录'!$J$2:$J$168,'9月奖金发放记录'!$B$2:$B$168,B158,'9月奖金发放记录'!$A$2:$A$168,A158,'9月奖金发放记录'!$D$2:$D$168,"累计补发9月")</x:f>
        <x:v>0</x:v>
      </x:c>
      <x:c r="V158" s="7" t="n">
        <x:f>SUM(R158:U158)</x:f>
        <x:v>0</x:v>
      </x:c>
    </x:row>
    <x:row r="159" ht="22" customHeight="1">
      <x:c r="A159" s="2" t="str">
        <x:v>粤A05925F</x:v>
      </x:c>
      <x:c r="B159" s="2" t="str">
        <x:v>秦挺</x:v>
      </x:c>
      <x:c r="C159" s="2" t="str">
        <x:v>业务五部</x:v>
      </x:c>
      <x:c r="D159" s="7" t="n">
        <x:v>6000</x:v>
      </x:c>
      <x:c r="E159" s="7" t="n">
        <x:v>7193.6</x:v>
      </x:c>
      <x:c r="F159" s="7" t="n">
        <x:v>22258.06</x:v>
      </x:c>
      <x:c r="G159" s="7" t="n">
        <x:v>38908.5</x:v>
      </x:c>
      <x:c r="H159" s="7" t="n">
        <x:f>F159+D159</x:f>
        <x:v>28258.06</x:v>
      </x:c>
      <x:c r="I159" s="7" t="n">
        <x:f>G159+E159</x:f>
        <x:v>46102.1</x:v>
      </x:c>
      <x:c r="J159" s="2" t="str">
        <x:f>IF(AND(H159&gt;0,I159&gt;=H159),"达标","已有里程未达标")</x:f>
        <x:v>达标</x:v>
      </x:c>
      <x:c r="K159" s="2" t="n">
        <x:v>0</x:v>
      </x:c>
      <x:c r="L159" s="2" t="n">
        <x:v>0</x:v>
      </x:c>
      <x:c r="M159" s="2" t="n">
        <x:v>6000</x:v>
      </x:c>
      <x:c r="N159" s="7" t="n">
        <x:v>1000</x:v>
      </x:c>
      <x:c r="O159" s="2" t="n">
        <x:v>6</x:v>
      </x:c>
      <x:c r="P159" s="2" t="n">
        <x:v>0</x:v>
      </x:c>
      <x:c r="Q159" s="2" t="str">
        <x:v>否</x:v>
      </x:c>
      <x:c r="R159" s="7" t="n">
        <x:f>SUMIFS('9月奖金发放记录'!$J$2:$J$168,'9月奖金发放记录'!$B$2:$B$168,B159,'9月奖金发放记录'!$A$2:$A$168,A159,'9月奖金发放记录'!$D$2:$D$168,"当月")</x:f>
        <x:v>1000</x:v>
      </x:c>
      <x:c r="S159" s="7" t="n">
        <x:f>SUMIFS('9月奖金发放记录'!$J$2:$J$168,'9月奖金发放记录'!$B$2:$B$168,B159,'9月奖金发放记录'!$A$2:$A$168,A159,'9月奖金发放记录'!$D$2:$D$168,"结转")</x:f>
        <x:v>0</x:v>
      </x:c>
      <x:c r="T159" s="7" t="n">
        <x:f>SUMIFS('9月奖金发放记录'!$J$2:$J$168,'9月奖金发放记录'!$B$2:$B$168,B159,'9月奖金发放记录'!$A$2:$A$168,A159,'9月奖金发放记录'!$D$2:$D$168,"补发1月")+SUMIFS('9月奖金发放记录'!$J$2:$J$168,'9月奖金发放记录'!$B$2:$B$168,B159,'9月奖金发放记录'!$A$2:$A$168,A159,'9月奖金发放记录'!$D$2:$D$168,"补发2月")+SUMIFS('9月奖金发放记录'!$J$2:$J$168,'9月奖金发放记录'!$B$2:$B$168,B159,'9月奖金发放记录'!$A$2:$A$168,A159,'9月奖金发放记录'!$D$2:$D$168,"补发3月")+SUMIFS('9月奖金发放记录'!$J$2:$J$168,'9月奖金发放记录'!$B$2:$B$168,B159,'9月奖金发放记录'!$A$2:$A$168,A159,'9月奖金发放记录'!$D$2:$D$168,"补发4月")+SUMIFS('9月奖金发放记录'!$J$2:$J$168,'9月奖金发放记录'!$B$2:$B$168,B159,'9月奖金发放记录'!$A$2:$A$168,A159,'9月奖金发放记录'!$D$2:$D$168,"补发5月")+SUMIFS('9月奖金发放记录'!$J$2:$J$168,'9月奖金发放记录'!$B$2:$B$168,B159,'9月奖金发放记录'!$A$2:$A$168,A159,'9月奖金发放记录'!$D$2:$D$168,"补发6月")+SUMIFS('9月奖金发放记录'!$J$2:$J$168,'9月奖金发放记录'!$B$2:$B$168,B159,'9月奖金发放记录'!$A$2:$A$168,A159,'9月奖金发放记录'!$D$2:$D$168,"补发7月")+SUMIFS('9月奖金发放记录'!$J$2:$J$168,'9月奖金发放记录'!$B$2:$B$168,B159,'9月奖金发放记录'!$A$2:$A$168,A159,'9月奖金发放记录'!$D$2:$D$168,"补发8月")</x:f>
        <x:v>0</x:v>
      </x:c>
      <x:c r="U159" s="7" t="n">
        <x:f>SUMIFS('9月奖金发放记录'!$J$2:$J$168,'9月奖金发放记录'!$B$2:$B$168,B159,'9月奖金发放记录'!$A$2:$A$168,A159,'9月奖金发放记录'!$D$2:$D$168,"累计补发9月")</x:f>
        <x:v>0</x:v>
      </x:c>
      <x:c r="V159" s="7" t="n">
        <x:f>SUM(R159:U159)</x:f>
        <x:v>1000</x:v>
      </x:c>
    </x:row>
    <x:row r="160" ht="22" customHeight="1">
      <x:c r="A160" s="2" t="str">
        <x:v>粤A05968F</x:v>
      </x:c>
      <x:c r="B160" s="2" t="str">
        <x:v>秦挺</x:v>
      </x:c>
      <x:c r="C160" s="2" t="str">
        <x:v>业务五部</x:v>
      </x:c>
      <x:c r="D160" s="7" t="n">
        <x:v>6000</x:v>
      </x:c>
      <x:c r="E160" s="7" t="n">
        <x:v>4618.4</x:v>
      </x:c>
      <x:c r="F160" s="7" t="n">
        <x:v>42580.65</x:v>
      </x:c>
      <x:c r="G160" s="7" t="n">
        <x:v>27340.5</x:v>
      </x:c>
      <x:c r="H160" s="7" t="n">
        <x:f>F160+D160</x:f>
        <x:v>48580.65</x:v>
      </x:c>
      <x:c r="I160" s="7" t="n">
        <x:f>G160+E160</x:f>
        <x:v>31958.9</x:v>
      </x:c>
      <x:c r="J160" s="2" t="str">
        <x:f>IF(AND(H160&gt;0,I160&gt;=H160),"达标","已有里程未达标")</x:f>
        <x:v>已有里程未达标</x:v>
      </x:c>
      <x:c r="K160" s="2" t="n">
        <x:v>0</x:v>
      </x:c>
      <x:c r="L160" s="2" t="n">
        <x:v>0</x:v>
      </x:c>
      <x:c r="M160" s="2" t="n">
        <x:v>6000</x:v>
      </x:c>
      <x:c r="N160" s="7" t="n">
        <x:v>1000</x:v>
      </x:c>
      <x:c r="O160" s="2" t="n">
        <x:v>1</x:v>
      </x:c>
      <x:c r="P160" s="2" t="n">
        <x:v>0</x:v>
      </x:c>
      <x:c r="Q160" s="2" t="str">
        <x:v>否</x:v>
      </x:c>
      <x:c r="R160" s="7" t="n">
        <x:f>SUMIFS('9月奖金发放记录'!$J$2:$J$168,'9月奖金发放记录'!$B$2:$B$168,B160,'9月奖金发放记录'!$A$2:$A$168,A160,'9月奖金发放记录'!$D$2:$D$168,"当月")</x:f>
        <x:v>0</x:v>
      </x:c>
      <x:c r="S160" s="7" t="n">
        <x:f>SUMIFS('9月奖金发放记录'!$J$2:$J$168,'9月奖金发放记录'!$B$2:$B$168,B160,'9月奖金发放记录'!$A$2:$A$168,A160,'9月奖金发放记录'!$D$2:$D$168,"结转")</x:f>
        <x:v>0</x:v>
      </x:c>
      <x:c r="T160" s="7" t="n">
        <x:f>SUMIFS('9月奖金发放记录'!$J$2:$J$168,'9月奖金发放记录'!$B$2:$B$168,B160,'9月奖金发放记录'!$A$2:$A$168,A160,'9月奖金发放记录'!$D$2:$D$168,"补发1月")+SUMIFS('9月奖金发放记录'!$J$2:$J$168,'9月奖金发放记录'!$B$2:$B$168,B160,'9月奖金发放记录'!$A$2:$A$168,A160,'9月奖金发放记录'!$D$2:$D$168,"补发2月")+SUMIFS('9月奖金发放记录'!$J$2:$J$168,'9月奖金发放记录'!$B$2:$B$168,B160,'9月奖金发放记录'!$A$2:$A$168,A160,'9月奖金发放记录'!$D$2:$D$168,"补发3月")+SUMIFS('9月奖金发放记录'!$J$2:$J$168,'9月奖金发放记录'!$B$2:$B$168,B160,'9月奖金发放记录'!$A$2:$A$168,A160,'9月奖金发放记录'!$D$2:$D$168,"补发4月")+SUMIFS('9月奖金发放记录'!$J$2:$J$168,'9月奖金发放记录'!$B$2:$B$168,B160,'9月奖金发放记录'!$A$2:$A$168,A160,'9月奖金发放记录'!$D$2:$D$168,"补发5月")+SUMIFS('9月奖金发放记录'!$J$2:$J$168,'9月奖金发放记录'!$B$2:$B$168,B160,'9月奖金发放记录'!$A$2:$A$168,A160,'9月奖金发放记录'!$D$2:$D$168,"补发6月")+SUMIFS('9月奖金发放记录'!$J$2:$J$168,'9月奖金发放记录'!$B$2:$B$168,B160,'9月奖金发放记录'!$A$2:$A$168,A160,'9月奖金发放记录'!$D$2:$D$168,"补发7月")+SUMIFS('9月奖金发放记录'!$J$2:$J$168,'9月奖金发放记录'!$B$2:$B$168,B160,'9月奖金发放记录'!$A$2:$A$168,A160,'9月奖金发放记录'!$D$2:$D$168,"补发8月")</x:f>
        <x:v>0</x:v>
      </x:c>
      <x:c r="U160" s="7" t="n">
        <x:f>SUMIFS('9月奖金发放记录'!$J$2:$J$168,'9月奖金发放记录'!$B$2:$B$168,B160,'9月奖金发放记录'!$A$2:$A$168,A160,'9月奖金发放记录'!$D$2:$D$168,"累计补发9月")</x:f>
        <x:v>0</x:v>
      </x:c>
      <x:c r="V160" s="7" t="n">
        <x:f>SUM(R160:U160)</x:f>
        <x:v>0</x:v>
      </x:c>
    </x:row>
    <x:row r="161" ht="22" customHeight="1">
      <x:c r="A161" s="2" t="str">
        <x:v>粤A06290F</x:v>
      </x:c>
      <x:c r="B161" s="2" t="str">
        <x:v>秦挺</x:v>
      </x:c>
      <x:c r="C161" s="2" t="str">
        <x:v>业务五部</x:v>
      </x:c>
      <x:c r="D161" s="7" t="n">
        <x:v>6000</x:v>
      </x:c>
      <x:c r="E161" s="7" t="n">
        <x:v>6257.8</x:v>
      </x:c>
      <x:c r="F161" s="7" t="n">
        <x:v>0</x:v>
      </x:c>
      <x:c r="G161" s="7" t="n">
        <x:v>0</x:v>
      </x:c>
      <x:c r="H161" s="7" t="n">
        <x:f>F161+D161</x:f>
        <x:v>6000</x:v>
      </x:c>
      <x:c r="I161" s="7" t="n">
        <x:f>G161+E161</x:f>
        <x:v>6257.8</x:v>
      </x:c>
      <x:c r="J161" s="2" t="str">
        <x:f>IF(AND(H161&gt;0,I161&gt;=H161),"达标","已有里程未达标")</x:f>
        <x:v>达标</x:v>
      </x:c>
      <x:c r="K161" s="2" t="n">
        <x:v>0</x:v>
      </x:c>
      <x:c r="L161" s="2" t="n">
        <x:v>0</x:v>
      </x:c>
      <x:c r="M161" s="2" t="n">
        <x:v>6000</x:v>
      </x:c>
      <x:c r="N161" s="7" t="n">
        <x:v>1000</x:v>
      </x:c>
      <x:c r="O161" s="2" t="n">
        <x:v>8</x:v>
      </x:c>
      <x:c r="P161" s="2" t="n">
        <x:v>0</x:v>
      </x:c>
      <x:c r="Q161" s="2" t="str">
        <x:v>否</x:v>
      </x:c>
      <x:c r="R161" s="7" t="n">
        <x:f>SUMIFS('9月奖金发放记录'!$J$2:$J$168,'9月奖金发放记录'!$B$2:$B$168,B161,'9月奖金发放记录'!$A$2:$A$168,A161,'9月奖金发放记录'!$D$2:$D$168,"当月")</x:f>
        <x:v>1000</x:v>
      </x:c>
      <x:c r="S161" s="7" t="n">
        <x:f>SUMIFS('9月奖金发放记录'!$J$2:$J$168,'9月奖金发放记录'!$B$2:$B$168,B161,'9月奖金发放记录'!$A$2:$A$168,A161,'9月奖金发放记录'!$D$2:$D$168,"结转")</x:f>
        <x:v>0</x:v>
      </x:c>
      <x:c r="T161" s="7" t="n">
        <x:f>SUMIFS('9月奖金发放记录'!$J$2:$J$168,'9月奖金发放记录'!$B$2:$B$168,B161,'9月奖金发放记录'!$A$2:$A$168,A161,'9月奖金发放记录'!$D$2:$D$168,"补发1月")+SUMIFS('9月奖金发放记录'!$J$2:$J$168,'9月奖金发放记录'!$B$2:$B$168,B161,'9月奖金发放记录'!$A$2:$A$168,A161,'9月奖金发放记录'!$D$2:$D$168,"补发2月")+SUMIFS('9月奖金发放记录'!$J$2:$J$168,'9月奖金发放记录'!$B$2:$B$168,B161,'9月奖金发放记录'!$A$2:$A$168,A161,'9月奖金发放记录'!$D$2:$D$168,"补发3月")+SUMIFS('9月奖金发放记录'!$J$2:$J$168,'9月奖金发放记录'!$B$2:$B$168,B161,'9月奖金发放记录'!$A$2:$A$168,A161,'9月奖金发放记录'!$D$2:$D$168,"补发4月")+SUMIFS('9月奖金发放记录'!$J$2:$J$168,'9月奖金发放记录'!$B$2:$B$168,B161,'9月奖金发放记录'!$A$2:$A$168,A161,'9月奖金发放记录'!$D$2:$D$168,"补发5月")+SUMIFS('9月奖金发放记录'!$J$2:$J$168,'9月奖金发放记录'!$B$2:$B$168,B161,'9月奖金发放记录'!$A$2:$A$168,A161,'9月奖金发放记录'!$D$2:$D$168,"补发6月")+SUMIFS('9月奖金发放记录'!$J$2:$J$168,'9月奖金发放记录'!$B$2:$B$168,B161,'9月奖金发放记录'!$A$2:$A$168,A161,'9月奖金发放记录'!$D$2:$D$168,"补发7月")+SUMIFS('9月奖金发放记录'!$J$2:$J$168,'9月奖金发放记录'!$B$2:$B$168,B161,'9月奖金发放记录'!$A$2:$A$168,A161,'9月奖金发放记录'!$D$2:$D$168,"补发8月")</x:f>
        <x:v>0</x:v>
      </x:c>
      <x:c r="U161" s="7" t="n">
        <x:f>SUMIFS('9月奖金发放记录'!$J$2:$J$168,'9月奖金发放记录'!$B$2:$B$168,B161,'9月奖金发放记录'!$A$2:$A$168,A161,'9月奖金发放记录'!$D$2:$D$168,"累计补发9月")</x:f>
        <x:v>0</x:v>
      </x:c>
      <x:c r="V161" s="7" t="n">
        <x:f>SUM(R161:U161)</x:f>
        <x:v>1000</x:v>
      </x:c>
    </x:row>
    <x:row r="162" ht="22" customHeight="1">
      <x:c r="A162" s="2" t="str">
        <x:v>粤A06980F</x:v>
      </x:c>
      <x:c r="B162" s="2" t="str">
        <x:v>秦挺</x:v>
      </x:c>
      <x:c r="C162" s="2" t="str">
        <x:v>业务五部</x:v>
      </x:c>
      <x:c r="D162" s="7" t="n">
        <x:v>6000</x:v>
      </x:c>
      <x:c r="E162" s="7" t="n">
        <x:v>2562.3</x:v>
      </x:c>
      <x:c r="F162" s="7" t="n">
        <x:v>44516.13</x:v>
      </x:c>
      <x:c r="G162" s="7" t="n">
        <x:v>17125.9</x:v>
      </x:c>
      <x:c r="H162" s="7" t="n">
        <x:f>F162+D162</x:f>
        <x:v>50516.13</x:v>
      </x:c>
      <x:c r="I162" s="7" t="n">
        <x:f>G162+E162</x:f>
        <x:v>19688.2</x:v>
      </x:c>
      <x:c r="J162" s="2" t="str">
        <x:f>IF(AND(H162&gt;0,I162&gt;=H162),"达标","已有里程未达标")</x:f>
        <x:v>已有里程未达标</x:v>
      </x:c>
      <x:c r="K162" s="2" t="n">
        <x:v>0</x:v>
      </x:c>
      <x:c r="L162" s="2" t="n">
        <x:v>0</x:v>
      </x:c>
      <x:c r="M162" s="2" t="n">
        <x:v>6000</x:v>
      </x:c>
      <x:c r="N162" s="7" t="n">
        <x:v>1000</x:v>
      </x:c>
      <x:c r="O162" s="2" t="n">
        <x:v>3</x:v>
      </x:c>
      <x:c r="P162" s="2" t="n">
        <x:v>0</x:v>
      </x:c>
      <x:c r="Q162" s="2" t="str">
        <x:v>否</x:v>
      </x:c>
      <x:c r="R162" s="7" t="n">
        <x:f>SUMIFS('9月奖金发放记录'!$J$2:$J$168,'9月奖金发放记录'!$B$2:$B$168,B162,'9月奖金发放记录'!$A$2:$A$168,A162,'9月奖金发放记录'!$D$2:$D$168,"当月")</x:f>
        <x:v>0</x:v>
      </x:c>
      <x:c r="S162" s="7" t="n">
        <x:f>SUMIFS('9月奖金发放记录'!$J$2:$J$168,'9月奖金发放记录'!$B$2:$B$168,B162,'9月奖金发放记录'!$A$2:$A$168,A162,'9月奖金发放记录'!$D$2:$D$168,"结转")</x:f>
        <x:v>0</x:v>
      </x:c>
      <x:c r="T162" s="7" t="n">
        <x:f>SUMIFS('9月奖金发放记录'!$J$2:$J$168,'9月奖金发放记录'!$B$2:$B$168,B162,'9月奖金发放记录'!$A$2:$A$168,A162,'9月奖金发放记录'!$D$2:$D$168,"补发1月")+SUMIFS('9月奖金发放记录'!$J$2:$J$168,'9月奖金发放记录'!$B$2:$B$168,B162,'9月奖金发放记录'!$A$2:$A$168,A162,'9月奖金发放记录'!$D$2:$D$168,"补发2月")+SUMIFS('9月奖金发放记录'!$J$2:$J$168,'9月奖金发放记录'!$B$2:$B$168,B162,'9月奖金发放记录'!$A$2:$A$168,A162,'9月奖金发放记录'!$D$2:$D$168,"补发3月")+SUMIFS('9月奖金发放记录'!$J$2:$J$168,'9月奖金发放记录'!$B$2:$B$168,B162,'9月奖金发放记录'!$A$2:$A$168,A162,'9月奖金发放记录'!$D$2:$D$168,"补发4月")+SUMIFS('9月奖金发放记录'!$J$2:$J$168,'9月奖金发放记录'!$B$2:$B$168,B162,'9月奖金发放记录'!$A$2:$A$168,A162,'9月奖金发放记录'!$D$2:$D$168,"补发5月")+SUMIFS('9月奖金发放记录'!$J$2:$J$168,'9月奖金发放记录'!$B$2:$B$168,B162,'9月奖金发放记录'!$A$2:$A$168,A162,'9月奖金发放记录'!$D$2:$D$168,"补发6月")+SUMIFS('9月奖金发放记录'!$J$2:$J$168,'9月奖金发放记录'!$B$2:$B$168,B162,'9月奖金发放记录'!$A$2:$A$168,A162,'9月奖金发放记录'!$D$2:$D$168,"补发7月")+SUMIFS('9月奖金发放记录'!$J$2:$J$168,'9月奖金发放记录'!$B$2:$B$168,B162,'9月奖金发放记录'!$A$2:$A$168,A162,'9月奖金发放记录'!$D$2:$D$168,"补发8月")</x:f>
        <x:v>0</x:v>
      </x:c>
      <x:c r="U162" s="7" t="n">
        <x:f>SUMIFS('9月奖金发放记录'!$J$2:$J$168,'9月奖金发放记录'!$B$2:$B$168,B162,'9月奖金发放记录'!$A$2:$A$168,A162,'9月奖金发放记录'!$D$2:$D$168,"累计补发9月")</x:f>
        <x:v>0</x:v>
      </x:c>
      <x:c r="V162" s="7" t="n">
        <x:f>SUM(R162:U162)</x:f>
        <x:v>0</x:v>
      </x:c>
    </x:row>
    <x:row r="163" ht="22" customHeight="1">
      <x:c r="A163" s="2" t="str">
        <x:v>粤A07577F</x:v>
      </x:c>
      <x:c r="B163" s="2" t="str">
        <x:v>秦挺</x:v>
      </x:c>
      <x:c r="C163" s="2" t="str">
        <x:v>业务五部</x:v>
      </x:c>
      <x:c r="D163" s="7" t="n">
        <x:v>1600</x:v>
      </x:c>
      <x:c r="E163" s="7" t="n">
        <x:v>913.9</x:v>
      </x:c>
      <x:c r="F163" s="7" t="n">
        <x:v>0</x:v>
      </x:c>
      <x:c r="G163" s="7" t="n">
        <x:v>0</x:v>
      </x:c>
      <x:c r="H163" s="7" t="n">
        <x:f>F163+D163</x:f>
        <x:v>1600</x:v>
      </x:c>
      <x:c r="I163" s="7" t="n">
        <x:f>G163+E163</x:f>
        <x:v>913.9</x:v>
      </x:c>
      <x:c r="J163" s="2" t="str">
        <x:f>IF(AND(H163&gt;0,I163&gt;=H163),"达标","已有里程未达标")</x:f>
        <x:v>已有里程未达标</x:v>
      </x:c>
      <x:c r="K163" s="2" t="n">
        <x:v>0</x:v>
      </x:c>
      <x:c r="L163" s="2" t="n">
        <x:v>0</x:v>
      </x:c>
      <x:c r="M163" s="2" t="n">
        <x:v>6000</x:v>
      </x:c>
      <x:c r="N163" s="7" t="n">
        <x:v>1000</x:v>
      </x:c>
      <x:c r="O163" s="2" t="n">
        <x:v>0</x:v>
      </x:c>
      <x:c r="P163" s="2" t="n">
        <x:v>0</x:v>
      </x:c>
      <x:c r="Q163" s="2" t="str">
        <x:v>否</x:v>
      </x:c>
      <x:c r="R163" s="7" t="n">
        <x:f>SUMIFS('9月奖金发放记录'!$J$2:$J$168,'9月奖金发放记录'!$B$2:$B$168,B163,'9月奖金发放记录'!$A$2:$A$168,A163,'9月奖金发放记录'!$D$2:$D$168,"当月")</x:f>
        <x:v>0</x:v>
      </x:c>
      <x:c r="S163" s="7" t="n">
        <x:f>SUMIFS('9月奖金发放记录'!$J$2:$J$168,'9月奖金发放记录'!$B$2:$B$168,B163,'9月奖金发放记录'!$A$2:$A$168,A163,'9月奖金发放记录'!$D$2:$D$168,"结转")</x:f>
        <x:v>0</x:v>
      </x:c>
      <x:c r="T163" s="7" t="n">
        <x:f>SUMIFS('9月奖金发放记录'!$J$2:$J$168,'9月奖金发放记录'!$B$2:$B$168,B163,'9月奖金发放记录'!$A$2:$A$168,A163,'9月奖金发放记录'!$D$2:$D$168,"补发1月")+SUMIFS('9月奖金发放记录'!$J$2:$J$168,'9月奖金发放记录'!$B$2:$B$168,B163,'9月奖金发放记录'!$A$2:$A$168,A163,'9月奖金发放记录'!$D$2:$D$168,"补发2月")+SUMIFS('9月奖金发放记录'!$J$2:$J$168,'9月奖金发放记录'!$B$2:$B$168,B163,'9月奖金发放记录'!$A$2:$A$168,A163,'9月奖金发放记录'!$D$2:$D$168,"补发3月")+SUMIFS('9月奖金发放记录'!$J$2:$J$168,'9月奖金发放记录'!$B$2:$B$168,B163,'9月奖金发放记录'!$A$2:$A$168,A163,'9月奖金发放记录'!$D$2:$D$168,"补发4月")+SUMIFS('9月奖金发放记录'!$J$2:$J$168,'9月奖金发放记录'!$B$2:$B$168,B163,'9月奖金发放记录'!$A$2:$A$168,A163,'9月奖金发放记录'!$D$2:$D$168,"补发5月")+SUMIFS('9月奖金发放记录'!$J$2:$J$168,'9月奖金发放记录'!$B$2:$B$168,B163,'9月奖金发放记录'!$A$2:$A$168,A163,'9月奖金发放记录'!$D$2:$D$168,"补发6月")+SUMIFS('9月奖金发放记录'!$J$2:$J$168,'9月奖金发放记录'!$B$2:$B$168,B163,'9月奖金发放记录'!$A$2:$A$168,A163,'9月奖金发放记录'!$D$2:$D$168,"补发7月")+SUMIFS('9月奖金发放记录'!$J$2:$J$168,'9月奖金发放记录'!$B$2:$B$168,B163,'9月奖金发放记录'!$A$2:$A$168,A163,'9月奖金发放记录'!$D$2:$D$168,"补发8月")</x:f>
        <x:v>0</x:v>
      </x:c>
      <x:c r="U163" s="7" t="n">
        <x:f>SUMIFS('9月奖金发放记录'!$J$2:$J$168,'9月奖金发放记录'!$B$2:$B$168,B163,'9月奖金发放记录'!$A$2:$A$168,A163,'9月奖金发放记录'!$D$2:$D$168,"累计补发9月")</x:f>
        <x:v>0</x:v>
      </x:c>
      <x:c r="V163" s="7" t="n">
        <x:f>SUM(R163:U163)</x:f>
        <x:v>0</x:v>
      </x:c>
    </x:row>
    <x:row r="164" ht="22" customHeight="1">
      <x:c r="A164" s="2" t="str">
        <x:v>粤A08177F</x:v>
      </x:c>
      <x:c r="B164" s="2" t="str">
        <x:v>秦挺</x:v>
      </x:c>
      <x:c r="C164" s="2" t="str">
        <x:v>业务五部</x:v>
      </x:c>
      <x:c r="D164" s="7" t="n">
        <x:v>2200</x:v>
      </x:c>
      <x:c r="E164" s="7" t="n">
        <x:v>1224.9</x:v>
      </x:c>
      <x:c r="F164" s="7" t="n">
        <x:v>29806.45</x:v>
      </x:c>
      <x:c r="G164" s="7" t="n">
        <x:v>31380.4</x:v>
      </x:c>
      <x:c r="H164" s="7" t="n">
        <x:f>F164+D164</x:f>
        <x:v>32006.45</x:v>
      </x:c>
      <x:c r="I164" s="7" t="n">
        <x:f>G164+E164</x:f>
        <x:v>32605.300000000003</x:v>
      </x:c>
      <x:c r="J164" s="2" t="str">
        <x:f>IF(AND(H164&gt;0,I164&gt;=H164),"达标","已有里程未达标")</x:f>
        <x:v>达标</x:v>
      </x:c>
      <x:c r="K164" s="2" t="n">
        <x:v>0</x:v>
      </x:c>
      <x:c r="L164" s="2" t="n">
        <x:v>0</x:v>
      </x:c>
      <x:c r="M164" s="2" t="n">
        <x:v>6000</x:v>
      </x:c>
      <x:c r="N164" s="7" t="n">
        <x:v>1000</x:v>
      </x:c>
      <x:c r="O164" s="2" t="n">
        <x:v>0</x:v>
      </x:c>
      <x:c r="P164" s="2" t="n">
        <x:v>0</x:v>
      </x:c>
      <x:c r="Q164" s="2" t="str">
        <x:v>否</x:v>
      </x:c>
      <x:c r="R164" s="7" t="n">
        <x:f>SUMIFS('9月奖金发放记录'!$J$2:$J$168,'9月奖金发放记录'!$B$2:$B$168,B164,'9月奖金发放记录'!$A$2:$A$168,A164,'9月奖金发放记录'!$D$2:$D$168,"当月")</x:f>
        <x:v>0</x:v>
      </x:c>
      <x:c r="S164" s="7" t="n">
        <x:f>SUMIFS('9月奖金发放记录'!$J$2:$J$168,'9月奖金发放记录'!$B$2:$B$168,B164,'9月奖金发放记录'!$A$2:$A$168,A164,'9月奖金发放记录'!$D$2:$D$168,"结转")</x:f>
        <x:v>0</x:v>
      </x:c>
      <x:c r="T164" s="7" t="n">
        <x:f>SUMIFS('9月奖金发放记录'!$J$2:$J$168,'9月奖金发放记录'!$B$2:$B$168,B164,'9月奖金发放记录'!$A$2:$A$168,A164,'9月奖金发放记录'!$D$2:$D$168,"补发1月")+SUMIFS('9月奖金发放记录'!$J$2:$J$168,'9月奖金发放记录'!$B$2:$B$168,B164,'9月奖金发放记录'!$A$2:$A$168,A164,'9月奖金发放记录'!$D$2:$D$168,"补发2月")+SUMIFS('9月奖金发放记录'!$J$2:$J$168,'9月奖金发放记录'!$B$2:$B$168,B164,'9月奖金发放记录'!$A$2:$A$168,A164,'9月奖金发放记录'!$D$2:$D$168,"补发3月")+SUMIFS('9月奖金发放记录'!$J$2:$J$168,'9月奖金发放记录'!$B$2:$B$168,B164,'9月奖金发放记录'!$A$2:$A$168,A164,'9月奖金发放记录'!$D$2:$D$168,"补发4月")+SUMIFS('9月奖金发放记录'!$J$2:$J$168,'9月奖金发放记录'!$B$2:$B$168,B164,'9月奖金发放记录'!$A$2:$A$168,A164,'9月奖金发放记录'!$D$2:$D$168,"补发5月")+SUMIFS('9月奖金发放记录'!$J$2:$J$168,'9月奖金发放记录'!$B$2:$B$168,B164,'9月奖金发放记录'!$A$2:$A$168,A164,'9月奖金发放记录'!$D$2:$D$168,"补发6月")+SUMIFS('9月奖金发放记录'!$J$2:$J$168,'9月奖金发放记录'!$B$2:$B$168,B164,'9月奖金发放记录'!$A$2:$A$168,A164,'9月奖金发放记录'!$D$2:$D$168,"补发7月")+SUMIFS('9月奖金发放记录'!$J$2:$J$168,'9月奖金发放记录'!$B$2:$B$168,B164,'9月奖金发放记录'!$A$2:$A$168,A164,'9月奖金发放记录'!$D$2:$D$168,"补发8月")</x:f>
        <x:v>0</x:v>
      </x:c>
      <x:c r="U164" s="7" t="n">
        <x:f>SUMIFS('9月奖金发放记录'!$J$2:$J$168,'9月奖金发放记录'!$B$2:$B$168,B164,'9月奖金发放记录'!$A$2:$A$168,A164,'9月奖金发放记录'!$D$2:$D$168,"累计补发9月")</x:f>
        <x:v>366.67</x:v>
      </x:c>
      <x:c r="V164" s="7" t="n">
        <x:f>SUM(R164:U164)</x:f>
        <x:v>366.67</x:v>
      </x:c>
    </x:row>
    <x:row r="165" ht="22" customHeight="1">
      <x:c r="A165" s="2" t="str">
        <x:v>粤A08190F</x:v>
      </x:c>
      <x:c r="B165" s="2" t="str">
        <x:v>秦挺</x:v>
      </x:c>
      <x:c r="C165" s="2" t="str">
        <x:v>业务五部</x:v>
      </x:c>
      <x:c r="D165" s="7" t="n">
        <x:v>5400</x:v>
      </x:c>
      <x:c r="E165" s="7" t="n">
        <x:v>5597.8</x:v>
      </x:c>
      <x:c r="F165" s="7" t="n">
        <x:v>0</x:v>
      </x:c>
      <x:c r="G165" s="7" t="n">
        <x:v>0</x:v>
      </x:c>
      <x:c r="H165" s="7" t="n">
        <x:f>F165+D165</x:f>
        <x:v>5400</x:v>
      </x:c>
      <x:c r="I165" s="7" t="n">
        <x:f>G165+E165</x:f>
        <x:v>5597.8</x:v>
      </x:c>
      <x:c r="J165" s="2" t="str">
        <x:f>IF(AND(H165&gt;0,I165&gt;=H165),"达标","已有里程未达标")</x:f>
        <x:v>达标</x:v>
      </x:c>
      <x:c r="K165" s="2" t="n">
        <x:v>0</x:v>
      </x:c>
      <x:c r="L165" s="2" t="n">
        <x:v>0</x:v>
      </x:c>
      <x:c r="M165" s="2" t="n">
        <x:v>6000</x:v>
      </x:c>
      <x:c r="N165" s="7" t="n">
        <x:v>1000</x:v>
      </x:c>
      <x:c r="O165" s="2" t="n">
        <x:v>1</x:v>
      </x:c>
      <x:c r="P165" s="2" t="n">
        <x:v>0</x:v>
      </x:c>
      <x:c r="Q165" s="2" t="str">
        <x:v>否</x:v>
      </x:c>
      <x:c r="R165" s="7" t="n">
        <x:f>SUMIFS('9月奖金发放记录'!$J$2:$J$168,'9月奖金发放记录'!$B$2:$B$168,B165,'9月奖金发放记录'!$A$2:$A$168,A165,'9月奖金发放记录'!$D$2:$D$168,"当月")</x:f>
        <x:v>900</x:v>
      </x:c>
      <x:c r="S165" s="7" t="n">
        <x:f>SUMIFS('9月奖金发放记录'!$J$2:$J$168,'9月奖金发放记录'!$B$2:$B$168,B165,'9月奖金发放记录'!$A$2:$A$168,A165,'9月奖金发放记录'!$D$2:$D$168,"结转")</x:f>
        <x:v>0</x:v>
      </x:c>
      <x:c r="T165" s="7" t="n">
        <x:f>SUMIFS('9月奖金发放记录'!$J$2:$J$168,'9月奖金发放记录'!$B$2:$B$168,B165,'9月奖金发放记录'!$A$2:$A$168,A165,'9月奖金发放记录'!$D$2:$D$168,"补发1月")+SUMIFS('9月奖金发放记录'!$J$2:$J$168,'9月奖金发放记录'!$B$2:$B$168,B165,'9月奖金发放记录'!$A$2:$A$168,A165,'9月奖金发放记录'!$D$2:$D$168,"补发2月")+SUMIFS('9月奖金发放记录'!$J$2:$J$168,'9月奖金发放记录'!$B$2:$B$168,B165,'9月奖金发放记录'!$A$2:$A$168,A165,'9月奖金发放记录'!$D$2:$D$168,"补发3月")+SUMIFS('9月奖金发放记录'!$J$2:$J$168,'9月奖金发放记录'!$B$2:$B$168,B165,'9月奖金发放记录'!$A$2:$A$168,A165,'9月奖金发放记录'!$D$2:$D$168,"补发4月")+SUMIFS('9月奖金发放记录'!$J$2:$J$168,'9月奖金发放记录'!$B$2:$B$168,B165,'9月奖金发放记录'!$A$2:$A$168,A165,'9月奖金发放记录'!$D$2:$D$168,"补发5月")+SUMIFS('9月奖金发放记录'!$J$2:$J$168,'9月奖金发放记录'!$B$2:$B$168,B165,'9月奖金发放记录'!$A$2:$A$168,A165,'9月奖金发放记录'!$D$2:$D$168,"补发6月")+SUMIFS('9月奖金发放记录'!$J$2:$J$168,'9月奖金发放记录'!$B$2:$B$168,B165,'9月奖金发放记录'!$A$2:$A$168,A165,'9月奖金发放记录'!$D$2:$D$168,"补发7月")+SUMIFS('9月奖金发放记录'!$J$2:$J$168,'9月奖金发放记录'!$B$2:$B$168,B165,'9月奖金发放记录'!$A$2:$A$168,A165,'9月奖金发放记录'!$D$2:$D$168,"补发8月")</x:f>
        <x:v>1000</x:v>
      </x:c>
      <x:c r="U165" s="7" t="n">
        <x:f>SUMIFS('9月奖金发放记录'!$J$2:$J$168,'9月奖金发放记录'!$B$2:$B$168,B165,'9月奖金发放记录'!$A$2:$A$168,A165,'9月奖金发放记录'!$D$2:$D$168,"累计补发9月")</x:f>
        <x:v>0</x:v>
      </x:c>
      <x:c r="V165" s="7" t="n">
        <x:f>SUM(R165:U165)</x:f>
        <x:v>1900</x:v>
      </x:c>
    </x:row>
    <x:row r="166" ht="22" customHeight="1">
      <x:c r="A166" s="2" t="str">
        <x:v>粤A08391F</x:v>
      </x:c>
      <x:c r="B166" s="2" t="str">
        <x:v>秦挺</x:v>
      </x:c>
      <x:c r="C166" s="2" t="str">
        <x:v>业务五部</x:v>
      </x:c>
      <x:c r="D166" s="7" t="n">
        <x:v>6000</x:v>
      </x:c>
      <x:c r="E166" s="7" t="n">
        <x:v>7532.4</x:v>
      </x:c>
      <x:c r="F166" s="7" t="n">
        <x:v>13400</x:v>
      </x:c>
      <x:c r="G166" s="7" t="n">
        <x:v>9509.3</x:v>
      </x:c>
      <x:c r="H166" s="7" t="n">
        <x:f>F166+D166</x:f>
        <x:v>19400</x:v>
      </x:c>
      <x:c r="I166" s="7" t="n">
        <x:f>G166+E166</x:f>
        <x:v>17041.699999999997</x:v>
      </x:c>
      <x:c r="J166" s="2" t="str">
        <x:f>IF(AND(H166&gt;0,I166&gt;=H166),"达标","已有里程未达标")</x:f>
        <x:v>已有里程未达标</x:v>
      </x:c>
      <x:c r="K166" s="2" t="n">
        <x:v>0</x:v>
      </x:c>
      <x:c r="L166" s="2" t="n">
        <x:v>0</x:v>
      </x:c>
      <x:c r="M166" s="2" t="n">
        <x:v>6000</x:v>
      </x:c>
      <x:c r="N166" s="7" t="n">
        <x:v>1000</x:v>
      </x:c>
      <x:c r="O166" s="2" t="n">
        <x:v>0</x:v>
      </x:c>
      <x:c r="P166" s="2" t="n">
        <x:v>0</x:v>
      </x:c>
      <x:c r="Q166" s="2" t="str">
        <x:v>否</x:v>
      </x:c>
      <x:c r="R166" s="7" t="n">
        <x:f>SUMIFS('9月奖金发放记录'!$J$2:$J$168,'9月奖金发放记录'!$B$2:$B$168,B166,'9月奖金发放记录'!$A$2:$A$168,A166,'9月奖金发放记录'!$D$2:$D$168,"当月")</x:f>
        <x:v>1000</x:v>
      </x:c>
      <x:c r="S166" s="7" t="n">
        <x:f>SUMIFS('9月奖金发放记录'!$J$2:$J$168,'9月奖金发放记录'!$B$2:$B$168,B166,'9月奖金发放记录'!$A$2:$A$168,A166,'9月奖金发放记录'!$D$2:$D$168,"结转")</x:f>
        <x:v>0</x:v>
      </x:c>
      <x:c r="T166" s="7" t="n">
        <x:f>SUMIFS('9月奖金发放记录'!$J$2:$J$168,'9月奖金发放记录'!$B$2:$B$168,B166,'9月奖金发放记录'!$A$2:$A$168,A166,'9月奖金发放记录'!$D$2:$D$168,"补发1月")+SUMIFS('9月奖金发放记录'!$J$2:$J$168,'9月奖金发放记录'!$B$2:$B$168,B166,'9月奖金发放记录'!$A$2:$A$168,A166,'9月奖金发放记录'!$D$2:$D$168,"补发2月")+SUMIFS('9月奖金发放记录'!$J$2:$J$168,'9月奖金发放记录'!$B$2:$B$168,B166,'9月奖金发放记录'!$A$2:$A$168,A166,'9月奖金发放记录'!$D$2:$D$168,"补发3月")+SUMIFS('9月奖金发放记录'!$J$2:$J$168,'9月奖金发放记录'!$B$2:$B$168,B166,'9月奖金发放记录'!$A$2:$A$168,A166,'9月奖金发放记录'!$D$2:$D$168,"补发4月")+SUMIFS('9月奖金发放记录'!$J$2:$J$168,'9月奖金发放记录'!$B$2:$B$168,B166,'9月奖金发放记录'!$A$2:$A$168,A166,'9月奖金发放记录'!$D$2:$D$168,"补发5月")+SUMIFS('9月奖金发放记录'!$J$2:$J$168,'9月奖金发放记录'!$B$2:$B$168,B166,'9月奖金发放记录'!$A$2:$A$168,A166,'9月奖金发放记录'!$D$2:$D$168,"补发6月")+SUMIFS('9月奖金发放记录'!$J$2:$J$168,'9月奖金发放记录'!$B$2:$B$168,B166,'9月奖金发放记录'!$A$2:$A$168,A166,'9月奖金发放记录'!$D$2:$D$168,"补发7月")+SUMIFS('9月奖金发放记录'!$J$2:$J$168,'9月奖金发放记录'!$B$2:$B$168,B166,'9月奖金发放记录'!$A$2:$A$168,A166,'9月奖金发放记录'!$D$2:$D$168,"补发8月")</x:f>
        <x:v>0</x:v>
      </x:c>
      <x:c r="U166" s="7" t="n">
        <x:f>SUMIFS('9月奖金发放记录'!$J$2:$J$168,'9月奖金发放记录'!$B$2:$B$168,B166,'9月奖金发放记录'!$A$2:$A$168,A166,'9月奖金发放记录'!$D$2:$D$168,"累计补发9月")</x:f>
        <x:v>0</x:v>
      </x:c>
      <x:c r="V166" s="7" t="n">
        <x:f>SUM(R166:U166)</x:f>
        <x:v>1000</x:v>
      </x:c>
    </x:row>
    <x:row r="167" ht="22" customHeight="1">
      <x:c r="A167" s="2" t="str">
        <x:v>粤A08500F</x:v>
      </x:c>
      <x:c r="B167" s="2" t="str">
        <x:v>秦挺</x:v>
      </x:c>
      <x:c r="C167" s="2" t="str">
        <x:v>业务五部</x:v>
      </x:c>
      <x:c r="D167" s="7" t="n">
        <x:v>6000</x:v>
      </x:c>
      <x:c r="E167" s="7" t="n">
        <x:v>12547.3</x:v>
      </x:c>
      <x:c r="F167" s="7" t="n">
        <x:v>46258.06</x:v>
      </x:c>
      <x:c r="G167" s="7" t="n">
        <x:v>64040.5</x:v>
      </x:c>
      <x:c r="H167" s="7" t="n">
        <x:f>F167+D167</x:f>
        <x:v>52258.06</x:v>
      </x:c>
      <x:c r="I167" s="7" t="n">
        <x:f>G167+E167</x:f>
        <x:v>76587.8</x:v>
      </x:c>
      <x:c r="J167" s="2" t="str">
        <x:f>IF(AND(H167&gt;0,I167&gt;=H167),"达标","已有里程未达标")</x:f>
        <x:v>达标</x:v>
      </x:c>
      <x:c r="K167" s="2" t="n">
        <x:v>1</x:v>
      </x:c>
      <x:c r="L167" s="2" t="n">
        <x:v>2</x:v>
      </x:c>
      <x:c r="M167" s="2" t="n">
        <x:v>6000</x:v>
      </x:c>
      <x:c r="N167" s="7" t="n">
        <x:v>1000</x:v>
      </x:c>
      <x:c r="O167" s="2" t="n">
        <x:v>0</x:v>
      </x:c>
      <x:c r="P167" s="2" t="n">
        <x:v>0</x:v>
      </x:c>
      <x:c r="Q167" s="2" t="str">
        <x:v>否</x:v>
      </x:c>
      <x:c r="R167" s="7" t="n">
        <x:f>SUMIFS('9月奖金发放记录'!$J$2:$J$168,'9月奖金发放记录'!$B$2:$B$168,B167,'9月奖金发放记录'!$A$2:$A$168,A167,'9月奖金发放记录'!$D$2:$D$168,"当月")</x:f>
        <x:v>0</x:v>
      </x:c>
      <x:c r="S167" s="7" t="n">
        <x:f>SUMIFS('9月奖金发放记录'!$J$2:$J$168,'9月奖金发放记录'!$B$2:$B$168,B167,'9月奖金发放记录'!$A$2:$A$168,A167,'9月奖金发放记录'!$D$2:$D$168,"结转")</x:f>
        <x:v>1000</x:v>
      </x:c>
      <x:c r="T167" s="7" t="n">
        <x:f>SUMIFS('9月奖金发放记录'!$J$2:$J$168,'9月奖金发放记录'!$B$2:$B$168,B167,'9月奖金发放记录'!$A$2:$A$168,A167,'9月奖金发放记录'!$D$2:$D$168,"补发1月")+SUMIFS('9月奖金发放记录'!$J$2:$J$168,'9月奖金发放记录'!$B$2:$B$168,B167,'9月奖金发放记录'!$A$2:$A$168,A167,'9月奖金发放记录'!$D$2:$D$168,"补发2月")+SUMIFS('9月奖金发放记录'!$J$2:$J$168,'9月奖金发放记录'!$B$2:$B$168,B167,'9月奖金发放记录'!$A$2:$A$168,A167,'9月奖金发放记录'!$D$2:$D$168,"补发3月")+SUMIFS('9月奖金发放记录'!$J$2:$J$168,'9月奖金发放记录'!$B$2:$B$168,B167,'9月奖金发放记录'!$A$2:$A$168,A167,'9月奖金发放记录'!$D$2:$D$168,"补发4月")+SUMIFS('9月奖金发放记录'!$J$2:$J$168,'9月奖金发放记录'!$B$2:$B$168,B167,'9月奖金发放记录'!$A$2:$A$168,A167,'9月奖金发放记录'!$D$2:$D$168,"补发5月")+SUMIFS('9月奖金发放记录'!$J$2:$J$168,'9月奖金发放记录'!$B$2:$B$168,B167,'9月奖金发放记录'!$A$2:$A$168,A167,'9月奖金发放记录'!$D$2:$D$168,"补发6月")+SUMIFS('9月奖金发放记录'!$J$2:$J$168,'9月奖金发放记录'!$B$2:$B$168,B167,'9月奖金发放记录'!$A$2:$A$168,A167,'9月奖金发放记录'!$D$2:$D$168,"补发7月")+SUMIFS('9月奖金发放记录'!$J$2:$J$168,'9月奖金发放记录'!$B$2:$B$168,B167,'9月奖金发放记录'!$A$2:$A$168,A167,'9月奖金发放记录'!$D$2:$D$168,"补发8月")</x:f>
        <x:v>0</x:v>
      </x:c>
      <x:c r="U167" s="7" t="n">
        <x:f>SUMIFS('9月奖金发放记录'!$J$2:$J$168,'9月奖金发放记录'!$B$2:$B$168,B167,'9月奖金发放记录'!$A$2:$A$168,A167,'9月奖金发放记录'!$D$2:$D$168,"累计补发9月")</x:f>
        <x:v>0</x:v>
      </x:c>
      <x:c r="V167" s="7" t="n">
        <x:f>SUM(R167:U167)</x:f>
        <x:v>1000</x:v>
      </x:c>
    </x:row>
    <x:row r="168" ht="22" customHeight="1">
      <x:c r="A168" s="2" t="str">
        <x:v>粤A08506F</x:v>
      </x:c>
      <x:c r="B168" s="2" t="str">
        <x:v>秦挺</x:v>
      </x:c>
      <x:c r="C168" s="2" t="str">
        <x:v>业务五部</x:v>
      </x:c>
      <x:c r="D168" s="7" t="n">
        <x:v>1600</x:v>
      </x:c>
      <x:c r="E168" s="7" t="n">
        <x:v>1024.1</x:v>
      </x:c>
      <x:c r="F168" s="7" t="n">
        <x:v>0</x:v>
      </x:c>
      <x:c r="G168" s="7" t="n">
        <x:v>0</x:v>
      </x:c>
      <x:c r="H168" s="7" t="n">
        <x:f>F168+D168</x:f>
        <x:v>1600</x:v>
      </x:c>
      <x:c r="I168" s="7" t="n">
        <x:f>G168+E168</x:f>
        <x:v>1024.1</x:v>
      </x:c>
      <x:c r="J168" s="2" t="str">
        <x:f>IF(AND(H168&gt;0,I168&gt;=H168),"达标","已有里程未达标")</x:f>
        <x:v>已有里程未达标</x:v>
      </x:c>
      <x:c r="K168" s="2" t="n">
        <x:v>0</x:v>
      </x:c>
      <x:c r="L168" s="2" t="n">
        <x:v>0</x:v>
      </x:c>
      <x:c r="M168" s="2" t="n">
        <x:v>6000</x:v>
      </x:c>
      <x:c r="N168" s="7" t="n">
        <x:v>1000</x:v>
      </x:c>
      <x:c r="O168" s="2" t="n">
        <x:v>0</x:v>
      </x:c>
      <x:c r="P168" s="2" t="n">
        <x:v>0</x:v>
      </x:c>
      <x:c r="Q168" s="2" t="str">
        <x:v>否</x:v>
      </x:c>
      <x:c r="R168" s="7" t="n">
        <x:f>SUMIFS('9月奖金发放记录'!$J$2:$J$168,'9月奖金发放记录'!$B$2:$B$168,B168,'9月奖金发放记录'!$A$2:$A$168,A168,'9月奖金发放记录'!$D$2:$D$168,"当月")</x:f>
        <x:v>0</x:v>
      </x:c>
      <x:c r="S168" s="7" t="n">
        <x:f>SUMIFS('9月奖金发放记录'!$J$2:$J$168,'9月奖金发放记录'!$B$2:$B$168,B168,'9月奖金发放记录'!$A$2:$A$168,A168,'9月奖金发放记录'!$D$2:$D$168,"结转")</x:f>
        <x:v>0</x:v>
      </x:c>
      <x:c r="T168" s="7" t="n">
        <x:f>SUMIFS('9月奖金发放记录'!$J$2:$J$168,'9月奖金发放记录'!$B$2:$B$168,B168,'9月奖金发放记录'!$A$2:$A$168,A168,'9月奖金发放记录'!$D$2:$D$168,"补发1月")+SUMIFS('9月奖金发放记录'!$J$2:$J$168,'9月奖金发放记录'!$B$2:$B$168,B168,'9月奖金发放记录'!$A$2:$A$168,A168,'9月奖金发放记录'!$D$2:$D$168,"补发2月")+SUMIFS('9月奖金发放记录'!$J$2:$J$168,'9月奖金发放记录'!$B$2:$B$168,B168,'9月奖金发放记录'!$A$2:$A$168,A168,'9月奖金发放记录'!$D$2:$D$168,"补发3月")+SUMIFS('9月奖金发放记录'!$J$2:$J$168,'9月奖金发放记录'!$B$2:$B$168,B168,'9月奖金发放记录'!$A$2:$A$168,A168,'9月奖金发放记录'!$D$2:$D$168,"补发4月")+SUMIFS('9月奖金发放记录'!$J$2:$J$168,'9月奖金发放记录'!$B$2:$B$168,B168,'9月奖金发放记录'!$A$2:$A$168,A168,'9月奖金发放记录'!$D$2:$D$168,"补发5月")+SUMIFS('9月奖金发放记录'!$J$2:$J$168,'9月奖金发放记录'!$B$2:$B$168,B168,'9月奖金发放记录'!$A$2:$A$168,A168,'9月奖金发放记录'!$D$2:$D$168,"补发6月")+SUMIFS('9月奖金发放记录'!$J$2:$J$168,'9月奖金发放记录'!$B$2:$B$168,B168,'9月奖金发放记录'!$A$2:$A$168,A168,'9月奖金发放记录'!$D$2:$D$168,"补发7月")+SUMIFS('9月奖金发放记录'!$J$2:$J$168,'9月奖金发放记录'!$B$2:$B$168,B168,'9月奖金发放记录'!$A$2:$A$168,A168,'9月奖金发放记录'!$D$2:$D$168,"补发8月")</x:f>
        <x:v>0</x:v>
      </x:c>
      <x:c r="U168" s="7" t="n">
        <x:f>SUMIFS('9月奖金发放记录'!$J$2:$J$168,'9月奖金发放记录'!$B$2:$B$168,B168,'9月奖金发放记录'!$A$2:$A$168,A168,'9月奖金发放记录'!$D$2:$D$168,"累计补发9月")</x:f>
        <x:v>0</x:v>
      </x:c>
      <x:c r="V168" s="7" t="n">
        <x:f>SUM(R168:U168)</x:f>
        <x:v>0</x:v>
      </x:c>
    </x:row>
    <x:row r="169" ht="22" customHeight="1">
      <x:c r="A169" s="2" t="str">
        <x:v>粤A08569F</x:v>
      </x:c>
      <x:c r="B169" s="2" t="str">
        <x:v>秦挺</x:v>
      </x:c>
      <x:c r="C169" s="2" t="str">
        <x:v>业务五部</x:v>
      </x:c>
      <x:c r="D169" s="7" t="n">
        <x:v>6000</x:v>
      </x:c>
      <x:c r="E169" s="7" t="n">
        <x:v>3673.9</x:v>
      </x:c>
      <x:c r="F169" s="7" t="n">
        <x:v>44516.13</x:v>
      </x:c>
      <x:c r="G169" s="7" t="n">
        <x:v>20590.1</x:v>
      </x:c>
      <x:c r="H169" s="7" t="n">
        <x:f>F169+D169</x:f>
        <x:v>50516.13</x:v>
      </x:c>
      <x:c r="I169" s="7" t="n">
        <x:f>G169+E169</x:f>
        <x:v>24264</x:v>
      </x:c>
      <x:c r="J169" s="2" t="str">
        <x:f>IF(AND(H169&gt;0,I169&gt;=H169),"达标","已有里程未达标")</x:f>
        <x:v>已有里程未达标</x:v>
      </x:c>
      <x:c r="K169" s="2" t="n">
        <x:v>0</x:v>
      </x:c>
      <x:c r="L169" s="2" t="n">
        <x:v>0</x:v>
      </x:c>
      <x:c r="M169" s="2" t="n">
        <x:v>6000</x:v>
      </x:c>
      <x:c r="N169" s="7" t="n">
        <x:v>1000</x:v>
      </x:c>
      <x:c r="O169" s="2" t="n">
        <x:v>2</x:v>
      </x:c>
      <x:c r="P169" s="2" t="n">
        <x:v>0</x:v>
      </x:c>
      <x:c r="Q169" s="2" t="str">
        <x:v>否</x:v>
      </x:c>
      <x:c r="R169" s="7" t="n">
        <x:f>SUMIFS('9月奖金发放记录'!$J$2:$J$168,'9月奖金发放记录'!$B$2:$B$168,B169,'9月奖金发放记录'!$A$2:$A$168,A169,'9月奖金发放记录'!$D$2:$D$168,"当月")</x:f>
        <x:v>0</x:v>
      </x:c>
      <x:c r="S169" s="7" t="n">
        <x:f>SUMIFS('9月奖金发放记录'!$J$2:$J$168,'9月奖金发放记录'!$B$2:$B$168,B169,'9月奖金发放记录'!$A$2:$A$168,A169,'9月奖金发放记录'!$D$2:$D$168,"结转")</x:f>
        <x:v>0</x:v>
      </x:c>
      <x:c r="T169" s="7" t="n">
        <x:f>SUMIFS('9月奖金发放记录'!$J$2:$J$168,'9月奖金发放记录'!$B$2:$B$168,B169,'9月奖金发放记录'!$A$2:$A$168,A169,'9月奖金发放记录'!$D$2:$D$168,"补发1月")+SUMIFS('9月奖金发放记录'!$J$2:$J$168,'9月奖金发放记录'!$B$2:$B$168,B169,'9月奖金发放记录'!$A$2:$A$168,A169,'9月奖金发放记录'!$D$2:$D$168,"补发2月")+SUMIFS('9月奖金发放记录'!$J$2:$J$168,'9月奖金发放记录'!$B$2:$B$168,B169,'9月奖金发放记录'!$A$2:$A$168,A169,'9月奖金发放记录'!$D$2:$D$168,"补发3月")+SUMIFS('9月奖金发放记录'!$J$2:$J$168,'9月奖金发放记录'!$B$2:$B$168,B169,'9月奖金发放记录'!$A$2:$A$168,A169,'9月奖金发放记录'!$D$2:$D$168,"补发4月")+SUMIFS('9月奖金发放记录'!$J$2:$J$168,'9月奖金发放记录'!$B$2:$B$168,B169,'9月奖金发放记录'!$A$2:$A$168,A169,'9月奖金发放记录'!$D$2:$D$168,"补发5月")+SUMIFS('9月奖金发放记录'!$J$2:$J$168,'9月奖金发放记录'!$B$2:$B$168,B169,'9月奖金发放记录'!$A$2:$A$168,A169,'9月奖金发放记录'!$D$2:$D$168,"补发6月")+SUMIFS('9月奖金发放记录'!$J$2:$J$168,'9月奖金发放记录'!$B$2:$B$168,B169,'9月奖金发放记录'!$A$2:$A$168,A169,'9月奖金发放记录'!$D$2:$D$168,"补发7月")+SUMIFS('9月奖金发放记录'!$J$2:$J$168,'9月奖金发放记录'!$B$2:$B$168,B169,'9月奖金发放记录'!$A$2:$A$168,A169,'9月奖金发放记录'!$D$2:$D$168,"补发8月")</x:f>
        <x:v>0</x:v>
      </x:c>
      <x:c r="U169" s="7" t="n">
        <x:f>SUMIFS('9月奖金发放记录'!$J$2:$J$168,'9月奖金发放记录'!$B$2:$B$168,B169,'9月奖金发放记录'!$A$2:$A$168,A169,'9月奖金发放记录'!$D$2:$D$168,"累计补发9月")</x:f>
        <x:v>0</x:v>
      </x:c>
      <x:c r="V169" s="7" t="n">
        <x:f>SUM(R169:U169)</x:f>
        <x:v>0</x:v>
      </x:c>
    </x:row>
    <x:row r="170" ht="22" customHeight="1">
      <x:c r="A170" s="2" t="str">
        <x:v>粤A08681F</x:v>
      </x:c>
      <x:c r="B170" s="2" t="str">
        <x:v>秦挺</x:v>
      </x:c>
      <x:c r="C170" s="2" t="str">
        <x:v>业务五部</x:v>
      </x:c>
      <x:c r="D170" s="7" t="n">
        <x:v>1600</x:v>
      </x:c>
      <x:c r="E170" s="7" t="n">
        <x:v>1121.6</x:v>
      </x:c>
      <x:c r="F170" s="7" t="n">
        <x:v>0</x:v>
      </x:c>
      <x:c r="G170" s="7" t="n">
        <x:v>0</x:v>
      </x:c>
      <x:c r="H170" s="7" t="n">
        <x:f>F170+D170</x:f>
        <x:v>1600</x:v>
      </x:c>
      <x:c r="I170" s="7" t="n">
        <x:f>G170+E170</x:f>
        <x:v>1121.6</x:v>
      </x:c>
      <x:c r="J170" s="2" t="str">
        <x:f>IF(AND(H170&gt;0,I170&gt;=H170),"达标","已有里程未达标")</x:f>
        <x:v>已有里程未达标</x:v>
      </x:c>
      <x:c r="K170" s="2" t="n">
        <x:v>0</x:v>
      </x:c>
      <x:c r="L170" s="2" t="n">
        <x:v>0</x:v>
      </x:c>
      <x:c r="M170" s="2" t="n">
        <x:v>6000</x:v>
      </x:c>
      <x:c r="N170" s="7" t="n">
        <x:v>1000</x:v>
      </x:c>
      <x:c r="O170" s="2" t="n">
        <x:v>0</x:v>
      </x:c>
      <x:c r="P170" s="2" t="n">
        <x:v>0</x:v>
      </x:c>
      <x:c r="Q170" s="2" t="str">
        <x:v>否</x:v>
      </x:c>
      <x:c r="R170" s="7" t="n">
        <x:f>SUMIFS('9月奖金发放记录'!$J$2:$J$168,'9月奖金发放记录'!$B$2:$B$168,B170,'9月奖金发放记录'!$A$2:$A$168,A170,'9月奖金发放记录'!$D$2:$D$168,"当月")</x:f>
        <x:v>0</x:v>
      </x:c>
      <x:c r="S170" s="7" t="n">
        <x:f>SUMIFS('9月奖金发放记录'!$J$2:$J$168,'9月奖金发放记录'!$B$2:$B$168,B170,'9月奖金发放记录'!$A$2:$A$168,A170,'9月奖金发放记录'!$D$2:$D$168,"结转")</x:f>
        <x:v>0</x:v>
      </x:c>
      <x:c r="T170" s="7" t="n">
        <x:f>SUMIFS('9月奖金发放记录'!$J$2:$J$168,'9月奖金发放记录'!$B$2:$B$168,B170,'9月奖金发放记录'!$A$2:$A$168,A170,'9月奖金发放记录'!$D$2:$D$168,"补发1月")+SUMIFS('9月奖金发放记录'!$J$2:$J$168,'9月奖金发放记录'!$B$2:$B$168,B170,'9月奖金发放记录'!$A$2:$A$168,A170,'9月奖金发放记录'!$D$2:$D$168,"补发2月")+SUMIFS('9月奖金发放记录'!$J$2:$J$168,'9月奖金发放记录'!$B$2:$B$168,B170,'9月奖金发放记录'!$A$2:$A$168,A170,'9月奖金发放记录'!$D$2:$D$168,"补发3月")+SUMIFS('9月奖金发放记录'!$J$2:$J$168,'9月奖金发放记录'!$B$2:$B$168,B170,'9月奖金发放记录'!$A$2:$A$168,A170,'9月奖金发放记录'!$D$2:$D$168,"补发4月")+SUMIFS('9月奖金发放记录'!$J$2:$J$168,'9月奖金发放记录'!$B$2:$B$168,B170,'9月奖金发放记录'!$A$2:$A$168,A170,'9月奖金发放记录'!$D$2:$D$168,"补发5月")+SUMIFS('9月奖金发放记录'!$J$2:$J$168,'9月奖金发放记录'!$B$2:$B$168,B170,'9月奖金发放记录'!$A$2:$A$168,A170,'9月奖金发放记录'!$D$2:$D$168,"补发6月")+SUMIFS('9月奖金发放记录'!$J$2:$J$168,'9月奖金发放记录'!$B$2:$B$168,B170,'9月奖金发放记录'!$A$2:$A$168,A170,'9月奖金发放记录'!$D$2:$D$168,"补发7月")+SUMIFS('9月奖金发放记录'!$J$2:$J$168,'9月奖金发放记录'!$B$2:$B$168,B170,'9月奖金发放记录'!$A$2:$A$168,A170,'9月奖金发放记录'!$D$2:$D$168,"补发8月")</x:f>
        <x:v>0</x:v>
      </x:c>
      <x:c r="U170" s="7" t="n">
        <x:f>SUMIFS('9月奖金发放记录'!$J$2:$J$168,'9月奖金发放记录'!$B$2:$B$168,B170,'9月奖金发放记录'!$A$2:$A$168,A170,'9月奖金发放记录'!$D$2:$D$168,"累计补发9月")</x:f>
        <x:v>0</x:v>
      </x:c>
      <x:c r="V170" s="7" t="n">
        <x:f>SUM(R170:U170)</x:f>
        <x:v>0</x:v>
      </x:c>
    </x:row>
    <x:row r="171" ht="22" customHeight="1">
      <x:c r="A171" s="2" t="str">
        <x:v>粤A08796F</x:v>
      </x:c>
      <x:c r="B171" s="2" t="str">
        <x:v>秦挺</x:v>
      </x:c>
      <x:c r="C171" s="2" t="str">
        <x:v>业务五部</x:v>
      </x:c>
      <x:c r="D171" s="7" t="n">
        <x:v>6000</x:v>
      </x:c>
      <x:c r="E171" s="7" t="n">
        <x:v>81.7</x:v>
      </x:c>
      <x:c r="F171" s="7" t="n">
        <x:v>2322.58</x:v>
      </x:c>
      <x:c r="G171" s="7" t="n">
        <x:v>137.4</x:v>
      </x:c>
      <x:c r="H171" s="7" t="n">
        <x:f>F171+D171</x:f>
        <x:v>8322.58</x:v>
      </x:c>
      <x:c r="I171" s="7" t="n">
        <x:f>G171+E171</x:f>
        <x:v>219.10000000000002</x:v>
      </x:c>
      <x:c r="J171" s="2" t="str">
        <x:f>IF(AND(H171&gt;0,I171&gt;=H171),"达标","已有里程未达标")</x:f>
        <x:v>已有里程未达标</x:v>
      </x:c>
      <x:c r="K171" s="2" t="n">
        <x:v>0</x:v>
      </x:c>
      <x:c r="L171" s="2" t="n">
        <x:v>0</x:v>
      </x:c>
      <x:c r="M171" s="2" t="n">
        <x:v>6000</x:v>
      </x:c>
      <x:c r="N171" s="7" t="n">
        <x:v>1000</x:v>
      </x:c>
      <x:c r="O171" s="2" t="n">
        <x:v>0</x:v>
      </x:c>
      <x:c r="P171" s="2" t="n">
        <x:v>0</x:v>
      </x:c>
      <x:c r="Q171" s="2" t="str">
        <x:v>否</x:v>
      </x:c>
      <x:c r="R171" s="7" t="n">
        <x:f>SUMIFS('9月奖金发放记录'!$J$2:$J$168,'9月奖金发放记录'!$B$2:$B$168,B171,'9月奖金发放记录'!$A$2:$A$168,A171,'9月奖金发放记录'!$D$2:$D$168,"当月")</x:f>
        <x:v>0</x:v>
      </x:c>
      <x:c r="S171" s="7" t="n">
        <x:f>SUMIFS('9月奖金发放记录'!$J$2:$J$168,'9月奖金发放记录'!$B$2:$B$168,B171,'9月奖金发放记录'!$A$2:$A$168,A171,'9月奖金发放记录'!$D$2:$D$168,"结转")</x:f>
        <x:v>0</x:v>
      </x:c>
      <x:c r="T171" s="7" t="n">
        <x:f>SUMIFS('9月奖金发放记录'!$J$2:$J$168,'9月奖金发放记录'!$B$2:$B$168,B171,'9月奖金发放记录'!$A$2:$A$168,A171,'9月奖金发放记录'!$D$2:$D$168,"补发1月")+SUMIFS('9月奖金发放记录'!$J$2:$J$168,'9月奖金发放记录'!$B$2:$B$168,B171,'9月奖金发放记录'!$A$2:$A$168,A171,'9月奖金发放记录'!$D$2:$D$168,"补发2月")+SUMIFS('9月奖金发放记录'!$J$2:$J$168,'9月奖金发放记录'!$B$2:$B$168,B171,'9月奖金发放记录'!$A$2:$A$168,A171,'9月奖金发放记录'!$D$2:$D$168,"补发3月")+SUMIFS('9月奖金发放记录'!$J$2:$J$168,'9月奖金发放记录'!$B$2:$B$168,B171,'9月奖金发放记录'!$A$2:$A$168,A171,'9月奖金发放记录'!$D$2:$D$168,"补发4月")+SUMIFS('9月奖金发放记录'!$J$2:$J$168,'9月奖金发放记录'!$B$2:$B$168,B171,'9月奖金发放记录'!$A$2:$A$168,A171,'9月奖金发放记录'!$D$2:$D$168,"补发5月")+SUMIFS('9月奖金发放记录'!$J$2:$J$168,'9月奖金发放记录'!$B$2:$B$168,B171,'9月奖金发放记录'!$A$2:$A$168,A171,'9月奖金发放记录'!$D$2:$D$168,"补发6月")+SUMIFS('9月奖金发放记录'!$J$2:$J$168,'9月奖金发放记录'!$B$2:$B$168,B171,'9月奖金发放记录'!$A$2:$A$168,A171,'9月奖金发放记录'!$D$2:$D$168,"补发7月")+SUMIFS('9月奖金发放记录'!$J$2:$J$168,'9月奖金发放记录'!$B$2:$B$168,B171,'9月奖金发放记录'!$A$2:$A$168,A171,'9月奖金发放记录'!$D$2:$D$168,"补发8月")</x:f>
        <x:v>0</x:v>
      </x:c>
      <x:c r="U171" s="7" t="n">
        <x:f>SUMIFS('9月奖金发放记录'!$J$2:$J$168,'9月奖金发放记录'!$B$2:$B$168,B171,'9月奖金发放记录'!$A$2:$A$168,A171,'9月奖金发放记录'!$D$2:$D$168,"累计补发9月")</x:f>
        <x:v>0</x:v>
      </x:c>
      <x:c r="V171" s="7" t="n">
        <x:f>SUM(R171:U171)</x:f>
        <x:v>0</x:v>
      </x:c>
    </x:row>
    <x:row r="172" ht="22" customHeight="1">
      <x:c r="A172" s="2" t="str">
        <x:v>粤A08968F</x:v>
      </x:c>
      <x:c r="B172" s="2" t="str">
        <x:v>秦挺</x:v>
      </x:c>
      <x:c r="C172" s="2" t="str">
        <x:v>业务五部</x:v>
      </x:c>
      <x:c r="D172" s="7" t="n">
        <x:v>6000</x:v>
      </x:c>
      <x:c r="E172" s="7" t="n">
        <x:v>1659.17</x:v>
      </x:c>
      <x:c r="F172" s="7" t="n">
        <x:v>35225.81</x:v>
      </x:c>
      <x:c r="G172" s="7" t="n">
        <x:v>19175.8</x:v>
      </x:c>
      <x:c r="H172" s="7" t="n">
        <x:f>F172+D172</x:f>
        <x:v>41225.81</x:v>
      </x:c>
      <x:c r="I172" s="7" t="n">
        <x:f>G172+E172</x:f>
        <x:v>20834.97</x:v>
      </x:c>
      <x:c r="J172" s="2" t="str">
        <x:f>IF(AND(H172&gt;0,I172&gt;=H172),"达标","已有里程未达标")</x:f>
        <x:v>已有里程未达标</x:v>
      </x:c>
      <x:c r="K172" s="2" t="n">
        <x:v>0</x:v>
      </x:c>
      <x:c r="L172" s="2" t="n">
        <x:v>0</x:v>
      </x:c>
      <x:c r="M172" s="2" t="n">
        <x:v>6000</x:v>
      </x:c>
      <x:c r="N172" s="7" t="n">
        <x:v>1000</x:v>
      </x:c>
      <x:c r="O172" s="2" t="n">
        <x:v>0</x:v>
      </x:c>
      <x:c r="P172" s="2" t="n">
        <x:v>0</x:v>
      </x:c>
      <x:c r="Q172" s="2" t="str">
        <x:v>否</x:v>
      </x:c>
      <x:c r="R172" s="7" t="n">
        <x:f>SUMIFS('9月奖金发放记录'!$J$2:$J$168,'9月奖金发放记录'!$B$2:$B$168,B172,'9月奖金发放记录'!$A$2:$A$168,A172,'9月奖金发放记录'!$D$2:$D$168,"当月")</x:f>
        <x:v>0</x:v>
      </x:c>
      <x:c r="S172" s="7" t="n">
        <x:f>SUMIFS('9月奖金发放记录'!$J$2:$J$168,'9月奖金发放记录'!$B$2:$B$168,B172,'9月奖金发放记录'!$A$2:$A$168,A172,'9月奖金发放记录'!$D$2:$D$168,"结转")</x:f>
        <x:v>0</x:v>
      </x:c>
      <x:c r="T172" s="7" t="n">
        <x:f>SUMIFS('9月奖金发放记录'!$J$2:$J$168,'9月奖金发放记录'!$B$2:$B$168,B172,'9月奖金发放记录'!$A$2:$A$168,A172,'9月奖金发放记录'!$D$2:$D$168,"补发1月")+SUMIFS('9月奖金发放记录'!$J$2:$J$168,'9月奖金发放记录'!$B$2:$B$168,B172,'9月奖金发放记录'!$A$2:$A$168,A172,'9月奖金发放记录'!$D$2:$D$168,"补发2月")+SUMIFS('9月奖金发放记录'!$J$2:$J$168,'9月奖金发放记录'!$B$2:$B$168,B172,'9月奖金发放记录'!$A$2:$A$168,A172,'9月奖金发放记录'!$D$2:$D$168,"补发3月")+SUMIFS('9月奖金发放记录'!$J$2:$J$168,'9月奖金发放记录'!$B$2:$B$168,B172,'9月奖金发放记录'!$A$2:$A$168,A172,'9月奖金发放记录'!$D$2:$D$168,"补发4月")+SUMIFS('9月奖金发放记录'!$J$2:$J$168,'9月奖金发放记录'!$B$2:$B$168,B172,'9月奖金发放记录'!$A$2:$A$168,A172,'9月奖金发放记录'!$D$2:$D$168,"补发5月")+SUMIFS('9月奖金发放记录'!$J$2:$J$168,'9月奖金发放记录'!$B$2:$B$168,B172,'9月奖金发放记录'!$A$2:$A$168,A172,'9月奖金发放记录'!$D$2:$D$168,"补发6月")+SUMIFS('9月奖金发放记录'!$J$2:$J$168,'9月奖金发放记录'!$B$2:$B$168,B172,'9月奖金发放记录'!$A$2:$A$168,A172,'9月奖金发放记录'!$D$2:$D$168,"补发7月")+SUMIFS('9月奖金发放记录'!$J$2:$J$168,'9月奖金发放记录'!$B$2:$B$168,B172,'9月奖金发放记录'!$A$2:$A$168,A172,'9月奖金发放记录'!$D$2:$D$168,"补发8月")</x:f>
        <x:v>0</x:v>
      </x:c>
      <x:c r="U172" s="7" t="n">
        <x:f>SUMIFS('9月奖金发放记录'!$J$2:$J$168,'9月奖金发放记录'!$B$2:$B$168,B172,'9月奖金发放记录'!$A$2:$A$168,A172,'9月奖金发放记录'!$D$2:$D$168,"累计补发9月")</x:f>
        <x:v>0</x:v>
      </x:c>
      <x:c r="V172" s="7" t="n">
        <x:f>SUM(R172:U172)</x:f>
        <x:v>0</x:v>
      </x:c>
    </x:row>
    <x:row r="173" ht="22" customHeight="1">
      <x:c r="A173" s="2" t="str">
        <x:v>粤A09369F</x:v>
      </x:c>
      <x:c r="B173" s="2" t="str">
        <x:v>秦挺</x:v>
      </x:c>
      <x:c r="C173" s="2" t="str">
        <x:v>业务五部</x:v>
      </x:c>
      <x:c r="D173" s="7" t="n">
        <x:v>6000</x:v>
      </x:c>
      <x:c r="E173" s="7" t="n">
        <x:v>139</x:v>
      </x:c>
      <x:c r="F173" s="7" t="n">
        <x:v>21548.38</x:v>
      </x:c>
      <x:c r="G173" s="7" t="n">
        <x:v>25254.5</x:v>
      </x:c>
      <x:c r="H173" s="7" t="n">
        <x:f>F173+D173</x:f>
        <x:v>27548.38</x:v>
      </x:c>
      <x:c r="I173" s="7" t="n">
        <x:f>G173+E173</x:f>
        <x:v>25393.5</x:v>
      </x:c>
      <x:c r="J173" s="2" t="str">
        <x:f>IF(AND(H173&gt;0,I173&gt;=H173),"达标","已有里程未达标")</x:f>
        <x:v>已有里程未达标</x:v>
      </x:c>
      <x:c r="K173" s="2" t="n">
        <x:v>0</x:v>
      </x:c>
      <x:c r="L173" s="2" t="n">
        <x:v>0</x:v>
      </x:c>
      <x:c r="M173" s="2" t="n">
        <x:v>6000</x:v>
      </x:c>
      <x:c r="N173" s="7" t="n">
        <x:v>1000</x:v>
      </x:c>
      <x:c r="O173" s="2" t="n">
        <x:v>1</x:v>
      </x:c>
      <x:c r="P173" s="2" t="n">
        <x:v>0</x:v>
      </x:c>
      <x:c r="Q173" s="2" t="str">
        <x:v>否</x:v>
      </x:c>
      <x:c r="R173" s="7" t="n">
        <x:f>SUMIFS('9月奖金发放记录'!$J$2:$J$168,'9月奖金发放记录'!$B$2:$B$168,B173,'9月奖金发放记录'!$A$2:$A$168,A173,'9月奖金发放记录'!$D$2:$D$168,"当月")</x:f>
        <x:v>0</x:v>
      </x:c>
      <x:c r="S173" s="7" t="n">
        <x:f>SUMIFS('9月奖金发放记录'!$J$2:$J$168,'9月奖金发放记录'!$B$2:$B$168,B173,'9月奖金发放记录'!$A$2:$A$168,A173,'9月奖金发放记录'!$D$2:$D$168,"结转")</x:f>
        <x:v>0</x:v>
      </x:c>
      <x:c r="T173" s="7" t="n">
        <x:f>SUMIFS('9月奖金发放记录'!$J$2:$J$168,'9月奖金发放记录'!$B$2:$B$168,B173,'9月奖金发放记录'!$A$2:$A$168,A173,'9月奖金发放记录'!$D$2:$D$168,"补发1月")+SUMIFS('9月奖金发放记录'!$J$2:$J$168,'9月奖金发放记录'!$B$2:$B$168,B173,'9月奖金发放记录'!$A$2:$A$168,A173,'9月奖金发放记录'!$D$2:$D$168,"补发2月")+SUMIFS('9月奖金发放记录'!$J$2:$J$168,'9月奖金发放记录'!$B$2:$B$168,B173,'9月奖金发放记录'!$A$2:$A$168,A173,'9月奖金发放记录'!$D$2:$D$168,"补发3月")+SUMIFS('9月奖金发放记录'!$J$2:$J$168,'9月奖金发放记录'!$B$2:$B$168,B173,'9月奖金发放记录'!$A$2:$A$168,A173,'9月奖金发放记录'!$D$2:$D$168,"补发4月")+SUMIFS('9月奖金发放记录'!$J$2:$J$168,'9月奖金发放记录'!$B$2:$B$168,B173,'9月奖金发放记录'!$A$2:$A$168,A173,'9月奖金发放记录'!$D$2:$D$168,"补发5月")+SUMIFS('9月奖金发放记录'!$J$2:$J$168,'9月奖金发放记录'!$B$2:$B$168,B173,'9月奖金发放记录'!$A$2:$A$168,A173,'9月奖金发放记录'!$D$2:$D$168,"补发6月")+SUMIFS('9月奖金发放记录'!$J$2:$J$168,'9月奖金发放记录'!$B$2:$B$168,B173,'9月奖金发放记录'!$A$2:$A$168,A173,'9月奖金发放记录'!$D$2:$D$168,"补发7月")+SUMIFS('9月奖金发放记录'!$J$2:$J$168,'9月奖金发放记录'!$B$2:$B$168,B173,'9月奖金发放记录'!$A$2:$A$168,A173,'9月奖金发放记录'!$D$2:$D$168,"补发8月")</x:f>
        <x:v>0</x:v>
      </x:c>
      <x:c r="U173" s="7" t="n">
        <x:f>SUMIFS('9月奖金发放记录'!$J$2:$J$168,'9月奖金发放记录'!$B$2:$B$168,B173,'9月奖金发放记录'!$A$2:$A$168,A173,'9月奖金发放记录'!$D$2:$D$168,"累计补发9月")</x:f>
        <x:v>0</x:v>
      </x:c>
      <x:c r="V173" s="7" t="n">
        <x:f>SUM(R173:U173)</x:f>
        <x:v>0</x:v>
      </x:c>
    </x:row>
    <x:row r="174" ht="22" customHeight="1">
      <x:c r="A174" s="2" t="str">
        <x:v>粤A09620F</x:v>
      </x:c>
      <x:c r="B174" s="2" t="str">
        <x:v>秦挺</x:v>
      </x:c>
      <x:c r="C174" s="2" t="str">
        <x:v>业务五部</x:v>
      </x:c>
      <x:c r="D174" s="7" t="n">
        <x:v>4200</x:v>
      </x:c>
      <x:c r="E174" s="7" t="n">
        <x:v>1698.5</x:v>
      </x:c>
      <x:c r="F174" s="7" t="n">
        <x:v>0</x:v>
      </x:c>
      <x:c r="G174" s="7" t="n">
        <x:v>0</x:v>
      </x:c>
      <x:c r="H174" s="7" t="n">
        <x:f>F174+D174</x:f>
        <x:v>4200</x:v>
      </x:c>
      <x:c r="I174" s="7" t="n">
        <x:f>G174+E174</x:f>
        <x:v>1698.5</x:v>
      </x:c>
      <x:c r="J174" s="2" t="str">
        <x:f>IF(AND(H174&gt;0,I174&gt;=H174),"达标","已有里程未达标")</x:f>
        <x:v>已有里程未达标</x:v>
      </x:c>
      <x:c r="K174" s="2" t="n">
        <x:v>0</x:v>
      </x:c>
      <x:c r="L174" s="2" t="n">
        <x:v>0</x:v>
      </x:c>
      <x:c r="M174" s="2" t="n">
        <x:v>6000</x:v>
      </x:c>
      <x:c r="N174" s="7" t="n">
        <x:v>1000</x:v>
      </x:c>
      <x:c r="O174" s="2" t="n">
        <x:v>1</x:v>
      </x:c>
      <x:c r="P174" s="2" t="n">
        <x:v>0</x:v>
      </x:c>
      <x:c r="Q174" s="2" t="str">
        <x:v>否</x:v>
      </x:c>
      <x:c r="R174" s="7" t="n">
        <x:f>SUMIFS('9月奖金发放记录'!$J$2:$J$168,'9月奖金发放记录'!$B$2:$B$168,B174,'9月奖金发放记录'!$A$2:$A$168,A174,'9月奖金发放记录'!$D$2:$D$168,"当月")</x:f>
        <x:v>0</x:v>
      </x:c>
      <x:c r="S174" s="7" t="n">
        <x:f>SUMIFS('9月奖金发放记录'!$J$2:$J$168,'9月奖金发放记录'!$B$2:$B$168,B174,'9月奖金发放记录'!$A$2:$A$168,A174,'9月奖金发放记录'!$D$2:$D$168,"结转")</x:f>
        <x:v>0</x:v>
      </x:c>
      <x:c r="T174" s="7" t="n">
        <x:f>SUMIFS('9月奖金发放记录'!$J$2:$J$168,'9月奖金发放记录'!$B$2:$B$168,B174,'9月奖金发放记录'!$A$2:$A$168,A174,'9月奖金发放记录'!$D$2:$D$168,"补发1月")+SUMIFS('9月奖金发放记录'!$J$2:$J$168,'9月奖金发放记录'!$B$2:$B$168,B174,'9月奖金发放记录'!$A$2:$A$168,A174,'9月奖金发放记录'!$D$2:$D$168,"补发2月")+SUMIFS('9月奖金发放记录'!$J$2:$J$168,'9月奖金发放记录'!$B$2:$B$168,B174,'9月奖金发放记录'!$A$2:$A$168,A174,'9月奖金发放记录'!$D$2:$D$168,"补发3月")+SUMIFS('9月奖金发放记录'!$J$2:$J$168,'9月奖金发放记录'!$B$2:$B$168,B174,'9月奖金发放记录'!$A$2:$A$168,A174,'9月奖金发放记录'!$D$2:$D$168,"补发4月")+SUMIFS('9月奖金发放记录'!$J$2:$J$168,'9月奖金发放记录'!$B$2:$B$168,B174,'9月奖金发放记录'!$A$2:$A$168,A174,'9月奖金发放记录'!$D$2:$D$168,"补发5月")+SUMIFS('9月奖金发放记录'!$J$2:$J$168,'9月奖金发放记录'!$B$2:$B$168,B174,'9月奖金发放记录'!$A$2:$A$168,A174,'9月奖金发放记录'!$D$2:$D$168,"补发6月")+SUMIFS('9月奖金发放记录'!$J$2:$J$168,'9月奖金发放记录'!$B$2:$B$168,B174,'9月奖金发放记录'!$A$2:$A$168,A174,'9月奖金发放记录'!$D$2:$D$168,"补发7月")+SUMIFS('9月奖金发放记录'!$J$2:$J$168,'9月奖金发放记录'!$B$2:$B$168,B174,'9月奖金发放记录'!$A$2:$A$168,A174,'9月奖金发放记录'!$D$2:$D$168,"补发8月")</x:f>
        <x:v>0</x:v>
      </x:c>
      <x:c r="U174" s="7" t="n">
        <x:f>SUMIFS('9月奖金发放记录'!$J$2:$J$168,'9月奖金发放记录'!$B$2:$B$168,B174,'9月奖金发放记录'!$A$2:$A$168,A174,'9月奖金发放记录'!$D$2:$D$168,"累计补发9月")</x:f>
        <x:v>0</x:v>
      </x:c>
      <x:c r="V174" s="7" t="n">
        <x:f>SUM(R174:U174)</x:f>
        <x:v>0</x:v>
      </x:c>
    </x:row>
    <x:row r="175" ht="22" customHeight="1">
      <x:c r="A175" s="2" t="str">
        <x:v>粤A09956F</x:v>
      </x:c>
      <x:c r="B175" s="2" t="str">
        <x:v>秦挺</x:v>
      </x:c>
      <x:c r="C175" s="2" t="str">
        <x:v>业务五部</x:v>
      </x:c>
      <x:c r="D175" s="7" t="n">
        <x:v>6000</x:v>
      </x:c>
      <x:c r="E175" s="7" t="n">
        <x:v>670.5</x:v>
      </x:c>
      <x:c r="F175" s="7" t="n">
        <x:v>27200</x:v>
      </x:c>
      <x:c r="G175" s="7" t="n">
        <x:v>18484.6</x:v>
      </x:c>
      <x:c r="H175" s="7" t="n">
        <x:f>F175+D175</x:f>
        <x:v>33200</x:v>
      </x:c>
      <x:c r="I175" s="7" t="n">
        <x:f>G175+E175</x:f>
        <x:v>19155.1</x:v>
      </x:c>
      <x:c r="J175" s="2" t="str">
        <x:f>IF(AND(H175&gt;0,I175&gt;=H175),"达标","已有里程未达标")</x:f>
        <x:v>已有里程未达标</x:v>
      </x:c>
      <x:c r="K175" s="2" t="n">
        <x:v>0</x:v>
      </x:c>
      <x:c r="L175" s="2" t="n">
        <x:v>0</x:v>
      </x:c>
      <x:c r="M175" s="2" t="n">
        <x:v>6000</x:v>
      </x:c>
      <x:c r="N175" s="7" t="n">
        <x:v>1000</x:v>
      </x:c>
      <x:c r="O175" s="2" t="n">
        <x:v>0</x:v>
      </x:c>
      <x:c r="P175" s="2" t="n">
        <x:v>0</x:v>
      </x:c>
      <x:c r="Q175" s="2" t="str">
        <x:v>否</x:v>
      </x:c>
      <x:c r="R175" s="7" t="n">
        <x:f>SUMIFS('9月奖金发放记录'!$J$2:$J$168,'9月奖金发放记录'!$B$2:$B$168,B175,'9月奖金发放记录'!$A$2:$A$168,A175,'9月奖金发放记录'!$D$2:$D$168,"当月")</x:f>
        <x:v>0</x:v>
      </x:c>
      <x:c r="S175" s="7" t="n">
        <x:f>SUMIFS('9月奖金发放记录'!$J$2:$J$168,'9月奖金发放记录'!$B$2:$B$168,B175,'9月奖金发放记录'!$A$2:$A$168,A175,'9月奖金发放记录'!$D$2:$D$168,"结转")</x:f>
        <x:v>0</x:v>
      </x:c>
      <x:c r="T175" s="7" t="n">
        <x:f>SUMIFS('9月奖金发放记录'!$J$2:$J$168,'9月奖金发放记录'!$B$2:$B$168,B175,'9月奖金发放记录'!$A$2:$A$168,A175,'9月奖金发放记录'!$D$2:$D$168,"补发1月")+SUMIFS('9月奖金发放记录'!$J$2:$J$168,'9月奖金发放记录'!$B$2:$B$168,B175,'9月奖金发放记录'!$A$2:$A$168,A175,'9月奖金发放记录'!$D$2:$D$168,"补发2月")+SUMIFS('9月奖金发放记录'!$J$2:$J$168,'9月奖金发放记录'!$B$2:$B$168,B175,'9月奖金发放记录'!$A$2:$A$168,A175,'9月奖金发放记录'!$D$2:$D$168,"补发3月")+SUMIFS('9月奖金发放记录'!$J$2:$J$168,'9月奖金发放记录'!$B$2:$B$168,B175,'9月奖金发放记录'!$A$2:$A$168,A175,'9月奖金发放记录'!$D$2:$D$168,"补发4月")+SUMIFS('9月奖金发放记录'!$J$2:$J$168,'9月奖金发放记录'!$B$2:$B$168,B175,'9月奖金发放记录'!$A$2:$A$168,A175,'9月奖金发放记录'!$D$2:$D$168,"补发5月")+SUMIFS('9月奖金发放记录'!$J$2:$J$168,'9月奖金发放记录'!$B$2:$B$168,B175,'9月奖金发放记录'!$A$2:$A$168,A175,'9月奖金发放记录'!$D$2:$D$168,"补发6月")+SUMIFS('9月奖金发放记录'!$J$2:$J$168,'9月奖金发放记录'!$B$2:$B$168,B175,'9月奖金发放记录'!$A$2:$A$168,A175,'9月奖金发放记录'!$D$2:$D$168,"补发7月")+SUMIFS('9月奖金发放记录'!$J$2:$J$168,'9月奖金发放记录'!$B$2:$B$168,B175,'9月奖金发放记录'!$A$2:$A$168,A175,'9月奖金发放记录'!$D$2:$D$168,"补发8月")</x:f>
        <x:v>0</x:v>
      </x:c>
      <x:c r="U175" s="7" t="n">
        <x:f>SUMIFS('9月奖金发放记录'!$J$2:$J$168,'9月奖金发放记录'!$B$2:$B$168,B175,'9月奖金发放记录'!$A$2:$A$168,A175,'9月奖金发放记录'!$D$2:$D$168,"累计补发9月")</x:f>
        <x:v>0</x:v>
      </x:c>
      <x:c r="V175" s="7" t="n">
        <x:f>SUM(R175:U175)</x:f>
        <x:v>0</x:v>
      </x:c>
    </x:row>
    <x:row r="176" ht="22" customHeight="1">
      <x:c r="A176" s="2" t="str">
        <x:v>粤AGP3503</x:v>
      </x:c>
      <x:c r="B176" s="2" t="str">
        <x:v>秦挺</x:v>
      </x:c>
      <x:c r="C176" s="2" t="str">
        <x:v>业务五部</x:v>
      </x:c>
      <x:c r="D176" s="7" t="n">
        <x:v>5000</x:v>
      </x:c>
      <x:c r="E176" s="7" t="n">
        <x:v>7143.1</x:v>
      </x:c>
      <x:c r="F176" s="7" t="n">
        <x:v>4193.55</x:v>
      </x:c>
      <x:c r="G176" s="7" t="n">
        <x:v>10934.6</x:v>
      </x:c>
      <x:c r="H176" s="7" t="n">
        <x:f>F176+D176</x:f>
        <x:v>9193.55</x:v>
      </x:c>
      <x:c r="I176" s="7" t="n">
        <x:f>G176+E176</x:f>
        <x:v>18077.7</x:v>
      </x:c>
      <x:c r="J176" s="2" t="str">
        <x:f>IF(AND(H176&gt;0,I176&gt;=H176),"达标","已有里程未达标")</x:f>
        <x:v>达标</x:v>
      </x:c>
      <x:c r="K176" s="2" t="n">
        <x:v>1</x:v>
      </x:c>
      <x:c r="L176" s="2" t="n">
        <x:v>0</x:v>
      </x:c>
      <x:c r="M176" s="2" t="n">
        <x:v>5000</x:v>
      </x:c>
      <x:c r="N176" s="7" t="n">
        <x:v>300</x:v>
      </x:c>
      <x:c r="O176" s="2" t="n">
        <x:v>4</x:v>
      </x:c>
      <x:c r="P176" s="2" t="n">
        <x:v>0</x:v>
      </x:c>
      <x:c r="Q176" s="2" t="str">
        <x:v>否</x:v>
      </x:c>
      <x:c r="R176" s="7" t="n">
        <x:f>SUMIFS('9月奖金发放记录'!$J$2:$J$168,'9月奖金发放记录'!$B$2:$B$168,B176,'9月奖金发放记录'!$A$2:$A$168,A176,'9月奖金发放记录'!$D$2:$D$168,"当月")</x:f>
        <x:v>0</x:v>
      </x:c>
      <x:c r="S176" s="7" t="n">
        <x:f>SUMIFS('9月奖金发放记录'!$J$2:$J$168,'9月奖金发放记录'!$B$2:$B$168,B176,'9月奖金发放记录'!$A$2:$A$168,A176,'9月奖金发放记录'!$D$2:$D$168,"结转")</x:f>
        <x:v>300</x:v>
      </x:c>
      <x:c r="T176" s="7" t="n">
        <x:f>SUMIFS('9月奖金发放记录'!$J$2:$J$168,'9月奖金发放记录'!$B$2:$B$168,B176,'9月奖金发放记录'!$A$2:$A$168,A176,'9月奖金发放记录'!$D$2:$D$168,"补发1月")+SUMIFS('9月奖金发放记录'!$J$2:$J$168,'9月奖金发放记录'!$B$2:$B$168,B176,'9月奖金发放记录'!$A$2:$A$168,A176,'9月奖金发放记录'!$D$2:$D$168,"补发2月")+SUMIFS('9月奖金发放记录'!$J$2:$J$168,'9月奖金发放记录'!$B$2:$B$168,B176,'9月奖金发放记录'!$A$2:$A$168,A176,'9月奖金发放记录'!$D$2:$D$168,"补发3月")+SUMIFS('9月奖金发放记录'!$J$2:$J$168,'9月奖金发放记录'!$B$2:$B$168,B176,'9月奖金发放记录'!$A$2:$A$168,A176,'9月奖金发放记录'!$D$2:$D$168,"补发4月")+SUMIFS('9月奖金发放记录'!$J$2:$J$168,'9月奖金发放记录'!$B$2:$B$168,B176,'9月奖金发放记录'!$A$2:$A$168,A176,'9月奖金发放记录'!$D$2:$D$168,"补发5月")+SUMIFS('9月奖金发放记录'!$J$2:$J$168,'9月奖金发放记录'!$B$2:$B$168,B176,'9月奖金发放记录'!$A$2:$A$168,A176,'9月奖金发放记录'!$D$2:$D$168,"补发6月")+SUMIFS('9月奖金发放记录'!$J$2:$J$168,'9月奖金发放记录'!$B$2:$B$168,B176,'9月奖金发放记录'!$A$2:$A$168,A176,'9月奖金发放记录'!$D$2:$D$168,"补发7月")+SUMIFS('9月奖金发放记录'!$J$2:$J$168,'9月奖金发放记录'!$B$2:$B$168,B176,'9月奖金发放记录'!$A$2:$A$168,A176,'9月奖金发放记录'!$D$2:$D$168,"补发8月")</x:f>
        <x:v>0</x:v>
      </x:c>
      <x:c r="U176" s="7" t="n">
        <x:f>SUMIFS('9月奖金发放记录'!$J$2:$J$168,'9月奖金发放记录'!$B$2:$B$168,B176,'9月奖金发放记录'!$A$2:$A$168,A176,'9月奖金发放记录'!$D$2:$D$168,"累计补发9月")</x:f>
        <x:v>0</x:v>
      </x:c>
      <x:c r="V176" s="7" t="n">
        <x:f>SUM(R176:U176)</x:f>
        <x:v>300</x:v>
      </x:c>
    </x:row>
    <x:row r="177" ht="22" customHeight="1">
      <x:c r="A177" s="2" t="str">
        <x:v>粤AGP3627</x:v>
      </x:c>
      <x:c r="B177" s="2" t="str">
        <x:v>秦挺</x:v>
      </x:c>
      <x:c r="C177" s="2" t="str">
        <x:v>业务五部</x:v>
      </x:c>
      <x:c r="D177" s="7" t="n">
        <x:v>5000</x:v>
      </x:c>
      <x:c r="E177" s="7" t="n">
        <x:v>10963.3</x:v>
      </x:c>
      <x:c r="F177" s="7" t="n">
        <x:v>0</x:v>
      </x:c>
      <x:c r="G177" s="7" t="n">
        <x:v>0</x:v>
      </x:c>
      <x:c r="H177" s="7" t="n">
        <x:f>F177+D177</x:f>
        <x:v>5000</x:v>
      </x:c>
      <x:c r="I177" s="7" t="n">
        <x:f>G177+E177</x:f>
        <x:v>10963.3</x:v>
      </x:c>
      <x:c r="J177" s="2" t="str">
        <x:f>IF(AND(H177&gt;0,I177&gt;=H177),"达标","已有里程未达标")</x:f>
        <x:v>达标</x:v>
      </x:c>
      <x:c r="K177" s="2" t="n">
        <x:v>0</x:v>
      </x:c>
      <x:c r="L177" s="2" t="n">
        <x:v>1</x:v>
      </x:c>
      <x:c r="M177" s="2" t="n">
        <x:v>5000</x:v>
      </x:c>
      <x:c r="N177" s="7" t="n">
        <x:v>260</x:v>
      </x:c>
      <x:c r="O177" s="2" t="n">
        <x:v>1</x:v>
      </x:c>
      <x:c r="P177" s="2" t="n">
        <x:v>0</x:v>
      </x:c>
      <x:c r="Q177" s="2" t="str">
        <x:v>否</x:v>
      </x:c>
      <x:c r="R177" s="7" t="n">
        <x:f>SUMIFS('9月奖金发放记录'!$J$2:$J$168,'9月奖金发放记录'!$B$2:$B$168,B177,'9月奖金发放记录'!$A$2:$A$168,A177,'9月奖金发放记录'!$D$2:$D$168,"当月")</x:f>
        <x:v>260</x:v>
      </x:c>
      <x:c r="S177" s="7" t="n">
        <x:f>SUMIFS('9月奖金发放记录'!$J$2:$J$168,'9月奖金发放记录'!$B$2:$B$168,B177,'9月奖金发放记录'!$A$2:$A$168,A177,'9月奖金发放记录'!$D$2:$D$168,"结转")</x:f>
        <x:v>0</x:v>
      </x:c>
      <x:c r="T177" s="7" t="n">
        <x:f>SUMIFS('9月奖金发放记录'!$J$2:$J$168,'9月奖金发放记录'!$B$2:$B$168,B177,'9月奖金发放记录'!$A$2:$A$168,A177,'9月奖金发放记录'!$D$2:$D$168,"补发1月")+SUMIFS('9月奖金发放记录'!$J$2:$J$168,'9月奖金发放记录'!$B$2:$B$168,B177,'9月奖金发放记录'!$A$2:$A$168,A177,'9月奖金发放记录'!$D$2:$D$168,"补发2月")+SUMIFS('9月奖金发放记录'!$J$2:$J$168,'9月奖金发放记录'!$B$2:$B$168,B177,'9月奖金发放记录'!$A$2:$A$168,A177,'9月奖金发放记录'!$D$2:$D$168,"补发3月")+SUMIFS('9月奖金发放记录'!$J$2:$J$168,'9月奖金发放记录'!$B$2:$B$168,B177,'9月奖金发放记录'!$A$2:$A$168,A177,'9月奖金发放记录'!$D$2:$D$168,"补发4月")+SUMIFS('9月奖金发放记录'!$J$2:$J$168,'9月奖金发放记录'!$B$2:$B$168,B177,'9月奖金发放记录'!$A$2:$A$168,A177,'9月奖金发放记录'!$D$2:$D$168,"补发5月")+SUMIFS('9月奖金发放记录'!$J$2:$J$168,'9月奖金发放记录'!$B$2:$B$168,B177,'9月奖金发放记录'!$A$2:$A$168,A177,'9月奖金发放记录'!$D$2:$D$168,"补发6月")+SUMIFS('9月奖金发放记录'!$J$2:$J$168,'9月奖金发放记录'!$B$2:$B$168,B177,'9月奖金发放记录'!$A$2:$A$168,A177,'9月奖金发放记录'!$D$2:$D$168,"补发7月")+SUMIFS('9月奖金发放记录'!$J$2:$J$168,'9月奖金发放记录'!$B$2:$B$168,B177,'9月奖金发放记录'!$A$2:$A$168,A177,'9月奖金发放记录'!$D$2:$D$168,"补发8月")</x:f>
        <x:v>0</x:v>
      </x:c>
      <x:c r="U177" s="7" t="n">
        <x:f>SUMIFS('9月奖金发放记录'!$J$2:$J$168,'9月奖金发放记录'!$B$2:$B$168,B177,'9月奖金发放记录'!$A$2:$A$168,A177,'9月奖金发放记录'!$D$2:$D$168,"累计补发9月")</x:f>
        <x:v>0</x:v>
      </x:c>
      <x:c r="V177" s="7" t="n">
        <x:f>SUM(R177:U177)</x:f>
        <x:v>260</x:v>
      </x:c>
    </x:row>
    <x:row r="178" ht="22" customHeight="1">
      <x:c r="A178" s="2" t="str">
        <x:v>粤AGP3692</x:v>
      </x:c>
      <x:c r="B178" s="2" t="str">
        <x:v>秦挺</x:v>
      </x:c>
      <x:c r="C178" s="2" t="str">
        <x:v>业务五部</x:v>
      </x:c>
      <x:c r="D178" s="7" t="n">
        <x:v>5000</x:v>
      </x:c>
      <x:c r="E178" s="7" t="n">
        <x:v>11651.1</x:v>
      </x:c>
      <x:c r="F178" s="7" t="n">
        <x:v>0</x:v>
      </x:c>
      <x:c r="G178" s="7" t="n">
        <x:v>0</x:v>
      </x:c>
      <x:c r="H178" s="7" t="n">
        <x:f>F178+D178</x:f>
        <x:v>5000</x:v>
      </x:c>
      <x:c r="I178" s="7" t="n">
        <x:f>G178+E178</x:f>
        <x:v>11651.1</x:v>
      </x:c>
      <x:c r="J178" s="2" t="str">
        <x:f>IF(AND(H178&gt;0,I178&gt;=H178),"达标","已有里程未达标")</x:f>
        <x:v>达标</x:v>
      </x:c>
      <x:c r="K178" s="2" t="n">
        <x:v>0</x:v>
      </x:c>
      <x:c r="L178" s="2" t="n">
        <x:v>1</x:v>
      </x:c>
      <x:c r="M178" s="2" t="n">
        <x:v>5000</x:v>
      </x:c>
      <x:c r="N178" s="7" t="n">
        <x:v>260</x:v>
      </x:c>
      <x:c r="O178" s="2" t="n">
        <x:v>1</x:v>
      </x:c>
      <x:c r="P178" s="2" t="n">
        <x:v>0</x:v>
      </x:c>
      <x:c r="Q178" s="2" t="str">
        <x:v>否</x:v>
      </x:c>
      <x:c r="R178" s="7" t="n">
        <x:f>SUMIFS('9月奖金发放记录'!$J$2:$J$168,'9月奖金发放记录'!$B$2:$B$168,B178,'9月奖金发放记录'!$A$2:$A$168,A178,'9月奖金发放记录'!$D$2:$D$168,"当月")</x:f>
        <x:v>260</x:v>
      </x:c>
      <x:c r="S178" s="7" t="n">
        <x:f>SUMIFS('9月奖金发放记录'!$J$2:$J$168,'9月奖金发放记录'!$B$2:$B$168,B178,'9月奖金发放记录'!$A$2:$A$168,A178,'9月奖金发放记录'!$D$2:$D$168,"结转")</x:f>
        <x:v>0</x:v>
      </x:c>
      <x:c r="T178" s="7" t="n">
        <x:f>SUMIFS('9月奖金发放记录'!$J$2:$J$168,'9月奖金发放记录'!$B$2:$B$168,B178,'9月奖金发放记录'!$A$2:$A$168,A178,'9月奖金发放记录'!$D$2:$D$168,"补发1月")+SUMIFS('9月奖金发放记录'!$J$2:$J$168,'9月奖金发放记录'!$B$2:$B$168,B178,'9月奖金发放记录'!$A$2:$A$168,A178,'9月奖金发放记录'!$D$2:$D$168,"补发2月")+SUMIFS('9月奖金发放记录'!$J$2:$J$168,'9月奖金发放记录'!$B$2:$B$168,B178,'9月奖金发放记录'!$A$2:$A$168,A178,'9月奖金发放记录'!$D$2:$D$168,"补发3月")+SUMIFS('9月奖金发放记录'!$J$2:$J$168,'9月奖金发放记录'!$B$2:$B$168,B178,'9月奖金发放记录'!$A$2:$A$168,A178,'9月奖金发放记录'!$D$2:$D$168,"补发4月")+SUMIFS('9月奖金发放记录'!$J$2:$J$168,'9月奖金发放记录'!$B$2:$B$168,B178,'9月奖金发放记录'!$A$2:$A$168,A178,'9月奖金发放记录'!$D$2:$D$168,"补发5月")+SUMIFS('9月奖金发放记录'!$J$2:$J$168,'9月奖金发放记录'!$B$2:$B$168,B178,'9月奖金发放记录'!$A$2:$A$168,A178,'9月奖金发放记录'!$D$2:$D$168,"补发6月")+SUMIFS('9月奖金发放记录'!$J$2:$J$168,'9月奖金发放记录'!$B$2:$B$168,B178,'9月奖金发放记录'!$A$2:$A$168,A178,'9月奖金发放记录'!$D$2:$D$168,"补发7月")+SUMIFS('9月奖金发放记录'!$J$2:$J$168,'9月奖金发放记录'!$B$2:$B$168,B178,'9月奖金发放记录'!$A$2:$A$168,A178,'9月奖金发放记录'!$D$2:$D$168,"补发8月")</x:f>
        <x:v>0</x:v>
      </x:c>
      <x:c r="U178" s="7" t="n">
        <x:f>SUMIFS('9月奖金发放记录'!$J$2:$J$168,'9月奖金发放记录'!$B$2:$B$168,B178,'9月奖金发放记录'!$A$2:$A$168,A178,'9月奖金发放记录'!$D$2:$D$168,"累计补发9月")</x:f>
        <x:v>0</x:v>
      </x:c>
      <x:c r="V178" s="7" t="n">
        <x:f>SUM(R178:U178)</x:f>
        <x:v>260</x:v>
      </x:c>
    </x:row>
    <x:row r="179" ht="22" customHeight="1">
      <x:c r="A179" s="2" t="str">
        <x:v>粤AGP5763</x:v>
      </x:c>
      <x:c r="B179" s="2" t="str">
        <x:v>秦挺</x:v>
      </x:c>
      <x:c r="C179" s="2" t="str">
        <x:v>业务五部</x:v>
      </x:c>
      <x:c r="D179" s="7" t="n">
        <x:v>5000</x:v>
      </x:c>
      <x:c r="E179" s="7" t="n">
        <x:v>2448.8</x:v>
      </x:c>
      <x:c r="F179" s="7" t="n">
        <x:v>4193.55</x:v>
      </x:c>
      <x:c r="G179" s="7" t="n">
        <x:v>7457.8</x:v>
      </x:c>
      <x:c r="H179" s="7" t="n">
        <x:f>F179+D179</x:f>
        <x:v>9193.55</x:v>
      </x:c>
      <x:c r="I179" s="7" t="n">
        <x:f>G179+E179</x:f>
        <x:v>9906.6</x:v>
      </x:c>
      <x:c r="J179" s="2" t="str">
        <x:f>IF(AND(H179&gt;0,I179&gt;=H179),"达标","已有里程未达标")</x:f>
        <x:v>达标</x:v>
      </x:c>
      <x:c r="K179" s="2" t="n">
        <x:v>0</x:v>
      </x:c>
      <x:c r="L179" s="2" t="n">
        <x:v>0</x:v>
      </x:c>
      <x:c r="M179" s="2" t="n">
        <x:v>5000</x:v>
      </x:c>
      <x:c r="N179" s="7" t="n">
        <x:v>300</x:v>
      </x:c>
      <x:c r="O179" s="2" t="n">
        <x:v>5</x:v>
      </x:c>
      <x:c r="P179" s="2" t="n">
        <x:v>0</x:v>
      </x:c>
      <x:c r="Q179" s="2" t="str">
        <x:v>否</x:v>
      </x:c>
      <x:c r="R179" s="7" t="n">
        <x:f>SUMIFS('9月奖金发放记录'!$J$2:$J$168,'9月奖金发放记录'!$B$2:$B$168,B179,'9月奖金发放记录'!$A$2:$A$168,A179,'9月奖金发放记录'!$D$2:$D$168,"当月")</x:f>
        <x:v>0</x:v>
      </x:c>
      <x:c r="S179" s="7" t="n">
        <x:f>SUMIFS('9月奖金发放记录'!$J$2:$J$168,'9月奖金发放记录'!$B$2:$B$168,B179,'9月奖金发放记录'!$A$2:$A$168,A179,'9月奖金发放记录'!$D$2:$D$168,"结转")</x:f>
        <x:v>0</x:v>
      </x:c>
      <x:c r="T179" s="7" t="n">
        <x:f>SUMIFS('9月奖金发放记录'!$J$2:$J$168,'9月奖金发放记录'!$B$2:$B$168,B179,'9月奖金发放记录'!$A$2:$A$168,A179,'9月奖金发放记录'!$D$2:$D$168,"补发1月")+SUMIFS('9月奖金发放记录'!$J$2:$J$168,'9月奖金发放记录'!$B$2:$B$168,B179,'9月奖金发放记录'!$A$2:$A$168,A179,'9月奖金发放记录'!$D$2:$D$168,"补发2月")+SUMIFS('9月奖金发放记录'!$J$2:$J$168,'9月奖金发放记录'!$B$2:$B$168,B179,'9月奖金发放记录'!$A$2:$A$168,A179,'9月奖金发放记录'!$D$2:$D$168,"补发3月")+SUMIFS('9月奖金发放记录'!$J$2:$J$168,'9月奖金发放记录'!$B$2:$B$168,B179,'9月奖金发放记录'!$A$2:$A$168,A179,'9月奖金发放记录'!$D$2:$D$168,"补发4月")+SUMIFS('9月奖金发放记录'!$J$2:$J$168,'9月奖金发放记录'!$B$2:$B$168,B179,'9月奖金发放记录'!$A$2:$A$168,A179,'9月奖金发放记录'!$D$2:$D$168,"补发5月")+SUMIFS('9月奖金发放记录'!$J$2:$J$168,'9月奖金发放记录'!$B$2:$B$168,B179,'9月奖金发放记录'!$A$2:$A$168,A179,'9月奖金发放记录'!$D$2:$D$168,"补发6月")+SUMIFS('9月奖金发放记录'!$J$2:$J$168,'9月奖金发放记录'!$B$2:$B$168,B179,'9月奖金发放记录'!$A$2:$A$168,A179,'9月奖金发放记录'!$D$2:$D$168,"补发7月")+SUMIFS('9月奖金发放记录'!$J$2:$J$168,'9月奖金发放记录'!$B$2:$B$168,B179,'9月奖金发放记录'!$A$2:$A$168,A179,'9月奖金发放记录'!$D$2:$D$168,"补发8月")</x:f>
        <x:v>0</x:v>
      </x:c>
      <x:c r="U179" s="7" t="n">
        <x:f>SUMIFS('9月奖金发放记录'!$J$2:$J$168,'9月奖金发放记录'!$B$2:$B$168,B179,'9月奖金发放记录'!$A$2:$A$168,A179,'9月奖金发放记录'!$D$2:$D$168,"累计补发9月")</x:f>
        <x:v>300</x:v>
      </x:c>
      <x:c r="V179" s="7" t="n">
        <x:f>SUM(R179:U179)</x:f>
        <x:v>300</x:v>
      </x:c>
    </x:row>
    <x:row r="180" ht="22" customHeight="1">
      <x:c r="A180" s="2" t="str">
        <x:v>粤AGP9780</x:v>
      </x:c>
      <x:c r="B180" s="2" t="str">
        <x:v>秦挺</x:v>
      </x:c>
      <x:c r="C180" s="2" t="str">
        <x:v>业务五部</x:v>
      </x:c>
      <x:c r="D180" s="7" t="n">
        <x:v>3000</x:v>
      </x:c>
      <x:c r="E180" s="7" t="n">
        <x:v>6826.8</x:v>
      </x:c>
      <x:c r="F180" s="7" t="n">
        <x:v>2516.13</x:v>
      </x:c>
      <x:c r="G180" s="7" t="n">
        <x:v>8104.5</x:v>
      </x:c>
      <x:c r="H180" s="7" t="n">
        <x:f>F180+D180</x:f>
        <x:v>5516.13</x:v>
      </x:c>
      <x:c r="I180" s="7" t="n">
        <x:f>G180+E180</x:f>
        <x:v>14931.3</x:v>
      </x:c>
      <x:c r="J180" s="2" t="str">
        <x:f>IF(AND(H180&gt;0,I180&gt;=H180),"达标","已有里程未达标")</x:f>
        <x:v>达标</x:v>
      </x:c>
      <x:c r="K180" s="2" t="n">
        <x:v>1</x:v>
      </x:c>
      <x:c r="L180" s="2" t="n">
        <x:v>2</x:v>
      </x:c>
      <x:c r="M180" s="2" t="n">
        <x:v>3000</x:v>
      </x:c>
      <x:c r="N180" s="7" t="n">
        <x:v>150</x:v>
      </x:c>
      <x:c r="O180" s="2" t="n">
        <x:v>4</x:v>
      </x:c>
      <x:c r="P180" s="2" t="n">
        <x:v>0</x:v>
      </x:c>
      <x:c r="Q180" s="2" t="str">
        <x:v>否</x:v>
      </x:c>
      <x:c r="R180" s="7" t="n">
        <x:f>SUMIFS('9月奖金发放记录'!$J$2:$J$168,'9月奖金发放记录'!$B$2:$B$168,B180,'9月奖金发放记录'!$A$2:$A$168,A180,'9月奖金发放记录'!$D$2:$D$168,"当月")</x:f>
        <x:v>0</x:v>
      </x:c>
      <x:c r="S180" s="7" t="n">
        <x:f>SUMIFS('9月奖金发放记录'!$J$2:$J$168,'9月奖金发放记录'!$B$2:$B$168,B180,'9月奖金发放记录'!$A$2:$A$168,A180,'9月奖金发放记录'!$D$2:$D$168,"结转")</x:f>
        <x:v>150</x:v>
      </x:c>
      <x:c r="T180" s="7" t="n">
        <x:f>SUMIFS('9月奖金发放记录'!$J$2:$J$168,'9月奖金发放记录'!$B$2:$B$168,B180,'9月奖金发放记录'!$A$2:$A$168,A180,'9月奖金发放记录'!$D$2:$D$168,"补发1月")+SUMIFS('9月奖金发放记录'!$J$2:$J$168,'9月奖金发放记录'!$B$2:$B$168,B180,'9月奖金发放记录'!$A$2:$A$168,A180,'9月奖金发放记录'!$D$2:$D$168,"补发2月")+SUMIFS('9月奖金发放记录'!$J$2:$J$168,'9月奖金发放记录'!$B$2:$B$168,B180,'9月奖金发放记录'!$A$2:$A$168,A180,'9月奖金发放记录'!$D$2:$D$168,"补发3月")+SUMIFS('9月奖金发放记录'!$J$2:$J$168,'9月奖金发放记录'!$B$2:$B$168,B180,'9月奖金发放记录'!$A$2:$A$168,A180,'9月奖金发放记录'!$D$2:$D$168,"补发4月")+SUMIFS('9月奖金发放记录'!$J$2:$J$168,'9月奖金发放记录'!$B$2:$B$168,B180,'9月奖金发放记录'!$A$2:$A$168,A180,'9月奖金发放记录'!$D$2:$D$168,"补发5月")+SUMIFS('9月奖金发放记录'!$J$2:$J$168,'9月奖金发放记录'!$B$2:$B$168,B180,'9月奖金发放记录'!$A$2:$A$168,A180,'9月奖金发放记录'!$D$2:$D$168,"补发6月")+SUMIFS('9月奖金发放记录'!$J$2:$J$168,'9月奖金发放记录'!$B$2:$B$168,B180,'9月奖金发放记录'!$A$2:$A$168,A180,'9月奖金发放记录'!$D$2:$D$168,"补发7月")+SUMIFS('9月奖金发放记录'!$J$2:$J$168,'9月奖金发放记录'!$B$2:$B$168,B180,'9月奖金发放记录'!$A$2:$A$168,A180,'9月奖金发放记录'!$D$2:$D$168,"补发8月")</x:f>
        <x:v>0</x:v>
      </x:c>
      <x:c r="U180" s="7" t="n">
        <x:f>SUMIFS('9月奖金发放记录'!$J$2:$J$168,'9月奖金发放记录'!$B$2:$B$168,B180,'9月奖金发放记录'!$A$2:$A$168,A180,'9月奖金发放记录'!$D$2:$D$168,"累计补发9月")</x:f>
        <x:v>0</x:v>
      </x:c>
      <x:c r="V180" s="7" t="n">
        <x:f>SUM(R180:U180)</x:f>
        <x:v>150</x:v>
      </x:c>
    </x:row>
    <x:row r="181" ht="22" customHeight="1">
      <x:c r="A181" s="2" t="str">
        <x:v>粤A01620F</x:v>
      </x:c>
      <x:c r="B181" s="2" t="str">
        <x:v>童军林</x:v>
      </x:c>
      <x:c r="C181" s="2" t="str">
        <x:v>综合业务部</x:v>
      </x:c>
      <x:c r="D181" s="7" t="n">
        <x:v>5400</x:v>
      </x:c>
      <x:c r="E181" s="7" t="n">
        <x:v>306.7</x:v>
      </x:c>
      <x:c r="F181" s="7" t="n">
        <x:v>6000</x:v>
      </x:c>
      <x:c r="G181" s="7" t="n">
        <x:v>290.8</x:v>
      </x:c>
      <x:c r="H181" s="7" t="n">
        <x:f>F181+D181</x:f>
        <x:v>11400</x:v>
      </x:c>
      <x:c r="I181" s="7" t="n">
        <x:f>G181+E181</x:f>
        <x:v>597.5</x:v>
      </x:c>
      <x:c r="J181" s="2" t="str">
        <x:f>IF(AND(H181&gt;0,I181&gt;=H181),"达标","已有里程未达标")</x:f>
        <x:v>已有里程未达标</x:v>
      </x:c>
      <x:c r="K181" s="2" t="n">
        <x:v>0</x:v>
      </x:c>
      <x:c r="L181" s="2" t="n">
        <x:v>0</x:v>
      </x:c>
      <x:c r="M181" s="2" t="n">
        <x:v>6000</x:v>
      </x:c>
      <x:c r="N181" s="7" t="n">
        <x:v>150</x:v>
      </x:c>
      <x:c r="O181" s="2" t="n">
        <x:v>0</x:v>
      </x:c>
      <x:c r="P181" s="2" t="n">
        <x:v>0</x:v>
      </x:c>
      <x:c r="Q181" s="2" t="str">
        <x:v>否</x:v>
      </x:c>
      <x:c r="R181" s="7" t="n">
        <x:f>SUMIFS('9月奖金发放记录'!$J$2:$J$168,'9月奖金发放记录'!$B$2:$B$168,B181,'9月奖金发放记录'!$A$2:$A$168,A181,'9月奖金发放记录'!$D$2:$D$168,"当月")</x:f>
        <x:v>0</x:v>
      </x:c>
      <x:c r="S181" s="7" t="n">
        <x:f>SUMIFS('9月奖金发放记录'!$J$2:$J$168,'9月奖金发放记录'!$B$2:$B$168,B181,'9月奖金发放记录'!$A$2:$A$168,A181,'9月奖金发放记录'!$D$2:$D$168,"结转")</x:f>
        <x:v>0</x:v>
      </x:c>
      <x:c r="T181" s="7" t="n">
        <x:f>SUMIFS('9月奖金发放记录'!$J$2:$J$168,'9月奖金发放记录'!$B$2:$B$168,B181,'9月奖金发放记录'!$A$2:$A$168,A181,'9月奖金发放记录'!$D$2:$D$168,"补发1月")+SUMIFS('9月奖金发放记录'!$J$2:$J$168,'9月奖金发放记录'!$B$2:$B$168,B181,'9月奖金发放记录'!$A$2:$A$168,A181,'9月奖金发放记录'!$D$2:$D$168,"补发2月")+SUMIFS('9月奖金发放记录'!$J$2:$J$168,'9月奖金发放记录'!$B$2:$B$168,B181,'9月奖金发放记录'!$A$2:$A$168,A181,'9月奖金发放记录'!$D$2:$D$168,"补发3月")+SUMIFS('9月奖金发放记录'!$J$2:$J$168,'9月奖金发放记录'!$B$2:$B$168,B181,'9月奖金发放记录'!$A$2:$A$168,A181,'9月奖金发放记录'!$D$2:$D$168,"补发4月")+SUMIFS('9月奖金发放记录'!$J$2:$J$168,'9月奖金发放记录'!$B$2:$B$168,B181,'9月奖金发放记录'!$A$2:$A$168,A181,'9月奖金发放记录'!$D$2:$D$168,"补发5月")+SUMIFS('9月奖金发放记录'!$J$2:$J$168,'9月奖金发放记录'!$B$2:$B$168,B181,'9月奖金发放记录'!$A$2:$A$168,A181,'9月奖金发放记录'!$D$2:$D$168,"补发6月")+SUMIFS('9月奖金发放记录'!$J$2:$J$168,'9月奖金发放记录'!$B$2:$B$168,B181,'9月奖金发放记录'!$A$2:$A$168,A181,'9月奖金发放记录'!$D$2:$D$168,"补发7月")+SUMIFS('9月奖金发放记录'!$J$2:$J$168,'9月奖金发放记录'!$B$2:$B$168,B181,'9月奖金发放记录'!$A$2:$A$168,A181,'9月奖金发放记录'!$D$2:$D$168,"补发8月")</x:f>
        <x:v>0</x:v>
      </x:c>
      <x:c r="U181" s="7" t="n">
        <x:f>SUMIFS('9月奖金发放记录'!$J$2:$J$168,'9月奖金发放记录'!$B$2:$B$168,B181,'9月奖金发放记录'!$A$2:$A$168,A181,'9月奖金发放记录'!$D$2:$D$168,"累计补发9月")</x:f>
        <x:v>0</x:v>
      </x:c>
      <x:c r="V181" s="7" t="n">
        <x:f>SUM(R181:U181)</x:f>
        <x:v>0</x:v>
      </x:c>
    </x:row>
    <x:row r="182" ht="22" customHeight="1">
      <x:c r="A182" s="2" t="str">
        <x:v>粤A02509F</x:v>
      </x:c>
      <x:c r="B182" s="2" t="str">
        <x:v>童军林</x:v>
      </x:c>
      <x:c r="C182" s="2" t="str">
        <x:v>综合业务部</x:v>
      </x:c>
      <x:c r="D182" s="7" t="n">
        <x:v>1600</x:v>
      </x:c>
      <x:c r="E182" s="7" t="n">
        <x:v>502</x:v>
      </x:c>
      <x:c r="F182" s="7" t="n">
        <x:v>0</x:v>
      </x:c>
      <x:c r="G182" s="7" t="n">
        <x:v>0</x:v>
      </x:c>
      <x:c r="H182" s="7" t="n">
        <x:f>F182+D182</x:f>
        <x:v>1600</x:v>
      </x:c>
      <x:c r="I182" s="7" t="n">
        <x:f>G182+E182</x:f>
        <x:v>502</x:v>
      </x:c>
      <x:c r="J182" s="2" t="str">
        <x:f>IF(AND(H182&gt;0,I182&gt;=H182),"达标","已有里程未达标")</x:f>
        <x:v>已有里程未达标</x:v>
      </x:c>
      <x:c r="K182" s="2" t="n">
        <x:v>0</x:v>
      </x:c>
      <x:c r="L182" s="2" t="n">
        <x:v>0</x:v>
      </x:c>
      <x:c r="M182" s="2" t="n">
        <x:v>6000</x:v>
      </x:c>
      <x:c r="N182" s="7" t="n">
        <x:v>1000</x:v>
      </x:c>
      <x:c r="O182" s="2" t="n">
        <x:v>0</x:v>
      </x:c>
      <x:c r="P182" s="2" t="n">
        <x:v>0</x:v>
      </x:c>
      <x:c r="Q182" s="2" t="str">
        <x:v>否</x:v>
      </x:c>
      <x:c r="R182" s="7" t="n">
        <x:f>SUMIFS('9月奖金发放记录'!$J$2:$J$168,'9月奖金发放记录'!$B$2:$B$168,B182,'9月奖金发放记录'!$A$2:$A$168,A182,'9月奖金发放记录'!$D$2:$D$168,"当月")</x:f>
        <x:v>0</x:v>
      </x:c>
      <x:c r="S182" s="7" t="n">
        <x:f>SUMIFS('9月奖金发放记录'!$J$2:$J$168,'9月奖金发放记录'!$B$2:$B$168,B182,'9月奖金发放记录'!$A$2:$A$168,A182,'9月奖金发放记录'!$D$2:$D$168,"结转")</x:f>
        <x:v>0</x:v>
      </x:c>
      <x:c r="T182" s="7" t="n">
        <x:f>SUMIFS('9月奖金发放记录'!$J$2:$J$168,'9月奖金发放记录'!$B$2:$B$168,B182,'9月奖金发放记录'!$A$2:$A$168,A182,'9月奖金发放记录'!$D$2:$D$168,"补发1月")+SUMIFS('9月奖金发放记录'!$J$2:$J$168,'9月奖金发放记录'!$B$2:$B$168,B182,'9月奖金发放记录'!$A$2:$A$168,A182,'9月奖金发放记录'!$D$2:$D$168,"补发2月")+SUMIFS('9月奖金发放记录'!$J$2:$J$168,'9月奖金发放记录'!$B$2:$B$168,B182,'9月奖金发放记录'!$A$2:$A$168,A182,'9月奖金发放记录'!$D$2:$D$168,"补发3月")+SUMIFS('9月奖金发放记录'!$J$2:$J$168,'9月奖金发放记录'!$B$2:$B$168,B182,'9月奖金发放记录'!$A$2:$A$168,A182,'9月奖金发放记录'!$D$2:$D$168,"补发4月")+SUMIFS('9月奖金发放记录'!$J$2:$J$168,'9月奖金发放记录'!$B$2:$B$168,B182,'9月奖金发放记录'!$A$2:$A$168,A182,'9月奖金发放记录'!$D$2:$D$168,"补发5月")+SUMIFS('9月奖金发放记录'!$J$2:$J$168,'9月奖金发放记录'!$B$2:$B$168,B182,'9月奖金发放记录'!$A$2:$A$168,A182,'9月奖金发放记录'!$D$2:$D$168,"补发6月")+SUMIFS('9月奖金发放记录'!$J$2:$J$168,'9月奖金发放记录'!$B$2:$B$168,B182,'9月奖金发放记录'!$A$2:$A$168,A182,'9月奖金发放记录'!$D$2:$D$168,"补发7月")+SUMIFS('9月奖金发放记录'!$J$2:$J$168,'9月奖金发放记录'!$B$2:$B$168,B182,'9月奖金发放记录'!$A$2:$A$168,A182,'9月奖金发放记录'!$D$2:$D$168,"补发8月")</x:f>
        <x:v>0</x:v>
      </x:c>
      <x:c r="U182" s="7" t="n">
        <x:f>SUMIFS('9月奖金发放记录'!$J$2:$J$168,'9月奖金发放记录'!$B$2:$B$168,B182,'9月奖金发放记录'!$A$2:$A$168,A182,'9月奖金发放记录'!$D$2:$D$168,"累计补发9月")</x:f>
        <x:v>0</x:v>
      </x:c>
      <x:c r="V182" s="7" t="n">
        <x:f>SUM(R182:U182)</x:f>
        <x:v>0</x:v>
      </x:c>
    </x:row>
    <x:row r="183" ht="22" customHeight="1">
      <x:c r="A183" s="2" t="str">
        <x:v>粤A02699F</x:v>
      </x:c>
      <x:c r="B183" s="2" t="str">
        <x:v>童军林</x:v>
      </x:c>
      <x:c r="C183" s="2" t="str">
        <x:v>综合业务部</x:v>
      </x:c>
      <x:c r="D183" s="7" t="n">
        <x:v>1800</x:v>
      </x:c>
      <x:c r="E183" s="7" t="n">
        <x:v>846.1</x:v>
      </x:c>
      <x:c r="F183" s="7" t="n">
        <x:v>0</x:v>
      </x:c>
      <x:c r="G183" s="7" t="n">
        <x:v>0</x:v>
      </x:c>
      <x:c r="H183" s="7" t="n">
        <x:f>F183+D183</x:f>
        <x:v>1800</x:v>
      </x:c>
      <x:c r="I183" s="7" t="n">
        <x:f>G183+E183</x:f>
        <x:v>846.1</x:v>
      </x:c>
      <x:c r="J183" s="2" t="str">
        <x:f>IF(AND(H183&gt;0,I183&gt;=H183),"达标","已有里程未达标")</x:f>
        <x:v>已有里程未达标</x:v>
      </x:c>
      <x:c r="K183" s="2" t="n">
        <x:v>0</x:v>
      </x:c>
      <x:c r="L183" s="2" t="n">
        <x:v>0</x:v>
      </x:c>
      <x:c r="M183" s="2" t="n">
        <x:v>6000</x:v>
      </x:c>
      <x:c r="N183" s="7" t="n">
        <x:v>1000</x:v>
      </x:c>
      <x:c r="O183" s="2" t="n">
        <x:v>0</x:v>
      </x:c>
      <x:c r="P183" s="2" t="n">
        <x:v>0</x:v>
      </x:c>
      <x:c r="Q183" s="2" t="str">
        <x:v>否</x:v>
      </x:c>
      <x:c r="R183" s="7" t="n">
        <x:f>SUMIFS('9月奖金发放记录'!$J$2:$J$168,'9月奖金发放记录'!$B$2:$B$168,B183,'9月奖金发放记录'!$A$2:$A$168,A183,'9月奖金发放记录'!$D$2:$D$168,"当月")</x:f>
        <x:v>0</x:v>
      </x:c>
      <x:c r="S183" s="7" t="n">
        <x:f>SUMIFS('9月奖金发放记录'!$J$2:$J$168,'9月奖金发放记录'!$B$2:$B$168,B183,'9月奖金发放记录'!$A$2:$A$168,A183,'9月奖金发放记录'!$D$2:$D$168,"结转")</x:f>
        <x:v>0</x:v>
      </x:c>
      <x:c r="T183" s="7" t="n">
        <x:f>SUMIFS('9月奖金发放记录'!$J$2:$J$168,'9月奖金发放记录'!$B$2:$B$168,B183,'9月奖金发放记录'!$A$2:$A$168,A183,'9月奖金发放记录'!$D$2:$D$168,"补发1月")+SUMIFS('9月奖金发放记录'!$J$2:$J$168,'9月奖金发放记录'!$B$2:$B$168,B183,'9月奖金发放记录'!$A$2:$A$168,A183,'9月奖金发放记录'!$D$2:$D$168,"补发2月")+SUMIFS('9月奖金发放记录'!$J$2:$J$168,'9月奖金发放记录'!$B$2:$B$168,B183,'9月奖金发放记录'!$A$2:$A$168,A183,'9月奖金发放记录'!$D$2:$D$168,"补发3月")+SUMIFS('9月奖金发放记录'!$J$2:$J$168,'9月奖金发放记录'!$B$2:$B$168,B183,'9月奖金发放记录'!$A$2:$A$168,A183,'9月奖金发放记录'!$D$2:$D$168,"补发4月")+SUMIFS('9月奖金发放记录'!$J$2:$J$168,'9月奖金发放记录'!$B$2:$B$168,B183,'9月奖金发放记录'!$A$2:$A$168,A183,'9月奖金发放记录'!$D$2:$D$168,"补发5月")+SUMIFS('9月奖金发放记录'!$J$2:$J$168,'9月奖金发放记录'!$B$2:$B$168,B183,'9月奖金发放记录'!$A$2:$A$168,A183,'9月奖金发放记录'!$D$2:$D$168,"补发6月")+SUMIFS('9月奖金发放记录'!$J$2:$J$168,'9月奖金发放记录'!$B$2:$B$168,B183,'9月奖金发放记录'!$A$2:$A$168,A183,'9月奖金发放记录'!$D$2:$D$168,"补发7月")+SUMIFS('9月奖金发放记录'!$J$2:$J$168,'9月奖金发放记录'!$B$2:$B$168,B183,'9月奖金发放记录'!$A$2:$A$168,A183,'9月奖金发放记录'!$D$2:$D$168,"补发8月")</x:f>
        <x:v>0</x:v>
      </x:c>
      <x:c r="U183" s="7" t="n">
        <x:f>SUMIFS('9月奖金发放记录'!$J$2:$J$168,'9月奖金发放记录'!$B$2:$B$168,B183,'9月奖金发放记录'!$A$2:$A$168,A183,'9月奖金发放记录'!$D$2:$D$168,"累计补发9月")</x:f>
        <x:v>0</x:v>
      </x:c>
      <x:c r="V183" s="7" t="n">
        <x:f>SUM(R183:U183)</x:f>
        <x:v>0</x:v>
      </x:c>
    </x:row>
    <x:row r="184" ht="22" customHeight="1">
      <x:c r="A184" s="2" t="str">
        <x:v>粤A06271F</x:v>
      </x:c>
      <x:c r="B184" s="2" t="str">
        <x:v>童军林</x:v>
      </x:c>
      <x:c r="C184" s="2" t="str">
        <x:v>综合业务部</x:v>
      </x:c>
      <x:c r="D184" s="7" t="n">
        <x:v>2400</x:v>
      </x:c>
      <x:c r="E184" s="7" t="n">
        <x:v>639.3</x:v>
      </x:c>
      <x:c r="F184" s="7" t="n">
        <x:v>0</x:v>
      </x:c>
      <x:c r="G184" s="7" t="n">
        <x:v>0</x:v>
      </x:c>
      <x:c r="H184" s="7" t="n">
        <x:f>F184+D184</x:f>
        <x:v>2400</x:v>
      </x:c>
      <x:c r="I184" s="7" t="n">
        <x:f>G184+E184</x:f>
        <x:v>639.3</x:v>
      </x:c>
      <x:c r="J184" s="2" t="str">
        <x:f>IF(AND(H184&gt;0,I184&gt;=H184),"达标","已有里程未达标")</x:f>
        <x:v>已有里程未达标</x:v>
      </x:c>
      <x:c r="K184" s="2" t="n">
        <x:v>0</x:v>
      </x:c>
      <x:c r="L184" s="2" t="n">
        <x:v>0</x:v>
      </x:c>
      <x:c r="M184" s="2" t="n">
        <x:v>6000</x:v>
      </x:c>
      <x:c r="N184" s="7" t="n">
        <x:v>1000</x:v>
      </x:c>
      <x:c r="O184" s="2" t="n">
        <x:v>0</x:v>
      </x:c>
      <x:c r="P184" s="2" t="n">
        <x:v>0</x:v>
      </x:c>
      <x:c r="Q184" s="2" t="str">
        <x:v>否</x:v>
      </x:c>
      <x:c r="R184" s="7" t="n">
        <x:f>SUMIFS('9月奖金发放记录'!$J$2:$J$168,'9月奖金发放记录'!$B$2:$B$168,B184,'9月奖金发放记录'!$A$2:$A$168,A184,'9月奖金发放记录'!$D$2:$D$168,"当月")</x:f>
        <x:v>0</x:v>
      </x:c>
      <x:c r="S184" s="7" t="n">
        <x:f>SUMIFS('9月奖金发放记录'!$J$2:$J$168,'9月奖金发放记录'!$B$2:$B$168,B184,'9月奖金发放记录'!$A$2:$A$168,A184,'9月奖金发放记录'!$D$2:$D$168,"结转")</x:f>
        <x:v>0</x:v>
      </x:c>
      <x:c r="T184" s="7" t="n">
        <x:f>SUMIFS('9月奖金发放记录'!$J$2:$J$168,'9月奖金发放记录'!$B$2:$B$168,B184,'9月奖金发放记录'!$A$2:$A$168,A184,'9月奖金发放记录'!$D$2:$D$168,"补发1月")+SUMIFS('9月奖金发放记录'!$J$2:$J$168,'9月奖金发放记录'!$B$2:$B$168,B184,'9月奖金发放记录'!$A$2:$A$168,A184,'9月奖金发放记录'!$D$2:$D$168,"补发2月")+SUMIFS('9月奖金发放记录'!$J$2:$J$168,'9月奖金发放记录'!$B$2:$B$168,B184,'9月奖金发放记录'!$A$2:$A$168,A184,'9月奖金发放记录'!$D$2:$D$168,"补发3月")+SUMIFS('9月奖金发放记录'!$J$2:$J$168,'9月奖金发放记录'!$B$2:$B$168,B184,'9月奖金发放记录'!$A$2:$A$168,A184,'9月奖金发放记录'!$D$2:$D$168,"补发4月")+SUMIFS('9月奖金发放记录'!$J$2:$J$168,'9月奖金发放记录'!$B$2:$B$168,B184,'9月奖金发放记录'!$A$2:$A$168,A184,'9月奖金发放记录'!$D$2:$D$168,"补发5月")+SUMIFS('9月奖金发放记录'!$J$2:$J$168,'9月奖金发放记录'!$B$2:$B$168,B184,'9月奖金发放记录'!$A$2:$A$168,A184,'9月奖金发放记录'!$D$2:$D$168,"补发6月")+SUMIFS('9月奖金发放记录'!$J$2:$J$168,'9月奖金发放记录'!$B$2:$B$168,B184,'9月奖金发放记录'!$A$2:$A$168,A184,'9月奖金发放记录'!$D$2:$D$168,"补发7月")+SUMIFS('9月奖金发放记录'!$J$2:$J$168,'9月奖金发放记录'!$B$2:$B$168,B184,'9月奖金发放记录'!$A$2:$A$168,A184,'9月奖金发放记录'!$D$2:$D$168,"补发8月")</x:f>
        <x:v>0</x:v>
      </x:c>
      <x:c r="U184" s="7" t="n">
        <x:f>SUMIFS('9月奖金发放记录'!$J$2:$J$168,'9月奖金发放记录'!$B$2:$B$168,B184,'9月奖金发放记录'!$A$2:$A$168,A184,'9月奖金发放记录'!$D$2:$D$168,"累计补发9月")</x:f>
        <x:v>0</x:v>
      </x:c>
      <x:c r="V184" s="7" t="n">
        <x:f>SUM(R184:U184)</x:f>
        <x:v>0</x:v>
      </x:c>
    </x:row>
    <x:row r="185" ht="22" customHeight="1">
      <x:c r="A185" s="2" t="str">
        <x:v>粤AGP3080</x:v>
      </x:c>
      <x:c r="B185" s="2" t="str">
        <x:v>董剑煜</x:v>
      </x:c>
      <x:c r="C185" s="2" t="str">
        <x:v>业务二部</x:v>
      </x:c>
      <x:c r="D185" s="7" t="n">
        <x:v>3000</x:v>
      </x:c>
      <x:c r="E185" s="7" t="n">
        <x:v>0</x:v>
      </x:c>
      <x:c r="F185" s="7" t="n">
        <x:v>16548.39</x:v>
      </x:c>
      <x:c r="G185" s="7" t="n">
        <x:v>58747.1</x:v>
      </x:c>
      <x:c r="H185" s="7" t="n">
        <x:f>F185+D185</x:f>
        <x:v>19548.39</x:v>
      </x:c>
      <x:c r="I185" s="7" t="n">
        <x:f>G185+E185</x:f>
        <x:v>58747.1</x:v>
      </x:c>
      <x:c r="J185" s="2" t="str">
        <x:f>IF(AND(H185&gt;0,I185&gt;=H185),"达标","已有里程未达标")</x:f>
        <x:v>达标</x:v>
      </x:c>
      <x:c r="K185" s="2" t="n">
        <x:v>11</x:v>
      </x:c>
      <x:c r="L185" s="2" t="n">
        <x:v>10</x:v>
      </x:c>
      <x:c r="M185" s="2" t="n">
        <x:v>3000</x:v>
      </x:c>
      <x:c r="N185" s="7" t="n">
        <x:v>150</x:v>
      </x:c>
      <x:c r="O185" s="2" t="n">
        <x:v>0</x:v>
      </x:c>
      <x:c r="P185" s="2" t="n">
        <x:v>0</x:v>
      </x:c>
      <x:c r="Q185" s="2" t="str">
        <x:v>是</x:v>
      </x:c>
      <x:c r="R185" s="7" t="n">
        <x:f>SUMIFS('9月奖金发放记录'!$J$2:$J$168,'9月奖金发放记录'!$B$2:$B$168,B185,'9月奖金发放记录'!$A$2:$A$168,A185,'9月奖金发放记录'!$D$2:$D$168,"当月")</x:f>
        <x:v>0</x:v>
      </x:c>
      <x:c r="S185" s="7" t="n">
        <x:f>SUMIFS('9月奖金发放记录'!$J$2:$J$168,'9月奖金发放记录'!$B$2:$B$168,B185,'9月奖金发放记录'!$A$2:$A$168,A185,'9月奖金发放记录'!$D$2:$D$168,"结转")</x:f>
        <x:v>150</x:v>
      </x:c>
      <x:c r="T185" s="7" t="n">
        <x:f>SUMIFS('9月奖金发放记录'!$J$2:$J$168,'9月奖金发放记录'!$B$2:$B$168,B185,'9月奖金发放记录'!$A$2:$A$168,A185,'9月奖金发放记录'!$D$2:$D$168,"补发1月")+SUMIFS('9月奖金发放记录'!$J$2:$J$168,'9月奖金发放记录'!$B$2:$B$168,B185,'9月奖金发放记录'!$A$2:$A$168,A185,'9月奖金发放记录'!$D$2:$D$168,"补发2月")+SUMIFS('9月奖金发放记录'!$J$2:$J$168,'9月奖金发放记录'!$B$2:$B$168,B185,'9月奖金发放记录'!$A$2:$A$168,A185,'9月奖金发放记录'!$D$2:$D$168,"补发3月")+SUMIFS('9月奖金发放记录'!$J$2:$J$168,'9月奖金发放记录'!$B$2:$B$168,B185,'9月奖金发放记录'!$A$2:$A$168,A185,'9月奖金发放记录'!$D$2:$D$168,"补发4月")+SUMIFS('9月奖金发放记录'!$J$2:$J$168,'9月奖金发放记录'!$B$2:$B$168,B185,'9月奖金发放记录'!$A$2:$A$168,A185,'9月奖金发放记录'!$D$2:$D$168,"补发5月")+SUMIFS('9月奖金发放记录'!$J$2:$J$168,'9月奖金发放记录'!$B$2:$B$168,B185,'9月奖金发放记录'!$A$2:$A$168,A185,'9月奖金发放记录'!$D$2:$D$168,"补发6月")+SUMIFS('9月奖金发放记录'!$J$2:$J$168,'9月奖金发放记录'!$B$2:$B$168,B185,'9月奖金发放记录'!$A$2:$A$168,A185,'9月奖金发放记录'!$D$2:$D$168,"补发7月")+SUMIFS('9月奖金发放记录'!$J$2:$J$168,'9月奖金发放记录'!$B$2:$B$168,B185,'9月奖金发放记录'!$A$2:$A$168,A185,'9月奖金发放记录'!$D$2:$D$168,"补发8月")</x:f>
        <x:v>0</x:v>
      </x:c>
      <x:c r="U185" s="7" t="n">
        <x:f>SUMIFS('9月奖金发放记录'!$J$2:$J$168,'9月奖金发放记录'!$B$2:$B$168,B185,'9月奖金发放记录'!$A$2:$A$168,A185,'9月奖金发放记录'!$D$2:$D$168,"累计补发9月")</x:f>
        <x:v>0</x:v>
      </x:c>
      <x:c r="V185" s="7" t="n">
        <x:f>SUM(R185:U185)</x:f>
        <x:v>150</x:v>
      </x:c>
    </x:row>
    <x:row r="186" ht="22" customHeight="1">
      <x:c r="A186" s="2" t="str">
        <x:v>粤AGP9785</x:v>
      </x:c>
      <x:c r="B186" s="2" t="str">
        <x:v>董剑煜</x:v>
      </x:c>
      <x:c r="C186" s="2" t="str">
        <x:v>业务二部</x:v>
      </x:c>
      <x:c r="D186" s="7" t="n">
        <x:v>3000</x:v>
      </x:c>
      <x:c r="E186" s="7" t="n">
        <x:v>0</x:v>
      </x:c>
      <x:c r="F186" s="7" t="n">
        <x:v>15870.97</x:v>
      </x:c>
      <x:c r="G186" s="7" t="n">
        <x:v>29223.8</x:v>
      </x:c>
      <x:c r="H186" s="7" t="n">
        <x:f>F186+D186</x:f>
        <x:v>18870.97</x:v>
      </x:c>
      <x:c r="I186" s="7" t="n">
        <x:f>G186+E186</x:f>
        <x:v>29223.8</x:v>
      </x:c>
      <x:c r="J186" s="2" t="str">
        <x:f>IF(AND(H186&gt;0,I186&gt;=H186),"达标","已有里程未达标")</x:f>
        <x:v>达标</x:v>
      </x:c>
      <x:c r="K186" s="2" t="n">
        <x:v>1</x:v>
      </x:c>
      <x:c r="L186" s="2" t="n">
        <x:v>0</x:v>
      </x:c>
      <x:c r="M186" s="2" t="n">
        <x:v>3000</x:v>
      </x:c>
      <x:c r="N186" s="7" t="n">
        <x:v>150</x:v>
      </x:c>
      <x:c r="O186" s="2" t="n">
        <x:v>0</x:v>
      </x:c>
      <x:c r="P186" s="2" t="n">
        <x:v>0</x:v>
      </x:c>
      <x:c r="Q186" s="2" t="str">
        <x:v>是</x:v>
      </x:c>
      <x:c r="R186" s="7" t="n">
        <x:f>SUMIFS('9月奖金发放记录'!$J$2:$J$168,'9月奖金发放记录'!$B$2:$B$168,B186,'9月奖金发放记录'!$A$2:$A$168,A186,'9月奖金发放记录'!$D$2:$D$168,"当月")</x:f>
        <x:v>0</x:v>
      </x:c>
      <x:c r="S186" s="7" t="n">
        <x:f>SUMIFS('9月奖金发放记录'!$J$2:$J$168,'9月奖金发放记录'!$B$2:$B$168,B186,'9月奖金发放记录'!$A$2:$A$168,A186,'9月奖金发放记录'!$D$2:$D$168,"结转")</x:f>
        <x:v>150</x:v>
      </x:c>
      <x:c r="T186" s="7" t="n">
        <x:f>SUMIFS('9月奖金发放记录'!$J$2:$J$168,'9月奖金发放记录'!$B$2:$B$168,B186,'9月奖金发放记录'!$A$2:$A$168,A186,'9月奖金发放记录'!$D$2:$D$168,"补发1月")+SUMIFS('9月奖金发放记录'!$J$2:$J$168,'9月奖金发放记录'!$B$2:$B$168,B186,'9月奖金发放记录'!$A$2:$A$168,A186,'9月奖金发放记录'!$D$2:$D$168,"补发2月")+SUMIFS('9月奖金发放记录'!$J$2:$J$168,'9月奖金发放记录'!$B$2:$B$168,B186,'9月奖金发放记录'!$A$2:$A$168,A186,'9月奖金发放记录'!$D$2:$D$168,"补发3月")+SUMIFS('9月奖金发放记录'!$J$2:$J$168,'9月奖金发放记录'!$B$2:$B$168,B186,'9月奖金发放记录'!$A$2:$A$168,A186,'9月奖金发放记录'!$D$2:$D$168,"补发4月")+SUMIFS('9月奖金发放记录'!$J$2:$J$168,'9月奖金发放记录'!$B$2:$B$168,B186,'9月奖金发放记录'!$A$2:$A$168,A186,'9月奖金发放记录'!$D$2:$D$168,"补发5月")+SUMIFS('9月奖金发放记录'!$J$2:$J$168,'9月奖金发放记录'!$B$2:$B$168,B186,'9月奖金发放记录'!$A$2:$A$168,A186,'9月奖金发放记录'!$D$2:$D$168,"补发6月")+SUMIFS('9月奖金发放记录'!$J$2:$J$168,'9月奖金发放记录'!$B$2:$B$168,B186,'9月奖金发放记录'!$A$2:$A$168,A186,'9月奖金发放记录'!$D$2:$D$168,"补发7月")+SUMIFS('9月奖金发放记录'!$J$2:$J$168,'9月奖金发放记录'!$B$2:$B$168,B186,'9月奖金发放记录'!$A$2:$A$168,A186,'9月奖金发放记录'!$D$2:$D$168,"补发8月")</x:f>
        <x:v>0</x:v>
      </x:c>
      <x:c r="U186" s="7" t="n">
        <x:f>SUMIFS('9月奖金发放记录'!$J$2:$J$168,'9月奖金发放记录'!$B$2:$B$168,B186,'9月奖金发放记录'!$A$2:$A$168,A186,'9月奖金发放记录'!$D$2:$D$168,"累计补发9月")</x:f>
        <x:v>0</x:v>
      </x:c>
      <x:c r="V186" s="7" t="n">
        <x:f>SUM(R186:U186)</x:f>
        <x:v>150</x:v>
      </x:c>
    </x:row>
    <x:row r="187" ht="22" customHeight="1">
      <x:c r="A187" s="2" t="str">
        <x:v>粤AGP9786</x:v>
      </x:c>
      <x:c r="B187" s="2" t="str">
        <x:v>董剑煜</x:v>
      </x:c>
      <x:c r="C187" s="2" t="str">
        <x:v>业务二部</x:v>
      </x:c>
      <x:c r="D187" s="7" t="n">
        <x:v>3000</x:v>
      </x:c>
      <x:c r="E187" s="7" t="n">
        <x:v>0</x:v>
      </x:c>
      <x:c r="F187" s="7" t="n">
        <x:v>15580.64</x:v>
      </x:c>
      <x:c r="G187" s="7" t="n">
        <x:v>41070.5</x:v>
      </x:c>
      <x:c r="H187" s="7" t="n">
        <x:f>F187+D187</x:f>
        <x:v>18580.64</x:v>
      </x:c>
      <x:c r="I187" s="7" t="n">
        <x:f>G187+E187</x:f>
        <x:v>41070.5</x:v>
      </x:c>
      <x:c r="J187" s="2" t="str">
        <x:f>IF(AND(H187&gt;0,I187&gt;=H187),"达标","已有里程未达标")</x:f>
        <x:v>达标</x:v>
      </x:c>
      <x:c r="K187" s="2" t="n">
        <x:v>5</x:v>
      </x:c>
      <x:c r="L187" s="2" t="n">
        <x:v>4</x:v>
      </x:c>
      <x:c r="M187" s="2" t="n">
        <x:v>3000</x:v>
      </x:c>
      <x:c r="N187" s="7" t="n">
        <x:v>150</x:v>
      </x:c>
      <x:c r="O187" s="2" t="n">
        <x:v>0</x:v>
      </x:c>
      <x:c r="P187" s="2" t="n">
        <x:v>0</x:v>
      </x:c>
      <x:c r="Q187" s="2" t="str">
        <x:v>是</x:v>
      </x:c>
      <x:c r="R187" s="7" t="n">
        <x:f>SUMIFS('9月奖金发放记录'!$J$2:$J$168,'9月奖金发放记录'!$B$2:$B$168,B187,'9月奖金发放记录'!$A$2:$A$168,A187,'9月奖金发放记录'!$D$2:$D$168,"当月")</x:f>
        <x:v>0</x:v>
      </x:c>
      <x:c r="S187" s="7" t="n">
        <x:f>SUMIFS('9月奖金发放记录'!$J$2:$J$168,'9月奖金发放记录'!$B$2:$B$168,B187,'9月奖金发放记录'!$A$2:$A$168,A187,'9月奖金发放记录'!$D$2:$D$168,"结转")</x:f>
        <x:v>150</x:v>
      </x:c>
      <x:c r="T187" s="7" t="n">
        <x:f>SUMIFS('9月奖金发放记录'!$J$2:$J$168,'9月奖金发放记录'!$B$2:$B$168,B187,'9月奖金发放记录'!$A$2:$A$168,A187,'9月奖金发放记录'!$D$2:$D$168,"补发1月")+SUMIFS('9月奖金发放记录'!$J$2:$J$168,'9月奖金发放记录'!$B$2:$B$168,B187,'9月奖金发放记录'!$A$2:$A$168,A187,'9月奖金发放记录'!$D$2:$D$168,"补发2月")+SUMIFS('9月奖金发放记录'!$J$2:$J$168,'9月奖金发放记录'!$B$2:$B$168,B187,'9月奖金发放记录'!$A$2:$A$168,A187,'9月奖金发放记录'!$D$2:$D$168,"补发3月")+SUMIFS('9月奖金发放记录'!$J$2:$J$168,'9月奖金发放记录'!$B$2:$B$168,B187,'9月奖金发放记录'!$A$2:$A$168,A187,'9月奖金发放记录'!$D$2:$D$168,"补发4月")+SUMIFS('9月奖金发放记录'!$J$2:$J$168,'9月奖金发放记录'!$B$2:$B$168,B187,'9月奖金发放记录'!$A$2:$A$168,A187,'9月奖金发放记录'!$D$2:$D$168,"补发5月")+SUMIFS('9月奖金发放记录'!$J$2:$J$168,'9月奖金发放记录'!$B$2:$B$168,B187,'9月奖金发放记录'!$A$2:$A$168,A187,'9月奖金发放记录'!$D$2:$D$168,"补发6月")+SUMIFS('9月奖金发放记录'!$J$2:$J$168,'9月奖金发放记录'!$B$2:$B$168,B187,'9月奖金发放记录'!$A$2:$A$168,A187,'9月奖金发放记录'!$D$2:$D$168,"补发7月")+SUMIFS('9月奖金发放记录'!$J$2:$J$168,'9月奖金发放记录'!$B$2:$B$168,B187,'9月奖金发放记录'!$A$2:$A$168,A187,'9月奖金发放记录'!$D$2:$D$168,"补发8月")</x:f>
        <x:v>0</x:v>
      </x:c>
      <x:c r="U187" s="7" t="n">
        <x:f>SUMIFS('9月奖金发放记录'!$J$2:$J$168,'9月奖金发放记录'!$B$2:$B$168,B187,'9月奖金发放记录'!$A$2:$A$168,A187,'9月奖金发放记录'!$D$2:$D$168,"累计补发9月")</x:f>
        <x:v>0</x:v>
      </x:c>
      <x:c r="V187" s="7" t="n">
        <x:f>SUM(R187:U187)</x:f>
        <x:v>150</x:v>
      </x:c>
    </x:row>
    <x:row r="188" ht="22" customHeight="1">
      <x:c r="A188" s="2" t="str">
        <x:v>粤AGR2833</x:v>
      </x:c>
      <x:c r="B188" s="2" t="str">
        <x:v>董剑煜</x:v>
      </x:c>
      <x:c r="C188" s="2" t="str">
        <x:v>业务二部</x:v>
      </x:c>
      <x:c r="D188" s="7" t="n">
        <x:v>3000</x:v>
      </x:c>
      <x:c r="E188" s="7" t="n">
        <x:v>0</x:v>
      </x:c>
      <x:c r="F188" s="7" t="n">
        <x:v>17236.17</x:v>
      </x:c>
      <x:c r="G188" s="7" t="n">
        <x:v>44475.6</x:v>
      </x:c>
      <x:c r="H188" s="7" t="n">
        <x:f>F188+D188</x:f>
        <x:v>20236.17</x:v>
      </x:c>
      <x:c r="I188" s="7" t="n">
        <x:f>G188+E188</x:f>
        <x:v>44475.6</x:v>
      </x:c>
      <x:c r="J188" s="2" t="str">
        <x:f>IF(AND(H188&gt;0,I188&gt;=H188),"达标","已有里程未达标")</x:f>
        <x:v>达标</x:v>
      </x:c>
      <x:c r="K188" s="2" t="n">
        <x:v>4</x:v>
      </x:c>
      <x:c r="L188" s="2" t="n">
        <x:v>3</x:v>
      </x:c>
      <x:c r="M188" s="2" t="n">
        <x:v>3000</x:v>
      </x:c>
      <x:c r="N188" s="7" t="n">
        <x:v>150</x:v>
      </x:c>
      <x:c r="O188" s="2" t="n">
        <x:v>0</x:v>
      </x:c>
      <x:c r="P188" s="2" t="n">
        <x:v>0</x:v>
      </x:c>
      <x:c r="Q188" s="2" t="str">
        <x:v>是</x:v>
      </x:c>
      <x:c r="R188" s="7" t="n">
        <x:f>SUMIFS('9月奖金发放记录'!$J$2:$J$168,'9月奖金发放记录'!$B$2:$B$168,B188,'9月奖金发放记录'!$A$2:$A$168,A188,'9月奖金发放记录'!$D$2:$D$168,"当月")</x:f>
        <x:v>0</x:v>
      </x:c>
      <x:c r="S188" s="7" t="n">
        <x:f>SUMIFS('9月奖金发放记录'!$J$2:$J$168,'9月奖金发放记录'!$B$2:$B$168,B188,'9月奖金发放记录'!$A$2:$A$168,A188,'9月奖金发放记录'!$D$2:$D$168,"结转")</x:f>
        <x:v>150</x:v>
      </x:c>
      <x:c r="T188" s="7" t="n">
        <x:f>SUMIFS('9月奖金发放记录'!$J$2:$J$168,'9月奖金发放记录'!$B$2:$B$168,B188,'9月奖金发放记录'!$A$2:$A$168,A188,'9月奖金发放记录'!$D$2:$D$168,"补发1月")+SUMIFS('9月奖金发放记录'!$J$2:$J$168,'9月奖金发放记录'!$B$2:$B$168,B188,'9月奖金发放记录'!$A$2:$A$168,A188,'9月奖金发放记录'!$D$2:$D$168,"补发2月")+SUMIFS('9月奖金发放记录'!$J$2:$J$168,'9月奖金发放记录'!$B$2:$B$168,B188,'9月奖金发放记录'!$A$2:$A$168,A188,'9月奖金发放记录'!$D$2:$D$168,"补发3月")+SUMIFS('9月奖金发放记录'!$J$2:$J$168,'9月奖金发放记录'!$B$2:$B$168,B188,'9月奖金发放记录'!$A$2:$A$168,A188,'9月奖金发放记录'!$D$2:$D$168,"补发4月")+SUMIFS('9月奖金发放记录'!$J$2:$J$168,'9月奖金发放记录'!$B$2:$B$168,B188,'9月奖金发放记录'!$A$2:$A$168,A188,'9月奖金发放记录'!$D$2:$D$168,"补发5月")+SUMIFS('9月奖金发放记录'!$J$2:$J$168,'9月奖金发放记录'!$B$2:$B$168,B188,'9月奖金发放记录'!$A$2:$A$168,A188,'9月奖金发放记录'!$D$2:$D$168,"补发6月")+SUMIFS('9月奖金发放记录'!$J$2:$J$168,'9月奖金发放记录'!$B$2:$B$168,B188,'9月奖金发放记录'!$A$2:$A$168,A188,'9月奖金发放记录'!$D$2:$D$168,"补发7月")+SUMIFS('9月奖金发放记录'!$J$2:$J$168,'9月奖金发放记录'!$B$2:$B$168,B188,'9月奖金发放记录'!$A$2:$A$168,A188,'9月奖金发放记录'!$D$2:$D$168,"补发8月")</x:f>
        <x:v>0</x:v>
      </x:c>
      <x:c r="U188" s="7" t="n">
        <x:f>SUMIFS('9月奖金发放记录'!$J$2:$J$168,'9月奖金发放记录'!$B$2:$B$168,B188,'9月奖金发放记录'!$A$2:$A$168,A188,'9月奖金发放记录'!$D$2:$D$168,"累计补发9月")</x:f>
        <x:v>0</x:v>
      </x:c>
      <x:c r="V188" s="7" t="n">
        <x:f>SUM(R188:U188)</x:f>
        <x:v>150</x:v>
      </x:c>
    </x:row>
    <x:row r="189" ht="22" customHeight="1">
      <x:c r="A189" s="2" t="str">
        <x:v>粤AGR6828</x:v>
      </x:c>
      <x:c r="B189" s="2" t="str">
        <x:v>董剑煜</x:v>
      </x:c>
      <x:c r="C189" s="2" t="str">
        <x:v>业务二部</x:v>
      </x:c>
      <x:c r="D189" s="7" t="n">
        <x:v>3000</x:v>
      </x:c>
      <x:c r="E189" s="7" t="n">
        <x:v>0</x:v>
      </x:c>
      <x:c r="F189" s="7" t="n">
        <x:v>14806.45</x:v>
      </x:c>
      <x:c r="G189" s="7" t="n">
        <x:v>35422.1</x:v>
      </x:c>
      <x:c r="H189" s="7" t="n">
        <x:f>F189+D189</x:f>
        <x:v>17806.45</x:v>
      </x:c>
      <x:c r="I189" s="7" t="n">
        <x:f>G189+E189</x:f>
        <x:v>35422.1</x:v>
      </x:c>
      <x:c r="J189" s="2" t="str">
        <x:f>IF(AND(H189&gt;0,I189&gt;=H189),"达标","已有里程未达标")</x:f>
        <x:v>达标</x:v>
      </x:c>
      <x:c r="K189" s="2" t="n">
        <x:v>3</x:v>
      </x:c>
      <x:c r="L189" s="2" t="n">
        <x:v>2</x:v>
      </x:c>
      <x:c r="M189" s="2" t="n">
        <x:v>3000</x:v>
      </x:c>
      <x:c r="N189" s="7" t="n">
        <x:v>150</x:v>
      </x:c>
      <x:c r="O189" s="2" t="n">
        <x:v>0</x:v>
      </x:c>
      <x:c r="P189" s="2" t="n">
        <x:v>0</x:v>
      </x:c>
      <x:c r="Q189" s="2" t="str">
        <x:v>是</x:v>
      </x:c>
      <x:c r="R189" s="7" t="n">
        <x:f>SUMIFS('9月奖金发放记录'!$J$2:$J$168,'9月奖金发放记录'!$B$2:$B$168,B189,'9月奖金发放记录'!$A$2:$A$168,A189,'9月奖金发放记录'!$D$2:$D$168,"当月")</x:f>
        <x:v>0</x:v>
      </x:c>
      <x:c r="S189" s="7" t="n">
        <x:f>SUMIFS('9月奖金发放记录'!$J$2:$J$168,'9月奖金发放记录'!$B$2:$B$168,B189,'9月奖金发放记录'!$A$2:$A$168,A189,'9月奖金发放记录'!$D$2:$D$168,"结转")</x:f>
        <x:v>150</x:v>
      </x:c>
      <x:c r="T189" s="7" t="n">
        <x:f>SUMIFS('9月奖金发放记录'!$J$2:$J$168,'9月奖金发放记录'!$B$2:$B$168,B189,'9月奖金发放记录'!$A$2:$A$168,A189,'9月奖金发放记录'!$D$2:$D$168,"补发1月")+SUMIFS('9月奖金发放记录'!$J$2:$J$168,'9月奖金发放记录'!$B$2:$B$168,B189,'9月奖金发放记录'!$A$2:$A$168,A189,'9月奖金发放记录'!$D$2:$D$168,"补发2月")+SUMIFS('9月奖金发放记录'!$J$2:$J$168,'9月奖金发放记录'!$B$2:$B$168,B189,'9月奖金发放记录'!$A$2:$A$168,A189,'9月奖金发放记录'!$D$2:$D$168,"补发3月")+SUMIFS('9月奖金发放记录'!$J$2:$J$168,'9月奖金发放记录'!$B$2:$B$168,B189,'9月奖金发放记录'!$A$2:$A$168,A189,'9月奖金发放记录'!$D$2:$D$168,"补发4月")+SUMIFS('9月奖金发放记录'!$J$2:$J$168,'9月奖金发放记录'!$B$2:$B$168,B189,'9月奖金发放记录'!$A$2:$A$168,A189,'9月奖金发放记录'!$D$2:$D$168,"补发5月")+SUMIFS('9月奖金发放记录'!$J$2:$J$168,'9月奖金发放记录'!$B$2:$B$168,B189,'9月奖金发放记录'!$A$2:$A$168,A189,'9月奖金发放记录'!$D$2:$D$168,"补发6月")+SUMIFS('9月奖金发放记录'!$J$2:$J$168,'9月奖金发放记录'!$B$2:$B$168,B189,'9月奖金发放记录'!$A$2:$A$168,A189,'9月奖金发放记录'!$D$2:$D$168,"补发7月")+SUMIFS('9月奖金发放记录'!$J$2:$J$168,'9月奖金发放记录'!$B$2:$B$168,B189,'9月奖金发放记录'!$A$2:$A$168,A189,'9月奖金发放记录'!$D$2:$D$168,"补发8月")</x:f>
        <x:v>0</x:v>
      </x:c>
      <x:c r="U189" s="7" t="n">
        <x:f>SUMIFS('9月奖金发放记录'!$J$2:$J$168,'9月奖金发放记录'!$B$2:$B$168,B189,'9月奖金发放记录'!$A$2:$A$168,A189,'9月奖金发放记录'!$D$2:$D$168,"累计补发9月")</x:f>
        <x:v>0</x:v>
      </x:c>
      <x:c r="V189" s="7" t="n">
        <x:f>SUM(R189:U189)</x:f>
        <x:v>150</x:v>
      </x:c>
    </x:row>
    <x:row r="190" ht="22" customHeight="1">
      <x:c r="A190" s="2" t="str">
        <x:v>粤AGR6869</x:v>
      </x:c>
      <x:c r="B190" s="2" t="str">
        <x:v>董剑煜</x:v>
      </x:c>
      <x:c r="C190" s="2" t="str">
        <x:v>业务二部</x:v>
      </x:c>
      <x:c r="D190" s="7" t="n">
        <x:v>3000</x:v>
      </x:c>
      <x:c r="E190" s="7" t="n">
        <x:v>0</x:v>
      </x:c>
      <x:c r="F190" s="7" t="n">
        <x:v>11225.81</x:v>
      </x:c>
      <x:c r="G190" s="7" t="n">
        <x:v>35687.9</x:v>
      </x:c>
      <x:c r="H190" s="7" t="n">
        <x:f>F190+D190</x:f>
        <x:v>14225.81</x:v>
      </x:c>
      <x:c r="I190" s="7" t="n">
        <x:f>G190+E190</x:f>
        <x:v>35687.9</x:v>
      </x:c>
      <x:c r="J190" s="2" t="str">
        <x:f>IF(AND(H190&gt;0,I190&gt;=H190),"达标","已有里程未达标")</x:f>
        <x:v>达标</x:v>
      </x:c>
      <x:c r="K190" s="2" t="n">
        <x:v>6</x:v>
      </x:c>
      <x:c r="L190" s="2" t="n">
        <x:v>5</x:v>
      </x:c>
      <x:c r="M190" s="2" t="n">
        <x:v>3000</x:v>
      </x:c>
      <x:c r="N190" s="7" t="n">
        <x:v>150</x:v>
      </x:c>
      <x:c r="O190" s="2" t="n">
        <x:v>0</x:v>
      </x:c>
      <x:c r="P190" s="2" t="n">
        <x:v>0</x:v>
      </x:c>
      <x:c r="Q190" s="2" t="str">
        <x:v>是</x:v>
      </x:c>
      <x:c r="R190" s="7" t="n">
        <x:f>SUMIFS('9月奖金发放记录'!$J$2:$J$168,'9月奖金发放记录'!$B$2:$B$168,B190,'9月奖金发放记录'!$A$2:$A$168,A190,'9月奖金发放记录'!$D$2:$D$168,"当月")</x:f>
        <x:v>0</x:v>
      </x:c>
      <x:c r="S190" s="7" t="n">
        <x:f>SUMIFS('9月奖金发放记录'!$J$2:$J$168,'9月奖金发放记录'!$B$2:$B$168,B190,'9月奖金发放记录'!$A$2:$A$168,A190,'9月奖金发放记录'!$D$2:$D$168,"结转")</x:f>
        <x:v>150</x:v>
      </x:c>
      <x:c r="T190" s="7" t="n">
        <x:f>SUMIFS('9月奖金发放记录'!$J$2:$J$168,'9月奖金发放记录'!$B$2:$B$168,B190,'9月奖金发放记录'!$A$2:$A$168,A190,'9月奖金发放记录'!$D$2:$D$168,"补发1月")+SUMIFS('9月奖金发放记录'!$J$2:$J$168,'9月奖金发放记录'!$B$2:$B$168,B190,'9月奖金发放记录'!$A$2:$A$168,A190,'9月奖金发放记录'!$D$2:$D$168,"补发2月")+SUMIFS('9月奖金发放记录'!$J$2:$J$168,'9月奖金发放记录'!$B$2:$B$168,B190,'9月奖金发放记录'!$A$2:$A$168,A190,'9月奖金发放记录'!$D$2:$D$168,"补发3月")+SUMIFS('9月奖金发放记录'!$J$2:$J$168,'9月奖金发放记录'!$B$2:$B$168,B190,'9月奖金发放记录'!$A$2:$A$168,A190,'9月奖金发放记录'!$D$2:$D$168,"补发4月")+SUMIFS('9月奖金发放记录'!$J$2:$J$168,'9月奖金发放记录'!$B$2:$B$168,B190,'9月奖金发放记录'!$A$2:$A$168,A190,'9月奖金发放记录'!$D$2:$D$168,"补发5月")+SUMIFS('9月奖金发放记录'!$J$2:$J$168,'9月奖金发放记录'!$B$2:$B$168,B190,'9月奖金发放记录'!$A$2:$A$168,A190,'9月奖金发放记录'!$D$2:$D$168,"补发6月")+SUMIFS('9月奖金发放记录'!$J$2:$J$168,'9月奖金发放记录'!$B$2:$B$168,B190,'9月奖金发放记录'!$A$2:$A$168,A190,'9月奖金发放记录'!$D$2:$D$168,"补发7月")+SUMIFS('9月奖金发放记录'!$J$2:$J$168,'9月奖金发放记录'!$B$2:$B$168,B190,'9月奖金发放记录'!$A$2:$A$168,A190,'9月奖金发放记录'!$D$2:$D$168,"补发8月")</x:f>
        <x:v>0</x:v>
      </x:c>
      <x:c r="U190" s="7" t="n">
        <x:f>SUMIFS('9月奖金发放记录'!$J$2:$J$168,'9月奖金发放记录'!$B$2:$B$168,B190,'9月奖金发放记录'!$A$2:$A$168,A190,'9月奖金发放记录'!$D$2:$D$168,"累计补发9月")</x:f>
        <x:v>0</x:v>
      </x:c>
      <x:c r="V190" s="7" t="n">
        <x:f>SUM(R190:U190)</x:f>
        <x:v>150</x:v>
      </x:c>
    </x:row>
    <x:row r="191" ht="22" customHeight="1">
      <x:c r="A191" s="2" t="str">
        <x:v>粤AGR6877</x:v>
      </x:c>
      <x:c r="B191" s="2" t="str">
        <x:v>董剑煜</x:v>
      </x:c>
      <x:c r="C191" s="2" t="str">
        <x:v>业务二部</x:v>
      </x:c>
      <x:c r="D191" s="7" t="n">
        <x:v>3000</x:v>
      </x:c>
      <x:c r="E191" s="7" t="n">
        <x:v>0</x:v>
      </x:c>
      <x:c r="F191" s="7" t="n">
        <x:v>16838.71</x:v>
      </x:c>
      <x:c r="G191" s="7" t="n">
        <x:v>44184.4</x:v>
      </x:c>
      <x:c r="H191" s="7" t="n">
        <x:f>F191+D191</x:f>
        <x:v>19838.71</x:v>
      </x:c>
      <x:c r="I191" s="7" t="n">
        <x:f>G191+E191</x:f>
        <x:v>44184.4</x:v>
      </x:c>
      <x:c r="J191" s="2" t="str">
        <x:f>IF(AND(H191&gt;0,I191&gt;=H191),"达标","已有里程未达标")</x:f>
        <x:v>达标</x:v>
      </x:c>
      <x:c r="K191" s="2" t="n">
        <x:v>6</x:v>
      </x:c>
      <x:c r="L191" s="2" t="n">
        <x:v>5</x:v>
      </x:c>
      <x:c r="M191" s="2" t="n">
        <x:v>3000</x:v>
      </x:c>
      <x:c r="N191" s="7" t="n">
        <x:v>150</x:v>
      </x:c>
      <x:c r="O191" s="2" t="n">
        <x:v>0</x:v>
      </x:c>
      <x:c r="P191" s="2" t="n">
        <x:v>0</x:v>
      </x:c>
      <x:c r="Q191" s="2" t="str">
        <x:v>是</x:v>
      </x:c>
      <x:c r="R191" s="7" t="n">
        <x:f>SUMIFS('9月奖金发放记录'!$J$2:$J$168,'9月奖金发放记录'!$B$2:$B$168,B191,'9月奖金发放记录'!$A$2:$A$168,A191,'9月奖金发放记录'!$D$2:$D$168,"当月")</x:f>
        <x:v>0</x:v>
      </x:c>
      <x:c r="S191" s="7" t="n">
        <x:f>SUMIFS('9月奖金发放记录'!$J$2:$J$168,'9月奖金发放记录'!$B$2:$B$168,B191,'9月奖金发放记录'!$A$2:$A$168,A191,'9月奖金发放记录'!$D$2:$D$168,"结转")</x:f>
        <x:v>150</x:v>
      </x:c>
      <x:c r="T191" s="7" t="n">
        <x:f>SUMIFS('9月奖金发放记录'!$J$2:$J$168,'9月奖金发放记录'!$B$2:$B$168,B191,'9月奖金发放记录'!$A$2:$A$168,A191,'9月奖金发放记录'!$D$2:$D$168,"补发1月")+SUMIFS('9月奖金发放记录'!$J$2:$J$168,'9月奖金发放记录'!$B$2:$B$168,B191,'9月奖金发放记录'!$A$2:$A$168,A191,'9月奖金发放记录'!$D$2:$D$168,"补发2月")+SUMIFS('9月奖金发放记录'!$J$2:$J$168,'9月奖金发放记录'!$B$2:$B$168,B191,'9月奖金发放记录'!$A$2:$A$168,A191,'9月奖金发放记录'!$D$2:$D$168,"补发3月")+SUMIFS('9月奖金发放记录'!$J$2:$J$168,'9月奖金发放记录'!$B$2:$B$168,B191,'9月奖金发放记录'!$A$2:$A$168,A191,'9月奖金发放记录'!$D$2:$D$168,"补发4月")+SUMIFS('9月奖金发放记录'!$J$2:$J$168,'9月奖金发放记录'!$B$2:$B$168,B191,'9月奖金发放记录'!$A$2:$A$168,A191,'9月奖金发放记录'!$D$2:$D$168,"补发5月")+SUMIFS('9月奖金发放记录'!$J$2:$J$168,'9月奖金发放记录'!$B$2:$B$168,B191,'9月奖金发放记录'!$A$2:$A$168,A191,'9月奖金发放记录'!$D$2:$D$168,"补发6月")+SUMIFS('9月奖金发放记录'!$J$2:$J$168,'9月奖金发放记录'!$B$2:$B$168,B191,'9月奖金发放记录'!$A$2:$A$168,A191,'9月奖金发放记录'!$D$2:$D$168,"补发7月")+SUMIFS('9月奖金发放记录'!$J$2:$J$168,'9月奖金发放记录'!$B$2:$B$168,B191,'9月奖金发放记录'!$A$2:$A$168,A191,'9月奖金发放记录'!$D$2:$D$168,"补发8月")</x:f>
        <x:v>0</x:v>
      </x:c>
      <x:c r="U191" s="7" t="n">
        <x:f>SUMIFS('9月奖金发放记录'!$J$2:$J$168,'9月奖金发放记录'!$B$2:$B$168,B191,'9月奖金发放记录'!$A$2:$A$168,A191,'9月奖金发放记录'!$D$2:$D$168,"累计补发9月")</x:f>
        <x:v>0</x:v>
      </x:c>
      <x:c r="V191" s="7" t="n">
        <x:f>SUM(R191:U191)</x:f>
        <x:v>150</x:v>
      </x:c>
    </x:row>
    <x:row r="192" ht="22" customHeight="1">
      <x:c r="A192" s="2" t="str">
        <x:v>粤AGR8500</x:v>
      </x:c>
      <x:c r="B192" s="2" t="str">
        <x:v>董剑煜</x:v>
      </x:c>
      <x:c r="C192" s="2" t="str">
        <x:v>业务二部</x:v>
      </x:c>
      <x:c r="D192" s="7" t="n">
        <x:v>3000</x:v>
      </x:c>
      <x:c r="E192" s="7" t="n">
        <x:v>0</x:v>
      </x:c>
      <x:c r="F192" s="7" t="n">
        <x:v>17332.95</x:v>
      </x:c>
      <x:c r="G192" s="7" t="n">
        <x:v>35661.2</x:v>
      </x:c>
      <x:c r="H192" s="7" t="n">
        <x:f>F192+D192</x:f>
        <x:v>20332.95</x:v>
      </x:c>
      <x:c r="I192" s="7" t="n">
        <x:f>G192+E192</x:f>
        <x:v>35661.2</x:v>
      </x:c>
      <x:c r="J192" s="2" t="str">
        <x:f>IF(AND(H192&gt;0,I192&gt;=H192),"达标","已有里程未达标")</x:f>
        <x:v>达标</x:v>
      </x:c>
      <x:c r="K192" s="2" t="n">
        <x:v>1</x:v>
      </x:c>
      <x:c r="L192" s="2" t="n">
        <x:v>0</x:v>
      </x:c>
      <x:c r="M192" s="2" t="n">
        <x:v>3000</x:v>
      </x:c>
      <x:c r="N192" s="7" t="n">
        <x:v>150</x:v>
      </x:c>
      <x:c r="O192" s="2" t="n">
        <x:v>0</x:v>
      </x:c>
      <x:c r="P192" s="2" t="n">
        <x:v>0</x:v>
      </x:c>
      <x:c r="Q192" s="2" t="str">
        <x:v>是</x:v>
      </x:c>
      <x:c r="R192" s="7" t="n">
        <x:f>SUMIFS('9月奖金发放记录'!$J$2:$J$168,'9月奖金发放记录'!$B$2:$B$168,B192,'9月奖金发放记录'!$A$2:$A$168,A192,'9月奖金发放记录'!$D$2:$D$168,"当月")</x:f>
        <x:v>0</x:v>
      </x:c>
      <x:c r="S192" s="7" t="n">
        <x:f>SUMIFS('9月奖金发放记录'!$J$2:$J$168,'9月奖金发放记录'!$B$2:$B$168,B192,'9月奖金发放记录'!$A$2:$A$168,A192,'9月奖金发放记录'!$D$2:$D$168,"结转")</x:f>
        <x:v>150</x:v>
      </x:c>
      <x:c r="T192" s="7" t="n">
        <x:f>SUMIFS('9月奖金发放记录'!$J$2:$J$168,'9月奖金发放记录'!$B$2:$B$168,B192,'9月奖金发放记录'!$A$2:$A$168,A192,'9月奖金发放记录'!$D$2:$D$168,"补发1月")+SUMIFS('9月奖金发放记录'!$J$2:$J$168,'9月奖金发放记录'!$B$2:$B$168,B192,'9月奖金发放记录'!$A$2:$A$168,A192,'9月奖金发放记录'!$D$2:$D$168,"补发2月")+SUMIFS('9月奖金发放记录'!$J$2:$J$168,'9月奖金发放记录'!$B$2:$B$168,B192,'9月奖金发放记录'!$A$2:$A$168,A192,'9月奖金发放记录'!$D$2:$D$168,"补发3月")+SUMIFS('9月奖金发放记录'!$J$2:$J$168,'9月奖金发放记录'!$B$2:$B$168,B192,'9月奖金发放记录'!$A$2:$A$168,A192,'9月奖金发放记录'!$D$2:$D$168,"补发4月")+SUMIFS('9月奖金发放记录'!$J$2:$J$168,'9月奖金发放记录'!$B$2:$B$168,B192,'9月奖金发放记录'!$A$2:$A$168,A192,'9月奖金发放记录'!$D$2:$D$168,"补发5月")+SUMIFS('9月奖金发放记录'!$J$2:$J$168,'9月奖金发放记录'!$B$2:$B$168,B192,'9月奖金发放记录'!$A$2:$A$168,A192,'9月奖金发放记录'!$D$2:$D$168,"补发6月")+SUMIFS('9月奖金发放记录'!$J$2:$J$168,'9月奖金发放记录'!$B$2:$B$168,B192,'9月奖金发放记录'!$A$2:$A$168,A192,'9月奖金发放记录'!$D$2:$D$168,"补发7月")+SUMIFS('9月奖金发放记录'!$J$2:$J$168,'9月奖金发放记录'!$B$2:$B$168,B192,'9月奖金发放记录'!$A$2:$A$168,A192,'9月奖金发放记录'!$D$2:$D$168,"补发8月")</x:f>
        <x:v>0</x:v>
      </x:c>
      <x:c r="U192" s="7" t="n">
        <x:f>SUMIFS('9月奖金发放记录'!$J$2:$J$168,'9月奖金发放记录'!$B$2:$B$168,B192,'9月奖金发放记录'!$A$2:$A$168,A192,'9月奖金发放记录'!$D$2:$D$168,"累计补发9月")</x:f>
        <x:v>0</x:v>
      </x:c>
      <x:c r="V192" s="7" t="n">
        <x:f>SUM(R192:U192)</x:f>
        <x:v>150</x:v>
      </x:c>
    </x:row>
    <x:row r="193" ht="22" customHeight="1">
      <x:c r="A193" s="2" t="str">
        <x:v>粤AFF7936</x:v>
      </x:c>
      <x:c r="B193" s="2" t="str">
        <x:v>谯云</x:v>
      </x:c>
      <x:c r="C193" s="2" t="str">
        <x:v>业务二部</x:v>
      </x:c>
      <x:c r="D193" s="7" t="n">
        <x:v>833.33</x:v>
      </x:c>
      <x:c r="E193" s="7" t="n">
        <x:v>269.6</x:v>
      </x:c>
      <x:c r="F193" s="7" t="n">
        <x:v>24666.67</x:v>
      </x:c>
      <x:c r="G193" s="7" t="n">
        <x:v>28094.5</x:v>
      </x:c>
      <x:c r="H193" s="7" t="n">
        <x:f>F193+D193</x:f>
        <x:v>25500</x:v>
      </x:c>
      <x:c r="I193" s="7" t="n">
        <x:f>G193+E193</x:f>
        <x:v>28364.1</x:v>
      </x:c>
      <x:c r="J193" s="2" t="str">
        <x:f>IF(AND(H193&gt;0,I193&gt;=H193),"达标","已有里程未达标")</x:f>
        <x:v>达标</x:v>
      </x:c>
      <x:c r="K193" s="2" t="n">
        <x:v>0</x:v>
      </x:c>
      <x:c r="L193" s="2" t="n">
        <x:v>0</x:v>
      </x:c>
      <x:c r="M193" s="2" t="n">
        <x:v>5000</x:v>
      </x:c>
      <x:c r="N193" s="7" t="n">
        <x:v>260</x:v>
      </x:c>
      <x:c r="O193" s="2" t="n">
        <x:v>0</x:v>
      </x:c>
      <x:c r="P193" s="2" t="n">
        <x:v>1</x:v>
      </x:c>
      <x:c r="Q193" s="2" t="str">
        <x:v>否</x:v>
      </x:c>
      <x:c r="R193" s="7" t="n">
        <x:f>SUMIFS('9月奖金发放记录'!$J$2:$J$168,'9月奖金发放记录'!$B$2:$B$168,B193,'9月奖金发放记录'!$A$2:$A$168,A193,'9月奖金发放记录'!$D$2:$D$168,"当月")</x:f>
        <x:v>0</x:v>
      </x:c>
      <x:c r="S193" s="7" t="n">
        <x:f>SUMIFS('9月奖金发放记录'!$J$2:$J$168,'9月奖金发放记录'!$B$2:$B$168,B193,'9月奖金发放记录'!$A$2:$A$168,A193,'9月奖金发放记录'!$D$2:$D$168,"结转")</x:f>
        <x:v>0</x:v>
      </x:c>
      <x:c r="T193" s="7" t="n">
        <x:f>SUMIFS('9月奖金发放记录'!$J$2:$J$168,'9月奖金发放记录'!$B$2:$B$168,B193,'9月奖金发放记录'!$A$2:$A$168,A193,'9月奖金发放记录'!$D$2:$D$168,"补发1月")+SUMIFS('9月奖金发放记录'!$J$2:$J$168,'9月奖金发放记录'!$B$2:$B$168,B193,'9月奖金发放记录'!$A$2:$A$168,A193,'9月奖金发放记录'!$D$2:$D$168,"补发2月")+SUMIFS('9月奖金发放记录'!$J$2:$J$168,'9月奖金发放记录'!$B$2:$B$168,B193,'9月奖金发放记录'!$A$2:$A$168,A193,'9月奖金发放记录'!$D$2:$D$168,"补发3月")+SUMIFS('9月奖金发放记录'!$J$2:$J$168,'9月奖金发放记录'!$B$2:$B$168,B193,'9月奖金发放记录'!$A$2:$A$168,A193,'9月奖金发放记录'!$D$2:$D$168,"补发4月")+SUMIFS('9月奖金发放记录'!$J$2:$J$168,'9月奖金发放记录'!$B$2:$B$168,B193,'9月奖金发放记录'!$A$2:$A$168,A193,'9月奖金发放记录'!$D$2:$D$168,"补发5月")+SUMIFS('9月奖金发放记录'!$J$2:$J$168,'9月奖金发放记录'!$B$2:$B$168,B193,'9月奖金发放记录'!$A$2:$A$168,A193,'9月奖金发放记录'!$D$2:$D$168,"补发6月")+SUMIFS('9月奖金发放记录'!$J$2:$J$168,'9月奖金发放记录'!$B$2:$B$168,B193,'9月奖金发放记录'!$A$2:$A$168,A193,'9月奖金发放记录'!$D$2:$D$168,"补发7月")+SUMIFS('9月奖金发放记录'!$J$2:$J$168,'9月奖金发放记录'!$B$2:$B$168,B193,'9月奖金发放记录'!$A$2:$A$168,A193,'9月奖金发放记录'!$D$2:$D$168,"补发8月")</x:f>
        <x:v>0</x:v>
      </x:c>
      <x:c r="U193" s="7" t="n">
        <x:f>SUMIFS('9月奖金发放记录'!$J$2:$J$168,'9月奖金发放记录'!$B$2:$B$168,B193,'9月奖金发放记录'!$A$2:$A$168,A193,'9月奖金发放记录'!$D$2:$D$168,"累计补发9月")</x:f>
        <x:v>43.33</x:v>
      </x:c>
      <x:c r="V193" s="7" t="n">
        <x:f>SUM(R193:U193)</x:f>
        <x:v>43.33</x:v>
      </x:c>
    </x:row>
    <x:row r="194" ht="22" customHeight="1">
      <x:c r="A194" s="2" t="str">
        <x:v>粤AFN0065</x:v>
      </x:c>
      <x:c r="B194" s="2" t="str">
        <x:v>谯云</x:v>
      </x:c>
      <x:c r="C194" s="2" t="str">
        <x:v>业务二部</x:v>
      </x:c>
      <x:c r="D194" s="7" t="n">
        <x:v>833.33</x:v>
      </x:c>
      <x:c r="E194" s="7" t="n">
        <x:v>82.5</x:v>
      </x:c>
      <x:c r="F194" s="7" t="n">
        <x:v>24000</x:v>
      </x:c>
      <x:c r="G194" s="7" t="n">
        <x:v>26192</x:v>
      </x:c>
      <x:c r="H194" s="7" t="n">
        <x:f>F194+D194</x:f>
        <x:v>24833.33</x:v>
      </x:c>
      <x:c r="I194" s="7" t="n">
        <x:f>G194+E194</x:f>
        <x:v>26274.5</x:v>
      </x:c>
      <x:c r="J194" s="2" t="str">
        <x:f>IF(AND(H194&gt;0,I194&gt;=H194),"达标","已有里程未达标")</x:f>
        <x:v>达标</x:v>
      </x:c>
      <x:c r="K194" s="2" t="n">
        <x:v>0</x:v>
      </x:c>
      <x:c r="L194" s="2" t="n">
        <x:v>0</x:v>
      </x:c>
      <x:c r="M194" s="2" t="n">
        <x:v>5000</x:v>
      </x:c>
      <x:c r="N194" s="7" t="n">
        <x:v>260</x:v>
      </x:c>
      <x:c r="O194" s="2" t="n">
        <x:v>0</x:v>
      </x:c>
      <x:c r="P194" s="2" t="n">
        <x:v>0</x:v>
      </x:c>
      <x:c r="Q194" s="2" t="str">
        <x:v>否</x:v>
      </x:c>
      <x:c r="R194" s="7" t="n">
        <x:f>SUMIFS('9月奖金发放记录'!$J$2:$J$168,'9月奖金发放记录'!$B$2:$B$168,B194,'9月奖金发放记录'!$A$2:$A$168,A194,'9月奖金发放记录'!$D$2:$D$168,"当月")</x:f>
        <x:v>0</x:v>
      </x:c>
      <x:c r="S194" s="7" t="n">
        <x:f>SUMIFS('9月奖金发放记录'!$J$2:$J$168,'9月奖金发放记录'!$B$2:$B$168,B194,'9月奖金发放记录'!$A$2:$A$168,A194,'9月奖金发放记录'!$D$2:$D$168,"结转")</x:f>
        <x:v>0</x:v>
      </x:c>
      <x:c r="T194" s="7" t="n">
        <x:f>SUMIFS('9月奖金发放记录'!$J$2:$J$168,'9月奖金发放记录'!$B$2:$B$168,B194,'9月奖金发放记录'!$A$2:$A$168,A194,'9月奖金发放记录'!$D$2:$D$168,"补发1月")+SUMIFS('9月奖金发放记录'!$J$2:$J$168,'9月奖金发放记录'!$B$2:$B$168,B194,'9月奖金发放记录'!$A$2:$A$168,A194,'9月奖金发放记录'!$D$2:$D$168,"补发2月")+SUMIFS('9月奖金发放记录'!$J$2:$J$168,'9月奖金发放记录'!$B$2:$B$168,B194,'9月奖金发放记录'!$A$2:$A$168,A194,'9月奖金发放记录'!$D$2:$D$168,"补发3月")+SUMIFS('9月奖金发放记录'!$J$2:$J$168,'9月奖金发放记录'!$B$2:$B$168,B194,'9月奖金发放记录'!$A$2:$A$168,A194,'9月奖金发放记录'!$D$2:$D$168,"补发4月")+SUMIFS('9月奖金发放记录'!$J$2:$J$168,'9月奖金发放记录'!$B$2:$B$168,B194,'9月奖金发放记录'!$A$2:$A$168,A194,'9月奖金发放记录'!$D$2:$D$168,"补发5月")+SUMIFS('9月奖金发放记录'!$J$2:$J$168,'9月奖金发放记录'!$B$2:$B$168,B194,'9月奖金发放记录'!$A$2:$A$168,A194,'9月奖金发放记录'!$D$2:$D$168,"补发6月")+SUMIFS('9月奖金发放记录'!$J$2:$J$168,'9月奖金发放记录'!$B$2:$B$168,B194,'9月奖金发放记录'!$A$2:$A$168,A194,'9月奖金发放记录'!$D$2:$D$168,"补发7月")+SUMIFS('9月奖金发放记录'!$J$2:$J$168,'9月奖金发放记录'!$B$2:$B$168,B194,'9月奖金发放记录'!$A$2:$A$168,A194,'9月奖金发放记录'!$D$2:$D$168,"补发8月")</x:f>
        <x:v>0</x:v>
      </x:c>
      <x:c r="U194" s="7" t="n">
        <x:f>SUMIFS('9月奖金发放记录'!$J$2:$J$168,'9月奖金发放记录'!$B$2:$B$168,B194,'9月奖金发放记录'!$A$2:$A$168,A194,'9月奖金发放记录'!$D$2:$D$168,"累计补发9月")</x:f>
        <x:v>43.33</x:v>
      </x:c>
      <x:c r="V194" s="7" t="n">
        <x:f>SUM(R194:U194)</x:f>
        <x:v>43.33</x:v>
      </x:c>
    </x:row>
    <x:row r="195" ht="22" customHeight="1">
      <x:c r="A195" s="2" t="str">
        <x:v>粤AFQ8013</x:v>
      </x:c>
      <x:c r="B195" s="2" t="str">
        <x:v>谯云</x:v>
      </x:c>
      <x:c r="C195" s="2" t="str">
        <x:v>业务二部</x:v>
      </x:c>
      <x:c r="D195" s="7" t="n">
        <x:v>833.33</x:v>
      </x:c>
      <x:c r="E195" s="7" t="n">
        <x:v>75.1</x:v>
      </x:c>
      <x:c r="F195" s="7" t="n">
        <x:v>24500</x:v>
      </x:c>
      <x:c r="G195" s="7" t="n">
        <x:v>22984.7</x:v>
      </x:c>
      <x:c r="H195" s="7" t="n">
        <x:f>F195+D195</x:f>
        <x:v>25333.33</x:v>
      </x:c>
      <x:c r="I195" s="7" t="n">
        <x:f>G195+E195</x:f>
        <x:v>23059.8</x:v>
      </x:c>
      <x:c r="J195" s="2" t="str">
        <x:f>IF(AND(H195&gt;0,I195&gt;=H195),"达标","已有里程未达标")</x:f>
        <x:v>已有里程未达标</x:v>
      </x:c>
      <x:c r="K195" s="2" t="n">
        <x:v>0</x:v>
      </x:c>
      <x:c r="L195" s="2" t="n">
        <x:v>0</x:v>
      </x:c>
      <x:c r="M195" s="2" t="n">
        <x:v>5000</x:v>
      </x:c>
      <x:c r="N195" s="7" t="n">
        <x:v>260</x:v>
      </x:c>
      <x:c r="O195" s="2" t="n">
        <x:v>0</x:v>
      </x:c>
      <x:c r="P195" s="2" t="n">
        <x:v>0</x:v>
      </x:c>
      <x:c r="Q195" s="2" t="str">
        <x:v>否</x:v>
      </x:c>
      <x:c r="R195" s="7" t="n">
        <x:f>SUMIFS('9月奖金发放记录'!$J$2:$J$168,'9月奖金发放记录'!$B$2:$B$168,B195,'9月奖金发放记录'!$A$2:$A$168,A195,'9月奖金发放记录'!$D$2:$D$168,"当月")</x:f>
        <x:v>0</x:v>
      </x:c>
      <x:c r="S195" s="7" t="n">
        <x:f>SUMIFS('9月奖金发放记录'!$J$2:$J$168,'9月奖金发放记录'!$B$2:$B$168,B195,'9月奖金发放记录'!$A$2:$A$168,A195,'9月奖金发放记录'!$D$2:$D$168,"结转")</x:f>
        <x:v>0</x:v>
      </x:c>
      <x:c r="T195" s="7" t="n">
        <x:f>SUMIFS('9月奖金发放记录'!$J$2:$J$168,'9月奖金发放记录'!$B$2:$B$168,B195,'9月奖金发放记录'!$A$2:$A$168,A195,'9月奖金发放记录'!$D$2:$D$168,"补发1月")+SUMIFS('9月奖金发放记录'!$J$2:$J$168,'9月奖金发放记录'!$B$2:$B$168,B195,'9月奖金发放记录'!$A$2:$A$168,A195,'9月奖金发放记录'!$D$2:$D$168,"补发2月")+SUMIFS('9月奖金发放记录'!$J$2:$J$168,'9月奖金发放记录'!$B$2:$B$168,B195,'9月奖金发放记录'!$A$2:$A$168,A195,'9月奖金发放记录'!$D$2:$D$168,"补发3月")+SUMIFS('9月奖金发放记录'!$J$2:$J$168,'9月奖金发放记录'!$B$2:$B$168,B195,'9月奖金发放记录'!$A$2:$A$168,A195,'9月奖金发放记录'!$D$2:$D$168,"补发4月")+SUMIFS('9月奖金发放记录'!$J$2:$J$168,'9月奖金发放记录'!$B$2:$B$168,B195,'9月奖金发放记录'!$A$2:$A$168,A195,'9月奖金发放记录'!$D$2:$D$168,"补发5月")+SUMIFS('9月奖金发放记录'!$J$2:$J$168,'9月奖金发放记录'!$B$2:$B$168,B195,'9月奖金发放记录'!$A$2:$A$168,A195,'9月奖金发放记录'!$D$2:$D$168,"补发6月")+SUMIFS('9月奖金发放记录'!$J$2:$J$168,'9月奖金发放记录'!$B$2:$B$168,B195,'9月奖金发放记录'!$A$2:$A$168,A195,'9月奖金发放记录'!$D$2:$D$168,"补发7月")+SUMIFS('9月奖金发放记录'!$J$2:$J$168,'9月奖金发放记录'!$B$2:$B$168,B195,'9月奖金发放记录'!$A$2:$A$168,A195,'9月奖金发放记录'!$D$2:$D$168,"补发8月")</x:f>
        <x:v>0</x:v>
      </x:c>
      <x:c r="U195" s="7" t="n">
        <x:f>SUMIFS('9月奖金发放记录'!$J$2:$J$168,'9月奖金发放记录'!$B$2:$B$168,B195,'9月奖金发放记录'!$A$2:$A$168,A195,'9月奖金发放记录'!$D$2:$D$168,"累计补发9月")</x:f>
        <x:v>0</x:v>
      </x:c>
      <x:c r="V195" s="7" t="n">
        <x:f>SUM(R195:U195)</x:f>
        <x:v>0</x:v>
      </x:c>
    </x:row>
    <x:row r="196" ht="22" customHeight="1">
      <x:c r="A196" s="2" t="str">
        <x:v>粤AGP3038</x:v>
      </x:c>
      <x:c r="B196" s="2" t="str">
        <x:v>谯云</x:v>
      </x:c>
      <x:c r="C196" s="2" t="str">
        <x:v>业务二部</x:v>
      </x:c>
      <x:c r="D196" s="7" t="n">
        <x:v>1400</x:v>
      </x:c>
      <x:c r="E196" s="7" t="n">
        <x:v>165.7</x:v>
      </x:c>
      <x:c r="F196" s="7" t="n">
        <x:v>24000</x:v>
      </x:c>
      <x:c r="G196" s="7" t="n">
        <x:v>38676.6</x:v>
      </x:c>
      <x:c r="H196" s="7" t="n">
        <x:f>F196+D196</x:f>
        <x:v>25400</x:v>
      </x:c>
      <x:c r="I196" s="7" t="n">
        <x:f>G196+E196</x:f>
        <x:v>38842.299999999996</x:v>
      </x:c>
      <x:c r="J196" s="2" t="str">
        <x:f>IF(AND(H196&gt;0,I196&gt;=H196),"达标","已有里程未达标")</x:f>
        <x:v>达标</x:v>
      </x:c>
      <x:c r="K196" s="2" t="n">
        <x:v>3</x:v>
      </x:c>
      <x:c r="L196" s="2" t="n">
        <x:v>2</x:v>
      </x:c>
      <x:c r="M196" s="2" t="n">
        <x:v>3000</x:v>
      </x:c>
      <x:c r="N196" s="7" t="n">
        <x:v>150</x:v>
      </x:c>
      <x:c r="O196" s="2" t="n">
        <x:v>13</x:v>
      </x:c>
      <x:c r="P196" s="2" t="n">
        <x:v>0</x:v>
      </x:c>
      <x:c r="Q196" s="2" t="str">
        <x:v>否</x:v>
      </x:c>
      <x:c r="R196" s="7" t="n">
        <x:f>SUMIFS('9月奖金发放记录'!$J$2:$J$168,'9月奖金发放记录'!$B$2:$B$168,B196,'9月奖金发放记录'!$A$2:$A$168,A196,'9月奖金发放记录'!$D$2:$D$168,"当月")</x:f>
        <x:v>0</x:v>
      </x:c>
      <x:c r="S196" s="7" t="n">
        <x:f>SUMIFS('9月奖金发放记录'!$J$2:$J$168,'9月奖金发放记录'!$B$2:$B$168,B196,'9月奖金发放记录'!$A$2:$A$168,A196,'9月奖金发放记录'!$D$2:$D$168,"结转")</x:f>
        <x:v>150</x:v>
      </x:c>
      <x:c r="T196" s="7" t="n">
        <x:f>SUMIFS('9月奖金发放记录'!$J$2:$J$168,'9月奖金发放记录'!$B$2:$B$168,B196,'9月奖金发放记录'!$A$2:$A$168,A196,'9月奖金发放记录'!$D$2:$D$168,"补发1月")+SUMIFS('9月奖金发放记录'!$J$2:$J$168,'9月奖金发放记录'!$B$2:$B$168,B196,'9月奖金发放记录'!$A$2:$A$168,A196,'9月奖金发放记录'!$D$2:$D$168,"补发2月")+SUMIFS('9月奖金发放记录'!$J$2:$J$168,'9月奖金发放记录'!$B$2:$B$168,B196,'9月奖金发放记录'!$A$2:$A$168,A196,'9月奖金发放记录'!$D$2:$D$168,"补发3月")+SUMIFS('9月奖金发放记录'!$J$2:$J$168,'9月奖金发放记录'!$B$2:$B$168,B196,'9月奖金发放记录'!$A$2:$A$168,A196,'9月奖金发放记录'!$D$2:$D$168,"补发4月")+SUMIFS('9月奖金发放记录'!$J$2:$J$168,'9月奖金发放记录'!$B$2:$B$168,B196,'9月奖金发放记录'!$A$2:$A$168,A196,'9月奖金发放记录'!$D$2:$D$168,"补发5月")+SUMIFS('9月奖金发放记录'!$J$2:$J$168,'9月奖金发放记录'!$B$2:$B$168,B196,'9月奖金发放记录'!$A$2:$A$168,A196,'9月奖金发放记录'!$D$2:$D$168,"补发6月")+SUMIFS('9月奖金发放记录'!$J$2:$J$168,'9月奖金发放记录'!$B$2:$B$168,B196,'9月奖金发放记录'!$A$2:$A$168,A196,'9月奖金发放记录'!$D$2:$D$168,"补发7月")+SUMIFS('9月奖金发放记录'!$J$2:$J$168,'9月奖金发放记录'!$B$2:$B$168,B196,'9月奖金发放记录'!$A$2:$A$168,A196,'9月奖金发放记录'!$D$2:$D$168,"补发8月")</x:f>
        <x:v>0</x:v>
      </x:c>
      <x:c r="U196" s="7" t="n">
        <x:f>SUMIFS('9月奖金发放记录'!$J$2:$J$168,'9月奖金发放记录'!$B$2:$B$168,B196,'9月奖金发放记录'!$A$2:$A$168,A196,'9月奖金发放记录'!$D$2:$D$168,"累计补发9月")</x:f>
        <x:v>0</x:v>
      </x:c>
      <x:c r="V196" s="7" t="n">
        <x:f>SUM(R196:U196)</x:f>
        <x:v>150</x:v>
      </x:c>
    </x:row>
    <x:row r="197" ht="22" customHeight="1">
      <x:c r="A197" s="2" t="str">
        <x:v>粤AGP3506</x:v>
      </x:c>
      <x:c r="B197" s="2" t="str">
        <x:v>谯云</x:v>
      </x:c>
      <x:c r="C197" s="2" t="str">
        <x:v>业务二部</x:v>
      </x:c>
      <x:c r="D197" s="7" t="n">
        <x:v>5000</x:v>
      </x:c>
      <x:c r="E197" s="7" t="n">
        <x:v>0</x:v>
      </x:c>
      <x:c r="F197" s="7" t="n">
        <x:v>22064.52</x:v>
      </x:c>
      <x:c r="G197" s="7" t="n">
        <x:v>56936.05</x:v>
      </x:c>
      <x:c r="H197" s="7" t="n">
        <x:f>F197+D197</x:f>
        <x:v>27064.52</x:v>
      </x:c>
      <x:c r="I197" s="7" t="n">
        <x:f>G197+E197</x:f>
        <x:v>56936.05</x:v>
      </x:c>
      <x:c r="J197" s="2" t="str">
        <x:f>IF(AND(H197&gt;0,I197&gt;=H197),"达标","已有里程未达标")</x:f>
        <x:v>达标</x:v>
      </x:c>
      <x:c r="K197" s="2" t="n">
        <x:v>3</x:v>
      </x:c>
      <x:c r="L197" s="2" t="n">
        <x:v>2</x:v>
      </x:c>
      <x:c r="M197" s="2" t="n">
        <x:v>5000</x:v>
      </x:c>
      <x:c r="N197" s="7" t="n">
        <x:v>260</x:v>
      </x:c>
      <x:c r="O197" s="2" t="n">
        <x:v>0</x:v>
      </x:c>
      <x:c r="P197" s="2" t="n">
        <x:v>0</x:v>
      </x:c>
      <x:c r="Q197" s="2" t="str">
        <x:v>是</x:v>
      </x:c>
      <x:c r="R197" s="7" t="n">
        <x:f>SUMIFS('9月奖金发放记录'!$J$2:$J$168,'9月奖金发放记录'!$B$2:$B$168,B197,'9月奖金发放记录'!$A$2:$A$168,A197,'9月奖金发放记录'!$D$2:$D$168,"当月")</x:f>
        <x:v>0</x:v>
      </x:c>
      <x:c r="S197" s="7" t="n">
        <x:f>SUMIFS('9月奖金发放记录'!$J$2:$J$168,'9月奖金发放记录'!$B$2:$B$168,B197,'9月奖金发放记录'!$A$2:$A$168,A197,'9月奖金发放记录'!$D$2:$D$168,"结转")</x:f>
        <x:v>260</x:v>
      </x:c>
      <x:c r="T197" s="7" t="n">
        <x:f>SUMIFS('9月奖金发放记录'!$J$2:$J$168,'9月奖金发放记录'!$B$2:$B$168,B197,'9月奖金发放记录'!$A$2:$A$168,A197,'9月奖金发放记录'!$D$2:$D$168,"补发1月")+SUMIFS('9月奖金发放记录'!$J$2:$J$168,'9月奖金发放记录'!$B$2:$B$168,B197,'9月奖金发放记录'!$A$2:$A$168,A197,'9月奖金发放记录'!$D$2:$D$168,"补发2月")+SUMIFS('9月奖金发放记录'!$J$2:$J$168,'9月奖金发放记录'!$B$2:$B$168,B197,'9月奖金发放记录'!$A$2:$A$168,A197,'9月奖金发放记录'!$D$2:$D$168,"补发3月")+SUMIFS('9月奖金发放记录'!$J$2:$J$168,'9月奖金发放记录'!$B$2:$B$168,B197,'9月奖金发放记录'!$A$2:$A$168,A197,'9月奖金发放记录'!$D$2:$D$168,"补发4月")+SUMIFS('9月奖金发放记录'!$J$2:$J$168,'9月奖金发放记录'!$B$2:$B$168,B197,'9月奖金发放记录'!$A$2:$A$168,A197,'9月奖金发放记录'!$D$2:$D$168,"补发5月")+SUMIFS('9月奖金发放记录'!$J$2:$J$168,'9月奖金发放记录'!$B$2:$B$168,B197,'9月奖金发放记录'!$A$2:$A$168,A197,'9月奖金发放记录'!$D$2:$D$168,"补发6月")+SUMIFS('9月奖金发放记录'!$J$2:$J$168,'9月奖金发放记录'!$B$2:$B$168,B197,'9月奖金发放记录'!$A$2:$A$168,A197,'9月奖金发放记录'!$D$2:$D$168,"补发7月")+SUMIFS('9月奖金发放记录'!$J$2:$J$168,'9月奖金发放记录'!$B$2:$B$168,B197,'9月奖金发放记录'!$A$2:$A$168,A197,'9月奖金发放记录'!$D$2:$D$168,"补发8月")</x:f>
        <x:v>0</x:v>
      </x:c>
      <x:c r="U197" s="7" t="n">
        <x:f>SUMIFS('9月奖金发放记录'!$J$2:$J$168,'9月奖金发放记录'!$B$2:$B$168,B197,'9月奖金发放记录'!$A$2:$A$168,A197,'9月奖金发放记录'!$D$2:$D$168,"累计补发9月")</x:f>
        <x:v>0</x:v>
      </x:c>
      <x:c r="V197" s="7" t="n">
        <x:f>SUM(R197:U197)</x:f>
        <x:v>260</x:v>
      </x:c>
    </x:row>
    <x:row r="198" ht="22" customHeight="1">
      <x:c r="A198" s="2" t="str">
        <x:v>粤AGP5159</x:v>
      </x:c>
      <x:c r="B198" s="2" t="str">
        <x:v>谯云</x:v>
      </x:c>
      <x:c r="C198" s="2" t="str">
        <x:v>业务二部</x:v>
      </x:c>
      <x:c r="D198" s="7" t="n">
        <x:v>3000</x:v>
      </x:c>
      <x:c r="E198" s="7" t="n">
        <x:v>208.9</x:v>
      </x:c>
      <x:c r="F198" s="7" t="n">
        <x:v>24000</x:v>
      </x:c>
      <x:c r="G198" s="7" t="n">
        <x:v>30052.4</x:v>
      </x:c>
      <x:c r="H198" s="7" t="n">
        <x:f>F198+D198</x:f>
        <x:v>27000</x:v>
      </x:c>
      <x:c r="I198" s="7" t="n">
        <x:f>G198+E198</x:f>
        <x:v>30261.300000000003</x:v>
      </x:c>
      <x:c r="J198" s="2" t="str">
        <x:f>IF(AND(H198&gt;0,I198&gt;=H198),"达标","已有里程未达标")</x:f>
        <x:v>达标</x:v>
      </x:c>
      <x:c r="K198" s="2" t="n">
        <x:v>1</x:v>
      </x:c>
      <x:c r="L198" s="2" t="n">
        <x:v>0</x:v>
      </x:c>
      <x:c r="M198" s="2" t="n">
        <x:v>3000</x:v>
      </x:c>
      <x:c r="N198" s="7" t="n">
        <x:v>150</x:v>
      </x:c>
      <x:c r="O198" s="2" t="n">
        <x:v>25</x:v>
      </x:c>
      <x:c r="P198" s="2" t="n">
        <x:v>0</x:v>
      </x:c>
      <x:c r="Q198" s="2" t="str">
        <x:v>否</x:v>
      </x:c>
      <x:c r="R198" s="7" t="n">
        <x:f>SUMIFS('9月奖金发放记录'!$J$2:$J$168,'9月奖金发放记录'!$B$2:$B$168,B198,'9月奖金发放记录'!$A$2:$A$168,A198,'9月奖金发放记录'!$D$2:$D$168,"当月")</x:f>
        <x:v>0</x:v>
      </x:c>
      <x:c r="S198" s="7" t="n">
        <x:f>SUMIFS('9月奖金发放记录'!$J$2:$J$168,'9月奖金发放记录'!$B$2:$B$168,B198,'9月奖金发放记录'!$A$2:$A$168,A198,'9月奖金发放记录'!$D$2:$D$168,"结转")</x:f>
        <x:v>150</x:v>
      </x:c>
      <x:c r="T198" s="7" t="n">
        <x:f>SUMIFS('9月奖金发放记录'!$J$2:$J$168,'9月奖金发放记录'!$B$2:$B$168,B198,'9月奖金发放记录'!$A$2:$A$168,A198,'9月奖金发放记录'!$D$2:$D$168,"补发1月")+SUMIFS('9月奖金发放记录'!$J$2:$J$168,'9月奖金发放记录'!$B$2:$B$168,B198,'9月奖金发放记录'!$A$2:$A$168,A198,'9月奖金发放记录'!$D$2:$D$168,"补发2月")+SUMIFS('9月奖金发放记录'!$J$2:$J$168,'9月奖金发放记录'!$B$2:$B$168,B198,'9月奖金发放记录'!$A$2:$A$168,A198,'9月奖金发放记录'!$D$2:$D$168,"补发3月")+SUMIFS('9月奖金发放记录'!$J$2:$J$168,'9月奖金发放记录'!$B$2:$B$168,B198,'9月奖金发放记录'!$A$2:$A$168,A198,'9月奖金发放记录'!$D$2:$D$168,"补发4月")+SUMIFS('9月奖金发放记录'!$J$2:$J$168,'9月奖金发放记录'!$B$2:$B$168,B198,'9月奖金发放记录'!$A$2:$A$168,A198,'9月奖金发放记录'!$D$2:$D$168,"补发5月")+SUMIFS('9月奖金发放记录'!$J$2:$J$168,'9月奖金发放记录'!$B$2:$B$168,B198,'9月奖金发放记录'!$A$2:$A$168,A198,'9月奖金发放记录'!$D$2:$D$168,"补发6月")+SUMIFS('9月奖金发放记录'!$J$2:$J$168,'9月奖金发放记录'!$B$2:$B$168,B198,'9月奖金发放记录'!$A$2:$A$168,A198,'9月奖金发放记录'!$D$2:$D$168,"补发7月")+SUMIFS('9月奖金发放记录'!$J$2:$J$168,'9月奖金发放记录'!$B$2:$B$168,B198,'9月奖金发放记录'!$A$2:$A$168,A198,'9月奖金发放记录'!$D$2:$D$168,"补发8月")</x:f>
        <x:v>0</x:v>
      </x:c>
      <x:c r="U198" s="7" t="n">
        <x:f>SUMIFS('9月奖金发放记录'!$J$2:$J$168,'9月奖金发放记录'!$B$2:$B$168,B198,'9月奖金发放记录'!$A$2:$A$168,A198,'9月奖金发放记录'!$D$2:$D$168,"累计补发9月")</x:f>
        <x:v>0</x:v>
      </x:c>
      <x:c r="V198" s="7" t="n">
        <x:f>SUM(R198:U198)</x:f>
        <x:v>150</x:v>
      </x:c>
    </x:row>
    <x:row r="199" ht="22" customHeight="1">
      <x:c r="A199" s="2" t="str">
        <x:v>粤AGP5760</x:v>
      </x:c>
      <x:c r="B199" s="2" t="str">
        <x:v>谯云</x:v>
      </x:c>
      <x:c r="C199" s="2" t="str">
        <x:v>业务二部</x:v>
      </x:c>
      <x:c r="D199" s="7" t="n">
        <x:v>5000</x:v>
      </x:c>
      <x:c r="E199" s="7" t="n">
        <x:v>0</x:v>
      </x:c>
      <x:c r="F199" s="7" t="n">
        <x:v>21741.94</x:v>
      </x:c>
      <x:c r="G199" s="7" t="n">
        <x:v>44870.89</x:v>
      </x:c>
      <x:c r="H199" s="7" t="n">
        <x:f>F199+D199</x:f>
        <x:v>26741.94</x:v>
      </x:c>
      <x:c r="I199" s="7" t="n">
        <x:f>G199+E199</x:f>
        <x:v>44870.89</x:v>
      </x:c>
      <x:c r="J199" s="2" t="str">
        <x:f>IF(AND(H199&gt;0,I199&gt;=H199),"达标","已有里程未达标")</x:f>
        <x:v>达标</x:v>
      </x:c>
      <x:c r="K199" s="2" t="n">
        <x:v>1</x:v>
      </x:c>
      <x:c r="L199" s="2" t="n">
        <x:v>0</x:v>
      </x:c>
      <x:c r="M199" s="2" t="n">
        <x:v>5000</x:v>
      </x:c>
      <x:c r="N199" s="7" t="n">
        <x:v>260</x:v>
      </x:c>
      <x:c r="O199" s="2" t="n">
        <x:v>0</x:v>
      </x:c>
      <x:c r="P199" s="2" t="n">
        <x:v>0</x:v>
      </x:c>
      <x:c r="Q199" s="2" t="str">
        <x:v>是</x:v>
      </x:c>
      <x:c r="R199" s="7" t="n">
        <x:f>SUMIFS('9月奖金发放记录'!$J$2:$J$168,'9月奖金发放记录'!$B$2:$B$168,B199,'9月奖金发放记录'!$A$2:$A$168,A199,'9月奖金发放记录'!$D$2:$D$168,"当月")</x:f>
        <x:v>0</x:v>
      </x:c>
      <x:c r="S199" s="7" t="n">
        <x:f>SUMIFS('9月奖金发放记录'!$J$2:$J$168,'9月奖金发放记录'!$B$2:$B$168,B199,'9月奖金发放记录'!$A$2:$A$168,A199,'9月奖金发放记录'!$D$2:$D$168,"结转")</x:f>
        <x:v>260</x:v>
      </x:c>
      <x:c r="T199" s="7" t="n">
        <x:f>SUMIFS('9月奖金发放记录'!$J$2:$J$168,'9月奖金发放记录'!$B$2:$B$168,B199,'9月奖金发放记录'!$A$2:$A$168,A199,'9月奖金发放记录'!$D$2:$D$168,"补发1月")+SUMIFS('9月奖金发放记录'!$J$2:$J$168,'9月奖金发放记录'!$B$2:$B$168,B199,'9月奖金发放记录'!$A$2:$A$168,A199,'9月奖金发放记录'!$D$2:$D$168,"补发2月")+SUMIFS('9月奖金发放记录'!$J$2:$J$168,'9月奖金发放记录'!$B$2:$B$168,B199,'9月奖金发放记录'!$A$2:$A$168,A199,'9月奖金发放记录'!$D$2:$D$168,"补发3月")+SUMIFS('9月奖金发放记录'!$J$2:$J$168,'9月奖金发放记录'!$B$2:$B$168,B199,'9月奖金发放记录'!$A$2:$A$168,A199,'9月奖金发放记录'!$D$2:$D$168,"补发4月")+SUMIFS('9月奖金发放记录'!$J$2:$J$168,'9月奖金发放记录'!$B$2:$B$168,B199,'9月奖金发放记录'!$A$2:$A$168,A199,'9月奖金发放记录'!$D$2:$D$168,"补发5月")+SUMIFS('9月奖金发放记录'!$J$2:$J$168,'9月奖金发放记录'!$B$2:$B$168,B199,'9月奖金发放记录'!$A$2:$A$168,A199,'9月奖金发放记录'!$D$2:$D$168,"补发6月")+SUMIFS('9月奖金发放记录'!$J$2:$J$168,'9月奖金发放记录'!$B$2:$B$168,B199,'9月奖金发放记录'!$A$2:$A$168,A199,'9月奖金发放记录'!$D$2:$D$168,"补发7月")+SUMIFS('9月奖金发放记录'!$J$2:$J$168,'9月奖金发放记录'!$B$2:$B$168,B199,'9月奖金发放记录'!$A$2:$A$168,A199,'9月奖金发放记录'!$D$2:$D$168,"补发8月")</x:f>
        <x:v>0</x:v>
      </x:c>
      <x:c r="U199" s="7" t="n">
        <x:f>SUMIFS('9月奖金发放记录'!$J$2:$J$168,'9月奖金发放记录'!$B$2:$B$168,B199,'9月奖金发放记录'!$A$2:$A$168,A199,'9月奖金发放记录'!$D$2:$D$168,"累计补发9月")</x:f>
        <x:v>0</x:v>
      </x:c>
      <x:c r="V199" s="7" t="n">
        <x:f>SUM(R199:U199)</x:f>
        <x:v>260</x:v>
      </x:c>
    </x:row>
    <x:row r="200" ht="22" customHeight="1">
      <x:c r="A200" s="2" t="str">
        <x:v>粤AGP7047</x:v>
      </x:c>
      <x:c r="B200" s="2" t="str">
        <x:v>谯云</x:v>
      </x:c>
      <x:c r="C200" s="2" t="str">
        <x:v>业务二部</x:v>
      </x:c>
      <x:c r="D200" s="7" t="n">
        <x:v>833.33</x:v>
      </x:c>
      <x:c r="E200" s="7" t="n">
        <x:v>33.9</x:v>
      </x:c>
      <x:c r="F200" s="7" t="n">
        <x:v>24666.67</x:v>
      </x:c>
      <x:c r="G200" s="7" t="n">
        <x:v>28086.3</x:v>
      </x:c>
      <x:c r="H200" s="7" t="n">
        <x:f>F200+D200</x:f>
        <x:v>25500</x:v>
      </x:c>
      <x:c r="I200" s="7" t="n">
        <x:f>G200+E200</x:f>
        <x:v>28120.2</x:v>
      </x:c>
      <x:c r="J200" s="2" t="str">
        <x:f>IF(AND(H200&gt;0,I200&gt;=H200),"达标","已有里程未达标")</x:f>
        <x:v>达标</x:v>
      </x:c>
      <x:c r="K200" s="2" t="n">
        <x:v>0</x:v>
      </x:c>
      <x:c r="L200" s="2" t="n">
        <x:v>0</x:v>
      </x:c>
      <x:c r="M200" s="2" t="n">
        <x:v>5000</x:v>
      </x:c>
      <x:c r="N200" s="7" t="n">
        <x:v>260</x:v>
      </x:c>
      <x:c r="O200" s="2" t="n">
        <x:v>0</x:v>
      </x:c>
      <x:c r="P200" s="2" t="n">
        <x:v>0</x:v>
      </x:c>
      <x:c r="Q200" s="2" t="str">
        <x:v>否</x:v>
      </x:c>
      <x:c r="R200" s="7" t="n">
        <x:f>SUMIFS('9月奖金发放记录'!$J$2:$J$168,'9月奖金发放记录'!$B$2:$B$168,B200,'9月奖金发放记录'!$A$2:$A$168,A200,'9月奖金发放记录'!$D$2:$D$168,"当月")</x:f>
        <x:v>0</x:v>
      </x:c>
      <x:c r="S200" s="7" t="n">
        <x:f>SUMIFS('9月奖金发放记录'!$J$2:$J$168,'9月奖金发放记录'!$B$2:$B$168,B200,'9月奖金发放记录'!$A$2:$A$168,A200,'9月奖金发放记录'!$D$2:$D$168,"结转")</x:f>
        <x:v>0</x:v>
      </x:c>
      <x:c r="T200" s="7" t="n">
        <x:f>SUMIFS('9月奖金发放记录'!$J$2:$J$168,'9月奖金发放记录'!$B$2:$B$168,B200,'9月奖金发放记录'!$A$2:$A$168,A200,'9月奖金发放记录'!$D$2:$D$168,"补发1月")+SUMIFS('9月奖金发放记录'!$J$2:$J$168,'9月奖金发放记录'!$B$2:$B$168,B200,'9月奖金发放记录'!$A$2:$A$168,A200,'9月奖金发放记录'!$D$2:$D$168,"补发2月")+SUMIFS('9月奖金发放记录'!$J$2:$J$168,'9月奖金发放记录'!$B$2:$B$168,B200,'9月奖金发放记录'!$A$2:$A$168,A200,'9月奖金发放记录'!$D$2:$D$168,"补发3月")+SUMIFS('9月奖金发放记录'!$J$2:$J$168,'9月奖金发放记录'!$B$2:$B$168,B200,'9月奖金发放记录'!$A$2:$A$168,A200,'9月奖金发放记录'!$D$2:$D$168,"补发4月")+SUMIFS('9月奖金发放记录'!$J$2:$J$168,'9月奖金发放记录'!$B$2:$B$168,B200,'9月奖金发放记录'!$A$2:$A$168,A200,'9月奖金发放记录'!$D$2:$D$168,"补发5月")+SUMIFS('9月奖金发放记录'!$J$2:$J$168,'9月奖金发放记录'!$B$2:$B$168,B200,'9月奖金发放记录'!$A$2:$A$168,A200,'9月奖金发放记录'!$D$2:$D$168,"补发6月")+SUMIFS('9月奖金发放记录'!$J$2:$J$168,'9月奖金发放记录'!$B$2:$B$168,B200,'9月奖金发放记录'!$A$2:$A$168,A200,'9月奖金发放记录'!$D$2:$D$168,"补发7月")+SUMIFS('9月奖金发放记录'!$J$2:$J$168,'9月奖金发放记录'!$B$2:$B$168,B200,'9月奖金发放记录'!$A$2:$A$168,A200,'9月奖金发放记录'!$D$2:$D$168,"补发8月")</x:f>
        <x:v>0</x:v>
      </x:c>
      <x:c r="U200" s="7" t="n">
        <x:f>SUMIFS('9月奖金发放记录'!$J$2:$J$168,'9月奖金发放记录'!$B$2:$B$168,B200,'9月奖金发放记录'!$A$2:$A$168,A200,'9月奖金发放记录'!$D$2:$D$168,"累计补发9月")</x:f>
        <x:v>43.33</x:v>
      </x:c>
      <x:c r="V200" s="7" t="n">
        <x:f>SUM(R200:U200)</x:f>
        <x:v>43.33</x:v>
      </x:c>
    </x:row>
    <x:row r="201" ht="22" customHeight="1">
      <x:c r="A201" s="2" t="str">
        <x:v>粤AGP9337</x:v>
      </x:c>
      <x:c r="B201" s="2" t="str">
        <x:v>谯云</x:v>
      </x:c>
      <x:c r="C201" s="2" t="str">
        <x:v>业务二部</x:v>
      </x:c>
      <x:c r="D201" s="7" t="n">
        <x:v>1400</x:v>
      </x:c>
      <x:c r="E201" s="7" t="n">
        <x:v>104.9</x:v>
      </x:c>
      <x:c r="F201" s="7" t="n">
        <x:v>24000</x:v>
      </x:c>
      <x:c r="G201" s="7" t="n">
        <x:v>19607.7</x:v>
      </x:c>
      <x:c r="H201" s="7" t="n">
        <x:f>F201+D201</x:f>
        <x:v>25400</x:v>
      </x:c>
      <x:c r="I201" s="7" t="n">
        <x:f>G201+E201</x:f>
        <x:v>19712.600000000002</x:v>
      </x:c>
      <x:c r="J201" s="2" t="str">
        <x:f>IF(AND(H201&gt;0,I201&gt;=H201),"达标","已有里程未达标")</x:f>
        <x:v>已有里程未达标</x:v>
      </x:c>
      <x:c r="K201" s="2" t="n">
        <x:v>0</x:v>
      </x:c>
      <x:c r="L201" s="2" t="n">
        <x:v>0</x:v>
      </x:c>
      <x:c r="M201" s="2" t="n">
        <x:v>3000</x:v>
      </x:c>
      <x:c r="N201" s="7" t="n">
        <x:v>150</x:v>
      </x:c>
      <x:c r="O201" s="2" t="n">
        <x:v>0</x:v>
      </x:c>
      <x:c r="P201" s="2" t="n">
        <x:v>0</x:v>
      </x:c>
      <x:c r="Q201" s="2" t="str">
        <x:v>否</x:v>
      </x:c>
      <x:c r="R201" s="7" t="n">
        <x:f>SUMIFS('9月奖金发放记录'!$J$2:$J$168,'9月奖金发放记录'!$B$2:$B$168,B201,'9月奖金发放记录'!$A$2:$A$168,A201,'9月奖金发放记录'!$D$2:$D$168,"当月")</x:f>
        <x:v>0</x:v>
      </x:c>
      <x:c r="S201" s="7" t="n">
        <x:f>SUMIFS('9月奖金发放记录'!$J$2:$J$168,'9月奖金发放记录'!$B$2:$B$168,B201,'9月奖金发放记录'!$A$2:$A$168,A201,'9月奖金发放记录'!$D$2:$D$168,"结转")</x:f>
        <x:v>0</x:v>
      </x:c>
      <x:c r="T201" s="7" t="n">
        <x:f>SUMIFS('9月奖金发放记录'!$J$2:$J$168,'9月奖金发放记录'!$B$2:$B$168,B201,'9月奖金发放记录'!$A$2:$A$168,A201,'9月奖金发放记录'!$D$2:$D$168,"补发1月")+SUMIFS('9月奖金发放记录'!$J$2:$J$168,'9月奖金发放记录'!$B$2:$B$168,B201,'9月奖金发放记录'!$A$2:$A$168,A201,'9月奖金发放记录'!$D$2:$D$168,"补发2月")+SUMIFS('9月奖金发放记录'!$J$2:$J$168,'9月奖金发放记录'!$B$2:$B$168,B201,'9月奖金发放记录'!$A$2:$A$168,A201,'9月奖金发放记录'!$D$2:$D$168,"补发3月")+SUMIFS('9月奖金发放记录'!$J$2:$J$168,'9月奖金发放记录'!$B$2:$B$168,B201,'9月奖金发放记录'!$A$2:$A$168,A201,'9月奖金发放记录'!$D$2:$D$168,"补发4月")+SUMIFS('9月奖金发放记录'!$J$2:$J$168,'9月奖金发放记录'!$B$2:$B$168,B201,'9月奖金发放记录'!$A$2:$A$168,A201,'9月奖金发放记录'!$D$2:$D$168,"补发5月")+SUMIFS('9月奖金发放记录'!$J$2:$J$168,'9月奖金发放记录'!$B$2:$B$168,B201,'9月奖金发放记录'!$A$2:$A$168,A201,'9月奖金发放记录'!$D$2:$D$168,"补发6月")+SUMIFS('9月奖金发放记录'!$J$2:$J$168,'9月奖金发放记录'!$B$2:$B$168,B201,'9月奖金发放记录'!$A$2:$A$168,A201,'9月奖金发放记录'!$D$2:$D$168,"补发7月")+SUMIFS('9月奖金发放记录'!$J$2:$J$168,'9月奖金发放记录'!$B$2:$B$168,B201,'9月奖金发放记录'!$A$2:$A$168,A201,'9月奖金发放记录'!$D$2:$D$168,"补发8月")</x:f>
        <x:v>0</x:v>
      </x:c>
      <x:c r="U201" s="7" t="n">
        <x:f>SUMIFS('9月奖金发放记录'!$J$2:$J$168,'9月奖金发放记录'!$B$2:$B$168,B201,'9月奖金发放记录'!$A$2:$A$168,A201,'9月奖金发放记录'!$D$2:$D$168,"累计补发9月")</x:f>
        <x:v>0</x:v>
      </x:c>
      <x:c r="V201" s="7" t="n">
        <x:f>SUM(R201:U201)</x:f>
        <x:v>0</x:v>
      </x:c>
    </x:row>
    <x:row r="202" ht="22" customHeight="1">
      <x:c r="A202" s="2" t="str">
        <x:v>粤AGP9707</x:v>
      </x:c>
      <x:c r="B202" s="2" t="str">
        <x:v>谯云</x:v>
      </x:c>
      <x:c r="C202" s="2" t="str">
        <x:v>业务二部</x:v>
      </x:c>
      <x:c r="D202" s="7" t="n">
        <x:v>5000</x:v>
      </x:c>
      <x:c r="E202" s="7" t="n">
        <x:v>0</x:v>
      </x:c>
      <x:c r="F202" s="7" t="n">
        <x:v>22064.52</x:v>
      </x:c>
      <x:c r="G202" s="7" t="n">
        <x:v>47339.56</x:v>
      </x:c>
      <x:c r="H202" s="7" t="n">
        <x:f>F202+D202</x:f>
        <x:v>27064.52</x:v>
      </x:c>
      <x:c r="I202" s="7" t="n">
        <x:f>G202+E202</x:f>
        <x:v>47339.56</x:v>
      </x:c>
      <x:c r="J202" s="2" t="str">
        <x:f>IF(AND(H202&gt;0,I202&gt;=H202),"达标","已有里程未达标")</x:f>
        <x:v>达标</x:v>
      </x:c>
      <x:c r="K202" s="2" t="n">
        <x:v>2</x:v>
      </x:c>
      <x:c r="L202" s="2" t="n">
        <x:v>1</x:v>
      </x:c>
      <x:c r="M202" s="2" t="n">
        <x:v>5000</x:v>
      </x:c>
      <x:c r="N202" s="7" t="n">
        <x:v>260</x:v>
      </x:c>
      <x:c r="O202" s="2" t="n">
        <x:v>0</x:v>
      </x:c>
      <x:c r="P202" s="2" t="n">
        <x:v>0</x:v>
      </x:c>
      <x:c r="Q202" s="2" t="str">
        <x:v>是</x:v>
      </x:c>
      <x:c r="R202" s="7" t="n">
        <x:f>SUMIFS('9月奖金发放记录'!$J$2:$J$168,'9月奖金发放记录'!$B$2:$B$168,B202,'9月奖金发放记录'!$A$2:$A$168,A202,'9月奖金发放记录'!$D$2:$D$168,"当月")</x:f>
        <x:v>0</x:v>
      </x:c>
      <x:c r="S202" s="7" t="n">
        <x:f>SUMIFS('9月奖金发放记录'!$J$2:$J$168,'9月奖金发放记录'!$B$2:$B$168,B202,'9月奖金发放记录'!$A$2:$A$168,A202,'9月奖金发放记录'!$D$2:$D$168,"结转")</x:f>
        <x:v>260</x:v>
      </x:c>
      <x:c r="T202" s="7" t="n">
        <x:f>SUMIFS('9月奖金发放记录'!$J$2:$J$168,'9月奖金发放记录'!$B$2:$B$168,B202,'9月奖金发放记录'!$A$2:$A$168,A202,'9月奖金发放记录'!$D$2:$D$168,"补发1月")+SUMIFS('9月奖金发放记录'!$J$2:$J$168,'9月奖金发放记录'!$B$2:$B$168,B202,'9月奖金发放记录'!$A$2:$A$168,A202,'9月奖金发放记录'!$D$2:$D$168,"补发2月")+SUMIFS('9月奖金发放记录'!$J$2:$J$168,'9月奖金发放记录'!$B$2:$B$168,B202,'9月奖金发放记录'!$A$2:$A$168,A202,'9月奖金发放记录'!$D$2:$D$168,"补发3月")+SUMIFS('9月奖金发放记录'!$J$2:$J$168,'9月奖金发放记录'!$B$2:$B$168,B202,'9月奖金发放记录'!$A$2:$A$168,A202,'9月奖金发放记录'!$D$2:$D$168,"补发4月")+SUMIFS('9月奖金发放记录'!$J$2:$J$168,'9月奖金发放记录'!$B$2:$B$168,B202,'9月奖金发放记录'!$A$2:$A$168,A202,'9月奖金发放记录'!$D$2:$D$168,"补发5月")+SUMIFS('9月奖金发放记录'!$J$2:$J$168,'9月奖金发放记录'!$B$2:$B$168,B202,'9月奖金发放记录'!$A$2:$A$168,A202,'9月奖金发放记录'!$D$2:$D$168,"补发6月")+SUMIFS('9月奖金发放记录'!$J$2:$J$168,'9月奖金发放记录'!$B$2:$B$168,B202,'9月奖金发放记录'!$A$2:$A$168,A202,'9月奖金发放记录'!$D$2:$D$168,"补发7月")+SUMIFS('9月奖金发放记录'!$J$2:$J$168,'9月奖金发放记录'!$B$2:$B$168,B202,'9月奖金发放记录'!$A$2:$A$168,A202,'9月奖金发放记录'!$D$2:$D$168,"补发8月")</x:f>
        <x:v>0</x:v>
      </x:c>
      <x:c r="U202" s="7" t="n">
        <x:f>SUMIFS('9月奖金发放记录'!$J$2:$J$168,'9月奖金发放记录'!$B$2:$B$168,B202,'9月奖金发放记录'!$A$2:$A$168,A202,'9月奖金发放记录'!$D$2:$D$168,"累计补发9月")</x:f>
        <x:v>0</x:v>
      </x:c>
      <x:c r="V202" s="7" t="n">
        <x:f>SUM(R202:U202)</x:f>
        <x:v>260</x:v>
      </x:c>
    </x:row>
    <x:row r="203" ht="22" customHeight="1">
      <x:c r="A203" s="2" t="str">
        <x:v>粤AGP9753</x:v>
      </x:c>
      <x:c r="B203" s="2" t="str">
        <x:v>谯云</x:v>
      </x:c>
      <x:c r="C203" s="2" t="str">
        <x:v>业务二部</x:v>
      </x:c>
      <x:c r="D203" s="7" t="n">
        <x:v>5000</x:v>
      </x:c>
      <x:c r="E203" s="7" t="n">
        <x:v>7373.5</x:v>
      </x:c>
      <x:c r="F203" s="7" t="n">
        <x:v>3870.97</x:v>
      </x:c>
      <x:c r="G203" s="7" t="n">
        <x:v>5948</x:v>
      </x:c>
      <x:c r="H203" s="7" t="n">
        <x:f>F203+D203</x:f>
        <x:v>8870.97</x:v>
      </x:c>
      <x:c r="I203" s="7" t="n">
        <x:f>G203+E203</x:f>
        <x:v>13321.5</x:v>
      </x:c>
      <x:c r="J203" s="2" t="str">
        <x:f>IF(AND(H203&gt;0,I203&gt;=H203),"达标","已有里程未达标")</x:f>
        <x:v>达标</x:v>
      </x:c>
      <x:c r="K203" s="2" t="n">
        <x:v>0</x:v>
      </x:c>
      <x:c r="L203" s="2" t="n">
        <x:v>0</x:v>
      </x:c>
      <x:c r="M203" s="2" t="n">
        <x:v>5000</x:v>
      </x:c>
      <x:c r="N203" s="7" t="n">
        <x:v>300</x:v>
      </x:c>
      <x:c r="O203" s="2" t="n">
        <x:v>0</x:v>
      </x:c>
      <x:c r="P203" s="2" t="n">
        <x:v>0</x:v>
      </x:c>
      <x:c r="Q203" s="2" t="str">
        <x:v>否</x:v>
      </x:c>
      <x:c r="R203" s="7" t="n">
        <x:f>SUMIFS('9月奖金发放记录'!$J$2:$J$168,'9月奖金发放记录'!$B$2:$B$168,B203,'9月奖金发放记录'!$A$2:$A$168,A203,'9月奖金发放记录'!$D$2:$D$168,"当月")</x:f>
        <x:v>300</x:v>
      </x:c>
      <x:c r="S203" s="7" t="n">
        <x:f>SUMIFS('9月奖金发放记录'!$J$2:$J$168,'9月奖金发放记录'!$B$2:$B$168,B203,'9月奖金发放记录'!$A$2:$A$168,A203,'9月奖金发放记录'!$D$2:$D$168,"结转")</x:f>
        <x:v>0</x:v>
      </x:c>
      <x:c r="T203" s="7" t="n">
        <x:f>SUMIFS('9月奖金发放记录'!$J$2:$J$168,'9月奖金发放记录'!$B$2:$B$168,B203,'9月奖金发放记录'!$A$2:$A$168,A203,'9月奖金发放记录'!$D$2:$D$168,"补发1月")+SUMIFS('9月奖金发放记录'!$J$2:$J$168,'9月奖金发放记录'!$B$2:$B$168,B203,'9月奖金发放记录'!$A$2:$A$168,A203,'9月奖金发放记录'!$D$2:$D$168,"补发2月")+SUMIFS('9月奖金发放记录'!$J$2:$J$168,'9月奖金发放记录'!$B$2:$B$168,B203,'9月奖金发放记录'!$A$2:$A$168,A203,'9月奖金发放记录'!$D$2:$D$168,"补发3月")+SUMIFS('9月奖金发放记录'!$J$2:$J$168,'9月奖金发放记录'!$B$2:$B$168,B203,'9月奖金发放记录'!$A$2:$A$168,A203,'9月奖金发放记录'!$D$2:$D$168,"补发4月")+SUMIFS('9月奖金发放记录'!$J$2:$J$168,'9月奖金发放记录'!$B$2:$B$168,B203,'9月奖金发放记录'!$A$2:$A$168,A203,'9月奖金发放记录'!$D$2:$D$168,"补发5月")+SUMIFS('9月奖金发放记录'!$J$2:$J$168,'9月奖金发放记录'!$B$2:$B$168,B203,'9月奖金发放记录'!$A$2:$A$168,A203,'9月奖金发放记录'!$D$2:$D$168,"补发6月")+SUMIFS('9月奖金发放记录'!$J$2:$J$168,'9月奖金发放记录'!$B$2:$B$168,B203,'9月奖金发放记录'!$A$2:$A$168,A203,'9月奖金发放记录'!$D$2:$D$168,"补发7月")+SUMIFS('9月奖金发放记录'!$J$2:$J$168,'9月奖金发放记录'!$B$2:$B$168,B203,'9月奖金发放记录'!$A$2:$A$168,A203,'9月奖金发放记录'!$D$2:$D$168,"补发8月")</x:f>
        <x:v>0</x:v>
      </x:c>
      <x:c r="U203" s="7" t="n">
        <x:f>SUMIFS('9月奖金发放记录'!$J$2:$J$168,'9月奖金发放记录'!$B$2:$B$168,B203,'9月奖金发放记录'!$A$2:$A$168,A203,'9月奖金发放记录'!$D$2:$D$168,"累计补发9月")</x:f>
        <x:v>0</x:v>
      </x:c>
      <x:c r="V203" s="7" t="n">
        <x:f>SUM(R203:U203)</x:f>
        <x:v>300</x:v>
      </x:c>
    </x:row>
    <x:row r="204" ht="22" customHeight="1">
      <x:c r="A204" s="2" t="str">
        <x:v>粤AGP9789</x:v>
      </x:c>
      <x:c r="B204" s="2" t="str">
        <x:v>谯云</x:v>
      </x:c>
      <x:c r="C204" s="2" t="str">
        <x:v>业务二部</x:v>
      </x:c>
      <x:c r="D204" s="7" t="n">
        <x:v>3000</x:v>
      </x:c>
      <x:c r="E204" s="7" t="n">
        <x:v>3189.6</x:v>
      </x:c>
      <x:c r="F204" s="7" t="n">
        <x:v>24000</x:v>
      </x:c>
      <x:c r="G204" s="7" t="n">
        <x:v>35771.5</x:v>
      </x:c>
      <x:c r="H204" s="7" t="n">
        <x:f>F204+D204</x:f>
        <x:v>27000</x:v>
      </x:c>
      <x:c r="I204" s="7" t="n">
        <x:f>G204+E204</x:f>
        <x:v>38961.1</x:v>
      </x:c>
      <x:c r="J204" s="2" t="str">
        <x:f>IF(AND(H204&gt;0,I204&gt;=H204),"达标","已有里程未达标")</x:f>
        <x:v>达标</x:v>
      </x:c>
      <x:c r="K204" s="2" t="n">
        <x:v>1</x:v>
      </x:c>
      <x:c r="L204" s="2" t="n">
        <x:v>0</x:v>
      </x:c>
      <x:c r="M204" s="2" t="n">
        <x:v>3000</x:v>
      </x:c>
      <x:c r="N204" s="7" t="n">
        <x:v>150</x:v>
      </x:c>
      <x:c r="O204" s="2" t="n">
        <x:v>14</x:v>
      </x:c>
      <x:c r="P204" s="2" t="n">
        <x:v>0</x:v>
      </x:c>
      <x:c r="Q204" s="2" t="str">
        <x:v>否</x:v>
      </x:c>
      <x:c r="R204" s="7" t="n">
        <x:f>SUMIFS('9月奖金发放记录'!$J$2:$J$168,'9月奖金发放记录'!$B$2:$B$168,B204,'9月奖金发放记录'!$A$2:$A$168,A204,'9月奖金发放记录'!$D$2:$D$168,"当月")</x:f>
        <x:v>0</x:v>
      </x:c>
      <x:c r="S204" s="7" t="n">
        <x:f>SUMIFS('9月奖金发放记录'!$J$2:$J$168,'9月奖金发放记录'!$B$2:$B$168,B204,'9月奖金发放记录'!$A$2:$A$168,A204,'9月奖金发放记录'!$D$2:$D$168,"结转")</x:f>
        <x:v>150</x:v>
      </x:c>
      <x:c r="T204" s="7" t="n">
        <x:f>SUMIFS('9月奖金发放记录'!$J$2:$J$168,'9月奖金发放记录'!$B$2:$B$168,B204,'9月奖金发放记录'!$A$2:$A$168,A204,'9月奖金发放记录'!$D$2:$D$168,"补发1月")+SUMIFS('9月奖金发放记录'!$J$2:$J$168,'9月奖金发放记录'!$B$2:$B$168,B204,'9月奖金发放记录'!$A$2:$A$168,A204,'9月奖金发放记录'!$D$2:$D$168,"补发2月")+SUMIFS('9月奖金发放记录'!$J$2:$J$168,'9月奖金发放记录'!$B$2:$B$168,B204,'9月奖金发放记录'!$A$2:$A$168,A204,'9月奖金发放记录'!$D$2:$D$168,"补发3月")+SUMIFS('9月奖金发放记录'!$J$2:$J$168,'9月奖金发放记录'!$B$2:$B$168,B204,'9月奖金发放记录'!$A$2:$A$168,A204,'9月奖金发放记录'!$D$2:$D$168,"补发4月")+SUMIFS('9月奖金发放记录'!$J$2:$J$168,'9月奖金发放记录'!$B$2:$B$168,B204,'9月奖金发放记录'!$A$2:$A$168,A204,'9月奖金发放记录'!$D$2:$D$168,"补发5月")+SUMIFS('9月奖金发放记录'!$J$2:$J$168,'9月奖金发放记录'!$B$2:$B$168,B204,'9月奖金发放记录'!$A$2:$A$168,A204,'9月奖金发放记录'!$D$2:$D$168,"补发6月")+SUMIFS('9月奖金发放记录'!$J$2:$J$168,'9月奖金发放记录'!$B$2:$B$168,B204,'9月奖金发放记录'!$A$2:$A$168,A204,'9月奖金发放记录'!$D$2:$D$168,"补发7月")+SUMIFS('9月奖金发放记录'!$J$2:$J$168,'9月奖金发放记录'!$B$2:$B$168,B204,'9月奖金发放记录'!$A$2:$A$168,A204,'9月奖金发放记录'!$D$2:$D$168,"补发8月")</x:f>
        <x:v>0</x:v>
      </x:c>
      <x:c r="U204" s="7" t="n">
        <x:f>SUMIFS('9月奖金发放记录'!$J$2:$J$168,'9月奖金发放记录'!$B$2:$B$168,B204,'9月奖金发放记录'!$A$2:$A$168,A204,'9月奖金发放记录'!$D$2:$D$168,"累计补发9月")</x:f>
        <x:v>0</x:v>
      </x:c>
      <x:c r="V204" s="7" t="n">
        <x:f>SUM(R204:U204)</x:f>
        <x:v>150</x:v>
      </x:c>
    </x:row>
    <x:row r="205" ht="22" customHeight="1">
      <x:c r="A205" s="2" t="str">
        <x:v>粤AGQ0178</x:v>
      </x:c>
      <x:c r="B205" s="2" t="str">
        <x:v>谯云</x:v>
      </x:c>
      <x:c r="C205" s="2" t="str">
        <x:v>业务二部</x:v>
      </x:c>
      <x:c r="D205" s="7" t="n">
        <x:v>3000</x:v>
      </x:c>
      <x:c r="E205" s="7" t="n">
        <x:v>5973.5</x:v>
      </x:c>
      <x:c r="F205" s="7" t="n">
        <x:v>4064.52</x:v>
      </x:c>
      <x:c r="G205" s="7" t="n">
        <x:v>8219.3</x:v>
      </x:c>
      <x:c r="H205" s="7" t="n">
        <x:f>F205+D205</x:f>
        <x:v>7064.52</x:v>
      </x:c>
      <x:c r="I205" s="7" t="n">
        <x:f>G205+E205</x:f>
        <x:v>14192.8</x:v>
      </x:c>
      <x:c r="J205" s="2" t="str">
        <x:f>IF(AND(H205&gt;0,I205&gt;=H205),"达标","已有里程未达标")</x:f>
        <x:v>达标</x:v>
      </x:c>
      <x:c r="K205" s="2" t="n">
        <x:v>1</x:v>
      </x:c>
      <x:c r="L205" s="2" t="n">
        <x:v>1</x:v>
      </x:c>
      <x:c r="M205" s="2" t="n">
        <x:v>3000</x:v>
      </x:c>
      <x:c r="N205" s="7" t="n">
        <x:v>150</x:v>
      </x:c>
      <x:c r="O205" s="2" t="n">
        <x:v>3</x:v>
      </x:c>
      <x:c r="P205" s="2" t="n">
        <x:v>0</x:v>
      </x:c>
      <x:c r="Q205" s="2" t="str">
        <x:v>否</x:v>
      </x:c>
      <x:c r="R205" s="7" t="n">
        <x:f>SUMIFS('9月奖金发放记录'!$J$2:$J$168,'9月奖金发放记录'!$B$2:$B$168,B205,'9月奖金发放记录'!$A$2:$A$168,A205,'9月奖金发放记录'!$D$2:$D$168,"当月")</x:f>
        <x:v>0</x:v>
      </x:c>
      <x:c r="S205" s="7" t="n">
        <x:f>SUMIFS('9月奖金发放记录'!$J$2:$J$168,'9月奖金发放记录'!$B$2:$B$168,B205,'9月奖金发放记录'!$A$2:$A$168,A205,'9月奖金发放记录'!$D$2:$D$168,"结转")</x:f>
        <x:v>150</x:v>
      </x:c>
      <x:c r="T205" s="7" t="n">
        <x:f>SUMIFS('9月奖金发放记录'!$J$2:$J$168,'9月奖金发放记录'!$B$2:$B$168,B205,'9月奖金发放记录'!$A$2:$A$168,A205,'9月奖金发放记录'!$D$2:$D$168,"补发1月")+SUMIFS('9月奖金发放记录'!$J$2:$J$168,'9月奖金发放记录'!$B$2:$B$168,B205,'9月奖金发放记录'!$A$2:$A$168,A205,'9月奖金发放记录'!$D$2:$D$168,"补发2月")+SUMIFS('9月奖金发放记录'!$J$2:$J$168,'9月奖金发放记录'!$B$2:$B$168,B205,'9月奖金发放记录'!$A$2:$A$168,A205,'9月奖金发放记录'!$D$2:$D$168,"补发3月")+SUMIFS('9月奖金发放记录'!$J$2:$J$168,'9月奖金发放记录'!$B$2:$B$168,B205,'9月奖金发放记录'!$A$2:$A$168,A205,'9月奖金发放记录'!$D$2:$D$168,"补发4月")+SUMIFS('9月奖金发放记录'!$J$2:$J$168,'9月奖金发放记录'!$B$2:$B$168,B205,'9月奖金发放记录'!$A$2:$A$168,A205,'9月奖金发放记录'!$D$2:$D$168,"补发5月")+SUMIFS('9月奖金发放记录'!$J$2:$J$168,'9月奖金发放记录'!$B$2:$B$168,B205,'9月奖金发放记录'!$A$2:$A$168,A205,'9月奖金发放记录'!$D$2:$D$168,"补发6月")+SUMIFS('9月奖金发放记录'!$J$2:$J$168,'9月奖金发放记录'!$B$2:$B$168,B205,'9月奖金发放记录'!$A$2:$A$168,A205,'9月奖金发放记录'!$D$2:$D$168,"补发7月")+SUMIFS('9月奖金发放记录'!$J$2:$J$168,'9月奖金发放记录'!$B$2:$B$168,B205,'9月奖金发放记录'!$A$2:$A$168,A205,'9月奖金发放记录'!$D$2:$D$168,"补发8月")</x:f>
        <x:v>0</x:v>
      </x:c>
      <x:c r="U205" s="7" t="n">
        <x:f>SUMIFS('9月奖金发放记录'!$J$2:$J$168,'9月奖金发放记录'!$B$2:$B$168,B205,'9月奖金发放记录'!$A$2:$A$168,A205,'9月奖金发放记录'!$D$2:$D$168,"累计补发9月")</x:f>
        <x:v>0</x:v>
      </x:c>
      <x:c r="V205" s="7" t="n">
        <x:f>SUM(R205:U205)</x:f>
        <x:v>150</x:v>
      </x:c>
    </x:row>
    <x:row r="206" ht="22" customHeight="1">
      <x:c r="A206" s="2" t="str">
        <x:v>粤AGR0798</x:v>
      </x:c>
      <x:c r="B206" s="2" t="str">
        <x:v>谯云</x:v>
      </x:c>
      <x:c r="C206" s="2" t="str">
        <x:v>业务二部</x:v>
      </x:c>
      <x:c r="D206" s="7" t="n">
        <x:v>3000</x:v>
      </x:c>
      <x:c r="E206" s="7" t="n">
        <x:v>7217.5</x:v>
      </x:c>
      <x:c r="F206" s="7" t="n">
        <x:v>2612.9</x:v>
      </x:c>
      <x:c r="G206" s="7" t="n">
        <x:v>8044.5</x:v>
      </x:c>
      <x:c r="H206" s="7" t="n">
        <x:f>F206+D206</x:f>
        <x:v>5612.9</x:v>
      </x:c>
      <x:c r="I206" s="7" t="n">
        <x:f>G206+E206</x:f>
        <x:v>15262</x:v>
      </x:c>
      <x:c r="J206" s="2" t="str">
        <x:f>IF(AND(H206&gt;0,I206&gt;=H206),"达标","已有里程未达标")</x:f>
        <x:v>达标</x:v>
      </x:c>
      <x:c r="K206" s="2" t="n">
        <x:v>1</x:v>
      </x:c>
      <x:c r="L206" s="2" t="n">
        <x:v>2</x:v>
      </x:c>
      <x:c r="M206" s="2" t="n">
        <x:v>3000</x:v>
      </x:c>
      <x:c r="N206" s="7" t="n">
        <x:v>150</x:v>
      </x:c>
      <x:c r="O206" s="2" t="n">
        <x:v>2</x:v>
      </x:c>
      <x:c r="P206" s="2" t="n">
        <x:v>0</x:v>
      </x:c>
      <x:c r="Q206" s="2" t="str">
        <x:v>否</x:v>
      </x:c>
      <x:c r="R206" s="7" t="n">
        <x:f>SUMIFS('9月奖金发放记录'!$J$2:$J$168,'9月奖金发放记录'!$B$2:$B$168,B206,'9月奖金发放记录'!$A$2:$A$168,A206,'9月奖金发放记录'!$D$2:$D$168,"当月")</x:f>
        <x:v>0</x:v>
      </x:c>
      <x:c r="S206" s="7" t="n">
        <x:f>SUMIFS('9月奖金发放记录'!$J$2:$J$168,'9月奖金发放记录'!$B$2:$B$168,B206,'9月奖金发放记录'!$A$2:$A$168,A206,'9月奖金发放记录'!$D$2:$D$168,"结转")</x:f>
        <x:v>150</x:v>
      </x:c>
      <x:c r="T206" s="7" t="n">
        <x:f>SUMIFS('9月奖金发放记录'!$J$2:$J$168,'9月奖金发放记录'!$B$2:$B$168,B206,'9月奖金发放记录'!$A$2:$A$168,A206,'9月奖金发放记录'!$D$2:$D$168,"补发1月")+SUMIFS('9月奖金发放记录'!$J$2:$J$168,'9月奖金发放记录'!$B$2:$B$168,B206,'9月奖金发放记录'!$A$2:$A$168,A206,'9月奖金发放记录'!$D$2:$D$168,"补发2月")+SUMIFS('9月奖金发放记录'!$J$2:$J$168,'9月奖金发放记录'!$B$2:$B$168,B206,'9月奖金发放记录'!$A$2:$A$168,A206,'9月奖金发放记录'!$D$2:$D$168,"补发3月")+SUMIFS('9月奖金发放记录'!$J$2:$J$168,'9月奖金发放记录'!$B$2:$B$168,B206,'9月奖金发放记录'!$A$2:$A$168,A206,'9月奖金发放记录'!$D$2:$D$168,"补发4月")+SUMIFS('9月奖金发放记录'!$J$2:$J$168,'9月奖金发放记录'!$B$2:$B$168,B206,'9月奖金发放记录'!$A$2:$A$168,A206,'9月奖金发放记录'!$D$2:$D$168,"补发5月")+SUMIFS('9月奖金发放记录'!$J$2:$J$168,'9月奖金发放记录'!$B$2:$B$168,B206,'9月奖金发放记录'!$A$2:$A$168,A206,'9月奖金发放记录'!$D$2:$D$168,"补发6月")+SUMIFS('9月奖金发放记录'!$J$2:$J$168,'9月奖金发放记录'!$B$2:$B$168,B206,'9月奖金发放记录'!$A$2:$A$168,A206,'9月奖金发放记录'!$D$2:$D$168,"补发7月")+SUMIFS('9月奖金发放记录'!$J$2:$J$168,'9月奖金发放记录'!$B$2:$B$168,B206,'9月奖金发放记录'!$A$2:$A$168,A206,'9月奖金发放记录'!$D$2:$D$168,"补发8月")</x:f>
        <x:v>0</x:v>
      </x:c>
      <x:c r="U206" s="7" t="n">
        <x:f>SUMIFS('9月奖金发放记录'!$J$2:$J$168,'9月奖金发放记录'!$B$2:$B$168,B206,'9月奖金发放记录'!$A$2:$A$168,A206,'9月奖金发放记录'!$D$2:$D$168,"累计补发9月")</x:f>
        <x:v>0</x:v>
      </x:c>
      <x:c r="V206" s="7" t="n">
        <x:f>SUM(R206:U206)</x:f>
        <x:v>150</x:v>
      </x:c>
    </x:row>
    <x:row r="207" ht="22" customHeight="1">
      <x:c r="A207" s="2" t="str">
        <x:v>粤AGR5090</x:v>
      </x:c>
      <x:c r="B207" s="2" t="str">
        <x:v>谯云</x:v>
      </x:c>
      <x:c r="C207" s="2" t="str">
        <x:v>业务二部</x:v>
      </x:c>
      <x:c r="D207" s="7" t="n">
        <x:v>1400</x:v>
      </x:c>
      <x:c r="E207" s="7" t="n">
        <x:v>2454.1</x:v>
      </x:c>
      <x:c r="F207" s="7" t="n">
        <x:v>24000</x:v>
      </x:c>
      <x:c r="G207" s="7" t="n">
        <x:v>32167.9</x:v>
      </x:c>
      <x:c r="H207" s="7" t="n">
        <x:f>F207+D207</x:f>
        <x:v>25400</x:v>
      </x:c>
      <x:c r="I207" s="7" t="n">
        <x:f>G207+E207</x:f>
        <x:v>34622</x:v>
      </x:c>
      <x:c r="J207" s="2" t="str">
        <x:f>IF(AND(H207&gt;0,I207&gt;=H207),"达标","已有里程未达标")</x:f>
        <x:v>达标</x:v>
      </x:c>
      <x:c r="K207" s="2" t="n">
        <x:v>0</x:v>
      </x:c>
      <x:c r="L207" s="2" t="n">
        <x:v>0</x:v>
      </x:c>
      <x:c r="M207" s="2" t="n">
        <x:v>3000</x:v>
      </x:c>
      <x:c r="N207" s="7" t="n">
        <x:v>150</x:v>
      </x:c>
      <x:c r="O207" s="2" t="n">
        <x:v>0</x:v>
      </x:c>
      <x:c r="P207" s="2" t="n">
        <x:v>0</x:v>
      </x:c>
      <x:c r="Q207" s="2" t="str">
        <x:v>否</x:v>
      </x:c>
      <x:c r="R207" s="7" t="n">
        <x:f>SUMIFS('9月奖金发放记录'!$J$2:$J$168,'9月奖金发放记录'!$B$2:$B$168,B207,'9月奖金发放记录'!$A$2:$A$168,A207,'9月奖金发放记录'!$D$2:$D$168,"当月")</x:f>
        <x:v>70</x:v>
      </x:c>
      <x:c r="S207" s="7" t="n">
        <x:f>SUMIFS('9月奖金发放记录'!$J$2:$J$168,'9月奖金发放记录'!$B$2:$B$168,B207,'9月奖金发放记录'!$A$2:$A$168,A207,'9月奖金发放记录'!$D$2:$D$168,"结转")</x:f>
        <x:v>0</x:v>
      </x:c>
      <x:c r="T207" s="7" t="n">
        <x:f>SUMIFS('9月奖金发放记录'!$J$2:$J$168,'9月奖金发放记录'!$B$2:$B$168,B207,'9月奖金发放记录'!$A$2:$A$168,A207,'9月奖金发放记录'!$D$2:$D$168,"补发1月")+SUMIFS('9月奖金发放记录'!$J$2:$J$168,'9月奖金发放记录'!$B$2:$B$168,B207,'9月奖金发放记录'!$A$2:$A$168,A207,'9月奖金发放记录'!$D$2:$D$168,"补发2月")+SUMIFS('9月奖金发放记录'!$J$2:$J$168,'9月奖金发放记录'!$B$2:$B$168,B207,'9月奖金发放记录'!$A$2:$A$168,A207,'9月奖金发放记录'!$D$2:$D$168,"补发3月")+SUMIFS('9月奖金发放记录'!$J$2:$J$168,'9月奖金发放记录'!$B$2:$B$168,B207,'9月奖金发放记录'!$A$2:$A$168,A207,'9月奖金发放记录'!$D$2:$D$168,"补发4月")+SUMIFS('9月奖金发放记录'!$J$2:$J$168,'9月奖金发放记录'!$B$2:$B$168,B207,'9月奖金发放记录'!$A$2:$A$168,A207,'9月奖金发放记录'!$D$2:$D$168,"补发5月")+SUMIFS('9月奖金发放记录'!$J$2:$J$168,'9月奖金发放记录'!$B$2:$B$168,B207,'9月奖金发放记录'!$A$2:$A$168,A207,'9月奖金发放记录'!$D$2:$D$168,"补发6月")+SUMIFS('9月奖金发放记录'!$J$2:$J$168,'9月奖金发放记录'!$B$2:$B$168,B207,'9月奖金发放记录'!$A$2:$A$168,A207,'9月奖金发放记录'!$D$2:$D$168,"补发7月")+SUMIFS('9月奖金发放记录'!$J$2:$J$168,'9月奖金发放记录'!$B$2:$B$168,B207,'9月奖金发放记录'!$A$2:$A$168,A207,'9月奖金发放记录'!$D$2:$D$168,"补发8月")</x:f>
        <x:v>0</x:v>
      </x:c>
      <x:c r="U207" s="7" t="n">
        <x:f>SUMIFS('9月奖金发放记录'!$J$2:$J$168,'9月奖金发放记录'!$B$2:$B$168,B207,'9月奖金发放记录'!$A$2:$A$168,A207,'9月奖金发放记录'!$D$2:$D$168,"累计补发9月")</x:f>
        <x:v>0</x:v>
      </x:c>
      <x:c r="V207" s="7" t="n">
        <x:f>SUM(R207:U207)</x:f>
        <x:v>70</x:v>
      </x:c>
    </x:row>
    <x:row r="208" ht="22" customHeight="1">
      <x:c r="A208" s="2" t="str">
        <x:v>粤AGR9769</x:v>
      </x:c>
      <x:c r="B208" s="2" t="str">
        <x:v>谯云</x:v>
      </x:c>
      <x:c r="C208" s="2" t="str">
        <x:v>业务二部</x:v>
      </x:c>
      <x:c r="D208" s="7" t="n">
        <x:v>3000</x:v>
      </x:c>
      <x:c r="E208" s="7" t="n">
        <x:v>0</x:v>
      </x:c>
      <x:c r="F208" s="7" t="n">
        <x:v>13935.49</x:v>
      </x:c>
      <x:c r="G208" s="7" t="n">
        <x:v>28617.1</x:v>
      </x:c>
      <x:c r="H208" s="7" t="n">
        <x:f>F208+D208</x:f>
        <x:v>16935.489999999998</x:v>
      </x:c>
      <x:c r="I208" s="7" t="n">
        <x:f>G208+E208</x:f>
        <x:v>28617.1</x:v>
      </x:c>
      <x:c r="J208" s="2" t="str">
        <x:f>IF(AND(H208&gt;0,I208&gt;=H208),"达标","已有里程未达标")</x:f>
        <x:v>达标</x:v>
      </x:c>
      <x:c r="K208" s="2" t="n">
        <x:v>1</x:v>
      </x:c>
      <x:c r="L208" s="2" t="n">
        <x:v>0</x:v>
      </x:c>
      <x:c r="M208" s="2" t="n">
        <x:v>3000</x:v>
      </x:c>
      <x:c r="N208" s="7" t="n">
        <x:v>150</x:v>
      </x:c>
      <x:c r="O208" s="2" t="n">
        <x:v>0</x:v>
      </x:c>
      <x:c r="P208" s="2" t="n">
        <x:v>0</x:v>
      </x:c>
      <x:c r="Q208" s="2" t="str">
        <x:v>是</x:v>
      </x:c>
      <x:c r="R208" s="7" t="n">
        <x:f>SUMIFS('9月奖金发放记录'!$J$2:$J$168,'9月奖金发放记录'!$B$2:$B$168,B208,'9月奖金发放记录'!$A$2:$A$168,A208,'9月奖金发放记录'!$D$2:$D$168,"当月")</x:f>
        <x:v>0</x:v>
      </x:c>
      <x:c r="S208" s="7" t="n">
        <x:f>SUMIFS('9月奖金发放记录'!$J$2:$J$168,'9月奖金发放记录'!$B$2:$B$168,B208,'9月奖金发放记录'!$A$2:$A$168,A208,'9月奖金发放记录'!$D$2:$D$168,"结转")</x:f>
        <x:v>150</x:v>
      </x:c>
      <x:c r="T208" s="7" t="n">
        <x:f>SUMIFS('9月奖金发放记录'!$J$2:$J$168,'9月奖金发放记录'!$B$2:$B$168,B208,'9月奖金发放记录'!$A$2:$A$168,A208,'9月奖金发放记录'!$D$2:$D$168,"补发1月")+SUMIFS('9月奖金发放记录'!$J$2:$J$168,'9月奖金发放记录'!$B$2:$B$168,B208,'9月奖金发放记录'!$A$2:$A$168,A208,'9月奖金发放记录'!$D$2:$D$168,"补发2月")+SUMIFS('9月奖金发放记录'!$J$2:$J$168,'9月奖金发放记录'!$B$2:$B$168,B208,'9月奖金发放记录'!$A$2:$A$168,A208,'9月奖金发放记录'!$D$2:$D$168,"补发3月")+SUMIFS('9月奖金发放记录'!$J$2:$J$168,'9月奖金发放记录'!$B$2:$B$168,B208,'9月奖金发放记录'!$A$2:$A$168,A208,'9月奖金发放记录'!$D$2:$D$168,"补发4月")+SUMIFS('9月奖金发放记录'!$J$2:$J$168,'9月奖金发放记录'!$B$2:$B$168,B208,'9月奖金发放记录'!$A$2:$A$168,A208,'9月奖金发放记录'!$D$2:$D$168,"补发5月")+SUMIFS('9月奖金发放记录'!$J$2:$J$168,'9月奖金发放记录'!$B$2:$B$168,B208,'9月奖金发放记录'!$A$2:$A$168,A208,'9月奖金发放记录'!$D$2:$D$168,"补发6月")+SUMIFS('9月奖金发放记录'!$J$2:$J$168,'9月奖金发放记录'!$B$2:$B$168,B208,'9月奖金发放记录'!$A$2:$A$168,A208,'9月奖金发放记录'!$D$2:$D$168,"补发7月")+SUMIFS('9月奖金发放记录'!$J$2:$J$168,'9月奖金发放记录'!$B$2:$B$168,B208,'9月奖金发放记录'!$A$2:$A$168,A208,'9月奖金发放记录'!$D$2:$D$168,"补发8月")</x:f>
        <x:v>0</x:v>
      </x:c>
      <x:c r="U208" s="7" t="n">
        <x:f>SUMIFS('9月奖金发放记录'!$J$2:$J$168,'9月奖金发放记录'!$B$2:$B$168,B208,'9月奖金发放记录'!$A$2:$A$168,A208,'9月奖金发放记录'!$D$2:$D$168,"累计补发9月")</x:f>
        <x:v>0</x:v>
      </x:c>
      <x:c r="V208" s="7" t="n">
        <x:f>SUM(R208:U208)</x:f>
        <x:v>150</x:v>
      </x:c>
    </x:row>
    <x:row r="209" ht="22" customHeight="1">
      <x:c r="A209" s="2" t="str">
        <x:v>粤A00615F</x:v>
      </x:c>
      <x:c r="B209" s="2" t="str">
        <x:v>赵伟军</x:v>
      </x:c>
      <x:c r="C209" s="2" t="str">
        <x:v>综合业务部</x:v>
      </x:c>
      <x:c r="D209" s="7" t="n">
        <x:v>6000</x:v>
      </x:c>
      <x:c r="E209" s="7" t="n">
        <x:v>4564.6</x:v>
      </x:c>
      <x:c r="F209" s="7" t="n">
        <x:v>6000</x:v>
      </x:c>
      <x:c r="G209" s="7" t="n">
        <x:v>2914.7</x:v>
      </x:c>
      <x:c r="H209" s="7" t="n">
        <x:f>F209+D209</x:f>
        <x:v>12000</x:v>
      </x:c>
      <x:c r="I209" s="7" t="n">
        <x:f>G209+E209</x:f>
        <x:v>7479.3</x:v>
      </x:c>
      <x:c r="J209" s="2" t="str">
        <x:f>IF(AND(H209&gt;0,I209&gt;=H209),"达标","已有里程未达标")</x:f>
        <x:v>已有里程未达标</x:v>
      </x:c>
      <x:c r="K209" s="2" t="n">
        <x:v>0</x:v>
      </x:c>
      <x:c r="L209" s="2" t="n">
        <x:v>0</x:v>
      </x:c>
      <x:c r="M209" s="2" t="n">
        <x:v>6000</x:v>
      </x:c>
      <x:c r="N209" s="7" t="n">
        <x:v>150</x:v>
      </x:c>
      <x:c r="O209" s="2" t="n">
        <x:v>0</x:v>
      </x:c>
      <x:c r="P209" s="2" t="n">
        <x:v>0</x:v>
      </x:c>
      <x:c r="Q209" s="2" t="str">
        <x:v>否</x:v>
      </x:c>
      <x:c r="R209" s="7" t="n">
        <x:f>SUMIFS('9月奖金发放记录'!$J$2:$J$168,'9月奖金发放记录'!$B$2:$B$168,B209,'9月奖金发放记录'!$A$2:$A$168,A209,'9月奖金发放记录'!$D$2:$D$168,"当月")</x:f>
        <x:v>0</x:v>
      </x:c>
      <x:c r="S209" s="7" t="n">
        <x:f>SUMIFS('9月奖金发放记录'!$J$2:$J$168,'9月奖金发放记录'!$B$2:$B$168,B209,'9月奖金发放记录'!$A$2:$A$168,A209,'9月奖金发放记录'!$D$2:$D$168,"结转")</x:f>
        <x:v>0</x:v>
      </x:c>
      <x:c r="T209" s="7" t="n">
        <x:f>SUMIFS('9月奖金发放记录'!$J$2:$J$168,'9月奖金发放记录'!$B$2:$B$168,B209,'9月奖金发放记录'!$A$2:$A$168,A209,'9月奖金发放记录'!$D$2:$D$168,"补发1月")+SUMIFS('9月奖金发放记录'!$J$2:$J$168,'9月奖金发放记录'!$B$2:$B$168,B209,'9月奖金发放记录'!$A$2:$A$168,A209,'9月奖金发放记录'!$D$2:$D$168,"补发2月")+SUMIFS('9月奖金发放记录'!$J$2:$J$168,'9月奖金发放记录'!$B$2:$B$168,B209,'9月奖金发放记录'!$A$2:$A$168,A209,'9月奖金发放记录'!$D$2:$D$168,"补发3月")+SUMIFS('9月奖金发放记录'!$J$2:$J$168,'9月奖金发放记录'!$B$2:$B$168,B209,'9月奖金发放记录'!$A$2:$A$168,A209,'9月奖金发放记录'!$D$2:$D$168,"补发4月")+SUMIFS('9月奖金发放记录'!$J$2:$J$168,'9月奖金发放记录'!$B$2:$B$168,B209,'9月奖金发放记录'!$A$2:$A$168,A209,'9月奖金发放记录'!$D$2:$D$168,"补发5月")+SUMIFS('9月奖金发放记录'!$J$2:$J$168,'9月奖金发放记录'!$B$2:$B$168,B209,'9月奖金发放记录'!$A$2:$A$168,A209,'9月奖金发放记录'!$D$2:$D$168,"补发6月")+SUMIFS('9月奖金发放记录'!$J$2:$J$168,'9月奖金发放记录'!$B$2:$B$168,B209,'9月奖金发放记录'!$A$2:$A$168,A209,'9月奖金发放记录'!$D$2:$D$168,"补发7月")+SUMIFS('9月奖金发放记录'!$J$2:$J$168,'9月奖金发放记录'!$B$2:$B$168,B209,'9月奖金发放记录'!$A$2:$A$168,A209,'9月奖金发放记录'!$D$2:$D$168,"补发8月")</x:f>
        <x:v>0</x:v>
      </x:c>
      <x:c r="U209" s="7" t="n">
        <x:f>SUMIFS('9月奖金发放记录'!$J$2:$J$168,'9月奖金发放记录'!$B$2:$B$168,B209,'9月奖金发放记录'!$A$2:$A$168,A209,'9月奖金发放记录'!$D$2:$D$168,"累计补发9月")</x:f>
        <x:v>0</x:v>
      </x:c>
      <x:c r="V209" s="7" t="n">
        <x:f>SUM(R209:U209)</x:f>
        <x:v>0</x:v>
      </x:c>
    </x:row>
    <x:row r="210" ht="22" customHeight="1">
      <x:c r="A210" s="2" t="str">
        <x:v>粤A01209F</x:v>
      </x:c>
      <x:c r="B210" s="2" t="str">
        <x:v>赵伟军</x:v>
      </x:c>
      <x:c r="C210" s="2" t="str">
        <x:v>综合业务部</x:v>
      </x:c>
      <x:c r="D210" s="7" t="n">
        <x:v>1800</x:v>
      </x:c>
      <x:c r="E210" s="7" t="n">
        <x:v>1377.7</x:v>
      </x:c>
      <x:c r="F210" s="7" t="n">
        <x:v>0</x:v>
      </x:c>
      <x:c r="G210" s="7" t="n">
        <x:v>0</x:v>
      </x:c>
      <x:c r="H210" s="7" t="n">
        <x:f>F210+D210</x:f>
        <x:v>1800</x:v>
      </x:c>
      <x:c r="I210" s="7" t="n">
        <x:f>G210+E210</x:f>
        <x:v>1377.7</x:v>
      </x:c>
      <x:c r="J210" s="2" t="str">
        <x:f>IF(AND(H210&gt;0,I210&gt;=H210),"达标","已有里程未达标")</x:f>
        <x:v>已有里程未达标</x:v>
      </x:c>
      <x:c r="K210" s="2" t="n">
        <x:v>0</x:v>
      </x:c>
      <x:c r="L210" s="2" t="n">
        <x:v>0</x:v>
      </x:c>
      <x:c r="M210" s="2" t="n">
        <x:v>6000</x:v>
      </x:c>
      <x:c r="N210" s="7" t="n">
        <x:v>1000</x:v>
      </x:c>
      <x:c r="O210" s="2" t="n">
        <x:v>0</x:v>
      </x:c>
      <x:c r="P210" s="2" t="n">
        <x:v>0</x:v>
      </x:c>
      <x:c r="Q210" s="2" t="str">
        <x:v>否</x:v>
      </x:c>
      <x:c r="R210" s="7" t="n">
        <x:f>SUMIFS('9月奖金发放记录'!$J$2:$J$168,'9月奖金发放记录'!$B$2:$B$168,B210,'9月奖金发放记录'!$A$2:$A$168,A210,'9月奖金发放记录'!$D$2:$D$168,"当月")</x:f>
        <x:v>0</x:v>
      </x:c>
      <x:c r="S210" s="7" t="n">
        <x:f>SUMIFS('9月奖金发放记录'!$J$2:$J$168,'9月奖金发放记录'!$B$2:$B$168,B210,'9月奖金发放记录'!$A$2:$A$168,A210,'9月奖金发放记录'!$D$2:$D$168,"结转")</x:f>
        <x:v>0</x:v>
      </x:c>
      <x:c r="T210" s="7" t="n">
        <x:f>SUMIFS('9月奖金发放记录'!$J$2:$J$168,'9月奖金发放记录'!$B$2:$B$168,B210,'9月奖金发放记录'!$A$2:$A$168,A210,'9月奖金发放记录'!$D$2:$D$168,"补发1月")+SUMIFS('9月奖金发放记录'!$J$2:$J$168,'9月奖金发放记录'!$B$2:$B$168,B210,'9月奖金发放记录'!$A$2:$A$168,A210,'9月奖金发放记录'!$D$2:$D$168,"补发2月")+SUMIFS('9月奖金发放记录'!$J$2:$J$168,'9月奖金发放记录'!$B$2:$B$168,B210,'9月奖金发放记录'!$A$2:$A$168,A210,'9月奖金发放记录'!$D$2:$D$168,"补发3月")+SUMIFS('9月奖金发放记录'!$J$2:$J$168,'9月奖金发放记录'!$B$2:$B$168,B210,'9月奖金发放记录'!$A$2:$A$168,A210,'9月奖金发放记录'!$D$2:$D$168,"补发4月")+SUMIFS('9月奖金发放记录'!$J$2:$J$168,'9月奖金发放记录'!$B$2:$B$168,B210,'9月奖金发放记录'!$A$2:$A$168,A210,'9月奖金发放记录'!$D$2:$D$168,"补发5月")+SUMIFS('9月奖金发放记录'!$J$2:$J$168,'9月奖金发放记录'!$B$2:$B$168,B210,'9月奖金发放记录'!$A$2:$A$168,A210,'9月奖金发放记录'!$D$2:$D$168,"补发6月")+SUMIFS('9月奖金发放记录'!$J$2:$J$168,'9月奖金发放记录'!$B$2:$B$168,B210,'9月奖金发放记录'!$A$2:$A$168,A210,'9月奖金发放记录'!$D$2:$D$168,"补发7月")+SUMIFS('9月奖金发放记录'!$J$2:$J$168,'9月奖金发放记录'!$B$2:$B$168,B210,'9月奖金发放记录'!$A$2:$A$168,A210,'9月奖金发放记录'!$D$2:$D$168,"补发8月")</x:f>
        <x:v>0</x:v>
      </x:c>
      <x:c r="U210" s="7" t="n">
        <x:f>SUMIFS('9月奖金发放记录'!$J$2:$J$168,'9月奖金发放记录'!$B$2:$B$168,B210,'9月奖金发放记录'!$A$2:$A$168,A210,'9月奖金发放记录'!$D$2:$D$168,"累计补发9月")</x:f>
        <x:v>0</x:v>
      </x:c>
      <x:c r="V210" s="7" t="n">
        <x:f>SUM(R210:U210)</x:f>
        <x:v>0</x:v>
      </x:c>
    </x:row>
    <x:row r="211" ht="22" customHeight="1">
      <x:c r="A211" s="2" t="str">
        <x:v>粤A01939F</x:v>
      </x:c>
      <x:c r="B211" s="2" t="str">
        <x:v>赵伟军</x:v>
      </x:c>
      <x:c r="C211" s="2" t="str">
        <x:v>综合业务部</x:v>
      </x:c>
      <x:c r="D211" s="7" t="n">
        <x:v>6000</x:v>
      </x:c>
      <x:c r="E211" s="7" t="n">
        <x:v>599.3</x:v>
      </x:c>
      <x:c r="F211" s="7" t="n">
        <x:v>6000</x:v>
      </x:c>
      <x:c r="G211" s="7" t="n">
        <x:v>1363.7</x:v>
      </x:c>
      <x:c r="H211" s="7" t="n">
        <x:f>F211+D211</x:f>
        <x:v>12000</x:v>
      </x:c>
      <x:c r="I211" s="7" t="n">
        <x:f>G211+E211</x:f>
        <x:v>1963</x:v>
      </x:c>
      <x:c r="J211" s="2" t="str">
        <x:f>IF(AND(H211&gt;0,I211&gt;=H211),"达标","已有里程未达标")</x:f>
        <x:v>已有里程未达标</x:v>
      </x:c>
      <x:c r="K211" s="2" t="n">
        <x:v>0</x:v>
      </x:c>
      <x:c r="L211" s="2" t="n">
        <x:v>0</x:v>
      </x:c>
      <x:c r="M211" s="2" t="n">
        <x:v>6000</x:v>
      </x:c>
      <x:c r="N211" s="7" t="n">
        <x:v>150</x:v>
      </x:c>
      <x:c r="O211" s="2" t="n">
        <x:v>0</x:v>
      </x:c>
      <x:c r="P211" s="2" t="n">
        <x:v>0</x:v>
      </x:c>
      <x:c r="Q211" s="2" t="str">
        <x:v>否</x:v>
      </x:c>
      <x:c r="R211" s="7" t="n">
        <x:f>SUMIFS('9月奖金发放记录'!$J$2:$J$168,'9月奖金发放记录'!$B$2:$B$168,B211,'9月奖金发放记录'!$A$2:$A$168,A211,'9月奖金发放记录'!$D$2:$D$168,"当月")</x:f>
        <x:v>0</x:v>
      </x:c>
      <x:c r="S211" s="7" t="n">
        <x:f>SUMIFS('9月奖金发放记录'!$J$2:$J$168,'9月奖金发放记录'!$B$2:$B$168,B211,'9月奖金发放记录'!$A$2:$A$168,A211,'9月奖金发放记录'!$D$2:$D$168,"结转")</x:f>
        <x:v>0</x:v>
      </x:c>
      <x:c r="T211" s="7" t="n">
        <x:f>SUMIFS('9月奖金发放记录'!$J$2:$J$168,'9月奖金发放记录'!$B$2:$B$168,B211,'9月奖金发放记录'!$A$2:$A$168,A211,'9月奖金发放记录'!$D$2:$D$168,"补发1月")+SUMIFS('9月奖金发放记录'!$J$2:$J$168,'9月奖金发放记录'!$B$2:$B$168,B211,'9月奖金发放记录'!$A$2:$A$168,A211,'9月奖金发放记录'!$D$2:$D$168,"补发2月")+SUMIFS('9月奖金发放记录'!$J$2:$J$168,'9月奖金发放记录'!$B$2:$B$168,B211,'9月奖金发放记录'!$A$2:$A$168,A211,'9月奖金发放记录'!$D$2:$D$168,"补发3月")+SUMIFS('9月奖金发放记录'!$J$2:$J$168,'9月奖金发放记录'!$B$2:$B$168,B211,'9月奖金发放记录'!$A$2:$A$168,A211,'9月奖金发放记录'!$D$2:$D$168,"补发4月")+SUMIFS('9月奖金发放记录'!$J$2:$J$168,'9月奖金发放记录'!$B$2:$B$168,B211,'9月奖金发放记录'!$A$2:$A$168,A211,'9月奖金发放记录'!$D$2:$D$168,"补发5月")+SUMIFS('9月奖金发放记录'!$J$2:$J$168,'9月奖金发放记录'!$B$2:$B$168,B211,'9月奖金发放记录'!$A$2:$A$168,A211,'9月奖金发放记录'!$D$2:$D$168,"补发6月")+SUMIFS('9月奖金发放记录'!$J$2:$J$168,'9月奖金发放记录'!$B$2:$B$168,B211,'9月奖金发放记录'!$A$2:$A$168,A211,'9月奖金发放记录'!$D$2:$D$168,"补发7月")+SUMIFS('9月奖金发放记录'!$J$2:$J$168,'9月奖金发放记录'!$B$2:$B$168,B211,'9月奖金发放记录'!$A$2:$A$168,A211,'9月奖金发放记录'!$D$2:$D$168,"补发8月")</x:f>
        <x:v>0</x:v>
      </x:c>
      <x:c r="U211" s="7" t="n">
        <x:f>SUMIFS('9月奖金发放记录'!$J$2:$J$168,'9月奖金发放记录'!$B$2:$B$168,B211,'9月奖金发放记录'!$A$2:$A$168,A211,'9月奖金发放记录'!$D$2:$D$168,"累计补发9月")</x:f>
        <x:v>0</x:v>
      </x:c>
      <x:c r="V211" s="7" t="n">
        <x:f>SUM(R211:U211)</x:f>
        <x:v>0</x:v>
      </x:c>
    </x:row>
    <x:row r="212" ht="22" customHeight="1">
      <x:c r="A212" s="2" t="str">
        <x:v>粤A02058F</x:v>
      </x:c>
      <x:c r="B212" s="2" t="str">
        <x:v>赵伟军</x:v>
      </x:c>
      <x:c r="C212" s="2" t="str">
        <x:v>综合业务部</x:v>
      </x:c>
      <x:c r="D212" s="7" t="n">
        <x:v>1800</x:v>
      </x:c>
      <x:c r="E212" s="7" t="n">
        <x:v>1333.3</x:v>
      </x:c>
      <x:c r="F212" s="7" t="n">
        <x:v>0</x:v>
      </x:c>
      <x:c r="G212" s="7" t="n">
        <x:v>0</x:v>
      </x:c>
      <x:c r="H212" s="7" t="n">
        <x:f>F212+D212</x:f>
        <x:v>1800</x:v>
      </x:c>
      <x:c r="I212" s="7" t="n">
        <x:f>G212+E212</x:f>
        <x:v>1333.3</x:v>
      </x:c>
      <x:c r="J212" s="2" t="str">
        <x:f>IF(AND(H212&gt;0,I212&gt;=H212),"达标","已有里程未达标")</x:f>
        <x:v>已有里程未达标</x:v>
      </x:c>
      <x:c r="K212" s="2" t="n">
        <x:v>0</x:v>
      </x:c>
      <x:c r="L212" s="2" t="n">
        <x:v>0</x:v>
      </x:c>
      <x:c r="M212" s="2" t="n">
        <x:v>6000</x:v>
      </x:c>
      <x:c r="N212" s="7" t="n">
        <x:v>1000</x:v>
      </x:c>
      <x:c r="O212" s="2" t="n">
        <x:v>0</x:v>
      </x:c>
      <x:c r="P212" s="2" t="n">
        <x:v>0</x:v>
      </x:c>
      <x:c r="Q212" s="2" t="str">
        <x:v>否</x:v>
      </x:c>
      <x:c r="R212" s="7" t="n">
        <x:f>SUMIFS('9月奖金发放记录'!$J$2:$J$168,'9月奖金发放记录'!$B$2:$B$168,B212,'9月奖金发放记录'!$A$2:$A$168,A212,'9月奖金发放记录'!$D$2:$D$168,"当月")</x:f>
        <x:v>0</x:v>
      </x:c>
      <x:c r="S212" s="7" t="n">
        <x:f>SUMIFS('9月奖金发放记录'!$J$2:$J$168,'9月奖金发放记录'!$B$2:$B$168,B212,'9月奖金发放记录'!$A$2:$A$168,A212,'9月奖金发放记录'!$D$2:$D$168,"结转")</x:f>
        <x:v>0</x:v>
      </x:c>
      <x:c r="T212" s="7" t="n">
        <x:f>SUMIFS('9月奖金发放记录'!$J$2:$J$168,'9月奖金发放记录'!$B$2:$B$168,B212,'9月奖金发放记录'!$A$2:$A$168,A212,'9月奖金发放记录'!$D$2:$D$168,"补发1月")+SUMIFS('9月奖金发放记录'!$J$2:$J$168,'9月奖金发放记录'!$B$2:$B$168,B212,'9月奖金发放记录'!$A$2:$A$168,A212,'9月奖金发放记录'!$D$2:$D$168,"补发2月")+SUMIFS('9月奖金发放记录'!$J$2:$J$168,'9月奖金发放记录'!$B$2:$B$168,B212,'9月奖金发放记录'!$A$2:$A$168,A212,'9月奖金发放记录'!$D$2:$D$168,"补发3月")+SUMIFS('9月奖金发放记录'!$J$2:$J$168,'9月奖金发放记录'!$B$2:$B$168,B212,'9月奖金发放记录'!$A$2:$A$168,A212,'9月奖金发放记录'!$D$2:$D$168,"补发4月")+SUMIFS('9月奖金发放记录'!$J$2:$J$168,'9月奖金发放记录'!$B$2:$B$168,B212,'9月奖金发放记录'!$A$2:$A$168,A212,'9月奖金发放记录'!$D$2:$D$168,"补发5月")+SUMIFS('9月奖金发放记录'!$J$2:$J$168,'9月奖金发放记录'!$B$2:$B$168,B212,'9月奖金发放记录'!$A$2:$A$168,A212,'9月奖金发放记录'!$D$2:$D$168,"补发6月")+SUMIFS('9月奖金发放记录'!$J$2:$J$168,'9月奖金发放记录'!$B$2:$B$168,B212,'9月奖金发放记录'!$A$2:$A$168,A212,'9月奖金发放记录'!$D$2:$D$168,"补发7月")+SUMIFS('9月奖金发放记录'!$J$2:$J$168,'9月奖金发放记录'!$B$2:$B$168,B212,'9月奖金发放记录'!$A$2:$A$168,A212,'9月奖金发放记录'!$D$2:$D$168,"补发8月")</x:f>
        <x:v>0</x:v>
      </x:c>
      <x:c r="U212" s="7" t="n">
        <x:f>SUMIFS('9月奖金发放记录'!$J$2:$J$168,'9月奖金发放记录'!$B$2:$B$168,B212,'9月奖金发放记录'!$A$2:$A$168,A212,'9月奖金发放记录'!$D$2:$D$168,"累计补发9月")</x:f>
        <x:v>0</x:v>
      </x:c>
      <x:c r="V212" s="7" t="n">
        <x:f>SUM(R212:U212)</x:f>
        <x:v>0</x:v>
      </x:c>
    </x:row>
    <x:row r="213" ht="22" customHeight="1">
      <x:c r="A213" s="2" t="str">
        <x:v>粤A02661F</x:v>
      </x:c>
      <x:c r="B213" s="2" t="str">
        <x:v>赵伟军</x:v>
      </x:c>
      <x:c r="C213" s="2" t="str">
        <x:v>综合业务部</x:v>
      </x:c>
      <x:c r="D213" s="7" t="n">
        <x:v>6000</x:v>
      </x:c>
      <x:c r="E213" s="7" t="n">
        <x:v>4785.8</x:v>
      </x:c>
      <x:c r="F213" s="7" t="n">
        <x:v>6000</x:v>
      </x:c>
      <x:c r="G213" s="7" t="n">
        <x:v>3017</x:v>
      </x:c>
      <x:c r="H213" s="7" t="n">
        <x:f>F213+D213</x:f>
        <x:v>12000</x:v>
      </x:c>
      <x:c r="I213" s="7" t="n">
        <x:f>G213+E213</x:f>
        <x:v>7802.8</x:v>
      </x:c>
      <x:c r="J213" s="2" t="str">
        <x:f>IF(AND(H213&gt;0,I213&gt;=H213),"达标","已有里程未达标")</x:f>
        <x:v>已有里程未达标</x:v>
      </x:c>
      <x:c r="K213" s="2" t="n">
        <x:v>0</x:v>
      </x:c>
      <x:c r="L213" s="2" t="n">
        <x:v>0</x:v>
      </x:c>
      <x:c r="M213" s="2" t="n">
        <x:v>6000</x:v>
      </x:c>
      <x:c r="N213" s="7" t="n">
        <x:v>150</x:v>
      </x:c>
      <x:c r="O213" s="2" t="n">
        <x:v>1</x:v>
      </x:c>
      <x:c r="P213" s="2" t="n">
        <x:v>0</x:v>
      </x:c>
      <x:c r="Q213" s="2" t="str">
        <x:v>否</x:v>
      </x:c>
      <x:c r="R213" s="7" t="n">
        <x:f>SUMIFS('9月奖金发放记录'!$J$2:$J$168,'9月奖金发放记录'!$B$2:$B$168,B213,'9月奖金发放记录'!$A$2:$A$168,A213,'9月奖金发放记录'!$D$2:$D$168,"当月")</x:f>
        <x:v>0</x:v>
      </x:c>
      <x:c r="S213" s="7" t="n">
        <x:f>SUMIFS('9月奖金发放记录'!$J$2:$J$168,'9月奖金发放记录'!$B$2:$B$168,B213,'9月奖金发放记录'!$A$2:$A$168,A213,'9月奖金发放记录'!$D$2:$D$168,"结转")</x:f>
        <x:v>0</x:v>
      </x:c>
      <x:c r="T213" s="7" t="n">
        <x:f>SUMIFS('9月奖金发放记录'!$J$2:$J$168,'9月奖金发放记录'!$B$2:$B$168,B213,'9月奖金发放记录'!$A$2:$A$168,A213,'9月奖金发放记录'!$D$2:$D$168,"补发1月")+SUMIFS('9月奖金发放记录'!$J$2:$J$168,'9月奖金发放记录'!$B$2:$B$168,B213,'9月奖金发放记录'!$A$2:$A$168,A213,'9月奖金发放记录'!$D$2:$D$168,"补发2月")+SUMIFS('9月奖金发放记录'!$J$2:$J$168,'9月奖金发放记录'!$B$2:$B$168,B213,'9月奖金发放记录'!$A$2:$A$168,A213,'9月奖金发放记录'!$D$2:$D$168,"补发3月")+SUMIFS('9月奖金发放记录'!$J$2:$J$168,'9月奖金发放记录'!$B$2:$B$168,B213,'9月奖金发放记录'!$A$2:$A$168,A213,'9月奖金发放记录'!$D$2:$D$168,"补发4月")+SUMIFS('9月奖金发放记录'!$J$2:$J$168,'9月奖金发放记录'!$B$2:$B$168,B213,'9月奖金发放记录'!$A$2:$A$168,A213,'9月奖金发放记录'!$D$2:$D$168,"补发5月")+SUMIFS('9月奖金发放记录'!$J$2:$J$168,'9月奖金发放记录'!$B$2:$B$168,B213,'9月奖金发放记录'!$A$2:$A$168,A213,'9月奖金发放记录'!$D$2:$D$168,"补发6月")+SUMIFS('9月奖金发放记录'!$J$2:$J$168,'9月奖金发放记录'!$B$2:$B$168,B213,'9月奖金发放记录'!$A$2:$A$168,A213,'9月奖金发放记录'!$D$2:$D$168,"补发7月")+SUMIFS('9月奖金发放记录'!$J$2:$J$168,'9月奖金发放记录'!$B$2:$B$168,B213,'9月奖金发放记录'!$A$2:$A$168,A213,'9月奖金发放记录'!$D$2:$D$168,"补发8月")</x:f>
        <x:v>0</x:v>
      </x:c>
      <x:c r="U213" s="7" t="n">
        <x:f>SUMIFS('9月奖金发放记录'!$J$2:$J$168,'9月奖金发放记录'!$B$2:$B$168,B213,'9月奖金发放记录'!$A$2:$A$168,A213,'9月奖金发放记录'!$D$2:$D$168,"累计补发9月")</x:f>
        <x:v>0</x:v>
      </x:c>
      <x:c r="V213" s="7" t="n">
        <x:f>SUM(R213:U213)</x:f>
        <x:v>0</x:v>
      </x:c>
    </x:row>
    <x:row r="214" ht="22" customHeight="1">
      <x:c r="A214" s="2" t="str">
        <x:v>粤A05322F</x:v>
      </x:c>
      <x:c r="B214" s="2" t="str">
        <x:v>赵伟军</x:v>
      </x:c>
      <x:c r="C214" s="2" t="str">
        <x:v>综合业务部</x:v>
      </x:c>
      <x:c r="D214" s="7" t="n">
        <x:v>6000</x:v>
      </x:c>
      <x:c r="E214" s="7" t="n">
        <x:v>3467.7</x:v>
      </x:c>
      <x:c r="F214" s="7" t="n">
        <x:v>0</x:v>
      </x:c>
      <x:c r="G214" s="7" t="n">
        <x:v>0</x:v>
      </x:c>
      <x:c r="H214" s="7" t="n">
        <x:f>F214+D214</x:f>
        <x:v>6000</x:v>
      </x:c>
      <x:c r="I214" s="7" t="n">
        <x:f>G214+E214</x:f>
        <x:v>3467.7</x:v>
      </x:c>
      <x:c r="J214" s="2" t="str">
        <x:f>IF(AND(H214&gt;0,I214&gt;=H214),"达标","已有里程未达标")</x:f>
        <x:v>已有里程未达标</x:v>
      </x:c>
      <x:c r="K214" s="2" t="n">
        <x:v>0</x:v>
      </x:c>
      <x:c r="L214" s="2" t="n">
        <x:v>0</x:v>
      </x:c>
      <x:c r="M214" s="2" t="n">
        <x:v>6000</x:v>
      </x:c>
      <x:c r="N214" s="7" t="n">
        <x:v>150</x:v>
      </x:c>
      <x:c r="O214" s="2" t="n">
        <x:v>3</x:v>
      </x:c>
      <x:c r="P214" s="2" t="n">
        <x:v>0</x:v>
      </x:c>
      <x:c r="Q214" s="2" t="str">
        <x:v>否</x:v>
      </x:c>
      <x:c r="R214" s="7" t="n">
        <x:f>SUMIFS('9月奖金发放记录'!$J$2:$J$168,'9月奖金发放记录'!$B$2:$B$168,B214,'9月奖金发放记录'!$A$2:$A$168,A214,'9月奖金发放记录'!$D$2:$D$168,"当月")</x:f>
        <x:v>0</x:v>
      </x:c>
      <x:c r="S214" s="7" t="n">
        <x:f>SUMIFS('9月奖金发放记录'!$J$2:$J$168,'9月奖金发放记录'!$B$2:$B$168,B214,'9月奖金发放记录'!$A$2:$A$168,A214,'9月奖金发放记录'!$D$2:$D$168,"结转")</x:f>
        <x:v>0</x:v>
      </x:c>
      <x:c r="T214" s="7" t="n">
        <x:f>SUMIFS('9月奖金发放记录'!$J$2:$J$168,'9月奖金发放记录'!$B$2:$B$168,B214,'9月奖金发放记录'!$A$2:$A$168,A214,'9月奖金发放记录'!$D$2:$D$168,"补发1月")+SUMIFS('9月奖金发放记录'!$J$2:$J$168,'9月奖金发放记录'!$B$2:$B$168,B214,'9月奖金发放记录'!$A$2:$A$168,A214,'9月奖金发放记录'!$D$2:$D$168,"补发2月")+SUMIFS('9月奖金发放记录'!$J$2:$J$168,'9月奖金发放记录'!$B$2:$B$168,B214,'9月奖金发放记录'!$A$2:$A$168,A214,'9月奖金发放记录'!$D$2:$D$168,"补发3月")+SUMIFS('9月奖金发放记录'!$J$2:$J$168,'9月奖金发放记录'!$B$2:$B$168,B214,'9月奖金发放记录'!$A$2:$A$168,A214,'9月奖金发放记录'!$D$2:$D$168,"补发4月")+SUMIFS('9月奖金发放记录'!$J$2:$J$168,'9月奖金发放记录'!$B$2:$B$168,B214,'9月奖金发放记录'!$A$2:$A$168,A214,'9月奖金发放记录'!$D$2:$D$168,"补发5月")+SUMIFS('9月奖金发放记录'!$J$2:$J$168,'9月奖金发放记录'!$B$2:$B$168,B214,'9月奖金发放记录'!$A$2:$A$168,A214,'9月奖金发放记录'!$D$2:$D$168,"补发6月")+SUMIFS('9月奖金发放记录'!$J$2:$J$168,'9月奖金发放记录'!$B$2:$B$168,B214,'9月奖金发放记录'!$A$2:$A$168,A214,'9月奖金发放记录'!$D$2:$D$168,"补发7月")+SUMIFS('9月奖金发放记录'!$J$2:$J$168,'9月奖金发放记录'!$B$2:$B$168,B214,'9月奖金发放记录'!$A$2:$A$168,A214,'9月奖金发放记录'!$D$2:$D$168,"补发8月")</x:f>
        <x:v>0</x:v>
      </x:c>
      <x:c r="U214" s="7" t="n">
        <x:f>SUMIFS('9月奖金发放记录'!$J$2:$J$168,'9月奖金发放记录'!$B$2:$B$168,B214,'9月奖金发放记录'!$A$2:$A$168,A214,'9月奖金发放记录'!$D$2:$D$168,"累计补发9月")</x:f>
        <x:v>0</x:v>
      </x:c>
      <x:c r="V214" s="7" t="n">
        <x:f>SUM(R214:U214)</x:f>
        <x:v>0</x:v>
      </x:c>
    </x:row>
    <x:row r="215" ht="22" customHeight="1">
      <x:c r="A215" s="2" t="str">
        <x:v>粤A05428F</x:v>
      </x:c>
      <x:c r="B215" s="2" t="str">
        <x:v>赵伟军</x:v>
      </x:c>
      <x:c r="C215" s="2" t="str">
        <x:v>综合业务部</x:v>
      </x:c>
      <x:c r="D215" s="7" t="n">
        <x:v>6000</x:v>
      </x:c>
      <x:c r="E215" s="7" t="n">
        <x:v>5217</x:v>
      </x:c>
      <x:c r="F215" s="7" t="n">
        <x:v>0</x:v>
      </x:c>
      <x:c r="G215" s="7" t="n">
        <x:v>0</x:v>
      </x:c>
      <x:c r="H215" s="7" t="n">
        <x:f>F215+D215</x:f>
        <x:v>6000</x:v>
      </x:c>
      <x:c r="I215" s="7" t="n">
        <x:f>G215+E215</x:f>
        <x:v>5217</x:v>
      </x:c>
      <x:c r="J215" s="2" t="str">
        <x:f>IF(AND(H215&gt;0,I215&gt;=H215),"达标","已有里程未达标")</x:f>
        <x:v>已有里程未达标</x:v>
      </x:c>
      <x:c r="K215" s="2" t="n">
        <x:v>0</x:v>
      </x:c>
      <x:c r="L215" s="2" t="n">
        <x:v>0</x:v>
      </x:c>
      <x:c r="M215" s="2" t="n">
        <x:v>6000</x:v>
      </x:c>
      <x:c r="N215" s="7" t="n">
        <x:v>150</x:v>
      </x:c>
      <x:c r="O215" s="2" t="n">
        <x:v>1</x:v>
      </x:c>
      <x:c r="P215" s="2" t="n">
        <x:v>0</x:v>
      </x:c>
      <x:c r="Q215" s="2" t="str">
        <x:v>否</x:v>
      </x:c>
      <x:c r="R215" s="7" t="n">
        <x:f>SUMIFS('9月奖金发放记录'!$J$2:$J$168,'9月奖金发放记录'!$B$2:$B$168,B215,'9月奖金发放记录'!$A$2:$A$168,A215,'9月奖金发放记录'!$D$2:$D$168,"当月")</x:f>
        <x:v>0</x:v>
      </x:c>
      <x:c r="S215" s="7" t="n">
        <x:f>SUMIFS('9月奖金发放记录'!$J$2:$J$168,'9月奖金发放记录'!$B$2:$B$168,B215,'9月奖金发放记录'!$A$2:$A$168,A215,'9月奖金发放记录'!$D$2:$D$168,"结转")</x:f>
        <x:v>0</x:v>
      </x:c>
      <x:c r="T215" s="7" t="n">
        <x:f>SUMIFS('9月奖金发放记录'!$J$2:$J$168,'9月奖金发放记录'!$B$2:$B$168,B215,'9月奖金发放记录'!$A$2:$A$168,A215,'9月奖金发放记录'!$D$2:$D$168,"补发1月")+SUMIFS('9月奖金发放记录'!$J$2:$J$168,'9月奖金发放记录'!$B$2:$B$168,B215,'9月奖金发放记录'!$A$2:$A$168,A215,'9月奖金发放记录'!$D$2:$D$168,"补发2月")+SUMIFS('9月奖金发放记录'!$J$2:$J$168,'9月奖金发放记录'!$B$2:$B$168,B215,'9月奖金发放记录'!$A$2:$A$168,A215,'9月奖金发放记录'!$D$2:$D$168,"补发3月")+SUMIFS('9月奖金发放记录'!$J$2:$J$168,'9月奖金发放记录'!$B$2:$B$168,B215,'9月奖金发放记录'!$A$2:$A$168,A215,'9月奖金发放记录'!$D$2:$D$168,"补发4月")+SUMIFS('9月奖金发放记录'!$J$2:$J$168,'9月奖金发放记录'!$B$2:$B$168,B215,'9月奖金发放记录'!$A$2:$A$168,A215,'9月奖金发放记录'!$D$2:$D$168,"补发5月")+SUMIFS('9月奖金发放记录'!$J$2:$J$168,'9月奖金发放记录'!$B$2:$B$168,B215,'9月奖金发放记录'!$A$2:$A$168,A215,'9月奖金发放记录'!$D$2:$D$168,"补发6月")+SUMIFS('9月奖金发放记录'!$J$2:$J$168,'9月奖金发放记录'!$B$2:$B$168,B215,'9月奖金发放记录'!$A$2:$A$168,A215,'9月奖金发放记录'!$D$2:$D$168,"补发7月")+SUMIFS('9月奖金发放记录'!$J$2:$J$168,'9月奖金发放记录'!$B$2:$B$168,B215,'9月奖金发放记录'!$A$2:$A$168,A215,'9月奖金发放记录'!$D$2:$D$168,"补发8月")</x:f>
        <x:v>0</x:v>
      </x:c>
      <x:c r="U215" s="7" t="n">
        <x:f>SUMIFS('9月奖金发放记录'!$J$2:$J$168,'9月奖金发放记录'!$B$2:$B$168,B215,'9月奖金发放记录'!$A$2:$A$168,A215,'9月奖金发放记录'!$D$2:$D$168,"累计补发9月")</x:f>
        <x:v>0</x:v>
      </x:c>
      <x:c r="V215" s="7" t="n">
        <x:f>SUM(R215:U215)</x:f>
        <x:v>0</x:v>
      </x:c>
    </x:row>
    <x:row r="216" ht="22" customHeight="1">
      <x:c r="A216" s="2" t="str">
        <x:v>粤A06158F</x:v>
      </x:c>
      <x:c r="B216" s="2" t="str">
        <x:v>赵伟军</x:v>
      </x:c>
      <x:c r="C216" s="2" t="str">
        <x:v>综合业务部</x:v>
      </x:c>
      <x:c r="D216" s="7" t="n">
        <x:v>1800</x:v>
      </x:c>
      <x:c r="E216" s="7" t="n">
        <x:v>1486.3</x:v>
      </x:c>
      <x:c r="F216" s="7" t="n">
        <x:v>0</x:v>
      </x:c>
      <x:c r="G216" s="7" t="n">
        <x:v>0</x:v>
      </x:c>
      <x:c r="H216" s="7" t="n">
        <x:f>F216+D216</x:f>
        <x:v>1800</x:v>
      </x:c>
      <x:c r="I216" s="7" t="n">
        <x:f>G216+E216</x:f>
        <x:v>1486.3</x:v>
      </x:c>
      <x:c r="J216" s="2" t="str">
        <x:f>IF(AND(H216&gt;0,I216&gt;=H216),"达标","已有里程未达标")</x:f>
        <x:v>已有里程未达标</x:v>
      </x:c>
      <x:c r="K216" s="2" t="n">
        <x:v>0</x:v>
      </x:c>
      <x:c r="L216" s="2" t="n">
        <x:v>0</x:v>
      </x:c>
      <x:c r="M216" s="2" t="n">
        <x:v>6000</x:v>
      </x:c>
      <x:c r="N216" s="7" t="n">
        <x:v>1000</x:v>
      </x:c>
      <x:c r="O216" s="2" t="n">
        <x:v>1</x:v>
      </x:c>
      <x:c r="P216" s="2" t="n">
        <x:v>0</x:v>
      </x:c>
      <x:c r="Q216" s="2" t="str">
        <x:v>否</x:v>
      </x:c>
      <x:c r="R216" s="7" t="n">
        <x:f>SUMIFS('9月奖金发放记录'!$J$2:$J$168,'9月奖金发放记录'!$B$2:$B$168,B216,'9月奖金发放记录'!$A$2:$A$168,A216,'9月奖金发放记录'!$D$2:$D$168,"当月")</x:f>
        <x:v>0</x:v>
      </x:c>
      <x:c r="S216" s="7" t="n">
        <x:f>SUMIFS('9月奖金发放记录'!$J$2:$J$168,'9月奖金发放记录'!$B$2:$B$168,B216,'9月奖金发放记录'!$A$2:$A$168,A216,'9月奖金发放记录'!$D$2:$D$168,"结转")</x:f>
        <x:v>0</x:v>
      </x:c>
      <x:c r="T216" s="7" t="n">
        <x:f>SUMIFS('9月奖金发放记录'!$J$2:$J$168,'9月奖金发放记录'!$B$2:$B$168,B216,'9月奖金发放记录'!$A$2:$A$168,A216,'9月奖金发放记录'!$D$2:$D$168,"补发1月")+SUMIFS('9月奖金发放记录'!$J$2:$J$168,'9月奖金发放记录'!$B$2:$B$168,B216,'9月奖金发放记录'!$A$2:$A$168,A216,'9月奖金发放记录'!$D$2:$D$168,"补发2月")+SUMIFS('9月奖金发放记录'!$J$2:$J$168,'9月奖金发放记录'!$B$2:$B$168,B216,'9月奖金发放记录'!$A$2:$A$168,A216,'9月奖金发放记录'!$D$2:$D$168,"补发3月")+SUMIFS('9月奖金发放记录'!$J$2:$J$168,'9月奖金发放记录'!$B$2:$B$168,B216,'9月奖金发放记录'!$A$2:$A$168,A216,'9月奖金发放记录'!$D$2:$D$168,"补发4月")+SUMIFS('9月奖金发放记录'!$J$2:$J$168,'9月奖金发放记录'!$B$2:$B$168,B216,'9月奖金发放记录'!$A$2:$A$168,A216,'9月奖金发放记录'!$D$2:$D$168,"补发5月")+SUMIFS('9月奖金发放记录'!$J$2:$J$168,'9月奖金发放记录'!$B$2:$B$168,B216,'9月奖金发放记录'!$A$2:$A$168,A216,'9月奖金发放记录'!$D$2:$D$168,"补发6月")+SUMIFS('9月奖金发放记录'!$J$2:$J$168,'9月奖金发放记录'!$B$2:$B$168,B216,'9月奖金发放记录'!$A$2:$A$168,A216,'9月奖金发放记录'!$D$2:$D$168,"补发7月")+SUMIFS('9月奖金发放记录'!$J$2:$J$168,'9月奖金发放记录'!$B$2:$B$168,B216,'9月奖金发放记录'!$A$2:$A$168,A216,'9月奖金发放记录'!$D$2:$D$168,"补发8月")</x:f>
        <x:v>0</x:v>
      </x:c>
      <x:c r="U216" s="7" t="n">
        <x:f>SUMIFS('9月奖金发放记录'!$J$2:$J$168,'9月奖金发放记录'!$B$2:$B$168,B216,'9月奖金发放记录'!$A$2:$A$168,A216,'9月奖金发放记录'!$D$2:$D$168,"累计补发9月")</x:f>
        <x:v>0</x:v>
      </x:c>
      <x:c r="V216" s="7" t="n">
        <x:f>SUM(R216:U216)</x:f>
        <x:v>0</x:v>
      </x:c>
    </x:row>
    <x:row r="217" ht="22" customHeight="1">
      <x:c r="A217" s="2" t="str">
        <x:v>粤A08875F</x:v>
      </x:c>
      <x:c r="B217" s="2" t="str">
        <x:v>赵伟军</x:v>
      </x:c>
      <x:c r="C217" s="2" t="str">
        <x:v>综合业务部</x:v>
      </x:c>
      <x:c r="D217" s="7" t="n">
        <x:v>1800</x:v>
      </x:c>
      <x:c r="E217" s="7" t="n">
        <x:v>1356.8</x:v>
      </x:c>
      <x:c r="F217" s="7" t="n">
        <x:v>0</x:v>
      </x:c>
      <x:c r="G217" s="7" t="n">
        <x:v>0</x:v>
      </x:c>
      <x:c r="H217" s="7" t="n">
        <x:f>F217+D217</x:f>
        <x:v>1800</x:v>
      </x:c>
      <x:c r="I217" s="7" t="n">
        <x:f>G217+E217</x:f>
        <x:v>1356.8</x:v>
      </x:c>
      <x:c r="J217" s="2" t="str">
        <x:f>IF(AND(H217&gt;0,I217&gt;=H217),"达标","已有里程未达标")</x:f>
        <x:v>已有里程未达标</x:v>
      </x:c>
      <x:c r="K217" s="2" t="n">
        <x:v>0</x:v>
      </x:c>
      <x:c r="L217" s="2" t="n">
        <x:v>0</x:v>
      </x:c>
      <x:c r="M217" s="2" t="n">
        <x:v>6000</x:v>
      </x:c>
      <x:c r="N217" s="7" t="n">
        <x:v>1000</x:v>
      </x:c>
      <x:c r="O217" s="2" t="n">
        <x:v>2</x:v>
      </x:c>
      <x:c r="P217" s="2" t="n">
        <x:v>0</x:v>
      </x:c>
      <x:c r="Q217" s="2" t="str">
        <x:v>否</x:v>
      </x:c>
      <x:c r="R217" s="7" t="n">
        <x:f>SUMIFS('9月奖金发放记录'!$J$2:$J$168,'9月奖金发放记录'!$B$2:$B$168,B217,'9月奖金发放记录'!$A$2:$A$168,A217,'9月奖金发放记录'!$D$2:$D$168,"当月")</x:f>
        <x:v>0</x:v>
      </x:c>
      <x:c r="S217" s="7" t="n">
        <x:f>SUMIFS('9月奖金发放记录'!$J$2:$J$168,'9月奖金发放记录'!$B$2:$B$168,B217,'9月奖金发放记录'!$A$2:$A$168,A217,'9月奖金发放记录'!$D$2:$D$168,"结转")</x:f>
        <x:v>0</x:v>
      </x:c>
      <x:c r="T217" s="7" t="n">
        <x:f>SUMIFS('9月奖金发放记录'!$J$2:$J$168,'9月奖金发放记录'!$B$2:$B$168,B217,'9月奖金发放记录'!$A$2:$A$168,A217,'9月奖金发放记录'!$D$2:$D$168,"补发1月")+SUMIFS('9月奖金发放记录'!$J$2:$J$168,'9月奖金发放记录'!$B$2:$B$168,B217,'9月奖金发放记录'!$A$2:$A$168,A217,'9月奖金发放记录'!$D$2:$D$168,"补发2月")+SUMIFS('9月奖金发放记录'!$J$2:$J$168,'9月奖金发放记录'!$B$2:$B$168,B217,'9月奖金发放记录'!$A$2:$A$168,A217,'9月奖金发放记录'!$D$2:$D$168,"补发3月")+SUMIFS('9月奖金发放记录'!$J$2:$J$168,'9月奖金发放记录'!$B$2:$B$168,B217,'9月奖金发放记录'!$A$2:$A$168,A217,'9月奖金发放记录'!$D$2:$D$168,"补发4月")+SUMIFS('9月奖金发放记录'!$J$2:$J$168,'9月奖金发放记录'!$B$2:$B$168,B217,'9月奖金发放记录'!$A$2:$A$168,A217,'9月奖金发放记录'!$D$2:$D$168,"补发5月")+SUMIFS('9月奖金发放记录'!$J$2:$J$168,'9月奖金发放记录'!$B$2:$B$168,B217,'9月奖金发放记录'!$A$2:$A$168,A217,'9月奖金发放记录'!$D$2:$D$168,"补发6月")+SUMIFS('9月奖金发放记录'!$J$2:$J$168,'9月奖金发放记录'!$B$2:$B$168,B217,'9月奖金发放记录'!$A$2:$A$168,A217,'9月奖金发放记录'!$D$2:$D$168,"补发7月")+SUMIFS('9月奖金发放记录'!$J$2:$J$168,'9月奖金发放记录'!$B$2:$B$168,B217,'9月奖金发放记录'!$A$2:$A$168,A217,'9月奖金发放记录'!$D$2:$D$168,"补发8月")</x:f>
        <x:v>0</x:v>
      </x:c>
      <x:c r="U217" s="7" t="n">
        <x:f>SUMIFS('9月奖金发放记录'!$J$2:$J$168,'9月奖金发放记录'!$B$2:$B$168,B217,'9月奖金发放记录'!$A$2:$A$168,A217,'9月奖金发放记录'!$D$2:$D$168,"累计补发9月")</x:f>
        <x:v>0</x:v>
      </x:c>
      <x:c r="V217" s="7" t="n">
        <x:f>SUM(R217:U217)</x:f>
        <x:v>0</x:v>
      </x:c>
    </x:row>
    <x:row r="218" ht="22" customHeight="1">
      <x:c r="A218" s="2" t="str">
        <x:v>粤A08933F</x:v>
      </x:c>
      <x:c r="B218" s="2" t="str">
        <x:v>赵伟军</x:v>
      </x:c>
      <x:c r="C218" s="2" t="str">
        <x:v>综合业务部</x:v>
      </x:c>
      <x:c r="D218" s="7" t="n">
        <x:v>6000</x:v>
      </x:c>
      <x:c r="E218" s="7" t="n">
        <x:v>4483.8</x:v>
      </x:c>
      <x:c r="F218" s="7" t="n">
        <x:v>6000</x:v>
      </x:c>
      <x:c r="G218" s="7" t="n">
        <x:v>4198.3</x:v>
      </x:c>
      <x:c r="H218" s="7" t="n">
        <x:f>F218+D218</x:f>
        <x:v>12000</x:v>
      </x:c>
      <x:c r="I218" s="7" t="n">
        <x:f>G218+E218</x:f>
        <x:v>8682.1</x:v>
      </x:c>
      <x:c r="J218" s="2" t="str">
        <x:f>IF(AND(H218&gt;0,I218&gt;=H218),"达标","已有里程未达标")</x:f>
        <x:v>已有里程未达标</x:v>
      </x:c>
      <x:c r="K218" s="2" t="n">
        <x:v>0</x:v>
      </x:c>
      <x:c r="L218" s="2" t="n">
        <x:v>0</x:v>
      </x:c>
      <x:c r="M218" s="2" t="n">
        <x:v>6000</x:v>
      </x:c>
      <x:c r="N218" s="7" t="n">
        <x:v>150</x:v>
      </x:c>
      <x:c r="O218" s="2" t="n">
        <x:v>3</x:v>
      </x:c>
      <x:c r="P218" s="2" t="n">
        <x:v>0</x:v>
      </x:c>
      <x:c r="Q218" s="2" t="str">
        <x:v>否</x:v>
      </x:c>
      <x:c r="R218" s="7" t="n">
        <x:f>SUMIFS('9月奖金发放记录'!$J$2:$J$168,'9月奖金发放记录'!$B$2:$B$168,B218,'9月奖金发放记录'!$A$2:$A$168,A218,'9月奖金发放记录'!$D$2:$D$168,"当月")</x:f>
        <x:v>0</x:v>
      </x:c>
      <x:c r="S218" s="7" t="n">
        <x:f>SUMIFS('9月奖金发放记录'!$J$2:$J$168,'9月奖金发放记录'!$B$2:$B$168,B218,'9月奖金发放记录'!$A$2:$A$168,A218,'9月奖金发放记录'!$D$2:$D$168,"结转")</x:f>
        <x:v>0</x:v>
      </x:c>
      <x:c r="T218" s="7" t="n">
        <x:f>SUMIFS('9月奖金发放记录'!$J$2:$J$168,'9月奖金发放记录'!$B$2:$B$168,B218,'9月奖金发放记录'!$A$2:$A$168,A218,'9月奖金发放记录'!$D$2:$D$168,"补发1月")+SUMIFS('9月奖金发放记录'!$J$2:$J$168,'9月奖金发放记录'!$B$2:$B$168,B218,'9月奖金发放记录'!$A$2:$A$168,A218,'9月奖金发放记录'!$D$2:$D$168,"补发2月")+SUMIFS('9月奖金发放记录'!$J$2:$J$168,'9月奖金发放记录'!$B$2:$B$168,B218,'9月奖金发放记录'!$A$2:$A$168,A218,'9月奖金发放记录'!$D$2:$D$168,"补发3月")+SUMIFS('9月奖金发放记录'!$J$2:$J$168,'9月奖金发放记录'!$B$2:$B$168,B218,'9月奖金发放记录'!$A$2:$A$168,A218,'9月奖金发放记录'!$D$2:$D$168,"补发4月")+SUMIFS('9月奖金发放记录'!$J$2:$J$168,'9月奖金发放记录'!$B$2:$B$168,B218,'9月奖金发放记录'!$A$2:$A$168,A218,'9月奖金发放记录'!$D$2:$D$168,"补发5月")+SUMIFS('9月奖金发放记录'!$J$2:$J$168,'9月奖金发放记录'!$B$2:$B$168,B218,'9月奖金发放记录'!$A$2:$A$168,A218,'9月奖金发放记录'!$D$2:$D$168,"补发6月")+SUMIFS('9月奖金发放记录'!$J$2:$J$168,'9月奖金发放记录'!$B$2:$B$168,B218,'9月奖金发放记录'!$A$2:$A$168,A218,'9月奖金发放记录'!$D$2:$D$168,"补发7月")+SUMIFS('9月奖金发放记录'!$J$2:$J$168,'9月奖金发放记录'!$B$2:$B$168,B218,'9月奖金发放记录'!$A$2:$A$168,A218,'9月奖金发放记录'!$D$2:$D$168,"补发8月")</x:f>
        <x:v>0</x:v>
      </x:c>
      <x:c r="U218" s="7" t="n">
        <x:f>SUMIFS('9月奖金发放记录'!$J$2:$J$168,'9月奖金发放记录'!$B$2:$B$168,B218,'9月奖金发放记录'!$A$2:$A$168,A218,'9月奖金发放记录'!$D$2:$D$168,"累计补发9月")</x:f>
        <x:v>0</x:v>
      </x:c>
      <x:c r="V218" s="7" t="n">
        <x:f>SUM(R218:U218)</x:f>
        <x:v>0</x:v>
      </x:c>
    </x:row>
    <x:row r="219" ht="22" customHeight="1">
      <x:c r="A219" s="2" t="str">
        <x:v>粤A09578F</x:v>
      </x:c>
      <x:c r="B219" s="2" t="str">
        <x:v>赵伟军</x:v>
      </x:c>
      <x:c r="C219" s="2" t="str">
        <x:v>综合业务部</x:v>
      </x:c>
      <x:c r="D219" s="7" t="n">
        <x:v>6000</x:v>
      </x:c>
      <x:c r="E219" s="7" t="n">
        <x:v>9010.7</x:v>
      </x:c>
      <x:c r="F219" s="7" t="n">
        <x:v>0</x:v>
      </x:c>
      <x:c r="G219" s="7" t="n">
        <x:v>0</x:v>
      </x:c>
      <x:c r="H219" s="7" t="n">
        <x:f>F219+D219</x:f>
        <x:v>6000</x:v>
      </x:c>
      <x:c r="I219" s="7" t="n">
        <x:f>G219+E219</x:f>
        <x:v>9010.7</x:v>
      </x:c>
      <x:c r="J219" s="2" t="str">
        <x:f>IF(AND(H219&gt;0,I219&gt;=H219),"达标","已有里程未达标")</x:f>
        <x:v>达标</x:v>
      </x:c>
      <x:c r="K219" s="2" t="n">
        <x:v>0</x:v>
      </x:c>
      <x:c r="L219" s="2" t="n">
        <x:v>0</x:v>
      </x:c>
      <x:c r="M219" s="2" t="n">
        <x:v>6000</x:v>
      </x:c>
      <x:c r="N219" s="7" t="n">
        <x:v>150</x:v>
      </x:c>
      <x:c r="O219" s="2" t="n">
        <x:v>0</x:v>
      </x:c>
      <x:c r="P219" s="2" t="n">
        <x:v>0</x:v>
      </x:c>
      <x:c r="Q219" s="2" t="str">
        <x:v>否</x:v>
      </x:c>
      <x:c r="R219" s="7" t="n">
        <x:f>SUMIFS('9月奖金发放记录'!$J$2:$J$168,'9月奖金发放记录'!$B$2:$B$168,B219,'9月奖金发放记录'!$A$2:$A$168,A219,'9月奖金发放记录'!$D$2:$D$168,"当月")</x:f>
        <x:v>150</x:v>
      </x:c>
      <x:c r="S219" s="7" t="n">
        <x:f>SUMIFS('9月奖金发放记录'!$J$2:$J$168,'9月奖金发放记录'!$B$2:$B$168,B219,'9月奖金发放记录'!$A$2:$A$168,A219,'9月奖金发放记录'!$D$2:$D$168,"结转")</x:f>
        <x:v>0</x:v>
      </x:c>
      <x:c r="T219" s="7" t="n">
        <x:f>SUMIFS('9月奖金发放记录'!$J$2:$J$168,'9月奖金发放记录'!$B$2:$B$168,B219,'9月奖金发放记录'!$A$2:$A$168,A219,'9月奖金发放记录'!$D$2:$D$168,"补发1月")+SUMIFS('9月奖金发放记录'!$J$2:$J$168,'9月奖金发放记录'!$B$2:$B$168,B219,'9月奖金发放记录'!$A$2:$A$168,A219,'9月奖金发放记录'!$D$2:$D$168,"补发2月")+SUMIFS('9月奖金发放记录'!$J$2:$J$168,'9月奖金发放记录'!$B$2:$B$168,B219,'9月奖金发放记录'!$A$2:$A$168,A219,'9月奖金发放记录'!$D$2:$D$168,"补发3月")+SUMIFS('9月奖金发放记录'!$J$2:$J$168,'9月奖金发放记录'!$B$2:$B$168,B219,'9月奖金发放记录'!$A$2:$A$168,A219,'9月奖金发放记录'!$D$2:$D$168,"补发4月")+SUMIFS('9月奖金发放记录'!$J$2:$J$168,'9月奖金发放记录'!$B$2:$B$168,B219,'9月奖金发放记录'!$A$2:$A$168,A219,'9月奖金发放记录'!$D$2:$D$168,"补发5月")+SUMIFS('9月奖金发放记录'!$J$2:$J$168,'9月奖金发放记录'!$B$2:$B$168,B219,'9月奖金发放记录'!$A$2:$A$168,A219,'9月奖金发放记录'!$D$2:$D$168,"补发6月")+SUMIFS('9月奖金发放记录'!$J$2:$J$168,'9月奖金发放记录'!$B$2:$B$168,B219,'9月奖金发放记录'!$A$2:$A$168,A219,'9月奖金发放记录'!$D$2:$D$168,"补发7月")+SUMIFS('9月奖金发放记录'!$J$2:$J$168,'9月奖金发放记录'!$B$2:$B$168,B219,'9月奖金发放记录'!$A$2:$A$168,A219,'9月奖金发放记录'!$D$2:$D$168,"补发8月")</x:f>
        <x:v>0</x:v>
      </x:c>
      <x:c r="U219" s="7" t="n">
        <x:f>SUMIFS('9月奖金发放记录'!$J$2:$J$168,'9月奖金发放记录'!$B$2:$B$168,B219,'9月奖金发放记录'!$A$2:$A$168,A219,'9月奖金发放记录'!$D$2:$D$168,"累计补发9月")</x:f>
        <x:v>0</x:v>
      </x:c>
      <x:c r="V219" s="7" t="n">
        <x:f>SUM(R219:U219)</x:f>
        <x:v>150</x:v>
      </x:c>
    </x:row>
    <x:row r="220" ht="22" customHeight="1">
      <x:c r="A220" s="2" t="str">
        <x:v>粤A09635F</x:v>
      </x:c>
      <x:c r="B220" s="2" t="str">
        <x:v>赵伟军</x:v>
      </x:c>
      <x:c r="C220" s="2" t="str">
        <x:v>综合业务部</x:v>
      </x:c>
      <x:c r="D220" s="7" t="n">
        <x:v>1800</x:v>
      </x:c>
      <x:c r="E220" s="7" t="n">
        <x:v>1222.5</x:v>
      </x:c>
      <x:c r="F220" s="7" t="n">
        <x:v>0</x:v>
      </x:c>
      <x:c r="G220" s="7" t="n">
        <x:v>0</x:v>
      </x:c>
      <x:c r="H220" s="7" t="n">
        <x:f>F220+D220</x:f>
        <x:v>1800</x:v>
      </x:c>
      <x:c r="I220" s="7" t="n">
        <x:f>G220+E220</x:f>
        <x:v>1222.5</x:v>
      </x:c>
      <x:c r="J220" s="2" t="str">
        <x:f>IF(AND(H220&gt;0,I220&gt;=H220),"达标","已有里程未达标")</x:f>
        <x:v>已有里程未达标</x:v>
      </x:c>
      <x:c r="K220" s="2" t="n">
        <x:v>0</x:v>
      </x:c>
      <x:c r="L220" s="2" t="n">
        <x:v>0</x:v>
      </x:c>
      <x:c r="M220" s="2" t="n">
        <x:v>6000</x:v>
      </x:c>
      <x:c r="N220" s="7" t="n">
        <x:v>1000</x:v>
      </x:c>
      <x:c r="O220" s="2" t="n">
        <x:v>3</x:v>
      </x:c>
      <x:c r="P220" s="2" t="n">
        <x:v>0</x:v>
      </x:c>
      <x:c r="Q220" s="2" t="str">
        <x:v>否</x:v>
      </x:c>
      <x:c r="R220" s="7" t="n">
        <x:f>SUMIFS('9月奖金发放记录'!$J$2:$J$168,'9月奖金发放记录'!$B$2:$B$168,B220,'9月奖金发放记录'!$A$2:$A$168,A220,'9月奖金发放记录'!$D$2:$D$168,"当月")</x:f>
        <x:v>0</x:v>
      </x:c>
      <x:c r="S220" s="7" t="n">
        <x:f>SUMIFS('9月奖金发放记录'!$J$2:$J$168,'9月奖金发放记录'!$B$2:$B$168,B220,'9月奖金发放记录'!$A$2:$A$168,A220,'9月奖金发放记录'!$D$2:$D$168,"结转")</x:f>
        <x:v>0</x:v>
      </x:c>
      <x:c r="T220" s="7" t="n">
        <x:f>SUMIFS('9月奖金发放记录'!$J$2:$J$168,'9月奖金发放记录'!$B$2:$B$168,B220,'9月奖金发放记录'!$A$2:$A$168,A220,'9月奖金发放记录'!$D$2:$D$168,"补发1月")+SUMIFS('9月奖金发放记录'!$J$2:$J$168,'9月奖金发放记录'!$B$2:$B$168,B220,'9月奖金发放记录'!$A$2:$A$168,A220,'9月奖金发放记录'!$D$2:$D$168,"补发2月")+SUMIFS('9月奖金发放记录'!$J$2:$J$168,'9月奖金发放记录'!$B$2:$B$168,B220,'9月奖金发放记录'!$A$2:$A$168,A220,'9月奖金发放记录'!$D$2:$D$168,"补发3月")+SUMIFS('9月奖金发放记录'!$J$2:$J$168,'9月奖金发放记录'!$B$2:$B$168,B220,'9月奖金发放记录'!$A$2:$A$168,A220,'9月奖金发放记录'!$D$2:$D$168,"补发4月")+SUMIFS('9月奖金发放记录'!$J$2:$J$168,'9月奖金发放记录'!$B$2:$B$168,B220,'9月奖金发放记录'!$A$2:$A$168,A220,'9月奖金发放记录'!$D$2:$D$168,"补发5月")+SUMIFS('9月奖金发放记录'!$J$2:$J$168,'9月奖金发放记录'!$B$2:$B$168,B220,'9月奖金发放记录'!$A$2:$A$168,A220,'9月奖金发放记录'!$D$2:$D$168,"补发6月")+SUMIFS('9月奖金发放记录'!$J$2:$J$168,'9月奖金发放记录'!$B$2:$B$168,B220,'9月奖金发放记录'!$A$2:$A$168,A220,'9月奖金发放记录'!$D$2:$D$168,"补发7月")+SUMIFS('9月奖金发放记录'!$J$2:$J$168,'9月奖金发放记录'!$B$2:$B$168,B220,'9月奖金发放记录'!$A$2:$A$168,A220,'9月奖金发放记录'!$D$2:$D$168,"补发8月")</x:f>
        <x:v>0</x:v>
      </x:c>
      <x:c r="U220" s="7" t="n">
        <x:f>SUMIFS('9月奖金发放记录'!$J$2:$J$168,'9月奖金发放记录'!$B$2:$B$168,B220,'9月奖金发放记录'!$A$2:$A$168,A220,'9月奖金发放记录'!$D$2:$D$168,"累计补发9月")</x:f>
        <x:v>0</x:v>
      </x:c>
      <x:c r="V220" s="7" t="n">
        <x:f>SUM(R220:U220)</x:f>
        <x:v>0</x:v>
      </x:c>
    </x:row>
    <x:row r="221" ht="22" customHeight="1">
      <x:c r="A221" s="2" t="str">
        <x:v>粤A09706F</x:v>
      </x:c>
      <x:c r="B221" s="2" t="str">
        <x:v>赵伟军</x:v>
      </x:c>
      <x:c r="C221" s="2" t="str">
        <x:v>综合业务部</x:v>
      </x:c>
      <x:c r="D221" s="7" t="n">
        <x:v>6000</x:v>
      </x:c>
      <x:c r="E221" s="7" t="n">
        <x:v>4692.8</x:v>
      </x:c>
      <x:c r="F221" s="7" t="n">
        <x:v>0</x:v>
      </x:c>
      <x:c r="G221" s="7" t="n">
        <x:v>0</x:v>
      </x:c>
      <x:c r="H221" s="7" t="n">
        <x:f>F221+D221</x:f>
        <x:v>6000</x:v>
      </x:c>
      <x:c r="I221" s="7" t="n">
        <x:f>G221+E221</x:f>
        <x:v>4692.8</x:v>
      </x:c>
      <x:c r="J221" s="2" t="str">
        <x:f>IF(AND(H221&gt;0,I221&gt;=H221),"达标","已有里程未达标")</x:f>
        <x:v>已有里程未达标</x:v>
      </x:c>
      <x:c r="K221" s="2" t="n">
        <x:v>0</x:v>
      </x:c>
      <x:c r="L221" s="2" t="n">
        <x:v>0</x:v>
      </x:c>
      <x:c r="M221" s="2" t="n">
        <x:v>6000</x:v>
      </x:c>
      <x:c r="N221" s="7" t="n">
        <x:v>150</x:v>
      </x:c>
      <x:c r="O221" s="2" t="n">
        <x:v>3</x:v>
      </x:c>
      <x:c r="P221" s="2" t="n">
        <x:v>0</x:v>
      </x:c>
      <x:c r="Q221" s="2" t="str">
        <x:v>否</x:v>
      </x:c>
      <x:c r="R221" s="7" t="n">
        <x:f>SUMIFS('9月奖金发放记录'!$J$2:$J$168,'9月奖金发放记录'!$B$2:$B$168,B221,'9月奖金发放记录'!$A$2:$A$168,A221,'9月奖金发放记录'!$D$2:$D$168,"当月")</x:f>
        <x:v>0</x:v>
      </x:c>
      <x:c r="S221" s="7" t="n">
        <x:f>SUMIFS('9月奖金发放记录'!$J$2:$J$168,'9月奖金发放记录'!$B$2:$B$168,B221,'9月奖金发放记录'!$A$2:$A$168,A221,'9月奖金发放记录'!$D$2:$D$168,"结转")</x:f>
        <x:v>0</x:v>
      </x:c>
      <x:c r="T221" s="7" t="n">
        <x:f>SUMIFS('9月奖金发放记录'!$J$2:$J$168,'9月奖金发放记录'!$B$2:$B$168,B221,'9月奖金发放记录'!$A$2:$A$168,A221,'9月奖金发放记录'!$D$2:$D$168,"补发1月")+SUMIFS('9月奖金发放记录'!$J$2:$J$168,'9月奖金发放记录'!$B$2:$B$168,B221,'9月奖金发放记录'!$A$2:$A$168,A221,'9月奖金发放记录'!$D$2:$D$168,"补发2月")+SUMIFS('9月奖金发放记录'!$J$2:$J$168,'9月奖金发放记录'!$B$2:$B$168,B221,'9月奖金发放记录'!$A$2:$A$168,A221,'9月奖金发放记录'!$D$2:$D$168,"补发3月")+SUMIFS('9月奖金发放记录'!$J$2:$J$168,'9月奖金发放记录'!$B$2:$B$168,B221,'9月奖金发放记录'!$A$2:$A$168,A221,'9月奖金发放记录'!$D$2:$D$168,"补发4月")+SUMIFS('9月奖金发放记录'!$J$2:$J$168,'9月奖金发放记录'!$B$2:$B$168,B221,'9月奖金发放记录'!$A$2:$A$168,A221,'9月奖金发放记录'!$D$2:$D$168,"补发5月")+SUMIFS('9月奖金发放记录'!$J$2:$J$168,'9月奖金发放记录'!$B$2:$B$168,B221,'9月奖金发放记录'!$A$2:$A$168,A221,'9月奖金发放记录'!$D$2:$D$168,"补发6月")+SUMIFS('9月奖金发放记录'!$J$2:$J$168,'9月奖金发放记录'!$B$2:$B$168,B221,'9月奖金发放记录'!$A$2:$A$168,A221,'9月奖金发放记录'!$D$2:$D$168,"补发7月")+SUMIFS('9月奖金发放记录'!$J$2:$J$168,'9月奖金发放记录'!$B$2:$B$168,B221,'9月奖金发放记录'!$A$2:$A$168,A221,'9月奖金发放记录'!$D$2:$D$168,"补发8月")</x:f>
        <x:v>0</x:v>
      </x:c>
      <x:c r="U221" s="7" t="n">
        <x:f>SUMIFS('9月奖金发放记录'!$J$2:$J$168,'9月奖金发放记录'!$B$2:$B$168,B221,'9月奖金发放记录'!$A$2:$A$168,A221,'9月奖金发放记录'!$D$2:$D$168,"累计补发9月")</x:f>
        <x:v>0</x:v>
      </x:c>
      <x:c r="V221" s="7" t="n">
        <x:f>SUM(R221:U221)</x:f>
        <x:v>0</x:v>
      </x:c>
    </x:row>
    <x:row r="222" ht="22" customHeight="1">
      <x:c r="A222" s="2" t="str">
        <x:v>粤AGF4101</x:v>
      </x:c>
      <x:c r="B222" s="2" t="str">
        <x:v>赵小峰</x:v>
      </x:c>
      <x:c r="C222" s="2" t="str">
        <x:v>综合业务部</x:v>
      </x:c>
      <x:c r="D222" s="7" t="n">
        <x:v>200</x:v>
      </x:c>
      <x:c r="E222" s="7" t="n">
        <x:v>127.3</x:v>
      </x:c>
      <x:c r="F222" s="7" t="n">
        <x:v>0</x:v>
      </x:c>
      <x:c r="G222" s="7" t="n">
        <x:v>0</x:v>
      </x:c>
      <x:c r="H222" s="7" t="n">
        <x:f>F222+D222</x:f>
        <x:v>200</x:v>
      </x:c>
      <x:c r="I222" s="7" t="n">
        <x:f>G222+E222</x:f>
        <x:v>127.3</x:v>
      </x:c>
      <x:c r="J222" s="2" t="str">
        <x:f>IF(AND(H222&gt;0,I222&gt;=H222),"达标","已有里程未达标")</x:f>
        <x:v>已有里程未达标</x:v>
      </x:c>
      <x:c r="K222" s="2" t="n">
        <x:v>0</x:v>
      </x:c>
      <x:c r="L222" s="2" t="n">
        <x:v>0</x:v>
      </x:c>
      <x:c r="M222" s="2" t="n">
        <x:v>3000</x:v>
      </x:c>
      <x:c r="N222" s="7" t="n">
        <x:v>150</x:v>
      </x:c>
      <x:c r="O222" s="2" t="n">
        <x:v>0</x:v>
      </x:c>
      <x:c r="P222" s="2" t="n">
        <x:v>0</x:v>
      </x:c>
      <x:c r="Q222" s="2" t="str">
        <x:v>否</x:v>
      </x:c>
      <x:c r="R222" s="7" t="n">
        <x:f>SUMIFS('9月奖金发放记录'!$J$2:$J$168,'9月奖金发放记录'!$B$2:$B$168,B222,'9月奖金发放记录'!$A$2:$A$168,A222,'9月奖金发放记录'!$D$2:$D$168,"当月")</x:f>
        <x:v>0</x:v>
      </x:c>
      <x:c r="S222" s="7" t="n">
        <x:f>SUMIFS('9月奖金发放记录'!$J$2:$J$168,'9月奖金发放记录'!$B$2:$B$168,B222,'9月奖金发放记录'!$A$2:$A$168,A222,'9月奖金发放记录'!$D$2:$D$168,"结转")</x:f>
        <x:v>0</x:v>
      </x:c>
      <x:c r="T222" s="7" t="n">
        <x:f>SUMIFS('9月奖金发放记录'!$J$2:$J$168,'9月奖金发放记录'!$B$2:$B$168,B222,'9月奖金发放记录'!$A$2:$A$168,A222,'9月奖金发放记录'!$D$2:$D$168,"补发1月")+SUMIFS('9月奖金发放记录'!$J$2:$J$168,'9月奖金发放记录'!$B$2:$B$168,B222,'9月奖金发放记录'!$A$2:$A$168,A222,'9月奖金发放记录'!$D$2:$D$168,"补发2月")+SUMIFS('9月奖金发放记录'!$J$2:$J$168,'9月奖金发放记录'!$B$2:$B$168,B222,'9月奖金发放记录'!$A$2:$A$168,A222,'9月奖金发放记录'!$D$2:$D$168,"补发3月")+SUMIFS('9月奖金发放记录'!$J$2:$J$168,'9月奖金发放记录'!$B$2:$B$168,B222,'9月奖金发放记录'!$A$2:$A$168,A222,'9月奖金发放记录'!$D$2:$D$168,"补发4月")+SUMIFS('9月奖金发放记录'!$J$2:$J$168,'9月奖金发放记录'!$B$2:$B$168,B222,'9月奖金发放记录'!$A$2:$A$168,A222,'9月奖金发放记录'!$D$2:$D$168,"补发5月")+SUMIFS('9月奖金发放记录'!$J$2:$J$168,'9月奖金发放记录'!$B$2:$B$168,B222,'9月奖金发放记录'!$A$2:$A$168,A222,'9月奖金发放记录'!$D$2:$D$168,"补发6月")+SUMIFS('9月奖金发放记录'!$J$2:$J$168,'9月奖金发放记录'!$B$2:$B$168,B222,'9月奖金发放记录'!$A$2:$A$168,A222,'9月奖金发放记录'!$D$2:$D$168,"补发7月")+SUMIFS('9月奖金发放记录'!$J$2:$J$168,'9月奖金发放记录'!$B$2:$B$168,B222,'9月奖金发放记录'!$A$2:$A$168,A222,'9月奖金发放记录'!$D$2:$D$168,"补发8月")</x:f>
        <x:v>0</x:v>
      </x:c>
      <x:c r="U222" s="7" t="n">
        <x:f>SUMIFS('9月奖金发放记录'!$J$2:$J$168,'9月奖金发放记录'!$B$2:$B$168,B222,'9月奖金发放记录'!$A$2:$A$168,A222,'9月奖金发放记录'!$D$2:$D$168,"累计补发9月")</x:f>
        <x:v>0</x:v>
      </x:c>
      <x:c r="V222" s="7" t="n">
        <x:f>SUM(R222:U222)</x:f>
        <x:v>0</x:v>
      </x:c>
    </x:row>
    <x:row r="223" ht="22" customHeight="1">
      <x:c r="A223" s="2" t="str">
        <x:v>粤AGE6410</x:v>
      </x:c>
      <x:c r="B223" s="2" t="str">
        <x:v>赵波</x:v>
      </x:c>
      <x:c r="C223" s="2" t="str">
        <x:v>综合业务部</x:v>
      </x:c>
      <x:c r="D223" s="7" t="n">
        <x:v>3000</x:v>
      </x:c>
      <x:c r="E223" s="7" t="n">
        <x:v>3956.9</x:v>
      </x:c>
      <x:c r="F223" s="7" t="n">
        <x:v>0</x:v>
      </x:c>
      <x:c r="G223" s="7" t="n">
        <x:v>0</x:v>
      </x:c>
      <x:c r="H223" s="7" t="n">
        <x:f>F223+D223</x:f>
        <x:v>3000</x:v>
      </x:c>
      <x:c r="I223" s="7" t="n">
        <x:f>G223+E223</x:f>
        <x:v>3956.9</x:v>
      </x:c>
      <x:c r="J223" s="2" t="str">
        <x:f>IF(AND(H223&gt;0,I223&gt;=H223),"达标","已有里程未达标")</x:f>
        <x:v>达标</x:v>
      </x:c>
      <x:c r="K223" s="2" t="n">
        <x:v>0</x:v>
      </x:c>
      <x:c r="L223" s="2" t="n">
        <x:v>0</x:v>
      </x:c>
      <x:c r="M223" s="2" t="n">
        <x:v>3000</x:v>
      </x:c>
      <x:c r="N223" s="7" t="n">
        <x:v>150</x:v>
      </x:c>
      <x:c r="O223" s="2" t="n">
        <x:v>0</x:v>
      </x:c>
      <x:c r="P223" s="2" t="n">
        <x:v>0</x:v>
      </x:c>
      <x:c r="Q223" s="2" t="str">
        <x:v>否</x:v>
      </x:c>
      <x:c r="R223" s="7" t="n">
        <x:f>SUMIFS('9月奖金发放记录'!$J$2:$J$168,'9月奖金发放记录'!$B$2:$B$168,B223,'9月奖金发放记录'!$A$2:$A$168,A223,'9月奖金发放记录'!$D$2:$D$168,"当月")</x:f>
        <x:v>150</x:v>
      </x:c>
      <x:c r="S223" s="7" t="n">
        <x:f>SUMIFS('9月奖金发放记录'!$J$2:$J$168,'9月奖金发放记录'!$B$2:$B$168,B223,'9月奖金发放记录'!$A$2:$A$168,A223,'9月奖金发放记录'!$D$2:$D$168,"结转")</x:f>
        <x:v>0</x:v>
      </x:c>
      <x:c r="T223" s="7" t="n">
        <x:f>SUMIFS('9月奖金发放记录'!$J$2:$J$168,'9月奖金发放记录'!$B$2:$B$168,B223,'9月奖金发放记录'!$A$2:$A$168,A223,'9月奖金发放记录'!$D$2:$D$168,"补发1月")+SUMIFS('9月奖金发放记录'!$J$2:$J$168,'9月奖金发放记录'!$B$2:$B$168,B223,'9月奖金发放记录'!$A$2:$A$168,A223,'9月奖金发放记录'!$D$2:$D$168,"补发2月")+SUMIFS('9月奖金发放记录'!$J$2:$J$168,'9月奖金发放记录'!$B$2:$B$168,B223,'9月奖金发放记录'!$A$2:$A$168,A223,'9月奖金发放记录'!$D$2:$D$168,"补发3月")+SUMIFS('9月奖金发放记录'!$J$2:$J$168,'9月奖金发放记录'!$B$2:$B$168,B223,'9月奖金发放记录'!$A$2:$A$168,A223,'9月奖金发放记录'!$D$2:$D$168,"补发4月")+SUMIFS('9月奖金发放记录'!$J$2:$J$168,'9月奖金发放记录'!$B$2:$B$168,B223,'9月奖金发放记录'!$A$2:$A$168,A223,'9月奖金发放记录'!$D$2:$D$168,"补发5月")+SUMIFS('9月奖金发放记录'!$J$2:$J$168,'9月奖金发放记录'!$B$2:$B$168,B223,'9月奖金发放记录'!$A$2:$A$168,A223,'9月奖金发放记录'!$D$2:$D$168,"补发6月")+SUMIFS('9月奖金发放记录'!$J$2:$J$168,'9月奖金发放记录'!$B$2:$B$168,B223,'9月奖金发放记录'!$A$2:$A$168,A223,'9月奖金发放记录'!$D$2:$D$168,"补发7月")+SUMIFS('9月奖金发放记录'!$J$2:$J$168,'9月奖金发放记录'!$B$2:$B$168,B223,'9月奖金发放记录'!$A$2:$A$168,A223,'9月奖金发放记录'!$D$2:$D$168,"补发8月")</x:f>
        <x:v>0</x:v>
      </x:c>
      <x:c r="U223" s="7" t="n">
        <x:f>SUMIFS('9月奖金发放记录'!$J$2:$J$168,'9月奖金发放记录'!$B$2:$B$168,B223,'9月奖金发放记录'!$A$2:$A$168,A223,'9月奖金发放记录'!$D$2:$D$168,"累计补发9月")</x:f>
        <x:v>0</x:v>
      </x:c>
      <x:c r="V223" s="7" t="n">
        <x:f>SUM(R223:U223)</x:f>
        <x:v>150</x:v>
      </x:c>
    </x:row>
    <x:row r="224" ht="22" customHeight="1">
      <x:c r="A224" s="2" t="str">
        <x:v>粤AGP3028</x:v>
      </x:c>
      <x:c r="B224" s="2" t="str">
        <x:v>赵波</x:v>
      </x:c>
      <x:c r="C224" s="2" t="str">
        <x:v>综合业务部</x:v>
      </x:c>
      <x:c r="D224" s="7" t="n">
        <x:v>3000</x:v>
      </x:c>
      <x:c r="E224" s="7" t="n">
        <x:v>2771.6</x:v>
      </x:c>
      <x:c r="F224" s="7" t="n">
        <x:v>0</x:v>
      </x:c>
      <x:c r="G224" s="7" t="n">
        <x:v>0</x:v>
      </x:c>
      <x:c r="H224" s="7" t="n">
        <x:f>F224+D224</x:f>
        <x:v>3000</x:v>
      </x:c>
      <x:c r="I224" s="7" t="n">
        <x:f>G224+E224</x:f>
        <x:v>2771.6</x:v>
      </x:c>
      <x:c r="J224" s="2" t="str">
        <x:f>IF(AND(H224&gt;0,I224&gt;=H224),"达标","已有里程未达标")</x:f>
        <x:v>已有里程未达标</x:v>
      </x:c>
      <x:c r="K224" s="2" t="n">
        <x:v>0</x:v>
      </x:c>
      <x:c r="L224" s="2" t="n">
        <x:v>0</x:v>
      </x:c>
      <x:c r="M224" s="2" t="n">
        <x:v>3000</x:v>
      </x:c>
      <x:c r="N224" s="7" t="n">
        <x:v>150</x:v>
      </x:c>
      <x:c r="O224" s="2" t="n">
        <x:v>0</x:v>
      </x:c>
      <x:c r="P224" s="2" t="n">
        <x:v>0</x:v>
      </x:c>
      <x:c r="Q224" s="2" t="str">
        <x:v>否</x:v>
      </x:c>
      <x:c r="R224" s="7" t="n">
        <x:f>SUMIFS('9月奖金发放记录'!$J$2:$J$168,'9月奖金发放记录'!$B$2:$B$168,B224,'9月奖金发放记录'!$A$2:$A$168,A224,'9月奖金发放记录'!$D$2:$D$168,"当月")</x:f>
        <x:v>0</x:v>
      </x:c>
      <x:c r="S224" s="7" t="n">
        <x:f>SUMIFS('9月奖金发放记录'!$J$2:$J$168,'9月奖金发放记录'!$B$2:$B$168,B224,'9月奖金发放记录'!$A$2:$A$168,A224,'9月奖金发放记录'!$D$2:$D$168,"结转")</x:f>
        <x:v>0</x:v>
      </x:c>
      <x:c r="T224" s="7" t="n">
        <x:f>SUMIFS('9月奖金发放记录'!$J$2:$J$168,'9月奖金发放记录'!$B$2:$B$168,B224,'9月奖金发放记录'!$A$2:$A$168,A224,'9月奖金发放记录'!$D$2:$D$168,"补发1月")+SUMIFS('9月奖金发放记录'!$J$2:$J$168,'9月奖金发放记录'!$B$2:$B$168,B224,'9月奖金发放记录'!$A$2:$A$168,A224,'9月奖金发放记录'!$D$2:$D$168,"补发2月")+SUMIFS('9月奖金发放记录'!$J$2:$J$168,'9月奖金发放记录'!$B$2:$B$168,B224,'9月奖金发放记录'!$A$2:$A$168,A224,'9月奖金发放记录'!$D$2:$D$168,"补发3月")+SUMIFS('9月奖金发放记录'!$J$2:$J$168,'9月奖金发放记录'!$B$2:$B$168,B224,'9月奖金发放记录'!$A$2:$A$168,A224,'9月奖金发放记录'!$D$2:$D$168,"补发4月")+SUMIFS('9月奖金发放记录'!$J$2:$J$168,'9月奖金发放记录'!$B$2:$B$168,B224,'9月奖金发放记录'!$A$2:$A$168,A224,'9月奖金发放记录'!$D$2:$D$168,"补发5月")+SUMIFS('9月奖金发放记录'!$J$2:$J$168,'9月奖金发放记录'!$B$2:$B$168,B224,'9月奖金发放记录'!$A$2:$A$168,A224,'9月奖金发放记录'!$D$2:$D$168,"补发6月")+SUMIFS('9月奖金发放记录'!$J$2:$J$168,'9月奖金发放记录'!$B$2:$B$168,B224,'9月奖金发放记录'!$A$2:$A$168,A224,'9月奖金发放记录'!$D$2:$D$168,"补发7月")+SUMIFS('9月奖金发放记录'!$J$2:$J$168,'9月奖金发放记录'!$B$2:$B$168,B224,'9月奖金发放记录'!$A$2:$A$168,A224,'9月奖金发放记录'!$D$2:$D$168,"补发8月")</x:f>
        <x:v>0</x:v>
      </x:c>
      <x:c r="U224" s="7" t="n">
        <x:f>SUMIFS('9月奖金发放记录'!$J$2:$J$168,'9月奖金发放记录'!$B$2:$B$168,B224,'9月奖金发放记录'!$A$2:$A$168,A224,'9月奖金发放记录'!$D$2:$D$168,"累计补发9月")</x:f>
        <x:v>0</x:v>
      </x:c>
      <x:c r="V224" s="7" t="n">
        <x:f>SUM(R224:U224)</x:f>
        <x:v>0</x:v>
      </x:c>
    </x:row>
    <x:row r="225" ht="22" customHeight="1">
      <x:c r="A225" s="2" t="str">
        <x:v>粤AGP3502</x:v>
      </x:c>
      <x:c r="B225" s="2" t="str">
        <x:v>赵波</x:v>
      </x:c>
      <x:c r="C225" s="2" t="str">
        <x:v>综合业务部</x:v>
      </x:c>
      <x:c r="D225" s="7" t="n">
        <x:v>4333.33</x:v>
      </x:c>
      <x:c r="E225" s="7" t="n">
        <x:v>2271.9</x:v>
      </x:c>
      <x:c r="F225" s="7" t="n">
        <x:v>0</x:v>
      </x:c>
      <x:c r="G225" s="7" t="n">
        <x:v>0</x:v>
      </x:c>
      <x:c r="H225" s="7" t="n">
        <x:f>F225+D225</x:f>
        <x:v>4333.33</x:v>
      </x:c>
      <x:c r="I225" s="7" t="n">
        <x:f>G225+E225</x:f>
        <x:v>2271.9</x:v>
      </x:c>
      <x:c r="J225" s="2" t="str">
        <x:f>IF(AND(H225&gt;0,I225&gt;=H225),"达标","已有里程未达标")</x:f>
        <x:v>已有里程未达标</x:v>
      </x:c>
      <x:c r="K225" s="2" t="n">
        <x:v>0</x:v>
      </x:c>
      <x:c r="L225" s="2" t="n">
        <x:v>0</x:v>
      </x:c>
      <x:c r="M225" s="2" t="n">
        <x:v>5000</x:v>
      </x:c>
      <x:c r="N225" s="7" t="n">
        <x:v>260</x:v>
      </x:c>
      <x:c r="O225" s="2" t="n">
        <x:v>0</x:v>
      </x:c>
      <x:c r="P225" s="2" t="n">
        <x:v>0</x:v>
      </x:c>
      <x:c r="Q225" s="2" t="str">
        <x:v>否</x:v>
      </x:c>
      <x:c r="R225" s="7" t="n">
        <x:f>SUMIFS('9月奖金发放记录'!$J$2:$J$168,'9月奖金发放记录'!$B$2:$B$168,B225,'9月奖金发放记录'!$A$2:$A$168,A225,'9月奖金发放记录'!$D$2:$D$168,"当月")</x:f>
        <x:v>0</x:v>
      </x:c>
      <x:c r="S225" s="7" t="n">
        <x:f>SUMIFS('9月奖金发放记录'!$J$2:$J$168,'9月奖金发放记录'!$B$2:$B$168,B225,'9月奖金发放记录'!$A$2:$A$168,A225,'9月奖金发放记录'!$D$2:$D$168,"结转")</x:f>
        <x:v>0</x:v>
      </x:c>
      <x:c r="T225" s="7" t="n">
        <x:f>SUMIFS('9月奖金发放记录'!$J$2:$J$168,'9月奖金发放记录'!$B$2:$B$168,B225,'9月奖金发放记录'!$A$2:$A$168,A225,'9月奖金发放记录'!$D$2:$D$168,"补发1月")+SUMIFS('9月奖金发放记录'!$J$2:$J$168,'9月奖金发放记录'!$B$2:$B$168,B225,'9月奖金发放记录'!$A$2:$A$168,A225,'9月奖金发放记录'!$D$2:$D$168,"补发2月")+SUMIFS('9月奖金发放记录'!$J$2:$J$168,'9月奖金发放记录'!$B$2:$B$168,B225,'9月奖金发放记录'!$A$2:$A$168,A225,'9月奖金发放记录'!$D$2:$D$168,"补发3月")+SUMIFS('9月奖金发放记录'!$J$2:$J$168,'9月奖金发放记录'!$B$2:$B$168,B225,'9月奖金发放记录'!$A$2:$A$168,A225,'9月奖金发放记录'!$D$2:$D$168,"补发4月")+SUMIFS('9月奖金发放记录'!$J$2:$J$168,'9月奖金发放记录'!$B$2:$B$168,B225,'9月奖金发放记录'!$A$2:$A$168,A225,'9月奖金发放记录'!$D$2:$D$168,"补发5月")+SUMIFS('9月奖金发放记录'!$J$2:$J$168,'9月奖金发放记录'!$B$2:$B$168,B225,'9月奖金发放记录'!$A$2:$A$168,A225,'9月奖金发放记录'!$D$2:$D$168,"补发6月")+SUMIFS('9月奖金发放记录'!$J$2:$J$168,'9月奖金发放记录'!$B$2:$B$168,B225,'9月奖金发放记录'!$A$2:$A$168,A225,'9月奖金发放记录'!$D$2:$D$168,"补发7月")+SUMIFS('9月奖金发放记录'!$J$2:$J$168,'9月奖金发放记录'!$B$2:$B$168,B225,'9月奖金发放记录'!$A$2:$A$168,A225,'9月奖金发放记录'!$D$2:$D$168,"补发8月")</x:f>
        <x:v>0</x:v>
      </x:c>
      <x:c r="U225" s="7" t="n">
        <x:f>SUMIFS('9月奖金发放记录'!$J$2:$J$168,'9月奖金发放记录'!$B$2:$B$168,B225,'9月奖金发放记录'!$A$2:$A$168,A225,'9月奖金发放记录'!$D$2:$D$168,"累计补发9月")</x:f>
        <x:v>0</x:v>
      </x:c>
      <x:c r="V225" s="7" t="n">
        <x:f>SUM(R225:U225)</x:f>
        <x:v>0</x:v>
      </x:c>
    </x:row>
    <x:row r="226" ht="22" customHeight="1">
      <x:c r="A226" s="2" t="str">
        <x:v>粤AGP4223</x:v>
      </x:c>
      <x:c r="B226" s="2" t="str">
        <x:v>赵波</x:v>
      </x:c>
      <x:c r="C226" s="2" t="str">
        <x:v>综合业务部</x:v>
      </x:c>
      <x:c r="D226" s="7" t="n">
        <x:v>5000</x:v>
      </x:c>
      <x:c r="E226" s="7" t="n">
        <x:v>2162.4</x:v>
      </x:c>
      <x:c r="F226" s="7" t="n">
        <x:v>0</x:v>
      </x:c>
      <x:c r="G226" s="7" t="n">
        <x:v>0</x:v>
      </x:c>
      <x:c r="H226" s="7" t="n">
        <x:f>F226+D226</x:f>
        <x:v>5000</x:v>
      </x:c>
      <x:c r="I226" s="7" t="n">
        <x:f>G226+E226</x:f>
        <x:v>2162.4</x:v>
      </x:c>
      <x:c r="J226" s="2" t="str">
        <x:f>IF(AND(H226&gt;0,I226&gt;=H226),"达标","已有里程未达标")</x:f>
        <x:v>已有里程未达标</x:v>
      </x:c>
      <x:c r="K226" s="2" t="n">
        <x:v>0</x:v>
      </x:c>
      <x:c r="L226" s="2" t="n">
        <x:v>0</x:v>
      </x:c>
      <x:c r="M226" s="2" t="n">
        <x:v>5000</x:v>
      </x:c>
      <x:c r="N226" s="7" t="n">
        <x:v>260</x:v>
      </x:c>
      <x:c r="O226" s="2" t="n">
        <x:v>11</x:v>
      </x:c>
      <x:c r="P226" s="2" t="n">
        <x:v>0</x:v>
      </x:c>
      <x:c r="Q226" s="2" t="str">
        <x:v>否</x:v>
      </x:c>
      <x:c r="R226" s="7" t="n">
        <x:f>SUMIFS('9月奖金发放记录'!$J$2:$J$168,'9月奖金发放记录'!$B$2:$B$168,B226,'9月奖金发放记录'!$A$2:$A$168,A226,'9月奖金发放记录'!$D$2:$D$168,"当月")</x:f>
        <x:v>0</x:v>
      </x:c>
      <x:c r="S226" s="7" t="n">
        <x:f>SUMIFS('9月奖金发放记录'!$J$2:$J$168,'9月奖金发放记录'!$B$2:$B$168,B226,'9月奖金发放记录'!$A$2:$A$168,A226,'9月奖金发放记录'!$D$2:$D$168,"结转")</x:f>
        <x:v>0</x:v>
      </x:c>
      <x:c r="T226" s="7" t="n">
        <x:f>SUMIFS('9月奖金发放记录'!$J$2:$J$168,'9月奖金发放记录'!$B$2:$B$168,B226,'9月奖金发放记录'!$A$2:$A$168,A226,'9月奖金发放记录'!$D$2:$D$168,"补发1月")+SUMIFS('9月奖金发放记录'!$J$2:$J$168,'9月奖金发放记录'!$B$2:$B$168,B226,'9月奖金发放记录'!$A$2:$A$168,A226,'9月奖金发放记录'!$D$2:$D$168,"补发2月")+SUMIFS('9月奖金发放记录'!$J$2:$J$168,'9月奖金发放记录'!$B$2:$B$168,B226,'9月奖金发放记录'!$A$2:$A$168,A226,'9月奖金发放记录'!$D$2:$D$168,"补发3月")+SUMIFS('9月奖金发放记录'!$J$2:$J$168,'9月奖金发放记录'!$B$2:$B$168,B226,'9月奖金发放记录'!$A$2:$A$168,A226,'9月奖金发放记录'!$D$2:$D$168,"补发4月")+SUMIFS('9月奖金发放记录'!$J$2:$J$168,'9月奖金发放记录'!$B$2:$B$168,B226,'9月奖金发放记录'!$A$2:$A$168,A226,'9月奖金发放记录'!$D$2:$D$168,"补发5月")+SUMIFS('9月奖金发放记录'!$J$2:$J$168,'9月奖金发放记录'!$B$2:$B$168,B226,'9月奖金发放记录'!$A$2:$A$168,A226,'9月奖金发放记录'!$D$2:$D$168,"补发6月")+SUMIFS('9月奖金发放记录'!$J$2:$J$168,'9月奖金发放记录'!$B$2:$B$168,B226,'9月奖金发放记录'!$A$2:$A$168,A226,'9月奖金发放记录'!$D$2:$D$168,"补发7月")+SUMIFS('9月奖金发放记录'!$J$2:$J$168,'9月奖金发放记录'!$B$2:$B$168,B226,'9月奖金发放记录'!$A$2:$A$168,A226,'9月奖金发放记录'!$D$2:$D$168,"补发8月")</x:f>
        <x:v>0</x:v>
      </x:c>
      <x:c r="U226" s="7" t="n">
        <x:f>SUMIFS('9月奖金发放记录'!$J$2:$J$168,'9月奖金发放记录'!$B$2:$B$168,B226,'9月奖金发放记录'!$A$2:$A$168,A226,'9月奖金发放记录'!$D$2:$D$168,"累计补发9月")</x:f>
        <x:v>0</x:v>
      </x:c>
      <x:c r="V226" s="7" t="n">
        <x:f>SUM(R226:U226)</x:f>
        <x:v>0</x:v>
      </x:c>
    </x:row>
    <x:row r="227" ht="22" customHeight="1">
      <x:c r="A227" s="2" t="str">
        <x:v>粤AGP5791</x:v>
      </x:c>
      <x:c r="B227" s="2" t="str">
        <x:v>赵波</x:v>
      </x:c>
      <x:c r="C227" s="2" t="str">
        <x:v>综合业务部</x:v>
      </x:c>
      <x:c r="D227" s="7" t="n">
        <x:v>5000</x:v>
      </x:c>
      <x:c r="E227" s="7" t="n">
        <x:v>5700</x:v>
      </x:c>
      <x:c r="F227" s="7" t="n">
        <x:v>0</x:v>
      </x:c>
      <x:c r="G227" s="7" t="n">
        <x:v>0</x:v>
      </x:c>
      <x:c r="H227" s="7" t="n">
        <x:f>F227+D227</x:f>
        <x:v>5000</x:v>
      </x:c>
      <x:c r="I227" s="7" t="n">
        <x:f>G227+E227</x:f>
        <x:v>5700</x:v>
      </x:c>
      <x:c r="J227" s="2" t="str">
        <x:f>IF(AND(H227&gt;0,I227&gt;=H227),"达标","已有里程未达标")</x:f>
        <x:v>达标</x:v>
      </x:c>
      <x:c r="K227" s="2" t="n">
        <x:v>0</x:v>
      </x:c>
      <x:c r="L227" s="2" t="n">
        <x:v>0</x:v>
      </x:c>
      <x:c r="M227" s="2" t="n">
        <x:v>5000</x:v>
      </x:c>
      <x:c r="N227" s="7" t="n">
        <x:v>260</x:v>
      </x:c>
      <x:c r="O227" s="2" t="n">
        <x:v>0</x:v>
      </x:c>
      <x:c r="P227" s="2" t="n">
        <x:v>0</x:v>
      </x:c>
      <x:c r="Q227" s="2" t="str">
        <x:v>否</x:v>
      </x:c>
      <x:c r="R227" s="7" t="n">
        <x:f>SUMIFS('9月奖金发放记录'!$J$2:$J$168,'9月奖金发放记录'!$B$2:$B$168,B227,'9月奖金发放记录'!$A$2:$A$168,A227,'9月奖金发放记录'!$D$2:$D$168,"当月")</x:f>
        <x:v>260</x:v>
      </x:c>
      <x:c r="S227" s="7" t="n">
        <x:f>SUMIFS('9月奖金发放记录'!$J$2:$J$168,'9月奖金发放记录'!$B$2:$B$168,B227,'9月奖金发放记录'!$A$2:$A$168,A227,'9月奖金发放记录'!$D$2:$D$168,"结转")</x:f>
        <x:v>0</x:v>
      </x:c>
      <x:c r="T227" s="7" t="n">
        <x:f>SUMIFS('9月奖金发放记录'!$J$2:$J$168,'9月奖金发放记录'!$B$2:$B$168,B227,'9月奖金发放记录'!$A$2:$A$168,A227,'9月奖金发放记录'!$D$2:$D$168,"补发1月")+SUMIFS('9月奖金发放记录'!$J$2:$J$168,'9月奖金发放记录'!$B$2:$B$168,B227,'9月奖金发放记录'!$A$2:$A$168,A227,'9月奖金发放记录'!$D$2:$D$168,"补发2月")+SUMIFS('9月奖金发放记录'!$J$2:$J$168,'9月奖金发放记录'!$B$2:$B$168,B227,'9月奖金发放记录'!$A$2:$A$168,A227,'9月奖金发放记录'!$D$2:$D$168,"补发3月")+SUMIFS('9月奖金发放记录'!$J$2:$J$168,'9月奖金发放记录'!$B$2:$B$168,B227,'9月奖金发放记录'!$A$2:$A$168,A227,'9月奖金发放记录'!$D$2:$D$168,"补发4月")+SUMIFS('9月奖金发放记录'!$J$2:$J$168,'9月奖金发放记录'!$B$2:$B$168,B227,'9月奖金发放记录'!$A$2:$A$168,A227,'9月奖金发放记录'!$D$2:$D$168,"补发5月")+SUMIFS('9月奖金发放记录'!$J$2:$J$168,'9月奖金发放记录'!$B$2:$B$168,B227,'9月奖金发放记录'!$A$2:$A$168,A227,'9月奖金发放记录'!$D$2:$D$168,"补发6月")+SUMIFS('9月奖金发放记录'!$J$2:$J$168,'9月奖金发放记录'!$B$2:$B$168,B227,'9月奖金发放记录'!$A$2:$A$168,A227,'9月奖金发放记录'!$D$2:$D$168,"补发7月")+SUMIFS('9月奖金发放记录'!$J$2:$J$168,'9月奖金发放记录'!$B$2:$B$168,B227,'9月奖金发放记录'!$A$2:$A$168,A227,'9月奖金发放记录'!$D$2:$D$168,"补发8月")</x:f>
        <x:v>0</x:v>
      </x:c>
      <x:c r="U227" s="7" t="n">
        <x:f>SUMIFS('9月奖金发放记录'!$J$2:$J$168,'9月奖金发放记录'!$B$2:$B$168,B227,'9月奖金发放记录'!$A$2:$A$168,A227,'9月奖金发放记录'!$D$2:$D$168,"累计补发9月")</x:f>
        <x:v>0</x:v>
      </x:c>
      <x:c r="V227" s="7" t="n">
        <x:f>SUM(R227:U227)</x:f>
        <x:v>260</x:v>
      </x:c>
    </x:row>
    <x:row r="228" ht="22" customHeight="1">
      <x:c r="A228" s="2" t="str">
        <x:v>粤AGR0789</x:v>
      </x:c>
      <x:c r="B228" s="2" t="str">
        <x:v>赵波</x:v>
      </x:c>
      <x:c r="C228" s="2" t="str">
        <x:v>综合业务部</x:v>
      </x:c>
      <x:c r="D228" s="7" t="n">
        <x:v>3000</x:v>
      </x:c>
      <x:c r="E228" s="7" t="n">
        <x:v>4337.6</x:v>
      </x:c>
      <x:c r="F228" s="7" t="n">
        <x:v>0</x:v>
      </x:c>
      <x:c r="G228" s="7" t="n">
        <x:v>0</x:v>
      </x:c>
      <x:c r="H228" s="7" t="n">
        <x:f>F228+D228</x:f>
        <x:v>3000</x:v>
      </x:c>
      <x:c r="I228" s="7" t="n">
        <x:f>G228+E228</x:f>
        <x:v>4337.6</x:v>
      </x:c>
      <x:c r="J228" s="2" t="str">
        <x:f>IF(AND(H228&gt;0,I228&gt;=H228),"达标","已有里程未达标")</x:f>
        <x:v>达标</x:v>
      </x:c>
      <x:c r="K228" s="2" t="n">
        <x:v>0</x:v>
      </x:c>
      <x:c r="L228" s="2" t="n">
        <x:v>0</x:v>
      </x:c>
      <x:c r="M228" s="2" t="n">
        <x:v>3000</x:v>
      </x:c>
      <x:c r="N228" s="7" t="n">
        <x:v>150</x:v>
      </x:c>
      <x:c r="O228" s="2" t="n">
        <x:v>0</x:v>
      </x:c>
      <x:c r="P228" s="2" t="n">
        <x:v>0</x:v>
      </x:c>
      <x:c r="Q228" s="2" t="str">
        <x:v>否</x:v>
      </x:c>
      <x:c r="R228" s="7" t="n">
        <x:f>SUMIFS('9月奖金发放记录'!$J$2:$J$168,'9月奖金发放记录'!$B$2:$B$168,B228,'9月奖金发放记录'!$A$2:$A$168,A228,'9月奖金发放记录'!$D$2:$D$168,"当月")</x:f>
        <x:v>150</x:v>
      </x:c>
      <x:c r="S228" s="7" t="n">
        <x:f>SUMIFS('9月奖金发放记录'!$J$2:$J$168,'9月奖金发放记录'!$B$2:$B$168,B228,'9月奖金发放记录'!$A$2:$A$168,A228,'9月奖金发放记录'!$D$2:$D$168,"结转")</x:f>
        <x:v>0</x:v>
      </x:c>
      <x:c r="T228" s="7" t="n">
        <x:f>SUMIFS('9月奖金发放记录'!$J$2:$J$168,'9月奖金发放记录'!$B$2:$B$168,B228,'9月奖金发放记录'!$A$2:$A$168,A228,'9月奖金发放记录'!$D$2:$D$168,"补发1月")+SUMIFS('9月奖金发放记录'!$J$2:$J$168,'9月奖金发放记录'!$B$2:$B$168,B228,'9月奖金发放记录'!$A$2:$A$168,A228,'9月奖金发放记录'!$D$2:$D$168,"补发2月")+SUMIFS('9月奖金发放记录'!$J$2:$J$168,'9月奖金发放记录'!$B$2:$B$168,B228,'9月奖金发放记录'!$A$2:$A$168,A228,'9月奖金发放记录'!$D$2:$D$168,"补发3月")+SUMIFS('9月奖金发放记录'!$J$2:$J$168,'9月奖金发放记录'!$B$2:$B$168,B228,'9月奖金发放记录'!$A$2:$A$168,A228,'9月奖金发放记录'!$D$2:$D$168,"补发4月")+SUMIFS('9月奖金发放记录'!$J$2:$J$168,'9月奖金发放记录'!$B$2:$B$168,B228,'9月奖金发放记录'!$A$2:$A$168,A228,'9月奖金发放记录'!$D$2:$D$168,"补发5月")+SUMIFS('9月奖金发放记录'!$J$2:$J$168,'9月奖金发放记录'!$B$2:$B$168,B228,'9月奖金发放记录'!$A$2:$A$168,A228,'9月奖金发放记录'!$D$2:$D$168,"补发6月")+SUMIFS('9月奖金发放记录'!$J$2:$J$168,'9月奖金发放记录'!$B$2:$B$168,B228,'9月奖金发放记录'!$A$2:$A$168,A228,'9月奖金发放记录'!$D$2:$D$168,"补发7月")+SUMIFS('9月奖金发放记录'!$J$2:$J$168,'9月奖金发放记录'!$B$2:$B$168,B228,'9月奖金发放记录'!$A$2:$A$168,A228,'9月奖金发放记录'!$D$2:$D$168,"补发8月")</x:f>
        <x:v>0</x:v>
      </x:c>
      <x:c r="U228" s="7" t="n">
        <x:f>SUMIFS('9月奖金发放记录'!$J$2:$J$168,'9月奖金发放记录'!$B$2:$B$168,B228,'9月奖金发放记录'!$A$2:$A$168,A228,'9月奖金发放记录'!$D$2:$D$168,"累计补发9月")</x:f>
        <x:v>0</x:v>
      </x:c>
      <x:c r="V228" s="7" t="n">
        <x:f>SUM(R228:U228)</x:f>
        <x:v>150</x:v>
      </x:c>
    </x:row>
    <x:row r="229" ht="22" customHeight="1">
      <x:c r="A229" s="2" t="str">
        <x:v>粤AGR5068</x:v>
      </x:c>
      <x:c r="B229" s="2" t="str">
        <x:v>赵波</x:v>
      </x:c>
      <x:c r="C229" s="2" t="str">
        <x:v>综合业务部</x:v>
      </x:c>
      <x:c r="D229" s="7" t="n">
        <x:v>3000</x:v>
      </x:c>
      <x:c r="E229" s="7" t="n">
        <x:v>3315.1</x:v>
      </x:c>
      <x:c r="F229" s="7" t="n">
        <x:v>0</x:v>
      </x:c>
      <x:c r="G229" s="7" t="n">
        <x:v>0</x:v>
      </x:c>
      <x:c r="H229" s="7" t="n">
        <x:f>F229+D229</x:f>
        <x:v>3000</x:v>
      </x:c>
      <x:c r="I229" s="7" t="n">
        <x:f>G229+E229</x:f>
        <x:v>3315.1</x:v>
      </x:c>
      <x:c r="J229" s="2" t="str">
        <x:f>IF(AND(H229&gt;0,I229&gt;=H229),"达标","已有里程未达标")</x:f>
        <x:v>达标</x:v>
      </x:c>
      <x:c r="K229" s="2" t="n">
        <x:v>0</x:v>
      </x:c>
      <x:c r="L229" s="2" t="n">
        <x:v>0</x:v>
      </x:c>
      <x:c r="M229" s="2" t="n">
        <x:v>3000</x:v>
      </x:c>
      <x:c r="N229" s="7" t="n">
        <x:v>150</x:v>
      </x:c>
      <x:c r="O229" s="2" t="n">
        <x:v>0</x:v>
      </x:c>
      <x:c r="P229" s="2" t="n">
        <x:v>0</x:v>
      </x:c>
      <x:c r="Q229" s="2" t="str">
        <x:v>否</x:v>
      </x:c>
      <x:c r="R229" s="7" t="n">
        <x:f>SUMIFS('9月奖金发放记录'!$J$2:$J$168,'9月奖金发放记录'!$B$2:$B$168,B229,'9月奖金发放记录'!$A$2:$A$168,A229,'9月奖金发放记录'!$D$2:$D$168,"当月")</x:f>
        <x:v>150</x:v>
      </x:c>
      <x:c r="S229" s="7" t="n">
        <x:f>SUMIFS('9月奖金发放记录'!$J$2:$J$168,'9月奖金发放记录'!$B$2:$B$168,B229,'9月奖金发放记录'!$A$2:$A$168,A229,'9月奖金发放记录'!$D$2:$D$168,"结转")</x:f>
        <x:v>0</x:v>
      </x:c>
      <x:c r="T229" s="7" t="n">
        <x:f>SUMIFS('9月奖金发放记录'!$J$2:$J$168,'9月奖金发放记录'!$B$2:$B$168,B229,'9月奖金发放记录'!$A$2:$A$168,A229,'9月奖金发放记录'!$D$2:$D$168,"补发1月")+SUMIFS('9月奖金发放记录'!$J$2:$J$168,'9月奖金发放记录'!$B$2:$B$168,B229,'9月奖金发放记录'!$A$2:$A$168,A229,'9月奖金发放记录'!$D$2:$D$168,"补发2月")+SUMIFS('9月奖金发放记录'!$J$2:$J$168,'9月奖金发放记录'!$B$2:$B$168,B229,'9月奖金发放记录'!$A$2:$A$168,A229,'9月奖金发放记录'!$D$2:$D$168,"补发3月")+SUMIFS('9月奖金发放记录'!$J$2:$J$168,'9月奖金发放记录'!$B$2:$B$168,B229,'9月奖金发放记录'!$A$2:$A$168,A229,'9月奖金发放记录'!$D$2:$D$168,"补发4月")+SUMIFS('9月奖金发放记录'!$J$2:$J$168,'9月奖金发放记录'!$B$2:$B$168,B229,'9月奖金发放记录'!$A$2:$A$168,A229,'9月奖金发放记录'!$D$2:$D$168,"补发5月")+SUMIFS('9月奖金发放记录'!$J$2:$J$168,'9月奖金发放记录'!$B$2:$B$168,B229,'9月奖金发放记录'!$A$2:$A$168,A229,'9月奖金发放记录'!$D$2:$D$168,"补发6月")+SUMIFS('9月奖金发放记录'!$J$2:$J$168,'9月奖金发放记录'!$B$2:$B$168,B229,'9月奖金发放记录'!$A$2:$A$168,A229,'9月奖金发放记录'!$D$2:$D$168,"补发7月")+SUMIFS('9月奖金发放记录'!$J$2:$J$168,'9月奖金发放记录'!$B$2:$B$168,B229,'9月奖金发放记录'!$A$2:$A$168,A229,'9月奖金发放记录'!$D$2:$D$168,"补发8月")</x:f>
        <x:v>0</x:v>
      </x:c>
      <x:c r="U229" s="7" t="n">
        <x:f>SUMIFS('9月奖金发放记录'!$J$2:$J$168,'9月奖金发放记录'!$B$2:$B$168,B229,'9月奖金发放记录'!$A$2:$A$168,A229,'9月奖金发放记录'!$D$2:$D$168,"累计补发9月")</x:f>
        <x:v>0</x:v>
      </x:c>
      <x:c r="V229" s="7" t="n">
        <x:f>SUM(R229:U229)</x:f>
        <x:v>150</x:v>
      </x:c>
    </x:row>
    <x:row r="230" ht="22" customHeight="1">
      <x:c r="A230" s="2" t="str">
        <x:v>粤AGR5088</x:v>
      </x:c>
      <x:c r="B230" s="2" t="str">
        <x:v>赵波</x:v>
      </x:c>
      <x:c r="C230" s="2" t="str">
        <x:v>综合业务部</x:v>
      </x:c>
      <x:c r="D230" s="7" t="n">
        <x:v>100</x:v>
      </x:c>
      <x:c r="E230" s="7" t="n">
        <x:v>76</x:v>
      </x:c>
      <x:c r="F230" s="7" t="n">
        <x:v>0</x:v>
      </x:c>
      <x:c r="G230" s="7" t="n">
        <x:v>0</x:v>
      </x:c>
      <x:c r="H230" s="7" t="n">
        <x:f>F230+D230</x:f>
        <x:v>100</x:v>
      </x:c>
      <x:c r="I230" s="7" t="n">
        <x:f>G230+E230</x:f>
        <x:v>76</x:v>
      </x:c>
      <x:c r="J230" s="2" t="str">
        <x:f>IF(AND(H230&gt;0,I230&gt;=H230),"达标","已有里程未达标")</x:f>
        <x:v>已有里程未达标</x:v>
      </x:c>
      <x:c r="K230" s="2" t="n">
        <x:v>0</x:v>
      </x:c>
      <x:c r="L230" s="2" t="n">
        <x:v>0</x:v>
      </x:c>
      <x:c r="M230" s="2" t="n">
        <x:v>3000</x:v>
      </x:c>
      <x:c r="N230" s="7" t="n">
        <x:v>150</x:v>
      </x:c>
      <x:c r="O230" s="2" t="n">
        <x:v>0</x:v>
      </x:c>
      <x:c r="P230" s="2" t="n">
        <x:v>0</x:v>
      </x:c>
      <x:c r="Q230" s="2" t="str">
        <x:v>否</x:v>
      </x:c>
      <x:c r="R230" s="7" t="n">
        <x:f>SUMIFS('9月奖金发放记录'!$J$2:$J$168,'9月奖金发放记录'!$B$2:$B$168,B230,'9月奖金发放记录'!$A$2:$A$168,A230,'9月奖金发放记录'!$D$2:$D$168,"当月")</x:f>
        <x:v>0</x:v>
      </x:c>
      <x:c r="S230" s="7" t="n">
        <x:f>SUMIFS('9月奖金发放记录'!$J$2:$J$168,'9月奖金发放记录'!$B$2:$B$168,B230,'9月奖金发放记录'!$A$2:$A$168,A230,'9月奖金发放记录'!$D$2:$D$168,"结转")</x:f>
        <x:v>0</x:v>
      </x:c>
      <x:c r="T230" s="7" t="n">
        <x:f>SUMIFS('9月奖金发放记录'!$J$2:$J$168,'9月奖金发放记录'!$B$2:$B$168,B230,'9月奖金发放记录'!$A$2:$A$168,A230,'9月奖金发放记录'!$D$2:$D$168,"补发1月")+SUMIFS('9月奖金发放记录'!$J$2:$J$168,'9月奖金发放记录'!$B$2:$B$168,B230,'9月奖金发放记录'!$A$2:$A$168,A230,'9月奖金发放记录'!$D$2:$D$168,"补发2月")+SUMIFS('9月奖金发放记录'!$J$2:$J$168,'9月奖金发放记录'!$B$2:$B$168,B230,'9月奖金发放记录'!$A$2:$A$168,A230,'9月奖金发放记录'!$D$2:$D$168,"补发3月")+SUMIFS('9月奖金发放记录'!$J$2:$J$168,'9月奖金发放记录'!$B$2:$B$168,B230,'9月奖金发放记录'!$A$2:$A$168,A230,'9月奖金发放记录'!$D$2:$D$168,"补发4月")+SUMIFS('9月奖金发放记录'!$J$2:$J$168,'9月奖金发放记录'!$B$2:$B$168,B230,'9月奖金发放记录'!$A$2:$A$168,A230,'9月奖金发放记录'!$D$2:$D$168,"补发5月")+SUMIFS('9月奖金发放记录'!$J$2:$J$168,'9月奖金发放记录'!$B$2:$B$168,B230,'9月奖金发放记录'!$A$2:$A$168,A230,'9月奖金发放记录'!$D$2:$D$168,"补发6月")+SUMIFS('9月奖金发放记录'!$J$2:$J$168,'9月奖金发放记录'!$B$2:$B$168,B230,'9月奖金发放记录'!$A$2:$A$168,A230,'9月奖金发放记录'!$D$2:$D$168,"补发7月")+SUMIFS('9月奖金发放记录'!$J$2:$J$168,'9月奖金发放记录'!$B$2:$B$168,B230,'9月奖金发放记录'!$A$2:$A$168,A230,'9月奖金发放记录'!$D$2:$D$168,"补发8月")</x:f>
        <x:v>0</x:v>
      </x:c>
      <x:c r="U230" s="7" t="n">
        <x:f>SUMIFS('9月奖金发放记录'!$J$2:$J$168,'9月奖金发放记录'!$B$2:$B$168,B230,'9月奖金发放记录'!$A$2:$A$168,A230,'9月奖金发放记录'!$D$2:$D$168,"累计补发9月")</x:f>
        <x:v>0</x:v>
      </x:c>
      <x:c r="V230" s="7" t="n">
        <x:f>SUM(R230:U230)</x:f>
        <x:v>0</x:v>
      </x:c>
    </x:row>
    <x:row r="231" ht="22" customHeight="1">
      <x:c r="A231" s="2" t="str">
        <x:v>粤AGR5226</x:v>
      </x:c>
      <x:c r="B231" s="2" t="str">
        <x:v>赵波</x:v>
      </x:c>
      <x:c r="C231" s="2" t="str">
        <x:v>综合业务部</x:v>
      </x:c>
      <x:c r="D231" s="7" t="n">
        <x:v>3000</x:v>
      </x:c>
      <x:c r="E231" s="7" t="n">
        <x:v>2690.1</x:v>
      </x:c>
      <x:c r="F231" s="7" t="n">
        <x:v>0</x:v>
      </x:c>
      <x:c r="G231" s="7" t="n">
        <x:v>0</x:v>
      </x:c>
      <x:c r="H231" s="7" t="n">
        <x:f>F231+D231</x:f>
        <x:v>3000</x:v>
      </x:c>
      <x:c r="I231" s="7" t="n">
        <x:f>G231+E231</x:f>
        <x:v>2690.1</x:v>
      </x:c>
      <x:c r="J231" s="2" t="str">
        <x:f>IF(AND(H231&gt;0,I231&gt;=H231),"达标","已有里程未达标")</x:f>
        <x:v>已有里程未达标</x:v>
      </x:c>
      <x:c r="K231" s="2" t="n">
        <x:v>0</x:v>
      </x:c>
      <x:c r="L231" s="2" t="n">
        <x:v>0</x:v>
      </x:c>
      <x:c r="M231" s="2" t="n">
        <x:v>3000</x:v>
      </x:c>
      <x:c r="N231" s="7" t="n">
        <x:v>150</x:v>
      </x:c>
      <x:c r="O231" s="2" t="n">
        <x:v>0</x:v>
      </x:c>
      <x:c r="P231" s="2" t="n">
        <x:v>0</x:v>
      </x:c>
      <x:c r="Q231" s="2" t="str">
        <x:v>否</x:v>
      </x:c>
      <x:c r="R231" s="7" t="n">
        <x:f>SUMIFS('9月奖金发放记录'!$J$2:$J$168,'9月奖金发放记录'!$B$2:$B$168,B231,'9月奖金发放记录'!$A$2:$A$168,A231,'9月奖金发放记录'!$D$2:$D$168,"当月")</x:f>
        <x:v>0</x:v>
      </x:c>
      <x:c r="S231" s="7" t="n">
        <x:f>SUMIFS('9月奖金发放记录'!$J$2:$J$168,'9月奖金发放记录'!$B$2:$B$168,B231,'9月奖金发放记录'!$A$2:$A$168,A231,'9月奖金发放记录'!$D$2:$D$168,"结转")</x:f>
        <x:v>0</x:v>
      </x:c>
      <x:c r="T231" s="7" t="n">
        <x:f>SUMIFS('9月奖金发放记录'!$J$2:$J$168,'9月奖金发放记录'!$B$2:$B$168,B231,'9月奖金发放记录'!$A$2:$A$168,A231,'9月奖金发放记录'!$D$2:$D$168,"补发1月")+SUMIFS('9月奖金发放记录'!$J$2:$J$168,'9月奖金发放记录'!$B$2:$B$168,B231,'9月奖金发放记录'!$A$2:$A$168,A231,'9月奖金发放记录'!$D$2:$D$168,"补发2月")+SUMIFS('9月奖金发放记录'!$J$2:$J$168,'9月奖金发放记录'!$B$2:$B$168,B231,'9月奖金发放记录'!$A$2:$A$168,A231,'9月奖金发放记录'!$D$2:$D$168,"补发3月")+SUMIFS('9月奖金发放记录'!$J$2:$J$168,'9月奖金发放记录'!$B$2:$B$168,B231,'9月奖金发放记录'!$A$2:$A$168,A231,'9月奖金发放记录'!$D$2:$D$168,"补发4月")+SUMIFS('9月奖金发放记录'!$J$2:$J$168,'9月奖金发放记录'!$B$2:$B$168,B231,'9月奖金发放记录'!$A$2:$A$168,A231,'9月奖金发放记录'!$D$2:$D$168,"补发5月")+SUMIFS('9月奖金发放记录'!$J$2:$J$168,'9月奖金发放记录'!$B$2:$B$168,B231,'9月奖金发放记录'!$A$2:$A$168,A231,'9月奖金发放记录'!$D$2:$D$168,"补发6月")+SUMIFS('9月奖金发放记录'!$J$2:$J$168,'9月奖金发放记录'!$B$2:$B$168,B231,'9月奖金发放记录'!$A$2:$A$168,A231,'9月奖金发放记录'!$D$2:$D$168,"补发7月")+SUMIFS('9月奖金发放记录'!$J$2:$J$168,'9月奖金发放记录'!$B$2:$B$168,B231,'9月奖金发放记录'!$A$2:$A$168,A231,'9月奖金发放记录'!$D$2:$D$168,"补发8月")</x:f>
        <x:v>0</x:v>
      </x:c>
      <x:c r="U231" s="7" t="n">
        <x:f>SUMIFS('9月奖金发放记录'!$J$2:$J$168,'9月奖金发放记录'!$B$2:$B$168,B231,'9月奖金发放记录'!$A$2:$A$168,A231,'9月奖金发放记录'!$D$2:$D$168,"累计补发9月")</x:f>
        <x:v>0</x:v>
      </x:c>
      <x:c r="V231" s="7" t="n">
        <x:f>SUM(R231:U231)</x:f>
        <x:v>0</x:v>
      </x:c>
    </x:row>
    <x:row r="232" ht="22" customHeight="1">
      <x:c r="A232" s="2" t="str">
        <x:v>粤AGR9766</x:v>
      </x:c>
      <x:c r="B232" s="2" t="str">
        <x:v>赵波</x:v>
      </x:c>
      <x:c r="C232" s="2" t="str">
        <x:v>综合业务部</x:v>
      </x:c>
      <x:c r="D232" s="7" t="n">
        <x:v>3000</x:v>
      </x:c>
      <x:c r="E232" s="7" t="n">
        <x:v>2356.1</x:v>
      </x:c>
      <x:c r="F232" s="7" t="n">
        <x:v>0</x:v>
      </x:c>
      <x:c r="G232" s="7" t="n">
        <x:v>0</x:v>
      </x:c>
      <x:c r="H232" s="7" t="n">
        <x:f>F232+D232</x:f>
        <x:v>3000</x:v>
      </x:c>
      <x:c r="I232" s="7" t="n">
        <x:f>G232+E232</x:f>
        <x:v>2356.1</x:v>
      </x:c>
      <x:c r="J232" s="2" t="str">
        <x:f>IF(AND(H232&gt;0,I232&gt;=H232),"达标","已有里程未达标")</x:f>
        <x:v>已有里程未达标</x:v>
      </x:c>
      <x:c r="K232" s="2" t="n">
        <x:v>0</x:v>
      </x:c>
      <x:c r="L232" s="2" t="n">
        <x:v>0</x:v>
      </x:c>
      <x:c r="M232" s="2" t="n">
        <x:v>3000</x:v>
      </x:c>
      <x:c r="N232" s="7" t="n">
        <x:v>150</x:v>
      </x:c>
      <x:c r="O232" s="2" t="n">
        <x:v>1</x:v>
      </x:c>
      <x:c r="P232" s="2" t="n">
        <x:v>0</x:v>
      </x:c>
      <x:c r="Q232" s="2" t="str">
        <x:v>否</x:v>
      </x:c>
      <x:c r="R232" s="7" t="n">
        <x:f>SUMIFS('9月奖金发放记录'!$J$2:$J$168,'9月奖金发放记录'!$B$2:$B$168,B232,'9月奖金发放记录'!$A$2:$A$168,A232,'9月奖金发放记录'!$D$2:$D$168,"当月")</x:f>
        <x:v>0</x:v>
      </x:c>
      <x:c r="S232" s="7" t="n">
        <x:f>SUMIFS('9月奖金发放记录'!$J$2:$J$168,'9月奖金发放记录'!$B$2:$B$168,B232,'9月奖金发放记录'!$A$2:$A$168,A232,'9月奖金发放记录'!$D$2:$D$168,"结转")</x:f>
        <x:v>0</x:v>
      </x:c>
      <x:c r="T232" s="7" t="n">
        <x:f>SUMIFS('9月奖金发放记录'!$J$2:$J$168,'9月奖金发放记录'!$B$2:$B$168,B232,'9月奖金发放记录'!$A$2:$A$168,A232,'9月奖金发放记录'!$D$2:$D$168,"补发1月")+SUMIFS('9月奖金发放记录'!$J$2:$J$168,'9月奖金发放记录'!$B$2:$B$168,B232,'9月奖金发放记录'!$A$2:$A$168,A232,'9月奖金发放记录'!$D$2:$D$168,"补发2月")+SUMIFS('9月奖金发放记录'!$J$2:$J$168,'9月奖金发放记录'!$B$2:$B$168,B232,'9月奖金发放记录'!$A$2:$A$168,A232,'9月奖金发放记录'!$D$2:$D$168,"补发3月")+SUMIFS('9月奖金发放记录'!$J$2:$J$168,'9月奖金发放记录'!$B$2:$B$168,B232,'9月奖金发放记录'!$A$2:$A$168,A232,'9月奖金发放记录'!$D$2:$D$168,"补发4月")+SUMIFS('9月奖金发放记录'!$J$2:$J$168,'9月奖金发放记录'!$B$2:$B$168,B232,'9月奖金发放记录'!$A$2:$A$168,A232,'9月奖金发放记录'!$D$2:$D$168,"补发5月")+SUMIFS('9月奖金发放记录'!$J$2:$J$168,'9月奖金发放记录'!$B$2:$B$168,B232,'9月奖金发放记录'!$A$2:$A$168,A232,'9月奖金发放记录'!$D$2:$D$168,"补发6月")+SUMIFS('9月奖金发放记录'!$J$2:$J$168,'9月奖金发放记录'!$B$2:$B$168,B232,'9月奖金发放记录'!$A$2:$A$168,A232,'9月奖金发放记录'!$D$2:$D$168,"补发7月")+SUMIFS('9月奖金发放记录'!$J$2:$J$168,'9月奖金发放记录'!$B$2:$B$168,B232,'9月奖金发放记录'!$A$2:$A$168,A232,'9月奖金发放记录'!$D$2:$D$168,"补发8月")</x:f>
        <x:v>0</x:v>
      </x:c>
      <x:c r="U232" s="7" t="n">
        <x:f>SUMIFS('9月奖金发放记录'!$J$2:$J$168,'9月奖金发放记录'!$B$2:$B$168,B232,'9月奖金发放记录'!$A$2:$A$168,A232,'9月奖金发放记录'!$D$2:$D$168,"累计补发9月")</x:f>
        <x:v>0</x:v>
      </x:c>
      <x:c r="V232" s="7" t="n">
        <x:f>SUM(R232:U232)</x:f>
        <x:v>0</x:v>
      </x:c>
    </x:row>
    <x:row r="233" ht="22" customHeight="1">
      <x:c r="A233" s="2" t="str">
        <x:v>粤AGP3627</x:v>
      </x:c>
      <x:c r="B233" s="2" t="str">
        <x:v>金可鹏</x:v>
      </x:c>
      <x:c r="C233" s="2" t="str">
        <x:v>业务三部</x:v>
      </x:c>
      <x:c r="D233" s="7" t="n">
        <x:v>5000</x:v>
      </x:c>
      <x:c r="E233" s="7" t="n">
        <x:v>0</x:v>
      </x:c>
      <x:c r="F233" s="7" t="n">
        <x:v>40000</x:v>
      </x:c>
      <x:c r="G233" s="7" t="n">
        <x:v>91230.6</x:v>
      </x:c>
      <x:c r="H233" s="7" t="n">
        <x:f>F233+D233</x:f>
        <x:v>45000</x:v>
      </x:c>
      <x:c r="I233" s="7" t="n">
        <x:f>G233+E233</x:f>
        <x:v>91230.6</x:v>
      </x:c>
      <x:c r="J233" s="2" t="str">
        <x:f>IF(AND(H233&gt;0,I233&gt;=H233),"达标","已有里程未达标")</x:f>
        <x:v>达标</x:v>
      </x:c>
      <x:c r="K233" s="2" t="n">
        <x:v>5</x:v>
      </x:c>
      <x:c r="L233" s="2" t="n">
        <x:v>4</x:v>
      </x:c>
      <x:c r="M233" s="2" t="n">
        <x:v>5000</x:v>
      </x:c>
      <x:c r="N233" s="7" t="n">
        <x:v>260</x:v>
      </x:c>
      <x:c r="O233" s="2" t="n">
        <x:v>0</x:v>
      </x:c>
      <x:c r="P233" s="2" t="n">
        <x:v>0</x:v>
      </x:c>
      <x:c r="Q233" s="2" t="str">
        <x:v>是</x:v>
      </x:c>
      <x:c r="R233" s="7" t="n">
        <x:f>SUMIFS('9月奖金发放记录'!$J$2:$J$168,'9月奖金发放记录'!$B$2:$B$168,B233,'9月奖金发放记录'!$A$2:$A$168,A233,'9月奖金发放记录'!$D$2:$D$168,"当月")</x:f>
        <x:v>0</x:v>
      </x:c>
      <x:c r="S233" s="7" t="n">
        <x:f>SUMIFS('9月奖金发放记录'!$J$2:$J$168,'9月奖金发放记录'!$B$2:$B$168,B233,'9月奖金发放记录'!$A$2:$A$168,A233,'9月奖金发放记录'!$D$2:$D$168,"结转")</x:f>
        <x:v>260</x:v>
      </x:c>
      <x:c r="T233" s="7" t="n">
        <x:f>SUMIFS('9月奖金发放记录'!$J$2:$J$168,'9月奖金发放记录'!$B$2:$B$168,B233,'9月奖金发放记录'!$A$2:$A$168,A233,'9月奖金发放记录'!$D$2:$D$168,"补发1月")+SUMIFS('9月奖金发放记录'!$J$2:$J$168,'9月奖金发放记录'!$B$2:$B$168,B233,'9月奖金发放记录'!$A$2:$A$168,A233,'9月奖金发放记录'!$D$2:$D$168,"补发2月")+SUMIFS('9月奖金发放记录'!$J$2:$J$168,'9月奖金发放记录'!$B$2:$B$168,B233,'9月奖金发放记录'!$A$2:$A$168,A233,'9月奖金发放记录'!$D$2:$D$168,"补发3月")+SUMIFS('9月奖金发放记录'!$J$2:$J$168,'9月奖金发放记录'!$B$2:$B$168,B233,'9月奖金发放记录'!$A$2:$A$168,A233,'9月奖金发放记录'!$D$2:$D$168,"补发4月")+SUMIFS('9月奖金发放记录'!$J$2:$J$168,'9月奖金发放记录'!$B$2:$B$168,B233,'9月奖金发放记录'!$A$2:$A$168,A233,'9月奖金发放记录'!$D$2:$D$168,"补发5月")+SUMIFS('9月奖金发放记录'!$J$2:$J$168,'9月奖金发放记录'!$B$2:$B$168,B233,'9月奖金发放记录'!$A$2:$A$168,A233,'9月奖金发放记录'!$D$2:$D$168,"补发6月")+SUMIFS('9月奖金发放记录'!$J$2:$J$168,'9月奖金发放记录'!$B$2:$B$168,B233,'9月奖金发放记录'!$A$2:$A$168,A233,'9月奖金发放记录'!$D$2:$D$168,"补发7月")+SUMIFS('9月奖金发放记录'!$J$2:$J$168,'9月奖金发放记录'!$B$2:$B$168,B233,'9月奖金发放记录'!$A$2:$A$168,A233,'9月奖金发放记录'!$D$2:$D$168,"补发8月")</x:f>
        <x:v>0</x:v>
      </x:c>
      <x:c r="U233" s="7" t="n">
        <x:f>SUMIFS('9月奖金发放记录'!$J$2:$J$168,'9月奖金发放记录'!$B$2:$B$168,B233,'9月奖金发放记录'!$A$2:$A$168,A233,'9月奖金发放记录'!$D$2:$D$168,"累计补发9月")</x:f>
        <x:v>0</x:v>
      </x:c>
      <x:c r="V233" s="7" t="n">
        <x:f>SUM(R233:U233)</x:f>
        <x:v>260</x:v>
      </x:c>
    </x:row>
    <x:row r="234" ht="22" customHeight="1">
      <x:c r="A234" s="2" t="str">
        <x:v>粤AGP3692</x:v>
      </x:c>
      <x:c r="B234" s="2" t="str">
        <x:v>金可鹏</x:v>
      </x:c>
      <x:c r="C234" s="2" t="str">
        <x:v>业务三部</x:v>
      </x:c>
      <x:c r="D234" s="7" t="n">
        <x:v>5000</x:v>
      </x:c>
      <x:c r="E234" s="7" t="n">
        <x:v>0</x:v>
      </x:c>
      <x:c r="F234" s="7" t="n">
        <x:v>40000</x:v>
      </x:c>
      <x:c r="G234" s="7" t="n">
        <x:v>73049.1</x:v>
      </x:c>
      <x:c r="H234" s="7" t="n">
        <x:f>F234+D234</x:f>
        <x:v>45000</x:v>
      </x:c>
      <x:c r="I234" s="7" t="n">
        <x:f>G234+E234</x:f>
        <x:v>73049.1</x:v>
      </x:c>
      <x:c r="J234" s="2" t="str">
        <x:f>IF(AND(H234&gt;0,I234&gt;=H234),"达标","已有里程未达标")</x:f>
        <x:v>达标</x:v>
      </x:c>
      <x:c r="K234" s="2" t="n">
        <x:v>1</x:v>
      </x:c>
      <x:c r="L234" s="2" t="n">
        <x:v>0</x:v>
      </x:c>
      <x:c r="M234" s="2" t="n">
        <x:v>5000</x:v>
      </x:c>
      <x:c r="N234" s="7" t="n">
        <x:v>260</x:v>
      </x:c>
      <x:c r="O234" s="2" t="n">
        <x:v>0</x:v>
      </x:c>
      <x:c r="P234" s="2" t="n">
        <x:v>0</x:v>
      </x:c>
      <x:c r="Q234" s="2" t="str">
        <x:v>是</x:v>
      </x:c>
      <x:c r="R234" s="7" t="n">
        <x:f>SUMIFS('9月奖金发放记录'!$J$2:$J$168,'9月奖金发放记录'!$B$2:$B$168,B234,'9月奖金发放记录'!$A$2:$A$168,A234,'9月奖金发放记录'!$D$2:$D$168,"当月")</x:f>
        <x:v>0</x:v>
      </x:c>
      <x:c r="S234" s="7" t="n">
        <x:f>SUMIFS('9月奖金发放记录'!$J$2:$J$168,'9月奖金发放记录'!$B$2:$B$168,B234,'9月奖金发放记录'!$A$2:$A$168,A234,'9月奖金发放记录'!$D$2:$D$168,"结转")</x:f>
        <x:v>260</x:v>
      </x:c>
      <x:c r="T234" s="7" t="n">
        <x:f>SUMIFS('9月奖金发放记录'!$J$2:$J$168,'9月奖金发放记录'!$B$2:$B$168,B234,'9月奖金发放记录'!$A$2:$A$168,A234,'9月奖金发放记录'!$D$2:$D$168,"补发1月")+SUMIFS('9月奖金发放记录'!$J$2:$J$168,'9月奖金发放记录'!$B$2:$B$168,B234,'9月奖金发放记录'!$A$2:$A$168,A234,'9月奖金发放记录'!$D$2:$D$168,"补发2月")+SUMIFS('9月奖金发放记录'!$J$2:$J$168,'9月奖金发放记录'!$B$2:$B$168,B234,'9月奖金发放记录'!$A$2:$A$168,A234,'9月奖金发放记录'!$D$2:$D$168,"补发3月")+SUMIFS('9月奖金发放记录'!$J$2:$J$168,'9月奖金发放记录'!$B$2:$B$168,B234,'9月奖金发放记录'!$A$2:$A$168,A234,'9月奖金发放记录'!$D$2:$D$168,"补发4月")+SUMIFS('9月奖金发放记录'!$J$2:$J$168,'9月奖金发放记录'!$B$2:$B$168,B234,'9月奖金发放记录'!$A$2:$A$168,A234,'9月奖金发放记录'!$D$2:$D$168,"补发5月")+SUMIFS('9月奖金发放记录'!$J$2:$J$168,'9月奖金发放记录'!$B$2:$B$168,B234,'9月奖金发放记录'!$A$2:$A$168,A234,'9月奖金发放记录'!$D$2:$D$168,"补发6月")+SUMIFS('9月奖金发放记录'!$J$2:$J$168,'9月奖金发放记录'!$B$2:$B$168,B234,'9月奖金发放记录'!$A$2:$A$168,A234,'9月奖金发放记录'!$D$2:$D$168,"补发7月")+SUMIFS('9月奖金发放记录'!$J$2:$J$168,'9月奖金发放记录'!$B$2:$B$168,B234,'9月奖金发放记录'!$A$2:$A$168,A234,'9月奖金发放记录'!$D$2:$D$168,"补发8月")</x:f>
        <x:v>0</x:v>
      </x:c>
      <x:c r="U234" s="7" t="n">
        <x:f>SUMIFS('9月奖金发放记录'!$J$2:$J$168,'9月奖金发放记录'!$B$2:$B$168,B234,'9月奖金发放记录'!$A$2:$A$168,A234,'9月奖金发放记录'!$D$2:$D$168,"累计补发9月")</x:f>
        <x:v>0</x:v>
      </x:c>
      <x:c r="V234" s="7" t="n">
        <x:f>SUM(R234:U234)</x:f>
        <x:v>260</x:v>
      </x:c>
    </x:row>
    <x:row r="235" ht="22" customHeight="1">
      <x:c r="A235" s="2" t="str">
        <x:v>粤AGP9733</x:v>
      </x:c>
      <x:c r="B235" s="2" t="str">
        <x:v>金可鹏</x:v>
      </x:c>
      <x:c r="C235" s="2" t="str">
        <x:v>业务三部</x:v>
      </x:c>
      <x:c r="D235" s="7" t="n">
        <x:v>2400</x:v>
      </x:c>
      <x:c r="E235" s="7" t="n">
        <x:v>1178.7</x:v>
      </x:c>
      <x:c r="F235" s="7" t="n">
        <x:v>15000</x:v>
      </x:c>
      <x:c r="G235" s="7" t="n">
        <x:v>57122.7</x:v>
      </x:c>
      <x:c r="H235" s="7" t="n">
        <x:f>F235+D235</x:f>
        <x:v>17400</x:v>
      </x:c>
      <x:c r="I235" s="7" t="n">
        <x:f>G235+E235</x:f>
        <x:v>58301.399999999994</x:v>
      </x:c>
      <x:c r="J235" s="2" t="str">
        <x:f>IF(AND(H235&gt;0,I235&gt;=H235),"达标","已有里程未达标")</x:f>
        <x:v>达标</x:v>
      </x:c>
      <x:c r="K235" s="2" t="n">
        <x:v>10</x:v>
      </x:c>
      <x:c r="L235" s="2" t="n">
        <x:v>8</x:v>
      </x:c>
      <x:c r="M235" s="2" t="n">
        <x:v>3000</x:v>
      </x:c>
      <x:c r="N235" s="7" t="n">
        <x:v>150</x:v>
      </x:c>
      <x:c r="O235" s="2" t="n">
        <x:v>17</x:v>
      </x:c>
      <x:c r="P235" s="2" t="n">
        <x:v>0</x:v>
      </x:c>
      <x:c r="Q235" s="2" t="str">
        <x:v>否</x:v>
      </x:c>
      <x:c r="R235" s="7" t="n">
        <x:f>SUMIFS('9月奖金发放记录'!$J$2:$J$168,'9月奖金发放记录'!$B$2:$B$168,B235,'9月奖金发放记录'!$A$2:$A$168,A235,'9月奖金发放记录'!$D$2:$D$168,"当月")</x:f>
        <x:v>0</x:v>
      </x:c>
      <x:c r="S235" s="7" t="n">
        <x:f>SUMIFS('9月奖金发放记录'!$J$2:$J$168,'9月奖金发放记录'!$B$2:$B$168,B235,'9月奖金发放记录'!$A$2:$A$168,A235,'9月奖金发放记录'!$D$2:$D$168,"结转")</x:f>
        <x:v>150</x:v>
      </x:c>
      <x:c r="T235" s="7" t="n">
        <x:f>SUMIFS('9月奖金发放记录'!$J$2:$J$168,'9月奖金发放记录'!$B$2:$B$168,B235,'9月奖金发放记录'!$A$2:$A$168,A235,'9月奖金发放记录'!$D$2:$D$168,"补发1月")+SUMIFS('9月奖金发放记录'!$J$2:$J$168,'9月奖金发放记录'!$B$2:$B$168,B235,'9月奖金发放记录'!$A$2:$A$168,A235,'9月奖金发放记录'!$D$2:$D$168,"补发2月")+SUMIFS('9月奖金发放记录'!$J$2:$J$168,'9月奖金发放记录'!$B$2:$B$168,B235,'9月奖金发放记录'!$A$2:$A$168,A235,'9月奖金发放记录'!$D$2:$D$168,"补发3月")+SUMIFS('9月奖金发放记录'!$J$2:$J$168,'9月奖金发放记录'!$B$2:$B$168,B235,'9月奖金发放记录'!$A$2:$A$168,A235,'9月奖金发放记录'!$D$2:$D$168,"补发4月")+SUMIFS('9月奖金发放记录'!$J$2:$J$168,'9月奖金发放记录'!$B$2:$B$168,B235,'9月奖金发放记录'!$A$2:$A$168,A235,'9月奖金发放记录'!$D$2:$D$168,"补发5月")+SUMIFS('9月奖金发放记录'!$J$2:$J$168,'9月奖金发放记录'!$B$2:$B$168,B235,'9月奖金发放记录'!$A$2:$A$168,A235,'9月奖金发放记录'!$D$2:$D$168,"补发6月")+SUMIFS('9月奖金发放记录'!$J$2:$J$168,'9月奖金发放记录'!$B$2:$B$168,B235,'9月奖金发放记录'!$A$2:$A$168,A235,'9月奖金发放记录'!$D$2:$D$168,"补发7月")+SUMIFS('9月奖金发放记录'!$J$2:$J$168,'9月奖金发放记录'!$B$2:$B$168,B235,'9月奖金发放记录'!$A$2:$A$168,A235,'9月奖金发放记录'!$D$2:$D$168,"补发8月")</x:f>
        <x:v>0</x:v>
      </x:c>
      <x:c r="U235" s="7" t="n">
        <x:f>SUMIFS('9月奖金发放记录'!$J$2:$J$168,'9月奖金发放记录'!$B$2:$B$168,B235,'9月奖金发放记录'!$A$2:$A$168,A235,'9月奖金发放记录'!$D$2:$D$168,"累计补发9月")</x:f>
        <x:v>0</x:v>
      </x:c>
      <x:c r="V235" s="7" t="n">
        <x:f>SUM(R235:U235)</x:f>
        <x:v>150</x:v>
      </x:c>
    </x:row>
    <x:row r="236" ht="22" customHeight="1">
      <x:c r="A236" s="2" t="str">
        <x:v>粤AGR5560</x:v>
      </x:c>
      <x:c r="B236" s="2" t="str">
        <x:v>金可鹏</x:v>
      </x:c>
      <x:c r="C236" s="2" t="str">
        <x:v>业务三部</x:v>
      </x:c>
      <x:c r="D236" s="7" t="n">
        <x:v>3000</x:v>
      </x:c>
      <x:c r="E236" s="7" t="n">
        <x:v>0</x:v>
      </x:c>
      <x:c r="F236" s="7" t="n">
        <x:v>22500</x:v>
      </x:c>
      <x:c r="G236" s="7" t="n">
        <x:v>47026.6</x:v>
      </x:c>
      <x:c r="H236" s="7" t="n">
        <x:f>F236+D236</x:f>
        <x:v>25500</x:v>
      </x:c>
      <x:c r="I236" s="7" t="n">
        <x:f>G236+E236</x:f>
        <x:v>47026.6</x:v>
      </x:c>
      <x:c r="J236" s="2" t="str">
        <x:f>IF(AND(H236&gt;0,I236&gt;=H236),"达标","已有里程未达标")</x:f>
        <x:v>达标</x:v>
      </x:c>
      <x:c r="K236" s="2" t="n">
        <x:v>2</x:v>
      </x:c>
      <x:c r="L236" s="2" t="n">
        <x:v>1</x:v>
      </x:c>
      <x:c r="M236" s="2" t="n">
        <x:v>3000</x:v>
      </x:c>
      <x:c r="N236" s="7" t="n">
        <x:v>150</x:v>
      </x:c>
      <x:c r="O236" s="2" t="n">
        <x:v>0</x:v>
      </x:c>
      <x:c r="P236" s="2" t="n">
        <x:v>0</x:v>
      </x:c>
      <x:c r="Q236" s="2" t="str">
        <x:v>是</x:v>
      </x:c>
      <x:c r="R236" s="7" t="n">
        <x:f>SUMIFS('9月奖金发放记录'!$J$2:$J$168,'9月奖金发放记录'!$B$2:$B$168,B236,'9月奖金发放记录'!$A$2:$A$168,A236,'9月奖金发放记录'!$D$2:$D$168,"当月")</x:f>
        <x:v>0</x:v>
      </x:c>
      <x:c r="S236" s="7" t="n">
        <x:f>SUMIFS('9月奖金发放记录'!$J$2:$J$168,'9月奖金发放记录'!$B$2:$B$168,B236,'9月奖金发放记录'!$A$2:$A$168,A236,'9月奖金发放记录'!$D$2:$D$168,"结转")</x:f>
        <x:v>150</x:v>
      </x:c>
      <x:c r="T236" s="7" t="n">
        <x:f>SUMIFS('9月奖金发放记录'!$J$2:$J$168,'9月奖金发放记录'!$B$2:$B$168,B236,'9月奖金发放记录'!$A$2:$A$168,A236,'9月奖金发放记录'!$D$2:$D$168,"补发1月")+SUMIFS('9月奖金发放记录'!$J$2:$J$168,'9月奖金发放记录'!$B$2:$B$168,B236,'9月奖金发放记录'!$A$2:$A$168,A236,'9月奖金发放记录'!$D$2:$D$168,"补发2月")+SUMIFS('9月奖金发放记录'!$J$2:$J$168,'9月奖金发放记录'!$B$2:$B$168,B236,'9月奖金发放记录'!$A$2:$A$168,A236,'9月奖金发放记录'!$D$2:$D$168,"补发3月")+SUMIFS('9月奖金发放记录'!$J$2:$J$168,'9月奖金发放记录'!$B$2:$B$168,B236,'9月奖金发放记录'!$A$2:$A$168,A236,'9月奖金发放记录'!$D$2:$D$168,"补发4月")+SUMIFS('9月奖金发放记录'!$J$2:$J$168,'9月奖金发放记录'!$B$2:$B$168,B236,'9月奖金发放记录'!$A$2:$A$168,A236,'9月奖金发放记录'!$D$2:$D$168,"补发5月")+SUMIFS('9月奖金发放记录'!$J$2:$J$168,'9月奖金发放记录'!$B$2:$B$168,B236,'9月奖金发放记录'!$A$2:$A$168,A236,'9月奖金发放记录'!$D$2:$D$168,"补发6月")+SUMIFS('9月奖金发放记录'!$J$2:$J$168,'9月奖金发放记录'!$B$2:$B$168,B236,'9月奖金发放记录'!$A$2:$A$168,A236,'9月奖金发放记录'!$D$2:$D$168,"补发7月")+SUMIFS('9月奖金发放记录'!$J$2:$J$168,'9月奖金发放记录'!$B$2:$B$168,B236,'9月奖金发放记录'!$A$2:$A$168,A236,'9月奖金发放记录'!$D$2:$D$168,"补发8月")</x:f>
        <x:v>0</x:v>
      </x:c>
      <x:c r="U236" s="7" t="n">
        <x:f>SUMIFS('9月奖金发放记录'!$J$2:$J$168,'9月奖金发放记录'!$B$2:$B$168,B236,'9月奖金发放记录'!$A$2:$A$168,A236,'9月奖金发放记录'!$D$2:$D$168,"累计补发9月")</x:f>
        <x:v>0</x:v>
      </x:c>
      <x:c r="V236" s="7" t="n">
        <x:f>SUM(R236:U236)</x:f>
        <x:v>150</x:v>
      </x:c>
    </x:row>
    <x:row r="237" ht="22" customHeight="1">
      <x:c r="A237" s="2" t="str">
        <x:v>粤A01128F</x:v>
      </x:c>
      <x:c r="B237" s="2" t="str">
        <x:v>钟祥</x:v>
      </x:c>
      <x:c r="C237" s="2" t="str">
        <x:v>业务一部</x:v>
      </x:c>
      <x:c r="D237" s="7" t="n">
        <x:v>6000</x:v>
      </x:c>
      <x:c r="E237" s="7" t="n">
        <x:v>5658</x:v>
      </x:c>
      <x:c r="F237" s="7" t="n">
        <x:v>9290.32</x:v>
      </x:c>
      <x:c r="G237" s="7" t="n">
        <x:v>8095.1</x:v>
      </x:c>
      <x:c r="H237" s="7" t="n">
        <x:f>F237+D237</x:f>
        <x:v>15290.32</x:v>
      </x:c>
      <x:c r="I237" s="7" t="n">
        <x:f>G237+E237</x:f>
        <x:v>13753.1</x:v>
      </x:c>
      <x:c r="J237" s="2" t="str">
        <x:f>IF(AND(H237&gt;0,I237&gt;=H237),"达标","已有里程未达标")</x:f>
        <x:v>已有里程未达标</x:v>
      </x:c>
      <x:c r="K237" s="2" t="n">
        <x:v>0</x:v>
      </x:c>
      <x:c r="L237" s="2" t="n">
        <x:v>0</x:v>
      </x:c>
      <x:c r="M237" s="2" t="n">
        <x:v>6000</x:v>
      </x:c>
      <x:c r="N237" s="7" t="n">
        <x:v>1000</x:v>
      </x:c>
      <x:c r="O237" s="2" t="n">
        <x:v>4</x:v>
      </x:c>
      <x:c r="P237" s="2" t="n">
        <x:v>0</x:v>
      </x:c>
      <x:c r="Q237" s="2" t="str">
        <x:v>否</x:v>
      </x:c>
      <x:c r="R237" s="7" t="n">
        <x:f>SUMIFS('9月奖金发放记录'!$J$2:$J$168,'9月奖金发放记录'!$B$2:$B$168,B237,'9月奖金发放记录'!$A$2:$A$168,A237,'9月奖金发放记录'!$D$2:$D$168,"当月")</x:f>
        <x:v>0</x:v>
      </x:c>
      <x:c r="S237" s="7" t="n">
        <x:f>SUMIFS('9月奖金发放记录'!$J$2:$J$168,'9月奖金发放记录'!$B$2:$B$168,B237,'9月奖金发放记录'!$A$2:$A$168,A237,'9月奖金发放记录'!$D$2:$D$168,"结转")</x:f>
        <x:v>0</x:v>
      </x:c>
      <x:c r="T237" s="7" t="n">
        <x:f>SUMIFS('9月奖金发放记录'!$J$2:$J$168,'9月奖金发放记录'!$B$2:$B$168,B237,'9月奖金发放记录'!$A$2:$A$168,A237,'9月奖金发放记录'!$D$2:$D$168,"补发1月")+SUMIFS('9月奖金发放记录'!$J$2:$J$168,'9月奖金发放记录'!$B$2:$B$168,B237,'9月奖金发放记录'!$A$2:$A$168,A237,'9月奖金发放记录'!$D$2:$D$168,"补发2月")+SUMIFS('9月奖金发放记录'!$J$2:$J$168,'9月奖金发放记录'!$B$2:$B$168,B237,'9月奖金发放记录'!$A$2:$A$168,A237,'9月奖金发放记录'!$D$2:$D$168,"补发3月")+SUMIFS('9月奖金发放记录'!$J$2:$J$168,'9月奖金发放记录'!$B$2:$B$168,B237,'9月奖金发放记录'!$A$2:$A$168,A237,'9月奖金发放记录'!$D$2:$D$168,"补发4月")+SUMIFS('9月奖金发放记录'!$J$2:$J$168,'9月奖金发放记录'!$B$2:$B$168,B237,'9月奖金发放记录'!$A$2:$A$168,A237,'9月奖金发放记录'!$D$2:$D$168,"补发5月")+SUMIFS('9月奖金发放记录'!$J$2:$J$168,'9月奖金发放记录'!$B$2:$B$168,B237,'9月奖金发放记录'!$A$2:$A$168,A237,'9月奖金发放记录'!$D$2:$D$168,"补发6月")+SUMIFS('9月奖金发放记录'!$J$2:$J$168,'9月奖金发放记录'!$B$2:$B$168,B237,'9月奖金发放记录'!$A$2:$A$168,A237,'9月奖金发放记录'!$D$2:$D$168,"补发7月")+SUMIFS('9月奖金发放记录'!$J$2:$J$168,'9月奖金发放记录'!$B$2:$B$168,B237,'9月奖金发放记录'!$A$2:$A$168,A237,'9月奖金发放记录'!$D$2:$D$168,"补发8月")</x:f>
        <x:v>0</x:v>
      </x:c>
      <x:c r="U237" s="7" t="n">
        <x:f>SUMIFS('9月奖金发放记录'!$J$2:$J$168,'9月奖金发放记录'!$B$2:$B$168,B237,'9月奖金发放记录'!$A$2:$A$168,A237,'9月奖金发放记录'!$D$2:$D$168,"累计补发9月")</x:f>
        <x:v>0</x:v>
      </x:c>
      <x:c r="V237" s="7" t="n">
        <x:f>SUM(R237:U237)</x:f>
        <x:v>0</x:v>
      </x:c>
    </x:row>
    <x:row r="238" ht="22" customHeight="1">
      <x:c r="A238" s="2" t="str">
        <x:v>粤AFH7393</x:v>
      </x:c>
      <x:c r="B238" s="2" t="str">
        <x:v>钟祥</x:v>
      </x:c>
      <x:c r="C238" s="2" t="str">
        <x:v>业务一部</x:v>
      </x:c>
      <x:c r="D238" s="7" t="n">
        <x:v>5000</x:v>
      </x:c>
      <x:c r="E238" s="7" t="n">
        <x:v>1594.2</x:v>
      </x:c>
      <x:c r="F238" s="7" t="n">
        <x:v>5000</x:v>
      </x:c>
      <x:c r="G238" s="7" t="n">
        <x:v>2321.5</x:v>
      </x:c>
      <x:c r="H238" s="7" t="n">
        <x:f>F238+D238</x:f>
        <x:v>10000</x:v>
      </x:c>
      <x:c r="I238" s="7" t="n">
        <x:f>G238+E238</x:f>
        <x:v>3915.7</x:v>
      </x:c>
      <x:c r="J238" s="2" t="str">
        <x:f>IF(AND(H238&gt;0,I238&gt;=H238),"达标","已有里程未达标")</x:f>
        <x:v>已有里程未达标</x:v>
      </x:c>
      <x:c r="K238" s="2" t="n">
        <x:v>0</x:v>
      </x:c>
      <x:c r="L238" s="2" t="n">
        <x:v>0</x:v>
      </x:c>
      <x:c r="M238" s="2" t="n">
        <x:v>5000</x:v>
      </x:c>
      <x:c r="N238" s="7" t="n">
        <x:v>260</x:v>
      </x:c>
      <x:c r="O238" s="2" t="n">
        <x:v>1</x:v>
      </x:c>
      <x:c r="P238" s="2" t="n">
        <x:v>3</x:v>
      </x:c>
      <x:c r="Q238" s="2" t="str">
        <x:v>否</x:v>
      </x:c>
      <x:c r="R238" s="7" t="n">
        <x:f>SUMIFS('9月奖金发放记录'!$J$2:$J$168,'9月奖金发放记录'!$B$2:$B$168,B238,'9月奖金发放记录'!$A$2:$A$168,A238,'9月奖金发放记录'!$D$2:$D$168,"当月")</x:f>
        <x:v>0</x:v>
      </x:c>
      <x:c r="S238" s="7" t="n">
        <x:f>SUMIFS('9月奖金发放记录'!$J$2:$J$168,'9月奖金发放记录'!$B$2:$B$168,B238,'9月奖金发放记录'!$A$2:$A$168,A238,'9月奖金发放记录'!$D$2:$D$168,"结转")</x:f>
        <x:v>0</x:v>
      </x:c>
      <x:c r="T238" s="7" t="n">
        <x:f>SUMIFS('9月奖金发放记录'!$J$2:$J$168,'9月奖金发放记录'!$B$2:$B$168,B238,'9月奖金发放记录'!$A$2:$A$168,A238,'9月奖金发放记录'!$D$2:$D$168,"补发1月")+SUMIFS('9月奖金发放记录'!$J$2:$J$168,'9月奖金发放记录'!$B$2:$B$168,B238,'9月奖金发放记录'!$A$2:$A$168,A238,'9月奖金发放记录'!$D$2:$D$168,"补发2月")+SUMIFS('9月奖金发放记录'!$J$2:$J$168,'9月奖金发放记录'!$B$2:$B$168,B238,'9月奖金发放记录'!$A$2:$A$168,A238,'9月奖金发放记录'!$D$2:$D$168,"补发3月")+SUMIFS('9月奖金发放记录'!$J$2:$J$168,'9月奖金发放记录'!$B$2:$B$168,B238,'9月奖金发放记录'!$A$2:$A$168,A238,'9月奖金发放记录'!$D$2:$D$168,"补发4月")+SUMIFS('9月奖金发放记录'!$J$2:$J$168,'9月奖金发放记录'!$B$2:$B$168,B238,'9月奖金发放记录'!$A$2:$A$168,A238,'9月奖金发放记录'!$D$2:$D$168,"补发5月")+SUMIFS('9月奖金发放记录'!$J$2:$J$168,'9月奖金发放记录'!$B$2:$B$168,B238,'9月奖金发放记录'!$A$2:$A$168,A238,'9月奖金发放记录'!$D$2:$D$168,"补发6月")+SUMIFS('9月奖金发放记录'!$J$2:$J$168,'9月奖金发放记录'!$B$2:$B$168,B238,'9月奖金发放记录'!$A$2:$A$168,A238,'9月奖金发放记录'!$D$2:$D$168,"补发7月")+SUMIFS('9月奖金发放记录'!$J$2:$J$168,'9月奖金发放记录'!$B$2:$B$168,B238,'9月奖金发放记录'!$A$2:$A$168,A238,'9月奖金发放记录'!$D$2:$D$168,"补发8月")</x:f>
        <x:v>0</x:v>
      </x:c>
      <x:c r="U238" s="7" t="n">
        <x:f>SUMIFS('9月奖金发放记录'!$J$2:$J$168,'9月奖金发放记录'!$B$2:$B$168,B238,'9月奖金发放记录'!$A$2:$A$168,A238,'9月奖金发放记录'!$D$2:$D$168,"累计补发9月")</x:f>
        <x:v>0</x:v>
      </x:c>
      <x:c r="V238" s="7" t="n">
        <x:f>SUM(R238:U238)</x:f>
        <x:v>0</x:v>
      </x:c>
    </x:row>
    <x:row r="239" ht="22" customHeight="1">
      <x:c r="A239" s="2" t="str">
        <x:v>粤AG01629</x:v>
      </x:c>
      <x:c r="B239" s="2" t="str">
        <x:v>钟祥</x:v>
      </x:c>
      <x:c r="C239" s="2" t="str">
        <x:v>业务一部</x:v>
      </x:c>
      <x:c r="D239" s="7" t="n">
        <x:v>5000</x:v>
      </x:c>
      <x:c r="E239" s="7" t="n">
        <x:v>2764</x:v>
      </x:c>
      <x:c r="F239" s="7" t="n">
        <x:v>5000</x:v>
      </x:c>
      <x:c r="G239" s="7" t="n">
        <x:v>0</x:v>
      </x:c>
      <x:c r="H239" s="7" t="n">
        <x:f>F239+D239</x:f>
        <x:v>10000</x:v>
      </x:c>
      <x:c r="I239" s="7" t="n">
        <x:f>G239+E239</x:f>
        <x:v>2764</x:v>
      </x:c>
      <x:c r="J239" s="2" t="str">
        <x:f>IF(AND(H239&gt;0,I239&gt;=H239),"达标","已有里程未达标")</x:f>
        <x:v>已有里程未达标</x:v>
      </x:c>
      <x:c r="K239" s="2" t="n">
        <x:v>0</x:v>
      </x:c>
      <x:c r="L239" s="2" t="n">
        <x:v>0</x:v>
      </x:c>
      <x:c r="M239" s="2" t="n">
        <x:v>5000</x:v>
      </x:c>
      <x:c r="N239" s="7" t="n">
        <x:v>260</x:v>
      </x:c>
      <x:c r="O239" s="2" t="n">
        <x:v>0</x:v>
      </x:c>
      <x:c r="P239" s="2" t="n">
        <x:v>31</x:v>
      </x:c>
      <x:c r="Q239" s="2" t="str">
        <x:v>否</x:v>
      </x:c>
      <x:c r="R239" s="7" t="n">
        <x:f>SUMIFS('9月奖金发放记录'!$J$2:$J$168,'9月奖金发放记录'!$B$2:$B$168,B239,'9月奖金发放记录'!$A$2:$A$168,A239,'9月奖金发放记录'!$D$2:$D$168,"当月")</x:f>
        <x:v>0</x:v>
      </x:c>
      <x:c r="S239" s="7" t="n">
        <x:f>SUMIFS('9月奖金发放记录'!$J$2:$J$168,'9月奖金发放记录'!$B$2:$B$168,B239,'9月奖金发放记录'!$A$2:$A$168,A239,'9月奖金发放记录'!$D$2:$D$168,"结转")</x:f>
        <x:v>0</x:v>
      </x:c>
      <x:c r="T239" s="7" t="n">
        <x:f>SUMIFS('9月奖金发放记录'!$J$2:$J$168,'9月奖金发放记录'!$B$2:$B$168,B239,'9月奖金发放记录'!$A$2:$A$168,A239,'9月奖金发放记录'!$D$2:$D$168,"补发1月")+SUMIFS('9月奖金发放记录'!$J$2:$J$168,'9月奖金发放记录'!$B$2:$B$168,B239,'9月奖金发放记录'!$A$2:$A$168,A239,'9月奖金发放记录'!$D$2:$D$168,"补发2月")+SUMIFS('9月奖金发放记录'!$J$2:$J$168,'9月奖金发放记录'!$B$2:$B$168,B239,'9月奖金发放记录'!$A$2:$A$168,A239,'9月奖金发放记录'!$D$2:$D$168,"补发3月")+SUMIFS('9月奖金发放记录'!$J$2:$J$168,'9月奖金发放记录'!$B$2:$B$168,B239,'9月奖金发放记录'!$A$2:$A$168,A239,'9月奖金发放记录'!$D$2:$D$168,"补发4月")+SUMIFS('9月奖金发放记录'!$J$2:$J$168,'9月奖金发放记录'!$B$2:$B$168,B239,'9月奖金发放记录'!$A$2:$A$168,A239,'9月奖金发放记录'!$D$2:$D$168,"补发5月")+SUMIFS('9月奖金发放记录'!$J$2:$J$168,'9月奖金发放记录'!$B$2:$B$168,B239,'9月奖金发放记录'!$A$2:$A$168,A239,'9月奖金发放记录'!$D$2:$D$168,"补发6月")+SUMIFS('9月奖金发放记录'!$J$2:$J$168,'9月奖金发放记录'!$B$2:$B$168,B239,'9月奖金发放记录'!$A$2:$A$168,A239,'9月奖金发放记录'!$D$2:$D$168,"补发7月")+SUMIFS('9月奖金发放记录'!$J$2:$J$168,'9月奖金发放记录'!$B$2:$B$168,B239,'9月奖金发放记录'!$A$2:$A$168,A239,'9月奖金发放记录'!$D$2:$D$168,"补发8月")</x:f>
        <x:v>0</x:v>
      </x:c>
      <x:c r="U239" s="7" t="n">
        <x:f>SUMIFS('9月奖金发放记录'!$J$2:$J$168,'9月奖金发放记录'!$B$2:$B$168,B239,'9月奖金发放记录'!$A$2:$A$168,A239,'9月奖金发放记录'!$D$2:$D$168,"累计补发9月")</x:f>
        <x:v>0</x:v>
      </x:c>
      <x:c r="V239" s="7" t="n">
        <x:f>SUM(R239:U239)</x:f>
        <x:v>0</x:v>
      </x:c>
    </x:row>
    <x:row r="240" ht="22" customHeight="1">
      <x:c r="A240" s="2" t="str">
        <x:v>粤AG42172</x:v>
      </x:c>
      <x:c r="B240" s="2" t="str">
        <x:v>钟祥</x:v>
      </x:c>
      <x:c r="C240" s="2" t="str">
        <x:v>业务一部</x:v>
      </x:c>
      <x:c r="D240" s="7" t="n">
        <x:v>300</x:v>
      </x:c>
      <x:c r="E240" s="7" t="n">
        <x:v>79.8</x:v>
      </x:c>
      <x:c r="F240" s="7" t="n">
        <x:v>24000</x:v>
      </x:c>
      <x:c r="G240" s="7" t="n">
        <x:v>16063.9</x:v>
      </x:c>
      <x:c r="H240" s="7" t="n">
        <x:f>F240+D240</x:f>
        <x:v>24300</x:v>
      </x:c>
      <x:c r="I240" s="7" t="n">
        <x:f>G240+E240</x:f>
        <x:v>16143.699999999999</x:v>
      </x:c>
      <x:c r="J240" s="2" t="str">
        <x:f>IF(AND(H240&gt;0,I240&gt;=H240),"达标","已有里程未达标")</x:f>
        <x:v>已有里程未达标</x:v>
      </x:c>
      <x:c r="K240" s="2" t="n">
        <x:v>0</x:v>
      </x:c>
      <x:c r="L240" s="2" t="n">
        <x:v>0</x:v>
      </x:c>
      <x:c r="M240" s="2" t="n">
        <x:v>3000</x:v>
      </x:c>
      <x:c r="N240" s="7" t="n">
        <x:v>150</x:v>
      </x:c>
      <x:c r="O240" s="2" t="n">
        <x:v>0</x:v>
      </x:c>
      <x:c r="P240" s="2" t="n">
        <x:v>8</x:v>
      </x:c>
      <x:c r="Q240" s="2" t="str">
        <x:v>否</x:v>
      </x:c>
      <x:c r="R240" s="7" t="n">
        <x:f>SUMIFS('9月奖金发放记录'!$J$2:$J$168,'9月奖金发放记录'!$B$2:$B$168,B240,'9月奖金发放记录'!$A$2:$A$168,A240,'9月奖金发放记录'!$D$2:$D$168,"当月")</x:f>
        <x:v>0</x:v>
      </x:c>
      <x:c r="S240" s="7" t="n">
        <x:f>SUMIFS('9月奖金发放记录'!$J$2:$J$168,'9月奖金发放记录'!$B$2:$B$168,B240,'9月奖金发放记录'!$A$2:$A$168,A240,'9月奖金发放记录'!$D$2:$D$168,"结转")</x:f>
        <x:v>0</x:v>
      </x:c>
      <x:c r="T240" s="7" t="n">
        <x:f>SUMIFS('9月奖金发放记录'!$J$2:$J$168,'9月奖金发放记录'!$B$2:$B$168,B240,'9月奖金发放记录'!$A$2:$A$168,A240,'9月奖金发放记录'!$D$2:$D$168,"补发1月")+SUMIFS('9月奖金发放记录'!$J$2:$J$168,'9月奖金发放记录'!$B$2:$B$168,B240,'9月奖金发放记录'!$A$2:$A$168,A240,'9月奖金发放记录'!$D$2:$D$168,"补发2月")+SUMIFS('9月奖金发放记录'!$J$2:$J$168,'9月奖金发放记录'!$B$2:$B$168,B240,'9月奖金发放记录'!$A$2:$A$168,A240,'9月奖金发放记录'!$D$2:$D$168,"补发3月")+SUMIFS('9月奖金发放记录'!$J$2:$J$168,'9月奖金发放记录'!$B$2:$B$168,B240,'9月奖金发放记录'!$A$2:$A$168,A240,'9月奖金发放记录'!$D$2:$D$168,"补发4月")+SUMIFS('9月奖金发放记录'!$J$2:$J$168,'9月奖金发放记录'!$B$2:$B$168,B240,'9月奖金发放记录'!$A$2:$A$168,A240,'9月奖金发放记录'!$D$2:$D$168,"补发5月")+SUMIFS('9月奖金发放记录'!$J$2:$J$168,'9月奖金发放记录'!$B$2:$B$168,B240,'9月奖金发放记录'!$A$2:$A$168,A240,'9月奖金发放记录'!$D$2:$D$168,"补发6月")+SUMIFS('9月奖金发放记录'!$J$2:$J$168,'9月奖金发放记录'!$B$2:$B$168,B240,'9月奖金发放记录'!$A$2:$A$168,A240,'9月奖金发放记录'!$D$2:$D$168,"补发7月")+SUMIFS('9月奖金发放记录'!$J$2:$J$168,'9月奖金发放记录'!$B$2:$B$168,B240,'9月奖金发放记录'!$A$2:$A$168,A240,'9月奖金发放记录'!$D$2:$D$168,"补发8月")</x:f>
        <x:v>0</x:v>
      </x:c>
      <x:c r="U240" s="7" t="n">
        <x:f>SUMIFS('9月奖金发放记录'!$J$2:$J$168,'9月奖金发放记录'!$B$2:$B$168,B240,'9月奖金发放记录'!$A$2:$A$168,A240,'9月奖金发放记录'!$D$2:$D$168,"累计补发9月")</x:f>
        <x:v>0</x:v>
      </x:c>
      <x:c r="V240" s="7" t="n">
        <x:f>SUM(R240:U240)</x:f>
        <x:v>0</x:v>
      </x:c>
    </x:row>
    <x:row r="241" ht="22" customHeight="1">
      <x:c r="A241" s="2" t="str">
        <x:v>粤AG59208</x:v>
      </x:c>
      <x:c r="B241" s="2" t="str">
        <x:v>钟祥</x:v>
      </x:c>
      <x:c r="C241" s="2" t="str">
        <x:v>业务一部</x:v>
      </x:c>
      <x:c r="D241" s="7" t="n">
        <x:v>5000</x:v>
      </x:c>
      <x:c r="E241" s="7" t="n">
        <x:v>1572.5</x:v>
      </x:c>
      <x:c r="F241" s="7" t="n">
        <x:v>5000</x:v>
      </x:c>
      <x:c r="G241" s="7" t="n">
        <x:v>1268.5</x:v>
      </x:c>
      <x:c r="H241" s="7" t="n">
        <x:f>F241+D241</x:f>
        <x:v>10000</x:v>
      </x:c>
      <x:c r="I241" s="7" t="n">
        <x:f>G241+E241</x:f>
        <x:v>2841</x:v>
      </x:c>
      <x:c r="J241" s="2" t="str">
        <x:f>IF(AND(H241&gt;0,I241&gt;=H241),"达标","已有里程未达标")</x:f>
        <x:v>已有里程未达标</x:v>
      </x:c>
      <x:c r="K241" s="2" t="n">
        <x:v>0</x:v>
      </x:c>
      <x:c r="L241" s="2" t="n">
        <x:v>0</x:v>
      </x:c>
      <x:c r="M241" s="2" t="n">
        <x:v>5000</x:v>
      </x:c>
      <x:c r="N241" s="7" t="n">
        <x:v>260</x:v>
      </x:c>
      <x:c r="O241" s="2" t="n">
        <x:v>4</x:v>
      </x:c>
      <x:c r="P241" s="2" t="n">
        <x:v>4</x:v>
      </x:c>
      <x:c r="Q241" s="2" t="str">
        <x:v>否</x:v>
      </x:c>
      <x:c r="R241" s="7" t="n">
        <x:f>SUMIFS('9月奖金发放记录'!$J$2:$J$168,'9月奖金发放记录'!$B$2:$B$168,B241,'9月奖金发放记录'!$A$2:$A$168,A241,'9月奖金发放记录'!$D$2:$D$168,"当月")</x:f>
        <x:v>0</x:v>
      </x:c>
      <x:c r="S241" s="7" t="n">
        <x:f>SUMIFS('9月奖金发放记录'!$J$2:$J$168,'9月奖金发放记录'!$B$2:$B$168,B241,'9月奖金发放记录'!$A$2:$A$168,A241,'9月奖金发放记录'!$D$2:$D$168,"结转")</x:f>
        <x:v>0</x:v>
      </x:c>
      <x:c r="T241" s="7" t="n">
        <x:f>SUMIFS('9月奖金发放记录'!$J$2:$J$168,'9月奖金发放记录'!$B$2:$B$168,B241,'9月奖金发放记录'!$A$2:$A$168,A241,'9月奖金发放记录'!$D$2:$D$168,"补发1月")+SUMIFS('9月奖金发放记录'!$J$2:$J$168,'9月奖金发放记录'!$B$2:$B$168,B241,'9月奖金发放记录'!$A$2:$A$168,A241,'9月奖金发放记录'!$D$2:$D$168,"补发2月")+SUMIFS('9月奖金发放记录'!$J$2:$J$168,'9月奖金发放记录'!$B$2:$B$168,B241,'9月奖金发放记录'!$A$2:$A$168,A241,'9月奖金发放记录'!$D$2:$D$168,"补发3月")+SUMIFS('9月奖金发放记录'!$J$2:$J$168,'9月奖金发放记录'!$B$2:$B$168,B241,'9月奖金发放记录'!$A$2:$A$168,A241,'9月奖金发放记录'!$D$2:$D$168,"补发4月")+SUMIFS('9月奖金发放记录'!$J$2:$J$168,'9月奖金发放记录'!$B$2:$B$168,B241,'9月奖金发放记录'!$A$2:$A$168,A241,'9月奖金发放记录'!$D$2:$D$168,"补发5月")+SUMIFS('9月奖金发放记录'!$J$2:$J$168,'9月奖金发放记录'!$B$2:$B$168,B241,'9月奖金发放记录'!$A$2:$A$168,A241,'9月奖金发放记录'!$D$2:$D$168,"补发6月")+SUMIFS('9月奖金发放记录'!$J$2:$J$168,'9月奖金发放记录'!$B$2:$B$168,B241,'9月奖金发放记录'!$A$2:$A$168,A241,'9月奖金发放记录'!$D$2:$D$168,"补发7月")+SUMIFS('9月奖金发放记录'!$J$2:$J$168,'9月奖金发放记录'!$B$2:$B$168,B241,'9月奖金发放记录'!$A$2:$A$168,A241,'9月奖金发放记录'!$D$2:$D$168,"补发8月")</x:f>
        <x:v>0</x:v>
      </x:c>
      <x:c r="U241" s="7" t="n">
        <x:f>SUMIFS('9月奖金发放记录'!$J$2:$J$168,'9月奖金发放记录'!$B$2:$B$168,B241,'9月奖金发放记录'!$A$2:$A$168,A241,'9月奖金发放记录'!$D$2:$D$168,"累计补发9月")</x:f>
        <x:v>0</x:v>
      </x:c>
      <x:c r="V241" s="7" t="n">
        <x:f>SUM(R241:U241)</x:f>
        <x:v>0</x:v>
      </x:c>
    </x:row>
    <x:row r="242" ht="22" customHeight="1">
      <x:c r="A242" s="2" t="str">
        <x:v>粤AGE5843</x:v>
      </x:c>
      <x:c r="B242" s="2" t="str">
        <x:v>钟祥</x:v>
      </x:c>
      <x:c r="C242" s="2" t="str">
        <x:v>业务一部</x:v>
      </x:c>
      <x:c r="D242" s="7" t="n">
        <x:v>3000</x:v>
      </x:c>
      <x:c r="E242" s="7" t="n">
        <x:v>1431.4</x:v>
      </x:c>
      <x:c r="F242" s="7" t="n">
        <x:v>3000</x:v>
      </x:c>
      <x:c r="G242" s="7" t="n">
        <x:v>1563.2</x:v>
      </x:c>
      <x:c r="H242" s="7" t="n">
        <x:f>F242+D242</x:f>
        <x:v>6000</x:v>
      </x:c>
      <x:c r="I242" s="7" t="n">
        <x:f>G242+E242</x:f>
        <x:v>2994.6000000000004</x:v>
      </x:c>
      <x:c r="J242" s="2" t="str">
        <x:f>IF(AND(H242&gt;0,I242&gt;=H242),"达标","已有里程未达标")</x:f>
        <x:v>已有里程未达标</x:v>
      </x:c>
      <x:c r="K242" s="2" t="n">
        <x:v>0</x:v>
      </x:c>
      <x:c r="L242" s="2" t="n">
        <x:v>0</x:v>
      </x:c>
      <x:c r="M242" s="2" t="n">
        <x:v>3000</x:v>
      </x:c>
      <x:c r="N242" s="7" t="n">
        <x:v>150</x:v>
      </x:c>
      <x:c r="O242" s="2" t="n">
        <x:v>0</x:v>
      </x:c>
      <x:c r="P242" s="2" t="n">
        <x:v>0</x:v>
      </x:c>
      <x:c r="Q242" s="2" t="str">
        <x:v>否</x:v>
      </x:c>
      <x:c r="R242" s="7" t="n">
        <x:f>SUMIFS('9月奖金发放记录'!$J$2:$J$168,'9月奖金发放记录'!$B$2:$B$168,B242,'9月奖金发放记录'!$A$2:$A$168,A242,'9月奖金发放记录'!$D$2:$D$168,"当月")</x:f>
        <x:v>0</x:v>
      </x:c>
      <x:c r="S242" s="7" t="n">
        <x:f>SUMIFS('9月奖金发放记录'!$J$2:$J$168,'9月奖金发放记录'!$B$2:$B$168,B242,'9月奖金发放记录'!$A$2:$A$168,A242,'9月奖金发放记录'!$D$2:$D$168,"结转")</x:f>
        <x:v>0</x:v>
      </x:c>
      <x:c r="T242" s="7" t="n">
        <x:f>SUMIFS('9月奖金发放记录'!$J$2:$J$168,'9月奖金发放记录'!$B$2:$B$168,B242,'9月奖金发放记录'!$A$2:$A$168,A242,'9月奖金发放记录'!$D$2:$D$168,"补发1月")+SUMIFS('9月奖金发放记录'!$J$2:$J$168,'9月奖金发放记录'!$B$2:$B$168,B242,'9月奖金发放记录'!$A$2:$A$168,A242,'9月奖金发放记录'!$D$2:$D$168,"补发2月")+SUMIFS('9月奖金发放记录'!$J$2:$J$168,'9月奖金发放记录'!$B$2:$B$168,B242,'9月奖金发放记录'!$A$2:$A$168,A242,'9月奖金发放记录'!$D$2:$D$168,"补发3月")+SUMIFS('9月奖金发放记录'!$J$2:$J$168,'9月奖金发放记录'!$B$2:$B$168,B242,'9月奖金发放记录'!$A$2:$A$168,A242,'9月奖金发放记录'!$D$2:$D$168,"补发4月")+SUMIFS('9月奖金发放记录'!$J$2:$J$168,'9月奖金发放记录'!$B$2:$B$168,B242,'9月奖金发放记录'!$A$2:$A$168,A242,'9月奖金发放记录'!$D$2:$D$168,"补发5月")+SUMIFS('9月奖金发放记录'!$J$2:$J$168,'9月奖金发放记录'!$B$2:$B$168,B242,'9月奖金发放记录'!$A$2:$A$168,A242,'9月奖金发放记录'!$D$2:$D$168,"补发6月")+SUMIFS('9月奖金发放记录'!$J$2:$J$168,'9月奖金发放记录'!$B$2:$B$168,B242,'9月奖金发放记录'!$A$2:$A$168,A242,'9月奖金发放记录'!$D$2:$D$168,"补发7月")+SUMIFS('9月奖金发放记录'!$J$2:$J$168,'9月奖金发放记录'!$B$2:$B$168,B242,'9月奖金发放记录'!$A$2:$A$168,A242,'9月奖金发放记录'!$D$2:$D$168,"补发8月")</x:f>
        <x:v>0</x:v>
      </x:c>
      <x:c r="U242" s="7" t="n">
        <x:f>SUMIFS('9月奖金发放记录'!$J$2:$J$168,'9月奖金发放记录'!$B$2:$B$168,B242,'9月奖金发放记录'!$A$2:$A$168,A242,'9月奖金发放记录'!$D$2:$D$168,"累计补发9月")</x:f>
        <x:v>0</x:v>
      </x:c>
      <x:c r="V242" s="7" t="n">
        <x:f>SUM(R242:U242)</x:f>
        <x:v>0</x:v>
      </x:c>
    </x:row>
    <x:row r="243" ht="22" customHeight="1">
      <x:c r="A243" s="2" t="str">
        <x:v>粤AGF0692</x:v>
      </x:c>
      <x:c r="B243" s="2" t="str">
        <x:v>钟祥</x:v>
      </x:c>
      <x:c r="C243" s="2" t="str">
        <x:v>业务一部</x:v>
      </x:c>
      <x:c r="D243" s="7" t="n">
        <x:v>3000</x:v>
      </x:c>
      <x:c r="E243" s="7" t="n">
        <x:v>756.31</x:v>
      </x:c>
      <x:c r="F243" s="7" t="n">
        <x:v>3000</x:v>
      </x:c>
      <x:c r="G243" s="7" t="n">
        <x:v>1269.5</x:v>
      </x:c>
      <x:c r="H243" s="7" t="n">
        <x:f>F243+D243</x:f>
        <x:v>6000</x:v>
      </x:c>
      <x:c r="I243" s="7" t="n">
        <x:f>G243+E243</x:f>
        <x:v>2025.81</x:v>
      </x:c>
      <x:c r="J243" s="2" t="str">
        <x:f>IF(AND(H243&gt;0,I243&gt;=H243),"达标","已有里程未达标")</x:f>
        <x:v>已有里程未达标</x:v>
      </x:c>
      <x:c r="K243" s="2" t="n">
        <x:v>0</x:v>
      </x:c>
      <x:c r="L243" s="2" t="n">
        <x:v>0</x:v>
      </x:c>
      <x:c r="M243" s="2" t="n">
        <x:v>3000</x:v>
      </x:c>
      <x:c r="N243" s="7" t="n">
        <x:v>150</x:v>
      </x:c>
      <x:c r="O243" s="2" t="n">
        <x:v>0</x:v>
      </x:c>
      <x:c r="P243" s="2" t="n">
        <x:v>0</x:v>
      </x:c>
      <x:c r="Q243" s="2" t="str">
        <x:v>否</x:v>
      </x:c>
      <x:c r="R243" s="7" t="n">
        <x:f>SUMIFS('9月奖金发放记录'!$J$2:$J$168,'9月奖金发放记录'!$B$2:$B$168,B243,'9月奖金发放记录'!$A$2:$A$168,A243,'9月奖金发放记录'!$D$2:$D$168,"当月")</x:f>
        <x:v>0</x:v>
      </x:c>
      <x:c r="S243" s="7" t="n">
        <x:f>SUMIFS('9月奖金发放记录'!$J$2:$J$168,'9月奖金发放记录'!$B$2:$B$168,B243,'9月奖金发放记录'!$A$2:$A$168,A243,'9月奖金发放记录'!$D$2:$D$168,"结转")</x:f>
        <x:v>0</x:v>
      </x:c>
      <x:c r="T243" s="7" t="n">
        <x:f>SUMIFS('9月奖金发放记录'!$J$2:$J$168,'9月奖金发放记录'!$B$2:$B$168,B243,'9月奖金发放记录'!$A$2:$A$168,A243,'9月奖金发放记录'!$D$2:$D$168,"补发1月")+SUMIFS('9月奖金发放记录'!$J$2:$J$168,'9月奖金发放记录'!$B$2:$B$168,B243,'9月奖金发放记录'!$A$2:$A$168,A243,'9月奖金发放记录'!$D$2:$D$168,"补发2月")+SUMIFS('9月奖金发放记录'!$J$2:$J$168,'9月奖金发放记录'!$B$2:$B$168,B243,'9月奖金发放记录'!$A$2:$A$168,A243,'9月奖金发放记录'!$D$2:$D$168,"补发3月")+SUMIFS('9月奖金发放记录'!$J$2:$J$168,'9月奖金发放记录'!$B$2:$B$168,B243,'9月奖金发放记录'!$A$2:$A$168,A243,'9月奖金发放记录'!$D$2:$D$168,"补发4月")+SUMIFS('9月奖金发放记录'!$J$2:$J$168,'9月奖金发放记录'!$B$2:$B$168,B243,'9月奖金发放记录'!$A$2:$A$168,A243,'9月奖金发放记录'!$D$2:$D$168,"补发5月")+SUMIFS('9月奖金发放记录'!$J$2:$J$168,'9月奖金发放记录'!$B$2:$B$168,B243,'9月奖金发放记录'!$A$2:$A$168,A243,'9月奖金发放记录'!$D$2:$D$168,"补发6月")+SUMIFS('9月奖金发放记录'!$J$2:$J$168,'9月奖金发放记录'!$B$2:$B$168,B243,'9月奖金发放记录'!$A$2:$A$168,A243,'9月奖金发放记录'!$D$2:$D$168,"补发7月")+SUMIFS('9月奖金发放记录'!$J$2:$J$168,'9月奖金发放记录'!$B$2:$B$168,B243,'9月奖金发放记录'!$A$2:$A$168,A243,'9月奖金发放记录'!$D$2:$D$168,"补发8月")</x:f>
        <x:v>0</x:v>
      </x:c>
      <x:c r="U243" s="7" t="n">
        <x:f>SUMIFS('9月奖金发放记录'!$J$2:$J$168,'9月奖金发放记录'!$B$2:$B$168,B243,'9月奖金发放记录'!$A$2:$A$168,A243,'9月奖金发放记录'!$D$2:$D$168,"累计补发9月")</x:f>
        <x:v>0</x:v>
      </x:c>
      <x:c r="V243" s="7" t="n">
        <x:f>SUM(R243:U243)</x:f>
        <x:v>0</x:v>
      </x:c>
    </x:row>
    <x:row r="244" ht="22" customHeight="1">
      <x:c r="A244" s="2" t="str">
        <x:v>粤AGF4063</x:v>
      </x:c>
      <x:c r="B244" s="2" t="str">
        <x:v>钟祥</x:v>
      </x:c>
      <x:c r="C244" s="2" t="str">
        <x:v>业务一部</x:v>
      </x:c>
      <x:c r="D244" s="7" t="n">
        <x:v>3000</x:v>
      </x:c>
      <x:c r="E244" s="7" t="n">
        <x:v>1368.72</x:v>
      </x:c>
      <x:c r="F244" s="7" t="n">
        <x:v>3000</x:v>
      </x:c>
      <x:c r="G244" s="7" t="n">
        <x:v>183.7</x:v>
      </x:c>
      <x:c r="H244" s="7" t="n">
        <x:f>F244+D244</x:f>
        <x:v>6000</x:v>
      </x:c>
      <x:c r="I244" s="7" t="n">
        <x:f>G244+E244</x:f>
        <x:v>1552.42</x:v>
      </x:c>
      <x:c r="J244" s="2" t="str">
        <x:f>IF(AND(H244&gt;0,I244&gt;=H244),"达标","已有里程未达标")</x:f>
        <x:v>已有里程未达标</x:v>
      </x:c>
      <x:c r="K244" s="2" t="n">
        <x:v>0</x:v>
      </x:c>
      <x:c r="L244" s="2" t="n">
        <x:v>0</x:v>
      </x:c>
      <x:c r="M244" s="2" t="n">
        <x:v>3000</x:v>
      </x:c>
      <x:c r="N244" s="7" t="n">
        <x:v>150</x:v>
      </x:c>
      <x:c r="O244" s="2" t="n">
        <x:v>0</x:v>
      </x:c>
      <x:c r="P244" s="2" t="n">
        <x:v>0</x:v>
      </x:c>
      <x:c r="Q244" s="2" t="str">
        <x:v>否</x:v>
      </x:c>
      <x:c r="R244" s="7" t="n">
        <x:f>SUMIFS('9月奖金发放记录'!$J$2:$J$168,'9月奖金发放记录'!$B$2:$B$168,B244,'9月奖金发放记录'!$A$2:$A$168,A244,'9月奖金发放记录'!$D$2:$D$168,"当月")</x:f>
        <x:v>0</x:v>
      </x:c>
      <x:c r="S244" s="7" t="n">
        <x:f>SUMIFS('9月奖金发放记录'!$J$2:$J$168,'9月奖金发放记录'!$B$2:$B$168,B244,'9月奖金发放记录'!$A$2:$A$168,A244,'9月奖金发放记录'!$D$2:$D$168,"结转")</x:f>
        <x:v>0</x:v>
      </x:c>
      <x:c r="T244" s="7" t="n">
        <x:f>SUMIFS('9月奖金发放记录'!$J$2:$J$168,'9月奖金发放记录'!$B$2:$B$168,B244,'9月奖金发放记录'!$A$2:$A$168,A244,'9月奖金发放记录'!$D$2:$D$168,"补发1月")+SUMIFS('9月奖金发放记录'!$J$2:$J$168,'9月奖金发放记录'!$B$2:$B$168,B244,'9月奖金发放记录'!$A$2:$A$168,A244,'9月奖金发放记录'!$D$2:$D$168,"补发2月")+SUMIFS('9月奖金发放记录'!$J$2:$J$168,'9月奖金发放记录'!$B$2:$B$168,B244,'9月奖金发放记录'!$A$2:$A$168,A244,'9月奖金发放记录'!$D$2:$D$168,"补发3月")+SUMIFS('9月奖金发放记录'!$J$2:$J$168,'9月奖金发放记录'!$B$2:$B$168,B244,'9月奖金发放记录'!$A$2:$A$168,A244,'9月奖金发放记录'!$D$2:$D$168,"补发4月")+SUMIFS('9月奖金发放记录'!$J$2:$J$168,'9月奖金发放记录'!$B$2:$B$168,B244,'9月奖金发放记录'!$A$2:$A$168,A244,'9月奖金发放记录'!$D$2:$D$168,"补发5月")+SUMIFS('9月奖金发放记录'!$J$2:$J$168,'9月奖金发放记录'!$B$2:$B$168,B244,'9月奖金发放记录'!$A$2:$A$168,A244,'9月奖金发放记录'!$D$2:$D$168,"补发6月")+SUMIFS('9月奖金发放记录'!$J$2:$J$168,'9月奖金发放记录'!$B$2:$B$168,B244,'9月奖金发放记录'!$A$2:$A$168,A244,'9月奖金发放记录'!$D$2:$D$168,"补发7月")+SUMIFS('9月奖金发放记录'!$J$2:$J$168,'9月奖金发放记录'!$B$2:$B$168,B244,'9月奖金发放记录'!$A$2:$A$168,A244,'9月奖金发放记录'!$D$2:$D$168,"补发8月")</x:f>
        <x:v>0</x:v>
      </x:c>
      <x:c r="U244" s="7" t="n">
        <x:f>SUMIFS('9月奖金发放记录'!$J$2:$J$168,'9月奖金发放记录'!$B$2:$B$168,B244,'9月奖金发放记录'!$A$2:$A$168,A244,'9月奖金发放记录'!$D$2:$D$168,"累计补发9月")</x:f>
        <x:v>0</x:v>
      </x:c>
      <x:c r="V244" s="7" t="n">
        <x:f>SUM(R244:U244)</x:f>
        <x:v>0</x:v>
      </x:c>
    </x:row>
    <x:row r="245" ht="22" customHeight="1">
      <x:c r="A245" s="2" t="str">
        <x:v>粤AGF6940</x:v>
      </x:c>
      <x:c r="B245" s="2" t="str">
        <x:v>钟祥</x:v>
      </x:c>
      <x:c r="C245" s="2" t="str">
        <x:v>业务一部</x:v>
      </x:c>
      <x:c r="D245" s="7" t="n">
        <x:v>3000</x:v>
      </x:c>
      <x:c r="E245" s="7" t="n">
        <x:v>1273.8</x:v>
      </x:c>
      <x:c r="F245" s="7" t="n">
        <x:v>3000</x:v>
      </x:c>
      <x:c r="G245" s="7" t="n">
        <x:v>2292.7</x:v>
      </x:c>
      <x:c r="H245" s="7" t="n">
        <x:f>F245+D245</x:f>
        <x:v>6000</x:v>
      </x:c>
      <x:c r="I245" s="7" t="n">
        <x:f>G245+E245</x:f>
        <x:v>3566.5</x:v>
      </x:c>
      <x:c r="J245" s="2" t="str">
        <x:f>IF(AND(H245&gt;0,I245&gt;=H245),"达标","已有里程未达标")</x:f>
        <x:v>已有里程未达标</x:v>
      </x:c>
      <x:c r="K245" s="2" t="n">
        <x:v>0</x:v>
      </x:c>
      <x:c r="L245" s="2" t="n">
        <x:v>0</x:v>
      </x:c>
      <x:c r="M245" s="2" t="n">
        <x:v>3000</x:v>
      </x:c>
      <x:c r="N245" s="7" t="n">
        <x:v>150</x:v>
      </x:c>
      <x:c r="O245" s="2" t="n">
        <x:v>2</x:v>
      </x:c>
      <x:c r="P245" s="2" t="n">
        <x:v>2</x:v>
      </x:c>
      <x:c r="Q245" s="2" t="str">
        <x:v>否</x:v>
      </x:c>
      <x:c r="R245" s="7" t="n">
        <x:f>SUMIFS('9月奖金发放记录'!$J$2:$J$168,'9月奖金发放记录'!$B$2:$B$168,B245,'9月奖金发放记录'!$A$2:$A$168,A245,'9月奖金发放记录'!$D$2:$D$168,"当月")</x:f>
        <x:v>0</x:v>
      </x:c>
      <x:c r="S245" s="7" t="n">
        <x:f>SUMIFS('9月奖金发放记录'!$J$2:$J$168,'9月奖金发放记录'!$B$2:$B$168,B245,'9月奖金发放记录'!$A$2:$A$168,A245,'9月奖金发放记录'!$D$2:$D$168,"结转")</x:f>
        <x:v>0</x:v>
      </x:c>
      <x:c r="T245" s="7" t="n">
        <x:f>SUMIFS('9月奖金发放记录'!$J$2:$J$168,'9月奖金发放记录'!$B$2:$B$168,B245,'9月奖金发放记录'!$A$2:$A$168,A245,'9月奖金发放记录'!$D$2:$D$168,"补发1月")+SUMIFS('9月奖金发放记录'!$J$2:$J$168,'9月奖金发放记录'!$B$2:$B$168,B245,'9月奖金发放记录'!$A$2:$A$168,A245,'9月奖金发放记录'!$D$2:$D$168,"补发2月")+SUMIFS('9月奖金发放记录'!$J$2:$J$168,'9月奖金发放记录'!$B$2:$B$168,B245,'9月奖金发放记录'!$A$2:$A$168,A245,'9月奖金发放记录'!$D$2:$D$168,"补发3月")+SUMIFS('9月奖金发放记录'!$J$2:$J$168,'9月奖金发放记录'!$B$2:$B$168,B245,'9月奖金发放记录'!$A$2:$A$168,A245,'9月奖金发放记录'!$D$2:$D$168,"补发4月")+SUMIFS('9月奖金发放记录'!$J$2:$J$168,'9月奖金发放记录'!$B$2:$B$168,B245,'9月奖金发放记录'!$A$2:$A$168,A245,'9月奖金发放记录'!$D$2:$D$168,"补发5月")+SUMIFS('9月奖金发放记录'!$J$2:$J$168,'9月奖金发放记录'!$B$2:$B$168,B245,'9月奖金发放记录'!$A$2:$A$168,A245,'9月奖金发放记录'!$D$2:$D$168,"补发6月")+SUMIFS('9月奖金发放记录'!$J$2:$J$168,'9月奖金发放记录'!$B$2:$B$168,B245,'9月奖金发放记录'!$A$2:$A$168,A245,'9月奖金发放记录'!$D$2:$D$168,"补发7月")+SUMIFS('9月奖金发放记录'!$J$2:$J$168,'9月奖金发放记录'!$B$2:$B$168,B245,'9月奖金发放记录'!$A$2:$A$168,A245,'9月奖金发放记录'!$D$2:$D$168,"补发8月")</x:f>
        <x:v>0</x:v>
      </x:c>
      <x:c r="U245" s="7" t="n">
        <x:f>SUMIFS('9月奖金发放记录'!$J$2:$J$168,'9月奖金发放记录'!$B$2:$B$168,B245,'9月奖金发放记录'!$A$2:$A$168,A245,'9月奖金发放记录'!$D$2:$D$168,"累计补发9月")</x:f>
        <x:v>0</x:v>
      </x:c>
      <x:c r="V245" s="7" t="n">
        <x:f>SUM(R245:U245)</x:f>
        <x:v>0</x:v>
      </x:c>
    </x:row>
    <x:row r="246" ht="22" customHeight="1">
      <x:c r="A246" s="2" t="str">
        <x:v>粤AGF8492</x:v>
      </x:c>
      <x:c r="B246" s="2" t="str">
        <x:v>钟祥</x:v>
      </x:c>
      <x:c r="C246" s="2" t="str">
        <x:v>业务一部</x:v>
      </x:c>
      <x:c r="D246" s="7" t="n">
        <x:v>3000</x:v>
      </x:c>
      <x:c r="E246" s="7" t="n">
        <x:v>1121.5</x:v>
      </x:c>
      <x:c r="F246" s="7" t="n">
        <x:v>3000</x:v>
      </x:c>
      <x:c r="G246" s="7" t="n">
        <x:v>1262.9</x:v>
      </x:c>
      <x:c r="H246" s="7" t="n">
        <x:f>F246+D246</x:f>
        <x:v>6000</x:v>
      </x:c>
      <x:c r="I246" s="7" t="n">
        <x:f>G246+E246</x:f>
        <x:v>2384.4</x:v>
      </x:c>
      <x:c r="J246" s="2" t="str">
        <x:f>IF(AND(H246&gt;0,I246&gt;=H246),"达标","已有里程未达标")</x:f>
        <x:v>已有里程未达标</x:v>
      </x:c>
      <x:c r="K246" s="2" t="n">
        <x:v>0</x:v>
      </x:c>
      <x:c r="L246" s="2" t="n">
        <x:v>0</x:v>
      </x:c>
      <x:c r="M246" s="2" t="n">
        <x:v>3000</x:v>
      </x:c>
      <x:c r="N246" s="7" t="n">
        <x:v>150</x:v>
      </x:c>
      <x:c r="O246" s="2" t="n">
        <x:v>1</x:v>
      </x:c>
      <x:c r="P246" s="2" t="n">
        <x:v>0</x:v>
      </x:c>
      <x:c r="Q246" s="2" t="str">
        <x:v>否</x:v>
      </x:c>
      <x:c r="R246" s="7" t="n">
        <x:f>SUMIFS('9月奖金发放记录'!$J$2:$J$168,'9月奖金发放记录'!$B$2:$B$168,B246,'9月奖金发放记录'!$A$2:$A$168,A246,'9月奖金发放记录'!$D$2:$D$168,"当月")</x:f>
        <x:v>0</x:v>
      </x:c>
      <x:c r="S246" s="7" t="n">
        <x:f>SUMIFS('9月奖金发放记录'!$J$2:$J$168,'9月奖金发放记录'!$B$2:$B$168,B246,'9月奖金发放记录'!$A$2:$A$168,A246,'9月奖金发放记录'!$D$2:$D$168,"结转")</x:f>
        <x:v>0</x:v>
      </x:c>
      <x:c r="T246" s="7" t="n">
        <x:f>SUMIFS('9月奖金发放记录'!$J$2:$J$168,'9月奖金发放记录'!$B$2:$B$168,B246,'9月奖金发放记录'!$A$2:$A$168,A246,'9月奖金发放记录'!$D$2:$D$168,"补发1月")+SUMIFS('9月奖金发放记录'!$J$2:$J$168,'9月奖金发放记录'!$B$2:$B$168,B246,'9月奖金发放记录'!$A$2:$A$168,A246,'9月奖金发放记录'!$D$2:$D$168,"补发2月")+SUMIFS('9月奖金发放记录'!$J$2:$J$168,'9月奖金发放记录'!$B$2:$B$168,B246,'9月奖金发放记录'!$A$2:$A$168,A246,'9月奖金发放记录'!$D$2:$D$168,"补发3月")+SUMIFS('9月奖金发放记录'!$J$2:$J$168,'9月奖金发放记录'!$B$2:$B$168,B246,'9月奖金发放记录'!$A$2:$A$168,A246,'9月奖金发放记录'!$D$2:$D$168,"补发4月")+SUMIFS('9月奖金发放记录'!$J$2:$J$168,'9月奖金发放记录'!$B$2:$B$168,B246,'9月奖金发放记录'!$A$2:$A$168,A246,'9月奖金发放记录'!$D$2:$D$168,"补发5月")+SUMIFS('9月奖金发放记录'!$J$2:$J$168,'9月奖金发放记录'!$B$2:$B$168,B246,'9月奖金发放记录'!$A$2:$A$168,A246,'9月奖金发放记录'!$D$2:$D$168,"补发6月")+SUMIFS('9月奖金发放记录'!$J$2:$J$168,'9月奖金发放记录'!$B$2:$B$168,B246,'9月奖金发放记录'!$A$2:$A$168,A246,'9月奖金发放记录'!$D$2:$D$168,"补发7月")+SUMIFS('9月奖金发放记录'!$J$2:$J$168,'9月奖金发放记录'!$B$2:$B$168,B246,'9月奖金发放记录'!$A$2:$A$168,A246,'9月奖金发放记录'!$D$2:$D$168,"补发8月")</x:f>
        <x:v>0</x:v>
      </x:c>
      <x:c r="U246" s="7" t="n">
        <x:f>SUMIFS('9月奖金发放记录'!$J$2:$J$168,'9月奖金发放记录'!$B$2:$B$168,B246,'9月奖金发放记录'!$A$2:$A$168,A246,'9月奖金发放记录'!$D$2:$D$168,"累计补发9月")</x:f>
        <x:v>0</x:v>
      </x:c>
      <x:c r="V246" s="7" t="n">
        <x:f>SUM(R246:U246)</x:f>
        <x:v>0</x:v>
      </x:c>
    </x:row>
    <x:row r="247" ht="22" customHeight="1">
      <x:c r="A247" s="2" t="str">
        <x:v>粤AGF9106</x:v>
      </x:c>
      <x:c r="B247" s="2" t="str">
        <x:v>钟祥</x:v>
      </x:c>
      <x:c r="C247" s="2" t="str">
        <x:v>业务一部</x:v>
      </x:c>
      <x:c r="D247" s="7" t="n">
        <x:v>3000</x:v>
      </x:c>
      <x:c r="E247" s="7" t="n">
        <x:v>616.62</x:v>
      </x:c>
      <x:c r="F247" s="7" t="n">
        <x:v>3000</x:v>
      </x:c>
      <x:c r="G247" s="7" t="n">
        <x:v>169.4</x:v>
      </x:c>
      <x:c r="H247" s="7" t="n">
        <x:f>F247+D247</x:f>
        <x:v>6000</x:v>
      </x:c>
      <x:c r="I247" s="7" t="n">
        <x:f>G247+E247</x:f>
        <x:v>786.02</x:v>
      </x:c>
      <x:c r="J247" s="2" t="str">
        <x:f>IF(AND(H247&gt;0,I247&gt;=H247),"达标","已有里程未达标")</x:f>
        <x:v>已有里程未达标</x:v>
      </x:c>
      <x:c r="K247" s="2" t="n">
        <x:v>0</x:v>
      </x:c>
      <x:c r="L247" s="2" t="n">
        <x:v>0</x:v>
      </x:c>
      <x:c r="M247" s="2" t="n">
        <x:v>3000</x:v>
      </x:c>
      <x:c r="N247" s="7" t="n">
        <x:v>150</x:v>
      </x:c>
      <x:c r="O247" s="2" t="n">
        <x:v>0</x:v>
      </x:c>
      <x:c r="P247" s="2" t="n">
        <x:v>0</x:v>
      </x:c>
      <x:c r="Q247" s="2" t="str">
        <x:v>否</x:v>
      </x:c>
      <x:c r="R247" s="7" t="n">
        <x:f>SUMIFS('9月奖金发放记录'!$J$2:$J$168,'9月奖金发放记录'!$B$2:$B$168,B247,'9月奖金发放记录'!$A$2:$A$168,A247,'9月奖金发放记录'!$D$2:$D$168,"当月")</x:f>
        <x:v>0</x:v>
      </x:c>
      <x:c r="S247" s="7" t="n">
        <x:f>SUMIFS('9月奖金发放记录'!$J$2:$J$168,'9月奖金发放记录'!$B$2:$B$168,B247,'9月奖金发放记录'!$A$2:$A$168,A247,'9月奖金发放记录'!$D$2:$D$168,"结转")</x:f>
        <x:v>0</x:v>
      </x:c>
      <x:c r="T247" s="7" t="n">
        <x:f>SUMIFS('9月奖金发放记录'!$J$2:$J$168,'9月奖金发放记录'!$B$2:$B$168,B247,'9月奖金发放记录'!$A$2:$A$168,A247,'9月奖金发放记录'!$D$2:$D$168,"补发1月")+SUMIFS('9月奖金发放记录'!$J$2:$J$168,'9月奖金发放记录'!$B$2:$B$168,B247,'9月奖金发放记录'!$A$2:$A$168,A247,'9月奖金发放记录'!$D$2:$D$168,"补发2月")+SUMIFS('9月奖金发放记录'!$J$2:$J$168,'9月奖金发放记录'!$B$2:$B$168,B247,'9月奖金发放记录'!$A$2:$A$168,A247,'9月奖金发放记录'!$D$2:$D$168,"补发3月")+SUMIFS('9月奖金发放记录'!$J$2:$J$168,'9月奖金发放记录'!$B$2:$B$168,B247,'9月奖金发放记录'!$A$2:$A$168,A247,'9月奖金发放记录'!$D$2:$D$168,"补发4月")+SUMIFS('9月奖金发放记录'!$J$2:$J$168,'9月奖金发放记录'!$B$2:$B$168,B247,'9月奖金发放记录'!$A$2:$A$168,A247,'9月奖金发放记录'!$D$2:$D$168,"补发5月")+SUMIFS('9月奖金发放记录'!$J$2:$J$168,'9月奖金发放记录'!$B$2:$B$168,B247,'9月奖金发放记录'!$A$2:$A$168,A247,'9月奖金发放记录'!$D$2:$D$168,"补发6月")+SUMIFS('9月奖金发放记录'!$J$2:$J$168,'9月奖金发放记录'!$B$2:$B$168,B247,'9月奖金发放记录'!$A$2:$A$168,A247,'9月奖金发放记录'!$D$2:$D$168,"补发7月")+SUMIFS('9月奖金发放记录'!$J$2:$J$168,'9月奖金发放记录'!$B$2:$B$168,B247,'9月奖金发放记录'!$A$2:$A$168,A247,'9月奖金发放记录'!$D$2:$D$168,"补发8月")</x:f>
        <x:v>0</x:v>
      </x:c>
      <x:c r="U247" s="7" t="n">
        <x:f>SUMIFS('9月奖金发放记录'!$J$2:$J$168,'9月奖金发放记录'!$B$2:$B$168,B247,'9月奖金发放记录'!$A$2:$A$168,A247,'9月奖金发放记录'!$D$2:$D$168,"累计补发9月")</x:f>
        <x:v>0</x:v>
      </x:c>
      <x:c r="V247" s="7" t="n">
        <x:f>SUM(R247:U247)</x:f>
        <x:v>0</x:v>
      </x:c>
    </x:row>
    <x:row r="248" ht="22" customHeight="1">
      <x:c r="A248" s="2" t="str">
        <x:v>粤AGF9240</x:v>
      </x:c>
      <x:c r="B248" s="2" t="str">
        <x:v>钟祥</x:v>
      </x:c>
      <x:c r="C248" s="2" t="str">
        <x:v>业务一部</x:v>
      </x:c>
      <x:c r="D248" s="7" t="n">
        <x:v>3000</x:v>
      </x:c>
      <x:c r="E248" s="7" t="n">
        <x:v>4400</x:v>
      </x:c>
      <x:c r="F248" s="7" t="n">
        <x:v>3000</x:v>
      </x:c>
      <x:c r="G248" s="7" t="n">
        <x:v>3338.4</x:v>
      </x:c>
      <x:c r="H248" s="7" t="n">
        <x:f>F248+D248</x:f>
        <x:v>6000</x:v>
      </x:c>
      <x:c r="I248" s="7" t="n">
        <x:f>G248+E248</x:f>
        <x:v>7738.4</x:v>
      </x:c>
      <x:c r="J248" s="2" t="str">
        <x:f>IF(AND(H248&gt;0,I248&gt;=H248),"达标","已有里程未达标")</x:f>
        <x:v>达标</x:v>
      </x:c>
      <x:c r="K248" s="2" t="n">
        <x:v>0</x:v>
      </x:c>
      <x:c r="L248" s="2" t="n">
        <x:v>0</x:v>
      </x:c>
      <x:c r="M248" s="2" t="n">
        <x:v>3000</x:v>
      </x:c>
      <x:c r="N248" s="7" t="n">
        <x:v>150</x:v>
      </x:c>
      <x:c r="O248" s="2" t="n">
        <x:v>0</x:v>
      </x:c>
      <x:c r="P248" s="2" t="n">
        <x:v>2</x:v>
      </x:c>
      <x:c r="Q248" s="2" t="str">
        <x:v>否</x:v>
      </x:c>
      <x:c r="R248" s="7" t="n">
        <x:f>SUMIFS('9月奖金发放记录'!$J$2:$J$168,'9月奖金发放记录'!$B$2:$B$168,B248,'9月奖金发放记录'!$A$2:$A$168,A248,'9月奖金发放记录'!$D$2:$D$168,"当月")</x:f>
        <x:v>150</x:v>
      </x:c>
      <x:c r="S248" s="7" t="n">
        <x:f>SUMIFS('9月奖金发放记录'!$J$2:$J$168,'9月奖金发放记录'!$B$2:$B$168,B248,'9月奖金发放记录'!$A$2:$A$168,A248,'9月奖金发放记录'!$D$2:$D$168,"结转")</x:f>
        <x:v>0</x:v>
      </x:c>
      <x:c r="T248" s="7" t="n">
        <x:f>SUMIFS('9月奖金发放记录'!$J$2:$J$168,'9月奖金发放记录'!$B$2:$B$168,B248,'9月奖金发放记录'!$A$2:$A$168,A248,'9月奖金发放记录'!$D$2:$D$168,"补发1月")+SUMIFS('9月奖金发放记录'!$J$2:$J$168,'9月奖金发放记录'!$B$2:$B$168,B248,'9月奖金发放记录'!$A$2:$A$168,A248,'9月奖金发放记录'!$D$2:$D$168,"补发2月")+SUMIFS('9月奖金发放记录'!$J$2:$J$168,'9月奖金发放记录'!$B$2:$B$168,B248,'9月奖金发放记录'!$A$2:$A$168,A248,'9月奖金发放记录'!$D$2:$D$168,"补发3月")+SUMIFS('9月奖金发放记录'!$J$2:$J$168,'9月奖金发放记录'!$B$2:$B$168,B248,'9月奖金发放记录'!$A$2:$A$168,A248,'9月奖金发放记录'!$D$2:$D$168,"补发4月")+SUMIFS('9月奖金发放记录'!$J$2:$J$168,'9月奖金发放记录'!$B$2:$B$168,B248,'9月奖金发放记录'!$A$2:$A$168,A248,'9月奖金发放记录'!$D$2:$D$168,"补发5月")+SUMIFS('9月奖金发放记录'!$J$2:$J$168,'9月奖金发放记录'!$B$2:$B$168,B248,'9月奖金发放记录'!$A$2:$A$168,A248,'9月奖金发放记录'!$D$2:$D$168,"补发6月")+SUMIFS('9月奖金发放记录'!$J$2:$J$168,'9月奖金发放记录'!$B$2:$B$168,B248,'9月奖金发放记录'!$A$2:$A$168,A248,'9月奖金发放记录'!$D$2:$D$168,"补发7月")+SUMIFS('9月奖金发放记录'!$J$2:$J$168,'9月奖金发放记录'!$B$2:$B$168,B248,'9月奖金发放记录'!$A$2:$A$168,A248,'9月奖金发放记录'!$D$2:$D$168,"补发8月")</x:f>
        <x:v>0</x:v>
      </x:c>
      <x:c r="U248" s="7" t="n">
        <x:f>SUMIFS('9月奖金发放记录'!$J$2:$J$168,'9月奖金发放记录'!$B$2:$B$168,B248,'9月奖金发放记录'!$A$2:$A$168,A248,'9月奖金发放记录'!$D$2:$D$168,"累计补发9月")</x:f>
        <x:v>0</x:v>
      </x:c>
      <x:c r="V248" s="7" t="n">
        <x:f>SUM(R248:U248)</x:f>
        <x:v>150</x:v>
      </x:c>
    </x:row>
    <x:row r="249" ht="22" customHeight="1">
      <x:c r="A249" s="2" t="str">
        <x:v>粤AGG0415</x:v>
      </x:c>
      <x:c r="B249" s="2" t="str">
        <x:v>钟祥</x:v>
      </x:c>
      <x:c r="C249" s="2" t="str">
        <x:v>业务一部</x:v>
      </x:c>
      <x:c r="D249" s="7" t="n">
        <x:v>3000</x:v>
      </x:c>
      <x:c r="E249" s="7" t="n">
        <x:v>1136.5</x:v>
      </x:c>
      <x:c r="F249" s="7" t="n">
        <x:v>6000</x:v>
      </x:c>
      <x:c r="G249" s="7" t="n">
        <x:v>2380.8</x:v>
      </x:c>
      <x:c r="H249" s="7" t="n">
        <x:f>F249+D249</x:f>
        <x:v>9000</x:v>
      </x:c>
      <x:c r="I249" s="7" t="n">
        <x:f>G249+E249</x:f>
        <x:v>3517.3</x:v>
      </x:c>
      <x:c r="J249" s="2" t="str">
        <x:f>IF(AND(H249&gt;0,I249&gt;=H249),"达标","已有里程未达标")</x:f>
        <x:v>已有里程未达标</x:v>
      </x:c>
      <x:c r="K249" s="2" t="n">
        <x:v>0</x:v>
      </x:c>
      <x:c r="L249" s="2" t="n">
        <x:v>0</x:v>
      </x:c>
      <x:c r="M249" s="2" t="n">
        <x:v>3000</x:v>
      </x:c>
      <x:c r="N249" s="7" t="n">
        <x:v>150</x:v>
      </x:c>
      <x:c r="O249" s="2" t="n">
        <x:v>0</x:v>
      </x:c>
      <x:c r="P249" s="2" t="n">
        <x:v>0</x:v>
      </x:c>
      <x:c r="Q249" s="2" t="str">
        <x:v>否</x:v>
      </x:c>
      <x:c r="R249" s="7" t="n">
        <x:f>SUMIFS('9月奖金发放记录'!$J$2:$J$168,'9月奖金发放记录'!$B$2:$B$168,B249,'9月奖金发放记录'!$A$2:$A$168,A249,'9月奖金发放记录'!$D$2:$D$168,"当月")</x:f>
        <x:v>0</x:v>
      </x:c>
      <x:c r="S249" s="7" t="n">
        <x:f>SUMIFS('9月奖金发放记录'!$J$2:$J$168,'9月奖金发放记录'!$B$2:$B$168,B249,'9月奖金发放记录'!$A$2:$A$168,A249,'9月奖金发放记录'!$D$2:$D$168,"结转")</x:f>
        <x:v>0</x:v>
      </x:c>
      <x:c r="T249" s="7" t="n">
        <x:f>SUMIFS('9月奖金发放记录'!$J$2:$J$168,'9月奖金发放记录'!$B$2:$B$168,B249,'9月奖金发放记录'!$A$2:$A$168,A249,'9月奖金发放记录'!$D$2:$D$168,"补发1月")+SUMIFS('9月奖金发放记录'!$J$2:$J$168,'9月奖金发放记录'!$B$2:$B$168,B249,'9月奖金发放记录'!$A$2:$A$168,A249,'9月奖金发放记录'!$D$2:$D$168,"补发2月")+SUMIFS('9月奖金发放记录'!$J$2:$J$168,'9月奖金发放记录'!$B$2:$B$168,B249,'9月奖金发放记录'!$A$2:$A$168,A249,'9月奖金发放记录'!$D$2:$D$168,"补发3月")+SUMIFS('9月奖金发放记录'!$J$2:$J$168,'9月奖金发放记录'!$B$2:$B$168,B249,'9月奖金发放记录'!$A$2:$A$168,A249,'9月奖金发放记录'!$D$2:$D$168,"补发4月")+SUMIFS('9月奖金发放记录'!$J$2:$J$168,'9月奖金发放记录'!$B$2:$B$168,B249,'9月奖金发放记录'!$A$2:$A$168,A249,'9月奖金发放记录'!$D$2:$D$168,"补发5月")+SUMIFS('9月奖金发放记录'!$J$2:$J$168,'9月奖金发放记录'!$B$2:$B$168,B249,'9月奖金发放记录'!$A$2:$A$168,A249,'9月奖金发放记录'!$D$2:$D$168,"补发6月")+SUMIFS('9月奖金发放记录'!$J$2:$J$168,'9月奖金发放记录'!$B$2:$B$168,B249,'9月奖金发放记录'!$A$2:$A$168,A249,'9月奖金发放记录'!$D$2:$D$168,"补发7月")+SUMIFS('9月奖金发放记录'!$J$2:$J$168,'9月奖金发放记录'!$B$2:$B$168,B249,'9月奖金发放记录'!$A$2:$A$168,A249,'9月奖金发放记录'!$D$2:$D$168,"补发8月")</x:f>
        <x:v>0</x:v>
      </x:c>
      <x:c r="U249" s="7" t="n">
        <x:f>SUMIFS('9月奖金发放记录'!$J$2:$J$168,'9月奖金发放记录'!$B$2:$B$168,B249,'9月奖金发放记录'!$A$2:$A$168,A249,'9月奖金发放记录'!$D$2:$D$168,"累计补发9月")</x:f>
        <x:v>0</x:v>
      </x:c>
      <x:c r="V249" s="7" t="n">
        <x:f>SUM(R249:U249)</x:f>
        <x:v>0</x:v>
      </x:c>
    </x:row>
    <x:row r="250" ht="22" customHeight="1">
      <x:c r="A250" s="2" t="str">
        <x:v>粤AGG0490</x:v>
      </x:c>
      <x:c r="B250" s="2" t="str">
        <x:v>钟祥</x:v>
      </x:c>
      <x:c r="C250" s="2" t="str">
        <x:v>业务一部</x:v>
      </x:c>
      <x:c r="D250" s="7" t="n">
        <x:v>3000</x:v>
      </x:c>
      <x:c r="E250" s="7" t="n">
        <x:v>129.29</x:v>
      </x:c>
      <x:c r="F250" s="7" t="n">
        <x:v>3000</x:v>
      </x:c>
      <x:c r="G250" s="7" t="n">
        <x:v>199</x:v>
      </x:c>
      <x:c r="H250" s="7" t="n">
        <x:f>F250+D250</x:f>
        <x:v>6000</x:v>
      </x:c>
      <x:c r="I250" s="7" t="n">
        <x:f>G250+E250</x:f>
        <x:v>328.28999999999996</x:v>
      </x:c>
      <x:c r="J250" s="2" t="str">
        <x:f>IF(AND(H250&gt;0,I250&gt;=H250),"达标","已有里程未达标")</x:f>
        <x:v>已有里程未达标</x:v>
      </x:c>
      <x:c r="K250" s="2" t="n">
        <x:v>0</x:v>
      </x:c>
      <x:c r="L250" s="2" t="n">
        <x:v>0</x:v>
      </x:c>
      <x:c r="M250" s="2" t="n">
        <x:v>3000</x:v>
      </x:c>
      <x:c r="N250" s="7" t="n">
        <x:v>150</x:v>
      </x:c>
      <x:c r="O250" s="2" t="n">
        <x:v>0</x:v>
      </x:c>
      <x:c r="P250" s="2" t="n">
        <x:v>0</x:v>
      </x:c>
      <x:c r="Q250" s="2" t="str">
        <x:v>否</x:v>
      </x:c>
      <x:c r="R250" s="7" t="n">
        <x:f>SUMIFS('9月奖金发放记录'!$J$2:$J$168,'9月奖金发放记录'!$B$2:$B$168,B250,'9月奖金发放记录'!$A$2:$A$168,A250,'9月奖金发放记录'!$D$2:$D$168,"当月")</x:f>
        <x:v>0</x:v>
      </x:c>
      <x:c r="S250" s="7" t="n">
        <x:f>SUMIFS('9月奖金发放记录'!$J$2:$J$168,'9月奖金发放记录'!$B$2:$B$168,B250,'9月奖金发放记录'!$A$2:$A$168,A250,'9月奖金发放记录'!$D$2:$D$168,"结转")</x:f>
        <x:v>0</x:v>
      </x:c>
      <x:c r="T250" s="7" t="n">
        <x:f>SUMIFS('9月奖金发放记录'!$J$2:$J$168,'9月奖金发放记录'!$B$2:$B$168,B250,'9月奖金发放记录'!$A$2:$A$168,A250,'9月奖金发放记录'!$D$2:$D$168,"补发1月")+SUMIFS('9月奖金发放记录'!$J$2:$J$168,'9月奖金发放记录'!$B$2:$B$168,B250,'9月奖金发放记录'!$A$2:$A$168,A250,'9月奖金发放记录'!$D$2:$D$168,"补发2月")+SUMIFS('9月奖金发放记录'!$J$2:$J$168,'9月奖金发放记录'!$B$2:$B$168,B250,'9月奖金发放记录'!$A$2:$A$168,A250,'9月奖金发放记录'!$D$2:$D$168,"补发3月")+SUMIFS('9月奖金发放记录'!$J$2:$J$168,'9月奖金发放记录'!$B$2:$B$168,B250,'9月奖金发放记录'!$A$2:$A$168,A250,'9月奖金发放记录'!$D$2:$D$168,"补发4月")+SUMIFS('9月奖金发放记录'!$J$2:$J$168,'9月奖金发放记录'!$B$2:$B$168,B250,'9月奖金发放记录'!$A$2:$A$168,A250,'9月奖金发放记录'!$D$2:$D$168,"补发5月")+SUMIFS('9月奖金发放记录'!$J$2:$J$168,'9月奖金发放记录'!$B$2:$B$168,B250,'9月奖金发放记录'!$A$2:$A$168,A250,'9月奖金发放记录'!$D$2:$D$168,"补发6月")+SUMIFS('9月奖金发放记录'!$J$2:$J$168,'9月奖金发放记录'!$B$2:$B$168,B250,'9月奖金发放记录'!$A$2:$A$168,A250,'9月奖金发放记录'!$D$2:$D$168,"补发7月")+SUMIFS('9月奖金发放记录'!$J$2:$J$168,'9月奖金发放记录'!$B$2:$B$168,B250,'9月奖金发放记录'!$A$2:$A$168,A250,'9月奖金发放记录'!$D$2:$D$168,"补发8月")</x:f>
        <x:v>0</x:v>
      </x:c>
      <x:c r="U250" s="7" t="n">
        <x:f>SUMIFS('9月奖金发放记录'!$J$2:$J$168,'9月奖金发放记录'!$B$2:$B$168,B250,'9月奖金发放记录'!$A$2:$A$168,A250,'9月奖金发放记录'!$D$2:$D$168,"累计补发9月")</x:f>
        <x:v>0</x:v>
      </x:c>
      <x:c r="V250" s="7" t="n">
        <x:f>SUM(R250:U250)</x:f>
        <x:v>0</x:v>
      </x:c>
    </x:row>
    <x:row r="251" ht="22" customHeight="1">
      <x:c r="A251" s="2" t="str">
        <x:v>粤AGG0540</x:v>
      </x:c>
      <x:c r="B251" s="2" t="str">
        <x:v>钟祥</x:v>
      </x:c>
      <x:c r="C251" s="2" t="str">
        <x:v>业务一部</x:v>
      </x:c>
      <x:c r="D251" s="7" t="n">
        <x:v>3000</x:v>
      </x:c>
      <x:c r="E251" s="7" t="n">
        <x:v>1643.3</x:v>
      </x:c>
      <x:c r="F251" s="7" t="n">
        <x:v>3000</x:v>
      </x:c>
      <x:c r="G251" s="7" t="n">
        <x:v>1952.1</x:v>
      </x:c>
      <x:c r="H251" s="7" t="n">
        <x:f>F251+D251</x:f>
        <x:v>6000</x:v>
      </x:c>
      <x:c r="I251" s="7" t="n">
        <x:f>G251+E251</x:f>
        <x:v>3595.3999999999996</x:v>
      </x:c>
      <x:c r="J251" s="2" t="str">
        <x:f>IF(AND(H251&gt;0,I251&gt;=H251),"达标","已有里程未达标")</x:f>
        <x:v>已有里程未达标</x:v>
      </x:c>
      <x:c r="K251" s="2" t="n">
        <x:v>0</x:v>
      </x:c>
      <x:c r="L251" s="2" t="n">
        <x:v>0</x:v>
      </x:c>
      <x:c r="M251" s="2" t="n">
        <x:v>3000</x:v>
      </x:c>
      <x:c r="N251" s="7" t="n">
        <x:v>150</x:v>
      </x:c>
      <x:c r="O251" s="2" t="n">
        <x:v>0</x:v>
      </x:c>
      <x:c r="P251" s="2" t="n">
        <x:v>0</x:v>
      </x:c>
      <x:c r="Q251" s="2" t="str">
        <x:v>否</x:v>
      </x:c>
      <x:c r="R251" s="7" t="n">
        <x:f>SUMIFS('9月奖金发放记录'!$J$2:$J$168,'9月奖金发放记录'!$B$2:$B$168,B251,'9月奖金发放记录'!$A$2:$A$168,A251,'9月奖金发放记录'!$D$2:$D$168,"当月")</x:f>
        <x:v>0</x:v>
      </x:c>
      <x:c r="S251" s="7" t="n">
        <x:f>SUMIFS('9月奖金发放记录'!$J$2:$J$168,'9月奖金发放记录'!$B$2:$B$168,B251,'9月奖金发放记录'!$A$2:$A$168,A251,'9月奖金发放记录'!$D$2:$D$168,"结转")</x:f>
        <x:v>0</x:v>
      </x:c>
      <x:c r="T251" s="7" t="n">
        <x:f>SUMIFS('9月奖金发放记录'!$J$2:$J$168,'9月奖金发放记录'!$B$2:$B$168,B251,'9月奖金发放记录'!$A$2:$A$168,A251,'9月奖金发放记录'!$D$2:$D$168,"补发1月")+SUMIFS('9月奖金发放记录'!$J$2:$J$168,'9月奖金发放记录'!$B$2:$B$168,B251,'9月奖金发放记录'!$A$2:$A$168,A251,'9月奖金发放记录'!$D$2:$D$168,"补发2月")+SUMIFS('9月奖金发放记录'!$J$2:$J$168,'9月奖金发放记录'!$B$2:$B$168,B251,'9月奖金发放记录'!$A$2:$A$168,A251,'9月奖金发放记录'!$D$2:$D$168,"补发3月")+SUMIFS('9月奖金发放记录'!$J$2:$J$168,'9月奖金发放记录'!$B$2:$B$168,B251,'9月奖金发放记录'!$A$2:$A$168,A251,'9月奖金发放记录'!$D$2:$D$168,"补发4月")+SUMIFS('9月奖金发放记录'!$J$2:$J$168,'9月奖金发放记录'!$B$2:$B$168,B251,'9月奖金发放记录'!$A$2:$A$168,A251,'9月奖金发放记录'!$D$2:$D$168,"补发5月")+SUMIFS('9月奖金发放记录'!$J$2:$J$168,'9月奖金发放记录'!$B$2:$B$168,B251,'9月奖金发放记录'!$A$2:$A$168,A251,'9月奖金发放记录'!$D$2:$D$168,"补发6月")+SUMIFS('9月奖金发放记录'!$J$2:$J$168,'9月奖金发放记录'!$B$2:$B$168,B251,'9月奖金发放记录'!$A$2:$A$168,A251,'9月奖金发放记录'!$D$2:$D$168,"补发7月")+SUMIFS('9月奖金发放记录'!$J$2:$J$168,'9月奖金发放记录'!$B$2:$B$168,B251,'9月奖金发放记录'!$A$2:$A$168,A251,'9月奖金发放记录'!$D$2:$D$168,"补发8月")</x:f>
        <x:v>0</x:v>
      </x:c>
      <x:c r="U251" s="7" t="n">
        <x:f>SUMIFS('9月奖金发放记录'!$J$2:$J$168,'9月奖金发放记录'!$B$2:$B$168,B251,'9月奖金发放记录'!$A$2:$A$168,A251,'9月奖金发放记录'!$D$2:$D$168,"累计补发9月")</x:f>
        <x:v>0</x:v>
      </x:c>
      <x:c r="V251" s="7" t="n">
        <x:f>SUM(R251:U251)</x:f>
        <x:v>0</x:v>
      </x:c>
    </x:row>
    <x:row r="252" ht="22" customHeight="1">
      <x:c r="A252" s="2" t="str">
        <x:v>粤AGG3040</x:v>
      </x:c>
      <x:c r="B252" s="2" t="str">
        <x:v>钟祥</x:v>
      </x:c>
      <x:c r="C252" s="2" t="str">
        <x:v>业务一部</x:v>
      </x:c>
      <x:c r="D252" s="7" t="n">
        <x:v>3000</x:v>
      </x:c>
      <x:c r="E252" s="7" t="n">
        <x:v>3977.2</x:v>
      </x:c>
      <x:c r="F252" s="7" t="n">
        <x:v>15848.39</x:v>
      </x:c>
      <x:c r="G252" s="7" t="n">
        <x:v>20581.9</x:v>
      </x:c>
      <x:c r="H252" s="7" t="n">
        <x:f>F252+D252</x:f>
        <x:v>18848.39</x:v>
      </x:c>
      <x:c r="I252" s="7" t="n">
        <x:f>G252+E252</x:f>
        <x:v>24559.100000000002</x:v>
      </x:c>
      <x:c r="J252" s="2" t="str">
        <x:f>IF(AND(H252&gt;0,I252&gt;=H252),"达标","已有里程未达标")</x:f>
        <x:v>达标</x:v>
      </x:c>
      <x:c r="K252" s="2" t="n">
        <x:v>0</x:v>
      </x:c>
      <x:c r="L252" s="2" t="n">
        <x:v>0</x:v>
      </x:c>
      <x:c r="M252" s="2" t="n">
        <x:v>3000</x:v>
      </x:c>
      <x:c r="N252" s="7" t="n">
        <x:v>150</x:v>
      </x:c>
      <x:c r="O252" s="2" t="n">
        <x:v>9</x:v>
      </x:c>
      <x:c r="P252" s="2" t="n">
        <x:v>8</x:v>
      </x:c>
      <x:c r="Q252" s="2" t="str">
        <x:v>否</x:v>
      </x:c>
      <x:c r="R252" s="7" t="n">
        <x:f>SUMIFS('9月奖金发放记录'!$J$2:$J$168,'9月奖金发放记录'!$B$2:$B$168,B252,'9月奖金发放记录'!$A$2:$A$168,A252,'9月奖金发放记录'!$D$2:$D$168,"当月")</x:f>
        <x:v>150</x:v>
      </x:c>
      <x:c r="S252" s="7" t="n">
        <x:f>SUMIFS('9月奖金发放记录'!$J$2:$J$168,'9月奖金发放记录'!$B$2:$B$168,B252,'9月奖金发放记录'!$A$2:$A$168,A252,'9月奖金发放记录'!$D$2:$D$168,"结转")</x:f>
        <x:v>0</x:v>
      </x:c>
      <x:c r="T252" s="7" t="n">
        <x:f>SUMIFS('9月奖金发放记录'!$J$2:$J$168,'9月奖金发放记录'!$B$2:$B$168,B252,'9月奖金发放记录'!$A$2:$A$168,A252,'9月奖金发放记录'!$D$2:$D$168,"补发1月")+SUMIFS('9月奖金发放记录'!$J$2:$J$168,'9月奖金发放记录'!$B$2:$B$168,B252,'9月奖金发放记录'!$A$2:$A$168,A252,'9月奖金发放记录'!$D$2:$D$168,"补发2月")+SUMIFS('9月奖金发放记录'!$J$2:$J$168,'9月奖金发放记录'!$B$2:$B$168,B252,'9月奖金发放记录'!$A$2:$A$168,A252,'9月奖金发放记录'!$D$2:$D$168,"补发3月")+SUMIFS('9月奖金发放记录'!$J$2:$J$168,'9月奖金发放记录'!$B$2:$B$168,B252,'9月奖金发放记录'!$A$2:$A$168,A252,'9月奖金发放记录'!$D$2:$D$168,"补发4月")+SUMIFS('9月奖金发放记录'!$J$2:$J$168,'9月奖金发放记录'!$B$2:$B$168,B252,'9月奖金发放记录'!$A$2:$A$168,A252,'9月奖金发放记录'!$D$2:$D$168,"补发5月")+SUMIFS('9月奖金发放记录'!$J$2:$J$168,'9月奖金发放记录'!$B$2:$B$168,B252,'9月奖金发放记录'!$A$2:$A$168,A252,'9月奖金发放记录'!$D$2:$D$168,"补发6月")+SUMIFS('9月奖金发放记录'!$J$2:$J$168,'9月奖金发放记录'!$B$2:$B$168,B252,'9月奖金发放记录'!$A$2:$A$168,A252,'9月奖金发放记录'!$D$2:$D$168,"补发7月")+SUMIFS('9月奖金发放记录'!$J$2:$J$168,'9月奖金发放记录'!$B$2:$B$168,B252,'9月奖金发放记录'!$A$2:$A$168,A252,'9月奖金发放记录'!$D$2:$D$168,"补发8月")</x:f>
        <x:v>0</x:v>
      </x:c>
      <x:c r="U252" s="7" t="n">
        <x:f>SUMIFS('9月奖金发放记录'!$J$2:$J$168,'9月奖金发放记录'!$B$2:$B$168,B252,'9月奖金发放记录'!$A$2:$A$168,A252,'9月奖金发放记录'!$D$2:$D$168,"累计补发9月")</x:f>
        <x:v>0</x:v>
      </x:c>
      <x:c r="V252" s="7" t="n">
        <x:f>SUM(R252:U252)</x:f>
        <x:v>150</x:v>
      </x:c>
    </x:row>
    <x:row r="253" ht="22" customHeight="1">
      <x:c r="A253" s="2" t="str">
        <x:v>粤AGG3413</x:v>
      </x:c>
      <x:c r="B253" s="2" t="str">
        <x:v>钟祥</x:v>
      </x:c>
      <x:c r="C253" s="2" t="str">
        <x:v>业务一部</x:v>
      </x:c>
      <x:c r="D253" s="7" t="n">
        <x:v>3000</x:v>
      </x:c>
      <x:c r="E253" s="7" t="n">
        <x:v>1174.29</x:v>
      </x:c>
      <x:c r="F253" s="7" t="n">
        <x:v>3000</x:v>
      </x:c>
      <x:c r="G253" s="7" t="n">
        <x:v>1051.8</x:v>
      </x:c>
      <x:c r="H253" s="7" t="n">
        <x:f>F253+D253</x:f>
        <x:v>6000</x:v>
      </x:c>
      <x:c r="I253" s="7" t="n">
        <x:f>G253+E253</x:f>
        <x:v>2226.09</x:v>
      </x:c>
      <x:c r="J253" s="2" t="str">
        <x:f>IF(AND(H253&gt;0,I253&gt;=H253),"达标","已有里程未达标")</x:f>
        <x:v>已有里程未达标</x:v>
      </x:c>
      <x:c r="K253" s="2" t="n">
        <x:v>0</x:v>
      </x:c>
      <x:c r="L253" s="2" t="n">
        <x:v>0</x:v>
      </x:c>
      <x:c r="M253" s="2" t="n">
        <x:v>3000</x:v>
      </x:c>
      <x:c r="N253" s="7" t="n">
        <x:v>150</x:v>
      </x:c>
      <x:c r="O253" s="2" t="n">
        <x:v>0</x:v>
      </x:c>
      <x:c r="P253" s="2" t="n">
        <x:v>6</x:v>
      </x:c>
      <x:c r="Q253" s="2" t="str">
        <x:v>否</x:v>
      </x:c>
      <x:c r="R253" s="7" t="n">
        <x:f>SUMIFS('9月奖金发放记录'!$J$2:$J$168,'9月奖金发放记录'!$B$2:$B$168,B253,'9月奖金发放记录'!$A$2:$A$168,A253,'9月奖金发放记录'!$D$2:$D$168,"当月")</x:f>
        <x:v>0</x:v>
      </x:c>
      <x:c r="S253" s="7" t="n">
        <x:f>SUMIFS('9月奖金发放记录'!$J$2:$J$168,'9月奖金发放记录'!$B$2:$B$168,B253,'9月奖金发放记录'!$A$2:$A$168,A253,'9月奖金发放记录'!$D$2:$D$168,"结转")</x:f>
        <x:v>0</x:v>
      </x:c>
      <x:c r="T253" s="7" t="n">
        <x:f>SUMIFS('9月奖金发放记录'!$J$2:$J$168,'9月奖金发放记录'!$B$2:$B$168,B253,'9月奖金发放记录'!$A$2:$A$168,A253,'9月奖金发放记录'!$D$2:$D$168,"补发1月")+SUMIFS('9月奖金发放记录'!$J$2:$J$168,'9月奖金发放记录'!$B$2:$B$168,B253,'9月奖金发放记录'!$A$2:$A$168,A253,'9月奖金发放记录'!$D$2:$D$168,"补发2月")+SUMIFS('9月奖金发放记录'!$J$2:$J$168,'9月奖金发放记录'!$B$2:$B$168,B253,'9月奖金发放记录'!$A$2:$A$168,A253,'9月奖金发放记录'!$D$2:$D$168,"补发3月")+SUMIFS('9月奖金发放记录'!$J$2:$J$168,'9月奖金发放记录'!$B$2:$B$168,B253,'9月奖金发放记录'!$A$2:$A$168,A253,'9月奖金发放记录'!$D$2:$D$168,"补发4月")+SUMIFS('9月奖金发放记录'!$J$2:$J$168,'9月奖金发放记录'!$B$2:$B$168,B253,'9月奖金发放记录'!$A$2:$A$168,A253,'9月奖金发放记录'!$D$2:$D$168,"补发5月")+SUMIFS('9月奖金发放记录'!$J$2:$J$168,'9月奖金发放记录'!$B$2:$B$168,B253,'9月奖金发放记录'!$A$2:$A$168,A253,'9月奖金发放记录'!$D$2:$D$168,"补发6月")+SUMIFS('9月奖金发放记录'!$J$2:$J$168,'9月奖金发放记录'!$B$2:$B$168,B253,'9月奖金发放记录'!$A$2:$A$168,A253,'9月奖金发放记录'!$D$2:$D$168,"补发7月")+SUMIFS('9月奖金发放记录'!$J$2:$J$168,'9月奖金发放记录'!$B$2:$B$168,B253,'9月奖金发放记录'!$A$2:$A$168,A253,'9月奖金发放记录'!$D$2:$D$168,"补发8月")</x:f>
        <x:v>0</x:v>
      </x:c>
      <x:c r="U253" s="7" t="n">
        <x:f>SUMIFS('9月奖金发放记录'!$J$2:$J$168,'9月奖金发放记录'!$B$2:$B$168,B253,'9月奖金发放记录'!$A$2:$A$168,A253,'9月奖金发放记录'!$D$2:$D$168,"累计补发9月")</x:f>
        <x:v>0</x:v>
      </x:c>
      <x:c r="V253" s="7" t="n">
        <x:f>SUM(R253:U253)</x:f>
        <x:v>0</x:v>
      </x:c>
    </x:row>
    <x:row r="254" ht="22" customHeight="1">
      <x:c r="A254" s="2" t="str">
        <x:v>粤AGG4013</x:v>
      </x:c>
      <x:c r="B254" s="2" t="str">
        <x:v>钟祥</x:v>
      </x:c>
      <x:c r="C254" s="2" t="str">
        <x:v>业务一部</x:v>
      </x:c>
      <x:c r="D254" s="7" t="n">
        <x:v>3000</x:v>
      </x:c>
      <x:c r="E254" s="7" t="n">
        <x:v>1393.4</x:v>
      </x:c>
      <x:c r="F254" s="7" t="n">
        <x:v>3000</x:v>
      </x:c>
      <x:c r="G254" s="7" t="n">
        <x:v>1403</x:v>
      </x:c>
      <x:c r="H254" s="7" t="n">
        <x:f>F254+D254</x:f>
        <x:v>6000</x:v>
      </x:c>
      <x:c r="I254" s="7" t="n">
        <x:f>G254+E254</x:f>
        <x:v>2796.4</x:v>
      </x:c>
      <x:c r="J254" s="2" t="str">
        <x:f>IF(AND(H254&gt;0,I254&gt;=H254),"达标","已有里程未达标")</x:f>
        <x:v>已有里程未达标</x:v>
      </x:c>
      <x:c r="K254" s="2" t="n">
        <x:v>0</x:v>
      </x:c>
      <x:c r="L254" s="2" t="n">
        <x:v>0</x:v>
      </x:c>
      <x:c r="M254" s="2" t="n">
        <x:v>3000</x:v>
      </x:c>
      <x:c r="N254" s="7" t="n">
        <x:v>150</x:v>
      </x:c>
      <x:c r="O254" s="2" t="n">
        <x:v>0</x:v>
      </x:c>
      <x:c r="P254" s="2" t="n">
        <x:v>0</x:v>
      </x:c>
      <x:c r="Q254" s="2" t="str">
        <x:v>否</x:v>
      </x:c>
      <x:c r="R254" s="7" t="n">
        <x:f>SUMIFS('9月奖金发放记录'!$J$2:$J$168,'9月奖金发放记录'!$B$2:$B$168,B254,'9月奖金发放记录'!$A$2:$A$168,A254,'9月奖金发放记录'!$D$2:$D$168,"当月")</x:f>
        <x:v>0</x:v>
      </x:c>
      <x:c r="S254" s="7" t="n">
        <x:f>SUMIFS('9月奖金发放记录'!$J$2:$J$168,'9月奖金发放记录'!$B$2:$B$168,B254,'9月奖金发放记录'!$A$2:$A$168,A254,'9月奖金发放记录'!$D$2:$D$168,"结转")</x:f>
        <x:v>0</x:v>
      </x:c>
      <x:c r="T254" s="7" t="n">
        <x:f>SUMIFS('9月奖金发放记录'!$J$2:$J$168,'9月奖金发放记录'!$B$2:$B$168,B254,'9月奖金发放记录'!$A$2:$A$168,A254,'9月奖金发放记录'!$D$2:$D$168,"补发1月")+SUMIFS('9月奖金发放记录'!$J$2:$J$168,'9月奖金发放记录'!$B$2:$B$168,B254,'9月奖金发放记录'!$A$2:$A$168,A254,'9月奖金发放记录'!$D$2:$D$168,"补发2月")+SUMIFS('9月奖金发放记录'!$J$2:$J$168,'9月奖金发放记录'!$B$2:$B$168,B254,'9月奖金发放记录'!$A$2:$A$168,A254,'9月奖金发放记录'!$D$2:$D$168,"补发3月")+SUMIFS('9月奖金发放记录'!$J$2:$J$168,'9月奖金发放记录'!$B$2:$B$168,B254,'9月奖金发放记录'!$A$2:$A$168,A254,'9月奖金发放记录'!$D$2:$D$168,"补发4月")+SUMIFS('9月奖金发放记录'!$J$2:$J$168,'9月奖金发放记录'!$B$2:$B$168,B254,'9月奖金发放记录'!$A$2:$A$168,A254,'9月奖金发放记录'!$D$2:$D$168,"补发5月")+SUMIFS('9月奖金发放记录'!$J$2:$J$168,'9月奖金发放记录'!$B$2:$B$168,B254,'9月奖金发放记录'!$A$2:$A$168,A254,'9月奖金发放记录'!$D$2:$D$168,"补发6月")+SUMIFS('9月奖金发放记录'!$J$2:$J$168,'9月奖金发放记录'!$B$2:$B$168,B254,'9月奖金发放记录'!$A$2:$A$168,A254,'9月奖金发放记录'!$D$2:$D$168,"补发7月")+SUMIFS('9月奖金发放记录'!$J$2:$J$168,'9月奖金发放记录'!$B$2:$B$168,B254,'9月奖金发放记录'!$A$2:$A$168,A254,'9月奖金发放记录'!$D$2:$D$168,"补发8月")</x:f>
        <x:v>0</x:v>
      </x:c>
      <x:c r="U254" s="7" t="n">
        <x:f>SUMIFS('9月奖金发放记录'!$J$2:$J$168,'9月奖金发放记录'!$B$2:$B$168,B254,'9月奖金发放记录'!$A$2:$A$168,A254,'9月奖金发放记录'!$D$2:$D$168,"累计补发9月")</x:f>
        <x:v>0</x:v>
      </x:c>
      <x:c r="V254" s="7" t="n">
        <x:f>SUM(R254:U254)</x:f>
        <x:v>0</x:v>
      </x:c>
    </x:row>
    <x:row r="255" ht="22" customHeight="1">
      <x:c r="A255" s="2" t="str">
        <x:v>粤AGG4135</x:v>
      </x:c>
      <x:c r="B255" s="2" t="str">
        <x:v>钟祥</x:v>
      </x:c>
      <x:c r="C255" s="2" t="str">
        <x:v>业务一部</x:v>
      </x:c>
      <x:c r="D255" s="7" t="n">
        <x:v>3000</x:v>
      </x:c>
      <x:c r="E255" s="7" t="n">
        <x:v>9.7</x:v>
      </x:c>
      <x:c r="F255" s="7" t="n">
        <x:v>3000</x:v>
      </x:c>
      <x:c r="G255" s="7" t="n">
        <x:v>160.6</x:v>
      </x:c>
      <x:c r="H255" s="7" t="n">
        <x:f>F255+D255</x:f>
        <x:v>6000</x:v>
      </x:c>
      <x:c r="I255" s="7" t="n">
        <x:f>G255+E255</x:f>
        <x:v>170.29999999999998</x:v>
      </x:c>
      <x:c r="J255" s="2" t="str">
        <x:f>IF(AND(H255&gt;0,I255&gt;=H255),"达标","已有里程未达标")</x:f>
        <x:v>已有里程未达标</x:v>
      </x:c>
      <x:c r="K255" s="2" t="n">
        <x:v>0</x:v>
      </x:c>
      <x:c r="L255" s="2" t="n">
        <x:v>0</x:v>
      </x:c>
      <x:c r="M255" s="2" t="n">
        <x:v>3000</x:v>
      </x:c>
      <x:c r="N255" s="7" t="n">
        <x:v>150</x:v>
      </x:c>
      <x:c r="O255" s="2" t="n">
        <x:v>28</x:v>
      </x:c>
      <x:c r="P255" s="2" t="n">
        <x:v>0</x:v>
      </x:c>
      <x:c r="Q255" s="2" t="str">
        <x:v>否</x:v>
      </x:c>
      <x:c r="R255" s="7" t="n">
        <x:f>SUMIFS('9月奖金发放记录'!$J$2:$J$168,'9月奖金发放记录'!$B$2:$B$168,B255,'9月奖金发放记录'!$A$2:$A$168,A255,'9月奖金发放记录'!$D$2:$D$168,"当月")</x:f>
        <x:v>0</x:v>
      </x:c>
      <x:c r="S255" s="7" t="n">
        <x:f>SUMIFS('9月奖金发放记录'!$J$2:$J$168,'9月奖金发放记录'!$B$2:$B$168,B255,'9月奖金发放记录'!$A$2:$A$168,A255,'9月奖金发放记录'!$D$2:$D$168,"结转")</x:f>
        <x:v>0</x:v>
      </x:c>
      <x:c r="T255" s="7" t="n">
        <x:f>SUMIFS('9月奖金发放记录'!$J$2:$J$168,'9月奖金发放记录'!$B$2:$B$168,B255,'9月奖金发放记录'!$A$2:$A$168,A255,'9月奖金发放记录'!$D$2:$D$168,"补发1月")+SUMIFS('9月奖金发放记录'!$J$2:$J$168,'9月奖金发放记录'!$B$2:$B$168,B255,'9月奖金发放记录'!$A$2:$A$168,A255,'9月奖金发放记录'!$D$2:$D$168,"补发2月")+SUMIFS('9月奖金发放记录'!$J$2:$J$168,'9月奖金发放记录'!$B$2:$B$168,B255,'9月奖金发放记录'!$A$2:$A$168,A255,'9月奖金发放记录'!$D$2:$D$168,"补发3月")+SUMIFS('9月奖金发放记录'!$J$2:$J$168,'9月奖金发放记录'!$B$2:$B$168,B255,'9月奖金发放记录'!$A$2:$A$168,A255,'9月奖金发放记录'!$D$2:$D$168,"补发4月")+SUMIFS('9月奖金发放记录'!$J$2:$J$168,'9月奖金发放记录'!$B$2:$B$168,B255,'9月奖金发放记录'!$A$2:$A$168,A255,'9月奖金发放记录'!$D$2:$D$168,"补发5月")+SUMIFS('9月奖金发放记录'!$J$2:$J$168,'9月奖金发放记录'!$B$2:$B$168,B255,'9月奖金发放记录'!$A$2:$A$168,A255,'9月奖金发放记录'!$D$2:$D$168,"补发6月")+SUMIFS('9月奖金发放记录'!$J$2:$J$168,'9月奖金发放记录'!$B$2:$B$168,B255,'9月奖金发放记录'!$A$2:$A$168,A255,'9月奖金发放记录'!$D$2:$D$168,"补发7月")+SUMIFS('9月奖金发放记录'!$J$2:$J$168,'9月奖金发放记录'!$B$2:$B$168,B255,'9月奖金发放记录'!$A$2:$A$168,A255,'9月奖金发放记录'!$D$2:$D$168,"补发8月")</x:f>
        <x:v>0</x:v>
      </x:c>
      <x:c r="U255" s="7" t="n">
        <x:f>SUMIFS('9月奖金发放记录'!$J$2:$J$168,'9月奖金发放记录'!$B$2:$B$168,B255,'9月奖金发放记录'!$A$2:$A$168,A255,'9月奖金发放记录'!$D$2:$D$168,"累计补发9月")</x:f>
        <x:v>0</x:v>
      </x:c>
      <x:c r="V255" s="7" t="n">
        <x:f>SUM(R255:U255)</x:f>
        <x:v>0</x:v>
      </x:c>
    </x:row>
    <x:row r="256" ht="22" customHeight="1">
      <x:c r="A256" s="2" t="str">
        <x:v>粤AGG5043</x:v>
      </x:c>
      <x:c r="B256" s="2" t="str">
        <x:v>钟祥</x:v>
      </x:c>
      <x:c r="C256" s="2" t="str">
        <x:v>业务一部</x:v>
      </x:c>
      <x:c r="D256" s="7" t="n">
        <x:v>3000</x:v>
      </x:c>
      <x:c r="E256" s="7" t="n">
        <x:v>1702.1</x:v>
      </x:c>
      <x:c r="F256" s="7" t="n">
        <x:v>3000</x:v>
      </x:c>
      <x:c r="G256" s="7" t="n">
        <x:v>3000</x:v>
      </x:c>
      <x:c r="H256" s="7" t="n">
        <x:f>F256+D256</x:f>
        <x:v>6000</x:v>
      </x:c>
      <x:c r="I256" s="7" t="n">
        <x:f>G256+E256</x:f>
        <x:v>4702.1</x:v>
      </x:c>
      <x:c r="J256" s="2" t="str">
        <x:f>IF(AND(H256&gt;0,I256&gt;=H256),"达标","已有里程未达标")</x:f>
        <x:v>已有里程未达标</x:v>
      </x:c>
      <x:c r="K256" s="2" t="n">
        <x:v>0</x:v>
      </x:c>
      <x:c r="L256" s="2" t="n">
        <x:v>0</x:v>
      </x:c>
      <x:c r="M256" s="2" t="n">
        <x:v>3000</x:v>
      </x:c>
      <x:c r="N256" s="7" t="n">
        <x:v>150</x:v>
      </x:c>
      <x:c r="O256" s="2" t="n">
        <x:v>1</x:v>
      </x:c>
      <x:c r="P256" s="2" t="n">
        <x:v>0</x:v>
      </x:c>
      <x:c r="Q256" s="2" t="str">
        <x:v>否</x:v>
      </x:c>
      <x:c r="R256" s="7" t="n">
        <x:f>SUMIFS('9月奖金发放记录'!$J$2:$J$168,'9月奖金发放记录'!$B$2:$B$168,B256,'9月奖金发放记录'!$A$2:$A$168,A256,'9月奖金发放记录'!$D$2:$D$168,"当月")</x:f>
        <x:v>0</x:v>
      </x:c>
      <x:c r="S256" s="7" t="n">
        <x:f>SUMIFS('9月奖金发放记录'!$J$2:$J$168,'9月奖金发放记录'!$B$2:$B$168,B256,'9月奖金发放记录'!$A$2:$A$168,A256,'9月奖金发放记录'!$D$2:$D$168,"结转")</x:f>
        <x:v>0</x:v>
      </x:c>
      <x:c r="T256" s="7" t="n">
        <x:f>SUMIFS('9月奖金发放记录'!$J$2:$J$168,'9月奖金发放记录'!$B$2:$B$168,B256,'9月奖金发放记录'!$A$2:$A$168,A256,'9月奖金发放记录'!$D$2:$D$168,"补发1月")+SUMIFS('9月奖金发放记录'!$J$2:$J$168,'9月奖金发放记录'!$B$2:$B$168,B256,'9月奖金发放记录'!$A$2:$A$168,A256,'9月奖金发放记录'!$D$2:$D$168,"补发2月")+SUMIFS('9月奖金发放记录'!$J$2:$J$168,'9月奖金发放记录'!$B$2:$B$168,B256,'9月奖金发放记录'!$A$2:$A$168,A256,'9月奖金发放记录'!$D$2:$D$168,"补发3月")+SUMIFS('9月奖金发放记录'!$J$2:$J$168,'9月奖金发放记录'!$B$2:$B$168,B256,'9月奖金发放记录'!$A$2:$A$168,A256,'9月奖金发放记录'!$D$2:$D$168,"补发4月")+SUMIFS('9月奖金发放记录'!$J$2:$J$168,'9月奖金发放记录'!$B$2:$B$168,B256,'9月奖金发放记录'!$A$2:$A$168,A256,'9月奖金发放记录'!$D$2:$D$168,"补发5月")+SUMIFS('9月奖金发放记录'!$J$2:$J$168,'9月奖金发放记录'!$B$2:$B$168,B256,'9月奖金发放记录'!$A$2:$A$168,A256,'9月奖金发放记录'!$D$2:$D$168,"补发6月")+SUMIFS('9月奖金发放记录'!$J$2:$J$168,'9月奖金发放记录'!$B$2:$B$168,B256,'9月奖金发放记录'!$A$2:$A$168,A256,'9月奖金发放记录'!$D$2:$D$168,"补发7月")+SUMIFS('9月奖金发放记录'!$J$2:$J$168,'9月奖金发放记录'!$B$2:$B$168,B256,'9月奖金发放记录'!$A$2:$A$168,A256,'9月奖金发放记录'!$D$2:$D$168,"补发8月")</x:f>
        <x:v>0</x:v>
      </x:c>
      <x:c r="U256" s="7" t="n">
        <x:f>SUMIFS('9月奖金发放记录'!$J$2:$J$168,'9月奖金发放记录'!$B$2:$B$168,B256,'9月奖金发放记录'!$A$2:$A$168,A256,'9月奖金发放记录'!$D$2:$D$168,"累计补发9月")</x:f>
        <x:v>0</x:v>
      </x:c>
      <x:c r="V256" s="7" t="n">
        <x:f>SUM(R256:U256)</x:f>
        <x:v>0</x:v>
      </x:c>
    </x:row>
    <x:row r="257" ht="22" customHeight="1">
      <x:c r="A257" s="2" t="str">
        <x:v>粤AGG8042</x:v>
      </x:c>
      <x:c r="B257" s="2" t="str">
        <x:v>钟祥</x:v>
      </x:c>
      <x:c r="C257" s="2" t="str">
        <x:v>业务一部</x:v>
      </x:c>
      <x:c r="D257" s="7" t="n">
        <x:v>300</x:v>
      </x:c>
      <x:c r="E257" s="7" t="n">
        <x:v>10.7</x:v>
      </x:c>
      <x:c r="F257" s="7" t="n">
        <x:v>24000</x:v>
      </x:c>
      <x:c r="G257" s="7" t="n">
        <x:v>16278.8</x:v>
      </x:c>
      <x:c r="H257" s="7" t="n">
        <x:f>F257+D257</x:f>
        <x:v>24300</x:v>
      </x:c>
      <x:c r="I257" s="7" t="n">
        <x:f>G257+E257</x:f>
        <x:v>16289.5</x:v>
      </x:c>
      <x:c r="J257" s="2" t="str">
        <x:f>IF(AND(H257&gt;0,I257&gt;=H257),"达标","已有里程未达标")</x:f>
        <x:v>已有里程未达标</x:v>
      </x:c>
      <x:c r="K257" s="2" t="n">
        <x:v>0</x:v>
      </x:c>
      <x:c r="L257" s="2" t="n">
        <x:v>0</x:v>
      </x:c>
      <x:c r="M257" s="2" t="n">
        <x:v>3000</x:v>
      </x:c>
      <x:c r="N257" s="7" t="n">
        <x:v>150</x:v>
      </x:c>
      <x:c r="O257" s="2" t="n">
        <x:v>0</x:v>
      </x:c>
      <x:c r="P257" s="2" t="n">
        <x:v>10</x:v>
      </x:c>
      <x:c r="Q257" s="2" t="str">
        <x:v>否</x:v>
      </x:c>
      <x:c r="R257" s="7" t="n">
        <x:f>SUMIFS('9月奖金发放记录'!$J$2:$J$168,'9月奖金发放记录'!$B$2:$B$168,B257,'9月奖金发放记录'!$A$2:$A$168,A257,'9月奖金发放记录'!$D$2:$D$168,"当月")</x:f>
        <x:v>0</x:v>
      </x:c>
      <x:c r="S257" s="7" t="n">
        <x:f>SUMIFS('9月奖金发放记录'!$J$2:$J$168,'9月奖金发放记录'!$B$2:$B$168,B257,'9月奖金发放记录'!$A$2:$A$168,A257,'9月奖金发放记录'!$D$2:$D$168,"结转")</x:f>
        <x:v>0</x:v>
      </x:c>
      <x:c r="T257" s="7" t="n">
        <x:f>SUMIFS('9月奖金发放记录'!$J$2:$J$168,'9月奖金发放记录'!$B$2:$B$168,B257,'9月奖金发放记录'!$A$2:$A$168,A257,'9月奖金发放记录'!$D$2:$D$168,"补发1月")+SUMIFS('9月奖金发放记录'!$J$2:$J$168,'9月奖金发放记录'!$B$2:$B$168,B257,'9月奖金发放记录'!$A$2:$A$168,A257,'9月奖金发放记录'!$D$2:$D$168,"补发2月")+SUMIFS('9月奖金发放记录'!$J$2:$J$168,'9月奖金发放记录'!$B$2:$B$168,B257,'9月奖金发放记录'!$A$2:$A$168,A257,'9月奖金发放记录'!$D$2:$D$168,"补发3月")+SUMIFS('9月奖金发放记录'!$J$2:$J$168,'9月奖金发放记录'!$B$2:$B$168,B257,'9月奖金发放记录'!$A$2:$A$168,A257,'9月奖金发放记录'!$D$2:$D$168,"补发4月")+SUMIFS('9月奖金发放记录'!$J$2:$J$168,'9月奖金发放记录'!$B$2:$B$168,B257,'9月奖金发放记录'!$A$2:$A$168,A257,'9月奖金发放记录'!$D$2:$D$168,"补发5月")+SUMIFS('9月奖金发放记录'!$J$2:$J$168,'9月奖金发放记录'!$B$2:$B$168,B257,'9月奖金发放记录'!$A$2:$A$168,A257,'9月奖金发放记录'!$D$2:$D$168,"补发6月")+SUMIFS('9月奖金发放记录'!$J$2:$J$168,'9月奖金发放记录'!$B$2:$B$168,B257,'9月奖金发放记录'!$A$2:$A$168,A257,'9月奖金发放记录'!$D$2:$D$168,"补发7月")+SUMIFS('9月奖金发放记录'!$J$2:$J$168,'9月奖金发放记录'!$B$2:$B$168,B257,'9月奖金发放记录'!$A$2:$A$168,A257,'9月奖金发放记录'!$D$2:$D$168,"补发8月")</x:f>
        <x:v>0</x:v>
      </x:c>
      <x:c r="U257" s="7" t="n">
        <x:f>SUMIFS('9月奖金发放记录'!$J$2:$J$168,'9月奖金发放记录'!$B$2:$B$168,B257,'9月奖金发放记录'!$A$2:$A$168,A257,'9月奖金发放记录'!$D$2:$D$168,"累计补发9月")</x:f>
        <x:v>0</x:v>
      </x:c>
      <x:c r="V257" s="7" t="n">
        <x:f>SUM(R257:U257)</x:f>
        <x:v>0</x:v>
      </x:c>
    </x:row>
    <x:row r="258" ht="22" customHeight="1">
      <x:c r="A258" s="2" t="str">
        <x:v>粤AGG9540</x:v>
      </x:c>
      <x:c r="B258" s="2" t="str">
        <x:v>钟祥</x:v>
      </x:c>
      <x:c r="C258" s="2" t="str">
        <x:v>业务一部</x:v>
      </x:c>
      <x:c r="D258" s="7" t="n">
        <x:v>3000</x:v>
      </x:c>
      <x:c r="E258" s="7" t="n">
        <x:v>914.4</x:v>
      </x:c>
      <x:c r="F258" s="7" t="n">
        <x:v>3000</x:v>
      </x:c>
      <x:c r="G258" s="7" t="n">
        <x:v>1010.3</x:v>
      </x:c>
      <x:c r="H258" s="7" t="n">
        <x:f>F258+D258</x:f>
        <x:v>6000</x:v>
      </x:c>
      <x:c r="I258" s="7" t="n">
        <x:f>G258+E258</x:f>
        <x:v>1924.6999999999998</x:v>
      </x:c>
      <x:c r="J258" s="2" t="str">
        <x:f>IF(AND(H258&gt;0,I258&gt;=H258),"达标","已有里程未达标")</x:f>
        <x:v>已有里程未达标</x:v>
      </x:c>
      <x:c r="K258" s="2" t="n">
        <x:v>0</x:v>
      </x:c>
      <x:c r="L258" s="2" t="n">
        <x:v>0</x:v>
      </x:c>
      <x:c r="M258" s="2" t="n">
        <x:v>3000</x:v>
      </x:c>
      <x:c r="N258" s="7" t="n">
        <x:v>150</x:v>
      </x:c>
      <x:c r="O258" s="2" t="n">
        <x:v>1</x:v>
      </x:c>
      <x:c r="P258" s="2" t="n">
        <x:v>0</x:v>
      </x:c>
      <x:c r="Q258" s="2" t="str">
        <x:v>否</x:v>
      </x:c>
      <x:c r="R258" s="7" t="n">
        <x:f>SUMIFS('9月奖金发放记录'!$J$2:$J$168,'9月奖金发放记录'!$B$2:$B$168,B258,'9月奖金发放记录'!$A$2:$A$168,A258,'9月奖金发放记录'!$D$2:$D$168,"当月")</x:f>
        <x:v>0</x:v>
      </x:c>
      <x:c r="S258" s="7" t="n">
        <x:f>SUMIFS('9月奖金发放记录'!$J$2:$J$168,'9月奖金发放记录'!$B$2:$B$168,B258,'9月奖金发放记录'!$A$2:$A$168,A258,'9月奖金发放记录'!$D$2:$D$168,"结转")</x:f>
        <x:v>0</x:v>
      </x:c>
      <x:c r="T258" s="7" t="n">
        <x:f>SUMIFS('9月奖金发放记录'!$J$2:$J$168,'9月奖金发放记录'!$B$2:$B$168,B258,'9月奖金发放记录'!$A$2:$A$168,A258,'9月奖金发放记录'!$D$2:$D$168,"补发1月")+SUMIFS('9月奖金发放记录'!$J$2:$J$168,'9月奖金发放记录'!$B$2:$B$168,B258,'9月奖金发放记录'!$A$2:$A$168,A258,'9月奖金发放记录'!$D$2:$D$168,"补发2月")+SUMIFS('9月奖金发放记录'!$J$2:$J$168,'9月奖金发放记录'!$B$2:$B$168,B258,'9月奖金发放记录'!$A$2:$A$168,A258,'9月奖金发放记录'!$D$2:$D$168,"补发3月")+SUMIFS('9月奖金发放记录'!$J$2:$J$168,'9月奖金发放记录'!$B$2:$B$168,B258,'9月奖金发放记录'!$A$2:$A$168,A258,'9月奖金发放记录'!$D$2:$D$168,"补发4月")+SUMIFS('9月奖金发放记录'!$J$2:$J$168,'9月奖金发放记录'!$B$2:$B$168,B258,'9月奖金发放记录'!$A$2:$A$168,A258,'9月奖金发放记录'!$D$2:$D$168,"补发5月")+SUMIFS('9月奖金发放记录'!$J$2:$J$168,'9月奖金发放记录'!$B$2:$B$168,B258,'9月奖金发放记录'!$A$2:$A$168,A258,'9月奖金发放记录'!$D$2:$D$168,"补发6月")+SUMIFS('9月奖金发放记录'!$J$2:$J$168,'9月奖金发放记录'!$B$2:$B$168,B258,'9月奖金发放记录'!$A$2:$A$168,A258,'9月奖金发放记录'!$D$2:$D$168,"补发7月")+SUMIFS('9月奖金发放记录'!$J$2:$J$168,'9月奖金发放记录'!$B$2:$B$168,B258,'9月奖金发放记录'!$A$2:$A$168,A258,'9月奖金发放记录'!$D$2:$D$168,"补发8月")</x:f>
        <x:v>0</x:v>
      </x:c>
      <x:c r="U258" s="7" t="n">
        <x:f>SUMIFS('9月奖金发放记录'!$J$2:$J$168,'9月奖金发放记录'!$B$2:$B$168,B258,'9月奖金发放记录'!$A$2:$A$168,A258,'9月奖金发放记录'!$D$2:$D$168,"累计补发9月")</x:f>
        <x:v>0</x:v>
      </x:c>
      <x:c r="V258" s="7" t="n">
        <x:f>SUM(R258:U258)</x:f>
        <x:v>0</x:v>
      </x:c>
    </x:row>
    <x:row r="259" ht="22" customHeight="1">
      <x:c r="A259" s="2" t="str">
        <x:v>粤AGH6843</x:v>
      </x:c>
      <x:c r="B259" s="2" t="str">
        <x:v>钟祥</x:v>
      </x:c>
      <x:c r="C259" s="2" t="str">
        <x:v>业务一部</x:v>
      </x:c>
      <x:c r="D259" s="7" t="n">
        <x:v>3000</x:v>
      </x:c>
      <x:c r="E259" s="7" t="n">
        <x:v>1566.6</x:v>
      </x:c>
      <x:c r="F259" s="7" t="n">
        <x:v>6000</x:v>
      </x:c>
      <x:c r="G259" s="7" t="n">
        <x:v>2998.3</x:v>
      </x:c>
      <x:c r="H259" s="7" t="n">
        <x:f>F259+D259</x:f>
        <x:v>9000</x:v>
      </x:c>
      <x:c r="I259" s="7" t="n">
        <x:f>G259+E259</x:f>
        <x:v>4564.9</x:v>
      </x:c>
      <x:c r="J259" s="2" t="str">
        <x:f>IF(AND(H259&gt;0,I259&gt;=H259),"达标","已有里程未达标")</x:f>
        <x:v>已有里程未达标</x:v>
      </x:c>
      <x:c r="K259" s="2" t="n">
        <x:v>0</x:v>
      </x:c>
      <x:c r="L259" s="2" t="n">
        <x:v>0</x:v>
      </x:c>
      <x:c r="M259" s="2" t="n">
        <x:v>3000</x:v>
      </x:c>
      <x:c r="N259" s="7" t="n">
        <x:v>150</x:v>
      </x:c>
      <x:c r="O259" s="2" t="n">
        <x:v>3</x:v>
      </x:c>
      <x:c r="P259" s="2" t="n">
        <x:v>4</x:v>
      </x:c>
      <x:c r="Q259" s="2" t="str">
        <x:v>否</x:v>
      </x:c>
      <x:c r="R259" s="7" t="n">
        <x:f>SUMIFS('9月奖金发放记录'!$J$2:$J$168,'9月奖金发放记录'!$B$2:$B$168,B259,'9月奖金发放记录'!$A$2:$A$168,A259,'9月奖金发放记录'!$D$2:$D$168,"当月")</x:f>
        <x:v>0</x:v>
      </x:c>
      <x:c r="S259" s="7" t="n">
        <x:f>SUMIFS('9月奖金发放记录'!$J$2:$J$168,'9月奖金发放记录'!$B$2:$B$168,B259,'9月奖金发放记录'!$A$2:$A$168,A259,'9月奖金发放记录'!$D$2:$D$168,"结转")</x:f>
        <x:v>0</x:v>
      </x:c>
      <x:c r="T259" s="7" t="n">
        <x:f>SUMIFS('9月奖金发放记录'!$J$2:$J$168,'9月奖金发放记录'!$B$2:$B$168,B259,'9月奖金发放记录'!$A$2:$A$168,A259,'9月奖金发放记录'!$D$2:$D$168,"补发1月")+SUMIFS('9月奖金发放记录'!$J$2:$J$168,'9月奖金发放记录'!$B$2:$B$168,B259,'9月奖金发放记录'!$A$2:$A$168,A259,'9月奖金发放记录'!$D$2:$D$168,"补发2月")+SUMIFS('9月奖金发放记录'!$J$2:$J$168,'9月奖金发放记录'!$B$2:$B$168,B259,'9月奖金发放记录'!$A$2:$A$168,A259,'9月奖金发放记录'!$D$2:$D$168,"补发3月")+SUMIFS('9月奖金发放记录'!$J$2:$J$168,'9月奖金发放记录'!$B$2:$B$168,B259,'9月奖金发放记录'!$A$2:$A$168,A259,'9月奖金发放记录'!$D$2:$D$168,"补发4月")+SUMIFS('9月奖金发放记录'!$J$2:$J$168,'9月奖金发放记录'!$B$2:$B$168,B259,'9月奖金发放记录'!$A$2:$A$168,A259,'9月奖金发放记录'!$D$2:$D$168,"补发5月")+SUMIFS('9月奖金发放记录'!$J$2:$J$168,'9月奖金发放记录'!$B$2:$B$168,B259,'9月奖金发放记录'!$A$2:$A$168,A259,'9月奖金发放记录'!$D$2:$D$168,"补发6月")+SUMIFS('9月奖金发放记录'!$J$2:$J$168,'9月奖金发放记录'!$B$2:$B$168,B259,'9月奖金发放记录'!$A$2:$A$168,A259,'9月奖金发放记录'!$D$2:$D$168,"补发7月")+SUMIFS('9月奖金发放记录'!$J$2:$J$168,'9月奖金发放记录'!$B$2:$B$168,B259,'9月奖金发放记录'!$A$2:$A$168,A259,'9月奖金发放记录'!$D$2:$D$168,"补发8月")</x:f>
        <x:v>0</x:v>
      </x:c>
      <x:c r="U259" s="7" t="n">
        <x:f>SUMIFS('9月奖金发放记录'!$J$2:$J$168,'9月奖金发放记录'!$B$2:$B$168,B259,'9月奖金发放记录'!$A$2:$A$168,A259,'9月奖金发放记录'!$D$2:$D$168,"累计补发9月")</x:f>
        <x:v>0</x:v>
      </x:c>
      <x:c r="V259" s="7" t="n">
        <x:f>SUM(R259:U259)</x:f>
        <x:v>0</x:v>
      </x:c>
    </x:row>
    <x:row r="260" ht="22" customHeight="1">
      <x:c r="A260" s="2" t="str">
        <x:v>粤AGP2009</x:v>
      </x:c>
      <x:c r="B260" s="2" t="str">
        <x:v>钟祥</x:v>
      </x:c>
      <x:c r="C260" s="2" t="str">
        <x:v>业务一部</x:v>
      </x:c>
      <x:c r="D260" s="7" t="n">
        <x:v>5000</x:v>
      </x:c>
      <x:c r="E260" s="7" t="n">
        <x:v>1210.8</x:v>
      </x:c>
      <x:c r="F260" s="7" t="n">
        <x:v>806.45</x:v>
      </x:c>
      <x:c r="G260" s="7" t="n">
        <x:v>194.1</x:v>
      </x:c>
      <x:c r="H260" s="7" t="n">
        <x:f>F260+D260</x:f>
        <x:v>5806.45</x:v>
      </x:c>
      <x:c r="I260" s="7" t="n">
        <x:f>G260+E260</x:f>
        <x:v>1404.8999999999999</x:v>
      </x:c>
      <x:c r="J260" s="2" t="str">
        <x:f>IF(AND(H260&gt;0,I260&gt;=H260),"达标","已有里程未达标")</x:f>
        <x:v>已有里程未达标</x:v>
      </x:c>
      <x:c r="K260" s="2" t="n">
        <x:v>0</x:v>
      </x:c>
      <x:c r="L260" s="2" t="n">
        <x:v>0</x:v>
      </x:c>
      <x:c r="M260" s="2" t="n">
        <x:v>5000</x:v>
      </x:c>
      <x:c r="N260" s="7" t="n">
        <x:v>260</x:v>
      </x:c>
      <x:c r="O260" s="2" t="n">
        <x:v>6</x:v>
      </x:c>
      <x:c r="P260" s="2" t="n">
        <x:v>0</x:v>
      </x:c>
      <x:c r="Q260" s="2" t="str">
        <x:v>否</x:v>
      </x:c>
      <x:c r="R260" s="7" t="n">
        <x:f>SUMIFS('9月奖金发放记录'!$J$2:$J$168,'9月奖金发放记录'!$B$2:$B$168,B260,'9月奖金发放记录'!$A$2:$A$168,A260,'9月奖金发放记录'!$D$2:$D$168,"当月")</x:f>
        <x:v>0</x:v>
      </x:c>
      <x:c r="S260" s="7" t="n">
        <x:f>SUMIFS('9月奖金发放记录'!$J$2:$J$168,'9月奖金发放记录'!$B$2:$B$168,B260,'9月奖金发放记录'!$A$2:$A$168,A260,'9月奖金发放记录'!$D$2:$D$168,"结转")</x:f>
        <x:v>0</x:v>
      </x:c>
      <x:c r="T260" s="7" t="n">
        <x:f>SUMIFS('9月奖金发放记录'!$J$2:$J$168,'9月奖金发放记录'!$B$2:$B$168,B260,'9月奖金发放记录'!$A$2:$A$168,A260,'9月奖金发放记录'!$D$2:$D$168,"补发1月")+SUMIFS('9月奖金发放记录'!$J$2:$J$168,'9月奖金发放记录'!$B$2:$B$168,B260,'9月奖金发放记录'!$A$2:$A$168,A260,'9月奖金发放记录'!$D$2:$D$168,"补发2月")+SUMIFS('9月奖金发放记录'!$J$2:$J$168,'9月奖金发放记录'!$B$2:$B$168,B260,'9月奖金发放记录'!$A$2:$A$168,A260,'9月奖金发放记录'!$D$2:$D$168,"补发3月")+SUMIFS('9月奖金发放记录'!$J$2:$J$168,'9月奖金发放记录'!$B$2:$B$168,B260,'9月奖金发放记录'!$A$2:$A$168,A260,'9月奖金发放记录'!$D$2:$D$168,"补发4月")+SUMIFS('9月奖金发放记录'!$J$2:$J$168,'9月奖金发放记录'!$B$2:$B$168,B260,'9月奖金发放记录'!$A$2:$A$168,A260,'9月奖金发放记录'!$D$2:$D$168,"补发5月")+SUMIFS('9月奖金发放记录'!$J$2:$J$168,'9月奖金发放记录'!$B$2:$B$168,B260,'9月奖金发放记录'!$A$2:$A$168,A260,'9月奖金发放记录'!$D$2:$D$168,"补发6月")+SUMIFS('9月奖金发放记录'!$J$2:$J$168,'9月奖金发放记录'!$B$2:$B$168,B260,'9月奖金发放记录'!$A$2:$A$168,A260,'9月奖金发放记录'!$D$2:$D$168,"补发7月")+SUMIFS('9月奖金发放记录'!$J$2:$J$168,'9月奖金发放记录'!$B$2:$B$168,B260,'9月奖金发放记录'!$A$2:$A$168,A260,'9月奖金发放记录'!$D$2:$D$168,"补发8月")</x:f>
        <x:v>0</x:v>
      </x:c>
      <x:c r="U260" s="7" t="n">
        <x:f>SUMIFS('9月奖金发放记录'!$J$2:$J$168,'9月奖金发放记录'!$B$2:$B$168,B260,'9月奖金发放记录'!$A$2:$A$168,A260,'9月奖金发放记录'!$D$2:$D$168,"累计补发9月")</x:f>
        <x:v>0</x:v>
      </x:c>
      <x:c r="V260" s="7" t="n">
        <x:f>SUM(R260:U260)</x:f>
        <x:v>0</x:v>
      </x:c>
    </x:row>
    <x:row r="261" ht="22" customHeight="1">
      <x:c r="A261" s="2" t="str">
        <x:v>粤AGP2011</x:v>
      </x:c>
      <x:c r="B261" s="2" t="str">
        <x:v>钟祥</x:v>
      </x:c>
      <x:c r="C261" s="2" t="str">
        <x:v>业务一部</x:v>
      </x:c>
      <x:c r="D261" s="7" t="n">
        <x:v>5000</x:v>
      </x:c>
      <x:c r="E261" s="7" t="n">
        <x:v>3721.3</x:v>
      </x:c>
      <x:c r="F261" s="7" t="n">
        <x:v>33358.29</x:v>
      </x:c>
      <x:c r="G261" s="7" t="n">
        <x:v>50917.8</x:v>
      </x:c>
      <x:c r="H261" s="7" t="n">
        <x:f>F261+D261</x:f>
        <x:v>38358.29</x:v>
      </x:c>
      <x:c r="I261" s="7" t="n">
        <x:f>G261+E261</x:f>
        <x:v>54639.100000000006</x:v>
      </x:c>
      <x:c r="J261" s="2" t="str">
        <x:f>IF(AND(H261&gt;0,I261&gt;=H261),"达标","已有里程未达标")</x:f>
        <x:v>达标</x:v>
      </x:c>
      <x:c r="K261" s="2" t="n">
        <x:v>0</x:v>
      </x:c>
      <x:c r="L261" s="2" t="n">
        <x:v>0</x:v>
      </x:c>
      <x:c r="M261" s="2" t="n">
        <x:v>5000</x:v>
      </x:c>
      <x:c r="N261" s="7" t="n">
        <x:v>260</x:v>
      </x:c>
      <x:c r="O261" s="2" t="n">
        <x:v>0</x:v>
      </x:c>
      <x:c r="P261" s="2" t="n">
        <x:v>0</x:v>
      </x:c>
      <x:c r="Q261" s="2" t="str">
        <x:v>否</x:v>
      </x:c>
      <x:c r="R261" s="7" t="n">
        <x:f>SUMIFS('9月奖金发放记录'!$J$2:$J$168,'9月奖金发放记录'!$B$2:$B$168,B261,'9月奖金发放记录'!$A$2:$A$168,A261,'9月奖金发放记录'!$D$2:$D$168,"当月")</x:f>
        <x:v>0</x:v>
      </x:c>
      <x:c r="S261" s="7" t="n">
        <x:f>SUMIFS('9月奖金发放记录'!$J$2:$J$168,'9月奖金发放记录'!$B$2:$B$168,B261,'9月奖金发放记录'!$A$2:$A$168,A261,'9月奖金发放记录'!$D$2:$D$168,"结转")</x:f>
        <x:v>0</x:v>
      </x:c>
      <x:c r="T261" s="7" t="n">
        <x:f>SUMIFS('9月奖金发放记录'!$J$2:$J$168,'9月奖金发放记录'!$B$2:$B$168,B261,'9月奖金发放记录'!$A$2:$A$168,A261,'9月奖金发放记录'!$D$2:$D$168,"补发1月")+SUMIFS('9月奖金发放记录'!$J$2:$J$168,'9月奖金发放记录'!$B$2:$B$168,B261,'9月奖金发放记录'!$A$2:$A$168,A261,'9月奖金发放记录'!$D$2:$D$168,"补发2月")+SUMIFS('9月奖金发放记录'!$J$2:$J$168,'9月奖金发放记录'!$B$2:$B$168,B261,'9月奖金发放记录'!$A$2:$A$168,A261,'9月奖金发放记录'!$D$2:$D$168,"补发3月")+SUMIFS('9月奖金发放记录'!$J$2:$J$168,'9月奖金发放记录'!$B$2:$B$168,B261,'9月奖金发放记录'!$A$2:$A$168,A261,'9月奖金发放记录'!$D$2:$D$168,"补发4月")+SUMIFS('9月奖金发放记录'!$J$2:$J$168,'9月奖金发放记录'!$B$2:$B$168,B261,'9月奖金发放记录'!$A$2:$A$168,A261,'9月奖金发放记录'!$D$2:$D$168,"补发5月")+SUMIFS('9月奖金发放记录'!$J$2:$J$168,'9月奖金发放记录'!$B$2:$B$168,B261,'9月奖金发放记录'!$A$2:$A$168,A261,'9月奖金发放记录'!$D$2:$D$168,"补发6月")+SUMIFS('9月奖金发放记录'!$J$2:$J$168,'9月奖金发放记录'!$B$2:$B$168,B261,'9月奖金发放记录'!$A$2:$A$168,A261,'9月奖金发放记录'!$D$2:$D$168,"补发7月")+SUMIFS('9月奖金发放记录'!$J$2:$J$168,'9月奖金发放记录'!$B$2:$B$168,B261,'9月奖金发放记录'!$A$2:$A$168,A261,'9月奖金发放记录'!$D$2:$D$168,"补发8月")</x:f>
        <x:v>0</x:v>
      </x:c>
      <x:c r="U261" s="7" t="n">
        <x:f>SUMIFS('9月奖金发放记录'!$J$2:$J$168,'9月奖金发放记录'!$B$2:$B$168,B261,'9月奖金发放记录'!$A$2:$A$168,A261,'9月奖金发放记录'!$D$2:$D$168,"累计补发9月")</x:f>
        <x:v>260</x:v>
      </x:c>
      <x:c r="V261" s="7" t="n">
        <x:f>SUM(R261:U261)</x:f>
        <x:v>260</x:v>
      </x:c>
    </x:row>
    <x:row r="262" ht="22" customHeight="1">
      <x:c r="A262" s="2" t="str">
        <x:v>粤AGP2017</x:v>
      </x:c>
      <x:c r="B262" s="2" t="str">
        <x:v>钟祥</x:v>
      </x:c>
      <x:c r="C262" s="2" t="str">
        <x:v>业务一部</x:v>
      </x:c>
      <x:c r="D262" s="7" t="n">
        <x:v>5000</x:v>
      </x:c>
      <x:c r="E262" s="7" t="n">
        <x:v>3981.2</x:v>
      </x:c>
      <x:c r="F262" s="7" t="n">
        <x:v>28650.92</x:v>
      </x:c>
      <x:c r="G262" s="7" t="n">
        <x:v>18039.9</x:v>
      </x:c>
      <x:c r="H262" s="7" t="n">
        <x:f>F262+D262</x:f>
        <x:v>33650.92</x:v>
      </x:c>
      <x:c r="I262" s="7" t="n">
        <x:f>G262+E262</x:f>
        <x:v>22021.100000000002</x:v>
      </x:c>
      <x:c r="J262" s="2" t="str">
        <x:f>IF(AND(H262&gt;0,I262&gt;=H262),"达标","已有里程未达标")</x:f>
        <x:v>已有里程未达标</x:v>
      </x:c>
      <x:c r="K262" s="2" t="n">
        <x:v>0</x:v>
      </x:c>
      <x:c r="L262" s="2" t="n">
        <x:v>0</x:v>
      </x:c>
      <x:c r="M262" s="2" t="n">
        <x:v>5000</x:v>
      </x:c>
      <x:c r="N262" s="7" t="n">
        <x:v>260</x:v>
      </x:c>
      <x:c r="O262" s="2" t="n">
        <x:v>1</x:v>
      </x:c>
      <x:c r="P262" s="2" t="n">
        <x:v>0</x:v>
      </x:c>
      <x:c r="Q262" s="2" t="str">
        <x:v>否</x:v>
      </x:c>
      <x:c r="R262" s="7" t="n">
        <x:f>SUMIFS('9月奖金发放记录'!$J$2:$J$168,'9月奖金发放记录'!$B$2:$B$168,B262,'9月奖金发放记录'!$A$2:$A$168,A262,'9月奖金发放记录'!$D$2:$D$168,"当月")</x:f>
        <x:v>112.67</x:v>
      </x:c>
      <x:c r="S262" s="7" t="n">
        <x:f>SUMIFS('9月奖金发放记录'!$J$2:$J$168,'9月奖金发放记录'!$B$2:$B$168,B262,'9月奖金发放记录'!$A$2:$A$168,A262,'9月奖金发放记录'!$D$2:$D$168,"结转")</x:f>
        <x:v>0</x:v>
      </x:c>
      <x:c r="T262" s="7" t="n">
        <x:f>SUMIFS('9月奖金发放记录'!$J$2:$J$168,'9月奖金发放记录'!$B$2:$B$168,B262,'9月奖金发放记录'!$A$2:$A$168,A262,'9月奖金发放记录'!$D$2:$D$168,"补发1月")+SUMIFS('9月奖金发放记录'!$J$2:$J$168,'9月奖金发放记录'!$B$2:$B$168,B262,'9月奖金发放记录'!$A$2:$A$168,A262,'9月奖金发放记录'!$D$2:$D$168,"补发2月")+SUMIFS('9月奖金发放记录'!$J$2:$J$168,'9月奖金发放记录'!$B$2:$B$168,B262,'9月奖金发放记录'!$A$2:$A$168,A262,'9月奖金发放记录'!$D$2:$D$168,"补发3月")+SUMIFS('9月奖金发放记录'!$J$2:$J$168,'9月奖金发放记录'!$B$2:$B$168,B262,'9月奖金发放记录'!$A$2:$A$168,A262,'9月奖金发放记录'!$D$2:$D$168,"补发4月")+SUMIFS('9月奖金发放记录'!$J$2:$J$168,'9月奖金发放记录'!$B$2:$B$168,B262,'9月奖金发放记录'!$A$2:$A$168,A262,'9月奖金发放记录'!$D$2:$D$168,"补发5月")+SUMIFS('9月奖金发放记录'!$J$2:$J$168,'9月奖金发放记录'!$B$2:$B$168,B262,'9月奖金发放记录'!$A$2:$A$168,A262,'9月奖金发放记录'!$D$2:$D$168,"补发6月")+SUMIFS('9月奖金发放记录'!$J$2:$J$168,'9月奖金发放记录'!$B$2:$B$168,B262,'9月奖金发放记录'!$A$2:$A$168,A262,'9月奖金发放记录'!$D$2:$D$168,"补发7月")+SUMIFS('9月奖金发放记录'!$J$2:$J$168,'9月奖金发放记录'!$B$2:$B$168,B262,'9月奖金发放记录'!$A$2:$A$168,A262,'9月奖金发放记录'!$D$2:$D$168,"补发8月")</x:f>
        <x:v>0</x:v>
      </x:c>
      <x:c r="U262" s="7" t="n">
        <x:f>SUMIFS('9月奖金发放记录'!$J$2:$J$168,'9月奖金发放记录'!$B$2:$B$168,B262,'9月奖金发放记录'!$A$2:$A$168,A262,'9月奖金发放记录'!$D$2:$D$168,"累计补发9月")</x:f>
        <x:v>0</x:v>
      </x:c>
      <x:c r="V262" s="7" t="n">
        <x:f>SUM(R262:U262)</x:f>
        <x:v>112.67</x:v>
      </x:c>
    </x:row>
    <x:row r="263" ht="22" customHeight="1">
      <x:c r="A263" s="2" t="str">
        <x:v>粤AGP3039</x:v>
      </x:c>
      <x:c r="B263" s="2" t="str">
        <x:v>钟祥</x:v>
      </x:c>
      <x:c r="C263" s="2" t="str">
        <x:v>业务一部</x:v>
      </x:c>
      <x:c r="D263" s="7" t="n">
        <x:v>3000</x:v>
      </x:c>
      <x:c r="E263" s="7" t="n">
        <x:v>3106.3</x:v>
      </x:c>
      <x:c r="F263" s="7" t="n">
        <x:v>0</x:v>
      </x:c>
      <x:c r="G263" s="7" t="n">
        <x:v>0</x:v>
      </x:c>
      <x:c r="H263" s="7" t="n">
        <x:f>F263+D263</x:f>
        <x:v>3000</x:v>
      </x:c>
      <x:c r="I263" s="7" t="n">
        <x:f>G263+E263</x:f>
        <x:v>3106.3</x:v>
      </x:c>
      <x:c r="J263" s="2" t="str">
        <x:f>IF(AND(H263&gt;0,I263&gt;=H263),"达标","已有里程未达标")</x:f>
        <x:v>达标</x:v>
      </x:c>
      <x:c r="K263" s="2" t="n">
        <x:v>0</x:v>
      </x:c>
      <x:c r="L263" s="2" t="n">
        <x:v>0</x:v>
      </x:c>
      <x:c r="M263" s="2" t="n">
        <x:v>3000</x:v>
      </x:c>
      <x:c r="N263" s="7" t="n">
        <x:v>150</x:v>
      </x:c>
      <x:c r="O263" s="2" t="n">
        <x:v>2</x:v>
      </x:c>
      <x:c r="P263" s="2" t="n">
        <x:v>0</x:v>
      </x:c>
      <x:c r="Q263" s="2" t="str">
        <x:v>否</x:v>
      </x:c>
      <x:c r="R263" s="7" t="n">
        <x:f>SUMIFS('9月奖金发放记录'!$J$2:$J$168,'9月奖金发放记录'!$B$2:$B$168,B263,'9月奖金发放记录'!$A$2:$A$168,A263,'9月奖金发放记录'!$D$2:$D$168,"当月")</x:f>
        <x:v>150</x:v>
      </x:c>
      <x:c r="S263" s="7" t="n">
        <x:f>SUMIFS('9月奖金发放记录'!$J$2:$J$168,'9月奖金发放记录'!$B$2:$B$168,B263,'9月奖金发放记录'!$A$2:$A$168,A263,'9月奖金发放记录'!$D$2:$D$168,"结转")</x:f>
        <x:v>0</x:v>
      </x:c>
      <x:c r="T263" s="7" t="n">
        <x:f>SUMIFS('9月奖金发放记录'!$J$2:$J$168,'9月奖金发放记录'!$B$2:$B$168,B263,'9月奖金发放记录'!$A$2:$A$168,A263,'9月奖金发放记录'!$D$2:$D$168,"补发1月")+SUMIFS('9月奖金发放记录'!$J$2:$J$168,'9月奖金发放记录'!$B$2:$B$168,B263,'9月奖金发放记录'!$A$2:$A$168,A263,'9月奖金发放记录'!$D$2:$D$168,"补发2月")+SUMIFS('9月奖金发放记录'!$J$2:$J$168,'9月奖金发放记录'!$B$2:$B$168,B263,'9月奖金发放记录'!$A$2:$A$168,A263,'9月奖金发放记录'!$D$2:$D$168,"补发3月")+SUMIFS('9月奖金发放记录'!$J$2:$J$168,'9月奖金发放记录'!$B$2:$B$168,B263,'9月奖金发放记录'!$A$2:$A$168,A263,'9月奖金发放记录'!$D$2:$D$168,"补发4月")+SUMIFS('9月奖金发放记录'!$J$2:$J$168,'9月奖金发放记录'!$B$2:$B$168,B263,'9月奖金发放记录'!$A$2:$A$168,A263,'9月奖金发放记录'!$D$2:$D$168,"补发5月")+SUMIFS('9月奖金发放记录'!$J$2:$J$168,'9月奖金发放记录'!$B$2:$B$168,B263,'9月奖金发放记录'!$A$2:$A$168,A263,'9月奖金发放记录'!$D$2:$D$168,"补发6月")+SUMIFS('9月奖金发放记录'!$J$2:$J$168,'9月奖金发放记录'!$B$2:$B$168,B263,'9月奖金发放记录'!$A$2:$A$168,A263,'9月奖金发放记录'!$D$2:$D$168,"补发7月")+SUMIFS('9月奖金发放记录'!$J$2:$J$168,'9月奖金发放记录'!$B$2:$B$168,B263,'9月奖金发放记录'!$A$2:$A$168,A263,'9月奖金发放记录'!$D$2:$D$168,"补发8月")</x:f>
        <x:v>900</x:v>
      </x:c>
      <x:c r="U263" s="7" t="n">
        <x:f>SUMIFS('9月奖金发放记录'!$J$2:$J$168,'9月奖金发放记录'!$B$2:$B$168,B263,'9月奖金发放记录'!$A$2:$A$168,A263,'9月奖金发放记录'!$D$2:$D$168,"累计补发9月")</x:f>
        <x:v>0</x:v>
      </x:c>
      <x:c r="V263" s="7" t="n">
        <x:f>SUM(R263:U263)</x:f>
        <x:v>1050</x:v>
      </x:c>
    </x:row>
    <x:row r="264" ht="22" customHeight="1">
      <x:c r="A264" s="2" t="str">
        <x:v>粤AGP3088</x:v>
      </x:c>
      <x:c r="B264" s="2" t="str">
        <x:v>钟祥</x:v>
      </x:c>
      <x:c r="C264" s="2" t="str">
        <x:v>业务一部</x:v>
      </x:c>
      <x:c r="D264" s="7" t="n">
        <x:v>3000</x:v>
      </x:c>
      <x:c r="E264" s="7" t="n">
        <x:v>1654.7</x:v>
      </x:c>
      <x:c r="F264" s="7" t="n">
        <x:v>0</x:v>
      </x:c>
      <x:c r="G264" s="7" t="n">
        <x:v>0</x:v>
      </x:c>
      <x:c r="H264" s="7" t="n">
        <x:f>F264+D264</x:f>
        <x:v>3000</x:v>
      </x:c>
      <x:c r="I264" s="7" t="n">
        <x:f>G264+E264</x:f>
        <x:v>1654.7</x:v>
      </x:c>
      <x:c r="J264" s="2" t="str">
        <x:f>IF(AND(H264&gt;0,I264&gt;=H264),"达标","已有里程未达标")</x:f>
        <x:v>已有里程未达标</x:v>
      </x:c>
      <x:c r="K264" s="2" t="n">
        <x:v>0</x:v>
      </x:c>
      <x:c r="L264" s="2" t="n">
        <x:v>0</x:v>
      </x:c>
      <x:c r="M264" s="2" t="n">
        <x:v>3000</x:v>
      </x:c>
      <x:c r="N264" s="7" t="n">
        <x:v>150</x:v>
      </x:c>
      <x:c r="O264" s="2" t="n">
        <x:v>5</x:v>
      </x:c>
      <x:c r="P264" s="2" t="n">
        <x:v>0</x:v>
      </x:c>
      <x:c r="Q264" s="2" t="str">
        <x:v>否</x:v>
      </x:c>
      <x:c r="R264" s="7" t="n">
        <x:f>SUMIFS('9月奖金发放记录'!$J$2:$J$168,'9月奖金发放记录'!$B$2:$B$168,B264,'9月奖金发放记录'!$A$2:$A$168,A264,'9月奖金发放记录'!$D$2:$D$168,"当月")</x:f>
        <x:v>0</x:v>
      </x:c>
      <x:c r="S264" s="7" t="n">
        <x:f>SUMIFS('9月奖金发放记录'!$J$2:$J$168,'9月奖金发放记录'!$B$2:$B$168,B264,'9月奖金发放记录'!$A$2:$A$168,A264,'9月奖金发放记录'!$D$2:$D$168,"结转")</x:f>
        <x:v>0</x:v>
      </x:c>
      <x:c r="T264" s="7" t="n">
        <x:f>SUMIFS('9月奖金发放记录'!$J$2:$J$168,'9月奖金发放记录'!$B$2:$B$168,B264,'9月奖金发放记录'!$A$2:$A$168,A264,'9月奖金发放记录'!$D$2:$D$168,"补发1月")+SUMIFS('9月奖金发放记录'!$J$2:$J$168,'9月奖金发放记录'!$B$2:$B$168,B264,'9月奖金发放记录'!$A$2:$A$168,A264,'9月奖金发放记录'!$D$2:$D$168,"补发2月")+SUMIFS('9月奖金发放记录'!$J$2:$J$168,'9月奖金发放记录'!$B$2:$B$168,B264,'9月奖金发放记录'!$A$2:$A$168,A264,'9月奖金发放记录'!$D$2:$D$168,"补发3月")+SUMIFS('9月奖金发放记录'!$J$2:$J$168,'9月奖金发放记录'!$B$2:$B$168,B264,'9月奖金发放记录'!$A$2:$A$168,A264,'9月奖金发放记录'!$D$2:$D$168,"补发4月")+SUMIFS('9月奖金发放记录'!$J$2:$J$168,'9月奖金发放记录'!$B$2:$B$168,B264,'9月奖金发放记录'!$A$2:$A$168,A264,'9月奖金发放记录'!$D$2:$D$168,"补发5月")+SUMIFS('9月奖金发放记录'!$J$2:$J$168,'9月奖金发放记录'!$B$2:$B$168,B264,'9月奖金发放记录'!$A$2:$A$168,A264,'9月奖金发放记录'!$D$2:$D$168,"补发6月")+SUMIFS('9月奖金发放记录'!$J$2:$J$168,'9月奖金发放记录'!$B$2:$B$168,B264,'9月奖金发放记录'!$A$2:$A$168,A264,'9月奖金发放记录'!$D$2:$D$168,"补发7月")+SUMIFS('9月奖金发放记录'!$J$2:$J$168,'9月奖金发放记录'!$B$2:$B$168,B264,'9月奖金发放记录'!$A$2:$A$168,A264,'9月奖金发放记录'!$D$2:$D$168,"补发8月")</x:f>
        <x:v>0</x:v>
      </x:c>
      <x:c r="U264" s="7" t="n">
        <x:f>SUMIFS('9月奖金发放记录'!$J$2:$J$168,'9月奖金发放记录'!$B$2:$B$168,B264,'9月奖金发放记录'!$A$2:$A$168,A264,'9月奖金发放记录'!$D$2:$D$168,"累计补发9月")</x:f>
        <x:v>0</x:v>
      </x:c>
      <x:c r="V264" s="7" t="n">
        <x:f>SUM(R264:U264)</x:f>
        <x:v>0</x:v>
      </x:c>
    </x:row>
    <x:row r="265" ht="22" customHeight="1">
      <x:c r="A265" s="2" t="str">
        <x:v>粤AGP3618</x:v>
      </x:c>
      <x:c r="B265" s="2" t="str">
        <x:v>钟祥</x:v>
      </x:c>
      <x:c r="C265" s="2" t="str">
        <x:v>业务一部</x:v>
      </x:c>
      <x:c r="D265" s="7" t="n">
        <x:v>3000</x:v>
      </x:c>
      <x:c r="E265" s="7" t="n">
        <x:v>3995.6</x:v>
      </x:c>
      <x:c r="F265" s="7" t="n">
        <x:v>9000</x:v>
      </x:c>
      <x:c r="G265" s="7" t="n">
        <x:v>5522.3</x:v>
      </x:c>
      <x:c r="H265" s="7" t="n">
        <x:f>F265+D265</x:f>
        <x:v>12000</x:v>
      </x:c>
      <x:c r="I265" s="7" t="n">
        <x:f>G265+E265</x:f>
        <x:v>9517.9</x:v>
      </x:c>
      <x:c r="J265" s="2" t="str">
        <x:f>IF(AND(H265&gt;0,I265&gt;=H265),"达标","已有里程未达标")</x:f>
        <x:v>已有里程未达标</x:v>
      </x:c>
      <x:c r="K265" s="2" t="n">
        <x:v>0</x:v>
      </x:c>
      <x:c r="L265" s="2" t="n">
        <x:v>0</x:v>
      </x:c>
      <x:c r="M265" s="2" t="n">
        <x:v>3000</x:v>
      </x:c>
      <x:c r="N265" s="7" t="n">
        <x:v>150</x:v>
      </x:c>
      <x:c r="O265" s="2" t="n">
        <x:v>2</x:v>
      </x:c>
      <x:c r="P265" s="2" t="n">
        <x:v>0</x:v>
      </x:c>
      <x:c r="Q265" s="2" t="str">
        <x:v>否</x:v>
      </x:c>
      <x:c r="R265" s="7" t="n">
        <x:f>SUMIFS('9月奖金发放记录'!$J$2:$J$168,'9月奖金发放记录'!$B$2:$B$168,B265,'9月奖金发放记录'!$A$2:$A$168,A265,'9月奖金发放记录'!$D$2:$D$168,"当月")</x:f>
        <x:v>150</x:v>
      </x:c>
      <x:c r="S265" s="7" t="n">
        <x:f>SUMIFS('9月奖金发放记录'!$J$2:$J$168,'9月奖金发放记录'!$B$2:$B$168,B265,'9月奖金发放记录'!$A$2:$A$168,A265,'9月奖金发放记录'!$D$2:$D$168,"结转")</x:f>
        <x:v>0</x:v>
      </x:c>
      <x:c r="T265" s="7" t="n">
        <x:f>SUMIFS('9月奖金发放记录'!$J$2:$J$168,'9月奖金发放记录'!$B$2:$B$168,B265,'9月奖金发放记录'!$A$2:$A$168,A265,'9月奖金发放记录'!$D$2:$D$168,"补发1月")+SUMIFS('9月奖金发放记录'!$J$2:$J$168,'9月奖金发放记录'!$B$2:$B$168,B265,'9月奖金发放记录'!$A$2:$A$168,A265,'9月奖金发放记录'!$D$2:$D$168,"补发2月")+SUMIFS('9月奖金发放记录'!$J$2:$J$168,'9月奖金发放记录'!$B$2:$B$168,B265,'9月奖金发放记录'!$A$2:$A$168,A265,'9月奖金发放记录'!$D$2:$D$168,"补发3月")+SUMIFS('9月奖金发放记录'!$J$2:$J$168,'9月奖金发放记录'!$B$2:$B$168,B265,'9月奖金发放记录'!$A$2:$A$168,A265,'9月奖金发放记录'!$D$2:$D$168,"补发4月")+SUMIFS('9月奖金发放记录'!$J$2:$J$168,'9月奖金发放记录'!$B$2:$B$168,B265,'9月奖金发放记录'!$A$2:$A$168,A265,'9月奖金发放记录'!$D$2:$D$168,"补发5月")+SUMIFS('9月奖金发放记录'!$J$2:$J$168,'9月奖金发放记录'!$B$2:$B$168,B265,'9月奖金发放记录'!$A$2:$A$168,A265,'9月奖金发放记录'!$D$2:$D$168,"补发6月")+SUMIFS('9月奖金发放记录'!$J$2:$J$168,'9月奖金发放记录'!$B$2:$B$168,B265,'9月奖金发放记录'!$A$2:$A$168,A265,'9月奖金发放记录'!$D$2:$D$168,"补发7月")+SUMIFS('9月奖金发放记录'!$J$2:$J$168,'9月奖金发放记录'!$B$2:$B$168,B265,'9月奖金发放记录'!$A$2:$A$168,A265,'9月奖金发放记录'!$D$2:$D$168,"补发8月")</x:f>
        <x:v>0</x:v>
      </x:c>
      <x:c r="U265" s="7" t="n">
        <x:f>SUMIFS('9月奖金发放记录'!$J$2:$J$168,'9月奖金发放记录'!$B$2:$B$168,B265,'9月奖金发放记录'!$A$2:$A$168,A265,'9月奖金发放记录'!$D$2:$D$168,"累计补发9月")</x:f>
        <x:v>0</x:v>
      </x:c>
      <x:c r="V265" s="7" t="n">
        <x:f>SUM(R265:U265)</x:f>
        <x:v>150</x:v>
      </x:c>
    </x:row>
    <x:row r="266" ht="22" customHeight="1">
      <x:c r="A266" s="2" t="str">
        <x:v>粤AGP3619</x:v>
      </x:c>
      <x:c r="B266" s="2" t="str">
        <x:v>钟祥</x:v>
      </x:c>
      <x:c r="C266" s="2" t="str">
        <x:v>业务一部</x:v>
      </x:c>
      <x:c r="D266" s="7" t="n">
        <x:v>3000</x:v>
      </x:c>
      <x:c r="E266" s="7" t="n">
        <x:v>1302.7</x:v>
      </x:c>
      <x:c r="F266" s="7" t="n">
        <x:v>0</x:v>
      </x:c>
      <x:c r="G266" s="7" t="n">
        <x:v>0</x:v>
      </x:c>
      <x:c r="H266" s="7" t="n">
        <x:f>F266+D266</x:f>
        <x:v>3000</x:v>
      </x:c>
      <x:c r="I266" s="7" t="n">
        <x:f>G266+E266</x:f>
        <x:v>1302.7</x:v>
      </x:c>
      <x:c r="J266" s="2" t="str">
        <x:f>IF(AND(H266&gt;0,I266&gt;=H266),"达标","已有里程未达标")</x:f>
        <x:v>已有里程未达标</x:v>
      </x:c>
      <x:c r="K266" s="2" t="n">
        <x:v>0</x:v>
      </x:c>
      <x:c r="L266" s="2" t="n">
        <x:v>0</x:v>
      </x:c>
      <x:c r="M266" s="2" t="n">
        <x:v>3000</x:v>
      </x:c>
      <x:c r="N266" s="7" t="n">
        <x:v>150</x:v>
      </x:c>
      <x:c r="O266" s="2" t="n">
        <x:v>1</x:v>
      </x:c>
      <x:c r="P266" s="2" t="n">
        <x:v>0</x:v>
      </x:c>
      <x:c r="Q266" s="2" t="str">
        <x:v>否</x:v>
      </x:c>
      <x:c r="R266" s="7" t="n">
        <x:f>SUMIFS('9月奖金发放记录'!$J$2:$J$168,'9月奖金发放记录'!$B$2:$B$168,B266,'9月奖金发放记录'!$A$2:$A$168,A266,'9月奖金发放记录'!$D$2:$D$168,"当月")</x:f>
        <x:v>0</x:v>
      </x:c>
      <x:c r="S266" s="7" t="n">
        <x:f>SUMIFS('9月奖金发放记录'!$J$2:$J$168,'9月奖金发放记录'!$B$2:$B$168,B266,'9月奖金发放记录'!$A$2:$A$168,A266,'9月奖金发放记录'!$D$2:$D$168,"结转")</x:f>
        <x:v>0</x:v>
      </x:c>
      <x:c r="T266" s="7" t="n">
        <x:f>SUMIFS('9月奖金发放记录'!$J$2:$J$168,'9月奖金发放记录'!$B$2:$B$168,B266,'9月奖金发放记录'!$A$2:$A$168,A266,'9月奖金发放记录'!$D$2:$D$168,"补发1月")+SUMIFS('9月奖金发放记录'!$J$2:$J$168,'9月奖金发放记录'!$B$2:$B$168,B266,'9月奖金发放记录'!$A$2:$A$168,A266,'9月奖金发放记录'!$D$2:$D$168,"补发2月")+SUMIFS('9月奖金发放记录'!$J$2:$J$168,'9月奖金发放记录'!$B$2:$B$168,B266,'9月奖金发放记录'!$A$2:$A$168,A266,'9月奖金发放记录'!$D$2:$D$168,"补发3月")+SUMIFS('9月奖金发放记录'!$J$2:$J$168,'9月奖金发放记录'!$B$2:$B$168,B266,'9月奖金发放记录'!$A$2:$A$168,A266,'9月奖金发放记录'!$D$2:$D$168,"补发4月")+SUMIFS('9月奖金发放记录'!$J$2:$J$168,'9月奖金发放记录'!$B$2:$B$168,B266,'9月奖金发放记录'!$A$2:$A$168,A266,'9月奖金发放记录'!$D$2:$D$168,"补发5月")+SUMIFS('9月奖金发放记录'!$J$2:$J$168,'9月奖金发放记录'!$B$2:$B$168,B266,'9月奖金发放记录'!$A$2:$A$168,A266,'9月奖金发放记录'!$D$2:$D$168,"补发6月")+SUMIFS('9月奖金发放记录'!$J$2:$J$168,'9月奖金发放记录'!$B$2:$B$168,B266,'9月奖金发放记录'!$A$2:$A$168,A266,'9月奖金发放记录'!$D$2:$D$168,"补发7月")+SUMIFS('9月奖金发放记录'!$J$2:$J$168,'9月奖金发放记录'!$B$2:$B$168,B266,'9月奖金发放记录'!$A$2:$A$168,A266,'9月奖金发放记录'!$D$2:$D$168,"补发8月")</x:f>
        <x:v>0</x:v>
      </x:c>
      <x:c r="U266" s="7" t="n">
        <x:f>SUMIFS('9月奖金发放记录'!$J$2:$J$168,'9月奖金发放记录'!$B$2:$B$168,B266,'9月奖金发放记录'!$A$2:$A$168,A266,'9月奖金发放记录'!$D$2:$D$168,"累计补发9月")</x:f>
        <x:v>0</x:v>
      </x:c>
      <x:c r="V266" s="7" t="n">
        <x:f>SUM(R266:U266)</x:f>
        <x:v>0</x:v>
      </x:c>
    </x:row>
    <x:row r="267" ht="22" customHeight="1">
      <x:c r="A267" s="2" t="str">
        <x:v>粤AGP3628</x:v>
      </x:c>
      <x:c r="B267" s="2" t="str">
        <x:v>钟祥</x:v>
      </x:c>
      <x:c r="C267" s="2" t="str">
        <x:v>业务一部</x:v>
      </x:c>
      <x:c r="D267" s="7" t="n">
        <x:v>1100</x:v>
      </x:c>
      <x:c r="E267" s="7" t="n">
        <x:v>2589.3</x:v>
      </x:c>
      <x:c r="F267" s="7" t="n">
        <x:v>0</x:v>
      </x:c>
      <x:c r="G267" s="7" t="n">
        <x:v>0</x:v>
      </x:c>
      <x:c r="H267" s="7" t="n">
        <x:f>F267+D267</x:f>
        <x:v>1100</x:v>
      </x:c>
      <x:c r="I267" s="7" t="n">
        <x:f>G267+E267</x:f>
        <x:v>2589.3</x:v>
      </x:c>
      <x:c r="J267" s="2" t="str">
        <x:f>IF(AND(H267&gt;0,I267&gt;=H267),"达标","已有里程未达标")</x:f>
        <x:v>达标</x:v>
      </x:c>
      <x:c r="K267" s="2" t="n">
        <x:v>0</x:v>
      </x:c>
      <x:c r="L267" s="2" t="n">
        <x:v>0</x:v>
      </x:c>
      <x:c r="M267" s="2" t="n">
        <x:v>3000</x:v>
      </x:c>
      <x:c r="N267" s="7" t="n">
        <x:v>150</x:v>
      </x:c>
      <x:c r="O267" s="2" t="n">
        <x:v>0</x:v>
      </x:c>
      <x:c r="P267" s="2" t="n">
        <x:v>0</x:v>
      </x:c>
      <x:c r="Q267" s="2" t="str">
        <x:v>否</x:v>
      </x:c>
      <x:c r="R267" s="7" t="n">
        <x:f>SUMIFS('9月奖金发放记录'!$J$2:$J$168,'9月奖金发放记录'!$B$2:$B$168,B267,'9月奖金发放记录'!$A$2:$A$168,A267,'9月奖金发放记录'!$D$2:$D$168,"当月")</x:f>
        <x:v>55</x:v>
      </x:c>
      <x:c r="S267" s="7" t="n">
        <x:f>SUMIFS('9月奖金发放记录'!$J$2:$J$168,'9月奖金发放记录'!$B$2:$B$168,B267,'9月奖金发放记录'!$A$2:$A$168,A267,'9月奖金发放记录'!$D$2:$D$168,"结转")</x:f>
        <x:v>0</x:v>
      </x:c>
      <x:c r="T267" s="7" t="n">
        <x:f>SUMIFS('9月奖金发放记录'!$J$2:$J$168,'9月奖金发放记录'!$B$2:$B$168,B267,'9月奖金发放记录'!$A$2:$A$168,A267,'9月奖金发放记录'!$D$2:$D$168,"补发1月")+SUMIFS('9月奖金发放记录'!$J$2:$J$168,'9月奖金发放记录'!$B$2:$B$168,B267,'9月奖金发放记录'!$A$2:$A$168,A267,'9月奖金发放记录'!$D$2:$D$168,"补发2月")+SUMIFS('9月奖金发放记录'!$J$2:$J$168,'9月奖金发放记录'!$B$2:$B$168,B267,'9月奖金发放记录'!$A$2:$A$168,A267,'9月奖金发放记录'!$D$2:$D$168,"补发3月")+SUMIFS('9月奖金发放记录'!$J$2:$J$168,'9月奖金发放记录'!$B$2:$B$168,B267,'9月奖金发放记录'!$A$2:$A$168,A267,'9月奖金发放记录'!$D$2:$D$168,"补发4月")+SUMIFS('9月奖金发放记录'!$J$2:$J$168,'9月奖金发放记录'!$B$2:$B$168,B267,'9月奖金发放记录'!$A$2:$A$168,A267,'9月奖金发放记录'!$D$2:$D$168,"补发5月")+SUMIFS('9月奖金发放记录'!$J$2:$J$168,'9月奖金发放记录'!$B$2:$B$168,B267,'9月奖金发放记录'!$A$2:$A$168,A267,'9月奖金发放记录'!$D$2:$D$168,"补发6月")+SUMIFS('9月奖金发放记录'!$J$2:$J$168,'9月奖金发放记录'!$B$2:$B$168,B267,'9月奖金发放记录'!$A$2:$A$168,A267,'9月奖金发放记录'!$D$2:$D$168,"补发7月")+SUMIFS('9月奖金发放记录'!$J$2:$J$168,'9月奖金发放记录'!$B$2:$B$168,B267,'9月奖金发放记录'!$A$2:$A$168,A267,'9月奖金发放记录'!$D$2:$D$168,"补发8月")</x:f>
        <x:v>0</x:v>
      </x:c>
      <x:c r="U267" s="7" t="n">
        <x:f>SUMIFS('9月奖金发放记录'!$J$2:$J$168,'9月奖金发放记录'!$B$2:$B$168,B267,'9月奖金发放记录'!$A$2:$A$168,A267,'9月奖金发放记录'!$D$2:$D$168,"累计补发9月")</x:f>
        <x:v>0</x:v>
      </x:c>
      <x:c r="V267" s="7" t="n">
        <x:f>SUM(R267:U267)</x:f>
        <x:v>55</x:v>
      </x:c>
    </x:row>
    <x:row r="268" ht="22" customHeight="1">
      <x:c r="A268" s="2" t="str">
        <x:v>粤AGP3629</x:v>
      </x:c>
      <x:c r="B268" s="2" t="str">
        <x:v>钟祥</x:v>
      </x:c>
      <x:c r="C268" s="2" t="str">
        <x:v>业务一部</x:v>
      </x:c>
      <x:c r="D268" s="7" t="n">
        <x:v>3000</x:v>
      </x:c>
      <x:c r="E268" s="7" t="n">
        <x:v>4550.1</x:v>
      </x:c>
      <x:c r="F268" s="7" t="n">
        <x:v>0</x:v>
      </x:c>
      <x:c r="G268" s="7" t="n">
        <x:v>0</x:v>
      </x:c>
      <x:c r="H268" s="7" t="n">
        <x:f>F268+D268</x:f>
        <x:v>3000</x:v>
      </x:c>
      <x:c r="I268" s="7" t="n">
        <x:f>G268+E268</x:f>
        <x:v>4550.1</x:v>
      </x:c>
      <x:c r="J268" s="2" t="str">
        <x:f>IF(AND(H268&gt;0,I268&gt;=H268),"达标","已有里程未达标")</x:f>
        <x:v>达标</x:v>
      </x:c>
      <x:c r="K268" s="2" t="n">
        <x:v>0</x:v>
      </x:c>
      <x:c r="L268" s="2" t="n">
        <x:v>0</x:v>
      </x:c>
      <x:c r="M268" s="2" t="n">
        <x:v>3000</x:v>
      </x:c>
      <x:c r="N268" s="7" t="n">
        <x:v>150</x:v>
      </x:c>
      <x:c r="O268" s="2" t="n">
        <x:v>0</x:v>
      </x:c>
      <x:c r="P268" s="2" t="n">
        <x:v>0</x:v>
      </x:c>
      <x:c r="Q268" s="2" t="str">
        <x:v>否</x:v>
      </x:c>
      <x:c r="R268" s="7" t="n">
        <x:f>SUMIFS('9月奖金发放记录'!$J$2:$J$168,'9月奖金发放记录'!$B$2:$B$168,B268,'9月奖金发放记录'!$A$2:$A$168,A268,'9月奖金发放记录'!$D$2:$D$168,"当月")</x:f>
        <x:v>150</x:v>
      </x:c>
      <x:c r="S268" s="7" t="n">
        <x:f>SUMIFS('9月奖金发放记录'!$J$2:$J$168,'9月奖金发放记录'!$B$2:$B$168,B268,'9月奖金发放记录'!$A$2:$A$168,A268,'9月奖金发放记录'!$D$2:$D$168,"结转")</x:f>
        <x:v>0</x:v>
      </x:c>
      <x:c r="T268" s="7" t="n">
        <x:f>SUMIFS('9月奖金发放记录'!$J$2:$J$168,'9月奖金发放记录'!$B$2:$B$168,B268,'9月奖金发放记录'!$A$2:$A$168,A268,'9月奖金发放记录'!$D$2:$D$168,"补发1月")+SUMIFS('9月奖金发放记录'!$J$2:$J$168,'9月奖金发放记录'!$B$2:$B$168,B268,'9月奖金发放记录'!$A$2:$A$168,A268,'9月奖金发放记录'!$D$2:$D$168,"补发2月")+SUMIFS('9月奖金发放记录'!$J$2:$J$168,'9月奖金发放记录'!$B$2:$B$168,B268,'9月奖金发放记录'!$A$2:$A$168,A268,'9月奖金发放记录'!$D$2:$D$168,"补发3月")+SUMIFS('9月奖金发放记录'!$J$2:$J$168,'9月奖金发放记录'!$B$2:$B$168,B268,'9月奖金发放记录'!$A$2:$A$168,A268,'9月奖金发放记录'!$D$2:$D$168,"补发4月")+SUMIFS('9月奖金发放记录'!$J$2:$J$168,'9月奖金发放记录'!$B$2:$B$168,B268,'9月奖金发放记录'!$A$2:$A$168,A268,'9月奖金发放记录'!$D$2:$D$168,"补发5月")+SUMIFS('9月奖金发放记录'!$J$2:$J$168,'9月奖金发放记录'!$B$2:$B$168,B268,'9月奖金发放记录'!$A$2:$A$168,A268,'9月奖金发放记录'!$D$2:$D$168,"补发6月")+SUMIFS('9月奖金发放记录'!$J$2:$J$168,'9月奖金发放记录'!$B$2:$B$168,B268,'9月奖金发放记录'!$A$2:$A$168,A268,'9月奖金发放记录'!$D$2:$D$168,"补发7月")+SUMIFS('9月奖金发放记录'!$J$2:$J$168,'9月奖金发放记录'!$B$2:$B$168,B268,'9月奖金发放记录'!$A$2:$A$168,A268,'9月奖金发放记录'!$D$2:$D$168,"补发8月")</x:f>
        <x:v>900</x:v>
      </x:c>
      <x:c r="U268" s="7" t="n">
        <x:f>SUMIFS('9月奖金发放记录'!$J$2:$J$168,'9月奖金发放记录'!$B$2:$B$168,B268,'9月奖金发放记录'!$A$2:$A$168,A268,'9月奖金发放记录'!$D$2:$D$168,"累计补发9月")</x:f>
        <x:v>0</x:v>
      </x:c>
      <x:c r="V268" s="7" t="n">
        <x:f>SUM(R268:U268)</x:f>
        <x:v>1050</x:v>
      </x:c>
    </x:row>
    <x:row r="269" ht="22" customHeight="1">
      <x:c r="A269" s="2" t="str">
        <x:v>粤AGP3642</x:v>
      </x:c>
      <x:c r="B269" s="2" t="str">
        <x:v>钟祥</x:v>
      </x:c>
      <x:c r="C269" s="2" t="str">
        <x:v>业务一部</x:v>
      </x:c>
      <x:c r="D269" s="7" t="n">
        <x:v>5000</x:v>
      </x:c>
      <x:c r="E269" s="7" t="n">
        <x:v>1355.71</x:v>
      </x:c>
      <x:c r="F269" s="7" t="n">
        <x:v>0</x:v>
      </x:c>
      <x:c r="G269" s="7" t="n">
        <x:v>0</x:v>
      </x:c>
      <x:c r="H269" s="7" t="n">
        <x:f>F269+D269</x:f>
        <x:v>5000</x:v>
      </x:c>
      <x:c r="I269" s="7" t="n">
        <x:f>G269+E269</x:f>
        <x:v>1355.71</x:v>
      </x:c>
      <x:c r="J269" s="2" t="str">
        <x:f>IF(AND(H269&gt;0,I269&gt;=H269),"达标","已有里程未达标")</x:f>
        <x:v>已有里程未达标</x:v>
      </x:c>
      <x:c r="K269" s="2" t="n">
        <x:v>0</x:v>
      </x:c>
      <x:c r="L269" s="2" t="n">
        <x:v>0</x:v>
      </x:c>
      <x:c r="M269" s="2" t="n">
        <x:v>5000</x:v>
      </x:c>
      <x:c r="N269" s="7" t="n">
        <x:v>260</x:v>
      </x:c>
      <x:c r="O269" s="2" t="n">
        <x:v>0</x:v>
      </x:c>
      <x:c r="P269" s="2" t="n">
        <x:v>0</x:v>
      </x:c>
      <x:c r="Q269" s="2" t="str">
        <x:v>否</x:v>
      </x:c>
      <x:c r="R269" s="7" t="n">
        <x:f>SUMIFS('9月奖金发放记录'!$J$2:$J$168,'9月奖金发放记录'!$B$2:$B$168,B269,'9月奖金发放记录'!$A$2:$A$168,A269,'9月奖金发放记录'!$D$2:$D$168,"当月")</x:f>
        <x:v>0</x:v>
      </x:c>
      <x:c r="S269" s="7" t="n">
        <x:f>SUMIFS('9月奖金发放记录'!$J$2:$J$168,'9月奖金发放记录'!$B$2:$B$168,B269,'9月奖金发放记录'!$A$2:$A$168,A269,'9月奖金发放记录'!$D$2:$D$168,"结转")</x:f>
        <x:v>0</x:v>
      </x:c>
      <x:c r="T269" s="7" t="n">
        <x:f>SUMIFS('9月奖金发放记录'!$J$2:$J$168,'9月奖金发放记录'!$B$2:$B$168,B269,'9月奖金发放记录'!$A$2:$A$168,A269,'9月奖金发放记录'!$D$2:$D$168,"补发1月")+SUMIFS('9月奖金发放记录'!$J$2:$J$168,'9月奖金发放记录'!$B$2:$B$168,B269,'9月奖金发放记录'!$A$2:$A$168,A269,'9月奖金发放记录'!$D$2:$D$168,"补发2月")+SUMIFS('9月奖金发放记录'!$J$2:$J$168,'9月奖金发放记录'!$B$2:$B$168,B269,'9月奖金发放记录'!$A$2:$A$168,A269,'9月奖金发放记录'!$D$2:$D$168,"补发3月")+SUMIFS('9月奖金发放记录'!$J$2:$J$168,'9月奖金发放记录'!$B$2:$B$168,B269,'9月奖金发放记录'!$A$2:$A$168,A269,'9月奖金发放记录'!$D$2:$D$168,"补发4月")+SUMIFS('9月奖金发放记录'!$J$2:$J$168,'9月奖金发放记录'!$B$2:$B$168,B269,'9月奖金发放记录'!$A$2:$A$168,A269,'9月奖金发放记录'!$D$2:$D$168,"补发5月")+SUMIFS('9月奖金发放记录'!$J$2:$J$168,'9月奖金发放记录'!$B$2:$B$168,B269,'9月奖金发放记录'!$A$2:$A$168,A269,'9月奖金发放记录'!$D$2:$D$168,"补发6月")+SUMIFS('9月奖金发放记录'!$J$2:$J$168,'9月奖金发放记录'!$B$2:$B$168,B269,'9月奖金发放记录'!$A$2:$A$168,A269,'9月奖金发放记录'!$D$2:$D$168,"补发7月")+SUMIFS('9月奖金发放记录'!$J$2:$J$168,'9月奖金发放记录'!$B$2:$B$168,B269,'9月奖金发放记录'!$A$2:$A$168,A269,'9月奖金发放记录'!$D$2:$D$168,"补发8月")</x:f>
        <x:v>0</x:v>
      </x:c>
      <x:c r="U269" s="7" t="n">
        <x:f>SUMIFS('9月奖金发放记录'!$J$2:$J$168,'9月奖金发放记录'!$B$2:$B$168,B269,'9月奖金发放记录'!$A$2:$A$168,A269,'9月奖金发放记录'!$D$2:$D$168,"累计补发9月")</x:f>
        <x:v>0</x:v>
      </x:c>
      <x:c r="V269" s="7" t="n">
        <x:f>SUM(R269:U269)</x:f>
        <x:v>0</x:v>
      </x:c>
    </x:row>
    <x:row r="270" ht="22" customHeight="1">
      <x:c r="A270" s="2" t="str">
        <x:v>粤AGP3645</x:v>
      </x:c>
      <x:c r="B270" s="2" t="str">
        <x:v>钟祥</x:v>
      </x:c>
      <x:c r="C270" s="2" t="str">
        <x:v>业务一部</x:v>
      </x:c>
      <x:c r="D270" s="7" t="n">
        <x:v>5000</x:v>
      </x:c>
      <x:c r="E270" s="7" t="n">
        <x:v>3836.3</x:v>
      </x:c>
      <x:c r="F270" s="7" t="n">
        <x:v>0</x:v>
      </x:c>
      <x:c r="G270" s="7" t="n">
        <x:v>0</x:v>
      </x:c>
      <x:c r="H270" s="7" t="n">
        <x:f>F270+D270</x:f>
        <x:v>5000</x:v>
      </x:c>
      <x:c r="I270" s="7" t="n">
        <x:f>G270+E270</x:f>
        <x:v>3836.3</x:v>
      </x:c>
      <x:c r="J270" s="2" t="str">
        <x:f>IF(AND(H270&gt;0,I270&gt;=H270),"达标","已有里程未达标")</x:f>
        <x:v>已有里程未达标</x:v>
      </x:c>
      <x:c r="K270" s="2" t="n">
        <x:v>0</x:v>
      </x:c>
      <x:c r="L270" s="2" t="n">
        <x:v>0</x:v>
      </x:c>
      <x:c r="M270" s="2" t="n">
        <x:v>5000</x:v>
      </x:c>
      <x:c r="N270" s="7" t="n">
        <x:v>260</x:v>
      </x:c>
      <x:c r="O270" s="2" t="n">
        <x:v>0</x:v>
      </x:c>
      <x:c r="P270" s="2" t="n">
        <x:v>0</x:v>
      </x:c>
      <x:c r="Q270" s="2" t="str">
        <x:v>否</x:v>
      </x:c>
      <x:c r="R270" s="7" t="n">
        <x:f>SUMIFS('9月奖金发放记录'!$J$2:$J$168,'9月奖金发放记录'!$B$2:$B$168,B270,'9月奖金发放记录'!$A$2:$A$168,A270,'9月奖金发放记录'!$D$2:$D$168,"当月")</x:f>
        <x:v>0</x:v>
      </x:c>
      <x:c r="S270" s="7" t="n">
        <x:f>SUMIFS('9月奖金发放记录'!$J$2:$J$168,'9月奖金发放记录'!$B$2:$B$168,B270,'9月奖金发放记录'!$A$2:$A$168,A270,'9月奖金发放记录'!$D$2:$D$168,"结转")</x:f>
        <x:v>0</x:v>
      </x:c>
      <x:c r="T270" s="7" t="n">
        <x:f>SUMIFS('9月奖金发放记录'!$J$2:$J$168,'9月奖金发放记录'!$B$2:$B$168,B270,'9月奖金发放记录'!$A$2:$A$168,A270,'9月奖金发放记录'!$D$2:$D$168,"补发1月")+SUMIFS('9月奖金发放记录'!$J$2:$J$168,'9月奖金发放记录'!$B$2:$B$168,B270,'9月奖金发放记录'!$A$2:$A$168,A270,'9月奖金发放记录'!$D$2:$D$168,"补发2月")+SUMIFS('9月奖金发放记录'!$J$2:$J$168,'9月奖金发放记录'!$B$2:$B$168,B270,'9月奖金发放记录'!$A$2:$A$168,A270,'9月奖金发放记录'!$D$2:$D$168,"补发3月")+SUMIFS('9月奖金发放记录'!$J$2:$J$168,'9月奖金发放记录'!$B$2:$B$168,B270,'9月奖金发放记录'!$A$2:$A$168,A270,'9月奖金发放记录'!$D$2:$D$168,"补发4月")+SUMIFS('9月奖金发放记录'!$J$2:$J$168,'9月奖金发放记录'!$B$2:$B$168,B270,'9月奖金发放记录'!$A$2:$A$168,A270,'9月奖金发放记录'!$D$2:$D$168,"补发5月")+SUMIFS('9月奖金发放记录'!$J$2:$J$168,'9月奖金发放记录'!$B$2:$B$168,B270,'9月奖金发放记录'!$A$2:$A$168,A270,'9月奖金发放记录'!$D$2:$D$168,"补发6月")+SUMIFS('9月奖金发放记录'!$J$2:$J$168,'9月奖金发放记录'!$B$2:$B$168,B270,'9月奖金发放记录'!$A$2:$A$168,A270,'9月奖金发放记录'!$D$2:$D$168,"补发7月")+SUMIFS('9月奖金发放记录'!$J$2:$J$168,'9月奖金发放记录'!$B$2:$B$168,B270,'9月奖金发放记录'!$A$2:$A$168,A270,'9月奖金发放记录'!$D$2:$D$168,"补发8月")</x:f>
        <x:v>0</x:v>
      </x:c>
      <x:c r="U270" s="7" t="n">
        <x:f>SUMIFS('9月奖金发放记录'!$J$2:$J$168,'9月奖金发放记录'!$B$2:$B$168,B270,'9月奖金发放记录'!$A$2:$A$168,A270,'9月奖金发放记录'!$D$2:$D$168,"累计补发9月")</x:f>
        <x:v>0</x:v>
      </x:c>
      <x:c r="V270" s="7" t="n">
        <x:f>SUM(R270:U270)</x:f>
        <x:v>0</x:v>
      </x:c>
    </x:row>
    <x:row r="271" ht="22" customHeight="1">
      <x:c r="A271" s="2" t="str">
        <x:v>粤AGP3660</x:v>
      </x:c>
      <x:c r="B271" s="2" t="str">
        <x:v>钟祥</x:v>
      </x:c>
      <x:c r="C271" s="2" t="str">
        <x:v>业务一部</x:v>
      </x:c>
      <x:c r="D271" s="7" t="n">
        <x:v>5000</x:v>
      </x:c>
      <x:c r="E271" s="7" t="n">
        <x:v>4973.1</x:v>
      </x:c>
      <x:c r="F271" s="7" t="n">
        <x:v>13500</x:v>
      </x:c>
      <x:c r="G271" s="7" t="n">
        <x:v>8346.1</x:v>
      </x:c>
      <x:c r="H271" s="7" t="n">
        <x:f>F271+D271</x:f>
        <x:v>18500</x:v>
      </x:c>
      <x:c r="I271" s="7" t="n">
        <x:f>G271+E271</x:f>
        <x:v>13319.2</x:v>
      </x:c>
      <x:c r="J271" s="2" t="str">
        <x:f>IF(AND(H271&gt;0,I271&gt;=H271),"达标","已有里程未达标")</x:f>
        <x:v>已有里程未达标</x:v>
      </x:c>
      <x:c r="K271" s="2" t="n">
        <x:v>0</x:v>
      </x:c>
      <x:c r="L271" s="2" t="n">
        <x:v>0</x:v>
      </x:c>
      <x:c r="M271" s="2" t="n">
        <x:v>5000</x:v>
      </x:c>
      <x:c r="N271" s="7" t="n">
        <x:v>300</x:v>
      </x:c>
      <x:c r="O271" s="2" t="n">
        <x:v>2</x:v>
      </x:c>
      <x:c r="P271" s="2" t="n">
        <x:v>0</x:v>
      </x:c>
      <x:c r="Q271" s="2" t="str">
        <x:v>否</x:v>
      </x:c>
      <x:c r="R271" s="7" t="n">
        <x:f>SUMIFS('9月奖金发放记录'!$J$2:$J$168,'9月奖金发放记录'!$B$2:$B$168,B271,'9月奖金发放记录'!$A$2:$A$168,A271,'9月奖金发放记录'!$D$2:$D$168,"当月")</x:f>
        <x:v>0</x:v>
      </x:c>
      <x:c r="S271" s="7" t="n">
        <x:f>SUMIFS('9月奖金发放记录'!$J$2:$J$168,'9月奖金发放记录'!$B$2:$B$168,B271,'9月奖金发放记录'!$A$2:$A$168,A271,'9月奖金发放记录'!$D$2:$D$168,"结转")</x:f>
        <x:v>0</x:v>
      </x:c>
      <x:c r="T271" s="7" t="n">
        <x:f>SUMIFS('9月奖金发放记录'!$J$2:$J$168,'9月奖金发放记录'!$B$2:$B$168,B271,'9月奖金发放记录'!$A$2:$A$168,A271,'9月奖金发放记录'!$D$2:$D$168,"补发1月")+SUMIFS('9月奖金发放记录'!$J$2:$J$168,'9月奖金发放记录'!$B$2:$B$168,B271,'9月奖金发放记录'!$A$2:$A$168,A271,'9月奖金发放记录'!$D$2:$D$168,"补发2月")+SUMIFS('9月奖金发放记录'!$J$2:$J$168,'9月奖金发放记录'!$B$2:$B$168,B271,'9月奖金发放记录'!$A$2:$A$168,A271,'9月奖金发放记录'!$D$2:$D$168,"补发3月")+SUMIFS('9月奖金发放记录'!$J$2:$J$168,'9月奖金发放记录'!$B$2:$B$168,B271,'9月奖金发放记录'!$A$2:$A$168,A271,'9月奖金发放记录'!$D$2:$D$168,"补发4月")+SUMIFS('9月奖金发放记录'!$J$2:$J$168,'9月奖金发放记录'!$B$2:$B$168,B271,'9月奖金发放记录'!$A$2:$A$168,A271,'9月奖金发放记录'!$D$2:$D$168,"补发5月")+SUMIFS('9月奖金发放记录'!$J$2:$J$168,'9月奖金发放记录'!$B$2:$B$168,B271,'9月奖金发放记录'!$A$2:$A$168,A271,'9月奖金发放记录'!$D$2:$D$168,"补发6月")+SUMIFS('9月奖金发放记录'!$J$2:$J$168,'9月奖金发放记录'!$B$2:$B$168,B271,'9月奖金发放记录'!$A$2:$A$168,A271,'9月奖金发放记录'!$D$2:$D$168,"补发7月")+SUMIFS('9月奖金发放记录'!$J$2:$J$168,'9月奖金发放记录'!$B$2:$B$168,B271,'9月奖金发放记录'!$A$2:$A$168,A271,'9月奖金发放记录'!$D$2:$D$168,"补发8月")</x:f>
        <x:v>0</x:v>
      </x:c>
      <x:c r="U271" s="7" t="n">
        <x:f>SUMIFS('9月奖金发放记录'!$J$2:$J$168,'9月奖金发放记录'!$B$2:$B$168,B271,'9月奖金发放记录'!$A$2:$A$168,A271,'9月奖金发放记录'!$D$2:$D$168,"累计补发9月")</x:f>
        <x:v>0</x:v>
      </x:c>
      <x:c r="V271" s="7" t="n">
        <x:f>SUM(R271:U271)</x:f>
        <x:v>0</x:v>
      </x:c>
    </x:row>
    <x:row r="272" ht="22" customHeight="1">
      <x:c r="A272" s="2" t="str">
        <x:v>粤AGP3688</x:v>
      </x:c>
      <x:c r="B272" s="2" t="str">
        <x:v>钟祥</x:v>
      </x:c>
      <x:c r="C272" s="2" t="str">
        <x:v>业务一部</x:v>
      </x:c>
      <x:c r="D272" s="7" t="n">
        <x:v>3000</x:v>
      </x:c>
      <x:c r="E272" s="7" t="n">
        <x:v>1393.4</x:v>
      </x:c>
      <x:c r="F272" s="7" t="n">
        <x:v>677.42</x:v>
      </x:c>
      <x:c r="G272" s="7" t="n">
        <x:v>57.9</x:v>
      </x:c>
      <x:c r="H272" s="7" t="n">
        <x:f>F272+D272</x:f>
        <x:v>3677.42</x:v>
      </x:c>
      <x:c r="I272" s="7" t="n">
        <x:f>G272+E272</x:f>
        <x:v>1451.3000000000002</x:v>
      </x:c>
      <x:c r="J272" s="2" t="str">
        <x:f>IF(AND(H272&gt;0,I272&gt;=H272),"达标","已有里程未达标")</x:f>
        <x:v>已有里程未达标</x:v>
      </x:c>
      <x:c r="K272" s="2" t="n">
        <x:v>0</x:v>
      </x:c>
      <x:c r="L272" s="2" t="n">
        <x:v>0</x:v>
      </x:c>
      <x:c r="M272" s="2" t="n">
        <x:v>3000</x:v>
      </x:c>
      <x:c r="N272" s="7" t="n">
        <x:v>150</x:v>
      </x:c>
      <x:c r="O272" s="2" t="n">
        <x:v>2</x:v>
      </x:c>
      <x:c r="P272" s="2" t="n">
        <x:v>0</x:v>
      </x:c>
      <x:c r="Q272" s="2" t="str">
        <x:v>否</x:v>
      </x:c>
      <x:c r="R272" s="7" t="n">
        <x:f>SUMIFS('9月奖金发放记录'!$J$2:$J$168,'9月奖金发放记录'!$B$2:$B$168,B272,'9月奖金发放记录'!$A$2:$A$168,A272,'9月奖金发放记录'!$D$2:$D$168,"当月")</x:f>
        <x:v>0</x:v>
      </x:c>
      <x:c r="S272" s="7" t="n">
        <x:f>SUMIFS('9月奖金发放记录'!$J$2:$J$168,'9月奖金发放记录'!$B$2:$B$168,B272,'9月奖金发放记录'!$A$2:$A$168,A272,'9月奖金发放记录'!$D$2:$D$168,"结转")</x:f>
        <x:v>0</x:v>
      </x:c>
      <x:c r="T272" s="7" t="n">
        <x:f>SUMIFS('9月奖金发放记录'!$J$2:$J$168,'9月奖金发放记录'!$B$2:$B$168,B272,'9月奖金发放记录'!$A$2:$A$168,A272,'9月奖金发放记录'!$D$2:$D$168,"补发1月")+SUMIFS('9月奖金发放记录'!$J$2:$J$168,'9月奖金发放记录'!$B$2:$B$168,B272,'9月奖金发放记录'!$A$2:$A$168,A272,'9月奖金发放记录'!$D$2:$D$168,"补发2月")+SUMIFS('9月奖金发放记录'!$J$2:$J$168,'9月奖金发放记录'!$B$2:$B$168,B272,'9月奖金发放记录'!$A$2:$A$168,A272,'9月奖金发放记录'!$D$2:$D$168,"补发3月")+SUMIFS('9月奖金发放记录'!$J$2:$J$168,'9月奖金发放记录'!$B$2:$B$168,B272,'9月奖金发放记录'!$A$2:$A$168,A272,'9月奖金发放记录'!$D$2:$D$168,"补发4月")+SUMIFS('9月奖金发放记录'!$J$2:$J$168,'9月奖金发放记录'!$B$2:$B$168,B272,'9月奖金发放记录'!$A$2:$A$168,A272,'9月奖金发放记录'!$D$2:$D$168,"补发5月")+SUMIFS('9月奖金发放记录'!$J$2:$J$168,'9月奖金发放记录'!$B$2:$B$168,B272,'9月奖金发放记录'!$A$2:$A$168,A272,'9月奖金发放记录'!$D$2:$D$168,"补发6月")+SUMIFS('9月奖金发放记录'!$J$2:$J$168,'9月奖金发放记录'!$B$2:$B$168,B272,'9月奖金发放记录'!$A$2:$A$168,A272,'9月奖金发放记录'!$D$2:$D$168,"补发7月")+SUMIFS('9月奖金发放记录'!$J$2:$J$168,'9月奖金发放记录'!$B$2:$B$168,B272,'9月奖金发放记录'!$A$2:$A$168,A272,'9月奖金发放记录'!$D$2:$D$168,"补发8月")</x:f>
        <x:v>0</x:v>
      </x:c>
      <x:c r="U272" s="7" t="n">
        <x:f>SUMIFS('9月奖金发放记录'!$J$2:$J$168,'9月奖金发放记录'!$B$2:$B$168,B272,'9月奖金发放记录'!$A$2:$A$168,A272,'9月奖金发放记录'!$D$2:$D$168,"累计补发9月")</x:f>
        <x:v>0</x:v>
      </x:c>
      <x:c r="V272" s="7" t="n">
        <x:f>SUM(R272:U272)</x:f>
        <x:v>0</x:v>
      </x:c>
    </x:row>
    <x:row r="273" ht="22" customHeight="1">
      <x:c r="A273" s="2" t="str">
        <x:v>粤AGP4422</x:v>
      </x:c>
      <x:c r="B273" s="2" t="str">
        <x:v>钟祥</x:v>
      </x:c>
      <x:c r="C273" s="2" t="str">
        <x:v>业务一部</x:v>
      </x:c>
      <x:c r="D273" s="7" t="n">
        <x:v>1666.67</x:v>
      </x:c>
      <x:c r="E273" s="7" t="n">
        <x:v>1023.3</x:v>
      </x:c>
      <x:c r="F273" s="7" t="n">
        <x:v>24005.38</x:v>
      </x:c>
      <x:c r="G273" s="7" t="n">
        <x:v>20603.19</x:v>
      </x:c>
      <x:c r="H273" s="7" t="n">
        <x:f>F273+D273</x:f>
        <x:v>25672.050000000003</x:v>
      </x:c>
      <x:c r="I273" s="7" t="n">
        <x:f>G273+E273</x:f>
        <x:v>21626.489999999998</x:v>
      </x:c>
      <x:c r="J273" s="2" t="str">
        <x:f>IF(AND(H273&gt;0,I273&gt;=H273),"达标","已有里程未达标")</x:f>
        <x:v>已有里程未达标</x:v>
      </x:c>
      <x:c r="K273" s="2" t="n">
        <x:v>0</x:v>
      </x:c>
      <x:c r="L273" s="2" t="n">
        <x:v>0</x:v>
      </x:c>
      <x:c r="M273" s="2" t="n">
        <x:v>5000</x:v>
      </x:c>
      <x:c r="N273" s="7" t="n">
        <x:v>260</x:v>
      </x:c>
      <x:c r="O273" s="2" t="n">
        <x:v>0</x:v>
      </x:c>
      <x:c r="P273" s="2" t="n">
        <x:v>0</x:v>
      </x:c>
      <x:c r="Q273" s="2" t="str">
        <x:v>否</x:v>
      </x:c>
      <x:c r="R273" s="7" t="n">
        <x:f>SUMIFS('9月奖金发放记录'!$J$2:$J$168,'9月奖金发放记录'!$B$2:$B$168,B273,'9月奖金发放记录'!$A$2:$A$168,A273,'9月奖金发放记录'!$D$2:$D$168,"当月")</x:f>
        <x:v>0</x:v>
      </x:c>
      <x:c r="S273" s="7" t="n">
        <x:f>SUMIFS('9月奖金发放记录'!$J$2:$J$168,'9月奖金发放记录'!$B$2:$B$168,B273,'9月奖金发放记录'!$A$2:$A$168,A273,'9月奖金发放记录'!$D$2:$D$168,"结转")</x:f>
        <x:v>0</x:v>
      </x:c>
      <x:c r="T273" s="7" t="n">
        <x:f>SUMIFS('9月奖金发放记录'!$J$2:$J$168,'9月奖金发放记录'!$B$2:$B$168,B273,'9月奖金发放记录'!$A$2:$A$168,A273,'9月奖金发放记录'!$D$2:$D$168,"补发1月")+SUMIFS('9月奖金发放记录'!$J$2:$J$168,'9月奖金发放记录'!$B$2:$B$168,B273,'9月奖金发放记录'!$A$2:$A$168,A273,'9月奖金发放记录'!$D$2:$D$168,"补发2月")+SUMIFS('9月奖金发放记录'!$J$2:$J$168,'9月奖金发放记录'!$B$2:$B$168,B273,'9月奖金发放记录'!$A$2:$A$168,A273,'9月奖金发放记录'!$D$2:$D$168,"补发3月")+SUMIFS('9月奖金发放记录'!$J$2:$J$168,'9月奖金发放记录'!$B$2:$B$168,B273,'9月奖金发放记录'!$A$2:$A$168,A273,'9月奖金发放记录'!$D$2:$D$168,"补发4月")+SUMIFS('9月奖金发放记录'!$J$2:$J$168,'9月奖金发放记录'!$B$2:$B$168,B273,'9月奖金发放记录'!$A$2:$A$168,A273,'9月奖金发放记录'!$D$2:$D$168,"补发5月")+SUMIFS('9月奖金发放记录'!$J$2:$J$168,'9月奖金发放记录'!$B$2:$B$168,B273,'9月奖金发放记录'!$A$2:$A$168,A273,'9月奖金发放记录'!$D$2:$D$168,"补发6月")+SUMIFS('9月奖金发放记录'!$J$2:$J$168,'9月奖金发放记录'!$B$2:$B$168,B273,'9月奖金发放记录'!$A$2:$A$168,A273,'9月奖金发放记录'!$D$2:$D$168,"补发7月")+SUMIFS('9月奖金发放记录'!$J$2:$J$168,'9月奖金发放记录'!$B$2:$B$168,B273,'9月奖金发放记录'!$A$2:$A$168,A273,'9月奖金发放记录'!$D$2:$D$168,"补发8月")</x:f>
        <x:v>0</x:v>
      </x:c>
      <x:c r="U273" s="7" t="n">
        <x:f>SUMIFS('9月奖金发放记录'!$J$2:$J$168,'9月奖金发放记录'!$B$2:$B$168,B273,'9月奖金发放记录'!$A$2:$A$168,A273,'9月奖金发放记录'!$D$2:$D$168,"累计补发9月")</x:f>
        <x:v>0</x:v>
      </x:c>
      <x:c r="V273" s="7" t="n">
        <x:f>SUM(R273:U273)</x:f>
        <x:v>0</x:v>
      </x:c>
    </x:row>
    <x:row r="274" ht="22" customHeight="1">
      <x:c r="A274" s="2" t="str">
        <x:v>粤AGP4482</x:v>
      </x:c>
      <x:c r="B274" s="2" t="str">
        <x:v>钟祥</x:v>
      </x:c>
      <x:c r="C274" s="2" t="str">
        <x:v>业务一部</x:v>
      </x:c>
      <x:c r="D274" s="7" t="n">
        <x:v>5000</x:v>
      </x:c>
      <x:c r="E274" s="7" t="n">
        <x:v>1663.3</x:v>
      </x:c>
      <x:c r="F274" s="7" t="n">
        <x:v>806.45</x:v>
      </x:c>
      <x:c r="G274" s="7" t="n">
        <x:v>123.7</x:v>
      </x:c>
      <x:c r="H274" s="7" t="n">
        <x:f>F274+D274</x:f>
        <x:v>5806.45</x:v>
      </x:c>
      <x:c r="I274" s="7" t="n">
        <x:f>G274+E274</x:f>
        <x:v>1787</x:v>
      </x:c>
      <x:c r="J274" s="2" t="str">
        <x:f>IF(AND(H274&gt;0,I274&gt;=H274),"达标","已有里程未达标")</x:f>
        <x:v>已有里程未达标</x:v>
      </x:c>
      <x:c r="K274" s="2" t="n">
        <x:v>0</x:v>
      </x:c>
      <x:c r="L274" s="2" t="n">
        <x:v>0</x:v>
      </x:c>
      <x:c r="M274" s="2" t="n">
        <x:v>5000</x:v>
      </x:c>
      <x:c r="N274" s="7" t="n">
        <x:v>260</x:v>
      </x:c>
      <x:c r="O274" s="2" t="n">
        <x:v>6</x:v>
      </x:c>
      <x:c r="P274" s="2" t="n">
        <x:v>0</x:v>
      </x:c>
      <x:c r="Q274" s="2" t="str">
        <x:v>否</x:v>
      </x:c>
      <x:c r="R274" s="7" t="n">
        <x:f>SUMIFS('9月奖金发放记录'!$J$2:$J$168,'9月奖金发放记录'!$B$2:$B$168,B274,'9月奖金发放记录'!$A$2:$A$168,A274,'9月奖金发放记录'!$D$2:$D$168,"当月")</x:f>
        <x:v>0</x:v>
      </x:c>
      <x:c r="S274" s="7" t="n">
        <x:f>SUMIFS('9月奖金发放记录'!$J$2:$J$168,'9月奖金发放记录'!$B$2:$B$168,B274,'9月奖金发放记录'!$A$2:$A$168,A274,'9月奖金发放记录'!$D$2:$D$168,"结转")</x:f>
        <x:v>0</x:v>
      </x:c>
      <x:c r="T274" s="7" t="n">
        <x:f>SUMIFS('9月奖金发放记录'!$J$2:$J$168,'9月奖金发放记录'!$B$2:$B$168,B274,'9月奖金发放记录'!$A$2:$A$168,A274,'9月奖金发放记录'!$D$2:$D$168,"补发1月")+SUMIFS('9月奖金发放记录'!$J$2:$J$168,'9月奖金发放记录'!$B$2:$B$168,B274,'9月奖金发放记录'!$A$2:$A$168,A274,'9月奖金发放记录'!$D$2:$D$168,"补发2月")+SUMIFS('9月奖金发放记录'!$J$2:$J$168,'9月奖金发放记录'!$B$2:$B$168,B274,'9月奖金发放记录'!$A$2:$A$168,A274,'9月奖金发放记录'!$D$2:$D$168,"补发3月")+SUMIFS('9月奖金发放记录'!$J$2:$J$168,'9月奖金发放记录'!$B$2:$B$168,B274,'9月奖金发放记录'!$A$2:$A$168,A274,'9月奖金发放记录'!$D$2:$D$168,"补发4月")+SUMIFS('9月奖金发放记录'!$J$2:$J$168,'9月奖金发放记录'!$B$2:$B$168,B274,'9月奖金发放记录'!$A$2:$A$168,A274,'9月奖金发放记录'!$D$2:$D$168,"补发5月")+SUMIFS('9月奖金发放记录'!$J$2:$J$168,'9月奖金发放记录'!$B$2:$B$168,B274,'9月奖金发放记录'!$A$2:$A$168,A274,'9月奖金发放记录'!$D$2:$D$168,"补发6月")+SUMIFS('9月奖金发放记录'!$J$2:$J$168,'9月奖金发放记录'!$B$2:$B$168,B274,'9月奖金发放记录'!$A$2:$A$168,A274,'9月奖金发放记录'!$D$2:$D$168,"补发7月")+SUMIFS('9月奖金发放记录'!$J$2:$J$168,'9月奖金发放记录'!$B$2:$B$168,B274,'9月奖金发放记录'!$A$2:$A$168,A274,'9月奖金发放记录'!$D$2:$D$168,"补发8月")</x:f>
        <x:v>0</x:v>
      </x:c>
      <x:c r="U274" s="7" t="n">
        <x:f>SUMIFS('9月奖金发放记录'!$J$2:$J$168,'9月奖金发放记录'!$B$2:$B$168,B274,'9月奖金发放记录'!$A$2:$A$168,A274,'9月奖金发放记录'!$D$2:$D$168,"累计补发9月")</x:f>
        <x:v>0</x:v>
      </x:c>
      <x:c r="V274" s="7" t="n">
        <x:f>SUM(R274:U274)</x:f>
        <x:v>0</x:v>
      </x:c>
    </x:row>
    <x:row r="275" ht="22" customHeight="1">
      <x:c r="A275" s="2" t="str">
        <x:v>粤AGP4566</x:v>
      </x:c>
      <x:c r="B275" s="2" t="str">
        <x:v>钟祥</x:v>
      </x:c>
      <x:c r="C275" s="2" t="str">
        <x:v>业务一部</x:v>
      </x:c>
      <x:c r="D275" s="7" t="n">
        <x:v>5000</x:v>
      </x:c>
      <x:c r="E275" s="7" t="n">
        <x:v>1932.8</x:v>
      </x:c>
      <x:c r="F275" s="7" t="n">
        <x:v>35112.9</x:v>
      </x:c>
      <x:c r="G275" s="7" t="n">
        <x:v>10208.7</x:v>
      </x:c>
      <x:c r="H275" s="7" t="n">
        <x:f>F275+D275</x:f>
        <x:v>40112.9</x:v>
      </x:c>
      <x:c r="I275" s="7" t="n">
        <x:f>G275+E275</x:f>
        <x:v>12141.5</x:v>
      </x:c>
      <x:c r="J275" s="2" t="str">
        <x:f>IF(AND(H275&gt;0,I275&gt;=H275),"达标","已有里程未达标")</x:f>
        <x:v>已有里程未达标</x:v>
      </x:c>
      <x:c r="K275" s="2" t="n">
        <x:v>0</x:v>
      </x:c>
      <x:c r="L275" s="2" t="n">
        <x:v>0</x:v>
      </x:c>
      <x:c r="M275" s="2" t="n">
        <x:v>5000</x:v>
      </x:c>
      <x:c r="N275" s="7" t="n">
        <x:v>260</x:v>
      </x:c>
      <x:c r="O275" s="2" t="n">
        <x:v>0</x:v>
      </x:c>
      <x:c r="P275" s="2" t="n">
        <x:v>0</x:v>
      </x:c>
      <x:c r="Q275" s="2" t="str">
        <x:v>否</x:v>
      </x:c>
      <x:c r="R275" s="7" t="n">
        <x:f>SUMIFS('9月奖金发放记录'!$J$2:$J$168,'9月奖金发放记录'!$B$2:$B$168,B275,'9月奖金发放记录'!$A$2:$A$168,A275,'9月奖金发放记录'!$D$2:$D$168,"当月")</x:f>
        <x:v>0</x:v>
      </x:c>
      <x:c r="S275" s="7" t="n">
        <x:f>SUMIFS('9月奖金发放记录'!$J$2:$J$168,'9月奖金发放记录'!$B$2:$B$168,B275,'9月奖金发放记录'!$A$2:$A$168,A275,'9月奖金发放记录'!$D$2:$D$168,"结转")</x:f>
        <x:v>0</x:v>
      </x:c>
      <x:c r="T275" s="7" t="n">
        <x:f>SUMIFS('9月奖金发放记录'!$J$2:$J$168,'9月奖金发放记录'!$B$2:$B$168,B275,'9月奖金发放记录'!$A$2:$A$168,A275,'9月奖金发放记录'!$D$2:$D$168,"补发1月")+SUMIFS('9月奖金发放记录'!$J$2:$J$168,'9月奖金发放记录'!$B$2:$B$168,B275,'9月奖金发放记录'!$A$2:$A$168,A275,'9月奖金发放记录'!$D$2:$D$168,"补发2月")+SUMIFS('9月奖金发放记录'!$J$2:$J$168,'9月奖金发放记录'!$B$2:$B$168,B275,'9月奖金发放记录'!$A$2:$A$168,A275,'9月奖金发放记录'!$D$2:$D$168,"补发3月")+SUMIFS('9月奖金发放记录'!$J$2:$J$168,'9月奖金发放记录'!$B$2:$B$168,B275,'9月奖金发放记录'!$A$2:$A$168,A275,'9月奖金发放记录'!$D$2:$D$168,"补发4月")+SUMIFS('9月奖金发放记录'!$J$2:$J$168,'9月奖金发放记录'!$B$2:$B$168,B275,'9月奖金发放记录'!$A$2:$A$168,A275,'9月奖金发放记录'!$D$2:$D$168,"补发5月")+SUMIFS('9月奖金发放记录'!$J$2:$J$168,'9月奖金发放记录'!$B$2:$B$168,B275,'9月奖金发放记录'!$A$2:$A$168,A275,'9月奖金发放记录'!$D$2:$D$168,"补发6月")+SUMIFS('9月奖金发放记录'!$J$2:$J$168,'9月奖金发放记录'!$B$2:$B$168,B275,'9月奖金发放记录'!$A$2:$A$168,A275,'9月奖金发放记录'!$D$2:$D$168,"补发7月")+SUMIFS('9月奖金发放记录'!$J$2:$J$168,'9月奖金发放记录'!$B$2:$B$168,B275,'9月奖金发放记录'!$A$2:$A$168,A275,'9月奖金发放记录'!$D$2:$D$168,"补发8月")</x:f>
        <x:v>0</x:v>
      </x:c>
      <x:c r="U275" s="7" t="n">
        <x:f>SUMIFS('9月奖金发放记录'!$J$2:$J$168,'9月奖金发放记录'!$B$2:$B$168,B275,'9月奖金发放记录'!$A$2:$A$168,A275,'9月奖金发放记录'!$D$2:$D$168,"累计补发9月")</x:f>
        <x:v>0</x:v>
      </x:c>
      <x:c r="V275" s="7" t="n">
        <x:f>SUM(R275:U275)</x:f>
        <x:v>0</x:v>
      </x:c>
    </x:row>
    <x:row r="276" ht="22" customHeight="1">
      <x:c r="A276" s="2" t="str">
        <x:v>粤AGP5138</x:v>
      </x:c>
      <x:c r="B276" s="2" t="str">
        <x:v>钟祥</x:v>
      </x:c>
      <x:c r="C276" s="2" t="str">
        <x:v>业务一部</x:v>
      </x:c>
      <x:c r="D276" s="7" t="n">
        <x:v>3000</x:v>
      </x:c>
      <x:c r="E276" s="7" t="n">
        <x:v>5213.8</x:v>
      </x:c>
      <x:c r="F276" s="7" t="n">
        <x:v>1451.61</x:v>
      </x:c>
      <x:c r="G276" s="7" t="n">
        <x:v>718.5</x:v>
      </x:c>
      <x:c r="H276" s="7" t="n">
        <x:f>F276+D276</x:f>
        <x:v>4451.61</x:v>
      </x:c>
      <x:c r="I276" s="7" t="n">
        <x:f>G276+E276</x:f>
        <x:v>5932.3</x:v>
      </x:c>
      <x:c r="J276" s="2" t="str">
        <x:f>IF(AND(H276&gt;0,I276&gt;=H276),"达标","已有里程未达标")</x:f>
        <x:v>达标</x:v>
      </x:c>
      <x:c r="K276" s="2" t="n">
        <x:v>0</x:v>
      </x:c>
      <x:c r="L276" s="2" t="n">
        <x:v>0</x:v>
      </x:c>
      <x:c r="M276" s="2" t="n">
        <x:v>3000</x:v>
      </x:c>
      <x:c r="N276" s="7" t="n">
        <x:v>150</x:v>
      </x:c>
      <x:c r="O276" s="2" t="n">
        <x:v>5</x:v>
      </x:c>
      <x:c r="P276" s="2" t="n">
        <x:v>0</x:v>
      </x:c>
      <x:c r="Q276" s="2" t="str">
        <x:v>否</x:v>
      </x:c>
      <x:c r="R276" s="7" t="n">
        <x:f>SUMIFS('9月奖金发放记录'!$J$2:$J$168,'9月奖金发放记录'!$B$2:$B$168,B276,'9月奖金发放记录'!$A$2:$A$168,A276,'9月奖金发放记录'!$D$2:$D$168,"当月")</x:f>
        <x:v>150</x:v>
      </x:c>
      <x:c r="S276" s="7" t="n">
        <x:f>SUMIFS('9月奖金发放记录'!$J$2:$J$168,'9月奖金发放记录'!$B$2:$B$168,B276,'9月奖金发放记录'!$A$2:$A$168,A276,'9月奖金发放记录'!$D$2:$D$168,"结转")</x:f>
        <x:v>0</x:v>
      </x:c>
      <x:c r="T276" s="7" t="n">
        <x:f>SUMIFS('9月奖金发放记录'!$J$2:$J$168,'9月奖金发放记录'!$B$2:$B$168,B276,'9月奖金发放记录'!$A$2:$A$168,A276,'9月奖金发放记录'!$D$2:$D$168,"补发1月")+SUMIFS('9月奖金发放记录'!$J$2:$J$168,'9月奖金发放记录'!$B$2:$B$168,B276,'9月奖金发放记录'!$A$2:$A$168,A276,'9月奖金发放记录'!$D$2:$D$168,"补发2月")+SUMIFS('9月奖金发放记录'!$J$2:$J$168,'9月奖金发放记录'!$B$2:$B$168,B276,'9月奖金发放记录'!$A$2:$A$168,A276,'9月奖金发放记录'!$D$2:$D$168,"补发3月")+SUMIFS('9月奖金发放记录'!$J$2:$J$168,'9月奖金发放记录'!$B$2:$B$168,B276,'9月奖金发放记录'!$A$2:$A$168,A276,'9月奖金发放记录'!$D$2:$D$168,"补发4月")+SUMIFS('9月奖金发放记录'!$J$2:$J$168,'9月奖金发放记录'!$B$2:$B$168,B276,'9月奖金发放记录'!$A$2:$A$168,A276,'9月奖金发放记录'!$D$2:$D$168,"补发5月")+SUMIFS('9月奖金发放记录'!$J$2:$J$168,'9月奖金发放记录'!$B$2:$B$168,B276,'9月奖金发放记录'!$A$2:$A$168,A276,'9月奖金发放记录'!$D$2:$D$168,"补发6月")+SUMIFS('9月奖金发放记录'!$J$2:$J$168,'9月奖金发放记录'!$B$2:$B$168,B276,'9月奖金发放记录'!$A$2:$A$168,A276,'9月奖金发放记录'!$D$2:$D$168,"补发7月")+SUMIFS('9月奖金发放记录'!$J$2:$J$168,'9月奖金发放记录'!$B$2:$B$168,B276,'9月奖金发放记录'!$A$2:$A$168,A276,'9月奖金发放记录'!$D$2:$D$168,"补发8月")</x:f>
        <x:v>72.58</x:v>
      </x:c>
      <x:c r="U276" s="7" t="n">
        <x:f>SUMIFS('9月奖金发放记录'!$J$2:$J$168,'9月奖金发放记录'!$B$2:$B$168,B276,'9月奖金发放记录'!$A$2:$A$168,A276,'9月奖金发放记录'!$D$2:$D$168,"累计补发9月")</x:f>
        <x:v>0</x:v>
      </x:c>
      <x:c r="V276" s="7" t="n">
        <x:f>SUM(R276:U276)</x:f>
        <x:v>222.57999999999998</x:v>
      </x:c>
    </x:row>
    <x:row r="277" ht="22" customHeight="1">
      <x:c r="A277" s="2" t="str">
        <x:v>粤AGP5350</x:v>
      </x:c>
      <x:c r="B277" s="2" t="str">
        <x:v>钟祥</x:v>
      </x:c>
      <x:c r="C277" s="2" t="str">
        <x:v>业务一部</x:v>
      </x:c>
      <x:c r="D277" s="7" t="n">
        <x:v>5000</x:v>
      </x:c>
      <x:c r="E277" s="7" t="n">
        <x:v>480.68</x:v>
      </x:c>
      <x:c r="F277" s="7" t="n">
        <x:v>0</x:v>
      </x:c>
      <x:c r="G277" s="7" t="n">
        <x:v>0</x:v>
      </x:c>
      <x:c r="H277" s="7" t="n">
        <x:f>F277+D277</x:f>
        <x:v>5000</x:v>
      </x:c>
      <x:c r="I277" s="7" t="n">
        <x:f>G277+E277</x:f>
        <x:v>480.68</x:v>
      </x:c>
      <x:c r="J277" s="2" t="str">
        <x:f>IF(AND(H277&gt;0,I277&gt;=H277),"达标","已有里程未达标")</x:f>
        <x:v>已有里程未达标</x:v>
      </x:c>
      <x:c r="K277" s="2" t="n">
        <x:v>0</x:v>
      </x:c>
      <x:c r="L277" s="2" t="n">
        <x:v>0</x:v>
      </x:c>
      <x:c r="M277" s="2" t="n">
        <x:v>5000</x:v>
      </x:c>
      <x:c r="N277" s="7" t="n">
        <x:v>260</x:v>
      </x:c>
      <x:c r="O277" s="2" t="n">
        <x:v>0</x:v>
      </x:c>
      <x:c r="P277" s="2" t="n">
        <x:v>0</x:v>
      </x:c>
      <x:c r="Q277" s="2" t="str">
        <x:v>否</x:v>
      </x:c>
      <x:c r="R277" s="7" t="n">
        <x:f>SUMIFS('9月奖金发放记录'!$J$2:$J$168,'9月奖金发放记录'!$B$2:$B$168,B277,'9月奖金发放记录'!$A$2:$A$168,A277,'9月奖金发放记录'!$D$2:$D$168,"当月")</x:f>
        <x:v>0</x:v>
      </x:c>
      <x:c r="S277" s="7" t="n">
        <x:f>SUMIFS('9月奖金发放记录'!$J$2:$J$168,'9月奖金发放记录'!$B$2:$B$168,B277,'9月奖金发放记录'!$A$2:$A$168,A277,'9月奖金发放记录'!$D$2:$D$168,"结转")</x:f>
        <x:v>0</x:v>
      </x:c>
      <x:c r="T277" s="7" t="n">
        <x:f>SUMIFS('9月奖金发放记录'!$J$2:$J$168,'9月奖金发放记录'!$B$2:$B$168,B277,'9月奖金发放记录'!$A$2:$A$168,A277,'9月奖金发放记录'!$D$2:$D$168,"补发1月")+SUMIFS('9月奖金发放记录'!$J$2:$J$168,'9月奖金发放记录'!$B$2:$B$168,B277,'9月奖金发放记录'!$A$2:$A$168,A277,'9月奖金发放记录'!$D$2:$D$168,"补发2月")+SUMIFS('9月奖金发放记录'!$J$2:$J$168,'9月奖金发放记录'!$B$2:$B$168,B277,'9月奖金发放记录'!$A$2:$A$168,A277,'9月奖金发放记录'!$D$2:$D$168,"补发3月")+SUMIFS('9月奖金发放记录'!$J$2:$J$168,'9月奖金发放记录'!$B$2:$B$168,B277,'9月奖金发放记录'!$A$2:$A$168,A277,'9月奖金发放记录'!$D$2:$D$168,"补发4月")+SUMIFS('9月奖金发放记录'!$J$2:$J$168,'9月奖金发放记录'!$B$2:$B$168,B277,'9月奖金发放记录'!$A$2:$A$168,A277,'9月奖金发放记录'!$D$2:$D$168,"补发5月")+SUMIFS('9月奖金发放记录'!$J$2:$J$168,'9月奖金发放记录'!$B$2:$B$168,B277,'9月奖金发放记录'!$A$2:$A$168,A277,'9月奖金发放记录'!$D$2:$D$168,"补发6月")+SUMIFS('9月奖金发放记录'!$J$2:$J$168,'9月奖金发放记录'!$B$2:$B$168,B277,'9月奖金发放记录'!$A$2:$A$168,A277,'9月奖金发放记录'!$D$2:$D$168,"补发7月")+SUMIFS('9月奖金发放记录'!$J$2:$J$168,'9月奖金发放记录'!$B$2:$B$168,B277,'9月奖金发放记录'!$A$2:$A$168,A277,'9月奖金发放记录'!$D$2:$D$168,"补发8月")</x:f>
        <x:v>0</x:v>
      </x:c>
      <x:c r="U277" s="7" t="n">
        <x:f>SUMIFS('9月奖金发放记录'!$J$2:$J$168,'9月奖金发放记录'!$B$2:$B$168,B277,'9月奖金发放记录'!$A$2:$A$168,A277,'9月奖金发放记录'!$D$2:$D$168,"累计补发9月")</x:f>
        <x:v>0</x:v>
      </x:c>
      <x:c r="V277" s="7" t="n">
        <x:f>SUM(R277:U277)</x:f>
        <x:v>0</x:v>
      </x:c>
    </x:row>
    <x:row r="278" ht="22" customHeight="1">
      <x:c r="A278" s="2" t="str">
        <x:v>粤AGP5368</x:v>
      </x:c>
      <x:c r="B278" s="2" t="str">
        <x:v>钟祥</x:v>
      </x:c>
      <x:c r="C278" s="2" t="str">
        <x:v>业务一部</x:v>
      </x:c>
      <x:c r="D278" s="7" t="n">
        <x:v>3000</x:v>
      </x:c>
      <x:c r="E278" s="7" t="n">
        <x:v>5240.3</x:v>
      </x:c>
      <x:c r="F278" s="7" t="n">
        <x:v>20035.71</x:v>
      </x:c>
      <x:c r="G278" s="7" t="n">
        <x:v>21132.7</x:v>
      </x:c>
      <x:c r="H278" s="7" t="n">
        <x:f>F278+D278</x:f>
        <x:v>23035.71</x:v>
      </x:c>
      <x:c r="I278" s="7" t="n">
        <x:f>G278+E278</x:f>
        <x:v>26373</x:v>
      </x:c>
      <x:c r="J278" s="2" t="str">
        <x:f>IF(AND(H278&gt;0,I278&gt;=H278),"达标","已有里程未达标")</x:f>
        <x:v>达标</x:v>
      </x:c>
      <x:c r="K278" s="2" t="n">
        <x:v>0</x:v>
      </x:c>
      <x:c r="L278" s="2" t="n">
        <x:v>0</x:v>
      </x:c>
      <x:c r="M278" s="2" t="n">
        <x:v>3000</x:v>
      </x:c>
      <x:c r="N278" s="7" t="n">
        <x:v>150</x:v>
      </x:c>
      <x:c r="O278" s="2" t="n">
        <x:v>1</x:v>
      </x:c>
      <x:c r="P278" s="2" t="n">
        <x:v>0</x:v>
      </x:c>
      <x:c r="Q278" s="2" t="str">
        <x:v>否</x:v>
      </x:c>
      <x:c r="R278" s="7" t="n">
        <x:f>SUMIFS('9月奖金发放记录'!$J$2:$J$168,'9月奖金发放记录'!$B$2:$B$168,B278,'9月奖金发放记录'!$A$2:$A$168,A278,'9月奖金发放记录'!$D$2:$D$168,"当月")</x:f>
        <x:v>150</x:v>
      </x:c>
      <x:c r="S278" s="7" t="n">
        <x:f>SUMIFS('9月奖金发放记录'!$J$2:$J$168,'9月奖金发放记录'!$B$2:$B$168,B278,'9月奖金发放记录'!$A$2:$A$168,A278,'9月奖金发放记录'!$D$2:$D$168,"结转")</x:f>
        <x:v>0</x:v>
      </x:c>
      <x:c r="T278" s="7" t="n">
        <x:f>SUMIFS('9月奖金发放记录'!$J$2:$J$168,'9月奖金发放记录'!$B$2:$B$168,B278,'9月奖金发放记录'!$A$2:$A$168,A278,'9月奖金发放记录'!$D$2:$D$168,"补发1月")+SUMIFS('9月奖金发放记录'!$J$2:$J$168,'9月奖金发放记录'!$B$2:$B$168,B278,'9月奖金发放记录'!$A$2:$A$168,A278,'9月奖金发放记录'!$D$2:$D$168,"补发2月")+SUMIFS('9月奖金发放记录'!$J$2:$J$168,'9月奖金发放记录'!$B$2:$B$168,B278,'9月奖金发放记录'!$A$2:$A$168,A278,'9月奖金发放记录'!$D$2:$D$168,"补发3月")+SUMIFS('9月奖金发放记录'!$J$2:$J$168,'9月奖金发放记录'!$B$2:$B$168,B278,'9月奖金发放记录'!$A$2:$A$168,A278,'9月奖金发放记录'!$D$2:$D$168,"补发4月")+SUMIFS('9月奖金发放记录'!$J$2:$J$168,'9月奖金发放记录'!$B$2:$B$168,B278,'9月奖金发放记录'!$A$2:$A$168,A278,'9月奖金发放记录'!$D$2:$D$168,"补发5月")+SUMIFS('9月奖金发放记录'!$J$2:$J$168,'9月奖金发放记录'!$B$2:$B$168,B278,'9月奖金发放记录'!$A$2:$A$168,A278,'9月奖金发放记录'!$D$2:$D$168,"补发6月")+SUMIFS('9月奖金发放记录'!$J$2:$J$168,'9月奖金发放记录'!$B$2:$B$168,B278,'9月奖金发放记录'!$A$2:$A$168,A278,'9月奖金发放记录'!$D$2:$D$168,"补发7月")+SUMIFS('9月奖金发放记录'!$J$2:$J$168,'9月奖金发放记录'!$B$2:$B$168,B278,'9月奖金发放记录'!$A$2:$A$168,A278,'9月奖金发放记录'!$D$2:$D$168,"补发8月")</x:f>
        <x:v>0</x:v>
      </x:c>
      <x:c r="U278" s="7" t="n">
        <x:f>SUMIFS('9月奖金发放记录'!$J$2:$J$168,'9月奖金发放记录'!$B$2:$B$168,B278,'9月奖金发放记录'!$A$2:$A$168,A278,'9月奖金发放记录'!$D$2:$D$168,"累计补发9月")</x:f>
        <x:v>0</x:v>
      </x:c>
      <x:c r="V278" s="7" t="n">
        <x:f>SUM(R278:U278)</x:f>
        <x:v>150</x:v>
      </x:c>
    </x:row>
    <x:row r="279" ht="22" customHeight="1">
      <x:c r="A279" s="2" t="str">
        <x:v>粤AGP5619</x:v>
      </x:c>
      <x:c r="B279" s="2" t="str">
        <x:v>钟祥</x:v>
      </x:c>
      <x:c r="C279" s="2" t="str">
        <x:v>业务一部</x:v>
      </x:c>
      <x:c r="D279" s="7" t="n">
        <x:v>3000</x:v>
      </x:c>
      <x:c r="E279" s="7" t="n">
        <x:v>2472.8</x:v>
      </x:c>
      <x:c r="F279" s="7" t="n">
        <x:v>0</x:v>
      </x:c>
      <x:c r="G279" s="7" t="n">
        <x:v>0</x:v>
      </x:c>
      <x:c r="H279" s="7" t="n">
        <x:f>F279+D279</x:f>
        <x:v>3000</x:v>
      </x:c>
      <x:c r="I279" s="7" t="n">
        <x:f>G279+E279</x:f>
        <x:v>2472.8</x:v>
      </x:c>
      <x:c r="J279" s="2" t="str">
        <x:f>IF(AND(H279&gt;0,I279&gt;=H279),"达标","已有里程未达标")</x:f>
        <x:v>已有里程未达标</x:v>
      </x:c>
      <x:c r="K279" s="2" t="n">
        <x:v>0</x:v>
      </x:c>
      <x:c r="L279" s="2" t="n">
        <x:v>0</x:v>
      </x:c>
      <x:c r="M279" s="2" t="n">
        <x:v>3000</x:v>
      </x:c>
      <x:c r="N279" s="7" t="n">
        <x:v>150</x:v>
      </x:c>
      <x:c r="O279" s="2" t="n">
        <x:v>0</x:v>
      </x:c>
      <x:c r="P279" s="2" t="n">
        <x:v>0</x:v>
      </x:c>
      <x:c r="Q279" s="2" t="str">
        <x:v>否</x:v>
      </x:c>
      <x:c r="R279" s="7" t="n">
        <x:f>SUMIFS('9月奖金发放记录'!$J$2:$J$168,'9月奖金发放记录'!$B$2:$B$168,B279,'9月奖金发放记录'!$A$2:$A$168,A279,'9月奖金发放记录'!$D$2:$D$168,"当月")</x:f>
        <x:v>0</x:v>
      </x:c>
      <x:c r="S279" s="7" t="n">
        <x:f>SUMIFS('9月奖金发放记录'!$J$2:$J$168,'9月奖金发放记录'!$B$2:$B$168,B279,'9月奖金发放记录'!$A$2:$A$168,A279,'9月奖金发放记录'!$D$2:$D$168,"结转")</x:f>
        <x:v>0</x:v>
      </x:c>
      <x:c r="T279" s="7" t="n">
        <x:f>SUMIFS('9月奖金发放记录'!$J$2:$J$168,'9月奖金发放记录'!$B$2:$B$168,B279,'9月奖金发放记录'!$A$2:$A$168,A279,'9月奖金发放记录'!$D$2:$D$168,"补发1月")+SUMIFS('9月奖金发放记录'!$J$2:$J$168,'9月奖金发放记录'!$B$2:$B$168,B279,'9月奖金发放记录'!$A$2:$A$168,A279,'9月奖金发放记录'!$D$2:$D$168,"补发2月")+SUMIFS('9月奖金发放记录'!$J$2:$J$168,'9月奖金发放记录'!$B$2:$B$168,B279,'9月奖金发放记录'!$A$2:$A$168,A279,'9月奖金发放记录'!$D$2:$D$168,"补发3月")+SUMIFS('9月奖金发放记录'!$J$2:$J$168,'9月奖金发放记录'!$B$2:$B$168,B279,'9月奖金发放记录'!$A$2:$A$168,A279,'9月奖金发放记录'!$D$2:$D$168,"补发4月")+SUMIFS('9月奖金发放记录'!$J$2:$J$168,'9月奖金发放记录'!$B$2:$B$168,B279,'9月奖金发放记录'!$A$2:$A$168,A279,'9月奖金发放记录'!$D$2:$D$168,"补发5月")+SUMIFS('9月奖金发放记录'!$J$2:$J$168,'9月奖金发放记录'!$B$2:$B$168,B279,'9月奖金发放记录'!$A$2:$A$168,A279,'9月奖金发放记录'!$D$2:$D$168,"补发6月")+SUMIFS('9月奖金发放记录'!$J$2:$J$168,'9月奖金发放记录'!$B$2:$B$168,B279,'9月奖金发放记录'!$A$2:$A$168,A279,'9月奖金发放记录'!$D$2:$D$168,"补发7月")+SUMIFS('9月奖金发放记录'!$J$2:$J$168,'9月奖金发放记录'!$B$2:$B$168,B279,'9月奖金发放记录'!$A$2:$A$168,A279,'9月奖金发放记录'!$D$2:$D$168,"补发8月")</x:f>
        <x:v>0</x:v>
      </x:c>
      <x:c r="U279" s="7" t="n">
        <x:f>SUMIFS('9月奖金发放记录'!$J$2:$J$168,'9月奖金发放记录'!$B$2:$B$168,B279,'9月奖金发放记录'!$A$2:$A$168,A279,'9月奖金发放记录'!$D$2:$D$168,"累计补发9月")</x:f>
        <x:v>0</x:v>
      </x:c>
      <x:c r="V279" s="7" t="n">
        <x:f>SUM(R279:U279)</x:f>
        <x:v>0</x:v>
      </x:c>
    </x:row>
    <x:row r="280" ht="22" customHeight="1">
      <x:c r="A280" s="2" t="str">
        <x:v>粤AGP5623</x:v>
      </x:c>
      <x:c r="B280" s="2" t="str">
        <x:v>钟祥</x:v>
      </x:c>
      <x:c r="C280" s="2" t="str">
        <x:v>业务一部</x:v>
      </x:c>
      <x:c r="D280" s="7" t="n">
        <x:v>5000</x:v>
      </x:c>
      <x:c r="E280" s="7" t="n">
        <x:v>1659.6</x:v>
      </x:c>
      <x:c r="F280" s="7" t="n">
        <x:v>5000</x:v>
      </x:c>
      <x:c r="G280" s="7" t="n">
        <x:v>2606.6</x:v>
      </x:c>
      <x:c r="H280" s="7" t="n">
        <x:f>F280+D280</x:f>
        <x:v>10000</x:v>
      </x:c>
      <x:c r="I280" s="7" t="n">
        <x:f>G280+E280</x:f>
        <x:v>4266.2</x:v>
      </x:c>
      <x:c r="J280" s="2" t="str">
        <x:f>IF(AND(H280&gt;0,I280&gt;=H280),"达标","已有里程未达标")</x:f>
        <x:v>已有里程未达标</x:v>
      </x:c>
      <x:c r="K280" s="2" t="n">
        <x:v>0</x:v>
      </x:c>
      <x:c r="L280" s="2" t="n">
        <x:v>0</x:v>
      </x:c>
      <x:c r="M280" s="2" t="n">
        <x:v>5000</x:v>
      </x:c>
      <x:c r="N280" s="7" t="n">
        <x:v>260</x:v>
      </x:c>
      <x:c r="O280" s="2" t="n">
        <x:v>7</x:v>
      </x:c>
      <x:c r="P280" s="2" t="n">
        <x:v>0</x:v>
      </x:c>
      <x:c r="Q280" s="2" t="str">
        <x:v>否</x:v>
      </x:c>
      <x:c r="R280" s="7" t="n">
        <x:f>SUMIFS('9月奖金发放记录'!$J$2:$J$168,'9月奖金发放记录'!$B$2:$B$168,B280,'9月奖金发放记录'!$A$2:$A$168,A280,'9月奖金发放记录'!$D$2:$D$168,"当月")</x:f>
        <x:v>0</x:v>
      </x:c>
      <x:c r="S280" s="7" t="n">
        <x:f>SUMIFS('9月奖金发放记录'!$J$2:$J$168,'9月奖金发放记录'!$B$2:$B$168,B280,'9月奖金发放记录'!$A$2:$A$168,A280,'9月奖金发放记录'!$D$2:$D$168,"结转")</x:f>
        <x:v>0</x:v>
      </x:c>
      <x:c r="T280" s="7" t="n">
        <x:f>SUMIFS('9月奖金发放记录'!$J$2:$J$168,'9月奖金发放记录'!$B$2:$B$168,B280,'9月奖金发放记录'!$A$2:$A$168,A280,'9月奖金发放记录'!$D$2:$D$168,"补发1月")+SUMIFS('9月奖金发放记录'!$J$2:$J$168,'9月奖金发放记录'!$B$2:$B$168,B280,'9月奖金发放记录'!$A$2:$A$168,A280,'9月奖金发放记录'!$D$2:$D$168,"补发2月")+SUMIFS('9月奖金发放记录'!$J$2:$J$168,'9月奖金发放记录'!$B$2:$B$168,B280,'9月奖金发放记录'!$A$2:$A$168,A280,'9月奖金发放记录'!$D$2:$D$168,"补发3月")+SUMIFS('9月奖金发放记录'!$J$2:$J$168,'9月奖金发放记录'!$B$2:$B$168,B280,'9月奖金发放记录'!$A$2:$A$168,A280,'9月奖金发放记录'!$D$2:$D$168,"补发4月")+SUMIFS('9月奖金发放记录'!$J$2:$J$168,'9月奖金发放记录'!$B$2:$B$168,B280,'9月奖金发放记录'!$A$2:$A$168,A280,'9月奖金发放记录'!$D$2:$D$168,"补发5月")+SUMIFS('9月奖金发放记录'!$J$2:$J$168,'9月奖金发放记录'!$B$2:$B$168,B280,'9月奖金发放记录'!$A$2:$A$168,A280,'9月奖金发放记录'!$D$2:$D$168,"补发6月")+SUMIFS('9月奖金发放记录'!$J$2:$J$168,'9月奖金发放记录'!$B$2:$B$168,B280,'9月奖金发放记录'!$A$2:$A$168,A280,'9月奖金发放记录'!$D$2:$D$168,"补发7月")+SUMIFS('9月奖金发放记录'!$J$2:$J$168,'9月奖金发放记录'!$B$2:$B$168,B280,'9月奖金发放记录'!$A$2:$A$168,A280,'9月奖金发放记录'!$D$2:$D$168,"补发8月")</x:f>
        <x:v>0</x:v>
      </x:c>
      <x:c r="U280" s="7" t="n">
        <x:f>SUMIFS('9月奖金发放记录'!$J$2:$J$168,'9月奖金发放记录'!$B$2:$B$168,B280,'9月奖金发放记录'!$A$2:$A$168,A280,'9月奖金发放记录'!$D$2:$D$168,"累计补发9月")</x:f>
        <x:v>0</x:v>
      </x:c>
      <x:c r="V280" s="7" t="n">
        <x:f>SUM(R280:U280)</x:f>
        <x:v>0</x:v>
      </x:c>
    </x:row>
    <x:row r="281" ht="22" customHeight="1">
      <x:c r="A281" s="2" t="str">
        <x:v>粤AGP5636</x:v>
      </x:c>
      <x:c r="B281" s="2" t="str">
        <x:v>钟祥</x:v>
      </x:c>
      <x:c r="C281" s="2" t="str">
        <x:v>业务一部</x:v>
      </x:c>
      <x:c r="D281" s="7" t="n">
        <x:v>1700</x:v>
      </x:c>
      <x:c r="E281" s="7" t="n">
        <x:v>1481.4</x:v>
      </x:c>
      <x:c r="F281" s="7" t="n">
        <x:v>0</x:v>
      </x:c>
      <x:c r="G281" s="7" t="n">
        <x:v>0</x:v>
      </x:c>
      <x:c r="H281" s="7" t="n">
        <x:f>F281+D281</x:f>
        <x:v>1700</x:v>
      </x:c>
      <x:c r="I281" s="7" t="n">
        <x:f>G281+E281</x:f>
        <x:v>1481.4</x:v>
      </x:c>
      <x:c r="J281" s="2" t="str">
        <x:f>IF(AND(H281&gt;0,I281&gt;=H281),"达标","已有里程未达标")</x:f>
        <x:v>已有里程未达标</x:v>
      </x:c>
      <x:c r="K281" s="2" t="n">
        <x:v>0</x:v>
      </x:c>
      <x:c r="L281" s="2" t="n">
        <x:v>0</x:v>
      </x:c>
      <x:c r="M281" s="2" t="n">
        <x:v>3000</x:v>
      </x:c>
      <x:c r="N281" s="7" t="n">
        <x:v>150</x:v>
      </x:c>
      <x:c r="O281" s="2" t="n">
        <x:v>2</x:v>
      </x:c>
      <x:c r="P281" s="2" t="n">
        <x:v>0</x:v>
      </x:c>
      <x:c r="Q281" s="2" t="str">
        <x:v>否</x:v>
      </x:c>
      <x:c r="R281" s="7" t="n">
        <x:f>SUMIFS('9月奖金发放记录'!$J$2:$J$168,'9月奖金发放记录'!$B$2:$B$168,B281,'9月奖金发放记录'!$A$2:$A$168,A281,'9月奖金发放记录'!$D$2:$D$168,"当月")</x:f>
        <x:v>0</x:v>
      </x:c>
      <x:c r="S281" s="7" t="n">
        <x:f>SUMIFS('9月奖金发放记录'!$J$2:$J$168,'9月奖金发放记录'!$B$2:$B$168,B281,'9月奖金发放记录'!$A$2:$A$168,A281,'9月奖金发放记录'!$D$2:$D$168,"结转")</x:f>
        <x:v>0</x:v>
      </x:c>
      <x:c r="T281" s="7" t="n">
        <x:f>SUMIFS('9月奖金发放记录'!$J$2:$J$168,'9月奖金发放记录'!$B$2:$B$168,B281,'9月奖金发放记录'!$A$2:$A$168,A281,'9月奖金发放记录'!$D$2:$D$168,"补发1月")+SUMIFS('9月奖金发放记录'!$J$2:$J$168,'9月奖金发放记录'!$B$2:$B$168,B281,'9月奖金发放记录'!$A$2:$A$168,A281,'9月奖金发放记录'!$D$2:$D$168,"补发2月")+SUMIFS('9月奖金发放记录'!$J$2:$J$168,'9月奖金发放记录'!$B$2:$B$168,B281,'9月奖金发放记录'!$A$2:$A$168,A281,'9月奖金发放记录'!$D$2:$D$168,"补发3月")+SUMIFS('9月奖金发放记录'!$J$2:$J$168,'9月奖金发放记录'!$B$2:$B$168,B281,'9月奖金发放记录'!$A$2:$A$168,A281,'9月奖金发放记录'!$D$2:$D$168,"补发4月")+SUMIFS('9月奖金发放记录'!$J$2:$J$168,'9月奖金发放记录'!$B$2:$B$168,B281,'9月奖金发放记录'!$A$2:$A$168,A281,'9月奖金发放记录'!$D$2:$D$168,"补发5月")+SUMIFS('9月奖金发放记录'!$J$2:$J$168,'9月奖金发放记录'!$B$2:$B$168,B281,'9月奖金发放记录'!$A$2:$A$168,A281,'9月奖金发放记录'!$D$2:$D$168,"补发6月")+SUMIFS('9月奖金发放记录'!$J$2:$J$168,'9月奖金发放记录'!$B$2:$B$168,B281,'9月奖金发放记录'!$A$2:$A$168,A281,'9月奖金发放记录'!$D$2:$D$168,"补发7月")+SUMIFS('9月奖金发放记录'!$J$2:$J$168,'9月奖金发放记录'!$B$2:$B$168,B281,'9月奖金发放记录'!$A$2:$A$168,A281,'9月奖金发放记录'!$D$2:$D$168,"补发8月")</x:f>
        <x:v>0</x:v>
      </x:c>
      <x:c r="U281" s="7" t="n">
        <x:f>SUMIFS('9月奖金发放记录'!$J$2:$J$168,'9月奖金发放记录'!$B$2:$B$168,B281,'9月奖金发放记录'!$A$2:$A$168,A281,'9月奖金发放记录'!$D$2:$D$168,"累计补发9月")</x:f>
        <x:v>0</x:v>
      </x:c>
      <x:c r="V281" s="7" t="n">
        <x:f>SUM(R281:U281)</x:f>
        <x:v>0</x:v>
      </x:c>
    </x:row>
    <x:row r="282" ht="22" customHeight="1">
      <x:c r="A282" s="2" t="str">
        <x:v>粤AGP5658</x:v>
      </x:c>
      <x:c r="B282" s="2" t="str">
        <x:v>钟祥</x:v>
      </x:c>
      <x:c r="C282" s="2" t="str">
        <x:v>业务一部</x:v>
      </x:c>
      <x:c r="D282" s="7" t="n">
        <x:v>1400</x:v>
      </x:c>
      <x:c r="E282" s="7" t="n">
        <x:v>1013.9</x:v>
      </x:c>
      <x:c r="F282" s="7" t="n">
        <x:v>0</x:v>
      </x:c>
      <x:c r="G282" s="7" t="n">
        <x:v>0</x:v>
      </x:c>
      <x:c r="H282" s="7" t="n">
        <x:f>F282+D282</x:f>
        <x:v>1400</x:v>
      </x:c>
      <x:c r="I282" s="7" t="n">
        <x:f>G282+E282</x:f>
        <x:v>1013.9</x:v>
      </x:c>
      <x:c r="J282" s="2" t="str">
        <x:f>IF(AND(H282&gt;0,I282&gt;=H282),"达标","已有里程未达标")</x:f>
        <x:v>已有里程未达标</x:v>
      </x:c>
      <x:c r="K282" s="2" t="n">
        <x:v>0</x:v>
      </x:c>
      <x:c r="L282" s="2" t="n">
        <x:v>0</x:v>
      </x:c>
      <x:c r="M282" s="2" t="n">
        <x:v>3000</x:v>
      </x:c>
      <x:c r="N282" s="7" t="n">
        <x:v>150</x:v>
      </x:c>
      <x:c r="O282" s="2" t="n">
        <x:v>0</x:v>
      </x:c>
      <x:c r="P282" s="2" t="n">
        <x:v>0</x:v>
      </x:c>
      <x:c r="Q282" s="2" t="str">
        <x:v>否</x:v>
      </x:c>
      <x:c r="R282" s="7" t="n">
        <x:f>SUMIFS('9月奖金发放记录'!$J$2:$J$168,'9月奖金发放记录'!$B$2:$B$168,B282,'9月奖金发放记录'!$A$2:$A$168,A282,'9月奖金发放记录'!$D$2:$D$168,"当月")</x:f>
        <x:v>0</x:v>
      </x:c>
      <x:c r="S282" s="7" t="n">
        <x:f>SUMIFS('9月奖金发放记录'!$J$2:$J$168,'9月奖金发放记录'!$B$2:$B$168,B282,'9月奖金发放记录'!$A$2:$A$168,A282,'9月奖金发放记录'!$D$2:$D$168,"结转")</x:f>
        <x:v>0</x:v>
      </x:c>
      <x:c r="T282" s="7" t="n">
        <x:f>SUMIFS('9月奖金发放记录'!$J$2:$J$168,'9月奖金发放记录'!$B$2:$B$168,B282,'9月奖金发放记录'!$A$2:$A$168,A282,'9月奖金发放记录'!$D$2:$D$168,"补发1月")+SUMIFS('9月奖金发放记录'!$J$2:$J$168,'9月奖金发放记录'!$B$2:$B$168,B282,'9月奖金发放记录'!$A$2:$A$168,A282,'9月奖金发放记录'!$D$2:$D$168,"补发2月")+SUMIFS('9月奖金发放记录'!$J$2:$J$168,'9月奖金发放记录'!$B$2:$B$168,B282,'9月奖金发放记录'!$A$2:$A$168,A282,'9月奖金发放记录'!$D$2:$D$168,"补发3月")+SUMIFS('9月奖金发放记录'!$J$2:$J$168,'9月奖金发放记录'!$B$2:$B$168,B282,'9月奖金发放记录'!$A$2:$A$168,A282,'9月奖金发放记录'!$D$2:$D$168,"补发4月")+SUMIFS('9月奖金发放记录'!$J$2:$J$168,'9月奖金发放记录'!$B$2:$B$168,B282,'9月奖金发放记录'!$A$2:$A$168,A282,'9月奖金发放记录'!$D$2:$D$168,"补发5月")+SUMIFS('9月奖金发放记录'!$J$2:$J$168,'9月奖金发放记录'!$B$2:$B$168,B282,'9月奖金发放记录'!$A$2:$A$168,A282,'9月奖金发放记录'!$D$2:$D$168,"补发6月")+SUMIFS('9月奖金发放记录'!$J$2:$J$168,'9月奖金发放记录'!$B$2:$B$168,B282,'9月奖金发放记录'!$A$2:$A$168,A282,'9月奖金发放记录'!$D$2:$D$168,"补发7月")+SUMIFS('9月奖金发放记录'!$J$2:$J$168,'9月奖金发放记录'!$B$2:$B$168,B282,'9月奖金发放记录'!$A$2:$A$168,A282,'9月奖金发放记录'!$D$2:$D$168,"补发8月")</x:f>
        <x:v>0</x:v>
      </x:c>
      <x:c r="U282" s="7" t="n">
        <x:f>SUMIFS('9月奖金发放记录'!$J$2:$J$168,'9月奖金发放记录'!$B$2:$B$168,B282,'9月奖金发放记录'!$A$2:$A$168,A282,'9月奖金发放记录'!$D$2:$D$168,"累计补发9月")</x:f>
        <x:v>0</x:v>
      </x:c>
      <x:c r="V282" s="7" t="n">
        <x:f>SUM(R282:U282)</x:f>
        <x:v>0</x:v>
      </x:c>
    </x:row>
    <x:row r="283" ht="22" customHeight="1">
      <x:c r="A283" s="2" t="str">
        <x:v>粤AGP5685</x:v>
      </x:c>
      <x:c r="B283" s="2" t="str">
        <x:v>钟祥</x:v>
      </x:c>
      <x:c r="C283" s="2" t="str">
        <x:v>业务一部</x:v>
      </x:c>
      <x:c r="D283" s="7" t="n">
        <x:v>3000</x:v>
      </x:c>
      <x:c r="E283" s="7" t="n">
        <x:v>7111.4</x:v>
      </x:c>
      <x:c r="F283" s="7" t="n">
        <x:v>0</x:v>
      </x:c>
      <x:c r="G283" s="7" t="n">
        <x:v>0</x:v>
      </x:c>
      <x:c r="H283" s="7" t="n">
        <x:f>F283+D283</x:f>
        <x:v>3000</x:v>
      </x:c>
      <x:c r="I283" s="7" t="n">
        <x:f>G283+E283</x:f>
        <x:v>7111.4</x:v>
      </x:c>
      <x:c r="J283" s="2" t="str">
        <x:f>IF(AND(H283&gt;0,I283&gt;=H283),"达标","已有里程未达标")</x:f>
        <x:v>达标</x:v>
      </x:c>
      <x:c r="K283" s="2" t="n">
        <x:v>0</x:v>
      </x:c>
      <x:c r="L283" s="2" t="n">
        <x:v>1</x:v>
      </x:c>
      <x:c r="M283" s="2" t="n">
        <x:v>3000</x:v>
      </x:c>
      <x:c r="N283" s="7" t="n">
        <x:v>150</x:v>
      </x:c>
      <x:c r="O283" s="2" t="n">
        <x:v>0</x:v>
      </x:c>
      <x:c r="P283" s="2" t="n">
        <x:v>0</x:v>
      </x:c>
      <x:c r="Q283" s="2" t="str">
        <x:v>否</x:v>
      </x:c>
      <x:c r="R283" s="7" t="n">
        <x:f>SUMIFS('9月奖金发放记录'!$J$2:$J$168,'9月奖金发放记录'!$B$2:$B$168,B283,'9月奖金发放记录'!$A$2:$A$168,A283,'9月奖金发放记录'!$D$2:$D$168,"当月")</x:f>
        <x:v>150</x:v>
      </x:c>
      <x:c r="S283" s="7" t="n">
        <x:f>SUMIFS('9月奖金发放记录'!$J$2:$J$168,'9月奖金发放记录'!$B$2:$B$168,B283,'9月奖金发放记录'!$A$2:$A$168,A283,'9月奖金发放记录'!$D$2:$D$168,"结转")</x:f>
        <x:v>0</x:v>
      </x:c>
      <x:c r="T283" s="7" t="n">
        <x:f>SUMIFS('9月奖金发放记录'!$J$2:$J$168,'9月奖金发放记录'!$B$2:$B$168,B283,'9月奖金发放记录'!$A$2:$A$168,A283,'9月奖金发放记录'!$D$2:$D$168,"补发1月")+SUMIFS('9月奖金发放记录'!$J$2:$J$168,'9月奖金发放记录'!$B$2:$B$168,B283,'9月奖金发放记录'!$A$2:$A$168,A283,'9月奖金发放记录'!$D$2:$D$168,"补发2月")+SUMIFS('9月奖金发放记录'!$J$2:$J$168,'9月奖金发放记录'!$B$2:$B$168,B283,'9月奖金发放记录'!$A$2:$A$168,A283,'9月奖金发放记录'!$D$2:$D$168,"补发3月")+SUMIFS('9月奖金发放记录'!$J$2:$J$168,'9月奖金发放记录'!$B$2:$B$168,B283,'9月奖金发放记录'!$A$2:$A$168,A283,'9月奖金发放记录'!$D$2:$D$168,"补发4月")+SUMIFS('9月奖金发放记录'!$J$2:$J$168,'9月奖金发放记录'!$B$2:$B$168,B283,'9月奖金发放记录'!$A$2:$A$168,A283,'9月奖金发放记录'!$D$2:$D$168,"补发5月")+SUMIFS('9月奖金发放记录'!$J$2:$J$168,'9月奖金发放记录'!$B$2:$B$168,B283,'9月奖金发放记录'!$A$2:$A$168,A283,'9月奖金发放记录'!$D$2:$D$168,"补发6月")+SUMIFS('9月奖金发放记录'!$J$2:$J$168,'9月奖金发放记录'!$B$2:$B$168,B283,'9月奖金发放记录'!$A$2:$A$168,A283,'9月奖金发放记录'!$D$2:$D$168,"补发7月")+SUMIFS('9月奖金发放记录'!$J$2:$J$168,'9月奖金发放记录'!$B$2:$B$168,B283,'9月奖金发放记录'!$A$2:$A$168,A283,'9月奖金发放记录'!$D$2:$D$168,"补发8月")</x:f>
        <x:v>0</x:v>
      </x:c>
      <x:c r="U283" s="7" t="n">
        <x:f>SUMIFS('9月奖金发放记录'!$J$2:$J$168,'9月奖金发放记录'!$B$2:$B$168,B283,'9月奖金发放记录'!$A$2:$A$168,A283,'9月奖金发放记录'!$D$2:$D$168,"累计补发9月")</x:f>
        <x:v>0</x:v>
      </x:c>
      <x:c r="V283" s="7" t="n">
        <x:f>SUM(R283:U283)</x:f>
        <x:v>150</x:v>
      </x:c>
    </x:row>
    <x:row r="284" ht="22" customHeight="1">
      <x:c r="A284" s="2" t="str">
        <x:v>粤AGP5708</x:v>
      </x:c>
      <x:c r="B284" s="2" t="str">
        <x:v>钟祥</x:v>
      </x:c>
      <x:c r="C284" s="2" t="str">
        <x:v>业务一部</x:v>
      </x:c>
      <x:c r="D284" s="7" t="n">
        <x:v>3000</x:v>
      </x:c>
      <x:c r="E284" s="7" t="n">
        <x:v>1069.4</x:v>
      </x:c>
      <x:c r="F284" s="7" t="n">
        <x:v>19645.16</x:v>
      </x:c>
      <x:c r="G284" s="7" t="n">
        <x:v>20059.9</x:v>
      </x:c>
      <x:c r="H284" s="7" t="n">
        <x:f>F284+D284</x:f>
        <x:v>22645.16</x:v>
      </x:c>
      <x:c r="I284" s="7" t="n">
        <x:f>G284+E284</x:f>
        <x:v>21129.300000000003</x:v>
      </x:c>
      <x:c r="J284" s="2" t="str">
        <x:f>IF(AND(H284&gt;0,I284&gt;=H284),"达标","已有里程未达标")</x:f>
        <x:v>已有里程未达标</x:v>
      </x:c>
      <x:c r="K284" s="2" t="n">
        <x:v>0</x:v>
      </x:c>
      <x:c r="L284" s="2" t="n">
        <x:v>0</x:v>
      </x:c>
      <x:c r="M284" s="2" t="n">
        <x:v>3000</x:v>
      </x:c>
      <x:c r="N284" s="7" t="n">
        <x:v>150</x:v>
      </x:c>
      <x:c r="O284" s="2" t="n">
        <x:v>6</x:v>
      </x:c>
      <x:c r="P284" s="2" t="n">
        <x:v>0</x:v>
      </x:c>
      <x:c r="Q284" s="2" t="str">
        <x:v>否</x:v>
      </x:c>
      <x:c r="R284" s="7" t="n">
        <x:f>SUMIFS('9月奖金发放记录'!$J$2:$J$168,'9月奖金发放记录'!$B$2:$B$168,B284,'9月奖金发放记录'!$A$2:$A$168,A284,'9月奖金发放记录'!$D$2:$D$168,"当月")</x:f>
        <x:v>0</x:v>
      </x:c>
      <x:c r="S284" s="7" t="n">
        <x:f>SUMIFS('9月奖金发放记录'!$J$2:$J$168,'9月奖金发放记录'!$B$2:$B$168,B284,'9月奖金发放记录'!$A$2:$A$168,A284,'9月奖金发放记录'!$D$2:$D$168,"结转")</x:f>
        <x:v>0</x:v>
      </x:c>
      <x:c r="T284" s="7" t="n">
        <x:f>SUMIFS('9月奖金发放记录'!$J$2:$J$168,'9月奖金发放记录'!$B$2:$B$168,B284,'9月奖金发放记录'!$A$2:$A$168,A284,'9月奖金发放记录'!$D$2:$D$168,"补发1月")+SUMIFS('9月奖金发放记录'!$J$2:$J$168,'9月奖金发放记录'!$B$2:$B$168,B284,'9月奖金发放记录'!$A$2:$A$168,A284,'9月奖金发放记录'!$D$2:$D$168,"补发2月")+SUMIFS('9月奖金发放记录'!$J$2:$J$168,'9月奖金发放记录'!$B$2:$B$168,B284,'9月奖金发放记录'!$A$2:$A$168,A284,'9月奖金发放记录'!$D$2:$D$168,"补发3月")+SUMIFS('9月奖金发放记录'!$J$2:$J$168,'9月奖金发放记录'!$B$2:$B$168,B284,'9月奖金发放记录'!$A$2:$A$168,A284,'9月奖金发放记录'!$D$2:$D$168,"补发4月")+SUMIFS('9月奖金发放记录'!$J$2:$J$168,'9月奖金发放记录'!$B$2:$B$168,B284,'9月奖金发放记录'!$A$2:$A$168,A284,'9月奖金发放记录'!$D$2:$D$168,"补发5月")+SUMIFS('9月奖金发放记录'!$J$2:$J$168,'9月奖金发放记录'!$B$2:$B$168,B284,'9月奖金发放记录'!$A$2:$A$168,A284,'9月奖金发放记录'!$D$2:$D$168,"补发6月")+SUMIFS('9月奖金发放记录'!$J$2:$J$168,'9月奖金发放记录'!$B$2:$B$168,B284,'9月奖金发放记录'!$A$2:$A$168,A284,'9月奖金发放记录'!$D$2:$D$168,"补发7月")+SUMIFS('9月奖金发放记录'!$J$2:$J$168,'9月奖金发放记录'!$B$2:$B$168,B284,'9月奖金发放记录'!$A$2:$A$168,A284,'9月奖金发放记录'!$D$2:$D$168,"补发8月")</x:f>
        <x:v>0</x:v>
      </x:c>
      <x:c r="U284" s="7" t="n">
        <x:f>SUMIFS('9月奖金发放记录'!$J$2:$J$168,'9月奖金发放记录'!$B$2:$B$168,B284,'9月奖金发放记录'!$A$2:$A$168,A284,'9月奖金发放记录'!$D$2:$D$168,"累计补发9月")</x:f>
        <x:v>0</x:v>
      </x:c>
      <x:c r="V284" s="7" t="n">
        <x:f>SUM(R284:U284)</x:f>
        <x:v>0</x:v>
      </x:c>
    </x:row>
    <x:row r="285" ht="22" customHeight="1">
      <x:c r="A285" s="2" t="str">
        <x:v>粤AGP5718</x:v>
      </x:c>
      <x:c r="B285" s="2" t="str">
        <x:v>钟祥</x:v>
      </x:c>
      <x:c r="C285" s="2" t="str">
        <x:v>业务一部</x:v>
      </x:c>
      <x:c r="D285" s="7" t="n">
        <x:v>1600</x:v>
      </x:c>
      <x:c r="E285" s="7" t="n">
        <x:v>1288.3</x:v>
      </x:c>
      <x:c r="F285" s="7" t="n">
        <x:v>387.1</x:v>
      </x:c>
      <x:c r="G285" s="7" t="n">
        <x:v>83.2</x:v>
      </x:c>
      <x:c r="H285" s="7" t="n">
        <x:f>F285+D285</x:f>
        <x:v>1987.1</x:v>
      </x:c>
      <x:c r="I285" s="7" t="n">
        <x:f>G285+E285</x:f>
        <x:v>1371.5</x:v>
      </x:c>
      <x:c r="J285" s="2" t="str">
        <x:f>IF(AND(H285&gt;0,I285&gt;=H285),"达标","已有里程未达标")</x:f>
        <x:v>已有里程未达标</x:v>
      </x:c>
      <x:c r="K285" s="2" t="n">
        <x:v>0</x:v>
      </x:c>
      <x:c r="L285" s="2" t="n">
        <x:v>0</x:v>
      </x:c>
      <x:c r="M285" s="2" t="n">
        <x:v>3000</x:v>
      </x:c>
      <x:c r="N285" s="7" t="n">
        <x:v>150</x:v>
      </x:c>
      <x:c r="O285" s="2" t="n">
        <x:v>0</x:v>
      </x:c>
      <x:c r="P285" s="2" t="n">
        <x:v>0</x:v>
      </x:c>
      <x:c r="Q285" s="2" t="str">
        <x:v>否</x:v>
      </x:c>
      <x:c r="R285" s="7" t="n">
        <x:f>SUMIFS('9月奖金发放记录'!$J$2:$J$168,'9月奖金发放记录'!$B$2:$B$168,B285,'9月奖金发放记录'!$A$2:$A$168,A285,'9月奖金发放记录'!$D$2:$D$168,"当月")</x:f>
        <x:v>0</x:v>
      </x:c>
      <x:c r="S285" s="7" t="n">
        <x:f>SUMIFS('9月奖金发放记录'!$J$2:$J$168,'9月奖金发放记录'!$B$2:$B$168,B285,'9月奖金发放记录'!$A$2:$A$168,A285,'9月奖金发放记录'!$D$2:$D$168,"结转")</x:f>
        <x:v>0</x:v>
      </x:c>
      <x:c r="T285" s="7" t="n">
        <x:f>SUMIFS('9月奖金发放记录'!$J$2:$J$168,'9月奖金发放记录'!$B$2:$B$168,B285,'9月奖金发放记录'!$A$2:$A$168,A285,'9月奖金发放记录'!$D$2:$D$168,"补发1月")+SUMIFS('9月奖金发放记录'!$J$2:$J$168,'9月奖金发放记录'!$B$2:$B$168,B285,'9月奖金发放记录'!$A$2:$A$168,A285,'9月奖金发放记录'!$D$2:$D$168,"补发2月")+SUMIFS('9月奖金发放记录'!$J$2:$J$168,'9月奖金发放记录'!$B$2:$B$168,B285,'9月奖金发放记录'!$A$2:$A$168,A285,'9月奖金发放记录'!$D$2:$D$168,"补发3月")+SUMIFS('9月奖金发放记录'!$J$2:$J$168,'9月奖金发放记录'!$B$2:$B$168,B285,'9月奖金发放记录'!$A$2:$A$168,A285,'9月奖金发放记录'!$D$2:$D$168,"补发4月")+SUMIFS('9月奖金发放记录'!$J$2:$J$168,'9月奖金发放记录'!$B$2:$B$168,B285,'9月奖金发放记录'!$A$2:$A$168,A285,'9月奖金发放记录'!$D$2:$D$168,"补发5月")+SUMIFS('9月奖金发放记录'!$J$2:$J$168,'9月奖金发放记录'!$B$2:$B$168,B285,'9月奖金发放记录'!$A$2:$A$168,A285,'9月奖金发放记录'!$D$2:$D$168,"补发6月")+SUMIFS('9月奖金发放记录'!$J$2:$J$168,'9月奖金发放记录'!$B$2:$B$168,B285,'9月奖金发放记录'!$A$2:$A$168,A285,'9月奖金发放记录'!$D$2:$D$168,"补发7月")+SUMIFS('9月奖金发放记录'!$J$2:$J$168,'9月奖金发放记录'!$B$2:$B$168,B285,'9月奖金发放记录'!$A$2:$A$168,A285,'9月奖金发放记录'!$D$2:$D$168,"补发8月")</x:f>
        <x:v>0</x:v>
      </x:c>
      <x:c r="U285" s="7" t="n">
        <x:f>SUMIFS('9月奖金发放记录'!$J$2:$J$168,'9月奖金发放记录'!$B$2:$B$168,B285,'9月奖金发放记录'!$A$2:$A$168,A285,'9月奖金发放记录'!$D$2:$D$168,"累计补发9月")</x:f>
        <x:v>0</x:v>
      </x:c>
      <x:c r="V285" s="7" t="n">
        <x:f>SUM(R285:U285)</x:f>
        <x:v>0</x:v>
      </x:c>
    </x:row>
    <x:row r="286" ht="22" customHeight="1">
      <x:c r="A286" s="2" t="str">
        <x:v>粤AGP5766</x:v>
      </x:c>
      <x:c r="B286" s="2" t="str">
        <x:v>钟祥</x:v>
      </x:c>
      <x:c r="C286" s="2" t="str">
        <x:v>业务一部</x:v>
      </x:c>
      <x:c r="D286" s="7" t="n">
        <x:v>3000</x:v>
      </x:c>
      <x:c r="E286" s="7" t="n">
        <x:v>4045.6</x:v>
      </x:c>
      <x:c r="F286" s="7" t="n">
        <x:v>24000</x:v>
      </x:c>
      <x:c r="G286" s="7" t="n">
        <x:v>33815.4</x:v>
      </x:c>
      <x:c r="H286" s="7" t="n">
        <x:f>F286+D286</x:f>
        <x:v>27000</x:v>
      </x:c>
      <x:c r="I286" s="7" t="n">
        <x:f>G286+E286</x:f>
        <x:v>37861</x:v>
      </x:c>
      <x:c r="J286" s="2" t="str">
        <x:f>IF(AND(H286&gt;0,I286&gt;=H286),"达标","已有里程未达标")</x:f>
        <x:v>达标</x:v>
      </x:c>
      <x:c r="K286" s="2" t="n">
        <x:v>1</x:v>
      </x:c>
      <x:c r="L286" s="2" t="n">
        <x:v>0</x:v>
      </x:c>
      <x:c r="M286" s="2" t="n">
        <x:v>3000</x:v>
      </x:c>
      <x:c r="N286" s="7" t="n">
        <x:v>150</x:v>
      </x:c>
      <x:c r="O286" s="2" t="n">
        <x:v>0</x:v>
      </x:c>
      <x:c r="P286" s="2" t="n">
        <x:v>0</x:v>
      </x:c>
      <x:c r="Q286" s="2" t="str">
        <x:v>否</x:v>
      </x:c>
      <x:c r="R286" s="7" t="n">
        <x:f>SUMIFS('9月奖金发放记录'!$J$2:$J$168,'9月奖金发放记录'!$B$2:$B$168,B286,'9月奖金发放记录'!$A$2:$A$168,A286,'9月奖金发放记录'!$D$2:$D$168,"当月")</x:f>
        <x:v>0</x:v>
      </x:c>
      <x:c r="S286" s="7" t="n">
        <x:f>SUMIFS('9月奖金发放记录'!$J$2:$J$168,'9月奖金发放记录'!$B$2:$B$168,B286,'9月奖金发放记录'!$A$2:$A$168,A286,'9月奖金发放记录'!$D$2:$D$168,"结转")</x:f>
        <x:v>150</x:v>
      </x:c>
      <x:c r="T286" s="7" t="n">
        <x:f>SUMIFS('9月奖金发放记录'!$J$2:$J$168,'9月奖金发放记录'!$B$2:$B$168,B286,'9月奖金发放记录'!$A$2:$A$168,A286,'9月奖金发放记录'!$D$2:$D$168,"补发1月")+SUMIFS('9月奖金发放记录'!$J$2:$J$168,'9月奖金发放记录'!$B$2:$B$168,B286,'9月奖金发放记录'!$A$2:$A$168,A286,'9月奖金发放记录'!$D$2:$D$168,"补发2月")+SUMIFS('9月奖金发放记录'!$J$2:$J$168,'9月奖金发放记录'!$B$2:$B$168,B286,'9月奖金发放记录'!$A$2:$A$168,A286,'9月奖金发放记录'!$D$2:$D$168,"补发3月")+SUMIFS('9月奖金发放记录'!$J$2:$J$168,'9月奖金发放记录'!$B$2:$B$168,B286,'9月奖金发放记录'!$A$2:$A$168,A286,'9月奖金发放记录'!$D$2:$D$168,"补发4月")+SUMIFS('9月奖金发放记录'!$J$2:$J$168,'9月奖金发放记录'!$B$2:$B$168,B286,'9月奖金发放记录'!$A$2:$A$168,A286,'9月奖金发放记录'!$D$2:$D$168,"补发5月")+SUMIFS('9月奖金发放记录'!$J$2:$J$168,'9月奖金发放记录'!$B$2:$B$168,B286,'9月奖金发放记录'!$A$2:$A$168,A286,'9月奖金发放记录'!$D$2:$D$168,"补发6月")+SUMIFS('9月奖金发放记录'!$J$2:$J$168,'9月奖金发放记录'!$B$2:$B$168,B286,'9月奖金发放记录'!$A$2:$A$168,A286,'9月奖金发放记录'!$D$2:$D$168,"补发7月")+SUMIFS('9月奖金发放记录'!$J$2:$J$168,'9月奖金发放记录'!$B$2:$B$168,B286,'9月奖金发放记录'!$A$2:$A$168,A286,'9月奖金发放记录'!$D$2:$D$168,"补发8月")</x:f>
        <x:v>0</x:v>
      </x:c>
      <x:c r="U286" s="7" t="n">
        <x:f>SUMIFS('9月奖金发放记录'!$J$2:$J$168,'9月奖金发放记录'!$B$2:$B$168,B286,'9月奖金发放记录'!$A$2:$A$168,A286,'9月奖金发放记录'!$D$2:$D$168,"累计补发9月")</x:f>
        <x:v>0</x:v>
      </x:c>
      <x:c r="V286" s="7" t="n">
        <x:f>SUM(R286:U286)</x:f>
        <x:v>150</x:v>
      </x:c>
    </x:row>
    <x:row r="287" ht="22" customHeight="1">
      <x:c r="A287" s="2" t="str">
        <x:v>粤AGP6637</x:v>
      </x:c>
      <x:c r="B287" s="2" t="str">
        <x:v>钟祥</x:v>
      </x:c>
      <x:c r="C287" s="2" t="str">
        <x:v>业务一部</x:v>
      </x:c>
      <x:c r="D287" s="7" t="n">
        <x:v>3000</x:v>
      </x:c>
      <x:c r="E287" s="7" t="n">
        <x:v>2151.1</x:v>
      </x:c>
      <x:c r="F287" s="7" t="n">
        <x:v>19645.16</x:v>
      </x:c>
      <x:c r="G287" s="7" t="n">
        <x:v>12457.2</x:v>
      </x:c>
      <x:c r="H287" s="7" t="n">
        <x:f>F287+D287</x:f>
        <x:v>22645.16</x:v>
      </x:c>
      <x:c r="I287" s="7" t="n">
        <x:f>G287+E287</x:f>
        <x:v>14608.300000000001</x:v>
      </x:c>
      <x:c r="J287" s="2" t="str">
        <x:f>IF(AND(H287&gt;0,I287&gt;=H287),"达标","已有里程未达标")</x:f>
        <x:v>已有里程未达标</x:v>
      </x:c>
      <x:c r="K287" s="2" t="n">
        <x:v>0</x:v>
      </x:c>
      <x:c r="L287" s="2" t="n">
        <x:v>0</x:v>
      </x:c>
      <x:c r="M287" s="2" t="n">
        <x:v>3000</x:v>
      </x:c>
      <x:c r="N287" s="7" t="n">
        <x:v>150</x:v>
      </x:c>
      <x:c r="O287" s="2" t="n">
        <x:v>4</x:v>
      </x:c>
      <x:c r="P287" s="2" t="n">
        <x:v>0</x:v>
      </x:c>
      <x:c r="Q287" s="2" t="str">
        <x:v>否</x:v>
      </x:c>
      <x:c r="R287" s="7" t="n">
        <x:f>SUMIFS('9月奖金发放记录'!$J$2:$J$168,'9月奖金发放记录'!$B$2:$B$168,B287,'9月奖金发放记录'!$A$2:$A$168,A287,'9月奖金发放记录'!$D$2:$D$168,"当月")</x:f>
        <x:v>0</x:v>
      </x:c>
      <x:c r="S287" s="7" t="n">
        <x:f>SUMIFS('9月奖金发放记录'!$J$2:$J$168,'9月奖金发放记录'!$B$2:$B$168,B287,'9月奖金发放记录'!$A$2:$A$168,A287,'9月奖金发放记录'!$D$2:$D$168,"结转")</x:f>
        <x:v>0</x:v>
      </x:c>
      <x:c r="T287" s="7" t="n">
        <x:f>SUMIFS('9月奖金发放记录'!$J$2:$J$168,'9月奖金发放记录'!$B$2:$B$168,B287,'9月奖金发放记录'!$A$2:$A$168,A287,'9月奖金发放记录'!$D$2:$D$168,"补发1月")+SUMIFS('9月奖金发放记录'!$J$2:$J$168,'9月奖金发放记录'!$B$2:$B$168,B287,'9月奖金发放记录'!$A$2:$A$168,A287,'9月奖金发放记录'!$D$2:$D$168,"补发2月")+SUMIFS('9月奖金发放记录'!$J$2:$J$168,'9月奖金发放记录'!$B$2:$B$168,B287,'9月奖金发放记录'!$A$2:$A$168,A287,'9月奖金发放记录'!$D$2:$D$168,"补发3月")+SUMIFS('9月奖金发放记录'!$J$2:$J$168,'9月奖金发放记录'!$B$2:$B$168,B287,'9月奖金发放记录'!$A$2:$A$168,A287,'9月奖金发放记录'!$D$2:$D$168,"补发4月")+SUMIFS('9月奖金发放记录'!$J$2:$J$168,'9月奖金发放记录'!$B$2:$B$168,B287,'9月奖金发放记录'!$A$2:$A$168,A287,'9月奖金发放记录'!$D$2:$D$168,"补发5月")+SUMIFS('9月奖金发放记录'!$J$2:$J$168,'9月奖金发放记录'!$B$2:$B$168,B287,'9月奖金发放记录'!$A$2:$A$168,A287,'9月奖金发放记录'!$D$2:$D$168,"补发6月")+SUMIFS('9月奖金发放记录'!$J$2:$J$168,'9月奖金发放记录'!$B$2:$B$168,B287,'9月奖金发放记录'!$A$2:$A$168,A287,'9月奖金发放记录'!$D$2:$D$168,"补发7月")+SUMIFS('9月奖金发放记录'!$J$2:$J$168,'9月奖金发放记录'!$B$2:$B$168,B287,'9月奖金发放记录'!$A$2:$A$168,A287,'9月奖金发放记录'!$D$2:$D$168,"补发8月")</x:f>
        <x:v>0</x:v>
      </x:c>
      <x:c r="U287" s="7" t="n">
        <x:f>SUMIFS('9月奖金发放记录'!$J$2:$J$168,'9月奖金发放记录'!$B$2:$B$168,B287,'9月奖金发放记录'!$A$2:$A$168,A287,'9月奖金发放记录'!$D$2:$D$168,"累计补发9月")</x:f>
        <x:v>0</x:v>
      </x:c>
      <x:c r="V287" s="7" t="n">
        <x:f>SUM(R287:U287)</x:f>
        <x:v>0</x:v>
      </x:c>
    </x:row>
    <x:row r="288" ht="22" customHeight="1">
      <x:c r="A288" s="2" t="str">
        <x:v>粤AGP6675</x:v>
      </x:c>
      <x:c r="B288" s="2" t="str">
        <x:v>钟祥</x:v>
      </x:c>
      <x:c r="C288" s="2" t="str">
        <x:v>业务一部</x:v>
      </x:c>
      <x:c r="D288" s="7" t="n">
        <x:v>100</x:v>
      </x:c>
      <x:c r="E288" s="7" t="n">
        <x:v>313</x:v>
      </x:c>
      <x:c r="F288" s="7" t="n">
        <x:v>3193.55</x:v>
      </x:c>
      <x:c r="G288" s="7" t="n">
        <x:v>711</x:v>
      </x:c>
      <x:c r="H288" s="7" t="n">
        <x:f>F288+D288</x:f>
        <x:v>3293.55</x:v>
      </x:c>
      <x:c r="I288" s="7" t="n">
        <x:f>G288+E288</x:f>
        <x:v>1024</x:v>
      </x:c>
      <x:c r="J288" s="2" t="str">
        <x:f>IF(AND(H288&gt;0,I288&gt;=H288),"达标","已有里程未达标")</x:f>
        <x:v>已有里程未达标</x:v>
      </x:c>
      <x:c r="K288" s="2" t="n">
        <x:v>0</x:v>
      </x:c>
      <x:c r="L288" s="2" t="n">
        <x:v>0</x:v>
      </x:c>
      <x:c r="M288" s="2" t="n">
        <x:v>3000</x:v>
      </x:c>
      <x:c r="N288" s="7" t="n">
        <x:v>150</x:v>
      </x:c>
      <x:c r="O288" s="2" t="n">
        <x:v>0</x:v>
      </x:c>
      <x:c r="P288" s="2" t="n">
        <x:v>0</x:v>
      </x:c>
      <x:c r="Q288" s="2" t="str">
        <x:v>否</x:v>
      </x:c>
      <x:c r="R288" s="7" t="n">
        <x:f>SUMIFS('9月奖金发放记录'!$J$2:$J$168,'9月奖金发放记录'!$B$2:$B$168,B288,'9月奖金发放记录'!$A$2:$A$168,A288,'9月奖金发放记录'!$D$2:$D$168,"当月")</x:f>
        <x:v>5</x:v>
      </x:c>
      <x:c r="S288" s="7" t="n">
        <x:f>SUMIFS('9月奖金发放记录'!$J$2:$J$168,'9月奖金发放记录'!$B$2:$B$168,B288,'9月奖金发放记录'!$A$2:$A$168,A288,'9月奖金发放记录'!$D$2:$D$168,"结转")</x:f>
        <x:v>0</x:v>
      </x:c>
      <x:c r="T288" s="7" t="n">
        <x:f>SUMIFS('9月奖金发放记录'!$J$2:$J$168,'9月奖金发放记录'!$B$2:$B$168,B288,'9月奖金发放记录'!$A$2:$A$168,A288,'9月奖金发放记录'!$D$2:$D$168,"补发1月")+SUMIFS('9月奖金发放记录'!$J$2:$J$168,'9月奖金发放记录'!$B$2:$B$168,B288,'9月奖金发放记录'!$A$2:$A$168,A288,'9月奖金发放记录'!$D$2:$D$168,"补发2月")+SUMIFS('9月奖金发放记录'!$J$2:$J$168,'9月奖金发放记录'!$B$2:$B$168,B288,'9月奖金发放记录'!$A$2:$A$168,A288,'9月奖金发放记录'!$D$2:$D$168,"补发3月")+SUMIFS('9月奖金发放记录'!$J$2:$J$168,'9月奖金发放记录'!$B$2:$B$168,B288,'9月奖金发放记录'!$A$2:$A$168,A288,'9月奖金发放记录'!$D$2:$D$168,"补发4月")+SUMIFS('9月奖金发放记录'!$J$2:$J$168,'9月奖金发放记录'!$B$2:$B$168,B288,'9月奖金发放记录'!$A$2:$A$168,A288,'9月奖金发放记录'!$D$2:$D$168,"补发5月")+SUMIFS('9月奖金发放记录'!$J$2:$J$168,'9月奖金发放记录'!$B$2:$B$168,B288,'9月奖金发放记录'!$A$2:$A$168,A288,'9月奖金发放记录'!$D$2:$D$168,"补发6月")+SUMIFS('9月奖金发放记录'!$J$2:$J$168,'9月奖金发放记录'!$B$2:$B$168,B288,'9月奖金发放记录'!$A$2:$A$168,A288,'9月奖金发放记录'!$D$2:$D$168,"补发7月")+SUMIFS('9月奖金发放记录'!$J$2:$J$168,'9月奖金发放记录'!$B$2:$B$168,B288,'9月奖金发放记录'!$A$2:$A$168,A288,'9月奖金发放记录'!$D$2:$D$168,"补发8月")</x:f>
        <x:v>0</x:v>
      </x:c>
      <x:c r="U288" s="7" t="n">
        <x:f>SUMIFS('9月奖金发放记录'!$J$2:$J$168,'9月奖金发放记录'!$B$2:$B$168,B288,'9月奖金发放记录'!$A$2:$A$168,A288,'9月奖金发放记录'!$D$2:$D$168,"累计补发9月")</x:f>
        <x:v>0</x:v>
      </x:c>
      <x:c r="V288" s="7" t="n">
        <x:f>SUM(R288:U288)</x:f>
        <x:v>5</x:v>
      </x:c>
    </x:row>
    <x:row r="289" ht="22" customHeight="1">
      <x:c r="A289" s="2" t="str">
        <x:v>粤AGP7016</x:v>
      </x:c>
      <x:c r="B289" s="2" t="str">
        <x:v>钟祥</x:v>
      </x:c>
      <x:c r="C289" s="2" t="str">
        <x:v>业务一部</x:v>
      </x:c>
      <x:c r="D289" s="7" t="n">
        <x:v>5000</x:v>
      </x:c>
      <x:c r="E289" s="7" t="n">
        <x:v>2615.15</x:v>
      </x:c>
      <x:c r="F289" s="7" t="n">
        <x:v>17419.35</x:v>
      </x:c>
      <x:c r="G289" s="7" t="n">
        <x:v>7736.64</x:v>
      </x:c>
      <x:c r="H289" s="7" t="n">
        <x:f>F289+D289</x:f>
        <x:v>22419.35</x:v>
      </x:c>
      <x:c r="I289" s="7" t="n">
        <x:f>G289+E289</x:f>
        <x:v>10351.79</x:v>
      </x:c>
      <x:c r="J289" s="2" t="str">
        <x:f>IF(AND(H289&gt;0,I289&gt;=H289),"达标","已有里程未达标")</x:f>
        <x:v>已有里程未达标</x:v>
      </x:c>
      <x:c r="K289" s="2" t="n">
        <x:v>0</x:v>
      </x:c>
      <x:c r="L289" s="2" t="n">
        <x:v>0</x:v>
      </x:c>
      <x:c r="M289" s="2" t="n">
        <x:v>5000</x:v>
      </x:c>
      <x:c r="N289" s="7" t="n">
        <x:v>260</x:v>
      </x:c>
      <x:c r="O289" s="2" t="n">
        <x:v>0</x:v>
      </x:c>
      <x:c r="P289" s="2" t="n">
        <x:v>0</x:v>
      </x:c>
      <x:c r="Q289" s="2" t="str">
        <x:v>否</x:v>
      </x:c>
      <x:c r="R289" s="7" t="n">
        <x:f>SUMIFS('9月奖金发放记录'!$J$2:$J$168,'9月奖金发放记录'!$B$2:$B$168,B289,'9月奖金发放记录'!$A$2:$A$168,A289,'9月奖金发放记录'!$D$2:$D$168,"当月")</x:f>
        <x:v>0</x:v>
      </x:c>
      <x:c r="S289" s="7" t="n">
        <x:f>SUMIFS('9月奖金发放记录'!$J$2:$J$168,'9月奖金发放记录'!$B$2:$B$168,B289,'9月奖金发放记录'!$A$2:$A$168,A289,'9月奖金发放记录'!$D$2:$D$168,"结转")</x:f>
        <x:v>0</x:v>
      </x:c>
      <x:c r="T289" s="7" t="n">
        <x:f>SUMIFS('9月奖金发放记录'!$J$2:$J$168,'9月奖金发放记录'!$B$2:$B$168,B289,'9月奖金发放记录'!$A$2:$A$168,A289,'9月奖金发放记录'!$D$2:$D$168,"补发1月")+SUMIFS('9月奖金发放记录'!$J$2:$J$168,'9月奖金发放记录'!$B$2:$B$168,B289,'9月奖金发放记录'!$A$2:$A$168,A289,'9月奖金发放记录'!$D$2:$D$168,"补发2月")+SUMIFS('9月奖金发放记录'!$J$2:$J$168,'9月奖金发放记录'!$B$2:$B$168,B289,'9月奖金发放记录'!$A$2:$A$168,A289,'9月奖金发放记录'!$D$2:$D$168,"补发3月")+SUMIFS('9月奖金发放记录'!$J$2:$J$168,'9月奖金发放记录'!$B$2:$B$168,B289,'9月奖金发放记录'!$A$2:$A$168,A289,'9月奖金发放记录'!$D$2:$D$168,"补发4月")+SUMIFS('9月奖金发放记录'!$J$2:$J$168,'9月奖金发放记录'!$B$2:$B$168,B289,'9月奖金发放记录'!$A$2:$A$168,A289,'9月奖金发放记录'!$D$2:$D$168,"补发5月")+SUMIFS('9月奖金发放记录'!$J$2:$J$168,'9月奖金发放记录'!$B$2:$B$168,B289,'9月奖金发放记录'!$A$2:$A$168,A289,'9月奖金发放记录'!$D$2:$D$168,"补发6月")+SUMIFS('9月奖金发放记录'!$J$2:$J$168,'9月奖金发放记录'!$B$2:$B$168,B289,'9月奖金发放记录'!$A$2:$A$168,A289,'9月奖金发放记录'!$D$2:$D$168,"补发7月")+SUMIFS('9月奖金发放记录'!$J$2:$J$168,'9月奖金发放记录'!$B$2:$B$168,B289,'9月奖金发放记录'!$A$2:$A$168,A289,'9月奖金发放记录'!$D$2:$D$168,"补发8月")</x:f>
        <x:v>0</x:v>
      </x:c>
      <x:c r="U289" s="7" t="n">
        <x:f>SUMIFS('9月奖金发放记录'!$J$2:$J$168,'9月奖金发放记录'!$B$2:$B$168,B289,'9月奖金发放记录'!$A$2:$A$168,A289,'9月奖金发放记录'!$D$2:$D$168,"累计补发9月")</x:f>
        <x:v>0</x:v>
      </x:c>
      <x:c r="V289" s="7" t="n">
        <x:f>SUM(R289:U289)</x:f>
        <x:v>0</x:v>
      </x:c>
    </x:row>
    <x:row r="290" ht="22" customHeight="1">
      <x:c r="A290" s="2" t="str">
        <x:v>粤AGP7022</x:v>
      </x:c>
      <x:c r="B290" s="2" t="str">
        <x:v>钟祥</x:v>
      </x:c>
      <x:c r="C290" s="2" t="str">
        <x:v>业务一部</x:v>
      </x:c>
      <x:c r="D290" s="7" t="n">
        <x:v>5000</x:v>
      </x:c>
      <x:c r="E290" s="7" t="n">
        <x:v>2911</x:v>
      </x:c>
      <x:c r="F290" s="7" t="n">
        <x:v>35112.9</x:v>
      </x:c>
      <x:c r="G290" s="7" t="n">
        <x:v>12025.6</x:v>
      </x:c>
      <x:c r="H290" s="7" t="n">
        <x:f>F290+D290</x:f>
        <x:v>40112.9</x:v>
      </x:c>
      <x:c r="I290" s="7" t="n">
        <x:f>G290+E290</x:f>
        <x:v>14936.6</x:v>
      </x:c>
      <x:c r="J290" s="2" t="str">
        <x:f>IF(AND(H290&gt;0,I290&gt;=H290),"达标","已有里程未达标")</x:f>
        <x:v>已有里程未达标</x:v>
      </x:c>
      <x:c r="K290" s="2" t="n">
        <x:v>0</x:v>
      </x:c>
      <x:c r="L290" s="2" t="n">
        <x:v>0</x:v>
      </x:c>
      <x:c r="M290" s="2" t="n">
        <x:v>5000</x:v>
      </x:c>
      <x:c r="N290" s="7" t="n">
        <x:v>260</x:v>
      </x:c>
      <x:c r="O290" s="2" t="n">
        <x:v>2</x:v>
      </x:c>
      <x:c r="P290" s="2" t="n">
        <x:v>0</x:v>
      </x:c>
      <x:c r="Q290" s="2" t="str">
        <x:v>否</x:v>
      </x:c>
      <x:c r="R290" s="7" t="n">
        <x:f>SUMIFS('9月奖金发放记录'!$J$2:$J$168,'9月奖金发放记录'!$B$2:$B$168,B290,'9月奖金发放记录'!$A$2:$A$168,A290,'9月奖金发放记录'!$D$2:$D$168,"当月")</x:f>
        <x:v>0</x:v>
      </x:c>
      <x:c r="S290" s="7" t="n">
        <x:f>SUMIFS('9月奖金发放记录'!$J$2:$J$168,'9月奖金发放记录'!$B$2:$B$168,B290,'9月奖金发放记录'!$A$2:$A$168,A290,'9月奖金发放记录'!$D$2:$D$168,"结转")</x:f>
        <x:v>0</x:v>
      </x:c>
      <x:c r="T290" s="7" t="n">
        <x:f>SUMIFS('9月奖金发放记录'!$J$2:$J$168,'9月奖金发放记录'!$B$2:$B$168,B290,'9月奖金发放记录'!$A$2:$A$168,A290,'9月奖金发放记录'!$D$2:$D$168,"补发1月")+SUMIFS('9月奖金发放记录'!$J$2:$J$168,'9月奖金发放记录'!$B$2:$B$168,B290,'9月奖金发放记录'!$A$2:$A$168,A290,'9月奖金发放记录'!$D$2:$D$168,"补发2月")+SUMIFS('9月奖金发放记录'!$J$2:$J$168,'9月奖金发放记录'!$B$2:$B$168,B290,'9月奖金发放记录'!$A$2:$A$168,A290,'9月奖金发放记录'!$D$2:$D$168,"补发3月")+SUMIFS('9月奖金发放记录'!$J$2:$J$168,'9月奖金发放记录'!$B$2:$B$168,B290,'9月奖金发放记录'!$A$2:$A$168,A290,'9月奖金发放记录'!$D$2:$D$168,"补发4月")+SUMIFS('9月奖金发放记录'!$J$2:$J$168,'9月奖金发放记录'!$B$2:$B$168,B290,'9月奖金发放记录'!$A$2:$A$168,A290,'9月奖金发放记录'!$D$2:$D$168,"补发5月")+SUMIFS('9月奖金发放记录'!$J$2:$J$168,'9月奖金发放记录'!$B$2:$B$168,B290,'9月奖金发放记录'!$A$2:$A$168,A290,'9月奖金发放记录'!$D$2:$D$168,"补发6月")+SUMIFS('9月奖金发放记录'!$J$2:$J$168,'9月奖金发放记录'!$B$2:$B$168,B290,'9月奖金发放记录'!$A$2:$A$168,A290,'9月奖金发放记录'!$D$2:$D$168,"补发7月")+SUMIFS('9月奖金发放记录'!$J$2:$J$168,'9月奖金发放记录'!$B$2:$B$168,B290,'9月奖金发放记录'!$A$2:$A$168,A290,'9月奖金发放记录'!$D$2:$D$168,"补发8月")</x:f>
        <x:v>0</x:v>
      </x:c>
      <x:c r="U290" s="7" t="n">
        <x:f>SUMIFS('9月奖金发放记录'!$J$2:$J$168,'9月奖金发放记录'!$B$2:$B$168,B290,'9月奖金发放记录'!$A$2:$A$168,A290,'9月奖金发放记录'!$D$2:$D$168,"累计补发9月")</x:f>
        <x:v>0</x:v>
      </x:c>
      <x:c r="V290" s="7" t="n">
        <x:f>SUM(R290:U290)</x:f>
        <x:v>0</x:v>
      </x:c>
    </x:row>
    <x:row r="291" ht="22" customHeight="1">
      <x:c r="A291" s="2" t="str">
        <x:v>粤AGP7068</x:v>
      </x:c>
      <x:c r="B291" s="2" t="str">
        <x:v>钟祥</x:v>
      </x:c>
      <x:c r="C291" s="2" t="str">
        <x:v>业务一部</x:v>
      </x:c>
      <x:c r="D291" s="7" t="n">
        <x:v>3000</x:v>
      </x:c>
      <x:c r="E291" s="7" t="n">
        <x:v>3482.3</x:v>
      </x:c>
      <x:c r="F291" s="7" t="n">
        <x:v>0</x:v>
      </x:c>
      <x:c r="G291" s="7" t="n">
        <x:v>0</x:v>
      </x:c>
      <x:c r="H291" s="7" t="n">
        <x:f>F291+D291</x:f>
        <x:v>3000</x:v>
      </x:c>
      <x:c r="I291" s="7" t="n">
        <x:f>G291+E291</x:f>
        <x:v>3482.3</x:v>
      </x:c>
      <x:c r="J291" s="2" t="str">
        <x:f>IF(AND(H291&gt;0,I291&gt;=H291),"达标","已有里程未达标")</x:f>
        <x:v>达标</x:v>
      </x:c>
      <x:c r="K291" s="2" t="n">
        <x:v>0</x:v>
      </x:c>
      <x:c r="L291" s="2" t="n">
        <x:v>0</x:v>
      </x:c>
      <x:c r="M291" s="2" t="n">
        <x:v>3000</x:v>
      </x:c>
      <x:c r="N291" s="7" t="n">
        <x:v>150</x:v>
      </x:c>
      <x:c r="O291" s="2" t="n">
        <x:v>0</x:v>
      </x:c>
      <x:c r="P291" s="2" t="n">
        <x:v>0</x:v>
      </x:c>
      <x:c r="Q291" s="2" t="str">
        <x:v>否</x:v>
      </x:c>
      <x:c r="R291" s="7" t="n">
        <x:f>SUMIFS('9月奖金发放记录'!$J$2:$J$168,'9月奖金发放记录'!$B$2:$B$168,B291,'9月奖金发放记录'!$A$2:$A$168,A291,'9月奖金发放记录'!$D$2:$D$168,"当月")</x:f>
        <x:v>150</x:v>
      </x:c>
      <x:c r="S291" s="7" t="n">
        <x:f>SUMIFS('9月奖金发放记录'!$J$2:$J$168,'9月奖金发放记录'!$B$2:$B$168,B291,'9月奖金发放记录'!$A$2:$A$168,A291,'9月奖金发放记录'!$D$2:$D$168,"结转")</x:f>
        <x:v>0</x:v>
      </x:c>
      <x:c r="T291" s="7" t="n">
        <x:f>SUMIFS('9月奖金发放记录'!$J$2:$J$168,'9月奖金发放记录'!$B$2:$B$168,B291,'9月奖金发放记录'!$A$2:$A$168,A291,'9月奖金发放记录'!$D$2:$D$168,"补发1月")+SUMIFS('9月奖金发放记录'!$J$2:$J$168,'9月奖金发放记录'!$B$2:$B$168,B291,'9月奖金发放记录'!$A$2:$A$168,A291,'9月奖金发放记录'!$D$2:$D$168,"补发2月")+SUMIFS('9月奖金发放记录'!$J$2:$J$168,'9月奖金发放记录'!$B$2:$B$168,B291,'9月奖金发放记录'!$A$2:$A$168,A291,'9月奖金发放记录'!$D$2:$D$168,"补发3月")+SUMIFS('9月奖金发放记录'!$J$2:$J$168,'9月奖金发放记录'!$B$2:$B$168,B291,'9月奖金发放记录'!$A$2:$A$168,A291,'9月奖金发放记录'!$D$2:$D$168,"补发4月")+SUMIFS('9月奖金发放记录'!$J$2:$J$168,'9月奖金发放记录'!$B$2:$B$168,B291,'9月奖金发放记录'!$A$2:$A$168,A291,'9月奖金发放记录'!$D$2:$D$168,"补发5月")+SUMIFS('9月奖金发放记录'!$J$2:$J$168,'9月奖金发放记录'!$B$2:$B$168,B291,'9月奖金发放记录'!$A$2:$A$168,A291,'9月奖金发放记录'!$D$2:$D$168,"补发6月")+SUMIFS('9月奖金发放记录'!$J$2:$J$168,'9月奖金发放记录'!$B$2:$B$168,B291,'9月奖金发放记录'!$A$2:$A$168,A291,'9月奖金发放记录'!$D$2:$D$168,"补发7月")+SUMIFS('9月奖金发放记录'!$J$2:$J$168,'9月奖金发放记录'!$B$2:$B$168,B291,'9月奖金发放记录'!$A$2:$A$168,A291,'9月奖金发放记录'!$D$2:$D$168,"补发8月")</x:f>
        <x:v>900</x:v>
      </x:c>
      <x:c r="U291" s="7" t="n">
        <x:f>SUMIFS('9月奖金发放记录'!$J$2:$J$168,'9月奖金发放记录'!$B$2:$B$168,B291,'9月奖金发放记录'!$A$2:$A$168,A291,'9月奖金发放记录'!$D$2:$D$168,"累计补发9月")</x:f>
        <x:v>0</x:v>
      </x:c>
      <x:c r="V291" s="7" t="n">
        <x:f>SUM(R291:U291)</x:f>
        <x:v>1050</x:v>
      </x:c>
    </x:row>
    <x:row r="292" ht="22" customHeight="1">
      <x:c r="A292" s="2" t="str">
        <x:v>粤AGP8635</x:v>
      </x:c>
      <x:c r="B292" s="2" t="str">
        <x:v>钟祥</x:v>
      </x:c>
      <x:c r="C292" s="2" t="str">
        <x:v>业务一部</x:v>
      </x:c>
      <x:c r="D292" s="7" t="n">
        <x:v>3000</x:v>
      </x:c>
      <x:c r="E292" s="7" t="n">
        <x:v>1292.6</x:v>
      </x:c>
      <x:c r="F292" s="7" t="n">
        <x:v>0</x:v>
      </x:c>
      <x:c r="G292" s="7" t="n">
        <x:v>0</x:v>
      </x:c>
      <x:c r="H292" s="7" t="n">
        <x:f>F292+D292</x:f>
        <x:v>3000</x:v>
      </x:c>
      <x:c r="I292" s="7" t="n">
        <x:f>G292+E292</x:f>
        <x:v>1292.6</x:v>
      </x:c>
      <x:c r="J292" s="2" t="str">
        <x:f>IF(AND(H292&gt;0,I292&gt;=H292),"达标","已有里程未达标")</x:f>
        <x:v>已有里程未达标</x:v>
      </x:c>
      <x:c r="K292" s="2" t="n">
        <x:v>0</x:v>
      </x:c>
      <x:c r="L292" s="2" t="n">
        <x:v>0</x:v>
      </x:c>
      <x:c r="M292" s="2" t="n">
        <x:v>3000</x:v>
      </x:c>
      <x:c r="N292" s="7" t="n">
        <x:v>150</x:v>
      </x:c>
      <x:c r="O292" s="2" t="n">
        <x:v>1</x:v>
      </x:c>
      <x:c r="P292" s="2" t="n">
        <x:v>0</x:v>
      </x:c>
      <x:c r="Q292" s="2" t="str">
        <x:v>否</x:v>
      </x:c>
      <x:c r="R292" s="7" t="n">
        <x:f>SUMIFS('9月奖金发放记录'!$J$2:$J$168,'9月奖金发放记录'!$B$2:$B$168,B292,'9月奖金发放记录'!$A$2:$A$168,A292,'9月奖金发放记录'!$D$2:$D$168,"当月")</x:f>
        <x:v>0</x:v>
      </x:c>
      <x:c r="S292" s="7" t="n">
        <x:f>SUMIFS('9月奖金发放记录'!$J$2:$J$168,'9月奖金发放记录'!$B$2:$B$168,B292,'9月奖金发放记录'!$A$2:$A$168,A292,'9月奖金发放记录'!$D$2:$D$168,"结转")</x:f>
        <x:v>0</x:v>
      </x:c>
      <x:c r="T292" s="7" t="n">
        <x:f>SUMIFS('9月奖金发放记录'!$J$2:$J$168,'9月奖金发放记录'!$B$2:$B$168,B292,'9月奖金发放记录'!$A$2:$A$168,A292,'9月奖金发放记录'!$D$2:$D$168,"补发1月")+SUMIFS('9月奖金发放记录'!$J$2:$J$168,'9月奖金发放记录'!$B$2:$B$168,B292,'9月奖金发放记录'!$A$2:$A$168,A292,'9月奖金发放记录'!$D$2:$D$168,"补发2月")+SUMIFS('9月奖金发放记录'!$J$2:$J$168,'9月奖金发放记录'!$B$2:$B$168,B292,'9月奖金发放记录'!$A$2:$A$168,A292,'9月奖金发放记录'!$D$2:$D$168,"补发3月")+SUMIFS('9月奖金发放记录'!$J$2:$J$168,'9月奖金发放记录'!$B$2:$B$168,B292,'9月奖金发放记录'!$A$2:$A$168,A292,'9月奖金发放记录'!$D$2:$D$168,"补发4月")+SUMIFS('9月奖金发放记录'!$J$2:$J$168,'9月奖金发放记录'!$B$2:$B$168,B292,'9月奖金发放记录'!$A$2:$A$168,A292,'9月奖金发放记录'!$D$2:$D$168,"补发5月")+SUMIFS('9月奖金发放记录'!$J$2:$J$168,'9月奖金发放记录'!$B$2:$B$168,B292,'9月奖金发放记录'!$A$2:$A$168,A292,'9月奖金发放记录'!$D$2:$D$168,"补发6月")+SUMIFS('9月奖金发放记录'!$J$2:$J$168,'9月奖金发放记录'!$B$2:$B$168,B292,'9月奖金发放记录'!$A$2:$A$168,A292,'9月奖金发放记录'!$D$2:$D$168,"补发7月")+SUMIFS('9月奖金发放记录'!$J$2:$J$168,'9月奖金发放记录'!$B$2:$B$168,B292,'9月奖金发放记录'!$A$2:$A$168,A292,'9月奖金发放记录'!$D$2:$D$168,"补发8月")</x:f>
        <x:v>0</x:v>
      </x:c>
      <x:c r="U292" s="7" t="n">
        <x:f>SUMIFS('9月奖金发放记录'!$J$2:$J$168,'9月奖金发放记录'!$B$2:$B$168,B292,'9月奖金发放记录'!$A$2:$A$168,A292,'9月奖金发放记录'!$D$2:$D$168,"累计补发9月")</x:f>
        <x:v>0</x:v>
      </x:c>
      <x:c r="V292" s="7" t="n">
        <x:f>SUM(R292:U292)</x:f>
        <x:v>0</x:v>
      </x:c>
    </x:row>
    <x:row r="293" ht="22" customHeight="1">
      <x:c r="A293" s="2" t="str">
        <x:v>粤AGP9330</x:v>
      </x:c>
      <x:c r="B293" s="2" t="str">
        <x:v>钟祥</x:v>
      </x:c>
      <x:c r="C293" s="2" t="str">
        <x:v>业务一部</x:v>
      </x:c>
      <x:c r="D293" s="7" t="n">
        <x:v>3500</x:v>
      </x:c>
      <x:c r="E293" s="7" t="n">
        <x:v>1057.3</x:v>
      </x:c>
      <x:c r="F293" s="7" t="n">
        <x:v>5000</x:v>
      </x:c>
      <x:c r="G293" s="7" t="n">
        <x:v>516.3</x:v>
      </x:c>
      <x:c r="H293" s="7" t="n">
        <x:f>F293+D293</x:f>
        <x:v>8500</x:v>
      </x:c>
      <x:c r="I293" s="7" t="n">
        <x:f>G293+E293</x:f>
        <x:v>1573.6</x:v>
      </x:c>
      <x:c r="J293" s="2" t="str">
        <x:f>IF(AND(H293&gt;0,I293&gt;=H293),"达标","已有里程未达标")</x:f>
        <x:v>已有里程未达标</x:v>
      </x:c>
      <x:c r="K293" s="2" t="n">
        <x:v>0</x:v>
      </x:c>
      <x:c r="L293" s="2" t="n">
        <x:v>0</x:v>
      </x:c>
      <x:c r="M293" s="2" t="n">
        <x:v>5000</x:v>
      </x:c>
      <x:c r="N293" s="7" t="n">
        <x:v>260</x:v>
      </x:c>
      <x:c r="O293" s="2" t="n">
        <x:v>5</x:v>
      </x:c>
      <x:c r="P293" s="2" t="n">
        <x:v>0</x:v>
      </x:c>
      <x:c r="Q293" s="2" t="str">
        <x:v>否</x:v>
      </x:c>
      <x:c r="R293" s="7" t="n">
        <x:f>SUMIFS('9月奖金发放记录'!$J$2:$J$168,'9月奖金发放记录'!$B$2:$B$168,B293,'9月奖金发放记录'!$A$2:$A$168,A293,'9月奖金发放记录'!$D$2:$D$168,"当月")</x:f>
        <x:v>0</x:v>
      </x:c>
      <x:c r="S293" s="7" t="n">
        <x:f>SUMIFS('9月奖金发放记录'!$J$2:$J$168,'9月奖金发放记录'!$B$2:$B$168,B293,'9月奖金发放记录'!$A$2:$A$168,A293,'9月奖金发放记录'!$D$2:$D$168,"结转")</x:f>
        <x:v>0</x:v>
      </x:c>
      <x:c r="T293" s="7" t="n">
        <x:f>SUMIFS('9月奖金发放记录'!$J$2:$J$168,'9月奖金发放记录'!$B$2:$B$168,B293,'9月奖金发放记录'!$A$2:$A$168,A293,'9月奖金发放记录'!$D$2:$D$168,"补发1月")+SUMIFS('9月奖金发放记录'!$J$2:$J$168,'9月奖金发放记录'!$B$2:$B$168,B293,'9月奖金发放记录'!$A$2:$A$168,A293,'9月奖金发放记录'!$D$2:$D$168,"补发2月")+SUMIFS('9月奖金发放记录'!$J$2:$J$168,'9月奖金发放记录'!$B$2:$B$168,B293,'9月奖金发放记录'!$A$2:$A$168,A293,'9月奖金发放记录'!$D$2:$D$168,"补发3月")+SUMIFS('9月奖金发放记录'!$J$2:$J$168,'9月奖金发放记录'!$B$2:$B$168,B293,'9月奖金发放记录'!$A$2:$A$168,A293,'9月奖金发放记录'!$D$2:$D$168,"补发4月")+SUMIFS('9月奖金发放记录'!$J$2:$J$168,'9月奖金发放记录'!$B$2:$B$168,B293,'9月奖金发放记录'!$A$2:$A$168,A293,'9月奖金发放记录'!$D$2:$D$168,"补发5月")+SUMIFS('9月奖金发放记录'!$J$2:$J$168,'9月奖金发放记录'!$B$2:$B$168,B293,'9月奖金发放记录'!$A$2:$A$168,A293,'9月奖金发放记录'!$D$2:$D$168,"补发6月")+SUMIFS('9月奖金发放记录'!$J$2:$J$168,'9月奖金发放记录'!$B$2:$B$168,B293,'9月奖金发放记录'!$A$2:$A$168,A293,'9月奖金发放记录'!$D$2:$D$168,"补发7月")+SUMIFS('9月奖金发放记录'!$J$2:$J$168,'9月奖金发放记录'!$B$2:$B$168,B293,'9月奖金发放记录'!$A$2:$A$168,A293,'9月奖金发放记录'!$D$2:$D$168,"补发8月")</x:f>
        <x:v>0</x:v>
      </x:c>
      <x:c r="U293" s="7" t="n">
        <x:f>SUMIFS('9月奖金发放记录'!$J$2:$J$168,'9月奖金发放记录'!$B$2:$B$168,B293,'9月奖金发放记录'!$A$2:$A$168,A293,'9月奖金发放记录'!$D$2:$D$168,"累计补发9月")</x:f>
        <x:v>0</x:v>
      </x:c>
      <x:c r="V293" s="7" t="n">
        <x:f>SUM(R293:U293)</x:f>
        <x:v>0</x:v>
      </x:c>
    </x:row>
    <x:row r="294" ht="22" customHeight="1">
      <x:c r="A294" s="2" t="str">
        <x:v>粤AGP9708</x:v>
      </x:c>
      <x:c r="B294" s="2" t="str">
        <x:v>钟祥</x:v>
      </x:c>
      <x:c r="C294" s="2" t="str">
        <x:v>业务一部</x:v>
      </x:c>
      <x:c r="D294" s="7" t="n">
        <x:v>3000</x:v>
      </x:c>
      <x:c r="E294" s="7" t="n">
        <x:v>1749.7</x:v>
      </x:c>
      <x:c r="F294" s="7" t="n">
        <x:v>387.1</x:v>
      </x:c>
      <x:c r="G294" s="7" t="n">
        <x:v>234.6</x:v>
      </x:c>
      <x:c r="H294" s="7" t="n">
        <x:f>F294+D294</x:f>
        <x:v>3387.1</x:v>
      </x:c>
      <x:c r="I294" s="7" t="n">
        <x:f>G294+E294</x:f>
        <x:v>1984.3</x:v>
      </x:c>
      <x:c r="J294" s="2" t="str">
        <x:f>IF(AND(H294&gt;0,I294&gt;=H294),"达标","已有里程未达标")</x:f>
        <x:v>已有里程未达标</x:v>
      </x:c>
      <x:c r="K294" s="2" t="n">
        <x:v>0</x:v>
      </x:c>
      <x:c r="L294" s="2" t="n">
        <x:v>0</x:v>
      </x:c>
      <x:c r="M294" s="2" t="n">
        <x:v>3000</x:v>
      </x:c>
      <x:c r="N294" s="7" t="n">
        <x:v>150</x:v>
      </x:c>
      <x:c r="O294" s="2" t="n">
        <x:v>8</x:v>
      </x:c>
      <x:c r="P294" s="2" t="n">
        <x:v>0</x:v>
      </x:c>
      <x:c r="Q294" s="2" t="str">
        <x:v>否</x:v>
      </x:c>
      <x:c r="R294" s="7" t="n">
        <x:f>SUMIFS('9月奖金发放记录'!$J$2:$J$168,'9月奖金发放记录'!$B$2:$B$168,B294,'9月奖金发放记录'!$A$2:$A$168,A294,'9月奖金发放记录'!$D$2:$D$168,"当月")</x:f>
        <x:v>0</x:v>
      </x:c>
      <x:c r="S294" s="7" t="n">
        <x:f>SUMIFS('9月奖金发放记录'!$J$2:$J$168,'9月奖金发放记录'!$B$2:$B$168,B294,'9月奖金发放记录'!$A$2:$A$168,A294,'9月奖金发放记录'!$D$2:$D$168,"结转")</x:f>
        <x:v>0</x:v>
      </x:c>
      <x:c r="T294" s="7" t="n">
        <x:f>SUMIFS('9月奖金发放记录'!$J$2:$J$168,'9月奖金发放记录'!$B$2:$B$168,B294,'9月奖金发放记录'!$A$2:$A$168,A294,'9月奖金发放记录'!$D$2:$D$168,"补发1月")+SUMIFS('9月奖金发放记录'!$J$2:$J$168,'9月奖金发放记录'!$B$2:$B$168,B294,'9月奖金发放记录'!$A$2:$A$168,A294,'9月奖金发放记录'!$D$2:$D$168,"补发2月")+SUMIFS('9月奖金发放记录'!$J$2:$J$168,'9月奖金发放记录'!$B$2:$B$168,B294,'9月奖金发放记录'!$A$2:$A$168,A294,'9月奖金发放记录'!$D$2:$D$168,"补发3月")+SUMIFS('9月奖金发放记录'!$J$2:$J$168,'9月奖金发放记录'!$B$2:$B$168,B294,'9月奖金发放记录'!$A$2:$A$168,A294,'9月奖金发放记录'!$D$2:$D$168,"补发4月")+SUMIFS('9月奖金发放记录'!$J$2:$J$168,'9月奖金发放记录'!$B$2:$B$168,B294,'9月奖金发放记录'!$A$2:$A$168,A294,'9月奖金发放记录'!$D$2:$D$168,"补发5月")+SUMIFS('9月奖金发放记录'!$J$2:$J$168,'9月奖金发放记录'!$B$2:$B$168,B294,'9月奖金发放记录'!$A$2:$A$168,A294,'9月奖金发放记录'!$D$2:$D$168,"补发6月")+SUMIFS('9月奖金发放记录'!$J$2:$J$168,'9月奖金发放记录'!$B$2:$B$168,B294,'9月奖金发放记录'!$A$2:$A$168,A294,'9月奖金发放记录'!$D$2:$D$168,"补发7月")+SUMIFS('9月奖金发放记录'!$J$2:$J$168,'9月奖金发放记录'!$B$2:$B$168,B294,'9月奖金发放记录'!$A$2:$A$168,A294,'9月奖金发放记录'!$D$2:$D$168,"补发8月")</x:f>
        <x:v>0</x:v>
      </x:c>
      <x:c r="U294" s="7" t="n">
        <x:f>SUMIFS('9月奖金发放记录'!$J$2:$J$168,'9月奖金发放记录'!$B$2:$B$168,B294,'9月奖金发放记录'!$A$2:$A$168,A294,'9月奖金发放记录'!$D$2:$D$168,"累计补发9月")</x:f>
        <x:v>0</x:v>
      </x:c>
      <x:c r="V294" s="7" t="n">
        <x:f>SUM(R294:U294)</x:f>
        <x:v>0</x:v>
      </x:c>
    </x:row>
    <x:row r="295" ht="22" customHeight="1">
      <x:c r="A295" s="2" t="str">
        <x:v>粤AGP9709</x:v>
      </x:c>
      <x:c r="B295" s="2" t="str">
        <x:v>钟祥</x:v>
      </x:c>
      <x:c r="C295" s="2" t="str">
        <x:v>业务一部</x:v>
      </x:c>
      <x:c r="D295" s="7" t="n">
        <x:v>3000</x:v>
      </x:c>
      <x:c r="E295" s="7" t="n">
        <x:v>1110.2</x:v>
      </x:c>
      <x:c r="F295" s="7" t="n">
        <x:v>0</x:v>
      </x:c>
      <x:c r="G295" s="7" t="n">
        <x:v>0</x:v>
      </x:c>
      <x:c r="H295" s="7" t="n">
        <x:f>F295+D295</x:f>
        <x:v>3000</x:v>
      </x:c>
      <x:c r="I295" s="7" t="n">
        <x:f>G295+E295</x:f>
        <x:v>1110.2</x:v>
      </x:c>
      <x:c r="J295" s="2" t="str">
        <x:f>IF(AND(H295&gt;0,I295&gt;=H295),"达标","已有里程未达标")</x:f>
        <x:v>已有里程未达标</x:v>
      </x:c>
      <x:c r="K295" s="2" t="n">
        <x:v>0</x:v>
      </x:c>
      <x:c r="L295" s="2" t="n">
        <x:v>0</x:v>
      </x:c>
      <x:c r="M295" s="2" t="n">
        <x:v>3000</x:v>
      </x:c>
      <x:c r="N295" s="7" t="n">
        <x:v>150</x:v>
      </x:c>
      <x:c r="O295" s="2" t="n">
        <x:v>0</x:v>
      </x:c>
      <x:c r="P295" s="2" t="n">
        <x:v>0</x:v>
      </x:c>
      <x:c r="Q295" s="2" t="str">
        <x:v>否</x:v>
      </x:c>
      <x:c r="R295" s="7" t="n">
        <x:f>SUMIFS('9月奖金发放记录'!$J$2:$J$168,'9月奖金发放记录'!$B$2:$B$168,B295,'9月奖金发放记录'!$A$2:$A$168,A295,'9月奖金发放记录'!$D$2:$D$168,"当月")</x:f>
        <x:v>0</x:v>
      </x:c>
      <x:c r="S295" s="7" t="n">
        <x:f>SUMIFS('9月奖金发放记录'!$J$2:$J$168,'9月奖金发放记录'!$B$2:$B$168,B295,'9月奖金发放记录'!$A$2:$A$168,A295,'9月奖金发放记录'!$D$2:$D$168,"结转")</x:f>
        <x:v>0</x:v>
      </x:c>
      <x:c r="T295" s="7" t="n">
        <x:f>SUMIFS('9月奖金发放记录'!$J$2:$J$168,'9月奖金发放记录'!$B$2:$B$168,B295,'9月奖金发放记录'!$A$2:$A$168,A295,'9月奖金发放记录'!$D$2:$D$168,"补发1月")+SUMIFS('9月奖金发放记录'!$J$2:$J$168,'9月奖金发放记录'!$B$2:$B$168,B295,'9月奖金发放记录'!$A$2:$A$168,A295,'9月奖金发放记录'!$D$2:$D$168,"补发2月")+SUMIFS('9月奖金发放记录'!$J$2:$J$168,'9月奖金发放记录'!$B$2:$B$168,B295,'9月奖金发放记录'!$A$2:$A$168,A295,'9月奖金发放记录'!$D$2:$D$168,"补发3月")+SUMIFS('9月奖金发放记录'!$J$2:$J$168,'9月奖金发放记录'!$B$2:$B$168,B295,'9月奖金发放记录'!$A$2:$A$168,A295,'9月奖金发放记录'!$D$2:$D$168,"补发4月")+SUMIFS('9月奖金发放记录'!$J$2:$J$168,'9月奖金发放记录'!$B$2:$B$168,B295,'9月奖金发放记录'!$A$2:$A$168,A295,'9月奖金发放记录'!$D$2:$D$168,"补发5月")+SUMIFS('9月奖金发放记录'!$J$2:$J$168,'9月奖金发放记录'!$B$2:$B$168,B295,'9月奖金发放记录'!$A$2:$A$168,A295,'9月奖金发放记录'!$D$2:$D$168,"补发6月")+SUMIFS('9月奖金发放记录'!$J$2:$J$168,'9月奖金发放记录'!$B$2:$B$168,B295,'9月奖金发放记录'!$A$2:$A$168,A295,'9月奖金发放记录'!$D$2:$D$168,"补发7月")+SUMIFS('9月奖金发放记录'!$J$2:$J$168,'9月奖金发放记录'!$B$2:$B$168,B295,'9月奖金发放记录'!$A$2:$A$168,A295,'9月奖金发放记录'!$D$2:$D$168,"补发8月")</x:f>
        <x:v>0</x:v>
      </x:c>
      <x:c r="U295" s="7" t="n">
        <x:f>SUMIFS('9月奖金发放记录'!$J$2:$J$168,'9月奖金发放记录'!$B$2:$B$168,B295,'9月奖金发放记录'!$A$2:$A$168,A295,'9月奖金发放记录'!$D$2:$D$168,"累计补发9月")</x:f>
        <x:v>0</x:v>
      </x:c>
      <x:c r="V295" s="7" t="n">
        <x:f>SUM(R295:U295)</x:f>
        <x:v>0</x:v>
      </x:c>
    </x:row>
    <x:row r="296" ht="22" customHeight="1">
      <x:c r="A296" s="2" t="str">
        <x:v>粤AGP9717</x:v>
      </x:c>
      <x:c r="B296" s="2" t="str">
        <x:v>钟祥</x:v>
      </x:c>
      <x:c r="C296" s="2" t="str">
        <x:v>业务一部</x:v>
      </x:c>
      <x:c r="D296" s="7" t="n">
        <x:v>5000</x:v>
      </x:c>
      <x:c r="E296" s="7" t="n">
        <x:v>3478.1</x:v>
      </x:c>
      <x:c r="F296" s="7" t="n">
        <x:v>0</x:v>
      </x:c>
      <x:c r="G296" s="7" t="n">
        <x:v>0</x:v>
      </x:c>
      <x:c r="H296" s="7" t="n">
        <x:f>F296+D296</x:f>
        <x:v>5000</x:v>
      </x:c>
      <x:c r="I296" s="7" t="n">
        <x:f>G296+E296</x:f>
        <x:v>3478.1</x:v>
      </x:c>
      <x:c r="J296" s="2" t="str">
        <x:f>IF(AND(H296&gt;0,I296&gt;=H296),"达标","已有里程未达标")</x:f>
        <x:v>已有里程未达标</x:v>
      </x:c>
      <x:c r="K296" s="2" t="n">
        <x:v>0</x:v>
      </x:c>
      <x:c r="L296" s="2" t="n">
        <x:v>0</x:v>
      </x:c>
      <x:c r="M296" s="2" t="n">
        <x:v>5000</x:v>
      </x:c>
      <x:c r="N296" s="7" t="n">
        <x:v>260</x:v>
      </x:c>
      <x:c r="O296" s="2" t="n">
        <x:v>0</x:v>
      </x:c>
      <x:c r="P296" s="2" t="n">
        <x:v>0</x:v>
      </x:c>
      <x:c r="Q296" s="2" t="str">
        <x:v>否</x:v>
      </x:c>
      <x:c r="R296" s="7" t="n">
        <x:f>SUMIFS('9月奖金发放记录'!$J$2:$J$168,'9月奖金发放记录'!$B$2:$B$168,B296,'9月奖金发放记录'!$A$2:$A$168,A296,'9月奖金发放记录'!$D$2:$D$168,"当月")</x:f>
        <x:v>0</x:v>
      </x:c>
      <x:c r="S296" s="7" t="n">
        <x:f>SUMIFS('9月奖金发放记录'!$J$2:$J$168,'9月奖金发放记录'!$B$2:$B$168,B296,'9月奖金发放记录'!$A$2:$A$168,A296,'9月奖金发放记录'!$D$2:$D$168,"结转")</x:f>
        <x:v>0</x:v>
      </x:c>
      <x:c r="T296" s="7" t="n">
        <x:f>SUMIFS('9月奖金发放记录'!$J$2:$J$168,'9月奖金发放记录'!$B$2:$B$168,B296,'9月奖金发放记录'!$A$2:$A$168,A296,'9月奖金发放记录'!$D$2:$D$168,"补发1月")+SUMIFS('9月奖金发放记录'!$J$2:$J$168,'9月奖金发放记录'!$B$2:$B$168,B296,'9月奖金发放记录'!$A$2:$A$168,A296,'9月奖金发放记录'!$D$2:$D$168,"补发2月")+SUMIFS('9月奖金发放记录'!$J$2:$J$168,'9月奖金发放记录'!$B$2:$B$168,B296,'9月奖金发放记录'!$A$2:$A$168,A296,'9月奖金发放记录'!$D$2:$D$168,"补发3月")+SUMIFS('9月奖金发放记录'!$J$2:$J$168,'9月奖金发放记录'!$B$2:$B$168,B296,'9月奖金发放记录'!$A$2:$A$168,A296,'9月奖金发放记录'!$D$2:$D$168,"补发4月")+SUMIFS('9月奖金发放记录'!$J$2:$J$168,'9月奖金发放记录'!$B$2:$B$168,B296,'9月奖金发放记录'!$A$2:$A$168,A296,'9月奖金发放记录'!$D$2:$D$168,"补发5月")+SUMIFS('9月奖金发放记录'!$J$2:$J$168,'9月奖金发放记录'!$B$2:$B$168,B296,'9月奖金发放记录'!$A$2:$A$168,A296,'9月奖金发放记录'!$D$2:$D$168,"补发6月")+SUMIFS('9月奖金发放记录'!$J$2:$J$168,'9月奖金发放记录'!$B$2:$B$168,B296,'9月奖金发放记录'!$A$2:$A$168,A296,'9月奖金发放记录'!$D$2:$D$168,"补发7月")+SUMIFS('9月奖金发放记录'!$J$2:$J$168,'9月奖金发放记录'!$B$2:$B$168,B296,'9月奖金发放记录'!$A$2:$A$168,A296,'9月奖金发放记录'!$D$2:$D$168,"补发8月")</x:f>
        <x:v>0</x:v>
      </x:c>
      <x:c r="U296" s="7" t="n">
        <x:f>SUMIFS('9月奖金发放记录'!$J$2:$J$168,'9月奖金发放记录'!$B$2:$B$168,B296,'9月奖金发放记录'!$A$2:$A$168,A296,'9月奖金发放记录'!$D$2:$D$168,"累计补发9月")</x:f>
        <x:v>0</x:v>
      </x:c>
      <x:c r="V296" s="7" t="n">
        <x:f>SUM(R296:U296)</x:f>
        <x:v>0</x:v>
      </x:c>
    </x:row>
    <x:row r="297" ht="22" customHeight="1">
      <x:c r="A297" s="2" t="str">
        <x:v>粤AGP9719</x:v>
      </x:c>
      <x:c r="B297" s="2" t="str">
        <x:v>钟祥</x:v>
      </x:c>
      <x:c r="C297" s="2" t="str">
        <x:v>业务一部</x:v>
      </x:c>
      <x:c r="D297" s="7" t="n">
        <x:v>3000</x:v>
      </x:c>
      <x:c r="E297" s="7" t="n">
        <x:v>914.8</x:v>
      </x:c>
      <x:c r="F297" s="7" t="n">
        <x:v>24000</x:v>
      </x:c>
      <x:c r="G297" s="7" t="n">
        <x:v>23564.6</x:v>
      </x:c>
      <x:c r="H297" s="7" t="n">
        <x:f>F297+D297</x:f>
        <x:v>27000</x:v>
      </x:c>
      <x:c r="I297" s="7" t="n">
        <x:f>G297+E297</x:f>
        <x:v>24479.399999999998</x:v>
      </x:c>
      <x:c r="J297" s="2" t="str">
        <x:f>IF(AND(H297&gt;0,I297&gt;=H297),"达标","已有里程未达标")</x:f>
        <x:v>已有里程未达标</x:v>
      </x:c>
      <x:c r="K297" s="2" t="n">
        <x:v>0</x:v>
      </x:c>
      <x:c r="L297" s="2" t="n">
        <x:v>0</x:v>
      </x:c>
      <x:c r="M297" s="2" t="n">
        <x:v>3000</x:v>
      </x:c>
      <x:c r="N297" s="7" t="n">
        <x:v>150</x:v>
      </x:c>
      <x:c r="O297" s="2" t="n">
        <x:v>7</x:v>
      </x:c>
      <x:c r="P297" s="2" t="n">
        <x:v>0</x:v>
      </x:c>
      <x:c r="Q297" s="2" t="str">
        <x:v>否</x:v>
      </x:c>
      <x:c r="R297" s="7" t="n">
        <x:f>SUMIFS('9月奖金发放记录'!$J$2:$J$168,'9月奖金发放记录'!$B$2:$B$168,B297,'9月奖金发放记录'!$A$2:$A$168,A297,'9月奖金发放记录'!$D$2:$D$168,"当月")</x:f>
        <x:v>0</x:v>
      </x:c>
      <x:c r="S297" s="7" t="n">
        <x:f>SUMIFS('9月奖金发放记录'!$J$2:$J$168,'9月奖金发放记录'!$B$2:$B$168,B297,'9月奖金发放记录'!$A$2:$A$168,A297,'9月奖金发放记录'!$D$2:$D$168,"结转")</x:f>
        <x:v>0</x:v>
      </x:c>
      <x:c r="T297" s="7" t="n">
        <x:f>SUMIFS('9月奖金发放记录'!$J$2:$J$168,'9月奖金发放记录'!$B$2:$B$168,B297,'9月奖金发放记录'!$A$2:$A$168,A297,'9月奖金发放记录'!$D$2:$D$168,"补发1月")+SUMIFS('9月奖金发放记录'!$J$2:$J$168,'9月奖金发放记录'!$B$2:$B$168,B297,'9月奖金发放记录'!$A$2:$A$168,A297,'9月奖金发放记录'!$D$2:$D$168,"补发2月")+SUMIFS('9月奖金发放记录'!$J$2:$J$168,'9月奖金发放记录'!$B$2:$B$168,B297,'9月奖金发放记录'!$A$2:$A$168,A297,'9月奖金发放记录'!$D$2:$D$168,"补发3月")+SUMIFS('9月奖金发放记录'!$J$2:$J$168,'9月奖金发放记录'!$B$2:$B$168,B297,'9月奖金发放记录'!$A$2:$A$168,A297,'9月奖金发放记录'!$D$2:$D$168,"补发4月")+SUMIFS('9月奖金发放记录'!$J$2:$J$168,'9月奖金发放记录'!$B$2:$B$168,B297,'9月奖金发放记录'!$A$2:$A$168,A297,'9月奖金发放记录'!$D$2:$D$168,"补发5月")+SUMIFS('9月奖金发放记录'!$J$2:$J$168,'9月奖金发放记录'!$B$2:$B$168,B297,'9月奖金发放记录'!$A$2:$A$168,A297,'9月奖金发放记录'!$D$2:$D$168,"补发6月")+SUMIFS('9月奖金发放记录'!$J$2:$J$168,'9月奖金发放记录'!$B$2:$B$168,B297,'9月奖金发放记录'!$A$2:$A$168,A297,'9月奖金发放记录'!$D$2:$D$168,"补发7月")+SUMIFS('9月奖金发放记录'!$J$2:$J$168,'9月奖金发放记录'!$B$2:$B$168,B297,'9月奖金发放记录'!$A$2:$A$168,A297,'9月奖金发放记录'!$D$2:$D$168,"补发8月")</x:f>
        <x:v>0</x:v>
      </x:c>
      <x:c r="U297" s="7" t="n">
        <x:f>SUMIFS('9月奖金发放记录'!$J$2:$J$168,'9月奖金发放记录'!$B$2:$B$168,B297,'9月奖金发放记录'!$A$2:$A$168,A297,'9月奖金发放记录'!$D$2:$D$168,"累计补发9月")</x:f>
        <x:v>0</x:v>
      </x:c>
      <x:c r="V297" s="7" t="n">
        <x:f>SUM(R297:U297)</x:f>
        <x:v>0</x:v>
      </x:c>
    </x:row>
    <x:row r="298" ht="22" customHeight="1">
      <x:c r="A298" s="2" t="str">
        <x:v>粤AGP9731</x:v>
      </x:c>
      <x:c r="B298" s="2" t="str">
        <x:v>钟祥</x:v>
      </x:c>
      <x:c r="C298" s="2" t="str">
        <x:v>业务一部</x:v>
      </x:c>
      <x:c r="D298" s="7" t="n">
        <x:v>5000</x:v>
      </x:c>
      <x:c r="E298" s="7" t="n">
        <x:v>739.3</x:v>
      </x:c>
      <x:c r="F298" s="7" t="n">
        <x:v>0</x:v>
      </x:c>
      <x:c r="G298" s="7" t="n">
        <x:v>0</x:v>
      </x:c>
      <x:c r="H298" s="7" t="n">
        <x:f>F298+D298</x:f>
        <x:v>5000</x:v>
      </x:c>
      <x:c r="I298" s="7" t="n">
        <x:f>G298+E298</x:f>
        <x:v>739.3</x:v>
      </x:c>
      <x:c r="J298" s="2" t="str">
        <x:f>IF(AND(H298&gt;0,I298&gt;=H298),"达标","已有里程未达标")</x:f>
        <x:v>已有里程未达标</x:v>
      </x:c>
      <x:c r="K298" s="2" t="n">
        <x:v>0</x:v>
      </x:c>
      <x:c r="L298" s="2" t="n">
        <x:v>0</x:v>
      </x:c>
      <x:c r="M298" s="2" t="n">
        <x:v>5000</x:v>
      </x:c>
      <x:c r="N298" s="7" t="n">
        <x:v>260</x:v>
      </x:c>
      <x:c r="O298" s="2" t="n">
        <x:v>8</x:v>
      </x:c>
      <x:c r="P298" s="2" t="n">
        <x:v>0</x:v>
      </x:c>
      <x:c r="Q298" s="2" t="str">
        <x:v>否</x:v>
      </x:c>
      <x:c r="R298" s="7" t="n">
        <x:f>SUMIFS('9月奖金发放记录'!$J$2:$J$168,'9月奖金发放记录'!$B$2:$B$168,B298,'9月奖金发放记录'!$A$2:$A$168,A298,'9月奖金发放记录'!$D$2:$D$168,"当月")</x:f>
        <x:v>0</x:v>
      </x:c>
      <x:c r="S298" s="7" t="n">
        <x:f>SUMIFS('9月奖金发放记录'!$J$2:$J$168,'9月奖金发放记录'!$B$2:$B$168,B298,'9月奖金发放记录'!$A$2:$A$168,A298,'9月奖金发放记录'!$D$2:$D$168,"结转")</x:f>
        <x:v>0</x:v>
      </x:c>
      <x:c r="T298" s="7" t="n">
        <x:f>SUMIFS('9月奖金发放记录'!$J$2:$J$168,'9月奖金发放记录'!$B$2:$B$168,B298,'9月奖金发放记录'!$A$2:$A$168,A298,'9月奖金发放记录'!$D$2:$D$168,"补发1月")+SUMIFS('9月奖金发放记录'!$J$2:$J$168,'9月奖金发放记录'!$B$2:$B$168,B298,'9月奖金发放记录'!$A$2:$A$168,A298,'9月奖金发放记录'!$D$2:$D$168,"补发2月")+SUMIFS('9月奖金发放记录'!$J$2:$J$168,'9月奖金发放记录'!$B$2:$B$168,B298,'9月奖金发放记录'!$A$2:$A$168,A298,'9月奖金发放记录'!$D$2:$D$168,"补发3月")+SUMIFS('9月奖金发放记录'!$J$2:$J$168,'9月奖金发放记录'!$B$2:$B$168,B298,'9月奖金发放记录'!$A$2:$A$168,A298,'9月奖金发放记录'!$D$2:$D$168,"补发4月")+SUMIFS('9月奖金发放记录'!$J$2:$J$168,'9月奖金发放记录'!$B$2:$B$168,B298,'9月奖金发放记录'!$A$2:$A$168,A298,'9月奖金发放记录'!$D$2:$D$168,"补发5月")+SUMIFS('9月奖金发放记录'!$J$2:$J$168,'9月奖金发放记录'!$B$2:$B$168,B298,'9月奖金发放记录'!$A$2:$A$168,A298,'9月奖金发放记录'!$D$2:$D$168,"补发6月")+SUMIFS('9月奖金发放记录'!$J$2:$J$168,'9月奖金发放记录'!$B$2:$B$168,B298,'9月奖金发放记录'!$A$2:$A$168,A298,'9月奖金发放记录'!$D$2:$D$168,"补发7月")+SUMIFS('9月奖金发放记录'!$J$2:$J$168,'9月奖金发放记录'!$B$2:$B$168,B298,'9月奖金发放记录'!$A$2:$A$168,A298,'9月奖金发放记录'!$D$2:$D$168,"补发8月")</x:f>
        <x:v>0</x:v>
      </x:c>
      <x:c r="U298" s="7" t="n">
        <x:f>SUMIFS('9月奖金发放记录'!$J$2:$J$168,'9月奖金发放记录'!$B$2:$B$168,B298,'9月奖金发放记录'!$A$2:$A$168,A298,'9月奖金发放记录'!$D$2:$D$168,"累计补发9月")</x:f>
        <x:v>0</x:v>
      </x:c>
      <x:c r="V298" s="7" t="n">
        <x:f>SUM(R298:U298)</x:f>
        <x:v>0</x:v>
      </x:c>
    </x:row>
    <x:row r="299" ht="22" customHeight="1">
      <x:c r="A299" s="2" t="str">
        <x:v>粤AGP9757</x:v>
      </x:c>
      <x:c r="B299" s="2" t="str">
        <x:v>钟祥</x:v>
      </x:c>
      <x:c r="C299" s="2" t="str">
        <x:v>业务一部</x:v>
      </x:c>
      <x:c r="D299" s="7" t="n">
        <x:v>3000</x:v>
      </x:c>
      <x:c r="E299" s="7" t="n">
        <x:v>2326.1</x:v>
      </x:c>
      <x:c r="F299" s="7" t="n">
        <x:v>3193.55</x:v>
      </x:c>
      <x:c r="G299" s="7" t="n">
        <x:v>2544.1</x:v>
      </x:c>
      <x:c r="H299" s="7" t="n">
        <x:f>F299+D299</x:f>
        <x:v>6193.55</x:v>
      </x:c>
      <x:c r="I299" s="7" t="n">
        <x:f>G299+E299</x:f>
        <x:v>4870.2</x:v>
      </x:c>
      <x:c r="J299" s="2" t="str">
        <x:f>IF(AND(H299&gt;0,I299&gt;=H299),"达标","已有里程未达标")</x:f>
        <x:v>已有里程未达标</x:v>
      </x:c>
      <x:c r="K299" s="2" t="n">
        <x:v>0</x:v>
      </x:c>
      <x:c r="L299" s="2" t="n">
        <x:v>0</x:v>
      </x:c>
      <x:c r="M299" s="2" t="n">
        <x:v>3000</x:v>
      </x:c>
      <x:c r="N299" s="7" t="n">
        <x:v>150</x:v>
      </x:c>
      <x:c r="O299" s="2" t="n">
        <x:v>0</x:v>
      </x:c>
      <x:c r="P299" s="2" t="n">
        <x:v>0</x:v>
      </x:c>
      <x:c r="Q299" s="2" t="str">
        <x:v>否</x:v>
      </x:c>
      <x:c r="R299" s="7" t="n">
        <x:f>SUMIFS('9月奖金发放记录'!$J$2:$J$168,'9月奖金发放记录'!$B$2:$B$168,B299,'9月奖金发放记录'!$A$2:$A$168,A299,'9月奖金发放记录'!$D$2:$D$168,"当月")</x:f>
        <x:v>0</x:v>
      </x:c>
      <x:c r="S299" s="7" t="n">
        <x:f>SUMIFS('9月奖金发放记录'!$J$2:$J$168,'9月奖金发放记录'!$B$2:$B$168,B299,'9月奖金发放记录'!$A$2:$A$168,A299,'9月奖金发放记录'!$D$2:$D$168,"结转")</x:f>
        <x:v>0</x:v>
      </x:c>
      <x:c r="T299" s="7" t="n">
        <x:f>SUMIFS('9月奖金发放记录'!$J$2:$J$168,'9月奖金发放记录'!$B$2:$B$168,B299,'9月奖金发放记录'!$A$2:$A$168,A299,'9月奖金发放记录'!$D$2:$D$168,"补发1月")+SUMIFS('9月奖金发放记录'!$J$2:$J$168,'9月奖金发放记录'!$B$2:$B$168,B299,'9月奖金发放记录'!$A$2:$A$168,A299,'9月奖金发放记录'!$D$2:$D$168,"补发2月")+SUMIFS('9月奖金发放记录'!$J$2:$J$168,'9月奖金发放记录'!$B$2:$B$168,B299,'9月奖金发放记录'!$A$2:$A$168,A299,'9月奖金发放记录'!$D$2:$D$168,"补发3月")+SUMIFS('9月奖金发放记录'!$J$2:$J$168,'9月奖金发放记录'!$B$2:$B$168,B299,'9月奖金发放记录'!$A$2:$A$168,A299,'9月奖金发放记录'!$D$2:$D$168,"补发4月")+SUMIFS('9月奖金发放记录'!$J$2:$J$168,'9月奖金发放记录'!$B$2:$B$168,B299,'9月奖金发放记录'!$A$2:$A$168,A299,'9月奖金发放记录'!$D$2:$D$168,"补发5月")+SUMIFS('9月奖金发放记录'!$J$2:$J$168,'9月奖金发放记录'!$B$2:$B$168,B299,'9月奖金发放记录'!$A$2:$A$168,A299,'9月奖金发放记录'!$D$2:$D$168,"补发6月")+SUMIFS('9月奖金发放记录'!$J$2:$J$168,'9月奖金发放记录'!$B$2:$B$168,B299,'9月奖金发放记录'!$A$2:$A$168,A299,'9月奖金发放记录'!$D$2:$D$168,"补发7月")+SUMIFS('9月奖金发放记录'!$J$2:$J$168,'9月奖金发放记录'!$B$2:$B$168,B299,'9月奖金发放记录'!$A$2:$A$168,A299,'9月奖金发放记录'!$D$2:$D$168,"补发8月")</x:f>
        <x:v>0</x:v>
      </x:c>
      <x:c r="U299" s="7" t="n">
        <x:f>SUMIFS('9月奖金发放记录'!$J$2:$J$168,'9月奖金发放记录'!$B$2:$B$168,B299,'9月奖金发放记录'!$A$2:$A$168,A299,'9月奖金发放记录'!$D$2:$D$168,"累计补发9月")</x:f>
        <x:v>0</x:v>
      </x:c>
      <x:c r="V299" s="7" t="n">
        <x:f>SUM(R299:U299)</x:f>
        <x:v>0</x:v>
      </x:c>
    </x:row>
    <x:row r="300" ht="22" customHeight="1">
      <x:c r="A300" s="2" t="str">
        <x:v>粤AGP9810</x:v>
      </x:c>
      <x:c r="B300" s="2" t="str">
        <x:v>钟祥</x:v>
      </x:c>
      <x:c r="C300" s="2" t="str">
        <x:v>业务一部</x:v>
      </x:c>
      <x:c r="D300" s="7" t="n">
        <x:v>3000</x:v>
      </x:c>
      <x:c r="E300" s="7" t="n">
        <x:v>1733.2</x:v>
      </x:c>
      <x:c r="F300" s="7" t="n">
        <x:v>0</x:v>
      </x:c>
      <x:c r="G300" s="7" t="n">
        <x:v>0</x:v>
      </x:c>
      <x:c r="H300" s="7" t="n">
        <x:f>F300+D300</x:f>
        <x:v>3000</x:v>
      </x:c>
      <x:c r="I300" s="7" t="n">
        <x:f>G300+E300</x:f>
        <x:v>1733.2</x:v>
      </x:c>
      <x:c r="J300" s="2" t="str">
        <x:f>IF(AND(H300&gt;0,I300&gt;=H300),"达标","已有里程未达标")</x:f>
        <x:v>已有里程未达标</x:v>
      </x:c>
      <x:c r="K300" s="2" t="n">
        <x:v>0</x:v>
      </x:c>
      <x:c r="L300" s="2" t="n">
        <x:v>0</x:v>
      </x:c>
      <x:c r="M300" s="2" t="n">
        <x:v>3000</x:v>
      </x:c>
      <x:c r="N300" s="7" t="n">
        <x:v>150</x:v>
      </x:c>
      <x:c r="O300" s="2" t="n">
        <x:v>3</x:v>
      </x:c>
      <x:c r="P300" s="2" t="n">
        <x:v>0</x:v>
      </x:c>
      <x:c r="Q300" s="2" t="str">
        <x:v>否</x:v>
      </x:c>
      <x:c r="R300" s="7" t="n">
        <x:f>SUMIFS('9月奖金发放记录'!$J$2:$J$168,'9月奖金发放记录'!$B$2:$B$168,B300,'9月奖金发放记录'!$A$2:$A$168,A300,'9月奖金发放记录'!$D$2:$D$168,"当月")</x:f>
        <x:v>0</x:v>
      </x:c>
      <x:c r="S300" s="7" t="n">
        <x:f>SUMIFS('9月奖金发放记录'!$J$2:$J$168,'9月奖金发放记录'!$B$2:$B$168,B300,'9月奖金发放记录'!$A$2:$A$168,A300,'9月奖金发放记录'!$D$2:$D$168,"结转")</x:f>
        <x:v>0</x:v>
      </x:c>
      <x:c r="T300" s="7" t="n">
        <x:f>SUMIFS('9月奖金发放记录'!$J$2:$J$168,'9月奖金发放记录'!$B$2:$B$168,B300,'9月奖金发放记录'!$A$2:$A$168,A300,'9月奖金发放记录'!$D$2:$D$168,"补发1月")+SUMIFS('9月奖金发放记录'!$J$2:$J$168,'9月奖金发放记录'!$B$2:$B$168,B300,'9月奖金发放记录'!$A$2:$A$168,A300,'9月奖金发放记录'!$D$2:$D$168,"补发2月")+SUMIFS('9月奖金发放记录'!$J$2:$J$168,'9月奖金发放记录'!$B$2:$B$168,B300,'9月奖金发放记录'!$A$2:$A$168,A300,'9月奖金发放记录'!$D$2:$D$168,"补发3月")+SUMIFS('9月奖金发放记录'!$J$2:$J$168,'9月奖金发放记录'!$B$2:$B$168,B300,'9月奖金发放记录'!$A$2:$A$168,A300,'9月奖金发放记录'!$D$2:$D$168,"补发4月")+SUMIFS('9月奖金发放记录'!$J$2:$J$168,'9月奖金发放记录'!$B$2:$B$168,B300,'9月奖金发放记录'!$A$2:$A$168,A300,'9月奖金发放记录'!$D$2:$D$168,"补发5月")+SUMIFS('9月奖金发放记录'!$J$2:$J$168,'9月奖金发放记录'!$B$2:$B$168,B300,'9月奖金发放记录'!$A$2:$A$168,A300,'9月奖金发放记录'!$D$2:$D$168,"补发6月")+SUMIFS('9月奖金发放记录'!$J$2:$J$168,'9月奖金发放记录'!$B$2:$B$168,B300,'9月奖金发放记录'!$A$2:$A$168,A300,'9月奖金发放记录'!$D$2:$D$168,"补发7月")+SUMIFS('9月奖金发放记录'!$J$2:$J$168,'9月奖金发放记录'!$B$2:$B$168,B300,'9月奖金发放记录'!$A$2:$A$168,A300,'9月奖金发放记录'!$D$2:$D$168,"补发8月")</x:f>
        <x:v>0</x:v>
      </x:c>
      <x:c r="U300" s="7" t="n">
        <x:f>SUMIFS('9月奖金发放记录'!$J$2:$J$168,'9月奖金发放记录'!$B$2:$B$168,B300,'9月奖金发放记录'!$A$2:$A$168,A300,'9月奖金发放记录'!$D$2:$D$168,"累计补发9月")</x:f>
        <x:v>0</x:v>
      </x:c>
      <x:c r="V300" s="7" t="n">
        <x:f>SUM(R300:U300)</x:f>
        <x:v>0</x:v>
      </x:c>
    </x:row>
    <x:row r="301" ht="22" customHeight="1">
      <x:c r="A301" s="2" t="str">
        <x:v>粤AGQ1306</x:v>
      </x:c>
      <x:c r="B301" s="2" t="str">
        <x:v>钟祥</x:v>
      </x:c>
      <x:c r="C301" s="2" t="str">
        <x:v>业务一部</x:v>
      </x:c>
      <x:c r="D301" s="7" t="n">
        <x:v>3000</x:v>
      </x:c>
      <x:c r="E301" s="7" t="n">
        <x:v>2758.5</x:v>
      </x:c>
      <x:c r="F301" s="7" t="n">
        <x:v>0</x:v>
      </x:c>
      <x:c r="G301" s="7" t="n">
        <x:v>0</x:v>
      </x:c>
      <x:c r="H301" s="7" t="n">
        <x:f>F301+D301</x:f>
        <x:v>3000</x:v>
      </x:c>
      <x:c r="I301" s="7" t="n">
        <x:f>G301+E301</x:f>
        <x:v>2758.5</x:v>
      </x:c>
      <x:c r="J301" s="2" t="str">
        <x:f>IF(AND(H301&gt;0,I301&gt;=H301),"达标","已有里程未达标")</x:f>
        <x:v>已有里程未达标</x:v>
      </x:c>
      <x:c r="K301" s="2" t="n">
        <x:v>0</x:v>
      </x:c>
      <x:c r="L301" s="2" t="n">
        <x:v>0</x:v>
      </x:c>
      <x:c r="M301" s="2" t="n">
        <x:v>3000</x:v>
      </x:c>
      <x:c r="N301" s="7" t="n">
        <x:v>150</x:v>
      </x:c>
      <x:c r="O301" s="2" t="n">
        <x:v>1</x:v>
      </x:c>
      <x:c r="P301" s="2" t="n">
        <x:v>0</x:v>
      </x:c>
      <x:c r="Q301" s="2" t="str">
        <x:v>否</x:v>
      </x:c>
      <x:c r="R301" s="7" t="n">
        <x:f>SUMIFS('9月奖金发放记录'!$J$2:$J$168,'9月奖金发放记录'!$B$2:$B$168,B301,'9月奖金发放记录'!$A$2:$A$168,A301,'9月奖金发放记录'!$D$2:$D$168,"当月")</x:f>
        <x:v>0</x:v>
      </x:c>
      <x:c r="S301" s="7" t="n">
        <x:f>SUMIFS('9月奖金发放记录'!$J$2:$J$168,'9月奖金发放记录'!$B$2:$B$168,B301,'9月奖金发放记录'!$A$2:$A$168,A301,'9月奖金发放记录'!$D$2:$D$168,"结转")</x:f>
        <x:v>0</x:v>
      </x:c>
      <x:c r="T301" s="7" t="n">
        <x:f>SUMIFS('9月奖金发放记录'!$J$2:$J$168,'9月奖金发放记录'!$B$2:$B$168,B301,'9月奖金发放记录'!$A$2:$A$168,A301,'9月奖金发放记录'!$D$2:$D$168,"补发1月")+SUMIFS('9月奖金发放记录'!$J$2:$J$168,'9月奖金发放记录'!$B$2:$B$168,B301,'9月奖金发放记录'!$A$2:$A$168,A301,'9月奖金发放记录'!$D$2:$D$168,"补发2月")+SUMIFS('9月奖金发放记录'!$J$2:$J$168,'9月奖金发放记录'!$B$2:$B$168,B301,'9月奖金发放记录'!$A$2:$A$168,A301,'9月奖金发放记录'!$D$2:$D$168,"补发3月")+SUMIFS('9月奖金发放记录'!$J$2:$J$168,'9月奖金发放记录'!$B$2:$B$168,B301,'9月奖金发放记录'!$A$2:$A$168,A301,'9月奖金发放记录'!$D$2:$D$168,"补发4月")+SUMIFS('9月奖金发放记录'!$J$2:$J$168,'9月奖金发放记录'!$B$2:$B$168,B301,'9月奖金发放记录'!$A$2:$A$168,A301,'9月奖金发放记录'!$D$2:$D$168,"补发5月")+SUMIFS('9月奖金发放记录'!$J$2:$J$168,'9月奖金发放记录'!$B$2:$B$168,B301,'9月奖金发放记录'!$A$2:$A$168,A301,'9月奖金发放记录'!$D$2:$D$168,"补发6月")+SUMIFS('9月奖金发放记录'!$J$2:$J$168,'9月奖金发放记录'!$B$2:$B$168,B301,'9月奖金发放记录'!$A$2:$A$168,A301,'9月奖金发放记录'!$D$2:$D$168,"补发7月")+SUMIFS('9月奖金发放记录'!$J$2:$J$168,'9月奖金发放记录'!$B$2:$B$168,B301,'9月奖金发放记录'!$A$2:$A$168,A301,'9月奖金发放记录'!$D$2:$D$168,"补发8月")</x:f>
        <x:v>0</x:v>
      </x:c>
      <x:c r="U301" s="7" t="n">
        <x:f>SUMIFS('9月奖金发放记录'!$J$2:$J$168,'9月奖金发放记录'!$B$2:$B$168,B301,'9月奖金发放记录'!$A$2:$A$168,A301,'9月奖金发放记录'!$D$2:$D$168,"累计补发9月")</x:f>
        <x:v>0</x:v>
      </x:c>
      <x:c r="V301" s="7" t="n">
        <x:f>SUM(R301:U301)</x:f>
        <x:v>0</x:v>
      </x:c>
    </x:row>
    <x:row r="302" ht="22" customHeight="1">
      <x:c r="A302" s="2" t="str">
        <x:v>粤AGQ1309</x:v>
      </x:c>
      <x:c r="B302" s="2" t="str">
        <x:v>钟祥</x:v>
      </x:c>
      <x:c r="C302" s="2" t="str">
        <x:v>业务一部</x:v>
      </x:c>
      <x:c r="D302" s="7" t="n">
        <x:v>3000</x:v>
      </x:c>
      <x:c r="E302" s="7" t="n">
        <x:v>2901.8</x:v>
      </x:c>
      <x:c r="F302" s="7" t="n">
        <x:v>9000</x:v>
      </x:c>
      <x:c r="G302" s="7" t="n">
        <x:v>6940.5</x:v>
      </x:c>
      <x:c r="H302" s="7" t="n">
        <x:f>F302+D302</x:f>
        <x:v>12000</x:v>
      </x:c>
      <x:c r="I302" s="7" t="n">
        <x:f>G302+E302</x:f>
        <x:v>9842.3</x:v>
      </x:c>
      <x:c r="J302" s="2" t="str">
        <x:f>IF(AND(H302&gt;0,I302&gt;=H302),"达标","已有里程未达标")</x:f>
        <x:v>已有里程未达标</x:v>
      </x:c>
      <x:c r="K302" s="2" t="n">
        <x:v>0</x:v>
      </x:c>
      <x:c r="L302" s="2" t="n">
        <x:v>0</x:v>
      </x:c>
      <x:c r="M302" s="2" t="n">
        <x:v>3000</x:v>
      </x:c>
      <x:c r="N302" s="7" t="n">
        <x:v>150</x:v>
      </x:c>
      <x:c r="O302" s="2" t="n">
        <x:v>0</x:v>
      </x:c>
      <x:c r="P302" s="2" t="n">
        <x:v>0</x:v>
      </x:c>
      <x:c r="Q302" s="2" t="str">
        <x:v>否</x:v>
      </x:c>
      <x:c r="R302" s="7" t="n">
        <x:f>SUMIFS('9月奖金发放记录'!$J$2:$J$168,'9月奖金发放记录'!$B$2:$B$168,B302,'9月奖金发放记录'!$A$2:$A$168,A302,'9月奖金发放记录'!$D$2:$D$168,"当月")</x:f>
        <x:v>0</x:v>
      </x:c>
      <x:c r="S302" s="7" t="n">
        <x:f>SUMIFS('9月奖金发放记录'!$J$2:$J$168,'9月奖金发放记录'!$B$2:$B$168,B302,'9月奖金发放记录'!$A$2:$A$168,A302,'9月奖金发放记录'!$D$2:$D$168,"结转")</x:f>
        <x:v>0</x:v>
      </x:c>
      <x:c r="T302" s="7" t="n">
        <x:f>SUMIFS('9月奖金发放记录'!$J$2:$J$168,'9月奖金发放记录'!$B$2:$B$168,B302,'9月奖金发放记录'!$A$2:$A$168,A302,'9月奖金发放记录'!$D$2:$D$168,"补发1月")+SUMIFS('9月奖金发放记录'!$J$2:$J$168,'9月奖金发放记录'!$B$2:$B$168,B302,'9月奖金发放记录'!$A$2:$A$168,A302,'9月奖金发放记录'!$D$2:$D$168,"补发2月")+SUMIFS('9月奖金发放记录'!$J$2:$J$168,'9月奖金发放记录'!$B$2:$B$168,B302,'9月奖金发放记录'!$A$2:$A$168,A302,'9月奖金发放记录'!$D$2:$D$168,"补发3月")+SUMIFS('9月奖金发放记录'!$J$2:$J$168,'9月奖金发放记录'!$B$2:$B$168,B302,'9月奖金发放记录'!$A$2:$A$168,A302,'9月奖金发放记录'!$D$2:$D$168,"补发4月")+SUMIFS('9月奖金发放记录'!$J$2:$J$168,'9月奖金发放记录'!$B$2:$B$168,B302,'9月奖金发放记录'!$A$2:$A$168,A302,'9月奖金发放记录'!$D$2:$D$168,"补发5月")+SUMIFS('9月奖金发放记录'!$J$2:$J$168,'9月奖金发放记录'!$B$2:$B$168,B302,'9月奖金发放记录'!$A$2:$A$168,A302,'9月奖金发放记录'!$D$2:$D$168,"补发6月")+SUMIFS('9月奖金发放记录'!$J$2:$J$168,'9月奖金发放记录'!$B$2:$B$168,B302,'9月奖金发放记录'!$A$2:$A$168,A302,'9月奖金发放记录'!$D$2:$D$168,"补发7月")+SUMIFS('9月奖金发放记录'!$J$2:$J$168,'9月奖金发放记录'!$B$2:$B$168,B302,'9月奖金发放记录'!$A$2:$A$168,A302,'9月奖金发放记录'!$D$2:$D$168,"补发8月")</x:f>
        <x:v>0</x:v>
      </x:c>
      <x:c r="U302" s="7" t="n">
        <x:f>SUMIFS('9月奖金发放记录'!$J$2:$J$168,'9月奖金发放记录'!$B$2:$B$168,B302,'9月奖金发放记录'!$A$2:$A$168,A302,'9月奖金发放记录'!$D$2:$D$168,"累计补发9月")</x:f>
        <x:v>0</x:v>
      </x:c>
      <x:c r="V302" s="7" t="n">
        <x:f>SUM(R302:U302)</x:f>
        <x:v>0</x:v>
      </x:c>
    </x:row>
    <x:row r="303" ht="22" customHeight="1">
      <x:c r="A303" s="2" t="str">
        <x:v>粤AGQ1328</x:v>
      </x:c>
      <x:c r="B303" s="2" t="str">
        <x:v>钟祥</x:v>
      </x:c>
      <x:c r="C303" s="2" t="str">
        <x:v>业务一部</x:v>
      </x:c>
      <x:c r="D303" s="7" t="n">
        <x:v>2300</x:v>
      </x:c>
      <x:c r="E303" s="7" t="n">
        <x:v>2287</x:v>
      </x:c>
      <x:c r="F303" s="7" t="n">
        <x:v>24000</x:v>
      </x:c>
      <x:c r="G303" s="7" t="n">
        <x:v>13901</x:v>
      </x:c>
      <x:c r="H303" s="7" t="n">
        <x:f>F303+D303</x:f>
        <x:v>26300</x:v>
      </x:c>
      <x:c r="I303" s="7" t="n">
        <x:f>G303+E303</x:f>
        <x:v>16188</x:v>
      </x:c>
      <x:c r="J303" s="2" t="str">
        <x:f>IF(AND(H303&gt;0,I303&gt;=H303),"达标","已有里程未达标")</x:f>
        <x:v>已有里程未达标</x:v>
      </x:c>
      <x:c r="K303" s="2" t="n">
        <x:v>0</x:v>
      </x:c>
      <x:c r="L303" s="2" t="n">
        <x:v>0</x:v>
      </x:c>
      <x:c r="M303" s="2" t="n">
        <x:v>3000</x:v>
      </x:c>
      <x:c r="N303" s="7" t="n">
        <x:v>150</x:v>
      </x:c>
      <x:c r="O303" s="2" t="n">
        <x:v>0</x:v>
      </x:c>
      <x:c r="P303" s="2" t="n">
        <x:v>0</x:v>
      </x:c>
      <x:c r="Q303" s="2" t="str">
        <x:v>否</x:v>
      </x:c>
      <x:c r="R303" s="7" t="n">
        <x:f>SUMIFS('9月奖金发放记录'!$J$2:$J$168,'9月奖金发放记录'!$B$2:$B$168,B303,'9月奖金发放记录'!$A$2:$A$168,A303,'9月奖金发放记录'!$D$2:$D$168,"当月")</x:f>
        <x:v>0</x:v>
      </x:c>
      <x:c r="S303" s="7" t="n">
        <x:f>SUMIFS('9月奖金发放记录'!$J$2:$J$168,'9月奖金发放记录'!$B$2:$B$168,B303,'9月奖金发放记录'!$A$2:$A$168,A303,'9月奖金发放记录'!$D$2:$D$168,"结转")</x:f>
        <x:v>0</x:v>
      </x:c>
      <x:c r="T303" s="7" t="n">
        <x:f>SUMIFS('9月奖金发放记录'!$J$2:$J$168,'9月奖金发放记录'!$B$2:$B$168,B303,'9月奖金发放记录'!$A$2:$A$168,A303,'9月奖金发放记录'!$D$2:$D$168,"补发1月")+SUMIFS('9月奖金发放记录'!$J$2:$J$168,'9月奖金发放记录'!$B$2:$B$168,B303,'9月奖金发放记录'!$A$2:$A$168,A303,'9月奖金发放记录'!$D$2:$D$168,"补发2月")+SUMIFS('9月奖金发放记录'!$J$2:$J$168,'9月奖金发放记录'!$B$2:$B$168,B303,'9月奖金发放记录'!$A$2:$A$168,A303,'9月奖金发放记录'!$D$2:$D$168,"补发3月")+SUMIFS('9月奖金发放记录'!$J$2:$J$168,'9月奖金发放记录'!$B$2:$B$168,B303,'9月奖金发放记录'!$A$2:$A$168,A303,'9月奖金发放记录'!$D$2:$D$168,"补发4月")+SUMIFS('9月奖金发放记录'!$J$2:$J$168,'9月奖金发放记录'!$B$2:$B$168,B303,'9月奖金发放记录'!$A$2:$A$168,A303,'9月奖金发放记录'!$D$2:$D$168,"补发5月")+SUMIFS('9月奖金发放记录'!$J$2:$J$168,'9月奖金发放记录'!$B$2:$B$168,B303,'9月奖金发放记录'!$A$2:$A$168,A303,'9月奖金发放记录'!$D$2:$D$168,"补发6月")+SUMIFS('9月奖金发放记录'!$J$2:$J$168,'9月奖金发放记录'!$B$2:$B$168,B303,'9月奖金发放记录'!$A$2:$A$168,A303,'9月奖金发放记录'!$D$2:$D$168,"补发7月")+SUMIFS('9月奖金发放记录'!$J$2:$J$168,'9月奖金发放记录'!$B$2:$B$168,B303,'9月奖金发放记录'!$A$2:$A$168,A303,'9月奖金发放记录'!$D$2:$D$168,"补发8月")</x:f>
        <x:v>0</x:v>
      </x:c>
      <x:c r="U303" s="7" t="n">
        <x:f>SUMIFS('9月奖金发放记录'!$J$2:$J$168,'9月奖金发放记录'!$B$2:$B$168,B303,'9月奖金发放记录'!$A$2:$A$168,A303,'9月奖金发放记录'!$D$2:$D$168,"累计补发9月")</x:f>
        <x:v>0</x:v>
      </x:c>
      <x:c r="V303" s="7" t="n">
        <x:f>SUM(R303:U303)</x:f>
        <x:v>0</x:v>
      </x:c>
    </x:row>
    <x:row r="304" ht="22" customHeight="1">
      <x:c r="A304" s="2" t="str">
        <x:v>粤AGQ3028</x:v>
      </x:c>
      <x:c r="B304" s="2" t="str">
        <x:v>钟祥</x:v>
      </x:c>
      <x:c r="C304" s="2" t="str">
        <x:v>业务一部</x:v>
      </x:c>
      <x:c r="D304" s="7" t="n">
        <x:v>3000</x:v>
      </x:c>
      <x:c r="E304" s="7" t="n">
        <x:v>4749.8</x:v>
      </x:c>
      <x:c r="F304" s="7" t="n">
        <x:v>24000</x:v>
      </x:c>
      <x:c r="G304" s="7" t="n">
        <x:v>32005.7</x:v>
      </x:c>
      <x:c r="H304" s="7" t="n">
        <x:f>F304+D304</x:f>
        <x:v>27000</x:v>
      </x:c>
      <x:c r="I304" s="7" t="n">
        <x:f>G304+E304</x:f>
        <x:v>36755.5</x:v>
      </x:c>
      <x:c r="J304" s="2" t="str">
        <x:f>IF(AND(H304&gt;0,I304&gt;=H304),"达标","已有里程未达标")</x:f>
        <x:v>达标</x:v>
      </x:c>
      <x:c r="K304" s="2" t="n">
        <x:v>0</x:v>
      </x:c>
      <x:c r="L304" s="2" t="n">
        <x:v>1</x:v>
      </x:c>
      <x:c r="M304" s="2" t="n">
        <x:v>3000</x:v>
      </x:c>
      <x:c r="N304" s="7" t="n">
        <x:v>150</x:v>
      </x:c>
      <x:c r="O304" s="2" t="n">
        <x:v>4</x:v>
      </x:c>
      <x:c r="P304" s="2" t="n">
        <x:v>0</x:v>
      </x:c>
      <x:c r="Q304" s="2" t="str">
        <x:v>否</x:v>
      </x:c>
      <x:c r="R304" s="7" t="n">
        <x:f>SUMIFS('9月奖金发放记录'!$J$2:$J$168,'9月奖金发放记录'!$B$2:$B$168,B304,'9月奖金发放记录'!$A$2:$A$168,A304,'9月奖金发放记录'!$D$2:$D$168,"当月")</x:f>
        <x:v>150</x:v>
      </x:c>
      <x:c r="S304" s="7" t="n">
        <x:f>SUMIFS('9月奖金发放记录'!$J$2:$J$168,'9月奖金发放记录'!$B$2:$B$168,B304,'9月奖金发放记录'!$A$2:$A$168,A304,'9月奖金发放记录'!$D$2:$D$168,"结转")</x:f>
        <x:v>0</x:v>
      </x:c>
      <x:c r="T304" s="7" t="n">
        <x:f>SUMIFS('9月奖金发放记录'!$J$2:$J$168,'9月奖金发放记录'!$B$2:$B$168,B304,'9月奖金发放记录'!$A$2:$A$168,A304,'9月奖金发放记录'!$D$2:$D$168,"补发1月")+SUMIFS('9月奖金发放记录'!$J$2:$J$168,'9月奖金发放记录'!$B$2:$B$168,B304,'9月奖金发放记录'!$A$2:$A$168,A304,'9月奖金发放记录'!$D$2:$D$168,"补发2月")+SUMIFS('9月奖金发放记录'!$J$2:$J$168,'9月奖金发放记录'!$B$2:$B$168,B304,'9月奖金发放记录'!$A$2:$A$168,A304,'9月奖金发放记录'!$D$2:$D$168,"补发3月")+SUMIFS('9月奖金发放记录'!$J$2:$J$168,'9月奖金发放记录'!$B$2:$B$168,B304,'9月奖金发放记录'!$A$2:$A$168,A304,'9月奖金发放记录'!$D$2:$D$168,"补发4月")+SUMIFS('9月奖金发放记录'!$J$2:$J$168,'9月奖金发放记录'!$B$2:$B$168,B304,'9月奖金发放记录'!$A$2:$A$168,A304,'9月奖金发放记录'!$D$2:$D$168,"补发5月")+SUMIFS('9月奖金发放记录'!$J$2:$J$168,'9月奖金发放记录'!$B$2:$B$168,B304,'9月奖金发放记录'!$A$2:$A$168,A304,'9月奖金发放记录'!$D$2:$D$168,"补发6月")+SUMIFS('9月奖金发放记录'!$J$2:$J$168,'9月奖金发放记录'!$B$2:$B$168,B304,'9月奖金发放记录'!$A$2:$A$168,A304,'9月奖金发放记录'!$D$2:$D$168,"补发7月")+SUMIFS('9月奖金发放记录'!$J$2:$J$168,'9月奖金发放记录'!$B$2:$B$168,B304,'9月奖金发放记录'!$A$2:$A$168,A304,'9月奖金发放记录'!$D$2:$D$168,"补发8月")</x:f>
        <x:v>0</x:v>
      </x:c>
      <x:c r="U304" s="7" t="n">
        <x:f>SUMIFS('9月奖金发放记录'!$J$2:$J$168,'9月奖金发放记录'!$B$2:$B$168,B304,'9月奖金发放记录'!$A$2:$A$168,A304,'9月奖金发放记录'!$D$2:$D$168,"累计补发9月")</x:f>
        <x:v>0</x:v>
      </x:c>
      <x:c r="V304" s="7" t="n">
        <x:f>SUM(R304:U304)</x:f>
        <x:v>150</x:v>
      </x:c>
    </x:row>
    <x:row r="305" ht="22" customHeight="1">
      <x:c r="A305" s="2" t="str">
        <x:v>粤AGQ3155</x:v>
      </x:c>
      <x:c r="B305" s="2" t="str">
        <x:v>钟祥</x:v>
      </x:c>
      <x:c r="C305" s="2" t="str">
        <x:v>业务一部</x:v>
      </x:c>
      <x:c r="D305" s="7" t="n">
        <x:v>2300</x:v>
      </x:c>
      <x:c r="E305" s="7" t="n">
        <x:v>3282.1</x:v>
      </x:c>
      <x:c r="F305" s="7" t="n">
        <x:v>0</x:v>
      </x:c>
      <x:c r="G305" s="7" t="n">
        <x:v>0</x:v>
      </x:c>
      <x:c r="H305" s="7" t="n">
        <x:f>F305+D305</x:f>
        <x:v>2300</x:v>
      </x:c>
      <x:c r="I305" s="7" t="n">
        <x:f>G305+E305</x:f>
        <x:v>3282.1</x:v>
      </x:c>
      <x:c r="J305" s="2" t="str">
        <x:f>IF(AND(H305&gt;0,I305&gt;=H305),"达标","已有里程未达标")</x:f>
        <x:v>达标</x:v>
      </x:c>
      <x:c r="K305" s="2" t="n">
        <x:v>0</x:v>
      </x:c>
      <x:c r="L305" s="2" t="n">
        <x:v>0</x:v>
      </x:c>
      <x:c r="M305" s="2" t="n">
        <x:v>3000</x:v>
      </x:c>
      <x:c r="N305" s="7" t="n">
        <x:v>150</x:v>
      </x:c>
      <x:c r="O305" s="2" t="n">
        <x:v>3</x:v>
      </x:c>
      <x:c r="P305" s="2" t="n">
        <x:v>0</x:v>
      </x:c>
      <x:c r="Q305" s="2" t="str">
        <x:v>否</x:v>
      </x:c>
      <x:c r="R305" s="7" t="n">
        <x:f>SUMIFS('9月奖金发放记录'!$J$2:$J$168,'9月奖金发放记录'!$B$2:$B$168,B305,'9月奖金发放记录'!$A$2:$A$168,A305,'9月奖金发放记录'!$D$2:$D$168,"当月")</x:f>
        <x:v>115</x:v>
      </x:c>
      <x:c r="S305" s="7" t="n">
        <x:f>SUMIFS('9月奖金发放记录'!$J$2:$J$168,'9月奖金发放记录'!$B$2:$B$168,B305,'9月奖金发放记录'!$A$2:$A$168,A305,'9月奖金发放记录'!$D$2:$D$168,"结转")</x:f>
        <x:v>0</x:v>
      </x:c>
      <x:c r="T305" s="7" t="n">
        <x:f>SUMIFS('9月奖金发放记录'!$J$2:$J$168,'9月奖金发放记录'!$B$2:$B$168,B305,'9月奖金发放记录'!$A$2:$A$168,A305,'9月奖金发放记录'!$D$2:$D$168,"补发1月")+SUMIFS('9月奖金发放记录'!$J$2:$J$168,'9月奖金发放记录'!$B$2:$B$168,B305,'9月奖金发放记录'!$A$2:$A$168,A305,'9月奖金发放记录'!$D$2:$D$168,"补发2月")+SUMIFS('9月奖金发放记录'!$J$2:$J$168,'9月奖金发放记录'!$B$2:$B$168,B305,'9月奖金发放记录'!$A$2:$A$168,A305,'9月奖金发放记录'!$D$2:$D$168,"补发3月")+SUMIFS('9月奖金发放记录'!$J$2:$J$168,'9月奖金发放记录'!$B$2:$B$168,B305,'9月奖金发放记录'!$A$2:$A$168,A305,'9月奖金发放记录'!$D$2:$D$168,"补发4月")+SUMIFS('9月奖金发放记录'!$J$2:$J$168,'9月奖金发放记录'!$B$2:$B$168,B305,'9月奖金发放记录'!$A$2:$A$168,A305,'9月奖金发放记录'!$D$2:$D$168,"补发5月")+SUMIFS('9月奖金发放记录'!$J$2:$J$168,'9月奖金发放记录'!$B$2:$B$168,B305,'9月奖金发放记录'!$A$2:$A$168,A305,'9月奖金发放记录'!$D$2:$D$168,"补发6月")+SUMIFS('9月奖金发放记录'!$J$2:$J$168,'9月奖金发放记录'!$B$2:$B$168,B305,'9月奖金发放记录'!$A$2:$A$168,A305,'9月奖金发放记录'!$D$2:$D$168,"补发7月")+SUMIFS('9月奖金发放记录'!$J$2:$J$168,'9月奖金发放记录'!$B$2:$B$168,B305,'9月奖金发放记录'!$A$2:$A$168,A305,'9月奖金发放记录'!$D$2:$D$168,"补发8月")</x:f>
        <x:v>203.57</x:v>
      </x:c>
      <x:c r="U305" s="7" t="n">
        <x:f>SUMIFS('9月奖金发放记录'!$J$2:$J$168,'9月奖金发放记录'!$B$2:$B$168,B305,'9月奖金发放记录'!$A$2:$A$168,A305,'9月奖金发放记录'!$D$2:$D$168,"累计补发9月")</x:f>
        <x:v>0</x:v>
      </x:c>
      <x:c r="V305" s="7" t="n">
        <x:f>SUM(R305:U305)</x:f>
        <x:v>318.57</x:v>
      </x:c>
    </x:row>
    <x:row r="306" ht="22" customHeight="1">
      <x:c r="A306" s="2" t="str">
        <x:v>粤AGQ8376</x:v>
      </x:c>
      <x:c r="B306" s="2" t="str">
        <x:v>钟祥</x:v>
      </x:c>
      <x:c r="C306" s="2" t="str">
        <x:v>业务一部</x:v>
      </x:c>
      <x:c r="D306" s="7" t="n">
        <x:v>3000</x:v>
      </x:c>
      <x:c r="E306" s="7" t="n">
        <x:v>3166.2</x:v>
      </x:c>
      <x:c r="F306" s="7" t="n">
        <x:v>9387.1</x:v>
      </x:c>
      <x:c r="G306" s="7" t="n">
        <x:v>5383.68</x:v>
      </x:c>
      <x:c r="H306" s="7" t="n">
        <x:f>F306+D306</x:f>
        <x:v>12387.1</x:v>
      </x:c>
      <x:c r="I306" s="7" t="n">
        <x:f>G306+E306</x:f>
        <x:v>8549.880000000001</x:v>
      </x:c>
      <x:c r="J306" s="2" t="str">
        <x:f>IF(AND(H306&gt;0,I306&gt;=H306),"达标","已有里程未达标")</x:f>
        <x:v>已有里程未达标</x:v>
      </x:c>
      <x:c r="K306" s="2" t="n">
        <x:v>0</x:v>
      </x:c>
      <x:c r="L306" s="2" t="n">
        <x:v>0</x:v>
      </x:c>
      <x:c r="M306" s="2" t="n">
        <x:v>3000</x:v>
      </x:c>
      <x:c r="N306" s="7" t="n">
        <x:v>150</x:v>
      </x:c>
      <x:c r="O306" s="2" t="n">
        <x:v>3</x:v>
      </x:c>
      <x:c r="P306" s="2" t="n">
        <x:v>0</x:v>
      </x:c>
      <x:c r="Q306" s="2" t="str">
        <x:v>否</x:v>
      </x:c>
      <x:c r="R306" s="7" t="n">
        <x:f>SUMIFS('9月奖金发放记录'!$J$2:$J$168,'9月奖金发放记录'!$B$2:$B$168,B306,'9月奖金发放记录'!$A$2:$A$168,A306,'9月奖金发放记录'!$D$2:$D$168,"当月")</x:f>
        <x:v>150</x:v>
      </x:c>
      <x:c r="S306" s="7" t="n">
        <x:f>SUMIFS('9月奖金发放记录'!$J$2:$J$168,'9月奖金发放记录'!$B$2:$B$168,B306,'9月奖金发放记录'!$A$2:$A$168,A306,'9月奖金发放记录'!$D$2:$D$168,"结转")</x:f>
        <x:v>0</x:v>
      </x:c>
      <x:c r="T306" s="7" t="n">
        <x:f>SUMIFS('9月奖金发放记录'!$J$2:$J$168,'9月奖金发放记录'!$B$2:$B$168,B306,'9月奖金发放记录'!$A$2:$A$168,A306,'9月奖金发放记录'!$D$2:$D$168,"补发1月")+SUMIFS('9月奖金发放记录'!$J$2:$J$168,'9月奖金发放记录'!$B$2:$B$168,B306,'9月奖金发放记录'!$A$2:$A$168,A306,'9月奖金发放记录'!$D$2:$D$168,"补发2月")+SUMIFS('9月奖金发放记录'!$J$2:$J$168,'9月奖金发放记录'!$B$2:$B$168,B306,'9月奖金发放记录'!$A$2:$A$168,A306,'9月奖金发放记录'!$D$2:$D$168,"补发3月")+SUMIFS('9月奖金发放记录'!$J$2:$J$168,'9月奖金发放记录'!$B$2:$B$168,B306,'9月奖金发放记录'!$A$2:$A$168,A306,'9月奖金发放记录'!$D$2:$D$168,"补发4月")+SUMIFS('9月奖金发放记录'!$J$2:$J$168,'9月奖金发放记录'!$B$2:$B$168,B306,'9月奖金发放记录'!$A$2:$A$168,A306,'9月奖金发放记录'!$D$2:$D$168,"补发5月")+SUMIFS('9月奖金发放记录'!$J$2:$J$168,'9月奖金发放记录'!$B$2:$B$168,B306,'9月奖金发放记录'!$A$2:$A$168,A306,'9月奖金发放记录'!$D$2:$D$168,"补发6月")+SUMIFS('9月奖金发放记录'!$J$2:$J$168,'9月奖金发放记录'!$B$2:$B$168,B306,'9月奖金发放记录'!$A$2:$A$168,A306,'9月奖金发放记录'!$D$2:$D$168,"补发7月")+SUMIFS('9月奖金发放记录'!$J$2:$J$168,'9月奖金发放记录'!$B$2:$B$168,B306,'9月奖金发放记录'!$A$2:$A$168,A306,'9月奖金发放记录'!$D$2:$D$168,"补发8月")</x:f>
        <x:v>0</x:v>
      </x:c>
      <x:c r="U306" s="7" t="n">
        <x:f>SUMIFS('9月奖金发放记录'!$J$2:$J$168,'9月奖金发放记录'!$B$2:$B$168,B306,'9月奖金发放记录'!$A$2:$A$168,A306,'9月奖金发放记录'!$D$2:$D$168,"累计补发9月")</x:f>
        <x:v>0</x:v>
      </x:c>
      <x:c r="V306" s="7" t="n">
        <x:f>SUM(R306:U306)</x:f>
        <x:v>150</x:v>
      </x:c>
    </x:row>
    <x:row r="307" ht="22" customHeight="1">
      <x:c r="A307" s="2" t="str">
        <x:v>粤AGQ8377</x:v>
      </x:c>
      <x:c r="B307" s="2" t="str">
        <x:v>钟祥</x:v>
      </x:c>
      <x:c r="C307" s="2" t="str">
        <x:v>业务一部</x:v>
      </x:c>
      <x:c r="D307" s="7" t="n">
        <x:v>3000</x:v>
      </x:c>
      <x:c r="E307" s="7" t="n">
        <x:v>887</x:v>
      </x:c>
      <x:c r="F307" s="7" t="n">
        <x:v>0</x:v>
      </x:c>
      <x:c r="G307" s="7" t="n">
        <x:v>0</x:v>
      </x:c>
      <x:c r="H307" s="7" t="n">
        <x:f>F307+D307</x:f>
        <x:v>3000</x:v>
      </x:c>
      <x:c r="I307" s="7" t="n">
        <x:f>G307+E307</x:f>
        <x:v>887</x:v>
      </x:c>
      <x:c r="J307" s="2" t="str">
        <x:f>IF(AND(H307&gt;0,I307&gt;=H307),"达标","已有里程未达标")</x:f>
        <x:v>已有里程未达标</x:v>
      </x:c>
      <x:c r="K307" s="2" t="n">
        <x:v>0</x:v>
      </x:c>
      <x:c r="L307" s="2" t="n">
        <x:v>0</x:v>
      </x:c>
      <x:c r="M307" s="2" t="n">
        <x:v>3000</x:v>
      </x:c>
      <x:c r="N307" s="7" t="n">
        <x:v>150</x:v>
      </x:c>
      <x:c r="O307" s="2" t="n">
        <x:v>7</x:v>
      </x:c>
      <x:c r="P307" s="2" t="n">
        <x:v>0</x:v>
      </x:c>
      <x:c r="Q307" s="2" t="str">
        <x:v>否</x:v>
      </x:c>
      <x:c r="R307" s="7" t="n">
        <x:f>SUMIFS('9月奖金发放记录'!$J$2:$J$168,'9月奖金发放记录'!$B$2:$B$168,B307,'9月奖金发放记录'!$A$2:$A$168,A307,'9月奖金发放记录'!$D$2:$D$168,"当月")</x:f>
        <x:v>0</x:v>
      </x:c>
      <x:c r="S307" s="7" t="n">
        <x:f>SUMIFS('9月奖金发放记录'!$J$2:$J$168,'9月奖金发放记录'!$B$2:$B$168,B307,'9月奖金发放记录'!$A$2:$A$168,A307,'9月奖金发放记录'!$D$2:$D$168,"结转")</x:f>
        <x:v>0</x:v>
      </x:c>
      <x:c r="T307" s="7" t="n">
        <x:f>SUMIFS('9月奖金发放记录'!$J$2:$J$168,'9月奖金发放记录'!$B$2:$B$168,B307,'9月奖金发放记录'!$A$2:$A$168,A307,'9月奖金发放记录'!$D$2:$D$168,"补发1月")+SUMIFS('9月奖金发放记录'!$J$2:$J$168,'9月奖金发放记录'!$B$2:$B$168,B307,'9月奖金发放记录'!$A$2:$A$168,A307,'9月奖金发放记录'!$D$2:$D$168,"补发2月")+SUMIFS('9月奖金发放记录'!$J$2:$J$168,'9月奖金发放记录'!$B$2:$B$168,B307,'9月奖金发放记录'!$A$2:$A$168,A307,'9月奖金发放记录'!$D$2:$D$168,"补发3月")+SUMIFS('9月奖金发放记录'!$J$2:$J$168,'9月奖金发放记录'!$B$2:$B$168,B307,'9月奖金发放记录'!$A$2:$A$168,A307,'9月奖金发放记录'!$D$2:$D$168,"补发4月")+SUMIFS('9月奖金发放记录'!$J$2:$J$168,'9月奖金发放记录'!$B$2:$B$168,B307,'9月奖金发放记录'!$A$2:$A$168,A307,'9月奖金发放记录'!$D$2:$D$168,"补发5月")+SUMIFS('9月奖金发放记录'!$J$2:$J$168,'9月奖金发放记录'!$B$2:$B$168,B307,'9月奖金发放记录'!$A$2:$A$168,A307,'9月奖金发放记录'!$D$2:$D$168,"补发6月")+SUMIFS('9月奖金发放记录'!$J$2:$J$168,'9月奖金发放记录'!$B$2:$B$168,B307,'9月奖金发放记录'!$A$2:$A$168,A307,'9月奖金发放记录'!$D$2:$D$168,"补发7月")+SUMIFS('9月奖金发放记录'!$J$2:$J$168,'9月奖金发放记录'!$B$2:$B$168,B307,'9月奖金发放记录'!$A$2:$A$168,A307,'9月奖金发放记录'!$D$2:$D$168,"补发8月")</x:f>
        <x:v>0</x:v>
      </x:c>
      <x:c r="U307" s="7" t="n">
        <x:f>SUMIFS('9月奖金发放记录'!$J$2:$J$168,'9月奖金发放记录'!$B$2:$B$168,B307,'9月奖金发放记录'!$A$2:$A$168,A307,'9月奖金发放记录'!$D$2:$D$168,"累计补发9月")</x:f>
        <x:v>0</x:v>
      </x:c>
      <x:c r="V307" s="7" t="n">
        <x:f>SUM(R307:U307)</x:f>
        <x:v>0</x:v>
      </x:c>
    </x:row>
    <x:row r="308" ht="22" customHeight="1">
      <x:c r="A308" s="2" t="str">
        <x:v>粤AGQ8378</x:v>
      </x:c>
      <x:c r="B308" s="2" t="str">
        <x:v>钟祥</x:v>
      </x:c>
      <x:c r="C308" s="2" t="str">
        <x:v>业务一部</x:v>
      </x:c>
      <x:c r="D308" s="7" t="n">
        <x:v>3000</x:v>
      </x:c>
      <x:c r="E308" s="7" t="n">
        <x:v>2275.5</x:v>
      </x:c>
      <x:c r="F308" s="7" t="n">
        <x:v>10935.48</x:v>
      </x:c>
      <x:c r="G308" s="7" t="n">
        <x:v>6767</x:v>
      </x:c>
      <x:c r="H308" s="7" t="n">
        <x:f>F308+D308</x:f>
        <x:v>13935.48</x:v>
      </x:c>
      <x:c r="I308" s="7" t="n">
        <x:f>G308+E308</x:f>
        <x:v>9042.5</x:v>
      </x:c>
      <x:c r="J308" s="2" t="str">
        <x:f>IF(AND(H308&gt;0,I308&gt;=H308),"达标","已有里程未达标")</x:f>
        <x:v>已有里程未达标</x:v>
      </x:c>
      <x:c r="K308" s="2" t="n">
        <x:v>0</x:v>
      </x:c>
      <x:c r="L308" s="2" t="n">
        <x:v>0</x:v>
      </x:c>
      <x:c r="M308" s="2" t="n">
        <x:v>3000</x:v>
      </x:c>
      <x:c r="N308" s="7" t="n">
        <x:v>150</x:v>
      </x:c>
      <x:c r="O308" s="2" t="n">
        <x:v>4</x:v>
      </x:c>
      <x:c r="P308" s="2" t="n">
        <x:v>0</x:v>
      </x:c>
      <x:c r="Q308" s="2" t="str">
        <x:v>否</x:v>
      </x:c>
      <x:c r="R308" s="7" t="n">
        <x:f>SUMIFS('9月奖金发放记录'!$J$2:$J$168,'9月奖金发放记录'!$B$2:$B$168,B308,'9月奖金发放记录'!$A$2:$A$168,A308,'9月奖金发放记录'!$D$2:$D$168,"当月")</x:f>
        <x:v>0</x:v>
      </x:c>
      <x:c r="S308" s="7" t="n">
        <x:f>SUMIFS('9月奖金发放记录'!$J$2:$J$168,'9月奖金发放记录'!$B$2:$B$168,B308,'9月奖金发放记录'!$A$2:$A$168,A308,'9月奖金发放记录'!$D$2:$D$168,"结转")</x:f>
        <x:v>0</x:v>
      </x:c>
      <x:c r="T308" s="7" t="n">
        <x:f>SUMIFS('9月奖金发放记录'!$J$2:$J$168,'9月奖金发放记录'!$B$2:$B$168,B308,'9月奖金发放记录'!$A$2:$A$168,A308,'9月奖金发放记录'!$D$2:$D$168,"补发1月")+SUMIFS('9月奖金发放记录'!$J$2:$J$168,'9月奖金发放记录'!$B$2:$B$168,B308,'9月奖金发放记录'!$A$2:$A$168,A308,'9月奖金发放记录'!$D$2:$D$168,"补发2月")+SUMIFS('9月奖金发放记录'!$J$2:$J$168,'9月奖金发放记录'!$B$2:$B$168,B308,'9月奖金发放记录'!$A$2:$A$168,A308,'9月奖金发放记录'!$D$2:$D$168,"补发3月")+SUMIFS('9月奖金发放记录'!$J$2:$J$168,'9月奖金发放记录'!$B$2:$B$168,B308,'9月奖金发放记录'!$A$2:$A$168,A308,'9月奖金发放记录'!$D$2:$D$168,"补发4月")+SUMIFS('9月奖金发放记录'!$J$2:$J$168,'9月奖金发放记录'!$B$2:$B$168,B308,'9月奖金发放记录'!$A$2:$A$168,A308,'9月奖金发放记录'!$D$2:$D$168,"补发5月")+SUMIFS('9月奖金发放记录'!$J$2:$J$168,'9月奖金发放记录'!$B$2:$B$168,B308,'9月奖金发放记录'!$A$2:$A$168,A308,'9月奖金发放记录'!$D$2:$D$168,"补发6月")+SUMIFS('9月奖金发放记录'!$J$2:$J$168,'9月奖金发放记录'!$B$2:$B$168,B308,'9月奖金发放记录'!$A$2:$A$168,A308,'9月奖金发放记录'!$D$2:$D$168,"补发7月")+SUMIFS('9月奖金发放记录'!$J$2:$J$168,'9月奖金发放记录'!$B$2:$B$168,B308,'9月奖金发放记录'!$A$2:$A$168,A308,'9月奖金发放记录'!$D$2:$D$168,"补发8月")</x:f>
        <x:v>0</x:v>
      </x:c>
      <x:c r="U308" s="7" t="n">
        <x:f>SUMIFS('9月奖金发放记录'!$J$2:$J$168,'9月奖金发放记录'!$B$2:$B$168,B308,'9月奖金发放记录'!$A$2:$A$168,A308,'9月奖金发放记录'!$D$2:$D$168,"累计补发9月")</x:f>
        <x:v>0</x:v>
      </x:c>
      <x:c r="V308" s="7" t="n">
        <x:f>SUM(R308:U308)</x:f>
        <x:v>0</x:v>
      </x:c>
    </x:row>
    <x:row r="309" ht="22" customHeight="1">
      <x:c r="A309" s="2" t="str">
        <x:v>粤AGQ8398</x:v>
      </x:c>
      <x:c r="B309" s="2" t="str">
        <x:v>钟祥</x:v>
      </x:c>
      <x:c r="C309" s="2" t="str">
        <x:v>业务一部</x:v>
      </x:c>
      <x:c r="D309" s="7" t="n">
        <x:v>2300</x:v>
      </x:c>
      <x:c r="E309" s="7" t="n">
        <x:v>2122.8</x:v>
      </x:c>
      <x:c r="F309" s="7" t="n">
        <x:v>0</x:v>
      </x:c>
      <x:c r="G309" s="7" t="n">
        <x:v>0</x:v>
      </x:c>
      <x:c r="H309" s="7" t="n">
        <x:f>F309+D309</x:f>
        <x:v>2300</x:v>
      </x:c>
      <x:c r="I309" s="7" t="n">
        <x:f>G309+E309</x:f>
        <x:v>2122.8</x:v>
      </x:c>
      <x:c r="J309" s="2" t="str">
        <x:f>IF(AND(H309&gt;0,I309&gt;=H309),"达标","已有里程未达标")</x:f>
        <x:v>已有里程未达标</x:v>
      </x:c>
      <x:c r="K309" s="2" t="n">
        <x:v>0</x:v>
      </x:c>
      <x:c r="L309" s="2" t="n">
        <x:v>0</x:v>
      </x:c>
      <x:c r="M309" s="2" t="n">
        <x:v>3000</x:v>
      </x:c>
      <x:c r="N309" s="7" t="n">
        <x:v>150</x:v>
      </x:c>
      <x:c r="O309" s="2" t="n">
        <x:v>8</x:v>
      </x:c>
      <x:c r="P309" s="2" t="n">
        <x:v>0</x:v>
      </x:c>
      <x:c r="Q309" s="2" t="str">
        <x:v>否</x:v>
      </x:c>
      <x:c r="R309" s="7" t="n">
        <x:f>SUMIFS('9月奖金发放记录'!$J$2:$J$168,'9月奖金发放记录'!$B$2:$B$168,B309,'9月奖金发放记录'!$A$2:$A$168,A309,'9月奖金发放记录'!$D$2:$D$168,"当月")</x:f>
        <x:v>0</x:v>
      </x:c>
      <x:c r="S309" s="7" t="n">
        <x:f>SUMIFS('9月奖金发放记录'!$J$2:$J$168,'9月奖金发放记录'!$B$2:$B$168,B309,'9月奖金发放记录'!$A$2:$A$168,A309,'9月奖金发放记录'!$D$2:$D$168,"结转")</x:f>
        <x:v>0</x:v>
      </x:c>
      <x:c r="T309" s="7" t="n">
        <x:f>SUMIFS('9月奖金发放记录'!$J$2:$J$168,'9月奖金发放记录'!$B$2:$B$168,B309,'9月奖金发放记录'!$A$2:$A$168,A309,'9月奖金发放记录'!$D$2:$D$168,"补发1月")+SUMIFS('9月奖金发放记录'!$J$2:$J$168,'9月奖金发放记录'!$B$2:$B$168,B309,'9月奖金发放记录'!$A$2:$A$168,A309,'9月奖金发放记录'!$D$2:$D$168,"补发2月")+SUMIFS('9月奖金发放记录'!$J$2:$J$168,'9月奖金发放记录'!$B$2:$B$168,B309,'9月奖金发放记录'!$A$2:$A$168,A309,'9月奖金发放记录'!$D$2:$D$168,"补发3月")+SUMIFS('9月奖金发放记录'!$J$2:$J$168,'9月奖金发放记录'!$B$2:$B$168,B309,'9月奖金发放记录'!$A$2:$A$168,A309,'9月奖金发放记录'!$D$2:$D$168,"补发4月")+SUMIFS('9月奖金发放记录'!$J$2:$J$168,'9月奖金发放记录'!$B$2:$B$168,B309,'9月奖金发放记录'!$A$2:$A$168,A309,'9月奖金发放记录'!$D$2:$D$168,"补发5月")+SUMIFS('9月奖金发放记录'!$J$2:$J$168,'9月奖金发放记录'!$B$2:$B$168,B309,'9月奖金发放记录'!$A$2:$A$168,A309,'9月奖金发放记录'!$D$2:$D$168,"补发6月")+SUMIFS('9月奖金发放记录'!$J$2:$J$168,'9月奖金发放记录'!$B$2:$B$168,B309,'9月奖金发放记录'!$A$2:$A$168,A309,'9月奖金发放记录'!$D$2:$D$168,"补发7月")+SUMIFS('9月奖金发放记录'!$J$2:$J$168,'9月奖金发放记录'!$B$2:$B$168,B309,'9月奖金发放记录'!$A$2:$A$168,A309,'9月奖金发放记录'!$D$2:$D$168,"补发8月")</x:f>
        <x:v>0</x:v>
      </x:c>
      <x:c r="U309" s="7" t="n">
        <x:f>SUMIFS('9月奖金发放记录'!$J$2:$J$168,'9月奖金发放记录'!$B$2:$B$168,B309,'9月奖金发放记录'!$A$2:$A$168,A309,'9月奖金发放记录'!$D$2:$D$168,"累计补发9月")</x:f>
        <x:v>0</x:v>
      </x:c>
      <x:c r="V309" s="7" t="n">
        <x:f>SUM(R309:U309)</x:f>
        <x:v>0</x:v>
      </x:c>
    </x:row>
    <x:row r="310" ht="22" customHeight="1">
      <x:c r="A310" s="2" t="str">
        <x:v>粤AGQ8399</x:v>
      </x:c>
      <x:c r="B310" s="2" t="str">
        <x:v>钟祥</x:v>
      </x:c>
      <x:c r="C310" s="2" t="str">
        <x:v>业务一部</x:v>
      </x:c>
      <x:c r="D310" s="7" t="n">
        <x:v>3000</x:v>
      </x:c>
      <x:c r="E310" s="7" t="n">
        <x:v>7864.9</x:v>
      </x:c>
      <x:c r="F310" s="7" t="n">
        <x:v>0</x:v>
      </x:c>
      <x:c r="G310" s="7" t="n">
        <x:v>0</x:v>
      </x:c>
      <x:c r="H310" s="7" t="n">
        <x:f>F310+D310</x:f>
        <x:v>3000</x:v>
      </x:c>
      <x:c r="I310" s="7" t="n">
        <x:f>G310+E310</x:f>
        <x:v>7864.9</x:v>
      </x:c>
      <x:c r="J310" s="2" t="str">
        <x:f>IF(AND(H310&gt;0,I310&gt;=H310),"达标","已有里程未达标")</x:f>
        <x:v>达标</x:v>
      </x:c>
      <x:c r="K310" s="2" t="n">
        <x:v>0</x:v>
      </x:c>
      <x:c r="L310" s="2" t="n">
        <x:v>1</x:v>
      </x:c>
      <x:c r="M310" s="2" t="n">
        <x:v>3000</x:v>
      </x:c>
      <x:c r="N310" s="7" t="n">
        <x:v>150</x:v>
      </x:c>
      <x:c r="O310" s="2" t="n">
        <x:v>0</x:v>
      </x:c>
      <x:c r="P310" s="2" t="n">
        <x:v>0</x:v>
      </x:c>
      <x:c r="Q310" s="2" t="str">
        <x:v>否</x:v>
      </x:c>
      <x:c r="R310" s="7" t="n">
        <x:f>SUMIFS('9月奖金发放记录'!$J$2:$J$168,'9月奖金发放记录'!$B$2:$B$168,B310,'9月奖金发放记录'!$A$2:$A$168,A310,'9月奖金发放记录'!$D$2:$D$168,"当月")</x:f>
        <x:v>150</x:v>
      </x:c>
      <x:c r="S310" s="7" t="n">
        <x:f>SUMIFS('9月奖金发放记录'!$J$2:$J$168,'9月奖金发放记录'!$B$2:$B$168,B310,'9月奖金发放记录'!$A$2:$A$168,A310,'9月奖金发放记录'!$D$2:$D$168,"结转")</x:f>
        <x:v>0</x:v>
      </x:c>
      <x:c r="T310" s="7" t="n">
        <x:f>SUMIFS('9月奖金发放记录'!$J$2:$J$168,'9月奖金发放记录'!$B$2:$B$168,B310,'9月奖金发放记录'!$A$2:$A$168,A310,'9月奖金发放记录'!$D$2:$D$168,"补发1月")+SUMIFS('9月奖金发放记录'!$J$2:$J$168,'9月奖金发放记录'!$B$2:$B$168,B310,'9月奖金发放记录'!$A$2:$A$168,A310,'9月奖金发放记录'!$D$2:$D$168,"补发2月")+SUMIFS('9月奖金发放记录'!$J$2:$J$168,'9月奖金发放记录'!$B$2:$B$168,B310,'9月奖金发放记录'!$A$2:$A$168,A310,'9月奖金发放记录'!$D$2:$D$168,"补发3月")+SUMIFS('9月奖金发放记录'!$J$2:$J$168,'9月奖金发放记录'!$B$2:$B$168,B310,'9月奖金发放记录'!$A$2:$A$168,A310,'9月奖金发放记录'!$D$2:$D$168,"补发4月")+SUMIFS('9月奖金发放记录'!$J$2:$J$168,'9月奖金发放记录'!$B$2:$B$168,B310,'9月奖金发放记录'!$A$2:$A$168,A310,'9月奖金发放记录'!$D$2:$D$168,"补发5月")+SUMIFS('9月奖金发放记录'!$J$2:$J$168,'9月奖金发放记录'!$B$2:$B$168,B310,'9月奖金发放记录'!$A$2:$A$168,A310,'9月奖金发放记录'!$D$2:$D$168,"补发6月")+SUMIFS('9月奖金发放记录'!$J$2:$J$168,'9月奖金发放记录'!$B$2:$B$168,B310,'9月奖金发放记录'!$A$2:$A$168,A310,'9月奖金发放记录'!$D$2:$D$168,"补发7月")+SUMIFS('9月奖金发放记录'!$J$2:$J$168,'9月奖金发放记录'!$B$2:$B$168,B310,'9月奖金发放记录'!$A$2:$A$168,A310,'9月奖金发放记录'!$D$2:$D$168,"补发8月")</x:f>
        <x:v>0</x:v>
      </x:c>
      <x:c r="U310" s="7" t="n">
        <x:f>SUMIFS('9月奖金发放记录'!$J$2:$J$168,'9月奖金发放记录'!$B$2:$B$168,B310,'9月奖金发放记录'!$A$2:$A$168,A310,'9月奖金发放记录'!$D$2:$D$168,"累计补发9月")</x:f>
        <x:v>0</x:v>
      </x:c>
      <x:c r="V310" s="7" t="n">
        <x:f>SUM(R310:U310)</x:f>
        <x:v>150</x:v>
      </x:c>
    </x:row>
    <x:row r="311" ht="22" customHeight="1">
      <x:c r="A311" s="2" t="str">
        <x:v>粤AGQ9555</x:v>
      </x:c>
      <x:c r="B311" s="2" t="str">
        <x:v>钟祥</x:v>
      </x:c>
      <x:c r="C311" s="2" t="str">
        <x:v>业务一部</x:v>
      </x:c>
      <x:c r="D311" s="7" t="n">
        <x:v>3000</x:v>
      </x:c>
      <x:c r="E311" s="7" t="n">
        <x:v>2088.8</x:v>
      </x:c>
      <x:c r="F311" s="7" t="n">
        <x:v>24000</x:v>
      </x:c>
      <x:c r="G311" s="7" t="n">
        <x:v>9739.07</x:v>
      </x:c>
      <x:c r="H311" s="7" t="n">
        <x:f>F311+D311</x:f>
        <x:v>27000</x:v>
      </x:c>
      <x:c r="I311" s="7" t="n">
        <x:f>G311+E311</x:f>
        <x:v>11827.869999999999</x:v>
      </x:c>
      <x:c r="J311" s="2" t="str">
        <x:f>IF(AND(H311&gt;0,I311&gt;=H311),"达标","已有里程未达标")</x:f>
        <x:v>已有里程未达标</x:v>
      </x:c>
      <x:c r="K311" s="2" t="n">
        <x:v>0</x:v>
      </x:c>
      <x:c r="L311" s="2" t="n">
        <x:v>0</x:v>
      </x:c>
      <x:c r="M311" s="2" t="n">
        <x:v>3000</x:v>
      </x:c>
      <x:c r="N311" s="7" t="n">
        <x:v>150</x:v>
      </x:c>
      <x:c r="O311" s="2" t="n">
        <x:v>4</x:v>
      </x:c>
      <x:c r="P311" s="2" t="n">
        <x:v>0</x:v>
      </x:c>
      <x:c r="Q311" s="2" t="str">
        <x:v>否</x:v>
      </x:c>
      <x:c r="R311" s="7" t="n">
        <x:f>SUMIFS('9月奖金发放记录'!$J$2:$J$168,'9月奖金发放记录'!$B$2:$B$168,B311,'9月奖金发放记录'!$A$2:$A$168,A311,'9月奖金发放记录'!$D$2:$D$168,"当月")</x:f>
        <x:v>0</x:v>
      </x:c>
      <x:c r="S311" s="7" t="n">
        <x:f>SUMIFS('9月奖金发放记录'!$J$2:$J$168,'9月奖金发放记录'!$B$2:$B$168,B311,'9月奖金发放记录'!$A$2:$A$168,A311,'9月奖金发放记录'!$D$2:$D$168,"结转")</x:f>
        <x:v>0</x:v>
      </x:c>
      <x:c r="T311" s="7" t="n">
        <x:f>SUMIFS('9月奖金发放记录'!$J$2:$J$168,'9月奖金发放记录'!$B$2:$B$168,B311,'9月奖金发放记录'!$A$2:$A$168,A311,'9月奖金发放记录'!$D$2:$D$168,"补发1月")+SUMIFS('9月奖金发放记录'!$J$2:$J$168,'9月奖金发放记录'!$B$2:$B$168,B311,'9月奖金发放记录'!$A$2:$A$168,A311,'9月奖金发放记录'!$D$2:$D$168,"补发2月")+SUMIFS('9月奖金发放记录'!$J$2:$J$168,'9月奖金发放记录'!$B$2:$B$168,B311,'9月奖金发放记录'!$A$2:$A$168,A311,'9月奖金发放记录'!$D$2:$D$168,"补发3月")+SUMIFS('9月奖金发放记录'!$J$2:$J$168,'9月奖金发放记录'!$B$2:$B$168,B311,'9月奖金发放记录'!$A$2:$A$168,A311,'9月奖金发放记录'!$D$2:$D$168,"补发4月")+SUMIFS('9月奖金发放记录'!$J$2:$J$168,'9月奖金发放记录'!$B$2:$B$168,B311,'9月奖金发放记录'!$A$2:$A$168,A311,'9月奖金发放记录'!$D$2:$D$168,"补发5月")+SUMIFS('9月奖金发放记录'!$J$2:$J$168,'9月奖金发放记录'!$B$2:$B$168,B311,'9月奖金发放记录'!$A$2:$A$168,A311,'9月奖金发放记录'!$D$2:$D$168,"补发6月")+SUMIFS('9月奖金发放记录'!$J$2:$J$168,'9月奖金发放记录'!$B$2:$B$168,B311,'9月奖金发放记录'!$A$2:$A$168,A311,'9月奖金发放记录'!$D$2:$D$168,"补发7月")+SUMIFS('9月奖金发放记录'!$J$2:$J$168,'9月奖金发放记录'!$B$2:$B$168,B311,'9月奖金发放记录'!$A$2:$A$168,A311,'9月奖金发放记录'!$D$2:$D$168,"补发8月")</x:f>
        <x:v>0</x:v>
      </x:c>
      <x:c r="U311" s="7" t="n">
        <x:f>SUMIFS('9月奖金发放记录'!$J$2:$J$168,'9月奖金发放记录'!$B$2:$B$168,B311,'9月奖金发放记录'!$A$2:$A$168,A311,'9月奖金发放记录'!$D$2:$D$168,"累计补发9月")</x:f>
        <x:v>0</x:v>
      </x:c>
      <x:c r="V311" s="7" t="n">
        <x:f>SUM(R311:U311)</x:f>
        <x:v>0</x:v>
      </x:c>
    </x:row>
    <x:row r="312" ht="22" customHeight="1">
      <x:c r="A312" s="2" t="str">
        <x:v>粤AGR0238</x:v>
      </x:c>
      <x:c r="B312" s="2" t="str">
        <x:v>钟祥</x:v>
      </x:c>
      <x:c r="C312" s="2" t="str">
        <x:v>业务一部</x:v>
      </x:c>
      <x:c r="D312" s="7" t="n">
        <x:v>800</x:v>
      </x:c>
      <x:c r="E312" s="7" t="n">
        <x:v>503.4</x:v>
      </x:c>
      <x:c r="F312" s="7" t="n">
        <x:v>96.77</x:v>
      </x:c>
      <x:c r="G312" s="7" t="n">
        <x:v>92.9</x:v>
      </x:c>
      <x:c r="H312" s="7" t="n">
        <x:f>F312+D312</x:f>
        <x:v>896.77</x:v>
      </x:c>
      <x:c r="I312" s="7" t="n">
        <x:f>G312+E312</x:f>
        <x:v>596.3</x:v>
      </x:c>
      <x:c r="J312" s="2" t="str">
        <x:f>IF(AND(H312&gt;0,I312&gt;=H312),"达标","已有里程未达标")</x:f>
        <x:v>已有里程未达标</x:v>
      </x:c>
      <x:c r="K312" s="2" t="n">
        <x:v>0</x:v>
      </x:c>
      <x:c r="L312" s="2" t="n">
        <x:v>0</x:v>
      </x:c>
      <x:c r="M312" s="2" t="n">
        <x:v>3000</x:v>
      </x:c>
      <x:c r="N312" s="7" t="n">
        <x:v>150</x:v>
      </x:c>
      <x:c r="O312" s="2" t="n">
        <x:v>0</x:v>
      </x:c>
      <x:c r="P312" s="2" t="n">
        <x:v>0</x:v>
      </x:c>
      <x:c r="Q312" s="2" t="str">
        <x:v>否</x:v>
      </x:c>
      <x:c r="R312" s="7" t="n">
        <x:f>SUMIFS('9月奖金发放记录'!$J$2:$J$168,'9月奖金发放记录'!$B$2:$B$168,B312,'9月奖金发放记录'!$A$2:$A$168,A312,'9月奖金发放记录'!$D$2:$D$168,"当月")</x:f>
        <x:v>0</x:v>
      </x:c>
      <x:c r="S312" s="7" t="n">
        <x:f>SUMIFS('9月奖金发放记录'!$J$2:$J$168,'9月奖金发放记录'!$B$2:$B$168,B312,'9月奖金发放记录'!$A$2:$A$168,A312,'9月奖金发放记录'!$D$2:$D$168,"结转")</x:f>
        <x:v>0</x:v>
      </x:c>
      <x:c r="T312" s="7" t="n">
        <x:f>SUMIFS('9月奖金发放记录'!$J$2:$J$168,'9月奖金发放记录'!$B$2:$B$168,B312,'9月奖金发放记录'!$A$2:$A$168,A312,'9月奖金发放记录'!$D$2:$D$168,"补发1月")+SUMIFS('9月奖金发放记录'!$J$2:$J$168,'9月奖金发放记录'!$B$2:$B$168,B312,'9月奖金发放记录'!$A$2:$A$168,A312,'9月奖金发放记录'!$D$2:$D$168,"补发2月")+SUMIFS('9月奖金发放记录'!$J$2:$J$168,'9月奖金发放记录'!$B$2:$B$168,B312,'9月奖金发放记录'!$A$2:$A$168,A312,'9月奖金发放记录'!$D$2:$D$168,"补发3月")+SUMIFS('9月奖金发放记录'!$J$2:$J$168,'9月奖金发放记录'!$B$2:$B$168,B312,'9月奖金发放记录'!$A$2:$A$168,A312,'9月奖金发放记录'!$D$2:$D$168,"补发4月")+SUMIFS('9月奖金发放记录'!$J$2:$J$168,'9月奖金发放记录'!$B$2:$B$168,B312,'9月奖金发放记录'!$A$2:$A$168,A312,'9月奖金发放记录'!$D$2:$D$168,"补发5月")+SUMIFS('9月奖金发放记录'!$J$2:$J$168,'9月奖金发放记录'!$B$2:$B$168,B312,'9月奖金发放记录'!$A$2:$A$168,A312,'9月奖金发放记录'!$D$2:$D$168,"补发6月")+SUMIFS('9月奖金发放记录'!$J$2:$J$168,'9月奖金发放记录'!$B$2:$B$168,B312,'9月奖金发放记录'!$A$2:$A$168,A312,'9月奖金发放记录'!$D$2:$D$168,"补发7月")+SUMIFS('9月奖金发放记录'!$J$2:$J$168,'9月奖金发放记录'!$B$2:$B$168,B312,'9月奖金发放记录'!$A$2:$A$168,A312,'9月奖金发放记录'!$D$2:$D$168,"补发8月")</x:f>
        <x:v>0</x:v>
      </x:c>
      <x:c r="U312" s="7" t="n">
        <x:f>SUMIFS('9月奖金发放记录'!$J$2:$J$168,'9月奖金发放记录'!$B$2:$B$168,B312,'9月奖金发放记录'!$A$2:$A$168,A312,'9月奖金发放记录'!$D$2:$D$168,"累计补发9月")</x:f>
        <x:v>0</x:v>
      </x:c>
      <x:c r="V312" s="7" t="n">
        <x:f>SUM(R312:U312)</x:f>
        <x:v>0</x:v>
      </x:c>
    </x:row>
    <x:row r="313" ht="22" customHeight="1">
      <x:c r="A313" s="2" t="str">
        <x:v>粤AGR5056</x:v>
      </x:c>
      <x:c r="B313" s="2" t="str">
        <x:v>钟祥</x:v>
      </x:c>
      <x:c r="C313" s="2" t="str">
        <x:v>业务一部</x:v>
      </x:c>
      <x:c r="D313" s="7" t="n">
        <x:v>3000</x:v>
      </x:c>
      <x:c r="E313" s="7" t="n">
        <x:v>4743</x:v>
      </x:c>
      <x:c r="F313" s="7" t="n">
        <x:v>24000</x:v>
      </x:c>
      <x:c r="G313" s="7" t="n">
        <x:v>31444.1</x:v>
      </x:c>
      <x:c r="H313" s="7" t="n">
        <x:f>F313+D313</x:f>
        <x:v>27000</x:v>
      </x:c>
      <x:c r="I313" s="7" t="n">
        <x:f>G313+E313</x:f>
        <x:v>36187.1</x:v>
      </x:c>
      <x:c r="J313" s="2" t="str">
        <x:f>IF(AND(H313&gt;0,I313&gt;=H313),"达标","已有里程未达标")</x:f>
        <x:v>达标</x:v>
      </x:c>
      <x:c r="K313" s="2" t="n">
        <x:v>0</x:v>
      </x:c>
      <x:c r="L313" s="2" t="n">
        <x:v>1</x:v>
      </x:c>
      <x:c r="M313" s="2" t="n">
        <x:v>3000</x:v>
      </x:c>
      <x:c r="N313" s="7" t="n">
        <x:v>150</x:v>
      </x:c>
      <x:c r="O313" s="2" t="n">
        <x:v>0</x:v>
      </x:c>
      <x:c r="P313" s="2" t="n">
        <x:v>0</x:v>
      </x:c>
      <x:c r="Q313" s="2" t="str">
        <x:v>否</x:v>
      </x:c>
      <x:c r="R313" s="7" t="n">
        <x:f>SUMIFS('9月奖金发放记录'!$J$2:$J$168,'9月奖金发放记录'!$B$2:$B$168,B313,'9月奖金发放记录'!$A$2:$A$168,A313,'9月奖金发放记录'!$D$2:$D$168,"当月")</x:f>
        <x:v>150</x:v>
      </x:c>
      <x:c r="S313" s="7" t="n">
        <x:f>SUMIFS('9月奖金发放记录'!$J$2:$J$168,'9月奖金发放记录'!$B$2:$B$168,B313,'9月奖金发放记录'!$A$2:$A$168,A313,'9月奖金发放记录'!$D$2:$D$168,"结转")</x:f>
        <x:v>0</x:v>
      </x:c>
      <x:c r="T313" s="7" t="n">
        <x:f>SUMIFS('9月奖金发放记录'!$J$2:$J$168,'9月奖金发放记录'!$B$2:$B$168,B313,'9月奖金发放记录'!$A$2:$A$168,A313,'9月奖金发放记录'!$D$2:$D$168,"补发1月")+SUMIFS('9月奖金发放记录'!$J$2:$J$168,'9月奖金发放记录'!$B$2:$B$168,B313,'9月奖金发放记录'!$A$2:$A$168,A313,'9月奖金发放记录'!$D$2:$D$168,"补发2月")+SUMIFS('9月奖金发放记录'!$J$2:$J$168,'9月奖金发放记录'!$B$2:$B$168,B313,'9月奖金发放记录'!$A$2:$A$168,A313,'9月奖金发放记录'!$D$2:$D$168,"补发3月")+SUMIFS('9月奖金发放记录'!$J$2:$J$168,'9月奖金发放记录'!$B$2:$B$168,B313,'9月奖金发放记录'!$A$2:$A$168,A313,'9月奖金发放记录'!$D$2:$D$168,"补发4月")+SUMIFS('9月奖金发放记录'!$J$2:$J$168,'9月奖金发放记录'!$B$2:$B$168,B313,'9月奖金发放记录'!$A$2:$A$168,A313,'9月奖金发放记录'!$D$2:$D$168,"补发5月")+SUMIFS('9月奖金发放记录'!$J$2:$J$168,'9月奖金发放记录'!$B$2:$B$168,B313,'9月奖金发放记录'!$A$2:$A$168,A313,'9月奖金发放记录'!$D$2:$D$168,"补发6月")+SUMIFS('9月奖金发放记录'!$J$2:$J$168,'9月奖金发放记录'!$B$2:$B$168,B313,'9月奖金发放记录'!$A$2:$A$168,A313,'9月奖金发放记录'!$D$2:$D$168,"补发7月")+SUMIFS('9月奖金发放记录'!$J$2:$J$168,'9月奖金发放记录'!$B$2:$B$168,B313,'9月奖金发放记录'!$A$2:$A$168,A313,'9月奖金发放记录'!$D$2:$D$168,"补发8月")</x:f>
        <x:v>0</x:v>
      </x:c>
      <x:c r="U313" s="7" t="n">
        <x:f>SUMIFS('9月奖金发放记录'!$J$2:$J$168,'9月奖金发放记录'!$B$2:$B$168,B313,'9月奖金发放记录'!$A$2:$A$168,A313,'9月奖金发放记录'!$D$2:$D$168,"累计补发9月")</x:f>
        <x:v>0</x:v>
      </x:c>
      <x:c r="V313" s="7" t="n">
        <x:f>SUM(R313:U313)</x:f>
        <x:v>150</x:v>
      </x:c>
    </x:row>
    <x:row r="314" ht="22" customHeight="1">
      <x:c r="A314" s="2" t="str">
        <x:v>粤AGR5058</x:v>
      </x:c>
      <x:c r="B314" s="2" t="str">
        <x:v>钟祥</x:v>
      </x:c>
      <x:c r="C314" s="2" t="str">
        <x:v>业务一部</x:v>
      </x:c>
      <x:c r="D314" s="7" t="n">
        <x:v>3000</x:v>
      </x:c>
      <x:c r="E314" s="7" t="n">
        <x:v>4967.2</x:v>
      </x:c>
      <x:c r="F314" s="7" t="n">
        <x:v>24000</x:v>
      </x:c>
      <x:c r="G314" s="7" t="n">
        <x:v>40047.1</x:v>
      </x:c>
      <x:c r="H314" s="7" t="n">
        <x:f>F314+D314</x:f>
        <x:v>27000</x:v>
      </x:c>
      <x:c r="I314" s="7" t="n">
        <x:f>G314+E314</x:f>
        <x:v>45014.299999999996</x:v>
      </x:c>
      <x:c r="J314" s="2" t="str">
        <x:f>IF(AND(H314&gt;0,I314&gt;=H314),"达标","已有里程未达标")</x:f>
        <x:v>达标</x:v>
      </x:c>
      <x:c r="K314" s="2" t="n">
        <x:v>1</x:v>
      </x:c>
      <x:c r="L314" s="2" t="n">
        <x:v>1</x:v>
      </x:c>
      <x:c r="M314" s="2" t="n">
        <x:v>3000</x:v>
      </x:c>
      <x:c r="N314" s="7" t="n">
        <x:v>150</x:v>
      </x:c>
      <x:c r="O314" s="2" t="n">
        <x:v>0</x:v>
      </x:c>
      <x:c r="P314" s="2" t="n">
        <x:v>0</x:v>
      </x:c>
      <x:c r="Q314" s="2" t="str">
        <x:v>否</x:v>
      </x:c>
      <x:c r="R314" s="7" t="n">
        <x:f>SUMIFS('9月奖金发放记录'!$J$2:$J$168,'9月奖金发放记录'!$B$2:$B$168,B314,'9月奖金发放记录'!$A$2:$A$168,A314,'9月奖金发放记录'!$D$2:$D$168,"当月")</x:f>
        <x:v>0</x:v>
      </x:c>
      <x:c r="S314" s="7" t="n">
        <x:f>SUMIFS('9月奖金发放记录'!$J$2:$J$168,'9月奖金发放记录'!$B$2:$B$168,B314,'9月奖金发放记录'!$A$2:$A$168,A314,'9月奖金发放记录'!$D$2:$D$168,"结转")</x:f>
        <x:v>150</x:v>
      </x:c>
      <x:c r="T314" s="7" t="n">
        <x:f>SUMIFS('9月奖金发放记录'!$J$2:$J$168,'9月奖金发放记录'!$B$2:$B$168,B314,'9月奖金发放记录'!$A$2:$A$168,A314,'9月奖金发放记录'!$D$2:$D$168,"补发1月")+SUMIFS('9月奖金发放记录'!$J$2:$J$168,'9月奖金发放记录'!$B$2:$B$168,B314,'9月奖金发放记录'!$A$2:$A$168,A314,'9月奖金发放记录'!$D$2:$D$168,"补发2月")+SUMIFS('9月奖金发放记录'!$J$2:$J$168,'9月奖金发放记录'!$B$2:$B$168,B314,'9月奖金发放记录'!$A$2:$A$168,A314,'9月奖金发放记录'!$D$2:$D$168,"补发3月")+SUMIFS('9月奖金发放记录'!$J$2:$J$168,'9月奖金发放记录'!$B$2:$B$168,B314,'9月奖金发放记录'!$A$2:$A$168,A314,'9月奖金发放记录'!$D$2:$D$168,"补发4月")+SUMIFS('9月奖金发放记录'!$J$2:$J$168,'9月奖金发放记录'!$B$2:$B$168,B314,'9月奖金发放记录'!$A$2:$A$168,A314,'9月奖金发放记录'!$D$2:$D$168,"补发5月")+SUMIFS('9月奖金发放记录'!$J$2:$J$168,'9月奖金发放记录'!$B$2:$B$168,B314,'9月奖金发放记录'!$A$2:$A$168,A314,'9月奖金发放记录'!$D$2:$D$168,"补发6月")+SUMIFS('9月奖金发放记录'!$J$2:$J$168,'9月奖金发放记录'!$B$2:$B$168,B314,'9月奖金发放记录'!$A$2:$A$168,A314,'9月奖金发放记录'!$D$2:$D$168,"补发7月")+SUMIFS('9月奖金发放记录'!$J$2:$J$168,'9月奖金发放记录'!$B$2:$B$168,B314,'9月奖金发放记录'!$A$2:$A$168,A314,'9月奖金发放记录'!$D$2:$D$168,"补发8月")</x:f>
        <x:v>0</x:v>
      </x:c>
      <x:c r="U314" s="7" t="n">
        <x:f>SUMIFS('9月奖金发放记录'!$J$2:$J$168,'9月奖金发放记录'!$B$2:$B$168,B314,'9月奖金发放记录'!$A$2:$A$168,A314,'9月奖金发放记录'!$D$2:$D$168,"累计补发9月")</x:f>
        <x:v>0</x:v>
      </x:c>
      <x:c r="V314" s="7" t="n">
        <x:f>SUM(R314:U314)</x:f>
        <x:v>150</x:v>
      </x:c>
    </x:row>
    <x:row r="315" ht="22" customHeight="1">
      <x:c r="A315" s="2" t="str">
        <x:v>粤AGR5099</x:v>
      </x:c>
      <x:c r="B315" s="2" t="str">
        <x:v>钟祥</x:v>
      </x:c>
      <x:c r="C315" s="2" t="str">
        <x:v>业务一部</x:v>
      </x:c>
      <x:c r="D315" s="7" t="n">
        <x:v>3000</x:v>
      </x:c>
      <x:c r="E315" s="7" t="n">
        <x:v>1608.2</x:v>
      </x:c>
      <x:c r="F315" s="7" t="n">
        <x:v>677.42</x:v>
      </x:c>
      <x:c r="G315" s="7" t="n">
        <x:v>175.6</x:v>
      </x:c>
      <x:c r="H315" s="7" t="n">
        <x:f>F315+D315</x:f>
        <x:v>3677.42</x:v>
      </x:c>
      <x:c r="I315" s="7" t="n">
        <x:f>G315+E315</x:f>
        <x:v>1783.8</x:v>
      </x:c>
      <x:c r="J315" s="2" t="str">
        <x:f>IF(AND(H315&gt;0,I315&gt;=H315),"达标","已有里程未达标")</x:f>
        <x:v>已有里程未达标</x:v>
      </x:c>
      <x:c r="K315" s="2" t="n">
        <x:v>0</x:v>
      </x:c>
      <x:c r="L315" s="2" t="n">
        <x:v>0</x:v>
      </x:c>
      <x:c r="M315" s="2" t="n">
        <x:v>3000</x:v>
      </x:c>
      <x:c r="N315" s="7" t="n">
        <x:v>150</x:v>
      </x:c>
      <x:c r="O315" s="2" t="n">
        <x:v>6</x:v>
      </x:c>
      <x:c r="P315" s="2" t="n">
        <x:v>0</x:v>
      </x:c>
      <x:c r="Q315" s="2" t="str">
        <x:v>否</x:v>
      </x:c>
      <x:c r="R315" s="7" t="n">
        <x:f>SUMIFS('9月奖金发放记录'!$J$2:$J$168,'9月奖金发放记录'!$B$2:$B$168,B315,'9月奖金发放记录'!$A$2:$A$168,A315,'9月奖金发放记录'!$D$2:$D$168,"当月")</x:f>
        <x:v>0</x:v>
      </x:c>
      <x:c r="S315" s="7" t="n">
        <x:f>SUMIFS('9月奖金发放记录'!$J$2:$J$168,'9月奖金发放记录'!$B$2:$B$168,B315,'9月奖金发放记录'!$A$2:$A$168,A315,'9月奖金发放记录'!$D$2:$D$168,"结转")</x:f>
        <x:v>0</x:v>
      </x:c>
      <x:c r="T315" s="7" t="n">
        <x:f>SUMIFS('9月奖金发放记录'!$J$2:$J$168,'9月奖金发放记录'!$B$2:$B$168,B315,'9月奖金发放记录'!$A$2:$A$168,A315,'9月奖金发放记录'!$D$2:$D$168,"补发1月")+SUMIFS('9月奖金发放记录'!$J$2:$J$168,'9月奖金发放记录'!$B$2:$B$168,B315,'9月奖金发放记录'!$A$2:$A$168,A315,'9月奖金发放记录'!$D$2:$D$168,"补发2月")+SUMIFS('9月奖金发放记录'!$J$2:$J$168,'9月奖金发放记录'!$B$2:$B$168,B315,'9月奖金发放记录'!$A$2:$A$168,A315,'9月奖金发放记录'!$D$2:$D$168,"补发3月")+SUMIFS('9月奖金发放记录'!$J$2:$J$168,'9月奖金发放记录'!$B$2:$B$168,B315,'9月奖金发放记录'!$A$2:$A$168,A315,'9月奖金发放记录'!$D$2:$D$168,"补发4月")+SUMIFS('9月奖金发放记录'!$J$2:$J$168,'9月奖金发放记录'!$B$2:$B$168,B315,'9月奖金发放记录'!$A$2:$A$168,A315,'9月奖金发放记录'!$D$2:$D$168,"补发5月")+SUMIFS('9月奖金发放记录'!$J$2:$J$168,'9月奖金发放记录'!$B$2:$B$168,B315,'9月奖金发放记录'!$A$2:$A$168,A315,'9月奖金发放记录'!$D$2:$D$168,"补发6月")+SUMIFS('9月奖金发放记录'!$J$2:$J$168,'9月奖金发放记录'!$B$2:$B$168,B315,'9月奖金发放记录'!$A$2:$A$168,A315,'9月奖金发放记录'!$D$2:$D$168,"补发7月")+SUMIFS('9月奖金发放记录'!$J$2:$J$168,'9月奖金发放记录'!$B$2:$B$168,B315,'9月奖金发放记录'!$A$2:$A$168,A315,'9月奖金发放记录'!$D$2:$D$168,"补发8月")</x:f>
        <x:v>0</x:v>
      </x:c>
      <x:c r="U315" s="7" t="n">
        <x:f>SUMIFS('9月奖金发放记录'!$J$2:$J$168,'9月奖金发放记录'!$B$2:$B$168,B315,'9月奖金发放记录'!$A$2:$A$168,A315,'9月奖金发放记录'!$D$2:$D$168,"累计补发9月")</x:f>
        <x:v>0</x:v>
      </x:c>
      <x:c r="V315" s="7" t="n">
        <x:f>SUM(R315:U315)</x:f>
        <x:v>0</x:v>
      </x:c>
    </x:row>
    <x:row r="316" ht="22" customHeight="1">
      <x:c r="A316" s="2" t="str">
        <x:v>粤AGR5553</x:v>
      </x:c>
      <x:c r="B316" s="2" t="str">
        <x:v>钟祥</x:v>
      </x:c>
      <x:c r="C316" s="2" t="str">
        <x:v>业务一部</x:v>
      </x:c>
      <x:c r="D316" s="7" t="n">
        <x:v>3000</x:v>
      </x:c>
      <x:c r="E316" s="7" t="n">
        <x:v>4518</x:v>
      </x:c>
      <x:c r="F316" s="7" t="n">
        <x:v>0</x:v>
      </x:c>
      <x:c r="G316" s="7" t="n">
        <x:v>0</x:v>
      </x:c>
      <x:c r="H316" s="7" t="n">
        <x:f>F316+D316</x:f>
        <x:v>3000</x:v>
      </x:c>
      <x:c r="I316" s="7" t="n">
        <x:f>G316+E316</x:f>
        <x:v>4518</x:v>
      </x:c>
      <x:c r="J316" s="2" t="str">
        <x:f>IF(AND(H316&gt;0,I316&gt;=H316),"达标","已有里程未达标")</x:f>
        <x:v>达标</x:v>
      </x:c>
      <x:c r="K316" s="2" t="n">
        <x:v>0</x:v>
      </x:c>
      <x:c r="L316" s="2" t="n">
        <x:v>0</x:v>
      </x:c>
      <x:c r="M316" s="2" t="n">
        <x:v>3000</x:v>
      </x:c>
      <x:c r="N316" s="7" t="n">
        <x:v>150</x:v>
      </x:c>
      <x:c r="O316" s="2" t="n">
        <x:v>1</x:v>
      </x:c>
      <x:c r="P316" s="2" t="n">
        <x:v>0</x:v>
      </x:c>
      <x:c r="Q316" s="2" t="str">
        <x:v>否</x:v>
      </x:c>
      <x:c r="R316" s="7" t="n">
        <x:f>SUMIFS('9月奖金发放记录'!$J$2:$J$168,'9月奖金发放记录'!$B$2:$B$168,B316,'9月奖金发放记录'!$A$2:$A$168,A316,'9月奖金发放记录'!$D$2:$D$168,"当月")</x:f>
        <x:v>150</x:v>
      </x:c>
      <x:c r="S316" s="7" t="n">
        <x:f>SUMIFS('9月奖金发放记录'!$J$2:$J$168,'9月奖金发放记录'!$B$2:$B$168,B316,'9月奖金发放记录'!$A$2:$A$168,A316,'9月奖金发放记录'!$D$2:$D$168,"结转")</x:f>
        <x:v>0</x:v>
      </x:c>
      <x:c r="T316" s="7" t="n">
        <x:f>SUMIFS('9月奖金发放记录'!$J$2:$J$168,'9月奖金发放记录'!$B$2:$B$168,B316,'9月奖金发放记录'!$A$2:$A$168,A316,'9月奖金发放记录'!$D$2:$D$168,"补发1月")+SUMIFS('9月奖金发放记录'!$J$2:$J$168,'9月奖金发放记录'!$B$2:$B$168,B316,'9月奖金发放记录'!$A$2:$A$168,A316,'9月奖金发放记录'!$D$2:$D$168,"补发2月")+SUMIFS('9月奖金发放记录'!$J$2:$J$168,'9月奖金发放记录'!$B$2:$B$168,B316,'9月奖金发放记录'!$A$2:$A$168,A316,'9月奖金发放记录'!$D$2:$D$168,"补发3月")+SUMIFS('9月奖金发放记录'!$J$2:$J$168,'9月奖金发放记录'!$B$2:$B$168,B316,'9月奖金发放记录'!$A$2:$A$168,A316,'9月奖金发放记录'!$D$2:$D$168,"补发4月")+SUMIFS('9月奖金发放记录'!$J$2:$J$168,'9月奖金发放记录'!$B$2:$B$168,B316,'9月奖金发放记录'!$A$2:$A$168,A316,'9月奖金发放记录'!$D$2:$D$168,"补发5月")+SUMIFS('9月奖金发放记录'!$J$2:$J$168,'9月奖金发放记录'!$B$2:$B$168,B316,'9月奖金发放记录'!$A$2:$A$168,A316,'9月奖金发放记录'!$D$2:$D$168,"补发6月")+SUMIFS('9月奖金发放记录'!$J$2:$J$168,'9月奖金发放记录'!$B$2:$B$168,B316,'9月奖金发放记录'!$A$2:$A$168,A316,'9月奖金发放记录'!$D$2:$D$168,"补发7月")+SUMIFS('9月奖金发放记录'!$J$2:$J$168,'9月奖金发放记录'!$B$2:$B$168,B316,'9月奖金发放记录'!$A$2:$A$168,A316,'9月奖金发放记录'!$D$2:$D$168,"补发8月")</x:f>
        <x:v>256.45</x:v>
      </x:c>
      <x:c r="U316" s="7" t="n">
        <x:f>SUMIFS('9月奖金发放记录'!$J$2:$J$168,'9月奖金发放记录'!$B$2:$B$168,B316,'9月奖金发放记录'!$A$2:$A$168,A316,'9月奖金发放记录'!$D$2:$D$168,"累计补发9月")</x:f>
        <x:v>0</x:v>
      </x:c>
      <x:c r="V316" s="7" t="n">
        <x:f>SUM(R316:U316)</x:f>
        <x:v>406.45</x:v>
      </x:c>
    </x:row>
    <x:row r="317" ht="22" customHeight="1">
      <x:c r="A317" s="2" t="str">
        <x:v>粤AGR5560</x:v>
      </x:c>
      <x:c r="B317" s="2" t="str">
        <x:v>钟祥</x:v>
      </x:c>
      <x:c r="C317" s="2" t="str">
        <x:v>业务一部</x:v>
      </x:c>
      <x:c r="D317" s="7" t="n">
        <x:v>1700</x:v>
      </x:c>
      <x:c r="E317" s="7" t="n">
        <x:v>1350.4</x:v>
      </x:c>
      <x:c r="F317" s="7" t="n">
        <x:v>1354.84</x:v>
      </x:c>
      <x:c r="G317" s="7" t="n">
        <x:v>1812.4</x:v>
      </x:c>
      <x:c r="H317" s="7" t="n">
        <x:f>F317+D317</x:f>
        <x:v>3054.84</x:v>
      </x:c>
      <x:c r="I317" s="7" t="n">
        <x:f>G317+E317</x:f>
        <x:v>3162.8</x:v>
      </x:c>
      <x:c r="J317" s="2" t="str">
        <x:f>IF(AND(H317&gt;0,I317&gt;=H317),"达标","已有里程未达标")</x:f>
        <x:v>达标</x:v>
      </x:c>
      <x:c r="K317" s="2" t="n">
        <x:v>0</x:v>
      </x:c>
      <x:c r="L317" s="2" t="n">
        <x:v>0</x:v>
      </x:c>
      <x:c r="M317" s="2" t="n">
        <x:v>3000</x:v>
      </x:c>
      <x:c r="N317" s="7" t="n">
        <x:v>150</x:v>
      </x:c>
      <x:c r="O317" s="2" t="n">
        <x:v>1</x:v>
      </x:c>
      <x:c r="P317" s="2" t="n">
        <x:v>0</x:v>
      </x:c>
      <x:c r="Q317" s="2" t="str">
        <x:v>否</x:v>
      </x:c>
      <x:c r="R317" s="7" t="n">
        <x:f>SUMIFS('9月奖金发放记录'!$J$2:$J$168,'9月奖金发放记录'!$B$2:$B$168,B317,'9月奖金发放记录'!$A$2:$A$168,A317,'9月奖金发放记录'!$D$2:$D$168,"当月")</x:f>
        <x:v>5</x:v>
      </x:c>
      <x:c r="S317" s="7" t="n">
        <x:f>SUMIFS('9月奖金发放记录'!$J$2:$J$168,'9月奖金发放记录'!$B$2:$B$168,B317,'9月奖金发放记录'!$A$2:$A$168,A317,'9月奖金发放记录'!$D$2:$D$168,"结转")</x:f>
        <x:v>0</x:v>
      </x:c>
      <x:c r="T317" s="7" t="n">
        <x:f>SUMIFS('9月奖金发放记录'!$J$2:$J$168,'9月奖金发放记录'!$B$2:$B$168,B317,'9月奖金发放记录'!$A$2:$A$168,A317,'9月奖金发放记录'!$D$2:$D$168,"补发1月")+SUMIFS('9月奖金发放记录'!$J$2:$J$168,'9月奖金发放记录'!$B$2:$B$168,B317,'9月奖金发放记录'!$A$2:$A$168,A317,'9月奖金发放记录'!$D$2:$D$168,"补发2月")+SUMIFS('9月奖金发放记录'!$J$2:$J$168,'9月奖金发放记录'!$B$2:$B$168,B317,'9月奖金发放记录'!$A$2:$A$168,A317,'9月奖金发放记录'!$D$2:$D$168,"补发3月")+SUMIFS('9月奖金发放记录'!$J$2:$J$168,'9月奖金发放记录'!$B$2:$B$168,B317,'9月奖金发放记录'!$A$2:$A$168,A317,'9月奖金发放记录'!$D$2:$D$168,"补发4月")+SUMIFS('9月奖金发放记录'!$J$2:$J$168,'9月奖金发放记录'!$B$2:$B$168,B317,'9月奖金发放记录'!$A$2:$A$168,A317,'9月奖金发放记录'!$D$2:$D$168,"补发5月")+SUMIFS('9月奖金发放记录'!$J$2:$J$168,'9月奖金发放记录'!$B$2:$B$168,B317,'9月奖金发放记录'!$A$2:$A$168,A317,'9月奖金发放记录'!$D$2:$D$168,"补发6月")+SUMIFS('9月奖金发放记录'!$J$2:$J$168,'9月奖金发放记录'!$B$2:$B$168,B317,'9月奖金发放记录'!$A$2:$A$168,A317,'9月奖金发放记录'!$D$2:$D$168,"补发7月")+SUMIFS('9月奖金发放记录'!$J$2:$J$168,'9月奖金发放记录'!$B$2:$B$168,B317,'9月奖金发放记录'!$A$2:$A$168,A317,'9月奖金发放记录'!$D$2:$D$168,"补发8月")</x:f>
        <x:v>0</x:v>
      </x:c>
      <x:c r="U317" s="7" t="n">
        <x:f>SUMIFS('9月奖金发放记录'!$J$2:$J$168,'9月奖金发放记录'!$B$2:$B$168,B317,'9月奖金发放记录'!$A$2:$A$168,A317,'9月奖金发放记录'!$D$2:$D$168,"累计补发9月")</x:f>
        <x:v>0</x:v>
      </x:c>
      <x:c r="V317" s="7" t="n">
        <x:f>SUM(R317:U317)</x:f>
        <x:v>5</x:v>
      </x:c>
    </x:row>
    <x:row r="318" ht="22" customHeight="1">
      <x:c r="A318" s="2" t="str">
        <x:v>粤AGR6822</x:v>
      </x:c>
      <x:c r="B318" s="2" t="str">
        <x:v>钟祥</x:v>
      </x:c>
      <x:c r="C318" s="2" t="str">
        <x:v>业务一部</x:v>
      </x:c>
      <x:c r="D318" s="7" t="n">
        <x:v>2600</x:v>
      </x:c>
      <x:c r="E318" s="7" t="n">
        <x:v>1776.5</x:v>
      </x:c>
      <x:c r="F318" s="7" t="n">
        <x:v>774.19</x:v>
      </x:c>
      <x:c r="G318" s="7" t="n">
        <x:v>629.5</x:v>
      </x:c>
      <x:c r="H318" s="7" t="n">
        <x:f>F318+D318</x:f>
        <x:v>3374.19</x:v>
      </x:c>
      <x:c r="I318" s="7" t="n">
        <x:f>G318+E318</x:f>
        <x:v>2406</x:v>
      </x:c>
      <x:c r="J318" s="2" t="str">
        <x:f>IF(AND(H318&gt;0,I318&gt;=H318),"达标","已有里程未达标")</x:f>
        <x:v>已有里程未达标</x:v>
      </x:c>
      <x:c r="K318" s="2" t="n">
        <x:v>0</x:v>
      </x:c>
      <x:c r="L318" s="2" t="n">
        <x:v>0</x:v>
      </x:c>
      <x:c r="M318" s="2" t="n">
        <x:v>3000</x:v>
      </x:c>
      <x:c r="N318" s="7" t="n">
        <x:v>150</x:v>
      </x:c>
      <x:c r="O318" s="2" t="n">
        <x:v>3</x:v>
      </x:c>
      <x:c r="P318" s="2" t="n">
        <x:v>0</x:v>
      </x:c>
      <x:c r="Q318" s="2" t="str">
        <x:v>否</x:v>
      </x:c>
      <x:c r="R318" s="7" t="n">
        <x:f>SUMIFS('9月奖金发放记录'!$J$2:$J$168,'9月奖金发放记录'!$B$2:$B$168,B318,'9月奖金发放记录'!$A$2:$A$168,A318,'9月奖金发放记录'!$D$2:$D$168,"当月")</x:f>
        <x:v>0</x:v>
      </x:c>
      <x:c r="S318" s="7" t="n">
        <x:f>SUMIFS('9月奖金发放记录'!$J$2:$J$168,'9月奖金发放记录'!$B$2:$B$168,B318,'9月奖金发放记录'!$A$2:$A$168,A318,'9月奖金发放记录'!$D$2:$D$168,"结转")</x:f>
        <x:v>0</x:v>
      </x:c>
      <x:c r="T318" s="7" t="n">
        <x:f>SUMIFS('9月奖金发放记录'!$J$2:$J$168,'9月奖金发放记录'!$B$2:$B$168,B318,'9月奖金发放记录'!$A$2:$A$168,A318,'9月奖金发放记录'!$D$2:$D$168,"补发1月")+SUMIFS('9月奖金发放记录'!$J$2:$J$168,'9月奖金发放记录'!$B$2:$B$168,B318,'9月奖金发放记录'!$A$2:$A$168,A318,'9月奖金发放记录'!$D$2:$D$168,"补发2月")+SUMIFS('9月奖金发放记录'!$J$2:$J$168,'9月奖金发放记录'!$B$2:$B$168,B318,'9月奖金发放记录'!$A$2:$A$168,A318,'9月奖金发放记录'!$D$2:$D$168,"补发3月")+SUMIFS('9月奖金发放记录'!$J$2:$J$168,'9月奖金发放记录'!$B$2:$B$168,B318,'9月奖金发放记录'!$A$2:$A$168,A318,'9月奖金发放记录'!$D$2:$D$168,"补发4月")+SUMIFS('9月奖金发放记录'!$J$2:$J$168,'9月奖金发放记录'!$B$2:$B$168,B318,'9月奖金发放记录'!$A$2:$A$168,A318,'9月奖金发放记录'!$D$2:$D$168,"补发5月")+SUMIFS('9月奖金发放记录'!$J$2:$J$168,'9月奖金发放记录'!$B$2:$B$168,B318,'9月奖金发放记录'!$A$2:$A$168,A318,'9月奖金发放记录'!$D$2:$D$168,"补发6月")+SUMIFS('9月奖金发放记录'!$J$2:$J$168,'9月奖金发放记录'!$B$2:$B$168,B318,'9月奖金发放记录'!$A$2:$A$168,A318,'9月奖金发放记录'!$D$2:$D$168,"补发7月")+SUMIFS('9月奖金发放记录'!$J$2:$J$168,'9月奖金发放记录'!$B$2:$B$168,B318,'9月奖金发放记录'!$A$2:$A$168,A318,'9月奖金发放记录'!$D$2:$D$168,"补发8月")</x:f>
        <x:v>0</x:v>
      </x:c>
      <x:c r="U318" s="7" t="n">
        <x:f>SUMIFS('9月奖金发放记录'!$J$2:$J$168,'9月奖金发放记录'!$B$2:$B$168,B318,'9月奖金发放记录'!$A$2:$A$168,A318,'9月奖金发放记录'!$D$2:$D$168,"累计补发9月")</x:f>
        <x:v>0</x:v>
      </x:c>
      <x:c r="V318" s="7" t="n">
        <x:f>SUM(R318:U318)</x:f>
        <x:v>0</x:v>
      </x:c>
    </x:row>
    <x:row r="319" ht="22" customHeight="1">
      <x:c r="A319" s="2" t="str">
        <x:v>粤AGR6867</x:v>
      </x:c>
      <x:c r="B319" s="2" t="str">
        <x:v>钟祥</x:v>
      </x:c>
      <x:c r="C319" s="2" t="str">
        <x:v>业务一部</x:v>
      </x:c>
      <x:c r="D319" s="7" t="n">
        <x:v>1000</x:v>
      </x:c>
      <x:c r="E319" s="7" t="n">
        <x:v>162.6</x:v>
      </x:c>
      <x:c r="F319" s="7" t="n">
        <x:v>0</x:v>
      </x:c>
      <x:c r="G319" s="7" t="n">
        <x:v>0</x:v>
      </x:c>
      <x:c r="H319" s="7" t="n">
        <x:f>F319+D319</x:f>
        <x:v>1000</x:v>
      </x:c>
      <x:c r="I319" s="7" t="n">
        <x:f>G319+E319</x:f>
        <x:v>162.6</x:v>
      </x:c>
      <x:c r="J319" s="2" t="str">
        <x:f>IF(AND(H319&gt;0,I319&gt;=H319),"达标","已有里程未达标")</x:f>
        <x:v>已有里程未达标</x:v>
      </x:c>
      <x:c r="K319" s="2" t="n">
        <x:v>0</x:v>
      </x:c>
      <x:c r="L319" s="2" t="n">
        <x:v>0</x:v>
      </x:c>
      <x:c r="M319" s="2" t="n">
        <x:v>3000</x:v>
      </x:c>
      <x:c r="N319" s="7" t="n">
        <x:v>150</x:v>
      </x:c>
      <x:c r="O319" s="2" t="n">
        <x:v>7</x:v>
      </x:c>
      <x:c r="P319" s="2" t="n">
        <x:v>0</x:v>
      </x:c>
      <x:c r="Q319" s="2" t="str">
        <x:v>否</x:v>
      </x:c>
      <x:c r="R319" s="7" t="n">
        <x:f>SUMIFS('9月奖金发放记录'!$J$2:$J$168,'9月奖金发放记录'!$B$2:$B$168,B319,'9月奖金发放记录'!$A$2:$A$168,A319,'9月奖金发放记录'!$D$2:$D$168,"当月")</x:f>
        <x:v>0</x:v>
      </x:c>
      <x:c r="S319" s="7" t="n">
        <x:f>SUMIFS('9月奖金发放记录'!$J$2:$J$168,'9月奖金发放记录'!$B$2:$B$168,B319,'9月奖金发放记录'!$A$2:$A$168,A319,'9月奖金发放记录'!$D$2:$D$168,"结转")</x:f>
        <x:v>0</x:v>
      </x:c>
      <x:c r="T319" s="7" t="n">
        <x:f>SUMIFS('9月奖金发放记录'!$J$2:$J$168,'9月奖金发放记录'!$B$2:$B$168,B319,'9月奖金发放记录'!$A$2:$A$168,A319,'9月奖金发放记录'!$D$2:$D$168,"补发1月")+SUMIFS('9月奖金发放记录'!$J$2:$J$168,'9月奖金发放记录'!$B$2:$B$168,B319,'9月奖金发放记录'!$A$2:$A$168,A319,'9月奖金发放记录'!$D$2:$D$168,"补发2月")+SUMIFS('9月奖金发放记录'!$J$2:$J$168,'9月奖金发放记录'!$B$2:$B$168,B319,'9月奖金发放记录'!$A$2:$A$168,A319,'9月奖金发放记录'!$D$2:$D$168,"补发3月")+SUMIFS('9月奖金发放记录'!$J$2:$J$168,'9月奖金发放记录'!$B$2:$B$168,B319,'9月奖金发放记录'!$A$2:$A$168,A319,'9月奖金发放记录'!$D$2:$D$168,"补发4月")+SUMIFS('9月奖金发放记录'!$J$2:$J$168,'9月奖金发放记录'!$B$2:$B$168,B319,'9月奖金发放记录'!$A$2:$A$168,A319,'9月奖金发放记录'!$D$2:$D$168,"补发5月")+SUMIFS('9月奖金发放记录'!$J$2:$J$168,'9月奖金发放记录'!$B$2:$B$168,B319,'9月奖金发放记录'!$A$2:$A$168,A319,'9月奖金发放记录'!$D$2:$D$168,"补发6月")+SUMIFS('9月奖金发放记录'!$J$2:$J$168,'9月奖金发放记录'!$B$2:$B$168,B319,'9月奖金发放记录'!$A$2:$A$168,A319,'9月奖金发放记录'!$D$2:$D$168,"补发7月")+SUMIFS('9月奖金发放记录'!$J$2:$J$168,'9月奖金发放记录'!$B$2:$B$168,B319,'9月奖金发放记录'!$A$2:$A$168,A319,'9月奖金发放记录'!$D$2:$D$168,"补发8月")</x:f>
        <x:v>0</x:v>
      </x:c>
      <x:c r="U319" s="7" t="n">
        <x:f>SUMIFS('9月奖金发放记录'!$J$2:$J$168,'9月奖金发放记录'!$B$2:$B$168,B319,'9月奖金发放记录'!$A$2:$A$168,A319,'9月奖金发放记录'!$D$2:$D$168,"累计补发9月")</x:f>
        <x:v>0</x:v>
      </x:c>
      <x:c r="V319" s="7" t="n">
        <x:f>SUM(R319:U319)</x:f>
        <x:v>0</x:v>
      </x:c>
    </x:row>
    <x:row r="320" ht="22" customHeight="1">
      <x:c r="A320" s="2" t="str">
        <x:v>粤AGR6885</x:v>
      </x:c>
      <x:c r="B320" s="2" t="str">
        <x:v>钟祥</x:v>
      </x:c>
      <x:c r="C320" s="2" t="str">
        <x:v>业务一部</x:v>
      </x:c>
      <x:c r="D320" s="7" t="n">
        <x:v>3000</x:v>
      </x:c>
      <x:c r="E320" s="7" t="n">
        <x:v>2860.2</x:v>
      </x:c>
      <x:c r="F320" s="7" t="n">
        <x:v>0</x:v>
      </x:c>
      <x:c r="G320" s="7" t="n">
        <x:v>0</x:v>
      </x:c>
      <x:c r="H320" s="7" t="n">
        <x:f>F320+D320</x:f>
        <x:v>3000</x:v>
      </x:c>
      <x:c r="I320" s="7" t="n">
        <x:f>G320+E320</x:f>
        <x:v>2860.2</x:v>
      </x:c>
      <x:c r="J320" s="2" t="str">
        <x:f>IF(AND(H320&gt;0,I320&gt;=H320),"达标","已有里程未达标")</x:f>
        <x:v>已有里程未达标</x:v>
      </x:c>
      <x:c r="K320" s="2" t="n">
        <x:v>0</x:v>
      </x:c>
      <x:c r="L320" s="2" t="n">
        <x:v>0</x:v>
      </x:c>
      <x:c r="M320" s="2" t="n">
        <x:v>3000</x:v>
      </x:c>
      <x:c r="N320" s="7" t="n">
        <x:v>150</x:v>
      </x:c>
      <x:c r="O320" s="2" t="n">
        <x:v>0</x:v>
      </x:c>
      <x:c r="P320" s="2" t="n">
        <x:v>0</x:v>
      </x:c>
      <x:c r="Q320" s="2" t="str">
        <x:v>否</x:v>
      </x:c>
      <x:c r="R320" s="7" t="n">
        <x:f>SUMIFS('9月奖金发放记录'!$J$2:$J$168,'9月奖金发放记录'!$B$2:$B$168,B320,'9月奖金发放记录'!$A$2:$A$168,A320,'9月奖金发放记录'!$D$2:$D$168,"当月")</x:f>
        <x:v>0</x:v>
      </x:c>
      <x:c r="S320" s="7" t="n">
        <x:f>SUMIFS('9月奖金发放记录'!$J$2:$J$168,'9月奖金发放记录'!$B$2:$B$168,B320,'9月奖金发放记录'!$A$2:$A$168,A320,'9月奖金发放记录'!$D$2:$D$168,"结转")</x:f>
        <x:v>0</x:v>
      </x:c>
      <x:c r="T320" s="7" t="n">
        <x:f>SUMIFS('9月奖金发放记录'!$J$2:$J$168,'9月奖金发放记录'!$B$2:$B$168,B320,'9月奖金发放记录'!$A$2:$A$168,A320,'9月奖金发放记录'!$D$2:$D$168,"补发1月")+SUMIFS('9月奖金发放记录'!$J$2:$J$168,'9月奖金发放记录'!$B$2:$B$168,B320,'9月奖金发放记录'!$A$2:$A$168,A320,'9月奖金发放记录'!$D$2:$D$168,"补发2月")+SUMIFS('9月奖金发放记录'!$J$2:$J$168,'9月奖金发放记录'!$B$2:$B$168,B320,'9月奖金发放记录'!$A$2:$A$168,A320,'9月奖金发放记录'!$D$2:$D$168,"补发3月")+SUMIFS('9月奖金发放记录'!$J$2:$J$168,'9月奖金发放记录'!$B$2:$B$168,B320,'9月奖金发放记录'!$A$2:$A$168,A320,'9月奖金发放记录'!$D$2:$D$168,"补发4月")+SUMIFS('9月奖金发放记录'!$J$2:$J$168,'9月奖金发放记录'!$B$2:$B$168,B320,'9月奖金发放记录'!$A$2:$A$168,A320,'9月奖金发放记录'!$D$2:$D$168,"补发5月")+SUMIFS('9月奖金发放记录'!$J$2:$J$168,'9月奖金发放记录'!$B$2:$B$168,B320,'9月奖金发放记录'!$A$2:$A$168,A320,'9月奖金发放记录'!$D$2:$D$168,"补发6月")+SUMIFS('9月奖金发放记录'!$J$2:$J$168,'9月奖金发放记录'!$B$2:$B$168,B320,'9月奖金发放记录'!$A$2:$A$168,A320,'9月奖金发放记录'!$D$2:$D$168,"补发7月")+SUMIFS('9月奖金发放记录'!$J$2:$J$168,'9月奖金发放记录'!$B$2:$B$168,B320,'9月奖金发放记录'!$A$2:$A$168,A320,'9月奖金发放记录'!$D$2:$D$168,"补发8月")</x:f>
        <x:v>0</x:v>
      </x:c>
      <x:c r="U320" s="7" t="n">
        <x:f>SUMIFS('9月奖金发放记录'!$J$2:$J$168,'9月奖金发放记录'!$B$2:$B$168,B320,'9月奖金发放记录'!$A$2:$A$168,A320,'9月奖金发放记录'!$D$2:$D$168,"累计补发9月")</x:f>
        <x:v>0</x:v>
      </x:c>
      <x:c r="V320" s="7" t="n">
        <x:f>SUM(R320:U320)</x:f>
        <x:v>0</x:v>
      </x:c>
    </x:row>
    <x:row r="321" ht="22" customHeight="1">
      <x:c r="A321" s="2" t="str">
        <x:v>粤AGR7788</x:v>
      </x:c>
      <x:c r="B321" s="2" t="str">
        <x:v>钟祥</x:v>
      </x:c>
      <x:c r="C321" s="2" t="str">
        <x:v>业务一部</x:v>
      </x:c>
      <x:c r="D321" s="7" t="n">
        <x:v>3000</x:v>
      </x:c>
      <x:c r="E321" s="7" t="n">
        <x:v>2859.2</x:v>
      </x:c>
      <x:c r="F321" s="7" t="n">
        <x:v>0</x:v>
      </x:c>
      <x:c r="G321" s="7" t="n">
        <x:v>0</x:v>
      </x:c>
      <x:c r="H321" s="7" t="n">
        <x:f>F321+D321</x:f>
        <x:v>3000</x:v>
      </x:c>
      <x:c r="I321" s="7" t="n">
        <x:f>G321+E321</x:f>
        <x:v>2859.2</x:v>
      </x:c>
      <x:c r="J321" s="2" t="str">
        <x:f>IF(AND(H321&gt;0,I321&gt;=H321),"达标","已有里程未达标")</x:f>
        <x:v>已有里程未达标</x:v>
      </x:c>
      <x:c r="K321" s="2" t="n">
        <x:v>0</x:v>
      </x:c>
      <x:c r="L321" s="2" t="n">
        <x:v>0</x:v>
      </x:c>
      <x:c r="M321" s="2" t="n">
        <x:v>3000</x:v>
      </x:c>
      <x:c r="N321" s="7" t="n">
        <x:v>150</x:v>
      </x:c>
      <x:c r="O321" s="2" t="n">
        <x:v>4</x:v>
      </x:c>
      <x:c r="P321" s="2" t="n">
        <x:v>0</x:v>
      </x:c>
      <x:c r="Q321" s="2" t="str">
        <x:v>否</x:v>
      </x:c>
      <x:c r="R321" s="7" t="n">
        <x:f>SUMIFS('9月奖金发放记录'!$J$2:$J$168,'9月奖金发放记录'!$B$2:$B$168,B321,'9月奖金发放记录'!$A$2:$A$168,A321,'9月奖金发放记录'!$D$2:$D$168,"当月")</x:f>
        <x:v>0</x:v>
      </x:c>
      <x:c r="S321" s="7" t="n">
        <x:f>SUMIFS('9月奖金发放记录'!$J$2:$J$168,'9月奖金发放记录'!$B$2:$B$168,B321,'9月奖金发放记录'!$A$2:$A$168,A321,'9月奖金发放记录'!$D$2:$D$168,"结转")</x:f>
        <x:v>0</x:v>
      </x:c>
      <x:c r="T321" s="7" t="n">
        <x:f>SUMIFS('9月奖金发放记录'!$J$2:$J$168,'9月奖金发放记录'!$B$2:$B$168,B321,'9月奖金发放记录'!$A$2:$A$168,A321,'9月奖金发放记录'!$D$2:$D$168,"补发1月")+SUMIFS('9月奖金发放记录'!$J$2:$J$168,'9月奖金发放记录'!$B$2:$B$168,B321,'9月奖金发放记录'!$A$2:$A$168,A321,'9月奖金发放记录'!$D$2:$D$168,"补发2月")+SUMIFS('9月奖金发放记录'!$J$2:$J$168,'9月奖金发放记录'!$B$2:$B$168,B321,'9月奖金发放记录'!$A$2:$A$168,A321,'9月奖金发放记录'!$D$2:$D$168,"补发3月")+SUMIFS('9月奖金发放记录'!$J$2:$J$168,'9月奖金发放记录'!$B$2:$B$168,B321,'9月奖金发放记录'!$A$2:$A$168,A321,'9月奖金发放记录'!$D$2:$D$168,"补发4月")+SUMIFS('9月奖金发放记录'!$J$2:$J$168,'9月奖金发放记录'!$B$2:$B$168,B321,'9月奖金发放记录'!$A$2:$A$168,A321,'9月奖金发放记录'!$D$2:$D$168,"补发5月")+SUMIFS('9月奖金发放记录'!$J$2:$J$168,'9月奖金发放记录'!$B$2:$B$168,B321,'9月奖金发放记录'!$A$2:$A$168,A321,'9月奖金发放记录'!$D$2:$D$168,"补发6月")+SUMIFS('9月奖金发放记录'!$J$2:$J$168,'9月奖金发放记录'!$B$2:$B$168,B321,'9月奖金发放记录'!$A$2:$A$168,A321,'9月奖金发放记录'!$D$2:$D$168,"补发7月")+SUMIFS('9月奖金发放记录'!$J$2:$J$168,'9月奖金发放记录'!$B$2:$B$168,B321,'9月奖金发放记录'!$A$2:$A$168,A321,'9月奖金发放记录'!$D$2:$D$168,"补发8月")</x:f>
        <x:v>0</x:v>
      </x:c>
      <x:c r="U321" s="7" t="n">
        <x:f>SUMIFS('9月奖金发放记录'!$J$2:$J$168,'9月奖金发放记录'!$B$2:$B$168,B321,'9月奖金发放记录'!$A$2:$A$168,A321,'9月奖金发放记录'!$D$2:$D$168,"累计补发9月")</x:f>
        <x:v>0</x:v>
      </x:c>
      <x:c r="V321" s="7" t="n">
        <x:f>SUM(R321:U321)</x:f>
        <x:v>0</x:v>
      </x:c>
    </x:row>
    <x:row r="322" ht="22" customHeight="1">
      <x:c r="A322" s="2" t="str">
        <x:v>粤AGR8508</x:v>
      </x:c>
      <x:c r="B322" s="2" t="str">
        <x:v>钟祥</x:v>
      </x:c>
      <x:c r="C322" s="2" t="str">
        <x:v>业务一部</x:v>
      </x:c>
      <x:c r="D322" s="7" t="n">
        <x:v>3000</x:v>
      </x:c>
      <x:c r="E322" s="7" t="n">
        <x:v>2784.9</x:v>
      </x:c>
      <x:c r="F322" s="7" t="n">
        <x:v>24000</x:v>
      </x:c>
      <x:c r="G322" s="7" t="n">
        <x:v>15099.2</x:v>
      </x:c>
      <x:c r="H322" s="7" t="n">
        <x:f>F322+D322</x:f>
        <x:v>27000</x:v>
      </x:c>
      <x:c r="I322" s="7" t="n">
        <x:f>G322+E322</x:f>
        <x:v>17884.100000000002</x:v>
      </x:c>
      <x:c r="J322" s="2" t="str">
        <x:f>IF(AND(H322&gt;0,I322&gt;=H322),"达标","已有里程未达标")</x:f>
        <x:v>已有里程未达标</x:v>
      </x:c>
      <x:c r="K322" s="2" t="n">
        <x:v>0</x:v>
      </x:c>
      <x:c r="L322" s="2" t="n">
        <x:v>0</x:v>
      </x:c>
      <x:c r="M322" s="2" t="n">
        <x:v>3000</x:v>
      </x:c>
      <x:c r="N322" s="7" t="n">
        <x:v>150</x:v>
      </x:c>
      <x:c r="O322" s="2" t="n">
        <x:v>8</x:v>
      </x:c>
      <x:c r="P322" s="2" t="n">
        <x:v>0</x:v>
      </x:c>
      <x:c r="Q322" s="2" t="str">
        <x:v>否</x:v>
      </x:c>
      <x:c r="R322" s="7" t="n">
        <x:f>SUMIFS('9月奖金发放记录'!$J$2:$J$168,'9月奖金发放记录'!$B$2:$B$168,B322,'9月奖金发放记录'!$A$2:$A$168,A322,'9月奖金发放记录'!$D$2:$D$168,"当月")</x:f>
        <x:v>0</x:v>
      </x:c>
      <x:c r="S322" s="7" t="n">
        <x:f>SUMIFS('9月奖金发放记录'!$J$2:$J$168,'9月奖金发放记录'!$B$2:$B$168,B322,'9月奖金发放记录'!$A$2:$A$168,A322,'9月奖金发放记录'!$D$2:$D$168,"结转")</x:f>
        <x:v>0</x:v>
      </x:c>
      <x:c r="T322" s="7" t="n">
        <x:f>SUMIFS('9月奖金发放记录'!$J$2:$J$168,'9月奖金发放记录'!$B$2:$B$168,B322,'9月奖金发放记录'!$A$2:$A$168,A322,'9月奖金发放记录'!$D$2:$D$168,"补发1月")+SUMIFS('9月奖金发放记录'!$J$2:$J$168,'9月奖金发放记录'!$B$2:$B$168,B322,'9月奖金发放记录'!$A$2:$A$168,A322,'9月奖金发放记录'!$D$2:$D$168,"补发2月")+SUMIFS('9月奖金发放记录'!$J$2:$J$168,'9月奖金发放记录'!$B$2:$B$168,B322,'9月奖金发放记录'!$A$2:$A$168,A322,'9月奖金发放记录'!$D$2:$D$168,"补发3月")+SUMIFS('9月奖金发放记录'!$J$2:$J$168,'9月奖金发放记录'!$B$2:$B$168,B322,'9月奖金发放记录'!$A$2:$A$168,A322,'9月奖金发放记录'!$D$2:$D$168,"补发4月")+SUMIFS('9月奖金发放记录'!$J$2:$J$168,'9月奖金发放记录'!$B$2:$B$168,B322,'9月奖金发放记录'!$A$2:$A$168,A322,'9月奖金发放记录'!$D$2:$D$168,"补发5月")+SUMIFS('9月奖金发放记录'!$J$2:$J$168,'9月奖金发放记录'!$B$2:$B$168,B322,'9月奖金发放记录'!$A$2:$A$168,A322,'9月奖金发放记录'!$D$2:$D$168,"补发6月")+SUMIFS('9月奖金发放记录'!$J$2:$J$168,'9月奖金发放记录'!$B$2:$B$168,B322,'9月奖金发放记录'!$A$2:$A$168,A322,'9月奖金发放记录'!$D$2:$D$168,"补发7月")+SUMIFS('9月奖金发放记录'!$J$2:$J$168,'9月奖金发放记录'!$B$2:$B$168,B322,'9月奖金发放记录'!$A$2:$A$168,A322,'9月奖金发放记录'!$D$2:$D$168,"补发8月")</x:f>
        <x:v>0</x:v>
      </x:c>
      <x:c r="U322" s="7" t="n">
        <x:f>SUMIFS('9月奖金发放记录'!$J$2:$J$168,'9月奖金发放记录'!$B$2:$B$168,B322,'9月奖金发放记录'!$A$2:$A$168,A322,'9月奖金发放记录'!$D$2:$D$168,"累计补发9月")</x:f>
        <x:v>0</x:v>
      </x:c>
      <x:c r="V322" s="7" t="n">
        <x:f>SUM(R322:U322)</x:f>
        <x:v>0</x:v>
      </x:c>
    </x:row>
    <x:row r="323" ht="22" customHeight="1">
      <x:c r="A323" s="2" t="str">
        <x:v>粤AGR8559</x:v>
      </x:c>
      <x:c r="B323" s="2" t="str">
        <x:v>钟祥</x:v>
      </x:c>
      <x:c r="C323" s="2" t="str">
        <x:v>业务一部</x:v>
      </x:c>
      <x:c r="D323" s="7" t="n">
        <x:v>1600</x:v>
      </x:c>
      <x:c r="E323" s="7" t="n">
        <x:v>3014.2</x:v>
      </x:c>
      <x:c r="F323" s="7" t="n">
        <x:v>0</x:v>
      </x:c>
      <x:c r="G323" s="7" t="n">
        <x:v>0</x:v>
      </x:c>
      <x:c r="H323" s="7" t="n">
        <x:f>F323+D323</x:f>
        <x:v>1600</x:v>
      </x:c>
      <x:c r="I323" s="7" t="n">
        <x:f>G323+E323</x:f>
        <x:v>3014.2</x:v>
      </x:c>
      <x:c r="J323" s="2" t="str">
        <x:f>IF(AND(H323&gt;0,I323&gt;=H323),"达标","已有里程未达标")</x:f>
        <x:v>达标</x:v>
      </x:c>
      <x:c r="K323" s="2" t="n">
        <x:v>0</x:v>
      </x:c>
      <x:c r="L323" s="2" t="n">
        <x:v>0</x:v>
      </x:c>
      <x:c r="M323" s="2" t="n">
        <x:v>3000</x:v>
      </x:c>
      <x:c r="N323" s="7" t="n">
        <x:v>150</x:v>
      </x:c>
      <x:c r="O323" s="2" t="n">
        <x:v>2</x:v>
      </x:c>
      <x:c r="P323" s="2" t="n">
        <x:v>0</x:v>
      </x:c>
      <x:c r="Q323" s="2" t="str">
        <x:v>否</x:v>
      </x:c>
      <x:c r="R323" s="7" t="n">
        <x:f>SUMIFS('9月奖金发放记录'!$J$2:$J$168,'9月奖金发放记录'!$B$2:$B$168,B323,'9月奖金发放记录'!$A$2:$A$168,A323,'9月奖金发放记录'!$D$2:$D$168,"当月")</x:f>
        <x:v>80</x:v>
      </x:c>
      <x:c r="S323" s="7" t="n">
        <x:f>SUMIFS('9月奖金发放记录'!$J$2:$J$168,'9月奖金发放记录'!$B$2:$B$168,B323,'9月奖金发放记录'!$A$2:$A$168,A323,'9月奖金发放记录'!$D$2:$D$168,"结转")</x:f>
        <x:v>0</x:v>
      </x:c>
      <x:c r="T323" s="7" t="n">
        <x:f>SUMIFS('9月奖金发放记录'!$J$2:$J$168,'9月奖金发放记录'!$B$2:$B$168,B323,'9月奖金发放记录'!$A$2:$A$168,A323,'9月奖金发放记录'!$D$2:$D$168,"补发1月")+SUMIFS('9月奖金发放记录'!$J$2:$J$168,'9月奖金发放记录'!$B$2:$B$168,B323,'9月奖金发放记录'!$A$2:$A$168,A323,'9月奖金发放记录'!$D$2:$D$168,"补发2月")+SUMIFS('9月奖金发放记录'!$J$2:$J$168,'9月奖金发放记录'!$B$2:$B$168,B323,'9月奖金发放记录'!$A$2:$A$168,A323,'9月奖金发放记录'!$D$2:$D$168,"补发3月")+SUMIFS('9月奖金发放记录'!$J$2:$J$168,'9月奖金发放记录'!$B$2:$B$168,B323,'9月奖金发放记录'!$A$2:$A$168,A323,'9月奖金发放记录'!$D$2:$D$168,"补发4月")+SUMIFS('9月奖金发放记录'!$J$2:$J$168,'9月奖金发放记录'!$B$2:$B$168,B323,'9月奖金发放记录'!$A$2:$A$168,A323,'9月奖金发放记录'!$D$2:$D$168,"补发5月")+SUMIFS('9月奖金发放记录'!$J$2:$J$168,'9月奖金发放记录'!$B$2:$B$168,B323,'9月奖金发放记录'!$A$2:$A$168,A323,'9月奖金发放记录'!$D$2:$D$168,"补发6月")+SUMIFS('9月奖金发放记录'!$J$2:$J$168,'9月奖金发放记录'!$B$2:$B$168,B323,'9月奖金发放记录'!$A$2:$A$168,A323,'9月奖金发放记录'!$D$2:$D$168,"补发7月")+SUMIFS('9月奖金发放记录'!$J$2:$J$168,'9月奖金发放记录'!$B$2:$B$168,B323,'9月奖金发放记录'!$A$2:$A$168,A323,'9月奖金发放记录'!$D$2:$D$168,"补发8月")</x:f>
        <x:v>0</x:v>
      </x:c>
      <x:c r="U323" s="7" t="n">
        <x:f>SUMIFS('9月奖金发放记录'!$J$2:$J$168,'9月奖金发放记录'!$B$2:$B$168,B323,'9月奖金发放记录'!$A$2:$A$168,A323,'9月奖金发放记录'!$D$2:$D$168,"累计补发9月")</x:f>
        <x:v>0</x:v>
      </x:c>
      <x:c r="V323" s="7" t="n">
        <x:f>SUM(R323:U323)</x:f>
        <x:v>80</x:v>
      </x:c>
    </x:row>
    <x:row r="324" ht="22" customHeight="1">
      <x:c r="A324" s="2" t="str">
        <x:v>粤AGR9758</x:v>
      </x:c>
      <x:c r="B324" s="2" t="str">
        <x:v>钟祥</x:v>
      </x:c>
      <x:c r="C324" s="2" t="str">
        <x:v>业务一部</x:v>
      </x:c>
      <x:c r="D324" s="7" t="n">
        <x:v>2300</x:v>
      </x:c>
      <x:c r="E324" s="7" t="n">
        <x:v>979.7</x:v>
      </x:c>
      <x:c r="F324" s="7" t="n">
        <x:v>0</x:v>
      </x:c>
      <x:c r="G324" s="7" t="n">
        <x:v>0</x:v>
      </x:c>
      <x:c r="H324" s="7" t="n">
        <x:f>F324+D324</x:f>
        <x:v>2300</x:v>
      </x:c>
      <x:c r="I324" s="7" t="n">
        <x:f>G324+E324</x:f>
        <x:v>979.7</x:v>
      </x:c>
      <x:c r="J324" s="2" t="str">
        <x:f>IF(AND(H324&gt;0,I324&gt;=H324),"达标","已有里程未达标")</x:f>
        <x:v>已有里程未达标</x:v>
      </x:c>
      <x:c r="K324" s="2" t="n">
        <x:v>0</x:v>
      </x:c>
      <x:c r="L324" s="2" t="n">
        <x:v>0</x:v>
      </x:c>
      <x:c r="M324" s="2" t="n">
        <x:v>3000</x:v>
      </x:c>
      <x:c r="N324" s="7" t="n">
        <x:v>150</x:v>
      </x:c>
      <x:c r="O324" s="2" t="n">
        <x:v>9</x:v>
      </x:c>
      <x:c r="P324" s="2" t="n">
        <x:v>0</x:v>
      </x:c>
      <x:c r="Q324" s="2" t="str">
        <x:v>否</x:v>
      </x:c>
      <x:c r="R324" s="7" t="n">
        <x:f>SUMIFS('9月奖金发放记录'!$J$2:$J$168,'9月奖金发放记录'!$B$2:$B$168,B324,'9月奖金发放记录'!$A$2:$A$168,A324,'9月奖金发放记录'!$D$2:$D$168,"当月")</x:f>
        <x:v>0</x:v>
      </x:c>
      <x:c r="S324" s="7" t="n">
        <x:f>SUMIFS('9月奖金发放记录'!$J$2:$J$168,'9月奖金发放记录'!$B$2:$B$168,B324,'9月奖金发放记录'!$A$2:$A$168,A324,'9月奖金发放记录'!$D$2:$D$168,"结转")</x:f>
        <x:v>0</x:v>
      </x:c>
      <x:c r="T324" s="7" t="n">
        <x:f>SUMIFS('9月奖金发放记录'!$J$2:$J$168,'9月奖金发放记录'!$B$2:$B$168,B324,'9月奖金发放记录'!$A$2:$A$168,A324,'9月奖金发放记录'!$D$2:$D$168,"补发1月")+SUMIFS('9月奖金发放记录'!$J$2:$J$168,'9月奖金发放记录'!$B$2:$B$168,B324,'9月奖金发放记录'!$A$2:$A$168,A324,'9月奖金发放记录'!$D$2:$D$168,"补发2月")+SUMIFS('9月奖金发放记录'!$J$2:$J$168,'9月奖金发放记录'!$B$2:$B$168,B324,'9月奖金发放记录'!$A$2:$A$168,A324,'9月奖金发放记录'!$D$2:$D$168,"补发3月")+SUMIFS('9月奖金发放记录'!$J$2:$J$168,'9月奖金发放记录'!$B$2:$B$168,B324,'9月奖金发放记录'!$A$2:$A$168,A324,'9月奖金发放记录'!$D$2:$D$168,"补发4月")+SUMIFS('9月奖金发放记录'!$J$2:$J$168,'9月奖金发放记录'!$B$2:$B$168,B324,'9月奖金发放记录'!$A$2:$A$168,A324,'9月奖金发放记录'!$D$2:$D$168,"补发5月")+SUMIFS('9月奖金发放记录'!$J$2:$J$168,'9月奖金发放记录'!$B$2:$B$168,B324,'9月奖金发放记录'!$A$2:$A$168,A324,'9月奖金发放记录'!$D$2:$D$168,"补发6月")+SUMIFS('9月奖金发放记录'!$J$2:$J$168,'9月奖金发放记录'!$B$2:$B$168,B324,'9月奖金发放记录'!$A$2:$A$168,A324,'9月奖金发放记录'!$D$2:$D$168,"补发7月")+SUMIFS('9月奖金发放记录'!$J$2:$J$168,'9月奖金发放记录'!$B$2:$B$168,B324,'9月奖金发放记录'!$A$2:$A$168,A324,'9月奖金发放记录'!$D$2:$D$168,"补发8月")</x:f>
        <x:v>0</x:v>
      </x:c>
      <x:c r="U324" s="7" t="n">
        <x:f>SUMIFS('9月奖金发放记录'!$J$2:$J$168,'9月奖金发放记录'!$B$2:$B$168,B324,'9月奖金发放记录'!$A$2:$A$168,A324,'9月奖金发放记录'!$D$2:$D$168,"累计补发9月")</x:f>
        <x:v>0</x:v>
      </x:c>
      <x:c r="V324" s="7" t="n">
        <x:f>SUM(R324:U324)</x:f>
        <x:v>0</x:v>
      </x:c>
    </x:row>
    <x:row r="325" ht="22" customHeight="1">
      <x:c r="A325" s="2" t="str">
        <x:v>粤AGR9818</x:v>
      </x:c>
      <x:c r="B325" s="2" t="str">
        <x:v>钟祥</x:v>
      </x:c>
      <x:c r="C325" s="2" t="str">
        <x:v>业务一部</x:v>
      </x:c>
      <x:c r="D325" s="7" t="n">
        <x:v>800</x:v>
      </x:c>
      <x:c r="E325" s="7" t="n">
        <x:v>1604</x:v>
      </x:c>
      <x:c r="F325" s="7" t="n">
        <x:v>483.87</x:v>
      </x:c>
      <x:c r="G325" s="7" t="n">
        <x:v>807.2</x:v>
      </x:c>
      <x:c r="H325" s="7" t="n">
        <x:f>F325+D325</x:f>
        <x:v>1283.87</x:v>
      </x:c>
      <x:c r="I325" s="7" t="n">
        <x:f>G325+E325</x:f>
        <x:v>2411.2</x:v>
      </x:c>
      <x:c r="J325" s="2" t="str">
        <x:f>IF(AND(H325&gt;0,I325&gt;=H325),"达标","已有里程未达标")</x:f>
        <x:v>达标</x:v>
      </x:c>
      <x:c r="K325" s="2" t="n">
        <x:v>0</x:v>
      </x:c>
      <x:c r="L325" s="2" t="n">
        <x:v>0</x:v>
      </x:c>
      <x:c r="M325" s="2" t="n">
        <x:v>3000</x:v>
      </x:c>
      <x:c r="N325" s="7" t="n">
        <x:v>150</x:v>
      </x:c>
      <x:c r="O325" s="2" t="n">
        <x:v>0</x:v>
      </x:c>
      <x:c r="P325" s="2" t="n">
        <x:v>0</x:v>
      </x:c>
      <x:c r="Q325" s="2" t="str">
        <x:v>否</x:v>
      </x:c>
      <x:c r="R325" s="7" t="n">
        <x:f>SUMIFS('9月奖金发放记录'!$J$2:$J$168,'9月奖金发放记录'!$B$2:$B$168,B325,'9月奖金发放记录'!$A$2:$A$168,A325,'9月奖金发放记录'!$D$2:$D$168,"当月")</x:f>
        <x:v>40</x:v>
      </x:c>
      <x:c r="S325" s="7" t="n">
        <x:f>SUMIFS('9月奖金发放记录'!$J$2:$J$168,'9月奖金发放记录'!$B$2:$B$168,B325,'9月奖金发放记录'!$A$2:$A$168,A325,'9月奖金发放记录'!$D$2:$D$168,"结转")</x:f>
        <x:v>0</x:v>
      </x:c>
      <x:c r="T325" s="7" t="n">
        <x:f>SUMIFS('9月奖金发放记录'!$J$2:$J$168,'9月奖金发放记录'!$B$2:$B$168,B325,'9月奖金发放记录'!$A$2:$A$168,A325,'9月奖金发放记录'!$D$2:$D$168,"补发1月")+SUMIFS('9月奖金发放记录'!$J$2:$J$168,'9月奖金发放记录'!$B$2:$B$168,B325,'9月奖金发放记录'!$A$2:$A$168,A325,'9月奖金发放记录'!$D$2:$D$168,"补发2月")+SUMIFS('9月奖金发放记录'!$J$2:$J$168,'9月奖金发放记录'!$B$2:$B$168,B325,'9月奖金发放记录'!$A$2:$A$168,A325,'9月奖金发放记录'!$D$2:$D$168,"补发3月")+SUMIFS('9月奖金发放记录'!$J$2:$J$168,'9月奖金发放记录'!$B$2:$B$168,B325,'9月奖金发放记录'!$A$2:$A$168,A325,'9月奖金发放记录'!$D$2:$D$168,"补发4月")+SUMIFS('9月奖金发放记录'!$J$2:$J$168,'9月奖金发放记录'!$B$2:$B$168,B325,'9月奖金发放记录'!$A$2:$A$168,A325,'9月奖金发放记录'!$D$2:$D$168,"补发5月")+SUMIFS('9月奖金发放记录'!$J$2:$J$168,'9月奖金发放记录'!$B$2:$B$168,B325,'9月奖金发放记录'!$A$2:$A$168,A325,'9月奖金发放记录'!$D$2:$D$168,"补发6月")+SUMIFS('9月奖金发放记录'!$J$2:$J$168,'9月奖金发放记录'!$B$2:$B$168,B325,'9月奖金发放记录'!$A$2:$A$168,A325,'9月奖金发放记录'!$D$2:$D$168,"补发7月")+SUMIFS('9月奖金发放记录'!$J$2:$J$168,'9月奖金发放记录'!$B$2:$B$168,B325,'9月奖金发放记录'!$A$2:$A$168,A325,'9月奖金发放记录'!$D$2:$D$168,"补发8月")</x:f>
        <x:v>0</x:v>
      </x:c>
      <x:c r="U325" s="7" t="n">
        <x:f>SUMIFS('9月奖金发放记录'!$J$2:$J$168,'9月奖金发放记录'!$B$2:$B$168,B325,'9月奖金发放记录'!$A$2:$A$168,A325,'9月奖金发放记录'!$D$2:$D$168,"累计补发9月")</x:f>
        <x:v>0</x:v>
      </x:c>
      <x:c r="V325" s="7" t="n">
        <x:f>SUM(R325:U325)</x:f>
        <x:v>40</x:v>
      </x:c>
    </x:row>
    <x:row r="326" ht="22" customHeight="1">
      <x:c r="A326" s="2" t="str">
        <x:v>粤AGR9825</x:v>
      </x:c>
      <x:c r="B326" s="2" t="str">
        <x:v>钟祥</x:v>
      </x:c>
      <x:c r="C326" s="2" t="str">
        <x:v>业务一部</x:v>
      </x:c>
      <x:c r="D326" s="7" t="n">
        <x:v>2300</x:v>
      </x:c>
      <x:c r="E326" s="7" t="n">
        <x:v>1422.7</x:v>
      </x:c>
      <x:c r="F326" s="7" t="n">
        <x:v>0</x:v>
      </x:c>
      <x:c r="G326" s="7" t="n">
        <x:v>0</x:v>
      </x:c>
      <x:c r="H326" s="7" t="n">
        <x:f>F326+D326</x:f>
        <x:v>2300</x:v>
      </x:c>
      <x:c r="I326" s="7" t="n">
        <x:f>G326+E326</x:f>
        <x:v>1422.7</x:v>
      </x:c>
      <x:c r="J326" s="2" t="str">
        <x:f>IF(AND(H326&gt;0,I326&gt;=H326),"达标","已有里程未达标")</x:f>
        <x:v>已有里程未达标</x:v>
      </x:c>
      <x:c r="K326" s="2" t="n">
        <x:v>0</x:v>
      </x:c>
      <x:c r="L326" s="2" t="n">
        <x:v>0</x:v>
      </x:c>
      <x:c r="M326" s="2" t="n">
        <x:v>3000</x:v>
      </x:c>
      <x:c r="N326" s="7" t="n">
        <x:v>150</x:v>
      </x:c>
      <x:c r="O326" s="2" t="n">
        <x:v>4</x:v>
      </x:c>
      <x:c r="P326" s="2" t="n">
        <x:v>0</x:v>
      </x:c>
      <x:c r="Q326" s="2" t="str">
        <x:v>否</x:v>
      </x:c>
      <x:c r="R326" s="7" t="n">
        <x:f>SUMIFS('9月奖金发放记录'!$J$2:$J$168,'9月奖金发放记录'!$B$2:$B$168,B326,'9月奖金发放记录'!$A$2:$A$168,A326,'9月奖金发放记录'!$D$2:$D$168,"当月")</x:f>
        <x:v>0</x:v>
      </x:c>
      <x:c r="S326" s="7" t="n">
        <x:f>SUMIFS('9月奖金发放记录'!$J$2:$J$168,'9月奖金发放记录'!$B$2:$B$168,B326,'9月奖金发放记录'!$A$2:$A$168,A326,'9月奖金发放记录'!$D$2:$D$168,"结转")</x:f>
        <x:v>0</x:v>
      </x:c>
      <x:c r="T326" s="7" t="n">
        <x:f>SUMIFS('9月奖金发放记录'!$J$2:$J$168,'9月奖金发放记录'!$B$2:$B$168,B326,'9月奖金发放记录'!$A$2:$A$168,A326,'9月奖金发放记录'!$D$2:$D$168,"补发1月")+SUMIFS('9月奖金发放记录'!$J$2:$J$168,'9月奖金发放记录'!$B$2:$B$168,B326,'9月奖金发放记录'!$A$2:$A$168,A326,'9月奖金发放记录'!$D$2:$D$168,"补发2月")+SUMIFS('9月奖金发放记录'!$J$2:$J$168,'9月奖金发放记录'!$B$2:$B$168,B326,'9月奖金发放记录'!$A$2:$A$168,A326,'9月奖金发放记录'!$D$2:$D$168,"补发3月")+SUMIFS('9月奖金发放记录'!$J$2:$J$168,'9月奖金发放记录'!$B$2:$B$168,B326,'9月奖金发放记录'!$A$2:$A$168,A326,'9月奖金发放记录'!$D$2:$D$168,"补发4月")+SUMIFS('9月奖金发放记录'!$J$2:$J$168,'9月奖金发放记录'!$B$2:$B$168,B326,'9月奖金发放记录'!$A$2:$A$168,A326,'9月奖金发放记录'!$D$2:$D$168,"补发5月")+SUMIFS('9月奖金发放记录'!$J$2:$J$168,'9月奖金发放记录'!$B$2:$B$168,B326,'9月奖金发放记录'!$A$2:$A$168,A326,'9月奖金发放记录'!$D$2:$D$168,"补发6月")+SUMIFS('9月奖金发放记录'!$J$2:$J$168,'9月奖金发放记录'!$B$2:$B$168,B326,'9月奖金发放记录'!$A$2:$A$168,A326,'9月奖金发放记录'!$D$2:$D$168,"补发7月")+SUMIFS('9月奖金发放记录'!$J$2:$J$168,'9月奖金发放记录'!$B$2:$B$168,B326,'9月奖金发放记录'!$A$2:$A$168,A326,'9月奖金发放记录'!$D$2:$D$168,"补发8月")</x:f>
        <x:v>0</x:v>
      </x:c>
      <x:c r="U326" s="7" t="n">
        <x:f>SUMIFS('9月奖金发放记录'!$J$2:$J$168,'9月奖金发放记录'!$B$2:$B$168,B326,'9月奖金发放记录'!$A$2:$A$168,A326,'9月奖金发放记录'!$D$2:$D$168,"累计补发9月")</x:f>
        <x:v>0</x:v>
      </x:c>
      <x:c r="V326" s="7" t="n">
        <x:f>SUM(R326:U326)</x:f>
        <x:v>0</x:v>
      </x:c>
    </x:row>
    <x:row r="327" ht="22" customHeight="1">
      <x:c r="A327" s="2" t="str">
        <x:v>粤AGR9879</x:v>
      </x:c>
      <x:c r="B327" s="2" t="str">
        <x:v>钟祥</x:v>
      </x:c>
      <x:c r="C327" s="2" t="str">
        <x:v>业务一部</x:v>
      </x:c>
      <x:c r="D327" s="7" t="n">
        <x:v>3000</x:v>
      </x:c>
      <x:c r="E327" s="7" t="n">
        <x:v>760.7</x:v>
      </x:c>
      <x:c r="F327" s="7" t="n">
        <x:v>9000</x:v>
      </x:c>
      <x:c r="G327" s="7" t="n">
        <x:v>7354</x:v>
      </x:c>
      <x:c r="H327" s="7" t="n">
        <x:f>F327+D327</x:f>
        <x:v>12000</x:v>
      </x:c>
      <x:c r="I327" s="7" t="n">
        <x:f>G327+E327</x:f>
        <x:v>8114.7</x:v>
      </x:c>
      <x:c r="J327" s="2" t="str">
        <x:f>IF(AND(H327&gt;0,I327&gt;=H327),"达标","已有里程未达标")</x:f>
        <x:v>已有里程未达标</x:v>
      </x:c>
      <x:c r="K327" s="2" t="n">
        <x:v>0</x:v>
      </x:c>
      <x:c r="L327" s="2" t="n">
        <x:v>0</x:v>
      </x:c>
      <x:c r="M327" s="2" t="n">
        <x:v>3000</x:v>
      </x:c>
      <x:c r="N327" s="7" t="n">
        <x:v>150</x:v>
      </x:c>
      <x:c r="O327" s="2" t="n">
        <x:v>0</x:v>
      </x:c>
      <x:c r="P327" s="2" t="n">
        <x:v>0</x:v>
      </x:c>
      <x:c r="Q327" s="2" t="str">
        <x:v>否</x:v>
      </x:c>
      <x:c r="R327" s="7" t="n">
        <x:f>SUMIFS('9月奖金发放记录'!$J$2:$J$168,'9月奖金发放记录'!$B$2:$B$168,B327,'9月奖金发放记录'!$A$2:$A$168,A327,'9月奖金发放记录'!$D$2:$D$168,"当月")</x:f>
        <x:v>0</x:v>
      </x:c>
      <x:c r="S327" s="7" t="n">
        <x:f>SUMIFS('9月奖金发放记录'!$J$2:$J$168,'9月奖金发放记录'!$B$2:$B$168,B327,'9月奖金发放记录'!$A$2:$A$168,A327,'9月奖金发放记录'!$D$2:$D$168,"结转")</x:f>
        <x:v>0</x:v>
      </x:c>
      <x:c r="T327" s="7" t="n">
        <x:f>SUMIFS('9月奖金发放记录'!$J$2:$J$168,'9月奖金发放记录'!$B$2:$B$168,B327,'9月奖金发放记录'!$A$2:$A$168,A327,'9月奖金发放记录'!$D$2:$D$168,"补发1月")+SUMIFS('9月奖金发放记录'!$J$2:$J$168,'9月奖金发放记录'!$B$2:$B$168,B327,'9月奖金发放记录'!$A$2:$A$168,A327,'9月奖金发放记录'!$D$2:$D$168,"补发2月")+SUMIFS('9月奖金发放记录'!$J$2:$J$168,'9月奖金发放记录'!$B$2:$B$168,B327,'9月奖金发放记录'!$A$2:$A$168,A327,'9月奖金发放记录'!$D$2:$D$168,"补发3月")+SUMIFS('9月奖金发放记录'!$J$2:$J$168,'9月奖金发放记录'!$B$2:$B$168,B327,'9月奖金发放记录'!$A$2:$A$168,A327,'9月奖金发放记录'!$D$2:$D$168,"补发4月")+SUMIFS('9月奖金发放记录'!$J$2:$J$168,'9月奖金发放记录'!$B$2:$B$168,B327,'9月奖金发放记录'!$A$2:$A$168,A327,'9月奖金发放记录'!$D$2:$D$168,"补发5月")+SUMIFS('9月奖金发放记录'!$J$2:$J$168,'9月奖金发放记录'!$B$2:$B$168,B327,'9月奖金发放记录'!$A$2:$A$168,A327,'9月奖金发放记录'!$D$2:$D$168,"补发6月")+SUMIFS('9月奖金发放记录'!$J$2:$J$168,'9月奖金发放记录'!$B$2:$B$168,B327,'9月奖金发放记录'!$A$2:$A$168,A327,'9月奖金发放记录'!$D$2:$D$168,"补发7月")+SUMIFS('9月奖金发放记录'!$J$2:$J$168,'9月奖金发放记录'!$B$2:$B$168,B327,'9月奖金发放记录'!$A$2:$A$168,A327,'9月奖金发放记录'!$D$2:$D$168,"补发8月")</x:f>
        <x:v>0</x:v>
      </x:c>
      <x:c r="U327" s="7" t="n">
        <x:f>SUMIFS('9月奖金发放记录'!$J$2:$J$168,'9月奖金发放记录'!$B$2:$B$168,B327,'9月奖金发放记录'!$A$2:$A$168,A327,'9月奖金发放记录'!$D$2:$D$168,"累计补发9月")</x:f>
        <x:v>0</x:v>
      </x:c>
      <x:c r="V327" s="7" t="n">
        <x:f>SUM(R327:U327)</x:f>
        <x:v>0</x:v>
      </x:c>
    </x:row>
    <x:row r="328" ht="22" customHeight="1">
      <x:c r="A328" s="2" t="str">
        <x:v>粤AGR9887</x:v>
      </x:c>
      <x:c r="B328" s="2" t="str">
        <x:v>钟祥</x:v>
      </x:c>
      <x:c r="C328" s="2" t="str">
        <x:v>业务一部</x:v>
      </x:c>
      <x:c r="D328" s="7" t="n">
        <x:v>3000</x:v>
      </x:c>
      <x:c r="E328" s="7" t="n">
        <x:v>2256</x:v>
      </x:c>
      <x:c r="F328" s="7" t="n">
        <x:v>9000</x:v>
      </x:c>
      <x:c r="G328" s="7" t="n">
        <x:v>9099.9</x:v>
      </x:c>
      <x:c r="H328" s="7" t="n">
        <x:f>F328+D328</x:f>
        <x:v>12000</x:v>
      </x:c>
      <x:c r="I328" s="7" t="n">
        <x:f>G328+E328</x:f>
        <x:v>11355.9</x:v>
      </x:c>
      <x:c r="J328" s="2" t="str">
        <x:f>IF(AND(H328&gt;0,I328&gt;=H328),"达标","已有里程未达标")</x:f>
        <x:v>已有里程未达标</x:v>
      </x:c>
      <x:c r="K328" s="2" t="n">
        <x:v>0</x:v>
      </x:c>
      <x:c r="L328" s="2" t="n">
        <x:v>0</x:v>
      </x:c>
      <x:c r="M328" s="2" t="n">
        <x:v>3000</x:v>
      </x:c>
      <x:c r="N328" s="7" t="n">
        <x:v>150</x:v>
      </x:c>
      <x:c r="O328" s="2" t="n">
        <x:v>5</x:v>
      </x:c>
      <x:c r="P328" s="2" t="n">
        <x:v>0</x:v>
      </x:c>
      <x:c r="Q328" s="2" t="str">
        <x:v>否</x:v>
      </x:c>
      <x:c r="R328" s="7" t="n">
        <x:f>SUMIFS('9月奖金发放记录'!$J$2:$J$168,'9月奖金发放记录'!$B$2:$B$168,B328,'9月奖金发放记录'!$A$2:$A$168,A328,'9月奖金发放记录'!$D$2:$D$168,"当月")</x:f>
        <x:v>0</x:v>
      </x:c>
      <x:c r="S328" s="7" t="n">
        <x:f>SUMIFS('9月奖金发放记录'!$J$2:$J$168,'9月奖金发放记录'!$B$2:$B$168,B328,'9月奖金发放记录'!$A$2:$A$168,A328,'9月奖金发放记录'!$D$2:$D$168,"结转")</x:f>
        <x:v>0</x:v>
      </x:c>
      <x:c r="T328" s="7" t="n">
        <x:f>SUMIFS('9月奖金发放记录'!$J$2:$J$168,'9月奖金发放记录'!$B$2:$B$168,B328,'9月奖金发放记录'!$A$2:$A$168,A328,'9月奖金发放记录'!$D$2:$D$168,"补发1月")+SUMIFS('9月奖金发放记录'!$J$2:$J$168,'9月奖金发放记录'!$B$2:$B$168,B328,'9月奖金发放记录'!$A$2:$A$168,A328,'9月奖金发放记录'!$D$2:$D$168,"补发2月")+SUMIFS('9月奖金发放记录'!$J$2:$J$168,'9月奖金发放记录'!$B$2:$B$168,B328,'9月奖金发放记录'!$A$2:$A$168,A328,'9月奖金发放记录'!$D$2:$D$168,"补发3月")+SUMIFS('9月奖金发放记录'!$J$2:$J$168,'9月奖金发放记录'!$B$2:$B$168,B328,'9月奖金发放记录'!$A$2:$A$168,A328,'9月奖金发放记录'!$D$2:$D$168,"补发4月")+SUMIFS('9月奖金发放记录'!$J$2:$J$168,'9月奖金发放记录'!$B$2:$B$168,B328,'9月奖金发放记录'!$A$2:$A$168,A328,'9月奖金发放记录'!$D$2:$D$168,"补发5月")+SUMIFS('9月奖金发放记录'!$J$2:$J$168,'9月奖金发放记录'!$B$2:$B$168,B328,'9月奖金发放记录'!$A$2:$A$168,A328,'9月奖金发放记录'!$D$2:$D$168,"补发6月")+SUMIFS('9月奖金发放记录'!$J$2:$J$168,'9月奖金发放记录'!$B$2:$B$168,B328,'9月奖金发放记录'!$A$2:$A$168,A328,'9月奖金发放记录'!$D$2:$D$168,"补发7月")+SUMIFS('9月奖金发放记录'!$J$2:$J$168,'9月奖金发放记录'!$B$2:$B$168,B328,'9月奖金发放记录'!$A$2:$A$168,A328,'9月奖金发放记录'!$D$2:$D$168,"补发8月")</x:f>
        <x:v>0</x:v>
      </x:c>
      <x:c r="U328" s="7" t="n">
        <x:f>SUMIFS('9月奖金发放记录'!$J$2:$J$168,'9月奖金发放记录'!$B$2:$B$168,B328,'9月奖金发放记录'!$A$2:$A$168,A328,'9月奖金发放记录'!$D$2:$D$168,"累计补发9月")</x:f>
        <x:v>0</x:v>
      </x:c>
      <x:c r="V328" s="7" t="n">
        <x:f>SUM(R328:U328)</x:f>
        <x:v>0</x:v>
      </x:c>
    </x:row>
    <x:row r="329" ht="22" customHeight="1">
      <x:c r="A329" s="2" t="str">
        <x:v>粤A00255F</x:v>
      </x:c>
      <x:c r="B329" s="2" t="str">
        <x:v>陈高伟</x:v>
      </x:c>
      <x:c r="C329" s="2" t="str">
        <x:v>业务一部</x:v>
      </x:c>
      <x:c r="D329" s="7" t="n">
        <x:v>6000</x:v>
      </x:c>
      <x:c r="E329" s="7" t="n">
        <x:v>1525.8</x:v>
      </x:c>
      <x:c r="F329" s="7" t="n">
        <x:v>0</x:v>
      </x:c>
      <x:c r="G329" s="7" t="n">
        <x:v>0</x:v>
      </x:c>
      <x:c r="H329" s="7" t="n">
        <x:f>F329+D329</x:f>
        <x:v>6000</x:v>
      </x:c>
      <x:c r="I329" s="7" t="n">
        <x:f>G329+E329</x:f>
        <x:v>1525.8</x:v>
      </x:c>
      <x:c r="J329" s="2" t="str">
        <x:f>IF(AND(H329&gt;0,I329&gt;=H329),"达标","已有里程未达标")</x:f>
        <x:v>已有里程未达标</x:v>
      </x:c>
      <x:c r="K329" s="2" t="n">
        <x:v>0</x:v>
      </x:c>
      <x:c r="L329" s="2" t="n">
        <x:v>0</x:v>
      </x:c>
      <x:c r="M329" s="2" t="n">
        <x:v>6000</x:v>
      </x:c>
      <x:c r="N329" s="7" t="n">
        <x:v>1000</x:v>
      </x:c>
      <x:c r="O329" s="2" t="n">
        <x:v>3</x:v>
      </x:c>
      <x:c r="P329" s="2" t="n">
        <x:v>0</x:v>
      </x:c>
      <x:c r="Q329" s="2" t="str">
        <x:v>否</x:v>
      </x:c>
      <x:c r="R329" s="7" t="n">
        <x:f>SUMIFS('9月奖金发放记录'!$J$2:$J$168,'9月奖金发放记录'!$B$2:$B$168,B329,'9月奖金发放记录'!$A$2:$A$168,A329,'9月奖金发放记录'!$D$2:$D$168,"当月")</x:f>
        <x:v>0</x:v>
      </x:c>
      <x:c r="S329" s="7" t="n">
        <x:f>SUMIFS('9月奖金发放记录'!$J$2:$J$168,'9月奖金发放记录'!$B$2:$B$168,B329,'9月奖金发放记录'!$A$2:$A$168,A329,'9月奖金发放记录'!$D$2:$D$168,"结转")</x:f>
        <x:v>0</x:v>
      </x:c>
      <x:c r="T329" s="7" t="n">
        <x:f>SUMIFS('9月奖金发放记录'!$J$2:$J$168,'9月奖金发放记录'!$B$2:$B$168,B329,'9月奖金发放记录'!$A$2:$A$168,A329,'9月奖金发放记录'!$D$2:$D$168,"补发1月")+SUMIFS('9月奖金发放记录'!$J$2:$J$168,'9月奖金发放记录'!$B$2:$B$168,B329,'9月奖金发放记录'!$A$2:$A$168,A329,'9月奖金发放记录'!$D$2:$D$168,"补发2月")+SUMIFS('9月奖金发放记录'!$J$2:$J$168,'9月奖金发放记录'!$B$2:$B$168,B329,'9月奖金发放记录'!$A$2:$A$168,A329,'9月奖金发放记录'!$D$2:$D$168,"补发3月")+SUMIFS('9月奖金发放记录'!$J$2:$J$168,'9月奖金发放记录'!$B$2:$B$168,B329,'9月奖金发放记录'!$A$2:$A$168,A329,'9月奖金发放记录'!$D$2:$D$168,"补发4月")+SUMIFS('9月奖金发放记录'!$J$2:$J$168,'9月奖金发放记录'!$B$2:$B$168,B329,'9月奖金发放记录'!$A$2:$A$168,A329,'9月奖金发放记录'!$D$2:$D$168,"补发5月")+SUMIFS('9月奖金发放记录'!$J$2:$J$168,'9月奖金发放记录'!$B$2:$B$168,B329,'9月奖金发放记录'!$A$2:$A$168,A329,'9月奖金发放记录'!$D$2:$D$168,"补发6月")+SUMIFS('9月奖金发放记录'!$J$2:$J$168,'9月奖金发放记录'!$B$2:$B$168,B329,'9月奖金发放记录'!$A$2:$A$168,A329,'9月奖金发放记录'!$D$2:$D$168,"补发7月")+SUMIFS('9月奖金发放记录'!$J$2:$J$168,'9月奖金发放记录'!$B$2:$B$168,B329,'9月奖金发放记录'!$A$2:$A$168,A329,'9月奖金发放记录'!$D$2:$D$168,"补发8月")</x:f>
        <x:v>0</x:v>
      </x:c>
      <x:c r="U329" s="7" t="n">
        <x:f>SUMIFS('9月奖金发放记录'!$J$2:$J$168,'9月奖金发放记录'!$B$2:$B$168,B329,'9月奖金发放记录'!$A$2:$A$168,A329,'9月奖金发放记录'!$D$2:$D$168,"累计补发9月")</x:f>
        <x:v>0</x:v>
      </x:c>
      <x:c r="V329" s="7" t="n">
        <x:f>SUM(R329:U329)</x:f>
        <x:v>0</x:v>
      </x:c>
    </x:row>
    <x:row r="330" ht="22" customHeight="1">
      <x:c r="A330" s="2" t="str">
        <x:v>粤A01209F</x:v>
      </x:c>
      <x:c r="B330" s="2" t="str">
        <x:v>陈高伟</x:v>
      </x:c>
      <x:c r="C330" s="2" t="str">
        <x:v>业务一部</x:v>
      </x:c>
      <x:c r="D330" s="7" t="n">
        <x:v>2000</x:v>
      </x:c>
      <x:c r="E330" s="7" t="n">
        <x:v>613.5</x:v>
      </x:c>
      <x:c r="F330" s="7" t="n">
        <x:v>0</x:v>
      </x:c>
      <x:c r="G330" s="7" t="n">
        <x:v>0</x:v>
      </x:c>
      <x:c r="H330" s="7" t="n">
        <x:f>F330+D330</x:f>
        <x:v>2000</x:v>
      </x:c>
      <x:c r="I330" s="7" t="n">
        <x:f>G330+E330</x:f>
        <x:v>613.5</x:v>
      </x:c>
      <x:c r="J330" s="2" t="str">
        <x:f>IF(AND(H330&gt;0,I330&gt;=H330),"达标","已有里程未达标")</x:f>
        <x:v>已有里程未达标</x:v>
      </x:c>
      <x:c r="K330" s="2" t="n">
        <x:v>0</x:v>
      </x:c>
      <x:c r="L330" s="2" t="n">
        <x:v>0</x:v>
      </x:c>
      <x:c r="M330" s="2" t="n">
        <x:v>6000</x:v>
      </x:c>
      <x:c r="N330" s="7" t="n">
        <x:v>1000</x:v>
      </x:c>
      <x:c r="O330" s="2" t="n">
        <x:v>0</x:v>
      </x:c>
      <x:c r="P330" s="2" t="n">
        <x:v>0</x:v>
      </x:c>
      <x:c r="Q330" s="2" t="str">
        <x:v>否</x:v>
      </x:c>
      <x:c r="R330" s="7" t="n">
        <x:f>SUMIFS('9月奖金发放记录'!$J$2:$J$168,'9月奖金发放记录'!$B$2:$B$168,B330,'9月奖金发放记录'!$A$2:$A$168,A330,'9月奖金发放记录'!$D$2:$D$168,"当月")</x:f>
        <x:v>0</x:v>
      </x:c>
      <x:c r="S330" s="7" t="n">
        <x:f>SUMIFS('9月奖金发放记录'!$J$2:$J$168,'9月奖金发放记录'!$B$2:$B$168,B330,'9月奖金发放记录'!$A$2:$A$168,A330,'9月奖金发放记录'!$D$2:$D$168,"结转")</x:f>
        <x:v>0</x:v>
      </x:c>
      <x:c r="T330" s="7" t="n">
        <x:f>SUMIFS('9月奖金发放记录'!$J$2:$J$168,'9月奖金发放记录'!$B$2:$B$168,B330,'9月奖金发放记录'!$A$2:$A$168,A330,'9月奖金发放记录'!$D$2:$D$168,"补发1月")+SUMIFS('9月奖金发放记录'!$J$2:$J$168,'9月奖金发放记录'!$B$2:$B$168,B330,'9月奖金发放记录'!$A$2:$A$168,A330,'9月奖金发放记录'!$D$2:$D$168,"补发2月")+SUMIFS('9月奖金发放记录'!$J$2:$J$168,'9月奖金发放记录'!$B$2:$B$168,B330,'9月奖金发放记录'!$A$2:$A$168,A330,'9月奖金发放记录'!$D$2:$D$168,"补发3月")+SUMIFS('9月奖金发放记录'!$J$2:$J$168,'9月奖金发放记录'!$B$2:$B$168,B330,'9月奖金发放记录'!$A$2:$A$168,A330,'9月奖金发放记录'!$D$2:$D$168,"补发4月")+SUMIFS('9月奖金发放记录'!$J$2:$J$168,'9月奖金发放记录'!$B$2:$B$168,B330,'9月奖金发放记录'!$A$2:$A$168,A330,'9月奖金发放记录'!$D$2:$D$168,"补发5月")+SUMIFS('9月奖金发放记录'!$J$2:$J$168,'9月奖金发放记录'!$B$2:$B$168,B330,'9月奖金发放记录'!$A$2:$A$168,A330,'9月奖金发放记录'!$D$2:$D$168,"补发6月")+SUMIFS('9月奖金发放记录'!$J$2:$J$168,'9月奖金发放记录'!$B$2:$B$168,B330,'9月奖金发放记录'!$A$2:$A$168,A330,'9月奖金发放记录'!$D$2:$D$168,"补发7月")+SUMIFS('9月奖金发放记录'!$J$2:$J$168,'9月奖金发放记录'!$B$2:$B$168,B330,'9月奖金发放记录'!$A$2:$A$168,A330,'9月奖金发放记录'!$D$2:$D$168,"补发8月")</x:f>
        <x:v>0</x:v>
      </x:c>
      <x:c r="U330" s="7" t="n">
        <x:f>SUMIFS('9月奖金发放记录'!$J$2:$J$168,'9月奖金发放记录'!$B$2:$B$168,B330,'9月奖金发放记录'!$A$2:$A$168,A330,'9月奖金发放记录'!$D$2:$D$168,"累计补发9月")</x:f>
        <x:v>0</x:v>
      </x:c>
      <x:c r="V330" s="7" t="n">
        <x:f>SUM(R330:U330)</x:f>
        <x:v>0</x:v>
      </x:c>
    </x:row>
    <x:row r="331" ht="22" customHeight="1">
      <x:c r="A331" s="2" t="str">
        <x:v>粤A01396F</x:v>
      </x:c>
      <x:c r="B331" s="2" t="str">
        <x:v>陈高伟</x:v>
      </x:c>
      <x:c r="C331" s="2" t="str">
        <x:v>业务一部</x:v>
      </x:c>
      <x:c r="D331" s="7" t="n">
        <x:v>6000</x:v>
      </x:c>
      <x:c r="E331" s="7" t="n">
        <x:v>4196.4</x:v>
      </x:c>
      <x:c r="F331" s="7" t="n">
        <x:v>0</x:v>
      </x:c>
      <x:c r="G331" s="7" t="n">
        <x:v>0</x:v>
      </x:c>
      <x:c r="H331" s="7" t="n">
        <x:f>F331+D331</x:f>
        <x:v>6000</x:v>
      </x:c>
      <x:c r="I331" s="7" t="n">
        <x:f>G331+E331</x:f>
        <x:v>4196.4</x:v>
      </x:c>
      <x:c r="J331" s="2" t="str">
        <x:f>IF(AND(H331&gt;0,I331&gt;=H331),"达标","已有里程未达标")</x:f>
        <x:v>已有里程未达标</x:v>
      </x:c>
      <x:c r="K331" s="2" t="n">
        <x:v>0</x:v>
      </x:c>
      <x:c r="L331" s="2" t="n">
        <x:v>0</x:v>
      </x:c>
      <x:c r="M331" s="2" t="n">
        <x:v>6000</x:v>
      </x:c>
      <x:c r="N331" s="7" t="n">
        <x:v>1000</x:v>
      </x:c>
      <x:c r="O331" s="2" t="n">
        <x:v>0</x:v>
      </x:c>
      <x:c r="P331" s="2" t="n">
        <x:v>0</x:v>
      </x:c>
      <x:c r="Q331" s="2" t="str">
        <x:v>否</x:v>
      </x:c>
      <x:c r="R331" s="7" t="n">
        <x:f>SUMIFS('9月奖金发放记录'!$J$2:$J$168,'9月奖金发放记录'!$B$2:$B$168,B331,'9月奖金发放记录'!$A$2:$A$168,A331,'9月奖金发放记录'!$D$2:$D$168,"当月")</x:f>
        <x:v>0</x:v>
      </x:c>
      <x:c r="S331" s="7" t="n">
        <x:f>SUMIFS('9月奖金发放记录'!$J$2:$J$168,'9月奖金发放记录'!$B$2:$B$168,B331,'9月奖金发放记录'!$A$2:$A$168,A331,'9月奖金发放记录'!$D$2:$D$168,"结转")</x:f>
        <x:v>0</x:v>
      </x:c>
      <x:c r="T331" s="7" t="n">
        <x:f>SUMIFS('9月奖金发放记录'!$J$2:$J$168,'9月奖金发放记录'!$B$2:$B$168,B331,'9月奖金发放记录'!$A$2:$A$168,A331,'9月奖金发放记录'!$D$2:$D$168,"补发1月")+SUMIFS('9月奖金发放记录'!$J$2:$J$168,'9月奖金发放记录'!$B$2:$B$168,B331,'9月奖金发放记录'!$A$2:$A$168,A331,'9月奖金发放记录'!$D$2:$D$168,"补发2月")+SUMIFS('9月奖金发放记录'!$J$2:$J$168,'9月奖金发放记录'!$B$2:$B$168,B331,'9月奖金发放记录'!$A$2:$A$168,A331,'9月奖金发放记录'!$D$2:$D$168,"补发3月")+SUMIFS('9月奖金发放记录'!$J$2:$J$168,'9月奖金发放记录'!$B$2:$B$168,B331,'9月奖金发放记录'!$A$2:$A$168,A331,'9月奖金发放记录'!$D$2:$D$168,"补发4月")+SUMIFS('9月奖金发放记录'!$J$2:$J$168,'9月奖金发放记录'!$B$2:$B$168,B331,'9月奖金发放记录'!$A$2:$A$168,A331,'9月奖金发放记录'!$D$2:$D$168,"补发5月")+SUMIFS('9月奖金发放记录'!$J$2:$J$168,'9月奖金发放记录'!$B$2:$B$168,B331,'9月奖金发放记录'!$A$2:$A$168,A331,'9月奖金发放记录'!$D$2:$D$168,"补发6月")+SUMIFS('9月奖金发放记录'!$J$2:$J$168,'9月奖金发放记录'!$B$2:$B$168,B331,'9月奖金发放记录'!$A$2:$A$168,A331,'9月奖金发放记录'!$D$2:$D$168,"补发7月")+SUMIFS('9月奖金发放记录'!$J$2:$J$168,'9月奖金发放记录'!$B$2:$B$168,B331,'9月奖金发放记录'!$A$2:$A$168,A331,'9月奖金发放记录'!$D$2:$D$168,"补发8月")</x:f>
        <x:v>0</x:v>
      </x:c>
      <x:c r="U331" s="7" t="n">
        <x:f>SUMIFS('9月奖金发放记录'!$J$2:$J$168,'9月奖金发放记录'!$B$2:$B$168,B331,'9月奖金发放记录'!$A$2:$A$168,A331,'9月奖金发放记录'!$D$2:$D$168,"累计补发9月")</x:f>
        <x:v>0</x:v>
      </x:c>
      <x:c r="V331" s="7" t="n">
        <x:f>SUM(R331:U331)</x:f>
        <x:v>0</x:v>
      </x:c>
    </x:row>
    <x:row r="332" ht="22" customHeight="1">
      <x:c r="A332" s="2" t="str">
        <x:v>粤A01620F</x:v>
      </x:c>
      <x:c r="B332" s="2" t="str">
        <x:v>陈高伟</x:v>
      </x:c>
      <x:c r="C332" s="2" t="str">
        <x:v>业务一部</x:v>
      </x:c>
      <x:c r="D332" s="7" t="n">
        <x:v>600</x:v>
      </x:c>
      <x:c r="E332" s="7" t="n">
        <x:v>50.4</x:v>
      </x:c>
      <x:c r="F332" s="7" t="n">
        <x:v>0</x:v>
      </x:c>
      <x:c r="G332" s="7" t="n">
        <x:v>0</x:v>
      </x:c>
      <x:c r="H332" s="7" t="n">
        <x:f>F332+D332</x:f>
        <x:v>600</x:v>
      </x:c>
      <x:c r="I332" s="7" t="n">
        <x:f>G332+E332</x:f>
        <x:v>50.4</x:v>
      </x:c>
      <x:c r="J332" s="2" t="str">
        <x:f>IF(AND(H332&gt;0,I332&gt;=H332),"达标","已有里程未达标")</x:f>
        <x:v>已有里程未达标</x:v>
      </x:c>
      <x:c r="K332" s="2" t="n">
        <x:v>0</x:v>
      </x:c>
      <x:c r="L332" s="2" t="n">
        <x:v>0</x:v>
      </x:c>
      <x:c r="M332" s="2" t="n">
        <x:v>6000</x:v>
      </x:c>
      <x:c r="N332" s="7" t="n">
        <x:v>150</x:v>
      </x:c>
      <x:c r="O332" s="2" t="n">
        <x:v>0</x:v>
      </x:c>
      <x:c r="P332" s="2" t="n">
        <x:v>0</x:v>
      </x:c>
      <x:c r="Q332" s="2" t="str">
        <x:v>否</x:v>
      </x:c>
      <x:c r="R332" s="7" t="n">
        <x:f>SUMIFS('9月奖金发放记录'!$J$2:$J$168,'9月奖金发放记录'!$B$2:$B$168,B332,'9月奖金发放记录'!$A$2:$A$168,A332,'9月奖金发放记录'!$D$2:$D$168,"当月")</x:f>
        <x:v>0</x:v>
      </x:c>
      <x:c r="S332" s="7" t="n">
        <x:f>SUMIFS('9月奖金发放记录'!$J$2:$J$168,'9月奖金发放记录'!$B$2:$B$168,B332,'9月奖金发放记录'!$A$2:$A$168,A332,'9月奖金发放记录'!$D$2:$D$168,"结转")</x:f>
        <x:v>0</x:v>
      </x:c>
      <x:c r="T332" s="7" t="n">
        <x:f>SUMIFS('9月奖金发放记录'!$J$2:$J$168,'9月奖金发放记录'!$B$2:$B$168,B332,'9月奖金发放记录'!$A$2:$A$168,A332,'9月奖金发放记录'!$D$2:$D$168,"补发1月")+SUMIFS('9月奖金发放记录'!$J$2:$J$168,'9月奖金发放记录'!$B$2:$B$168,B332,'9月奖金发放记录'!$A$2:$A$168,A332,'9月奖金发放记录'!$D$2:$D$168,"补发2月")+SUMIFS('9月奖金发放记录'!$J$2:$J$168,'9月奖金发放记录'!$B$2:$B$168,B332,'9月奖金发放记录'!$A$2:$A$168,A332,'9月奖金发放记录'!$D$2:$D$168,"补发3月")+SUMIFS('9月奖金发放记录'!$J$2:$J$168,'9月奖金发放记录'!$B$2:$B$168,B332,'9月奖金发放记录'!$A$2:$A$168,A332,'9月奖金发放记录'!$D$2:$D$168,"补发4月")+SUMIFS('9月奖金发放记录'!$J$2:$J$168,'9月奖金发放记录'!$B$2:$B$168,B332,'9月奖金发放记录'!$A$2:$A$168,A332,'9月奖金发放记录'!$D$2:$D$168,"补发5月")+SUMIFS('9月奖金发放记录'!$J$2:$J$168,'9月奖金发放记录'!$B$2:$B$168,B332,'9月奖金发放记录'!$A$2:$A$168,A332,'9月奖金发放记录'!$D$2:$D$168,"补发6月")+SUMIFS('9月奖金发放记录'!$J$2:$J$168,'9月奖金发放记录'!$B$2:$B$168,B332,'9月奖金发放记录'!$A$2:$A$168,A332,'9月奖金发放记录'!$D$2:$D$168,"补发7月")+SUMIFS('9月奖金发放记录'!$J$2:$J$168,'9月奖金发放记录'!$B$2:$B$168,B332,'9月奖金发放记录'!$A$2:$A$168,A332,'9月奖金发放记录'!$D$2:$D$168,"补发8月")</x:f>
        <x:v>0</x:v>
      </x:c>
      <x:c r="U332" s="7" t="n">
        <x:f>SUMIFS('9月奖金发放记录'!$J$2:$J$168,'9月奖金发放记录'!$B$2:$B$168,B332,'9月奖金发放记录'!$A$2:$A$168,A332,'9月奖金发放记录'!$D$2:$D$168,"累计补发9月")</x:f>
        <x:v>0</x:v>
      </x:c>
      <x:c r="V332" s="7" t="n">
        <x:f>SUM(R332:U332)</x:f>
        <x:v>0</x:v>
      </x:c>
    </x:row>
    <x:row r="333" ht="22" customHeight="1">
      <x:c r="A333" s="2" t="str">
        <x:v>粤A02509F</x:v>
      </x:c>
      <x:c r="B333" s="2" t="str">
        <x:v>陈高伟</x:v>
      </x:c>
      <x:c r="C333" s="2" t="str">
        <x:v>业务一部</x:v>
      </x:c>
      <x:c r="D333" s="7" t="n">
        <x:v>2600</x:v>
      </x:c>
      <x:c r="E333" s="7" t="n">
        <x:v>1048.7</x:v>
      </x:c>
      <x:c r="F333" s="7" t="n">
        <x:v>0</x:v>
      </x:c>
      <x:c r="G333" s="7" t="n">
        <x:v>0</x:v>
      </x:c>
      <x:c r="H333" s="7" t="n">
        <x:f>F333+D333</x:f>
        <x:v>2600</x:v>
      </x:c>
      <x:c r="I333" s="7" t="n">
        <x:f>G333+E333</x:f>
        <x:v>1048.7</x:v>
      </x:c>
      <x:c r="J333" s="2" t="str">
        <x:f>IF(AND(H333&gt;0,I333&gt;=H333),"达标","已有里程未达标")</x:f>
        <x:v>已有里程未达标</x:v>
      </x:c>
      <x:c r="K333" s="2" t="n">
        <x:v>0</x:v>
      </x:c>
      <x:c r="L333" s="2" t="n">
        <x:v>0</x:v>
      </x:c>
      <x:c r="M333" s="2" t="n">
        <x:v>6000</x:v>
      </x:c>
      <x:c r="N333" s="7" t="n">
        <x:v>1000</x:v>
      </x:c>
      <x:c r="O333" s="2" t="n">
        <x:v>0</x:v>
      </x:c>
      <x:c r="P333" s="2" t="n">
        <x:v>0</x:v>
      </x:c>
      <x:c r="Q333" s="2" t="str">
        <x:v>否</x:v>
      </x:c>
      <x:c r="R333" s="7" t="n">
        <x:f>SUMIFS('9月奖金发放记录'!$J$2:$J$168,'9月奖金发放记录'!$B$2:$B$168,B333,'9月奖金发放记录'!$A$2:$A$168,A333,'9月奖金发放记录'!$D$2:$D$168,"当月")</x:f>
        <x:v>0</x:v>
      </x:c>
      <x:c r="S333" s="7" t="n">
        <x:f>SUMIFS('9月奖金发放记录'!$J$2:$J$168,'9月奖金发放记录'!$B$2:$B$168,B333,'9月奖金发放记录'!$A$2:$A$168,A333,'9月奖金发放记录'!$D$2:$D$168,"结转")</x:f>
        <x:v>0</x:v>
      </x:c>
      <x:c r="T333" s="7" t="n">
        <x:f>SUMIFS('9月奖金发放记录'!$J$2:$J$168,'9月奖金发放记录'!$B$2:$B$168,B333,'9月奖金发放记录'!$A$2:$A$168,A333,'9月奖金发放记录'!$D$2:$D$168,"补发1月")+SUMIFS('9月奖金发放记录'!$J$2:$J$168,'9月奖金发放记录'!$B$2:$B$168,B333,'9月奖金发放记录'!$A$2:$A$168,A333,'9月奖金发放记录'!$D$2:$D$168,"补发2月")+SUMIFS('9月奖金发放记录'!$J$2:$J$168,'9月奖金发放记录'!$B$2:$B$168,B333,'9月奖金发放记录'!$A$2:$A$168,A333,'9月奖金发放记录'!$D$2:$D$168,"补发3月")+SUMIFS('9月奖金发放记录'!$J$2:$J$168,'9月奖金发放记录'!$B$2:$B$168,B333,'9月奖金发放记录'!$A$2:$A$168,A333,'9月奖金发放记录'!$D$2:$D$168,"补发4月")+SUMIFS('9月奖金发放记录'!$J$2:$J$168,'9月奖金发放记录'!$B$2:$B$168,B333,'9月奖金发放记录'!$A$2:$A$168,A333,'9月奖金发放记录'!$D$2:$D$168,"补发5月")+SUMIFS('9月奖金发放记录'!$J$2:$J$168,'9月奖金发放记录'!$B$2:$B$168,B333,'9月奖金发放记录'!$A$2:$A$168,A333,'9月奖金发放记录'!$D$2:$D$168,"补发6月")+SUMIFS('9月奖金发放记录'!$J$2:$J$168,'9月奖金发放记录'!$B$2:$B$168,B333,'9月奖金发放记录'!$A$2:$A$168,A333,'9月奖金发放记录'!$D$2:$D$168,"补发7月")+SUMIFS('9月奖金发放记录'!$J$2:$J$168,'9月奖金发放记录'!$B$2:$B$168,B333,'9月奖金发放记录'!$A$2:$A$168,A333,'9月奖金发放记录'!$D$2:$D$168,"补发8月")</x:f>
        <x:v>0</x:v>
      </x:c>
      <x:c r="U333" s="7" t="n">
        <x:f>SUMIFS('9月奖金发放记录'!$J$2:$J$168,'9月奖金发放记录'!$B$2:$B$168,B333,'9月奖金发放记录'!$A$2:$A$168,A333,'9月奖金发放记录'!$D$2:$D$168,"累计补发9月")</x:f>
        <x:v>0</x:v>
      </x:c>
      <x:c r="V333" s="7" t="n">
        <x:f>SUM(R333:U333)</x:f>
        <x:v>0</x:v>
      </x:c>
    </x:row>
    <x:row r="334" ht="22" customHeight="1">
      <x:c r="A334" s="2" t="str">
        <x:v>粤A02683F</x:v>
      </x:c>
      <x:c r="B334" s="2" t="str">
        <x:v>陈高伟</x:v>
      </x:c>
      <x:c r="C334" s="2" t="str">
        <x:v>业务一部</x:v>
      </x:c>
      <x:c r="D334" s="7" t="n">
        <x:v>6000</x:v>
      </x:c>
      <x:c r="E334" s="7" t="n">
        <x:v>3887.1</x:v>
      </x:c>
      <x:c r="F334" s="7" t="n">
        <x:v>0</x:v>
      </x:c>
      <x:c r="G334" s="7" t="n">
        <x:v>0</x:v>
      </x:c>
      <x:c r="H334" s="7" t="n">
        <x:f>F334+D334</x:f>
        <x:v>6000</x:v>
      </x:c>
      <x:c r="I334" s="7" t="n">
        <x:f>G334+E334</x:f>
        <x:v>3887.1</x:v>
      </x:c>
      <x:c r="J334" s="2" t="str">
        <x:f>IF(AND(H334&gt;0,I334&gt;=H334),"达标","已有里程未达标")</x:f>
        <x:v>已有里程未达标</x:v>
      </x:c>
      <x:c r="K334" s="2" t="n">
        <x:v>0</x:v>
      </x:c>
      <x:c r="L334" s="2" t="n">
        <x:v>0</x:v>
      </x:c>
      <x:c r="M334" s="2" t="n">
        <x:v>6000</x:v>
      </x:c>
      <x:c r="N334" s="7" t="n">
        <x:v>1000</x:v>
      </x:c>
      <x:c r="O334" s="2" t="n">
        <x:v>1</x:v>
      </x:c>
      <x:c r="P334" s="2" t="n">
        <x:v>0</x:v>
      </x:c>
      <x:c r="Q334" s="2" t="str">
        <x:v>否</x:v>
      </x:c>
      <x:c r="R334" s="7" t="n">
        <x:f>SUMIFS('9月奖金发放记录'!$J$2:$J$168,'9月奖金发放记录'!$B$2:$B$168,B334,'9月奖金发放记录'!$A$2:$A$168,A334,'9月奖金发放记录'!$D$2:$D$168,"当月")</x:f>
        <x:v>0</x:v>
      </x:c>
      <x:c r="S334" s="7" t="n">
        <x:f>SUMIFS('9月奖金发放记录'!$J$2:$J$168,'9月奖金发放记录'!$B$2:$B$168,B334,'9月奖金发放记录'!$A$2:$A$168,A334,'9月奖金发放记录'!$D$2:$D$168,"结转")</x:f>
        <x:v>0</x:v>
      </x:c>
      <x:c r="T334" s="7" t="n">
        <x:f>SUMIFS('9月奖金发放记录'!$J$2:$J$168,'9月奖金发放记录'!$B$2:$B$168,B334,'9月奖金发放记录'!$A$2:$A$168,A334,'9月奖金发放记录'!$D$2:$D$168,"补发1月")+SUMIFS('9月奖金发放记录'!$J$2:$J$168,'9月奖金发放记录'!$B$2:$B$168,B334,'9月奖金发放记录'!$A$2:$A$168,A334,'9月奖金发放记录'!$D$2:$D$168,"补发2月")+SUMIFS('9月奖金发放记录'!$J$2:$J$168,'9月奖金发放记录'!$B$2:$B$168,B334,'9月奖金发放记录'!$A$2:$A$168,A334,'9月奖金发放记录'!$D$2:$D$168,"补发3月")+SUMIFS('9月奖金发放记录'!$J$2:$J$168,'9月奖金发放记录'!$B$2:$B$168,B334,'9月奖金发放记录'!$A$2:$A$168,A334,'9月奖金发放记录'!$D$2:$D$168,"补发4月")+SUMIFS('9月奖金发放记录'!$J$2:$J$168,'9月奖金发放记录'!$B$2:$B$168,B334,'9月奖金发放记录'!$A$2:$A$168,A334,'9月奖金发放记录'!$D$2:$D$168,"补发5月")+SUMIFS('9月奖金发放记录'!$J$2:$J$168,'9月奖金发放记录'!$B$2:$B$168,B334,'9月奖金发放记录'!$A$2:$A$168,A334,'9月奖金发放记录'!$D$2:$D$168,"补发6月")+SUMIFS('9月奖金发放记录'!$J$2:$J$168,'9月奖金发放记录'!$B$2:$B$168,B334,'9月奖金发放记录'!$A$2:$A$168,A334,'9月奖金发放记录'!$D$2:$D$168,"补发7月")+SUMIFS('9月奖金发放记录'!$J$2:$J$168,'9月奖金发放记录'!$B$2:$B$168,B334,'9月奖金发放记录'!$A$2:$A$168,A334,'9月奖金发放记录'!$D$2:$D$168,"补发8月")</x:f>
        <x:v>0</x:v>
      </x:c>
      <x:c r="U334" s="7" t="n">
        <x:f>SUMIFS('9月奖金发放记录'!$J$2:$J$168,'9月奖金发放记录'!$B$2:$B$168,B334,'9月奖金发放记录'!$A$2:$A$168,A334,'9月奖金发放记录'!$D$2:$D$168,"累计补发9月")</x:f>
        <x:v>0</x:v>
      </x:c>
      <x:c r="V334" s="7" t="n">
        <x:f>SUM(R334:U334)</x:f>
        <x:v>0</x:v>
      </x:c>
    </x:row>
    <x:row r="335" ht="22" customHeight="1">
      <x:c r="A335" s="2" t="str">
        <x:v>粤A03502F</x:v>
      </x:c>
      <x:c r="B335" s="2" t="str">
        <x:v>陈高伟</x:v>
      </x:c>
      <x:c r="C335" s="2" t="str">
        <x:v>业务一部</x:v>
      </x:c>
      <x:c r="D335" s="7" t="n">
        <x:v>6000</x:v>
      </x:c>
      <x:c r="E335" s="7" t="n">
        <x:v>4581.8</x:v>
      </x:c>
      <x:c r="F335" s="7" t="n">
        <x:v>0</x:v>
      </x:c>
      <x:c r="G335" s="7" t="n">
        <x:v>0</x:v>
      </x:c>
      <x:c r="H335" s="7" t="n">
        <x:f>F335+D335</x:f>
        <x:v>6000</x:v>
      </x:c>
      <x:c r="I335" s="7" t="n">
        <x:f>G335+E335</x:f>
        <x:v>4581.8</x:v>
      </x:c>
      <x:c r="J335" s="2" t="str">
        <x:f>IF(AND(H335&gt;0,I335&gt;=H335),"达标","已有里程未达标")</x:f>
        <x:v>已有里程未达标</x:v>
      </x:c>
      <x:c r="K335" s="2" t="n">
        <x:v>0</x:v>
      </x:c>
      <x:c r="L335" s="2" t="n">
        <x:v>0</x:v>
      </x:c>
      <x:c r="M335" s="2" t="n">
        <x:v>6000</x:v>
      </x:c>
      <x:c r="N335" s="7" t="n">
        <x:v>1000</x:v>
      </x:c>
      <x:c r="O335" s="2" t="n">
        <x:v>0</x:v>
      </x:c>
      <x:c r="P335" s="2" t="n">
        <x:v>0</x:v>
      </x:c>
      <x:c r="Q335" s="2" t="str">
        <x:v>否</x:v>
      </x:c>
      <x:c r="R335" s="7" t="n">
        <x:f>SUMIFS('9月奖金发放记录'!$J$2:$J$168,'9月奖金发放记录'!$B$2:$B$168,B335,'9月奖金发放记录'!$A$2:$A$168,A335,'9月奖金发放记录'!$D$2:$D$168,"当月")</x:f>
        <x:v>0</x:v>
      </x:c>
      <x:c r="S335" s="7" t="n">
        <x:f>SUMIFS('9月奖金发放记录'!$J$2:$J$168,'9月奖金发放记录'!$B$2:$B$168,B335,'9月奖金发放记录'!$A$2:$A$168,A335,'9月奖金发放记录'!$D$2:$D$168,"结转")</x:f>
        <x:v>0</x:v>
      </x:c>
      <x:c r="T335" s="7" t="n">
        <x:f>SUMIFS('9月奖金发放记录'!$J$2:$J$168,'9月奖金发放记录'!$B$2:$B$168,B335,'9月奖金发放记录'!$A$2:$A$168,A335,'9月奖金发放记录'!$D$2:$D$168,"补发1月")+SUMIFS('9月奖金发放记录'!$J$2:$J$168,'9月奖金发放记录'!$B$2:$B$168,B335,'9月奖金发放记录'!$A$2:$A$168,A335,'9月奖金发放记录'!$D$2:$D$168,"补发2月")+SUMIFS('9月奖金发放记录'!$J$2:$J$168,'9月奖金发放记录'!$B$2:$B$168,B335,'9月奖金发放记录'!$A$2:$A$168,A335,'9月奖金发放记录'!$D$2:$D$168,"补发3月")+SUMIFS('9月奖金发放记录'!$J$2:$J$168,'9月奖金发放记录'!$B$2:$B$168,B335,'9月奖金发放记录'!$A$2:$A$168,A335,'9月奖金发放记录'!$D$2:$D$168,"补发4月")+SUMIFS('9月奖金发放记录'!$J$2:$J$168,'9月奖金发放记录'!$B$2:$B$168,B335,'9月奖金发放记录'!$A$2:$A$168,A335,'9月奖金发放记录'!$D$2:$D$168,"补发5月")+SUMIFS('9月奖金发放记录'!$J$2:$J$168,'9月奖金发放记录'!$B$2:$B$168,B335,'9月奖金发放记录'!$A$2:$A$168,A335,'9月奖金发放记录'!$D$2:$D$168,"补发6月")+SUMIFS('9月奖金发放记录'!$J$2:$J$168,'9月奖金发放记录'!$B$2:$B$168,B335,'9月奖金发放记录'!$A$2:$A$168,A335,'9月奖金发放记录'!$D$2:$D$168,"补发7月")+SUMIFS('9月奖金发放记录'!$J$2:$J$168,'9月奖金发放记录'!$B$2:$B$168,B335,'9月奖金发放记录'!$A$2:$A$168,A335,'9月奖金发放记录'!$D$2:$D$168,"补发8月")</x:f>
        <x:v>0</x:v>
      </x:c>
      <x:c r="U335" s="7" t="n">
        <x:f>SUMIFS('9月奖金发放记录'!$J$2:$J$168,'9月奖金发放记录'!$B$2:$B$168,B335,'9月奖金发放记录'!$A$2:$A$168,A335,'9月奖金发放记录'!$D$2:$D$168,"累计补发9月")</x:f>
        <x:v>0</x:v>
      </x:c>
      <x:c r="V335" s="7" t="n">
        <x:f>SUM(R335:U335)</x:f>
        <x:v>0</x:v>
      </x:c>
    </x:row>
    <x:row r="336" ht="22" customHeight="1">
      <x:c r="A336" s="2" t="str">
        <x:v>粤A03859F</x:v>
      </x:c>
      <x:c r="B336" s="2" t="str">
        <x:v>陈高伟</x:v>
      </x:c>
      <x:c r="C336" s="2" t="str">
        <x:v>业务一部</x:v>
      </x:c>
      <x:c r="D336" s="7" t="n">
        <x:v>6000</x:v>
      </x:c>
      <x:c r="E336" s="7" t="n">
        <x:v>4321.4</x:v>
      </x:c>
      <x:c r="F336" s="7" t="n">
        <x:v>0</x:v>
      </x:c>
      <x:c r="G336" s="7" t="n">
        <x:v>0</x:v>
      </x:c>
      <x:c r="H336" s="7" t="n">
        <x:f>F336+D336</x:f>
        <x:v>6000</x:v>
      </x:c>
      <x:c r="I336" s="7" t="n">
        <x:f>G336+E336</x:f>
        <x:v>4321.4</x:v>
      </x:c>
      <x:c r="J336" s="2" t="str">
        <x:f>IF(AND(H336&gt;0,I336&gt;=H336),"达标","已有里程未达标")</x:f>
        <x:v>已有里程未达标</x:v>
      </x:c>
      <x:c r="K336" s="2" t="n">
        <x:v>0</x:v>
      </x:c>
      <x:c r="L336" s="2" t="n">
        <x:v>0</x:v>
      </x:c>
      <x:c r="M336" s="2" t="n">
        <x:v>6000</x:v>
      </x:c>
      <x:c r="N336" s="7" t="n">
        <x:v>1000</x:v>
      </x:c>
      <x:c r="O336" s="2" t="n">
        <x:v>0</x:v>
      </x:c>
      <x:c r="P336" s="2" t="n">
        <x:v>0</x:v>
      </x:c>
      <x:c r="Q336" s="2" t="str">
        <x:v>否</x:v>
      </x:c>
      <x:c r="R336" s="7" t="n">
        <x:f>SUMIFS('9月奖金发放记录'!$J$2:$J$168,'9月奖金发放记录'!$B$2:$B$168,B336,'9月奖金发放记录'!$A$2:$A$168,A336,'9月奖金发放记录'!$D$2:$D$168,"当月")</x:f>
        <x:v>0</x:v>
      </x:c>
      <x:c r="S336" s="7" t="n">
        <x:f>SUMIFS('9月奖金发放记录'!$J$2:$J$168,'9月奖金发放记录'!$B$2:$B$168,B336,'9月奖金发放记录'!$A$2:$A$168,A336,'9月奖金发放记录'!$D$2:$D$168,"结转")</x:f>
        <x:v>0</x:v>
      </x:c>
      <x:c r="T336" s="7" t="n">
        <x:f>SUMIFS('9月奖金发放记录'!$J$2:$J$168,'9月奖金发放记录'!$B$2:$B$168,B336,'9月奖金发放记录'!$A$2:$A$168,A336,'9月奖金发放记录'!$D$2:$D$168,"补发1月")+SUMIFS('9月奖金发放记录'!$J$2:$J$168,'9月奖金发放记录'!$B$2:$B$168,B336,'9月奖金发放记录'!$A$2:$A$168,A336,'9月奖金发放记录'!$D$2:$D$168,"补发2月")+SUMIFS('9月奖金发放记录'!$J$2:$J$168,'9月奖金发放记录'!$B$2:$B$168,B336,'9月奖金发放记录'!$A$2:$A$168,A336,'9月奖金发放记录'!$D$2:$D$168,"补发3月")+SUMIFS('9月奖金发放记录'!$J$2:$J$168,'9月奖金发放记录'!$B$2:$B$168,B336,'9月奖金发放记录'!$A$2:$A$168,A336,'9月奖金发放记录'!$D$2:$D$168,"补发4月")+SUMIFS('9月奖金发放记录'!$J$2:$J$168,'9月奖金发放记录'!$B$2:$B$168,B336,'9月奖金发放记录'!$A$2:$A$168,A336,'9月奖金发放记录'!$D$2:$D$168,"补发5月")+SUMIFS('9月奖金发放记录'!$J$2:$J$168,'9月奖金发放记录'!$B$2:$B$168,B336,'9月奖金发放记录'!$A$2:$A$168,A336,'9月奖金发放记录'!$D$2:$D$168,"补发6月")+SUMIFS('9月奖金发放记录'!$J$2:$J$168,'9月奖金发放记录'!$B$2:$B$168,B336,'9月奖金发放记录'!$A$2:$A$168,A336,'9月奖金发放记录'!$D$2:$D$168,"补发7月")+SUMIFS('9月奖金发放记录'!$J$2:$J$168,'9月奖金发放记录'!$B$2:$B$168,B336,'9月奖金发放记录'!$A$2:$A$168,A336,'9月奖金发放记录'!$D$2:$D$168,"补发8月")</x:f>
        <x:v>0</x:v>
      </x:c>
      <x:c r="U336" s="7" t="n">
        <x:f>SUMIFS('9月奖金发放记录'!$J$2:$J$168,'9月奖金发放记录'!$B$2:$B$168,B336,'9月奖金发放记录'!$A$2:$A$168,A336,'9月奖金发放记录'!$D$2:$D$168,"累计补发9月")</x:f>
        <x:v>0</x:v>
      </x:c>
      <x:c r="V336" s="7" t="n">
        <x:f>SUM(R336:U336)</x:f>
        <x:v>0</x:v>
      </x:c>
    </x:row>
    <x:row r="337" ht="22" customHeight="1">
      <x:c r="A337" s="2" t="str">
        <x:v>粤A05391F</x:v>
      </x:c>
      <x:c r="B337" s="2" t="str">
        <x:v>陈高伟</x:v>
      </x:c>
      <x:c r="C337" s="2" t="str">
        <x:v>业务一部</x:v>
      </x:c>
      <x:c r="D337" s="7" t="n">
        <x:v>6000</x:v>
      </x:c>
      <x:c r="E337" s="7" t="n">
        <x:v>4355.1</x:v>
      </x:c>
      <x:c r="F337" s="7" t="n">
        <x:v>0</x:v>
      </x:c>
      <x:c r="G337" s="7" t="n">
        <x:v>0</x:v>
      </x:c>
      <x:c r="H337" s="7" t="n">
        <x:f>F337+D337</x:f>
        <x:v>6000</x:v>
      </x:c>
      <x:c r="I337" s="7" t="n">
        <x:f>G337+E337</x:f>
        <x:v>4355.1</x:v>
      </x:c>
      <x:c r="J337" s="2" t="str">
        <x:f>IF(AND(H337&gt;0,I337&gt;=H337),"达标","已有里程未达标")</x:f>
        <x:v>已有里程未达标</x:v>
      </x:c>
      <x:c r="K337" s="2" t="n">
        <x:v>0</x:v>
      </x:c>
      <x:c r="L337" s="2" t="n">
        <x:v>0</x:v>
      </x:c>
      <x:c r="M337" s="2" t="n">
        <x:v>6000</x:v>
      </x:c>
      <x:c r="N337" s="7" t="n">
        <x:v>1000</x:v>
      </x:c>
      <x:c r="O337" s="2" t="n">
        <x:v>0</x:v>
      </x:c>
      <x:c r="P337" s="2" t="n">
        <x:v>0</x:v>
      </x:c>
      <x:c r="Q337" s="2" t="str">
        <x:v>否</x:v>
      </x:c>
      <x:c r="R337" s="7" t="n">
        <x:f>SUMIFS('9月奖金发放记录'!$J$2:$J$168,'9月奖金发放记录'!$B$2:$B$168,B337,'9月奖金发放记录'!$A$2:$A$168,A337,'9月奖金发放记录'!$D$2:$D$168,"当月")</x:f>
        <x:v>0</x:v>
      </x:c>
      <x:c r="S337" s="7" t="n">
        <x:f>SUMIFS('9月奖金发放记录'!$J$2:$J$168,'9月奖金发放记录'!$B$2:$B$168,B337,'9月奖金发放记录'!$A$2:$A$168,A337,'9月奖金发放记录'!$D$2:$D$168,"结转")</x:f>
        <x:v>0</x:v>
      </x:c>
      <x:c r="T337" s="7" t="n">
        <x:f>SUMIFS('9月奖金发放记录'!$J$2:$J$168,'9月奖金发放记录'!$B$2:$B$168,B337,'9月奖金发放记录'!$A$2:$A$168,A337,'9月奖金发放记录'!$D$2:$D$168,"补发1月")+SUMIFS('9月奖金发放记录'!$J$2:$J$168,'9月奖金发放记录'!$B$2:$B$168,B337,'9月奖金发放记录'!$A$2:$A$168,A337,'9月奖金发放记录'!$D$2:$D$168,"补发2月")+SUMIFS('9月奖金发放记录'!$J$2:$J$168,'9月奖金发放记录'!$B$2:$B$168,B337,'9月奖金发放记录'!$A$2:$A$168,A337,'9月奖金发放记录'!$D$2:$D$168,"补发3月")+SUMIFS('9月奖金发放记录'!$J$2:$J$168,'9月奖金发放记录'!$B$2:$B$168,B337,'9月奖金发放记录'!$A$2:$A$168,A337,'9月奖金发放记录'!$D$2:$D$168,"补发4月")+SUMIFS('9月奖金发放记录'!$J$2:$J$168,'9月奖金发放记录'!$B$2:$B$168,B337,'9月奖金发放记录'!$A$2:$A$168,A337,'9月奖金发放记录'!$D$2:$D$168,"补发5月")+SUMIFS('9月奖金发放记录'!$J$2:$J$168,'9月奖金发放记录'!$B$2:$B$168,B337,'9月奖金发放记录'!$A$2:$A$168,A337,'9月奖金发放记录'!$D$2:$D$168,"补发6月")+SUMIFS('9月奖金发放记录'!$J$2:$J$168,'9月奖金发放记录'!$B$2:$B$168,B337,'9月奖金发放记录'!$A$2:$A$168,A337,'9月奖金发放记录'!$D$2:$D$168,"补发7月")+SUMIFS('9月奖金发放记录'!$J$2:$J$168,'9月奖金发放记录'!$B$2:$B$168,B337,'9月奖金发放记录'!$A$2:$A$168,A337,'9月奖金发放记录'!$D$2:$D$168,"补发8月")</x:f>
        <x:v>0</x:v>
      </x:c>
      <x:c r="U337" s="7" t="n">
        <x:f>SUMIFS('9月奖金发放记录'!$J$2:$J$168,'9月奖金发放记录'!$B$2:$B$168,B337,'9月奖金发放记录'!$A$2:$A$168,A337,'9月奖金发放记录'!$D$2:$D$168,"累计补发9月")</x:f>
        <x:v>0</x:v>
      </x:c>
      <x:c r="V337" s="7" t="n">
        <x:f>SUM(R337:U337)</x:f>
        <x:v>0</x:v>
      </x:c>
    </x:row>
    <x:row r="338" ht="22" customHeight="1">
      <x:c r="A338" s="2" t="str">
        <x:v>粤A05839F</x:v>
      </x:c>
      <x:c r="B338" s="2" t="str">
        <x:v>陈高伟</x:v>
      </x:c>
      <x:c r="C338" s="2" t="str">
        <x:v>业务一部</x:v>
      </x:c>
      <x:c r="D338" s="7" t="n">
        <x:v>3800</x:v>
      </x:c>
      <x:c r="E338" s="7" t="n">
        <x:v>1185.6</x:v>
      </x:c>
      <x:c r="F338" s="7" t="n">
        <x:v>0</x:v>
      </x:c>
      <x:c r="G338" s="7" t="n">
        <x:v>0</x:v>
      </x:c>
      <x:c r="H338" s="7" t="n">
        <x:f>F338+D338</x:f>
        <x:v>3800</x:v>
      </x:c>
      <x:c r="I338" s="7" t="n">
        <x:f>G338+E338</x:f>
        <x:v>1185.6</x:v>
      </x:c>
      <x:c r="J338" s="2" t="str">
        <x:f>IF(AND(H338&gt;0,I338&gt;=H338),"达标","已有里程未达标")</x:f>
        <x:v>已有里程未达标</x:v>
      </x:c>
      <x:c r="K338" s="2" t="n">
        <x:v>0</x:v>
      </x:c>
      <x:c r="L338" s="2" t="n">
        <x:v>0</x:v>
      </x:c>
      <x:c r="M338" s="2" t="n">
        <x:v>6000</x:v>
      </x:c>
      <x:c r="N338" s="7" t="n">
        <x:v>1000</x:v>
      </x:c>
      <x:c r="O338" s="2" t="n">
        <x:v>0</x:v>
      </x:c>
      <x:c r="P338" s="2" t="n">
        <x:v>0</x:v>
      </x:c>
      <x:c r="Q338" s="2" t="str">
        <x:v>否</x:v>
      </x:c>
      <x:c r="R338" s="7" t="n">
        <x:f>SUMIFS('9月奖金发放记录'!$J$2:$J$168,'9月奖金发放记录'!$B$2:$B$168,B338,'9月奖金发放记录'!$A$2:$A$168,A338,'9月奖金发放记录'!$D$2:$D$168,"当月")</x:f>
        <x:v>0</x:v>
      </x:c>
      <x:c r="S338" s="7" t="n">
        <x:f>SUMIFS('9月奖金发放记录'!$J$2:$J$168,'9月奖金发放记录'!$B$2:$B$168,B338,'9月奖金发放记录'!$A$2:$A$168,A338,'9月奖金发放记录'!$D$2:$D$168,"结转")</x:f>
        <x:v>0</x:v>
      </x:c>
      <x:c r="T338" s="7" t="n">
        <x:f>SUMIFS('9月奖金发放记录'!$J$2:$J$168,'9月奖金发放记录'!$B$2:$B$168,B338,'9月奖金发放记录'!$A$2:$A$168,A338,'9月奖金发放记录'!$D$2:$D$168,"补发1月")+SUMIFS('9月奖金发放记录'!$J$2:$J$168,'9月奖金发放记录'!$B$2:$B$168,B338,'9月奖金发放记录'!$A$2:$A$168,A338,'9月奖金发放记录'!$D$2:$D$168,"补发2月")+SUMIFS('9月奖金发放记录'!$J$2:$J$168,'9月奖金发放记录'!$B$2:$B$168,B338,'9月奖金发放记录'!$A$2:$A$168,A338,'9月奖金发放记录'!$D$2:$D$168,"补发3月")+SUMIFS('9月奖金发放记录'!$J$2:$J$168,'9月奖金发放记录'!$B$2:$B$168,B338,'9月奖金发放记录'!$A$2:$A$168,A338,'9月奖金发放记录'!$D$2:$D$168,"补发4月")+SUMIFS('9月奖金发放记录'!$J$2:$J$168,'9月奖金发放记录'!$B$2:$B$168,B338,'9月奖金发放记录'!$A$2:$A$168,A338,'9月奖金发放记录'!$D$2:$D$168,"补发5月")+SUMIFS('9月奖金发放记录'!$J$2:$J$168,'9月奖金发放记录'!$B$2:$B$168,B338,'9月奖金发放记录'!$A$2:$A$168,A338,'9月奖金发放记录'!$D$2:$D$168,"补发6月")+SUMIFS('9月奖金发放记录'!$J$2:$J$168,'9月奖金发放记录'!$B$2:$B$168,B338,'9月奖金发放记录'!$A$2:$A$168,A338,'9月奖金发放记录'!$D$2:$D$168,"补发7月")+SUMIFS('9月奖金发放记录'!$J$2:$J$168,'9月奖金发放记录'!$B$2:$B$168,B338,'9月奖金发放记录'!$A$2:$A$168,A338,'9月奖金发放记录'!$D$2:$D$168,"补发8月")</x:f>
        <x:v>0</x:v>
      </x:c>
      <x:c r="U338" s="7" t="n">
        <x:f>SUMIFS('9月奖金发放记录'!$J$2:$J$168,'9月奖金发放记录'!$B$2:$B$168,B338,'9月奖金发放记录'!$A$2:$A$168,A338,'9月奖金发放记录'!$D$2:$D$168,"累计补发9月")</x:f>
        <x:v>0</x:v>
      </x:c>
      <x:c r="V338" s="7" t="n">
        <x:f>SUM(R338:U338)</x:f>
        <x:v>0</x:v>
      </x:c>
    </x:row>
    <x:row r="339" ht="22" customHeight="1">
      <x:c r="A339" s="2" t="str">
        <x:v>粤A05985F</x:v>
      </x:c>
      <x:c r="B339" s="2" t="str">
        <x:v>陈高伟</x:v>
      </x:c>
      <x:c r="C339" s="2" t="str">
        <x:v>业务一部</x:v>
      </x:c>
      <x:c r="D339" s="7" t="n">
        <x:v>6000</x:v>
      </x:c>
      <x:c r="E339" s="7" t="n">
        <x:v>3038.2</x:v>
      </x:c>
      <x:c r="F339" s="7" t="n">
        <x:v>0</x:v>
      </x:c>
      <x:c r="G339" s="7" t="n">
        <x:v>0</x:v>
      </x:c>
      <x:c r="H339" s="7" t="n">
        <x:f>F339+D339</x:f>
        <x:v>6000</x:v>
      </x:c>
      <x:c r="I339" s="7" t="n">
        <x:f>G339+E339</x:f>
        <x:v>3038.2</x:v>
      </x:c>
      <x:c r="J339" s="2" t="str">
        <x:f>IF(AND(H339&gt;0,I339&gt;=H339),"达标","已有里程未达标")</x:f>
        <x:v>已有里程未达标</x:v>
      </x:c>
      <x:c r="K339" s="2" t="n">
        <x:v>0</x:v>
      </x:c>
      <x:c r="L339" s="2" t="n">
        <x:v>0</x:v>
      </x:c>
      <x:c r="M339" s="2" t="n">
        <x:v>6000</x:v>
      </x:c>
      <x:c r="N339" s="7" t="n">
        <x:v>1000</x:v>
      </x:c>
      <x:c r="O339" s="2" t="n">
        <x:v>1</x:v>
      </x:c>
      <x:c r="P339" s="2" t="n">
        <x:v>0</x:v>
      </x:c>
      <x:c r="Q339" s="2" t="str">
        <x:v>否</x:v>
      </x:c>
      <x:c r="R339" s="7" t="n">
        <x:f>SUMIFS('9月奖金发放记录'!$J$2:$J$168,'9月奖金发放记录'!$B$2:$B$168,B339,'9月奖金发放记录'!$A$2:$A$168,A339,'9月奖金发放记录'!$D$2:$D$168,"当月")</x:f>
        <x:v>0</x:v>
      </x:c>
      <x:c r="S339" s="7" t="n">
        <x:f>SUMIFS('9月奖金发放记录'!$J$2:$J$168,'9月奖金发放记录'!$B$2:$B$168,B339,'9月奖金发放记录'!$A$2:$A$168,A339,'9月奖金发放记录'!$D$2:$D$168,"结转")</x:f>
        <x:v>0</x:v>
      </x:c>
      <x:c r="T339" s="7" t="n">
        <x:f>SUMIFS('9月奖金发放记录'!$J$2:$J$168,'9月奖金发放记录'!$B$2:$B$168,B339,'9月奖金发放记录'!$A$2:$A$168,A339,'9月奖金发放记录'!$D$2:$D$168,"补发1月")+SUMIFS('9月奖金发放记录'!$J$2:$J$168,'9月奖金发放记录'!$B$2:$B$168,B339,'9月奖金发放记录'!$A$2:$A$168,A339,'9月奖金发放记录'!$D$2:$D$168,"补发2月")+SUMIFS('9月奖金发放记录'!$J$2:$J$168,'9月奖金发放记录'!$B$2:$B$168,B339,'9月奖金发放记录'!$A$2:$A$168,A339,'9月奖金发放记录'!$D$2:$D$168,"补发3月")+SUMIFS('9月奖金发放记录'!$J$2:$J$168,'9月奖金发放记录'!$B$2:$B$168,B339,'9月奖金发放记录'!$A$2:$A$168,A339,'9月奖金发放记录'!$D$2:$D$168,"补发4月")+SUMIFS('9月奖金发放记录'!$J$2:$J$168,'9月奖金发放记录'!$B$2:$B$168,B339,'9月奖金发放记录'!$A$2:$A$168,A339,'9月奖金发放记录'!$D$2:$D$168,"补发5月")+SUMIFS('9月奖金发放记录'!$J$2:$J$168,'9月奖金发放记录'!$B$2:$B$168,B339,'9月奖金发放记录'!$A$2:$A$168,A339,'9月奖金发放记录'!$D$2:$D$168,"补发6月")+SUMIFS('9月奖金发放记录'!$J$2:$J$168,'9月奖金发放记录'!$B$2:$B$168,B339,'9月奖金发放记录'!$A$2:$A$168,A339,'9月奖金发放记录'!$D$2:$D$168,"补发7月")+SUMIFS('9月奖金发放记录'!$J$2:$J$168,'9月奖金发放记录'!$B$2:$B$168,B339,'9月奖金发放记录'!$A$2:$A$168,A339,'9月奖金发放记录'!$D$2:$D$168,"补发8月")</x:f>
        <x:v>0</x:v>
      </x:c>
      <x:c r="U339" s="7" t="n">
        <x:f>SUMIFS('9月奖金发放记录'!$J$2:$J$168,'9月奖金发放记录'!$B$2:$B$168,B339,'9月奖金发放记录'!$A$2:$A$168,A339,'9月奖金发放记录'!$D$2:$D$168,"累计补发9月")</x:f>
        <x:v>0</x:v>
      </x:c>
      <x:c r="V339" s="7" t="n">
        <x:f>SUM(R339:U339)</x:f>
        <x:v>0</x:v>
      </x:c>
    </x:row>
    <x:row r="340" ht="22" customHeight="1">
      <x:c r="A340" s="2" t="str">
        <x:v>粤A05995F</x:v>
      </x:c>
      <x:c r="B340" s="2" t="str">
        <x:v>陈高伟</x:v>
      </x:c>
      <x:c r="C340" s="2" t="str">
        <x:v>业务一部</x:v>
      </x:c>
      <x:c r="D340" s="7" t="n">
        <x:v>6000</x:v>
      </x:c>
      <x:c r="E340" s="7" t="n">
        <x:v>2470.2</x:v>
      </x:c>
      <x:c r="F340" s="7" t="n">
        <x:v>0</x:v>
      </x:c>
      <x:c r="G340" s="7" t="n">
        <x:v>0</x:v>
      </x:c>
      <x:c r="H340" s="7" t="n">
        <x:f>F340+D340</x:f>
        <x:v>6000</x:v>
      </x:c>
      <x:c r="I340" s="7" t="n">
        <x:f>G340+E340</x:f>
        <x:v>2470.2</x:v>
      </x:c>
      <x:c r="J340" s="2" t="str">
        <x:f>IF(AND(H340&gt;0,I340&gt;=H340),"达标","已有里程未达标")</x:f>
        <x:v>已有里程未达标</x:v>
      </x:c>
      <x:c r="K340" s="2" t="n">
        <x:v>0</x:v>
      </x:c>
      <x:c r="L340" s="2" t="n">
        <x:v>0</x:v>
      </x:c>
      <x:c r="M340" s="2" t="n">
        <x:v>6000</x:v>
      </x:c>
      <x:c r="N340" s="7" t="n">
        <x:v>1000</x:v>
      </x:c>
      <x:c r="O340" s="2" t="n">
        <x:v>0</x:v>
      </x:c>
      <x:c r="P340" s="2" t="n">
        <x:v>0</x:v>
      </x:c>
      <x:c r="Q340" s="2" t="str">
        <x:v>否</x:v>
      </x:c>
      <x:c r="R340" s="7" t="n">
        <x:f>SUMIFS('9月奖金发放记录'!$J$2:$J$168,'9月奖金发放记录'!$B$2:$B$168,B340,'9月奖金发放记录'!$A$2:$A$168,A340,'9月奖金发放记录'!$D$2:$D$168,"当月")</x:f>
        <x:v>0</x:v>
      </x:c>
      <x:c r="S340" s="7" t="n">
        <x:f>SUMIFS('9月奖金发放记录'!$J$2:$J$168,'9月奖金发放记录'!$B$2:$B$168,B340,'9月奖金发放记录'!$A$2:$A$168,A340,'9月奖金发放记录'!$D$2:$D$168,"结转")</x:f>
        <x:v>0</x:v>
      </x:c>
      <x:c r="T340" s="7" t="n">
        <x:f>SUMIFS('9月奖金发放记录'!$J$2:$J$168,'9月奖金发放记录'!$B$2:$B$168,B340,'9月奖金发放记录'!$A$2:$A$168,A340,'9月奖金发放记录'!$D$2:$D$168,"补发1月")+SUMIFS('9月奖金发放记录'!$J$2:$J$168,'9月奖金发放记录'!$B$2:$B$168,B340,'9月奖金发放记录'!$A$2:$A$168,A340,'9月奖金发放记录'!$D$2:$D$168,"补发2月")+SUMIFS('9月奖金发放记录'!$J$2:$J$168,'9月奖金发放记录'!$B$2:$B$168,B340,'9月奖金发放记录'!$A$2:$A$168,A340,'9月奖金发放记录'!$D$2:$D$168,"补发3月")+SUMIFS('9月奖金发放记录'!$J$2:$J$168,'9月奖金发放记录'!$B$2:$B$168,B340,'9月奖金发放记录'!$A$2:$A$168,A340,'9月奖金发放记录'!$D$2:$D$168,"补发4月")+SUMIFS('9月奖金发放记录'!$J$2:$J$168,'9月奖金发放记录'!$B$2:$B$168,B340,'9月奖金发放记录'!$A$2:$A$168,A340,'9月奖金发放记录'!$D$2:$D$168,"补发5月")+SUMIFS('9月奖金发放记录'!$J$2:$J$168,'9月奖金发放记录'!$B$2:$B$168,B340,'9月奖金发放记录'!$A$2:$A$168,A340,'9月奖金发放记录'!$D$2:$D$168,"补发6月")+SUMIFS('9月奖金发放记录'!$J$2:$J$168,'9月奖金发放记录'!$B$2:$B$168,B340,'9月奖金发放记录'!$A$2:$A$168,A340,'9月奖金发放记录'!$D$2:$D$168,"补发7月")+SUMIFS('9月奖金发放记录'!$J$2:$J$168,'9月奖金发放记录'!$B$2:$B$168,B340,'9月奖金发放记录'!$A$2:$A$168,A340,'9月奖金发放记录'!$D$2:$D$168,"补发8月")</x:f>
        <x:v>0</x:v>
      </x:c>
      <x:c r="U340" s="7" t="n">
        <x:f>SUMIFS('9月奖金发放记录'!$J$2:$J$168,'9月奖金发放记录'!$B$2:$B$168,B340,'9月奖金发放记录'!$A$2:$A$168,A340,'9月奖金发放记录'!$D$2:$D$168,"累计补发9月")</x:f>
        <x:v>0</x:v>
      </x:c>
      <x:c r="V340" s="7" t="n">
        <x:f>SUM(R340:U340)</x:f>
        <x:v>0</x:v>
      </x:c>
    </x:row>
    <x:row r="341" ht="22" customHeight="1">
      <x:c r="A341" s="2" t="str">
        <x:v>粤A06569F</x:v>
      </x:c>
      <x:c r="B341" s="2" t="str">
        <x:v>陈高伟</x:v>
      </x:c>
      <x:c r="C341" s="2" t="str">
        <x:v>业务一部</x:v>
      </x:c>
      <x:c r="D341" s="7" t="n">
        <x:v>6000</x:v>
      </x:c>
      <x:c r="E341" s="7" t="n">
        <x:v>3654.5</x:v>
      </x:c>
      <x:c r="F341" s="7" t="n">
        <x:v>0</x:v>
      </x:c>
      <x:c r="G341" s="7" t="n">
        <x:v>0</x:v>
      </x:c>
      <x:c r="H341" s="7" t="n">
        <x:f>F341+D341</x:f>
        <x:v>6000</x:v>
      </x:c>
      <x:c r="I341" s="7" t="n">
        <x:f>G341+E341</x:f>
        <x:v>3654.5</x:v>
      </x:c>
      <x:c r="J341" s="2" t="str">
        <x:f>IF(AND(H341&gt;0,I341&gt;=H341),"达标","已有里程未达标")</x:f>
        <x:v>已有里程未达标</x:v>
      </x:c>
      <x:c r="K341" s="2" t="n">
        <x:v>0</x:v>
      </x:c>
      <x:c r="L341" s="2" t="n">
        <x:v>0</x:v>
      </x:c>
      <x:c r="M341" s="2" t="n">
        <x:v>6000</x:v>
      </x:c>
      <x:c r="N341" s="7" t="n">
        <x:v>1000</x:v>
      </x:c>
      <x:c r="O341" s="2" t="n">
        <x:v>1</x:v>
      </x:c>
      <x:c r="P341" s="2" t="n">
        <x:v>0</x:v>
      </x:c>
      <x:c r="Q341" s="2" t="str">
        <x:v>否</x:v>
      </x:c>
      <x:c r="R341" s="7" t="n">
        <x:f>SUMIFS('9月奖金发放记录'!$J$2:$J$168,'9月奖金发放记录'!$B$2:$B$168,B341,'9月奖金发放记录'!$A$2:$A$168,A341,'9月奖金发放记录'!$D$2:$D$168,"当月")</x:f>
        <x:v>0</x:v>
      </x:c>
      <x:c r="S341" s="7" t="n">
        <x:f>SUMIFS('9月奖金发放记录'!$J$2:$J$168,'9月奖金发放记录'!$B$2:$B$168,B341,'9月奖金发放记录'!$A$2:$A$168,A341,'9月奖金发放记录'!$D$2:$D$168,"结转")</x:f>
        <x:v>0</x:v>
      </x:c>
      <x:c r="T341" s="7" t="n">
        <x:f>SUMIFS('9月奖金发放记录'!$J$2:$J$168,'9月奖金发放记录'!$B$2:$B$168,B341,'9月奖金发放记录'!$A$2:$A$168,A341,'9月奖金发放记录'!$D$2:$D$168,"补发1月")+SUMIFS('9月奖金发放记录'!$J$2:$J$168,'9月奖金发放记录'!$B$2:$B$168,B341,'9月奖金发放记录'!$A$2:$A$168,A341,'9月奖金发放记录'!$D$2:$D$168,"补发2月")+SUMIFS('9月奖金发放记录'!$J$2:$J$168,'9月奖金发放记录'!$B$2:$B$168,B341,'9月奖金发放记录'!$A$2:$A$168,A341,'9月奖金发放记录'!$D$2:$D$168,"补发3月")+SUMIFS('9月奖金发放记录'!$J$2:$J$168,'9月奖金发放记录'!$B$2:$B$168,B341,'9月奖金发放记录'!$A$2:$A$168,A341,'9月奖金发放记录'!$D$2:$D$168,"补发4月")+SUMIFS('9月奖金发放记录'!$J$2:$J$168,'9月奖金发放记录'!$B$2:$B$168,B341,'9月奖金发放记录'!$A$2:$A$168,A341,'9月奖金发放记录'!$D$2:$D$168,"补发5月")+SUMIFS('9月奖金发放记录'!$J$2:$J$168,'9月奖金发放记录'!$B$2:$B$168,B341,'9月奖金发放记录'!$A$2:$A$168,A341,'9月奖金发放记录'!$D$2:$D$168,"补发6月")+SUMIFS('9月奖金发放记录'!$J$2:$J$168,'9月奖金发放记录'!$B$2:$B$168,B341,'9月奖金发放记录'!$A$2:$A$168,A341,'9月奖金发放记录'!$D$2:$D$168,"补发7月")+SUMIFS('9月奖金发放记录'!$J$2:$J$168,'9月奖金发放记录'!$B$2:$B$168,B341,'9月奖金发放记录'!$A$2:$A$168,A341,'9月奖金发放记录'!$D$2:$D$168,"补发8月")</x:f>
        <x:v>0</x:v>
      </x:c>
      <x:c r="U341" s="7" t="n">
        <x:f>SUMIFS('9月奖金发放记录'!$J$2:$J$168,'9月奖金发放记录'!$B$2:$B$168,B341,'9月奖金发放记录'!$A$2:$A$168,A341,'9月奖金发放记录'!$D$2:$D$168,"累计补发9月")</x:f>
        <x:v>0</x:v>
      </x:c>
      <x:c r="V341" s="7" t="n">
        <x:f>SUM(R341:U341)</x:f>
        <x:v>0</x:v>
      </x:c>
    </x:row>
    <x:row r="342" ht="22" customHeight="1">
      <x:c r="A342" s="2" t="str">
        <x:v>粤A06691F</x:v>
      </x:c>
      <x:c r="B342" s="2" t="str">
        <x:v>陈高伟</x:v>
      </x:c>
      <x:c r="C342" s="2" t="str">
        <x:v>业务一部</x:v>
      </x:c>
      <x:c r="D342" s="7" t="n">
        <x:v>6000</x:v>
      </x:c>
      <x:c r="E342" s="7" t="n">
        <x:v>7472.9</x:v>
      </x:c>
      <x:c r="F342" s="7" t="n">
        <x:v>0</x:v>
      </x:c>
      <x:c r="G342" s="7" t="n">
        <x:v>0</x:v>
      </x:c>
      <x:c r="H342" s="7" t="n">
        <x:f>F342+D342</x:f>
        <x:v>6000</x:v>
      </x:c>
      <x:c r="I342" s="7" t="n">
        <x:f>G342+E342</x:f>
        <x:v>7472.9</x:v>
      </x:c>
      <x:c r="J342" s="2" t="str">
        <x:f>IF(AND(H342&gt;0,I342&gt;=H342),"达标","已有里程未达标")</x:f>
        <x:v>达标</x:v>
      </x:c>
      <x:c r="K342" s="2" t="n">
        <x:v>0</x:v>
      </x:c>
      <x:c r="L342" s="2" t="n">
        <x:v>0</x:v>
      </x:c>
      <x:c r="M342" s="2" t="n">
        <x:v>6000</x:v>
      </x:c>
      <x:c r="N342" s="7" t="n">
        <x:v>1000</x:v>
      </x:c>
      <x:c r="O342" s="2" t="n">
        <x:v>0</x:v>
      </x:c>
      <x:c r="P342" s="2" t="n">
        <x:v>0</x:v>
      </x:c>
      <x:c r="Q342" s="2" t="str">
        <x:v>否</x:v>
      </x:c>
      <x:c r="R342" s="7" t="n">
        <x:f>SUMIFS('9月奖金发放记录'!$J$2:$J$168,'9月奖金发放记录'!$B$2:$B$168,B342,'9月奖金发放记录'!$A$2:$A$168,A342,'9月奖金发放记录'!$D$2:$D$168,"当月")</x:f>
        <x:v>1000</x:v>
      </x:c>
      <x:c r="S342" s="7" t="n">
        <x:f>SUMIFS('9月奖金发放记录'!$J$2:$J$168,'9月奖金发放记录'!$B$2:$B$168,B342,'9月奖金发放记录'!$A$2:$A$168,A342,'9月奖金发放记录'!$D$2:$D$168,"结转")</x:f>
        <x:v>0</x:v>
      </x:c>
      <x:c r="T342" s="7" t="n">
        <x:f>SUMIFS('9月奖金发放记录'!$J$2:$J$168,'9月奖金发放记录'!$B$2:$B$168,B342,'9月奖金发放记录'!$A$2:$A$168,A342,'9月奖金发放记录'!$D$2:$D$168,"补发1月")+SUMIFS('9月奖金发放记录'!$J$2:$J$168,'9月奖金发放记录'!$B$2:$B$168,B342,'9月奖金发放记录'!$A$2:$A$168,A342,'9月奖金发放记录'!$D$2:$D$168,"补发2月")+SUMIFS('9月奖金发放记录'!$J$2:$J$168,'9月奖金发放记录'!$B$2:$B$168,B342,'9月奖金发放记录'!$A$2:$A$168,A342,'9月奖金发放记录'!$D$2:$D$168,"补发3月")+SUMIFS('9月奖金发放记录'!$J$2:$J$168,'9月奖金发放记录'!$B$2:$B$168,B342,'9月奖金发放记录'!$A$2:$A$168,A342,'9月奖金发放记录'!$D$2:$D$168,"补发4月")+SUMIFS('9月奖金发放记录'!$J$2:$J$168,'9月奖金发放记录'!$B$2:$B$168,B342,'9月奖金发放记录'!$A$2:$A$168,A342,'9月奖金发放记录'!$D$2:$D$168,"补发5月")+SUMIFS('9月奖金发放记录'!$J$2:$J$168,'9月奖金发放记录'!$B$2:$B$168,B342,'9月奖金发放记录'!$A$2:$A$168,A342,'9月奖金发放记录'!$D$2:$D$168,"补发6月")+SUMIFS('9月奖金发放记录'!$J$2:$J$168,'9月奖金发放记录'!$B$2:$B$168,B342,'9月奖金发放记录'!$A$2:$A$168,A342,'9月奖金发放记录'!$D$2:$D$168,"补发7月")+SUMIFS('9月奖金发放记录'!$J$2:$J$168,'9月奖金发放记录'!$B$2:$B$168,B342,'9月奖金发放记录'!$A$2:$A$168,A342,'9月奖金发放记录'!$D$2:$D$168,"补发8月")</x:f>
        <x:v>0</x:v>
      </x:c>
      <x:c r="U342" s="7" t="n">
        <x:f>SUMIFS('9月奖金发放记录'!$J$2:$J$168,'9月奖金发放记录'!$B$2:$B$168,B342,'9月奖金发放记录'!$A$2:$A$168,A342,'9月奖金发放记录'!$D$2:$D$168,"累计补发9月")</x:f>
        <x:v>0</x:v>
      </x:c>
      <x:c r="V342" s="7" t="n">
        <x:f>SUM(R342:U342)</x:f>
        <x:v>1000</x:v>
      </x:c>
    </x:row>
    <x:row r="343" ht="22" customHeight="1">
      <x:c r="A343" s="2" t="str">
        <x:v>粤A06859F</x:v>
      </x:c>
      <x:c r="B343" s="2" t="str">
        <x:v>陈高伟</x:v>
      </x:c>
      <x:c r="C343" s="2" t="str">
        <x:v>业务一部</x:v>
      </x:c>
      <x:c r="D343" s="7" t="n">
        <x:v>6000</x:v>
      </x:c>
      <x:c r="E343" s="7" t="n">
        <x:v>4945.2</x:v>
      </x:c>
      <x:c r="F343" s="7" t="n">
        <x:v>0</x:v>
      </x:c>
      <x:c r="G343" s="7" t="n">
        <x:v>0</x:v>
      </x:c>
      <x:c r="H343" s="7" t="n">
        <x:f>F343+D343</x:f>
        <x:v>6000</x:v>
      </x:c>
      <x:c r="I343" s="7" t="n">
        <x:f>G343+E343</x:f>
        <x:v>4945.2</x:v>
      </x:c>
      <x:c r="J343" s="2" t="str">
        <x:f>IF(AND(H343&gt;0,I343&gt;=H343),"达标","已有里程未达标")</x:f>
        <x:v>已有里程未达标</x:v>
      </x:c>
      <x:c r="K343" s="2" t="n">
        <x:v>0</x:v>
      </x:c>
      <x:c r="L343" s="2" t="n">
        <x:v>0</x:v>
      </x:c>
      <x:c r="M343" s="2" t="n">
        <x:v>6000</x:v>
      </x:c>
      <x:c r="N343" s="7" t="n">
        <x:v>1000</x:v>
      </x:c>
      <x:c r="O343" s="2" t="n">
        <x:v>0</x:v>
      </x:c>
      <x:c r="P343" s="2" t="n">
        <x:v>0</x:v>
      </x:c>
      <x:c r="Q343" s="2" t="str">
        <x:v>否</x:v>
      </x:c>
      <x:c r="R343" s="7" t="n">
        <x:f>SUMIFS('9月奖金发放记录'!$J$2:$J$168,'9月奖金发放记录'!$B$2:$B$168,B343,'9月奖金发放记录'!$A$2:$A$168,A343,'9月奖金发放记录'!$D$2:$D$168,"当月")</x:f>
        <x:v>0</x:v>
      </x:c>
      <x:c r="S343" s="7" t="n">
        <x:f>SUMIFS('9月奖金发放记录'!$J$2:$J$168,'9月奖金发放记录'!$B$2:$B$168,B343,'9月奖金发放记录'!$A$2:$A$168,A343,'9月奖金发放记录'!$D$2:$D$168,"结转")</x:f>
        <x:v>0</x:v>
      </x:c>
      <x:c r="T343" s="7" t="n">
        <x:f>SUMIFS('9月奖金发放记录'!$J$2:$J$168,'9月奖金发放记录'!$B$2:$B$168,B343,'9月奖金发放记录'!$A$2:$A$168,A343,'9月奖金发放记录'!$D$2:$D$168,"补发1月")+SUMIFS('9月奖金发放记录'!$J$2:$J$168,'9月奖金发放记录'!$B$2:$B$168,B343,'9月奖金发放记录'!$A$2:$A$168,A343,'9月奖金发放记录'!$D$2:$D$168,"补发2月")+SUMIFS('9月奖金发放记录'!$J$2:$J$168,'9月奖金发放记录'!$B$2:$B$168,B343,'9月奖金发放记录'!$A$2:$A$168,A343,'9月奖金发放记录'!$D$2:$D$168,"补发3月")+SUMIFS('9月奖金发放记录'!$J$2:$J$168,'9月奖金发放记录'!$B$2:$B$168,B343,'9月奖金发放记录'!$A$2:$A$168,A343,'9月奖金发放记录'!$D$2:$D$168,"补发4月")+SUMIFS('9月奖金发放记录'!$J$2:$J$168,'9月奖金发放记录'!$B$2:$B$168,B343,'9月奖金发放记录'!$A$2:$A$168,A343,'9月奖金发放记录'!$D$2:$D$168,"补发5月")+SUMIFS('9月奖金发放记录'!$J$2:$J$168,'9月奖金发放记录'!$B$2:$B$168,B343,'9月奖金发放记录'!$A$2:$A$168,A343,'9月奖金发放记录'!$D$2:$D$168,"补发6月")+SUMIFS('9月奖金发放记录'!$J$2:$J$168,'9月奖金发放记录'!$B$2:$B$168,B343,'9月奖金发放记录'!$A$2:$A$168,A343,'9月奖金发放记录'!$D$2:$D$168,"补发7月")+SUMIFS('9月奖金发放记录'!$J$2:$J$168,'9月奖金发放记录'!$B$2:$B$168,B343,'9月奖金发放记录'!$A$2:$A$168,A343,'9月奖金发放记录'!$D$2:$D$168,"补发8月")</x:f>
        <x:v>0</x:v>
      </x:c>
      <x:c r="U343" s="7" t="n">
        <x:f>SUMIFS('9月奖金发放记录'!$J$2:$J$168,'9月奖金发放记录'!$B$2:$B$168,B343,'9月奖金发放记录'!$A$2:$A$168,A343,'9月奖金发放记录'!$D$2:$D$168,"累计补发9月")</x:f>
        <x:v>0</x:v>
      </x:c>
      <x:c r="V343" s="7" t="n">
        <x:f>SUM(R343:U343)</x:f>
        <x:v>0</x:v>
      </x:c>
    </x:row>
    <x:row r="344" ht="22" customHeight="1">
      <x:c r="A344" s="2" t="str">
        <x:v>粤A06931F</x:v>
      </x:c>
      <x:c r="B344" s="2" t="str">
        <x:v>陈高伟</x:v>
      </x:c>
      <x:c r="C344" s="2" t="str">
        <x:v>业务一部</x:v>
      </x:c>
      <x:c r="D344" s="7" t="n">
        <x:v>6000</x:v>
      </x:c>
      <x:c r="E344" s="7" t="n">
        <x:v>5842</x:v>
      </x:c>
      <x:c r="F344" s="7" t="n">
        <x:v>0</x:v>
      </x:c>
      <x:c r="G344" s="7" t="n">
        <x:v>0</x:v>
      </x:c>
      <x:c r="H344" s="7" t="n">
        <x:f>F344+D344</x:f>
        <x:v>6000</x:v>
      </x:c>
      <x:c r="I344" s="7" t="n">
        <x:f>G344+E344</x:f>
        <x:v>5842</x:v>
      </x:c>
      <x:c r="J344" s="2" t="str">
        <x:f>IF(AND(H344&gt;0,I344&gt;=H344),"达标","已有里程未达标")</x:f>
        <x:v>已有里程未达标</x:v>
      </x:c>
      <x:c r="K344" s="2" t="n">
        <x:v>0</x:v>
      </x:c>
      <x:c r="L344" s="2" t="n">
        <x:v>0</x:v>
      </x:c>
      <x:c r="M344" s="2" t="n">
        <x:v>6000</x:v>
      </x:c>
      <x:c r="N344" s="7" t="n">
        <x:v>1000</x:v>
      </x:c>
      <x:c r="O344" s="2" t="n">
        <x:v>1</x:v>
      </x:c>
      <x:c r="P344" s="2" t="n">
        <x:v>0</x:v>
      </x:c>
      <x:c r="Q344" s="2" t="str">
        <x:v>否</x:v>
      </x:c>
      <x:c r="R344" s="7" t="n">
        <x:f>SUMIFS('9月奖金发放记录'!$J$2:$J$168,'9月奖金发放记录'!$B$2:$B$168,B344,'9月奖金发放记录'!$A$2:$A$168,A344,'9月奖金发放记录'!$D$2:$D$168,"当月")</x:f>
        <x:v>0</x:v>
      </x:c>
      <x:c r="S344" s="7" t="n">
        <x:f>SUMIFS('9月奖金发放记录'!$J$2:$J$168,'9月奖金发放记录'!$B$2:$B$168,B344,'9月奖金发放记录'!$A$2:$A$168,A344,'9月奖金发放记录'!$D$2:$D$168,"结转")</x:f>
        <x:v>0</x:v>
      </x:c>
      <x:c r="T344" s="7" t="n">
        <x:f>SUMIFS('9月奖金发放记录'!$J$2:$J$168,'9月奖金发放记录'!$B$2:$B$168,B344,'9月奖金发放记录'!$A$2:$A$168,A344,'9月奖金发放记录'!$D$2:$D$168,"补发1月")+SUMIFS('9月奖金发放记录'!$J$2:$J$168,'9月奖金发放记录'!$B$2:$B$168,B344,'9月奖金发放记录'!$A$2:$A$168,A344,'9月奖金发放记录'!$D$2:$D$168,"补发2月")+SUMIFS('9月奖金发放记录'!$J$2:$J$168,'9月奖金发放记录'!$B$2:$B$168,B344,'9月奖金发放记录'!$A$2:$A$168,A344,'9月奖金发放记录'!$D$2:$D$168,"补发3月")+SUMIFS('9月奖金发放记录'!$J$2:$J$168,'9月奖金发放记录'!$B$2:$B$168,B344,'9月奖金发放记录'!$A$2:$A$168,A344,'9月奖金发放记录'!$D$2:$D$168,"补发4月")+SUMIFS('9月奖金发放记录'!$J$2:$J$168,'9月奖金发放记录'!$B$2:$B$168,B344,'9月奖金发放记录'!$A$2:$A$168,A344,'9月奖金发放记录'!$D$2:$D$168,"补发5月")+SUMIFS('9月奖金发放记录'!$J$2:$J$168,'9月奖金发放记录'!$B$2:$B$168,B344,'9月奖金发放记录'!$A$2:$A$168,A344,'9月奖金发放记录'!$D$2:$D$168,"补发6月")+SUMIFS('9月奖金发放记录'!$J$2:$J$168,'9月奖金发放记录'!$B$2:$B$168,B344,'9月奖金发放记录'!$A$2:$A$168,A344,'9月奖金发放记录'!$D$2:$D$168,"补发7月")+SUMIFS('9月奖金发放记录'!$J$2:$J$168,'9月奖金发放记录'!$B$2:$B$168,B344,'9月奖金发放记录'!$A$2:$A$168,A344,'9月奖金发放记录'!$D$2:$D$168,"补发8月")</x:f>
        <x:v>0</x:v>
      </x:c>
      <x:c r="U344" s="7" t="n">
        <x:f>SUMIFS('9月奖金发放记录'!$J$2:$J$168,'9月奖金发放记录'!$B$2:$B$168,B344,'9月奖金发放记录'!$A$2:$A$168,A344,'9月奖金发放记录'!$D$2:$D$168,"累计补发9月")</x:f>
        <x:v>0</x:v>
      </x:c>
      <x:c r="V344" s="7" t="n">
        <x:f>SUM(R344:U344)</x:f>
        <x:v>0</x:v>
      </x:c>
    </x:row>
    <x:row r="345" ht="22" customHeight="1">
      <x:c r="A345" s="2" t="str">
        <x:v>粤A06932F</x:v>
      </x:c>
      <x:c r="B345" s="2" t="str">
        <x:v>陈高伟</x:v>
      </x:c>
      <x:c r="C345" s="2" t="str">
        <x:v>业务一部</x:v>
      </x:c>
      <x:c r="D345" s="7" t="n">
        <x:v>6000</x:v>
      </x:c>
      <x:c r="E345" s="7" t="n">
        <x:v>4282.8</x:v>
      </x:c>
      <x:c r="F345" s="7" t="n">
        <x:v>0</x:v>
      </x:c>
      <x:c r="G345" s="7" t="n">
        <x:v>0</x:v>
      </x:c>
      <x:c r="H345" s="7" t="n">
        <x:f>F345+D345</x:f>
        <x:v>6000</x:v>
      </x:c>
      <x:c r="I345" s="7" t="n">
        <x:f>G345+E345</x:f>
        <x:v>4282.8</x:v>
      </x:c>
      <x:c r="J345" s="2" t="str">
        <x:f>IF(AND(H345&gt;0,I345&gt;=H345),"达标","已有里程未达标")</x:f>
        <x:v>已有里程未达标</x:v>
      </x:c>
      <x:c r="K345" s="2" t="n">
        <x:v>0</x:v>
      </x:c>
      <x:c r="L345" s="2" t="n">
        <x:v>0</x:v>
      </x:c>
      <x:c r="M345" s="2" t="n">
        <x:v>6000</x:v>
      </x:c>
      <x:c r="N345" s="7" t="n">
        <x:v>1000</x:v>
      </x:c>
      <x:c r="O345" s="2" t="n">
        <x:v>0</x:v>
      </x:c>
      <x:c r="P345" s="2" t="n">
        <x:v>0</x:v>
      </x:c>
      <x:c r="Q345" s="2" t="str">
        <x:v>否</x:v>
      </x:c>
      <x:c r="R345" s="7" t="n">
        <x:f>SUMIFS('9月奖金发放记录'!$J$2:$J$168,'9月奖金发放记录'!$B$2:$B$168,B345,'9月奖金发放记录'!$A$2:$A$168,A345,'9月奖金发放记录'!$D$2:$D$168,"当月")</x:f>
        <x:v>0</x:v>
      </x:c>
      <x:c r="S345" s="7" t="n">
        <x:f>SUMIFS('9月奖金发放记录'!$J$2:$J$168,'9月奖金发放记录'!$B$2:$B$168,B345,'9月奖金发放记录'!$A$2:$A$168,A345,'9月奖金发放记录'!$D$2:$D$168,"结转")</x:f>
        <x:v>0</x:v>
      </x:c>
      <x:c r="T345" s="7" t="n">
        <x:f>SUMIFS('9月奖金发放记录'!$J$2:$J$168,'9月奖金发放记录'!$B$2:$B$168,B345,'9月奖金发放记录'!$A$2:$A$168,A345,'9月奖金发放记录'!$D$2:$D$168,"补发1月")+SUMIFS('9月奖金发放记录'!$J$2:$J$168,'9月奖金发放记录'!$B$2:$B$168,B345,'9月奖金发放记录'!$A$2:$A$168,A345,'9月奖金发放记录'!$D$2:$D$168,"补发2月")+SUMIFS('9月奖金发放记录'!$J$2:$J$168,'9月奖金发放记录'!$B$2:$B$168,B345,'9月奖金发放记录'!$A$2:$A$168,A345,'9月奖金发放记录'!$D$2:$D$168,"补发3月")+SUMIFS('9月奖金发放记录'!$J$2:$J$168,'9月奖金发放记录'!$B$2:$B$168,B345,'9月奖金发放记录'!$A$2:$A$168,A345,'9月奖金发放记录'!$D$2:$D$168,"补发4月")+SUMIFS('9月奖金发放记录'!$J$2:$J$168,'9月奖金发放记录'!$B$2:$B$168,B345,'9月奖金发放记录'!$A$2:$A$168,A345,'9月奖金发放记录'!$D$2:$D$168,"补发5月")+SUMIFS('9月奖金发放记录'!$J$2:$J$168,'9月奖金发放记录'!$B$2:$B$168,B345,'9月奖金发放记录'!$A$2:$A$168,A345,'9月奖金发放记录'!$D$2:$D$168,"补发6月")+SUMIFS('9月奖金发放记录'!$J$2:$J$168,'9月奖金发放记录'!$B$2:$B$168,B345,'9月奖金发放记录'!$A$2:$A$168,A345,'9月奖金发放记录'!$D$2:$D$168,"补发7月")+SUMIFS('9月奖金发放记录'!$J$2:$J$168,'9月奖金发放记录'!$B$2:$B$168,B345,'9月奖金发放记录'!$A$2:$A$168,A345,'9月奖金发放记录'!$D$2:$D$168,"补发8月")</x:f>
        <x:v>0</x:v>
      </x:c>
      <x:c r="U345" s="7" t="n">
        <x:f>SUMIFS('9月奖金发放记录'!$J$2:$J$168,'9月奖金发放记录'!$B$2:$B$168,B345,'9月奖金发放记录'!$A$2:$A$168,A345,'9月奖金发放记录'!$D$2:$D$168,"累计补发9月")</x:f>
        <x:v>0</x:v>
      </x:c>
      <x:c r="V345" s="7" t="n">
        <x:f>SUM(R345:U345)</x:f>
        <x:v>0</x:v>
      </x:c>
    </x:row>
    <x:row r="346" ht="22" customHeight="1">
      <x:c r="A346" s="2" t="str">
        <x:v>粤A07260F</x:v>
      </x:c>
      <x:c r="B346" s="2" t="str">
        <x:v>陈高伟</x:v>
      </x:c>
      <x:c r="C346" s="2" t="str">
        <x:v>业务一部</x:v>
      </x:c>
      <x:c r="D346" s="7" t="n">
        <x:v>4400</x:v>
      </x:c>
      <x:c r="E346" s="7" t="n">
        <x:v>1423.9</x:v>
      </x:c>
      <x:c r="F346" s="7" t="n">
        <x:v>0</x:v>
      </x:c>
      <x:c r="G346" s="7" t="n">
        <x:v>0</x:v>
      </x:c>
      <x:c r="H346" s="7" t="n">
        <x:f>F346+D346</x:f>
        <x:v>4400</x:v>
      </x:c>
      <x:c r="I346" s="7" t="n">
        <x:f>G346+E346</x:f>
        <x:v>1423.9</x:v>
      </x:c>
      <x:c r="J346" s="2" t="str">
        <x:f>IF(AND(H346&gt;0,I346&gt;=H346),"达标","已有里程未达标")</x:f>
        <x:v>已有里程未达标</x:v>
      </x:c>
      <x:c r="K346" s="2" t="n">
        <x:v>0</x:v>
      </x:c>
      <x:c r="L346" s="2" t="n">
        <x:v>0</x:v>
      </x:c>
      <x:c r="M346" s="2" t="n">
        <x:v>6000</x:v>
      </x:c>
      <x:c r="N346" s="7" t="n">
        <x:v>1000</x:v>
      </x:c>
      <x:c r="O346" s="2" t="n">
        <x:v>0</x:v>
      </x:c>
      <x:c r="P346" s="2" t="n">
        <x:v>0</x:v>
      </x:c>
      <x:c r="Q346" s="2" t="str">
        <x:v>否</x:v>
      </x:c>
      <x:c r="R346" s="7" t="n">
        <x:f>SUMIFS('9月奖金发放记录'!$J$2:$J$168,'9月奖金发放记录'!$B$2:$B$168,B346,'9月奖金发放记录'!$A$2:$A$168,A346,'9月奖金发放记录'!$D$2:$D$168,"当月")</x:f>
        <x:v>0</x:v>
      </x:c>
      <x:c r="S346" s="7" t="n">
        <x:f>SUMIFS('9月奖金发放记录'!$J$2:$J$168,'9月奖金发放记录'!$B$2:$B$168,B346,'9月奖金发放记录'!$A$2:$A$168,A346,'9月奖金发放记录'!$D$2:$D$168,"结转")</x:f>
        <x:v>0</x:v>
      </x:c>
      <x:c r="T346" s="7" t="n">
        <x:f>SUMIFS('9月奖金发放记录'!$J$2:$J$168,'9月奖金发放记录'!$B$2:$B$168,B346,'9月奖金发放记录'!$A$2:$A$168,A346,'9月奖金发放记录'!$D$2:$D$168,"补发1月")+SUMIFS('9月奖金发放记录'!$J$2:$J$168,'9月奖金发放记录'!$B$2:$B$168,B346,'9月奖金发放记录'!$A$2:$A$168,A346,'9月奖金发放记录'!$D$2:$D$168,"补发2月")+SUMIFS('9月奖金发放记录'!$J$2:$J$168,'9月奖金发放记录'!$B$2:$B$168,B346,'9月奖金发放记录'!$A$2:$A$168,A346,'9月奖金发放记录'!$D$2:$D$168,"补发3月")+SUMIFS('9月奖金发放记录'!$J$2:$J$168,'9月奖金发放记录'!$B$2:$B$168,B346,'9月奖金发放记录'!$A$2:$A$168,A346,'9月奖金发放记录'!$D$2:$D$168,"补发4月")+SUMIFS('9月奖金发放记录'!$J$2:$J$168,'9月奖金发放记录'!$B$2:$B$168,B346,'9月奖金发放记录'!$A$2:$A$168,A346,'9月奖金发放记录'!$D$2:$D$168,"补发5月")+SUMIFS('9月奖金发放记录'!$J$2:$J$168,'9月奖金发放记录'!$B$2:$B$168,B346,'9月奖金发放记录'!$A$2:$A$168,A346,'9月奖金发放记录'!$D$2:$D$168,"补发6月")+SUMIFS('9月奖金发放记录'!$J$2:$J$168,'9月奖金发放记录'!$B$2:$B$168,B346,'9月奖金发放记录'!$A$2:$A$168,A346,'9月奖金发放记录'!$D$2:$D$168,"补发7月")+SUMIFS('9月奖金发放记录'!$J$2:$J$168,'9月奖金发放记录'!$B$2:$B$168,B346,'9月奖金发放记录'!$A$2:$A$168,A346,'9月奖金发放记录'!$D$2:$D$168,"补发8月")</x:f>
        <x:v>0</x:v>
      </x:c>
      <x:c r="U346" s="7" t="n">
        <x:f>SUMIFS('9月奖金发放记录'!$J$2:$J$168,'9月奖金发放记录'!$B$2:$B$168,B346,'9月奖金发放记录'!$A$2:$A$168,A346,'9月奖金发放记录'!$D$2:$D$168,"累计补发9月")</x:f>
        <x:v>0</x:v>
      </x:c>
      <x:c r="V346" s="7" t="n">
        <x:f>SUM(R346:U346)</x:f>
        <x:v>0</x:v>
      </x:c>
    </x:row>
    <x:row r="347" ht="22" customHeight="1">
      <x:c r="A347" s="2" t="str">
        <x:v>粤A07555F</x:v>
      </x:c>
      <x:c r="B347" s="2" t="str">
        <x:v>陈高伟</x:v>
      </x:c>
      <x:c r="C347" s="2" t="str">
        <x:v>业务一部</x:v>
      </x:c>
      <x:c r="D347" s="7" t="n">
        <x:v>6000</x:v>
      </x:c>
      <x:c r="E347" s="7" t="n">
        <x:v>7562</x:v>
      </x:c>
      <x:c r="F347" s="7" t="n">
        <x:v>0</x:v>
      </x:c>
      <x:c r="G347" s="7" t="n">
        <x:v>0</x:v>
      </x:c>
      <x:c r="H347" s="7" t="n">
        <x:f>F347+D347</x:f>
        <x:v>6000</x:v>
      </x:c>
      <x:c r="I347" s="7" t="n">
        <x:f>G347+E347</x:f>
        <x:v>7562</x:v>
      </x:c>
      <x:c r="J347" s="2" t="str">
        <x:f>IF(AND(H347&gt;0,I347&gt;=H347),"达标","已有里程未达标")</x:f>
        <x:v>达标</x:v>
      </x:c>
      <x:c r="K347" s="2" t="n">
        <x:v>0</x:v>
      </x:c>
      <x:c r="L347" s="2" t="n">
        <x:v>0</x:v>
      </x:c>
      <x:c r="M347" s="2" t="n">
        <x:v>6000</x:v>
      </x:c>
      <x:c r="N347" s="7" t="n">
        <x:v>1000</x:v>
      </x:c>
      <x:c r="O347" s="2" t="n">
        <x:v>0</x:v>
      </x:c>
      <x:c r="P347" s="2" t="n">
        <x:v>0</x:v>
      </x:c>
      <x:c r="Q347" s="2" t="str">
        <x:v>否</x:v>
      </x:c>
      <x:c r="R347" s="7" t="n">
        <x:f>SUMIFS('9月奖金发放记录'!$J$2:$J$168,'9月奖金发放记录'!$B$2:$B$168,B347,'9月奖金发放记录'!$A$2:$A$168,A347,'9月奖金发放记录'!$D$2:$D$168,"当月")</x:f>
        <x:v>1000</x:v>
      </x:c>
      <x:c r="S347" s="7" t="n">
        <x:f>SUMIFS('9月奖金发放记录'!$J$2:$J$168,'9月奖金发放记录'!$B$2:$B$168,B347,'9月奖金发放记录'!$A$2:$A$168,A347,'9月奖金发放记录'!$D$2:$D$168,"结转")</x:f>
        <x:v>0</x:v>
      </x:c>
      <x:c r="T347" s="7" t="n">
        <x:f>SUMIFS('9月奖金发放记录'!$J$2:$J$168,'9月奖金发放记录'!$B$2:$B$168,B347,'9月奖金发放记录'!$A$2:$A$168,A347,'9月奖金发放记录'!$D$2:$D$168,"补发1月")+SUMIFS('9月奖金发放记录'!$J$2:$J$168,'9月奖金发放记录'!$B$2:$B$168,B347,'9月奖金发放记录'!$A$2:$A$168,A347,'9月奖金发放记录'!$D$2:$D$168,"补发2月")+SUMIFS('9月奖金发放记录'!$J$2:$J$168,'9月奖金发放记录'!$B$2:$B$168,B347,'9月奖金发放记录'!$A$2:$A$168,A347,'9月奖金发放记录'!$D$2:$D$168,"补发3月")+SUMIFS('9月奖金发放记录'!$J$2:$J$168,'9月奖金发放记录'!$B$2:$B$168,B347,'9月奖金发放记录'!$A$2:$A$168,A347,'9月奖金发放记录'!$D$2:$D$168,"补发4月")+SUMIFS('9月奖金发放记录'!$J$2:$J$168,'9月奖金发放记录'!$B$2:$B$168,B347,'9月奖金发放记录'!$A$2:$A$168,A347,'9月奖金发放记录'!$D$2:$D$168,"补发5月")+SUMIFS('9月奖金发放记录'!$J$2:$J$168,'9月奖金发放记录'!$B$2:$B$168,B347,'9月奖金发放记录'!$A$2:$A$168,A347,'9月奖金发放记录'!$D$2:$D$168,"补发6月")+SUMIFS('9月奖金发放记录'!$J$2:$J$168,'9月奖金发放记录'!$B$2:$B$168,B347,'9月奖金发放记录'!$A$2:$A$168,A347,'9月奖金发放记录'!$D$2:$D$168,"补发7月")+SUMIFS('9月奖金发放记录'!$J$2:$J$168,'9月奖金发放记录'!$B$2:$B$168,B347,'9月奖金发放记录'!$A$2:$A$168,A347,'9月奖金发放记录'!$D$2:$D$168,"补发8月")</x:f>
        <x:v>0</x:v>
      </x:c>
      <x:c r="U347" s="7" t="n">
        <x:f>SUMIFS('9月奖金发放记录'!$J$2:$J$168,'9月奖金发放记录'!$B$2:$B$168,B347,'9月奖金发放记录'!$A$2:$A$168,A347,'9月奖金发放记录'!$D$2:$D$168,"累计补发9月")</x:f>
        <x:v>0</x:v>
      </x:c>
      <x:c r="V347" s="7" t="n">
        <x:f>SUM(R347:U347)</x:f>
        <x:v>1000</x:v>
      </x:c>
    </x:row>
    <x:row r="348" ht="22" customHeight="1">
      <x:c r="A348" s="2" t="str">
        <x:v>粤A08512F</x:v>
      </x:c>
      <x:c r="B348" s="2" t="str">
        <x:v>陈高伟</x:v>
      </x:c>
      <x:c r="C348" s="2" t="str">
        <x:v>业务一部</x:v>
      </x:c>
      <x:c r="D348" s="7" t="n">
        <x:v>6000</x:v>
      </x:c>
      <x:c r="E348" s="7" t="n">
        <x:v>5080.5</x:v>
      </x:c>
      <x:c r="F348" s="7" t="n">
        <x:v>0</x:v>
      </x:c>
      <x:c r="G348" s="7" t="n">
        <x:v>0</x:v>
      </x:c>
      <x:c r="H348" s="7" t="n">
        <x:f>F348+D348</x:f>
        <x:v>6000</x:v>
      </x:c>
      <x:c r="I348" s="7" t="n">
        <x:f>G348+E348</x:f>
        <x:v>5080.5</x:v>
      </x:c>
      <x:c r="J348" s="2" t="str">
        <x:f>IF(AND(H348&gt;0,I348&gt;=H348),"达标","已有里程未达标")</x:f>
        <x:v>已有里程未达标</x:v>
      </x:c>
      <x:c r="K348" s="2" t="n">
        <x:v>0</x:v>
      </x:c>
      <x:c r="L348" s="2" t="n">
        <x:v>0</x:v>
      </x:c>
      <x:c r="M348" s="2" t="n">
        <x:v>6000</x:v>
      </x:c>
      <x:c r="N348" s="7" t="n">
        <x:v>1000</x:v>
      </x:c>
      <x:c r="O348" s="2" t="n">
        <x:v>1</x:v>
      </x:c>
      <x:c r="P348" s="2" t="n">
        <x:v>0</x:v>
      </x:c>
      <x:c r="Q348" s="2" t="str">
        <x:v>否</x:v>
      </x:c>
      <x:c r="R348" s="7" t="n">
        <x:f>SUMIFS('9月奖金发放记录'!$J$2:$J$168,'9月奖金发放记录'!$B$2:$B$168,B348,'9月奖金发放记录'!$A$2:$A$168,A348,'9月奖金发放记录'!$D$2:$D$168,"当月")</x:f>
        <x:v>0</x:v>
      </x:c>
      <x:c r="S348" s="7" t="n">
        <x:f>SUMIFS('9月奖金发放记录'!$J$2:$J$168,'9月奖金发放记录'!$B$2:$B$168,B348,'9月奖金发放记录'!$A$2:$A$168,A348,'9月奖金发放记录'!$D$2:$D$168,"结转")</x:f>
        <x:v>0</x:v>
      </x:c>
      <x:c r="T348" s="7" t="n">
        <x:f>SUMIFS('9月奖金发放记录'!$J$2:$J$168,'9月奖金发放记录'!$B$2:$B$168,B348,'9月奖金发放记录'!$A$2:$A$168,A348,'9月奖金发放记录'!$D$2:$D$168,"补发1月")+SUMIFS('9月奖金发放记录'!$J$2:$J$168,'9月奖金发放记录'!$B$2:$B$168,B348,'9月奖金发放记录'!$A$2:$A$168,A348,'9月奖金发放记录'!$D$2:$D$168,"补发2月")+SUMIFS('9月奖金发放记录'!$J$2:$J$168,'9月奖金发放记录'!$B$2:$B$168,B348,'9月奖金发放记录'!$A$2:$A$168,A348,'9月奖金发放记录'!$D$2:$D$168,"补发3月")+SUMIFS('9月奖金发放记录'!$J$2:$J$168,'9月奖金发放记录'!$B$2:$B$168,B348,'9月奖金发放记录'!$A$2:$A$168,A348,'9月奖金发放记录'!$D$2:$D$168,"补发4月")+SUMIFS('9月奖金发放记录'!$J$2:$J$168,'9月奖金发放记录'!$B$2:$B$168,B348,'9月奖金发放记录'!$A$2:$A$168,A348,'9月奖金发放记录'!$D$2:$D$168,"补发5月")+SUMIFS('9月奖金发放记录'!$J$2:$J$168,'9月奖金发放记录'!$B$2:$B$168,B348,'9月奖金发放记录'!$A$2:$A$168,A348,'9月奖金发放记录'!$D$2:$D$168,"补发6月")+SUMIFS('9月奖金发放记录'!$J$2:$J$168,'9月奖金发放记录'!$B$2:$B$168,B348,'9月奖金发放记录'!$A$2:$A$168,A348,'9月奖金发放记录'!$D$2:$D$168,"补发7月")+SUMIFS('9月奖金发放记录'!$J$2:$J$168,'9月奖金发放记录'!$B$2:$B$168,B348,'9月奖金发放记录'!$A$2:$A$168,A348,'9月奖金发放记录'!$D$2:$D$168,"补发8月")</x:f>
        <x:v>0</x:v>
      </x:c>
      <x:c r="U348" s="7" t="n">
        <x:f>SUMIFS('9月奖金发放记录'!$J$2:$J$168,'9月奖金发放记录'!$B$2:$B$168,B348,'9月奖金发放记录'!$A$2:$A$168,A348,'9月奖金发放记录'!$D$2:$D$168,"累计补发9月")</x:f>
        <x:v>0</x:v>
      </x:c>
      <x:c r="V348" s="7" t="n">
        <x:f>SUM(R348:U348)</x:f>
        <x:v>0</x:v>
      </x:c>
    </x:row>
    <x:row r="349" ht="22" customHeight="1">
      <x:c r="A349" s="2" t="str">
        <x:v>粤A08910F</x:v>
      </x:c>
      <x:c r="B349" s="2" t="str">
        <x:v>陈高伟</x:v>
      </x:c>
      <x:c r="C349" s="2" t="str">
        <x:v>业务一部</x:v>
      </x:c>
      <x:c r="D349" s="7" t="n">
        <x:v>6000</x:v>
      </x:c>
      <x:c r="E349" s="7" t="n">
        <x:v>7732.9</x:v>
      </x:c>
      <x:c r="F349" s="7" t="n">
        <x:v>0</x:v>
      </x:c>
      <x:c r="G349" s="7" t="n">
        <x:v>0</x:v>
      </x:c>
      <x:c r="H349" s="7" t="n">
        <x:f>F349+D349</x:f>
        <x:v>6000</x:v>
      </x:c>
      <x:c r="I349" s="7" t="n">
        <x:f>G349+E349</x:f>
        <x:v>7732.9</x:v>
      </x:c>
      <x:c r="J349" s="2" t="str">
        <x:f>IF(AND(H349&gt;0,I349&gt;=H349),"达标","已有里程未达标")</x:f>
        <x:v>达标</x:v>
      </x:c>
      <x:c r="K349" s="2" t="n">
        <x:v>0</x:v>
      </x:c>
      <x:c r="L349" s="2" t="n">
        <x:v>0</x:v>
      </x:c>
      <x:c r="M349" s="2" t="n">
        <x:v>6000</x:v>
      </x:c>
      <x:c r="N349" s="7" t="n">
        <x:v>1000</x:v>
      </x:c>
      <x:c r="O349" s="2" t="n">
        <x:v>1</x:v>
      </x:c>
      <x:c r="P349" s="2" t="n">
        <x:v>0</x:v>
      </x:c>
      <x:c r="Q349" s="2" t="str">
        <x:v>否</x:v>
      </x:c>
      <x:c r="R349" s="7" t="n">
        <x:f>SUMIFS('9月奖金发放记录'!$J$2:$J$168,'9月奖金发放记录'!$B$2:$B$168,B349,'9月奖金发放记录'!$A$2:$A$168,A349,'9月奖金发放记录'!$D$2:$D$168,"当月")</x:f>
        <x:v>1000</x:v>
      </x:c>
      <x:c r="S349" s="7" t="n">
        <x:f>SUMIFS('9月奖金发放记录'!$J$2:$J$168,'9月奖金发放记录'!$B$2:$B$168,B349,'9月奖金发放记录'!$A$2:$A$168,A349,'9月奖金发放记录'!$D$2:$D$168,"结转")</x:f>
        <x:v>0</x:v>
      </x:c>
      <x:c r="T349" s="7" t="n">
        <x:f>SUMIFS('9月奖金发放记录'!$J$2:$J$168,'9月奖金发放记录'!$B$2:$B$168,B349,'9月奖金发放记录'!$A$2:$A$168,A349,'9月奖金发放记录'!$D$2:$D$168,"补发1月")+SUMIFS('9月奖金发放记录'!$J$2:$J$168,'9月奖金发放记录'!$B$2:$B$168,B349,'9月奖金发放记录'!$A$2:$A$168,A349,'9月奖金发放记录'!$D$2:$D$168,"补发2月")+SUMIFS('9月奖金发放记录'!$J$2:$J$168,'9月奖金发放记录'!$B$2:$B$168,B349,'9月奖金发放记录'!$A$2:$A$168,A349,'9月奖金发放记录'!$D$2:$D$168,"补发3月")+SUMIFS('9月奖金发放记录'!$J$2:$J$168,'9月奖金发放记录'!$B$2:$B$168,B349,'9月奖金发放记录'!$A$2:$A$168,A349,'9月奖金发放记录'!$D$2:$D$168,"补发4月")+SUMIFS('9月奖金发放记录'!$J$2:$J$168,'9月奖金发放记录'!$B$2:$B$168,B349,'9月奖金发放记录'!$A$2:$A$168,A349,'9月奖金发放记录'!$D$2:$D$168,"补发5月")+SUMIFS('9月奖金发放记录'!$J$2:$J$168,'9月奖金发放记录'!$B$2:$B$168,B349,'9月奖金发放记录'!$A$2:$A$168,A349,'9月奖金发放记录'!$D$2:$D$168,"补发6月")+SUMIFS('9月奖金发放记录'!$J$2:$J$168,'9月奖金发放记录'!$B$2:$B$168,B349,'9月奖金发放记录'!$A$2:$A$168,A349,'9月奖金发放记录'!$D$2:$D$168,"补发7月")+SUMIFS('9月奖金发放记录'!$J$2:$J$168,'9月奖金发放记录'!$B$2:$B$168,B349,'9月奖金发放记录'!$A$2:$A$168,A349,'9月奖金发放记录'!$D$2:$D$168,"补发8月")</x:f>
        <x:v>0</x:v>
      </x:c>
      <x:c r="U349" s="7" t="n">
        <x:f>SUMIFS('9月奖金发放记录'!$J$2:$J$168,'9月奖金发放记录'!$B$2:$B$168,B349,'9月奖金发放记录'!$A$2:$A$168,A349,'9月奖金发放记录'!$D$2:$D$168,"累计补发9月")</x:f>
        <x:v>0</x:v>
      </x:c>
      <x:c r="V349" s="7" t="n">
        <x:f>SUM(R349:U349)</x:f>
        <x:v>1000</x:v>
      </x:c>
    </x:row>
    <x:row r="350" ht="22" customHeight="1">
      <x:c r="A350" s="2" t="str">
        <x:v>粤A09262F</x:v>
      </x:c>
      <x:c r="B350" s="2" t="str">
        <x:v>陈高伟</x:v>
      </x:c>
      <x:c r="C350" s="2" t="str">
        <x:v>业务一部</x:v>
      </x:c>
      <x:c r="D350" s="7" t="n">
        <x:v>6000</x:v>
      </x:c>
      <x:c r="E350" s="7" t="n">
        <x:v>3672.2</x:v>
      </x:c>
      <x:c r="F350" s="7" t="n">
        <x:v>0</x:v>
      </x:c>
      <x:c r="G350" s="7" t="n">
        <x:v>0</x:v>
      </x:c>
      <x:c r="H350" s="7" t="n">
        <x:f>F350+D350</x:f>
        <x:v>6000</x:v>
      </x:c>
      <x:c r="I350" s="7" t="n">
        <x:f>G350+E350</x:f>
        <x:v>3672.2</x:v>
      </x:c>
      <x:c r="J350" s="2" t="str">
        <x:f>IF(AND(H350&gt;0,I350&gt;=H350),"达标","已有里程未达标")</x:f>
        <x:v>已有里程未达标</x:v>
      </x:c>
      <x:c r="K350" s="2" t="n">
        <x:v>0</x:v>
      </x:c>
      <x:c r="L350" s="2" t="n">
        <x:v>0</x:v>
      </x:c>
      <x:c r="M350" s="2" t="n">
        <x:v>6000</x:v>
      </x:c>
      <x:c r="N350" s="7" t="n">
        <x:v>1000</x:v>
      </x:c>
      <x:c r="O350" s="2" t="n">
        <x:v>0</x:v>
      </x:c>
      <x:c r="P350" s="2" t="n">
        <x:v>0</x:v>
      </x:c>
      <x:c r="Q350" s="2" t="str">
        <x:v>否</x:v>
      </x:c>
      <x:c r="R350" s="7" t="n">
        <x:f>SUMIFS('9月奖金发放记录'!$J$2:$J$168,'9月奖金发放记录'!$B$2:$B$168,B350,'9月奖金发放记录'!$A$2:$A$168,A350,'9月奖金发放记录'!$D$2:$D$168,"当月")</x:f>
        <x:v>0</x:v>
      </x:c>
      <x:c r="S350" s="7" t="n">
        <x:f>SUMIFS('9月奖金发放记录'!$J$2:$J$168,'9月奖金发放记录'!$B$2:$B$168,B350,'9月奖金发放记录'!$A$2:$A$168,A350,'9月奖金发放记录'!$D$2:$D$168,"结转")</x:f>
        <x:v>0</x:v>
      </x:c>
      <x:c r="T350" s="7" t="n">
        <x:f>SUMIFS('9月奖金发放记录'!$J$2:$J$168,'9月奖金发放记录'!$B$2:$B$168,B350,'9月奖金发放记录'!$A$2:$A$168,A350,'9月奖金发放记录'!$D$2:$D$168,"补发1月")+SUMIFS('9月奖金发放记录'!$J$2:$J$168,'9月奖金发放记录'!$B$2:$B$168,B350,'9月奖金发放记录'!$A$2:$A$168,A350,'9月奖金发放记录'!$D$2:$D$168,"补发2月")+SUMIFS('9月奖金发放记录'!$J$2:$J$168,'9月奖金发放记录'!$B$2:$B$168,B350,'9月奖金发放记录'!$A$2:$A$168,A350,'9月奖金发放记录'!$D$2:$D$168,"补发3月")+SUMIFS('9月奖金发放记录'!$J$2:$J$168,'9月奖金发放记录'!$B$2:$B$168,B350,'9月奖金发放记录'!$A$2:$A$168,A350,'9月奖金发放记录'!$D$2:$D$168,"补发4月")+SUMIFS('9月奖金发放记录'!$J$2:$J$168,'9月奖金发放记录'!$B$2:$B$168,B350,'9月奖金发放记录'!$A$2:$A$168,A350,'9月奖金发放记录'!$D$2:$D$168,"补发5月")+SUMIFS('9月奖金发放记录'!$J$2:$J$168,'9月奖金发放记录'!$B$2:$B$168,B350,'9月奖金发放记录'!$A$2:$A$168,A350,'9月奖金发放记录'!$D$2:$D$168,"补发6月")+SUMIFS('9月奖金发放记录'!$J$2:$J$168,'9月奖金发放记录'!$B$2:$B$168,B350,'9月奖金发放记录'!$A$2:$A$168,A350,'9月奖金发放记录'!$D$2:$D$168,"补发7月")+SUMIFS('9月奖金发放记录'!$J$2:$J$168,'9月奖金发放记录'!$B$2:$B$168,B350,'9月奖金发放记录'!$A$2:$A$168,A350,'9月奖金发放记录'!$D$2:$D$168,"补发8月")</x:f>
        <x:v>0</x:v>
      </x:c>
      <x:c r="U350" s="7" t="n">
        <x:f>SUMIFS('9月奖金发放记录'!$J$2:$J$168,'9月奖金发放记录'!$B$2:$B$168,B350,'9月奖金发放记录'!$A$2:$A$168,A350,'9月奖金发放记录'!$D$2:$D$168,"累计补发9月")</x:f>
        <x:v>0</x:v>
      </x:c>
      <x:c r="V350" s="7" t="n">
        <x:f>SUM(R350:U350)</x:f>
        <x:v>0</x:v>
      </x:c>
    </x:row>
    <x:row r="351" ht="22" customHeight="1">
      <x:c r="A351" s="2" t="str">
        <x:v>粤AGP2032</x:v>
      </x:c>
      <x:c r="B351" s="2" t="str">
        <x:v>陈高伟</x:v>
      </x:c>
      <x:c r="C351" s="2" t="str">
        <x:v>业务一部</x:v>
      </x:c>
      <x:c r="D351" s="7" t="n">
        <x:v>5000</x:v>
      </x:c>
      <x:c r="E351" s="7" t="n">
        <x:v>4222.7</x:v>
      </x:c>
      <x:c r="F351" s="7" t="n">
        <x:v>0</x:v>
      </x:c>
      <x:c r="G351" s="7" t="n">
        <x:v>0</x:v>
      </x:c>
      <x:c r="H351" s="7" t="n">
        <x:f>F351+D351</x:f>
        <x:v>5000</x:v>
      </x:c>
      <x:c r="I351" s="7" t="n">
        <x:f>G351+E351</x:f>
        <x:v>4222.7</x:v>
      </x:c>
      <x:c r="J351" s="2" t="str">
        <x:f>IF(AND(H351&gt;0,I351&gt;=H351),"达标","已有里程未达标")</x:f>
        <x:v>已有里程未达标</x:v>
      </x:c>
      <x:c r="K351" s="2" t="n">
        <x:v>0</x:v>
      </x:c>
      <x:c r="L351" s="2" t="n">
        <x:v>0</x:v>
      </x:c>
      <x:c r="M351" s="2" t="n">
        <x:v>5000</x:v>
      </x:c>
      <x:c r="N351" s="7" t="n">
        <x:v>260</x:v>
      </x:c>
      <x:c r="O351" s="2" t="n">
        <x:v>3</x:v>
      </x:c>
      <x:c r="P351" s="2" t="n">
        <x:v>0</x:v>
      </x:c>
      <x:c r="Q351" s="2" t="str">
        <x:v>否</x:v>
      </x:c>
      <x:c r="R351" s="7" t="n">
        <x:f>SUMIFS('9月奖金发放记录'!$J$2:$J$168,'9月奖金发放记录'!$B$2:$B$168,B351,'9月奖金发放记录'!$A$2:$A$168,A351,'9月奖金发放记录'!$D$2:$D$168,"当月")</x:f>
        <x:v>0</x:v>
      </x:c>
      <x:c r="S351" s="7" t="n">
        <x:f>SUMIFS('9月奖金发放记录'!$J$2:$J$168,'9月奖金发放记录'!$B$2:$B$168,B351,'9月奖金发放记录'!$A$2:$A$168,A351,'9月奖金发放记录'!$D$2:$D$168,"结转")</x:f>
        <x:v>0</x:v>
      </x:c>
      <x:c r="T351" s="7" t="n">
        <x:f>SUMIFS('9月奖金发放记录'!$J$2:$J$168,'9月奖金发放记录'!$B$2:$B$168,B351,'9月奖金发放记录'!$A$2:$A$168,A351,'9月奖金发放记录'!$D$2:$D$168,"补发1月")+SUMIFS('9月奖金发放记录'!$J$2:$J$168,'9月奖金发放记录'!$B$2:$B$168,B351,'9月奖金发放记录'!$A$2:$A$168,A351,'9月奖金发放记录'!$D$2:$D$168,"补发2月")+SUMIFS('9月奖金发放记录'!$J$2:$J$168,'9月奖金发放记录'!$B$2:$B$168,B351,'9月奖金发放记录'!$A$2:$A$168,A351,'9月奖金发放记录'!$D$2:$D$168,"补发3月")+SUMIFS('9月奖金发放记录'!$J$2:$J$168,'9月奖金发放记录'!$B$2:$B$168,B351,'9月奖金发放记录'!$A$2:$A$168,A351,'9月奖金发放记录'!$D$2:$D$168,"补发4月")+SUMIFS('9月奖金发放记录'!$J$2:$J$168,'9月奖金发放记录'!$B$2:$B$168,B351,'9月奖金发放记录'!$A$2:$A$168,A351,'9月奖金发放记录'!$D$2:$D$168,"补发5月")+SUMIFS('9月奖金发放记录'!$J$2:$J$168,'9月奖金发放记录'!$B$2:$B$168,B351,'9月奖金发放记录'!$A$2:$A$168,A351,'9月奖金发放记录'!$D$2:$D$168,"补发6月")+SUMIFS('9月奖金发放记录'!$J$2:$J$168,'9月奖金发放记录'!$B$2:$B$168,B351,'9月奖金发放记录'!$A$2:$A$168,A351,'9月奖金发放记录'!$D$2:$D$168,"补发7月")+SUMIFS('9月奖金发放记录'!$J$2:$J$168,'9月奖金发放记录'!$B$2:$B$168,B351,'9月奖金发放记录'!$A$2:$A$168,A351,'9月奖金发放记录'!$D$2:$D$168,"补发8月")</x:f>
        <x:v>0</x:v>
      </x:c>
      <x:c r="U351" s="7" t="n">
        <x:f>SUMIFS('9月奖金发放记录'!$J$2:$J$168,'9月奖金发放记录'!$B$2:$B$168,B351,'9月奖金发放记录'!$A$2:$A$168,A351,'9月奖金发放记录'!$D$2:$D$168,"累计补发9月")</x:f>
        <x:v>0</x:v>
      </x:c>
      <x:c r="V351" s="7" t="n">
        <x:f>SUM(R351:U351)</x:f>
        <x:v>0</x:v>
      </x:c>
    </x:row>
    <x:row r="352" ht="22" customHeight="1">
      <x:c r="A352" s="2" t="str">
        <x:v>粤AGP3071</x:v>
      </x:c>
      <x:c r="B352" s="2" t="str">
        <x:v>陈高伟</x:v>
      </x:c>
      <x:c r="C352" s="2" t="str">
        <x:v>业务一部</x:v>
      </x:c>
      <x:c r="D352" s="7" t="n">
        <x:v>5000</x:v>
      </x:c>
      <x:c r="E352" s="7" t="n">
        <x:v>4171.3</x:v>
      </x:c>
      <x:c r="F352" s="7" t="n">
        <x:v>0</x:v>
      </x:c>
      <x:c r="G352" s="7" t="n">
        <x:v>0</x:v>
      </x:c>
      <x:c r="H352" s="7" t="n">
        <x:f>F352+D352</x:f>
        <x:v>5000</x:v>
      </x:c>
      <x:c r="I352" s="7" t="n">
        <x:f>G352+E352</x:f>
        <x:v>4171.3</x:v>
      </x:c>
      <x:c r="J352" s="2" t="str">
        <x:f>IF(AND(H352&gt;0,I352&gt;=H352),"达标","已有里程未达标")</x:f>
        <x:v>已有里程未达标</x:v>
      </x:c>
      <x:c r="K352" s="2" t="n">
        <x:v>0</x:v>
      </x:c>
      <x:c r="L352" s="2" t="n">
        <x:v>0</x:v>
      </x:c>
      <x:c r="M352" s="2" t="n">
        <x:v>5000</x:v>
      </x:c>
      <x:c r="N352" s="7" t="n">
        <x:v>260</x:v>
      </x:c>
      <x:c r="O352" s="2" t="n">
        <x:v>10</x:v>
      </x:c>
      <x:c r="P352" s="2" t="n">
        <x:v>0</x:v>
      </x:c>
      <x:c r="Q352" s="2" t="str">
        <x:v>否</x:v>
      </x:c>
      <x:c r="R352" s="7" t="n">
        <x:f>SUMIFS('9月奖金发放记录'!$J$2:$J$168,'9月奖金发放记录'!$B$2:$B$168,B352,'9月奖金发放记录'!$A$2:$A$168,A352,'9月奖金发放记录'!$D$2:$D$168,"当月")</x:f>
        <x:v>0</x:v>
      </x:c>
      <x:c r="S352" s="7" t="n">
        <x:f>SUMIFS('9月奖金发放记录'!$J$2:$J$168,'9月奖金发放记录'!$B$2:$B$168,B352,'9月奖金发放记录'!$A$2:$A$168,A352,'9月奖金发放记录'!$D$2:$D$168,"结转")</x:f>
        <x:v>0</x:v>
      </x:c>
      <x:c r="T352" s="7" t="n">
        <x:f>SUMIFS('9月奖金发放记录'!$J$2:$J$168,'9月奖金发放记录'!$B$2:$B$168,B352,'9月奖金发放记录'!$A$2:$A$168,A352,'9月奖金发放记录'!$D$2:$D$168,"补发1月")+SUMIFS('9月奖金发放记录'!$J$2:$J$168,'9月奖金发放记录'!$B$2:$B$168,B352,'9月奖金发放记录'!$A$2:$A$168,A352,'9月奖金发放记录'!$D$2:$D$168,"补发2月")+SUMIFS('9月奖金发放记录'!$J$2:$J$168,'9月奖金发放记录'!$B$2:$B$168,B352,'9月奖金发放记录'!$A$2:$A$168,A352,'9月奖金发放记录'!$D$2:$D$168,"补发3月")+SUMIFS('9月奖金发放记录'!$J$2:$J$168,'9月奖金发放记录'!$B$2:$B$168,B352,'9月奖金发放记录'!$A$2:$A$168,A352,'9月奖金发放记录'!$D$2:$D$168,"补发4月")+SUMIFS('9月奖金发放记录'!$J$2:$J$168,'9月奖金发放记录'!$B$2:$B$168,B352,'9月奖金发放记录'!$A$2:$A$168,A352,'9月奖金发放记录'!$D$2:$D$168,"补发5月")+SUMIFS('9月奖金发放记录'!$J$2:$J$168,'9月奖金发放记录'!$B$2:$B$168,B352,'9月奖金发放记录'!$A$2:$A$168,A352,'9月奖金发放记录'!$D$2:$D$168,"补发6月")+SUMIFS('9月奖金发放记录'!$J$2:$J$168,'9月奖金发放记录'!$B$2:$B$168,B352,'9月奖金发放记录'!$A$2:$A$168,A352,'9月奖金发放记录'!$D$2:$D$168,"补发7月")+SUMIFS('9月奖金发放记录'!$J$2:$J$168,'9月奖金发放记录'!$B$2:$B$168,B352,'9月奖金发放记录'!$A$2:$A$168,A352,'9月奖金发放记录'!$D$2:$D$168,"补发8月")</x:f>
        <x:v>0</x:v>
      </x:c>
      <x:c r="U352" s="7" t="n">
        <x:f>SUMIFS('9月奖金发放记录'!$J$2:$J$168,'9月奖金发放记录'!$B$2:$B$168,B352,'9月奖金发放记录'!$A$2:$A$168,A352,'9月奖金发放记录'!$D$2:$D$168,"累计补发9月")</x:f>
        <x:v>0</x:v>
      </x:c>
      <x:c r="V352" s="7" t="n">
        <x:f>SUM(R352:U352)</x:f>
        <x:v>0</x:v>
      </x:c>
    </x:row>
    <x:row r="353" ht="22" customHeight="1">
      <x:c r="A353" s="2" t="str">
        <x:v>粤AGP3082</x:v>
      </x:c>
      <x:c r="B353" s="2" t="str">
        <x:v>陈高伟</x:v>
      </x:c>
      <x:c r="C353" s="2" t="str">
        <x:v>业务一部</x:v>
      </x:c>
      <x:c r="D353" s="7" t="n">
        <x:v>5000</x:v>
      </x:c>
      <x:c r="E353" s="7" t="n">
        <x:v>3780</x:v>
      </x:c>
      <x:c r="F353" s="7" t="n">
        <x:v>0</x:v>
      </x:c>
      <x:c r="G353" s="7" t="n">
        <x:v>0</x:v>
      </x:c>
      <x:c r="H353" s="7" t="n">
        <x:f>F353+D353</x:f>
        <x:v>5000</x:v>
      </x:c>
      <x:c r="I353" s="7" t="n">
        <x:f>G353+E353</x:f>
        <x:v>3780</x:v>
      </x:c>
      <x:c r="J353" s="2" t="str">
        <x:f>IF(AND(H353&gt;0,I353&gt;=H353),"达标","已有里程未达标")</x:f>
        <x:v>已有里程未达标</x:v>
      </x:c>
      <x:c r="K353" s="2" t="n">
        <x:v>0</x:v>
      </x:c>
      <x:c r="L353" s="2" t="n">
        <x:v>0</x:v>
      </x:c>
      <x:c r="M353" s="2" t="n">
        <x:v>5000</x:v>
      </x:c>
      <x:c r="N353" s="7" t="n">
        <x:v>260</x:v>
      </x:c>
      <x:c r="O353" s="2" t="n">
        <x:v>0</x:v>
      </x:c>
      <x:c r="P353" s="2" t="n">
        <x:v>0</x:v>
      </x:c>
      <x:c r="Q353" s="2" t="str">
        <x:v>否</x:v>
      </x:c>
      <x:c r="R353" s="7" t="n">
        <x:f>SUMIFS('9月奖金发放记录'!$J$2:$J$168,'9月奖金发放记录'!$B$2:$B$168,B353,'9月奖金发放记录'!$A$2:$A$168,A353,'9月奖金发放记录'!$D$2:$D$168,"当月")</x:f>
        <x:v>0</x:v>
      </x:c>
      <x:c r="S353" s="7" t="n">
        <x:f>SUMIFS('9月奖金发放记录'!$J$2:$J$168,'9月奖金发放记录'!$B$2:$B$168,B353,'9月奖金发放记录'!$A$2:$A$168,A353,'9月奖金发放记录'!$D$2:$D$168,"结转")</x:f>
        <x:v>0</x:v>
      </x:c>
      <x:c r="T353" s="7" t="n">
        <x:f>SUMIFS('9月奖金发放记录'!$J$2:$J$168,'9月奖金发放记录'!$B$2:$B$168,B353,'9月奖金发放记录'!$A$2:$A$168,A353,'9月奖金发放记录'!$D$2:$D$168,"补发1月")+SUMIFS('9月奖金发放记录'!$J$2:$J$168,'9月奖金发放记录'!$B$2:$B$168,B353,'9月奖金发放记录'!$A$2:$A$168,A353,'9月奖金发放记录'!$D$2:$D$168,"补发2月")+SUMIFS('9月奖金发放记录'!$J$2:$J$168,'9月奖金发放记录'!$B$2:$B$168,B353,'9月奖金发放记录'!$A$2:$A$168,A353,'9月奖金发放记录'!$D$2:$D$168,"补发3月")+SUMIFS('9月奖金发放记录'!$J$2:$J$168,'9月奖金发放记录'!$B$2:$B$168,B353,'9月奖金发放记录'!$A$2:$A$168,A353,'9月奖金发放记录'!$D$2:$D$168,"补发4月")+SUMIFS('9月奖金发放记录'!$J$2:$J$168,'9月奖金发放记录'!$B$2:$B$168,B353,'9月奖金发放记录'!$A$2:$A$168,A353,'9月奖金发放记录'!$D$2:$D$168,"补发5月")+SUMIFS('9月奖金发放记录'!$J$2:$J$168,'9月奖金发放记录'!$B$2:$B$168,B353,'9月奖金发放记录'!$A$2:$A$168,A353,'9月奖金发放记录'!$D$2:$D$168,"补发6月")+SUMIFS('9月奖金发放记录'!$J$2:$J$168,'9月奖金发放记录'!$B$2:$B$168,B353,'9月奖金发放记录'!$A$2:$A$168,A353,'9月奖金发放记录'!$D$2:$D$168,"补发7月")+SUMIFS('9月奖金发放记录'!$J$2:$J$168,'9月奖金发放记录'!$B$2:$B$168,B353,'9月奖金发放记录'!$A$2:$A$168,A353,'9月奖金发放记录'!$D$2:$D$168,"补发8月")</x:f>
        <x:v>0</x:v>
      </x:c>
      <x:c r="U353" s="7" t="n">
        <x:f>SUMIFS('9月奖金发放记录'!$J$2:$J$168,'9月奖金发放记录'!$B$2:$B$168,B353,'9月奖金发放记录'!$A$2:$A$168,A353,'9月奖金发放记录'!$D$2:$D$168,"累计补发9月")</x:f>
        <x:v>0</x:v>
      </x:c>
      <x:c r="V353" s="7" t="n">
        <x:f>SUM(R353:U353)</x:f>
        <x:v>0</x:v>
      </x:c>
    </x:row>
    <x:row r="354" ht="22" customHeight="1">
      <x:c r="A354" s="2" t="str">
        <x:v>粤AGP3087</x:v>
      </x:c>
      <x:c r="B354" s="2" t="str">
        <x:v>陈高伟</x:v>
      </x:c>
      <x:c r="C354" s="2" t="str">
        <x:v>业务一部</x:v>
      </x:c>
      <x:c r="D354" s="7" t="n">
        <x:v>5000</x:v>
      </x:c>
      <x:c r="E354" s="7" t="n">
        <x:v>795.39</x:v>
      </x:c>
      <x:c r="F354" s="7" t="n">
        <x:v>0</x:v>
      </x:c>
      <x:c r="G354" s="7" t="n">
        <x:v>0</x:v>
      </x:c>
      <x:c r="H354" s="7" t="n">
        <x:f>F354+D354</x:f>
        <x:v>5000</x:v>
      </x:c>
      <x:c r="I354" s="7" t="n">
        <x:f>G354+E354</x:f>
        <x:v>795.39</x:v>
      </x:c>
      <x:c r="J354" s="2" t="str">
        <x:f>IF(AND(H354&gt;0,I354&gt;=H354),"达标","已有里程未达标")</x:f>
        <x:v>已有里程未达标</x:v>
      </x:c>
      <x:c r="K354" s="2" t="n">
        <x:v>0</x:v>
      </x:c>
      <x:c r="L354" s="2" t="n">
        <x:v>0</x:v>
      </x:c>
      <x:c r="M354" s="2" t="n">
        <x:v>5000</x:v>
      </x:c>
      <x:c r="N354" s="7" t="n">
        <x:v>260</x:v>
      </x:c>
      <x:c r="O354" s="2" t="n">
        <x:v>0</x:v>
      </x:c>
      <x:c r="P354" s="2" t="n">
        <x:v>0</x:v>
      </x:c>
      <x:c r="Q354" s="2" t="str">
        <x:v>否</x:v>
      </x:c>
      <x:c r="R354" s="7" t="n">
        <x:f>SUMIFS('9月奖金发放记录'!$J$2:$J$168,'9月奖金发放记录'!$B$2:$B$168,B354,'9月奖金发放记录'!$A$2:$A$168,A354,'9月奖金发放记录'!$D$2:$D$168,"当月")</x:f>
        <x:v>0</x:v>
      </x:c>
      <x:c r="S354" s="7" t="n">
        <x:f>SUMIFS('9月奖金发放记录'!$J$2:$J$168,'9月奖金发放记录'!$B$2:$B$168,B354,'9月奖金发放记录'!$A$2:$A$168,A354,'9月奖金发放记录'!$D$2:$D$168,"结转")</x:f>
        <x:v>0</x:v>
      </x:c>
      <x:c r="T354" s="7" t="n">
        <x:f>SUMIFS('9月奖金发放记录'!$J$2:$J$168,'9月奖金发放记录'!$B$2:$B$168,B354,'9月奖金发放记录'!$A$2:$A$168,A354,'9月奖金发放记录'!$D$2:$D$168,"补发1月")+SUMIFS('9月奖金发放记录'!$J$2:$J$168,'9月奖金发放记录'!$B$2:$B$168,B354,'9月奖金发放记录'!$A$2:$A$168,A354,'9月奖金发放记录'!$D$2:$D$168,"补发2月")+SUMIFS('9月奖金发放记录'!$J$2:$J$168,'9月奖金发放记录'!$B$2:$B$168,B354,'9月奖金发放记录'!$A$2:$A$168,A354,'9月奖金发放记录'!$D$2:$D$168,"补发3月")+SUMIFS('9月奖金发放记录'!$J$2:$J$168,'9月奖金发放记录'!$B$2:$B$168,B354,'9月奖金发放记录'!$A$2:$A$168,A354,'9月奖金发放记录'!$D$2:$D$168,"补发4月")+SUMIFS('9月奖金发放记录'!$J$2:$J$168,'9月奖金发放记录'!$B$2:$B$168,B354,'9月奖金发放记录'!$A$2:$A$168,A354,'9月奖金发放记录'!$D$2:$D$168,"补发5月")+SUMIFS('9月奖金发放记录'!$J$2:$J$168,'9月奖金发放记录'!$B$2:$B$168,B354,'9月奖金发放记录'!$A$2:$A$168,A354,'9月奖金发放记录'!$D$2:$D$168,"补发6月")+SUMIFS('9月奖金发放记录'!$J$2:$J$168,'9月奖金发放记录'!$B$2:$B$168,B354,'9月奖金发放记录'!$A$2:$A$168,A354,'9月奖金发放记录'!$D$2:$D$168,"补发7月")+SUMIFS('9月奖金发放记录'!$J$2:$J$168,'9月奖金发放记录'!$B$2:$B$168,B354,'9月奖金发放记录'!$A$2:$A$168,A354,'9月奖金发放记录'!$D$2:$D$168,"补发8月")</x:f>
        <x:v>0</x:v>
      </x:c>
      <x:c r="U354" s="7" t="n">
        <x:f>SUMIFS('9月奖金发放记录'!$J$2:$J$168,'9月奖金发放记录'!$B$2:$B$168,B354,'9月奖金发放记录'!$A$2:$A$168,A354,'9月奖金发放记录'!$D$2:$D$168,"累计补发9月")</x:f>
        <x:v>0</x:v>
      </x:c>
      <x:c r="V354" s="7" t="n">
        <x:f>SUM(R354:U354)</x:f>
        <x:v>0</x:v>
      </x:c>
    </x:row>
    <x:row r="355" ht="22" customHeight="1">
      <x:c r="A355" s="2" t="str">
        <x:v>粤AGP3097</x:v>
      </x:c>
      <x:c r="B355" s="2" t="str">
        <x:v>陈高伟</x:v>
      </x:c>
      <x:c r="C355" s="2" t="str">
        <x:v>业务一部</x:v>
      </x:c>
      <x:c r="D355" s="7" t="n">
        <x:v>5000</x:v>
      </x:c>
      <x:c r="E355" s="7" t="n">
        <x:v>2709.1</x:v>
      </x:c>
      <x:c r="F355" s="7" t="n">
        <x:v>0</x:v>
      </x:c>
      <x:c r="G355" s="7" t="n">
        <x:v>0</x:v>
      </x:c>
      <x:c r="H355" s="7" t="n">
        <x:f>F355+D355</x:f>
        <x:v>5000</x:v>
      </x:c>
      <x:c r="I355" s="7" t="n">
        <x:f>G355+E355</x:f>
        <x:v>2709.1</x:v>
      </x:c>
      <x:c r="J355" s="2" t="str">
        <x:f>IF(AND(H355&gt;0,I355&gt;=H355),"达标","已有里程未达标")</x:f>
        <x:v>已有里程未达标</x:v>
      </x:c>
      <x:c r="K355" s="2" t="n">
        <x:v>0</x:v>
      </x:c>
      <x:c r="L355" s="2" t="n">
        <x:v>0</x:v>
      </x:c>
      <x:c r="M355" s="2" t="n">
        <x:v>5000</x:v>
      </x:c>
      <x:c r="N355" s="7" t="n">
        <x:v>260</x:v>
      </x:c>
      <x:c r="O355" s="2" t="n">
        <x:v>0</x:v>
      </x:c>
      <x:c r="P355" s="2" t="n">
        <x:v>0</x:v>
      </x:c>
      <x:c r="Q355" s="2" t="str">
        <x:v>否</x:v>
      </x:c>
      <x:c r="R355" s="7" t="n">
        <x:f>SUMIFS('9月奖金发放记录'!$J$2:$J$168,'9月奖金发放记录'!$B$2:$B$168,B355,'9月奖金发放记录'!$A$2:$A$168,A355,'9月奖金发放记录'!$D$2:$D$168,"当月")</x:f>
        <x:v>0</x:v>
      </x:c>
      <x:c r="S355" s="7" t="n">
        <x:f>SUMIFS('9月奖金发放记录'!$J$2:$J$168,'9月奖金发放记录'!$B$2:$B$168,B355,'9月奖金发放记录'!$A$2:$A$168,A355,'9月奖金发放记录'!$D$2:$D$168,"结转")</x:f>
        <x:v>0</x:v>
      </x:c>
      <x:c r="T355" s="7" t="n">
        <x:f>SUMIFS('9月奖金发放记录'!$J$2:$J$168,'9月奖金发放记录'!$B$2:$B$168,B355,'9月奖金发放记录'!$A$2:$A$168,A355,'9月奖金发放记录'!$D$2:$D$168,"补发1月")+SUMIFS('9月奖金发放记录'!$J$2:$J$168,'9月奖金发放记录'!$B$2:$B$168,B355,'9月奖金发放记录'!$A$2:$A$168,A355,'9月奖金发放记录'!$D$2:$D$168,"补发2月")+SUMIFS('9月奖金发放记录'!$J$2:$J$168,'9月奖金发放记录'!$B$2:$B$168,B355,'9月奖金发放记录'!$A$2:$A$168,A355,'9月奖金发放记录'!$D$2:$D$168,"补发3月")+SUMIFS('9月奖金发放记录'!$J$2:$J$168,'9月奖金发放记录'!$B$2:$B$168,B355,'9月奖金发放记录'!$A$2:$A$168,A355,'9月奖金发放记录'!$D$2:$D$168,"补发4月")+SUMIFS('9月奖金发放记录'!$J$2:$J$168,'9月奖金发放记录'!$B$2:$B$168,B355,'9月奖金发放记录'!$A$2:$A$168,A355,'9月奖金发放记录'!$D$2:$D$168,"补发5月")+SUMIFS('9月奖金发放记录'!$J$2:$J$168,'9月奖金发放记录'!$B$2:$B$168,B355,'9月奖金发放记录'!$A$2:$A$168,A355,'9月奖金发放记录'!$D$2:$D$168,"补发6月")+SUMIFS('9月奖金发放记录'!$J$2:$J$168,'9月奖金发放记录'!$B$2:$B$168,B355,'9月奖金发放记录'!$A$2:$A$168,A355,'9月奖金发放记录'!$D$2:$D$168,"补发7月")+SUMIFS('9月奖金发放记录'!$J$2:$J$168,'9月奖金发放记录'!$B$2:$B$168,B355,'9月奖金发放记录'!$A$2:$A$168,A355,'9月奖金发放记录'!$D$2:$D$168,"补发8月")</x:f>
        <x:v>0</x:v>
      </x:c>
      <x:c r="U355" s="7" t="n">
        <x:f>SUMIFS('9月奖金发放记录'!$J$2:$J$168,'9月奖金发放记录'!$B$2:$B$168,B355,'9月奖金发放记录'!$A$2:$A$168,A355,'9月奖金发放记录'!$D$2:$D$168,"累计补发9月")</x:f>
        <x:v>0</x:v>
      </x:c>
      <x:c r="V355" s="7" t="n">
        <x:f>SUM(R355:U355)</x:f>
        <x:v>0</x:v>
      </x:c>
    </x:row>
    <x:row r="356" ht="22" customHeight="1">
      <x:c r="A356" s="2" t="str">
        <x:v>粤AGP3505</x:v>
      </x:c>
      <x:c r="B356" s="2" t="str">
        <x:v>陈高伟</x:v>
      </x:c>
      <x:c r="C356" s="2" t="str">
        <x:v>业务一部</x:v>
      </x:c>
      <x:c r="D356" s="7" t="n">
        <x:v>5000</x:v>
      </x:c>
      <x:c r="E356" s="7" t="n">
        <x:v>162.64</x:v>
      </x:c>
      <x:c r="F356" s="7" t="n">
        <x:v>0</x:v>
      </x:c>
      <x:c r="G356" s="7" t="n">
        <x:v>0</x:v>
      </x:c>
      <x:c r="H356" s="7" t="n">
        <x:f>F356+D356</x:f>
        <x:v>5000</x:v>
      </x:c>
      <x:c r="I356" s="7" t="n">
        <x:f>G356+E356</x:f>
        <x:v>162.64</x:v>
      </x:c>
      <x:c r="J356" s="2" t="str">
        <x:f>IF(AND(H356&gt;0,I356&gt;=H356),"达标","已有里程未达标")</x:f>
        <x:v>已有里程未达标</x:v>
      </x:c>
      <x:c r="K356" s="2" t="n">
        <x:v>0</x:v>
      </x:c>
      <x:c r="L356" s="2" t="n">
        <x:v>0</x:v>
      </x:c>
      <x:c r="M356" s="2" t="n">
        <x:v>5000</x:v>
      </x:c>
      <x:c r="N356" s="7" t="n">
        <x:v>260</x:v>
      </x:c>
      <x:c r="O356" s="2" t="n">
        <x:v>0</x:v>
      </x:c>
      <x:c r="P356" s="2" t="n">
        <x:v>0</x:v>
      </x:c>
      <x:c r="Q356" s="2" t="str">
        <x:v>否</x:v>
      </x:c>
      <x:c r="R356" s="7" t="n">
        <x:f>SUMIFS('9月奖金发放记录'!$J$2:$J$168,'9月奖金发放记录'!$B$2:$B$168,B356,'9月奖金发放记录'!$A$2:$A$168,A356,'9月奖金发放记录'!$D$2:$D$168,"当月")</x:f>
        <x:v>0</x:v>
      </x:c>
      <x:c r="S356" s="7" t="n">
        <x:f>SUMIFS('9月奖金发放记录'!$J$2:$J$168,'9月奖金发放记录'!$B$2:$B$168,B356,'9月奖金发放记录'!$A$2:$A$168,A356,'9月奖金发放记录'!$D$2:$D$168,"结转")</x:f>
        <x:v>0</x:v>
      </x:c>
      <x:c r="T356" s="7" t="n">
        <x:f>SUMIFS('9月奖金发放记录'!$J$2:$J$168,'9月奖金发放记录'!$B$2:$B$168,B356,'9月奖金发放记录'!$A$2:$A$168,A356,'9月奖金发放记录'!$D$2:$D$168,"补发1月")+SUMIFS('9月奖金发放记录'!$J$2:$J$168,'9月奖金发放记录'!$B$2:$B$168,B356,'9月奖金发放记录'!$A$2:$A$168,A356,'9月奖金发放记录'!$D$2:$D$168,"补发2月")+SUMIFS('9月奖金发放记录'!$J$2:$J$168,'9月奖金发放记录'!$B$2:$B$168,B356,'9月奖金发放记录'!$A$2:$A$168,A356,'9月奖金发放记录'!$D$2:$D$168,"补发3月")+SUMIFS('9月奖金发放记录'!$J$2:$J$168,'9月奖金发放记录'!$B$2:$B$168,B356,'9月奖金发放记录'!$A$2:$A$168,A356,'9月奖金发放记录'!$D$2:$D$168,"补发4月")+SUMIFS('9月奖金发放记录'!$J$2:$J$168,'9月奖金发放记录'!$B$2:$B$168,B356,'9月奖金发放记录'!$A$2:$A$168,A356,'9月奖金发放记录'!$D$2:$D$168,"补发5月")+SUMIFS('9月奖金发放记录'!$J$2:$J$168,'9月奖金发放记录'!$B$2:$B$168,B356,'9月奖金发放记录'!$A$2:$A$168,A356,'9月奖金发放记录'!$D$2:$D$168,"补发6月")+SUMIFS('9月奖金发放记录'!$J$2:$J$168,'9月奖金发放记录'!$B$2:$B$168,B356,'9月奖金发放记录'!$A$2:$A$168,A356,'9月奖金发放记录'!$D$2:$D$168,"补发7月")+SUMIFS('9月奖金发放记录'!$J$2:$J$168,'9月奖金发放记录'!$B$2:$B$168,B356,'9月奖金发放记录'!$A$2:$A$168,A356,'9月奖金发放记录'!$D$2:$D$168,"补发8月")</x:f>
        <x:v>0</x:v>
      </x:c>
      <x:c r="U356" s="7" t="n">
        <x:f>SUMIFS('9月奖金发放记录'!$J$2:$J$168,'9月奖金发放记录'!$B$2:$B$168,B356,'9月奖金发放记录'!$A$2:$A$168,A356,'9月奖金发放记录'!$D$2:$D$168,"累计补发9月")</x:f>
        <x:v>0</x:v>
      </x:c>
      <x:c r="V356" s="7" t="n">
        <x:f>SUM(R356:U356)</x:f>
        <x:v>0</x:v>
      </x:c>
    </x:row>
    <x:row r="357" ht="22" customHeight="1">
      <x:c r="A357" s="2" t="str">
        <x:v>粤AGP3509</x:v>
      </x:c>
      <x:c r="B357" s="2" t="str">
        <x:v>陈高伟</x:v>
      </x:c>
      <x:c r="C357" s="2" t="str">
        <x:v>业务一部</x:v>
      </x:c>
      <x:c r="D357" s="7" t="n">
        <x:v>5000</x:v>
      </x:c>
      <x:c r="E357" s="7" t="n">
        <x:v>133</x:v>
      </x:c>
      <x:c r="F357" s="7" t="n">
        <x:v>0</x:v>
      </x:c>
      <x:c r="G357" s="7" t="n">
        <x:v>0</x:v>
      </x:c>
      <x:c r="H357" s="7" t="n">
        <x:f>F357+D357</x:f>
        <x:v>5000</x:v>
      </x:c>
      <x:c r="I357" s="7" t="n">
        <x:f>G357+E357</x:f>
        <x:v>133</x:v>
      </x:c>
      <x:c r="J357" s="2" t="str">
        <x:f>IF(AND(H357&gt;0,I357&gt;=H357),"达标","已有里程未达标")</x:f>
        <x:v>已有里程未达标</x:v>
      </x:c>
      <x:c r="K357" s="2" t="n">
        <x:v>0</x:v>
      </x:c>
      <x:c r="L357" s="2" t="n">
        <x:v>0</x:v>
      </x:c>
      <x:c r="M357" s="2" t="n">
        <x:v>5000</x:v>
      </x:c>
      <x:c r="N357" s="7" t="n">
        <x:v>260</x:v>
      </x:c>
      <x:c r="O357" s="2" t="n">
        <x:v>0</x:v>
      </x:c>
      <x:c r="P357" s="2" t="n">
        <x:v>0</x:v>
      </x:c>
      <x:c r="Q357" s="2" t="str">
        <x:v>否</x:v>
      </x:c>
      <x:c r="R357" s="7" t="n">
        <x:f>SUMIFS('9月奖金发放记录'!$J$2:$J$168,'9月奖金发放记录'!$B$2:$B$168,B357,'9月奖金发放记录'!$A$2:$A$168,A357,'9月奖金发放记录'!$D$2:$D$168,"当月")</x:f>
        <x:v>0</x:v>
      </x:c>
      <x:c r="S357" s="7" t="n">
        <x:f>SUMIFS('9月奖金发放记录'!$J$2:$J$168,'9月奖金发放记录'!$B$2:$B$168,B357,'9月奖金发放记录'!$A$2:$A$168,A357,'9月奖金发放记录'!$D$2:$D$168,"结转")</x:f>
        <x:v>0</x:v>
      </x:c>
      <x:c r="T357" s="7" t="n">
        <x:f>SUMIFS('9月奖金发放记录'!$J$2:$J$168,'9月奖金发放记录'!$B$2:$B$168,B357,'9月奖金发放记录'!$A$2:$A$168,A357,'9月奖金发放记录'!$D$2:$D$168,"补发1月")+SUMIFS('9月奖金发放记录'!$J$2:$J$168,'9月奖金发放记录'!$B$2:$B$168,B357,'9月奖金发放记录'!$A$2:$A$168,A357,'9月奖金发放记录'!$D$2:$D$168,"补发2月")+SUMIFS('9月奖金发放记录'!$J$2:$J$168,'9月奖金发放记录'!$B$2:$B$168,B357,'9月奖金发放记录'!$A$2:$A$168,A357,'9月奖金发放记录'!$D$2:$D$168,"补发3月")+SUMIFS('9月奖金发放记录'!$J$2:$J$168,'9月奖金发放记录'!$B$2:$B$168,B357,'9月奖金发放记录'!$A$2:$A$168,A357,'9月奖金发放记录'!$D$2:$D$168,"补发4月")+SUMIFS('9月奖金发放记录'!$J$2:$J$168,'9月奖金发放记录'!$B$2:$B$168,B357,'9月奖金发放记录'!$A$2:$A$168,A357,'9月奖金发放记录'!$D$2:$D$168,"补发5月")+SUMIFS('9月奖金发放记录'!$J$2:$J$168,'9月奖金发放记录'!$B$2:$B$168,B357,'9月奖金发放记录'!$A$2:$A$168,A357,'9月奖金发放记录'!$D$2:$D$168,"补发6月")+SUMIFS('9月奖金发放记录'!$J$2:$J$168,'9月奖金发放记录'!$B$2:$B$168,B357,'9月奖金发放记录'!$A$2:$A$168,A357,'9月奖金发放记录'!$D$2:$D$168,"补发7月")+SUMIFS('9月奖金发放记录'!$J$2:$J$168,'9月奖金发放记录'!$B$2:$B$168,B357,'9月奖金发放记录'!$A$2:$A$168,A357,'9月奖金发放记录'!$D$2:$D$168,"补发8月")</x:f>
        <x:v>0</x:v>
      </x:c>
      <x:c r="U357" s="7" t="n">
        <x:f>SUMIFS('9月奖金发放记录'!$J$2:$J$168,'9月奖金发放记录'!$B$2:$B$168,B357,'9月奖金发放记录'!$A$2:$A$168,A357,'9月奖金发放记录'!$D$2:$D$168,"累计补发9月")</x:f>
        <x:v>0</x:v>
      </x:c>
      <x:c r="V357" s="7" t="n">
        <x:f>SUM(R357:U357)</x:f>
        <x:v>0</x:v>
      </x:c>
    </x:row>
    <x:row r="358" ht="22" customHeight="1">
      <x:c r="A358" s="2" t="str">
        <x:v>粤AGP3631</x:v>
      </x:c>
      <x:c r="B358" s="2" t="str">
        <x:v>陈高伟</x:v>
      </x:c>
      <x:c r="C358" s="2" t="str">
        <x:v>业务一部</x:v>
      </x:c>
      <x:c r="D358" s="7" t="n">
        <x:v>5000</x:v>
      </x:c>
      <x:c r="E358" s="7" t="n">
        <x:v>3865.1</x:v>
      </x:c>
      <x:c r="F358" s="7" t="n">
        <x:v>0</x:v>
      </x:c>
      <x:c r="G358" s="7" t="n">
        <x:v>0</x:v>
      </x:c>
      <x:c r="H358" s="7" t="n">
        <x:f>F358+D358</x:f>
        <x:v>5000</x:v>
      </x:c>
      <x:c r="I358" s="7" t="n">
        <x:f>G358+E358</x:f>
        <x:v>3865.1</x:v>
      </x:c>
      <x:c r="J358" s="2" t="str">
        <x:f>IF(AND(H358&gt;0,I358&gt;=H358),"达标","已有里程未达标")</x:f>
        <x:v>已有里程未达标</x:v>
      </x:c>
      <x:c r="K358" s="2" t="n">
        <x:v>0</x:v>
      </x:c>
      <x:c r="L358" s="2" t="n">
        <x:v>0</x:v>
      </x:c>
      <x:c r="M358" s="2" t="n">
        <x:v>5000</x:v>
      </x:c>
      <x:c r="N358" s="7" t="n">
        <x:v>260</x:v>
      </x:c>
      <x:c r="O358" s="2" t="n">
        <x:v>0</x:v>
      </x:c>
      <x:c r="P358" s="2" t="n">
        <x:v>0</x:v>
      </x:c>
      <x:c r="Q358" s="2" t="str">
        <x:v>否</x:v>
      </x:c>
      <x:c r="R358" s="7" t="n">
        <x:f>SUMIFS('9月奖金发放记录'!$J$2:$J$168,'9月奖金发放记录'!$B$2:$B$168,B358,'9月奖金发放记录'!$A$2:$A$168,A358,'9月奖金发放记录'!$D$2:$D$168,"当月")</x:f>
        <x:v>0</x:v>
      </x:c>
      <x:c r="S358" s="7" t="n">
        <x:f>SUMIFS('9月奖金发放记录'!$J$2:$J$168,'9月奖金发放记录'!$B$2:$B$168,B358,'9月奖金发放记录'!$A$2:$A$168,A358,'9月奖金发放记录'!$D$2:$D$168,"结转")</x:f>
        <x:v>0</x:v>
      </x:c>
      <x:c r="T358" s="7" t="n">
        <x:f>SUMIFS('9月奖金发放记录'!$J$2:$J$168,'9月奖金发放记录'!$B$2:$B$168,B358,'9月奖金发放记录'!$A$2:$A$168,A358,'9月奖金发放记录'!$D$2:$D$168,"补发1月")+SUMIFS('9月奖金发放记录'!$J$2:$J$168,'9月奖金发放记录'!$B$2:$B$168,B358,'9月奖金发放记录'!$A$2:$A$168,A358,'9月奖金发放记录'!$D$2:$D$168,"补发2月")+SUMIFS('9月奖金发放记录'!$J$2:$J$168,'9月奖金发放记录'!$B$2:$B$168,B358,'9月奖金发放记录'!$A$2:$A$168,A358,'9月奖金发放记录'!$D$2:$D$168,"补发3月")+SUMIFS('9月奖金发放记录'!$J$2:$J$168,'9月奖金发放记录'!$B$2:$B$168,B358,'9月奖金发放记录'!$A$2:$A$168,A358,'9月奖金发放记录'!$D$2:$D$168,"补发4月")+SUMIFS('9月奖金发放记录'!$J$2:$J$168,'9月奖金发放记录'!$B$2:$B$168,B358,'9月奖金发放记录'!$A$2:$A$168,A358,'9月奖金发放记录'!$D$2:$D$168,"补发5月")+SUMIFS('9月奖金发放记录'!$J$2:$J$168,'9月奖金发放记录'!$B$2:$B$168,B358,'9月奖金发放记录'!$A$2:$A$168,A358,'9月奖金发放记录'!$D$2:$D$168,"补发6月")+SUMIFS('9月奖金发放记录'!$J$2:$J$168,'9月奖金发放记录'!$B$2:$B$168,B358,'9月奖金发放记录'!$A$2:$A$168,A358,'9月奖金发放记录'!$D$2:$D$168,"补发7月")+SUMIFS('9月奖金发放记录'!$J$2:$J$168,'9月奖金发放记录'!$B$2:$B$168,B358,'9月奖金发放记录'!$A$2:$A$168,A358,'9月奖金发放记录'!$D$2:$D$168,"补发8月")</x:f>
        <x:v>0</x:v>
      </x:c>
      <x:c r="U358" s="7" t="n">
        <x:f>SUMIFS('9月奖金发放记录'!$J$2:$J$168,'9月奖金发放记录'!$B$2:$B$168,B358,'9月奖金发放记录'!$A$2:$A$168,A358,'9月奖金发放记录'!$D$2:$D$168,"累计补发9月")</x:f>
        <x:v>0</x:v>
      </x:c>
      <x:c r="V358" s="7" t="n">
        <x:f>SUM(R358:U358)</x:f>
        <x:v>0</x:v>
      </x:c>
    </x:row>
    <x:row r="359" ht="22" customHeight="1">
      <x:c r="A359" s="2" t="str">
        <x:v>粤AGP3673</x:v>
      </x:c>
      <x:c r="B359" s="2" t="str">
        <x:v>陈高伟</x:v>
      </x:c>
      <x:c r="C359" s="2" t="str">
        <x:v>业务一部</x:v>
      </x:c>
      <x:c r="D359" s="7" t="n">
        <x:v>5000</x:v>
      </x:c>
      <x:c r="E359" s="7" t="n">
        <x:v>12910.8</x:v>
      </x:c>
      <x:c r="F359" s="7" t="n">
        <x:v>0</x:v>
      </x:c>
      <x:c r="G359" s="7" t="n">
        <x:v>0</x:v>
      </x:c>
      <x:c r="H359" s="7" t="n">
        <x:f>F359+D359</x:f>
        <x:v>5000</x:v>
      </x:c>
      <x:c r="I359" s="7" t="n">
        <x:f>G359+E359</x:f>
        <x:v>12910.8</x:v>
      </x:c>
      <x:c r="J359" s="2" t="str">
        <x:f>IF(AND(H359&gt;0,I359&gt;=H359),"达标","已有里程未达标")</x:f>
        <x:v>达标</x:v>
      </x:c>
      <x:c r="K359" s="2" t="n">
        <x:v>0</x:v>
      </x:c>
      <x:c r="L359" s="2" t="n">
        <x:v>1</x:v>
      </x:c>
      <x:c r="M359" s="2" t="n">
        <x:v>5000</x:v>
      </x:c>
      <x:c r="N359" s="7" t="n">
        <x:v>260</x:v>
      </x:c>
      <x:c r="O359" s="2" t="n">
        <x:v>1</x:v>
      </x:c>
      <x:c r="P359" s="2" t="n">
        <x:v>0</x:v>
      </x:c>
      <x:c r="Q359" s="2" t="str">
        <x:v>否</x:v>
      </x:c>
      <x:c r="R359" s="7" t="n">
        <x:f>SUMIFS('9月奖金发放记录'!$J$2:$J$168,'9月奖金发放记录'!$B$2:$B$168,B359,'9月奖金发放记录'!$A$2:$A$168,A359,'9月奖金发放记录'!$D$2:$D$168,"当月")</x:f>
        <x:v>260</x:v>
      </x:c>
      <x:c r="S359" s="7" t="n">
        <x:f>SUMIFS('9月奖金发放记录'!$J$2:$J$168,'9月奖金发放记录'!$B$2:$B$168,B359,'9月奖金发放记录'!$A$2:$A$168,A359,'9月奖金发放记录'!$D$2:$D$168,"结转")</x:f>
        <x:v>0</x:v>
      </x:c>
      <x:c r="T359" s="7" t="n">
        <x:f>SUMIFS('9月奖金发放记录'!$J$2:$J$168,'9月奖金发放记录'!$B$2:$B$168,B359,'9月奖金发放记录'!$A$2:$A$168,A359,'9月奖金发放记录'!$D$2:$D$168,"补发1月")+SUMIFS('9月奖金发放记录'!$J$2:$J$168,'9月奖金发放记录'!$B$2:$B$168,B359,'9月奖金发放记录'!$A$2:$A$168,A359,'9月奖金发放记录'!$D$2:$D$168,"补发2月")+SUMIFS('9月奖金发放记录'!$J$2:$J$168,'9月奖金发放记录'!$B$2:$B$168,B359,'9月奖金发放记录'!$A$2:$A$168,A359,'9月奖金发放记录'!$D$2:$D$168,"补发3月")+SUMIFS('9月奖金发放记录'!$J$2:$J$168,'9月奖金发放记录'!$B$2:$B$168,B359,'9月奖金发放记录'!$A$2:$A$168,A359,'9月奖金发放记录'!$D$2:$D$168,"补发4月")+SUMIFS('9月奖金发放记录'!$J$2:$J$168,'9月奖金发放记录'!$B$2:$B$168,B359,'9月奖金发放记录'!$A$2:$A$168,A359,'9月奖金发放记录'!$D$2:$D$168,"补发5月")+SUMIFS('9月奖金发放记录'!$J$2:$J$168,'9月奖金发放记录'!$B$2:$B$168,B359,'9月奖金发放记录'!$A$2:$A$168,A359,'9月奖金发放记录'!$D$2:$D$168,"补发6月")+SUMIFS('9月奖金发放记录'!$J$2:$J$168,'9月奖金发放记录'!$B$2:$B$168,B359,'9月奖金发放记录'!$A$2:$A$168,A359,'9月奖金发放记录'!$D$2:$D$168,"补发7月")+SUMIFS('9月奖金发放记录'!$J$2:$J$168,'9月奖金发放记录'!$B$2:$B$168,B359,'9月奖金发放记录'!$A$2:$A$168,A359,'9月奖金发放记录'!$D$2:$D$168,"补发8月")</x:f>
        <x:v>0</x:v>
      </x:c>
      <x:c r="U359" s="7" t="n">
        <x:f>SUMIFS('9月奖金发放记录'!$J$2:$J$168,'9月奖金发放记录'!$B$2:$B$168,B359,'9月奖金发放记录'!$A$2:$A$168,A359,'9月奖金发放记录'!$D$2:$D$168,"累计补发9月")</x:f>
        <x:v>0</x:v>
      </x:c>
      <x:c r="V359" s="7" t="n">
        <x:f>SUM(R359:U359)</x:f>
        <x:v>260</x:v>
      </x:c>
    </x:row>
    <x:row r="360" ht="22" customHeight="1">
      <x:c r="A360" s="2" t="str">
        <x:v>粤AGP4396</x:v>
      </x:c>
      <x:c r="B360" s="2" t="str">
        <x:v>陈高伟</x:v>
      </x:c>
      <x:c r="C360" s="2" t="str">
        <x:v>业务一部</x:v>
      </x:c>
      <x:c r="D360" s="7" t="n">
        <x:v>5000</x:v>
      </x:c>
      <x:c r="E360" s="7" t="n">
        <x:v>157.18</x:v>
      </x:c>
      <x:c r="F360" s="7" t="n">
        <x:v>0</x:v>
      </x:c>
      <x:c r="G360" s="7" t="n">
        <x:v>0</x:v>
      </x:c>
      <x:c r="H360" s="7" t="n">
        <x:f>F360+D360</x:f>
        <x:v>5000</x:v>
      </x:c>
      <x:c r="I360" s="7" t="n">
        <x:f>G360+E360</x:f>
        <x:v>157.18</x:v>
      </x:c>
      <x:c r="J360" s="2" t="str">
        <x:f>IF(AND(H360&gt;0,I360&gt;=H360),"达标","已有里程未达标")</x:f>
        <x:v>已有里程未达标</x:v>
      </x:c>
      <x:c r="K360" s="2" t="n">
        <x:v>0</x:v>
      </x:c>
      <x:c r="L360" s="2" t="n">
        <x:v>0</x:v>
      </x:c>
      <x:c r="M360" s="2" t="n">
        <x:v>5000</x:v>
      </x:c>
      <x:c r="N360" s="7" t="n">
        <x:v>260</x:v>
      </x:c>
      <x:c r="O360" s="2" t="n">
        <x:v>0</x:v>
      </x:c>
      <x:c r="P360" s="2" t="n">
        <x:v>0</x:v>
      </x:c>
      <x:c r="Q360" s="2" t="str">
        <x:v>否</x:v>
      </x:c>
      <x:c r="R360" s="7" t="n">
        <x:f>SUMIFS('9月奖金发放记录'!$J$2:$J$168,'9月奖金发放记录'!$B$2:$B$168,B360,'9月奖金发放记录'!$A$2:$A$168,A360,'9月奖金发放记录'!$D$2:$D$168,"当月")</x:f>
        <x:v>0</x:v>
      </x:c>
      <x:c r="S360" s="7" t="n">
        <x:f>SUMIFS('9月奖金发放记录'!$J$2:$J$168,'9月奖金发放记录'!$B$2:$B$168,B360,'9月奖金发放记录'!$A$2:$A$168,A360,'9月奖金发放记录'!$D$2:$D$168,"结转")</x:f>
        <x:v>0</x:v>
      </x:c>
      <x:c r="T360" s="7" t="n">
        <x:f>SUMIFS('9月奖金发放记录'!$J$2:$J$168,'9月奖金发放记录'!$B$2:$B$168,B360,'9月奖金发放记录'!$A$2:$A$168,A360,'9月奖金发放记录'!$D$2:$D$168,"补发1月")+SUMIFS('9月奖金发放记录'!$J$2:$J$168,'9月奖金发放记录'!$B$2:$B$168,B360,'9月奖金发放记录'!$A$2:$A$168,A360,'9月奖金发放记录'!$D$2:$D$168,"补发2月")+SUMIFS('9月奖金发放记录'!$J$2:$J$168,'9月奖金发放记录'!$B$2:$B$168,B360,'9月奖金发放记录'!$A$2:$A$168,A360,'9月奖金发放记录'!$D$2:$D$168,"补发3月")+SUMIFS('9月奖金发放记录'!$J$2:$J$168,'9月奖金发放记录'!$B$2:$B$168,B360,'9月奖金发放记录'!$A$2:$A$168,A360,'9月奖金发放记录'!$D$2:$D$168,"补发4月")+SUMIFS('9月奖金发放记录'!$J$2:$J$168,'9月奖金发放记录'!$B$2:$B$168,B360,'9月奖金发放记录'!$A$2:$A$168,A360,'9月奖金发放记录'!$D$2:$D$168,"补发5月")+SUMIFS('9月奖金发放记录'!$J$2:$J$168,'9月奖金发放记录'!$B$2:$B$168,B360,'9月奖金发放记录'!$A$2:$A$168,A360,'9月奖金发放记录'!$D$2:$D$168,"补发6月")+SUMIFS('9月奖金发放记录'!$J$2:$J$168,'9月奖金发放记录'!$B$2:$B$168,B360,'9月奖金发放记录'!$A$2:$A$168,A360,'9月奖金发放记录'!$D$2:$D$168,"补发7月")+SUMIFS('9月奖金发放记录'!$J$2:$J$168,'9月奖金发放记录'!$B$2:$B$168,B360,'9月奖金发放记录'!$A$2:$A$168,A360,'9月奖金发放记录'!$D$2:$D$168,"补发8月")</x:f>
        <x:v>0</x:v>
      </x:c>
      <x:c r="U360" s="7" t="n">
        <x:f>SUMIFS('9月奖金发放记录'!$J$2:$J$168,'9月奖金发放记录'!$B$2:$B$168,B360,'9月奖金发放记录'!$A$2:$A$168,A360,'9月奖金发放记录'!$D$2:$D$168,"累计补发9月")</x:f>
        <x:v>0</x:v>
      </x:c>
      <x:c r="V360" s="7" t="n">
        <x:f>SUM(R360:U360)</x:f>
        <x:v>0</x:v>
      </x:c>
    </x:row>
    <x:row r="361" ht="22" customHeight="1">
      <x:c r="A361" s="2" t="str">
        <x:v>粤AGP4486</x:v>
      </x:c>
      <x:c r="B361" s="2" t="str">
        <x:v>陈高伟</x:v>
      </x:c>
      <x:c r="C361" s="2" t="str">
        <x:v>业务一部</x:v>
      </x:c>
      <x:c r="D361" s="7" t="n">
        <x:v>5000</x:v>
      </x:c>
      <x:c r="E361" s="7" t="n">
        <x:v>3438.7</x:v>
      </x:c>
      <x:c r="F361" s="7" t="n">
        <x:v>0</x:v>
      </x:c>
      <x:c r="G361" s="7" t="n">
        <x:v>0</x:v>
      </x:c>
      <x:c r="H361" s="7" t="n">
        <x:f>F361+D361</x:f>
        <x:v>5000</x:v>
      </x:c>
      <x:c r="I361" s="7" t="n">
        <x:f>G361+E361</x:f>
        <x:v>3438.7</x:v>
      </x:c>
      <x:c r="J361" s="2" t="str">
        <x:f>IF(AND(H361&gt;0,I361&gt;=H361),"达标","已有里程未达标")</x:f>
        <x:v>已有里程未达标</x:v>
      </x:c>
      <x:c r="K361" s="2" t="n">
        <x:v>0</x:v>
      </x:c>
      <x:c r="L361" s="2" t="n">
        <x:v>0</x:v>
      </x:c>
      <x:c r="M361" s="2" t="n">
        <x:v>5000</x:v>
      </x:c>
      <x:c r="N361" s="7" t="n">
        <x:v>260</x:v>
      </x:c>
      <x:c r="O361" s="2" t="n">
        <x:v>4</x:v>
      </x:c>
      <x:c r="P361" s="2" t="n">
        <x:v>0</x:v>
      </x:c>
      <x:c r="Q361" s="2" t="str">
        <x:v>否</x:v>
      </x:c>
      <x:c r="R361" s="7" t="n">
        <x:f>SUMIFS('9月奖金发放记录'!$J$2:$J$168,'9月奖金发放记录'!$B$2:$B$168,B361,'9月奖金发放记录'!$A$2:$A$168,A361,'9月奖金发放记录'!$D$2:$D$168,"当月")</x:f>
        <x:v>0</x:v>
      </x:c>
      <x:c r="S361" s="7" t="n">
        <x:f>SUMIFS('9月奖金发放记录'!$J$2:$J$168,'9月奖金发放记录'!$B$2:$B$168,B361,'9月奖金发放记录'!$A$2:$A$168,A361,'9月奖金发放记录'!$D$2:$D$168,"结转")</x:f>
        <x:v>0</x:v>
      </x:c>
      <x:c r="T361" s="7" t="n">
        <x:f>SUMIFS('9月奖金发放记录'!$J$2:$J$168,'9月奖金发放记录'!$B$2:$B$168,B361,'9月奖金发放记录'!$A$2:$A$168,A361,'9月奖金发放记录'!$D$2:$D$168,"补发1月")+SUMIFS('9月奖金发放记录'!$J$2:$J$168,'9月奖金发放记录'!$B$2:$B$168,B361,'9月奖金发放记录'!$A$2:$A$168,A361,'9月奖金发放记录'!$D$2:$D$168,"补发2月")+SUMIFS('9月奖金发放记录'!$J$2:$J$168,'9月奖金发放记录'!$B$2:$B$168,B361,'9月奖金发放记录'!$A$2:$A$168,A361,'9月奖金发放记录'!$D$2:$D$168,"补发3月")+SUMIFS('9月奖金发放记录'!$J$2:$J$168,'9月奖金发放记录'!$B$2:$B$168,B361,'9月奖金发放记录'!$A$2:$A$168,A361,'9月奖金发放记录'!$D$2:$D$168,"补发4月")+SUMIFS('9月奖金发放记录'!$J$2:$J$168,'9月奖金发放记录'!$B$2:$B$168,B361,'9月奖金发放记录'!$A$2:$A$168,A361,'9月奖金发放记录'!$D$2:$D$168,"补发5月")+SUMIFS('9月奖金发放记录'!$J$2:$J$168,'9月奖金发放记录'!$B$2:$B$168,B361,'9月奖金发放记录'!$A$2:$A$168,A361,'9月奖金发放记录'!$D$2:$D$168,"补发6月")+SUMIFS('9月奖金发放记录'!$J$2:$J$168,'9月奖金发放记录'!$B$2:$B$168,B361,'9月奖金发放记录'!$A$2:$A$168,A361,'9月奖金发放记录'!$D$2:$D$168,"补发7月")+SUMIFS('9月奖金发放记录'!$J$2:$J$168,'9月奖金发放记录'!$B$2:$B$168,B361,'9月奖金发放记录'!$A$2:$A$168,A361,'9月奖金发放记录'!$D$2:$D$168,"补发8月")</x:f>
        <x:v>0</x:v>
      </x:c>
      <x:c r="U361" s="7" t="n">
        <x:f>SUMIFS('9月奖金发放记录'!$J$2:$J$168,'9月奖金发放记录'!$B$2:$B$168,B361,'9月奖金发放记录'!$A$2:$A$168,A361,'9月奖金发放记录'!$D$2:$D$168,"累计补发9月")</x:f>
        <x:v>0</x:v>
      </x:c>
      <x:c r="V361" s="7" t="n">
        <x:f>SUM(R361:U361)</x:f>
        <x:v>0</x:v>
      </x:c>
    </x:row>
    <x:row r="362" ht="22" customHeight="1">
      <x:c r="A362" s="2" t="str">
        <x:v>粤AGP4538</x:v>
      </x:c>
      <x:c r="B362" s="2" t="str">
        <x:v>陈高伟</x:v>
      </x:c>
      <x:c r="C362" s="2" t="str">
        <x:v>业务一部</x:v>
      </x:c>
      <x:c r="D362" s="7" t="n">
        <x:v>5000</x:v>
      </x:c>
      <x:c r="E362" s="7" t="n">
        <x:v>3713.1</x:v>
      </x:c>
      <x:c r="F362" s="7" t="n">
        <x:v>0</x:v>
      </x:c>
      <x:c r="G362" s="7" t="n">
        <x:v>0</x:v>
      </x:c>
      <x:c r="H362" s="7" t="n">
        <x:f>F362+D362</x:f>
        <x:v>5000</x:v>
      </x:c>
      <x:c r="I362" s="7" t="n">
        <x:f>G362+E362</x:f>
        <x:v>3713.1</x:v>
      </x:c>
      <x:c r="J362" s="2" t="str">
        <x:f>IF(AND(H362&gt;0,I362&gt;=H362),"达标","已有里程未达标")</x:f>
        <x:v>已有里程未达标</x:v>
      </x:c>
      <x:c r="K362" s="2" t="n">
        <x:v>0</x:v>
      </x:c>
      <x:c r="L362" s="2" t="n">
        <x:v>0</x:v>
      </x:c>
      <x:c r="M362" s="2" t="n">
        <x:v>5000</x:v>
      </x:c>
      <x:c r="N362" s="7" t="n">
        <x:v>260</x:v>
      </x:c>
      <x:c r="O362" s="2" t="n">
        <x:v>2</x:v>
      </x:c>
      <x:c r="P362" s="2" t="n">
        <x:v>0</x:v>
      </x:c>
      <x:c r="Q362" s="2" t="str">
        <x:v>否</x:v>
      </x:c>
      <x:c r="R362" s="7" t="n">
        <x:f>SUMIFS('9月奖金发放记录'!$J$2:$J$168,'9月奖金发放记录'!$B$2:$B$168,B362,'9月奖金发放记录'!$A$2:$A$168,A362,'9月奖金发放记录'!$D$2:$D$168,"当月")</x:f>
        <x:v>0</x:v>
      </x:c>
      <x:c r="S362" s="7" t="n">
        <x:f>SUMIFS('9月奖金发放记录'!$J$2:$J$168,'9月奖金发放记录'!$B$2:$B$168,B362,'9月奖金发放记录'!$A$2:$A$168,A362,'9月奖金发放记录'!$D$2:$D$168,"结转")</x:f>
        <x:v>0</x:v>
      </x:c>
      <x:c r="T362" s="7" t="n">
        <x:f>SUMIFS('9月奖金发放记录'!$J$2:$J$168,'9月奖金发放记录'!$B$2:$B$168,B362,'9月奖金发放记录'!$A$2:$A$168,A362,'9月奖金发放记录'!$D$2:$D$168,"补发1月")+SUMIFS('9月奖金发放记录'!$J$2:$J$168,'9月奖金发放记录'!$B$2:$B$168,B362,'9月奖金发放记录'!$A$2:$A$168,A362,'9月奖金发放记录'!$D$2:$D$168,"补发2月")+SUMIFS('9月奖金发放记录'!$J$2:$J$168,'9月奖金发放记录'!$B$2:$B$168,B362,'9月奖金发放记录'!$A$2:$A$168,A362,'9月奖金发放记录'!$D$2:$D$168,"补发3月")+SUMIFS('9月奖金发放记录'!$J$2:$J$168,'9月奖金发放记录'!$B$2:$B$168,B362,'9月奖金发放记录'!$A$2:$A$168,A362,'9月奖金发放记录'!$D$2:$D$168,"补发4月")+SUMIFS('9月奖金发放记录'!$J$2:$J$168,'9月奖金发放记录'!$B$2:$B$168,B362,'9月奖金发放记录'!$A$2:$A$168,A362,'9月奖金发放记录'!$D$2:$D$168,"补发5月")+SUMIFS('9月奖金发放记录'!$J$2:$J$168,'9月奖金发放记录'!$B$2:$B$168,B362,'9月奖金发放记录'!$A$2:$A$168,A362,'9月奖金发放记录'!$D$2:$D$168,"补发6月")+SUMIFS('9月奖金发放记录'!$J$2:$J$168,'9月奖金发放记录'!$B$2:$B$168,B362,'9月奖金发放记录'!$A$2:$A$168,A362,'9月奖金发放记录'!$D$2:$D$168,"补发7月")+SUMIFS('9月奖金发放记录'!$J$2:$J$168,'9月奖金发放记录'!$B$2:$B$168,B362,'9月奖金发放记录'!$A$2:$A$168,A362,'9月奖金发放记录'!$D$2:$D$168,"补发8月")</x:f>
        <x:v>0</x:v>
      </x:c>
      <x:c r="U362" s="7" t="n">
        <x:f>SUMIFS('9月奖金发放记录'!$J$2:$J$168,'9月奖金发放记录'!$B$2:$B$168,B362,'9月奖金发放记录'!$A$2:$A$168,A362,'9月奖金发放记录'!$D$2:$D$168,"累计补发9月")</x:f>
        <x:v>0</x:v>
      </x:c>
      <x:c r="V362" s="7" t="n">
        <x:f>SUM(R362:U362)</x:f>
        <x:v>0</x:v>
      </x:c>
    </x:row>
    <x:row r="363" ht="22" customHeight="1">
      <x:c r="A363" s="2" t="str">
        <x:v>粤AGP4587</x:v>
      </x:c>
      <x:c r="B363" s="2" t="str">
        <x:v>陈高伟</x:v>
      </x:c>
      <x:c r="C363" s="2" t="str">
        <x:v>业务一部</x:v>
      </x:c>
      <x:c r="D363" s="7" t="n">
        <x:v>5000</x:v>
      </x:c>
      <x:c r="E363" s="7" t="n">
        <x:v>12363.9</x:v>
      </x:c>
      <x:c r="F363" s="7" t="n">
        <x:v>0</x:v>
      </x:c>
      <x:c r="G363" s="7" t="n">
        <x:v>0</x:v>
      </x:c>
      <x:c r="H363" s="7" t="n">
        <x:f>F363+D363</x:f>
        <x:v>5000</x:v>
      </x:c>
      <x:c r="I363" s="7" t="n">
        <x:f>G363+E363</x:f>
        <x:v>12363.9</x:v>
      </x:c>
      <x:c r="J363" s="2" t="str">
        <x:f>IF(AND(H363&gt;0,I363&gt;=H363),"达标","已有里程未达标")</x:f>
        <x:v>达标</x:v>
      </x:c>
      <x:c r="K363" s="2" t="n">
        <x:v>0</x:v>
      </x:c>
      <x:c r="L363" s="2" t="n">
        <x:v>1</x:v>
      </x:c>
      <x:c r="M363" s="2" t="n">
        <x:v>5000</x:v>
      </x:c>
      <x:c r="N363" s="7" t="n">
        <x:v>260</x:v>
      </x:c>
      <x:c r="O363" s="2" t="n">
        <x:v>1</x:v>
      </x:c>
      <x:c r="P363" s="2" t="n">
        <x:v>0</x:v>
      </x:c>
      <x:c r="Q363" s="2" t="str">
        <x:v>否</x:v>
      </x:c>
      <x:c r="R363" s="7" t="n">
        <x:f>SUMIFS('9月奖金发放记录'!$J$2:$J$168,'9月奖金发放记录'!$B$2:$B$168,B363,'9月奖金发放记录'!$A$2:$A$168,A363,'9月奖金发放记录'!$D$2:$D$168,"当月")</x:f>
        <x:v>260</x:v>
      </x:c>
      <x:c r="S363" s="7" t="n">
        <x:f>SUMIFS('9月奖金发放记录'!$J$2:$J$168,'9月奖金发放记录'!$B$2:$B$168,B363,'9月奖金发放记录'!$A$2:$A$168,A363,'9月奖金发放记录'!$D$2:$D$168,"结转")</x:f>
        <x:v>0</x:v>
      </x:c>
      <x:c r="T363" s="7" t="n">
        <x:f>SUMIFS('9月奖金发放记录'!$J$2:$J$168,'9月奖金发放记录'!$B$2:$B$168,B363,'9月奖金发放记录'!$A$2:$A$168,A363,'9月奖金发放记录'!$D$2:$D$168,"补发1月")+SUMIFS('9月奖金发放记录'!$J$2:$J$168,'9月奖金发放记录'!$B$2:$B$168,B363,'9月奖金发放记录'!$A$2:$A$168,A363,'9月奖金发放记录'!$D$2:$D$168,"补发2月")+SUMIFS('9月奖金发放记录'!$J$2:$J$168,'9月奖金发放记录'!$B$2:$B$168,B363,'9月奖金发放记录'!$A$2:$A$168,A363,'9月奖金发放记录'!$D$2:$D$168,"补发3月")+SUMIFS('9月奖金发放记录'!$J$2:$J$168,'9月奖金发放记录'!$B$2:$B$168,B363,'9月奖金发放记录'!$A$2:$A$168,A363,'9月奖金发放记录'!$D$2:$D$168,"补发4月")+SUMIFS('9月奖金发放记录'!$J$2:$J$168,'9月奖金发放记录'!$B$2:$B$168,B363,'9月奖金发放记录'!$A$2:$A$168,A363,'9月奖金发放记录'!$D$2:$D$168,"补发5月")+SUMIFS('9月奖金发放记录'!$J$2:$J$168,'9月奖金发放记录'!$B$2:$B$168,B363,'9月奖金发放记录'!$A$2:$A$168,A363,'9月奖金发放记录'!$D$2:$D$168,"补发6月")+SUMIFS('9月奖金发放记录'!$J$2:$J$168,'9月奖金发放记录'!$B$2:$B$168,B363,'9月奖金发放记录'!$A$2:$A$168,A363,'9月奖金发放记录'!$D$2:$D$168,"补发7月")+SUMIFS('9月奖金发放记录'!$J$2:$J$168,'9月奖金发放记录'!$B$2:$B$168,B363,'9月奖金发放记录'!$A$2:$A$168,A363,'9月奖金发放记录'!$D$2:$D$168,"补发8月")</x:f>
        <x:v>0</x:v>
      </x:c>
      <x:c r="U363" s="7" t="n">
        <x:f>SUMIFS('9月奖金发放记录'!$J$2:$J$168,'9月奖金发放记录'!$B$2:$B$168,B363,'9月奖金发放记录'!$A$2:$A$168,A363,'9月奖金发放记录'!$D$2:$D$168,"累计补发9月")</x:f>
        <x:v>0</x:v>
      </x:c>
      <x:c r="V363" s="7" t="n">
        <x:f>SUM(R363:U363)</x:f>
        <x:v>260</x:v>
      </x:c>
    </x:row>
    <x:row r="364" ht="22" customHeight="1">
      <x:c r="A364" s="2" t="str">
        <x:v>粤AGP5169</x:v>
      </x:c>
      <x:c r="B364" s="2" t="str">
        <x:v>陈高伟</x:v>
      </x:c>
      <x:c r="C364" s="2" t="str">
        <x:v>业务一部</x:v>
      </x:c>
      <x:c r="D364" s="7" t="n">
        <x:v>5000</x:v>
      </x:c>
      <x:c r="E364" s="7" t="n">
        <x:v>3210.9</x:v>
      </x:c>
      <x:c r="F364" s="7" t="n">
        <x:v>0</x:v>
      </x:c>
      <x:c r="G364" s="7" t="n">
        <x:v>0</x:v>
      </x:c>
      <x:c r="H364" s="7" t="n">
        <x:f>F364+D364</x:f>
        <x:v>5000</x:v>
      </x:c>
      <x:c r="I364" s="7" t="n">
        <x:f>G364+E364</x:f>
        <x:v>3210.9</x:v>
      </x:c>
      <x:c r="J364" s="2" t="str">
        <x:f>IF(AND(H364&gt;0,I364&gt;=H364),"达标","已有里程未达标")</x:f>
        <x:v>已有里程未达标</x:v>
      </x:c>
      <x:c r="K364" s="2" t="n">
        <x:v>0</x:v>
      </x:c>
      <x:c r="L364" s="2" t="n">
        <x:v>0</x:v>
      </x:c>
      <x:c r="M364" s="2" t="n">
        <x:v>5000</x:v>
      </x:c>
      <x:c r="N364" s="7" t="n">
        <x:v>260</x:v>
      </x:c>
      <x:c r="O364" s="2" t="n">
        <x:v>0</x:v>
      </x:c>
      <x:c r="P364" s="2" t="n">
        <x:v>0</x:v>
      </x:c>
      <x:c r="Q364" s="2" t="str">
        <x:v>否</x:v>
      </x:c>
      <x:c r="R364" s="7" t="n">
        <x:f>SUMIFS('9月奖金发放记录'!$J$2:$J$168,'9月奖金发放记录'!$B$2:$B$168,B364,'9月奖金发放记录'!$A$2:$A$168,A364,'9月奖金发放记录'!$D$2:$D$168,"当月")</x:f>
        <x:v>0</x:v>
      </x:c>
      <x:c r="S364" s="7" t="n">
        <x:f>SUMIFS('9月奖金发放记录'!$J$2:$J$168,'9月奖金发放记录'!$B$2:$B$168,B364,'9月奖金发放记录'!$A$2:$A$168,A364,'9月奖金发放记录'!$D$2:$D$168,"结转")</x:f>
        <x:v>0</x:v>
      </x:c>
      <x:c r="T364" s="7" t="n">
        <x:f>SUMIFS('9月奖金发放记录'!$J$2:$J$168,'9月奖金发放记录'!$B$2:$B$168,B364,'9月奖金发放记录'!$A$2:$A$168,A364,'9月奖金发放记录'!$D$2:$D$168,"补发1月")+SUMIFS('9月奖金发放记录'!$J$2:$J$168,'9月奖金发放记录'!$B$2:$B$168,B364,'9月奖金发放记录'!$A$2:$A$168,A364,'9月奖金发放记录'!$D$2:$D$168,"补发2月")+SUMIFS('9月奖金发放记录'!$J$2:$J$168,'9月奖金发放记录'!$B$2:$B$168,B364,'9月奖金发放记录'!$A$2:$A$168,A364,'9月奖金发放记录'!$D$2:$D$168,"补发3月")+SUMIFS('9月奖金发放记录'!$J$2:$J$168,'9月奖金发放记录'!$B$2:$B$168,B364,'9月奖金发放记录'!$A$2:$A$168,A364,'9月奖金发放记录'!$D$2:$D$168,"补发4月")+SUMIFS('9月奖金发放记录'!$J$2:$J$168,'9月奖金发放记录'!$B$2:$B$168,B364,'9月奖金发放记录'!$A$2:$A$168,A364,'9月奖金发放记录'!$D$2:$D$168,"补发5月")+SUMIFS('9月奖金发放记录'!$J$2:$J$168,'9月奖金发放记录'!$B$2:$B$168,B364,'9月奖金发放记录'!$A$2:$A$168,A364,'9月奖金发放记录'!$D$2:$D$168,"补发6月")+SUMIFS('9月奖金发放记录'!$J$2:$J$168,'9月奖金发放记录'!$B$2:$B$168,B364,'9月奖金发放记录'!$A$2:$A$168,A364,'9月奖金发放记录'!$D$2:$D$168,"补发7月")+SUMIFS('9月奖金发放记录'!$J$2:$J$168,'9月奖金发放记录'!$B$2:$B$168,B364,'9月奖金发放记录'!$A$2:$A$168,A364,'9月奖金发放记录'!$D$2:$D$168,"补发8月")</x:f>
        <x:v>0</x:v>
      </x:c>
      <x:c r="U364" s="7" t="n">
        <x:f>SUMIFS('9月奖金发放记录'!$J$2:$J$168,'9月奖金发放记录'!$B$2:$B$168,B364,'9月奖金发放记录'!$A$2:$A$168,A364,'9月奖金发放记录'!$D$2:$D$168,"累计补发9月")</x:f>
        <x:v>0</x:v>
      </x:c>
      <x:c r="V364" s="7" t="n">
        <x:f>SUM(R364:U364)</x:f>
        <x:v>0</x:v>
      </x:c>
    </x:row>
    <x:row r="365" ht="22" customHeight="1">
      <x:c r="A365" s="2" t="str">
        <x:v>粤AGP5363</x:v>
      </x:c>
      <x:c r="B365" s="2" t="str">
        <x:v>陈高伟</x:v>
      </x:c>
      <x:c r="C365" s="2" t="str">
        <x:v>业务一部</x:v>
      </x:c>
      <x:c r="D365" s="7" t="n">
        <x:v>5000</x:v>
      </x:c>
      <x:c r="E365" s="7" t="n">
        <x:v>2968.6</x:v>
      </x:c>
      <x:c r="F365" s="7" t="n">
        <x:v>0</x:v>
      </x:c>
      <x:c r="G365" s="7" t="n">
        <x:v>0</x:v>
      </x:c>
      <x:c r="H365" s="7" t="n">
        <x:f>F365+D365</x:f>
        <x:v>5000</x:v>
      </x:c>
      <x:c r="I365" s="7" t="n">
        <x:f>G365+E365</x:f>
        <x:v>2968.6</x:v>
      </x:c>
      <x:c r="J365" s="2" t="str">
        <x:f>IF(AND(H365&gt;0,I365&gt;=H365),"达标","已有里程未达标")</x:f>
        <x:v>已有里程未达标</x:v>
      </x:c>
      <x:c r="K365" s="2" t="n">
        <x:v>0</x:v>
      </x:c>
      <x:c r="L365" s="2" t="n">
        <x:v>0</x:v>
      </x:c>
      <x:c r="M365" s="2" t="n">
        <x:v>5000</x:v>
      </x:c>
      <x:c r="N365" s="7" t="n">
        <x:v>260</x:v>
      </x:c>
      <x:c r="O365" s="2" t="n">
        <x:v>3</x:v>
      </x:c>
      <x:c r="P365" s="2" t="n">
        <x:v>0</x:v>
      </x:c>
      <x:c r="Q365" s="2" t="str">
        <x:v>否</x:v>
      </x:c>
      <x:c r="R365" s="7" t="n">
        <x:f>SUMIFS('9月奖金发放记录'!$J$2:$J$168,'9月奖金发放记录'!$B$2:$B$168,B365,'9月奖金发放记录'!$A$2:$A$168,A365,'9月奖金发放记录'!$D$2:$D$168,"当月")</x:f>
        <x:v>0</x:v>
      </x:c>
      <x:c r="S365" s="7" t="n">
        <x:f>SUMIFS('9月奖金发放记录'!$J$2:$J$168,'9月奖金发放记录'!$B$2:$B$168,B365,'9月奖金发放记录'!$A$2:$A$168,A365,'9月奖金发放记录'!$D$2:$D$168,"结转")</x:f>
        <x:v>0</x:v>
      </x:c>
      <x:c r="T365" s="7" t="n">
        <x:f>SUMIFS('9月奖金发放记录'!$J$2:$J$168,'9月奖金发放记录'!$B$2:$B$168,B365,'9月奖金发放记录'!$A$2:$A$168,A365,'9月奖金发放记录'!$D$2:$D$168,"补发1月")+SUMIFS('9月奖金发放记录'!$J$2:$J$168,'9月奖金发放记录'!$B$2:$B$168,B365,'9月奖金发放记录'!$A$2:$A$168,A365,'9月奖金发放记录'!$D$2:$D$168,"补发2月")+SUMIFS('9月奖金发放记录'!$J$2:$J$168,'9月奖金发放记录'!$B$2:$B$168,B365,'9月奖金发放记录'!$A$2:$A$168,A365,'9月奖金发放记录'!$D$2:$D$168,"补发3月")+SUMIFS('9月奖金发放记录'!$J$2:$J$168,'9月奖金发放记录'!$B$2:$B$168,B365,'9月奖金发放记录'!$A$2:$A$168,A365,'9月奖金发放记录'!$D$2:$D$168,"补发4月")+SUMIFS('9月奖金发放记录'!$J$2:$J$168,'9月奖金发放记录'!$B$2:$B$168,B365,'9月奖金发放记录'!$A$2:$A$168,A365,'9月奖金发放记录'!$D$2:$D$168,"补发5月")+SUMIFS('9月奖金发放记录'!$J$2:$J$168,'9月奖金发放记录'!$B$2:$B$168,B365,'9月奖金发放记录'!$A$2:$A$168,A365,'9月奖金发放记录'!$D$2:$D$168,"补发6月")+SUMIFS('9月奖金发放记录'!$J$2:$J$168,'9月奖金发放记录'!$B$2:$B$168,B365,'9月奖金发放记录'!$A$2:$A$168,A365,'9月奖金发放记录'!$D$2:$D$168,"补发7月")+SUMIFS('9月奖金发放记录'!$J$2:$J$168,'9月奖金发放记录'!$B$2:$B$168,B365,'9月奖金发放记录'!$A$2:$A$168,A365,'9月奖金发放记录'!$D$2:$D$168,"补发8月")</x:f>
        <x:v>0</x:v>
      </x:c>
      <x:c r="U365" s="7" t="n">
        <x:f>SUMIFS('9月奖金发放记录'!$J$2:$J$168,'9月奖金发放记录'!$B$2:$B$168,B365,'9月奖金发放记录'!$A$2:$A$168,A365,'9月奖金发放记录'!$D$2:$D$168,"累计补发9月")</x:f>
        <x:v>0</x:v>
      </x:c>
      <x:c r="V365" s="7" t="n">
        <x:f>SUM(R365:U365)</x:f>
        <x:v>0</x:v>
      </x:c>
    </x:row>
    <x:row r="366" ht="22" customHeight="1">
      <x:c r="A366" s="2" t="str">
        <x:v>粤AGP5621</x:v>
      </x:c>
      <x:c r="B366" s="2" t="str">
        <x:v>陈高伟</x:v>
      </x:c>
      <x:c r="C366" s="2" t="str">
        <x:v>业务一部</x:v>
      </x:c>
      <x:c r="D366" s="7" t="n">
        <x:v>5000</x:v>
      </x:c>
      <x:c r="E366" s="7" t="n">
        <x:v>1604.72</x:v>
      </x:c>
      <x:c r="F366" s="7" t="n">
        <x:v>0</x:v>
      </x:c>
      <x:c r="G366" s="7" t="n">
        <x:v>0</x:v>
      </x:c>
      <x:c r="H366" s="7" t="n">
        <x:f>F366+D366</x:f>
        <x:v>5000</x:v>
      </x:c>
      <x:c r="I366" s="7" t="n">
        <x:f>G366+E366</x:f>
        <x:v>1604.72</x:v>
      </x:c>
      <x:c r="J366" s="2" t="str">
        <x:f>IF(AND(H366&gt;0,I366&gt;=H366),"达标","已有里程未达标")</x:f>
        <x:v>已有里程未达标</x:v>
      </x:c>
      <x:c r="K366" s="2" t="n">
        <x:v>0</x:v>
      </x:c>
      <x:c r="L366" s="2" t="n">
        <x:v>0</x:v>
      </x:c>
      <x:c r="M366" s="2" t="n">
        <x:v>5000</x:v>
      </x:c>
      <x:c r="N366" s="7" t="n">
        <x:v>260</x:v>
      </x:c>
      <x:c r="O366" s="2" t="n">
        <x:v>0</x:v>
      </x:c>
      <x:c r="P366" s="2" t="n">
        <x:v>0</x:v>
      </x:c>
      <x:c r="Q366" s="2" t="str">
        <x:v>否</x:v>
      </x:c>
      <x:c r="R366" s="7" t="n">
        <x:f>SUMIFS('9月奖金发放记录'!$J$2:$J$168,'9月奖金发放记录'!$B$2:$B$168,B366,'9月奖金发放记录'!$A$2:$A$168,A366,'9月奖金发放记录'!$D$2:$D$168,"当月")</x:f>
        <x:v>0</x:v>
      </x:c>
      <x:c r="S366" s="7" t="n">
        <x:f>SUMIFS('9月奖金发放记录'!$J$2:$J$168,'9月奖金发放记录'!$B$2:$B$168,B366,'9月奖金发放记录'!$A$2:$A$168,A366,'9月奖金发放记录'!$D$2:$D$168,"结转")</x:f>
        <x:v>0</x:v>
      </x:c>
      <x:c r="T366" s="7" t="n">
        <x:f>SUMIFS('9月奖金发放记录'!$J$2:$J$168,'9月奖金发放记录'!$B$2:$B$168,B366,'9月奖金发放记录'!$A$2:$A$168,A366,'9月奖金发放记录'!$D$2:$D$168,"补发1月")+SUMIFS('9月奖金发放记录'!$J$2:$J$168,'9月奖金发放记录'!$B$2:$B$168,B366,'9月奖金发放记录'!$A$2:$A$168,A366,'9月奖金发放记录'!$D$2:$D$168,"补发2月")+SUMIFS('9月奖金发放记录'!$J$2:$J$168,'9月奖金发放记录'!$B$2:$B$168,B366,'9月奖金发放记录'!$A$2:$A$168,A366,'9月奖金发放记录'!$D$2:$D$168,"补发3月")+SUMIFS('9月奖金发放记录'!$J$2:$J$168,'9月奖金发放记录'!$B$2:$B$168,B366,'9月奖金发放记录'!$A$2:$A$168,A366,'9月奖金发放记录'!$D$2:$D$168,"补发4月")+SUMIFS('9月奖金发放记录'!$J$2:$J$168,'9月奖金发放记录'!$B$2:$B$168,B366,'9月奖金发放记录'!$A$2:$A$168,A366,'9月奖金发放记录'!$D$2:$D$168,"补发5月")+SUMIFS('9月奖金发放记录'!$J$2:$J$168,'9月奖金发放记录'!$B$2:$B$168,B366,'9月奖金发放记录'!$A$2:$A$168,A366,'9月奖金发放记录'!$D$2:$D$168,"补发6月")+SUMIFS('9月奖金发放记录'!$J$2:$J$168,'9月奖金发放记录'!$B$2:$B$168,B366,'9月奖金发放记录'!$A$2:$A$168,A366,'9月奖金发放记录'!$D$2:$D$168,"补发7月")+SUMIFS('9月奖金发放记录'!$J$2:$J$168,'9月奖金发放记录'!$B$2:$B$168,B366,'9月奖金发放记录'!$A$2:$A$168,A366,'9月奖金发放记录'!$D$2:$D$168,"补发8月")</x:f>
        <x:v>0</x:v>
      </x:c>
      <x:c r="U366" s="7" t="n">
        <x:f>SUMIFS('9月奖金发放记录'!$J$2:$J$168,'9月奖金发放记录'!$B$2:$B$168,B366,'9月奖金发放记录'!$A$2:$A$168,A366,'9月奖金发放记录'!$D$2:$D$168,"累计补发9月")</x:f>
        <x:v>0</x:v>
      </x:c>
      <x:c r="V366" s="7" t="n">
        <x:f>SUM(R366:U366)</x:f>
        <x:v>0</x:v>
      </x:c>
    </x:row>
    <x:row r="367" ht="22" customHeight="1">
      <x:c r="A367" s="2" t="str">
        <x:v>粤AGP7019</x:v>
      </x:c>
      <x:c r="B367" s="2" t="str">
        <x:v>陈高伟</x:v>
      </x:c>
      <x:c r="C367" s="2" t="str">
        <x:v>业务一部</x:v>
      </x:c>
      <x:c r="D367" s="7" t="n">
        <x:v>5000</x:v>
      </x:c>
      <x:c r="E367" s="7" t="n">
        <x:v>2600.1</x:v>
      </x:c>
      <x:c r="F367" s="7" t="n">
        <x:v>0</x:v>
      </x:c>
      <x:c r="G367" s="7" t="n">
        <x:v>0</x:v>
      </x:c>
      <x:c r="H367" s="7" t="n">
        <x:f>F367+D367</x:f>
        <x:v>5000</x:v>
      </x:c>
      <x:c r="I367" s="7" t="n">
        <x:f>G367+E367</x:f>
        <x:v>2600.1</x:v>
      </x:c>
      <x:c r="J367" s="2" t="str">
        <x:f>IF(AND(H367&gt;0,I367&gt;=H367),"达标","已有里程未达标")</x:f>
        <x:v>已有里程未达标</x:v>
      </x:c>
      <x:c r="K367" s="2" t="n">
        <x:v>0</x:v>
      </x:c>
      <x:c r="L367" s="2" t="n">
        <x:v>0</x:v>
      </x:c>
      <x:c r="M367" s="2" t="n">
        <x:v>5000</x:v>
      </x:c>
      <x:c r="N367" s="7" t="n">
        <x:v>260</x:v>
      </x:c>
      <x:c r="O367" s="2" t="n">
        <x:v>0</x:v>
      </x:c>
      <x:c r="P367" s="2" t="n">
        <x:v>0</x:v>
      </x:c>
      <x:c r="Q367" s="2" t="str">
        <x:v>否</x:v>
      </x:c>
      <x:c r="R367" s="7" t="n">
        <x:f>SUMIFS('9月奖金发放记录'!$J$2:$J$168,'9月奖金发放记录'!$B$2:$B$168,B367,'9月奖金发放记录'!$A$2:$A$168,A367,'9月奖金发放记录'!$D$2:$D$168,"当月")</x:f>
        <x:v>0</x:v>
      </x:c>
      <x:c r="S367" s="7" t="n">
        <x:f>SUMIFS('9月奖金发放记录'!$J$2:$J$168,'9月奖金发放记录'!$B$2:$B$168,B367,'9月奖金发放记录'!$A$2:$A$168,A367,'9月奖金发放记录'!$D$2:$D$168,"结转")</x:f>
        <x:v>0</x:v>
      </x:c>
      <x:c r="T367" s="7" t="n">
        <x:f>SUMIFS('9月奖金发放记录'!$J$2:$J$168,'9月奖金发放记录'!$B$2:$B$168,B367,'9月奖金发放记录'!$A$2:$A$168,A367,'9月奖金发放记录'!$D$2:$D$168,"补发1月")+SUMIFS('9月奖金发放记录'!$J$2:$J$168,'9月奖金发放记录'!$B$2:$B$168,B367,'9月奖金发放记录'!$A$2:$A$168,A367,'9月奖金发放记录'!$D$2:$D$168,"补发2月")+SUMIFS('9月奖金发放记录'!$J$2:$J$168,'9月奖金发放记录'!$B$2:$B$168,B367,'9月奖金发放记录'!$A$2:$A$168,A367,'9月奖金发放记录'!$D$2:$D$168,"补发3月")+SUMIFS('9月奖金发放记录'!$J$2:$J$168,'9月奖金发放记录'!$B$2:$B$168,B367,'9月奖金发放记录'!$A$2:$A$168,A367,'9月奖金发放记录'!$D$2:$D$168,"补发4月")+SUMIFS('9月奖金发放记录'!$J$2:$J$168,'9月奖金发放记录'!$B$2:$B$168,B367,'9月奖金发放记录'!$A$2:$A$168,A367,'9月奖金发放记录'!$D$2:$D$168,"补发5月")+SUMIFS('9月奖金发放记录'!$J$2:$J$168,'9月奖金发放记录'!$B$2:$B$168,B367,'9月奖金发放记录'!$A$2:$A$168,A367,'9月奖金发放记录'!$D$2:$D$168,"补发6月")+SUMIFS('9月奖金发放记录'!$J$2:$J$168,'9月奖金发放记录'!$B$2:$B$168,B367,'9月奖金发放记录'!$A$2:$A$168,A367,'9月奖金发放记录'!$D$2:$D$168,"补发7月")+SUMIFS('9月奖金发放记录'!$J$2:$J$168,'9月奖金发放记录'!$B$2:$B$168,B367,'9月奖金发放记录'!$A$2:$A$168,A367,'9月奖金发放记录'!$D$2:$D$168,"补发8月")</x:f>
        <x:v>0</x:v>
      </x:c>
      <x:c r="U367" s="7" t="n">
        <x:f>SUMIFS('9月奖金发放记录'!$J$2:$J$168,'9月奖金发放记录'!$B$2:$B$168,B367,'9月奖金发放记录'!$A$2:$A$168,A367,'9月奖金发放记录'!$D$2:$D$168,"累计补发9月")</x:f>
        <x:v>0</x:v>
      </x:c>
      <x:c r="V367" s="7" t="n">
        <x:f>SUM(R367:U367)</x:f>
        <x:v>0</x:v>
      </x:c>
    </x:row>
    <x:row r="368" ht="22" customHeight="1">
      <x:c r="A368" s="2" t="str">
        <x:v>粤AGP9739</x:v>
      </x:c>
      <x:c r="B368" s="2" t="str">
        <x:v>陈高伟</x:v>
      </x:c>
      <x:c r="C368" s="2" t="str">
        <x:v>业务一部</x:v>
      </x:c>
      <x:c r="D368" s="7" t="n">
        <x:v>5000</x:v>
      </x:c>
      <x:c r="E368" s="7" t="n">
        <x:v>3144.9</x:v>
      </x:c>
      <x:c r="F368" s="7" t="n">
        <x:v>0</x:v>
      </x:c>
      <x:c r="G368" s="7" t="n">
        <x:v>0</x:v>
      </x:c>
      <x:c r="H368" s="7" t="n">
        <x:f>F368+D368</x:f>
        <x:v>5000</x:v>
      </x:c>
      <x:c r="I368" s="7" t="n">
        <x:f>G368+E368</x:f>
        <x:v>3144.9</x:v>
      </x:c>
      <x:c r="J368" s="2" t="str">
        <x:f>IF(AND(H368&gt;0,I368&gt;=H368),"达标","已有里程未达标")</x:f>
        <x:v>已有里程未达标</x:v>
      </x:c>
      <x:c r="K368" s="2" t="n">
        <x:v>0</x:v>
      </x:c>
      <x:c r="L368" s="2" t="n">
        <x:v>0</x:v>
      </x:c>
      <x:c r="M368" s="2" t="n">
        <x:v>5000</x:v>
      </x:c>
      <x:c r="N368" s="7" t="n">
        <x:v>260</x:v>
      </x:c>
      <x:c r="O368" s="2" t="n">
        <x:v>0</x:v>
      </x:c>
      <x:c r="P368" s="2" t="n">
        <x:v>0</x:v>
      </x:c>
      <x:c r="Q368" s="2" t="str">
        <x:v>否</x:v>
      </x:c>
      <x:c r="R368" s="7" t="n">
        <x:f>SUMIFS('9月奖金发放记录'!$J$2:$J$168,'9月奖金发放记录'!$B$2:$B$168,B368,'9月奖金发放记录'!$A$2:$A$168,A368,'9月奖金发放记录'!$D$2:$D$168,"当月")</x:f>
        <x:v>0</x:v>
      </x:c>
      <x:c r="S368" s="7" t="n">
        <x:f>SUMIFS('9月奖金发放记录'!$J$2:$J$168,'9月奖金发放记录'!$B$2:$B$168,B368,'9月奖金发放记录'!$A$2:$A$168,A368,'9月奖金发放记录'!$D$2:$D$168,"结转")</x:f>
        <x:v>0</x:v>
      </x:c>
      <x:c r="T368" s="7" t="n">
        <x:f>SUMIFS('9月奖金发放记录'!$J$2:$J$168,'9月奖金发放记录'!$B$2:$B$168,B368,'9月奖金发放记录'!$A$2:$A$168,A368,'9月奖金发放记录'!$D$2:$D$168,"补发1月")+SUMIFS('9月奖金发放记录'!$J$2:$J$168,'9月奖金发放记录'!$B$2:$B$168,B368,'9月奖金发放记录'!$A$2:$A$168,A368,'9月奖金发放记录'!$D$2:$D$168,"补发2月")+SUMIFS('9月奖金发放记录'!$J$2:$J$168,'9月奖金发放记录'!$B$2:$B$168,B368,'9月奖金发放记录'!$A$2:$A$168,A368,'9月奖金发放记录'!$D$2:$D$168,"补发3月")+SUMIFS('9月奖金发放记录'!$J$2:$J$168,'9月奖金发放记录'!$B$2:$B$168,B368,'9月奖金发放记录'!$A$2:$A$168,A368,'9月奖金发放记录'!$D$2:$D$168,"补发4月")+SUMIFS('9月奖金发放记录'!$J$2:$J$168,'9月奖金发放记录'!$B$2:$B$168,B368,'9月奖金发放记录'!$A$2:$A$168,A368,'9月奖金发放记录'!$D$2:$D$168,"补发5月")+SUMIFS('9月奖金发放记录'!$J$2:$J$168,'9月奖金发放记录'!$B$2:$B$168,B368,'9月奖金发放记录'!$A$2:$A$168,A368,'9月奖金发放记录'!$D$2:$D$168,"补发6月")+SUMIFS('9月奖金发放记录'!$J$2:$J$168,'9月奖金发放记录'!$B$2:$B$168,B368,'9月奖金发放记录'!$A$2:$A$168,A368,'9月奖金发放记录'!$D$2:$D$168,"补发7月")+SUMIFS('9月奖金发放记录'!$J$2:$J$168,'9月奖金发放记录'!$B$2:$B$168,B368,'9月奖金发放记录'!$A$2:$A$168,A368,'9月奖金发放记录'!$D$2:$D$168,"补发8月")</x:f>
        <x:v>0</x:v>
      </x:c>
      <x:c r="U368" s="7" t="n">
        <x:f>SUMIFS('9月奖金发放记录'!$J$2:$J$168,'9月奖金发放记录'!$B$2:$B$168,B368,'9月奖金发放记录'!$A$2:$A$168,A368,'9月奖金发放记录'!$D$2:$D$168,"累计补发9月")</x:f>
        <x:v>0</x:v>
      </x:c>
      <x:c r="V368" s="7" t="n">
        <x:f>SUM(R368:U368)</x:f>
        <x:v>0</x:v>
      </x:c>
    </x:row>
    <x:row r="369" ht="22" customHeight="1">
      <x:c r="A369" s="2" t="str">
        <x:v>粤AGP9827</x:v>
      </x:c>
      <x:c r="B369" s="2" t="str">
        <x:v>陈高伟</x:v>
      </x:c>
      <x:c r="C369" s="2" t="str">
        <x:v>业务一部</x:v>
      </x:c>
      <x:c r="D369" s="7" t="n">
        <x:v>5000</x:v>
      </x:c>
      <x:c r="E369" s="7" t="n">
        <x:v>12796.2</x:v>
      </x:c>
      <x:c r="F369" s="7" t="n">
        <x:v>0</x:v>
      </x:c>
      <x:c r="G369" s="7" t="n">
        <x:v>0</x:v>
      </x:c>
      <x:c r="H369" s="7" t="n">
        <x:f>F369+D369</x:f>
        <x:v>5000</x:v>
      </x:c>
      <x:c r="I369" s="7" t="n">
        <x:f>G369+E369</x:f>
        <x:v>12796.2</x:v>
      </x:c>
      <x:c r="J369" s="2" t="str">
        <x:f>IF(AND(H369&gt;0,I369&gt;=H369),"达标","已有里程未达标")</x:f>
        <x:v>达标</x:v>
      </x:c>
      <x:c r="K369" s="2" t="n">
        <x:v>0</x:v>
      </x:c>
      <x:c r="L369" s="2" t="n">
        <x:v>1</x:v>
      </x:c>
      <x:c r="M369" s="2" t="n">
        <x:v>5000</x:v>
      </x:c>
      <x:c r="N369" s="7" t="n">
        <x:v>260</x:v>
      </x:c>
      <x:c r="O369" s="2" t="n">
        <x:v>0</x:v>
      </x:c>
      <x:c r="P369" s="2" t="n">
        <x:v>0</x:v>
      </x:c>
      <x:c r="Q369" s="2" t="str">
        <x:v>否</x:v>
      </x:c>
      <x:c r="R369" s="7" t="n">
        <x:f>SUMIFS('9月奖金发放记录'!$J$2:$J$168,'9月奖金发放记录'!$B$2:$B$168,B369,'9月奖金发放记录'!$A$2:$A$168,A369,'9月奖金发放记录'!$D$2:$D$168,"当月")</x:f>
        <x:v>260</x:v>
      </x:c>
      <x:c r="S369" s="7" t="n">
        <x:f>SUMIFS('9月奖金发放记录'!$J$2:$J$168,'9月奖金发放记录'!$B$2:$B$168,B369,'9月奖金发放记录'!$A$2:$A$168,A369,'9月奖金发放记录'!$D$2:$D$168,"结转")</x:f>
        <x:v>0</x:v>
      </x:c>
      <x:c r="T369" s="7" t="n">
        <x:f>SUMIFS('9月奖金发放记录'!$J$2:$J$168,'9月奖金发放记录'!$B$2:$B$168,B369,'9月奖金发放记录'!$A$2:$A$168,A369,'9月奖金发放记录'!$D$2:$D$168,"补发1月")+SUMIFS('9月奖金发放记录'!$J$2:$J$168,'9月奖金发放记录'!$B$2:$B$168,B369,'9月奖金发放记录'!$A$2:$A$168,A369,'9月奖金发放记录'!$D$2:$D$168,"补发2月")+SUMIFS('9月奖金发放记录'!$J$2:$J$168,'9月奖金发放记录'!$B$2:$B$168,B369,'9月奖金发放记录'!$A$2:$A$168,A369,'9月奖金发放记录'!$D$2:$D$168,"补发3月")+SUMIFS('9月奖金发放记录'!$J$2:$J$168,'9月奖金发放记录'!$B$2:$B$168,B369,'9月奖金发放记录'!$A$2:$A$168,A369,'9月奖金发放记录'!$D$2:$D$168,"补发4月")+SUMIFS('9月奖金发放记录'!$J$2:$J$168,'9月奖金发放记录'!$B$2:$B$168,B369,'9月奖金发放记录'!$A$2:$A$168,A369,'9月奖金发放记录'!$D$2:$D$168,"补发5月")+SUMIFS('9月奖金发放记录'!$J$2:$J$168,'9月奖金发放记录'!$B$2:$B$168,B369,'9月奖金发放记录'!$A$2:$A$168,A369,'9月奖金发放记录'!$D$2:$D$168,"补发6月")+SUMIFS('9月奖金发放记录'!$J$2:$J$168,'9月奖金发放记录'!$B$2:$B$168,B369,'9月奖金发放记录'!$A$2:$A$168,A369,'9月奖金发放记录'!$D$2:$D$168,"补发7月")+SUMIFS('9月奖金发放记录'!$J$2:$J$168,'9月奖金发放记录'!$B$2:$B$168,B369,'9月奖金发放记录'!$A$2:$A$168,A369,'9月奖金发放记录'!$D$2:$D$168,"补发8月")</x:f>
        <x:v>0</x:v>
      </x:c>
      <x:c r="U369" s="7" t="n">
        <x:f>SUMIFS('9月奖金发放记录'!$J$2:$J$168,'9月奖金发放记录'!$B$2:$B$168,B369,'9月奖金发放记录'!$A$2:$A$168,A369,'9月奖金发放记录'!$D$2:$D$168,"累计补发9月")</x:f>
        <x:v>0</x:v>
      </x:c>
      <x:c r="V369" s="7" t="n">
        <x:f>SUM(R369:U369)</x:f>
        <x:v>260</x:v>
      </x:c>
    </x:row>
    <x:row r="370" ht="22" customHeight="1">
      <x:c r="A370" s="2" t="str">
        <x:v>粤AGR8558</x:v>
      </x:c>
      <x:c r="B370" s="2" t="str">
        <x:v>陈高伟</x:v>
      </x:c>
      <x:c r="C370" s="2" t="str">
        <x:v>业务一部</x:v>
      </x:c>
      <x:c r="D370" s="7" t="n">
        <x:v>1500</x:v>
      </x:c>
      <x:c r="E370" s="7" t="n">
        <x:v>1057.6</x:v>
      </x:c>
      <x:c r="F370" s="7" t="n">
        <x:v>0</x:v>
      </x:c>
      <x:c r="G370" s="7" t="n">
        <x:v>0</x:v>
      </x:c>
      <x:c r="H370" s="7" t="n">
        <x:f>F370+D370</x:f>
        <x:v>1500</x:v>
      </x:c>
      <x:c r="I370" s="7" t="n">
        <x:f>G370+E370</x:f>
        <x:v>1057.6</x:v>
      </x:c>
      <x:c r="J370" s="2" t="str">
        <x:f>IF(AND(H370&gt;0,I370&gt;=H370),"达标","已有里程未达标")</x:f>
        <x:v>已有里程未达标</x:v>
      </x:c>
      <x:c r="K370" s="2" t="n">
        <x:v>0</x:v>
      </x:c>
      <x:c r="L370" s="2" t="n">
        <x:v>0</x:v>
      </x:c>
      <x:c r="M370" s="2" t="n">
        <x:v>3000</x:v>
      </x:c>
      <x:c r="N370" s="7" t="n">
        <x:v>150</x:v>
      </x:c>
      <x:c r="O370" s="2" t="n">
        <x:v>3</x:v>
      </x:c>
      <x:c r="P370" s="2" t="n">
        <x:v>0</x:v>
      </x:c>
      <x:c r="Q370" s="2" t="str">
        <x:v>否</x:v>
      </x:c>
      <x:c r="R370" s="7" t="n">
        <x:f>SUMIFS('9月奖金发放记录'!$J$2:$J$168,'9月奖金发放记录'!$B$2:$B$168,B370,'9月奖金发放记录'!$A$2:$A$168,A370,'9月奖金发放记录'!$D$2:$D$168,"当月")</x:f>
        <x:v>0</x:v>
      </x:c>
      <x:c r="S370" s="7" t="n">
        <x:f>SUMIFS('9月奖金发放记录'!$J$2:$J$168,'9月奖金发放记录'!$B$2:$B$168,B370,'9月奖金发放记录'!$A$2:$A$168,A370,'9月奖金发放记录'!$D$2:$D$168,"结转")</x:f>
        <x:v>0</x:v>
      </x:c>
      <x:c r="T370" s="7" t="n">
        <x:f>SUMIFS('9月奖金发放记录'!$J$2:$J$168,'9月奖金发放记录'!$B$2:$B$168,B370,'9月奖金发放记录'!$A$2:$A$168,A370,'9月奖金发放记录'!$D$2:$D$168,"补发1月")+SUMIFS('9月奖金发放记录'!$J$2:$J$168,'9月奖金发放记录'!$B$2:$B$168,B370,'9月奖金发放记录'!$A$2:$A$168,A370,'9月奖金发放记录'!$D$2:$D$168,"补发2月")+SUMIFS('9月奖金发放记录'!$J$2:$J$168,'9月奖金发放记录'!$B$2:$B$168,B370,'9月奖金发放记录'!$A$2:$A$168,A370,'9月奖金发放记录'!$D$2:$D$168,"补发3月")+SUMIFS('9月奖金发放记录'!$J$2:$J$168,'9月奖金发放记录'!$B$2:$B$168,B370,'9月奖金发放记录'!$A$2:$A$168,A370,'9月奖金发放记录'!$D$2:$D$168,"补发4月")+SUMIFS('9月奖金发放记录'!$J$2:$J$168,'9月奖金发放记录'!$B$2:$B$168,B370,'9月奖金发放记录'!$A$2:$A$168,A370,'9月奖金发放记录'!$D$2:$D$168,"补发5月")+SUMIFS('9月奖金发放记录'!$J$2:$J$168,'9月奖金发放记录'!$B$2:$B$168,B370,'9月奖金发放记录'!$A$2:$A$168,A370,'9月奖金发放记录'!$D$2:$D$168,"补发6月")+SUMIFS('9月奖金发放记录'!$J$2:$J$168,'9月奖金发放记录'!$B$2:$B$168,B370,'9月奖金发放记录'!$A$2:$A$168,A370,'9月奖金发放记录'!$D$2:$D$168,"补发7月")+SUMIFS('9月奖金发放记录'!$J$2:$J$168,'9月奖金发放记录'!$B$2:$B$168,B370,'9月奖金发放记录'!$A$2:$A$168,A370,'9月奖金发放记录'!$D$2:$D$168,"补发8月")</x:f>
        <x:v>0</x:v>
      </x:c>
      <x:c r="U370" s="7" t="n">
        <x:f>SUMIFS('9月奖金发放记录'!$J$2:$J$168,'9月奖金发放记录'!$B$2:$B$168,B370,'9月奖金发放记录'!$A$2:$A$168,A370,'9月奖金发放记录'!$D$2:$D$168,"累计补发9月")</x:f>
        <x:v>0</x:v>
      </x:c>
      <x:c r="V370" s="7" t="n">
        <x:f>SUM(R370:U370)</x:f>
        <x:v>0</x:v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Views>
    <x:sheetView showGridLines="0" workbookViewId="0">
      <x:pane xSplit="2" ySplit="1" topLeftCell="C2" activePane="bottomRight" state="frozen"/>
    </x:sheetView>
  </x:sheetViews>
  <x:sheetFormatPr defaultRowHeight="15"/>
  <x:cols>
    <x:col min="1" max="1" width="18" hidden="0" customWidth="1"/>
    <x:col min="2" max="2" width="15" hidden="0" customWidth="1"/>
    <x:col min="3" max="3" width="16" hidden="0" customWidth="1"/>
    <x:col min="4" max="4" width="16" hidden="0" customWidth="1"/>
    <x:col min="5" max="5" width="16" hidden="0" customWidth="1"/>
    <x:col min="6" max="6" width="16" hidden="0" customWidth="1"/>
    <x:col min="7" max="7" width="16" hidden="0" customWidth="1"/>
    <x:col min="8" max="8" width="16" hidden="0" customWidth="1"/>
    <x:col min="9" max="9" width="16" hidden="0" customWidth="1"/>
    <x:col min="10" max="10" width="16" hidden="0" customWidth="1"/>
    <x:col min="11" max="11" width="16" hidden="0" customWidth="1"/>
    <x:col min="12" max="12" width="16" hidden="0" customWidth="1"/>
    <x:col min="13" max="13" width="16" hidden="0" customWidth="1"/>
    <x:col min="14" max="14" width="16" hidden="0" customWidth="1"/>
    <x:col min="15" max="15" width="16" hidden="0" customWidth="1"/>
    <x:col min="16" max="16" width="16" hidden="0" customWidth="1"/>
    <x:col min="17" max="17" width="16" hidden="0" customWidth="1"/>
    <x:col min="18" max="18" width="16" hidden="0" customWidth="1"/>
    <x:col min="19" max="19" width="16" hidden="0" customWidth="1"/>
    <x:col min="20" max="20" width="16" hidden="0" customWidth="1"/>
    <x:col min="21" max="21" width="22" hidden="0" customWidth="1"/>
    <x:col min="22" max="22" width="24" hidden="0" customWidth="1"/>
    <x:col min="23" max="23" width="18" hidden="0" customWidth="1"/>
    <x:col min="24" max="24" width="22" hidden="0" customWidth="1"/>
    <x:col min="25" max="25" width="22" hidden="0" customWidth="1"/>
    <x:col min="26" max="26" width="20" hidden="0" customWidth="1"/>
  </x:cols>
  <x:sheetData>
    <x:row r="1" ht="38" customHeight="1">
      <x:c r="A1" s="6" t="str">
        <x:v>车牌号</x:v>
      </x:c>
      <x:c r="B1" s="6" t="str">
        <x:v>负责人</x:v>
      </x:c>
      <x:c r="C1" s="6" t="str">
        <x:v>1月目标(km)</x:v>
      </x:c>
      <x:c r="D1" s="6" t="str">
        <x:v>1月里程(km)</x:v>
      </x:c>
      <x:c r="E1" s="6" t="str">
        <x:v>2月目标(km)</x:v>
      </x:c>
      <x:c r="F1" s="6" t="str">
        <x:v>2月里程(km)</x:v>
      </x:c>
      <x:c r="G1" s="6" t="str">
        <x:v>3月目标(km)</x:v>
      </x:c>
      <x:c r="H1" s="6" t="str">
        <x:v>3月里程(km)</x:v>
      </x:c>
      <x:c r="I1" s="6" t="str">
        <x:v>4月目标(km)</x:v>
      </x:c>
      <x:c r="J1" s="6" t="str">
        <x:v>4月里程(km)</x:v>
      </x:c>
      <x:c r="K1" s="6" t="str">
        <x:v>5月目标(km)</x:v>
      </x:c>
      <x:c r="L1" s="6" t="str">
        <x:v>5月里程(km)</x:v>
      </x:c>
      <x:c r="M1" s="6" t="str">
        <x:v>6月目标(km)</x:v>
      </x:c>
      <x:c r="N1" s="6" t="str">
        <x:v>6月里程(km)</x:v>
      </x:c>
      <x:c r="O1" s="6" t="str">
        <x:v>7月目标(km)</x:v>
      </x:c>
      <x:c r="P1" s="6" t="str">
        <x:v>7月里程(km)</x:v>
      </x:c>
      <x:c r="Q1" s="6" t="str">
        <x:v>8月目标(km)</x:v>
      </x:c>
      <x:c r="R1" s="6" t="str">
        <x:v>8月里程(km)</x:v>
      </x:c>
      <x:c r="S1" s="6" t="str">
        <x:v>9月目标(km)</x:v>
      </x:c>
      <x:c r="T1" s="6" t="str">
        <x:v>9月里程(km)</x:v>
      </x:c>
      <x:c r="U1" s="6" t="str">
        <x:v>累计目标(km)</x:v>
      </x:c>
      <x:c r="V1" s="6" t="str">
        <x:v>累计已有里程(km)</x:v>
      </x:c>
      <x:c r="W1" s="6" t="str">
        <x:v>上期结转</x:v>
      </x:c>
      <x:c r="X1" s="6" t="str">
        <x:v>本期结转余额</x:v>
      </x:c>
      <x:c r="Y1" s="6" t="str">
        <x:v>9月核算金额</x:v>
      </x:c>
      <x:c r="Z1" s="6" t="str">
        <x:v>9月缺口天数</x:v>
      </x:c>
    </x:row>
    <x:row r="2" ht="22" customHeight="1">
      <x:c r="A2" s="2" t="str">
        <x:v>粤AGP5768</x:v>
      </x:c>
      <x:c r="B2" s="2" t="str">
        <x:v>何文斌</x:v>
      </x:c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  <x:c r="R2" s="2"/>
      <x:c r="S2" s="2" t="n">
        <x:v>1500</x:v>
      </x:c>
      <x:c r="T2" s="2" t="n">
        <x:v>1243.9</x:v>
      </x:c>
      <x:c r="U2" s="7" t="n">
        <x:v>1500</x:v>
      </x:c>
      <x:c r="V2" s="7" t="n">
        <x:v>1243.9</x:v>
      </x:c>
      <x:c r="W2" s="2" t="n">
        <x:v>0</x:v>
      </x:c>
      <x:c r="X2" s="2" t="n">
        <x:v>0</x:v>
      </x:c>
      <x:c r="Y2" s="7" t="n">
        <x:f>SUMIFS('9月奖金发放记录'!$J$2:$J$168,'9月奖金发放记录'!$B$2:$B$168,B2,'9月奖金发放记录'!$A$2:$A$168,A2)</x:f>
        <x:v>0</x:v>
      </x:c>
      <x:c r="Z2" s="2" t="n">
        <x:v>0</x:v>
      </x:c>
    </x:row>
    <x:row r="3" ht="22" customHeight="1">
      <x:c r="A3" s="2" t="str">
        <x:v>粤AGP9773</x:v>
      </x:c>
      <x:c r="B3" s="2" t="str">
        <x:v>何文斌</x:v>
      </x:c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  <x:c r="O3" s="2"/>
      <x:c r="P3" s="2"/>
      <x:c r="Q3" s="2" t="n">
        <x:v>1548.39</x:v>
      </x:c>
      <x:c r="R3" s="2" t="n">
        <x:v>594.8</x:v>
      </x:c>
      <x:c r="S3" s="2" t="n">
        <x:v>3000</x:v>
      </x:c>
      <x:c r="T3" s="2" t="n">
        <x:v>3583</x:v>
      </x:c>
      <x:c r="U3" s="7" t="n">
        <x:v>4548.39</x:v>
      </x:c>
      <x:c r="V3" s="7" t="n">
        <x:v>4177.8</x:v>
      </x:c>
      <x:c r="W3" s="2" t="n">
        <x:v>0</x:v>
      </x:c>
      <x:c r="X3" s="2" t="n">
        <x:v>0</x:v>
      </x:c>
      <x:c r="Y3" s="7" t="n">
        <x:f>SUMIFS('9月奖金发放记录'!$J$2:$J$168,'9月奖金发放记录'!$B$2:$B$168,B3,'9月奖金发放记录'!$A$2:$A$168,A3)</x:f>
        <x:v>150</x:v>
      </x:c>
      <x:c r="Z3" s="2" t="n">
        <x:v>1</x:v>
      </x:c>
    </x:row>
    <x:row r="4" ht="22" customHeight="1">
      <x:c r="A4" s="2" t="str">
        <x:v>粤AGR8739</x:v>
      </x:c>
      <x:c r="B4" s="2" t="str">
        <x:v>何文斌</x:v>
      </x:c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  <x:c r="R4" s="2"/>
      <x:c r="S4" s="2" t="n">
        <x:v>900</x:v>
      </x:c>
      <x:c r="T4" s="2" t="n">
        <x:v>925.4</x:v>
      </x:c>
      <x:c r="U4" s="7" t="n">
        <x:v>900</x:v>
      </x:c>
      <x:c r="V4" s="7" t="n">
        <x:v>925.4</x:v>
      </x:c>
      <x:c r="W4" s="2" t="n">
        <x:v>0</x:v>
      </x:c>
      <x:c r="X4" s="2" t="n">
        <x:v>0</x:v>
      </x:c>
      <x:c r="Y4" s="7" t="n">
        <x:f>SUMIFS('9月奖金发放记录'!$J$2:$J$168,'9月奖金发放记录'!$B$2:$B$168,B4,'9月奖金发放记录'!$A$2:$A$168,A4)</x:f>
        <x:v>45</x:v>
      </x:c>
      <x:c r="Z4" s="2" t="n">
        <x:v>0</x:v>
      </x:c>
    </x:row>
    <x:row r="5" ht="22" customHeight="1">
      <x:c r="A5" s="2" t="str">
        <x:v>粤A00116F</x:v>
      </x:c>
      <x:c r="B5" s="2" t="str">
        <x:v>刘念念</x:v>
      </x:c>
      <x:c r="C5" s="2" t="n">
        <x:v>5032.26</x:v>
      </x:c>
      <x:c r="D5" s="2" t="n">
        <x:v>3360.9</x:v>
      </x:c>
      <x:c r="E5" s="2" t="n">
        <x:v>6000</x:v>
      </x:c>
      <x:c r="F5" s="2" t="n">
        <x:v>0.2</x:v>
      </x:c>
      <x:c r="G5" s="2" t="n">
        <x:v>6000</x:v>
      </x:c>
      <x:c r="H5" s="2" t="n">
        <x:v>5303.6</x:v>
      </x:c>
      <x:c r="I5" s="2" t="n">
        <x:v>6000</x:v>
      </x:c>
      <x:c r="J5" s="2" t="n">
        <x:v>7704.5</x:v>
      </x:c>
      <x:c r="K5" s="2" t="n">
        <x:v>6193.55</x:v>
      </x:c>
      <x:c r="L5" s="2" t="n">
        <x:v>4580.8</x:v>
      </x:c>
      <x:c r="M5" s="2" t="n">
        <x:v>6000</x:v>
      </x:c>
      <x:c r="N5" s="2" t="n">
        <x:v>685.3</x:v>
      </x:c>
      <x:c r="O5" s="2" t="n">
        <x:v>6000</x:v>
      </x:c>
      <x:c r="P5" s="2" t="n">
        <x:v>760.2</x:v>
      </x:c>
      <x:c r="Q5" s="2" t="n">
        <x:v>6000</x:v>
      </x:c>
      <x:c r="R5" s="2" t="n">
        <x:v>161.2</x:v>
      </x:c>
      <x:c r="S5" s="2" t="n">
        <x:v>6000</x:v>
      </x:c>
      <x:c r="T5" s="2" t="n">
        <x:v>393.7</x:v>
      </x:c>
      <x:c r="U5" s="7" t="n">
        <x:v>53225.81</x:v>
      </x:c>
      <x:c r="V5" s="7" t="n">
        <x:v>22950.4</x:v>
      </x:c>
      <x:c r="W5" s="2" t="n">
        <x:v>0</x:v>
      </x:c>
      <x:c r="X5" s="2" t="n">
        <x:v>0</x:v>
      </x:c>
      <x:c r="Y5" s="7" t="n">
        <x:f>SUMIFS('9月奖金发放记录'!$J$2:$J$168,'9月奖金发放记录'!$B$2:$B$168,B5,'9月奖金发放记录'!$A$2:$A$168,A5)</x:f>
        <x:v>0</x:v>
      </x:c>
      <x:c r="Z5" s="2" t="n">
        <x:v>6</x:v>
      </x:c>
    </x:row>
    <x:row r="6" ht="22" customHeight="1">
      <x:c r="A6" s="2" t="str">
        <x:v>粤A00828F</x:v>
      </x:c>
      <x:c r="B6" s="2" t="str">
        <x:v>刘念念</x:v>
      </x:c>
      <x:c r="C6" s="2"/>
      <x:c r="D6" s="2"/>
      <x:c r="E6" s="2"/>
      <x:c r="F6" s="2"/>
      <x:c r="G6" s="2" t="n">
        <x:v>1161.29</x:v>
      </x:c>
      <x:c r="H6" s="2" t="n">
        <x:v>2472.8</x:v>
      </x:c>
      <x:c r="I6" s="2" t="n">
        <x:v>6000</x:v>
      </x:c>
      <x:c r="J6" s="2" t="n">
        <x:v>11145.9</x:v>
      </x:c>
      <x:c r="K6" s="2" t="n">
        <x:v>6000</x:v>
      </x:c>
      <x:c r="L6" s="2" t="n">
        <x:v>11262.7</x:v>
      </x:c>
      <x:c r="M6" s="2" t="n">
        <x:v>6000</x:v>
      </x:c>
      <x:c r="N6" s="2" t="n">
        <x:v>10851.6</x:v>
      </x:c>
      <x:c r="O6" s="2" t="n">
        <x:v>6000</x:v>
      </x:c>
      <x:c r="P6" s="2" t="n">
        <x:v>2227.2</x:v>
      </x:c>
      <x:c r="Q6" s="2" t="n">
        <x:v>6000</x:v>
      </x:c>
      <x:c r="R6" s="2" t="n">
        <x:v>1474.5</x:v>
      </x:c>
      <x:c r="S6" s="2" t="n">
        <x:v>6000</x:v>
      </x:c>
      <x:c r="T6" s="2" t="n">
        <x:v>960.1</x:v>
      </x:c>
      <x:c r="U6" s="7" t="n">
        <x:v>37161.29</x:v>
      </x:c>
      <x:c r="V6" s="7" t="n">
        <x:v>40394.8</x:v>
      </x:c>
      <x:c r="W6" s="2" t="n">
        <x:v>0</x:v>
      </x:c>
      <x:c r="X6" s="2" t="n">
        <x:v>0</x:v>
      </x:c>
      <x:c r="Y6" s="7" t="n">
        <x:f>SUMIFS('9月奖金发放记录'!$J$2:$J$168,'9月奖金发放记录'!$B$2:$B$168,B6,'9月奖金发放记录'!$A$2:$A$168,A6)</x:f>
        <x:v>1000</x:v>
      </x:c>
      <x:c r="Z6" s="2" t="n">
        <x:v>3</x:v>
      </x:c>
    </x:row>
    <x:row r="7" ht="22" customHeight="1">
      <x:c r="A7" s="2" t="str">
        <x:v>粤A01013F</x:v>
      </x:c>
      <x:c r="B7" s="2" t="str">
        <x:v>刘念念</x:v>
      </x:c>
      <x:c r="C7" s="2" t="n">
        <x:v>3096.77</x:v>
      </x:c>
      <x:c r="D7" s="2" t="n">
        <x:v>5432.4</x:v>
      </x:c>
      <x:c r="E7" s="2" t="n">
        <x:v>6000</x:v>
      </x:c>
      <x:c r="F7" s="2" t="n">
        <x:v>8908.1</x:v>
      </x:c>
      <x:c r="G7" s="2" t="n">
        <x:v>6000</x:v>
      </x:c>
      <x:c r="H7" s="2" t="n">
        <x:v>12352</x:v>
      </x:c>
      <x:c r="I7" s="2" t="n">
        <x:v>6000</x:v>
      </x:c>
      <x:c r="J7" s="2" t="n">
        <x:v>12029.4</x:v>
      </x:c>
      <x:c r="K7" s="2" t="n">
        <x:v>6193.54</x:v>
      </x:c>
      <x:c r="L7" s="2" t="n">
        <x:v>4331.7</x:v>
      </x:c>
      <x:c r="M7" s="2" t="n">
        <x:v>6000</x:v>
      </x:c>
      <x:c r="N7" s="2" t="n">
        <x:v>367.2</x:v>
      </x:c>
      <x:c r="O7" s="2" t="n">
        <x:v>6000</x:v>
      </x:c>
      <x:c r="P7" s="2" t="n">
        <x:v>228.4</x:v>
      </x:c>
      <x:c r="Q7" s="2" t="n">
        <x:v>6000</x:v>
      </x:c>
      <x:c r="R7" s="2" t="n">
        <x:v>553.2</x:v>
      </x:c>
      <x:c r="S7" s="2" t="n">
        <x:v>1000</x:v>
      </x:c>
      <x:c r="T7" s="2" t="n">
        <x:v>359</x:v>
      </x:c>
      <x:c r="U7" s="7" t="n">
        <x:v>46290.31</x:v>
      </x:c>
      <x:c r="V7" s="7" t="n">
        <x:v>44561.4</x:v>
      </x:c>
      <x:c r="W7" s="2" t="n">
        <x:v>0</x:v>
      </x:c>
      <x:c r="X7" s="2" t="n">
        <x:v>0</x:v>
      </x:c>
      <x:c r="Y7" s="7" t="n">
        <x:f>SUMIFS('9月奖金发放记录'!$J$2:$J$168,'9月奖金发放记录'!$B$2:$B$168,B7,'9月奖金发放记录'!$A$2:$A$168,A7)</x:f>
        <x:v>0</x:v>
      </x:c>
      <x:c r="Z7" s="2" t="n">
        <x:v>1</x:v>
      </x:c>
    </x:row>
    <x:row r="8" ht="22" customHeight="1">
      <x:c r="A8" s="2" t="str">
        <x:v>粤A01505F</x:v>
      </x:c>
      <x:c r="B8" s="2" t="str">
        <x:v>刘念念</x:v>
      </x:c>
      <x:c r="C8" s="2"/>
      <x:c r="D8" s="2"/>
      <x:c r="E8" s="2"/>
      <x:c r="F8" s="2"/>
      <x:c r="G8" s="2"/>
      <x:c r="H8" s="2"/>
      <x:c r="I8" s="2" t="n">
        <x:v>600</x:v>
      </x:c>
      <x:c r="J8" s="2" t="n">
        <x:v>490.9</x:v>
      </x:c>
      <x:c r="K8" s="2" t="n">
        <x:v>6000</x:v>
      </x:c>
      <x:c r="L8" s="2" t="n">
        <x:v>5250.8</x:v>
      </x:c>
      <x:c r="M8" s="2" t="n">
        <x:v>6000</x:v>
      </x:c>
      <x:c r="N8" s="2" t="n">
        <x:v>5490.6</x:v>
      </x:c>
      <x:c r="O8" s="2" t="n">
        <x:v>6000</x:v>
      </x:c>
      <x:c r="P8" s="2" t="n">
        <x:v>2727.7</x:v>
      </x:c>
      <x:c r="Q8" s="2" t="n">
        <x:v>6000</x:v>
      </x:c>
      <x:c r="R8" s="2" t="n">
        <x:v>5960.1</x:v>
      </x:c>
      <x:c r="S8" s="2" t="n">
        <x:v>6000</x:v>
      </x:c>
      <x:c r="T8" s="2" t="n">
        <x:v>5613.7</x:v>
      </x:c>
      <x:c r="U8" s="7" t="n">
        <x:v>30600</x:v>
      </x:c>
      <x:c r="V8" s="7" t="n">
        <x:v>25533.8</x:v>
      </x:c>
      <x:c r="W8" s="2" t="n">
        <x:v>0</x:v>
      </x:c>
      <x:c r="X8" s="2" t="n">
        <x:v>0</x:v>
      </x:c>
      <x:c r="Y8" s="7" t="n">
        <x:f>SUMIFS('9月奖金发放记录'!$J$2:$J$168,'9月奖金发放记录'!$B$2:$B$168,B8,'9月奖金发放记录'!$A$2:$A$168,A8)</x:f>
        <x:v>0</x:v>
      </x:c>
      <x:c r="Z8" s="2" t="n">
        <x:v>3</x:v>
      </x:c>
    </x:row>
    <x:row r="9" ht="22" customHeight="1">
      <x:c r="A9" s="2" t="str">
        <x:v>粤A01506F</x:v>
      </x:c>
      <x:c r="B9" s="2" t="str">
        <x:v>刘念念</x:v>
      </x:c>
      <x:c r="C9" s="2"/>
      <x:c r="D9" s="2"/>
      <x:c r="E9" s="2" t="n">
        <x:v>5357.14</x:v>
      </x:c>
      <x:c r="F9" s="2" t="n">
        <x:v>1280.3</x:v>
      </x:c>
      <x:c r="G9" s="2" t="n">
        <x:v>6000</x:v>
      </x:c>
      <x:c r="H9" s="2" t="n">
        <x:v>5869.4</x:v>
      </x:c>
      <x:c r="I9" s="2" t="n">
        <x:v>6000</x:v>
      </x:c>
      <x:c r="J9" s="2" t="n">
        <x:v>5132.5</x:v>
      </x:c>
      <x:c r="K9" s="2" t="n">
        <x:v>6000</x:v>
      </x:c>
      <x:c r="L9" s="2" t="n">
        <x:v>5177.3</x:v>
      </x:c>
      <x:c r="M9" s="2" t="n">
        <x:v>6000</x:v>
      </x:c>
      <x:c r="N9" s="2" t="n">
        <x:v>6413.5</x:v>
      </x:c>
      <x:c r="O9" s="2" t="n">
        <x:v>6000</x:v>
      </x:c>
      <x:c r="P9" s="2" t="n">
        <x:v>4959.9</x:v>
      </x:c>
      <x:c r="Q9" s="2" t="n">
        <x:v>6000</x:v>
      </x:c>
      <x:c r="R9" s="2" t="n">
        <x:v>6000.5</x:v>
      </x:c>
      <x:c r="S9" s="2" t="n">
        <x:v>6000</x:v>
      </x:c>
      <x:c r="T9" s="2" t="n">
        <x:v>5495.4</x:v>
      </x:c>
      <x:c r="U9" s="7" t="n">
        <x:v>47357.14</x:v>
      </x:c>
      <x:c r="V9" s="7" t="n">
        <x:v>40328.8</x:v>
      </x:c>
      <x:c r="W9" s="2" t="n">
        <x:v>0</x:v>
      </x:c>
      <x:c r="X9" s="2" t="n">
        <x:v>0</x:v>
      </x:c>
      <x:c r="Y9" s="7" t="n">
        <x:f>SUMIFS('9月奖金发放记录'!$J$2:$J$168,'9月奖金发放记录'!$B$2:$B$168,B9,'9月奖金发放记录'!$A$2:$A$168,A9)</x:f>
        <x:v>0</x:v>
      </x:c>
      <x:c r="Z9" s="2" t="n">
        <x:v>3</x:v>
      </x:c>
    </x:row>
    <x:row r="10" ht="22" customHeight="1">
      <x:c r="A10" s="2" t="str">
        <x:v>粤A02007F</x:v>
      </x:c>
      <x:c r="B10" s="2" t="str">
        <x:v>刘念念</x:v>
      </x:c>
      <x:c r="C10" s="2" t="n">
        <x:v>5225.81</x:v>
      </x:c>
      <x:c r="D10" s="2" t="n">
        <x:v>6896</x:v>
      </x:c>
      <x:c r="E10" s="2" t="n">
        <x:v>6000</x:v>
      </x:c>
      <x:c r="F10" s="2" t="n">
        <x:v>6339.7</x:v>
      </x:c>
      <x:c r="G10" s="2" t="n">
        <x:v>6000</x:v>
      </x:c>
      <x:c r="H10" s="2" t="n">
        <x:v>6512.4</x:v>
      </x:c>
      <x:c r="I10" s="2" t="n">
        <x:v>6000</x:v>
      </x:c>
      <x:c r="J10" s="2" t="n">
        <x:v>10520.2</x:v>
      </x:c>
      <x:c r="K10" s="2" t="n">
        <x:v>6193.54</x:v>
      </x:c>
      <x:c r="L10" s="2" t="n">
        <x:v>3325</x:v>
      </x:c>
      <x:c r="M10" s="2" t="n">
        <x:v>6000</x:v>
      </x:c>
      <x:c r="N10" s="2" t="n">
        <x:v>483.1</x:v>
      </x:c>
      <x:c r="O10" s="2" t="n">
        <x:v>6000</x:v>
      </x:c>
      <x:c r="P10" s="2" t="n">
        <x:v>48.9</x:v>
      </x:c>
      <x:c r="Q10" s="2" t="n">
        <x:v>6000</x:v>
      </x:c>
      <x:c r="R10" s="2" t="n">
        <x:v>311.6</x:v>
      </x:c>
      <x:c r="S10" s="2" t="n">
        <x:v>6000</x:v>
      </x:c>
      <x:c r="T10" s="2" t="n">
        <x:v>436.5</x:v>
      </x:c>
      <x:c r="U10" s="7" t="n">
        <x:v>53419.35</x:v>
      </x:c>
      <x:c r="V10" s="7" t="n">
        <x:v>34873.4</x:v>
      </x:c>
      <x:c r="W10" s="2" t="n">
        <x:v>0</x:v>
      </x:c>
      <x:c r="X10" s="2" t="n">
        <x:v>0</x:v>
      </x:c>
      <x:c r="Y10" s="7" t="n">
        <x:f>SUMIFS('9月奖金发放记录'!$J$2:$J$168,'9月奖金发放记录'!$B$2:$B$168,B10,'9月奖金发放记录'!$A$2:$A$168,A10)</x:f>
        <x:v>0</x:v>
      </x:c>
      <x:c r="Z10" s="2" t="n">
        <x:v>2</x:v>
      </x:c>
    </x:row>
    <x:row r="11" ht="22" customHeight="1">
      <x:c r="A11" s="2" t="str">
        <x:v>粤A02058F</x:v>
      </x:c>
      <x:c r="B11" s="2" t="str">
        <x:v>刘念念</x:v>
      </x:c>
      <x:c r="C11" s="2"/>
      <x:c r="D11" s="2"/>
      <x:c r="E11" s="2" t="n">
        <x:v>4928.57</x:v>
      </x:c>
      <x:c r="F11" s="2" t="n">
        <x:v>2901.6</x:v>
      </x:c>
      <x:c r="G11" s="2" t="n">
        <x:v>5419.35</x:v>
      </x:c>
      <x:c r="H11" s="2" t="n">
        <x:v>2302.9</x:v>
      </x:c>
      <x:c r="I11" s="2"/>
      <x:c r="J11" s="2"/>
      <x:c r="K11" s="2" t="n">
        <x:v>2516.13</x:v>
      </x:c>
      <x:c r="L11" s="2" t="n">
        <x:v>254.8</x:v>
      </x:c>
      <x:c r="M11" s="2" t="n">
        <x:v>6000</x:v>
      </x:c>
      <x:c r="N11" s="2" t="n">
        <x:v>3773.6</x:v>
      </x:c>
      <x:c r="O11" s="2" t="n">
        <x:v>6000</x:v>
      </x:c>
      <x:c r="P11" s="2" t="n">
        <x:v>909.2</x:v>
      </x:c>
      <x:c r="Q11" s="2" t="n">
        <x:v>6000</x:v>
      </x:c>
      <x:c r="R11" s="2" t="n">
        <x:v>658</x:v>
      </x:c>
      <x:c r="S11" s="2" t="n">
        <x:v>1400</x:v>
      </x:c>
      <x:c r="T11" s="2" t="n">
        <x:v>496.2</x:v>
      </x:c>
      <x:c r="U11" s="7" t="n">
        <x:v>21916.13</x:v>
      </x:c>
      <x:c r="V11" s="7" t="n">
        <x:v>6091.8</x:v>
      </x:c>
      <x:c r="W11" s="2" t="n">
        <x:v>0</x:v>
      </x:c>
      <x:c r="X11" s="2" t="n">
        <x:v>0</x:v>
      </x:c>
      <x:c r="Y11" s="7" t="n">
        <x:f>SUMIFS('9月奖金发放记录'!$J$2:$J$168,'9月奖金发放记录'!$B$2:$B$168,B11,'9月奖金发放记录'!$A$2:$A$168,A11)</x:f>
        <x:v>0</x:v>
      </x:c>
      <x:c r="Z11" s="2" t="n">
        <x:v>0</x:v>
      </x:c>
    </x:row>
    <x:row r="12" ht="22" customHeight="1">
      <x:c r="A12" s="2" t="str">
        <x:v>粤A02298F</x:v>
      </x:c>
      <x:c r="B12" s="2" t="str">
        <x:v>刘念念</x:v>
      </x:c>
      <x:c r="C12" s="2" t="n">
        <x:v>5032.26</x:v>
      </x:c>
      <x:c r="D12" s="2" t="n">
        <x:v>7545.3</x:v>
      </x:c>
      <x:c r="E12" s="2" t="n">
        <x:v>6000</x:v>
      </x:c>
      <x:c r="F12" s="2" t="n">
        <x:v>6233.2</x:v>
      </x:c>
      <x:c r="G12" s="2" t="n">
        <x:v>6000</x:v>
      </x:c>
      <x:c r="H12" s="2" t="n">
        <x:v>10051.7</x:v>
      </x:c>
      <x:c r="I12" s="2" t="n">
        <x:v>6000</x:v>
      </x:c>
      <x:c r="J12" s="2" t="n">
        <x:v>10756.2</x:v>
      </x:c>
      <x:c r="K12" s="2" t="n">
        <x:v>5806.45</x:v>
      </x:c>
      <x:c r="L12" s="2" t="n">
        <x:v>5339.7</x:v>
      </x:c>
      <x:c r="M12" s="2" t="n">
        <x:v>6000</x:v>
      </x:c>
      <x:c r="N12" s="2" t="n">
        <x:v>311.5</x:v>
      </x:c>
      <x:c r="O12" s="2" t="n">
        <x:v>6000</x:v>
      </x:c>
      <x:c r="P12" s="2" t="n">
        <x:v>140.4</x:v>
      </x:c>
      <x:c r="Q12" s="2" t="n">
        <x:v>6000</x:v>
      </x:c>
      <x:c r="R12" s="2" t="n">
        <x:v>1072.7</x:v>
      </x:c>
      <x:c r="S12" s="2" t="n">
        <x:v>6000</x:v>
      </x:c>
      <x:c r="T12" s="2" t="n">
        <x:v>504</x:v>
      </x:c>
      <x:c r="U12" s="7" t="n">
        <x:v>52838.71</x:v>
      </x:c>
      <x:c r="V12" s="7" t="n">
        <x:v>41954.7</x:v>
      </x:c>
      <x:c r="W12" s="2" t="n">
        <x:v>0</x:v>
      </x:c>
      <x:c r="X12" s="2" t="n">
        <x:v>0</x:v>
      </x:c>
      <x:c r="Y12" s="7" t="n">
        <x:f>SUMIFS('9月奖金发放记录'!$J$2:$J$168,'9月奖金发放记录'!$B$2:$B$168,B12,'9月奖金发放记录'!$A$2:$A$168,A12)</x:f>
        <x:v>0</x:v>
      </x:c>
      <x:c r="Z12" s="2" t="n">
        <x:v>1</x:v>
      </x:c>
    </x:row>
    <x:row r="13" ht="22" customHeight="1">
      <x:c r="A13" s="2" t="str">
        <x:v>粤A03350F</x:v>
      </x:c>
      <x:c r="B13" s="2" t="str">
        <x:v>刘念念</x:v>
      </x:c>
      <x:c r="C13" s="2" t="n">
        <x:v>2903.23</x:v>
      </x:c>
      <x:c r="D13" s="2" t="n">
        <x:v>4462.9</x:v>
      </x:c>
      <x:c r="E13" s="2" t="n">
        <x:v>6000</x:v>
      </x:c>
      <x:c r="F13" s="2" t="n">
        <x:v>836.4</x:v>
      </x:c>
      <x:c r="G13" s="2" t="n">
        <x:v>6000</x:v>
      </x:c>
      <x:c r="H13" s="2" t="n">
        <x:v>12162</x:v>
      </x:c>
      <x:c r="I13" s="2" t="n">
        <x:v>6000</x:v>
      </x:c>
      <x:c r="J13" s="2" t="n">
        <x:v>9826.1</x:v>
      </x:c>
      <x:c r="K13" s="2" t="n">
        <x:v>5806.45</x:v>
      </x:c>
      <x:c r="L13" s="2" t="n">
        <x:v>3544.2</x:v>
      </x:c>
      <x:c r="M13" s="2" t="n">
        <x:v>6000</x:v>
      </x:c>
      <x:c r="N13" s="2" t="n">
        <x:v>294.7</x:v>
      </x:c>
      <x:c r="O13" s="2" t="n">
        <x:v>6000</x:v>
      </x:c>
      <x:c r="P13" s="2" t="n">
        <x:v>256.3</x:v>
      </x:c>
      <x:c r="Q13" s="2" t="n">
        <x:v>6000</x:v>
      </x:c>
      <x:c r="R13" s="2" t="n">
        <x:v>756.9</x:v>
      </x:c>
      <x:c r="S13" s="2" t="n">
        <x:v>6000</x:v>
      </x:c>
      <x:c r="T13" s="2" t="n">
        <x:v>581.4</x:v>
      </x:c>
      <x:c r="U13" s="7" t="n">
        <x:v>50709.68</x:v>
      </x:c>
      <x:c r="V13" s="7" t="n">
        <x:v>32720.9</x:v>
      </x:c>
      <x:c r="W13" s="2" t="n">
        <x:v>0</x:v>
      </x:c>
      <x:c r="X13" s="2" t="n">
        <x:v>0</x:v>
      </x:c>
      <x:c r="Y13" s="7" t="n">
        <x:f>SUMIFS('9月奖金发放记录'!$J$2:$J$168,'9月奖金发放记录'!$B$2:$B$168,B13,'9月奖金发放记录'!$A$2:$A$168,A13)</x:f>
        <x:v>0</x:v>
      </x:c>
      <x:c r="Z13" s="2" t="n">
        <x:v>5</x:v>
      </x:c>
    </x:row>
    <x:row r="14" ht="22" customHeight="1">
      <x:c r="A14" s="2" t="str">
        <x:v>粤A03517F</x:v>
      </x:c>
      <x:c r="B14" s="2" t="str">
        <x:v>刘念念</x:v>
      </x:c>
      <x:c r="C14" s="2"/>
      <x:c r="D14" s="2"/>
      <x:c r="E14" s="2"/>
      <x:c r="F14" s="2"/>
      <x:c r="G14" s="2" t="n">
        <x:v>2516.13</x:v>
      </x:c>
      <x:c r="H14" s="2" t="n">
        <x:v>3699.3</x:v>
      </x:c>
      <x:c r="I14" s="2" t="n">
        <x:v>6000</x:v>
      </x:c>
      <x:c r="J14" s="2" t="n">
        <x:v>7673.6</x:v>
      </x:c>
      <x:c r="K14" s="2" t="n">
        <x:v>6000</x:v>
      </x:c>
      <x:c r="L14" s="2" t="n">
        <x:v>11301.9</x:v>
      </x:c>
      <x:c r="M14" s="2" t="n">
        <x:v>6000</x:v>
      </x:c>
      <x:c r="N14" s="2" t="n">
        <x:v>3687.8</x:v>
      </x:c>
      <x:c r="O14" s="2" t="n">
        <x:v>6000</x:v>
      </x:c>
      <x:c r="P14" s="2" t="n">
        <x:v>1507.1</x:v>
      </x:c>
      <x:c r="Q14" s="2" t="n">
        <x:v>6000</x:v>
      </x:c>
      <x:c r="R14" s="2" t="n">
        <x:v>1688.6</x:v>
      </x:c>
      <x:c r="S14" s="2" t="n">
        <x:v>6000</x:v>
      </x:c>
      <x:c r="T14" s="2" t="n">
        <x:v>1692.3</x:v>
      </x:c>
      <x:c r="U14" s="7" t="n">
        <x:v>38516.13</x:v>
      </x:c>
      <x:c r="V14" s="7" t="n">
        <x:v>31250.6</x:v>
      </x:c>
      <x:c r="W14" s="2" t="n">
        <x:v>0</x:v>
      </x:c>
      <x:c r="X14" s="2" t="n">
        <x:v>0</x:v>
      </x:c>
      <x:c r="Y14" s="7" t="n">
        <x:f>SUMIFS('9月奖金发放记录'!$J$2:$J$168,'9月奖金发放记录'!$B$2:$B$168,B14,'9月奖金发放记录'!$A$2:$A$168,A14)</x:f>
        <x:v>0</x:v>
      </x:c>
      <x:c r="Z14" s="2" t="n">
        <x:v>0</x:v>
      </x:c>
    </x:row>
    <x:row r="15" ht="22" customHeight="1">
      <x:c r="A15" s="2" t="str">
        <x:v>粤A03676F</x:v>
      </x:c>
      <x:c r="B15" s="2" t="str">
        <x:v>刘念念</x:v>
      </x:c>
      <x:c r="C15" s="2"/>
      <x:c r="D15" s="2"/>
      <x:c r="E15" s="2"/>
      <x:c r="F15" s="2"/>
      <x:c r="G15" s="2" t="n">
        <x:v>1741.94</x:v>
      </x:c>
      <x:c r="H15" s="2" t="n">
        <x:v>2417</x:v>
      </x:c>
      <x:c r="I15" s="2" t="n">
        <x:v>6200</x:v>
      </x:c>
      <x:c r="J15" s="2" t="n">
        <x:v>6031</x:v>
      </x:c>
      <x:c r="K15" s="2" t="n">
        <x:v>6000</x:v>
      </x:c>
      <x:c r="L15" s="2" t="n">
        <x:v>8266.7</x:v>
      </x:c>
      <x:c r="M15" s="2" t="n">
        <x:v>6000</x:v>
      </x:c>
      <x:c r="N15" s="2" t="n">
        <x:v>6887.5</x:v>
      </x:c>
      <x:c r="O15" s="2" t="n">
        <x:v>4838.71</x:v>
      </x:c>
      <x:c r="P15" s="2" t="n">
        <x:v>2324</x:v>
      </x:c>
      <x:c r="Q15" s="2" t="n">
        <x:v>6000</x:v>
      </x:c>
      <x:c r="R15" s="2" t="n">
        <x:v>1478.5</x:v>
      </x:c>
      <x:c r="S15" s="2" t="n">
        <x:v>4400</x:v>
      </x:c>
      <x:c r="T15" s="2" t="n">
        <x:v>1078</x:v>
      </x:c>
      <x:c r="U15" s="7" t="n">
        <x:v>35180.65</x:v>
      </x:c>
      <x:c r="V15" s="7" t="n">
        <x:v>28482.7</x:v>
      </x:c>
      <x:c r="W15" s="2" t="n">
        <x:v>0</x:v>
      </x:c>
      <x:c r="X15" s="2" t="n">
        <x:v>0</x:v>
      </x:c>
      <x:c r="Y15" s="7" t="n">
        <x:f>SUMIFS('9月奖金发放记录'!$J$2:$J$168,'9月奖金发放记录'!$B$2:$B$168,B15,'9月奖金发放记录'!$A$2:$A$168,A15)</x:f>
        <x:v>0</x:v>
      </x:c>
      <x:c r="Z15" s="2" t="n">
        <x:v>0</x:v>
      </x:c>
    </x:row>
    <x:row r="16" ht="22" customHeight="1">
      <x:c r="A16" s="2" t="str">
        <x:v>粤A05609F</x:v>
      </x:c>
      <x:c r="B16" s="2" t="str">
        <x:v>刘念念</x:v>
      </x:c>
      <x:c r="C16" s="2" t="n">
        <x:v>3677.42</x:v>
      </x:c>
      <x:c r="D16" s="2" t="n">
        <x:v>1435.6</x:v>
      </x:c>
      <x:c r="E16" s="2" t="n">
        <x:v>6000</x:v>
      </x:c>
      <x:c r="F16" s="2" t="n">
        <x:v>943.9</x:v>
      </x:c>
      <x:c r="G16" s="2" t="n">
        <x:v>6000</x:v>
      </x:c>
      <x:c r="H16" s="2" t="n">
        <x:v>6576.9</x:v>
      </x:c>
      <x:c r="I16" s="2" t="n">
        <x:v>6000</x:v>
      </x:c>
      <x:c r="J16" s="2" t="n">
        <x:v>7551.7</x:v>
      </x:c>
      <x:c r="K16" s="2" t="n">
        <x:v>6000</x:v>
      </x:c>
      <x:c r="L16" s="2" t="n">
        <x:v>5895</x:v>
      </x:c>
      <x:c r="M16" s="2" t="n">
        <x:v>6000</x:v>
      </x:c>
      <x:c r="N16" s="2" t="n">
        <x:v>7747.2</x:v>
      </x:c>
      <x:c r="O16" s="2" t="n">
        <x:v>5419.35</x:v>
      </x:c>
      <x:c r="P16" s="2" t="n">
        <x:v>285.3</x:v>
      </x:c>
      <x:c r="Q16" s="2" t="n">
        <x:v>6000</x:v>
      </x:c>
      <x:c r="R16" s="2" t="n">
        <x:v>458.1</x:v>
      </x:c>
      <x:c r="S16" s="2" t="n">
        <x:v>6000</x:v>
      </x:c>
      <x:c r="T16" s="2" t="n">
        <x:v>318.1</x:v>
      </x:c>
      <x:c r="U16" s="7" t="n">
        <x:v>51096.77</x:v>
      </x:c>
      <x:c r="V16" s="7" t="n">
        <x:v>31211.8</x:v>
      </x:c>
      <x:c r="W16" s="2" t="n">
        <x:v>0</x:v>
      </x:c>
      <x:c r="X16" s="2" t="n">
        <x:v>0</x:v>
      </x:c>
      <x:c r="Y16" s="7" t="n">
        <x:f>SUMIFS('9月奖金发放记录'!$J$2:$J$168,'9月奖金发放记录'!$B$2:$B$168,B16,'9月奖金发放记录'!$A$2:$A$168,A16)</x:f>
        <x:v>0</x:v>
      </x:c>
      <x:c r="Z16" s="2" t="n">
        <x:v>1</x:v>
      </x:c>
    </x:row>
    <x:row r="17" ht="22" customHeight="1">
      <x:c r="A17" s="2" t="str">
        <x:v>粤A05650F</x:v>
      </x:c>
      <x:c r="B17" s="2" t="str">
        <x:v>刘念念</x:v>
      </x:c>
      <x:c r="C17" s="2"/>
      <x:c r="D17" s="2"/>
      <x:c r="E17" s="2"/>
      <x:c r="F17" s="2"/>
      <x:c r="G17" s="2" t="n">
        <x:v>2516.13</x:v>
      </x:c>
      <x:c r="H17" s="2" t="n">
        <x:v>1288.8</x:v>
      </x:c>
      <x:c r="I17" s="2" t="n">
        <x:v>6000</x:v>
      </x:c>
      <x:c r="J17" s="2" t="n">
        <x:v>2035.8</x:v>
      </x:c>
      <x:c r="K17" s="2" t="n">
        <x:v>6000</x:v>
      </x:c>
      <x:c r="L17" s="2" t="n">
        <x:v>2467.2</x:v>
      </x:c>
      <x:c r="M17" s="2" t="n">
        <x:v>3600</x:v>
      </x:c>
      <x:c r="N17" s="2" t="n">
        <x:v>1649.6</x:v>
      </x:c>
      <x:c r="O17" s="2" t="n">
        <x:v>3096.77</x:v>
      </x:c>
      <x:c r="P17" s="2" t="n">
        <x:v>2994.9</x:v>
      </x:c>
      <x:c r="Q17" s="2" t="n">
        <x:v>3290.32</x:v>
      </x:c>
      <x:c r="R17" s="2" t="n">
        <x:v>1728.7</x:v>
      </x:c>
      <x:c r="S17" s="2" t="n">
        <x:v>6000</x:v>
      </x:c>
      <x:c r="T17" s="2" t="n">
        <x:v>3547.9</x:v>
      </x:c>
      <x:c r="U17" s="7" t="n">
        <x:v>30503.22</x:v>
      </x:c>
      <x:c r="V17" s="7" t="n">
        <x:v>15712.9</x:v>
      </x:c>
      <x:c r="W17" s="2" t="n">
        <x:v>0</x:v>
      </x:c>
      <x:c r="X17" s="2" t="n">
        <x:v>0</x:v>
      </x:c>
      <x:c r="Y17" s="7" t="n">
        <x:f>SUMIFS('9月奖金发放记录'!$J$2:$J$168,'9月奖金发放记录'!$B$2:$B$168,B17,'9月奖金发放记录'!$A$2:$A$168,A17)</x:f>
        <x:v>0</x:v>
      </x:c>
      <x:c r="Z17" s="2" t="n">
        <x:v>0</x:v>
      </x:c>
    </x:row>
    <x:row r="18" ht="22" customHeight="1">
      <x:c r="A18" s="2" t="str">
        <x:v>粤A05809F</x:v>
      </x:c>
      <x:c r="B18" s="2" t="str">
        <x:v>刘念念</x:v>
      </x:c>
      <x:c r="C18" s="2" t="n">
        <x:v>5032.26</x:v>
      </x:c>
      <x:c r="D18" s="2" t="n">
        <x:v>8877.2</x:v>
      </x:c>
      <x:c r="E18" s="2" t="n">
        <x:v>6000</x:v>
      </x:c>
      <x:c r="F18" s="2" t="n">
        <x:v>7883.9</x:v>
      </x:c>
      <x:c r="G18" s="2" t="n">
        <x:v>6000</x:v>
      </x:c>
      <x:c r="H18" s="2" t="n">
        <x:v>13240.8</x:v>
      </x:c>
      <x:c r="I18" s="2" t="n">
        <x:v>6200</x:v>
      </x:c>
      <x:c r="J18" s="2" t="n">
        <x:v>6707.9</x:v>
      </x:c>
      <x:c r="K18" s="2" t="n">
        <x:v>6000</x:v>
      </x:c>
      <x:c r="L18" s="2" t="n">
        <x:v>446.3</x:v>
      </x:c>
      <x:c r="M18" s="2" t="n">
        <x:v>6000</x:v>
      </x:c>
      <x:c r="N18" s="2" t="n">
        <x:v>643.8</x:v>
      </x:c>
      <x:c r="O18" s="2" t="n">
        <x:v>6000</x:v>
      </x:c>
      <x:c r="P18" s="2" t="n">
        <x:v>149.9</x:v>
      </x:c>
      <x:c r="Q18" s="2" t="n">
        <x:v>6000</x:v>
      </x:c>
      <x:c r="R18" s="2" t="n">
        <x:v>471.1</x:v>
      </x:c>
      <x:c r="S18" s="2" t="n">
        <x:v>6000</x:v>
      </x:c>
      <x:c r="T18" s="2" t="n">
        <x:v>262.9</x:v>
      </x:c>
      <x:c r="U18" s="7" t="n">
        <x:v>53232.26</x:v>
      </x:c>
      <x:c r="V18" s="7" t="n">
        <x:v>38683.8</x:v>
      </x:c>
      <x:c r="W18" s="2" t="n">
        <x:v>0</x:v>
      </x:c>
      <x:c r="X18" s="2" t="n">
        <x:v>0</x:v>
      </x:c>
      <x:c r="Y18" s="7" t="n">
        <x:f>SUMIFS('9月奖金发放记录'!$J$2:$J$168,'9月奖金发放记录'!$B$2:$B$168,B18,'9月奖金发放记录'!$A$2:$A$168,A18)</x:f>
        <x:v>0</x:v>
      </x:c>
      <x:c r="Z18" s="2" t="n">
        <x:v>3</x:v>
      </x:c>
    </x:row>
    <x:row r="19" ht="22" customHeight="1">
      <x:c r="A19" s="2" t="str">
        <x:v>粤A05906F</x:v>
      </x:c>
      <x:c r="B19" s="2" t="str">
        <x:v>刘念念</x:v>
      </x:c>
      <x:c r="C19" s="2"/>
      <x:c r="D19" s="2"/>
      <x:c r="E19" s="2"/>
      <x:c r="F19" s="2"/>
      <x:c r="G19" s="2" t="n">
        <x:v>1741.94</x:v>
      </x:c>
      <x:c r="H19" s="2" t="n">
        <x:v>1550.4</x:v>
      </x:c>
      <x:c r="I19" s="2" t="n">
        <x:v>6200</x:v>
      </x:c>
      <x:c r="J19" s="2" t="n">
        <x:v>4392</x:v>
      </x:c>
      <x:c r="K19" s="2" t="n">
        <x:v>6000</x:v>
      </x:c>
      <x:c r="L19" s="2" t="n">
        <x:v>9051.6</x:v>
      </x:c>
      <x:c r="M19" s="2" t="n">
        <x:v>6000</x:v>
      </x:c>
      <x:c r="N19" s="2" t="n">
        <x:v>10525.6</x:v>
      </x:c>
      <x:c r="O19" s="2" t="n">
        <x:v>6000</x:v>
      </x:c>
      <x:c r="P19" s="2" t="n">
        <x:v>0</x:v>
      </x:c>
      <x:c r="Q19" s="2" t="n">
        <x:v>6000</x:v>
      </x:c>
      <x:c r="R19" s="2" t="n">
        <x:v>2894.2</x:v>
      </x:c>
      <x:c r="S19" s="2" t="n">
        <x:v>4600</x:v>
      </x:c>
      <x:c r="T19" s="2" t="n">
        <x:v>6016.8</x:v>
      </x:c>
      <x:c r="U19" s="7" t="n">
        <x:v>36541.94</x:v>
      </x:c>
      <x:c r="V19" s="7" t="n">
        <x:v>34430.6</x:v>
      </x:c>
      <x:c r="W19" s="2" t="n">
        <x:v>0</x:v>
      </x:c>
      <x:c r="X19" s="2" t="n">
        <x:v>0</x:v>
      </x:c>
      <x:c r="Y19" s="7" t="n">
        <x:f>SUMIFS('9月奖金发放记录'!$J$2:$J$168,'9月奖金发放记录'!$B$2:$B$168,B19,'9月奖金发放记录'!$A$2:$A$168,A19)</x:f>
        <x:v>766.67</x:v>
      </x:c>
      <x:c r="Z19" s="2" t="n">
        <x:v>0</x:v>
      </x:c>
    </x:row>
    <x:row r="20" ht="22" customHeight="1">
      <x:c r="A20" s="2" t="str">
        <x:v>粤A06177F</x:v>
      </x:c>
      <x:c r="B20" s="2" t="str">
        <x:v>刘念念</x:v>
      </x:c>
      <x:c r="C20" s="2" t="n">
        <x:v>4838.71</x:v>
      </x:c>
      <x:c r="D20" s="2" t="n">
        <x:v>2106.7</x:v>
      </x:c>
      <x:c r="E20" s="2" t="n">
        <x:v>6000</x:v>
      </x:c>
      <x:c r="F20" s="2" t="n">
        <x:v>0</x:v>
      </x:c>
      <x:c r="G20" s="2" t="n">
        <x:v>6000</x:v>
      </x:c>
      <x:c r="H20" s="2" t="n">
        <x:v>5854.4</x:v>
      </x:c>
      <x:c r="I20" s="2" t="n">
        <x:v>6000</x:v>
      </x:c>
      <x:c r="J20" s="2" t="n">
        <x:v>9559.9</x:v>
      </x:c>
      <x:c r="K20" s="2" t="n">
        <x:v>6193.55</x:v>
      </x:c>
      <x:c r="L20" s="2" t="n">
        <x:v>3398.9</x:v>
      </x:c>
      <x:c r="M20" s="2" t="n">
        <x:v>6000</x:v>
      </x:c>
      <x:c r="N20" s="2" t="n">
        <x:v>472.7</x:v>
      </x:c>
      <x:c r="O20" s="2" t="n">
        <x:v>6000</x:v>
      </x:c>
      <x:c r="P20" s="2" t="n">
        <x:v>708.3</x:v>
      </x:c>
      <x:c r="Q20" s="2" t="n">
        <x:v>6000</x:v>
      </x:c>
      <x:c r="R20" s="2" t="n">
        <x:v>551.9</x:v>
      </x:c>
      <x:c r="S20" s="2" t="n">
        <x:v>6000</x:v>
      </x:c>
      <x:c r="T20" s="2" t="n">
        <x:v>317.4</x:v>
      </x:c>
      <x:c r="U20" s="7" t="n">
        <x:v>53032.26</x:v>
      </x:c>
      <x:c r="V20" s="7" t="n">
        <x:v>22970.2</x:v>
      </x:c>
      <x:c r="W20" s="2" t="n">
        <x:v>0</x:v>
      </x:c>
      <x:c r="X20" s="2" t="n">
        <x:v>0</x:v>
      </x:c>
      <x:c r="Y20" s="7" t="n">
        <x:f>SUMIFS('9月奖金发放记录'!$J$2:$J$168,'9月奖金发放记录'!$B$2:$B$168,B20,'9月奖金发放记录'!$A$2:$A$168,A20)</x:f>
        <x:v>0</x:v>
      </x:c>
      <x:c r="Z20" s="2" t="n">
        <x:v>1</x:v>
      </x:c>
    </x:row>
    <x:row r="21" ht="22" customHeight="1">
      <x:c r="A21" s="2" t="str">
        <x:v>粤A06271F</x:v>
      </x:c>
      <x:c r="B21" s="2" t="str">
        <x:v>刘念念</x:v>
      </x:c>
      <x:c r="C21" s="2"/>
      <x:c r="D21" s="2"/>
      <x:c r="E21" s="2"/>
      <x:c r="F21" s="2"/>
      <x:c r="G21" s="2"/>
      <x:c r="H21" s="2"/>
      <x:c r="I21" s="2"/>
      <x:c r="J21" s="2"/>
      <x:c r="K21" s="2" t="n">
        <x:v>2516.13</x:v>
      </x:c>
      <x:c r="L21" s="2" t="n">
        <x:v>355.8</x:v>
      </x:c>
      <x:c r="M21" s="2" t="n">
        <x:v>6000</x:v>
      </x:c>
      <x:c r="N21" s="2" t="n">
        <x:v>5644.7</x:v>
      </x:c>
      <x:c r="O21" s="2" t="n">
        <x:v>6000</x:v>
      </x:c>
      <x:c r="P21" s="2" t="n">
        <x:v>3156.7</x:v>
      </x:c>
      <x:c r="Q21" s="2" t="n">
        <x:v>6000</x:v>
      </x:c>
      <x:c r="R21" s="2" t="n">
        <x:v>618.4</x:v>
      </x:c>
      <x:c r="S21" s="2" t="n">
        <x:v>1400</x:v>
      </x:c>
      <x:c r="T21" s="2" t="n">
        <x:v>438.9</x:v>
      </x:c>
      <x:c r="U21" s="7" t="n">
        <x:v>21916.13</x:v>
      </x:c>
      <x:c r="V21" s="7" t="n">
        <x:v>10214.5</x:v>
      </x:c>
      <x:c r="W21" s="2" t="n">
        <x:v>0</x:v>
      </x:c>
      <x:c r="X21" s="2" t="n">
        <x:v>0</x:v>
      </x:c>
      <x:c r="Y21" s="7" t="n">
        <x:f>SUMIFS('9月奖金发放记录'!$J$2:$J$168,'9月奖金发放记录'!$B$2:$B$168,B21,'9月奖金发放记录'!$A$2:$A$168,A21)</x:f>
        <x:v>0</x:v>
      </x:c>
      <x:c r="Z21" s="2" t="n">
        <x:v>0</x:v>
      </x:c>
    </x:row>
    <x:row r="22" ht="22" customHeight="1">
      <x:c r="A22" s="2" t="str">
        <x:v>粤A06619F</x:v>
      </x:c>
      <x:c r="B22" s="2" t="str">
        <x:v>刘念念</x:v>
      </x:c>
      <x:c r="C22" s="2"/>
      <x:c r="D22" s="2"/>
      <x:c r="E22" s="2"/>
      <x:c r="F22" s="2"/>
      <x:c r="G22" s="2"/>
      <x:c r="H22" s="2"/>
      <x:c r="I22" s="2"/>
      <x:c r="J22" s="2"/>
      <x:c r="K22" s="2" t="n">
        <x:v>2516.13</x:v>
      </x:c>
      <x:c r="L22" s="2" t="n">
        <x:v>369.4</x:v>
      </x:c>
      <x:c r="M22" s="2" t="n">
        <x:v>6000</x:v>
      </x:c>
      <x:c r="N22" s="2" t="n">
        <x:v>687</x:v>
      </x:c>
      <x:c r="O22" s="2" t="n">
        <x:v>6000</x:v>
      </x:c>
      <x:c r="P22" s="2" t="n">
        <x:v>831</x:v>
      </x:c>
      <x:c r="Q22" s="2" t="n">
        <x:v>6000</x:v>
      </x:c>
      <x:c r="R22" s="2" t="n">
        <x:v>267.5</x:v>
      </x:c>
      <x:c r="S22" s="2" t="n">
        <x:v>6000</x:v>
      </x:c>
      <x:c r="T22" s="2" t="n">
        <x:v>224.6</x:v>
      </x:c>
      <x:c r="U22" s="7" t="n">
        <x:v>26516.13</x:v>
      </x:c>
      <x:c r="V22" s="7" t="n">
        <x:v>2379.5</x:v>
      </x:c>
      <x:c r="W22" s="2" t="n">
        <x:v>0</x:v>
      </x:c>
      <x:c r="X22" s="2" t="n">
        <x:v>0</x:v>
      </x:c>
      <x:c r="Y22" s="7" t="n">
        <x:f>SUMIFS('9月奖金发放记录'!$J$2:$J$168,'9月奖金发放记录'!$B$2:$B$168,B22,'9月奖金发放记录'!$A$2:$A$168,A22)</x:f>
        <x:v>0</x:v>
      </x:c>
      <x:c r="Z22" s="2" t="n">
        <x:v>6</x:v>
      </x:c>
    </x:row>
    <x:row r="23" ht="22" customHeight="1">
      <x:c r="A23" s="2" t="str">
        <x:v>粤A06632F</x:v>
      </x:c>
      <x:c r="B23" s="2" t="str">
        <x:v>刘念念</x:v>
      </x:c>
      <x:c r="C23" s="2" t="n">
        <x:v>3677.42</x:v>
      </x:c>
      <x:c r="D23" s="2" t="n">
        <x:v>1156.8</x:v>
      </x:c>
      <x:c r="E23" s="2" t="n">
        <x:v>6000</x:v>
      </x:c>
      <x:c r="F23" s="2" t="n">
        <x:v>0</x:v>
      </x:c>
      <x:c r="G23" s="2" t="n">
        <x:v>6000</x:v>
      </x:c>
      <x:c r="H23" s="2" t="n">
        <x:v>4925.2</x:v>
      </x:c>
      <x:c r="I23" s="2" t="n">
        <x:v>6000</x:v>
      </x:c>
      <x:c r="J23" s="2" t="n">
        <x:v>6427.4</x:v>
      </x:c>
      <x:c r="K23" s="2" t="n">
        <x:v>6000</x:v>
      </x:c>
      <x:c r="L23" s="2" t="n">
        <x:v>11292.1</x:v>
      </x:c>
      <x:c r="M23" s="2" t="n">
        <x:v>6000</x:v>
      </x:c>
      <x:c r="N23" s="2" t="n">
        <x:v>10104.2</x:v>
      </x:c>
      <x:c r="O23" s="2" t="n">
        <x:v>5612.91</x:v>
      </x:c>
      <x:c r="P23" s="2" t="n">
        <x:v>4150</x:v>
      </x:c>
      <x:c r="Q23" s="2" t="n">
        <x:v>6000</x:v>
      </x:c>
      <x:c r="R23" s="2" t="n">
        <x:v>1152.9</x:v>
      </x:c>
      <x:c r="S23" s="2" t="n">
        <x:v>6000</x:v>
      </x:c>
      <x:c r="T23" s="2" t="n">
        <x:v>1139.6</x:v>
      </x:c>
      <x:c r="U23" s="7" t="n">
        <x:v>51290.33</x:v>
      </x:c>
      <x:c r="V23" s="7" t="n">
        <x:v>40348.2</x:v>
      </x:c>
      <x:c r="W23" s="2" t="n">
        <x:v>0</x:v>
      </x:c>
      <x:c r="X23" s="2" t="n">
        <x:v>0</x:v>
      </x:c>
      <x:c r="Y23" s="7" t="n">
        <x:f>SUMIFS('9月奖金发放记录'!$J$2:$J$168,'9月奖金发放记录'!$B$2:$B$168,B23,'9月奖金发放记录'!$A$2:$A$168,A23)</x:f>
        <x:v>0</x:v>
      </x:c>
      <x:c r="Z23" s="2" t="n">
        <x:v>4</x:v>
      </x:c>
    </x:row>
    <x:row r="24" ht="22" customHeight="1">
      <x:c r="A24" s="2" t="str">
        <x:v>粤A07577F</x:v>
      </x:c>
      <x:c r="B24" s="2" t="str">
        <x:v>刘念念</x:v>
      </x:c>
      <x:c r="C24" s="2"/>
      <x:c r="D24" s="2"/>
      <x:c r="E24" s="2"/>
      <x:c r="F24" s="2"/>
      <x:c r="G24" s="2" t="n">
        <x:v>1161.29</x:v>
      </x:c>
      <x:c r="H24" s="2" t="n">
        <x:v>2422.9</x:v>
      </x:c>
      <x:c r="I24" s="2" t="n">
        <x:v>6000</x:v>
      </x:c>
      <x:c r="J24" s="2" t="n">
        <x:v>10296.1</x:v>
      </x:c>
      <x:c r="K24" s="2" t="n">
        <x:v>6000</x:v>
      </x:c>
      <x:c r="L24" s="2" t="n">
        <x:v>13707.1</x:v>
      </x:c>
      <x:c r="M24" s="2" t="n">
        <x:v>6000</x:v>
      </x:c>
      <x:c r="N24" s="2" t="n">
        <x:v>11502.8</x:v>
      </x:c>
      <x:c r="O24" s="2" t="n">
        <x:v>5419.36</x:v>
      </x:c>
      <x:c r="P24" s="2" t="n">
        <x:v>1432.9</x:v>
      </x:c>
      <x:c r="Q24" s="2" t="n">
        <x:v>6000</x:v>
      </x:c>
      <x:c r="R24" s="2" t="n">
        <x:v>1426.9</x:v>
      </x:c>
      <x:c r="S24" s="2" t="n">
        <x:v>800</x:v>
      </x:c>
      <x:c r="T24" s="2" t="n">
        <x:v>106.6</x:v>
      </x:c>
      <x:c r="U24" s="7" t="n">
        <x:v>31380.65</x:v>
      </x:c>
      <x:c r="V24" s="7" t="n">
        <x:v>40895.3</x:v>
      </x:c>
      <x:c r="W24" s="2" t="n">
        <x:v>0</x:v>
      </x:c>
      <x:c r="X24" s="2" t="n">
        <x:v>0</x:v>
      </x:c>
      <x:c r="Y24" s="7" t="n">
        <x:f>SUMIFS('9月奖金发放记录'!$J$2:$J$168,'9月奖金发放记录'!$B$2:$B$168,B24,'9月奖金发放记录'!$A$2:$A$168,A24)</x:f>
        <x:v>133.33</x:v>
      </x:c>
      <x:c r="Z24" s="2" t="n">
        <x:v>0</x:v>
      </x:c>
    </x:row>
    <x:row r="25" ht="22" customHeight="1">
      <x:c r="A25" s="2" t="str">
        <x:v>粤A08506F</x:v>
      </x:c>
      <x:c r="B25" s="2" t="str">
        <x:v>刘念念</x:v>
      </x:c>
      <x:c r="C25" s="2" t="n">
        <x:v>5225.81</x:v>
      </x:c>
      <x:c r="D25" s="2" t="n">
        <x:v>2772.1</x:v>
      </x:c>
      <x:c r="E25" s="2" t="n">
        <x:v>6000</x:v>
      </x:c>
      <x:c r="F25" s="2" t="n">
        <x:v>132.2</x:v>
      </x:c>
      <x:c r="G25" s="2" t="n">
        <x:v>6000</x:v>
      </x:c>
      <x:c r="H25" s="2" t="n">
        <x:v>10851.2</x:v>
      </x:c>
      <x:c r="I25" s="2" t="n">
        <x:v>6000</x:v>
      </x:c>
      <x:c r="J25" s="2" t="n">
        <x:v>10938.1</x:v>
      </x:c>
      <x:c r="K25" s="2" t="n">
        <x:v>6193.54</x:v>
      </x:c>
      <x:c r="L25" s="2" t="n">
        <x:v>3846.2</x:v>
      </x:c>
      <x:c r="M25" s="2" t="n">
        <x:v>6000</x:v>
      </x:c>
      <x:c r="N25" s="2" t="n">
        <x:v>705.2</x:v>
      </x:c>
      <x:c r="O25" s="2" t="n">
        <x:v>6000</x:v>
      </x:c>
      <x:c r="P25" s="2" t="n">
        <x:v>116</x:v>
      </x:c>
      <x:c r="Q25" s="2" t="n">
        <x:v>6000</x:v>
      </x:c>
      <x:c r="R25" s="2" t="n">
        <x:v>249.6</x:v>
      </x:c>
      <x:c r="S25" s="2" t="n">
        <x:v>1000</x:v>
      </x:c>
      <x:c r="T25" s="2" t="n">
        <x:v>388.3</x:v>
      </x:c>
      <x:c r="U25" s="7" t="n">
        <x:v>48419.35</x:v>
      </x:c>
      <x:c r="V25" s="7" t="n">
        <x:v>29998.9</x:v>
      </x:c>
      <x:c r="W25" s="2" t="n">
        <x:v>0</x:v>
      </x:c>
      <x:c r="X25" s="2" t="n">
        <x:v>0</x:v>
      </x:c>
      <x:c r="Y25" s="7" t="n">
        <x:f>SUMIFS('9月奖金发放记录'!$J$2:$J$168,'9月奖金发放记录'!$B$2:$B$168,B25,'9月奖金发放记录'!$A$2:$A$168,A25)</x:f>
        <x:v>0</x:v>
      </x:c>
      <x:c r="Z25" s="2" t="n">
        <x:v>0</x:v>
      </x:c>
    </x:row>
    <x:row r="26" ht="22" customHeight="1">
      <x:c r="A26" s="2" t="str">
        <x:v>粤A08578F</x:v>
      </x:c>
      <x:c r="B26" s="2" t="str">
        <x:v>刘念念</x:v>
      </x:c>
      <x:c r="C26" s="2"/>
      <x:c r="D26" s="2"/>
      <x:c r="E26" s="2"/>
      <x:c r="F26" s="2"/>
      <x:c r="G26" s="2" t="n">
        <x:v>6000</x:v>
      </x:c>
      <x:c r="H26" s="2" t="n">
        <x:v>4759.8</x:v>
      </x:c>
      <x:c r="I26" s="2" t="n">
        <x:v>6200</x:v>
      </x:c>
      <x:c r="J26" s="2" t="n">
        <x:v>5993.2</x:v>
      </x:c>
      <x:c r="K26" s="2" t="n">
        <x:v>6000</x:v>
      </x:c>
      <x:c r="L26" s="2" t="n">
        <x:v>7531</x:v>
      </x:c>
      <x:c r="M26" s="2" t="n">
        <x:v>6000</x:v>
      </x:c>
      <x:c r="N26" s="2" t="n">
        <x:v>6947.7</x:v>
      </x:c>
      <x:c r="O26" s="2" t="n">
        <x:v>5225.8</x:v>
      </x:c>
      <x:c r="P26" s="2" t="n">
        <x:v>5890.7</x:v>
      </x:c>
      <x:c r="Q26" s="2" t="n">
        <x:v>6000</x:v>
      </x:c>
      <x:c r="R26" s="2" t="n">
        <x:v>5379.6</x:v>
      </x:c>
      <x:c r="S26" s="2" t="n">
        <x:v>4600</x:v>
      </x:c>
      <x:c r="T26" s="2" t="n">
        <x:v>4792.4</x:v>
      </x:c>
      <x:c r="U26" s="7" t="n">
        <x:v>40025.8</x:v>
      </x:c>
      <x:c r="V26" s="7" t="n">
        <x:v>41294.4</x:v>
      </x:c>
      <x:c r="W26" s="2" t="n">
        <x:v>0</x:v>
      </x:c>
      <x:c r="X26" s="2" t="n">
        <x:v>0</x:v>
      </x:c>
      <x:c r="Y26" s="7" t="n">
        <x:f>SUMIFS('9月奖金发放记录'!$J$2:$J$168,'9月奖金发放记录'!$B$2:$B$168,B26,'9月奖金发放记录'!$A$2:$A$168,A26)</x:f>
        <x:v>766.67</x:v>
      </x:c>
      <x:c r="Z26" s="2" t="n">
        <x:v>4</x:v>
      </x:c>
    </x:row>
    <x:row r="27" ht="22" customHeight="1">
      <x:c r="A27" s="2" t="str">
        <x:v>粤A09209F</x:v>
      </x:c>
      <x:c r="B27" s="2" t="str">
        <x:v>刘念念</x:v>
      </x:c>
      <x:c r="C27" s="2"/>
      <x:c r="D27" s="2"/>
      <x:c r="E27" s="2"/>
      <x:c r="F27" s="2"/>
      <x:c r="G27" s="2" t="n">
        <x:v>1354.84</x:v>
      </x:c>
      <x:c r="H27" s="2" t="n">
        <x:v>2759.2</x:v>
      </x:c>
      <x:c r="I27" s="2" t="n">
        <x:v>6000</x:v>
      </x:c>
      <x:c r="J27" s="2" t="n">
        <x:v>11740.9</x:v>
      </x:c>
      <x:c r="K27" s="2" t="n">
        <x:v>6000</x:v>
      </x:c>
      <x:c r="L27" s="2" t="n">
        <x:v>13847.9</x:v>
      </x:c>
      <x:c r="M27" s="2" t="n">
        <x:v>6000</x:v>
      </x:c>
      <x:c r="N27" s="2" t="n">
        <x:v>6771.5</x:v>
      </x:c>
      <x:c r="O27" s="2" t="n">
        <x:v>5419.35</x:v>
      </x:c>
      <x:c r="P27" s="2" t="n">
        <x:v>223.4</x:v>
      </x:c>
      <x:c r="Q27" s="2" t="n">
        <x:v>6000</x:v>
      </x:c>
      <x:c r="R27" s="2" t="n">
        <x:v>191.1</x:v>
      </x:c>
      <x:c r="S27" s="2" t="n">
        <x:v>6000</x:v>
      </x:c>
      <x:c r="T27" s="2" t="n">
        <x:v>309.8</x:v>
      </x:c>
      <x:c r="U27" s="7" t="n">
        <x:v>36774.19</x:v>
      </x:c>
      <x:c r="V27" s="7" t="n">
        <x:v>35843.8</x:v>
      </x:c>
      <x:c r="W27" s="2" t="n">
        <x:v>0</x:v>
      </x:c>
      <x:c r="X27" s="2" t="n">
        <x:v>0</x:v>
      </x:c>
      <x:c r="Y27" s="7" t="n">
        <x:f>SUMIFS('9月奖金发放记录'!$J$2:$J$168,'9月奖金发放记录'!$B$2:$B$168,B27,'9月奖金发放记录'!$A$2:$A$168,A27)</x:f>
        <x:v>0</x:v>
      </x:c>
      <x:c r="Z27" s="2" t="n">
        <x:v>3</x:v>
      </x:c>
    </x:row>
    <x:row r="28" ht="22" customHeight="1">
      <x:c r="A28" s="2" t="str">
        <x:v>粤AFH3525</x:v>
      </x:c>
      <x:c r="B28" s="2" t="str">
        <x:v>刘念念</x:v>
      </x:c>
      <x:c r="C28" s="2"/>
      <x:c r="D28" s="2"/>
      <x:c r="E28" s="2"/>
      <x:c r="F28" s="2"/>
      <x:c r="G28" s="2"/>
      <x:c r="H28" s="2"/>
      <x:c r="I28" s="2" t="n">
        <x:v>3000</x:v>
      </x:c>
      <x:c r="J28" s="2" t="n">
        <x:v>691.9</x:v>
      </x:c>
      <x:c r="K28" s="2" t="n">
        <x:v>5000</x:v>
      </x:c>
      <x:c r="L28" s="2" t="n">
        <x:v>1778.1</x:v>
      </x:c>
      <x:c r="M28" s="2" t="n">
        <x:v>5000</x:v>
      </x:c>
      <x:c r="N28" s="2" t="n">
        <x:v>1699.5</x:v>
      </x:c>
      <x:c r="O28" s="2" t="n">
        <x:v>5000</x:v>
      </x:c>
      <x:c r="P28" s="2" t="n">
        <x:v>1806.8</x:v>
      </x:c>
      <x:c r="Q28" s="2" t="n">
        <x:v>5000</x:v>
      </x:c>
      <x:c r="R28" s="2" t="n">
        <x:v>1000.5</x:v>
      </x:c>
      <x:c r="S28" s="2" t="n">
        <x:v>5000</x:v>
      </x:c>
      <x:c r="T28" s="2" t="n">
        <x:v>1695.2</x:v>
      </x:c>
      <x:c r="U28" s="7" t="n">
        <x:v>28000</x:v>
      </x:c>
      <x:c r="V28" s="7" t="n">
        <x:v>8672</x:v>
      </x:c>
      <x:c r="W28" s="2" t="n">
        <x:v>0</x:v>
      </x:c>
      <x:c r="X28" s="2" t="n">
        <x:v>0</x:v>
      </x:c>
      <x:c r="Y28" s="7" t="n">
        <x:f>SUMIFS('9月奖金发放记录'!$J$2:$J$168,'9月奖金发放记录'!$B$2:$B$168,B28,'9月奖金发放记录'!$A$2:$A$168,A28)</x:f>
        <x:v>0</x:v>
      </x:c>
      <x:c r="Z28" s="2" t="n">
        <x:v>1</x:v>
      </x:c>
    </x:row>
    <x:row r="29" ht="22" customHeight="1">
      <x:c r="A29" s="2" t="str">
        <x:v>粤AFQ7882</x:v>
      </x:c>
      <x:c r="B29" s="2" t="str">
        <x:v>刘念念</x:v>
      </x:c>
      <x:c r="C29" s="2"/>
      <x:c r="D29" s="2"/>
      <x:c r="E29" s="2"/>
      <x:c r="F29" s="2"/>
      <x:c r="G29" s="2"/>
      <x:c r="H29" s="2"/>
      <x:c r="I29" s="2"/>
      <x:c r="J29" s="2"/>
      <x:c r="K29" s="2" t="n">
        <x:v>1612.9</x:v>
      </x:c>
      <x:c r="L29" s="2" t="n">
        <x:v>386.1</x:v>
      </x:c>
      <x:c r="M29" s="2" t="n">
        <x:v>5000</x:v>
      </x:c>
      <x:c r="N29" s="2" t="n">
        <x:v>1316</x:v>
      </x:c>
      <x:c r="O29" s="2" t="n">
        <x:v>5000</x:v>
      </x:c>
      <x:c r="P29" s="2" t="n">
        <x:v>1715.5</x:v>
      </x:c>
      <x:c r="Q29" s="2" t="n">
        <x:v>5000</x:v>
      </x:c>
      <x:c r="R29" s="2" t="n">
        <x:v>1471.2</x:v>
      </x:c>
      <x:c r="S29" s="2" t="n">
        <x:v>5000</x:v>
      </x:c>
      <x:c r="T29" s="2" t="n">
        <x:v>1285.7</x:v>
      </x:c>
      <x:c r="U29" s="7" t="n">
        <x:v>21612.9</x:v>
      </x:c>
      <x:c r="V29" s="7" t="n">
        <x:v>6174.5</x:v>
      </x:c>
      <x:c r="W29" s="2" t="n">
        <x:v>0</x:v>
      </x:c>
      <x:c r="X29" s="2" t="n">
        <x:v>0</x:v>
      </x:c>
      <x:c r="Y29" s="7" t="n">
        <x:f>SUMIFS('9月奖金发放记录'!$J$2:$J$168,'9月奖金发放记录'!$B$2:$B$168,B29,'9月奖金发放记录'!$A$2:$A$168,A29)</x:f>
        <x:v>0</x:v>
      </x:c>
      <x:c r="Z29" s="2" t="n">
        <x:v>0</x:v>
      </x:c>
    </x:row>
    <x:row r="30" ht="22" customHeight="1">
      <x:c r="A30" s="2" t="str">
        <x:v>粤AG03213</x:v>
      </x:c>
      <x:c r="B30" s="2" t="str">
        <x:v>刘念念</x:v>
      </x:c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 t="n">
        <x:v>3333.33</x:v>
      </x:c>
      <x:c r="N30" s="2" t="n">
        <x:v>669.4</x:v>
      </x:c>
      <x:c r="O30" s="2" t="n">
        <x:v>5000</x:v>
      </x:c>
      <x:c r="P30" s="2" t="n">
        <x:v>1120.2</x:v>
      </x:c>
      <x:c r="Q30" s="2" t="n">
        <x:v>5000</x:v>
      </x:c>
      <x:c r="R30" s="2" t="n">
        <x:v>1686.4</x:v>
      </x:c>
      <x:c r="S30" s="2" t="n">
        <x:v>5000</x:v>
      </x:c>
      <x:c r="T30" s="2" t="n">
        <x:v>2095.2</x:v>
      </x:c>
      <x:c r="U30" s="7" t="n">
        <x:v>18333.33</x:v>
      </x:c>
      <x:c r="V30" s="7" t="n">
        <x:v>5571.2</x:v>
      </x:c>
      <x:c r="W30" s="2" t="n">
        <x:v>0</x:v>
      </x:c>
      <x:c r="X30" s="2" t="n">
        <x:v>0</x:v>
      </x:c>
      <x:c r="Y30" s="7" t="n">
        <x:f>SUMIFS('9月奖金发放记录'!$J$2:$J$168,'9月奖金发放记录'!$B$2:$B$168,B30,'9月奖金发放记录'!$A$2:$A$168,A30)</x:f>
        <x:v>0</x:v>
      </x:c>
      <x:c r="Z30" s="2" t="n">
        <x:v>0</x:v>
      </x:c>
    </x:row>
    <x:row r="31" ht="22" customHeight="1">
      <x:c r="A31" s="2" t="str">
        <x:v>粤AG15568</x:v>
      </x:c>
      <x:c r="B31" s="2" t="str">
        <x:v>刘念念</x:v>
      </x:c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 t="n">
        <x:v>3333.33</x:v>
      </x:c>
      <x:c r="N31" s="2" t="n">
        <x:v>1034.3</x:v>
      </x:c>
      <x:c r="O31" s="2" t="n">
        <x:v>5000</x:v>
      </x:c>
      <x:c r="P31" s="2" t="n">
        <x:v>1635.4</x:v>
      </x:c>
      <x:c r="Q31" s="2" t="n">
        <x:v>5000</x:v>
      </x:c>
      <x:c r="R31" s="2" t="n">
        <x:v>1383.6</x:v>
      </x:c>
      <x:c r="S31" s="2" t="n">
        <x:v>5000</x:v>
      </x:c>
      <x:c r="T31" s="2" t="n">
        <x:v>1108.8</x:v>
      </x:c>
      <x:c r="U31" s="7" t="n">
        <x:v>18333.33</x:v>
      </x:c>
      <x:c r="V31" s="7" t="n">
        <x:v>5162.1</x:v>
      </x:c>
      <x:c r="W31" s="2" t="n">
        <x:v>0</x:v>
      </x:c>
      <x:c r="X31" s="2" t="n">
        <x:v>0</x:v>
      </x:c>
      <x:c r="Y31" s="7" t="n">
        <x:f>SUMIFS('9月奖金发放记录'!$J$2:$J$168,'9月奖金发放记录'!$B$2:$B$168,B31,'9月奖金发放记录'!$A$2:$A$168,A31)</x:f>
        <x:v>0</x:v>
      </x:c>
      <x:c r="Z31" s="2" t="n">
        <x:v>0</x:v>
      </x:c>
    </x:row>
    <x:row r="32" ht="22" customHeight="1">
      <x:c r="A32" s="2" t="str">
        <x:v>粤AGP3508</x:v>
      </x:c>
      <x:c r="B32" s="2" t="str">
        <x:v>刘念念</x:v>
      </x:c>
      <x:c r="C32" s="2" t="n">
        <x:v>3000</x:v>
      </x:c>
      <x:c r="D32" s="2" t="n">
        <x:v>4474.7</x:v>
      </x:c>
      <x:c r="E32" s="2" t="n">
        <x:v>3000</x:v>
      </x:c>
      <x:c r="F32" s="2" t="n">
        <x:v>4479.7</x:v>
      </x:c>
      <x:c r="G32" s="2" t="n">
        <x:v>3000</x:v>
      </x:c>
      <x:c r="H32" s="2" t="n">
        <x:v>7320</x:v>
      </x:c>
      <x:c r="I32" s="2" t="n">
        <x:v>3000</x:v>
      </x:c>
      <x:c r="J32" s="2" t="n">
        <x:v>7444.9</x:v>
      </x:c>
      <x:c r="K32" s="2" t="n">
        <x:v>3000</x:v>
      </x:c>
      <x:c r="L32" s="2" t="n">
        <x:v>7754.7</x:v>
      </x:c>
      <x:c r="M32" s="2" t="n">
        <x:v>3000</x:v>
      </x:c>
      <x:c r="N32" s="2" t="n">
        <x:v>9009.6</x:v>
      </x:c>
      <x:c r="O32" s="2" t="n">
        <x:v>3000</x:v>
      </x:c>
      <x:c r="P32" s="2" t="n">
        <x:v>7789.7</x:v>
      </x:c>
      <x:c r="Q32" s="2" t="n">
        <x:v>2225.81</x:v>
      </x:c>
      <x:c r="R32" s="2" t="n">
        <x:v>6707.3</x:v>
      </x:c>
      <x:c r="S32" s="2" t="n">
        <x:v>3000</x:v>
      </x:c>
      <x:c r="T32" s="2" t="n">
        <x:v>0</x:v>
      </x:c>
      <x:c r="U32" s="7" t="n">
        <x:v>26225.81</x:v>
      </x:c>
      <x:c r="V32" s="7" t="n">
        <x:v>54980.6</x:v>
      </x:c>
      <x:c r="W32" s="2" t="n">
        <x:v>4</x:v>
      </x:c>
      <x:c r="X32" s="2" t="n">
        <x:v>3</x:v>
      </x:c>
      <x:c r="Y32" s="7" t="n">
        <x:f>SUMIFS('9月奖金发放记录'!$J$2:$J$168,'9月奖金发放记录'!$B$2:$B$168,B32,'9月奖金发放记录'!$A$2:$A$168,A32)</x:f>
        <x:v>150</x:v>
      </x:c>
      <x:c r="Z32" s="2" t="n">
        <x:v>0</x:v>
      </x:c>
    </x:row>
    <x:row r="33" ht="22" customHeight="1">
      <x:c r="A33" s="2" t="str">
        <x:v>粤AGP3607</x:v>
      </x:c>
      <x:c r="B33" s="2" t="str">
        <x:v>刘念念</x:v>
      </x:c>
      <x:c r="C33" s="2" t="n">
        <x:v>5000</x:v>
      </x:c>
      <x:c r="D33" s="2" t="n">
        <x:v>4292.8</x:v>
      </x:c>
      <x:c r="E33" s="2" t="n">
        <x:v>5000</x:v>
      </x:c>
      <x:c r="F33" s="2" t="n">
        <x:v>1401</x:v>
      </x:c>
      <x:c r="G33" s="2" t="n">
        <x:v>5000</x:v>
      </x:c>
      <x:c r="H33" s="2" t="n">
        <x:v>4632.8</x:v>
      </x:c>
      <x:c r="I33" s="2" t="n">
        <x:v>5000</x:v>
      </x:c>
      <x:c r="J33" s="2" t="n">
        <x:v>1911.3</x:v>
      </x:c>
      <x:c r="K33" s="2" t="n">
        <x:v>5000</x:v>
      </x:c>
      <x:c r="L33" s="2" t="n">
        <x:v>10908.5</x:v>
      </x:c>
      <x:c r="M33" s="2" t="n">
        <x:v>5000</x:v>
      </x:c>
      <x:c r="N33" s="2" t="n">
        <x:v>13277.3</x:v>
      </x:c>
      <x:c r="O33" s="2" t="n">
        <x:v>5000</x:v>
      </x:c>
      <x:c r="P33" s="2" t="n">
        <x:v>8138.6</x:v>
      </x:c>
      <x:c r="Q33" s="2" t="n">
        <x:v>4516.13</x:v>
      </x:c>
      <x:c r="R33" s="2" t="n">
        <x:v>8835.7</x:v>
      </x:c>
      <x:c r="S33" s="2" t="n">
        <x:v>5000</x:v>
      </x:c>
      <x:c r="T33" s="2" t="n">
        <x:v>0</x:v>
      </x:c>
      <x:c r="U33" s="7" t="n">
        <x:v>44516.13</x:v>
      </x:c>
      <x:c r="V33" s="7" t="n">
        <x:v>53398</x:v>
      </x:c>
      <x:c r="W33" s="2" t="n">
        <x:v>1</x:v>
      </x:c>
      <x:c r="X33" s="2" t="n">
        <x:v>0</x:v>
      </x:c>
      <x:c r="Y33" s="7" t="n">
        <x:f>SUMIFS('9月奖金发放记录'!$J$2:$J$168,'9月奖金发放记录'!$B$2:$B$168,B33,'9月奖金发放记录'!$A$2:$A$168,A33)</x:f>
        <x:v>260</x:v>
      </x:c>
      <x:c r="Z33" s="2" t="n">
        <x:v>0</x:v>
      </x:c>
    </x:row>
    <x:row r="34" ht="22" customHeight="1">
      <x:c r="A34" s="2" t="str">
        <x:v>粤AGP3609</x:v>
      </x:c>
      <x:c r="B34" s="2" t="str">
        <x:v>刘念念</x:v>
      </x:c>
      <x:c r="C34" s="2"/>
      <x:c r="D34" s="2"/>
      <x:c r="E34" s="2"/>
      <x:c r="F34" s="2"/>
      <x:c r="G34" s="2" t="n">
        <x:v>2258.06</x:v>
      </x:c>
      <x:c r="H34" s="2" t="n">
        <x:v>3688.7</x:v>
      </x:c>
      <x:c r="I34" s="2" t="n">
        <x:v>5000</x:v>
      </x:c>
      <x:c r="J34" s="2" t="n">
        <x:v>8068.2</x:v>
      </x:c>
      <x:c r="K34" s="2" t="n">
        <x:v>5000</x:v>
      </x:c>
      <x:c r="L34" s="2" t="n">
        <x:v>7468.3</x:v>
      </x:c>
      <x:c r="M34" s="2" t="n">
        <x:v>5000</x:v>
      </x:c>
      <x:c r="N34" s="2" t="n">
        <x:v>7261.3</x:v>
      </x:c>
      <x:c r="O34" s="2" t="n">
        <x:v>5000</x:v>
      </x:c>
      <x:c r="P34" s="2" t="n">
        <x:v>4765.6</x:v>
      </x:c>
      <x:c r="Q34" s="2" t="n">
        <x:v>5000</x:v>
      </x:c>
      <x:c r="R34" s="2" t="n">
        <x:v>4531.5</x:v>
      </x:c>
      <x:c r="S34" s="2" t="n">
        <x:v>500</x:v>
      </x:c>
      <x:c r="T34" s="2" t="n">
        <x:v>615.3</x:v>
      </x:c>
      <x:c r="U34" s="7" t="n">
        <x:v>27758.06</x:v>
      </x:c>
      <x:c r="V34" s="7" t="n">
        <x:v>36398.9</x:v>
      </x:c>
      <x:c r="W34" s="2" t="n">
        <x:v>0</x:v>
      </x:c>
      <x:c r="X34" s="2" t="n">
        <x:v>0</x:v>
      </x:c>
      <x:c r="Y34" s="7" t="n">
        <x:f>SUMIFS('9月奖金发放记录'!$J$2:$J$168,'9月奖金发放记录'!$B$2:$B$168,B34,'9月奖金发放记录'!$A$2:$A$168,A34)</x:f>
        <x:v>26</x:v>
      </x:c>
      <x:c r="Z34" s="2" t="n">
        <x:v>0</x:v>
      </x:c>
    </x:row>
    <x:row r="35" ht="22" customHeight="1">
      <x:c r="A35" s="2" t="str">
        <x:v>粤AGP3690</x:v>
      </x:c>
      <x:c r="B35" s="2" t="str">
        <x:v>刘念念</x:v>
      </x:c>
      <x:c r="C35" s="2" t="n">
        <x:v>2580.65</x:v>
      </x:c>
      <x:c r="D35" s="2" t="n">
        <x:v>552.5</x:v>
      </x:c>
      <x:c r="E35" s="2" t="n">
        <x:v>5000</x:v>
      </x:c>
      <x:c r="F35" s="2" t="n">
        <x:v>364</x:v>
      </x:c>
      <x:c r="G35" s="2" t="n">
        <x:v>5000</x:v>
      </x:c>
      <x:c r="H35" s="2" t="n">
        <x:v>757</x:v>
      </x:c>
      <x:c r="I35" s="2" t="n">
        <x:v>2166.67</x:v>
      </x:c>
      <x:c r="J35" s="2" t="n">
        <x:v>549.7</x:v>
      </x:c>
      <x:c r="K35" s="2"/>
      <x:c r="L35" s="2"/>
      <x:c r="M35" s="2" t="n">
        <x:v>4333.33</x:v>
      </x:c>
      <x:c r="N35" s="2" t="n">
        <x:v>159.8</x:v>
      </x:c>
      <x:c r="O35" s="2" t="n">
        <x:v>5000</x:v>
      </x:c>
      <x:c r="P35" s="2" t="n">
        <x:v>272</x:v>
      </x:c>
      <x:c r="Q35" s="2" t="n">
        <x:v>5000</x:v>
      </x:c>
      <x:c r="R35" s="2" t="n">
        <x:v>349.5</x:v>
      </x:c>
      <x:c r="S35" s="2" t="n">
        <x:v>5000</x:v>
      </x:c>
      <x:c r="T35" s="2" t="n">
        <x:v>180.6</x:v>
      </x:c>
      <x:c r="U35" s="7" t="n">
        <x:v>19333.33</x:v>
      </x:c>
      <x:c r="V35" s="7" t="n">
        <x:v>961.9</x:v>
      </x:c>
      <x:c r="W35" s="2" t="n">
        <x:v>0</x:v>
      </x:c>
      <x:c r="X35" s="2" t="n">
        <x:v>0</x:v>
      </x:c>
      <x:c r="Y35" s="7" t="n">
        <x:f>SUMIFS('9月奖金发放记录'!$J$2:$J$168,'9月奖金发放记录'!$B$2:$B$168,B35,'9月奖金发放记录'!$A$2:$A$168,A35)</x:f>
        <x:v>0</x:v>
      </x:c>
      <x:c r="Z35" s="2" t="n">
        <x:v>0</x:v>
      </x:c>
    </x:row>
    <x:row r="36" ht="22" customHeight="1">
      <x:c r="A36" s="2" t="str">
        <x:v>粤AGP4335</x:v>
      </x:c>
      <x:c r="B36" s="2" t="str">
        <x:v>刘念念</x:v>
      </x:c>
      <x:c r="C36" s="2" t="n">
        <x:v>161.29</x:v>
      </x:c>
      <x:c r="D36" s="2" t="n">
        <x:v>73.4</x:v>
      </x:c>
      <x:c r="E36" s="2" t="n">
        <x:v>5000</x:v>
      </x:c>
      <x:c r="F36" s="2" t="n">
        <x:v>1865.7</x:v>
      </x:c>
      <x:c r="G36" s="2" t="n">
        <x:v>5000</x:v>
      </x:c>
      <x:c r="H36" s="2" t="n">
        <x:v>4896.6</x:v>
      </x:c>
      <x:c r="I36" s="2" t="n">
        <x:v>666.67</x:v>
      </x:c>
      <x:c r="J36" s="2" t="n">
        <x:v>303.7</x:v>
      </x:c>
      <x:c r="K36" s="2" t="n">
        <x:v>2741.94</x:v>
      </x:c>
      <x:c r="L36" s="2" t="n">
        <x:v>3039.7</x:v>
      </x:c>
      <x:c r="M36" s="2" t="n">
        <x:v>5000</x:v>
      </x:c>
      <x:c r="N36" s="2" t="n">
        <x:v>6905.2</x:v>
      </x:c>
      <x:c r="O36" s="2" t="n">
        <x:v>5000</x:v>
      </x:c>
      <x:c r="P36" s="2" t="n">
        <x:v>5914.1</x:v>
      </x:c>
      <x:c r="Q36" s="2" t="n">
        <x:v>5000</x:v>
      </x:c>
      <x:c r="R36" s="2" t="n">
        <x:v>5080</x:v>
      </x:c>
      <x:c r="S36" s="2" t="n">
        <x:v>5000</x:v>
      </x:c>
      <x:c r="T36" s="2" t="n">
        <x:v>5262.3</x:v>
      </x:c>
      <x:c r="U36" s="7" t="n">
        <x:v>33569.9</x:v>
      </x:c>
      <x:c r="V36" s="7" t="n">
        <x:v>33340.7</x:v>
      </x:c>
      <x:c r="W36" s="2" t="n">
        <x:v>0</x:v>
      </x:c>
      <x:c r="X36" s="2" t="n">
        <x:v>0</x:v>
      </x:c>
      <x:c r="Y36" s="7" t="n">
        <x:f>SUMIFS('9月奖金发放记录'!$J$2:$J$168,'9月奖金发放记录'!$B$2:$B$168,B36,'9月奖金发放记录'!$A$2:$A$168,A36)</x:f>
        <x:v>260</x:v>
      </x:c>
      <x:c r="Z36" s="2" t="n">
        <x:v>4</x:v>
      </x:c>
    </x:row>
    <x:row r="37" ht="22" customHeight="1">
      <x:c r="A37" s="2" t="str">
        <x:v>粤AGP4377</x:v>
      </x:c>
      <x:c r="B37" s="2" t="str">
        <x:v>刘念念</x:v>
      </x:c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  <x:c r="R37" s="2"/>
      <x:c r="S37" s="2" t="n">
        <x:v>2166.67</x:v>
      </x:c>
      <x:c r="T37" s="2" t="n">
        <x:v>1817.5</x:v>
      </x:c>
      <x:c r="U37" s="7" t="n">
        <x:v>2166.67</x:v>
      </x:c>
      <x:c r="V37" s="7" t="n">
        <x:v>1817.5</x:v>
      </x:c>
      <x:c r="W37" s="2" t="n">
        <x:v>0</x:v>
      </x:c>
      <x:c r="X37" s="2" t="n">
        <x:v>0</x:v>
      </x:c>
      <x:c r="Y37" s="7" t="n">
        <x:f>SUMIFS('9月奖金发放记录'!$J$2:$J$168,'9月奖金发放记录'!$B$2:$B$168,B37,'9月奖金发放记录'!$A$2:$A$168,A37)</x:f>
        <x:v>0</x:v>
      </x:c>
      <x:c r="Z37" s="2" t="n">
        <x:v>0</x:v>
      </x:c>
    </x:row>
    <x:row r="38" ht="22" customHeight="1">
      <x:c r="A38" s="2" t="str">
        <x:v>粤AGP4583</x:v>
      </x:c>
      <x:c r="B38" s="2" t="str">
        <x:v>刘念念</x:v>
      </x:c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  <x:c r="R38" s="2"/>
      <x:c r="S38" s="2" t="n">
        <x:v>4500</x:v>
      </x:c>
      <x:c r="T38" s="2" t="n">
        <x:v>3803.6</x:v>
      </x:c>
      <x:c r="U38" s="7" t="n">
        <x:v>4500</x:v>
      </x:c>
      <x:c r="V38" s="7" t="n">
        <x:v>3803.6</x:v>
      </x:c>
      <x:c r="W38" s="2" t="n">
        <x:v>0</x:v>
      </x:c>
      <x:c r="X38" s="2" t="n">
        <x:v>0</x:v>
      </x:c>
      <x:c r="Y38" s="7" t="n">
        <x:f>SUMIFS('9月奖金发放记录'!$J$2:$J$168,'9月奖金发放记录'!$B$2:$B$168,B38,'9月奖金发放记录'!$A$2:$A$168,A38)</x:f>
        <x:v>0</x:v>
      </x:c>
      <x:c r="Z38" s="2" t="n">
        <x:v>1</x:v>
      </x:c>
    </x:row>
    <x:row r="39" ht="22" customHeight="1">
      <x:c r="A39" s="2" t="str">
        <x:v>粤AGP4597</x:v>
      </x:c>
      <x:c r="B39" s="2" t="str">
        <x:v>刘念念</x:v>
      </x:c>
      <x:c r="C39" s="2" t="n">
        <x:v>5000</x:v>
      </x:c>
      <x:c r="D39" s="2" t="n">
        <x:v>1149.5</x:v>
      </x:c>
      <x:c r="E39" s="2" t="n">
        <x:v>5000</x:v>
      </x:c>
      <x:c r="F39" s="2" t="n">
        <x:v>691.1</x:v>
      </x:c>
      <x:c r="G39" s="2" t="n">
        <x:v>5000</x:v>
      </x:c>
      <x:c r="H39" s="2" t="n">
        <x:v>411.9</x:v>
      </x:c>
      <x:c r="I39" s="2" t="n">
        <x:v>500</x:v>
      </x:c>
      <x:c r="J39" s="2" t="n">
        <x:v>53.9</x:v>
      </x:c>
      <x:c r="K39" s="2"/>
      <x:c r="L39" s="2"/>
      <x:c r="M39" s="2" t="n">
        <x:v>4500</x:v>
      </x:c>
      <x:c r="N39" s="2" t="n">
        <x:v>1779.6</x:v>
      </x:c>
      <x:c r="O39" s="2" t="n">
        <x:v>5000</x:v>
      </x:c>
      <x:c r="P39" s="2" t="n">
        <x:v>1918.1</x:v>
      </x:c>
      <x:c r="Q39" s="2" t="n">
        <x:v>5000</x:v>
      </x:c>
      <x:c r="R39" s="2" t="n">
        <x:v>1952.8</x:v>
      </x:c>
      <x:c r="S39" s="2" t="n">
        <x:v>5000</x:v>
      </x:c>
      <x:c r="T39" s="2" t="n">
        <x:v>842.9</x:v>
      </x:c>
      <x:c r="U39" s="7" t="n">
        <x:v>19500</x:v>
      </x:c>
      <x:c r="V39" s="7" t="n">
        <x:v>6493.4</x:v>
      </x:c>
      <x:c r="W39" s="2" t="n">
        <x:v>0</x:v>
      </x:c>
      <x:c r="X39" s="2" t="n">
        <x:v>0</x:v>
      </x:c>
      <x:c r="Y39" s="7" t="n">
        <x:f>SUMIFS('9月奖金发放记录'!$J$2:$J$168,'9月奖金发放记录'!$B$2:$B$168,B39,'9月奖金发放记录'!$A$2:$A$168,A39)</x:f>
        <x:v>0</x:v>
      </x:c>
      <x:c r="Z39" s="2" t="n">
        <x:v>0</x:v>
      </x:c>
    </x:row>
    <x:row r="40" ht="22" customHeight="1">
      <x:c r="A40" s="2" t="str">
        <x:v>粤AGP4623</x:v>
      </x:c>
      <x:c r="B40" s="2" t="str">
        <x:v>刘念念</x:v>
      </x:c>
      <x:c r="C40" s="2" t="n">
        <x:v>161.29</x:v>
      </x:c>
      <x:c r="D40" s="2" t="n">
        <x:v>69</x:v>
      </x:c>
      <x:c r="E40" s="2" t="n">
        <x:v>5000</x:v>
      </x:c>
      <x:c r="F40" s="2" t="n">
        <x:v>451.5</x:v>
      </x:c>
      <x:c r="G40" s="2" t="n">
        <x:v>3870.97</x:v>
      </x:c>
      <x:c r="H40" s="2" t="n">
        <x:v>1537.1</x:v>
      </x:c>
      <x:c r="I40" s="2"/>
      <x:c r="J40" s="2"/>
      <x:c r="K40" s="2"/>
      <x:c r="L40" s="2"/>
      <x:c r="M40" s="2"/>
      <x:c r="N40" s="2"/>
      <x:c r="O40" s="2" t="n">
        <x:v>4516.13</x:v>
      </x:c>
      <x:c r="P40" s="2" t="n">
        <x:v>1257.6</x:v>
      </x:c>
      <x:c r="Q40" s="2" t="n">
        <x:v>5000</x:v>
      </x:c>
      <x:c r="R40" s="2" t="n">
        <x:v>1767.9</x:v>
      </x:c>
      <x:c r="S40" s="2" t="n">
        <x:v>5000</x:v>
      </x:c>
      <x:c r="T40" s="2" t="n">
        <x:v>1397.5</x:v>
      </x:c>
      <x:c r="U40" s="7" t="n">
        <x:v>14516.13</x:v>
      </x:c>
      <x:c r="V40" s="7" t="n">
        <x:v>4423</x:v>
      </x:c>
      <x:c r="W40" s="2" t="n">
        <x:v>0</x:v>
      </x:c>
      <x:c r="X40" s="2" t="n">
        <x:v>0</x:v>
      </x:c>
      <x:c r="Y40" s="7" t="n">
        <x:f>SUMIFS('9月奖金发放记录'!$J$2:$J$168,'9月奖金发放记录'!$B$2:$B$168,B40,'9月奖金发放记录'!$A$2:$A$168,A40)</x:f>
        <x:v>0</x:v>
      </x:c>
      <x:c r="Z40" s="2" t="n">
        <x:v>0</x:v>
      </x:c>
    </x:row>
    <x:row r="41" ht="22" customHeight="1">
      <x:c r="A41" s="2" t="str">
        <x:v>粤AGP5615</x:v>
      </x:c>
      <x:c r="B41" s="2" t="str">
        <x:v>刘念念</x:v>
      </x:c>
      <x:c r="C41" s="2" t="n">
        <x:v>5000</x:v>
      </x:c>
      <x:c r="D41" s="2" t="n">
        <x:v>0</x:v>
      </x:c>
      <x:c r="E41" s="2" t="n">
        <x:v>5000</x:v>
      </x:c>
      <x:c r="F41" s="2" t="n">
        <x:v>904.9</x:v>
      </x:c>
      <x:c r="G41" s="2" t="n">
        <x:v>4677.42</x:v>
      </x:c>
      <x:c r="H41" s="2" t="n">
        <x:v>4931.9</x:v>
      </x:c>
      <x:c r="I41" s="2" t="n">
        <x:v>5000</x:v>
      </x:c>
      <x:c r="J41" s="2" t="n">
        <x:v>8037.2</x:v>
      </x:c>
      <x:c r="K41" s="2" t="n">
        <x:v>2419.35</x:v>
      </x:c>
      <x:c r="L41" s="2" t="n">
        <x:v>3342.09</x:v>
      </x:c>
      <x:c r="M41" s="2"/>
      <x:c r="N41" s="2"/>
      <x:c r="O41" s="2" t="n">
        <x:v>5000</x:v>
      </x:c>
      <x:c r="P41" s="2" t="n">
        <x:v>199.3</x:v>
      </x:c>
      <x:c r="Q41" s="2" t="n">
        <x:v>5000</x:v>
      </x:c>
      <x:c r="R41" s="2" t="n">
        <x:v>595.1</x:v>
      </x:c>
      <x:c r="S41" s="2" t="n">
        <x:v>5000</x:v>
      </x:c>
      <x:c r="T41" s="2" t="n">
        <x:v>188.5</x:v>
      </x:c>
      <x:c r="U41" s="7" t="n">
        <x:v>15000</x:v>
      </x:c>
      <x:c r="V41" s="7" t="n">
        <x:v>982.9</x:v>
      </x:c>
      <x:c r="W41" s="2" t="n">
        <x:v>0</x:v>
      </x:c>
      <x:c r="X41" s="2" t="n">
        <x:v>0</x:v>
      </x:c>
      <x:c r="Y41" s="7" t="n">
        <x:f>SUMIFS('9月奖金发放记录'!$J$2:$J$168,'9月奖金发放记录'!$B$2:$B$168,B41,'9月奖金发放记录'!$A$2:$A$168,A41)</x:f>
        <x:v>0</x:v>
      </x:c>
      <x:c r="Z41" s="2" t="n">
        <x:v>3</x:v>
      </x:c>
    </x:row>
    <x:row r="42" ht="22" customHeight="1">
      <x:c r="A42" s="2" t="str">
        <x:v>粤AGP5710</x:v>
      </x:c>
      <x:c r="B42" s="2" t="str">
        <x:v>刘念念</x:v>
      </x:c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  <x:c r="R42" s="2"/>
      <x:c r="S42" s="2" t="n">
        <x:v>4666.67</x:v>
      </x:c>
      <x:c r="T42" s="2" t="n">
        <x:v>4104.4</x:v>
      </x:c>
      <x:c r="U42" s="7" t="n">
        <x:v>4666.67</x:v>
      </x:c>
      <x:c r="V42" s="7" t="n">
        <x:v>4104.4</x:v>
      </x:c>
      <x:c r="W42" s="2" t="n">
        <x:v>0</x:v>
      </x:c>
      <x:c r="X42" s="2" t="n">
        <x:v>0</x:v>
      </x:c>
      <x:c r="Y42" s="7" t="n">
        <x:f>SUMIFS('9月奖金发放记录'!$J$2:$J$168,'9月奖金发放记录'!$B$2:$B$168,B42,'9月奖金发放记录'!$A$2:$A$168,A42)</x:f>
        <x:v>0</x:v>
      </x:c>
      <x:c r="Z42" s="2" t="n">
        <x:v>0</x:v>
      </x:c>
    </x:row>
    <x:row r="43" ht="22" customHeight="1">
      <x:c r="A43" s="2" t="str">
        <x:v>粤AGP9331</x:v>
      </x:c>
      <x:c r="B43" s="2" t="str">
        <x:v>刘念念</x:v>
      </x:c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  <x:c r="R43" s="2"/>
      <x:c r="S43" s="2" t="n">
        <x:v>3000</x:v>
      </x:c>
      <x:c r="T43" s="2" t="n">
        <x:v>5132.6</x:v>
      </x:c>
      <x:c r="U43" s="7" t="n">
        <x:v>3000</x:v>
      </x:c>
      <x:c r="V43" s="7" t="n">
        <x:v>5132.6</x:v>
      </x:c>
      <x:c r="W43" s="2" t="n">
        <x:v>0</x:v>
      </x:c>
      <x:c r="X43" s="2" t="n">
        <x:v>0</x:v>
      </x:c>
      <x:c r="Y43" s="7" t="n">
        <x:f>SUMIFS('9月奖金发放记录'!$J$2:$J$168,'9月奖金发放记录'!$B$2:$B$168,B43,'9月奖金发放记录'!$A$2:$A$168,A43)</x:f>
        <x:v>150</x:v>
      </x:c>
      <x:c r="Z43" s="2" t="n">
        <x:v>4</x:v>
      </x:c>
    </x:row>
    <x:row r="44" ht="22" customHeight="1">
      <x:c r="A44" s="2" t="str">
        <x:v>粤AGP9713</x:v>
      </x:c>
      <x:c r="B44" s="2" t="str">
        <x:v>刘念念</x:v>
      </x:c>
      <x:c r="C44" s="2"/>
      <x:c r="D44" s="2"/>
      <x:c r="E44" s="2"/>
      <x:c r="F44" s="2"/>
      <x:c r="G44" s="2"/>
      <x:c r="H44" s="2"/>
      <x:c r="I44" s="2"/>
      <x:c r="J44" s="2"/>
      <x:c r="K44" s="2" t="n">
        <x:v>483.87</x:v>
      </x:c>
      <x:c r="L44" s="2" t="n">
        <x:v>618.02</x:v>
      </x:c>
      <x:c r="M44" s="2" t="n">
        <x:v>5000</x:v>
      </x:c>
      <x:c r="N44" s="2" t="n">
        <x:v>8896.4</x:v>
      </x:c>
      <x:c r="O44" s="2" t="n">
        <x:v>5000</x:v>
      </x:c>
      <x:c r="P44" s="2" t="n">
        <x:v>7292.1</x:v>
      </x:c>
      <x:c r="Q44" s="2" t="n">
        <x:v>5000</x:v>
      </x:c>
      <x:c r="R44" s="2" t="n">
        <x:v>8893</x:v>
      </x:c>
      <x:c r="S44" s="2" t="n">
        <x:v>5000</x:v>
      </x:c>
      <x:c r="T44" s="2" t="n">
        <x:v>7307</x:v>
      </x:c>
      <x:c r="U44" s="7" t="n">
        <x:v>20483.87</x:v>
      </x:c>
      <x:c r="V44" s="7" t="n">
        <x:v>33006.52</x:v>
      </x:c>
      <x:c r="W44" s="2" t="n">
        <x:v>1</x:v>
      </x:c>
      <x:c r="X44" s="2" t="n">
        <x:v>0</x:v>
      </x:c>
      <x:c r="Y44" s="7" t="n">
        <x:f>SUMIFS('9月奖金发放记录'!$J$2:$J$168,'9月奖金发放记录'!$B$2:$B$168,B44,'9月奖金发放记录'!$A$2:$A$168,A44)</x:f>
        <x:v>260</x:v>
      </x:c>
      <x:c r="Z44" s="2" t="n">
        <x:v>0</x:v>
      </x:c>
    </x:row>
    <x:row r="45" ht="22" customHeight="1">
      <x:c r="A45" s="2" t="str">
        <x:v>粤AGP9759</x:v>
      </x:c>
      <x:c r="B45" s="2" t="str">
        <x:v>刘念念</x:v>
      </x:c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  <x:c r="R45" s="2"/>
      <x:c r="S45" s="2" t="n">
        <x:v>3000</x:v>
      </x:c>
      <x:c r="T45" s="2" t="n">
        <x:v>2198.4</x:v>
      </x:c>
      <x:c r="U45" s="7" t="n">
        <x:v>3000</x:v>
      </x:c>
      <x:c r="V45" s="7" t="n">
        <x:v>2198.4</x:v>
      </x:c>
      <x:c r="W45" s="2" t="n">
        <x:v>0</x:v>
      </x:c>
      <x:c r="X45" s="2" t="n">
        <x:v>0</x:v>
      </x:c>
      <x:c r="Y45" s="7" t="n">
        <x:f>SUMIFS('9月奖金发放记录'!$J$2:$J$168,'9月奖金发放记录'!$B$2:$B$168,B45,'9月奖金发放记录'!$A$2:$A$168,A45)</x:f>
        <x:v>0</x:v>
      </x:c>
      <x:c r="Z45" s="2" t="n">
        <x:v>0</x:v>
      </x:c>
    </x:row>
    <x:row r="46" ht="22" customHeight="1">
      <x:c r="A46" s="2" t="str">
        <x:v>粤AGP9835</x:v>
      </x:c>
      <x:c r="B46" s="2" t="str">
        <x:v>刘念念</x:v>
      </x:c>
      <x:c r="C46" s="2" t="n">
        <x:v>3000</x:v>
      </x:c>
      <x:c r="D46" s="2" t="n">
        <x:v>5177.3</x:v>
      </x:c>
      <x:c r="E46" s="2" t="n">
        <x:v>3000</x:v>
      </x:c>
      <x:c r="F46" s="2" t="n">
        <x:v>3194.7</x:v>
      </x:c>
      <x:c r="G46" s="2" t="n">
        <x:v>3000</x:v>
      </x:c>
      <x:c r="H46" s="2" t="n">
        <x:v>6480.1</x:v>
      </x:c>
      <x:c r="I46" s="2" t="n">
        <x:v>3000</x:v>
      </x:c>
      <x:c r="J46" s="2" t="n">
        <x:v>6595.3</x:v>
      </x:c>
      <x:c r="K46" s="2" t="n">
        <x:v>3000</x:v>
      </x:c>
      <x:c r="L46" s="2" t="n">
        <x:v>5811.3</x:v>
      </x:c>
      <x:c r="M46" s="2" t="n">
        <x:v>3000</x:v>
      </x:c>
      <x:c r="N46" s="2" t="n">
        <x:v>6282.3</x:v>
      </x:c>
      <x:c r="O46" s="2" t="n">
        <x:v>3000</x:v>
      </x:c>
      <x:c r="P46" s="2" t="n">
        <x:v>6031</x:v>
      </x:c>
      <x:c r="Q46" s="2" t="n">
        <x:v>2129.03</x:v>
      </x:c>
      <x:c r="R46" s="2" t="n">
        <x:v>4121.2</x:v>
      </x:c>
      <x:c r="S46" s="2" t="n">
        <x:v>3000</x:v>
      </x:c>
      <x:c r="T46" s="2" t="n">
        <x:v>0</x:v>
      </x:c>
      <x:c r="U46" s="7" t="n">
        <x:v>26129.03</x:v>
      </x:c>
      <x:c r="V46" s="7" t="n">
        <x:v>43693.2</x:v>
      </x:c>
      <x:c r="W46" s="2" t="n">
        <x:v>1</x:v>
      </x:c>
      <x:c r="X46" s="2" t="n">
        <x:v>0</x:v>
      </x:c>
      <x:c r="Y46" s="7" t="n">
        <x:f>SUMIFS('9月奖金发放记录'!$J$2:$J$168,'9月奖金发放记录'!$B$2:$B$168,B46,'9月奖金发放记录'!$A$2:$A$168,A46)</x:f>
        <x:v>150</x:v>
      </x:c>
      <x:c r="Z46" s="2" t="n">
        <x:v>0</x:v>
      </x:c>
    </x:row>
    <x:row r="47" ht="22" customHeight="1">
      <x:c r="A47" s="2" t="str">
        <x:v>粤AGQ5838</x:v>
      </x:c>
      <x:c r="B47" s="2" t="str">
        <x:v>刘念念</x:v>
      </x:c>
      <x:c r="C47" s="2"/>
      <x:c r="D47" s="2"/>
      <x:c r="E47" s="2"/>
      <x:c r="F47" s="2"/>
      <x:c r="G47" s="2" t="n">
        <x:v>774.19</x:v>
      </x:c>
      <x:c r="H47" s="2" t="n">
        <x:v>1071.7</x:v>
      </x:c>
      <x:c r="I47" s="2" t="n">
        <x:v>3000</x:v>
      </x:c>
      <x:c r="J47" s="2" t="n">
        <x:v>5656.7</x:v>
      </x:c>
      <x:c r="K47" s="2" t="n">
        <x:v>3000</x:v>
      </x:c>
      <x:c r="L47" s="2" t="n">
        <x:v>4348</x:v>
      </x:c>
      <x:c r="M47" s="2" t="n">
        <x:v>3000</x:v>
      </x:c>
      <x:c r="N47" s="2" t="n">
        <x:v>3721.2</x:v>
      </x:c>
      <x:c r="O47" s="2" t="n">
        <x:v>3000</x:v>
      </x:c>
      <x:c r="P47" s="2" t="n">
        <x:v>3716.3</x:v>
      </x:c>
      <x:c r="Q47" s="2" t="n">
        <x:v>3000</x:v>
      </x:c>
      <x:c r="R47" s="2" t="n">
        <x:v>4915.8</x:v>
      </x:c>
      <x:c r="S47" s="2" t="n">
        <x:v>3000</x:v>
      </x:c>
      <x:c r="T47" s="2" t="n">
        <x:v>4173.8</x:v>
      </x:c>
      <x:c r="U47" s="7" t="n">
        <x:v>18774.19</x:v>
      </x:c>
      <x:c r="V47" s="7" t="n">
        <x:v>27603.5</x:v>
      </x:c>
      <x:c r="W47" s="2" t="n">
        <x:v>1</x:v>
      </x:c>
      <x:c r="X47" s="2" t="n">
        <x:v>0</x:v>
      </x:c>
      <x:c r="Y47" s="7" t="n">
        <x:f>SUMIFS('9月奖金发放记录'!$J$2:$J$168,'9月奖金发放记录'!$B$2:$B$168,B47,'9月奖金发放记录'!$A$2:$A$168,A47)</x:f>
        <x:v>150</x:v>
      </x:c>
      <x:c r="Z47" s="2" t="n">
        <x:v>2</x:v>
      </x:c>
    </x:row>
    <x:row r="48" ht="22" customHeight="1">
      <x:c r="A48" s="2" t="str">
        <x:v>粤AGR5050</x:v>
      </x:c>
      <x:c r="B48" s="2" t="str">
        <x:v>刘念念</x:v>
      </x:c>
      <x:c r="C48" s="2" t="n">
        <x:v>3000</x:v>
      </x:c>
      <x:c r="D48" s="2" t="n">
        <x:v>7948.5</x:v>
      </x:c>
      <x:c r="E48" s="2" t="n">
        <x:v>3000</x:v>
      </x:c>
      <x:c r="F48" s="2" t="n">
        <x:v>2881.9</x:v>
      </x:c>
      <x:c r="G48" s="2" t="n">
        <x:v>3000</x:v>
      </x:c>
      <x:c r="H48" s="2" t="n">
        <x:v>10960.2</x:v>
      </x:c>
      <x:c r="I48" s="2" t="n">
        <x:v>3000</x:v>
      </x:c>
      <x:c r="J48" s="2" t="n">
        <x:v>4680.3</x:v>
      </x:c>
      <x:c r="K48" s="2" t="n">
        <x:v>3000</x:v>
      </x:c>
      <x:c r="L48" s="2" t="n">
        <x:v>4808.4</x:v>
      </x:c>
      <x:c r="M48" s="2" t="n">
        <x:v>3000</x:v>
      </x:c>
      <x:c r="N48" s="2" t="n">
        <x:v>4963.8</x:v>
      </x:c>
      <x:c r="O48" s="2" t="n">
        <x:v>3000</x:v>
      </x:c>
      <x:c r="P48" s="2" t="n">
        <x:v>7850.3</x:v>
      </x:c>
      <x:c r="Q48" s="2" t="n">
        <x:v>1741.94</x:v>
      </x:c>
      <x:c r="R48" s="2" t="n">
        <x:v>122</x:v>
      </x:c>
      <x:c r="S48" s="2" t="n">
        <x:v>3000</x:v>
      </x:c>
      <x:c r="T48" s="2" t="n">
        <x:v>0</x:v>
      </x:c>
      <x:c r="U48" s="7" t="n">
        <x:v>25741.94</x:v>
      </x:c>
      <x:c r="V48" s="7" t="n">
        <x:v>44215.4</x:v>
      </x:c>
      <x:c r="W48" s="2" t="n">
        <x:v>1</x:v>
      </x:c>
      <x:c r="X48" s="2" t="n">
        <x:v>0</x:v>
      </x:c>
      <x:c r="Y48" s="7" t="n">
        <x:f>SUMIFS('9月奖金发放记录'!$J$2:$J$168,'9月奖金发放记录'!$B$2:$B$168,B48,'9月奖金发放记录'!$A$2:$A$168,A48)</x:f>
        <x:v>150</x:v>
      </x:c>
      <x:c r="Z48" s="2" t="n">
        <x:v>0</x:v>
      </x:c>
    </x:row>
    <x:row r="49" ht="22" customHeight="1">
      <x:c r="A49" s="2" t="str">
        <x:v>粤AGR8531</x:v>
      </x:c>
      <x:c r="B49" s="2" t="str">
        <x:v>刘念念</x:v>
      </x:c>
      <x:c r="C49" s="2"/>
      <x:c r="D49" s="2"/>
      <x:c r="E49" s="2"/>
      <x:c r="F49" s="2"/>
      <x:c r="G49" s="2" t="n">
        <x:v>2612.9</x:v>
      </x:c>
      <x:c r="H49" s="2" t="n">
        <x:v>4981.9</x:v>
      </x:c>
      <x:c r="I49" s="2" t="n">
        <x:v>3000</x:v>
      </x:c>
      <x:c r="J49" s="2" t="n">
        <x:v>7954.6</x:v>
      </x:c>
      <x:c r="K49" s="2" t="n">
        <x:v>3000</x:v>
      </x:c>
      <x:c r="L49" s="2" t="n">
        <x:v>9174.3</x:v>
      </x:c>
      <x:c r="M49" s="2" t="n">
        <x:v>3000</x:v>
      </x:c>
      <x:c r="N49" s="2" t="n">
        <x:v>8057.5</x:v>
      </x:c>
      <x:c r="O49" s="2" t="n">
        <x:v>2903.23</x:v>
      </x:c>
      <x:c r="P49" s="2" t="n">
        <x:v>10469.3</x:v>
      </x:c>
      <x:c r="Q49" s="2" t="n">
        <x:v>3000</x:v>
      </x:c>
      <x:c r="R49" s="2" t="n">
        <x:v>0</x:v>
      </x:c>
      <x:c r="S49" s="2" t="n">
        <x:v>3000</x:v>
      </x:c>
      <x:c r="T49" s="2" t="n">
        <x:v>0</x:v>
      </x:c>
      <x:c r="U49" s="7" t="n">
        <x:v>20516.13</x:v>
      </x:c>
      <x:c r="V49" s="7" t="n">
        <x:v>40637.6</x:v>
      </x:c>
      <x:c r="W49" s="2" t="n">
        <x:v>4</x:v>
      </x:c>
      <x:c r="X49" s="2" t="n">
        <x:v>3</x:v>
      </x:c>
      <x:c r="Y49" s="7" t="n">
        <x:f>SUMIFS('9月奖金发放记录'!$J$2:$J$168,'9月奖金发放记录'!$B$2:$B$168,B49,'9月奖金发放记录'!$A$2:$A$168,A49)</x:f>
        <x:v>150</x:v>
      </x:c>
      <x:c r="Z49" s="2" t="n">
        <x:v>0</x:v>
      </x:c>
    </x:row>
    <x:row r="50" ht="22" customHeight="1">
      <x:c r="A50" s="2" t="str">
        <x:v>粤A03569F</x:v>
      </x:c>
      <x:c r="B50" s="2" t="str">
        <x:v>吴纬涛</x:v>
      </x:c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 t="n">
        <x:v>6000</x:v>
      </x:c>
      <x:c r="R50" s="2" t="n">
        <x:v>29.5</x:v>
      </x:c>
      <x:c r="S50" s="2" t="n">
        <x:v>6000</x:v>
      </x:c>
      <x:c r="T50" s="2" t="n">
        <x:v>6637.6</x:v>
      </x:c>
      <x:c r="U50" s="7" t="n">
        <x:v>12000</x:v>
      </x:c>
      <x:c r="V50" s="7" t="n">
        <x:v>6667.1</x:v>
      </x:c>
      <x:c r="W50" s="2" t="n">
        <x:v>0</x:v>
      </x:c>
      <x:c r="X50" s="2" t="n">
        <x:v>0</x:v>
      </x:c>
      <x:c r="Y50" s="7" t="n">
        <x:f>SUMIFS('9月奖金发放记录'!$J$2:$J$168,'9月奖金发放记录'!$B$2:$B$168,B50,'9月奖金发放记录'!$A$2:$A$168,A50)</x:f>
        <x:v>1000</x:v>
      </x:c>
      <x:c r="Z50" s="2" t="n">
        <x:v>4</x:v>
      </x:c>
    </x:row>
    <x:row r="51" ht="22" customHeight="1">
      <x:c r="A51" s="2" t="str">
        <x:v>粤AFB6967</x:v>
      </x:c>
      <x:c r="B51" s="2" t="str">
        <x:v>吴纬涛</x:v>
      </x:c>
      <x:c r="C51" s="2"/>
      <x:c r="D51" s="2"/>
      <x:c r="E51" s="2"/>
      <x:c r="F51" s="2"/>
      <x:c r="G51" s="2"/>
      <x:c r="H51" s="2"/>
      <x:c r="I51" s="2"/>
      <x:c r="J51" s="2"/>
      <x:c r="K51" s="2" t="n">
        <x:v>967.74</x:v>
      </x:c>
      <x:c r="L51" s="2" t="n">
        <x:v>66.3</x:v>
      </x:c>
      <x:c r="M51" s="2" t="n">
        <x:v>3000</x:v>
      </x:c>
      <x:c r="N51" s="2" t="n">
        <x:v>1216.9</x:v>
      </x:c>
      <x:c r="O51" s="2" t="n">
        <x:v>2612.9</x:v>
      </x:c>
      <x:c r="P51" s="2" t="n">
        <x:v>827.9</x:v>
      </x:c>
      <x:c r="Q51" s="2" t="n">
        <x:v>96.77</x:v>
      </x:c>
      <x:c r="R51" s="2" t="n">
        <x:v>44.5</x:v>
      </x:c>
      <x:c r="S51" s="2" t="n">
        <x:v>2800</x:v>
      </x:c>
      <x:c r="T51" s="2" t="n">
        <x:v>1119.3</x:v>
      </x:c>
      <x:c r="U51" s="7" t="n">
        <x:v>9477.41</x:v>
      </x:c>
      <x:c r="V51" s="7" t="n">
        <x:v>3274.9</x:v>
      </x:c>
      <x:c r="W51" s="2" t="n">
        <x:v>0</x:v>
      </x:c>
      <x:c r="X51" s="2" t="n">
        <x:v>0</x:v>
      </x:c>
      <x:c r="Y51" s="7" t="n">
        <x:f>SUMIFS('9月奖金发放记录'!$J$2:$J$168,'9月奖金发放记录'!$B$2:$B$168,B51,'9月奖金发放记录'!$A$2:$A$168,A51)</x:f>
        <x:v>0</x:v>
      </x:c>
      <x:c r="Z51" s="2" t="n">
        <x:v>2</x:v>
      </x:c>
    </x:row>
    <x:row r="52" ht="22" customHeight="1">
      <x:c r="A52" s="2" t="str">
        <x:v>粤AFG2090</x:v>
      </x:c>
      <x:c r="B52" s="2" t="str">
        <x:v>吴纬涛</x:v>
      </x:c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 t="n">
        <x:v>5000</x:v>
      </x:c>
      <x:c r="R52" s="2" t="n">
        <x:v>3171.8</x:v>
      </x:c>
      <x:c r="S52" s="2" t="n">
        <x:v>5000</x:v>
      </x:c>
      <x:c r="T52" s="2" t="n">
        <x:v>4820.3</x:v>
      </x:c>
      <x:c r="U52" s="7" t="n">
        <x:v>10000</x:v>
      </x:c>
      <x:c r="V52" s="7" t="n">
        <x:v>7992.1</x:v>
      </x:c>
      <x:c r="W52" s="2" t="n">
        <x:v>0</x:v>
      </x:c>
      <x:c r="X52" s="2" t="n">
        <x:v>0</x:v>
      </x:c>
      <x:c r="Y52" s="7" t="n">
        <x:f>SUMIFS('9月奖金发放记录'!$J$2:$J$168,'9月奖金发放记录'!$B$2:$B$168,B52,'9月奖金发放记录'!$A$2:$A$168,A52)</x:f>
        <x:v>0</x:v>
      </x:c>
      <x:c r="Z52" s="2" t="n">
        <x:v>0</x:v>
      </x:c>
    </x:row>
    <x:row r="53" ht="22" customHeight="1">
      <x:c r="A53" s="2" t="str">
        <x:v>粤AFH3562</x:v>
      </x:c>
      <x:c r="B53" s="2" t="str">
        <x:v>吴纬涛</x:v>
      </x:c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  <x:c r="R53" s="2"/>
      <x:c r="S53" s="2" t="n">
        <x:v>4833.33</x:v>
      </x:c>
      <x:c r="T53" s="2" t="n">
        <x:v>662.5</x:v>
      </x:c>
      <x:c r="U53" s="7" t="n">
        <x:v>4833.33</x:v>
      </x:c>
      <x:c r="V53" s="7" t="n">
        <x:v>662.5</x:v>
      </x:c>
      <x:c r="W53" s="2" t="n">
        <x:v>0</x:v>
      </x:c>
      <x:c r="X53" s="2" t="n">
        <x:v>0</x:v>
      </x:c>
      <x:c r="Y53" s="7" t="n">
        <x:f>SUMIFS('9月奖金发放记录'!$J$2:$J$168,'9月奖金发放记录'!$B$2:$B$168,B53,'9月奖金发放记录'!$A$2:$A$168,A53)</x:f>
        <x:v>0</x:v>
      </x:c>
      <x:c r="Z53" s="2" t="n">
        <x:v>0</x:v>
      </x:c>
    </x:row>
    <x:row r="54" ht="22" customHeight="1">
      <x:c r="A54" s="2" t="str">
        <x:v>粤AFQ8722</x:v>
      </x:c>
      <x:c r="B54" s="2" t="str">
        <x:v>吴纬涛</x:v>
      </x:c>
      <x:c r="C54" s="2"/>
      <x:c r="D54" s="2"/>
      <x:c r="E54" s="2"/>
      <x:c r="F54" s="2"/>
      <x:c r="G54" s="2"/>
      <x:c r="H54" s="2"/>
      <x:c r="I54" s="2" t="n">
        <x:v>1333.33</x:v>
      </x:c>
      <x:c r="J54" s="2" t="n">
        <x:v>1232.1</x:v>
      </x:c>
      <x:c r="K54" s="2" t="n">
        <x:v>5000</x:v>
      </x:c>
      <x:c r="L54" s="2" t="n">
        <x:v>838.9</x:v>
      </x:c>
      <x:c r="M54" s="2" t="n">
        <x:v>5000</x:v>
      </x:c>
      <x:c r="N54" s="2" t="n">
        <x:v>652</x:v>
      </x:c>
      <x:c r="O54" s="2" t="n">
        <x:v>5000</x:v>
      </x:c>
      <x:c r="P54" s="2" t="n">
        <x:v>710.1</x:v>
      </x:c>
      <x:c r="Q54" s="2" t="n">
        <x:v>5000</x:v>
      </x:c>
      <x:c r="R54" s="2" t="n">
        <x:v>523.1</x:v>
      </x:c>
      <x:c r="S54" s="2" t="n">
        <x:v>5000</x:v>
      </x:c>
      <x:c r="T54" s="2" t="n">
        <x:v>634.9</x:v>
      </x:c>
      <x:c r="U54" s="7" t="n">
        <x:v>26333.33</x:v>
      </x:c>
      <x:c r="V54" s="7" t="n">
        <x:v>4591.1</x:v>
      </x:c>
      <x:c r="W54" s="2" t="n">
        <x:v>0</x:v>
      </x:c>
      <x:c r="X54" s="2" t="n">
        <x:v>0</x:v>
      </x:c>
      <x:c r="Y54" s="7" t="n">
        <x:f>SUMIFS('9月奖金发放记录'!$J$2:$J$168,'9月奖金发放记录'!$B$2:$B$168,B54,'9月奖金发放记录'!$A$2:$A$168,A54)</x:f>
        <x:v>0</x:v>
      </x:c>
      <x:c r="Z54" s="2" t="n">
        <x:v>0</x:v>
      </x:c>
    </x:row>
    <x:row r="55" ht="22" customHeight="1">
      <x:c r="A55" s="2" t="str">
        <x:v>粤AG03779</x:v>
      </x:c>
      <x:c r="B55" s="2" t="str">
        <x:v>吴纬涛</x:v>
      </x:c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 t="n">
        <x:v>5000</x:v>
      </x:c>
      <x:c r="R55" s="2" t="n">
        <x:v>5367.24</x:v>
      </x:c>
      <x:c r="S55" s="2" t="n">
        <x:v>5000</x:v>
      </x:c>
      <x:c r="T55" s="2" t="n">
        <x:v>3831.1</x:v>
      </x:c>
      <x:c r="U55" s="7" t="n">
        <x:v>10000</x:v>
      </x:c>
      <x:c r="V55" s="7" t="n">
        <x:v>9198.34</x:v>
      </x:c>
      <x:c r="W55" s="2" t="n">
        <x:v>0</x:v>
      </x:c>
      <x:c r="X55" s="2" t="n">
        <x:v>0</x:v>
      </x:c>
      <x:c r="Y55" s="7" t="n">
        <x:f>SUMIFS('9月奖金发放记录'!$J$2:$J$168,'9月奖金发放记录'!$B$2:$B$168,B55,'9月奖金发放记录'!$A$2:$A$168,A55)</x:f>
        <x:v>0</x:v>
      </x:c>
      <x:c r="Z55" s="2" t="n">
        <x:v>3</x:v>
      </x:c>
    </x:row>
    <x:row r="56" ht="22" customHeight="1">
      <x:c r="A56" s="2" t="str">
        <x:v>粤AG32783</x:v>
      </x:c>
      <x:c r="B56" s="2" t="str">
        <x:v>吴纬涛</x:v>
      </x:c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 t="n">
        <x:v>2258.06</x:v>
      </x:c>
      <x:c r="R56" s="2" t="n">
        <x:v>0</x:v>
      </x:c>
      <x:c r="S56" s="2" t="n">
        <x:v>5000</x:v>
      </x:c>
      <x:c r="T56" s="2" t="n">
        <x:v>1433.3</x:v>
      </x:c>
      <x:c r="U56" s="7" t="n">
        <x:v>7258.06</x:v>
      </x:c>
      <x:c r="V56" s="7" t="n">
        <x:v>1433.3</x:v>
      </x:c>
      <x:c r="W56" s="2" t="n">
        <x:v>0</x:v>
      </x:c>
      <x:c r="X56" s="2" t="n">
        <x:v>0</x:v>
      </x:c>
      <x:c r="Y56" s="7" t="n">
        <x:f>SUMIFS('9月奖金发放记录'!$J$2:$J$168,'9月奖金发放记录'!$B$2:$B$168,B56,'9月奖金发放记录'!$A$2:$A$168,A56)</x:f>
        <x:v>0</x:v>
      </x:c>
      <x:c r="Z56" s="2" t="n">
        <x:v>14</x:v>
      </x:c>
    </x:row>
    <x:row r="57" ht="22" customHeight="1">
      <x:c r="A57" s="2" t="str">
        <x:v>粤AG35802</x:v>
      </x:c>
      <x:c r="B57" s="2" t="str">
        <x:v>吴纬涛</x:v>
      </x:c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 t="n">
        <x:v>5000</x:v>
      </x:c>
      <x:c r="R57" s="2" t="n">
        <x:v>4080.9</x:v>
      </x:c>
      <x:c r="S57" s="2" t="n">
        <x:v>5000</x:v>
      </x:c>
      <x:c r="T57" s="2" t="n">
        <x:v>3871.9</x:v>
      </x:c>
      <x:c r="U57" s="7" t="n">
        <x:v>10000</x:v>
      </x:c>
      <x:c r="V57" s="7" t="n">
        <x:v>7952.8</x:v>
      </x:c>
      <x:c r="W57" s="2" t="n">
        <x:v>0</x:v>
      </x:c>
      <x:c r="X57" s="2" t="n">
        <x:v>0</x:v>
      </x:c>
      <x:c r="Y57" s="7" t="n">
        <x:f>SUMIFS('9月奖金发放记录'!$J$2:$J$168,'9月奖金发放记录'!$B$2:$B$168,B57,'9月奖金发放记录'!$A$2:$A$168,A57)</x:f>
        <x:v>0</x:v>
      </x:c>
      <x:c r="Z57" s="2" t="n">
        <x:v>1</x:v>
      </x:c>
    </x:row>
    <x:row r="58" ht="22" customHeight="1">
      <x:c r="A58" s="2" t="str">
        <x:v>粤AG39007</x:v>
      </x:c>
      <x:c r="B58" s="2" t="str">
        <x:v>吴纬涛</x:v>
      </x:c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 t="n">
        <x:v>645.16</x:v>
      </x:c>
      <x:c r="R58" s="2" t="n">
        <x:v>0</x:v>
      </x:c>
      <x:c r="S58" s="2" t="n">
        <x:v>1500</x:v>
      </x:c>
      <x:c r="T58" s="2" t="n">
        <x:v>0</x:v>
      </x:c>
      <x:c r="U58" s="7" t="n">
        <x:v>2145.16</x:v>
      </x:c>
      <x:c r="V58" s="7" t="n">
        <x:v>0</x:v>
      </x:c>
      <x:c r="W58" s="2" t="n">
        <x:v>0</x:v>
      </x:c>
      <x:c r="X58" s="2" t="n">
        <x:v>0</x:v>
      </x:c>
      <x:c r="Y58" s="7" t="n">
        <x:f>SUMIFS('9月奖金发放记录'!$J$2:$J$168,'9月奖金发放记录'!$B$2:$B$168,B58,'9月奖金发放记录'!$A$2:$A$168,A58)</x:f>
        <x:v>0</x:v>
      </x:c>
      <x:c r="Z58" s="2" t="n">
        <x:v>9</x:v>
      </x:c>
    </x:row>
    <x:row r="59" ht="22" customHeight="1">
      <x:c r="A59" s="2" t="str">
        <x:v>粤AGE1516</x:v>
      </x:c>
      <x:c r="B59" s="2" t="str">
        <x:v>吴纬涛</x:v>
      </x:c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 t="n">
        <x:v>3000</x:v>
      </x:c>
      <x:c r="R59" s="2" t="n">
        <x:v>3358.6</x:v>
      </x:c>
      <x:c r="S59" s="2" t="n">
        <x:v>3000</x:v>
      </x:c>
      <x:c r="T59" s="2" t="n">
        <x:v>3110.6</x:v>
      </x:c>
      <x:c r="U59" s="7" t="n">
        <x:v>6000</x:v>
      </x:c>
      <x:c r="V59" s="7" t="n">
        <x:v>6469.2</x:v>
      </x:c>
      <x:c r="W59" s="2" t="n">
        <x:v>0</x:v>
      </x:c>
      <x:c r="X59" s="2" t="n">
        <x:v>0</x:v>
      </x:c>
      <x:c r="Y59" s="7" t="n">
        <x:f>SUMIFS('9月奖金发放记录'!$J$2:$J$168,'9月奖金发放记录'!$B$2:$B$168,B59,'9月奖金发放记录'!$A$2:$A$168,A59)</x:f>
        <x:v>150</x:v>
      </x:c>
      <x:c r="Z59" s="2" t="n">
        <x:v>2</x:v>
      </x:c>
    </x:row>
    <x:row r="60" ht="22" customHeight="1">
      <x:c r="A60" s="2" t="str">
        <x:v>粤AGF7490</x:v>
      </x:c>
      <x:c r="B60" s="2" t="str">
        <x:v>吴纬涛</x:v>
      </x:c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 t="n">
        <x:v>3000</x:v>
      </x:c>
      <x:c r="R60" s="2" t="n">
        <x:v>3985.8</x:v>
      </x:c>
      <x:c r="S60" s="2" t="n">
        <x:v>3000</x:v>
      </x:c>
      <x:c r="T60" s="2" t="n">
        <x:v>3970.2</x:v>
      </x:c>
      <x:c r="U60" s="7" t="n">
        <x:v>6000</x:v>
      </x:c>
      <x:c r="V60" s="7" t="n">
        <x:v>7956</x:v>
      </x:c>
      <x:c r="W60" s="2" t="n">
        <x:v>0</x:v>
      </x:c>
      <x:c r="X60" s="2" t="n">
        <x:v>0</x:v>
      </x:c>
      <x:c r="Y60" s="7" t="n">
        <x:f>SUMIFS('9月奖金发放记录'!$J$2:$J$168,'9月奖金发放记录'!$B$2:$B$168,B60,'9月奖金发放记录'!$A$2:$A$168,A60)</x:f>
        <x:v>150</x:v>
      </x:c>
      <x:c r="Z60" s="2" t="n">
        <x:v>0</x:v>
      </x:c>
    </x:row>
    <x:row r="61" ht="22" customHeight="1">
      <x:c r="A61" s="2" t="str">
        <x:v>粤AGG4142</x:v>
      </x:c>
      <x:c r="B61" s="2" t="str">
        <x:v>吴纬涛</x:v>
      </x:c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 t="n">
        <x:v>3000</x:v>
      </x:c>
      <x:c r="R61" s="2" t="n">
        <x:v>803.5</x:v>
      </x:c>
      <x:c r="S61" s="2" t="n">
        <x:v>3000</x:v>
      </x:c>
      <x:c r="T61" s="2" t="n">
        <x:v>125.72</x:v>
      </x:c>
      <x:c r="U61" s="7" t="n">
        <x:v>6000</x:v>
      </x:c>
      <x:c r="V61" s="7" t="n">
        <x:v>929.22</x:v>
      </x:c>
      <x:c r="W61" s="2" t="n">
        <x:v>0</x:v>
      </x:c>
      <x:c r="X61" s="2" t="n">
        <x:v>0</x:v>
      </x:c>
      <x:c r="Y61" s="7" t="n">
        <x:f>SUMIFS('9月奖金发放记录'!$J$2:$J$168,'9月奖金发放记录'!$B$2:$B$168,B61,'9月奖金发放记录'!$A$2:$A$168,A61)</x:f>
        <x:v>0</x:v>
      </x:c>
      <x:c r="Z61" s="2" t="n">
        <x:v>0</x:v>
      </x:c>
    </x:row>
    <x:row r="62" ht="22" customHeight="1">
      <x:c r="A62" s="2" t="str">
        <x:v>粤AGH8490</x:v>
      </x:c>
      <x:c r="B62" s="2" t="str">
        <x:v>吴纬涛</x:v>
      </x:c>
      <x:c r="C62" s="2"/>
      <x:c r="D62" s="2"/>
      <x:c r="E62" s="2"/>
      <x:c r="F62" s="2"/>
      <x:c r="G62" s="2"/>
      <x:c r="H62" s="2"/>
      <x:c r="I62" s="2"/>
      <x:c r="J62" s="2"/>
      <x:c r="K62" s="2" t="n">
        <x:v>1838.71</x:v>
      </x:c>
      <x:c r="L62" s="2" t="n">
        <x:v>548.6</x:v>
      </x:c>
      <x:c r="M62" s="2" t="n">
        <x:v>3000</x:v>
      </x:c>
      <x:c r="N62" s="2" t="n">
        <x:v>842.5</x:v>
      </x:c>
      <x:c r="O62" s="2" t="n">
        <x:v>3000</x:v>
      </x:c>
      <x:c r="P62" s="2" t="n">
        <x:v>741.4</x:v>
      </x:c>
      <x:c r="Q62" s="2" t="n">
        <x:v>3000</x:v>
      </x:c>
      <x:c r="R62" s="2" t="n">
        <x:v>620.7</x:v>
      </x:c>
      <x:c r="S62" s="2" t="n">
        <x:v>300</x:v>
      </x:c>
      <x:c r="T62" s="2" t="n">
        <x:v>113.2</x:v>
      </x:c>
      <x:c r="U62" s="7" t="n">
        <x:v>11138.71</x:v>
      </x:c>
      <x:c r="V62" s="7" t="n">
        <x:v>2866.4</x:v>
      </x:c>
      <x:c r="W62" s="2" t="n">
        <x:v>0</x:v>
      </x:c>
      <x:c r="X62" s="2" t="n">
        <x:v>0</x:v>
      </x:c>
      <x:c r="Y62" s="7" t="n">
        <x:f>SUMIFS('9月奖金发放记录'!$J$2:$J$168,'9月奖金发放记录'!$B$2:$B$168,B62,'9月奖金发放记录'!$A$2:$A$168,A62)</x:f>
        <x:v>0</x:v>
      </x:c>
      <x:c r="Z62" s="2" t="n">
        <x:v>0</x:v>
      </x:c>
    </x:row>
    <x:row r="63" ht="22" customHeight="1">
      <x:c r="A63" s="2" t="str">
        <x:v>粤AGP3672</x:v>
      </x:c>
      <x:c r="B63" s="2" t="str">
        <x:v>吴纬涛</x:v>
      </x:c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 t="n">
        <x:v>5000</x:v>
      </x:c>
      <x:c r="R63" s="2" t="n">
        <x:v>566.2</x:v>
      </x:c>
      <x:c r="S63" s="2" t="n">
        <x:v>5000</x:v>
      </x:c>
      <x:c r="T63" s="2" t="n">
        <x:v>879.9</x:v>
      </x:c>
      <x:c r="U63" s="7" t="n">
        <x:v>10000</x:v>
      </x:c>
      <x:c r="V63" s="7" t="n">
        <x:v>1446.1</x:v>
      </x:c>
      <x:c r="W63" s="2" t="n">
        <x:v>0</x:v>
      </x:c>
      <x:c r="X63" s="2" t="n">
        <x:v>0</x:v>
      </x:c>
      <x:c r="Y63" s="7" t="n">
        <x:f>SUMIFS('9月奖金发放记录'!$J$2:$J$168,'9月奖金发放记录'!$B$2:$B$168,B63,'9月奖金发放记录'!$A$2:$A$168,A63)</x:f>
        <x:v>0</x:v>
      </x:c>
      <x:c r="Z63" s="2" t="n">
        <x:v>4</x:v>
      </x:c>
    </x:row>
    <x:row r="64" ht="22" customHeight="1">
      <x:c r="A64" s="2" t="str">
        <x:v>粤AGP4325</x:v>
      </x:c>
      <x:c r="B64" s="2" t="str">
        <x:v>吴纬涛</x:v>
      </x:c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 t="n">
        <x:v>5000</x:v>
      </x:c>
      <x:c r="R64" s="2" t="n">
        <x:v>495.4</x:v>
      </x:c>
      <x:c r="S64" s="2" t="n">
        <x:v>5000</x:v>
      </x:c>
      <x:c r="T64" s="2" t="n">
        <x:v>755.2</x:v>
      </x:c>
      <x:c r="U64" s="7" t="n">
        <x:v>10000</x:v>
      </x:c>
      <x:c r="V64" s="7" t="n">
        <x:v>1250.6</x:v>
      </x:c>
      <x:c r="W64" s="2" t="n">
        <x:v>0</x:v>
      </x:c>
      <x:c r="X64" s="2" t="n">
        <x:v>0</x:v>
      </x:c>
      <x:c r="Y64" s="7" t="n">
        <x:f>SUMIFS('9月奖金发放记录'!$J$2:$J$168,'9月奖金发放记录'!$B$2:$B$168,B64,'9月奖金发放记录'!$A$2:$A$168,A64)</x:f>
        <x:v>0</x:v>
      </x:c>
      <x:c r="Z64" s="2" t="n">
        <x:v>2</x:v>
      </x:c>
    </x:row>
    <x:row r="65" ht="22" customHeight="1">
      <x:c r="A65" s="2" t="str">
        <x:v>粤AGP4569</x:v>
      </x:c>
      <x:c r="B65" s="2" t="str">
        <x:v>吴纬涛</x:v>
      </x:c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  <x:c r="R65" s="2"/>
      <x:c r="S65" s="2" t="n">
        <x:v>3500</x:v>
      </x:c>
      <x:c r="T65" s="2" t="n">
        <x:v>818.9</x:v>
      </x:c>
      <x:c r="U65" s="7" t="n">
        <x:v>3500</x:v>
      </x:c>
      <x:c r="V65" s="7" t="n">
        <x:v>818.9</x:v>
      </x:c>
      <x:c r="W65" s="2" t="n">
        <x:v>0</x:v>
      </x:c>
      <x:c r="X65" s="2" t="n">
        <x:v>0</x:v>
      </x:c>
      <x:c r="Y65" s="7" t="n">
        <x:f>SUMIFS('9月奖金发放记录'!$J$2:$J$168,'9月奖金发放记录'!$B$2:$B$168,B65,'9月奖金发放记录'!$A$2:$A$168,A65)</x:f>
        <x:v>0</x:v>
      </x:c>
      <x:c r="Z65" s="2" t="n">
        <x:v>0</x:v>
      </x:c>
    </x:row>
    <x:row r="66" ht="22" customHeight="1">
      <x:c r="A66" s="2" t="str">
        <x:v>粤AGP5139</x:v>
      </x:c>
      <x:c r="B66" s="2" t="str">
        <x:v>吴纬涛</x:v>
      </x:c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 t="n">
        <x:v>3000</x:v>
      </x:c>
      <x:c r="R66" s="2" t="n">
        <x:v>3564.9</x:v>
      </x:c>
      <x:c r="S66" s="2" t="n">
        <x:v>3000</x:v>
      </x:c>
      <x:c r="T66" s="2" t="n">
        <x:v>0</x:v>
      </x:c>
      <x:c r="U66" s="7" t="n">
        <x:v>6000</x:v>
      </x:c>
      <x:c r="V66" s="7" t="n">
        <x:v>3564.9</x:v>
      </x:c>
      <x:c r="W66" s="2" t="n">
        <x:v>0</x:v>
      </x:c>
      <x:c r="X66" s="2" t="n">
        <x:v>0</x:v>
      </x:c>
      <x:c r="Y66" s="7" t="n">
        <x:f>SUMIFS('9月奖金发放记录'!$J$2:$J$168,'9月奖金发放记录'!$B$2:$B$168,B66,'9月奖金发放记录'!$A$2:$A$168,A66)</x:f>
        <x:v>0</x:v>
      </x:c>
      <x:c r="Z66" s="2" t="n">
        <x:v>30</x:v>
      </x:c>
    </x:row>
    <x:row r="67" ht="22" customHeight="1">
      <x:c r="A67" s="2" t="str">
        <x:v>粤AGP5156</x:v>
      </x:c>
      <x:c r="B67" s="2" t="str">
        <x:v>吴纬涛</x:v>
      </x:c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 t="n">
        <x:v>3000</x:v>
      </x:c>
      <x:c r="R67" s="2" t="n">
        <x:v>6610.5</x:v>
      </x:c>
      <x:c r="S67" s="2" t="n">
        <x:v>3000</x:v>
      </x:c>
      <x:c r="T67" s="2" t="n">
        <x:v>7222.7</x:v>
      </x:c>
      <x:c r="U67" s="7" t="n">
        <x:v>6000</x:v>
      </x:c>
      <x:c r="V67" s="7" t="n">
        <x:v>13833.2</x:v>
      </x:c>
      <x:c r="W67" s="2" t="n">
        <x:v>1</x:v>
      </x:c>
      <x:c r="X67" s="2" t="n">
        <x:v>1</x:v>
      </x:c>
      <x:c r="Y67" s="7" t="n">
        <x:f>SUMIFS('9月奖金发放记录'!$J$2:$J$168,'9月奖金发放记录'!$B$2:$B$168,B67,'9月奖金发放记录'!$A$2:$A$168,A67)</x:f>
        <x:v>150</x:v>
      </x:c>
      <x:c r="Z67" s="2" t="n">
        <x:v>0</x:v>
      </x:c>
    </x:row>
    <x:row r="68" ht="22" customHeight="1">
      <x:c r="A68" s="2" t="str">
        <x:v>粤AGP5163</x:v>
      </x:c>
      <x:c r="B68" s="2" t="str">
        <x:v>吴纬涛</x:v>
      </x:c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 t="n">
        <x:v>3000</x:v>
      </x:c>
      <x:c r="R68" s="2" t="n">
        <x:v>490.7</x:v>
      </x:c>
      <x:c r="S68" s="2" t="n">
        <x:v>3000</x:v>
      </x:c>
      <x:c r="T68" s="2" t="n">
        <x:v>0</x:v>
      </x:c>
      <x:c r="U68" s="7" t="n">
        <x:v>6000</x:v>
      </x:c>
      <x:c r="V68" s="7" t="n">
        <x:v>490.7</x:v>
      </x:c>
      <x:c r="W68" s="2" t="n">
        <x:v>0</x:v>
      </x:c>
      <x:c r="X68" s="2" t="n">
        <x:v>0</x:v>
      </x:c>
      <x:c r="Y68" s="7" t="n">
        <x:f>SUMIFS('9月奖金发放记录'!$J$2:$J$168,'9月奖金发放记录'!$B$2:$B$168,B68,'9月奖金发放记录'!$A$2:$A$168,A68)</x:f>
        <x:v>0</x:v>
      </x:c>
      <x:c r="Z68" s="2" t="n">
        <x:v>29</x:v>
      </x:c>
    </x:row>
    <x:row r="69" ht="22" customHeight="1">
      <x:c r="A69" s="2" t="str">
        <x:v>粤AGP5359</x:v>
      </x:c>
      <x:c r="B69" s="2" t="str">
        <x:v>吴纬涛</x:v>
      </x:c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 t="n">
        <x:v>290.32</x:v>
      </x:c>
      <x:c r="R69" s="2" t="n">
        <x:v>72.6</x:v>
      </x:c>
      <x:c r="S69" s="2" t="n">
        <x:v>3000</x:v>
      </x:c>
      <x:c r="T69" s="2" t="n">
        <x:v>1793</x:v>
      </x:c>
      <x:c r="U69" s="7" t="n">
        <x:v>3290.32</x:v>
      </x:c>
      <x:c r="V69" s="7" t="n">
        <x:v>1865.6</x:v>
      </x:c>
      <x:c r="W69" s="2" t="n">
        <x:v>0</x:v>
      </x:c>
      <x:c r="X69" s="2" t="n">
        <x:v>0</x:v>
      </x:c>
      <x:c r="Y69" s="7" t="n">
        <x:f>SUMIFS('9月奖金发放记录'!$J$2:$J$168,'9月奖金发放记录'!$B$2:$B$168,B69,'9月奖金发放记录'!$A$2:$A$168,A69)</x:f>
        <x:v>0</x:v>
      </x:c>
      <x:c r="Z69" s="2" t="n">
        <x:v>5</x:v>
      </x:c>
    </x:row>
    <x:row r="70" ht="22" customHeight="1">
      <x:c r="A70" s="2" t="str">
        <x:v>粤AGP5381</x:v>
      </x:c>
      <x:c r="B70" s="2" t="str">
        <x:v>吴纬涛</x:v>
      </x:c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 t="n">
        <x:v>3000</x:v>
      </x:c>
      <x:c r="R70" s="2" t="n">
        <x:v>3235.6</x:v>
      </x:c>
      <x:c r="S70" s="2" t="n">
        <x:v>3000</x:v>
      </x:c>
      <x:c r="T70" s="2" t="n">
        <x:v>4561.1</x:v>
      </x:c>
      <x:c r="U70" s="7" t="n">
        <x:v>6000</x:v>
      </x:c>
      <x:c r="V70" s="7" t="n">
        <x:v>7796.7</x:v>
      </x:c>
      <x:c r="W70" s="2" t="n">
        <x:v>0</x:v>
      </x:c>
      <x:c r="X70" s="2" t="n">
        <x:v>0</x:v>
      </x:c>
      <x:c r="Y70" s="7" t="n">
        <x:f>SUMIFS('9月奖金发放记录'!$J$2:$J$168,'9月奖金发放记录'!$B$2:$B$168,B70,'9月奖金发放记录'!$A$2:$A$168,A70)</x:f>
        <x:v>150</x:v>
      </x:c>
      <x:c r="Z70" s="2" t="n">
        <x:v>2</x:v>
      </x:c>
    </x:row>
    <x:row r="71" ht="22" customHeight="1">
      <x:c r="A71" s="2" t="str">
        <x:v>粤AGP5613</x:v>
      </x:c>
      <x:c r="B71" s="2" t="str">
        <x:v>吴纬涛</x:v>
      </x:c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 t="n">
        <x:v>322.58</x:v>
      </x:c>
      <x:c r="R71" s="2" t="n">
        <x:v>43</x:v>
      </x:c>
      <x:c r="S71" s="2" t="n">
        <x:v>5000</x:v>
      </x:c>
      <x:c r="T71" s="2" t="n">
        <x:v>922.5</x:v>
      </x:c>
      <x:c r="U71" s="7" t="n">
        <x:v>5322.58</x:v>
      </x:c>
      <x:c r="V71" s="7" t="n">
        <x:v>965.5</x:v>
      </x:c>
      <x:c r="W71" s="2" t="n">
        <x:v>0</x:v>
      </x:c>
      <x:c r="X71" s="2" t="n">
        <x:v>0</x:v>
      </x:c>
      <x:c r="Y71" s="7" t="n">
        <x:f>SUMIFS('9月奖金发放记录'!$J$2:$J$168,'9月奖金发放记录'!$B$2:$B$168,B71,'9月奖金发放记录'!$A$2:$A$168,A71)</x:f>
        <x:v>0</x:v>
      </x:c>
      <x:c r="Z71" s="2" t="n">
        <x:v>6</x:v>
      </x:c>
    </x:row>
    <x:row r="72" ht="22" customHeight="1">
      <x:c r="A72" s="2" t="str">
        <x:v>粤AGP5639</x:v>
      </x:c>
      <x:c r="B72" s="2" t="str">
        <x:v>吴纬涛</x:v>
      </x:c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 t="n">
        <x:v>3000</x:v>
      </x:c>
      <x:c r="R72" s="2" t="n">
        <x:v>0.2</x:v>
      </x:c>
      <x:c r="S72" s="2" t="n">
        <x:v>3000</x:v>
      </x:c>
      <x:c r="T72" s="2" t="n">
        <x:v>0</x:v>
      </x:c>
      <x:c r="U72" s="7" t="n">
        <x:v>6000</x:v>
      </x:c>
      <x:c r="V72" s="7" t="n">
        <x:v>0.2</x:v>
      </x:c>
      <x:c r="W72" s="2" t="n">
        <x:v>0</x:v>
      </x:c>
      <x:c r="X72" s="2" t="n">
        <x:v>0</x:v>
      </x:c>
      <x:c r="Y72" s="7" t="n">
        <x:f>SUMIFS('9月奖金发放记录'!$J$2:$J$168,'9月奖金发放记录'!$B$2:$B$168,B72,'9月奖金发放记录'!$A$2:$A$168,A72)</x:f>
        <x:v>0</x:v>
      </x:c>
      <x:c r="Z72" s="2" t="n">
        <x:v>30</x:v>
      </x:c>
    </x:row>
    <x:row r="73" ht="22" customHeight="1">
      <x:c r="A73" s="2" t="str">
        <x:v>粤AGP5653</x:v>
      </x:c>
      <x:c r="B73" s="2" t="str">
        <x:v>吴纬涛</x:v>
      </x:c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 t="n">
        <x:v>2903.23</x:v>
      </x:c>
      <x:c r="R73" s="2" t="n">
        <x:v>3879.1</x:v>
      </x:c>
      <x:c r="S73" s="2" t="n">
        <x:v>3000</x:v>
      </x:c>
      <x:c r="T73" s="2" t="n">
        <x:v>5276.8</x:v>
      </x:c>
      <x:c r="U73" s="7" t="n">
        <x:v>5903.23</x:v>
      </x:c>
      <x:c r="V73" s="7" t="n">
        <x:v>9155.9</x:v>
      </x:c>
      <x:c r="W73" s="2" t="n">
        <x:v>0</x:v>
      </x:c>
      <x:c r="X73" s="2" t="n">
        <x:v>1</x:v>
      </x:c>
      <x:c r="Y73" s="7" t="n">
        <x:f>SUMIFS('9月奖金发放记录'!$J$2:$J$168,'9月奖金发放记录'!$B$2:$B$168,B73,'9月奖金发放记录'!$A$2:$A$168,A73)</x:f>
        <x:v>150</x:v>
      </x:c>
      <x:c r="Z73" s="2" t="n">
        <x:v>3</x:v>
      </x:c>
    </x:row>
    <x:row r="74" ht="22" customHeight="1">
      <x:c r="A74" s="2" t="str">
        <x:v>粤AGP5659</x:v>
      </x:c>
      <x:c r="B74" s="2" t="str">
        <x:v>吴纬涛</x:v>
      </x:c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 t="n">
        <x:v>3000</x:v>
      </x:c>
      <x:c r="R74" s="2" t="n">
        <x:v>5392.3</x:v>
      </x:c>
      <x:c r="S74" s="2" t="n">
        <x:v>3000</x:v>
      </x:c>
      <x:c r="T74" s="2" t="n">
        <x:v>97.5</x:v>
      </x:c>
      <x:c r="U74" s="7" t="n">
        <x:v>6000</x:v>
      </x:c>
      <x:c r="V74" s="7" t="n">
        <x:v>5489.8</x:v>
      </x:c>
      <x:c r="W74" s="2" t="n">
        <x:v>0</x:v>
      </x:c>
      <x:c r="X74" s="2" t="n">
        <x:v>0</x:v>
      </x:c>
      <x:c r="Y74" s="7" t="n">
        <x:f>SUMIFS('9月奖金发放记录'!$J$2:$J$168,'9月奖金发放记录'!$B$2:$B$168,B74,'9月奖金发放记录'!$A$2:$A$168,A74)</x:f>
        <x:v>0</x:v>
      </x:c>
      <x:c r="Z74" s="2" t="n">
        <x:v>23</x:v>
      </x:c>
    </x:row>
    <x:row r="75" ht="22" customHeight="1">
      <x:c r="A75" s="2" t="str">
        <x:v>粤AGP5758</x:v>
      </x:c>
      <x:c r="B75" s="2" t="str">
        <x:v>吴纬涛</x:v>
      </x:c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 t="n">
        <x:v>96.77</x:v>
      </x:c>
      <x:c r="R75" s="2" t="n">
        <x:v>18.8</x:v>
      </x:c>
      <x:c r="S75" s="2" t="n">
        <x:v>3000</x:v>
      </x:c>
      <x:c r="T75" s="2" t="n">
        <x:v>2518.6</x:v>
      </x:c>
      <x:c r="U75" s="7" t="n">
        <x:v>3096.77</x:v>
      </x:c>
      <x:c r="V75" s="7" t="n">
        <x:v>2537.4</x:v>
      </x:c>
      <x:c r="W75" s="2" t="n">
        <x:v>0</x:v>
      </x:c>
      <x:c r="X75" s="2" t="n">
        <x:v>0</x:v>
      </x:c>
      <x:c r="Y75" s="7" t="n">
        <x:f>SUMIFS('9月奖金发放记录'!$J$2:$J$168,'9月奖金发放记录'!$B$2:$B$168,B75,'9月奖金发放记录'!$A$2:$A$168,A75)</x:f>
        <x:v>0</x:v>
      </x:c>
      <x:c r="Z75" s="2" t="n">
        <x:v>2</x:v>
      </x:c>
    </x:row>
    <x:row r="76" ht="22" customHeight="1">
      <x:c r="A76" s="2" t="str">
        <x:v>粤AGP5759</x:v>
      </x:c>
      <x:c r="B76" s="2" t="str">
        <x:v>吴纬涛</x:v>
      </x:c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 t="n">
        <x:v>3000</x:v>
      </x:c>
      <x:c r="R76" s="2" t="n">
        <x:v>3452.6</x:v>
      </x:c>
      <x:c r="S76" s="2" t="n">
        <x:v>3000</x:v>
      </x:c>
      <x:c r="T76" s="2" t="n">
        <x:v>543.6</x:v>
      </x:c>
      <x:c r="U76" s="7" t="n">
        <x:v>6000</x:v>
      </x:c>
      <x:c r="V76" s="7" t="n">
        <x:v>3996.2</x:v>
      </x:c>
      <x:c r="W76" s="2" t="n">
        <x:v>0</x:v>
      </x:c>
      <x:c r="X76" s="2" t="n">
        <x:v>0</x:v>
      </x:c>
      <x:c r="Y76" s="7" t="n">
        <x:f>SUMIFS('9月奖金发放记录'!$J$2:$J$168,'9月奖金发放记录'!$B$2:$B$168,B76,'9月奖金发放记录'!$A$2:$A$168,A76)</x:f>
        <x:v>0</x:v>
      </x:c>
      <x:c r="Z76" s="2" t="n">
        <x:v>20</x:v>
      </x:c>
    </x:row>
    <x:row r="77" ht="22" customHeight="1">
      <x:c r="A77" s="2" t="str">
        <x:v>粤AGP5767</x:v>
      </x:c>
      <x:c r="B77" s="2" t="str">
        <x:v>吴纬涛</x:v>
      </x:c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 t="n">
        <x:v>3000</x:v>
      </x:c>
      <x:c r="R77" s="2" t="n">
        <x:v>281.2</x:v>
      </x:c>
      <x:c r="S77" s="2" t="n">
        <x:v>3000</x:v>
      </x:c>
      <x:c r="T77" s="2" t="n">
        <x:v>0</x:v>
      </x:c>
      <x:c r="U77" s="7" t="n">
        <x:v>6000</x:v>
      </x:c>
      <x:c r="V77" s="7" t="n">
        <x:v>281.2</x:v>
      </x:c>
      <x:c r="W77" s="2" t="n">
        <x:v>0</x:v>
      </x:c>
      <x:c r="X77" s="2" t="n">
        <x:v>0</x:v>
      </x:c>
      <x:c r="Y77" s="7" t="n">
        <x:f>SUMIFS('9月奖金发放记录'!$J$2:$J$168,'9月奖金发放记录'!$B$2:$B$168,B77,'9月奖金发放记录'!$A$2:$A$168,A77)</x:f>
        <x:v>0</x:v>
      </x:c>
      <x:c r="Z77" s="2" t="n">
        <x:v>29</x:v>
      </x:c>
    </x:row>
    <x:row r="78" ht="22" customHeight="1">
      <x:c r="A78" s="2" t="str">
        <x:v>粤AGP5792</x:v>
      </x:c>
      <x:c r="B78" s="2" t="str">
        <x:v>吴纬涛</x:v>
      </x:c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 t="n">
        <x:v>5000</x:v>
      </x:c>
      <x:c r="R78" s="2" t="n">
        <x:v>663.4</x:v>
      </x:c>
      <x:c r="S78" s="2" t="n">
        <x:v>5000</x:v>
      </x:c>
      <x:c r="T78" s="2" t="n">
        <x:v>429.43</x:v>
      </x:c>
      <x:c r="U78" s="7" t="n">
        <x:v>10000</x:v>
      </x:c>
      <x:c r="V78" s="7" t="n">
        <x:v>1092.83</x:v>
      </x:c>
      <x:c r="W78" s="2" t="n">
        <x:v>0</x:v>
      </x:c>
      <x:c r="X78" s="2" t="n">
        <x:v>0</x:v>
      </x:c>
      <x:c r="Y78" s="7" t="n">
        <x:f>SUMIFS('9月奖金发放记录'!$J$2:$J$168,'9月奖金发放记录'!$B$2:$B$168,B78,'9月奖金发放记录'!$A$2:$A$168,A78)</x:f>
        <x:v>0</x:v>
      </x:c>
      <x:c r="Z78" s="2" t="n">
        <x:v>0</x:v>
      </x:c>
    </x:row>
    <x:row r="79" ht="22" customHeight="1">
      <x:c r="A79" s="2" t="str">
        <x:v>粤AGP5798</x:v>
      </x:c>
      <x:c r="B79" s="2" t="str">
        <x:v>吴纬涛</x:v>
      </x:c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 t="n">
        <x:v>3000</x:v>
      </x:c>
      <x:c r="R79" s="2" t="n">
        <x:v>6388.1</x:v>
      </x:c>
      <x:c r="S79" s="2" t="n">
        <x:v>3000</x:v>
      </x:c>
      <x:c r="T79" s="2" t="n">
        <x:v>5457.9</x:v>
      </x:c>
      <x:c r="U79" s="7" t="n">
        <x:v>6000</x:v>
      </x:c>
      <x:c r="V79" s="7" t="n">
        <x:v>11846</x:v>
      </x:c>
      <x:c r="W79" s="2" t="n">
        <x:v>1</x:v>
      </x:c>
      <x:c r="X79" s="2" t="n">
        <x:v>0</x:v>
      </x:c>
      <x:c r="Y79" s="7" t="n">
        <x:f>SUMIFS('9月奖金发放记录'!$J$2:$J$168,'9月奖金发放记录'!$B$2:$B$168,B79,'9月奖金发放记录'!$A$2:$A$168,A79)</x:f>
        <x:v>150</x:v>
      </x:c>
      <x:c r="Z79" s="2" t="n">
        <x:v>1</x:v>
      </x:c>
    </x:row>
    <x:row r="80" ht="22" customHeight="1">
      <x:c r="A80" s="2" t="str">
        <x:v>粤AGP6675</x:v>
      </x:c>
      <x:c r="B80" s="2" t="str">
        <x:v>吴纬涛</x:v>
      </x:c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  <x:c r="R80" s="2"/>
      <x:c r="S80" s="2" t="n">
        <x:v>200</x:v>
      </x:c>
      <x:c r="T80" s="2" t="n">
        <x:v>16.6</x:v>
      </x:c>
      <x:c r="U80" s="7" t="n">
        <x:v>200</x:v>
      </x:c>
      <x:c r="V80" s="7" t="n">
        <x:v>16.6</x:v>
      </x:c>
      <x:c r="W80" s="2" t="n">
        <x:v>0</x:v>
      </x:c>
      <x:c r="X80" s="2" t="n">
        <x:v>0</x:v>
      </x:c>
      <x:c r="Y80" s="7" t="n">
        <x:f>SUMIFS('9月奖金发放记录'!$J$2:$J$168,'9月奖金发放记录'!$B$2:$B$168,B80,'9月奖金发放记录'!$A$2:$A$168,A80)</x:f>
        <x:v>0</x:v>
      </x:c>
      <x:c r="Z80" s="2" t="n">
        <x:v>0</x:v>
      </x:c>
    </x:row>
    <x:row r="81" ht="22" customHeight="1">
      <x:c r="A81" s="2" t="str">
        <x:v>粤AGP9347</x:v>
      </x:c>
      <x:c r="B81" s="2" t="str">
        <x:v>吴纬涛</x:v>
      </x:c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 t="n">
        <x:v>322.58</x:v>
      </x:c>
      <x:c r="R81" s="2" t="n">
        <x:v>57.4</x:v>
      </x:c>
      <x:c r="S81" s="2" t="n">
        <x:v>5000</x:v>
      </x:c>
      <x:c r="T81" s="2" t="n">
        <x:v>1585.2</x:v>
      </x:c>
      <x:c r="U81" s="7" t="n">
        <x:v>5322.58</x:v>
      </x:c>
      <x:c r="V81" s="7" t="n">
        <x:v>1642.6</x:v>
      </x:c>
      <x:c r="W81" s="2" t="n">
        <x:v>0</x:v>
      </x:c>
      <x:c r="X81" s="2" t="n">
        <x:v>0</x:v>
      </x:c>
      <x:c r="Y81" s="7" t="n">
        <x:f>SUMIFS('9月奖金发放记录'!$J$2:$J$168,'9月奖金发放记录'!$B$2:$B$168,B81,'9月奖金发放记录'!$A$2:$A$168,A81)</x:f>
        <x:v>0</x:v>
      </x:c>
      <x:c r="Z81" s="2" t="n">
        <x:v>5</x:v>
      </x:c>
    </x:row>
    <x:row r="82" ht="22" customHeight="1">
      <x:c r="A82" s="2" t="str">
        <x:v>粤AGP9351</x:v>
      </x:c>
      <x:c r="B82" s="2" t="str">
        <x:v>吴纬涛</x:v>
      </x:c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 t="n">
        <x:v>483.87</x:v>
      </x:c>
      <x:c r="R82" s="2" t="n">
        <x:v>191.3</x:v>
      </x:c>
      <x:c r="S82" s="2" t="n">
        <x:v>5000</x:v>
      </x:c>
      <x:c r="T82" s="2" t="n">
        <x:v>849.7</x:v>
      </x:c>
      <x:c r="U82" s="7" t="n">
        <x:v>5483.87</x:v>
      </x:c>
      <x:c r="V82" s="7" t="n">
        <x:v>1041</x:v>
      </x:c>
      <x:c r="W82" s="2" t="n">
        <x:v>0</x:v>
      </x:c>
      <x:c r="X82" s="2" t="n">
        <x:v>0</x:v>
      </x:c>
      <x:c r="Y82" s="7" t="n">
        <x:f>SUMIFS('9月奖金发放记录'!$J$2:$J$168,'9月奖金发放记录'!$B$2:$B$168,B82,'9月奖金发放记录'!$A$2:$A$168,A82)</x:f>
        <x:v>0</x:v>
      </x:c>
      <x:c r="Z82" s="2" t="n">
        <x:v>5</x:v>
      </x:c>
    </x:row>
    <x:row r="83" ht="22" customHeight="1">
      <x:c r="A83" s="2" t="str">
        <x:v>粤AGP9728</x:v>
      </x:c>
      <x:c r="B83" s="2" t="str">
        <x:v>吴纬涛</x:v>
      </x:c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 t="n">
        <x:v>3000</x:v>
      </x:c>
      <x:c r="R83" s="2" t="n">
        <x:v>3608</x:v>
      </x:c>
      <x:c r="S83" s="2" t="n">
        <x:v>3000</x:v>
      </x:c>
      <x:c r="T83" s="2" t="n">
        <x:v>642</x:v>
      </x:c>
      <x:c r="U83" s="7" t="n">
        <x:v>6000</x:v>
      </x:c>
      <x:c r="V83" s="7" t="n">
        <x:v>4250</x:v>
      </x:c>
      <x:c r="W83" s="2" t="n">
        <x:v>0</x:v>
      </x:c>
      <x:c r="X83" s="2" t="n">
        <x:v>0</x:v>
      </x:c>
      <x:c r="Y83" s="7" t="n">
        <x:f>SUMIFS('9月奖金发放记录'!$J$2:$J$168,'9月奖金发放记录'!$B$2:$B$168,B83,'9月奖金发放记录'!$A$2:$A$168,A83)</x:f>
        <x:v>0</x:v>
      </x:c>
      <x:c r="Z83" s="2" t="n">
        <x:v>20</x:v>
      </x:c>
    </x:row>
    <x:row r="84" ht="22" customHeight="1">
      <x:c r="A84" s="2" t="str">
        <x:v>粤AGP9738</x:v>
      </x:c>
      <x:c r="B84" s="2" t="str">
        <x:v>吴纬涛</x:v>
      </x:c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 t="n">
        <x:v>3000</x:v>
      </x:c>
      <x:c r="R84" s="2" t="n">
        <x:v>1208.3</x:v>
      </x:c>
      <x:c r="S84" s="2" t="n">
        <x:v>3000</x:v>
      </x:c>
      <x:c r="T84" s="2" t="n">
        <x:v>1951.8</x:v>
      </x:c>
      <x:c r="U84" s="7" t="n">
        <x:v>6000</x:v>
      </x:c>
      <x:c r="V84" s="7" t="n">
        <x:v>3160.1</x:v>
      </x:c>
      <x:c r="W84" s="2" t="n">
        <x:v>0</x:v>
      </x:c>
      <x:c r="X84" s="2" t="n">
        <x:v>0</x:v>
      </x:c>
      <x:c r="Y84" s="7" t="n">
        <x:f>SUMIFS('9月奖金发放记录'!$J$2:$J$168,'9月奖金发放记录'!$B$2:$B$168,B84,'9月奖金发放记录'!$A$2:$A$168,A84)</x:f>
        <x:v>0</x:v>
      </x:c>
      <x:c r="Z84" s="2" t="n">
        <x:v>13</x:v>
      </x:c>
    </x:row>
    <x:row r="85" ht="22" customHeight="1">
      <x:c r="A85" s="2" t="str">
        <x:v>粤AGP9756</x:v>
      </x:c>
      <x:c r="B85" s="2" t="str">
        <x:v>吴纬涛</x:v>
      </x:c>
      <x:c r="C85" s="2"/>
      <x:c r="D85" s="2"/>
      <x:c r="E85" s="2" t="n">
        <x:v>3000</x:v>
      </x:c>
      <x:c r="F85" s="2" t="n">
        <x:v>3463.2</x:v>
      </x:c>
      <x:c r="G85" s="2" t="n">
        <x:v>3000</x:v>
      </x:c>
      <x:c r="H85" s="2" t="n">
        <x:v>909.9</x:v>
      </x:c>
      <x:c r="I85" s="2" t="n">
        <x:v>3000</x:v>
      </x:c>
      <x:c r="J85" s="2" t="n">
        <x:v>1050.6</x:v>
      </x:c>
      <x:c r="K85" s="2" t="n">
        <x:v>3000</x:v>
      </x:c>
      <x:c r="L85" s="2" t="n">
        <x:v>3399.9</x:v>
      </x:c>
      <x:c r="M85" s="2" t="n">
        <x:v>3000</x:v>
      </x:c>
      <x:c r="N85" s="2" t="n">
        <x:v>1660.5</x:v>
      </x:c>
      <x:c r="O85" s="2" t="n">
        <x:v>3000</x:v>
      </x:c>
      <x:c r="P85" s="2" t="n">
        <x:v>129.9</x:v>
      </x:c>
      <x:c r="Q85" s="2" t="n">
        <x:v>483.87</x:v>
      </x:c>
      <x:c r="R85" s="2" t="n">
        <x:v>194.9</x:v>
      </x:c>
      <x:c r="S85" s="2" t="n">
        <x:v>3000</x:v>
      </x:c>
      <x:c r="T85" s="2" t="n">
        <x:v>1203.4</x:v>
      </x:c>
      <x:c r="U85" s="7" t="n">
        <x:v>21483.87</x:v>
      </x:c>
      <x:c r="V85" s="7" t="n">
        <x:v>12012.3</x:v>
      </x:c>
      <x:c r="W85" s="2" t="n">
        <x:v>0</x:v>
      </x:c>
      <x:c r="X85" s="2" t="n">
        <x:v>0</x:v>
      </x:c>
      <x:c r="Y85" s="7" t="n">
        <x:f>SUMIFS('9月奖金发放记录'!$J$2:$J$168,'9月奖金发放记录'!$B$2:$B$168,B85,'9月奖金发放记录'!$A$2:$A$168,A85)</x:f>
        <x:v>0</x:v>
      </x:c>
      <x:c r="Z85" s="2" t="n">
        <x:v>7</x:v>
      </x:c>
    </x:row>
    <x:row r="86" ht="22" customHeight="1">
      <x:c r="A86" s="2" t="str">
        <x:v>粤AGP9787</x:v>
      </x:c>
      <x:c r="B86" s="2" t="str">
        <x:v>吴纬涛</x:v>
      </x:c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 t="n">
        <x:v>290.32</x:v>
      </x:c>
      <x:c r="R86" s="2" t="n">
        <x:v>13.4</x:v>
      </x:c>
      <x:c r="S86" s="2" t="n">
        <x:v>3000</x:v>
      </x:c>
      <x:c r="T86" s="2" t="n">
        <x:v>1377.1</x:v>
      </x:c>
      <x:c r="U86" s="7" t="n">
        <x:v>3290.32</x:v>
      </x:c>
      <x:c r="V86" s="7" t="n">
        <x:v>1390.5</x:v>
      </x:c>
      <x:c r="W86" s="2" t="n">
        <x:v>0</x:v>
      </x:c>
      <x:c r="X86" s="2" t="n">
        <x:v>0</x:v>
      </x:c>
      <x:c r="Y86" s="7" t="n">
        <x:f>SUMIFS('9月奖金发放记录'!$J$2:$J$168,'9月奖金发放记录'!$B$2:$B$168,B86,'9月奖金发放记录'!$A$2:$A$168,A86)</x:f>
        <x:v>0</x:v>
      </x:c>
      <x:c r="Z86" s="2" t="n">
        <x:v>4</x:v>
      </x:c>
    </x:row>
    <x:row r="87" ht="22" customHeight="1">
      <x:c r="A87" s="2" t="str">
        <x:v>粤AGP9788</x:v>
      </x:c>
      <x:c r="B87" s="2" t="str">
        <x:v>吴纬涛</x:v>
      </x:c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 t="n">
        <x:v>3000</x:v>
      </x:c>
      <x:c r="R87" s="2" t="n">
        <x:v>5765.7</x:v>
      </x:c>
      <x:c r="S87" s="2" t="n">
        <x:v>3000</x:v>
      </x:c>
      <x:c r="T87" s="2" t="n">
        <x:v>5713.4</x:v>
      </x:c>
      <x:c r="U87" s="7" t="n">
        <x:v>6000</x:v>
      </x:c>
      <x:c r="V87" s="7" t="n">
        <x:v>11479.1</x:v>
      </x:c>
      <x:c r="W87" s="2" t="n">
        <x:v>0</x:v>
      </x:c>
      <x:c r="X87" s="2" t="n">
        <x:v>1</x:v>
      </x:c>
      <x:c r="Y87" s="7" t="n">
        <x:f>SUMIFS('9月奖金发放记录'!$J$2:$J$168,'9月奖金发放记录'!$B$2:$B$168,B87,'9月奖金发放记录'!$A$2:$A$168,A87)</x:f>
        <x:v>150</x:v>
      </x:c>
      <x:c r="Z87" s="2" t="n">
        <x:v>0</x:v>
      </x:c>
    </x:row>
    <x:row r="88" ht="22" customHeight="1">
      <x:c r="A88" s="2" t="str">
        <x:v>粤AGP9790</x:v>
      </x:c>
      <x:c r="B88" s="2" t="str">
        <x:v>吴纬涛</x:v>
      </x:c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 t="n">
        <x:v>483.87</x:v>
      </x:c>
      <x:c r="R88" s="2" t="n">
        <x:v>122.7</x:v>
      </x:c>
      <x:c r="S88" s="2" t="n">
        <x:v>5000</x:v>
      </x:c>
      <x:c r="T88" s="2" t="n">
        <x:v>2123.9</x:v>
      </x:c>
      <x:c r="U88" s="7" t="n">
        <x:v>5483.87</x:v>
      </x:c>
      <x:c r="V88" s="7" t="n">
        <x:v>2246.6</x:v>
      </x:c>
      <x:c r="W88" s="2" t="n">
        <x:v>0</x:v>
      </x:c>
      <x:c r="X88" s="2" t="n">
        <x:v>0</x:v>
      </x:c>
      <x:c r="Y88" s="7" t="n">
        <x:f>SUMIFS('9月奖金发放记录'!$J$2:$J$168,'9月奖金发放记录'!$B$2:$B$168,B88,'9月奖金发放记录'!$A$2:$A$168,A88)</x:f>
        <x:v>0</x:v>
      </x:c>
      <x:c r="Z88" s="2" t="n">
        <x:v>2</x:v>
      </x:c>
    </x:row>
    <x:row r="89" ht="22" customHeight="1">
      <x:c r="A89" s="2" t="str">
        <x:v>粤AGP9817</x:v>
      </x:c>
      <x:c r="B89" s="2" t="str">
        <x:v>吴纬涛</x:v>
      </x:c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 t="n">
        <x:v>4838.71</x:v>
      </x:c>
      <x:c r="R89" s="2" t="n">
        <x:v>1514.7</x:v>
      </x:c>
      <x:c r="S89" s="2" t="n">
        <x:v>5000</x:v>
      </x:c>
      <x:c r="T89" s="2" t="n">
        <x:v>1678.2</x:v>
      </x:c>
      <x:c r="U89" s="7" t="n">
        <x:v>9838.71</x:v>
      </x:c>
      <x:c r="V89" s="7" t="n">
        <x:v>3192.9</x:v>
      </x:c>
      <x:c r="W89" s="2" t="n">
        <x:v>0</x:v>
      </x:c>
      <x:c r="X89" s="2" t="n">
        <x:v>0</x:v>
      </x:c>
      <x:c r="Y89" s="7" t="n">
        <x:f>SUMIFS('9月奖金发放记录'!$J$2:$J$168,'9月奖金发放记录'!$B$2:$B$168,B89,'9月奖金发放记录'!$A$2:$A$168,A89)</x:f>
        <x:v>0</x:v>
      </x:c>
      <x:c r="Z89" s="2" t="n">
        <x:v>4</x:v>
      </x:c>
    </x:row>
    <x:row r="90" ht="22" customHeight="1">
      <x:c r="A90" s="2" t="str">
        <x:v>粤AGQ1308</x:v>
      </x:c>
      <x:c r="B90" s="2" t="str">
        <x:v>吴纬涛</x:v>
      </x:c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  <x:c r="R90" s="2"/>
      <x:c r="S90" s="2" t="n">
        <x:v>3000</x:v>
      </x:c>
      <x:c r="T90" s="2" t="n">
        <x:v>2853.1</x:v>
      </x:c>
      <x:c r="U90" s="7" t="n">
        <x:v>3000</x:v>
      </x:c>
      <x:c r="V90" s="7" t="n">
        <x:v>2853.1</x:v>
      </x:c>
      <x:c r="W90" s="2" t="n">
        <x:v>0</x:v>
      </x:c>
      <x:c r="X90" s="2" t="n">
        <x:v>0</x:v>
      </x:c>
      <x:c r="Y90" s="7" t="n">
        <x:f>SUMIFS('9月奖金发放记录'!$J$2:$J$168,'9月奖金发放记录'!$B$2:$B$168,B90,'9月奖金发放记录'!$A$2:$A$168,A90)</x:f>
        <x:v>0</x:v>
      </x:c>
      <x:c r="Z90" s="2" t="n">
        <x:v>5</x:v>
      </x:c>
    </x:row>
    <x:row r="91" ht="22" customHeight="1">
      <x:c r="A91" s="2" t="str">
        <x:v>粤AGQ5819</x:v>
      </x:c>
      <x:c r="B91" s="2" t="str">
        <x:v>吴纬涛</x:v>
      </x:c>
      <x:c r="C91" s="2"/>
      <x:c r="D91" s="2"/>
      <x:c r="E91" s="2" t="n">
        <x:v>2142.86</x:v>
      </x:c>
      <x:c r="F91" s="2" t="n">
        <x:v>1825</x:v>
      </x:c>
      <x:c r="G91" s="2" t="n">
        <x:v>3000</x:v>
      </x:c>
      <x:c r="H91" s="2" t="n">
        <x:v>6464.7</x:v>
      </x:c>
      <x:c r="I91" s="2" t="n">
        <x:v>3000</x:v>
      </x:c>
      <x:c r="J91" s="2" t="n">
        <x:v>7641.9</x:v>
      </x:c>
      <x:c r="K91" s="2" t="n">
        <x:v>3000</x:v>
      </x:c>
      <x:c r="L91" s="2" t="n">
        <x:v>7207.7</x:v>
      </x:c>
      <x:c r="M91" s="2" t="n">
        <x:v>3000</x:v>
      </x:c>
      <x:c r="N91" s="2" t="n">
        <x:v>6743.2</x:v>
      </x:c>
      <x:c r="O91" s="2" t="n">
        <x:v>3000</x:v>
      </x:c>
      <x:c r="P91" s="2" t="n">
        <x:v>2089.7</x:v>
      </x:c>
      <x:c r="Q91" s="2" t="n">
        <x:v>3000</x:v>
      </x:c>
      <x:c r="R91" s="2" t="n">
        <x:v>4391</x:v>
      </x:c>
      <x:c r="S91" s="2" t="n">
        <x:v>3000</x:v>
      </x:c>
      <x:c r="T91" s="2" t="n">
        <x:v>4886.5</x:v>
      </x:c>
      <x:c r="U91" s="7" t="n">
        <x:v>23142.86</x:v>
      </x:c>
      <x:c r="V91" s="7" t="n">
        <x:v>41249.7</x:v>
      </x:c>
      <x:c r="W91" s="2" t="n">
        <x:v>1</x:v>
      </x:c>
      <x:c r="X91" s="2" t="n">
        <x:v>1</x:v>
      </x:c>
      <x:c r="Y91" s="7" t="n">
        <x:f>SUMIFS('9月奖金发放记录'!$J$2:$J$168,'9月奖金发放记录'!$B$2:$B$168,B91,'9月奖金发放记录'!$A$2:$A$168,A91)</x:f>
        <x:v>150</x:v>
      </x:c>
      <x:c r="Z91" s="2" t="n">
        <x:v>6</x:v>
      </x:c>
    </x:row>
    <x:row r="92" ht="22" customHeight="1">
      <x:c r="A92" s="2" t="str">
        <x:v>粤AGR0298</x:v>
      </x:c>
      <x:c r="B92" s="2" t="str">
        <x:v>吴纬涛</x:v>
      </x:c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 t="n">
        <x:v>290.32</x:v>
      </x:c>
      <x:c r="R92" s="2" t="n">
        <x:v>40.6</x:v>
      </x:c>
      <x:c r="S92" s="2" t="n">
        <x:v>3000</x:v>
      </x:c>
      <x:c r="T92" s="2" t="n">
        <x:v>693.8</x:v>
      </x:c>
      <x:c r="U92" s="7" t="n">
        <x:v>3290.32</x:v>
      </x:c>
      <x:c r="V92" s="7" t="n">
        <x:v>734.4</x:v>
      </x:c>
      <x:c r="W92" s="2" t="n">
        <x:v>0</x:v>
      </x:c>
      <x:c r="X92" s="2" t="n">
        <x:v>0</x:v>
      </x:c>
      <x:c r="Y92" s="7" t="n">
        <x:f>SUMIFS('9月奖金发放记录'!$J$2:$J$168,'9月奖金发放记录'!$B$2:$B$168,B92,'9月奖金发放记录'!$A$2:$A$168,A92)</x:f>
        <x:v>0</x:v>
      </x:c>
      <x:c r="Z92" s="2" t="n">
        <x:v>5</x:v>
      </x:c>
    </x:row>
    <x:row r="93" ht="22" customHeight="1">
      <x:c r="A93" s="2" t="str">
        <x:v>粤AGR1586</x:v>
      </x:c>
      <x:c r="B93" s="2" t="str">
        <x:v>吴纬涛</x:v>
      </x:c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 t="n">
        <x:v>3000</x:v>
      </x:c>
      <x:c r="R93" s="2" t="n">
        <x:v>4119.9</x:v>
      </x:c>
      <x:c r="S93" s="2" t="n">
        <x:v>3000</x:v>
      </x:c>
      <x:c r="T93" s="2" t="n">
        <x:v>0</x:v>
      </x:c>
      <x:c r="U93" s="7" t="n">
        <x:v>6000</x:v>
      </x:c>
      <x:c r="V93" s="7" t="n">
        <x:v>4119.9</x:v>
      </x:c>
      <x:c r="W93" s="2" t="n">
        <x:v>0</x:v>
      </x:c>
      <x:c r="X93" s="2" t="n">
        <x:v>0</x:v>
      </x:c>
      <x:c r="Y93" s="7" t="n">
        <x:f>SUMIFS('9月奖金发放记录'!$J$2:$J$168,'9月奖金发放记录'!$B$2:$B$168,B93,'9月奖金发放记录'!$A$2:$A$168,A93)</x:f>
        <x:v>0</x:v>
      </x:c>
      <x:c r="Z93" s="2" t="n">
        <x:v>30</x:v>
      </x:c>
    </x:row>
    <x:row r="94" ht="22" customHeight="1">
      <x:c r="A94" s="2" t="str">
        <x:v>粤AGR3098</x:v>
      </x:c>
      <x:c r="B94" s="2" t="str">
        <x:v>吴纬涛</x:v>
      </x:c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 t="n">
        <x:v>3000</x:v>
      </x:c>
      <x:c r="R94" s="2" t="n">
        <x:v>6543.1</x:v>
      </x:c>
      <x:c r="S94" s="2" t="n">
        <x:v>3000</x:v>
      </x:c>
      <x:c r="T94" s="2" t="n">
        <x:v>6010.3</x:v>
      </x:c>
      <x:c r="U94" s="7" t="n">
        <x:v>6000</x:v>
      </x:c>
      <x:c r="V94" s="7" t="n">
        <x:v>12553.4</x:v>
      </x:c>
      <x:c r="W94" s="2" t="n">
        <x:v>1</x:v>
      </x:c>
      <x:c r="X94" s="2" t="n">
        <x:v>1</x:v>
      </x:c>
      <x:c r="Y94" s="7" t="n">
        <x:f>SUMIFS('9月奖金发放记录'!$J$2:$J$168,'9月奖金发放记录'!$B$2:$B$168,B94,'9月奖金发放记录'!$A$2:$A$168,A94)</x:f>
        <x:v>150</x:v>
      </x:c>
      <x:c r="Z94" s="2" t="n">
        <x:v>0</x:v>
      </x:c>
    </x:row>
    <x:row r="95" ht="22" customHeight="1">
      <x:c r="A95" s="2" t="str">
        <x:v>粤AGR5228</x:v>
      </x:c>
      <x:c r="B95" s="2" t="str">
        <x:v>吴纬涛</x:v>
      </x:c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 t="n">
        <x:v>3000</x:v>
      </x:c>
      <x:c r="R95" s="2" t="n">
        <x:v>1378.8</x:v>
      </x:c>
      <x:c r="S95" s="2" t="n">
        <x:v>3000</x:v>
      </x:c>
      <x:c r="T95" s="2" t="n">
        <x:v>4690.2</x:v>
      </x:c>
      <x:c r="U95" s="7" t="n">
        <x:v>6000</x:v>
      </x:c>
      <x:c r="V95" s="7" t="n">
        <x:v>6069</x:v>
      </x:c>
      <x:c r="W95" s="2" t="n">
        <x:v>0</x:v>
      </x:c>
      <x:c r="X95" s="2" t="n">
        <x:v>0</x:v>
      </x:c>
      <x:c r="Y95" s="7" t="n">
        <x:f>SUMIFS('9月奖金发放记录'!$J$2:$J$168,'9月奖金发放记录'!$B$2:$B$168,B95,'9月奖金发放记录'!$A$2:$A$168,A95)</x:f>
        <x:v>300</x:v>
      </x:c>
      <x:c r="Z95" s="2" t="n">
        <x:v>0</x:v>
      </x:c>
    </x:row>
    <x:row r="96" ht="22" customHeight="1">
      <x:c r="A96" s="2" t="str">
        <x:v>粤AGR5278</x:v>
      </x:c>
      <x:c r="B96" s="2" t="str">
        <x:v>吴纬涛</x:v>
      </x:c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 t="n">
        <x:v>3000</x:v>
      </x:c>
      <x:c r="R96" s="2" t="n">
        <x:v>7079.1</x:v>
      </x:c>
      <x:c r="S96" s="2" t="n">
        <x:v>3000</x:v>
      </x:c>
      <x:c r="T96" s="2" t="n">
        <x:v>6291.8</x:v>
      </x:c>
      <x:c r="U96" s="7" t="n">
        <x:v>6000</x:v>
      </x:c>
      <x:c r="V96" s="7" t="n">
        <x:v>13370.9</x:v>
      </x:c>
      <x:c r="W96" s="2" t="n">
        <x:v>1</x:v>
      </x:c>
      <x:c r="X96" s="2" t="n">
        <x:v>1</x:v>
      </x:c>
      <x:c r="Y96" s="7" t="n">
        <x:f>SUMIFS('9月奖金发放记录'!$J$2:$J$168,'9月奖金发放记录'!$B$2:$B$168,B96,'9月奖金发放记录'!$A$2:$A$168,A96)</x:f>
        <x:v>150</x:v>
      </x:c>
      <x:c r="Z96" s="2" t="n">
        <x:v>0</x:v>
      </x:c>
    </x:row>
    <x:row r="97" ht="22" customHeight="1">
      <x:c r="A97" s="2" t="str">
        <x:v>粤AGR5538</x:v>
      </x:c>
      <x:c r="B97" s="2" t="str">
        <x:v>吴纬涛</x:v>
      </x:c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 t="n">
        <x:v>3000</x:v>
      </x:c>
      <x:c r="R97" s="2" t="n">
        <x:v>7432.6</x:v>
      </x:c>
      <x:c r="S97" s="2" t="n">
        <x:v>3000</x:v>
      </x:c>
      <x:c r="T97" s="2" t="n">
        <x:v>4826.2</x:v>
      </x:c>
      <x:c r="U97" s="7" t="n">
        <x:v>6000</x:v>
      </x:c>
      <x:c r="V97" s="7" t="n">
        <x:v>12258.8</x:v>
      </x:c>
      <x:c r="W97" s="2" t="n">
        <x:v>1</x:v>
      </x:c>
      <x:c r="X97" s="2" t="n">
        <x:v>1</x:v>
      </x:c>
      <x:c r="Y97" s="7" t="n">
        <x:f>SUMIFS('9月奖金发放记录'!$J$2:$J$168,'9月奖金发放记录'!$B$2:$B$168,B97,'9月奖金发放记录'!$A$2:$A$168,A97)</x:f>
        <x:v>150</x:v>
      </x:c>
      <x:c r="Z97" s="2" t="n">
        <x:v>1</x:v>
      </x:c>
    </x:row>
    <x:row r="98" ht="22" customHeight="1">
      <x:c r="A98" s="2" t="str">
        <x:v>粤AGR5556</x:v>
      </x:c>
      <x:c r="B98" s="2" t="str">
        <x:v>吴纬涛</x:v>
      </x:c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 t="n">
        <x:v>483.87</x:v>
      </x:c>
      <x:c r="R98" s="2" t="n">
        <x:v>829.6</x:v>
      </x:c>
      <x:c r="S98" s="2" t="n">
        <x:v>3000</x:v>
      </x:c>
      <x:c r="T98" s="2" t="n">
        <x:v>4873.1</x:v>
      </x:c>
      <x:c r="U98" s="7" t="n">
        <x:v>3483.87</x:v>
      </x:c>
      <x:c r="V98" s="7" t="n">
        <x:v>5702.7</x:v>
      </x:c>
      <x:c r="W98" s="2" t="n">
        <x:v>0</x:v>
      </x:c>
      <x:c r="X98" s="2" t="n">
        <x:v>0</x:v>
      </x:c>
      <x:c r="Y98" s="7" t="n">
        <x:f>SUMIFS('9月奖金发放记录'!$J$2:$J$168,'9月奖金发放记录'!$B$2:$B$168,B98,'9月奖金发放记录'!$A$2:$A$168,A98)</x:f>
        <x:v>150</x:v>
      </x:c>
      <x:c r="Z98" s="2" t="n">
        <x:v>1</x:v>
      </x:c>
    </x:row>
    <x:row r="99" ht="22" customHeight="1">
      <x:c r="A99" s="2" t="str">
        <x:v>粤AGR6500</x:v>
      </x:c>
      <x:c r="B99" s="2" t="str">
        <x:v>吴纬涛</x:v>
      </x:c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 t="n">
        <x:v>290.32</x:v>
      </x:c>
      <x:c r="R99" s="2" t="n">
        <x:v>37.9</x:v>
      </x:c>
      <x:c r="S99" s="2" t="n">
        <x:v>3000</x:v>
      </x:c>
      <x:c r="T99" s="2" t="n">
        <x:v>1699.4</x:v>
      </x:c>
      <x:c r="U99" s="7" t="n">
        <x:v>3290.32</x:v>
      </x:c>
      <x:c r="V99" s="7" t="n">
        <x:v>1737.3</x:v>
      </x:c>
      <x:c r="W99" s="2" t="n">
        <x:v>0</x:v>
      </x:c>
      <x:c r="X99" s="2" t="n">
        <x:v>0</x:v>
      </x:c>
      <x:c r="Y99" s="7" t="n">
        <x:f>SUMIFS('9月奖金发放记录'!$J$2:$J$168,'9月奖金发放记录'!$B$2:$B$168,B99,'9月奖金发放记录'!$A$2:$A$168,A99)</x:f>
        <x:v>0</x:v>
      </x:c>
      <x:c r="Z99" s="2" t="n">
        <x:v>4</x:v>
      </x:c>
    </x:row>
    <x:row r="100" ht="22" customHeight="1">
      <x:c r="A100" s="2" t="str">
        <x:v>粤AGR7898</x:v>
      </x:c>
      <x:c r="B100" s="2" t="str">
        <x:v>吴纬涛</x:v>
      </x:c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 t="n">
        <x:v>3000</x:v>
      </x:c>
      <x:c r="R100" s="2" t="n">
        <x:v>489.6</x:v>
      </x:c>
      <x:c r="S100" s="2" t="n">
        <x:v>3000</x:v>
      </x:c>
      <x:c r="T100" s="2" t="n">
        <x:v>590.2</x:v>
      </x:c>
      <x:c r="U100" s="7" t="n">
        <x:v>6000</x:v>
      </x:c>
      <x:c r="V100" s="7" t="n">
        <x:v>1079.8</x:v>
      </x:c>
      <x:c r="W100" s="2" t="n">
        <x:v>0</x:v>
      </x:c>
      <x:c r="X100" s="2" t="n">
        <x:v>0</x:v>
      </x:c>
      <x:c r="Y100" s="7" t="n">
        <x:f>SUMIFS('9月奖金发放记录'!$J$2:$J$168,'9月奖金发放记录'!$B$2:$B$168,B100,'9月奖金发放记录'!$A$2:$A$168,A100)</x:f>
        <x:v>0</x:v>
      </x:c>
      <x:c r="Z100" s="2" t="n">
        <x:v>20</x:v>
      </x:c>
    </x:row>
    <x:row r="101" ht="22" customHeight="1">
      <x:c r="A101" s="2" t="str">
        <x:v>粤AGR8536</x:v>
      </x:c>
      <x:c r="B101" s="2" t="str">
        <x:v>吴纬涛</x:v>
      </x:c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 t="n">
        <x:v>483.87</x:v>
      </x:c>
      <x:c r="R101" s="2" t="n">
        <x:v>371.7</x:v>
      </x:c>
      <x:c r="S101" s="2" t="n">
        <x:v>3000</x:v>
      </x:c>
      <x:c r="T101" s="2" t="n">
        <x:v>3232</x:v>
      </x:c>
      <x:c r="U101" s="7" t="n">
        <x:v>3483.87</x:v>
      </x:c>
      <x:c r="V101" s="7" t="n">
        <x:v>3603.7</x:v>
      </x:c>
      <x:c r="W101" s="2" t="n">
        <x:v>0</x:v>
      </x:c>
      <x:c r="X101" s="2" t="n">
        <x:v>0</x:v>
      </x:c>
      <x:c r="Y101" s="7" t="n">
        <x:f>SUMIFS('9月奖金发放记录'!$J$2:$J$168,'9月奖金发放记录'!$B$2:$B$168,B101,'9月奖金发放记录'!$A$2:$A$168,A101)</x:f>
        <x:v>174.19</x:v>
      </x:c>
      <x:c r="Z101" s="2" t="n">
        <x:v>5</x:v>
      </x:c>
    </x:row>
    <x:row r="102" ht="22" customHeight="1">
      <x:c r="A102" s="2" t="str">
        <x:v>粤AGR8551</x:v>
      </x:c>
      <x:c r="B102" s="2" t="str">
        <x:v>吴纬涛</x:v>
      </x:c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 t="n">
        <x:v>3000</x:v>
      </x:c>
      <x:c r="R102" s="2" t="n">
        <x:v>0</x:v>
      </x:c>
      <x:c r="S102" s="2" t="n">
        <x:v>3000</x:v>
      </x:c>
      <x:c r="T102" s="2" t="n">
        <x:v>0</x:v>
      </x:c>
      <x:c r="U102" s="7" t="n">
        <x:v>6000</x:v>
      </x:c>
      <x:c r="V102" s="7" t="n">
        <x:v>0</x:v>
      </x:c>
      <x:c r="W102" s="2" t="n">
        <x:v>0</x:v>
      </x:c>
      <x:c r="X102" s="2" t="n">
        <x:v>0</x:v>
      </x:c>
      <x:c r="Y102" s="7" t="n">
        <x:f>SUMIFS('9月奖金发放记录'!$J$2:$J$168,'9月奖金发放记录'!$B$2:$B$168,B102,'9月奖金发放记录'!$A$2:$A$168,A102)</x:f>
        <x:v>0</x:v>
      </x:c>
      <x:c r="Z102" s="2" t="n">
        <x:v>30</x:v>
      </x:c>
    </x:row>
    <x:row r="103" ht="22" customHeight="1">
      <x:c r="A103" s="2" t="str">
        <x:v>粤AGR8737</x:v>
      </x:c>
      <x:c r="B103" s="2" t="str">
        <x:v>吴纬涛</x:v>
      </x:c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 t="n">
        <x:v>290.32</x:v>
      </x:c>
      <x:c r="R103" s="2" t="n">
        <x:v>46.4</x:v>
      </x:c>
      <x:c r="S103" s="2" t="n">
        <x:v>2900</x:v>
      </x:c>
      <x:c r="T103" s="2" t="n">
        <x:v>286.9</x:v>
      </x:c>
      <x:c r="U103" s="7" t="n">
        <x:v>3190.32</x:v>
      </x:c>
      <x:c r="V103" s="7" t="n">
        <x:v>333.3</x:v>
      </x:c>
      <x:c r="W103" s="2" t="n">
        <x:v>0</x:v>
      </x:c>
      <x:c r="X103" s="2" t="n">
        <x:v>0</x:v>
      </x:c>
      <x:c r="Y103" s="7" t="n">
        <x:f>SUMIFS('9月奖金发放记录'!$J$2:$J$168,'9月奖金发放记录'!$B$2:$B$168,B103,'9月奖金发放记录'!$A$2:$A$168,A103)</x:f>
        <x:v>0</x:v>
      </x:c>
      <x:c r="Z103" s="2" t="n">
        <x:v>4</x:v>
      </x:c>
    </x:row>
    <x:row r="104" ht="22" customHeight="1">
      <x:c r="A104" s="2" t="str">
        <x:v>粤AGR8799</x:v>
      </x:c>
      <x:c r="B104" s="2" t="str">
        <x:v>吴纬涛</x:v>
      </x:c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 t="n">
        <x:v>3000</x:v>
      </x:c>
      <x:c r="R104" s="2" t="n">
        <x:v>1182.7</x:v>
      </x:c>
      <x:c r="S104" s="2" t="n">
        <x:v>3000</x:v>
      </x:c>
      <x:c r="T104" s="2" t="n">
        <x:v>668.3</x:v>
      </x:c>
      <x:c r="U104" s="7" t="n">
        <x:v>6000</x:v>
      </x:c>
      <x:c r="V104" s="7" t="n">
        <x:v>1851</x:v>
      </x:c>
      <x:c r="W104" s="2" t="n">
        <x:v>0</x:v>
      </x:c>
      <x:c r="X104" s="2" t="n">
        <x:v>0</x:v>
      </x:c>
      <x:c r="Y104" s="7" t="n">
        <x:f>SUMIFS('9月奖金发放记录'!$J$2:$J$168,'9月奖金发放记录'!$B$2:$B$168,B104,'9月奖金发放记录'!$A$2:$A$168,A104)</x:f>
        <x:v>0</x:v>
      </x:c>
      <x:c r="Z104" s="2" t="n">
        <x:v>23</x:v>
      </x:c>
    </x:row>
    <x:row r="105" ht="22" customHeight="1">
      <x:c r="A105" s="2" t="str">
        <x:v>粤AGR9816</x:v>
      </x:c>
      <x:c r="B105" s="2" t="str">
        <x:v>吴纬涛</x:v>
      </x:c>
      <x:c r="C105" s="2"/>
      <x:c r="D105" s="2"/>
      <x:c r="E105" s="2"/>
      <x:c r="F105" s="2"/>
      <x:c r="G105" s="2" t="n">
        <x:v>2032.26</x:v>
      </x:c>
      <x:c r="H105" s="2" t="n">
        <x:v>2402.2</x:v>
      </x:c>
      <x:c r="I105" s="2" t="n">
        <x:v>3000</x:v>
      </x:c>
      <x:c r="J105" s="2" t="n">
        <x:v>4754.8</x:v>
      </x:c>
      <x:c r="K105" s="2" t="n">
        <x:v>3000</x:v>
      </x:c>
      <x:c r="L105" s="2" t="n">
        <x:v>4049.8</x:v>
      </x:c>
      <x:c r="M105" s="2" t="n">
        <x:v>3000</x:v>
      </x:c>
      <x:c r="N105" s="2" t="n">
        <x:v>3725.6</x:v>
      </x:c>
      <x:c r="O105" s="2" t="n">
        <x:v>3000</x:v>
      </x:c>
      <x:c r="P105" s="2" t="n">
        <x:v>4313.7</x:v>
      </x:c>
      <x:c r="Q105" s="2" t="n">
        <x:v>3000</x:v>
      </x:c>
      <x:c r="R105" s="2" t="n">
        <x:v>3480.4</x:v>
      </x:c>
      <x:c r="S105" s="2" t="n">
        <x:v>3000</x:v>
      </x:c>
      <x:c r="T105" s="2" t="n">
        <x:v>3429.5</x:v>
      </x:c>
      <x:c r="U105" s="7" t="n">
        <x:v>20032.26</x:v>
      </x:c>
      <x:c r="V105" s="7" t="n">
        <x:v>26156</x:v>
      </x:c>
      <x:c r="W105" s="2" t="n">
        <x:v>0</x:v>
      </x:c>
      <x:c r="X105" s="2" t="n">
        <x:v>1</x:v>
      </x:c>
      <x:c r="Y105" s="7" t="n">
        <x:f>SUMIFS('9月奖金发放记录'!$J$2:$J$168,'9月奖金发放记录'!$B$2:$B$168,B105,'9月奖金发放记录'!$A$2:$A$168,A105)</x:f>
        <x:v>150</x:v>
      </x:c>
      <x:c r="Z105" s="2" t="n">
        <x:v>0</x:v>
      </x:c>
    </x:row>
    <x:row r="106" ht="22" customHeight="1">
      <x:c r="A106" s="2" t="str">
        <x:v>粤AGR9893</x:v>
      </x:c>
      <x:c r="B106" s="2" t="str">
        <x:v>吴纬涛</x:v>
      </x:c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 t="n">
        <x:v>3000</x:v>
      </x:c>
      <x:c r="R106" s="2" t="n">
        <x:v>1654.4</x:v>
      </x:c>
      <x:c r="S106" s="2" t="n">
        <x:v>3000</x:v>
      </x:c>
      <x:c r="T106" s="2" t="n">
        <x:v>0</x:v>
      </x:c>
      <x:c r="U106" s="7" t="n">
        <x:v>6000</x:v>
      </x:c>
      <x:c r="V106" s="7" t="n">
        <x:v>1654.4</x:v>
      </x:c>
      <x:c r="W106" s="2" t="n">
        <x:v>0</x:v>
      </x:c>
      <x:c r="X106" s="2" t="n">
        <x:v>0</x:v>
      </x:c>
      <x:c r="Y106" s="7" t="n">
        <x:f>SUMIFS('9月奖金发放记录'!$J$2:$J$168,'9月奖金发放记录'!$B$2:$B$168,B106,'9月奖金发放记录'!$A$2:$A$168,A106)</x:f>
        <x:v>0</x:v>
      </x:c>
      <x:c r="Z106" s="2" t="n">
        <x:v>29</x:v>
      </x:c>
    </x:row>
    <x:row r="107" ht="22" customHeight="1">
      <x:c r="A107" s="2" t="str">
        <x:v>粤AGR9899</x:v>
      </x:c>
      <x:c r="B107" s="2" t="str">
        <x:v>吴纬涛</x:v>
      </x:c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 t="n">
        <x:v>3000</x:v>
      </x:c>
      <x:c r="R107" s="2" t="n">
        <x:v>5703.7</x:v>
      </x:c>
      <x:c r="S107" s="2" t="n">
        <x:v>3000</x:v>
      </x:c>
      <x:c r="T107" s="2" t="n">
        <x:v>1823.7</x:v>
      </x:c>
      <x:c r="U107" s="7" t="n">
        <x:v>6000</x:v>
      </x:c>
      <x:c r="V107" s="7" t="n">
        <x:v>7527.4</x:v>
      </x:c>
      <x:c r="W107" s="2" t="n">
        <x:v>0</x:v>
      </x:c>
      <x:c r="X107" s="2" t="n">
        <x:v>0</x:v>
      </x:c>
      <x:c r="Y107" s="7" t="n">
        <x:f>SUMIFS('9月奖金发放记录'!$J$2:$J$168,'9月奖金发放记录'!$B$2:$B$168,B107,'9月奖金发放记录'!$A$2:$A$168,A107)</x:f>
        <x:v>150</x:v>
      </x:c>
      <x:c r="Z107" s="2" t="n">
        <x:v>18</x:v>
      </x:c>
    </x:row>
    <x:row r="108" ht="22" customHeight="1">
      <x:c r="A108" s="2" t="str">
        <x:v>粤AG37790</x:v>
      </x:c>
      <x:c r="B108" s="2" t="str">
        <x:v>尚建华</x:v>
      </x:c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  <x:c r="R108" s="2"/>
      <x:c r="S108" s="2" t="n">
        <x:v>5000</x:v>
      </x:c>
      <x:c r="T108" s="2" t="n">
        <x:v>3866.4</x:v>
      </x:c>
      <x:c r="U108" s="7" t="n">
        <x:v>5000</x:v>
      </x:c>
      <x:c r="V108" s="7" t="n">
        <x:v>3866.4</x:v>
      </x:c>
      <x:c r="W108" s="2" t="n">
        <x:v>0</x:v>
      </x:c>
      <x:c r="X108" s="2" t="n">
        <x:v>0</x:v>
      </x:c>
      <x:c r="Y108" s="7" t="n">
        <x:f>SUMIFS('9月奖金发放记录'!$J$2:$J$168,'9月奖金发放记录'!$B$2:$B$168,B108,'9月奖金发放记录'!$A$2:$A$168,A108)</x:f>
        <x:v>0</x:v>
      </x:c>
      <x:c r="Z108" s="2" t="n">
        <x:v>3</x:v>
      </x:c>
    </x:row>
    <x:row r="109" ht="22" customHeight="1">
      <x:c r="A109" s="2" t="str">
        <x:v>粤AG37862</x:v>
      </x:c>
      <x:c r="B109" s="2" t="str">
        <x:v>尚建华</x:v>
      </x:c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  <x:c r="R109" s="2"/>
      <x:c r="S109" s="2" t="n">
        <x:v>5000</x:v>
      </x:c>
      <x:c r="T109" s="2" t="n">
        <x:v>4904.1</x:v>
      </x:c>
      <x:c r="U109" s="7" t="n">
        <x:v>5000</x:v>
      </x:c>
      <x:c r="V109" s="7" t="n">
        <x:v>4904.1</x:v>
      </x:c>
      <x:c r="W109" s="2" t="n">
        <x:v>0</x:v>
      </x:c>
      <x:c r="X109" s="2" t="n">
        <x:v>0</x:v>
      </x:c>
      <x:c r="Y109" s="7" t="n">
        <x:f>SUMIFS('9月奖金发放记录'!$J$2:$J$168,'9月奖金发放记录'!$B$2:$B$168,B109,'9月奖金发放记录'!$A$2:$A$168,A109)</x:f>
        <x:v>0</x:v>
      </x:c>
      <x:c r="Z109" s="2" t="n">
        <x:v>0</x:v>
      </x:c>
    </x:row>
    <x:row r="110" ht="22" customHeight="1">
      <x:c r="A110" s="2" t="str">
        <x:v>粤AGP3027</x:v>
      </x:c>
      <x:c r="B110" s="2" t="str">
        <x:v>尚建华</x:v>
      </x:c>
      <x:c r="C110" s="2"/>
      <x:c r="D110" s="2"/>
      <x:c r="E110" s="2"/>
      <x:c r="F110" s="2"/>
      <x:c r="G110" s="2"/>
      <x:c r="H110" s="2"/>
      <x:c r="I110" s="2" t="n">
        <x:v>5000</x:v>
      </x:c>
      <x:c r="J110" s="2" t="n">
        <x:v>4342</x:v>
      </x:c>
      <x:c r="K110" s="2" t="n">
        <x:v>5000</x:v>
      </x:c>
      <x:c r="L110" s="2" t="n">
        <x:v>5301.7</x:v>
      </x:c>
      <x:c r="M110" s="2" t="n">
        <x:v>5000</x:v>
      </x:c>
      <x:c r="N110" s="2" t="n">
        <x:v>8379.8</x:v>
      </x:c>
      <x:c r="O110" s="2" t="n">
        <x:v>5000</x:v>
      </x:c>
      <x:c r="P110" s="2" t="n">
        <x:v>4882.1</x:v>
      </x:c>
      <x:c r="Q110" s="2" t="n">
        <x:v>3870.97</x:v>
      </x:c>
      <x:c r="R110" s="2" t="n">
        <x:v>6968.2</x:v>
      </x:c>
      <x:c r="S110" s="2" t="n">
        <x:v>5000</x:v>
      </x:c>
      <x:c r="T110" s="2" t="n">
        <x:v>0</x:v>
      </x:c>
      <x:c r="U110" s="7" t="n">
        <x:v>28870.97</x:v>
      </x:c>
      <x:c r="V110" s="7" t="n">
        <x:v>29873.8</x:v>
      </x:c>
      <x:c r="W110" s="2" t="n">
        <x:v>1</x:v>
      </x:c>
      <x:c r="X110" s="2" t="n">
        <x:v>0</x:v>
      </x:c>
      <x:c r="Y110" s="7" t="n">
        <x:f>SUMIFS('9月奖金发放记录'!$J$2:$J$168,'9月奖金发放记录'!$B$2:$B$168,B110,'9月奖金发放记录'!$A$2:$A$168,A110)</x:f>
        <x:v>260</x:v>
      </x:c>
      <x:c r="Z110" s="2" t="n">
        <x:v>0</x:v>
      </x:c>
    </x:row>
    <x:row r="111" ht="22" customHeight="1">
      <x:c r="A111" s="2" t="str">
        <x:v>粤AGP3079</x:v>
      </x:c>
      <x:c r="B111" s="2" t="str">
        <x:v>尚建华</x:v>
      </x:c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  <x:c r="R111" s="2"/>
      <x:c r="S111" s="2" t="n">
        <x:v>5000</x:v>
      </x:c>
      <x:c r="T111" s="2" t="n">
        <x:v>2606.3</x:v>
      </x:c>
      <x:c r="U111" s="7" t="n">
        <x:v>5000</x:v>
      </x:c>
      <x:c r="V111" s="7" t="n">
        <x:v>2606.3</x:v>
      </x:c>
      <x:c r="W111" s="2" t="n">
        <x:v>0</x:v>
      </x:c>
      <x:c r="X111" s="2" t="n">
        <x:v>0</x:v>
      </x:c>
      <x:c r="Y111" s="7" t="n">
        <x:f>SUMIFS('9月奖金发放记录'!$J$2:$J$168,'9月奖金发放记录'!$B$2:$B$168,B111,'9月奖金发放记录'!$A$2:$A$168,A111)</x:f>
        <x:v>0</x:v>
      </x:c>
      <x:c r="Z111" s="2" t="n">
        <x:v>6</x:v>
      </x:c>
    </x:row>
    <x:row r="112" ht="22" customHeight="1">
      <x:c r="A112" s="2" t="str">
        <x:v>粤AGP3080</x:v>
      </x:c>
      <x:c r="B112" s="2" t="str">
        <x:v>尚建华</x:v>
      </x:c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  <x:c r="R112" s="2"/>
      <x:c r="S112" s="2" t="n">
        <x:v>100</x:v>
      </x:c>
      <x:c r="T112" s="2" t="n">
        <x:v>122.4</x:v>
      </x:c>
      <x:c r="U112" s="7" t="n">
        <x:v>100</x:v>
      </x:c>
      <x:c r="V112" s="7" t="n">
        <x:v>122.4</x:v>
      </x:c>
      <x:c r="W112" s="2" t="n">
        <x:v>0</x:v>
      </x:c>
      <x:c r="X112" s="2" t="n">
        <x:v>0</x:v>
      </x:c>
      <x:c r="Y112" s="7" t="n">
        <x:f>SUMIFS('9月奖金发放记录'!$J$2:$J$168,'9月奖金发放记录'!$B$2:$B$168,B112,'9月奖金发放记录'!$A$2:$A$168,A112)</x:f>
        <x:v>5</x:v>
      </x:c>
      <x:c r="Z112" s="2" t="n">
        <x:v>0</x:v>
      </x:c>
    </x:row>
    <x:row r="113" ht="22" customHeight="1">
      <x:c r="A113" s="2" t="str">
        <x:v>粤AGP3486</x:v>
      </x:c>
      <x:c r="B113" s="2" t="str">
        <x:v>尚建华</x:v>
      </x:c>
      <x:c r="C113" s="2"/>
      <x:c r="D113" s="2"/>
      <x:c r="E113" s="2"/>
      <x:c r="F113" s="2"/>
      <x:c r="G113" s="2" t="n">
        <x:v>483.87</x:v>
      </x:c>
      <x:c r="H113" s="2" t="n">
        <x:v>81.9</x:v>
      </x:c>
      <x:c r="I113" s="2" t="n">
        <x:v>5000</x:v>
      </x:c>
      <x:c r="J113" s="2" t="n">
        <x:v>4143</x:v>
      </x:c>
      <x:c r="K113" s="2" t="n">
        <x:v>5000</x:v>
      </x:c>
      <x:c r="L113" s="2" t="n">
        <x:v>2929.77</x:v>
      </x:c>
      <x:c r="M113" s="2" t="n">
        <x:v>5000</x:v>
      </x:c>
      <x:c r="N113" s="2" t="n">
        <x:v>6339.5</x:v>
      </x:c>
      <x:c r="O113" s="2" t="n">
        <x:v>5000</x:v>
      </x:c>
      <x:c r="P113" s="2" t="n">
        <x:v>5059.3</x:v>
      </x:c>
      <x:c r="Q113" s="2" t="n">
        <x:v>5000</x:v>
      </x:c>
      <x:c r="R113" s="2" t="n">
        <x:v>3846.8</x:v>
      </x:c>
      <x:c r="S113" s="2" t="n">
        <x:v>5000</x:v>
      </x:c>
      <x:c r="T113" s="2" t="n">
        <x:v>5302.7</x:v>
      </x:c>
      <x:c r="U113" s="7" t="n">
        <x:v>30483.87</x:v>
      </x:c>
      <x:c r="V113" s="7" t="n">
        <x:v>27702.97</x:v>
      </x:c>
      <x:c r="W113" s="2" t="n">
        <x:v>0</x:v>
      </x:c>
      <x:c r="X113" s="2" t="n">
        <x:v>0</x:v>
      </x:c>
      <x:c r="Y113" s="7" t="n">
        <x:f>SUMIFS('9月奖金发放记录'!$J$2:$J$168,'9月奖金发放记录'!$B$2:$B$168,B113,'9月奖金发放记录'!$A$2:$A$168,A113)</x:f>
        <x:v>260</x:v>
      </x:c>
      <x:c r="Z113" s="2" t="n">
        <x:v>0</x:v>
      </x:c>
    </x:row>
    <x:row r="114" ht="22" customHeight="1">
      <x:c r="A114" s="2" t="str">
        <x:v>粤AGP3612</x:v>
      </x:c>
      <x:c r="B114" s="2" t="str">
        <x:v>尚建华</x:v>
      </x:c>
      <x:c r="C114" s="2"/>
      <x:c r="D114" s="2"/>
      <x:c r="E114" s="2"/>
      <x:c r="F114" s="2"/>
      <x:c r="G114" s="2"/>
      <x:c r="H114" s="2"/>
      <x:c r="I114" s="2"/>
      <x:c r="J114" s="2"/>
      <x:c r="K114" s="2" t="n">
        <x:v>645.16</x:v>
      </x:c>
      <x:c r="L114" s="2" t="n">
        <x:v>407.6</x:v>
      </x:c>
      <x:c r="M114" s="2" t="n">
        <x:v>5000</x:v>
      </x:c>
      <x:c r="N114" s="2" t="n">
        <x:v>4715.7</x:v>
      </x:c>
      <x:c r="O114" s="2" t="n">
        <x:v>5000</x:v>
      </x:c>
      <x:c r="P114" s="2" t="n">
        <x:v>4520.6</x:v>
      </x:c>
      <x:c r="Q114" s="2" t="n">
        <x:v>5000</x:v>
      </x:c>
      <x:c r="R114" s="2" t="n">
        <x:v>4978.2</x:v>
      </x:c>
      <x:c r="S114" s="2" t="n">
        <x:v>5000</x:v>
      </x:c>
      <x:c r="T114" s="2" t="n">
        <x:v>6145.1</x:v>
      </x:c>
      <x:c r="U114" s="7" t="n">
        <x:v>20645.16</x:v>
      </x:c>
      <x:c r="V114" s="7" t="n">
        <x:v>20767.2</x:v>
      </x:c>
      <x:c r="W114" s="2" t="n">
        <x:v>0</x:v>
      </x:c>
      <x:c r="X114" s="2" t="n">
        <x:v>0</x:v>
      </x:c>
      <x:c r="Y114" s="7" t="n">
        <x:f>SUMIFS('9月奖金发放记录'!$J$2:$J$168,'9月奖金发放记录'!$B$2:$B$168,B114,'9月奖金发放记录'!$A$2:$A$168,A114)</x:f>
        <x:v>813.55</x:v>
      </x:c>
      <x:c r="Z114" s="2" t="n">
        <x:v>6</x:v>
      </x:c>
    </x:row>
    <x:row r="115" ht="22" customHeight="1">
      <x:c r="A115" s="2" t="str">
        <x:v>粤AGP3617</x:v>
      </x:c>
      <x:c r="B115" s="2" t="str">
        <x:v>尚建华</x:v>
      </x:c>
      <x:c r="C115" s="2"/>
      <x:c r="D115" s="2"/>
      <x:c r="E115" s="2"/>
      <x:c r="F115" s="2"/>
      <x:c r="G115" s="2" t="n">
        <x:v>483.87</x:v>
      </x:c>
      <x:c r="H115" s="2" t="n">
        <x:v>190.1</x:v>
      </x:c>
      <x:c r="I115" s="2" t="n">
        <x:v>5000</x:v>
      </x:c>
      <x:c r="J115" s="2" t="n">
        <x:v>3592.1</x:v>
      </x:c>
      <x:c r="K115" s="2" t="n">
        <x:v>5000</x:v>
      </x:c>
      <x:c r="L115" s="2" t="n">
        <x:v>2169.86</x:v>
      </x:c>
      <x:c r="M115" s="2" t="n">
        <x:v>5000</x:v>
      </x:c>
      <x:c r="N115" s="2" t="n">
        <x:v>5776.8</x:v>
      </x:c>
      <x:c r="O115" s="2" t="n">
        <x:v>5000</x:v>
      </x:c>
      <x:c r="P115" s="2" t="n">
        <x:v>4118.5</x:v>
      </x:c>
      <x:c r="Q115" s="2" t="n">
        <x:v>5000</x:v>
      </x:c>
      <x:c r="R115" s="2" t="n">
        <x:v>4343.5</x:v>
      </x:c>
      <x:c r="S115" s="2" t="n">
        <x:v>5000</x:v>
      </x:c>
      <x:c r="T115" s="2" t="n">
        <x:v>3938.8</x:v>
      </x:c>
      <x:c r="U115" s="7" t="n">
        <x:v>30483.87</x:v>
      </x:c>
      <x:c r="V115" s="7" t="n">
        <x:v>24129.66</x:v>
      </x:c>
      <x:c r="W115" s="2" t="n">
        <x:v>0</x:v>
      </x:c>
      <x:c r="X115" s="2" t="n">
        <x:v>0</x:v>
      </x:c>
      <x:c r="Y115" s="7" t="n">
        <x:f>SUMIFS('9月奖金发放记录'!$J$2:$J$168,'9月奖金发放记录'!$B$2:$B$168,B115,'9月奖金发放记录'!$A$2:$A$168,A115)</x:f>
        <x:v>0</x:v>
      </x:c>
      <x:c r="Z115" s="2" t="n">
        <x:v>1</x:v>
      </x:c>
    </x:row>
    <x:row r="116" ht="22" customHeight="1">
      <x:c r="A116" s="2" t="str">
        <x:v>粤AGP3659</x:v>
      </x:c>
      <x:c r="B116" s="2" t="str">
        <x:v>尚建华</x:v>
      </x:c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  <x:c r="R116" s="2"/>
      <x:c r="S116" s="2" t="n">
        <x:v>5000</x:v>
      </x:c>
      <x:c r="T116" s="2" t="n">
        <x:v>3835.4</x:v>
      </x:c>
      <x:c r="U116" s="7" t="n">
        <x:v>5000</x:v>
      </x:c>
      <x:c r="V116" s="7" t="n">
        <x:v>3835.4</x:v>
      </x:c>
      <x:c r="W116" s="2" t="n">
        <x:v>0</x:v>
      </x:c>
      <x:c r="X116" s="2" t="n">
        <x:v>0</x:v>
      </x:c>
      <x:c r="Y116" s="7" t="n">
        <x:f>SUMIFS('9月奖金发放记录'!$J$2:$J$168,'9月奖金发放记录'!$B$2:$B$168,B116,'9月奖金发放记录'!$A$2:$A$168,A116)</x:f>
        <x:v>0</x:v>
      </x:c>
      <x:c r="Z116" s="2" t="n">
        <x:v>7</x:v>
      </x:c>
    </x:row>
    <x:row r="117" ht="22" customHeight="1">
      <x:c r="A117" s="2" t="str">
        <x:v>粤AGP5158</x:v>
      </x:c>
      <x:c r="B117" s="2" t="str">
        <x:v>尚建华</x:v>
      </x:c>
      <x:c r="C117" s="2" t="n">
        <x:v>3000</x:v>
      </x:c>
      <x:c r="D117" s="2" t="n">
        <x:v>2935</x:v>
      </x:c>
      <x:c r="E117" s="2" t="n">
        <x:v>3000</x:v>
      </x:c>
      <x:c r="F117" s="2" t="n">
        <x:v>6726.9</x:v>
      </x:c>
      <x:c r="G117" s="2" t="n">
        <x:v>3000</x:v>
      </x:c>
      <x:c r="H117" s="2" t="n">
        <x:v>6532.4</x:v>
      </x:c>
      <x:c r="I117" s="2" t="n">
        <x:v>3000</x:v>
      </x:c>
      <x:c r="J117" s="2" t="n">
        <x:v>7477.7</x:v>
      </x:c>
      <x:c r="K117" s="2" t="n">
        <x:v>3000</x:v>
      </x:c>
      <x:c r="L117" s="2" t="n">
        <x:v>9290.1</x:v>
      </x:c>
      <x:c r="M117" s="2" t="n">
        <x:v>3000</x:v>
      </x:c>
      <x:c r="N117" s="2" t="n">
        <x:v>8058.8</x:v>
      </x:c>
      <x:c r="O117" s="2" t="n">
        <x:v>1451.61</x:v>
      </x:c>
      <x:c r="P117" s="2" t="n">
        <x:v>153.1</x:v>
      </x:c>
      <x:c r="Q117" s="2" t="n">
        <x:v>3000</x:v>
      </x:c>
      <x:c r="R117" s="2" t="n">
        <x:v>0</x:v>
      </x:c>
      <x:c r="S117" s="2" t="n">
        <x:v>3000</x:v>
      </x:c>
      <x:c r="T117" s="2" t="n">
        <x:v>0</x:v>
      </x:c>
      <x:c r="U117" s="7" t="n">
        <x:v>25451.61</x:v>
      </x:c>
      <x:c r="V117" s="7" t="n">
        <x:v>41174</x:v>
      </x:c>
      <x:c r="W117" s="2" t="n">
        <x:v>1</x:v>
      </x:c>
      <x:c r="X117" s="2" t="n">
        <x:v>0</x:v>
      </x:c>
      <x:c r="Y117" s="7" t="n">
        <x:f>SUMIFS('9月奖金发放记录'!$J$2:$J$168,'9月奖金发放记录'!$B$2:$B$168,B117,'9月奖金发放记录'!$A$2:$A$168,A117)</x:f>
        <x:v>150</x:v>
      </x:c>
      <x:c r="Z117" s="2" t="n">
        <x:v>0</x:v>
      </x:c>
    </x:row>
    <x:row r="118" ht="22" customHeight="1">
      <x:c r="A118" s="2" t="str">
        <x:v>粤AGP5165</x:v>
      </x:c>
      <x:c r="B118" s="2" t="str">
        <x:v>尚建华</x:v>
      </x:c>
      <x:c r="C118" s="2"/>
      <x:c r="D118" s="2"/>
      <x:c r="E118" s="2"/>
      <x:c r="F118" s="2"/>
      <x:c r="G118" s="2"/>
      <x:c r="H118" s="2"/>
      <x:c r="I118" s="2" t="n">
        <x:v>4166.67</x:v>
      </x:c>
      <x:c r="J118" s="2" t="n">
        <x:v>5848.1</x:v>
      </x:c>
      <x:c r="K118" s="2" t="n">
        <x:v>5000</x:v>
      </x:c>
      <x:c r="L118" s="2" t="n">
        <x:v>5021.4</x:v>
      </x:c>
      <x:c r="M118" s="2" t="n">
        <x:v>5000</x:v>
      </x:c>
      <x:c r="N118" s="2" t="n">
        <x:v>8572.6</x:v>
      </x:c>
      <x:c r="O118" s="2" t="n">
        <x:v>5000</x:v>
      </x:c>
      <x:c r="P118" s="2" t="n">
        <x:v>8196.7</x:v>
      </x:c>
      <x:c r="Q118" s="2" t="n">
        <x:v>3548.39</x:v>
      </x:c>
      <x:c r="R118" s="2" t="n">
        <x:v>5411</x:v>
      </x:c>
      <x:c r="S118" s="2" t="n">
        <x:v>5000</x:v>
      </x:c>
      <x:c r="T118" s="2" t="n">
        <x:v>0</x:v>
      </x:c>
      <x:c r="U118" s="7" t="n">
        <x:v>27715.06</x:v>
      </x:c>
      <x:c r="V118" s="7" t="n">
        <x:v>33049.8</x:v>
      </x:c>
      <x:c r="W118" s="2" t="n">
        <x:v>1</x:v>
      </x:c>
      <x:c r="X118" s="2" t="n">
        <x:v>0</x:v>
      </x:c>
      <x:c r="Y118" s="7" t="n">
        <x:f>SUMIFS('9月奖金发放记录'!$J$2:$J$168,'9月奖金发放记录'!$B$2:$B$168,B118,'9月奖金发放记录'!$A$2:$A$168,A118)</x:f>
        <x:v>260</x:v>
      </x:c>
      <x:c r="Z118" s="2" t="n">
        <x:v>0</x:v>
      </x:c>
    </x:row>
    <x:row r="119" ht="22" customHeight="1">
      <x:c r="A119" s="2" t="str">
        <x:v>粤AGP5379</x:v>
      </x:c>
      <x:c r="B119" s="2" t="str">
        <x:v>尚建华</x:v>
      </x:c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  <x:c r="R119" s="2"/>
      <x:c r="S119" s="2" t="n">
        <x:v>5000</x:v>
      </x:c>
      <x:c r="T119" s="2" t="n">
        <x:v>3255</x:v>
      </x:c>
      <x:c r="U119" s="7" t="n">
        <x:v>5000</x:v>
      </x:c>
      <x:c r="V119" s="7" t="n">
        <x:v>3255</x:v>
      </x:c>
      <x:c r="W119" s="2" t="n">
        <x:v>0</x:v>
      </x:c>
      <x:c r="X119" s="2" t="n">
        <x:v>0</x:v>
      </x:c>
      <x:c r="Y119" s="7" t="n">
        <x:f>SUMIFS('9月奖金发放记录'!$J$2:$J$168,'9月奖金发放记录'!$B$2:$B$168,B119,'9月奖金发放记录'!$A$2:$A$168,A119)</x:f>
        <x:v>0</x:v>
      </x:c>
      <x:c r="Z119" s="2" t="n">
        <x:v>2</x:v>
      </x:c>
    </x:row>
    <x:row r="120" ht="22" customHeight="1">
      <x:c r="A120" s="2" t="str">
        <x:v>粤AGP5711</x:v>
      </x:c>
      <x:c r="B120" s="2" t="str">
        <x:v>尚建华</x:v>
      </x:c>
      <x:c r="C120" s="2" t="n">
        <x:v>5000</x:v>
      </x:c>
      <x:c r="D120" s="2" t="n">
        <x:v>74.3</x:v>
      </x:c>
      <x:c r="E120" s="2" t="n">
        <x:v>5000</x:v>
      </x:c>
      <x:c r="F120" s="2" t="n">
        <x:v>60.6</x:v>
      </x:c>
      <x:c r="G120" s="2" t="n">
        <x:v>5000</x:v>
      </x:c>
      <x:c r="H120" s="2" t="n">
        <x:v>207</x:v>
      </x:c>
      <x:c r="I120" s="2" t="n">
        <x:v>3000</x:v>
      </x:c>
      <x:c r="J120" s="2" t="n">
        <x:v>317.1</x:v>
      </x:c>
      <x:c r="K120" s="2" t="n">
        <x:v>5000</x:v>
      </x:c>
      <x:c r="L120" s="2" t="n">
        <x:v>4300.9</x:v>
      </x:c>
      <x:c r="M120" s="2" t="n">
        <x:v>5000</x:v>
      </x:c>
      <x:c r="N120" s="2" t="n">
        <x:v>3240.3</x:v>
      </x:c>
      <x:c r="O120" s="2" t="n">
        <x:v>5000</x:v>
      </x:c>
      <x:c r="P120" s="2" t="n">
        <x:v>3175.7</x:v>
      </x:c>
      <x:c r="Q120" s="2" t="n">
        <x:v>5000</x:v>
      </x:c>
      <x:c r="R120" s="2" t="n">
        <x:v>4009.5</x:v>
      </x:c>
      <x:c r="S120" s="2" t="n">
        <x:v>5000</x:v>
      </x:c>
      <x:c r="T120" s="2" t="n">
        <x:v>4099.6</x:v>
      </x:c>
      <x:c r="U120" s="7" t="n">
        <x:v>43000</x:v>
      </x:c>
      <x:c r="V120" s="7" t="n">
        <x:v>19485</x:v>
      </x:c>
      <x:c r="W120" s="2" t="n">
        <x:v>0</x:v>
      </x:c>
      <x:c r="X120" s="2" t="n">
        <x:v>0</x:v>
      </x:c>
      <x:c r="Y120" s="7" t="n">
        <x:f>SUMIFS('9月奖金发放记录'!$J$2:$J$168,'9月奖金发放记录'!$B$2:$B$168,B120,'9月奖金发放记录'!$A$2:$A$168,A120)</x:f>
        <x:v>0</x:v>
      </x:c>
      <x:c r="Z120" s="2" t="n">
        <x:v>1</x:v>
      </x:c>
    </x:row>
    <x:row r="121" ht="22" customHeight="1">
      <x:c r="A121" s="2" t="str">
        <x:v>粤AGP5770</x:v>
      </x:c>
      <x:c r="B121" s="2" t="str">
        <x:v>尚建华</x:v>
      </x:c>
      <x:c r="C121" s="2"/>
      <x:c r="D121" s="2"/>
      <x:c r="E121" s="2"/>
      <x:c r="F121" s="2"/>
      <x:c r="G121" s="2"/>
      <x:c r="H121" s="2"/>
      <x:c r="I121" s="2"/>
      <x:c r="J121" s="2"/>
      <x:c r="K121" s="2" t="n">
        <x:v>645.16</x:v>
      </x:c>
      <x:c r="L121" s="2" t="n">
        <x:v>683.8</x:v>
      </x:c>
      <x:c r="M121" s="2" t="n">
        <x:v>5000</x:v>
      </x:c>
      <x:c r="N121" s="2" t="n">
        <x:v>9246.9</x:v>
      </x:c>
      <x:c r="O121" s="2" t="n">
        <x:v>5000</x:v>
      </x:c>
      <x:c r="P121" s="2" t="n">
        <x:v>5487.9</x:v>
      </x:c>
      <x:c r="Q121" s="2" t="n">
        <x:v>5000</x:v>
      </x:c>
      <x:c r="R121" s="2" t="n">
        <x:v>7925</x:v>
      </x:c>
      <x:c r="S121" s="2" t="n">
        <x:v>5000</x:v>
      </x:c>
      <x:c r="T121" s="2" t="n">
        <x:v>0</x:v>
      </x:c>
      <x:c r="U121" s="7" t="n">
        <x:v>20645.16</x:v>
      </x:c>
      <x:c r="V121" s="7" t="n">
        <x:v>23343.6</x:v>
      </x:c>
      <x:c r="W121" s="2" t="n">
        <x:v>1</x:v>
      </x:c>
      <x:c r="X121" s="2" t="n">
        <x:v>0</x:v>
      </x:c>
      <x:c r="Y121" s="7" t="n">
        <x:f>SUMIFS('9月奖金发放记录'!$J$2:$J$168,'9月奖金发放记录'!$B$2:$B$168,B121,'9月奖金发放记录'!$A$2:$A$168,A121)</x:f>
        <x:v>260</x:v>
      </x:c>
      <x:c r="Z121" s="2" t="n">
        <x:v>0</x:v>
      </x:c>
    </x:row>
    <x:row r="122" ht="22" customHeight="1">
      <x:c r="A122" s="2" t="str">
        <x:v>粤AGP6639</x:v>
      </x:c>
      <x:c r="B122" s="2" t="str">
        <x:v>尚建华</x:v>
      </x:c>
      <x:c r="C122" s="2" t="n">
        <x:v>3000</x:v>
      </x:c>
      <x:c r="D122" s="2" t="n">
        <x:v>4475.6</x:v>
      </x:c>
      <x:c r="E122" s="2" t="n">
        <x:v>3000</x:v>
      </x:c>
      <x:c r="F122" s="2" t="n">
        <x:v>536.7</x:v>
      </x:c>
      <x:c r="G122" s="2" t="n">
        <x:v>3000</x:v>
      </x:c>
      <x:c r="H122" s="2" t="n">
        <x:v>5417.6</x:v>
      </x:c>
      <x:c r="I122" s="2" t="n">
        <x:v>3000</x:v>
      </x:c>
      <x:c r="J122" s="2" t="n">
        <x:v>5312.2</x:v>
      </x:c>
      <x:c r="K122" s="2" t="n">
        <x:v>3000</x:v>
      </x:c>
      <x:c r="L122" s="2" t="n">
        <x:v>4922</x:v>
      </x:c>
      <x:c r="M122" s="2" t="n">
        <x:v>3000</x:v>
      </x:c>
      <x:c r="N122" s="2" t="n">
        <x:v>3823.5</x:v>
      </x:c>
      <x:c r="O122" s="2" t="n">
        <x:v>3000</x:v>
      </x:c>
      <x:c r="P122" s="2" t="n">
        <x:v>5363.5</x:v>
      </x:c>
      <x:c r="Q122" s="2" t="n">
        <x:v>2225.81</x:v>
      </x:c>
      <x:c r="R122" s="2" t="n">
        <x:v>4579</x:v>
      </x:c>
      <x:c r="S122" s="2" t="n">
        <x:v>3000</x:v>
      </x:c>
      <x:c r="T122" s="2" t="n">
        <x:v>0</x:v>
      </x:c>
      <x:c r="U122" s="7" t="n">
        <x:v>26225.81</x:v>
      </x:c>
      <x:c r="V122" s="7" t="n">
        <x:v>34430.1</x:v>
      </x:c>
      <x:c r="W122" s="2" t="n">
        <x:v>1</x:v>
      </x:c>
      <x:c r="X122" s="2" t="n">
        <x:v>0</x:v>
      </x:c>
      <x:c r="Y122" s="7" t="n">
        <x:f>SUMIFS('9月奖金发放记录'!$J$2:$J$168,'9月奖金发放记录'!$B$2:$B$168,B122,'9月奖金发放记录'!$A$2:$A$168,A122)</x:f>
        <x:v>150</x:v>
      </x:c>
      <x:c r="Z122" s="2" t="n">
        <x:v>0</x:v>
      </x:c>
    </x:row>
    <x:row r="123" ht="22" customHeight="1">
      <x:c r="A123" s="2" t="str">
        <x:v>粤AGP6680</x:v>
      </x:c>
      <x:c r="B123" s="2" t="str">
        <x:v>尚建华</x:v>
      </x:c>
      <x:c r="C123" s="2" t="n">
        <x:v>3000</x:v>
      </x:c>
      <x:c r="D123" s="2" t="n">
        <x:v>2365.8</x:v>
      </x:c>
      <x:c r="E123" s="2" t="n">
        <x:v>3000</x:v>
      </x:c>
      <x:c r="F123" s="2" t="n">
        <x:v>1432.6</x:v>
      </x:c>
      <x:c r="G123" s="2" t="n">
        <x:v>3000</x:v>
      </x:c>
      <x:c r="H123" s="2" t="n">
        <x:v>2378.7</x:v>
      </x:c>
      <x:c r="I123" s="2" t="n">
        <x:v>3000</x:v>
      </x:c>
      <x:c r="J123" s="2" t="n">
        <x:v>2379.8</x:v>
      </x:c>
      <x:c r="K123" s="2" t="n">
        <x:v>3000</x:v>
      </x:c>
      <x:c r="L123" s="2" t="n">
        <x:v>2402.3</x:v>
      </x:c>
      <x:c r="M123" s="2" t="n">
        <x:v>3000</x:v>
      </x:c>
      <x:c r="N123" s="2" t="n">
        <x:v>2367.5</x:v>
      </x:c>
      <x:c r="O123" s="2" t="n">
        <x:v>3000</x:v>
      </x:c>
      <x:c r="P123" s="2" t="n">
        <x:v>2393.3</x:v>
      </x:c>
      <x:c r="Q123" s="2" t="n">
        <x:v>3000</x:v>
      </x:c>
      <x:c r="R123" s="2" t="n">
        <x:v>2363.2</x:v>
      </x:c>
      <x:c r="S123" s="2" t="n">
        <x:v>3000</x:v>
      </x:c>
      <x:c r="T123" s="2" t="n">
        <x:v>2171.6</x:v>
      </x:c>
      <x:c r="U123" s="7" t="n">
        <x:v>27000</x:v>
      </x:c>
      <x:c r="V123" s="7" t="n">
        <x:v>20254.8</x:v>
      </x:c>
      <x:c r="W123" s="2" t="n">
        <x:v>0</x:v>
      </x:c>
      <x:c r="X123" s="2" t="n">
        <x:v>0</x:v>
      </x:c>
      <x:c r="Y123" s="7" t="n">
        <x:f>SUMIFS('9月奖金发放记录'!$J$2:$J$168,'9月奖金发放记录'!$B$2:$B$168,B123,'9月奖金发放记录'!$A$2:$A$168,A123)</x:f>
        <x:v>0</x:v>
      </x:c>
      <x:c r="Z123" s="2" t="n">
        <x:v>0</x:v>
      </x:c>
    </x:row>
    <x:row r="124" ht="22" customHeight="1">
      <x:c r="A124" s="2" t="str">
        <x:v>粤AGP9338</x:v>
      </x:c>
      <x:c r="B124" s="2" t="str">
        <x:v>尚建华</x:v>
      </x:c>
      <x:c r="C124" s="2" t="n">
        <x:v>3000</x:v>
      </x:c>
      <x:c r="D124" s="2" t="n">
        <x:v>8623.3</x:v>
      </x:c>
      <x:c r="E124" s="2" t="n">
        <x:v>3000</x:v>
      </x:c>
      <x:c r="F124" s="2" t="n">
        <x:v>1248.6</x:v>
      </x:c>
      <x:c r="G124" s="2" t="n">
        <x:v>3000</x:v>
      </x:c>
      <x:c r="H124" s="2" t="n">
        <x:v>16.6</x:v>
      </x:c>
      <x:c r="I124" s="2" t="n">
        <x:v>3000</x:v>
      </x:c>
      <x:c r="J124" s="2" t="n">
        <x:v>0</x:v>
      </x:c>
      <x:c r="K124" s="2" t="n">
        <x:v>3000</x:v>
      </x:c>
      <x:c r="L124" s="2" t="n">
        <x:v>3865</x:v>
      </x:c>
      <x:c r="M124" s="2" t="n">
        <x:v>3000</x:v>
      </x:c>
      <x:c r="N124" s="2" t="n">
        <x:v>11889.3</x:v>
      </x:c>
      <x:c r="O124" s="2" t="n">
        <x:v>3000</x:v>
      </x:c>
      <x:c r="P124" s="2" t="n">
        <x:v>13042.1</x:v>
      </x:c>
      <x:c r="Q124" s="2" t="n">
        <x:v>3000</x:v>
      </x:c>
      <x:c r="R124" s="2" t="n">
        <x:v>9184.2</x:v>
      </x:c>
      <x:c r="S124" s="2" t="n">
        <x:v>100</x:v>
      </x:c>
      <x:c r="T124" s="2" t="n">
        <x:v>0</x:v>
      </x:c>
      <x:c r="U124" s="7" t="n">
        <x:v>24100</x:v>
      </x:c>
      <x:c r="V124" s="7" t="n">
        <x:v>47869.1</x:v>
      </x:c>
      <x:c r="W124" s="2" t="n">
        <x:v>4</x:v>
      </x:c>
      <x:c r="X124" s="2" t="n">
        <x:v>3</x:v>
      </x:c>
      <x:c r="Y124" s="7" t="n">
        <x:f>SUMIFS('9月奖金发放记录'!$J$2:$J$168,'9月奖金发放记录'!$B$2:$B$168,B124,'9月奖金发放记录'!$A$2:$A$168,A124)</x:f>
        <x:v>150</x:v>
      </x:c>
      <x:c r="Z124" s="2" t="n">
        <x:v>0</x:v>
      </x:c>
    </x:row>
    <x:row r="125" ht="22" customHeight="1">
      <x:c r="A125" s="2" t="str">
        <x:v>粤AGP9703</x:v>
      </x:c>
      <x:c r="B125" s="2" t="str">
        <x:v>尚建华</x:v>
      </x:c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 t="n">
        <x:v>4833.33</x:v>
      </x:c>
      <x:c r="N125" s="2" t="n">
        <x:v>4220.9</x:v>
      </x:c>
      <x:c r="O125" s="2" t="n">
        <x:v>5000</x:v>
      </x:c>
      <x:c r="P125" s="2" t="n">
        <x:v>4746.7</x:v>
      </x:c>
      <x:c r="Q125" s="2" t="n">
        <x:v>5000</x:v>
      </x:c>
      <x:c r="R125" s="2" t="n">
        <x:v>4782.3</x:v>
      </x:c>
      <x:c r="S125" s="2" t="n">
        <x:v>5000</x:v>
      </x:c>
      <x:c r="T125" s="2" t="n">
        <x:v>5054.3</x:v>
      </x:c>
      <x:c r="U125" s="7" t="n">
        <x:v>19833.33</x:v>
      </x:c>
      <x:c r="V125" s="7" t="n">
        <x:v>18804.2</x:v>
      </x:c>
      <x:c r="W125" s="2" t="n">
        <x:v>0</x:v>
      </x:c>
      <x:c r="X125" s="2" t="n">
        <x:v>0</x:v>
      </x:c>
      <x:c r="Y125" s="7" t="n">
        <x:f>SUMIFS('9月奖金发放记录'!$J$2:$J$168,'9月奖金发放记录'!$B$2:$B$168,B125,'9月奖金发放记录'!$A$2:$A$168,A125)</x:f>
        <x:v>260</x:v>
      </x:c>
      <x:c r="Z125" s="2" t="n">
        <x:v>0</x:v>
      </x:c>
    </x:row>
    <x:row r="126" ht="22" customHeight="1">
      <x:c r="A126" s="2" t="str">
        <x:v>粤AGP9825</x:v>
      </x:c>
      <x:c r="B126" s="2" t="str">
        <x:v>尚建华</x:v>
      </x:c>
      <x:c r="C126" s="2" t="n">
        <x:v>3000</x:v>
      </x:c>
      <x:c r="D126" s="2" t="n">
        <x:v>2641.2</x:v>
      </x:c>
      <x:c r="E126" s="2" t="n">
        <x:v>3000</x:v>
      </x:c>
      <x:c r="F126" s="2" t="n">
        <x:v>1861</x:v>
      </x:c>
      <x:c r="G126" s="2" t="n">
        <x:v>3000</x:v>
      </x:c>
      <x:c r="H126" s="2" t="n">
        <x:v>4100.4</x:v>
      </x:c>
      <x:c r="I126" s="2" t="n">
        <x:v>3000</x:v>
      </x:c>
      <x:c r="J126" s="2" t="n">
        <x:v>5755.7</x:v>
      </x:c>
      <x:c r="K126" s="2" t="n">
        <x:v>3000</x:v>
      </x:c>
      <x:c r="L126" s="2" t="n">
        <x:v>5792.4</x:v>
      </x:c>
      <x:c r="M126" s="2" t="n">
        <x:v>3000</x:v>
      </x:c>
      <x:c r="N126" s="2" t="n">
        <x:v>6706.7</x:v>
      </x:c>
      <x:c r="O126" s="2" t="n">
        <x:v>3000</x:v>
      </x:c>
      <x:c r="P126" s="2" t="n">
        <x:v>6489.6</x:v>
      </x:c>
      <x:c r="Q126" s="2" t="n">
        <x:v>2612.9</x:v>
      </x:c>
      <x:c r="R126" s="2" t="n">
        <x:v>7883</x:v>
      </x:c>
      <x:c r="S126" s="2" t="n">
        <x:v>3000</x:v>
      </x:c>
      <x:c r="T126" s="2" t="n">
        <x:v>0</x:v>
      </x:c>
      <x:c r="U126" s="7" t="n">
        <x:v>26612.9</x:v>
      </x:c>
      <x:c r="V126" s="7" t="n">
        <x:v>41230</x:v>
      </x:c>
      <x:c r="W126" s="2" t="n">
        <x:v>2</x:v>
      </x:c>
      <x:c r="X126" s="2" t="n">
        <x:v>1</x:v>
      </x:c>
      <x:c r="Y126" s="7" t="n">
        <x:f>SUMIFS('9月奖金发放记录'!$J$2:$J$168,'9月奖金发放记录'!$B$2:$B$168,B126,'9月奖金发放记录'!$A$2:$A$168,A126)</x:f>
        <x:v>150</x:v>
      </x:c>
      <x:c r="Z126" s="2" t="n">
        <x:v>0</x:v>
      </x:c>
    </x:row>
    <x:row r="127" ht="22" customHeight="1">
      <x:c r="A127" s="2" t="str">
        <x:v>粤AGQ1330</x:v>
      </x:c>
      <x:c r="B127" s="2" t="str">
        <x:v>尚建华</x:v>
      </x:c>
      <x:c r="C127" s="2" t="n">
        <x:v>3000</x:v>
      </x:c>
      <x:c r="D127" s="2" t="n">
        <x:v>4425.6</x:v>
      </x:c>
      <x:c r="E127" s="2" t="n">
        <x:v>3000</x:v>
      </x:c>
      <x:c r="F127" s="2" t="n">
        <x:v>0</x:v>
      </x:c>
      <x:c r="G127" s="2" t="n">
        <x:v>3000</x:v>
      </x:c>
      <x:c r="H127" s="2" t="n">
        <x:v>684.1</x:v>
      </x:c>
      <x:c r="I127" s="2" t="n">
        <x:v>3000</x:v>
      </x:c>
      <x:c r="J127" s="2" t="n">
        <x:v>5504.1</x:v>
      </x:c>
      <x:c r="K127" s="2" t="n">
        <x:v>3000</x:v>
      </x:c>
      <x:c r="L127" s="2" t="n">
        <x:v>6380.9</x:v>
      </x:c>
      <x:c r="M127" s="2" t="n">
        <x:v>3000</x:v>
      </x:c>
      <x:c r="N127" s="2" t="n">
        <x:v>5122.1</x:v>
      </x:c>
      <x:c r="O127" s="2" t="n">
        <x:v>3000</x:v>
      </x:c>
      <x:c r="P127" s="2" t="n">
        <x:v>3867.6</x:v>
      </x:c>
      <x:c r="Q127" s="2" t="n">
        <x:v>3000</x:v>
      </x:c>
      <x:c r="R127" s="2" t="n">
        <x:v>4253</x:v>
      </x:c>
      <x:c r="S127" s="2" t="n">
        <x:v>3000</x:v>
      </x:c>
      <x:c r="T127" s="2" t="n">
        <x:v>2809.3</x:v>
      </x:c>
      <x:c r="U127" s="7" t="n">
        <x:v>27000</x:v>
      </x:c>
      <x:c r="V127" s="7" t="n">
        <x:v>33046.7</x:v>
      </x:c>
      <x:c r="W127" s="2" t="n">
        <x:v>1</x:v>
      </x:c>
      <x:c r="X127" s="2" t="n">
        <x:v>0</x:v>
      </x:c>
      <x:c r="Y127" s="7" t="n">
        <x:f>SUMIFS('9月奖金发放记录'!$J$2:$J$168,'9月奖金发放记录'!$B$2:$B$168,B127,'9月奖金发放记录'!$A$2:$A$168,A127)</x:f>
        <x:v>150</x:v>
      </x:c>
      <x:c r="Z127" s="2" t="n">
        <x:v>3</x:v>
      </x:c>
    </x:row>
    <x:row r="128" ht="22" customHeight="1">
      <x:c r="A128" s="2" t="str">
        <x:v>粤AGQ3688</x:v>
      </x:c>
      <x:c r="B128" s="2" t="str">
        <x:v>尚建华</x:v>
      </x:c>
      <x:c r="C128" s="2" t="n">
        <x:v>3000</x:v>
      </x:c>
      <x:c r="D128" s="2" t="n">
        <x:v>9842.2</x:v>
      </x:c>
      <x:c r="E128" s="2" t="n">
        <x:v>3000</x:v>
      </x:c>
      <x:c r="F128" s="2" t="n">
        <x:v>8343.3</x:v>
      </x:c>
      <x:c r="G128" s="2" t="n">
        <x:v>3000</x:v>
      </x:c>
      <x:c r="H128" s="2" t="n">
        <x:v>5766.9</x:v>
      </x:c>
      <x:c r="I128" s="2" t="n">
        <x:v>3000</x:v>
      </x:c>
      <x:c r="J128" s="2" t="n">
        <x:v>4026.2</x:v>
      </x:c>
      <x:c r="K128" s="2" t="n">
        <x:v>3000</x:v>
      </x:c>
      <x:c r="L128" s="2" t="n">
        <x:v>6287.8</x:v>
      </x:c>
      <x:c r="M128" s="2" t="n">
        <x:v>3000</x:v>
      </x:c>
      <x:c r="N128" s="2" t="n">
        <x:v>6514.7</x:v>
      </x:c>
      <x:c r="O128" s="2" t="n">
        <x:v>3000</x:v>
      </x:c>
      <x:c r="P128" s="2" t="n">
        <x:v>5121.4</x:v>
      </x:c>
      <x:c r="Q128" s="2" t="n">
        <x:v>2225.81</x:v>
      </x:c>
      <x:c r="R128" s="2" t="n">
        <x:v>2738.7</x:v>
      </x:c>
      <x:c r="S128" s="2" t="n">
        <x:v>3000</x:v>
      </x:c>
      <x:c r="T128" s="2" t="n">
        <x:v>0</x:v>
      </x:c>
      <x:c r="U128" s="7" t="n">
        <x:v>26225.81</x:v>
      </x:c>
      <x:c r="V128" s="7" t="n">
        <x:v>48641.2</x:v>
      </x:c>
      <x:c r="W128" s="2" t="n">
        <x:v>1</x:v>
      </x:c>
      <x:c r="X128" s="2" t="n">
        <x:v>0</x:v>
      </x:c>
      <x:c r="Y128" s="7" t="n">
        <x:f>SUMIFS('9月奖金发放记录'!$J$2:$J$168,'9月奖金发放记录'!$B$2:$B$168,B128,'9月奖金发放记录'!$A$2:$A$168,A128)</x:f>
        <x:v>150</x:v>
      </x:c>
      <x:c r="Z128" s="2" t="n">
        <x:v>0</x:v>
      </x:c>
    </x:row>
    <x:row r="129" ht="22" customHeight="1">
      <x:c r="A129" s="2" t="str">
        <x:v>粤AGQ8393</x:v>
      </x:c>
      <x:c r="B129" s="2" t="str">
        <x:v>尚建华</x:v>
      </x:c>
      <x:c r="C129" s="2" t="n">
        <x:v>3000</x:v>
      </x:c>
      <x:c r="D129" s="2" t="n">
        <x:v>2293</x:v>
      </x:c>
      <x:c r="E129" s="2" t="n">
        <x:v>3000</x:v>
      </x:c>
      <x:c r="F129" s="2" t="n">
        <x:v>1858</x:v>
      </x:c>
      <x:c r="G129" s="2" t="n">
        <x:v>3000</x:v>
      </x:c>
      <x:c r="H129" s="2" t="n">
        <x:v>2260</x:v>
      </x:c>
      <x:c r="I129" s="2" t="n">
        <x:v>3000</x:v>
      </x:c>
      <x:c r="J129" s="2" t="n">
        <x:v>2301.5</x:v>
      </x:c>
      <x:c r="K129" s="2" t="n">
        <x:v>3000</x:v>
      </x:c>
      <x:c r="L129" s="2" t="n">
        <x:v>2620.6</x:v>
      </x:c>
      <x:c r="M129" s="2" t="n">
        <x:v>3000</x:v>
      </x:c>
      <x:c r="N129" s="2" t="n">
        <x:v>2534.1</x:v>
      </x:c>
      <x:c r="O129" s="2" t="n">
        <x:v>3000</x:v>
      </x:c>
      <x:c r="P129" s="2" t="n">
        <x:v>2391.5</x:v>
      </x:c>
      <x:c r="Q129" s="2" t="n">
        <x:v>3000</x:v>
      </x:c>
      <x:c r="R129" s="2" t="n">
        <x:v>2575.3</x:v>
      </x:c>
      <x:c r="S129" s="2" t="n">
        <x:v>3000</x:v>
      </x:c>
      <x:c r="T129" s="2" t="n">
        <x:v>2289.6</x:v>
      </x:c>
      <x:c r="U129" s="7" t="n">
        <x:v>27000</x:v>
      </x:c>
      <x:c r="V129" s="7" t="n">
        <x:v>21123.6</x:v>
      </x:c>
      <x:c r="W129" s="2" t="n">
        <x:v>0</x:v>
      </x:c>
      <x:c r="X129" s="2" t="n">
        <x:v>0</x:v>
      </x:c>
      <x:c r="Y129" s="7" t="n">
        <x:f>SUMIFS('9月奖金发放记录'!$J$2:$J$168,'9月奖金发放记录'!$B$2:$B$168,B129,'9月奖金发放记录'!$A$2:$A$168,A129)</x:f>
        <x:v>0</x:v>
      </x:c>
      <x:c r="Z129" s="2" t="n">
        <x:v>0</x:v>
      </x:c>
    </x:row>
    <x:row r="130" ht="22" customHeight="1">
      <x:c r="A130" s="2" t="str">
        <x:v>粤AGR0772</x:v>
      </x:c>
      <x:c r="B130" s="2" t="str">
        <x:v>尚建华</x:v>
      </x:c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 t="n">
        <x:v>387.1</x:v>
      </x:c>
      <x:c r="R130" s="2" t="n">
        <x:v>300.6</x:v>
      </x:c>
      <x:c r="S130" s="2" t="n">
        <x:v>3000</x:v>
      </x:c>
      <x:c r="T130" s="2" t="n">
        <x:v>6170</x:v>
      </x:c>
      <x:c r="U130" s="7" t="n">
        <x:v>3387.1</x:v>
      </x:c>
      <x:c r="V130" s="7" t="n">
        <x:v>6470.6</x:v>
      </x:c>
      <x:c r="W130" s="2" t="n">
        <x:v>0</x:v>
      </x:c>
      <x:c r="X130" s="2" t="n">
        <x:v>1</x:v>
      </x:c>
      <x:c r="Y130" s="7" t="n">
        <x:f>SUMIFS('9月奖金发放记录'!$J$2:$J$168,'9月奖金发放记录'!$B$2:$B$168,B130,'9月奖金发放记录'!$A$2:$A$168,A130)</x:f>
        <x:v>169.35</x:v>
      </x:c>
      <x:c r="Z130" s="2" t="n">
        <x:v>3</x:v>
      </x:c>
    </x:row>
    <x:row r="131" ht="22" customHeight="1">
      <x:c r="A131" s="2" t="str">
        <x:v>粤AGR0790</x:v>
      </x:c>
      <x:c r="B131" s="2" t="str">
        <x:v>尚建华</x:v>
      </x:c>
      <x:c r="C131" s="2" t="n">
        <x:v>3000</x:v>
      </x:c>
      <x:c r="D131" s="2" t="n">
        <x:v>1867.3</x:v>
      </x:c>
      <x:c r="E131" s="2" t="n">
        <x:v>3000</x:v>
      </x:c>
      <x:c r="F131" s="2" t="n">
        <x:v>815.1</x:v>
      </x:c>
      <x:c r="G131" s="2" t="n">
        <x:v>3000</x:v>
      </x:c>
      <x:c r="H131" s="2" t="n">
        <x:v>104.4</x:v>
      </x:c>
      <x:c r="I131" s="2" t="n">
        <x:v>3000</x:v>
      </x:c>
      <x:c r="J131" s="2" t="n">
        <x:v>3848.5</x:v>
      </x:c>
      <x:c r="K131" s="2" t="n">
        <x:v>3000</x:v>
      </x:c>
      <x:c r="L131" s="2" t="n">
        <x:v>5507.5</x:v>
      </x:c>
      <x:c r="M131" s="2" t="n">
        <x:v>3000</x:v>
      </x:c>
      <x:c r="N131" s="2" t="n">
        <x:v>6943.1</x:v>
      </x:c>
      <x:c r="O131" s="2" t="n">
        <x:v>3000</x:v>
      </x:c>
      <x:c r="P131" s="2" t="n">
        <x:v>6425.7</x:v>
      </x:c>
      <x:c r="Q131" s="2" t="n">
        <x:v>3000</x:v>
      </x:c>
      <x:c r="R131" s="2" t="n">
        <x:v>9382.9</x:v>
      </x:c>
      <x:c r="S131" s="2" t="n">
        <x:v>3000</x:v>
      </x:c>
      <x:c r="T131" s="2" t="n">
        <x:v>0</x:v>
      </x:c>
      <x:c r="U131" s="7" t="n">
        <x:v>27000</x:v>
      </x:c>
      <x:c r="V131" s="7" t="n">
        <x:v>34894.5</x:v>
      </x:c>
      <x:c r="W131" s="2" t="n">
        <x:v>2</x:v>
      </x:c>
      <x:c r="X131" s="2" t="n">
        <x:v>1</x:v>
      </x:c>
      <x:c r="Y131" s="7" t="n">
        <x:f>SUMIFS('9月奖金发放记录'!$J$2:$J$168,'9月奖金发放记录'!$B$2:$B$168,B131,'9月奖金发放记录'!$A$2:$A$168,A131)</x:f>
        <x:v>150</x:v>
      </x:c>
      <x:c r="Z131" s="2" t="n">
        <x:v>0</x:v>
      </x:c>
    </x:row>
    <x:row r="132" ht="22" customHeight="1">
      <x:c r="A132" s="2" t="str">
        <x:v>粤AGR2818</x:v>
      </x:c>
      <x:c r="B132" s="2" t="str">
        <x:v>尚建华</x:v>
      </x:c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 t="n">
        <x:v>3000</x:v>
      </x:c>
      <x:c r="R132" s="2" t="n">
        <x:v>3162.9</x:v>
      </x:c>
      <x:c r="S132" s="2" t="n">
        <x:v>3000</x:v>
      </x:c>
      <x:c r="T132" s="2" t="n">
        <x:v>3150.5</x:v>
      </x:c>
      <x:c r="U132" s="7" t="n">
        <x:v>6000</x:v>
      </x:c>
      <x:c r="V132" s="7" t="n">
        <x:v>6313.4</x:v>
      </x:c>
      <x:c r="W132" s="2" t="n">
        <x:v>0</x:v>
      </x:c>
      <x:c r="X132" s="2" t="n">
        <x:v>0</x:v>
      </x:c>
      <x:c r="Y132" s="7" t="n">
        <x:f>SUMIFS('9月奖金发放记录'!$J$2:$J$168,'9月奖金发放记录'!$B$2:$B$168,B132,'9月奖金发放记录'!$A$2:$A$168,A132)</x:f>
        <x:v>150</x:v>
      </x:c>
      <x:c r="Z132" s="2" t="n">
        <x:v>0</x:v>
      </x:c>
    </x:row>
    <x:row r="133" ht="22" customHeight="1">
      <x:c r="A133" s="2" t="str">
        <x:v>粤AGR3208</x:v>
      </x:c>
      <x:c r="B133" s="2" t="str">
        <x:v>尚建华</x:v>
      </x:c>
      <x:c r="C133" s="2" t="n">
        <x:v>3000</x:v>
      </x:c>
      <x:c r="D133" s="2" t="n">
        <x:v>3095.6</x:v>
      </x:c>
      <x:c r="E133" s="2" t="n">
        <x:v>3000</x:v>
      </x:c>
      <x:c r="F133" s="2" t="n">
        <x:v>1535.9</x:v>
      </x:c>
      <x:c r="G133" s="2" t="n">
        <x:v>3000</x:v>
      </x:c>
      <x:c r="H133" s="2" t="n">
        <x:v>3410.3</x:v>
      </x:c>
      <x:c r="I133" s="2" t="n">
        <x:v>3000</x:v>
      </x:c>
      <x:c r="J133" s="2" t="n">
        <x:v>845</x:v>
      </x:c>
      <x:c r="K133" s="2" t="n">
        <x:v>3000</x:v>
      </x:c>
      <x:c r="L133" s="2" t="n">
        <x:v>-0.1</x:v>
      </x:c>
      <x:c r="M133" s="2" t="n">
        <x:v>3000</x:v>
      </x:c>
      <x:c r="N133" s="2" t="n">
        <x:v>0.4</x:v>
      </x:c>
      <x:c r="O133" s="2" t="n">
        <x:v>3000</x:v>
      </x:c>
      <x:c r="P133" s="2" t="n">
        <x:v>188.1</x:v>
      </x:c>
      <x:c r="Q133" s="2" t="n">
        <x:v>3000</x:v>
      </x:c>
      <x:c r="R133" s="2" t="n">
        <x:v>283.2</x:v>
      </x:c>
      <x:c r="S133" s="2" t="n">
        <x:v>3000</x:v>
      </x:c>
      <x:c r="T133" s="2" t="n">
        <x:v>0</x:v>
      </x:c>
      <x:c r="U133" s="7" t="n">
        <x:v>27000</x:v>
      </x:c>
      <x:c r="V133" s="7" t="n">
        <x:v>9358.4</x:v>
      </x:c>
      <x:c r="W133" s="2" t="n">
        <x:v>0</x:v>
      </x:c>
      <x:c r="X133" s="2" t="n">
        <x:v>0</x:v>
      </x:c>
      <x:c r="Y133" s="7" t="n">
        <x:f>SUMIFS('9月奖金发放记录'!$J$2:$J$168,'9月奖金发放记录'!$B$2:$B$168,B133,'9月奖金发放记录'!$A$2:$A$168,A133)</x:f>
        <x:v>0</x:v>
      </x:c>
      <x:c r="Z133" s="2" t="n">
        <x:v>28</x:v>
      </x:c>
    </x:row>
    <x:row r="134" ht="22" customHeight="1">
      <x:c r="A134" s="2" t="str">
        <x:v>粤AGR5098</x:v>
      </x:c>
      <x:c r="B134" s="2" t="str">
        <x:v>尚建华</x:v>
      </x:c>
      <x:c r="C134" s="2" t="n">
        <x:v>3000</x:v>
      </x:c>
      <x:c r="D134" s="2" t="n">
        <x:v>2603.3</x:v>
      </x:c>
      <x:c r="E134" s="2" t="n">
        <x:v>3000</x:v>
      </x:c>
      <x:c r="F134" s="2" t="n">
        <x:v>36.3</x:v>
      </x:c>
      <x:c r="G134" s="2" t="n">
        <x:v>3000</x:v>
      </x:c>
      <x:c r="H134" s="2" t="n">
        <x:v>1805.3</x:v>
      </x:c>
      <x:c r="I134" s="2" t="n">
        <x:v>3000</x:v>
      </x:c>
      <x:c r="J134" s="2" t="n">
        <x:v>4368.8</x:v>
      </x:c>
      <x:c r="K134" s="2" t="n">
        <x:v>3000</x:v>
      </x:c>
      <x:c r="L134" s="2" t="n">
        <x:v>5964.6</x:v>
      </x:c>
      <x:c r="M134" s="2" t="n">
        <x:v>3000</x:v>
      </x:c>
      <x:c r="N134" s="2" t="n">
        <x:v>5050</x:v>
      </x:c>
      <x:c r="O134" s="2" t="n">
        <x:v>3000</x:v>
      </x:c>
      <x:c r="P134" s="2" t="n">
        <x:v>4125.4</x:v>
      </x:c>
      <x:c r="Q134" s="2" t="n">
        <x:v>3000</x:v>
      </x:c>
      <x:c r="R134" s="2" t="n">
        <x:v>4088.8</x:v>
      </x:c>
      <x:c r="S134" s="2" t="n">
        <x:v>3000</x:v>
      </x:c>
      <x:c r="T134" s="2" t="n">
        <x:v>4665.1</x:v>
      </x:c>
      <x:c r="U134" s="7" t="n">
        <x:v>27000</x:v>
      </x:c>
      <x:c r="V134" s="7" t="n">
        <x:v>32707.6</x:v>
      </x:c>
      <x:c r="W134" s="2" t="n">
        <x:v>1</x:v>
      </x:c>
      <x:c r="X134" s="2" t="n">
        <x:v>0</x:v>
      </x:c>
      <x:c r="Y134" s="7" t="n">
        <x:f>SUMIFS('9月奖金发放记录'!$J$2:$J$168,'9月奖金发放记录'!$B$2:$B$168,B134,'9月奖金发放记录'!$A$2:$A$168,A134)</x:f>
        <x:v>150</x:v>
      </x:c>
      <x:c r="Z134" s="2" t="n">
        <x:v>1</x:v>
      </x:c>
    </x:row>
    <x:row r="135" ht="22" customHeight="1">
      <x:c r="A135" s="2" t="str">
        <x:v>粤AGR5535</x:v>
      </x:c>
      <x:c r="B135" s="2" t="str">
        <x:v>尚建华</x:v>
      </x:c>
      <x:c r="C135" s="2" t="n">
        <x:v>3000</x:v>
      </x:c>
      <x:c r="D135" s="2" t="n">
        <x:v>3489.4</x:v>
      </x:c>
      <x:c r="E135" s="2" t="n">
        <x:v>321.43</x:v>
      </x:c>
      <x:c r="F135" s="2" t="n">
        <x:v>757.4</x:v>
      </x:c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  <x:c r="R135" s="2"/>
      <x:c r="S135" s="2" t="n">
        <x:v>200</x:v>
      </x:c>
      <x:c r="T135" s="2" t="n">
        <x:v>0</x:v>
      </x:c>
      <x:c r="U135" s="7" t="n">
        <x:v>200</x:v>
      </x:c>
      <x:c r="V135" s="7" t="n">
        <x:v>0</x:v>
      </x:c>
      <x:c r="W135" s="2" t="n">
        <x:v>0</x:v>
      </x:c>
      <x:c r="X135" s="2" t="n">
        <x:v>0</x:v>
      </x:c>
      <x:c r="Y135" s="7" t="n">
        <x:f>SUMIFS('9月奖金发放记录'!$J$2:$J$168,'9月奖金发放记录'!$B$2:$B$168,B135,'9月奖金发放记录'!$A$2:$A$168,A135)</x:f>
        <x:v>0</x:v>
      </x:c>
      <x:c r="Z135" s="2" t="n">
        <x:v>2</x:v>
      </x:c>
    </x:row>
    <x:row r="136" ht="22" customHeight="1">
      <x:c r="A136" s="2" t="str">
        <x:v>粤AGR5539</x:v>
      </x:c>
      <x:c r="B136" s="2" t="str">
        <x:v>尚建华</x:v>
      </x:c>
      <x:c r="C136" s="2" t="n">
        <x:v>3000</x:v>
      </x:c>
      <x:c r="D136" s="2" t="n">
        <x:v>5149.8</x:v>
      </x:c>
      <x:c r="E136" s="2" t="n">
        <x:v>3000</x:v>
      </x:c>
      <x:c r="F136" s="2" t="n">
        <x:v>11082.9</x:v>
      </x:c>
      <x:c r="G136" s="2" t="n">
        <x:v>3000</x:v>
      </x:c>
      <x:c r="H136" s="2" t="n">
        <x:v>9521.4</x:v>
      </x:c>
      <x:c r="I136" s="2" t="n">
        <x:v>3000</x:v>
      </x:c>
      <x:c r="J136" s="2" t="n">
        <x:v>6349.6</x:v>
      </x:c>
      <x:c r="K136" s="2" t="n">
        <x:v>3000</x:v>
      </x:c>
      <x:c r="L136" s="2" t="n">
        <x:v>8226.5</x:v>
      </x:c>
      <x:c r="M136" s="2" t="n">
        <x:v>100</x:v>
      </x:c>
      <x:c r="N136" s="2" t="n">
        <x:v>346.9</x:v>
      </x:c>
      <x:c r="O136" s="2" t="n">
        <x:v>3000</x:v>
      </x:c>
      <x:c r="P136" s="2" t="n">
        <x:v>0</x:v>
      </x:c>
      <x:c r="Q136" s="2" t="n">
        <x:v>1258.06</x:v>
      </x:c>
      <x:c r="R136" s="2" t="n">
        <x:v>782.2</x:v>
      </x:c>
      <x:c r="S136" s="2" t="n">
        <x:v>3000</x:v>
      </x:c>
      <x:c r="T136" s="2" t="n">
        <x:v>0</x:v>
      </x:c>
      <x:c r="U136" s="7" t="n">
        <x:v>22358.06</x:v>
      </x:c>
      <x:c r="V136" s="7" t="n">
        <x:v>41459.3</x:v>
      </x:c>
      <x:c r="W136" s="2" t="n">
        <x:v>1</x:v>
      </x:c>
      <x:c r="X136" s="2" t="n">
        <x:v>0</x:v>
      </x:c>
      <x:c r="Y136" s="7" t="n">
        <x:f>SUMIFS('9月奖金发放记录'!$J$2:$J$168,'9月奖金发放记录'!$B$2:$B$168,B136,'9月奖金发放记录'!$A$2:$A$168,A136)</x:f>
        <x:v>150</x:v>
      </x:c>
      <x:c r="Z136" s="2" t="n">
        <x:v>0</x:v>
      </x:c>
    </x:row>
    <x:row r="137" ht="22" customHeight="1">
      <x:c r="A137" s="2" t="str">
        <x:v>粤AGR6859</x:v>
      </x:c>
      <x:c r="B137" s="2" t="str">
        <x:v>尚建华</x:v>
      </x:c>
      <x:c r="C137" s="2" t="n">
        <x:v>3000</x:v>
      </x:c>
      <x:c r="D137" s="2" t="n">
        <x:v>8293.4</x:v>
      </x:c>
      <x:c r="E137" s="2" t="n">
        <x:v>3000</x:v>
      </x:c>
      <x:c r="F137" s="2" t="n">
        <x:v>4829</x:v>
      </x:c>
      <x:c r="G137" s="2" t="n">
        <x:v>3000</x:v>
      </x:c>
      <x:c r="H137" s="2" t="n">
        <x:v>5943.1</x:v>
      </x:c>
      <x:c r="I137" s="2" t="n">
        <x:v>3000</x:v>
      </x:c>
      <x:c r="J137" s="2" t="n">
        <x:v>5.2</x:v>
      </x:c>
      <x:c r="K137" s="2" t="n">
        <x:v>3000</x:v>
      </x:c>
      <x:c r="L137" s="2" t="n">
        <x:v>3784.6</x:v>
      </x:c>
      <x:c r="M137" s="2" t="n">
        <x:v>3000</x:v>
      </x:c>
      <x:c r="N137" s="2" t="n">
        <x:v>9008.6</x:v>
      </x:c>
      <x:c r="O137" s="2" t="n">
        <x:v>3000</x:v>
      </x:c>
      <x:c r="P137" s="2" t="n">
        <x:v>8485.5</x:v>
      </x:c>
      <x:c r="Q137" s="2" t="n">
        <x:v>1935.48</x:v>
      </x:c>
      <x:c r="R137" s="2" t="n">
        <x:v>7815.3</x:v>
      </x:c>
      <x:c r="S137" s="2" t="n">
        <x:v>3000</x:v>
      </x:c>
      <x:c r="T137" s="2" t="n">
        <x:v>0</x:v>
      </x:c>
      <x:c r="U137" s="7" t="n">
        <x:v>25935.48</x:v>
      </x:c>
      <x:c r="V137" s="7" t="n">
        <x:v>48164.7</x:v>
      </x:c>
      <x:c r="W137" s="2" t="n">
        <x:v>3</x:v>
      </x:c>
      <x:c r="X137" s="2" t="n">
        <x:v>2</x:v>
      </x:c>
      <x:c r="Y137" s="7" t="n">
        <x:f>SUMIFS('9月奖金发放记录'!$J$2:$J$168,'9月奖金发放记录'!$B$2:$B$168,B137,'9月奖金发放记录'!$A$2:$A$168,A137)</x:f>
        <x:v>150</x:v>
      </x:c>
      <x:c r="Z137" s="2" t="n">
        <x:v>0</x:v>
      </x:c>
    </x:row>
    <x:row r="138" ht="22" customHeight="1">
      <x:c r="A138" s="2" t="str">
        <x:v>粤AGR6869</x:v>
      </x:c>
      <x:c r="B138" s="2" t="str">
        <x:v>尚建华</x:v>
      </x:c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  <x:c r="R138" s="2"/>
      <x:c r="S138" s="2" t="n">
        <x:v>3000</x:v>
      </x:c>
      <x:c r="T138" s="2" t="n">
        <x:v>8866</x:v>
      </x:c>
      <x:c r="U138" s="7" t="n">
        <x:v>3000</x:v>
      </x:c>
      <x:c r="V138" s="7" t="n">
        <x:v>8866</x:v>
      </x:c>
      <x:c r="W138" s="2" t="n">
        <x:v>0</x:v>
      </x:c>
      <x:c r="X138" s="2" t="n">
        <x:v>1</x:v>
      </x:c>
      <x:c r="Y138" s="7" t="n">
        <x:f>SUMIFS('9月奖金发放记录'!$J$2:$J$168,'9月奖金发放记录'!$B$2:$B$168,B138,'9月奖金发放记录'!$A$2:$A$168,A138)</x:f>
        <x:v>150</x:v>
      </x:c>
      <x:c r="Z138" s="2" t="n">
        <x:v>0</x:v>
      </x:c>
    </x:row>
    <x:row r="139" ht="22" customHeight="1">
      <x:c r="A139" s="2" t="str">
        <x:v>粤AGR6881</x:v>
      </x:c>
      <x:c r="B139" s="2" t="str">
        <x:v>尚建华</x:v>
      </x:c>
      <x:c r="C139" s="2"/>
      <x:c r="D139" s="2"/>
      <x:c r="E139" s="2"/>
      <x:c r="F139" s="2"/>
      <x:c r="G139" s="2"/>
      <x:c r="H139" s="2"/>
      <x:c r="I139" s="2"/>
      <x:c r="J139" s="2"/>
      <x:c r="K139" s="2" t="n">
        <x:v>387.1</x:v>
      </x:c>
      <x:c r="L139" s="2" t="n">
        <x:v>55.5</x:v>
      </x:c>
      <x:c r="M139" s="2" t="n">
        <x:v>3000</x:v>
      </x:c>
      <x:c r="N139" s="2" t="n">
        <x:v>6991.5</x:v>
      </x:c>
      <x:c r="O139" s="2" t="n">
        <x:v>3000</x:v>
      </x:c>
      <x:c r="P139" s="2" t="n">
        <x:v>7303.2</x:v>
      </x:c>
      <x:c r="Q139" s="2" t="n">
        <x:v>2225.81</x:v>
      </x:c>
      <x:c r="R139" s="2" t="n">
        <x:v>4401.9</x:v>
      </x:c>
      <x:c r="S139" s="2" t="n">
        <x:v>3000</x:v>
      </x:c>
      <x:c r="T139" s="2" t="n">
        <x:v>0</x:v>
      </x:c>
      <x:c r="U139" s="7" t="n">
        <x:v>11612.91</x:v>
      </x:c>
      <x:c r="V139" s="7" t="n">
        <x:v>18752.1</x:v>
      </x:c>
      <x:c r="W139" s="2" t="n">
        <x:v>1</x:v>
      </x:c>
      <x:c r="X139" s="2" t="n">
        <x:v>0</x:v>
      </x:c>
      <x:c r="Y139" s="7" t="n">
        <x:f>SUMIFS('9月奖金发放记录'!$J$2:$J$168,'9月奖金发放记录'!$B$2:$B$168,B139,'9月奖金发放记录'!$A$2:$A$168,A139)</x:f>
        <x:v>150</x:v>
      </x:c>
      <x:c r="Z139" s="2" t="n">
        <x:v>0</x:v>
      </x:c>
    </x:row>
    <x:row r="140" ht="22" customHeight="1">
      <x:c r="A140" s="2" t="str">
        <x:v>粤AGR9815</x:v>
      </x:c>
      <x:c r="B140" s="2" t="str">
        <x:v>尚建华</x:v>
      </x:c>
      <x:c r="C140" s="2" t="n">
        <x:v>3000</x:v>
      </x:c>
      <x:c r="D140" s="2" t="n">
        <x:v>4747.7</x:v>
      </x:c>
      <x:c r="E140" s="2" t="n">
        <x:v>3000</x:v>
      </x:c>
      <x:c r="F140" s="2" t="n">
        <x:v>3644.3</x:v>
      </x:c>
      <x:c r="G140" s="2" t="n">
        <x:v>3000</x:v>
      </x:c>
      <x:c r="H140" s="2" t="n">
        <x:v>6426.7</x:v>
      </x:c>
      <x:c r="I140" s="2" t="n">
        <x:v>3000</x:v>
      </x:c>
      <x:c r="J140" s="2" t="n">
        <x:v>5849.7</x:v>
      </x:c>
      <x:c r="K140" s="2" t="n">
        <x:v>3000</x:v>
      </x:c>
      <x:c r="L140" s="2" t="n">
        <x:v>8945.7</x:v>
      </x:c>
      <x:c r="M140" s="2" t="n">
        <x:v>3000</x:v>
      </x:c>
      <x:c r="N140" s="2" t="n">
        <x:v>7084.2</x:v>
      </x:c>
      <x:c r="O140" s="2" t="n">
        <x:v>3000</x:v>
      </x:c>
      <x:c r="P140" s="2" t="n">
        <x:v>9059</x:v>
      </x:c>
      <x:c r="Q140" s="2" t="n">
        <x:v>1838.71</x:v>
      </x:c>
      <x:c r="R140" s="2" t="n">
        <x:v>4973.8</x:v>
      </x:c>
      <x:c r="S140" s="2" t="n">
        <x:v>3000</x:v>
      </x:c>
      <x:c r="T140" s="2" t="n">
        <x:v>0</x:v>
      </x:c>
      <x:c r="U140" s="7" t="n">
        <x:v>25838.71</x:v>
      </x:c>
      <x:c r="V140" s="7" t="n">
        <x:v>50731.1</x:v>
      </x:c>
      <x:c r="W140" s="2" t="n">
        <x:v>4</x:v>
      </x:c>
      <x:c r="X140" s="2" t="n">
        <x:v>3</x:v>
      </x:c>
      <x:c r="Y140" s="7" t="n">
        <x:f>SUMIFS('9月奖金发放记录'!$J$2:$J$168,'9月奖金发放记录'!$B$2:$B$168,B140,'9月奖金发放记录'!$A$2:$A$168,A140)</x:f>
        <x:v>150</x:v>
      </x:c>
      <x:c r="Z140" s="2" t="n">
        <x:v>0</x:v>
      </x:c>
    </x:row>
    <x:row r="141" ht="22" customHeight="1">
      <x:c r="A141" s="2" t="str">
        <x:v>粤AGR9866</x:v>
      </x:c>
      <x:c r="B141" s="2" t="str">
        <x:v>尚建华</x:v>
      </x:c>
      <x:c r="C141" s="2" t="n">
        <x:v>3000</x:v>
      </x:c>
      <x:c r="D141" s="2" t="n">
        <x:v>6296.1</x:v>
      </x:c>
      <x:c r="E141" s="2" t="n">
        <x:v>3000</x:v>
      </x:c>
      <x:c r="F141" s="2" t="n">
        <x:v>5774.8</x:v>
      </x:c>
      <x:c r="G141" s="2" t="n">
        <x:v>3000</x:v>
      </x:c>
      <x:c r="H141" s="2" t="n">
        <x:v>3520.5</x:v>
      </x:c>
      <x:c r="I141" s="2" t="n">
        <x:v>3000</x:v>
      </x:c>
      <x:c r="J141" s="2" t="n">
        <x:v>3092.8</x:v>
      </x:c>
      <x:c r="K141" s="2" t="n">
        <x:v>3000</x:v>
      </x:c>
      <x:c r="L141" s="2" t="n">
        <x:v>7201.8</x:v>
      </x:c>
      <x:c r="M141" s="2" t="n">
        <x:v>3000</x:v>
      </x:c>
      <x:c r="N141" s="2" t="n">
        <x:v>8616.5</x:v>
      </x:c>
      <x:c r="O141" s="2" t="n">
        <x:v>3000</x:v>
      </x:c>
      <x:c r="P141" s="2" t="n">
        <x:v>15123.7</x:v>
      </x:c>
      <x:c r="Q141" s="2" t="n">
        <x:v>1935.48</x:v>
      </x:c>
      <x:c r="R141" s="2" t="n">
        <x:v>10511.5</x:v>
      </x:c>
      <x:c r="S141" s="2" t="n">
        <x:v>3000</x:v>
      </x:c>
      <x:c r="T141" s="2" t="n">
        <x:v>0</x:v>
      </x:c>
      <x:c r="U141" s="7" t="n">
        <x:v>25935.48</x:v>
      </x:c>
      <x:c r="V141" s="7" t="n">
        <x:v>60137.7</x:v>
      </x:c>
      <x:c r="W141" s="2" t="n">
        <x:v>7</x:v>
      </x:c>
      <x:c r="X141" s="2" t="n">
        <x:v>6</x:v>
      </x:c>
      <x:c r="Y141" s="7" t="n">
        <x:f>SUMIFS('9月奖金发放记录'!$J$2:$J$168,'9月奖金发放记录'!$B$2:$B$168,B141,'9月奖金发放记录'!$A$2:$A$168,A141)</x:f>
        <x:v>150</x:v>
      </x:c>
      <x:c r="Z141" s="2" t="n">
        <x:v>0</x:v>
      </x:c>
    </x:row>
    <x:row r="142" ht="22" customHeight="1">
      <x:c r="A142" s="2" t="str">
        <x:v>粤A00585F</x:v>
      </x:c>
      <x:c r="B142" s="2" t="str">
        <x:v>秦挺</x:v>
      </x:c>
      <x:c r="C142" s="2"/>
      <x:c r="D142" s="2"/>
      <x:c r="E142" s="2" t="n">
        <x:v>6000</x:v>
      </x:c>
      <x:c r="F142" s="2" t="n">
        <x:v>2074.2</x:v>
      </x:c>
      <x:c r="G142" s="2" t="n">
        <x:v>6000</x:v>
      </x:c>
      <x:c r="H142" s="2" t="n">
        <x:v>4892.3</x:v>
      </x:c>
      <x:c r="I142" s="2" t="n">
        <x:v>6000</x:v>
      </x:c>
      <x:c r="J142" s="2" t="n">
        <x:v>9535.5</x:v>
      </x:c>
      <x:c r="K142" s="2" t="n">
        <x:v>6000</x:v>
      </x:c>
      <x:c r="L142" s="2" t="n">
        <x:v>8822.8</x:v>
      </x:c>
      <x:c r="M142" s="2" t="n">
        <x:v>6000</x:v>
      </x:c>
      <x:c r="N142" s="2" t="n">
        <x:v>10663.7</x:v>
      </x:c>
      <x:c r="O142" s="2" t="n">
        <x:v>6000</x:v>
      </x:c>
      <x:c r="P142" s="2" t="n">
        <x:v>9903.4</x:v>
      </x:c>
      <x:c r="Q142" s="2" t="n">
        <x:v>6000</x:v>
      </x:c>
      <x:c r="R142" s="2" t="n">
        <x:v>8898.6</x:v>
      </x:c>
      <x:c r="S142" s="2" t="n">
        <x:v>6000</x:v>
      </x:c>
      <x:c r="T142" s="2" t="n">
        <x:v>6655.2</x:v>
      </x:c>
      <x:c r="U142" s="7" t="n">
        <x:v>48000</x:v>
      </x:c>
      <x:c r="V142" s="7" t="n">
        <x:v>61445.7</x:v>
      </x:c>
      <x:c r="W142" s="2" t="n">
        <x:v>1</x:v>
      </x:c>
      <x:c r="X142" s="2" t="n">
        <x:v>0</x:v>
      </x:c>
      <x:c r="Y142" s="7" t="n">
        <x:f>SUMIFS('9月奖金发放记录'!$J$2:$J$168,'9月奖金发放记录'!$B$2:$B$168,B142,'9月奖金发放记录'!$A$2:$A$168,A142)</x:f>
        <x:v>1000</x:v>
      </x:c>
      <x:c r="Z142" s="2" t="n">
        <x:v>0</x:v>
      </x:c>
    </x:row>
    <x:row r="143" ht="22" customHeight="1">
      <x:c r="A143" s="2" t="str">
        <x:v>粤A00855F</x:v>
      </x:c>
      <x:c r="B143" s="2" t="str">
        <x:v>秦挺</x:v>
      </x:c>
      <x:c r="C143" s="2"/>
      <x:c r="D143" s="2"/>
      <x:c r="E143" s="2" t="n">
        <x:v>6000</x:v>
      </x:c>
      <x:c r="F143" s="2" t="n">
        <x:v>1397</x:v>
      </x:c>
      <x:c r="G143" s="2" t="n">
        <x:v>6000</x:v>
      </x:c>
      <x:c r="H143" s="2" t="n">
        <x:v>7093.6</x:v>
      </x:c>
      <x:c r="I143" s="2" t="n">
        <x:v>6000</x:v>
      </x:c>
      <x:c r="J143" s="2" t="n">
        <x:v>11754.7</x:v>
      </x:c>
      <x:c r="K143" s="2" t="n">
        <x:v>6000</x:v>
      </x:c>
      <x:c r="L143" s="2" t="n">
        <x:v>8761.9</x:v>
      </x:c>
      <x:c r="M143" s="2" t="n">
        <x:v>6000</x:v>
      </x:c>
      <x:c r="N143" s="2" t="n">
        <x:v>8444.5</x:v>
      </x:c>
      <x:c r="O143" s="2" t="n">
        <x:v>6000</x:v>
      </x:c>
      <x:c r="P143" s="2" t="n">
        <x:v>6269.3</x:v>
      </x:c>
      <x:c r="Q143" s="2" t="n">
        <x:v>6000</x:v>
      </x:c>
      <x:c r="R143" s="2" t="n">
        <x:v>6163.7</x:v>
      </x:c>
      <x:c r="S143" s="2" t="n">
        <x:v>6000</x:v>
      </x:c>
      <x:c r="T143" s="2" t="n">
        <x:v>8615.4</x:v>
      </x:c>
      <x:c r="U143" s="7" t="n">
        <x:v>48000</x:v>
      </x:c>
      <x:c r="V143" s="7" t="n">
        <x:v>58500.1</x:v>
      </x:c>
      <x:c r="W143" s="2" t="n">
        <x:v>0</x:v>
      </x:c>
      <x:c r="X143" s="2" t="n">
        <x:v>0</x:v>
      </x:c>
      <x:c r="Y143" s="7" t="n">
        <x:f>SUMIFS('9月奖金发放记录'!$J$2:$J$168,'9月奖金发放记录'!$B$2:$B$168,B143,'9月奖金发放记录'!$A$2:$A$168,A143)</x:f>
        <x:v>1000</x:v>
      </x:c>
      <x:c r="Z143" s="2" t="n">
        <x:v>2</x:v>
      </x:c>
    </x:row>
    <x:row r="144" ht="22" customHeight="1">
      <x:c r="A144" s="2" t="str">
        <x:v>粤A01013F</x:v>
      </x:c>
      <x:c r="B144" s="2" t="str">
        <x:v>秦挺</x:v>
      </x:c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  <x:c r="R144" s="2"/>
      <x:c r="S144" s="2" t="n">
        <x:v>1600</x:v>
      </x:c>
      <x:c r="T144" s="2" t="n">
        <x:v>813.7</x:v>
      </x:c>
      <x:c r="U144" s="7" t="n">
        <x:v>1600</x:v>
      </x:c>
      <x:c r="V144" s="7" t="n">
        <x:v>813.7</x:v>
      </x:c>
      <x:c r="W144" s="2" t="n">
        <x:v>0</x:v>
      </x:c>
      <x:c r="X144" s="2" t="n">
        <x:v>0</x:v>
      </x:c>
      <x:c r="Y144" s="7" t="n">
        <x:f>SUMIFS('9月奖金发放记录'!$J$2:$J$168,'9月奖金发放记录'!$B$2:$B$168,B144,'9月奖金发放记录'!$A$2:$A$168,A144)</x:f>
        <x:v>0</x:v>
      </x:c>
      <x:c r="Z144" s="2" t="n">
        <x:v>0</x:v>
      </x:c>
    </x:row>
    <x:row r="145" ht="22" customHeight="1">
      <x:c r="A145" s="2" t="str">
        <x:v>粤A01552F</x:v>
      </x:c>
      <x:c r="B145" s="2" t="str">
        <x:v>秦挺</x:v>
      </x:c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  <x:c r="R145" s="2"/>
      <x:c r="S145" s="2" t="n">
        <x:v>3000</x:v>
      </x:c>
      <x:c r="T145" s="2" t="n">
        <x:v>1200</x:v>
      </x:c>
      <x:c r="U145" s="7" t="n">
        <x:v>3000</x:v>
      </x:c>
      <x:c r="V145" s="7" t="n">
        <x:v>1200</x:v>
      </x:c>
      <x:c r="W145" s="2" t="n">
        <x:v>0</x:v>
      </x:c>
      <x:c r="X145" s="2" t="n">
        <x:v>0</x:v>
      </x:c>
      <x:c r="Y145" s="7" t="n">
        <x:f>SUMIFS('9月奖金发放记录'!$J$2:$J$168,'9月奖金发放记录'!$B$2:$B$168,B145,'9月奖金发放记录'!$A$2:$A$168,A145)</x:f>
        <x:v>0</x:v>
      </x:c>
      <x:c r="Z145" s="2" t="n">
        <x:v>0</x:v>
      </x:c>
    </x:row>
    <x:row r="146" ht="22" customHeight="1">
      <x:c r="A146" s="2" t="str">
        <x:v>粤A01629F</x:v>
      </x:c>
      <x:c r="B146" s="2" t="str">
        <x:v>秦挺</x:v>
      </x:c>
      <x:c r="C146" s="2"/>
      <x:c r="D146" s="2"/>
      <x:c r="E146" s="2" t="n">
        <x:v>6000</x:v>
      </x:c>
      <x:c r="F146" s="2" t="n">
        <x:v>2651</x:v>
      </x:c>
      <x:c r="G146" s="2" t="n">
        <x:v>6000</x:v>
      </x:c>
      <x:c r="H146" s="2" t="n">
        <x:v>7396.6</x:v>
      </x:c>
      <x:c r="I146" s="2" t="n">
        <x:v>6000</x:v>
      </x:c>
      <x:c r="J146" s="2" t="n">
        <x:v>10391.9</x:v>
      </x:c>
      <x:c r="K146" s="2" t="n">
        <x:v>6000</x:v>
      </x:c>
      <x:c r="L146" s="2" t="n">
        <x:v>8120.6</x:v>
      </x:c>
      <x:c r="M146" s="2" t="n">
        <x:v>6000</x:v>
      </x:c>
      <x:c r="N146" s="2" t="n">
        <x:v>11564.9</x:v>
      </x:c>
      <x:c r="O146" s="2" t="n">
        <x:v>6000</x:v>
      </x:c>
      <x:c r="P146" s="2" t="n">
        <x:v>7645.8</x:v>
      </x:c>
      <x:c r="Q146" s="2" t="n">
        <x:v>6000</x:v>
      </x:c>
      <x:c r="R146" s="2" t="n">
        <x:v>8334.1</x:v>
      </x:c>
      <x:c r="S146" s="2" t="n">
        <x:v>6000</x:v>
      </x:c>
      <x:c r="T146" s="2" t="n">
        <x:v>9551.8</x:v>
      </x:c>
      <x:c r="U146" s="7" t="n">
        <x:v>48000</x:v>
      </x:c>
      <x:c r="V146" s="7" t="n">
        <x:v>65656.7</x:v>
      </x:c>
      <x:c r="W146" s="2" t="n">
        <x:v>1</x:v>
      </x:c>
      <x:c r="X146" s="2" t="n">
        <x:v>0</x:v>
      </x:c>
      <x:c r="Y146" s="7" t="n">
        <x:f>SUMIFS('9月奖金发放记录'!$J$2:$J$168,'9月奖金发放记录'!$B$2:$B$168,B146,'9月奖金发放记录'!$A$2:$A$168,A146)</x:f>
        <x:v>1000</x:v>
      </x:c>
      <x:c r="Z146" s="2" t="n">
        <x:v>5</x:v>
      </x:c>
    </x:row>
    <x:row r="147" ht="22" customHeight="1">
      <x:c r="A147" s="2" t="str">
        <x:v>粤A01766F</x:v>
      </x:c>
      <x:c r="B147" s="2" t="str">
        <x:v>秦挺</x:v>
      </x:c>
      <x:c r="C147" s="2"/>
      <x:c r="D147" s="2"/>
      <x:c r="E147" s="2"/>
      <x:c r="F147" s="2"/>
      <x:c r="G147" s="2"/>
      <x:c r="H147" s="2"/>
      <x:c r="I147" s="2" t="n">
        <x:v>3200</x:v>
      </x:c>
      <x:c r="J147" s="2" t="n">
        <x:v>4620.8</x:v>
      </x:c>
      <x:c r="K147" s="2" t="n">
        <x:v>6000</x:v>
      </x:c>
      <x:c r="L147" s="2" t="n">
        <x:v>7840.2</x:v>
      </x:c>
      <x:c r="M147" s="2" t="n">
        <x:v>6000</x:v>
      </x:c>
      <x:c r="N147" s="2" t="n">
        <x:v>747.7</x:v>
      </x:c>
      <x:c r="O147" s="2" t="n">
        <x:v>6000</x:v>
      </x:c>
      <x:c r="P147" s="2" t="n">
        <x:v>6870.8</x:v>
      </x:c>
      <x:c r="Q147" s="2" t="n">
        <x:v>6000</x:v>
      </x:c>
      <x:c r="R147" s="2" t="n">
        <x:v>5887.5</x:v>
      </x:c>
      <x:c r="S147" s="2" t="n">
        <x:v>6000</x:v>
      </x:c>
      <x:c r="T147" s="2" t="n">
        <x:v>6266.4</x:v>
      </x:c>
      <x:c r="U147" s="7" t="n">
        <x:v>33200</x:v>
      </x:c>
      <x:c r="V147" s="7" t="n">
        <x:v>32233.4</x:v>
      </x:c>
      <x:c r="W147" s="2" t="n">
        <x:v>0</x:v>
      </x:c>
      <x:c r="X147" s="2" t="n">
        <x:v>0</x:v>
      </x:c>
      <x:c r="Y147" s="7" t="n">
        <x:f>SUMIFS('9月奖金发放记录'!$J$2:$J$168,'9月奖金发放记录'!$B$2:$B$168,B147,'9月奖金发放记录'!$A$2:$A$168,A147)</x:f>
        <x:v>1000</x:v>
      </x:c>
      <x:c r="Z147" s="2" t="n">
        <x:v>0</x:v>
      </x:c>
    </x:row>
    <x:row r="148" ht="22" customHeight="1">
      <x:c r="A148" s="2" t="str">
        <x:v>粤A02393F</x:v>
      </x:c>
      <x:c r="B148" s="2" t="str">
        <x:v>秦挺</x:v>
      </x:c>
      <x:c r="C148" s="2" t="n">
        <x:v>2516.13</x:v>
      </x:c>
      <x:c r="D148" s="2" t="n">
        <x:v>0</x:v>
      </x:c>
      <x:c r="E148" s="2" t="n">
        <x:v>6000</x:v>
      </x:c>
      <x:c r="F148" s="2" t="n">
        <x:v>1321.3</x:v>
      </x:c>
      <x:c r="G148" s="2" t="n">
        <x:v>6000</x:v>
      </x:c>
      <x:c r="H148" s="2" t="n">
        <x:v>3471.7</x:v>
      </x:c>
      <x:c r="I148" s="2" t="n">
        <x:v>6000</x:v>
      </x:c>
      <x:c r="J148" s="2" t="n">
        <x:v>1725.7</x:v>
      </x:c>
      <x:c r="K148" s="2" t="n">
        <x:v>6000</x:v>
      </x:c>
      <x:c r="L148" s="2" t="n">
        <x:v>2198.7</x:v>
      </x:c>
      <x:c r="M148" s="2" t="n">
        <x:v>6000</x:v>
      </x:c>
      <x:c r="N148" s="2" t="n">
        <x:v>5200.2</x:v>
      </x:c>
      <x:c r="O148" s="2" t="n">
        <x:v>6000</x:v>
      </x:c>
      <x:c r="P148" s="2" t="n">
        <x:v>3778.4</x:v>
      </x:c>
      <x:c r="Q148" s="2" t="n">
        <x:v>6000</x:v>
      </x:c>
      <x:c r="R148" s="2" t="n">
        <x:v>6529.1</x:v>
      </x:c>
      <x:c r="S148" s="2" t="n">
        <x:v>6000</x:v>
      </x:c>
      <x:c r="T148" s="2" t="n">
        <x:v>6738.2</x:v>
      </x:c>
      <x:c r="U148" s="7" t="n">
        <x:v>50516.13</x:v>
      </x:c>
      <x:c r="V148" s="7" t="n">
        <x:v>30963.3</x:v>
      </x:c>
      <x:c r="W148" s="2" t="n">
        <x:v>0</x:v>
      </x:c>
      <x:c r="X148" s="2" t="n">
        <x:v>0</x:v>
      </x:c>
      <x:c r="Y148" s="7" t="n">
        <x:f>SUMIFS('9月奖金发放记录'!$J$2:$J$168,'9月奖金发放记录'!$B$2:$B$168,B148,'9月奖金发放记录'!$A$2:$A$168,A148)</x:f>
        <x:v>1000</x:v>
      </x:c>
      <x:c r="Z148" s="2" t="n">
        <x:v>0</x:v>
      </x:c>
    </x:row>
    <x:row r="149" ht="22" customHeight="1">
      <x:c r="A149" s="2" t="str">
        <x:v>粤A02956F</x:v>
      </x:c>
      <x:c r="B149" s="2" t="str">
        <x:v>秦挺</x:v>
      </x:c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 t="n">
        <x:v>4064.52</x:v>
      </x:c>
      <x:c r="R149" s="2" t="n">
        <x:v>435.8</x:v>
      </x:c>
      <x:c r="S149" s="2" t="n">
        <x:v>6000</x:v>
      </x:c>
      <x:c r="T149" s="2" t="n">
        <x:v>79.8</x:v>
      </x:c>
      <x:c r="U149" s="7" t="n">
        <x:v>10064.52</x:v>
      </x:c>
      <x:c r="V149" s="7" t="n">
        <x:v>515.6</x:v>
      </x:c>
      <x:c r="W149" s="2" t="n">
        <x:v>0</x:v>
      </x:c>
      <x:c r="X149" s="2" t="n">
        <x:v>0</x:v>
      </x:c>
      <x:c r="Y149" s="7" t="n">
        <x:f>SUMIFS('9月奖金发放记录'!$J$2:$J$168,'9月奖金发放记录'!$B$2:$B$168,B149,'9月奖金发放记录'!$A$2:$A$168,A149)</x:f>
        <x:v>0</x:v>
      </x:c>
      <x:c r="Z149" s="2" t="n">
        <x:v>0</x:v>
      </x:c>
    </x:row>
    <x:row r="150" ht="22" customHeight="1">
      <x:c r="A150" s="2" t="str">
        <x:v>粤A03186F</x:v>
      </x:c>
      <x:c r="B150" s="2" t="str">
        <x:v>秦挺</x:v>
      </x:c>
      <x:c r="C150" s="2"/>
      <x:c r="D150" s="2"/>
      <x:c r="E150" s="2"/>
      <x:c r="F150" s="2"/>
      <x:c r="G150" s="2"/>
      <x:c r="H150" s="2"/>
      <x:c r="I150" s="2" t="n">
        <x:v>5800</x:v>
      </x:c>
      <x:c r="J150" s="2" t="n">
        <x:v>5782.6</x:v>
      </x:c>
      <x:c r="K150" s="2" t="n">
        <x:v>6000</x:v>
      </x:c>
      <x:c r="L150" s="2" t="n">
        <x:v>6806.8</x:v>
      </x:c>
      <x:c r="M150" s="2" t="n">
        <x:v>4000</x:v>
      </x:c>
      <x:c r="N150" s="2" t="n">
        <x:v>4366</x:v>
      </x:c>
      <x:c r="O150" s="2" t="n">
        <x:v>6000</x:v>
      </x:c>
      <x:c r="P150" s="2" t="n">
        <x:v>4830</x:v>
      </x:c>
      <x:c r="Q150" s="2" t="n">
        <x:v>6000</x:v>
      </x:c>
      <x:c r="R150" s="2" t="n">
        <x:v>3748.6</x:v>
      </x:c>
      <x:c r="S150" s="2" t="n">
        <x:v>6000</x:v>
      </x:c>
      <x:c r="T150" s="2" t="n">
        <x:v>3398.2</x:v>
      </x:c>
      <x:c r="U150" s="7" t="n">
        <x:v>33800</x:v>
      </x:c>
      <x:c r="V150" s="7" t="n">
        <x:v>28932.2</x:v>
      </x:c>
      <x:c r="W150" s="2" t="n">
        <x:v>0</x:v>
      </x:c>
      <x:c r="X150" s="2" t="n">
        <x:v>0</x:v>
      </x:c>
      <x:c r="Y150" s="7" t="n">
        <x:f>SUMIFS('9月奖金发放记录'!$J$2:$J$168,'9月奖金发放记录'!$B$2:$B$168,B150,'9月奖金发放记录'!$A$2:$A$168,A150)</x:f>
        <x:v>0</x:v>
      </x:c>
      <x:c r="Z150" s="2" t="n">
        <x:v>2</x:v>
      </x:c>
    </x:row>
    <x:row r="151" ht="22" customHeight="1">
      <x:c r="A151" s="2" t="str">
        <x:v>粤A03809F</x:v>
      </x:c>
      <x:c r="B151" s="2" t="str">
        <x:v>秦挺</x:v>
      </x:c>
      <x:c r="C151" s="2"/>
      <x:c r="D151" s="2"/>
      <x:c r="E151" s="2"/>
      <x:c r="F151" s="2"/>
      <x:c r="G151" s="2"/>
      <x:c r="H151" s="2"/>
      <x:c r="I151" s="2"/>
      <x:c r="J151" s="2"/>
      <x:c r="K151" s="2" t="n">
        <x:v>3483.87</x:v>
      </x:c>
      <x:c r="L151" s="2" t="n">
        <x:v>4608</x:v>
      </x:c>
      <x:c r="M151" s="2" t="n">
        <x:v>6000</x:v>
      </x:c>
      <x:c r="N151" s="2" t="n">
        <x:v>7459.4</x:v>
      </x:c>
      <x:c r="O151" s="2" t="n">
        <x:v>6000</x:v>
      </x:c>
      <x:c r="P151" s="2" t="n">
        <x:v>5950.8</x:v>
      </x:c>
      <x:c r="Q151" s="2" t="n">
        <x:v>6000</x:v>
      </x:c>
      <x:c r="R151" s="2" t="n">
        <x:v>6207.6</x:v>
      </x:c>
      <x:c r="S151" s="2" t="n">
        <x:v>6000</x:v>
      </x:c>
      <x:c r="T151" s="2" t="n">
        <x:v>7176.8</x:v>
      </x:c>
      <x:c r="U151" s="7" t="n">
        <x:v>27483.87</x:v>
      </x:c>
      <x:c r="V151" s="7" t="n">
        <x:v>31402.6</x:v>
      </x:c>
      <x:c r="W151" s="2" t="n">
        <x:v>0</x:v>
      </x:c>
      <x:c r="X151" s="2" t="n">
        <x:v>0</x:v>
      </x:c>
      <x:c r="Y151" s="7" t="n">
        <x:f>SUMIFS('9月奖金发放记录'!$J$2:$J$168,'9月奖金发放记录'!$B$2:$B$168,B151,'9月奖金发放记录'!$A$2:$A$168,A151)</x:f>
        <x:v>1000</x:v>
      </x:c>
      <x:c r="Z151" s="2" t="n">
        <x:v>0</x:v>
      </x:c>
    </x:row>
    <x:row r="152" ht="22" customHeight="1">
      <x:c r="A152" s="2" t="str">
        <x:v>粤A05106F</x:v>
      </x:c>
      <x:c r="B152" s="2" t="str">
        <x:v>秦挺</x:v>
      </x:c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 t="n">
        <x:v>967.74</x:v>
      </x:c>
      <x:c r="R152" s="2" t="n">
        <x:v>1464.1</x:v>
      </x:c>
      <x:c r="S152" s="2" t="n">
        <x:v>6000</x:v>
      </x:c>
      <x:c r="T152" s="2" t="n">
        <x:v>257</x:v>
      </x:c>
      <x:c r="U152" s="7" t="n">
        <x:v>6967.74</x:v>
      </x:c>
      <x:c r="V152" s="7" t="n">
        <x:v>1721.1</x:v>
      </x:c>
      <x:c r="W152" s="2" t="n">
        <x:v>0</x:v>
      </x:c>
      <x:c r="X152" s="2" t="n">
        <x:v>0</x:v>
      </x:c>
      <x:c r="Y152" s="7" t="n">
        <x:f>SUMIFS('9月奖金发放记录'!$J$2:$J$168,'9月奖金发放记录'!$B$2:$B$168,B152,'9月奖金发放记录'!$A$2:$A$168,A152)</x:f>
        <x:v>0</x:v>
      </x:c>
      <x:c r="Z152" s="2" t="n">
        <x:v>0</x:v>
      </x:c>
    </x:row>
    <x:row r="153" ht="22" customHeight="1">
      <x:c r="A153" s="2" t="str">
        <x:v>粤A05378F</x:v>
      </x:c>
      <x:c r="B153" s="2" t="str">
        <x:v>秦挺</x:v>
      </x:c>
      <x:c r="C153" s="2"/>
      <x:c r="D153" s="2"/>
      <x:c r="E153" s="2"/>
      <x:c r="F153" s="2"/>
      <x:c r="G153" s="2"/>
      <x:c r="H153" s="2"/>
      <x:c r="I153" s="2" t="n">
        <x:v>2000</x:v>
      </x:c>
      <x:c r="J153" s="2" t="n">
        <x:v>1585.9</x:v>
      </x:c>
      <x:c r="K153" s="2" t="n">
        <x:v>6000</x:v>
      </x:c>
      <x:c r="L153" s="2" t="n">
        <x:v>5858.7</x:v>
      </x:c>
      <x:c r="M153" s="2" t="n">
        <x:v>6000</x:v>
      </x:c>
      <x:c r="N153" s="2" t="n">
        <x:v>3750.2</x:v>
      </x:c>
      <x:c r="O153" s="2" t="n">
        <x:v>4064.52</x:v>
      </x:c>
      <x:c r="P153" s="2" t="n">
        <x:v>3740.5</x:v>
      </x:c>
      <x:c r="Q153" s="2" t="n">
        <x:v>6000</x:v>
      </x:c>
      <x:c r="R153" s="2" t="n">
        <x:v>6842.1</x:v>
      </x:c>
      <x:c r="S153" s="2" t="n">
        <x:v>6000</x:v>
      </x:c>
      <x:c r="T153" s="2" t="n">
        <x:v>6194.6</x:v>
      </x:c>
      <x:c r="U153" s="7" t="n">
        <x:v>30064.52</x:v>
      </x:c>
      <x:c r="V153" s="7" t="n">
        <x:v>27972</x:v>
      </x:c>
      <x:c r="W153" s="2" t="n">
        <x:v>0</x:v>
      </x:c>
      <x:c r="X153" s="2" t="n">
        <x:v>0</x:v>
      </x:c>
      <x:c r="Y153" s="7" t="n">
        <x:f>SUMIFS('9月奖金发放记录'!$J$2:$J$168,'9月奖金发放记录'!$B$2:$B$168,B153,'9月奖金发放记录'!$A$2:$A$168,A153)</x:f>
        <x:v>1000</x:v>
      </x:c>
      <x:c r="Z153" s="2" t="n">
        <x:v>0</x:v>
      </x:c>
    </x:row>
    <x:row r="154" ht="22" customHeight="1">
      <x:c r="A154" s="2" t="str">
        <x:v>粤A05579F</x:v>
      </x:c>
      <x:c r="B154" s="2" t="str">
        <x:v>秦挺</x:v>
      </x:c>
      <x:c r="C154" s="2" t="n">
        <x:v>6000</x:v>
      </x:c>
      <x:c r="D154" s="2" t="n">
        <x:v>322</x:v>
      </x:c>
      <x:c r="E154" s="2" t="n">
        <x:v>6000</x:v>
      </x:c>
      <x:c r="F154" s="2" t="n">
        <x:v>3449</x:v>
      </x:c>
      <x:c r="G154" s="2" t="n">
        <x:v>6000</x:v>
      </x:c>
      <x:c r="H154" s="2" t="n">
        <x:v>3920.9</x:v>
      </x:c>
      <x:c r="I154" s="2" t="n">
        <x:v>6000</x:v>
      </x:c>
      <x:c r="J154" s="2" t="n">
        <x:v>1359.6</x:v>
      </x:c>
      <x:c r="K154" s="2" t="n">
        <x:v>6000</x:v>
      </x:c>
      <x:c r="L154" s="2" t="n">
        <x:v>2015.9</x:v>
      </x:c>
      <x:c r="M154" s="2" t="n">
        <x:v>6000</x:v>
      </x:c>
      <x:c r="N154" s="2" t="n">
        <x:v>1517.6</x:v>
      </x:c>
      <x:c r="O154" s="2" t="n">
        <x:v>6000</x:v>
      </x:c>
      <x:c r="P154" s="2" t="n">
        <x:v>1374.1</x:v>
      </x:c>
      <x:c r="Q154" s="2" t="n">
        <x:v>6000</x:v>
      </x:c>
      <x:c r="R154" s="2" t="n">
        <x:v>1489.4</x:v>
      </x:c>
      <x:c r="S154" s="2" t="n">
        <x:v>6000</x:v>
      </x:c>
      <x:c r="T154" s="2" t="n">
        <x:v>533.9</x:v>
      </x:c>
      <x:c r="U154" s="7" t="n">
        <x:v>54000</x:v>
      </x:c>
      <x:c r="V154" s="7" t="n">
        <x:v>15982.4</x:v>
      </x:c>
      <x:c r="W154" s="2" t="n">
        <x:v>0</x:v>
      </x:c>
      <x:c r="X154" s="2" t="n">
        <x:v>0</x:v>
      </x:c>
      <x:c r="Y154" s="7" t="n">
        <x:f>SUMIFS('9月奖金发放记录'!$J$2:$J$168,'9月奖金发放记录'!$B$2:$B$168,B154,'9月奖金发放记录'!$A$2:$A$168,A154)</x:f>
        <x:v>0</x:v>
      </x:c>
      <x:c r="Z154" s="2" t="n">
        <x:v>3</x:v>
      </x:c>
    </x:row>
    <x:row r="155" ht="22" customHeight="1">
      <x:c r="A155" s="2" t="str">
        <x:v>粤A05700F</x:v>
      </x:c>
      <x:c r="B155" s="2" t="str">
        <x:v>秦挺</x:v>
      </x:c>
      <x:c r="C155" s="2" t="n">
        <x:v>2322.58</x:v>
      </x:c>
      <x:c r="D155" s="2" t="n">
        <x:v>2943.8</x:v>
      </x:c>
      <x:c r="E155" s="2" t="n">
        <x:v>6000</x:v>
      </x:c>
      <x:c r="F155" s="2" t="n">
        <x:v>3229.5</x:v>
      </x:c>
      <x:c r="G155" s="2" t="n">
        <x:v>6000</x:v>
      </x:c>
      <x:c r="H155" s="2" t="n">
        <x:v>7860.1</x:v>
      </x:c>
      <x:c r="I155" s="2" t="n">
        <x:v>6000</x:v>
      </x:c>
      <x:c r="J155" s="2" t="n">
        <x:v>10279.8</x:v>
      </x:c>
      <x:c r="K155" s="2" t="n">
        <x:v>6000</x:v>
      </x:c>
      <x:c r="L155" s="2" t="n">
        <x:v>5936.5</x:v>
      </x:c>
      <x:c r="M155" s="2" t="n">
        <x:v>6000</x:v>
      </x:c>
      <x:c r="N155" s="2" t="n">
        <x:v>6518.1</x:v>
      </x:c>
      <x:c r="O155" s="2" t="n">
        <x:v>6000</x:v>
      </x:c>
      <x:c r="P155" s="2" t="n">
        <x:v>2662.4</x:v>
      </x:c>
      <x:c r="Q155" s="2" t="n">
        <x:v>6000</x:v>
      </x:c>
      <x:c r="R155" s="2" t="n">
        <x:v>6169.4</x:v>
      </x:c>
      <x:c r="S155" s="2" t="n">
        <x:v>6000</x:v>
      </x:c>
      <x:c r="T155" s="2" t="n">
        <x:v>7058.2</x:v>
      </x:c>
      <x:c r="U155" s="7" t="n">
        <x:v>50322.58</x:v>
      </x:c>
      <x:c r="V155" s="7" t="n">
        <x:v>52657.8</x:v>
      </x:c>
      <x:c r="W155" s="2" t="n">
        <x:v>0</x:v>
      </x:c>
      <x:c r="X155" s="2" t="n">
        <x:v>0</x:v>
      </x:c>
      <x:c r="Y155" s="7" t="n">
        <x:f>SUMIFS('9月奖金发放记录'!$J$2:$J$168,'9月奖金发放记录'!$B$2:$B$168,B155,'9月奖金发放记录'!$A$2:$A$168,A155)</x:f>
        <x:v>1000</x:v>
      </x:c>
      <x:c r="Z155" s="2" t="n">
        <x:v>0</x:v>
      </x:c>
    </x:row>
    <x:row r="156" ht="22" customHeight="1">
      <x:c r="A156" s="2" t="str">
        <x:v>粤A05718F</x:v>
      </x:c>
      <x:c r="B156" s="2" t="str">
        <x:v>秦挺</x:v>
      </x:c>
      <x:c r="C156" s="2"/>
      <x:c r="D156" s="2"/>
      <x:c r="E156" s="2" t="n">
        <x:v>6000</x:v>
      </x:c>
      <x:c r="F156" s="2" t="n">
        <x:v>3863.7</x:v>
      </x:c>
      <x:c r="G156" s="2" t="n">
        <x:v>6000</x:v>
      </x:c>
      <x:c r="H156" s="2" t="n">
        <x:v>8442.2</x:v>
      </x:c>
      <x:c r="I156" s="2" t="n">
        <x:v>6000</x:v>
      </x:c>
      <x:c r="J156" s="2" t="n">
        <x:v>9112.7</x:v>
      </x:c>
      <x:c r="K156" s="2" t="n">
        <x:v>6000</x:v>
      </x:c>
      <x:c r="L156" s="2" t="n">
        <x:v>10325.2</x:v>
      </x:c>
      <x:c r="M156" s="2" t="n">
        <x:v>6000</x:v>
      </x:c>
      <x:c r="N156" s="2" t="n">
        <x:v>9703.5</x:v>
      </x:c>
      <x:c r="O156" s="2" t="n">
        <x:v>6000</x:v>
      </x:c>
      <x:c r="P156" s="2" t="n">
        <x:v>8129.5</x:v>
      </x:c>
      <x:c r="Q156" s="2" t="n">
        <x:v>6000</x:v>
      </x:c>
      <x:c r="R156" s="2" t="n">
        <x:v>10609</x:v>
      </x:c>
      <x:c r="S156" s="2" t="n">
        <x:v>6000</x:v>
      </x:c>
      <x:c r="T156" s="2" t="n">
        <x:v>9289.9</x:v>
      </x:c>
      <x:c r="U156" s="7" t="n">
        <x:v>48000</x:v>
      </x:c>
      <x:c r="V156" s="7" t="n">
        <x:v>69475.7</x:v>
      </x:c>
      <x:c r="W156" s="2" t="n">
        <x:v>1</x:v>
      </x:c>
      <x:c r="X156" s="2" t="n">
        <x:v>0</x:v>
      </x:c>
      <x:c r="Y156" s="7" t="n">
        <x:f>SUMIFS('9月奖金发放记录'!$J$2:$J$168,'9月奖金发放记录'!$B$2:$B$168,B156,'9月奖金发放记录'!$A$2:$A$168,A156)</x:f>
        <x:v>1000</x:v>
      </x:c>
      <x:c r="Z156" s="2" t="n">
        <x:v>0</x:v>
      </x:c>
    </x:row>
    <x:row r="157" ht="22" customHeight="1">
      <x:c r="A157" s="2" t="str">
        <x:v>粤A05776F</x:v>
      </x:c>
      <x:c r="B157" s="2" t="str">
        <x:v>秦挺</x:v>
      </x:c>
      <x:c r="C157" s="2"/>
      <x:c r="D157" s="2"/>
      <x:c r="E157" s="2"/>
      <x:c r="F157" s="2"/>
      <x:c r="G157" s="2"/>
      <x:c r="H157" s="2"/>
      <x:c r="I157" s="2"/>
      <x:c r="J157" s="2"/>
      <x:c r="K157" s="2"/>
      <x:c r="L157" s="2"/>
      <x:c r="M157" s="2"/>
      <x:c r="N157" s="2"/>
      <x:c r="O157" s="2"/>
      <x:c r="P157" s="2"/>
      <x:c r="Q157" s="2"/>
      <x:c r="R157" s="2"/>
      <x:c r="S157" s="2" t="n">
        <x:v>4600</x:v>
      </x:c>
      <x:c r="T157" s="2" t="n">
        <x:v>1804.2</x:v>
      </x:c>
      <x:c r="U157" s="7" t="n">
        <x:v>4600</x:v>
      </x:c>
      <x:c r="V157" s="7" t="n">
        <x:v>1804.2</x:v>
      </x:c>
      <x:c r="W157" s="2" t="n">
        <x:v>0</x:v>
      </x:c>
      <x:c r="X157" s="2" t="n">
        <x:v>0</x:v>
      </x:c>
      <x:c r="Y157" s="7" t="n">
        <x:f>SUMIFS('9月奖金发放记录'!$J$2:$J$168,'9月奖金发放记录'!$B$2:$B$168,B157,'9月奖金发放记录'!$A$2:$A$168,A157)</x:f>
        <x:v>0</x:v>
      </x:c>
      <x:c r="Z157" s="2" t="n">
        <x:v>0</x:v>
      </x:c>
    </x:row>
    <x:row r="158" ht="22" customHeight="1">
      <x:c r="A158" s="2" t="str">
        <x:v>粤A05876F</x:v>
      </x:c>
      <x:c r="B158" s="2" t="str">
        <x:v>秦挺</x:v>
      </x:c>
      <x:c r="C158" s="2"/>
      <x:c r="D158" s="2"/>
      <x:c r="E158" s="2"/>
      <x:c r="F158" s="2"/>
      <x:c r="G158" s="2"/>
      <x:c r="H158" s="2"/>
      <x:c r="I158" s="2"/>
      <x:c r="J158" s="2"/>
      <x:c r="K158" s="2"/>
      <x:c r="L158" s="2"/>
      <x:c r="M158" s="2"/>
      <x:c r="N158" s="2"/>
      <x:c r="O158" s="2"/>
      <x:c r="P158" s="2"/>
      <x:c r="Q158" s="2" t="n">
        <x:v>967.74</x:v>
      </x:c>
      <x:c r="R158" s="2" t="n">
        <x:v>1409.4</x:v>
      </x:c>
      <x:c r="S158" s="2" t="n">
        <x:v>6000</x:v>
      </x:c>
      <x:c r="T158" s="2" t="n">
        <x:v>285.8</x:v>
      </x:c>
      <x:c r="U158" s="7" t="n">
        <x:v>6967.74</x:v>
      </x:c>
      <x:c r="V158" s="7" t="n">
        <x:v>1695.2</x:v>
      </x:c>
      <x:c r="W158" s="2" t="n">
        <x:v>0</x:v>
      </x:c>
      <x:c r="X158" s="2" t="n">
        <x:v>0</x:v>
      </x:c>
      <x:c r="Y158" s="7" t="n">
        <x:f>SUMIFS('9月奖金发放记录'!$J$2:$J$168,'9月奖金发放记录'!$B$2:$B$168,B158,'9月奖金发放记录'!$A$2:$A$168,A158)</x:f>
        <x:v>0</x:v>
      </x:c>
      <x:c r="Z158" s="2" t="n">
        <x:v>0</x:v>
      </x:c>
    </x:row>
    <x:row r="159" ht="22" customHeight="1">
      <x:c r="A159" s="2" t="str">
        <x:v>粤A05925F</x:v>
      </x:c>
      <x:c r="B159" s="2" t="str">
        <x:v>秦挺</x:v>
      </x:c>
      <x:c r="C159" s="2"/>
      <x:c r="D159" s="2"/>
      <x:c r="E159" s="2"/>
      <x:c r="F159" s="2"/>
      <x:c r="G159" s="2"/>
      <x:c r="H159" s="2"/>
      <x:c r="I159" s="2"/>
      <x:c r="J159" s="2"/>
      <x:c r="K159" s="2" t="n">
        <x:v>4258.06</x:v>
      </x:c>
      <x:c r="L159" s="2" t="n">
        <x:v>9071.4</x:v>
      </x:c>
      <x:c r="M159" s="2" t="n">
        <x:v>6000</x:v>
      </x:c>
      <x:c r="N159" s="2" t="n">
        <x:v>11610.4</x:v>
      </x:c>
      <x:c r="O159" s="2" t="n">
        <x:v>6000</x:v>
      </x:c>
      <x:c r="P159" s="2" t="n">
        <x:v>9948.1</x:v>
      </x:c>
      <x:c r="Q159" s="2" t="n">
        <x:v>6000</x:v>
      </x:c>
      <x:c r="R159" s="2" t="n">
        <x:v>8278.6</x:v>
      </x:c>
      <x:c r="S159" s="2" t="n">
        <x:v>6000</x:v>
      </x:c>
      <x:c r="T159" s="2" t="n">
        <x:v>7193.6</x:v>
      </x:c>
      <x:c r="U159" s="7" t="n">
        <x:v>28258.06</x:v>
      </x:c>
      <x:c r="V159" s="7" t="n">
        <x:v>46102.1</x:v>
      </x:c>
      <x:c r="W159" s="2" t="n">
        <x:v>0</x:v>
      </x:c>
      <x:c r="X159" s="2" t="n">
        <x:v>0</x:v>
      </x:c>
      <x:c r="Y159" s="7" t="n">
        <x:f>SUMIFS('9月奖金发放记录'!$J$2:$J$168,'9月奖金发放记录'!$B$2:$B$168,B159,'9月奖金发放记录'!$A$2:$A$168,A159)</x:f>
        <x:v>1000</x:v>
      </x:c>
      <x:c r="Z159" s="2" t="n">
        <x:v>6</x:v>
      </x:c>
    </x:row>
    <x:row r="160" ht="22" customHeight="1">
      <x:c r="A160" s="2" t="str">
        <x:v>粤A05968F</x:v>
      </x:c>
      <x:c r="B160" s="2" t="str">
        <x:v>秦挺</x:v>
      </x:c>
      <x:c r="C160" s="2" t="n">
        <x:v>580.65</x:v>
      </x:c>
      <x:c r="D160" s="2" t="n">
        <x:v>492.4</x:v>
      </x:c>
      <x:c r="E160" s="2" t="n">
        <x:v>6000</x:v>
      </x:c>
      <x:c r="F160" s="2" t="n">
        <x:v>4886.8</x:v>
      </x:c>
      <x:c r="G160" s="2" t="n">
        <x:v>6000</x:v>
      </x:c>
      <x:c r="H160" s="2" t="n">
        <x:v>3814.7</x:v>
      </x:c>
      <x:c r="I160" s="2" t="n">
        <x:v>6000</x:v>
      </x:c>
      <x:c r="J160" s="2" t="n">
        <x:v>3768.3</x:v>
      </x:c>
      <x:c r="K160" s="2" t="n">
        <x:v>6000</x:v>
      </x:c>
      <x:c r="L160" s="2" t="n">
        <x:v>3109.3</x:v>
      </x:c>
      <x:c r="M160" s="2" t="n">
        <x:v>6000</x:v>
      </x:c>
      <x:c r="N160" s="2" t="n">
        <x:v>4472.4</x:v>
      </x:c>
      <x:c r="O160" s="2" t="n">
        <x:v>6000</x:v>
      </x:c>
      <x:c r="P160" s="2" t="n">
        <x:v>2813.1</x:v>
      </x:c>
      <x:c r="Q160" s="2" t="n">
        <x:v>6000</x:v>
      </x:c>
      <x:c r="R160" s="2" t="n">
        <x:v>3983.5</x:v>
      </x:c>
      <x:c r="S160" s="2" t="n">
        <x:v>6000</x:v>
      </x:c>
      <x:c r="T160" s="2" t="n">
        <x:v>4618.4</x:v>
      </x:c>
      <x:c r="U160" s="7" t="n">
        <x:v>48580.65</x:v>
      </x:c>
      <x:c r="V160" s="7" t="n">
        <x:v>31958.9</x:v>
      </x:c>
      <x:c r="W160" s="2" t="n">
        <x:v>0</x:v>
      </x:c>
      <x:c r="X160" s="2" t="n">
        <x:v>0</x:v>
      </x:c>
      <x:c r="Y160" s="7" t="n">
        <x:f>SUMIFS('9月奖金发放记录'!$J$2:$J$168,'9月奖金发放记录'!$B$2:$B$168,B160,'9月奖金发放记录'!$A$2:$A$168,A160)</x:f>
        <x:v>0</x:v>
      </x:c>
      <x:c r="Z160" s="2" t="n">
        <x:v>1</x:v>
      </x:c>
    </x:row>
    <x:row r="161" ht="22" customHeight="1">
      <x:c r="A161" s="2" t="str">
        <x:v>粤A06290F</x:v>
      </x:c>
      <x:c r="B161" s="2" t="str">
        <x:v>秦挺</x:v>
      </x:c>
      <x:c r="C161" s="2"/>
      <x:c r="D161" s="2"/>
      <x:c r="E161" s="2"/>
      <x:c r="F161" s="2"/>
      <x:c r="G161" s="2"/>
      <x:c r="H161" s="2"/>
      <x:c r="I161" s="2"/>
      <x:c r="J161" s="2"/>
      <x:c r="K161" s="2"/>
      <x:c r="L161" s="2"/>
      <x:c r="M161" s="2"/>
      <x:c r="N161" s="2"/>
      <x:c r="O161" s="2"/>
      <x:c r="P161" s="2"/>
      <x:c r="Q161" s="2"/>
      <x:c r="R161" s="2"/>
      <x:c r="S161" s="2" t="n">
        <x:v>6000</x:v>
      </x:c>
      <x:c r="T161" s="2" t="n">
        <x:v>6257.8</x:v>
      </x:c>
      <x:c r="U161" s="7" t="n">
        <x:v>6000</x:v>
      </x:c>
      <x:c r="V161" s="7" t="n">
        <x:v>6257.8</x:v>
      </x:c>
      <x:c r="W161" s="2" t="n">
        <x:v>0</x:v>
      </x:c>
      <x:c r="X161" s="2" t="n">
        <x:v>0</x:v>
      </x:c>
      <x:c r="Y161" s="7" t="n">
        <x:f>SUMIFS('9月奖金发放记录'!$J$2:$J$168,'9月奖金发放记录'!$B$2:$B$168,B161,'9月奖金发放记录'!$A$2:$A$168,A161)</x:f>
        <x:v>1000</x:v>
      </x:c>
      <x:c r="Z161" s="2" t="n">
        <x:v>8</x:v>
      </x:c>
    </x:row>
    <x:row r="162" ht="22" customHeight="1">
      <x:c r="A162" s="2" t="str">
        <x:v>粤A06980F</x:v>
      </x:c>
      <x:c r="B162" s="2" t="str">
        <x:v>秦挺</x:v>
      </x:c>
      <x:c r="C162" s="2" t="n">
        <x:v>2516.13</x:v>
      </x:c>
      <x:c r="D162" s="2" t="n">
        <x:v>0</x:v>
      </x:c>
      <x:c r="E162" s="2" t="n">
        <x:v>6000</x:v>
      </x:c>
      <x:c r="F162" s="2" t="n">
        <x:v>1406.7</x:v>
      </x:c>
      <x:c r="G162" s="2" t="n">
        <x:v>6000</x:v>
      </x:c>
      <x:c r="H162" s="2" t="n">
        <x:v>5552.9</x:v>
      </x:c>
      <x:c r="I162" s="2" t="n">
        <x:v>6000</x:v>
      </x:c>
      <x:c r="J162" s="2" t="n">
        <x:v>1735.6</x:v>
      </x:c>
      <x:c r="K162" s="2" t="n">
        <x:v>6000</x:v>
      </x:c>
      <x:c r="L162" s="2" t="n">
        <x:v>2321.4</x:v>
      </x:c>
      <x:c r="M162" s="2" t="n">
        <x:v>6000</x:v>
      </x:c>
      <x:c r="N162" s="2" t="n">
        <x:v>1493.9</x:v>
      </x:c>
      <x:c r="O162" s="2" t="n">
        <x:v>6000</x:v>
      </x:c>
      <x:c r="P162" s="2" t="n">
        <x:v>1375.7</x:v>
      </x:c>
      <x:c r="Q162" s="2" t="n">
        <x:v>6000</x:v>
      </x:c>
      <x:c r="R162" s="2" t="n">
        <x:v>3239.7</x:v>
      </x:c>
      <x:c r="S162" s="2" t="n">
        <x:v>6000</x:v>
      </x:c>
      <x:c r="T162" s="2" t="n">
        <x:v>2562.3</x:v>
      </x:c>
      <x:c r="U162" s="7" t="n">
        <x:v>50516.13</x:v>
      </x:c>
      <x:c r="V162" s="7" t="n">
        <x:v>19688.2</x:v>
      </x:c>
      <x:c r="W162" s="2" t="n">
        <x:v>0</x:v>
      </x:c>
      <x:c r="X162" s="2" t="n">
        <x:v>0</x:v>
      </x:c>
      <x:c r="Y162" s="7" t="n">
        <x:f>SUMIFS('9月奖金发放记录'!$J$2:$J$168,'9月奖金发放记录'!$B$2:$B$168,B162,'9月奖金发放记录'!$A$2:$A$168,A162)</x:f>
        <x:v>0</x:v>
      </x:c>
      <x:c r="Z162" s="2" t="n">
        <x:v>3</x:v>
      </x:c>
    </x:row>
    <x:row r="163" ht="22" customHeight="1">
      <x:c r="A163" s="2" t="str">
        <x:v>粤A07577F</x:v>
      </x:c>
      <x:c r="B163" s="2" t="str">
        <x:v>秦挺</x:v>
      </x:c>
      <x:c r="C163" s="2"/>
      <x:c r="D163" s="2"/>
      <x:c r="E163" s="2"/>
      <x:c r="F163" s="2"/>
      <x:c r="G163" s="2"/>
      <x:c r="H163" s="2"/>
      <x:c r="I163" s="2"/>
      <x:c r="J163" s="2"/>
      <x:c r="K163" s="2"/>
      <x:c r="L163" s="2"/>
      <x:c r="M163" s="2"/>
      <x:c r="N163" s="2"/>
      <x:c r="O163" s="2"/>
      <x:c r="P163" s="2"/>
      <x:c r="Q163" s="2"/>
      <x:c r="R163" s="2"/>
      <x:c r="S163" s="2" t="n">
        <x:v>1600</x:v>
      </x:c>
      <x:c r="T163" s="2" t="n">
        <x:v>913.9</x:v>
      </x:c>
      <x:c r="U163" s="7" t="n">
        <x:v>1600</x:v>
      </x:c>
      <x:c r="V163" s="7" t="n">
        <x:v>913.9</x:v>
      </x:c>
      <x:c r="W163" s="2" t="n">
        <x:v>0</x:v>
      </x:c>
      <x:c r="X163" s="2" t="n">
        <x:v>0</x:v>
      </x:c>
      <x:c r="Y163" s="7" t="n">
        <x:f>SUMIFS('9月奖金发放记录'!$J$2:$J$168,'9月奖金发放记录'!$B$2:$B$168,B163,'9月奖金发放记录'!$A$2:$A$168,A163)</x:f>
        <x:v>0</x:v>
      </x:c>
      <x:c r="Z163" s="2" t="n">
        <x:v>0</x:v>
      </x:c>
    </x:row>
    <x:row r="164" ht="22" customHeight="1">
      <x:c r="A164" s="2" t="str">
        <x:v>粤A08177F</x:v>
      </x:c>
      <x:c r="B164" s="2" t="str">
        <x:v>秦挺</x:v>
      </x:c>
      <x:c r="C164" s="2"/>
      <x:c r="D164" s="2"/>
      <x:c r="E164" s="2"/>
      <x:c r="F164" s="2"/>
      <x:c r="G164" s="2" t="n">
        <x:v>1354.84</x:v>
      </x:c>
      <x:c r="H164" s="2" t="n">
        <x:v>1285.5</x:v>
      </x:c>
      <x:c r="I164" s="2" t="n">
        <x:v>6000</x:v>
      </x:c>
      <x:c r="J164" s="2" t="n">
        <x:v>6370.4</x:v>
      </x:c>
      <x:c r="K164" s="2" t="n">
        <x:v>6000</x:v>
      </x:c>
      <x:c r="L164" s="2" t="n">
        <x:v>6480.4</x:v>
      </x:c>
      <x:c r="M164" s="2" t="n">
        <x:v>6000</x:v>
      </x:c>
      <x:c r="N164" s="2" t="n">
        <x:v>5822.6</x:v>
      </x:c>
      <x:c r="O164" s="2" t="n">
        <x:v>4451.61</x:v>
      </x:c>
      <x:c r="P164" s="2" t="n">
        <x:v>4309.4</x:v>
      </x:c>
      <x:c r="Q164" s="2" t="n">
        <x:v>6000</x:v>
      </x:c>
      <x:c r="R164" s="2" t="n">
        <x:v>7112.1</x:v>
      </x:c>
      <x:c r="S164" s="2" t="n">
        <x:v>2200</x:v>
      </x:c>
      <x:c r="T164" s="2" t="n">
        <x:v>1224.9</x:v>
      </x:c>
      <x:c r="U164" s="7" t="n">
        <x:v>32006.45</x:v>
      </x:c>
      <x:c r="V164" s="7" t="n">
        <x:v>32605.3</x:v>
      </x:c>
      <x:c r="W164" s="2" t="n">
        <x:v>0</x:v>
      </x:c>
      <x:c r="X164" s="2" t="n">
        <x:v>0</x:v>
      </x:c>
      <x:c r="Y164" s="7" t="n">
        <x:f>SUMIFS('9月奖金发放记录'!$J$2:$J$168,'9月奖金发放记录'!$B$2:$B$168,B164,'9月奖金发放记录'!$A$2:$A$168,A164)</x:f>
        <x:v>366.67</x:v>
      </x:c>
      <x:c r="Z164" s="2" t="n">
        <x:v>0</x:v>
      </x:c>
    </x:row>
    <x:row r="165" ht="22" customHeight="1">
      <x:c r="A165" s="2" t="str">
        <x:v>粤A08190F</x:v>
      </x:c>
      <x:c r="B165" s="2" t="str">
        <x:v>秦挺</x:v>
      </x:c>
      <x:c r="C165" s="2"/>
      <x:c r="D165" s="2"/>
      <x:c r="E165" s="2"/>
      <x:c r="F165" s="2"/>
      <x:c r="G165" s="2"/>
      <x:c r="H165" s="2"/>
      <x:c r="I165" s="2" t="n">
        <x:v>6000</x:v>
      </x:c>
      <x:c r="J165" s="2" t="n">
        <x:v>6537.6</x:v>
      </x:c>
      <x:c r="K165" s="2" t="n">
        <x:v>6000</x:v>
      </x:c>
      <x:c r="L165" s="2" t="n">
        <x:v>4832.9</x:v>
      </x:c>
      <x:c r="M165" s="2" t="n">
        <x:v>6000</x:v>
      </x:c>
      <x:c r="N165" s="2" t="n">
        <x:v>4095.8</x:v>
      </x:c>
      <x:c r="O165" s="2" t="n">
        <x:v>6000</x:v>
      </x:c>
      <x:c r="P165" s="2" t="n">
        <x:v>2052.2</x:v>
      </x:c>
      <x:c r="Q165" s="2"/>
      <x:c r="R165" s="2"/>
      <x:c r="S165" s="2" t="n">
        <x:v>5400</x:v>
      </x:c>
      <x:c r="T165" s="2" t="n">
        <x:v>5597.8</x:v>
      </x:c>
      <x:c r="U165" s="7" t="n">
        <x:v>5400</x:v>
      </x:c>
      <x:c r="V165" s="7" t="n">
        <x:v>5597.8</x:v>
      </x:c>
      <x:c r="W165" s="2" t="n">
        <x:v>0</x:v>
      </x:c>
      <x:c r="X165" s="2" t="n">
        <x:v>0</x:v>
      </x:c>
      <x:c r="Y165" s="7" t="n">
        <x:f>SUMIFS('9月奖金发放记录'!$J$2:$J$168,'9月奖金发放记录'!$B$2:$B$168,B165,'9月奖金发放记录'!$A$2:$A$168,A165)</x:f>
        <x:v>1900</x:v>
      </x:c>
      <x:c r="Z165" s="2" t="n">
        <x:v>1</x:v>
      </x:c>
    </x:row>
    <x:row r="166" ht="22" customHeight="1">
      <x:c r="A166" s="2" t="str">
        <x:v>粤A08391F</x:v>
      </x:c>
      <x:c r="B166" s="2" t="str">
        <x:v>秦挺</x:v>
      </x:c>
      <x:c r="C166" s="2"/>
      <x:c r="D166" s="2"/>
      <x:c r="E166" s="2"/>
      <x:c r="F166" s="2"/>
      <x:c r="G166" s="2"/>
      <x:c r="H166" s="2"/>
      <x:c r="I166" s="2"/>
      <x:c r="J166" s="2"/>
      <x:c r="K166" s="2"/>
      <x:c r="L166" s="2"/>
      <x:c r="M166" s="2" t="n">
        <x:v>1400</x:v>
      </x:c>
      <x:c r="N166" s="2" t="n">
        <x:v>1927.5</x:v>
      </x:c>
      <x:c r="O166" s="2" t="n">
        <x:v>6000</x:v>
      </x:c>
      <x:c r="P166" s="2" t="n">
        <x:v>2421.4</x:v>
      </x:c>
      <x:c r="Q166" s="2" t="n">
        <x:v>6000</x:v>
      </x:c>
      <x:c r="R166" s="2" t="n">
        <x:v>5160.4</x:v>
      </x:c>
      <x:c r="S166" s="2" t="n">
        <x:v>6000</x:v>
      </x:c>
      <x:c r="T166" s="2" t="n">
        <x:v>7532.4</x:v>
      </x:c>
      <x:c r="U166" s="7" t="n">
        <x:v>19400</x:v>
      </x:c>
      <x:c r="V166" s="7" t="n">
        <x:v>17041.7</x:v>
      </x:c>
      <x:c r="W166" s="2" t="n">
        <x:v>0</x:v>
      </x:c>
      <x:c r="X166" s="2" t="n">
        <x:v>0</x:v>
      </x:c>
      <x:c r="Y166" s="7" t="n">
        <x:f>SUMIFS('9月奖金发放记录'!$J$2:$J$168,'9月奖金发放记录'!$B$2:$B$168,B166,'9月奖金发放记录'!$A$2:$A$168,A166)</x:f>
        <x:v>1000</x:v>
      </x:c>
      <x:c r="Z166" s="2" t="n">
        <x:v>0</x:v>
      </x:c>
    </x:row>
    <x:row r="167" ht="22" customHeight="1">
      <x:c r="A167" s="2" t="str">
        <x:v>粤A08500F</x:v>
      </x:c>
      <x:c r="B167" s="2" t="str">
        <x:v>秦挺</x:v>
      </x:c>
      <x:c r="C167" s="2" t="n">
        <x:v>4258.06</x:v>
      </x:c>
      <x:c r="D167" s="2" t="n">
        <x:v>2277</x:v>
      </x:c>
      <x:c r="E167" s="2" t="n">
        <x:v>6000</x:v>
      </x:c>
      <x:c r="F167" s="2" t="n">
        <x:v>2362</x:v>
      </x:c>
      <x:c r="G167" s="2" t="n">
        <x:v>6000</x:v>
      </x:c>
      <x:c r="H167" s="2" t="n">
        <x:v>6939.5</x:v>
      </x:c>
      <x:c r="I167" s="2" t="n">
        <x:v>6000</x:v>
      </x:c>
      <x:c r="J167" s="2" t="n">
        <x:v>9570</x:v>
      </x:c>
      <x:c r="K167" s="2" t="n">
        <x:v>6000</x:v>
      </x:c>
      <x:c r="L167" s="2" t="n">
        <x:v>6526.5</x:v>
      </x:c>
      <x:c r="M167" s="2" t="n">
        <x:v>6000</x:v>
      </x:c>
      <x:c r="N167" s="2" t="n">
        <x:v>12648.6</x:v>
      </x:c>
      <x:c r="O167" s="2" t="n">
        <x:v>6000</x:v>
      </x:c>
      <x:c r="P167" s="2" t="n">
        <x:v>11326.1</x:v>
      </x:c>
      <x:c r="Q167" s="2" t="n">
        <x:v>6000</x:v>
      </x:c>
      <x:c r="R167" s="2" t="n">
        <x:v>12390.8</x:v>
      </x:c>
      <x:c r="S167" s="2" t="n">
        <x:v>6000</x:v>
      </x:c>
      <x:c r="T167" s="2" t="n">
        <x:v>12547.3</x:v>
      </x:c>
      <x:c r="U167" s="7" t="n">
        <x:v>52258.06</x:v>
      </x:c>
      <x:c r="V167" s="7" t="n">
        <x:v>76587.8</x:v>
      </x:c>
      <x:c r="W167" s="2" t="n">
        <x:v>1</x:v>
      </x:c>
      <x:c r="X167" s="2" t="n">
        <x:v>2</x:v>
      </x:c>
      <x:c r="Y167" s="7" t="n">
        <x:f>SUMIFS('9月奖金发放记录'!$J$2:$J$168,'9月奖金发放记录'!$B$2:$B$168,B167,'9月奖金发放记录'!$A$2:$A$168,A167)</x:f>
        <x:v>1000</x:v>
      </x:c>
      <x:c r="Z167" s="2" t="n">
        <x:v>0</x:v>
      </x:c>
    </x:row>
    <x:row r="168" ht="22" customHeight="1">
      <x:c r="A168" s="2" t="str">
        <x:v>粤A08506F</x:v>
      </x:c>
      <x:c r="B168" s="2" t="str">
        <x:v>秦挺</x:v>
      </x:c>
      <x:c r="C168" s="2"/>
      <x:c r="D168" s="2"/>
      <x:c r="E168" s="2"/>
      <x:c r="F168" s="2"/>
      <x:c r="G168" s="2"/>
      <x:c r="H168" s="2"/>
      <x:c r="I168" s="2"/>
      <x:c r="J168" s="2"/>
      <x:c r="K168" s="2"/>
      <x:c r="L168" s="2"/>
      <x:c r="M168" s="2"/>
      <x:c r="N168" s="2"/>
      <x:c r="O168" s="2"/>
      <x:c r="P168" s="2"/>
      <x:c r="Q168" s="2"/>
      <x:c r="R168" s="2"/>
      <x:c r="S168" s="2" t="n">
        <x:v>1600</x:v>
      </x:c>
      <x:c r="T168" s="2" t="n">
        <x:v>1024.1</x:v>
      </x:c>
      <x:c r="U168" s="7" t="n">
        <x:v>1600</x:v>
      </x:c>
      <x:c r="V168" s="7" t="n">
        <x:v>1024.1</x:v>
      </x:c>
      <x:c r="W168" s="2" t="n">
        <x:v>0</x:v>
      </x:c>
      <x:c r="X168" s="2" t="n">
        <x:v>0</x:v>
      </x:c>
      <x:c r="Y168" s="7" t="n">
        <x:f>SUMIFS('9月奖金发放记录'!$J$2:$J$168,'9月奖金发放记录'!$B$2:$B$168,B168,'9月奖金发放记录'!$A$2:$A$168,A168)</x:f>
        <x:v>0</x:v>
      </x:c>
      <x:c r="Z168" s="2" t="n">
        <x:v>0</x:v>
      </x:c>
    </x:row>
    <x:row r="169" ht="22" customHeight="1">
      <x:c r="A169" s="2" t="str">
        <x:v>粤A08569F</x:v>
      </x:c>
      <x:c r="B169" s="2" t="str">
        <x:v>秦挺</x:v>
      </x:c>
      <x:c r="C169" s="2" t="n">
        <x:v>2516.13</x:v>
      </x:c>
      <x:c r="D169" s="2" t="n">
        <x:v>0</x:v>
      </x:c>
      <x:c r="E169" s="2" t="n">
        <x:v>6000</x:v>
      </x:c>
      <x:c r="F169" s="2" t="n">
        <x:v>2938.6</x:v>
      </x:c>
      <x:c r="G169" s="2" t="n">
        <x:v>6000</x:v>
      </x:c>
      <x:c r="H169" s="2" t="n">
        <x:v>6694.7</x:v>
      </x:c>
      <x:c r="I169" s="2" t="n">
        <x:v>6000</x:v>
      </x:c>
      <x:c r="J169" s="2" t="n">
        <x:v>2201.2</x:v>
      </x:c>
      <x:c r="K169" s="2" t="n">
        <x:v>6000</x:v>
      </x:c>
      <x:c r="L169" s="2" t="n">
        <x:v>2073.2</x:v>
      </x:c>
      <x:c r="M169" s="2" t="n">
        <x:v>6000</x:v>
      </x:c>
      <x:c r="N169" s="2" t="n">
        <x:v>1571.2</x:v>
      </x:c>
      <x:c r="O169" s="2" t="n">
        <x:v>6000</x:v>
      </x:c>
      <x:c r="P169" s="2" t="n">
        <x:v>1638.3</x:v>
      </x:c>
      <x:c r="Q169" s="2" t="n">
        <x:v>6000</x:v>
      </x:c>
      <x:c r="R169" s="2" t="n">
        <x:v>3472.9</x:v>
      </x:c>
      <x:c r="S169" s="2" t="n">
        <x:v>6000</x:v>
      </x:c>
      <x:c r="T169" s="2" t="n">
        <x:v>3673.9</x:v>
      </x:c>
      <x:c r="U169" s="7" t="n">
        <x:v>50516.13</x:v>
      </x:c>
      <x:c r="V169" s="7" t="n">
        <x:v>24264</x:v>
      </x:c>
      <x:c r="W169" s="2" t="n">
        <x:v>0</x:v>
      </x:c>
      <x:c r="X169" s="2" t="n">
        <x:v>0</x:v>
      </x:c>
      <x:c r="Y169" s="7" t="n">
        <x:f>SUMIFS('9月奖金发放记录'!$J$2:$J$168,'9月奖金发放记录'!$B$2:$B$168,B169,'9月奖金发放记录'!$A$2:$A$168,A169)</x:f>
        <x:v>0</x:v>
      </x:c>
      <x:c r="Z169" s="2" t="n">
        <x:v>2</x:v>
      </x:c>
    </x:row>
    <x:row r="170" ht="22" customHeight="1">
      <x:c r="A170" s="2" t="str">
        <x:v>粤A08681F</x:v>
      </x:c>
      <x:c r="B170" s="2" t="str">
        <x:v>秦挺</x:v>
      </x:c>
      <x:c r="C170" s="2"/>
      <x:c r="D170" s="2"/>
      <x:c r="E170" s="2"/>
      <x:c r="F170" s="2"/>
      <x:c r="G170" s="2"/>
      <x:c r="H170" s="2"/>
      <x:c r="I170" s="2"/>
      <x:c r="J170" s="2"/>
      <x:c r="K170" s="2"/>
      <x:c r="L170" s="2"/>
      <x:c r="M170" s="2"/>
      <x:c r="N170" s="2"/>
      <x:c r="O170" s="2"/>
      <x:c r="P170" s="2"/>
      <x:c r="Q170" s="2"/>
      <x:c r="R170" s="2"/>
      <x:c r="S170" s="2" t="n">
        <x:v>1600</x:v>
      </x:c>
      <x:c r="T170" s="2" t="n">
        <x:v>1121.6</x:v>
      </x:c>
      <x:c r="U170" s="7" t="n">
        <x:v>1600</x:v>
      </x:c>
      <x:c r="V170" s="7" t="n">
        <x:v>1121.6</x:v>
      </x:c>
      <x:c r="W170" s="2" t="n">
        <x:v>0</x:v>
      </x:c>
      <x:c r="X170" s="2" t="n">
        <x:v>0</x:v>
      </x:c>
      <x:c r="Y170" s="7" t="n">
        <x:f>SUMIFS('9月奖金发放记录'!$J$2:$J$168,'9月奖金发放记录'!$B$2:$B$168,B170,'9月奖金发放记录'!$A$2:$A$168,A170)</x:f>
        <x:v>0</x:v>
      </x:c>
      <x:c r="Z170" s="2" t="n">
        <x:v>0</x:v>
      </x:c>
    </x:row>
    <x:row r="171" ht="22" customHeight="1">
      <x:c r="A171" s="2" t="str">
        <x:v>粤A08796F</x:v>
      </x:c>
      <x:c r="B171" s="2" t="str">
        <x:v>秦挺</x:v>
      </x:c>
      <x:c r="C171" s="2"/>
      <x:c r="D171" s="2"/>
      <x:c r="E171" s="2"/>
      <x:c r="F171" s="2"/>
      <x:c r="G171" s="2"/>
      <x:c r="H171" s="2"/>
      <x:c r="I171" s="2"/>
      <x:c r="J171" s="2"/>
      <x:c r="K171" s="2"/>
      <x:c r="L171" s="2"/>
      <x:c r="M171" s="2"/>
      <x:c r="N171" s="2"/>
      <x:c r="O171" s="2"/>
      <x:c r="P171" s="2"/>
      <x:c r="Q171" s="2" t="n">
        <x:v>2322.58</x:v>
      </x:c>
      <x:c r="R171" s="2" t="n">
        <x:v>137.4</x:v>
      </x:c>
      <x:c r="S171" s="2" t="n">
        <x:v>6000</x:v>
      </x:c>
      <x:c r="T171" s="2" t="n">
        <x:v>81.7</x:v>
      </x:c>
      <x:c r="U171" s="7" t="n">
        <x:v>8322.58</x:v>
      </x:c>
      <x:c r="V171" s="7" t="n">
        <x:v>219.1</x:v>
      </x:c>
      <x:c r="W171" s="2" t="n">
        <x:v>0</x:v>
      </x:c>
      <x:c r="X171" s="2" t="n">
        <x:v>0</x:v>
      </x:c>
      <x:c r="Y171" s="7" t="n">
        <x:f>SUMIFS('9月奖金发放记录'!$J$2:$J$168,'9月奖金发放记录'!$B$2:$B$168,B171,'9月奖金发放记录'!$A$2:$A$168,A171)</x:f>
        <x:v>0</x:v>
      </x:c>
      <x:c r="Z171" s="2" t="n">
        <x:v>0</x:v>
      </x:c>
    </x:row>
    <x:row r="172" ht="22" customHeight="1">
      <x:c r="A172" s="2" t="str">
        <x:v>粤A08968F</x:v>
      </x:c>
      <x:c r="B172" s="2" t="str">
        <x:v>秦挺</x:v>
      </x:c>
      <x:c r="C172" s="2"/>
      <x:c r="D172" s="2"/>
      <x:c r="E172" s="2"/>
      <x:c r="F172" s="2"/>
      <x:c r="G172" s="2" t="n">
        <x:v>5225.81</x:v>
      </x:c>
      <x:c r="H172" s="2" t="n">
        <x:v>3133.2</x:v>
      </x:c>
      <x:c r="I172" s="2" t="n">
        <x:v>6000</x:v>
      </x:c>
      <x:c r="J172" s="2" t="n">
        <x:v>3612.6</x:v>
      </x:c>
      <x:c r="K172" s="2" t="n">
        <x:v>6000</x:v>
      </x:c>
      <x:c r="L172" s="2" t="n">
        <x:v>2064.7</x:v>
      </x:c>
      <x:c r="M172" s="2" t="n">
        <x:v>6000</x:v>
      </x:c>
      <x:c r="N172" s="2" t="n">
        <x:v>5281.4</x:v>
      </x:c>
      <x:c r="O172" s="2" t="n">
        <x:v>6000</x:v>
      </x:c>
      <x:c r="P172" s="2" t="n">
        <x:v>1644</x:v>
      </x:c>
      <x:c r="Q172" s="2" t="n">
        <x:v>6000</x:v>
      </x:c>
      <x:c r="R172" s="2" t="n">
        <x:v>3439.9</x:v>
      </x:c>
      <x:c r="S172" s="2" t="n">
        <x:v>6000</x:v>
      </x:c>
      <x:c r="T172" s="2" t="n">
        <x:v>1659.17</x:v>
      </x:c>
      <x:c r="U172" s="7" t="n">
        <x:v>41225.81</x:v>
      </x:c>
      <x:c r="V172" s="7" t="n">
        <x:v>20834.97</x:v>
      </x:c>
      <x:c r="W172" s="2" t="n">
        <x:v>0</x:v>
      </x:c>
      <x:c r="X172" s="2" t="n">
        <x:v>0</x:v>
      </x:c>
      <x:c r="Y172" s="7" t="n">
        <x:f>SUMIFS('9月奖金发放记录'!$J$2:$J$168,'9月奖金发放记录'!$B$2:$B$168,B172,'9月奖金发放记录'!$A$2:$A$168,A172)</x:f>
        <x:v>0</x:v>
      </x:c>
      <x:c r="Z172" s="2" t="n">
        <x:v>0</x:v>
      </x:c>
    </x:row>
    <x:row r="173" ht="22" customHeight="1">
      <x:c r="A173" s="2" t="str">
        <x:v>粤A09369F</x:v>
      </x:c>
      <x:c r="B173" s="2" t="str">
        <x:v>秦挺</x:v>
      </x:c>
      <x:c r="C173" s="2"/>
      <x:c r="D173" s="2"/>
      <x:c r="E173" s="2"/>
      <x:c r="F173" s="2"/>
      <x:c r="G173" s="2"/>
      <x:c r="H173" s="2"/>
      <x:c r="I173" s="2" t="n">
        <x:v>2000</x:v>
      </x:c>
      <x:c r="J173" s="2" t="n">
        <x:v>2462.6</x:v>
      </x:c>
      <x:c r="K173" s="2" t="n">
        <x:v>6000</x:v>
      </x:c>
      <x:c r="L173" s="2" t="n">
        <x:v>10433.5</x:v>
      </x:c>
      <x:c r="M173" s="2" t="n">
        <x:v>6000</x:v>
      </x:c>
      <x:c r="N173" s="2" t="n">
        <x:v>8075.4</x:v>
      </x:c>
      <x:c r="O173" s="2" t="n">
        <x:v>5419.35</x:v>
      </x:c>
      <x:c r="P173" s="2" t="n">
        <x:v>2969.2</x:v>
      </x:c>
      <x:c r="Q173" s="2" t="n">
        <x:v>2129.03</x:v>
      </x:c>
      <x:c r="R173" s="2" t="n">
        <x:v>1313.8</x:v>
      </x:c>
      <x:c r="S173" s="2" t="n">
        <x:v>6000</x:v>
      </x:c>
      <x:c r="T173" s="2" t="n">
        <x:v>139</x:v>
      </x:c>
      <x:c r="U173" s="7" t="n">
        <x:v>27548.38</x:v>
      </x:c>
      <x:c r="V173" s="7" t="n">
        <x:v>25393.5</x:v>
      </x:c>
      <x:c r="W173" s="2" t="n">
        <x:v>0</x:v>
      </x:c>
      <x:c r="X173" s="2" t="n">
        <x:v>0</x:v>
      </x:c>
      <x:c r="Y173" s="7" t="n">
        <x:f>SUMIFS('9月奖金发放记录'!$J$2:$J$168,'9月奖金发放记录'!$B$2:$B$168,B173,'9月奖金发放记录'!$A$2:$A$168,A173)</x:f>
        <x:v>0</x:v>
      </x:c>
      <x:c r="Z173" s="2" t="n">
        <x:v>1</x:v>
      </x:c>
    </x:row>
    <x:row r="174" ht="22" customHeight="1">
      <x:c r="A174" s="2" t="str">
        <x:v>粤A09620F</x:v>
      </x:c>
      <x:c r="B174" s="2" t="str">
        <x:v>秦挺</x:v>
      </x:c>
      <x:c r="C174" s="2"/>
      <x:c r="D174" s="2"/>
      <x:c r="E174" s="2"/>
      <x:c r="F174" s="2"/>
      <x:c r="G174" s="2"/>
      <x:c r="H174" s="2"/>
      <x:c r="I174" s="2"/>
      <x:c r="J174" s="2"/>
      <x:c r="K174" s="2"/>
      <x:c r="L174" s="2"/>
      <x:c r="M174" s="2"/>
      <x:c r="N174" s="2"/>
      <x:c r="O174" s="2"/>
      <x:c r="P174" s="2"/>
      <x:c r="Q174" s="2"/>
      <x:c r="R174" s="2"/>
      <x:c r="S174" s="2" t="n">
        <x:v>4200</x:v>
      </x:c>
      <x:c r="T174" s="2" t="n">
        <x:v>1698.5</x:v>
      </x:c>
      <x:c r="U174" s="7" t="n">
        <x:v>4200</x:v>
      </x:c>
      <x:c r="V174" s="7" t="n">
        <x:v>1698.5</x:v>
      </x:c>
      <x:c r="W174" s="2" t="n">
        <x:v>0</x:v>
      </x:c>
      <x:c r="X174" s="2" t="n">
        <x:v>0</x:v>
      </x:c>
      <x:c r="Y174" s="7" t="n">
        <x:f>SUMIFS('9月奖金发放记录'!$J$2:$J$168,'9月奖金发放记录'!$B$2:$B$168,B174,'9月奖金发放记录'!$A$2:$A$168,A174)</x:f>
        <x:v>0</x:v>
      </x:c>
      <x:c r="Z174" s="2" t="n">
        <x:v>1</x:v>
      </x:c>
    </x:row>
    <x:row r="175" ht="22" customHeight="1">
      <x:c r="A175" s="2" t="str">
        <x:v>粤A09956F</x:v>
      </x:c>
      <x:c r="B175" s="2" t="str">
        <x:v>秦挺</x:v>
      </x:c>
      <x:c r="C175" s="2"/>
      <x:c r="D175" s="2"/>
      <x:c r="E175" s="2"/>
      <x:c r="F175" s="2"/>
      <x:c r="G175" s="2"/>
      <x:c r="H175" s="2"/>
      <x:c r="I175" s="2" t="n">
        <x:v>3200</x:v>
      </x:c>
      <x:c r="J175" s="2" t="n">
        <x:v>4180.1</x:v>
      </x:c>
      <x:c r="K175" s="2" t="n">
        <x:v>6000</x:v>
      </x:c>
      <x:c r="L175" s="2" t="n">
        <x:v>6413.2</x:v>
      </x:c>
      <x:c r="M175" s="2" t="n">
        <x:v>6000</x:v>
      </x:c>
      <x:c r="N175" s="2" t="n">
        <x:v>6624.7</x:v>
      </x:c>
      <x:c r="O175" s="2" t="n">
        <x:v>6000</x:v>
      </x:c>
      <x:c r="P175" s="2" t="n">
        <x:v>684.4</x:v>
      </x:c>
      <x:c r="Q175" s="2" t="n">
        <x:v>6000</x:v>
      </x:c>
      <x:c r="R175" s="2" t="n">
        <x:v>582.2</x:v>
      </x:c>
      <x:c r="S175" s="2" t="n">
        <x:v>6000</x:v>
      </x:c>
      <x:c r="T175" s="2" t="n">
        <x:v>670.5</x:v>
      </x:c>
      <x:c r="U175" s="7" t="n">
        <x:v>33200</x:v>
      </x:c>
      <x:c r="V175" s="7" t="n">
        <x:v>19155.1</x:v>
      </x:c>
      <x:c r="W175" s="2" t="n">
        <x:v>0</x:v>
      </x:c>
      <x:c r="X175" s="2" t="n">
        <x:v>0</x:v>
      </x:c>
      <x:c r="Y175" s="7" t="n">
        <x:f>SUMIFS('9月奖金发放记录'!$J$2:$J$168,'9月奖金发放记录'!$B$2:$B$168,B175,'9月奖金发放记录'!$A$2:$A$168,A175)</x:f>
        <x:v>0</x:v>
      </x:c>
      <x:c r="Z175" s="2" t="n">
        <x:v>0</x:v>
      </x:c>
    </x:row>
    <x:row r="176" ht="22" customHeight="1">
      <x:c r="A176" s="2" t="str">
        <x:v>粤AGP3503</x:v>
      </x:c>
      <x:c r="B176" s="2" t="str">
        <x:v>秦挺</x:v>
      </x:c>
      <x:c r="C176" s="2"/>
      <x:c r="D176" s="2"/>
      <x:c r="E176" s="2"/>
      <x:c r="F176" s="2"/>
      <x:c r="G176" s="2"/>
      <x:c r="H176" s="2"/>
      <x:c r="I176" s="2"/>
      <x:c r="J176" s="2"/>
      <x:c r="K176" s="2"/>
      <x:c r="L176" s="2"/>
      <x:c r="M176" s="2"/>
      <x:c r="N176" s="2"/>
      <x:c r="O176" s="2"/>
      <x:c r="P176" s="2"/>
      <x:c r="Q176" s="2" t="n">
        <x:v>4193.55</x:v>
      </x:c>
      <x:c r="R176" s="2" t="n">
        <x:v>10934.6</x:v>
      </x:c>
      <x:c r="S176" s="2" t="n">
        <x:v>5000</x:v>
      </x:c>
      <x:c r="T176" s="2" t="n">
        <x:v>7143.1</x:v>
      </x:c>
      <x:c r="U176" s="7" t="n">
        <x:v>9193.55</x:v>
      </x:c>
      <x:c r="V176" s="7" t="n">
        <x:v>18077.7</x:v>
      </x:c>
      <x:c r="W176" s="2" t="n">
        <x:v>1</x:v>
      </x:c>
      <x:c r="X176" s="2" t="n">
        <x:v>0</x:v>
      </x:c>
      <x:c r="Y176" s="7" t="n">
        <x:f>SUMIFS('9月奖金发放记录'!$J$2:$J$168,'9月奖金发放记录'!$B$2:$B$168,B176,'9月奖金发放记录'!$A$2:$A$168,A176)</x:f>
        <x:v>300</x:v>
      </x:c>
      <x:c r="Z176" s="2" t="n">
        <x:v>4</x:v>
      </x:c>
    </x:row>
    <x:row r="177" ht="22" customHeight="1">
      <x:c r="A177" s="2" t="str">
        <x:v>粤AGP3627</x:v>
      </x:c>
      <x:c r="B177" s="2" t="str">
        <x:v>秦挺</x:v>
      </x:c>
      <x:c r="C177" s="2"/>
      <x:c r="D177" s="2"/>
      <x:c r="E177" s="2"/>
      <x:c r="F177" s="2"/>
      <x:c r="G177" s="2"/>
      <x:c r="H177" s="2"/>
      <x:c r="I177" s="2"/>
      <x:c r="J177" s="2"/>
      <x:c r="K177" s="2"/>
      <x:c r="L177" s="2"/>
      <x:c r="M177" s="2"/>
      <x:c r="N177" s="2"/>
      <x:c r="O177" s="2"/>
      <x:c r="P177" s="2"/>
      <x:c r="Q177" s="2"/>
      <x:c r="R177" s="2"/>
      <x:c r="S177" s="2" t="n">
        <x:v>5000</x:v>
      </x:c>
      <x:c r="T177" s="2" t="n">
        <x:v>10963.3</x:v>
      </x:c>
      <x:c r="U177" s="7" t="n">
        <x:v>5000</x:v>
      </x:c>
      <x:c r="V177" s="7" t="n">
        <x:v>10963.3</x:v>
      </x:c>
      <x:c r="W177" s="2" t="n">
        <x:v>0</x:v>
      </x:c>
      <x:c r="X177" s="2" t="n">
        <x:v>1</x:v>
      </x:c>
      <x:c r="Y177" s="7" t="n">
        <x:f>SUMIFS('9月奖金发放记录'!$J$2:$J$168,'9月奖金发放记录'!$B$2:$B$168,B177,'9月奖金发放记录'!$A$2:$A$168,A177)</x:f>
        <x:v>260</x:v>
      </x:c>
      <x:c r="Z177" s="2" t="n">
        <x:v>1</x:v>
      </x:c>
    </x:row>
    <x:row r="178" ht="22" customHeight="1">
      <x:c r="A178" s="2" t="str">
        <x:v>粤AGP3692</x:v>
      </x:c>
      <x:c r="B178" s="2" t="str">
        <x:v>秦挺</x:v>
      </x:c>
      <x:c r="C178" s="2"/>
      <x:c r="D178" s="2"/>
      <x:c r="E178" s="2"/>
      <x:c r="F178" s="2"/>
      <x:c r="G178" s="2"/>
      <x:c r="H178" s="2"/>
      <x:c r="I178" s="2"/>
      <x:c r="J178" s="2"/>
      <x:c r="K178" s="2"/>
      <x:c r="L178" s="2"/>
      <x:c r="M178" s="2"/>
      <x:c r="N178" s="2"/>
      <x:c r="O178" s="2"/>
      <x:c r="P178" s="2"/>
      <x:c r="Q178" s="2"/>
      <x:c r="R178" s="2"/>
      <x:c r="S178" s="2" t="n">
        <x:v>5000</x:v>
      </x:c>
      <x:c r="T178" s="2" t="n">
        <x:v>11651.1</x:v>
      </x:c>
      <x:c r="U178" s="7" t="n">
        <x:v>5000</x:v>
      </x:c>
      <x:c r="V178" s="7" t="n">
        <x:v>11651.1</x:v>
      </x:c>
      <x:c r="W178" s="2" t="n">
        <x:v>0</x:v>
      </x:c>
      <x:c r="X178" s="2" t="n">
        <x:v>1</x:v>
      </x:c>
      <x:c r="Y178" s="7" t="n">
        <x:f>SUMIFS('9月奖金发放记录'!$J$2:$J$168,'9月奖金发放记录'!$B$2:$B$168,B178,'9月奖金发放记录'!$A$2:$A$168,A178)</x:f>
        <x:v>260</x:v>
      </x:c>
      <x:c r="Z178" s="2" t="n">
        <x:v>1</x:v>
      </x:c>
    </x:row>
    <x:row r="179" ht="22" customHeight="1">
      <x:c r="A179" s="2" t="str">
        <x:v>粤AGP5763</x:v>
      </x:c>
      <x:c r="B179" s="2" t="str">
        <x:v>秦挺</x:v>
      </x:c>
      <x:c r="C179" s="2"/>
      <x:c r="D179" s="2"/>
      <x:c r="E179" s="2"/>
      <x:c r="F179" s="2"/>
      <x:c r="G179" s="2"/>
      <x:c r="H179" s="2"/>
      <x:c r="I179" s="2"/>
      <x:c r="J179" s="2"/>
      <x:c r="K179" s="2"/>
      <x:c r="L179" s="2"/>
      <x:c r="M179" s="2"/>
      <x:c r="N179" s="2"/>
      <x:c r="O179" s="2"/>
      <x:c r="P179" s="2"/>
      <x:c r="Q179" s="2" t="n">
        <x:v>4193.55</x:v>
      </x:c>
      <x:c r="R179" s="2" t="n">
        <x:v>7457.8</x:v>
      </x:c>
      <x:c r="S179" s="2" t="n">
        <x:v>5000</x:v>
      </x:c>
      <x:c r="T179" s="2" t="n">
        <x:v>2448.8</x:v>
      </x:c>
      <x:c r="U179" s="7" t="n">
        <x:v>9193.55</x:v>
      </x:c>
      <x:c r="V179" s="7" t="n">
        <x:v>9906.6</x:v>
      </x:c>
      <x:c r="W179" s="2" t="n">
        <x:v>0</x:v>
      </x:c>
      <x:c r="X179" s="2" t="n">
        <x:v>0</x:v>
      </x:c>
      <x:c r="Y179" s="7" t="n">
        <x:f>SUMIFS('9月奖金发放记录'!$J$2:$J$168,'9月奖金发放记录'!$B$2:$B$168,B179,'9月奖金发放记录'!$A$2:$A$168,A179)</x:f>
        <x:v>300</x:v>
      </x:c>
      <x:c r="Z179" s="2" t="n">
        <x:v>5</x:v>
      </x:c>
    </x:row>
    <x:row r="180" ht="22" customHeight="1">
      <x:c r="A180" s="2" t="str">
        <x:v>粤AGP9780</x:v>
      </x:c>
      <x:c r="B180" s="2" t="str">
        <x:v>秦挺</x:v>
      </x:c>
      <x:c r="C180" s="2"/>
      <x:c r="D180" s="2"/>
      <x:c r="E180" s="2"/>
      <x:c r="F180" s="2"/>
      <x:c r="G180" s="2"/>
      <x:c r="H180" s="2"/>
      <x:c r="I180" s="2"/>
      <x:c r="J180" s="2"/>
      <x:c r="K180" s="2"/>
      <x:c r="L180" s="2"/>
      <x:c r="M180" s="2"/>
      <x:c r="N180" s="2"/>
      <x:c r="O180" s="2"/>
      <x:c r="P180" s="2"/>
      <x:c r="Q180" s="2" t="n">
        <x:v>2516.13</x:v>
      </x:c>
      <x:c r="R180" s="2" t="n">
        <x:v>8104.5</x:v>
      </x:c>
      <x:c r="S180" s="2" t="n">
        <x:v>3000</x:v>
      </x:c>
      <x:c r="T180" s="2" t="n">
        <x:v>6826.8</x:v>
      </x:c>
      <x:c r="U180" s="7" t="n">
        <x:v>5516.13</x:v>
      </x:c>
      <x:c r="V180" s="7" t="n">
        <x:v>14931.3</x:v>
      </x:c>
      <x:c r="W180" s="2" t="n">
        <x:v>1</x:v>
      </x:c>
      <x:c r="X180" s="2" t="n">
        <x:v>2</x:v>
      </x:c>
      <x:c r="Y180" s="7" t="n">
        <x:f>SUMIFS('9月奖金发放记录'!$J$2:$J$168,'9月奖金发放记录'!$B$2:$B$168,B180,'9月奖金发放记录'!$A$2:$A$168,A180)</x:f>
        <x:v>150</x:v>
      </x:c>
      <x:c r="Z180" s="2" t="n">
        <x:v>4</x:v>
      </x:c>
    </x:row>
    <x:row r="181" ht="22" customHeight="1">
      <x:c r="A181" s="2" t="str">
        <x:v>粤A01620F</x:v>
      </x:c>
      <x:c r="B181" s="2" t="str">
        <x:v>童军林</x:v>
      </x:c>
      <x:c r="C181" s="2"/>
      <x:c r="D181" s="2"/>
      <x:c r="E181" s="2"/>
      <x:c r="F181" s="2"/>
      <x:c r="G181" s="2"/>
      <x:c r="H181" s="2"/>
      <x:c r="I181" s="2"/>
      <x:c r="J181" s="2"/>
      <x:c r="K181" s="2"/>
      <x:c r="L181" s="2"/>
      <x:c r="M181" s="2"/>
      <x:c r="N181" s="2"/>
      <x:c r="O181" s="2"/>
      <x:c r="P181" s="2"/>
      <x:c r="Q181" s="2" t="n">
        <x:v>6000</x:v>
      </x:c>
      <x:c r="R181" s="2" t="n">
        <x:v>290.8</x:v>
      </x:c>
      <x:c r="S181" s="2" t="n">
        <x:v>5400</x:v>
      </x:c>
      <x:c r="T181" s="2" t="n">
        <x:v>306.7</x:v>
      </x:c>
      <x:c r="U181" s="7" t="n">
        <x:v>11400</x:v>
      </x:c>
      <x:c r="V181" s="7" t="n">
        <x:v>597.5</x:v>
      </x:c>
      <x:c r="W181" s="2" t="n">
        <x:v>0</x:v>
      </x:c>
      <x:c r="X181" s="2" t="n">
        <x:v>0</x:v>
      </x:c>
      <x:c r="Y181" s="7" t="n">
        <x:f>SUMIFS('9月奖金发放记录'!$J$2:$J$168,'9月奖金发放记录'!$B$2:$B$168,B181,'9月奖金发放记录'!$A$2:$A$168,A181)</x:f>
        <x:v>0</x:v>
      </x:c>
      <x:c r="Z181" s="2" t="n">
        <x:v>0</x:v>
      </x:c>
    </x:row>
    <x:row r="182" ht="22" customHeight="1">
      <x:c r="A182" s="2" t="str">
        <x:v>粤A02509F</x:v>
      </x:c>
      <x:c r="B182" s="2" t="str">
        <x:v>童军林</x:v>
      </x:c>
      <x:c r="C182" s="2"/>
      <x:c r="D182" s="2"/>
      <x:c r="E182" s="2"/>
      <x:c r="F182" s="2"/>
      <x:c r="G182" s="2"/>
      <x:c r="H182" s="2"/>
      <x:c r="I182" s="2"/>
      <x:c r="J182" s="2"/>
      <x:c r="K182" s="2"/>
      <x:c r="L182" s="2"/>
      <x:c r="M182" s="2"/>
      <x:c r="N182" s="2"/>
      <x:c r="O182" s="2"/>
      <x:c r="P182" s="2"/>
      <x:c r="Q182" s="2"/>
      <x:c r="R182" s="2"/>
      <x:c r="S182" s="2" t="n">
        <x:v>1600</x:v>
      </x:c>
      <x:c r="T182" s="2" t="n">
        <x:v>502</x:v>
      </x:c>
      <x:c r="U182" s="7" t="n">
        <x:v>1600</x:v>
      </x:c>
      <x:c r="V182" s="7" t="n">
        <x:v>502</x:v>
      </x:c>
      <x:c r="W182" s="2" t="n">
        <x:v>0</x:v>
      </x:c>
      <x:c r="X182" s="2" t="n">
        <x:v>0</x:v>
      </x:c>
      <x:c r="Y182" s="7" t="n">
        <x:f>SUMIFS('9月奖金发放记录'!$J$2:$J$168,'9月奖金发放记录'!$B$2:$B$168,B182,'9月奖金发放记录'!$A$2:$A$168,A182)</x:f>
        <x:v>0</x:v>
      </x:c>
      <x:c r="Z182" s="2" t="n">
        <x:v>0</x:v>
      </x:c>
    </x:row>
    <x:row r="183" ht="22" customHeight="1">
      <x:c r="A183" s="2" t="str">
        <x:v>粤A02699F</x:v>
      </x:c>
      <x:c r="B183" s="2" t="str">
        <x:v>童军林</x:v>
      </x:c>
      <x:c r="C183" s="2"/>
      <x:c r="D183" s="2"/>
      <x:c r="E183" s="2"/>
      <x:c r="F183" s="2"/>
      <x:c r="G183" s="2"/>
      <x:c r="H183" s="2"/>
      <x:c r="I183" s="2"/>
      <x:c r="J183" s="2"/>
      <x:c r="K183" s="2"/>
      <x:c r="L183" s="2"/>
      <x:c r="M183" s="2"/>
      <x:c r="N183" s="2"/>
      <x:c r="O183" s="2"/>
      <x:c r="P183" s="2"/>
      <x:c r="Q183" s="2"/>
      <x:c r="R183" s="2"/>
      <x:c r="S183" s="2" t="n">
        <x:v>1800</x:v>
      </x:c>
      <x:c r="T183" s="2" t="n">
        <x:v>846.1</x:v>
      </x:c>
      <x:c r="U183" s="7" t="n">
        <x:v>1800</x:v>
      </x:c>
      <x:c r="V183" s="7" t="n">
        <x:v>846.1</x:v>
      </x:c>
      <x:c r="W183" s="2" t="n">
        <x:v>0</x:v>
      </x:c>
      <x:c r="X183" s="2" t="n">
        <x:v>0</x:v>
      </x:c>
      <x:c r="Y183" s="7" t="n">
        <x:f>SUMIFS('9月奖金发放记录'!$J$2:$J$168,'9月奖金发放记录'!$B$2:$B$168,B183,'9月奖金发放记录'!$A$2:$A$168,A183)</x:f>
        <x:v>0</x:v>
      </x:c>
      <x:c r="Z183" s="2" t="n">
        <x:v>0</x:v>
      </x:c>
    </x:row>
    <x:row r="184" ht="22" customHeight="1">
      <x:c r="A184" s="2" t="str">
        <x:v>粤A06271F</x:v>
      </x:c>
      <x:c r="B184" s="2" t="str">
        <x:v>童军林</x:v>
      </x:c>
      <x:c r="C184" s="2"/>
      <x:c r="D184" s="2"/>
      <x:c r="E184" s="2"/>
      <x:c r="F184" s="2"/>
      <x:c r="G184" s="2"/>
      <x:c r="H184" s="2"/>
      <x:c r="I184" s="2"/>
      <x:c r="J184" s="2"/>
      <x:c r="K184" s="2"/>
      <x:c r="L184" s="2"/>
      <x:c r="M184" s="2"/>
      <x:c r="N184" s="2"/>
      <x:c r="O184" s="2"/>
      <x:c r="P184" s="2"/>
      <x:c r="Q184" s="2"/>
      <x:c r="R184" s="2"/>
      <x:c r="S184" s="2" t="n">
        <x:v>2400</x:v>
      </x:c>
      <x:c r="T184" s="2" t="n">
        <x:v>639.3</x:v>
      </x:c>
      <x:c r="U184" s="7" t="n">
        <x:v>2400</x:v>
      </x:c>
      <x:c r="V184" s="7" t="n">
        <x:v>639.3</x:v>
      </x:c>
      <x:c r="W184" s="2" t="n">
        <x:v>0</x:v>
      </x:c>
      <x:c r="X184" s="2" t="n">
        <x:v>0</x:v>
      </x:c>
      <x:c r="Y184" s="7" t="n">
        <x:f>SUMIFS('9月奖金发放记录'!$J$2:$J$168,'9月奖金发放记录'!$B$2:$B$168,B184,'9月奖金发放记录'!$A$2:$A$168,A184)</x:f>
        <x:v>0</x:v>
      </x:c>
      <x:c r="Z184" s="2" t="n">
        <x:v>0</x:v>
      </x:c>
    </x:row>
    <x:row r="185" ht="22" customHeight="1">
      <x:c r="A185" s="2" t="str">
        <x:v>粤AGP3080</x:v>
      </x:c>
      <x:c r="B185" s="2" t="str">
        <x:v>董剑煜</x:v>
      </x:c>
      <x:c r="C185" s="2"/>
      <x:c r="D185" s="2"/>
      <x:c r="E185" s="2"/>
      <x:c r="F185" s="2"/>
      <x:c r="G185" s="2" t="n">
        <x:v>1548.39</x:v>
      </x:c>
      <x:c r="H185" s="2" t="n">
        <x:v>1778.4</x:v>
      </x:c>
      <x:c r="I185" s="2" t="n">
        <x:v>3000</x:v>
      </x:c>
      <x:c r="J185" s="2" t="n">
        <x:v>7126.6</x:v>
      </x:c>
      <x:c r="K185" s="2" t="n">
        <x:v>3000</x:v>
      </x:c>
      <x:c r="L185" s="2" t="n">
        <x:v>4104.1</x:v>
      </x:c>
      <x:c r="M185" s="2" t="n">
        <x:v>3000</x:v>
      </x:c>
      <x:c r="N185" s="2" t="n">
        <x:v>16354.5</x:v>
      </x:c>
      <x:c r="O185" s="2" t="n">
        <x:v>3000</x:v>
      </x:c>
      <x:c r="P185" s="2" t="n">
        <x:v>14560.1</x:v>
      </x:c>
      <x:c r="Q185" s="2" t="n">
        <x:v>3000</x:v>
      </x:c>
      <x:c r="R185" s="2" t="n">
        <x:v>14823.4</x:v>
      </x:c>
      <x:c r="S185" s="2" t="n">
        <x:v>3000</x:v>
      </x:c>
      <x:c r="T185" s="2" t="n">
        <x:v>0</x:v>
      </x:c>
      <x:c r="U185" s="7" t="n">
        <x:v>19548.39</x:v>
      </x:c>
      <x:c r="V185" s="7" t="n">
        <x:v>58747.1</x:v>
      </x:c>
      <x:c r="W185" s="2" t="n">
        <x:v>11</x:v>
      </x:c>
      <x:c r="X185" s="2" t="n">
        <x:v>10</x:v>
      </x:c>
      <x:c r="Y185" s="7" t="n">
        <x:f>SUMIFS('9月奖金发放记录'!$J$2:$J$168,'9月奖金发放记录'!$B$2:$B$168,B185,'9月奖金发放记录'!$A$2:$A$168,A185)</x:f>
        <x:v>150</x:v>
      </x:c>
      <x:c r="Z185" s="2" t="n">
        <x:v>0</x:v>
      </x:c>
    </x:row>
    <x:row r="186" ht="22" customHeight="1">
      <x:c r="A186" s="2" t="str">
        <x:v>粤AGP9785</x:v>
      </x:c>
      <x:c r="B186" s="2" t="str">
        <x:v>董剑煜</x:v>
      </x:c>
      <x:c r="C186" s="2"/>
      <x:c r="D186" s="2"/>
      <x:c r="E186" s="2"/>
      <x:c r="F186" s="2"/>
      <x:c r="G186" s="2" t="n">
        <x:v>1838.71</x:v>
      </x:c>
      <x:c r="H186" s="2" t="n">
        <x:v>3835.5</x:v>
      </x:c>
      <x:c r="I186" s="2" t="n">
        <x:v>3000</x:v>
      </x:c>
      <x:c r="J186" s="2" t="n">
        <x:v>3623</x:v>
      </x:c>
      <x:c r="K186" s="2" t="n">
        <x:v>3000</x:v>
      </x:c>
      <x:c r="L186" s="2" t="n">
        <x:v>10970.7</x:v>
      </x:c>
      <x:c r="M186" s="2" t="n">
        <x:v>3000</x:v>
      </x:c>
      <x:c r="N186" s="2" t="n">
        <x:v>10492.5</x:v>
      </x:c>
      <x:c r="O186" s="2" t="n">
        <x:v>3000</x:v>
      </x:c>
      <x:c r="P186" s="2" t="n">
        <x:v>0.2</x:v>
      </x:c>
      <x:c r="Q186" s="2" t="n">
        <x:v>2032.26</x:v>
      </x:c>
      <x:c r="R186" s="2" t="n">
        <x:v>301.9</x:v>
      </x:c>
      <x:c r="S186" s="2" t="n">
        <x:v>3000</x:v>
      </x:c>
      <x:c r="T186" s="2" t="n">
        <x:v>0</x:v>
      </x:c>
      <x:c r="U186" s="7" t="n">
        <x:v>18870.97</x:v>
      </x:c>
      <x:c r="V186" s="7" t="n">
        <x:v>29223.8</x:v>
      </x:c>
      <x:c r="W186" s="2" t="n">
        <x:v>1</x:v>
      </x:c>
      <x:c r="X186" s="2" t="n">
        <x:v>0</x:v>
      </x:c>
      <x:c r="Y186" s="7" t="n">
        <x:f>SUMIFS('9月奖金发放记录'!$J$2:$J$168,'9月奖金发放记录'!$B$2:$B$168,B186,'9月奖金发放记录'!$A$2:$A$168,A186)</x:f>
        <x:v>150</x:v>
      </x:c>
      <x:c r="Z186" s="2" t="n">
        <x:v>0</x:v>
      </x:c>
    </x:row>
    <x:row r="187" ht="22" customHeight="1">
      <x:c r="A187" s="2" t="str">
        <x:v>粤AGP9786</x:v>
      </x:c>
      <x:c r="B187" s="2" t="str">
        <x:v>董剑煜</x:v>
      </x:c>
      <x:c r="C187" s="2"/>
      <x:c r="D187" s="2"/>
      <x:c r="E187" s="2"/>
      <x:c r="F187" s="2"/>
      <x:c r="G187" s="2" t="n">
        <x:v>2129.03</x:v>
      </x:c>
      <x:c r="H187" s="2" t="n">
        <x:v>4398.6</x:v>
      </x:c>
      <x:c r="I187" s="2" t="n">
        <x:v>3000</x:v>
      </x:c>
      <x:c r="J187" s="2" t="n">
        <x:v>10278.9</x:v>
      </x:c>
      <x:c r="K187" s="2" t="n">
        <x:v>3000</x:v>
      </x:c>
      <x:c r="L187" s="2" t="n">
        <x:v>12633.1</x:v>
      </x:c>
      <x:c r="M187" s="2" t="n">
        <x:v>3000</x:v>
      </x:c>
      <x:c r="N187" s="2" t="n">
        <x:v>13593.1</x:v>
      </x:c>
      <x:c r="O187" s="2" t="n">
        <x:v>1451.61</x:v>
      </x:c>
      <x:c r="P187" s="2" t="n">
        <x:v>166.8</x:v>
      </x:c>
      <x:c r="Q187" s="2" t="n">
        <x:v>3000</x:v>
      </x:c>
      <x:c r="R187" s="2" t="n">
        <x:v>0</x:v>
      </x:c>
      <x:c r="S187" s="2" t="n">
        <x:v>3000</x:v>
      </x:c>
      <x:c r="T187" s="2" t="n">
        <x:v>0</x:v>
      </x:c>
      <x:c r="U187" s="7" t="n">
        <x:v>18580.64</x:v>
      </x:c>
      <x:c r="V187" s="7" t="n">
        <x:v>41070.5</x:v>
      </x:c>
      <x:c r="W187" s="2" t="n">
        <x:v>5</x:v>
      </x:c>
      <x:c r="X187" s="2" t="n">
        <x:v>4</x:v>
      </x:c>
      <x:c r="Y187" s="7" t="n">
        <x:f>SUMIFS('9月奖金发放记录'!$J$2:$J$168,'9月奖金发放记录'!$B$2:$B$168,B187,'9月奖金发放记录'!$A$2:$A$168,A187)</x:f>
        <x:v>150</x:v>
      </x:c>
      <x:c r="Z187" s="2" t="n">
        <x:v>0</x:v>
      </x:c>
    </x:row>
    <x:row r="188" ht="22" customHeight="1">
      <x:c r="A188" s="2" t="str">
        <x:v>粤AGR2833</x:v>
      </x:c>
      <x:c r="B188" s="2" t="str">
        <x:v>董剑煜</x:v>
      </x:c>
      <x:c r="C188" s="2"/>
      <x:c r="D188" s="2"/>
      <x:c r="E188" s="2" t="n">
        <x:v>107.14</x:v>
      </x:c>
      <x:c r="F188" s="2" t="n">
        <x:v>46</x:v>
      </x:c>
      <x:c r="G188" s="2" t="n">
        <x:v>3000</x:v>
      </x:c>
      <x:c r="H188" s="2" t="n">
        <x:v>6684.2</x:v>
      </x:c>
      <x:c r="I188" s="2" t="n">
        <x:v>3000</x:v>
      </x:c>
      <x:c r="J188" s="2" t="n">
        <x:v>7497.5</x:v>
      </x:c>
      <x:c r="K188" s="2" t="n">
        <x:v>3000</x:v>
      </x:c>
      <x:c r="L188" s="2" t="n">
        <x:v>7569.9</x:v>
      </x:c>
      <x:c r="M188" s="2" t="n">
        <x:v>3000</x:v>
      </x:c>
      <x:c r="N188" s="2" t="n">
        <x:v>9986.2</x:v>
      </x:c>
      <x:c r="O188" s="2" t="n">
        <x:v>3000</x:v>
      </x:c>
      <x:c r="P188" s="2" t="n">
        <x:v>7529.2</x:v>
      </x:c>
      <x:c r="Q188" s="2" t="n">
        <x:v>2129.03</x:v>
      </x:c>
      <x:c r="R188" s="2" t="n">
        <x:v>5162.6</x:v>
      </x:c>
      <x:c r="S188" s="2" t="n">
        <x:v>3000</x:v>
      </x:c>
      <x:c r="T188" s="2" t="n">
        <x:v>0</x:v>
      </x:c>
      <x:c r="U188" s="7" t="n">
        <x:v>20236.17</x:v>
      </x:c>
      <x:c r="V188" s="7" t="n">
        <x:v>44475.6</x:v>
      </x:c>
      <x:c r="W188" s="2" t="n">
        <x:v>4</x:v>
      </x:c>
      <x:c r="X188" s="2" t="n">
        <x:v>3</x:v>
      </x:c>
      <x:c r="Y188" s="7" t="n">
        <x:f>SUMIFS('9月奖金发放记录'!$J$2:$J$168,'9月奖金发放记录'!$B$2:$B$168,B188,'9月奖金发放记录'!$A$2:$A$168,A188)</x:f>
        <x:v>150</x:v>
      </x:c>
      <x:c r="Z188" s="2" t="n">
        <x:v>0</x:v>
      </x:c>
    </x:row>
    <x:row r="189" ht="22" customHeight="1">
      <x:c r="A189" s="2" t="str">
        <x:v>粤AGR6828</x:v>
      </x:c>
      <x:c r="B189" s="2" t="str">
        <x:v>董剑煜</x:v>
      </x:c>
      <x:c r="C189" s="2"/>
      <x:c r="D189" s="2"/>
      <x:c r="E189" s="2"/>
      <x:c r="F189" s="2"/>
      <x:c r="G189" s="2" t="n">
        <x:v>1161.29</x:v>
      </x:c>
      <x:c r="H189" s="2" t="n">
        <x:v>3142.6</x:v>
      </x:c>
      <x:c r="I189" s="2" t="n">
        <x:v>3000</x:v>
      </x:c>
      <x:c r="J189" s="2" t="n">
        <x:v>3873.1</x:v>
      </x:c>
      <x:c r="K189" s="2" t="n">
        <x:v>3000</x:v>
      </x:c>
      <x:c r="L189" s="2" t="n">
        <x:v>7579.8</x:v>
      </x:c>
      <x:c r="M189" s="2" t="n">
        <x:v>3000</x:v>
      </x:c>
      <x:c r="N189" s="2" t="n">
        <x:v>8498.3</x:v>
      </x:c>
      <x:c r="O189" s="2" t="n">
        <x:v>3000</x:v>
      </x:c>
      <x:c r="P189" s="2" t="n">
        <x:v>8367</x:v>
      </x:c>
      <x:c r="Q189" s="2" t="n">
        <x:v>1645.16</x:v>
      </x:c>
      <x:c r="R189" s="2" t="n">
        <x:v>3961.3</x:v>
      </x:c>
      <x:c r="S189" s="2" t="n">
        <x:v>3000</x:v>
      </x:c>
      <x:c r="T189" s="2" t="n">
        <x:v>0</x:v>
      </x:c>
      <x:c r="U189" s="7" t="n">
        <x:v>17806.45</x:v>
      </x:c>
      <x:c r="V189" s="7" t="n">
        <x:v>35422.1</x:v>
      </x:c>
      <x:c r="W189" s="2" t="n">
        <x:v>3</x:v>
      </x:c>
      <x:c r="X189" s="2" t="n">
        <x:v>2</x:v>
      </x:c>
      <x:c r="Y189" s="7" t="n">
        <x:f>SUMIFS('9月奖金发放记录'!$J$2:$J$168,'9月奖金发放记录'!$B$2:$B$168,B189,'9月奖金发放记录'!$A$2:$A$168,A189)</x:f>
        <x:v>150</x:v>
      </x:c>
      <x:c r="Z189" s="2" t="n">
        <x:v>0</x:v>
      </x:c>
    </x:row>
    <x:row r="190" ht="22" customHeight="1">
      <x:c r="A190" s="2" t="str">
        <x:v>粤AGR6869</x:v>
      </x:c>
      <x:c r="B190" s="2" t="str">
        <x:v>董剑煜</x:v>
      </x:c>
      <x:c r="C190" s="2"/>
      <x:c r="D190" s="2"/>
      <x:c r="E190" s="2"/>
      <x:c r="F190" s="2"/>
      <x:c r="G190" s="2"/>
      <x:c r="H190" s="2"/>
      <x:c r="I190" s="2"/>
      <x:c r="J190" s="2"/>
      <x:c r="K190" s="2" t="n">
        <x:v>2225.81</x:v>
      </x:c>
      <x:c r="L190" s="2" t="n">
        <x:v>4960.1</x:v>
      </x:c>
      <x:c r="M190" s="2" t="n">
        <x:v>3000</x:v>
      </x:c>
      <x:c r="N190" s="2" t="n">
        <x:v>11388.9</x:v>
      </x:c>
      <x:c r="O190" s="2" t="n">
        <x:v>3000</x:v>
      </x:c>
      <x:c r="P190" s="2" t="n">
        <x:v>10026.3</x:v>
      </x:c>
      <x:c r="Q190" s="2" t="n">
        <x:v>3000</x:v>
      </x:c>
      <x:c r="R190" s="2" t="n">
        <x:v>9312.6</x:v>
      </x:c>
      <x:c r="S190" s="2" t="n">
        <x:v>3000</x:v>
      </x:c>
      <x:c r="T190" s="2" t="n">
        <x:v>0</x:v>
      </x:c>
      <x:c r="U190" s="7" t="n">
        <x:v>14225.81</x:v>
      </x:c>
      <x:c r="V190" s="7" t="n">
        <x:v>35687.9</x:v>
      </x:c>
      <x:c r="W190" s="2" t="n">
        <x:v>6</x:v>
      </x:c>
      <x:c r="X190" s="2" t="n">
        <x:v>5</x:v>
      </x:c>
      <x:c r="Y190" s="7" t="n">
        <x:f>SUMIFS('9月奖金发放记录'!$J$2:$J$168,'9月奖金发放记录'!$B$2:$B$168,B190,'9月奖金发放记录'!$A$2:$A$168,A190)</x:f>
        <x:v>150</x:v>
      </x:c>
      <x:c r="Z190" s="2" t="n">
        <x:v>0</x:v>
      </x:c>
    </x:row>
    <x:row r="191" ht="22" customHeight="1">
      <x:c r="A191" s="2" t="str">
        <x:v>粤AGR6877</x:v>
      </x:c>
      <x:c r="B191" s="2" t="str">
        <x:v>董剑煜</x:v>
      </x:c>
      <x:c r="C191" s="2"/>
      <x:c r="D191" s="2"/>
      <x:c r="E191" s="2"/>
      <x:c r="F191" s="2"/>
      <x:c r="G191" s="2" t="n">
        <x:v>2612.9</x:v>
      </x:c>
      <x:c r="H191" s="2" t="n">
        <x:v>3099.9</x:v>
      </x:c>
      <x:c r="I191" s="2" t="n">
        <x:v>3000</x:v>
      </x:c>
      <x:c r="J191" s="2" t="n">
        <x:v>8132.2</x:v>
      </x:c>
      <x:c r="K191" s="2" t="n">
        <x:v>3000</x:v>
      </x:c>
      <x:c r="L191" s="2" t="n">
        <x:v>15793.8</x:v>
      </x:c>
      <x:c r="M191" s="2" t="n">
        <x:v>3000</x:v>
      </x:c>
      <x:c r="N191" s="2" t="n">
        <x:v>17005.5</x:v>
      </x:c>
      <x:c r="O191" s="2" t="n">
        <x:v>2225.81</x:v>
      </x:c>
      <x:c r="P191" s="2" t="n">
        <x:v>153</x:v>
      </x:c>
      <x:c r="Q191" s="2" t="n">
        <x:v>3000</x:v>
      </x:c>
      <x:c r="R191" s="2" t="n">
        <x:v>0</x:v>
      </x:c>
      <x:c r="S191" s="2" t="n">
        <x:v>3000</x:v>
      </x:c>
      <x:c r="T191" s="2" t="n">
        <x:v>0</x:v>
      </x:c>
      <x:c r="U191" s="7" t="n">
        <x:v>19838.71</x:v>
      </x:c>
      <x:c r="V191" s="7" t="n">
        <x:v>44184.4</x:v>
      </x:c>
      <x:c r="W191" s="2" t="n">
        <x:v>6</x:v>
      </x:c>
      <x:c r="X191" s="2" t="n">
        <x:v>5</x:v>
      </x:c>
      <x:c r="Y191" s="7" t="n">
        <x:f>SUMIFS('9月奖金发放记录'!$J$2:$J$168,'9月奖金发放记录'!$B$2:$B$168,B191,'9月奖金发放记录'!$A$2:$A$168,A191)</x:f>
        <x:v>150</x:v>
      </x:c>
      <x:c r="Z191" s="2" t="n">
        <x:v>0</x:v>
      </x:c>
    </x:row>
    <x:row r="192" ht="22" customHeight="1">
      <x:c r="A192" s="2" t="str">
        <x:v>粤AGR8500</x:v>
      </x:c>
      <x:c r="B192" s="2" t="str">
        <x:v>董剑煜</x:v>
      </x:c>
      <x:c r="C192" s="2"/>
      <x:c r="D192" s="2"/>
      <x:c r="E192" s="2" t="n">
        <x:v>107.14</x:v>
      </x:c>
      <x:c r="F192" s="2" t="n">
        <x:v>46</x:v>
      </x:c>
      <x:c r="G192" s="2" t="n">
        <x:v>3000</x:v>
      </x:c>
      <x:c r="H192" s="2" t="n">
        <x:v>6752.7</x:v>
      </x:c>
      <x:c r="I192" s="2" t="n">
        <x:v>3000</x:v>
      </x:c>
      <x:c r="J192" s="2" t="n">
        <x:v>6144</x:v>
      </x:c>
      <x:c r="K192" s="2" t="n">
        <x:v>3000</x:v>
      </x:c>
      <x:c r="L192" s="2" t="n">
        <x:v>6259.3</x:v>
      </x:c>
      <x:c r="M192" s="2" t="n">
        <x:v>3000</x:v>
      </x:c>
      <x:c r="N192" s="2" t="n">
        <x:v>5565.4</x:v>
      </x:c>
      <x:c r="O192" s="2" t="n">
        <x:v>3000</x:v>
      </x:c>
      <x:c r="P192" s="2" t="n">
        <x:v>6214</x:v>
      </x:c>
      <x:c r="Q192" s="2" t="n">
        <x:v>2225.81</x:v>
      </x:c>
      <x:c r="R192" s="2" t="n">
        <x:v>4679.8</x:v>
      </x:c>
      <x:c r="S192" s="2" t="n">
        <x:v>3000</x:v>
      </x:c>
      <x:c r="T192" s="2" t="n">
        <x:v>0</x:v>
      </x:c>
      <x:c r="U192" s="7" t="n">
        <x:v>20332.95</x:v>
      </x:c>
      <x:c r="V192" s="7" t="n">
        <x:v>35661.2</x:v>
      </x:c>
      <x:c r="W192" s="2" t="n">
        <x:v>1</x:v>
      </x:c>
      <x:c r="X192" s="2" t="n">
        <x:v>0</x:v>
      </x:c>
      <x:c r="Y192" s="7" t="n">
        <x:f>SUMIFS('9月奖金发放记录'!$J$2:$J$168,'9月奖金发放记录'!$B$2:$B$168,B192,'9月奖金发放记录'!$A$2:$A$168,A192)</x:f>
        <x:v>150</x:v>
      </x:c>
      <x:c r="Z192" s="2" t="n">
        <x:v>0</x:v>
      </x:c>
    </x:row>
    <x:row r="193" ht="22" customHeight="1">
      <x:c r="A193" s="2" t="str">
        <x:v>粤AFF7936</x:v>
      </x:c>
      <x:c r="B193" s="2" t="str">
        <x:v>谯云</x:v>
      </x:c>
      <x:c r="C193" s="2"/>
      <x:c r="D193" s="2"/>
      <x:c r="E193" s="2"/>
      <x:c r="F193" s="2"/>
      <x:c r="G193" s="2"/>
      <x:c r="H193" s="2"/>
      <x:c r="I193" s="2" t="n">
        <x:v>4666.67</x:v>
      </x:c>
      <x:c r="J193" s="2" t="n">
        <x:v>1624.5</x:v>
      </x:c>
      <x:c r="K193" s="2" t="n">
        <x:v>5000</x:v>
      </x:c>
      <x:c r="L193" s="2" t="n">
        <x:v>6208.5</x:v>
      </x:c>
      <x:c r="M193" s="2" t="n">
        <x:v>5000</x:v>
      </x:c>
      <x:c r="N193" s="2" t="n">
        <x:v>6638.8</x:v>
      </x:c>
      <x:c r="O193" s="2" t="n">
        <x:v>5000</x:v>
      </x:c>
      <x:c r="P193" s="2" t="n">
        <x:v>7238.6</x:v>
      </x:c>
      <x:c r="Q193" s="2" t="n">
        <x:v>5000</x:v>
      </x:c>
      <x:c r="R193" s="2" t="n">
        <x:v>6384.1</x:v>
      </x:c>
      <x:c r="S193" s="2" t="n">
        <x:v>833.33</x:v>
      </x:c>
      <x:c r="T193" s="2" t="n">
        <x:v>269.6</x:v>
      </x:c>
      <x:c r="U193" s="7" t="n">
        <x:v>25500</x:v>
      </x:c>
      <x:c r="V193" s="7" t="n">
        <x:v>28364.1</x:v>
      </x:c>
      <x:c r="W193" s="2" t="n">
        <x:v>0</x:v>
      </x:c>
      <x:c r="X193" s="2" t="n">
        <x:v>0</x:v>
      </x:c>
      <x:c r="Y193" s="7" t="n">
        <x:f>SUMIFS('9月奖金发放记录'!$J$2:$J$168,'9月奖金发放记录'!$B$2:$B$168,B193,'9月奖金发放记录'!$A$2:$A$168,A193)</x:f>
        <x:v>43.33</x:v>
      </x:c>
      <x:c r="Z193" s="2" t="n">
        <x:v>0</x:v>
      </x:c>
    </x:row>
    <x:row r="194" ht="22" customHeight="1">
      <x:c r="A194" s="2" t="str">
        <x:v>粤AFN0065</x:v>
      </x:c>
      <x:c r="B194" s="2" t="str">
        <x:v>谯云</x:v>
      </x:c>
      <x:c r="C194" s="2"/>
      <x:c r="D194" s="2"/>
      <x:c r="E194" s="2"/>
      <x:c r="F194" s="2"/>
      <x:c r="G194" s="2"/>
      <x:c r="H194" s="2"/>
      <x:c r="I194" s="2" t="n">
        <x:v>4000</x:v>
      </x:c>
      <x:c r="J194" s="2" t="n">
        <x:v>1151.1</x:v>
      </x:c>
      <x:c r="K194" s="2" t="n">
        <x:v>5000</x:v>
      </x:c>
      <x:c r="L194" s="2" t="n">
        <x:v>6081.7</x:v>
      </x:c>
      <x:c r="M194" s="2" t="n">
        <x:v>5000</x:v>
      </x:c>
      <x:c r="N194" s="2" t="n">
        <x:v>6343.5</x:v>
      </x:c>
      <x:c r="O194" s="2" t="n">
        <x:v>5000</x:v>
      </x:c>
      <x:c r="P194" s="2" t="n">
        <x:v>5923.2</x:v>
      </x:c>
      <x:c r="Q194" s="2" t="n">
        <x:v>5000</x:v>
      </x:c>
      <x:c r="R194" s="2" t="n">
        <x:v>6692.5</x:v>
      </x:c>
      <x:c r="S194" s="2" t="n">
        <x:v>833.33</x:v>
      </x:c>
      <x:c r="T194" s="2" t="n">
        <x:v>82.5</x:v>
      </x:c>
      <x:c r="U194" s="7" t="n">
        <x:v>24833.33</x:v>
      </x:c>
      <x:c r="V194" s="7" t="n">
        <x:v>26274.5</x:v>
      </x:c>
      <x:c r="W194" s="2" t="n">
        <x:v>0</x:v>
      </x:c>
      <x:c r="X194" s="2" t="n">
        <x:v>0</x:v>
      </x:c>
      <x:c r="Y194" s="7" t="n">
        <x:f>SUMIFS('9月奖金发放记录'!$J$2:$J$168,'9月奖金发放记录'!$B$2:$B$168,B194,'9月奖金发放记录'!$A$2:$A$168,A194)</x:f>
        <x:v>43.33</x:v>
      </x:c>
      <x:c r="Z194" s="2" t="n">
        <x:v>0</x:v>
      </x:c>
    </x:row>
    <x:row r="195" ht="22" customHeight="1">
      <x:c r="A195" s="2" t="str">
        <x:v>粤AFQ8013</x:v>
      </x:c>
      <x:c r="B195" s="2" t="str">
        <x:v>谯云</x:v>
      </x:c>
      <x:c r="C195" s="2"/>
      <x:c r="D195" s="2"/>
      <x:c r="E195" s="2"/>
      <x:c r="F195" s="2"/>
      <x:c r="G195" s="2"/>
      <x:c r="H195" s="2"/>
      <x:c r="I195" s="2" t="n">
        <x:v>4500</x:v>
      </x:c>
      <x:c r="J195" s="2" t="n">
        <x:v>1713.6</x:v>
      </x:c>
      <x:c r="K195" s="2" t="n">
        <x:v>5000</x:v>
      </x:c>
      <x:c r="L195" s="2" t="n">
        <x:v>3564.7</x:v>
      </x:c>
      <x:c r="M195" s="2" t="n">
        <x:v>5000</x:v>
      </x:c>
      <x:c r="N195" s="2" t="n">
        <x:v>5847.9</x:v>
      </x:c>
      <x:c r="O195" s="2" t="n">
        <x:v>5000</x:v>
      </x:c>
      <x:c r="P195" s="2" t="n">
        <x:v>6068.3</x:v>
      </x:c>
      <x:c r="Q195" s="2" t="n">
        <x:v>5000</x:v>
      </x:c>
      <x:c r="R195" s="2" t="n">
        <x:v>5790.2</x:v>
      </x:c>
      <x:c r="S195" s="2" t="n">
        <x:v>833.33</x:v>
      </x:c>
      <x:c r="T195" s="2" t="n">
        <x:v>75.1</x:v>
      </x:c>
      <x:c r="U195" s="7" t="n">
        <x:v>25333.33</x:v>
      </x:c>
      <x:c r="V195" s="7" t="n">
        <x:v>23059.8</x:v>
      </x:c>
      <x:c r="W195" s="2" t="n">
        <x:v>0</x:v>
      </x:c>
      <x:c r="X195" s="2" t="n">
        <x:v>0</x:v>
      </x:c>
      <x:c r="Y195" s="7" t="n">
        <x:f>SUMIFS('9月奖金发放记录'!$J$2:$J$168,'9月奖金发放记录'!$B$2:$B$168,B195,'9月奖金发放记录'!$A$2:$A$168,A195)</x:f>
        <x:v>0</x:v>
      </x:c>
      <x:c r="Z195" s="2" t="n">
        <x:v>0</x:v>
      </x:c>
    </x:row>
    <x:row r="196" ht="22" customHeight="1">
      <x:c r="A196" s="2" t="str">
        <x:v>粤AGP3038</x:v>
      </x:c>
      <x:c r="B196" s="2" t="str">
        <x:v>谯云</x:v>
      </x:c>
      <x:c r="C196" s="2" t="n">
        <x:v>3000</x:v>
      </x:c>
      <x:c r="D196" s="2" t="n">
        <x:v>3536.4</x:v>
      </x:c>
      <x:c r="E196" s="2" t="n">
        <x:v>3000</x:v>
      </x:c>
      <x:c r="F196" s="2" t="n">
        <x:v>2031.2</x:v>
      </x:c>
      <x:c r="G196" s="2" t="n">
        <x:v>3000</x:v>
      </x:c>
      <x:c r="H196" s="2" t="n">
        <x:v>4400.2</x:v>
      </x:c>
      <x:c r="I196" s="2" t="n">
        <x:v>3000</x:v>
      </x:c>
      <x:c r="J196" s="2" t="n">
        <x:v>3537.2</x:v>
      </x:c>
      <x:c r="K196" s="2" t="n">
        <x:v>3000</x:v>
      </x:c>
      <x:c r="L196" s="2" t="n">
        <x:v>3975.9</x:v>
      </x:c>
      <x:c r="M196" s="2" t="n">
        <x:v>3000</x:v>
      </x:c>
      <x:c r="N196" s="2" t="n">
        <x:v>2527.5</x:v>
      </x:c>
      <x:c r="O196" s="2" t="n">
        <x:v>3000</x:v>
      </x:c>
      <x:c r="P196" s="2" t="n">
        <x:v>8631.5</x:v>
      </x:c>
      <x:c r="Q196" s="2" t="n">
        <x:v>3000</x:v>
      </x:c>
      <x:c r="R196" s="2" t="n">
        <x:v>10036.7</x:v>
      </x:c>
      <x:c r="S196" s="2" t="n">
        <x:v>1400</x:v>
      </x:c>
      <x:c r="T196" s="2" t="n">
        <x:v>165.7</x:v>
      </x:c>
      <x:c r="U196" s="7" t="n">
        <x:v>25400</x:v>
      </x:c>
      <x:c r="V196" s="7" t="n">
        <x:v>38842.3</x:v>
      </x:c>
      <x:c r="W196" s="2" t="n">
        <x:v>3</x:v>
      </x:c>
      <x:c r="X196" s="2" t="n">
        <x:v>2</x:v>
      </x:c>
      <x:c r="Y196" s="7" t="n">
        <x:f>SUMIFS('9月奖金发放记录'!$J$2:$J$168,'9月奖金发放记录'!$B$2:$B$168,B196,'9月奖金发放记录'!$A$2:$A$168,A196)</x:f>
        <x:v>150</x:v>
      </x:c>
      <x:c r="Z196" s="2" t="n">
        <x:v>13</x:v>
      </x:c>
    </x:row>
    <x:row r="197" ht="22" customHeight="1">
      <x:c r="A197" s="2" t="str">
        <x:v>粤AGP3506</x:v>
      </x:c>
      <x:c r="B197" s="2" t="str">
        <x:v>谯云</x:v>
      </x:c>
      <x:c r="C197" s="2"/>
      <x:c r="D197" s="2"/>
      <x:c r="E197" s="2"/>
      <x:c r="F197" s="2"/>
      <x:c r="G197" s="2"/>
      <x:c r="H197" s="2"/>
      <x:c r="I197" s="2" t="n">
        <x:v>4000</x:v>
      </x:c>
      <x:c r="J197" s="2" t="n">
        <x:v>4245.6</x:v>
      </x:c>
      <x:c r="K197" s="2" t="n">
        <x:v>5000</x:v>
      </x:c>
      <x:c r="L197" s="2" t="n">
        <x:v>12356.65</x:v>
      </x:c>
      <x:c r="M197" s="2" t="n">
        <x:v>5000</x:v>
      </x:c>
      <x:c r="N197" s="2" t="n">
        <x:v>17648.5</x:v>
      </x:c>
      <x:c r="O197" s="2" t="n">
        <x:v>5000</x:v>
      </x:c>
      <x:c r="P197" s="2" t="n">
        <x:v>12889.1</x:v>
      </x:c>
      <x:c r="Q197" s="2" t="n">
        <x:v>3064.52</x:v>
      </x:c>
      <x:c r="R197" s="2" t="n">
        <x:v>9796.2</x:v>
      </x:c>
      <x:c r="S197" s="2" t="n">
        <x:v>5000</x:v>
      </x:c>
      <x:c r="T197" s="2" t="n">
        <x:v>0</x:v>
      </x:c>
      <x:c r="U197" s="7" t="n">
        <x:v>27064.52</x:v>
      </x:c>
      <x:c r="V197" s="7" t="n">
        <x:v>56936.05</x:v>
      </x:c>
      <x:c r="W197" s="2" t="n">
        <x:v>3</x:v>
      </x:c>
      <x:c r="X197" s="2" t="n">
        <x:v>2</x:v>
      </x:c>
      <x:c r="Y197" s="7" t="n">
        <x:f>SUMIFS('9月奖金发放记录'!$J$2:$J$168,'9月奖金发放记录'!$B$2:$B$168,B197,'9月奖金发放记录'!$A$2:$A$168,A197)</x:f>
        <x:v>260</x:v>
      </x:c>
      <x:c r="Z197" s="2" t="n">
        <x:v>0</x:v>
      </x:c>
    </x:row>
    <x:row r="198" ht="22" customHeight="1">
      <x:c r="A198" s="2" t="str">
        <x:v>粤AGP5159</x:v>
      </x:c>
      <x:c r="B198" s="2" t="str">
        <x:v>谯云</x:v>
      </x:c>
      <x:c r="C198" s="2" t="n">
        <x:v>3000</x:v>
      </x:c>
      <x:c r="D198" s="2" t="n">
        <x:v>2217.4</x:v>
      </x:c>
      <x:c r="E198" s="2" t="n">
        <x:v>3000</x:v>
      </x:c>
      <x:c r="F198" s="2" t="n">
        <x:v>1415.6</x:v>
      </x:c>
      <x:c r="G198" s="2" t="n">
        <x:v>3000</x:v>
      </x:c>
      <x:c r="H198" s="2" t="n">
        <x:v>5253.4</x:v>
      </x:c>
      <x:c r="I198" s="2" t="n">
        <x:v>3000</x:v>
      </x:c>
      <x:c r="J198" s="2" t="n">
        <x:v>1197.3</x:v>
      </x:c>
      <x:c r="K198" s="2" t="n">
        <x:v>3000</x:v>
      </x:c>
      <x:c r="L198" s="2" t="n">
        <x:v>4.2</x:v>
      </x:c>
      <x:c r="M198" s="2" t="n">
        <x:v>3000</x:v>
      </x:c>
      <x:c r="N198" s="2" t="n">
        <x:v>7748.5</x:v>
      </x:c>
      <x:c r="O198" s="2" t="n">
        <x:v>3000</x:v>
      </x:c>
      <x:c r="P198" s="2" t="n">
        <x:v>7531.4</x:v>
      </x:c>
      <x:c r="Q198" s="2" t="n">
        <x:v>3000</x:v>
      </x:c>
      <x:c r="R198" s="2" t="n">
        <x:v>4684.6</x:v>
      </x:c>
      <x:c r="S198" s="2" t="n">
        <x:v>3000</x:v>
      </x:c>
      <x:c r="T198" s="2" t="n">
        <x:v>208.9</x:v>
      </x:c>
      <x:c r="U198" s="7" t="n">
        <x:v>27000</x:v>
      </x:c>
      <x:c r="V198" s="7" t="n">
        <x:v>30261.3</x:v>
      </x:c>
      <x:c r="W198" s="2" t="n">
        <x:v>1</x:v>
      </x:c>
      <x:c r="X198" s="2" t="n">
        <x:v>0</x:v>
      </x:c>
      <x:c r="Y198" s="7" t="n">
        <x:f>SUMIFS('9月奖金发放记录'!$J$2:$J$168,'9月奖金发放记录'!$B$2:$B$168,B198,'9月奖金发放记录'!$A$2:$A$168,A198)</x:f>
        <x:v>150</x:v>
      </x:c>
      <x:c r="Z198" s="2" t="n">
        <x:v>25</x:v>
      </x:c>
    </x:row>
    <x:row r="199" ht="22" customHeight="1">
      <x:c r="A199" s="2" t="str">
        <x:v>粤AGP5760</x:v>
      </x:c>
      <x:c r="B199" s="2" t="str">
        <x:v>谯云</x:v>
      </x:c>
      <x:c r="C199" s="2"/>
      <x:c r="D199" s="2"/>
      <x:c r="E199" s="2"/>
      <x:c r="F199" s="2"/>
      <x:c r="G199" s="2"/>
      <x:c r="H199" s="2"/>
      <x:c r="I199" s="2" t="n">
        <x:v>4000</x:v>
      </x:c>
      <x:c r="J199" s="2" t="n">
        <x:v>5828.4</x:v>
      </x:c>
      <x:c r="K199" s="2" t="n">
        <x:v>5000</x:v>
      </x:c>
      <x:c r="L199" s="2" t="n">
        <x:v>14452.29</x:v>
      </x:c>
      <x:c r="M199" s="2" t="n">
        <x:v>5000</x:v>
      </x:c>
      <x:c r="N199" s="2" t="n">
        <x:v>13461.4</x:v>
      </x:c>
      <x:c r="O199" s="2" t="n">
        <x:v>5000</x:v>
      </x:c>
      <x:c r="P199" s="2" t="n">
        <x:v>11040</x:v>
      </x:c>
      <x:c r="Q199" s="2" t="n">
        <x:v>2741.94</x:v>
      </x:c>
      <x:c r="R199" s="2" t="n">
        <x:v>88.8</x:v>
      </x:c>
      <x:c r="S199" s="2" t="n">
        <x:v>5000</x:v>
      </x:c>
      <x:c r="T199" s="2" t="n">
        <x:v>0</x:v>
      </x:c>
      <x:c r="U199" s="7" t="n">
        <x:v>26741.94</x:v>
      </x:c>
      <x:c r="V199" s="7" t="n">
        <x:v>44870.89</x:v>
      </x:c>
      <x:c r="W199" s="2" t="n">
        <x:v>1</x:v>
      </x:c>
      <x:c r="X199" s="2" t="n">
        <x:v>0</x:v>
      </x:c>
      <x:c r="Y199" s="7" t="n">
        <x:f>SUMIFS('9月奖金发放记录'!$J$2:$J$168,'9月奖金发放记录'!$B$2:$B$168,B199,'9月奖金发放记录'!$A$2:$A$168,A199)</x:f>
        <x:v>260</x:v>
      </x:c>
      <x:c r="Z199" s="2" t="n">
        <x:v>0</x:v>
      </x:c>
    </x:row>
    <x:row r="200" ht="22" customHeight="1">
      <x:c r="A200" s="2" t="str">
        <x:v>粤AGP7047</x:v>
      </x:c>
      <x:c r="B200" s="2" t="str">
        <x:v>谯云</x:v>
      </x:c>
      <x:c r="C200" s="2"/>
      <x:c r="D200" s="2"/>
      <x:c r="E200" s="2"/>
      <x:c r="F200" s="2"/>
      <x:c r="G200" s="2"/>
      <x:c r="H200" s="2"/>
      <x:c r="I200" s="2" t="n">
        <x:v>4666.67</x:v>
      </x:c>
      <x:c r="J200" s="2" t="n">
        <x:v>9039.1</x:v>
      </x:c>
      <x:c r="K200" s="2" t="n">
        <x:v>5000</x:v>
      </x:c>
      <x:c r="L200" s="2" t="n">
        <x:v>5642.8</x:v>
      </x:c>
      <x:c r="M200" s="2" t="n">
        <x:v>5000</x:v>
      </x:c>
      <x:c r="N200" s="2" t="n">
        <x:v>3493.2</x:v>
      </x:c>
      <x:c r="O200" s="2" t="n">
        <x:v>5000</x:v>
      </x:c>
      <x:c r="P200" s="2" t="n">
        <x:v>4672.6</x:v>
      </x:c>
      <x:c r="Q200" s="2" t="n">
        <x:v>5000</x:v>
      </x:c>
      <x:c r="R200" s="2" t="n">
        <x:v>5238.6</x:v>
      </x:c>
      <x:c r="S200" s="2" t="n">
        <x:v>833.33</x:v>
      </x:c>
      <x:c r="T200" s="2" t="n">
        <x:v>33.9</x:v>
      </x:c>
      <x:c r="U200" s="7" t="n">
        <x:v>25500</x:v>
      </x:c>
      <x:c r="V200" s="7" t="n">
        <x:v>28120.2</x:v>
      </x:c>
      <x:c r="W200" s="2" t="n">
        <x:v>0</x:v>
      </x:c>
      <x:c r="X200" s="2" t="n">
        <x:v>0</x:v>
      </x:c>
      <x:c r="Y200" s="7" t="n">
        <x:f>SUMIFS('9月奖金发放记录'!$J$2:$J$168,'9月奖金发放记录'!$B$2:$B$168,B200,'9月奖金发放记录'!$A$2:$A$168,A200)</x:f>
        <x:v>43.33</x:v>
      </x:c>
      <x:c r="Z200" s="2" t="n">
        <x:v>0</x:v>
      </x:c>
    </x:row>
    <x:row r="201" ht="22" customHeight="1">
      <x:c r="A201" s="2" t="str">
        <x:v>粤AGP9337</x:v>
      </x:c>
      <x:c r="B201" s="2" t="str">
        <x:v>谯云</x:v>
      </x:c>
      <x:c r="C201" s="2" t="n">
        <x:v>3000</x:v>
      </x:c>
      <x:c r="D201" s="2" t="n">
        <x:v>4473.6</x:v>
      </x:c>
      <x:c r="E201" s="2" t="n">
        <x:v>3000</x:v>
      </x:c>
      <x:c r="F201" s="2" t="n">
        <x:v>4034.2</x:v>
      </x:c>
      <x:c r="G201" s="2" t="n">
        <x:v>3000</x:v>
      </x:c>
      <x:c r="H201" s="2" t="n">
        <x:v>6297.2</x:v>
      </x:c>
      <x:c r="I201" s="2" t="n">
        <x:v>3000</x:v>
      </x:c>
      <x:c r="J201" s="2" t="n">
        <x:v>2622.1</x:v>
      </x:c>
      <x:c r="K201" s="2" t="n">
        <x:v>3000</x:v>
      </x:c>
      <x:c r="L201" s="2" t="n">
        <x:v>2180.6</x:v>
      </x:c>
      <x:c r="M201" s="2" t="n">
        <x:v>3000</x:v>
      </x:c>
      <x:c r="N201" s="2" t="n">
        <x:v>0</x:v>
      </x:c>
      <x:c r="O201" s="2" t="n">
        <x:v>3000</x:v>
      </x:c>
      <x:c r="P201" s="2" t="n">
        <x:v>0</x:v>
      </x:c>
      <x:c r="Q201" s="2" t="n">
        <x:v>3000</x:v>
      </x:c>
      <x:c r="R201" s="2" t="n">
        <x:v>0</x:v>
      </x:c>
      <x:c r="S201" s="2" t="n">
        <x:v>1400</x:v>
      </x:c>
      <x:c r="T201" s="2" t="n">
        <x:v>104.9</x:v>
      </x:c>
      <x:c r="U201" s="7" t="n">
        <x:v>25400</x:v>
      </x:c>
      <x:c r="V201" s="7" t="n">
        <x:v>19712.6</x:v>
      </x:c>
      <x:c r="W201" s="2" t="n">
        <x:v>0</x:v>
      </x:c>
      <x:c r="X201" s="2" t="n">
        <x:v>0</x:v>
      </x:c>
      <x:c r="Y201" s="7" t="n">
        <x:f>SUMIFS('9月奖金发放记录'!$J$2:$J$168,'9月奖金发放记录'!$B$2:$B$168,B201,'9月奖金发放记录'!$A$2:$A$168,A201)</x:f>
        <x:v>0</x:v>
      </x:c>
      <x:c r="Z201" s="2" t="n">
        <x:v>0</x:v>
      </x:c>
    </x:row>
    <x:row r="202" ht="22" customHeight="1">
      <x:c r="A202" s="2" t="str">
        <x:v>粤AGP9707</x:v>
      </x:c>
      <x:c r="B202" s="2" t="str">
        <x:v>谯云</x:v>
      </x:c>
      <x:c r="C202" s="2"/>
      <x:c r="D202" s="2"/>
      <x:c r="E202" s="2"/>
      <x:c r="F202" s="2"/>
      <x:c r="G202" s="2"/>
      <x:c r="H202" s="2"/>
      <x:c r="I202" s="2" t="n">
        <x:v>4000</x:v>
      </x:c>
      <x:c r="J202" s="2" t="n">
        <x:v>7538.3</x:v>
      </x:c>
      <x:c r="K202" s="2" t="n">
        <x:v>5000</x:v>
      </x:c>
      <x:c r="L202" s="2" t="n">
        <x:v>9372.26</x:v>
      </x:c>
      <x:c r="M202" s="2" t="n">
        <x:v>5000</x:v>
      </x:c>
      <x:c r="N202" s="2" t="n">
        <x:v>9838.1</x:v>
      </x:c>
      <x:c r="O202" s="2" t="n">
        <x:v>5000</x:v>
      </x:c>
      <x:c r="P202" s="2" t="n">
        <x:v>12393.9</x:v>
      </x:c>
      <x:c r="Q202" s="2" t="n">
        <x:v>3064.52</x:v>
      </x:c>
      <x:c r="R202" s="2" t="n">
        <x:v>8197</x:v>
      </x:c>
      <x:c r="S202" s="2" t="n">
        <x:v>5000</x:v>
      </x:c>
      <x:c r="T202" s="2" t="n">
        <x:v>0</x:v>
      </x:c>
      <x:c r="U202" s="7" t="n">
        <x:v>27064.52</x:v>
      </x:c>
      <x:c r="V202" s="7" t="n">
        <x:v>47339.56</x:v>
      </x:c>
      <x:c r="W202" s="2" t="n">
        <x:v>2</x:v>
      </x:c>
      <x:c r="X202" s="2" t="n">
        <x:v>1</x:v>
      </x:c>
      <x:c r="Y202" s="7" t="n">
        <x:f>SUMIFS('9月奖金发放记录'!$J$2:$J$168,'9月奖金发放记录'!$B$2:$B$168,B202,'9月奖金发放记录'!$A$2:$A$168,A202)</x:f>
        <x:v>260</x:v>
      </x:c>
      <x:c r="Z202" s="2" t="n">
        <x:v>0</x:v>
      </x:c>
    </x:row>
    <x:row r="203" ht="22" customHeight="1">
      <x:c r="A203" s="2" t="str">
        <x:v>粤AGP9753</x:v>
      </x:c>
      <x:c r="B203" s="2" t="str">
        <x:v>谯云</x:v>
      </x:c>
      <x:c r="C203" s="2"/>
      <x:c r="D203" s="2"/>
      <x:c r="E203" s="2"/>
      <x:c r="F203" s="2"/>
      <x:c r="G203" s="2"/>
      <x:c r="H203" s="2"/>
      <x:c r="I203" s="2"/>
      <x:c r="J203" s="2"/>
      <x:c r="K203" s="2"/>
      <x:c r="L203" s="2"/>
      <x:c r="M203" s="2"/>
      <x:c r="N203" s="2"/>
      <x:c r="O203" s="2"/>
      <x:c r="P203" s="2"/>
      <x:c r="Q203" s="2" t="n">
        <x:v>3870.97</x:v>
      </x:c>
      <x:c r="R203" s="2" t="n">
        <x:v>5948</x:v>
      </x:c>
      <x:c r="S203" s="2" t="n">
        <x:v>5000</x:v>
      </x:c>
      <x:c r="T203" s="2" t="n">
        <x:v>7373.5</x:v>
      </x:c>
      <x:c r="U203" s="7" t="n">
        <x:v>8870.97</x:v>
      </x:c>
      <x:c r="V203" s="7" t="n">
        <x:v>13321.5</x:v>
      </x:c>
      <x:c r="W203" s="2" t="n">
        <x:v>0</x:v>
      </x:c>
      <x:c r="X203" s="2" t="n">
        <x:v>0</x:v>
      </x:c>
      <x:c r="Y203" s="7" t="n">
        <x:f>SUMIFS('9月奖金发放记录'!$J$2:$J$168,'9月奖金发放记录'!$B$2:$B$168,B203,'9月奖金发放记录'!$A$2:$A$168,A203)</x:f>
        <x:v>300</x:v>
      </x:c>
      <x:c r="Z203" s="2" t="n">
        <x:v>0</x:v>
      </x:c>
    </x:row>
    <x:row r="204" ht="22" customHeight="1">
      <x:c r="A204" s="2" t="str">
        <x:v>粤AGP9789</x:v>
      </x:c>
      <x:c r="B204" s="2" t="str">
        <x:v>谯云</x:v>
      </x:c>
      <x:c r="C204" s="2" t="n">
        <x:v>3000</x:v>
      </x:c>
      <x:c r="D204" s="2" t="n">
        <x:v>5575.1</x:v>
      </x:c>
      <x:c r="E204" s="2" t="n">
        <x:v>3000</x:v>
      </x:c>
      <x:c r="F204" s="2" t="n">
        <x:v>3441.3</x:v>
      </x:c>
      <x:c r="G204" s="2" t="n">
        <x:v>3000</x:v>
      </x:c>
      <x:c r="H204" s="2" t="n">
        <x:v>4342.3</x:v>
      </x:c>
      <x:c r="I204" s="2" t="n">
        <x:v>3000</x:v>
      </x:c>
      <x:c r="J204" s="2" t="n">
        <x:v>3803.2</x:v>
      </x:c>
      <x:c r="K204" s="2" t="n">
        <x:v>3000</x:v>
      </x:c>
      <x:c r="L204" s="2" t="n">
        <x:v>2063.7</x:v>
      </x:c>
      <x:c r="M204" s="2" t="n">
        <x:v>3000</x:v>
      </x:c>
      <x:c r="N204" s="2" t="n">
        <x:v>7546.7</x:v>
      </x:c>
      <x:c r="O204" s="2" t="n">
        <x:v>3000</x:v>
      </x:c>
      <x:c r="P204" s="2" t="n">
        <x:v>505.8</x:v>
      </x:c>
      <x:c r="Q204" s="2" t="n">
        <x:v>3000</x:v>
      </x:c>
      <x:c r="R204" s="2" t="n">
        <x:v>8493.4</x:v>
      </x:c>
      <x:c r="S204" s="2" t="n">
        <x:v>3000</x:v>
      </x:c>
      <x:c r="T204" s="2" t="n">
        <x:v>3189.6</x:v>
      </x:c>
      <x:c r="U204" s="7" t="n">
        <x:v>27000</x:v>
      </x:c>
      <x:c r="V204" s="7" t="n">
        <x:v>38961.1</x:v>
      </x:c>
      <x:c r="W204" s="2" t="n">
        <x:v>1</x:v>
      </x:c>
      <x:c r="X204" s="2" t="n">
        <x:v>0</x:v>
      </x:c>
      <x:c r="Y204" s="7" t="n">
        <x:f>SUMIFS('9月奖金发放记录'!$J$2:$J$168,'9月奖金发放记录'!$B$2:$B$168,B204,'9月奖金发放记录'!$A$2:$A$168,A204)</x:f>
        <x:v>150</x:v>
      </x:c>
      <x:c r="Z204" s="2" t="n">
        <x:v>14</x:v>
      </x:c>
    </x:row>
    <x:row r="205" ht="22" customHeight="1">
      <x:c r="A205" s="2" t="str">
        <x:v>粤AGQ0178</x:v>
      </x:c>
      <x:c r="B205" s="2" t="str">
        <x:v>谯云</x:v>
      </x:c>
      <x:c r="C205" s="2"/>
      <x:c r="D205" s="2"/>
      <x:c r="E205" s="2"/>
      <x:c r="F205" s="2"/>
      <x:c r="G205" s="2" t="n">
        <x:v>870.97</x:v>
      </x:c>
      <x:c r="H205" s="2" t="n">
        <x:v>2112.8</x:v>
      </x:c>
      <x:c r="I205" s="2" t="n">
        <x:v>3000</x:v>
      </x:c>
      <x:c r="J205" s="2" t="n">
        <x:v>3398.8</x:v>
      </x:c>
      <x:c r="K205" s="2" t="n">
        <x:v>1161.29</x:v>
      </x:c>
      <x:c r="L205" s="2" t="n">
        <x:v>0</x:v>
      </x:c>
      <x:c r="M205" s="2"/>
      <x:c r="N205" s="2"/>
      <x:c r="O205" s="2" t="n">
        <x:v>1064.52</x:v>
      </x:c>
      <x:c r="P205" s="2" t="n">
        <x:v>1808.5</x:v>
      </x:c>
      <x:c r="Q205" s="2" t="n">
        <x:v>3000</x:v>
      </x:c>
      <x:c r="R205" s="2" t="n">
        <x:v>6410.8</x:v>
      </x:c>
      <x:c r="S205" s="2" t="n">
        <x:v>3000</x:v>
      </x:c>
      <x:c r="T205" s="2" t="n">
        <x:v>5973.5</x:v>
      </x:c>
      <x:c r="U205" s="7" t="n">
        <x:v>7064.52</x:v>
      </x:c>
      <x:c r="V205" s="7" t="n">
        <x:v>14192.8</x:v>
      </x:c>
      <x:c r="W205" s="2" t="n">
        <x:v>1</x:v>
      </x:c>
      <x:c r="X205" s="2" t="n">
        <x:v>1</x:v>
      </x:c>
      <x:c r="Y205" s="7" t="n">
        <x:f>SUMIFS('9月奖金发放记录'!$J$2:$J$168,'9月奖金发放记录'!$B$2:$B$168,B205,'9月奖金发放记录'!$A$2:$A$168,A205)</x:f>
        <x:v>150</x:v>
      </x:c>
      <x:c r="Z205" s="2" t="n">
        <x:v>3</x:v>
      </x:c>
    </x:row>
    <x:row r="206" ht="22" customHeight="1">
      <x:c r="A206" s="2" t="str">
        <x:v>粤AGR0798</x:v>
      </x:c>
      <x:c r="B206" s="2" t="str">
        <x:v>谯云</x:v>
      </x:c>
      <x:c r="C206" s="2"/>
      <x:c r="D206" s="2"/>
      <x:c r="E206" s="2"/>
      <x:c r="F206" s="2"/>
      <x:c r="G206" s="2"/>
      <x:c r="H206" s="2"/>
      <x:c r="I206" s="2"/>
      <x:c r="J206" s="2"/>
      <x:c r="K206" s="2"/>
      <x:c r="L206" s="2"/>
      <x:c r="M206" s="2"/>
      <x:c r="N206" s="2"/>
      <x:c r="O206" s="2"/>
      <x:c r="P206" s="2"/>
      <x:c r="Q206" s="2" t="n">
        <x:v>2612.9</x:v>
      </x:c>
      <x:c r="R206" s="2" t="n">
        <x:v>8044.5</x:v>
      </x:c>
      <x:c r="S206" s="2" t="n">
        <x:v>3000</x:v>
      </x:c>
      <x:c r="T206" s="2" t="n">
        <x:v>7217.5</x:v>
      </x:c>
      <x:c r="U206" s="7" t="n">
        <x:v>5612.9</x:v>
      </x:c>
      <x:c r="V206" s="7" t="n">
        <x:v>15262</x:v>
      </x:c>
      <x:c r="W206" s="2" t="n">
        <x:v>1</x:v>
      </x:c>
      <x:c r="X206" s="2" t="n">
        <x:v>2</x:v>
      </x:c>
      <x:c r="Y206" s="7" t="n">
        <x:f>SUMIFS('9月奖金发放记录'!$J$2:$J$168,'9月奖金发放记录'!$B$2:$B$168,B206,'9月奖金发放记录'!$A$2:$A$168,A206)</x:f>
        <x:v>150</x:v>
      </x:c>
      <x:c r="Z206" s="2" t="n">
        <x:v>2</x:v>
      </x:c>
    </x:row>
    <x:row r="207" ht="22" customHeight="1">
      <x:c r="A207" s="2" t="str">
        <x:v>粤AGR5090</x:v>
      </x:c>
      <x:c r="B207" s="2" t="str">
        <x:v>谯云</x:v>
      </x:c>
      <x:c r="C207" s="2" t="n">
        <x:v>3000</x:v>
      </x:c>
      <x:c r="D207" s="2" t="n">
        <x:v>3919.1</x:v>
      </x:c>
      <x:c r="E207" s="2" t="n">
        <x:v>3000</x:v>
      </x:c>
      <x:c r="F207" s="2" t="n">
        <x:v>4988.7</x:v>
      </x:c>
      <x:c r="G207" s="2" t="n">
        <x:v>3000</x:v>
      </x:c>
      <x:c r="H207" s="2" t="n">
        <x:v>6400.2</x:v>
      </x:c>
      <x:c r="I207" s="2" t="n">
        <x:v>3000</x:v>
      </x:c>
      <x:c r="J207" s="2" t="n">
        <x:v>2106.2</x:v>
      </x:c>
      <x:c r="K207" s="2" t="n">
        <x:v>3000</x:v>
      </x:c>
      <x:c r="L207" s="2" t="n">
        <x:v>5233.3</x:v>
      </x:c>
      <x:c r="M207" s="2" t="n">
        <x:v>3000</x:v>
      </x:c>
      <x:c r="N207" s="2" t="n">
        <x:v>3086.8</x:v>
      </x:c>
      <x:c r="O207" s="2" t="n">
        <x:v>3000</x:v>
      </x:c>
      <x:c r="P207" s="2" t="n">
        <x:v>5556.1</x:v>
      </x:c>
      <x:c r="Q207" s="2" t="n">
        <x:v>3000</x:v>
      </x:c>
      <x:c r="R207" s="2" t="n">
        <x:v>877.5</x:v>
      </x:c>
      <x:c r="S207" s="2" t="n">
        <x:v>1400</x:v>
      </x:c>
      <x:c r="T207" s="2" t="n">
        <x:v>2454.1</x:v>
      </x:c>
      <x:c r="U207" s="7" t="n">
        <x:v>25400</x:v>
      </x:c>
      <x:c r="V207" s="7" t="n">
        <x:v>34622</x:v>
      </x:c>
      <x:c r="W207" s="2" t="n">
        <x:v>0</x:v>
      </x:c>
      <x:c r="X207" s="2" t="n">
        <x:v>0</x:v>
      </x:c>
      <x:c r="Y207" s="7" t="n">
        <x:f>SUMIFS('9月奖金发放记录'!$J$2:$J$168,'9月奖金发放记录'!$B$2:$B$168,B207,'9月奖金发放记录'!$A$2:$A$168,A207)</x:f>
        <x:v>70</x:v>
      </x:c>
      <x:c r="Z207" s="2" t="n">
        <x:v>0</x:v>
      </x:c>
    </x:row>
    <x:row r="208" ht="22" customHeight="1">
      <x:c r="A208" s="2" t="str">
        <x:v>粤AGR9769</x:v>
      </x:c>
      <x:c r="B208" s="2" t="str">
        <x:v>谯云</x:v>
      </x:c>
      <x:c r="C208" s="2"/>
      <x:c r="D208" s="2"/>
      <x:c r="E208" s="2"/>
      <x:c r="F208" s="2"/>
      <x:c r="G208" s="2" t="n">
        <x:v>580.65</x:v>
      </x:c>
      <x:c r="H208" s="2" t="n">
        <x:v>809</x:v>
      </x:c>
      <x:c r="I208" s="2" t="n">
        <x:v>3000</x:v>
      </x:c>
      <x:c r="J208" s="2" t="n">
        <x:v>4098</x:v>
      </x:c>
      <x:c r="K208" s="2" t="n">
        <x:v>3000</x:v>
      </x:c>
      <x:c r="L208" s="2" t="n">
        <x:v>8357.1</x:v>
      </x:c>
      <x:c r="M208" s="2" t="n">
        <x:v>3000</x:v>
      </x:c>
      <x:c r="N208" s="2" t="n">
        <x:v>8903.4</x:v>
      </x:c>
      <x:c r="O208" s="2" t="n">
        <x:v>3000</x:v>
      </x:c>
      <x:c r="P208" s="2" t="n">
        <x:v>5894.6</x:v>
      </x:c>
      <x:c r="Q208" s="2" t="n">
        <x:v>1354.84</x:v>
      </x:c>
      <x:c r="R208" s="2" t="n">
        <x:v>555</x:v>
      </x:c>
      <x:c r="S208" s="2" t="n">
        <x:v>3000</x:v>
      </x:c>
      <x:c r="T208" s="2" t="n">
        <x:v>0</x:v>
      </x:c>
      <x:c r="U208" s="7" t="n">
        <x:v>16935.49</x:v>
      </x:c>
      <x:c r="V208" s="7" t="n">
        <x:v>28617.1</x:v>
      </x:c>
      <x:c r="W208" s="2" t="n">
        <x:v>1</x:v>
      </x:c>
      <x:c r="X208" s="2" t="n">
        <x:v>0</x:v>
      </x:c>
      <x:c r="Y208" s="7" t="n">
        <x:f>SUMIFS('9月奖金发放记录'!$J$2:$J$168,'9月奖金发放记录'!$B$2:$B$168,B208,'9月奖金发放记录'!$A$2:$A$168,A208)</x:f>
        <x:v>150</x:v>
      </x:c>
      <x:c r="Z208" s="2" t="n">
        <x:v>0</x:v>
      </x:c>
    </x:row>
    <x:row r="209" ht="22" customHeight="1">
      <x:c r="A209" s="2" t="str">
        <x:v>粤A00615F</x:v>
      </x:c>
      <x:c r="B209" s="2" t="str">
        <x:v>赵伟军</x:v>
      </x:c>
      <x:c r="C209" s="2"/>
      <x:c r="D209" s="2"/>
      <x:c r="E209" s="2"/>
      <x:c r="F209" s="2"/>
      <x:c r="G209" s="2"/>
      <x:c r="H209" s="2"/>
      <x:c r="I209" s="2"/>
      <x:c r="J209" s="2"/>
      <x:c r="K209" s="2"/>
      <x:c r="L209" s="2"/>
      <x:c r="M209" s="2"/>
      <x:c r="N209" s="2"/>
      <x:c r="O209" s="2"/>
      <x:c r="P209" s="2"/>
      <x:c r="Q209" s="2" t="n">
        <x:v>6000</x:v>
      </x:c>
      <x:c r="R209" s="2" t="n">
        <x:v>2914.7</x:v>
      </x:c>
      <x:c r="S209" s="2" t="n">
        <x:v>6000</x:v>
      </x:c>
      <x:c r="T209" s="2" t="n">
        <x:v>4564.6</x:v>
      </x:c>
      <x:c r="U209" s="7" t="n">
        <x:v>12000</x:v>
      </x:c>
      <x:c r="V209" s="7" t="n">
        <x:v>7479.3</x:v>
      </x:c>
      <x:c r="W209" s="2" t="n">
        <x:v>0</x:v>
      </x:c>
      <x:c r="X209" s="2" t="n">
        <x:v>0</x:v>
      </x:c>
      <x:c r="Y209" s="7" t="n">
        <x:f>SUMIFS('9月奖金发放记录'!$J$2:$J$168,'9月奖金发放记录'!$B$2:$B$168,B209,'9月奖金发放记录'!$A$2:$A$168,A209)</x:f>
        <x:v>0</x:v>
      </x:c>
      <x:c r="Z209" s="2" t="n">
        <x:v>0</x:v>
      </x:c>
    </x:row>
    <x:row r="210" ht="22" customHeight="1">
      <x:c r="A210" s="2" t="str">
        <x:v>粤A01209F</x:v>
      </x:c>
      <x:c r="B210" s="2" t="str">
        <x:v>赵伟军</x:v>
      </x:c>
      <x:c r="C210" s="2"/>
      <x:c r="D210" s="2"/>
      <x:c r="E210" s="2"/>
      <x:c r="F210" s="2"/>
      <x:c r="G210" s="2"/>
      <x:c r="H210" s="2"/>
      <x:c r="I210" s="2"/>
      <x:c r="J210" s="2"/>
      <x:c r="K210" s="2"/>
      <x:c r="L210" s="2"/>
      <x:c r="M210" s="2"/>
      <x:c r="N210" s="2"/>
      <x:c r="O210" s="2"/>
      <x:c r="P210" s="2"/>
      <x:c r="Q210" s="2"/>
      <x:c r="R210" s="2"/>
      <x:c r="S210" s="2" t="n">
        <x:v>1800</x:v>
      </x:c>
      <x:c r="T210" s="2" t="n">
        <x:v>1377.7</x:v>
      </x:c>
      <x:c r="U210" s="7" t="n">
        <x:v>1800</x:v>
      </x:c>
      <x:c r="V210" s="7" t="n">
        <x:v>1377.7</x:v>
      </x:c>
      <x:c r="W210" s="2" t="n">
        <x:v>0</x:v>
      </x:c>
      <x:c r="X210" s="2" t="n">
        <x:v>0</x:v>
      </x:c>
      <x:c r="Y210" s="7" t="n">
        <x:f>SUMIFS('9月奖金发放记录'!$J$2:$J$168,'9月奖金发放记录'!$B$2:$B$168,B210,'9月奖金发放记录'!$A$2:$A$168,A210)</x:f>
        <x:v>0</x:v>
      </x:c>
      <x:c r="Z210" s="2" t="n">
        <x:v>0</x:v>
      </x:c>
    </x:row>
    <x:row r="211" ht="22" customHeight="1">
      <x:c r="A211" s="2" t="str">
        <x:v>粤A01939F</x:v>
      </x:c>
      <x:c r="B211" s="2" t="str">
        <x:v>赵伟军</x:v>
      </x:c>
      <x:c r="C211" s="2"/>
      <x:c r="D211" s="2"/>
      <x:c r="E211" s="2"/>
      <x:c r="F211" s="2"/>
      <x:c r="G211" s="2"/>
      <x:c r="H211" s="2"/>
      <x:c r="I211" s="2"/>
      <x:c r="J211" s="2"/>
      <x:c r="K211" s="2"/>
      <x:c r="L211" s="2"/>
      <x:c r="M211" s="2"/>
      <x:c r="N211" s="2"/>
      <x:c r="O211" s="2"/>
      <x:c r="P211" s="2"/>
      <x:c r="Q211" s="2" t="n">
        <x:v>6000</x:v>
      </x:c>
      <x:c r="R211" s="2" t="n">
        <x:v>1363.7</x:v>
      </x:c>
      <x:c r="S211" s="2" t="n">
        <x:v>6000</x:v>
      </x:c>
      <x:c r="T211" s="2" t="n">
        <x:v>599.3</x:v>
      </x:c>
      <x:c r="U211" s="7" t="n">
        <x:v>12000</x:v>
      </x:c>
      <x:c r="V211" s="7" t="n">
        <x:v>1963</x:v>
      </x:c>
      <x:c r="W211" s="2" t="n">
        <x:v>0</x:v>
      </x:c>
      <x:c r="X211" s="2" t="n">
        <x:v>0</x:v>
      </x:c>
      <x:c r="Y211" s="7" t="n">
        <x:f>SUMIFS('9月奖金发放记录'!$J$2:$J$168,'9月奖金发放记录'!$B$2:$B$168,B211,'9月奖金发放记录'!$A$2:$A$168,A211)</x:f>
        <x:v>0</x:v>
      </x:c>
      <x:c r="Z211" s="2" t="n">
        <x:v>0</x:v>
      </x:c>
    </x:row>
    <x:row r="212" ht="22" customHeight="1">
      <x:c r="A212" s="2" t="str">
        <x:v>粤A02058F</x:v>
      </x:c>
      <x:c r="B212" s="2" t="str">
        <x:v>赵伟军</x:v>
      </x:c>
      <x:c r="C212" s="2"/>
      <x:c r="D212" s="2"/>
      <x:c r="E212" s="2"/>
      <x:c r="F212" s="2"/>
      <x:c r="G212" s="2"/>
      <x:c r="H212" s="2"/>
      <x:c r="I212" s="2"/>
      <x:c r="J212" s="2"/>
      <x:c r="K212" s="2"/>
      <x:c r="L212" s="2"/>
      <x:c r="M212" s="2"/>
      <x:c r="N212" s="2"/>
      <x:c r="O212" s="2"/>
      <x:c r="P212" s="2"/>
      <x:c r="Q212" s="2"/>
      <x:c r="R212" s="2"/>
      <x:c r="S212" s="2" t="n">
        <x:v>1800</x:v>
      </x:c>
      <x:c r="T212" s="2" t="n">
        <x:v>1333.3</x:v>
      </x:c>
      <x:c r="U212" s="7" t="n">
        <x:v>1800</x:v>
      </x:c>
      <x:c r="V212" s="7" t="n">
        <x:v>1333.3</x:v>
      </x:c>
      <x:c r="W212" s="2" t="n">
        <x:v>0</x:v>
      </x:c>
      <x:c r="X212" s="2" t="n">
        <x:v>0</x:v>
      </x:c>
      <x:c r="Y212" s="7" t="n">
        <x:f>SUMIFS('9月奖金发放记录'!$J$2:$J$168,'9月奖金发放记录'!$B$2:$B$168,B212,'9月奖金发放记录'!$A$2:$A$168,A212)</x:f>
        <x:v>0</x:v>
      </x:c>
      <x:c r="Z212" s="2" t="n">
        <x:v>0</x:v>
      </x:c>
    </x:row>
    <x:row r="213" ht="22" customHeight="1">
      <x:c r="A213" s="2" t="str">
        <x:v>粤A02661F</x:v>
      </x:c>
      <x:c r="B213" s="2" t="str">
        <x:v>赵伟军</x:v>
      </x:c>
      <x:c r="C213" s="2"/>
      <x:c r="D213" s="2"/>
      <x:c r="E213" s="2"/>
      <x:c r="F213" s="2"/>
      <x:c r="G213" s="2"/>
      <x:c r="H213" s="2"/>
      <x:c r="I213" s="2"/>
      <x:c r="J213" s="2"/>
      <x:c r="K213" s="2"/>
      <x:c r="L213" s="2"/>
      <x:c r="M213" s="2"/>
      <x:c r="N213" s="2"/>
      <x:c r="O213" s="2"/>
      <x:c r="P213" s="2"/>
      <x:c r="Q213" s="2" t="n">
        <x:v>6000</x:v>
      </x:c>
      <x:c r="R213" s="2" t="n">
        <x:v>3017</x:v>
      </x:c>
      <x:c r="S213" s="2" t="n">
        <x:v>6000</x:v>
      </x:c>
      <x:c r="T213" s="2" t="n">
        <x:v>4785.8</x:v>
      </x:c>
      <x:c r="U213" s="7" t="n">
        <x:v>12000</x:v>
      </x:c>
      <x:c r="V213" s="7" t="n">
        <x:v>7802.8</x:v>
      </x:c>
      <x:c r="W213" s="2" t="n">
        <x:v>0</x:v>
      </x:c>
      <x:c r="X213" s="2" t="n">
        <x:v>0</x:v>
      </x:c>
      <x:c r="Y213" s="7" t="n">
        <x:f>SUMIFS('9月奖金发放记录'!$J$2:$J$168,'9月奖金发放记录'!$B$2:$B$168,B213,'9月奖金发放记录'!$A$2:$A$168,A213)</x:f>
        <x:v>0</x:v>
      </x:c>
      <x:c r="Z213" s="2" t="n">
        <x:v>1</x:v>
      </x:c>
    </x:row>
    <x:row r="214" ht="22" customHeight="1">
      <x:c r="A214" s="2" t="str">
        <x:v>粤A05322F</x:v>
      </x:c>
      <x:c r="B214" s="2" t="str">
        <x:v>赵伟军</x:v>
      </x:c>
      <x:c r="C214" s="2"/>
      <x:c r="D214" s="2"/>
      <x:c r="E214" s="2"/>
      <x:c r="F214" s="2"/>
      <x:c r="G214" s="2"/>
      <x:c r="H214" s="2"/>
      <x:c r="I214" s="2"/>
      <x:c r="J214" s="2"/>
      <x:c r="K214" s="2"/>
      <x:c r="L214" s="2"/>
      <x:c r="M214" s="2"/>
      <x:c r="N214" s="2"/>
      <x:c r="O214" s="2"/>
      <x:c r="P214" s="2"/>
      <x:c r="Q214" s="2"/>
      <x:c r="R214" s="2"/>
      <x:c r="S214" s="2" t="n">
        <x:v>6000</x:v>
      </x:c>
      <x:c r="T214" s="2" t="n">
        <x:v>3467.7</x:v>
      </x:c>
      <x:c r="U214" s="7" t="n">
        <x:v>6000</x:v>
      </x:c>
      <x:c r="V214" s="7" t="n">
        <x:v>3467.7</x:v>
      </x:c>
      <x:c r="W214" s="2" t="n">
        <x:v>0</x:v>
      </x:c>
      <x:c r="X214" s="2" t="n">
        <x:v>0</x:v>
      </x:c>
      <x:c r="Y214" s="7" t="n">
        <x:f>SUMIFS('9月奖金发放记录'!$J$2:$J$168,'9月奖金发放记录'!$B$2:$B$168,B214,'9月奖金发放记录'!$A$2:$A$168,A214)</x:f>
        <x:v>0</x:v>
      </x:c>
      <x:c r="Z214" s="2" t="n">
        <x:v>3</x:v>
      </x:c>
    </x:row>
    <x:row r="215" ht="22" customHeight="1">
      <x:c r="A215" s="2" t="str">
        <x:v>粤A05428F</x:v>
      </x:c>
      <x:c r="B215" s="2" t="str">
        <x:v>赵伟军</x:v>
      </x:c>
      <x:c r="C215" s="2"/>
      <x:c r="D215" s="2"/>
      <x:c r="E215" s="2"/>
      <x:c r="F215" s="2"/>
      <x:c r="G215" s="2"/>
      <x:c r="H215" s="2"/>
      <x:c r="I215" s="2"/>
      <x:c r="J215" s="2"/>
      <x:c r="K215" s="2"/>
      <x:c r="L215" s="2"/>
      <x:c r="M215" s="2"/>
      <x:c r="N215" s="2"/>
      <x:c r="O215" s="2"/>
      <x:c r="P215" s="2"/>
      <x:c r="Q215" s="2"/>
      <x:c r="R215" s="2"/>
      <x:c r="S215" s="2" t="n">
        <x:v>6000</x:v>
      </x:c>
      <x:c r="T215" s="2" t="n">
        <x:v>5217</x:v>
      </x:c>
      <x:c r="U215" s="7" t="n">
        <x:v>6000</x:v>
      </x:c>
      <x:c r="V215" s="7" t="n">
        <x:v>5217</x:v>
      </x:c>
      <x:c r="W215" s="2" t="n">
        <x:v>0</x:v>
      </x:c>
      <x:c r="X215" s="2" t="n">
        <x:v>0</x:v>
      </x:c>
      <x:c r="Y215" s="7" t="n">
        <x:f>SUMIFS('9月奖金发放记录'!$J$2:$J$168,'9月奖金发放记录'!$B$2:$B$168,B215,'9月奖金发放记录'!$A$2:$A$168,A215)</x:f>
        <x:v>0</x:v>
      </x:c>
      <x:c r="Z215" s="2" t="n">
        <x:v>1</x:v>
      </x:c>
    </x:row>
    <x:row r="216" ht="22" customHeight="1">
      <x:c r="A216" s="2" t="str">
        <x:v>粤A06158F</x:v>
      </x:c>
      <x:c r="B216" s="2" t="str">
        <x:v>赵伟军</x:v>
      </x:c>
      <x:c r="C216" s="2"/>
      <x:c r="D216" s="2"/>
      <x:c r="E216" s="2"/>
      <x:c r="F216" s="2"/>
      <x:c r="G216" s="2"/>
      <x:c r="H216" s="2"/>
      <x:c r="I216" s="2"/>
      <x:c r="J216" s="2"/>
      <x:c r="K216" s="2"/>
      <x:c r="L216" s="2"/>
      <x:c r="M216" s="2"/>
      <x:c r="N216" s="2"/>
      <x:c r="O216" s="2"/>
      <x:c r="P216" s="2"/>
      <x:c r="Q216" s="2"/>
      <x:c r="R216" s="2"/>
      <x:c r="S216" s="2" t="n">
        <x:v>1800</x:v>
      </x:c>
      <x:c r="T216" s="2" t="n">
        <x:v>1486.3</x:v>
      </x:c>
      <x:c r="U216" s="7" t="n">
        <x:v>1800</x:v>
      </x:c>
      <x:c r="V216" s="7" t="n">
        <x:v>1486.3</x:v>
      </x:c>
      <x:c r="W216" s="2" t="n">
        <x:v>0</x:v>
      </x:c>
      <x:c r="X216" s="2" t="n">
        <x:v>0</x:v>
      </x:c>
      <x:c r="Y216" s="7" t="n">
        <x:f>SUMIFS('9月奖金发放记录'!$J$2:$J$168,'9月奖金发放记录'!$B$2:$B$168,B216,'9月奖金发放记录'!$A$2:$A$168,A216)</x:f>
        <x:v>0</x:v>
      </x:c>
      <x:c r="Z216" s="2" t="n">
        <x:v>1</x:v>
      </x:c>
    </x:row>
    <x:row r="217" ht="22" customHeight="1">
      <x:c r="A217" s="2" t="str">
        <x:v>粤A08875F</x:v>
      </x:c>
      <x:c r="B217" s="2" t="str">
        <x:v>赵伟军</x:v>
      </x:c>
      <x:c r="C217" s="2"/>
      <x:c r="D217" s="2"/>
      <x:c r="E217" s="2"/>
      <x:c r="F217" s="2"/>
      <x:c r="G217" s="2"/>
      <x:c r="H217" s="2"/>
      <x:c r="I217" s="2"/>
      <x:c r="J217" s="2"/>
      <x:c r="K217" s="2"/>
      <x:c r="L217" s="2"/>
      <x:c r="M217" s="2"/>
      <x:c r="N217" s="2"/>
      <x:c r="O217" s="2"/>
      <x:c r="P217" s="2"/>
      <x:c r="Q217" s="2"/>
      <x:c r="R217" s="2"/>
      <x:c r="S217" s="2" t="n">
        <x:v>1800</x:v>
      </x:c>
      <x:c r="T217" s="2" t="n">
        <x:v>1356.8</x:v>
      </x:c>
      <x:c r="U217" s="7" t="n">
        <x:v>1800</x:v>
      </x:c>
      <x:c r="V217" s="7" t="n">
        <x:v>1356.8</x:v>
      </x:c>
      <x:c r="W217" s="2" t="n">
        <x:v>0</x:v>
      </x:c>
      <x:c r="X217" s="2" t="n">
        <x:v>0</x:v>
      </x:c>
      <x:c r="Y217" s="7" t="n">
        <x:f>SUMIFS('9月奖金发放记录'!$J$2:$J$168,'9月奖金发放记录'!$B$2:$B$168,B217,'9月奖金发放记录'!$A$2:$A$168,A217)</x:f>
        <x:v>0</x:v>
      </x:c>
      <x:c r="Z217" s="2" t="n">
        <x:v>2</x:v>
      </x:c>
    </x:row>
    <x:row r="218" ht="22" customHeight="1">
      <x:c r="A218" s="2" t="str">
        <x:v>粤A08933F</x:v>
      </x:c>
      <x:c r="B218" s="2" t="str">
        <x:v>赵伟军</x:v>
      </x:c>
      <x:c r="C218" s="2"/>
      <x:c r="D218" s="2"/>
      <x:c r="E218" s="2"/>
      <x:c r="F218" s="2"/>
      <x:c r="G218" s="2"/>
      <x:c r="H218" s="2"/>
      <x:c r="I218" s="2"/>
      <x:c r="J218" s="2"/>
      <x:c r="K218" s="2"/>
      <x:c r="L218" s="2"/>
      <x:c r="M218" s="2"/>
      <x:c r="N218" s="2"/>
      <x:c r="O218" s="2"/>
      <x:c r="P218" s="2"/>
      <x:c r="Q218" s="2" t="n">
        <x:v>6000</x:v>
      </x:c>
      <x:c r="R218" s="2" t="n">
        <x:v>4198.3</x:v>
      </x:c>
      <x:c r="S218" s="2" t="n">
        <x:v>6000</x:v>
      </x:c>
      <x:c r="T218" s="2" t="n">
        <x:v>4483.8</x:v>
      </x:c>
      <x:c r="U218" s="7" t="n">
        <x:v>12000</x:v>
      </x:c>
      <x:c r="V218" s="7" t="n">
        <x:v>8682.1</x:v>
      </x:c>
      <x:c r="W218" s="2" t="n">
        <x:v>0</x:v>
      </x:c>
      <x:c r="X218" s="2" t="n">
        <x:v>0</x:v>
      </x:c>
      <x:c r="Y218" s="7" t="n">
        <x:f>SUMIFS('9月奖金发放记录'!$J$2:$J$168,'9月奖金发放记录'!$B$2:$B$168,B218,'9月奖金发放记录'!$A$2:$A$168,A218)</x:f>
        <x:v>0</x:v>
      </x:c>
      <x:c r="Z218" s="2" t="n">
        <x:v>3</x:v>
      </x:c>
    </x:row>
    <x:row r="219" ht="22" customHeight="1">
      <x:c r="A219" s="2" t="str">
        <x:v>粤A09578F</x:v>
      </x:c>
      <x:c r="B219" s="2" t="str">
        <x:v>赵伟军</x:v>
      </x:c>
      <x:c r="C219" s="2"/>
      <x:c r="D219" s="2"/>
      <x:c r="E219" s="2"/>
      <x:c r="F219" s="2"/>
      <x:c r="G219" s="2"/>
      <x:c r="H219" s="2"/>
      <x:c r="I219" s="2"/>
      <x:c r="J219" s="2"/>
      <x:c r="K219" s="2"/>
      <x:c r="L219" s="2"/>
      <x:c r="M219" s="2"/>
      <x:c r="N219" s="2"/>
      <x:c r="O219" s="2"/>
      <x:c r="P219" s="2"/>
      <x:c r="Q219" s="2"/>
      <x:c r="R219" s="2"/>
      <x:c r="S219" s="2" t="n">
        <x:v>6000</x:v>
      </x:c>
      <x:c r="T219" s="2" t="n">
        <x:v>9010.7</x:v>
      </x:c>
      <x:c r="U219" s="7" t="n">
        <x:v>6000</x:v>
      </x:c>
      <x:c r="V219" s="7" t="n">
        <x:v>9010.7</x:v>
      </x:c>
      <x:c r="W219" s="2" t="n">
        <x:v>0</x:v>
      </x:c>
      <x:c r="X219" s="2" t="n">
        <x:v>0</x:v>
      </x:c>
      <x:c r="Y219" s="7" t="n">
        <x:f>SUMIFS('9月奖金发放记录'!$J$2:$J$168,'9月奖金发放记录'!$B$2:$B$168,B219,'9月奖金发放记录'!$A$2:$A$168,A219)</x:f>
        <x:v>150</x:v>
      </x:c>
      <x:c r="Z219" s="2" t="n">
        <x:v>0</x:v>
      </x:c>
    </x:row>
    <x:row r="220" ht="22" customHeight="1">
      <x:c r="A220" s="2" t="str">
        <x:v>粤A09635F</x:v>
      </x:c>
      <x:c r="B220" s="2" t="str">
        <x:v>赵伟军</x:v>
      </x:c>
      <x:c r="C220" s="2"/>
      <x:c r="D220" s="2"/>
      <x:c r="E220" s="2"/>
      <x:c r="F220" s="2"/>
      <x:c r="G220" s="2"/>
      <x:c r="H220" s="2"/>
      <x:c r="I220" s="2"/>
      <x:c r="J220" s="2"/>
      <x:c r="K220" s="2"/>
      <x:c r="L220" s="2"/>
      <x:c r="M220" s="2"/>
      <x:c r="N220" s="2"/>
      <x:c r="O220" s="2"/>
      <x:c r="P220" s="2"/>
      <x:c r="Q220" s="2"/>
      <x:c r="R220" s="2"/>
      <x:c r="S220" s="2" t="n">
        <x:v>1800</x:v>
      </x:c>
      <x:c r="T220" s="2" t="n">
        <x:v>1222.5</x:v>
      </x:c>
      <x:c r="U220" s="7" t="n">
        <x:v>1800</x:v>
      </x:c>
      <x:c r="V220" s="7" t="n">
        <x:v>1222.5</x:v>
      </x:c>
      <x:c r="W220" s="2" t="n">
        <x:v>0</x:v>
      </x:c>
      <x:c r="X220" s="2" t="n">
        <x:v>0</x:v>
      </x:c>
      <x:c r="Y220" s="7" t="n">
        <x:f>SUMIFS('9月奖金发放记录'!$J$2:$J$168,'9月奖金发放记录'!$B$2:$B$168,B220,'9月奖金发放记录'!$A$2:$A$168,A220)</x:f>
        <x:v>0</x:v>
      </x:c>
      <x:c r="Z220" s="2" t="n">
        <x:v>3</x:v>
      </x:c>
    </x:row>
    <x:row r="221" ht="22" customHeight="1">
      <x:c r="A221" s="2" t="str">
        <x:v>粤A09706F</x:v>
      </x:c>
      <x:c r="B221" s="2" t="str">
        <x:v>赵伟军</x:v>
      </x:c>
      <x:c r="C221" s="2"/>
      <x:c r="D221" s="2"/>
      <x:c r="E221" s="2"/>
      <x:c r="F221" s="2"/>
      <x:c r="G221" s="2"/>
      <x:c r="H221" s="2"/>
      <x:c r="I221" s="2"/>
      <x:c r="J221" s="2"/>
      <x:c r="K221" s="2"/>
      <x:c r="L221" s="2"/>
      <x:c r="M221" s="2"/>
      <x:c r="N221" s="2"/>
      <x:c r="O221" s="2"/>
      <x:c r="P221" s="2"/>
      <x:c r="Q221" s="2"/>
      <x:c r="R221" s="2"/>
      <x:c r="S221" s="2" t="n">
        <x:v>6000</x:v>
      </x:c>
      <x:c r="T221" s="2" t="n">
        <x:v>4692.8</x:v>
      </x:c>
      <x:c r="U221" s="7" t="n">
        <x:v>6000</x:v>
      </x:c>
      <x:c r="V221" s="7" t="n">
        <x:v>4692.8</x:v>
      </x:c>
      <x:c r="W221" s="2" t="n">
        <x:v>0</x:v>
      </x:c>
      <x:c r="X221" s="2" t="n">
        <x:v>0</x:v>
      </x:c>
      <x:c r="Y221" s="7" t="n">
        <x:f>SUMIFS('9月奖金发放记录'!$J$2:$J$168,'9月奖金发放记录'!$B$2:$B$168,B221,'9月奖金发放记录'!$A$2:$A$168,A221)</x:f>
        <x:v>0</x:v>
      </x:c>
      <x:c r="Z221" s="2" t="n">
        <x:v>3</x:v>
      </x:c>
    </x:row>
    <x:row r="222" ht="22" customHeight="1">
      <x:c r="A222" s="2" t="str">
        <x:v>粤AGF4101</x:v>
      </x:c>
      <x:c r="B222" s="2" t="str">
        <x:v>赵小峰</x:v>
      </x:c>
      <x:c r="C222" s="2"/>
      <x:c r="D222" s="2"/>
      <x:c r="E222" s="2"/>
      <x:c r="F222" s="2"/>
      <x:c r="G222" s="2"/>
      <x:c r="H222" s="2"/>
      <x:c r="I222" s="2"/>
      <x:c r="J222" s="2"/>
      <x:c r="K222" s="2"/>
      <x:c r="L222" s="2"/>
      <x:c r="M222" s="2"/>
      <x:c r="N222" s="2"/>
      <x:c r="O222" s="2"/>
      <x:c r="P222" s="2"/>
      <x:c r="Q222" s="2"/>
      <x:c r="R222" s="2"/>
      <x:c r="S222" s="2" t="n">
        <x:v>200</x:v>
      </x:c>
      <x:c r="T222" s="2" t="n">
        <x:v>127.3</x:v>
      </x:c>
      <x:c r="U222" s="7" t="n">
        <x:v>200</x:v>
      </x:c>
      <x:c r="V222" s="7" t="n">
        <x:v>127.3</x:v>
      </x:c>
      <x:c r="W222" s="2" t="n">
        <x:v>0</x:v>
      </x:c>
      <x:c r="X222" s="2" t="n">
        <x:v>0</x:v>
      </x:c>
      <x:c r="Y222" s="7" t="n">
        <x:f>SUMIFS('9月奖金发放记录'!$J$2:$J$168,'9月奖金发放记录'!$B$2:$B$168,B222,'9月奖金发放记录'!$A$2:$A$168,A222)</x:f>
        <x:v>0</x:v>
      </x:c>
      <x:c r="Z222" s="2" t="n">
        <x:v>0</x:v>
      </x:c>
    </x:row>
    <x:row r="223" ht="22" customHeight="1">
      <x:c r="A223" s="2" t="str">
        <x:v>粤AGE6410</x:v>
      </x:c>
      <x:c r="B223" s="2" t="str">
        <x:v>赵波</x:v>
      </x:c>
      <x:c r="C223" s="2"/>
      <x:c r="D223" s="2"/>
      <x:c r="E223" s="2"/>
      <x:c r="F223" s="2"/>
      <x:c r="G223" s="2"/>
      <x:c r="H223" s="2"/>
      <x:c r="I223" s="2"/>
      <x:c r="J223" s="2"/>
      <x:c r="K223" s="2"/>
      <x:c r="L223" s="2"/>
      <x:c r="M223" s="2"/>
      <x:c r="N223" s="2"/>
      <x:c r="O223" s="2"/>
      <x:c r="P223" s="2"/>
      <x:c r="Q223" s="2"/>
      <x:c r="R223" s="2"/>
      <x:c r="S223" s="2" t="n">
        <x:v>3000</x:v>
      </x:c>
      <x:c r="T223" s="2" t="n">
        <x:v>3956.9</x:v>
      </x:c>
      <x:c r="U223" s="7" t="n">
        <x:v>3000</x:v>
      </x:c>
      <x:c r="V223" s="7" t="n">
        <x:v>3956.9</x:v>
      </x:c>
      <x:c r="W223" s="2" t="n">
        <x:v>0</x:v>
      </x:c>
      <x:c r="X223" s="2" t="n">
        <x:v>0</x:v>
      </x:c>
      <x:c r="Y223" s="7" t="n">
        <x:f>SUMIFS('9月奖金发放记录'!$J$2:$J$168,'9月奖金发放记录'!$B$2:$B$168,B223,'9月奖金发放记录'!$A$2:$A$168,A223)</x:f>
        <x:v>150</x:v>
      </x:c>
      <x:c r="Z223" s="2" t="n">
        <x:v>0</x:v>
      </x:c>
    </x:row>
    <x:row r="224" ht="22" customHeight="1">
      <x:c r="A224" s="2" t="str">
        <x:v>粤AGP3028</x:v>
      </x:c>
      <x:c r="B224" s="2" t="str">
        <x:v>赵波</x:v>
      </x:c>
      <x:c r="C224" s="2"/>
      <x:c r="D224" s="2"/>
      <x:c r="E224" s="2"/>
      <x:c r="F224" s="2"/>
      <x:c r="G224" s="2"/>
      <x:c r="H224" s="2"/>
      <x:c r="I224" s="2"/>
      <x:c r="J224" s="2"/>
      <x:c r="K224" s="2"/>
      <x:c r="L224" s="2"/>
      <x:c r="M224" s="2"/>
      <x:c r="N224" s="2"/>
      <x:c r="O224" s="2"/>
      <x:c r="P224" s="2"/>
      <x:c r="Q224" s="2"/>
      <x:c r="R224" s="2"/>
      <x:c r="S224" s="2" t="n">
        <x:v>3000</x:v>
      </x:c>
      <x:c r="T224" s="2" t="n">
        <x:v>2771.6</x:v>
      </x:c>
      <x:c r="U224" s="7" t="n">
        <x:v>3000</x:v>
      </x:c>
      <x:c r="V224" s="7" t="n">
        <x:v>2771.6</x:v>
      </x:c>
      <x:c r="W224" s="2" t="n">
        <x:v>0</x:v>
      </x:c>
      <x:c r="X224" s="2" t="n">
        <x:v>0</x:v>
      </x:c>
      <x:c r="Y224" s="7" t="n">
        <x:f>SUMIFS('9月奖金发放记录'!$J$2:$J$168,'9月奖金发放记录'!$B$2:$B$168,B224,'9月奖金发放记录'!$A$2:$A$168,A224)</x:f>
        <x:v>0</x:v>
      </x:c>
      <x:c r="Z224" s="2" t="n">
        <x:v>0</x:v>
      </x:c>
    </x:row>
    <x:row r="225" ht="22" customHeight="1">
      <x:c r="A225" s="2" t="str">
        <x:v>粤AGP3502</x:v>
      </x:c>
      <x:c r="B225" s="2" t="str">
        <x:v>赵波</x:v>
      </x:c>
      <x:c r="C225" s="2"/>
      <x:c r="D225" s="2"/>
      <x:c r="E225" s="2"/>
      <x:c r="F225" s="2"/>
      <x:c r="G225" s="2"/>
      <x:c r="H225" s="2"/>
      <x:c r="I225" s="2"/>
      <x:c r="J225" s="2"/>
      <x:c r="K225" s="2"/>
      <x:c r="L225" s="2"/>
      <x:c r="M225" s="2"/>
      <x:c r="N225" s="2"/>
      <x:c r="O225" s="2"/>
      <x:c r="P225" s="2"/>
      <x:c r="Q225" s="2"/>
      <x:c r="R225" s="2"/>
      <x:c r="S225" s="2" t="n">
        <x:v>4333.33</x:v>
      </x:c>
      <x:c r="T225" s="2" t="n">
        <x:v>2271.9</x:v>
      </x:c>
      <x:c r="U225" s="7" t="n">
        <x:v>4333.33</x:v>
      </x:c>
      <x:c r="V225" s="7" t="n">
        <x:v>2271.9</x:v>
      </x:c>
      <x:c r="W225" s="2" t="n">
        <x:v>0</x:v>
      </x:c>
      <x:c r="X225" s="2" t="n">
        <x:v>0</x:v>
      </x:c>
      <x:c r="Y225" s="7" t="n">
        <x:f>SUMIFS('9月奖金发放记录'!$J$2:$J$168,'9月奖金发放记录'!$B$2:$B$168,B225,'9月奖金发放记录'!$A$2:$A$168,A225)</x:f>
        <x:v>0</x:v>
      </x:c>
      <x:c r="Z225" s="2" t="n">
        <x:v>0</x:v>
      </x:c>
    </x:row>
    <x:row r="226" ht="22" customHeight="1">
      <x:c r="A226" s="2" t="str">
        <x:v>粤AGP4223</x:v>
      </x:c>
      <x:c r="B226" s="2" t="str">
        <x:v>赵波</x:v>
      </x:c>
      <x:c r="C226" s="2"/>
      <x:c r="D226" s="2"/>
      <x:c r="E226" s="2"/>
      <x:c r="F226" s="2"/>
      <x:c r="G226" s="2"/>
      <x:c r="H226" s="2"/>
      <x:c r="I226" s="2"/>
      <x:c r="J226" s="2"/>
      <x:c r="K226" s="2"/>
      <x:c r="L226" s="2"/>
      <x:c r="M226" s="2"/>
      <x:c r="N226" s="2"/>
      <x:c r="O226" s="2"/>
      <x:c r="P226" s="2"/>
      <x:c r="Q226" s="2"/>
      <x:c r="R226" s="2"/>
      <x:c r="S226" s="2" t="n">
        <x:v>5000</x:v>
      </x:c>
      <x:c r="T226" s="2" t="n">
        <x:v>2162.4</x:v>
      </x:c>
      <x:c r="U226" s="7" t="n">
        <x:v>5000</x:v>
      </x:c>
      <x:c r="V226" s="7" t="n">
        <x:v>2162.4</x:v>
      </x:c>
      <x:c r="W226" s="2" t="n">
        <x:v>0</x:v>
      </x:c>
      <x:c r="X226" s="2" t="n">
        <x:v>0</x:v>
      </x:c>
      <x:c r="Y226" s="7" t="n">
        <x:f>SUMIFS('9月奖金发放记录'!$J$2:$J$168,'9月奖金发放记录'!$B$2:$B$168,B226,'9月奖金发放记录'!$A$2:$A$168,A226)</x:f>
        <x:v>0</x:v>
      </x:c>
      <x:c r="Z226" s="2" t="n">
        <x:v>11</x:v>
      </x:c>
    </x:row>
    <x:row r="227" ht="22" customHeight="1">
      <x:c r="A227" s="2" t="str">
        <x:v>粤AGP5791</x:v>
      </x:c>
      <x:c r="B227" s="2" t="str">
        <x:v>赵波</x:v>
      </x:c>
      <x:c r="C227" s="2"/>
      <x:c r="D227" s="2"/>
      <x:c r="E227" s="2"/>
      <x:c r="F227" s="2"/>
      <x:c r="G227" s="2"/>
      <x:c r="H227" s="2"/>
      <x:c r="I227" s="2"/>
      <x:c r="J227" s="2"/>
      <x:c r="K227" s="2"/>
      <x:c r="L227" s="2"/>
      <x:c r="M227" s="2"/>
      <x:c r="N227" s="2"/>
      <x:c r="O227" s="2"/>
      <x:c r="P227" s="2"/>
      <x:c r="Q227" s="2"/>
      <x:c r="R227" s="2"/>
      <x:c r="S227" s="2" t="n">
        <x:v>5000</x:v>
      </x:c>
      <x:c r="T227" s="2" t="n">
        <x:v>5700</x:v>
      </x:c>
      <x:c r="U227" s="7" t="n">
        <x:v>5000</x:v>
      </x:c>
      <x:c r="V227" s="7" t="n">
        <x:v>5700</x:v>
      </x:c>
      <x:c r="W227" s="2" t="n">
        <x:v>0</x:v>
      </x:c>
      <x:c r="X227" s="2" t="n">
        <x:v>0</x:v>
      </x:c>
      <x:c r="Y227" s="7" t="n">
        <x:f>SUMIFS('9月奖金发放记录'!$J$2:$J$168,'9月奖金发放记录'!$B$2:$B$168,B227,'9月奖金发放记录'!$A$2:$A$168,A227)</x:f>
        <x:v>260</x:v>
      </x:c>
      <x:c r="Z227" s="2" t="n">
        <x:v>0</x:v>
      </x:c>
    </x:row>
    <x:row r="228" ht="22" customHeight="1">
      <x:c r="A228" s="2" t="str">
        <x:v>粤AGR0789</x:v>
      </x:c>
      <x:c r="B228" s="2" t="str">
        <x:v>赵波</x:v>
      </x:c>
      <x:c r="C228" s="2"/>
      <x:c r="D228" s="2"/>
      <x:c r="E228" s="2"/>
      <x:c r="F228" s="2"/>
      <x:c r="G228" s="2"/>
      <x:c r="H228" s="2"/>
      <x:c r="I228" s="2"/>
      <x:c r="J228" s="2"/>
      <x:c r="K228" s="2"/>
      <x:c r="L228" s="2"/>
      <x:c r="M228" s="2"/>
      <x:c r="N228" s="2"/>
      <x:c r="O228" s="2"/>
      <x:c r="P228" s="2"/>
      <x:c r="Q228" s="2"/>
      <x:c r="R228" s="2"/>
      <x:c r="S228" s="2" t="n">
        <x:v>3000</x:v>
      </x:c>
      <x:c r="T228" s="2" t="n">
        <x:v>4337.6</x:v>
      </x:c>
      <x:c r="U228" s="7" t="n">
        <x:v>3000</x:v>
      </x:c>
      <x:c r="V228" s="7" t="n">
        <x:v>4337.6</x:v>
      </x:c>
      <x:c r="W228" s="2" t="n">
        <x:v>0</x:v>
      </x:c>
      <x:c r="X228" s="2" t="n">
        <x:v>0</x:v>
      </x:c>
      <x:c r="Y228" s="7" t="n">
        <x:f>SUMIFS('9月奖金发放记录'!$J$2:$J$168,'9月奖金发放记录'!$B$2:$B$168,B228,'9月奖金发放记录'!$A$2:$A$168,A228)</x:f>
        <x:v>150</x:v>
      </x:c>
      <x:c r="Z228" s="2" t="n">
        <x:v>0</x:v>
      </x:c>
    </x:row>
    <x:row r="229" ht="22" customHeight="1">
      <x:c r="A229" s="2" t="str">
        <x:v>粤AGR5068</x:v>
      </x:c>
      <x:c r="B229" s="2" t="str">
        <x:v>赵波</x:v>
      </x:c>
      <x:c r="C229" s="2"/>
      <x:c r="D229" s="2"/>
      <x:c r="E229" s="2"/>
      <x:c r="F229" s="2"/>
      <x:c r="G229" s="2"/>
      <x:c r="H229" s="2"/>
      <x:c r="I229" s="2"/>
      <x:c r="J229" s="2"/>
      <x:c r="K229" s="2"/>
      <x:c r="L229" s="2"/>
      <x:c r="M229" s="2"/>
      <x:c r="N229" s="2"/>
      <x:c r="O229" s="2"/>
      <x:c r="P229" s="2"/>
      <x:c r="Q229" s="2"/>
      <x:c r="R229" s="2"/>
      <x:c r="S229" s="2" t="n">
        <x:v>3000</x:v>
      </x:c>
      <x:c r="T229" s="2" t="n">
        <x:v>3315.1</x:v>
      </x:c>
      <x:c r="U229" s="7" t="n">
        <x:v>3000</x:v>
      </x:c>
      <x:c r="V229" s="7" t="n">
        <x:v>3315.1</x:v>
      </x:c>
      <x:c r="W229" s="2" t="n">
        <x:v>0</x:v>
      </x:c>
      <x:c r="X229" s="2" t="n">
        <x:v>0</x:v>
      </x:c>
      <x:c r="Y229" s="7" t="n">
        <x:f>SUMIFS('9月奖金发放记录'!$J$2:$J$168,'9月奖金发放记录'!$B$2:$B$168,B229,'9月奖金发放记录'!$A$2:$A$168,A229)</x:f>
        <x:v>150</x:v>
      </x:c>
      <x:c r="Z229" s="2" t="n">
        <x:v>0</x:v>
      </x:c>
    </x:row>
    <x:row r="230" ht="22" customHeight="1">
      <x:c r="A230" s="2" t="str">
        <x:v>粤AGR5088</x:v>
      </x:c>
      <x:c r="B230" s="2" t="str">
        <x:v>赵波</x:v>
      </x:c>
      <x:c r="C230" s="2"/>
      <x:c r="D230" s="2"/>
      <x:c r="E230" s="2"/>
      <x:c r="F230" s="2"/>
      <x:c r="G230" s="2"/>
      <x:c r="H230" s="2"/>
      <x:c r="I230" s="2"/>
      <x:c r="J230" s="2"/>
      <x:c r="K230" s="2"/>
      <x:c r="L230" s="2"/>
      <x:c r="M230" s="2"/>
      <x:c r="N230" s="2"/>
      <x:c r="O230" s="2"/>
      <x:c r="P230" s="2"/>
      <x:c r="Q230" s="2"/>
      <x:c r="R230" s="2"/>
      <x:c r="S230" s="2" t="n">
        <x:v>100</x:v>
      </x:c>
      <x:c r="T230" s="2" t="n">
        <x:v>76</x:v>
      </x:c>
      <x:c r="U230" s="7" t="n">
        <x:v>100</x:v>
      </x:c>
      <x:c r="V230" s="7" t="n">
        <x:v>76</x:v>
      </x:c>
      <x:c r="W230" s="2" t="n">
        <x:v>0</x:v>
      </x:c>
      <x:c r="X230" s="2" t="n">
        <x:v>0</x:v>
      </x:c>
      <x:c r="Y230" s="7" t="n">
        <x:f>SUMIFS('9月奖金发放记录'!$J$2:$J$168,'9月奖金发放记录'!$B$2:$B$168,B230,'9月奖金发放记录'!$A$2:$A$168,A230)</x:f>
        <x:v>0</x:v>
      </x:c>
      <x:c r="Z230" s="2" t="n">
        <x:v>0</x:v>
      </x:c>
    </x:row>
    <x:row r="231" ht="22" customHeight="1">
      <x:c r="A231" s="2" t="str">
        <x:v>粤AGR5226</x:v>
      </x:c>
      <x:c r="B231" s="2" t="str">
        <x:v>赵波</x:v>
      </x:c>
      <x:c r="C231" s="2"/>
      <x:c r="D231" s="2"/>
      <x:c r="E231" s="2"/>
      <x:c r="F231" s="2"/>
      <x:c r="G231" s="2"/>
      <x:c r="H231" s="2"/>
      <x:c r="I231" s="2"/>
      <x:c r="J231" s="2"/>
      <x:c r="K231" s="2"/>
      <x:c r="L231" s="2"/>
      <x:c r="M231" s="2"/>
      <x:c r="N231" s="2"/>
      <x:c r="O231" s="2"/>
      <x:c r="P231" s="2"/>
      <x:c r="Q231" s="2"/>
      <x:c r="R231" s="2"/>
      <x:c r="S231" s="2" t="n">
        <x:v>3000</x:v>
      </x:c>
      <x:c r="T231" s="2" t="n">
        <x:v>2690.1</x:v>
      </x:c>
      <x:c r="U231" s="7" t="n">
        <x:v>3000</x:v>
      </x:c>
      <x:c r="V231" s="7" t="n">
        <x:v>2690.1</x:v>
      </x:c>
      <x:c r="W231" s="2" t="n">
        <x:v>0</x:v>
      </x:c>
      <x:c r="X231" s="2" t="n">
        <x:v>0</x:v>
      </x:c>
      <x:c r="Y231" s="7" t="n">
        <x:f>SUMIFS('9月奖金发放记录'!$J$2:$J$168,'9月奖金发放记录'!$B$2:$B$168,B231,'9月奖金发放记录'!$A$2:$A$168,A231)</x:f>
        <x:v>0</x:v>
      </x:c>
      <x:c r="Z231" s="2" t="n">
        <x:v>0</x:v>
      </x:c>
    </x:row>
    <x:row r="232" ht="22" customHeight="1">
      <x:c r="A232" s="2" t="str">
        <x:v>粤AGR9766</x:v>
      </x:c>
      <x:c r="B232" s="2" t="str">
        <x:v>赵波</x:v>
      </x:c>
      <x:c r="C232" s="2"/>
      <x:c r="D232" s="2"/>
      <x:c r="E232" s="2"/>
      <x:c r="F232" s="2"/>
      <x:c r="G232" s="2"/>
      <x:c r="H232" s="2"/>
      <x:c r="I232" s="2"/>
      <x:c r="J232" s="2"/>
      <x:c r="K232" s="2"/>
      <x:c r="L232" s="2"/>
      <x:c r="M232" s="2"/>
      <x:c r="N232" s="2"/>
      <x:c r="O232" s="2"/>
      <x:c r="P232" s="2"/>
      <x:c r="Q232" s="2"/>
      <x:c r="R232" s="2"/>
      <x:c r="S232" s="2" t="n">
        <x:v>3000</x:v>
      </x:c>
      <x:c r="T232" s="2" t="n">
        <x:v>2356.1</x:v>
      </x:c>
      <x:c r="U232" s="7" t="n">
        <x:v>3000</x:v>
      </x:c>
      <x:c r="V232" s="7" t="n">
        <x:v>2356.1</x:v>
      </x:c>
      <x:c r="W232" s="2" t="n">
        <x:v>0</x:v>
      </x:c>
      <x:c r="X232" s="2" t="n">
        <x:v>0</x:v>
      </x:c>
      <x:c r="Y232" s="7" t="n">
        <x:f>SUMIFS('9月奖金发放记录'!$J$2:$J$168,'9月奖金发放记录'!$B$2:$B$168,B232,'9月奖金发放记录'!$A$2:$A$168,A232)</x:f>
        <x:v>0</x:v>
      </x:c>
      <x:c r="Z232" s="2" t="n">
        <x:v>1</x:v>
      </x:c>
    </x:row>
    <x:row r="233" ht="22" customHeight="1">
      <x:c r="A233" s="2" t="str">
        <x:v>粤AGP3627</x:v>
      </x:c>
      <x:c r="B233" s="2" t="str">
        <x:v>金可鹏</x:v>
      </x:c>
      <x:c r="C233" s="2" t="n">
        <x:v>5000</x:v>
      </x:c>
      <x:c r="D233" s="2" t="n">
        <x:v>6507.5</x:v>
      </x:c>
      <x:c r="E233" s="2" t="n">
        <x:v>5000</x:v>
      </x:c>
      <x:c r="F233" s="2" t="n">
        <x:v>5596.2</x:v>
      </x:c>
      <x:c r="G233" s="2" t="n">
        <x:v>5000</x:v>
      </x:c>
      <x:c r="H233" s="2" t="n">
        <x:v>13126.8</x:v>
      </x:c>
      <x:c r="I233" s="2" t="n">
        <x:v>5000</x:v>
      </x:c>
      <x:c r="J233" s="2" t="n">
        <x:v>13390.7</x:v>
      </x:c>
      <x:c r="K233" s="2" t="n">
        <x:v>5000</x:v>
      </x:c>
      <x:c r="L233" s="2" t="n">
        <x:v>13051.6</x:v>
      </x:c>
      <x:c r="M233" s="2" t="n">
        <x:v>5000</x:v>
      </x:c>
      <x:c r="N233" s="2" t="n">
        <x:v>13629.9</x:v>
      </x:c>
      <x:c r="O233" s="2" t="n">
        <x:v>5000</x:v>
      </x:c>
      <x:c r="P233" s="2" t="n">
        <x:v>13864</x:v>
      </x:c>
      <x:c r="Q233" s="2" t="n">
        <x:v>5000</x:v>
      </x:c>
      <x:c r="R233" s="2" t="n">
        <x:v>12063.9</x:v>
      </x:c>
      <x:c r="S233" s="2" t="n">
        <x:v>5000</x:v>
      </x:c>
      <x:c r="T233" s="2" t="n">
        <x:v>0</x:v>
      </x:c>
      <x:c r="U233" s="7" t="n">
        <x:v>45000</x:v>
      </x:c>
      <x:c r="V233" s="7" t="n">
        <x:v>91230.6</x:v>
      </x:c>
      <x:c r="W233" s="2" t="n">
        <x:v>5</x:v>
      </x:c>
      <x:c r="X233" s="2" t="n">
        <x:v>4</x:v>
      </x:c>
      <x:c r="Y233" s="7" t="n">
        <x:f>SUMIFS('9月奖金发放记录'!$J$2:$J$168,'9月奖金发放记录'!$B$2:$B$168,B233,'9月奖金发放记录'!$A$2:$A$168,A233)</x:f>
        <x:v>260</x:v>
      </x:c>
      <x:c r="Z233" s="2" t="n">
        <x:v>0</x:v>
      </x:c>
    </x:row>
    <x:row r="234" ht="22" customHeight="1">
      <x:c r="A234" s="2" t="str">
        <x:v>粤AGP3692</x:v>
      </x:c>
      <x:c r="B234" s="2" t="str">
        <x:v>金可鹏</x:v>
      </x:c>
      <x:c r="C234" s="2" t="n">
        <x:v>5000</x:v>
      </x:c>
      <x:c r="D234" s="2" t="n">
        <x:v>9965.7</x:v>
      </x:c>
      <x:c r="E234" s="2" t="n">
        <x:v>5000</x:v>
      </x:c>
      <x:c r="F234" s="2" t="n">
        <x:v>10746.5</x:v>
      </x:c>
      <x:c r="G234" s="2" t="n">
        <x:v>5000</x:v>
      </x:c>
      <x:c r="H234" s="2" t="n">
        <x:v>8012.9</x:v>
      </x:c>
      <x:c r="I234" s="2" t="n">
        <x:v>5000</x:v>
      </x:c>
      <x:c r="J234" s="2" t="n">
        <x:v>6821.6</x:v>
      </x:c>
      <x:c r="K234" s="2" t="n">
        <x:v>5000</x:v>
      </x:c>
      <x:c r="L234" s="2" t="n">
        <x:v>7503</x:v>
      </x:c>
      <x:c r="M234" s="2" t="n">
        <x:v>5000</x:v>
      </x:c>
      <x:c r="N234" s="2" t="n">
        <x:v>6928.6</x:v>
      </x:c>
      <x:c r="O234" s="2" t="n">
        <x:v>5000</x:v>
      </x:c>
      <x:c r="P234" s="2" t="n">
        <x:v>10253.3</x:v>
      </x:c>
      <x:c r="Q234" s="2" t="n">
        <x:v>5000</x:v>
      </x:c>
      <x:c r="R234" s="2" t="n">
        <x:v>12817.5</x:v>
      </x:c>
      <x:c r="S234" s="2" t="n">
        <x:v>5000</x:v>
      </x:c>
      <x:c r="T234" s="2" t="n">
        <x:v>0</x:v>
      </x:c>
      <x:c r="U234" s="7" t="n">
        <x:v>45000</x:v>
      </x:c>
      <x:c r="V234" s="7" t="n">
        <x:v>73049.1</x:v>
      </x:c>
      <x:c r="W234" s="2" t="n">
        <x:v>1</x:v>
      </x:c>
      <x:c r="X234" s="2" t="n">
        <x:v>0</x:v>
      </x:c>
      <x:c r="Y234" s="7" t="n">
        <x:f>SUMIFS('9月奖金发放记录'!$J$2:$J$168,'9月奖金发放记录'!$B$2:$B$168,B234,'9月奖金发放记录'!$A$2:$A$168,A234)</x:f>
        <x:v>260</x:v>
      </x:c>
      <x:c r="Z234" s="2" t="n">
        <x:v>0</x:v>
      </x:c>
    </x:row>
    <x:row r="235" ht="22" customHeight="1">
      <x:c r="A235" s="2" t="str">
        <x:v>粤AGP9733</x:v>
      </x:c>
      <x:c r="B235" s="2" t="str">
        <x:v>金可鹏</x:v>
      </x:c>
      <x:c r="C235" s="2"/>
      <x:c r="D235" s="2"/>
      <x:c r="E235" s="2"/>
      <x:c r="F235" s="2"/>
      <x:c r="G235" s="2"/>
      <x:c r="H235" s="2"/>
      <x:c r="I235" s="2" t="n">
        <x:v>3000</x:v>
      </x:c>
      <x:c r="J235" s="2" t="n">
        <x:v>15042</x:v>
      </x:c>
      <x:c r="K235" s="2" t="n">
        <x:v>3000</x:v>
      </x:c>
      <x:c r="L235" s="2" t="n">
        <x:v>15426.1</x:v>
      </x:c>
      <x:c r="M235" s="2" t="n">
        <x:v>3000</x:v>
      </x:c>
      <x:c r="N235" s="2" t="n">
        <x:v>14438.4</x:v>
      </x:c>
      <x:c r="O235" s="2" t="n">
        <x:v>3000</x:v>
      </x:c>
      <x:c r="P235" s="2" t="n">
        <x:v>11280.9</x:v>
      </x:c>
      <x:c r="Q235" s="2" t="n">
        <x:v>3000</x:v>
      </x:c>
      <x:c r="R235" s="2" t="n">
        <x:v>935.3</x:v>
      </x:c>
      <x:c r="S235" s="2" t="n">
        <x:v>2400</x:v>
      </x:c>
      <x:c r="T235" s="2" t="n">
        <x:v>1178.7</x:v>
      </x:c>
      <x:c r="U235" s="7" t="n">
        <x:v>17400</x:v>
      </x:c>
      <x:c r="V235" s="7" t="n">
        <x:v>58301.4</x:v>
      </x:c>
      <x:c r="W235" s="2" t="n">
        <x:v>10</x:v>
      </x:c>
      <x:c r="X235" s="2" t="n">
        <x:v>8</x:v>
      </x:c>
      <x:c r="Y235" s="7" t="n">
        <x:f>SUMIFS('9月奖金发放记录'!$J$2:$J$168,'9月奖金发放记录'!$B$2:$B$168,B235,'9月奖金发放记录'!$A$2:$A$168,A235)</x:f>
        <x:v>150</x:v>
      </x:c>
      <x:c r="Z235" s="2" t="n">
        <x:v>17</x:v>
      </x:c>
    </x:row>
    <x:row r="236" ht="22" customHeight="1">
      <x:c r="A236" s="2" t="str">
        <x:v>粤AGR5560</x:v>
      </x:c>
      <x:c r="B236" s="2" t="str">
        <x:v>金可鹏</x:v>
      </x:c>
      <x:c r="C236" s="2" t="n">
        <x:v>3000</x:v>
      </x:c>
      <x:c r="D236" s="2" t="n">
        <x:v>9139.8</x:v>
      </x:c>
      <x:c r="E236" s="2" t="n">
        <x:v>3000</x:v>
      </x:c>
      <x:c r="F236" s="2" t="n">
        <x:v>6403.5</x:v>
      </x:c>
      <x:c r="G236" s="2" t="n">
        <x:v>3000</x:v>
      </x:c>
      <x:c r="H236" s="2" t="n">
        <x:v>9428.6</x:v>
      </x:c>
      <x:c r="I236" s="2" t="n">
        <x:v>3000</x:v>
      </x:c>
      <x:c r="J236" s="2" t="n">
        <x:v>9143</x:v>
      </x:c>
      <x:c r="K236" s="2" t="n">
        <x:v>3000</x:v>
      </x:c>
      <x:c r="L236" s="2" t="n">
        <x:v>9121.9</x:v>
      </x:c>
      <x:c r="M236" s="2" t="n">
        <x:v>1500</x:v>
      </x:c>
      <x:c r="N236" s="2" t="n">
        <x:v>3789.8</x:v>
      </x:c>
      <x:c r="O236" s="2" t="n">
        <x:v>3000</x:v>
      </x:c>
      <x:c r="P236" s="2" t="n">
        <x:v>0</x:v>
      </x:c>
      <x:c r="Q236" s="2" t="n">
        <x:v>3000</x:v>
      </x:c>
      <x:c r="R236" s="2" t="n">
        <x:v>0</x:v>
      </x:c>
      <x:c r="S236" s="2" t="n">
        <x:v>3000</x:v>
      </x:c>
      <x:c r="T236" s="2" t="n">
        <x:v>0</x:v>
      </x:c>
      <x:c r="U236" s="7" t="n">
        <x:v>25500</x:v>
      </x:c>
      <x:c r="V236" s="7" t="n">
        <x:v>47026.6</x:v>
      </x:c>
      <x:c r="W236" s="2" t="n">
        <x:v>2</x:v>
      </x:c>
      <x:c r="X236" s="2" t="n">
        <x:v>1</x:v>
      </x:c>
      <x:c r="Y236" s="7" t="n">
        <x:f>SUMIFS('9月奖金发放记录'!$J$2:$J$168,'9月奖金发放记录'!$B$2:$B$168,B236,'9月奖金发放记录'!$A$2:$A$168,A236)</x:f>
        <x:v>150</x:v>
      </x:c>
      <x:c r="Z236" s="2" t="n">
        <x:v>0</x:v>
      </x:c>
    </x:row>
    <x:row r="237" ht="22" customHeight="1">
      <x:c r="A237" s="2" t="str">
        <x:v>粤A01128F</x:v>
      </x:c>
      <x:c r="B237" s="2" t="str">
        <x:v>钟祥</x:v>
      </x:c>
      <x:c r="C237" s="2"/>
      <x:c r="D237" s="2"/>
      <x:c r="E237" s="2"/>
      <x:c r="F237" s="2"/>
      <x:c r="G237" s="2"/>
      <x:c r="H237" s="2"/>
      <x:c r="I237" s="2" t="n">
        <x:v>5600</x:v>
      </x:c>
      <x:c r="J237" s="2" t="n">
        <x:v>4713.3</x:v>
      </x:c>
      <x:c r="K237" s="2" t="n">
        <x:v>5225.81</x:v>
      </x:c>
      <x:c r="L237" s="2" t="n">
        <x:v>5493.4</x:v>
      </x:c>
      <x:c r="M237" s="2"/>
      <x:c r="N237" s="2"/>
      <x:c r="O237" s="2" t="n">
        <x:v>3290.32</x:v>
      </x:c>
      <x:c r="P237" s="2" t="n">
        <x:v>3062</x:v>
      </x:c>
      <x:c r="Q237" s="2" t="n">
        <x:v>6000</x:v>
      </x:c>
      <x:c r="R237" s="2" t="n">
        <x:v>5033.1</x:v>
      </x:c>
      <x:c r="S237" s="2" t="n">
        <x:v>6000</x:v>
      </x:c>
      <x:c r="T237" s="2" t="n">
        <x:v>5658</x:v>
      </x:c>
      <x:c r="U237" s="7" t="n">
        <x:v>15290.32</x:v>
      </x:c>
      <x:c r="V237" s="7" t="n">
        <x:v>13753.1</x:v>
      </x:c>
      <x:c r="W237" s="2" t="n">
        <x:v>0</x:v>
      </x:c>
      <x:c r="X237" s="2" t="n">
        <x:v>0</x:v>
      </x:c>
      <x:c r="Y237" s="7" t="n">
        <x:f>SUMIFS('9月奖金发放记录'!$J$2:$J$168,'9月奖金发放记录'!$B$2:$B$168,B237,'9月奖金发放记录'!$A$2:$A$168,A237)</x:f>
        <x:v>0</x:v>
      </x:c>
      <x:c r="Z237" s="2" t="n">
        <x:v>4</x:v>
      </x:c>
    </x:row>
    <x:row r="238" ht="22" customHeight="1">
      <x:c r="A238" s="2" t="str">
        <x:v>粤AFH7393</x:v>
      </x:c>
      <x:c r="B238" s="2" t="str">
        <x:v>钟祥</x:v>
      </x:c>
      <x:c r="C238" s="2"/>
      <x:c r="D238" s="2"/>
      <x:c r="E238" s="2"/>
      <x:c r="F238" s="2"/>
      <x:c r="G238" s="2"/>
      <x:c r="H238" s="2"/>
      <x:c r="I238" s="2"/>
      <x:c r="J238" s="2"/>
      <x:c r="K238" s="2"/>
      <x:c r="L238" s="2"/>
      <x:c r="M238" s="2"/>
      <x:c r="N238" s="2"/>
      <x:c r="O238" s="2"/>
      <x:c r="P238" s="2"/>
      <x:c r="Q238" s="2" t="n">
        <x:v>5000</x:v>
      </x:c>
      <x:c r="R238" s="2" t="n">
        <x:v>2321.5</x:v>
      </x:c>
      <x:c r="S238" s="2" t="n">
        <x:v>5000</x:v>
      </x:c>
      <x:c r="T238" s="2" t="n">
        <x:v>1594.2</x:v>
      </x:c>
      <x:c r="U238" s="7" t="n">
        <x:v>10000</x:v>
      </x:c>
      <x:c r="V238" s="7" t="n">
        <x:v>3915.7</x:v>
      </x:c>
      <x:c r="W238" s="2" t="n">
        <x:v>0</x:v>
      </x:c>
      <x:c r="X238" s="2" t="n">
        <x:v>0</x:v>
      </x:c>
      <x:c r="Y238" s="7" t="n">
        <x:f>SUMIFS('9月奖金发放记录'!$J$2:$J$168,'9月奖金发放记录'!$B$2:$B$168,B238,'9月奖金发放记录'!$A$2:$A$168,A238)</x:f>
        <x:v>0</x:v>
      </x:c>
      <x:c r="Z238" s="2" t="n">
        <x:v>1</x:v>
      </x:c>
    </x:row>
    <x:row r="239" ht="22" customHeight="1">
      <x:c r="A239" s="2" t="str">
        <x:v>粤AG01629</x:v>
      </x:c>
      <x:c r="B239" s="2" t="str">
        <x:v>钟祥</x:v>
      </x:c>
      <x:c r="C239" s="2"/>
      <x:c r="D239" s="2"/>
      <x:c r="E239" s="2"/>
      <x:c r="F239" s="2"/>
      <x:c r="G239" s="2"/>
      <x:c r="H239" s="2"/>
      <x:c r="I239" s="2"/>
      <x:c r="J239" s="2"/>
      <x:c r="K239" s="2"/>
      <x:c r="L239" s="2"/>
      <x:c r="M239" s="2"/>
      <x:c r="N239" s="2"/>
      <x:c r="O239" s="2"/>
      <x:c r="P239" s="2"/>
      <x:c r="Q239" s="2" t="n">
        <x:v>5000</x:v>
      </x:c>
      <x:c r="R239" s="2" t="n">
        <x:v>0</x:v>
      </x:c>
      <x:c r="S239" s="2" t="n">
        <x:v>5000</x:v>
      </x:c>
      <x:c r="T239" s="2" t="n">
        <x:v>2764</x:v>
      </x:c>
      <x:c r="U239" s="7" t="n">
        <x:v>10000</x:v>
      </x:c>
      <x:c r="V239" s="7" t="n">
        <x:v>2764</x:v>
      </x:c>
      <x:c r="W239" s="2" t="n">
        <x:v>0</x:v>
      </x:c>
      <x:c r="X239" s="2" t="n">
        <x:v>0</x:v>
      </x:c>
      <x:c r="Y239" s="7" t="n">
        <x:f>SUMIFS('9月奖金发放记录'!$J$2:$J$168,'9月奖金发放记录'!$B$2:$B$168,B239,'9月奖金发放记录'!$A$2:$A$168,A239)</x:f>
        <x:v>0</x:v>
      </x:c>
      <x:c r="Z239" s="2" t="n">
        <x:v>0</x:v>
      </x:c>
    </x:row>
    <x:row r="240" ht="22" customHeight="1">
      <x:c r="A240" s="2" t="str">
        <x:v>粤AG42172</x:v>
      </x:c>
      <x:c r="B240" s="2" t="str">
        <x:v>钟祥</x:v>
      </x:c>
      <x:c r="C240" s="2" t="n">
        <x:v>3000</x:v>
      </x:c>
      <x:c r="D240" s="2" t="n">
        <x:v>2625.6</x:v>
      </x:c>
      <x:c r="E240" s="2" t="n">
        <x:v>3000</x:v>
      </x:c>
      <x:c r="F240" s="2" t="n">
        <x:v>1262.3</x:v>
      </x:c>
      <x:c r="G240" s="2" t="n">
        <x:v>3000</x:v>
      </x:c>
      <x:c r="H240" s="2" t="n">
        <x:v>3280.7</x:v>
      </x:c>
      <x:c r="I240" s="2" t="n">
        <x:v>3000</x:v>
      </x:c>
      <x:c r="J240" s="2" t="n">
        <x:v>3575.4</x:v>
      </x:c>
      <x:c r="K240" s="2" t="n">
        <x:v>3000</x:v>
      </x:c>
      <x:c r="L240" s="2" t="n">
        <x:v>1470.8</x:v>
      </x:c>
      <x:c r="M240" s="2" t="n">
        <x:v>3000</x:v>
      </x:c>
      <x:c r="N240" s="2" t="n">
        <x:v>1584.2</x:v>
      </x:c>
      <x:c r="O240" s="2" t="n">
        <x:v>3000</x:v>
      </x:c>
      <x:c r="P240" s="2" t="n">
        <x:v>438.2</x:v>
      </x:c>
      <x:c r="Q240" s="2" t="n">
        <x:v>3000</x:v>
      </x:c>
      <x:c r="R240" s="2" t="n">
        <x:v>1826.7</x:v>
      </x:c>
      <x:c r="S240" s="2" t="n">
        <x:v>300</x:v>
      </x:c>
      <x:c r="T240" s="2" t="n">
        <x:v>79.8</x:v>
      </x:c>
      <x:c r="U240" s="7" t="n">
        <x:v>24300</x:v>
      </x:c>
      <x:c r="V240" s="7" t="n">
        <x:v>16143.7</x:v>
      </x:c>
      <x:c r="W240" s="2" t="n">
        <x:v>0</x:v>
      </x:c>
      <x:c r="X240" s="2" t="n">
        <x:v>0</x:v>
      </x:c>
      <x:c r="Y240" s="7" t="n">
        <x:f>SUMIFS('9月奖金发放记录'!$J$2:$J$168,'9月奖金发放记录'!$B$2:$B$168,B240,'9月奖金发放记录'!$A$2:$A$168,A240)</x:f>
        <x:v>0</x:v>
      </x:c>
      <x:c r="Z240" s="2" t="n">
        <x:v>0</x:v>
      </x:c>
    </x:row>
    <x:row r="241" ht="22" customHeight="1">
      <x:c r="A241" s="2" t="str">
        <x:v>粤AG59208</x:v>
      </x:c>
      <x:c r="B241" s="2" t="str">
        <x:v>钟祥</x:v>
      </x:c>
      <x:c r="C241" s="2"/>
      <x:c r="D241" s="2"/>
      <x:c r="E241" s="2"/>
      <x:c r="F241" s="2"/>
      <x:c r="G241" s="2"/>
      <x:c r="H241" s="2"/>
      <x:c r="I241" s="2"/>
      <x:c r="J241" s="2"/>
      <x:c r="K241" s="2"/>
      <x:c r="L241" s="2"/>
      <x:c r="M241" s="2"/>
      <x:c r="N241" s="2"/>
      <x:c r="O241" s="2"/>
      <x:c r="P241" s="2"/>
      <x:c r="Q241" s="2" t="n">
        <x:v>5000</x:v>
      </x:c>
      <x:c r="R241" s="2" t="n">
        <x:v>1268.5</x:v>
      </x:c>
      <x:c r="S241" s="2" t="n">
        <x:v>5000</x:v>
      </x:c>
      <x:c r="T241" s="2" t="n">
        <x:v>1572.5</x:v>
      </x:c>
      <x:c r="U241" s="7" t="n">
        <x:v>10000</x:v>
      </x:c>
      <x:c r="V241" s="7" t="n">
        <x:v>2841</x:v>
      </x:c>
      <x:c r="W241" s="2" t="n">
        <x:v>0</x:v>
      </x:c>
      <x:c r="X241" s="2" t="n">
        <x:v>0</x:v>
      </x:c>
      <x:c r="Y241" s="7" t="n">
        <x:f>SUMIFS('9月奖金发放记录'!$J$2:$J$168,'9月奖金发放记录'!$B$2:$B$168,B241,'9月奖金发放记录'!$A$2:$A$168,A241)</x:f>
        <x:v>0</x:v>
      </x:c>
      <x:c r="Z241" s="2" t="n">
        <x:v>4</x:v>
      </x:c>
    </x:row>
    <x:row r="242" ht="22" customHeight="1">
      <x:c r="A242" s="2" t="str">
        <x:v>粤AGE5843</x:v>
      </x:c>
      <x:c r="B242" s="2" t="str">
        <x:v>钟祥</x:v>
      </x:c>
      <x:c r="C242" s="2"/>
      <x:c r="D242" s="2"/>
      <x:c r="E242" s="2"/>
      <x:c r="F242" s="2"/>
      <x:c r="G242" s="2"/>
      <x:c r="H242" s="2"/>
      <x:c r="I242" s="2"/>
      <x:c r="J242" s="2"/>
      <x:c r="K242" s="2"/>
      <x:c r="L242" s="2"/>
      <x:c r="M242" s="2"/>
      <x:c r="N242" s="2"/>
      <x:c r="O242" s="2"/>
      <x:c r="P242" s="2"/>
      <x:c r="Q242" s="2" t="n">
        <x:v>3000</x:v>
      </x:c>
      <x:c r="R242" s="2" t="n">
        <x:v>1563.2</x:v>
      </x:c>
      <x:c r="S242" s="2" t="n">
        <x:v>3000</x:v>
      </x:c>
      <x:c r="T242" s="2" t="n">
        <x:v>1431.4</x:v>
      </x:c>
      <x:c r="U242" s="7" t="n">
        <x:v>6000</x:v>
      </x:c>
      <x:c r="V242" s="7" t="n">
        <x:v>2994.6</x:v>
      </x:c>
      <x:c r="W242" s="2" t="n">
        <x:v>0</x:v>
      </x:c>
      <x:c r="X242" s="2" t="n">
        <x:v>0</x:v>
      </x:c>
      <x:c r="Y242" s="7" t="n">
        <x:f>SUMIFS('9月奖金发放记录'!$J$2:$J$168,'9月奖金发放记录'!$B$2:$B$168,B242,'9月奖金发放记录'!$A$2:$A$168,A242)</x:f>
        <x:v>0</x:v>
      </x:c>
      <x:c r="Z242" s="2" t="n">
        <x:v>0</x:v>
      </x:c>
    </x:row>
    <x:row r="243" ht="22" customHeight="1">
      <x:c r="A243" s="2" t="str">
        <x:v>粤AGF0692</x:v>
      </x:c>
      <x:c r="B243" s="2" t="str">
        <x:v>钟祥</x:v>
      </x:c>
      <x:c r="C243" s="2"/>
      <x:c r="D243" s="2"/>
      <x:c r="E243" s="2"/>
      <x:c r="F243" s="2"/>
      <x:c r="G243" s="2"/>
      <x:c r="H243" s="2"/>
      <x:c r="I243" s="2"/>
      <x:c r="J243" s="2"/>
      <x:c r="K243" s="2"/>
      <x:c r="L243" s="2"/>
      <x:c r="M243" s="2"/>
      <x:c r="N243" s="2"/>
      <x:c r="O243" s="2"/>
      <x:c r="P243" s="2"/>
      <x:c r="Q243" s="2" t="n">
        <x:v>3000</x:v>
      </x:c>
      <x:c r="R243" s="2" t="n">
        <x:v>1269.5</x:v>
      </x:c>
      <x:c r="S243" s="2" t="n">
        <x:v>3000</x:v>
      </x:c>
      <x:c r="T243" s="2" t="n">
        <x:v>756.31</x:v>
      </x:c>
      <x:c r="U243" s="7" t="n">
        <x:v>6000</x:v>
      </x:c>
      <x:c r="V243" s="7" t="n">
        <x:v>2025.81</x:v>
      </x:c>
      <x:c r="W243" s="2" t="n">
        <x:v>0</x:v>
      </x:c>
      <x:c r="X243" s="2" t="n">
        <x:v>0</x:v>
      </x:c>
      <x:c r="Y243" s="7" t="n">
        <x:f>SUMIFS('9月奖金发放记录'!$J$2:$J$168,'9月奖金发放记录'!$B$2:$B$168,B243,'9月奖金发放记录'!$A$2:$A$168,A243)</x:f>
        <x:v>0</x:v>
      </x:c>
      <x:c r="Z243" s="2" t="n">
        <x:v>0</x:v>
      </x:c>
    </x:row>
    <x:row r="244" ht="22" customHeight="1">
      <x:c r="A244" s="2" t="str">
        <x:v>粤AGF4063</x:v>
      </x:c>
      <x:c r="B244" s="2" t="str">
        <x:v>钟祥</x:v>
      </x:c>
      <x:c r="C244" s="2"/>
      <x:c r="D244" s="2"/>
      <x:c r="E244" s="2"/>
      <x:c r="F244" s="2"/>
      <x:c r="G244" s="2"/>
      <x:c r="H244" s="2"/>
      <x:c r="I244" s="2"/>
      <x:c r="J244" s="2"/>
      <x:c r="K244" s="2"/>
      <x:c r="L244" s="2"/>
      <x:c r="M244" s="2"/>
      <x:c r="N244" s="2"/>
      <x:c r="O244" s="2"/>
      <x:c r="P244" s="2"/>
      <x:c r="Q244" s="2" t="n">
        <x:v>3000</x:v>
      </x:c>
      <x:c r="R244" s="2" t="n">
        <x:v>183.7</x:v>
      </x:c>
      <x:c r="S244" s="2" t="n">
        <x:v>3000</x:v>
      </x:c>
      <x:c r="T244" s="2" t="n">
        <x:v>1368.72</x:v>
      </x:c>
      <x:c r="U244" s="7" t="n">
        <x:v>6000</x:v>
      </x:c>
      <x:c r="V244" s="7" t="n">
        <x:v>1552.42</x:v>
      </x:c>
      <x:c r="W244" s="2" t="n">
        <x:v>0</x:v>
      </x:c>
      <x:c r="X244" s="2" t="n">
        <x:v>0</x:v>
      </x:c>
      <x:c r="Y244" s="7" t="n">
        <x:f>SUMIFS('9月奖金发放记录'!$J$2:$J$168,'9月奖金发放记录'!$B$2:$B$168,B244,'9月奖金发放记录'!$A$2:$A$168,A244)</x:f>
        <x:v>0</x:v>
      </x:c>
      <x:c r="Z244" s="2" t="n">
        <x:v>0</x:v>
      </x:c>
    </x:row>
    <x:row r="245" ht="22" customHeight="1">
      <x:c r="A245" s="2" t="str">
        <x:v>粤AGF6940</x:v>
      </x:c>
      <x:c r="B245" s="2" t="str">
        <x:v>钟祥</x:v>
      </x:c>
      <x:c r="C245" s="2"/>
      <x:c r="D245" s="2"/>
      <x:c r="E245" s="2"/>
      <x:c r="F245" s="2"/>
      <x:c r="G245" s="2"/>
      <x:c r="H245" s="2"/>
      <x:c r="I245" s="2"/>
      <x:c r="J245" s="2"/>
      <x:c r="K245" s="2"/>
      <x:c r="L245" s="2"/>
      <x:c r="M245" s="2"/>
      <x:c r="N245" s="2"/>
      <x:c r="O245" s="2"/>
      <x:c r="P245" s="2"/>
      <x:c r="Q245" s="2" t="n">
        <x:v>3000</x:v>
      </x:c>
      <x:c r="R245" s="2" t="n">
        <x:v>2292.7</x:v>
      </x:c>
      <x:c r="S245" s="2" t="n">
        <x:v>3000</x:v>
      </x:c>
      <x:c r="T245" s="2" t="n">
        <x:v>1273.8</x:v>
      </x:c>
      <x:c r="U245" s="7" t="n">
        <x:v>6000</x:v>
      </x:c>
      <x:c r="V245" s="7" t="n">
        <x:v>3566.5</x:v>
      </x:c>
      <x:c r="W245" s="2" t="n">
        <x:v>0</x:v>
      </x:c>
      <x:c r="X245" s="2" t="n">
        <x:v>0</x:v>
      </x:c>
      <x:c r="Y245" s="7" t="n">
        <x:f>SUMIFS('9月奖金发放记录'!$J$2:$J$168,'9月奖金发放记录'!$B$2:$B$168,B245,'9月奖金发放记录'!$A$2:$A$168,A245)</x:f>
        <x:v>0</x:v>
      </x:c>
      <x:c r="Z245" s="2" t="n">
        <x:v>2</x:v>
      </x:c>
    </x:row>
    <x:row r="246" ht="22" customHeight="1">
      <x:c r="A246" s="2" t="str">
        <x:v>粤AGF8492</x:v>
      </x:c>
      <x:c r="B246" s="2" t="str">
        <x:v>钟祥</x:v>
      </x:c>
      <x:c r="C246" s="2"/>
      <x:c r="D246" s="2"/>
      <x:c r="E246" s="2"/>
      <x:c r="F246" s="2"/>
      <x:c r="G246" s="2"/>
      <x:c r="H246" s="2"/>
      <x:c r="I246" s="2"/>
      <x:c r="J246" s="2"/>
      <x:c r="K246" s="2"/>
      <x:c r="L246" s="2"/>
      <x:c r="M246" s="2"/>
      <x:c r="N246" s="2"/>
      <x:c r="O246" s="2"/>
      <x:c r="P246" s="2"/>
      <x:c r="Q246" s="2" t="n">
        <x:v>3000</x:v>
      </x:c>
      <x:c r="R246" s="2" t="n">
        <x:v>1262.9</x:v>
      </x:c>
      <x:c r="S246" s="2" t="n">
        <x:v>3000</x:v>
      </x:c>
      <x:c r="T246" s="2" t="n">
        <x:v>1121.5</x:v>
      </x:c>
      <x:c r="U246" s="7" t="n">
        <x:v>6000</x:v>
      </x:c>
      <x:c r="V246" s="7" t="n">
        <x:v>2384.4</x:v>
      </x:c>
      <x:c r="W246" s="2" t="n">
        <x:v>0</x:v>
      </x:c>
      <x:c r="X246" s="2" t="n">
        <x:v>0</x:v>
      </x:c>
      <x:c r="Y246" s="7" t="n">
        <x:f>SUMIFS('9月奖金发放记录'!$J$2:$J$168,'9月奖金发放记录'!$B$2:$B$168,B246,'9月奖金发放记录'!$A$2:$A$168,A246)</x:f>
        <x:v>0</x:v>
      </x:c>
      <x:c r="Z246" s="2" t="n">
        <x:v>1</x:v>
      </x:c>
    </x:row>
    <x:row r="247" ht="22" customHeight="1">
      <x:c r="A247" s="2" t="str">
        <x:v>粤AGF9106</x:v>
      </x:c>
      <x:c r="B247" s="2" t="str">
        <x:v>钟祥</x:v>
      </x:c>
      <x:c r="C247" s="2"/>
      <x:c r="D247" s="2"/>
      <x:c r="E247" s="2"/>
      <x:c r="F247" s="2"/>
      <x:c r="G247" s="2"/>
      <x:c r="H247" s="2"/>
      <x:c r="I247" s="2"/>
      <x:c r="J247" s="2"/>
      <x:c r="K247" s="2"/>
      <x:c r="L247" s="2"/>
      <x:c r="M247" s="2"/>
      <x:c r="N247" s="2"/>
      <x:c r="O247" s="2"/>
      <x:c r="P247" s="2"/>
      <x:c r="Q247" s="2" t="n">
        <x:v>3000</x:v>
      </x:c>
      <x:c r="R247" s="2" t="n">
        <x:v>169.4</x:v>
      </x:c>
      <x:c r="S247" s="2" t="n">
        <x:v>3000</x:v>
      </x:c>
      <x:c r="T247" s="2" t="n">
        <x:v>616.62</x:v>
      </x:c>
      <x:c r="U247" s="7" t="n">
        <x:v>6000</x:v>
      </x:c>
      <x:c r="V247" s="7" t="n">
        <x:v>786.02</x:v>
      </x:c>
      <x:c r="W247" s="2" t="n">
        <x:v>0</x:v>
      </x:c>
      <x:c r="X247" s="2" t="n">
        <x:v>0</x:v>
      </x:c>
      <x:c r="Y247" s="7" t="n">
        <x:f>SUMIFS('9月奖金发放记录'!$J$2:$J$168,'9月奖金发放记录'!$B$2:$B$168,B247,'9月奖金发放记录'!$A$2:$A$168,A247)</x:f>
        <x:v>0</x:v>
      </x:c>
      <x:c r="Z247" s="2" t="n">
        <x:v>0</x:v>
      </x:c>
    </x:row>
    <x:row r="248" ht="22" customHeight="1">
      <x:c r="A248" s="2" t="str">
        <x:v>粤AGF9240</x:v>
      </x:c>
      <x:c r="B248" s="2" t="str">
        <x:v>钟祥</x:v>
      </x:c>
      <x:c r="C248" s="2"/>
      <x:c r="D248" s="2"/>
      <x:c r="E248" s="2"/>
      <x:c r="F248" s="2"/>
      <x:c r="G248" s="2"/>
      <x:c r="H248" s="2"/>
      <x:c r="I248" s="2"/>
      <x:c r="J248" s="2"/>
      <x:c r="K248" s="2"/>
      <x:c r="L248" s="2"/>
      <x:c r="M248" s="2"/>
      <x:c r="N248" s="2"/>
      <x:c r="O248" s="2"/>
      <x:c r="P248" s="2"/>
      <x:c r="Q248" s="2" t="n">
        <x:v>3000</x:v>
      </x:c>
      <x:c r="R248" s="2" t="n">
        <x:v>3338.4</x:v>
      </x:c>
      <x:c r="S248" s="2" t="n">
        <x:v>3000</x:v>
      </x:c>
      <x:c r="T248" s="2" t="n">
        <x:v>4400</x:v>
      </x:c>
      <x:c r="U248" s="7" t="n">
        <x:v>6000</x:v>
      </x:c>
      <x:c r="V248" s="7" t="n">
        <x:v>7738.4</x:v>
      </x:c>
      <x:c r="W248" s="2" t="n">
        <x:v>0</x:v>
      </x:c>
      <x:c r="X248" s="2" t="n">
        <x:v>0</x:v>
      </x:c>
      <x:c r="Y248" s="7" t="n">
        <x:f>SUMIFS('9月奖金发放记录'!$J$2:$J$168,'9月奖金发放记录'!$B$2:$B$168,B248,'9月奖金发放记录'!$A$2:$A$168,A248)</x:f>
        <x:v>150</x:v>
      </x:c>
      <x:c r="Z248" s="2" t="n">
        <x:v>0</x:v>
      </x:c>
    </x:row>
    <x:row r="249" ht="22" customHeight="1">
      <x:c r="A249" s="2" t="str">
        <x:v>粤AGG0415</x:v>
      </x:c>
      <x:c r="B249" s="2" t="str">
        <x:v>钟祥</x:v>
      </x:c>
      <x:c r="C249" s="2"/>
      <x:c r="D249" s="2"/>
      <x:c r="E249" s="2"/>
      <x:c r="F249" s="2"/>
      <x:c r="G249" s="2"/>
      <x:c r="H249" s="2"/>
      <x:c r="I249" s="2"/>
      <x:c r="J249" s="2"/>
      <x:c r="K249" s="2"/>
      <x:c r="L249" s="2"/>
      <x:c r="M249" s="2"/>
      <x:c r="N249" s="2"/>
      <x:c r="O249" s="2" t="n">
        <x:v>3000</x:v>
      </x:c>
      <x:c r="P249" s="2" t="n">
        <x:v>1185.2</x:v>
      </x:c>
      <x:c r="Q249" s="2" t="n">
        <x:v>3000</x:v>
      </x:c>
      <x:c r="R249" s="2" t="n">
        <x:v>1195.6</x:v>
      </x:c>
      <x:c r="S249" s="2" t="n">
        <x:v>3000</x:v>
      </x:c>
      <x:c r="T249" s="2" t="n">
        <x:v>1136.5</x:v>
      </x:c>
      <x:c r="U249" s="7" t="n">
        <x:v>9000</x:v>
      </x:c>
      <x:c r="V249" s="7" t="n">
        <x:v>3517.3</x:v>
      </x:c>
      <x:c r="W249" s="2" t="n">
        <x:v>0</x:v>
      </x:c>
      <x:c r="X249" s="2" t="n">
        <x:v>0</x:v>
      </x:c>
      <x:c r="Y249" s="7" t="n">
        <x:f>SUMIFS('9月奖金发放记录'!$J$2:$J$168,'9月奖金发放记录'!$B$2:$B$168,B249,'9月奖金发放记录'!$A$2:$A$168,A249)</x:f>
        <x:v>0</x:v>
      </x:c>
      <x:c r="Z249" s="2" t="n">
        <x:v>0</x:v>
      </x:c>
    </x:row>
    <x:row r="250" ht="22" customHeight="1">
      <x:c r="A250" s="2" t="str">
        <x:v>粤AGG0490</x:v>
      </x:c>
      <x:c r="B250" s="2" t="str">
        <x:v>钟祥</x:v>
      </x:c>
      <x:c r="C250" s="2"/>
      <x:c r="D250" s="2"/>
      <x:c r="E250" s="2"/>
      <x:c r="F250" s="2"/>
      <x:c r="G250" s="2"/>
      <x:c r="H250" s="2"/>
      <x:c r="I250" s="2"/>
      <x:c r="J250" s="2"/>
      <x:c r="K250" s="2"/>
      <x:c r="L250" s="2"/>
      <x:c r="M250" s="2"/>
      <x:c r="N250" s="2"/>
      <x:c r="O250" s="2"/>
      <x:c r="P250" s="2"/>
      <x:c r="Q250" s="2" t="n">
        <x:v>3000</x:v>
      </x:c>
      <x:c r="R250" s="2" t="n">
        <x:v>199</x:v>
      </x:c>
      <x:c r="S250" s="2" t="n">
        <x:v>3000</x:v>
      </x:c>
      <x:c r="T250" s="2" t="n">
        <x:v>129.29</x:v>
      </x:c>
      <x:c r="U250" s="7" t="n">
        <x:v>6000</x:v>
      </x:c>
      <x:c r="V250" s="7" t="n">
        <x:v>328.29</x:v>
      </x:c>
      <x:c r="W250" s="2" t="n">
        <x:v>0</x:v>
      </x:c>
      <x:c r="X250" s="2" t="n">
        <x:v>0</x:v>
      </x:c>
      <x:c r="Y250" s="7" t="n">
        <x:f>SUMIFS('9月奖金发放记录'!$J$2:$J$168,'9月奖金发放记录'!$B$2:$B$168,B250,'9月奖金发放记录'!$A$2:$A$168,A250)</x:f>
        <x:v>0</x:v>
      </x:c>
      <x:c r="Z250" s="2" t="n">
        <x:v>0</x:v>
      </x:c>
    </x:row>
    <x:row r="251" ht="22" customHeight="1">
      <x:c r="A251" s="2" t="str">
        <x:v>粤AGG0540</x:v>
      </x:c>
      <x:c r="B251" s="2" t="str">
        <x:v>钟祥</x:v>
      </x:c>
      <x:c r="C251" s="2"/>
      <x:c r="D251" s="2"/>
      <x:c r="E251" s="2"/>
      <x:c r="F251" s="2"/>
      <x:c r="G251" s="2"/>
      <x:c r="H251" s="2"/>
      <x:c r="I251" s="2"/>
      <x:c r="J251" s="2"/>
      <x:c r="K251" s="2"/>
      <x:c r="L251" s="2"/>
      <x:c r="M251" s="2"/>
      <x:c r="N251" s="2"/>
      <x:c r="O251" s="2"/>
      <x:c r="P251" s="2"/>
      <x:c r="Q251" s="2" t="n">
        <x:v>3000</x:v>
      </x:c>
      <x:c r="R251" s="2" t="n">
        <x:v>1952.1</x:v>
      </x:c>
      <x:c r="S251" s="2" t="n">
        <x:v>3000</x:v>
      </x:c>
      <x:c r="T251" s="2" t="n">
        <x:v>1643.3</x:v>
      </x:c>
      <x:c r="U251" s="7" t="n">
        <x:v>6000</x:v>
      </x:c>
      <x:c r="V251" s="7" t="n">
        <x:v>3595.4</x:v>
      </x:c>
      <x:c r="W251" s="2" t="n">
        <x:v>0</x:v>
      </x:c>
      <x:c r="X251" s="2" t="n">
        <x:v>0</x:v>
      </x:c>
      <x:c r="Y251" s="7" t="n">
        <x:f>SUMIFS('9月奖金发放记录'!$J$2:$J$168,'9月奖金发放记录'!$B$2:$B$168,B251,'9月奖金发放记录'!$A$2:$A$168,A251)</x:f>
        <x:v>0</x:v>
      </x:c>
      <x:c r="Z251" s="2" t="n">
        <x:v>0</x:v>
      </x:c>
    </x:row>
    <x:row r="252" ht="22" customHeight="1">
      <x:c r="A252" s="2" t="str">
        <x:v>粤AGG3040</x:v>
      </x:c>
      <x:c r="B252" s="2" t="str">
        <x:v>钟祥</x:v>
      </x:c>
      <x:c r="C252" s="2"/>
      <x:c r="D252" s="2"/>
      <x:c r="E252" s="2"/>
      <x:c r="F252" s="2"/>
      <x:c r="G252" s="2" t="n">
        <x:v>1548.39</x:v>
      </x:c>
      <x:c r="H252" s="2" t="n">
        <x:v>1060.5</x:v>
      </x:c>
      <x:c r="I252" s="2" t="n">
        <x:v>2300</x:v>
      </x:c>
      <x:c r="J252" s="2" t="n">
        <x:v>3471.9</x:v>
      </x:c>
      <x:c r="K252" s="2" t="n">
        <x:v>3000</x:v>
      </x:c>
      <x:c r="L252" s="2" t="n">
        <x:v>4588.6</x:v>
      </x:c>
      <x:c r="M252" s="2" t="n">
        <x:v>3000</x:v>
      </x:c>
      <x:c r="N252" s="2" t="n">
        <x:v>5121.1</x:v>
      </x:c>
      <x:c r="O252" s="2" t="n">
        <x:v>3000</x:v>
      </x:c>
      <x:c r="P252" s="2" t="n">
        <x:v>2068.3</x:v>
      </x:c>
      <x:c r="Q252" s="2" t="n">
        <x:v>3000</x:v>
      </x:c>
      <x:c r="R252" s="2" t="n">
        <x:v>4271.5</x:v>
      </x:c>
      <x:c r="S252" s="2" t="n">
        <x:v>3000</x:v>
      </x:c>
      <x:c r="T252" s="2" t="n">
        <x:v>3977.2</x:v>
      </x:c>
      <x:c r="U252" s="7" t="n">
        <x:v>18848.39</x:v>
      </x:c>
      <x:c r="V252" s="7" t="n">
        <x:v>24559.1</x:v>
      </x:c>
      <x:c r="W252" s="2" t="n">
        <x:v>0</x:v>
      </x:c>
      <x:c r="X252" s="2" t="n">
        <x:v>0</x:v>
      </x:c>
      <x:c r="Y252" s="7" t="n">
        <x:f>SUMIFS('9月奖金发放记录'!$J$2:$J$168,'9月奖金发放记录'!$B$2:$B$168,B252,'9月奖金发放记录'!$A$2:$A$168,A252)</x:f>
        <x:v>150</x:v>
      </x:c>
      <x:c r="Z252" s="2" t="n">
        <x:v>9</x:v>
      </x:c>
    </x:row>
    <x:row r="253" ht="22" customHeight="1">
      <x:c r="A253" s="2" t="str">
        <x:v>粤AGG3413</x:v>
      </x:c>
      <x:c r="B253" s="2" t="str">
        <x:v>钟祥</x:v>
      </x:c>
      <x:c r="C253" s="2"/>
      <x:c r="D253" s="2"/>
      <x:c r="E253" s="2"/>
      <x:c r="F253" s="2"/>
      <x:c r="G253" s="2"/>
      <x:c r="H253" s="2"/>
      <x:c r="I253" s="2"/>
      <x:c r="J253" s="2"/>
      <x:c r="K253" s="2"/>
      <x:c r="L253" s="2"/>
      <x:c r="M253" s="2"/>
      <x:c r="N253" s="2"/>
      <x:c r="O253" s="2"/>
      <x:c r="P253" s="2"/>
      <x:c r="Q253" s="2" t="n">
        <x:v>3000</x:v>
      </x:c>
      <x:c r="R253" s="2" t="n">
        <x:v>1051.8</x:v>
      </x:c>
      <x:c r="S253" s="2" t="n">
        <x:v>3000</x:v>
      </x:c>
      <x:c r="T253" s="2" t="n">
        <x:v>1174.29</x:v>
      </x:c>
      <x:c r="U253" s="7" t="n">
        <x:v>6000</x:v>
      </x:c>
      <x:c r="V253" s="7" t="n">
        <x:v>2226.09</x:v>
      </x:c>
      <x:c r="W253" s="2" t="n">
        <x:v>0</x:v>
      </x:c>
      <x:c r="X253" s="2" t="n">
        <x:v>0</x:v>
      </x:c>
      <x:c r="Y253" s="7" t="n">
        <x:f>SUMIFS('9月奖金发放记录'!$J$2:$J$168,'9月奖金发放记录'!$B$2:$B$168,B253,'9月奖金发放记录'!$A$2:$A$168,A253)</x:f>
        <x:v>0</x:v>
      </x:c>
      <x:c r="Z253" s="2" t="n">
        <x:v>0</x:v>
      </x:c>
    </x:row>
    <x:row r="254" ht="22" customHeight="1">
      <x:c r="A254" s="2" t="str">
        <x:v>粤AGG4013</x:v>
      </x:c>
      <x:c r="B254" s="2" t="str">
        <x:v>钟祥</x:v>
      </x:c>
      <x:c r="C254" s="2"/>
      <x:c r="D254" s="2"/>
      <x:c r="E254" s="2"/>
      <x:c r="F254" s="2"/>
      <x:c r="G254" s="2"/>
      <x:c r="H254" s="2"/>
      <x:c r="I254" s="2"/>
      <x:c r="J254" s="2"/>
      <x:c r="K254" s="2"/>
      <x:c r="L254" s="2"/>
      <x:c r="M254" s="2"/>
      <x:c r="N254" s="2"/>
      <x:c r="O254" s="2"/>
      <x:c r="P254" s="2"/>
      <x:c r="Q254" s="2" t="n">
        <x:v>3000</x:v>
      </x:c>
      <x:c r="R254" s="2" t="n">
        <x:v>1403</x:v>
      </x:c>
      <x:c r="S254" s="2" t="n">
        <x:v>3000</x:v>
      </x:c>
      <x:c r="T254" s="2" t="n">
        <x:v>1393.4</x:v>
      </x:c>
      <x:c r="U254" s="7" t="n">
        <x:v>6000</x:v>
      </x:c>
      <x:c r="V254" s="7" t="n">
        <x:v>2796.4</x:v>
      </x:c>
      <x:c r="W254" s="2" t="n">
        <x:v>0</x:v>
      </x:c>
      <x:c r="X254" s="2" t="n">
        <x:v>0</x:v>
      </x:c>
      <x:c r="Y254" s="7" t="n">
        <x:f>SUMIFS('9月奖金发放记录'!$J$2:$J$168,'9月奖金发放记录'!$B$2:$B$168,B254,'9月奖金发放记录'!$A$2:$A$168,A254)</x:f>
        <x:v>0</x:v>
      </x:c>
      <x:c r="Z254" s="2" t="n">
        <x:v>0</x:v>
      </x:c>
    </x:row>
    <x:row r="255" ht="22" customHeight="1">
      <x:c r="A255" s="2" t="str">
        <x:v>粤AGG4135</x:v>
      </x:c>
      <x:c r="B255" s="2" t="str">
        <x:v>钟祥</x:v>
      </x:c>
      <x:c r="C255" s="2"/>
      <x:c r="D255" s="2"/>
      <x:c r="E255" s="2"/>
      <x:c r="F255" s="2"/>
      <x:c r="G255" s="2"/>
      <x:c r="H255" s="2"/>
      <x:c r="I255" s="2"/>
      <x:c r="J255" s="2"/>
      <x:c r="K255" s="2"/>
      <x:c r="L255" s="2"/>
      <x:c r="M255" s="2"/>
      <x:c r="N255" s="2"/>
      <x:c r="O255" s="2"/>
      <x:c r="P255" s="2"/>
      <x:c r="Q255" s="2" t="n">
        <x:v>3000</x:v>
      </x:c>
      <x:c r="R255" s="2" t="n">
        <x:v>160.6</x:v>
      </x:c>
      <x:c r="S255" s="2" t="n">
        <x:v>3000</x:v>
      </x:c>
      <x:c r="T255" s="2" t="n">
        <x:v>9.7</x:v>
      </x:c>
      <x:c r="U255" s="7" t="n">
        <x:v>6000</x:v>
      </x:c>
      <x:c r="V255" s="7" t="n">
        <x:v>170.3</x:v>
      </x:c>
      <x:c r="W255" s="2" t="n">
        <x:v>0</x:v>
      </x:c>
      <x:c r="X255" s="2" t="n">
        <x:v>0</x:v>
      </x:c>
      <x:c r="Y255" s="7" t="n">
        <x:f>SUMIFS('9月奖金发放记录'!$J$2:$J$168,'9月奖金发放记录'!$B$2:$B$168,B255,'9月奖金发放记录'!$A$2:$A$168,A255)</x:f>
        <x:v>0</x:v>
      </x:c>
      <x:c r="Z255" s="2" t="n">
        <x:v>28</x:v>
      </x:c>
    </x:row>
    <x:row r="256" ht="22" customHeight="1">
      <x:c r="A256" s="2" t="str">
        <x:v>粤AGG5043</x:v>
      </x:c>
      <x:c r="B256" s="2" t="str">
        <x:v>钟祥</x:v>
      </x:c>
      <x:c r="C256" s="2"/>
      <x:c r="D256" s="2"/>
      <x:c r="E256" s="2"/>
      <x:c r="F256" s="2"/>
      <x:c r="G256" s="2"/>
      <x:c r="H256" s="2"/>
      <x:c r="I256" s="2"/>
      <x:c r="J256" s="2"/>
      <x:c r="K256" s="2"/>
      <x:c r="L256" s="2"/>
      <x:c r="M256" s="2"/>
      <x:c r="N256" s="2"/>
      <x:c r="O256" s="2"/>
      <x:c r="P256" s="2"/>
      <x:c r="Q256" s="2" t="n">
        <x:v>3000</x:v>
      </x:c>
      <x:c r="R256" s="2" t="n">
        <x:v>3000</x:v>
      </x:c>
      <x:c r="S256" s="2" t="n">
        <x:v>3000</x:v>
      </x:c>
      <x:c r="T256" s="2" t="n">
        <x:v>1702.1</x:v>
      </x:c>
      <x:c r="U256" s="7" t="n">
        <x:v>6000</x:v>
      </x:c>
      <x:c r="V256" s="7" t="n">
        <x:v>4702.1</x:v>
      </x:c>
      <x:c r="W256" s="2" t="n">
        <x:v>0</x:v>
      </x:c>
      <x:c r="X256" s="2" t="n">
        <x:v>0</x:v>
      </x:c>
      <x:c r="Y256" s="7" t="n">
        <x:f>SUMIFS('9月奖金发放记录'!$J$2:$J$168,'9月奖金发放记录'!$B$2:$B$168,B256,'9月奖金发放记录'!$A$2:$A$168,A256)</x:f>
        <x:v>0</x:v>
      </x:c>
      <x:c r="Z256" s="2" t="n">
        <x:v>1</x:v>
      </x:c>
    </x:row>
    <x:row r="257" ht="22" customHeight="1">
      <x:c r="A257" s="2" t="str">
        <x:v>粤AGG8042</x:v>
      </x:c>
      <x:c r="B257" s="2" t="str">
        <x:v>钟祥</x:v>
      </x:c>
      <x:c r="C257" s="2" t="n">
        <x:v>3000</x:v>
      </x:c>
      <x:c r="D257" s="2" t="n">
        <x:v>2253.8</x:v>
      </x:c>
      <x:c r="E257" s="2" t="n">
        <x:v>3000</x:v>
      </x:c>
      <x:c r="F257" s="2" t="n">
        <x:v>2394.4</x:v>
      </x:c>
      <x:c r="G257" s="2" t="n">
        <x:v>3000</x:v>
      </x:c>
      <x:c r="H257" s="2" t="n">
        <x:v>2271.9</x:v>
      </x:c>
      <x:c r="I257" s="2" t="n">
        <x:v>3000</x:v>
      </x:c>
      <x:c r="J257" s="2" t="n">
        <x:v>2103.7</x:v>
      </x:c>
      <x:c r="K257" s="2" t="n">
        <x:v>3000</x:v>
      </x:c>
      <x:c r="L257" s="2" t="n">
        <x:v>1949.9</x:v>
      </x:c>
      <x:c r="M257" s="2" t="n">
        <x:v>3000</x:v>
      </x:c>
      <x:c r="N257" s="2" t="n">
        <x:v>1861.9</x:v>
      </x:c>
      <x:c r="O257" s="2" t="n">
        <x:v>3000</x:v>
      </x:c>
      <x:c r="P257" s="2" t="n">
        <x:v>2114</x:v>
      </x:c>
      <x:c r="Q257" s="2" t="n">
        <x:v>3000</x:v>
      </x:c>
      <x:c r="R257" s="2" t="n">
        <x:v>1329.2</x:v>
      </x:c>
      <x:c r="S257" s="2" t="n">
        <x:v>300</x:v>
      </x:c>
      <x:c r="T257" s="2" t="n">
        <x:v>10.7</x:v>
      </x:c>
      <x:c r="U257" s="7" t="n">
        <x:v>24300</x:v>
      </x:c>
      <x:c r="V257" s="7" t="n">
        <x:v>16289.5</x:v>
      </x:c>
      <x:c r="W257" s="2" t="n">
        <x:v>0</x:v>
      </x:c>
      <x:c r="X257" s="2" t="n">
        <x:v>0</x:v>
      </x:c>
      <x:c r="Y257" s="7" t="n">
        <x:f>SUMIFS('9月奖金发放记录'!$J$2:$J$168,'9月奖金发放记录'!$B$2:$B$168,B257,'9月奖金发放记录'!$A$2:$A$168,A257)</x:f>
        <x:v>0</x:v>
      </x:c>
      <x:c r="Z257" s="2" t="n">
        <x:v>0</x:v>
      </x:c>
    </x:row>
    <x:row r="258" ht="22" customHeight="1">
      <x:c r="A258" s="2" t="str">
        <x:v>粤AGG9540</x:v>
      </x:c>
      <x:c r="B258" s="2" t="str">
        <x:v>钟祥</x:v>
      </x:c>
      <x:c r="C258" s="2"/>
      <x:c r="D258" s="2"/>
      <x:c r="E258" s="2"/>
      <x:c r="F258" s="2"/>
      <x:c r="G258" s="2"/>
      <x:c r="H258" s="2"/>
      <x:c r="I258" s="2"/>
      <x:c r="J258" s="2"/>
      <x:c r="K258" s="2"/>
      <x:c r="L258" s="2"/>
      <x:c r="M258" s="2"/>
      <x:c r="N258" s="2"/>
      <x:c r="O258" s="2"/>
      <x:c r="P258" s="2"/>
      <x:c r="Q258" s="2" t="n">
        <x:v>3000</x:v>
      </x:c>
      <x:c r="R258" s="2" t="n">
        <x:v>1010.3</x:v>
      </x:c>
      <x:c r="S258" s="2" t="n">
        <x:v>3000</x:v>
      </x:c>
      <x:c r="T258" s="2" t="n">
        <x:v>914.4</x:v>
      </x:c>
      <x:c r="U258" s="7" t="n">
        <x:v>6000</x:v>
      </x:c>
      <x:c r="V258" s="7" t="n">
        <x:v>1924.7</x:v>
      </x:c>
      <x:c r="W258" s="2" t="n">
        <x:v>0</x:v>
      </x:c>
      <x:c r="X258" s="2" t="n">
        <x:v>0</x:v>
      </x:c>
      <x:c r="Y258" s="7" t="n">
        <x:f>SUMIFS('9月奖金发放记录'!$J$2:$J$168,'9月奖金发放记录'!$B$2:$B$168,B258,'9月奖金发放记录'!$A$2:$A$168,A258)</x:f>
        <x:v>0</x:v>
      </x:c>
      <x:c r="Z258" s="2" t="n">
        <x:v>1</x:v>
      </x:c>
    </x:row>
    <x:row r="259" ht="22" customHeight="1">
      <x:c r="A259" s="2" t="str">
        <x:v>粤AGH6843</x:v>
      </x:c>
      <x:c r="B259" s="2" t="str">
        <x:v>钟祥</x:v>
      </x:c>
      <x:c r="C259" s="2"/>
      <x:c r="D259" s="2"/>
      <x:c r="E259" s="2"/>
      <x:c r="F259" s="2"/>
      <x:c r="G259" s="2"/>
      <x:c r="H259" s="2"/>
      <x:c r="I259" s="2"/>
      <x:c r="J259" s="2"/>
      <x:c r="K259" s="2"/>
      <x:c r="L259" s="2"/>
      <x:c r="M259" s="2"/>
      <x:c r="N259" s="2"/>
      <x:c r="O259" s="2" t="n">
        <x:v>3000</x:v>
      </x:c>
      <x:c r="P259" s="2" t="n">
        <x:v>1567.1</x:v>
      </x:c>
      <x:c r="Q259" s="2" t="n">
        <x:v>3000</x:v>
      </x:c>
      <x:c r="R259" s="2" t="n">
        <x:v>1431.2</x:v>
      </x:c>
      <x:c r="S259" s="2" t="n">
        <x:v>3000</x:v>
      </x:c>
      <x:c r="T259" s="2" t="n">
        <x:v>1566.6</x:v>
      </x:c>
      <x:c r="U259" s="7" t="n">
        <x:v>9000</x:v>
      </x:c>
      <x:c r="V259" s="7" t="n">
        <x:v>4564.9</x:v>
      </x:c>
      <x:c r="W259" s="2" t="n">
        <x:v>0</x:v>
      </x:c>
      <x:c r="X259" s="2" t="n">
        <x:v>0</x:v>
      </x:c>
      <x:c r="Y259" s="7" t="n">
        <x:f>SUMIFS('9月奖金发放记录'!$J$2:$J$168,'9月奖金发放记录'!$B$2:$B$168,B259,'9月奖金发放记录'!$A$2:$A$168,A259)</x:f>
        <x:v>0</x:v>
      </x:c>
      <x:c r="Z259" s="2" t="n">
        <x:v>3</x:v>
      </x:c>
    </x:row>
    <x:row r="260" ht="22" customHeight="1">
      <x:c r="A260" s="2" t="str">
        <x:v>粤AGP2009</x:v>
      </x:c>
      <x:c r="B260" s="2" t="str">
        <x:v>钟祥</x:v>
      </x:c>
      <x:c r="C260" s="2"/>
      <x:c r="D260" s="2"/>
      <x:c r="E260" s="2"/>
      <x:c r="F260" s="2"/>
      <x:c r="G260" s="2"/>
      <x:c r="H260" s="2"/>
      <x:c r="I260" s="2"/>
      <x:c r="J260" s="2"/>
      <x:c r="K260" s="2"/>
      <x:c r="L260" s="2"/>
      <x:c r="M260" s="2"/>
      <x:c r="N260" s="2"/>
      <x:c r="O260" s="2"/>
      <x:c r="P260" s="2"/>
      <x:c r="Q260" s="2" t="n">
        <x:v>806.45</x:v>
      </x:c>
      <x:c r="R260" s="2" t="n">
        <x:v>194.1</x:v>
      </x:c>
      <x:c r="S260" s="2" t="n">
        <x:v>5000</x:v>
      </x:c>
      <x:c r="T260" s="2" t="n">
        <x:v>1210.8</x:v>
      </x:c>
      <x:c r="U260" s="7" t="n">
        <x:v>5806.45</x:v>
      </x:c>
      <x:c r="V260" s="7" t="n">
        <x:v>1404.9</x:v>
      </x:c>
      <x:c r="W260" s="2" t="n">
        <x:v>0</x:v>
      </x:c>
      <x:c r="X260" s="2" t="n">
        <x:v>0</x:v>
      </x:c>
      <x:c r="Y260" s="7" t="n">
        <x:f>SUMIFS('9月奖金发放记录'!$J$2:$J$168,'9月奖金发放记录'!$B$2:$B$168,B260,'9月奖金发放记录'!$A$2:$A$168,A260)</x:f>
        <x:v>0</x:v>
      </x:c>
      <x:c r="Z260" s="2" t="n">
        <x:v>6</x:v>
      </x:c>
    </x:row>
    <x:row r="261" ht="22" customHeight="1">
      <x:c r="A261" s="2" t="str">
        <x:v>粤AGP2011</x:v>
      </x:c>
      <x:c r="B261" s="2" t="str">
        <x:v>钟祥</x:v>
      </x:c>
      <x:c r="C261" s="2" t="n">
        <x:v>322.58</x:v>
      </x:c>
      <x:c r="D261" s="2" t="n">
        <x:v>355</x:v>
      </x:c>
      <x:c r="E261" s="2" t="n">
        <x:v>3035.71</x:v>
      </x:c>
      <x:c r="F261" s="2" t="n">
        <x:v>4948.2</x:v>
      </x:c>
      <x:c r="G261" s="2" t="n">
        <x:v>5000</x:v>
      </x:c>
      <x:c r="H261" s="2" t="n">
        <x:v>12703.8</x:v>
      </x:c>
      <x:c r="I261" s="2" t="n">
        <x:v>5000</x:v>
      </x:c>
      <x:c r="J261" s="2" t="n">
        <x:v>12052.2</x:v>
      </x:c>
      <x:c r="K261" s="2" t="n">
        <x:v>5000</x:v>
      </x:c>
      <x:c r="L261" s="2" t="n">
        <x:v>11645.5</x:v>
      </x:c>
      <x:c r="M261" s="2" t="n">
        <x:v>5000</x:v>
      </x:c>
      <x:c r="N261" s="2" t="n">
        <x:v>8734.8</x:v>
      </x:c>
      <x:c r="O261" s="2" t="n">
        <x:v>5000</x:v>
      </x:c>
      <x:c r="P261" s="2" t="n">
        <x:v>378.7</x:v>
      </x:c>
      <x:c r="Q261" s="2" t="n">
        <x:v>5000</x:v>
      </x:c>
      <x:c r="R261" s="2" t="n">
        <x:v>99.6</x:v>
      </x:c>
      <x:c r="S261" s="2" t="n">
        <x:v>5000</x:v>
      </x:c>
      <x:c r="T261" s="2" t="n">
        <x:v>3721.3</x:v>
      </x:c>
      <x:c r="U261" s="7" t="n">
        <x:v>38358.29</x:v>
      </x:c>
      <x:c r="V261" s="7" t="n">
        <x:v>54639.1</x:v>
      </x:c>
      <x:c r="W261" s="2" t="n">
        <x:v>0</x:v>
      </x:c>
      <x:c r="X261" s="2" t="n">
        <x:v>0</x:v>
      </x:c>
      <x:c r="Y261" s="7" t="n">
        <x:f>SUMIFS('9月奖金发放记录'!$J$2:$J$168,'9月奖金发放记录'!$B$2:$B$168,B261,'9月奖金发放记录'!$A$2:$A$168,A261)</x:f>
        <x:v>260</x:v>
      </x:c>
      <x:c r="Z261" s="2" t="n">
        <x:v>0</x:v>
      </x:c>
    </x:row>
    <x:row r="262" ht="22" customHeight="1">
      <x:c r="A262" s="2" t="str">
        <x:v>粤AGP2017</x:v>
      </x:c>
      <x:c r="B262" s="2" t="str">
        <x:v>钟祥</x:v>
      </x:c>
      <x:c r="C262" s="2"/>
      <x:c r="D262" s="2"/>
      <x:c r="E262" s="2" t="n">
        <x:v>3392.86</x:v>
      </x:c>
      <x:c r="F262" s="2" t="n">
        <x:v>392.4</x:v>
      </x:c>
      <x:c r="G262" s="2" t="n">
        <x:v>5000</x:v>
      </x:c>
      <x:c r="H262" s="2" t="n">
        <x:v>2124</x:v>
      </x:c>
      <x:c r="I262" s="2" t="n">
        <x:v>5000</x:v>
      </x:c>
      <x:c r="J262" s="2" t="n">
        <x:v>2342.9</x:v>
      </x:c>
      <x:c r="K262" s="2" t="n">
        <x:v>2258.06</x:v>
      </x:c>
      <x:c r="L262" s="2" t="n">
        <x:v>920.1</x:v>
      </x:c>
      <x:c r="M262" s="2" t="n">
        <x:v>3000</x:v>
      </x:c>
      <x:c r="N262" s="2" t="n">
        <x:v>2108.7</x:v>
      </x:c>
      <x:c r="O262" s="2" t="n">
        <x:v>5000</x:v>
      </x:c>
      <x:c r="P262" s="2" t="n">
        <x:v>4595.9</x:v>
      </x:c>
      <x:c r="Q262" s="2" t="n">
        <x:v>5000</x:v>
      </x:c>
      <x:c r="R262" s="2" t="n">
        <x:v>5555.9</x:v>
      </x:c>
      <x:c r="S262" s="2" t="n">
        <x:v>5000</x:v>
      </x:c>
      <x:c r="T262" s="2" t="n">
        <x:v>3981.2</x:v>
      </x:c>
      <x:c r="U262" s="7" t="n">
        <x:v>33650.92</x:v>
      </x:c>
      <x:c r="V262" s="7" t="n">
        <x:v>22021.1</x:v>
      </x:c>
      <x:c r="W262" s="2" t="n">
        <x:v>0</x:v>
      </x:c>
      <x:c r="X262" s="2" t="n">
        <x:v>0</x:v>
      </x:c>
      <x:c r="Y262" s="7" t="n">
        <x:f>SUMIFS('9月奖金发放记录'!$J$2:$J$168,'9月奖金发放记录'!$B$2:$B$168,B262,'9月奖金发放记录'!$A$2:$A$168,A262)</x:f>
        <x:v>112.67</x:v>
      </x:c>
      <x:c r="Z262" s="2" t="n">
        <x:v>1</x:v>
      </x:c>
    </x:row>
    <x:row r="263" ht="22" customHeight="1">
      <x:c r="A263" s="2" t="str">
        <x:v>粤AGP3039</x:v>
      </x:c>
      <x:c r="B263" s="2" t="str">
        <x:v>钟祥</x:v>
      </x:c>
      <x:c r="C263" s="2" t="n">
        <x:v>3000</x:v>
      </x:c>
      <x:c r="D263" s="2" t="n">
        <x:v>1179.3</x:v>
      </x:c>
      <x:c r="E263" s="2" t="n">
        <x:v>3000</x:v>
      </x:c>
      <x:c r="F263" s="2" t="n">
        <x:v>21.4</x:v>
      </x:c>
      <x:c r="G263" s="2" t="n">
        <x:v>3000</x:v>
      </x:c>
      <x:c r="H263" s="2" t="n">
        <x:v>1386.2</x:v>
      </x:c>
      <x:c r="I263" s="2" t="n">
        <x:v>3000</x:v>
      </x:c>
      <x:c r="J263" s="2" t="n">
        <x:v>1230.5</x:v>
      </x:c>
      <x:c r="K263" s="2" t="n">
        <x:v>3000</x:v>
      </x:c>
      <x:c r="L263" s="2" t="n">
        <x:v>1361.1</x:v>
      </x:c>
      <x:c r="M263" s="2" t="n">
        <x:v>3000</x:v>
      </x:c>
      <x:c r="N263" s="2" t="n">
        <x:v>2122</x:v>
      </x:c>
      <x:c r="O263" s="2"/>
      <x:c r="P263" s="2"/>
      <x:c r="Q263" s="2"/>
      <x:c r="R263" s="2"/>
      <x:c r="S263" s="2" t="n">
        <x:v>3000</x:v>
      </x:c>
      <x:c r="T263" s="2" t="n">
        <x:v>3106.3</x:v>
      </x:c>
      <x:c r="U263" s="7" t="n">
        <x:v>3000</x:v>
      </x:c>
      <x:c r="V263" s="7" t="n">
        <x:v>3106.3</x:v>
      </x:c>
      <x:c r="W263" s="2" t="n">
        <x:v>0</x:v>
      </x:c>
      <x:c r="X263" s="2" t="n">
        <x:v>0</x:v>
      </x:c>
      <x:c r="Y263" s="7" t="n">
        <x:f>SUMIFS('9月奖金发放记录'!$J$2:$J$168,'9月奖金发放记录'!$B$2:$B$168,B263,'9月奖金发放记录'!$A$2:$A$168,A263)</x:f>
        <x:v>1050</x:v>
      </x:c>
      <x:c r="Z263" s="2" t="n">
        <x:v>2</x:v>
      </x:c>
    </x:row>
    <x:row r="264" ht="22" customHeight="1">
      <x:c r="A264" s="2" t="str">
        <x:v>粤AGP3088</x:v>
      </x:c>
      <x:c r="B264" s="2" t="str">
        <x:v>钟祥</x:v>
      </x:c>
      <x:c r="C264" s="2"/>
      <x:c r="D264" s="2"/>
      <x:c r="E264" s="2"/>
      <x:c r="F264" s="2"/>
      <x:c r="G264" s="2"/>
      <x:c r="H264" s="2"/>
      <x:c r="I264" s="2"/>
      <x:c r="J264" s="2"/>
      <x:c r="K264" s="2"/>
      <x:c r="L264" s="2"/>
      <x:c r="M264" s="2"/>
      <x:c r="N264" s="2"/>
      <x:c r="O264" s="2"/>
      <x:c r="P264" s="2"/>
      <x:c r="Q264" s="2"/>
      <x:c r="R264" s="2"/>
      <x:c r="S264" s="2" t="n">
        <x:v>3000</x:v>
      </x:c>
      <x:c r="T264" s="2" t="n">
        <x:v>1654.7</x:v>
      </x:c>
      <x:c r="U264" s="7" t="n">
        <x:v>3000</x:v>
      </x:c>
      <x:c r="V264" s="7" t="n">
        <x:v>1654.7</x:v>
      </x:c>
      <x:c r="W264" s="2" t="n">
        <x:v>0</x:v>
      </x:c>
      <x:c r="X264" s="2" t="n">
        <x:v>0</x:v>
      </x:c>
      <x:c r="Y264" s="7" t="n">
        <x:f>SUMIFS('9月奖金发放记录'!$J$2:$J$168,'9月奖金发放记录'!$B$2:$B$168,B264,'9月奖金发放记录'!$A$2:$A$168,A264)</x:f>
        <x:v>0</x:v>
      </x:c>
      <x:c r="Z264" s="2" t="n">
        <x:v>5</x:v>
      </x:c>
    </x:row>
    <x:row r="265" ht="22" customHeight="1">
      <x:c r="A265" s="2" t="str">
        <x:v>粤AGP3618</x:v>
      </x:c>
      <x:c r="B265" s="2" t="str">
        <x:v>钟祥</x:v>
      </x:c>
      <x:c r="C265" s="2"/>
      <x:c r="D265" s="2"/>
      <x:c r="E265" s="2"/>
      <x:c r="F265" s="2"/>
      <x:c r="G265" s="2"/>
      <x:c r="H265" s="2"/>
      <x:c r="I265" s="2"/>
      <x:c r="J265" s="2"/>
      <x:c r="K265" s="2"/>
      <x:c r="L265" s="2"/>
      <x:c r="M265" s="2" t="n">
        <x:v>3000</x:v>
      </x:c>
      <x:c r="N265" s="2" t="n">
        <x:v>246.4</x:v>
      </x:c>
      <x:c r="O265" s="2" t="n">
        <x:v>3000</x:v>
      </x:c>
      <x:c r="P265" s="2" t="n">
        <x:v>3246.3</x:v>
      </x:c>
      <x:c r="Q265" s="2" t="n">
        <x:v>3000</x:v>
      </x:c>
      <x:c r="R265" s="2" t="n">
        <x:v>2029.6</x:v>
      </x:c>
      <x:c r="S265" s="2" t="n">
        <x:v>3000</x:v>
      </x:c>
      <x:c r="T265" s="2" t="n">
        <x:v>3995.6</x:v>
      </x:c>
      <x:c r="U265" s="7" t="n">
        <x:v>12000</x:v>
      </x:c>
      <x:c r="V265" s="7" t="n">
        <x:v>9517.9</x:v>
      </x:c>
      <x:c r="W265" s="2" t="n">
        <x:v>0</x:v>
      </x:c>
      <x:c r="X265" s="2" t="n">
        <x:v>0</x:v>
      </x:c>
      <x:c r="Y265" s="7" t="n">
        <x:f>SUMIFS('9月奖金发放记录'!$J$2:$J$168,'9月奖金发放记录'!$B$2:$B$168,B265,'9月奖金发放记录'!$A$2:$A$168,A265)</x:f>
        <x:v>150</x:v>
      </x:c>
      <x:c r="Z265" s="2" t="n">
        <x:v>2</x:v>
      </x:c>
    </x:row>
    <x:row r="266" ht="22" customHeight="1">
      <x:c r="A266" s="2" t="str">
        <x:v>粤AGP3619</x:v>
      </x:c>
      <x:c r="B266" s="2" t="str">
        <x:v>钟祥</x:v>
      </x:c>
      <x:c r="C266" s="2"/>
      <x:c r="D266" s="2"/>
      <x:c r="E266" s="2"/>
      <x:c r="F266" s="2"/>
      <x:c r="G266" s="2"/>
      <x:c r="H266" s="2"/>
      <x:c r="I266" s="2"/>
      <x:c r="J266" s="2"/>
      <x:c r="K266" s="2"/>
      <x:c r="L266" s="2"/>
      <x:c r="M266" s="2"/>
      <x:c r="N266" s="2"/>
      <x:c r="O266" s="2"/>
      <x:c r="P266" s="2"/>
      <x:c r="Q266" s="2"/>
      <x:c r="R266" s="2"/>
      <x:c r="S266" s="2" t="n">
        <x:v>3000</x:v>
      </x:c>
      <x:c r="T266" s="2" t="n">
        <x:v>1302.7</x:v>
      </x:c>
      <x:c r="U266" s="7" t="n">
        <x:v>3000</x:v>
      </x:c>
      <x:c r="V266" s="7" t="n">
        <x:v>1302.7</x:v>
      </x:c>
      <x:c r="W266" s="2" t="n">
        <x:v>0</x:v>
      </x:c>
      <x:c r="X266" s="2" t="n">
        <x:v>0</x:v>
      </x:c>
      <x:c r="Y266" s="7" t="n">
        <x:f>SUMIFS('9月奖金发放记录'!$J$2:$J$168,'9月奖金发放记录'!$B$2:$B$168,B266,'9月奖金发放记录'!$A$2:$A$168,A266)</x:f>
        <x:v>0</x:v>
      </x:c>
      <x:c r="Z266" s="2" t="n">
        <x:v>1</x:v>
      </x:c>
    </x:row>
    <x:row r="267" ht="22" customHeight="1">
      <x:c r="A267" s="2" t="str">
        <x:v>粤AGP3628</x:v>
      </x:c>
      <x:c r="B267" s="2" t="str">
        <x:v>钟祥</x:v>
      </x:c>
      <x:c r="C267" s="2"/>
      <x:c r="D267" s="2"/>
      <x:c r="E267" s="2"/>
      <x:c r="F267" s="2"/>
      <x:c r="G267" s="2"/>
      <x:c r="H267" s="2"/>
      <x:c r="I267" s="2"/>
      <x:c r="J267" s="2"/>
      <x:c r="K267" s="2"/>
      <x:c r="L267" s="2"/>
      <x:c r="M267" s="2"/>
      <x:c r="N267" s="2"/>
      <x:c r="O267" s="2"/>
      <x:c r="P267" s="2"/>
      <x:c r="Q267" s="2"/>
      <x:c r="R267" s="2"/>
      <x:c r="S267" s="2" t="n">
        <x:v>1100</x:v>
      </x:c>
      <x:c r="T267" s="2" t="n">
        <x:v>2589.3</x:v>
      </x:c>
      <x:c r="U267" s="7" t="n">
        <x:v>1100</x:v>
      </x:c>
      <x:c r="V267" s="7" t="n">
        <x:v>2589.3</x:v>
      </x:c>
      <x:c r="W267" s="2" t="n">
        <x:v>0</x:v>
      </x:c>
      <x:c r="X267" s="2" t="n">
        <x:v>0</x:v>
      </x:c>
      <x:c r="Y267" s="7" t="n">
        <x:f>SUMIFS('9月奖金发放记录'!$J$2:$J$168,'9月奖金发放记录'!$B$2:$B$168,B267,'9月奖金发放记录'!$A$2:$A$168,A267)</x:f>
        <x:v>55</x:v>
      </x:c>
      <x:c r="Z267" s="2" t="n">
        <x:v>0</x:v>
      </x:c>
    </x:row>
    <x:row r="268" ht="22" customHeight="1">
      <x:c r="A268" s="2" t="str">
        <x:v>粤AGP3629</x:v>
      </x:c>
      <x:c r="B268" s="2" t="str">
        <x:v>钟祥</x:v>
      </x:c>
      <x:c r="C268" s="2" t="n">
        <x:v>3000</x:v>
      </x:c>
      <x:c r="D268" s="2" t="n">
        <x:v>2481.8</x:v>
      </x:c>
      <x:c r="E268" s="2" t="n">
        <x:v>3000</x:v>
      </x:c>
      <x:c r="F268" s="2" t="n">
        <x:v>311.9</x:v>
      </x:c>
      <x:c r="G268" s="2" t="n">
        <x:v>3000</x:v>
      </x:c>
      <x:c r="H268" s="2" t="n">
        <x:v>1806.3</x:v>
      </x:c>
      <x:c r="I268" s="2" t="n">
        <x:v>3000</x:v>
      </x:c>
      <x:c r="J268" s="2" t="n">
        <x:v>700.4</x:v>
      </x:c>
      <x:c r="K268" s="2" t="n">
        <x:v>3000</x:v>
      </x:c>
      <x:c r="L268" s="2" t="n">
        <x:v>1905.9</x:v>
      </x:c>
      <x:c r="M268" s="2" t="n">
        <x:v>3000</x:v>
      </x:c>
      <x:c r="N268" s="2" t="n">
        <x:v>2037.9</x:v>
      </x:c>
      <x:c r="O268" s="2"/>
      <x:c r="P268" s="2"/>
      <x:c r="Q268" s="2"/>
      <x:c r="R268" s="2"/>
      <x:c r="S268" s="2" t="n">
        <x:v>3000</x:v>
      </x:c>
      <x:c r="T268" s="2" t="n">
        <x:v>4550.1</x:v>
      </x:c>
      <x:c r="U268" s="7" t="n">
        <x:v>3000</x:v>
      </x:c>
      <x:c r="V268" s="7" t="n">
        <x:v>4550.1</x:v>
      </x:c>
      <x:c r="W268" s="2" t="n">
        <x:v>0</x:v>
      </x:c>
      <x:c r="X268" s="2" t="n">
        <x:v>0</x:v>
      </x:c>
      <x:c r="Y268" s="7" t="n">
        <x:f>SUMIFS('9月奖金发放记录'!$J$2:$J$168,'9月奖金发放记录'!$B$2:$B$168,B268,'9月奖金发放记录'!$A$2:$A$168,A268)</x:f>
        <x:v>1050</x:v>
      </x:c>
      <x:c r="Z268" s="2" t="n">
        <x:v>0</x:v>
      </x:c>
    </x:row>
    <x:row r="269" ht="22" customHeight="1">
      <x:c r="A269" s="2" t="str">
        <x:v>粤AGP3642</x:v>
      </x:c>
      <x:c r="B269" s="2" t="str">
        <x:v>钟祥</x:v>
      </x:c>
      <x:c r="C269" s="2"/>
      <x:c r="D269" s="2"/>
      <x:c r="E269" s="2"/>
      <x:c r="F269" s="2"/>
      <x:c r="G269" s="2"/>
      <x:c r="H269" s="2"/>
      <x:c r="I269" s="2"/>
      <x:c r="J269" s="2"/>
      <x:c r="K269" s="2"/>
      <x:c r="L269" s="2"/>
      <x:c r="M269" s="2"/>
      <x:c r="N269" s="2"/>
      <x:c r="O269" s="2"/>
      <x:c r="P269" s="2"/>
      <x:c r="Q269" s="2"/>
      <x:c r="R269" s="2"/>
      <x:c r="S269" s="2" t="n">
        <x:v>5000</x:v>
      </x:c>
      <x:c r="T269" s="2" t="n">
        <x:v>1355.71</x:v>
      </x:c>
      <x:c r="U269" s="7" t="n">
        <x:v>5000</x:v>
      </x:c>
      <x:c r="V269" s="7" t="n">
        <x:v>1355.71</x:v>
      </x:c>
      <x:c r="W269" s="2" t="n">
        <x:v>0</x:v>
      </x:c>
      <x:c r="X269" s="2" t="n">
        <x:v>0</x:v>
      </x:c>
      <x:c r="Y269" s="7" t="n">
        <x:f>SUMIFS('9月奖金发放记录'!$J$2:$J$168,'9月奖金发放记录'!$B$2:$B$168,B269,'9月奖金发放记录'!$A$2:$A$168,A269)</x:f>
        <x:v>0</x:v>
      </x:c>
      <x:c r="Z269" s="2" t="n">
        <x:v>0</x:v>
      </x:c>
    </x:row>
    <x:row r="270" ht="22" customHeight="1">
      <x:c r="A270" s="2" t="str">
        <x:v>粤AGP3645</x:v>
      </x:c>
      <x:c r="B270" s="2" t="str">
        <x:v>钟祥</x:v>
      </x:c>
      <x:c r="C270" s="2"/>
      <x:c r="D270" s="2"/>
      <x:c r="E270" s="2"/>
      <x:c r="F270" s="2"/>
      <x:c r="G270" s="2"/>
      <x:c r="H270" s="2"/>
      <x:c r="I270" s="2"/>
      <x:c r="J270" s="2"/>
      <x:c r="K270" s="2"/>
      <x:c r="L270" s="2"/>
      <x:c r="M270" s="2"/>
      <x:c r="N270" s="2"/>
      <x:c r="O270" s="2"/>
      <x:c r="P270" s="2"/>
      <x:c r="Q270" s="2"/>
      <x:c r="R270" s="2"/>
      <x:c r="S270" s="2" t="n">
        <x:v>5000</x:v>
      </x:c>
      <x:c r="T270" s="2" t="n">
        <x:v>3836.3</x:v>
      </x:c>
      <x:c r="U270" s="7" t="n">
        <x:v>5000</x:v>
      </x:c>
      <x:c r="V270" s="7" t="n">
        <x:v>3836.3</x:v>
      </x:c>
      <x:c r="W270" s="2" t="n">
        <x:v>0</x:v>
      </x:c>
      <x:c r="X270" s="2" t="n">
        <x:v>0</x:v>
      </x:c>
      <x:c r="Y270" s="7" t="n">
        <x:f>SUMIFS('9月奖金发放记录'!$J$2:$J$168,'9月奖金发放记录'!$B$2:$B$168,B270,'9月奖金发放记录'!$A$2:$A$168,A270)</x:f>
        <x:v>0</x:v>
      </x:c>
      <x:c r="Z270" s="2" t="n">
        <x:v>0</x:v>
      </x:c>
    </x:row>
    <x:row r="271" ht="22" customHeight="1">
      <x:c r="A271" s="2" t="str">
        <x:v>粤AGP3660</x:v>
      </x:c>
      <x:c r="B271" s="2" t="str">
        <x:v>钟祥</x:v>
      </x:c>
      <x:c r="C271" s="2"/>
      <x:c r="D271" s="2"/>
      <x:c r="E271" s="2"/>
      <x:c r="F271" s="2"/>
      <x:c r="G271" s="2"/>
      <x:c r="H271" s="2"/>
      <x:c r="I271" s="2"/>
      <x:c r="J271" s="2"/>
      <x:c r="K271" s="2"/>
      <x:c r="L271" s="2"/>
      <x:c r="M271" s="2" t="n">
        <x:v>3500</x:v>
      </x:c>
      <x:c r="N271" s="2" t="n">
        <x:v>2067</x:v>
      </x:c>
      <x:c r="O271" s="2" t="n">
        <x:v>5000</x:v>
      </x:c>
      <x:c r="P271" s="2" t="n">
        <x:v>2828.7</x:v>
      </x:c>
      <x:c r="Q271" s="2" t="n">
        <x:v>5000</x:v>
      </x:c>
      <x:c r="R271" s="2" t="n">
        <x:v>3450.4</x:v>
      </x:c>
      <x:c r="S271" s="2" t="n">
        <x:v>5000</x:v>
      </x:c>
      <x:c r="T271" s="2" t="n">
        <x:v>4973.1</x:v>
      </x:c>
      <x:c r="U271" s="7" t="n">
        <x:v>18500</x:v>
      </x:c>
      <x:c r="V271" s="7" t="n">
        <x:v>13319.2</x:v>
      </x:c>
      <x:c r="W271" s="2" t="n">
        <x:v>0</x:v>
      </x:c>
      <x:c r="X271" s="2" t="n">
        <x:v>0</x:v>
      </x:c>
      <x:c r="Y271" s="7" t="n">
        <x:f>SUMIFS('9月奖金发放记录'!$J$2:$J$168,'9月奖金发放记录'!$B$2:$B$168,B271,'9月奖金发放记录'!$A$2:$A$168,A271)</x:f>
        <x:v>0</x:v>
      </x:c>
      <x:c r="Z271" s="2" t="n">
        <x:v>2</x:v>
      </x:c>
    </x:row>
    <x:row r="272" ht="22" customHeight="1">
      <x:c r="A272" s="2" t="str">
        <x:v>粤AGP3688</x:v>
      </x:c>
      <x:c r="B272" s="2" t="str">
        <x:v>钟祥</x:v>
      </x:c>
      <x:c r="C272" s="2"/>
      <x:c r="D272" s="2"/>
      <x:c r="E272" s="2"/>
      <x:c r="F272" s="2"/>
      <x:c r="G272" s="2"/>
      <x:c r="H272" s="2"/>
      <x:c r="I272" s="2"/>
      <x:c r="J272" s="2"/>
      <x:c r="K272" s="2"/>
      <x:c r="L272" s="2"/>
      <x:c r="M272" s="2"/>
      <x:c r="N272" s="2"/>
      <x:c r="O272" s="2"/>
      <x:c r="P272" s="2"/>
      <x:c r="Q272" s="2" t="n">
        <x:v>677.42</x:v>
      </x:c>
      <x:c r="R272" s="2" t="n">
        <x:v>57.9</x:v>
      </x:c>
      <x:c r="S272" s="2" t="n">
        <x:v>3000</x:v>
      </x:c>
      <x:c r="T272" s="2" t="n">
        <x:v>1393.4</x:v>
      </x:c>
      <x:c r="U272" s="7" t="n">
        <x:v>3677.42</x:v>
      </x:c>
      <x:c r="V272" s="7" t="n">
        <x:v>1451.3</x:v>
      </x:c>
      <x:c r="W272" s="2" t="n">
        <x:v>0</x:v>
      </x:c>
      <x:c r="X272" s="2" t="n">
        <x:v>0</x:v>
      </x:c>
      <x:c r="Y272" s="7" t="n">
        <x:f>SUMIFS('9月奖金发放记录'!$J$2:$J$168,'9月奖金发放记录'!$B$2:$B$168,B272,'9月奖金发放记录'!$A$2:$A$168,A272)</x:f>
        <x:v>0</x:v>
      </x:c>
      <x:c r="Z272" s="2" t="n">
        <x:v>2</x:v>
      </x:c>
    </x:row>
    <x:row r="273" ht="22" customHeight="1">
      <x:c r="A273" s="2" t="str">
        <x:v>粤AGP4422</x:v>
      </x:c>
      <x:c r="B273" s="2" t="str">
        <x:v>钟祥</x:v>
      </x:c>
      <x:c r="C273" s="2"/>
      <x:c r="D273" s="2"/>
      <x:c r="E273" s="2"/>
      <x:c r="F273" s="2"/>
      <x:c r="G273" s="2" t="n">
        <x:v>2903.23</x:v>
      </x:c>
      <x:c r="H273" s="2" t="n">
        <x:v>1187.5</x:v>
      </x:c>
      <x:c r="I273" s="2" t="n">
        <x:v>5000</x:v>
      </x:c>
      <x:c r="J273" s="2" t="n">
        <x:v>2077.4</x:v>
      </x:c>
      <x:c r="K273" s="2" t="n">
        <x:v>1935.48</x:v>
      </x:c>
      <x:c r="L273" s="2" t="n">
        <x:v>636.39</x:v>
      </x:c>
      <x:c r="M273" s="2" t="n">
        <x:v>4166.67</x:v>
      </x:c>
      <x:c r="N273" s="2" t="n">
        <x:v>8815.5</x:v>
      </x:c>
      <x:c r="O273" s="2" t="n">
        <x:v>5000</x:v>
      </x:c>
      <x:c r="P273" s="2" t="n">
        <x:v>3962.3</x:v>
      </x:c>
      <x:c r="Q273" s="2" t="n">
        <x:v>5000</x:v>
      </x:c>
      <x:c r="R273" s="2" t="n">
        <x:v>3924.1</x:v>
      </x:c>
      <x:c r="S273" s="2" t="n">
        <x:v>1666.67</x:v>
      </x:c>
      <x:c r="T273" s="2" t="n">
        <x:v>1023.3</x:v>
      </x:c>
      <x:c r="U273" s="7" t="n">
        <x:v>25672.05</x:v>
      </x:c>
      <x:c r="V273" s="7" t="n">
        <x:v>21626.49</x:v>
      </x:c>
      <x:c r="W273" s="2" t="n">
        <x:v>0</x:v>
      </x:c>
      <x:c r="X273" s="2" t="n">
        <x:v>0</x:v>
      </x:c>
      <x:c r="Y273" s="7" t="n">
        <x:f>SUMIFS('9月奖金发放记录'!$J$2:$J$168,'9月奖金发放记录'!$B$2:$B$168,B273,'9月奖金发放记录'!$A$2:$A$168,A273)</x:f>
        <x:v>0</x:v>
      </x:c>
      <x:c r="Z273" s="2" t="n">
        <x:v>0</x:v>
      </x:c>
    </x:row>
    <x:row r="274" ht="22" customHeight="1">
      <x:c r="A274" s="2" t="str">
        <x:v>粤AGP4482</x:v>
      </x:c>
      <x:c r="B274" s="2" t="str">
        <x:v>钟祥</x:v>
      </x:c>
      <x:c r="C274" s="2"/>
      <x:c r="D274" s="2"/>
      <x:c r="E274" s="2"/>
      <x:c r="F274" s="2"/>
      <x:c r="G274" s="2"/>
      <x:c r="H274" s="2"/>
      <x:c r="I274" s="2"/>
      <x:c r="J274" s="2"/>
      <x:c r="K274" s="2"/>
      <x:c r="L274" s="2"/>
      <x:c r="M274" s="2"/>
      <x:c r="N274" s="2"/>
      <x:c r="O274" s="2"/>
      <x:c r="P274" s="2"/>
      <x:c r="Q274" s="2" t="n">
        <x:v>806.45</x:v>
      </x:c>
      <x:c r="R274" s="2" t="n">
        <x:v>123.7</x:v>
      </x:c>
      <x:c r="S274" s="2" t="n">
        <x:v>5000</x:v>
      </x:c>
      <x:c r="T274" s="2" t="n">
        <x:v>1663.3</x:v>
      </x:c>
      <x:c r="U274" s="7" t="n">
        <x:v>5806.45</x:v>
      </x:c>
      <x:c r="V274" s="7" t="n">
        <x:v>1787</x:v>
      </x:c>
      <x:c r="W274" s="2" t="n">
        <x:v>0</x:v>
      </x:c>
      <x:c r="X274" s="2" t="n">
        <x:v>0</x:v>
      </x:c>
      <x:c r="Y274" s="7" t="n">
        <x:f>SUMIFS('9月奖金发放记录'!$J$2:$J$168,'9月奖金发放记录'!$B$2:$B$168,B274,'9月奖金发放记录'!$A$2:$A$168,A274)</x:f>
        <x:v>0</x:v>
      </x:c>
      <x:c r="Z274" s="2" t="n">
        <x:v>6</x:v>
      </x:c>
    </x:row>
    <x:row r="275" ht="22" customHeight="1">
      <x:c r="A275" s="2" t="str">
        <x:v>粤AGP4566</x:v>
      </x:c>
      <x:c r="B275" s="2" t="str">
        <x:v>钟祥</x:v>
      </x:c>
      <x:c r="C275" s="2" t="n">
        <x:v>5000</x:v>
      </x:c>
      <x:c r="D275" s="2" t="n">
        <x:v>1104.6</x:v>
      </x:c>
      <x:c r="E275" s="2" t="n">
        <x:v>5000</x:v>
      </x:c>
      <x:c r="F275" s="2" t="n">
        <x:v>50.8</x:v>
      </x:c>
      <x:c r="G275" s="2" t="n">
        <x:v>5000</x:v>
      </x:c>
      <x:c r="H275" s="2" t="n">
        <x:v>1591.2</x:v>
      </x:c>
      <x:c r="I275" s="2" t="n">
        <x:v>5000</x:v>
      </x:c>
      <x:c r="J275" s="2" t="n">
        <x:v>1458.5</x:v>
      </x:c>
      <x:c r="K275" s="2" t="n">
        <x:v>1612.9</x:v>
      </x:c>
      <x:c r="L275" s="2" t="n">
        <x:v>143.6</x:v>
      </x:c>
      <x:c r="M275" s="2" t="n">
        <x:v>3500</x:v>
      </x:c>
      <x:c r="N275" s="2" t="n">
        <x:v>1369.5</x:v>
      </x:c>
      <x:c r="O275" s="2" t="n">
        <x:v>5000</x:v>
      </x:c>
      <x:c r="P275" s="2" t="n">
        <x:v>2322.3</x:v>
      </x:c>
      <x:c r="Q275" s="2" t="n">
        <x:v>5000</x:v>
      </x:c>
      <x:c r="R275" s="2" t="n">
        <x:v>2168.2</x:v>
      </x:c>
      <x:c r="S275" s="2" t="n">
        <x:v>5000</x:v>
      </x:c>
      <x:c r="T275" s="2" t="n">
        <x:v>1932.8</x:v>
      </x:c>
      <x:c r="U275" s="7" t="n">
        <x:v>40112.9</x:v>
      </x:c>
      <x:c r="V275" s="7" t="n">
        <x:v>12141.5</x:v>
      </x:c>
      <x:c r="W275" s="2" t="n">
        <x:v>0</x:v>
      </x:c>
      <x:c r="X275" s="2" t="n">
        <x:v>0</x:v>
      </x:c>
      <x:c r="Y275" s="7" t="n">
        <x:f>SUMIFS('9月奖金发放记录'!$J$2:$J$168,'9月奖金发放记录'!$B$2:$B$168,B275,'9月奖金发放记录'!$A$2:$A$168,A275)</x:f>
        <x:v>0</x:v>
      </x:c>
      <x:c r="Z275" s="2" t="n">
        <x:v>0</x:v>
      </x:c>
    </x:row>
    <x:row r="276" ht="22" customHeight="1">
      <x:c r="A276" s="2" t="str">
        <x:v>粤AGP5138</x:v>
      </x:c>
      <x:c r="B276" s="2" t="str">
        <x:v>钟祥</x:v>
      </x:c>
      <x:c r="C276" s="2"/>
      <x:c r="D276" s="2"/>
      <x:c r="E276" s="2"/>
      <x:c r="F276" s="2"/>
      <x:c r="G276" s="2"/>
      <x:c r="H276" s="2"/>
      <x:c r="I276" s="2"/>
      <x:c r="J276" s="2"/>
      <x:c r="K276" s="2"/>
      <x:c r="L276" s="2"/>
      <x:c r="M276" s="2"/>
      <x:c r="N276" s="2"/>
      <x:c r="O276" s="2"/>
      <x:c r="P276" s="2"/>
      <x:c r="Q276" s="2" t="n">
        <x:v>1451.61</x:v>
      </x:c>
      <x:c r="R276" s="2" t="n">
        <x:v>718.5</x:v>
      </x:c>
      <x:c r="S276" s="2" t="n">
        <x:v>3000</x:v>
      </x:c>
      <x:c r="T276" s="2" t="n">
        <x:v>5213.8</x:v>
      </x:c>
      <x:c r="U276" s="7" t="n">
        <x:v>4451.61</x:v>
      </x:c>
      <x:c r="V276" s="7" t="n">
        <x:v>5932.3</x:v>
      </x:c>
      <x:c r="W276" s="2" t="n">
        <x:v>0</x:v>
      </x:c>
      <x:c r="X276" s="2" t="n">
        <x:v>0</x:v>
      </x:c>
      <x:c r="Y276" s="7" t="n">
        <x:f>SUMIFS('9月奖金发放记录'!$J$2:$J$168,'9月奖金发放记录'!$B$2:$B$168,B276,'9月奖金发放记录'!$A$2:$A$168,A276)</x:f>
        <x:v>222.57999999999998</x:v>
      </x:c>
      <x:c r="Z276" s="2" t="n">
        <x:v>5</x:v>
      </x:c>
    </x:row>
    <x:row r="277" ht="22" customHeight="1">
      <x:c r="A277" s="2" t="str">
        <x:v>粤AGP5350</x:v>
      </x:c>
      <x:c r="B277" s="2" t="str">
        <x:v>钟祥</x:v>
      </x:c>
      <x:c r="C277" s="2"/>
      <x:c r="D277" s="2"/>
      <x:c r="E277" s="2"/>
      <x:c r="F277" s="2"/>
      <x:c r="G277" s="2"/>
      <x:c r="H277" s="2"/>
      <x:c r="I277" s="2"/>
      <x:c r="J277" s="2"/>
      <x:c r="K277" s="2"/>
      <x:c r="L277" s="2"/>
      <x:c r="M277" s="2"/>
      <x:c r="N277" s="2"/>
      <x:c r="O277" s="2"/>
      <x:c r="P277" s="2"/>
      <x:c r="Q277" s="2"/>
      <x:c r="R277" s="2"/>
      <x:c r="S277" s="2" t="n">
        <x:v>5000</x:v>
      </x:c>
      <x:c r="T277" s="2" t="n">
        <x:v>480.68</x:v>
      </x:c>
      <x:c r="U277" s="7" t="n">
        <x:v>5000</x:v>
      </x:c>
      <x:c r="V277" s="7" t="n">
        <x:v>480.68</x:v>
      </x:c>
      <x:c r="W277" s="2" t="n">
        <x:v>0</x:v>
      </x:c>
      <x:c r="X277" s="2" t="n">
        <x:v>0</x:v>
      </x:c>
      <x:c r="Y277" s="7" t="n">
        <x:f>SUMIFS('9月奖金发放记录'!$J$2:$J$168,'9月奖金发放记录'!$B$2:$B$168,B277,'9月奖金发放记录'!$A$2:$A$168,A277)</x:f>
        <x:v>0</x:v>
      </x:c>
      <x:c r="Z277" s="2" t="n">
        <x:v>0</x:v>
      </x:c>
    </x:row>
    <x:row r="278" ht="22" customHeight="1">
      <x:c r="A278" s="2" t="str">
        <x:v>粤AGP5368</x:v>
      </x:c>
      <x:c r="B278" s="2" t="str">
        <x:v>钟祥</x:v>
      </x:c>
      <x:c r="C278" s="2"/>
      <x:c r="D278" s="2"/>
      <x:c r="E278" s="2" t="n">
        <x:v>2035.71</x:v>
      </x:c>
      <x:c r="F278" s="2" t="n">
        <x:v>2626.9</x:v>
      </x:c>
      <x:c r="G278" s="2" t="n">
        <x:v>3000</x:v>
      </x:c>
      <x:c r="H278" s="2" t="n">
        <x:v>5312.3</x:v>
      </x:c>
      <x:c r="I278" s="2" t="n">
        <x:v>3000</x:v>
      </x:c>
      <x:c r="J278" s="2" t="n">
        <x:v>3524</x:v>
      </x:c>
      <x:c r="K278" s="2" t="n">
        <x:v>3000</x:v>
      </x:c>
      <x:c r="L278" s="2" t="n">
        <x:v>3355.3</x:v>
      </x:c>
      <x:c r="M278" s="2" t="n">
        <x:v>3000</x:v>
      </x:c>
      <x:c r="N278" s="2" t="n">
        <x:v>2612.5</x:v>
      </x:c>
      <x:c r="O278" s="2" t="n">
        <x:v>3000</x:v>
      </x:c>
      <x:c r="P278" s="2" t="n">
        <x:v>2086.4</x:v>
      </x:c>
      <x:c r="Q278" s="2" t="n">
        <x:v>3000</x:v>
      </x:c>
      <x:c r="R278" s="2" t="n">
        <x:v>1615.3</x:v>
      </x:c>
      <x:c r="S278" s="2" t="n">
        <x:v>3000</x:v>
      </x:c>
      <x:c r="T278" s="2" t="n">
        <x:v>5240.3</x:v>
      </x:c>
      <x:c r="U278" s="7" t="n">
        <x:v>23035.71</x:v>
      </x:c>
      <x:c r="V278" s="7" t="n">
        <x:v>26373</x:v>
      </x:c>
      <x:c r="W278" s="2" t="n">
        <x:v>0</x:v>
      </x:c>
      <x:c r="X278" s="2" t="n">
        <x:v>0</x:v>
      </x:c>
      <x:c r="Y278" s="7" t="n">
        <x:f>SUMIFS('9月奖金发放记录'!$J$2:$J$168,'9月奖金发放记录'!$B$2:$B$168,B278,'9月奖金发放记录'!$A$2:$A$168,A278)</x:f>
        <x:v>150</x:v>
      </x:c>
      <x:c r="Z278" s="2" t="n">
        <x:v>1</x:v>
      </x:c>
    </x:row>
    <x:row r="279" ht="22" customHeight="1">
      <x:c r="A279" s="2" t="str">
        <x:v>粤AGP5619</x:v>
      </x:c>
      <x:c r="B279" s="2" t="str">
        <x:v>钟祥</x:v>
      </x:c>
      <x:c r="C279" s="2" t="n">
        <x:v>3000</x:v>
      </x:c>
      <x:c r="D279" s="2" t="n">
        <x:v>3266.8</x:v>
      </x:c>
      <x:c r="E279" s="2" t="n">
        <x:v>3000</x:v>
      </x:c>
      <x:c r="F279" s="2" t="n">
        <x:v>1167.5</x:v>
      </x:c>
      <x:c r="G279" s="2" t="n">
        <x:v>3000</x:v>
      </x:c>
      <x:c r="H279" s="2" t="n">
        <x:v>3176.1</x:v>
      </x:c>
      <x:c r="I279" s="2" t="n">
        <x:v>3000</x:v>
      </x:c>
      <x:c r="J279" s="2" t="n">
        <x:v>2810</x:v>
      </x:c>
      <x:c r="K279" s="2" t="n">
        <x:v>3000</x:v>
      </x:c>
      <x:c r="L279" s="2" t="n">
        <x:v>2216.7</x:v>
      </x:c>
      <x:c r="M279" s="2" t="n">
        <x:v>3000</x:v>
      </x:c>
      <x:c r="N279" s="2" t="n">
        <x:v>2153.7</x:v>
      </x:c>
      <x:c r="O279" s="2"/>
      <x:c r="P279" s="2"/>
      <x:c r="Q279" s="2"/>
      <x:c r="R279" s="2"/>
      <x:c r="S279" s="2" t="n">
        <x:v>3000</x:v>
      </x:c>
      <x:c r="T279" s="2" t="n">
        <x:v>2472.8</x:v>
      </x:c>
      <x:c r="U279" s="7" t="n">
        <x:v>3000</x:v>
      </x:c>
      <x:c r="V279" s="7" t="n">
        <x:v>2472.8</x:v>
      </x:c>
      <x:c r="W279" s="2" t="n">
        <x:v>0</x:v>
      </x:c>
      <x:c r="X279" s="2" t="n">
        <x:v>0</x:v>
      </x:c>
      <x:c r="Y279" s="7" t="n">
        <x:f>SUMIFS('9月奖金发放记录'!$J$2:$J$168,'9月奖金发放记录'!$B$2:$B$168,B279,'9月奖金发放记录'!$A$2:$A$168,A279)</x:f>
        <x:v>0</x:v>
      </x:c>
      <x:c r="Z279" s="2" t="n">
        <x:v>0</x:v>
      </x:c>
    </x:row>
    <x:row r="280" ht="22" customHeight="1">
      <x:c r="A280" s="2" t="str">
        <x:v>粤AGP5623</x:v>
      </x:c>
      <x:c r="B280" s="2" t="str">
        <x:v>钟祥</x:v>
      </x:c>
      <x:c r="C280" s="2"/>
      <x:c r="D280" s="2"/>
      <x:c r="E280" s="2"/>
      <x:c r="F280" s="2"/>
      <x:c r="G280" s="2"/>
      <x:c r="H280" s="2"/>
      <x:c r="I280" s="2"/>
      <x:c r="J280" s="2"/>
      <x:c r="K280" s="2"/>
      <x:c r="L280" s="2"/>
      <x:c r="M280" s="2"/>
      <x:c r="N280" s="2"/>
      <x:c r="O280" s="2"/>
      <x:c r="P280" s="2"/>
      <x:c r="Q280" s="2" t="n">
        <x:v>5000</x:v>
      </x:c>
      <x:c r="R280" s="2" t="n">
        <x:v>2606.6</x:v>
      </x:c>
      <x:c r="S280" s="2" t="n">
        <x:v>5000</x:v>
      </x:c>
      <x:c r="T280" s="2" t="n">
        <x:v>1659.6</x:v>
      </x:c>
      <x:c r="U280" s="7" t="n">
        <x:v>10000</x:v>
      </x:c>
      <x:c r="V280" s="7" t="n">
        <x:v>4266.2</x:v>
      </x:c>
      <x:c r="W280" s="2" t="n">
        <x:v>0</x:v>
      </x:c>
      <x:c r="X280" s="2" t="n">
        <x:v>0</x:v>
      </x:c>
      <x:c r="Y280" s="7" t="n">
        <x:f>SUMIFS('9月奖金发放记录'!$J$2:$J$168,'9月奖金发放记录'!$B$2:$B$168,B280,'9月奖金发放记录'!$A$2:$A$168,A280)</x:f>
        <x:v>0</x:v>
      </x:c>
      <x:c r="Z280" s="2" t="n">
        <x:v>7</x:v>
      </x:c>
    </x:row>
    <x:row r="281" ht="22" customHeight="1">
      <x:c r="A281" s="2" t="str">
        <x:v>粤AGP5636</x:v>
      </x:c>
      <x:c r="B281" s="2" t="str">
        <x:v>钟祥</x:v>
      </x:c>
      <x:c r="C281" s="2" t="n">
        <x:v>1645.16</x:v>
      </x:c>
      <x:c r="D281" s="2" t="n">
        <x:v>2371.4</x:v>
      </x:c>
      <x:c r="E281" s="2" t="n">
        <x:v>535.71</x:v>
      </x:c>
      <x:c r="F281" s="2" t="n">
        <x:v>57</x:v>
      </x:c>
      <x:c r="G281" s="2" t="n">
        <x:v>1741.94</x:v>
      </x:c>
      <x:c r="H281" s="2" t="n">
        <x:v>785</x:v>
      </x:c>
      <x:c r="I281" s="2" t="n">
        <x:v>3000</x:v>
      </x:c>
      <x:c r="J281" s="2" t="n">
        <x:v>1157.5</x:v>
      </x:c>
      <x:c r="K281" s="2" t="n">
        <x:v>3000</x:v>
      </x:c>
      <x:c r="L281" s="2" t="n">
        <x:v>1102.5</x:v>
      </x:c>
      <x:c r="M281" s="2" t="n">
        <x:v>400</x:v>
      </x:c>
      <x:c r="N281" s="2" t="n">
        <x:v>206.4</x:v>
      </x:c>
      <x:c r="O281" s="2"/>
      <x:c r="P281" s="2"/>
      <x:c r="Q281" s="2"/>
      <x:c r="R281" s="2"/>
      <x:c r="S281" s="2" t="n">
        <x:v>1700</x:v>
      </x:c>
      <x:c r="T281" s="2" t="n">
        <x:v>1481.4</x:v>
      </x:c>
      <x:c r="U281" s="7" t="n">
        <x:v>1700</x:v>
      </x:c>
      <x:c r="V281" s="7" t="n">
        <x:v>1481.4</x:v>
      </x:c>
      <x:c r="W281" s="2" t="n">
        <x:v>0</x:v>
      </x:c>
      <x:c r="X281" s="2" t="n">
        <x:v>0</x:v>
      </x:c>
      <x:c r="Y281" s="7" t="n">
        <x:f>SUMIFS('9月奖金发放记录'!$J$2:$J$168,'9月奖金发放记录'!$B$2:$B$168,B281,'9月奖金发放记录'!$A$2:$A$168,A281)</x:f>
        <x:v>0</x:v>
      </x:c>
      <x:c r="Z281" s="2" t="n">
        <x:v>2</x:v>
      </x:c>
    </x:row>
    <x:row r="282" ht="22" customHeight="1">
      <x:c r="A282" s="2" t="str">
        <x:v>粤AGP5658</x:v>
      </x:c>
      <x:c r="B282" s="2" t="str">
        <x:v>钟祥</x:v>
      </x:c>
      <x:c r="C282" s="2"/>
      <x:c r="D282" s="2"/>
      <x:c r="E282" s="2"/>
      <x:c r="F282" s="2"/>
      <x:c r="G282" s="2"/>
      <x:c r="H282" s="2"/>
      <x:c r="I282" s="2"/>
      <x:c r="J282" s="2"/>
      <x:c r="K282" s="2"/>
      <x:c r="L282" s="2"/>
      <x:c r="M282" s="2"/>
      <x:c r="N282" s="2"/>
      <x:c r="O282" s="2"/>
      <x:c r="P282" s="2"/>
      <x:c r="Q282" s="2"/>
      <x:c r="R282" s="2"/>
      <x:c r="S282" s="2" t="n">
        <x:v>1400</x:v>
      </x:c>
      <x:c r="T282" s="2" t="n">
        <x:v>1013.9</x:v>
      </x:c>
      <x:c r="U282" s="7" t="n">
        <x:v>1400</x:v>
      </x:c>
      <x:c r="V282" s="7" t="n">
        <x:v>1013.9</x:v>
      </x:c>
      <x:c r="W282" s="2" t="n">
        <x:v>0</x:v>
      </x:c>
      <x:c r="X282" s="2" t="n">
        <x:v>0</x:v>
      </x:c>
      <x:c r="Y282" s="7" t="n">
        <x:f>SUMIFS('9月奖金发放记录'!$J$2:$J$168,'9月奖金发放记录'!$B$2:$B$168,B282,'9月奖金发放记录'!$A$2:$A$168,A282)</x:f>
        <x:v>0</x:v>
      </x:c>
      <x:c r="Z282" s="2" t="n">
        <x:v>0</x:v>
      </x:c>
    </x:row>
    <x:row r="283" ht="22" customHeight="1">
      <x:c r="A283" s="2" t="str">
        <x:v>粤AGP5685</x:v>
      </x:c>
      <x:c r="B283" s="2" t="str">
        <x:v>钟祥</x:v>
      </x:c>
      <x:c r="C283" s="2"/>
      <x:c r="D283" s="2"/>
      <x:c r="E283" s="2"/>
      <x:c r="F283" s="2"/>
      <x:c r="G283" s="2"/>
      <x:c r="H283" s="2"/>
      <x:c r="I283" s="2"/>
      <x:c r="J283" s="2"/>
      <x:c r="K283" s="2"/>
      <x:c r="L283" s="2"/>
      <x:c r="M283" s="2"/>
      <x:c r="N283" s="2"/>
      <x:c r="O283" s="2"/>
      <x:c r="P283" s="2"/>
      <x:c r="Q283" s="2"/>
      <x:c r="R283" s="2"/>
      <x:c r="S283" s="2" t="n">
        <x:v>3000</x:v>
      </x:c>
      <x:c r="T283" s="2" t="n">
        <x:v>7111.4</x:v>
      </x:c>
      <x:c r="U283" s="7" t="n">
        <x:v>3000</x:v>
      </x:c>
      <x:c r="V283" s="7" t="n">
        <x:v>7111.4</x:v>
      </x:c>
      <x:c r="W283" s="2" t="n">
        <x:v>0</x:v>
      </x:c>
      <x:c r="X283" s="2" t="n">
        <x:v>1</x:v>
      </x:c>
      <x:c r="Y283" s="7" t="n">
        <x:f>SUMIFS('9月奖金发放记录'!$J$2:$J$168,'9月奖金发放记录'!$B$2:$B$168,B283,'9月奖金发放记录'!$A$2:$A$168,A283)</x:f>
        <x:v>150</x:v>
      </x:c>
      <x:c r="Z283" s="2" t="n">
        <x:v>0</x:v>
      </x:c>
    </x:row>
    <x:row r="284" ht="22" customHeight="1">
      <x:c r="A284" s="2" t="str">
        <x:v>粤AGP5708</x:v>
      </x:c>
      <x:c r="B284" s="2" t="str">
        <x:v>钟祥</x:v>
      </x:c>
      <x:c r="C284" s="2" t="n">
        <x:v>3000</x:v>
      </x:c>
      <x:c r="D284" s="2" t="n">
        <x:v>2893.2</x:v>
      </x:c>
      <x:c r="E284" s="2" t="n">
        <x:v>3000</x:v>
      </x:c>
      <x:c r="F284" s="2" t="n">
        <x:v>313.1</x:v>
      </x:c>
      <x:c r="G284" s="2" t="n">
        <x:v>3000</x:v>
      </x:c>
      <x:c r="H284" s="2" t="n">
        <x:v>2762.3</x:v>
      </x:c>
      <x:c r="I284" s="2" t="n">
        <x:v>3000</x:v>
      </x:c>
      <x:c r="J284" s="2" t="n">
        <x:v>3011.5</x:v>
      </x:c>
      <x:c r="K284" s="2" t="n">
        <x:v>3000</x:v>
      </x:c>
      <x:c r="L284" s="2" t="n">
        <x:v>5375.4</x:v>
      </x:c>
      <x:c r="M284" s="2" t="n">
        <x:v>3000</x:v>
      </x:c>
      <x:c r="N284" s="2" t="n">
        <x:v>4854.3</x:v>
      </x:c>
      <x:c r="O284" s="2" t="n">
        <x:v>967.74</x:v>
      </x:c>
      <x:c r="P284" s="2" t="n">
        <x:v>711.8</x:v>
      </x:c>
      <x:c r="Q284" s="2" t="n">
        <x:v>677.42</x:v>
      </x:c>
      <x:c r="R284" s="2" t="n">
        <x:v>138.3</x:v>
      </x:c>
      <x:c r="S284" s="2" t="n">
        <x:v>3000</x:v>
      </x:c>
      <x:c r="T284" s="2" t="n">
        <x:v>1069.4</x:v>
      </x:c>
      <x:c r="U284" s="7" t="n">
        <x:v>22645.16</x:v>
      </x:c>
      <x:c r="V284" s="7" t="n">
        <x:v>21129.3</x:v>
      </x:c>
      <x:c r="W284" s="2" t="n">
        <x:v>0</x:v>
      </x:c>
      <x:c r="X284" s="2" t="n">
        <x:v>0</x:v>
      </x:c>
      <x:c r="Y284" s="7" t="n">
        <x:f>SUMIFS('9月奖金发放记录'!$J$2:$J$168,'9月奖金发放记录'!$B$2:$B$168,B284,'9月奖金发放记录'!$A$2:$A$168,A284)</x:f>
        <x:v>0</x:v>
      </x:c>
      <x:c r="Z284" s="2" t="n">
        <x:v>6</x:v>
      </x:c>
    </x:row>
    <x:row r="285" ht="22" customHeight="1">
      <x:c r="A285" s="2" t="str">
        <x:v>粤AGP5718</x:v>
      </x:c>
      <x:c r="B285" s="2" t="str">
        <x:v>钟祥</x:v>
      </x:c>
      <x:c r="C285" s="2"/>
      <x:c r="D285" s="2"/>
      <x:c r="E285" s="2"/>
      <x:c r="F285" s="2"/>
      <x:c r="G285" s="2"/>
      <x:c r="H285" s="2"/>
      <x:c r="I285" s="2"/>
      <x:c r="J285" s="2"/>
      <x:c r="K285" s="2"/>
      <x:c r="L285" s="2"/>
      <x:c r="M285" s="2"/>
      <x:c r="N285" s="2"/>
      <x:c r="O285" s="2"/>
      <x:c r="P285" s="2"/>
      <x:c r="Q285" s="2" t="n">
        <x:v>387.1</x:v>
      </x:c>
      <x:c r="R285" s="2" t="n">
        <x:v>83.2</x:v>
      </x:c>
      <x:c r="S285" s="2" t="n">
        <x:v>1600</x:v>
      </x:c>
      <x:c r="T285" s="2" t="n">
        <x:v>1288.3</x:v>
      </x:c>
      <x:c r="U285" s="7" t="n">
        <x:v>1987.1</x:v>
      </x:c>
      <x:c r="V285" s="7" t="n">
        <x:v>1371.5</x:v>
      </x:c>
      <x:c r="W285" s="2" t="n">
        <x:v>0</x:v>
      </x:c>
      <x:c r="X285" s="2" t="n">
        <x:v>0</x:v>
      </x:c>
      <x:c r="Y285" s="7" t="n">
        <x:f>SUMIFS('9月奖金发放记录'!$J$2:$J$168,'9月奖金发放记录'!$B$2:$B$168,B285,'9月奖金发放记录'!$A$2:$A$168,A285)</x:f>
        <x:v>0</x:v>
      </x:c>
      <x:c r="Z285" s="2" t="n">
        <x:v>0</x:v>
      </x:c>
    </x:row>
    <x:row r="286" ht="22" customHeight="1">
      <x:c r="A286" s="2" t="str">
        <x:v>粤AGP5766</x:v>
      </x:c>
      <x:c r="B286" s="2" t="str">
        <x:v>钟祥</x:v>
      </x:c>
      <x:c r="C286" s="2" t="n">
        <x:v>3000</x:v>
      </x:c>
      <x:c r="D286" s="2" t="n">
        <x:v>3276.7</x:v>
      </x:c>
      <x:c r="E286" s="2" t="n">
        <x:v>3000</x:v>
      </x:c>
      <x:c r="F286" s="2" t="n">
        <x:v>1700.1</x:v>
      </x:c>
      <x:c r="G286" s="2" t="n">
        <x:v>3000</x:v>
      </x:c>
      <x:c r="H286" s="2" t="n">
        <x:v>3935.9</x:v>
      </x:c>
      <x:c r="I286" s="2" t="n">
        <x:v>3000</x:v>
      </x:c>
      <x:c r="J286" s="2" t="n">
        <x:v>5329.7</x:v>
      </x:c>
      <x:c r="K286" s="2" t="n">
        <x:v>3000</x:v>
      </x:c>
      <x:c r="L286" s="2" t="n">
        <x:v>5045.2</x:v>
      </x:c>
      <x:c r="M286" s="2" t="n">
        <x:v>3000</x:v>
      </x:c>
      <x:c r="N286" s="2" t="n">
        <x:v>5092.6</x:v>
      </x:c>
      <x:c r="O286" s="2" t="n">
        <x:v>3000</x:v>
      </x:c>
      <x:c r="P286" s="2" t="n">
        <x:v>4520.9</x:v>
      </x:c>
      <x:c r="Q286" s="2" t="n">
        <x:v>3000</x:v>
      </x:c>
      <x:c r="R286" s="2" t="n">
        <x:v>4914.3</x:v>
      </x:c>
      <x:c r="S286" s="2" t="n">
        <x:v>3000</x:v>
      </x:c>
      <x:c r="T286" s="2" t="n">
        <x:v>4045.6</x:v>
      </x:c>
      <x:c r="U286" s="7" t="n">
        <x:v>27000</x:v>
      </x:c>
      <x:c r="V286" s="7" t="n">
        <x:v>37861</x:v>
      </x:c>
      <x:c r="W286" s="2" t="n">
        <x:v>1</x:v>
      </x:c>
      <x:c r="X286" s="2" t="n">
        <x:v>0</x:v>
      </x:c>
      <x:c r="Y286" s="7" t="n">
        <x:f>SUMIFS('9月奖金发放记录'!$J$2:$J$168,'9月奖金发放记录'!$B$2:$B$168,B286,'9月奖金发放记录'!$A$2:$A$168,A286)</x:f>
        <x:v>150</x:v>
      </x:c>
      <x:c r="Z286" s="2" t="n">
        <x:v>0</x:v>
      </x:c>
    </x:row>
    <x:row r="287" ht="22" customHeight="1">
      <x:c r="A287" s="2" t="str">
        <x:v>粤AGP6637</x:v>
      </x:c>
      <x:c r="B287" s="2" t="str">
        <x:v>钟祥</x:v>
      </x:c>
      <x:c r="C287" s="2" t="n">
        <x:v>3000</x:v>
      </x:c>
      <x:c r="D287" s="2" t="n">
        <x:v>1860.5</x:v>
      </x:c>
      <x:c r="E287" s="2" t="n">
        <x:v>3000</x:v>
      </x:c>
      <x:c r="F287" s="2" t="n">
        <x:v>734.7</x:v>
      </x:c>
      <x:c r="G287" s="2" t="n">
        <x:v>3000</x:v>
      </x:c>
      <x:c r="H287" s="2" t="n">
        <x:v>2273</x:v>
      </x:c>
      <x:c r="I287" s="2" t="n">
        <x:v>3000</x:v>
      </x:c>
      <x:c r="J287" s="2" t="n">
        <x:v>2156</x:v>
      </x:c>
      <x:c r="K287" s="2" t="n">
        <x:v>3000</x:v>
      </x:c>
      <x:c r="L287" s="2" t="n">
        <x:v>2347.6</x:v>
      </x:c>
      <x:c r="M287" s="2" t="n">
        <x:v>3000</x:v>
      </x:c>
      <x:c r="N287" s="2" t="n">
        <x:v>2329.6</x:v>
      </x:c>
      <x:c r="O287" s="2" t="n">
        <x:v>967.74</x:v>
      </x:c>
      <x:c r="P287" s="2" t="n">
        <x:v>410.3</x:v>
      </x:c>
      <x:c r="Q287" s="2" t="n">
        <x:v>677.42</x:v>
      </x:c>
      <x:c r="R287" s="2" t="n">
        <x:v>345.5</x:v>
      </x:c>
      <x:c r="S287" s="2" t="n">
        <x:v>3000</x:v>
      </x:c>
      <x:c r="T287" s="2" t="n">
        <x:v>2151.1</x:v>
      </x:c>
      <x:c r="U287" s="7" t="n">
        <x:v>22645.16</x:v>
      </x:c>
      <x:c r="V287" s="7" t="n">
        <x:v>14608.3</x:v>
      </x:c>
      <x:c r="W287" s="2" t="n">
        <x:v>0</x:v>
      </x:c>
      <x:c r="X287" s="2" t="n">
        <x:v>0</x:v>
      </x:c>
      <x:c r="Y287" s="7" t="n">
        <x:f>SUMIFS('9月奖金发放记录'!$J$2:$J$168,'9月奖金发放记录'!$B$2:$B$168,B287,'9月奖金发放记录'!$A$2:$A$168,A287)</x:f>
        <x:v>0</x:v>
      </x:c>
      <x:c r="Z287" s="2" t="n">
        <x:v>4</x:v>
      </x:c>
    </x:row>
    <x:row r="288" ht="22" customHeight="1">
      <x:c r="A288" s="2" t="str">
        <x:v>粤AGP6675</x:v>
      </x:c>
      <x:c r="B288" s="2" t="str">
        <x:v>钟祥</x:v>
      </x:c>
      <x:c r="C288" s="2"/>
      <x:c r="D288" s="2"/>
      <x:c r="E288" s="2"/>
      <x:c r="F288" s="2"/>
      <x:c r="G288" s="2"/>
      <x:c r="H288" s="2"/>
      <x:c r="I288" s="2"/>
      <x:c r="J288" s="2"/>
      <x:c r="K288" s="2"/>
      <x:c r="L288" s="2"/>
      <x:c r="M288" s="2"/>
      <x:c r="N288" s="2"/>
      <x:c r="O288" s="2" t="n">
        <x:v>193.55</x:v>
      </x:c>
      <x:c r="P288" s="2" t="n">
        <x:v>27</x:v>
      </x:c>
      <x:c r="Q288" s="2" t="n">
        <x:v>3000</x:v>
      </x:c>
      <x:c r="R288" s="2" t="n">
        <x:v>684</x:v>
      </x:c>
      <x:c r="S288" s="2" t="n">
        <x:v>100</x:v>
      </x:c>
      <x:c r="T288" s="2" t="n">
        <x:v>313</x:v>
      </x:c>
      <x:c r="U288" s="7" t="n">
        <x:v>3293.55</x:v>
      </x:c>
      <x:c r="V288" s="7" t="n">
        <x:v>1024</x:v>
      </x:c>
      <x:c r="W288" s="2" t="n">
        <x:v>0</x:v>
      </x:c>
      <x:c r="X288" s="2" t="n">
        <x:v>0</x:v>
      </x:c>
      <x:c r="Y288" s="7" t="n">
        <x:f>SUMIFS('9月奖金发放记录'!$J$2:$J$168,'9月奖金发放记录'!$B$2:$B$168,B288,'9月奖金发放记录'!$A$2:$A$168,A288)</x:f>
        <x:v>5</x:v>
      </x:c>
      <x:c r="Z288" s="2" t="n">
        <x:v>0</x:v>
      </x:c>
    </x:row>
    <x:row r="289" ht="22" customHeight="1">
      <x:c r="A289" s="2" t="str">
        <x:v>粤AGP7016</x:v>
      </x:c>
      <x:c r="B289" s="2" t="str">
        <x:v>钟祥</x:v>
      </x:c>
      <x:c r="C289" s="2"/>
      <x:c r="D289" s="2"/>
      <x:c r="E289" s="2"/>
      <x:c r="F289" s="2"/>
      <x:c r="G289" s="2"/>
      <x:c r="H289" s="2"/>
      <x:c r="I289" s="2"/>
      <x:c r="J289" s="2"/>
      <x:c r="K289" s="2" t="n">
        <x:v>2419.35</x:v>
      </x:c>
      <x:c r="L289" s="2" t="n">
        <x:v>1020.3</x:v>
      </x:c>
      <x:c r="M289" s="2" t="n">
        <x:v>5000</x:v>
      </x:c>
      <x:c r="N289" s="2" t="n">
        <x:v>2578.1</x:v>
      </x:c>
      <x:c r="O289" s="2" t="n">
        <x:v>5000</x:v>
      </x:c>
      <x:c r="P289" s="2" t="n">
        <x:v>2213.2</x:v>
      </x:c>
      <x:c r="Q289" s="2" t="n">
        <x:v>5000</x:v>
      </x:c>
      <x:c r="R289" s="2" t="n">
        <x:v>1925.04</x:v>
      </x:c>
      <x:c r="S289" s="2" t="n">
        <x:v>5000</x:v>
      </x:c>
      <x:c r="T289" s="2" t="n">
        <x:v>2615.15</x:v>
      </x:c>
      <x:c r="U289" s="7" t="n">
        <x:v>22419.35</x:v>
      </x:c>
      <x:c r="V289" s="7" t="n">
        <x:v>10351.79</x:v>
      </x:c>
      <x:c r="W289" s="2" t="n">
        <x:v>0</x:v>
      </x:c>
      <x:c r="X289" s="2" t="n">
        <x:v>0</x:v>
      </x:c>
      <x:c r="Y289" s="7" t="n">
        <x:f>SUMIFS('9月奖金发放记录'!$J$2:$J$168,'9月奖金发放记录'!$B$2:$B$168,B289,'9月奖金发放记录'!$A$2:$A$168,A289)</x:f>
        <x:v>0</x:v>
      </x:c>
      <x:c r="Z289" s="2" t="n">
        <x:v>0</x:v>
      </x:c>
    </x:row>
    <x:row r="290" ht="22" customHeight="1">
      <x:c r="A290" s="2" t="str">
        <x:v>粤AGP7022</x:v>
      </x:c>
      <x:c r="B290" s="2" t="str">
        <x:v>钟祥</x:v>
      </x:c>
      <x:c r="C290" s="2" t="n">
        <x:v>5000</x:v>
      </x:c>
      <x:c r="D290" s="2" t="n">
        <x:v>798.9</x:v>
      </x:c>
      <x:c r="E290" s="2" t="n">
        <x:v>5000</x:v>
      </x:c>
      <x:c r="F290" s="2" t="n">
        <x:v>0</x:v>
      </x:c>
      <x:c r="G290" s="2" t="n">
        <x:v>5000</x:v>
      </x:c>
      <x:c r="H290" s="2" t="n">
        <x:v>984.3</x:v>
      </x:c>
      <x:c r="I290" s="2" t="n">
        <x:v>5000</x:v>
      </x:c>
      <x:c r="J290" s="2" t="n">
        <x:v>1633.6</x:v>
      </x:c>
      <x:c r="K290" s="2" t="n">
        <x:v>1612.9</x:v>
      </x:c>
      <x:c r="L290" s="2" t="n">
        <x:v>327.9</x:v>
      </x:c>
      <x:c r="M290" s="2" t="n">
        <x:v>3500</x:v>
      </x:c>
      <x:c r="N290" s="2" t="n">
        <x:v>3736</x:v>
      </x:c>
      <x:c r="O290" s="2" t="n">
        <x:v>5000</x:v>
      </x:c>
      <x:c r="P290" s="2" t="n">
        <x:v>3090.6</x:v>
      </x:c>
      <x:c r="Q290" s="2" t="n">
        <x:v>5000</x:v>
      </x:c>
      <x:c r="R290" s="2" t="n">
        <x:v>1454.3</x:v>
      </x:c>
      <x:c r="S290" s="2" t="n">
        <x:v>5000</x:v>
      </x:c>
      <x:c r="T290" s="2" t="n">
        <x:v>2911</x:v>
      </x:c>
      <x:c r="U290" s="7" t="n">
        <x:v>40112.9</x:v>
      </x:c>
      <x:c r="V290" s="7" t="n">
        <x:v>14936.6</x:v>
      </x:c>
      <x:c r="W290" s="2" t="n">
        <x:v>0</x:v>
      </x:c>
      <x:c r="X290" s="2" t="n">
        <x:v>0</x:v>
      </x:c>
      <x:c r="Y290" s="7" t="n">
        <x:f>SUMIFS('9月奖金发放记录'!$J$2:$J$168,'9月奖金发放记录'!$B$2:$B$168,B290,'9月奖金发放记录'!$A$2:$A$168,A290)</x:f>
        <x:v>0</x:v>
      </x:c>
      <x:c r="Z290" s="2" t="n">
        <x:v>2</x:v>
      </x:c>
    </x:row>
    <x:row r="291" ht="22" customHeight="1">
      <x:c r="A291" s="2" t="str">
        <x:v>粤AGP7068</x:v>
      </x:c>
      <x:c r="B291" s="2" t="str">
        <x:v>钟祥</x:v>
      </x:c>
      <x:c r="C291" s="2" t="n">
        <x:v>3000</x:v>
      </x:c>
      <x:c r="D291" s="2" t="n">
        <x:v>1467</x:v>
      </x:c>
      <x:c r="E291" s="2" t="n">
        <x:v>3000</x:v>
      </x:c>
      <x:c r="F291" s="2" t="n">
        <x:v>0.2</x:v>
      </x:c>
      <x:c r="G291" s="2" t="n">
        <x:v>3000</x:v>
      </x:c>
      <x:c r="H291" s="2" t="n">
        <x:v>1347.9</x:v>
      </x:c>
      <x:c r="I291" s="2" t="n">
        <x:v>3000</x:v>
      </x:c>
      <x:c r="J291" s="2" t="n">
        <x:v>1189.3</x:v>
      </x:c>
      <x:c r="K291" s="2" t="n">
        <x:v>3000</x:v>
      </x:c>
      <x:c r="L291" s="2" t="n">
        <x:v>1460.5</x:v>
      </x:c>
      <x:c r="M291" s="2" t="n">
        <x:v>3000</x:v>
      </x:c>
      <x:c r="N291" s="2" t="n">
        <x:v>1486</x:v>
      </x:c>
      <x:c r="O291" s="2"/>
      <x:c r="P291" s="2"/>
      <x:c r="Q291" s="2"/>
      <x:c r="R291" s="2"/>
      <x:c r="S291" s="2" t="n">
        <x:v>3000</x:v>
      </x:c>
      <x:c r="T291" s="2" t="n">
        <x:v>3482.3</x:v>
      </x:c>
      <x:c r="U291" s="7" t="n">
        <x:v>3000</x:v>
      </x:c>
      <x:c r="V291" s="7" t="n">
        <x:v>3482.3</x:v>
      </x:c>
      <x:c r="W291" s="2" t="n">
        <x:v>0</x:v>
      </x:c>
      <x:c r="X291" s="2" t="n">
        <x:v>0</x:v>
      </x:c>
      <x:c r="Y291" s="7" t="n">
        <x:f>SUMIFS('9月奖金发放记录'!$J$2:$J$168,'9月奖金发放记录'!$B$2:$B$168,B291,'9月奖金发放记录'!$A$2:$A$168,A291)</x:f>
        <x:v>1050</x:v>
      </x:c>
      <x:c r="Z291" s="2" t="n">
        <x:v>0</x:v>
      </x:c>
    </x:row>
    <x:row r="292" ht="22" customHeight="1">
      <x:c r="A292" s="2" t="str">
        <x:v>粤AGP8635</x:v>
      </x:c>
      <x:c r="B292" s="2" t="str">
        <x:v>钟祥</x:v>
      </x:c>
      <x:c r="C292" s="2"/>
      <x:c r="D292" s="2"/>
      <x:c r="E292" s="2"/>
      <x:c r="F292" s="2"/>
      <x:c r="G292" s="2"/>
      <x:c r="H292" s="2"/>
      <x:c r="I292" s="2"/>
      <x:c r="J292" s="2"/>
      <x:c r="K292" s="2"/>
      <x:c r="L292" s="2"/>
      <x:c r="M292" s="2"/>
      <x:c r="N292" s="2"/>
      <x:c r="O292" s="2"/>
      <x:c r="P292" s="2"/>
      <x:c r="Q292" s="2"/>
      <x:c r="R292" s="2"/>
      <x:c r="S292" s="2" t="n">
        <x:v>3000</x:v>
      </x:c>
      <x:c r="T292" s="2" t="n">
        <x:v>1292.6</x:v>
      </x:c>
      <x:c r="U292" s="7" t="n">
        <x:v>3000</x:v>
      </x:c>
      <x:c r="V292" s="7" t="n">
        <x:v>1292.6</x:v>
      </x:c>
      <x:c r="W292" s="2" t="n">
        <x:v>0</x:v>
      </x:c>
      <x:c r="X292" s="2" t="n">
        <x:v>0</x:v>
      </x:c>
      <x:c r="Y292" s="7" t="n">
        <x:f>SUMIFS('9月奖金发放记录'!$J$2:$J$168,'9月奖金发放记录'!$B$2:$B$168,B292,'9月奖金发放记录'!$A$2:$A$168,A292)</x:f>
        <x:v>0</x:v>
      </x:c>
      <x:c r="Z292" s="2" t="n">
        <x:v>1</x:v>
      </x:c>
    </x:row>
    <x:row r="293" ht="22" customHeight="1">
      <x:c r="A293" s="2" t="str">
        <x:v>粤AGP9330</x:v>
      </x:c>
      <x:c r="B293" s="2" t="str">
        <x:v>钟祥</x:v>
      </x:c>
      <x:c r="C293" s="2"/>
      <x:c r="D293" s="2"/>
      <x:c r="E293" s="2"/>
      <x:c r="F293" s="2"/>
      <x:c r="G293" s="2"/>
      <x:c r="H293" s="2"/>
      <x:c r="I293" s="2"/>
      <x:c r="J293" s="2"/>
      <x:c r="K293" s="2"/>
      <x:c r="L293" s="2"/>
      <x:c r="M293" s="2"/>
      <x:c r="N293" s="2"/>
      <x:c r="O293" s="2"/>
      <x:c r="P293" s="2"/>
      <x:c r="Q293" s="2" t="n">
        <x:v>5000</x:v>
      </x:c>
      <x:c r="R293" s="2" t="n">
        <x:v>516.3</x:v>
      </x:c>
      <x:c r="S293" s="2" t="n">
        <x:v>3500</x:v>
      </x:c>
      <x:c r="T293" s="2" t="n">
        <x:v>1057.3</x:v>
      </x:c>
      <x:c r="U293" s="7" t="n">
        <x:v>8500</x:v>
      </x:c>
      <x:c r="V293" s="7" t="n">
        <x:v>1573.6</x:v>
      </x:c>
      <x:c r="W293" s="2" t="n">
        <x:v>0</x:v>
      </x:c>
      <x:c r="X293" s="2" t="n">
        <x:v>0</x:v>
      </x:c>
      <x:c r="Y293" s="7" t="n">
        <x:f>SUMIFS('9月奖金发放记录'!$J$2:$J$168,'9月奖金发放记录'!$B$2:$B$168,B293,'9月奖金发放记录'!$A$2:$A$168,A293)</x:f>
        <x:v>0</x:v>
      </x:c>
      <x:c r="Z293" s="2" t="n">
        <x:v>5</x:v>
      </x:c>
    </x:row>
    <x:row r="294" ht="22" customHeight="1">
      <x:c r="A294" s="2" t="str">
        <x:v>粤AGP9708</x:v>
      </x:c>
      <x:c r="B294" s="2" t="str">
        <x:v>钟祥</x:v>
      </x:c>
      <x:c r="C294" s="2"/>
      <x:c r="D294" s="2"/>
      <x:c r="E294" s="2"/>
      <x:c r="F294" s="2"/>
      <x:c r="G294" s="2"/>
      <x:c r="H294" s="2"/>
      <x:c r="I294" s="2"/>
      <x:c r="J294" s="2"/>
      <x:c r="K294" s="2"/>
      <x:c r="L294" s="2"/>
      <x:c r="M294" s="2"/>
      <x:c r="N294" s="2"/>
      <x:c r="O294" s="2"/>
      <x:c r="P294" s="2"/>
      <x:c r="Q294" s="2" t="n">
        <x:v>387.1</x:v>
      </x:c>
      <x:c r="R294" s="2" t="n">
        <x:v>234.6</x:v>
      </x:c>
      <x:c r="S294" s="2" t="n">
        <x:v>3000</x:v>
      </x:c>
      <x:c r="T294" s="2" t="n">
        <x:v>1749.7</x:v>
      </x:c>
      <x:c r="U294" s="7" t="n">
        <x:v>3387.1</x:v>
      </x:c>
      <x:c r="V294" s="7" t="n">
        <x:v>1984.3</x:v>
      </x:c>
      <x:c r="W294" s="2" t="n">
        <x:v>0</x:v>
      </x:c>
      <x:c r="X294" s="2" t="n">
        <x:v>0</x:v>
      </x:c>
      <x:c r="Y294" s="7" t="n">
        <x:f>SUMIFS('9月奖金发放记录'!$J$2:$J$168,'9月奖金发放记录'!$B$2:$B$168,B294,'9月奖金发放记录'!$A$2:$A$168,A294)</x:f>
        <x:v>0</x:v>
      </x:c>
      <x:c r="Z294" s="2" t="n">
        <x:v>8</x:v>
      </x:c>
    </x:row>
    <x:row r="295" ht="22" customHeight="1">
      <x:c r="A295" s="2" t="str">
        <x:v>粤AGP9709</x:v>
      </x:c>
      <x:c r="B295" s="2" t="str">
        <x:v>钟祥</x:v>
      </x:c>
      <x:c r="C295" s="2"/>
      <x:c r="D295" s="2"/>
      <x:c r="E295" s="2"/>
      <x:c r="F295" s="2"/>
      <x:c r="G295" s="2"/>
      <x:c r="H295" s="2"/>
      <x:c r="I295" s="2"/>
      <x:c r="J295" s="2"/>
      <x:c r="K295" s="2"/>
      <x:c r="L295" s="2"/>
      <x:c r="M295" s="2"/>
      <x:c r="N295" s="2"/>
      <x:c r="O295" s="2"/>
      <x:c r="P295" s="2"/>
      <x:c r="Q295" s="2"/>
      <x:c r="R295" s="2"/>
      <x:c r="S295" s="2" t="n">
        <x:v>3000</x:v>
      </x:c>
      <x:c r="T295" s="2" t="n">
        <x:v>1110.2</x:v>
      </x:c>
      <x:c r="U295" s="7" t="n">
        <x:v>3000</x:v>
      </x:c>
      <x:c r="V295" s="7" t="n">
        <x:v>1110.2</x:v>
      </x:c>
      <x:c r="W295" s="2" t="n">
        <x:v>0</x:v>
      </x:c>
      <x:c r="X295" s="2" t="n">
        <x:v>0</x:v>
      </x:c>
      <x:c r="Y295" s="7" t="n">
        <x:f>SUMIFS('9月奖金发放记录'!$J$2:$J$168,'9月奖金发放记录'!$B$2:$B$168,B295,'9月奖金发放记录'!$A$2:$A$168,A295)</x:f>
        <x:v>0</x:v>
      </x:c>
      <x:c r="Z295" s="2" t="n">
        <x:v>0</x:v>
      </x:c>
    </x:row>
    <x:row r="296" ht="22" customHeight="1">
      <x:c r="A296" s="2" t="str">
        <x:v>粤AGP9717</x:v>
      </x:c>
      <x:c r="B296" s="2" t="str">
        <x:v>钟祥</x:v>
      </x:c>
      <x:c r="C296" s="2"/>
      <x:c r="D296" s="2"/>
      <x:c r="E296" s="2"/>
      <x:c r="F296" s="2"/>
      <x:c r="G296" s="2" t="n">
        <x:v>4838.71</x:v>
      </x:c>
      <x:c r="H296" s="2" t="n">
        <x:v>4956</x:v>
      </x:c>
      <x:c r="I296" s="2" t="n">
        <x:v>5000</x:v>
      </x:c>
      <x:c r="J296" s="2" t="n">
        <x:v>4900</x:v>
      </x:c>
      <x:c r="K296" s="2" t="n">
        <x:v>1935.48</x:v>
      </x:c>
      <x:c r="L296" s="2" t="n">
        <x:v>1445.58</x:v>
      </x:c>
      <x:c r="M296" s="2"/>
      <x:c r="N296" s="2"/>
      <x:c r="O296" s="2"/>
      <x:c r="P296" s="2"/>
      <x:c r="Q296" s="2"/>
      <x:c r="R296" s="2"/>
      <x:c r="S296" s="2" t="n">
        <x:v>5000</x:v>
      </x:c>
      <x:c r="T296" s="2" t="n">
        <x:v>3478.1</x:v>
      </x:c>
      <x:c r="U296" s="7" t="n">
        <x:v>5000</x:v>
      </x:c>
      <x:c r="V296" s="7" t="n">
        <x:v>3478.1</x:v>
      </x:c>
      <x:c r="W296" s="2" t="n">
        <x:v>0</x:v>
      </x:c>
      <x:c r="X296" s="2" t="n">
        <x:v>0</x:v>
      </x:c>
      <x:c r="Y296" s="7" t="n">
        <x:f>SUMIFS('9月奖金发放记录'!$J$2:$J$168,'9月奖金发放记录'!$B$2:$B$168,B296,'9月奖金发放记录'!$A$2:$A$168,A296)</x:f>
        <x:v>0</x:v>
      </x:c>
      <x:c r="Z296" s="2" t="n">
        <x:v>0</x:v>
      </x:c>
    </x:row>
    <x:row r="297" ht="22" customHeight="1">
      <x:c r="A297" s="2" t="str">
        <x:v>粤AGP9719</x:v>
      </x:c>
      <x:c r="B297" s="2" t="str">
        <x:v>钟祥</x:v>
      </x:c>
      <x:c r="C297" s="2" t="n">
        <x:v>3000</x:v>
      </x:c>
      <x:c r="D297" s="2" t="n">
        <x:v>1794.8</x:v>
      </x:c>
      <x:c r="E297" s="2" t="n">
        <x:v>3000</x:v>
      </x:c>
      <x:c r="F297" s="2" t="n">
        <x:v>1044.1</x:v>
      </x:c>
      <x:c r="G297" s="2" t="n">
        <x:v>3000</x:v>
      </x:c>
      <x:c r="H297" s="2" t="n">
        <x:v>2878.1</x:v>
      </x:c>
      <x:c r="I297" s="2" t="n">
        <x:v>3000</x:v>
      </x:c>
      <x:c r="J297" s="2" t="n">
        <x:v>2696.6</x:v>
      </x:c>
      <x:c r="K297" s="2" t="n">
        <x:v>3000</x:v>
      </x:c>
      <x:c r="L297" s="2" t="n">
        <x:v>2813.4</x:v>
      </x:c>
      <x:c r="M297" s="2" t="n">
        <x:v>3000</x:v>
      </x:c>
      <x:c r="N297" s="2" t="n">
        <x:v>5291.9</x:v>
      </x:c>
      <x:c r="O297" s="2" t="n">
        <x:v>3000</x:v>
      </x:c>
      <x:c r="P297" s="2" t="n">
        <x:v>5409.9</x:v>
      </x:c>
      <x:c r="Q297" s="2" t="n">
        <x:v>3000</x:v>
      </x:c>
      <x:c r="R297" s="2" t="n">
        <x:v>1635.8</x:v>
      </x:c>
      <x:c r="S297" s="2" t="n">
        <x:v>3000</x:v>
      </x:c>
      <x:c r="T297" s="2" t="n">
        <x:v>914.8</x:v>
      </x:c>
      <x:c r="U297" s="7" t="n">
        <x:v>27000</x:v>
      </x:c>
      <x:c r="V297" s="7" t="n">
        <x:v>24479.4</x:v>
      </x:c>
      <x:c r="W297" s="2" t="n">
        <x:v>0</x:v>
      </x:c>
      <x:c r="X297" s="2" t="n">
        <x:v>0</x:v>
      </x:c>
      <x:c r="Y297" s="7" t="n">
        <x:f>SUMIFS('9月奖金发放记录'!$J$2:$J$168,'9月奖金发放记录'!$B$2:$B$168,B297,'9月奖金发放记录'!$A$2:$A$168,A297)</x:f>
        <x:v>0</x:v>
      </x:c>
      <x:c r="Z297" s="2" t="n">
        <x:v>7</x:v>
      </x:c>
    </x:row>
    <x:row r="298" ht="22" customHeight="1">
      <x:c r="A298" s="2" t="str">
        <x:v>粤AGP9731</x:v>
      </x:c>
      <x:c r="B298" s="2" t="str">
        <x:v>钟祥</x:v>
      </x:c>
      <x:c r="C298" s="2"/>
      <x:c r="D298" s="2"/>
      <x:c r="E298" s="2"/>
      <x:c r="F298" s="2"/>
      <x:c r="G298" s="2"/>
      <x:c r="H298" s="2"/>
      <x:c r="I298" s="2"/>
      <x:c r="J298" s="2"/>
      <x:c r="K298" s="2"/>
      <x:c r="L298" s="2"/>
      <x:c r="M298" s="2" t="n">
        <x:v>3166.67</x:v>
      </x:c>
      <x:c r="N298" s="2" t="n">
        <x:v>1069.4</x:v>
      </x:c>
      <x:c r="O298" s="2" t="n">
        <x:v>1612.9</x:v>
      </x:c>
      <x:c r="P298" s="2" t="n">
        <x:v>211.8</x:v>
      </x:c>
      <x:c r="Q298" s="2"/>
      <x:c r="R298" s="2"/>
      <x:c r="S298" s="2" t="n">
        <x:v>5000</x:v>
      </x:c>
      <x:c r="T298" s="2" t="n">
        <x:v>739.3</x:v>
      </x:c>
      <x:c r="U298" s="7" t="n">
        <x:v>5000</x:v>
      </x:c>
      <x:c r="V298" s="7" t="n">
        <x:v>739.3</x:v>
      </x:c>
      <x:c r="W298" s="2" t="n">
        <x:v>0</x:v>
      </x:c>
      <x:c r="X298" s="2" t="n">
        <x:v>0</x:v>
      </x:c>
      <x:c r="Y298" s="7" t="n">
        <x:f>SUMIFS('9月奖金发放记录'!$J$2:$J$168,'9月奖金发放记录'!$B$2:$B$168,B298,'9月奖金发放记录'!$A$2:$A$168,A298)</x:f>
        <x:v>0</x:v>
      </x:c>
      <x:c r="Z298" s="2" t="n">
        <x:v>8</x:v>
      </x:c>
    </x:row>
    <x:row r="299" ht="22" customHeight="1">
      <x:c r="A299" s="2" t="str">
        <x:v>粤AGP9757</x:v>
      </x:c>
      <x:c r="B299" s="2" t="str">
        <x:v>钟祥</x:v>
      </x:c>
      <x:c r="C299" s="2"/>
      <x:c r="D299" s="2"/>
      <x:c r="E299" s="2"/>
      <x:c r="F299" s="2"/>
      <x:c r="G299" s="2"/>
      <x:c r="H299" s="2"/>
      <x:c r="I299" s="2"/>
      <x:c r="J299" s="2"/>
      <x:c r="K299" s="2"/>
      <x:c r="L299" s="2"/>
      <x:c r="M299" s="2"/>
      <x:c r="N299" s="2"/>
      <x:c r="O299" s="2" t="n">
        <x:v>193.55</x:v>
      </x:c>
      <x:c r="P299" s="2" t="n">
        <x:v>226.8</x:v>
      </x:c>
      <x:c r="Q299" s="2" t="n">
        <x:v>3000</x:v>
      </x:c>
      <x:c r="R299" s="2" t="n">
        <x:v>2317.3</x:v>
      </x:c>
      <x:c r="S299" s="2" t="n">
        <x:v>3000</x:v>
      </x:c>
      <x:c r="T299" s="2" t="n">
        <x:v>2326.1</x:v>
      </x:c>
      <x:c r="U299" s="7" t="n">
        <x:v>6193.55</x:v>
      </x:c>
      <x:c r="V299" s="7" t="n">
        <x:v>4870.2</x:v>
      </x:c>
      <x:c r="W299" s="2" t="n">
        <x:v>0</x:v>
      </x:c>
      <x:c r="X299" s="2" t="n">
        <x:v>0</x:v>
      </x:c>
      <x:c r="Y299" s="7" t="n">
        <x:f>SUMIFS('9月奖金发放记录'!$J$2:$J$168,'9月奖金发放记录'!$B$2:$B$168,B299,'9月奖金发放记录'!$A$2:$A$168,A299)</x:f>
        <x:v>0</x:v>
      </x:c>
      <x:c r="Z299" s="2" t="n">
        <x:v>0</x:v>
      </x:c>
    </x:row>
    <x:row r="300" ht="22" customHeight="1">
      <x:c r="A300" s="2" t="str">
        <x:v>粤AGP9810</x:v>
      </x:c>
      <x:c r="B300" s="2" t="str">
        <x:v>钟祥</x:v>
      </x:c>
      <x:c r="C300" s="2"/>
      <x:c r="D300" s="2"/>
      <x:c r="E300" s="2"/>
      <x:c r="F300" s="2"/>
      <x:c r="G300" s="2"/>
      <x:c r="H300" s="2"/>
      <x:c r="I300" s="2"/>
      <x:c r="J300" s="2"/>
      <x:c r="K300" s="2"/>
      <x:c r="L300" s="2"/>
      <x:c r="M300" s="2"/>
      <x:c r="N300" s="2"/>
      <x:c r="O300" s="2"/>
      <x:c r="P300" s="2"/>
      <x:c r="Q300" s="2"/>
      <x:c r="R300" s="2"/>
      <x:c r="S300" s="2" t="n">
        <x:v>3000</x:v>
      </x:c>
      <x:c r="T300" s="2" t="n">
        <x:v>1733.2</x:v>
      </x:c>
      <x:c r="U300" s="7" t="n">
        <x:v>3000</x:v>
      </x:c>
      <x:c r="V300" s="7" t="n">
        <x:v>1733.2</x:v>
      </x:c>
      <x:c r="W300" s="2" t="n">
        <x:v>0</x:v>
      </x:c>
      <x:c r="X300" s="2" t="n">
        <x:v>0</x:v>
      </x:c>
      <x:c r="Y300" s="7" t="n">
        <x:f>SUMIFS('9月奖金发放记录'!$J$2:$J$168,'9月奖金发放记录'!$B$2:$B$168,B300,'9月奖金发放记录'!$A$2:$A$168,A300)</x:f>
        <x:v>0</x:v>
      </x:c>
      <x:c r="Z300" s="2" t="n">
        <x:v>3</x:v>
      </x:c>
    </x:row>
    <x:row r="301" ht="22" customHeight="1">
      <x:c r="A301" s="2" t="str">
        <x:v>粤AGQ1306</x:v>
      </x:c>
      <x:c r="B301" s="2" t="str">
        <x:v>钟祥</x:v>
      </x:c>
      <x:c r="C301" s="2"/>
      <x:c r="D301" s="2"/>
      <x:c r="E301" s="2"/>
      <x:c r="F301" s="2"/>
      <x:c r="G301" s="2"/>
      <x:c r="H301" s="2"/>
      <x:c r="I301" s="2"/>
      <x:c r="J301" s="2"/>
      <x:c r="K301" s="2"/>
      <x:c r="L301" s="2"/>
      <x:c r="M301" s="2"/>
      <x:c r="N301" s="2"/>
      <x:c r="O301" s="2"/>
      <x:c r="P301" s="2"/>
      <x:c r="Q301" s="2"/>
      <x:c r="R301" s="2"/>
      <x:c r="S301" s="2" t="n">
        <x:v>3000</x:v>
      </x:c>
      <x:c r="T301" s="2" t="n">
        <x:v>2758.5</x:v>
      </x:c>
      <x:c r="U301" s="7" t="n">
        <x:v>3000</x:v>
      </x:c>
      <x:c r="V301" s="7" t="n">
        <x:v>2758.5</x:v>
      </x:c>
      <x:c r="W301" s="2" t="n">
        <x:v>0</x:v>
      </x:c>
      <x:c r="X301" s="2" t="n">
        <x:v>0</x:v>
      </x:c>
      <x:c r="Y301" s="7" t="n">
        <x:f>SUMIFS('9月奖金发放记录'!$J$2:$J$168,'9月奖金发放记录'!$B$2:$B$168,B301,'9月奖金发放记录'!$A$2:$A$168,A301)</x:f>
        <x:v>0</x:v>
      </x:c>
      <x:c r="Z301" s="2" t="n">
        <x:v>1</x:v>
      </x:c>
    </x:row>
    <x:row r="302" ht="22" customHeight="1">
      <x:c r="A302" s="2" t="str">
        <x:v>粤AGQ1309</x:v>
      </x:c>
      <x:c r="B302" s="2" t="str">
        <x:v>钟祥</x:v>
      </x:c>
      <x:c r="C302" s="2"/>
      <x:c r="D302" s="2"/>
      <x:c r="E302" s="2"/>
      <x:c r="F302" s="2"/>
      <x:c r="G302" s="2"/>
      <x:c r="H302" s="2"/>
      <x:c r="I302" s="2"/>
      <x:c r="J302" s="2"/>
      <x:c r="K302" s="2"/>
      <x:c r="L302" s="2"/>
      <x:c r="M302" s="2" t="n">
        <x:v>3000</x:v>
      </x:c>
      <x:c r="N302" s="2" t="n">
        <x:v>2555.1</x:v>
      </x:c>
      <x:c r="O302" s="2" t="n">
        <x:v>3000</x:v>
      </x:c>
      <x:c r="P302" s="2" t="n">
        <x:v>2149.8</x:v>
      </x:c>
      <x:c r="Q302" s="2" t="n">
        <x:v>3000</x:v>
      </x:c>
      <x:c r="R302" s="2" t="n">
        <x:v>2235.6</x:v>
      </x:c>
      <x:c r="S302" s="2" t="n">
        <x:v>3000</x:v>
      </x:c>
      <x:c r="T302" s="2" t="n">
        <x:v>2901.8</x:v>
      </x:c>
      <x:c r="U302" s="7" t="n">
        <x:v>12000</x:v>
      </x:c>
      <x:c r="V302" s="7" t="n">
        <x:v>9842.3</x:v>
      </x:c>
      <x:c r="W302" s="2" t="n">
        <x:v>0</x:v>
      </x:c>
      <x:c r="X302" s="2" t="n">
        <x:v>0</x:v>
      </x:c>
      <x:c r="Y302" s="7" t="n">
        <x:f>SUMIFS('9月奖金发放记录'!$J$2:$J$168,'9月奖金发放记录'!$B$2:$B$168,B302,'9月奖金发放记录'!$A$2:$A$168,A302)</x:f>
        <x:v>0</x:v>
      </x:c>
      <x:c r="Z302" s="2" t="n">
        <x:v>0</x:v>
      </x:c>
    </x:row>
    <x:row r="303" ht="22" customHeight="1">
      <x:c r="A303" s="2" t="str">
        <x:v>粤AGQ1328</x:v>
      </x:c>
      <x:c r="B303" s="2" t="str">
        <x:v>钟祥</x:v>
      </x:c>
      <x:c r="C303" s="2" t="n">
        <x:v>3000</x:v>
      </x:c>
      <x:c r="D303" s="2" t="n">
        <x:v>1364</x:v>
      </x:c>
      <x:c r="E303" s="2" t="n">
        <x:v>3000</x:v>
      </x:c>
      <x:c r="F303" s="2" t="n">
        <x:v>373.5</x:v>
      </x:c>
      <x:c r="G303" s="2" t="n">
        <x:v>3000</x:v>
      </x:c>
      <x:c r="H303" s="2" t="n">
        <x:v>2028.5</x:v>
      </x:c>
      <x:c r="I303" s="2" t="n">
        <x:v>3000</x:v>
      </x:c>
      <x:c r="J303" s="2" t="n">
        <x:v>2635.5</x:v>
      </x:c>
      <x:c r="K303" s="2" t="n">
        <x:v>3000</x:v>
      </x:c>
      <x:c r="L303" s="2" t="n">
        <x:v>2653.2</x:v>
      </x:c>
      <x:c r="M303" s="2" t="n">
        <x:v>3000</x:v>
      </x:c>
      <x:c r="N303" s="2" t="n">
        <x:v>3150.3</x:v>
      </x:c>
      <x:c r="O303" s="2" t="n">
        <x:v>3000</x:v>
      </x:c>
      <x:c r="P303" s="2" t="n">
        <x:v>705.8</x:v>
      </x:c>
      <x:c r="Q303" s="2" t="n">
        <x:v>3000</x:v>
      </x:c>
      <x:c r="R303" s="2" t="n">
        <x:v>990.2</x:v>
      </x:c>
      <x:c r="S303" s="2" t="n">
        <x:v>2300</x:v>
      </x:c>
      <x:c r="T303" s="2" t="n">
        <x:v>2287</x:v>
      </x:c>
      <x:c r="U303" s="7" t="n">
        <x:v>26300</x:v>
      </x:c>
      <x:c r="V303" s="7" t="n">
        <x:v>16188</x:v>
      </x:c>
      <x:c r="W303" s="2" t="n">
        <x:v>0</x:v>
      </x:c>
      <x:c r="X303" s="2" t="n">
        <x:v>0</x:v>
      </x:c>
      <x:c r="Y303" s="7" t="n">
        <x:f>SUMIFS('9月奖金发放记录'!$J$2:$J$168,'9月奖金发放记录'!$B$2:$B$168,B303,'9月奖金发放记录'!$A$2:$A$168,A303)</x:f>
        <x:v>0</x:v>
      </x:c>
      <x:c r="Z303" s="2" t="n">
        <x:v>0</x:v>
      </x:c>
    </x:row>
    <x:row r="304" ht="22" customHeight="1">
      <x:c r="A304" s="2" t="str">
        <x:v>粤AGQ3028</x:v>
      </x:c>
      <x:c r="B304" s="2" t="str">
        <x:v>钟祥</x:v>
      </x:c>
      <x:c r="C304" s="2" t="n">
        <x:v>3000</x:v>
      </x:c>
      <x:c r="D304" s="2" t="n">
        <x:v>2791.3</x:v>
      </x:c>
      <x:c r="E304" s="2" t="n">
        <x:v>3000</x:v>
      </x:c>
      <x:c r="F304" s="2" t="n">
        <x:v>2565.2</x:v>
      </x:c>
      <x:c r="G304" s="2" t="n">
        <x:v>3000</x:v>
      </x:c>
      <x:c r="H304" s="2" t="n">
        <x:v>4503.6</x:v>
      </x:c>
      <x:c r="I304" s="2" t="n">
        <x:v>3000</x:v>
      </x:c>
      <x:c r="J304" s="2" t="n">
        <x:v>5426.7</x:v>
      </x:c>
      <x:c r="K304" s="2" t="n">
        <x:v>3000</x:v>
      </x:c>
      <x:c r="L304" s="2" t="n">
        <x:v>5422.7</x:v>
      </x:c>
      <x:c r="M304" s="2" t="n">
        <x:v>3000</x:v>
      </x:c>
      <x:c r="N304" s="2" t="n">
        <x:v>5611.4</x:v>
      </x:c>
      <x:c r="O304" s="2" t="n">
        <x:v>3000</x:v>
      </x:c>
      <x:c r="P304" s="2" t="n">
        <x:v>1592.2</x:v>
      </x:c>
      <x:c r="Q304" s="2" t="n">
        <x:v>3000</x:v>
      </x:c>
      <x:c r="R304" s="2" t="n">
        <x:v>4092.6</x:v>
      </x:c>
      <x:c r="S304" s="2" t="n">
        <x:v>3000</x:v>
      </x:c>
      <x:c r="T304" s="2" t="n">
        <x:v>4749.8</x:v>
      </x:c>
      <x:c r="U304" s="7" t="n">
        <x:v>27000</x:v>
      </x:c>
      <x:c r="V304" s="7" t="n">
        <x:v>36755.5</x:v>
      </x:c>
      <x:c r="W304" s="2" t="n">
        <x:v>0</x:v>
      </x:c>
      <x:c r="X304" s="2" t="n">
        <x:v>1</x:v>
      </x:c>
      <x:c r="Y304" s="7" t="n">
        <x:f>SUMIFS('9月奖金发放记录'!$J$2:$J$168,'9月奖金发放记录'!$B$2:$B$168,B304,'9月奖金发放记录'!$A$2:$A$168,A304)</x:f>
        <x:v>150</x:v>
      </x:c>
      <x:c r="Z304" s="2" t="n">
        <x:v>4</x:v>
      </x:c>
    </x:row>
    <x:row r="305" ht="22" customHeight="1">
      <x:c r="A305" s="2" t="str">
        <x:v>粤AGQ3155</x:v>
      </x:c>
      <x:c r="B305" s="2" t="str">
        <x:v>钟祥</x:v>
      </x:c>
      <x:c r="C305" s="2" t="n">
        <x:v>3000</x:v>
      </x:c>
      <x:c r="D305" s="2" t="n">
        <x:v>0.4</x:v>
      </x:c>
      <x:c r="E305" s="2" t="n">
        <x:v>1071.43</x:v>
      </x:c>
      <x:c r="F305" s="2" t="n">
        <x:v>53.3</x:v>
      </x:c>
      <x:c r="G305" s="2"/>
      <x:c r="H305" s="2"/>
      <x:c r="I305" s="2"/>
      <x:c r="J305" s="2"/>
      <x:c r="K305" s="2"/>
      <x:c r="L305" s="2"/>
      <x:c r="M305" s="2"/>
      <x:c r="N305" s="2"/>
      <x:c r="O305" s="2"/>
      <x:c r="P305" s="2"/>
      <x:c r="Q305" s="2"/>
      <x:c r="R305" s="2"/>
      <x:c r="S305" s="2" t="n">
        <x:v>2300</x:v>
      </x:c>
      <x:c r="T305" s="2" t="n">
        <x:v>3282.1</x:v>
      </x:c>
      <x:c r="U305" s="7" t="n">
        <x:v>2300</x:v>
      </x:c>
      <x:c r="V305" s="7" t="n">
        <x:v>3282.1</x:v>
      </x:c>
      <x:c r="W305" s="2" t="n">
        <x:v>0</x:v>
      </x:c>
      <x:c r="X305" s="2" t="n">
        <x:v>0</x:v>
      </x:c>
      <x:c r="Y305" s="7" t="n">
        <x:f>SUMIFS('9月奖金发放记录'!$J$2:$J$168,'9月奖金发放记录'!$B$2:$B$168,B305,'9月奖金发放记录'!$A$2:$A$168,A305)</x:f>
        <x:v>318.57</x:v>
      </x:c>
      <x:c r="Z305" s="2" t="n">
        <x:v>3</x:v>
      </x:c>
    </x:row>
    <x:row r="306" ht="22" customHeight="1">
      <x:c r="A306" s="2" t="str">
        <x:v>粤AGQ8376</x:v>
      </x:c>
      <x:c r="B306" s="2" t="str">
        <x:v>钟祥</x:v>
      </x:c>
      <x:c r="C306" s="2"/>
      <x:c r="D306" s="2"/>
      <x:c r="E306" s="2"/>
      <x:c r="F306" s="2"/>
      <x:c r="G306" s="2"/>
      <x:c r="H306" s="2"/>
      <x:c r="I306" s="2"/>
      <x:c r="J306" s="2"/>
      <x:c r="K306" s="2" t="n">
        <x:v>387.1</x:v>
      </x:c>
      <x:c r="L306" s="2" t="n">
        <x:v>166.3</x:v>
      </x:c>
      <x:c r="M306" s="2" t="n">
        <x:v>3000</x:v>
      </x:c>
      <x:c r="N306" s="2" t="n">
        <x:v>3664.3</x:v>
      </x:c>
      <x:c r="O306" s="2" t="n">
        <x:v>3000</x:v>
      </x:c>
      <x:c r="P306" s="2" t="n">
        <x:v>851.9</x:v>
      </x:c>
      <x:c r="Q306" s="2" t="n">
        <x:v>3000</x:v>
      </x:c>
      <x:c r="R306" s="2" t="n">
        <x:v>701.18</x:v>
      </x:c>
      <x:c r="S306" s="2" t="n">
        <x:v>3000</x:v>
      </x:c>
      <x:c r="T306" s="2" t="n">
        <x:v>3166.2</x:v>
      </x:c>
      <x:c r="U306" s="7" t="n">
        <x:v>12387.1</x:v>
      </x:c>
      <x:c r="V306" s="7" t="n">
        <x:v>8549.88</x:v>
      </x:c>
      <x:c r="W306" s="2" t="n">
        <x:v>0</x:v>
      </x:c>
      <x:c r="X306" s="2" t="n">
        <x:v>0</x:v>
      </x:c>
      <x:c r="Y306" s="7" t="n">
        <x:f>SUMIFS('9月奖金发放记录'!$J$2:$J$168,'9月奖金发放记录'!$B$2:$B$168,B306,'9月奖金发放记录'!$A$2:$A$168,A306)</x:f>
        <x:v>150</x:v>
      </x:c>
      <x:c r="Z306" s="2" t="n">
        <x:v>3</x:v>
      </x:c>
    </x:row>
    <x:row r="307" ht="22" customHeight="1">
      <x:c r="A307" s="2" t="str">
        <x:v>粤AGQ8377</x:v>
      </x:c>
      <x:c r="B307" s="2" t="str">
        <x:v>钟祥</x:v>
      </x:c>
      <x:c r="C307" s="2"/>
      <x:c r="D307" s="2"/>
      <x:c r="E307" s="2"/>
      <x:c r="F307" s="2"/>
      <x:c r="G307" s="2"/>
      <x:c r="H307" s="2"/>
      <x:c r="I307" s="2"/>
      <x:c r="J307" s="2"/>
      <x:c r="K307" s="2"/>
      <x:c r="L307" s="2"/>
      <x:c r="M307" s="2"/>
      <x:c r="N307" s="2"/>
      <x:c r="O307" s="2"/>
      <x:c r="P307" s="2"/>
      <x:c r="Q307" s="2"/>
      <x:c r="R307" s="2"/>
      <x:c r="S307" s="2" t="n">
        <x:v>3000</x:v>
      </x:c>
      <x:c r="T307" s="2" t="n">
        <x:v>887</x:v>
      </x:c>
      <x:c r="U307" s="7" t="n">
        <x:v>3000</x:v>
      </x:c>
      <x:c r="V307" s="7" t="n">
        <x:v>887</x:v>
      </x:c>
      <x:c r="W307" s="2" t="n">
        <x:v>0</x:v>
      </x:c>
      <x:c r="X307" s="2" t="n">
        <x:v>0</x:v>
      </x:c>
      <x:c r="Y307" s="7" t="n">
        <x:f>SUMIFS('9月奖金发放记录'!$J$2:$J$168,'9月奖金发放记录'!$B$2:$B$168,B307,'9月奖金发放记录'!$A$2:$A$168,A307)</x:f>
        <x:v>0</x:v>
      </x:c>
      <x:c r="Z307" s="2" t="n">
        <x:v>7</x:v>
      </x:c>
    </x:row>
    <x:row r="308" ht="22" customHeight="1">
      <x:c r="A308" s="2" t="str">
        <x:v>粤AGQ8378</x:v>
      </x:c>
      <x:c r="B308" s="2" t="str">
        <x:v>钟祥</x:v>
      </x:c>
      <x:c r="C308" s="2"/>
      <x:c r="D308" s="2"/>
      <x:c r="E308" s="2"/>
      <x:c r="F308" s="2"/>
      <x:c r="G308" s="2"/>
      <x:c r="H308" s="2"/>
      <x:c r="I308" s="2"/>
      <x:c r="J308" s="2"/>
      <x:c r="K308" s="2" t="n">
        <x:v>1935.48</x:v>
      </x:c>
      <x:c r="L308" s="2" t="n">
        <x:v>1281.2</x:v>
      </x:c>
      <x:c r="M308" s="2" t="n">
        <x:v>3000</x:v>
      </x:c>
      <x:c r="N308" s="2" t="n">
        <x:v>3136.2</x:v>
      </x:c>
      <x:c r="O308" s="2" t="n">
        <x:v>3000</x:v>
      </x:c>
      <x:c r="P308" s="2" t="n">
        <x:v>1385</x:v>
      </x:c>
      <x:c r="Q308" s="2" t="n">
        <x:v>3000</x:v>
      </x:c>
      <x:c r="R308" s="2" t="n">
        <x:v>964.6</x:v>
      </x:c>
      <x:c r="S308" s="2" t="n">
        <x:v>3000</x:v>
      </x:c>
      <x:c r="T308" s="2" t="n">
        <x:v>2275.5</x:v>
      </x:c>
      <x:c r="U308" s="7" t="n">
        <x:v>13935.48</x:v>
      </x:c>
      <x:c r="V308" s="7" t="n">
        <x:v>9042.5</x:v>
      </x:c>
      <x:c r="W308" s="2" t="n">
        <x:v>0</x:v>
      </x:c>
      <x:c r="X308" s="2" t="n">
        <x:v>0</x:v>
      </x:c>
      <x:c r="Y308" s="7" t="n">
        <x:f>SUMIFS('9月奖金发放记录'!$J$2:$J$168,'9月奖金发放记录'!$B$2:$B$168,B308,'9月奖金发放记录'!$A$2:$A$168,A308)</x:f>
        <x:v>0</x:v>
      </x:c>
      <x:c r="Z308" s="2" t="n">
        <x:v>4</x:v>
      </x:c>
    </x:row>
    <x:row r="309" ht="22" customHeight="1">
      <x:c r="A309" s="2" t="str">
        <x:v>粤AGQ8398</x:v>
      </x:c>
      <x:c r="B309" s="2" t="str">
        <x:v>钟祥</x:v>
      </x:c>
      <x:c r="C309" s="2"/>
      <x:c r="D309" s="2"/>
      <x:c r="E309" s="2"/>
      <x:c r="F309" s="2"/>
      <x:c r="G309" s="2"/>
      <x:c r="H309" s="2"/>
      <x:c r="I309" s="2"/>
      <x:c r="J309" s="2"/>
      <x:c r="K309" s="2"/>
      <x:c r="L309" s="2"/>
      <x:c r="M309" s="2"/>
      <x:c r="N309" s="2"/>
      <x:c r="O309" s="2"/>
      <x:c r="P309" s="2"/>
      <x:c r="Q309" s="2"/>
      <x:c r="R309" s="2"/>
      <x:c r="S309" s="2" t="n">
        <x:v>2300</x:v>
      </x:c>
      <x:c r="T309" s="2" t="n">
        <x:v>2122.8</x:v>
      </x:c>
      <x:c r="U309" s="7" t="n">
        <x:v>2300</x:v>
      </x:c>
      <x:c r="V309" s="7" t="n">
        <x:v>2122.8</x:v>
      </x:c>
      <x:c r="W309" s="2" t="n">
        <x:v>0</x:v>
      </x:c>
      <x:c r="X309" s="2" t="n">
        <x:v>0</x:v>
      </x:c>
      <x:c r="Y309" s="7" t="n">
        <x:f>SUMIFS('9月奖金发放记录'!$J$2:$J$168,'9月奖金发放记录'!$B$2:$B$168,B309,'9月奖金发放记录'!$A$2:$A$168,A309)</x:f>
        <x:v>0</x:v>
      </x:c>
      <x:c r="Z309" s="2" t="n">
        <x:v>8</x:v>
      </x:c>
    </x:row>
    <x:row r="310" ht="22" customHeight="1">
      <x:c r="A310" s="2" t="str">
        <x:v>粤AGQ8399</x:v>
      </x:c>
      <x:c r="B310" s="2" t="str">
        <x:v>钟祥</x:v>
      </x:c>
      <x:c r="C310" s="2"/>
      <x:c r="D310" s="2"/>
      <x:c r="E310" s="2"/>
      <x:c r="F310" s="2"/>
      <x:c r="G310" s="2"/>
      <x:c r="H310" s="2"/>
      <x:c r="I310" s="2"/>
      <x:c r="J310" s="2"/>
      <x:c r="K310" s="2"/>
      <x:c r="L310" s="2"/>
      <x:c r="M310" s="2"/>
      <x:c r="N310" s="2"/>
      <x:c r="O310" s="2"/>
      <x:c r="P310" s="2"/>
      <x:c r="Q310" s="2"/>
      <x:c r="R310" s="2"/>
      <x:c r="S310" s="2" t="n">
        <x:v>3000</x:v>
      </x:c>
      <x:c r="T310" s="2" t="n">
        <x:v>7864.9</x:v>
      </x:c>
      <x:c r="U310" s="7" t="n">
        <x:v>3000</x:v>
      </x:c>
      <x:c r="V310" s="7" t="n">
        <x:v>7864.9</x:v>
      </x:c>
      <x:c r="W310" s="2" t="n">
        <x:v>0</x:v>
      </x:c>
      <x:c r="X310" s="2" t="n">
        <x:v>1</x:v>
      </x:c>
      <x:c r="Y310" s="7" t="n">
        <x:f>SUMIFS('9月奖金发放记录'!$J$2:$J$168,'9月奖金发放记录'!$B$2:$B$168,B310,'9月奖金发放记录'!$A$2:$A$168,A310)</x:f>
        <x:v>150</x:v>
      </x:c>
      <x:c r="Z310" s="2" t="n">
        <x:v>0</x:v>
      </x:c>
    </x:row>
    <x:row r="311" ht="22" customHeight="1">
      <x:c r="A311" s="2" t="str">
        <x:v>粤AGQ9555</x:v>
      </x:c>
      <x:c r="B311" s="2" t="str">
        <x:v>钟祥</x:v>
      </x:c>
      <x:c r="C311" s="2" t="n">
        <x:v>3000</x:v>
      </x:c>
      <x:c r="D311" s="2" t="n">
        <x:v>1630.4</x:v>
      </x:c>
      <x:c r="E311" s="2" t="n">
        <x:v>3000</x:v>
      </x:c>
      <x:c r="F311" s="2" t="n">
        <x:v>59.5</x:v>
      </x:c>
      <x:c r="G311" s="2" t="n">
        <x:v>3000</x:v>
      </x:c>
      <x:c r="H311" s="2" t="n">
        <x:v>1450.2</x:v>
      </x:c>
      <x:c r="I311" s="2" t="n">
        <x:v>3000</x:v>
      </x:c>
      <x:c r="J311" s="2" t="n">
        <x:v>1720</x:v>
      </x:c>
      <x:c r="K311" s="2" t="n">
        <x:v>3000</x:v>
      </x:c>
      <x:c r="L311" s="2" t="n">
        <x:v>989.3</x:v>
      </x:c>
      <x:c r="M311" s="2" t="n">
        <x:v>3000</x:v>
      </x:c>
      <x:c r="N311" s="2" t="n">
        <x:v>1614.5</x:v>
      </x:c>
      <x:c r="O311" s="2" t="n">
        <x:v>3000</x:v>
      </x:c>
      <x:c r="P311" s="2" t="n">
        <x:v>1447</x:v>
      </x:c>
      <x:c r="Q311" s="2" t="n">
        <x:v>3000</x:v>
      </x:c>
      <x:c r="R311" s="2" t="n">
        <x:v>828.17</x:v>
      </x:c>
      <x:c r="S311" s="2" t="n">
        <x:v>3000</x:v>
      </x:c>
      <x:c r="T311" s="2" t="n">
        <x:v>2088.8</x:v>
      </x:c>
      <x:c r="U311" s="7" t="n">
        <x:v>27000</x:v>
      </x:c>
      <x:c r="V311" s="7" t="n">
        <x:v>11827.87</x:v>
      </x:c>
      <x:c r="W311" s="2" t="n">
        <x:v>0</x:v>
      </x:c>
      <x:c r="X311" s="2" t="n">
        <x:v>0</x:v>
      </x:c>
      <x:c r="Y311" s="7" t="n">
        <x:f>SUMIFS('9月奖金发放记录'!$J$2:$J$168,'9月奖金发放记录'!$B$2:$B$168,B311,'9月奖金发放记录'!$A$2:$A$168,A311)</x:f>
        <x:v>0</x:v>
      </x:c>
      <x:c r="Z311" s="2" t="n">
        <x:v>4</x:v>
      </x:c>
    </x:row>
    <x:row r="312" ht="22" customHeight="1">
      <x:c r="A312" s="2" t="str">
        <x:v>粤AGR0238</x:v>
      </x:c>
      <x:c r="B312" s="2" t="str">
        <x:v>钟祥</x:v>
      </x:c>
      <x:c r="C312" s="2"/>
      <x:c r="D312" s="2"/>
      <x:c r="E312" s="2"/>
      <x:c r="F312" s="2"/>
      <x:c r="G312" s="2"/>
      <x:c r="H312" s="2"/>
      <x:c r="I312" s="2"/>
      <x:c r="J312" s="2"/>
      <x:c r="K312" s="2"/>
      <x:c r="L312" s="2"/>
      <x:c r="M312" s="2"/>
      <x:c r="N312" s="2"/>
      <x:c r="O312" s="2"/>
      <x:c r="P312" s="2"/>
      <x:c r="Q312" s="2" t="n">
        <x:v>96.77</x:v>
      </x:c>
      <x:c r="R312" s="2" t="n">
        <x:v>92.9</x:v>
      </x:c>
      <x:c r="S312" s="2" t="n">
        <x:v>800</x:v>
      </x:c>
      <x:c r="T312" s="2" t="n">
        <x:v>503.4</x:v>
      </x:c>
      <x:c r="U312" s="7" t="n">
        <x:v>896.77</x:v>
      </x:c>
      <x:c r="V312" s="7" t="n">
        <x:v>596.3</x:v>
      </x:c>
      <x:c r="W312" s="2" t="n">
        <x:v>0</x:v>
      </x:c>
      <x:c r="X312" s="2" t="n">
        <x:v>0</x:v>
      </x:c>
      <x:c r="Y312" s="7" t="n">
        <x:f>SUMIFS('9月奖金发放记录'!$J$2:$J$168,'9月奖金发放记录'!$B$2:$B$168,B312,'9月奖金发放记录'!$A$2:$A$168,A312)</x:f>
        <x:v>0</x:v>
      </x:c>
      <x:c r="Z312" s="2" t="n">
        <x:v>0</x:v>
      </x:c>
    </x:row>
    <x:row r="313" ht="22" customHeight="1">
      <x:c r="A313" s="2" t="str">
        <x:v>粤AGR5056</x:v>
      </x:c>
      <x:c r="B313" s="2" t="str">
        <x:v>钟祥</x:v>
      </x:c>
      <x:c r="C313" s="2" t="n">
        <x:v>3000</x:v>
      </x:c>
      <x:c r="D313" s="2" t="n">
        <x:v>2754.7</x:v>
      </x:c>
      <x:c r="E313" s="2" t="n">
        <x:v>3000</x:v>
      </x:c>
      <x:c r="F313" s="2" t="n">
        <x:v>1683.3</x:v>
      </x:c>
      <x:c r="G313" s="2" t="n">
        <x:v>3000</x:v>
      </x:c>
      <x:c r="H313" s="2" t="n">
        <x:v>5008</x:v>
      </x:c>
      <x:c r="I313" s="2" t="n">
        <x:v>3000</x:v>
      </x:c>
      <x:c r="J313" s="2" t="n">
        <x:v>5731.9</x:v>
      </x:c>
      <x:c r="K313" s="2" t="n">
        <x:v>3000</x:v>
      </x:c>
      <x:c r="L313" s="2" t="n">
        <x:v>5680.7</x:v>
      </x:c>
      <x:c r="M313" s="2" t="n">
        <x:v>3000</x:v>
      </x:c>
      <x:c r="N313" s="2" t="n">
        <x:v>376.2</x:v>
      </x:c>
      <x:c r="O313" s="2" t="n">
        <x:v>3000</x:v>
      </x:c>
      <x:c r="P313" s="2" t="n">
        <x:v>4619</x:v>
      </x:c>
      <x:c r="Q313" s="2" t="n">
        <x:v>3000</x:v>
      </x:c>
      <x:c r="R313" s="2" t="n">
        <x:v>5590.3</x:v>
      </x:c>
      <x:c r="S313" s="2" t="n">
        <x:v>3000</x:v>
      </x:c>
      <x:c r="T313" s="2" t="n">
        <x:v>4743</x:v>
      </x:c>
      <x:c r="U313" s="7" t="n">
        <x:v>27000</x:v>
      </x:c>
      <x:c r="V313" s="7" t="n">
        <x:v>36187.1</x:v>
      </x:c>
      <x:c r="W313" s="2" t="n">
        <x:v>0</x:v>
      </x:c>
      <x:c r="X313" s="2" t="n">
        <x:v>1</x:v>
      </x:c>
      <x:c r="Y313" s="7" t="n">
        <x:f>SUMIFS('9月奖金发放记录'!$J$2:$J$168,'9月奖金发放记录'!$B$2:$B$168,B313,'9月奖金发放记录'!$A$2:$A$168,A313)</x:f>
        <x:v>150</x:v>
      </x:c>
      <x:c r="Z313" s="2" t="n">
        <x:v>0</x:v>
      </x:c>
    </x:row>
    <x:row r="314" ht="22" customHeight="1">
      <x:c r="A314" s="2" t="str">
        <x:v>粤AGR5058</x:v>
      </x:c>
      <x:c r="B314" s="2" t="str">
        <x:v>钟祥</x:v>
      </x:c>
      <x:c r="C314" s="2" t="n">
        <x:v>3000</x:v>
      </x:c>
      <x:c r="D314" s="2" t="n">
        <x:v>5124.4</x:v>
      </x:c>
      <x:c r="E314" s="2" t="n">
        <x:v>3000</x:v>
      </x:c>
      <x:c r="F314" s="2" t="n">
        <x:v>3295.8</x:v>
      </x:c>
      <x:c r="G314" s="2" t="n">
        <x:v>3000</x:v>
      </x:c>
      <x:c r="H314" s="2" t="n">
        <x:v>5515.9</x:v>
      </x:c>
      <x:c r="I314" s="2" t="n">
        <x:v>3000</x:v>
      </x:c>
      <x:c r="J314" s="2" t="n">
        <x:v>5389.6</x:v>
      </x:c>
      <x:c r="K314" s="2" t="n">
        <x:v>3000</x:v>
      </x:c>
      <x:c r="L314" s="2" t="n">
        <x:v>5054.9</x:v>
      </x:c>
      <x:c r="M314" s="2" t="n">
        <x:v>3000</x:v>
      </x:c>
      <x:c r="N314" s="2" t="n">
        <x:v>5648.1</x:v>
      </x:c>
      <x:c r="O314" s="2" t="n">
        <x:v>3000</x:v>
      </x:c>
      <x:c r="P314" s="2" t="n">
        <x:v>5070.7</x:v>
      </x:c>
      <x:c r="Q314" s="2" t="n">
        <x:v>3000</x:v>
      </x:c>
      <x:c r="R314" s="2" t="n">
        <x:v>4947.7</x:v>
      </x:c>
      <x:c r="S314" s="2" t="n">
        <x:v>3000</x:v>
      </x:c>
      <x:c r="T314" s="2" t="n">
        <x:v>4967.2</x:v>
      </x:c>
      <x:c r="U314" s="7" t="n">
        <x:v>27000</x:v>
      </x:c>
      <x:c r="V314" s="7" t="n">
        <x:v>45014.3</x:v>
      </x:c>
      <x:c r="W314" s="2" t="n">
        <x:v>1</x:v>
      </x:c>
      <x:c r="X314" s="2" t="n">
        <x:v>1</x:v>
      </x:c>
      <x:c r="Y314" s="7" t="n">
        <x:f>SUMIFS('9月奖金发放记录'!$J$2:$J$168,'9月奖金发放记录'!$B$2:$B$168,B314,'9月奖金发放记录'!$A$2:$A$168,A314)</x:f>
        <x:v>150</x:v>
      </x:c>
      <x:c r="Z314" s="2" t="n">
        <x:v>0</x:v>
      </x:c>
    </x:row>
    <x:row r="315" ht="22" customHeight="1">
      <x:c r="A315" s="2" t="str">
        <x:v>粤AGR5099</x:v>
      </x:c>
      <x:c r="B315" s="2" t="str">
        <x:v>钟祥</x:v>
      </x:c>
      <x:c r="C315" s="2"/>
      <x:c r="D315" s="2"/>
      <x:c r="E315" s="2"/>
      <x:c r="F315" s="2"/>
      <x:c r="G315" s="2"/>
      <x:c r="H315" s="2"/>
      <x:c r="I315" s="2"/>
      <x:c r="J315" s="2"/>
      <x:c r="K315" s="2"/>
      <x:c r="L315" s="2"/>
      <x:c r="M315" s="2"/>
      <x:c r="N315" s="2"/>
      <x:c r="O315" s="2"/>
      <x:c r="P315" s="2"/>
      <x:c r="Q315" s="2" t="n">
        <x:v>677.42</x:v>
      </x:c>
      <x:c r="R315" s="2" t="n">
        <x:v>175.6</x:v>
      </x:c>
      <x:c r="S315" s="2" t="n">
        <x:v>3000</x:v>
      </x:c>
      <x:c r="T315" s="2" t="n">
        <x:v>1608.2</x:v>
      </x:c>
      <x:c r="U315" s="7" t="n">
        <x:v>3677.42</x:v>
      </x:c>
      <x:c r="V315" s="7" t="n">
        <x:v>1783.8</x:v>
      </x:c>
      <x:c r="W315" s="2" t="n">
        <x:v>0</x:v>
      </x:c>
      <x:c r="X315" s="2" t="n">
        <x:v>0</x:v>
      </x:c>
      <x:c r="Y315" s="7" t="n">
        <x:f>SUMIFS('9月奖金发放记录'!$J$2:$J$168,'9月奖金发放记录'!$B$2:$B$168,B315,'9月奖金发放记录'!$A$2:$A$168,A315)</x:f>
        <x:v>0</x:v>
      </x:c>
      <x:c r="Z315" s="2" t="n">
        <x:v>6</x:v>
      </x:c>
    </x:row>
    <x:row r="316" ht="22" customHeight="1">
      <x:c r="A316" s="2" t="str">
        <x:v>粤AGR5553</x:v>
      </x:c>
      <x:c r="B316" s="2" t="str">
        <x:v>钟祥</x:v>
      </x:c>
      <x:c r="C316" s="2"/>
      <x:c r="D316" s="2"/>
      <x:c r="E316" s="2"/>
      <x:c r="F316" s="2"/>
      <x:c r="G316" s="2"/>
      <x:c r="H316" s="2"/>
      <x:c r="I316" s="2"/>
      <x:c r="J316" s="2"/>
      <x:c r="K316" s="2" t="n">
        <x:v>2129.03</x:v>
      </x:c>
      <x:c r="L316" s="2" t="n">
        <x:v>1079.3</x:v>
      </x:c>
      <x:c r="M316" s="2" t="n">
        <x:v>3000</x:v>
      </x:c>
      <x:c r="N316" s="2" t="n">
        <x:v>1660.4</x:v>
      </x:c>
      <x:c r="O316" s="2"/>
      <x:c r="P316" s="2"/>
      <x:c r="Q316" s="2"/>
      <x:c r="R316" s="2"/>
      <x:c r="S316" s="2" t="n">
        <x:v>3000</x:v>
      </x:c>
      <x:c r="T316" s="2" t="n">
        <x:v>4518</x:v>
      </x:c>
      <x:c r="U316" s="7" t="n">
        <x:v>3000</x:v>
      </x:c>
      <x:c r="V316" s="7" t="n">
        <x:v>4518</x:v>
      </x:c>
      <x:c r="W316" s="2" t="n">
        <x:v>0</x:v>
      </x:c>
      <x:c r="X316" s="2" t="n">
        <x:v>0</x:v>
      </x:c>
      <x:c r="Y316" s="7" t="n">
        <x:f>SUMIFS('9月奖金发放记录'!$J$2:$J$168,'9月奖金发放记录'!$B$2:$B$168,B316,'9月奖金发放记录'!$A$2:$A$168,A316)</x:f>
        <x:v>406.45</x:v>
      </x:c>
      <x:c r="Z316" s="2" t="n">
        <x:v>1</x:v>
      </x:c>
    </x:row>
    <x:row r="317" ht="22" customHeight="1">
      <x:c r="A317" s="2" t="str">
        <x:v>粤AGR5560</x:v>
      </x:c>
      <x:c r="B317" s="2" t="str">
        <x:v>钟祥</x:v>
      </x:c>
      <x:c r="C317" s="2"/>
      <x:c r="D317" s="2"/>
      <x:c r="E317" s="2"/>
      <x:c r="F317" s="2"/>
      <x:c r="G317" s="2"/>
      <x:c r="H317" s="2"/>
      <x:c r="I317" s="2"/>
      <x:c r="J317" s="2"/>
      <x:c r="K317" s="2"/>
      <x:c r="L317" s="2"/>
      <x:c r="M317" s="2"/>
      <x:c r="N317" s="2"/>
      <x:c r="O317" s="2"/>
      <x:c r="P317" s="2"/>
      <x:c r="Q317" s="2" t="n">
        <x:v>1354.84</x:v>
      </x:c>
      <x:c r="R317" s="2" t="n">
        <x:v>1812.4</x:v>
      </x:c>
      <x:c r="S317" s="2" t="n">
        <x:v>1700</x:v>
      </x:c>
      <x:c r="T317" s="2" t="n">
        <x:v>1350.4</x:v>
      </x:c>
      <x:c r="U317" s="7" t="n">
        <x:v>3054.84</x:v>
      </x:c>
      <x:c r="V317" s="7" t="n">
        <x:v>3162.8</x:v>
      </x:c>
      <x:c r="W317" s="2" t="n">
        <x:v>0</x:v>
      </x:c>
      <x:c r="X317" s="2" t="n">
        <x:v>0</x:v>
      </x:c>
      <x:c r="Y317" s="7" t="n">
        <x:f>SUMIFS('9月奖金发放记录'!$J$2:$J$168,'9月奖金发放记录'!$B$2:$B$168,B317,'9月奖金发放记录'!$A$2:$A$168,A317)</x:f>
        <x:v>5</x:v>
      </x:c>
      <x:c r="Z317" s="2" t="n">
        <x:v>1</x:v>
      </x:c>
    </x:row>
    <x:row r="318" ht="22" customHeight="1">
      <x:c r="A318" s="2" t="str">
        <x:v>粤AGR6822</x:v>
      </x:c>
      <x:c r="B318" s="2" t="str">
        <x:v>钟祥</x:v>
      </x:c>
      <x:c r="C318" s="2"/>
      <x:c r="D318" s="2"/>
      <x:c r="E318" s="2"/>
      <x:c r="F318" s="2"/>
      <x:c r="G318" s="2"/>
      <x:c r="H318" s="2"/>
      <x:c r="I318" s="2"/>
      <x:c r="J318" s="2"/>
      <x:c r="K318" s="2"/>
      <x:c r="L318" s="2"/>
      <x:c r="M318" s="2"/>
      <x:c r="N318" s="2"/>
      <x:c r="O318" s="2"/>
      <x:c r="P318" s="2"/>
      <x:c r="Q318" s="2" t="n">
        <x:v>774.19</x:v>
      </x:c>
      <x:c r="R318" s="2" t="n">
        <x:v>629.5</x:v>
      </x:c>
      <x:c r="S318" s="2" t="n">
        <x:v>2600</x:v>
      </x:c>
      <x:c r="T318" s="2" t="n">
        <x:v>1776.5</x:v>
      </x:c>
      <x:c r="U318" s="7" t="n">
        <x:v>3374.19</x:v>
      </x:c>
      <x:c r="V318" s="7" t="n">
        <x:v>2406</x:v>
      </x:c>
      <x:c r="W318" s="2" t="n">
        <x:v>0</x:v>
      </x:c>
      <x:c r="X318" s="2" t="n">
        <x:v>0</x:v>
      </x:c>
      <x:c r="Y318" s="7" t="n">
        <x:f>SUMIFS('9月奖金发放记录'!$J$2:$J$168,'9月奖金发放记录'!$B$2:$B$168,B318,'9月奖金发放记录'!$A$2:$A$168,A318)</x:f>
        <x:v>0</x:v>
      </x:c>
      <x:c r="Z318" s="2" t="n">
        <x:v>3</x:v>
      </x:c>
    </x:row>
    <x:row r="319" ht="22" customHeight="1">
      <x:c r="A319" s="2" t="str">
        <x:v>粤AGR6867</x:v>
      </x:c>
      <x:c r="B319" s="2" t="str">
        <x:v>钟祥</x:v>
      </x:c>
      <x:c r="C319" s="2"/>
      <x:c r="D319" s="2"/>
      <x:c r="E319" s="2"/>
      <x:c r="F319" s="2"/>
      <x:c r="G319" s="2"/>
      <x:c r="H319" s="2"/>
      <x:c r="I319" s="2"/>
      <x:c r="J319" s="2"/>
      <x:c r="K319" s="2"/>
      <x:c r="L319" s="2"/>
      <x:c r="M319" s="2"/>
      <x:c r="N319" s="2"/>
      <x:c r="O319" s="2"/>
      <x:c r="P319" s="2"/>
      <x:c r="Q319" s="2"/>
      <x:c r="R319" s="2"/>
      <x:c r="S319" s="2" t="n">
        <x:v>1000</x:v>
      </x:c>
      <x:c r="T319" s="2" t="n">
        <x:v>162.6</x:v>
      </x:c>
      <x:c r="U319" s="7" t="n">
        <x:v>1000</x:v>
      </x:c>
      <x:c r="V319" s="7" t="n">
        <x:v>162.6</x:v>
      </x:c>
      <x:c r="W319" s="2" t="n">
        <x:v>0</x:v>
      </x:c>
      <x:c r="X319" s="2" t="n">
        <x:v>0</x:v>
      </x:c>
      <x:c r="Y319" s="7" t="n">
        <x:f>SUMIFS('9月奖金发放记录'!$J$2:$J$168,'9月奖金发放记录'!$B$2:$B$168,B319,'9月奖金发放记录'!$A$2:$A$168,A319)</x:f>
        <x:v>0</x:v>
      </x:c>
      <x:c r="Z319" s="2" t="n">
        <x:v>7</x:v>
      </x:c>
    </x:row>
    <x:row r="320" ht="22" customHeight="1">
      <x:c r="A320" s="2" t="str">
        <x:v>粤AGR6885</x:v>
      </x:c>
      <x:c r="B320" s="2" t="str">
        <x:v>钟祥</x:v>
      </x:c>
      <x:c r="C320" s="2"/>
      <x:c r="D320" s="2"/>
      <x:c r="E320" s="2"/>
      <x:c r="F320" s="2"/>
      <x:c r="G320" s="2"/>
      <x:c r="H320" s="2"/>
      <x:c r="I320" s="2"/>
      <x:c r="J320" s="2"/>
      <x:c r="K320" s="2" t="n">
        <x:v>2129.03</x:v>
      </x:c>
      <x:c r="L320" s="2" t="n">
        <x:v>1171.7</x:v>
      </x:c>
      <x:c r="M320" s="2" t="n">
        <x:v>3000</x:v>
      </x:c>
      <x:c r="N320" s="2" t="n">
        <x:v>2185.6</x:v>
      </x:c>
      <x:c r="O320" s="2"/>
      <x:c r="P320" s="2"/>
      <x:c r="Q320" s="2"/>
      <x:c r="R320" s="2"/>
      <x:c r="S320" s="2" t="n">
        <x:v>3000</x:v>
      </x:c>
      <x:c r="T320" s="2" t="n">
        <x:v>2860.2</x:v>
      </x:c>
      <x:c r="U320" s="7" t="n">
        <x:v>3000</x:v>
      </x:c>
      <x:c r="V320" s="7" t="n">
        <x:v>2860.2</x:v>
      </x:c>
      <x:c r="W320" s="2" t="n">
        <x:v>0</x:v>
      </x:c>
      <x:c r="X320" s="2" t="n">
        <x:v>0</x:v>
      </x:c>
      <x:c r="Y320" s="7" t="n">
        <x:f>SUMIFS('9月奖金发放记录'!$J$2:$J$168,'9月奖金发放记录'!$B$2:$B$168,B320,'9月奖金发放记录'!$A$2:$A$168,A320)</x:f>
        <x:v>0</x:v>
      </x:c>
      <x:c r="Z320" s="2" t="n">
        <x:v>0</x:v>
      </x:c>
    </x:row>
    <x:row r="321" ht="22" customHeight="1">
      <x:c r="A321" s="2" t="str">
        <x:v>粤AGR7788</x:v>
      </x:c>
      <x:c r="B321" s="2" t="str">
        <x:v>钟祥</x:v>
      </x:c>
      <x:c r="C321" s="2"/>
      <x:c r="D321" s="2"/>
      <x:c r="E321" s="2"/>
      <x:c r="F321" s="2"/>
      <x:c r="G321" s="2"/>
      <x:c r="H321" s="2"/>
      <x:c r="I321" s="2"/>
      <x:c r="J321" s="2"/>
      <x:c r="K321" s="2" t="n">
        <x:v>2129.03</x:v>
      </x:c>
      <x:c r="L321" s="2" t="n">
        <x:v>584.3</x:v>
      </x:c>
      <x:c r="M321" s="2" t="n">
        <x:v>3000</x:v>
      </x:c>
      <x:c r="N321" s="2" t="n">
        <x:v>1532.2</x:v>
      </x:c>
      <x:c r="O321" s="2"/>
      <x:c r="P321" s="2"/>
      <x:c r="Q321" s="2"/>
      <x:c r="R321" s="2"/>
      <x:c r="S321" s="2" t="n">
        <x:v>3000</x:v>
      </x:c>
      <x:c r="T321" s="2" t="n">
        <x:v>2859.2</x:v>
      </x:c>
      <x:c r="U321" s="7" t="n">
        <x:v>3000</x:v>
      </x:c>
      <x:c r="V321" s="7" t="n">
        <x:v>2859.2</x:v>
      </x:c>
      <x:c r="W321" s="2" t="n">
        <x:v>0</x:v>
      </x:c>
      <x:c r="X321" s="2" t="n">
        <x:v>0</x:v>
      </x:c>
      <x:c r="Y321" s="7" t="n">
        <x:f>SUMIFS('9月奖金发放记录'!$J$2:$J$168,'9月奖金发放记录'!$B$2:$B$168,B321,'9月奖金发放记录'!$A$2:$A$168,A321)</x:f>
        <x:v>0</x:v>
      </x:c>
      <x:c r="Z321" s="2" t="n">
        <x:v>4</x:v>
      </x:c>
    </x:row>
    <x:row r="322" ht="22" customHeight="1">
      <x:c r="A322" s="2" t="str">
        <x:v>粤AGR8508</x:v>
      </x:c>
      <x:c r="B322" s="2" t="str">
        <x:v>钟祥</x:v>
      </x:c>
      <x:c r="C322" s="2" t="n">
        <x:v>3000</x:v>
      </x:c>
      <x:c r="D322" s="2" t="n">
        <x:v>3165.5</x:v>
      </x:c>
      <x:c r="E322" s="2" t="n">
        <x:v>3000</x:v>
      </x:c>
      <x:c r="F322" s="2" t="n">
        <x:v>160.9</x:v>
      </x:c>
      <x:c r="G322" s="2" t="n">
        <x:v>3000</x:v>
      </x:c>
      <x:c r="H322" s="2" t="n">
        <x:v>3067.7</x:v>
      </x:c>
      <x:c r="I322" s="2" t="n">
        <x:v>3000</x:v>
      </x:c>
      <x:c r="J322" s="2" t="n">
        <x:v>2218.6</x:v>
      </x:c>
      <x:c r="K322" s="2" t="n">
        <x:v>3000</x:v>
      </x:c>
      <x:c r="L322" s="2" t="n">
        <x:v>2252.4</x:v>
      </x:c>
      <x:c r="M322" s="2" t="n">
        <x:v>3000</x:v>
      </x:c>
      <x:c r="N322" s="2" t="n">
        <x:v>2554.9</x:v>
      </x:c>
      <x:c r="O322" s="2" t="n">
        <x:v>3000</x:v>
      </x:c>
      <x:c r="P322" s="2" t="n">
        <x:v>978.2</x:v>
      </x:c>
      <x:c r="Q322" s="2" t="n">
        <x:v>3000</x:v>
      </x:c>
      <x:c r="R322" s="2" t="n">
        <x:v>701</x:v>
      </x:c>
      <x:c r="S322" s="2" t="n">
        <x:v>3000</x:v>
      </x:c>
      <x:c r="T322" s="2" t="n">
        <x:v>2784.9</x:v>
      </x:c>
      <x:c r="U322" s="7" t="n">
        <x:v>27000</x:v>
      </x:c>
      <x:c r="V322" s="7" t="n">
        <x:v>17884.1</x:v>
      </x:c>
      <x:c r="W322" s="2" t="n">
        <x:v>0</x:v>
      </x:c>
      <x:c r="X322" s="2" t="n">
        <x:v>0</x:v>
      </x:c>
      <x:c r="Y322" s="7" t="n">
        <x:f>SUMIFS('9月奖金发放记录'!$J$2:$J$168,'9月奖金发放记录'!$B$2:$B$168,B322,'9月奖金发放记录'!$A$2:$A$168,A322)</x:f>
        <x:v>0</x:v>
      </x:c>
      <x:c r="Z322" s="2" t="n">
        <x:v>8</x:v>
      </x:c>
    </x:row>
    <x:row r="323" ht="22" customHeight="1">
      <x:c r="A323" s="2" t="str">
        <x:v>粤AGR8559</x:v>
      </x:c>
      <x:c r="B323" s="2" t="str">
        <x:v>钟祥</x:v>
      </x:c>
      <x:c r="C323" s="2"/>
      <x:c r="D323" s="2"/>
      <x:c r="E323" s="2"/>
      <x:c r="F323" s="2"/>
      <x:c r="G323" s="2"/>
      <x:c r="H323" s="2"/>
      <x:c r="I323" s="2"/>
      <x:c r="J323" s="2"/>
      <x:c r="K323" s="2"/>
      <x:c r="L323" s="2"/>
      <x:c r="M323" s="2"/>
      <x:c r="N323" s="2"/>
      <x:c r="O323" s="2"/>
      <x:c r="P323" s="2"/>
      <x:c r="Q323" s="2"/>
      <x:c r="R323" s="2"/>
      <x:c r="S323" s="2" t="n">
        <x:v>1600</x:v>
      </x:c>
      <x:c r="T323" s="2" t="n">
        <x:v>3014.2</x:v>
      </x:c>
      <x:c r="U323" s="7" t="n">
        <x:v>1600</x:v>
      </x:c>
      <x:c r="V323" s="7" t="n">
        <x:v>3014.2</x:v>
      </x:c>
      <x:c r="W323" s="2" t="n">
        <x:v>0</x:v>
      </x:c>
      <x:c r="X323" s="2" t="n">
        <x:v>0</x:v>
      </x:c>
      <x:c r="Y323" s="7" t="n">
        <x:f>SUMIFS('9月奖金发放记录'!$J$2:$J$168,'9月奖金发放记录'!$B$2:$B$168,B323,'9月奖金发放记录'!$A$2:$A$168,A323)</x:f>
        <x:v>80</x:v>
      </x:c>
      <x:c r="Z323" s="2" t="n">
        <x:v>2</x:v>
      </x:c>
    </x:row>
    <x:row r="324" ht="22" customHeight="1">
      <x:c r="A324" s="2" t="str">
        <x:v>粤AGR9758</x:v>
      </x:c>
      <x:c r="B324" s="2" t="str">
        <x:v>钟祥</x:v>
      </x:c>
      <x:c r="C324" s="2"/>
      <x:c r="D324" s="2"/>
      <x:c r="E324" s="2"/>
      <x:c r="F324" s="2"/>
      <x:c r="G324" s="2"/>
      <x:c r="H324" s="2"/>
      <x:c r="I324" s="2"/>
      <x:c r="J324" s="2"/>
      <x:c r="K324" s="2"/>
      <x:c r="L324" s="2"/>
      <x:c r="M324" s="2"/>
      <x:c r="N324" s="2"/>
      <x:c r="O324" s="2"/>
      <x:c r="P324" s="2"/>
      <x:c r="Q324" s="2"/>
      <x:c r="R324" s="2"/>
      <x:c r="S324" s="2" t="n">
        <x:v>2300</x:v>
      </x:c>
      <x:c r="T324" s="2" t="n">
        <x:v>979.7</x:v>
      </x:c>
      <x:c r="U324" s="7" t="n">
        <x:v>2300</x:v>
      </x:c>
      <x:c r="V324" s="7" t="n">
        <x:v>979.7</x:v>
      </x:c>
      <x:c r="W324" s="2" t="n">
        <x:v>0</x:v>
      </x:c>
      <x:c r="X324" s="2" t="n">
        <x:v>0</x:v>
      </x:c>
      <x:c r="Y324" s="7" t="n">
        <x:f>SUMIFS('9月奖金发放记录'!$J$2:$J$168,'9月奖金发放记录'!$B$2:$B$168,B324,'9月奖金发放记录'!$A$2:$A$168,A324)</x:f>
        <x:v>0</x:v>
      </x:c>
      <x:c r="Z324" s="2" t="n">
        <x:v>9</x:v>
      </x:c>
    </x:row>
    <x:row r="325" ht="22" customHeight="1">
      <x:c r="A325" s="2" t="str">
        <x:v>粤AGR9818</x:v>
      </x:c>
      <x:c r="B325" s="2" t="str">
        <x:v>钟祥</x:v>
      </x:c>
      <x:c r="C325" s="2"/>
      <x:c r="D325" s="2"/>
      <x:c r="E325" s="2"/>
      <x:c r="F325" s="2"/>
      <x:c r="G325" s="2"/>
      <x:c r="H325" s="2"/>
      <x:c r="I325" s="2"/>
      <x:c r="J325" s="2"/>
      <x:c r="K325" s="2"/>
      <x:c r="L325" s="2"/>
      <x:c r="M325" s="2"/>
      <x:c r="N325" s="2"/>
      <x:c r="O325" s="2"/>
      <x:c r="P325" s="2"/>
      <x:c r="Q325" s="2" t="n">
        <x:v>483.87</x:v>
      </x:c>
      <x:c r="R325" s="2" t="n">
        <x:v>807.2</x:v>
      </x:c>
      <x:c r="S325" s="2" t="n">
        <x:v>800</x:v>
      </x:c>
      <x:c r="T325" s="2" t="n">
        <x:v>1604</x:v>
      </x:c>
      <x:c r="U325" s="7" t="n">
        <x:v>1283.87</x:v>
      </x:c>
      <x:c r="V325" s="7" t="n">
        <x:v>2411.2</x:v>
      </x:c>
      <x:c r="W325" s="2" t="n">
        <x:v>0</x:v>
      </x:c>
      <x:c r="X325" s="2" t="n">
        <x:v>0</x:v>
      </x:c>
      <x:c r="Y325" s="7" t="n">
        <x:f>SUMIFS('9月奖金发放记录'!$J$2:$J$168,'9月奖金发放记录'!$B$2:$B$168,B325,'9月奖金发放记录'!$A$2:$A$168,A325)</x:f>
        <x:v>40</x:v>
      </x:c>
      <x:c r="Z325" s="2" t="n">
        <x:v>0</x:v>
      </x:c>
    </x:row>
    <x:row r="326" ht="22" customHeight="1">
      <x:c r="A326" s="2" t="str">
        <x:v>粤AGR9825</x:v>
      </x:c>
      <x:c r="B326" s="2" t="str">
        <x:v>钟祥</x:v>
      </x:c>
      <x:c r="C326" s="2"/>
      <x:c r="D326" s="2"/>
      <x:c r="E326" s="2"/>
      <x:c r="F326" s="2"/>
      <x:c r="G326" s="2"/>
      <x:c r="H326" s="2"/>
      <x:c r="I326" s="2"/>
      <x:c r="J326" s="2"/>
      <x:c r="K326" s="2"/>
      <x:c r="L326" s="2"/>
      <x:c r="M326" s="2"/>
      <x:c r="N326" s="2"/>
      <x:c r="O326" s="2"/>
      <x:c r="P326" s="2"/>
      <x:c r="Q326" s="2"/>
      <x:c r="R326" s="2"/>
      <x:c r="S326" s="2" t="n">
        <x:v>2300</x:v>
      </x:c>
      <x:c r="T326" s="2" t="n">
        <x:v>1422.7</x:v>
      </x:c>
      <x:c r="U326" s="7" t="n">
        <x:v>2300</x:v>
      </x:c>
      <x:c r="V326" s="7" t="n">
        <x:v>1422.7</x:v>
      </x:c>
      <x:c r="W326" s="2" t="n">
        <x:v>0</x:v>
      </x:c>
      <x:c r="X326" s="2" t="n">
        <x:v>0</x:v>
      </x:c>
      <x:c r="Y326" s="7" t="n">
        <x:f>SUMIFS('9月奖金发放记录'!$J$2:$J$168,'9月奖金发放记录'!$B$2:$B$168,B326,'9月奖金发放记录'!$A$2:$A$168,A326)</x:f>
        <x:v>0</x:v>
      </x:c>
      <x:c r="Z326" s="2" t="n">
        <x:v>4</x:v>
      </x:c>
    </x:row>
    <x:row r="327" ht="22" customHeight="1">
      <x:c r="A327" s="2" t="str">
        <x:v>粤AGR9879</x:v>
      </x:c>
      <x:c r="B327" s="2" t="str">
        <x:v>钟祥</x:v>
      </x:c>
      <x:c r="C327" s="2"/>
      <x:c r="D327" s="2"/>
      <x:c r="E327" s="2"/>
      <x:c r="F327" s="2"/>
      <x:c r="G327" s="2"/>
      <x:c r="H327" s="2"/>
      <x:c r="I327" s="2"/>
      <x:c r="J327" s="2"/>
      <x:c r="K327" s="2"/>
      <x:c r="L327" s="2"/>
      <x:c r="M327" s="2" t="n">
        <x:v>3000</x:v>
      </x:c>
      <x:c r="N327" s="2" t="n">
        <x:v>726.5</x:v>
      </x:c>
      <x:c r="O327" s="2" t="n">
        <x:v>3000</x:v>
      </x:c>
      <x:c r="P327" s="2" t="n">
        <x:v>1983.2</x:v>
      </x:c>
      <x:c r="Q327" s="2" t="n">
        <x:v>3000</x:v>
      </x:c>
      <x:c r="R327" s="2" t="n">
        <x:v>4644.3</x:v>
      </x:c>
      <x:c r="S327" s="2" t="n">
        <x:v>3000</x:v>
      </x:c>
      <x:c r="T327" s="2" t="n">
        <x:v>760.7</x:v>
      </x:c>
      <x:c r="U327" s="7" t="n">
        <x:v>12000</x:v>
      </x:c>
      <x:c r="V327" s="7" t="n">
        <x:v>8114.7</x:v>
      </x:c>
      <x:c r="W327" s="2" t="n">
        <x:v>0</x:v>
      </x:c>
      <x:c r="X327" s="2" t="n">
        <x:v>0</x:v>
      </x:c>
      <x:c r="Y327" s="7" t="n">
        <x:f>SUMIFS('9月奖金发放记录'!$J$2:$J$168,'9月奖金发放记录'!$B$2:$B$168,B327,'9月奖金发放记录'!$A$2:$A$168,A327)</x:f>
        <x:v>0</x:v>
      </x:c>
      <x:c r="Z327" s="2" t="n">
        <x:v>0</x:v>
      </x:c>
    </x:row>
    <x:row r="328" ht="22" customHeight="1">
      <x:c r="A328" s="2" t="str">
        <x:v>粤AGR9887</x:v>
      </x:c>
      <x:c r="B328" s="2" t="str">
        <x:v>钟祥</x:v>
      </x:c>
      <x:c r="C328" s="2"/>
      <x:c r="D328" s="2"/>
      <x:c r="E328" s="2"/>
      <x:c r="F328" s="2"/>
      <x:c r="G328" s="2"/>
      <x:c r="H328" s="2"/>
      <x:c r="I328" s="2"/>
      <x:c r="J328" s="2"/>
      <x:c r="K328" s="2"/>
      <x:c r="L328" s="2"/>
      <x:c r="M328" s="2" t="n">
        <x:v>3000</x:v>
      </x:c>
      <x:c r="N328" s="2" t="n">
        <x:v>2859</x:v>
      </x:c>
      <x:c r="O328" s="2" t="n">
        <x:v>3000</x:v>
      </x:c>
      <x:c r="P328" s="2" t="n">
        <x:v>2978.1</x:v>
      </x:c>
      <x:c r="Q328" s="2" t="n">
        <x:v>3000</x:v>
      </x:c>
      <x:c r="R328" s="2" t="n">
        <x:v>3262.8</x:v>
      </x:c>
      <x:c r="S328" s="2" t="n">
        <x:v>3000</x:v>
      </x:c>
      <x:c r="T328" s="2" t="n">
        <x:v>2256</x:v>
      </x:c>
      <x:c r="U328" s="7" t="n">
        <x:v>12000</x:v>
      </x:c>
      <x:c r="V328" s="7" t="n">
        <x:v>11355.9</x:v>
      </x:c>
      <x:c r="W328" s="2" t="n">
        <x:v>0</x:v>
      </x:c>
      <x:c r="X328" s="2" t="n">
        <x:v>0</x:v>
      </x:c>
      <x:c r="Y328" s="7" t="n">
        <x:f>SUMIFS('9月奖金发放记录'!$J$2:$J$168,'9月奖金发放记录'!$B$2:$B$168,B328,'9月奖金发放记录'!$A$2:$A$168,A328)</x:f>
        <x:v>0</x:v>
      </x:c>
      <x:c r="Z328" s="2" t="n">
        <x:v>5</x:v>
      </x:c>
    </x:row>
    <x:row r="329" ht="22" customHeight="1">
      <x:c r="A329" s="2" t="str">
        <x:v>粤A00255F</x:v>
      </x:c>
      <x:c r="B329" s="2" t="str">
        <x:v>陈高伟</x:v>
      </x:c>
      <x:c r="C329" s="2"/>
      <x:c r="D329" s="2"/>
      <x:c r="E329" s="2"/>
      <x:c r="F329" s="2"/>
      <x:c r="G329" s="2"/>
      <x:c r="H329" s="2"/>
      <x:c r="I329" s="2"/>
      <x:c r="J329" s="2"/>
      <x:c r="K329" s="2"/>
      <x:c r="L329" s="2"/>
      <x:c r="M329" s="2"/>
      <x:c r="N329" s="2"/>
      <x:c r="O329" s="2"/>
      <x:c r="P329" s="2"/>
      <x:c r="Q329" s="2"/>
      <x:c r="R329" s="2"/>
      <x:c r="S329" s="2" t="n">
        <x:v>6000</x:v>
      </x:c>
      <x:c r="T329" s="2" t="n">
        <x:v>1525.8</x:v>
      </x:c>
      <x:c r="U329" s="7" t="n">
        <x:v>6000</x:v>
      </x:c>
      <x:c r="V329" s="7" t="n">
        <x:v>1525.8</x:v>
      </x:c>
      <x:c r="W329" s="2" t="n">
        <x:v>0</x:v>
      </x:c>
      <x:c r="X329" s="2" t="n">
        <x:v>0</x:v>
      </x:c>
      <x:c r="Y329" s="7" t="n">
        <x:f>SUMIFS('9月奖金发放记录'!$J$2:$J$168,'9月奖金发放记录'!$B$2:$B$168,B329,'9月奖金发放记录'!$A$2:$A$168,A329)</x:f>
        <x:v>0</x:v>
      </x:c>
      <x:c r="Z329" s="2" t="n">
        <x:v>3</x:v>
      </x:c>
    </x:row>
    <x:row r="330" ht="22" customHeight="1">
      <x:c r="A330" s="2" t="str">
        <x:v>粤A01209F</x:v>
      </x:c>
      <x:c r="B330" s="2" t="str">
        <x:v>陈高伟</x:v>
      </x:c>
      <x:c r="C330" s="2"/>
      <x:c r="D330" s="2"/>
      <x:c r="E330" s="2"/>
      <x:c r="F330" s="2"/>
      <x:c r="G330" s="2"/>
      <x:c r="H330" s="2"/>
      <x:c r="I330" s="2"/>
      <x:c r="J330" s="2"/>
      <x:c r="K330" s="2"/>
      <x:c r="L330" s="2"/>
      <x:c r="M330" s="2"/>
      <x:c r="N330" s="2"/>
      <x:c r="O330" s="2"/>
      <x:c r="P330" s="2"/>
      <x:c r="Q330" s="2"/>
      <x:c r="R330" s="2"/>
      <x:c r="S330" s="2" t="n">
        <x:v>2000</x:v>
      </x:c>
      <x:c r="T330" s="2" t="n">
        <x:v>613.5</x:v>
      </x:c>
      <x:c r="U330" s="7" t="n">
        <x:v>2000</x:v>
      </x:c>
      <x:c r="V330" s="7" t="n">
        <x:v>613.5</x:v>
      </x:c>
      <x:c r="W330" s="2" t="n">
        <x:v>0</x:v>
      </x:c>
      <x:c r="X330" s="2" t="n">
        <x:v>0</x:v>
      </x:c>
      <x:c r="Y330" s="7" t="n">
        <x:f>SUMIFS('9月奖金发放记录'!$J$2:$J$168,'9月奖金发放记录'!$B$2:$B$168,B330,'9月奖金发放记录'!$A$2:$A$168,A330)</x:f>
        <x:v>0</x:v>
      </x:c>
      <x:c r="Z330" s="2" t="n">
        <x:v>0</x:v>
      </x:c>
    </x:row>
    <x:row r="331" ht="22" customHeight="1">
      <x:c r="A331" s="2" t="str">
        <x:v>粤A01396F</x:v>
      </x:c>
      <x:c r="B331" s="2" t="str">
        <x:v>陈高伟</x:v>
      </x:c>
      <x:c r="C331" s="2"/>
      <x:c r="D331" s="2"/>
      <x:c r="E331" s="2"/>
      <x:c r="F331" s="2"/>
      <x:c r="G331" s="2"/>
      <x:c r="H331" s="2"/>
      <x:c r="I331" s="2"/>
      <x:c r="J331" s="2"/>
      <x:c r="K331" s="2"/>
      <x:c r="L331" s="2"/>
      <x:c r="M331" s="2"/>
      <x:c r="N331" s="2"/>
      <x:c r="O331" s="2"/>
      <x:c r="P331" s="2"/>
      <x:c r="Q331" s="2"/>
      <x:c r="R331" s="2"/>
      <x:c r="S331" s="2" t="n">
        <x:v>6000</x:v>
      </x:c>
      <x:c r="T331" s="2" t="n">
        <x:v>4196.4</x:v>
      </x:c>
      <x:c r="U331" s="7" t="n">
        <x:v>6000</x:v>
      </x:c>
      <x:c r="V331" s="7" t="n">
        <x:v>4196.4</x:v>
      </x:c>
      <x:c r="W331" s="2" t="n">
        <x:v>0</x:v>
      </x:c>
      <x:c r="X331" s="2" t="n">
        <x:v>0</x:v>
      </x:c>
      <x:c r="Y331" s="7" t="n">
        <x:f>SUMIFS('9月奖金发放记录'!$J$2:$J$168,'9月奖金发放记录'!$B$2:$B$168,B331,'9月奖金发放记录'!$A$2:$A$168,A331)</x:f>
        <x:v>0</x:v>
      </x:c>
      <x:c r="Z331" s="2" t="n">
        <x:v>0</x:v>
      </x:c>
    </x:row>
    <x:row r="332" ht="22" customHeight="1">
      <x:c r="A332" s="2" t="str">
        <x:v>粤A01620F</x:v>
      </x:c>
      <x:c r="B332" s="2" t="str">
        <x:v>陈高伟</x:v>
      </x:c>
      <x:c r="C332" s="2"/>
      <x:c r="D332" s="2"/>
      <x:c r="E332" s="2"/>
      <x:c r="F332" s="2"/>
      <x:c r="G332" s="2"/>
      <x:c r="H332" s="2"/>
      <x:c r="I332" s="2"/>
      <x:c r="J332" s="2"/>
      <x:c r="K332" s="2"/>
      <x:c r="L332" s="2"/>
      <x:c r="M332" s="2"/>
      <x:c r="N332" s="2"/>
      <x:c r="O332" s="2"/>
      <x:c r="P332" s="2"/>
      <x:c r="Q332" s="2"/>
      <x:c r="R332" s="2"/>
      <x:c r="S332" s="2" t="n">
        <x:v>600</x:v>
      </x:c>
      <x:c r="T332" s="2" t="n">
        <x:v>50.4</x:v>
      </x:c>
      <x:c r="U332" s="7" t="n">
        <x:v>600</x:v>
      </x:c>
      <x:c r="V332" s="7" t="n">
        <x:v>50.4</x:v>
      </x:c>
      <x:c r="W332" s="2" t="n">
        <x:v>0</x:v>
      </x:c>
      <x:c r="X332" s="2" t="n">
        <x:v>0</x:v>
      </x:c>
      <x:c r="Y332" s="7" t="n">
        <x:f>SUMIFS('9月奖金发放记录'!$J$2:$J$168,'9月奖金发放记录'!$B$2:$B$168,B332,'9月奖金发放记录'!$A$2:$A$168,A332)</x:f>
        <x:v>0</x:v>
      </x:c>
      <x:c r="Z332" s="2" t="n">
        <x:v>0</x:v>
      </x:c>
    </x:row>
    <x:row r="333" ht="22" customHeight="1">
      <x:c r="A333" s="2" t="str">
        <x:v>粤A02509F</x:v>
      </x:c>
      <x:c r="B333" s="2" t="str">
        <x:v>陈高伟</x:v>
      </x:c>
      <x:c r="C333" s="2"/>
      <x:c r="D333" s="2"/>
      <x:c r="E333" s="2"/>
      <x:c r="F333" s="2"/>
      <x:c r="G333" s="2"/>
      <x:c r="H333" s="2"/>
      <x:c r="I333" s="2"/>
      <x:c r="J333" s="2"/>
      <x:c r="K333" s="2"/>
      <x:c r="L333" s="2"/>
      <x:c r="M333" s="2"/>
      <x:c r="N333" s="2"/>
      <x:c r="O333" s="2"/>
      <x:c r="P333" s="2"/>
      <x:c r="Q333" s="2"/>
      <x:c r="R333" s="2"/>
      <x:c r="S333" s="2" t="n">
        <x:v>2600</x:v>
      </x:c>
      <x:c r="T333" s="2" t="n">
        <x:v>1048.7</x:v>
      </x:c>
      <x:c r="U333" s="7" t="n">
        <x:v>2600</x:v>
      </x:c>
      <x:c r="V333" s="7" t="n">
        <x:v>1048.7</x:v>
      </x:c>
      <x:c r="W333" s="2" t="n">
        <x:v>0</x:v>
      </x:c>
      <x:c r="X333" s="2" t="n">
        <x:v>0</x:v>
      </x:c>
      <x:c r="Y333" s="7" t="n">
        <x:f>SUMIFS('9月奖金发放记录'!$J$2:$J$168,'9月奖金发放记录'!$B$2:$B$168,B333,'9月奖金发放记录'!$A$2:$A$168,A333)</x:f>
        <x:v>0</x:v>
      </x:c>
      <x:c r="Z333" s="2" t="n">
        <x:v>0</x:v>
      </x:c>
    </x:row>
    <x:row r="334" ht="22" customHeight="1">
      <x:c r="A334" s="2" t="str">
        <x:v>粤A02683F</x:v>
      </x:c>
      <x:c r="B334" s="2" t="str">
        <x:v>陈高伟</x:v>
      </x:c>
      <x:c r="C334" s="2"/>
      <x:c r="D334" s="2"/>
      <x:c r="E334" s="2"/>
      <x:c r="F334" s="2"/>
      <x:c r="G334" s="2"/>
      <x:c r="H334" s="2"/>
      <x:c r="I334" s="2"/>
      <x:c r="J334" s="2"/>
      <x:c r="K334" s="2"/>
      <x:c r="L334" s="2"/>
      <x:c r="M334" s="2"/>
      <x:c r="N334" s="2"/>
      <x:c r="O334" s="2"/>
      <x:c r="P334" s="2"/>
      <x:c r="Q334" s="2"/>
      <x:c r="R334" s="2"/>
      <x:c r="S334" s="2" t="n">
        <x:v>6000</x:v>
      </x:c>
      <x:c r="T334" s="2" t="n">
        <x:v>3887.1</x:v>
      </x:c>
      <x:c r="U334" s="7" t="n">
        <x:v>6000</x:v>
      </x:c>
      <x:c r="V334" s="7" t="n">
        <x:v>3887.1</x:v>
      </x:c>
      <x:c r="W334" s="2" t="n">
        <x:v>0</x:v>
      </x:c>
      <x:c r="X334" s="2" t="n">
        <x:v>0</x:v>
      </x:c>
      <x:c r="Y334" s="7" t="n">
        <x:f>SUMIFS('9月奖金发放记录'!$J$2:$J$168,'9月奖金发放记录'!$B$2:$B$168,B334,'9月奖金发放记录'!$A$2:$A$168,A334)</x:f>
        <x:v>0</x:v>
      </x:c>
      <x:c r="Z334" s="2" t="n">
        <x:v>1</x:v>
      </x:c>
    </x:row>
    <x:row r="335" ht="22" customHeight="1">
      <x:c r="A335" s="2" t="str">
        <x:v>粤A03502F</x:v>
      </x:c>
      <x:c r="B335" s="2" t="str">
        <x:v>陈高伟</x:v>
      </x:c>
      <x:c r="C335" s="2"/>
      <x:c r="D335" s="2"/>
      <x:c r="E335" s="2"/>
      <x:c r="F335" s="2"/>
      <x:c r="G335" s="2"/>
      <x:c r="H335" s="2"/>
      <x:c r="I335" s="2"/>
      <x:c r="J335" s="2"/>
      <x:c r="K335" s="2"/>
      <x:c r="L335" s="2"/>
      <x:c r="M335" s="2"/>
      <x:c r="N335" s="2"/>
      <x:c r="O335" s="2"/>
      <x:c r="P335" s="2"/>
      <x:c r="Q335" s="2"/>
      <x:c r="R335" s="2"/>
      <x:c r="S335" s="2" t="n">
        <x:v>6000</x:v>
      </x:c>
      <x:c r="T335" s="2" t="n">
        <x:v>4581.8</x:v>
      </x:c>
      <x:c r="U335" s="7" t="n">
        <x:v>6000</x:v>
      </x:c>
      <x:c r="V335" s="7" t="n">
        <x:v>4581.8</x:v>
      </x:c>
      <x:c r="W335" s="2" t="n">
        <x:v>0</x:v>
      </x:c>
      <x:c r="X335" s="2" t="n">
        <x:v>0</x:v>
      </x:c>
      <x:c r="Y335" s="7" t="n">
        <x:f>SUMIFS('9月奖金发放记录'!$J$2:$J$168,'9月奖金发放记录'!$B$2:$B$168,B335,'9月奖金发放记录'!$A$2:$A$168,A335)</x:f>
        <x:v>0</x:v>
      </x:c>
      <x:c r="Z335" s="2" t="n">
        <x:v>0</x:v>
      </x:c>
    </x:row>
    <x:row r="336" ht="22" customHeight="1">
      <x:c r="A336" s="2" t="str">
        <x:v>粤A03859F</x:v>
      </x:c>
      <x:c r="B336" s="2" t="str">
        <x:v>陈高伟</x:v>
      </x:c>
      <x:c r="C336" s="2"/>
      <x:c r="D336" s="2"/>
      <x:c r="E336" s="2"/>
      <x:c r="F336" s="2"/>
      <x:c r="G336" s="2"/>
      <x:c r="H336" s="2"/>
      <x:c r="I336" s="2"/>
      <x:c r="J336" s="2"/>
      <x:c r="K336" s="2"/>
      <x:c r="L336" s="2"/>
      <x:c r="M336" s="2"/>
      <x:c r="N336" s="2"/>
      <x:c r="O336" s="2"/>
      <x:c r="P336" s="2"/>
      <x:c r="Q336" s="2"/>
      <x:c r="R336" s="2"/>
      <x:c r="S336" s="2" t="n">
        <x:v>6000</x:v>
      </x:c>
      <x:c r="T336" s="2" t="n">
        <x:v>4321.4</x:v>
      </x:c>
      <x:c r="U336" s="7" t="n">
        <x:v>6000</x:v>
      </x:c>
      <x:c r="V336" s="7" t="n">
        <x:v>4321.4</x:v>
      </x:c>
      <x:c r="W336" s="2" t="n">
        <x:v>0</x:v>
      </x:c>
      <x:c r="X336" s="2" t="n">
        <x:v>0</x:v>
      </x:c>
      <x:c r="Y336" s="7" t="n">
        <x:f>SUMIFS('9月奖金发放记录'!$J$2:$J$168,'9月奖金发放记录'!$B$2:$B$168,B336,'9月奖金发放记录'!$A$2:$A$168,A336)</x:f>
        <x:v>0</x:v>
      </x:c>
      <x:c r="Z336" s="2" t="n">
        <x:v>0</x:v>
      </x:c>
    </x:row>
    <x:row r="337" ht="22" customHeight="1">
      <x:c r="A337" s="2" t="str">
        <x:v>粤A05391F</x:v>
      </x:c>
      <x:c r="B337" s="2" t="str">
        <x:v>陈高伟</x:v>
      </x:c>
      <x:c r="C337" s="2"/>
      <x:c r="D337" s="2"/>
      <x:c r="E337" s="2"/>
      <x:c r="F337" s="2"/>
      <x:c r="G337" s="2"/>
      <x:c r="H337" s="2"/>
      <x:c r="I337" s="2"/>
      <x:c r="J337" s="2"/>
      <x:c r="K337" s="2"/>
      <x:c r="L337" s="2"/>
      <x:c r="M337" s="2"/>
      <x:c r="N337" s="2"/>
      <x:c r="O337" s="2"/>
      <x:c r="P337" s="2"/>
      <x:c r="Q337" s="2"/>
      <x:c r="R337" s="2"/>
      <x:c r="S337" s="2" t="n">
        <x:v>6000</x:v>
      </x:c>
      <x:c r="T337" s="2" t="n">
        <x:v>4355.1</x:v>
      </x:c>
      <x:c r="U337" s="7" t="n">
        <x:v>6000</x:v>
      </x:c>
      <x:c r="V337" s="7" t="n">
        <x:v>4355.1</x:v>
      </x:c>
      <x:c r="W337" s="2" t="n">
        <x:v>0</x:v>
      </x:c>
      <x:c r="X337" s="2" t="n">
        <x:v>0</x:v>
      </x:c>
      <x:c r="Y337" s="7" t="n">
        <x:f>SUMIFS('9月奖金发放记录'!$J$2:$J$168,'9月奖金发放记录'!$B$2:$B$168,B337,'9月奖金发放记录'!$A$2:$A$168,A337)</x:f>
        <x:v>0</x:v>
      </x:c>
      <x:c r="Z337" s="2" t="n">
        <x:v>0</x:v>
      </x:c>
    </x:row>
    <x:row r="338" ht="22" customHeight="1">
      <x:c r="A338" s="2" t="str">
        <x:v>粤A05839F</x:v>
      </x:c>
      <x:c r="B338" s="2" t="str">
        <x:v>陈高伟</x:v>
      </x:c>
      <x:c r="C338" s="2"/>
      <x:c r="D338" s="2"/>
      <x:c r="E338" s="2"/>
      <x:c r="F338" s="2"/>
      <x:c r="G338" s="2"/>
      <x:c r="H338" s="2"/>
      <x:c r="I338" s="2"/>
      <x:c r="J338" s="2"/>
      <x:c r="K338" s="2"/>
      <x:c r="L338" s="2"/>
      <x:c r="M338" s="2"/>
      <x:c r="N338" s="2"/>
      <x:c r="O338" s="2"/>
      <x:c r="P338" s="2"/>
      <x:c r="Q338" s="2"/>
      <x:c r="R338" s="2"/>
      <x:c r="S338" s="2" t="n">
        <x:v>3800</x:v>
      </x:c>
      <x:c r="T338" s="2" t="n">
        <x:v>1185.6</x:v>
      </x:c>
      <x:c r="U338" s="7" t="n">
        <x:v>3800</x:v>
      </x:c>
      <x:c r="V338" s="7" t="n">
        <x:v>1185.6</x:v>
      </x:c>
      <x:c r="W338" s="2" t="n">
        <x:v>0</x:v>
      </x:c>
      <x:c r="X338" s="2" t="n">
        <x:v>0</x:v>
      </x:c>
      <x:c r="Y338" s="7" t="n">
        <x:f>SUMIFS('9月奖金发放记录'!$J$2:$J$168,'9月奖金发放记录'!$B$2:$B$168,B338,'9月奖金发放记录'!$A$2:$A$168,A338)</x:f>
        <x:v>0</x:v>
      </x:c>
      <x:c r="Z338" s="2" t="n">
        <x:v>0</x:v>
      </x:c>
    </x:row>
    <x:row r="339" ht="22" customHeight="1">
      <x:c r="A339" s="2" t="str">
        <x:v>粤A05985F</x:v>
      </x:c>
      <x:c r="B339" s="2" t="str">
        <x:v>陈高伟</x:v>
      </x:c>
      <x:c r="C339" s="2"/>
      <x:c r="D339" s="2"/>
      <x:c r="E339" s="2"/>
      <x:c r="F339" s="2"/>
      <x:c r="G339" s="2"/>
      <x:c r="H339" s="2"/>
      <x:c r="I339" s="2"/>
      <x:c r="J339" s="2"/>
      <x:c r="K339" s="2"/>
      <x:c r="L339" s="2"/>
      <x:c r="M339" s="2"/>
      <x:c r="N339" s="2"/>
      <x:c r="O339" s="2"/>
      <x:c r="P339" s="2"/>
      <x:c r="Q339" s="2"/>
      <x:c r="R339" s="2"/>
      <x:c r="S339" s="2" t="n">
        <x:v>6000</x:v>
      </x:c>
      <x:c r="T339" s="2" t="n">
        <x:v>3038.2</x:v>
      </x:c>
      <x:c r="U339" s="7" t="n">
        <x:v>6000</x:v>
      </x:c>
      <x:c r="V339" s="7" t="n">
        <x:v>3038.2</x:v>
      </x:c>
      <x:c r="W339" s="2" t="n">
        <x:v>0</x:v>
      </x:c>
      <x:c r="X339" s="2" t="n">
        <x:v>0</x:v>
      </x:c>
      <x:c r="Y339" s="7" t="n">
        <x:f>SUMIFS('9月奖金发放记录'!$J$2:$J$168,'9月奖金发放记录'!$B$2:$B$168,B339,'9月奖金发放记录'!$A$2:$A$168,A339)</x:f>
        <x:v>0</x:v>
      </x:c>
      <x:c r="Z339" s="2" t="n">
        <x:v>1</x:v>
      </x:c>
    </x:row>
    <x:row r="340" ht="22" customHeight="1">
      <x:c r="A340" s="2" t="str">
        <x:v>粤A05995F</x:v>
      </x:c>
      <x:c r="B340" s="2" t="str">
        <x:v>陈高伟</x:v>
      </x:c>
      <x:c r="C340" s="2"/>
      <x:c r="D340" s="2"/>
      <x:c r="E340" s="2"/>
      <x:c r="F340" s="2"/>
      <x:c r="G340" s="2"/>
      <x:c r="H340" s="2"/>
      <x:c r="I340" s="2"/>
      <x:c r="J340" s="2"/>
      <x:c r="K340" s="2"/>
      <x:c r="L340" s="2"/>
      <x:c r="M340" s="2"/>
      <x:c r="N340" s="2"/>
      <x:c r="O340" s="2"/>
      <x:c r="P340" s="2"/>
      <x:c r="Q340" s="2"/>
      <x:c r="R340" s="2"/>
      <x:c r="S340" s="2" t="n">
        <x:v>6000</x:v>
      </x:c>
      <x:c r="T340" s="2" t="n">
        <x:v>2470.2</x:v>
      </x:c>
      <x:c r="U340" s="7" t="n">
        <x:v>6000</x:v>
      </x:c>
      <x:c r="V340" s="7" t="n">
        <x:v>2470.2</x:v>
      </x:c>
      <x:c r="W340" s="2" t="n">
        <x:v>0</x:v>
      </x:c>
      <x:c r="X340" s="2" t="n">
        <x:v>0</x:v>
      </x:c>
      <x:c r="Y340" s="7" t="n">
        <x:f>SUMIFS('9月奖金发放记录'!$J$2:$J$168,'9月奖金发放记录'!$B$2:$B$168,B340,'9月奖金发放记录'!$A$2:$A$168,A340)</x:f>
        <x:v>0</x:v>
      </x:c>
      <x:c r="Z340" s="2" t="n">
        <x:v>0</x:v>
      </x:c>
    </x:row>
    <x:row r="341" ht="22" customHeight="1">
      <x:c r="A341" s="2" t="str">
        <x:v>粤A06569F</x:v>
      </x:c>
      <x:c r="B341" s="2" t="str">
        <x:v>陈高伟</x:v>
      </x:c>
      <x:c r="C341" s="2"/>
      <x:c r="D341" s="2"/>
      <x:c r="E341" s="2"/>
      <x:c r="F341" s="2"/>
      <x:c r="G341" s="2"/>
      <x:c r="H341" s="2"/>
      <x:c r="I341" s="2"/>
      <x:c r="J341" s="2"/>
      <x:c r="K341" s="2"/>
      <x:c r="L341" s="2"/>
      <x:c r="M341" s="2"/>
      <x:c r="N341" s="2"/>
      <x:c r="O341" s="2"/>
      <x:c r="P341" s="2"/>
      <x:c r="Q341" s="2"/>
      <x:c r="R341" s="2"/>
      <x:c r="S341" s="2" t="n">
        <x:v>6000</x:v>
      </x:c>
      <x:c r="T341" s="2" t="n">
        <x:v>3654.5</x:v>
      </x:c>
      <x:c r="U341" s="7" t="n">
        <x:v>6000</x:v>
      </x:c>
      <x:c r="V341" s="7" t="n">
        <x:v>3654.5</x:v>
      </x:c>
      <x:c r="W341" s="2" t="n">
        <x:v>0</x:v>
      </x:c>
      <x:c r="X341" s="2" t="n">
        <x:v>0</x:v>
      </x:c>
      <x:c r="Y341" s="7" t="n">
        <x:f>SUMIFS('9月奖金发放记录'!$J$2:$J$168,'9月奖金发放记录'!$B$2:$B$168,B341,'9月奖金发放记录'!$A$2:$A$168,A341)</x:f>
        <x:v>0</x:v>
      </x:c>
      <x:c r="Z341" s="2" t="n">
        <x:v>1</x:v>
      </x:c>
    </x:row>
    <x:row r="342" ht="22" customHeight="1">
      <x:c r="A342" s="2" t="str">
        <x:v>粤A06691F</x:v>
      </x:c>
      <x:c r="B342" s="2" t="str">
        <x:v>陈高伟</x:v>
      </x:c>
      <x:c r="C342" s="2"/>
      <x:c r="D342" s="2"/>
      <x:c r="E342" s="2"/>
      <x:c r="F342" s="2"/>
      <x:c r="G342" s="2"/>
      <x:c r="H342" s="2"/>
      <x:c r="I342" s="2"/>
      <x:c r="J342" s="2"/>
      <x:c r="K342" s="2"/>
      <x:c r="L342" s="2"/>
      <x:c r="M342" s="2"/>
      <x:c r="N342" s="2"/>
      <x:c r="O342" s="2"/>
      <x:c r="P342" s="2"/>
      <x:c r="Q342" s="2"/>
      <x:c r="R342" s="2"/>
      <x:c r="S342" s="2" t="n">
        <x:v>6000</x:v>
      </x:c>
      <x:c r="T342" s="2" t="n">
        <x:v>7472.9</x:v>
      </x:c>
      <x:c r="U342" s="7" t="n">
        <x:v>6000</x:v>
      </x:c>
      <x:c r="V342" s="7" t="n">
        <x:v>7472.9</x:v>
      </x:c>
      <x:c r="W342" s="2" t="n">
        <x:v>0</x:v>
      </x:c>
      <x:c r="X342" s="2" t="n">
        <x:v>0</x:v>
      </x:c>
      <x:c r="Y342" s="7" t="n">
        <x:f>SUMIFS('9月奖金发放记录'!$J$2:$J$168,'9月奖金发放记录'!$B$2:$B$168,B342,'9月奖金发放记录'!$A$2:$A$168,A342)</x:f>
        <x:v>1000</x:v>
      </x:c>
      <x:c r="Z342" s="2" t="n">
        <x:v>0</x:v>
      </x:c>
    </x:row>
    <x:row r="343" ht="22" customHeight="1">
      <x:c r="A343" s="2" t="str">
        <x:v>粤A06859F</x:v>
      </x:c>
      <x:c r="B343" s="2" t="str">
        <x:v>陈高伟</x:v>
      </x:c>
      <x:c r="C343" s="2"/>
      <x:c r="D343" s="2"/>
      <x:c r="E343" s="2"/>
      <x:c r="F343" s="2"/>
      <x:c r="G343" s="2"/>
      <x:c r="H343" s="2"/>
      <x:c r="I343" s="2"/>
      <x:c r="J343" s="2"/>
      <x:c r="K343" s="2"/>
      <x:c r="L343" s="2"/>
      <x:c r="M343" s="2"/>
      <x:c r="N343" s="2"/>
      <x:c r="O343" s="2"/>
      <x:c r="P343" s="2"/>
      <x:c r="Q343" s="2"/>
      <x:c r="R343" s="2"/>
      <x:c r="S343" s="2" t="n">
        <x:v>6000</x:v>
      </x:c>
      <x:c r="T343" s="2" t="n">
        <x:v>4945.2</x:v>
      </x:c>
      <x:c r="U343" s="7" t="n">
        <x:v>6000</x:v>
      </x:c>
      <x:c r="V343" s="7" t="n">
        <x:v>4945.2</x:v>
      </x:c>
      <x:c r="W343" s="2" t="n">
        <x:v>0</x:v>
      </x:c>
      <x:c r="X343" s="2" t="n">
        <x:v>0</x:v>
      </x:c>
      <x:c r="Y343" s="7" t="n">
        <x:f>SUMIFS('9月奖金发放记录'!$J$2:$J$168,'9月奖金发放记录'!$B$2:$B$168,B343,'9月奖金发放记录'!$A$2:$A$168,A343)</x:f>
        <x:v>0</x:v>
      </x:c>
      <x:c r="Z343" s="2" t="n">
        <x:v>0</x:v>
      </x:c>
    </x:row>
    <x:row r="344" ht="22" customHeight="1">
      <x:c r="A344" s="2" t="str">
        <x:v>粤A06931F</x:v>
      </x:c>
      <x:c r="B344" s="2" t="str">
        <x:v>陈高伟</x:v>
      </x:c>
      <x:c r="C344" s="2"/>
      <x:c r="D344" s="2"/>
      <x:c r="E344" s="2"/>
      <x:c r="F344" s="2"/>
      <x:c r="G344" s="2"/>
      <x:c r="H344" s="2"/>
      <x:c r="I344" s="2"/>
      <x:c r="J344" s="2"/>
      <x:c r="K344" s="2"/>
      <x:c r="L344" s="2"/>
      <x:c r="M344" s="2"/>
      <x:c r="N344" s="2"/>
      <x:c r="O344" s="2"/>
      <x:c r="P344" s="2"/>
      <x:c r="Q344" s="2"/>
      <x:c r="R344" s="2"/>
      <x:c r="S344" s="2" t="n">
        <x:v>6000</x:v>
      </x:c>
      <x:c r="T344" s="2" t="n">
        <x:v>5842</x:v>
      </x:c>
      <x:c r="U344" s="7" t="n">
        <x:v>6000</x:v>
      </x:c>
      <x:c r="V344" s="7" t="n">
        <x:v>5842</x:v>
      </x:c>
      <x:c r="W344" s="2" t="n">
        <x:v>0</x:v>
      </x:c>
      <x:c r="X344" s="2" t="n">
        <x:v>0</x:v>
      </x:c>
      <x:c r="Y344" s="7" t="n">
        <x:f>SUMIFS('9月奖金发放记录'!$J$2:$J$168,'9月奖金发放记录'!$B$2:$B$168,B344,'9月奖金发放记录'!$A$2:$A$168,A344)</x:f>
        <x:v>0</x:v>
      </x:c>
      <x:c r="Z344" s="2" t="n">
        <x:v>1</x:v>
      </x:c>
    </x:row>
    <x:row r="345" ht="22" customHeight="1">
      <x:c r="A345" s="2" t="str">
        <x:v>粤A06932F</x:v>
      </x:c>
      <x:c r="B345" s="2" t="str">
        <x:v>陈高伟</x:v>
      </x:c>
      <x:c r="C345" s="2"/>
      <x:c r="D345" s="2"/>
      <x:c r="E345" s="2"/>
      <x:c r="F345" s="2"/>
      <x:c r="G345" s="2"/>
      <x:c r="H345" s="2"/>
      <x:c r="I345" s="2"/>
      <x:c r="J345" s="2"/>
      <x:c r="K345" s="2"/>
      <x:c r="L345" s="2"/>
      <x:c r="M345" s="2"/>
      <x:c r="N345" s="2"/>
      <x:c r="O345" s="2"/>
      <x:c r="P345" s="2"/>
      <x:c r="Q345" s="2"/>
      <x:c r="R345" s="2"/>
      <x:c r="S345" s="2" t="n">
        <x:v>6000</x:v>
      </x:c>
      <x:c r="T345" s="2" t="n">
        <x:v>4282.8</x:v>
      </x:c>
      <x:c r="U345" s="7" t="n">
        <x:v>6000</x:v>
      </x:c>
      <x:c r="V345" s="7" t="n">
        <x:v>4282.8</x:v>
      </x:c>
      <x:c r="W345" s="2" t="n">
        <x:v>0</x:v>
      </x:c>
      <x:c r="X345" s="2" t="n">
        <x:v>0</x:v>
      </x:c>
      <x:c r="Y345" s="7" t="n">
        <x:f>SUMIFS('9月奖金发放记录'!$J$2:$J$168,'9月奖金发放记录'!$B$2:$B$168,B345,'9月奖金发放记录'!$A$2:$A$168,A345)</x:f>
        <x:v>0</x:v>
      </x:c>
      <x:c r="Z345" s="2" t="n">
        <x:v>0</x:v>
      </x:c>
    </x:row>
    <x:row r="346" ht="22" customHeight="1">
      <x:c r="A346" s="2" t="str">
        <x:v>粤A07260F</x:v>
      </x:c>
      <x:c r="B346" s="2" t="str">
        <x:v>陈高伟</x:v>
      </x:c>
      <x:c r="C346" s="2"/>
      <x:c r="D346" s="2"/>
      <x:c r="E346" s="2"/>
      <x:c r="F346" s="2"/>
      <x:c r="G346" s="2"/>
      <x:c r="H346" s="2"/>
      <x:c r="I346" s="2"/>
      <x:c r="J346" s="2"/>
      <x:c r="K346" s="2"/>
      <x:c r="L346" s="2"/>
      <x:c r="M346" s="2"/>
      <x:c r="N346" s="2"/>
      <x:c r="O346" s="2"/>
      <x:c r="P346" s="2"/>
      <x:c r="Q346" s="2"/>
      <x:c r="R346" s="2"/>
      <x:c r="S346" s="2" t="n">
        <x:v>4400</x:v>
      </x:c>
      <x:c r="T346" s="2" t="n">
        <x:v>1423.9</x:v>
      </x:c>
      <x:c r="U346" s="7" t="n">
        <x:v>4400</x:v>
      </x:c>
      <x:c r="V346" s="7" t="n">
        <x:v>1423.9</x:v>
      </x:c>
      <x:c r="W346" s="2" t="n">
        <x:v>0</x:v>
      </x:c>
      <x:c r="X346" s="2" t="n">
        <x:v>0</x:v>
      </x:c>
      <x:c r="Y346" s="7" t="n">
        <x:f>SUMIFS('9月奖金发放记录'!$J$2:$J$168,'9月奖金发放记录'!$B$2:$B$168,B346,'9月奖金发放记录'!$A$2:$A$168,A346)</x:f>
        <x:v>0</x:v>
      </x:c>
      <x:c r="Z346" s="2" t="n">
        <x:v>0</x:v>
      </x:c>
    </x:row>
    <x:row r="347" ht="22" customHeight="1">
      <x:c r="A347" s="2" t="str">
        <x:v>粤A07555F</x:v>
      </x:c>
      <x:c r="B347" s="2" t="str">
        <x:v>陈高伟</x:v>
      </x:c>
      <x:c r="C347" s="2"/>
      <x:c r="D347" s="2"/>
      <x:c r="E347" s="2"/>
      <x:c r="F347" s="2"/>
      <x:c r="G347" s="2"/>
      <x:c r="H347" s="2"/>
      <x:c r="I347" s="2"/>
      <x:c r="J347" s="2"/>
      <x:c r="K347" s="2"/>
      <x:c r="L347" s="2"/>
      <x:c r="M347" s="2"/>
      <x:c r="N347" s="2"/>
      <x:c r="O347" s="2"/>
      <x:c r="P347" s="2"/>
      <x:c r="Q347" s="2"/>
      <x:c r="R347" s="2"/>
      <x:c r="S347" s="2" t="n">
        <x:v>6000</x:v>
      </x:c>
      <x:c r="T347" s="2" t="n">
        <x:v>7562</x:v>
      </x:c>
      <x:c r="U347" s="7" t="n">
        <x:v>6000</x:v>
      </x:c>
      <x:c r="V347" s="7" t="n">
        <x:v>7562</x:v>
      </x:c>
      <x:c r="W347" s="2" t="n">
        <x:v>0</x:v>
      </x:c>
      <x:c r="X347" s="2" t="n">
        <x:v>0</x:v>
      </x:c>
      <x:c r="Y347" s="7" t="n">
        <x:f>SUMIFS('9月奖金发放记录'!$J$2:$J$168,'9月奖金发放记录'!$B$2:$B$168,B347,'9月奖金发放记录'!$A$2:$A$168,A347)</x:f>
        <x:v>1000</x:v>
      </x:c>
      <x:c r="Z347" s="2" t="n">
        <x:v>0</x:v>
      </x:c>
    </x:row>
    <x:row r="348" ht="22" customHeight="1">
      <x:c r="A348" s="2" t="str">
        <x:v>粤A08512F</x:v>
      </x:c>
      <x:c r="B348" s="2" t="str">
        <x:v>陈高伟</x:v>
      </x:c>
      <x:c r="C348" s="2"/>
      <x:c r="D348" s="2"/>
      <x:c r="E348" s="2"/>
      <x:c r="F348" s="2"/>
      <x:c r="G348" s="2"/>
      <x:c r="H348" s="2"/>
      <x:c r="I348" s="2"/>
      <x:c r="J348" s="2"/>
      <x:c r="K348" s="2"/>
      <x:c r="L348" s="2"/>
      <x:c r="M348" s="2"/>
      <x:c r="N348" s="2"/>
      <x:c r="O348" s="2"/>
      <x:c r="P348" s="2"/>
      <x:c r="Q348" s="2"/>
      <x:c r="R348" s="2"/>
      <x:c r="S348" s="2" t="n">
        <x:v>6000</x:v>
      </x:c>
      <x:c r="T348" s="2" t="n">
        <x:v>5080.5</x:v>
      </x:c>
      <x:c r="U348" s="7" t="n">
        <x:v>6000</x:v>
      </x:c>
      <x:c r="V348" s="7" t="n">
        <x:v>5080.5</x:v>
      </x:c>
      <x:c r="W348" s="2" t="n">
        <x:v>0</x:v>
      </x:c>
      <x:c r="X348" s="2" t="n">
        <x:v>0</x:v>
      </x:c>
      <x:c r="Y348" s="7" t="n">
        <x:f>SUMIFS('9月奖金发放记录'!$J$2:$J$168,'9月奖金发放记录'!$B$2:$B$168,B348,'9月奖金发放记录'!$A$2:$A$168,A348)</x:f>
        <x:v>0</x:v>
      </x:c>
      <x:c r="Z348" s="2" t="n">
        <x:v>1</x:v>
      </x:c>
    </x:row>
    <x:row r="349" ht="22" customHeight="1">
      <x:c r="A349" s="2" t="str">
        <x:v>粤A08910F</x:v>
      </x:c>
      <x:c r="B349" s="2" t="str">
        <x:v>陈高伟</x:v>
      </x:c>
      <x:c r="C349" s="2"/>
      <x:c r="D349" s="2"/>
      <x:c r="E349" s="2"/>
      <x:c r="F349" s="2"/>
      <x:c r="G349" s="2"/>
      <x:c r="H349" s="2"/>
      <x:c r="I349" s="2"/>
      <x:c r="J349" s="2"/>
      <x:c r="K349" s="2"/>
      <x:c r="L349" s="2"/>
      <x:c r="M349" s="2"/>
      <x:c r="N349" s="2"/>
      <x:c r="O349" s="2"/>
      <x:c r="P349" s="2"/>
      <x:c r="Q349" s="2"/>
      <x:c r="R349" s="2"/>
      <x:c r="S349" s="2" t="n">
        <x:v>6000</x:v>
      </x:c>
      <x:c r="T349" s="2" t="n">
        <x:v>7732.9</x:v>
      </x:c>
      <x:c r="U349" s="7" t="n">
        <x:v>6000</x:v>
      </x:c>
      <x:c r="V349" s="7" t="n">
        <x:v>7732.9</x:v>
      </x:c>
      <x:c r="W349" s="2" t="n">
        <x:v>0</x:v>
      </x:c>
      <x:c r="X349" s="2" t="n">
        <x:v>0</x:v>
      </x:c>
      <x:c r="Y349" s="7" t="n">
        <x:f>SUMIFS('9月奖金发放记录'!$J$2:$J$168,'9月奖金发放记录'!$B$2:$B$168,B349,'9月奖金发放记录'!$A$2:$A$168,A349)</x:f>
        <x:v>1000</x:v>
      </x:c>
      <x:c r="Z349" s="2" t="n">
        <x:v>1</x:v>
      </x:c>
    </x:row>
    <x:row r="350" ht="22" customHeight="1">
      <x:c r="A350" s="2" t="str">
        <x:v>粤A09262F</x:v>
      </x:c>
      <x:c r="B350" s="2" t="str">
        <x:v>陈高伟</x:v>
      </x:c>
      <x:c r="C350" s="2"/>
      <x:c r="D350" s="2"/>
      <x:c r="E350" s="2"/>
      <x:c r="F350" s="2"/>
      <x:c r="G350" s="2"/>
      <x:c r="H350" s="2"/>
      <x:c r="I350" s="2"/>
      <x:c r="J350" s="2"/>
      <x:c r="K350" s="2"/>
      <x:c r="L350" s="2"/>
      <x:c r="M350" s="2"/>
      <x:c r="N350" s="2"/>
      <x:c r="O350" s="2"/>
      <x:c r="P350" s="2"/>
      <x:c r="Q350" s="2"/>
      <x:c r="R350" s="2"/>
      <x:c r="S350" s="2" t="n">
        <x:v>6000</x:v>
      </x:c>
      <x:c r="T350" s="2" t="n">
        <x:v>3672.2</x:v>
      </x:c>
      <x:c r="U350" s="7" t="n">
        <x:v>6000</x:v>
      </x:c>
      <x:c r="V350" s="7" t="n">
        <x:v>3672.2</x:v>
      </x:c>
      <x:c r="W350" s="2" t="n">
        <x:v>0</x:v>
      </x:c>
      <x:c r="X350" s="2" t="n">
        <x:v>0</x:v>
      </x:c>
      <x:c r="Y350" s="7" t="n">
        <x:f>SUMIFS('9月奖金发放记录'!$J$2:$J$168,'9月奖金发放记录'!$B$2:$B$168,B350,'9月奖金发放记录'!$A$2:$A$168,A350)</x:f>
        <x:v>0</x:v>
      </x:c>
      <x:c r="Z350" s="2" t="n">
        <x:v>0</x:v>
      </x:c>
    </x:row>
    <x:row r="351" ht="22" customHeight="1">
      <x:c r="A351" s="2" t="str">
        <x:v>粤AGP2032</x:v>
      </x:c>
      <x:c r="B351" s="2" t="str">
        <x:v>陈高伟</x:v>
      </x:c>
      <x:c r="C351" s="2"/>
      <x:c r="D351" s="2"/>
      <x:c r="E351" s="2"/>
      <x:c r="F351" s="2"/>
      <x:c r="G351" s="2"/>
      <x:c r="H351" s="2"/>
      <x:c r="I351" s="2"/>
      <x:c r="J351" s="2"/>
      <x:c r="K351" s="2"/>
      <x:c r="L351" s="2"/>
      <x:c r="M351" s="2"/>
      <x:c r="N351" s="2"/>
      <x:c r="O351" s="2"/>
      <x:c r="P351" s="2"/>
      <x:c r="Q351" s="2"/>
      <x:c r="R351" s="2"/>
      <x:c r="S351" s="2" t="n">
        <x:v>5000</x:v>
      </x:c>
      <x:c r="T351" s="2" t="n">
        <x:v>4222.7</x:v>
      </x:c>
      <x:c r="U351" s="7" t="n">
        <x:v>5000</x:v>
      </x:c>
      <x:c r="V351" s="7" t="n">
        <x:v>4222.7</x:v>
      </x:c>
      <x:c r="W351" s="2" t="n">
        <x:v>0</x:v>
      </x:c>
      <x:c r="X351" s="2" t="n">
        <x:v>0</x:v>
      </x:c>
      <x:c r="Y351" s="7" t="n">
        <x:f>SUMIFS('9月奖金发放记录'!$J$2:$J$168,'9月奖金发放记录'!$B$2:$B$168,B351,'9月奖金发放记录'!$A$2:$A$168,A351)</x:f>
        <x:v>0</x:v>
      </x:c>
      <x:c r="Z351" s="2" t="n">
        <x:v>3</x:v>
      </x:c>
    </x:row>
    <x:row r="352" ht="22" customHeight="1">
      <x:c r="A352" s="2" t="str">
        <x:v>粤AGP3071</x:v>
      </x:c>
      <x:c r="B352" s="2" t="str">
        <x:v>陈高伟</x:v>
      </x:c>
      <x:c r="C352" s="2"/>
      <x:c r="D352" s="2"/>
      <x:c r="E352" s="2"/>
      <x:c r="F352" s="2"/>
      <x:c r="G352" s="2"/>
      <x:c r="H352" s="2"/>
      <x:c r="I352" s="2"/>
      <x:c r="J352" s="2"/>
      <x:c r="K352" s="2"/>
      <x:c r="L352" s="2"/>
      <x:c r="M352" s="2"/>
      <x:c r="N352" s="2"/>
      <x:c r="O352" s="2"/>
      <x:c r="P352" s="2"/>
      <x:c r="Q352" s="2"/>
      <x:c r="R352" s="2"/>
      <x:c r="S352" s="2" t="n">
        <x:v>5000</x:v>
      </x:c>
      <x:c r="T352" s="2" t="n">
        <x:v>4171.3</x:v>
      </x:c>
      <x:c r="U352" s="7" t="n">
        <x:v>5000</x:v>
      </x:c>
      <x:c r="V352" s="7" t="n">
        <x:v>4171.3</x:v>
      </x:c>
      <x:c r="W352" s="2" t="n">
        <x:v>0</x:v>
      </x:c>
      <x:c r="X352" s="2" t="n">
        <x:v>0</x:v>
      </x:c>
      <x:c r="Y352" s="7" t="n">
        <x:f>SUMIFS('9月奖金发放记录'!$J$2:$J$168,'9月奖金发放记录'!$B$2:$B$168,B352,'9月奖金发放记录'!$A$2:$A$168,A352)</x:f>
        <x:v>0</x:v>
      </x:c>
      <x:c r="Z352" s="2" t="n">
        <x:v>10</x:v>
      </x:c>
    </x:row>
    <x:row r="353" ht="22" customHeight="1">
      <x:c r="A353" s="2" t="str">
        <x:v>粤AGP3082</x:v>
      </x:c>
      <x:c r="B353" s="2" t="str">
        <x:v>陈高伟</x:v>
      </x:c>
      <x:c r="C353" s="2"/>
      <x:c r="D353" s="2"/>
      <x:c r="E353" s="2"/>
      <x:c r="F353" s="2"/>
      <x:c r="G353" s="2"/>
      <x:c r="H353" s="2"/>
      <x:c r="I353" s="2"/>
      <x:c r="J353" s="2"/>
      <x:c r="K353" s="2"/>
      <x:c r="L353" s="2"/>
      <x:c r="M353" s="2"/>
      <x:c r="N353" s="2"/>
      <x:c r="O353" s="2"/>
      <x:c r="P353" s="2"/>
      <x:c r="Q353" s="2"/>
      <x:c r="R353" s="2"/>
      <x:c r="S353" s="2" t="n">
        <x:v>5000</x:v>
      </x:c>
      <x:c r="T353" s="2" t="n">
        <x:v>3780</x:v>
      </x:c>
      <x:c r="U353" s="7" t="n">
        <x:v>5000</x:v>
      </x:c>
      <x:c r="V353" s="7" t="n">
        <x:v>3780</x:v>
      </x:c>
      <x:c r="W353" s="2" t="n">
        <x:v>0</x:v>
      </x:c>
      <x:c r="X353" s="2" t="n">
        <x:v>0</x:v>
      </x:c>
      <x:c r="Y353" s="7" t="n">
        <x:f>SUMIFS('9月奖金发放记录'!$J$2:$J$168,'9月奖金发放记录'!$B$2:$B$168,B353,'9月奖金发放记录'!$A$2:$A$168,A353)</x:f>
        <x:v>0</x:v>
      </x:c>
      <x:c r="Z353" s="2" t="n">
        <x:v>0</x:v>
      </x:c>
    </x:row>
    <x:row r="354" ht="22" customHeight="1">
      <x:c r="A354" s="2" t="str">
        <x:v>粤AGP3087</x:v>
      </x:c>
      <x:c r="B354" s="2" t="str">
        <x:v>陈高伟</x:v>
      </x:c>
      <x:c r="C354" s="2"/>
      <x:c r="D354" s="2"/>
      <x:c r="E354" s="2"/>
      <x:c r="F354" s="2"/>
      <x:c r="G354" s="2"/>
      <x:c r="H354" s="2"/>
      <x:c r="I354" s="2"/>
      <x:c r="J354" s="2"/>
      <x:c r="K354" s="2"/>
      <x:c r="L354" s="2"/>
      <x:c r="M354" s="2"/>
      <x:c r="N354" s="2"/>
      <x:c r="O354" s="2"/>
      <x:c r="P354" s="2"/>
      <x:c r="Q354" s="2"/>
      <x:c r="R354" s="2"/>
      <x:c r="S354" s="2" t="n">
        <x:v>5000</x:v>
      </x:c>
      <x:c r="T354" s="2" t="n">
        <x:v>795.39</x:v>
      </x:c>
      <x:c r="U354" s="7" t="n">
        <x:v>5000</x:v>
      </x:c>
      <x:c r="V354" s="7" t="n">
        <x:v>795.39</x:v>
      </x:c>
      <x:c r="W354" s="2" t="n">
        <x:v>0</x:v>
      </x:c>
      <x:c r="X354" s="2" t="n">
        <x:v>0</x:v>
      </x:c>
      <x:c r="Y354" s="7" t="n">
        <x:f>SUMIFS('9月奖金发放记录'!$J$2:$J$168,'9月奖金发放记录'!$B$2:$B$168,B354,'9月奖金发放记录'!$A$2:$A$168,A354)</x:f>
        <x:v>0</x:v>
      </x:c>
      <x:c r="Z354" s="2" t="n">
        <x:v>0</x:v>
      </x:c>
    </x:row>
    <x:row r="355" ht="22" customHeight="1">
      <x:c r="A355" s="2" t="str">
        <x:v>粤AGP3097</x:v>
      </x:c>
      <x:c r="B355" s="2" t="str">
        <x:v>陈高伟</x:v>
      </x:c>
      <x:c r="C355" s="2"/>
      <x:c r="D355" s="2"/>
      <x:c r="E355" s="2"/>
      <x:c r="F355" s="2"/>
      <x:c r="G355" s="2"/>
      <x:c r="H355" s="2"/>
      <x:c r="I355" s="2"/>
      <x:c r="J355" s="2"/>
      <x:c r="K355" s="2"/>
      <x:c r="L355" s="2"/>
      <x:c r="M355" s="2"/>
      <x:c r="N355" s="2"/>
      <x:c r="O355" s="2"/>
      <x:c r="P355" s="2"/>
      <x:c r="Q355" s="2"/>
      <x:c r="R355" s="2"/>
      <x:c r="S355" s="2" t="n">
        <x:v>5000</x:v>
      </x:c>
      <x:c r="T355" s="2" t="n">
        <x:v>2709.1</x:v>
      </x:c>
      <x:c r="U355" s="7" t="n">
        <x:v>5000</x:v>
      </x:c>
      <x:c r="V355" s="7" t="n">
        <x:v>2709.1</x:v>
      </x:c>
      <x:c r="W355" s="2" t="n">
        <x:v>0</x:v>
      </x:c>
      <x:c r="X355" s="2" t="n">
        <x:v>0</x:v>
      </x:c>
      <x:c r="Y355" s="7" t="n">
        <x:f>SUMIFS('9月奖金发放记录'!$J$2:$J$168,'9月奖金发放记录'!$B$2:$B$168,B355,'9月奖金发放记录'!$A$2:$A$168,A355)</x:f>
        <x:v>0</x:v>
      </x:c>
      <x:c r="Z355" s="2" t="n">
        <x:v>0</x:v>
      </x:c>
    </x:row>
    <x:row r="356" ht="22" customHeight="1">
      <x:c r="A356" s="2" t="str">
        <x:v>粤AGP3505</x:v>
      </x:c>
      <x:c r="B356" s="2" t="str">
        <x:v>陈高伟</x:v>
      </x:c>
      <x:c r="C356" s="2"/>
      <x:c r="D356" s="2"/>
      <x:c r="E356" s="2"/>
      <x:c r="F356" s="2"/>
      <x:c r="G356" s="2"/>
      <x:c r="H356" s="2"/>
      <x:c r="I356" s="2"/>
      <x:c r="J356" s="2"/>
      <x:c r="K356" s="2"/>
      <x:c r="L356" s="2"/>
      <x:c r="M356" s="2"/>
      <x:c r="N356" s="2"/>
      <x:c r="O356" s="2"/>
      <x:c r="P356" s="2"/>
      <x:c r="Q356" s="2"/>
      <x:c r="R356" s="2"/>
      <x:c r="S356" s="2" t="n">
        <x:v>5000</x:v>
      </x:c>
      <x:c r="T356" s="2" t="n">
        <x:v>162.64</x:v>
      </x:c>
      <x:c r="U356" s="7" t="n">
        <x:v>5000</x:v>
      </x:c>
      <x:c r="V356" s="7" t="n">
        <x:v>162.64</x:v>
      </x:c>
      <x:c r="W356" s="2" t="n">
        <x:v>0</x:v>
      </x:c>
      <x:c r="X356" s="2" t="n">
        <x:v>0</x:v>
      </x:c>
      <x:c r="Y356" s="7" t="n">
        <x:f>SUMIFS('9月奖金发放记录'!$J$2:$J$168,'9月奖金发放记录'!$B$2:$B$168,B356,'9月奖金发放记录'!$A$2:$A$168,A356)</x:f>
        <x:v>0</x:v>
      </x:c>
      <x:c r="Z356" s="2" t="n">
        <x:v>0</x:v>
      </x:c>
    </x:row>
    <x:row r="357" ht="22" customHeight="1">
      <x:c r="A357" s="2" t="str">
        <x:v>粤AGP3509</x:v>
      </x:c>
      <x:c r="B357" s="2" t="str">
        <x:v>陈高伟</x:v>
      </x:c>
      <x:c r="C357" s="2"/>
      <x:c r="D357" s="2"/>
      <x:c r="E357" s="2"/>
      <x:c r="F357" s="2"/>
      <x:c r="G357" s="2"/>
      <x:c r="H357" s="2"/>
      <x:c r="I357" s="2"/>
      <x:c r="J357" s="2"/>
      <x:c r="K357" s="2"/>
      <x:c r="L357" s="2"/>
      <x:c r="M357" s="2"/>
      <x:c r="N357" s="2"/>
      <x:c r="O357" s="2"/>
      <x:c r="P357" s="2"/>
      <x:c r="Q357" s="2"/>
      <x:c r="R357" s="2"/>
      <x:c r="S357" s="2" t="n">
        <x:v>5000</x:v>
      </x:c>
      <x:c r="T357" s="2" t="n">
        <x:v>133</x:v>
      </x:c>
      <x:c r="U357" s="7" t="n">
        <x:v>5000</x:v>
      </x:c>
      <x:c r="V357" s="7" t="n">
        <x:v>133</x:v>
      </x:c>
      <x:c r="W357" s="2" t="n">
        <x:v>0</x:v>
      </x:c>
      <x:c r="X357" s="2" t="n">
        <x:v>0</x:v>
      </x:c>
      <x:c r="Y357" s="7" t="n">
        <x:f>SUMIFS('9月奖金发放记录'!$J$2:$J$168,'9月奖金发放记录'!$B$2:$B$168,B357,'9月奖金发放记录'!$A$2:$A$168,A357)</x:f>
        <x:v>0</x:v>
      </x:c>
      <x:c r="Z357" s="2" t="n">
        <x:v>0</x:v>
      </x:c>
    </x:row>
    <x:row r="358" ht="22" customHeight="1">
      <x:c r="A358" s="2" t="str">
        <x:v>粤AGP3631</x:v>
      </x:c>
      <x:c r="B358" s="2" t="str">
        <x:v>陈高伟</x:v>
      </x:c>
      <x:c r="C358" s="2"/>
      <x:c r="D358" s="2"/>
      <x:c r="E358" s="2"/>
      <x:c r="F358" s="2"/>
      <x:c r="G358" s="2"/>
      <x:c r="H358" s="2"/>
      <x:c r="I358" s="2"/>
      <x:c r="J358" s="2"/>
      <x:c r="K358" s="2"/>
      <x:c r="L358" s="2"/>
      <x:c r="M358" s="2"/>
      <x:c r="N358" s="2"/>
      <x:c r="O358" s="2"/>
      <x:c r="P358" s="2"/>
      <x:c r="Q358" s="2"/>
      <x:c r="R358" s="2"/>
      <x:c r="S358" s="2" t="n">
        <x:v>5000</x:v>
      </x:c>
      <x:c r="T358" s="2" t="n">
        <x:v>3865.1</x:v>
      </x:c>
      <x:c r="U358" s="7" t="n">
        <x:v>5000</x:v>
      </x:c>
      <x:c r="V358" s="7" t="n">
        <x:v>3865.1</x:v>
      </x:c>
      <x:c r="W358" s="2" t="n">
        <x:v>0</x:v>
      </x:c>
      <x:c r="X358" s="2" t="n">
        <x:v>0</x:v>
      </x:c>
      <x:c r="Y358" s="7" t="n">
        <x:f>SUMIFS('9月奖金发放记录'!$J$2:$J$168,'9月奖金发放记录'!$B$2:$B$168,B358,'9月奖金发放记录'!$A$2:$A$168,A358)</x:f>
        <x:v>0</x:v>
      </x:c>
      <x:c r="Z358" s="2" t="n">
        <x:v>0</x:v>
      </x:c>
    </x:row>
    <x:row r="359" ht="22" customHeight="1">
      <x:c r="A359" s="2" t="str">
        <x:v>粤AGP3673</x:v>
      </x:c>
      <x:c r="B359" s="2" t="str">
        <x:v>陈高伟</x:v>
      </x:c>
      <x:c r="C359" s="2"/>
      <x:c r="D359" s="2"/>
      <x:c r="E359" s="2"/>
      <x:c r="F359" s="2"/>
      <x:c r="G359" s="2"/>
      <x:c r="H359" s="2"/>
      <x:c r="I359" s="2"/>
      <x:c r="J359" s="2"/>
      <x:c r="K359" s="2"/>
      <x:c r="L359" s="2"/>
      <x:c r="M359" s="2"/>
      <x:c r="N359" s="2"/>
      <x:c r="O359" s="2"/>
      <x:c r="P359" s="2"/>
      <x:c r="Q359" s="2"/>
      <x:c r="R359" s="2"/>
      <x:c r="S359" s="2" t="n">
        <x:v>5000</x:v>
      </x:c>
      <x:c r="T359" s="2" t="n">
        <x:v>12910.8</x:v>
      </x:c>
      <x:c r="U359" s="7" t="n">
        <x:v>5000</x:v>
      </x:c>
      <x:c r="V359" s="7" t="n">
        <x:v>12910.8</x:v>
      </x:c>
      <x:c r="W359" s="2" t="n">
        <x:v>0</x:v>
      </x:c>
      <x:c r="X359" s="2" t="n">
        <x:v>1</x:v>
      </x:c>
      <x:c r="Y359" s="7" t="n">
        <x:f>SUMIFS('9月奖金发放记录'!$J$2:$J$168,'9月奖金发放记录'!$B$2:$B$168,B359,'9月奖金发放记录'!$A$2:$A$168,A359)</x:f>
        <x:v>260</x:v>
      </x:c>
      <x:c r="Z359" s="2" t="n">
        <x:v>1</x:v>
      </x:c>
    </x:row>
    <x:row r="360" ht="22" customHeight="1">
      <x:c r="A360" s="2" t="str">
        <x:v>粤AGP4396</x:v>
      </x:c>
      <x:c r="B360" s="2" t="str">
        <x:v>陈高伟</x:v>
      </x:c>
      <x:c r="C360" s="2"/>
      <x:c r="D360" s="2"/>
      <x:c r="E360" s="2"/>
      <x:c r="F360" s="2"/>
      <x:c r="G360" s="2"/>
      <x:c r="H360" s="2"/>
      <x:c r="I360" s="2"/>
      <x:c r="J360" s="2"/>
      <x:c r="K360" s="2"/>
      <x:c r="L360" s="2"/>
      <x:c r="M360" s="2"/>
      <x:c r="N360" s="2"/>
      <x:c r="O360" s="2"/>
      <x:c r="P360" s="2"/>
      <x:c r="Q360" s="2"/>
      <x:c r="R360" s="2"/>
      <x:c r="S360" s="2" t="n">
        <x:v>5000</x:v>
      </x:c>
      <x:c r="T360" s="2" t="n">
        <x:v>157.18</x:v>
      </x:c>
      <x:c r="U360" s="7" t="n">
        <x:v>5000</x:v>
      </x:c>
      <x:c r="V360" s="7" t="n">
        <x:v>157.18</x:v>
      </x:c>
      <x:c r="W360" s="2" t="n">
        <x:v>0</x:v>
      </x:c>
      <x:c r="X360" s="2" t="n">
        <x:v>0</x:v>
      </x:c>
      <x:c r="Y360" s="7" t="n">
        <x:f>SUMIFS('9月奖金发放记录'!$J$2:$J$168,'9月奖金发放记录'!$B$2:$B$168,B360,'9月奖金发放记录'!$A$2:$A$168,A360)</x:f>
        <x:v>0</x:v>
      </x:c>
      <x:c r="Z360" s="2" t="n">
        <x:v>0</x:v>
      </x:c>
    </x:row>
    <x:row r="361" ht="22" customHeight="1">
      <x:c r="A361" s="2" t="str">
        <x:v>粤AGP4486</x:v>
      </x:c>
      <x:c r="B361" s="2" t="str">
        <x:v>陈高伟</x:v>
      </x:c>
      <x:c r="C361" s="2"/>
      <x:c r="D361" s="2"/>
      <x:c r="E361" s="2"/>
      <x:c r="F361" s="2"/>
      <x:c r="G361" s="2"/>
      <x:c r="H361" s="2"/>
      <x:c r="I361" s="2"/>
      <x:c r="J361" s="2"/>
      <x:c r="K361" s="2"/>
      <x:c r="L361" s="2"/>
      <x:c r="M361" s="2"/>
      <x:c r="N361" s="2"/>
      <x:c r="O361" s="2"/>
      <x:c r="P361" s="2"/>
      <x:c r="Q361" s="2"/>
      <x:c r="R361" s="2"/>
      <x:c r="S361" s="2" t="n">
        <x:v>5000</x:v>
      </x:c>
      <x:c r="T361" s="2" t="n">
        <x:v>3438.7</x:v>
      </x:c>
      <x:c r="U361" s="7" t="n">
        <x:v>5000</x:v>
      </x:c>
      <x:c r="V361" s="7" t="n">
        <x:v>3438.7</x:v>
      </x:c>
      <x:c r="W361" s="2" t="n">
        <x:v>0</x:v>
      </x:c>
      <x:c r="X361" s="2" t="n">
        <x:v>0</x:v>
      </x:c>
      <x:c r="Y361" s="7" t="n">
        <x:f>SUMIFS('9月奖金发放记录'!$J$2:$J$168,'9月奖金发放记录'!$B$2:$B$168,B361,'9月奖金发放记录'!$A$2:$A$168,A361)</x:f>
        <x:v>0</x:v>
      </x:c>
      <x:c r="Z361" s="2" t="n">
        <x:v>4</x:v>
      </x:c>
    </x:row>
    <x:row r="362" ht="22" customHeight="1">
      <x:c r="A362" s="2" t="str">
        <x:v>粤AGP4538</x:v>
      </x:c>
      <x:c r="B362" s="2" t="str">
        <x:v>陈高伟</x:v>
      </x:c>
      <x:c r="C362" s="2"/>
      <x:c r="D362" s="2"/>
      <x:c r="E362" s="2"/>
      <x:c r="F362" s="2"/>
      <x:c r="G362" s="2"/>
      <x:c r="H362" s="2"/>
      <x:c r="I362" s="2"/>
      <x:c r="J362" s="2"/>
      <x:c r="K362" s="2"/>
      <x:c r="L362" s="2"/>
      <x:c r="M362" s="2"/>
      <x:c r="N362" s="2"/>
      <x:c r="O362" s="2"/>
      <x:c r="P362" s="2"/>
      <x:c r="Q362" s="2"/>
      <x:c r="R362" s="2"/>
      <x:c r="S362" s="2" t="n">
        <x:v>5000</x:v>
      </x:c>
      <x:c r="T362" s="2" t="n">
        <x:v>3713.1</x:v>
      </x:c>
      <x:c r="U362" s="7" t="n">
        <x:v>5000</x:v>
      </x:c>
      <x:c r="V362" s="7" t="n">
        <x:v>3713.1</x:v>
      </x:c>
      <x:c r="W362" s="2" t="n">
        <x:v>0</x:v>
      </x:c>
      <x:c r="X362" s="2" t="n">
        <x:v>0</x:v>
      </x:c>
      <x:c r="Y362" s="7" t="n">
        <x:f>SUMIFS('9月奖金发放记录'!$J$2:$J$168,'9月奖金发放记录'!$B$2:$B$168,B362,'9月奖金发放记录'!$A$2:$A$168,A362)</x:f>
        <x:v>0</x:v>
      </x:c>
      <x:c r="Z362" s="2" t="n">
        <x:v>2</x:v>
      </x:c>
    </x:row>
    <x:row r="363" ht="22" customHeight="1">
      <x:c r="A363" s="2" t="str">
        <x:v>粤AGP4587</x:v>
      </x:c>
      <x:c r="B363" s="2" t="str">
        <x:v>陈高伟</x:v>
      </x:c>
      <x:c r="C363" s="2"/>
      <x:c r="D363" s="2"/>
      <x:c r="E363" s="2"/>
      <x:c r="F363" s="2"/>
      <x:c r="G363" s="2"/>
      <x:c r="H363" s="2"/>
      <x:c r="I363" s="2"/>
      <x:c r="J363" s="2"/>
      <x:c r="K363" s="2"/>
      <x:c r="L363" s="2"/>
      <x:c r="M363" s="2"/>
      <x:c r="N363" s="2"/>
      <x:c r="O363" s="2"/>
      <x:c r="P363" s="2"/>
      <x:c r="Q363" s="2"/>
      <x:c r="R363" s="2"/>
      <x:c r="S363" s="2" t="n">
        <x:v>5000</x:v>
      </x:c>
      <x:c r="T363" s="2" t="n">
        <x:v>12363.9</x:v>
      </x:c>
      <x:c r="U363" s="7" t="n">
        <x:v>5000</x:v>
      </x:c>
      <x:c r="V363" s="7" t="n">
        <x:v>12363.9</x:v>
      </x:c>
      <x:c r="W363" s="2" t="n">
        <x:v>0</x:v>
      </x:c>
      <x:c r="X363" s="2" t="n">
        <x:v>1</x:v>
      </x:c>
      <x:c r="Y363" s="7" t="n">
        <x:f>SUMIFS('9月奖金发放记录'!$J$2:$J$168,'9月奖金发放记录'!$B$2:$B$168,B363,'9月奖金发放记录'!$A$2:$A$168,A363)</x:f>
        <x:v>260</x:v>
      </x:c>
      <x:c r="Z363" s="2" t="n">
        <x:v>1</x:v>
      </x:c>
    </x:row>
    <x:row r="364" ht="22" customHeight="1">
      <x:c r="A364" s="2" t="str">
        <x:v>粤AGP5169</x:v>
      </x:c>
      <x:c r="B364" s="2" t="str">
        <x:v>陈高伟</x:v>
      </x:c>
      <x:c r="C364" s="2"/>
      <x:c r="D364" s="2"/>
      <x:c r="E364" s="2"/>
      <x:c r="F364" s="2"/>
      <x:c r="G364" s="2"/>
      <x:c r="H364" s="2"/>
      <x:c r="I364" s="2"/>
      <x:c r="J364" s="2"/>
      <x:c r="K364" s="2"/>
      <x:c r="L364" s="2"/>
      <x:c r="M364" s="2"/>
      <x:c r="N364" s="2"/>
      <x:c r="O364" s="2"/>
      <x:c r="P364" s="2"/>
      <x:c r="Q364" s="2"/>
      <x:c r="R364" s="2"/>
      <x:c r="S364" s="2" t="n">
        <x:v>5000</x:v>
      </x:c>
      <x:c r="T364" s="2" t="n">
        <x:v>3210.9</x:v>
      </x:c>
      <x:c r="U364" s="7" t="n">
        <x:v>5000</x:v>
      </x:c>
      <x:c r="V364" s="7" t="n">
        <x:v>3210.9</x:v>
      </x:c>
      <x:c r="W364" s="2" t="n">
        <x:v>0</x:v>
      </x:c>
      <x:c r="X364" s="2" t="n">
        <x:v>0</x:v>
      </x:c>
      <x:c r="Y364" s="7" t="n">
        <x:f>SUMIFS('9月奖金发放记录'!$J$2:$J$168,'9月奖金发放记录'!$B$2:$B$168,B364,'9月奖金发放记录'!$A$2:$A$168,A364)</x:f>
        <x:v>0</x:v>
      </x:c>
      <x:c r="Z364" s="2" t="n">
        <x:v>0</x:v>
      </x:c>
    </x:row>
    <x:row r="365" ht="22" customHeight="1">
      <x:c r="A365" s="2" t="str">
        <x:v>粤AGP5363</x:v>
      </x:c>
      <x:c r="B365" s="2" t="str">
        <x:v>陈高伟</x:v>
      </x:c>
      <x:c r="C365" s="2"/>
      <x:c r="D365" s="2"/>
      <x:c r="E365" s="2"/>
      <x:c r="F365" s="2"/>
      <x:c r="G365" s="2"/>
      <x:c r="H365" s="2"/>
      <x:c r="I365" s="2"/>
      <x:c r="J365" s="2"/>
      <x:c r="K365" s="2"/>
      <x:c r="L365" s="2"/>
      <x:c r="M365" s="2"/>
      <x:c r="N365" s="2"/>
      <x:c r="O365" s="2"/>
      <x:c r="P365" s="2"/>
      <x:c r="Q365" s="2"/>
      <x:c r="R365" s="2"/>
      <x:c r="S365" s="2" t="n">
        <x:v>5000</x:v>
      </x:c>
      <x:c r="T365" s="2" t="n">
        <x:v>2968.6</x:v>
      </x:c>
      <x:c r="U365" s="7" t="n">
        <x:v>5000</x:v>
      </x:c>
      <x:c r="V365" s="7" t="n">
        <x:v>2968.6</x:v>
      </x:c>
      <x:c r="W365" s="2" t="n">
        <x:v>0</x:v>
      </x:c>
      <x:c r="X365" s="2" t="n">
        <x:v>0</x:v>
      </x:c>
      <x:c r="Y365" s="7" t="n">
        <x:f>SUMIFS('9月奖金发放记录'!$J$2:$J$168,'9月奖金发放记录'!$B$2:$B$168,B365,'9月奖金发放记录'!$A$2:$A$168,A365)</x:f>
        <x:v>0</x:v>
      </x:c>
      <x:c r="Z365" s="2" t="n">
        <x:v>3</x:v>
      </x:c>
    </x:row>
    <x:row r="366" ht="22" customHeight="1">
      <x:c r="A366" s="2" t="str">
        <x:v>粤AGP5621</x:v>
      </x:c>
      <x:c r="B366" s="2" t="str">
        <x:v>陈高伟</x:v>
      </x:c>
      <x:c r="C366" s="2"/>
      <x:c r="D366" s="2"/>
      <x:c r="E366" s="2"/>
      <x:c r="F366" s="2"/>
      <x:c r="G366" s="2"/>
      <x:c r="H366" s="2"/>
      <x:c r="I366" s="2"/>
      <x:c r="J366" s="2"/>
      <x:c r="K366" s="2"/>
      <x:c r="L366" s="2"/>
      <x:c r="M366" s="2"/>
      <x:c r="N366" s="2"/>
      <x:c r="O366" s="2"/>
      <x:c r="P366" s="2"/>
      <x:c r="Q366" s="2"/>
      <x:c r="R366" s="2"/>
      <x:c r="S366" s="2" t="n">
        <x:v>5000</x:v>
      </x:c>
      <x:c r="T366" s="2" t="n">
        <x:v>1604.72</x:v>
      </x:c>
      <x:c r="U366" s="7" t="n">
        <x:v>5000</x:v>
      </x:c>
      <x:c r="V366" s="7" t="n">
        <x:v>1604.72</x:v>
      </x:c>
      <x:c r="W366" s="2" t="n">
        <x:v>0</x:v>
      </x:c>
      <x:c r="X366" s="2" t="n">
        <x:v>0</x:v>
      </x:c>
      <x:c r="Y366" s="7" t="n">
        <x:f>SUMIFS('9月奖金发放记录'!$J$2:$J$168,'9月奖金发放记录'!$B$2:$B$168,B366,'9月奖金发放记录'!$A$2:$A$168,A366)</x:f>
        <x:v>0</x:v>
      </x:c>
      <x:c r="Z366" s="2" t="n">
        <x:v>0</x:v>
      </x:c>
    </x:row>
    <x:row r="367" ht="22" customHeight="1">
      <x:c r="A367" s="2" t="str">
        <x:v>粤AGP7019</x:v>
      </x:c>
      <x:c r="B367" s="2" t="str">
        <x:v>陈高伟</x:v>
      </x:c>
      <x:c r="C367" s="2"/>
      <x:c r="D367" s="2"/>
      <x:c r="E367" s="2"/>
      <x:c r="F367" s="2"/>
      <x:c r="G367" s="2"/>
      <x:c r="H367" s="2"/>
      <x:c r="I367" s="2"/>
      <x:c r="J367" s="2"/>
      <x:c r="K367" s="2"/>
      <x:c r="L367" s="2"/>
      <x:c r="M367" s="2"/>
      <x:c r="N367" s="2"/>
      <x:c r="O367" s="2"/>
      <x:c r="P367" s="2"/>
      <x:c r="Q367" s="2"/>
      <x:c r="R367" s="2"/>
      <x:c r="S367" s="2" t="n">
        <x:v>5000</x:v>
      </x:c>
      <x:c r="T367" s="2" t="n">
        <x:v>2600.1</x:v>
      </x:c>
      <x:c r="U367" s="7" t="n">
        <x:v>5000</x:v>
      </x:c>
      <x:c r="V367" s="7" t="n">
        <x:v>2600.1</x:v>
      </x:c>
      <x:c r="W367" s="2" t="n">
        <x:v>0</x:v>
      </x:c>
      <x:c r="X367" s="2" t="n">
        <x:v>0</x:v>
      </x:c>
      <x:c r="Y367" s="7" t="n">
        <x:f>SUMIFS('9月奖金发放记录'!$J$2:$J$168,'9月奖金发放记录'!$B$2:$B$168,B367,'9月奖金发放记录'!$A$2:$A$168,A367)</x:f>
        <x:v>0</x:v>
      </x:c>
      <x:c r="Z367" s="2" t="n">
        <x:v>0</x:v>
      </x:c>
    </x:row>
    <x:row r="368" ht="22" customHeight="1">
      <x:c r="A368" s="2" t="str">
        <x:v>粤AGP9739</x:v>
      </x:c>
      <x:c r="B368" s="2" t="str">
        <x:v>陈高伟</x:v>
      </x:c>
      <x:c r="C368" s="2"/>
      <x:c r="D368" s="2"/>
      <x:c r="E368" s="2"/>
      <x:c r="F368" s="2"/>
      <x:c r="G368" s="2"/>
      <x:c r="H368" s="2"/>
      <x:c r="I368" s="2"/>
      <x:c r="J368" s="2"/>
      <x:c r="K368" s="2"/>
      <x:c r="L368" s="2"/>
      <x:c r="M368" s="2"/>
      <x:c r="N368" s="2"/>
      <x:c r="O368" s="2"/>
      <x:c r="P368" s="2"/>
      <x:c r="Q368" s="2"/>
      <x:c r="R368" s="2"/>
      <x:c r="S368" s="2" t="n">
        <x:v>5000</x:v>
      </x:c>
      <x:c r="T368" s="2" t="n">
        <x:v>3144.9</x:v>
      </x:c>
      <x:c r="U368" s="7" t="n">
        <x:v>5000</x:v>
      </x:c>
      <x:c r="V368" s="7" t="n">
        <x:v>3144.9</x:v>
      </x:c>
      <x:c r="W368" s="2" t="n">
        <x:v>0</x:v>
      </x:c>
      <x:c r="X368" s="2" t="n">
        <x:v>0</x:v>
      </x:c>
      <x:c r="Y368" s="7" t="n">
        <x:f>SUMIFS('9月奖金发放记录'!$J$2:$J$168,'9月奖金发放记录'!$B$2:$B$168,B368,'9月奖金发放记录'!$A$2:$A$168,A368)</x:f>
        <x:v>0</x:v>
      </x:c>
      <x:c r="Z368" s="2" t="n">
        <x:v>0</x:v>
      </x:c>
    </x:row>
    <x:row r="369" ht="22" customHeight="1">
      <x:c r="A369" s="2" t="str">
        <x:v>粤AGP9827</x:v>
      </x:c>
      <x:c r="B369" s="2" t="str">
        <x:v>陈高伟</x:v>
      </x:c>
      <x:c r="C369" s="2"/>
      <x:c r="D369" s="2"/>
      <x:c r="E369" s="2"/>
      <x:c r="F369" s="2"/>
      <x:c r="G369" s="2"/>
      <x:c r="H369" s="2"/>
      <x:c r="I369" s="2"/>
      <x:c r="J369" s="2"/>
      <x:c r="K369" s="2"/>
      <x:c r="L369" s="2"/>
      <x:c r="M369" s="2"/>
      <x:c r="N369" s="2"/>
      <x:c r="O369" s="2"/>
      <x:c r="P369" s="2"/>
      <x:c r="Q369" s="2"/>
      <x:c r="R369" s="2"/>
      <x:c r="S369" s="2" t="n">
        <x:v>5000</x:v>
      </x:c>
      <x:c r="T369" s="2" t="n">
        <x:v>12796.2</x:v>
      </x:c>
      <x:c r="U369" s="7" t="n">
        <x:v>5000</x:v>
      </x:c>
      <x:c r="V369" s="7" t="n">
        <x:v>12796.2</x:v>
      </x:c>
      <x:c r="W369" s="2" t="n">
        <x:v>0</x:v>
      </x:c>
      <x:c r="X369" s="2" t="n">
        <x:v>1</x:v>
      </x:c>
      <x:c r="Y369" s="7" t="n">
        <x:f>SUMIFS('9月奖金发放记录'!$J$2:$J$168,'9月奖金发放记录'!$B$2:$B$168,B369,'9月奖金发放记录'!$A$2:$A$168,A369)</x:f>
        <x:v>260</x:v>
      </x:c>
      <x:c r="Z369" s="2" t="n">
        <x:v>0</x:v>
      </x:c>
    </x:row>
    <x:row r="370" ht="22" customHeight="1">
      <x:c r="A370" s="2" t="str">
        <x:v>粤AGR8558</x:v>
      </x:c>
      <x:c r="B370" s="2" t="str">
        <x:v>陈高伟</x:v>
      </x:c>
      <x:c r="C370" s="2"/>
      <x:c r="D370" s="2"/>
      <x:c r="E370" s="2"/>
      <x:c r="F370" s="2"/>
      <x:c r="G370" s="2"/>
      <x:c r="H370" s="2"/>
      <x:c r="I370" s="2"/>
      <x:c r="J370" s="2"/>
      <x:c r="K370" s="2"/>
      <x:c r="L370" s="2"/>
      <x:c r="M370" s="2"/>
      <x:c r="N370" s="2"/>
      <x:c r="O370" s="2"/>
      <x:c r="P370" s="2"/>
      <x:c r="Q370" s="2"/>
      <x:c r="R370" s="2"/>
      <x:c r="S370" s="2" t="n">
        <x:v>1500</x:v>
      </x:c>
      <x:c r="T370" s="2" t="n">
        <x:v>1057.6</x:v>
      </x:c>
      <x:c r="U370" s="7" t="n">
        <x:v>1500</x:v>
      </x:c>
      <x:c r="V370" s="7" t="n">
        <x:v>1057.6</x:v>
      </x:c>
      <x:c r="W370" s="2" t="n">
        <x:v>0</x:v>
      </x:c>
      <x:c r="X370" s="2" t="n">
        <x:v>0</x:v>
      </x:c>
      <x:c r="Y370" s="7" t="n">
        <x:f>SUMIFS('9月奖金发放记录'!$J$2:$J$168,'9月奖金发放记录'!$B$2:$B$168,B370,'9月奖金发放记录'!$A$2:$A$168,A370)</x:f>
        <x:v>0</x:v>
      </x:c>
      <x:c r="Z370" s="2" t="n">
        <x:v>3</x:v>
      </x:c>
    </x:row>
  </x:sheetData>
  <x:pageMargins left="0.7" right="0.7" top="0.75" bottom="0.75" header="0.3" footer="0.3"/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8" hidden="0" customWidth="1"/>
    <x:col min="2" max="2" width="16" hidden="0" customWidth="1"/>
    <x:col min="3" max="3" width="16" hidden="0" customWidth="1"/>
    <x:col min="4" max="4" width="16" hidden="0" customWidth="1"/>
    <x:col min="5" max="5" width="14" hidden="0" customWidth="1"/>
    <x:col min="6" max="6" width="35" hidden="0" customWidth="1"/>
    <x:col min="7" max="7" width="32" hidden="0" customWidth="1"/>
    <x:col min="8" max="8" width="36" hidden="0" customWidth="1"/>
    <x:col min="9" max="9" width="16" hidden="0" customWidth="1"/>
    <x:col min="10" max="10" width="30" hidden="0" customWidth="1"/>
    <x:col min="11" max="11" width="22" hidden="0" customWidth="1"/>
    <x:col min="12" max="12" width="22" hidden="0" customWidth="1"/>
    <x:col min="13" max="13" width="16" hidden="0" customWidth="1"/>
    <x:col min="14" max="14" width="20" hidden="0" customWidth="1"/>
    <x:col min="15" max="15" width="22" hidden="0" customWidth="1"/>
    <x:col min="16" max="16" width="16" hidden="0" customWidth="1"/>
    <x:col min="17" max="17" width="25" hidden="0" customWidth="1"/>
    <x:col min="18" max="18" width="16" hidden="0" customWidth="1"/>
    <x:col min="19" max="19" width="16" hidden="0" customWidth="1"/>
    <x:col min="20" max="20" width="16" hidden="0" customWidth="1"/>
    <x:col min="21" max="21" width="16" hidden="0" customWidth="1"/>
    <x:col min="22" max="22" width="20" hidden="0" customWidth="1"/>
    <x:col min="23" max="23" width="18" hidden="0" customWidth="1"/>
    <x:col min="24" max="24" width="15" hidden="0" customWidth="1"/>
    <x:col min="25" max="25" width="12" hidden="0" customWidth="1"/>
    <x:col min="26" max="26" width="14" hidden="0" customWidth="1"/>
    <x:col min="27" max="27" width="48" hidden="0" customWidth="1"/>
    <x:col min="28" max="28" width="14" hidden="0" customWidth="1"/>
    <x:col min="29" max="29" width="16" hidden="0" customWidth="1"/>
    <x:col min="30" max="30" width="22" hidden="0" customWidth="1"/>
    <x:col min="31" max="31" width="65" hidden="0" customWidth="1"/>
  </x:cols>
  <x:sheetData>
    <x:row r="1" ht="38" customHeight="1">
      <x:c r="A1" s="6" t="str">
        <x:v>车牌号</x:v>
      </x:c>
      <x:c r="B1" s="6" t="str">
        <x:v>考核年份</x:v>
      </x:c>
      <x:c r="C1" s="6" t="str">
        <x:v>考核月份</x:v>
      </x:c>
      <x:c r="D1" s="6" t="str">
        <x:v>部门名称</x:v>
      </x:c>
      <x:c r="E1" s="6" t="str">
        <x:v>销售经理</x:v>
      </x:c>
      <x:c r="F1" s="6" t="str">
        <x:v>客户名称</x:v>
      </x:c>
      <x:c r="G1" s="6" t="str">
        <x:v>合同编号</x:v>
      </x:c>
      <x:c r="H1" s="6" t="str">
        <x:v>项目名称</x:v>
      </x:c>
      <x:c r="I1" s="6" t="str">
        <x:v>考核目标ID</x:v>
      </x:c>
      <x:c r="J1" s="6" t="str">
        <x:v>考核目标</x:v>
      </x:c>
      <x:c r="K1" s="6" t="str">
        <x:v>考核开始日期</x:v>
      </x:c>
      <x:c r="L1" s="6" t="str">
        <x:v>考核结束日期</x:v>
      </x:c>
      <x:c r="M1" s="6" t="str">
        <x:v>考核天数</x:v>
      </x:c>
      <x:c r="N1" s="6" t="str">
        <x:v>应考核里程(km)</x:v>
      </x:c>
      <x:c r="O1" s="6" t="str">
        <x:v>实际行驶里程(km)</x:v>
      </x:c>
      <x:c r="P1" s="6" t="str">
        <x:v>完成率(%)</x:v>
      </x:c>
      <x:c r="Q1" s="6" t="str">
        <x:v>是否达标</x:v>
      </x:c>
      <x:c r="R1" s="6" t="str">
        <x:v>考核状态</x:v>
      </x:c>
      <x:c r="S1" s="6" t="str">
        <x:v>交车日期</x:v>
      </x:c>
      <x:c r="T1" s="6" t="str">
        <x:v>预计还车日期</x:v>
      </x:c>
      <x:c r="U1" s="6" t="str">
        <x:v>实际还车日期</x:v>
      </x:c>
      <x:c r="V1" s="6" t="str">
        <x:v>月度目标里程</x:v>
      </x:c>
      <x:c r="W1" s="6" t="str">
        <x:v>奖励基准</x:v>
      </x:c>
      <x:c r="X1" s="6" t="str">
        <x:v>缺口天数</x:v>
      </x:c>
      <x:c r="Y1" s="6" t="str">
        <x:v>新政策</x:v>
      </x:c>
      <x:c r="Z1" s="6" t="str">
        <x:v>测试候选</x:v>
      </x:c>
      <x:c r="AA1" s="6" t="str">
        <x:v>已有里程口径</x:v>
      </x:c>
      <x:c r="AB1" s="6" t="str">
        <x:v>核算源行</x:v>
      </x:c>
      <x:c r="AC1" s="6" t="str">
        <x:v>原考核天数</x:v>
      </x:c>
      <x:c r="AD1" s="6" t="str">
        <x:v>原应考核里程</x:v>
      </x:c>
      <x:c r="AE1" s="6" t="str">
        <x:v>取数说明</x:v>
      </x:c>
    </x:row>
    <x:row r="2" ht="22" customHeight="1">
      <x:c r="A2" s="2" t="str">
        <x:v>粤A00615F</x:v>
      </x:c>
      <x:c r="B2" s="2" t="n">
        <x:v>2026</x:v>
      </x:c>
      <x:c r="C2" s="2" t="n">
        <x:v>9</x:v>
      </x:c>
      <x:c r="D2" s="2" t="str">
        <x:v>综合业务部</x:v>
      </x:c>
      <x:c r="E2" s="2" t="str">
        <x:v>赵伟军</x:v>
      </x:c>
      <x:c r="F2" s="2" t="str">
        <x:v>保定市施达物流有限公司</x:v>
      </x:c>
      <x:c r="G2" s="2" t="str">
        <x:v>LNZLHT2026082402-042</x:v>
      </x:c>
      <x:c r="H2" s="2" t="str">
        <x:v>保定施达-租赁帕力安18T</x:v>
      </x:c>
      <x:c r="I2" s="2" t="n">
        <x:v>4</x:v>
      </x:c>
      <x:c r="J2" s="2" t="str">
        <x:v>羚牛100辆18T</x:v>
      </x:c>
      <x:c r="K2" s="2" t="str">
        <x:v>2026-09-01 00:00:00</x:v>
      </x:c>
      <x:c r="L2" s="2" t="str">
        <x:v>2026-09-30 00:00:00</x:v>
      </x:c>
      <x:c r="M2" s="2" t="n">
        <x:v>30</x:v>
      </x:c>
      <x:c r="N2" s="7" t="n">
        <x:f>ROUND(V2*M2/'规则与名单'!$B$3,2)</x:f>
        <x:v>6000</x:v>
      </x:c>
      <x:c r="O2" s="7" t="n">
        <x:f>ROUND(SUMIFS('逐日取数依据'!$L$2:$L$8738,'逐日取数依据'!$A$2:$A$8738,AB2),2)</x:f>
        <x:v>4564.6</x:v>
      </x:c>
      <x:c r="P2" s="2" t="n">
        <x:f>ROUND(O2/N2*100,2)</x:f>
        <x:v>76.08</x:v>
      </x:c>
      <x:c r="Q2" s="2" t="str">
        <x:f>IF(X2=M2,"待补里程",IF(O2&gt;=N2,"达标",IF(X2&gt;0,"已有里程未达标","未达标")))</x:f>
        <x:v>未达标</x:v>
      </x:c>
      <x:c r="R2" s="2" t="str">
        <x:v>进行中</x:v>
      </x:c>
      <x:c r="S2" s="2" t="str">
        <x:v>2026-07-01 00:00:00</x:v>
      </x:c>
      <x:c r="T2" s="2"/>
      <x:c r="U2" s="2"/>
      <x:c r="V2" s="2" t="n">
        <x:v>6000</x:v>
      </x:c>
      <x:c r="W2" s="7" t="n">
        <x:v>150</x:v>
      </x:c>
      <x:c r="X2" s="2" t="n">
        <x:f>SUMIFS('逐日取数依据'!$M$2:$M$8738,'逐日取数依据'!$A$2:$A$8738,AB2)</x:f>
        <x:v>0</x:v>
      </x:c>
      <x:c r="Y2" s="2" t="str">
        <x:v>是</x:v>
      </x:c>
      <x:c r="Z2" s="2" t="str">
        <x:v>否</x:v>
      </x:c>
      <x:c r="AA2" s="2" t="str">
        <x:f>IF(X2&gt;0,"仅累计已有数据，缺失不代表实际零里程","数据齐全")</x:f>
        <x:v>数据齐全</x:v>
      </x:c>
      <x:c r="AB2" s="2" t="n">
        <x:v>2</x:v>
      </x:c>
      <x:c r="AC2" s="2" t="n">
        <x:v>30</x:v>
      </x:c>
      <x:c r="AD2" s="7" t="n">
        <x:v>6000</x:v>
      </x:c>
      <x:c r="AE2" s="2" t="str">
        <x:v>非测试日纯氢30天</x:v>
      </x:c>
    </x:row>
    <x:row r="3" ht="22" customHeight="1">
      <x:c r="A3" s="2" t="str">
        <x:v>粤A01209F</x:v>
      </x:c>
      <x:c r="B3" s="2" t="n">
        <x:v>2026</x:v>
      </x:c>
      <x:c r="C3" s="2" t="n">
        <x:v>9</x:v>
      </x:c>
      <x:c r="D3" s="2" t="str">
        <x:v>综合业务部</x:v>
      </x:c>
      <x:c r="E3" s="2" t="str">
        <x:v>赵伟军</x:v>
      </x:c>
      <x:c r="F3" s="2" t="str">
        <x:v>河北昌裕物流有限公司</x:v>
      </x:c>
      <x:c r="G3" s="2" t="str">
        <x:v>LNZLHT2026091701-042</x:v>
      </x:c>
      <x:c r="H3" s="2" t="str">
        <x:v>昌裕物流-租赁帕力安18T</x:v>
      </x:c>
      <x:c r="I3" s="2" t="n">
        <x:v>4</x:v>
      </x:c>
      <x:c r="J3" s="2" t="str">
        <x:v>羚牛100辆18T</x:v>
      </x:c>
      <x:c r="K3" s="2" t="str">
        <x:v>2026-09-22 00:00:00</x:v>
      </x:c>
      <x:c r="L3" s="2" t="str">
        <x:v>2026-09-30 00:00:00</x:v>
      </x:c>
      <x:c r="M3" s="2" t="n">
        <x:v>9</x:v>
      </x:c>
      <x:c r="N3" s="7" t="n">
        <x:f>ROUND(V3*M3/'规则与名单'!$B$3,2)</x:f>
        <x:v>1800</x:v>
      </x:c>
      <x:c r="O3" s="7" t="n">
        <x:f>ROUND(SUMIFS('逐日取数依据'!$L$2:$L$8738,'逐日取数依据'!$A$2:$A$8738,AB3),2)</x:f>
        <x:v>1377.7</x:v>
      </x:c>
      <x:c r="P3" s="2" t="n">
        <x:f>ROUND(O3/N3*100,2)</x:f>
        <x:v>76.54</x:v>
      </x:c>
      <x:c r="Q3" s="2" t="str">
        <x:f>IF(X3=M3,"待补里程",IF(O3&gt;=N3,"达标",IF(X3&gt;0,"已有里程未达标","未达标")))</x:f>
        <x:v>未达标</x:v>
      </x:c>
      <x:c r="R3" s="2" t="str">
        <x:v>进行中</x:v>
      </x:c>
      <x:c r="S3" s="2" t="str">
        <x:v>2026-09-22 00:00:00</x:v>
      </x:c>
      <x:c r="T3" s="2"/>
      <x:c r="U3" s="2"/>
      <x:c r="V3" s="2" t="n">
        <x:v>6000</x:v>
      </x:c>
      <x:c r="W3" s="7" t="n">
        <x:v>1000</x:v>
      </x:c>
      <x:c r="X3" s="2" t="n">
        <x:f>SUMIFS('逐日取数依据'!$M$2:$M$8738,'逐日取数依据'!$A$2:$A$8738,AB3)</x:f>
        <x:v>0</x:v>
      </x:c>
      <x:c r="Y3" s="2" t="str">
        <x:v>否</x:v>
      </x:c>
      <x:c r="Z3" s="2" t="str">
        <x:v>是</x:v>
      </x:c>
      <x:c r="AA3" s="2" t="str">
        <x:f>IF(X3&gt;0,"仅累计已有数据，缺失不代表实际零里程","数据齐全")</x:f>
        <x:v>数据齐全</x:v>
      </x:c>
      <x:c r="AB3" s="2" t="n">
        <x:v>3</x:v>
      </x:c>
      <x:c r="AC3" s="2" t="n">
        <x:v>9</x:v>
      </x:c>
      <x:c r="AD3" s="7" t="n">
        <x:v>1800</x:v>
      </x:c>
      <x:c r="AE3" s="2" t="str">
        <x:v>非测试日纯氢5天；测试日GPS1天；测试名单无纯氢GPS2天；非测试日仪表1天</x:v>
      </x:c>
    </x:row>
    <x:row r="4" ht="22" customHeight="1">
      <x:c r="A4" s="2" t="str">
        <x:v>粤A01939F</x:v>
      </x:c>
      <x:c r="B4" s="2" t="n">
        <x:v>2026</x:v>
      </x:c>
      <x:c r="C4" s="2" t="n">
        <x:v>9</x:v>
      </x:c>
      <x:c r="D4" s="2" t="str">
        <x:v>综合业务部</x:v>
      </x:c>
      <x:c r="E4" s="2" t="str">
        <x:v>赵伟军</x:v>
      </x:c>
      <x:c r="F4" s="2" t="str">
        <x:v>保定市施达物流有限公司</x:v>
      </x:c>
      <x:c r="G4" s="2" t="str">
        <x:v>LNZLHT2026082402-042</x:v>
      </x:c>
      <x:c r="H4" s="2" t="str">
        <x:v>保定施达-租赁帕力安18T</x:v>
      </x:c>
      <x:c r="I4" s="2" t="n">
        <x:v>4</x:v>
      </x:c>
      <x:c r="J4" s="2" t="str">
        <x:v>羚牛100辆18T</x:v>
      </x:c>
      <x:c r="K4" s="2" t="str">
        <x:v>2026-09-01 00:00:00</x:v>
      </x:c>
      <x:c r="L4" s="2" t="str">
        <x:v>2026-09-30 00:00:00</x:v>
      </x:c>
      <x:c r="M4" s="2" t="n">
        <x:v>30</x:v>
      </x:c>
      <x:c r="N4" s="7" t="n">
        <x:f>ROUND(V4*M4/'规则与名单'!$B$3,2)</x:f>
        <x:v>6000</x:v>
      </x:c>
      <x:c r="O4" s="7" t="n">
        <x:f>ROUND(SUMIFS('逐日取数依据'!$L$2:$L$8738,'逐日取数依据'!$A$2:$A$8738,AB4),2)</x:f>
        <x:v>599.3</x:v>
      </x:c>
      <x:c r="P4" s="2" t="n">
        <x:f>ROUND(O4/N4*100,2)</x:f>
        <x:v>9.99</x:v>
      </x:c>
      <x:c r="Q4" s="2" t="str">
        <x:f>IF(X4=M4,"待补里程",IF(O4&gt;=N4,"达标",IF(X4&gt;0,"已有里程未达标","未达标")))</x:f>
        <x:v>未达标</x:v>
      </x:c>
      <x:c r="R4" s="2" t="str">
        <x:v>进行中</x:v>
      </x:c>
      <x:c r="S4" s="2" t="str">
        <x:v>2026-07-01 00:00:00</x:v>
      </x:c>
      <x:c r="T4" s="2"/>
      <x:c r="U4" s="2"/>
      <x:c r="V4" s="2" t="n">
        <x:v>6000</x:v>
      </x:c>
      <x:c r="W4" s="7" t="n">
        <x:v>150</x:v>
      </x:c>
      <x:c r="X4" s="2" t="n">
        <x:f>SUMIFS('逐日取数依据'!$M$2:$M$8738,'逐日取数依据'!$A$2:$A$8738,AB4)</x:f>
        <x:v>0</x:v>
      </x:c>
      <x:c r="Y4" s="2" t="str">
        <x:v>是</x:v>
      </x:c>
      <x:c r="Z4" s="2" t="str">
        <x:v>否</x:v>
      </x:c>
      <x:c r="AA4" s="2" t="str">
        <x:f>IF(X4&gt;0,"仅累计已有数据，缺失不代表实际零里程","数据齐全")</x:f>
        <x:v>数据齐全</x:v>
      </x:c>
      <x:c r="AB4" s="2" t="n">
        <x:v>4</x:v>
      </x:c>
      <x:c r="AC4" s="2" t="n">
        <x:v>30</x:v>
      </x:c>
      <x:c r="AD4" s="7" t="n">
        <x:v>6000</x:v>
      </x:c>
      <x:c r="AE4" s="2" t="str">
        <x:v>非测试日纯氢30天</x:v>
      </x:c>
    </x:row>
    <x:row r="5" ht="22" customHeight="1">
      <x:c r="A5" s="2" t="str">
        <x:v>粤A02058F</x:v>
      </x:c>
      <x:c r="B5" s="2" t="n">
        <x:v>2026</x:v>
      </x:c>
      <x:c r="C5" s="2" t="n">
        <x:v>9</x:v>
      </x:c>
      <x:c r="D5" s="2" t="str">
        <x:v>综合业务部</x:v>
      </x:c>
      <x:c r="E5" s="2" t="str">
        <x:v>赵伟军</x:v>
      </x:c>
      <x:c r="F5" s="2" t="str">
        <x:v>河北昌裕物流有限公司</x:v>
      </x:c>
      <x:c r="G5" s="2" t="str">
        <x:v>LNZLHT2026091701-042</x:v>
      </x:c>
      <x:c r="H5" s="2" t="str">
        <x:v>昌裕物流-租赁帕力安18T</x:v>
      </x:c>
      <x:c r="I5" s="2" t="n">
        <x:v>4</x:v>
      </x:c>
      <x:c r="J5" s="2" t="str">
        <x:v>羚牛100辆18T</x:v>
      </x:c>
      <x:c r="K5" s="2" t="str">
        <x:v>2026-09-22 00:00:00</x:v>
      </x:c>
      <x:c r="L5" s="2" t="str">
        <x:v>2026-09-30 00:00:00</x:v>
      </x:c>
      <x:c r="M5" s="2" t="n">
        <x:v>9</x:v>
      </x:c>
      <x:c r="N5" s="7" t="n">
        <x:f>ROUND(V5*M5/'规则与名单'!$B$3,2)</x:f>
        <x:v>1800</x:v>
      </x:c>
      <x:c r="O5" s="7" t="n">
        <x:f>ROUND(SUMIFS('逐日取数依据'!$L$2:$L$8738,'逐日取数依据'!$A$2:$A$8738,AB5),2)</x:f>
        <x:v>1333.3</x:v>
      </x:c>
      <x:c r="P5" s="2" t="n">
        <x:f>ROUND(O5/N5*100,2)</x:f>
        <x:v>74.07</x:v>
      </x:c>
      <x:c r="Q5" s="2" t="str">
        <x:f>IF(X5=M5,"待补里程",IF(O5&gt;=N5,"达标",IF(X5&gt;0,"已有里程未达标","未达标")))</x:f>
        <x:v>未达标</x:v>
      </x:c>
      <x:c r="R5" s="2" t="str">
        <x:v>进行中</x:v>
      </x:c>
      <x:c r="S5" s="2" t="str">
        <x:v>2026-09-22 00:00:00</x:v>
      </x:c>
      <x:c r="T5" s="2"/>
      <x:c r="U5" s="2"/>
      <x:c r="V5" s="2" t="n">
        <x:v>6000</x:v>
      </x:c>
      <x:c r="W5" s="7" t="n">
        <x:v>1000</x:v>
      </x:c>
      <x:c r="X5" s="2" t="n">
        <x:f>SUMIFS('逐日取数依据'!$M$2:$M$8738,'逐日取数依据'!$A$2:$A$8738,AB5)</x:f>
        <x:v>0</x:v>
      </x:c>
      <x:c r="Y5" s="2" t="str">
        <x:v>否</x:v>
      </x:c>
      <x:c r="Z5" s="2" t="str">
        <x:v>是</x:v>
      </x:c>
      <x:c r="AA5" s="2" t="str">
        <x:f>IF(X5&gt;0,"仅累计已有数据，缺失不代表实际零里程","数据齐全")</x:f>
        <x:v>数据齐全</x:v>
      </x:c>
      <x:c r="AB5" s="2" t="n">
        <x:v>5</x:v>
      </x:c>
      <x:c r="AC5" s="2" t="n">
        <x:v>9</x:v>
      </x:c>
      <x:c r="AD5" s="7" t="n">
        <x:v>1800</x:v>
      </x:c>
      <x:c r="AE5" s="2" t="str">
        <x:v>测试日GPS2天；测试名单无纯氢GPS3天；非测试日纯氢3天；非测试日仪表1天</x:v>
      </x:c>
    </x:row>
    <x:row r="6" ht="22" customHeight="1">
      <x:c r="A6" s="2" t="str">
        <x:v>粤A02661F</x:v>
      </x:c>
      <x:c r="B6" s="2" t="n">
        <x:v>2026</x:v>
      </x:c>
      <x:c r="C6" s="2" t="n">
        <x:v>9</x:v>
      </x:c>
      <x:c r="D6" s="2" t="str">
        <x:v>综合业务部</x:v>
      </x:c>
      <x:c r="E6" s="2" t="str">
        <x:v>赵伟军</x:v>
      </x:c>
      <x:c r="F6" s="2" t="str">
        <x:v>保定市施达物流有限公司</x:v>
      </x:c>
      <x:c r="G6" s="2" t="str">
        <x:v>LNZLHT2026082402-042</x:v>
      </x:c>
      <x:c r="H6" s="2" t="str">
        <x:v>保定施达-租赁帕力安18T</x:v>
      </x:c>
      <x:c r="I6" s="2" t="n">
        <x:v>4</x:v>
      </x:c>
      <x:c r="J6" s="2" t="str">
        <x:v>羚牛100辆18T</x:v>
      </x:c>
      <x:c r="K6" s="2" t="str">
        <x:v>2026-09-01 00:00:00</x:v>
      </x:c>
      <x:c r="L6" s="2" t="str">
        <x:v>2026-09-30 00:00:00</x:v>
      </x:c>
      <x:c r="M6" s="2" t="n">
        <x:v>30</x:v>
      </x:c>
      <x:c r="N6" s="7" t="n">
        <x:f>ROUND(V6*M6/'规则与名单'!$B$3,2)</x:f>
        <x:v>6000</x:v>
      </x:c>
      <x:c r="O6" s="7" t="n">
        <x:f>ROUND(SUMIFS('逐日取数依据'!$L$2:$L$8738,'逐日取数依据'!$A$2:$A$8738,AB6),2)</x:f>
        <x:v>4785.8</x:v>
      </x:c>
      <x:c r="P6" s="2" t="n">
        <x:f>ROUND(O6/N6*100,2)</x:f>
        <x:v>79.76</x:v>
      </x:c>
      <x:c r="Q6" s="2" t="str">
        <x:f>IF(X6=M6,"待补里程",IF(O6&gt;=N6,"达标",IF(X6&gt;0,"已有里程未达标","未达标")))</x:f>
        <x:v>已有里程未达标</x:v>
      </x:c>
      <x:c r="R6" s="2" t="str">
        <x:v>进行中</x:v>
      </x:c>
      <x:c r="S6" s="2" t="str">
        <x:v>2026-07-01 00:00:00</x:v>
      </x:c>
      <x:c r="T6" s="2"/>
      <x:c r="U6" s="2"/>
      <x:c r="V6" s="2" t="n">
        <x:v>6000</x:v>
      </x:c>
      <x:c r="W6" s="7" t="n">
        <x:v>150</x:v>
      </x:c>
      <x:c r="X6" s="2" t="n">
        <x:f>SUMIFS('逐日取数依据'!$M$2:$M$8738,'逐日取数依据'!$A$2:$A$8738,AB6)</x:f>
        <x:v>1</x:v>
      </x:c>
      <x:c r="Y6" s="2" t="str">
        <x:v>是</x:v>
      </x:c>
      <x:c r="Z6" s="2" t="str">
        <x:v>否</x:v>
      </x:c>
      <x:c r="AA6" s="2" t="str">
        <x:f>IF(X6&gt;0,"仅累计已有数据，缺失不代表实际零里程","数据齐全")</x:f>
        <x:v>仅累计已有数据，缺失不代表实际零里程</x:v>
      </x:c>
      <x:c r="AB6" s="2" t="n">
        <x:v>6</x:v>
      </x:c>
      <x:c r="AC6" s="2" t="n">
        <x:v>30</x:v>
      </x:c>
      <x:c r="AD6" s="7" t="n">
        <x:v>6000</x:v>
      </x:c>
      <x:c r="AE6" s="2" t="str">
        <x:v>非测试日纯氢28天；缺失1天；非测试日仪表1天</x:v>
      </x:c>
    </x:row>
    <x:row r="7" ht="22" customHeight="1">
      <x:c r="A7" s="2" t="str">
        <x:v>粤A05322F</x:v>
      </x:c>
      <x:c r="B7" s="2" t="n">
        <x:v>2026</x:v>
      </x:c>
      <x:c r="C7" s="2" t="n">
        <x:v>9</x:v>
      </x:c>
      <x:c r="D7" s="2" t="str">
        <x:v>综合业务部</x:v>
      </x:c>
      <x:c r="E7" s="2" t="str">
        <x:v>赵伟军</x:v>
      </x:c>
      <x:c r="F7" s="2" t="str">
        <x:v>保定市施达物流有限公司</x:v>
      </x:c>
      <x:c r="G7" s="2" t="str">
        <x:v>LNZLHT2026082402-042</x:v>
      </x:c>
      <x:c r="H7" s="2" t="str">
        <x:v>保定施达-租赁帕力安18T</x:v>
      </x:c>
      <x:c r="I7" s="2" t="n">
        <x:v>4</x:v>
      </x:c>
      <x:c r="J7" s="2" t="str">
        <x:v>羚牛100辆18T</x:v>
      </x:c>
      <x:c r="K7" s="2" t="str">
        <x:v>2026-09-01 00:00:00</x:v>
      </x:c>
      <x:c r="L7" s="2" t="str">
        <x:v>2026-09-30 00:00:00</x:v>
      </x:c>
      <x:c r="M7" s="2" t="n">
        <x:v>30</x:v>
      </x:c>
      <x:c r="N7" s="7" t="n">
        <x:f>ROUND(V7*M7/'规则与名单'!$B$3,2)</x:f>
        <x:v>6000</x:v>
      </x:c>
      <x:c r="O7" s="7" t="n">
        <x:f>ROUND(SUMIFS('逐日取数依据'!$L$2:$L$8738,'逐日取数依据'!$A$2:$A$8738,AB7),2)</x:f>
        <x:v>3467.7</x:v>
      </x:c>
      <x:c r="P7" s="2" t="n">
        <x:f>ROUND(O7/N7*100,2)</x:f>
        <x:v>57.79</x:v>
      </x:c>
      <x:c r="Q7" s="2" t="str">
        <x:f>IF(X7=M7,"待补里程",IF(O7&gt;=N7,"达标",IF(X7&gt;0,"已有里程未达标","未达标")))</x:f>
        <x:v>已有里程未达标</x:v>
      </x:c>
      <x:c r="R7" s="2" t="str">
        <x:v>进行中</x:v>
      </x:c>
      <x:c r="S7" s="2" t="str">
        <x:v>2026-07-01 00:00:00</x:v>
      </x:c>
      <x:c r="T7" s="2"/>
      <x:c r="U7" s="2"/>
      <x:c r="V7" s="2" t="n">
        <x:v>6000</x:v>
      </x:c>
      <x:c r="W7" s="7" t="n">
        <x:v>150</x:v>
      </x:c>
      <x:c r="X7" s="2" t="n">
        <x:f>SUMIFS('逐日取数依据'!$M$2:$M$8738,'逐日取数依据'!$A$2:$A$8738,AB7)</x:f>
        <x:v>3</x:v>
      </x:c>
      <x:c r="Y7" s="2" t="str">
        <x:v>是</x:v>
      </x:c>
      <x:c r="Z7" s="2" t="str">
        <x:v>否</x:v>
      </x:c>
      <x:c r="AA7" s="2" t="str">
        <x:f>IF(X7&gt;0,"仅累计已有数据，缺失不代表实际零里程","数据齐全")</x:f>
        <x:v>仅累计已有数据，缺失不代表实际零里程</x:v>
      </x:c>
      <x:c r="AB7" s="2" t="n">
        <x:v>7</x:v>
      </x:c>
      <x:c r="AC7" s="2" t="n">
        <x:v>30</x:v>
      </x:c>
      <x:c r="AD7" s="7" t="n">
        <x:v>6000</x:v>
      </x:c>
      <x:c r="AE7" s="2" t="str">
        <x:v>非测试日纯氢24天；缺失3天；非测试日仪表3天</x:v>
      </x:c>
    </x:row>
    <x:row r="8" ht="22" customHeight="1">
      <x:c r="A8" s="2" t="str">
        <x:v>粤A05428F</x:v>
      </x:c>
      <x:c r="B8" s="2" t="n">
        <x:v>2026</x:v>
      </x:c>
      <x:c r="C8" s="2" t="n">
        <x:v>9</x:v>
      </x:c>
      <x:c r="D8" s="2" t="str">
        <x:v>综合业务部</x:v>
      </x:c>
      <x:c r="E8" s="2" t="str">
        <x:v>赵伟军</x:v>
      </x:c>
      <x:c r="F8" s="2" t="str">
        <x:v>保定市施达物流有限公司</x:v>
      </x:c>
      <x:c r="G8" s="2" t="str">
        <x:v>LNZLHT2026082402-042</x:v>
      </x:c>
      <x:c r="H8" s="2" t="str">
        <x:v>保定施达-租赁帕力安18T</x:v>
      </x:c>
      <x:c r="I8" s="2" t="n">
        <x:v>4</x:v>
      </x:c>
      <x:c r="J8" s="2" t="str">
        <x:v>羚牛100辆18T</x:v>
      </x:c>
      <x:c r="K8" s="2" t="str">
        <x:v>2026-09-01 00:00:00</x:v>
      </x:c>
      <x:c r="L8" s="2" t="str">
        <x:v>2026-09-30 00:00:00</x:v>
      </x:c>
      <x:c r="M8" s="2" t="n">
        <x:v>30</x:v>
      </x:c>
      <x:c r="N8" s="7" t="n">
        <x:f>ROUND(V8*M8/'规则与名单'!$B$3,2)</x:f>
        <x:v>6000</x:v>
      </x:c>
      <x:c r="O8" s="7" t="n">
        <x:f>ROUND(SUMIFS('逐日取数依据'!$L$2:$L$8738,'逐日取数依据'!$A$2:$A$8738,AB8),2)</x:f>
        <x:v>5217</x:v>
      </x:c>
      <x:c r="P8" s="2" t="n">
        <x:f>ROUND(O8/N8*100,2)</x:f>
        <x:v>86.95</x:v>
      </x:c>
      <x:c r="Q8" s="2" t="str">
        <x:f>IF(X8=M8,"待补里程",IF(O8&gt;=N8,"达标",IF(X8&gt;0,"已有里程未达标","未达标")))</x:f>
        <x:v>已有里程未达标</x:v>
      </x:c>
      <x:c r="R8" s="2" t="str">
        <x:v>进行中</x:v>
      </x:c>
      <x:c r="S8" s="2" t="str">
        <x:v>2026-07-01 00:00:00</x:v>
      </x:c>
      <x:c r="T8" s="2"/>
      <x:c r="U8" s="2"/>
      <x:c r="V8" s="2" t="n">
        <x:v>6000</x:v>
      </x:c>
      <x:c r="W8" s="7" t="n">
        <x:v>150</x:v>
      </x:c>
      <x:c r="X8" s="2" t="n">
        <x:f>SUMIFS('逐日取数依据'!$M$2:$M$8738,'逐日取数依据'!$A$2:$A$8738,AB8)</x:f>
        <x:v>1</x:v>
      </x:c>
      <x:c r="Y8" s="2" t="str">
        <x:v>是</x:v>
      </x:c>
      <x:c r="Z8" s="2" t="str">
        <x:v>否</x:v>
      </x:c>
      <x:c r="AA8" s="2" t="str">
        <x:f>IF(X8&gt;0,"仅累计已有数据，缺失不代表实际零里程","数据齐全")</x:f>
        <x:v>仅累计已有数据，缺失不代表实际零里程</x:v>
      </x:c>
      <x:c r="AB8" s="2" t="n">
        <x:v>8</x:v>
      </x:c>
      <x:c r="AC8" s="2" t="n">
        <x:v>30</x:v>
      </x:c>
      <x:c r="AD8" s="7" t="n">
        <x:v>6000</x:v>
      </x:c>
      <x:c r="AE8" s="2" t="str">
        <x:v>非测试日仪表1天；非测试日纯氢28天；缺失1天</x:v>
      </x:c>
    </x:row>
    <x:row r="9" ht="22" customHeight="1">
      <x:c r="A9" s="2" t="str">
        <x:v>粤A06158F</x:v>
      </x:c>
      <x:c r="B9" s="2" t="n">
        <x:v>2026</x:v>
      </x:c>
      <x:c r="C9" s="2" t="n">
        <x:v>9</x:v>
      </x:c>
      <x:c r="D9" s="2" t="str">
        <x:v>综合业务部</x:v>
      </x:c>
      <x:c r="E9" s="2" t="str">
        <x:v>赵伟军</x:v>
      </x:c>
      <x:c r="F9" s="2" t="str">
        <x:v>河北昌裕物流有限公司</x:v>
      </x:c>
      <x:c r="G9" s="2" t="str">
        <x:v>LNZLHT2026091701-042</x:v>
      </x:c>
      <x:c r="H9" s="2" t="str">
        <x:v>昌裕物流-租赁帕力安18T</x:v>
      </x:c>
      <x:c r="I9" s="2" t="n">
        <x:v>4</x:v>
      </x:c>
      <x:c r="J9" s="2" t="str">
        <x:v>羚牛100辆18T</x:v>
      </x:c>
      <x:c r="K9" s="2" t="str">
        <x:v>2026-09-22 00:00:00</x:v>
      </x:c>
      <x:c r="L9" s="2" t="str">
        <x:v>2026-09-30 00:00:00</x:v>
      </x:c>
      <x:c r="M9" s="2" t="n">
        <x:v>9</x:v>
      </x:c>
      <x:c r="N9" s="7" t="n">
        <x:f>ROUND(V9*M9/'规则与名单'!$B$3,2)</x:f>
        <x:v>1800</x:v>
      </x:c>
      <x:c r="O9" s="7" t="n">
        <x:f>ROUND(SUMIFS('逐日取数依据'!$L$2:$L$8738,'逐日取数依据'!$A$2:$A$8738,AB9),2)</x:f>
        <x:v>1486.3</x:v>
      </x:c>
      <x:c r="P9" s="2" t="n">
        <x:f>ROUND(O9/N9*100,2)</x:f>
        <x:v>82.57</x:v>
      </x:c>
      <x:c r="Q9" s="2" t="str">
        <x:f>IF(X9=M9,"待补里程",IF(O9&gt;=N9,"达标",IF(X9&gt;0,"已有里程未达标","未达标")))</x:f>
        <x:v>已有里程未达标</x:v>
      </x:c>
      <x:c r="R9" s="2" t="str">
        <x:v>进行中</x:v>
      </x:c>
      <x:c r="S9" s="2" t="str">
        <x:v>2026-09-22 00:00:00</x:v>
      </x:c>
      <x:c r="T9" s="2"/>
      <x:c r="U9" s="2"/>
      <x:c r="V9" s="2" t="n">
        <x:v>6000</x:v>
      </x:c>
      <x:c r="W9" s="7" t="n">
        <x:v>1000</x:v>
      </x:c>
      <x:c r="X9" s="2" t="n">
        <x:f>SUMIFS('逐日取数依据'!$M$2:$M$8738,'逐日取数依据'!$A$2:$A$8738,AB9)</x:f>
        <x:v>1</x:v>
      </x:c>
      <x:c r="Y9" s="2" t="str">
        <x:v>否</x:v>
      </x:c>
      <x:c r="Z9" s="2" t="str">
        <x:v>否</x:v>
      </x:c>
      <x:c r="AA9" s="2" t="str">
        <x:f>IF(X9&gt;0,"仅累计已有数据，缺失不代表实际零里程","数据齐全")</x:f>
        <x:v>仅累计已有数据，缺失不代表实际零里程</x:v>
      </x:c>
      <x:c r="AB9" s="2" t="n">
        <x:v>9</x:v>
      </x:c>
      <x:c r="AC9" s="2" t="n">
        <x:v>9</x:v>
      </x:c>
      <x:c r="AD9" s="7" t="n">
        <x:v>1800</x:v>
      </x:c>
      <x:c r="AE9" s="2" t="str">
        <x:v>非测试日纯氢7天；缺失1天；非测试日仪表1天</x:v>
      </x:c>
    </x:row>
    <x:row r="10" ht="22" customHeight="1">
      <x:c r="A10" s="2" t="str">
        <x:v>粤A08875F</x:v>
      </x:c>
      <x:c r="B10" s="2" t="n">
        <x:v>2026</x:v>
      </x:c>
      <x:c r="C10" s="2" t="n">
        <x:v>9</x:v>
      </x:c>
      <x:c r="D10" s="2" t="str">
        <x:v>综合业务部</x:v>
      </x:c>
      <x:c r="E10" s="2" t="str">
        <x:v>赵伟军</x:v>
      </x:c>
      <x:c r="F10" s="2" t="str">
        <x:v>河北昌裕物流有限公司</x:v>
      </x:c>
      <x:c r="G10" s="2" t="str">
        <x:v>LNZLHT2026091701-042</x:v>
      </x:c>
      <x:c r="H10" s="2" t="str">
        <x:v>昌裕物流-租赁帕力安18T</x:v>
      </x:c>
      <x:c r="I10" s="2" t="n">
        <x:v>4</x:v>
      </x:c>
      <x:c r="J10" s="2" t="str">
        <x:v>羚牛100辆18T</x:v>
      </x:c>
      <x:c r="K10" s="2" t="str">
        <x:v>2026-09-22 00:00:00</x:v>
      </x:c>
      <x:c r="L10" s="2" t="str">
        <x:v>2026-09-30 00:00:00</x:v>
      </x:c>
      <x:c r="M10" s="2" t="n">
        <x:v>9</x:v>
      </x:c>
      <x:c r="N10" s="7" t="n">
        <x:f>ROUND(V10*M10/'规则与名单'!$B$3,2)</x:f>
        <x:v>1800</x:v>
      </x:c>
      <x:c r="O10" s="7" t="n">
        <x:f>ROUND(SUMIFS('逐日取数依据'!$L$2:$L$8738,'逐日取数依据'!$A$2:$A$8738,AB10),2)</x:f>
        <x:v>1356.8</x:v>
      </x:c>
      <x:c r="P10" s="2" t="n">
        <x:f>ROUND(O10/N10*100,2)</x:f>
        <x:v>75.38</x:v>
      </x:c>
      <x:c r="Q10" s="2" t="str">
        <x:f>IF(X10=M10,"待补里程",IF(O10&gt;=N10,"达标",IF(X10&gt;0,"已有里程未达标","未达标")))</x:f>
        <x:v>已有里程未达标</x:v>
      </x:c>
      <x:c r="R10" s="2" t="str">
        <x:v>进行中</x:v>
      </x:c>
      <x:c r="S10" s="2" t="str">
        <x:v>2026-09-22 00:00:00</x:v>
      </x:c>
      <x:c r="T10" s="2"/>
      <x:c r="U10" s="2"/>
      <x:c r="V10" s="2" t="n">
        <x:v>6000</x:v>
      </x:c>
      <x:c r="W10" s="7" t="n">
        <x:v>1000</x:v>
      </x:c>
      <x:c r="X10" s="2" t="n">
        <x:f>SUMIFS('逐日取数依据'!$M$2:$M$8738,'逐日取数依据'!$A$2:$A$8738,AB10)</x:f>
        <x:v>2</x:v>
      </x:c>
      <x:c r="Y10" s="2" t="str">
        <x:v>否</x:v>
      </x:c>
      <x:c r="Z10" s="2" t="str">
        <x:v>否</x:v>
      </x:c>
      <x:c r="AA10" s="2" t="str">
        <x:f>IF(X10&gt;0,"仅累计已有数据，缺失不代表实际零里程","数据齐全")</x:f>
        <x:v>仅累计已有数据，缺失不代表实际零里程</x:v>
      </x:c>
      <x:c r="AB10" s="2" t="n">
        <x:v>10</x:v>
      </x:c>
      <x:c r="AC10" s="2" t="n">
        <x:v>9</x:v>
      </x:c>
      <x:c r="AD10" s="7" t="n">
        <x:v>1800</x:v>
      </x:c>
      <x:c r="AE10" s="2" t="str">
        <x:v>非测试日纯氢5天；缺失2天；非测试日仪表2天</x:v>
      </x:c>
    </x:row>
    <x:row r="11" ht="22" customHeight="1">
      <x:c r="A11" s="2" t="str">
        <x:v>粤A08933F</x:v>
      </x:c>
      <x:c r="B11" s="2" t="n">
        <x:v>2026</x:v>
      </x:c>
      <x:c r="C11" s="2" t="n">
        <x:v>9</x:v>
      </x:c>
      <x:c r="D11" s="2" t="str">
        <x:v>综合业务部</x:v>
      </x:c>
      <x:c r="E11" s="2" t="str">
        <x:v>赵伟军</x:v>
      </x:c>
      <x:c r="F11" s="2" t="str">
        <x:v>保定市施达物流有限公司</x:v>
      </x:c>
      <x:c r="G11" s="2" t="str">
        <x:v>LNZLHT2026082402-042</x:v>
      </x:c>
      <x:c r="H11" s="2" t="str">
        <x:v>保定施达-租赁帕力安18T</x:v>
      </x:c>
      <x:c r="I11" s="2" t="n">
        <x:v>4</x:v>
      </x:c>
      <x:c r="J11" s="2" t="str">
        <x:v>羚牛100辆18T</x:v>
      </x:c>
      <x:c r="K11" s="2" t="str">
        <x:v>2026-09-01 00:00:00</x:v>
      </x:c>
      <x:c r="L11" s="2" t="str">
        <x:v>2026-09-30 00:00:00</x:v>
      </x:c>
      <x:c r="M11" s="2" t="n">
        <x:v>30</x:v>
      </x:c>
      <x:c r="N11" s="7" t="n">
        <x:f>ROUND(V11*M11/'规则与名单'!$B$3,2)</x:f>
        <x:v>6000</x:v>
      </x:c>
      <x:c r="O11" s="7" t="n">
        <x:f>ROUND(SUMIFS('逐日取数依据'!$L$2:$L$8738,'逐日取数依据'!$A$2:$A$8738,AB11),2)</x:f>
        <x:v>4483.8</x:v>
      </x:c>
      <x:c r="P11" s="2" t="n">
        <x:f>ROUND(O11/N11*100,2)</x:f>
        <x:v>74.73</x:v>
      </x:c>
      <x:c r="Q11" s="2" t="str">
        <x:f>IF(X11=M11,"待补里程",IF(O11&gt;=N11,"达标",IF(X11&gt;0,"已有里程未达标","未达标")))</x:f>
        <x:v>已有里程未达标</x:v>
      </x:c>
      <x:c r="R11" s="2" t="str">
        <x:v>进行中</x:v>
      </x:c>
      <x:c r="S11" s="2" t="str">
        <x:v>2026-07-01 00:00:00</x:v>
      </x:c>
      <x:c r="T11" s="2"/>
      <x:c r="U11" s="2"/>
      <x:c r="V11" s="2" t="n">
        <x:v>6000</x:v>
      </x:c>
      <x:c r="W11" s="7" t="n">
        <x:v>150</x:v>
      </x:c>
      <x:c r="X11" s="2" t="n">
        <x:f>SUMIFS('逐日取数依据'!$M$2:$M$8738,'逐日取数依据'!$A$2:$A$8738,AB11)</x:f>
        <x:v>3</x:v>
      </x:c>
      <x:c r="Y11" s="2" t="str">
        <x:v>是</x:v>
      </x:c>
      <x:c r="Z11" s="2" t="str">
        <x:v>否</x:v>
      </x:c>
      <x:c r="AA11" s="2" t="str">
        <x:f>IF(X11&gt;0,"仅累计已有数据，缺失不代表实际零里程","数据齐全")</x:f>
        <x:v>仅累计已有数据，缺失不代表实际零里程</x:v>
      </x:c>
      <x:c r="AB11" s="2" t="n">
        <x:v>11</x:v>
      </x:c>
      <x:c r="AC11" s="2" t="n">
        <x:v>30</x:v>
      </x:c>
      <x:c r="AD11" s="7" t="n">
        <x:v>6000</x:v>
      </x:c>
      <x:c r="AE11" s="2" t="str">
        <x:v>非测试日纯氢27天；缺失3天</x:v>
      </x:c>
    </x:row>
    <x:row r="12" ht="22" customHeight="1">
      <x:c r="A12" s="2" t="str">
        <x:v>粤A09578F</x:v>
      </x:c>
      <x:c r="B12" s="2" t="n">
        <x:v>2026</x:v>
      </x:c>
      <x:c r="C12" s="2" t="n">
        <x:v>9</x:v>
      </x:c>
      <x:c r="D12" s="2" t="str">
        <x:v>综合业务部</x:v>
      </x:c>
      <x:c r="E12" s="2" t="str">
        <x:v>赵伟军</x:v>
      </x:c>
      <x:c r="F12" s="2" t="str">
        <x:v>保定市施达物流有限公司</x:v>
      </x:c>
      <x:c r="G12" s="2" t="str">
        <x:v>LNZLHT2026082402-042</x:v>
      </x:c>
      <x:c r="H12" s="2" t="str">
        <x:v>保定施达-租赁帕力安18T</x:v>
      </x:c>
      <x:c r="I12" s="2" t="n">
        <x:v>4</x:v>
      </x:c>
      <x:c r="J12" s="2" t="str">
        <x:v>羚牛100辆18T</x:v>
      </x:c>
      <x:c r="K12" s="2" t="str">
        <x:v>2026-09-01 00:00:00</x:v>
      </x:c>
      <x:c r="L12" s="2" t="str">
        <x:v>2026-09-30 00:00:00</x:v>
      </x:c>
      <x:c r="M12" s="2" t="n">
        <x:v>30</x:v>
      </x:c>
      <x:c r="N12" s="7" t="n">
        <x:f>ROUND(V12*M12/'规则与名单'!$B$3,2)</x:f>
        <x:v>6000</x:v>
      </x:c>
      <x:c r="O12" s="7" t="n">
        <x:f>ROUND(SUMIFS('逐日取数依据'!$L$2:$L$8738,'逐日取数依据'!$A$2:$A$8738,AB12),2)</x:f>
        <x:v>9010.7</x:v>
      </x:c>
      <x:c r="P12" s="2" t="n">
        <x:f>ROUND(O12/N12*100,2)</x:f>
        <x:v>150.18</x:v>
      </x:c>
      <x:c r="Q12" s="2" t="str">
        <x:f>IF(X12=M12,"待补里程",IF(O12&gt;=N12,"达标",IF(X12&gt;0,"已有里程未达标","未达标")))</x:f>
        <x:v>达标</x:v>
      </x:c>
      <x:c r="R12" s="2" t="str">
        <x:v>进行中</x:v>
      </x:c>
      <x:c r="S12" s="2" t="str">
        <x:v>2026-07-01 00:00:00</x:v>
      </x:c>
      <x:c r="T12" s="2"/>
      <x:c r="U12" s="2"/>
      <x:c r="V12" s="2" t="n">
        <x:v>6000</x:v>
      </x:c>
      <x:c r="W12" s="7" t="n">
        <x:v>150</x:v>
      </x:c>
      <x:c r="X12" s="2" t="n">
        <x:f>SUMIFS('逐日取数依据'!$M$2:$M$8738,'逐日取数依据'!$A$2:$A$8738,AB12)</x:f>
        <x:v>0</x:v>
      </x:c>
      <x:c r="Y12" s="2" t="str">
        <x:v>是</x:v>
      </x:c>
      <x:c r="Z12" s="2" t="str">
        <x:v>否</x:v>
      </x:c>
      <x:c r="AA12" s="2" t="str">
        <x:f>IF(X12&gt;0,"仅累计已有数据，缺失不代表实际零里程","数据齐全")</x:f>
        <x:v>数据齐全</x:v>
      </x:c>
      <x:c r="AB12" s="2" t="n">
        <x:v>12</x:v>
      </x:c>
      <x:c r="AC12" s="2" t="n">
        <x:v>30</x:v>
      </x:c>
      <x:c r="AD12" s="7" t="n">
        <x:v>6000</x:v>
      </x:c>
      <x:c r="AE12" s="2" t="str">
        <x:v>非测试日纯氢30天</x:v>
      </x:c>
    </x:row>
    <x:row r="13" ht="22" customHeight="1">
      <x:c r="A13" s="2" t="str">
        <x:v>粤A09635F</x:v>
      </x:c>
      <x:c r="B13" s="2" t="n">
        <x:v>2026</x:v>
      </x:c>
      <x:c r="C13" s="2" t="n">
        <x:v>9</x:v>
      </x:c>
      <x:c r="D13" s="2" t="str">
        <x:v>综合业务部</x:v>
      </x:c>
      <x:c r="E13" s="2" t="str">
        <x:v>赵伟军</x:v>
      </x:c>
      <x:c r="F13" s="2" t="str">
        <x:v>河北昌裕物流有限公司</x:v>
      </x:c>
      <x:c r="G13" s="2" t="str">
        <x:v>LNZLHT2026091701-042</x:v>
      </x:c>
      <x:c r="H13" s="2" t="str">
        <x:v>昌裕物流-租赁帕力安18T</x:v>
      </x:c>
      <x:c r="I13" s="2" t="n">
        <x:v>4</x:v>
      </x:c>
      <x:c r="J13" s="2" t="str">
        <x:v>羚牛100辆18T</x:v>
      </x:c>
      <x:c r="K13" s="2" t="str">
        <x:v>2026-09-22 00:00:00</x:v>
      </x:c>
      <x:c r="L13" s="2" t="str">
        <x:v>2026-09-30 00:00:00</x:v>
      </x:c>
      <x:c r="M13" s="2" t="n">
        <x:v>9</x:v>
      </x:c>
      <x:c r="N13" s="7" t="n">
        <x:f>ROUND(V13*M13/'规则与名单'!$B$3,2)</x:f>
        <x:v>1800</x:v>
      </x:c>
      <x:c r="O13" s="7" t="n">
        <x:f>ROUND(SUMIFS('逐日取数依据'!$L$2:$L$8738,'逐日取数依据'!$A$2:$A$8738,AB13),2)</x:f>
        <x:v>1222.5</x:v>
      </x:c>
      <x:c r="P13" s="2" t="n">
        <x:f>ROUND(O13/N13*100,2)</x:f>
        <x:v>67.92</x:v>
      </x:c>
      <x:c r="Q13" s="2" t="str">
        <x:f>IF(X13=M13,"待补里程",IF(O13&gt;=N13,"达标",IF(X13&gt;0,"已有里程未达标","未达标")))</x:f>
        <x:v>已有里程未达标</x:v>
      </x:c>
      <x:c r="R13" s="2" t="str">
        <x:v>进行中</x:v>
      </x:c>
      <x:c r="S13" s="2" t="str">
        <x:v>2026-09-22 00:00:00</x:v>
      </x:c>
      <x:c r="T13" s="2"/>
      <x:c r="U13" s="2"/>
      <x:c r="V13" s="2" t="n">
        <x:v>6000</x:v>
      </x:c>
      <x:c r="W13" s="7" t="n">
        <x:v>1000</x:v>
      </x:c>
      <x:c r="X13" s="2" t="n">
        <x:f>SUMIFS('逐日取数依据'!$M$2:$M$8738,'逐日取数依据'!$A$2:$A$8738,AB13)</x:f>
        <x:v>3</x:v>
      </x:c>
      <x:c r="Y13" s="2" t="str">
        <x:v>否</x:v>
      </x:c>
      <x:c r="Z13" s="2" t="str">
        <x:v>否</x:v>
      </x:c>
      <x:c r="AA13" s="2" t="str">
        <x:f>IF(X13&gt;0,"仅累计已有数据，缺失不代表实际零里程","数据齐全")</x:f>
        <x:v>仅累计已有数据，缺失不代表实际零里程</x:v>
      </x:c>
      <x:c r="AB13" s="2" t="n">
        <x:v>13</x:v>
      </x:c>
      <x:c r="AC13" s="2" t="n">
        <x:v>9</x:v>
      </x:c>
      <x:c r="AD13" s="7" t="n">
        <x:v>1800</x:v>
      </x:c>
      <x:c r="AE13" s="2" t="str">
        <x:v>非测试日纯氢6天；缺失3天</x:v>
      </x:c>
    </x:row>
    <x:row r="14" ht="22" customHeight="1">
      <x:c r="A14" s="2" t="str">
        <x:v>粤A09706F</x:v>
      </x:c>
      <x:c r="B14" s="2" t="n">
        <x:v>2026</x:v>
      </x:c>
      <x:c r="C14" s="2" t="n">
        <x:v>9</x:v>
      </x:c>
      <x:c r="D14" s="2" t="str">
        <x:v>综合业务部</x:v>
      </x:c>
      <x:c r="E14" s="2" t="str">
        <x:v>赵伟军</x:v>
      </x:c>
      <x:c r="F14" s="2" t="str">
        <x:v>保定市施达物流有限公司</x:v>
      </x:c>
      <x:c r="G14" s="2" t="str">
        <x:v>LNZLHT2026082402-042</x:v>
      </x:c>
      <x:c r="H14" s="2" t="str">
        <x:v>保定施达-租赁帕力安18T</x:v>
      </x:c>
      <x:c r="I14" s="2" t="n">
        <x:v>4</x:v>
      </x:c>
      <x:c r="J14" s="2" t="str">
        <x:v>羚牛100辆18T</x:v>
      </x:c>
      <x:c r="K14" s="2" t="str">
        <x:v>2026-09-01 00:00:00</x:v>
      </x:c>
      <x:c r="L14" s="2" t="str">
        <x:v>2026-09-30 00:00:00</x:v>
      </x:c>
      <x:c r="M14" s="2" t="n">
        <x:v>30</x:v>
      </x:c>
      <x:c r="N14" s="7" t="n">
        <x:f>ROUND(V14*M14/'规则与名单'!$B$3,2)</x:f>
        <x:v>6000</x:v>
      </x:c>
      <x:c r="O14" s="7" t="n">
        <x:f>ROUND(SUMIFS('逐日取数依据'!$L$2:$L$8738,'逐日取数依据'!$A$2:$A$8738,AB14),2)</x:f>
        <x:v>4692.8</x:v>
      </x:c>
      <x:c r="P14" s="2" t="n">
        <x:f>ROUND(O14/N14*100,2)</x:f>
        <x:v>78.21</x:v>
      </x:c>
      <x:c r="Q14" s="2" t="str">
        <x:f>IF(X14=M14,"待补里程",IF(O14&gt;=N14,"达标",IF(X14&gt;0,"已有里程未达标","未达标")))</x:f>
        <x:v>已有里程未达标</x:v>
      </x:c>
      <x:c r="R14" s="2" t="str">
        <x:v>进行中</x:v>
      </x:c>
      <x:c r="S14" s="2" t="str">
        <x:v>2026-07-01 00:00:00</x:v>
      </x:c>
      <x:c r="T14" s="2"/>
      <x:c r="U14" s="2"/>
      <x:c r="V14" s="2" t="n">
        <x:v>6000</x:v>
      </x:c>
      <x:c r="W14" s="7" t="n">
        <x:v>150</x:v>
      </x:c>
      <x:c r="X14" s="2" t="n">
        <x:f>SUMIFS('逐日取数依据'!$M$2:$M$8738,'逐日取数依据'!$A$2:$A$8738,AB14)</x:f>
        <x:v>3</x:v>
      </x:c>
      <x:c r="Y14" s="2" t="str">
        <x:v>是</x:v>
      </x:c>
      <x:c r="Z14" s="2" t="str">
        <x:v>否</x:v>
      </x:c>
      <x:c r="AA14" s="2" t="str">
        <x:f>IF(X14&gt;0,"仅累计已有数据，缺失不代表实际零里程","数据齐全")</x:f>
        <x:v>仅累计已有数据，缺失不代表实际零里程</x:v>
      </x:c>
      <x:c r="AB14" s="2" t="n">
        <x:v>14</x:v>
      </x:c>
      <x:c r="AC14" s="2" t="n">
        <x:v>30</x:v>
      </x:c>
      <x:c r="AD14" s="7" t="n">
        <x:v>6000</x:v>
      </x:c>
      <x:c r="AE14" s="2" t="str">
        <x:v>非测试日纯氢25天；缺失3天；非测试日仪表2天</x:v>
      </x:c>
    </x:row>
    <x:row r="15" ht="22" customHeight="1">
      <x:c r="A15" s="2" t="str">
        <x:v>粤AGF4101</x:v>
      </x:c>
      <x:c r="B15" s="2" t="n">
        <x:v>2026</x:v>
      </x:c>
      <x:c r="C15" s="2" t="n">
        <x:v>9</x:v>
      </x:c>
      <x:c r="D15" s="2" t="str">
        <x:v>综合业务部</x:v>
      </x:c>
      <x:c r="E15" s="2" t="str">
        <x:v>赵小峰</x:v>
      </x:c>
      <x:c r="F15" s="2" t="str">
        <x:v>平湖市申途达物流有限公司</x:v>
      </x:c>
      <x:c r="G15" s="2" t="str">
        <x:v>LNZLHT2026092802-042</x:v>
      </x:c>
      <x:c r="H15" s="2" t="str">
        <x:v>申途达-租赁现代4.5T</x:v>
      </x:c>
      <x:c r="I15" s="2" t="n">
        <x:v>1</x:v>
      </x:c>
      <x:c r="J15" s="2" t="str">
        <x:v>交投40辆4.5T普货</x:v>
      </x:c>
      <x:c r="K15" s="2" t="str">
        <x:v>2026-09-29 00:00:00</x:v>
      </x:c>
      <x:c r="L15" s="2" t="str">
        <x:v>2026-09-30 00:00:00</x:v>
      </x:c>
      <x:c r="M15" s="2" t="n">
        <x:v>2</x:v>
      </x:c>
      <x:c r="N15" s="7" t="n">
        <x:f>ROUND(V15*M15/'规则与名单'!$B$3,2)</x:f>
        <x:v>200</x:v>
      </x:c>
      <x:c r="O15" s="7" t="n">
        <x:f>ROUND(SUMIFS('逐日取数依据'!$L$2:$L$8738,'逐日取数依据'!$A$2:$A$8738,AB15),2)</x:f>
        <x:v>127.3</x:v>
      </x:c>
      <x:c r="P15" s="2" t="n">
        <x:f>ROUND(O15/N15*100,2)</x:f>
        <x:v>63.65</x:v>
      </x:c>
      <x:c r="Q15" s="2" t="str">
        <x:f>IF(X15=M15,"待补里程",IF(O15&gt;=N15,"达标",IF(X15&gt;0,"已有里程未达标","未达标")))</x:f>
        <x:v>未达标</x:v>
      </x:c>
      <x:c r="R15" s="2" t="str">
        <x:v>进行中</x:v>
      </x:c>
      <x:c r="S15" s="2" t="str">
        <x:v>2026-09-29 00:00:00</x:v>
      </x:c>
      <x:c r="T15" s="2"/>
      <x:c r="U15" s="2"/>
      <x:c r="V15" s="2" t="n">
        <x:v>3000</x:v>
      </x:c>
      <x:c r="W15" s="7" t="n">
        <x:v>150</x:v>
      </x:c>
      <x:c r="X15" s="2" t="n">
        <x:f>SUMIFS('逐日取数依据'!$M$2:$M$8738,'逐日取数依据'!$A$2:$A$8738,AB15)</x:f>
        <x:v>0</x:v>
      </x:c>
      <x:c r="Y15" s="2" t="str">
        <x:v>否</x:v>
      </x:c>
      <x:c r="Z15" s="2" t="str">
        <x:v>是</x:v>
      </x:c>
      <x:c r="AA15" s="2" t="str">
        <x:f>IF(X15&gt;0,"仅累计已有数据，缺失不代表实际零里程","数据齐全")</x:f>
        <x:v>数据齐全</x:v>
      </x:c>
      <x:c r="AB15" s="2" t="n">
        <x:v>15</x:v>
      </x:c>
      <x:c r="AC15" s="2" t="n">
        <x:v>2</x:v>
      </x:c>
      <x:c r="AD15" s="7" t="n">
        <x:v>200</x:v>
      </x:c>
      <x:c r="AE15" s="2" t="str">
        <x:v>非测试日仪表2天</x:v>
      </x:c>
    </x:row>
    <x:row r="16" ht="22" customHeight="1">
      <x:c r="A16" s="2" t="str">
        <x:v>粤AGE6410</x:v>
      </x:c>
      <x:c r="B16" s="2" t="n">
        <x:v>2026</x:v>
      </x:c>
      <x:c r="C16" s="2" t="n">
        <x:v>9</x:v>
      </x:c>
      <x:c r="D16" s="2" t="str">
        <x:v>综合业务部</x:v>
      </x:c>
      <x:c r="E16" s="2" t="str">
        <x:v>赵波</x:v>
      </x:c>
      <x:c r="F16" s="2" t="str">
        <x:v>新疆中铁黑豹物流有限公司</x:v>
      </x:c>
      <x:c r="G16" s="2" t="str">
        <x:v>LNZLHT20260930-01-11</x:v>
      </x:c>
      <x:c r="H16" s="2" t="str">
        <x:v>新疆中铁黑豹物流有限公司-现代*13</x:v>
      </x:c>
      <x:c r="I16" s="2" t="n">
        <x:v>1</x:v>
      </x:c>
      <x:c r="J16" s="2" t="str">
        <x:v>交投40辆4.5T普货</x:v>
      </x:c>
      <x:c r="K16" s="2" t="str">
        <x:v>2026-09-01 00:00:00</x:v>
      </x:c>
      <x:c r="L16" s="2" t="str">
        <x:v>2026-09-30 00:00:00</x:v>
      </x:c>
      <x:c r="M16" s="2" t="n">
        <x:v>30</x:v>
      </x:c>
      <x:c r="N16" s="7" t="n">
        <x:f>ROUND(V16*M16/'规则与名单'!$B$3,2)</x:f>
        <x:v>3000</x:v>
      </x:c>
      <x:c r="O16" s="7" t="n">
        <x:f>ROUND(SUMIFS('逐日取数依据'!$L$2:$L$8738,'逐日取数依据'!$A$2:$A$8738,AB16),2)</x:f>
        <x:v>3956.9</x:v>
      </x:c>
      <x:c r="P16" s="2" t="n">
        <x:f>ROUND(O16/N16*100,2)</x:f>
        <x:v>131.9</x:v>
      </x:c>
      <x:c r="Q16" s="2" t="str">
        <x:f>IF(X16=M16,"待补里程",IF(O16&gt;=N16,"达标",IF(X16&gt;0,"已有里程未达标","未达标")))</x:f>
        <x:v>达标</x:v>
      </x:c>
      <x:c r="R16" s="2" t="str">
        <x:v>进行中</x:v>
      </x:c>
      <x:c r="S16" s="2" t="str">
        <x:v>2025-08-31 00:00:00</x:v>
      </x:c>
      <x:c r="T16" s="2"/>
      <x:c r="U16" s="2"/>
      <x:c r="V16" s="2" t="n">
        <x:v>3000</x:v>
      </x:c>
      <x:c r="W16" s="7" t="n">
        <x:v>150</x:v>
      </x:c>
      <x:c r="X16" s="2" t="n">
        <x:f>SUMIFS('逐日取数依据'!$M$2:$M$8738,'逐日取数依据'!$A$2:$A$8738,AB16)</x:f>
        <x:v>0</x:v>
      </x:c>
      <x:c r="Y16" s="2" t="str">
        <x:v>否</x:v>
      </x:c>
      <x:c r="Z16" s="2" t="str">
        <x:v>否</x:v>
      </x:c>
      <x:c r="AA16" s="2" t="str">
        <x:f>IF(X16&gt;0,"仅累计已有数据，缺失不代表实际零里程","数据齐全")</x:f>
        <x:v>数据齐全</x:v>
      </x:c>
      <x:c r="AB16" s="2" t="n">
        <x:v>16</x:v>
      </x:c>
      <x:c r="AC16" s="2" t="n">
        <x:v>30</x:v>
      </x:c>
      <x:c r="AD16" s="7" t="n">
        <x:v>3000</x:v>
      </x:c>
      <x:c r="AE16" s="2" t="str">
        <x:v>非测试日仪表30天</x:v>
      </x:c>
    </x:row>
    <x:row r="17" ht="22" customHeight="1">
      <x:c r="A17" s="2" t="str">
        <x:v>粤AGP3028</x:v>
      </x:c>
      <x:c r="B17" s="2" t="n">
        <x:v>2026</x:v>
      </x:c>
      <x:c r="C17" s="2" t="n">
        <x:v>9</x:v>
      </x:c>
      <x:c r="D17" s="2" t="str">
        <x:v>综合业务部</x:v>
      </x:c>
      <x:c r="E17" s="2" t="str">
        <x:v>赵波</x:v>
      </x:c>
      <x:c r="F17" s="2" t="str">
        <x:v>新疆中铁黑豹物流有限公司</x:v>
      </x:c>
      <x:c r="G17" s="2" t="str">
        <x:v>LNZLHT20260930-01-11</x:v>
      </x:c>
      <x:c r="H17" s="2" t="str">
        <x:v>新疆中铁黑豹物流有限公司-现代*13</x:v>
      </x:c>
      <x:c r="I17" s="2" t="n">
        <x:v>2</x:v>
      </x:c>
      <x:c r="J17" s="2" t="str">
        <x:v>交投190辆4.5T冷链车</x:v>
      </x:c>
      <x:c r="K17" s="2" t="str">
        <x:v>2026-09-01 00:00:00</x:v>
      </x:c>
      <x:c r="L17" s="2" t="str">
        <x:v>2026-09-30 00:00:00</x:v>
      </x:c>
      <x:c r="M17" s="2" t="n">
        <x:v>30</x:v>
      </x:c>
      <x:c r="N17" s="7" t="n">
        <x:f>ROUND(V17*M17/'规则与名单'!$B$3,2)</x:f>
        <x:v>3000</x:v>
      </x:c>
      <x:c r="O17" s="7" t="n">
        <x:f>ROUND(SUMIFS('逐日取数依据'!$L$2:$L$8738,'逐日取数依据'!$A$2:$A$8738,AB17),2)</x:f>
        <x:v>2771.6</x:v>
      </x:c>
      <x:c r="P17" s="2" t="n">
        <x:f>ROUND(O17/N17*100,2)</x:f>
        <x:v>92.39</x:v>
      </x:c>
      <x:c r="Q17" s="2" t="str">
        <x:f>IF(X17=M17,"待补里程",IF(O17&gt;=N17,"达标",IF(X17&gt;0,"已有里程未达标","未达标")))</x:f>
        <x:v>未达标</x:v>
      </x:c>
      <x:c r="R17" s="2" t="str">
        <x:v>进行中</x:v>
      </x:c>
      <x:c r="S17" s="2" t="str">
        <x:v>2025-10-30 00:00:00</x:v>
      </x:c>
      <x:c r="T17" s="2"/>
      <x:c r="U17" s="2"/>
      <x:c r="V17" s="2" t="n">
        <x:v>3000</x:v>
      </x:c>
      <x:c r="W17" s="7" t="n">
        <x:v>150</x:v>
      </x:c>
      <x:c r="X17" s="2" t="n">
        <x:f>SUMIFS('逐日取数依据'!$M$2:$M$8738,'逐日取数依据'!$A$2:$A$8738,AB17)</x:f>
        <x:v>0</x:v>
      </x:c>
      <x:c r="Y17" s="2" t="str">
        <x:v>否</x:v>
      </x:c>
      <x:c r="Z17" s="2" t="str">
        <x:v>否</x:v>
      </x:c>
      <x:c r="AA17" s="2" t="str">
        <x:f>IF(X17&gt;0,"仅累计已有数据，缺失不代表实际零里程","数据齐全")</x:f>
        <x:v>数据齐全</x:v>
      </x:c>
      <x:c r="AB17" s="2" t="n">
        <x:v>17</x:v>
      </x:c>
      <x:c r="AC17" s="2" t="n">
        <x:v>30</x:v>
      </x:c>
      <x:c r="AD17" s="7" t="n">
        <x:v>3000</x:v>
      </x:c>
      <x:c r="AE17" s="2" t="str">
        <x:v>非测试日纯氢30天</x:v>
      </x:c>
    </x:row>
    <x:row r="18" ht="22" customHeight="1">
      <x:c r="A18" s="2" t="str">
        <x:v>粤AGP3502</x:v>
      </x:c>
      <x:c r="B18" s="2" t="n">
        <x:v>2026</x:v>
      </x:c>
      <x:c r="C18" s="2" t="n">
        <x:v>9</x:v>
      </x:c>
      <x:c r="D18" s="2" t="str">
        <x:v>综合业务部</x:v>
      </x:c>
      <x:c r="E18" s="2" t="str">
        <x:v>赵波</x:v>
      </x:c>
      <x:c r="F18" s="2" t="str">
        <x:v>陕西鑫宇瑞通物流有限公司</x:v>
      </x:c>
      <x:c r="G18" s="2" t="str">
        <x:v>LNZLHT20260904-03-11</x:v>
      </x:c>
      <x:c r="H18" s="2" t="str">
        <x:v>陕西鑫宇瑞通物流有限公司项目</x:v>
      </x:c>
      <x:c r="I18" s="2" t="n">
        <x:v>3</x:v>
      </x:c>
      <x:c r="J18" s="2" t="str">
        <x:v>羚牛136辆4.5T冷链车</x:v>
      </x:c>
      <x:c r="K18" s="2" t="str">
        <x:v>2026-09-05 00:00:00</x:v>
      </x:c>
      <x:c r="L18" s="2" t="str">
        <x:v>2026-09-30 00:00:00</x:v>
      </x:c>
      <x:c r="M18" s="2" t="n">
        <x:v>26</x:v>
      </x:c>
      <x:c r="N18" s="7" t="n">
        <x:f>ROUND(V18*M18/'规则与名单'!$B$3,2)</x:f>
        <x:v>4333.33</x:v>
      </x:c>
      <x:c r="O18" s="7" t="n">
        <x:f>ROUND(SUMIFS('逐日取数依据'!$L$2:$L$8738,'逐日取数依据'!$A$2:$A$8738,AB18),2)</x:f>
        <x:v>2271.9</x:v>
      </x:c>
      <x:c r="P18" s="2" t="n">
        <x:f>ROUND(O18/N18*100,2)</x:f>
        <x:v>52.43</x:v>
      </x:c>
      <x:c r="Q18" s="2" t="str">
        <x:f>IF(X18=M18,"待补里程",IF(O18&gt;=N18,"达标",IF(X18&gt;0,"已有里程未达标","未达标")))</x:f>
        <x:v>未达标</x:v>
      </x:c>
      <x:c r="R18" s="2" t="str">
        <x:v>进行中</x:v>
      </x:c>
      <x:c r="S18" s="2" t="str">
        <x:v>2026-09-05 00:00:00</x:v>
      </x:c>
      <x:c r="T18" s="2"/>
      <x:c r="U18" s="2"/>
      <x:c r="V18" s="2" t="n">
        <x:v>5000</x:v>
      </x:c>
      <x:c r="W18" s="7" t="n">
        <x:v>260</x:v>
      </x:c>
      <x:c r="X18" s="2" t="n">
        <x:f>SUMIFS('逐日取数依据'!$M$2:$M$8738,'逐日取数依据'!$A$2:$A$8738,AB18)</x:f>
        <x:v>0</x:v>
      </x:c>
      <x:c r="Y18" s="2" t="str">
        <x:v>否</x:v>
      </x:c>
      <x:c r="Z18" s="2" t="str">
        <x:v>是</x:v>
      </x:c>
      <x:c r="AA18" s="2" t="str">
        <x:f>IF(X18&gt;0,"仅累计已有数据，缺失不代表实际零里程","数据齐全")</x:f>
        <x:v>数据齐全</x:v>
      </x:c>
      <x:c r="AB18" s="2" t="n">
        <x:v>18</x:v>
      </x:c>
      <x:c r="AC18" s="2" t="n">
        <x:v>26</x:v>
      </x:c>
      <x:c r="AD18" s="7" t="n">
        <x:v>4333.33</x:v>
      </x:c>
      <x:c r="AE18" s="2" t="str">
        <x:v>非测试日纯氢26天</x:v>
      </x:c>
    </x:row>
    <x:row r="19" ht="22" customHeight="1">
      <x:c r="A19" s="2" t="str">
        <x:v>粤AGP4223</x:v>
      </x:c>
      <x:c r="B19" s="2" t="n">
        <x:v>2026</x:v>
      </x:c>
      <x:c r="C19" s="2" t="n">
        <x:v>9</x:v>
      </x:c>
      <x:c r="D19" s="2" t="str">
        <x:v>综合业务部</x:v>
      </x:c>
      <x:c r="E19" s="2" t="str">
        <x:v>赵波</x:v>
      </x:c>
      <x:c r="F19" s="2" t="str">
        <x:v>新疆中铁黑豹物流有限公司</x:v>
      </x:c>
      <x:c r="G19" s="2" t="str">
        <x:v>LNZLHT20260930-01-11</x:v>
      </x:c>
      <x:c r="H19" s="2" t="str">
        <x:v>新疆中铁黑豹物流有限公司-现代*13</x:v>
      </x:c>
      <x:c r="I19" s="2" t="n">
        <x:v>3</x:v>
      </x:c>
      <x:c r="J19" s="2" t="str">
        <x:v>羚牛136辆4.5T冷链车</x:v>
      </x:c>
      <x:c r="K19" s="2" t="str">
        <x:v>2026-09-01 00:00:00</x:v>
      </x:c>
      <x:c r="L19" s="2" t="str">
        <x:v>2026-09-30 00:00:00</x:v>
      </x:c>
      <x:c r="M19" s="2" t="n">
        <x:v>30</x:v>
      </x:c>
      <x:c r="N19" s="7" t="n">
        <x:f>ROUND(V19*M19/'规则与名单'!$B$3,2)</x:f>
        <x:v>5000</x:v>
      </x:c>
      <x:c r="O19" s="7" t="n">
        <x:f>ROUND(SUMIFS('逐日取数依据'!$L$2:$L$8738,'逐日取数依据'!$A$2:$A$8738,AB19),2)</x:f>
        <x:v>2162.4</x:v>
      </x:c>
      <x:c r="P19" s="2" t="n">
        <x:f>ROUND(O19/N19*100,2)</x:f>
        <x:v>43.25</x:v>
      </x:c>
      <x:c r="Q19" s="2" t="str">
        <x:f>IF(X19=M19,"待补里程",IF(O19&gt;=N19,"达标",IF(X19&gt;0,"已有里程未达标","未达标")))</x:f>
        <x:v>已有里程未达标</x:v>
      </x:c>
      <x:c r="R19" s="2" t="str">
        <x:v>进行中</x:v>
      </x:c>
      <x:c r="S19" s="2" t="str">
        <x:v>2026-08-24 00:00:00</x:v>
      </x:c>
      <x:c r="T19" s="2"/>
      <x:c r="U19" s="2"/>
      <x:c r="V19" s="2" t="n">
        <x:v>5000</x:v>
      </x:c>
      <x:c r="W19" s="7" t="n">
        <x:v>260</x:v>
      </x:c>
      <x:c r="X19" s="2" t="n">
        <x:f>SUMIFS('逐日取数依据'!$M$2:$M$8738,'逐日取数依据'!$A$2:$A$8738,AB19)</x:f>
        <x:v>11</x:v>
      </x:c>
      <x:c r="Y19" s="2" t="str">
        <x:v>否</x:v>
      </x:c>
      <x:c r="Z19" s="2" t="str">
        <x:v>否</x:v>
      </x:c>
      <x:c r="AA19" s="2" t="str">
        <x:f>IF(X19&gt;0,"仅累计已有数据，缺失不代表实际零里程","数据齐全")</x:f>
        <x:v>仅累计已有数据，缺失不代表实际零里程</x:v>
      </x:c>
      <x:c r="AB19" s="2" t="n">
        <x:v>19</x:v>
      </x:c>
      <x:c r="AC19" s="2" t="n">
        <x:v>30</x:v>
      </x:c>
      <x:c r="AD19" s="7" t="n">
        <x:v>5000</x:v>
      </x:c>
      <x:c r="AE19" s="2" t="str">
        <x:v>非测试日纯氢17天；缺失11天；非测试日仪表2天</x:v>
      </x:c>
    </x:row>
    <x:row r="20" ht="22" customHeight="1">
      <x:c r="A20" s="2" t="str">
        <x:v>粤AGP5791</x:v>
      </x:c>
      <x:c r="B20" s="2" t="n">
        <x:v>2026</x:v>
      </x:c>
      <x:c r="C20" s="2" t="n">
        <x:v>9</x:v>
      </x:c>
      <x:c r="D20" s="2" t="str">
        <x:v>综合业务部</x:v>
      </x:c>
      <x:c r="E20" s="2" t="str">
        <x:v>赵波</x:v>
      </x:c>
      <x:c r="F20" s="2" t="str">
        <x:v>新疆中铁黑豹物流有限公司</x:v>
      </x:c>
      <x:c r="G20" s="2" t="str">
        <x:v>LNZLHT20260930-01-11</x:v>
      </x:c>
      <x:c r="H20" s="2" t="str">
        <x:v>新疆中铁黑豹物流有限公司-现代*13</x:v>
      </x:c>
      <x:c r="I20" s="2" t="n">
        <x:v>3</x:v>
      </x:c>
      <x:c r="J20" s="2" t="str">
        <x:v>羚牛136辆4.5T冷链车</x:v>
      </x:c>
      <x:c r="K20" s="2" t="str">
        <x:v>2026-09-01 00:00:00</x:v>
      </x:c>
      <x:c r="L20" s="2" t="str">
        <x:v>2026-09-30 00:00:00</x:v>
      </x:c>
      <x:c r="M20" s="2" t="n">
        <x:v>30</x:v>
      </x:c>
      <x:c r="N20" s="7" t="n">
        <x:f>ROUND(V20*M20/'规则与名单'!$B$3,2)</x:f>
        <x:v>5000</x:v>
      </x:c>
      <x:c r="O20" s="7" t="n">
        <x:f>ROUND(SUMIFS('逐日取数依据'!$L$2:$L$8738,'逐日取数依据'!$A$2:$A$8738,AB20),2)</x:f>
        <x:v>5700</x:v>
      </x:c>
      <x:c r="P20" s="2" t="n">
        <x:f>ROUND(O20/N20*100,2)</x:f>
        <x:v>114</x:v>
      </x:c>
      <x:c r="Q20" s="2" t="str">
        <x:f>IF(X20=M20,"待补里程",IF(O20&gt;=N20,"达标",IF(X20&gt;0,"已有里程未达标","未达标")))</x:f>
        <x:v>达标</x:v>
      </x:c>
      <x:c r="R20" s="2" t="str">
        <x:v>进行中</x:v>
      </x:c>
      <x:c r="S20" s="2" t="str">
        <x:v>2025-11-06 00:00:00</x:v>
      </x:c>
      <x:c r="T20" s="2"/>
      <x:c r="U20" s="2"/>
      <x:c r="V20" s="2" t="n">
        <x:v>5000</x:v>
      </x:c>
      <x:c r="W20" s="7" t="n">
        <x:v>260</x:v>
      </x:c>
      <x:c r="X20" s="2" t="n">
        <x:f>SUMIFS('逐日取数依据'!$M$2:$M$8738,'逐日取数依据'!$A$2:$A$8738,AB20)</x:f>
        <x:v>0</x:v>
      </x:c>
      <x:c r="Y20" s="2" t="str">
        <x:v>否</x:v>
      </x:c>
      <x:c r="Z20" s="2" t="str">
        <x:v>否</x:v>
      </x:c>
      <x:c r="AA20" s="2" t="str">
        <x:f>IF(X20&gt;0,"仅累计已有数据，缺失不代表实际零里程","数据齐全")</x:f>
        <x:v>数据齐全</x:v>
      </x:c>
      <x:c r="AB20" s="2" t="n">
        <x:v>20</x:v>
      </x:c>
      <x:c r="AC20" s="2" t="n">
        <x:v>30</x:v>
      </x:c>
      <x:c r="AD20" s="7" t="n">
        <x:v>5000</x:v>
      </x:c>
      <x:c r="AE20" s="2" t="str">
        <x:v>非测试日纯氢30天</x:v>
      </x:c>
    </x:row>
    <x:row r="21" ht="22" customHeight="1">
      <x:c r="A21" s="2" t="str">
        <x:v>粤AGR0789</x:v>
      </x:c>
      <x:c r="B21" s="2" t="n">
        <x:v>2026</x:v>
      </x:c>
      <x:c r="C21" s="2" t="n">
        <x:v>9</x:v>
      </x:c>
      <x:c r="D21" s="2" t="str">
        <x:v>综合业务部</x:v>
      </x:c>
      <x:c r="E21" s="2" t="str">
        <x:v>赵波</x:v>
      </x:c>
      <x:c r="F21" s="2" t="str">
        <x:v>新疆中铁黑豹物流有限公司</x:v>
      </x:c>
      <x:c r="G21" s="2" t="str">
        <x:v>LNZLHT20260930-01-11</x:v>
      </x:c>
      <x:c r="H21" s="2" t="str">
        <x:v>新疆中铁黑豹物流有限公司-现代*13</x:v>
      </x:c>
      <x:c r="I21" s="2" t="n">
        <x:v>2</x:v>
      </x:c>
      <x:c r="J21" s="2" t="str">
        <x:v>交投190辆4.5T冷链车</x:v>
      </x:c>
      <x:c r="K21" s="2" t="str">
        <x:v>2026-09-01 00:00:00</x:v>
      </x:c>
      <x:c r="L21" s="2" t="str">
        <x:v>2026-09-30 00:00:00</x:v>
      </x:c>
      <x:c r="M21" s="2" t="n">
        <x:v>30</x:v>
      </x:c>
      <x:c r="N21" s="7" t="n">
        <x:f>ROUND(V21*M21/'规则与名单'!$B$3,2)</x:f>
        <x:v>3000</x:v>
      </x:c>
      <x:c r="O21" s="7" t="n">
        <x:f>ROUND(SUMIFS('逐日取数依据'!$L$2:$L$8738,'逐日取数依据'!$A$2:$A$8738,AB21),2)</x:f>
        <x:v>4337.6</x:v>
      </x:c>
      <x:c r="P21" s="2" t="n">
        <x:f>ROUND(O21/N21*100,2)</x:f>
        <x:v>144.59</x:v>
      </x:c>
      <x:c r="Q21" s="2" t="str">
        <x:f>IF(X21=M21,"待补里程",IF(O21&gt;=N21,"达标",IF(X21&gt;0,"已有里程未达标","未达标")))</x:f>
        <x:v>达标</x:v>
      </x:c>
      <x:c r="R21" s="2" t="str">
        <x:v>进行中</x:v>
      </x:c>
      <x:c r="S21" s="2" t="str">
        <x:v>2025-08-31 00:00:00</x:v>
      </x:c>
      <x:c r="T21" s="2"/>
      <x:c r="U21" s="2"/>
      <x:c r="V21" s="2" t="n">
        <x:v>3000</x:v>
      </x:c>
      <x:c r="W21" s="7" t="n">
        <x:v>150</x:v>
      </x:c>
      <x:c r="X21" s="2" t="n">
        <x:f>SUMIFS('逐日取数依据'!$M$2:$M$8738,'逐日取数依据'!$A$2:$A$8738,AB21)</x:f>
        <x:v>0</x:v>
      </x:c>
      <x:c r="Y21" s="2" t="str">
        <x:v>否</x:v>
      </x:c>
      <x:c r="Z21" s="2" t="str">
        <x:v>否</x:v>
      </x:c>
      <x:c r="AA21" s="2" t="str">
        <x:f>IF(X21&gt;0,"仅累计已有数据，缺失不代表实际零里程","数据齐全")</x:f>
        <x:v>数据齐全</x:v>
      </x:c>
      <x:c r="AB21" s="2" t="n">
        <x:v>21</x:v>
      </x:c>
      <x:c r="AC21" s="2" t="n">
        <x:v>30</x:v>
      </x:c>
      <x:c r="AD21" s="7" t="n">
        <x:v>3000</x:v>
      </x:c>
      <x:c r="AE21" s="2" t="str">
        <x:v>非测试日纯氢30天</x:v>
      </x:c>
    </x:row>
    <x:row r="22" ht="22" customHeight="1">
      <x:c r="A22" s="2" t="str">
        <x:v>粤AGR5068</x:v>
      </x:c>
      <x:c r="B22" s="2" t="n">
        <x:v>2026</x:v>
      </x:c>
      <x:c r="C22" s="2" t="n">
        <x:v>9</x:v>
      </x:c>
      <x:c r="D22" s="2" t="str">
        <x:v>综合业务部</x:v>
      </x:c>
      <x:c r="E22" s="2" t="str">
        <x:v>赵波</x:v>
      </x:c>
      <x:c r="F22" s="2" t="str">
        <x:v>新疆中铁黑豹物流有限公司</x:v>
      </x:c>
      <x:c r="G22" s="2" t="str">
        <x:v>LNZLHT20260930-01-11</x:v>
      </x:c>
      <x:c r="H22" s="2" t="str">
        <x:v>新疆中铁黑豹物流有限公司-现代*13</x:v>
      </x:c>
      <x:c r="I22" s="2" t="n">
        <x:v>2</x:v>
      </x:c>
      <x:c r="J22" s="2" t="str">
        <x:v>交投190辆4.5T冷链车</x:v>
      </x:c>
      <x:c r="K22" s="2" t="str">
        <x:v>2026-09-01 00:00:00</x:v>
      </x:c>
      <x:c r="L22" s="2" t="str">
        <x:v>2026-09-30 00:00:00</x:v>
      </x:c>
      <x:c r="M22" s="2" t="n">
        <x:v>30</x:v>
      </x:c>
      <x:c r="N22" s="7" t="n">
        <x:f>ROUND(V22*M22/'规则与名单'!$B$3,2)</x:f>
        <x:v>3000</x:v>
      </x:c>
      <x:c r="O22" s="7" t="n">
        <x:f>ROUND(SUMIFS('逐日取数依据'!$L$2:$L$8738,'逐日取数依据'!$A$2:$A$8738,AB22),2)</x:f>
        <x:v>3315.1</x:v>
      </x:c>
      <x:c r="P22" s="2" t="n">
        <x:f>ROUND(O22/N22*100,2)</x:f>
        <x:v>110.5</x:v>
      </x:c>
      <x:c r="Q22" s="2" t="str">
        <x:f>IF(X22=M22,"待补里程",IF(O22&gt;=N22,"达标",IF(X22&gt;0,"已有里程未达标","未达标")))</x:f>
        <x:v>达标</x:v>
      </x:c>
      <x:c r="R22" s="2" t="str">
        <x:v>进行中</x:v>
      </x:c>
      <x:c r="S22" s="2" t="str">
        <x:v>2025-10-30 00:00:00</x:v>
      </x:c>
      <x:c r="T22" s="2"/>
      <x:c r="U22" s="2"/>
      <x:c r="V22" s="2" t="n">
        <x:v>3000</x:v>
      </x:c>
      <x:c r="W22" s="7" t="n">
        <x:v>150</x:v>
      </x:c>
      <x:c r="X22" s="2" t="n">
        <x:f>SUMIFS('逐日取数依据'!$M$2:$M$8738,'逐日取数依据'!$A$2:$A$8738,AB22)</x:f>
        <x:v>0</x:v>
      </x:c>
      <x:c r="Y22" s="2" t="str">
        <x:v>否</x:v>
      </x:c>
      <x:c r="Z22" s="2" t="str">
        <x:v>否</x:v>
      </x:c>
      <x:c r="AA22" s="2" t="str">
        <x:f>IF(X22&gt;0,"仅累计已有数据，缺失不代表实际零里程","数据齐全")</x:f>
        <x:v>数据齐全</x:v>
      </x:c>
      <x:c r="AB22" s="2" t="n">
        <x:v>22</x:v>
      </x:c>
      <x:c r="AC22" s="2" t="n">
        <x:v>30</x:v>
      </x:c>
      <x:c r="AD22" s="7" t="n">
        <x:v>3000</x:v>
      </x:c>
      <x:c r="AE22" s="2" t="str">
        <x:v>非测试日纯氢30天</x:v>
      </x:c>
    </x:row>
    <x:row r="23" ht="22" customHeight="1">
      <x:c r="A23" s="2" t="str">
        <x:v>粤AGR5088</x:v>
      </x:c>
      <x:c r="B23" s="2" t="n">
        <x:v>2026</x:v>
      </x:c>
      <x:c r="C23" s="2" t="n">
        <x:v>9</x:v>
      </x:c>
      <x:c r="D23" s="2" t="str">
        <x:v>综合业务部</x:v>
      </x:c>
      <x:c r="E23" s="2" t="str">
        <x:v>赵波</x:v>
      </x:c>
      <x:c r="F23" s="2" t="str">
        <x:v>新疆中铁黑豹物流有限公司</x:v>
      </x:c>
      <x:c r="G23" s="2" t="str">
        <x:v>LNZLHT20260930-01-11</x:v>
      </x:c>
      <x:c r="H23" s="2" t="str">
        <x:v>新疆中铁黑豹物流有限公司-现代*13</x:v>
      </x:c>
      <x:c r="I23" s="2" t="n">
        <x:v>2</x:v>
      </x:c>
      <x:c r="J23" s="2" t="str">
        <x:v>交投190辆4.5T冷链车</x:v>
      </x:c>
      <x:c r="K23" s="2" t="str">
        <x:v>2026-09-30 00:00:00</x:v>
      </x:c>
      <x:c r="L23" s="2" t="str">
        <x:v>2026-09-30 00:00:00</x:v>
      </x:c>
      <x:c r="M23" s="2" t="n">
        <x:v>1</x:v>
      </x:c>
      <x:c r="N23" s="7" t="n">
        <x:f>ROUND(V23*M23/'规则与名单'!$B$3,2)</x:f>
        <x:v>100</x:v>
      </x:c>
      <x:c r="O23" s="7" t="n">
        <x:f>ROUND(SUMIFS('逐日取数依据'!$L$2:$L$8738,'逐日取数依据'!$A$2:$A$8738,AB23),2)</x:f>
        <x:v>76</x:v>
      </x:c>
      <x:c r="P23" s="2" t="n">
        <x:f>ROUND(O23/N23*100,2)</x:f>
        <x:v>76</x:v>
      </x:c>
      <x:c r="Q23" s="2" t="str">
        <x:f>IF(X23=M23,"待补里程",IF(O23&gt;=N23,"达标",IF(X23&gt;0,"已有里程未达标","未达标")))</x:f>
        <x:v>未达标</x:v>
      </x:c>
      <x:c r="R23" s="2" t="str">
        <x:v>进行中</x:v>
      </x:c>
      <x:c r="S23" s="2" t="str">
        <x:v>2026-09-30 00:00:00</x:v>
      </x:c>
      <x:c r="T23" s="2"/>
      <x:c r="U23" s="2"/>
      <x:c r="V23" s="2" t="n">
        <x:v>3000</x:v>
      </x:c>
      <x:c r="W23" s="7" t="n">
        <x:v>150</x:v>
      </x:c>
      <x:c r="X23" s="2" t="n">
        <x:f>SUMIFS('逐日取数依据'!$M$2:$M$8738,'逐日取数依据'!$A$2:$A$8738,AB23)</x:f>
        <x:v>0</x:v>
      </x:c>
      <x:c r="Y23" s="2" t="str">
        <x:v>否</x:v>
      </x:c>
      <x:c r="Z23" s="2" t="str">
        <x:v>是</x:v>
      </x:c>
      <x:c r="AA23" s="2" t="str">
        <x:f>IF(X23&gt;0,"仅累计已有数据，缺失不代表实际零里程","数据齐全")</x:f>
        <x:v>数据齐全</x:v>
      </x:c>
      <x:c r="AB23" s="2" t="n">
        <x:v>23</x:v>
      </x:c>
      <x:c r="AC23" s="2" t="n">
        <x:v>1</x:v>
      </x:c>
      <x:c r="AD23" s="7" t="n">
        <x:v>100</x:v>
      </x:c>
      <x:c r="AE23" s="2" t="str">
        <x:v>测试日GPS1天</x:v>
      </x:c>
    </x:row>
    <x:row r="24" ht="22" customHeight="1">
      <x:c r="A24" s="2" t="str">
        <x:v>粤AGR5226</x:v>
      </x:c>
      <x:c r="B24" s="2" t="n">
        <x:v>2026</x:v>
      </x:c>
      <x:c r="C24" s="2" t="n">
        <x:v>9</x:v>
      </x:c>
      <x:c r="D24" s="2" t="str">
        <x:v>综合业务部</x:v>
      </x:c>
      <x:c r="E24" s="2" t="str">
        <x:v>赵波</x:v>
      </x:c>
      <x:c r="F24" s="2" t="str">
        <x:v>新疆中铁黑豹物流有限公司</x:v>
      </x:c>
      <x:c r="G24" s="2" t="str">
        <x:v>LNZLHT20260930-01-11</x:v>
      </x:c>
      <x:c r="H24" s="2" t="str">
        <x:v>新疆中铁黑豹物流有限公司-现代*13</x:v>
      </x:c>
      <x:c r="I24" s="2" t="n">
        <x:v>2</x:v>
      </x:c>
      <x:c r="J24" s="2" t="str">
        <x:v>交投190辆4.5T冷链车</x:v>
      </x:c>
      <x:c r="K24" s="2" t="str">
        <x:v>2026-09-01 00:00:00</x:v>
      </x:c>
      <x:c r="L24" s="2" t="str">
        <x:v>2026-09-30 00:00:00</x:v>
      </x:c>
      <x:c r="M24" s="2" t="n">
        <x:v>30</x:v>
      </x:c>
      <x:c r="N24" s="7" t="n">
        <x:f>ROUND(V24*M24/'规则与名单'!$B$3,2)</x:f>
        <x:v>3000</x:v>
      </x:c>
      <x:c r="O24" s="7" t="n">
        <x:f>ROUND(SUMIFS('逐日取数依据'!$L$2:$L$8738,'逐日取数依据'!$A$2:$A$8738,AB24),2)</x:f>
        <x:v>2690.1</x:v>
      </x:c>
      <x:c r="P24" s="2" t="n">
        <x:f>ROUND(O24/N24*100,2)</x:f>
        <x:v>89.67</x:v>
      </x:c>
      <x:c r="Q24" s="2" t="str">
        <x:f>IF(X24=M24,"待补里程",IF(O24&gt;=N24,"达标",IF(X24&gt;0,"已有里程未达标","未达标")))</x:f>
        <x:v>未达标</x:v>
      </x:c>
      <x:c r="R24" s="2" t="str">
        <x:v>进行中</x:v>
      </x:c>
      <x:c r="S24" s="2" t="str">
        <x:v>2025-11-06 00:00:00</x:v>
      </x:c>
      <x:c r="T24" s="2"/>
      <x:c r="U24" s="2"/>
      <x:c r="V24" s="2" t="n">
        <x:v>3000</x:v>
      </x:c>
      <x:c r="W24" s="7" t="n">
        <x:v>150</x:v>
      </x:c>
      <x:c r="X24" s="2" t="n">
        <x:f>SUMIFS('逐日取数依据'!$M$2:$M$8738,'逐日取数依据'!$A$2:$A$8738,AB24)</x:f>
        <x:v>0</x:v>
      </x:c>
      <x:c r="Y24" s="2" t="str">
        <x:v>否</x:v>
      </x:c>
      <x:c r="Z24" s="2" t="str">
        <x:v>否</x:v>
      </x:c>
      <x:c r="AA24" s="2" t="str">
        <x:f>IF(X24&gt;0,"仅累计已有数据，缺失不代表实际零里程","数据齐全")</x:f>
        <x:v>数据齐全</x:v>
      </x:c>
      <x:c r="AB24" s="2" t="n">
        <x:v>24</x:v>
      </x:c>
      <x:c r="AC24" s="2" t="n">
        <x:v>30</x:v>
      </x:c>
      <x:c r="AD24" s="7" t="n">
        <x:v>3000</x:v>
      </x:c>
      <x:c r="AE24" s="2" t="str">
        <x:v>非测试日纯氢30天</x:v>
      </x:c>
    </x:row>
    <x:row r="25" ht="22" customHeight="1">
      <x:c r="A25" s="2" t="str">
        <x:v>粤AGR9766</x:v>
      </x:c>
      <x:c r="B25" s="2" t="n">
        <x:v>2026</x:v>
      </x:c>
      <x:c r="C25" s="2" t="n">
        <x:v>9</x:v>
      </x:c>
      <x:c r="D25" s="2" t="str">
        <x:v>综合业务部</x:v>
      </x:c>
      <x:c r="E25" s="2" t="str">
        <x:v>赵波</x:v>
      </x:c>
      <x:c r="F25" s="2" t="str">
        <x:v>新疆中铁黑豹物流有限公司</x:v>
      </x:c>
      <x:c r="G25" s="2" t="str">
        <x:v>LNZLHT20260930-01-11</x:v>
      </x:c>
      <x:c r="H25" s="2" t="str">
        <x:v>新疆中铁黑豹物流有限公司-现代*13</x:v>
      </x:c>
      <x:c r="I25" s="2" t="n">
        <x:v>2</x:v>
      </x:c>
      <x:c r="J25" s="2" t="str">
        <x:v>交投190辆4.5T冷链车</x:v>
      </x:c>
      <x:c r="K25" s="2" t="str">
        <x:v>2026-09-01 00:00:00</x:v>
      </x:c>
      <x:c r="L25" s="2" t="str">
        <x:v>2026-09-30 00:00:00</x:v>
      </x:c>
      <x:c r="M25" s="2" t="n">
        <x:v>30</x:v>
      </x:c>
      <x:c r="N25" s="7" t="n">
        <x:f>ROUND(V25*M25/'规则与名单'!$B$3,2)</x:f>
        <x:v>3000</x:v>
      </x:c>
      <x:c r="O25" s="7" t="n">
        <x:f>ROUND(SUMIFS('逐日取数依据'!$L$2:$L$8738,'逐日取数依据'!$A$2:$A$8738,AB25),2)</x:f>
        <x:v>2356.1</x:v>
      </x:c>
      <x:c r="P25" s="2" t="n">
        <x:f>ROUND(O25/N25*100,2)</x:f>
        <x:v>78.54</x:v>
      </x:c>
      <x:c r="Q25" s="2" t="str">
        <x:f>IF(X25=M25,"待补里程",IF(O25&gt;=N25,"达标",IF(X25&gt;0,"已有里程未达标","未达标")))</x:f>
        <x:v>已有里程未达标</x:v>
      </x:c>
      <x:c r="R25" s="2" t="str">
        <x:v>进行中</x:v>
      </x:c>
      <x:c r="S25" s="2" t="str">
        <x:v>2026-03-23 00:00:00</x:v>
      </x:c>
      <x:c r="T25" s="2"/>
      <x:c r="U25" s="2"/>
      <x:c r="V25" s="2" t="n">
        <x:v>3000</x:v>
      </x:c>
      <x:c r="W25" s="7" t="n">
        <x:v>150</x:v>
      </x:c>
      <x:c r="X25" s="2" t="n">
        <x:f>SUMIFS('逐日取数依据'!$M$2:$M$8738,'逐日取数依据'!$A$2:$A$8738,AB25)</x:f>
        <x:v>1</x:v>
      </x:c>
      <x:c r="Y25" s="2" t="str">
        <x:v>否</x:v>
      </x:c>
      <x:c r="Z25" s="2" t="str">
        <x:v>否</x:v>
      </x:c>
      <x:c r="AA25" s="2" t="str">
        <x:f>IF(X25&gt;0,"仅累计已有数据，缺失不代表实际零里程","数据齐全")</x:f>
        <x:v>仅累计已有数据，缺失不代表实际零里程</x:v>
      </x:c>
      <x:c r="AB25" s="2" t="n">
        <x:v>25</x:v>
      </x:c>
      <x:c r="AC25" s="2" t="n">
        <x:v>30</x:v>
      </x:c>
      <x:c r="AD25" s="7" t="n">
        <x:v>3000</x:v>
      </x:c>
      <x:c r="AE25" s="2" t="str">
        <x:v>非测试日纯氢29天；缺失1天</x:v>
      </x:c>
    </x:row>
    <x:row r="26" ht="22" customHeight="1">
      <x:c r="A26" s="2" t="str">
        <x:v>粤A01620F</x:v>
      </x:c>
      <x:c r="B26" s="2" t="n">
        <x:v>2026</x:v>
      </x:c>
      <x:c r="C26" s="2" t="n">
        <x:v>9</x:v>
      </x:c>
      <x:c r="D26" s="2" t="str">
        <x:v>综合业务部</x:v>
      </x:c>
      <x:c r="E26" s="2" t="str">
        <x:v>童军林</x:v>
      </x:c>
      <x:c r="F26" s="2" t="str">
        <x:v>张强</x:v>
      </x:c>
      <x:c r="G26" s="2" t="str">
        <x:v>LNZLHT2026082602-042</x:v>
      </x:c>
      <x:c r="H26" s="2" t="str">
        <x:v>张强-租赁帕力安18T</x:v>
      </x:c>
      <x:c r="I26" s="2" t="n">
        <x:v>4</x:v>
      </x:c>
      <x:c r="J26" s="2" t="str">
        <x:v>羚牛100辆18T</x:v>
      </x:c>
      <x:c r="K26" s="2" t="str">
        <x:v>2026-09-04</x:v>
      </x:c>
      <x:c r="L26" s="2" t="str">
        <x:v>2026-09-30 00:00:00</x:v>
      </x:c>
      <x:c r="M26" s="2" t="n">
        <x:v>27</x:v>
      </x:c>
      <x:c r="N26" s="7" t="n">
        <x:f>ROUND(V26*M26/'规则与名单'!$B$3,2)</x:f>
        <x:v>5400</x:v>
      </x:c>
      <x:c r="O26" s="7" t="n">
        <x:f>ROUND(SUMIFS('逐日取数依据'!$L$2:$L$8738,'逐日取数依据'!$A$2:$A$8738,AB26),2)</x:f>
        <x:v>306.7</x:v>
      </x:c>
      <x:c r="P26" s="2" t="n">
        <x:f>ROUND(O26/N26*100,2)</x:f>
        <x:v>5.68</x:v>
      </x:c>
      <x:c r="Q26" s="2" t="str">
        <x:f>IF(X26=M26,"待补里程",IF(O26&gt;=N26,"达标",IF(X26&gt;0,"已有里程未达标","未达标")))</x:f>
        <x:v>未达标</x:v>
      </x:c>
      <x:c r="R26" s="2" t="str">
        <x:v>进行中</x:v>
      </x:c>
      <x:c r="S26" s="2" t="str">
        <x:v>2026-09-03 00:00:00</x:v>
      </x:c>
      <x:c r="T26" s="2"/>
      <x:c r="U26" s="2"/>
      <x:c r="V26" s="2" t="n">
        <x:v>6000</x:v>
      </x:c>
      <x:c r="W26" s="7" t="n">
        <x:v>150</x:v>
      </x:c>
      <x:c r="X26" s="2" t="n">
        <x:f>SUMIFS('逐日取数依据'!$M$2:$M$8738,'逐日取数依据'!$A$2:$A$8738,AB26)</x:f>
        <x:v>0</x:v>
      </x:c>
      <x:c r="Y26" s="2" t="str">
        <x:v>是</x:v>
      </x:c>
      <x:c r="Z26" s="2" t="str">
        <x:v>否</x:v>
      </x:c>
      <x:c r="AA26" s="2" t="str">
        <x:f>IF(X26&gt;0,"仅累计已有数据，缺失不代表实际零里程","数据齐全")</x:f>
        <x:v>数据齐全</x:v>
      </x:c>
      <x:c r="AB26" s="2" t="n">
        <x:v>26</x:v>
      </x:c>
      <x:c r="AC26" s="2" t="n">
        <x:v>28</x:v>
      </x:c>
      <x:c r="AD26" s="7" t="n">
        <x:v>5600</x:v>
      </x:c>
      <x:c r="AE26" s="2" t="str">
        <x:v>非测试日纯氢27天</x:v>
      </x:c>
    </x:row>
    <x:row r="27" ht="22" customHeight="1">
      <x:c r="A27" s="2" t="str">
        <x:v>粤A02509F</x:v>
      </x:c>
      <x:c r="B27" s="2" t="n">
        <x:v>2026</x:v>
      </x:c>
      <x:c r="C27" s="2" t="n">
        <x:v>9</x:v>
      </x:c>
      <x:c r="D27" s="2" t="str">
        <x:v>综合业务部</x:v>
      </x:c>
      <x:c r="E27" s="2" t="str">
        <x:v>童军林</x:v>
      </x:c>
      <x:c r="F27" s="2" t="str">
        <x:v>常州汇程运输有限公司</x:v>
      </x:c>
      <x:c r="G27" s="2" t="str">
        <x:v>LNZLHT2026090901-042</x:v>
      </x:c>
      <x:c r="H27" s="2" t="str">
        <x:v>汇程-租赁帕力安18T</x:v>
      </x:c>
      <x:c r="I27" s="2" t="n">
        <x:v>4</x:v>
      </x:c>
      <x:c r="J27" s="2" t="str">
        <x:v>羚牛100辆18T</x:v>
      </x:c>
      <x:c r="K27" s="2" t="str">
        <x:v>2026-09-23</x:v>
      </x:c>
      <x:c r="L27" s="2" t="str">
        <x:v>2026-09-30 00:00:00</x:v>
      </x:c>
      <x:c r="M27" s="2" t="n">
        <x:v>8</x:v>
      </x:c>
      <x:c r="N27" s="7" t="n">
        <x:f>ROUND(V27*M27/'规则与名单'!$B$3,2)</x:f>
        <x:v>1600</x:v>
      </x:c>
      <x:c r="O27" s="7" t="n">
        <x:f>ROUND(SUMIFS('逐日取数依据'!$L$2:$L$8738,'逐日取数依据'!$A$2:$A$8738,AB27),2)</x:f>
        <x:v>502</x:v>
      </x:c>
      <x:c r="P27" s="2" t="n">
        <x:f>ROUND(O27/N27*100,2)</x:f>
        <x:v>31.37</x:v>
      </x:c>
      <x:c r="Q27" s="2" t="str">
        <x:f>IF(X27=M27,"待补里程",IF(O27&gt;=N27,"达标",IF(X27&gt;0,"已有里程未达标","未达标")))</x:f>
        <x:v>未达标</x:v>
      </x:c>
      <x:c r="R27" s="2" t="str">
        <x:v>进行中</x:v>
      </x:c>
      <x:c r="S27" s="2" t="str">
        <x:v>2026-09-22 00:00:00</x:v>
      </x:c>
      <x:c r="T27" s="2"/>
      <x:c r="U27" s="2"/>
      <x:c r="V27" s="2" t="n">
        <x:v>6000</x:v>
      </x:c>
      <x:c r="W27" s="7" t="n">
        <x:v>1000</x:v>
      </x:c>
      <x:c r="X27" s="2" t="n">
        <x:f>SUMIFS('逐日取数依据'!$M$2:$M$8738,'逐日取数依据'!$A$2:$A$8738,AB27)</x:f>
        <x:v>0</x:v>
      </x:c>
      <x:c r="Y27" s="2" t="str">
        <x:v>否</x:v>
      </x:c>
      <x:c r="Z27" s="2" t="str">
        <x:v>否</x:v>
      </x:c>
      <x:c r="AA27" s="2" t="str">
        <x:f>IF(X27&gt;0,"仅累计已有数据，缺失不代表实际零里程","数据齐全")</x:f>
        <x:v>数据齐全</x:v>
      </x:c>
      <x:c r="AB27" s="2" t="n">
        <x:v>27</x:v>
      </x:c>
      <x:c r="AC27" s="2" t="n">
        <x:v>9</x:v>
      </x:c>
      <x:c r="AD27" s="7" t="n">
        <x:v>1800</x:v>
      </x:c>
      <x:c r="AE27" s="2" t="str">
        <x:v>非测试日纯氢8天</x:v>
      </x:c>
    </x:row>
    <x:row r="28" ht="22" customHeight="1">
      <x:c r="A28" s="2" t="str">
        <x:v>粤A02699F</x:v>
      </x:c>
      <x:c r="B28" s="2" t="n">
        <x:v>2026</x:v>
      </x:c>
      <x:c r="C28" s="2" t="n">
        <x:v>9</x:v>
      </x:c>
      <x:c r="D28" s="2" t="str">
        <x:v>综合业务部</x:v>
      </x:c>
      <x:c r="E28" s="2" t="str">
        <x:v>童军林</x:v>
      </x:c>
      <x:c r="F28" s="2" t="str">
        <x:v>常州汇程运输有限公司</x:v>
      </x:c>
      <x:c r="G28" s="2" t="str">
        <x:v>LNZLHT2026090901-042</x:v>
      </x:c>
      <x:c r="H28" s="2" t="str">
        <x:v>汇程-租赁帕力安18T</x:v>
      </x:c>
      <x:c r="I28" s="2" t="n">
        <x:v>4</x:v>
      </x:c>
      <x:c r="J28" s="2" t="str">
        <x:v>羚牛100辆18T</x:v>
      </x:c>
      <x:c r="K28" s="2" t="str">
        <x:v>2026-09-22 00:00:00</x:v>
      </x:c>
      <x:c r="L28" s="2" t="str">
        <x:v>2026-09-30 00:00:00</x:v>
      </x:c>
      <x:c r="M28" s="2" t="n">
        <x:v>9</x:v>
      </x:c>
      <x:c r="N28" s="7" t="n">
        <x:f>ROUND(V28*M28/'规则与名单'!$B$3,2)</x:f>
        <x:v>1800</x:v>
      </x:c>
      <x:c r="O28" s="7" t="n">
        <x:f>ROUND(SUMIFS('逐日取数依据'!$L$2:$L$8738,'逐日取数依据'!$A$2:$A$8738,AB28),2)</x:f>
        <x:v>846.1</x:v>
      </x:c>
      <x:c r="P28" s="2" t="n">
        <x:f>ROUND(O28/N28*100,2)</x:f>
        <x:v>47.01</x:v>
      </x:c>
      <x:c r="Q28" s="2" t="str">
        <x:f>IF(X28=M28,"待补里程",IF(O28&gt;=N28,"达标",IF(X28&gt;0,"已有里程未达标","未达标")))</x:f>
        <x:v>未达标</x:v>
      </x:c>
      <x:c r="R28" s="2" t="str">
        <x:v>进行中</x:v>
      </x:c>
      <x:c r="S28" s="2" t="str">
        <x:v>2026-09-22 00:00:00</x:v>
      </x:c>
      <x:c r="T28" s="2"/>
      <x:c r="U28" s="2"/>
      <x:c r="V28" s="2" t="n">
        <x:v>6000</x:v>
      </x:c>
      <x:c r="W28" s="7" t="n">
        <x:v>1000</x:v>
      </x:c>
      <x:c r="X28" s="2" t="n">
        <x:f>SUMIFS('逐日取数依据'!$M$2:$M$8738,'逐日取数依据'!$A$2:$A$8738,AB28)</x:f>
        <x:v>0</x:v>
      </x:c>
      <x:c r="Y28" s="2" t="str">
        <x:v>否</x:v>
      </x:c>
      <x:c r="Z28" s="2" t="str">
        <x:v>是</x:v>
      </x:c>
      <x:c r="AA28" s="2" t="str">
        <x:f>IF(X28&gt;0,"仅累计已有数据，缺失不代表实际零里程","数据齐全")</x:f>
        <x:v>数据齐全</x:v>
      </x:c>
      <x:c r="AB28" s="2" t="n">
        <x:v>28</x:v>
      </x:c>
      <x:c r="AC28" s="2" t="n">
        <x:v>9</x:v>
      </x:c>
      <x:c r="AD28" s="7" t="n">
        <x:v>1800</x:v>
      </x:c>
      <x:c r="AE28" s="2" t="str">
        <x:v>测试日GPS1天；非测试日纯氢8天</x:v>
      </x:c>
    </x:row>
    <x:row r="29" ht="22" customHeight="1">
      <x:c r="A29" s="2" t="str">
        <x:v>粤A06271F</x:v>
      </x:c>
      <x:c r="B29" s="2" t="n">
        <x:v>2026</x:v>
      </x:c>
      <x:c r="C29" s="2" t="n">
        <x:v>9</x:v>
      </x:c>
      <x:c r="D29" s="2" t="str">
        <x:v>综合业务部</x:v>
      </x:c>
      <x:c r="E29" s="2" t="str">
        <x:v>童军林</x:v>
      </x:c>
      <x:c r="F29" s="2" t="str">
        <x:v>常州汇程运输有限公司</x:v>
      </x:c>
      <x:c r="G29" s="2" t="str">
        <x:v>LNZLHT2026090901-042</x:v>
      </x:c>
      <x:c r="H29" s="2" t="str">
        <x:v>汇程-租赁帕力安18T</x:v>
      </x:c>
      <x:c r="I29" s="2" t="n">
        <x:v>4</x:v>
      </x:c>
      <x:c r="J29" s="2" t="str">
        <x:v>羚牛100辆18T</x:v>
      </x:c>
      <x:c r="K29" s="2" t="str">
        <x:v>2026-09-19 00:00:00</x:v>
      </x:c>
      <x:c r="L29" s="2" t="str">
        <x:v>2026-09-30 00:00:00</x:v>
      </x:c>
      <x:c r="M29" s="2" t="n">
        <x:v>12</x:v>
      </x:c>
      <x:c r="N29" s="7" t="n">
        <x:f>ROUND(V29*M29/'规则与名单'!$B$3,2)</x:f>
        <x:v>2400</x:v>
      </x:c>
      <x:c r="O29" s="7" t="n">
        <x:f>ROUND(SUMIFS('逐日取数依据'!$L$2:$L$8738,'逐日取数依据'!$A$2:$A$8738,AB29),2)</x:f>
        <x:v>639.3</x:v>
      </x:c>
      <x:c r="P29" s="2" t="n">
        <x:f>ROUND(O29/N29*100,2)</x:f>
        <x:v>26.64</x:v>
      </x:c>
      <x:c r="Q29" s="2" t="str">
        <x:f>IF(X29=M29,"待补里程",IF(O29&gt;=N29,"达标",IF(X29&gt;0,"已有里程未达标","未达标")))</x:f>
        <x:v>未达标</x:v>
      </x:c>
      <x:c r="R29" s="2" t="str">
        <x:v>进行中</x:v>
      </x:c>
      <x:c r="S29" s="2" t="str">
        <x:v>2026-09-19 00:00:00</x:v>
      </x:c>
      <x:c r="T29" s="2"/>
      <x:c r="U29" s="2"/>
      <x:c r="V29" s="2" t="n">
        <x:v>6000</x:v>
      </x:c>
      <x:c r="W29" s="7" t="n">
        <x:v>1000</x:v>
      </x:c>
      <x:c r="X29" s="2" t="n">
        <x:f>SUMIFS('逐日取数依据'!$M$2:$M$8738,'逐日取数依据'!$A$2:$A$8738,AB29)</x:f>
        <x:v>0</x:v>
      </x:c>
      <x:c r="Y29" s="2" t="str">
        <x:v>否</x:v>
      </x:c>
      <x:c r="Z29" s="2" t="str">
        <x:v>是</x:v>
      </x:c>
      <x:c r="AA29" s="2" t="str">
        <x:f>IF(X29&gt;0,"仅累计已有数据，缺失不代表实际零里程","数据齐全")</x:f>
        <x:v>数据齐全</x:v>
      </x:c>
      <x:c r="AB29" s="2" t="n">
        <x:v>29</x:v>
      </x:c>
      <x:c r="AC29" s="2" t="n">
        <x:v>12</x:v>
      </x:c>
      <x:c r="AD29" s="7" t="n">
        <x:v>2400</x:v>
      </x:c>
      <x:c r="AE29" s="2" t="str">
        <x:v>非测试日纯氢12天</x:v>
      </x:c>
    </x:row>
    <x:row r="30" ht="22" customHeight="1">
      <x:c r="A30" s="2" t="str">
        <x:v>粤A00255F</x:v>
      </x:c>
      <x:c r="B30" s="2" t="n">
        <x:v>2026</x:v>
      </x:c>
      <x:c r="C30" s="2" t="n">
        <x:v>9</x:v>
      </x:c>
      <x:c r="D30" s="2" t="str">
        <x:v>业务一部</x:v>
      </x:c>
      <x:c r="E30" s="2" t="str">
        <x:v>陈高伟</x:v>
      </x:c>
      <x:c r="F30" s="2" t="str">
        <x:v>环迪新能源（广州）有限公司</x:v>
      </x:c>
      <x:c r="G30" s="2" t="str">
        <x:v>LNZLHT2026090801-042</x:v>
      </x:c>
      <x:c r="H30" s="2" t="str">
        <x:v>环迪-以租代售*4辆</x:v>
      </x:c>
      <x:c r="I30" s="2" t="n">
        <x:v>4</x:v>
      </x:c>
      <x:c r="J30" s="2" t="str">
        <x:v>羚牛100辆18T</x:v>
      </x:c>
      <x:c r="K30" s="2" t="str">
        <x:v>2026-09-01 00:00:00</x:v>
      </x:c>
      <x:c r="L30" s="2" t="str">
        <x:v>2026-09-30 00:00:00</x:v>
      </x:c>
      <x:c r="M30" s="2" t="n">
        <x:v>30</x:v>
      </x:c>
      <x:c r="N30" s="7" t="n">
        <x:f>ROUND(V30*M30/'规则与名单'!$B$3,2)</x:f>
        <x:v>6000</x:v>
      </x:c>
      <x:c r="O30" s="7" t="n">
        <x:f>ROUND(SUMIFS('逐日取数依据'!$L$2:$L$8738,'逐日取数依据'!$A$2:$A$8738,AB30),2)</x:f>
        <x:v>1525.8</x:v>
      </x:c>
      <x:c r="P30" s="2" t="n">
        <x:f>ROUND(O30/N30*100,2)</x:f>
        <x:v>25.43</x:v>
      </x:c>
      <x:c r="Q30" s="2" t="str">
        <x:f>IF(X30=M30,"待补里程",IF(O30&gt;=N30,"达标",IF(X30&gt;0,"已有里程未达标","未达标")))</x:f>
        <x:v>已有里程未达标</x:v>
      </x:c>
      <x:c r="R30" s="2" t="str">
        <x:v>进行中</x:v>
      </x:c>
      <x:c r="S30" s="2" t="str">
        <x:v>2026-03-14 00:00:00</x:v>
      </x:c>
      <x:c r="T30" s="2"/>
      <x:c r="U30" s="2"/>
      <x:c r="V30" s="2" t="n">
        <x:v>6000</x:v>
      </x:c>
      <x:c r="W30" s="7" t="n">
        <x:v>1000</x:v>
      </x:c>
      <x:c r="X30" s="2" t="n">
        <x:f>SUMIFS('逐日取数依据'!$M$2:$M$8738,'逐日取数依据'!$A$2:$A$8738,AB30)</x:f>
        <x:v>3</x:v>
      </x:c>
      <x:c r="Y30" s="2" t="str">
        <x:v>否</x:v>
      </x:c>
      <x:c r="Z30" s="2" t="str">
        <x:v>否</x:v>
      </x:c>
      <x:c r="AA30" s="2" t="str">
        <x:f>IF(X30&gt;0,"仅累计已有数据，缺失不代表实际零里程","数据齐全")</x:f>
        <x:v>仅累计已有数据，缺失不代表实际零里程</x:v>
      </x:c>
      <x:c r="AB30" s="2" t="n">
        <x:v>30</x:v>
      </x:c>
      <x:c r="AC30" s="2" t="n">
        <x:v>30</x:v>
      </x:c>
      <x:c r="AD30" s="7" t="n">
        <x:v>6000</x:v>
      </x:c>
      <x:c r="AE30" s="2" t="str">
        <x:v>非测试日纯氢27天；缺失3天</x:v>
      </x:c>
    </x:row>
    <x:row r="31" ht="22" customHeight="1">
      <x:c r="A31" s="2" t="str">
        <x:v>粤A01209F</x:v>
      </x:c>
      <x:c r="B31" s="2" t="n">
        <x:v>2026</x:v>
      </x:c>
      <x:c r="C31" s="2" t="n">
        <x:v>9</x:v>
      </x:c>
      <x:c r="D31" s="2" t="str">
        <x:v>业务一部</x:v>
      </x:c>
      <x:c r="E31" s="2" t="str">
        <x:v>陈高伟</x:v>
      </x:c>
      <x:c r="F31" s="2" t="str">
        <x:v>广州市博众供应链管理有限公司</x:v>
      </x:c>
      <x:c r="G31" s="2" t="str">
        <x:v>LNZLHT2026021101-042</x:v>
      </x:c>
      <x:c r="H31" s="2" t="str">
        <x:v>博众-租赁帕力安18T</x:v>
      </x:c>
      <x:c r="I31" s="2" t="n">
        <x:v>4</x:v>
      </x:c>
      <x:c r="J31" s="2" t="str">
        <x:v>羚牛100辆18T</x:v>
      </x:c>
      <x:c r="K31" s="2" t="str">
        <x:v>2026-09-01 00:00:00</x:v>
      </x:c>
      <x:c r="L31" s="2" t="str">
        <x:v>2026-09-10 00:00:00</x:v>
      </x:c>
      <x:c r="M31" s="2" t="n">
        <x:v>10</x:v>
      </x:c>
      <x:c r="N31" s="7" t="n">
        <x:f>ROUND(V31*M31/'规则与名单'!$B$3,2)</x:f>
        <x:v>2000</x:v>
      </x:c>
      <x:c r="O31" s="7" t="n">
        <x:f>ROUND(SUMIFS('逐日取数依据'!$L$2:$L$8738,'逐日取数依据'!$A$2:$A$8738,AB31),2)</x:f>
        <x:v>613.5</x:v>
      </x:c>
      <x:c r="P31" s="2" t="n">
        <x:f>ROUND(O31/N31*100,2)</x:f>
        <x:v>30.68</x:v>
      </x:c>
      <x:c r="Q31" s="2" t="str">
        <x:f>IF(X31=M31,"待补里程",IF(O31&gt;=N31,"达标",IF(X31&gt;0,"已有里程未达标","未达标")))</x:f>
        <x:v>未达标</x:v>
      </x:c>
      <x:c r="R31" s="2" t="str">
        <x:v>已完成</x:v>
      </x:c>
      <x:c r="S31" s="2" t="str">
        <x:v>2026-05-07 00:00:00</x:v>
      </x:c>
      <x:c r="T31" s="2"/>
      <x:c r="U31" s="2" t="str">
        <x:v>2026-09-10 00:00:00</x:v>
      </x:c>
      <x:c r="V31" s="2" t="n">
        <x:v>6000</x:v>
      </x:c>
      <x:c r="W31" s="7" t="n">
        <x:v>1000</x:v>
      </x:c>
      <x:c r="X31" s="2" t="n">
        <x:f>SUMIFS('逐日取数依据'!$M$2:$M$8738,'逐日取数依据'!$A$2:$A$8738,AB31)</x:f>
        <x:v>0</x:v>
      </x:c>
      <x:c r="Y31" s="2" t="str">
        <x:v>否</x:v>
      </x:c>
      <x:c r="Z31" s="2" t="str">
        <x:v>是</x:v>
      </x:c>
      <x:c r="AA31" s="2" t="str">
        <x:f>IF(X31&gt;0,"仅累计已有数据，缺失不代表实际零里程","数据齐全")</x:f>
        <x:v>数据齐全</x:v>
      </x:c>
      <x:c r="AB31" s="2" t="n">
        <x:v>31</x:v>
      </x:c>
      <x:c r="AC31" s="2" t="n">
        <x:v>10</x:v>
      </x:c>
      <x:c r="AD31" s="7" t="n">
        <x:v>2000</x:v>
      </x:c>
      <x:c r="AE31" s="2" t="str">
        <x:v>非测试日纯氢9天；测试日GPS1天</x:v>
      </x:c>
    </x:row>
    <x:row r="32" ht="22" customHeight="1">
      <x:c r="A32" s="2" t="str">
        <x:v>粤A01396F</x:v>
      </x:c>
      <x:c r="B32" s="2" t="n">
        <x:v>2026</x:v>
      </x:c>
      <x:c r="C32" s="2" t="n">
        <x:v>9</x:v>
      </x:c>
      <x:c r="D32" s="2" t="str">
        <x:v>业务一部</x:v>
      </x:c>
      <x:c r="E32" s="2" t="str">
        <x:v>陈高伟</x:v>
      </x:c>
      <x:c r="F32" s="2" t="str">
        <x:v>环迪新能源（广州）有限公司</x:v>
      </x:c>
      <x:c r="G32" s="2" t="str">
        <x:v>LNZLHT2026090801-042</x:v>
      </x:c>
      <x:c r="H32" s="2" t="str">
        <x:v>环迪-以租代售*4辆</x:v>
      </x:c>
      <x:c r="I32" s="2" t="n">
        <x:v>4</x:v>
      </x:c>
      <x:c r="J32" s="2" t="str">
        <x:v>羚牛100辆18T</x:v>
      </x:c>
      <x:c r="K32" s="2" t="str">
        <x:v>2026-09-01 00:00:00</x:v>
      </x:c>
      <x:c r="L32" s="2" t="str">
        <x:v>2026-09-30 00:00:00</x:v>
      </x:c>
      <x:c r="M32" s="2" t="n">
        <x:v>30</x:v>
      </x:c>
      <x:c r="N32" s="7" t="n">
        <x:f>ROUND(V32*M32/'规则与名单'!$B$3,2)</x:f>
        <x:v>6000</x:v>
      </x:c>
      <x:c r="O32" s="7" t="n">
        <x:f>ROUND(SUMIFS('逐日取数依据'!$L$2:$L$8738,'逐日取数依据'!$A$2:$A$8738,AB32),2)</x:f>
        <x:v>4196.4</x:v>
      </x:c>
      <x:c r="P32" s="2" t="n">
        <x:f>ROUND(O32/N32*100,2)</x:f>
        <x:v>69.94</x:v>
      </x:c>
      <x:c r="Q32" s="2" t="str">
        <x:f>IF(X32=M32,"待补里程",IF(O32&gt;=N32,"达标",IF(X32&gt;0,"已有里程未达标","未达标")))</x:f>
        <x:v>未达标</x:v>
      </x:c>
      <x:c r="R32" s="2" t="str">
        <x:v>进行中</x:v>
      </x:c>
      <x:c r="S32" s="2" t="str">
        <x:v>2026-06-12 00:00:00</x:v>
      </x:c>
      <x:c r="T32" s="2"/>
      <x:c r="U32" s="2"/>
      <x:c r="V32" s="2" t="n">
        <x:v>6000</x:v>
      </x:c>
      <x:c r="W32" s="7" t="n">
        <x:v>1000</x:v>
      </x:c>
      <x:c r="X32" s="2" t="n">
        <x:f>SUMIFS('逐日取数依据'!$M$2:$M$8738,'逐日取数依据'!$A$2:$A$8738,AB32)</x:f>
        <x:v>0</x:v>
      </x:c>
      <x:c r="Y32" s="2" t="str">
        <x:v>否</x:v>
      </x:c>
      <x:c r="Z32" s="2" t="str">
        <x:v>否</x:v>
      </x:c>
      <x:c r="AA32" s="2" t="str">
        <x:f>IF(X32&gt;0,"仅累计已有数据，缺失不代表实际零里程","数据齐全")</x:f>
        <x:v>数据齐全</x:v>
      </x:c>
      <x:c r="AB32" s="2" t="n">
        <x:v>32</x:v>
      </x:c>
      <x:c r="AC32" s="2" t="n">
        <x:v>30</x:v>
      </x:c>
      <x:c r="AD32" s="7" t="n">
        <x:v>6000</x:v>
      </x:c>
      <x:c r="AE32" s="2" t="str">
        <x:v>非测试日纯氢30天</x:v>
      </x:c>
    </x:row>
    <x:row r="33" ht="22" customHeight="1">
      <x:c r="A33" s="2" t="str">
        <x:v>粤A01620F</x:v>
      </x:c>
      <x:c r="B33" s="2" t="n">
        <x:v>2026</x:v>
      </x:c>
      <x:c r="C33" s="2" t="n">
        <x:v>9</x:v>
      </x:c>
      <x:c r="D33" s="2" t="str">
        <x:v>业务一部</x:v>
      </x:c>
      <x:c r="E33" s="2" t="str">
        <x:v>陈高伟</x:v>
      </x:c>
      <x:c r="F33" s="2" t="str">
        <x:v>广州市博众供应链管理有限公司</x:v>
      </x:c>
      <x:c r="G33" s="2" t="str">
        <x:v>LNZLHT2026021101-042</x:v>
      </x:c>
      <x:c r="H33" s="2" t="str">
        <x:v>博众-租赁帕力安18T</x:v>
      </x:c>
      <x:c r="I33" s="2" t="n">
        <x:v>4</x:v>
      </x:c>
      <x:c r="J33" s="2" t="str">
        <x:v>羚牛100辆18T</x:v>
      </x:c>
      <x:c r="K33" s="2" t="str">
        <x:v>2026-09-01 00:00:00</x:v>
      </x:c>
      <x:c r="L33" s="2" t="str">
        <x:v>2026-09-03 00:00:00</x:v>
      </x:c>
      <x:c r="M33" s="2" t="n">
        <x:v>3</x:v>
      </x:c>
      <x:c r="N33" s="7" t="n">
        <x:f>ROUND(V33*M33/'规则与名单'!$B$3,2)</x:f>
        <x:v>600</x:v>
      </x:c>
      <x:c r="O33" s="7" t="n">
        <x:f>ROUND(SUMIFS('逐日取数依据'!$L$2:$L$8738,'逐日取数依据'!$A$2:$A$8738,AB33),2)</x:f>
        <x:v>50.4</x:v>
      </x:c>
      <x:c r="P33" s="2" t="n">
        <x:f>ROUND(O33/N33*100,2)</x:f>
        <x:v>8.4</x:v>
      </x:c>
      <x:c r="Q33" s="2" t="str">
        <x:f>IF(X33=M33,"待补里程",IF(O33&gt;=N33,"达标",IF(X33&gt;0,"已有里程未达标","未达标")))</x:f>
        <x:v>未达标</x:v>
      </x:c>
      <x:c r="R33" s="2" t="str">
        <x:v>已完成</x:v>
      </x:c>
      <x:c r="S33" s="2" t="str">
        <x:v>2026-04-28 00:00:00</x:v>
      </x:c>
      <x:c r="T33" s="2"/>
      <x:c r="U33" s="2" t="str">
        <x:v>2026-09-03 00:00:00</x:v>
      </x:c>
      <x:c r="V33" s="2" t="n">
        <x:v>6000</x:v>
      </x:c>
      <x:c r="W33" s="7" t="n">
        <x:v>150</x:v>
      </x:c>
      <x:c r="X33" s="2" t="n">
        <x:f>SUMIFS('逐日取数依据'!$M$2:$M$8738,'逐日取数依据'!$A$2:$A$8738,AB33)</x:f>
        <x:v>0</x:v>
      </x:c>
      <x:c r="Y33" s="2" t="str">
        <x:v>是</x:v>
      </x:c>
      <x:c r="Z33" s="2" t="str">
        <x:v>否</x:v>
      </x:c>
      <x:c r="AA33" s="2" t="str">
        <x:f>IF(X33&gt;0,"仅累计已有数据，缺失不代表实际零里程","数据齐全")</x:f>
        <x:v>数据齐全</x:v>
      </x:c>
      <x:c r="AB33" s="2" t="n">
        <x:v>33</x:v>
      </x:c>
      <x:c r="AC33" s="2" t="n">
        <x:v>3</x:v>
      </x:c>
      <x:c r="AD33" s="7" t="n">
        <x:v>600</x:v>
      </x:c>
      <x:c r="AE33" s="2" t="str">
        <x:v>非测试日纯氢3天</x:v>
      </x:c>
    </x:row>
    <x:row r="34" ht="22" customHeight="1">
      <x:c r="A34" s="2" t="str">
        <x:v>粤A02509F</x:v>
      </x:c>
      <x:c r="B34" s="2" t="n">
        <x:v>2026</x:v>
      </x:c>
      <x:c r="C34" s="2" t="n">
        <x:v>9</x:v>
      </x:c>
      <x:c r="D34" s="2" t="str">
        <x:v>业务一部</x:v>
      </x:c>
      <x:c r="E34" s="2" t="str">
        <x:v>陈高伟</x:v>
      </x:c>
      <x:c r="F34" s="2" t="str">
        <x:v>广州市博众供应链管理有限公司</x:v>
      </x:c>
      <x:c r="G34" s="2" t="str">
        <x:v>LNZLHT2026021101-042</x:v>
      </x:c>
      <x:c r="H34" s="2" t="str">
        <x:v>博众-租赁帕力安18T</x:v>
      </x:c>
      <x:c r="I34" s="2" t="n">
        <x:v>4</x:v>
      </x:c>
      <x:c r="J34" s="2" t="str">
        <x:v>羚牛100辆18T</x:v>
      </x:c>
      <x:c r="K34" s="2" t="str">
        <x:v>2026-09-10 00:00:00</x:v>
      </x:c>
      <x:c r="L34" s="2" t="str">
        <x:v>2026-09-22 00:00:00</x:v>
      </x:c>
      <x:c r="M34" s="2" t="n">
        <x:v>13</x:v>
      </x:c>
      <x:c r="N34" s="7" t="n">
        <x:f>ROUND(V34*M34/'规则与名单'!$B$3,2)</x:f>
        <x:v>2600</x:v>
      </x:c>
      <x:c r="O34" s="7" t="n">
        <x:f>ROUND(SUMIFS('逐日取数依据'!$L$2:$L$8738,'逐日取数依据'!$A$2:$A$8738,AB34),2)</x:f>
        <x:v>1048.7</x:v>
      </x:c>
      <x:c r="P34" s="2" t="n">
        <x:f>ROUND(O34/N34*100,2)</x:f>
        <x:v>40.33</x:v>
      </x:c>
      <x:c r="Q34" s="2" t="str">
        <x:f>IF(X34=M34,"待补里程",IF(O34&gt;=N34,"达标",IF(X34&gt;0,"已有里程未达标","未达标")))</x:f>
        <x:v>未达标</x:v>
      </x:c>
      <x:c r="R34" s="2" t="str">
        <x:v>已完成</x:v>
      </x:c>
      <x:c r="S34" s="2" t="str">
        <x:v>2026-09-10 00:00:00</x:v>
      </x:c>
      <x:c r="T34" s="2"/>
      <x:c r="U34" s="2" t="str">
        <x:v>2026-09-22 00:00:00</x:v>
      </x:c>
      <x:c r="V34" s="2" t="n">
        <x:v>6000</x:v>
      </x:c>
      <x:c r="W34" s="7" t="n">
        <x:v>1000</x:v>
      </x:c>
      <x:c r="X34" s="2" t="n">
        <x:f>SUMIFS('逐日取数依据'!$M$2:$M$8738,'逐日取数依据'!$A$2:$A$8738,AB34)</x:f>
        <x:v>0</x:v>
      </x:c>
      <x:c r="Y34" s="2" t="str">
        <x:v>否</x:v>
      </x:c>
      <x:c r="Z34" s="2" t="str">
        <x:v>否</x:v>
      </x:c>
      <x:c r="AA34" s="2" t="str">
        <x:f>IF(X34&gt;0,"仅累计已有数据，缺失不代表实际零里程","数据齐全")</x:f>
        <x:v>数据齐全</x:v>
      </x:c>
      <x:c r="AB34" s="2" t="n">
        <x:v>34</x:v>
      </x:c>
      <x:c r="AC34" s="2" t="n">
        <x:v>13</x:v>
      </x:c>
      <x:c r="AD34" s="7" t="n">
        <x:v>2600</x:v>
      </x:c>
      <x:c r="AE34" s="2" t="str">
        <x:v>非测试日纯氢13天</x:v>
      </x:c>
    </x:row>
    <x:row r="35" ht="22" customHeight="1">
      <x:c r="A35" s="2" t="str">
        <x:v>粤A02683F</x:v>
      </x:c>
      <x:c r="B35" s="2" t="n">
        <x:v>2026</x:v>
      </x:c>
      <x:c r="C35" s="2" t="n">
        <x:v>9</x:v>
      </x:c>
      <x:c r="D35" s="2" t="str">
        <x:v>业务一部</x:v>
      </x:c>
      <x:c r="E35" s="2" t="str">
        <x:v>陈高伟</x:v>
      </x:c>
      <x:c r="F35" s="2" t="str">
        <x:v>武汉至上云合供应链管理有限公司</x:v>
      </x:c>
      <x:c r="G35" s="2" t="str">
        <x:v>LNZLHT2026032001-042</x:v>
      </x:c>
      <x:c r="H35" s="2" t="str">
        <x:v>云合供应链-租赁帕力安18T</x:v>
      </x:c>
      <x:c r="I35" s="2" t="n">
        <x:v>4</x:v>
      </x:c>
      <x:c r="J35" s="2" t="str">
        <x:v>羚牛100辆18T</x:v>
      </x:c>
      <x:c r="K35" s="2" t="str">
        <x:v>2026-09-01 00:00:00</x:v>
      </x:c>
      <x:c r="L35" s="2" t="str">
        <x:v>2026-09-30 00:00:00</x:v>
      </x:c>
      <x:c r="M35" s="2" t="n">
        <x:v>30</x:v>
      </x:c>
      <x:c r="N35" s="7" t="n">
        <x:f>ROUND(V35*M35/'规则与名单'!$B$3,2)</x:f>
        <x:v>6000</x:v>
      </x:c>
      <x:c r="O35" s="7" t="n">
        <x:f>ROUND(SUMIFS('逐日取数依据'!$L$2:$L$8738,'逐日取数依据'!$A$2:$A$8738,AB35),2)</x:f>
        <x:v>3887.1</x:v>
      </x:c>
      <x:c r="P35" s="2" t="n">
        <x:f>ROUND(O35/N35*100,2)</x:f>
        <x:v>64.79</x:v>
      </x:c>
      <x:c r="Q35" s="2" t="str">
        <x:f>IF(X35=M35,"待补里程",IF(O35&gt;=N35,"达标",IF(X35&gt;0,"已有里程未达标","未达标")))</x:f>
        <x:v>已有里程未达标</x:v>
      </x:c>
      <x:c r="R35" s="2" t="str">
        <x:v>进行中</x:v>
      </x:c>
      <x:c r="S35" s="2" t="str">
        <x:v>2026-03-26 00:00:00</x:v>
      </x:c>
      <x:c r="T35" s="2"/>
      <x:c r="U35" s="2"/>
      <x:c r="V35" s="2" t="n">
        <x:v>6000</x:v>
      </x:c>
      <x:c r="W35" s="7" t="n">
        <x:v>1000</x:v>
      </x:c>
      <x:c r="X35" s="2" t="n">
        <x:f>SUMIFS('逐日取数依据'!$M$2:$M$8738,'逐日取数依据'!$A$2:$A$8738,AB35)</x:f>
        <x:v>1</x:v>
      </x:c>
      <x:c r="Y35" s="2" t="str">
        <x:v>否</x:v>
      </x:c>
      <x:c r="Z35" s="2" t="str">
        <x:v>否</x:v>
      </x:c>
      <x:c r="AA35" s="2" t="str">
        <x:f>IF(X35&gt;0,"仅累计已有数据，缺失不代表实际零里程","数据齐全")</x:f>
        <x:v>仅累计已有数据，缺失不代表实际零里程</x:v>
      </x:c>
      <x:c r="AB35" s="2" t="n">
        <x:v>35</x:v>
      </x:c>
      <x:c r="AC35" s="2" t="n">
        <x:v>30</x:v>
      </x:c>
      <x:c r="AD35" s="7" t="n">
        <x:v>6000</x:v>
      </x:c>
      <x:c r="AE35" s="2" t="str">
        <x:v>非测试日纯氢29天；缺失1天</x:v>
      </x:c>
    </x:row>
    <x:row r="36" ht="22" customHeight="1">
      <x:c r="A36" s="2" t="str">
        <x:v>粤A03502F</x:v>
      </x:c>
      <x:c r="B36" s="2" t="n">
        <x:v>2026</x:v>
      </x:c>
      <x:c r="C36" s="2" t="n">
        <x:v>9</x:v>
      </x:c>
      <x:c r="D36" s="2" t="str">
        <x:v>业务一部</x:v>
      </x:c>
      <x:c r="E36" s="2" t="str">
        <x:v>陈高伟</x:v>
      </x:c>
      <x:c r="F36" s="2" t="str">
        <x:v>上海昂久国际物流有限公司</x:v>
      </x:c>
      <x:c r="G36" s="2" t="str">
        <x:v>LNHTSH20260616</x:v>
      </x:c>
      <x:c r="H36" s="2" t="str">
        <x:v>昂久包车项目</x:v>
      </x:c>
      <x:c r="I36" s="2" t="n">
        <x:v>4</x:v>
      </x:c>
      <x:c r="J36" s="2" t="str">
        <x:v>羚牛100辆18T</x:v>
      </x:c>
      <x:c r="K36" s="2" t="str">
        <x:v>2026-09-01 00:00:00</x:v>
      </x:c>
      <x:c r="L36" s="2" t="str">
        <x:v>2026-09-30 00:00:00</x:v>
      </x:c>
      <x:c r="M36" s="2" t="n">
        <x:v>30</x:v>
      </x:c>
      <x:c r="N36" s="7" t="n">
        <x:f>ROUND(V36*M36/'规则与名单'!$B$3,2)</x:f>
        <x:v>6000</x:v>
      </x:c>
      <x:c r="O36" s="7" t="n">
        <x:f>ROUND(SUMIFS('逐日取数依据'!$L$2:$L$8738,'逐日取数依据'!$A$2:$A$8738,AB36),2)</x:f>
        <x:v>4581.8</x:v>
      </x:c>
      <x:c r="P36" s="2" t="n">
        <x:f>ROUND(O36/N36*100,2)</x:f>
        <x:v>76.36</x:v>
      </x:c>
      <x:c r="Q36" s="2" t="str">
        <x:f>IF(X36=M36,"待补里程",IF(O36&gt;=N36,"达标",IF(X36&gt;0,"已有里程未达标","未达标")))</x:f>
        <x:v>未达标</x:v>
      </x:c>
      <x:c r="R36" s="2" t="str">
        <x:v>进行中</x:v>
      </x:c>
      <x:c r="S36" s="2" t="str">
        <x:v>2026-03-31 00:00:00</x:v>
      </x:c>
      <x:c r="T36" s="2"/>
      <x:c r="U36" s="2"/>
      <x:c r="V36" s="2" t="n">
        <x:v>6000</x:v>
      </x:c>
      <x:c r="W36" s="7" t="n">
        <x:v>1000</x:v>
      </x:c>
      <x:c r="X36" s="2" t="n">
        <x:f>SUMIFS('逐日取数依据'!$M$2:$M$8738,'逐日取数依据'!$A$2:$A$8738,AB36)</x:f>
        <x:v>0</x:v>
      </x:c>
      <x:c r="Y36" s="2" t="str">
        <x:v>否</x:v>
      </x:c>
      <x:c r="Z36" s="2" t="str">
        <x:v>否</x:v>
      </x:c>
      <x:c r="AA36" s="2" t="str">
        <x:f>IF(X36&gt;0,"仅累计已有数据，缺失不代表实际零里程","数据齐全")</x:f>
        <x:v>数据齐全</x:v>
      </x:c>
      <x:c r="AB36" s="2" t="n">
        <x:v>36</x:v>
      </x:c>
      <x:c r="AC36" s="2" t="n">
        <x:v>30</x:v>
      </x:c>
      <x:c r="AD36" s="7" t="n">
        <x:v>6000</x:v>
      </x:c>
      <x:c r="AE36" s="2" t="str">
        <x:v>非测试日纯氢29天；非测试日仪表1天</x:v>
      </x:c>
    </x:row>
    <x:row r="37" ht="22" customHeight="1">
      <x:c r="A37" s="2" t="str">
        <x:v>粤A03859F</x:v>
      </x:c>
      <x:c r="B37" s="2" t="n">
        <x:v>2026</x:v>
      </x:c>
      <x:c r="C37" s="2" t="n">
        <x:v>9</x:v>
      </x:c>
      <x:c r="D37" s="2" t="str">
        <x:v>业务一部</x:v>
      </x:c>
      <x:c r="E37" s="2" t="str">
        <x:v>陈高伟</x:v>
      </x:c>
      <x:c r="F37" s="2" t="str">
        <x:v>武汉至上云合供应链管理有限公司</x:v>
      </x:c>
      <x:c r="G37" s="2" t="str">
        <x:v>LNZLHT2026032001-042</x:v>
      </x:c>
      <x:c r="H37" s="2" t="str">
        <x:v>云合供应链-租赁帕力安18T</x:v>
      </x:c>
      <x:c r="I37" s="2" t="n">
        <x:v>4</x:v>
      </x:c>
      <x:c r="J37" s="2" t="str">
        <x:v>羚牛100辆18T</x:v>
      </x:c>
      <x:c r="K37" s="2" t="str">
        <x:v>2026-09-01 00:00:00</x:v>
      </x:c>
      <x:c r="L37" s="2" t="str">
        <x:v>2026-09-30 00:00:00</x:v>
      </x:c>
      <x:c r="M37" s="2" t="n">
        <x:v>30</x:v>
      </x:c>
      <x:c r="N37" s="7" t="n">
        <x:f>ROUND(V37*M37/'规则与名单'!$B$3,2)</x:f>
        <x:v>6000</x:v>
      </x:c>
      <x:c r="O37" s="7" t="n">
        <x:f>ROUND(SUMIFS('逐日取数依据'!$L$2:$L$8738,'逐日取数依据'!$A$2:$A$8738,AB37),2)</x:f>
        <x:v>4321.4</x:v>
      </x:c>
      <x:c r="P37" s="2" t="n">
        <x:f>ROUND(O37/N37*100,2)</x:f>
        <x:v>72.02</x:v>
      </x:c>
      <x:c r="Q37" s="2" t="str">
        <x:f>IF(X37=M37,"待补里程",IF(O37&gt;=N37,"达标",IF(X37&gt;0,"已有里程未达标","未达标")))</x:f>
        <x:v>未达标</x:v>
      </x:c>
      <x:c r="R37" s="2" t="str">
        <x:v>进行中</x:v>
      </x:c>
      <x:c r="S37" s="2" t="str">
        <x:v>2026-04-19 00:00:00</x:v>
      </x:c>
      <x:c r="T37" s="2"/>
      <x:c r="U37" s="2"/>
      <x:c r="V37" s="2" t="n">
        <x:v>6000</x:v>
      </x:c>
      <x:c r="W37" s="7" t="n">
        <x:v>1000</x:v>
      </x:c>
      <x:c r="X37" s="2" t="n">
        <x:f>SUMIFS('逐日取数依据'!$M$2:$M$8738,'逐日取数依据'!$A$2:$A$8738,AB37)</x:f>
        <x:v>0</x:v>
      </x:c>
      <x:c r="Y37" s="2" t="str">
        <x:v>否</x:v>
      </x:c>
      <x:c r="Z37" s="2" t="str">
        <x:v>否</x:v>
      </x:c>
      <x:c r="AA37" s="2" t="str">
        <x:f>IF(X37&gt;0,"仅累计已有数据，缺失不代表实际零里程","数据齐全")</x:f>
        <x:v>数据齐全</x:v>
      </x:c>
      <x:c r="AB37" s="2" t="n">
        <x:v>37</x:v>
      </x:c>
      <x:c r="AC37" s="2" t="n">
        <x:v>30</x:v>
      </x:c>
      <x:c r="AD37" s="7" t="n">
        <x:v>6000</x:v>
      </x:c>
      <x:c r="AE37" s="2" t="str">
        <x:v>非测试日纯氢30天</x:v>
      </x:c>
    </x:row>
    <x:row r="38" ht="22" customHeight="1">
      <x:c r="A38" s="2" t="str">
        <x:v>粤A05391F</x:v>
      </x:c>
      <x:c r="B38" s="2" t="n">
        <x:v>2026</x:v>
      </x:c>
      <x:c r="C38" s="2" t="n">
        <x:v>9</x:v>
      </x:c>
      <x:c r="D38" s="2" t="str">
        <x:v>业务一部</x:v>
      </x:c>
      <x:c r="E38" s="2" t="str">
        <x:v>陈高伟</x:v>
      </x:c>
      <x:c r="F38" s="2" t="str">
        <x:v>武汉至上云合供应链管理有限公司</x:v>
      </x:c>
      <x:c r="G38" s="2" t="str">
        <x:v>LNZLHT2026032001-042</x:v>
      </x:c>
      <x:c r="H38" s="2" t="str">
        <x:v>云合供应链-租赁帕力安18T</x:v>
      </x:c>
      <x:c r="I38" s="2" t="n">
        <x:v>4</x:v>
      </x:c>
      <x:c r="J38" s="2" t="str">
        <x:v>羚牛100辆18T</x:v>
      </x:c>
      <x:c r="K38" s="2" t="str">
        <x:v>2026-09-01 00:00:00</x:v>
      </x:c>
      <x:c r="L38" s="2" t="str">
        <x:v>2026-09-30 00:00:00</x:v>
      </x:c>
      <x:c r="M38" s="2" t="n">
        <x:v>30</x:v>
      </x:c>
      <x:c r="N38" s="7" t="n">
        <x:f>ROUND(V38*M38/'规则与名单'!$B$3,2)</x:f>
        <x:v>6000</x:v>
      </x:c>
      <x:c r="O38" s="7" t="n">
        <x:f>ROUND(SUMIFS('逐日取数依据'!$L$2:$L$8738,'逐日取数依据'!$A$2:$A$8738,AB38),2)</x:f>
        <x:v>4355.1</x:v>
      </x:c>
      <x:c r="P38" s="2" t="n">
        <x:f>ROUND(O38/N38*100,2)</x:f>
        <x:v>72.59</x:v>
      </x:c>
      <x:c r="Q38" s="2" t="str">
        <x:f>IF(X38=M38,"待补里程",IF(O38&gt;=N38,"达标",IF(X38&gt;0,"已有里程未达标","未达标")))</x:f>
        <x:v>未达标</x:v>
      </x:c>
      <x:c r="R38" s="2" t="str">
        <x:v>进行中</x:v>
      </x:c>
      <x:c r="S38" s="2" t="str">
        <x:v>2026-04-14 00:00:00</x:v>
      </x:c>
      <x:c r="T38" s="2"/>
      <x:c r="U38" s="2"/>
      <x:c r="V38" s="2" t="n">
        <x:v>6000</x:v>
      </x:c>
      <x:c r="W38" s="7" t="n">
        <x:v>1000</x:v>
      </x:c>
      <x:c r="X38" s="2" t="n">
        <x:f>SUMIFS('逐日取数依据'!$M$2:$M$8738,'逐日取数依据'!$A$2:$A$8738,AB38)</x:f>
        <x:v>0</x:v>
      </x:c>
      <x:c r="Y38" s="2" t="str">
        <x:v>否</x:v>
      </x:c>
      <x:c r="Z38" s="2" t="str">
        <x:v>否</x:v>
      </x:c>
      <x:c r="AA38" s="2" t="str">
        <x:f>IF(X38&gt;0,"仅累计已有数据，缺失不代表实际零里程","数据齐全")</x:f>
        <x:v>数据齐全</x:v>
      </x:c>
      <x:c r="AB38" s="2" t="n">
        <x:v>38</x:v>
      </x:c>
      <x:c r="AC38" s="2" t="n">
        <x:v>30</x:v>
      </x:c>
      <x:c r="AD38" s="7" t="n">
        <x:v>6000</x:v>
      </x:c>
      <x:c r="AE38" s="2" t="str">
        <x:v>非测试日纯氢30天</x:v>
      </x:c>
    </x:row>
    <x:row r="39" ht="22" customHeight="1">
      <x:c r="A39" s="2" t="str">
        <x:v>粤A05839F</x:v>
      </x:c>
      <x:c r="B39" s="2" t="n">
        <x:v>2026</x:v>
      </x:c>
      <x:c r="C39" s="2" t="n">
        <x:v>9</x:v>
      </x:c>
      <x:c r="D39" s="2" t="str">
        <x:v>业务一部</x:v>
      </x:c>
      <x:c r="E39" s="2" t="str">
        <x:v>陈高伟</x:v>
      </x:c>
      <x:c r="F39" s="2" t="str">
        <x:v>广州市博众供应链管理有限公司</x:v>
      </x:c>
      <x:c r="G39" s="2" t="str">
        <x:v>LNZLHT2026021101-042</x:v>
      </x:c>
      <x:c r="H39" s="2" t="str">
        <x:v>博众-租赁帕力安18T</x:v>
      </x:c>
      <x:c r="I39" s="2" t="n">
        <x:v>4</x:v>
      </x:c>
      <x:c r="J39" s="2" t="str">
        <x:v>羚牛100辆18T</x:v>
      </x:c>
      <x:c r="K39" s="2" t="str">
        <x:v>2026-09-01 00:00:00</x:v>
      </x:c>
      <x:c r="L39" s="2" t="str">
        <x:v>2026-09-19 00:00:00</x:v>
      </x:c>
      <x:c r="M39" s="2" t="n">
        <x:v>19</x:v>
      </x:c>
      <x:c r="N39" s="7" t="n">
        <x:f>ROUND(V39*M39/'规则与名单'!$B$3,2)</x:f>
        <x:v>3800</x:v>
      </x:c>
      <x:c r="O39" s="7" t="n">
        <x:f>ROUND(SUMIFS('逐日取数依据'!$L$2:$L$8738,'逐日取数依据'!$A$2:$A$8738,AB39),2)</x:f>
        <x:v>1185.6</x:v>
      </x:c>
      <x:c r="P39" s="2" t="n">
        <x:f>ROUND(O39/N39*100,2)</x:f>
        <x:v>31.2</x:v>
      </x:c>
      <x:c r="Q39" s="2" t="str">
        <x:f>IF(X39=M39,"待补里程",IF(O39&gt;=N39,"达标",IF(X39&gt;0,"已有里程未达标","未达标")))</x:f>
        <x:v>未达标</x:v>
      </x:c>
      <x:c r="R39" s="2" t="str">
        <x:v>已完成</x:v>
      </x:c>
      <x:c r="S39" s="2" t="str">
        <x:v>2026-03-23 00:00:00</x:v>
      </x:c>
      <x:c r="T39" s="2"/>
      <x:c r="U39" s="2" t="str">
        <x:v>2026-09-19 00:00:00</x:v>
      </x:c>
      <x:c r="V39" s="2" t="n">
        <x:v>6000</x:v>
      </x:c>
      <x:c r="W39" s="7" t="n">
        <x:v>1000</x:v>
      </x:c>
      <x:c r="X39" s="2" t="n">
        <x:f>SUMIFS('逐日取数依据'!$M$2:$M$8738,'逐日取数依据'!$A$2:$A$8738,AB39)</x:f>
        <x:v>0</x:v>
      </x:c>
      <x:c r="Y39" s="2" t="str">
        <x:v>否</x:v>
      </x:c>
      <x:c r="Z39" s="2" t="str">
        <x:v>是</x:v>
      </x:c>
      <x:c r="AA39" s="2" t="str">
        <x:f>IF(X39&gt;0,"仅累计已有数据，缺失不代表实际零里程","数据齐全")</x:f>
        <x:v>数据齐全</x:v>
      </x:c>
      <x:c r="AB39" s="2" t="n">
        <x:v>39</x:v>
      </x:c>
      <x:c r="AC39" s="2" t="n">
        <x:v>19</x:v>
      </x:c>
      <x:c r="AD39" s="7" t="n">
        <x:v>3800</x:v>
      </x:c>
      <x:c r="AE39" s="2" t="str">
        <x:v>非测试日纯氢17天；测试日GPS2天</x:v>
      </x:c>
    </x:row>
    <x:row r="40" ht="22" customHeight="1">
      <x:c r="A40" s="2" t="str">
        <x:v>粤A05985F</x:v>
      </x:c>
      <x:c r="B40" s="2" t="n">
        <x:v>2026</x:v>
      </x:c>
      <x:c r="C40" s="2" t="n">
        <x:v>9</x:v>
      </x:c>
      <x:c r="D40" s="2" t="str">
        <x:v>业务一部</x:v>
      </x:c>
      <x:c r="E40" s="2" t="str">
        <x:v>陈高伟</x:v>
      </x:c>
      <x:c r="F40" s="2" t="str">
        <x:v>环迪新能源（广州）有限公司</x:v>
      </x:c>
      <x:c r="G40" s="2" t="str">
        <x:v>LNZLHT2026090801-042</x:v>
      </x:c>
      <x:c r="H40" s="2" t="str">
        <x:v>环迪-以租代售*4辆</x:v>
      </x:c>
      <x:c r="I40" s="2" t="n">
        <x:v>4</x:v>
      </x:c>
      <x:c r="J40" s="2" t="str">
        <x:v>羚牛100辆18T</x:v>
      </x:c>
      <x:c r="K40" s="2" t="str">
        <x:v>2026-09-01 00:00:00</x:v>
      </x:c>
      <x:c r="L40" s="2" t="str">
        <x:v>2026-09-30 00:00:00</x:v>
      </x:c>
      <x:c r="M40" s="2" t="n">
        <x:v>30</x:v>
      </x:c>
      <x:c r="N40" s="7" t="n">
        <x:f>ROUND(V40*M40/'规则与名单'!$B$3,2)</x:f>
        <x:v>6000</x:v>
      </x:c>
      <x:c r="O40" s="7" t="n">
        <x:f>ROUND(SUMIFS('逐日取数依据'!$L$2:$L$8738,'逐日取数依据'!$A$2:$A$8738,AB40),2)</x:f>
        <x:v>3038.2</x:v>
      </x:c>
      <x:c r="P40" s="2" t="n">
        <x:f>ROUND(O40/N40*100,2)</x:f>
        <x:v>50.64</x:v>
      </x:c>
      <x:c r="Q40" s="2" t="str">
        <x:f>IF(X40=M40,"待补里程",IF(O40&gt;=N40,"达标",IF(X40&gt;0,"已有里程未达标","未达标")))</x:f>
        <x:v>已有里程未达标</x:v>
      </x:c>
      <x:c r="R40" s="2" t="str">
        <x:v>进行中</x:v>
      </x:c>
      <x:c r="S40" s="2" t="str">
        <x:v>2026-03-19 00:00:00</x:v>
      </x:c>
      <x:c r="T40" s="2"/>
      <x:c r="U40" s="2"/>
      <x:c r="V40" s="2" t="n">
        <x:v>6000</x:v>
      </x:c>
      <x:c r="W40" s="7" t="n">
        <x:v>1000</x:v>
      </x:c>
      <x:c r="X40" s="2" t="n">
        <x:f>SUMIFS('逐日取数依据'!$M$2:$M$8738,'逐日取数依据'!$A$2:$A$8738,AB40)</x:f>
        <x:v>1</x:v>
      </x:c>
      <x:c r="Y40" s="2" t="str">
        <x:v>否</x:v>
      </x:c>
      <x:c r="Z40" s="2" t="str">
        <x:v>否</x:v>
      </x:c>
      <x:c r="AA40" s="2" t="str">
        <x:f>IF(X40&gt;0,"仅累计已有数据，缺失不代表实际零里程","数据齐全")</x:f>
        <x:v>仅累计已有数据，缺失不代表实际零里程</x:v>
      </x:c>
      <x:c r="AB40" s="2" t="n">
        <x:v>40</x:v>
      </x:c>
      <x:c r="AC40" s="2" t="n">
        <x:v>30</x:v>
      </x:c>
      <x:c r="AD40" s="7" t="n">
        <x:v>6000</x:v>
      </x:c>
      <x:c r="AE40" s="2" t="str">
        <x:v>非测试日纯氢28天；非测试日仪表1天；缺失1天</x:v>
      </x:c>
    </x:row>
    <x:row r="41" ht="22" customHeight="1">
      <x:c r="A41" s="2" t="str">
        <x:v>粤A05995F</x:v>
      </x:c>
      <x:c r="B41" s="2" t="n">
        <x:v>2026</x:v>
      </x:c>
      <x:c r="C41" s="2" t="n">
        <x:v>9</x:v>
      </x:c>
      <x:c r="D41" s="2" t="str">
        <x:v>业务一部</x:v>
      </x:c>
      <x:c r="E41" s="2" t="str">
        <x:v>陈高伟</x:v>
      </x:c>
      <x:c r="F41" s="2" t="str">
        <x:v>环迪新能源（广州）有限公司</x:v>
      </x:c>
      <x:c r="G41" s="2" t="str">
        <x:v>LNZLHT2026090801-042</x:v>
      </x:c>
      <x:c r="H41" s="2" t="str">
        <x:v>环迪-以租代售*4辆</x:v>
      </x:c>
      <x:c r="I41" s="2" t="n">
        <x:v>4</x:v>
      </x:c>
      <x:c r="J41" s="2" t="str">
        <x:v>羚牛100辆18T</x:v>
      </x:c>
      <x:c r="K41" s="2" t="str">
        <x:v>2026-09-01 00:00:00</x:v>
      </x:c>
      <x:c r="L41" s="2" t="str">
        <x:v>2026-09-30 00:00:00</x:v>
      </x:c>
      <x:c r="M41" s="2" t="n">
        <x:v>30</x:v>
      </x:c>
      <x:c r="N41" s="7" t="n">
        <x:f>ROUND(V41*M41/'规则与名单'!$B$3,2)</x:f>
        <x:v>6000</x:v>
      </x:c>
      <x:c r="O41" s="7" t="n">
        <x:f>ROUND(SUMIFS('逐日取数依据'!$L$2:$L$8738,'逐日取数依据'!$A$2:$A$8738,AB41),2)</x:f>
        <x:v>2470.2</x:v>
      </x:c>
      <x:c r="P41" s="2" t="n">
        <x:f>ROUND(O41/N41*100,2)</x:f>
        <x:v>41.17</x:v>
      </x:c>
      <x:c r="Q41" s="2" t="str">
        <x:f>IF(X41=M41,"待补里程",IF(O41&gt;=N41,"达标",IF(X41&gt;0,"已有里程未达标","未达标")))</x:f>
        <x:v>未达标</x:v>
      </x:c>
      <x:c r="R41" s="2" t="str">
        <x:v>进行中</x:v>
      </x:c>
      <x:c r="S41" s="2" t="str">
        <x:v>2026-04-13 00:00:00</x:v>
      </x:c>
      <x:c r="T41" s="2"/>
      <x:c r="U41" s="2"/>
      <x:c r="V41" s="2" t="n">
        <x:v>6000</x:v>
      </x:c>
      <x:c r="W41" s="7" t="n">
        <x:v>1000</x:v>
      </x:c>
      <x:c r="X41" s="2" t="n">
        <x:f>SUMIFS('逐日取数依据'!$M$2:$M$8738,'逐日取数依据'!$A$2:$A$8738,AB41)</x:f>
        <x:v>0</x:v>
      </x:c>
      <x:c r="Y41" s="2" t="str">
        <x:v>否</x:v>
      </x:c>
      <x:c r="Z41" s="2" t="str">
        <x:v>否</x:v>
      </x:c>
      <x:c r="AA41" s="2" t="str">
        <x:f>IF(X41&gt;0,"仅累计已有数据，缺失不代表实际零里程","数据齐全")</x:f>
        <x:v>数据齐全</x:v>
      </x:c>
      <x:c r="AB41" s="2" t="n">
        <x:v>41</x:v>
      </x:c>
      <x:c r="AC41" s="2" t="n">
        <x:v>30</x:v>
      </x:c>
      <x:c r="AD41" s="7" t="n">
        <x:v>6000</x:v>
      </x:c>
      <x:c r="AE41" s="2" t="str">
        <x:v>非测试日纯氢30天</x:v>
      </x:c>
    </x:row>
    <x:row r="42" ht="22" customHeight="1">
      <x:c r="A42" s="2" t="str">
        <x:v>粤A06569F</x:v>
      </x:c>
      <x:c r="B42" s="2" t="n">
        <x:v>2026</x:v>
      </x:c>
      <x:c r="C42" s="2" t="n">
        <x:v>9</x:v>
      </x:c>
      <x:c r="D42" s="2" t="str">
        <x:v>业务一部</x:v>
      </x:c>
      <x:c r="E42" s="2" t="str">
        <x:v>陈高伟</x:v>
      </x:c>
      <x:c r="F42" s="2" t="str">
        <x:v>上海昂久国际物流有限公司</x:v>
      </x:c>
      <x:c r="G42" s="2" t="str">
        <x:v>LNHTSH20260616</x:v>
      </x:c>
      <x:c r="H42" s="2" t="str">
        <x:v>昂久包车项目</x:v>
      </x:c>
      <x:c r="I42" s="2" t="n">
        <x:v>4</x:v>
      </x:c>
      <x:c r="J42" s="2" t="str">
        <x:v>羚牛100辆18T</x:v>
      </x:c>
      <x:c r="K42" s="2" t="str">
        <x:v>2026-09-01 00:00:00</x:v>
      </x:c>
      <x:c r="L42" s="2" t="str">
        <x:v>2026-09-30 00:00:00</x:v>
      </x:c>
      <x:c r="M42" s="2" t="n">
        <x:v>30</x:v>
      </x:c>
      <x:c r="N42" s="7" t="n">
        <x:f>ROUND(V42*M42/'规则与名单'!$B$3,2)</x:f>
        <x:v>6000</x:v>
      </x:c>
      <x:c r="O42" s="7" t="n">
        <x:f>ROUND(SUMIFS('逐日取数依据'!$L$2:$L$8738,'逐日取数依据'!$A$2:$A$8738,AB42),2)</x:f>
        <x:v>3654.5</x:v>
      </x:c>
      <x:c r="P42" s="2" t="n">
        <x:f>ROUND(O42/N42*100,2)</x:f>
        <x:v>60.91</x:v>
      </x:c>
      <x:c r="Q42" s="2" t="str">
        <x:f>IF(X42=M42,"待补里程",IF(O42&gt;=N42,"达标",IF(X42&gt;0,"已有里程未达标","未达标")))</x:f>
        <x:v>已有里程未达标</x:v>
      </x:c>
      <x:c r="R42" s="2" t="str">
        <x:v>进行中</x:v>
      </x:c>
      <x:c r="S42" s="2" t="str">
        <x:v>2026-03-20 00:00:00</x:v>
      </x:c>
      <x:c r="T42" s="2"/>
      <x:c r="U42" s="2"/>
      <x:c r="V42" s="2" t="n">
        <x:v>6000</x:v>
      </x:c>
      <x:c r="W42" s="7" t="n">
        <x:v>1000</x:v>
      </x:c>
      <x:c r="X42" s="2" t="n">
        <x:f>SUMIFS('逐日取数依据'!$M$2:$M$8738,'逐日取数依据'!$A$2:$A$8738,AB42)</x:f>
        <x:v>1</x:v>
      </x:c>
      <x:c r="Y42" s="2" t="str">
        <x:v>否</x:v>
      </x:c>
      <x:c r="Z42" s="2" t="str">
        <x:v>否</x:v>
      </x:c>
      <x:c r="AA42" s="2" t="str">
        <x:f>IF(X42&gt;0,"仅累计已有数据，缺失不代表实际零里程","数据齐全")</x:f>
        <x:v>仅累计已有数据，缺失不代表实际零里程</x:v>
      </x:c>
      <x:c r="AB42" s="2" t="n">
        <x:v>42</x:v>
      </x:c>
      <x:c r="AC42" s="2" t="n">
        <x:v>30</x:v>
      </x:c>
      <x:c r="AD42" s="7" t="n">
        <x:v>6000</x:v>
      </x:c>
      <x:c r="AE42" s="2" t="str">
        <x:v>非测试日纯氢28天；非测试日仪表1天；缺失1天</x:v>
      </x:c>
    </x:row>
    <x:row r="43" ht="22" customHeight="1">
      <x:c r="A43" s="2" t="str">
        <x:v>粤A06691F</x:v>
      </x:c>
      <x:c r="B43" s="2" t="n">
        <x:v>2026</x:v>
      </x:c>
      <x:c r="C43" s="2" t="n">
        <x:v>9</x:v>
      </x:c>
      <x:c r="D43" s="2" t="str">
        <x:v>业务一部</x:v>
      </x:c>
      <x:c r="E43" s="2" t="str">
        <x:v>陈高伟</x:v>
      </x:c>
      <x:c r="F43" s="2" t="str">
        <x:v>广州市博众供应链管理有限公司</x:v>
      </x:c>
      <x:c r="G43" s="2" t="str">
        <x:v>LNZLHT2026021101-042</x:v>
      </x:c>
      <x:c r="H43" s="2" t="str">
        <x:v>博众-租赁帕力安18T</x:v>
      </x:c>
      <x:c r="I43" s="2" t="n">
        <x:v>4</x:v>
      </x:c>
      <x:c r="J43" s="2" t="str">
        <x:v>羚牛100辆18T</x:v>
      </x:c>
      <x:c r="K43" s="2" t="str">
        <x:v>2026-09-01 00:00:00</x:v>
      </x:c>
      <x:c r="L43" s="2" t="str">
        <x:v>2026-09-30 00:00:00</x:v>
      </x:c>
      <x:c r="M43" s="2" t="n">
        <x:v>30</x:v>
      </x:c>
      <x:c r="N43" s="7" t="n">
        <x:f>ROUND(V43*M43/'规则与名单'!$B$3,2)</x:f>
        <x:v>6000</x:v>
      </x:c>
      <x:c r="O43" s="7" t="n">
        <x:f>ROUND(SUMIFS('逐日取数依据'!$L$2:$L$8738,'逐日取数依据'!$A$2:$A$8738,AB43),2)</x:f>
        <x:v>7472.9</x:v>
      </x:c>
      <x:c r="P43" s="2" t="n">
        <x:f>ROUND(O43/N43*100,2)</x:f>
        <x:v>124.55</x:v>
      </x:c>
      <x:c r="Q43" s="2" t="str">
        <x:f>IF(X43=M43,"待补里程",IF(O43&gt;=N43,"达标",IF(X43&gt;0,"已有里程未达标","未达标")))</x:f>
        <x:v>达标</x:v>
      </x:c>
      <x:c r="R43" s="2" t="str">
        <x:v>进行中</x:v>
      </x:c>
      <x:c r="S43" s="2" t="str">
        <x:v>2026-05-10 00:00:00</x:v>
      </x:c>
      <x:c r="T43" s="2"/>
      <x:c r="U43" s="2"/>
      <x:c r="V43" s="2" t="n">
        <x:v>6000</x:v>
      </x:c>
      <x:c r="W43" s="7" t="n">
        <x:v>1000</x:v>
      </x:c>
      <x:c r="X43" s="2" t="n">
        <x:f>SUMIFS('逐日取数依据'!$M$2:$M$8738,'逐日取数依据'!$A$2:$A$8738,AB43)</x:f>
        <x:v>0</x:v>
      </x:c>
      <x:c r="Y43" s="2" t="str">
        <x:v>否</x:v>
      </x:c>
      <x:c r="Z43" s="2" t="str">
        <x:v>否</x:v>
      </x:c>
      <x:c r="AA43" s="2" t="str">
        <x:f>IF(X43&gt;0,"仅累计已有数据，缺失不代表实际零里程","数据齐全")</x:f>
        <x:v>数据齐全</x:v>
      </x:c>
      <x:c r="AB43" s="2" t="n">
        <x:v>43</x:v>
      </x:c>
      <x:c r="AC43" s="2" t="n">
        <x:v>30</x:v>
      </x:c>
      <x:c r="AD43" s="7" t="n">
        <x:v>6000</x:v>
      </x:c>
      <x:c r="AE43" s="2" t="str">
        <x:v>非测试日纯氢30天</x:v>
      </x:c>
    </x:row>
    <x:row r="44" ht="22" customHeight="1">
      <x:c r="A44" s="2" t="str">
        <x:v>粤A06859F</x:v>
      </x:c>
      <x:c r="B44" s="2" t="n">
        <x:v>2026</x:v>
      </x:c>
      <x:c r="C44" s="2" t="n">
        <x:v>9</x:v>
      </x:c>
      <x:c r="D44" s="2" t="str">
        <x:v>业务一部</x:v>
      </x:c>
      <x:c r="E44" s="2" t="str">
        <x:v>陈高伟</x:v>
      </x:c>
      <x:c r="F44" s="2" t="str">
        <x:v>武汉至上云合供应链管理有限公司</x:v>
      </x:c>
      <x:c r="G44" s="2" t="str">
        <x:v>LNZLHT2026032001-042</x:v>
      </x:c>
      <x:c r="H44" s="2" t="str">
        <x:v>云合供应链-租赁帕力安18T</x:v>
      </x:c>
      <x:c r="I44" s="2" t="n">
        <x:v>4</x:v>
      </x:c>
      <x:c r="J44" s="2" t="str">
        <x:v>羚牛100辆18T</x:v>
      </x:c>
      <x:c r="K44" s="2" t="str">
        <x:v>2026-09-01 00:00:00</x:v>
      </x:c>
      <x:c r="L44" s="2" t="str">
        <x:v>2026-09-30 00:00:00</x:v>
      </x:c>
      <x:c r="M44" s="2" t="n">
        <x:v>30</x:v>
      </x:c>
      <x:c r="N44" s="7" t="n">
        <x:f>ROUND(V44*M44/'规则与名单'!$B$3,2)</x:f>
        <x:v>6000</x:v>
      </x:c>
      <x:c r="O44" s="7" t="n">
        <x:f>ROUND(SUMIFS('逐日取数依据'!$L$2:$L$8738,'逐日取数依据'!$A$2:$A$8738,AB44),2)</x:f>
        <x:v>4945.2</x:v>
      </x:c>
      <x:c r="P44" s="2" t="n">
        <x:f>ROUND(O44/N44*100,2)</x:f>
        <x:v>82.42</x:v>
      </x:c>
      <x:c r="Q44" s="2" t="str">
        <x:f>IF(X44=M44,"待补里程",IF(O44&gt;=N44,"达标",IF(X44&gt;0,"已有里程未达标","未达标")))</x:f>
        <x:v>未达标</x:v>
      </x:c>
      <x:c r="R44" s="2" t="str">
        <x:v>进行中</x:v>
      </x:c>
      <x:c r="S44" s="2" t="str">
        <x:v>2026-04-19 00:00:00</x:v>
      </x:c>
      <x:c r="T44" s="2"/>
      <x:c r="U44" s="2"/>
      <x:c r="V44" s="2" t="n">
        <x:v>6000</x:v>
      </x:c>
      <x:c r="W44" s="7" t="n">
        <x:v>1000</x:v>
      </x:c>
      <x:c r="X44" s="2" t="n">
        <x:f>SUMIFS('逐日取数依据'!$M$2:$M$8738,'逐日取数依据'!$A$2:$A$8738,AB44)</x:f>
        <x:v>0</x:v>
      </x:c>
      <x:c r="Y44" s="2" t="str">
        <x:v>否</x:v>
      </x:c>
      <x:c r="Z44" s="2" t="str">
        <x:v>否</x:v>
      </x:c>
      <x:c r="AA44" s="2" t="str">
        <x:f>IF(X44&gt;0,"仅累计已有数据，缺失不代表实际零里程","数据齐全")</x:f>
        <x:v>数据齐全</x:v>
      </x:c>
      <x:c r="AB44" s="2" t="n">
        <x:v>44</x:v>
      </x:c>
      <x:c r="AC44" s="2" t="n">
        <x:v>30</x:v>
      </x:c>
      <x:c r="AD44" s="7" t="n">
        <x:v>6000</x:v>
      </x:c>
      <x:c r="AE44" s="2" t="str">
        <x:v>非测试日纯氢30天</x:v>
      </x:c>
    </x:row>
    <x:row r="45" ht="22" customHeight="1">
      <x:c r="A45" s="2" t="str">
        <x:v>粤A06931F</x:v>
      </x:c>
      <x:c r="B45" s="2" t="n">
        <x:v>2026</x:v>
      </x:c>
      <x:c r="C45" s="2" t="n">
        <x:v>9</x:v>
      </x:c>
      <x:c r="D45" s="2" t="str">
        <x:v>业务一部</x:v>
      </x:c>
      <x:c r="E45" s="2" t="str">
        <x:v>陈高伟</x:v>
      </x:c>
      <x:c r="F45" s="2" t="str">
        <x:v>广州市博众供应链管理有限公司</x:v>
      </x:c>
      <x:c r="G45" s="2" t="str">
        <x:v>LNZLHT2026021101-042</x:v>
      </x:c>
      <x:c r="H45" s="2" t="str">
        <x:v>博众-租赁帕力安18T</x:v>
      </x:c>
      <x:c r="I45" s="2" t="n">
        <x:v>4</x:v>
      </x:c>
      <x:c r="J45" s="2" t="str">
        <x:v>羚牛100辆18T</x:v>
      </x:c>
      <x:c r="K45" s="2" t="str">
        <x:v>2026-09-01 00:00:00</x:v>
      </x:c>
      <x:c r="L45" s="2" t="str">
        <x:v>2026-09-30 00:00:00</x:v>
      </x:c>
      <x:c r="M45" s="2" t="n">
        <x:v>30</x:v>
      </x:c>
      <x:c r="N45" s="7" t="n">
        <x:f>ROUND(V45*M45/'规则与名单'!$B$3,2)</x:f>
        <x:v>6000</x:v>
      </x:c>
      <x:c r="O45" s="7" t="n">
        <x:f>ROUND(SUMIFS('逐日取数依据'!$L$2:$L$8738,'逐日取数依据'!$A$2:$A$8738,AB45),2)</x:f>
        <x:v>5842</x:v>
      </x:c>
      <x:c r="P45" s="2" t="n">
        <x:f>ROUND(O45/N45*100,2)</x:f>
        <x:v>97.37</x:v>
      </x:c>
      <x:c r="Q45" s="2" t="str">
        <x:f>IF(X45=M45,"待补里程",IF(O45&gt;=N45,"达标",IF(X45&gt;0,"已有里程未达标","未达标")))</x:f>
        <x:v>已有里程未达标</x:v>
      </x:c>
      <x:c r="R45" s="2" t="str">
        <x:v>进行中</x:v>
      </x:c>
      <x:c r="S45" s="2" t="str">
        <x:v>2026-04-13 00:00:00</x:v>
      </x:c>
      <x:c r="T45" s="2"/>
      <x:c r="U45" s="2"/>
      <x:c r="V45" s="2" t="n">
        <x:v>6000</x:v>
      </x:c>
      <x:c r="W45" s="7" t="n">
        <x:v>1000</x:v>
      </x:c>
      <x:c r="X45" s="2" t="n">
        <x:f>SUMIFS('逐日取数依据'!$M$2:$M$8738,'逐日取数依据'!$A$2:$A$8738,AB45)</x:f>
        <x:v>1</x:v>
      </x:c>
      <x:c r="Y45" s="2" t="str">
        <x:v>否</x:v>
      </x:c>
      <x:c r="Z45" s="2" t="str">
        <x:v>否</x:v>
      </x:c>
      <x:c r="AA45" s="2" t="str">
        <x:f>IF(X45&gt;0,"仅累计已有数据，缺失不代表实际零里程","数据齐全")</x:f>
        <x:v>仅累计已有数据，缺失不代表实际零里程</x:v>
      </x:c>
      <x:c r="AB45" s="2" t="n">
        <x:v>45</x:v>
      </x:c>
      <x:c r="AC45" s="2" t="n">
        <x:v>30</x:v>
      </x:c>
      <x:c r="AD45" s="7" t="n">
        <x:v>6000</x:v>
      </x:c>
      <x:c r="AE45" s="2" t="str">
        <x:v>非测试日纯氢29天；缺失1天</x:v>
      </x:c>
    </x:row>
    <x:row r="46" ht="22" customHeight="1">
      <x:c r="A46" s="2" t="str">
        <x:v>粤A06932F</x:v>
      </x:c>
      <x:c r="B46" s="2" t="n">
        <x:v>2026</x:v>
      </x:c>
      <x:c r="C46" s="2" t="n">
        <x:v>9</x:v>
      </x:c>
      <x:c r="D46" s="2" t="str">
        <x:v>业务一部</x:v>
      </x:c>
      <x:c r="E46" s="2" t="str">
        <x:v>陈高伟</x:v>
      </x:c>
      <x:c r="F46" s="2" t="str">
        <x:v>武汉至上云合供应链管理有限公司</x:v>
      </x:c>
      <x:c r="G46" s="2" t="str">
        <x:v>LNZLHT2026032001-042</x:v>
      </x:c>
      <x:c r="H46" s="2" t="str">
        <x:v>云合供应链-租赁帕力安18T</x:v>
      </x:c>
      <x:c r="I46" s="2" t="n">
        <x:v>4</x:v>
      </x:c>
      <x:c r="J46" s="2" t="str">
        <x:v>羚牛100辆18T</x:v>
      </x:c>
      <x:c r="K46" s="2" t="str">
        <x:v>2026-09-01 00:00:00</x:v>
      </x:c>
      <x:c r="L46" s="2" t="str">
        <x:v>2026-09-30 00:00:00</x:v>
      </x:c>
      <x:c r="M46" s="2" t="n">
        <x:v>30</x:v>
      </x:c>
      <x:c r="N46" s="7" t="n">
        <x:f>ROUND(V46*M46/'规则与名单'!$B$3,2)</x:f>
        <x:v>6000</x:v>
      </x:c>
      <x:c r="O46" s="7" t="n">
        <x:f>ROUND(SUMIFS('逐日取数依据'!$L$2:$L$8738,'逐日取数依据'!$A$2:$A$8738,AB46),2)</x:f>
        <x:v>4282.8</x:v>
      </x:c>
      <x:c r="P46" s="2" t="n">
        <x:f>ROUND(O46/N46*100,2)</x:f>
        <x:v>71.38</x:v>
      </x:c>
      <x:c r="Q46" s="2" t="str">
        <x:f>IF(X46=M46,"待补里程",IF(O46&gt;=N46,"达标",IF(X46&gt;0,"已有里程未达标","未达标")))</x:f>
        <x:v>未达标</x:v>
      </x:c>
      <x:c r="R46" s="2" t="str">
        <x:v>进行中</x:v>
      </x:c>
      <x:c r="S46" s="2" t="str">
        <x:v>2026-03-26 00:00:00</x:v>
      </x:c>
      <x:c r="T46" s="2"/>
      <x:c r="U46" s="2"/>
      <x:c r="V46" s="2" t="n">
        <x:v>6000</x:v>
      </x:c>
      <x:c r="W46" s="7" t="n">
        <x:v>1000</x:v>
      </x:c>
      <x:c r="X46" s="2" t="n">
        <x:f>SUMIFS('逐日取数依据'!$M$2:$M$8738,'逐日取数依据'!$A$2:$A$8738,AB46)</x:f>
        <x:v>0</x:v>
      </x:c>
      <x:c r="Y46" s="2" t="str">
        <x:v>否</x:v>
      </x:c>
      <x:c r="Z46" s="2" t="str">
        <x:v>否</x:v>
      </x:c>
      <x:c r="AA46" s="2" t="str">
        <x:f>IF(X46&gt;0,"仅累计已有数据，缺失不代表实际零里程","数据齐全")</x:f>
        <x:v>数据齐全</x:v>
      </x:c>
      <x:c r="AB46" s="2" t="n">
        <x:v>46</x:v>
      </x:c>
      <x:c r="AC46" s="2" t="n">
        <x:v>30</x:v>
      </x:c>
      <x:c r="AD46" s="7" t="n">
        <x:v>6000</x:v>
      </x:c>
      <x:c r="AE46" s="2" t="str">
        <x:v>非测试日纯氢30天</x:v>
      </x:c>
    </x:row>
    <x:row r="47" ht="22" customHeight="1">
      <x:c r="A47" s="2" t="str">
        <x:v>粤A07260F</x:v>
      </x:c>
      <x:c r="B47" s="2" t="n">
        <x:v>2026</x:v>
      </x:c>
      <x:c r="C47" s="2" t="n">
        <x:v>9</x:v>
      </x:c>
      <x:c r="D47" s="2" t="str">
        <x:v>业务一部</x:v>
      </x:c>
      <x:c r="E47" s="2" t="str">
        <x:v>陈高伟</x:v>
      </x:c>
      <x:c r="F47" s="2" t="str">
        <x:v>广州市博众供应链管理有限公司</x:v>
      </x:c>
      <x:c r="G47" s="2" t="str">
        <x:v>LNZLHT2026021101-042</x:v>
      </x:c>
      <x:c r="H47" s="2" t="str">
        <x:v>博众-租赁帕力安18T</x:v>
      </x:c>
      <x:c r="I47" s="2" t="n">
        <x:v>4</x:v>
      </x:c>
      <x:c r="J47" s="2" t="str">
        <x:v>羚牛100辆18T</x:v>
      </x:c>
      <x:c r="K47" s="2" t="str">
        <x:v>2026-09-01 00:00:00</x:v>
      </x:c>
      <x:c r="L47" s="2" t="str">
        <x:v>2026-09-22 00:00:00</x:v>
      </x:c>
      <x:c r="M47" s="2" t="n">
        <x:v>22</x:v>
      </x:c>
      <x:c r="N47" s="7" t="n">
        <x:f>ROUND(V47*M47/'规则与名单'!$B$3,2)</x:f>
        <x:v>4400</x:v>
      </x:c>
      <x:c r="O47" s="7" t="n">
        <x:f>ROUND(SUMIFS('逐日取数依据'!$L$2:$L$8738,'逐日取数依据'!$A$2:$A$8738,AB47),2)</x:f>
        <x:v>1423.9</x:v>
      </x:c>
      <x:c r="P47" s="2" t="n">
        <x:f>ROUND(O47/N47*100,2)</x:f>
        <x:v>32.36</x:v>
      </x:c>
      <x:c r="Q47" s="2" t="str">
        <x:f>IF(X47=M47,"待补里程",IF(O47&gt;=N47,"达标",IF(X47&gt;0,"已有里程未达标","未达标")))</x:f>
        <x:v>未达标</x:v>
      </x:c>
      <x:c r="R47" s="2" t="str">
        <x:v>已完成</x:v>
      </x:c>
      <x:c r="S47" s="2" t="str">
        <x:v>2026-04-23 00:00:00</x:v>
      </x:c>
      <x:c r="T47" s="2"/>
      <x:c r="U47" s="2" t="str">
        <x:v>2026-09-22 00:00:00</x:v>
      </x:c>
      <x:c r="V47" s="2" t="n">
        <x:v>6000</x:v>
      </x:c>
      <x:c r="W47" s="7" t="n">
        <x:v>1000</x:v>
      </x:c>
      <x:c r="X47" s="2" t="n">
        <x:f>SUMIFS('逐日取数依据'!$M$2:$M$8738,'逐日取数依据'!$A$2:$A$8738,AB47)</x:f>
        <x:v>0</x:v>
      </x:c>
      <x:c r="Y47" s="2" t="str">
        <x:v>否</x:v>
      </x:c>
      <x:c r="Z47" s="2" t="str">
        <x:v>是</x:v>
      </x:c>
      <x:c r="AA47" s="2" t="str">
        <x:f>IF(X47&gt;0,"仅累计已有数据，缺失不代表实际零里程","数据齐全")</x:f>
        <x:v>数据齐全</x:v>
      </x:c>
      <x:c r="AB47" s="2" t="n">
        <x:v>47</x:v>
      </x:c>
      <x:c r="AC47" s="2" t="n">
        <x:v>22</x:v>
      </x:c>
      <x:c r="AD47" s="7" t="n">
        <x:v>4400</x:v>
      </x:c>
      <x:c r="AE47" s="2" t="str">
        <x:v>非测试日纯氢21天；测试日GPS1天</x:v>
      </x:c>
    </x:row>
    <x:row r="48" ht="22" customHeight="1">
      <x:c r="A48" s="2" t="str">
        <x:v>粤A07555F</x:v>
      </x:c>
      <x:c r="B48" s="2" t="n">
        <x:v>2026</x:v>
      </x:c>
      <x:c r="C48" s="2" t="n">
        <x:v>9</x:v>
      </x:c>
      <x:c r="D48" s="2" t="str">
        <x:v>业务一部</x:v>
      </x:c>
      <x:c r="E48" s="2" t="str">
        <x:v>陈高伟</x:v>
      </x:c>
      <x:c r="F48" s="2" t="str">
        <x:v>广州市博众供应链管理有限公司</x:v>
      </x:c>
      <x:c r="G48" s="2" t="str">
        <x:v>LNZLHT2026021101-042</x:v>
      </x:c>
      <x:c r="H48" s="2" t="str">
        <x:v>博众-租赁帕力安18T</x:v>
      </x:c>
      <x:c r="I48" s="2" t="n">
        <x:v>4</x:v>
      </x:c>
      <x:c r="J48" s="2" t="str">
        <x:v>羚牛100辆18T</x:v>
      </x:c>
      <x:c r="K48" s="2" t="str">
        <x:v>2026-09-01 00:00:00</x:v>
      </x:c>
      <x:c r="L48" s="2" t="str">
        <x:v>2026-09-30 00:00:00</x:v>
      </x:c>
      <x:c r="M48" s="2" t="n">
        <x:v>30</x:v>
      </x:c>
      <x:c r="N48" s="7" t="n">
        <x:f>ROUND(V48*M48/'规则与名单'!$B$3,2)</x:f>
        <x:v>6000</x:v>
      </x:c>
      <x:c r="O48" s="7" t="n">
        <x:f>ROUND(SUMIFS('逐日取数依据'!$L$2:$L$8738,'逐日取数依据'!$A$2:$A$8738,AB48),2)</x:f>
        <x:v>7562</x:v>
      </x:c>
      <x:c r="P48" s="2" t="n">
        <x:f>ROUND(O48/N48*100,2)</x:f>
        <x:v>126.03</x:v>
      </x:c>
      <x:c r="Q48" s="2" t="str">
        <x:f>IF(X48=M48,"待补里程",IF(O48&gt;=N48,"达标",IF(X48&gt;0,"已有里程未达标","未达标")))</x:f>
        <x:v>达标</x:v>
      </x:c>
      <x:c r="R48" s="2" t="str">
        <x:v>进行中</x:v>
      </x:c>
      <x:c r="S48" s="2" t="str">
        <x:v>2026-04-30 00:00:00</x:v>
      </x:c>
      <x:c r="T48" s="2"/>
      <x:c r="U48" s="2"/>
      <x:c r="V48" s="2" t="n">
        <x:v>6000</x:v>
      </x:c>
      <x:c r="W48" s="7" t="n">
        <x:v>1000</x:v>
      </x:c>
      <x:c r="X48" s="2" t="n">
        <x:f>SUMIFS('逐日取数依据'!$M$2:$M$8738,'逐日取数依据'!$A$2:$A$8738,AB48)</x:f>
        <x:v>0</x:v>
      </x:c>
      <x:c r="Y48" s="2" t="str">
        <x:v>否</x:v>
      </x:c>
      <x:c r="Z48" s="2" t="str">
        <x:v>否</x:v>
      </x:c>
      <x:c r="AA48" s="2" t="str">
        <x:f>IF(X48&gt;0,"仅累计已有数据，缺失不代表实际零里程","数据齐全")</x:f>
        <x:v>数据齐全</x:v>
      </x:c>
      <x:c r="AB48" s="2" t="n">
        <x:v>48</x:v>
      </x:c>
      <x:c r="AC48" s="2" t="n">
        <x:v>30</x:v>
      </x:c>
      <x:c r="AD48" s="7" t="n">
        <x:v>6000</x:v>
      </x:c>
      <x:c r="AE48" s="2" t="str">
        <x:v>非测试日纯氢30天</x:v>
      </x:c>
    </x:row>
    <x:row r="49" ht="22" customHeight="1">
      <x:c r="A49" s="2" t="str">
        <x:v>粤A08512F</x:v>
      </x:c>
      <x:c r="B49" s="2" t="n">
        <x:v>2026</x:v>
      </x:c>
      <x:c r="C49" s="2" t="n">
        <x:v>9</x:v>
      </x:c>
      <x:c r="D49" s="2" t="str">
        <x:v>业务一部</x:v>
      </x:c>
      <x:c r="E49" s="2" t="str">
        <x:v>陈高伟</x:v>
      </x:c>
      <x:c r="F49" s="2" t="str">
        <x:v>武汉至上云合供应链管理有限公司</x:v>
      </x:c>
      <x:c r="G49" s="2" t="str">
        <x:v>LNZLHT2026032001-042</x:v>
      </x:c>
      <x:c r="H49" s="2" t="str">
        <x:v>云合供应链-租赁帕力安18T</x:v>
      </x:c>
      <x:c r="I49" s="2" t="n">
        <x:v>4</x:v>
      </x:c>
      <x:c r="J49" s="2" t="str">
        <x:v>羚牛100辆18T</x:v>
      </x:c>
      <x:c r="K49" s="2" t="str">
        <x:v>2026-09-01 00:00:00</x:v>
      </x:c>
      <x:c r="L49" s="2" t="str">
        <x:v>2026-09-30 00:00:00</x:v>
      </x:c>
      <x:c r="M49" s="2" t="n">
        <x:v>30</x:v>
      </x:c>
      <x:c r="N49" s="7" t="n">
        <x:f>ROUND(V49*M49/'规则与名单'!$B$3,2)</x:f>
        <x:v>6000</x:v>
      </x:c>
      <x:c r="O49" s="7" t="n">
        <x:f>ROUND(SUMIFS('逐日取数依据'!$L$2:$L$8738,'逐日取数依据'!$A$2:$A$8738,AB49),2)</x:f>
        <x:v>5080.5</x:v>
      </x:c>
      <x:c r="P49" s="2" t="n">
        <x:f>ROUND(O49/N49*100,2)</x:f>
        <x:v>84.68</x:v>
      </x:c>
      <x:c r="Q49" s="2" t="str">
        <x:f>IF(X49=M49,"待补里程",IF(O49&gt;=N49,"达标",IF(X49&gt;0,"已有里程未达标","未达标")))</x:f>
        <x:v>已有里程未达标</x:v>
      </x:c>
      <x:c r="R49" s="2" t="str">
        <x:v>进行中</x:v>
      </x:c>
      <x:c r="S49" s="2" t="str">
        <x:v>2026-04-12 00:00:00</x:v>
      </x:c>
      <x:c r="T49" s="2"/>
      <x:c r="U49" s="2"/>
      <x:c r="V49" s="2" t="n">
        <x:v>6000</x:v>
      </x:c>
      <x:c r="W49" s="7" t="n">
        <x:v>1000</x:v>
      </x:c>
      <x:c r="X49" s="2" t="n">
        <x:f>SUMIFS('逐日取数依据'!$M$2:$M$8738,'逐日取数依据'!$A$2:$A$8738,AB49)</x:f>
        <x:v>1</x:v>
      </x:c>
      <x:c r="Y49" s="2" t="str">
        <x:v>否</x:v>
      </x:c>
      <x:c r="Z49" s="2" t="str">
        <x:v>否</x:v>
      </x:c>
      <x:c r="AA49" s="2" t="str">
        <x:f>IF(X49&gt;0,"仅累计已有数据，缺失不代表实际零里程","数据齐全")</x:f>
        <x:v>仅累计已有数据，缺失不代表实际零里程</x:v>
      </x:c>
      <x:c r="AB49" s="2" t="n">
        <x:v>49</x:v>
      </x:c>
      <x:c r="AC49" s="2" t="n">
        <x:v>30</x:v>
      </x:c>
      <x:c r="AD49" s="7" t="n">
        <x:v>6000</x:v>
      </x:c>
      <x:c r="AE49" s="2" t="str">
        <x:v>非测试日纯氢28天；非测试日仪表1天；缺失1天</x:v>
      </x:c>
    </x:row>
    <x:row r="50" ht="22" customHeight="1">
      <x:c r="A50" s="2" t="str">
        <x:v>粤A08910F</x:v>
      </x:c>
      <x:c r="B50" s="2" t="n">
        <x:v>2026</x:v>
      </x:c>
      <x:c r="C50" s="2" t="n">
        <x:v>9</x:v>
      </x:c>
      <x:c r="D50" s="2" t="str">
        <x:v>业务一部</x:v>
      </x:c>
      <x:c r="E50" s="2" t="str">
        <x:v>陈高伟</x:v>
      </x:c>
      <x:c r="F50" s="2" t="str">
        <x:v>广州市博众供应链管理有限公司</x:v>
      </x:c>
      <x:c r="G50" s="2" t="str">
        <x:v>LNZLHT2026021101-042</x:v>
      </x:c>
      <x:c r="H50" s="2" t="str">
        <x:v>博众-租赁帕力安18T</x:v>
      </x:c>
      <x:c r="I50" s="2" t="n">
        <x:v>4</x:v>
      </x:c>
      <x:c r="J50" s="2" t="str">
        <x:v>羚牛100辆18T</x:v>
      </x:c>
      <x:c r="K50" s="2" t="str">
        <x:v>2026-09-01 00:00:00</x:v>
      </x:c>
      <x:c r="L50" s="2" t="str">
        <x:v>2026-09-30 00:00:00</x:v>
      </x:c>
      <x:c r="M50" s="2" t="n">
        <x:v>30</x:v>
      </x:c>
      <x:c r="N50" s="7" t="n">
        <x:f>ROUND(V50*M50/'规则与名单'!$B$3,2)</x:f>
        <x:v>6000</x:v>
      </x:c>
      <x:c r="O50" s="7" t="n">
        <x:f>ROUND(SUMIFS('逐日取数依据'!$L$2:$L$8738,'逐日取数依据'!$A$2:$A$8738,AB50),2)</x:f>
        <x:v>7732.9</x:v>
      </x:c>
      <x:c r="P50" s="2" t="n">
        <x:f>ROUND(O50/N50*100,2)</x:f>
        <x:v>128.88</x:v>
      </x:c>
      <x:c r="Q50" s="2" t="str">
        <x:f>IF(X50=M50,"待补里程",IF(O50&gt;=N50,"达标",IF(X50&gt;0,"已有里程未达标","未达标")))</x:f>
        <x:v>达标</x:v>
      </x:c>
      <x:c r="R50" s="2" t="str">
        <x:v>进行中</x:v>
      </x:c>
      <x:c r="S50" s="2" t="str">
        <x:v>2026-05-09 00:00:00</x:v>
      </x:c>
      <x:c r="T50" s="2"/>
      <x:c r="U50" s="2"/>
      <x:c r="V50" s="2" t="n">
        <x:v>6000</x:v>
      </x:c>
      <x:c r="W50" s="7" t="n">
        <x:v>1000</x:v>
      </x:c>
      <x:c r="X50" s="2" t="n">
        <x:f>SUMIFS('逐日取数依据'!$M$2:$M$8738,'逐日取数依据'!$A$2:$A$8738,AB50)</x:f>
        <x:v>1</x:v>
      </x:c>
      <x:c r="Y50" s="2" t="str">
        <x:v>否</x:v>
      </x:c>
      <x:c r="Z50" s="2" t="str">
        <x:v>否</x:v>
      </x:c>
      <x:c r="AA50" s="2" t="str">
        <x:f>IF(X50&gt;0,"仅累计已有数据，缺失不代表实际零里程","数据齐全")</x:f>
        <x:v>仅累计已有数据，缺失不代表实际零里程</x:v>
      </x:c>
      <x:c r="AB50" s="2" t="n">
        <x:v>50</x:v>
      </x:c>
      <x:c r="AC50" s="2" t="n">
        <x:v>30</x:v>
      </x:c>
      <x:c r="AD50" s="7" t="n">
        <x:v>6000</x:v>
      </x:c>
      <x:c r="AE50" s="2" t="str">
        <x:v>非测试日纯氢29天；缺失1天</x:v>
      </x:c>
    </x:row>
    <x:row r="51" ht="22" customHeight="1">
      <x:c r="A51" s="2" t="str">
        <x:v>粤A09262F</x:v>
      </x:c>
      <x:c r="B51" s="2" t="n">
        <x:v>2026</x:v>
      </x:c>
      <x:c r="C51" s="2" t="n">
        <x:v>9</x:v>
      </x:c>
      <x:c r="D51" s="2" t="str">
        <x:v>业务一部</x:v>
      </x:c>
      <x:c r="E51" s="2" t="str">
        <x:v>陈高伟</x:v>
      </x:c>
      <x:c r="F51" s="2" t="str">
        <x:v>武汉至上云合供应链管理有限公司</x:v>
      </x:c>
      <x:c r="G51" s="2" t="str">
        <x:v>LNZLHT2026032001-042</x:v>
      </x:c>
      <x:c r="H51" s="2" t="str">
        <x:v>云合供应链-租赁帕力安18T</x:v>
      </x:c>
      <x:c r="I51" s="2" t="n">
        <x:v>4</x:v>
      </x:c>
      <x:c r="J51" s="2" t="str">
        <x:v>羚牛100辆18T</x:v>
      </x:c>
      <x:c r="K51" s="2" t="str">
        <x:v>2026-09-01 00:00:00</x:v>
      </x:c>
      <x:c r="L51" s="2" t="str">
        <x:v>2026-09-30 00:00:00</x:v>
      </x:c>
      <x:c r="M51" s="2" t="n">
        <x:v>30</x:v>
      </x:c>
      <x:c r="N51" s="7" t="n">
        <x:f>ROUND(V51*M51/'规则与名单'!$B$3,2)</x:f>
        <x:v>6000</x:v>
      </x:c>
      <x:c r="O51" s="7" t="n">
        <x:f>ROUND(SUMIFS('逐日取数依据'!$L$2:$L$8738,'逐日取数依据'!$A$2:$A$8738,AB51),2)</x:f>
        <x:v>3672.2</x:v>
      </x:c>
      <x:c r="P51" s="2" t="n">
        <x:f>ROUND(O51/N51*100,2)</x:f>
        <x:v>61.2</x:v>
      </x:c>
      <x:c r="Q51" s="2" t="str">
        <x:f>IF(X51=M51,"待补里程",IF(O51&gt;=N51,"达标",IF(X51&gt;0,"已有里程未达标","未达标")))</x:f>
        <x:v>未达标</x:v>
      </x:c>
      <x:c r="R51" s="2" t="str">
        <x:v>进行中</x:v>
      </x:c>
      <x:c r="S51" s="2" t="str">
        <x:v>2026-04-12 00:00:00</x:v>
      </x:c>
      <x:c r="T51" s="2"/>
      <x:c r="U51" s="2"/>
      <x:c r="V51" s="2" t="n">
        <x:v>6000</x:v>
      </x:c>
      <x:c r="W51" s="7" t="n">
        <x:v>1000</x:v>
      </x:c>
      <x:c r="X51" s="2" t="n">
        <x:f>SUMIFS('逐日取数依据'!$M$2:$M$8738,'逐日取数依据'!$A$2:$A$8738,AB51)</x:f>
        <x:v>0</x:v>
      </x:c>
      <x:c r="Y51" s="2" t="str">
        <x:v>否</x:v>
      </x:c>
      <x:c r="Z51" s="2" t="str">
        <x:v>否</x:v>
      </x:c>
      <x:c r="AA51" s="2" t="str">
        <x:f>IF(X51&gt;0,"仅累计已有数据，缺失不代表实际零里程","数据齐全")</x:f>
        <x:v>数据齐全</x:v>
      </x:c>
      <x:c r="AB51" s="2" t="n">
        <x:v>51</x:v>
      </x:c>
      <x:c r="AC51" s="2" t="n">
        <x:v>30</x:v>
      </x:c>
      <x:c r="AD51" s="7" t="n">
        <x:v>6000</x:v>
      </x:c>
      <x:c r="AE51" s="2" t="str">
        <x:v>非测试日纯氢30天</x:v>
      </x:c>
    </x:row>
    <x:row r="52" ht="22" customHeight="1">
      <x:c r="A52" s="2" t="str">
        <x:v>粤AGP2032</x:v>
      </x:c>
      <x:c r="B52" s="2" t="n">
        <x:v>2026</x:v>
      </x:c>
      <x:c r="C52" s="2" t="n">
        <x:v>9</x:v>
      </x:c>
      <x:c r="D52" s="2" t="str">
        <x:v>业务一部</x:v>
      </x:c>
      <x:c r="E52" s="2" t="str">
        <x:v>陈高伟</x:v>
      </x:c>
      <x:c r="F52" s="2" t="str">
        <x:v>重庆蜂途氢能科技有限公司</x:v>
      </x:c>
      <x:c r="G52" s="2" t="str">
        <x:v>LNZLHT2026082001-042</x:v>
      </x:c>
      <x:c r="H52" s="2" t="str">
        <x:v>蜂途氢能-租赁帕力安4.5T（以租代售）</x:v>
      </x:c>
      <x:c r="I52" s="2" t="n">
        <x:v>3</x:v>
      </x:c>
      <x:c r="J52" s="2" t="str">
        <x:v>羚牛136辆4.5T冷链车</x:v>
      </x:c>
      <x:c r="K52" s="2" t="str">
        <x:v>2026-09-01 00:00:00</x:v>
      </x:c>
      <x:c r="L52" s="2" t="str">
        <x:v>2026-09-30 00:00:00</x:v>
      </x:c>
      <x:c r="M52" s="2" t="n">
        <x:v>30</x:v>
      </x:c>
      <x:c r="N52" s="7" t="n">
        <x:f>ROUND(V52*M52/'规则与名单'!$B$3,2)</x:f>
        <x:v>5000</x:v>
      </x:c>
      <x:c r="O52" s="7" t="n">
        <x:f>ROUND(SUMIFS('逐日取数依据'!$L$2:$L$8738,'逐日取数依据'!$A$2:$A$8738,AB52),2)</x:f>
        <x:v>4222.7</x:v>
      </x:c>
      <x:c r="P52" s="2" t="n">
        <x:f>ROUND(O52/N52*100,2)</x:f>
        <x:v>84.45</x:v>
      </x:c>
      <x:c r="Q52" s="2" t="str">
        <x:f>IF(X52=M52,"待补里程",IF(O52&gt;=N52,"达标",IF(X52&gt;0,"已有里程未达标","未达标")))</x:f>
        <x:v>已有里程未达标</x:v>
      </x:c>
      <x:c r="R52" s="2" t="str">
        <x:v>进行中</x:v>
      </x:c>
      <x:c r="S52" s="2" t="str">
        <x:v>2026-06-01 00:00:00</x:v>
      </x:c>
      <x:c r="T52" s="2"/>
      <x:c r="U52" s="2"/>
      <x:c r="V52" s="2" t="n">
        <x:v>5000</x:v>
      </x:c>
      <x:c r="W52" s="7" t="n">
        <x:v>260</x:v>
      </x:c>
      <x:c r="X52" s="2" t="n">
        <x:f>SUMIFS('逐日取数依据'!$M$2:$M$8738,'逐日取数依据'!$A$2:$A$8738,AB52)</x:f>
        <x:v>3</x:v>
      </x:c>
      <x:c r="Y52" s="2" t="str">
        <x:v>否</x:v>
      </x:c>
      <x:c r="Z52" s="2" t="str">
        <x:v>否</x:v>
      </x:c>
      <x:c r="AA52" s="2" t="str">
        <x:f>IF(X52&gt;0,"仅累计已有数据，缺失不代表实际零里程","数据齐全")</x:f>
        <x:v>仅累计已有数据，缺失不代表实际零里程</x:v>
      </x:c>
      <x:c r="AB52" s="2" t="n">
        <x:v>52</x:v>
      </x:c>
      <x:c r="AC52" s="2" t="n">
        <x:v>30</x:v>
      </x:c>
      <x:c r="AD52" s="7" t="n">
        <x:v>5000</x:v>
      </x:c>
      <x:c r="AE52" s="2" t="str">
        <x:v>缺失3天；非测试日纯氢26天；非测试日仪表1天</x:v>
      </x:c>
    </x:row>
    <x:row r="53" ht="22" customHeight="1">
      <x:c r="A53" s="2" t="str">
        <x:v>粤AGP3071</x:v>
      </x:c>
      <x:c r="B53" s="2" t="n">
        <x:v>2026</x:v>
      </x:c>
      <x:c r="C53" s="2" t="n">
        <x:v>9</x:v>
      </x:c>
      <x:c r="D53" s="2" t="str">
        <x:v>业务一部</x:v>
      </x:c>
      <x:c r="E53" s="2" t="str">
        <x:v>陈高伟</x:v>
      </x:c>
      <x:c r="F53" s="2" t="str">
        <x:v>重庆蜂途氢能科技有限公司</x:v>
      </x:c>
      <x:c r="G53" s="2" t="str">
        <x:v>LNZLHT2026082001-042</x:v>
      </x:c>
      <x:c r="H53" s="2" t="str">
        <x:v>蜂途氢能-租赁帕力安4.5T（以租代售）</x:v>
      </x:c>
      <x:c r="I53" s="2" t="n">
        <x:v>3</x:v>
      </x:c>
      <x:c r="J53" s="2" t="str">
        <x:v>羚牛136辆4.5T冷链车</x:v>
      </x:c>
      <x:c r="K53" s="2" t="str">
        <x:v>2026-09-01 00:00:00</x:v>
      </x:c>
      <x:c r="L53" s="2" t="str">
        <x:v>2026-09-30 00:00:00</x:v>
      </x:c>
      <x:c r="M53" s="2" t="n">
        <x:v>30</x:v>
      </x:c>
      <x:c r="N53" s="7" t="n">
        <x:f>ROUND(V53*M53/'规则与名单'!$B$3,2)</x:f>
        <x:v>5000</x:v>
      </x:c>
      <x:c r="O53" s="7" t="n">
        <x:f>ROUND(SUMIFS('逐日取数依据'!$L$2:$L$8738,'逐日取数依据'!$A$2:$A$8738,AB53),2)</x:f>
        <x:v>4171.3</x:v>
      </x:c>
      <x:c r="P53" s="2" t="n">
        <x:f>ROUND(O53/N53*100,2)</x:f>
        <x:v>83.43</x:v>
      </x:c>
      <x:c r="Q53" s="2" t="str">
        <x:f>IF(X53=M53,"待补里程",IF(O53&gt;=N53,"达标",IF(X53&gt;0,"已有里程未达标","未达标")))</x:f>
        <x:v>已有里程未达标</x:v>
      </x:c>
      <x:c r="R53" s="2" t="str">
        <x:v>进行中</x:v>
      </x:c>
      <x:c r="S53" s="2" t="str">
        <x:v>2026-07-12 00:00:00</x:v>
      </x:c>
      <x:c r="T53" s="2"/>
      <x:c r="U53" s="2"/>
      <x:c r="V53" s="2" t="n">
        <x:v>5000</x:v>
      </x:c>
      <x:c r="W53" s="7" t="n">
        <x:v>260</x:v>
      </x:c>
      <x:c r="X53" s="2" t="n">
        <x:f>SUMIFS('逐日取数依据'!$M$2:$M$8738,'逐日取数依据'!$A$2:$A$8738,AB53)</x:f>
        <x:v>10</x:v>
      </x:c>
      <x:c r="Y53" s="2" t="str">
        <x:v>否</x:v>
      </x:c>
      <x:c r="Z53" s="2" t="str">
        <x:v>否</x:v>
      </x:c>
      <x:c r="AA53" s="2" t="str">
        <x:f>IF(X53&gt;0,"仅累计已有数据，缺失不代表实际零里程","数据齐全")</x:f>
        <x:v>仅累计已有数据，缺失不代表实际零里程</x:v>
      </x:c>
      <x:c r="AB53" s="2" t="n">
        <x:v>53</x:v>
      </x:c>
      <x:c r="AC53" s="2" t="n">
        <x:v>30</x:v>
      </x:c>
      <x:c r="AD53" s="7" t="n">
        <x:v>5000</x:v>
      </x:c>
      <x:c r="AE53" s="2" t="str">
        <x:v>非测试日纯氢16天；缺失10天；非测试日仪表4天</x:v>
      </x:c>
    </x:row>
    <x:row r="54" ht="22" customHeight="1">
      <x:c r="A54" s="2" t="str">
        <x:v>粤AGP3082</x:v>
      </x:c>
      <x:c r="B54" s="2" t="n">
        <x:v>2026</x:v>
      </x:c>
      <x:c r="C54" s="2" t="n">
        <x:v>9</x:v>
      </x:c>
      <x:c r="D54" s="2" t="str">
        <x:v>业务一部</x:v>
      </x:c>
      <x:c r="E54" s="2" t="str">
        <x:v>陈高伟</x:v>
      </x:c>
      <x:c r="F54" s="2" t="str">
        <x:v>重庆蜂途氢能科技有限公司</x:v>
      </x:c>
      <x:c r="G54" s="2" t="str">
        <x:v>LNZLHT2026082001-042</x:v>
      </x:c>
      <x:c r="H54" s="2" t="str">
        <x:v>蜂途氢能-租赁帕力安4.5T（以租代售）</x:v>
      </x:c>
      <x:c r="I54" s="2" t="n">
        <x:v>3</x:v>
      </x:c>
      <x:c r="J54" s="2" t="str">
        <x:v>羚牛136辆4.5T冷链车</x:v>
      </x:c>
      <x:c r="K54" s="2" t="str">
        <x:v>2026-09-01 00:00:00</x:v>
      </x:c>
      <x:c r="L54" s="2" t="str">
        <x:v>2026-09-30 00:00:00</x:v>
      </x:c>
      <x:c r="M54" s="2" t="n">
        <x:v>30</x:v>
      </x:c>
      <x:c r="N54" s="7" t="n">
        <x:f>ROUND(V54*M54/'规则与名单'!$B$3,2)</x:f>
        <x:v>5000</x:v>
      </x:c>
      <x:c r="O54" s="7" t="n">
        <x:f>ROUND(SUMIFS('逐日取数依据'!$L$2:$L$8738,'逐日取数依据'!$A$2:$A$8738,AB54),2)</x:f>
        <x:v>3780</x:v>
      </x:c>
      <x:c r="P54" s="2" t="n">
        <x:f>ROUND(O54/N54*100,2)</x:f>
        <x:v>75.6</x:v>
      </x:c>
      <x:c r="Q54" s="2" t="str">
        <x:f>IF(X54=M54,"待补里程",IF(O54&gt;=N54,"达标",IF(X54&gt;0,"已有里程未达标","未达标")))</x:f>
        <x:v>未达标</x:v>
      </x:c>
      <x:c r="R54" s="2" t="str">
        <x:v>进行中</x:v>
      </x:c>
      <x:c r="S54" s="2" t="str">
        <x:v>2026-04-08 00:00:00</x:v>
      </x:c>
      <x:c r="T54" s="2"/>
      <x:c r="U54" s="2"/>
      <x:c r="V54" s="2" t="n">
        <x:v>5000</x:v>
      </x:c>
      <x:c r="W54" s="7" t="n">
        <x:v>260</x:v>
      </x:c>
      <x:c r="X54" s="2" t="n">
        <x:f>SUMIFS('逐日取数依据'!$M$2:$M$8738,'逐日取数依据'!$A$2:$A$8738,AB54)</x:f>
        <x:v>0</x:v>
      </x:c>
      <x:c r="Y54" s="2" t="str">
        <x:v>否</x:v>
      </x:c>
      <x:c r="Z54" s="2" t="str">
        <x:v>否</x:v>
      </x:c>
      <x:c r="AA54" s="2" t="str">
        <x:f>IF(X54&gt;0,"仅累计已有数据，缺失不代表实际零里程","数据齐全")</x:f>
        <x:v>数据齐全</x:v>
      </x:c>
      <x:c r="AB54" s="2" t="n">
        <x:v>54</x:v>
      </x:c>
      <x:c r="AC54" s="2" t="n">
        <x:v>30</x:v>
      </x:c>
      <x:c r="AD54" s="7" t="n">
        <x:v>5000</x:v>
      </x:c>
      <x:c r="AE54" s="2" t="str">
        <x:v>非测试日纯氢30天</x:v>
      </x:c>
    </x:row>
    <x:row r="55" ht="22" customHeight="1">
      <x:c r="A55" s="2" t="str">
        <x:v>粤AGP3087</x:v>
      </x:c>
      <x:c r="B55" s="2" t="n">
        <x:v>2026</x:v>
      </x:c>
      <x:c r="C55" s="2" t="n">
        <x:v>9</x:v>
      </x:c>
      <x:c r="D55" s="2" t="str">
        <x:v>业务一部</x:v>
      </x:c>
      <x:c r="E55" s="2" t="str">
        <x:v>陈高伟</x:v>
      </x:c>
      <x:c r="F55" s="2" t="str">
        <x:v>重庆蜂途氢能科技有限公司</x:v>
      </x:c>
      <x:c r="G55" s="2" t="str">
        <x:v>LNZLHT2026082001-042</x:v>
      </x:c>
      <x:c r="H55" s="2" t="str">
        <x:v>蜂途氢能-租赁帕力安4.5T（以租代售）</x:v>
      </x:c>
      <x:c r="I55" s="2" t="n">
        <x:v>3</x:v>
      </x:c>
      <x:c r="J55" s="2" t="str">
        <x:v>羚牛136辆4.5T冷链车</x:v>
      </x:c>
      <x:c r="K55" s="2" t="str">
        <x:v>2026-09-01 00:00:00</x:v>
      </x:c>
      <x:c r="L55" s="2" t="str">
        <x:v>2026-09-30 00:00:00</x:v>
      </x:c>
      <x:c r="M55" s="2" t="n">
        <x:v>30</x:v>
      </x:c>
      <x:c r="N55" s="7" t="n">
        <x:f>ROUND(V55*M55/'规则与名单'!$B$3,2)</x:f>
        <x:v>5000</x:v>
      </x:c>
      <x:c r="O55" s="7" t="n">
        <x:f>ROUND(SUMIFS('逐日取数依据'!$L$2:$L$8738,'逐日取数依据'!$A$2:$A$8738,AB55),2)</x:f>
        <x:v>795.39</x:v>
      </x:c>
      <x:c r="P55" s="2" t="n">
        <x:f>ROUND(O55/N55*100,2)</x:f>
        <x:v>15.91</x:v>
      </x:c>
      <x:c r="Q55" s="2" t="str">
        <x:f>IF(X55=M55,"待补里程",IF(O55&gt;=N55,"达标",IF(X55&gt;0,"已有里程未达标","未达标")))</x:f>
        <x:v>未达标</x:v>
      </x:c>
      <x:c r="R55" s="2" t="str">
        <x:v>进行中</x:v>
      </x:c>
      <x:c r="S55" s="2" t="str">
        <x:v>2026-04-20 00:00:00</x:v>
      </x:c>
      <x:c r="T55" s="2"/>
      <x:c r="U55" s="2"/>
      <x:c r="V55" s="2" t="n">
        <x:v>5000</x:v>
      </x:c>
      <x:c r="W55" s="7" t="n">
        <x:v>260</x:v>
      </x:c>
      <x:c r="X55" s="2" t="n">
        <x:f>SUMIFS('逐日取数依据'!$M$2:$M$8738,'逐日取数依据'!$A$2:$A$8738,AB55)</x:f>
        <x:v>0</x:v>
      </x:c>
      <x:c r="Y55" s="2" t="str">
        <x:v>否</x:v>
      </x:c>
      <x:c r="Z55" s="2" t="str">
        <x:v>是</x:v>
      </x:c>
      <x:c r="AA55" s="2" t="str">
        <x:f>IF(X55&gt;0,"仅累计已有数据，缺失不代表实际零里程","数据齐全")</x:f>
        <x:v>数据齐全</x:v>
      </x:c>
      <x:c r="AB55" s="2" t="n">
        <x:v>55</x:v>
      </x:c>
      <x:c r="AC55" s="2" t="n">
        <x:v>30</x:v>
      </x:c>
      <x:c r="AD55" s="7" t="n">
        <x:v>5000</x:v>
      </x:c>
      <x:c r="AE55" s="2" t="str">
        <x:v>测试日GPS9天；非测试日纯氢9天；测试名单无纯氢GPS11天；非测试日仪表1天</x:v>
      </x:c>
    </x:row>
    <x:row r="56" ht="22" customHeight="1">
      <x:c r="A56" s="2" t="str">
        <x:v>粤AGP3097</x:v>
      </x:c>
      <x:c r="B56" s="2" t="n">
        <x:v>2026</x:v>
      </x:c>
      <x:c r="C56" s="2" t="n">
        <x:v>9</x:v>
      </x:c>
      <x:c r="D56" s="2" t="str">
        <x:v>业务一部</x:v>
      </x:c>
      <x:c r="E56" s="2" t="str">
        <x:v>陈高伟</x:v>
      </x:c>
      <x:c r="F56" s="2" t="str">
        <x:v>重庆蜂途氢能科技有限公司</x:v>
      </x:c>
      <x:c r="G56" s="2" t="str">
        <x:v>LNZLHT2026082001-042</x:v>
      </x:c>
      <x:c r="H56" s="2" t="str">
        <x:v>蜂途氢能-租赁帕力安4.5T（以租代售）</x:v>
      </x:c>
      <x:c r="I56" s="2" t="n">
        <x:v>3</x:v>
      </x:c>
      <x:c r="J56" s="2" t="str">
        <x:v>羚牛136辆4.5T冷链车</x:v>
      </x:c>
      <x:c r="K56" s="2" t="str">
        <x:v>2026-09-01 00:00:00</x:v>
      </x:c>
      <x:c r="L56" s="2" t="str">
        <x:v>2026-09-30 00:00:00</x:v>
      </x:c>
      <x:c r="M56" s="2" t="n">
        <x:v>30</x:v>
      </x:c>
      <x:c r="N56" s="7" t="n">
        <x:f>ROUND(V56*M56/'规则与名单'!$B$3,2)</x:f>
        <x:v>5000</x:v>
      </x:c>
      <x:c r="O56" s="7" t="n">
        <x:f>ROUND(SUMIFS('逐日取数依据'!$L$2:$L$8738,'逐日取数依据'!$A$2:$A$8738,AB56),2)</x:f>
        <x:v>2709.1</x:v>
      </x:c>
      <x:c r="P56" s="2" t="n">
        <x:f>ROUND(O56/N56*100,2)</x:f>
        <x:v>54.18</x:v>
      </x:c>
      <x:c r="Q56" s="2" t="str">
        <x:f>IF(X56=M56,"待补里程",IF(O56&gt;=N56,"达标",IF(X56&gt;0,"已有里程未达标","未达标")))</x:f>
        <x:v>未达标</x:v>
      </x:c>
      <x:c r="R56" s="2" t="str">
        <x:v>进行中</x:v>
      </x:c>
      <x:c r="S56" s="2" t="str">
        <x:v>2026-05-31 00:00:00</x:v>
      </x:c>
      <x:c r="T56" s="2"/>
      <x:c r="U56" s="2"/>
      <x:c r="V56" s="2" t="n">
        <x:v>5000</x:v>
      </x:c>
      <x:c r="W56" s="7" t="n">
        <x:v>260</x:v>
      </x:c>
      <x:c r="X56" s="2" t="n">
        <x:f>SUMIFS('逐日取数依据'!$M$2:$M$8738,'逐日取数依据'!$A$2:$A$8738,AB56)</x:f>
        <x:v>0</x:v>
      </x:c>
      <x:c r="Y56" s="2" t="str">
        <x:v>否</x:v>
      </x:c>
      <x:c r="Z56" s="2" t="str">
        <x:v>否</x:v>
      </x:c>
      <x:c r="AA56" s="2" t="str">
        <x:f>IF(X56&gt;0,"仅累计已有数据，缺失不代表实际零里程","数据齐全")</x:f>
        <x:v>数据齐全</x:v>
      </x:c>
      <x:c r="AB56" s="2" t="n">
        <x:v>56</x:v>
      </x:c>
      <x:c r="AC56" s="2" t="n">
        <x:v>30</x:v>
      </x:c>
      <x:c r="AD56" s="7" t="n">
        <x:v>5000</x:v>
      </x:c>
      <x:c r="AE56" s="2" t="str">
        <x:v>非测试日纯氢30天</x:v>
      </x:c>
    </x:row>
    <x:row r="57" ht="22" customHeight="1">
      <x:c r="A57" s="2" t="str">
        <x:v>粤AGP3505</x:v>
      </x:c>
      <x:c r="B57" s="2" t="n">
        <x:v>2026</x:v>
      </x:c>
      <x:c r="C57" s="2" t="n">
        <x:v>9</x:v>
      </x:c>
      <x:c r="D57" s="2" t="str">
        <x:v>业务一部</x:v>
      </x:c>
      <x:c r="E57" s="2" t="str">
        <x:v>陈高伟</x:v>
      </x:c>
      <x:c r="F57" s="2" t="str">
        <x:v>重庆蜂途氢能科技有限公司</x:v>
      </x:c>
      <x:c r="G57" s="2" t="str">
        <x:v>LNZLHT2026082001-042</x:v>
      </x:c>
      <x:c r="H57" s="2" t="str">
        <x:v>蜂途氢能-租赁帕力安4.5T（以租代售）</x:v>
      </x:c>
      <x:c r="I57" s="2" t="n">
        <x:v>3</x:v>
      </x:c>
      <x:c r="J57" s="2" t="str">
        <x:v>羚牛136辆4.5T冷链车</x:v>
      </x:c>
      <x:c r="K57" s="2" t="str">
        <x:v>2026-09-01 00:00:00</x:v>
      </x:c>
      <x:c r="L57" s="2" t="str">
        <x:v>2026-09-30 00:00:00</x:v>
      </x:c>
      <x:c r="M57" s="2" t="n">
        <x:v>30</x:v>
      </x:c>
      <x:c r="N57" s="7" t="n">
        <x:f>ROUND(V57*M57/'规则与名单'!$B$3,2)</x:f>
        <x:v>5000</x:v>
      </x:c>
      <x:c r="O57" s="7" t="n">
        <x:f>ROUND(SUMIFS('逐日取数依据'!$L$2:$L$8738,'逐日取数依据'!$A$2:$A$8738,AB57),2)</x:f>
        <x:v>162.64</x:v>
      </x:c>
      <x:c r="P57" s="2" t="n">
        <x:f>ROUND(O57/N57*100,2)</x:f>
        <x:v>3.25</x:v>
      </x:c>
      <x:c r="Q57" s="2" t="str">
        <x:f>IF(X57=M57,"待补里程",IF(O57&gt;=N57,"达标",IF(X57&gt;0,"已有里程未达标","未达标")))</x:f>
        <x:v>未达标</x:v>
      </x:c>
      <x:c r="R57" s="2" t="str">
        <x:v>进行中</x:v>
      </x:c>
      <x:c r="S57" s="2" t="str">
        <x:v>2026-04-08 00:00:00</x:v>
      </x:c>
      <x:c r="T57" s="2"/>
      <x:c r="U57" s="2"/>
      <x:c r="V57" s="2" t="n">
        <x:v>5000</x:v>
      </x:c>
      <x:c r="W57" s="7" t="n">
        <x:v>260</x:v>
      </x:c>
      <x:c r="X57" s="2" t="n">
        <x:f>SUMIFS('逐日取数依据'!$M$2:$M$8738,'逐日取数依据'!$A$2:$A$8738,AB57)</x:f>
        <x:v>0</x:v>
      </x:c>
      <x:c r="Y57" s="2" t="str">
        <x:v>否</x:v>
      </x:c>
      <x:c r="Z57" s="2" t="str">
        <x:v>是</x:v>
      </x:c>
      <x:c r="AA57" s="2" t="str">
        <x:f>IF(X57&gt;0,"仅累计已有数据，缺失不代表实际零里程","数据齐全")</x:f>
        <x:v>数据齐全</x:v>
      </x:c>
      <x:c r="AB57" s="2" t="n">
        <x:v>57</x:v>
      </x:c>
      <x:c r="AC57" s="2" t="n">
        <x:v>30</x:v>
      </x:c>
      <x:c r="AD57" s="7" t="n">
        <x:v>5000</x:v>
      </x:c>
      <x:c r="AE57" s="2" t="str">
        <x:v>测试日GPS19天；非测试日纯氢1天；测试名单无纯氢GPS9天；非测试日仪表1天</x:v>
      </x:c>
    </x:row>
    <x:row r="58" ht="22" customHeight="1">
      <x:c r="A58" s="2" t="str">
        <x:v>粤AGP3509</x:v>
      </x:c>
      <x:c r="B58" s="2" t="n">
        <x:v>2026</x:v>
      </x:c>
      <x:c r="C58" s="2" t="n">
        <x:v>9</x:v>
      </x:c>
      <x:c r="D58" s="2" t="str">
        <x:v>业务一部</x:v>
      </x:c>
      <x:c r="E58" s="2" t="str">
        <x:v>陈高伟</x:v>
      </x:c>
      <x:c r="F58" s="2" t="str">
        <x:v>重庆蜂途氢能科技有限公司</x:v>
      </x:c>
      <x:c r="G58" s="2" t="str">
        <x:v>LNZLHT2026082001-042</x:v>
      </x:c>
      <x:c r="H58" s="2" t="str">
        <x:v>蜂途氢能-租赁帕力安4.5T（以租代售）</x:v>
      </x:c>
      <x:c r="I58" s="2" t="n">
        <x:v>3</x:v>
      </x:c>
      <x:c r="J58" s="2" t="str">
        <x:v>羚牛136辆4.5T冷链车</x:v>
      </x:c>
      <x:c r="K58" s="2" t="str">
        <x:v>2026-09-01 00:00:00</x:v>
      </x:c>
      <x:c r="L58" s="2" t="str">
        <x:v>2026-09-30 00:00:00</x:v>
      </x:c>
      <x:c r="M58" s="2" t="n">
        <x:v>30</x:v>
      </x:c>
      <x:c r="N58" s="7" t="n">
        <x:f>ROUND(V58*M58/'规则与名单'!$B$3,2)</x:f>
        <x:v>5000</x:v>
      </x:c>
      <x:c r="O58" s="7" t="n">
        <x:f>ROUND(SUMIFS('逐日取数依据'!$L$2:$L$8738,'逐日取数依据'!$A$2:$A$8738,AB58),2)</x:f>
        <x:v>133</x:v>
      </x:c>
      <x:c r="P58" s="2" t="n">
        <x:f>ROUND(O58/N58*100,2)</x:f>
        <x:v>2.66</x:v>
      </x:c>
      <x:c r="Q58" s="2" t="str">
        <x:f>IF(X58=M58,"待补里程",IF(O58&gt;=N58,"达标",IF(X58&gt;0,"已有里程未达标","未达标")))</x:f>
        <x:v>未达标</x:v>
      </x:c>
      <x:c r="R58" s="2" t="str">
        <x:v>进行中</x:v>
      </x:c>
      <x:c r="S58" s="2" t="str">
        <x:v>2026-03-15 00:00:00</x:v>
      </x:c>
      <x:c r="T58" s="2"/>
      <x:c r="U58" s="2"/>
      <x:c r="V58" s="2" t="n">
        <x:v>5000</x:v>
      </x:c>
      <x:c r="W58" s="7" t="n">
        <x:v>260</x:v>
      </x:c>
      <x:c r="X58" s="2" t="n">
        <x:f>SUMIFS('逐日取数依据'!$M$2:$M$8738,'逐日取数依据'!$A$2:$A$8738,AB58)</x:f>
        <x:v>0</x:v>
      </x:c>
      <x:c r="Y58" s="2" t="str">
        <x:v>否</x:v>
      </x:c>
      <x:c r="Z58" s="2" t="str">
        <x:v>是</x:v>
      </x:c>
      <x:c r="AA58" s="2" t="str">
        <x:f>IF(X58&gt;0,"仅累计已有数据，缺失不代表实际零里程","数据齐全")</x:f>
        <x:v>数据齐全</x:v>
      </x:c>
      <x:c r="AB58" s="2" t="n">
        <x:v>58</x:v>
      </x:c>
      <x:c r="AC58" s="2" t="n">
        <x:v>30</x:v>
      </x:c>
      <x:c r="AD58" s="7" t="n">
        <x:v>5000</x:v>
      </x:c>
      <x:c r="AE58" s="2" t="str">
        <x:v>测试日GPS16天；非测试日纯氢5天；测试名单无纯氢GPS9天</x:v>
      </x:c>
    </x:row>
    <x:row r="59" ht="22" customHeight="1">
      <x:c r="A59" s="2" t="str">
        <x:v>粤AGP3631</x:v>
      </x:c>
      <x:c r="B59" s="2" t="n">
        <x:v>2026</x:v>
      </x:c>
      <x:c r="C59" s="2" t="n">
        <x:v>9</x:v>
      </x:c>
      <x:c r="D59" s="2" t="str">
        <x:v>业务一部</x:v>
      </x:c>
      <x:c r="E59" s="2" t="str">
        <x:v>陈高伟</x:v>
      </x:c>
      <x:c r="F59" s="2" t="str">
        <x:v>重庆蜂途氢能科技有限公司</x:v>
      </x:c>
      <x:c r="G59" s="2" t="str">
        <x:v>LNZLHT2026082001-042</x:v>
      </x:c>
      <x:c r="H59" s="2" t="str">
        <x:v>蜂途氢能-租赁帕力安4.5T（以租代售）</x:v>
      </x:c>
      <x:c r="I59" s="2" t="n">
        <x:v>3</x:v>
      </x:c>
      <x:c r="J59" s="2" t="str">
        <x:v>羚牛136辆4.5T冷链车</x:v>
      </x:c>
      <x:c r="K59" s="2" t="str">
        <x:v>2026-09-01 00:00:00</x:v>
      </x:c>
      <x:c r="L59" s="2" t="str">
        <x:v>2026-09-30 00:00:00</x:v>
      </x:c>
      <x:c r="M59" s="2" t="n">
        <x:v>30</x:v>
      </x:c>
      <x:c r="N59" s="7" t="n">
        <x:f>ROUND(V59*M59/'规则与名单'!$B$3,2)</x:f>
        <x:v>5000</x:v>
      </x:c>
      <x:c r="O59" s="7" t="n">
        <x:f>ROUND(SUMIFS('逐日取数依据'!$L$2:$L$8738,'逐日取数依据'!$A$2:$A$8738,AB59),2)</x:f>
        <x:v>3865.1</x:v>
      </x:c>
      <x:c r="P59" s="2" t="n">
        <x:f>ROUND(O59/N59*100,2)</x:f>
        <x:v>77.3</x:v>
      </x:c>
      <x:c r="Q59" s="2" t="str">
        <x:f>IF(X59=M59,"待补里程",IF(O59&gt;=N59,"达标",IF(X59&gt;0,"已有里程未达标","未达标")))</x:f>
        <x:v>未达标</x:v>
      </x:c>
      <x:c r="R59" s="2" t="str">
        <x:v>进行中</x:v>
      </x:c>
      <x:c r="S59" s="2" t="str">
        <x:v>2026-04-08 00:00:00</x:v>
      </x:c>
      <x:c r="T59" s="2"/>
      <x:c r="U59" s="2"/>
      <x:c r="V59" s="2" t="n">
        <x:v>5000</x:v>
      </x:c>
      <x:c r="W59" s="7" t="n">
        <x:v>260</x:v>
      </x:c>
      <x:c r="X59" s="2" t="n">
        <x:f>SUMIFS('逐日取数依据'!$M$2:$M$8738,'逐日取数依据'!$A$2:$A$8738,AB59)</x:f>
        <x:v>0</x:v>
      </x:c>
      <x:c r="Y59" s="2" t="str">
        <x:v>否</x:v>
      </x:c>
      <x:c r="Z59" s="2" t="str">
        <x:v>否</x:v>
      </x:c>
      <x:c r="AA59" s="2" t="str">
        <x:f>IF(X59&gt;0,"仅累计已有数据，缺失不代表实际零里程","数据齐全")</x:f>
        <x:v>数据齐全</x:v>
      </x:c>
      <x:c r="AB59" s="2" t="n">
        <x:v>59</x:v>
      </x:c>
      <x:c r="AC59" s="2" t="n">
        <x:v>30</x:v>
      </x:c>
      <x:c r="AD59" s="7" t="n">
        <x:v>5000</x:v>
      </x:c>
      <x:c r="AE59" s="2" t="str">
        <x:v>非测试日纯氢29天；非测试日仪表1天</x:v>
      </x:c>
    </x:row>
    <x:row r="60" ht="22" customHeight="1">
      <x:c r="A60" s="2" t="str">
        <x:v>粤AGP3673</x:v>
      </x:c>
      <x:c r="B60" s="2" t="n">
        <x:v>2026</x:v>
      </x:c>
      <x:c r="C60" s="2" t="n">
        <x:v>9</x:v>
      </x:c>
      <x:c r="D60" s="2" t="str">
        <x:v>业务一部</x:v>
      </x:c>
      <x:c r="E60" s="2" t="str">
        <x:v>陈高伟</x:v>
      </x:c>
      <x:c r="F60" s="2" t="str">
        <x:v>武汉洛安供应链有限公司</x:v>
      </x:c>
      <x:c r="G60" s="2" t="str">
        <x:v>LNZLHT2026040301-042</x:v>
      </x:c>
      <x:c r="H60" s="2" t="str">
        <x:v>洛安供应链-租赁帕力安4.5T*30</x:v>
      </x:c>
      <x:c r="I60" s="2" t="n">
        <x:v>3</x:v>
      </x:c>
      <x:c r="J60" s="2" t="str">
        <x:v>羚牛136辆4.5T冷链车</x:v>
      </x:c>
      <x:c r="K60" s="2" t="str">
        <x:v>2026-09-01 00:00:00</x:v>
      </x:c>
      <x:c r="L60" s="2" t="str">
        <x:v>2026-09-30 00:00:00</x:v>
      </x:c>
      <x:c r="M60" s="2" t="n">
        <x:v>30</x:v>
      </x:c>
      <x:c r="N60" s="7" t="n">
        <x:f>ROUND(V60*M60/'规则与名单'!$B$3,2)</x:f>
        <x:v>5000</x:v>
      </x:c>
      <x:c r="O60" s="7" t="n">
        <x:f>ROUND(SUMIFS('逐日取数依据'!$L$2:$L$8738,'逐日取数依据'!$A$2:$A$8738,AB60),2)</x:f>
        <x:v>12910.8</x:v>
      </x:c>
      <x:c r="P60" s="2" t="n">
        <x:f>ROUND(O60/N60*100,2)</x:f>
        <x:v>258.22</x:v>
      </x:c>
      <x:c r="Q60" s="2" t="str">
        <x:f>IF(X60=M60,"待补里程",IF(O60&gt;=N60,"达标",IF(X60&gt;0,"已有里程未达标","未达标")))</x:f>
        <x:v>达标</x:v>
      </x:c>
      <x:c r="R60" s="2" t="str">
        <x:v>进行中</x:v>
      </x:c>
      <x:c r="S60" s="2" t="str">
        <x:v>2026-04-08 00:00:00</x:v>
      </x:c>
      <x:c r="T60" s="2"/>
      <x:c r="U60" s="2"/>
      <x:c r="V60" s="2" t="n">
        <x:v>5000</x:v>
      </x:c>
      <x:c r="W60" s="7" t="n">
        <x:v>260</x:v>
      </x:c>
      <x:c r="X60" s="2" t="n">
        <x:f>SUMIFS('逐日取数依据'!$M$2:$M$8738,'逐日取数依据'!$A$2:$A$8738,AB60)</x:f>
        <x:v>1</x:v>
      </x:c>
      <x:c r="Y60" s="2" t="str">
        <x:v>否</x:v>
      </x:c>
      <x:c r="Z60" s="2" t="str">
        <x:v>否</x:v>
      </x:c>
      <x:c r="AA60" s="2" t="str">
        <x:f>IF(X60&gt;0,"仅累计已有数据，缺失不代表实际零里程","数据齐全")</x:f>
        <x:v>仅累计已有数据，缺失不代表实际零里程</x:v>
      </x:c>
      <x:c r="AB60" s="2" t="n">
        <x:v>60</x:v>
      </x:c>
      <x:c r="AC60" s="2" t="n">
        <x:v>30</x:v>
      </x:c>
      <x:c r="AD60" s="7" t="n">
        <x:v>5000</x:v>
      </x:c>
      <x:c r="AE60" s="2" t="str">
        <x:v>非测试日纯氢29天；缺失1天</x:v>
      </x:c>
    </x:row>
    <x:row r="61" ht="22" customHeight="1">
      <x:c r="A61" s="2" t="str">
        <x:v>粤AGP4396</x:v>
      </x:c>
      <x:c r="B61" s="2" t="n">
        <x:v>2026</x:v>
      </x:c>
      <x:c r="C61" s="2" t="n">
        <x:v>9</x:v>
      </x:c>
      <x:c r="D61" s="2" t="str">
        <x:v>业务一部</x:v>
      </x:c>
      <x:c r="E61" s="2" t="str">
        <x:v>陈高伟</x:v>
      </x:c>
      <x:c r="F61" s="2" t="str">
        <x:v>重庆蜂途氢能科技有限公司</x:v>
      </x:c>
      <x:c r="G61" s="2" t="str">
        <x:v>LNZLHT2026082001-042</x:v>
      </x:c>
      <x:c r="H61" s="2" t="str">
        <x:v>蜂途氢能-租赁帕力安4.5T（以租代售）</x:v>
      </x:c>
      <x:c r="I61" s="2" t="n">
        <x:v>3</x:v>
      </x:c>
      <x:c r="J61" s="2" t="str">
        <x:v>羚牛136辆4.5T冷链车</x:v>
      </x:c>
      <x:c r="K61" s="2" t="str">
        <x:v>2026-09-01 00:00:00</x:v>
      </x:c>
      <x:c r="L61" s="2" t="str">
        <x:v>2026-09-30 00:00:00</x:v>
      </x:c>
      <x:c r="M61" s="2" t="n">
        <x:v>30</x:v>
      </x:c>
      <x:c r="N61" s="7" t="n">
        <x:f>ROUND(V61*M61/'规则与名单'!$B$3,2)</x:f>
        <x:v>5000</x:v>
      </x:c>
      <x:c r="O61" s="7" t="n">
        <x:f>ROUND(SUMIFS('逐日取数依据'!$L$2:$L$8738,'逐日取数依据'!$A$2:$A$8738,AB61),2)</x:f>
        <x:v>157.18</x:v>
      </x:c>
      <x:c r="P61" s="2" t="n">
        <x:f>ROUND(O61/N61*100,2)</x:f>
        <x:v>3.14</x:v>
      </x:c>
      <x:c r="Q61" s="2" t="str">
        <x:f>IF(X61=M61,"待补里程",IF(O61&gt;=N61,"达标",IF(X61&gt;0,"已有里程未达标","未达标")))</x:f>
        <x:v>未达标</x:v>
      </x:c>
      <x:c r="R61" s="2" t="str">
        <x:v>进行中</x:v>
      </x:c>
      <x:c r="S61" s="2" t="str">
        <x:v>2026-04-08 00:00:00</x:v>
      </x:c>
      <x:c r="T61" s="2"/>
      <x:c r="U61" s="2"/>
      <x:c r="V61" s="2" t="n">
        <x:v>5000</x:v>
      </x:c>
      <x:c r="W61" s="7" t="n">
        <x:v>260</x:v>
      </x:c>
      <x:c r="X61" s="2" t="n">
        <x:f>SUMIFS('逐日取数依据'!$M$2:$M$8738,'逐日取数依据'!$A$2:$A$8738,AB61)</x:f>
        <x:v>0</x:v>
      </x:c>
      <x:c r="Y61" s="2" t="str">
        <x:v>否</x:v>
      </x:c>
      <x:c r="Z61" s="2" t="str">
        <x:v>是</x:v>
      </x:c>
      <x:c r="AA61" s="2" t="str">
        <x:f>IF(X61&gt;0,"仅累计已有数据，缺失不代表实际零里程","数据齐全")</x:f>
        <x:v>数据齐全</x:v>
      </x:c>
      <x:c r="AB61" s="2" t="n">
        <x:v>61</x:v>
      </x:c>
      <x:c r="AC61" s="2" t="n">
        <x:v>30</x:v>
      </x:c>
      <x:c r="AD61" s="7" t="n">
        <x:v>5000</x:v>
      </x:c>
      <x:c r="AE61" s="2" t="str">
        <x:v>测试日GPS15天；非测试日纯氢4天；测试名单无纯氢GPS10天；非测试日仪表1天</x:v>
      </x:c>
    </x:row>
    <x:row r="62" ht="22" customHeight="1">
      <x:c r="A62" s="2" t="str">
        <x:v>粤AGP4486</x:v>
      </x:c>
      <x:c r="B62" s="2" t="n">
        <x:v>2026</x:v>
      </x:c>
      <x:c r="C62" s="2" t="n">
        <x:v>9</x:v>
      </x:c>
      <x:c r="D62" s="2" t="str">
        <x:v>业务一部</x:v>
      </x:c>
      <x:c r="E62" s="2" t="str">
        <x:v>陈高伟</x:v>
      </x:c>
      <x:c r="F62" s="2" t="str">
        <x:v>重庆蜂途氢能科技有限公司</x:v>
      </x:c>
      <x:c r="G62" s="2" t="str">
        <x:v>LNZLHT2026082001-042</x:v>
      </x:c>
      <x:c r="H62" s="2" t="str">
        <x:v>蜂途氢能-租赁帕力安4.5T（以租代售）</x:v>
      </x:c>
      <x:c r="I62" s="2" t="n">
        <x:v>3</x:v>
      </x:c>
      <x:c r="J62" s="2" t="str">
        <x:v>羚牛136辆4.5T冷链车</x:v>
      </x:c>
      <x:c r="K62" s="2" t="str">
        <x:v>2026-09-01 00:00:00</x:v>
      </x:c>
      <x:c r="L62" s="2" t="str">
        <x:v>2026-09-30 00:00:00</x:v>
      </x:c>
      <x:c r="M62" s="2" t="n">
        <x:v>30</x:v>
      </x:c>
      <x:c r="N62" s="7" t="n">
        <x:f>ROUND(V62*M62/'规则与名单'!$B$3,2)</x:f>
        <x:v>5000</x:v>
      </x:c>
      <x:c r="O62" s="7" t="n">
        <x:f>ROUND(SUMIFS('逐日取数依据'!$L$2:$L$8738,'逐日取数依据'!$A$2:$A$8738,AB62),2)</x:f>
        <x:v>3438.7</x:v>
      </x:c>
      <x:c r="P62" s="2" t="n">
        <x:f>ROUND(O62/N62*100,2)</x:f>
        <x:v>68.77</x:v>
      </x:c>
      <x:c r="Q62" s="2" t="str">
        <x:f>IF(X62=M62,"待补里程",IF(O62&gt;=N62,"达标",IF(X62&gt;0,"已有里程未达标","未达标")))</x:f>
        <x:v>已有里程未达标</x:v>
      </x:c>
      <x:c r="R62" s="2" t="str">
        <x:v>进行中</x:v>
      </x:c>
      <x:c r="S62" s="2" t="str">
        <x:v>2026-06-01 00:00:00</x:v>
      </x:c>
      <x:c r="T62" s="2"/>
      <x:c r="U62" s="2"/>
      <x:c r="V62" s="2" t="n">
        <x:v>5000</x:v>
      </x:c>
      <x:c r="W62" s="7" t="n">
        <x:v>260</x:v>
      </x:c>
      <x:c r="X62" s="2" t="n">
        <x:f>SUMIFS('逐日取数依据'!$M$2:$M$8738,'逐日取数依据'!$A$2:$A$8738,AB62)</x:f>
        <x:v>4</x:v>
      </x:c>
      <x:c r="Y62" s="2" t="str">
        <x:v>否</x:v>
      </x:c>
      <x:c r="Z62" s="2" t="str">
        <x:v>否</x:v>
      </x:c>
      <x:c r="AA62" s="2" t="str">
        <x:f>IF(X62&gt;0,"仅累计已有数据，缺失不代表实际零里程","数据齐全")</x:f>
        <x:v>仅累计已有数据，缺失不代表实际零里程</x:v>
      </x:c>
      <x:c r="AB62" s="2" t="n">
        <x:v>62</x:v>
      </x:c>
      <x:c r="AC62" s="2" t="n">
        <x:v>30</x:v>
      </x:c>
      <x:c r="AD62" s="7" t="n">
        <x:v>5000</x:v>
      </x:c>
      <x:c r="AE62" s="2" t="str">
        <x:v>非测试日纯氢24天；缺失4天；非测试日仪表2天</x:v>
      </x:c>
    </x:row>
    <x:row r="63" ht="22" customHeight="1">
      <x:c r="A63" s="2" t="str">
        <x:v>粤AGP4538</x:v>
      </x:c>
      <x:c r="B63" s="2" t="n">
        <x:v>2026</x:v>
      </x:c>
      <x:c r="C63" s="2" t="n">
        <x:v>9</x:v>
      </x:c>
      <x:c r="D63" s="2" t="str">
        <x:v>业务一部</x:v>
      </x:c>
      <x:c r="E63" s="2" t="str">
        <x:v>陈高伟</x:v>
      </x:c>
      <x:c r="F63" s="2" t="str">
        <x:v>重庆蜂途氢能科技有限公司</x:v>
      </x:c>
      <x:c r="G63" s="2" t="str">
        <x:v>LNZLHT2026082001-042</x:v>
      </x:c>
      <x:c r="H63" s="2" t="str">
        <x:v>蜂途氢能-租赁帕力安4.5T（以租代售）</x:v>
      </x:c>
      <x:c r="I63" s="2" t="n">
        <x:v>3</x:v>
      </x:c>
      <x:c r="J63" s="2" t="str">
        <x:v>羚牛136辆4.5T冷链车</x:v>
      </x:c>
      <x:c r="K63" s="2" t="str">
        <x:v>2026-09-01 00:00:00</x:v>
      </x:c>
      <x:c r="L63" s="2" t="str">
        <x:v>2026-09-30 00:00:00</x:v>
      </x:c>
      <x:c r="M63" s="2" t="n">
        <x:v>30</x:v>
      </x:c>
      <x:c r="N63" s="7" t="n">
        <x:f>ROUND(V63*M63/'规则与名单'!$B$3,2)</x:f>
        <x:v>5000</x:v>
      </x:c>
      <x:c r="O63" s="7" t="n">
        <x:f>ROUND(SUMIFS('逐日取数依据'!$L$2:$L$8738,'逐日取数依据'!$A$2:$A$8738,AB63),2)</x:f>
        <x:v>3713.1</x:v>
      </x:c>
      <x:c r="P63" s="2" t="n">
        <x:f>ROUND(O63/N63*100,2)</x:f>
        <x:v>74.26</x:v>
      </x:c>
      <x:c r="Q63" s="2" t="str">
        <x:f>IF(X63=M63,"待补里程",IF(O63&gt;=N63,"达标",IF(X63&gt;0,"已有里程未达标","未达标")))</x:f>
        <x:v>已有里程未达标</x:v>
      </x:c>
      <x:c r="R63" s="2" t="str">
        <x:v>进行中</x:v>
      </x:c>
      <x:c r="S63" s="2" t="str">
        <x:v>2026-06-01 00:00:00</x:v>
      </x:c>
      <x:c r="T63" s="2"/>
      <x:c r="U63" s="2"/>
      <x:c r="V63" s="2" t="n">
        <x:v>5000</x:v>
      </x:c>
      <x:c r="W63" s="7" t="n">
        <x:v>260</x:v>
      </x:c>
      <x:c r="X63" s="2" t="n">
        <x:f>SUMIFS('逐日取数依据'!$M$2:$M$8738,'逐日取数依据'!$A$2:$A$8738,AB63)</x:f>
        <x:v>2</x:v>
      </x:c>
      <x:c r="Y63" s="2" t="str">
        <x:v>否</x:v>
      </x:c>
      <x:c r="Z63" s="2" t="str">
        <x:v>否</x:v>
      </x:c>
      <x:c r="AA63" s="2" t="str">
        <x:f>IF(X63&gt;0,"仅累计已有数据，缺失不代表实际零里程","数据齐全")</x:f>
        <x:v>仅累计已有数据，缺失不代表实际零里程</x:v>
      </x:c>
      <x:c r="AB63" s="2" t="n">
        <x:v>63</x:v>
      </x:c>
      <x:c r="AC63" s="2" t="n">
        <x:v>30</x:v>
      </x:c>
      <x:c r="AD63" s="7" t="n">
        <x:v>5000</x:v>
      </x:c>
      <x:c r="AE63" s="2" t="str">
        <x:v>非测试日纯氢25天；缺失2天；非测试日仪表3天</x:v>
      </x:c>
    </x:row>
    <x:row r="64" ht="22" customHeight="1">
      <x:c r="A64" s="2" t="str">
        <x:v>粤AGP4587</x:v>
      </x:c>
      <x:c r="B64" s="2" t="n">
        <x:v>2026</x:v>
      </x:c>
      <x:c r="C64" s="2" t="n">
        <x:v>9</x:v>
      </x:c>
      <x:c r="D64" s="2" t="str">
        <x:v>业务一部</x:v>
      </x:c>
      <x:c r="E64" s="2" t="str">
        <x:v>陈高伟</x:v>
      </x:c>
      <x:c r="F64" s="2" t="str">
        <x:v>武汉洛安供应链有限公司</x:v>
      </x:c>
      <x:c r="G64" s="2" t="str">
        <x:v>LNZLHT2026040301-042</x:v>
      </x:c>
      <x:c r="H64" s="2" t="str">
        <x:v>洛安供应链-租赁帕力安4.5T*30</x:v>
      </x:c>
      <x:c r="I64" s="2" t="n">
        <x:v>3</x:v>
      </x:c>
      <x:c r="J64" s="2" t="str">
        <x:v>羚牛136辆4.5T冷链车</x:v>
      </x:c>
      <x:c r="K64" s="2" t="str">
        <x:v>2026-09-01 00:00:00</x:v>
      </x:c>
      <x:c r="L64" s="2" t="str">
        <x:v>2026-09-30 00:00:00</x:v>
      </x:c>
      <x:c r="M64" s="2" t="n">
        <x:v>30</x:v>
      </x:c>
      <x:c r="N64" s="7" t="n">
        <x:f>ROUND(V64*M64/'规则与名单'!$B$3,2)</x:f>
        <x:v>5000</x:v>
      </x:c>
      <x:c r="O64" s="7" t="n">
        <x:f>ROUND(SUMIFS('逐日取数依据'!$L$2:$L$8738,'逐日取数依据'!$A$2:$A$8738,AB64),2)</x:f>
        <x:v>12363.9</x:v>
      </x:c>
      <x:c r="P64" s="2" t="n">
        <x:f>ROUND(O64/N64*100,2)</x:f>
        <x:v>247.28</x:v>
      </x:c>
      <x:c r="Q64" s="2" t="str">
        <x:f>IF(X64=M64,"待补里程",IF(O64&gt;=N64,"达标",IF(X64&gt;0,"已有里程未达标","未达标")))</x:f>
        <x:v>达标</x:v>
      </x:c>
      <x:c r="R64" s="2" t="str">
        <x:v>进行中</x:v>
      </x:c>
      <x:c r="S64" s="2" t="str">
        <x:v>2026-04-20 00:00:00</x:v>
      </x:c>
      <x:c r="T64" s="2"/>
      <x:c r="U64" s="2"/>
      <x:c r="V64" s="2" t="n">
        <x:v>5000</x:v>
      </x:c>
      <x:c r="W64" s="7" t="n">
        <x:v>260</x:v>
      </x:c>
      <x:c r="X64" s="2" t="n">
        <x:f>SUMIFS('逐日取数依据'!$M$2:$M$8738,'逐日取数依据'!$A$2:$A$8738,AB64)</x:f>
        <x:v>1</x:v>
      </x:c>
      <x:c r="Y64" s="2" t="str">
        <x:v>否</x:v>
      </x:c>
      <x:c r="Z64" s="2" t="str">
        <x:v>否</x:v>
      </x:c>
      <x:c r="AA64" s="2" t="str">
        <x:f>IF(X64&gt;0,"仅累计已有数据，缺失不代表实际零里程","数据齐全")</x:f>
        <x:v>仅累计已有数据，缺失不代表实际零里程</x:v>
      </x:c>
      <x:c r="AB64" s="2" t="n">
        <x:v>64</x:v>
      </x:c>
      <x:c r="AC64" s="2" t="n">
        <x:v>30</x:v>
      </x:c>
      <x:c r="AD64" s="7" t="n">
        <x:v>5000</x:v>
      </x:c>
      <x:c r="AE64" s="2" t="str">
        <x:v>非测试日纯氢26天；非测试日仪表3天；缺失1天</x:v>
      </x:c>
    </x:row>
    <x:row r="65" ht="22" customHeight="1">
      <x:c r="A65" s="2" t="str">
        <x:v>粤AGP5169</x:v>
      </x:c>
      <x:c r="B65" s="2" t="n">
        <x:v>2026</x:v>
      </x:c>
      <x:c r="C65" s="2" t="n">
        <x:v>9</x:v>
      </x:c>
      <x:c r="D65" s="2" t="str">
        <x:v>业务一部</x:v>
      </x:c>
      <x:c r="E65" s="2" t="str">
        <x:v>陈高伟</x:v>
      </x:c>
      <x:c r="F65" s="2" t="str">
        <x:v>重庆蜂途氢能科技有限公司</x:v>
      </x:c>
      <x:c r="G65" s="2" t="str">
        <x:v>LNZLHT2026082001-042</x:v>
      </x:c>
      <x:c r="H65" s="2" t="str">
        <x:v>蜂途氢能-租赁帕力安4.5T（以租代售）</x:v>
      </x:c>
      <x:c r="I65" s="2" t="n">
        <x:v>3</x:v>
      </x:c>
      <x:c r="J65" s="2" t="str">
        <x:v>羚牛136辆4.5T冷链车</x:v>
      </x:c>
      <x:c r="K65" s="2" t="str">
        <x:v>2026-09-01 00:00:00</x:v>
      </x:c>
      <x:c r="L65" s="2" t="str">
        <x:v>2026-09-30 00:00:00</x:v>
      </x:c>
      <x:c r="M65" s="2" t="n">
        <x:v>30</x:v>
      </x:c>
      <x:c r="N65" s="7" t="n">
        <x:f>ROUND(V65*M65/'规则与名单'!$B$3,2)</x:f>
        <x:v>5000</x:v>
      </x:c>
      <x:c r="O65" s="7" t="n">
        <x:f>ROUND(SUMIFS('逐日取数依据'!$L$2:$L$8738,'逐日取数依据'!$A$2:$A$8738,AB65),2)</x:f>
        <x:v>3210.9</x:v>
      </x:c>
      <x:c r="P65" s="2" t="n">
        <x:f>ROUND(O65/N65*100,2)</x:f>
        <x:v>64.22</x:v>
      </x:c>
      <x:c r="Q65" s="2" t="str">
        <x:f>IF(X65=M65,"待补里程",IF(O65&gt;=N65,"达标",IF(X65&gt;0,"已有里程未达标","未达标")))</x:f>
        <x:v>未达标</x:v>
      </x:c>
      <x:c r="R65" s="2" t="str">
        <x:v>进行中</x:v>
      </x:c>
      <x:c r="S65" s="2" t="str">
        <x:v>2026-07-12 00:00:00</x:v>
      </x:c>
      <x:c r="T65" s="2"/>
      <x:c r="U65" s="2"/>
      <x:c r="V65" s="2" t="n">
        <x:v>5000</x:v>
      </x:c>
      <x:c r="W65" s="7" t="n">
        <x:v>260</x:v>
      </x:c>
      <x:c r="X65" s="2" t="n">
        <x:f>SUMIFS('逐日取数依据'!$M$2:$M$8738,'逐日取数依据'!$A$2:$A$8738,AB65)</x:f>
        <x:v>0</x:v>
      </x:c>
      <x:c r="Y65" s="2" t="str">
        <x:v>否</x:v>
      </x:c>
      <x:c r="Z65" s="2" t="str">
        <x:v>否</x:v>
      </x:c>
      <x:c r="AA65" s="2" t="str">
        <x:f>IF(X65&gt;0,"仅累计已有数据，缺失不代表实际零里程","数据齐全")</x:f>
        <x:v>数据齐全</x:v>
      </x:c>
      <x:c r="AB65" s="2" t="n">
        <x:v>65</x:v>
      </x:c>
      <x:c r="AC65" s="2" t="n">
        <x:v>30</x:v>
      </x:c>
      <x:c r="AD65" s="7" t="n">
        <x:v>5000</x:v>
      </x:c>
      <x:c r="AE65" s="2" t="str">
        <x:v>非测试日纯氢30天</x:v>
      </x:c>
    </x:row>
    <x:row r="66" ht="22" customHeight="1">
      <x:c r="A66" s="2" t="str">
        <x:v>粤AGP5363</x:v>
      </x:c>
      <x:c r="B66" s="2" t="n">
        <x:v>2026</x:v>
      </x:c>
      <x:c r="C66" s="2" t="n">
        <x:v>9</x:v>
      </x:c>
      <x:c r="D66" s="2" t="str">
        <x:v>业务一部</x:v>
      </x:c>
      <x:c r="E66" s="2" t="str">
        <x:v>陈高伟</x:v>
      </x:c>
      <x:c r="F66" s="2" t="str">
        <x:v>重庆蜂途氢能科技有限公司</x:v>
      </x:c>
      <x:c r="G66" s="2" t="str">
        <x:v>LNZLHT2026082001-042</x:v>
      </x:c>
      <x:c r="H66" s="2" t="str">
        <x:v>蜂途氢能-租赁帕力安4.5T（以租代售）</x:v>
      </x:c>
      <x:c r="I66" s="2" t="n">
        <x:v>3</x:v>
      </x:c>
      <x:c r="J66" s="2" t="str">
        <x:v>羚牛136辆4.5T冷链车</x:v>
      </x:c>
      <x:c r="K66" s="2" t="str">
        <x:v>2026-09-01 00:00:00</x:v>
      </x:c>
      <x:c r="L66" s="2" t="str">
        <x:v>2026-09-30 00:00:00</x:v>
      </x:c>
      <x:c r="M66" s="2" t="n">
        <x:v>30</x:v>
      </x:c>
      <x:c r="N66" s="7" t="n">
        <x:f>ROUND(V66*M66/'规则与名单'!$B$3,2)</x:f>
        <x:v>5000</x:v>
      </x:c>
      <x:c r="O66" s="7" t="n">
        <x:f>ROUND(SUMIFS('逐日取数依据'!$L$2:$L$8738,'逐日取数依据'!$A$2:$A$8738,AB66),2)</x:f>
        <x:v>2968.6</x:v>
      </x:c>
      <x:c r="P66" s="2" t="n">
        <x:f>ROUND(O66/N66*100,2)</x:f>
        <x:v>59.37</x:v>
      </x:c>
      <x:c r="Q66" s="2" t="str">
        <x:f>IF(X66=M66,"待补里程",IF(O66&gt;=N66,"达标",IF(X66&gt;0,"已有里程未达标","未达标")))</x:f>
        <x:v>已有里程未达标</x:v>
      </x:c>
      <x:c r="R66" s="2" t="str">
        <x:v>进行中</x:v>
      </x:c>
      <x:c r="S66" s="2" t="str">
        <x:v>2026-07-12 00:00:00</x:v>
      </x:c>
      <x:c r="T66" s="2"/>
      <x:c r="U66" s="2"/>
      <x:c r="V66" s="2" t="n">
        <x:v>5000</x:v>
      </x:c>
      <x:c r="W66" s="7" t="n">
        <x:v>260</x:v>
      </x:c>
      <x:c r="X66" s="2" t="n">
        <x:f>SUMIFS('逐日取数依据'!$M$2:$M$8738,'逐日取数依据'!$A$2:$A$8738,AB66)</x:f>
        <x:v>3</x:v>
      </x:c>
      <x:c r="Y66" s="2" t="str">
        <x:v>否</x:v>
      </x:c>
      <x:c r="Z66" s="2" t="str">
        <x:v>否</x:v>
      </x:c>
      <x:c r="AA66" s="2" t="str">
        <x:f>IF(X66&gt;0,"仅累计已有数据，缺失不代表实际零里程","数据齐全")</x:f>
        <x:v>仅累计已有数据，缺失不代表实际零里程</x:v>
      </x:c>
      <x:c r="AB66" s="2" t="n">
        <x:v>66</x:v>
      </x:c>
      <x:c r="AC66" s="2" t="n">
        <x:v>30</x:v>
      </x:c>
      <x:c r="AD66" s="7" t="n">
        <x:v>5000</x:v>
      </x:c>
      <x:c r="AE66" s="2" t="str">
        <x:v>缺失3天；非测试日纯氢25天；非测试日仪表2天</x:v>
      </x:c>
    </x:row>
    <x:row r="67" ht="22" customHeight="1">
      <x:c r="A67" s="2" t="str">
        <x:v>粤AGP5621</x:v>
      </x:c>
      <x:c r="B67" s="2" t="n">
        <x:v>2026</x:v>
      </x:c>
      <x:c r="C67" s="2" t="n">
        <x:v>9</x:v>
      </x:c>
      <x:c r="D67" s="2" t="str">
        <x:v>业务一部</x:v>
      </x:c>
      <x:c r="E67" s="2" t="str">
        <x:v>陈高伟</x:v>
      </x:c>
      <x:c r="F67" s="2" t="str">
        <x:v>重庆蜂途氢能科技有限公司</x:v>
      </x:c>
      <x:c r="G67" s="2" t="str">
        <x:v>LNZLHT2026082001-042</x:v>
      </x:c>
      <x:c r="H67" s="2" t="str">
        <x:v>蜂途氢能-租赁帕力安4.5T（以租代售）</x:v>
      </x:c>
      <x:c r="I67" s="2" t="n">
        <x:v>3</x:v>
      </x:c>
      <x:c r="J67" s="2" t="str">
        <x:v>羚牛136辆4.5T冷链车</x:v>
      </x:c>
      <x:c r="K67" s="2" t="str">
        <x:v>2026-09-01 00:00:00</x:v>
      </x:c>
      <x:c r="L67" s="2" t="str">
        <x:v>2026-09-30 00:00:00</x:v>
      </x:c>
      <x:c r="M67" s="2" t="n">
        <x:v>30</x:v>
      </x:c>
      <x:c r="N67" s="7" t="n">
        <x:f>ROUND(V67*M67/'规则与名单'!$B$3,2)</x:f>
        <x:v>5000</x:v>
      </x:c>
      <x:c r="O67" s="7" t="n">
        <x:f>ROUND(SUMIFS('逐日取数依据'!$L$2:$L$8738,'逐日取数依据'!$A$2:$A$8738,AB67),2)</x:f>
        <x:v>1604.72</x:v>
      </x:c>
      <x:c r="P67" s="2" t="n">
        <x:f>ROUND(O67/N67*100,2)</x:f>
        <x:v>32.09</x:v>
      </x:c>
      <x:c r="Q67" s="2" t="str">
        <x:f>IF(X67=M67,"待补里程",IF(O67&gt;=N67,"达标",IF(X67&gt;0,"已有里程未达标","未达标")))</x:f>
        <x:v>未达标</x:v>
      </x:c>
      <x:c r="R67" s="2" t="str">
        <x:v>进行中</x:v>
      </x:c>
      <x:c r="S67" s="2" t="str">
        <x:v>2026-04-20 00:00:00</x:v>
      </x:c>
      <x:c r="T67" s="2"/>
      <x:c r="U67" s="2"/>
      <x:c r="V67" s="2" t="n">
        <x:v>5000</x:v>
      </x:c>
      <x:c r="W67" s="7" t="n">
        <x:v>260</x:v>
      </x:c>
      <x:c r="X67" s="2" t="n">
        <x:f>SUMIFS('逐日取数依据'!$M$2:$M$8738,'逐日取数依据'!$A$2:$A$8738,AB67)</x:f>
        <x:v>0</x:v>
      </x:c>
      <x:c r="Y67" s="2" t="str">
        <x:v>否</x:v>
      </x:c>
      <x:c r="Z67" s="2" t="str">
        <x:v>是</x:v>
      </x:c>
      <x:c r="AA67" s="2" t="str">
        <x:f>IF(X67&gt;0,"仅累计已有数据，缺失不代表实际零里程","数据齐全")</x:f>
        <x:v>数据齐全</x:v>
      </x:c>
      <x:c r="AB67" s="2" t="n">
        <x:v>67</x:v>
      </x:c>
      <x:c r="AC67" s="2" t="n">
        <x:v>30</x:v>
      </x:c>
      <x:c r="AD67" s="7" t="n">
        <x:v>5000</x:v>
      </x:c>
      <x:c r="AE67" s="2" t="str">
        <x:v>测试日GPS14天；非测试日纯氢12天；测试名单无纯氢GPS3天；非测试日仪表1天</x:v>
      </x:c>
    </x:row>
    <x:row r="68" ht="22" customHeight="1">
      <x:c r="A68" s="2" t="str">
        <x:v>粤AGP7019</x:v>
      </x:c>
      <x:c r="B68" s="2" t="n">
        <x:v>2026</x:v>
      </x:c>
      <x:c r="C68" s="2" t="n">
        <x:v>9</x:v>
      </x:c>
      <x:c r="D68" s="2" t="str">
        <x:v>业务一部</x:v>
      </x:c>
      <x:c r="E68" s="2" t="str">
        <x:v>陈高伟</x:v>
      </x:c>
      <x:c r="F68" s="2" t="str">
        <x:v>重庆蜂途氢能科技有限公司</x:v>
      </x:c>
      <x:c r="G68" s="2" t="str">
        <x:v>LNZLHT2026082001-042</x:v>
      </x:c>
      <x:c r="H68" s="2" t="str">
        <x:v>蜂途氢能-租赁帕力安4.5T（以租代售）</x:v>
      </x:c>
      <x:c r="I68" s="2" t="n">
        <x:v>3</x:v>
      </x:c>
      <x:c r="J68" s="2" t="str">
        <x:v>羚牛136辆4.5T冷链车</x:v>
      </x:c>
      <x:c r="K68" s="2" t="str">
        <x:v>2026-09-01 00:00:00</x:v>
      </x:c>
      <x:c r="L68" s="2" t="str">
        <x:v>2026-09-30 00:00:00</x:v>
      </x:c>
      <x:c r="M68" s="2" t="n">
        <x:v>30</x:v>
      </x:c>
      <x:c r="N68" s="7" t="n">
        <x:f>ROUND(V68*M68/'规则与名单'!$B$3,2)</x:f>
        <x:v>5000</x:v>
      </x:c>
      <x:c r="O68" s="7" t="n">
        <x:f>ROUND(SUMIFS('逐日取数依据'!$L$2:$L$8738,'逐日取数依据'!$A$2:$A$8738,AB68),2)</x:f>
        <x:v>2600.1</x:v>
      </x:c>
      <x:c r="P68" s="2" t="n">
        <x:f>ROUND(O68/N68*100,2)</x:f>
        <x:v>52</x:v>
      </x:c>
      <x:c r="Q68" s="2" t="str">
        <x:f>IF(X68=M68,"待补里程",IF(O68&gt;=N68,"达标",IF(X68&gt;0,"已有里程未达标","未达标")))</x:f>
        <x:v>未达标</x:v>
      </x:c>
      <x:c r="R68" s="2" t="str">
        <x:v>进行中</x:v>
      </x:c>
      <x:c r="S68" s="2" t="str">
        <x:v>2026-04-08 00:00:00</x:v>
      </x:c>
      <x:c r="T68" s="2"/>
      <x:c r="U68" s="2"/>
      <x:c r="V68" s="2" t="n">
        <x:v>5000</x:v>
      </x:c>
      <x:c r="W68" s="7" t="n">
        <x:v>260</x:v>
      </x:c>
      <x:c r="X68" s="2" t="n">
        <x:f>SUMIFS('逐日取数依据'!$M$2:$M$8738,'逐日取数依据'!$A$2:$A$8738,AB68)</x:f>
        <x:v>0</x:v>
      </x:c>
      <x:c r="Y68" s="2" t="str">
        <x:v>否</x:v>
      </x:c>
      <x:c r="Z68" s="2" t="str">
        <x:v>是</x:v>
      </x:c>
      <x:c r="AA68" s="2" t="str">
        <x:f>IF(X68&gt;0,"仅累计已有数据，缺失不代表实际零里程","数据齐全")</x:f>
        <x:v>数据齐全</x:v>
      </x:c>
      <x:c r="AB68" s="2" t="n">
        <x:v>68</x:v>
      </x:c>
      <x:c r="AC68" s="2" t="n">
        <x:v>30</x:v>
      </x:c>
      <x:c r="AD68" s="7" t="n">
        <x:v>5000</x:v>
      </x:c>
      <x:c r="AE68" s="2" t="str">
        <x:v>测试日GPS5天；非测试日仪表2天；测试名单无纯氢GPS5天；非测试日纯氢18天</x:v>
      </x:c>
    </x:row>
    <x:row r="69" ht="22" customHeight="1">
      <x:c r="A69" s="2" t="str">
        <x:v>粤AGP9739</x:v>
      </x:c>
      <x:c r="B69" s="2" t="n">
        <x:v>2026</x:v>
      </x:c>
      <x:c r="C69" s="2" t="n">
        <x:v>9</x:v>
      </x:c>
      <x:c r="D69" s="2" t="str">
        <x:v>业务一部</x:v>
      </x:c>
      <x:c r="E69" s="2" t="str">
        <x:v>陈高伟</x:v>
      </x:c>
      <x:c r="F69" s="2" t="str">
        <x:v>重庆蜂途氢能科技有限公司</x:v>
      </x:c>
      <x:c r="G69" s="2" t="str">
        <x:v>LNZLHT2026082001-042</x:v>
      </x:c>
      <x:c r="H69" s="2" t="str">
        <x:v>蜂途氢能-租赁帕力安4.5T（以租代售）</x:v>
      </x:c>
      <x:c r="I69" s="2" t="n">
        <x:v>3</x:v>
      </x:c>
      <x:c r="J69" s="2" t="str">
        <x:v>羚牛136辆4.5T冷链车</x:v>
      </x:c>
      <x:c r="K69" s="2" t="str">
        <x:v>2026-09-01 00:00:00</x:v>
      </x:c>
      <x:c r="L69" s="2" t="str">
        <x:v>2026-09-30 00:00:00</x:v>
      </x:c>
      <x:c r="M69" s="2" t="n">
        <x:v>30</x:v>
      </x:c>
      <x:c r="N69" s="7" t="n">
        <x:f>ROUND(V69*M69/'规则与名单'!$B$3,2)</x:f>
        <x:v>5000</x:v>
      </x:c>
      <x:c r="O69" s="7" t="n">
        <x:f>ROUND(SUMIFS('逐日取数依据'!$L$2:$L$8738,'逐日取数依据'!$A$2:$A$8738,AB69),2)</x:f>
        <x:v>3144.9</x:v>
      </x:c>
      <x:c r="P69" s="2" t="n">
        <x:f>ROUND(O69/N69*100,2)</x:f>
        <x:v>62.9</x:v>
      </x:c>
      <x:c r="Q69" s="2" t="str">
        <x:f>IF(X69=M69,"待补里程",IF(O69&gt;=N69,"达标",IF(X69&gt;0,"已有里程未达标","未达标")))</x:f>
        <x:v>未达标</x:v>
      </x:c>
      <x:c r="R69" s="2" t="str">
        <x:v>进行中</x:v>
      </x:c>
      <x:c r="S69" s="2" t="str">
        <x:v>2026-05-31 00:00:00</x:v>
      </x:c>
      <x:c r="T69" s="2"/>
      <x:c r="U69" s="2"/>
      <x:c r="V69" s="2" t="n">
        <x:v>5000</x:v>
      </x:c>
      <x:c r="W69" s="7" t="n">
        <x:v>260</x:v>
      </x:c>
      <x:c r="X69" s="2" t="n">
        <x:f>SUMIFS('逐日取数依据'!$M$2:$M$8738,'逐日取数依据'!$A$2:$A$8738,AB69)</x:f>
        <x:v>0</x:v>
      </x:c>
      <x:c r="Y69" s="2" t="str">
        <x:v>否</x:v>
      </x:c>
      <x:c r="Z69" s="2" t="str">
        <x:v>否</x:v>
      </x:c>
      <x:c r="AA69" s="2" t="str">
        <x:f>IF(X69&gt;0,"仅累计已有数据，缺失不代表实际零里程","数据齐全")</x:f>
        <x:v>数据齐全</x:v>
      </x:c>
      <x:c r="AB69" s="2" t="n">
        <x:v>69</x:v>
      </x:c>
      <x:c r="AC69" s="2" t="n">
        <x:v>30</x:v>
      </x:c>
      <x:c r="AD69" s="7" t="n">
        <x:v>5000</x:v>
      </x:c>
      <x:c r="AE69" s="2" t="str">
        <x:v>非测试日纯氢30天</x:v>
      </x:c>
    </x:row>
    <x:row r="70" ht="22" customHeight="1">
      <x:c r="A70" s="2" t="str">
        <x:v>粤AGP9827</x:v>
      </x:c>
      <x:c r="B70" s="2" t="n">
        <x:v>2026</x:v>
      </x:c>
      <x:c r="C70" s="2" t="n">
        <x:v>9</x:v>
      </x:c>
      <x:c r="D70" s="2" t="str">
        <x:v>业务一部</x:v>
      </x:c>
      <x:c r="E70" s="2" t="str">
        <x:v>陈高伟</x:v>
      </x:c>
      <x:c r="F70" s="2" t="str">
        <x:v>重庆蜂途氢能科技有限公司</x:v>
      </x:c>
      <x:c r="G70" s="2" t="str">
        <x:v>LNZLHT2026082001-042</x:v>
      </x:c>
      <x:c r="H70" s="2" t="str">
        <x:v>蜂途氢能-租赁帕力安4.5T（以租代售）</x:v>
      </x:c>
      <x:c r="I70" s="2" t="n">
        <x:v>3</x:v>
      </x:c>
      <x:c r="J70" s="2" t="str">
        <x:v>羚牛136辆4.5T冷链车</x:v>
      </x:c>
      <x:c r="K70" s="2" t="str">
        <x:v>2026-09-01 00:00:00</x:v>
      </x:c>
      <x:c r="L70" s="2" t="str">
        <x:v>2026-09-30 00:00:00</x:v>
      </x:c>
      <x:c r="M70" s="2" t="n">
        <x:v>30</x:v>
      </x:c>
      <x:c r="N70" s="7" t="n">
        <x:f>ROUND(V70*M70/'规则与名单'!$B$3,2)</x:f>
        <x:v>5000</x:v>
      </x:c>
      <x:c r="O70" s="7" t="n">
        <x:f>ROUND(SUMIFS('逐日取数依据'!$L$2:$L$8738,'逐日取数依据'!$A$2:$A$8738,AB70),2)</x:f>
        <x:v>12796.2</x:v>
      </x:c>
      <x:c r="P70" s="2" t="n">
        <x:f>ROUND(O70/N70*100,2)</x:f>
        <x:v>255.92</x:v>
      </x:c>
      <x:c r="Q70" s="2" t="str">
        <x:f>IF(X70=M70,"待补里程",IF(O70&gt;=N70,"达标",IF(X70&gt;0,"已有里程未达标","未达标")))</x:f>
        <x:v>达标</x:v>
      </x:c>
      <x:c r="R70" s="2" t="str">
        <x:v>进行中</x:v>
      </x:c>
      <x:c r="S70" s="2" t="str">
        <x:v>2026-06-03 00:00:00</x:v>
      </x:c>
      <x:c r="T70" s="2"/>
      <x:c r="U70" s="2"/>
      <x:c r="V70" s="2" t="n">
        <x:v>5000</x:v>
      </x:c>
      <x:c r="W70" s="7" t="n">
        <x:v>260</x:v>
      </x:c>
      <x:c r="X70" s="2" t="n">
        <x:f>SUMIFS('逐日取数依据'!$M$2:$M$8738,'逐日取数依据'!$A$2:$A$8738,AB70)</x:f>
        <x:v>0</x:v>
      </x:c>
      <x:c r="Y70" s="2" t="str">
        <x:v>否</x:v>
      </x:c>
      <x:c r="Z70" s="2" t="str">
        <x:v>否</x:v>
      </x:c>
      <x:c r="AA70" s="2" t="str">
        <x:f>IF(X70&gt;0,"仅累计已有数据，缺失不代表实际零里程","数据齐全")</x:f>
        <x:v>数据齐全</x:v>
      </x:c>
      <x:c r="AB70" s="2" t="n">
        <x:v>70</x:v>
      </x:c>
      <x:c r="AC70" s="2" t="n">
        <x:v>30</x:v>
      </x:c>
      <x:c r="AD70" s="7" t="n">
        <x:v>5000</x:v>
      </x:c>
      <x:c r="AE70" s="2" t="str">
        <x:v>非测试日纯氢30天</x:v>
      </x:c>
    </x:row>
    <x:row r="71" ht="22" customHeight="1">
      <x:c r="A71" s="2" t="str">
        <x:v>粤AGR8558</x:v>
      </x:c>
      <x:c r="B71" s="2" t="n">
        <x:v>2026</x:v>
      </x:c>
      <x:c r="C71" s="2" t="n">
        <x:v>9</x:v>
      </x:c>
      <x:c r="D71" s="2" t="str">
        <x:v>业务一部</x:v>
      </x:c>
      <x:c r="E71" s="2" t="str">
        <x:v>陈高伟</x:v>
      </x:c>
      <x:c r="F71" s="2" t="str">
        <x:v>广州市博众供应链管理有限公司</x:v>
      </x:c>
      <x:c r="G71" s="2" t="str">
        <x:v>LNZLHT2026030601-042</x:v>
      </x:c>
      <x:c r="H71" s="2" t="str">
        <x:v>博众-租赁帕力安4.5T</x:v>
      </x:c>
      <x:c r="I71" s="2" t="n">
        <x:v>2</x:v>
      </x:c>
      <x:c r="J71" s="2" t="str">
        <x:v>交投190辆4.5T冷链车</x:v>
      </x:c>
      <x:c r="K71" s="2" t="str">
        <x:v>2026-09-01 00:00:00</x:v>
      </x:c>
      <x:c r="L71" s="2" t="str">
        <x:v>2026-09-15 00:00:00</x:v>
      </x:c>
      <x:c r="M71" s="2" t="n">
        <x:v>15</x:v>
      </x:c>
      <x:c r="N71" s="7" t="n">
        <x:f>ROUND(V71*M71/'规则与名单'!$B$3,2)</x:f>
        <x:v>1500</x:v>
      </x:c>
      <x:c r="O71" s="7" t="n">
        <x:f>ROUND(SUMIFS('逐日取数依据'!$L$2:$L$8738,'逐日取数依据'!$A$2:$A$8738,AB71),2)</x:f>
        <x:v>1057.6</x:v>
      </x:c>
      <x:c r="P71" s="2" t="n">
        <x:f>ROUND(O71/N71*100,2)</x:f>
        <x:v>70.51</x:v>
      </x:c>
      <x:c r="Q71" s="2" t="str">
        <x:f>IF(X71=M71,"待补里程",IF(O71&gt;=N71,"达标",IF(X71&gt;0,"已有里程未达标","未达标")))</x:f>
        <x:v>已有里程未达标</x:v>
      </x:c>
      <x:c r="R71" s="2" t="str">
        <x:v>已完成</x:v>
      </x:c>
      <x:c r="S71" s="2" t="str">
        <x:v>2026-03-13 00:00:00</x:v>
      </x:c>
      <x:c r="T71" s="2"/>
      <x:c r="U71" s="2" t="str">
        <x:v>2026-09-15 00:00:00</x:v>
      </x:c>
      <x:c r="V71" s="2" t="n">
        <x:v>3000</x:v>
      </x:c>
      <x:c r="W71" s="7" t="n">
        <x:v>150</x:v>
      </x:c>
      <x:c r="X71" s="2" t="n">
        <x:f>SUMIFS('逐日取数依据'!$M$2:$M$8738,'逐日取数依据'!$A$2:$A$8738,AB71)</x:f>
        <x:v>3</x:v>
      </x:c>
      <x:c r="Y71" s="2" t="str">
        <x:v>否</x:v>
      </x:c>
      <x:c r="Z71" s="2" t="str">
        <x:v>否</x:v>
      </x:c>
      <x:c r="AA71" s="2" t="str">
        <x:f>IF(X71&gt;0,"仅累计已有数据，缺失不代表实际零里程","数据齐全")</x:f>
        <x:v>仅累计已有数据，缺失不代表实际零里程</x:v>
      </x:c>
      <x:c r="AB71" s="2" t="n">
        <x:v>71</x:v>
      </x:c>
      <x:c r="AC71" s="2" t="n">
        <x:v>15</x:v>
      </x:c>
      <x:c r="AD71" s="7" t="n">
        <x:v>1500</x:v>
      </x:c>
      <x:c r="AE71" s="2" t="str">
        <x:v>非测试日纯氢11天；非测试日仪表1天；缺失3天</x:v>
      </x:c>
    </x:row>
    <x:row r="72" ht="22" customHeight="1">
      <x:c r="A72" s="2" t="str">
        <x:v>粤A00116F</x:v>
      </x:c>
      <x:c r="B72" s="2" t="n">
        <x:v>2026</x:v>
      </x:c>
      <x:c r="C72" s="2" t="n">
        <x:v>9</x:v>
      </x:c>
      <x:c r="D72" s="2" t="str">
        <x:v>业务一部</x:v>
      </x:c>
      <x:c r="E72" s="2" t="str">
        <x:v>刘念念</x:v>
      </x:c>
      <x:c r="F72" s="2" t="str">
        <x:v>嘉兴市京宝物流有限公司</x:v>
      </x:c>
      <x:c r="G72" s="2" t="str">
        <x:v>LNZLHT 20260510001</x:v>
      </x:c>
      <x:c r="H72" s="2" t="str">
        <x:v>嘉兴市京宝租赁18T*3</x:v>
      </x:c>
      <x:c r="I72" s="2" t="n">
        <x:v>4</x:v>
      </x:c>
      <x:c r="J72" s="2" t="str">
        <x:v>羚牛100辆18T</x:v>
      </x:c>
      <x:c r="K72" s="2" t="str">
        <x:v>2026-09-01 00:00:00</x:v>
      </x:c>
      <x:c r="L72" s="2" t="str">
        <x:v>2026-09-30 00:00:00</x:v>
      </x:c>
      <x:c r="M72" s="2" t="n">
        <x:v>30</x:v>
      </x:c>
      <x:c r="N72" s="7" t="n">
        <x:f>ROUND(V72*M72/'规则与名单'!$B$3,2)</x:f>
        <x:v>6000</x:v>
      </x:c>
      <x:c r="O72" s="7" t="n">
        <x:f>ROUND(SUMIFS('逐日取数依据'!$L$2:$L$8738,'逐日取数依据'!$A$2:$A$8738,AB72),2)</x:f>
        <x:v>393.7</x:v>
      </x:c>
      <x:c r="P72" s="2" t="n">
        <x:f>ROUND(O72/N72*100,2)</x:f>
        <x:v>6.56</x:v>
      </x:c>
      <x:c r="Q72" s="2" t="str">
        <x:f>IF(X72=M72,"待补里程",IF(O72&gt;=N72,"达标",IF(X72&gt;0,"已有里程未达标","未达标")))</x:f>
        <x:v>已有里程未达标</x:v>
      </x:c>
      <x:c r="R72" s="2" t="str">
        <x:v>已完成</x:v>
      </x:c>
      <x:c r="S72" s="2" t="str">
        <x:v>2026-05-19 00:00:00</x:v>
      </x:c>
      <x:c r="T72" s="2"/>
      <x:c r="U72" s="2" t="str">
        <x:v>2026-09-30 00:00:00</x:v>
      </x:c>
      <x:c r="V72" s="2" t="n">
        <x:v>6000</x:v>
      </x:c>
      <x:c r="W72" s="7" t="n">
        <x:v>1000</x:v>
      </x:c>
      <x:c r="X72" s="2" t="n">
        <x:f>SUMIFS('逐日取数依据'!$M$2:$M$8738,'逐日取数依据'!$A$2:$A$8738,AB72)</x:f>
        <x:v>6</x:v>
      </x:c>
      <x:c r="Y72" s="2" t="str">
        <x:v>否</x:v>
      </x:c>
      <x:c r="Z72" s="2" t="str">
        <x:v>否</x:v>
      </x:c>
      <x:c r="AA72" s="2" t="str">
        <x:f>IF(X72&gt;0,"仅累计已有数据，缺失不代表实际零里程","数据齐全")</x:f>
        <x:v>仅累计已有数据，缺失不代表实际零里程</x:v>
      </x:c>
      <x:c r="AB72" s="2" t="n">
        <x:v>72</x:v>
      </x:c>
      <x:c r="AC72" s="2" t="n">
        <x:v>30</x:v>
      </x:c>
      <x:c r="AD72" s="7" t="n">
        <x:v>6000</x:v>
      </x:c>
      <x:c r="AE72" s="2" t="str">
        <x:v>缺失6天；非测试日纯氢23天；非测试日仪表1天</x:v>
      </x:c>
    </x:row>
    <x:row r="73" ht="22" customHeight="1">
      <x:c r="A73" s="2" t="str">
        <x:v>粤A00828F</x:v>
      </x:c>
      <x:c r="B73" s="2" t="n">
        <x:v>2026</x:v>
      </x:c>
      <x:c r="C73" s="2" t="n">
        <x:v>9</x:v>
      </x:c>
      <x:c r="D73" s="2" t="str">
        <x:v>业务一部</x:v>
      </x:c>
      <x:c r="E73" s="2" t="str">
        <x:v>刘念念</x:v>
      </x:c>
      <x:c r="F73" s="2" t="str">
        <x:v>苏州望亭远方物流有限公司</x:v>
      </x:c>
      <x:c r="G73" s="2" t="str">
        <x:v>LNZLHT 20260225001</x:v>
      </x:c>
      <x:c r="H73" s="2" t="str">
        <x:v>苏州望亭租赁现代18T*1</x:v>
      </x:c>
      <x:c r="I73" s="2" t="n">
        <x:v>4</x:v>
      </x:c>
      <x:c r="J73" s="2" t="str">
        <x:v>羚牛100辆18T</x:v>
      </x:c>
      <x:c r="K73" s="2" t="str">
        <x:v>2026-09-01 00:00:00</x:v>
      </x:c>
      <x:c r="L73" s="2" t="str">
        <x:v>2026-09-30 00:00:00</x:v>
      </x:c>
      <x:c r="M73" s="2" t="n">
        <x:v>30</x:v>
      </x:c>
      <x:c r="N73" s="7" t="n">
        <x:f>ROUND(V73*M73/'规则与名单'!$B$3,2)</x:f>
        <x:v>6000</x:v>
      </x:c>
      <x:c r="O73" s="7" t="n">
        <x:f>ROUND(SUMIFS('逐日取数依据'!$L$2:$L$8738,'逐日取数依据'!$A$2:$A$8738,AB73),2)</x:f>
        <x:v>960.1</x:v>
      </x:c>
      <x:c r="P73" s="2" t="n">
        <x:f>ROUND(O73/N73*100,2)</x:f>
        <x:v>16</x:v>
      </x:c>
      <x:c r="Q73" s="2" t="str">
        <x:f>IF(X73=M73,"待补里程",IF(O73&gt;=N73,"达标",IF(X73&gt;0,"已有里程未达标","未达标")))</x:f>
        <x:v>已有里程未达标</x:v>
      </x:c>
      <x:c r="R73" s="2" t="str">
        <x:v>已完成</x:v>
      </x:c>
      <x:c r="S73" s="2" t="str">
        <x:v>2026-07-04 00:00:00</x:v>
      </x:c>
      <x:c r="T73" s="2"/>
      <x:c r="U73" s="2" t="str">
        <x:v>2026-10-08 00:00:00</x:v>
      </x:c>
      <x:c r="V73" s="2" t="n">
        <x:v>6000</x:v>
      </x:c>
      <x:c r="W73" s="7" t="n">
        <x:v>1000</x:v>
      </x:c>
      <x:c r="X73" s="2" t="n">
        <x:f>SUMIFS('逐日取数依据'!$M$2:$M$8738,'逐日取数依据'!$A$2:$A$8738,AB73)</x:f>
        <x:v>3</x:v>
      </x:c>
      <x:c r="Y73" s="2" t="str">
        <x:v>否</x:v>
      </x:c>
      <x:c r="Z73" s="2" t="str">
        <x:v>否</x:v>
      </x:c>
      <x:c r="AA73" s="2" t="str">
        <x:f>IF(X73&gt;0,"仅累计已有数据，缺失不代表实际零里程","数据齐全")</x:f>
        <x:v>仅累计已有数据，缺失不代表实际零里程</x:v>
      </x:c>
      <x:c r="AB73" s="2" t="n">
        <x:v>73</x:v>
      </x:c>
      <x:c r="AC73" s="2" t="n">
        <x:v>30</x:v>
      </x:c>
      <x:c r="AD73" s="7" t="n">
        <x:v>6000</x:v>
      </x:c>
      <x:c r="AE73" s="2" t="str">
        <x:v>非测试日纯氢25天；缺失3天；非测试日仪表2天</x:v>
      </x:c>
    </x:row>
    <x:row r="74" ht="22" customHeight="1">
      <x:c r="A74" s="2" t="str">
        <x:v>粤A01013F</x:v>
      </x:c>
      <x:c r="B74" s="2" t="n">
        <x:v>2026</x:v>
      </x:c>
      <x:c r="C74" s="2" t="n">
        <x:v>9</x:v>
      </x:c>
      <x:c r="D74" s="2" t="str">
        <x:v>业务一部</x:v>
      </x:c>
      <x:c r="E74" s="2" t="str">
        <x:v>刘念念</x:v>
      </x:c>
      <x:c r="F74" s="2" t="str">
        <x:v>嘉兴市京宝物流有限公司</x:v>
      </x:c>
      <x:c r="G74" s="2" t="str">
        <x:v>LNZLHT 20260425001</x:v>
      </x:c>
      <x:c r="H74" s="2" t="str">
        <x:v>嘉兴市京宝租赁18T*4</x:v>
      </x:c>
      <x:c r="I74" s="2" t="n">
        <x:v>4</x:v>
      </x:c>
      <x:c r="J74" s="2" t="str">
        <x:v>羚牛100辆18T</x:v>
      </x:c>
      <x:c r="K74" s="2" t="str">
        <x:v>2026-09-01 00:00:00</x:v>
      </x:c>
      <x:c r="L74" s="2" t="str">
        <x:v>2026-09-05 00:00:00</x:v>
      </x:c>
      <x:c r="M74" s="2" t="n">
        <x:v>5</x:v>
      </x:c>
      <x:c r="N74" s="7" t="n">
        <x:f>ROUND(V74*M74/'规则与名单'!$B$3,2)</x:f>
        <x:v>1000</x:v>
      </x:c>
      <x:c r="O74" s="7" t="n">
        <x:f>ROUND(SUMIFS('逐日取数依据'!$L$2:$L$8738,'逐日取数依据'!$A$2:$A$8738,AB74),2)</x:f>
        <x:v>359</x:v>
      </x:c>
      <x:c r="P74" s="2" t="n">
        <x:f>ROUND(O74/N74*100,2)</x:f>
        <x:v>35.9</x:v>
      </x:c>
      <x:c r="Q74" s="2" t="str">
        <x:f>IF(X74=M74,"待补里程",IF(O74&gt;=N74,"达标",IF(X74&gt;0,"已有里程未达标","未达标")))</x:f>
        <x:v>已有里程未达标</x:v>
      </x:c>
      <x:c r="R74" s="2" t="str">
        <x:v>已完成</x:v>
      </x:c>
      <x:c r="S74" s="2" t="str">
        <x:v>2026-05-10 00:00:00</x:v>
      </x:c>
      <x:c r="T74" s="2"/>
      <x:c r="U74" s="2" t="str">
        <x:v>2026-09-05 00:00:00</x:v>
      </x:c>
      <x:c r="V74" s="2" t="n">
        <x:v>6000</x:v>
      </x:c>
      <x:c r="W74" s="7" t="n">
        <x:v>1000</x:v>
      </x:c>
      <x:c r="X74" s="2" t="n">
        <x:f>SUMIFS('逐日取数依据'!$M$2:$M$8738,'逐日取数依据'!$A$2:$A$8738,AB74)</x:f>
        <x:v>1</x:v>
      </x:c>
      <x:c r="Y74" s="2" t="str">
        <x:v>否</x:v>
      </x:c>
      <x:c r="Z74" s="2" t="str">
        <x:v>否</x:v>
      </x:c>
      <x:c r="AA74" s="2" t="str">
        <x:f>IF(X74&gt;0,"仅累计已有数据，缺失不代表实际零里程","数据齐全")</x:f>
        <x:v>仅累计已有数据，缺失不代表实际零里程</x:v>
      </x:c>
      <x:c r="AB74" s="2" t="n">
        <x:v>74</x:v>
      </x:c>
      <x:c r="AC74" s="2" t="n">
        <x:v>5</x:v>
      </x:c>
      <x:c r="AD74" s="7" t="n">
        <x:v>1000</x:v>
      </x:c>
      <x:c r="AE74" s="2" t="str">
        <x:v>缺失1天；非测试日仪表1天；非测试日纯氢3天</x:v>
      </x:c>
    </x:row>
    <x:row r="75" ht="22" customHeight="1">
      <x:c r="A75" s="2" t="str">
        <x:v>粤A01505F</x:v>
      </x:c>
      <x:c r="B75" s="2" t="n">
        <x:v>2026</x:v>
      </x:c>
      <x:c r="C75" s="2" t="n">
        <x:v>9</x:v>
      </x:c>
      <x:c r="D75" s="2" t="str">
        <x:v>业务一部</x:v>
      </x:c>
      <x:c r="E75" s="2" t="str">
        <x:v>刘念念</x:v>
      </x:c>
      <x:c r="F75" s="2" t="str">
        <x:v>上海利合供应链管理有限公司 (二部)</x:v>
      </x:c>
      <x:c r="G75" s="2" t="str">
        <x:v>LNZLHT 20260414001</x:v>
      </x:c>
      <x:c r="H75" s="2" t="str">
        <x:v>上海利合租赁现代18T*1</x:v>
      </x:c>
      <x:c r="I75" s="2" t="n">
        <x:v>4</x:v>
      </x:c>
      <x:c r="J75" s="2" t="str">
        <x:v>羚牛100辆18T</x:v>
      </x:c>
      <x:c r="K75" s="2" t="str">
        <x:v>2026-09-01 00:00:00</x:v>
      </x:c>
      <x:c r="L75" s="2" t="str">
        <x:v>2026-09-30 00:00:00</x:v>
      </x:c>
      <x:c r="M75" s="2" t="n">
        <x:v>30</x:v>
      </x:c>
      <x:c r="N75" s="7" t="n">
        <x:f>ROUND(V75*M75/'规则与名单'!$B$3,2)</x:f>
        <x:v>6000</x:v>
      </x:c>
      <x:c r="O75" s="7" t="n">
        <x:f>ROUND(SUMIFS('逐日取数依据'!$L$2:$L$8738,'逐日取数依据'!$A$2:$A$8738,AB75),2)</x:f>
        <x:v>5613.7</x:v>
      </x:c>
      <x:c r="P75" s="2" t="n">
        <x:f>ROUND(O75/N75*100,2)</x:f>
        <x:v>93.56</x:v>
      </x:c>
      <x:c r="Q75" s="2" t="str">
        <x:f>IF(X75=M75,"待补里程",IF(O75&gt;=N75,"达标",IF(X75&gt;0,"已有里程未达标","未达标")))</x:f>
        <x:v>已有里程未达标</x:v>
      </x:c>
      <x:c r="R75" s="2" t="str">
        <x:v>进行中</x:v>
      </x:c>
      <x:c r="S75" s="2" t="str">
        <x:v>2026-04-28 00:00:00</x:v>
      </x:c>
      <x:c r="T75" s="2"/>
      <x:c r="U75" s="2"/>
      <x:c r="V75" s="2" t="n">
        <x:v>6000</x:v>
      </x:c>
      <x:c r="W75" s="7" t="n">
        <x:v>1000</x:v>
      </x:c>
      <x:c r="X75" s="2" t="n">
        <x:f>SUMIFS('逐日取数依据'!$M$2:$M$8738,'逐日取数依据'!$A$2:$A$8738,AB75)</x:f>
        <x:v>3</x:v>
      </x:c>
      <x:c r="Y75" s="2" t="str">
        <x:v>否</x:v>
      </x:c>
      <x:c r="Z75" s="2" t="str">
        <x:v>否</x:v>
      </x:c>
      <x:c r="AA75" s="2" t="str">
        <x:f>IF(X75&gt;0,"仅累计已有数据，缺失不代表实际零里程","数据齐全")</x:f>
        <x:v>仅累计已有数据，缺失不代表实际零里程</x:v>
      </x:c>
      <x:c r="AB75" s="2" t="n">
        <x:v>75</x:v>
      </x:c>
      <x:c r="AC75" s="2" t="n">
        <x:v>30</x:v>
      </x:c>
      <x:c r="AD75" s="7" t="n">
        <x:v>6000</x:v>
      </x:c>
      <x:c r="AE75" s="2" t="str">
        <x:v>非测试日纯氢27天；缺失3天</x:v>
      </x:c>
    </x:row>
    <x:row r="76" ht="22" customHeight="1">
      <x:c r="A76" s="2" t="str">
        <x:v>粤A01506F</x:v>
      </x:c>
      <x:c r="B76" s="2" t="n">
        <x:v>2026</x:v>
      </x:c>
      <x:c r="C76" s="2" t="n">
        <x:v>9</x:v>
      </x:c>
      <x:c r="D76" s="2" t="str">
        <x:v>业务一部</x:v>
      </x:c>
      <x:c r="E76" s="2" t="str">
        <x:v>刘念念</x:v>
      </x:c>
      <x:c r="F76" s="2" t="str">
        <x:v>上海利合供应链管理有限公司 (二部)</x:v>
      </x:c>
      <x:c r="G76" s="2" t="str">
        <x:v>LNZLHT 20260202002</x:v>
      </x:c>
      <x:c r="H76" s="2" t="str">
        <x:v>上海利合租赁18T*1(宇视）</x:v>
      </x:c>
      <x:c r="I76" s="2" t="n">
        <x:v>4</x:v>
      </x:c>
      <x:c r="J76" s="2" t="str">
        <x:v>羚牛100辆18T</x:v>
      </x:c>
      <x:c r="K76" s="2" t="str">
        <x:v>2026-09-01 00:00:00</x:v>
      </x:c>
      <x:c r="L76" s="2" t="str">
        <x:v>2026-09-30 00:00:00</x:v>
      </x:c>
      <x:c r="M76" s="2" t="n">
        <x:v>30</x:v>
      </x:c>
      <x:c r="N76" s="7" t="n">
        <x:f>ROUND(V76*M76/'规则与名单'!$B$3,2)</x:f>
        <x:v>6000</x:v>
      </x:c>
      <x:c r="O76" s="7" t="n">
        <x:f>ROUND(SUMIFS('逐日取数依据'!$L$2:$L$8738,'逐日取数依据'!$A$2:$A$8738,AB76),2)</x:f>
        <x:v>5495.4</x:v>
      </x:c>
      <x:c r="P76" s="2" t="n">
        <x:f>ROUND(O76/N76*100,2)</x:f>
        <x:v>91.59</x:v>
      </x:c>
      <x:c r="Q76" s="2" t="str">
        <x:f>IF(X76=M76,"待补里程",IF(O76&gt;=N76,"达标",IF(X76&gt;0,"已有里程未达标","未达标")))</x:f>
        <x:v>已有里程未达标</x:v>
      </x:c>
      <x:c r="R76" s="2" t="str">
        <x:v>进行中</x:v>
      </x:c>
      <x:c r="S76" s="2" t="str">
        <x:v>2026-02-04 00:00:00</x:v>
      </x:c>
      <x:c r="T76" s="2"/>
      <x:c r="U76" s="2"/>
      <x:c r="V76" s="2" t="n">
        <x:v>6000</x:v>
      </x:c>
      <x:c r="W76" s="7" t="n">
        <x:v>1000</x:v>
      </x:c>
      <x:c r="X76" s="2" t="n">
        <x:f>SUMIFS('逐日取数依据'!$M$2:$M$8738,'逐日取数依据'!$A$2:$A$8738,AB76)</x:f>
        <x:v>3</x:v>
      </x:c>
      <x:c r="Y76" s="2" t="str">
        <x:v>否</x:v>
      </x:c>
      <x:c r="Z76" s="2" t="str">
        <x:v>否</x:v>
      </x:c>
      <x:c r="AA76" s="2" t="str">
        <x:f>IF(X76&gt;0,"仅累计已有数据，缺失不代表实际零里程","数据齐全")</x:f>
        <x:v>仅累计已有数据，缺失不代表实际零里程</x:v>
      </x:c>
      <x:c r="AB76" s="2" t="n">
        <x:v>76</x:v>
      </x:c>
      <x:c r="AC76" s="2" t="n">
        <x:v>30</x:v>
      </x:c>
      <x:c r="AD76" s="7" t="n">
        <x:v>6000</x:v>
      </x:c>
      <x:c r="AE76" s="2" t="str">
        <x:v>非测试日纯氢27天；缺失3天</x:v>
      </x:c>
    </x:row>
    <x:row r="77" ht="22" customHeight="1">
      <x:c r="A77" s="2" t="str">
        <x:v>粤A02007F</x:v>
      </x:c>
      <x:c r="B77" s="2" t="n">
        <x:v>2026</x:v>
      </x:c>
      <x:c r="C77" s="2" t="n">
        <x:v>9</x:v>
      </x:c>
      <x:c r="D77" s="2" t="str">
        <x:v>业务一部</x:v>
      </x:c>
      <x:c r="E77" s="2" t="str">
        <x:v>刘念念</x:v>
      </x:c>
      <x:c r="F77" s="2" t="str">
        <x:v>嘉兴市京宝物流有限公司</x:v>
      </x:c>
      <x:c r="G77" s="2" t="str">
        <x:v>LNZLHT 20260425001</x:v>
      </x:c>
      <x:c r="H77" s="2" t="str">
        <x:v>嘉兴市京宝租赁18T*4</x:v>
      </x:c>
      <x:c r="I77" s="2" t="n">
        <x:v>4</x:v>
      </x:c>
      <x:c r="J77" s="2" t="str">
        <x:v>羚牛100辆18T</x:v>
      </x:c>
      <x:c r="K77" s="2" t="str">
        <x:v>2026-09-01 00:00:00</x:v>
      </x:c>
      <x:c r="L77" s="2" t="str">
        <x:v>2026-09-30 00:00:00</x:v>
      </x:c>
      <x:c r="M77" s="2" t="n">
        <x:v>30</x:v>
      </x:c>
      <x:c r="N77" s="7" t="n">
        <x:f>ROUND(V77*M77/'规则与名单'!$B$3,2)</x:f>
        <x:v>6000</x:v>
      </x:c>
      <x:c r="O77" s="7" t="n">
        <x:f>ROUND(SUMIFS('逐日取数依据'!$L$2:$L$8738,'逐日取数依据'!$A$2:$A$8738,AB77),2)</x:f>
        <x:v>436.5</x:v>
      </x:c>
      <x:c r="P77" s="2" t="n">
        <x:f>ROUND(O77/N77*100,2)</x:f>
        <x:v>7.28</x:v>
      </x:c>
      <x:c r="Q77" s="2" t="str">
        <x:f>IF(X77=M77,"待补里程",IF(O77&gt;=N77,"达标",IF(X77&gt;0,"已有里程未达标","未达标")))</x:f>
        <x:v>已有里程未达标</x:v>
      </x:c>
      <x:c r="R77" s="2" t="str">
        <x:v>进行中</x:v>
      </x:c>
      <x:c r="S77" s="2" t="str">
        <x:v>2026-05-10 00:00:00</x:v>
      </x:c>
      <x:c r="T77" s="2"/>
      <x:c r="U77" s="2"/>
      <x:c r="V77" s="2" t="n">
        <x:v>6000</x:v>
      </x:c>
      <x:c r="W77" s="7" t="n">
        <x:v>1000</x:v>
      </x:c>
      <x:c r="X77" s="2" t="n">
        <x:f>SUMIFS('逐日取数依据'!$M$2:$M$8738,'逐日取数依据'!$A$2:$A$8738,AB77)</x:f>
        <x:v>2</x:v>
      </x:c>
      <x:c r="Y77" s="2" t="str">
        <x:v>否</x:v>
      </x:c>
      <x:c r="Z77" s="2" t="str">
        <x:v>否</x:v>
      </x:c>
      <x:c r="AA77" s="2" t="str">
        <x:f>IF(X77&gt;0,"仅累计已有数据，缺失不代表实际零里程","数据齐全")</x:f>
        <x:v>仅累计已有数据，缺失不代表实际零里程</x:v>
      </x:c>
      <x:c r="AB77" s="2" t="n">
        <x:v>77</x:v>
      </x:c>
      <x:c r="AC77" s="2" t="n">
        <x:v>30</x:v>
      </x:c>
      <x:c r="AD77" s="7" t="n">
        <x:v>6000</x:v>
      </x:c>
      <x:c r="AE77" s="2" t="str">
        <x:v>非测试日纯氢28天；缺失2天</x:v>
      </x:c>
    </x:row>
    <x:row r="78" ht="22" customHeight="1">
      <x:c r="A78" s="2" t="str">
        <x:v>粤A02058F</x:v>
      </x:c>
      <x:c r="B78" s="2" t="n">
        <x:v>2026</x:v>
      </x:c>
      <x:c r="C78" s="2" t="n">
        <x:v>9</x:v>
      </x:c>
      <x:c r="D78" s="2" t="str">
        <x:v>业务一部</x:v>
      </x:c>
      <x:c r="E78" s="2" t="str">
        <x:v>刘念念</x:v>
      </x:c>
      <x:c r="F78" s="2" t="str">
        <x:v>嘉兴市京宝物流有限公司</x:v>
      </x:c>
      <x:c r="G78" s="2" t="str">
        <x:v>LNZLHT 20260518001</x:v>
      </x:c>
      <x:c r="H78" s="2" t="str">
        <x:v>嘉兴京宝租赁18T*10</x:v>
      </x:c>
      <x:c r="I78" s="2" t="n">
        <x:v>4</x:v>
      </x:c>
      <x:c r="J78" s="2" t="str">
        <x:v>羚牛100辆18T</x:v>
      </x:c>
      <x:c r="K78" s="2" t="str">
        <x:v>2026-09-01 00:00:00</x:v>
      </x:c>
      <x:c r="L78" s="2" t="str">
        <x:v>2026-09-07 00:00:00</x:v>
      </x:c>
      <x:c r="M78" s="2" t="n">
        <x:v>7</x:v>
      </x:c>
      <x:c r="N78" s="7" t="n">
        <x:f>ROUND(V78*M78/'规则与名单'!$B$3,2)</x:f>
        <x:v>1400</x:v>
      </x:c>
      <x:c r="O78" s="7" t="n">
        <x:f>ROUND(SUMIFS('逐日取数依据'!$L$2:$L$8738,'逐日取数依据'!$A$2:$A$8738,AB78),2)</x:f>
        <x:v>496.2</x:v>
      </x:c>
      <x:c r="P78" s="2" t="n">
        <x:f>ROUND(O78/N78*100,2)</x:f>
        <x:v>35.44</x:v>
      </x:c>
      <x:c r="Q78" s="2" t="str">
        <x:f>IF(X78=M78,"待补里程",IF(O78&gt;=N78,"达标",IF(X78&gt;0,"已有里程未达标","未达标")))</x:f>
        <x:v>未达标</x:v>
      </x:c>
      <x:c r="R78" s="2" t="str">
        <x:v>已完成</x:v>
      </x:c>
      <x:c r="S78" s="2" t="str">
        <x:v>2026-05-19 00:00:00</x:v>
      </x:c>
      <x:c r="T78" s="2"/>
      <x:c r="U78" s="2" t="str">
        <x:v>2026-09-07 00:00:00</x:v>
      </x:c>
      <x:c r="V78" s="2" t="n">
        <x:v>6000</x:v>
      </x:c>
      <x:c r="W78" s="7" t="n">
        <x:v>1000</x:v>
      </x:c>
      <x:c r="X78" s="2" t="n">
        <x:f>SUMIFS('逐日取数依据'!$M$2:$M$8738,'逐日取数依据'!$A$2:$A$8738,AB78)</x:f>
        <x:v>0</x:v>
      </x:c>
      <x:c r="Y78" s="2" t="str">
        <x:v>否</x:v>
      </x:c>
      <x:c r="Z78" s="2" t="str">
        <x:v>是</x:v>
      </x:c>
      <x:c r="AA78" s="2" t="str">
        <x:f>IF(X78&gt;0,"仅累计已有数据，缺失不代表实际零里程","数据齐全")</x:f>
        <x:v>数据齐全</x:v>
      </x:c>
      <x:c r="AB78" s="2" t="n">
        <x:v>78</x:v>
      </x:c>
      <x:c r="AC78" s="2" t="n">
        <x:v>7</x:v>
      </x:c>
      <x:c r="AD78" s="7" t="n">
        <x:v>1400</x:v>
      </x:c>
      <x:c r="AE78" s="2" t="str">
        <x:v>非测试日纯氢5天；测试名单无纯氢GPS2天</x:v>
      </x:c>
    </x:row>
    <x:row r="79" ht="22" customHeight="1">
      <x:c r="A79" s="2" t="str">
        <x:v>粤A02298F</x:v>
      </x:c>
      <x:c r="B79" s="2" t="n">
        <x:v>2026</x:v>
      </x:c>
      <x:c r="C79" s="2" t="n">
        <x:v>9</x:v>
      </x:c>
      <x:c r="D79" s="2" t="str">
        <x:v>业务一部</x:v>
      </x:c>
      <x:c r="E79" s="2" t="str">
        <x:v>刘念念</x:v>
      </x:c>
      <x:c r="F79" s="2" t="str">
        <x:v>嘉兴市京宝物流有限公司</x:v>
      </x:c>
      <x:c r="G79" s="2" t="str">
        <x:v>LNZLHT 20260510001</x:v>
      </x:c>
      <x:c r="H79" s="2" t="str">
        <x:v>嘉兴市京宝租赁18T*3</x:v>
      </x:c>
      <x:c r="I79" s="2" t="n">
        <x:v>4</x:v>
      </x:c>
      <x:c r="J79" s="2" t="str">
        <x:v>羚牛100辆18T</x:v>
      </x:c>
      <x:c r="K79" s="2" t="str">
        <x:v>2026-09-01 00:00:00</x:v>
      </x:c>
      <x:c r="L79" s="2" t="str">
        <x:v>2026-09-30 00:00:00</x:v>
      </x:c>
      <x:c r="M79" s="2" t="n">
        <x:v>30</x:v>
      </x:c>
      <x:c r="N79" s="7" t="n">
        <x:f>ROUND(V79*M79/'规则与名单'!$B$3,2)</x:f>
        <x:v>6000</x:v>
      </x:c>
      <x:c r="O79" s="7" t="n">
        <x:f>ROUND(SUMIFS('逐日取数依据'!$L$2:$L$8738,'逐日取数依据'!$A$2:$A$8738,AB79),2)</x:f>
        <x:v>504</x:v>
      </x:c>
      <x:c r="P79" s="2" t="n">
        <x:f>ROUND(O79/N79*100,2)</x:f>
        <x:v>8.4</x:v>
      </x:c>
      <x:c r="Q79" s="2" t="str">
        <x:f>IF(X79=M79,"待补里程",IF(O79&gt;=N79,"达标",IF(X79&gt;0,"已有里程未达标","未达标")))</x:f>
        <x:v>已有里程未达标</x:v>
      </x:c>
      <x:c r="R79" s="2" t="str">
        <x:v>进行中</x:v>
      </x:c>
      <x:c r="S79" s="2" t="str">
        <x:v>2026-05-14 00:00:00</x:v>
      </x:c>
      <x:c r="T79" s="2"/>
      <x:c r="U79" s="2"/>
      <x:c r="V79" s="2" t="n">
        <x:v>6000</x:v>
      </x:c>
      <x:c r="W79" s="7" t="n">
        <x:v>1000</x:v>
      </x:c>
      <x:c r="X79" s="2" t="n">
        <x:f>SUMIFS('逐日取数依据'!$M$2:$M$8738,'逐日取数依据'!$A$2:$A$8738,AB79)</x:f>
        <x:v>1</x:v>
      </x:c>
      <x:c r="Y79" s="2" t="str">
        <x:v>否</x:v>
      </x:c>
      <x:c r="Z79" s="2" t="str">
        <x:v>否</x:v>
      </x:c>
      <x:c r="AA79" s="2" t="str">
        <x:f>IF(X79&gt;0,"仅累计已有数据，缺失不代表实际零里程","数据齐全")</x:f>
        <x:v>仅累计已有数据，缺失不代表实际零里程</x:v>
      </x:c>
      <x:c r="AB79" s="2" t="n">
        <x:v>79</x:v>
      </x:c>
      <x:c r="AC79" s="2" t="n">
        <x:v>30</x:v>
      </x:c>
      <x:c r="AD79" s="7" t="n">
        <x:v>6000</x:v>
      </x:c>
      <x:c r="AE79" s="2" t="str">
        <x:v>非测试日纯氢29天；缺失1天</x:v>
      </x:c>
    </x:row>
    <x:row r="80" ht="22" customHeight="1">
      <x:c r="A80" s="2" t="str">
        <x:v>粤A03350F</x:v>
      </x:c>
      <x:c r="B80" s="2" t="n">
        <x:v>2026</x:v>
      </x:c>
      <x:c r="C80" s="2" t="n">
        <x:v>9</x:v>
      </x:c>
      <x:c r="D80" s="2" t="str">
        <x:v>业务一部</x:v>
      </x:c>
      <x:c r="E80" s="2" t="str">
        <x:v>刘念念</x:v>
      </x:c>
      <x:c r="F80" s="2" t="str">
        <x:v>嘉兴市京宝物流有限公司</x:v>
      </x:c>
      <x:c r="G80" s="2" t="str">
        <x:v>LNZLHT 20260510001</x:v>
      </x:c>
      <x:c r="H80" s="2" t="str">
        <x:v>嘉兴市京宝租赁18T*3</x:v>
      </x:c>
      <x:c r="I80" s="2" t="n">
        <x:v>4</x:v>
      </x:c>
      <x:c r="J80" s="2" t="str">
        <x:v>羚牛100辆18T</x:v>
      </x:c>
      <x:c r="K80" s="2" t="str">
        <x:v>2026-09-01 00:00:00</x:v>
      </x:c>
      <x:c r="L80" s="2" t="str">
        <x:v>2026-09-30 00:00:00</x:v>
      </x:c>
      <x:c r="M80" s="2" t="n">
        <x:v>30</x:v>
      </x:c>
      <x:c r="N80" s="7" t="n">
        <x:f>ROUND(V80*M80/'规则与名单'!$B$3,2)</x:f>
        <x:v>6000</x:v>
      </x:c>
      <x:c r="O80" s="7" t="n">
        <x:f>ROUND(SUMIFS('逐日取数依据'!$L$2:$L$8738,'逐日取数依据'!$A$2:$A$8738,AB80),2)</x:f>
        <x:v>581.4</x:v>
      </x:c>
      <x:c r="P80" s="2" t="n">
        <x:f>ROUND(O80/N80*100,2)</x:f>
        <x:v>9.69</x:v>
      </x:c>
      <x:c r="Q80" s="2" t="str">
        <x:f>IF(X80=M80,"待补里程",IF(O80&gt;=N80,"达标",IF(X80&gt;0,"已有里程未达标","未达标")))</x:f>
        <x:v>已有里程未达标</x:v>
      </x:c>
      <x:c r="R80" s="2" t="str">
        <x:v>进行中</x:v>
      </x:c>
      <x:c r="S80" s="2" t="str">
        <x:v>2026-05-14 00:00:00</x:v>
      </x:c>
      <x:c r="T80" s="2"/>
      <x:c r="U80" s="2"/>
      <x:c r="V80" s="2" t="n">
        <x:v>6000</x:v>
      </x:c>
      <x:c r="W80" s="7" t="n">
        <x:v>1000</x:v>
      </x:c>
      <x:c r="X80" s="2" t="n">
        <x:f>SUMIFS('逐日取数依据'!$M$2:$M$8738,'逐日取数依据'!$A$2:$A$8738,AB80)</x:f>
        <x:v>5</x:v>
      </x:c>
      <x:c r="Y80" s="2" t="str">
        <x:v>否</x:v>
      </x:c>
      <x:c r="Z80" s="2" t="str">
        <x:v>否</x:v>
      </x:c>
      <x:c r="AA80" s="2" t="str">
        <x:f>IF(X80&gt;0,"仅累计已有数据，缺失不代表实际零里程","数据齐全")</x:f>
        <x:v>仅累计已有数据，缺失不代表实际零里程</x:v>
      </x:c>
      <x:c r="AB80" s="2" t="n">
        <x:v>80</x:v>
      </x:c>
      <x:c r="AC80" s="2" t="n">
        <x:v>30</x:v>
      </x:c>
      <x:c r="AD80" s="7" t="n">
        <x:v>6000</x:v>
      </x:c>
      <x:c r="AE80" s="2" t="str">
        <x:v>非测试日纯氢25天；缺失5天</x:v>
      </x:c>
    </x:row>
    <x:row r="81" ht="22" customHeight="1">
      <x:c r="A81" s="2" t="str">
        <x:v>粤A03517F</x:v>
      </x:c>
      <x:c r="B81" s="2" t="n">
        <x:v>2026</x:v>
      </x:c>
      <x:c r="C81" s="2" t="n">
        <x:v>9</x:v>
      </x:c>
      <x:c r="D81" s="2" t="str">
        <x:v>业务一部</x:v>
      </x:c>
      <x:c r="E81" s="2" t="str">
        <x:v>刘念念</x:v>
      </x:c>
      <x:c r="F81" s="2" t="str">
        <x:v>嘉兴市南湖区新丰镇乐果货物运输服务部（个体工商户）</x:v>
      </x:c>
      <x:c r="G81" s="2" t="str">
        <x:v>LNZLHT20251216001</x:v>
      </x:c>
      <x:c r="H81" s="2" t="str">
        <x:v>新丰乐果运输租赁18T*2</x:v>
      </x:c>
      <x:c r="I81" s="2" t="n">
        <x:v>4</x:v>
      </x:c>
      <x:c r="J81" s="2" t="str">
        <x:v>羚牛100辆18T</x:v>
      </x:c>
      <x:c r="K81" s="2" t="str">
        <x:v>2026-09-01 00:00:00</x:v>
      </x:c>
      <x:c r="L81" s="2" t="str">
        <x:v>2026-09-30 00:00:00</x:v>
      </x:c>
      <x:c r="M81" s="2" t="n">
        <x:v>30</x:v>
      </x:c>
      <x:c r="N81" s="7" t="n">
        <x:f>ROUND(V81*M81/'规则与名单'!$B$3,2)</x:f>
        <x:v>6000</x:v>
      </x:c>
      <x:c r="O81" s="7" t="n">
        <x:f>ROUND(SUMIFS('逐日取数依据'!$L$2:$L$8738,'逐日取数依据'!$A$2:$A$8738,AB81),2)</x:f>
        <x:v>1692.3</x:v>
      </x:c>
      <x:c r="P81" s="2" t="n">
        <x:f>ROUND(O81/N81*100,2)</x:f>
        <x:v>28.21</x:v>
      </x:c>
      <x:c r="Q81" s="2" t="str">
        <x:f>IF(X81=M81,"待补里程",IF(O81&gt;=N81,"达标",IF(X81&gt;0,"已有里程未达标","未达标")))</x:f>
        <x:v>未达标</x:v>
      </x:c>
      <x:c r="R81" s="2" t="str">
        <x:v>进行中</x:v>
      </x:c>
      <x:c r="S81" s="2" t="str">
        <x:v>2026-06-25 00:00:00</x:v>
      </x:c>
      <x:c r="T81" s="2"/>
      <x:c r="U81" s="2"/>
      <x:c r="V81" s="2" t="n">
        <x:v>6000</x:v>
      </x:c>
      <x:c r="W81" s="7" t="n">
        <x:v>1000</x:v>
      </x:c>
      <x:c r="X81" s="2" t="n">
        <x:f>SUMIFS('逐日取数依据'!$M$2:$M$8738,'逐日取数依据'!$A$2:$A$8738,AB81)</x:f>
        <x:v>0</x:v>
      </x:c>
      <x:c r="Y81" s="2" t="str">
        <x:v>否</x:v>
      </x:c>
      <x:c r="Z81" s="2" t="str">
        <x:v>否</x:v>
      </x:c>
      <x:c r="AA81" s="2" t="str">
        <x:f>IF(X81&gt;0,"仅累计已有数据，缺失不代表实际零里程","数据齐全")</x:f>
        <x:v>数据齐全</x:v>
      </x:c>
      <x:c r="AB81" s="2" t="n">
        <x:v>81</x:v>
      </x:c>
      <x:c r="AC81" s="2" t="n">
        <x:v>30</x:v>
      </x:c>
      <x:c r="AD81" s="7" t="n">
        <x:v>6000</x:v>
      </x:c>
      <x:c r="AE81" s="2" t="str">
        <x:v>非测试日纯氢29天；非测试日仪表1天</x:v>
      </x:c>
    </x:row>
    <x:row r="82" ht="22" customHeight="1">
      <x:c r="A82" s="2" t="str">
        <x:v>粤A03676F</x:v>
      </x:c>
      <x:c r="B82" s="2" t="n">
        <x:v>2026</x:v>
      </x:c>
      <x:c r="C82" s="2" t="n">
        <x:v>9</x:v>
      </x:c>
      <x:c r="D82" s="2" t="str">
        <x:v>业务一部</x:v>
      </x:c>
      <x:c r="E82" s="2" t="str">
        <x:v>刘念念</x:v>
      </x:c>
      <x:c r="F82" s="2" t="str">
        <x:v>嘉兴市南湖区大桥镇雪观运输装卸服务站</x:v>
      </x:c>
      <x:c r="G82" s="2" t="str">
        <x:v>LNZLHT20251010001</x:v>
      </x:c>
      <x:c r="H82" s="2" t="str">
        <x:v>雪观运输租赁18T*3</x:v>
      </x:c>
      <x:c r="I82" s="2" t="n">
        <x:v>4</x:v>
      </x:c>
      <x:c r="J82" s="2" t="str">
        <x:v>羚牛100辆18T</x:v>
      </x:c>
      <x:c r="K82" s="2" t="str">
        <x:v>2026-09-01 00:00:00</x:v>
      </x:c>
      <x:c r="L82" s="2" t="str">
        <x:v>2026-09-22 00:00:00</x:v>
      </x:c>
      <x:c r="M82" s="2" t="n">
        <x:v>22</x:v>
      </x:c>
      <x:c r="N82" s="7" t="n">
        <x:f>ROUND(V82*M82/'规则与名单'!$B$3,2)</x:f>
        <x:v>4400</x:v>
      </x:c>
      <x:c r="O82" s="7" t="n">
        <x:f>ROUND(SUMIFS('逐日取数依据'!$L$2:$L$8738,'逐日取数依据'!$A$2:$A$8738,AB82),2)</x:f>
        <x:v>1078</x:v>
      </x:c>
      <x:c r="P82" s="2" t="n">
        <x:f>ROUND(O82/N82*100,2)</x:f>
        <x:v>24.5</x:v>
      </x:c>
      <x:c r="Q82" s="2" t="str">
        <x:f>IF(X82=M82,"待补里程",IF(O82&gt;=N82,"达标",IF(X82&gt;0,"已有里程未达标","未达标")))</x:f>
        <x:v>未达标</x:v>
      </x:c>
      <x:c r="R82" s="2" t="str">
        <x:v>已完成</x:v>
      </x:c>
      <x:c r="S82" s="2" t="str">
        <x:v>2026-07-22 00:00:00</x:v>
      </x:c>
      <x:c r="T82" s="2"/>
      <x:c r="U82" s="2" t="str">
        <x:v>2026-09-22 00:00:00</x:v>
      </x:c>
      <x:c r="V82" s="2" t="n">
        <x:v>6000</x:v>
      </x:c>
      <x:c r="W82" s="7" t="n">
        <x:v>1000</x:v>
      </x:c>
      <x:c r="X82" s="2" t="n">
        <x:f>SUMIFS('逐日取数依据'!$M$2:$M$8738,'逐日取数依据'!$A$2:$A$8738,AB82)</x:f>
        <x:v>0</x:v>
      </x:c>
      <x:c r="Y82" s="2" t="str">
        <x:v>否</x:v>
      </x:c>
      <x:c r="Z82" s="2" t="str">
        <x:v>否</x:v>
      </x:c>
      <x:c r="AA82" s="2" t="str">
        <x:f>IF(X82&gt;0,"仅累计已有数据，缺失不代表实际零里程","数据齐全")</x:f>
        <x:v>数据齐全</x:v>
      </x:c>
      <x:c r="AB82" s="2" t="n">
        <x:v>82</x:v>
      </x:c>
      <x:c r="AC82" s="2" t="n">
        <x:v>22</x:v>
      </x:c>
      <x:c r="AD82" s="7" t="n">
        <x:v>4400</x:v>
      </x:c>
      <x:c r="AE82" s="2" t="str">
        <x:v>非测试日纯氢22天</x:v>
      </x:c>
    </x:row>
    <x:row r="83" ht="22" customHeight="1">
      <x:c r="A83" s="2" t="str">
        <x:v>粤A05609F</x:v>
      </x:c>
      <x:c r="B83" s="2" t="n">
        <x:v>2026</x:v>
      </x:c>
      <x:c r="C83" s="2" t="n">
        <x:v>9</x:v>
      </x:c>
      <x:c r="D83" s="2" t="str">
        <x:v>业务一部</x:v>
      </x:c>
      <x:c r="E83" s="2" t="str">
        <x:v>刘念念</x:v>
      </x:c>
      <x:c r="F83" s="2" t="str">
        <x:v>嘉兴市京宝物流有限公司</x:v>
      </x:c>
      <x:c r="G83" s="2" t="str">
        <x:v>LNZLHT 20260518001</x:v>
      </x:c>
      <x:c r="H83" s="2" t="str">
        <x:v>嘉兴京宝租赁18T*10</x:v>
      </x:c>
      <x:c r="I83" s="2" t="n">
        <x:v>4</x:v>
      </x:c>
      <x:c r="J83" s="2" t="str">
        <x:v>羚牛100辆18T</x:v>
      </x:c>
      <x:c r="K83" s="2" t="str">
        <x:v>2026-09-01 00:00:00</x:v>
      </x:c>
      <x:c r="L83" s="2" t="str">
        <x:v>2026-09-30 00:00:00</x:v>
      </x:c>
      <x:c r="M83" s="2" t="n">
        <x:v>30</x:v>
      </x:c>
      <x:c r="N83" s="7" t="n">
        <x:f>ROUND(V83*M83/'规则与名单'!$B$3,2)</x:f>
        <x:v>6000</x:v>
      </x:c>
      <x:c r="O83" s="7" t="n">
        <x:f>ROUND(SUMIFS('逐日取数依据'!$L$2:$L$8738,'逐日取数依据'!$A$2:$A$8738,AB83),2)</x:f>
        <x:v>318.1</x:v>
      </x:c>
      <x:c r="P83" s="2" t="n">
        <x:f>ROUND(O83/N83*100,2)</x:f>
        <x:v>5.3</x:v>
      </x:c>
      <x:c r="Q83" s="2" t="str">
        <x:f>IF(X83=M83,"待补里程",IF(O83&gt;=N83,"达标",IF(X83&gt;0,"已有里程未达标","未达标")))</x:f>
        <x:v>已有里程未达标</x:v>
      </x:c>
      <x:c r="R83" s="2" t="str">
        <x:v>已完成</x:v>
      </x:c>
      <x:c r="S83" s="2" t="str">
        <x:v>2026-07-28 00:00:00</x:v>
      </x:c>
      <x:c r="T83" s="2"/>
      <x:c r="U83" s="2" t="str">
        <x:v>2026-09-30 00:00:00</x:v>
      </x:c>
      <x:c r="V83" s="2" t="n">
        <x:v>6000</x:v>
      </x:c>
      <x:c r="W83" s="7" t="n">
        <x:v>1000</x:v>
      </x:c>
      <x:c r="X83" s="2" t="n">
        <x:f>SUMIFS('逐日取数依据'!$M$2:$M$8738,'逐日取数依据'!$A$2:$A$8738,AB83)</x:f>
        <x:v>1</x:v>
      </x:c>
      <x:c r="Y83" s="2" t="str">
        <x:v>否</x:v>
      </x:c>
      <x:c r="Z83" s="2" t="str">
        <x:v>否</x:v>
      </x:c>
      <x:c r="AA83" s="2" t="str">
        <x:f>IF(X83&gt;0,"仅累计已有数据，缺失不代表实际零里程","数据齐全")</x:f>
        <x:v>仅累计已有数据，缺失不代表实际零里程</x:v>
      </x:c>
      <x:c r="AB83" s="2" t="n">
        <x:v>83</x:v>
      </x:c>
      <x:c r="AC83" s="2" t="n">
        <x:v>30</x:v>
      </x:c>
      <x:c r="AD83" s="7" t="n">
        <x:v>6000</x:v>
      </x:c>
      <x:c r="AE83" s="2" t="str">
        <x:v>非测试日纯氢28天；缺失1天；非测试日仪表1天</x:v>
      </x:c>
    </x:row>
    <x:row r="84" ht="22" customHeight="1">
      <x:c r="A84" s="2" t="str">
        <x:v>粤A05650F</x:v>
      </x:c>
      <x:c r="B84" s="2" t="n">
        <x:v>2026</x:v>
      </x:c>
      <x:c r="C84" s="2" t="n">
        <x:v>9</x:v>
      </x:c>
      <x:c r="D84" s="2" t="str">
        <x:v>业务一部</x:v>
      </x:c>
      <x:c r="E84" s="2" t="str">
        <x:v>刘念念</x:v>
      </x:c>
      <x:c r="F84" s="2" t="str">
        <x:v>嘉兴港区众通快递有限公司</x:v>
      </x:c>
      <x:c r="G84" s="2" t="str">
        <x:v>LNZLHT 20251017001</x:v>
      </x:c>
      <x:c r="H84" s="2" t="str">
        <x:v>嘉兴港区众通18T*2</x:v>
      </x:c>
      <x:c r="I84" s="2" t="n">
        <x:v>4</x:v>
      </x:c>
      <x:c r="J84" s="2" t="str">
        <x:v>羚牛100辆18T</x:v>
      </x:c>
      <x:c r="K84" s="2" t="str">
        <x:v>2026-09-01 00:00:00</x:v>
      </x:c>
      <x:c r="L84" s="2" t="str">
        <x:v>2026-09-30 00:00:00</x:v>
      </x:c>
      <x:c r="M84" s="2" t="n">
        <x:v>30</x:v>
      </x:c>
      <x:c r="N84" s="7" t="n">
        <x:f>ROUND(V84*M84/'规则与名单'!$B$3,2)</x:f>
        <x:v>6000</x:v>
      </x:c>
      <x:c r="O84" s="7" t="n">
        <x:f>ROUND(SUMIFS('逐日取数依据'!$L$2:$L$8738,'逐日取数依据'!$A$2:$A$8738,AB84),2)</x:f>
        <x:v>3547.9</x:v>
      </x:c>
      <x:c r="P84" s="2" t="n">
        <x:f>ROUND(O84/N84*100,2)</x:f>
        <x:v>59.13</x:v>
      </x:c>
      <x:c r="Q84" s="2" t="str">
        <x:f>IF(X84=M84,"待补里程",IF(O84&gt;=N84,"达标",IF(X84&gt;0,"已有里程未达标","未达标")))</x:f>
        <x:v>未达标</x:v>
      </x:c>
      <x:c r="R84" s="2" t="str">
        <x:v>进行中</x:v>
      </x:c>
      <x:c r="S84" s="2" t="str">
        <x:v>2026-08-25 00:00:00</x:v>
      </x:c>
      <x:c r="T84" s="2"/>
      <x:c r="U84" s="2"/>
      <x:c r="V84" s="2" t="n">
        <x:v>6000</x:v>
      </x:c>
      <x:c r="W84" s="7" t="n">
        <x:v>1000</x:v>
      </x:c>
      <x:c r="X84" s="2" t="n">
        <x:f>SUMIFS('逐日取数依据'!$M$2:$M$8738,'逐日取数依据'!$A$2:$A$8738,AB84)</x:f>
        <x:v>0</x:v>
      </x:c>
      <x:c r="Y84" s="2" t="str">
        <x:v>否</x:v>
      </x:c>
      <x:c r="Z84" s="2" t="str">
        <x:v>否</x:v>
      </x:c>
      <x:c r="AA84" s="2" t="str">
        <x:f>IF(X84&gt;0,"仅累计已有数据，缺失不代表实际零里程","数据齐全")</x:f>
        <x:v>数据齐全</x:v>
      </x:c>
      <x:c r="AB84" s="2" t="n">
        <x:v>84</x:v>
      </x:c>
      <x:c r="AC84" s="2" t="n">
        <x:v>30</x:v>
      </x:c>
      <x:c r="AD84" s="7" t="n">
        <x:v>6000</x:v>
      </x:c>
      <x:c r="AE84" s="2" t="str">
        <x:v>非测试日纯氢30天</x:v>
      </x:c>
    </x:row>
    <x:row r="85" ht="22" customHeight="1">
      <x:c r="A85" s="2" t="str">
        <x:v>粤A05809F</x:v>
      </x:c>
      <x:c r="B85" s="2" t="n">
        <x:v>2026</x:v>
      </x:c>
      <x:c r="C85" s="2" t="n">
        <x:v>9</x:v>
      </x:c>
      <x:c r="D85" s="2" t="str">
        <x:v>业务一部</x:v>
      </x:c>
      <x:c r="E85" s="2" t="str">
        <x:v>刘念念</x:v>
      </x:c>
      <x:c r="F85" s="2" t="str">
        <x:v>嘉兴市京宝物流有限公司</x:v>
      </x:c>
      <x:c r="G85" s="2" t="str">
        <x:v>LNZLHT 20260425001</x:v>
      </x:c>
      <x:c r="H85" s="2" t="str">
        <x:v>嘉兴市京宝租赁18T*4</x:v>
      </x:c>
      <x:c r="I85" s="2" t="n">
        <x:v>4</x:v>
      </x:c>
      <x:c r="J85" s="2" t="str">
        <x:v>羚牛100辆18T</x:v>
      </x:c>
      <x:c r="K85" s="2" t="str">
        <x:v>2026-09-01 00:00:00</x:v>
      </x:c>
      <x:c r="L85" s="2" t="str">
        <x:v>2026-09-30 00:00:00</x:v>
      </x:c>
      <x:c r="M85" s="2" t="n">
        <x:v>30</x:v>
      </x:c>
      <x:c r="N85" s="7" t="n">
        <x:f>ROUND(V85*M85/'规则与名单'!$B$3,2)</x:f>
        <x:v>6000</x:v>
      </x:c>
      <x:c r="O85" s="7" t="n">
        <x:f>ROUND(SUMIFS('逐日取数依据'!$L$2:$L$8738,'逐日取数依据'!$A$2:$A$8738,AB85),2)</x:f>
        <x:v>262.9</x:v>
      </x:c>
      <x:c r="P85" s="2" t="n">
        <x:f>ROUND(O85/N85*100,2)</x:f>
        <x:v>4.38</x:v>
      </x:c>
      <x:c r="Q85" s="2" t="str">
        <x:f>IF(X85=M85,"待补里程",IF(O85&gt;=N85,"达标",IF(X85&gt;0,"已有里程未达标","未达标")))</x:f>
        <x:v>已有里程未达标</x:v>
      </x:c>
      <x:c r="R85" s="2" t="str">
        <x:v>进行中</x:v>
      </x:c>
      <x:c r="S85" s="2" t="str">
        <x:v>2026-04-26 00:00:00</x:v>
      </x:c>
      <x:c r="T85" s="2"/>
      <x:c r="U85" s="2"/>
      <x:c r="V85" s="2" t="n">
        <x:v>6000</x:v>
      </x:c>
      <x:c r="W85" s="7" t="n">
        <x:v>1000</x:v>
      </x:c>
      <x:c r="X85" s="2" t="n">
        <x:f>SUMIFS('逐日取数依据'!$M$2:$M$8738,'逐日取数依据'!$A$2:$A$8738,AB85)</x:f>
        <x:v>3</x:v>
      </x:c>
      <x:c r="Y85" s="2" t="str">
        <x:v>否</x:v>
      </x:c>
      <x:c r="Z85" s="2" t="str">
        <x:v>否</x:v>
      </x:c>
      <x:c r="AA85" s="2" t="str">
        <x:f>IF(X85&gt;0,"仅累计已有数据，缺失不代表实际零里程","数据齐全")</x:f>
        <x:v>仅累计已有数据，缺失不代表实际零里程</x:v>
      </x:c>
      <x:c r="AB85" s="2" t="n">
        <x:v>85</x:v>
      </x:c>
      <x:c r="AC85" s="2" t="n">
        <x:v>30</x:v>
      </x:c>
      <x:c r="AD85" s="7" t="n">
        <x:v>6000</x:v>
      </x:c>
      <x:c r="AE85" s="2" t="str">
        <x:v>非测试日纯氢27天；缺失3天</x:v>
      </x:c>
    </x:row>
    <x:row r="86" ht="22" customHeight="1">
      <x:c r="A86" s="2" t="str">
        <x:v>粤A05906F</x:v>
      </x:c>
      <x:c r="B86" s="2" t="n">
        <x:v>2026</x:v>
      </x:c>
      <x:c r="C86" s="2" t="n">
        <x:v>9</x:v>
      </x:c>
      <x:c r="D86" s="2" t="str">
        <x:v>业务一部</x:v>
      </x:c>
      <x:c r="E86" s="2" t="str">
        <x:v>刘念念</x:v>
      </x:c>
      <x:c r="F86" s="2" t="str">
        <x:v>嘉兴智奇供应链管理有限公司</x:v>
      </x:c>
      <x:c r="G86" s="2" t="str">
        <x:v>LNZLHT 20260413001</x:v>
      </x:c>
      <x:c r="H86" s="2" t="str">
        <x:v>嘉兴智奇租赁现代18T*4</x:v>
      </x:c>
      <x:c r="I86" s="2" t="n">
        <x:v>4</x:v>
      </x:c>
      <x:c r="J86" s="2" t="str">
        <x:v>羚牛100辆18T</x:v>
      </x:c>
      <x:c r="K86" s="2" t="str">
        <x:v>2026-09-01 00:00:00</x:v>
      </x:c>
      <x:c r="L86" s="2" t="str">
        <x:v>2026-09-23 00:00:00</x:v>
      </x:c>
      <x:c r="M86" s="2" t="n">
        <x:v>23</x:v>
      </x:c>
      <x:c r="N86" s="7" t="n">
        <x:f>ROUND(V86*M86/'规则与名单'!$B$3,2)</x:f>
        <x:v>4600</x:v>
      </x:c>
      <x:c r="O86" s="7" t="n">
        <x:f>ROUND(SUMIFS('逐日取数依据'!$L$2:$L$8738,'逐日取数依据'!$A$2:$A$8738,AB86),2)</x:f>
        <x:v>6016.8</x:v>
      </x:c>
      <x:c r="P86" s="2" t="n">
        <x:f>ROUND(O86/N86*100,2)</x:f>
        <x:v>130.8</x:v>
      </x:c>
      <x:c r="Q86" s="2" t="str">
        <x:f>IF(X86=M86,"待补里程",IF(O86&gt;=N86,"达标",IF(X86&gt;0,"已有里程未达标","未达标")))</x:f>
        <x:v>达标</x:v>
      </x:c>
      <x:c r="R86" s="2" t="str">
        <x:v>已完成</x:v>
      </x:c>
      <x:c r="S86" s="2" t="str">
        <x:v>2026-04-19 00:00:00</x:v>
      </x:c>
      <x:c r="T86" s="2"/>
      <x:c r="U86" s="2" t="str">
        <x:v>2026-09-23 00:00:00</x:v>
      </x:c>
      <x:c r="V86" s="2" t="n">
        <x:v>6000</x:v>
      </x:c>
      <x:c r="W86" s="7" t="n">
        <x:v>1000</x:v>
      </x:c>
      <x:c r="X86" s="2" t="n">
        <x:f>SUMIFS('逐日取数依据'!$M$2:$M$8738,'逐日取数依据'!$A$2:$A$8738,AB86)</x:f>
        <x:v>0</x:v>
      </x:c>
      <x:c r="Y86" s="2" t="str">
        <x:v>否</x:v>
      </x:c>
      <x:c r="Z86" s="2" t="str">
        <x:v>否</x:v>
      </x:c>
      <x:c r="AA86" s="2" t="str">
        <x:f>IF(X86&gt;0,"仅累计已有数据，缺失不代表实际零里程","数据齐全")</x:f>
        <x:v>数据齐全</x:v>
      </x:c>
      <x:c r="AB86" s="2" t="n">
        <x:v>86</x:v>
      </x:c>
      <x:c r="AC86" s="2" t="n">
        <x:v>23</x:v>
      </x:c>
      <x:c r="AD86" s="7" t="n">
        <x:v>4600</x:v>
      </x:c>
      <x:c r="AE86" s="2" t="str">
        <x:v>非测试日纯氢22天；非测试日仪表1天</x:v>
      </x:c>
    </x:row>
    <x:row r="87" ht="22" customHeight="1">
      <x:c r="A87" s="2" t="str">
        <x:v>粤A06177F</x:v>
      </x:c>
      <x:c r="B87" s="2" t="n">
        <x:v>2026</x:v>
      </x:c>
      <x:c r="C87" s="2" t="n">
        <x:v>9</x:v>
      </x:c>
      <x:c r="D87" s="2" t="str">
        <x:v>业务一部</x:v>
      </x:c>
      <x:c r="E87" s="2" t="str">
        <x:v>刘念念</x:v>
      </x:c>
      <x:c r="F87" s="2" t="str">
        <x:v>嘉兴市京宝物流有限公司</x:v>
      </x:c>
      <x:c r="G87" s="2" t="str">
        <x:v>LNZLHT 20260518001</x:v>
      </x:c>
      <x:c r="H87" s="2" t="str">
        <x:v>嘉兴京宝租赁18T*10</x:v>
      </x:c>
      <x:c r="I87" s="2" t="n">
        <x:v>4</x:v>
      </x:c>
      <x:c r="J87" s="2" t="str">
        <x:v>羚牛100辆18T</x:v>
      </x:c>
      <x:c r="K87" s="2" t="str">
        <x:v>2026-09-01 00:00:00</x:v>
      </x:c>
      <x:c r="L87" s="2" t="str">
        <x:v>2026-09-30 00:00:00</x:v>
      </x:c>
      <x:c r="M87" s="2" t="n">
        <x:v>30</x:v>
      </x:c>
      <x:c r="N87" s="7" t="n">
        <x:f>ROUND(V87*M87/'规则与名单'!$B$3,2)</x:f>
        <x:v>6000</x:v>
      </x:c>
      <x:c r="O87" s="7" t="n">
        <x:f>ROUND(SUMIFS('逐日取数依据'!$L$2:$L$8738,'逐日取数依据'!$A$2:$A$8738,AB87),2)</x:f>
        <x:v>317.4</x:v>
      </x:c>
      <x:c r="P87" s="2" t="n">
        <x:f>ROUND(O87/N87*100,2)</x:f>
        <x:v>5.29</x:v>
      </x:c>
      <x:c r="Q87" s="2" t="str">
        <x:f>IF(X87=M87,"待补里程",IF(O87&gt;=N87,"达标",IF(X87&gt;0,"已有里程未达标","未达标")))</x:f>
        <x:v>已有里程未达标</x:v>
      </x:c>
      <x:c r="R87" s="2" t="str">
        <x:v>已完成</x:v>
      </x:c>
      <x:c r="S87" s="2" t="str">
        <x:v>2026-05-19 00:00:00</x:v>
      </x:c>
      <x:c r="T87" s="2"/>
      <x:c r="U87" s="2" t="str">
        <x:v>2026-09-30 00:00:00</x:v>
      </x:c>
      <x:c r="V87" s="2" t="n">
        <x:v>6000</x:v>
      </x:c>
      <x:c r="W87" s="7" t="n">
        <x:v>1000</x:v>
      </x:c>
      <x:c r="X87" s="2" t="n">
        <x:f>SUMIFS('逐日取数依据'!$M$2:$M$8738,'逐日取数依据'!$A$2:$A$8738,AB87)</x:f>
        <x:v>1</x:v>
      </x:c>
      <x:c r="Y87" s="2" t="str">
        <x:v>否</x:v>
      </x:c>
      <x:c r="Z87" s="2" t="str">
        <x:v>否</x:v>
      </x:c>
      <x:c r="AA87" s="2" t="str">
        <x:f>IF(X87&gt;0,"仅累计已有数据，缺失不代表实际零里程","数据齐全")</x:f>
        <x:v>仅累计已有数据，缺失不代表实际零里程</x:v>
      </x:c>
      <x:c r="AB87" s="2" t="n">
        <x:v>87</x:v>
      </x:c>
      <x:c r="AC87" s="2" t="n">
        <x:v>30</x:v>
      </x:c>
      <x:c r="AD87" s="7" t="n">
        <x:v>6000</x:v>
      </x:c>
      <x:c r="AE87" s="2" t="str">
        <x:v>非测试日纯氢28天；缺失1天；非测试日仪表1天</x:v>
      </x:c>
    </x:row>
    <x:row r="88" ht="22" customHeight="1">
      <x:c r="A88" s="2" t="str">
        <x:v>粤A06271F</x:v>
      </x:c>
      <x:c r="B88" s="2" t="n">
        <x:v>2026</x:v>
      </x:c>
      <x:c r="C88" s="2" t="n">
        <x:v>9</x:v>
      </x:c>
      <x:c r="D88" s="2" t="str">
        <x:v>业务一部</x:v>
      </x:c>
      <x:c r="E88" s="2" t="str">
        <x:v>刘念念</x:v>
      </x:c>
      <x:c r="F88" s="2" t="str">
        <x:v>嘉兴市京宝物流有限公司</x:v>
      </x:c>
      <x:c r="G88" s="2" t="str">
        <x:v>LNZLHT 20260518001</x:v>
      </x:c>
      <x:c r="H88" s="2" t="str">
        <x:v>嘉兴京宝租赁18T*10</x:v>
      </x:c>
      <x:c r="I88" s="2" t="n">
        <x:v>4</x:v>
      </x:c>
      <x:c r="J88" s="2" t="str">
        <x:v>羚牛100辆18T</x:v>
      </x:c>
      <x:c r="K88" s="2" t="str">
        <x:v>2026-09-01 00:00:00</x:v>
      </x:c>
      <x:c r="L88" s="2" t="str">
        <x:v>2026-09-07 00:00:00</x:v>
      </x:c>
      <x:c r="M88" s="2" t="n">
        <x:v>7</x:v>
      </x:c>
      <x:c r="N88" s="7" t="n">
        <x:f>ROUND(V88*M88/'规则与名单'!$B$3,2)</x:f>
        <x:v>1400</x:v>
      </x:c>
      <x:c r="O88" s="7" t="n">
        <x:f>ROUND(SUMIFS('逐日取数依据'!$L$2:$L$8738,'逐日取数依据'!$A$2:$A$8738,AB88),2)</x:f>
        <x:v>438.9</x:v>
      </x:c>
      <x:c r="P88" s="2" t="n">
        <x:f>ROUND(O88/N88*100,2)</x:f>
        <x:v>31.35</x:v>
      </x:c>
      <x:c r="Q88" s="2" t="str">
        <x:f>IF(X88=M88,"待补里程",IF(O88&gt;=N88,"达标",IF(X88&gt;0,"已有里程未达标","未达标")))</x:f>
        <x:v>未达标</x:v>
      </x:c>
      <x:c r="R88" s="2" t="str">
        <x:v>已完成</x:v>
      </x:c>
      <x:c r="S88" s="2" t="str">
        <x:v>2026-05-19 00:00:00</x:v>
      </x:c>
      <x:c r="T88" s="2"/>
      <x:c r="U88" s="2" t="str">
        <x:v>2026-09-07 00:00:00</x:v>
      </x:c>
      <x:c r="V88" s="2" t="n">
        <x:v>6000</x:v>
      </x:c>
      <x:c r="W88" s="7" t="n">
        <x:v>1000</x:v>
      </x:c>
      <x:c r="X88" s="2" t="n">
        <x:f>SUMIFS('逐日取数依据'!$M$2:$M$8738,'逐日取数依据'!$A$2:$A$8738,AB88)</x:f>
        <x:v>0</x:v>
      </x:c>
      <x:c r="Y88" s="2" t="str">
        <x:v>否</x:v>
      </x:c>
      <x:c r="Z88" s="2" t="str">
        <x:v>是</x:v>
      </x:c>
      <x:c r="AA88" s="2" t="str">
        <x:f>IF(X88&gt;0,"仅累计已有数据，缺失不代表实际零里程","数据齐全")</x:f>
        <x:v>数据齐全</x:v>
      </x:c>
      <x:c r="AB88" s="2" t="n">
        <x:v>88</x:v>
      </x:c>
      <x:c r="AC88" s="2" t="n">
        <x:v>7</x:v>
      </x:c>
      <x:c r="AD88" s="7" t="n">
        <x:v>1400</x:v>
      </x:c>
      <x:c r="AE88" s="2" t="str">
        <x:v>非测试日纯氢5天；测试名单无纯氢GPS2天</x:v>
      </x:c>
    </x:row>
    <x:row r="89" ht="22" customHeight="1">
      <x:c r="A89" s="2" t="str">
        <x:v>粤A06619F</x:v>
      </x:c>
      <x:c r="B89" s="2" t="n">
        <x:v>2026</x:v>
      </x:c>
      <x:c r="C89" s="2" t="n">
        <x:v>9</x:v>
      </x:c>
      <x:c r="D89" s="2" t="str">
        <x:v>业务一部</x:v>
      </x:c>
      <x:c r="E89" s="2" t="str">
        <x:v>刘念念</x:v>
      </x:c>
      <x:c r="F89" s="2" t="str">
        <x:v>嘉兴市京宝物流有限公司</x:v>
      </x:c>
      <x:c r="G89" s="2" t="str">
        <x:v>LNZLHT 20260518001</x:v>
      </x:c>
      <x:c r="H89" s="2" t="str">
        <x:v>嘉兴京宝租赁18T*10</x:v>
      </x:c>
      <x:c r="I89" s="2" t="n">
        <x:v>4</x:v>
      </x:c>
      <x:c r="J89" s="2" t="str">
        <x:v>羚牛100辆18T</x:v>
      </x:c>
      <x:c r="K89" s="2" t="str">
        <x:v>2026-09-01 00:00:00</x:v>
      </x:c>
      <x:c r="L89" s="2" t="str">
        <x:v>2026-09-30 00:00:00</x:v>
      </x:c>
      <x:c r="M89" s="2" t="n">
        <x:v>30</x:v>
      </x:c>
      <x:c r="N89" s="7" t="n">
        <x:f>ROUND(V89*M89/'规则与名单'!$B$3,2)</x:f>
        <x:v>6000</x:v>
      </x:c>
      <x:c r="O89" s="7" t="n">
        <x:f>ROUND(SUMIFS('逐日取数依据'!$L$2:$L$8738,'逐日取数依据'!$A$2:$A$8738,AB89),2)</x:f>
        <x:v>224.6</x:v>
      </x:c>
      <x:c r="P89" s="2" t="n">
        <x:f>ROUND(O89/N89*100,2)</x:f>
        <x:v>3.74</x:v>
      </x:c>
      <x:c r="Q89" s="2" t="str">
        <x:f>IF(X89=M89,"待补里程",IF(O89&gt;=N89,"达标",IF(X89&gt;0,"已有里程未达标","未达标")))</x:f>
        <x:v>已有里程未达标</x:v>
      </x:c>
      <x:c r="R89" s="2" t="str">
        <x:v>已完成</x:v>
      </x:c>
      <x:c r="S89" s="2" t="str">
        <x:v>2026-05-19 00:00:00</x:v>
      </x:c>
      <x:c r="T89" s="2"/>
      <x:c r="U89" s="2" t="str">
        <x:v>2026-09-30 00:00:00</x:v>
      </x:c>
      <x:c r="V89" s="2" t="n">
        <x:v>6000</x:v>
      </x:c>
      <x:c r="W89" s="7" t="n">
        <x:v>1000</x:v>
      </x:c>
      <x:c r="X89" s="2" t="n">
        <x:f>SUMIFS('逐日取数依据'!$M$2:$M$8738,'逐日取数依据'!$A$2:$A$8738,AB89)</x:f>
        <x:v>6</x:v>
      </x:c>
      <x:c r="Y89" s="2" t="str">
        <x:v>否</x:v>
      </x:c>
      <x:c r="Z89" s="2" t="str">
        <x:v>否</x:v>
      </x:c>
      <x:c r="AA89" s="2" t="str">
        <x:f>IF(X89&gt;0,"仅累计已有数据，缺失不代表实际零里程","数据齐全")</x:f>
        <x:v>仅累计已有数据，缺失不代表实际零里程</x:v>
      </x:c>
      <x:c r="AB89" s="2" t="n">
        <x:v>89</x:v>
      </x:c>
      <x:c r="AC89" s="2" t="n">
        <x:v>30</x:v>
      </x:c>
      <x:c r="AD89" s="7" t="n">
        <x:v>6000</x:v>
      </x:c>
      <x:c r="AE89" s="2" t="str">
        <x:v>非测试日纯氢23天；缺失6天；非测试日仪表1天</x:v>
      </x:c>
    </x:row>
    <x:row r="90" ht="22" customHeight="1">
      <x:c r="A90" s="2" t="str">
        <x:v>粤A06632F</x:v>
      </x:c>
      <x:c r="B90" s="2" t="n">
        <x:v>2026</x:v>
      </x:c>
      <x:c r="C90" s="2" t="n">
        <x:v>9</x:v>
      </x:c>
      <x:c r="D90" s="2" t="str">
        <x:v>业务一部</x:v>
      </x:c>
      <x:c r="E90" s="2" t="str">
        <x:v>刘念念</x:v>
      </x:c>
      <x:c r="F90" s="2" t="str">
        <x:v>上海昕海供应链管理有限公司</x:v>
      </x:c>
      <x:c r="G90" s="2" t="str">
        <x:v>LNZLHT20260715001</x:v>
      </x:c>
      <x:c r="H90" s="2" t="str">
        <x:v>上海昕海租赁18T*1</x:v>
      </x:c>
      <x:c r="I90" s="2" t="n">
        <x:v>4</x:v>
      </x:c>
      <x:c r="J90" s="2" t="str">
        <x:v>羚牛100辆18T</x:v>
      </x:c>
      <x:c r="K90" s="2" t="str">
        <x:v>2026-09-01 00:00:00</x:v>
      </x:c>
      <x:c r="L90" s="2" t="str">
        <x:v>2026-09-30 00:00:00</x:v>
      </x:c>
      <x:c r="M90" s="2" t="n">
        <x:v>30</x:v>
      </x:c>
      <x:c r="N90" s="7" t="n">
        <x:f>ROUND(V90*M90/'规则与名单'!$B$3,2)</x:f>
        <x:v>6000</x:v>
      </x:c>
      <x:c r="O90" s="7" t="n">
        <x:f>ROUND(SUMIFS('逐日取数依据'!$L$2:$L$8738,'逐日取数依据'!$A$2:$A$8738,AB90),2)</x:f>
        <x:v>1139.6</x:v>
      </x:c>
      <x:c r="P90" s="2" t="n">
        <x:f>ROUND(O90/N90*100,2)</x:f>
        <x:v>18.99</x:v>
      </x:c>
      <x:c r="Q90" s="2" t="str">
        <x:f>IF(X90=M90,"待补里程",IF(O90&gt;=N90,"达标",IF(X90&gt;0,"已有里程未达标","未达标")))</x:f>
        <x:v>已有里程未达标</x:v>
      </x:c>
      <x:c r="R90" s="2" t="str">
        <x:v>进行中</x:v>
      </x:c>
      <x:c r="S90" s="2" t="str">
        <x:v>2026-07-17 00:00:00</x:v>
      </x:c>
      <x:c r="T90" s="2"/>
      <x:c r="U90" s="2"/>
      <x:c r="V90" s="2" t="n">
        <x:v>6000</x:v>
      </x:c>
      <x:c r="W90" s="7" t="n">
        <x:v>1000</x:v>
      </x:c>
      <x:c r="X90" s="2" t="n">
        <x:f>SUMIFS('逐日取数依据'!$M$2:$M$8738,'逐日取数依据'!$A$2:$A$8738,AB90)</x:f>
        <x:v>4</x:v>
      </x:c>
      <x:c r="Y90" s="2" t="str">
        <x:v>否</x:v>
      </x:c>
      <x:c r="Z90" s="2" t="str">
        <x:v>否</x:v>
      </x:c>
      <x:c r="AA90" s="2" t="str">
        <x:f>IF(X90&gt;0,"仅累计已有数据，缺失不代表实际零里程","数据齐全")</x:f>
        <x:v>仅累计已有数据，缺失不代表实际零里程</x:v>
      </x:c>
      <x:c r="AB90" s="2" t="n">
        <x:v>90</x:v>
      </x:c>
      <x:c r="AC90" s="2" t="n">
        <x:v>30</x:v>
      </x:c>
      <x:c r="AD90" s="7" t="n">
        <x:v>6000</x:v>
      </x:c>
      <x:c r="AE90" s="2" t="str">
        <x:v>非测试日纯氢25天；缺失4天；非测试日仪表1天</x:v>
      </x:c>
    </x:row>
    <x:row r="91" ht="22" customHeight="1">
      <x:c r="A91" s="2" t="str">
        <x:v>粤A07577F</x:v>
      </x:c>
      <x:c r="B91" s="2" t="n">
        <x:v>2026</x:v>
      </x:c>
      <x:c r="C91" s="2" t="n">
        <x:v>9</x:v>
      </x:c>
      <x:c r="D91" s="2" t="str">
        <x:v>业务一部</x:v>
      </x:c>
      <x:c r="E91" s="2" t="str">
        <x:v>刘念念</x:v>
      </x:c>
      <x:c r="F91" s="2" t="str">
        <x:v>嘉兴港区韵达快递有限公司新仓分理部</x:v>
      </x:c>
      <x:c r="G91" s="2" t="str">
        <x:v>LNZLHT 20251202001</x:v>
      </x:c>
      <x:c r="H91" s="2" t="str">
        <x:v>新仓港区韵达快递租赁18T*1</x:v>
      </x:c>
      <x:c r="I91" s="2" t="n">
        <x:v>4</x:v>
      </x:c>
      <x:c r="J91" s="2" t="str">
        <x:v>羚牛100辆18T</x:v>
      </x:c>
      <x:c r="K91" s="2" t="str">
        <x:v>2026-09-01 00:00:00</x:v>
      </x:c>
      <x:c r="L91" s="2" t="str">
        <x:v>2026-09-04 00:00:00</x:v>
      </x:c>
      <x:c r="M91" s="2" t="n">
        <x:v>4</x:v>
      </x:c>
      <x:c r="N91" s="7" t="n">
        <x:f>ROUND(V91*M91/'规则与名单'!$B$3,2)</x:f>
        <x:v>800</x:v>
      </x:c>
      <x:c r="O91" s="7" t="n">
        <x:f>ROUND(SUMIFS('逐日取数依据'!$L$2:$L$8738,'逐日取数依据'!$A$2:$A$8738,AB91),2)</x:f>
        <x:v>106.6</x:v>
      </x:c>
      <x:c r="P91" s="2" t="n">
        <x:f>ROUND(O91/N91*100,2)</x:f>
        <x:v>13.32</x:v>
      </x:c>
      <x:c r="Q91" s="2" t="str">
        <x:f>IF(X91=M91,"待补里程",IF(O91&gt;=N91,"达标",IF(X91&gt;0,"已有里程未达标","未达标")))</x:f>
        <x:v>未达标</x:v>
      </x:c>
      <x:c r="R91" s="2" t="str">
        <x:v>已完成</x:v>
      </x:c>
      <x:c r="S91" s="2" t="str">
        <x:v>2026-07-07 00:00:00</x:v>
      </x:c>
      <x:c r="T91" s="2"/>
      <x:c r="U91" s="2" t="str">
        <x:v>2026-09-04 00:00:00</x:v>
      </x:c>
      <x:c r="V91" s="2" t="n">
        <x:v>6000</x:v>
      </x:c>
      <x:c r="W91" s="7" t="n">
        <x:v>1000</x:v>
      </x:c>
      <x:c r="X91" s="2" t="n">
        <x:f>SUMIFS('逐日取数依据'!$M$2:$M$8738,'逐日取数依据'!$A$2:$A$8738,AB91)</x:f>
        <x:v>0</x:v>
      </x:c>
      <x:c r="Y91" s="2" t="str">
        <x:v>否</x:v>
      </x:c>
      <x:c r="Z91" s="2" t="str">
        <x:v>否</x:v>
      </x:c>
      <x:c r="AA91" s="2" t="str">
        <x:f>IF(X91&gt;0,"仅累计已有数据，缺失不代表实际零里程","数据齐全")</x:f>
        <x:v>数据齐全</x:v>
      </x:c>
      <x:c r="AB91" s="2" t="n">
        <x:v>91</x:v>
      </x:c>
      <x:c r="AC91" s="2" t="n">
        <x:v>4</x:v>
      </x:c>
      <x:c r="AD91" s="7" t="n">
        <x:v>800</x:v>
      </x:c>
      <x:c r="AE91" s="2" t="str">
        <x:v>非测试日纯氢3天；非测试日仪表1天</x:v>
      </x:c>
    </x:row>
    <x:row r="92" ht="22" customHeight="1">
      <x:c r="A92" s="2" t="str">
        <x:v>粤A08506F</x:v>
      </x:c>
      <x:c r="B92" s="2" t="n">
        <x:v>2026</x:v>
      </x:c>
      <x:c r="C92" s="2" t="n">
        <x:v>9</x:v>
      </x:c>
      <x:c r="D92" s="2" t="str">
        <x:v>业务一部</x:v>
      </x:c>
      <x:c r="E92" s="2" t="str">
        <x:v>刘念念</x:v>
      </x:c>
      <x:c r="F92" s="2" t="str">
        <x:v>嘉兴市京宝物流有限公司</x:v>
      </x:c>
      <x:c r="G92" s="2" t="str">
        <x:v>LNZLHT 20260425001</x:v>
      </x:c>
      <x:c r="H92" s="2" t="str">
        <x:v>嘉兴市京宝租赁18T*4</x:v>
      </x:c>
      <x:c r="I92" s="2" t="n">
        <x:v>4</x:v>
      </x:c>
      <x:c r="J92" s="2" t="str">
        <x:v>羚牛100辆18T</x:v>
      </x:c>
      <x:c r="K92" s="2" t="str">
        <x:v>2026-09-01 00:00:00</x:v>
      </x:c>
      <x:c r="L92" s="2" t="str">
        <x:v>2026-09-05 00:00:00</x:v>
      </x:c>
      <x:c r="M92" s="2" t="n">
        <x:v>5</x:v>
      </x:c>
      <x:c r="N92" s="7" t="n">
        <x:f>ROUND(V92*M92/'规则与名单'!$B$3,2)</x:f>
        <x:v>1000</x:v>
      </x:c>
      <x:c r="O92" s="7" t="n">
        <x:f>ROUND(SUMIFS('逐日取数依据'!$L$2:$L$8738,'逐日取数依据'!$A$2:$A$8738,AB92),2)</x:f>
        <x:v>388.3</x:v>
      </x:c>
      <x:c r="P92" s="2" t="n">
        <x:f>ROUND(O92/N92*100,2)</x:f>
        <x:v>38.83</x:v>
      </x:c>
      <x:c r="Q92" s="2" t="str">
        <x:f>IF(X92=M92,"待补里程",IF(O92&gt;=N92,"达标",IF(X92&gt;0,"已有里程未达标","未达标")))</x:f>
        <x:v>未达标</x:v>
      </x:c>
      <x:c r="R92" s="2" t="str">
        <x:v>已完成</x:v>
      </x:c>
      <x:c r="S92" s="2" t="str">
        <x:v>2026-05-10 00:00:00</x:v>
      </x:c>
      <x:c r="T92" s="2"/>
      <x:c r="U92" s="2" t="str">
        <x:v>2026-09-05 00:00:00</x:v>
      </x:c>
      <x:c r="V92" s="2" t="n">
        <x:v>6000</x:v>
      </x:c>
      <x:c r="W92" s="7" t="n">
        <x:v>1000</x:v>
      </x:c>
      <x:c r="X92" s="2" t="n">
        <x:f>SUMIFS('逐日取数依据'!$M$2:$M$8738,'逐日取数依据'!$A$2:$A$8738,AB92)</x:f>
        <x:v>0</x:v>
      </x:c>
      <x:c r="Y92" s="2" t="str">
        <x:v>否</x:v>
      </x:c>
      <x:c r="Z92" s="2" t="str">
        <x:v>是</x:v>
      </x:c>
      <x:c r="AA92" s="2" t="str">
        <x:f>IF(X92&gt;0,"仅累计已有数据，缺失不代表实际零里程","数据齐全")</x:f>
        <x:v>数据齐全</x:v>
      </x:c>
      <x:c r="AB92" s="2" t="n">
        <x:v>92</x:v>
      </x:c>
      <x:c r="AC92" s="2" t="n">
        <x:v>5</x:v>
      </x:c>
      <x:c r="AD92" s="7" t="n">
        <x:v>1000</x:v>
      </x:c>
      <x:c r="AE92" s="2" t="str">
        <x:v>非测试日纯氢5天</x:v>
      </x:c>
    </x:row>
    <x:row r="93" ht="22" customHeight="1">
      <x:c r="A93" s="2" t="str">
        <x:v>粤A08578F</x:v>
      </x:c>
      <x:c r="B93" s="2" t="n">
        <x:v>2026</x:v>
      </x:c>
      <x:c r="C93" s="2" t="n">
        <x:v>9</x:v>
      </x:c>
      <x:c r="D93" s="2" t="str">
        <x:v>业务一部</x:v>
      </x:c>
      <x:c r="E93" s="2" t="str">
        <x:v>刘念念</x:v>
      </x:c>
      <x:c r="F93" s="2" t="str">
        <x:v>嘉兴智奇供应链管理有限公司</x:v>
      </x:c>
      <x:c r="G93" s="2" t="str">
        <x:v>LNZLHT 20260413001</x:v>
      </x:c>
      <x:c r="H93" s="2" t="str">
        <x:v>嘉兴智奇租赁现代18T*4</x:v>
      </x:c>
      <x:c r="I93" s="2" t="n">
        <x:v>4</x:v>
      </x:c>
      <x:c r="J93" s="2" t="str">
        <x:v>羚牛100辆18T</x:v>
      </x:c>
      <x:c r="K93" s="2" t="str">
        <x:v>2026-09-01 00:00:00</x:v>
      </x:c>
      <x:c r="L93" s="2" t="str">
        <x:v>2026-09-23 00:00:00</x:v>
      </x:c>
      <x:c r="M93" s="2" t="n">
        <x:v>23</x:v>
      </x:c>
      <x:c r="N93" s="7" t="n">
        <x:f>ROUND(V93*M93/'规则与名单'!$B$3,2)</x:f>
        <x:v>4600</x:v>
      </x:c>
      <x:c r="O93" s="7" t="n">
        <x:f>ROUND(SUMIFS('逐日取数依据'!$L$2:$L$8738,'逐日取数依据'!$A$2:$A$8738,AB93),2)</x:f>
        <x:v>4792.4</x:v>
      </x:c>
      <x:c r="P93" s="2" t="n">
        <x:f>ROUND(O93/N93*100,2)</x:f>
        <x:v>104.18</x:v>
      </x:c>
      <x:c r="Q93" s="2" t="str">
        <x:f>IF(X93=M93,"待补里程",IF(O93&gt;=N93,"达标",IF(X93&gt;0,"已有里程未达标","未达标")))</x:f>
        <x:v>达标</x:v>
      </x:c>
      <x:c r="R93" s="2" t="str">
        <x:v>已完成</x:v>
      </x:c>
      <x:c r="S93" s="2" t="str">
        <x:v>2026-07-22 00:00:00</x:v>
      </x:c>
      <x:c r="T93" s="2"/>
      <x:c r="U93" s="2" t="str">
        <x:v>2026-09-23 00:00:00</x:v>
      </x:c>
      <x:c r="V93" s="2" t="n">
        <x:v>6000</x:v>
      </x:c>
      <x:c r="W93" s="7" t="n">
        <x:v>1000</x:v>
      </x:c>
      <x:c r="X93" s="2" t="n">
        <x:f>SUMIFS('逐日取数依据'!$M$2:$M$8738,'逐日取数依据'!$A$2:$A$8738,AB93)</x:f>
        <x:v>4</x:v>
      </x:c>
      <x:c r="Y93" s="2" t="str">
        <x:v>否</x:v>
      </x:c>
      <x:c r="Z93" s="2" t="str">
        <x:v>否</x:v>
      </x:c>
      <x:c r="AA93" s="2" t="str">
        <x:f>IF(X93&gt;0,"仅累计已有数据，缺失不代表实际零里程","数据齐全")</x:f>
        <x:v>仅累计已有数据，缺失不代表实际零里程</x:v>
      </x:c>
      <x:c r="AB93" s="2" t="n">
        <x:v>93</x:v>
      </x:c>
      <x:c r="AC93" s="2" t="n">
        <x:v>23</x:v>
      </x:c>
      <x:c r="AD93" s="7" t="n">
        <x:v>4600</x:v>
      </x:c>
      <x:c r="AE93" s="2" t="str">
        <x:v>非测试日仪表1天；非测试日纯氢18天；缺失4天</x:v>
      </x:c>
    </x:row>
    <x:row r="94" ht="22" customHeight="1">
      <x:c r="A94" s="2" t="str">
        <x:v>粤A09209F</x:v>
      </x:c>
      <x:c r="B94" s="2" t="n">
        <x:v>2026</x:v>
      </x:c>
      <x:c r="C94" s="2" t="n">
        <x:v>9</x:v>
      </x:c>
      <x:c r="D94" s="2" t="str">
        <x:v>业务一部</x:v>
      </x:c>
      <x:c r="E94" s="2" t="str">
        <x:v>刘念念</x:v>
      </x:c>
      <x:c r="F94" s="2" t="str">
        <x:v>嘉兴市京宝物流有限公司</x:v>
      </x:c>
      <x:c r="G94" s="2" t="str">
        <x:v>LNZLHT 20260518001</x:v>
      </x:c>
      <x:c r="H94" s="2" t="str">
        <x:v>嘉兴京宝租赁18T*10</x:v>
      </x:c>
      <x:c r="I94" s="2" t="n">
        <x:v>4</x:v>
      </x:c>
      <x:c r="J94" s="2" t="str">
        <x:v>羚牛100辆18T</x:v>
      </x:c>
      <x:c r="K94" s="2" t="str">
        <x:v>2026-09-01 00:00:00</x:v>
      </x:c>
      <x:c r="L94" s="2" t="str">
        <x:v>2026-09-30 00:00:00</x:v>
      </x:c>
      <x:c r="M94" s="2" t="n">
        <x:v>30</x:v>
      </x:c>
      <x:c r="N94" s="7" t="n">
        <x:f>ROUND(V94*M94/'规则与名单'!$B$3,2)</x:f>
        <x:v>6000</x:v>
      </x:c>
      <x:c r="O94" s="7" t="n">
        <x:f>ROUND(SUMIFS('逐日取数依据'!$L$2:$L$8738,'逐日取数依据'!$A$2:$A$8738,AB94),2)</x:f>
        <x:v>309.8</x:v>
      </x:c>
      <x:c r="P94" s="2" t="n">
        <x:f>ROUND(O94/N94*100,2)</x:f>
        <x:v>5.16</x:v>
      </x:c>
      <x:c r="Q94" s="2" t="str">
        <x:f>IF(X94=M94,"待补里程",IF(O94&gt;=N94,"达标",IF(X94&gt;0,"已有里程未达标","未达标")))</x:f>
        <x:v>已有里程未达标</x:v>
      </x:c>
      <x:c r="R94" s="2" t="str">
        <x:v>进行中</x:v>
      </x:c>
      <x:c r="S94" s="2" t="str">
        <x:v>2026-07-28 00:00:00</x:v>
      </x:c>
      <x:c r="T94" s="2"/>
      <x:c r="U94" s="2"/>
      <x:c r="V94" s="2" t="n">
        <x:v>6000</x:v>
      </x:c>
      <x:c r="W94" s="7" t="n">
        <x:v>1000</x:v>
      </x:c>
      <x:c r="X94" s="2" t="n">
        <x:f>SUMIFS('逐日取数依据'!$M$2:$M$8738,'逐日取数依据'!$A$2:$A$8738,AB94)</x:f>
        <x:v>3</x:v>
      </x:c>
      <x:c r="Y94" s="2" t="str">
        <x:v>否</x:v>
      </x:c>
      <x:c r="Z94" s="2" t="str">
        <x:v>否</x:v>
      </x:c>
      <x:c r="AA94" s="2" t="str">
        <x:f>IF(X94&gt;0,"仅累计已有数据，缺失不代表实际零里程","数据齐全")</x:f>
        <x:v>仅累计已有数据，缺失不代表实际零里程</x:v>
      </x:c>
      <x:c r="AB94" s="2" t="n">
        <x:v>94</x:v>
      </x:c>
      <x:c r="AC94" s="2" t="n">
        <x:v>30</x:v>
      </x:c>
      <x:c r="AD94" s="7" t="n">
        <x:v>6000</x:v>
      </x:c>
      <x:c r="AE94" s="2" t="str">
        <x:v>非测试日纯氢26天；缺失3天；非测试日仪表1天</x:v>
      </x:c>
    </x:row>
    <x:row r="95" ht="22" customHeight="1">
      <x:c r="A95" s="2" t="str">
        <x:v>粤AFH3525</x:v>
      </x:c>
      <x:c r="B95" s="2" t="n">
        <x:v>2026</x:v>
      </x:c>
      <x:c r="C95" s="2" t="n">
        <x:v>9</x:v>
      </x:c>
      <x:c r="D95" s="2" t="str">
        <x:v>业务一部</x:v>
      </x:c>
      <x:c r="E95" s="2" t="str">
        <x:v>刘念念</x:v>
      </x:c>
      <x:c r="F95" s="2" t="str">
        <x:v>桐乡市丰韵快递有限责任公司</x:v>
      </x:c>
      <x:c r="G95" s="2" t="str">
        <x:v>LNZLHT 20260104001</x:v>
      </x:c>
      <x:c r="H95" s="2" t="str">
        <x:v>桐乡韵达租赁4.5T*10</x:v>
      </x:c>
      <x:c r="I95" s="2" t="n">
        <x:v>5</x:v>
      </x:c>
      <x:c r="J95" s="2" t="str">
        <x:v>恒运50辆4.5T普货</x:v>
      </x:c>
      <x:c r="K95" s="2" t="str">
        <x:v>2026-09-01 00:00:00</x:v>
      </x:c>
      <x:c r="L95" s="2" t="str">
        <x:v>2026-09-30 00:00:00</x:v>
      </x:c>
      <x:c r="M95" s="2" t="n">
        <x:v>30</x:v>
      </x:c>
      <x:c r="N95" s="7" t="n">
        <x:f>ROUND(V95*M95/'规则与名单'!$B$3,2)</x:f>
        <x:v>5000</x:v>
      </x:c>
      <x:c r="O95" s="7" t="n">
        <x:f>ROUND(SUMIFS('逐日取数依据'!$L$2:$L$8738,'逐日取数依据'!$A$2:$A$8738,AB95),2)</x:f>
        <x:v>1695.2</x:v>
      </x:c>
      <x:c r="P95" s="2" t="n">
        <x:f>ROUND(O95/N95*100,2)</x:f>
        <x:v>33.9</x:v>
      </x:c>
      <x:c r="Q95" s="2" t="str">
        <x:f>IF(X95=M95,"待补里程",IF(O95&gt;=N95,"达标",IF(X95&gt;0,"已有里程未达标","未达标")))</x:f>
        <x:v>已有里程未达标</x:v>
      </x:c>
      <x:c r="R95" s="2" t="str">
        <x:v>进行中</x:v>
      </x:c>
      <x:c r="S95" s="2" t="str">
        <x:v>2026-04-13 00:00:00</x:v>
      </x:c>
      <x:c r="T95" s="2"/>
      <x:c r="U95" s="2"/>
      <x:c r="V95" s="2" t="n">
        <x:v>5000</x:v>
      </x:c>
      <x:c r="W95" s="7" t="n">
        <x:v>260</x:v>
      </x:c>
      <x:c r="X95" s="2" t="n">
        <x:f>SUMIFS('逐日取数依据'!$M$2:$M$8738,'逐日取数依据'!$A$2:$A$8738,AB95)</x:f>
        <x:v>1</x:v>
      </x:c>
      <x:c r="Y95" s="2" t="str">
        <x:v>否</x:v>
      </x:c>
      <x:c r="Z95" s="2" t="str">
        <x:v>否</x:v>
      </x:c>
      <x:c r="AA95" s="2" t="str">
        <x:f>IF(X95&gt;0,"仅累计已有数据，缺失不代表实际零里程","数据齐全")</x:f>
        <x:v>仅累计已有数据，缺失不代表实际零里程</x:v>
      </x:c>
      <x:c r="AB95" s="2" t="n">
        <x:v>95</x:v>
      </x:c>
      <x:c r="AC95" s="2" t="n">
        <x:v>30</x:v>
      </x:c>
      <x:c r="AD95" s="7" t="n">
        <x:v>5000</x:v>
      </x:c>
      <x:c r="AE95" s="2" t="str">
        <x:v>缺失1天；非测试日仪表29天</x:v>
      </x:c>
    </x:row>
    <x:row r="96" ht="22" customHeight="1">
      <x:c r="A96" s="2" t="str">
        <x:v>粤AFQ7882</x:v>
      </x:c>
      <x:c r="B96" s="2" t="n">
        <x:v>2026</x:v>
      </x:c>
      <x:c r="C96" s="2" t="n">
        <x:v>9</x:v>
      </x:c>
      <x:c r="D96" s="2" t="str">
        <x:v>业务一部</x:v>
      </x:c>
      <x:c r="E96" s="2" t="str">
        <x:v>刘念念</x:v>
      </x:c>
      <x:c r="F96" s="2" t="str">
        <x:v>嘉兴港区韵达快递有限公司</x:v>
      </x:c>
      <x:c r="G96" s="2" t="str">
        <x:v>LNZLHT 20260515001</x:v>
      </x:c>
      <x:c r="H96" s="2" t="str">
        <x:v>嘉兴港区韵达租赁4.5T*1</x:v>
      </x:c>
      <x:c r="I96" s="2" t="n">
        <x:v>5</x:v>
      </x:c>
      <x:c r="J96" s="2" t="str">
        <x:v>恒运50辆4.5T普货</x:v>
      </x:c>
      <x:c r="K96" s="2" t="str">
        <x:v>2026-09-01 00:00:00</x:v>
      </x:c>
      <x:c r="L96" s="2" t="str">
        <x:v>2026-09-30 00:00:00</x:v>
      </x:c>
      <x:c r="M96" s="2" t="n">
        <x:v>30</x:v>
      </x:c>
      <x:c r="N96" s="7" t="n">
        <x:f>ROUND(V96*M96/'规则与名单'!$B$3,2)</x:f>
        <x:v>5000</x:v>
      </x:c>
      <x:c r="O96" s="7" t="n">
        <x:f>ROUND(SUMIFS('逐日取数依据'!$L$2:$L$8738,'逐日取数依据'!$A$2:$A$8738,AB96),2)</x:f>
        <x:v>1285.7</x:v>
      </x:c>
      <x:c r="P96" s="2" t="n">
        <x:f>ROUND(O96/N96*100,2)</x:f>
        <x:v>25.71</x:v>
      </x:c>
      <x:c r="Q96" s="2" t="str">
        <x:f>IF(X96=M96,"待补里程",IF(O96&gt;=N96,"达标",IF(X96&gt;0,"已有里程未达标","未达标")))</x:f>
        <x:v>未达标</x:v>
      </x:c>
      <x:c r="R96" s="2" t="str">
        <x:v>进行中</x:v>
      </x:c>
      <x:c r="S96" s="2" t="str">
        <x:v>2026-05-22 00:00:00</x:v>
      </x:c>
      <x:c r="T96" s="2"/>
      <x:c r="U96" s="2"/>
      <x:c r="V96" s="2" t="n">
        <x:v>5000</x:v>
      </x:c>
      <x:c r="W96" s="7" t="n">
        <x:v>260</x:v>
      </x:c>
      <x:c r="X96" s="2" t="n">
        <x:f>SUMIFS('逐日取数依据'!$M$2:$M$8738,'逐日取数依据'!$A$2:$A$8738,AB96)</x:f>
        <x:v>0</x:v>
      </x:c>
      <x:c r="Y96" s="2" t="str">
        <x:v>否</x:v>
      </x:c>
      <x:c r="Z96" s="2" t="str">
        <x:v>否</x:v>
      </x:c>
      <x:c r="AA96" s="2" t="str">
        <x:f>IF(X96&gt;0,"仅累计已有数据，缺失不代表实际零里程","数据齐全")</x:f>
        <x:v>数据齐全</x:v>
      </x:c>
      <x:c r="AB96" s="2" t="n">
        <x:v>96</x:v>
      </x:c>
      <x:c r="AC96" s="2" t="n">
        <x:v>30</x:v>
      </x:c>
      <x:c r="AD96" s="7" t="n">
        <x:v>5000</x:v>
      </x:c>
      <x:c r="AE96" s="2" t="str">
        <x:v>非测试日仪表30天</x:v>
      </x:c>
    </x:row>
    <x:row r="97" ht="22" customHeight="1">
      <x:c r="A97" s="2" t="str">
        <x:v>粤AG03213</x:v>
      </x:c>
      <x:c r="B97" s="2" t="n">
        <x:v>2026</x:v>
      </x:c>
      <x:c r="C97" s="2" t="n">
        <x:v>9</x:v>
      </x:c>
      <x:c r="D97" s="2" t="str">
        <x:v>业务一部</x:v>
      </x:c>
      <x:c r="E97" s="2" t="str">
        <x:v>刘念念</x:v>
      </x:c>
      <x:c r="F97" s="2" t="str">
        <x:v>嘉兴港区众通快递有限公司</x:v>
      </x:c>
      <x:c r="G97" s="2" t="str">
        <x:v>LNZLHT 20241205001</x:v>
      </x:c>
      <x:c r="H97" s="2" t="str">
        <x:v>嘉兴港区众通18T租赁</x:v>
      </x:c>
      <x:c r="I97" s="2" t="n">
        <x:v>5</x:v>
      </x:c>
      <x:c r="J97" s="2" t="str">
        <x:v>恒运50辆4.5T普货</x:v>
      </x:c>
      <x:c r="K97" s="2" t="str">
        <x:v>2026-09-01 00:00:00</x:v>
      </x:c>
      <x:c r="L97" s="2" t="str">
        <x:v>2026-09-30 00:00:00</x:v>
      </x:c>
      <x:c r="M97" s="2" t="n">
        <x:v>30</x:v>
      </x:c>
      <x:c r="N97" s="7" t="n">
        <x:f>ROUND(V97*M97/'规则与名单'!$B$3,2)</x:f>
        <x:v>5000</x:v>
      </x:c>
      <x:c r="O97" s="7" t="n">
        <x:f>ROUND(SUMIFS('逐日取数依据'!$L$2:$L$8738,'逐日取数依据'!$A$2:$A$8738,AB97),2)</x:f>
        <x:v>2095.2</x:v>
      </x:c>
      <x:c r="P97" s="2" t="n">
        <x:f>ROUND(O97/N97*100,2)</x:f>
        <x:v>41.9</x:v>
      </x:c>
      <x:c r="Q97" s="2" t="str">
        <x:f>IF(X97=M97,"待补里程",IF(O97&gt;=N97,"达标",IF(X97&gt;0,"已有里程未达标","未达标")))</x:f>
        <x:v>未达标</x:v>
      </x:c>
      <x:c r="R97" s="2" t="str">
        <x:v>进行中</x:v>
      </x:c>
      <x:c r="S97" s="2" t="str">
        <x:v>2026-06-11 00:00:00</x:v>
      </x:c>
      <x:c r="T97" s="2"/>
      <x:c r="U97" s="2"/>
      <x:c r="V97" s="2" t="n">
        <x:v>5000</x:v>
      </x:c>
      <x:c r="W97" s="7" t="n">
        <x:v>260</x:v>
      </x:c>
      <x:c r="X97" s="2" t="n">
        <x:f>SUMIFS('逐日取数依据'!$M$2:$M$8738,'逐日取数依据'!$A$2:$A$8738,AB97)</x:f>
        <x:v>0</x:v>
      </x:c>
      <x:c r="Y97" s="2" t="str">
        <x:v>否</x:v>
      </x:c>
      <x:c r="Z97" s="2" t="str">
        <x:v>否</x:v>
      </x:c>
      <x:c r="AA97" s="2" t="str">
        <x:f>IF(X97&gt;0,"仅累计已有数据，缺失不代表实际零里程","数据齐全")</x:f>
        <x:v>数据齐全</x:v>
      </x:c>
      <x:c r="AB97" s="2" t="n">
        <x:v>97</x:v>
      </x:c>
      <x:c r="AC97" s="2" t="n">
        <x:v>30</x:v>
      </x:c>
      <x:c r="AD97" s="7" t="n">
        <x:v>5000</x:v>
      </x:c>
      <x:c r="AE97" s="2" t="str">
        <x:v>非测试日仪表30天</x:v>
      </x:c>
    </x:row>
    <x:row r="98" ht="22" customHeight="1">
      <x:c r="A98" s="2" t="str">
        <x:v>粤AG15568</x:v>
      </x:c>
      <x:c r="B98" s="2" t="n">
        <x:v>2026</x:v>
      </x:c>
      <x:c r="C98" s="2" t="n">
        <x:v>9</x:v>
      </x:c>
      <x:c r="D98" s="2" t="str">
        <x:v>业务一部</x:v>
      </x:c>
      <x:c r="E98" s="2" t="str">
        <x:v>刘念念</x:v>
      </x:c>
      <x:c r="F98" s="2" t="str">
        <x:v>嘉兴港区众通快递有限公司</x:v>
      </x:c>
      <x:c r="G98" s="2" t="str">
        <x:v>LNZLHT 20251020002</x:v>
      </x:c>
      <x:c r="H98" s="2" t="str">
        <x:v>嘉兴众通租赁4.5T*2</x:v>
      </x:c>
      <x:c r="I98" s="2" t="n">
        <x:v>5</x:v>
      </x:c>
      <x:c r="J98" s="2" t="str">
        <x:v>恒运50辆4.5T普货</x:v>
      </x:c>
      <x:c r="K98" s="2" t="str">
        <x:v>2026-09-01 00:00:00</x:v>
      </x:c>
      <x:c r="L98" s="2" t="str">
        <x:v>2026-09-30 00:00:00</x:v>
      </x:c>
      <x:c r="M98" s="2" t="n">
        <x:v>30</x:v>
      </x:c>
      <x:c r="N98" s="7" t="n">
        <x:f>ROUND(V98*M98/'规则与名单'!$B$3,2)</x:f>
        <x:v>5000</x:v>
      </x:c>
      <x:c r="O98" s="7" t="n">
        <x:f>ROUND(SUMIFS('逐日取数依据'!$L$2:$L$8738,'逐日取数依据'!$A$2:$A$8738,AB98),2)</x:f>
        <x:v>1108.8</x:v>
      </x:c>
      <x:c r="P98" s="2" t="n">
        <x:f>ROUND(O98/N98*100,2)</x:f>
        <x:v>22.18</x:v>
      </x:c>
      <x:c r="Q98" s="2" t="str">
        <x:f>IF(X98=M98,"待补里程",IF(O98&gt;=N98,"达标",IF(X98&gt;0,"已有里程未达标","未达标")))</x:f>
        <x:v>未达标</x:v>
      </x:c>
      <x:c r="R98" s="2" t="str">
        <x:v>进行中</x:v>
      </x:c>
      <x:c r="S98" s="2" t="str">
        <x:v>2026-06-11 00:00:00</x:v>
      </x:c>
      <x:c r="T98" s="2"/>
      <x:c r="U98" s="2"/>
      <x:c r="V98" s="2" t="n">
        <x:v>5000</x:v>
      </x:c>
      <x:c r="W98" s="7" t="n">
        <x:v>260</x:v>
      </x:c>
      <x:c r="X98" s="2" t="n">
        <x:f>SUMIFS('逐日取数依据'!$M$2:$M$8738,'逐日取数依据'!$A$2:$A$8738,AB98)</x:f>
        <x:v>0</x:v>
      </x:c>
      <x:c r="Y98" s="2" t="str">
        <x:v>否</x:v>
      </x:c>
      <x:c r="Z98" s="2" t="str">
        <x:v>否</x:v>
      </x:c>
      <x:c r="AA98" s="2" t="str">
        <x:f>IF(X98&gt;0,"仅累计已有数据，缺失不代表实际零里程","数据齐全")</x:f>
        <x:v>数据齐全</x:v>
      </x:c>
      <x:c r="AB98" s="2" t="n">
        <x:v>98</x:v>
      </x:c>
      <x:c r="AC98" s="2" t="n">
        <x:v>30</x:v>
      </x:c>
      <x:c r="AD98" s="7" t="n">
        <x:v>5000</x:v>
      </x:c>
      <x:c r="AE98" s="2" t="str">
        <x:v>非测试日仪表30天</x:v>
      </x:c>
    </x:row>
    <x:row r="99" ht="22" customHeight="1">
      <x:c r="A99" s="2" t="str">
        <x:v>粤AGP3609</x:v>
      </x:c>
      <x:c r="B99" s="2" t="n">
        <x:v>2026</x:v>
      </x:c>
      <x:c r="C99" s="2" t="n">
        <x:v>9</x:v>
      </x:c>
      <x:c r="D99" s="2" t="str">
        <x:v>业务一部</x:v>
      </x:c>
      <x:c r="E99" s="2" t="str">
        <x:v>刘念念</x:v>
      </x:c>
      <x:c r="F99" s="2" t="str">
        <x:v>嘉兴吉时物流有限公司</x:v>
      </x:c>
      <x:c r="G99" s="2" t="str">
        <x:v>LNZLHT 20260305002</x:v>
      </x:c>
      <x:c r="H99" s="2" t="str">
        <x:v>嘉兴吉时物流租赁4.5T*1</x:v>
      </x:c>
      <x:c r="I99" s="2" t="n">
        <x:v>3</x:v>
      </x:c>
      <x:c r="J99" s="2" t="str">
        <x:v>羚牛136辆4.5T冷链车</x:v>
      </x:c>
      <x:c r="K99" s="2" t="str">
        <x:v>2026-09-01 00:00:00</x:v>
      </x:c>
      <x:c r="L99" s="2" t="str">
        <x:v>2026-09-03 00:00:00</x:v>
      </x:c>
      <x:c r="M99" s="2" t="n">
        <x:v>3</x:v>
      </x:c>
      <x:c r="N99" s="7" t="n">
        <x:f>ROUND(V99*M99/'规则与名单'!$B$3,2)</x:f>
        <x:v>500</x:v>
      </x:c>
      <x:c r="O99" s="7" t="n">
        <x:f>ROUND(SUMIFS('逐日取数依据'!$L$2:$L$8738,'逐日取数依据'!$A$2:$A$8738,AB99),2)</x:f>
        <x:v>615.3</x:v>
      </x:c>
      <x:c r="P99" s="2" t="n">
        <x:f>ROUND(O99/N99*100,2)</x:f>
        <x:v>123.06</x:v>
      </x:c>
      <x:c r="Q99" s="2" t="str">
        <x:f>IF(X99=M99,"待补里程",IF(O99&gt;=N99,"达标",IF(X99&gt;0,"已有里程未达标","未达标")))</x:f>
        <x:v>达标</x:v>
      </x:c>
      <x:c r="R99" s="2" t="str">
        <x:v>已完成</x:v>
      </x:c>
      <x:c r="S99" s="2" t="str">
        <x:v>2026-03-18 00:00:00</x:v>
      </x:c>
      <x:c r="T99" s="2"/>
      <x:c r="U99" s="2" t="str">
        <x:v>2026-09-03 00:00:00</x:v>
      </x:c>
      <x:c r="V99" s="2" t="n">
        <x:v>5000</x:v>
      </x:c>
      <x:c r="W99" s="7" t="n">
        <x:v>260</x:v>
      </x:c>
      <x:c r="X99" s="2" t="n">
        <x:f>SUMIFS('逐日取数依据'!$M$2:$M$8738,'逐日取数依据'!$A$2:$A$8738,AB99)</x:f>
        <x:v>0</x:v>
      </x:c>
      <x:c r="Y99" s="2" t="str">
        <x:v>否</x:v>
      </x:c>
      <x:c r="Z99" s="2" t="str">
        <x:v>是</x:v>
      </x:c>
      <x:c r="AA99" s="2" t="str">
        <x:f>IF(X99&gt;0,"仅累计已有数据，缺失不代表实际零里程","数据齐全")</x:f>
        <x:v>数据齐全</x:v>
      </x:c>
      <x:c r="AB99" s="2" t="n">
        <x:v>99</x:v>
      </x:c>
      <x:c r="AC99" s="2" t="n">
        <x:v>3</x:v>
      </x:c>
      <x:c r="AD99" s="7" t="n">
        <x:v>500</x:v>
      </x:c>
      <x:c r="AE99" s="2" t="str">
        <x:v>非测试日纯氢2天；测试日GPS1天</x:v>
      </x:c>
    </x:row>
    <x:row r="100" ht="22" customHeight="1">
      <x:c r="A100" s="2" t="str">
        <x:v>粤AGP3690</x:v>
      </x:c>
      <x:c r="B100" s="2" t="n">
        <x:v>2026</x:v>
      </x:c>
      <x:c r="C100" s="2" t="n">
        <x:v>9</x:v>
      </x:c>
      <x:c r="D100" s="2" t="str">
        <x:v>业务一部</x:v>
      </x:c>
      <x:c r="E100" s="2" t="str">
        <x:v>刘念念</x:v>
      </x:c>
      <x:c r="F100" s="2" t="str">
        <x:v>嘉兴港区韵达快递有限公司</x:v>
      </x:c>
      <x:c r="G100" s="2" t="str">
        <x:v>LNZLHT 20251209001</x:v>
      </x:c>
      <x:c r="H100" s="2" t="str">
        <x:v>嘉兴韵达4.5T租赁*1</x:v>
      </x:c>
      <x:c r="I100" s="2" t="n">
        <x:v>3</x:v>
      </x:c>
      <x:c r="J100" s="2" t="str">
        <x:v>羚牛136辆4.5T冷链车</x:v>
      </x:c>
      <x:c r="K100" s="2" t="str">
        <x:v>2026-09-01 00:00:00</x:v>
      </x:c>
      <x:c r="L100" s="2" t="str">
        <x:v>2026-09-30 00:00:00</x:v>
      </x:c>
      <x:c r="M100" s="2" t="n">
        <x:v>30</x:v>
      </x:c>
      <x:c r="N100" s="7" t="n">
        <x:f>ROUND(V100*M100/'规则与名单'!$B$3,2)</x:f>
        <x:v>5000</x:v>
      </x:c>
      <x:c r="O100" s="7" t="n">
        <x:f>ROUND(SUMIFS('逐日取数依据'!$L$2:$L$8738,'逐日取数依据'!$A$2:$A$8738,AB100),2)</x:f>
        <x:v>180.6</x:v>
      </x:c>
      <x:c r="P100" s="2" t="n">
        <x:f>ROUND(O100/N100*100,2)</x:f>
        <x:v>3.61</x:v>
      </x:c>
      <x:c r="Q100" s="2" t="str">
        <x:f>IF(X100=M100,"待补里程",IF(O100&gt;=N100,"达标",IF(X100&gt;0,"已有里程未达标","未达标")))</x:f>
        <x:v>未达标</x:v>
      </x:c>
      <x:c r="R100" s="2" t="str">
        <x:v>进行中</x:v>
      </x:c>
      <x:c r="S100" s="2" t="str">
        <x:v>2026-06-05 00:00:00</x:v>
      </x:c>
      <x:c r="T100" s="2"/>
      <x:c r="U100" s="2"/>
      <x:c r="V100" s="2" t="n">
        <x:v>5000</x:v>
      </x:c>
      <x:c r="W100" s="7" t="n">
        <x:v>260</x:v>
      </x:c>
      <x:c r="X100" s="2" t="n">
        <x:f>SUMIFS('逐日取数依据'!$M$2:$M$8738,'逐日取数依据'!$A$2:$A$8738,AB100)</x:f>
        <x:v>0</x:v>
      </x:c>
      <x:c r="Y100" s="2" t="str">
        <x:v>否</x:v>
      </x:c>
      <x:c r="Z100" s="2" t="str">
        <x:v>否</x:v>
      </x:c>
      <x:c r="AA100" s="2" t="str">
        <x:f>IF(X100&gt;0,"仅累计已有数据，缺失不代表实际零里程","数据齐全")</x:f>
        <x:v>数据齐全</x:v>
      </x:c>
      <x:c r="AB100" s="2" t="n">
        <x:v>100</x:v>
      </x:c>
      <x:c r="AC100" s="2" t="n">
        <x:v>30</x:v>
      </x:c>
      <x:c r="AD100" s="7" t="n">
        <x:v>5000</x:v>
      </x:c>
      <x:c r="AE100" s="2" t="str">
        <x:v>非测试日纯氢30天</x:v>
      </x:c>
    </x:row>
    <x:row r="101" ht="22" customHeight="1">
      <x:c r="A101" s="2" t="str">
        <x:v>粤AGP4335</x:v>
      </x:c>
      <x:c r="B101" s="2" t="n">
        <x:v>2026</x:v>
      </x:c>
      <x:c r="C101" s="2" t="n">
        <x:v>9</x:v>
      </x:c>
      <x:c r="D101" s="2" t="str">
        <x:v>业务一部</x:v>
      </x:c>
      <x:c r="E101" s="2" t="str">
        <x:v>刘念念</x:v>
      </x:c>
      <x:c r="F101" s="2" t="str">
        <x:v>嘉兴坤鑫物流有限公司</x:v>
      </x:c>
      <x:c r="G101" s="2" t="str">
        <x:v>LNZLHT 20260305001</x:v>
      </x:c>
      <x:c r="H101" s="2" t="str">
        <x:v>嘉兴坤鑫租赁4.5T*2</x:v>
      </x:c>
      <x:c r="I101" s="2" t="n">
        <x:v>3</x:v>
      </x:c>
      <x:c r="J101" s="2" t="str">
        <x:v>羚牛136辆4.5T冷链车</x:v>
      </x:c>
      <x:c r="K101" s="2" t="str">
        <x:v>2026-09-01 00:00:00</x:v>
      </x:c>
      <x:c r="L101" s="2" t="str">
        <x:v>2026-09-30 00:00:00</x:v>
      </x:c>
      <x:c r="M101" s="2" t="n">
        <x:v>30</x:v>
      </x:c>
      <x:c r="N101" s="7" t="n">
        <x:f>ROUND(V101*M101/'规则与名单'!$B$3,2)</x:f>
        <x:v>5000</x:v>
      </x:c>
      <x:c r="O101" s="7" t="n">
        <x:f>ROUND(SUMIFS('逐日取数依据'!$L$2:$L$8738,'逐日取数依据'!$A$2:$A$8738,AB101),2)</x:f>
        <x:v>5262.3</x:v>
      </x:c>
      <x:c r="P101" s="2" t="n">
        <x:f>ROUND(O101/N101*100,2)</x:f>
        <x:v>105.25</x:v>
      </x:c>
      <x:c r="Q101" s="2" t="str">
        <x:f>IF(X101=M101,"待补里程",IF(O101&gt;=N101,"达标",IF(X101&gt;0,"已有里程未达标","未达标")))</x:f>
        <x:v>达标</x:v>
      </x:c>
      <x:c r="R101" s="2" t="str">
        <x:v>进行中</x:v>
      </x:c>
      <x:c r="S101" s="2" t="str">
        <x:v>2026-05-15 00:00:00</x:v>
      </x:c>
      <x:c r="T101" s="2"/>
      <x:c r="U101" s="2"/>
      <x:c r="V101" s="2" t="n">
        <x:v>5000</x:v>
      </x:c>
      <x:c r="W101" s="7" t="n">
        <x:v>260</x:v>
      </x:c>
      <x:c r="X101" s="2" t="n">
        <x:f>SUMIFS('逐日取数依据'!$M$2:$M$8738,'逐日取数依据'!$A$2:$A$8738,AB101)</x:f>
        <x:v>4</x:v>
      </x:c>
      <x:c r="Y101" s="2" t="str">
        <x:v>否</x:v>
      </x:c>
      <x:c r="Z101" s="2" t="str">
        <x:v>否</x:v>
      </x:c>
      <x:c r="AA101" s="2" t="str">
        <x:f>IF(X101&gt;0,"仅累计已有数据，缺失不代表实际零里程","数据齐全")</x:f>
        <x:v>仅累计已有数据，缺失不代表实际零里程</x:v>
      </x:c>
      <x:c r="AB101" s="2" t="n">
        <x:v>101</x:v>
      </x:c>
      <x:c r="AC101" s="2" t="n">
        <x:v>30</x:v>
      </x:c>
      <x:c r="AD101" s="7" t="n">
        <x:v>5000</x:v>
      </x:c>
      <x:c r="AE101" s="2" t="str">
        <x:v>非测试日纯氢26天；缺失4天</x:v>
      </x:c>
    </x:row>
    <x:row r="102" ht="22" customHeight="1">
      <x:c r="A102" s="2" t="str">
        <x:v>粤AGP4377</x:v>
      </x:c>
      <x:c r="B102" s="2" t="n">
        <x:v>2026</x:v>
      </x:c>
      <x:c r="C102" s="2" t="n">
        <x:v>9</x:v>
      </x:c>
      <x:c r="D102" s="2" t="str">
        <x:v>业务一部</x:v>
      </x:c>
      <x:c r="E102" s="2" t="str">
        <x:v>刘念念</x:v>
      </x:c>
      <x:c r="F102" s="2" t="str">
        <x:v>上海子初供应链管理有限公司</x:v>
      </x:c>
      <x:c r="G102" s="2" t="str">
        <x:v>LNZLHT 20260423001</x:v>
      </x:c>
      <x:c r="H102" s="2" t="str">
        <x:v>上海子初租赁4.5T*4</x:v>
      </x:c>
      <x:c r="I102" s="2" t="n">
        <x:v>3</x:v>
      </x:c>
      <x:c r="J102" s="2" t="str">
        <x:v>羚牛136辆4.5T冷链车</x:v>
      </x:c>
      <x:c r="K102" s="2" t="str">
        <x:v>2026-09-18 00:00:00</x:v>
      </x:c>
      <x:c r="L102" s="2" t="str">
        <x:v>2026-09-30 00:00:00</x:v>
      </x:c>
      <x:c r="M102" s="2" t="n">
        <x:v>13</x:v>
      </x:c>
      <x:c r="N102" s="7" t="n">
        <x:f>ROUND(V102*M102/'规则与名单'!$B$3,2)</x:f>
        <x:v>2166.67</x:v>
      </x:c>
      <x:c r="O102" s="7" t="n">
        <x:f>ROUND(SUMIFS('逐日取数依据'!$L$2:$L$8738,'逐日取数依据'!$A$2:$A$8738,AB102),2)</x:f>
        <x:v>1817.5</x:v>
      </x:c>
      <x:c r="P102" s="2" t="n">
        <x:f>ROUND(O102/N102*100,2)</x:f>
        <x:v>83.88</x:v>
      </x:c>
      <x:c r="Q102" s="2" t="str">
        <x:f>IF(X102=M102,"待补里程",IF(O102&gt;=N102,"达标",IF(X102&gt;0,"已有里程未达标","未达标")))</x:f>
        <x:v>未达标</x:v>
      </x:c>
      <x:c r="R102" s="2" t="str">
        <x:v>进行中</x:v>
      </x:c>
      <x:c r="S102" s="2" t="str">
        <x:v>2026-09-18 00:00:00</x:v>
      </x:c>
      <x:c r="T102" s="2"/>
      <x:c r="U102" s="2"/>
      <x:c r="V102" s="2" t="n">
        <x:v>5000</x:v>
      </x:c>
      <x:c r="W102" s="7" t="n">
        <x:v>260</x:v>
      </x:c>
      <x:c r="X102" s="2" t="n">
        <x:f>SUMIFS('逐日取数依据'!$M$2:$M$8738,'逐日取数依据'!$A$2:$A$8738,AB102)</x:f>
        <x:v>0</x:v>
      </x:c>
      <x:c r="Y102" s="2" t="str">
        <x:v>否</x:v>
      </x:c>
      <x:c r="Z102" s="2" t="str">
        <x:v>否</x:v>
      </x:c>
      <x:c r="AA102" s="2" t="str">
        <x:f>IF(X102&gt;0,"仅累计已有数据，缺失不代表实际零里程","数据齐全")</x:f>
        <x:v>数据齐全</x:v>
      </x:c>
      <x:c r="AB102" s="2" t="n">
        <x:v>102</x:v>
      </x:c>
      <x:c r="AC102" s="2" t="n">
        <x:v>13</x:v>
      </x:c>
      <x:c r="AD102" s="7" t="n">
        <x:v>2166.67</x:v>
      </x:c>
      <x:c r="AE102" s="2" t="str">
        <x:v>非测试日纯氢13天</x:v>
      </x:c>
    </x:row>
    <x:row r="103" ht="22" customHeight="1">
      <x:c r="A103" s="2" t="str">
        <x:v>粤AGP4583</x:v>
      </x:c>
      <x:c r="B103" s="2" t="n">
        <x:v>2026</x:v>
      </x:c>
      <x:c r="C103" s="2" t="n">
        <x:v>9</x:v>
      </x:c>
      <x:c r="D103" s="2" t="str">
        <x:v>业务一部</x:v>
      </x:c>
      <x:c r="E103" s="2" t="str">
        <x:v>刘念念</x:v>
      </x:c>
      <x:c r="F103" s="2" t="str">
        <x:v>上海子初供应链管理有限公司</x:v>
      </x:c>
      <x:c r="G103" s="2" t="str">
        <x:v>LNZLHT 20260423001</x:v>
      </x:c>
      <x:c r="H103" s="2" t="str">
        <x:v>上海子初租赁4.5T*4</x:v>
      </x:c>
      <x:c r="I103" s="2" t="n">
        <x:v>3</x:v>
      </x:c>
      <x:c r="J103" s="2" t="str">
        <x:v>羚牛136辆4.5T冷链车</x:v>
      </x:c>
      <x:c r="K103" s="2" t="str">
        <x:v>2026-09-01 00:00:00</x:v>
      </x:c>
      <x:c r="L103" s="2" t="str">
        <x:v>2026-09-27 00:00:00</x:v>
      </x:c>
      <x:c r="M103" s="2" t="n">
        <x:v>27</x:v>
      </x:c>
      <x:c r="N103" s="7" t="n">
        <x:f>ROUND(V103*M103/'规则与名单'!$B$3,2)</x:f>
        <x:v>4500</x:v>
      </x:c>
      <x:c r="O103" s="7" t="n">
        <x:f>ROUND(SUMIFS('逐日取数依据'!$L$2:$L$8738,'逐日取数依据'!$A$2:$A$8738,AB103),2)</x:f>
        <x:v>3803.6</x:v>
      </x:c>
      <x:c r="P103" s="2" t="n">
        <x:f>ROUND(O103/N103*100,2)</x:f>
        <x:v>84.52</x:v>
      </x:c>
      <x:c r="Q103" s="2" t="str">
        <x:f>IF(X103=M103,"待补里程",IF(O103&gt;=N103,"达标",IF(X103&gt;0,"已有里程未达标","未达标")))</x:f>
        <x:v>已有里程未达标</x:v>
      </x:c>
      <x:c r="R103" s="2" t="str">
        <x:v>已完成</x:v>
      </x:c>
      <x:c r="S103" s="2" t="str">
        <x:v>2026-04-26 00:00:00</x:v>
      </x:c>
      <x:c r="T103" s="2"/>
      <x:c r="U103" s="2" t="str">
        <x:v>2026-09-27 00:00:00</x:v>
      </x:c>
      <x:c r="V103" s="2" t="n">
        <x:v>5000</x:v>
      </x:c>
      <x:c r="W103" s="7" t="n">
        <x:v>260</x:v>
      </x:c>
      <x:c r="X103" s="2" t="n">
        <x:f>SUMIFS('逐日取数依据'!$M$2:$M$8738,'逐日取数依据'!$A$2:$A$8738,AB103)</x:f>
        <x:v>1</x:v>
      </x:c>
      <x:c r="Y103" s="2" t="str">
        <x:v>否</x:v>
      </x:c>
      <x:c r="Z103" s="2" t="str">
        <x:v>否</x:v>
      </x:c>
      <x:c r="AA103" s="2" t="str">
        <x:f>IF(X103&gt;0,"仅累计已有数据，缺失不代表实际零里程","数据齐全")</x:f>
        <x:v>仅累计已有数据，缺失不代表实际零里程</x:v>
      </x:c>
      <x:c r="AB103" s="2" t="n">
        <x:v>103</x:v>
      </x:c>
      <x:c r="AC103" s="2" t="n">
        <x:v>27</x:v>
      </x:c>
      <x:c r="AD103" s="7" t="n">
        <x:v>4500</x:v>
      </x:c>
      <x:c r="AE103" s="2" t="str">
        <x:v>非测试日纯氢25天；非测试日仪表1天；缺失1天</x:v>
      </x:c>
    </x:row>
    <x:row r="104" ht="22" customHeight="1">
      <x:c r="A104" s="2" t="str">
        <x:v>粤AGP4597</x:v>
      </x:c>
      <x:c r="B104" s="2" t="n">
        <x:v>2026</x:v>
      </x:c>
      <x:c r="C104" s="2" t="n">
        <x:v>9</x:v>
      </x:c>
      <x:c r="D104" s="2" t="str">
        <x:v>业务一部</x:v>
      </x:c>
      <x:c r="E104" s="2" t="str">
        <x:v>刘念念</x:v>
      </x:c>
      <x:c r="F104" s="2" t="str">
        <x:v>桐乡市丰韵快递有限责任公司</x:v>
      </x:c>
      <x:c r="G104" s="2" t="str">
        <x:v>LNZLHT 20260104001</x:v>
      </x:c>
      <x:c r="H104" s="2" t="str">
        <x:v>桐乡韵达租赁4.5T*10</x:v>
      </x:c>
      <x:c r="I104" s="2" t="n">
        <x:v>3</x:v>
      </x:c>
      <x:c r="J104" s="2" t="str">
        <x:v>羚牛136辆4.5T冷链车</x:v>
      </x:c>
      <x:c r="K104" s="2" t="str">
        <x:v>2026-09-01 00:00:00</x:v>
      </x:c>
      <x:c r="L104" s="2" t="str">
        <x:v>2026-09-30 00:00:00</x:v>
      </x:c>
      <x:c r="M104" s="2" t="n">
        <x:v>30</x:v>
      </x:c>
      <x:c r="N104" s="7" t="n">
        <x:f>ROUND(V104*M104/'规则与名单'!$B$3,2)</x:f>
        <x:v>5000</x:v>
      </x:c>
      <x:c r="O104" s="7" t="n">
        <x:f>ROUND(SUMIFS('逐日取数依据'!$L$2:$L$8738,'逐日取数依据'!$A$2:$A$8738,AB104),2)</x:f>
        <x:v>842.9</x:v>
      </x:c>
      <x:c r="P104" s="2" t="n">
        <x:f>ROUND(O104/N104*100,2)</x:f>
        <x:v>16.86</x:v>
      </x:c>
      <x:c r="Q104" s="2" t="str">
        <x:f>IF(X104=M104,"待补里程",IF(O104&gt;=N104,"达标",IF(X104&gt;0,"已有里程未达标","未达标")))</x:f>
        <x:v>未达标</x:v>
      </x:c>
      <x:c r="R104" s="2" t="str">
        <x:v>进行中</x:v>
      </x:c>
      <x:c r="S104" s="2" t="str">
        <x:v>2026-06-04 00:00:00</x:v>
      </x:c>
      <x:c r="T104" s="2"/>
      <x:c r="U104" s="2"/>
      <x:c r="V104" s="2" t="n">
        <x:v>5000</x:v>
      </x:c>
      <x:c r="W104" s="7" t="n">
        <x:v>260</x:v>
      </x:c>
      <x:c r="X104" s="2" t="n">
        <x:f>SUMIFS('逐日取数依据'!$M$2:$M$8738,'逐日取数依据'!$A$2:$A$8738,AB104)</x:f>
        <x:v>0</x:v>
      </x:c>
      <x:c r="Y104" s="2" t="str">
        <x:v>否</x:v>
      </x:c>
      <x:c r="Z104" s="2" t="str">
        <x:v>否</x:v>
      </x:c>
      <x:c r="AA104" s="2" t="str">
        <x:f>IF(X104&gt;0,"仅累计已有数据，缺失不代表实际零里程","数据齐全")</x:f>
        <x:v>数据齐全</x:v>
      </x:c>
      <x:c r="AB104" s="2" t="n">
        <x:v>104</x:v>
      </x:c>
      <x:c r="AC104" s="2" t="n">
        <x:v>30</x:v>
      </x:c>
      <x:c r="AD104" s="7" t="n">
        <x:v>5000</x:v>
      </x:c>
      <x:c r="AE104" s="2" t="str">
        <x:v>非测试日纯氢30天</x:v>
      </x:c>
    </x:row>
    <x:row r="105" ht="22" customHeight="1">
      <x:c r="A105" s="2" t="str">
        <x:v>粤AGP4623</x:v>
      </x:c>
      <x:c r="B105" s="2" t="n">
        <x:v>2026</x:v>
      </x:c>
      <x:c r="C105" s="2" t="n">
        <x:v>9</x:v>
      </x:c>
      <x:c r="D105" s="2" t="str">
        <x:v>业务一部</x:v>
      </x:c>
      <x:c r="E105" s="2" t="str">
        <x:v>刘念念</x:v>
      </x:c>
      <x:c r="F105" s="2" t="str">
        <x:v>嘉兴港区众通快递有限公司</x:v>
      </x:c>
      <x:c r="G105" s="2" t="str">
        <x:v>LNZLHT 20260703001</x:v>
      </x:c>
      <x:c r="H105" s="2" t="str">
        <x:v>嘉兴港区众通租赁4.5T*1</x:v>
      </x:c>
      <x:c r="I105" s="2" t="n">
        <x:v>3</x:v>
      </x:c>
      <x:c r="J105" s="2" t="str">
        <x:v>羚牛136辆4.5T冷链车</x:v>
      </x:c>
      <x:c r="K105" s="2" t="str">
        <x:v>2026-09-01 00:00:00</x:v>
      </x:c>
      <x:c r="L105" s="2" t="str">
        <x:v>2026-09-30 00:00:00</x:v>
      </x:c>
      <x:c r="M105" s="2" t="n">
        <x:v>30</x:v>
      </x:c>
      <x:c r="N105" s="7" t="n">
        <x:f>ROUND(V105*M105/'规则与名单'!$B$3,2)</x:f>
        <x:v>5000</x:v>
      </x:c>
      <x:c r="O105" s="7" t="n">
        <x:f>ROUND(SUMIFS('逐日取数依据'!$L$2:$L$8738,'逐日取数依据'!$A$2:$A$8738,AB105),2)</x:f>
        <x:v>1397.5</x:v>
      </x:c>
      <x:c r="P105" s="2" t="n">
        <x:f>ROUND(O105/N105*100,2)</x:f>
        <x:v>27.95</x:v>
      </x:c>
      <x:c r="Q105" s="2" t="str">
        <x:f>IF(X105=M105,"待补里程",IF(O105&gt;=N105,"达标",IF(X105&gt;0,"已有里程未达标","未达标")))</x:f>
        <x:v>未达标</x:v>
      </x:c>
      <x:c r="R105" s="2" t="str">
        <x:v>进行中</x:v>
      </x:c>
      <x:c r="S105" s="2" t="str">
        <x:v>2026-07-04 00:00:00</x:v>
      </x:c>
      <x:c r="T105" s="2"/>
      <x:c r="U105" s="2"/>
      <x:c r="V105" s="2" t="n">
        <x:v>5000</x:v>
      </x:c>
      <x:c r="W105" s="7" t="n">
        <x:v>260</x:v>
      </x:c>
      <x:c r="X105" s="2" t="n">
        <x:f>SUMIFS('逐日取数依据'!$M$2:$M$8738,'逐日取数依据'!$A$2:$A$8738,AB105)</x:f>
        <x:v>0</x:v>
      </x:c>
      <x:c r="Y105" s="2" t="str">
        <x:v>否</x:v>
      </x:c>
      <x:c r="Z105" s="2" t="str">
        <x:v>否</x:v>
      </x:c>
      <x:c r="AA105" s="2" t="str">
        <x:f>IF(X105&gt;0,"仅累计已有数据，缺失不代表实际零里程","数据齐全")</x:f>
        <x:v>数据齐全</x:v>
      </x:c>
      <x:c r="AB105" s="2" t="n">
        <x:v>105</x:v>
      </x:c>
      <x:c r="AC105" s="2" t="n">
        <x:v>30</x:v>
      </x:c>
      <x:c r="AD105" s="7" t="n">
        <x:v>5000</x:v>
      </x:c>
      <x:c r="AE105" s="2" t="str">
        <x:v>非测试日纯氢30天</x:v>
      </x:c>
    </x:row>
    <x:row r="106" ht="22" customHeight="1">
      <x:c r="A106" s="2" t="str">
        <x:v>粤AGP5710</x:v>
      </x:c>
      <x:c r="B106" s="2" t="n">
        <x:v>2026</x:v>
      </x:c>
      <x:c r="C106" s="2" t="n">
        <x:v>9</x:v>
      </x:c>
      <x:c r="D106" s="2" t="str">
        <x:v>业务一部</x:v>
      </x:c>
      <x:c r="E106" s="2" t="str">
        <x:v>刘念念</x:v>
      </x:c>
      <x:c r="F106" s="2" t="str">
        <x:v>嘉兴吉时物流有限公司</x:v>
      </x:c>
      <x:c r="G106" s="2" t="str">
        <x:v>LNZLHT 20260305002</x:v>
      </x:c>
      <x:c r="H106" s="2" t="str">
        <x:v>嘉兴吉时物流租赁4.5T*1</x:v>
      </x:c>
      <x:c r="I106" s="2" t="n">
        <x:v>3</x:v>
      </x:c>
      <x:c r="J106" s="2" t="str">
        <x:v>羚牛136辆4.5T冷链车</x:v>
      </x:c>
      <x:c r="K106" s="2" t="str">
        <x:v>2026-09-03 00:00:00</x:v>
      </x:c>
      <x:c r="L106" s="2" t="str">
        <x:v>2026-09-30 00:00:00</x:v>
      </x:c>
      <x:c r="M106" s="2" t="n">
        <x:v>28</x:v>
      </x:c>
      <x:c r="N106" s="7" t="n">
        <x:f>ROUND(V106*M106/'规则与名单'!$B$3,2)</x:f>
        <x:v>4666.67</x:v>
      </x:c>
      <x:c r="O106" s="7" t="n">
        <x:f>ROUND(SUMIFS('逐日取数依据'!$L$2:$L$8738,'逐日取数依据'!$A$2:$A$8738,AB106),2)</x:f>
        <x:v>4104.4</x:v>
      </x:c>
      <x:c r="P106" s="2" t="n">
        <x:f>ROUND(O106/N106*100,2)</x:f>
        <x:v>87.95</x:v>
      </x:c>
      <x:c r="Q106" s="2" t="str">
        <x:f>IF(X106=M106,"待补里程",IF(O106&gt;=N106,"达标",IF(X106&gt;0,"已有里程未达标","未达标")))</x:f>
        <x:v>未达标</x:v>
      </x:c>
      <x:c r="R106" s="2" t="str">
        <x:v>进行中</x:v>
      </x:c>
      <x:c r="S106" s="2" t="str">
        <x:v>2026-09-03 00:00:00</x:v>
      </x:c>
      <x:c r="T106" s="2"/>
      <x:c r="U106" s="2"/>
      <x:c r="V106" s="2" t="n">
        <x:v>5000</x:v>
      </x:c>
      <x:c r="W106" s="7" t="n">
        <x:v>260</x:v>
      </x:c>
      <x:c r="X106" s="2" t="n">
        <x:f>SUMIFS('逐日取数依据'!$M$2:$M$8738,'逐日取数依据'!$A$2:$A$8738,AB106)</x:f>
        <x:v>0</x:v>
      </x:c>
      <x:c r="Y106" s="2" t="str">
        <x:v>否</x:v>
      </x:c>
      <x:c r="Z106" s="2" t="str">
        <x:v>是</x:v>
      </x:c>
      <x:c r="AA106" s="2" t="str">
        <x:f>IF(X106&gt;0,"仅累计已有数据，缺失不代表实际零里程","数据齐全")</x:f>
        <x:v>数据齐全</x:v>
      </x:c>
      <x:c r="AB106" s="2" t="n">
        <x:v>106</x:v>
      </x:c>
      <x:c r="AC106" s="2" t="n">
        <x:v>28</x:v>
      </x:c>
      <x:c r="AD106" s="7" t="n">
        <x:v>4666.67</x:v>
      </x:c>
      <x:c r="AE106" s="2" t="str">
        <x:v>非测试日纯氢27天；测试名单无纯氢GPS1天</x:v>
      </x:c>
    </x:row>
    <x:row r="107" ht="22" customHeight="1">
      <x:c r="A107" s="2" t="str">
        <x:v>粤AGP9331</x:v>
      </x:c>
      <x:c r="B107" s="2" t="n">
        <x:v>2026</x:v>
      </x:c>
      <x:c r="C107" s="2" t="n">
        <x:v>9</x:v>
      </x:c>
      <x:c r="D107" s="2" t="str">
        <x:v>业务一部</x:v>
      </x:c>
      <x:c r="E107" s="2" t="str">
        <x:v>刘念念</x:v>
      </x:c>
      <x:c r="F107" s="2" t="str">
        <x:v>上海子初供应链管理有限公司</x:v>
      </x:c>
      <x:c r="G107" s="2" t="str">
        <x:v>LNZLHT 20260423001</x:v>
      </x:c>
      <x:c r="H107" s="2" t="str">
        <x:v>上海子初租赁4.5T*4</x:v>
      </x:c>
      <x:c r="I107" s="2" t="n">
        <x:v>2</x:v>
      </x:c>
      <x:c r="J107" s="2" t="str">
        <x:v>交投190辆4.5T冷链车</x:v>
      </x:c>
      <x:c r="K107" s="2" t="str">
        <x:v>2026-09-01 00:00:00</x:v>
      </x:c>
      <x:c r="L107" s="2" t="str">
        <x:v>2026-09-30 00:00:00</x:v>
      </x:c>
      <x:c r="M107" s="2" t="n">
        <x:v>30</x:v>
      </x:c>
      <x:c r="N107" s="7" t="n">
        <x:f>ROUND(V107*M107/'规则与名单'!$B$3,2)</x:f>
        <x:v>3000</x:v>
      </x:c>
      <x:c r="O107" s="7" t="n">
        <x:f>ROUND(SUMIFS('逐日取数依据'!$L$2:$L$8738,'逐日取数依据'!$A$2:$A$8738,AB107),2)</x:f>
        <x:v>5132.6</x:v>
      </x:c>
      <x:c r="P107" s="2" t="n">
        <x:f>ROUND(O107/N107*100,2)</x:f>
        <x:v>171.09</x:v>
      </x:c>
      <x:c r="Q107" s="2" t="str">
        <x:f>IF(X107=M107,"待补里程",IF(O107&gt;=N107,"达标",IF(X107&gt;0,"已有里程未达标","未达标")))</x:f>
        <x:v>达标</x:v>
      </x:c>
      <x:c r="R107" s="2" t="str">
        <x:v>进行中</x:v>
      </x:c>
      <x:c r="S107" s="2" t="str">
        <x:v>2026-05-09 00:00:00</x:v>
      </x:c>
      <x:c r="T107" s="2"/>
      <x:c r="U107" s="2"/>
      <x:c r="V107" s="2" t="n">
        <x:v>3000</x:v>
      </x:c>
      <x:c r="W107" s="7" t="n">
        <x:v>150</x:v>
      </x:c>
      <x:c r="X107" s="2" t="n">
        <x:f>SUMIFS('逐日取数依据'!$M$2:$M$8738,'逐日取数依据'!$A$2:$A$8738,AB107)</x:f>
        <x:v>4</x:v>
      </x:c>
      <x:c r="Y107" s="2" t="str">
        <x:v>否</x:v>
      </x:c>
      <x:c r="Z107" s="2" t="str">
        <x:v>否</x:v>
      </x:c>
      <x:c r="AA107" s="2" t="str">
        <x:f>IF(X107&gt;0,"仅累计已有数据，缺失不代表实际零里程","数据齐全")</x:f>
        <x:v>仅累计已有数据，缺失不代表实际零里程</x:v>
      </x:c>
      <x:c r="AB107" s="2" t="n">
        <x:v>107</x:v>
      </x:c>
      <x:c r="AC107" s="2" t="n">
        <x:v>30</x:v>
      </x:c>
      <x:c r="AD107" s="7" t="n">
        <x:v>3000</x:v>
      </x:c>
      <x:c r="AE107" s="2" t="str">
        <x:v>非测试日纯氢26天；缺失4天</x:v>
      </x:c>
    </x:row>
    <x:row r="108" ht="22" customHeight="1">
      <x:c r="A108" s="2" t="str">
        <x:v>粤AGP9713</x:v>
      </x:c>
      <x:c r="B108" s="2" t="n">
        <x:v>2026</x:v>
      </x:c>
      <x:c r="C108" s="2" t="n">
        <x:v>9</x:v>
      </x:c>
      <x:c r="D108" s="2" t="str">
        <x:v>业务一部</x:v>
      </x:c>
      <x:c r="E108" s="2" t="str">
        <x:v>刘念念</x:v>
      </x:c>
      <x:c r="F108" s="2" t="str">
        <x:v>嘉兴市振鑫物流有限公司</x:v>
      </x:c>
      <x:c r="G108" s="2" t="str">
        <x:v>LNZLHT  20260528001</x:v>
      </x:c>
      <x:c r="H108" s="2" t="str">
        <x:v>振鑫租赁4.5T*1</x:v>
      </x:c>
      <x:c r="I108" s="2" t="n">
        <x:v>3</x:v>
      </x:c>
      <x:c r="J108" s="2" t="str">
        <x:v>羚牛136辆4.5T冷链车</x:v>
      </x:c>
      <x:c r="K108" s="2" t="str">
        <x:v>2026-09-01 00:00:00</x:v>
      </x:c>
      <x:c r="L108" s="2" t="str">
        <x:v>2026-09-30 00:00:00</x:v>
      </x:c>
      <x:c r="M108" s="2" t="n">
        <x:v>30</x:v>
      </x:c>
      <x:c r="N108" s="7" t="n">
        <x:f>ROUND(V108*M108/'规则与名单'!$B$3,2)</x:f>
        <x:v>5000</x:v>
      </x:c>
      <x:c r="O108" s="7" t="n">
        <x:f>ROUND(SUMIFS('逐日取数依据'!$L$2:$L$8738,'逐日取数依据'!$A$2:$A$8738,AB108),2)</x:f>
        <x:v>7307</x:v>
      </x:c>
      <x:c r="P108" s="2" t="n">
        <x:f>ROUND(O108/N108*100,2)</x:f>
        <x:v>146.14</x:v>
      </x:c>
      <x:c r="Q108" s="2" t="str">
        <x:f>IF(X108=M108,"待补里程",IF(O108&gt;=N108,"达标",IF(X108&gt;0,"已有里程未达标","未达标")))</x:f>
        <x:v>达标</x:v>
      </x:c>
      <x:c r="R108" s="2" t="str">
        <x:v>进行中</x:v>
      </x:c>
      <x:c r="S108" s="2" t="str">
        <x:v>2026-05-29 00:00:00</x:v>
      </x:c>
      <x:c r="T108" s="2"/>
      <x:c r="U108" s="2"/>
      <x:c r="V108" s="2" t="n">
        <x:v>5000</x:v>
      </x:c>
      <x:c r="W108" s="7" t="n">
        <x:v>260</x:v>
      </x:c>
      <x:c r="X108" s="2" t="n">
        <x:f>SUMIFS('逐日取数依据'!$M$2:$M$8738,'逐日取数依据'!$A$2:$A$8738,AB108)</x:f>
        <x:v>0</x:v>
      </x:c>
      <x:c r="Y108" s="2" t="str">
        <x:v>否</x:v>
      </x:c>
      <x:c r="Z108" s="2" t="str">
        <x:v>否</x:v>
      </x:c>
      <x:c r="AA108" s="2" t="str">
        <x:f>IF(X108&gt;0,"仅累计已有数据，缺失不代表实际零里程","数据齐全")</x:f>
        <x:v>数据齐全</x:v>
      </x:c>
      <x:c r="AB108" s="2" t="n">
        <x:v>108</x:v>
      </x:c>
      <x:c r="AC108" s="2" t="n">
        <x:v>30</x:v>
      </x:c>
      <x:c r="AD108" s="7" t="n">
        <x:v>5000</x:v>
      </x:c>
      <x:c r="AE108" s="2" t="str">
        <x:v>非测试日纯氢30天</x:v>
      </x:c>
    </x:row>
    <x:row r="109" ht="22" customHeight="1">
      <x:c r="A109" s="2" t="str">
        <x:v>粤AGP9759</x:v>
      </x:c>
      <x:c r="B109" s="2" t="n">
        <x:v>2026</x:v>
      </x:c>
      <x:c r="C109" s="2" t="n">
        <x:v>9</x:v>
      </x:c>
      <x:c r="D109" s="2" t="str">
        <x:v>业务一部</x:v>
      </x:c>
      <x:c r="E109" s="2" t="str">
        <x:v>刘念念</x:v>
      </x:c>
      <x:c r="F109" s="2" t="str">
        <x:v>上海子初供应链管理有限公司</x:v>
      </x:c>
      <x:c r="G109" s="2" t="str">
        <x:v>LNZLHT 20260423001</x:v>
      </x:c>
      <x:c r="H109" s="2" t="str">
        <x:v>上海子初租赁4.5T*4</x:v>
      </x:c>
      <x:c r="I109" s="2" t="n">
        <x:v>3</x:v>
      </x:c>
      <x:c r="J109" s="2" t="str">
        <x:v>羚牛136辆4.5T冷链车</x:v>
      </x:c>
      <x:c r="K109" s="2" t="str">
        <x:v>2026-09-01 00:00:00</x:v>
      </x:c>
      <x:c r="L109" s="2" t="str">
        <x:v>2026-09-18 00:00:00</x:v>
      </x:c>
      <x:c r="M109" s="2" t="n">
        <x:v>18</x:v>
      </x:c>
      <x:c r="N109" s="7" t="n">
        <x:f>ROUND(V109*M109/'规则与名单'!$B$3,2)</x:f>
        <x:v>3000</x:v>
      </x:c>
      <x:c r="O109" s="7" t="n">
        <x:f>ROUND(SUMIFS('逐日取数依据'!$L$2:$L$8738,'逐日取数依据'!$A$2:$A$8738,AB109),2)</x:f>
        <x:v>2198.4</x:v>
      </x:c>
      <x:c r="P109" s="2" t="n">
        <x:f>ROUND(O109/N109*100,2)</x:f>
        <x:v>73.28</x:v>
      </x:c>
      <x:c r="Q109" s="2" t="str">
        <x:f>IF(X109=M109,"待补里程",IF(O109&gt;=N109,"达标",IF(X109&gt;0,"已有里程未达标","未达标")))</x:f>
        <x:v>未达标</x:v>
      </x:c>
      <x:c r="R109" s="2" t="str">
        <x:v>已完成</x:v>
      </x:c>
      <x:c r="S109" s="2" t="str">
        <x:v>2026-04-26 00:00:00</x:v>
      </x:c>
      <x:c r="T109" s="2"/>
      <x:c r="U109" s="2" t="str">
        <x:v>2026-09-18 00:00:00</x:v>
      </x:c>
      <x:c r="V109" s="2" t="n">
        <x:v>5000</x:v>
      </x:c>
      <x:c r="W109" s="7" t="n">
        <x:v>260</x:v>
      </x:c>
      <x:c r="X109" s="2" t="n">
        <x:f>SUMIFS('逐日取数依据'!$M$2:$M$8738,'逐日取数依据'!$A$2:$A$8738,AB109)</x:f>
        <x:v>0</x:v>
      </x:c>
      <x:c r="Y109" s="2" t="str">
        <x:v>否</x:v>
      </x:c>
      <x:c r="Z109" s="2" t="str">
        <x:v>是</x:v>
      </x:c>
      <x:c r="AA109" s="2" t="str">
        <x:f>IF(X109&gt;0,"仅累计已有数据，缺失不代表实际零里程","数据齐全")</x:f>
        <x:v>数据齐全</x:v>
      </x:c>
      <x:c r="AB109" s="2" t="n">
        <x:v>109</x:v>
      </x:c>
      <x:c r="AC109" s="2" t="n">
        <x:v>18</x:v>
      </x:c>
      <x:c r="AD109" s="7" t="n">
        <x:v>3000</x:v>
      </x:c>
      <x:c r="AE109" s="2" t="str">
        <x:v>非测试日纯氢16天；测试名单无纯氢GPS1天；测试日GPS1天</x:v>
      </x:c>
    </x:row>
    <x:row r="110" ht="22" customHeight="1">
      <x:c r="A110" s="2" t="str">
        <x:v>粤AGQ5838</x:v>
      </x:c>
      <x:c r="B110" s="2" t="n">
        <x:v>2026</x:v>
      </x:c>
      <x:c r="C110" s="2" t="n">
        <x:v>9</x:v>
      </x:c>
      <x:c r="D110" s="2" t="str">
        <x:v>业务一部</x:v>
      </x:c>
      <x:c r="E110" s="2" t="str">
        <x:v>刘念念</x:v>
      </x:c>
      <x:c r="F110" s="2" t="str">
        <x:v>嘉兴市双瑜食品有限公司</x:v>
      </x:c>
      <x:c r="G110" s="2" t="str">
        <x:v>LNZLHT 20260324001</x:v>
      </x:c>
      <x:c r="H110" s="2" t="str">
        <x:v>嘉兴双瑜租赁4.5T*1</x:v>
      </x:c>
      <x:c r="I110" s="2" t="n">
        <x:v>2</x:v>
      </x:c>
      <x:c r="J110" s="2" t="str">
        <x:v>交投190辆4.5T冷链车</x:v>
      </x:c>
      <x:c r="K110" s="2" t="str">
        <x:v>2026-09-01 00:00:00</x:v>
      </x:c>
      <x:c r="L110" s="2" t="str">
        <x:v>2026-09-30 00:00:00</x:v>
      </x:c>
      <x:c r="M110" s="2" t="n">
        <x:v>30</x:v>
      </x:c>
      <x:c r="N110" s="7" t="n">
        <x:f>ROUND(V110*M110/'规则与名单'!$B$3,2)</x:f>
        <x:v>3000</x:v>
      </x:c>
      <x:c r="O110" s="7" t="n">
        <x:f>ROUND(SUMIFS('逐日取数依据'!$L$2:$L$8738,'逐日取数依据'!$A$2:$A$8738,AB110),2)</x:f>
        <x:v>4173.8</x:v>
      </x:c>
      <x:c r="P110" s="2" t="n">
        <x:f>ROUND(O110/N110*100,2)</x:f>
        <x:v>139.13</x:v>
      </x:c>
      <x:c r="Q110" s="2" t="str">
        <x:f>IF(X110=M110,"待补里程",IF(O110&gt;=N110,"达标",IF(X110&gt;0,"已有里程未达标","未达标")))</x:f>
        <x:v>达标</x:v>
      </x:c>
      <x:c r="R110" s="2" t="str">
        <x:v>进行中</x:v>
      </x:c>
      <x:c r="S110" s="2" t="str">
        <x:v>2026-03-24 00:00:00</x:v>
      </x:c>
      <x:c r="T110" s="2"/>
      <x:c r="U110" s="2"/>
      <x:c r="V110" s="2" t="n">
        <x:v>3000</x:v>
      </x:c>
      <x:c r="W110" s="7" t="n">
        <x:v>150</x:v>
      </x:c>
      <x:c r="X110" s="2" t="n">
        <x:f>SUMIFS('逐日取数依据'!$M$2:$M$8738,'逐日取数依据'!$A$2:$A$8738,AB110)</x:f>
        <x:v>2</x:v>
      </x:c>
      <x:c r="Y110" s="2" t="str">
        <x:v>否</x:v>
      </x:c>
      <x:c r="Z110" s="2" t="str">
        <x:v>否</x:v>
      </x:c>
      <x:c r="AA110" s="2" t="str">
        <x:f>IF(X110&gt;0,"仅累计已有数据，缺失不代表实际零里程","数据齐全")</x:f>
        <x:v>仅累计已有数据，缺失不代表实际零里程</x:v>
      </x:c>
      <x:c r="AB110" s="2" t="n">
        <x:v>110</x:v>
      </x:c>
      <x:c r="AC110" s="2" t="n">
        <x:v>30</x:v>
      </x:c>
      <x:c r="AD110" s="7" t="n">
        <x:v>3000</x:v>
      </x:c>
      <x:c r="AE110" s="2" t="str">
        <x:v>非测试日纯氢28天；缺失2天</x:v>
      </x:c>
    </x:row>
    <x:row r="111" ht="22" customHeight="1">
      <x:c r="A111" s="2" t="str">
        <x:v>粤A01128F</x:v>
      </x:c>
      <x:c r="B111" s="2" t="n">
        <x:v>2026</x:v>
      </x:c>
      <x:c r="C111" s="2" t="n">
        <x:v>9</x:v>
      </x:c>
      <x:c r="D111" s="2" t="str">
        <x:v>业务一部</x:v>
      </x:c>
      <x:c r="E111" s="2" t="str">
        <x:v>钟祥</x:v>
      </x:c>
      <x:c r="F111" s="2" t="str">
        <x:v>广州腾通物流有限公司</x:v>
      </x:c>
      <x:c r="G111" s="2" t="str">
        <x:v>LNZLHT2026042014901</x:v>
      </x:c>
      <x:c r="H111" s="2" t="str">
        <x:v>现代18T双飞翼*1</x:v>
      </x:c>
      <x:c r="I111" s="2" t="n">
        <x:v>4</x:v>
      </x:c>
      <x:c r="J111" s="2" t="str">
        <x:v>羚牛100辆18T</x:v>
      </x:c>
      <x:c r="K111" s="2" t="str">
        <x:v>2026-09-01 00:00:00</x:v>
      </x:c>
      <x:c r="L111" s="2" t="str">
        <x:v>2026-09-30 00:00:00</x:v>
      </x:c>
      <x:c r="M111" s="2" t="n">
        <x:v>30</x:v>
      </x:c>
      <x:c r="N111" s="7" t="n">
        <x:f>ROUND(V111*M111/'规则与名单'!$B$3,2)</x:f>
        <x:v>6000</x:v>
      </x:c>
      <x:c r="O111" s="7" t="n">
        <x:f>ROUND(SUMIFS('逐日取数依据'!$L$2:$L$8738,'逐日取数依据'!$A$2:$A$8738,AB111),2)</x:f>
        <x:v>5658</x:v>
      </x:c>
      <x:c r="P111" s="2" t="n">
        <x:f>ROUND(O111/N111*100,2)</x:f>
        <x:v>94.3</x:v>
      </x:c>
      <x:c r="Q111" s="2" t="str">
        <x:f>IF(X111=M111,"待补里程",IF(O111&gt;=N111,"达标",IF(X111&gt;0,"已有里程未达标","未达标")))</x:f>
        <x:v>已有里程未达标</x:v>
      </x:c>
      <x:c r="R111" s="2" t="str">
        <x:v>进行中</x:v>
      </x:c>
      <x:c r="S111" s="2" t="str">
        <x:v>2026-07-15 00:00:00</x:v>
      </x:c>
      <x:c r="T111" s="2"/>
      <x:c r="U111" s="2"/>
      <x:c r="V111" s="2" t="n">
        <x:v>6000</x:v>
      </x:c>
      <x:c r="W111" s="7" t="n">
        <x:v>1000</x:v>
      </x:c>
      <x:c r="X111" s="2" t="n">
        <x:f>SUMIFS('逐日取数依据'!$M$2:$M$8738,'逐日取数依据'!$A$2:$A$8738,AB111)</x:f>
        <x:v>4</x:v>
      </x:c>
      <x:c r="Y111" s="2" t="str">
        <x:v>否</x:v>
      </x:c>
      <x:c r="Z111" s="2" t="str">
        <x:v>否</x:v>
      </x:c>
      <x:c r="AA111" s="2" t="str">
        <x:f>IF(X111&gt;0,"仅累计已有数据，缺失不代表实际零里程","数据齐全")</x:f>
        <x:v>仅累计已有数据，缺失不代表实际零里程</x:v>
      </x:c>
      <x:c r="AB111" s="2" t="n">
        <x:v>111</x:v>
      </x:c>
      <x:c r="AC111" s="2" t="n">
        <x:v>30</x:v>
      </x:c>
      <x:c r="AD111" s="7" t="n">
        <x:v>6000</x:v>
      </x:c>
      <x:c r="AE111" s="2" t="str">
        <x:v>非测试日纯氢25天；缺失4天；非测试日仪表1天</x:v>
      </x:c>
    </x:row>
    <x:row r="112" ht="22" customHeight="1">
      <x:c r="A112" s="2" t="str">
        <x:v>粤AFH7393</x:v>
      </x:c>
      <x:c r="B112" s="2" t="n">
        <x:v>2026</x:v>
      </x:c>
      <x:c r="C112" s="2" t="n">
        <x:v>9</x:v>
      </x:c>
      <x:c r="D112" s="2" t="str">
        <x:v>业务一部</x:v>
      </x:c>
      <x:c r="E112" s="2" t="str">
        <x:v>钟祥</x:v>
      </x:c>
      <x:c r="F112" s="2" t="str">
        <x:v>东莞沙田炽瑞物流有限公司</x:v>
      </x:c>
      <x:c r="G112" s="2" t="str">
        <x:v>LNZLHT2025042201</x:v>
      </x:c>
      <x:c r="H112" s="2" t="str">
        <x:v>炽瑞-租赁现代4.5T</x:v>
      </x:c>
      <x:c r="I112" s="2" t="n">
        <x:v>5</x:v>
      </x:c>
      <x:c r="J112" s="2" t="str">
        <x:v>恒运50辆4.5T普货</x:v>
      </x:c>
      <x:c r="K112" s="2" t="str">
        <x:v>2026-09-01 00:00:00</x:v>
      </x:c>
      <x:c r="L112" s="2" t="str">
        <x:v>2026-09-30 00:00:00</x:v>
      </x:c>
      <x:c r="M112" s="2" t="n">
        <x:v>30</x:v>
      </x:c>
      <x:c r="N112" s="7" t="n">
        <x:f>ROUND(V112*M112/'规则与名单'!$B$3,2)</x:f>
        <x:v>5000</x:v>
      </x:c>
      <x:c r="O112" s="7" t="n">
        <x:f>ROUND(SUMIFS('逐日取数依据'!$L$2:$L$8738,'逐日取数依据'!$A$2:$A$8738,AB112),2)</x:f>
        <x:v>1594.2</x:v>
      </x:c>
      <x:c r="P112" s="2" t="n">
        <x:f>ROUND(O112/N112*100,2)</x:f>
        <x:v>31.88</x:v>
      </x:c>
      <x:c r="Q112" s="2" t="str">
        <x:f>IF(X112=M112,"待补里程",IF(O112&gt;=N112,"达标",IF(X112&gt;0,"已有里程未达标","未达标")))</x:f>
        <x:v>已有里程未达标</x:v>
      </x:c>
      <x:c r="R112" s="2" t="str">
        <x:v>进行中</x:v>
      </x:c>
      <x:c r="S112" s="2" t="str">
        <x:v>2026-07-09 00:00:00</x:v>
      </x:c>
      <x:c r="T112" s="2"/>
      <x:c r="U112" s="2"/>
      <x:c r="V112" s="2" t="n">
        <x:v>5000</x:v>
      </x:c>
      <x:c r="W112" s="7" t="n">
        <x:v>260</x:v>
      </x:c>
      <x:c r="X112" s="2" t="n">
        <x:f>SUMIFS('逐日取数依据'!$M$2:$M$8738,'逐日取数依据'!$A$2:$A$8738,AB112)</x:f>
        <x:v>1</x:v>
      </x:c>
      <x:c r="Y112" s="2" t="str">
        <x:v>否</x:v>
      </x:c>
      <x:c r="Z112" s="2" t="str">
        <x:v>否</x:v>
      </x:c>
      <x:c r="AA112" s="2" t="str">
        <x:f>IF(X112&gt;0,"仅累计已有数据，缺失不代表实际零里程","数据齐全")</x:f>
        <x:v>仅累计已有数据，缺失不代表实际零里程</x:v>
      </x:c>
      <x:c r="AB112" s="2" t="n">
        <x:v>112</x:v>
      </x:c>
      <x:c r="AC112" s="2" t="n">
        <x:v>30</x:v>
      </x:c>
      <x:c r="AD112" s="7" t="n">
        <x:v>5000</x:v>
      </x:c>
      <x:c r="AE112" s="2" t="str">
        <x:v>非测试日仪表29天；缺失1天</x:v>
      </x:c>
    </x:row>
    <x:row r="113" ht="22" customHeight="1">
      <x:c r="A113" s="2" t="str">
        <x:v>粤AG01629</x:v>
      </x:c>
      <x:c r="B113" s="2" t="n">
        <x:v>2026</x:v>
      </x:c>
      <x:c r="C113" s="2" t="n">
        <x:v>9</x:v>
      </x:c>
      <x:c r="D113" s="2" t="str">
        <x:v>业务一部</x:v>
      </x:c>
      <x:c r="E113" s="2" t="str">
        <x:v>钟祥</x:v>
      </x:c>
      <x:c r="F113" s="2" t="str">
        <x:v>东莞沙田炽瑞物流有限公司</x:v>
      </x:c>
      <x:c r="G113" s="2" t="str">
        <x:v>LNZLHT2025042201</x:v>
      </x:c>
      <x:c r="H113" s="2" t="str">
        <x:v>炽瑞-租赁现代4.5T</x:v>
      </x:c>
      <x:c r="I113" s="2" t="n">
        <x:v>5</x:v>
      </x:c>
      <x:c r="J113" s="2" t="str">
        <x:v>恒运50辆4.5T普货</x:v>
      </x:c>
      <x:c r="K113" s="2" t="str">
        <x:v>2026-09-01 00:00:00</x:v>
      </x:c>
      <x:c r="L113" s="2" t="str">
        <x:v>2026-09-30 00:00:00</x:v>
      </x:c>
      <x:c r="M113" s="2" t="n">
        <x:v>30</x:v>
      </x:c>
      <x:c r="N113" s="7" t="n">
        <x:f>ROUND(V113*M113/'规则与名单'!$B$3,2)</x:f>
        <x:v>5000</x:v>
      </x:c>
      <x:c r="O113" s="7" t="n">
        <x:f>ROUND(SUMIFS('逐日取数依据'!$L$2:$L$8738,'逐日取数依据'!$A$2:$A$8738,AB113),2)</x:f>
        <x:v>2764</x:v>
      </x:c>
      <x:c r="P113" s="2" t="n">
        <x:f>ROUND(O113/N113*100,2)</x:f>
        <x:v>55.28</x:v>
      </x:c>
      <x:c r="Q113" s="2" t="str">
        <x:f>IF(X113=M113,"待补里程",IF(O113&gt;=N113,"达标",IF(X113&gt;0,"已有里程未达标","未达标")))</x:f>
        <x:v>未达标</x:v>
      </x:c>
      <x:c r="R113" s="2" t="str">
        <x:v>进行中</x:v>
      </x:c>
      <x:c r="S113" s="2" t="str">
        <x:v>2026-07-07 00:00:00</x:v>
      </x:c>
      <x:c r="T113" s="2"/>
      <x:c r="U113" s="2"/>
      <x:c r="V113" s="2" t="n">
        <x:v>5000</x:v>
      </x:c>
      <x:c r="W113" s="7" t="n">
        <x:v>260</x:v>
      </x:c>
      <x:c r="X113" s="2" t="n">
        <x:f>SUMIFS('逐日取数依据'!$M$2:$M$8738,'逐日取数依据'!$A$2:$A$8738,AB113)</x:f>
        <x:v>0</x:v>
      </x:c>
      <x:c r="Y113" s="2" t="str">
        <x:v>否</x:v>
      </x:c>
      <x:c r="Z113" s="2" t="str">
        <x:v>否</x:v>
      </x:c>
      <x:c r="AA113" s="2" t="str">
        <x:f>IF(X113&gt;0,"仅累计已有数据，缺失不代表实际零里程","数据齐全")</x:f>
        <x:v>数据齐全</x:v>
      </x:c>
      <x:c r="AB113" s="2" t="n">
        <x:v>113</x:v>
      </x:c>
      <x:c r="AC113" s="2" t="n">
        <x:v>30</x:v>
      </x:c>
      <x:c r="AD113" s="7" t="n">
        <x:v>5000</x:v>
      </x:c>
      <x:c r="AE113" s="2" t="str">
        <x:v>非测试日仪表30天</x:v>
      </x:c>
    </x:row>
    <x:row r="114" ht="22" customHeight="1">
      <x:c r="A114" s="2" t="str">
        <x:v>粤AG42172</x:v>
      </x:c>
      <x:c r="B114" s="2" t="n">
        <x:v>2026</x:v>
      </x:c>
      <x:c r="C114" s="2" t="n">
        <x:v>9</x:v>
      </x:c>
      <x:c r="D114" s="2" t="str">
        <x:v>业务一部</x:v>
      </x:c>
      <x:c r="E114" s="2" t="str">
        <x:v>钟祥</x:v>
      </x:c>
      <x:c r="F114" s="2" t="str">
        <x:v>广州萧金物流有限公司</x:v>
      </x:c>
      <x:c r="G114" s="2" t="str">
        <x:v>LNZLHT2026040214902</x:v>
      </x:c>
      <x:c r="H114" s="2" t="str">
        <x:v>萧金物流租赁现代4.5T*15</x:v>
      </x:c>
      <x:c r="I114" s="2" t="n">
        <x:v>1</x:v>
      </x:c>
      <x:c r="J114" s="2" t="str">
        <x:v>交投40辆4.5T普货</x:v>
      </x:c>
      <x:c r="K114" s="2" t="str">
        <x:v>2026-09-01 00:00:00</x:v>
      </x:c>
      <x:c r="L114" s="2" t="str">
        <x:v>2026-09-03 00:00:00</x:v>
      </x:c>
      <x:c r="M114" s="2" t="n">
        <x:v>3</x:v>
      </x:c>
      <x:c r="N114" s="7" t="n">
        <x:f>ROUND(V114*M114/'规则与名单'!$B$3,2)</x:f>
        <x:v>300</x:v>
      </x:c>
      <x:c r="O114" s="7" t="n">
        <x:f>ROUND(SUMIFS('逐日取数依据'!$L$2:$L$8738,'逐日取数依据'!$A$2:$A$8738,AB114),2)</x:f>
        <x:v>79.8</x:v>
      </x:c>
      <x:c r="P114" s="2" t="n">
        <x:f>ROUND(O114/N114*100,2)</x:f>
        <x:v>26.6</x:v>
      </x:c>
      <x:c r="Q114" s="2" t="str">
        <x:f>IF(X114=M114,"待补里程",IF(O114&gt;=N114,"达标",IF(X114&gt;0,"已有里程未达标","未达标")))</x:f>
        <x:v>未达标</x:v>
      </x:c>
      <x:c r="R114" s="2" t="str">
        <x:v>已完成</x:v>
      </x:c>
      <x:c r="S114" s="2" t="str">
        <x:v>2025-05-08 00:00:00</x:v>
      </x:c>
      <x:c r="T114" s="2"/>
      <x:c r="U114" s="2" t="str">
        <x:v>2026-09-03 00:00:00</x:v>
      </x:c>
      <x:c r="V114" s="2" t="n">
        <x:v>3000</x:v>
      </x:c>
      <x:c r="W114" s="7" t="n">
        <x:v>150</x:v>
      </x:c>
      <x:c r="X114" s="2" t="n">
        <x:f>SUMIFS('逐日取数依据'!$M$2:$M$8738,'逐日取数依据'!$A$2:$A$8738,AB114)</x:f>
        <x:v>0</x:v>
      </x:c>
      <x:c r="Y114" s="2" t="str">
        <x:v>否</x:v>
      </x:c>
      <x:c r="Z114" s="2" t="str">
        <x:v>是</x:v>
      </x:c>
      <x:c r="AA114" s="2" t="str">
        <x:f>IF(X114&gt;0,"仅累计已有数据，缺失不代表实际零里程","数据齐全")</x:f>
        <x:v>数据齐全</x:v>
      </x:c>
      <x:c r="AB114" s="2" t="n">
        <x:v>114</x:v>
      </x:c>
      <x:c r="AC114" s="2" t="n">
        <x:v>3</x:v>
      </x:c>
      <x:c r="AD114" s="7" t="n">
        <x:v>300</x:v>
      </x:c>
      <x:c r="AE114" s="2" t="str">
        <x:v>非测试日仪表2天；测试名单无纯氢GPS1天</x:v>
      </x:c>
    </x:row>
    <x:row r="115" ht="22" customHeight="1">
      <x:c r="A115" s="2" t="str">
        <x:v>粤AG59208</x:v>
      </x:c>
      <x:c r="B115" s="2" t="n">
        <x:v>2026</x:v>
      </x:c>
      <x:c r="C115" s="2" t="n">
        <x:v>9</x:v>
      </x:c>
      <x:c r="D115" s="2" t="str">
        <x:v>业务一部</x:v>
      </x:c>
      <x:c r="E115" s="2" t="str">
        <x:v>钟祥</x:v>
      </x:c>
      <x:c r="F115" s="2" t="str">
        <x:v>东莞沙田炽瑞物流有限公司</x:v>
      </x:c>
      <x:c r="G115" s="2" t="str">
        <x:v>LNZLHT2025042201</x:v>
      </x:c>
      <x:c r="H115" s="2" t="str">
        <x:v>炽瑞-租赁现代4.5T</x:v>
      </x:c>
      <x:c r="I115" s="2" t="n">
        <x:v>5</x:v>
      </x:c>
      <x:c r="J115" s="2" t="str">
        <x:v>恒运50辆4.5T普货</x:v>
      </x:c>
      <x:c r="K115" s="2" t="str">
        <x:v>2026-09-01 00:00:00</x:v>
      </x:c>
      <x:c r="L115" s="2" t="str">
        <x:v>2026-09-30 00:00:00</x:v>
      </x:c>
      <x:c r="M115" s="2" t="n">
        <x:v>30</x:v>
      </x:c>
      <x:c r="N115" s="7" t="n">
        <x:f>ROUND(V115*M115/'规则与名单'!$B$3,2)</x:f>
        <x:v>5000</x:v>
      </x:c>
      <x:c r="O115" s="7" t="n">
        <x:f>ROUND(SUMIFS('逐日取数依据'!$L$2:$L$8738,'逐日取数依据'!$A$2:$A$8738,AB115),2)</x:f>
        <x:v>1572.5</x:v>
      </x:c>
      <x:c r="P115" s="2" t="n">
        <x:f>ROUND(O115/N115*100,2)</x:f>
        <x:v>31.45</x:v>
      </x:c>
      <x:c r="Q115" s="2" t="str">
        <x:f>IF(X115=M115,"待补里程",IF(O115&gt;=N115,"达标",IF(X115&gt;0,"已有里程未达标","未达标")))</x:f>
        <x:v>已有里程未达标</x:v>
      </x:c>
      <x:c r="R115" s="2" t="str">
        <x:v>进行中</x:v>
      </x:c>
      <x:c r="S115" s="2" t="str">
        <x:v>2026-07-09 00:00:00</x:v>
      </x:c>
      <x:c r="T115" s="2"/>
      <x:c r="U115" s="2"/>
      <x:c r="V115" s="2" t="n">
        <x:v>5000</x:v>
      </x:c>
      <x:c r="W115" s="7" t="n">
        <x:v>260</x:v>
      </x:c>
      <x:c r="X115" s="2" t="n">
        <x:f>SUMIFS('逐日取数依据'!$M$2:$M$8738,'逐日取数依据'!$A$2:$A$8738,AB115)</x:f>
        <x:v>4</x:v>
      </x:c>
      <x:c r="Y115" s="2" t="str">
        <x:v>否</x:v>
      </x:c>
      <x:c r="Z115" s="2" t="str">
        <x:v>否</x:v>
      </x:c>
      <x:c r="AA115" s="2" t="str">
        <x:f>IF(X115&gt;0,"仅累计已有数据，缺失不代表实际零里程","数据齐全")</x:f>
        <x:v>仅累计已有数据，缺失不代表实际零里程</x:v>
      </x:c>
      <x:c r="AB115" s="2" t="n">
        <x:v>115</x:v>
      </x:c>
      <x:c r="AC115" s="2" t="n">
        <x:v>30</x:v>
      </x:c>
      <x:c r="AD115" s="7" t="n">
        <x:v>5000</x:v>
      </x:c>
      <x:c r="AE115" s="2" t="str">
        <x:v>非测试日仪表26天；缺失4天</x:v>
      </x:c>
    </x:row>
    <x:row r="116" ht="22" customHeight="1">
      <x:c r="A116" s="2" t="str">
        <x:v>粤AGE5843</x:v>
      </x:c>
      <x:c r="B116" s="2" t="n">
        <x:v>2026</x:v>
      </x:c>
      <x:c r="C116" s="2" t="n">
        <x:v>9</x:v>
      </x:c>
      <x:c r="D116" s="2" t="str">
        <x:v>业务一部</x:v>
      </x:c>
      <x:c r="E116" s="2" t="str">
        <x:v>钟祥</x:v>
      </x:c>
      <x:c r="F116" s="2" t="str">
        <x:v>东莞沙田炽瑞物流有限公司</x:v>
      </x:c>
      <x:c r="G116" s="2" t="str">
        <x:v>LNZLHT2025042201</x:v>
      </x:c>
      <x:c r="H116" s="2" t="str">
        <x:v>炽瑞-租赁现代4.5T</x:v>
      </x:c>
      <x:c r="I116" s="2" t="n">
        <x:v>1</x:v>
      </x:c>
      <x:c r="J116" s="2" t="str">
        <x:v>交投40辆4.5T普货</x:v>
      </x:c>
      <x:c r="K116" s="2" t="str">
        <x:v>2026-09-01 00:00:00</x:v>
      </x:c>
      <x:c r="L116" s="2" t="str">
        <x:v>2026-09-30 00:00:00</x:v>
      </x:c>
      <x:c r="M116" s="2" t="n">
        <x:v>30</x:v>
      </x:c>
      <x:c r="N116" s="7" t="n">
        <x:f>ROUND(V116*M116/'规则与名单'!$B$3,2)</x:f>
        <x:v>3000</x:v>
      </x:c>
      <x:c r="O116" s="7" t="n">
        <x:f>ROUND(SUMIFS('逐日取数依据'!$L$2:$L$8738,'逐日取数依据'!$A$2:$A$8738,AB116),2)</x:f>
        <x:v>1431.4</x:v>
      </x:c>
      <x:c r="P116" s="2" t="n">
        <x:f>ROUND(O116/N116*100,2)</x:f>
        <x:v>47.71</x:v>
      </x:c>
      <x:c r="Q116" s="2" t="str">
        <x:f>IF(X116=M116,"待补里程",IF(O116&gt;=N116,"达标",IF(X116&gt;0,"已有里程未达标","未达标")))</x:f>
        <x:v>未达标</x:v>
      </x:c>
      <x:c r="R116" s="2" t="str">
        <x:v>进行中</x:v>
      </x:c>
      <x:c r="S116" s="2" t="str">
        <x:v>2025-07-07 00:00:00</x:v>
      </x:c>
      <x:c r="T116" s="2"/>
      <x:c r="U116" s="2"/>
      <x:c r="V116" s="2" t="n">
        <x:v>3000</x:v>
      </x:c>
      <x:c r="W116" s="7" t="n">
        <x:v>150</x:v>
      </x:c>
      <x:c r="X116" s="2" t="n">
        <x:f>SUMIFS('逐日取数依据'!$M$2:$M$8738,'逐日取数依据'!$A$2:$A$8738,AB116)</x:f>
        <x:v>0</x:v>
      </x:c>
      <x:c r="Y116" s="2" t="str">
        <x:v>否</x:v>
      </x:c>
      <x:c r="Z116" s="2" t="str">
        <x:v>否</x:v>
      </x:c>
      <x:c r="AA116" s="2" t="str">
        <x:f>IF(X116&gt;0,"仅累计已有数据，缺失不代表实际零里程","数据齐全")</x:f>
        <x:v>数据齐全</x:v>
      </x:c>
      <x:c r="AB116" s="2" t="n">
        <x:v>116</x:v>
      </x:c>
      <x:c r="AC116" s="2" t="n">
        <x:v>30</x:v>
      </x:c>
      <x:c r="AD116" s="7" t="n">
        <x:v>3000</x:v>
      </x:c>
      <x:c r="AE116" s="2" t="str">
        <x:v>非测试日仪表30天</x:v>
      </x:c>
    </x:row>
    <x:row r="117" ht="22" customHeight="1">
      <x:c r="A117" s="2" t="str">
        <x:v>粤AGF0692</x:v>
      </x:c>
      <x:c r="B117" s="2" t="n">
        <x:v>2026</x:v>
      </x:c>
      <x:c r="C117" s="2" t="n">
        <x:v>9</x:v>
      </x:c>
      <x:c r="D117" s="2" t="str">
        <x:v>业务一部</x:v>
      </x:c>
      <x:c r="E117" s="2" t="str">
        <x:v>钟祥</x:v>
      </x:c>
      <x:c r="F117" s="2" t="str">
        <x:v>东莞沙田炽瑞物流有限公司</x:v>
      </x:c>
      <x:c r="G117" s="2" t="str">
        <x:v>LNZLHT2025042201</x:v>
      </x:c>
      <x:c r="H117" s="2" t="str">
        <x:v>炽瑞-租赁现代4.5T</x:v>
      </x:c>
      <x:c r="I117" s="2" t="n">
        <x:v>1</x:v>
      </x:c>
      <x:c r="J117" s="2" t="str">
        <x:v>交投40辆4.5T普货</x:v>
      </x:c>
      <x:c r="K117" s="2" t="str">
        <x:v>2026-09-01 00:00:00</x:v>
      </x:c>
      <x:c r="L117" s="2" t="str">
        <x:v>2026-09-30 00:00:00</x:v>
      </x:c>
      <x:c r="M117" s="2" t="n">
        <x:v>30</x:v>
      </x:c>
      <x:c r="N117" s="7" t="n">
        <x:f>ROUND(V117*M117/'规则与名单'!$B$3,2)</x:f>
        <x:v>3000</x:v>
      </x:c>
      <x:c r="O117" s="7" t="n">
        <x:f>ROUND(SUMIFS('逐日取数依据'!$L$2:$L$8738,'逐日取数依据'!$A$2:$A$8738,AB117),2)</x:f>
        <x:v>756.31</x:v>
      </x:c>
      <x:c r="P117" s="2" t="n">
        <x:f>ROUND(O117/N117*100,2)</x:f>
        <x:v>25.21</x:v>
      </x:c>
      <x:c r="Q117" s="2" t="str">
        <x:f>IF(X117=M117,"待补里程",IF(O117&gt;=N117,"达标",IF(X117&gt;0,"已有里程未达标","未达标")))</x:f>
        <x:v>未达标</x:v>
      </x:c>
      <x:c r="R117" s="2" t="str">
        <x:v>进行中</x:v>
      </x:c>
      <x:c r="S117" s="2" t="str">
        <x:v>2025-07-08 00:00:00</x:v>
      </x:c>
      <x:c r="T117" s="2"/>
      <x:c r="U117" s="2"/>
      <x:c r="V117" s="2" t="n">
        <x:v>3000</x:v>
      </x:c>
      <x:c r="W117" s="7" t="n">
        <x:v>150</x:v>
      </x:c>
      <x:c r="X117" s="2" t="n">
        <x:f>SUMIFS('逐日取数依据'!$M$2:$M$8738,'逐日取数依据'!$A$2:$A$8738,AB117)</x:f>
        <x:v>0</x:v>
      </x:c>
      <x:c r="Y117" s="2" t="str">
        <x:v>否</x:v>
      </x:c>
      <x:c r="Z117" s="2" t="str">
        <x:v>是</x:v>
      </x:c>
      <x:c r="AA117" s="2" t="str">
        <x:f>IF(X117&gt;0,"仅累计已有数据，缺失不代表实际零里程","数据齐全")</x:f>
        <x:v>数据齐全</x:v>
      </x:c>
      <x:c r="AB117" s="2" t="n">
        <x:v>117</x:v>
      </x:c>
      <x:c r="AC117" s="2" t="n">
        <x:v>30</x:v>
      </x:c>
      <x:c r="AD117" s="7" t="n">
        <x:v>3000</x:v>
      </x:c>
      <x:c r="AE117" s="2" t="str">
        <x:v>非测试日仪表18天；测试日GPS11天；测试名单无纯氢GPS1天</x:v>
      </x:c>
    </x:row>
    <x:row r="118" ht="22" customHeight="1">
      <x:c r="A118" s="2" t="str">
        <x:v>粤AGF4063</x:v>
      </x:c>
      <x:c r="B118" s="2" t="n">
        <x:v>2026</x:v>
      </x:c>
      <x:c r="C118" s="2" t="n">
        <x:v>9</x:v>
      </x:c>
      <x:c r="D118" s="2" t="str">
        <x:v>业务一部</x:v>
      </x:c>
      <x:c r="E118" s="2" t="str">
        <x:v>钟祥</x:v>
      </x:c>
      <x:c r="F118" s="2" t="str">
        <x:v>东莞沙田炽瑞物流有限公司</x:v>
      </x:c>
      <x:c r="G118" s="2" t="str">
        <x:v>LNZLHT2025042201</x:v>
      </x:c>
      <x:c r="H118" s="2" t="str">
        <x:v>炽瑞-租赁现代4.5T</x:v>
      </x:c>
      <x:c r="I118" s="2" t="n">
        <x:v>1</x:v>
      </x:c>
      <x:c r="J118" s="2" t="str">
        <x:v>交投40辆4.5T普货</x:v>
      </x:c>
      <x:c r="K118" s="2" t="str">
        <x:v>2026-09-01 00:00:00</x:v>
      </x:c>
      <x:c r="L118" s="2" t="str">
        <x:v>2026-09-30 00:00:00</x:v>
      </x:c>
      <x:c r="M118" s="2" t="n">
        <x:v>30</x:v>
      </x:c>
      <x:c r="N118" s="7" t="n">
        <x:f>ROUND(V118*M118/'规则与名单'!$B$3,2)</x:f>
        <x:v>3000</x:v>
      </x:c>
      <x:c r="O118" s="7" t="n">
        <x:f>ROUND(SUMIFS('逐日取数依据'!$L$2:$L$8738,'逐日取数依据'!$A$2:$A$8738,AB118),2)</x:f>
        <x:v>1368.72</x:v>
      </x:c>
      <x:c r="P118" s="2" t="n">
        <x:f>ROUND(O118/N118*100,2)</x:f>
        <x:v>45.62</x:v>
      </x:c>
      <x:c r="Q118" s="2" t="str">
        <x:f>IF(X118=M118,"待补里程",IF(O118&gt;=N118,"达标",IF(X118&gt;0,"已有里程未达标","未达标")))</x:f>
        <x:v>未达标</x:v>
      </x:c>
      <x:c r="R118" s="2" t="str">
        <x:v>进行中</x:v>
      </x:c>
      <x:c r="S118" s="2" t="str">
        <x:v>2025-07-07 00:00:00</x:v>
      </x:c>
      <x:c r="T118" s="2"/>
      <x:c r="U118" s="2"/>
      <x:c r="V118" s="2" t="n">
        <x:v>3000</x:v>
      </x:c>
      <x:c r="W118" s="7" t="n">
        <x:v>150</x:v>
      </x:c>
      <x:c r="X118" s="2" t="n">
        <x:f>SUMIFS('逐日取数依据'!$M$2:$M$8738,'逐日取数依据'!$A$2:$A$8738,AB118)</x:f>
        <x:v>0</x:v>
      </x:c>
      <x:c r="Y118" s="2" t="str">
        <x:v>否</x:v>
      </x:c>
      <x:c r="Z118" s="2" t="str">
        <x:v>是</x:v>
      </x:c>
      <x:c r="AA118" s="2" t="str">
        <x:f>IF(X118&gt;0,"仅累计已有数据，缺失不代表实际零里程","数据齐全")</x:f>
        <x:v>数据齐全</x:v>
      </x:c>
      <x:c r="AB118" s="2" t="n">
        <x:v>118</x:v>
      </x:c>
      <x:c r="AC118" s="2" t="n">
        <x:v>30</x:v>
      </x:c>
      <x:c r="AD118" s="7" t="n">
        <x:v>3000</x:v>
      </x:c>
      <x:c r="AE118" s="2" t="str">
        <x:v>测试日GPS2天；非测试日仪表17天；测试名单无纯氢GPS11天</x:v>
      </x:c>
    </x:row>
    <x:row r="119" ht="22" customHeight="1">
      <x:c r="A119" s="2" t="str">
        <x:v>粤AGF6940</x:v>
      </x:c>
      <x:c r="B119" s="2" t="n">
        <x:v>2026</x:v>
      </x:c>
      <x:c r="C119" s="2" t="n">
        <x:v>9</x:v>
      </x:c>
      <x:c r="D119" s="2" t="str">
        <x:v>业务一部</x:v>
      </x:c>
      <x:c r="E119" s="2" t="str">
        <x:v>钟祥</x:v>
      </x:c>
      <x:c r="F119" s="2" t="str">
        <x:v>东莞沙田炽瑞物流有限公司</x:v>
      </x:c>
      <x:c r="G119" s="2" t="str">
        <x:v>LNZLHT2025042201</x:v>
      </x:c>
      <x:c r="H119" s="2" t="str">
        <x:v>炽瑞-租赁现代4.5T</x:v>
      </x:c>
      <x:c r="I119" s="2" t="n">
        <x:v>1</x:v>
      </x:c>
      <x:c r="J119" s="2" t="str">
        <x:v>交投40辆4.5T普货</x:v>
      </x:c>
      <x:c r="K119" s="2" t="str">
        <x:v>2026-09-01 00:00:00</x:v>
      </x:c>
      <x:c r="L119" s="2" t="str">
        <x:v>2026-09-30 00:00:00</x:v>
      </x:c>
      <x:c r="M119" s="2" t="n">
        <x:v>30</x:v>
      </x:c>
      <x:c r="N119" s="7" t="n">
        <x:f>ROUND(V119*M119/'规则与名单'!$B$3,2)</x:f>
        <x:v>3000</x:v>
      </x:c>
      <x:c r="O119" s="7" t="n">
        <x:f>ROUND(SUMIFS('逐日取数依据'!$L$2:$L$8738,'逐日取数依据'!$A$2:$A$8738,AB119),2)</x:f>
        <x:v>1273.8</x:v>
      </x:c>
      <x:c r="P119" s="2" t="n">
        <x:f>ROUND(O119/N119*100,2)</x:f>
        <x:v>42.46</x:v>
      </x:c>
      <x:c r="Q119" s="2" t="str">
        <x:f>IF(X119=M119,"待补里程",IF(O119&gt;=N119,"达标",IF(X119&gt;0,"已有里程未达标","未达标")))</x:f>
        <x:v>已有里程未达标</x:v>
      </x:c>
      <x:c r="R119" s="2" t="str">
        <x:v>进行中</x:v>
      </x:c>
      <x:c r="S119" s="2" t="str">
        <x:v>2025-07-07 00:00:00</x:v>
      </x:c>
      <x:c r="T119" s="2"/>
      <x:c r="U119" s="2"/>
      <x:c r="V119" s="2" t="n">
        <x:v>3000</x:v>
      </x:c>
      <x:c r="W119" s="7" t="n">
        <x:v>150</x:v>
      </x:c>
      <x:c r="X119" s="2" t="n">
        <x:f>SUMIFS('逐日取数依据'!$M$2:$M$8738,'逐日取数依据'!$A$2:$A$8738,AB119)</x:f>
        <x:v>2</x:v>
      </x:c>
      <x:c r="Y119" s="2" t="str">
        <x:v>否</x:v>
      </x:c>
      <x:c r="Z119" s="2" t="str">
        <x:v>否</x:v>
      </x:c>
      <x:c r="AA119" s="2" t="str">
        <x:f>IF(X119&gt;0,"仅累计已有数据，缺失不代表实际零里程","数据齐全")</x:f>
        <x:v>仅累计已有数据，缺失不代表实际零里程</x:v>
      </x:c>
      <x:c r="AB119" s="2" t="n">
        <x:v>119</x:v>
      </x:c>
      <x:c r="AC119" s="2" t="n">
        <x:v>30</x:v>
      </x:c>
      <x:c r="AD119" s="7" t="n">
        <x:v>3000</x:v>
      </x:c>
      <x:c r="AE119" s="2" t="str">
        <x:v>非测试日仪表28天；缺失2天</x:v>
      </x:c>
    </x:row>
    <x:row r="120" ht="22" customHeight="1">
      <x:c r="A120" s="2" t="str">
        <x:v>粤AGF8492</x:v>
      </x:c>
      <x:c r="B120" s="2" t="n">
        <x:v>2026</x:v>
      </x:c>
      <x:c r="C120" s="2" t="n">
        <x:v>9</x:v>
      </x:c>
      <x:c r="D120" s="2" t="str">
        <x:v>业务一部</x:v>
      </x:c>
      <x:c r="E120" s="2" t="str">
        <x:v>钟祥</x:v>
      </x:c>
      <x:c r="F120" s="2" t="str">
        <x:v>东莞沙田炽瑞物流有限公司</x:v>
      </x:c>
      <x:c r="G120" s="2" t="str">
        <x:v>LNZLHT2025042201</x:v>
      </x:c>
      <x:c r="H120" s="2" t="str">
        <x:v>炽瑞-租赁现代4.5T</x:v>
      </x:c>
      <x:c r="I120" s="2" t="n">
        <x:v>1</x:v>
      </x:c>
      <x:c r="J120" s="2" t="str">
        <x:v>交投40辆4.5T普货</x:v>
      </x:c>
      <x:c r="K120" s="2" t="str">
        <x:v>2026-09-01 00:00:00</x:v>
      </x:c>
      <x:c r="L120" s="2" t="str">
        <x:v>2026-09-30 00:00:00</x:v>
      </x:c>
      <x:c r="M120" s="2" t="n">
        <x:v>30</x:v>
      </x:c>
      <x:c r="N120" s="7" t="n">
        <x:f>ROUND(V120*M120/'规则与名单'!$B$3,2)</x:f>
        <x:v>3000</x:v>
      </x:c>
      <x:c r="O120" s="7" t="n">
        <x:f>ROUND(SUMIFS('逐日取数依据'!$L$2:$L$8738,'逐日取数依据'!$A$2:$A$8738,AB120),2)</x:f>
        <x:v>1121.5</x:v>
      </x:c>
      <x:c r="P120" s="2" t="n">
        <x:f>ROUND(O120/N120*100,2)</x:f>
        <x:v>37.38</x:v>
      </x:c>
      <x:c r="Q120" s="2" t="str">
        <x:f>IF(X120=M120,"待补里程",IF(O120&gt;=N120,"达标",IF(X120&gt;0,"已有里程未达标","未达标")))</x:f>
        <x:v>已有里程未达标</x:v>
      </x:c>
      <x:c r="R120" s="2" t="str">
        <x:v>进行中</x:v>
      </x:c>
      <x:c r="S120" s="2" t="str">
        <x:v>2025-07-07 00:00:00</x:v>
      </x:c>
      <x:c r="T120" s="2"/>
      <x:c r="U120" s="2"/>
      <x:c r="V120" s="2" t="n">
        <x:v>3000</x:v>
      </x:c>
      <x:c r="W120" s="7" t="n">
        <x:v>150</x:v>
      </x:c>
      <x:c r="X120" s="2" t="n">
        <x:f>SUMIFS('逐日取数依据'!$M$2:$M$8738,'逐日取数依据'!$A$2:$A$8738,AB120)</x:f>
        <x:v>1</x:v>
      </x:c>
      <x:c r="Y120" s="2" t="str">
        <x:v>否</x:v>
      </x:c>
      <x:c r="Z120" s="2" t="str">
        <x:v>否</x:v>
      </x:c>
      <x:c r="AA120" s="2" t="str">
        <x:f>IF(X120&gt;0,"仅累计已有数据，缺失不代表实际零里程","数据齐全")</x:f>
        <x:v>仅累计已有数据，缺失不代表实际零里程</x:v>
      </x:c>
      <x:c r="AB120" s="2" t="n">
        <x:v>120</x:v>
      </x:c>
      <x:c r="AC120" s="2" t="n">
        <x:v>30</x:v>
      </x:c>
      <x:c r="AD120" s="7" t="n">
        <x:v>3000</x:v>
      </x:c>
      <x:c r="AE120" s="2" t="str">
        <x:v>非测试日仪表29天；缺失1天</x:v>
      </x:c>
    </x:row>
    <x:row r="121" ht="22" customHeight="1">
      <x:c r="A121" s="2" t="str">
        <x:v>粤AGF9106</x:v>
      </x:c>
      <x:c r="B121" s="2" t="n">
        <x:v>2026</x:v>
      </x:c>
      <x:c r="C121" s="2" t="n">
        <x:v>9</x:v>
      </x:c>
      <x:c r="D121" s="2" t="str">
        <x:v>业务一部</x:v>
      </x:c>
      <x:c r="E121" s="2" t="str">
        <x:v>钟祥</x:v>
      </x:c>
      <x:c r="F121" s="2" t="str">
        <x:v>东莞沙田炽瑞物流有限公司</x:v>
      </x:c>
      <x:c r="G121" s="2" t="str">
        <x:v>LNZLHT2025042201</x:v>
      </x:c>
      <x:c r="H121" s="2" t="str">
        <x:v>炽瑞-租赁现代4.5T</x:v>
      </x:c>
      <x:c r="I121" s="2" t="n">
        <x:v>1</x:v>
      </x:c>
      <x:c r="J121" s="2" t="str">
        <x:v>交投40辆4.5T普货</x:v>
      </x:c>
      <x:c r="K121" s="2" t="str">
        <x:v>2026-09-01 00:00:00</x:v>
      </x:c>
      <x:c r="L121" s="2" t="str">
        <x:v>2026-09-30 00:00:00</x:v>
      </x:c>
      <x:c r="M121" s="2" t="n">
        <x:v>30</x:v>
      </x:c>
      <x:c r="N121" s="7" t="n">
        <x:f>ROUND(V121*M121/'规则与名单'!$B$3,2)</x:f>
        <x:v>3000</x:v>
      </x:c>
      <x:c r="O121" s="7" t="n">
        <x:f>ROUND(SUMIFS('逐日取数依据'!$L$2:$L$8738,'逐日取数依据'!$A$2:$A$8738,AB121),2)</x:f>
        <x:v>616.62</x:v>
      </x:c>
      <x:c r="P121" s="2" t="n">
        <x:f>ROUND(O121/N121*100,2)</x:f>
        <x:v>20.55</x:v>
      </x:c>
      <x:c r="Q121" s="2" t="str">
        <x:f>IF(X121=M121,"待补里程",IF(O121&gt;=N121,"达标",IF(X121&gt;0,"已有里程未达标","未达标")))</x:f>
        <x:v>未达标</x:v>
      </x:c>
      <x:c r="R121" s="2" t="str">
        <x:v>进行中</x:v>
      </x:c>
      <x:c r="S121" s="2" t="str">
        <x:v>2025-07-07 00:00:00</x:v>
      </x:c>
      <x:c r="T121" s="2"/>
      <x:c r="U121" s="2"/>
      <x:c r="V121" s="2" t="n">
        <x:v>3000</x:v>
      </x:c>
      <x:c r="W121" s="7" t="n">
        <x:v>150</x:v>
      </x:c>
      <x:c r="X121" s="2" t="n">
        <x:f>SUMIFS('逐日取数依据'!$M$2:$M$8738,'逐日取数依据'!$A$2:$A$8738,AB121)</x:f>
        <x:v>0</x:v>
      </x:c>
      <x:c r="Y121" s="2" t="str">
        <x:v>否</x:v>
      </x:c>
      <x:c r="Z121" s="2" t="str">
        <x:v>是</x:v>
      </x:c>
      <x:c r="AA121" s="2" t="str">
        <x:f>IF(X121&gt;0,"仅累计已有数据，缺失不代表实际零里程","数据齐全")</x:f>
        <x:v>数据齐全</x:v>
      </x:c>
      <x:c r="AB121" s="2" t="n">
        <x:v>121</x:v>
      </x:c>
      <x:c r="AC121" s="2" t="n">
        <x:v>30</x:v>
      </x:c>
      <x:c r="AD121" s="7" t="n">
        <x:v>3000</x:v>
      </x:c>
      <x:c r="AE121" s="2" t="str">
        <x:v>测试日GPS10天；非测试日仪表19天；测试名单无纯氢GPS1天</x:v>
      </x:c>
    </x:row>
    <x:row r="122" ht="22" customHeight="1">
      <x:c r="A122" s="2" t="str">
        <x:v>粤AGF9240</x:v>
      </x:c>
      <x:c r="B122" s="2" t="n">
        <x:v>2026</x:v>
      </x:c>
      <x:c r="C122" s="2" t="n">
        <x:v>9</x:v>
      </x:c>
      <x:c r="D122" s="2" t="str">
        <x:v>业务一部</x:v>
      </x:c>
      <x:c r="E122" s="2" t="str">
        <x:v>钟祥</x:v>
      </x:c>
      <x:c r="F122" s="2" t="str">
        <x:v>东莞沙田炽瑞物流有限公司</x:v>
      </x:c>
      <x:c r="G122" s="2" t="str">
        <x:v>LNZLHT2025042201</x:v>
      </x:c>
      <x:c r="H122" s="2" t="str">
        <x:v>炽瑞-租赁现代4.5T</x:v>
      </x:c>
      <x:c r="I122" s="2" t="n">
        <x:v>1</x:v>
      </x:c>
      <x:c r="J122" s="2" t="str">
        <x:v>交投40辆4.5T普货</x:v>
      </x:c>
      <x:c r="K122" s="2" t="str">
        <x:v>2026-09-01 00:00:00</x:v>
      </x:c>
      <x:c r="L122" s="2" t="str">
        <x:v>2026-09-30 00:00:00</x:v>
      </x:c>
      <x:c r="M122" s="2" t="n">
        <x:v>30</x:v>
      </x:c>
      <x:c r="N122" s="7" t="n">
        <x:f>ROUND(V122*M122/'规则与名单'!$B$3,2)</x:f>
        <x:v>3000</x:v>
      </x:c>
      <x:c r="O122" s="7" t="n">
        <x:f>ROUND(SUMIFS('逐日取数依据'!$L$2:$L$8738,'逐日取数依据'!$A$2:$A$8738,AB122),2)</x:f>
        <x:v>4400</x:v>
      </x:c>
      <x:c r="P122" s="2" t="n">
        <x:f>ROUND(O122/N122*100,2)</x:f>
        <x:v>146.67</x:v>
      </x:c>
      <x:c r="Q122" s="2" t="str">
        <x:f>IF(X122=M122,"待补里程",IF(O122&gt;=N122,"达标",IF(X122&gt;0,"已有里程未达标","未达标")))</x:f>
        <x:v>达标</x:v>
      </x:c>
      <x:c r="R122" s="2" t="str">
        <x:v>进行中</x:v>
      </x:c>
      <x:c r="S122" s="2" t="str">
        <x:v>2025-07-03 00:00:00</x:v>
      </x:c>
      <x:c r="T122" s="2"/>
      <x:c r="U122" s="2"/>
      <x:c r="V122" s="2" t="n">
        <x:v>3000</x:v>
      </x:c>
      <x:c r="W122" s="7" t="n">
        <x:v>150</x:v>
      </x:c>
      <x:c r="X122" s="2" t="n">
        <x:f>SUMIFS('逐日取数依据'!$M$2:$M$8738,'逐日取数依据'!$A$2:$A$8738,AB122)</x:f>
        <x:v>0</x:v>
      </x:c>
      <x:c r="Y122" s="2" t="str">
        <x:v>否</x:v>
      </x:c>
      <x:c r="Z122" s="2" t="str">
        <x:v>否</x:v>
      </x:c>
      <x:c r="AA122" s="2" t="str">
        <x:f>IF(X122&gt;0,"仅累计已有数据，缺失不代表实际零里程","数据齐全")</x:f>
        <x:v>数据齐全</x:v>
      </x:c>
      <x:c r="AB122" s="2" t="n">
        <x:v>122</x:v>
      </x:c>
      <x:c r="AC122" s="2" t="n">
        <x:v>30</x:v>
      </x:c>
      <x:c r="AD122" s="7" t="n">
        <x:v>3000</x:v>
      </x:c>
      <x:c r="AE122" s="2" t="str">
        <x:v>非测试日仪表30天</x:v>
      </x:c>
    </x:row>
    <x:row r="123" ht="22" customHeight="1">
      <x:c r="A123" s="2" t="str">
        <x:v>粤AGG0415</x:v>
      </x:c>
      <x:c r="B123" s="2" t="n">
        <x:v>2026</x:v>
      </x:c>
      <x:c r="C123" s="2" t="n">
        <x:v>9</x:v>
      </x:c>
      <x:c r="D123" s="2" t="str">
        <x:v>业务一部</x:v>
      </x:c>
      <x:c r="E123" s="2" t="str">
        <x:v>钟祥</x:v>
      </x:c>
      <x:c r="F123" s="2" t="str">
        <x:v>广东宝地南华产城发展有限公司</x:v>
      </x:c>
      <x:c r="G123" s="2" t="str">
        <x:v>LNZLHT2026061114901</x:v>
      </x:c>
      <x:c r="H123" s="2" t="str">
        <x:v>宝地-帕立安4.5T*2</x:v>
      </x:c>
      <x:c r="I123" s="2" t="n">
        <x:v>1</x:v>
      </x:c>
      <x:c r="J123" s="2" t="str">
        <x:v>交投40辆4.5T普货</x:v>
      </x:c>
      <x:c r="K123" s="2" t="str">
        <x:v>2026-09-01 00:00:00</x:v>
      </x:c>
      <x:c r="L123" s="2" t="str">
        <x:v>2026-09-30 00:00:00</x:v>
      </x:c>
      <x:c r="M123" s="2" t="n">
        <x:v>30</x:v>
      </x:c>
      <x:c r="N123" s="7" t="n">
        <x:f>ROUND(V123*M123/'规则与名单'!$B$3,2)</x:f>
        <x:v>3000</x:v>
      </x:c>
      <x:c r="O123" s="7" t="n">
        <x:f>ROUND(SUMIFS('逐日取数依据'!$L$2:$L$8738,'逐日取数依据'!$A$2:$A$8738,AB123),2)</x:f>
        <x:v>1136.5</x:v>
      </x:c>
      <x:c r="P123" s="2" t="n">
        <x:f>ROUND(O123/N123*100,2)</x:f>
        <x:v>37.88</x:v>
      </x:c>
      <x:c r="Q123" s="2" t="str">
        <x:f>IF(X123=M123,"待补里程",IF(O123&gt;=N123,"达标",IF(X123&gt;0,"已有里程未达标","未达标")))</x:f>
        <x:v>未达标</x:v>
      </x:c>
      <x:c r="R123" s="2" t="str">
        <x:v>进行中</x:v>
      </x:c>
      <x:c r="S123" s="2" t="str">
        <x:v>2025-08-27 00:00:00</x:v>
      </x:c>
      <x:c r="T123" s="2"/>
      <x:c r="U123" s="2"/>
      <x:c r="V123" s="2" t="n">
        <x:v>3000</x:v>
      </x:c>
      <x:c r="W123" s="7" t="n">
        <x:v>150</x:v>
      </x:c>
      <x:c r="X123" s="2" t="n">
        <x:f>SUMIFS('逐日取数依据'!$M$2:$M$8738,'逐日取数依据'!$A$2:$A$8738,AB123)</x:f>
        <x:v>0</x:v>
      </x:c>
      <x:c r="Y123" s="2" t="str">
        <x:v>否</x:v>
      </x:c>
      <x:c r="Z123" s="2" t="str">
        <x:v>否</x:v>
      </x:c>
      <x:c r="AA123" s="2" t="str">
        <x:f>IF(X123&gt;0,"仅累计已有数据，缺失不代表实际零里程","数据齐全")</x:f>
        <x:v>数据齐全</x:v>
      </x:c>
      <x:c r="AB123" s="2" t="n">
        <x:v>123</x:v>
      </x:c>
      <x:c r="AC123" s="2" t="n">
        <x:v>30</x:v>
      </x:c>
      <x:c r="AD123" s="7" t="n">
        <x:v>3000</x:v>
      </x:c>
      <x:c r="AE123" s="2" t="str">
        <x:v>非测试日仪表30天</x:v>
      </x:c>
    </x:row>
    <x:row r="124" ht="22" customHeight="1">
      <x:c r="A124" s="2" t="str">
        <x:v>粤AGG0490</x:v>
      </x:c>
      <x:c r="B124" s="2" t="n">
        <x:v>2026</x:v>
      </x:c>
      <x:c r="C124" s="2" t="n">
        <x:v>9</x:v>
      </x:c>
      <x:c r="D124" s="2" t="str">
        <x:v>业务一部</x:v>
      </x:c>
      <x:c r="E124" s="2" t="str">
        <x:v>钟祥</x:v>
      </x:c>
      <x:c r="F124" s="2" t="str">
        <x:v>东莞沙田炽瑞物流有限公司</x:v>
      </x:c>
      <x:c r="G124" s="2" t="str">
        <x:v>LNZLHT2025042201</x:v>
      </x:c>
      <x:c r="H124" s="2" t="str">
        <x:v>炽瑞-租赁现代4.5T</x:v>
      </x:c>
      <x:c r="I124" s="2" t="n">
        <x:v>1</x:v>
      </x:c>
      <x:c r="J124" s="2" t="str">
        <x:v>交投40辆4.5T普货</x:v>
      </x:c>
      <x:c r="K124" s="2" t="str">
        <x:v>2026-09-01 00:00:00</x:v>
      </x:c>
      <x:c r="L124" s="2" t="str">
        <x:v>2026-09-30 00:00:00</x:v>
      </x:c>
      <x:c r="M124" s="2" t="n">
        <x:v>30</x:v>
      </x:c>
      <x:c r="N124" s="7" t="n">
        <x:f>ROUND(V124*M124/'规则与名单'!$B$3,2)</x:f>
        <x:v>3000</x:v>
      </x:c>
      <x:c r="O124" s="7" t="n">
        <x:f>ROUND(SUMIFS('逐日取数依据'!$L$2:$L$8738,'逐日取数依据'!$A$2:$A$8738,AB124),2)</x:f>
        <x:v>129.29</x:v>
      </x:c>
      <x:c r="P124" s="2" t="n">
        <x:f>ROUND(O124/N124*100,2)</x:f>
        <x:v>4.31</x:v>
      </x:c>
      <x:c r="Q124" s="2" t="str">
        <x:f>IF(X124=M124,"待补里程",IF(O124&gt;=N124,"达标",IF(X124&gt;0,"已有里程未达标","未达标")))</x:f>
        <x:v>未达标</x:v>
      </x:c>
      <x:c r="R124" s="2" t="str">
        <x:v>进行中</x:v>
      </x:c>
      <x:c r="S124" s="2" t="str">
        <x:v>2025-07-03 00:00:00</x:v>
      </x:c>
      <x:c r="T124" s="2"/>
      <x:c r="U124" s="2"/>
      <x:c r="V124" s="2" t="n">
        <x:v>3000</x:v>
      </x:c>
      <x:c r="W124" s="7" t="n">
        <x:v>150</x:v>
      </x:c>
      <x:c r="X124" s="2" t="n">
        <x:f>SUMIFS('逐日取数依据'!$M$2:$M$8738,'逐日取数依据'!$A$2:$A$8738,AB124)</x:f>
        <x:v>0</x:v>
      </x:c>
      <x:c r="Y124" s="2" t="str">
        <x:v>否</x:v>
      </x:c>
      <x:c r="Z124" s="2" t="str">
        <x:v>是</x:v>
      </x:c>
      <x:c r="AA124" s="2" t="str">
        <x:f>IF(X124&gt;0,"仅累计已有数据，缺失不代表实际零里程","数据齐全")</x:f>
        <x:v>数据齐全</x:v>
      </x:c>
      <x:c r="AB124" s="2" t="n">
        <x:v>124</x:v>
      </x:c>
      <x:c r="AC124" s="2" t="n">
        <x:v>30</x:v>
      </x:c>
      <x:c r="AD124" s="7" t="n">
        <x:v>3000</x:v>
      </x:c>
      <x:c r="AE124" s="2" t="str">
        <x:v>测试日GPS18天；非测试日仪表4天；测试名单无纯氢GPS8天</x:v>
      </x:c>
    </x:row>
    <x:row r="125" ht="22" customHeight="1">
      <x:c r="A125" s="2" t="str">
        <x:v>粤AGG0540</x:v>
      </x:c>
      <x:c r="B125" s="2" t="n">
        <x:v>2026</x:v>
      </x:c>
      <x:c r="C125" s="2" t="n">
        <x:v>9</x:v>
      </x:c>
      <x:c r="D125" s="2" t="str">
        <x:v>业务一部</x:v>
      </x:c>
      <x:c r="E125" s="2" t="str">
        <x:v>钟祥</x:v>
      </x:c>
      <x:c r="F125" s="2" t="str">
        <x:v>东莞沙田炽瑞物流有限公司</x:v>
      </x:c>
      <x:c r="G125" s="2" t="str">
        <x:v>LNZLHT2025042201</x:v>
      </x:c>
      <x:c r="H125" s="2" t="str">
        <x:v>炽瑞-租赁现代4.5T</x:v>
      </x:c>
      <x:c r="I125" s="2" t="n">
        <x:v>1</x:v>
      </x:c>
      <x:c r="J125" s="2" t="str">
        <x:v>交投40辆4.5T普货</x:v>
      </x:c>
      <x:c r="K125" s="2" t="str">
        <x:v>2026-09-01 00:00:00</x:v>
      </x:c>
      <x:c r="L125" s="2" t="str">
        <x:v>2026-09-30 00:00:00</x:v>
      </x:c>
      <x:c r="M125" s="2" t="n">
        <x:v>30</x:v>
      </x:c>
      <x:c r="N125" s="7" t="n">
        <x:f>ROUND(V125*M125/'规则与名单'!$B$3,2)</x:f>
        <x:v>3000</x:v>
      </x:c>
      <x:c r="O125" s="7" t="n">
        <x:f>ROUND(SUMIFS('逐日取数依据'!$L$2:$L$8738,'逐日取数依据'!$A$2:$A$8738,AB125),2)</x:f>
        <x:v>1643.3</x:v>
      </x:c>
      <x:c r="P125" s="2" t="n">
        <x:f>ROUND(O125/N125*100,2)</x:f>
        <x:v>54.78</x:v>
      </x:c>
      <x:c r="Q125" s="2" t="str">
        <x:f>IF(X125=M125,"待补里程",IF(O125&gt;=N125,"达标",IF(X125&gt;0,"已有里程未达标","未达标")))</x:f>
        <x:v>未达标</x:v>
      </x:c>
      <x:c r="R125" s="2" t="str">
        <x:v>进行中</x:v>
      </x:c>
      <x:c r="S125" s="2" t="str">
        <x:v>2025-10-23 00:00:00</x:v>
      </x:c>
      <x:c r="T125" s="2"/>
      <x:c r="U125" s="2"/>
      <x:c r="V125" s="2" t="n">
        <x:v>3000</x:v>
      </x:c>
      <x:c r="W125" s="7" t="n">
        <x:v>150</x:v>
      </x:c>
      <x:c r="X125" s="2" t="n">
        <x:f>SUMIFS('逐日取数依据'!$M$2:$M$8738,'逐日取数依据'!$A$2:$A$8738,AB125)</x:f>
        <x:v>0</x:v>
      </x:c>
      <x:c r="Y125" s="2" t="str">
        <x:v>否</x:v>
      </x:c>
      <x:c r="Z125" s="2" t="str">
        <x:v>否</x:v>
      </x:c>
      <x:c r="AA125" s="2" t="str">
        <x:f>IF(X125&gt;0,"仅累计已有数据，缺失不代表实际零里程","数据齐全")</x:f>
        <x:v>数据齐全</x:v>
      </x:c>
      <x:c r="AB125" s="2" t="n">
        <x:v>125</x:v>
      </x:c>
      <x:c r="AC125" s="2" t="n">
        <x:v>30</x:v>
      </x:c>
      <x:c r="AD125" s="7" t="n">
        <x:v>3000</x:v>
      </x:c>
      <x:c r="AE125" s="2" t="str">
        <x:v>非测试日仪表30天</x:v>
      </x:c>
    </x:row>
    <x:row r="126" ht="22" customHeight="1">
      <x:c r="A126" s="2" t="str">
        <x:v>粤AGG3040</x:v>
      </x:c>
      <x:c r="B126" s="2" t="n">
        <x:v>2026</x:v>
      </x:c>
      <x:c r="C126" s="2" t="n">
        <x:v>9</x:v>
      </x:c>
      <x:c r="D126" s="2" t="str">
        <x:v>业务一部</x:v>
      </x:c>
      <x:c r="E126" s="2" t="str">
        <x:v>钟祥</x:v>
      </x:c>
      <x:c r="F126" s="2" t="str">
        <x:v>广州华轩供应链管理有限公司</x:v>
      </x:c>
      <x:c r="G126" s="2" t="str">
        <x:v>LNZLHT202682414902</x:v>
      </x:c>
      <x:c r="H126" s="2" t="str">
        <x:v>现代4.5T货车*3</x:v>
      </x:c>
      <x:c r="I126" s="2" t="n">
        <x:v>1</x:v>
      </x:c>
      <x:c r="J126" s="2" t="str">
        <x:v>交投40辆4.5T普货</x:v>
      </x:c>
      <x:c r="K126" s="2" t="str">
        <x:v>2026-09-01 00:00:00</x:v>
      </x:c>
      <x:c r="L126" s="2" t="str">
        <x:v>2026-09-30 00:00:00</x:v>
      </x:c>
      <x:c r="M126" s="2" t="n">
        <x:v>30</x:v>
      </x:c>
      <x:c r="N126" s="7" t="n">
        <x:f>ROUND(V126*M126/'规则与名单'!$B$3,2)</x:f>
        <x:v>3000</x:v>
      </x:c>
      <x:c r="O126" s="7" t="n">
        <x:f>ROUND(SUMIFS('逐日取数依据'!$L$2:$L$8738,'逐日取数依据'!$A$2:$A$8738,AB126),2)</x:f>
        <x:v>3977.2</x:v>
      </x:c>
      <x:c r="P126" s="2" t="n">
        <x:f>ROUND(O126/N126*100,2)</x:f>
        <x:v>132.57</x:v>
      </x:c>
      <x:c r="Q126" s="2" t="str">
        <x:f>IF(X126=M126,"待补里程",IF(O126&gt;=N126,"达标",IF(X126&gt;0,"已有里程未达标","未达标")))</x:f>
        <x:v>达标</x:v>
      </x:c>
      <x:c r="R126" s="2" t="str">
        <x:v>进行中</x:v>
      </x:c>
      <x:c r="S126" s="2" t="str">
        <x:v>2026-04-08 00:00:00</x:v>
      </x:c>
      <x:c r="T126" s="2"/>
      <x:c r="U126" s="2"/>
      <x:c r="V126" s="2" t="n">
        <x:v>3000</x:v>
      </x:c>
      <x:c r="W126" s="7" t="n">
        <x:v>150</x:v>
      </x:c>
      <x:c r="X126" s="2" t="n">
        <x:f>SUMIFS('逐日取数依据'!$M$2:$M$8738,'逐日取数依据'!$A$2:$A$8738,AB126)</x:f>
        <x:v>9</x:v>
      </x:c>
      <x:c r="Y126" s="2" t="str">
        <x:v>否</x:v>
      </x:c>
      <x:c r="Z126" s="2" t="str">
        <x:v>否</x:v>
      </x:c>
      <x:c r="AA126" s="2" t="str">
        <x:f>IF(X126&gt;0,"仅累计已有数据，缺失不代表实际零里程","数据齐全")</x:f>
        <x:v>仅累计已有数据，缺失不代表实际零里程</x:v>
      </x:c>
      <x:c r="AB126" s="2" t="n">
        <x:v>126</x:v>
      </x:c>
      <x:c r="AC126" s="2" t="n">
        <x:v>30</x:v>
      </x:c>
      <x:c r="AD126" s="7" t="n">
        <x:v>3000</x:v>
      </x:c>
      <x:c r="AE126" s="2" t="str">
        <x:v>缺失9天；非测试日仪表21天</x:v>
      </x:c>
    </x:row>
    <x:row r="127" ht="22" customHeight="1">
      <x:c r="A127" s="2" t="str">
        <x:v>粤AGG3413</x:v>
      </x:c>
      <x:c r="B127" s="2" t="n">
        <x:v>2026</x:v>
      </x:c>
      <x:c r="C127" s="2" t="n">
        <x:v>9</x:v>
      </x:c>
      <x:c r="D127" s="2" t="str">
        <x:v>业务一部</x:v>
      </x:c>
      <x:c r="E127" s="2" t="str">
        <x:v>钟祥</x:v>
      </x:c>
      <x:c r="F127" s="2" t="str">
        <x:v>东莞沙田炽瑞物流有限公司</x:v>
      </x:c>
      <x:c r="G127" s="2" t="str">
        <x:v>LNZLHT2025042201</x:v>
      </x:c>
      <x:c r="H127" s="2" t="str">
        <x:v>炽瑞-租赁现代4.5T</x:v>
      </x:c>
      <x:c r="I127" s="2" t="n">
        <x:v>1</x:v>
      </x:c>
      <x:c r="J127" s="2" t="str">
        <x:v>交投40辆4.5T普货</x:v>
      </x:c>
      <x:c r="K127" s="2" t="str">
        <x:v>2026-09-01 00:00:00</x:v>
      </x:c>
      <x:c r="L127" s="2" t="str">
        <x:v>2026-09-30 00:00:00</x:v>
      </x:c>
      <x:c r="M127" s="2" t="n">
        <x:v>30</x:v>
      </x:c>
      <x:c r="N127" s="7" t="n">
        <x:f>ROUND(V127*M127/'规则与名单'!$B$3,2)</x:f>
        <x:v>3000</x:v>
      </x:c>
      <x:c r="O127" s="7" t="n">
        <x:f>ROUND(SUMIFS('逐日取数依据'!$L$2:$L$8738,'逐日取数依据'!$A$2:$A$8738,AB127),2)</x:f>
        <x:v>1174.29</x:v>
      </x:c>
      <x:c r="P127" s="2" t="n">
        <x:f>ROUND(O127/N127*100,2)</x:f>
        <x:v>39.14</x:v>
      </x:c>
      <x:c r="Q127" s="2" t="str">
        <x:f>IF(X127=M127,"待补里程",IF(O127&gt;=N127,"达标",IF(X127&gt;0,"已有里程未达标","未达标")))</x:f>
        <x:v>未达标</x:v>
      </x:c>
      <x:c r="R127" s="2" t="str">
        <x:v>进行中</x:v>
      </x:c>
      <x:c r="S127" s="2" t="str">
        <x:v>2025-10-23 00:00:00</x:v>
      </x:c>
      <x:c r="T127" s="2"/>
      <x:c r="U127" s="2"/>
      <x:c r="V127" s="2" t="n">
        <x:v>3000</x:v>
      </x:c>
      <x:c r="W127" s="7" t="n">
        <x:v>150</x:v>
      </x:c>
      <x:c r="X127" s="2" t="n">
        <x:f>SUMIFS('逐日取数依据'!$M$2:$M$8738,'逐日取数依据'!$A$2:$A$8738,AB127)</x:f>
        <x:v>0</x:v>
      </x:c>
      <x:c r="Y127" s="2" t="str">
        <x:v>否</x:v>
      </x:c>
      <x:c r="Z127" s="2" t="str">
        <x:v>是</x:v>
      </x:c>
      <x:c r="AA127" s="2" t="str">
        <x:f>IF(X127&gt;0,"仅累计已有数据，缺失不代表实际零里程","数据齐全")</x:f>
        <x:v>数据齐全</x:v>
      </x:c>
      <x:c r="AB127" s="2" t="n">
        <x:v>127</x:v>
      </x:c>
      <x:c r="AC127" s="2" t="n">
        <x:v>30</x:v>
      </x:c>
      <x:c r="AD127" s="7" t="n">
        <x:v>3000</x:v>
      </x:c>
      <x:c r="AE127" s="2" t="str">
        <x:v>非测试日仪表16天；测试名单无纯氢GPS2天；测试日GPS12天</x:v>
      </x:c>
    </x:row>
    <x:row r="128" ht="22" customHeight="1">
      <x:c r="A128" s="2" t="str">
        <x:v>粤AGG4013</x:v>
      </x:c>
      <x:c r="B128" s="2" t="n">
        <x:v>2026</x:v>
      </x:c>
      <x:c r="C128" s="2" t="n">
        <x:v>9</x:v>
      </x:c>
      <x:c r="D128" s="2" t="str">
        <x:v>业务一部</x:v>
      </x:c>
      <x:c r="E128" s="2" t="str">
        <x:v>钟祥</x:v>
      </x:c>
      <x:c r="F128" s="2" t="str">
        <x:v>东莞沙田炽瑞物流有限公司</x:v>
      </x:c>
      <x:c r="G128" s="2" t="str">
        <x:v>LNZLHT2025042201</x:v>
      </x:c>
      <x:c r="H128" s="2" t="str">
        <x:v>炽瑞-租赁现代4.5T</x:v>
      </x:c>
      <x:c r="I128" s="2" t="n">
        <x:v>1</x:v>
      </x:c>
      <x:c r="J128" s="2" t="str">
        <x:v>交投40辆4.5T普货</x:v>
      </x:c>
      <x:c r="K128" s="2" t="str">
        <x:v>2026-09-01 00:00:00</x:v>
      </x:c>
      <x:c r="L128" s="2" t="str">
        <x:v>2026-09-30 00:00:00</x:v>
      </x:c>
      <x:c r="M128" s="2" t="n">
        <x:v>30</x:v>
      </x:c>
      <x:c r="N128" s="7" t="n">
        <x:f>ROUND(V128*M128/'规则与名单'!$B$3,2)</x:f>
        <x:v>3000</x:v>
      </x:c>
      <x:c r="O128" s="7" t="n">
        <x:f>ROUND(SUMIFS('逐日取数依据'!$L$2:$L$8738,'逐日取数依据'!$A$2:$A$8738,AB128),2)</x:f>
        <x:v>1393.4</x:v>
      </x:c>
      <x:c r="P128" s="2" t="n">
        <x:f>ROUND(O128/N128*100,2)</x:f>
        <x:v>46.45</x:v>
      </x:c>
      <x:c r="Q128" s="2" t="str">
        <x:f>IF(X128=M128,"待补里程",IF(O128&gt;=N128,"达标",IF(X128&gt;0,"已有里程未达标","未达标")))</x:f>
        <x:v>未达标</x:v>
      </x:c>
      <x:c r="R128" s="2" t="str">
        <x:v>进行中</x:v>
      </x:c>
      <x:c r="S128" s="2" t="str">
        <x:v>2025-07-07 00:00:00</x:v>
      </x:c>
      <x:c r="T128" s="2"/>
      <x:c r="U128" s="2"/>
      <x:c r="V128" s="2" t="n">
        <x:v>3000</x:v>
      </x:c>
      <x:c r="W128" s="7" t="n">
        <x:v>150</x:v>
      </x:c>
      <x:c r="X128" s="2" t="n">
        <x:f>SUMIFS('逐日取数依据'!$M$2:$M$8738,'逐日取数依据'!$A$2:$A$8738,AB128)</x:f>
        <x:v>0</x:v>
      </x:c>
      <x:c r="Y128" s="2" t="str">
        <x:v>否</x:v>
      </x:c>
      <x:c r="Z128" s="2" t="str">
        <x:v>否</x:v>
      </x:c>
      <x:c r="AA128" s="2" t="str">
        <x:f>IF(X128&gt;0,"仅累计已有数据，缺失不代表实际零里程","数据齐全")</x:f>
        <x:v>数据齐全</x:v>
      </x:c>
      <x:c r="AB128" s="2" t="n">
        <x:v>128</x:v>
      </x:c>
      <x:c r="AC128" s="2" t="n">
        <x:v>30</x:v>
      </x:c>
      <x:c r="AD128" s="7" t="n">
        <x:v>3000</x:v>
      </x:c>
      <x:c r="AE128" s="2" t="str">
        <x:v>非测试日仪表30天</x:v>
      </x:c>
    </x:row>
    <x:row r="129" ht="22" customHeight="1">
      <x:c r="A129" s="2" t="str">
        <x:v>粤AGG4135</x:v>
      </x:c>
      <x:c r="B129" s="2" t="n">
        <x:v>2026</x:v>
      </x:c>
      <x:c r="C129" s="2" t="n">
        <x:v>9</x:v>
      </x:c>
      <x:c r="D129" s="2" t="str">
        <x:v>业务一部</x:v>
      </x:c>
      <x:c r="E129" s="2" t="str">
        <x:v>钟祥</x:v>
      </x:c>
      <x:c r="F129" s="2" t="str">
        <x:v>东莞沙田炽瑞物流有限公司</x:v>
      </x:c>
      <x:c r="G129" s="2" t="str">
        <x:v>LNZLHT2025042201</x:v>
      </x:c>
      <x:c r="H129" s="2" t="str">
        <x:v>炽瑞-租赁现代4.5T</x:v>
      </x:c>
      <x:c r="I129" s="2" t="n">
        <x:v>1</x:v>
      </x:c>
      <x:c r="J129" s="2" t="str">
        <x:v>交投40辆4.5T普货</x:v>
      </x:c>
      <x:c r="K129" s="2" t="str">
        <x:v>2026-09-01 00:00:00</x:v>
      </x:c>
      <x:c r="L129" s="2" t="str">
        <x:v>2026-09-30 00:00:00</x:v>
      </x:c>
      <x:c r="M129" s="2" t="n">
        <x:v>30</x:v>
      </x:c>
      <x:c r="N129" s="7" t="n">
        <x:f>ROUND(V129*M129/'规则与名单'!$B$3,2)</x:f>
        <x:v>3000</x:v>
      </x:c>
      <x:c r="O129" s="7" t="n">
        <x:f>ROUND(SUMIFS('逐日取数依据'!$L$2:$L$8738,'逐日取数依据'!$A$2:$A$8738,AB129),2)</x:f>
        <x:v>9.7</x:v>
      </x:c>
      <x:c r="P129" s="2" t="n">
        <x:f>ROUND(O129/N129*100,2)</x:f>
        <x:v>0.32</x:v>
      </x:c>
      <x:c r="Q129" s="2" t="str">
        <x:f>IF(X129=M129,"待补里程",IF(O129&gt;=N129,"达标",IF(X129&gt;0,"已有里程未达标","未达标")))</x:f>
        <x:v>已有里程未达标</x:v>
      </x:c>
      <x:c r="R129" s="2" t="str">
        <x:v>进行中</x:v>
      </x:c>
      <x:c r="S129" s="2" t="str">
        <x:v>2026-05-31 00:00:00</x:v>
      </x:c>
      <x:c r="T129" s="2"/>
      <x:c r="U129" s="2"/>
      <x:c r="V129" s="2" t="n">
        <x:v>3000</x:v>
      </x:c>
      <x:c r="W129" s="7" t="n">
        <x:v>150</x:v>
      </x:c>
      <x:c r="X129" s="2" t="n">
        <x:f>SUMIFS('逐日取数依据'!$M$2:$M$8738,'逐日取数依据'!$A$2:$A$8738,AB129)</x:f>
        <x:v>28</x:v>
      </x:c>
      <x:c r="Y129" s="2" t="str">
        <x:v>否</x:v>
      </x:c>
      <x:c r="Z129" s="2" t="str">
        <x:v>否</x:v>
      </x:c>
      <x:c r="AA129" s="2" t="str">
        <x:f>IF(X129&gt;0,"仅累计已有数据，缺失不代表实际零里程","数据齐全")</x:f>
        <x:v>仅累计已有数据，缺失不代表实际零里程</x:v>
      </x:c>
      <x:c r="AB129" s="2" t="n">
        <x:v>129</x:v>
      </x:c>
      <x:c r="AC129" s="2" t="n">
        <x:v>30</x:v>
      </x:c>
      <x:c r="AD129" s="7" t="n">
        <x:v>3000</x:v>
      </x:c>
      <x:c r="AE129" s="2" t="str">
        <x:v>非测试日仪表2天；缺失28天</x:v>
      </x:c>
    </x:row>
    <x:row r="130" ht="22" customHeight="1">
      <x:c r="A130" s="2" t="str">
        <x:v>粤AGG5043</x:v>
      </x:c>
      <x:c r="B130" s="2" t="n">
        <x:v>2026</x:v>
      </x:c>
      <x:c r="C130" s="2" t="n">
        <x:v>9</x:v>
      </x:c>
      <x:c r="D130" s="2" t="str">
        <x:v>业务一部</x:v>
      </x:c>
      <x:c r="E130" s="2" t="str">
        <x:v>钟祥</x:v>
      </x:c>
      <x:c r="F130" s="2" t="str">
        <x:v>东莞沙田炽瑞物流有限公司</x:v>
      </x:c>
      <x:c r="G130" s="2" t="str">
        <x:v>LNZLHT2025042201</x:v>
      </x:c>
      <x:c r="H130" s="2" t="str">
        <x:v>炽瑞-租赁现代4.5T</x:v>
      </x:c>
      <x:c r="I130" s="2" t="n">
        <x:v>1</x:v>
      </x:c>
      <x:c r="J130" s="2" t="str">
        <x:v>交投40辆4.5T普货</x:v>
      </x:c>
      <x:c r="K130" s="2" t="str">
        <x:v>2026-09-01 00:00:00</x:v>
      </x:c>
      <x:c r="L130" s="2" t="str">
        <x:v>2026-09-30 00:00:00</x:v>
      </x:c>
      <x:c r="M130" s="2" t="n">
        <x:v>30</x:v>
      </x:c>
      <x:c r="N130" s="7" t="n">
        <x:f>ROUND(V130*M130/'规则与名单'!$B$3,2)</x:f>
        <x:v>3000</x:v>
      </x:c>
      <x:c r="O130" s="7" t="n">
        <x:f>ROUND(SUMIFS('逐日取数依据'!$L$2:$L$8738,'逐日取数依据'!$A$2:$A$8738,AB130),2)</x:f>
        <x:v>1702.1</x:v>
      </x:c>
      <x:c r="P130" s="2" t="n">
        <x:f>ROUND(O130/N130*100,2)</x:f>
        <x:v>56.74</x:v>
      </x:c>
      <x:c r="Q130" s="2" t="str">
        <x:f>IF(X130=M130,"待补里程",IF(O130&gt;=N130,"达标",IF(X130&gt;0,"已有里程未达标","未达标")))</x:f>
        <x:v>已有里程未达标</x:v>
      </x:c>
      <x:c r="R130" s="2" t="str">
        <x:v>进行中</x:v>
      </x:c>
      <x:c r="S130" s="2" t="str">
        <x:v>2025-07-08 00:00:00</x:v>
      </x:c>
      <x:c r="T130" s="2"/>
      <x:c r="U130" s="2"/>
      <x:c r="V130" s="2" t="n">
        <x:v>3000</x:v>
      </x:c>
      <x:c r="W130" s="7" t="n">
        <x:v>150</x:v>
      </x:c>
      <x:c r="X130" s="2" t="n">
        <x:f>SUMIFS('逐日取数依据'!$M$2:$M$8738,'逐日取数依据'!$A$2:$A$8738,AB130)</x:f>
        <x:v>1</x:v>
      </x:c>
      <x:c r="Y130" s="2" t="str">
        <x:v>否</x:v>
      </x:c>
      <x:c r="Z130" s="2" t="str">
        <x:v>否</x:v>
      </x:c>
      <x:c r="AA130" s="2" t="str">
        <x:f>IF(X130&gt;0,"仅累计已有数据，缺失不代表实际零里程","数据齐全")</x:f>
        <x:v>仅累计已有数据，缺失不代表实际零里程</x:v>
      </x:c>
      <x:c r="AB130" s="2" t="n">
        <x:v>130</x:v>
      </x:c>
      <x:c r="AC130" s="2" t="n">
        <x:v>30</x:v>
      </x:c>
      <x:c r="AD130" s="7" t="n">
        <x:v>3000</x:v>
      </x:c>
      <x:c r="AE130" s="2" t="str">
        <x:v>非测试日仪表29天；缺失1天</x:v>
      </x:c>
    </x:row>
    <x:row r="131" ht="22" customHeight="1">
      <x:c r="A131" s="2" t="str">
        <x:v>粤AGG8042</x:v>
      </x:c>
      <x:c r="B131" s="2" t="n">
        <x:v>2026</x:v>
      </x:c>
      <x:c r="C131" s="2" t="n">
        <x:v>9</x:v>
      </x:c>
      <x:c r="D131" s="2" t="str">
        <x:v>业务一部</x:v>
      </x:c>
      <x:c r="E131" s="2" t="str">
        <x:v>钟祥</x:v>
      </x:c>
      <x:c r="F131" s="2" t="str">
        <x:v>广州萧金物流有限公司</x:v>
      </x:c>
      <x:c r="G131" s="2" t="str">
        <x:v>LNZLHT2026040214902</x:v>
      </x:c>
      <x:c r="H131" s="2" t="str">
        <x:v>萧金物流租赁现代4.5T*15</x:v>
      </x:c>
      <x:c r="I131" s="2" t="n">
        <x:v>1</x:v>
      </x:c>
      <x:c r="J131" s="2" t="str">
        <x:v>交投40辆4.5T普货</x:v>
      </x:c>
      <x:c r="K131" s="2" t="str">
        <x:v>2026-09-01 00:00:00</x:v>
      </x:c>
      <x:c r="L131" s="2" t="str">
        <x:v>2026-09-03 00:00:00</x:v>
      </x:c>
      <x:c r="M131" s="2" t="n">
        <x:v>3</x:v>
      </x:c>
      <x:c r="N131" s="7" t="n">
        <x:f>ROUND(V131*M131/'规则与名单'!$B$3,2)</x:f>
        <x:v>300</x:v>
      </x:c>
      <x:c r="O131" s="7" t="n">
        <x:f>ROUND(SUMIFS('逐日取数依据'!$L$2:$L$8738,'逐日取数依据'!$A$2:$A$8738,AB131),2)</x:f>
        <x:v>10.7</x:v>
      </x:c>
      <x:c r="P131" s="2" t="n">
        <x:f>ROUND(O131/N131*100,2)</x:f>
        <x:v>3.57</x:v>
      </x:c>
      <x:c r="Q131" s="2" t="str">
        <x:f>IF(X131=M131,"待补里程",IF(O131&gt;=N131,"达标",IF(X131&gt;0,"已有里程未达标","未达标")))</x:f>
        <x:v>未达标</x:v>
      </x:c>
      <x:c r="R131" s="2" t="str">
        <x:v>已完成</x:v>
      </x:c>
      <x:c r="S131" s="2" t="str">
        <x:v>2025-04-24 00:00:00</x:v>
      </x:c>
      <x:c r="T131" s="2"/>
      <x:c r="U131" s="2" t="str">
        <x:v>2026-09-03 00:00:00</x:v>
      </x:c>
      <x:c r="V131" s="2" t="n">
        <x:v>3000</x:v>
      </x:c>
      <x:c r="W131" s="7" t="n">
        <x:v>150</x:v>
      </x:c>
      <x:c r="X131" s="2" t="n">
        <x:f>SUMIFS('逐日取数依据'!$M$2:$M$8738,'逐日取数依据'!$A$2:$A$8738,AB131)</x:f>
        <x:v>0</x:v>
      </x:c>
      <x:c r="Y131" s="2" t="str">
        <x:v>否</x:v>
      </x:c>
      <x:c r="Z131" s="2" t="str">
        <x:v>是</x:v>
      </x:c>
      <x:c r="AA131" s="2" t="str">
        <x:f>IF(X131&gt;0,"仅累计已有数据，缺失不代表实际零里程","数据齐全")</x:f>
        <x:v>数据齐全</x:v>
      </x:c>
      <x:c r="AB131" s="2" t="n">
        <x:v>131</x:v>
      </x:c>
      <x:c r="AC131" s="2" t="n">
        <x:v>3</x:v>
      </x:c>
      <x:c r="AD131" s="7" t="n">
        <x:v>300</x:v>
      </x:c>
      <x:c r="AE131" s="2" t="str">
        <x:v>测试名单无纯氢GPS2天；非测试日仪表1天</x:v>
      </x:c>
    </x:row>
    <x:row r="132" ht="22" customHeight="1">
      <x:c r="A132" s="2" t="str">
        <x:v>粤AGG9540</x:v>
      </x:c>
      <x:c r="B132" s="2" t="n">
        <x:v>2026</x:v>
      </x:c>
      <x:c r="C132" s="2" t="n">
        <x:v>9</x:v>
      </x:c>
      <x:c r="D132" s="2" t="str">
        <x:v>业务一部</x:v>
      </x:c>
      <x:c r="E132" s="2" t="str">
        <x:v>钟祥</x:v>
      </x:c>
      <x:c r="F132" s="2" t="str">
        <x:v>东莞沙田炽瑞物流有限公司</x:v>
      </x:c>
      <x:c r="G132" s="2" t="str">
        <x:v>LNZLHT2025042201</x:v>
      </x:c>
      <x:c r="H132" s="2" t="str">
        <x:v>炽瑞-租赁现代4.5T</x:v>
      </x:c>
      <x:c r="I132" s="2" t="n">
        <x:v>1</x:v>
      </x:c>
      <x:c r="J132" s="2" t="str">
        <x:v>交投40辆4.5T普货</x:v>
      </x:c>
      <x:c r="K132" s="2" t="str">
        <x:v>2026-09-01 00:00:00</x:v>
      </x:c>
      <x:c r="L132" s="2" t="str">
        <x:v>2026-09-30 00:00:00</x:v>
      </x:c>
      <x:c r="M132" s="2" t="n">
        <x:v>30</x:v>
      </x:c>
      <x:c r="N132" s="7" t="n">
        <x:f>ROUND(V132*M132/'规则与名单'!$B$3,2)</x:f>
        <x:v>3000</x:v>
      </x:c>
      <x:c r="O132" s="7" t="n">
        <x:f>ROUND(SUMIFS('逐日取数依据'!$L$2:$L$8738,'逐日取数依据'!$A$2:$A$8738,AB132),2)</x:f>
        <x:v>914.4</x:v>
      </x:c>
      <x:c r="P132" s="2" t="n">
        <x:f>ROUND(O132/N132*100,2)</x:f>
        <x:v>30.48</x:v>
      </x:c>
      <x:c r="Q132" s="2" t="str">
        <x:f>IF(X132=M132,"待补里程",IF(O132&gt;=N132,"达标",IF(X132&gt;0,"已有里程未达标","未达标")))</x:f>
        <x:v>已有里程未达标</x:v>
      </x:c>
      <x:c r="R132" s="2" t="str">
        <x:v>进行中</x:v>
      </x:c>
      <x:c r="S132" s="2" t="str">
        <x:v>2025-10-24 00:00:00</x:v>
      </x:c>
      <x:c r="T132" s="2"/>
      <x:c r="U132" s="2"/>
      <x:c r="V132" s="2" t="n">
        <x:v>3000</x:v>
      </x:c>
      <x:c r="W132" s="7" t="n">
        <x:v>150</x:v>
      </x:c>
      <x:c r="X132" s="2" t="n">
        <x:f>SUMIFS('逐日取数依据'!$M$2:$M$8738,'逐日取数依据'!$A$2:$A$8738,AB132)</x:f>
        <x:v>1</x:v>
      </x:c>
      <x:c r="Y132" s="2" t="str">
        <x:v>否</x:v>
      </x:c>
      <x:c r="Z132" s="2" t="str">
        <x:v>否</x:v>
      </x:c>
      <x:c r="AA132" s="2" t="str">
        <x:f>IF(X132&gt;0,"仅累计已有数据，缺失不代表实际零里程","数据齐全")</x:f>
        <x:v>仅累计已有数据，缺失不代表实际零里程</x:v>
      </x:c>
      <x:c r="AB132" s="2" t="n">
        <x:v>132</x:v>
      </x:c>
      <x:c r="AC132" s="2" t="n">
        <x:v>30</x:v>
      </x:c>
      <x:c r="AD132" s="7" t="n">
        <x:v>3000</x:v>
      </x:c>
      <x:c r="AE132" s="2" t="str">
        <x:v>非测试日仪表29天；缺失1天</x:v>
      </x:c>
    </x:row>
    <x:row r="133" ht="22" customHeight="1">
      <x:c r="A133" s="2" t="str">
        <x:v>粤AGH6843</x:v>
      </x:c>
      <x:c r="B133" s="2" t="n">
        <x:v>2026</x:v>
      </x:c>
      <x:c r="C133" s="2" t="n">
        <x:v>9</x:v>
      </x:c>
      <x:c r="D133" s="2" t="str">
        <x:v>业务一部</x:v>
      </x:c>
      <x:c r="E133" s="2" t="str">
        <x:v>钟祥</x:v>
      </x:c>
      <x:c r="F133" s="2" t="str">
        <x:v>广东宝地南华产城发展有限公司</x:v>
      </x:c>
      <x:c r="G133" s="2" t="str">
        <x:v>LNZLHT2026061114901</x:v>
      </x:c>
      <x:c r="H133" s="2" t="str">
        <x:v>宝地-帕立安4.5T*2</x:v>
      </x:c>
      <x:c r="I133" s="2" t="n">
        <x:v>1</x:v>
      </x:c>
      <x:c r="J133" s="2" t="str">
        <x:v>交投40辆4.5T普货</x:v>
      </x:c>
      <x:c r="K133" s="2" t="str">
        <x:v>2026-09-01 00:00:00</x:v>
      </x:c>
      <x:c r="L133" s="2" t="str">
        <x:v>2026-09-30 00:00:00</x:v>
      </x:c>
      <x:c r="M133" s="2" t="n">
        <x:v>30</x:v>
      </x:c>
      <x:c r="N133" s="7" t="n">
        <x:f>ROUND(V133*M133/'规则与名单'!$B$3,2)</x:f>
        <x:v>3000</x:v>
      </x:c>
      <x:c r="O133" s="7" t="n">
        <x:f>ROUND(SUMIFS('逐日取数依据'!$L$2:$L$8738,'逐日取数依据'!$A$2:$A$8738,AB133),2)</x:f>
        <x:v>1566.6</x:v>
      </x:c>
      <x:c r="P133" s="2" t="n">
        <x:f>ROUND(O133/N133*100,2)</x:f>
        <x:v>52.22</x:v>
      </x:c>
      <x:c r="Q133" s="2" t="str">
        <x:f>IF(X133=M133,"待补里程",IF(O133&gt;=N133,"达标",IF(X133&gt;0,"已有里程未达标","未达标")))</x:f>
        <x:v>已有里程未达标</x:v>
      </x:c>
      <x:c r="R133" s="2" t="str">
        <x:v>进行中</x:v>
      </x:c>
      <x:c r="S133" s="2" t="str">
        <x:v>2025-08-18 00:00:00</x:v>
      </x:c>
      <x:c r="T133" s="2"/>
      <x:c r="U133" s="2"/>
      <x:c r="V133" s="2" t="n">
        <x:v>3000</x:v>
      </x:c>
      <x:c r="W133" s="7" t="n">
        <x:v>150</x:v>
      </x:c>
      <x:c r="X133" s="2" t="n">
        <x:f>SUMIFS('逐日取数依据'!$M$2:$M$8738,'逐日取数依据'!$A$2:$A$8738,AB133)</x:f>
        <x:v>3</x:v>
      </x:c>
      <x:c r="Y133" s="2" t="str">
        <x:v>否</x:v>
      </x:c>
      <x:c r="Z133" s="2" t="str">
        <x:v>否</x:v>
      </x:c>
      <x:c r="AA133" s="2" t="str">
        <x:f>IF(X133&gt;0,"仅累计已有数据，缺失不代表实际零里程","数据齐全")</x:f>
        <x:v>仅累计已有数据，缺失不代表实际零里程</x:v>
      </x:c>
      <x:c r="AB133" s="2" t="n">
        <x:v>133</x:v>
      </x:c>
      <x:c r="AC133" s="2" t="n">
        <x:v>30</x:v>
      </x:c>
      <x:c r="AD133" s="7" t="n">
        <x:v>3000</x:v>
      </x:c>
      <x:c r="AE133" s="2" t="str">
        <x:v>非测试日仪表27天；缺失3天</x:v>
      </x:c>
    </x:row>
    <x:row r="134" ht="22" customHeight="1">
      <x:c r="A134" s="2" t="str">
        <x:v>粤AGP2009</x:v>
      </x:c>
      <x:c r="B134" s="2" t="n">
        <x:v>2026</x:v>
      </x:c>
      <x:c r="C134" s="2" t="n">
        <x:v>9</x:v>
      </x:c>
      <x:c r="D134" s="2" t="str">
        <x:v>业务一部</x:v>
      </x:c>
      <x:c r="E134" s="2" t="str">
        <x:v>钟祥</x:v>
      </x:c>
      <x:c r="F134" s="2" t="str">
        <x:v>佛山市晋膳美食品供应链有限公司</x:v>
      </x:c>
      <x:c r="G134" s="2" t="str">
        <x:v>LNZLHT 20260424014901</x:v>
      </x:c>
      <x:c r="H134" s="2" t="str">
        <x:v>帕力安4.5T（尾板）*2</x:v>
      </x:c>
      <x:c r="I134" s="2" t="n">
        <x:v>3</x:v>
      </x:c>
      <x:c r="J134" s="2" t="str">
        <x:v>羚牛136辆4.5T冷链车</x:v>
      </x:c>
      <x:c r="K134" s="2" t="str">
        <x:v>2026-09-01 00:00:00</x:v>
      </x:c>
      <x:c r="L134" s="2" t="str">
        <x:v>2026-09-30 00:00:00</x:v>
      </x:c>
      <x:c r="M134" s="2" t="n">
        <x:v>30</x:v>
      </x:c>
      <x:c r="N134" s="7" t="n">
        <x:f>ROUND(V134*M134/'规则与名单'!$B$3,2)</x:f>
        <x:v>5000</x:v>
      </x:c>
      <x:c r="O134" s="7" t="n">
        <x:f>ROUND(SUMIFS('逐日取数依据'!$L$2:$L$8738,'逐日取数依据'!$A$2:$A$8738,AB134),2)</x:f>
        <x:v>1210.8</x:v>
      </x:c>
      <x:c r="P134" s="2" t="n">
        <x:f>ROUND(O134/N134*100,2)</x:f>
        <x:v>24.22</x:v>
      </x:c>
      <x:c r="Q134" s="2" t="str">
        <x:f>IF(X134=M134,"待补里程",IF(O134&gt;=N134,"达标",IF(X134&gt;0,"已有里程未达标","未达标")))</x:f>
        <x:v>已有里程未达标</x:v>
      </x:c>
      <x:c r="R134" s="2" t="str">
        <x:v>进行中</x:v>
      </x:c>
      <x:c r="S134" s="2" t="str">
        <x:v>2026-08-27 00:00:00</x:v>
      </x:c>
      <x:c r="T134" s="2"/>
      <x:c r="U134" s="2"/>
      <x:c r="V134" s="2" t="n">
        <x:v>5000</x:v>
      </x:c>
      <x:c r="W134" s="7" t="n">
        <x:v>260</x:v>
      </x:c>
      <x:c r="X134" s="2" t="n">
        <x:f>SUMIFS('逐日取数依据'!$M$2:$M$8738,'逐日取数依据'!$A$2:$A$8738,AB134)</x:f>
        <x:v>6</x:v>
      </x:c>
      <x:c r="Y134" s="2" t="str">
        <x:v>否</x:v>
      </x:c>
      <x:c r="Z134" s="2" t="str">
        <x:v>否</x:v>
      </x:c>
      <x:c r="AA134" s="2" t="str">
        <x:f>IF(X134&gt;0,"仅累计已有数据，缺失不代表实际零里程","数据齐全")</x:f>
        <x:v>仅累计已有数据，缺失不代表实际零里程</x:v>
      </x:c>
      <x:c r="AB134" s="2" t="n">
        <x:v>134</x:v>
      </x:c>
      <x:c r="AC134" s="2" t="n">
        <x:v>30</x:v>
      </x:c>
      <x:c r="AD134" s="7" t="n">
        <x:v>5000</x:v>
      </x:c>
      <x:c r="AE134" s="2" t="str">
        <x:v>非测试日纯氢24天；缺失6天</x:v>
      </x:c>
    </x:row>
    <x:row r="135" ht="22" customHeight="1">
      <x:c r="A135" s="2" t="str">
        <x:v>粤AGP2011</x:v>
      </x:c>
      <x:c r="B135" s="2" t="n">
        <x:v>2026</x:v>
      </x:c>
      <x:c r="C135" s="2" t="n">
        <x:v>9</x:v>
      </x:c>
      <x:c r="D135" s="2" t="str">
        <x:v>业务一部</x:v>
      </x:c>
      <x:c r="E135" s="2" t="str">
        <x:v>钟祥</x:v>
      </x:c>
      <x:c r="F135" s="2" t="str">
        <x:v>运中博(广州) 速运有限公司</x:v>
      </x:c>
      <x:c r="G135" s="2" t="str">
        <x:v>LNZLHT2026041314901</x:v>
      </x:c>
      <x:c r="H135" s="2" t="str">
        <x:v>帕立安4.5t（尾板）*2</x:v>
      </x:c>
      <x:c r="I135" s="2" t="n">
        <x:v>3</x:v>
      </x:c>
      <x:c r="J135" s="2" t="str">
        <x:v>羚牛136辆4.5T冷链车</x:v>
      </x:c>
      <x:c r="K135" s="2" t="str">
        <x:v>2026-09-01 00:00:00</x:v>
      </x:c>
      <x:c r="L135" s="2" t="str">
        <x:v>2026-09-30 00:00:00</x:v>
      </x:c>
      <x:c r="M135" s="2" t="n">
        <x:v>30</x:v>
      </x:c>
      <x:c r="N135" s="7" t="n">
        <x:f>ROUND(V135*M135/'规则与名单'!$B$3,2)</x:f>
        <x:v>5000</x:v>
      </x:c>
      <x:c r="O135" s="7" t="n">
        <x:f>ROUND(SUMIFS('逐日取数依据'!$L$2:$L$8738,'逐日取数依据'!$A$2:$A$8738,AB135),2)</x:f>
        <x:v>3721.3</x:v>
      </x:c>
      <x:c r="P135" s="2" t="n">
        <x:f>ROUND(O135/N135*100,2)</x:f>
        <x:v>74.43</x:v>
      </x:c>
      <x:c r="Q135" s="2" t="str">
        <x:f>IF(X135=M135,"待补里程",IF(O135&gt;=N135,"达标",IF(X135&gt;0,"已有里程未达标","未达标")))</x:f>
        <x:v>未达标</x:v>
      </x:c>
      <x:c r="R135" s="2" t="str">
        <x:v>进行中</x:v>
      </x:c>
      <x:c r="S135" s="2" t="str">
        <x:v>2026-02-26 00:00:00</x:v>
      </x:c>
      <x:c r="T135" s="2"/>
      <x:c r="U135" s="2"/>
      <x:c r="V135" s="2" t="n">
        <x:v>5000</x:v>
      </x:c>
      <x:c r="W135" s="7" t="n">
        <x:v>260</x:v>
      </x:c>
      <x:c r="X135" s="2" t="n">
        <x:f>SUMIFS('逐日取数依据'!$M$2:$M$8738,'逐日取数依据'!$A$2:$A$8738,AB135)</x:f>
        <x:v>0</x:v>
      </x:c>
      <x:c r="Y135" s="2" t="str">
        <x:v>否</x:v>
      </x:c>
      <x:c r="Z135" s="2" t="str">
        <x:v>否</x:v>
      </x:c>
      <x:c r="AA135" s="2" t="str">
        <x:f>IF(X135&gt;0,"仅累计已有数据，缺失不代表实际零里程","数据齐全")</x:f>
        <x:v>数据齐全</x:v>
      </x:c>
      <x:c r="AB135" s="2" t="n">
        <x:v>135</x:v>
      </x:c>
      <x:c r="AC135" s="2" t="n">
        <x:v>30</x:v>
      </x:c>
      <x:c r="AD135" s="7" t="n">
        <x:v>5000</x:v>
      </x:c>
      <x:c r="AE135" s="2" t="str">
        <x:v>非测试日纯氢30天</x:v>
      </x:c>
    </x:row>
    <x:row r="136" ht="22" customHeight="1">
      <x:c r="A136" s="2" t="str">
        <x:v>粤AGP2017</x:v>
      </x:c>
      <x:c r="B136" s="2" t="n">
        <x:v>2026</x:v>
      </x:c>
      <x:c r="C136" s="2" t="n">
        <x:v>9</x:v>
      </x:c>
      <x:c r="D136" s="2" t="str">
        <x:v>业务一部</x:v>
      </x:c>
      <x:c r="E136" s="2" t="str">
        <x:v>钟祥</x:v>
      </x:c>
      <x:c r="F136" s="2" t="str">
        <x:v>佛山市龙天运力新能源汽车租赁有限公司</x:v>
      </x:c>
      <x:c r="G136" s="2" t="str">
        <x:v>LNZLHT2025062301</x:v>
      </x:c>
      <x:c r="H136" s="2" t="str">
        <x:v>龙天渠道合作项目</x:v>
      </x:c>
      <x:c r="I136" s="2" t="n">
        <x:v>3</x:v>
      </x:c>
      <x:c r="J136" s="2" t="str">
        <x:v>羚牛136辆4.5T冷链车</x:v>
      </x:c>
      <x:c r="K136" s="2" t="str">
        <x:v>2026-09-01 00:00:00</x:v>
      </x:c>
      <x:c r="L136" s="2" t="str">
        <x:v>2026-09-13 00:00:00</x:v>
      </x:c>
      <x:c r="M136" s="2" t="n">
        <x:v>13</x:v>
      </x:c>
      <x:c r="N136" s="7" t="n">
        <x:f>ROUND(V136*M136/'规则与名单'!$B$3,2)</x:f>
        <x:v>2166.67</x:v>
      </x:c>
      <x:c r="O136" s="7" t="n">
        <x:f>ROUND(SUMIFS('逐日取数依据'!$L$2:$L$8738,'逐日取数依据'!$A$2:$A$8738,AB136),2)</x:f>
        <x:v>2221.6</x:v>
      </x:c>
      <x:c r="P136" s="2" t="n">
        <x:f>ROUND(O136/N136*100,2)</x:f>
        <x:v>102.54</x:v>
      </x:c>
      <x:c r="Q136" s="2" t="str">
        <x:f>IF(X136=M136,"待补里程",IF(O136&gt;=N136,"达标",IF(X136&gt;0,"已有里程未达标","未达标")))</x:f>
        <x:v>达标</x:v>
      </x:c>
      <x:c r="R136" s="2" t="str">
        <x:v>已完成</x:v>
      </x:c>
      <x:c r="S136" s="2" t="str">
        <x:v>2026-06-13 00:00:00</x:v>
      </x:c>
      <x:c r="T136" s="2"/>
      <x:c r="U136" s="2" t="str">
        <x:v>2026-09-13 00:00:00</x:v>
      </x:c>
      <x:c r="V136" s="2" t="n">
        <x:v>5000</x:v>
      </x:c>
      <x:c r="W136" s="7" t="n">
        <x:v>260</x:v>
      </x:c>
      <x:c r="X136" s="2" t="n">
        <x:f>SUMIFS('逐日取数依据'!$M$2:$M$8738,'逐日取数依据'!$A$2:$A$8738,AB136)</x:f>
        <x:v>0</x:v>
      </x:c>
      <x:c r="Y136" s="2" t="str">
        <x:v>否</x:v>
      </x:c>
      <x:c r="Z136" s="2" t="str">
        <x:v>否</x:v>
      </x:c>
      <x:c r="AA136" s="2" t="str">
        <x:f>IF(X136&gt;0,"仅累计已有数据，缺失不代表实际零里程","数据齐全")</x:f>
        <x:v>数据齐全</x:v>
      </x:c>
      <x:c r="AB136" s="2" t="n">
        <x:v>136</x:v>
      </x:c>
      <x:c r="AC136" s="2" t="n">
        <x:v>13</x:v>
      </x:c>
      <x:c r="AD136" s="7" t="n">
        <x:v>2166.67</x:v>
      </x:c>
      <x:c r="AE136" s="2" t="str">
        <x:v>非测试日纯氢13天</x:v>
      </x:c>
    </x:row>
    <x:row r="137" ht="22" customHeight="1">
      <x:c r="A137" s="2" t="str">
        <x:v>粤AGP2017</x:v>
      </x:c>
      <x:c r="B137" s="2" t="n">
        <x:v>2026</x:v>
      </x:c>
      <x:c r="C137" s="2" t="n">
        <x:v>9</x:v>
      </x:c>
      <x:c r="D137" s="2" t="str">
        <x:v>业务一部</x:v>
      </x:c>
      <x:c r="E137" s="2" t="str">
        <x:v>钟祥</x:v>
      </x:c>
      <x:c r="F137" s="2" t="str">
        <x:v>佛山市三水淼供农产品有限公司</x:v>
      </x:c>
      <x:c r="G137" s="2" t="str">
        <x:v>LNZLHT2026071414901</x:v>
      </x:c>
      <x:c r="H137" s="2" t="str">
        <x:v>三水淼-租赁帕力安4.5T</x:v>
      </x:c>
      <x:c r="I137" s="2" t="n">
        <x:v>3</x:v>
      </x:c>
      <x:c r="J137" s="2" t="str">
        <x:v>羚牛136辆4.5T冷链车</x:v>
      </x:c>
      <x:c r="K137" s="2" t="str">
        <x:v>2026-09-14 00:00:00</x:v>
      </x:c>
      <x:c r="L137" s="2" t="str">
        <x:v>2026-09-30 00:00:00</x:v>
      </x:c>
      <x:c r="M137" s="2" t="n">
        <x:v>17</x:v>
      </x:c>
      <x:c r="N137" s="7" t="n">
        <x:f>ROUND(V137*M137/'规则与名单'!$B$3,2)</x:f>
        <x:v>2833.33</x:v>
      </x:c>
      <x:c r="O137" s="7" t="n">
        <x:f>ROUND(SUMIFS('逐日取数依据'!$L$2:$L$8738,'逐日取数依据'!$A$2:$A$8738,AB137),2)</x:f>
        <x:v>1759.6</x:v>
      </x:c>
      <x:c r="P137" s="2" t="n">
        <x:f>ROUND(O137/N137*100,2)</x:f>
        <x:v>62.1</x:v>
      </x:c>
      <x:c r="Q137" s="2" t="str">
        <x:f>IF(X137=M137,"待补里程",IF(O137&gt;=N137,"达标",IF(X137&gt;0,"已有里程未达标","未达标")))</x:f>
        <x:v>已有里程未达标</x:v>
      </x:c>
      <x:c r="R137" s="2" t="str">
        <x:v>进行中</x:v>
      </x:c>
      <x:c r="S137" s="2" t="str">
        <x:v>2026-09-14 00:00:00</x:v>
      </x:c>
      <x:c r="T137" s="2"/>
      <x:c r="U137" s="2"/>
      <x:c r="V137" s="2" t="n">
        <x:v>5000</x:v>
      </x:c>
      <x:c r="W137" s="7" t="n">
        <x:v>260</x:v>
      </x:c>
      <x:c r="X137" s="2" t="n">
        <x:f>SUMIFS('逐日取数依据'!$M$2:$M$8738,'逐日取数依据'!$A$2:$A$8738,AB137)</x:f>
        <x:v>1</x:v>
      </x:c>
      <x:c r="Y137" s="2" t="str">
        <x:v>否</x:v>
      </x:c>
      <x:c r="Z137" s="2" t="str">
        <x:v>否</x:v>
      </x:c>
      <x:c r="AA137" s="2" t="str">
        <x:f>IF(X137&gt;0,"仅累计已有数据，缺失不代表实际零里程","数据齐全")</x:f>
        <x:v>仅累计已有数据，缺失不代表实际零里程</x:v>
      </x:c>
      <x:c r="AB137" s="2" t="n">
        <x:v>137</x:v>
      </x:c>
      <x:c r="AC137" s="2" t="n">
        <x:v>17</x:v>
      </x:c>
      <x:c r="AD137" s="7" t="n">
        <x:v>2833.33</x:v>
      </x:c>
      <x:c r="AE137" s="2" t="str">
        <x:v>非测试日纯氢16天；缺失1天</x:v>
      </x:c>
    </x:row>
    <x:row r="138" ht="22" customHeight="1">
      <x:c r="A138" s="2" t="str">
        <x:v>粤AGP3039</x:v>
      </x:c>
      <x:c r="B138" s="2" t="n">
        <x:v>2026</x:v>
      </x:c>
      <x:c r="C138" s="2" t="n">
        <x:v>9</x:v>
      </x:c>
      <x:c r="D138" s="2" t="str">
        <x:v>业务一部</x:v>
      </x:c>
      <x:c r="E138" s="2" t="str">
        <x:v>钟祥</x:v>
      </x:c>
      <x:c r="F138" s="2" t="str">
        <x:v>佛山市三水区国裕饮食管理有限公司</x:v>
      </x:c>
      <x:c r="G138" s="2" t="str">
        <x:v>LNZLHT2025101303</x:v>
      </x:c>
      <x:c r="H138" s="2" t="str">
        <x:v>国裕新增2辆帕力安4.5T</x:v>
      </x:c>
      <x:c r="I138" s="2" t="n">
        <x:v>2</x:v>
      </x:c>
      <x:c r="J138" s="2" t="str">
        <x:v>交投190辆4.5T冷链车</x:v>
      </x:c>
      <x:c r="K138" s="2" t="str">
        <x:v>2026-09-01 00:00:00</x:v>
      </x:c>
      <x:c r="L138" s="2" t="str">
        <x:v>2026-09-30 00:00:00</x:v>
      </x:c>
      <x:c r="M138" s="2" t="n">
        <x:v>30</x:v>
      </x:c>
      <x:c r="N138" s="7" t="n">
        <x:f>ROUND(V138*M138/'规则与名单'!$B$3,2)</x:f>
        <x:v>3000</x:v>
      </x:c>
      <x:c r="O138" s="7" t="n">
        <x:f>ROUND(SUMIFS('逐日取数依据'!$L$2:$L$8738,'逐日取数依据'!$A$2:$A$8738,AB138),2)</x:f>
        <x:v>3106.3</x:v>
      </x:c>
      <x:c r="P138" s="2" t="n">
        <x:f>ROUND(O138/N138*100,2)</x:f>
        <x:v>103.54</x:v>
      </x:c>
      <x:c r="Q138" s="2" t="str">
        <x:f>IF(X138=M138,"待补里程",IF(O138&gt;=N138,"达标",IF(X138&gt;0,"已有里程未达标","未达标")))</x:f>
        <x:v>达标</x:v>
      </x:c>
      <x:c r="R138" s="2" t="str">
        <x:v>已完成</x:v>
      </x:c>
      <x:c r="S138" s="2" t="str">
        <x:v>2025-10-16 00:00:00</x:v>
      </x:c>
      <x:c r="T138" s="2"/>
      <x:c r="U138" s="2" t="str">
        <x:v>2026-09-30 00:00:00</x:v>
      </x:c>
      <x:c r="V138" s="2" t="n">
        <x:v>3000</x:v>
      </x:c>
      <x:c r="W138" s="7" t="n">
        <x:v>150</x:v>
      </x:c>
      <x:c r="X138" s="2" t="n">
        <x:f>SUMIFS('逐日取数依据'!$M$2:$M$8738,'逐日取数依据'!$A$2:$A$8738,AB138)</x:f>
        <x:v>2</x:v>
      </x:c>
      <x:c r="Y138" s="2" t="str">
        <x:v>否</x:v>
      </x:c>
      <x:c r="Z138" s="2" t="str">
        <x:v>否</x:v>
      </x:c>
      <x:c r="AA138" s="2" t="str">
        <x:f>IF(X138&gt;0,"仅累计已有数据，缺失不代表实际零里程","数据齐全")</x:f>
        <x:v>仅累计已有数据，缺失不代表实际零里程</x:v>
      </x:c>
      <x:c r="AB138" s="2" t="n">
        <x:v>138</x:v>
      </x:c>
      <x:c r="AC138" s="2" t="n">
        <x:v>30</x:v>
      </x:c>
      <x:c r="AD138" s="7" t="n">
        <x:v>3000</x:v>
      </x:c>
      <x:c r="AE138" s="2" t="str">
        <x:v>非测试日纯氢27天；缺失2天；非测试日仪表1天</x:v>
      </x:c>
    </x:row>
    <x:row r="139" ht="22" customHeight="1">
      <x:c r="A139" s="2" t="str">
        <x:v>粤AGP3088</x:v>
      </x:c>
      <x:c r="B139" s="2" t="n">
        <x:v>2026</x:v>
      </x:c>
      <x:c r="C139" s="2" t="n">
        <x:v>9</x:v>
      </x:c>
      <x:c r="D139" s="2" t="str">
        <x:v>业务一部</x:v>
      </x:c>
      <x:c r="E139" s="2" t="str">
        <x:v>钟祥</x:v>
      </x:c>
      <x:c r="F139" s="2" t="str">
        <x:v>韶关市曲江区新供销荣丰商贸有限公司</x:v>
      </x:c>
      <x:c r="G139" s="2" t="str">
        <x:v>LNZLHT2025112102</x:v>
      </x:c>
      <x:c r="H139" s="2" t="str">
        <x:v>荣丰租赁帕力安4.5T</x:v>
      </x:c>
      <x:c r="I139" s="2" t="n">
        <x:v>2</x:v>
      </x:c>
      <x:c r="J139" s="2" t="str">
        <x:v>交投190辆4.5T冷链车</x:v>
      </x:c>
      <x:c r="K139" s="2" t="str">
        <x:v>2026-09-01 00:00:00</x:v>
      </x:c>
      <x:c r="L139" s="2" t="str">
        <x:v>2026-09-30 00:00:00</x:v>
      </x:c>
      <x:c r="M139" s="2" t="n">
        <x:v>30</x:v>
      </x:c>
      <x:c r="N139" s="7" t="n">
        <x:f>ROUND(V139*M139/'规则与名单'!$B$3,2)</x:f>
        <x:v>3000</x:v>
      </x:c>
      <x:c r="O139" s="7" t="n">
        <x:f>ROUND(SUMIFS('逐日取数依据'!$L$2:$L$8738,'逐日取数依据'!$A$2:$A$8738,AB139),2)</x:f>
        <x:v>1654.7</x:v>
      </x:c>
      <x:c r="P139" s="2" t="n">
        <x:f>ROUND(O139/N139*100,2)</x:f>
        <x:v>55.16</x:v>
      </x:c>
      <x:c r="Q139" s="2" t="str">
        <x:f>IF(X139=M139,"待补里程",IF(O139&gt;=N139,"达标",IF(X139&gt;0,"已有里程未达标","未达标")))</x:f>
        <x:v>已有里程未达标</x:v>
      </x:c>
      <x:c r="R139" s="2" t="str">
        <x:v>进行中</x:v>
      </x:c>
      <x:c r="S139" s="2" t="str">
        <x:v>2025-12-01 00:00:00</x:v>
      </x:c>
      <x:c r="T139" s="2"/>
      <x:c r="U139" s="2"/>
      <x:c r="V139" s="2" t="n">
        <x:v>3000</x:v>
      </x:c>
      <x:c r="W139" s="7" t="n">
        <x:v>150</x:v>
      </x:c>
      <x:c r="X139" s="2" t="n">
        <x:f>SUMIFS('逐日取数依据'!$M$2:$M$8738,'逐日取数依据'!$A$2:$A$8738,AB139)</x:f>
        <x:v>5</x:v>
      </x:c>
      <x:c r="Y139" s="2" t="str">
        <x:v>否</x:v>
      </x:c>
      <x:c r="Z139" s="2" t="str">
        <x:v>否</x:v>
      </x:c>
      <x:c r="AA139" s="2" t="str">
        <x:f>IF(X139&gt;0,"仅累计已有数据，缺失不代表实际零里程","数据齐全")</x:f>
        <x:v>仅累计已有数据，缺失不代表实际零里程</x:v>
      </x:c>
      <x:c r="AB139" s="2" t="n">
        <x:v>139</x:v>
      </x:c>
      <x:c r="AC139" s="2" t="n">
        <x:v>30</x:v>
      </x:c>
      <x:c r="AD139" s="7" t="n">
        <x:v>3000</x:v>
      </x:c>
      <x:c r="AE139" s="2" t="str">
        <x:v>缺失5天；非测试日纯氢24天；非测试日仪表1天</x:v>
      </x:c>
    </x:row>
    <x:row r="140" ht="22" customHeight="1">
      <x:c r="A140" s="2" t="str">
        <x:v>粤AGP3618</x:v>
      </x:c>
      <x:c r="B140" s="2" t="n">
        <x:v>2026</x:v>
      </x:c>
      <x:c r="C140" s="2" t="n">
        <x:v>9</x:v>
      </x:c>
      <x:c r="D140" s="2" t="str">
        <x:v>业务一部</x:v>
      </x:c>
      <x:c r="E140" s="2" t="str">
        <x:v>钟祥</x:v>
      </x:c>
      <x:c r="F140" s="2" t="str">
        <x:v>广东雄鑫农业发展有限公司</x:v>
      </x:c>
      <x:c r="G140" s="2" t="str">
        <x:v>LNZLHT2026083114901</x:v>
      </x:c>
      <x:c r="H140" s="2" t="str">
        <x:v>雄鑫-租赁帕力安4.5T</x:v>
      </x:c>
      <x:c r="I140" s="2" t="n">
        <x:v>2</x:v>
      </x:c>
      <x:c r="J140" s="2" t="str">
        <x:v>交投190辆4.5T冷链车</x:v>
      </x:c>
      <x:c r="K140" s="2" t="str">
        <x:v>2026-09-01 00:00:00</x:v>
      </x:c>
      <x:c r="L140" s="2" t="str">
        <x:v>2026-09-30 00:00:00</x:v>
      </x:c>
      <x:c r="M140" s="2" t="n">
        <x:v>30</x:v>
      </x:c>
      <x:c r="N140" s="7" t="n">
        <x:f>ROUND(V140*M140/'规则与名单'!$B$3,2)</x:f>
        <x:v>3000</x:v>
      </x:c>
      <x:c r="O140" s="7" t="n">
        <x:f>ROUND(SUMIFS('逐日取数依据'!$L$2:$L$8738,'逐日取数依据'!$A$2:$A$8738,AB140),2)</x:f>
        <x:v>3995.6</x:v>
      </x:c>
      <x:c r="P140" s="2" t="n">
        <x:f>ROUND(O140/N140*100,2)</x:f>
        <x:v>133.19</x:v>
      </x:c>
      <x:c r="Q140" s="2" t="str">
        <x:f>IF(X140=M140,"待补里程",IF(O140&gt;=N140,"达标",IF(X140&gt;0,"已有里程未达标","未达标")))</x:f>
        <x:v>达标</x:v>
      </x:c>
      <x:c r="R140" s="2" t="str">
        <x:v>进行中</x:v>
      </x:c>
      <x:c r="S140" s="2" t="str">
        <x:v>2025-06-25 00:00:00</x:v>
      </x:c>
      <x:c r="T140" s="2"/>
      <x:c r="U140" s="2"/>
      <x:c r="V140" s="2" t="n">
        <x:v>3000</x:v>
      </x:c>
      <x:c r="W140" s="7" t="n">
        <x:v>150</x:v>
      </x:c>
      <x:c r="X140" s="2" t="n">
        <x:f>SUMIFS('逐日取数依据'!$M$2:$M$8738,'逐日取数依据'!$A$2:$A$8738,AB140)</x:f>
        <x:v>2</x:v>
      </x:c>
      <x:c r="Y140" s="2" t="str">
        <x:v>否</x:v>
      </x:c>
      <x:c r="Z140" s="2" t="str">
        <x:v>否</x:v>
      </x:c>
      <x:c r="AA140" s="2" t="str">
        <x:f>IF(X140&gt;0,"仅累计已有数据，缺失不代表实际零里程","数据齐全")</x:f>
        <x:v>仅累计已有数据，缺失不代表实际零里程</x:v>
      </x:c>
      <x:c r="AB140" s="2" t="n">
        <x:v>140</x:v>
      </x:c>
      <x:c r="AC140" s="2" t="n">
        <x:v>30</x:v>
      </x:c>
      <x:c r="AD140" s="7" t="n">
        <x:v>3000</x:v>
      </x:c>
      <x:c r="AE140" s="2" t="str">
        <x:v>非测试日纯氢26天；非测试日仪表2天；缺失2天</x:v>
      </x:c>
    </x:row>
    <x:row r="141" ht="22" customHeight="1">
      <x:c r="A141" s="2" t="str">
        <x:v>粤AGP3619</x:v>
      </x:c>
      <x:c r="B141" s="2" t="n">
        <x:v>2026</x:v>
      </x:c>
      <x:c r="C141" s="2" t="n">
        <x:v>9</x:v>
      </x:c>
      <x:c r="D141" s="2" t="str">
        <x:v>业务一部</x:v>
      </x:c>
      <x:c r="E141" s="2" t="str">
        <x:v>钟祥</x:v>
      </x:c>
      <x:c r="F141" s="2" t="str">
        <x:v>广东黎耀供应链管理有限公司</x:v>
      </x:c>
      <x:c r="G141" s="2" t="str">
        <x:v>LNZLHT2026091614901</x:v>
      </x:c>
      <x:c r="H141" s="2" t="str">
        <x:v>黎耀供应链-租赁帕力安4.5T</x:v>
      </x:c>
      <x:c r="I141" s="2" t="n">
        <x:v>2</x:v>
      </x:c>
      <x:c r="J141" s="2" t="str">
        <x:v>交投190辆4.5T冷链车</x:v>
      </x:c>
      <x:c r="K141" s="2" t="str">
        <x:v>2026-09-01 00:00:00</x:v>
      </x:c>
      <x:c r="L141" s="2" t="str">
        <x:v>2026-09-30 00:00:00</x:v>
      </x:c>
      <x:c r="M141" s="2" t="n">
        <x:v>30</x:v>
      </x:c>
      <x:c r="N141" s="7" t="n">
        <x:f>ROUND(V141*M141/'规则与名单'!$B$3,2)</x:f>
        <x:v>3000</x:v>
      </x:c>
      <x:c r="O141" s="7" t="n">
        <x:f>ROUND(SUMIFS('逐日取数依据'!$L$2:$L$8738,'逐日取数依据'!$A$2:$A$8738,AB141),2)</x:f>
        <x:v>1302.7</x:v>
      </x:c>
      <x:c r="P141" s="2" t="n">
        <x:f>ROUND(O141/N141*100,2)</x:f>
        <x:v>43.42</x:v>
      </x:c>
      <x:c r="Q141" s="2" t="str">
        <x:f>IF(X141=M141,"待补里程",IF(O141&gt;=N141,"达标",IF(X141&gt;0,"已有里程未达标","未达标")))</x:f>
        <x:v>已有里程未达标</x:v>
      </x:c>
      <x:c r="R141" s="2" t="str">
        <x:v>进行中</x:v>
      </x:c>
      <x:c r="S141" s="2" t="str">
        <x:v>2025-08-29 00:00:00</x:v>
      </x:c>
      <x:c r="T141" s="2"/>
      <x:c r="U141" s="2"/>
      <x:c r="V141" s="2" t="n">
        <x:v>3000</x:v>
      </x:c>
      <x:c r="W141" s="7" t="n">
        <x:v>150</x:v>
      </x:c>
      <x:c r="X141" s="2" t="n">
        <x:f>SUMIFS('逐日取数依据'!$M$2:$M$8738,'逐日取数依据'!$A$2:$A$8738,AB141)</x:f>
        <x:v>1</x:v>
      </x:c>
      <x:c r="Y141" s="2" t="str">
        <x:v>否</x:v>
      </x:c>
      <x:c r="Z141" s="2" t="str">
        <x:v>否</x:v>
      </x:c>
      <x:c r="AA141" s="2" t="str">
        <x:f>IF(X141&gt;0,"仅累计已有数据，缺失不代表实际零里程","数据齐全")</x:f>
        <x:v>仅累计已有数据，缺失不代表实际零里程</x:v>
      </x:c>
      <x:c r="AB141" s="2" t="n">
        <x:v>141</x:v>
      </x:c>
      <x:c r="AC141" s="2" t="n">
        <x:v>30</x:v>
      </x:c>
      <x:c r="AD141" s="7" t="n">
        <x:v>3000</x:v>
      </x:c>
      <x:c r="AE141" s="2" t="str">
        <x:v>非测试日纯氢27天；缺失1天；非测试日仪表2天</x:v>
      </x:c>
    </x:row>
    <x:row r="142" ht="22" customHeight="1">
      <x:c r="A142" s="2" t="str">
        <x:v>粤AGP3628</x:v>
      </x:c>
      <x:c r="B142" s="2" t="n">
        <x:v>2026</x:v>
      </x:c>
      <x:c r="C142" s="2" t="n">
        <x:v>9</x:v>
      </x:c>
      <x:c r="D142" s="2" t="str">
        <x:v>业务一部</x:v>
      </x:c>
      <x:c r="E142" s="2" t="str">
        <x:v>钟祥</x:v>
      </x:c>
      <x:c r="F142" s="2" t="str">
        <x:v>佛山市万菜达网络科技有限公司</x:v>
      </x:c>
      <x:c r="G142" s="2" t="str">
        <x:v>LNZLHT2026082414901</x:v>
      </x:c>
      <x:c r="H142" s="2" t="str">
        <x:v>万菜达-帕立安4.5T尾板</x:v>
      </x:c>
      <x:c r="I142" s="2" t="n">
        <x:v>2</x:v>
      </x:c>
      <x:c r="J142" s="2" t="str">
        <x:v>交投190辆4.5T冷链车</x:v>
      </x:c>
      <x:c r="K142" s="2" t="str">
        <x:v>2026-09-01 00:00:00</x:v>
      </x:c>
      <x:c r="L142" s="2" t="str">
        <x:v>2026-09-11 00:00:00</x:v>
      </x:c>
      <x:c r="M142" s="2" t="n">
        <x:v>11</x:v>
      </x:c>
      <x:c r="N142" s="7" t="n">
        <x:f>ROUND(V142*M142/'规则与名单'!$B$3,2)</x:f>
        <x:v>1100</x:v>
      </x:c>
      <x:c r="O142" s="7" t="n">
        <x:f>ROUND(SUMIFS('逐日取数依据'!$L$2:$L$8738,'逐日取数依据'!$A$2:$A$8738,AB142),2)</x:f>
        <x:v>2589.3</x:v>
      </x:c>
      <x:c r="P142" s="2" t="n">
        <x:f>ROUND(O142/N142*100,2)</x:f>
        <x:v>235.39</x:v>
      </x:c>
      <x:c r="Q142" s="2" t="str">
        <x:f>IF(X142=M142,"待补里程",IF(O142&gt;=N142,"达标",IF(X142&gt;0,"已有里程未达标","未达标")))</x:f>
        <x:v>达标</x:v>
      </x:c>
      <x:c r="R142" s="2" t="str">
        <x:v>已完成</x:v>
      </x:c>
      <x:c r="S142" s="2" t="str">
        <x:v>2026-09-01 00:00:00</x:v>
      </x:c>
      <x:c r="T142" s="2"/>
      <x:c r="U142" s="2" t="str">
        <x:v>2026-09-11 00:00:00</x:v>
      </x:c>
      <x:c r="V142" s="2" t="n">
        <x:v>3000</x:v>
      </x:c>
      <x:c r="W142" s="7" t="n">
        <x:v>150</x:v>
      </x:c>
      <x:c r="X142" s="2" t="n">
        <x:f>SUMIFS('逐日取数依据'!$M$2:$M$8738,'逐日取数依据'!$A$2:$A$8738,AB142)</x:f>
        <x:v>0</x:v>
      </x:c>
      <x:c r="Y142" s="2" t="str">
        <x:v>是</x:v>
      </x:c>
      <x:c r="Z142" s="2" t="str">
        <x:v>是</x:v>
      </x:c>
      <x:c r="AA142" s="2" t="str">
        <x:f>IF(X142&gt;0,"仅累计已有数据，缺失不代表实际零里程","数据齐全")</x:f>
        <x:v>数据齐全</x:v>
      </x:c>
      <x:c r="AB142" s="2" t="n">
        <x:v>142</x:v>
      </x:c>
      <x:c r="AC142" s="2" t="n">
        <x:v>11</x:v>
      </x:c>
      <x:c r="AD142" s="7" t="n">
        <x:v>1100</x:v>
      </x:c>
      <x:c r="AE142" s="2" t="str">
        <x:v>非测试日纯氢11天</x:v>
      </x:c>
    </x:row>
    <x:row r="143" ht="22" customHeight="1">
      <x:c r="A143" s="2" t="str">
        <x:v>粤AGP3629</x:v>
      </x:c>
      <x:c r="B143" s="2" t="n">
        <x:v>2026</x:v>
      </x:c>
      <x:c r="C143" s="2" t="n">
        <x:v>9</x:v>
      </x:c>
      <x:c r="D143" s="2" t="str">
        <x:v>业务一部</x:v>
      </x:c>
      <x:c r="E143" s="2" t="str">
        <x:v>钟祥</x:v>
      </x:c>
      <x:c r="F143" s="2" t="str">
        <x:v>佛山市三水区国裕饮食管理有限公司</x:v>
      </x:c>
      <x:c r="G143" s="2" t="str">
        <x:v>LNZLHT2025091402</x:v>
      </x:c>
      <x:c r="H143" s="2" t="str">
        <x:v>国裕饮食-租赁帕力安4.5T</x:v>
      </x:c>
      <x:c r="I143" s="2" t="n">
        <x:v>2</x:v>
      </x:c>
      <x:c r="J143" s="2" t="str">
        <x:v>交投190辆4.5T冷链车</x:v>
      </x:c>
      <x:c r="K143" s="2" t="str">
        <x:v>2026-09-01 00:00:00</x:v>
      </x:c>
      <x:c r="L143" s="2" t="str">
        <x:v>2026-09-30 00:00:00</x:v>
      </x:c>
      <x:c r="M143" s="2" t="n">
        <x:v>30</x:v>
      </x:c>
      <x:c r="N143" s="7" t="n">
        <x:f>ROUND(V143*M143/'规则与名单'!$B$3,2)</x:f>
        <x:v>3000</x:v>
      </x:c>
      <x:c r="O143" s="7" t="n">
        <x:f>ROUND(SUMIFS('逐日取数依据'!$L$2:$L$8738,'逐日取数依据'!$A$2:$A$8738,AB143),2)</x:f>
        <x:v>4550.1</x:v>
      </x:c>
      <x:c r="P143" s="2" t="n">
        <x:f>ROUND(O143/N143*100,2)</x:f>
        <x:v>151.67</x:v>
      </x:c>
      <x:c r="Q143" s="2" t="str">
        <x:f>IF(X143=M143,"待补里程",IF(O143&gt;=N143,"达标",IF(X143&gt;0,"已有里程未达标","未达标")))</x:f>
        <x:v>达标</x:v>
      </x:c>
      <x:c r="R143" s="2" t="str">
        <x:v>已完成</x:v>
      </x:c>
      <x:c r="S143" s="2" t="str">
        <x:v>2025-09-18 00:00:00</x:v>
      </x:c>
      <x:c r="T143" s="2"/>
      <x:c r="U143" s="2" t="str">
        <x:v>2026-09-30 00:00:00</x:v>
      </x:c>
      <x:c r="V143" s="2" t="n">
        <x:v>3000</x:v>
      </x:c>
      <x:c r="W143" s="7" t="n">
        <x:v>150</x:v>
      </x:c>
      <x:c r="X143" s="2" t="n">
        <x:f>SUMIFS('逐日取数依据'!$M$2:$M$8738,'逐日取数依据'!$A$2:$A$8738,AB143)</x:f>
        <x:v>0</x:v>
      </x:c>
      <x:c r="Y143" s="2" t="str">
        <x:v>否</x:v>
      </x:c>
      <x:c r="Z143" s="2" t="str">
        <x:v>否</x:v>
      </x:c>
      <x:c r="AA143" s="2" t="str">
        <x:f>IF(X143&gt;0,"仅累计已有数据，缺失不代表实际零里程","数据齐全")</x:f>
        <x:v>数据齐全</x:v>
      </x:c>
      <x:c r="AB143" s="2" t="n">
        <x:v>143</x:v>
      </x:c>
      <x:c r="AC143" s="2" t="n">
        <x:v>30</x:v>
      </x:c>
      <x:c r="AD143" s="7" t="n">
        <x:v>3000</x:v>
      </x:c>
      <x:c r="AE143" s="2" t="str">
        <x:v>非测试日纯氢30天</x:v>
      </x:c>
    </x:row>
    <x:row r="144" ht="22" customHeight="1">
      <x:c r="A144" s="2" t="str">
        <x:v>粤AGP3642</x:v>
      </x:c>
      <x:c r="B144" s="2" t="n">
        <x:v>2026</x:v>
      </x:c>
      <x:c r="C144" s="2" t="n">
        <x:v>9</x:v>
      </x:c>
      <x:c r="D144" s="2" t="str">
        <x:v>业务一部</x:v>
      </x:c>
      <x:c r="E144" s="2" t="str">
        <x:v>钟祥</x:v>
      </x:c>
      <x:c r="F144" s="2" t="str">
        <x:v>广东明新供应链有限公司</x:v>
      </x:c>
      <x:c r="G144" s="2" t="str">
        <x:v>LNZLHT2026060314902</x:v>
      </x:c>
      <x:c r="H144" s="2" t="str">
        <x:v>帕力安4.5T-试用车1台</x:v>
      </x:c>
      <x:c r="I144" s="2" t="n">
        <x:v>3</x:v>
      </x:c>
      <x:c r="J144" s="2" t="str">
        <x:v>羚牛136辆4.5T冷链车</x:v>
      </x:c>
      <x:c r="K144" s="2" t="str">
        <x:v>2026-09-01 00:00:00</x:v>
      </x:c>
      <x:c r="L144" s="2" t="str">
        <x:v>2026-09-30 00:00:00</x:v>
      </x:c>
      <x:c r="M144" s="2" t="n">
        <x:v>30</x:v>
      </x:c>
      <x:c r="N144" s="7" t="n">
        <x:f>ROUND(V144*M144/'规则与名单'!$B$3,2)</x:f>
        <x:v>5000</x:v>
      </x:c>
      <x:c r="O144" s="7" t="n">
        <x:f>ROUND(SUMIFS('逐日取数依据'!$L$2:$L$8738,'逐日取数依据'!$A$2:$A$8738,AB144),2)</x:f>
        <x:v>1355.71</x:v>
      </x:c>
      <x:c r="P144" s="2" t="n">
        <x:f>ROUND(O144/N144*100,2)</x:f>
        <x:v>27.11</x:v>
      </x:c>
      <x:c r="Q144" s="2" t="str">
        <x:f>IF(X144=M144,"待补里程",IF(O144&gt;=N144,"达标",IF(X144&gt;0,"已有里程未达标","未达标")))</x:f>
        <x:v>未达标</x:v>
      </x:c>
      <x:c r="R144" s="2" t="str">
        <x:v>进行中</x:v>
      </x:c>
      <x:c r="S144" s="2" t="str">
        <x:v>2026-06-07 00:00:00</x:v>
      </x:c>
      <x:c r="T144" s="2"/>
      <x:c r="U144" s="2"/>
      <x:c r="V144" s="2" t="n">
        <x:v>5000</x:v>
      </x:c>
      <x:c r="W144" s="7" t="n">
        <x:v>260</x:v>
      </x:c>
      <x:c r="X144" s="2" t="n">
        <x:f>SUMIFS('逐日取数依据'!$M$2:$M$8738,'逐日取数依据'!$A$2:$A$8738,AB144)</x:f>
        <x:v>0</x:v>
      </x:c>
      <x:c r="Y144" s="2" t="str">
        <x:v>否</x:v>
      </x:c>
      <x:c r="Z144" s="2" t="str">
        <x:v>是</x:v>
      </x:c>
      <x:c r="AA144" s="2" t="str">
        <x:f>IF(X144&gt;0,"仅累计已有数据，缺失不代表实际零里程","数据齐全")</x:f>
        <x:v>数据齐全</x:v>
      </x:c>
      <x:c r="AB144" s="2" t="n">
        <x:v>144</x:v>
      </x:c>
      <x:c r="AC144" s="2" t="n">
        <x:v>30</x:v>
      </x:c>
      <x:c r="AD144" s="7" t="n">
        <x:v>5000</x:v>
      </x:c>
      <x:c r="AE144" s="2" t="str">
        <x:v>非测试日纯氢19天；测试名单无纯氢GPS8天；测试日GPS3天</x:v>
      </x:c>
    </x:row>
    <x:row r="145" ht="22" customHeight="1">
      <x:c r="A145" s="2" t="str">
        <x:v>粤AGP3645</x:v>
      </x:c>
      <x:c r="B145" s="2" t="n">
        <x:v>2026</x:v>
      </x:c>
      <x:c r="C145" s="2" t="n">
        <x:v>9</x:v>
      </x:c>
      <x:c r="D145" s="2" t="str">
        <x:v>业务一部</x:v>
      </x:c>
      <x:c r="E145" s="2" t="str">
        <x:v>钟祥</x:v>
      </x:c>
      <x:c r="F145" s="2" t="str">
        <x:v>广东吉胜食品有限公司</x:v>
      </x:c>
      <x:c r="G145" s="2" t="str">
        <x:v>LNZLHT 2026022714902</x:v>
      </x:c>
      <x:c r="H145" s="2" t="str">
        <x:v>帕立安4.5T尾板*1</x:v>
      </x:c>
      <x:c r="I145" s="2" t="n">
        <x:v>3</x:v>
      </x:c>
      <x:c r="J145" s="2" t="str">
        <x:v>羚牛136辆4.5T冷链车</x:v>
      </x:c>
      <x:c r="K145" s="2" t="str">
        <x:v>2026-09-01 00:00:00</x:v>
      </x:c>
      <x:c r="L145" s="2" t="str">
        <x:v>2026-09-30 00:00:00</x:v>
      </x:c>
      <x:c r="M145" s="2" t="n">
        <x:v>30</x:v>
      </x:c>
      <x:c r="N145" s="7" t="n">
        <x:f>ROUND(V145*M145/'规则与名单'!$B$3,2)</x:f>
        <x:v>5000</x:v>
      </x:c>
      <x:c r="O145" s="7" t="n">
        <x:f>ROUND(SUMIFS('逐日取数依据'!$L$2:$L$8738,'逐日取数依据'!$A$2:$A$8738,AB145),2)</x:f>
        <x:v>3836.3</x:v>
      </x:c>
      <x:c r="P145" s="2" t="n">
        <x:f>ROUND(O145/N145*100,2)</x:f>
        <x:v>76.73</x:v>
      </x:c>
      <x:c r="Q145" s="2" t="str">
        <x:f>IF(X145=M145,"待补里程",IF(O145&gt;=N145,"达标",IF(X145&gt;0,"已有里程未达标","未达标")))</x:f>
        <x:v>未达标</x:v>
      </x:c>
      <x:c r="R145" s="2" t="str">
        <x:v>进行中</x:v>
      </x:c>
      <x:c r="S145" s="2" t="str">
        <x:v>2026-06-06 00:00:00</x:v>
      </x:c>
      <x:c r="T145" s="2"/>
      <x:c r="U145" s="2"/>
      <x:c r="V145" s="2" t="n">
        <x:v>5000</x:v>
      </x:c>
      <x:c r="W145" s="7" t="n">
        <x:v>260</x:v>
      </x:c>
      <x:c r="X145" s="2" t="n">
        <x:f>SUMIFS('逐日取数依据'!$M$2:$M$8738,'逐日取数依据'!$A$2:$A$8738,AB145)</x:f>
        <x:v>0</x:v>
      </x:c>
      <x:c r="Y145" s="2" t="str">
        <x:v>否</x:v>
      </x:c>
      <x:c r="Z145" s="2" t="str">
        <x:v>否</x:v>
      </x:c>
      <x:c r="AA145" s="2" t="str">
        <x:f>IF(X145&gt;0,"仅累计已有数据，缺失不代表实际零里程","数据齐全")</x:f>
        <x:v>数据齐全</x:v>
      </x:c>
      <x:c r="AB145" s="2" t="n">
        <x:v>145</x:v>
      </x:c>
      <x:c r="AC145" s="2" t="n">
        <x:v>30</x:v>
      </x:c>
      <x:c r="AD145" s="7" t="n">
        <x:v>5000</x:v>
      </x:c>
      <x:c r="AE145" s="2" t="str">
        <x:v>非测试日纯氢30天</x:v>
      </x:c>
    </x:row>
    <x:row r="146" ht="22" customHeight="1">
      <x:c r="A146" s="2" t="str">
        <x:v>粤AGP3660</x:v>
      </x:c>
      <x:c r="B146" s="2" t="n">
        <x:v>2026</x:v>
      </x:c>
      <x:c r="C146" s="2" t="n">
        <x:v>9</x:v>
      </x:c>
      <x:c r="D146" s="2" t="str">
        <x:v>业务一部</x:v>
      </x:c>
      <x:c r="E146" s="2" t="str">
        <x:v>钟祥</x:v>
      </x:c>
      <x:c r="F146" s="2" t="str">
        <x:v>佛山市三水淼供农产品有限公司</x:v>
      </x:c>
      <x:c r="G146" s="2" t="str">
        <x:v>LNZLHT2026071414901</x:v>
      </x:c>
      <x:c r="H146" s="2" t="str">
        <x:v>三水淼-租赁帕力安4.5T</x:v>
      </x:c>
      <x:c r="I146" s="2" t="n">
        <x:v>3</x:v>
      </x:c>
      <x:c r="J146" s="2" t="str">
        <x:v>羚牛136辆4.5T冷链车</x:v>
      </x:c>
      <x:c r="K146" s="2" t="str">
        <x:v>2026-09-01 00:00:00</x:v>
      </x:c>
      <x:c r="L146" s="2" t="str">
        <x:v>2026-09-30 00:00:00</x:v>
      </x:c>
      <x:c r="M146" s="2" t="n">
        <x:v>30</x:v>
      </x:c>
      <x:c r="N146" s="7" t="n">
        <x:f>ROUND(V146*M146/'规则与名单'!$B$3,2)</x:f>
        <x:v>5000</x:v>
      </x:c>
      <x:c r="O146" s="7" t="n">
        <x:f>ROUND(SUMIFS('逐日取数依据'!$L$2:$L$8738,'逐日取数依据'!$A$2:$A$8738,AB146),2)</x:f>
        <x:v>4973.1</x:v>
      </x:c>
      <x:c r="P146" s="2" t="n">
        <x:f>ROUND(O146/N146*100,2)</x:f>
        <x:v>99.46</x:v>
      </x:c>
      <x:c r="Q146" s="2" t="str">
        <x:f>IF(X146=M146,"待补里程",IF(O146&gt;=N146,"达标",IF(X146&gt;0,"已有里程未达标","未达标")))</x:f>
        <x:v>已有里程未达标</x:v>
      </x:c>
      <x:c r="R146" s="2" t="str">
        <x:v>进行中</x:v>
      </x:c>
      <x:c r="S146" s="2" t="str">
        <x:v>2026-06-10 00:00:00</x:v>
      </x:c>
      <x:c r="T146" s="2"/>
      <x:c r="U146" s="2"/>
      <x:c r="V146" s="2" t="n">
        <x:v>5000</x:v>
      </x:c>
      <x:c r="W146" s="7" t="n">
        <x:v>300</x:v>
      </x:c>
      <x:c r="X146" s="2" t="n">
        <x:f>SUMIFS('逐日取数依据'!$M$2:$M$8738,'逐日取数依据'!$A$2:$A$8738,AB146)</x:f>
        <x:v>2</x:v>
      </x:c>
      <x:c r="Y146" s="2" t="str">
        <x:v>是</x:v>
      </x:c>
      <x:c r="Z146" s="2" t="str">
        <x:v>否</x:v>
      </x:c>
      <x:c r="AA146" s="2" t="str">
        <x:f>IF(X146&gt;0,"仅累计已有数据，缺失不代表实际零里程","数据齐全")</x:f>
        <x:v>仅累计已有数据，缺失不代表实际零里程</x:v>
      </x:c>
      <x:c r="AB146" s="2" t="n">
        <x:v>146</x:v>
      </x:c>
      <x:c r="AC146" s="2" t="n">
        <x:v>30</x:v>
      </x:c>
      <x:c r="AD146" s="7" t="n">
        <x:v>5000</x:v>
      </x:c>
      <x:c r="AE146" s="2" t="str">
        <x:v>非测试日纯氢28天；缺失2天</x:v>
      </x:c>
    </x:row>
    <x:row r="147" ht="22" customHeight="1">
      <x:c r="A147" s="2" t="str">
        <x:v>粤AGP3688</x:v>
      </x:c>
      <x:c r="B147" s="2" t="n">
        <x:v>2026</x:v>
      </x:c>
      <x:c r="C147" s="2" t="n">
        <x:v>9</x:v>
      </x:c>
      <x:c r="D147" s="2" t="str">
        <x:v>业务一部</x:v>
      </x:c>
      <x:c r="E147" s="2" t="str">
        <x:v>钟祥</x:v>
      </x:c>
      <x:c r="F147" s="2" t="str">
        <x:v>佛山市南海区洪厨农副产品配送中心</x:v>
      </x:c>
      <x:c r="G147" s="2" t="str">
        <x:v>LNZLHT2026081114901</x:v>
      </x:c>
      <x:c r="H147" s="2" t="str">
        <x:v>洪厨-帕立安4.5T尾板（绿通）</x:v>
      </x:c>
      <x:c r="I147" s="2" t="n">
        <x:v>2</x:v>
      </x:c>
      <x:c r="J147" s="2" t="str">
        <x:v>交投190辆4.5T冷链车</x:v>
      </x:c>
      <x:c r="K147" s="2" t="str">
        <x:v>2026-09-01 00:00:00</x:v>
      </x:c>
      <x:c r="L147" s="2" t="str">
        <x:v>2026-09-30 00:00:00</x:v>
      </x:c>
      <x:c r="M147" s="2" t="n">
        <x:v>30</x:v>
      </x:c>
      <x:c r="N147" s="7" t="n">
        <x:f>ROUND(V147*M147/'规则与名单'!$B$3,2)</x:f>
        <x:v>3000</x:v>
      </x:c>
      <x:c r="O147" s="7" t="n">
        <x:f>ROUND(SUMIFS('逐日取数依据'!$L$2:$L$8738,'逐日取数依据'!$A$2:$A$8738,AB147),2)</x:f>
        <x:v>1393.4</x:v>
      </x:c>
      <x:c r="P147" s="2" t="n">
        <x:f>ROUND(O147/N147*100,2)</x:f>
        <x:v>46.45</x:v>
      </x:c>
      <x:c r="Q147" s="2" t="str">
        <x:f>IF(X147=M147,"待补里程",IF(O147&gt;=N147,"达标",IF(X147&gt;0,"已有里程未达标","未达标")))</x:f>
        <x:v>已有里程未达标</x:v>
      </x:c>
      <x:c r="R147" s="2" t="str">
        <x:v>进行中</x:v>
      </x:c>
      <x:c r="S147" s="2" t="str">
        <x:v>2026-08-25 00:00:00</x:v>
      </x:c>
      <x:c r="T147" s="2"/>
      <x:c r="U147" s="2"/>
      <x:c r="V147" s="2" t="n">
        <x:v>3000</x:v>
      </x:c>
      <x:c r="W147" s="7" t="n">
        <x:v>150</x:v>
      </x:c>
      <x:c r="X147" s="2" t="n">
        <x:f>SUMIFS('逐日取数依据'!$M$2:$M$8738,'逐日取数依据'!$A$2:$A$8738,AB147)</x:f>
        <x:v>2</x:v>
      </x:c>
      <x:c r="Y147" s="2" t="str">
        <x:v>是</x:v>
      </x:c>
      <x:c r="Z147" s="2" t="str">
        <x:v>否</x:v>
      </x:c>
      <x:c r="AA147" s="2" t="str">
        <x:f>IF(X147&gt;0,"仅累计已有数据，缺失不代表实际零里程","数据齐全")</x:f>
        <x:v>仅累计已有数据，缺失不代表实际零里程</x:v>
      </x:c>
      <x:c r="AB147" s="2" t="n">
        <x:v>147</x:v>
      </x:c>
      <x:c r="AC147" s="2" t="n">
        <x:v>30</x:v>
      </x:c>
      <x:c r="AD147" s="7" t="n">
        <x:v>3000</x:v>
      </x:c>
      <x:c r="AE147" s="2" t="str">
        <x:v>非测试日纯氢27天；非测试日仪表1天；缺失2天</x:v>
      </x:c>
    </x:row>
    <x:row r="148" ht="22" customHeight="1">
      <x:c r="A148" s="2" t="str">
        <x:v>粤AGP4422</x:v>
      </x:c>
      <x:c r="B148" s="2" t="n">
        <x:v>2026</x:v>
      </x:c>
      <x:c r="C148" s="2" t="n">
        <x:v>9</x:v>
      </x:c>
      <x:c r="D148" s="2" t="str">
        <x:v>业务一部</x:v>
      </x:c>
      <x:c r="E148" s="2" t="str">
        <x:v>钟祥</x:v>
      </x:c>
      <x:c r="F148" s="2" t="str">
        <x:v>佛山市龙天运力新能源汽车租赁有限公司</x:v>
      </x:c>
      <x:c r="G148" s="2" t="str">
        <x:v>LNZLHT2025062301</x:v>
      </x:c>
      <x:c r="H148" s="2" t="str">
        <x:v>龙天渠道合作项目</x:v>
      </x:c>
      <x:c r="I148" s="2" t="n">
        <x:v>3</x:v>
      </x:c>
      <x:c r="J148" s="2" t="str">
        <x:v>羚牛136辆4.5T冷链车</x:v>
      </x:c>
      <x:c r="K148" s="2" t="str">
        <x:v>2026-09-01 00:00:00</x:v>
      </x:c>
      <x:c r="L148" s="2" t="str">
        <x:v>2026-09-10 00:00:00</x:v>
      </x:c>
      <x:c r="M148" s="2" t="n">
        <x:v>10</x:v>
      </x:c>
      <x:c r="N148" s="7" t="n">
        <x:f>ROUND(V148*M148/'规则与名单'!$B$3,2)</x:f>
        <x:v>1666.67</x:v>
      </x:c>
      <x:c r="O148" s="7" t="n">
        <x:f>ROUND(SUMIFS('逐日取数依据'!$L$2:$L$8738,'逐日取数依据'!$A$2:$A$8738,AB148),2)</x:f>
        <x:v>1023.3</x:v>
      </x:c>
      <x:c r="P148" s="2" t="n">
        <x:f>ROUND(O148/N148*100,2)</x:f>
        <x:v>61.4</x:v>
      </x:c>
      <x:c r="Q148" s="2" t="str">
        <x:f>IF(X148=M148,"待补里程",IF(O148&gt;=N148,"达标",IF(X148&gt;0,"已有里程未达标","未达标")))</x:f>
        <x:v>未达标</x:v>
      </x:c>
      <x:c r="R148" s="2" t="str">
        <x:v>已完成</x:v>
      </x:c>
      <x:c r="S148" s="2" t="str">
        <x:v>2026-06-06 00:00:00</x:v>
      </x:c>
      <x:c r="T148" s="2"/>
      <x:c r="U148" s="2" t="str">
        <x:v>2026-09-10 00:00:00</x:v>
      </x:c>
      <x:c r="V148" s="2" t="n">
        <x:v>5000</x:v>
      </x:c>
      <x:c r="W148" s="7" t="n">
        <x:v>260</x:v>
      </x:c>
      <x:c r="X148" s="2" t="n">
        <x:f>SUMIFS('逐日取数依据'!$M$2:$M$8738,'逐日取数依据'!$A$2:$A$8738,AB148)</x:f>
        <x:v>0</x:v>
      </x:c>
      <x:c r="Y148" s="2" t="str">
        <x:v>否</x:v>
      </x:c>
      <x:c r="Z148" s="2" t="str">
        <x:v>否</x:v>
      </x:c>
      <x:c r="AA148" s="2" t="str">
        <x:f>IF(X148&gt;0,"仅累计已有数据，缺失不代表实际零里程","数据齐全")</x:f>
        <x:v>数据齐全</x:v>
      </x:c>
      <x:c r="AB148" s="2" t="n">
        <x:v>148</x:v>
      </x:c>
      <x:c r="AC148" s="2" t="n">
        <x:v>10</x:v>
      </x:c>
      <x:c r="AD148" s="7" t="n">
        <x:v>1666.67</x:v>
      </x:c>
      <x:c r="AE148" s="2" t="str">
        <x:v>非测试日纯氢10天</x:v>
      </x:c>
    </x:row>
    <x:row r="149" ht="22" customHeight="1">
      <x:c r="A149" s="2" t="str">
        <x:v>粤AGP4482</x:v>
      </x:c>
      <x:c r="B149" s="2" t="n">
        <x:v>2026</x:v>
      </x:c>
      <x:c r="C149" s="2" t="n">
        <x:v>9</x:v>
      </x:c>
      <x:c r="D149" s="2" t="str">
        <x:v>业务一部</x:v>
      </x:c>
      <x:c r="E149" s="2" t="str">
        <x:v>钟祥</x:v>
      </x:c>
      <x:c r="F149" s="2" t="str">
        <x:v>佛山市晋膳美食品供应链有限公司</x:v>
      </x:c>
      <x:c r="G149" s="2" t="str">
        <x:v>LNZLHT 20260424014901</x:v>
      </x:c>
      <x:c r="H149" s="2" t="str">
        <x:v>帕力安4.5T（尾板）*2</x:v>
      </x:c>
      <x:c r="I149" s="2" t="n">
        <x:v>3</x:v>
      </x:c>
      <x:c r="J149" s="2" t="str">
        <x:v>羚牛136辆4.5T冷链车</x:v>
      </x:c>
      <x:c r="K149" s="2" t="str">
        <x:v>2026-09-01 00:00:00</x:v>
      </x:c>
      <x:c r="L149" s="2" t="str">
        <x:v>2026-09-30 00:00:00</x:v>
      </x:c>
      <x:c r="M149" s="2" t="n">
        <x:v>30</x:v>
      </x:c>
      <x:c r="N149" s="7" t="n">
        <x:f>ROUND(V149*M149/'规则与名单'!$B$3,2)</x:f>
        <x:v>5000</x:v>
      </x:c>
      <x:c r="O149" s="7" t="n">
        <x:f>ROUND(SUMIFS('逐日取数依据'!$L$2:$L$8738,'逐日取数依据'!$A$2:$A$8738,AB149),2)</x:f>
        <x:v>1663.3</x:v>
      </x:c>
      <x:c r="P149" s="2" t="n">
        <x:f>ROUND(O149/N149*100,2)</x:f>
        <x:v>33.27</x:v>
      </x:c>
      <x:c r="Q149" s="2" t="str">
        <x:f>IF(X149=M149,"待补里程",IF(O149&gt;=N149,"达标",IF(X149&gt;0,"已有里程未达标","未达标")))</x:f>
        <x:v>已有里程未达标</x:v>
      </x:c>
      <x:c r="R149" s="2" t="str">
        <x:v>进行中</x:v>
      </x:c>
      <x:c r="S149" s="2" t="str">
        <x:v>2026-08-27 00:00:00</x:v>
      </x:c>
      <x:c r="T149" s="2"/>
      <x:c r="U149" s="2"/>
      <x:c r="V149" s="2" t="n">
        <x:v>5000</x:v>
      </x:c>
      <x:c r="W149" s="7" t="n">
        <x:v>260</x:v>
      </x:c>
      <x:c r="X149" s="2" t="n">
        <x:f>SUMIFS('逐日取数依据'!$M$2:$M$8738,'逐日取数依据'!$A$2:$A$8738,AB149)</x:f>
        <x:v>6</x:v>
      </x:c>
      <x:c r="Y149" s="2" t="str">
        <x:v>否</x:v>
      </x:c>
      <x:c r="Z149" s="2" t="str">
        <x:v>否</x:v>
      </x:c>
      <x:c r="AA149" s="2" t="str">
        <x:f>IF(X149&gt;0,"仅累计已有数据，缺失不代表实际零里程","数据齐全")</x:f>
        <x:v>仅累计已有数据，缺失不代表实际零里程</x:v>
      </x:c>
      <x:c r="AB149" s="2" t="n">
        <x:v>149</x:v>
      </x:c>
      <x:c r="AC149" s="2" t="n">
        <x:v>30</x:v>
      </x:c>
      <x:c r="AD149" s="7" t="n">
        <x:v>5000</x:v>
      </x:c>
      <x:c r="AE149" s="2" t="str">
        <x:v>非测试日纯氢23天；非测试日仪表1天；缺失6天</x:v>
      </x:c>
    </x:row>
    <x:row r="150" ht="22" customHeight="1">
      <x:c r="A150" s="2" t="str">
        <x:v>粤AGP4566</x:v>
      </x:c>
      <x:c r="B150" s="2" t="n">
        <x:v>2026</x:v>
      </x:c>
      <x:c r="C150" s="2" t="n">
        <x:v>9</x:v>
      </x:c>
      <x:c r="D150" s="2" t="str">
        <x:v>业务一部</x:v>
      </x:c>
      <x:c r="E150" s="2" t="str">
        <x:v>钟祥</x:v>
      </x:c>
      <x:c r="F150" s="2" t="str">
        <x:v>佛山市三水淼供农产品有限公司</x:v>
      </x:c>
      <x:c r="G150" s="2" t="str">
        <x:v>LNZLHT2026071414901</x:v>
      </x:c>
      <x:c r="H150" s="2" t="str">
        <x:v>三水淼-租赁帕力安4.5T</x:v>
      </x:c>
      <x:c r="I150" s="2" t="n">
        <x:v>3</x:v>
      </x:c>
      <x:c r="J150" s="2" t="str">
        <x:v>羚牛136辆4.5T冷链车</x:v>
      </x:c>
      <x:c r="K150" s="2" t="str">
        <x:v>2026-09-01 00:00:00</x:v>
      </x:c>
      <x:c r="L150" s="2" t="str">
        <x:v>2026-09-30 00:00:00</x:v>
      </x:c>
      <x:c r="M150" s="2" t="n">
        <x:v>30</x:v>
      </x:c>
      <x:c r="N150" s="7" t="n">
        <x:f>ROUND(V150*M150/'规则与名单'!$B$3,2)</x:f>
        <x:v>5000</x:v>
      </x:c>
      <x:c r="O150" s="7" t="n">
        <x:f>ROUND(SUMIFS('逐日取数依据'!$L$2:$L$8738,'逐日取数依据'!$A$2:$A$8738,AB150),2)</x:f>
        <x:v>1932.8</x:v>
      </x:c>
      <x:c r="P150" s="2" t="n">
        <x:f>ROUND(O150/N150*100,2)</x:f>
        <x:v>38.66</x:v>
      </x:c>
      <x:c r="Q150" s="2" t="str">
        <x:f>IF(X150=M150,"待补里程",IF(O150&gt;=N150,"达标",IF(X150&gt;0,"已有里程未达标","未达标")))</x:f>
        <x:v>未达标</x:v>
      </x:c>
      <x:c r="R150" s="2" t="str">
        <x:v>进行中</x:v>
      </x:c>
      <x:c r="S150" s="2" t="str">
        <x:v>2026-06-10 00:00:00</x:v>
      </x:c>
      <x:c r="T150" s="2"/>
      <x:c r="U150" s="2"/>
      <x:c r="V150" s="2" t="n">
        <x:v>5000</x:v>
      </x:c>
      <x:c r="W150" s="7" t="n">
        <x:v>260</x:v>
      </x:c>
      <x:c r="X150" s="2" t="n">
        <x:f>SUMIFS('逐日取数依据'!$M$2:$M$8738,'逐日取数依据'!$A$2:$A$8738,AB150)</x:f>
        <x:v>0</x:v>
      </x:c>
      <x:c r="Y150" s="2" t="str">
        <x:v>否</x:v>
      </x:c>
      <x:c r="Z150" s="2" t="str">
        <x:v>否</x:v>
      </x:c>
      <x:c r="AA150" s="2" t="str">
        <x:f>IF(X150&gt;0,"仅累计已有数据，缺失不代表实际零里程","数据齐全")</x:f>
        <x:v>数据齐全</x:v>
      </x:c>
      <x:c r="AB150" s="2" t="n">
        <x:v>150</x:v>
      </x:c>
      <x:c r="AC150" s="2" t="n">
        <x:v>30</x:v>
      </x:c>
      <x:c r="AD150" s="7" t="n">
        <x:v>5000</x:v>
      </x:c>
      <x:c r="AE150" s="2" t="str">
        <x:v>非测试日纯氢28天；非测试日仪表2天</x:v>
      </x:c>
    </x:row>
    <x:row r="151" ht="22" customHeight="1">
      <x:c r="A151" s="2" t="str">
        <x:v>粤AGP5138</x:v>
      </x:c>
      <x:c r="B151" s="2" t="n">
        <x:v>2026</x:v>
      </x:c>
      <x:c r="C151" s="2" t="n">
        <x:v>9</x:v>
      </x:c>
      <x:c r="D151" s="2" t="str">
        <x:v>业务一部</x:v>
      </x:c>
      <x:c r="E151" s="2" t="str">
        <x:v>钟祥</x:v>
      </x:c>
      <x:c r="F151" s="2" t="str">
        <x:v>韶关市日日旺食品配送有限公司</x:v>
      </x:c>
      <x:c r="G151" s="2" t="str">
        <x:v>LNZLHT2026081714901</x:v>
      </x:c>
      <x:c r="H151" s="2" t="str">
        <x:v>日日旺-帕立安4.5T</x:v>
      </x:c>
      <x:c r="I151" s="2" t="n">
        <x:v>2</x:v>
      </x:c>
      <x:c r="J151" s="2" t="str">
        <x:v>交投190辆4.5T冷链车</x:v>
      </x:c>
      <x:c r="K151" s="2" t="str">
        <x:v>2026-09-01 00:00:00</x:v>
      </x:c>
      <x:c r="L151" s="2" t="str">
        <x:v>2026-09-30 00:00:00</x:v>
      </x:c>
      <x:c r="M151" s="2" t="n">
        <x:v>30</x:v>
      </x:c>
      <x:c r="N151" s="7" t="n">
        <x:f>ROUND(V151*M151/'规则与名单'!$B$3,2)</x:f>
        <x:v>3000</x:v>
      </x:c>
      <x:c r="O151" s="7" t="n">
        <x:f>ROUND(SUMIFS('逐日取数依据'!$L$2:$L$8738,'逐日取数依据'!$A$2:$A$8738,AB151),2)</x:f>
        <x:v>5213.8</x:v>
      </x:c>
      <x:c r="P151" s="2" t="n">
        <x:f>ROUND(O151/N151*100,2)</x:f>
        <x:v>173.79</x:v>
      </x:c>
      <x:c r="Q151" s="2" t="str">
        <x:f>IF(X151=M151,"待补里程",IF(O151&gt;=N151,"达标",IF(X151&gt;0,"已有里程未达标","未达标")))</x:f>
        <x:v>达标</x:v>
      </x:c>
      <x:c r="R151" s="2" t="str">
        <x:v>已完成</x:v>
      </x:c>
      <x:c r="S151" s="2" t="str">
        <x:v>2026-08-17 00:00:00</x:v>
      </x:c>
      <x:c r="T151" s="2"/>
      <x:c r="U151" s="2" t="str">
        <x:v>2026-10-03 00:00:00</x:v>
      </x:c>
      <x:c r="V151" s="2" t="n">
        <x:v>3000</x:v>
      </x:c>
      <x:c r="W151" s="7" t="n">
        <x:v>150</x:v>
      </x:c>
      <x:c r="X151" s="2" t="n">
        <x:f>SUMIFS('逐日取数依据'!$M$2:$M$8738,'逐日取数依据'!$A$2:$A$8738,AB151)</x:f>
        <x:v>5</x:v>
      </x:c>
      <x:c r="Y151" s="2" t="str">
        <x:v>是</x:v>
      </x:c>
      <x:c r="Z151" s="2" t="str">
        <x:v>否</x:v>
      </x:c>
      <x:c r="AA151" s="2" t="str">
        <x:f>IF(X151&gt;0,"仅累计已有数据，缺失不代表实际零里程","数据齐全")</x:f>
        <x:v>仅累计已有数据，缺失不代表实际零里程</x:v>
      </x:c>
      <x:c r="AB151" s="2" t="n">
        <x:v>151</x:v>
      </x:c>
      <x:c r="AC151" s="2" t="n">
        <x:v>30</x:v>
      </x:c>
      <x:c r="AD151" s="7" t="n">
        <x:v>3000</x:v>
      </x:c>
      <x:c r="AE151" s="2" t="str">
        <x:v>非测试日纯氢25天；缺失5天</x:v>
      </x:c>
    </x:row>
    <x:row r="152" ht="22" customHeight="1">
      <x:c r="A152" s="2" t="str">
        <x:v>粤AGP5350</x:v>
      </x:c>
      <x:c r="B152" s="2" t="n">
        <x:v>2026</x:v>
      </x:c>
      <x:c r="C152" s="2" t="n">
        <x:v>9</x:v>
      </x:c>
      <x:c r="D152" s="2" t="str">
        <x:v>业务一部</x:v>
      </x:c>
      <x:c r="E152" s="2" t="str">
        <x:v>钟祥</x:v>
      </x:c>
      <x:c r="F152" s="2" t="str">
        <x:v>广东明新供应链有限公司</x:v>
      </x:c>
      <x:c r="G152" s="2" t="str">
        <x:v>LNZLHT2026060314902</x:v>
      </x:c>
      <x:c r="H152" s="2" t="str">
        <x:v>帕力安4.5T-试用车1台</x:v>
      </x:c>
      <x:c r="I152" s="2" t="n">
        <x:v>3</x:v>
      </x:c>
      <x:c r="J152" s="2" t="str">
        <x:v>羚牛136辆4.5T冷链车</x:v>
      </x:c>
      <x:c r="K152" s="2" t="str">
        <x:v>2026-09-01 00:00:00</x:v>
      </x:c>
      <x:c r="L152" s="2" t="str">
        <x:v>2026-09-30 00:00:00</x:v>
      </x:c>
      <x:c r="M152" s="2" t="n">
        <x:v>30</x:v>
      </x:c>
      <x:c r="N152" s="7" t="n">
        <x:f>ROUND(V152*M152/'规则与名单'!$B$3,2)</x:f>
        <x:v>5000</x:v>
      </x:c>
      <x:c r="O152" s="7" t="n">
        <x:f>ROUND(SUMIFS('逐日取数依据'!$L$2:$L$8738,'逐日取数依据'!$A$2:$A$8738,AB152),2)</x:f>
        <x:v>480.68</x:v>
      </x:c>
      <x:c r="P152" s="2" t="n">
        <x:f>ROUND(O152/N152*100,2)</x:f>
        <x:v>9.61</x:v>
      </x:c>
      <x:c r="Q152" s="2" t="str">
        <x:f>IF(X152=M152,"待补里程",IF(O152&gt;=N152,"达标",IF(X152&gt;0,"已有里程未达标","未达标")))</x:f>
        <x:v>未达标</x:v>
      </x:c>
      <x:c r="R152" s="2" t="str">
        <x:v>进行中</x:v>
      </x:c>
      <x:c r="S152" s="2" t="str">
        <x:v>2026-04-12 00:00:00</x:v>
      </x:c>
      <x:c r="T152" s="2"/>
      <x:c r="U152" s="2"/>
      <x:c r="V152" s="2" t="n">
        <x:v>5000</x:v>
      </x:c>
      <x:c r="W152" s="7" t="n">
        <x:v>260</x:v>
      </x:c>
      <x:c r="X152" s="2" t="n">
        <x:f>SUMIFS('逐日取数依据'!$M$2:$M$8738,'逐日取数依据'!$A$2:$A$8738,AB152)</x:f>
        <x:v>0</x:v>
      </x:c>
      <x:c r="Y152" s="2" t="str">
        <x:v>否</x:v>
      </x:c>
      <x:c r="Z152" s="2" t="str">
        <x:v>是</x:v>
      </x:c>
      <x:c r="AA152" s="2" t="str">
        <x:f>IF(X152&gt;0,"仅累计已有数据，缺失不代表实际零里程","数据齐全")</x:f>
        <x:v>数据齐全</x:v>
      </x:c>
      <x:c r="AB152" s="2" t="n">
        <x:v>152</x:v>
      </x:c>
      <x:c r="AC152" s="2" t="n">
        <x:v>30</x:v>
      </x:c>
      <x:c r="AD152" s="7" t="n">
        <x:v>5000</x:v>
      </x:c>
      <x:c r="AE152" s="2" t="str">
        <x:v>测试日GPS19天；非测试日纯氢7天；非测试日仪表1天；测试名单无纯氢GPS3天</x:v>
      </x:c>
    </x:row>
    <x:row r="153" ht="22" customHeight="1">
      <x:c r="A153" s="2" t="str">
        <x:v>粤AGP5368</x:v>
      </x:c>
      <x:c r="B153" s="2" t="n">
        <x:v>2026</x:v>
      </x:c>
      <x:c r="C153" s="2" t="n">
        <x:v>9</x:v>
      </x:c>
      <x:c r="D153" s="2" t="str">
        <x:v>业务一部</x:v>
      </x:c>
      <x:c r="E153" s="2" t="str">
        <x:v>钟祥</x:v>
      </x:c>
      <x:c r="F153" s="2" t="str">
        <x:v>广东粤祥食品供应链运营管理有限公司</x:v>
      </x:c>
      <x:c r="G153" s="2" t="str">
        <x:v>LNZLHT2026073014902</x:v>
      </x:c>
      <x:c r="H153" s="2" t="str">
        <x:v>粤祥-租赁帕力安4.5T</x:v>
      </x:c>
      <x:c r="I153" s="2" t="n">
        <x:v>2</x:v>
      </x:c>
      <x:c r="J153" s="2" t="str">
        <x:v>交投190辆4.5T冷链车</x:v>
      </x:c>
      <x:c r="K153" s="2" t="str">
        <x:v>2026-09-01 00:00:00</x:v>
      </x:c>
      <x:c r="L153" s="2" t="str">
        <x:v>2026-09-30 00:00:00</x:v>
      </x:c>
      <x:c r="M153" s="2" t="n">
        <x:v>30</x:v>
      </x:c>
      <x:c r="N153" s="7" t="n">
        <x:f>ROUND(V153*M153/'规则与名单'!$B$3,2)</x:f>
        <x:v>3000</x:v>
      </x:c>
      <x:c r="O153" s="7" t="n">
        <x:f>ROUND(SUMIFS('逐日取数依据'!$L$2:$L$8738,'逐日取数依据'!$A$2:$A$8738,AB153),2)</x:f>
        <x:v>5240.3</x:v>
      </x:c>
      <x:c r="P153" s="2" t="n">
        <x:f>ROUND(O153/N153*100,2)</x:f>
        <x:v>174.68</x:v>
      </x:c>
      <x:c r="Q153" s="2" t="str">
        <x:f>IF(X153=M153,"待补里程",IF(O153&gt;=N153,"达标",IF(X153&gt;0,"已有里程未达标","未达标")))</x:f>
        <x:v>达标</x:v>
      </x:c>
      <x:c r="R153" s="2" t="str">
        <x:v>进行中</x:v>
      </x:c>
      <x:c r="S153" s="2" t="str">
        <x:v>2026-02-10 00:00:00</x:v>
      </x:c>
      <x:c r="T153" s="2"/>
      <x:c r="U153" s="2"/>
      <x:c r="V153" s="2" t="n">
        <x:v>3000</x:v>
      </x:c>
      <x:c r="W153" s="7" t="n">
        <x:v>150</x:v>
      </x:c>
      <x:c r="X153" s="2" t="n">
        <x:f>SUMIFS('逐日取数依据'!$M$2:$M$8738,'逐日取数依据'!$A$2:$A$8738,AB153)</x:f>
        <x:v>1</x:v>
      </x:c>
      <x:c r="Y153" s="2" t="str">
        <x:v>否</x:v>
      </x:c>
      <x:c r="Z153" s="2" t="str">
        <x:v>否</x:v>
      </x:c>
      <x:c r="AA153" s="2" t="str">
        <x:f>IF(X153&gt;0,"仅累计已有数据，缺失不代表实际零里程","数据齐全")</x:f>
        <x:v>仅累计已有数据，缺失不代表实际零里程</x:v>
      </x:c>
      <x:c r="AB153" s="2" t="n">
        <x:v>153</x:v>
      </x:c>
      <x:c r="AC153" s="2" t="n">
        <x:v>30</x:v>
      </x:c>
      <x:c r="AD153" s="7" t="n">
        <x:v>3000</x:v>
      </x:c>
      <x:c r="AE153" s="2" t="str">
        <x:v>非测试日纯氢29天；缺失1天</x:v>
      </x:c>
    </x:row>
    <x:row r="154" ht="22" customHeight="1">
      <x:c r="A154" s="2" t="str">
        <x:v>粤AGP5619</x:v>
      </x:c>
      <x:c r="B154" s="2" t="n">
        <x:v>2026</x:v>
      </x:c>
      <x:c r="C154" s="2" t="n">
        <x:v>9</x:v>
      </x:c>
      <x:c r="D154" s="2" t="str">
        <x:v>业务一部</x:v>
      </x:c>
      <x:c r="E154" s="2" t="str">
        <x:v>钟祥</x:v>
      </x:c>
      <x:c r="F154" s="2" t="str">
        <x:v>佛山市三水区国裕饮食管理有限公司</x:v>
      </x:c>
      <x:c r="G154" s="2" t="str">
        <x:v>LNZLHT2025091402</x:v>
      </x:c>
      <x:c r="H154" s="2" t="str">
        <x:v>国裕饮食-租赁帕力安4.5T</x:v>
      </x:c>
      <x:c r="I154" s="2" t="n">
        <x:v>2</x:v>
      </x:c>
      <x:c r="J154" s="2" t="str">
        <x:v>交投190辆4.5T冷链车</x:v>
      </x:c>
      <x:c r="K154" s="2" t="str">
        <x:v>2026-09-01 00:00:00</x:v>
      </x:c>
      <x:c r="L154" s="2" t="str">
        <x:v>2026-09-30 00:00:00</x:v>
      </x:c>
      <x:c r="M154" s="2" t="n">
        <x:v>30</x:v>
      </x:c>
      <x:c r="N154" s="7" t="n">
        <x:f>ROUND(V154*M154/'规则与名单'!$B$3,2)</x:f>
        <x:v>3000</x:v>
      </x:c>
      <x:c r="O154" s="7" t="n">
        <x:f>ROUND(SUMIFS('逐日取数依据'!$L$2:$L$8738,'逐日取数依据'!$A$2:$A$8738,AB154),2)</x:f>
        <x:v>2472.8</x:v>
      </x:c>
      <x:c r="P154" s="2" t="n">
        <x:f>ROUND(O154/N154*100,2)</x:f>
        <x:v>82.43</x:v>
      </x:c>
      <x:c r="Q154" s="2" t="str">
        <x:f>IF(X154=M154,"待补里程",IF(O154&gt;=N154,"达标",IF(X154&gt;0,"已有里程未达标","未达标")))</x:f>
        <x:v>未达标</x:v>
      </x:c>
      <x:c r="R154" s="2" t="str">
        <x:v>已完成</x:v>
      </x:c>
      <x:c r="S154" s="2" t="str">
        <x:v>2025-09-18 00:00:00</x:v>
      </x:c>
      <x:c r="T154" s="2"/>
      <x:c r="U154" s="2" t="str">
        <x:v>2026-09-30 00:00:00</x:v>
      </x:c>
      <x:c r="V154" s="2" t="n">
        <x:v>3000</x:v>
      </x:c>
      <x:c r="W154" s="7" t="n">
        <x:v>150</x:v>
      </x:c>
      <x:c r="X154" s="2" t="n">
        <x:f>SUMIFS('逐日取数依据'!$M$2:$M$8738,'逐日取数依据'!$A$2:$A$8738,AB154)</x:f>
        <x:v>0</x:v>
      </x:c>
      <x:c r="Y154" s="2" t="str">
        <x:v>否</x:v>
      </x:c>
      <x:c r="Z154" s="2" t="str">
        <x:v>否</x:v>
      </x:c>
      <x:c r="AA154" s="2" t="str">
        <x:f>IF(X154&gt;0,"仅累计已有数据，缺失不代表实际零里程","数据齐全")</x:f>
        <x:v>数据齐全</x:v>
      </x:c>
      <x:c r="AB154" s="2" t="n">
        <x:v>154</x:v>
      </x:c>
      <x:c r="AC154" s="2" t="n">
        <x:v>30</x:v>
      </x:c>
      <x:c r="AD154" s="7" t="n">
        <x:v>3000</x:v>
      </x:c>
      <x:c r="AE154" s="2" t="str">
        <x:v>非测试日纯氢30天</x:v>
      </x:c>
    </x:row>
    <x:row r="155" ht="22" customHeight="1">
      <x:c r="A155" s="2" t="str">
        <x:v>粤AGP5623</x:v>
      </x:c>
      <x:c r="B155" s="2" t="n">
        <x:v>2026</x:v>
      </x:c>
      <x:c r="C155" s="2" t="n">
        <x:v>9</x:v>
      </x:c>
      <x:c r="D155" s="2" t="str">
        <x:v>业务一部</x:v>
      </x:c>
      <x:c r="E155" s="2" t="str">
        <x:v>钟祥</x:v>
      </x:c>
      <x:c r="F155" s="2" t="str">
        <x:v>佛山市晋膳美食品供应链有限公司</x:v>
      </x:c>
      <x:c r="G155" s="2" t="str">
        <x:v>LNZLHT 20260424014901</x:v>
      </x:c>
      <x:c r="H155" s="2" t="str">
        <x:v>帕力安4.5T（尾板）*2</x:v>
      </x:c>
      <x:c r="I155" s="2" t="n">
        <x:v>3</x:v>
      </x:c>
      <x:c r="J155" s="2" t="str">
        <x:v>羚牛136辆4.5T冷链车</x:v>
      </x:c>
      <x:c r="K155" s="2" t="str">
        <x:v>2026-09-01 00:00:00</x:v>
      </x:c>
      <x:c r="L155" s="2" t="str">
        <x:v>2026-09-30 00:00:00</x:v>
      </x:c>
      <x:c r="M155" s="2" t="n">
        <x:v>30</x:v>
      </x:c>
      <x:c r="N155" s="7" t="n">
        <x:f>ROUND(V155*M155/'规则与名单'!$B$3,2)</x:f>
        <x:v>5000</x:v>
      </x:c>
      <x:c r="O155" s="7" t="n">
        <x:f>ROUND(SUMIFS('逐日取数依据'!$L$2:$L$8738,'逐日取数依据'!$A$2:$A$8738,AB155),2)</x:f>
        <x:v>1659.6</x:v>
      </x:c>
      <x:c r="P155" s="2" t="n">
        <x:f>ROUND(O155/N155*100,2)</x:f>
        <x:v>33.19</x:v>
      </x:c>
      <x:c r="Q155" s="2" t="str">
        <x:f>IF(X155=M155,"待补里程",IF(O155&gt;=N155,"达标",IF(X155&gt;0,"已有里程未达标","未达标")))</x:f>
        <x:v>已有里程未达标</x:v>
      </x:c>
      <x:c r="R155" s="2" t="str">
        <x:v>进行中</x:v>
      </x:c>
      <x:c r="S155" s="2" t="str">
        <x:v>2026-06-05 00:00:00</x:v>
      </x:c>
      <x:c r="T155" s="2"/>
      <x:c r="U155" s="2"/>
      <x:c r="V155" s="2" t="n">
        <x:v>5000</x:v>
      </x:c>
      <x:c r="W155" s="7" t="n">
        <x:v>260</x:v>
      </x:c>
      <x:c r="X155" s="2" t="n">
        <x:f>SUMIFS('逐日取数依据'!$M$2:$M$8738,'逐日取数依据'!$A$2:$A$8738,AB155)</x:f>
        <x:v>7</x:v>
      </x:c>
      <x:c r="Y155" s="2" t="str">
        <x:v>否</x:v>
      </x:c>
      <x:c r="Z155" s="2" t="str">
        <x:v>否</x:v>
      </x:c>
      <x:c r="AA155" s="2" t="str">
        <x:f>IF(X155&gt;0,"仅累计已有数据，缺失不代表实际零里程","数据齐全")</x:f>
        <x:v>仅累计已有数据，缺失不代表实际零里程</x:v>
      </x:c>
      <x:c r="AB155" s="2" t="n">
        <x:v>155</x:v>
      </x:c>
      <x:c r="AC155" s="2" t="n">
        <x:v>30</x:v>
      </x:c>
      <x:c r="AD155" s="7" t="n">
        <x:v>5000</x:v>
      </x:c>
      <x:c r="AE155" s="2" t="str">
        <x:v>非测试日纯氢23天；缺失7天</x:v>
      </x:c>
    </x:row>
    <x:row r="156" ht="22" customHeight="1">
      <x:c r="A156" s="2" t="str">
        <x:v>粤AGP5636</x:v>
      </x:c>
      <x:c r="B156" s="2" t="n">
        <x:v>2026</x:v>
      </x:c>
      <x:c r="C156" s="2" t="n">
        <x:v>9</x:v>
      </x:c>
      <x:c r="D156" s="2" t="str">
        <x:v>业务一部</x:v>
      </x:c>
      <x:c r="E156" s="2" t="str">
        <x:v>钟祥</x:v>
      </x:c>
      <x:c r="F156" s="2" t="str">
        <x:v>佛山市三水淼供农产品有限公司</x:v>
      </x:c>
      <x:c r="G156" s="2" t="str">
        <x:v>LNZLHT2026071414901</x:v>
      </x:c>
      <x:c r="H156" s="2" t="str">
        <x:v>三水淼-租赁帕力安4.5T</x:v>
      </x:c>
      <x:c r="I156" s="2" t="n">
        <x:v>2</x:v>
      </x:c>
      <x:c r="J156" s="2" t="str">
        <x:v>交投190辆4.5T冷链车</x:v>
      </x:c>
      <x:c r="K156" s="2" t="str">
        <x:v>2026-09-14 00:00:00</x:v>
      </x:c>
      <x:c r="L156" s="2" t="str">
        <x:v>2026-09-30 00:00:00</x:v>
      </x:c>
      <x:c r="M156" s="2" t="n">
        <x:v>17</x:v>
      </x:c>
      <x:c r="N156" s="7" t="n">
        <x:f>ROUND(V156*M156/'规则与名单'!$B$3,2)</x:f>
        <x:v>1700</x:v>
      </x:c>
      <x:c r="O156" s="7" t="n">
        <x:f>ROUND(SUMIFS('逐日取数依据'!$L$2:$L$8738,'逐日取数依据'!$A$2:$A$8738,AB156),2)</x:f>
        <x:v>1481.4</x:v>
      </x:c>
      <x:c r="P156" s="2" t="n">
        <x:f>ROUND(O156/N156*100,2)</x:f>
        <x:v>87.14</x:v>
      </x:c>
      <x:c r="Q156" s="2" t="str">
        <x:f>IF(X156=M156,"待补里程",IF(O156&gt;=N156,"达标",IF(X156&gt;0,"已有里程未达标","未达标")))</x:f>
        <x:v>已有里程未达标</x:v>
      </x:c>
      <x:c r="R156" s="2" t="str">
        <x:v>进行中</x:v>
      </x:c>
      <x:c r="S156" s="2" t="str">
        <x:v>2026-09-14 00:00:00</x:v>
      </x:c>
      <x:c r="T156" s="2"/>
      <x:c r="U156" s="2"/>
      <x:c r="V156" s="2" t="n">
        <x:v>3000</x:v>
      </x:c>
      <x:c r="W156" s="7" t="n">
        <x:v>150</x:v>
      </x:c>
      <x:c r="X156" s="2" t="n">
        <x:f>SUMIFS('逐日取数依据'!$M$2:$M$8738,'逐日取数依据'!$A$2:$A$8738,AB156)</x:f>
        <x:v>2</x:v>
      </x:c>
      <x:c r="Y156" s="2" t="str">
        <x:v>否</x:v>
      </x:c>
      <x:c r="Z156" s="2" t="str">
        <x:v>否</x:v>
      </x:c>
      <x:c r="AA156" s="2" t="str">
        <x:f>IF(X156&gt;0,"仅累计已有数据，缺失不代表实际零里程","数据齐全")</x:f>
        <x:v>仅累计已有数据，缺失不代表实际零里程</x:v>
      </x:c>
      <x:c r="AB156" s="2" t="n">
        <x:v>156</x:v>
      </x:c>
      <x:c r="AC156" s="2" t="n">
        <x:v>17</x:v>
      </x:c>
      <x:c r="AD156" s="7" t="n">
        <x:v>1700</x:v>
      </x:c>
      <x:c r="AE156" s="2" t="str">
        <x:v>非测试日纯氢15天；缺失2天</x:v>
      </x:c>
    </x:row>
    <x:row r="157" ht="22" customHeight="1">
      <x:c r="A157" s="2" t="str">
        <x:v>粤AGP5658</x:v>
      </x:c>
      <x:c r="B157" s="2" t="n">
        <x:v>2026</x:v>
      </x:c>
      <x:c r="C157" s="2" t="n">
        <x:v>9</x:v>
      </x:c>
      <x:c r="D157" s="2" t="str">
        <x:v>业务一部</x:v>
      </x:c>
      <x:c r="E157" s="2" t="str">
        <x:v>钟祥</x:v>
      </x:c>
      <x:c r="F157" s="2" t="str">
        <x:v>佛山车鑫邦供应链管理有限公司</x:v>
      </x:c>
      <x:c r="G157" s="2" t="str">
        <x:v>LNZLHT2026081914901</x:v>
      </x:c>
      <x:c r="H157" s="2" t="str">
        <x:v>车鑫邦-4.5T冷链带尾板*8</x:v>
      </x:c>
      <x:c r="I157" s="2" t="n">
        <x:v>2</x:v>
      </x:c>
      <x:c r="J157" s="2" t="str">
        <x:v>交投190辆4.5T冷链车</x:v>
      </x:c>
      <x:c r="K157" s="2" t="str">
        <x:v>2026-09-17 00:00:00</x:v>
      </x:c>
      <x:c r="L157" s="2" t="str">
        <x:v>2026-09-30 00:00:00</x:v>
      </x:c>
      <x:c r="M157" s="2" t="n">
        <x:v>14</x:v>
      </x:c>
      <x:c r="N157" s="7" t="n">
        <x:f>ROUND(V157*M157/'规则与名单'!$B$3,2)</x:f>
        <x:v>1400</x:v>
      </x:c>
      <x:c r="O157" s="7" t="n">
        <x:f>ROUND(SUMIFS('逐日取数依据'!$L$2:$L$8738,'逐日取数依据'!$A$2:$A$8738,AB157),2)</x:f>
        <x:v>1013.9</x:v>
      </x:c>
      <x:c r="P157" s="2" t="n">
        <x:f>ROUND(O157/N157*100,2)</x:f>
        <x:v>72.42</x:v>
      </x:c>
      <x:c r="Q157" s="2" t="str">
        <x:f>IF(X157=M157,"待补里程",IF(O157&gt;=N157,"达标",IF(X157&gt;0,"已有里程未达标","未达标")))</x:f>
        <x:v>未达标</x:v>
      </x:c>
      <x:c r="R157" s="2" t="str">
        <x:v>进行中</x:v>
      </x:c>
      <x:c r="S157" s="2" t="str">
        <x:v>2026-09-17 00:00:00</x:v>
      </x:c>
      <x:c r="T157" s="2"/>
      <x:c r="U157" s="2"/>
      <x:c r="V157" s="2" t="n">
        <x:v>3000</x:v>
      </x:c>
      <x:c r="W157" s="7" t="n">
        <x:v>150</x:v>
      </x:c>
      <x:c r="X157" s="2" t="n">
        <x:f>SUMIFS('逐日取数依据'!$M$2:$M$8738,'逐日取数依据'!$A$2:$A$8738,AB157)</x:f>
        <x:v>0</x:v>
      </x:c>
      <x:c r="Y157" s="2" t="str">
        <x:v>否</x:v>
      </x:c>
      <x:c r="Z157" s="2" t="str">
        <x:v>是</x:v>
      </x:c>
      <x:c r="AA157" s="2" t="str">
        <x:f>IF(X157&gt;0,"仅累计已有数据，缺失不代表实际零里程","数据齐全")</x:f>
        <x:v>数据齐全</x:v>
      </x:c>
      <x:c r="AB157" s="2" t="n">
        <x:v>157</x:v>
      </x:c>
      <x:c r="AC157" s="2" t="n">
        <x:v>14</x:v>
      </x:c>
      <x:c r="AD157" s="7" t="n">
        <x:v>1400</x:v>
      </x:c>
      <x:c r="AE157" s="2" t="str">
        <x:v>非测试日纯氢10天；测试名单无纯氢GPS4天</x:v>
      </x:c>
    </x:row>
    <x:row r="158" ht="22" customHeight="1">
      <x:c r="A158" s="2" t="str">
        <x:v>粤AGP5685</x:v>
      </x:c>
      <x:c r="B158" s="2" t="n">
        <x:v>2026</x:v>
      </x:c>
      <x:c r="C158" s="2" t="n">
        <x:v>9</x:v>
      </x:c>
      <x:c r="D158" s="2" t="str">
        <x:v>业务一部</x:v>
      </x:c>
      <x:c r="E158" s="2" t="str">
        <x:v>钟祥</x:v>
      </x:c>
      <x:c r="F158" s="2" t="str">
        <x:v>中山市蜂驰物流服务有限公司</x:v>
      </x:c>
      <x:c r="G158" s="2" t="str">
        <x:v>LNZLHT 2026033014901</x:v>
      </x:c>
      <x:c r="H158" s="2" t="str">
        <x:v>帕力安4.5带尾板T*2 -包氢</x:v>
      </x:c>
      <x:c r="I158" s="2" t="n">
        <x:v>2</x:v>
      </x:c>
      <x:c r="J158" s="2" t="str">
        <x:v>交投190辆4.5T冷链车</x:v>
      </x:c>
      <x:c r="K158" s="2" t="str">
        <x:v>2026-09-01 00:00:00</x:v>
      </x:c>
      <x:c r="L158" s="2" t="str">
        <x:v>2026-09-30 00:00:00</x:v>
      </x:c>
      <x:c r="M158" s="2" t="n">
        <x:v>30</x:v>
      </x:c>
      <x:c r="N158" s="7" t="n">
        <x:f>ROUND(V158*M158/'规则与名单'!$B$3,2)</x:f>
        <x:v>3000</x:v>
      </x:c>
      <x:c r="O158" s="7" t="n">
        <x:f>ROUND(SUMIFS('逐日取数依据'!$L$2:$L$8738,'逐日取数依据'!$A$2:$A$8738,AB158),2)</x:f>
        <x:v>7111.4</x:v>
      </x:c>
      <x:c r="P158" s="2" t="n">
        <x:f>ROUND(O158/N158*100,2)</x:f>
        <x:v>237.05</x:v>
      </x:c>
      <x:c r="Q158" s="2" t="str">
        <x:f>IF(X158=M158,"待补里程",IF(O158&gt;=N158,"达标",IF(X158&gt;0,"已有里程未达标","未达标")))</x:f>
        <x:v>达标</x:v>
      </x:c>
      <x:c r="R158" s="2" t="str">
        <x:v>进行中</x:v>
      </x:c>
      <x:c r="S158" s="2" t="str">
        <x:v>2026-05-11 00:00:00</x:v>
      </x:c>
      <x:c r="T158" s="2"/>
      <x:c r="U158" s="2"/>
      <x:c r="V158" s="2" t="n">
        <x:v>3000</x:v>
      </x:c>
      <x:c r="W158" s="7" t="n">
        <x:v>150</x:v>
      </x:c>
      <x:c r="X158" s="2" t="n">
        <x:f>SUMIFS('逐日取数依据'!$M$2:$M$8738,'逐日取数依据'!$A$2:$A$8738,AB158)</x:f>
        <x:v>0</x:v>
      </x:c>
      <x:c r="Y158" s="2" t="str">
        <x:v>否</x:v>
      </x:c>
      <x:c r="Z158" s="2" t="str">
        <x:v>否</x:v>
      </x:c>
      <x:c r="AA158" s="2" t="str">
        <x:f>IF(X158&gt;0,"仅累计已有数据，缺失不代表实际零里程","数据齐全")</x:f>
        <x:v>数据齐全</x:v>
      </x:c>
      <x:c r="AB158" s="2" t="n">
        <x:v>158</x:v>
      </x:c>
      <x:c r="AC158" s="2" t="n">
        <x:v>30</x:v>
      </x:c>
      <x:c r="AD158" s="7" t="n">
        <x:v>3000</x:v>
      </x:c>
      <x:c r="AE158" s="2" t="str">
        <x:v>非测试日纯氢30天</x:v>
      </x:c>
    </x:row>
    <x:row r="159" ht="22" customHeight="1">
      <x:c r="A159" s="2" t="str">
        <x:v>粤AGP5708</x:v>
      </x:c>
      <x:c r="B159" s="2" t="n">
        <x:v>2026</x:v>
      </x:c>
      <x:c r="C159" s="2" t="n">
        <x:v>9</x:v>
      </x:c>
      <x:c r="D159" s="2" t="str">
        <x:v>业务一部</x:v>
      </x:c>
      <x:c r="E159" s="2" t="str">
        <x:v>钟祥</x:v>
      </x:c>
      <x:c r="F159" s="2" t="str">
        <x:v>佛山市南海区洪厨农副产品配送中心</x:v>
      </x:c>
      <x:c r="G159" s="2" t="str">
        <x:v>LNZLHT2026081114901</x:v>
      </x:c>
      <x:c r="H159" s="2" t="str">
        <x:v>洪厨-帕立安4.5T尾板（绿通）</x:v>
      </x:c>
      <x:c r="I159" s="2" t="n">
        <x:v>2</x:v>
      </x:c>
      <x:c r="J159" s="2" t="str">
        <x:v>交投190辆4.5T冷链车</x:v>
      </x:c>
      <x:c r="K159" s="2" t="str">
        <x:v>2026-09-01 00:00:00</x:v>
      </x:c>
      <x:c r="L159" s="2" t="str">
        <x:v>2026-09-30 00:00:00</x:v>
      </x:c>
      <x:c r="M159" s="2" t="n">
        <x:v>30</x:v>
      </x:c>
      <x:c r="N159" s="7" t="n">
        <x:f>ROUND(V159*M159/'规则与名单'!$B$3,2)</x:f>
        <x:v>3000</x:v>
      </x:c>
      <x:c r="O159" s="7" t="n">
        <x:f>ROUND(SUMIFS('逐日取数依据'!$L$2:$L$8738,'逐日取数依据'!$A$2:$A$8738,AB159),2)</x:f>
        <x:v>1069.4</x:v>
      </x:c>
      <x:c r="P159" s="2" t="n">
        <x:f>ROUND(O159/N159*100,2)</x:f>
        <x:v>35.65</x:v>
      </x:c>
      <x:c r="Q159" s="2" t="str">
        <x:f>IF(X159=M159,"待补里程",IF(O159&gt;=N159,"达标",IF(X159&gt;0,"已有里程未达标","未达标")))</x:f>
        <x:v>已有里程未达标</x:v>
      </x:c>
      <x:c r="R159" s="2" t="str">
        <x:v>进行中</x:v>
      </x:c>
      <x:c r="S159" s="2" t="str">
        <x:v>2026-08-25 00:00:00</x:v>
      </x:c>
      <x:c r="T159" s="2"/>
      <x:c r="U159" s="2"/>
      <x:c r="V159" s="2" t="n">
        <x:v>3000</x:v>
      </x:c>
      <x:c r="W159" s="7" t="n">
        <x:v>150</x:v>
      </x:c>
      <x:c r="X159" s="2" t="n">
        <x:f>SUMIFS('逐日取数依据'!$M$2:$M$8738,'逐日取数依据'!$A$2:$A$8738,AB159)</x:f>
        <x:v>6</x:v>
      </x:c>
      <x:c r="Y159" s="2" t="str">
        <x:v>是</x:v>
      </x:c>
      <x:c r="Z159" s="2" t="str">
        <x:v>否</x:v>
      </x:c>
      <x:c r="AA159" s="2" t="str">
        <x:f>IF(X159&gt;0,"仅累计已有数据，缺失不代表实际零里程","数据齐全")</x:f>
        <x:v>仅累计已有数据，缺失不代表实际零里程</x:v>
      </x:c>
      <x:c r="AB159" s="2" t="n">
        <x:v>159</x:v>
      </x:c>
      <x:c r="AC159" s="2" t="n">
        <x:v>30</x:v>
      </x:c>
      <x:c r="AD159" s="7" t="n">
        <x:v>3000</x:v>
      </x:c>
      <x:c r="AE159" s="2" t="str">
        <x:v>非测试日纯氢23天；非测试日仪表1天；缺失6天</x:v>
      </x:c>
    </x:row>
    <x:row r="160" ht="22" customHeight="1">
      <x:c r="A160" s="2" t="str">
        <x:v>粤AGP5718</x:v>
      </x:c>
      <x:c r="B160" s="2" t="n">
        <x:v>2026</x:v>
      </x:c>
      <x:c r="C160" s="2" t="n">
        <x:v>9</x:v>
      </x:c>
      <x:c r="D160" s="2" t="str">
        <x:v>业务一部</x:v>
      </x:c>
      <x:c r="E160" s="2" t="str">
        <x:v>钟祥</x:v>
      </x:c>
      <x:c r="F160" s="2" t="str">
        <x:v>佛山车鑫邦供应链管理有限公司</x:v>
      </x:c>
      <x:c r="G160" s="2" t="str">
        <x:v>LNZLHT2026081914901</x:v>
      </x:c>
      <x:c r="H160" s="2" t="str">
        <x:v>车鑫邦-4.5T冷链带尾板*8</x:v>
      </x:c>
      <x:c r="I160" s="2" t="n">
        <x:v>2</x:v>
      </x:c>
      <x:c r="J160" s="2" t="str">
        <x:v>交投190辆4.5T冷链车</x:v>
      </x:c>
      <x:c r="K160" s="2" t="str">
        <x:v>2026-09-01 00:00:00</x:v>
      </x:c>
      <x:c r="L160" s="2" t="str">
        <x:v>2026-09-16 00:00:00</x:v>
      </x:c>
      <x:c r="M160" s="2" t="n">
        <x:v>16</x:v>
      </x:c>
      <x:c r="N160" s="7" t="n">
        <x:f>ROUND(V160*M160/'规则与名单'!$B$3,2)</x:f>
        <x:v>1600</x:v>
      </x:c>
      <x:c r="O160" s="7" t="n">
        <x:f>ROUND(SUMIFS('逐日取数依据'!$L$2:$L$8738,'逐日取数依据'!$A$2:$A$8738,AB160),2)</x:f>
        <x:v>1288.3</x:v>
      </x:c>
      <x:c r="P160" s="2" t="n">
        <x:f>ROUND(O160/N160*100,2)</x:f>
        <x:v>80.52</x:v>
      </x:c>
      <x:c r="Q160" s="2" t="str">
        <x:f>IF(X160=M160,"待补里程",IF(O160&gt;=N160,"达标",IF(X160&gt;0,"已有里程未达标","未达标")))</x:f>
        <x:v>未达标</x:v>
      </x:c>
      <x:c r="R160" s="2" t="str">
        <x:v>已完成</x:v>
      </x:c>
      <x:c r="S160" s="2" t="str">
        <x:v>2026-08-28 00:00:00</x:v>
      </x:c>
      <x:c r="T160" s="2"/>
      <x:c r="U160" s="2" t="str">
        <x:v>2026-09-16 00:00:00</x:v>
      </x:c>
      <x:c r="V160" s="2" t="n">
        <x:v>3000</x:v>
      </x:c>
      <x:c r="W160" s="7" t="n">
        <x:v>150</x:v>
      </x:c>
      <x:c r="X160" s="2" t="n">
        <x:f>SUMIFS('逐日取数依据'!$M$2:$M$8738,'逐日取数依据'!$A$2:$A$8738,AB160)</x:f>
        <x:v>0</x:v>
      </x:c>
      <x:c r="Y160" s="2" t="str">
        <x:v>否</x:v>
      </x:c>
      <x:c r="Z160" s="2" t="str">
        <x:v>是</x:v>
      </x:c>
      <x:c r="AA160" s="2" t="str">
        <x:f>IF(X160&gt;0,"仅累计已有数据，缺失不代表实际零里程","数据齐全")</x:f>
        <x:v>数据齐全</x:v>
      </x:c>
      <x:c r="AB160" s="2" t="n">
        <x:v>160</x:v>
      </x:c>
      <x:c r="AC160" s="2" t="n">
        <x:v>16</x:v>
      </x:c>
      <x:c r="AD160" s="7" t="n">
        <x:v>1600</x:v>
      </x:c>
      <x:c r="AE160" s="2" t="str">
        <x:v>非测试日纯氢10天；测试日GPS1天；测试名单无纯氢GPS5天</x:v>
      </x:c>
    </x:row>
    <x:row r="161" ht="22" customHeight="1">
      <x:c r="A161" s="2" t="str">
        <x:v>粤AGP5766</x:v>
      </x:c>
      <x:c r="B161" s="2" t="n">
        <x:v>2026</x:v>
      </x:c>
      <x:c r="C161" s="2" t="n">
        <x:v>9</x:v>
      </x:c>
      <x:c r="D161" s="2" t="str">
        <x:v>业务一部</x:v>
      </x:c>
      <x:c r="E161" s="2" t="str">
        <x:v>钟祥</x:v>
      </x:c>
      <x:c r="F161" s="2" t="str">
        <x:v>佛山市龙天运力新能源汽车租赁有限公司</x:v>
      </x:c>
      <x:c r="G161" s="2" t="str">
        <x:v>LNZLHT2025062301</x:v>
      </x:c>
      <x:c r="H161" s="2" t="str">
        <x:v>龙天渠道合作项目</x:v>
      </x:c>
      <x:c r="I161" s="2" t="n">
        <x:v>2</x:v>
      </x:c>
      <x:c r="J161" s="2" t="str">
        <x:v>交投190辆4.5T冷链车</x:v>
      </x:c>
      <x:c r="K161" s="2" t="str">
        <x:v>2026-09-01 00:00:00</x:v>
      </x:c>
      <x:c r="L161" s="2" t="str">
        <x:v>2026-09-30 00:00:00</x:v>
      </x:c>
      <x:c r="M161" s="2" t="n">
        <x:v>30</x:v>
      </x:c>
      <x:c r="N161" s="7" t="n">
        <x:f>ROUND(V161*M161/'规则与名单'!$B$3,2)</x:f>
        <x:v>3000</x:v>
      </x:c>
      <x:c r="O161" s="7" t="n">
        <x:f>ROUND(SUMIFS('逐日取数依据'!$L$2:$L$8738,'逐日取数依据'!$A$2:$A$8738,AB161),2)</x:f>
        <x:v>4045.6</x:v>
      </x:c>
      <x:c r="P161" s="2" t="n">
        <x:f>ROUND(O161/N161*100,2)</x:f>
        <x:v>134.85</x:v>
      </x:c>
      <x:c r="Q161" s="2" t="str">
        <x:f>IF(X161=M161,"待补里程",IF(O161&gt;=N161,"达标",IF(X161&gt;0,"已有里程未达标","未达标")))</x:f>
        <x:v>达标</x:v>
      </x:c>
      <x:c r="R161" s="2" t="str">
        <x:v>进行中</x:v>
      </x:c>
      <x:c r="S161" s="2" t="str">
        <x:v>2025-07-07 00:00:00</x:v>
      </x:c>
      <x:c r="T161" s="2"/>
      <x:c r="U161" s="2"/>
      <x:c r="V161" s="2" t="n">
        <x:v>3000</x:v>
      </x:c>
      <x:c r="W161" s="7" t="n">
        <x:v>150</x:v>
      </x:c>
      <x:c r="X161" s="2" t="n">
        <x:f>SUMIFS('逐日取数依据'!$M$2:$M$8738,'逐日取数依据'!$A$2:$A$8738,AB161)</x:f>
        <x:v>0</x:v>
      </x:c>
      <x:c r="Y161" s="2" t="str">
        <x:v>否</x:v>
      </x:c>
      <x:c r="Z161" s="2" t="str">
        <x:v>否</x:v>
      </x:c>
      <x:c r="AA161" s="2" t="str">
        <x:f>IF(X161&gt;0,"仅累计已有数据，缺失不代表实际零里程","数据齐全")</x:f>
        <x:v>数据齐全</x:v>
      </x:c>
      <x:c r="AB161" s="2" t="n">
        <x:v>161</x:v>
      </x:c>
      <x:c r="AC161" s="2" t="n">
        <x:v>30</x:v>
      </x:c>
      <x:c r="AD161" s="7" t="n">
        <x:v>3000</x:v>
      </x:c>
      <x:c r="AE161" s="2" t="str">
        <x:v>非测试日纯氢30天</x:v>
      </x:c>
    </x:row>
    <x:row r="162" ht="22" customHeight="1">
      <x:c r="A162" s="2" t="str">
        <x:v>粤AGP6637</x:v>
      </x:c>
      <x:c r="B162" s="2" t="n">
        <x:v>2026</x:v>
      </x:c>
      <x:c r="C162" s="2" t="n">
        <x:v>9</x:v>
      </x:c>
      <x:c r="D162" s="2" t="str">
        <x:v>业务一部</x:v>
      </x:c>
      <x:c r="E162" s="2" t="str">
        <x:v>钟祥</x:v>
      </x:c>
      <x:c r="F162" s="2" t="str">
        <x:v>佛山市南海区洪厨农副产品配送中心</x:v>
      </x:c>
      <x:c r="G162" s="2" t="str">
        <x:v>LNZLHT2026081114901</x:v>
      </x:c>
      <x:c r="H162" s="2" t="str">
        <x:v>洪厨-帕立安4.5T尾板（绿通）</x:v>
      </x:c>
      <x:c r="I162" s="2" t="n">
        <x:v>2</x:v>
      </x:c>
      <x:c r="J162" s="2" t="str">
        <x:v>交投190辆4.5T冷链车</x:v>
      </x:c>
      <x:c r="K162" s="2" t="str">
        <x:v>2026-09-01 00:00:00</x:v>
      </x:c>
      <x:c r="L162" s="2" t="str">
        <x:v>2026-09-30 00:00:00</x:v>
      </x:c>
      <x:c r="M162" s="2" t="n">
        <x:v>30</x:v>
      </x:c>
      <x:c r="N162" s="7" t="n">
        <x:f>ROUND(V162*M162/'规则与名单'!$B$3,2)</x:f>
        <x:v>3000</x:v>
      </x:c>
      <x:c r="O162" s="7" t="n">
        <x:f>ROUND(SUMIFS('逐日取数依据'!$L$2:$L$8738,'逐日取数依据'!$A$2:$A$8738,AB162),2)</x:f>
        <x:v>2151.1</x:v>
      </x:c>
      <x:c r="P162" s="2" t="n">
        <x:f>ROUND(O162/N162*100,2)</x:f>
        <x:v>71.7</x:v>
      </x:c>
      <x:c r="Q162" s="2" t="str">
        <x:f>IF(X162=M162,"待补里程",IF(O162&gt;=N162,"达标",IF(X162&gt;0,"已有里程未达标","未达标")))</x:f>
        <x:v>已有里程未达标</x:v>
      </x:c>
      <x:c r="R162" s="2" t="str">
        <x:v>进行中</x:v>
      </x:c>
      <x:c r="S162" s="2" t="str">
        <x:v>2026-08-25 00:00:00</x:v>
      </x:c>
      <x:c r="T162" s="2"/>
      <x:c r="U162" s="2"/>
      <x:c r="V162" s="2" t="n">
        <x:v>3000</x:v>
      </x:c>
      <x:c r="W162" s="7" t="n">
        <x:v>150</x:v>
      </x:c>
      <x:c r="X162" s="2" t="n">
        <x:f>SUMIFS('逐日取数依据'!$M$2:$M$8738,'逐日取数依据'!$A$2:$A$8738,AB162)</x:f>
        <x:v>4</x:v>
      </x:c>
      <x:c r="Y162" s="2" t="str">
        <x:v>是</x:v>
      </x:c>
      <x:c r="Z162" s="2" t="str">
        <x:v>否</x:v>
      </x:c>
      <x:c r="AA162" s="2" t="str">
        <x:f>IF(X162&gt;0,"仅累计已有数据，缺失不代表实际零里程","数据齐全")</x:f>
        <x:v>仅累计已有数据，缺失不代表实际零里程</x:v>
      </x:c>
      <x:c r="AB162" s="2" t="n">
        <x:v>162</x:v>
      </x:c>
      <x:c r="AC162" s="2" t="n">
        <x:v>30</x:v>
      </x:c>
      <x:c r="AD162" s="7" t="n">
        <x:v>3000</x:v>
      </x:c>
      <x:c r="AE162" s="2" t="str">
        <x:v>非测试日纯氢24天；非测试日仪表2天；缺失4天</x:v>
      </x:c>
    </x:row>
    <x:row r="163" ht="22" customHeight="1">
      <x:c r="A163" s="2" t="str">
        <x:v>粤AGP6675</x:v>
      </x:c>
      <x:c r="B163" s="2" t="n">
        <x:v>2026</x:v>
      </x:c>
      <x:c r="C163" s="2" t="n">
        <x:v>9</x:v>
      </x:c>
      <x:c r="D163" s="2" t="str">
        <x:v>业务一部</x:v>
      </x:c>
      <x:c r="E163" s="2" t="str">
        <x:v>钟祥</x:v>
      </x:c>
      <x:c r="F163" s="2" t="str">
        <x:v>广东丰泉餐饮管理集团有限公司</x:v>
      </x:c>
      <x:c r="G163" s="2" t="str">
        <x:v>LNZLHT2026072314901</x:v>
      </x:c>
      <x:c r="H163" s="2" t="str">
        <x:v>丰泉餐饮4.5T冷链*2</x:v>
      </x:c>
      <x:c r="I163" s="2" t="n">
        <x:v>2</x:v>
      </x:c>
      <x:c r="J163" s="2" t="str">
        <x:v>交投190辆4.5T冷链车</x:v>
      </x:c>
      <x:c r="K163" s="2" t="str">
        <x:v>2026-09-01 00:00:00</x:v>
      </x:c>
      <x:c r="L163" s="2" t="str">
        <x:v>2026-09-01 00:00:00</x:v>
      </x:c>
      <x:c r="M163" s="2" t="n">
        <x:v>1</x:v>
      </x:c>
      <x:c r="N163" s="7" t="n">
        <x:f>ROUND(V163*M163/'规则与名单'!$B$3,2)</x:f>
        <x:v>100</x:v>
      </x:c>
      <x:c r="O163" s="7" t="n">
        <x:f>ROUND(SUMIFS('逐日取数依据'!$L$2:$L$8738,'逐日取数依据'!$A$2:$A$8738,AB163),2)</x:f>
        <x:v>313</x:v>
      </x:c>
      <x:c r="P163" s="2" t="n">
        <x:f>ROUND(O163/N163*100,2)</x:f>
        <x:v>313</x:v>
      </x:c>
      <x:c r="Q163" s="2" t="str">
        <x:f>IF(X163=M163,"待补里程",IF(O163&gt;=N163,"达标",IF(X163&gt;0,"已有里程未达标","未达标")))</x:f>
        <x:v>达标</x:v>
      </x:c>
      <x:c r="R163" s="2" t="str">
        <x:v>已完成</x:v>
      </x:c>
      <x:c r="S163" s="2" t="str">
        <x:v>2026-07-30 00:00:00</x:v>
      </x:c>
      <x:c r="T163" s="2"/>
      <x:c r="U163" s="2" t="str">
        <x:v>2026-09-01 00:00:00</x:v>
      </x:c>
      <x:c r="V163" s="2" t="n">
        <x:v>3000</x:v>
      </x:c>
      <x:c r="W163" s="7" t="n">
        <x:v>150</x:v>
      </x:c>
      <x:c r="X163" s="2" t="n">
        <x:f>SUMIFS('逐日取数依据'!$M$2:$M$8738,'逐日取数依据'!$A$2:$A$8738,AB163)</x:f>
        <x:v>0</x:v>
      </x:c>
      <x:c r="Y163" s="2" t="str">
        <x:v>是</x:v>
      </x:c>
      <x:c r="Z163" s="2" t="str">
        <x:v>否</x:v>
      </x:c>
      <x:c r="AA163" s="2" t="str">
        <x:f>IF(X163&gt;0,"仅累计已有数据，缺失不代表实际零里程","数据齐全")</x:f>
        <x:v>数据齐全</x:v>
      </x:c>
      <x:c r="AB163" s="2" t="n">
        <x:v>163</x:v>
      </x:c>
      <x:c r="AC163" s="2" t="n">
        <x:v>1</x:v>
      </x:c>
      <x:c r="AD163" s="7" t="n">
        <x:v>100</x:v>
      </x:c>
      <x:c r="AE163" s="2" t="str">
        <x:v>非测试日纯氢1天</x:v>
      </x:c>
    </x:row>
    <x:row r="164" ht="22" customHeight="1">
      <x:c r="A164" s="2" t="str">
        <x:v>粤AGP7016</x:v>
      </x:c>
      <x:c r="B164" s="2" t="n">
        <x:v>2026</x:v>
      </x:c>
      <x:c r="C164" s="2" t="n">
        <x:v>9</x:v>
      </x:c>
      <x:c r="D164" s="2" t="str">
        <x:v>业务一部</x:v>
      </x:c>
      <x:c r="E164" s="2" t="str">
        <x:v>钟祥</x:v>
      </x:c>
      <x:c r="F164" s="2" t="str">
        <x:v>佛山市三水淼供农产品有限公司</x:v>
      </x:c>
      <x:c r="G164" s="2" t="str">
        <x:v>LNZLHT2026071414901</x:v>
      </x:c>
      <x:c r="H164" s="2" t="str">
        <x:v>三水淼-租赁帕力安4.5T</x:v>
      </x:c>
      <x:c r="I164" s="2" t="n">
        <x:v>3</x:v>
      </x:c>
      <x:c r="J164" s="2" t="str">
        <x:v>羚牛136辆4.5T冷链车</x:v>
      </x:c>
      <x:c r="K164" s="2" t="str">
        <x:v>2026-09-01 00:00:00</x:v>
      </x:c>
      <x:c r="L164" s="2" t="str">
        <x:v>2026-09-30 00:00:00</x:v>
      </x:c>
      <x:c r="M164" s="2" t="n">
        <x:v>30</x:v>
      </x:c>
      <x:c r="N164" s="7" t="n">
        <x:f>ROUND(V164*M164/'规则与名单'!$B$3,2)</x:f>
        <x:v>5000</x:v>
      </x:c>
      <x:c r="O164" s="7" t="n">
        <x:f>ROUND(SUMIFS('逐日取数依据'!$L$2:$L$8738,'逐日取数依据'!$A$2:$A$8738,AB164),2)</x:f>
        <x:v>2615.15</x:v>
      </x:c>
      <x:c r="P164" s="2" t="n">
        <x:f>ROUND(O164/N164*100,2)</x:f>
        <x:v>52.3</x:v>
      </x:c>
      <x:c r="Q164" s="2" t="str">
        <x:f>IF(X164=M164,"待补里程",IF(O164&gt;=N164,"达标",IF(X164&gt;0,"已有里程未达标","未达标")))</x:f>
        <x:v>未达标</x:v>
      </x:c>
      <x:c r="R164" s="2" t="str">
        <x:v>进行中</x:v>
      </x:c>
      <x:c r="S164" s="2" t="str">
        <x:v>2026-05-17 00:00:00</x:v>
      </x:c>
      <x:c r="T164" s="2"/>
      <x:c r="U164" s="2"/>
      <x:c r="V164" s="2" t="n">
        <x:v>5000</x:v>
      </x:c>
      <x:c r="W164" s="7" t="n">
        <x:v>260</x:v>
      </x:c>
      <x:c r="X164" s="2" t="n">
        <x:f>SUMIFS('逐日取数依据'!$M$2:$M$8738,'逐日取数依据'!$A$2:$A$8738,AB164)</x:f>
        <x:v>0</x:v>
      </x:c>
      <x:c r="Y164" s="2" t="str">
        <x:v>否</x:v>
      </x:c>
      <x:c r="Z164" s="2" t="str">
        <x:v>是</x:v>
      </x:c>
      <x:c r="AA164" s="2" t="str">
        <x:f>IF(X164&gt;0,"仅累计已有数据，缺失不代表实际零里程","数据齐全")</x:f>
        <x:v>数据齐全</x:v>
      </x:c>
      <x:c r="AB164" s="2" t="n">
        <x:v>164</x:v>
      </x:c>
      <x:c r="AC164" s="2" t="n">
        <x:v>30</x:v>
      </x:c>
      <x:c r="AD164" s="7" t="n">
        <x:v>5000</x:v>
      </x:c>
      <x:c r="AE164" s="2" t="str">
        <x:v>测试日GPS15天；非测试日纯氢14天；测试名单无纯氢GPS1天</x:v>
      </x:c>
    </x:row>
    <x:row r="165" ht="22" customHeight="1">
      <x:c r="A165" s="2" t="str">
        <x:v>粤AGP7022</x:v>
      </x:c>
      <x:c r="B165" s="2" t="n">
        <x:v>2026</x:v>
      </x:c>
      <x:c r="C165" s="2" t="n">
        <x:v>9</x:v>
      </x:c>
      <x:c r="D165" s="2" t="str">
        <x:v>业务一部</x:v>
      </x:c>
      <x:c r="E165" s="2" t="str">
        <x:v>钟祥</x:v>
      </x:c>
      <x:c r="F165" s="2" t="str">
        <x:v>广东省双惠食品有限公司</x:v>
      </x:c>
      <x:c r="G165" s="2" t="str">
        <x:v>LNZLHT2026073014901</x:v>
      </x:c>
      <x:c r="H165" s="2" t="str">
        <x:v>帕力安4.5T尾板*1</x:v>
      </x:c>
      <x:c r="I165" s="2" t="n">
        <x:v>3</x:v>
      </x:c>
      <x:c r="J165" s="2" t="str">
        <x:v>羚牛136辆4.5T冷链车</x:v>
      </x:c>
      <x:c r="K165" s="2" t="str">
        <x:v>2026-09-01 00:00:00</x:v>
      </x:c>
      <x:c r="L165" s="2" t="str">
        <x:v>2026-09-30 00:00:00</x:v>
      </x:c>
      <x:c r="M165" s="2" t="n">
        <x:v>30</x:v>
      </x:c>
      <x:c r="N165" s="7" t="n">
        <x:f>ROUND(V165*M165/'规则与名单'!$B$3,2)</x:f>
        <x:v>5000</x:v>
      </x:c>
      <x:c r="O165" s="7" t="n">
        <x:f>ROUND(SUMIFS('逐日取数依据'!$L$2:$L$8738,'逐日取数依据'!$A$2:$A$8738,AB165),2)</x:f>
        <x:v>2911</x:v>
      </x:c>
      <x:c r="P165" s="2" t="n">
        <x:f>ROUND(O165/N165*100,2)</x:f>
        <x:v>58.22</x:v>
      </x:c>
      <x:c r="Q165" s="2" t="str">
        <x:f>IF(X165=M165,"待补里程",IF(O165&gt;=N165,"达标",IF(X165&gt;0,"已有里程未达标","未达标")))</x:f>
        <x:v>已有里程未达标</x:v>
      </x:c>
      <x:c r="R165" s="2" t="str">
        <x:v>进行中</x:v>
      </x:c>
      <x:c r="S165" s="2" t="str">
        <x:v>2026-06-10 00:00:00</x:v>
      </x:c>
      <x:c r="T165" s="2"/>
      <x:c r="U165" s="2"/>
      <x:c r="V165" s="2" t="n">
        <x:v>5000</x:v>
      </x:c>
      <x:c r="W165" s="7" t="n">
        <x:v>260</x:v>
      </x:c>
      <x:c r="X165" s="2" t="n">
        <x:f>SUMIFS('逐日取数依据'!$M$2:$M$8738,'逐日取数依据'!$A$2:$A$8738,AB165)</x:f>
        <x:v>2</x:v>
      </x:c>
      <x:c r="Y165" s="2" t="str">
        <x:v>否</x:v>
      </x:c>
      <x:c r="Z165" s="2" t="str">
        <x:v>否</x:v>
      </x:c>
      <x:c r="AA165" s="2" t="str">
        <x:f>IF(X165&gt;0,"仅累计已有数据，缺失不代表实际零里程","数据齐全")</x:f>
        <x:v>仅累计已有数据，缺失不代表实际零里程</x:v>
      </x:c>
      <x:c r="AB165" s="2" t="n">
        <x:v>165</x:v>
      </x:c>
      <x:c r="AC165" s="2" t="n">
        <x:v>30</x:v>
      </x:c>
      <x:c r="AD165" s="7" t="n">
        <x:v>5000</x:v>
      </x:c>
      <x:c r="AE165" s="2" t="str">
        <x:v>非测试日纯氢28天；缺失2天</x:v>
      </x:c>
    </x:row>
    <x:row r="166" ht="22" customHeight="1">
      <x:c r="A166" s="2" t="str">
        <x:v>粤AGP7068</x:v>
      </x:c>
      <x:c r="B166" s="2" t="n">
        <x:v>2026</x:v>
      </x:c>
      <x:c r="C166" s="2" t="n">
        <x:v>9</x:v>
      </x:c>
      <x:c r="D166" s="2" t="str">
        <x:v>业务一部</x:v>
      </x:c>
      <x:c r="E166" s="2" t="str">
        <x:v>钟祥</x:v>
      </x:c>
      <x:c r="F166" s="2" t="str">
        <x:v>佛山市三水区国裕饮食管理有限公司</x:v>
      </x:c>
      <x:c r="G166" s="2" t="str">
        <x:v>LNZLHT2025101303</x:v>
      </x:c>
      <x:c r="H166" s="2" t="str">
        <x:v>国裕新增2辆帕力安4.5T</x:v>
      </x:c>
      <x:c r="I166" s="2" t="n">
        <x:v>2</x:v>
      </x:c>
      <x:c r="J166" s="2" t="str">
        <x:v>交投190辆4.5T冷链车</x:v>
      </x:c>
      <x:c r="K166" s="2" t="str">
        <x:v>2026-09-01 00:00:00</x:v>
      </x:c>
      <x:c r="L166" s="2" t="str">
        <x:v>2026-09-30 00:00:00</x:v>
      </x:c>
      <x:c r="M166" s="2" t="n">
        <x:v>30</x:v>
      </x:c>
      <x:c r="N166" s="7" t="n">
        <x:f>ROUND(V166*M166/'规则与名单'!$B$3,2)</x:f>
        <x:v>3000</x:v>
      </x:c>
      <x:c r="O166" s="7" t="n">
        <x:f>ROUND(SUMIFS('逐日取数依据'!$L$2:$L$8738,'逐日取数依据'!$A$2:$A$8738,AB166),2)</x:f>
        <x:v>3482.3</x:v>
      </x:c>
      <x:c r="P166" s="2" t="n">
        <x:f>ROUND(O166/N166*100,2)</x:f>
        <x:v>116.08</x:v>
      </x:c>
      <x:c r="Q166" s="2" t="str">
        <x:f>IF(X166=M166,"待补里程",IF(O166&gt;=N166,"达标",IF(X166&gt;0,"已有里程未达标","未达标")))</x:f>
        <x:v>达标</x:v>
      </x:c>
      <x:c r="R166" s="2" t="str">
        <x:v>已完成</x:v>
      </x:c>
      <x:c r="S166" s="2" t="str">
        <x:v>2025-10-16 00:00:00</x:v>
      </x:c>
      <x:c r="T166" s="2"/>
      <x:c r="U166" s="2" t="str">
        <x:v>2026-09-30 00:00:00</x:v>
      </x:c>
      <x:c r="V166" s="2" t="n">
        <x:v>3000</x:v>
      </x:c>
      <x:c r="W166" s="7" t="n">
        <x:v>150</x:v>
      </x:c>
      <x:c r="X166" s="2" t="n">
        <x:f>SUMIFS('逐日取数依据'!$M$2:$M$8738,'逐日取数依据'!$A$2:$A$8738,AB166)</x:f>
        <x:v>0</x:v>
      </x:c>
      <x:c r="Y166" s="2" t="str">
        <x:v>否</x:v>
      </x:c>
      <x:c r="Z166" s="2" t="str">
        <x:v>否</x:v>
      </x:c>
      <x:c r="AA166" s="2" t="str">
        <x:f>IF(X166&gt;0,"仅累计已有数据，缺失不代表实际零里程","数据齐全")</x:f>
        <x:v>数据齐全</x:v>
      </x:c>
      <x:c r="AB166" s="2" t="n">
        <x:v>166</x:v>
      </x:c>
      <x:c r="AC166" s="2" t="n">
        <x:v>30</x:v>
      </x:c>
      <x:c r="AD166" s="7" t="n">
        <x:v>3000</x:v>
      </x:c>
      <x:c r="AE166" s="2" t="str">
        <x:v>非测试日纯氢29天；非测试日仪表1天</x:v>
      </x:c>
    </x:row>
    <x:row r="167" ht="22" customHeight="1">
      <x:c r="A167" s="2" t="str">
        <x:v>粤AGP8635</x:v>
      </x:c>
      <x:c r="B167" s="2" t="n">
        <x:v>2026</x:v>
      </x:c>
      <x:c r="C167" s="2" t="n">
        <x:v>9</x:v>
      </x:c>
      <x:c r="D167" s="2" t="str">
        <x:v>业务一部</x:v>
      </x:c>
      <x:c r="E167" s="2" t="str">
        <x:v>钟祥</x:v>
      </x:c>
      <x:c r="F167" s="2" t="str">
        <x:v>广东黎耀供应链管理有限公司</x:v>
      </x:c>
      <x:c r="G167" s="2" t="str">
        <x:v>LNZLHT2026091614901</x:v>
      </x:c>
      <x:c r="H167" s="2" t="str">
        <x:v>黎耀供应链-租赁帕力安4.5T</x:v>
      </x:c>
      <x:c r="I167" s="2" t="n">
        <x:v>2</x:v>
      </x:c>
      <x:c r="J167" s="2" t="str">
        <x:v>交投190辆4.5T冷链车</x:v>
      </x:c>
      <x:c r="K167" s="2" t="str">
        <x:v>2026-09-01 00:00:00</x:v>
      </x:c>
      <x:c r="L167" s="2" t="str">
        <x:v>2026-09-30 00:00:00</x:v>
      </x:c>
      <x:c r="M167" s="2" t="n">
        <x:v>30</x:v>
      </x:c>
      <x:c r="N167" s="7" t="n">
        <x:f>ROUND(V167*M167/'规则与名单'!$B$3,2)</x:f>
        <x:v>3000</x:v>
      </x:c>
      <x:c r="O167" s="7" t="n">
        <x:f>ROUND(SUMIFS('逐日取数依据'!$L$2:$L$8738,'逐日取数依据'!$A$2:$A$8738,AB167),2)</x:f>
        <x:v>1292.6</x:v>
      </x:c>
      <x:c r="P167" s="2" t="n">
        <x:f>ROUND(O167/N167*100,2)</x:f>
        <x:v>43.09</x:v>
      </x:c>
      <x:c r="Q167" s="2" t="str">
        <x:f>IF(X167=M167,"待补里程",IF(O167&gt;=N167,"达标",IF(X167&gt;0,"已有里程未达标","未达标")))</x:f>
        <x:v>已有里程未达标</x:v>
      </x:c>
      <x:c r="R167" s="2" t="str">
        <x:v>进行中</x:v>
      </x:c>
      <x:c r="S167" s="2" t="str">
        <x:v>2025-09-22 00:00:00</x:v>
      </x:c>
      <x:c r="T167" s="2"/>
      <x:c r="U167" s="2"/>
      <x:c r="V167" s="2" t="n">
        <x:v>3000</x:v>
      </x:c>
      <x:c r="W167" s="7" t="n">
        <x:v>150</x:v>
      </x:c>
      <x:c r="X167" s="2" t="n">
        <x:f>SUMIFS('逐日取数依据'!$M$2:$M$8738,'逐日取数依据'!$A$2:$A$8738,AB167)</x:f>
        <x:v>1</x:v>
      </x:c>
      <x:c r="Y167" s="2" t="str">
        <x:v>否</x:v>
      </x:c>
      <x:c r="Z167" s="2" t="str">
        <x:v>否</x:v>
      </x:c>
      <x:c r="AA167" s="2" t="str">
        <x:f>IF(X167&gt;0,"仅累计已有数据，缺失不代表实际零里程","数据齐全")</x:f>
        <x:v>仅累计已有数据，缺失不代表实际零里程</x:v>
      </x:c>
      <x:c r="AB167" s="2" t="n">
        <x:v>167</x:v>
      </x:c>
      <x:c r="AC167" s="2" t="n">
        <x:v>30</x:v>
      </x:c>
      <x:c r="AD167" s="7" t="n">
        <x:v>3000</x:v>
      </x:c>
      <x:c r="AE167" s="2" t="str">
        <x:v>非测试日纯氢29天；缺失1天</x:v>
      </x:c>
    </x:row>
    <x:row r="168" ht="22" customHeight="1">
      <x:c r="A168" s="2" t="str">
        <x:v>粤AGP9330</x:v>
      </x:c>
      <x:c r="B168" s="2" t="n">
        <x:v>2026</x:v>
      </x:c>
      <x:c r="C168" s="2" t="n">
        <x:v>9</x:v>
      </x:c>
      <x:c r="D168" s="2" t="str">
        <x:v>业务一部</x:v>
      </x:c>
      <x:c r="E168" s="2" t="str">
        <x:v>钟祥</x:v>
      </x:c>
      <x:c r="F168" s="2" t="str">
        <x:v>佛山车鑫邦供应链管理有限公司</x:v>
      </x:c>
      <x:c r="G168" s="2" t="str">
        <x:v>LNZLHT2026081914901</x:v>
      </x:c>
      <x:c r="H168" s="2" t="str">
        <x:v>车鑫邦-4.5T冷链带尾板*8</x:v>
      </x:c>
      <x:c r="I168" s="2" t="n">
        <x:v>3</x:v>
      </x:c>
      <x:c r="J168" s="2" t="str">
        <x:v>羚牛136辆4.5T冷链车</x:v>
      </x:c>
      <x:c r="K168" s="2" t="str">
        <x:v>2026-09-01 00:00:00</x:v>
      </x:c>
      <x:c r="L168" s="2" t="str">
        <x:v>2026-09-21 00:00:00</x:v>
      </x:c>
      <x:c r="M168" s="2" t="n">
        <x:v>21</x:v>
      </x:c>
      <x:c r="N168" s="7" t="n">
        <x:f>ROUND(V168*M168/'规则与名单'!$B$3,2)</x:f>
        <x:v>3500</x:v>
      </x:c>
      <x:c r="O168" s="7" t="n">
        <x:f>ROUND(SUMIFS('逐日取数依据'!$L$2:$L$8738,'逐日取数依据'!$A$2:$A$8738,AB168),2)</x:f>
        <x:v>1057.3</x:v>
      </x:c>
      <x:c r="P168" s="2" t="n">
        <x:f>ROUND(O168/N168*100,2)</x:f>
        <x:v>30.21</x:v>
      </x:c>
      <x:c r="Q168" s="2" t="str">
        <x:f>IF(X168=M168,"待补里程",IF(O168&gt;=N168,"达标",IF(X168&gt;0,"已有里程未达标","未达标")))</x:f>
        <x:v>已有里程未达标</x:v>
      </x:c>
      <x:c r="R168" s="2" t="str">
        <x:v>已完成</x:v>
      </x:c>
      <x:c r="S168" s="2" t="str">
        <x:v>2026-06-02 00:00:00</x:v>
      </x:c>
      <x:c r="T168" s="2"/>
      <x:c r="U168" s="2" t="str">
        <x:v>2026-09-21 00:00:00</x:v>
      </x:c>
      <x:c r="V168" s="2" t="n">
        <x:v>5000</x:v>
      </x:c>
      <x:c r="W168" s="7" t="n">
        <x:v>260</x:v>
      </x:c>
      <x:c r="X168" s="2" t="n">
        <x:f>SUMIFS('逐日取数依据'!$M$2:$M$8738,'逐日取数依据'!$A$2:$A$8738,AB168)</x:f>
        <x:v>5</x:v>
      </x:c>
      <x:c r="Y168" s="2" t="str">
        <x:v>否</x:v>
      </x:c>
      <x:c r="Z168" s="2" t="str">
        <x:v>否</x:v>
      </x:c>
      <x:c r="AA168" s="2" t="str">
        <x:f>IF(X168&gt;0,"仅累计已有数据，缺失不代表实际零里程","数据齐全")</x:f>
        <x:v>仅累计已有数据，缺失不代表实际零里程</x:v>
      </x:c>
      <x:c r="AB168" s="2" t="n">
        <x:v>168</x:v>
      </x:c>
      <x:c r="AC168" s="2" t="n">
        <x:v>21</x:v>
      </x:c>
      <x:c r="AD168" s="7" t="n">
        <x:v>3500</x:v>
      </x:c>
      <x:c r="AE168" s="2" t="str">
        <x:v>非测试日纯氢16天；缺失5天</x:v>
      </x:c>
    </x:row>
    <x:row r="169" ht="22" customHeight="1">
      <x:c r="A169" s="2" t="str">
        <x:v>粤AGP9708</x:v>
      </x:c>
      <x:c r="B169" s="2" t="n">
        <x:v>2026</x:v>
      </x:c>
      <x:c r="C169" s="2" t="n">
        <x:v>9</x:v>
      </x:c>
      <x:c r="D169" s="2" t="str">
        <x:v>业务一部</x:v>
      </x:c>
      <x:c r="E169" s="2" t="str">
        <x:v>钟祥</x:v>
      </x:c>
      <x:c r="F169" s="2" t="str">
        <x:v>佛山车鑫邦供应链管理有限公司</x:v>
      </x:c>
      <x:c r="G169" s="2" t="str">
        <x:v>LNZLHT2026081914901</x:v>
      </x:c>
      <x:c r="H169" s="2" t="str">
        <x:v>车鑫邦-4.5T冷链带尾板*8</x:v>
      </x:c>
      <x:c r="I169" s="2" t="n">
        <x:v>2</x:v>
      </x:c>
      <x:c r="J169" s="2" t="str">
        <x:v>交投190辆4.5T冷链车</x:v>
      </x:c>
      <x:c r="K169" s="2" t="str">
        <x:v>2026-09-01 00:00:00</x:v>
      </x:c>
      <x:c r="L169" s="2" t="str">
        <x:v>2026-09-30 00:00:00</x:v>
      </x:c>
      <x:c r="M169" s="2" t="n">
        <x:v>30</x:v>
      </x:c>
      <x:c r="N169" s="7" t="n">
        <x:f>ROUND(V169*M169/'规则与名单'!$B$3,2)</x:f>
        <x:v>3000</x:v>
      </x:c>
      <x:c r="O169" s="7" t="n">
        <x:f>ROUND(SUMIFS('逐日取数依据'!$L$2:$L$8738,'逐日取数依据'!$A$2:$A$8738,AB169),2)</x:f>
        <x:v>1749.7</x:v>
      </x:c>
      <x:c r="P169" s="2" t="n">
        <x:f>ROUND(O169/N169*100,2)</x:f>
        <x:v>58.32</x:v>
      </x:c>
      <x:c r="Q169" s="2" t="str">
        <x:f>IF(X169=M169,"待补里程",IF(O169&gt;=N169,"达标",IF(X169&gt;0,"已有里程未达标","未达标")))</x:f>
        <x:v>已有里程未达标</x:v>
      </x:c>
      <x:c r="R169" s="2" t="str">
        <x:v>进行中</x:v>
      </x:c>
      <x:c r="S169" s="2" t="str">
        <x:v>2026-08-28 00:00:00</x:v>
      </x:c>
      <x:c r="T169" s="2"/>
      <x:c r="U169" s="2"/>
      <x:c r="V169" s="2" t="n">
        <x:v>3000</x:v>
      </x:c>
      <x:c r="W169" s="7" t="n">
        <x:v>150</x:v>
      </x:c>
      <x:c r="X169" s="2" t="n">
        <x:f>SUMIFS('逐日取数依据'!$M$2:$M$8738,'逐日取数依据'!$A$2:$A$8738,AB169)</x:f>
        <x:v>8</x:v>
      </x:c>
      <x:c r="Y169" s="2" t="str">
        <x:v>否</x:v>
      </x:c>
      <x:c r="Z169" s="2" t="str">
        <x:v>否</x:v>
      </x:c>
      <x:c r="AA169" s="2" t="str">
        <x:f>IF(X169&gt;0,"仅累计已有数据，缺失不代表实际零里程","数据齐全")</x:f>
        <x:v>仅累计已有数据，缺失不代表实际零里程</x:v>
      </x:c>
      <x:c r="AB169" s="2" t="n">
        <x:v>169</x:v>
      </x:c>
      <x:c r="AC169" s="2" t="n">
        <x:v>30</x:v>
      </x:c>
      <x:c r="AD169" s="7" t="n">
        <x:v>3000</x:v>
      </x:c>
      <x:c r="AE169" s="2" t="str">
        <x:v>非测试日纯氢22天；缺失8天</x:v>
      </x:c>
    </x:row>
    <x:row r="170" ht="22" customHeight="1">
      <x:c r="A170" s="2" t="str">
        <x:v>粤AGP9709</x:v>
      </x:c>
      <x:c r="B170" s="2" t="n">
        <x:v>2026</x:v>
      </x:c>
      <x:c r="C170" s="2" t="n">
        <x:v>9</x:v>
      </x:c>
      <x:c r="D170" s="2" t="str">
        <x:v>业务一部</x:v>
      </x:c>
      <x:c r="E170" s="2" t="str">
        <x:v>钟祥</x:v>
      </x:c>
      <x:c r="F170" s="2" t="str">
        <x:v>广东黎耀供应链管理有限公司</x:v>
      </x:c>
      <x:c r="G170" s="2" t="str">
        <x:v>LNZLHT2026091614901</x:v>
      </x:c>
      <x:c r="H170" s="2" t="str">
        <x:v>黎耀供应链-租赁帕力安4.5T</x:v>
      </x:c>
      <x:c r="I170" s="2" t="n">
        <x:v>2</x:v>
      </x:c>
      <x:c r="J170" s="2" t="str">
        <x:v>交投190辆4.5T冷链车</x:v>
      </x:c>
      <x:c r="K170" s="2" t="str">
        <x:v>2026-09-01 00:00:00</x:v>
      </x:c>
      <x:c r="L170" s="2" t="str">
        <x:v>2026-09-30 00:00:00</x:v>
      </x:c>
      <x:c r="M170" s="2" t="n">
        <x:v>30</x:v>
      </x:c>
      <x:c r="N170" s="7" t="n">
        <x:f>ROUND(V170*M170/'规则与名单'!$B$3,2)</x:f>
        <x:v>3000</x:v>
      </x:c>
      <x:c r="O170" s="7" t="n">
        <x:f>ROUND(SUMIFS('逐日取数依据'!$L$2:$L$8738,'逐日取数依据'!$A$2:$A$8738,AB170),2)</x:f>
        <x:v>1110.2</x:v>
      </x:c>
      <x:c r="P170" s="2" t="n">
        <x:f>ROUND(O170/N170*100,2)</x:f>
        <x:v>37.01</x:v>
      </x:c>
      <x:c r="Q170" s="2" t="str">
        <x:f>IF(X170=M170,"待补里程",IF(O170&gt;=N170,"达标",IF(X170&gt;0,"已有里程未达标","未达标")))</x:f>
        <x:v>未达标</x:v>
      </x:c>
      <x:c r="R170" s="2" t="str">
        <x:v>进行中</x:v>
      </x:c>
      <x:c r="S170" s="2" t="str">
        <x:v>2025-08-29 00:00:00</x:v>
      </x:c>
      <x:c r="T170" s="2"/>
      <x:c r="U170" s="2"/>
      <x:c r="V170" s="2" t="n">
        <x:v>3000</x:v>
      </x:c>
      <x:c r="W170" s="7" t="n">
        <x:v>150</x:v>
      </x:c>
      <x:c r="X170" s="2" t="n">
        <x:f>SUMIFS('逐日取数依据'!$M$2:$M$8738,'逐日取数依据'!$A$2:$A$8738,AB170)</x:f>
        <x:v>0</x:v>
      </x:c>
      <x:c r="Y170" s="2" t="str">
        <x:v>否</x:v>
      </x:c>
      <x:c r="Z170" s="2" t="str">
        <x:v>否</x:v>
      </x:c>
      <x:c r="AA170" s="2" t="str">
        <x:f>IF(X170&gt;0,"仅累计已有数据，缺失不代表实际零里程","数据齐全")</x:f>
        <x:v>数据齐全</x:v>
      </x:c>
      <x:c r="AB170" s="2" t="n">
        <x:v>170</x:v>
      </x:c>
      <x:c r="AC170" s="2" t="n">
        <x:v>30</x:v>
      </x:c>
      <x:c r="AD170" s="7" t="n">
        <x:v>3000</x:v>
      </x:c>
      <x:c r="AE170" s="2" t="str">
        <x:v>非测试日纯氢30天</x:v>
      </x:c>
    </x:row>
    <x:row r="171" ht="22" customHeight="1">
      <x:c r="A171" s="2" t="str">
        <x:v>粤AGP9717</x:v>
      </x:c>
      <x:c r="B171" s="2" t="n">
        <x:v>2026</x:v>
      </x:c>
      <x:c r="C171" s="2" t="n">
        <x:v>9</x:v>
      </x:c>
      <x:c r="D171" s="2" t="str">
        <x:v>业务一部</x:v>
      </x:c>
      <x:c r="E171" s="2" t="str">
        <x:v>钟祥</x:v>
      </x:c>
      <x:c r="F171" s="2" t="str">
        <x:v>广东黎耀供应链管理有限公司</x:v>
      </x:c>
      <x:c r="G171" s="2" t="str">
        <x:v>LNZLHT 2026011514901</x:v>
      </x:c>
      <x:c r="H171" s="2" t="str">
        <x:v>4.5T 冷链车（尾板）*2</x:v>
      </x:c>
      <x:c r="I171" s="2" t="n">
        <x:v>3</x:v>
      </x:c>
      <x:c r="J171" s="2" t="str">
        <x:v>羚牛136辆4.5T冷链车</x:v>
      </x:c>
      <x:c r="K171" s="2" t="str">
        <x:v>2026-09-01 00:00:00</x:v>
      </x:c>
      <x:c r="L171" s="2" t="str">
        <x:v>2026-09-30 00:00:00</x:v>
      </x:c>
      <x:c r="M171" s="2" t="n">
        <x:v>30</x:v>
      </x:c>
      <x:c r="N171" s="7" t="n">
        <x:f>ROUND(V171*M171/'规则与名单'!$B$3,2)</x:f>
        <x:v>5000</x:v>
      </x:c>
      <x:c r="O171" s="7" t="n">
        <x:f>ROUND(SUMIFS('逐日取数依据'!$L$2:$L$8738,'逐日取数依据'!$A$2:$A$8738,AB171),2)</x:f>
        <x:v>3478.1</x:v>
      </x:c>
      <x:c r="P171" s="2" t="n">
        <x:f>ROUND(O171/N171*100,2)</x:f>
        <x:v>69.56</x:v>
      </x:c>
      <x:c r="Q171" s="2" t="str">
        <x:f>IF(X171=M171,"待补里程",IF(O171&gt;=N171,"达标",IF(X171&gt;0,"已有里程未达标","未达标")))</x:f>
        <x:v>未达标</x:v>
      </x:c>
      <x:c r="R171" s="2" t="str">
        <x:v>进行中</x:v>
      </x:c>
      <x:c r="S171" s="2" t="str">
        <x:v>2026-08-25 00:00:00</x:v>
      </x:c>
      <x:c r="T171" s="2"/>
      <x:c r="U171" s="2"/>
      <x:c r="V171" s="2" t="n">
        <x:v>5000</x:v>
      </x:c>
      <x:c r="W171" s="7" t="n">
        <x:v>260</x:v>
      </x:c>
      <x:c r="X171" s="2" t="n">
        <x:f>SUMIFS('逐日取数依据'!$M$2:$M$8738,'逐日取数依据'!$A$2:$A$8738,AB171)</x:f>
        <x:v>0</x:v>
      </x:c>
      <x:c r="Y171" s="2" t="str">
        <x:v>否</x:v>
      </x:c>
      <x:c r="Z171" s="2" t="str">
        <x:v>否</x:v>
      </x:c>
      <x:c r="AA171" s="2" t="str">
        <x:f>IF(X171&gt;0,"仅累计已有数据，缺失不代表实际零里程","数据齐全")</x:f>
        <x:v>数据齐全</x:v>
      </x:c>
      <x:c r="AB171" s="2" t="n">
        <x:v>171</x:v>
      </x:c>
      <x:c r="AC171" s="2" t="n">
        <x:v>30</x:v>
      </x:c>
      <x:c r="AD171" s="7" t="n">
        <x:v>5000</x:v>
      </x:c>
      <x:c r="AE171" s="2" t="str">
        <x:v>非测试日纯氢30天</x:v>
      </x:c>
    </x:row>
    <x:row r="172" ht="22" customHeight="1">
      <x:c r="A172" s="2" t="str">
        <x:v>粤AGP9719</x:v>
      </x:c>
      <x:c r="B172" s="2" t="n">
        <x:v>2026</x:v>
      </x:c>
      <x:c r="C172" s="2" t="n">
        <x:v>9</x:v>
      </x:c>
      <x:c r="D172" s="2" t="str">
        <x:v>业务一部</x:v>
      </x:c>
      <x:c r="E172" s="2" t="str">
        <x:v>钟祥</x:v>
      </x:c>
      <x:c r="F172" s="2" t="str">
        <x:v>佛山市龙天运力新能源汽车租赁有限公司</x:v>
      </x:c>
      <x:c r="G172" s="2" t="str">
        <x:v>LNZLHT2025062301</x:v>
      </x:c>
      <x:c r="H172" s="2" t="str">
        <x:v>龙天渠道合作项目</x:v>
      </x:c>
      <x:c r="I172" s="2" t="n">
        <x:v>2</x:v>
      </x:c>
      <x:c r="J172" s="2" t="str">
        <x:v>交投190辆4.5T冷链车</x:v>
      </x:c>
      <x:c r="K172" s="2" t="str">
        <x:v>2026-09-01 00:00:00</x:v>
      </x:c>
      <x:c r="L172" s="2" t="str">
        <x:v>2026-09-03 00:00:00</x:v>
      </x:c>
      <x:c r="M172" s="2" t="n">
        <x:v>3</x:v>
      </x:c>
      <x:c r="N172" s="7" t="n">
        <x:f>ROUND(V172*M172/'规则与名单'!$B$3,2)</x:f>
        <x:v>300</x:v>
      </x:c>
      <x:c r="O172" s="7" t="n">
        <x:f>ROUND(SUMIFS('逐日取数依据'!$L$2:$L$8738,'逐日取数依据'!$A$2:$A$8738,AB172),2)</x:f>
        <x:v>2</x:v>
      </x:c>
      <x:c r="P172" s="2" t="n">
        <x:f>ROUND(O172/N172*100,2)</x:f>
        <x:v>0.67</x:v>
      </x:c>
      <x:c r="Q172" s="2" t="str">
        <x:f>IF(X172=M172,"待补里程",IF(O172&gt;=N172,"达标",IF(X172&gt;0,"已有里程未达标","未达标")))</x:f>
        <x:v>已有里程未达标</x:v>
      </x:c>
      <x:c r="R172" s="2" t="str">
        <x:v>已完成</x:v>
      </x:c>
      <x:c r="S172" s="2" t="str">
        <x:v>2025-08-31 00:00:00</x:v>
      </x:c>
      <x:c r="T172" s="2"/>
      <x:c r="U172" s="2" t="str">
        <x:v>2026-09-03 00:00:00</x:v>
      </x:c>
      <x:c r="V172" s="2" t="n">
        <x:v>3000</x:v>
      </x:c>
      <x:c r="W172" s="7" t="n">
        <x:v>150</x:v>
      </x:c>
      <x:c r="X172" s="2" t="n">
        <x:f>SUMIFS('逐日取数依据'!$M$2:$M$8738,'逐日取数依据'!$A$2:$A$8738,AB172)</x:f>
        <x:v>2</x:v>
      </x:c>
      <x:c r="Y172" s="2" t="str">
        <x:v>否</x:v>
      </x:c>
      <x:c r="Z172" s="2" t="str">
        <x:v>否</x:v>
      </x:c>
      <x:c r="AA172" s="2" t="str">
        <x:f>IF(X172&gt;0,"仅累计已有数据，缺失不代表实际零里程","数据齐全")</x:f>
        <x:v>仅累计已有数据，缺失不代表实际零里程</x:v>
      </x:c>
      <x:c r="AB172" s="2" t="n">
        <x:v>172</x:v>
      </x:c>
      <x:c r="AC172" s="2" t="n">
        <x:v>3</x:v>
      </x:c>
      <x:c r="AD172" s="7" t="n">
        <x:v>300</x:v>
      </x:c>
      <x:c r="AE172" s="2" t="str">
        <x:v>缺失2天；非测试日纯氢1天</x:v>
      </x:c>
    </x:row>
    <x:row r="173" ht="22" customHeight="1">
      <x:c r="A173" s="2" t="str">
        <x:v>粤AGP9719</x:v>
      </x:c>
      <x:c r="B173" s="2" t="n">
        <x:v>2026</x:v>
      </x:c>
      <x:c r="C173" s="2" t="n">
        <x:v>9</x:v>
      </x:c>
      <x:c r="D173" s="2" t="str">
        <x:v>业务一部</x:v>
      </x:c>
      <x:c r="E173" s="2" t="str">
        <x:v>钟祥</x:v>
      </x:c>
      <x:c r="F173" s="2" t="str">
        <x:v>广东省双惠食品有限公司</x:v>
      </x:c>
      <x:c r="G173" s="2" t="str">
        <x:v>LNZLHT2026073014901</x:v>
      </x:c>
      <x:c r="H173" s="2" t="str">
        <x:v>帕力安4.5T尾板*1</x:v>
      </x:c>
      <x:c r="I173" s="2" t="n">
        <x:v>2</x:v>
      </x:c>
      <x:c r="J173" s="2" t="str">
        <x:v>交投190辆4.5T冷链车</x:v>
      </x:c>
      <x:c r="K173" s="2" t="str">
        <x:v>2026-09-04 00:00:00</x:v>
      </x:c>
      <x:c r="L173" s="2" t="str">
        <x:v>2026-09-30 00:00:00</x:v>
      </x:c>
      <x:c r="M173" s="2" t="n">
        <x:v>27</x:v>
      </x:c>
      <x:c r="N173" s="7" t="n">
        <x:f>ROUND(V173*M173/'规则与名单'!$B$3,2)</x:f>
        <x:v>2700</x:v>
      </x:c>
      <x:c r="O173" s="7" t="n">
        <x:f>ROUND(SUMIFS('逐日取数依据'!$L$2:$L$8738,'逐日取数依据'!$A$2:$A$8738,AB173),2)</x:f>
        <x:v>912.8</x:v>
      </x:c>
      <x:c r="P173" s="2" t="n">
        <x:f>ROUND(O173/N173*100,2)</x:f>
        <x:v>33.81</x:v>
      </x:c>
      <x:c r="Q173" s="2" t="str">
        <x:f>IF(X173=M173,"待补里程",IF(O173&gt;=N173,"达标",IF(X173&gt;0,"已有里程未达标","未达标")))</x:f>
        <x:v>已有里程未达标</x:v>
      </x:c>
      <x:c r="R173" s="2" t="str">
        <x:v>进行中</x:v>
      </x:c>
      <x:c r="S173" s="2" t="str">
        <x:v>2026-09-04 00:00:00</x:v>
      </x:c>
      <x:c r="T173" s="2"/>
      <x:c r="U173" s="2"/>
      <x:c r="V173" s="2" t="n">
        <x:v>3000</x:v>
      </x:c>
      <x:c r="W173" s="7" t="n">
        <x:v>150</x:v>
      </x:c>
      <x:c r="X173" s="2" t="n">
        <x:f>SUMIFS('逐日取数依据'!$M$2:$M$8738,'逐日取数依据'!$A$2:$A$8738,AB173)</x:f>
        <x:v>5</x:v>
      </x:c>
      <x:c r="Y173" s="2" t="str">
        <x:v>否</x:v>
      </x:c>
      <x:c r="Z173" s="2" t="str">
        <x:v>否</x:v>
      </x:c>
      <x:c r="AA173" s="2" t="str">
        <x:f>IF(X173&gt;0,"仅累计已有数据，缺失不代表实际零里程","数据齐全")</x:f>
        <x:v>仅累计已有数据，缺失不代表实际零里程</x:v>
      </x:c>
      <x:c r="AB173" s="2" t="n">
        <x:v>173</x:v>
      </x:c>
      <x:c r="AC173" s="2" t="n">
        <x:v>27</x:v>
      </x:c>
      <x:c r="AD173" s="7" t="n">
        <x:v>2700</x:v>
      </x:c>
      <x:c r="AE173" s="2" t="str">
        <x:v>非测试日纯氢22天；缺失5天</x:v>
      </x:c>
    </x:row>
    <x:row r="174" ht="22" customHeight="1">
      <x:c r="A174" s="2" t="str">
        <x:v>粤AGP9731</x:v>
      </x:c>
      <x:c r="B174" s="2" t="n">
        <x:v>2026</x:v>
      </x:c>
      <x:c r="C174" s="2" t="n">
        <x:v>9</x:v>
      </x:c>
      <x:c r="D174" s="2" t="str">
        <x:v>业务一部</x:v>
      </x:c>
      <x:c r="E174" s="2" t="str">
        <x:v>钟祥</x:v>
      </x:c>
      <x:c r="F174" s="2" t="str">
        <x:v>广东明新供应链有限公司</x:v>
      </x:c>
      <x:c r="G174" s="2" t="str">
        <x:v>LNZLHT2026060314902</x:v>
      </x:c>
      <x:c r="H174" s="2" t="str">
        <x:v>帕力安4.5T-试用车1台</x:v>
      </x:c>
      <x:c r="I174" s="2" t="n">
        <x:v>3</x:v>
      </x:c>
      <x:c r="J174" s="2" t="str">
        <x:v>羚牛136辆4.5T冷链车</x:v>
      </x:c>
      <x:c r="K174" s="2" t="str">
        <x:v>2026-09-01 00:00:00</x:v>
      </x:c>
      <x:c r="L174" s="2" t="str">
        <x:v>2026-09-30 00:00:00</x:v>
      </x:c>
      <x:c r="M174" s="2" t="n">
        <x:v>30</x:v>
      </x:c>
      <x:c r="N174" s="7" t="n">
        <x:f>ROUND(V174*M174/'规则与名单'!$B$3,2)</x:f>
        <x:v>5000</x:v>
      </x:c>
      <x:c r="O174" s="7" t="n">
        <x:f>ROUND(SUMIFS('逐日取数依据'!$L$2:$L$8738,'逐日取数依据'!$A$2:$A$8738,AB174),2)</x:f>
        <x:v>739.3</x:v>
      </x:c>
      <x:c r="P174" s="2" t="n">
        <x:f>ROUND(O174/N174*100,2)</x:f>
        <x:v>14.79</x:v>
      </x:c>
      <x:c r="Q174" s="2" t="str">
        <x:f>IF(X174=M174,"待补里程",IF(O174&gt;=N174,"达标",IF(X174&gt;0,"已有里程未达标","未达标")))</x:f>
        <x:v>已有里程未达标</x:v>
      </x:c>
      <x:c r="R174" s="2" t="str">
        <x:v>进行中</x:v>
      </x:c>
      <x:c r="S174" s="2" t="str">
        <x:v>2026-08-19 00:00:00</x:v>
      </x:c>
      <x:c r="T174" s="2"/>
      <x:c r="U174" s="2"/>
      <x:c r="V174" s="2" t="n">
        <x:v>5000</x:v>
      </x:c>
      <x:c r="W174" s="7" t="n">
        <x:v>260</x:v>
      </x:c>
      <x:c r="X174" s="2" t="n">
        <x:f>SUMIFS('逐日取数依据'!$M$2:$M$8738,'逐日取数依据'!$A$2:$A$8738,AB174)</x:f>
        <x:v>8</x:v>
      </x:c>
      <x:c r="Y174" s="2" t="str">
        <x:v>否</x:v>
      </x:c>
      <x:c r="Z174" s="2" t="str">
        <x:v>否</x:v>
      </x:c>
      <x:c r="AA174" s="2" t="str">
        <x:f>IF(X174&gt;0,"仅累计已有数据，缺失不代表实际零里程","数据齐全")</x:f>
        <x:v>仅累计已有数据，缺失不代表实际零里程</x:v>
      </x:c>
      <x:c r="AB174" s="2" t="n">
        <x:v>174</x:v>
      </x:c>
      <x:c r="AC174" s="2" t="n">
        <x:v>30</x:v>
      </x:c>
      <x:c r="AD174" s="7" t="n">
        <x:v>5000</x:v>
      </x:c>
      <x:c r="AE174" s="2" t="str">
        <x:v>非测试日纯氢22天；缺失8天</x:v>
      </x:c>
    </x:row>
    <x:row r="175" ht="22" customHeight="1">
      <x:c r="A175" s="2" t="str">
        <x:v>粤AGP9757</x:v>
      </x:c>
      <x:c r="B175" s="2" t="n">
        <x:v>2026</x:v>
      </x:c>
      <x:c r="C175" s="2" t="n">
        <x:v>9</x:v>
      </x:c>
      <x:c r="D175" s="2" t="str">
        <x:v>业务一部</x:v>
      </x:c>
      <x:c r="E175" s="2" t="str">
        <x:v>钟祥</x:v>
      </x:c>
      <x:c r="F175" s="2" t="str">
        <x:v>广东丰泉餐饮管理集团有限公司</x:v>
      </x:c>
      <x:c r="G175" s="2" t="str">
        <x:v>LNZLHT2026072314901</x:v>
      </x:c>
      <x:c r="H175" s="2" t="str">
        <x:v>丰泉餐饮4.5T冷链*2</x:v>
      </x:c>
      <x:c r="I175" s="2" t="n">
        <x:v>2</x:v>
      </x:c>
      <x:c r="J175" s="2" t="str">
        <x:v>交投190辆4.5T冷链车</x:v>
      </x:c>
      <x:c r="K175" s="2" t="str">
        <x:v>2026-09-01 00:00:00</x:v>
      </x:c>
      <x:c r="L175" s="2" t="str">
        <x:v>2026-09-30 00:00:00</x:v>
      </x:c>
      <x:c r="M175" s="2" t="n">
        <x:v>30</x:v>
      </x:c>
      <x:c r="N175" s="7" t="n">
        <x:f>ROUND(V175*M175/'规则与名单'!$B$3,2)</x:f>
        <x:v>3000</x:v>
      </x:c>
      <x:c r="O175" s="7" t="n">
        <x:f>ROUND(SUMIFS('逐日取数依据'!$L$2:$L$8738,'逐日取数依据'!$A$2:$A$8738,AB175),2)</x:f>
        <x:v>2326.1</x:v>
      </x:c>
      <x:c r="P175" s="2" t="n">
        <x:f>ROUND(O175/N175*100,2)</x:f>
        <x:v>77.54</x:v>
      </x:c>
      <x:c r="Q175" s="2" t="str">
        <x:f>IF(X175=M175,"待补里程",IF(O175&gt;=N175,"达标",IF(X175&gt;0,"已有里程未达标","未达标")))</x:f>
        <x:v>未达标</x:v>
      </x:c>
      <x:c r="R175" s="2" t="str">
        <x:v>进行中</x:v>
      </x:c>
      <x:c r="S175" s="2" t="str">
        <x:v>2026-07-30 00:00:00</x:v>
      </x:c>
      <x:c r="T175" s="2"/>
      <x:c r="U175" s="2"/>
      <x:c r="V175" s="2" t="n">
        <x:v>3000</x:v>
      </x:c>
      <x:c r="W175" s="7" t="n">
        <x:v>150</x:v>
      </x:c>
      <x:c r="X175" s="2" t="n">
        <x:f>SUMIFS('逐日取数依据'!$M$2:$M$8738,'逐日取数依据'!$A$2:$A$8738,AB175)</x:f>
        <x:v>0</x:v>
      </x:c>
      <x:c r="Y175" s="2" t="str">
        <x:v>是</x:v>
      </x:c>
      <x:c r="Z175" s="2" t="str">
        <x:v>否</x:v>
      </x:c>
      <x:c r="AA175" s="2" t="str">
        <x:f>IF(X175&gt;0,"仅累计已有数据，缺失不代表实际零里程","数据齐全")</x:f>
        <x:v>数据齐全</x:v>
      </x:c>
      <x:c r="AB175" s="2" t="n">
        <x:v>175</x:v>
      </x:c>
      <x:c r="AC175" s="2" t="n">
        <x:v>30</x:v>
      </x:c>
      <x:c r="AD175" s="7" t="n">
        <x:v>3000</x:v>
      </x:c>
      <x:c r="AE175" s="2" t="str">
        <x:v>非测试日纯氢29天；非测试日仪表1天</x:v>
      </x:c>
    </x:row>
    <x:row r="176" ht="22" customHeight="1">
      <x:c r="A176" s="2" t="str">
        <x:v>粤AGP9810</x:v>
      </x:c>
      <x:c r="B176" s="2" t="n">
        <x:v>2026</x:v>
      </x:c>
      <x:c r="C176" s="2" t="n">
        <x:v>9</x:v>
      </x:c>
      <x:c r="D176" s="2" t="str">
        <x:v>业务一部</x:v>
      </x:c>
      <x:c r="E176" s="2" t="str">
        <x:v>钟祥</x:v>
      </x:c>
      <x:c r="F176" s="2" t="str">
        <x:v>广东黎耀供应链管理有限公司</x:v>
      </x:c>
      <x:c r="G176" s="2" t="str">
        <x:v>LNZLHT 2026011514901</x:v>
      </x:c>
      <x:c r="H176" s="2" t="str">
        <x:v>4.5T 冷链车（尾板）*2</x:v>
      </x:c>
      <x:c r="I176" s="2" t="n">
        <x:v>2</x:v>
      </x:c>
      <x:c r="J176" s="2" t="str">
        <x:v>交投190辆4.5T冷链车</x:v>
      </x:c>
      <x:c r="K176" s="2" t="str">
        <x:v>2026-09-01 00:00:00</x:v>
      </x:c>
      <x:c r="L176" s="2" t="str">
        <x:v>2026-09-30 00:00:00</x:v>
      </x:c>
      <x:c r="M176" s="2" t="n">
        <x:v>30</x:v>
      </x:c>
      <x:c r="N176" s="7" t="n">
        <x:f>ROUND(V176*M176/'规则与名单'!$B$3,2)</x:f>
        <x:v>3000</x:v>
      </x:c>
      <x:c r="O176" s="7" t="n">
        <x:f>ROUND(SUMIFS('逐日取数依据'!$L$2:$L$8738,'逐日取数依据'!$A$2:$A$8738,AB176),2)</x:f>
        <x:v>1733.2</x:v>
      </x:c>
      <x:c r="P176" s="2" t="n">
        <x:f>ROUND(O176/N176*100,2)</x:f>
        <x:v>57.77</x:v>
      </x:c>
      <x:c r="Q176" s="2" t="str">
        <x:f>IF(X176=M176,"待补里程",IF(O176&gt;=N176,"达标",IF(X176&gt;0,"已有里程未达标","未达标")))</x:f>
        <x:v>已有里程未达标</x:v>
      </x:c>
      <x:c r="R176" s="2" t="str">
        <x:v>已完成</x:v>
      </x:c>
      <x:c r="S176" s="2" t="str">
        <x:v>2026-04-01 00:00:00</x:v>
      </x:c>
      <x:c r="T176" s="2"/>
      <x:c r="U176" s="2" t="str">
        <x:v>2026-09-30 00:00:00</x:v>
      </x:c>
      <x:c r="V176" s="2" t="n">
        <x:v>3000</x:v>
      </x:c>
      <x:c r="W176" s="7" t="n">
        <x:v>150</x:v>
      </x:c>
      <x:c r="X176" s="2" t="n">
        <x:f>SUMIFS('逐日取数依据'!$M$2:$M$8738,'逐日取数依据'!$A$2:$A$8738,AB176)</x:f>
        <x:v>3</x:v>
      </x:c>
      <x:c r="Y176" s="2" t="str">
        <x:v>否</x:v>
      </x:c>
      <x:c r="Z176" s="2" t="str">
        <x:v>否</x:v>
      </x:c>
      <x:c r="AA176" s="2" t="str">
        <x:f>IF(X176&gt;0,"仅累计已有数据，缺失不代表实际零里程","数据齐全")</x:f>
        <x:v>仅累计已有数据，缺失不代表实际零里程</x:v>
      </x:c>
      <x:c r="AB176" s="2" t="n">
        <x:v>176</x:v>
      </x:c>
      <x:c r="AC176" s="2" t="n">
        <x:v>30</x:v>
      </x:c>
      <x:c r="AD176" s="7" t="n">
        <x:v>3000</x:v>
      </x:c>
      <x:c r="AE176" s="2" t="str">
        <x:v>非测试日纯氢23天；缺失3天；非测试日仪表4天</x:v>
      </x:c>
    </x:row>
    <x:row r="177" ht="22" customHeight="1">
      <x:c r="A177" s="2" t="str">
        <x:v>粤AGQ1306</x:v>
      </x:c>
      <x:c r="B177" s="2" t="n">
        <x:v>2026</x:v>
      </x:c>
      <x:c r="C177" s="2" t="n">
        <x:v>9</x:v>
      </x:c>
      <x:c r="D177" s="2" t="str">
        <x:v>业务一部</x:v>
      </x:c>
      <x:c r="E177" s="2" t="str">
        <x:v>钟祥</x:v>
      </x:c>
      <x:c r="F177" s="2" t="str">
        <x:v>广东黎耀供应链管理有限公司</x:v>
      </x:c>
      <x:c r="G177" s="2" t="str">
        <x:v>LNZLHT 2026011514901</x:v>
      </x:c>
      <x:c r="H177" s="2" t="str">
        <x:v>4.5T 冷链车（尾板）*2</x:v>
      </x:c>
      <x:c r="I177" s="2" t="n">
        <x:v>2</x:v>
      </x:c>
      <x:c r="J177" s="2" t="str">
        <x:v>交投190辆4.5T冷链车</x:v>
      </x:c>
      <x:c r="K177" s="2" t="str">
        <x:v>2026-09-01 00:00:00</x:v>
      </x:c>
      <x:c r="L177" s="2" t="str">
        <x:v>2026-09-30 00:00:00</x:v>
      </x:c>
      <x:c r="M177" s="2" t="n">
        <x:v>30</x:v>
      </x:c>
      <x:c r="N177" s="7" t="n">
        <x:f>ROUND(V177*M177/'规则与名单'!$B$3,2)</x:f>
        <x:v>3000</x:v>
      </x:c>
      <x:c r="O177" s="7" t="n">
        <x:f>ROUND(SUMIFS('逐日取数依据'!$L$2:$L$8738,'逐日取数依据'!$A$2:$A$8738,AB177),2)</x:f>
        <x:v>2758.5</x:v>
      </x:c>
      <x:c r="P177" s="2" t="n">
        <x:f>ROUND(O177/N177*100,2)</x:f>
        <x:v>91.95</x:v>
      </x:c>
      <x:c r="Q177" s="2" t="str">
        <x:f>IF(X177=M177,"待补里程",IF(O177&gt;=N177,"达标",IF(X177&gt;0,"已有里程未达标","未达标")))</x:f>
        <x:v>已有里程未达标</x:v>
      </x:c>
      <x:c r="R177" s="2" t="str">
        <x:v>进行中</x:v>
      </x:c>
      <x:c r="S177" s="2" t="str">
        <x:v>2026-01-22 00:00:00</x:v>
      </x:c>
      <x:c r="T177" s="2"/>
      <x:c r="U177" s="2"/>
      <x:c r="V177" s="2" t="n">
        <x:v>3000</x:v>
      </x:c>
      <x:c r="W177" s="7" t="n">
        <x:v>150</x:v>
      </x:c>
      <x:c r="X177" s="2" t="n">
        <x:f>SUMIFS('逐日取数依据'!$M$2:$M$8738,'逐日取数依据'!$A$2:$A$8738,AB177)</x:f>
        <x:v>1</x:v>
      </x:c>
      <x:c r="Y177" s="2" t="str">
        <x:v>否</x:v>
      </x:c>
      <x:c r="Z177" s="2" t="str">
        <x:v>否</x:v>
      </x:c>
      <x:c r="AA177" s="2" t="str">
        <x:f>IF(X177&gt;0,"仅累计已有数据，缺失不代表实际零里程","数据齐全")</x:f>
        <x:v>仅累计已有数据，缺失不代表实际零里程</x:v>
      </x:c>
      <x:c r="AB177" s="2" t="n">
        <x:v>177</x:v>
      </x:c>
      <x:c r="AC177" s="2" t="n">
        <x:v>30</x:v>
      </x:c>
      <x:c r="AD177" s="7" t="n">
        <x:v>3000</x:v>
      </x:c>
      <x:c r="AE177" s="2" t="str">
        <x:v>非测试日纯氢29天；缺失1天</x:v>
      </x:c>
    </x:row>
    <x:row r="178" ht="22" customHeight="1">
      <x:c r="A178" s="2" t="str">
        <x:v>粤AGQ1309</x:v>
      </x:c>
      <x:c r="B178" s="2" t="n">
        <x:v>2026</x:v>
      </x:c>
      <x:c r="C178" s="2" t="n">
        <x:v>9</x:v>
      </x:c>
      <x:c r="D178" s="2" t="str">
        <x:v>业务一部</x:v>
      </x:c>
      <x:c r="E178" s="2" t="str">
        <x:v>钟祥</x:v>
      </x:c>
      <x:c r="F178" s="2" t="str">
        <x:v>广东雄鑫农业发展有限公司</x:v>
      </x:c>
      <x:c r="G178" s="2" t="str">
        <x:v>LNZLHT2026083114901</x:v>
      </x:c>
      <x:c r="H178" s="2" t="str">
        <x:v>雄鑫-租赁帕力安4.5T</x:v>
      </x:c>
      <x:c r="I178" s="2" t="n">
        <x:v>2</x:v>
      </x:c>
      <x:c r="J178" s="2" t="str">
        <x:v>交投190辆4.5T冷链车</x:v>
      </x:c>
      <x:c r="K178" s="2" t="str">
        <x:v>2026-09-01 00:00:00</x:v>
      </x:c>
      <x:c r="L178" s="2" t="str">
        <x:v>2026-09-30 00:00:00</x:v>
      </x:c>
      <x:c r="M178" s="2" t="n">
        <x:v>30</x:v>
      </x:c>
      <x:c r="N178" s="7" t="n">
        <x:f>ROUND(V178*M178/'规则与名单'!$B$3,2)</x:f>
        <x:v>3000</x:v>
      </x:c>
      <x:c r="O178" s="7" t="n">
        <x:f>ROUND(SUMIFS('逐日取数依据'!$L$2:$L$8738,'逐日取数依据'!$A$2:$A$8738,AB178),2)</x:f>
        <x:v>2901.8</x:v>
      </x:c>
      <x:c r="P178" s="2" t="n">
        <x:f>ROUND(O178/N178*100,2)</x:f>
        <x:v>96.73</x:v>
      </x:c>
      <x:c r="Q178" s="2" t="str">
        <x:f>IF(X178=M178,"待补里程",IF(O178&gt;=N178,"达标",IF(X178&gt;0,"已有里程未达标","未达标")))</x:f>
        <x:v>未达标</x:v>
      </x:c>
      <x:c r="R178" s="2" t="str">
        <x:v>进行中</x:v>
      </x:c>
      <x:c r="S178" s="2" t="str">
        <x:v>2025-06-12 00:00:00</x:v>
      </x:c>
      <x:c r="T178" s="2"/>
      <x:c r="U178" s="2"/>
      <x:c r="V178" s="2" t="n">
        <x:v>3000</x:v>
      </x:c>
      <x:c r="W178" s="7" t="n">
        <x:v>150</x:v>
      </x:c>
      <x:c r="X178" s="2" t="n">
        <x:f>SUMIFS('逐日取数依据'!$M$2:$M$8738,'逐日取数依据'!$A$2:$A$8738,AB178)</x:f>
        <x:v>0</x:v>
      </x:c>
      <x:c r="Y178" s="2" t="str">
        <x:v>否</x:v>
      </x:c>
      <x:c r="Z178" s="2" t="str">
        <x:v>否</x:v>
      </x:c>
      <x:c r="AA178" s="2" t="str">
        <x:f>IF(X178&gt;0,"仅累计已有数据，缺失不代表实际零里程","数据齐全")</x:f>
        <x:v>数据齐全</x:v>
      </x:c>
      <x:c r="AB178" s="2" t="n">
        <x:v>178</x:v>
      </x:c>
      <x:c r="AC178" s="2" t="n">
        <x:v>30</x:v>
      </x:c>
      <x:c r="AD178" s="7" t="n">
        <x:v>3000</x:v>
      </x:c>
      <x:c r="AE178" s="2" t="str">
        <x:v>非测试日纯氢29天；非测试日仪表1天</x:v>
      </x:c>
    </x:row>
    <x:row r="179" ht="22" customHeight="1">
      <x:c r="A179" s="2" t="str">
        <x:v>粤AGQ1328</x:v>
      </x:c>
      <x:c r="B179" s="2" t="n">
        <x:v>2026</x:v>
      </x:c>
      <x:c r="C179" s="2" t="n">
        <x:v>9</x:v>
      </x:c>
      <x:c r="D179" s="2" t="str">
        <x:v>业务一部</x:v>
      </x:c>
      <x:c r="E179" s="2" t="str">
        <x:v>钟祥</x:v>
      </x:c>
      <x:c r="F179" s="2" t="str">
        <x:v>佛山车鑫邦供应链管理有限公司</x:v>
      </x:c>
      <x:c r="G179" s="2" t="str">
        <x:v>LNZLHT2026081914901</x:v>
      </x:c>
      <x:c r="H179" s="2" t="str">
        <x:v>车鑫邦-4.5T冷链带尾板*8</x:v>
      </x:c>
      <x:c r="I179" s="2" t="n">
        <x:v>2</x:v>
      </x:c>
      <x:c r="J179" s="2" t="str">
        <x:v>交投190辆4.5T冷链车</x:v>
      </x:c>
      <x:c r="K179" s="2" t="str">
        <x:v>2026-09-01 00:00:00</x:v>
      </x:c>
      <x:c r="L179" s="2" t="str">
        <x:v>2026-09-23 00:00:00</x:v>
      </x:c>
      <x:c r="M179" s="2" t="n">
        <x:v>23</x:v>
      </x:c>
      <x:c r="N179" s="7" t="n">
        <x:f>ROUND(V179*M179/'规则与名单'!$B$3,2)</x:f>
        <x:v>2300</x:v>
      </x:c>
      <x:c r="O179" s="7" t="n">
        <x:f>ROUND(SUMIFS('逐日取数依据'!$L$2:$L$8738,'逐日取数依据'!$A$2:$A$8738,AB179),2)</x:f>
        <x:v>2287</x:v>
      </x:c>
      <x:c r="P179" s="2" t="n">
        <x:f>ROUND(O179/N179*100,2)</x:f>
        <x:v>99.43</x:v>
      </x:c>
      <x:c r="Q179" s="2" t="str">
        <x:f>IF(X179=M179,"待补里程",IF(O179&gt;=N179,"达标",IF(X179&gt;0,"已有里程未达标","未达标")))</x:f>
        <x:v>未达标</x:v>
      </x:c>
      <x:c r="R179" s="2" t="str">
        <x:v>已完成</x:v>
      </x:c>
      <x:c r="S179" s="2" t="str">
        <x:v>2025-12-07 00:00:00</x:v>
      </x:c>
      <x:c r="T179" s="2"/>
      <x:c r="U179" s="2" t="str">
        <x:v>2026-09-23 00:00:00</x:v>
      </x:c>
      <x:c r="V179" s="2" t="n">
        <x:v>3000</x:v>
      </x:c>
      <x:c r="W179" s="7" t="n">
        <x:v>150</x:v>
      </x:c>
      <x:c r="X179" s="2" t="n">
        <x:f>SUMIFS('逐日取数依据'!$M$2:$M$8738,'逐日取数依据'!$A$2:$A$8738,AB179)</x:f>
        <x:v>0</x:v>
      </x:c>
      <x:c r="Y179" s="2" t="str">
        <x:v>否</x:v>
      </x:c>
      <x:c r="Z179" s="2" t="str">
        <x:v>是</x:v>
      </x:c>
      <x:c r="AA179" s="2" t="str">
        <x:f>IF(X179&gt;0,"仅累计已有数据，缺失不代表实际零里程","数据齐全")</x:f>
        <x:v>数据齐全</x:v>
      </x:c>
      <x:c r="AB179" s="2" t="n">
        <x:v>179</x:v>
      </x:c>
      <x:c r="AC179" s="2" t="n">
        <x:v>23</x:v>
      </x:c>
      <x:c r="AD179" s="7" t="n">
        <x:v>2300</x:v>
      </x:c>
      <x:c r="AE179" s="2" t="str">
        <x:v>非测试日纯氢16天；测试名单无纯氢GPS6天；测试日GPS1天</x:v>
      </x:c>
    </x:row>
    <x:row r="180" ht="22" customHeight="1">
      <x:c r="A180" s="2" t="str">
        <x:v>粤AGQ3028</x:v>
      </x:c>
      <x:c r="B180" s="2" t="n">
        <x:v>2026</x:v>
      </x:c>
      <x:c r="C180" s="2" t="n">
        <x:v>9</x:v>
      </x:c>
      <x:c r="D180" s="2" t="str">
        <x:v>业务一部</x:v>
      </x:c>
      <x:c r="E180" s="2" t="str">
        <x:v>钟祥</x:v>
      </x:c>
      <x:c r="F180" s="2" t="str">
        <x:v>佛山市龙天运力新能源汽车租赁有限公司</x:v>
      </x:c>
      <x:c r="G180" s="2" t="str">
        <x:v>LNZLHT2025062301</x:v>
      </x:c>
      <x:c r="H180" s="2" t="str">
        <x:v>龙天渠道合作项目</x:v>
      </x:c>
      <x:c r="I180" s="2" t="n">
        <x:v>2</x:v>
      </x:c>
      <x:c r="J180" s="2" t="str">
        <x:v>交投190辆4.5T冷链车</x:v>
      </x:c>
      <x:c r="K180" s="2" t="str">
        <x:v>2026-09-01 00:00:00</x:v>
      </x:c>
      <x:c r="L180" s="2" t="str">
        <x:v>2026-09-30 00:00:00</x:v>
      </x:c>
      <x:c r="M180" s="2" t="n">
        <x:v>30</x:v>
      </x:c>
      <x:c r="N180" s="7" t="n">
        <x:f>ROUND(V180*M180/'规则与名单'!$B$3,2)</x:f>
        <x:v>3000</x:v>
      </x:c>
      <x:c r="O180" s="7" t="n">
        <x:f>ROUND(SUMIFS('逐日取数依据'!$L$2:$L$8738,'逐日取数依据'!$A$2:$A$8738,AB180),2)</x:f>
        <x:v>4749.8</x:v>
      </x:c>
      <x:c r="P180" s="2" t="n">
        <x:f>ROUND(O180/N180*100,2)</x:f>
        <x:v>158.33</x:v>
      </x:c>
      <x:c r="Q180" s="2" t="str">
        <x:f>IF(X180=M180,"待补里程",IF(O180&gt;=N180,"达标",IF(X180&gt;0,"已有里程未达标","未达标")))</x:f>
        <x:v>达标</x:v>
      </x:c>
      <x:c r="R180" s="2" t="str">
        <x:v>进行中</x:v>
      </x:c>
      <x:c r="S180" s="2" t="str">
        <x:v>2025-07-07 00:00:00</x:v>
      </x:c>
      <x:c r="T180" s="2"/>
      <x:c r="U180" s="2"/>
      <x:c r="V180" s="2" t="n">
        <x:v>3000</x:v>
      </x:c>
      <x:c r="W180" s="7" t="n">
        <x:v>150</x:v>
      </x:c>
      <x:c r="X180" s="2" t="n">
        <x:f>SUMIFS('逐日取数依据'!$M$2:$M$8738,'逐日取数依据'!$A$2:$A$8738,AB180)</x:f>
        <x:v>4</x:v>
      </x:c>
      <x:c r="Y180" s="2" t="str">
        <x:v>否</x:v>
      </x:c>
      <x:c r="Z180" s="2" t="str">
        <x:v>否</x:v>
      </x:c>
      <x:c r="AA180" s="2" t="str">
        <x:f>IF(X180&gt;0,"仅累计已有数据，缺失不代表实际零里程","数据齐全")</x:f>
        <x:v>仅累计已有数据，缺失不代表实际零里程</x:v>
      </x:c>
      <x:c r="AB180" s="2" t="n">
        <x:v>180</x:v>
      </x:c>
      <x:c r="AC180" s="2" t="n">
        <x:v>30</x:v>
      </x:c>
      <x:c r="AD180" s="7" t="n">
        <x:v>3000</x:v>
      </x:c>
      <x:c r="AE180" s="2" t="str">
        <x:v>非测试日纯氢26天；缺失4天</x:v>
      </x:c>
    </x:row>
    <x:row r="181" ht="22" customHeight="1">
      <x:c r="A181" s="2" t="str">
        <x:v>粤AGQ3155</x:v>
      </x:c>
      <x:c r="B181" s="2" t="n">
        <x:v>2026</x:v>
      </x:c>
      <x:c r="C181" s="2" t="n">
        <x:v>9</x:v>
      </x:c>
      <x:c r="D181" s="2" t="str">
        <x:v>业务一部</x:v>
      </x:c>
      <x:c r="E181" s="2" t="str">
        <x:v>钟祥</x:v>
      </x:c>
      <x:c r="F181" s="2" t="str">
        <x:v>佛山市万菜达网络科技有限公司</x:v>
      </x:c>
      <x:c r="G181" s="2" t="str">
        <x:v>LNZLHT2026082414901</x:v>
      </x:c>
      <x:c r="H181" s="2" t="str">
        <x:v>万菜达-帕立安4.5T尾板</x:v>
      </x:c>
      <x:c r="I181" s="2" t="n">
        <x:v>2</x:v>
      </x:c>
      <x:c r="J181" s="2" t="str">
        <x:v>交投190辆4.5T冷链车</x:v>
      </x:c>
      <x:c r="K181" s="2" t="str">
        <x:v>2026-09-08 00:00:00</x:v>
      </x:c>
      <x:c r="L181" s="2" t="str">
        <x:v>2026-09-30 00:00:00</x:v>
      </x:c>
      <x:c r="M181" s="2" t="n">
        <x:v>23</x:v>
      </x:c>
      <x:c r="N181" s="7" t="n">
        <x:f>ROUND(V181*M181/'规则与名单'!$B$3,2)</x:f>
        <x:v>2300</x:v>
      </x:c>
      <x:c r="O181" s="7" t="n">
        <x:f>ROUND(SUMIFS('逐日取数依据'!$L$2:$L$8738,'逐日取数依据'!$A$2:$A$8738,AB181),2)</x:f>
        <x:v>3282.1</x:v>
      </x:c>
      <x:c r="P181" s="2" t="n">
        <x:f>ROUND(O181/N181*100,2)</x:f>
        <x:v>142.7</x:v>
      </x:c>
      <x:c r="Q181" s="2" t="str">
        <x:f>IF(X181=M181,"待补里程",IF(O181&gt;=N181,"达标",IF(X181&gt;0,"已有里程未达标","未达标")))</x:f>
        <x:v>达标</x:v>
      </x:c>
      <x:c r="R181" s="2" t="str">
        <x:v>进行中</x:v>
      </x:c>
      <x:c r="S181" s="2" t="str">
        <x:v>2026-09-08 00:00:00</x:v>
      </x:c>
      <x:c r="T181" s="2"/>
      <x:c r="U181" s="2"/>
      <x:c r="V181" s="2" t="n">
        <x:v>3000</x:v>
      </x:c>
      <x:c r="W181" s="7" t="n">
        <x:v>150</x:v>
      </x:c>
      <x:c r="X181" s="2" t="n">
        <x:f>SUMIFS('逐日取数依据'!$M$2:$M$8738,'逐日取数依据'!$A$2:$A$8738,AB181)</x:f>
        <x:v>3</x:v>
      </x:c>
      <x:c r="Y181" s="2" t="str">
        <x:v>否</x:v>
      </x:c>
      <x:c r="Z181" s="2" t="str">
        <x:v>否</x:v>
      </x:c>
      <x:c r="AA181" s="2" t="str">
        <x:f>IF(X181&gt;0,"仅累计已有数据，缺失不代表实际零里程","数据齐全")</x:f>
        <x:v>仅累计已有数据，缺失不代表实际零里程</x:v>
      </x:c>
      <x:c r="AB181" s="2" t="n">
        <x:v>181</x:v>
      </x:c>
      <x:c r="AC181" s="2" t="n">
        <x:v>23</x:v>
      </x:c>
      <x:c r="AD181" s="7" t="n">
        <x:v>2300</x:v>
      </x:c>
      <x:c r="AE181" s="2" t="str">
        <x:v>非测试日纯氢20天；缺失3天</x:v>
      </x:c>
    </x:row>
    <x:row r="182" ht="22" customHeight="1">
      <x:c r="A182" s="2" t="str">
        <x:v>粤AGQ8376</x:v>
      </x:c>
      <x:c r="B182" s="2" t="n">
        <x:v>2026</x:v>
      </x:c>
      <x:c r="C182" s="2" t="n">
        <x:v>9</x:v>
      </x:c>
      <x:c r="D182" s="2" t="str">
        <x:v>业务一部</x:v>
      </x:c>
      <x:c r="E182" s="2" t="str">
        <x:v>钟祥</x:v>
      </x:c>
      <x:c r="F182" s="2" t="str">
        <x:v>佛山车鑫邦供应链管理有限公司</x:v>
      </x:c>
      <x:c r="G182" s="2" t="str">
        <x:v>LNZLHT2026081914901</x:v>
      </x:c>
      <x:c r="H182" s="2" t="str">
        <x:v>车鑫邦-4.5T冷链带尾板*8</x:v>
      </x:c>
      <x:c r="I182" s="2" t="n">
        <x:v>2</x:v>
      </x:c>
      <x:c r="J182" s="2" t="str">
        <x:v>交投190辆4.5T冷链车</x:v>
      </x:c>
      <x:c r="K182" s="2" t="str">
        <x:v>2026-09-01 00:00:00</x:v>
      </x:c>
      <x:c r="L182" s="2" t="str">
        <x:v>2026-09-30 00:00:00</x:v>
      </x:c>
      <x:c r="M182" s="2" t="n">
        <x:v>30</x:v>
      </x:c>
      <x:c r="N182" s="7" t="n">
        <x:f>ROUND(V182*M182/'规则与名单'!$B$3,2)</x:f>
        <x:v>3000</x:v>
      </x:c>
      <x:c r="O182" s="7" t="n">
        <x:f>ROUND(SUMIFS('逐日取数依据'!$L$2:$L$8738,'逐日取数依据'!$A$2:$A$8738,AB182),2)</x:f>
        <x:v>3166.2</x:v>
      </x:c>
      <x:c r="P182" s="2" t="n">
        <x:f>ROUND(O182/N182*100,2)</x:f>
        <x:v>105.54</x:v>
      </x:c>
      <x:c r="Q182" s="2" t="str">
        <x:f>IF(X182=M182,"待补里程",IF(O182&gt;=N182,"达标",IF(X182&gt;0,"已有里程未达标","未达标")))</x:f>
        <x:v>达标</x:v>
      </x:c>
      <x:c r="R182" s="2" t="str">
        <x:v>进行中</x:v>
      </x:c>
      <x:c r="S182" s="2" t="str">
        <x:v>2026-05-28 00:00:00</x:v>
      </x:c>
      <x:c r="T182" s="2"/>
      <x:c r="U182" s="2"/>
      <x:c r="V182" s="2" t="n">
        <x:v>3000</x:v>
      </x:c>
      <x:c r="W182" s="7" t="n">
        <x:v>150</x:v>
      </x:c>
      <x:c r="X182" s="2" t="n">
        <x:f>SUMIFS('逐日取数依据'!$M$2:$M$8738,'逐日取数依据'!$A$2:$A$8738,AB182)</x:f>
        <x:v>3</x:v>
      </x:c>
      <x:c r="Y182" s="2" t="str">
        <x:v>否</x:v>
      </x:c>
      <x:c r="Z182" s="2" t="str">
        <x:v>否</x:v>
      </x:c>
      <x:c r="AA182" s="2" t="str">
        <x:f>IF(X182&gt;0,"仅累计已有数据，缺失不代表实际零里程","数据齐全")</x:f>
        <x:v>仅累计已有数据，缺失不代表实际零里程</x:v>
      </x:c>
      <x:c r="AB182" s="2" t="n">
        <x:v>182</x:v>
      </x:c>
      <x:c r="AC182" s="2" t="n">
        <x:v>30</x:v>
      </x:c>
      <x:c r="AD182" s="7" t="n">
        <x:v>3000</x:v>
      </x:c>
      <x:c r="AE182" s="2" t="str">
        <x:v>非测试日纯氢26天；缺失3天；非测试日仪表1天</x:v>
      </x:c>
    </x:row>
    <x:row r="183" ht="22" customHeight="1">
      <x:c r="A183" s="2" t="str">
        <x:v>粤AGQ8377</x:v>
      </x:c>
      <x:c r="B183" s="2" t="n">
        <x:v>2026</x:v>
      </x:c>
      <x:c r="C183" s="2" t="n">
        <x:v>9</x:v>
      </x:c>
      <x:c r="D183" s="2" t="str">
        <x:v>业务一部</x:v>
      </x:c>
      <x:c r="E183" s="2" t="str">
        <x:v>钟祥</x:v>
      </x:c>
      <x:c r="F183" s="2" t="str">
        <x:v>韶关市曲江区新供销荣丰商贸有限公司</x:v>
      </x:c>
      <x:c r="G183" s="2" t="str">
        <x:v>LNZLHT2025121014901</x:v>
      </x:c>
      <x:c r="H183" s="2" t="str">
        <x:v>荣丰-帕立安4.5T*1</x:v>
      </x:c>
      <x:c r="I183" s="2" t="n">
        <x:v>2</x:v>
      </x:c>
      <x:c r="J183" s="2" t="str">
        <x:v>交投190辆4.5T冷链车</x:v>
      </x:c>
      <x:c r="K183" s="2" t="str">
        <x:v>2026-09-01 00:00:00</x:v>
      </x:c>
      <x:c r="L183" s="2" t="str">
        <x:v>2026-09-30 00:00:00</x:v>
      </x:c>
      <x:c r="M183" s="2" t="n">
        <x:v>30</x:v>
      </x:c>
      <x:c r="N183" s="7" t="n">
        <x:f>ROUND(V183*M183/'规则与名单'!$B$3,2)</x:f>
        <x:v>3000</x:v>
      </x:c>
      <x:c r="O183" s="7" t="n">
        <x:f>ROUND(SUMIFS('逐日取数依据'!$L$2:$L$8738,'逐日取数依据'!$A$2:$A$8738,AB183),2)</x:f>
        <x:v>887</x:v>
      </x:c>
      <x:c r="P183" s="2" t="n">
        <x:f>ROUND(O183/N183*100,2)</x:f>
        <x:v>29.57</x:v>
      </x:c>
      <x:c r="Q183" s="2" t="str">
        <x:f>IF(X183=M183,"待补里程",IF(O183&gt;=N183,"达标",IF(X183&gt;0,"已有里程未达标","未达标")))</x:f>
        <x:v>已有里程未达标</x:v>
      </x:c>
      <x:c r="R183" s="2" t="str">
        <x:v>进行中</x:v>
      </x:c>
      <x:c r="S183" s="2" t="str">
        <x:v>2025-12-27 00:00:00</x:v>
      </x:c>
      <x:c r="T183" s="2"/>
      <x:c r="U183" s="2"/>
      <x:c r="V183" s="2" t="n">
        <x:v>3000</x:v>
      </x:c>
      <x:c r="W183" s="7" t="n">
        <x:v>150</x:v>
      </x:c>
      <x:c r="X183" s="2" t="n">
        <x:f>SUMIFS('逐日取数依据'!$M$2:$M$8738,'逐日取数依据'!$A$2:$A$8738,AB183)</x:f>
        <x:v>7</x:v>
      </x:c>
      <x:c r="Y183" s="2" t="str">
        <x:v>否</x:v>
      </x:c>
      <x:c r="Z183" s="2" t="str">
        <x:v>否</x:v>
      </x:c>
      <x:c r="AA183" s="2" t="str">
        <x:f>IF(X183&gt;0,"仅累计已有数据，缺失不代表实际零里程","数据齐全")</x:f>
        <x:v>仅累计已有数据，缺失不代表实际零里程</x:v>
      </x:c>
      <x:c r="AB183" s="2" t="n">
        <x:v>183</x:v>
      </x:c>
      <x:c r="AC183" s="2" t="n">
        <x:v>30</x:v>
      </x:c>
      <x:c r="AD183" s="7" t="n">
        <x:v>3000</x:v>
      </x:c>
      <x:c r="AE183" s="2" t="str">
        <x:v>非测试日纯氢21天；缺失7天；非测试日仪表2天</x:v>
      </x:c>
    </x:row>
    <x:row r="184" ht="22" customHeight="1">
      <x:c r="A184" s="2" t="str">
        <x:v>粤AGQ8378</x:v>
      </x:c>
      <x:c r="B184" s="2" t="n">
        <x:v>2026</x:v>
      </x:c>
      <x:c r="C184" s="2" t="n">
        <x:v>9</x:v>
      </x:c>
      <x:c r="D184" s="2" t="str">
        <x:v>业务一部</x:v>
      </x:c>
      <x:c r="E184" s="2" t="str">
        <x:v>钟祥</x:v>
      </x:c>
      <x:c r="F184" s="2" t="str">
        <x:v>佛山车鑫邦供应链管理有限公司</x:v>
      </x:c>
      <x:c r="G184" s="2" t="str">
        <x:v>LNZLHT2026081914901</x:v>
      </x:c>
      <x:c r="H184" s="2" t="str">
        <x:v>车鑫邦-4.5T冷链带尾板*8</x:v>
      </x:c>
      <x:c r="I184" s="2" t="n">
        <x:v>2</x:v>
      </x:c>
      <x:c r="J184" s="2" t="str">
        <x:v>交投190辆4.5T冷链车</x:v>
      </x:c>
      <x:c r="K184" s="2" t="str">
        <x:v>2026-09-01 00:00:00</x:v>
      </x:c>
      <x:c r="L184" s="2" t="str">
        <x:v>2026-09-30 00:00:00</x:v>
      </x:c>
      <x:c r="M184" s="2" t="n">
        <x:v>30</x:v>
      </x:c>
      <x:c r="N184" s="7" t="n">
        <x:f>ROUND(V184*M184/'规则与名单'!$B$3,2)</x:f>
        <x:v>3000</x:v>
      </x:c>
      <x:c r="O184" s="7" t="n">
        <x:f>ROUND(SUMIFS('逐日取数依据'!$L$2:$L$8738,'逐日取数依据'!$A$2:$A$8738,AB184),2)</x:f>
        <x:v>2275.5</x:v>
      </x:c>
      <x:c r="P184" s="2" t="n">
        <x:f>ROUND(O184/N184*100,2)</x:f>
        <x:v>75.85</x:v>
      </x:c>
      <x:c r="Q184" s="2" t="str">
        <x:f>IF(X184=M184,"待补里程",IF(O184&gt;=N184,"达标",IF(X184&gt;0,"已有里程未达标","未达标")))</x:f>
        <x:v>已有里程未达标</x:v>
      </x:c>
      <x:c r="R184" s="2" t="str">
        <x:v>进行中</x:v>
      </x:c>
      <x:c r="S184" s="2" t="str">
        <x:v>2026-05-12 00:00:00</x:v>
      </x:c>
      <x:c r="T184" s="2"/>
      <x:c r="U184" s="2"/>
      <x:c r="V184" s="2" t="n">
        <x:v>3000</x:v>
      </x:c>
      <x:c r="W184" s="7" t="n">
        <x:v>150</x:v>
      </x:c>
      <x:c r="X184" s="2" t="n">
        <x:f>SUMIFS('逐日取数依据'!$M$2:$M$8738,'逐日取数依据'!$A$2:$A$8738,AB184)</x:f>
        <x:v>4</x:v>
      </x:c>
      <x:c r="Y184" s="2" t="str">
        <x:v>否</x:v>
      </x:c>
      <x:c r="Z184" s="2" t="str">
        <x:v>否</x:v>
      </x:c>
      <x:c r="AA184" s="2" t="str">
        <x:f>IF(X184&gt;0,"仅累计已有数据，缺失不代表实际零里程","数据齐全")</x:f>
        <x:v>仅累计已有数据，缺失不代表实际零里程</x:v>
      </x:c>
      <x:c r="AB184" s="2" t="n">
        <x:v>184</x:v>
      </x:c>
      <x:c r="AC184" s="2" t="n">
        <x:v>30</x:v>
      </x:c>
      <x:c r="AD184" s="7" t="n">
        <x:v>3000</x:v>
      </x:c>
      <x:c r="AE184" s="2" t="str">
        <x:v>非测试日纯氢26天；缺失4天</x:v>
      </x:c>
    </x:row>
    <x:row r="185" ht="22" customHeight="1">
      <x:c r="A185" s="2" t="str">
        <x:v>粤AGQ8398</x:v>
      </x:c>
      <x:c r="B185" s="2" t="n">
        <x:v>2026</x:v>
      </x:c>
      <x:c r="C185" s="2" t="n">
        <x:v>9</x:v>
      </x:c>
      <x:c r="D185" s="2" t="str">
        <x:v>业务一部</x:v>
      </x:c>
      <x:c r="E185" s="2" t="str">
        <x:v>钟祥</x:v>
      </x:c>
      <x:c r="F185" s="2" t="str">
        <x:v>佛山市万菜达网络科技有限公司</x:v>
      </x:c>
      <x:c r="G185" s="2" t="str">
        <x:v>LNZLHT2026082414901</x:v>
      </x:c>
      <x:c r="H185" s="2" t="str">
        <x:v>万菜达-帕立安4.5T尾板</x:v>
      </x:c>
      <x:c r="I185" s="2" t="n">
        <x:v>2</x:v>
      </x:c>
      <x:c r="J185" s="2" t="str">
        <x:v>交投190辆4.5T冷链车</x:v>
      </x:c>
      <x:c r="K185" s="2" t="str">
        <x:v>2026-09-08 00:00:00</x:v>
      </x:c>
      <x:c r="L185" s="2" t="str">
        <x:v>2026-09-30 00:00:00</x:v>
      </x:c>
      <x:c r="M185" s="2" t="n">
        <x:v>23</x:v>
      </x:c>
      <x:c r="N185" s="7" t="n">
        <x:f>ROUND(V185*M185/'规则与名单'!$B$3,2)</x:f>
        <x:v>2300</x:v>
      </x:c>
      <x:c r="O185" s="7" t="n">
        <x:f>ROUND(SUMIFS('逐日取数依据'!$L$2:$L$8738,'逐日取数依据'!$A$2:$A$8738,AB185),2)</x:f>
        <x:v>2122.8</x:v>
      </x:c>
      <x:c r="P185" s="2" t="n">
        <x:f>ROUND(O185/N185*100,2)</x:f>
        <x:v>92.3</x:v>
      </x:c>
      <x:c r="Q185" s="2" t="str">
        <x:f>IF(X185=M185,"待补里程",IF(O185&gt;=N185,"达标",IF(X185&gt;0,"已有里程未达标","未达标")))</x:f>
        <x:v>已有里程未达标</x:v>
      </x:c>
      <x:c r="R185" s="2" t="str">
        <x:v>进行中</x:v>
      </x:c>
      <x:c r="S185" s="2" t="str">
        <x:v>2026-09-08 00:00:00</x:v>
      </x:c>
      <x:c r="T185" s="2"/>
      <x:c r="U185" s="2"/>
      <x:c r="V185" s="2" t="n">
        <x:v>3000</x:v>
      </x:c>
      <x:c r="W185" s="7" t="n">
        <x:v>150</x:v>
      </x:c>
      <x:c r="X185" s="2" t="n">
        <x:f>SUMIFS('逐日取数依据'!$M$2:$M$8738,'逐日取数依据'!$A$2:$A$8738,AB185)</x:f>
        <x:v>8</x:v>
      </x:c>
      <x:c r="Y185" s="2" t="str">
        <x:v>否</x:v>
      </x:c>
      <x:c r="Z185" s="2" t="str">
        <x:v>否</x:v>
      </x:c>
      <x:c r="AA185" s="2" t="str">
        <x:f>IF(X185&gt;0,"仅累计已有数据，缺失不代表实际零里程","数据齐全")</x:f>
        <x:v>仅累计已有数据，缺失不代表实际零里程</x:v>
      </x:c>
      <x:c r="AB185" s="2" t="n">
        <x:v>185</x:v>
      </x:c>
      <x:c r="AC185" s="2" t="n">
        <x:v>23</x:v>
      </x:c>
      <x:c r="AD185" s="7" t="n">
        <x:v>2300</x:v>
      </x:c>
      <x:c r="AE185" s="2" t="str">
        <x:v>非测试日纯氢13天；缺失8天；非测试日仪表2天</x:v>
      </x:c>
    </x:row>
    <x:row r="186" ht="22" customHeight="1">
      <x:c r="A186" s="2" t="str">
        <x:v>粤AGQ8399</x:v>
      </x:c>
      <x:c r="B186" s="2" t="n">
        <x:v>2026</x:v>
      </x:c>
      <x:c r="C186" s="2" t="n">
        <x:v>9</x:v>
      </x:c>
      <x:c r="D186" s="2" t="str">
        <x:v>业务一部</x:v>
      </x:c>
      <x:c r="E186" s="2" t="str">
        <x:v>钟祥</x:v>
      </x:c>
      <x:c r="F186" s="2" t="str">
        <x:v>中山市蜂驰物流服务有限公司</x:v>
      </x:c>
      <x:c r="G186" s="2" t="str">
        <x:v>LNZLHT 2026033014901</x:v>
      </x:c>
      <x:c r="H186" s="2" t="str">
        <x:v>帕力安4.5带尾板T*2 -包氢</x:v>
      </x:c>
      <x:c r="I186" s="2" t="n">
        <x:v>2</x:v>
      </x:c>
      <x:c r="J186" s="2" t="str">
        <x:v>交投190辆4.5T冷链车</x:v>
      </x:c>
      <x:c r="K186" s="2" t="str">
        <x:v>2026-09-01 00:00:00</x:v>
      </x:c>
      <x:c r="L186" s="2" t="str">
        <x:v>2026-09-30 00:00:00</x:v>
      </x:c>
      <x:c r="M186" s="2" t="n">
        <x:v>30</x:v>
      </x:c>
      <x:c r="N186" s="7" t="n">
        <x:f>ROUND(V186*M186/'规则与名单'!$B$3,2)</x:f>
        <x:v>3000</x:v>
      </x:c>
      <x:c r="O186" s="7" t="n">
        <x:f>ROUND(SUMIFS('逐日取数依据'!$L$2:$L$8738,'逐日取数依据'!$A$2:$A$8738,AB186),2)</x:f>
        <x:v>7864.9</x:v>
      </x:c>
      <x:c r="P186" s="2" t="n">
        <x:f>ROUND(O186/N186*100,2)</x:f>
        <x:v>262.16</x:v>
      </x:c>
      <x:c r="Q186" s="2" t="str">
        <x:f>IF(X186=M186,"待补里程",IF(O186&gt;=N186,"达标",IF(X186&gt;0,"已有里程未达标","未达标")))</x:f>
        <x:v>达标</x:v>
      </x:c>
      <x:c r="R186" s="2" t="str">
        <x:v>进行中</x:v>
      </x:c>
      <x:c r="S186" s="2" t="str">
        <x:v>2026-05-17 00:00:00</x:v>
      </x:c>
      <x:c r="T186" s="2"/>
      <x:c r="U186" s="2"/>
      <x:c r="V186" s="2" t="n">
        <x:v>3000</x:v>
      </x:c>
      <x:c r="W186" s="7" t="n">
        <x:v>150</x:v>
      </x:c>
      <x:c r="X186" s="2" t="n">
        <x:f>SUMIFS('逐日取数依据'!$M$2:$M$8738,'逐日取数依据'!$A$2:$A$8738,AB186)</x:f>
        <x:v>0</x:v>
      </x:c>
      <x:c r="Y186" s="2" t="str">
        <x:v>否</x:v>
      </x:c>
      <x:c r="Z186" s="2" t="str">
        <x:v>否</x:v>
      </x:c>
      <x:c r="AA186" s="2" t="str">
        <x:f>IF(X186&gt;0,"仅累计已有数据，缺失不代表实际零里程","数据齐全")</x:f>
        <x:v>数据齐全</x:v>
      </x:c>
      <x:c r="AB186" s="2" t="n">
        <x:v>186</x:v>
      </x:c>
      <x:c r="AC186" s="2" t="n">
        <x:v>30</x:v>
      </x:c>
      <x:c r="AD186" s="7" t="n">
        <x:v>3000</x:v>
      </x:c>
      <x:c r="AE186" s="2" t="str">
        <x:v>非测试日纯氢30天</x:v>
      </x:c>
    </x:row>
    <x:row r="187" ht="22" customHeight="1">
      <x:c r="A187" s="2" t="str">
        <x:v>粤AGQ9555</x:v>
      </x:c>
      <x:c r="B187" s="2" t="n">
        <x:v>2026</x:v>
      </x:c>
      <x:c r="C187" s="2" t="n">
        <x:v>9</x:v>
      </x:c>
      <x:c r="D187" s="2" t="str">
        <x:v>业务一部</x:v>
      </x:c>
      <x:c r="E187" s="2" t="str">
        <x:v>钟祥</x:v>
      </x:c>
      <x:c r="F187" s="2" t="str">
        <x:v>佛山车鑫邦供应链管理有限公司</x:v>
      </x:c>
      <x:c r="G187" s="2" t="str">
        <x:v>LNZLHT2026081914901</x:v>
      </x:c>
      <x:c r="H187" s="2" t="str">
        <x:v>车鑫邦-4.5T冷链带尾板*8</x:v>
      </x:c>
      <x:c r="I187" s="2" t="n">
        <x:v>2</x:v>
      </x:c>
      <x:c r="J187" s="2" t="str">
        <x:v>交投190辆4.5T冷链车</x:v>
      </x:c>
      <x:c r="K187" s="2" t="str">
        <x:v>2026-09-01 00:00:00</x:v>
      </x:c>
      <x:c r="L187" s="2" t="str">
        <x:v>2026-09-30 00:00:00</x:v>
      </x:c>
      <x:c r="M187" s="2" t="n">
        <x:v>30</x:v>
      </x:c>
      <x:c r="N187" s="7" t="n">
        <x:f>ROUND(V187*M187/'规则与名单'!$B$3,2)</x:f>
        <x:v>3000</x:v>
      </x:c>
      <x:c r="O187" s="7" t="n">
        <x:f>ROUND(SUMIFS('逐日取数依据'!$L$2:$L$8738,'逐日取数依据'!$A$2:$A$8738,AB187),2)</x:f>
        <x:v>2088.8</x:v>
      </x:c>
      <x:c r="P187" s="2" t="n">
        <x:f>ROUND(O187/N187*100,2)</x:f>
        <x:v>69.63</x:v>
      </x:c>
      <x:c r="Q187" s="2" t="str">
        <x:f>IF(X187=M187,"待补里程",IF(O187&gt;=N187,"达标",IF(X187&gt;0,"已有里程未达标","未达标")))</x:f>
        <x:v>已有里程未达标</x:v>
      </x:c>
      <x:c r="R187" s="2" t="str">
        <x:v>进行中</x:v>
      </x:c>
      <x:c r="S187" s="2" t="str">
        <x:v>2025-10-26 00:00:00</x:v>
      </x:c>
      <x:c r="T187" s="2"/>
      <x:c r="U187" s="2"/>
      <x:c r="V187" s="2" t="n">
        <x:v>3000</x:v>
      </x:c>
      <x:c r="W187" s="7" t="n">
        <x:v>150</x:v>
      </x:c>
      <x:c r="X187" s="2" t="n">
        <x:f>SUMIFS('逐日取数依据'!$M$2:$M$8738,'逐日取数依据'!$A$2:$A$8738,AB187)</x:f>
        <x:v>4</x:v>
      </x:c>
      <x:c r="Y187" s="2" t="str">
        <x:v>否</x:v>
      </x:c>
      <x:c r="Z187" s="2" t="str">
        <x:v>否</x:v>
      </x:c>
      <x:c r="AA187" s="2" t="str">
        <x:f>IF(X187&gt;0,"仅累计已有数据，缺失不代表实际零里程","数据齐全")</x:f>
        <x:v>仅累计已有数据，缺失不代表实际零里程</x:v>
      </x:c>
      <x:c r="AB187" s="2" t="n">
        <x:v>187</x:v>
      </x:c>
      <x:c r="AC187" s="2" t="n">
        <x:v>30</x:v>
      </x:c>
      <x:c r="AD187" s="7" t="n">
        <x:v>3000</x:v>
      </x:c>
      <x:c r="AE187" s="2" t="str">
        <x:v>非测试日纯氢25天；非测试日仪表1天；缺失4天</x:v>
      </x:c>
    </x:row>
    <x:row r="188" ht="22" customHeight="1">
      <x:c r="A188" s="2" t="str">
        <x:v>粤AGR0238</x:v>
      </x:c>
      <x:c r="B188" s="2" t="n">
        <x:v>2026</x:v>
      </x:c>
      <x:c r="C188" s="2" t="n">
        <x:v>9</x:v>
      </x:c>
      <x:c r="D188" s="2" t="str">
        <x:v>业务一部</x:v>
      </x:c>
      <x:c r="E188" s="2" t="str">
        <x:v>钟祥</x:v>
      </x:c>
      <x:c r="F188" s="2" t="str">
        <x:v>佛山市三水淼供农产品有限公司</x:v>
      </x:c>
      <x:c r="G188" s="2" t="str">
        <x:v>LNZLHT2026071414901</x:v>
      </x:c>
      <x:c r="H188" s="2" t="str">
        <x:v>三水淼-租赁帕力安4.5T</x:v>
      </x:c>
      <x:c r="I188" s="2" t="n">
        <x:v>2</x:v>
      </x:c>
      <x:c r="J188" s="2" t="str">
        <x:v>交投190辆4.5T冷链车</x:v>
      </x:c>
      <x:c r="K188" s="2" t="str">
        <x:v>2026-09-01 00:00:00</x:v>
      </x:c>
      <x:c r="L188" s="2" t="str">
        <x:v>2026-09-08 00:00:00</x:v>
      </x:c>
      <x:c r="M188" s="2" t="n">
        <x:v>8</x:v>
      </x:c>
      <x:c r="N188" s="7" t="n">
        <x:f>ROUND(V188*M188/'规则与名单'!$B$3,2)</x:f>
        <x:v>800</x:v>
      </x:c>
      <x:c r="O188" s="7" t="n">
        <x:f>ROUND(SUMIFS('逐日取数依据'!$L$2:$L$8738,'逐日取数依据'!$A$2:$A$8738,AB188),2)</x:f>
        <x:v>503.4</x:v>
      </x:c>
      <x:c r="P188" s="2" t="n">
        <x:f>ROUND(O188/N188*100,2)</x:f>
        <x:v>62.93</x:v>
      </x:c>
      <x:c r="Q188" s="2" t="str">
        <x:f>IF(X188=M188,"待补里程",IF(O188&gt;=N188,"达标",IF(X188&gt;0,"已有里程未达标","未达标")))</x:f>
        <x:v>未达标</x:v>
      </x:c>
      <x:c r="R188" s="2" t="str">
        <x:v>已完成</x:v>
      </x:c>
      <x:c r="S188" s="2" t="str">
        <x:v>2026-08-31 00:00:00</x:v>
      </x:c>
      <x:c r="T188" s="2"/>
      <x:c r="U188" s="2" t="str">
        <x:v>2026-09-08 00:00:00</x:v>
      </x:c>
      <x:c r="V188" s="2" t="n">
        <x:v>3000</x:v>
      </x:c>
      <x:c r="W188" s="7" t="n">
        <x:v>150</x:v>
      </x:c>
      <x:c r="X188" s="2" t="n">
        <x:f>SUMIFS('逐日取数依据'!$M$2:$M$8738,'逐日取数依据'!$A$2:$A$8738,AB188)</x:f>
        <x:v>0</x:v>
      </x:c>
      <x:c r="Y188" s="2" t="str">
        <x:v>否</x:v>
      </x:c>
      <x:c r="Z188" s="2" t="str">
        <x:v>是</x:v>
      </x:c>
      <x:c r="AA188" s="2" t="str">
        <x:f>IF(X188&gt;0,"仅累计已有数据，缺失不代表实际零里程","数据齐全")</x:f>
        <x:v>数据齐全</x:v>
      </x:c>
      <x:c r="AB188" s="2" t="n">
        <x:v>188</x:v>
      </x:c>
      <x:c r="AC188" s="2" t="n">
        <x:v>8</x:v>
      </x:c>
      <x:c r="AD188" s="7" t="n">
        <x:v>800</x:v>
      </x:c>
      <x:c r="AE188" s="2" t="str">
        <x:v>非测试日纯氢6天；测试名单无纯氢GPS1天；非测试日仪表1天</x:v>
      </x:c>
    </x:row>
    <x:row r="189" ht="22" customHeight="1">
      <x:c r="A189" s="2" t="str">
        <x:v>粤AGR5056</x:v>
      </x:c>
      <x:c r="B189" s="2" t="n">
        <x:v>2026</x:v>
      </x:c>
      <x:c r="C189" s="2" t="n">
        <x:v>9</x:v>
      </x:c>
      <x:c r="D189" s="2" t="str">
        <x:v>业务一部</x:v>
      </x:c>
      <x:c r="E189" s="2" t="str">
        <x:v>钟祥</x:v>
      </x:c>
      <x:c r="F189" s="2" t="str">
        <x:v>佛山龙天红专汽车服务有限公司</x:v>
      </x:c>
      <x:c r="G189" s="2" t="str">
        <x:v>LNZLHT2025070802</x:v>
      </x:c>
      <x:c r="H189" s="2" t="str">
        <x:v>龙天红专试用帕力安*1</x:v>
      </x:c>
      <x:c r="I189" s="2" t="n">
        <x:v>2</x:v>
      </x:c>
      <x:c r="J189" s="2" t="str">
        <x:v>交投190辆4.5T冷链车</x:v>
      </x:c>
      <x:c r="K189" s="2" t="str">
        <x:v>2026-09-01 00:00:00</x:v>
      </x:c>
      <x:c r="L189" s="2" t="str">
        <x:v>2026-09-30 00:00:00</x:v>
      </x:c>
      <x:c r="M189" s="2" t="n">
        <x:v>30</x:v>
      </x:c>
      <x:c r="N189" s="7" t="n">
        <x:f>ROUND(V189*M189/'规则与名单'!$B$3,2)</x:f>
        <x:v>3000</x:v>
      </x:c>
      <x:c r="O189" s="7" t="n">
        <x:f>ROUND(SUMIFS('逐日取数依据'!$L$2:$L$8738,'逐日取数依据'!$A$2:$A$8738,AB189),2)</x:f>
        <x:v>4743</x:v>
      </x:c>
      <x:c r="P189" s="2" t="n">
        <x:f>ROUND(O189/N189*100,2)</x:f>
        <x:v>158.1</x:v>
      </x:c>
      <x:c r="Q189" s="2" t="str">
        <x:f>IF(X189=M189,"待补里程",IF(O189&gt;=N189,"达标",IF(X189&gt;0,"已有里程未达标","未达标")))</x:f>
        <x:v>达标</x:v>
      </x:c>
      <x:c r="R189" s="2" t="str">
        <x:v>进行中</x:v>
      </x:c>
      <x:c r="S189" s="2" t="str">
        <x:v>2025-09-04 00:00:00</x:v>
      </x:c>
      <x:c r="T189" s="2"/>
      <x:c r="U189" s="2"/>
      <x:c r="V189" s="2" t="n">
        <x:v>3000</x:v>
      </x:c>
      <x:c r="W189" s="7" t="n">
        <x:v>150</x:v>
      </x:c>
      <x:c r="X189" s="2" t="n">
        <x:f>SUMIFS('逐日取数依据'!$M$2:$M$8738,'逐日取数依据'!$A$2:$A$8738,AB189)</x:f>
        <x:v>0</x:v>
      </x:c>
      <x:c r="Y189" s="2" t="str">
        <x:v>否</x:v>
      </x:c>
      <x:c r="Z189" s="2" t="str">
        <x:v>否</x:v>
      </x:c>
      <x:c r="AA189" s="2" t="str">
        <x:f>IF(X189&gt;0,"仅累计已有数据，缺失不代表实际零里程","数据齐全")</x:f>
        <x:v>数据齐全</x:v>
      </x:c>
      <x:c r="AB189" s="2" t="n">
        <x:v>189</x:v>
      </x:c>
      <x:c r="AC189" s="2" t="n">
        <x:v>30</x:v>
      </x:c>
      <x:c r="AD189" s="7" t="n">
        <x:v>3000</x:v>
      </x:c>
      <x:c r="AE189" s="2" t="str">
        <x:v>非测试日纯氢30天</x:v>
      </x:c>
    </x:row>
    <x:row r="190" ht="22" customHeight="1">
      <x:c r="A190" s="2" t="str">
        <x:v>粤AGR5058</x:v>
      </x:c>
      <x:c r="B190" s="2" t="n">
        <x:v>2026</x:v>
      </x:c>
      <x:c r="C190" s="2" t="n">
        <x:v>9</x:v>
      </x:c>
      <x:c r="D190" s="2" t="str">
        <x:v>业务一部</x:v>
      </x:c>
      <x:c r="E190" s="2" t="str">
        <x:v>钟祥</x:v>
      </x:c>
      <x:c r="F190" s="2" t="str">
        <x:v>佛山市三水淼供农产品有限公司</x:v>
      </x:c>
      <x:c r="G190" s="2" t="str">
        <x:v>LNZLHT2026071414901</x:v>
      </x:c>
      <x:c r="H190" s="2" t="str">
        <x:v>三水淼-租赁帕力安4.5T</x:v>
      </x:c>
      <x:c r="I190" s="2" t="n">
        <x:v>2</x:v>
      </x:c>
      <x:c r="J190" s="2" t="str">
        <x:v>交投190辆4.5T冷链车</x:v>
      </x:c>
      <x:c r="K190" s="2" t="str">
        <x:v>2026-09-01 00:00:00</x:v>
      </x:c>
      <x:c r="L190" s="2" t="str">
        <x:v>2026-09-30 00:00:00</x:v>
      </x:c>
      <x:c r="M190" s="2" t="n">
        <x:v>30</x:v>
      </x:c>
      <x:c r="N190" s="7" t="n">
        <x:f>ROUND(V190*M190/'规则与名单'!$B$3,2)</x:f>
        <x:v>3000</x:v>
      </x:c>
      <x:c r="O190" s="7" t="n">
        <x:f>ROUND(SUMIFS('逐日取数依据'!$L$2:$L$8738,'逐日取数依据'!$A$2:$A$8738,AB190),2)</x:f>
        <x:v>4967.2</x:v>
      </x:c>
      <x:c r="P190" s="2" t="n">
        <x:f>ROUND(O190/N190*100,2)</x:f>
        <x:v>165.57</x:v>
      </x:c>
      <x:c r="Q190" s="2" t="str">
        <x:f>IF(X190=M190,"待补里程",IF(O190&gt;=N190,"达标",IF(X190&gt;0,"已有里程未达标","未达标")))</x:f>
        <x:v>达标</x:v>
      </x:c>
      <x:c r="R190" s="2" t="str">
        <x:v>进行中</x:v>
      </x:c>
      <x:c r="S190" s="2" t="str">
        <x:v>2025-09-13 00:00:00</x:v>
      </x:c>
      <x:c r="T190" s="2"/>
      <x:c r="U190" s="2"/>
      <x:c r="V190" s="2" t="n">
        <x:v>3000</x:v>
      </x:c>
      <x:c r="W190" s="7" t="n">
        <x:v>150</x:v>
      </x:c>
      <x:c r="X190" s="2" t="n">
        <x:f>SUMIFS('逐日取数依据'!$M$2:$M$8738,'逐日取数依据'!$A$2:$A$8738,AB190)</x:f>
        <x:v>0</x:v>
      </x:c>
      <x:c r="Y190" s="2" t="str">
        <x:v>否</x:v>
      </x:c>
      <x:c r="Z190" s="2" t="str">
        <x:v>否</x:v>
      </x:c>
      <x:c r="AA190" s="2" t="str">
        <x:f>IF(X190&gt;0,"仅累计已有数据，缺失不代表实际零里程","数据齐全")</x:f>
        <x:v>数据齐全</x:v>
      </x:c>
      <x:c r="AB190" s="2" t="n">
        <x:v>190</x:v>
      </x:c>
      <x:c r="AC190" s="2" t="n">
        <x:v>30</x:v>
      </x:c>
      <x:c r="AD190" s="7" t="n">
        <x:v>3000</x:v>
      </x:c>
      <x:c r="AE190" s="2" t="str">
        <x:v>非测试日纯氢30天</x:v>
      </x:c>
    </x:row>
    <x:row r="191" ht="22" customHeight="1">
      <x:c r="A191" s="2" t="str">
        <x:v>粤AGR5099</x:v>
      </x:c>
      <x:c r="B191" s="2" t="n">
        <x:v>2026</x:v>
      </x:c>
      <x:c r="C191" s="2" t="n">
        <x:v>9</x:v>
      </x:c>
      <x:c r="D191" s="2" t="str">
        <x:v>业务一部</x:v>
      </x:c>
      <x:c r="E191" s="2" t="str">
        <x:v>钟祥</x:v>
      </x:c>
      <x:c r="F191" s="2" t="str">
        <x:v>佛山市南海区洪厨农副产品配送中心</x:v>
      </x:c>
      <x:c r="G191" s="2" t="str">
        <x:v>LNZLHT2026081114901</x:v>
      </x:c>
      <x:c r="H191" s="2" t="str">
        <x:v>洪厨-帕立安4.5T尾板（绿通）</x:v>
      </x:c>
      <x:c r="I191" s="2" t="n">
        <x:v>2</x:v>
      </x:c>
      <x:c r="J191" s="2" t="str">
        <x:v>交投190辆4.5T冷链车</x:v>
      </x:c>
      <x:c r="K191" s="2" t="str">
        <x:v>2026-09-01 00:00:00</x:v>
      </x:c>
      <x:c r="L191" s="2" t="str">
        <x:v>2026-09-30 00:00:00</x:v>
      </x:c>
      <x:c r="M191" s="2" t="n">
        <x:v>30</x:v>
      </x:c>
      <x:c r="N191" s="7" t="n">
        <x:f>ROUND(V191*M191/'规则与名单'!$B$3,2)</x:f>
        <x:v>3000</x:v>
      </x:c>
      <x:c r="O191" s="7" t="n">
        <x:f>ROUND(SUMIFS('逐日取数依据'!$L$2:$L$8738,'逐日取数依据'!$A$2:$A$8738,AB191),2)</x:f>
        <x:v>1608.2</x:v>
      </x:c>
      <x:c r="P191" s="2" t="n">
        <x:f>ROUND(O191/N191*100,2)</x:f>
        <x:v>53.61</x:v>
      </x:c>
      <x:c r="Q191" s="2" t="str">
        <x:f>IF(X191=M191,"待补里程",IF(O191&gt;=N191,"达标",IF(X191&gt;0,"已有里程未达标","未达标")))</x:f>
        <x:v>已有里程未达标</x:v>
      </x:c>
      <x:c r="R191" s="2" t="str">
        <x:v>进行中</x:v>
      </x:c>
      <x:c r="S191" s="2" t="str">
        <x:v>2026-08-25 00:00:00</x:v>
      </x:c>
      <x:c r="T191" s="2"/>
      <x:c r="U191" s="2"/>
      <x:c r="V191" s="2" t="n">
        <x:v>3000</x:v>
      </x:c>
      <x:c r="W191" s="7" t="n">
        <x:v>150</x:v>
      </x:c>
      <x:c r="X191" s="2" t="n">
        <x:f>SUMIFS('逐日取数依据'!$M$2:$M$8738,'逐日取数依据'!$A$2:$A$8738,AB191)</x:f>
        <x:v>6</x:v>
      </x:c>
      <x:c r="Y191" s="2" t="str">
        <x:v>是</x:v>
      </x:c>
      <x:c r="Z191" s="2" t="str">
        <x:v>否</x:v>
      </x:c>
      <x:c r="AA191" s="2" t="str">
        <x:f>IF(X191&gt;0,"仅累计已有数据，缺失不代表实际零里程","数据齐全")</x:f>
        <x:v>仅累计已有数据，缺失不代表实际零里程</x:v>
      </x:c>
      <x:c r="AB191" s="2" t="n">
        <x:v>191</x:v>
      </x:c>
      <x:c r="AC191" s="2" t="n">
        <x:v>30</x:v>
      </x:c>
      <x:c r="AD191" s="7" t="n">
        <x:v>3000</x:v>
      </x:c>
      <x:c r="AE191" s="2" t="str">
        <x:v>非测试日纯氢22天；非测试日仪表2天；缺失6天</x:v>
      </x:c>
    </x:row>
    <x:row r="192" ht="22" customHeight="1">
      <x:c r="A192" s="2" t="str">
        <x:v>粤AGR5553</x:v>
      </x:c>
      <x:c r="B192" s="2" t="n">
        <x:v>2026</x:v>
      </x:c>
      <x:c r="C192" s="2" t="n">
        <x:v>9</x:v>
      </x:c>
      <x:c r="D192" s="2" t="str">
        <x:v>业务一部</x:v>
      </x:c>
      <x:c r="E192" s="2" t="str">
        <x:v>钟祥</x:v>
      </x:c>
      <x:c r="F192" s="2" t="str">
        <x:v>佛山市三水区国裕饮食管理有限公司</x:v>
      </x:c>
      <x:c r="G192" s="2" t="str">
        <x:v>LNZLHT2025120914901</x:v>
      </x:c>
      <x:c r="H192" s="2" t="str">
        <x:v>国裕帕力安4.5T（尾板）*5</x:v>
      </x:c>
      <x:c r="I192" s="2" t="n">
        <x:v>2</x:v>
      </x:c>
      <x:c r="J192" s="2" t="str">
        <x:v>交投190辆4.5T冷链车</x:v>
      </x:c>
      <x:c r="K192" s="2" t="str">
        <x:v>2026-09-01 00:00:00</x:v>
      </x:c>
      <x:c r="L192" s="2" t="str">
        <x:v>2026-09-30 00:00:00</x:v>
      </x:c>
      <x:c r="M192" s="2" t="n">
        <x:v>30</x:v>
      </x:c>
      <x:c r="N192" s="7" t="n">
        <x:f>ROUND(V192*M192/'规则与名单'!$B$3,2)</x:f>
        <x:v>3000</x:v>
      </x:c>
      <x:c r="O192" s="7" t="n">
        <x:f>ROUND(SUMIFS('逐日取数依据'!$L$2:$L$8738,'逐日取数依据'!$A$2:$A$8738,AB192),2)</x:f>
        <x:v>4518</x:v>
      </x:c>
      <x:c r="P192" s="2" t="n">
        <x:f>ROUND(O192/N192*100,2)</x:f>
        <x:v>150.6</x:v>
      </x:c>
      <x:c r="Q192" s="2" t="str">
        <x:f>IF(X192=M192,"待补里程",IF(O192&gt;=N192,"达标",IF(X192&gt;0,"已有里程未达标","未达标")))</x:f>
        <x:v>达标</x:v>
      </x:c>
      <x:c r="R192" s="2" t="str">
        <x:v>已完成</x:v>
      </x:c>
      <x:c r="S192" s="2" t="str">
        <x:v>2026-05-10 00:00:00</x:v>
      </x:c>
      <x:c r="T192" s="2"/>
      <x:c r="U192" s="2" t="str">
        <x:v>2026-09-30 00:00:00</x:v>
      </x:c>
      <x:c r="V192" s="2" t="n">
        <x:v>3000</x:v>
      </x:c>
      <x:c r="W192" s="7" t="n">
        <x:v>150</x:v>
      </x:c>
      <x:c r="X192" s="2" t="n">
        <x:f>SUMIFS('逐日取数依据'!$M$2:$M$8738,'逐日取数依据'!$A$2:$A$8738,AB192)</x:f>
        <x:v>1</x:v>
      </x:c>
      <x:c r="Y192" s="2" t="str">
        <x:v>否</x:v>
      </x:c>
      <x:c r="Z192" s="2" t="str">
        <x:v>否</x:v>
      </x:c>
      <x:c r="AA192" s="2" t="str">
        <x:f>IF(X192&gt;0,"仅累计已有数据，缺失不代表实际零里程","数据齐全")</x:f>
        <x:v>仅累计已有数据，缺失不代表实际零里程</x:v>
      </x:c>
      <x:c r="AB192" s="2" t="n">
        <x:v>192</x:v>
      </x:c>
      <x:c r="AC192" s="2" t="n">
        <x:v>30</x:v>
      </x:c>
      <x:c r="AD192" s="7" t="n">
        <x:v>3000</x:v>
      </x:c>
      <x:c r="AE192" s="2" t="str">
        <x:v>非测试日纯氢29天；缺失1天</x:v>
      </x:c>
    </x:row>
    <x:row r="193" ht="22" customHeight="1">
      <x:c r="A193" s="2" t="str">
        <x:v>粤AGR5560</x:v>
      </x:c>
      <x:c r="B193" s="2" t="n">
        <x:v>2026</x:v>
      </x:c>
      <x:c r="C193" s="2" t="n">
        <x:v>9</x:v>
      </x:c>
      <x:c r="D193" s="2" t="str">
        <x:v>业务一部</x:v>
      </x:c>
      <x:c r="E193" s="2" t="str">
        <x:v>钟祥</x:v>
      </x:c>
      <x:c r="F193" s="2" t="str">
        <x:v>佛山市三水淼供农产品有限公司</x:v>
      </x:c>
      <x:c r="G193" s="2" t="str">
        <x:v>LNZLHT2026071414901</x:v>
      </x:c>
      <x:c r="H193" s="2" t="str">
        <x:v>三水淼-租赁帕力安4.5T</x:v>
      </x:c>
      <x:c r="I193" s="2" t="n">
        <x:v>2</x:v>
      </x:c>
      <x:c r="J193" s="2" t="str">
        <x:v>交投190辆4.5T冷链车</x:v>
      </x:c>
      <x:c r="K193" s="2" t="str">
        <x:v>2026-09-01 00:00:00</x:v>
      </x:c>
      <x:c r="L193" s="2" t="str">
        <x:v>2026-09-16 00:00:00</x:v>
      </x:c>
      <x:c r="M193" s="2" t="n">
        <x:v>16</x:v>
      </x:c>
      <x:c r="N193" s="7" t="n">
        <x:f>ROUND(V193*M193/'规则与名单'!$B$3,2)</x:f>
        <x:v>1600</x:v>
      </x:c>
      <x:c r="O193" s="7" t="n">
        <x:f>ROUND(SUMIFS('逐日取数依据'!$L$2:$L$8738,'逐日取数依据'!$A$2:$A$8738,AB193),2)</x:f>
        <x:v>1217.4</x:v>
      </x:c>
      <x:c r="P193" s="2" t="n">
        <x:f>ROUND(O193/N193*100,2)</x:f>
        <x:v>76.09</x:v>
      </x:c>
      <x:c r="Q193" s="2" t="str">
        <x:f>IF(X193=M193,"待补里程",IF(O193&gt;=N193,"达标",IF(X193&gt;0,"已有里程未达标","未达标")))</x:f>
        <x:v>已有里程未达标</x:v>
      </x:c>
      <x:c r="R193" s="2" t="str">
        <x:v>已完成</x:v>
      </x:c>
      <x:c r="S193" s="2" t="str">
        <x:v>2026-08-18 00:00:00</x:v>
      </x:c>
      <x:c r="T193" s="2"/>
      <x:c r="U193" s="2" t="str">
        <x:v>2026-09-16 00:00:00</x:v>
      </x:c>
      <x:c r="V193" s="2" t="n">
        <x:v>3000</x:v>
      </x:c>
      <x:c r="W193" s="7" t="n">
        <x:v>150</x:v>
      </x:c>
      <x:c r="X193" s="2" t="n">
        <x:f>SUMIFS('逐日取数依据'!$M$2:$M$8738,'逐日取数依据'!$A$2:$A$8738,AB193)</x:f>
        <x:v>1</x:v>
      </x:c>
      <x:c r="Y193" s="2" t="str">
        <x:v>否</x:v>
      </x:c>
      <x:c r="Z193" s="2" t="str">
        <x:v>否</x:v>
      </x:c>
      <x:c r="AA193" s="2" t="str">
        <x:f>IF(X193&gt;0,"仅累计已有数据，缺失不代表实际零里程","数据齐全")</x:f>
        <x:v>仅累计已有数据，缺失不代表实际零里程</x:v>
      </x:c>
      <x:c r="AB193" s="2" t="n">
        <x:v>193</x:v>
      </x:c>
      <x:c r="AC193" s="2" t="n">
        <x:v>16</x:v>
      </x:c>
      <x:c r="AD193" s="7" t="n">
        <x:v>1600</x:v>
      </x:c>
      <x:c r="AE193" s="2" t="str">
        <x:v>非测试日纯氢15天；缺失1天</x:v>
      </x:c>
    </x:row>
    <x:row r="194" ht="22" customHeight="1">
      <x:c r="A194" s="2" t="str">
        <x:v>粤AGR5560</x:v>
      </x:c>
      <x:c r="B194" s="2" t="n">
        <x:v>2026</x:v>
      </x:c>
      <x:c r="C194" s="2" t="n">
        <x:v>9</x:v>
      </x:c>
      <x:c r="D194" s="2" t="str">
        <x:v>业务一部</x:v>
      </x:c>
      <x:c r="E194" s="2" t="str">
        <x:v>钟祥</x:v>
      </x:c>
      <x:c r="F194" s="2" t="str">
        <x:v>佛山车鑫邦供应链管理有限公司</x:v>
      </x:c>
      <x:c r="G194" s="2" t="str">
        <x:v>LNZLHT2026081914901</x:v>
      </x:c>
      <x:c r="H194" s="2" t="str">
        <x:v>车鑫邦-4.5T冷链带尾板*8</x:v>
      </x:c>
      <x:c r="I194" s="2" t="n">
        <x:v>2</x:v>
      </x:c>
      <x:c r="J194" s="2" t="str">
        <x:v>交投190辆4.5T冷链车</x:v>
      </x:c>
      <x:c r="K194" s="2" t="str">
        <x:v>2026-09-17</x:v>
      </x:c>
      <x:c r="L194" s="2" t="str">
        <x:v>2026-09-17 00:00:00</x:v>
      </x:c>
      <x:c r="M194" s="2" t="n">
        <x:v>1</x:v>
      </x:c>
      <x:c r="N194" s="7" t="n">
        <x:f>ROUND(V194*M194/'规则与名单'!$B$3,2)</x:f>
        <x:v>100</x:v>
      </x:c>
      <x:c r="O194" s="7" t="n">
        <x:f>ROUND(SUMIFS('逐日取数依据'!$L$2:$L$8738,'逐日取数依据'!$A$2:$A$8738,AB194),2)</x:f>
        <x:v>133</x:v>
      </x:c>
      <x:c r="P194" s="2" t="n">
        <x:f>ROUND(O194/N194*100,2)</x:f>
        <x:v>133</x:v>
      </x:c>
      <x:c r="Q194" s="2" t="str">
        <x:f>IF(X194=M194,"待补里程",IF(O194&gt;=N194,"达标",IF(X194&gt;0,"已有里程未达标","未达标")))</x:f>
        <x:v>达标</x:v>
      </x:c>
      <x:c r="R194" s="2" t="str">
        <x:v>已完成</x:v>
      </x:c>
      <x:c r="S194" s="2" t="str">
        <x:v>2026-09-16 00:00:00</x:v>
      </x:c>
      <x:c r="T194" s="2"/>
      <x:c r="U194" s="2" t="str">
        <x:v>2026-09-17 00:00:00</x:v>
      </x:c>
      <x:c r="V194" s="2" t="n">
        <x:v>3000</x:v>
      </x:c>
      <x:c r="W194" s="7" t="n">
        <x:v>150</x:v>
      </x:c>
      <x:c r="X194" s="2" t="n">
        <x:f>SUMIFS('逐日取数依据'!$M$2:$M$8738,'逐日取数依据'!$A$2:$A$8738,AB194)</x:f>
        <x:v>0</x:v>
      </x:c>
      <x:c r="Y194" s="2" t="str">
        <x:v>否</x:v>
      </x:c>
      <x:c r="Z194" s="2" t="str">
        <x:v>否</x:v>
      </x:c>
      <x:c r="AA194" s="2" t="str">
        <x:f>IF(X194&gt;0,"仅累计已有数据，缺失不代表实际零里程","数据齐全")</x:f>
        <x:v>数据齐全</x:v>
      </x:c>
      <x:c r="AB194" s="2" t="n">
        <x:v>194</x:v>
      </x:c>
      <x:c r="AC194" s="2" t="n">
        <x:v>2</x:v>
      </x:c>
      <x:c r="AD194" s="7" t="n">
        <x:v>200</x:v>
      </x:c>
      <x:c r="AE194" s="2" t="str">
        <x:v>非测试日纯氢1天</x:v>
      </x:c>
    </x:row>
    <x:row r="195" ht="22" customHeight="1">
      <x:c r="A195" s="2" t="str">
        <x:v>粤AGR6822</x:v>
      </x:c>
      <x:c r="B195" s="2" t="n">
        <x:v>2026</x:v>
      </x:c>
      <x:c r="C195" s="2" t="n">
        <x:v>9</x:v>
      </x:c>
      <x:c r="D195" s="2" t="str">
        <x:v>业务一部</x:v>
      </x:c>
      <x:c r="E195" s="2" t="str">
        <x:v>钟祥</x:v>
      </x:c>
      <x:c r="F195" s="2" t="str">
        <x:v>佛山市三水淼供农产品有限公司</x:v>
      </x:c>
      <x:c r="G195" s="2" t="str">
        <x:v>LNZLHT2026071414901</x:v>
      </x:c>
      <x:c r="H195" s="2" t="str">
        <x:v>三水淼-租赁帕力安4.5T</x:v>
      </x:c>
      <x:c r="I195" s="2" t="n">
        <x:v>2</x:v>
      </x:c>
      <x:c r="J195" s="2" t="str">
        <x:v>交投190辆4.5T冷链车</x:v>
      </x:c>
      <x:c r="K195" s="2" t="str">
        <x:v>2026-09-01 00:00:00</x:v>
      </x:c>
      <x:c r="L195" s="2" t="str">
        <x:v>2026-09-18 00:00:00</x:v>
      </x:c>
      <x:c r="M195" s="2" t="n">
        <x:v>18</x:v>
      </x:c>
      <x:c r="N195" s="7" t="n">
        <x:f>ROUND(V195*M195/'规则与名单'!$B$3,2)</x:f>
        <x:v>1800</x:v>
      </x:c>
      <x:c r="O195" s="7" t="n">
        <x:f>ROUND(SUMIFS('逐日取数依据'!$L$2:$L$8738,'逐日取数依据'!$A$2:$A$8738,AB195),2)</x:f>
        <x:v>1252.1</x:v>
      </x:c>
      <x:c r="P195" s="2" t="n">
        <x:f>ROUND(O195/N195*100,2)</x:f>
        <x:v>69.56</x:v>
      </x:c>
      <x:c r="Q195" s="2" t="str">
        <x:f>IF(X195=M195,"待补里程",IF(O195&gt;=N195,"达标",IF(X195&gt;0,"已有里程未达标","未达标")))</x:f>
        <x:v>已有里程未达标</x:v>
      </x:c>
      <x:c r="R195" s="2" t="str">
        <x:v>已完成</x:v>
      </x:c>
      <x:c r="S195" s="2" t="str">
        <x:v>2026-08-24 00:00:00</x:v>
      </x:c>
      <x:c r="T195" s="2"/>
      <x:c r="U195" s="2" t="str">
        <x:v>2026-09-18 00:00:00</x:v>
      </x:c>
      <x:c r="V195" s="2" t="n">
        <x:v>3000</x:v>
      </x:c>
      <x:c r="W195" s="7" t="n">
        <x:v>150</x:v>
      </x:c>
      <x:c r="X195" s="2" t="n">
        <x:f>SUMIFS('逐日取数依据'!$M$2:$M$8738,'逐日取数依据'!$A$2:$A$8738,AB195)</x:f>
        <x:v>1</x:v>
      </x:c>
      <x:c r="Y195" s="2" t="str">
        <x:v>否</x:v>
      </x:c>
      <x:c r="Z195" s="2" t="str">
        <x:v>否</x:v>
      </x:c>
      <x:c r="AA195" s="2" t="str">
        <x:f>IF(X195&gt;0,"仅累计已有数据，缺失不代表实际零里程","数据齐全")</x:f>
        <x:v>仅累计已有数据，缺失不代表实际零里程</x:v>
      </x:c>
      <x:c r="AB195" s="2" t="n">
        <x:v>195</x:v>
      </x:c>
      <x:c r="AC195" s="2" t="n">
        <x:v>18</x:v>
      </x:c>
      <x:c r="AD195" s="7" t="n">
        <x:v>1800</x:v>
      </x:c>
      <x:c r="AE195" s="2" t="str">
        <x:v>非测试日纯氢17天；缺失1天</x:v>
      </x:c>
    </x:row>
    <x:row r="196" ht="22" customHeight="1">
      <x:c r="A196" s="2" t="str">
        <x:v>粤AGR6822</x:v>
      </x:c>
      <x:c r="B196" s="2" t="n">
        <x:v>2026</x:v>
      </x:c>
      <x:c r="C196" s="2" t="n">
        <x:v>9</x:v>
      </x:c>
      <x:c r="D196" s="2" t="str">
        <x:v>业务一部</x:v>
      </x:c>
      <x:c r="E196" s="2" t="str">
        <x:v>钟祥</x:v>
      </x:c>
      <x:c r="F196" s="2" t="str">
        <x:v>佛山车鑫邦供应链管理有限公司</x:v>
      </x:c>
      <x:c r="G196" s="2" t="str">
        <x:v>LNZLHT2026081914901</x:v>
      </x:c>
      <x:c r="H196" s="2" t="str">
        <x:v>车鑫邦-4.5T冷链带尾板*8</x:v>
      </x:c>
      <x:c r="I196" s="2" t="n">
        <x:v>2</x:v>
      </x:c>
      <x:c r="J196" s="2" t="str">
        <x:v>交投190辆4.5T冷链车</x:v>
      </x:c>
      <x:c r="K196" s="2" t="str">
        <x:v>2026-09-23 00:00:00</x:v>
      </x:c>
      <x:c r="L196" s="2" t="str">
        <x:v>2026-09-30 00:00:00</x:v>
      </x:c>
      <x:c r="M196" s="2" t="n">
        <x:v>8</x:v>
      </x:c>
      <x:c r="N196" s="7" t="n">
        <x:f>ROUND(V196*M196/'规则与名单'!$B$3,2)</x:f>
        <x:v>800</x:v>
      </x:c>
      <x:c r="O196" s="7" t="n">
        <x:f>ROUND(SUMIFS('逐日取数依据'!$L$2:$L$8738,'逐日取数依据'!$A$2:$A$8738,AB196),2)</x:f>
        <x:v>524.4</x:v>
      </x:c>
      <x:c r="P196" s="2" t="n">
        <x:f>ROUND(O196/N196*100,2)</x:f>
        <x:v>65.55</x:v>
      </x:c>
      <x:c r="Q196" s="2" t="str">
        <x:f>IF(X196=M196,"待补里程",IF(O196&gt;=N196,"达标",IF(X196&gt;0,"已有里程未达标","未达标")))</x:f>
        <x:v>已有里程未达标</x:v>
      </x:c>
      <x:c r="R196" s="2" t="str">
        <x:v>进行中</x:v>
      </x:c>
      <x:c r="S196" s="2" t="str">
        <x:v>2026-09-23 00:00:00</x:v>
      </x:c>
      <x:c r="T196" s="2"/>
      <x:c r="U196" s="2"/>
      <x:c r="V196" s="2" t="n">
        <x:v>3000</x:v>
      </x:c>
      <x:c r="W196" s="7" t="n">
        <x:v>150</x:v>
      </x:c>
      <x:c r="X196" s="2" t="n">
        <x:f>SUMIFS('逐日取数依据'!$M$2:$M$8738,'逐日取数依据'!$A$2:$A$8738,AB196)</x:f>
        <x:v>2</x:v>
      </x:c>
      <x:c r="Y196" s="2" t="str">
        <x:v>否</x:v>
      </x:c>
      <x:c r="Z196" s="2" t="str">
        <x:v>否</x:v>
      </x:c>
      <x:c r="AA196" s="2" t="str">
        <x:f>IF(X196&gt;0,"仅累计已有数据，缺失不代表实际零里程","数据齐全")</x:f>
        <x:v>仅累计已有数据，缺失不代表实际零里程</x:v>
      </x:c>
      <x:c r="AB196" s="2" t="n">
        <x:v>196</x:v>
      </x:c>
      <x:c r="AC196" s="2" t="n">
        <x:v>8</x:v>
      </x:c>
      <x:c r="AD196" s="7" t="n">
        <x:v>800</x:v>
      </x:c>
      <x:c r="AE196" s="2" t="str">
        <x:v>非测试日纯氢6天；缺失2天</x:v>
      </x:c>
    </x:row>
    <x:row r="197" ht="22" customHeight="1">
      <x:c r="A197" s="2" t="str">
        <x:v>粤AGR6867</x:v>
      </x:c>
      <x:c r="B197" s="2" t="n">
        <x:v>2026</x:v>
      </x:c>
      <x:c r="C197" s="2" t="n">
        <x:v>9</x:v>
      </x:c>
      <x:c r="D197" s="2" t="str">
        <x:v>业务一部</x:v>
      </x:c>
      <x:c r="E197" s="2" t="str">
        <x:v>钟祥</x:v>
      </x:c>
      <x:c r="F197" s="2" t="str">
        <x:v>佛山车鑫邦供应链管理有限公司</x:v>
      </x:c>
      <x:c r="G197" s="2" t="str">
        <x:v>LNZLHT2026081914901</x:v>
      </x:c>
      <x:c r="H197" s="2" t="str">
        <x:v>车鑫邦-4.5T冷链带尾板*8</x:v>
      </x:c>
      <x:c r="I197" s="2" t="n">
        <x:v>2</x:v>
      </x:c>
      <x:c r="J197" s="2" t="str">
        <x:v>交投190辆4.5T冷链车</x:v>
      </x:c>
      <x:c r="K197" s="2" t="str">
        <x:v>2026-09-21 00:00:00</x:v>
      </x:c>
      <x:c r="L197" s="2" t="str">
        <x:v>2026-09-30 00:00:00</x:v>
      </x:c>
      <x:c r="M197" s="2" t="n">
        <x:v>10</x:v>
      </x:c>
      <x:c r="N197" s="7" t="n">
        <x:f>ROUND(V197*M197/'规则与名单'!$B$3,2)</x:f>
        <x:v>1000</x:v>
      </x:c>
      <x:c r="O197" s="7" t="n">
        <x:f>ROUND(SUMIFS('逐日取数依据'!$L$2:$L$8738,'逐日取数依据'!$A$2:$A$8738,AB197),2)</x:f>
        <x:v>162.6</x:v>
      </x:c>
      <x:c r="P197" s="2" t="n">
        <x:f>ROUND(O197/N197*100,2)</x:f>
        <x:v>16.26</x:v>
      </x:c>
      <x:c r="Q197" s="2" t="str">
        <x:f>IF(X197=M197,"待补里程",IF(O197&gt;=N197,"达标",IF(X197&gt;0,"已有里程未达标","未达标")))</x:f>
        <x:v>已有里程未达标</x:v>
      </x:c>
      <x:c r="R197" s="2" t="str">
        <x:v>进行中</x:v>
      </x:c>
      <x:c r="S197" s="2" t="str">
        <x:v>2026-09-21 00:00:00</x:v>
      </x:c>
      <x:c r="T197" s="2"/>
      <x:c r="U197" s="2"/>
      <x:c r="V197" s="2" t="n">
        <x:v>3000</x:v>
      </x:c>
      <x:c r="W197" s="7" t="n">
        <x:v>150</x:v>
      </x:c>
      <x:c r="X197" s="2" t="n">
        <x:f>SUMIFS('逐日取数依据'!$M$2:$M$8738,'逐日取数依据'!$A$2:$A$8738,AB197)</x:f>
        <x:v>7</x:v>
      </x:c>
      <x:c r="Y197" s="2" t="str">
        <x:v>否</x:v>
      </x:c>
      <x:c r="Z197" s="2" t="str">
        <x:v>否</x:v>
      </x:c>
      <x:c r="AA197" s="2" t="str">
        <x:f>IF(X197&gt;0,"仅累计已有数据，缺失不代表实际零里程","数据齐全")</x:f>
        <x:v>仅累计已有数据，缺失不代表实际零里程</x:v>
      </x:c>
      <x:c r="AB197" s="2" t="n">
        <x:v>197</x:v>
      </x:c>
      <x:c r="AC197" s="2" t="n">
        <x:v>10</x:v>
      </x:c>
      <x:c r="AD197" s="7" t="n">
        <x:v>1000</x:v>
      </x:c>
      <x:c r="AE197" s="2" t="str">
        <x:v>非测试日纯氢3天；缺失7天</x:v>
      </x:c>
    </x:row>
    <x:row r="198" ht="22" customHeight="1">
      <x:c r="A198" s="2" t="str">
        <x:v>粤AGR6885</x:v>
      </x:c>
      <x:c r="B198" s="2" t="n">
        <x:v>2026</x:v>
      </x:c>
      <x:c r="C198" s="2" t="n">
        <x:v>9</x:v>
      </x:c>
      <x:c r="D198" s="2" t="str">
        <x:v>业务一部</x:v>
      </x:c>
      <x:c r="E198" s="2" t="str">
        <x:v>钟祥</x:v>
      </x:c>
      <x:c r="F198" s="2" t="str">
        <x:v>佛山市三水区国裕饮食管理有限公司</x:v>
      </x:c>
      <x:c r="G198" s="2" t="str">
        <x:v>LNZLHT2025120914901</x:v>
      </x:c>
      <x:c r="H198" s="2" t="str">
        <x:v>国裕帕力安4.5T（尾板）*5</x:v>
      </x:c>
      <x:c r="I198" s="2" t="n">
        <x:v>2</x:v>
      </x:c>
      <x:c r="J198" s="2" t="str">
        <x:v>交投190辆4.5T冷链车</x:v>
      </x:c>
      <x:c r="K198" s="2" t="str">
        <x:v>2026-09-01 00:00:00</x:v>
      </x:c>
      <x:c r="L198" s="2" t="str">
        <x:v>2026-09-30 00:00:00</x:v>
      </x:c>
      <x:c r="M198" s="2" t="n">
        <x:v>30</x:v>
      </x:c>
      <x:c r="N198" s="7" t="n">
        <x:f>ROUND(V198*M198/'规则与名单'!$B$3,2)</x:f>
        <x:v>3000</x:v>
      </x:c>
      <x:c r="O198" s="7" t="n">
        <x:f>ROUND(SUMIFS('逐日取数依据'!$L$2:$L$8738,'逐日取数依据'!$A$2:$A$8738,AB198),2)</x:f>
        <x:v>2860.2</x:v>
      </x:c>
      <x:c r="P198" s="2" t="n">
        <x:f>ROUND(O198/N198*100,2)</x:f>
        <x:v>95.34</x:v>
      </x:c>
      <x:c r="Q198" s="2" t="str">
        <x:f>IF(X198=M198,"待补里程",IF(O198&gt;=N198,"达标",IF(X198&gt;0,"已有里程未达标","未达标")))</x:f>
        <x:v>未达标</x:v>
      </x:c>
      <x:c r="R198" s="2" t="str">
        <x:v>已完成</x:v>
      </x:c>
      <x:c r="S198" s="2" t="str">
        <x:v>2026-05-10 00:00:00</x:v>
      </x:c>
      <x:c r="T198" s="2"/>
      <x:c r="U198" s="2" t="str">
        <x:v>2026-09-30 00:00:00</x:v>
      </x:c>
      <x:c r="V198" s="2" t="n">
        <x:v>3000</x:v>
      </x:c>
      <x:c r="W198" s="7" t="n">
        <x:v>150</x:v>
      </x:c>
      <x:c r="X198" s="2" t="n">
        <x:f>SUMIFS('逐日取数依据'!$M$2:$M$8738,'逐日取数依据'!$A$2:$A$8738,AB198)</x:f>
        <x:v>0</x:v>
      </x:c>
      <x:c r="Y198" s="2" t="str">
        <x:v>否</x:v>
      </x:c>
      <x:c r="Z198" s="2" t="str">
        <x:v>否</x:v>
      </x:c>
      <x:c r="AA198" s="2" t="str">
        <x:f>IF(X198&gt;0,"仅累计已有数据，缺失不代表实际零里程","数据齐全")</x:f>
        <x:v>数据齐全</x:v>
      </x:c>
      <x:c r="AB198" s="2" t="n">
        <x:v>198</x:v>
      </x:c>
      <x:c r="AC198" s="2" t="n">
        <x:v>30</x:v>
      </x:c>
      <x:c r="AD198" s="7" t="n">
        <x:v>3000</x:v>
      </x:c>
      <x:c r="AE198" s="2" t="str">
        <x:v>非测试日纯氢30天</x:v>
      </x:c>
    </x:row>
    <x:row r="199" ht="22" customHeight="1">
      <x:c r="A199" s="2" t="str">
        <x:v>粤AGR7788</x:v>
      </x:c>
      <x:c r="B199" s="2" t="n">
        <x:v>2026</x:v>
      </x:c>
      <x:c r="C199" s="2" t="n">
        <x:v>9</x:v>
      </x:c>
      <x:c r="D199" s="2" t="str">
        <x:v>业务一部</x:v>
      </x:c>
      <x:c r="E199" s="2" t="str">
        <x:v>钟祥</x:v>
      </x:c>
      <x:c r="F199" s="2" t="str">
        <x:v>佛山市三水区国裕饮食管理有限公司</x:v>
      </x:c>
      <x:c r="G199" s="2" t="str">
        <x:v>LNZLHT2025120914901</x:v>
      </x:c>
      <x:c r="H199" s="2" t="str">
        <x:v>国裕帕力安4.5T（尾板）*5</x:v>
      </x:c>
      <x:c r="I199" s="2" t="n">
        <x:v>2</x:v>
      </x:c>
      <x:c r="J199" s="2" t="str">
        <x:v>交投190辆4.5T冷链车</x:v>
      </x:c>
      <x:c r="K199" s="2" t="str">
        <x:v>2026-09-01 00:00:00</x:v>
      </x:c>
      <x:c r="L199" s="2" t="str">
        <x:v>2026-09-30 00:00:00</x:v>
      </x:c>
      <x:c r="M199" s="2" t="n">
        <x:v>30</x:v>
      </x:c>
      <x:c r="N199" s="7" t="n">
        <x:f>ROUND(V199*M199/'规则与名单'!$B$3,2)</x:f>
        <x:v>3000</x:v>
      </x:c>
      <x:c r="O199" s="7" t="n">
        <x:f>ROUND(SUMIFS('逐日取数依据'!$L$2:$L$8738,'逐日取数依据'!$A$2:$A$8738,AB199),2)</x:f>
        <x:v>2859.2</x:v>
      </x:c>
      <x:c r="P199" s="2" t="n">
        <x:f>ROUND(O199/N199*100,2)</x:f>
        <x:v>95.31</x:v>
      </x:c>
      <x:c r="Q199" s="2" t="str">
        <x:f>IF(X199=M199,"待补里程",IF(O199&gt;=N199,"达标",IF(X199&gt;0,"已有里程未达标","未达标")))</x:f>
        <x:v>已有里程未达标</x:v>
      </x:c>
      <x:c r="R199" s="2" t="str">
        <x:v>已完成</x:v>
      </x:c>
      <x:c r="S199" s="2" t="str">
        <x:v>2026-05-10 00:00:00</x:v>
      </x:c>
      <x:c r="T199" s="2"/>
      <x:c r="U199" s="2" t="str">
        <x:v>2026-09-30 00:00:00</x:v>
      </x:c>
      <x:c r="V199" s="2" t="n">
        <x:v>3000</x:v>
      </x:c>
      <x:c r="W199" s="7" t="n">
        <x:v>150</x:v>
      </x:c>
      <x:c r="X199" s="2" t="n">
        <x:f>SUMIFS('逐日取数依据'!$M$2:$M$8738,'逐日取数依据'!$A$2:$A$8738,AB199)</x:f>
        <x:v>4</x:v>
      </x:c>
      <x:c r="Y199" s="2" t="str">
        <x:v>否</x:v>
      </x:c>
      <x:c r="Z199" s="2" t="str">
        <x:v>否</x:v>
      </x:c>
      <x:c r="AA199" s="2" t="str">
        <x:f>IF(X199&gt;0,"仅累计已有数据，缺失不代表实际零里程","数据齐全")</x:f>
        <x:v>仅累计已有数据，缺失不代表实际零里程</x:v>
      </x:c>
      <x:c r="AB199" s="2" t="n">
        <x:v>199</x:v>
      </x:c>
      <x:c r="AC199" s="2" t="n">
        <x:v>30</x:v>
      </x:c>
      <x:c r="AD199" s="7" t="n">
        <x:v>3000</x:v>
      </x:c>
      <x:c r="AE199" s="2" t="str">
        <x:v>非测试日纯氢24天；缺失4天；非测试日仪表2天</x:v>
      </x:c>
    </x:row>
    <x:row r="200" ht="22" customHeight="1">
      <x:c r="A200" s="2" t="str">
        <x:v>粤AGR8508</x:v>
      </x:c>
      <x:c r="B200" s="2" t="n">
        <x:v>2026</x:v>
      </x:c>
      <x:c r="C200" s="2" t="n">
        <x:v>9</x:v>
      </x:c>
      <x:c r="D200" s="2" t="str">
        <x:v>业务一部</x:v>
      </x:c>
      <x:c r="E200" s="2" t="str">
        <x:v>钟祥</x:v>
      </x:c>
      <x:c r="F200" s="2" t="str">
        <x:v>佛山车鑫邦供应链管理有限公司</x:v>
      </x:c>
      <x:c r="G200" s="2" t="str">
        <x:v>LNZLHT2026081914901</x:v>
      </x:c>
      <x:c r="H200" s="2" t="str">
        <x:v>车鑫邦-4.5T冷链带尾板*8</x:v>
      </x:c>
      <x:c r="I200" s="2" t="n">
        <x:v>2</x:v>
      </x:c>
      <x:c r="J200" s="2" t="str">
        <x:v>交投190辆4.5T冷链车</x:v>
      </x:c>
      <x:c r="K200" s="2" t="str">
        <x:v>2026-09-01 00:00:00</x:v>
      </x:c>
      <x:c r="L200" s="2" t="str">
        <x:v>2026-09-30 00:00:00</x:v>
      </x:c>
      <x:c r="M200" s="2" t="n">
        <x:v>30</x:v>
      </x:c>
      <x:c r="N200" s="7" t="n">
        <x:f>ROUND(V200*M200/'规则与名单'!$B$3,2)</x:f>
        <x:v>3000</x:v>
      </x:c>
      <x:c r="O200" s="7" t="n">
        <x:f>ROUND(SUMIFS('逐日取数依据'!$L$2:$L$8738,'逐日取数依据'!$A$2:$A$8738,AB200),2)</x:f>
        <x:v>2784.9</x:v>
      </x:c>
      <x:c r="P200" s="2" t="n">
        <x:f>ROUND(O200/N200*100,2)</x:f>
        <x:v>92.83</x:v>
      </x:c>
      <x:c r="Q200" s="2" t="str">
        <x:f>IF(X200=M200,"待补里程",IF(O200&gt;=N200,"达标",IF(X200&gt;0,"已有里程未达标","未达标")))</x:f>
        <x:v>已有里程未达标</x:v>
      </x:c>
      <x:c r="R200" s="2" t="str">
        <x:v>进行中</x:v>
      </x:c>
      <x:c r="S200" s="2" t="str">
        <x:v>2025-12-07 00:00:00</x:v>
      </x:c>
      <x:c r="T200" s="2"/>
      <x:c r="U200" s="2"/>
      <x:c r="V200" s="2" t="n">
        <x:v>3000</x:v>
      </x:c>
      <x:c r="W200" s="7" t="n">
        <x:v>150</x:v>
      </x:c>
      <x:c r="X200" s="2" t="n">
        <x:f>SUMIFS('逐日取数依据'!$M$2:$M$8738,'逐日取数依据'!$A$2:$A$8738,AB200)</x:f>
        <x:v>8</x:v>
      </x:c>
      <x:c r="Y200" s="2" t="str">
        <x:v>否</x:v>
      </x:c>
      <x:c r="Z200" s="2" t="str">
        <x:v>否</x:v>
      </x:c>
      <x:c r="AA200" s="2" t="str">
        <x:f>IF(X200&gt;0,"仅累计已有数据，缺失不代表实际零里程","数据齐全")</x:f>
        <x:v>仅累计已有数据，缺失不代表实际零里程</x:v>
      </x:c>
      <x:c r="AB200" s="2" t="n">
        <x:v>200</x:v>
      </x:c>
      <x:c r="AC200" s="2" t="n">
        <x:v>30</x:v>
      </x:c>
      <x:c r="AD200" s="7" t="n">
        <x:v>3000</x:v>
      </x:c>
      <x:c r="AE200" s="2" t="str">
        <x:v>非测试日纯氢22天；缺失8天</x:v>
      </x:c>
    </x:row>
    <x:row r="201" ht="22" customHeight="1">
      <x:c r="A201" s="2" t="str">
        <x:v>粤AGR8559</x:v>
      </x:c>
      <x:c r="B201" s="2" t="n">
        <x:v>2026</x:v>
      </x:c>
      <x:c r="C201" s="2" t="n">
        <x:v>9</x:v>
      </x:c>
      <x:c r="D201" s="2" t="str">
        <x:v>业务一部</x:v>
      </x:c>
      <x:c r="E201" s="2" t="str">
        <x:v>钟祥</x:v>
      </x:c>
      <x:c r="F201" s="2" t="str">
        <x:v>佛山市万菜达网络科技有限公司</x:v>
      </x:c>
      <x:c r="G201" s="2" t="str">
        <x:v>LNZLHT2026082414901</x:v>
      </x:c>
      <x:c r="H201" s="2" t="str">
        <x:v>万菜达-帕立安4.5T尾板</x:v>
      </x:c>
      <x:c r="I201" s="2" t="n">
        <x:v>2</x:v>
      </x:c>
      <x:c r="J201" s="2" t="str">
        <x:v>交投190辆4.5T冷链车</x:v>
      </x:c>
      <x:c r="K201" s="2" t="str">
        <x:v>2026-09-15 00:00:00</x:v>
      </x:c>
      <x:c r="L201" s="2" t="str">
        <x:v>2026-09-30 00:00:00</x:v>
      </x:c>
      <x:c r="M201" s="2" t="n">
        <x:v>16</x:v>
      </x:c>
      <x:c r="N201" s="7" t="n">
        <x:f>ROUND(V201*M201/'规则与名单'!$B$3,2)</x:f>
        <x:v>1600</x:v>
      </x:c>
      <x:c r="O201" s="7" t="n">
        <x:f>ROUND(SUMIFS('逐日取数依据'!$L$2:$L$8738,'逐日取数依据'!$A$2:$A$8738,AB201),2)</x:f>
        <x:v>3014.2</x:v>
      </x:c>
      <x:c r="P201" s="2" t="n">
        <x:f>ROUND(O201/N201*100,2)</x:f>
        <x:v>188.39</x:v>
      </x:c>
      <x:c r="Q201" s="2" t="str">
        <x:f>IF(X201=M201,"待补里程",IF(O201&gt;=N201,"达标",IF(X201&gt;0,"已有里程未达标","未达标")))</x:f>
        <x:v>达标</x:v>
      </x:c>
      <x:c r="R201" s="2" t="str">
        <x:v>进行中</x:v>
      </x:c>
      <x:c r="S201" s="2" t="str">
        <x:v>2026-09-15 00:00:00</x:v>
      </x:c>
      <x:c r="T201" s="2"/>
      <x:c r="U201" s="2"/>
      <x:c r="V201" s="2" t="n">
        <x:v>3000</x:v>
      </x:c>
      <x:c r="W201" s="7" t="n">
        <x:v>150</x:v>
      </x:c>
      <x:c r="X201" s="2" t="n">
        <x:f>SUMIFS('逐日取数依据'!$M$2:$M$8738,'逐日取数依据'!$A$2:$A$8738,AB201)</x:f>
        <x:v>2</x:v>
      </x:c>
      <x:c r="Y201" s="2" t="str">
        <x:v>否</x:v>
      </x:c>
      <x:c r="Z201" s="2" t="str">
        <x:v>否</x:v>
      </x:c>
      <x:c r="AA201" s="2" t="str">
        <x:f>IF(X201&gt;0,"仅累计已有数据，缺失不代表实际零里程","数据齐全")</x:f>
        <x:v>仅累计已有数据，缺失不代表实际零里程</x:v>
      </x:c>
      <x:c r="AB201" s="2" t="n">
        <x:v>201</x:v>
      </x:c>
      <x:c r="AC201" s="2" t="n">
        <x:v>16</x:v>
      </x:c>
      <x:c r="AD201" s="7" t="n">
        <x:v>1600</x:v>
      </x:c>
      <x:c r="AE201" s="2" t="str">
        <x:v>非测试日纯氢14天；缺失2天</x:v>
      </x:c>
    </x:row>
    <x:row r="202" ht="22" customHeight="1">
      <x:c r="A202" s="2" t="str">
        <x:v>粤AGR9758</x:v>
      </x:c>
      <x:c r="B202" s="2" t="n">
        <x:v>2026</x:v>
      </x:c>
      <x:c r="C202" s="2" t="n">
        <x:v>9</x:v>
      </x:c>
      <x:c r="D202" s="2" t="str">
        <x:v>业务一部</x:v>
      </x:c>
      <x:c r="E202" s="2" t="str">
        <x:v>钟祥</x:v>
      </x:c>
      <x:c r="F202" s="2" t="str">
        <x:v>佛山市万菜达网络科技有限公司</x:v>
      </x:c>
      <x:c r="G202" s="2" t="str">
        <x:v>LNZLHT2026082414901</x:v>
      </x:c>
      <x:c r="H202" s="2" t="str">
        <x:v>万菜达-帕立安4.5T尾板</x:v>
      </x:c>
      <x:c r="I202" s="2" t="n">
        <x:v>2</x:v>
      </x:c>
      <x:c r="J202" s="2" t="str">
        <x:v>交投190辆4.5T冷链车</x:v>
      </x:c>
      <x:c r="K202" s="2" t="str">
        <x:v>2026-09-08 00:00:00</x:v>
      </x:c>
      <x:c r="L202" s="2" t="str">
        <x:v>2026-09-30 00:00:00</x:v>
      </x:c>
      <x:c r="M202" s="2" t="n">
        <x:v>23</x:v>
      </x:c>
      <x:c r="N202" s="7" t="n">
        <x:f>ROUND(V202*M202/'规则与名单'!$B$3,2)</x:f>
        <x:v>2300</x:v>
      </x:c>
      <x:c r="O202" s="7" t="n">
        <x:f>ROUND(SUMIFS('逐日取数依据'!$L$2:$L$8738,'逐日取数依据'!$A$2:$A$8738,AB202),2)</x:f>
        <x:v>979.7</x:v>
      </x:c>
      <x:c r="P202" s="2" t="n">
        <x:f>ROUND(O202/N202*100,2)</x:f>
        <x:v>42.6</x:v>
      </x:c>
      <x:c r="Q202" s="2" t="str">
        <x:f>IF(X202=M202,"待补里程",IF(O202&gt;=N202,"达标",IF(X202&gt;0,"已有里程未达标","未达标")))</x:f>
        <x:v>已有里程未达标</x:v>
      </x:c>
      <x:c r="R202" s="2" t="str">
        <x:v>进行中</x:v>
      </x:c>
      <x:c r="S202" s="2" t="str">
        <x:v>2026-09-08 00:00:00</x:v>
      </x:c>
      <x:c r="T202" s="2"/>
      <x:c r="U202" s="2"/>
      <x:c r="V202" s="2" t="n">
        <x:v>3000</x:v>
      </x:c>
      <x:c r="W202" s="7" t="n">
        <x:v>150</x:v>
      </x:c>
      <x:c r="X202" s="2" t="n">
        <x:f>SUMIFS('逐日取数依据'!$M$2:$M$8738,'逐日取数依据'!$A$2:$A$8738,AB202)</x:f>
        <x:v>9</x:v>
      </x:c>
      <x:c r="Y202" s="2" t="str">
        <x:v>否</x:v>
      </x:c>
      <x:c r="Z202" s="2" t="str">
        <x:v>否</x:v>
      </x:c>
      <x:c r="AA202" s="2" t="str">
        <x:f>IF(X202&gt;0,"仅累计已有数据，缺失不代表实际零里程","数据齐全")</x:f>
        <x:v>仅累计已有数据，缺失不代表实际零里程</x:v>
      </x:c>
      <x:c r="AB202" s="2" t="n">
        <x:v>202</x:v>
      </x:c>
      <x:c r="AC202" s="2" t="n">
        <x:v>23</x:v>
      </x:c>
      <x:c r="AD202" s="7" t="n">
        <x:v>2300</x:v>
      </x:c>
      <x:c r="AE202" s="2" t="str">
        <x:v>非测试日纯氢9天；缺失9天；非测试日仪表5天</x:v>
      </x:c>
    </x:row>
    <x:row r="203" ht="22" customHeight="1">
      <x:c r="A203" s="2" t="str">
        <x:v>粤AGR9818</x:v>
      </x:c>
      <x:c r="B203" s="2" t="n">
        <x:v>2026</x:v>
      </x:c>
      <x:c r="C203" s="2" t="n">
        <x:v>9</x:v>
      </x:c>
      <x:c r="D203" s="2" t="str">
        <x:v>业务一部</x:v>
      </x:c>
      <x:c r="E203" s="2" t="str">
        <x:v>钟祥</x:v>
      </x:c>
      <x:c r="F203" s="2" t="str">
        <x:v>佛山市万菜达网络科技有限公司</x:v>
      </x:c>
      <x:c r="G203" s="2" t="str">
        <x:v>LNZLHT2026082414901</x:v>
      </x:c>
      <x:c r="H203" s="2" t="str">
        <x:v>万菜达-帕立安4.5T尾板</x:v>
      </x:c>
      <x:c r="I203" s="2" t="n">
        <x:v>2</x:v>
      </x:c>
      <x:c r="J203" s="2" t="str">
        <x:v>交投190辆4.5T冷链车</x:v>
      </x:c>
      <x:c r="K203" s="2" t="str">
        <x:v>2026-09-01 00:00:00</x:v>
      </x:c>
      <x:c r="L203" s="2" t="str">
        <x:v>2026-09-08 00:00:00</x:v>
      </x:c>
      <x:c r="M203" s="2" t="n">
        <x:v>8</x:v>
      </x:c>
      <x:c r="N203" s="7" t="n">
        <x:f>ROUND(V203*M203/'规则与名单'!$B$3,2)</x:f>
        <x:v>800</x:v>
      </x:c>
      <x:c r="O203" s="7" t="n">
        <x:f>ROUND(SUMIFS('逐日取数依据'!$L$2:$L$8738,'逐日取数依据'!$A$2:$A$8738,AB203),2)</x:f>
        <x:v>1604</x:v>
      </x:c>
      <x:c r="P203" s="2" t="n">
        <x:f>ROUND(O203/N203*100,2)</x:f>
        <x:v>200.5</x:v>
      </x:c>
      <x:c r="Q203" s="2" t="str">
        <x:f>IF(X203=M203,"待补里程",IF(O203&gt;=N203,"达标",IF(X203&gt;0,"已有里程未达标","未达标")))</x:f>
        <x:v>达标</x:v>
      </x:c>
      <x:c r="R203" s="2" t="str">
        <x:v>已完成</x:v>
      </x:c>
      <x:c r="S203" s="2" t="str">
        <x:v>2026-08-27 00:00:00</x:v>
      </x:c>
      <x:c r="T203" s="2"/>
      <x:c r="U203" s="2" t="str">
        <x:v>2026-09-08 00:00:00</x:v>
      </x:c>
      <x:c r="V203" s="2" t="n">
        <x:v>3000</x:v>
      </x:c>
      <x:c r="W203" s="7" t="n">
        <x:v>150</x:v>
      </x:c>
      <x:c r="X203" s="2" t="n">
        <x:f>SUMIFS('逐日取数依据'!$M$2:$M$8738,'逐日取数依据'!$A$2:$A$8738,AB203)</x:f>
        <x:v>0</x:v>
      </x:c>
      <x:c r="Y203" s="2" t="str">
        <x:v>是</x:v>
      </x:c>
      <x:c r="Z203" s="2" t="str">
        <x:v>是</x:v>
      </x:c>
      <x:c r="AA203" s="2" t="str">
        <x:f>IF(X203&gt;0,"仅累计已有数据，缺失不代表实际零里程","数据齐全")</x:f>
        <x:v>数据齐全</x:v>
      </x:c>
      <x:c r="AB203" s="2" t="n">
        <x:v>203</x:v>
      </x:c>
      <x:c r="AC203" s="2" t="n">
        <x:v>8</x:v>
      </x:c>
      <x:c r="AD203" s="7" t="n">
        <x:v>800</x:v>
      </x:c>
      <x:c r="AE203" s="2" t="str">
        <x:v>非测试日纯氢8天</x:v>
      </x:c>
    </x:row>
    <x:row r="204" ht="22" customHeight="1">
      <x:c r="A204" s="2" t="str">
        <x:v>粤AGR9825</x:v>
      </x:c>
      <x:c r="B204" s="2" t="n">
        <x:v>2026</x:v>
      </x:c>
      <x:c r="C204" s="2" t="n">
        <x:v>9</x:v>
      </x:c>
      <x:c r="D204" s="2" t="str">
        <x:v>业务一部</x:v>
      </x:c>
      <x:c r="E204" s="2" t="str">
        <x:v>钟祥</x:v>
      </x:c>
      <x:c r="F204" s="2" t="str">
        <x:v>佛山市三水淼供农产品有限公司</x:v>
      </x:c>
      <x:c r="G204" s="2" t="str">
        <x:v>LNZLHT2026071414901</x:v>
      </x:c>
      <x:c r="H204" s="2" t="str">
        <x:v>三水淼-租赁帕力安4.5T</x:v>
      </x:c>
      <x:c r="I204" s="2" t="n">
        <x:v>2</x:v>
      </x:c>
      <x:c r="J204" s="2" t="str">
        <x:v>交投190辆4.5T冷链车</x:v>
      </x:c>
      <x:c r="K204" s="2" t="str">
        <x:v>2026-09-08 00:00:00</x:v>
      </x:c>
      <x:c r="L204" s="2" t="str">
        <x:v>2026-09-30 00:00:00</x:v>
      </x:c>
      <x:c r="M204" s="2" t="n">
        <x:v>23</x:v>
      </x:c>
      <x:c r="N204" s="7" t="n">
        <x:f>ROUND(V204*M204/'规则与名单'!$B$3,2)</x:f>
        <x:v>2300</x:v>
      </x:c>
      <x:c r="O204" s="7" t="n">
        <x:f>ROUND(SUMIFS('逐日取数依据'!$L$2:$L$8738,'逐日取数依据'!$A$2:$A$8738,AB204),2)</x:f>
        <x:v>1422.7</x:v>
      </x:c>
      <x:c r="P204" s="2" t="n">
        <x:f>ROUND(O204/N204*100,2)</x:f>
        <x:v>61.86</x:v>
      </x:c>
      <x:c r="Q204" s="2" t="str">
        <x:f>IF(X204=M204,"待补里程",IF(O204&gt;=N204,"达标",IF(X204&gt;0,"已有里程未达标","未达标")))</x:f>
        <x:v>已有里程未达标</x:v>
      </x:c>
      <x:c r="R204" s="2" t="str">
        <x:v>进行中</x:v>
      </x:c>
      <x:c r="S204" s="2" t="str">
        <x:v>2026-09-08 00:00:00</x:v>
      </x:c>
      <x:c r="T204" s="2"/>
      <x:c r="U204" s="2"/>
      <x:c r="V204" s="2" t="n">
        <x:v>3000</x:v>
      </x:c>
      <x:c r="W204" s="7" t="n">
        <x:v>150</x:v>
      </x:c>
      <x:c r="X204" s="2" t="n">
        <x:f>SUMIFS('逐日取数依据'!$M$2:$M$8738,'逐日取数依据'!$A$2:$A$8738,AB204)</x:f>
        <x:v>4</x:v>
      </x:c>
      <x:c r="Y204" s="2" t="str">
        <x:v>否</x:v>
      </x:c>
      <x:c r="Z204" s="2" t="str">
        <x:v>否</x:v>
      </x:c>
      <x:c r="AA204" s="2" t="str">
        <x:f>IF(X204&gt;0,"仅累计已有数据，缺失不代表实际零里程","数据齐全")</x:f>
        <x:v>仅累计已有数据，缺失不代表实际零里程</x:v>
      </x:c>
      <x:c r="AB204" s="2" t="n">
        <x:v>204</x:v>
      </x:c>
      <x:c r="AC204" s="2" t="n">
        <x:v>23</x:v>
      </x:c>
      <x:c r="AD204" s="7" t="n">
        <x:v>2300</x:v>
      </x:c>
      <x:c r="AE204" s="2" t="str">
        <x:v>非测试日纯氢19天；缺失4天</x:v>
      </x:c>
    </x:row>
    <x:row r="205" ht="22" customHeight="1">
      <x:c r="A205" s="2" t="str">
        <x:v>粤AGR9879</x:v>
      </x:c>
      <x:c r="B205" s="2" t="n">
        <x:v>2026</x:v>
      </x:c>
      <x:c r="C205" s="2" t="n">
        <x:v>9</x:v>
      </x:c>
      <x:c r="D205" s="2" t="str">
        <x:v>业务一部</x:v>
      </x:c>
      <x:c r="E205" s="2" t="str">
        <x:v>钟祥</x:v>
      </x:c>
      <x:c r="F205" s="2" t="str">
        <x:v>广东雄鑫农业发展有限公司</x:v>
      </x:c>
      <x:c r="G205" s="2" t="str">
        <x:v>LNZLHT2026083114901</x:v>
      </x:c>
      <x:c r="H205" s="2" t="str">
        <x:v>雄鑫-租赁帕力安4.5T</x:v>
      </x:c>
      <x:c r="I205" s="2" t="n">
        <x:v>2</x:v>
      </x:c>
      <x:c r="J205" s="2" t="str">
        <x:v>交投190辆4.5T冷链车</x:v>
      </x:c>
      <x:c r="K205" s="2" t="str">
        <x:v>2026-09-01 00:00:00</x:v>
      </x:c>
      <x:c r="L205" s="2" t="str">
        <x:v>2026-09-30 00:00:00</x:v>
      </x:c>
      <x:c r="M205" s="2" t="n">
        <x:v>30</x:v>
      </x:c>
      <x:c r="N205" s="7" t="n">
        <x:f>ROUND(V205*M205/'规则与名单'!$B$3,2)</x:f>
        <x:v>3000</x:v>
      </x:c>
      <x:c r="O205" s="7" t="n">
        <x:f>ROUND(SUMIFS('逐日取数依据'!$L$2:$L$8738,'逐日取数依据'!$A$2:$A$8738,AB205),2)</x:f>
        <x:v>760.7</x:v>
      </x:c>
      <x:c r="P205" s="2" t="n">
        <x:f>ROUND(O205/N205*100,2)</x:f>
        <x:v>25.36</x:v>
      </x:c>
      <x:c r="Q205" s="2" t="str">
        <x:f>IF(X205=M205,"待补里程",IF(O205&gt;=N205,"达标",IF(X205&gt;0,"已有里程未达标","未达标")))</x:f>
        <x:v>未达标</x:v>
      </x:c>
      <x:c r="R205" s="2" t="str">
        <x:v>进行中</x:v>
      </x:c>
      <x:c r="S205" s="2" t="str">
        <x:v>2025-06-25 00:00:00</x:v>
      </x:c>
      <x:c r="T205" s="2"/>
      <x:c r="U205" s="2"/>
      <x:c r="V205" s="2" t="n">
        <x:v>3000</x:v>
      </x:c>
      <x:c r="W205" s="7" t="n">
        <x:v>150</x:v>
      </x:c>
      <x:c r="X205" s="2" t="n">
        <x:f>SUMIFS('逐日取数依据'!$M$2:$M$8738,'逐日取数依据'!$A$2:$A$8738,AB205)</x:f>
        <x:v>0</x:v>
      </x:c>
      <x:c r="Y205" s="2" t="str">
        <x:v>否</x:v>
      </x:c>
      <x:c r="Z205" s="2" t="str">
        <x:v>否</x:v>
      </x:c>
      <x:c r="AA205" s="2" t="str">
        <x:f>IF(X205&gt;0,"仅累计已有数据，缺失不代表实际零里程","数据齐全")</x:f>
        <x:v>数据齐全</x:v>
      </x:c>
      <x:c r="AB205" s="2" t="n">
        <x:v>205</x:v>
      </x:c>
      <x:c r="AC205" s="2" t="n">
        <x:v>30</x:v>
      </x:c>
      <x:c r="AD205" s="7" t="n">
        <x:v>3000</x:v>
      </x:c>
      <x:c r="AE205" s="2" t="str">
        <x:v>非测试日纯氢28天；非测试日仪表2天</x:v>
      </x:c>
    </x:row>
    <x:row r="206" ht="22" customHeight="1">
      <x:c r="A206" s="2" t="str">
        <x:v>粤AGR9887</x:v>
      </x:c>
      <x:c r="B206" s="2" t="n">
        <x:v>2026</x:v>
      </x:c>
      <x:c r="C206" s="2" t="n">
        <x:v>9</x:v>
      </x:c>
      <x:c r="D206" s="2" t="str">
        <x:v>业务一部</x:v>
      </x:c>
      <x:c r="E206" s="2" t="str">
        <x:v>钟祥</x:v>
      </x:c>
      <x:c r="F206" s="2" t="str">
        <x:v>广东星空海实业有限公司</x:v>
      </x:c>
      <x:c r="G206" s="2" t="str">
        <x:v>LNZLHT2026061514901</x:v>
      </x:c>
      <x:c r="H206" s="2" t="str">
        <x:v>星空海-帕立安4.5T*1无尾板</x:v>
      </x:c>
      <x:c r="I206" s="2" t="n">
        <x:v>2</x:v>
      </x:c>
      <x:c r="J206" s="2" t="str">
        <x:v>交投190辆4.5T冷链车</x:v>
      </x:c>
      <x:c r="K206" s="2" t="str">
        <x:v>2026-09-01 00:00:00</x:v>
      </x:c>
      <x:c r="L206" s="2" t="str">
        <x:v>2026-09-30 00:00:00</x:v>
      </x:c>
      <x:c r="M206" s="2" t="n">
        <x:v>30</x:v>
      </x:c>
      <x:c r="N206" s="7" t="n">
        <x:f>ROUND(V206*M206/'规则与名单'!$B$3,2)</x:f>
        <x:v>3000</x:v>
      </x:c>
      <x:c r="O206" s="7" t="n">
        <x:f>ROUND(SUMIFS('逐日取数依据'!$L$2:$L$8738,'逐日取数依据'!$A$2:$A$8738,AB206),2)</x:f>
        <x:v>2256</x:v>
      </x:c>
      <x:c r="P206" s="2" t="n">
        <x:f>ROUND(O206/N206*100,2)</x:f>
        <x:v>75.2</x:v>
      </x:c>
      <x:c r="Q206" s="2" t="str">
        <x:f>IF(X206=M206,"待补里程",IF(O206&gt;=N206,"达标",IF(X206&gt;0,"已有里程未达标","未达标")))</x:f>
        <x:v>已有里程未达标</x:v>
      </x:c>
      <x:c r="R206" s="2" t="str">
        <x:v>进行中</x:v>
      </x:c>
      <x:c r="S206" s="2" t="str">
        <x:v>2026-04-01 00:00:00</x:v>
      </x:c>
      <x:c r="T206" s="2"/>
      <x:c r="U206" s="2"/>
      <x:c r="V206" s="2" t="n">
        <x:v>3000</x:v>
      </x:c>
      <x:c r="W206" s="7" t="n">
        <x:v>150</x:v>
      </x:c>
      <x:c r="X206" s="2" t="n">
        <x:f>SUMIFS('逐日取数依据'!$M$2:$M$8738,'逐日取数依据'!$A$2:$A$8738,AB206)</x:f>
        <x:v>5</x:v>
      </x:c>
      <x:c r="Y206" s="2" t="str">
        <x:v>否</x:v>
      </x:c>
      <x:c r="Z206" s="2" t="str">
        <x:v>否</x:v>
      </x:c>
      <x:c r="AA206" s="2" t="str">
        <x:f>IF(X206&gt;0,"仅累计已有数据，缺失不代表实际零里程","数据齐全")</x:f>
        <x:v>仅累计已有数据，缺失不代表实际零里程</x:v>
      </x:c>
      <x:c r="AB206" s="2" t="n">
        <x:v>206</x:v>
      </x:c>
      <x:c r="AC206" s="2" t="n">
        <x:v>30</x:v>
      </x:c>
      <x:c r="AD206" s="7" t="n">
        <x:v>3000</x:v>
      </x:c>
      <x:c r="AE206" s="2" t="str">
        <x:v>非测试日纯氢23天；非测试日仪表2天；缺失5天</x:v>
      </x:c>
    </x:row>
    <x:row r="207" ht="22" customHeight="1">
      <x:c r="A207" s="2" t="str">
        <x:v>粤AGP5768</x:v>
      </x:c>
      <x:c r="B207" s="2" t="n">
        <x:v>2026</x:v>
      </x:c>
      <x:c r="C207" s="2" t="n">
        <x:v>9</x:v>
      </x:c>
      <x:c r="D207" s="2" t="str">
        <x:v>业务一部</x:v>
      </x:c>
      <x:c r="E207" s="2" t="str">
        <x:v>何文斌</x:v>
      </x:c>
      <x:c r="F207" s="2" t="str">
        <x:v>广州民安商贸有限公司</x:v>
      </x:c>
      <x:c r="G207" s="2" t="str">
        <x:v>LNZLHT2026091414901</x:v>
      </x:c>
      <x:c r="H207" s="2" t="str">
        <x:v>民安商贸-试用一台4.5T冷链车</x:v>
      </x:c>
      <x:c r="I207" s="2" t="n">
        <x:v>2</x:v>
      </x:c>
      <x:c r="J207" s="2" t="str">
        <x:v>交投190辆4.5T冷链车</x:v>
      </x:c>
      <x:c r="K207" s="2" t="str">
        <x:v>2026-09-16 00:00:00</x:v>
      </x:c>
      <x:c r="L207" s="2" t="str">
        <x:v>2026-09-30 00:00:00</x:v>
      </x:c>
      <x:c r="M207" s="2" t="n">
        <x:v>15</x:v>
      </x:c>
      <x:c r="N207" s="7" t="n">
        <x:f>ROUND(V207*M207/'规则与名单'!$B$3,2)</x:f>
        <x:v>1500</x:v>
      </x:c>
      <x:c r="O207" s="7" t="n">
        <x:f>ROUND(SUMIFS('逐日取数依据'!$L$2:$L$8738,'逐日取数依据'!$A$2:$A$8738,AB207),2)</x:f>
        <x:v>1243.9</x:v>
      </x:c>
      <x:c r="P207" s="2" t="n">
        <x:f>ROUND(O207/N207*100,2)</x:f>
        <x:v>82.93</x:v>
      </x:c>
      <x:c r="Q207" s="2" t="str">
        <x:f>IF(X207=M207,"待补里程",IF(O207&gt;=N207,"达标",IF(X207&gt;0,"已有里程未达标","未达标")))</x:f>
        <x:v>未达标</x:v>
      </x:c>
      <x:c r="R207" s="2" t="str">
        <x:v>进行中</x:v>
      </x:c>
      <x:c r="S207" s="2" t="str">
        <x:v>2026-09-16 00:00:00</x:v>
      </x:c>
      <x:c r="T207" s="2"/>
      <x:c r="U207" s="2"/>
      <x:c r="V207" s="2" t="n">
        <x:v>3000</x:v>
      </x:c>
      <x:c r="W207" s="7" t="n">
        <x:v>150</x:v>
      </x:c>
      <x:c r="X207" s="2" t="n">
        <x:f>SUMIFS('逐日取数依据'!$M$2:$M$8738,'逐日取数依据'!$A$2:$A$8738,AB207)</x:f>
        <x:v>0</x:v>
      </x:c>
      <x:c r="Y207" s="2" t="str">
        <x:v>否</x:v>
      </x:c>
      <x:c r="Z207" s="2" t="str">
        <x:v>否</x:v>
      </x:c>
      <x:c r="AA207" s="2" t="str">
        <x:f>IF(X207&gt;0,"仅累计已有数据，缺失不代表实际零里程","数据齐全")</x:f>
        <x:v>数据齐全</x:v>
      </x:c>
      <x:c r="AB207" s="2" t="n">
        <x:v>207</x:v>
      </x:c>
      <x:c r="AC207" s="2" t="n">
        <x:v>15</x:v>
      </x:c>
      <x:c r="AD207" s="7" t="n">
        <x:v>1500</x:v>
      </x:c>
      <x:c r="AE207" s="2" t="str">
        <x:v>非测试日纯氢15天</x:v>
      </x:c>
    </x:row>
    <x:row r="208" ht="22" customHeight="1">
      <x:c r="A208" s="2" t="str">
        <x:v>粤AGP9773</x:v>
      </x:c>
      <x:c r="B208" s="2" t="n">
        <x:v>2026</x:v>
      </x:c>
      <x:c r="C208" s="2" t="n">
        <x:v>9</x:v>
      </x:c>
      <x:c r="D208" s="2" t="str">
        <x:v>业务一部</x:v>
      </x:c>
      <x:c r="E208" s="2" t="str">
        <x:v>何文斌</x:v>
      </x:c>
      <x:c r="F208" s="2" t="str">
        <x:v>广州超俊供应链有限公司</x:v>
      </x:c>
      <x:c r="G208" s="2" t="str">
        <x:v>LNZLHT2026072114901</x:v>
      </x:c>
      <x:c r="H208" s="2" t="str">
        <x:v>超俊-4.5T冷链车1台（绿通）</x:v>
      </x:c>
      <x:c r="I208" s="2" t="n">
        <x:v>2</x:v>
      </x:c>
      <x:c r="J208" s="2" t="str">
        <x:v>交投190辆4.5T冷链车</x:v>
      </x:c>
      <x:c r="K208" s="2" t="str">
        <x:v>2026-09-01 00:00:00</x:v>
      </x:c>
      <x:c r="L208" s="2" t="str">
        <x:v>2026-09-30 00:00:00</x:v>
      </x:c>
      <x:c r="M208" s="2" t="n">
        <x:v>30</x:v>
      </x:c>
      <x:c r="N208" s="7" t="n">
        <x:f>ROUND(V208*M208/'规则与名单'!$B$3,2)</x:f>
        <x:v>3000</x:v>
      </x:c>
      <x:c r="O208" s="7" t="n">
        <x:f>ROUND(SUMIFS('逐日取数依据'!$L$2:$L$8738,'逐日取数依据'!$A$2:$A$8738,AB208),2)</x:f>
        <x:v>3583</x:v>
      </x:c>
      <x:c r="P208" s="2" t="n">
        <x:f>ROUND(O208/N208*100,2)</x:f>
        <x:v>119.43</x:v>
      </x:c>
      <x:c r="Q208" s="2" t="str">
        <x:f>IF(X208=M208,"待补里程",IF(O208&gt;=N208,"达标",IF(X208&gt;0,"已有里程未达标","未达标")))</x:f>
        <x:v>达标</x:v>
      </x:c>
      <x:c r="R208" s="2" t="str">
        <x:v>进行中</x:v>
      </x:c>
      <x:c r="S208" s="2" t="str">
        <x:v>2026-08-16 00:00:00</x:v>
      </x:c>
      <x:c r="T208" s="2"/>
      <x:c r="U208" s="2"/>
      <x:c r="V208" s="2" t="n">
        <x:v>3000</x:v>
      </x:c>
      <x:c r="W208" s="7" t="n">
        <x:v>150</x:v>
      </x:c>
      <x:c r="X208" s="2" t="n">
        <x:f>SUMIFS('逐日取数依据'!$M$2:$M$8738,'逐日取数依据'!$A$2:$A$8738,AB208)</x:f>
        <x:v>1</x:v>
      </x:c>
      <x:c r="Y208" s="2" t="str">
        <x:v>是</x:v>
      </x:c>
      <x:c r="Z208" s="2" t="str">
        <x:v>否</x:v>
      </x:c>
      <x:c r="AA208" s="2" t="str">
        <x:f>IF(X208&gt;0,"仅累计已有数据，缺失不代表实际零里程","数据齐全")</x:f>
        <x:v>仅累计已有数据，缺失不代表实际零里程</x:v>
      </x:c>
      <x:c r="AB208" s="2" t="n">
        <x:v>208</x:v>
      </x:c>
      <x:c r="AC208" s="2" t="n">
        <x:v>30</x:v>
      </x:c>
      <x:c r="AD208" s="7" t="n">
        <x:v>3000</x:v>
      </x:c>
      <x:c r="AE208" s="2" t="str">
        <x:v>非测试日纯氢29天；缺失1天</x:v>
      </x:c>
    </x:row>
    <x:row r="209" ht="22" customHeight="1">
      <x:c r="A209" s="2" t="str">
        <x:v>粤AGR8739</x:v>
      </x:c>
      <x:c r="B209" s="2" t="n">
        <x:v>2026</x:v>
      </x:c>
      <x:c r="C209" s="2" t="n">
        <x:v>9</x:v>
      </x:c>
      <x:c r="D209" s="2" t="str">
        <x:v>业务一部</x:v>
      </x:c>
      <x:c r="E209" s="2" t="str">
        <x:v>何文斌</x:v>
      </x:c>
      <x:c r="F209" s="2" t="str">
        <x:v>广州菲衡达贸易有限责任公司</x:v>
      </x:c>
      <x:c r="G209" s="2" t="str">
        <x:v>LNZLHT2026092014901</x:v>
      </x:c>
      <x:c r="H209" s="2" t="str">
        <x:v>菲衡达-4.5T冷链车（绿通）-试用3个月</x:v>
      </x:c>
      <x:c r="I209" s="2" t="n">
        <x:v>2</x:v>
      </x:c>
      <x:c r="J209" s="2" t="str">
        <x:v>交投190辆4.5T冷链车</x:v>
      </x:c>
      <x:c r="K209" s="2" t="str">
        <x:v>2026-09-22 00:00:00</x:v>
      </x:c>
      <x:c r="L209" s="2" t="str">
        <x:v>2026-09-30 00:00:00</x:v>
      </x:c>
      <x:c r="M209" s="2" t="n">
        <x:v>9</x:v>
      </x:c>
      <x:c r="N209" s="7" t="n">
        <x:f>ROUND(V209*M209/'规则与名单'!$B$3,2)</x:f>
        <x:v>900</x:v>
      </x:c>
      <x:c r="O209" s="7" t="n">
        <x:f>ROUND(SUMIFS('逐日取数依据'!$L$2:$L$8738,'逐日取数依据'!$A$2:$A$8738,AB209),2)</x:f>
        <x:v>925.4</x:v>
      </x:c>
      <x:c r="P209" s="2" t="n">
        <x:f>ROUND(O209/N209*100,2)</x:f>
        <x:v>102.82</x:v>
      </x:c>
      <x:c r="Q209" s="2" t="str">
        <x:f>IF(X209=M209,"待补里程",IF(O209&gt;=N209,"达标",IF(X209&gt;0,"已有里程未达标","未达标")))</x:f>
        <x:v>达标</x:v>
      </x:c>
      <x:c r="R209" s="2" t="str">
        <x:v>进行中</x:v>
      </x:c>
      <x:c r="S209" s="2" t="str">
        <x:v>2026-09-22 00:00:00</x:v>
      </x:c>
      <x:c r="T209" s="2"/>
      <x:c r="U209" s="2"/>
      <x:c r="V209" s="2" t="n">
        <x:v>3000</x:v>
      </x:c>
      <x:c r="W209" s="7" t="n">
        <x:v>150</x:v>
      </x:c>
      <x:c r="X209" s="2" t="n">
        <x:f>SUMIFS('逐日取数依据'!$M$2:$M$8738,'逐日取数依据'!$A$2:$A$8738,AB209)</x:f>
        <x:v>0</x:v>
      </x:c>
      <x:c r="Y209" s="2" t="str">
        <x:v>否</x:v>
      </x:c>
      <x:c r="Z209" s="2" t="str">
        <x:v>是</x:v>
      </x:c>
      <x:c r="AA209" s="2" t="str">
        <x:f>IF(X209&gt;0,"仅累计已有数据，缺失不代表实际零里程","数据齐全")</x:f>
        <x:v>数据齐全</x:v>
      </x:c>
      <x:c r="AB209" s="2" t="n">
        <x:v>209</x:v>
      </x:c>
      <x:c r="AC209" s="2" t="n">
        <x:v>9</x:v>
      </x:c>
      <x:c r="AD209" s="7" t="n">
        <x:v>900</x:v>
      </x:c>
      <x:c r="AE209" s="2" t="str">
        <x:v>测试日GPS1天；非测试日纯氢7天；测试名单无纯氢GPS1天</x:v>
      </x:c>
    </x:row>
    <x:row r="210" ht="22" customHeight="1">
      <x:c r="A210" s="2" t="str">
        <x:v>粤AG37790</x:v>
      </x:c>
      <x:c r="B210" s="2" t="n">
        <x:v>2026</x:v>
      </x:c>
      <x:c r="C210" s="2" t="n">
        <x:v>9</x:v>
      </x:c>
      <x:c r="D210" s="2" t="str">
        <x:v>业务二部</x:v>
      </x:c>
      <x:c r="E210" s="2" t="str">
        <x:v>尚建华</x:v>
      </x:c>
      <x:c r="F210" s="2" t="str">
        <x:v>扬州力骏物流有限公司</x:v>
      </x:c>
      <x:c r="G210" s="2" t="str">
        <x:v>LNZLHT 20260421001</x:v>
      </x:c>
      <x:c r="H210" s="2" t="str">
        <x:v>扬州力骏租赁4.5T*2</x:v>
      </x:c>
      <x:c r="I210" s="2" t="n">
        <x:v>5</x:v>
      </x:c>
      <x:c r="J210" s="2" t="str">
        <x:v>恒运50辆4.5T普货</x:v>
      </x:c>
      <x:c r="K210" s="2" t="str">
        <x:v>2026-09-01 00:00:00</x:v>
      </x:c>
      <x:c r="L210" s="2" t="str">
        <x:v>2026-09-30 00:00:00</x:v>
      </x:c>
      <x:c r="M210" s="2" t="n">
        <x:v>30</x:v>
      </x:c>
      <x:c r="N210" s="7" t="n">
        <x:f>ROUND(V210*M210/'规则与名单'!$B$3,2)</x:f>
        <x:v>5000</x:v>
      </x:c>
      <x:c r="O210" s="7" t="n">
        <x:f>ROUND(SUMIFS('逐日取数依据'!$L$2:$L$8738,'逐日取数依据'!$A$2:$A$8738,AB210),2)</x:f>
        <x:v>3866.4</x:v>
      </x:c>
      <x:c r="P210" s="2" t="n">
        <x:f>ROUND(O210/N210*100,2)</x:f>
        <x:v>77.33</x:v>
      </x:c>
      <x:c r="Q210" s="2" t="str">
        <x:f>IF(X210=M210,"待补里程",IF(O210&gt;=N210,"达标",IF(X210&gt;0,"已有里程未达标","未达标")))</x:f>
        <x:v>已有里程未达标</x:v>
      </x:c>
      <x:c r="R210" s="2" t="str">
        <x:v>进行中</x:v>
      </x:c>
      <x:c r="S210" s="2" t="str">
        <x:v>2026-04-30 00:00:00</x:v>
      </x:c>
      <x:c r="T210" s="2"/>
      <x:c r="U210" s="2"/>
      <x:c r="V210" s="2" t="n">
        <x:v>5000</x:v>
      </x:c>
      <x:c r="W210" s="7" t="n">
        <x:v>260</x:v>
      </x:c>
      <x:c r="X210" s="2" t="n">
        <x:f>SUMIFS('逐日取数依据'!$M$2:$M$8738,'逐日取数依据'!$A$2:$A$8738,AB210)</x:f>
        <x:v>3</x:v>
      </x:c>
      <x:c r="Y210" s="2" t="str">
        <x:v>否</x:v>
      </x:c>
      <x:c r="Z210" s="2" t="str">
        <x:v>否</x:v>
      </x:c>
      <x:c r="AA210" s="2" t="str">
        <x:f>IF(X210&gt;0,"仅累计已有数据，缺失不代表实际零里程","数据齐全")</x:f>
        <x:v>仅累计已有数据，缺失不代表实际零里程</x:v>
      </x:c>
      <x:c r="AB210" s="2" t="n">
        <x:v>210</x:v>
      </x:c>
      <x:c r="AC210" s="2" t="n">
        <x:v>30</x:v>
      </x:c>
      <x:c r="AD210" s="7" t="n">
        <x:v>5000</x:v>
      </x:c>
      <x:c r="AE210" s="2" t="str">
        <x:v>非测试日仪表27天；缺失3天</x:v>
      </x:c>
    </x:row>
    <x:row r="211" ht="22" customHeight="1">
      <x:c r="A211" s="2" t="str">
        <x:v>粤AG37862</x:v>
      </x:c>
      <x:c r="B211" s="2" t="n">
        <x:v>2026</x:v>
      </x:c>
      <x:c r="C211" s="2" t="n">
        <x:v>9</x:v>
      </x:c>
      <x:c r="D211" s="2" t="str">
        <x:v>业务二部</x:v>
      </x:c>
      <x:c r="E211" s="2" t="str">
        <x:v>尚建华</x:v>
      </x:c>
      <x:c r="F211" s="2" t="str">
        <x:v>扬州力骏物流有限公司</x:v>
      </x:c>
      <x:c r="G211" s="2" t="str">
        <x:v>LNZLHT 20260421001</x:v>
      </x:c>
      <x:c r="H211" s="2" t="str">
        <x:v>扬州力骏租赁4.5T*2</x:v>
      </x:c>
      <x:c r="I211" s="2" t="n">
        <x:v>5</x:v>
      </x:c>
      <x:c r="J211" s="2" t="str">
        <x:v>恒运50辆4.5T普货</x:v>
      </x:c>
      <x:c r="K211" s="2" t="str">
        <x:v>2026-09-01 00:00:00</x:v>
      </x:c>
      <x:c r="L211" s="2" t="str">
        <x:v>2026-09-30 00:00:00</x:v>
      </x:c>
      <x:c r="M211" s="2" t="n">
        <x:v>30</x:v>
      </x:c>
      <x:c r="N211" s="7" t="n">
        <x:f>ROUND(V211*M211/'规则与名单'!$B$3,2)</x:f>
        <x:v>5000</x:v>
      </x:c>
      <x:c r="O211" s="7" t="n">
        <x:f>ROUND(SUMIFS('逐日取数依据'!$L$2:$L$8738,'逐日取数依据'!$A$2:$A$8738,AB211),2)</x:f>
        <x:v>4904.1</x:v>
      </x:c>
      <x:c r="P211" s="2" t="n">
        <x:f>ROUND(O211/N211*100,2)</x:f>
        <x:v>98.08</x:v>
      </x:c>
      <x:c r="Q211" s="2" t="str">
        <x:f>IF(X211=M211,"待补里程",IF(O211&gt;=N211,"达标",IF(X211&gt;0,"已有里程未达标","未达标")))</x:f>
        <x:v>未达标</x:v>
      </x:c>
      <x:c r="R211" s="2" t="str">
        <x:v>进行中</x:v>
      </x:c>
      <x:c r="S211" s="2" t="str">
        <x:v>2026-04-30 00:00:00</x:v>
      </x:c>
      <x:c r="T211" s="2"/>
      <x:c r="U211" s="2"/>
      <x:c r="V211" s="2" t="n">
        <x:v>5000</x:v>
      </x:c>
      <x:c r="W211" s="7" t="n">
        <x:v>260</x:v>
      </x:c>
      <x:c r="X211" s="2" t="n">
        <x:f>SUMIFS('逐日取数依据'!$M$2:$M$8738,'逐日取数依据'!$A$2:$A$8738,AB211)</x:f>
        <x:v>0</x:v>
      </x:c>
      <x:c r="Y211" s="2" t="str">
        <x:v>否</x:v>
      </x:c>
      <x:c r="Z211" s="2" t="str">
        <x:v>否</x:v>
      </x:c>
      <x:c r="AA211" s="2" t="str">
        <x:f>IF(X211&gt;0,"仅累计已有数据，缺失不代表实际零里程","数据齐全")</x:f>
        <x:v>数据齐全</x:v>
      </x:c>
      <x:c r="AB211" s="2" t="n">
        <x:v>211</x:v>
      </x:c>
      <x:c r="AC211" s="2" t="n">
        <x:v>30</x:v>
      </x:c>
      <x:c r="AD211" s="7" t="n">
        <x:v>5000</x:v>
      </x:c>
      <x:c r="AE211" s="2" t="str">
        <x:v>非测试日仪表30天</x:v>
      </x:c>
    </x:row>
    <x:row r="212" ht="22" customHeight="1">
      <x:c r="A212" s="2" t="str">
        <x:v>粤AGP3079</x:v>
      </x:c>
      <x:c r="B212" s="2" t="n">
        <x:v>2026</x:v>
      </x:c>
      <x:c r="C212" s="2" t="n">
        <x:v>9</x:v>
      </x:c>
      <x:c r="D212" s="2" t="str">
        <x:v>业务二部</x:v>
      </x:c>
      <x:c r="E212" s="2" t="str">
        <x:v>尚建华</x:v>
      </x:c>
      <x:c r="F212" s="2" t="str">
        <x:v>苏州睿幄物流有限公司</x:v>
      </x:c>
      <x:c r="G212" s="2" t="str">
        <x:v>LNZLHT 20260430001</x:v>
      </x:c>
      <x:c r="H212" s="2" t="str">
        <x:v>苏州睿幄物流租赁4.5T*4</x:v>
      </x:c>
      <x:c r="I212" s="2" t="n">
        <x:v>3</x:v>
      </x:c>
      <x:c r="J212" s="2" t="str">
        <x:v>羚牛136辆4.5T冷链车</x:v>
      </x:c>
      <x:c r="K212" s="2" t="str">
        <x:v>2026-09-01 00:00:00</x:v>
      </x:c>
      <x:c r="L212" s="2" t="str">
        <x:v>2026-09-30 00:00:00</x:v>
      </x:c>
      <x:c r="M212" s="2" t="n">
        <x:v>30</x:v>
      </x:c>
      <x:c r="N212" s="7" t="n">
        <x:f>ROUND(V212*M212/'规则与名单'!$B$3,2)</x:f>
        <x:v>5000</x:v>
      </x:c>
      <x:c r="O212" s="7" t="n">
        <x:f>ROUND(SUMIFS('逐日取数依据'!$L$2:$L$8738,'逐日取数依据'!$A$2:$A$8738,AB212),2)</x:f>
        <x:v>2606.3</x:v>
      </x:c>
      <x:c r="P212" s="2" t="n">
        <x:f>ROUND(O212/N212*100,2)</x:f>
        <x:v>52.13</x:v>
      </x:c>
      <x:c r="Q212" s="2" t="str">
        <x:f>IF(X212=M212,"待补里程",IF(O212&gt;=N212,"达标",IF(X212&gt;0,"已有里程未达标","未达标")))</x:f>
        <x:v>已有里程未达标</x:v>
      </x:c>
      <x:c r="R212" s="2" t="str">
        <x:v>已完成</x:v>
      </x:c>
      <x:c r="S212" s="2" t="str">
        <x:v>2026-05-01 00:00:00</x:v>
      </x:c>
      <x:c r="T212" s="2"/>
      <x:c r="U212" s="2" t="str">
        <x:v>2026-10-05 00:00:00</x:v>
      </x:c>
      <x:c r="V212" s="2" t="n">
        <x:v>5000</x:v>
      </x:c>
      <x:c r="W212" s="7" t="n">
        <x:v>260</x:v>
      </x:c>
      <x:c r="X212" s="2" t="n">
        <x:f>SUMIFS('逐日取数依据'!$M$2:$M$8738,'逐日取数依据'!$A$2:$A$8738,AB212)</x:f>
        <x:v>6</x:v>
      </x:c>
      <x:c r="Y212" s="2" t="str">
        <x:v>否</x:v>
      </x:c>
      <x:c r="Z212" s="2" t="str">
        <x:v>否</x:v>
      </x:c>
      <x:c r="AA212" s="2" t="str">
        <x:f>IF(X212&gt;0,"仅累计已有数据，缺失不代表实际零里程","数据齐全")</x:f>
        <x:v>仅累计已有数据，缺失不代表实际零里程</x:v>
      </x:c>
      <x:c r="AB212" s="2" t="n">
        <x:v>212</x:v>
      </x:c>
      <x:c r="AC212" s="2" t="n">
        <x:v>30</x:v>
      </x:c>
      <x:c r="AD212" s="7" t="n">
        <x:v>5000</x:v>
      </x:c>
      <x:c r="AE212" s="2" t="str">
        <x:v>非测试日纯氢21天；缺失6天；非测试日仪表3天</x:v>
      </x:c>
    </x:row>
    <x:row r="213" ht="22" customHeight="1">
      <x:c r="A213" s="2" t="str">
        <x:v>粤AGP3080</x:v>
      </x:c>
      <x:c r="B213" s="2" t="n">
        <x:v>2026</x:v>
      </x:c>
      <x:c r="C213" s="2" t="n">
        <x:v>9</x:v>
      </x:c>
      <x:c r="D213" s="2" t="str">
        <x:v>业务二部</x:v>
      </x:c>
      <x:c r="E213" s="2" t="str">
        <x:v>尚建华</x:v>
      </x:c>
      <x:c r="F213" s="2" t="str">
        <x:v>无锡铭康物流有限公司-1</x:v>
      </x:c>
      <x:c r="G213" s="2" t="str">
        <x:v>20260316001</x:v>
      </x:c>
      <x:c r="H213" s="2" t="str">
        <x:v>余姚盒马自运营4.5T*40</x:v>
      </x:c>
      <x:c r="I213" s="2" t="n">
        <x:v>2</x:v>
      </x:c>
      <x:c r="J213" s="2" t="str">
        <x:v>交投190辆4.5T冷链车</x:v>
      </x:c>
      <x:c r="K213" s="2" t="str">
        <x:v>2026-09-01 00:00:00</x:v>
      </x:c>
      <x:c r="L213" s="2" t="str">
        <x:v>2026-09-01 00:00:00</x:v>
      </x:c>
      <x:c r="M213" s="2" t="n">
        <x:v>1</x:v>
      </x:c>
      <x:c r="N213" s="7" t="n">
        <x:f>ROUND(V213*M213/'规则与名单'!$B$3,2)</x:f>
        <x:v>100</x:v>
      </x:c>
      <x:c r="O213" s="7" t="n">
        <x:f>ROUND(SUMIFS('逐日取数依据'!$L$2:$L$8738,'逐日取数依据'!$A$2:$A$8738,AB213),2)</x:f>
        <x:v>122.4</x:v>
      </x:c>
      <x:c r="P213" s="2" t="n">
        <x:f>ROUND(O213/N213*100,2)</x:f>
        <x:v>122.4</x:v>
      </x:c>
      <x:c r="Q213" s="2" t="str">
        <x:f>IF(X213=M213,"待补里程",IF(O213&gt;=N213,"达标",IF(X213&gt;0,"已有里程未达标","未达标")))</x:f>
        <x:v>达标</x:v>
      </x:c>
      <x:c r="R213" s="2" t="str">
        <x:v>已完成</x:v>
      </x:c>
      <x:c r="S213" s="2" t="str">
        <x:v>2026-03-16 00:00:00</x:v>
      </x:c>
      <x:c r="T213" s="2"/>
      <x:c r="U213" s="2" t="str">
        <x:v>2026-09-01 00:00:00</x:v>
      </x:c>
      <x:c r="V213" s="2" t="n">
        <x:v>3000</x:v>
      </x:c>
      <x:c r="W213" s="7" t="n">
        <x:v>150</x:v>
      </x:c>
      <x:c r="X213" s="2" t="n">
        <x:f>SUMIFS('逐日取数依据'!$M$2:$M$8738,'逐日取数依据'!$A$2:$A$8738,AB213)</x:f>
        <x:v>0</x:v>
      </x:c>
      <x:c r="Y213" s="2" t="str">
        <x:v>否</x:v>
      </x:c>
      <x:c r="Z213" s="2" t="str">
        <x:v>否</x:v>
      </x:c>
      <x:c r="AA213" s="2" t="str">
        <x:f>IF(X213&gt;0,"仅累计已有数据，缺失不代表实际零里程","数据齐全")</x:f>
        <x:v>数据齐全</x:v>
      </x:c>
      <x:c r="AB213" s="2" t="n">
        <x:v>213</x:v>
      </x:c>
      <x:c r="AC213" s="2" t="n">
        <x:v>1</x:v>
      </x:c>
      <x:c r="AD213" s="7" t="n">
        <x:v>100</x:v>
      </x:c>
      <x:c r="AE213" s="2" t="str">
        <x:v>非测试日纯氢1天</x:v>
      </x:c>
    </x:row>
    <x:row r="214" ht="22" customHeight="1">
      <x:c r="A214" s="2" t="str">
        <x:v>粤AGP3486</x:v>
      </x:c>
      <x:c r="B214" s="2" t="n">
        <x:v>2026</x:v>
      </x:c>
      <x:c r="C214" s="2" t="n">
        <x:v>9</x:v>
      </x:c>
      <x:c r="D214" s="2" t="str">
        <x:v>业务二部</x:v>
      </x:c>
      <x:c r="E214" s="2" t="str">
        <x:v>尚建华</x:v>
      </x:c>
      <x:c r="F214" s="2" t="str">
        <x:v>新疆佳淇信息科技有限公司</x:v>
      </x:c>
      <x:c r="G214" s="2" t="str">
        <x:v>LNZLHT 20260317001</x:v>
      </x:c>
      <x:c r="H214" s="2" t="str">
        <x:v>新疆佳淇租赁4.5T*3</x:v>
      </x:c>
      <x:c r="I214" s="2" t="n">
        <x:v>3</x:v>
      </x:c>
      <x:c r="J214" s="2" t="str">
        <x:v>羚牛136辆4.5T冷链车</x:v>
      </x:c>
      <x:c r="K214" s="2" t="str">
        <x:v>2026-09-01 00:00:00</x:v>
      </x:c>
      <x:c r="L214" s="2" t="str">
        <x:v>2026-09-30 00:00:00</x:v>
      </x:c>
      <x:c r="M214" s="2" t="n">
        <x:v>30</x:v>
      </x:c>
      <x:c r="N214" s="7" t="n">
        <x:f>ROUND(V214*M214/'规则与名单'!$B$3,2)</x:f>
        <x:v>5000</x:v>
      </x:c>
      <x:c r="O214" s="7" t="n">
        <x:f>ROUND(SUMIFS('逐日取数依据'!$L$2:$L$8738,'逐日取数依据'!$A$2:$A$8738,AB214),2)</x:f>
        <x:v>5302.7</x:v>
      </x:c>
      <x:c r="P214" s="2" t="n">
        <x:f>ROUND(O214/N214*100,2)</x:f>
        <x:v>106.05</x:v>
      </x:c>
      <x:c r="Q214" s="2" t="str">
        <x:f>IF(X214=M214,"待补里程",IF(O214&gt;=N214,"达标",IF(X214&gt;0,"已有里程未达标","未达标")))</x:f>
        <x:v>达标</x:v>
      </x:c>
      <x:c r="R214" s="2" t="str">
        <x:v>进行中</x:v>
      </x:c>
      <x:c r="S214" s="2" t="str">
        <x:v>2026-03-29 00:00:00</x:v>
      </x:c>
      <x:c r="T214" s="2"/>
      <x:c r="U214" s="2"/>
      <x:c r="V214" s="2" t="n">
        <x:v>5000</x:v>
      </x:c>
      <x:c r="W214" s="7" t="n">
        <x:v>260</x:v>
      </x:c>
      <x:c r="X214" s="2" t="n">
        <x:f>SUMIFS('逐日取数依据'!$M$2:$M$8738,'逐日取数依据'!$A$2:$A$8738,AB214)</x:f>
        <x:v>0</x:v>
      </x:c>
      <x:c r="Y214" s="2" t="str">
        <x:v>否</x:v>
      </x:c>
      <x:c r="Z214" s="2" t="str">
        <x:v>否</x:v>
      </x:c>
      <x:c r="AA214" s="2" t="str">
        <x:f>IF(X214&gt;0,"仅累计已有数据，缺失不代表实际零里程","数据齐全")</x:f>
        <x:v>数据齐全</x:v>
      </x:c>
      <x:c r="AB214" s="2" t="n">
        <x:v>214</x:v>
      </x:c>
      <x:c r="AC214" s="2" t="n">
        <x:v>30</x:v>
      </x:c>
      <x:c r="AD214" s="7" t="n">
        <x:v>5000</x:v>
      </x:c>
      <x:c r="AE214" s="2" t="str">
        <x:v>非测试日纯氢30天</x:v>
      </x:c>
    </x:row>
    <x:row r="215" ht="22" customHeight="1">
      <x:c r="A215" s="2" t="str">
        <x:v>粤AGP3612</x:v>
      </x:c>
      <x:c r="B215" s="2" t="n">
        <x:v>2026</x:v>
      </x:c>
      <x:c r="C215" s="2" t="n">
        <x:v>9</x:v>
      </x:c>
      <x:c r="D215" s="2" t="str">
        <x:v>业务二部</x:v>
      </x:c>
      <x:c r="E215" s="2" t="str">
        <x:v>尚建华</x:v>
      </x:c>
      <x:c r="F215" s="2" t="str">
        <x:v>嘉兴益顺冷链物流有限公司</x:v>
      </x:c>
      <x:c r="G215" s="2" t="str">
        <x:v>LNZLHT 20260525001</x:v>
      </x:c>
      <x:c r="H215" s="2" t="str">
        <x:v>嘉兴益顺租赁4.5T*4</x:v>
      </x:c>
      <x:c r="I215" s="2" t="n">
        <x:v>3</x:v>
      </x:c>
      <x:c r="J215" s="2" t="str">
        <x:v>羚牛136辆4.5T冷链车</x:v>
      </x:c>
      <x:c r="K215" s="2" t="str">
        <x:v>2026-09-01 00:00:00</x:v>
      </x:c>
      <x:c r="L215" s="2" t="str">
        <x:v>2026-09-30 00:00:00</x:v>
      </x:c>
      <x:c r="M215" s="2" t="n">
        <x:v>30</x:v>
      </x:c>
      <x:c r="N215" s="7" t="n">
        <x:f>ROUND(V215*M215/'规则与名单'!$B$3,2)</x:f>
        <x:v>5000</x:v>
      </x:c>
      <x:c r="O215" s="7" t="n">
        <x:f>ROUND(SUMIFS('逐日取数依据'!$L$2:$L$8738,'逐日取数依据'!$A$2:$A$8738,AB215),2)</x:f>
        <x:v>6145.1</x:v>
      </x:c>
      <x:c r="P215" s="2" t="n">
        <x:f>ROUND(O215/N215*100,2)</x:f>
        <x:v>122.9</x:v>
      </x:c>
      <x:c r="Q215" s="2" t="str">
        <x:f>IF(X215=M215,"待补里程",IF(O215&gt;=N215,"达标",IF(X215&gt;0,"已有里程未达标","未达标")))</x:f>
        <x:v>达标</x:v>
      </x:c>
      <x:c r="R215" s="2" t="str">
        <x:v>进行中</x:v>
      </x:c>
      <x:c r="S215" s="2" t="str">
        <x:v>2026-05-26 00:00:00</x:v>
      </x:c>
      <x:c r="T215" s="2"/>
      <x:c r="U215" s="2"/>
      <x:c r="V215" s="2" t="n">
        <x:v>5000</x:v>
      </x:c>
      <x:c r="W215" s="7" t="n">
        <x:v>260</x:v>
      </x:c>
      <x:c r="X215" s="2" t="n">
        <x:f>SUMIFS('逐日取数依据'!$M$2:$M$8738,'逐日取数依据'!$A$2:$A$8738,AB215)</x:f>
        <x:v>6</x:v>
      </x:c>
      <x:c r="Y215" s="2" t="str">
        <x:v>否</x:v>
      </x:c>
      <x:c r="Z215" s="2" t="str">
        <x:v>否</x:v>
      </x:c>
      <x:c r="AA215" s="2" t="str">
        <x:f>IF(X215&gt;0,"仅累计已有数据，缺失不代表实际零里程","数据齐全")</x:f>
        <x:v>仅累计已有数据，缺失不代表实际零里程</x:v>
      </x:c>
      <x:c r="AB215" s="2" t="n">
        <x:v>215</x:v>
      </x:c>
      <x:c r="AC215" s="2" t="n">
        <x:v>30</x:v>
      </x:c>
      <x:c r="AD215" s="7" t="n">
        <x:v>5000</x:v>
      </x:c>
      <x:c r="AE215" s="2" t="str">
        <x:v>非测试日纯氢24天；缺失6天</x:v>
      </x:c>
    </x:row>
    <x:row r="216" ht="22" customHeight="1">
      <x:c r="A216" s="2" t="str">
        <x:v>粤AGP3617</x:v>
      </x:c>
      <x:c r="B216" s="2" t="n">
        <x:v>2026</x:v>
      </x:c>
      <x:c r="C216" s="2" t="n">
        <x:v>9</x:v>
      </x:c>
      <x:c r="D216" s="2" t="str">
        <x:v>业务二部</x:v>
      </x:c>
      <x:c r="E216" s="2" t="str">
        <x:v>尚建华</x:v>
      </x:c>
      <x:c r="F216" s="2" t="str">
        <x:v>新疆佳淇信息科技有限公司</x:v>
      </x:c>
      <x:c r="G216" s="2" t="str">
        <x:v>LNZLHT 20260317001</x:v>
      </x:c>
      <x:c r="H216" s="2" t="str">
        <x:v>新疆佳淇租赁4.5T*3</x:v>
      </x:c>
      <x:c r="I216" s="2" t="n">
        <x:v>3</x:v>
      </x:c>
      <x:c r="J216" s="2" t="str">
        <x:v>羚牛136辆4.5T冷链车</x:v>
      </x:c>
      <x:c r="K216" s="2" t="str">
        <x:v>2026-09-01 00:00:00</x:v>
      </x:c>
      <x:c r="L216" s="2" t="str">
        <x:v>2026-09-30 00:00:00</x:v>
      </x:c>
      <x:c r="M216" s="2" t="n">
        <x:v>30</x:v>
      </x:c>
      <x:c r="N216" s="7" t="n">
        <x:f>ROUND(V216*M216/'规则与名单'!$B$3,2)</x:f>
        <x:v>5000</x:v>
      </x:c>
      <x:c r="O216" s="7" t="n">
        <x:f>ROUND(SUMIFS('逐日取数依据'!$L$2:$L$8738,'逐日取数依据'!$A$2:$A$8738,AB216),2)</x:f>
        <x:v>3938.8</x:v>
      </x:c>
      <x:c r="P216" s="2" t="n">
        <x:f>ROUND(O216/N216*100,2)</x:f>
        <x:v>78.78</x:v>
      </x:c>
      <x:c r="Q216" s="2" t="str">
        <x:f>IF(X216=M216,"待补里程",IF(O216&gt;=N216,"达标",IF(X216&gt;0,"已有里程未达标","未达标")))</x:f>
        <x:v>已有里程未达标</x:v>
      </x:c>
      <x:c r="R216" s="2" t="str">
        <x:v>进行中</x:v>
      </x:c>
      <x:c r="S216" s="2" t="str">
        <x:v>2026-03-29 00:00:00</x:v>
      </x:c>
      <x:c r="T216" s="2"/>
      <x:c r="U216" s="2"/>
      <x:c r="V216" s="2" t="n">
        <x:v>5000</x:v>
      </x:c>
      <x:c r="W216" s="7" t="n">
        <x:v>260</x:v>
      </x:c>
      <x:c r="X216" s="2" t="n">
        <x:f>SUMIFS('逐日取数依据'!$M$2:$M$8738,'逐日取数依据'!$A$2:$A$8738,AB216)</x:f>
        <x:v>1</x:v>
      </x:c>
      <x:c r="Y216" s="2" t="str">
        <x:v>否</x:v>
      </x:c>
      <x:c r="Z216" s="2" t="str">
        <x:v>否</x:v>
      </x:c>
      <x:c r="AA216" s="2" t="str">
        <x:f>IF(X216&gt;0,"仅累计已有数据，缺失不代表实际零里程","数据齐全")</x:f>
        <x:v>仅累计已有数据，缺失不代表实际零里程</x:v>
      </x:c>
      <x:c r="AB216" s="2" t="n">
        <x:v>216</x:v>
      </x:c>
      <x:c r="AC216" s="2" t="n">
        <x:v>30</x:v>
      </x:c>
      <x:c r="AD216" s="7" t="n">
        <x:v>5000</x:v>
      </x:c>
      <x:c r="AE216" s="2" t="str">
        <x:v>非测试日纯氢29天；缺失1天</x:v>
      </x:c>
    </x:row>
    <x:row r="217" ht="22" customHeight="1">
      <x:c r="A217" s="2" t="str">
        <x:v>粤AGP3659</x:v>
      </x:c>
      <x:c r="B217" s="2" t="n">
        <x:v>2026</x:v>
      </x:c>
      <x:c r="C217" s="2" t="n">
        <x:v>9</x:v>
      </x:c>
      <x:c r="D217" s="2" t="str">
        <x:v>业务二部</x:v>
      </x:c>
      <x:c r="E217" s="2" t="str">
        <x:v>尚建华</x:v>
      </x:c>
      <x:c r="F217" s="2" t="str">
        <x:v>苏州睿幄物流有限公司</x:v>
      </x:c>
      <x:c r="G217" s="2" t="str">
        <x:v>LNZLHT 20260430001</x:v>
      </x:c>
      <x:c r="H217" s="2" t="str">
        <x:v>苏州睿幄物流租赁4.5T*4</x:v>
      </x:c>
      <x:c r="I217" s="2" t="n">
        <x:v>3</x:v>
      </x:c>
      <x:c r="J217" s="2" t="str">
        <x:v>羚牛136辆4.5T冷链车</x:v>
      </x:c>
      <x:c r="K217" s="2" t="str">
        <x:v>2026-09-01 00:00:00</x:v>
      </x:c>
      <x:c r="L217" s="2" t="str">
        <x:v>2026-09-30 00:00:00</x:v>
      </x:c>
      <x:c r="M217" s="2" t="n">
        <x:v>30</x:v>
      </x:c>
      <x:c r="N217" s="7" t="n">
        <x:f>ROUND(V217*M217/'规则与名单'!$B$3,2)</x:f>
        <x:v>5000</x:v>
      </x:c>
      <x:c r="O217" s="7" t="n">
        <x:f>ROUND(SUMIFS('逐日取数依据'!$L$2:$L$8738,'逐日取数依据'!$A$2:$A$8738,AB217),2)</x:f>
        <x:v>3835.4</x:v>
      </x:c>
      <x:c r="P217" s="2" t="n">
        <x:f>ROUND(O217/N217*100,2)</x:f>
        <x:v>76.71</x:v>
      </x:c>
      <x:c r="Q217" s="2" t="str">
        <x:f>IF(X217=M217,"待补里程",IF(O217&gt;=N217,"达标",IF(X217&gt;0,"已有里程未达标","未达标")))</x:f>
        <x:v>已有里程未达标</x:v>
      </x:c>
      <x:c r="R217" s="2" t="str">
        <x:v>已完成</x:v>
      </x:c>
      <x:c r="S217" s="2" t="str">
        <x:v>2026-05-01 00:00:00</x:v>
      </x:c>
      <x:c r="T217" s="2"/>
      <x:c r="U217" s="2" t="str">
        <x:v>2026-10-05 00:00:00</x:v>
      </x:c>
      <x:c r="V217" s="2" t="n">
        <x:v>5000</x:v>
      </x:c>
      <x:c r="W217" s="7" t="n">
        <x:v>260</x:v>
      </x:c>
      <x:c r="X217" s="2" t="n">
        <x:f>SUMIFS('逐日取数依据'!$M$2:$M$8738,'逐日取数依据'!$A$2:$A$8738,AB217)</x:f>
        <x:v>7</x:v>
      </x:c>
      <x:c r="Y217" s="2" t="str">
        <x:v>否</x:v>
      </x:c>
      <x:c r="Z217" s="2" t="str">
        <x:v>否</x:v>
      </x:c>
      <x:c r="AA217" s="2" t="str">
        <x:f>IF(X217&gt;0,"仅累计已有数据，缺失不代表实际零里程","数据齐全")</x:f>
        <x:v>仅累计已有数据，缺失不代表实际零里程</x:v>
      </x:c>
      <x:c r="AB217" s="2" t="n">
        <x:v>217</x:v>
      </x:c>
      <x:c r="AC217" s="2" t="n">
        <x:v>30</x:v>
      </x:c>
      <x:c r="AD217" s="7" t="n">
        <x:v>5000</x:v>
      </x:c>
      <x:c r="AE217" s="2" t="str">
        <x:v>非测试日纯氢22天；缺失7天；非测试日仪表1天</x:v>
      </x:c>
    </x:row>
    <x:row r="218" ht="22" customHeight="1">
      <x:c r="A218" s="2" t="str">
        <x:v>粤AGP5379</x:v>
      </x:c>
      <x:c r="B218" s="2" t="n">
        <x:v>2026</x:v>
      </x:c>
      <x:c r="C218" s="2" t="n">
        <x:v>9</x:v>
      </x:c>
      <x:c r="D218" s="2" t="str">
        <x:v>业务二部</x:v>
      </x:c>
      <x:c r="E218" s="2" t="str">
        <x:v>尚建华</x:v>
      </x:c>
      <x:c r="F218" s="2" t="str">
        <x:v>苏州睿幄物流有限公司</x:v>
      </x:c>
      <x:c r="G218" s="2" t="str">
        <x:v>LNZLHT 20260430001</x:v>
      </x:c>
      <x:c r="H218" s="2" t="str">
        <x:v>苏州睿幄物流租赁4.5T*4</x:v>
      </x:c>
      <x:c r="I218" s="2" t="n">
        <x:v>3</x:v>
      </x:c>
      <x:c r="J218" s="2" t="str">
        <x:v>羚牛136辆4.5T冷链车</x:v>
      </x:c>
      <x:c r="K218" s="2" t="str">
        <x:v>2026-09-01 00:00:00</x:v>
      </x:c>
      <x:c r="L218" s="2" t="str">
        <x:v>2026-09-30 00:00:00</x:v>
      </x:c>
      <x:c r="M218" s="2" t="n">
        <x:v>30</x:v>
      </x:c>
      <x:c r="N218" s="7" t="n">
        <x:f>ROUND(V218*M218/'规则与名单'!$B$3,2)</x:f>
        <x:v>5000</x:v>
      </x:c>
      <x:c r="O218" s="7" t="n">
        <x:f>ROUND(SUMIFS('逐日取数依据'!$L$2:$L$8738,'逐日取数依据'!$A$2:$A$8738,AB218),2)</x:f>
        <x:v>3255</x:v>
      </x:c>
      <x:c r="P218" s="2" t="n">
        <x:f>ROUND(O218/N218*100,2)</x:f>
        <x:v>65.1</x:v>
      </x:c>
      <x:c r="Q218" s="2" t="str">
        <x:f>IF(X218=M218,"待补里程",IF(O218&gt;=N218,"达标",IF(X218&gt;0,"已有里程未达标","未达标")))</x:f>
        <x:v>已有里程未达标</x:v>
      </x:c>
      <x:c r="R218" s="2" t="str">
        <x:v>进行中</x:v>
      </x:c>
      <x:c r="S218" s="2" t="str">
        <x:v>2026-06-09 00:00:00</x:v>
      </x:c>
      <x:c r="T218" s="2"/>
      <x:c r="U218" s="2"/>
      <x:c r="V218" s="2" t="n">
        <x:v>5000</x:v>
      </x:c>
      <x:c r="W218" s="7" t="n">
        <x:v>260</x:v>
      </x:c>
      <x:c r="X218" s="2" t="n">
        <x:f>SUMIFS('逐日取数依据'!$M$2:$M$8738,'逐日取数依据'!$A$2:$A$8738,AB218)</x:f>
        <x:v>2</x:v>
      </x:c>
      <x:c r="Y218" s="2" t="str">
        <x:v>否</x:v>
      </x:c>
      <x:c r="Z218" s="2" t="str">
        <x:v>否</x:v>
      </x:c>
      <x:c r="AA218" s="2" t="str">
        <x:f>IF(X218&gt;0,"仅累计已有数据，缺失不代表实际零里程","数据齐全")</x:f>
        <x:v>仅累计已有数据，缺失不代表实际零里程</x:v>
      </x:c>
      <x:c r="AB218" s="2" t="n">
        <x:v>218</x:v>
      </x:c>
      <x:c r="AC218" s="2" t="n">
        <x:v>30</x:v>
      </x:c>
      <x:c r="AD218" s="7" t="n">
        <x:v>5000</x:v>
      </x:c>
      <x:c r="AE218" s="2" t="str">
        <x:v>非测试日纯氢26天；缺失2天；非测试日仪表2天</x:v>
      </x:c>
    </x:row>
    <x:row r="219" ht="22" customHeight="1">
      <x:c r="A219" s="2" t="str">
        <x:v>粤AGP5711</x:v>
      </x:c>
      <x:c r="B219" s="2" t="n">
        <x:v>2026</x:v>
      </x:c>
      <x:c r="C219" s="2" t="n">
        <x:v>9</x:v>
      </x:c>
      <x:c r="D219" s="2" t="str">
        <x:v>业务二部</x:v>
      </x:c>
      <x:c r="E219" s="2" t="str">
        <x:v>尚建华</x:v>
      </x:c>
      <x:c r="F219" s="2" t="str">
        <x:v>黑龙江圣合商贸有限公司新疆分公司</x:v>
      </x:c>
      <x:c r="G219" s="2" t="str">
        <x:v>LNZLHT 20260414002</x:v>
      </x:c>
      <x:c r="H219" s="2" t="str">
        <x:v>黑龙江圣和商贸租赁4.5T*1</x:v>
      </x:c>
      <x:c r="I219" s="2" t="n">
        <x:v>3</x:v>
      </x:c>
      <x:c r="J219" s="2" t="str">
        <x:v>羚牛136辆4.5T冷链车</x:v>
      </x:c>
      <x:c r="K219" s="2" t="str">
        <x:v>2026-09-01 00:00:00</x:v>
      </x:c>
      <x:c r="L219" s="2" t="str">
        <x:v>2026-09-30 00:00:00</x:v>
      </x:c>
      <x:c r="M219" s="2" t="n">
        <x:v>30</x:v>
      </x:c>
      <x:c r="N219" s="7" t="n">
        <x:f>ROUND(V219*M219/'规则与名单'!$B$3,2)</x:f>
        <x:v>5000</x:v>
      </x:c>
      <x:c r="O219" s="7" t="n">
        <x:f>ROUND(SUMIFS('逐日取数依据'!$L$2:$L$8738,'逐日取数依据'!$A$2:$A$8738,AB219),2)</x:f>
        <x:v>4099.6</x:v>
      </x:c>
      <x:c r="P219" s="2" t="n">
        <x:f>ROUND(O219/N219*100,2)</x:f>
        <x:v>81.99</x:v>
      </x:c>
      <x:c r="Q219" s="2" t="str">
        <x:f>IF(X219=M219,"待补里程",IF(O219&gt;=N219,"达标",IF(X219&gt;0,"已有里程未达标","未达标")))</x:f>
        <x:v>已有里程未达标</x:v>
      </x:c>
      <x:c r="R219" s="2" t="str">
        <x:v>进行中</x:v>
      </x:c>
      <x:c r="S219" s="2" t="str">
        <x:v>2026-04-23 00:00:00</x:v>
      </x:c>
      <x:c r="T219" s="2"/>
      <x:c r="U219" s="2"/>
      <x:c r="V219" s="2" t="n">
        <x:v>5000</x:v>
      </x:c>
      <x:c r="W219" s="7" t="n">
        <x:v>260</x:v>
      </x:c>
      <x:c r="X219" s="2" t="n">
        <x:f>SUMIFS('逐日取数依据'!$M$2:$M$8738,'逐日取数依据'!$A$2:$A$8738,AB219)</x:f>
        <x:v>1</x:v>
      </x:c>
      <x:c r="Y219" s="2" t="str">
        <x:v>否</x:v>
      </x:c>
      <x:c r="Z219" s="2" t="str">
        <x:v>否</x:v>
      </x:c>
      <x:c r="AA219" s="2" t="str">
        <x:f>IF(X219&gt;0,"仅累计已有数据，缺失不代表实际零里程","数据齐全")</x:f>
        <x:v>仅累计已有数据，缺失不代表实际零里程</x:v>
      </x:c>
      <x:c r="AB219" s="2" t="n">
        <x:v>219</x:v>
      </x:c>
      <x:c r="AC219" s="2" t="n">
        <x:v>30</x:v>
      </x:c>
      <x:c r="AD219" s="7" t="n">
        <x:v>5000</x:v>
      </x:c>
      <x:c r="AE219" s="2" t="str">
        <x:v>非测试日纯氢29天；缺失1天</x:v>
      </x:c>
    </x:row>
    <x:row r="220" ht="22" customHeight="1">
      <x:c r="A220" s="2" t="str">
        <x:v>粤AGP6680</x:v>
      </x:c>
      <x:c r="B220" s="2" t="n">
        <x:v>2026</x:v>
      </x:c>
      <x:c r="C220" s="2" t="n">
        <x:v>9</x:v>
      </x:c>
      <x:c r="D220" s="2" t="str">
        <x:v>业务二部</x:v>
      </x:c>
      <x:c r="E220" s="2" t="str">
        <x:v>尚建华</x:v>
      </x:c>
      <x:c r="F220" s="2" t="str">
        <x:v>嘉兴金小悦贸易有限公司</x:v>
      </x:c>
      <x:c r="G220" s="2" t="str">
        <x:v>JXLN-23-037(20230911)</x:v>
      </x:c>
      <x:c r="H220" s="2" t="str">
        <x:v>金小悦餐饮配送（新增4.5T*1）</x:v>
      </x:c>
      <x:c r="I220" s="2" t="n">
        <x:v>2</x:v>
      </x:c>
      <x:c r="J220" s="2" t="str">
        <x:v>交投190辆4.5T冷链车</x:v>
      </x:c>
      <x:c r="K220" s="2" t="str">
        <x:v>2026-09-01 00:00:00</x:v>
      </x:c>
      <x:c r="L220" s="2" t="str">
        <x:v>2026-09-30 00:00:00</x:v>
      </x:c>
      <x:c r="M220" s="2" t="n">
        <x:v>30</x:v>
      </x:c>
      <x:c r="N220" s="7" t="n">
        <x:f>ROUND(V220*M220/'规则与名单'!$B$3,2)</x:f>
        <x:v>3000</x:v>
      </x:c>
      <x:c r="O220" s="7" t="n">
        <x:f>ROUND(SUMIFS('逐日取数依据'!$L$2:$L$8738,'逐日取数依据'!$A$2:$A$8738,AB220),2)</x:f>
        <x:v>2171.6</x:v>
      </x:c>
      <x:c r="P220" s="2" t="n">
        <x:f>ROUND(O220/N220*100,2)</x:f>
        <x:v>72.39</x:v>
      </x:c>
      <x:c r="Q220" s="2" t="str">
        <x:f>IF(X220=M220,"待补里程",IF(O220&gt;=N220,"达标",IF(X220&gt;0,"已有里程未达标","未达标")))</x:f>
        <x:v>未达标</x:v>
      </x:c>
      <x:c r="R220" s="2" t="str">
        <x:v>进行中</x:v>
      </x:c>
      <x:c r="S220" s="2" t="str">
        <x:v>2025-08-14 00:00:00</x:v>
      </x:c>
      <x:c r="T220" s="2"/>
      <x:c r="U220" s="2"/>
      <x:c r="V220" s="2" t="n">
        <x:v>3000</x:v>
      </x:c>
      <x:c r="W220" s="7" t="n">
        <x:v>150</x:v>
      </x:c>
      <x:c r="X220" s="2" t="n">
        <x:f>SUMIFS('逐日取数依据'!$M$2:$M$8738,'逐日取数依据'!$A$2:$A$8738,AB220)</x:f>
        <x:v>0</x:v>
      </x:c>
      <x:c r="Y220" s="2" t="str">
        <x:v>否</x:v>
      </x:c>
      <x:c r="Z220" s="2" t="str">
        <x:v>否</x:v>
      </x:c>
      <x:c r="AA220" s="2" t="str">
        <x:f>IF(X220&gt;0,"仅累计已有数据，缺失不代表实际零里程","数据齐全")</x:f>
        <x:v>数据齐全</x:v>
      </x:c>
      <x:c r="AB220" s="2" t="n">
        <x:v>220</x:v>
      </x:c>
      <x:c r="AC220" s="2" t="n">
        <x:v>30</x:v>
      </x:c>
      <x:c r="AD220" s="7" t="n">
        <x:v>3000</x:v>
      </x:c>
      <x:c r="AE220" s="2" t="str">
        <x:v>非测试日纯氢30天</x:v>
      </x:c>
    </x:row>
    <x:row r="221" ht="22" customHeight="1">
      <x:c r="A221" s="2" t="str">
        <x:v>粤AGP9338</x:v>
      </x:c>
      <x:c r="B221" s="2" t="n">
        <x:v>2026</x:v>
      </x:c>
      <x:c r="C221" s="2" t="n">
        <x:v>9</x:v>
      </x:c>
      <x:c r="D221" s="2" t="str">
        <x:v>业务二部</x:v>
      </x:c>
      <x:c r="E221" s="2" t="str">
        <x:v>尚建华</x:v>
      </x:c>
      <x:c r="F221" s="2" t="str">
        <x:v>嘉兴益顺冷链物流有限公司</x:v>
      </x:c>
      <x:c r="G221" s="2" t="str">
        <x:v>20250801001</x:v>
      </x:c>
      <x:c r="H221" s="2" t="str">
        <x:v>嘉兴益顺4.5T物流业务</x:v>
      </x:c>
      <x:c r="I221" s="2" t="n">
        <x:v>2</x:v>
      </x:c>
      <x:c r="J221" s="2" t="str">
        <x:v>交投190辆4.5T冷链车</x:v>
      </x:c>
      <x:c r="K221" s="2" t="str">
        <x:v>2026-09-01 00:00:00</x:v>
      </x:c>
      <x:c r="L221" s="2" t="str">
        <x:v>2026-09-01 00:00:00</x:v>
      </x:c>
      <x:c r="M221" s="2" t="n">
        <x:v>1</x:v>
      </x:c>
      <x:c r="N221" s="7" t="n">
        <x:f>ROUND(V221*M221/'规则与名单'!$B$3,2)</x:f>
        <x:v>100</x:v>
      </x:c>
      <x:c r="O221" s="7" t="n">
        <x:f>ROUND(SUMIFS('逐日取数依据'!$L$2:$L$8738,'逐日取数依据'!$A$2:$A$8738,AB221),2)</x:f>
        <x:v>0</x:v>
      </x:c>
      <x:c r="P221" s="2" t="n">
        <x:f>ROUND(O221/N221*100,2)</x:f>
        <x:v>0</x:v>
      </x:c>
      <x:c r="Q221" s="2" t="str">
        <x:f>IF(X221=M221,"待补里程",IF(O221&gt;=N221,"达标",IF(X221&gt;0,"已有里程未达标","未达标")))</x:f>
        <x:v>未达标</x:v>
      </x:c>
      <x:c r="R221" s="2" t="str">
        <x:v>已完成</x:v>
      </x:c>
      <x:c r="S221" s="2" t="str">
        <x:v>2025-11-24 00:00:00</x:v>
      </x:c>
      <x:c r="T221" s="2"/>
      <x:c r="U221" s="2" t="str">
        <x:v>2026-09-01 00:00:00</x:v>
      </x:c>
      <x:c r="V221" s="2" t="n">
        <x:v>3000</x:v>
      </x:c>
      <x:c r="W221" s="7" t="n">
        <x:v>150</x:v>
      </x:c>
      <x:c r="X221" s="2" t="n">
        <x:f>SUMIFS('逐日取数依据'!$M$2:$M$8738,'逐日取数依据'!$A$2:$A$8738,AB221)</x:f>
        <x:v>0</x:v>
      </x:c>
      <x:c r="Y221" s="2" t="str">
        <x:v>否</x:v>
      </x:c>
      <x:c r="Z221" s="2" t="str">
        <x:v>否</x:v>
      </x:c>
      <x:c r="AA221" s="2" t="str">
        <x:f>IF(X221&gt;0,"仅累计已有数据，缺失不代表实际零里程","数据齐全")</x:f>
        <x:v>数据齐全</x:v>
      </x:c>
      <x:c r="AB221" s="2" t="n">
        <x:v>221</x:v>
      </x:c>
      <x:c r="AC221" s="2" t="n">
        <x:v>1</x:v>
      </x:c>
      <x:c r="AD221" s="7" t="n">
        <x:v>100</x:v>
      </x:c>
      <x:c r="AE221" s="2" t="str">
        <x:v>非测试日仪表1天</x:v>
      </x:c>
    </x:row>
    <x:row r="222" ht="22" customHeight="1">
      <x:c r="A222" s="2" t="str">
        <x:v>粤AGP9703</x:v>
      </x:c>
      <x:c r="B222" s="2" t="n">
        <x:v>2026</x:v>
      </x:c>
      <x:c r="C222" s="2" t="n">
        <x:v>9</x:v>
      </x:c>
      <x:c r="D222" s="2" t="str">
        <x:v>业务二部</x:v>
      </x:c>
      <x:c r="E222" s="2" t="str">
        <x:v>尚建华</x:v>
      </x:c>
      <x:c r="F222" s="2" t="str">
        <x:v>新疆佳淇信息科技有限公司</x:v>
      </x:c>
      <x:c r="G222" s="2" t="str">
        <x:v>LNZLHT 20260317001</x:v>
      </x:c>
      <x:c r="H222" s="2" t="str">
        <x:v>新疆佳淇租赁4.5T*3</x:v>
      </x:c>
      <x:c r="I222" s="2" t="n">
        <x:v>3</x:v>
      </x:c>
      <x:c r="J222" s="2" t="str">
        <x:v>羚牛136辆4.5T冷链车</x:v>
      </x:c>
      <x:c r="K222" s="2" t="str">
        <x:v>2026-09-01 00:00:00</x:v>
      </x:c>
      <x:c r="L222" s="2" t="str">
        <x:v>2026-09-30 00:00:00</x:v>
      </x:c>
      <x:c r="M222" s="2" t="n">
        <x:v>30</x:v>
      </x:c>
      <x:c r="N222" s="7" t="n">
        <x:f>ROUND(V222*M222/'规则与名单'!$B$3,2)</x:f>
        <x:v>5000</x:v>
      </x:c>
      <x:c r="O222" s="7" t="n">
        <x:f>ROUND(SUMIFS('逐日取数依据'!$L$2:$L$8738,'逐日取数依据'!$A$2:$A$8738,AB222),2)</x:f>
        <x:v>5054.3</x:v>
      </x:c>
      <x:c r="P222" s="2" t="n">
        <x:f>ROUND(O222/N222*100,2)</x:f>
        <x:v>101.09</x:v>
      </x:c>
      <x:c r="Q222" s="2" t="str">
        <x:f>IF(X222=M222,"待补里程",IF(O222&gt;=N222,"达标",IF(X222&gt;0,"已有里程未达标","未达标")))</x:f>
        <x:v>达标</x:v>
      </x:c>
      <x:c r="R222" s="2" t="str">
        <x:v>进行中</x:v>
      </x:c>
      <x:c r="S222" s="2" t="str">
        <x:v>2026-06-02 00:00:00</x:v>
      </x:c>
      <x:c r="T222" s="2"/>
      <x:c r="U222" s="2"/>
      <x:c r="V222" s="2" t="n">
        <x:v>5000</x:v>
      </x:c>
      <x:c r="W222" s="7" t="n">
        <x:v>260</x:v>
      </x:c>
      <x:c r="X222" s="2" t="n">
        <x:f>SUMIFS('逐日取数依据'!$M$2:$M$8738,'逐日取数依据'!$A$2:$A$8738,AB222)</x:f>
        <x:v>0</x:v>
      </x:c>
      <x:c r="Y222" s="2" t="str">
        <x:v>否</x:v>
      </x:c>
      <x:c r="Z222" s="2" t="str">
        <x:v>否</x:v>
      </x:c>
      <x:c r="AA222" s="2" t="str">
        <x:f>IF(X222&gt;0,"仅累计已有数据，缺失不代表实际零里程","数据齐全")</x:f>
        <x:v>数据齐全</x:v>
      </x:c>
      <x:c r="AB222" s="2" t="n">
        <x:v>222</x:v>
      </x:c>
      <x:c r="AC222" s="2" t="n">
        <x:v>30</x:v>
      </x:c>
      <x:c r="AD222" s="7" t="n">
        <x:v>5000</x:v>
      </x:c>
      <x:c r="AE222" s="2" t="str">
        <x:v>非测试日纯氢30天</x:v>
      </x:c>
    </x:row>
    <x:row r="223" ht="22" customHeight="1">
      <x:c r="A223" s="2" t="str">
        <x:v>粤AGQ1330</x:v>
      </x:c>
      <x:c r="B223" s="2" t="n">
        <x:v>2026</x:v>
      </x:c>
      <x:c r="C223" s="2" t="n">
        <x:v>9</x:v>
      </x:c>
      <x:c r="D223" s="2" t="str">
        <x:v>业务二部</x:v>
      </x:c>
      <x:c r="E223" s="2" t="str">
        <x:v>尚建华</x:v>
      </x:c>
      <x:c r="F223" s="2" t="str">
        <x:v>新疆佳淇信息科技有限公司</x:v>
      </x:c>
      <x:c r="G223" s="2" t="str">
        <x:v>LNZLHT20250912001</x:v>
      </x:c>
      <x:c r="H223" s="2" t="str">
        <x:v>新疆佳淇4.5T*2</x:v>
      </x:c>
      <x:c r="I223" s="2" t="n">
        <x:v>2</x:v>
      </x:c>
      <x:c r="J223" s="2" t="str">
        <x:v>交投190辆4.5T冷链车</x:v>
      </x:c>
      <x:c r="K223" s="2" t="str">
        <x:v>2026-09-01 00:00:00</x:v>
      </x:c>
      <x:c r="L223" s="2" t="str">
        <x:v>2026-09-30 00:00:00</x:v>
      </x:c>
      <x:c r="M223" s="2" t="n">
        <x:v>30</x:v>
      </x:c>
      <x:c r="N223" s="7" t="n">
        <x:f>ROUND(V223*M223/'规则与名单'!$B$3,2)</x:f>
        <x:v>3000</x:v>
      </x:c>
      <x:c r="O223" s="7" t="n">
        <x:f>ROUND(SUMIFS('逐日取数依据'!$L$2:$L$8738,'逐日取数依据'!$A$2:$A$8738,AB223),2)</x:f>
        <x:v>2809.3</x:v>
      </x:c>
      <x:c r="P223" s="2" t="n">
        <x:f>ROUND(O223/N223*100,2)</x:f>
        <x:v>93.64</x:v>
      </x:c>
      <x:c r="Q223" s="2" t="str">
        <x:f>IF(X223=M223,"待补里程",IF(O223&gt;=N223,"达标",IF(X223&gt;0,"已有里程未达标","未达标")))</x:f>
        <x:v>已有里程未达标</x:v>
      </x:c>
      <x:c r="R223" s="2" t="str">
        <x:v>进行中</x:v>
      </x:c>
      <x:c r="S223" s="2" t="str">
        <x:v>2025-10-10 00:00:00</x:v>
      </x:c>
      <x:c r="T223" s="2"/>
      <x:c r="U223" s="2"/>
      <x:c r="V223" s="2" t="n">
        <x:v>3000</x:v>
      </x:c>
      <x:c r="W223" s="7" t="n">
        <x:v>150</x:v>
      </x:c>
      <x:c r="X223" s="2" t="n">
        <x:f>SUMIFS('逐日取数依据'!$M$2:$M$8738,'逐日取数依据'!$A$2:$A$8738,AB223)</x:f>
        <x:v>3</x:v>
      </x:c>
      <x:c r="Y223" s="2" t="str">
        <x:v>否</x:v>
      </x:c>
      <x:c r="Z223" s="2" t="str">
        <x:v>否</x:v>
      </x:c>
      <x:c r="AA223" s="2" t="str">
        <x:f>IF(X223&gt;0,"仅累计已有数据，缺失不代表实际零里程","数据齐全")</x:f>
        <x:v>仅累计已有数据，缺失不代表实际零里程</x:v>
      </x:c>
      <x:c r="AB223" s="2" t="n">
        <x:v>223</x:v>
      </x:c>
      <x:c r="AC223" s="2" t="n">
        <x:v>30</x:v>
      </x:c>
      <x:c r="AD223" s="7" t="n">
        <x:v>3000</x:v>
      </x:c>
      <x:c r="AE223" s="2" t="str">
        <x:v>非测试日纯氢27天；缺失3天</x:v>
      </x:c>
    </x:row>
    <x:row r="224" ht="22" customHeight="1">
      <x:c r="A224" s="2" t="str">
        <x:v>粤AGQ8393</x:v>
      </x:c>
      <x:c r="B224" s="2" t="n">
        <x:v>2026</x:v>
      </x:c>
      <x:c r="C224" s="2" t="n">
        <x:v>9</x:v>
      </x:c>
      <x:c r="D224" s="2" t="str">
        <x:v>业务二部</x:v>
      </x:c>
      <x:c r="E224" s="2" t="str">
        <x:v>尚建华</x:v>
      </x:c>
      <x:c r="F224" s="2" t="str">
        <x:v>嘉兴金小悦贸易有限公司</x:v>
      </x:c>
      <x:c r="G224" s="2" t="str">
        <x:v>JXLN-24-058</x:v>
      </x:c>
      <x:c r="H224" s="2" t="str">
        <x:v>金小悦4.5T自运营</x:v>
      </x:c>
      <x:c r="I224" s="2" t="n">
        <x:v>2</x:v>
      </x:c>
      <x:c r="J224" s="2" t="str">
        <x:v>交投190辆4.5T冷链车</x:v>
      </x:c>
      <x:c r="K224" s="2" t="str">
        <x:v>2026-09-01 00:00:00</x:v>
      </x:c>
      <x:c r="L224" s="2" t="str">
        <x:v>2026-09-30 00:00:00</x:v>
      </x:c>
      <x:c r="M224" s="2" t="n">
        <x:v>30</x:v>
      </x:c>
      <x:c r="N224" s="7" t="n">
        <x:f>ROUND(V224*M224/'规则与名单'!$B$3,2)</x:f>
        <x:v>3000</x:v>
      </x:c>
      <x:c r="O224" s="7" t="n">
        <x:f>ROUND(SUMIFS('逐日取数依据'!$L$2:$L$8738,'逐日取数依据'!$A$2:$A$8738,AB224),2)</x:f>
        <x:v>2289.6</x:v>
      </x:c>
      <x:c r="P224" s="2" t="n">
        <x:f>ROUND(O224/N224*100,2)</x:f>
        <x:v>76.32</x:v>
      </x:c>
      <x:c r="Q224" s="2" t="str">
        <x:f>IF(X224=M224,"待补里程",IF(O224&gt;=N224,"达标",IF(X224&gt;0,"已有里程未达标","未达标")))</x:f>
        <x:v>未达标</x:v>
      </x:c>
      <x:c r="R224" s="2" t="str">
        <x:v>进行中</x:v>
      </x:c>
      <x:c r="S224" s="2" t="str">
        <x:v>2025-08-14 00:00:00</x:v>
      </x:c>
      <x:c r="T224" s="2"/>
      <x:c r="U224" s="2"/>
      <x:c r="V224" s="2" t="n">
        <x:v>3000</x:v>
      </x:c>
      <x:c r="W224" s="7" t="n">
        <x:v>150</x:v>
      </x:c>
      <x:c r="X224" s="2" t="n">
        <x:f>SUMIFS('逐日取数依据'!$M$2:$M$8738,'逐日取数依据'!$A$2:$A$8738,AB224)</x:f>
        <x:v>0</x:v>
      </x:c>
      <x:c r="Y224" s="2" t="str">
        <x:v>否</x:v>
      </x:c>
      <x:c r="Z224" s="2" t="str">
        <x:v>否</x:v>
      </x:c>
      <x:c r="AA224" s="2" t="str">
        <x:f>IF(X224&gt;0,"仅累计已有数据，缺失不代表实际零里程","数据齐全")</x:f>
        <x:v>数据齐全</x:v>
      </x:c>
      <x:c r="AB224" s="2" t="n">
        <x:v>224</x:v>
      </x:c>
      <x:c r="AC224" s="2" t="n">
        <x:v>30</x:v>
      </x:c>
      <x:c r="AD224" s="7" t="n">
        <x:v>3000</x:v>
      </x:c>
      <x:c r="AE224" s="2" t="str">
        <x:v>非测试日纯氢30天</x:v>
      </x:c>
    </x:row>
    <x:row r="225" ht="22" customHeight="1">
      <x:c r="A225" s="2" t="str">
        <x:v>粤AGR0772</x:v>
      </x:c>
      <x:c r="B225" s="2" t="n">
        <x:v>2026</x:v>
      </x:c>
      <x:c r="C225" s="2" t="n">
        <x:v>9</x:v>
      </x:c>
      <x:c r="D225" s="2" t="str">
        <x:v>业务二部</x:v>
      </x:c>
      <x:c r="E225" s="2" t="str">
        <x:v>尚建华</x:v>
      </x:c>
      <x:c r="F225" s="2" t="str">
        <x:v>嘉兴益顺冷链物流有限公司</x:v>
      </x:c>
      <x:c r="G225" s="2" t="str">
        <x:v>LNZLHT 20260401001-</x:v>
      </x:c>
      <x:c r="H225" s="2" t="str">
        <x:v>嘉兴益顺租赁4.5T*4</x:v>
      </x:c>
      <x:c r="I225" s="2" t="n">
        <x:v>2</x:v>
      </x:c>
      <x:c r="J225" s="2" t="str">
        <x:v>交投190辆4.5T冷链车</x:v>
      </x:c>
      <x:c r="K225" s="2" t="str">
        <x:v>2026-09-01 00:00:00</x:v>
      </x:c>
      <x:c r="L225" s="2" t="str">
        <x:v>2026-09-30 00:00:00</x:v>
      </x:c>
      <x:c r="M225" s="2" t="n">
        <x:v>30</x:v>
      </x:c>
      <x:c r="N225" s="7" t="n">
        <x:f>ROUND(V225*M225/'规则与名单'!$B$3,2)</x:f>
        <x:v>3000</x:v>
      </x:c>
      <x:c r="O225" s="7" t="n">
        <x:f>ROUND(SUMIFS('逐日取数依据'!$L$2:$L$8738,'逐日取数依据'!$A$2:$A$8738,AB225),2)</x:f>
        <x:v>6170</x:v>
      </x:c>
      <x:c r="P225" s="2" t="n">
        <x:f>ROUND(O225/N225*100,2)</x:f>
        <x:v>205.67</x:v>
      </x:c>
      <x:c r="Q225" s="2" t="str">
        <x:f>IF(X225=M225,"待补里程",IF(O225&gt;=N225,"达标",IF(X225&gt;0,"已有里程未达标","未达标")))</x:f>
        <x:v>达标</x:v>
      </x:c>
      <x:c r="R225" s="2" t="str">
        <x:v>进行中</x:v>
      </x:c>
      <x:c r="S225" s="2" t="str">
        <x:v>2026-08-28 00:00:00</x:v>
      </x:c>
      <x:c r="T225" s="2"/>
      <x:c r="U225" s="2"/>
      <x:c r="V225" s="2" t="n">
        <x:v>3000</x:v>
      </x:c>
      <x:c r="W225" s="7" t="n">
        <x:v>150</x:v>
      </x:c>
      <x:c r="X225" s="2" t="n">
        <x:f>SUMIFS('逐日取数依据'!$M$2:$M$8738,'逐日取数依据'!$A$2:$A$8738,AB225)</x:f>
        <x:v>3</x:v>
      </x:c>
      <x:c r="Y225" s="2" t="str">
        <x:v>否</x:v>
      </x:c>
      <x:c r="Z225" s="2" t="str">
        <x:v>否</x:v>
      </x:c>
      <x:c r="AA225" s="2" t="str">
        <x:f>IF(X225&gt;0,"仅累计已有数据，缺失不代表实际零里程","数据齐全")</x:f>
        <x:v>仅累计已有数据，缺失不代表实际零里程</x:v>
      </x:c>
      <x:c r="AB225" s="2" t="n">
        <x:v>225</x:v>
      </x:c>
      <x:c r="AC225" s="2" t="n">
        <x:v>30</x:v>
      </x:c>
      <x:c r="AD225" s="7" t="n">
        <x:v>3000</x:v>
      </x:c>
      <x:c r="AE225" s="2" t="str">
        <x:v>非测试日纯氢27天；缺失3天</x:v>
      </x:c>
    </x:row>
    <x:row r="226" ht="22" customHeight="1">
      <x:c r="A226" s="2" t="str">
        <x:v>粤AGR2818</x:v>
      </x:c>
      <x:c r="B226" s="2" t="n">
        <x:v>2026</x:v>
      </x:c>
      <x:c r="C226" s="2" t="n">
        <x:v>9</x:v>
      </x:c>
      <x:c r="D226" s="2" t="str">
        <x:v>业务二部</x:v>
      </x:c>
      <x:c r="E226" s="2" t="str">
        <x:v>尚建华</x:v>
      </x:c>
      <x:c r="F226" s="2" t="str">
        <x:v>嘉兴金小悦贸易有限公司</x:v>
      </x:c>
      <x:c r="G226" s="2" t="str">
        <x:v>JXLN-23-037</x:v>
      </x:c>
      <x:c r="H226" s="2" t="str">
        <x:v>物流自运营-金小悦</x:v>
      </x:c>
      <x:c r="I226" s="2" t="n">
        <x:v>2</x:v>
      </x:c>
      <x:c r="J226" s="2" t="str">
        <x:v>交投190辆4.5T冷链车</x:v>
      </x:c>
      <x:c r="K226" s="2" t="str">
        <x:v>2026-09-01 00:00:00</x:v>
      </x:c>
      <x:c r="L226" s="2" t="str">
        <x:v>2026-09-30 00:00:00</x:v>
      </x:c>
      <x:c r="M226" s="2" t="n">
        <x:v>30</x:v>
      </x:c>
      <x:c r="N226" s="7" t="n">
        <x:f>ROUND(V226*M226/'规则与名单'!$B$3,2)</x:f>
        <x:v>3000</x:v>
      </x:c>
      <x:c r="O226" s="7" t="n">
        <x:f>ROUND(SUMIFS('逐日取数依据'!$L$2:$L$8738,'逐日取数依据'!$A$2:$A$8738,AB226),2)</x:f>
        <x:v>3150.5</x:v>
      </x:c>
      <x:c r="P226" s="2" t="n">
        <x:f>ROUND(O226/N226*100,2)</x:f>
        <x:v>105.02</x:v>
      </x:c>
      <x:c r="Q226" s="2" t="str">
        <x:f>IF(X226=M226,"待补里程",IF(O226&gt;=N226,"达标",IF(X226&gt;0,"已有里程未达标","未达标")))</x:f>
        <x:v>达标</x:v>
      </x:c>
      <x:c r="R226" s="2" t="str">
        <x:v>进行中</x:v>
      </x:c>
      <x:c r="S226" s="2" t="str">
        <x:v>2026-04-08 00:00:00</x:v>
      </x:c>
      <x:c r="T226" s="2"/>
      <x:c r="U226" s="2"/>
      <x:c r="V226" s="2" t="n">
        <x:v>3000</x:v>
      </x:c>
      <x:c r="W226" s="7" t="n">
        <x:v>150</x:v>
      </x:c>
      <x:c r="X226" s="2" t="n">
        <x:f>SUMIFS('逐日取数依据'!$M$2:$M$8738,'逐日取数依据'!$A$2:$A$8738,AB226)</x:f>
        <x:v>0</x:v>
      </x:c>
      <x:c r="Y226" s="2" t="str">
        <x:v>否</x:v>
      </x:c>
      <x:c r="Z226" s="2" t="str">
        <x:v>否</x:v>
      </x:c>
      <x:c r="AA226" s="2" t="str">
        <x:f>IF(X226&gt;0,"仅累计已有数据，缺失不代表实际零里程","数据齐全")</x:f>
        <x:v>数据齐全</x:v>
      </x:c>
      <x:c r="AB226" s="2" t="n">
        <x:v>226</x:v>
      </x:c>
      <x:c r="AC226" s="2" t="n">
        <x:v>30</x:v>
      </x:c>
      <x:c r="AD226" s="7" t="n">
        <x:v>3000</x:v>
      </x:c>
      <x:c r="AE226" s="2" t="str">
        <x:v>非测试日纯氢30天</x:v>
      </x:c>
    </x:row>
    <x:row r="227" ht="22" customHeight="1">
      <x:c r="A227" s="2" t="str">
        <x:v>粤AGR3208</x:v>
      </x:c>
      <x:c r="B227" s="2" t="n">
        <x:v>2026</x:v>
      </x:c>
      <x:c r="C227" s="2" t="n">
        <x:v>9</x:v>
      </x:c>
      <x:c r="D227" s="2" t="str">
        <x:v>业务二部</x:v>
      </x:c>
      <x:c r="E227" s="2" t="str">
        <x:v>尚建华</x:v>
      </x:c>
      <x:c r="F227" s="2" t="str">
        <x:v>嘉兴金小悦贸易有限公司</x:v>
      </x:c>
      <x:c r="G227" s="2" t="str">
        <x:v>JXLN-23-037</x:v>
      </x:c>
      <x:c r="H227" s="2" t="str">
        <x:v>物流自运营-金小悦</x:v>
      </x:c>
      <x:c r="I227" s="2" t="n">
        <x:v>2</x:v>
      </x:c>
      <x:c r="J227" s="2" t="str">
        <x:v>交投190辆4.5T冷链车</x:v>
      </x:c>
      <x:c r="K227" s="2" t="str">
        <x:v>2026-09-01 00:00:00</x:v>
      </x:c>
      <x:c r="L227" s="2" t="str">
        <x:v>2026-09-30 00:00:00</x:v>
      </x:c>
      <x:c r="M227" s="2" t="n">
        <x:v>30</x:v>
      </x:c>
      <x:c r="N227" s="7" t="n">
        <x:f>ROUND(V227*M227/'规则与名单'!$B$3,2)</x:f>
        <x:v>3000</x:v>
      </x:c>
      <x:c r="O227" s="7" t="n">
        <x:f>ROUND(SUMIFS('逐日取数依据'!$L$2:$L$8738,'逐日取数依据'!$A$2:$A$8738,AB227),2)</x:f>
        <x:v>0</x:v>
      </x:c>
      <x:c r="P227" s="2" t="n">
        <x:f>ROUND(O227/N227*100,2)</x:f>
        <x:v>0</x:v>
      </x:c>
      <x:c r="Q227" s="2" t="str">
        <x:f>IF(X227=M227,"待补里程",IF(O227&gt;=N227,"达标",IF(X227&gt;0,"已有里程未达标","未达标")))</x:f>
        <x:v>已有里程未达标</x:v>
      </x:c>
      <x:c r="R227" s="2" t="str">
        <x:v>进行中</x:v>
      </x:c>
      <x:c r="S227" s="2" t="str">
        <x:v>2025-07-21 00:00:00</x:v>
      </x:c>
      <x:c r="T227" s="2"/>
      <x:c r="U227" s="2"/>
      <x:c r="V227" s="2" t="n">
        <x:v>3000</x:v>
      </x:c>
      <x:c r="W227" s="7" t="n">
        <x:v>150</x:v>
      </x:c>
      <x:c r="X227" s="2" t="n">
        <x:f>SUMIFS('逐日取数依据'!$M$2:$M$8738,'逐日取数依据'!$A$2:$A$8738,AB227)</x:f>
        <x:v>28</x:v>
      </x:c>
      <x:c r="Y227" s="2" t="str">
        <x:v>否</x:v>
      </x:c>
      <x:c r="Z227" s="2" t="str">
        <x:v>否</x:v>
      </x:c>
      <x:c r="AA227" s="2" t="str">
        <x:f>IF(X227&gt;0,"仅累计已有数据，缺失不代表实际零里程","数据齐全")</x:f>
        <x:v>仅累计已有数据，缺失不代表实际零里程</x:v>
      </x:c>
      <x:c r="AB227" s="2" t="n">
        <x:v>227</x:v>
      </x:c>
      <x:c r="AC227" s="2" t="n">
        <x:v>30</x:v>
      </x:c>
      <x:c r="AD227" s="7" t="n">
        <x:v>3000</x:v>
      </x:c>
      <x:c r="AE227" s="2" t="str">
        <x:v>缺失28天；非测试日仪表2天</x:v>
      </x:c>
    </x:row>
    <x:row r="228" ht="22" customHeight="1">
      <x:c r="A228" s="2" t="str">
        <x:v>粤AGR5098</x:v>
      </x:c>
      <x:c r="B228" s="2" t="n">
        <x:v>2026</x:v>
      </x:c>
      <x:c r="C228" s="2" t="n">
        <x:v>9</x:v>
      </x:c>
      <x:c r="D228" s="2" t="str">
        <x:v>业务二部</x:v>
      </x:c>
      <x:c r="E228" s="2" t="str">
        <x:v>尚建华</x:v>
      </x:c>
      <x:c r="F228" s="2" t="str">
        <x:v>新疆佳淇信息科技有限公司</x:v>
      </x:c>
      <x:c r="G228" s="2" t="str">
        <x:v>LNZLHT20250912001</x:v>
      </x:c>
      <x:c r="H228" s="2" t="str">
        <x:v>新疆佳淇4.5T*2</x:v>
      </x:c>
      <x:c r="I228" s="2" t="n">
        <x:v>2</x:v>
      </x:c>
      <x:c r="J228" s="2" t="str">
        <x:v>交投190辆4.5T冷链车</x:v>
      </x:c>
      <x:c r="K228" s="2" t="str">
        <x:v>2026-09-01 00:00:00</x:v>
      </x:c>
      <x:c r="L228" s="2" t="str">
        <x:v>2026-09-30 00:00:00</x:v>
      </x:c>
      <x:c r="M228" s="2" t="n">
        <x:v>30</x:v>
      </x:c>
      <x:c r="N228" s="7" t="n">
        <x:f>ROUND(V228*M228/'规则与名单'!$B$3,2)</x:f>
        <x:v>3000</x:v>
      </x:c>
      <x:c r="O228" s="7" t="n">
        <x:f>ROUND(SUMIFS('逐日取数依据'!$L$2:$L$8738,'逐日取数依据'!$A$2:$A$8738,AB228),2)</x:f>
        <x:v>4665.1</x:v>
      </x:c>
      <x:c r="P228" s="2" t="n">
        <x:f>ROUND(O228/N228*100,2)</x:f>
        <x:v>155.5</x:v>
      </x:c>
      <x:c r="Q228" s="2" t="str">
        <x:f>IF(X228=M228,"待补里程",IF(O228&gt;=N228,"达标",IF(X228&gt;0,"已有里程未达标","未达标")))</x:f>
        <x:v>达标</x:v>
      </x:c>
      <x:c r="R228" s="2" t="str">
        <x:v>进行中</x:v>
      </x:c>
      <x:c r="S228" s="2" t="str">
        <x:v>2025-10-10 00:00:00</x:v>
      </x:c>
      <x:c r="T228" s="2"/>
      <x:c r="U228" s="2"/>
      <x:c r="V228" s="2" t="n">
        <x:v>3000</x:v>
      </x:c>
      <x:c r="W228" s="7" t="n">
        <x:v>150</x:v>
      </x:c>
      <x:c r="X228" s="2" t="n">
        <x:f>SUMIFS('逐日取数依据'!$M$2:$M$8738,'逐日取数依据'!$A$2:$A$8738,AB228)</x:f>
        <x:v>1</x:v>
      </x:c>
      <x:c r="Y228" s="2" t="str">
        <x:v>否</x:v>
      </x:c>
      <x:c r="Z228" s="2" t="str">
        <x:v>否</x:v>
      </x:c>
      <x:c r="AA228" s="2" t="str">
        <x:f>IF(X228&gt;0,"仅累计已有数据，缺失不代表实际零里程","数据齐全")</x:f>
        <x:v>仅累计已有数据，缺失不代表实际零里程</x:v>
      </x:c>
      <x:c r="AB228" s="2" t="n">
        <x:v>228</x:v>
      </x:c>
      <x:c r="AC228" s="2" t="n">
        <x:v>30</x:v>
      </x:c>
      <x:c r="AD228" s="7" t="n">
        <x:v>3000</x:v>
      </x:c>
      <x:c r="AE228" s="2" t="str">
        <x:v>非测试日纯氢29天；缺失1天</x:v>
      </x:c>
    </x:row>
    <x:row r="229" ht="22" customHeight="1">
      <x:c r="A229" s="2" t="str">
        <x:v>粤AGR5535</x:v>
      </x:c>
      <x:c r="B229" s="2" t="n">
        <x:v>2026</x:v>
      </x:c>
      <x:c r="C229" s="2" t="n">
        <x:v>9</x:v>
      </x:c>
      <x:c r="D229" s="2" t="str">
        <x:v>业务二部</x:v>
      </x:c>
      <x:c r="E229" s="2" t="str">
        <x:v>尚建华</x:v>
      </x:c>
      <x:c r="F229" s="2" t="str">
        <x:v>无锡铭康物流有限公司</x:v>
      </x:c>
      <x:c r="G229" s="2" t="str">
        <x:v>20260119001</x:v>
      </x:c>
      <x:c r="H229" s="2" t="str">
        <x:v>杭州盒马自运营4.5T*10</x:v>
      </x:c>
      <x:c r="I229" s="2" t="n">
        <x:v>2</x:v>
      </x:c>
      <x:c r="J229" s="2" t="str">
        <x:v>交投190辆4.5T冷链车</x:v>
      </x:c>
      <x:c r="K229" s="2" t="str">
        <x:v>2026-09-01 00:00:00</x:v>
      </x:c>
      <x:c r="L229" s="2" t="str">
        <x:v>2026-09-02 00:00:00</x:v>
      </x:c>
      <x:c r="M229" s="2" t="n">
        <x:v>2</x:v>
      </x:c>
      <x:c r="N229" s="7" t="n">
        <x:f>ROUND(V229*M229/'规则与名单'!$B$3,2)</x:f>
        <x:v>200</x:v>
      </x:c>
      <x:c r="O229" s="7" t="n">
        <x:f>ROUND(SUMIFS('逐日取数依据'!$L$2:$L$8738,'逐日取数依据'!$A$2:$A$8738,AB229),2)</x:f>
        <x:v>0</x:v>
      </x:c>
      <x:c r="P229" s="2" t="n">
        <x:f>ROUND(O229/N229*100,2)</x:f>
        <x:v>0</x:v>
      </x:c>
      <x:c r="Q229" s="2" t="str">
        <x:f>IF(X229=M229,"待补里程",IF(O229&gt;=N229,"达标",IF(X229&gt;0,"已有里程未达标","未达标")))</x:f>
        <x:v>待补里程</x:v>
      </x:c>
      <x:c r="R229" s="2" t="str">
        <x:v>已完成</x:v>
      </x:c>
      <x:c r="S229" s="2" t="str">
        <x:v>2026-03-03 00:00:00</x:v>
      </x:c>
      <x:c r="T229" s="2"/>
      <x:c r="U229" s="2" t="str">
        <x:v>2026-09-02 00:00:00</x:v>
      </x:c>
      <x:c r="V229" s="2" t="n">
        <x:v>3000</x:v>
      </x:c>
      <x:c r="W229" s="7" t="n">
        <x:v>150</x:v>
      </x:c>
      <x:c r="X229" s="2" t="n">
        <x:f>SUMIFS('逐日取数依据'!$M$2:$M$8738,'逐日取数依据'!$A$2:$A$8738,AB229)</x:f>
        <x:v>2</x:v>
      </x:c>
      <x:c r="Y229" s="2" t="str">
        <x:v>否</x:v>
      </x:c>
      <x:c r="Z229" s="2" t="str">
        <x:v>否</x:v>
      </x:c>
      <x:c r="AA229" s="2" t="str">
        <x:f>IF(X229&gt;0,"仅累计已有数据，缺失不代表实际零里程","数据齐全")</x:f>
        <x:v>仅累计已有数据，缺失不代表实际零里程</x:v>
      </x:c>
      <x:c r="AB229" s="2" t="n">
        <x:v>229</x:v>
      </x:c>
      <x:c r="AC229" s="2" t="n">
        <x:v>2</x:v>
      </x:c>
      <x:c r="AD229" s="7" t="n">
        <x:v>200</x:v>
      </x:c>
      <x:c r="AE229" s="2" t="str">
        <x:v>缺失2天</x:v>
      </x:c>
    </x:row>
    <x:row r="230" ht="22" customHeight="1">
      <x:c r="A230" s="2" t="str">
        <x:v>粤AGR6869</x:v>
      </x:c>
      <x:c r="B230" s="2" t="n">
        <x:v>2026</x:v>
      </x:c>
      <x:c r="C230" s="2" t="n">
        <x:v>9</x:v>
      </x:c>
      <x:c r="D230" s="2" t="str">
        <x:v>业务二部</x:v>
      </x:c>
      <x:c r="E230" s="2" t="str">
        <x:v>尚建华</x:v>
      </x:c>
      <x:c r="F230" s="2" t="str">
        <x:v>嘉兴市鑫峤供应链科技有限公司</x:v>
      </x:c>
      <x:c r="G230" s="2" t="str">
        <x:v>LNZLHT 20260508001-</x:v>
      </x:c>
      <x:c r="H230" s="2" t="str">
        <x:v>嘉兴市鑫峤租赁4.5T*1</x:v>
      </x:c>
      <x:c r="I230" s="2" t="n">
        <x:v>2</x:v>
      </x:c>
      <x:c r="J230" s="2" t="str">
        <x:v>交投190辆4.5T冷链车</x:v>
      </x:c>
      <x:c r="K230" s="2" t="str">
        <x:v>2026-09-01 00:00:00</x:v>
      </x:c>
      <x:c r="L230" s="2" t="str">
        <x:v>2026-09-30 00:00:00</x:v>
      </x:c>
      <x:c r="M230" s="2" t="n">
        <x:v>30</x:v>
      </x:c>
      <x:c r="N230" s="7" t="n">
        <x:f>ROUND(V230*M230/'规则与名单'!$B$3,2)</x:f>
        <x:v>3000</x:v>
      </x:c>
      <x:c r="O230" s="7" t="n">
        <x:f>ROUND(SUMIFS('逐日取数依据'!$L$2:$L$8738,'逐日取数依据'!$A$2:$A$8738,AB230),2)</x:f>
        <x:v>8866</x:v>
      </x:c>
      <x:c r="P230" s="2" t="n">
        <x:f>ROUND(O230/N230*100,2)</x:f>
        <x:v>295.53</x:v>
      </x:c>
      <x:c r="Q230" s="2" t="str">
        <x:f>IF(X230=M230,"待补里程",IF(O230&gt;=N230,"达标",IF(X230&gt;0,"已有里程未达标","未达标")))</x:f>
        <x:v>达标</x:v>
      </x:c>
      <x:c r="R230" s="2" t="str">
        <x:v>进行中</x:v>
      </x:c>
      <x:c r="S230" s="2" t="str">
        <x:v>2026-05-09 00:00:00</x:v>
      </x:c>
      <x:c r="T230" s="2"/>
      <x:c r="U230" s="2"/>
      <x:c r="V230" s="2" t="n">
        <x:v>3000</x:v>
      </x:c>
      <x:c r="W230" s="7" t="n">
        <x:v>150</x:v>
      </x:c>
      <x:c r="X230" s="2" t="n">
        <x:f>SUMIFS('逐日取数依据'!$M$2:$M$8738,'逐日取数依据'!$A$2:$A$8738,AB230)</x:f>
        <x:v>0</x:v>
      </x:c>
      <x:c r="Y230" s="2" t="str">
        <x:v>否</x:v>
      </x:c>
      <x:c r="Z230" s="2" t="str">
        <x:v>否</x:v>
      </x:c>
      <x:c r="AA230" s="2" t="str">
        <x:f>IF(X230&gt;0,"仅累计已有数据，缺失不代表实际零里程","数据齐全")</x:f>
        <x:v>数据齐全</x:v>
      </x:c>
      <x:c r="AB230" s="2" t="n">
        <x:v>230</x:v>
      </x:c>
      <x:c r="AC230" s="2" t="n">
        <x:v>30</x:v>
      </x:c>
      <x:c r="AD230" s="7" t="n">
        <x:v>3000</x:v>
      </x:c>
      <x:c r="AE230" s="2" t="str">
        <x:v>非测试日纯氢30天</x:v>
      </x:c>
    </x:row>
    <x:row r="231" ht="22" customHeight="1">
      <x:c r="A231" s="2" t="str">
        <x:v>粤AGP5615</x:v>
      </x:c>
      <x:c r="B231" s="2" t="n">
        <x:v>2026</x:v>
      </x:c>
      <x:c r="C231" s="2" t="n">
        <x:v>9</x:v>
      </x:c>
      <x:c r="D231" s="2" t="str">
        <x:v>业务二部</x:v>
      </x:c>
      <x:c r="E231" s="2" t="str">
        <x:v>刘念念</x:v>
      </x:c>
      <x:c r="F231" s="2" t="str">
        <x:v>平湖聚笙餐饮管理有限公司</x:v>
      </x:c>
      <x:c r="G231" s="2" t="str">
        <x:v>LNZLHT 20250711001</x:v>
      </x:c>
      <x:c r="H231" s="2" t="str">
        <x:v>平湖聚笙4.5T*1租赁</x:v>
      </x:c>
      <x:c r="I231" s="2" t="n">
        <x:v>3</x:v>
      </x:c>
      <x:c r="J231" s="2" t="str">
        <x:v>羚牛136辆4.5T冷链车</x:v>
      </x:c>
      <x:c r="K231" s="2" t="str">
        <x:v>2026-09-01 00:00:00</x:v>
      </x:c>
      <x:c r="L231" s="2" t="str">
        <x:v>2026-09-30 00:00:00</x:v>
      </x:c>
      <x:c r="M231" s="2" t="n">
        <x:v>30</x:v>
      </x:c>
      <x:c r="N231" s="7" t="n">
        <x:f>ROUND(V231*M231/'规则与名单'!$B$3,2)</x:f>
        <x:v>5000</x:v>
      </x:c>
      <x:c r="O231" s="7" t="n">
        <x:f>ROUND(SUMIFS('逐日取数依据'!$L$2:$L$8738,'逐日取数依据'!$A$2:$A$8738,AB231),2)</x:f>
        <x:v>188.5</x:v>
      </x:c>
      <x:c r="P231" s="2" t="n">
        <x:f>ROUND(O231/N231*100,2)</x:f>
        <x:v>3.77</x:v>
      </x:c>
      <x:c r="Q231" s="2" t="str">
        <x:f>IF(X231=M231,"待补里程",IF(O231&gt;=N231,"达标",IF(X231&gt;0,"已有里程未达标","未达标")))</x:f>
        <x:v>已有里程未达标</x:v>
      </x:c>
      <x:c r="R231" s="2" t="str">
        <x:v>进行中</x:v>
      </x:c>
      <x:c r="S231" s="2" t="str">
        <x:v>2026-07-01 00:00:00</x:v>
      </x:c>
      <x:c r="T231" s="2"/>
      <x:c r="U231" s="2"/>
      <x:c r="V231" s="2" t="n">
        <x:v>5000</x:v>
      </x:c>
      <x:c r="W231" s="7" t="n">
        <x:v>260</x:v>
      </x:c>
      <x:c r="X231" s="2" t="n">
        <x:f>SUMIFS('逐日取数依据'!$M$2:$M$8738,'逐日取数依据'!$A$2:$A$8738,AB231)</x:f>
        <x:v>3</x:v>
      </x:c>
      <x:c r="Y231" s="2" t="str">
        <x:v>否</x:v>
      </x:c>
      <x:c r="Z231" s="2" t="str">
        <x:v>否</x:v>
      </x:c>
      <x:c r="AA231" s="2" t="str">
        <x:f>IF(X231&gt;0,"仅累计已有数据，缺失不代表实际零里程","数据齐全")</x:f>
        <x:v>仅累计已有数据，缺失不代表实际零里程</x:v>
      </x:c>
      <x:c r="AB231" s="2" t="n">
        <x:v>231</x:v>
      </x:c>
      <x:c r="AC231" s="2" t="n">
        <x:v>30</x:v>
      </x:c>
      <x:c r="AD231" s="7" t="n">
        <x:v>5000</x:v>
      </x:c>
      <x:c r="AE231" s="2" t="str">
        <x:v>非测试日纯氢27天；缺失3天</x:v>
      </x:c>
    </x:row>
    <x:row r="232" ht="22" customHeight="1">
      <x:c r="A232" s="2" t="str">
        <x:v>粤AFF7936</x:v>
      </x:c>
      <x:c r="B232" s="2" t="n">
        <x:v>2026</x:v>
      </x:c>
      <x:c r="C232" s="2" t="n">
        <x:v>9</x:v>
      </x:c>
      <x:c r="D232" s="2" t="str">
        <x:v>业务二部</x:v>
      </x:c>
      <x:c r="E232" s="2" t="str">
        <x:v>谯云</x:v>
      </x:c>
      <x:c r="F232" s="2" t="str">
        <x:v>上海明纳物流有限公司</x:v>
      </x:c>
      <x:c r="G232" s="2" t="str">
        <x:v>20251127001</x:v>
      </x:c>
      <x:c r="H232" s="2" t="str">
        <x:v>常熟明纳自运营项目</x:v>
      </x:c>
      <x:c r="I232" s="2" t="n">
        <x:v>5</x:v>
      </x:c>
      <x:c r="J232" s="2" t="str">
        <x:v>恒运50辆4.5T普货</x:v>
      </x:c>
      <x:c r="K232" s="2" t="str">
        <x:v>2026-09-01 00:00:00</x:v>
      </x:c>
      <x:c r="L232" s="2" t="str">
        <x:v>2026-09-05 00:00:00</x:v>
      </x:c>
      <x:c r="M232" s="2" t="n">
        <x:v>5</x:v>
      </x:c>
      <x:c r="N232" s="7" t="n">
        <x:f>ROUND(V232*M232/'规则与名单'!$B$3,2)</x:f>
        <x:v>833.33</x:v>
      </x:c>
      <x:c r="O232" s="7" t="n">
        <x:f>ROUND(SUMIFS('逐日取数依据'!$L$2:$L$8738,'逐日取数依据'!$A$2:$A$8738,AB232),2)</x:f>
        <x:v>269.6</x:v>
      </x:c>
      <x:c r="P232" s="2" t="n">
        <x:f>ROUND(O232/N232*100,2)</x:f>
        <x:v>32.35</x:v>
      </x:c>
      <x:c r="Q232" s="2" t="str">
        <x:f>IF(X232=M232,"待补里程",IF(O232&gt;=N232,"达标",IF(X232&gt;0,"已有里程未达标","未达标")))</x:f>
        <x:v>未达标</x:v>
      </x:c>
      <x:c r="R232" s="2" t="str">
        <x:v>已完成</x:v>
      </x:c>
      <x:c r="S232" s="2" t="str">
        <x:v>2026-04-03 00:00:00</x:v>
      </x:c>
      <x:c r="T232" s="2"/>
      <x:c r="U232" s="2" t="str">
        <x:v>2026-09-05 00:00:00</x:v>
      </x:c>
      <x:c r="V232" s="2" t="n">
        <x:v>5000</x:v>
      </x:c>
      <x:c r="W232" s="7" t="n">
        <x:v>260</x:v>
      </x:c>
      <x:c r="X232" s="2" t="n">
        <x:f>SUMIFS('逐日取数依据'!$M$2:$M$8738,'逐日取数依据'!$A$2:$A$8738,AB232)</x:f>
        <x:v>0</x:v>
      </x:c>
      <x:c r="Y232" s="2" t="str">
        <x:v>否</x:v>
      </x:c>
      <x:c r="Z232" s="2" t="str">
        <x:v>是</x:v>
      </x:c>
      <x:c r="AA232" s="2" t="str">
        <x:f>IF(X232&gt;0,"仅累计已有数据，缺失不代表实际零里程","数据齐全")</x:f>
        <x:v>数据齐全</x:v>
      </x:c>
      <x:c r="AB232" s="2" t="n">
        <x:v>232</x:v>
      </x:c>
      <x:c r="AC232" s="2" t="n">
        <x:v>5</x:v>
      </x:c>
      <x:c r="AD232" s="7" t="n">
        <x:v>833.33</x:v>
      </x:c>
      <x:c r="AE232" s="2" t="str">
        <x:v>测试名单无纯氢GPS1天；非测试日仪表4天</x:v>
      </x:c>
    </x:row>
    <x:row r="233" ht="22" customHeight="1">
      <x:c r="A233" s="2" t="str">
        <x:v>粤AFN0065</x:v>
      </x:c>
      <x:c r="B233" s="2" t="n">
        <x:v>2026</x:v>
      </x:c>
      <x:c r="C233" s="2" t="n">
        <x:v>9</x:v>
      </x:c>
      <x:c r="D233" s="2" t="str">
        <x:v>业务二部</x:v>
      </x:c>
      <x:c r="E233" s="2" t="str">
        <x:v>谯云</x:v>
      </x:c>
      <x:c r="F233" s="2" t="str">
        <x:v>上海明纳物流有限公司</x:v>
      </x:c>
      <x:c r="G233" s="2" t="str">
        <x:v>20251127001</x:v>
      </x:c>
      <x:c r="H233" s="2" t="str">
        <x:v>常熟明纳自运营项目</x:v>
      </x:c>
      <x:c r="I233" s="2" t="n">
        <x:v>5</x:v>
      </x:c>
      <x:c r="J233" s="2" t="str">
        <x:v>恒运50辆4.5T普货</x:v>
      </x:c>
      <x:c r="K233" s="2" t="str">
        <x:v>2026-09-01 00:00:00</x:v>
      </x:c>
      <x:c r="L233" s="2" t="str">
        <x:v>2026-09-05 00:00:00</x:v>
      </x:c>
      <x:c r="M233" s="2" t="n">
        <x:v>5</x:v>
      </x:c>
      <x:c r="N233" s="7" t="n">
        <x:f>ROUND(V233*M233/'规则与名单'!$B$3,2)</x:f>
        <x:v>833.33</x:v>
      </x:c>
      <x:c r="O233" s="7" t="n">
        <x:f>ROUND(SUMIFS('逐日取数依据'!$L$2:$L$8738,'逐日取数依据'!$A$2:$A$8738,AB233),2)</x:f>
        <x:v>82.5</x:v>
      </x:c>
      <x:c r="P233" s="2" t="n">
        <x:f>ROUND(O233/N233*100,2)</x:f>
        <x:v>9.9</x:v>
      </x:c>
      <x:c r="Q233" s="2" t="str">
        <x:f>IF(X233=M233,"待补里程",IF(O233&gt;=N233,"达标",IF(X233&gt;0,"已有里程未达标","未达标")))</x:f>
        <x:v>未达标</x:v>
      </x:c>
      <x:c r="R233" s="2" t="str">
        <x:v>已完成</x:v>
      </x:c>
      <x:c r="S233" s="2" t="str">
        <x:v>2026-04-07 00:00:00</x:v>
      </x:c>
      <x:c r="T233" s="2"/>
      <x:c r="U233" s="2" t="str">
        <x:v>2026-09-05 00:00:00</x:v>
      </x:c>
      <x:c r="V233" s="2" t="n">
        <x:v>5000</x:v>
      </x:c>
      <x:c r="W233" s="7" t="n">
        <x:v>260</x:v>
      </x:c>
      <x:c r="X233" s="2" t="n">
        <x:f>SUMIFS('逐日取数依据'!$M$2:$M$8738,'逐日取数依据'!$A$2:$A$8738,AB233)</x:f>
        <x:v>0</x:v>
      </x:c>
      <x:c r="Y233" s="2" t="str">
        <x:v>否</x:v>
      </x:c>
      <x:c r="Z233" s="2" t="str">
        <x:v>是</x:v>
      </x:c>
      <x:c r="AA233" s="2" t="str">
        <x:f>IF(X233&gt;0,"仅累计已有数据，缺失不代表实际零里程","数据齐全")</x:f>
        <x:v>数据齐全</x:v>
      </x:c>
      <x:c r="AB233" s="2" t="n">
        <x:v>233</x:v>
      </x:c>
      <x:c r="AC233" s="2" t="n">
        <x:v>5</x:v>
      </x:c>
      <x:c r="AD233" s="7" t="n">
        <x:v>833.33</x:v>
      </x:c>
      <x:c r="AE233" s="2" t="str">
        <x:v>测试名单无纯氢GPS2天；非测试日仪表3天</x:v>
      </x:c>
    </x:row>
    <x:row r="234" ht="22" customHeight="1">
      <x:c r="A234" s="2" t="str">
        <x:v>粤AFQ8013</x:v>
      </x:c>
      <x:c r="B234" s="2" t="n">
        <x:v>2026</x:v>
      </x:c>
      <x:c r="C234" s="2" t="n">
        <x:v>9</x:v>
      </x:c>
      <x:c r="D234" s="2" t="str">
        <x:v>业务二部</x:v>
      </x:c>
      <x:c r="E234" s="2" t="str">
        <x:v>谯云</x:v>
      </x:c>
      <x:c r="F234" s="2" t="str">
        <x:v>上海明纳物流有限公司</x:v>
      </x:c>
      <x:c r="G234" s="2" t="str">
        <x:v>20251127001</x:v>
      </x:c>
      <x:c r="H234" s="2" t="str">
        <x:v>常熟明纳自运营项目</x:v>
      </x:c>
      <x:c r="I234" s="2" t="n">
        <x:v>5</x:v>
      </x:c>
      <x:c r="J234" s="2" t="str">
        <x:v>恒运50辆4.5T普货</x:v>
      </x:c>
      <x:c r="K234" s="2" t="str">
        <x:v>2026-09-01 00:00:00</x:v>
      </x:c>
      <x:c r="L234" s="2" t="str">
        <x:v>2026-09-05 00:00:00</x:v>
      </x:c>
      <x:c r="M234" s="2" t="n">
        <x:v>5</x:v>
      </x:c>
      <x:c r="N234" s="7" t="n">
        <x:f>ROUND(V234*M234/'规则与名单'!$B$3,2)</x:f>
        <x:v>833.33</x:v>
      </x:c>
      <x:c r="O234" s="7" t="n">
        <x:f>ROUND(SUMIFS('逐日取数依据'!$L$2:$L$8738,'逐日取数依据'!$A$2:$A$8738,AB234),2)</x:f>
        <x:v>75.1</x:v>
      </x:c>
      <x:c r="P234" s="2" t="n">
        <x:f>ROUND(O234/N234*100,2)</x:f>
        <x:v>9.01</x:v>
      </x:c>
      <x:c r="Q234" s="2" t="str">
        <x:f>IF(X234=M234,"待补里程",IF(O234&gt;=N234,"达标",IF(X234&gt;0,"已有里程未达标","未达标")))</x:f>
        <x:v>未达标</x:v>
      </x:c>
      <x:c r="R234" s="2" t="str">
        <x:v>已完成</x:v>
      </x:c>
      <x:c r="S234" s="2" t="str">
        <x:v>2026-04-04 00:00:00</x:v>
      </x:c>
      <x:c r="T234" s="2"/>
      <x:c r="U234" s="2" t="str">
        <x:v>2026-09-05 00:00:00</x:v>
      </x:c>
      <x:c r="V234" s="2" t="n">
        <x:v>5000</x:v>
      </x:c>
      <x:c r="W234" s="7" t="n">
        <x:v>260</x:v>
      </x:c>
      <x:c r="X234" s="2" t="n">
        <x:f>SUMIFS('逐日取数依据'!$M$2:$M$8738,'逐日取数依据'!$A$2:$A$8738,AB234)</x:f>
        <x:v>0</x:v>
      </x:c>
      <x:c r="Y234" s="2" t="str">
        <x:v>否</x:v>
      </x:c>
      <x:c r="Z234" s="2" t="str">
        <x:v>是</x:v>
      </x:c>
      <x:c r="AA234" s="2" t="str">
        <x:f>IF(X234&gt;0,"仅累计已有数据，缺失不代表实际零里程","数据齐全")</x:f>
        <x:v>数据齐全</x:v>
      </x:c>
      <x:c r="AB234" s="2" t="n">
        <x:v>234</x:v>
      </x:c>
      <x:c r="AC234" s="2" t="n">
        <x:v>5</x:v>
      </x:c>
      <x:c r="AD234" s="7" t="n">
        <x:v>833.33</x:v>
      </x:c>
      <x:c r="AE234" s="2" t="str">
        <x:v>测试名单无纯氢GPS2天；非测试日仪表3天</x:v>
      </x:c>
    </x:row>
    <x:row r="235" ht="22" customHeight="1">
      <x:c r="A235" s="2" t="str">
        <x:v>粤AGP3038</x:v>
      </x:c>
      <x:c r="B235" s="2" t="n">
        <x:v>2026</x:v>
      </x:c>
      <x:c r="C235" s="2" t="n">
        <x:v>9</x:v>
      </x:c>
      <x:c r="D235" s="2" t="str">
        <x:v>业务二部</x:v>
      </x:c>
      <x:c r="E235" s="2" t="str">
        <x:v>谯云</x:v>
      </x:c>
      <x:c r="F235" s="2" t="str">
        <x:v>无锡双庙运输有限公司</x:v>
      </x:c>
      <x:c r="G235" s="2" t="str">
        <x:v>LNZLHT 20251217001</x:v>
      </x:c>
      <x:c r="H235" s="2" t="str">
        <x:v>无锡双庙租赁4.5T*</x:v>
      </x:c>
      <x:c r="I235" s="2" t="n">
        <x:v>2</x:v>
      </x:c>
      <x:c r="J235" s="2" t="str">
        <x:v>交投190辆4.5T冷链车</x:v>
      </x:c>
      <x:c r="K235" s="2" t="str">
        <x:v>2026-09-01 00:00:00</x:v>
      </x:c>
      <x:c r="L235" s="2" t="str">
        <x:v>2026-09-14 00:00:00</x:v>
      </x:c>
      <x:c r="M235" s="2" t="n">
        <x:v>14</x:v>
      </x:c>
      <x:c r="N235" s="7" t="n">
        <x:f>ROUND(V235*M235/'规则与名单'!$B$3,2)</x:f>
        <x:v>1400</x:v>
      </x:c>
      <x:c r="O235" s="7" t="n">
        <x:f>ROUND(SUMIFS('逐日取数依据'!$L$2:$L$8738,'逐日取数依据'!$A$2:$A$8738,AB235),2)</x:f>
        <x:v>165.7</x:v>
      </x:c>
      <x:c r="P235" s="2" t="n">
        <x:f>ROUND(O235/N235*100,2)</x:f>
        <x:v>11.84</x:v>
      </x:c>
      <x:c r="Q235" s="2" t="str">
        <x:f>IF(X235=M235,"待补里程",IF(O235&gt;=N235,"达标",IF(X235&gt;0,"已有里程未达标","未达标")))</x:f>
        <x:v>已有里程未达标</x:v>
      </x:c>
      <x:c r="R235" s="2" t="str">
        <x:v>已完成</x:v>
      </x:c>
      <x:c r="S235" s="2" t="str">
        <x:v>2025-12-01 00:00:00</x:v>
      </x:c>
      <x:c r="T235" s="2"/>
      <x:c r="U235" s="2" t="str">
        <x:v>2026-09-14 00:00:00</x:v>
      </x:c>
      <x:c r="V235" s="2" t="n">
        <x:v>3000</x:v>
      </x:c>
      <x:c r="W235" s="7" t="n">
        <x:v>150</x:v>
      </x:c>
      <x:c r="X235" s="2" t="n">
        <x:f>SUMIFS('逐日取数依据'!$M$2:$M$8738,'逐日取数依据'!$A$2:$A$8738,AB235)</x:f>
        <x:v>13</x:v>
      </x:c>
      <x:c r="Y235" s="2" t="str">
        <x:v>否</x:v>
      </x:c>
      <x:c r="Z235" s="2" t="str">
        <x:v>否</x:v>
      </x:c>
      <x:c r="AA235" s="2" t="str">
        <x:f>IF(X235&gt;0,"仅累计已有数据，缺失不代表实际零里程","数据齐全")</x:f>
        <x:v>仅累计已有数据，缺失不代表实际零里程</x:v>
      </x:c>
      <x:c r="AB235" s="2" t="n">
        <x:v>235</x:v>
      </x:c>
      <x:c r="AC235" s="2" t="n">
        <x:v>14</x:v>
      </x:c>
      <x:c r="AD235" s="7" t="n">
        <x:v>1400</x:v>
      </x:c>
      <x:c r="AE235" s="2" t="str">
        <x:v>缺失13天；非测试日纯氢1天</x:v>
      </x:c>
    </x:row>
    <x:row r="236" ht="22" customHeight="1">
      <x:c r="A236" s="2" t="str">
        <x:v>粤AGP5159</x:v>
      </x:c>
      <x:c r="B236" s="2" t="n">
        <x:v>2026</x:v>
      </x:c>
      <x:c r="C236" s="2" t="n">
        <x:v>9</x:v>
      </x:c>
      <x:c r="D236" s="2" t="str">
        <x:v>业务二部</x:v>
      </x:c>
      <x:c r="E236" s="2" t="str">
        <x:v>谯云</x:v>
      </x:c>
      <x:c r="F236" s="2" t="str">
        <x:v>无锡双庙运输有限公司</x:v>
      </x:c>
      <x:c r="G236" s="2" t="str">
        <x:v>LNZLHT 20251217001</x:v>
      </x:c>
      <x:c r="H236" s="2" t="str">
        <x:v>无锡双庙租赁4.5T*</x:v>
      </x:c>
      <x:c r="I236" s="2" t="n">
        <x:v>2</x:v>
      </x:c>
      <x:c r="J236" s="2" t="str">
        <x:v>交投190辆4.5T冷链车</x:v>
      </x:c>
      <x:c r="K236" s="2" t="str">
        <x:v>2026-09-01 00:00:00</x:v>
      </x:c>
      <x:c r="L236" s="2" t="str">
        <x:v>2026-09-30 00:00:00</x:v>
      </x:c>
      <x:c r="M236" s="2" t="n">
        <x:v>30</x:v>
      </x:c>
      <x:c r="N236" s="7" t="n">
        <x:f>ROUND(V236*M236/'规则与名单'!$B$3,2)</x:f>
        <x:v>3000</x:v>
      </x:c>
      <x:c r="O236" s="7" t="n">
        <x:f>ROUND(SUMIFS('逐日取数依据'!$L$2:$L$8738,'逐日取数依据'!$A$2:$A$8738,AB236),2)</x:f>
        <x:v>208.9</x:v>
      </x:c>
      <x:c r="P236" s="2" t="n">
        <x:f>ROUND(O236/N236*100,2)</x:f>
        <x:v>6.96</x:v>
      </x:c>
      <x:c r="Q236" s="2" t="str">
        <x:f>IF(X236=M236,"待补里程",IF(O236&gt;=N236,"达标",IF(X236&gt;0,"已有里程未达标","未达标")))</x:f>
        <x:v>已有里程未达标</x:v>
      </x:c>
      <x:c r="R236" s="2" t="str">
        <x:v>进行中</x:v>
      </x:c>
      <x:c r="S236" s="2" t="str">
        <x:v>2025-12-01 00:00:00</x:v>
      </x:c>
      <x:c r="T236" s="2"/>
      <x:c r="U236" s="2"/>
      <x:c r="V236" s="2" t="n">
        <x:v>3000</x:v>
      </x:c>
      <x:c r="W236" s="7" t="n">
        <x:v>150</x:v>
      </x:c>
      <x:c r="X236" s="2" t="n">
        <x:f>SUMIFS('逐日取数依据'!$M$2:$M$8738,'逐日取数依据'!$A$2:$A$8738,AB236)</x:f>
        <x:v>25</x:v>
      </x:c>
      <x:c r="Y236" s="2" t="str">
        <x:v>否</x:v>
      </x:c>
      <x:c r="Z236" s="2" t="str">
        <x:v>否</x:v>
      </x:c>
      <x:c r="AA236" s="2" t="str">
        <x:f>IF(X236&gt;0,"仅累计已有数据，缺失不代表实际零里程","数据齐全")</x:f>
        <x:v>仅累计已有数据，缺失不代表实际零里程</x:v>
      </x:c>
      <x:c r="AB236" s="2" t="n">
        <x:v>236</x:v>
      </x:c>
      <x:c r="AC236" s="2" t="n">
        <x:v>30</x:v>
      </x:c>
      <x:c r="AD236" s="7" t="n">
        <x:v>3000</x:v>
      </x:c>
      <x:c r="AE236" s="2" t="str">
        <x:v>非测试日纯氢4天；缺失25天；非测试日仪表1天</x:v>
      </x:c>
    </x:row>
    <x:row r="237" ht="22" customHeight="1">
      <x:c r="A237" s="2" t="str">
        <x:v>粤AGP7047</x:v>
      </x:c>
      <x:c r="B237" s="2" t="n">
        <x:v>2026</x:v>
      </x:c>
      <x:c r="C237" s="2" t="n">
        <x:v>9</x:v>
      </x:c>
      <x:c r="D237" s="2" t="str">
        <x:v>业务二部</x:v>
      </x:c>
      <x:c r="E237" s="2" t="str">
        <x:v>谯云</x:v>
      </x:c>
      <x:c r="F237" s="2" t="str">
        <x:v>上海明纳物流有限公司</x:v>
      </x:c>
      <x:c r="G237" s="2" t="str">
        <x:v>20251127001</x:v>
      </x:c>
      <x:c r="H237" s="2" t="str">
        <x:v>常熟明纳自运营项目</x:v>
      </x:c>
      <x:c r="I237" s="2" t="n">
        <x:v>3</x:v>
      </x:c>
      <x:c r="J237" s="2" t="str">
        <x:v>羚牛136辆4.5T冷链车</x:v>
      </x:c>
      <x:c r="K237" s="2" t="str">
        <x:v>2026-09-01 00:00:00</x:v>
      </x:c>
      <x:c r="L237" s="2" t="str">
        <x:v>2026-09-05 00:00:00</x:v>
      </x:c>
      <x:c r="M237" s="2" t="n">
        <x:v>5</x:v>
      </x:c>
      <x:c r="N237" s="7" t="n">
        <x:f>ROUND(V237*M237/'规则与名单'!$B$3,2)</x:f>
        <x:v>833.33</x:v>
      </x:c>
      <x:c r="O237" s="7" t="n">
        <x:f>ROUND(SUMIFS('逐日取数依据'!$L$2:$L$8738,'逐日取数依据'!$A$2:$A$8738,AB237),2)</x:f>
        <x:v>33.9</x:v>
      </x:c>
      <x:c r="P237" s="2" t="n">
        <x:f>ROUND(O237/N237*100,2)</x:f>
        <x:v>4.07</x:v>
      </x:c>
      <x:c r="Q237" s="2" t="str">
        <x:f>IF(X237=M237,"待补里程",IF(O237&gt;=N237,"达标",IF(X237&gt;0,"已有里程未达标","未达标")))</x:f>
        <x:v>未达标</x:v>
      </x:c>
      <x:c r="R237" s="2" t="str">
        <x:v>已完成</x:v>
      </x:c>
      <x:c r="S237" s="2" t="str">
        <x:v>2026-04-03 00:00:00</x:v>
      </x:c>
      <x:c r="T237" s="2"/>
      <x:c r="U237" s="2" t="str">
        <x:v>2026-09-05 00:00:00</x:v>
      </x:c>
      <x:c r="V237" s="2" t="n">
        <x:v>5000</x:v>
      </x:c>
      <x:c r="W237" s="7" t="n">
        <x:v>260</x:v>
      </x:c>
      <x:c r="X237" s="2" t="n">
        <x:f>SUMIFS('逐日取数依据'!$M$2:$M$8738,'逐日取数依据'!$A$2:$A$8738,AB237)</x:f>
        <x:v>0</x:v>
      </x:c>
      <x:c r="Y237" s="2" t="str">
        <x:v>否</x:v>
      </x:c>
      <x:c r="Z237" s="2" t="str">
        <x:v>是</x:v>
      </x:c>
      <x:c r="AA237" s="2" t="str">
        <x:f>IF(X237&gt;0,"仅累计已有数据，缺失不代表实际零里程","数据齐全")</x:f>
        <x:v>数据齐全</x:v>
      </x:c>
      <x:c r="AB237" s="2" t="n">
        <x:v>237</x:v>
      </x:c>
      <x:c r="AC237" s="2" t="n">
        <x:v>5</x:v>
      </x:c>
      <x:c r="AD237" s="7" t="n">
        <x:v>833.33</x:v>
      </x:c>
      <x:c r="AE237" s="2" t="str">
        <x:v>测试名单无纯氢GPS2天；非测试日纯氢3天</x:v>
      </x:c>
    </x:row>
    <x:row r="238" ht="22" customHeight="1">
      <x:c r="A238" s="2" t="str">
        <x:v>粤AGP9337</x:v>
      </x:c>
      <x:c r="B238" s="2" t="n">
        <x:v>2026</x:v>
      </x:c>
      <x:c r="C238" s="2" t="n">
        <x:v>9</x:v>
      </x:c>
      <x:c r="D238" s="2" t="str">
        <x:v>业务二部</x:v>
      </x:c>
      <x:c r="E238" s="2" t="str">
        <x:v>谯云</x:v>
      </x:c>
      <x:c r="F238" s="2" t="str">
        <x:v>无锡双庙运输有限公司</x:v>
      </x:c>
      <x:c r="G238" s="2" t="str">
        <x:v>LNZLHT 20251217001</x:v>
      </x:c>
      <x:c r="H238" s="2" t="str">
        <x:v>无锡双庙租赁4.5T*</x:v>
      </x:c>
      <x:c r="I238" s="2" t="n">
        <x:v>2</x:v>
      </x:c>
      <x:c r="J238" s="2" t="str">
        <x:v>交投190辆4.5T冷链车</x:v>
      </x:c>
      <x:c r="K238" s="2" t="str">
        <x:v>2026-09-01 00:00:00</x:v>
      </x:c>
      <x:c r="L238" s="2" t="str">
        <x:v>2026-09-14 00:00:00</x:v>
      </x:c>
      <x:c r="M238" s="2" t="n">
        <x:v>14</x:v>
      </x:c>
      <x:c r="N238" s="7" t="n">
        <x:f>ROUND(V238*M238/'规则与名单'!$B$3,2)</x:f>
        <x:v>1400</x:v>
      </x:c>
      <x:c r="O238" s="7" t="n">
        <x:f>ROUND(SUMIFS('逐日取数依据'!$L$2:$L$8738,'逐日取数依据'!$A$2:$A$8738,AB238),2)</x:f>
        <x:v>104.9</x:v>
      </x:c>
      <x:c r="P238" s="2" t="n">
        <x:f>ROUND(O238/N238*100,2)</x:f>
        <x:v>7.49</x:v>
      </x:c>
      <x:c r="Q238" s="2" t="str">
        <x:f>IF(X238=M238,"待补里程",IF(O238&gt;=N238,"达标",IF(X238&gt;0,"已有里程未达标","未达标")))</x:f>
        <x:v>未达标</x:v>
      </x:c>
      <x:c r="R238" s="2" t="str">
        <x:v>已完成</x:v>
      </x:c>
      <x:c r="S238" s="2" t="str">
        <x:v>2025-12-01 00:00:00</x:v>
      </x:c>
      <x:c r="T238" s="2"/>
      <x:c r="U238" s="2" t="str">
        <x:v>2026-09-14 00:00:00</x:v>
      </x:c>
      <x:c r="V238" s="2" t="n">
        <x:v>3000</x:v>
      </x:c>
      <x:c r="W238" s="7" t="n">
        <x:v>150</x:v>
      </x:c>
      <x:c r="X238" s="2" t="n">
        <x:f>SUMIFS('逐日取数依据'!$M$2:$M$8738,'逐日取数依据'!$A$2:$A$8738,AB238)</x:f>
        <x:v>0</x:v>
      </x:c>
      <x:c r="Y238" s="2" t="str">
        <x:v>否</x:v>
      </x:c>
      <x:c r="Z238" s="2" t="str">
        <x:v>是</x:v>
      </x:c>
      <x:c r="AA238" s="2" t="str">
        <x:f>IF(X238&gt;0,"仅累计已有数据，缺失不代表实际零里程","数据齐全")</x:f>
        <x:v>数据齐全</x:v>
      </x:c>
      <x:c r="AB238" s="2" t="n">
        <x:v>238</x:v>
      </x:c>
      <x:c r="AC238" s="2" t="n">
        <x:v>14</x:v>
      </x:c>
      <x:c r="AD238" s="7" t="n">
        <x:v>1400</x:v>
      </x:c>
      <x:c r="AE238" s="2" t="str">
        <x:v>测试名单无纯氢GPS13天；非测试日纯氢1天</x:v>
      </x:c>
    </x:row>
    <x:row r="239" ht="22" customHeight="1">
      <x:c r="A239" s="2" t="str">
        <x:v>粤AGP9753</x:v>
      </x:c>
      <x:c r="B239" s="2" t="n">
        <x:v>2026</x:v>
      </x:c>
      <x:c r="C239" s="2" t="n">
        <x:v>9</x:v>
      </x:c>
      <x:c r="D239" s="2" t="str">
        <x:v>业务二部</x:v>
      </x:c>
      <x:c r="E239" s="2" t="str">
        <x:v>谯云</x:v>
      </x:c>
      <x:c r="F239" s="2" t="str">
        <x:v>吴凡建</x:v>
      </x:c>
      <x:c r="G239" s="2" t="str">
        <x:v>LNZLHT20260806-01-11</x:v>
      </x:c>
      <x:c r="H239" s="2" t="str">
        <x:v>吴凡建-个人租赁</x:v>
      </x:c>
      <x:c r="I239" s="2" t="n">
        <x:v>3</x:v>
      </x:c>
      <x:c r="J239" s="2" t="str">
        <x:v>羚牛136辆4.5T冷链车</x:v>
      </x:c>
      <x:c r="K239" s="2" t="str">
        <x:v>2026-09-01 00:00:00</x:v>
      </x:c>
      <x:c r="L239" s="2" t="str">
        <x:v>2026-09-30 00:00:00</x:v>
      </x:c>
      <x:c r="M239" s="2" t="n">
        <x:v>30</x:v>
      </x:c>
      <x:c r="N239" s="7" t="n">
        <x:f>ROUND(V239*M239/'规则与名单'!$B$3,2)</x:f>
        <x:v>5000</x:v>
      </x:c>
      <x:c r="O239" s="7" t="n">
        <x:f>ROUND(SUMIFS('逐日取数依据'!$L$2:$L$8738,'逐日取数依据'!$A$2:$A$8738,AB239),2)</x:f>
        <x:v>7373.5</x:v>
      </x:c>
      <x:c r="P239" s="2" t="n">
        <x:f>ROUND(O239/N239*100,2)</x:f>
        <x:v>147.47</x:v>
      </x:c>
      <x:c r="Q239" s="2" t="str">
        <x:f>IF(X239=M239,"待补里程",IF(O239&gt;=N239,"达标",IF(X239&gt;0,"已有里程未达标","未达标")))</x:f>
        <x:v>达标</x:v>
      </x:c>
      <x:c r="R239" s="2" t="str">
        <x:v>进行中</x:v>
      </x:c>
      <x:c r="S239" s="2" t="str">
        <x:v>2026-08-07 00:00:00</x:v>
      </x:c>
      <x:c r="T239" s="2"/>
      <x:c r="U239" s="2"/>
      <x:c r="V239" s="2" t="n">
        <x:v>5000</x:v>
      </x:c>
      <x:c r="W239" s="7" t="n">
        <x:v>300</x:v>
      </x:c>
      <x:c r="X239" s="2" t="n">
        <x:f>SUMIFS('逐日取数依据'!$M$2:$M$8738,'逐日取数依据'!$A$2:$A$8738,AB239)</x:f>
        <x:v>0</x:v>
      </x:c>
      <x:c r="Y239" s="2" t="str">
        <x:v>是</x:v>
      </x:c>
      <x:c r="Z239" s="2" t="str">
        <x:v>否</x:v>
      </x:c>
      <x:c r="AA239" s="2" t="str">
        <x:f>IF(X239&gt;0,"仅累计已有数据，缺失不代表实际零里程","数据齐全")</x:f>
        <x:v>数据齐全</x:v>
      </x:c>
      <x:c r="AB239" s="2" t="n">
        <x:v>239</x:v>
      </x:c>
      <x:c r="AC239" s="2" t="n">
        <x:v>30</x:v>
      </x:c>
      <x:c r="AD239" s="7" t="n">
        <x:v>5000</x:v>
      </x:c>
      <x:c r="AE239" s="2" t="str">
        <x:v>非测试日纯氢30天</x:v>
      </x:c>
    </x:row>
    <x:row r="240" ht="22" customHeight="1">
      <x:c r="A240" s="2" t="str">
        <x:v>粤AGP9789</x:v>
      </x:c>
      <x:c r="B240" s="2" t="n">
        <x:v>2026</x:v>
      </x:c>
      <x:c r="C240" s="2" t="n">
        <x:v>9</x:v>
      </x:c>
      <x:c r="D240" s="2" t="str">
        <x:v>业务二部</x:v>
      </x:c>
      <x:c r="E240" s="2" t="str">
        <x:v>谯云</x:v>
      </x:c>
      <x:c r="F240" s="2" t="str">
        <x:v>无锡双庙运输有限公司</x:v>
      </x:c>
      <x:c r="G240" s="2" t="str">
        <x:v>LNZLHT 20251217001</x:v>
      </x:c>
      <x:c r="H240" s="2" t="str">
        <x:v>无锡双庙租赁4.5T*</x:v>
      </x:c>
      <x:c r="I240" s="2" t="n">
        <x:v>2</x:v>
      </x:c>
      <x:c r="J240" s="2" t="str">
        <x:v>交投190辆4.5T冷链车</x:v>
      </x:c>
      <x:c r="K240" s="2" t="str">
        <x:v>2026-09-01 00:00:00</x:v>
      </x:c>
      <x:c r="L240" s="2" t="str">
        <x:v>2026-09-30 00:00:00</x:v>
      </x:c>
      <x:c r="M240" s="2" t="n">
        <x:v>30</x:v>
      </x:c>
      <x:c r="N240" s="7" t="n">
        <x:f>ROUND(V240*M240/'规则与名单'!$B$3,2)</x:f>
        <x:v>3000</x:v>
      </x:c>
      <x:c r="O240" s="7" t="n">
        <x:f>ROUND(SUMIFS('逐日取数依据'!$L$2:$L$8738,'逐日取数依据'!$A$2:$A$8738,AB240),2)</x:f>
        <x:v>3189.6</x:v>
      </x:c>
      <x:c r="P240" s="2" t="n">
        <x:f>ROUND(O240/N240*100,2)</x:f>
        <x:v>106.32</x:v>
      </x:c>
      <x:c r="Q240" s="2" t="str">
        <x:f>IF(X240=M240,"待补里程",IF(O240&gt;=N240,"达标",IF(X240&gt;0,"已有里程未达标","未达标")))</x:f>
        <x:v>达标</x:v>
      </x:c>
      <x:c r="R240" s="2" t="str">
        <x:v>进行中</x:v>
      </x:c>
      <x:c r="S240" s="2" t="str">
        <x:v>2025-12-01 00:00:00</x:v>
      </x:c>
      <x:c r="T240" s="2"/>
      <x:c r="U240" s="2"/>
      <x:c r="V240" s="2" t="n">
        <x:v>3000</x:v>
      </x:c>
      <x:c r="W240" s="7" t="n">
        <x:v>150</x:v>
      </x:c>
      <x:c r="X240" s="2" t="n">
        <x:f>SUMIFS('逐日取数依据'!$M$2:$M$8738,'逐日取数依据'!$A$2:$A$8738,AB240)</x:f>
        <x:v>14</x:v>
      </x:c>
      <x:c r="Y240" s="2" t="str">
        <x:v>否</x:v>
      </x:c>
      <x:c r="Z240" s="2" t="str">
        <x:v>否</x:v>
      </x:c>
      <x:c r="AA240" s="2" t="str">
        <x:f>IF(X240&gt;0,"仅累计已有数据，缺失不代表实际零里程","数据齐全")</x:f>
        <x:v>仅累计已有数据，缺失不代表实际零里程</x:v>
      </x:c>
      <x:c r="AB240" s="2" t="n">
        <x:v>240</x:v>
      </x:c>
      <x:c r="AC240" s="2" t="n">
        <x:v>30</x:v>
      </x:c>
      <x:c r="AD240" s="7" t="n">
        <x:v>3000</x:v>
      </x:c>
      <x:c r="AE240" s="2" t="str">
        <x:v>非测试日纯氢16天；缺失14天</x:v>
      </x:c>
    </x:row>
    <x:row r="241" ht="22" customHeight="1">
      <x:c r="A241" s="2" t="str">
        <x:v>粤AGQ0178</x:v>
      </x:c>
      <x:c r="B241" s="2" t="n">
        <x:v>2026</x:v>
      </x:c>
      <x:c r="C241" s="2" t="n">
        <x:v>9</x:v>
      </x:c>
      <x:c r="D241" s="2" t="str">
        <x:v>业务二部</x:v>
      </x:c>
      <x:c r="E241" s="2" t="str">
        <x:v>谯云</x:v>
      </x:c>
      <x:c r="F241" s="2" t="str">
        <x:v>张磊</x:v>
      </x:c>
      <x:c r="G241" s="2" t="str">
        <x:v>LNZLHT2026072101-042</x:v>
      </x:c>
      <x:c r="H241" s="2" t="str">
        <x:v>个人租赁现代4.5T冷藏车</x:v>
      </x:c>
      <x:c r="I241" s="2" t="n">
        <x:v>2</x:v>
      </x:c>
      <x:c r="J241" s="2" t="str">
        <x:v>交投190辆4.5T冷链车</x:v>
      </x:c>
      <x:c r="K241" s="2" t="str">
        <x:v>2026-09-01 00:00:00</x:v>
      </x:c>
      <x:c r="L241" s="2" t="str">
        <x:v>2026-09-30 00:00:00</x:v>
      </x:c>
      <x:c r="M241" s="2" t="n">
        <x:v>30</x:v>
      </x:c>
      <x:c r="N241" s="7" t="n">
        <x:f>ROUND(V241*M241/'规则与名单'!$B$3,2)</x:f>
        <x:v>3000</x:v>
      </x:c>
      <x:c r="O241" s="7" t="n">
        <x:f>ROUND(SUMIFS('逐日取数依据'!$L$2:$L$8738,'逐日取数依据'!$A$2:$A$8738,AB241),2)</x:f>
        <x:v>5973.5</x:v>
      </x:c>
      <x:c r="P241" s="2" t="n">
        <x:f>ROUND(O241/N241*100,2)</x:f>
        <x:v>199.12</x:v>
      </x:c>
      <x:c r="Q241" s="2" t="str">
        <x:f>IF(X241=M241,"待补里程",IF(O241&gt;=N241,"达标",IF(X241&gt;0,"已有里程未达标","未达标")))</x:f>
        <x:v>达标</x:v>
      </x:c>
      <x:c r="R241" s="2" t="str">
        <x:v>进行中</x:v>
      </x:c>
      <x:c r="S241" s="2" t="str">
        <x:v>2026-07-21 00:00:00</x:v>
      </x:c>
      <x:c r="T241" s="2"/>
      <x:c r="U241" s="2"/>
      <x:c r="V241" s="2" t="n">
        <x:v>3000</x:v>
      </x:c>
      <x:c r="W241" s="7" t="n">
        <x:v>150</x:v>
      </x:c>
      <x:c r="X241" s="2" t="n">
        <x:f>SUMIFS('逐日取数依据'!$M$2:$M$8738,'逐日取数依据'!$A$2:$A$8738,AB241)</x:f>
        <x:v>3</x:v>
      </x:c>
      <x:c r="Y241" s="2" t="str">
        <x:v>是</x:v>
      </x:c>
      <x:c r="Z241" s="2" t="str">
        <x:v>否</x:v>
      </x:c>
      <x:c r="AA241" s="2" t="str">
        <x:f>IF(X241&gt;0,"仅累计已有数据，缺失不代表实际零里程","数据齐全")</x:f>
        <x:v>仅累计已有数据，缺失不代表实际零里程</x:v>
      </x:c>
      <x:c r="AB241" s="2" t="n">
        <x:v>241</x:v>
      </x:c>
      <x:c r="AC241" s="2" t="n">
        <x:v>30</x:v>
      </x:c>
      <x:c r="AD241" s="7" t="n">
        <x:v>3000</x:v>
      </x:c>
      <x:c r="AE241" s="2" t="str">
        <x:v>非测试日纯氢27天；缺失3天</x:v>
      </x:c>
    </x:row>
    <x:row r="242" ht="22" customHeight="1">
      <x:c r="A242" s="2" t="str">
        <x:v>粤AGR0798</x:v>
      </x:c>
      <x:c r="B242" s="2" t="n">
        <x:v>2026</x:v>
      </x:c>
      <x:c r="C242" s="2" t="n">
        <x:v>9</x:v>
      </x:c>
      <x:c r="D242" s="2" t="str">
        <x:v>业务二部</x:v>
      </x:c>
      <x:c r="E242" s="2" t="str">
        <x:v>谯云</x:v>
      </x:c>
      <x:c r="F242" s="2" t="str">
        <x:v>郑志兵</x:v>
      </x:c>
      <x:c r="G242" s="2" t="str">
        <x:v>ZY20260803000250A</x:v>
      </x:c>
      <x:c r="H242" s="2" t="str">
        <x:v>郑志兵-个人租赁</x:v>
      </x:c>
      <x:c r="I242" s="2" t="n">
        <x:v>2</x:v>
      </x:c>
      <x:c r="J242" s="2" t="str">
        <x:v>交投190辆4.5T冷链车</x:v>
      </x:c>
      <x:c r="K242" s="2" t="str">
        <x:v>2026-09-01 00:00:00</x:v>
      </x:c>
      <x:c r="L242" s="2" t="str">
        <x:v>2026-09-30 00:00:00</x:v>
      </x:c>
      <x:c r="M242" s="2" t="n">
        <x:v>30</x:v>
      </x:c>
      <x:c r="N242" s="7" t="n">
        <x:f>ROUND(V242*M242/'规则与名单'!$B$3,2)</x:f>
        <x:v>3000</x:v>
      </x:c>
      <x:c r="O242" s="7" t="n">
        <x:f>ROUND(SUMIFS('逐日取数依据'!$L$2:$L$8738,'逐日取数依据'!$A$2:$A$8738,AB242),2)</x:f>
        <x:v>7217.5</x:v>
      </x:c>
      <x:c r="P242" s="2" t="n">
        <x:f>ROUND(O242/N242*100,2)</x:f>
        <x:v>240.58</x:v>
      </x:c>
      <x:c r="Q242" s="2" t="str">
        <x:f>IF(X242=M242,"待补里程",IF(O242&gt;=N242,"达标",IF(X242&gt;0,"已有里程未达标","未达标")))</x:f>
        <x:v>达标</x:v>
      </x:c>
      <x:c r="R242" s="2" t="str">
        <x:v>进行中</x:v>
      </x:c>
      <x:c r="S242" s="2" t="str">
        <x:v>2026-08-05 00:00:00</x:v>
      </x:c>
      <x:c r="T242" s="2"/>
      <x:c r="U242" s="2"/>
      <x:c r="V242" s="2" t="n">
        <x:v>3000</x:v>
      </x:c>
      <x:c r="W242" s="7" t="n">
        <x:v>150</x:v>
      </x:c>
      <x:c r="X242" s="2" t="n">
        <x:f>SUMIFS('逐日取数依据'!$M$2:$M$8738,'逐日取数依据'!$A$2:$A$8738,AB242)</x:f>
        <x:v>2</x:v>
      </x:c>
      <x:c r="Y242" s="2" t="str">
        <x:v>是</x:v>
      </x:c>
      <x:c r="Z242" s="2" t="str">
        <x:v>否</x:v>
      </x:c>
      <x:c r="AA242" s="2" t="str">
        <x:f>IF(X242&gt;0,"仅累计已有数据，缺失不代表实际零里程","数据齐全")</x:f>
        <x:v>仅累计已有数据，缺失不代表实际零里程</x:v>
      </x:c>
      <x:c r="AB242" s="2" t="n">
        <x:v>242</x:v>
      </x:c>
      <x:c r="AC242" s="2" t="n">
        <x:v>30</x:v>
      </x:c>
      <x:c r="AD242" s="7" t="n">
        <x:v>3000</x:v>
      </x:c>
      <x:c r="AE242" s="2" t="str">
        <x:v>非测试日纯氢27天；缺失2天；非测试日仪表1天</x:v>
      </x:c>
    </x:row>
    <x:row r="243" ht="22" customHeight="1">
      <x:c r="A243" s="2" t="str">
        <x:v>粤AGR5090</x:v>
      </x:c>
      <x:c r="B243" s="2" t="n">
        <x:v>2026</x:v>
      </x:c>
      <x:c r="C243" s="2" t="n">
        <x:v>9</x:v>
      </x:c>
      <x:c r="D243" s="2" t="str">
        <x:v>业务二部</x:v>
      </x:c>
      <x:c r="E243" s="2" t="str">
        <x:v>谯云</x:v>
      </x:c>
      <x:c r="F243" s="2" t="str">
        <x:v>无锡双庙运输有限公司</x:v>
      </x:c>
      <x:c r="G243" s="2" t="str">
        <x:v>LNZLHT 20251217001</x:v>
      </x:c>
      <x:c r="H243" s="2" t="str">
        <x:v>无锡双庙租赁4.5T*</x:v>
      </x:c>
      <x:c r="I243" s="2" t="n">
        <x:v>2</x:v>
      </x:c>
      <x:c r="J243" s="2" t="str">
        <x:v>交投190辆4.5T冷链车</x:v>
      </x:c>
      <x:c r="K243" s="2" t="str">
        <x:v>2026-09-01 00:00:00</x:v>
      </x:c>
      <x:c r="L243" s="2" t="str">
        <x:v>2026-09-14 00:00:00</x:v>
      </x:c>
      <x:c r="M243" s="2" t="n">
        <x:v>14</x:v>
      </x:c>
      <x:c r="N243" s="7" t="n">
        <x:f>ROUND(V243*M243/'规则与名单'!$B$3,2)</x:f>
        <x:v>1400</x:v>
      </x:c>
      <x:c r="O243" s="7" t="n">
        <x:f>ROUND(SUMIFS('逐日取数依据'!$L$2:$L$8738,'逐日取数依据'!$A$2:$A$8738,AB243),2)</x:f>
        <x:v>2454.1</x:v>
      </x:c>
      <x:c r="P243" s="2" t="n">
        <x:f>ROUND(O243/N243*100,2)</x:f>
        <x:v>175.29</x:v>
      </x:c>
      <x:c r="Q243" s="2" t="str">
        <x:f>IF(X243=M243,"待补里程",IF(O243&gt;=N243,"达标",IF(X243&gt;0,"已有里程未达标","未达标")))</x:f>
        <x:v>达标</x:v>
      </x:c>
      <x:c r="R243" s="2" t="str">
        <x:v>已完成</x:v>
      </x:c>
      <x:c r="S243" s="2" t="str">
        <x:v>2025-12-01 00:00:00</x:v>
      </x:c>
      <x:c r="T243" s="2"/>
      <x:c r="U243" s="2" t="str">
        <x:v>2026-09-14 00:00:00</x:v>
      </x:c>
      <x:c r="V243" s="2" t="n">
        <x:v>3000</x:v>
      </x:c>
      <x:c r="W243" s="7" t="n">
        <x:v>150</x:v>
      </x:c>
      <x:c r="X243" s="2" t="n">
        <x:f>SUMIFS('逐日取数依据'!$M$2:$M$8738,'逐日取数依据'!$A$2:$A$8738,AB243)</x:f>
        <x:v>0</x:v>
      </x:c>
      <x:c r="Y243" s="2" t="str">
        <x:v>否</x:v>
      </x:c>
      <x:c r="Z243" s="2" t="str">
        <x:v>是</x:v>
      </x:c>
      <x:c r="AA243" s="2" t="str">
        <x:f>IF(X243&gt;0,"仅累计已有数据，缺失不代表实际零里程","数据齐全")</x:f>
        <x:v>数据齐全</x:v>
      </x:c>
      <x:c r="AB243" s="2" t="n">
        <x:v>243</x:v>
      </x:c>
      <x:c r="AC243" s="2" t="n">
        <x:v>14</x:v>
      </x:c>
      <x:c r="AD243" s="7" t="n">
        <x:v>1400</x:v>
      </x:c>
      <x:c r="AE243" s="2" t="str">
        <x:v>非测试日纯氢13天；测试日GPS1天</x:v>
      </x:c>
    </x:row>
    <x:row r="244" ht="22" customHeight="1">
      <x:c r="A244" s="2" t="str">
        <x:v>粤AGP9733</x:v>
      </x:c>
      <x:c r="B244" s="2" t="n">
        <x:v>2026</x:v>
      </x:c>
      <x:c r="C244" s="2" t="n">
        <x:v>9</x:v>
      </x:c>
      <x:c r="D244" s="2" t="str">
        <x:v>业务三部</x:v>
      </x:c>
      <x:c r="E244" s="2" t="str">
        <x:v>金可鹏</x:v>
      </x:c>
      <x:c r="F244" s="2" t="str">
        <x:v>上海冉酷物流有限公司</x:v>
      </x:c>
      <x:c r="G244" s="2" t="str">
        <x:v>LNZLHT2026012102-042</x:v>
      </x:c>
      <x:c r="H244" s="2" t="str">
        <x:v>冉酷物流-租赁帕力安4.5T（包氢）</x:v>
      </x:c>
      <x:c r="I244" s="2" t="n">
        <x:v>2</x:v>
      </x:c>
      <x:c r="J244" s="2" t="str">
        <x:v>交投190辆4.5T冷链车</x:v>
      </x:c>
      <x:c r="K244" s="2" t="str">
        <x:v>2026-09-01 00:00:00</x:v>
      </x:c>
      <x:c r="L244" s="2" t="str">
        <x:v>2026-09-24 00:00:00</x:v>
      </x:c>
      <x:c r="M244" s="2" t="n">
        <x:v>24</x:v>
      </x:c>
      <x:c r="N244" s="7" t="n">
        <x:f>ROUND(V244*M244/'规则与名单'!$B$3,2)</x:f>
        <x:v>2400</x:v>
      </x:c>
      <x:c r="O244" s="7" t="n">
        <x:f>ROUND(SUMIFS('逐日取数依据'!$L$2:$L$8738,'逐日取数依据'!$A$2:$A$8738,AB244),2)</x:f>
        <x:v>1178.7</x:v>
      </x:c>
      <x:c r="P244" s="2" t="n">
        <x:f>ROUND(O244/N244*100,2)</x:f>
        <x:v>49.11</x:v>
      </x:c>
      <x:c r="Q244" s="2" t="str">
        <x:f>IF(X244=M244,"待补里程",IF(O244&gt;=N244,"达标",IF(X244&gt;0,"已有里程未达标","未达标")))</x:f>
        <x:v>已有里程未达标</x:v>
      </x:c>
      <x:c r="R244" s="2" t="str">
        <x:v>已完成</x:v>
      </x:c>
      <x:c r="S244" s="2" t="str">
        <x:v>2026-01-13 00:00:00</x:v>
      </x:c>
      <x:c r="T244" s="2"/>
      <x:c r="U244" s="2" t="str">
        <x:v>2026-09-24 00:00:00</x:v>
      </x:c>
      <x:c r="V244" s="2" t="n">
        <x:v>3000</x:v>
      </x:c>
      <x:c r="W244" s="7" t="n">
        <x:v>150</x:v>
      </x:c>
      <x:c r="X244" s="2" t="n">
        <x:f>SUMIFS('逐日取数依据'!$M$2:$M$8738,'逐日取数依据'!$A$2:$A$8738,AB244)</x:f>
        <x:v>17</x:v>
      </x:c>
      <x:c r="Y244" s="2" t="str">
        <x:v>否</x:v>
      </x:c>
      <x:c r="Z244" s="2" t="str">
        <x:v>否</x:v>
      </x:c>
      <x:c r="AA244" s="2" t="str">
        <x:f>IF(X244&gt;0,"仅累计已有数据，缺失不代表实际零里程","数据齐全")</x:f>
        <x:v>仅累计已有数据，缺失不代表实际零里程</x:v>
      </x:c>
      <x:c r="AB244" s="2" t="n">
        <x:v>244</x:v>
      </x:c>
      <x:c r="AC244" s="2" t="n">
        <x:v>24</x:v>
      </x:c>
      <x:c r="AD244" s="7" t="n">
        <x:v>2400</x:v>
      </x:c>
      <x:c r="AE244" s="2" t="str">
        <x:v>缺失17天；非测试日纯氢7天</x:v>
      </x:c>
    </x:row>
    <x:row r="245" ht="22" customHeight="1">
      <x:c r="A245" s="2" t="str">
        <x:v>粤A03569F</x:v>
      </x:c>
      <x:c r="B245" s="2" t="n">
        <x:v>2026</x:v>
      </x:c>
      <x:c r="C245" s="2" t="n">
        <x:v>9</x:v>
      </x:c>
      <x:c r="D245" s="2" t="str">
        <x:v>业务三部</x:v>
      </x:c>
      <x:c r="E245" s="2" t="str">
        <x:v>吴纬涛</x:v>
      </x:c>
      <x:c r="F245" s="2" t="str">
        <x:v>广州新运多租赁有限公司</x:v>
      </x:c>
      <x:c r="G245" s="2" t="str">
        <x:v>LNZLHT2026041402-042</x:v>
      </x:c>
      <x:c r="H245" s="2" t="str">
        <x:v>新运多-租赁帕力安18T</x:v>
      </x:c>
      <x:c r="I245" s="2" t="n">
        <x:v>4</x:v>
      </x:c>
      <x:c r="J245" s="2" t="str">
        <x:v>羚牛100辆18T</x:v>
      </x:c>
      <x:c r="K245" s="2" t="str">
        <x:v>2026-09-01 00:00:00</x:v>
      </x:c>
      <x:c r="L245" s="2" t="str">
        <x:v>2026-09-30 00:00:00</x:v>
      </x:c>
      <x:c r="M245" s="2" t="n">
        <x:v>30</x:v>
      </x:c>
      <x:c r="N245" s="7" t="n">
        <x:f>ROUND(V245*M245/'规则与名单'!$B$3,2)</x:f>
        <x:v>6000</x:v>
      </x:c>
      <x:c r="O245" s="7" t="n">
        <x:f>ROUND(SUMIFS('逐日取数依据'!$L$2:$L$8738,'逐日取数依据'!$A$2:$A$8738,AB245),2)</x:f>
        <x:v>6637.6</x:v>
      </x:c>
      <x:c r="P245" s="2" t="n">
        <x:f>ROUND(O245/N245*100,2)</x:f>
        <x:v>110.63</x:v>
      </x:c>
      <x:c r="Q245" s="2" t="str">
        <x:f>IF(X245=M245,"待补里程",IF(O245&gt;=N245,"达标",IF(X245&gt;0,"已有里程未达标","未达标")))</x:f>
        <x:v>达标</x:v>
      </x:c>
      <x:c r="R245" s="2" t="str">
        <x:v>进行中</x:v>
      </x:c>
      <x:c r="S245" s="2" t="str">
        <x:v>2026-04-15 00:00:00</x:v>
      </x:c>
      <x:c r="T245" s="2"/>
      <x:c r="U245" s="2"/>
      <x:c r="V245" s="2" t="n">
        <x:v>6000</x:v>
      </x:c>
      <x:c r="W245" s="7" t="n">
        <x:v>1000</x:v>
      </x:c>
      <x:c r="X245" s="2" t="n">
        <x:f>SUMIFS('逐日取数依据'!$M$2:$M$8738,'逐日取数依据'!$A$2:$A$8738,AB245)</x:f>
        <x:v>4</x:v>
      </x:c>
      <x:c r="Y245" s="2" t="str">
        <x:v>否</x:v>
      </x:c>
      <x:c r="Z245" s="2" t="str">
        <x:v>否</x:v>
      </x:c>
      <x:c r="AA245" s="2" t="str">
        <x:f>IF(X245&gt;0,"仅累计已有数据，缺失不代表实际零里程","数据齐全")</x:f>
        <x:v>仅累计已有数据，缺失不代表实际零里程</x:v>
      </x:c>
      <x:c r="AB245" s="2" t="n">
        <x:v>245</x:v>
      </x:c>
      <x:c r="AC245" s="2" t="n">
        <x:v>30</x:v>
      </x:c>
      <x:c r="AD245" s="7" t="n">
        <x:v>6000</x:v>
      </x:c>
      <x:c r="AE245" s="2" t="str">
        <x:v>缺失4天；非测试日纯氢26天</x:v>
      </x:c>
    </x:row>
    <x:row r="246" ht="22" customHeight="1">
      <x:c r="A246" s="2" t="str">
        <x:v>粤AFB6967</x:v>
      </x:c>
      <x:c r="B246" s="2" t="n">
        <x:v>2026</x:v>
      </x:c>
      <x:c r="C246" s="2" t="n">
        <x:v>9</x:v>
      </x:c>
      <x:c r="D246" s="2" t="str">
        <x:v>业务三部</x:v>
      </x:c>
      <x:c r="E246" s="2" t="str">
        <x:v>吴纬涛</x:v>
      </x:c>
      <x:c r="F246" s="2" t="str">
        <x:v>广州埔供优选配送服务有限公司</x:v>
      </x:c>
      <x:c r="G246" s="2" t="str">
        <x:v>LNZLHT2026012901-042</x:v>
      </x:c>
      <x:c r="H246" s="2" t="str">
        <x:v>优选配送-租赁帕力安</x:v>
      </x:c>
      <x:c r="I246" s="2" t="n">
        <x:v>2</x:v>
      </x:c>
      <x:c r="J246" s="2" t="str">
        <x:v>交投190辆4.5T冷链车</x:v>
      </x:c>
      <x:c r="K246" s="2" t="str">
        <x:v>2026-09-01 00:00:00</x:v>
      </x:c>
      <x:c r="L246" s="2" t="str">
        <x:v>2026-09-28 00:00:00</x:v>
      </x:c>
      <x:c r="M246" s="2" t="n">
        <x:v>28</x:v>
      </x:c>
      <x:c r="N246" s="7" t="n">
        <x:f>ROUND(V246*M246/'规则与名单'!$B$3,2)</x:f>
        <x:v>2800</x:v>
      </x:c>
      <x:c r="O246" s="7" t="n">
        <x:f>ROUND(SUMIFS('逐日取数依据'!$L$2:$L$8738,'逐日取数依据'!$A$2:$A$8738,AB246),2)</x:f>
        <x:v>1119.3</x:v>
      </x:c>
      <x:c r="P246" s="2" t="n">
        <x:f>ROUND(O246/N246*100,2)</x:f>
        <x:v>39.98</x:v>
      </x:c>
      <x:c r="Q246" s="2" t="str">
        <x:f>IF(X246=M246,"待补里程",IF(O246&gt;=N246,"达标",IF(X246&gt;0,"已有里程未达标","未达标")))</x:f>
        <x:v>已有里程未达标</x:v>
      </x:c>
      <x:c r="R246" s="2" t="str">
        <x:v>已完成</x:v>
      </x:c>
      <x:c r="S246" s="2" t="str">
        <x:v>2026-08-31 00:00:00</x:v>
      </x:c>
      <x:c r="T246" s="2"/>
      <x:c r="U246" s="2" t="str">
        <x:v>2026-09-28 00:00:00</x:v>
      </x:c>
      <x:c r="V246" s="2" t="n">
        <x:v>3000</x:v>
      </x:c>
      <x:c r="W246" s="7" t="n">
        <x:v>150</x:v>
      </x:c>
      <x:c r="X246" s="2" t="n">
        <x:f>SUMIFS('逐日取数依据'!$M$2:$M$8738,'逐日取数依据'!$A$2:$A$8738,AB246)</x:f>
        <x:v>2</x:v>
      </x:c>
      <x:c r="Y246" s="2" t="str">
        <x:v>否</x:v>
      </x:c>
      <x:c r="Z246" s="2" t="str">
        <x:v>否</x:v>
      </x:c>
      <x:c r="AA246" s="2" t="str">
        <x:f>IF(X246&gt;0,"仅累计已有数据，缺失不代表实际零里程","数据齐全")</x:f>
        <x:v>仅累计已有数据，缺失不代表实际零里程</x:v>
      </x:c>
      <x:c r="AB246" s="2" t="n">
        <x:v>246</x:v>
      </x:c>
      <x:c r="AC246" s="2" t="n">
        <x:v>28</x:v>
      </x:c>
      <x:c r="AD246" s="7" t="n">
        <x:v>2800</x:v>
      </x:c>
      <x:c r="AE246" s="2" t="str">
        <x:v>非测试日纯氢25天；非测试日仪表1天；缺失2天</x:v>
      </x:c>
    </x:row>
    <x:row r="247" ht="22" customHeight="1">
      <x:c r="A247" s="2" t="str">
        <x:v>粤AFG2090</x:v>
      </x:c>
      <x:c r="B247" s="2" t="n">
        <x:v>2026</x:v>
      </x:c>
      <x:c r="C247" s="2" t="n">
        <x:v>9</x:v>
      </x:c>
      <x:c r="D247" s="2" t="str">
        <x:v>业务三部</x:v>
      </x:c>
      <x:c r="E247" s="2" t="str">
        <x:v>吴纬涛</x:v>
      </x:c>
      <x:c r="F247" s="2" t="str">
        <x:v>广州玉川物流有限公司</x:v>
      </x:c>
      <x:c r="G247" s="2" t="str">
        <x:v>LNZLHT2026042301-042</x:v>
      </x:c>
      <x:c r="H247" s="2" t="str">
        <x:v>玉川-租赁现代4.5T</x:v>
      </x:c>
      <x:c r="I247" s="2" t="n">
        <x:v>5</x:v>
      </x:c>
      <x:c r="J247" s="2" t="str">
        <x:v>恒运50辆4.5T普货</x:v>
      </x:c>
      <x:c r="K247" s="2" t="str">
        <x:v>2026-09-01 00:00:00</x:v>
      </x:c>
      <x:c r="L247" s="2" t="str">
        <x:v>2026-09-30 00:00:00</x:v>
      </x:c>
      <x:c r="M247" s="2" t="n">
        <x:v>30</x:v>
      </x:c>
      <x:c r="N247" s="7" t="n">
        <x:f>ROUND(V247*M247/'规则与名单'!$B$3,2)</x:f>
        <x:v>5000</x:v>
      </x:c>
      <x:c r="O247" s="7" t="n">
        <x:f>ROUND(SUMIFS('逐日取数依据'!$L$2:$L$8738,'逐日取数依据'!$A$2:$A$8738,AB247),2)</x:f>
        <x:v>4820.3</x:v>
      </x:c>
      <x:c r="P247" s="2" t="n">
        <x:f>ROUND(O247/N247*100,2)</x:f>
        <x:v>96.41</x:v>
      </x:c>
      <x:c r="Q247" s="2" t="str">
        <x:f>IF(X247=M247,"待补里程",IF(O247&gt;=N247,"达标",IF(X247&gt;0,"已有里程未达标","未达标")))</x:f>
        <x:v>未达标</x:v>
      </x:c>
      <x:c r="R247" s="2" t="str">
        <x:v>进行中</x:v>
      </x:c>
      <x:c r="S247" s="2" t="str">
        <x:v>2026-04-27 00:00:00</x:v>
      </x:c>
      <x:c r="T247" s="2"/>
      <x:c r="U247" s="2"/>
      <x:c r="V247" s="2" t="n">
        <x:v>5000</x:v>
      </x:c>
      <x:c r="W247" s="7" t="n">
        <x:v>260</x:v>
      </x:c>
      <x:c r="X247" s="2" t="n">
        <x:f>SUMIFS('逐日取数依据'!$M$2:$M$8738,'逐日取数依据'!$A$2:$A$8738,AB247)</x:f>
        <x:v>0</x:v>
      </x:c>
      <x:c r="Y247" s="2" t="str">
        <x:v>否</x:v>
      </x:c>
      <x:c r="Z247" s="2" t="str">
        <x:v>否</x:v>
      </x:c>
      <x:c r="AA247" s="2" t="str">
        <x:f>IF(X247&gt;0,"仅累计已有数据，缺失不代表实际零里程","数据齐全")</x:f>
        <x:v>数据齐全</x:v>
      </x:c>
      <x:c r="AB247" s="2" t="n">
        <x:v>247</x:v>
      </x:c>
      <x:c r="AC247" s="2" t="n">
        <x:v>30</x:v>
      </x:c>
      <x:c r="AD247" s="7" t="n">
        <x:v>5000</x:v>
      </x:c>
      <x:c r="AE247" s="2" t="str">
        <x:v>非测试日仪表30天</x:v>
      </x:c>
    </x:row>
    <x:row r="248" ht="22" customHeight="1">
      <x:c r="A248" s="2" t="str">
        <x:v>粤AFH3562</x:v>
      </x:c>
      <x:c r="B248" s="2" t="n">
        <x:v>2026</x:v>
      </x:c>
      <x:c r="C248" s="2" t="n">
        <x:v>9</x:v>
      </x:c>
      <x:c r="D248" s="2" t="str">
        <x:v>业务三部</x:v>
      </x:c>
      <x:c r="E248" s="2" t="str">
        <x:v>吴纬涛</x:v>
      </x:c>
      <x:c r="F248" s="2" t="str">
        <x:v>佛山市昌盛骏业供应链管理有限公司</x:v>
      </x:c>
      <x:c r="G248" s="2" t="str">
        <x:v>LNZLHT2026052603-042</x:v>
      </x:c>
      <x:c r="H248" s="2" t="str">
        <x:v>骏业-租赁现代普货4.5T（原氢沣）</x:v>
      </x:c>
      <x:c r="I248" s="2" t="n">
        <x:v>5</x:v>
      </x:c>
      <x:c r="J248" s="2" t="str">
        <x:v>恒运50辆4.5T普货</x:v>
      </x:c>
      <x:c r="K248" s="2" t="str">
        <x:v>2026-09-02 00:00:00</x:v>
      </x:c>
      <x:c r="L248" s="2" t="str">
        <x:v>2026-09-30 00:00:00</x:v>
      </x:c>
      <x:c r="M248" s="2" t="n">
        <x:v>29</x:v>
      </x:c>
      <x:c r="N248" s="7" t="n">
        <x:f>ROUND(V248*M248/'规则与名单'!$B$3,2)</x:f>
        <x:v>4833.33</x:v>
      </x:c>
      <x:c r="O248" s="7" t="n">
        <x:f>ROUND(SUMIFS('逐日取数依据'!$L$2:$L$8738,'逐日取数依据'!$A$2:$A$8738,AB248),2)</x:f>
        <x:v>662.5</x:v>
      </x:c>
      <x:c r="P248" s="2" t="n">
        <x:f>ROUND(O248/N248*100,2)</x:f>
        <x:v>13.71</x:v>
      </x:c>
      <x:c r="Q248" s="2" t="str">
        <x:f>IF(X248=M248,"待补里程",IF(O248&gt;=N248,"达标",IF(X248&gt;0,"已有里程未达标","未达标")))</x:f>
        <x:v>未达标</x:v>
      </x:c>
      <x:c r="R248" s="2" t="str">
        <x:v>进行中</x:v>
      </x:c>
      <x:c r="S248" s="2" t="str">
        <x:v>2026-09-02 00:00:00</x:v>
      </x:c>
      <x:c r="T248" s="2"/>
      <x:c r="U248" s="2"/>
      <x:c r="V248" s="2" t="n">
        <x:v>5000</x:v>
      </x:c>
      <x:c r="W248" s="7" t="n">
        <x:v>260</x:v>
      </x:c>
      <x:c r="X248" s="2" t="n">
        <x:f>SUMIFS('逐日取数依据'!$M$2:$M$8738,'逐日取数依据'!$A$2:$A$8738,AB248)</x:f>
        <x:v>0</x:v>
      </x:c>
      <x:c r="Y248" s="2" t="str">
        <x:v>否</x:v>
      </x:c>
      <x:c r="Z248" s="2" t="str">
        <x:v>否</x:v>
      </x:c>
      <x:c r="AA248" s="2" t="str">
        <x:f>IF(X248&gt;0,"仅累计已有数据，缺失不代表实际零里程","数据齐全")</x:f>
        <x:v>数据齐全</x:v>
      </x:c>
      <x:c r="AB248" s="2" t="n">
        <x:v>248</x:v>
      </x:c>
      <x:c r="AC248" s="2" t="n">
        <x:v>29</x:v>
      </x:c>
      <x:c r="AD248" s="7" t="n">
        <x:v>4833.33</x:v>
      </x:c>
      <x:c r="AE248" s="2" t="str">
        <x:v>非测试日仪表29天</x:v>
      </x:c>
    </x:row>
    <x:row r="249" ht="22" customHeight="1">
      <x:c r="A249" s="2" t="str">
        <x:v>粤AFQ8722</x:v>
      </x:c>
      <x:c r="B249" s="2" t="n">
        <x:v>2026</x:v>
      </x:c>
      <x:c r="C249" s="2" t="n">
        <x:v>9</x:v>
      </x:c>
      <x:c r="D249" s="2" t="str">
        <x:v>业务三部</x:v>
      </x:c>
      <x:c r="E249" s="2" t="str">
        <x:v>吴纬涛</x:v>
      </x:c>
      <x:c r="F249" s="2" t="str">
        <x:v>佛山市昌盛骏业供应链管理有限公司</x:v>
      </x:c>
      <x:c r="G249" s="2" t="str">
        <x:v>LNZLHT2026052603-042</x:v>
      </x:c>
      <x:c r="H249" s="2" t="str">
        <x:v>骏业-租赁现代普货4.5T（原氢沣）</x:v>
      </x:c>
      <x:c r="I249" s="2" t="n">
        <x:v>5</x:v>
      </x:c>
      <x:c r="J249" s="2" t="str">
        <x:v>恒运50辆4.5T普货</x:v>
      </x:c>
      <x:c r="K249" s="2" t="str">
        <x:v>2026-09-01 00:00:00</x:v>
      </x:c>
      <x:c r="L249" s="2" t="str">
        <x:v>2026-09-30 00:00:00</x:v>
      </x:c>
      <x:c r="M249" s="2" t="n">
        <x:v>30</x:v>
      </x:c>
      <x:c r="N249" s="7" t="n">
        <x:f>ROUND(V249*M249/'规则与名单'!$B$3,2)</x:f>
        <x:v>5000</x:v>
      </x:c>
      <x:c r="O249" s="7" t="n">
        <x:f>ROUND(SUMIFS('逐日取数依据'!$L$2:$L$8738,'逐日取数依据'!$A$2:$A$8738,AB249),2)</x:f>
        <x:v>634.9</x:v>
      </x:c>
      <x:c r="P249" s="2" t="n">
        <x:f>ROUND(O249/N249*100,2)</x:f>
        <x:v>12.7</x:v>
      </x:c>
      <x:c r="Q249" s="2" t="str">
        <x:f>IF(X249=M249,"待补里程",IF(O249&gt;=N249,"达标",IF(X249&gt;0,"已有里程未达标","未达标")))</x:f>
        <x:v>未达标</x:v>
      </x:c>
      <x:c r="R249" s="2" t="str">
        <x:v>进行中</x:v>
      </x:c>
      <x:c r="S249" s="2" t="str">
        <x:v>2026-04-23 00:00:00</x:v>
      </x:c>
      <x:c r="T249" s="2"/>
      <x:c r="U249" s="2"/>
      <x:c r="V249" s="2" t="n">
        <x:v>5000</x:v>
      </x:c>
      <x:c r="W249" s="7" t="n">
        <x:v>260</x:v>
      </x:c>
      <x:c r="X249" s="2" t="n">
        <x:f>SUMIFS('逐日取数依据'!$M$2:$M$8738,'逐日取数依据'!$A$2:$A$8738,AB249)</x:f>
        <x:v>0</x:v>
      </x:c>
      <x:c r="Y249" s="2" t="str">
        <x:v>否</x:v>
      </x:c>
      <x:c r="Z249" s="2" t="str">
        <x:v>否</x:v>
      </x:c>
      <x:c r="AA249" s="2" t="str">
        <x:f>IF(X249&gt;0,"仅累计已有数据，缺失不代表实际零里程","数据齐全")</x:f>
        <x:v>数据齐全</x:v>
      </x:c>
      <x:c r="AB249" s="2" t="n">
        <x:v>249</x:v>
      </x:c>
      <x:c r="AC249" s="2" t="n">
        <x:v>30</x:v>
      </x:c>
      <x:c r="AD249" s="7" t="n">
        <x:v>5000</x:v>
      </x:c>
      <x:c r="AE249" s="2" t="str">
        <x:v>非测试日仪表30天</x:v>
      </x:c>
    </x:row>
    <x:row r="250" ht="22" customHeight="1">
      <x:c r="A250" s="2" t="str">
        <x:v>粤AG03779</x:v>
      </x:c>
      <x:c r="B250" s="2" t="n">
        <x:v>2026</x:v>
      </x:c>
      <x:c r="C250" s="2" t="n">
        <x:v>9</x:v>
      </x:c>
      <x:c r="D250" s="2" t="str">
        <x:v>业务三部</x:v>
      </x:c>
      <x:c r="E250" s="2" t="str">
        <x:v>吴纬涛</x:v>
      </x:c>
      <x:c r="F250" s="2" t="str">
        <x:v>广州玉川物流有限公司</x:v>
      </x:c>
      <x:c r="G250" s="2" t="str">
        <x:v>LNZLHT2026042301-042</x:v>
      </x:c>
      <x:c r="H250" s="2" t="str">
        <x:v>玉川-租赁现代4.5T</x:v>
      </x:c>
      <x:c r="I250" s="2" t="n">
        <x:v>5</x:v>
      </x:c>
      <x:c r="J250" s="2" t="str">
        <x:v>恒运50辆4.5T普货</x:v>
      </x:c>
      <x:c r="K250" s="2" t="str">
        <x:v>2026-09-01 00:00:00</x:v>
      </x:c>
      <x:c r="L250" s="2" t="str">
        <x:v>2026-09-30 00:00:00</x:v>
      </x:c>
      <x:c r="M250" s="2" t="n">
        <x:v>30</x:v>
      </x:c>
      <x:c r="N250" s="7" t="n">
        <x:f>ROUND(V250*M250/'规则与名单'!$B$3,2)</x:f>
        <x:v>5000</x:v>
      </x:c>
      <x:c r="O250" s="7" t="n">
        <x:f>ROUND(SUMIFS('逐日取数依据'!$L$2:$L$8738,'逐日取数依据'!$A$2:$A$8738,AB250),2)</x:f>
        <x:v>3831.1</x:v>
      </x:c>
      <x:c r="P250" s="2" t="n">
        <x:f>ROUND(O250/N250*100,2)</x:f>
        <x:v>76.62</x:v>
      </x:c>
      <x:c r="Q250" s="2" t="str">
        <x:f>IF(X250=M250,"待补里程",IF(O250&gt;=N250,"达标",IF(X250&gt;0,"已有里程未达标","未达标")))</x:f>
        <x:v>已有里程未达标</x:v>
      </x:c>
      <x:c r="R250" s="2" t="str">
        <x:v>进行中</x:v>
      </x:c>
      <x:c r="S250" s="2" t="str">
        <x:v>2026-05-30 00:00:00</x:v>
      </x:c>
      <x:c r="T250" s="2"/>
      <x:c r="U250" s="2"/>
      <x:c r="V250" s="2" t="n">
        <x:v>5000</x:v>
      </x:c>
      <x:c r="W250" s="7" t="n">
        <x:v>260</x:v>
      </x:c>
      <x:c r="X250" s="2" t="n">
        <x:f>SUMIFS('逐日取数依据'!$M$2:$M$8738,'逐日取数依据'!$A$2:$A$8738,AB250)</x:f>
        <x:v>3</x:v>
      </x:c>
      <x:c r="Y250" s="2" t="str">
        <x:v>否</x:v>
      </x:c>
      <x:c r="Z250" s="2" t="str">
        <x:v>否</x:v>
      </x:c>
      <x:c r="AA250" s="2" t="str">
        <x:f>IF(X250&gt;0,"仅累计已有数据，缺失不代表实际零里程","数据齐全")</x:f>
        <x:v>仅累计已有数据，缺失不代表实际零里程</x:v>
      </x:c>
      <x:c r="AB250" s="2" t="n">
        <x:v>250</x:v>
      </x:c>
      <x:c r="AC250" s="2" t="n">
        <x:v>30</x:v>
      </x:c>
      <x:c r="AD250" s="7" t="n">
        <x:v>5000</x:v>
      </x:c>
      <x:c r="AE250" s="2" t="str">
        <x:v>缺失3天；非测试日仪表27天</x:v>
      </x:c>
    </x:row>
    <x:row r="251" ht="22" customHeight="1">
      <x:c r="A251" s="2" t="str">
        <x:v>粤AG32783</x:v>
      </x:c>
      <x:c r="B251" s="2" t="n">
        <x:v>2026</x:v>
      </x:c>
      <x:c r="C251" s="2" t="n">
        <x:v>9</x:v>
      </x:c>
      <x:c r="D251" s="2" t="str">
        <x:v>业务三部</x:v>
      </x:c>
      <x:c r="E251" s="2" t="str">
        <x:v>吴纬涛</x:v>
      </x:c>
      <x:c r="F251" s="2" t="str">
        <x:v>广州市黄埔区小胖兄弟蔬果配送 中心 （个体工商户）</x:v>
      </x:c>
      <x:c r="G251" s="2" t="str">
        <x:v>LNZLHT2025122301-042</x:v>
      </x:c>
      <x:c r="H251" s="2" t="str">
        <x:v>小胖兄弟（个体工商户）-租赁现代4.5T</x:v>
      </x:c>
      <x:c r="I251" s="2" t="n">
        <x:v>5</x:v>
      </x:c>
      <x:c r="J251" s="2" t="str">
        <x:v>恒运50辆4.5T普货</x:v>
      </x:c>
      <x:c r="K251" s="2" t="str">
        <x:v>2026-09-01 00:00:00</x:v>
      </x:c>
      <x:c r="L251" s="2" t="str">
        <x:v>2026-09-30 00:00:00</x:v>
      </x:c>
      <x:c r="M251" s="2" t="n">
        <x:v>30</x:v>
      </x:c>
      <x:c r="N251" s="7" t="n">
        <x:f>ROUND(V251*M251/'规则与名单'!$B$3,2)</x:f>
        <x:v>5000</x:v>
      </x:c>
      <x:c r="O251" s="7" t="n">
        <x:f>ROUND(SUMIFS('逐日取数依据'!$L$2:$L$8738,'逐日取数依据'!$A$2:$A$8738,AB251),2)</x:f>
        <x:v>1433.3</x:v>
      </x:c>
      <x:c r="P251" s="2" t="n">
        <x:f>ROUND(O251/N251*100,2)</x:f>
        <x:v>28.67</x:v>
      </x:c>
      <x:c r="Q251" s="2" t="str">
        <x:f>IF(X251=M251,"待补里程",IF(O251&gt;=N251,"达标",IF(X251&gt;0,"已有里程未达标","未达标")))</x:f>
        <x:v>已有里程未达标</x:v>
      </x:c>
      <x:c r="R251" s="2" t="str">
        <x:v>进行中</x:v>
      </x:c>
      <x:c r="S251" s="2" t="str">
        <x:v>2026-08-18 00:00:00</x:v>
      </x:c>
      <x:c r="T251" s="2"/>
      <x:c r="U251" s="2"/>
      <x:c r="V251" s="2" t="n">
        <x:v>5000</x:v>
      </x:c>
      <x:c r="W251" s="7" t="n">
        <x:v>260</x:v>
      </x:c>
      <x:c r="X251" s="2" t="n">
        <x:f>SUMIFS('逐日取数依据'!$M$2:$M$8738,'逐日取数依据'!$A$2:$A$8738,AB251)</x:f>
        <x:v>14</x:v>
      </x:c>
      <x:c r="Y251" s="2" t="str">
        <x:v>否</x:v>
      </x:c>
      <x:c r="Z251" s="2" t="str">
        <x:v>否</x:v>
      </x:c>
      <x:c r="AA251" s="2" t="str">
        <x:f>IF(X251&gt;0,"仅累计已有数据，缺失不代表实际零里程","数据齐全")</x:f>
        <x:v>仅累计已有数据，缺失不代表实际零里程</x:v>
      </x:c>
      <x:c r="AB251" s="2" t="n">
        <x:v>251</x:v>
      </x:c>
      <x:c r="AC251" s="2" t="n">
        <x:v>30</x:v>
      </x:c>
      <x:c r="AD251" s="7" t="n">
        <x:v>5000</x:v>
      </x:c>
      <x:c r="AE251" s="2" t="str">
        <x:v>非测试日仪表16天；缺失14天</x:v>
      </x:c>
    </x:row>
    <x:row r="252" ht="22" customHeight="1">
      <x:c r="A252" s="2" t="str">
        <x:v>粤AG35802</x:v>
      </x:c>
      <x:c r="B252" s="2" t="n">
        <x:v>2026</x:v>
      </x:c>
      <x:c r="C252" s="2" t="n">
        <x:v>9</x:v>
      </x:c>
      <x:c r="D252" s="2" t="str">
        <x:v>业务三部</x:v>
      </x:c>
      <x:c r="E252" s="2" t="str">
        <x:v>吴纬涛</x:v>
      </x:c>
      <x:c r="F252" s="2" t="str">
        <x:v>广州玉川物流有限公司</x:v>
      </x:c>
      <x:c r="G252" s="2" t="str">
        <x:v>LNZLHT2026042301-042</x:v>
      </x:c>
      <x:c r="H252" s="2" t="str">
        <x:v>玉川-租赁现代4.5T</x:v>
      </x:c>
      <x:c r="I252" s="2" t="n">
        <x:v>5</x:v>
      </x:c>
      <x:c r="J252" s="2" t="str">
        <x:v>恒运50辆4.5T普货</x:v>
      </x:c>
      <x:c r="K252" s="2" t="str">
        <x:v>2026-09-01 00:00:00</x:v>
      </x:c>
      <x:c r="L252" s="2" t="str">
        <x:v>2026-09-30 00:00:00</x:v>
      </x:c>
      <x:c r="M252" s="2" t="n">
        <x:v>30</x:v>
      </x:c>
      <x:c r="N252" s="7" t="n">
        <x:f>ROUND(V252*M252/'规则与名单'!$B$3,2)</x:f>
        <x:v>5000</x:v>
      </x:c>
      <x:c r="O252" s="7" t="n">
        <x:f>ROUND(SUMIFS('逐日取数依据'!$L$2:$L$8738,'逐日取数依据'!$A$2:$A$8738,AB252),2)</x:f>
        <x:v>3871.9</x:v>
      </x:c>
      <x:c r="P252" s="2" t="n">
        <x:f>ROUND(O252/N252*100,2)</x:f>
        <x:v>77.44</x:v>
      </x:c>
      <x:c r="Q252" s="2" t="str">
        <x:f>IF(X252=M252,"待补里程",IF(O252&gt;=N252,"达标",IF(X252&gt;0,"已有里程未达标","未达标")))</x:f>
        <x:v>已有里程未达标</x:v>
      </x:c>
      <x:c r="R252" s="2" t="str">
        <x:v>进行中</x:v>
      </x:c>
      <x:c r="S252" s="2" t="str">
        <x:v>2026-04-28 00:00:00</x:v>
      </x:c>
      <x:c r="T252" s="2"/>
      <x:c r="U252" s="2"/>
      <x:c r="V252" s="2" t="n">
        <x:v>5000</x:v>
      </x:c>
      <x:c r="W252" s="7" t="n">
        <x:v>260</x:v>
      </x:c>
      <x:c r="X252" s="2" t="n">
        <x:f>SUMIFS('逐日取数依据'!$M$2:$M$8738,'逐日取数依据'!$A$2:$A$8738,AB252)</x:f>
        <x:v>1</x:v>
      </x:c>
      <x:c r="Y252" s="2" t="str">
        <x:v>否</x:v>
      </x:c>
      <x:c r="Z252" s="2" t="str">
        <x:v>否</x:v>
      </x:c>
      <x:c r="AA252" s="2" t="str">
        <x:f>IF(X252&gt;0,"仅累计已有数据，缺失不代表实际零里程","数据齐全")</x:f>
        <x:v>仅累计已有数据，缺失不代表实际零里程</x:v>
      </x:c>
      <x:c r="AB252" s="2" t="n">
        <x:v>252</x:v>
      </x:c>
      <x:c r="AC252" s="2" t="n">
        <x:v>30</x:v>
      </x:c>
      <x:c r="AD252" s="7" t="n">
        <x:v>5000</x:v>
      </x:c>
      <x:c r="AE252" s="2" t="str">
        <x:v>非测试日仪表29天；缺失1天</x:v>
      </x:c>
    </x:row>
    <x:row r="253" ht="22" customHeight="1">
      <x:c r="A253" s="2" t="str">
        <x:v>粤AG39007</x:v>
      </x:c>
      <x:c r="B253" s="2" t="n">
        <x:v>2026</x:v>
      </x:c>
      <x:c r="C253" s="2" t="n">
        <x:v>9</x:v>
      </x:c>
      <x:c r="D253" s="2" t="str">
        <x:v>业务三部</x:v>
      </x:c>
      <x:c r="E253" s="2" t="str">
        <x:v>吴纬涛</x:v>
      </x:c>
      <x:c r="F253" s="2" t="str">
        <x:v>广州昊森供应链管理有限公司</x:v>
      </x:c>
      <x:c r="G253" s="2" t="str">
        <x:v>LNZLHT2026082502-042</x:v>
      </x:c>
      <x:c r="H253" s="2" t="str">
        <x:v>昊森-试用现代4.5T</x:v>
      </x:c>
      <x:c r="I253" s="2" t="n">
        <x:v>5</x:v>
      </x:c>
      <x:c r="J253" s="2" t="str">
        <x:v>恒运50辆4.5T普货</x:v>
      </x:c>
      <x:c r="K253" s="2" t="str">
        <x:v>2026-09-01 00:00:00</x:v>
      </x:c>
      <x:c r="L253" s="2" t="str">
        <x:v>2026-09-09 00:00:00</x:v>
      </x:c>
      <x:c r="M253" s="2" t="n">
        <x:v>9</x:v>
      </x:c>
      <x:c r="N253" s="7" t="n">
        <x:f>ROUND(V253*M253/'规则与名单'!$B$3,2)</x:f>
        <x:v>1500</x:v>
      </x:c>
      <x:c r="O253" s="7" t="n">
        <x:f>ROUND(SUMIFS('逐日取数依据'!$L$2:$L$8738,'逐日取数依据'!$A$2:$A$8738,AB253),2)</x:f>
        <x:v>0</x:v>
      </x:c>
      <x:c r="P253" s="2" t="n">
        <x:f>ROUND(O253/N253*100,2)</x:f>
        <x:v>0</x:v>
      </x:c>
      <x:c r="Q253" s="2" t="str">
        <x:f>IF(X253=M253,"待补里程",IF(O253&gt;=N253,"达标",IF(X253&gt;0,"已有里程未达标","未达标")))</x:f>
        <x:v>待补里程</x:v>
      </x:c>
      <x:c r="R253" s="2" t="str">
        <x:v>已完成</x:v>
      </x:c>
      <x:c r="S253" s="2" t="str">
        <x:v>2026-08-28 00:00:00</x:v>
      </x:c>
      <x:c r="T253" s="2"/>
      <x:c r="U253" s="2" t="str">
        <x:v>2026-09-09 00:00:00</x:v>
      </x:c>
      <x:c r="V253" s="2" t="n">
        <x:v>5000</x:v>
      </x:c>
      <x:c r="W253" s="7" t="n">
        <x:v>260</x:v>
      </x:c>
      <x:c r="X253" s="2" t="n">
        <x:f>SUMIFS('逐日取数依据'!$M$2:$M$8738,'逐日取数依据'!$A$2:$A$8738,AB253)</x:f>
        <x:v>9</x:v>
      </x:c>
      <x:c r="Y253" s="2" t="str">
        <x:v>否</x:v>
      </x:c>
      <x:c r="Z253" s="2" t="str">
        <x:v>是</x:v>
      </x:c>
      <x:c r="AA253" s="2" t="str">
        <x:f>IF(X253&gt;0,"仅累计已有数据，缺失不代表实际零里程","数据齐全")</x:f>
        <x:v>仅累计已有数据，缺失不代表实际零里程</x:v>
      </x:c>
      <x:c r="AB253" s="2" t="n">
        <x:v>253</x:v>
      </x:c>
      <x:c r="AC253" s="2" t="n">
        <x:v>9</x:v>
      </x:c>
      <x:c r="AD253" s="7" t="n">
        <x:v>1500</x:v>
      </x:c>
      <x:c r="AE253" s="2" t="str">
        <x:v>缺失9天</x:v>
      </x:c>
    </x:row>
    <x:row r="254" ht="22" customHeight="1">
      <x:c r="A254" s="2" t="str">
        <x:v>粤AGE1516</x:v>
      </x:c>
      <x:c r="B254" s="2" t="n">
        <x:v>2026</x:v>
      </x:c>
      <x:c r="C254" s="2" t="n">
        <x:v>9</x:v>
      </x:c>
      <x:c r="D254" s="2" t="str">
        <x:v>业务三部</x:v>
      </x:c>
      <x:c r="E254" s="2" t="str">
        <x:v>吴纬涛</x:v>
      </x:c>
      <x:c r="F254" s="2" t="str">
        <x:v>广州玉川物流有限公司</x:v>
      </x:c>
      <x:c r="G254" s="2" t="str">
        <x:v>LNZLHT2026042301-042</x:v>
      </x:c>
      <x:c r="H254" s="2" t="str">
        <x:v>玉川-租赁现代4.5T</x:v>
      </x:c>
      <x:c r="I254" s="2" t="n">
        <x:v>1</x:v>
      </x:c>
      <x:c r="J254" s="2" t="str">
        <x:v>交投40辆4.5T普货</x:v>
      </x:c>
      <x:c r="K254" s="2" t="str">
        <x:v>2026-09-01 00:00:00</x:v>
      </x:c>
      <x:c r="L254" s="2" t="str">
        <x:v>2026-09-30 00:00:00</x:v>
      </x:c>
      <x:c r="M254" s="2" t="n">
        <x:v>30</x:v>
      </x:c>
      <x:c r="N254" s="7" t="n">
        <x:f>ROUND(V254*M254/'规则与名单'!$B$3,2)</x:f>
        <x:v>3000</x:v>
      </x:c>
      <x:c r="O254" s="7" t="n">
        <x:f>ROUND(SUMIFS('逐日取数依据'!$L$2:$L$8738,'逐日取数依据'!$A$2:$A$8738,AB254),2)</x:f>
        <x:v>3110.6</x:v>
      </x:c>
      <x:c r="P254" s="2" t="n">
        <x:f>ROUND(O254/N254*100,2)</x:f>
        <x:v>103.69</x:v>
      </x:c>
      <x:c r="Q254" s="2" t="str">
        <x:f>IF(X254=M254,"待补里程",IF(O254&gt;=N254,"达标",IF(X254&gt;0,"已有里程未达标","未达标")))</x:f>
        <x:v>达标</x:v>
      </x:c>
      <x:c r="R254" s="2" t="str">
        <x:v>进行中</x:v>
      </x:c>
      <x:c r="S254" s="2" t="str">
        <x:v>2026-04-27 00:00:00</x:v>
      </x:c>
      <x:c r="T254" s="2"/>
      <x:c r="U254" s="2"/>
      <x:c r="V254" s="2" t="n">
        <x:v>3000</x:v>
      </x:c>
      <x:c r="W254" s="7" t="n">
        <x:v>150</x:v>
      </x:c>
      <x:c r="X254" s="2" t="n">
        <x:f>SUMIFS('逐日取数依据'!$M$2:$M$8738,'逐日取数依据'!$A$2:$A$8738,AB254)</x:f>
        <x:v>2</x:v>
      </x:c>
      <x:c r="Y254" s="2" t="str">
        <x:v>否</x:v>
      </x:c>
      <x:c r="Z254" s="2" t="str">
        <x:v>否</x:v>
      </x:c>
      <x:c r="AA254" s="2" t="str">
        <x:f>IF(X254&gt;0,"仅累计已有数据，缺失不代表实际零里程","数据齐全")</x:f>
        <x:v>仅累计已有数据，缺失不代表实际零里程</x:v>
      </x:c>
      <x:c r="AB254" s="2" t="n">
        <x:v>254</x:v>
      </x:c>
      <x:c r="AC254" s="2" t="n">
        <x:v>30</x:v>
      </x:c>
      <x:c r="AD254" s="7" t="n">
        <x:v>3000</x:v>
      </x:c>
      <x:c r="AE254" s="2" t="str">
        <x:v>非测试日仪表28天；缺失2天</x:v>
      </x:c>
    </x:row>
    <x:row r="255" ht="22" customHeight="1">
      <x:c r="A255" s="2" t="str">
        <x:v>粤AGF7490</x:v>
      </x:c>
      <x:c r="B255" s="2" t="n">
        <x:v>2026</x:v>
      </x:c>
      <x:c r="C255" s="2" t="n">
        <x:v>9</x:v>
      </x:c>
      <x:c r="D255" s="2" t="str">
        <x:v>业务三部</x:v>
      </x:c>
      <x:c r="E255" s="2" t="str">
        <x:v>吴纬涛</x:v>
      </x:c>
      <x:c r="F255" s="2" t="str">
        <x:v>广州玉川物流有限公司</x:v>
      </x:c>
      <x:c r="G255" s="2" t="str">
        <x:v>LNZLHT2026042301-042</x:v>
      </x:c>
      <x:c r="H255" s="2" t="str">
        <x:v>玉川-租赁现代4.5T</x:v>
      </x:c>
      <x:c r="I255" s="2" t="n">
        <x:v>1</x:v>
      </x:c>
      <x:c r="J255" s="2" t="str">
        <x:v>交投40辆4.5T普货</x:v>
      </x:c>
      <x:c r="K255" s="2" t="str">
        <x:v>2026-09-01 00:00:00</x:v>
      </x:c>
      <x:c r="L255" s="2" t="str">
        <x:v>2026-09-30 00:00:00</x:v>
      </x:c>
      <x:c r="M255" s="2" t="n">
        <x:v>30</x:v>
      </x:c>
      <x:c r="N255" s="7" t="n">
        <x:f>ROUND(V255*M255/'规则与名单'!$B$3,2)</x:f>
        <x:v>3000</x:v>
      </x:c>
      <x:c r="O255" s="7" t="n">
        <x:f>ROUND(SUMIFS('逐日取数依据'!$L$2:$L$8738,'逐日取数依据'!$A$2:$A$8738,AB255),2)</x:f>
        <x:v>3970.2</x:v>
      </x:c>
      <x:c r="P255" s="2" t="n">
        <x:f>ROUND(O255/N255*100,2)</x:f>
        <x:v>132.34</x:v>
      </x:c>
      <x:c r="Q255" s="2" t="str">
        <x:f>IF(X255=M255,"待补里程",IF(O255&gt;=N255,"达标",IF(X255&gt;0,"已有里程未达标","未达标")))</x:f>
        <x:v>达标</x:v>
      </x:c>
      <x:c r="R255" s="2" t="str">
        <x:v>进行中</x:v>
      </x:c>
      <x:c r="S255" s="2" t="str">
        <x:v>2026-04-27 00:00:00</x:v>
      </x:c>
      <x:c r="T255" s="2"/>
      <x:c r="U255" s="2"/>
      <x:c r="V255" s="2" t="n">
        <x:v>3000</x:v>
      </x:c>
      <x:c r="W255" s="7" t="n">
        <x:v>150</x:v>
      </x:c>
      <x:c r="X255" s="2" t="n">
        <x:f>SUMIFS('逐日取数依据'!$M$2:$M$8738,'逐日取数依据'!$A$2:$A$8738,AB255)</x:f>
        <x:v>0</x:v>
      </x:c>
      <x:c r="Y255" s="2" t="str">
        <x:v>否</x:v>
      </x:c>
      <x:c r="Z255" s="2" t="str">
        <x:v>否</x:v>
      </x:c>
      <x:c r="AA255" s="2" t="str">
        <x:f>IF(X255&gt;0,"仅累计已有数据，缺失不代表实际零里程","数据齐全")</x:f>
        <x:v>数据齐全</x:v>
      </x:c>
      <x:c r="AB255" s="2" t="n">
        <x:v>255</x:v>
      </x:c>
      <x:c r="AC255" s="2" t="n">
        <x:v>30</x:v>
      </x:c>
      <x:c r="AD255" s="7" t="n">
        <x:v>3000</x:v>
      </x:c>
      <x:c r="AE255" s="2" t="str">
        <x:v>非测试日仪表30天</x:v>
      </x:c>
    </x:row>
    <x:row r="256" ht="22" customHeight="1">
      <x:c r="A256" s="2" t="str">
        <x:v>粤AGG4142</x:v>
      </x:c>
      <x:c r="B256" s="2" t="n">
        <x:v>2026</x:v>
      </x:c>
      <x:c r="C256" s="2" t="n">
        <x:v>9</x:v>
      </x:c>
      <x:c r="D256" s="2" t="str">
        <x:v>业务三部</x:v>
      </x:c>
      <x:c r="E256" s="2" t="str">
        <x:v>吴纬涛</x:v>
      </x:c>
      <x:c r="F256" s="2" t="str">
        <x:v>广州市黄埔区小胖兄弟蔬果配送 中心 （个体工商户）</x:v>
      </x:c>
      <x:c r="G256" s="2" t="str">
        <x:v>LNZLHT2025122301-042</x:v>
      </x:c>
      <x:c r="H256" s="2" t="str">
        <x:v>小胖兄弟（个体工商户）-租赁现代4.5T</x:v>
      </x:c>
      <x:c r="I256" s="2" t="n">
        <x:v>1</x:v>
      </x:c>
      <x:c r="J256" s="2" t="str">
        <x:v>交投40辆4.5T普货</x:v>
      </x:c>
      <x:c r="K256" s="2" t="str">
        <x:v>2026-09-01 00:00:00</x:v>
      </x:c>
      <x:c r="L256" s="2" t="str">
        <x:v>2026-09-30 00:00:00</x:v>
      </x:c>
      <x:c r="M256" s="2" t="n">
        <x:v>30</x:v>
      </x:c>
      <x:c r="N256" s="7" t="n">
        <x:f>ROUND(V256*M256/'规则与名单'!$B$3,2)</x:f>
        <x:v>3000</x:v>
      </x:c>
      <x:c r="O256" s="7" t="n">
        <x:f>ROUND(SUMIFS('逐日取数依据'!$L$2:$L$8738,'逐日取数依据'!$A$2:$A$8738,AB256),2)</x:f>
        <x:v>125.72</x:v>
      </x:c>
      <x:c r="P256" s="2" t="n">
        <x:f>ROUND(O256/N256*100,2)</x:f>
        <x:v>4.19</x:v>
      </x:c>
      <x:c r="Q256" s="2" t="str">
        <x:f>IF(X256=M256,"待补里程",IF(O256&gt;=N256,"达标",IF(X256&gt;0,"已有里程未达标","未达标")))</x:f>
        <x:v>未达标</x:v>
      </x:c>
      <x:c r="R256" s="2" t="str">
        <x:v>进行中</x:v>
      </x:c>
      <x:c r="S256" s="2" t="str">
        <x:v>2026-01-01 00:00:00</x:v>
      </x:c>
      <x:c r="T256" s="2"/>
      <x:c r="U256" s="2"/>
      <x:c r="V256" s="2" t="n">
        <x:v>3000</x:v>
      </x:c>
      <x:c r="W256" s="7" t="n">
        <x:v>150</x:v>
      </x:c>
      <x:c r="X256" s="2" t="n">
        <x:f>SUMIFS('逐日取数依据'!$M$2:$M$8738,'逐日取数依据'!$A$2:$A$8738,AB256)</x:f>
        <x:v>0</x:v>
      </x:c>
      <x:c r="Y256" s="2" t="str">
        <x:v>否</x:v>
      </x:c>
      <x:c r="Z256" s="2" t="str">
        <x:v>是</x:v>
      </x:c>
      <x:c r="AA256" s="2" t="str">
        <x:f>IF(X256&gt;0,"仅累计已有数据，缺失不代表实际零里程","数据齐全")</x:f>
        <x:v>数据齐全</x:v>
      </x:c>
      <x:c r="AB256" s="2" t="n">
        <x:v>256</x:v>
      </x:c>
      <x:c r="AC256" s="2" t="n">
        <x:v>30</x:v>
      </x:c>
      <x:c r="AD256" s="7" t="n">
        <x:v>3000</x:v>
      </x:c>
      <x:c r="AE256" s="2" t="str">
        <x:v>测试日GPS28天；非测试日仪表1天；测试名单无纯氢GPS1天</x:v>
      </x:c>
    </x:row>
    <x:row r="257" ht="22" customHeight="1">
      <x:c r="A257" s="2" t="str">
        <x:v>粤AGH8490</x:v>
      </x:c>
      <x:c r="B257" s="2" t="n">
        <x:v>2026</x:v>
      </x:c>
      <x:c r="C257" s="2" t="n">
        <x:v>9</x:v>
      </x:c>
      <x:c r="D257" s="2" t="str">
        <x:v>业务三部</x:v>
      </x:c>
      <x:c r="E257" s="2" t="str">
        <x:v>吴纬涛</x:v>
      </x:c>
      <x:c r="F257" s="2" t="str">
        <x:v>佛山市昌盛骏业供应链管理有限公司</x:v>
      </x:c>
      <x:c r="G257" s="2" t="str">
        <x:v>LNZLHT2026052603-042</x:v>
      </x:c>
      <x:c r="H257" s="2" t="str">
        <x:v>骏业-租赁现代普货4.5T（原氢沣）</x:v>
      </x:c>
      <x:c r="I257" s="2" t="n">
        <x:v>1</x:v>
      </x:c>
      <x:c r="J257" s="2" t="str">
        <x:v>交投40辆4.5T普货</x:v>
      </x:c>
      <x:c r="K257" s="2" t="str">
        <x:v>2026-09-01 00:00:00</x:v>
      </x:c>
      <x:c r="L257" s="2" t="str">
        <x:v>2026-09-03 00:00:00</x:v>
      </x:c>
      <x:c r="M257" s="2" t="n">
        <x:v>3</x:v>
      </x:c>
      <x:c r="N257" s="7" t="n">
        <x:f>ROUND(V257*M257/'规则与名单'!$B$3,2)</x:f>
        <x:v>300</x:v>
      </x:c>
      <x:c r="O257" s="7" t="n">
        <x:f>ROUND(SUMIFS('逐日取数依据'!$L$2:$L$8738,'逐日取数依据'!$A$2:$A$8738,AB257),2)</x:f>
        <x:v>113.2</x:v>
      </x:c>
      <x:c r="P257" s="2" t="n">
        <x:f>ROUND(O257/N257*100,2)</x:f>
        <x:v>37.73</x:v>
      </x:c>
      <x:c r="Q257" s="2" t="str">
        <x:f>IF(X257=M257,"待补里程",IF(O257&gt;=N257,"达标",IF(X257&gt;0,"已有里程未达标","未达标")))</x:f>
        <x:v>未达标</x:v>
      </x:c>
      <x:c r="R257" s="2" t="str">
        <x:v>已完成</x:v>
      </x:c>
      <x:c r="S257" s="2" t="str">
        <x:v>2026-05-13 00:00:00</x:v>
      </x:c>
      <x:c r="T257" s="2"/>
      <x:c r="U257" s="2" t="str">
        <x:v>2026-09-03 00:00:00</x:v>
      </x:c>
      <x:c r="V257" s="2" t="n">
        <x:v>3000</x:v>
      </x:c>
      <x:c r="W257" s="7" t="n">
        <x:v>150</x:v>
      </x:c>
      <x:c r="X257" s="2" t="n">
        <x:f>SUMIFS('逐日取数依据'!$M$2:$M$8738,'逐日取数依据'!$A$2:$A$8738,AB257)</x:f>
        <x:v>0</x:v>
      </x:c>
      <x:c r="Y257" s="2" t="str">
        <x:v>否</x:v>
      </x:c>
      <x:c r="Z257" s="2" t="str">
        <x:v>是</x:v>
      </x:c>
      <x:c r="AA257" s="2" t="str">
        <x:f>IF(X257&gt;0,"仅累计已有数据，缺失不代表实际零里程","数据齐全")</x:f>
        <x:v>数据齐全</x:v>
      </x:c>
      <x:c r="AB257" s="2" t="n">
        <x:v>257</x:v>
      </x:c>
      <x:c r="AC257" s="2" t="n">
        <x:v>3</x:v>
      </x:c>
      <x:c r="AD257" s="7" t="n">
        <x:v>300</x:v>
      </x:c>
      <x:c r="AE257" s="2" t="str">
        <x:v>非测试日仪表3天</x:v>
      </x:c>
    </x:row>
    <x:row r="258" ht="22" customHeight="1">
      <x:c r="A258" s="2" t="str">
        <x:v>粤AGP3672</x:v>
      </x:c>
      <x:c r="B258" s="2" t="n">
        <x:v>2026</x:v>
      </x:c>
      <x:c r="C258" s="2" t="n">
        <x:v>9</x:v>
      </x:c>
      <x:c r="D258" s="2" t="str">
        <x:v>业务三部</x:v>
      </x:c>
      <x:c r="E258" s="2" t="str">
        <x:v>吴纬涛</x:v>
      </x:c>
      <x:c r="F258" s="2" t="str">
        <x:v>广州埔供优选配送服务有限公司</x:v>
      </x:c>
      <x:c r="G258" s="2" t="str">
        <x:v>LNZLHT2026012901-042</x:v>
      </x:c>
      <x:c r="H258" s="2" t="str">
        <x:v>优选配送-租赁帕力安</x:v>
      </x:c>
      <x:c r="I258" s="2" t="n">
        <x:v>3</x:v>
      </x:c>
      <x:c r="J258" s="2" t="str">
        <x:v>羚牛136辆4.5T冷链车</x:v>
      </x:c>
      <x:c r="K258" s="2" t="str">
        <x:v>2026-09-01 00:00:00</x:v>
      </x:c>
      <x:c r="L258" s="2" t="str">
        <x:v>2026-09-30 00:00:00</x:v>
      </x:c>
      <x:c r="M258" s="2" t="n">
        <x:v>30</x:v>
      </x:c>
      <x:c r="N258" s="7" t="n">
        <x:f>ROUND(V258*M258/'规则与名单'!$B$3,2)</x:f>
        <x:v>5000</x:v>
      </x:c>
      <x:c r="O258" s="7" t="n">
        <x:f>ROUND(SUMIFS('逐日取数依据'!$L$2:$L$8738,'逐日取数依据'!$A$2:$A$8738,AB258),2)</x:f>
        <x:v>879.9</x:v>
      </x:c>
      <x:c r="P258" s="2" t="n">
        <x:f>ROUND(O258/N258*100,2)</x:f>
        <x:v>17.6</x:v>
      </x:c>
      <x:c r="Q258" s="2" t="str">
        <x:f>IF(X258=M258,"待补里程",IF(O258&gt;=N258,"达标",IF(X258&gt;0,"已有里程未达标","未达标")))</x:f>
        <x:v>已有里程未达标</x:v>
      </x:c>
      <x:c r="R258" s="2" t="str">
        <x:v>进行中</x:v>
      </x:c>
      <x:c r="S258" s="2" t="str">
        <x:v>2026-03-10 00:00:00</x:v>
      </x:c>
      <x:c r="T258" s="2"/>
      <x:c r="U258" s="2"/>
      <x:c r="V258" s="2" t="n">
        <x:v>5000</x:v>
      </x:c>
      <x:c r="W258" s="7" t="n">
        <x:v>260</x:v>
      </x:c>
      <x:c r="X258" s="2" t="n">
        <x:f>SUMIFS('逐日取数依据'!$M$2:$M$8738,'逐日取数依据'!$A$2:$A$8738,AB258)</x:f>
        <x:v>4</x:v>
      </x:c>
      <x:c r="Y258" s="2" t="str">
        <x:v>否</x:v>
      </x:c>
      <x:c r="Z258" s="2" t="str">
        <x:v>否</x:v>
      </x:c>
      <x:c r="AA258" s="2" t="str">
        <x:f>IF(X258&gt;0,"仅累计已有数据，缺失不代表实际零里程","数据齐全")</x:f>
        <x:v>仅累计已有数据，缺失不代表实际零里程</x:v>
      </x:c>
      <x:c r="AB258" s="2" t="n">
        <x:v>258</x:v>
      </x:c>
      <x:c r="AC258" s="2" t="n">
        <x:v>30</x:v>
      </x:c>
      <x:c r="AD258" s="7" t="n">
        <x:v>5000</x:v>
      </x:c>
      <x:c r="AE258" s="2" t="str">
        <x:v>非测试日纯氢25天；缺失4天；非测试日仪表1天</x:v>
      </x:c>
    </x:row>
    <x:row r="259" ht="22" customHeight="1">
      <x:c r="A259" s="2" t="str">
        <x:v>粤AGP4325</x:v>
      </x:c>
      <x:c r="B259" s="2" t="n">
        <x:v>2026</x:v>
      </x:c>
      <x:c r="C259" s="2" t="n">
        <x:v>9</x:v>
      </x:c>
      <x:c r="D259" s="2" t="str">
        <x:v>业务三部</x:v>
      </x:c>
      <x:c r="E259" s="2" t="str">
        <x:v>吴纬涛</x:v>
      </x:c>
      <x:c r="F259" s="2" t="str">
        <x:v>广州埔供优选配送服务有限公司</x:v>
      </x:c>
      <x:c r="G259" s="2" t="str">
        <x:v>LNZLHT2026012901-042</x:v>
      </x:c>
      <x:c r="H259" s="2" t="str">
        <x:v>优选配送-租赁帕力安</x:v>
      </x:c>
      <x:c r="I259" s="2" t="n">
        <x:v>3</x:v>
      </x:c>
      <x:c r="J259" s="2" t="str">
        <x:v>羚牛136辆4.5T冷链车</x:v>
      </x:c>
      <x:c r="K259" s="2" t="str">
        <x:v>2026-09-01 00:00:00</x:v>
      </x:c>
      <x:c r="L259" s="2" t="str">
        <x:v>2026-09-30 00:00:00</x:v>
      </x:c>
      <x:c r="M259" s="2" t="n">
        <x:v>30</x:v>
      </x:c>
      <x:c r="N259" s="7" t="n">
        <x:f>ROUND(V259*M259/'规则与名单'!$B$3,2)</x:f>
        <x:v>5000</x:v>
      </x:c>
      <x:c r="O259" s="7" t="n">
        <x:f>ROUND(SUMIFS('逐日取数依据'!$L$2:$L$8738,'逐日取数依据'!$A$2:$A$8738,AB259),2)</x:f>
        <x:v>755.2</x:v>
      </x:c>
      <x:c r="P259" s="2" t="n">
        <x:f>ROUND(O259/N259*100,2)</x:f>
        <x:v>15.1</x:v>
      </x:c>
      <x:c r="Q259" s="2" t="str">
        <x:f>IF(X259=M259,"待补里程",IF(O259&gt;=N259,"达标",IF(X259&gt;0,"已有里程未达标","未达标")))</x:f>
        <x:v>已有里程未达标</x:v>
      </x:c>
      <x:c r="R259" s="2" t="str">
        <x:v>进行中</x:v>
      </x:c>
      <x:c r="S259" s="2" t="str">
        <x:v>2026-03-06 00:00:00</x:v>
      </x:c>
      <x:c r="T259" s="2"/>
      <x:c r="U259" s="2"/>
      <x:c r="V259" s="2" t="n">
        <x:v>5000</x:v>
      </x:c>
      <x:c r="W259" s="7" t="n">
        <x:v>260</x:v>
      </x:c>
      <x:c r="X259" s="2" t="n">
        <x:f>SUMIFS('逐日取数依据'!$M$2:$M$8738,'逐日取数依据'!$A$2:$A$8738,AB259)</x:f>
        <x:v>2</x:v>
      </x:c>
      <x:c r="Y259" s="2" t="str">
        <x:v>否</x:v>
      </x:c>
      <x:c r="Z259" s="2" t="str">
        <x:v>否</x:v>
      </x:c>
      <x:c r="AA259" s="2" t="str">
        <x:f>IF(X259&gt;0,"仅累计已有数据，缺失不代表实际零里程","数据齐全")</x:f>
        <x:v>仅累计已有数据，缺失不代表实际零里程</x:v>
      </x:c>
      <x:c r="AB259" s="2" t="n">
        <x:v>259</x:v>
      </x:c>
      <x:c r="AC259" s="2" t="n">
        <x:v>30</x:v>
      </x:c>
      <x:c r="AD259" s="7" t="n">
        <x:v>5000</x:v>
      </x:c>
      <x:c r="AE259" s="2" t="str">
        <x:v>非测试日纯氢25天；缺失2天；非测试日仪表3天</x:v>
      </x:c>
    </x:row>
    <x:row r="260" ht="22" customHeight="1">
      <x:c r="A260" s="2" t="str">
        <x:v>粤AGP4569</x:v>
      </x:c>
      <x:c r="B260" s="2" t="n">
        <x:v>2026</x:v>
      </x:c>
      <x:c r="C260" s="2" t="n">
        <x:v>9</x:v>
      </x:c>
      <x:c r="D260" s="2" t="str">
        <x:v>业务三部</x:v>
      </x:c>
      <x:c r="E260" s="2" t="str">
        <x:v>吴纬涛</x:v>
      </x:c>
      <x:c r="F260" s="2" t="str">
        <x:v>广州埔供优选配送服务有限公司</x:v>
      </x:c>
      <x:c r="G260" s="2" t="str">
        <x:v>LNZLHT2026012901-042</x:v>
      </x:c>
      <x:c r="H260" s="2" t="str">
        <x:v>优选配送-租赁帕力安</x:v>
      </x:c>
      <x:c r="I260" s="2" t="n">
        <x:v>3</x:v>
      </x:c>
      <x:c r="J260" s="2" t="str">
        <x:v>羚牛136辆4.5T冷链车</x:v>
      </x:c>
      <x:c r="K260" s="2" t="str">
        <x:v>2026-09-10 00:00:00</x:v>
      </x:c>
      <x:c r="L260" s="2" t="str">
        <x:v>2026-09-30 00:00:00</x:v>
      </x:c>
      <x:c r="M260" s="2" t="n">
        <x:v>21</x:v>
      </x:c>
      <x:c r="N260" s="7" t="n">
        <x:f>ROUND(V260*M260/'规则与名单'!$B$3,2)</x:f>
        <x:v>3500</x:v>
      </x:c>
      <x:c r="O260" s="7" t="n">
        <x:f>ROUND(SUMIFS('逐日取数依据'!$L$2:$L$8738,'逐日取数依据'!$A$2:$A$8738,AB260),2)</x:f>
        <x:v>818.9</x:v>
      </x:c>
      <x:c r="P260" s="2" t="n">
        <x:f>ROUND(O260/N260*100,2)</x:f>
        <x:v>23.4</x:v>
      </x:c>
      <x:c r="Q260" s="2" t="str">
        <x:f>IF(X260=M260,"待补里程",IF(O260&gt;=N260,"达标",IF(X260&gt;0,"已有里程未达标","未达标")))</x:f>
        <x:v>未达标</x:v>
      </x:c>
      <x:c r="R260" s="2" t="str">
        <x:v>进行中</x:v>
      </x:c>
      <x:c r="S260" s="2" t="str">
        <x:v>2026-09-10 00:00:00</x:v>
      </x:c>
      <x:c r="T260" s="2"/>
      <x:c r="U260" s="2"/>
      <x:c r="V260" s="2" t="n">
        <x:v>5000</x:v>
      </x:c>
      <x:c r="W260" s="7" t="n">
        <x:v>260</x:v>
      </x:c>
      <x:c r="X260" s="2" t="n">
        <x:f>SUMIFS('逐日取数依据'!$M$2:$M$8738,'逐日取数依据'!$A$2:$A$8738,AB260)</x:f>
        <x:v>0</x:v>
      </x:c>
      <x:c r="Y260" s="2" t="str">
        <x:v>否</x:v>
      </x:c>
      <x:c r="Z260" s="2" t="str">
        <x:v>是</x:v>
      </x:c>
      <x:c r="AA260" s="2" t="str">
        <x:f>IF(X260&gt;0,"仅累计已有数据，缺失不代表实际零里程","数据齐全")</x:f>
        <x:v>数据齐全</x:v>
      </x:c>
      <x:c r="AB260" s="2" t="n">
        <x:v>260</x:v>
      </x:c>
      <x:c r="AC260" s="2" t="n">
        <x:v>21</x:v>
      </x:c>
      <x:c r="AD260" s="7" t="n">
        <x:v>3500</x:v>
      </x:c>
      <x:c r="AE260" s="2" t="str">
        <x:v>非测试日纯氢17天；非测试日仪表1天；测试名单无纯氢GPS3天</x:v>
      </x:c>
    </x:row>
    <x:row r="261" ht="22" customHeight="1">
      <x:c r="A261" s="2" t="str">
        <x:v>粤AGP5139</x:v>
      </x:c>
      <x:c r="B261" s="2" t="n">
        <x:v>2026</x:v>
      </x:c>
      <x:c r="C261" s="2" t="n">
        <x:v>9</x:v>
      </x:c>
      <x:c r="D261" s="2" t="str">
        <x:v>业务三部</x:v>
      </x:c>
      <x:c r="E261" s="2" t="str">
        <x:v>吴纬涛</x:v>
      </x:c>
      <x:c r="F261" s="2" t="str">
        <x:v>广州新运多租赁有限公司</x:v>
      </x:c>
      <x:c r="G261" s="2" t="str">
        <x:v>LNZLHT2026060901-042</x:v>
      </x:c>
      <x:c r="H261" s="2" t="str">
        <x:v>新运多-租赁4.5T</x:v>
      </x:c>
      <x:c r="I261" s="2" t="n">
        <x:v>2</x:v>
      </x:c>
      <x:c r="J261" s="2" t="str">
        <x:v>交投190辆4.5T冷链车</x:v>
      </x:c>
      <x:c r="K261" s="2" t="str">
        <x:v>2026-09-01 00:00:00</x:v>
      </x:c>
      <x:c r="L261" s="2" t="str">
        <x:v>2026-09-30 00:00:00</x:v>
      </x:c>
      <x:c r="M261" s="2" t="n">
        <x:v>30</x:v>
      </x:c>
      <x:c r="N261" s="7" t="n">
        <x:f>ROUND(V261*M261/'规则与名单'!$B$3,2)</x:f>
        <x:v>3000</x:v>
      </x:c>
      <x:c r="O261" s="7" t="n">
        <x:f>ROUND(SUMIFS('逐日取数依据'!$L$2:$L$8738,'逐日取数依据'!$A$2:$A$8738,AB261),2)</x:f>
        <x:v>0</x:v>
      </x:c>
      <x:c r="P261" s="2" t="n">
        <x:f>ROUND(O261/N261*100,2)</x:f>
        <x:v>0</x:v>
      </x:c>
      <x:c r="Q261" s="2" t="str">
        <x:f>IF(X261=M261,"待补里程",IF(O261&gt;=N261,"达标",IF(X261&gt;0,"已有里程未达标","未达标")))</x:f>
        <x:v>待补里程</x:v>
      </x:c>
      <x:c r="R261" s="2" t="str">
        <x:v>进行中</x:v>
      </x:c>
      <x:c r="S261" s="2" t="str">
        <x:v>2026-06-25 00:00:00</x:v>
      </x:c>
      <x:c r="T261" s="2"/>
      <x:c r="U261" s="2"/>
      <x:c r="V261" s="2" t="n">
        <x:v>3000</x:v>
      </x:c>
      <x:c r="W261" s="7" t="n">
        <x:v>150</x:v>
      </x:c>
      <x:c r="X261" s="2" t="n">
        <x:f>SUMIFS('逐日取数依据'!$M$2:$M$8738,'逐日取数依据'!$A$2:$A$8738,AB261)</x:f>
        <x:v>30</x:v>
      </x:c>
      <x:c r="Y261" s="2" t="str">
        <x:v>否</x:v>
      </x:c>
      <x:c r="Z261" s="2" t="str">
        <x:v>否</x:v>
      </x:c>
      <x:c r="AA261" s="2" t="str">
        <x:f>IF(X261&gt;0,"仅累计已有数据，缺失不代表实际零里程","数据齐全")</x:f>
        <x:v>仅累计已有数据，缺失不代表实际零里程</x:v>
      </x:c>
      <x:c r="AB261" s="2" t="n">
        <x:v>261</x:v>
      </x:c>
      <x:c r="AC261" s="2" t="n">
        <x:v>30</x:v>
      </x:c>
      <x:c r="AD261" s="7" t="n">
        <x:v>3000</x:v>
      </x:c>
      <x:c r="AE261" s="2" t="str">
        <x:v>缺失30天</x:v>
      </x:c>
    </x:row>
    <x:row r="262" ht="22" customHeight="1">
      <x:c r="A262" s="2" t="str">
        <x:v>粤AGP5156</x:v>
      </x:c>
      <x:c r="B262" s="2" t="n">
        <x:v>2026</x:v>
      </x:c>
      <x:c r="C262" s="2" t="n">
        <x:v>9</x:v>
      </x:c>
      <x:c r="D262" s="2" t="str">
        <x:v>业务三部</x:v>
      </x:c>
      <x:c r="E262" s="2" t="str">
        <x:v>吴纬涛</x:v>
      </x:c>
      <x:c r="F262" s="2" t="str">
        <x:v>广州新运多租赁有限公司</x:v>
      </x:c>
      <x:c r="G262" s="2" t="str">
        <x:v>LNZLHT2026060901-042</x:v>
      </x:c>
      <x:c r="H262" s="2" t="str">
        <x:v>新运多-租赁4.5T</x:v>
      </x:c>
      <x:c r="I262" s="2" t="n">
        <x:v>2</x:v>
      </x:c>
      <x:c r="J262" s="2" t="str">
        <x:v>交投190辆4.5T冷链车</x:v>
      </x:c>
      <x:c r="K262" s="2" t="str">
        <x:v>2026-09-01 00:00:00</x:v>
      </x:c>
      <x:c r="L262" s="2" t="str">
        <x:v>2026-09-30 00:00:00</x:v>
      </x:c>
      <x:c r="M262" s="2" t="n">
        <x:v>30</x:v>
      </x:c>
      <x:c r="N262" s="7" t="n">
        <x:f>ROUND(V262*M262/'规则与名单'!$B$3,2)</x:f>
        <x:v>3000</x:v>
      </x:c>
      <x:c r="O262" s="7" t="n">
        <x:f>ROUND(SUMIFS('逐日取数依据'!$L$2:$L$8738,'逐日取数依据'!$A$2:$A$8738,AB262),2)</x:f>
        <x:v>7222.7</x:v>
      </x:c>
      <x:c r="P262" s="2" t="n">
        <x:f>ROUND(O262/N262*100,2)</x:f>
        <x:v>240.76</x:v>
      </x:c>
      <x:c r="Q262" s="2" t="str">
        <x:f>IF(X262=M262,"待补里程",IF(O262&gt;=N262,"达标",IF(X262&gt;0,"已有里程未达标","未达标")))</x:f>
        <x:v>达标</x:v>
      </x:c>
      <x:c r="R262" s="2" t="str">
        <x:v>进行中</x:v>
      </x:c>
      <x:c r="S262" s="2" t="str">
        <x:v>2026-06-11 00:00:00</x:v>
      </x:c>
      <x:c r="T262" s="2"/>
      <x:c r="U262" s="2"/>
      <x:c r="V262" s="2" t="n">
        <x:v>3000</x:v>
      </x:c>
      <x:c r="W262" s="7" t="n">
        <x:v>150</x:v>
      </x:c>
      <x:c r="X262" s="2" t="n">
        <x:f>SUMIFS('逐日取数依据'!$M$2:$M$8738,'逐日取数依据'!$A$2:$A$8738,AB262)</x:f>
        <x:v>0</x:v>
      </x:c>
      <x:c r="Y262" s="2" t="str">
        <x:v>否</x:v>
      </x:c>
      <x:c r="Z262" s="2" t="str">
        <x:v>否</x:v>
      </x:c>
      <x:c r="AA262" s="2" t="str">
        <x:f>IF(X262&gt;0,"仅累计已有数据，缺失不代表实际零里程","数据齐全")</x:f>
        <x:v>数据齐全</x:v>
      </x:c>
      <x:c r="AB262" s="2" t="n">
        <x:v>262</x:v>
      </x:c>
      <x:c r="AC262" s="2" t="n">
        <x:v>30</x:v>
      </x:c>
      <x:c r="AD262" s="7" t="n">
        <x:v>3000</x:v>
      </x:c>
      <x:c r="AE262" s="2" t="str">
        <x:v>非测试日纯氢30天</x:v>
      </x:c>
    </x:row>
    <x:row r="263" ht="22" customHeight="1">
      <x:c r="A263" s="2" t="str">
        <x:v>粤AGP5163</x:v>
      </x:c>
      <x:c r="B263" s="2" t="n">
        <x:v>2026</x:v>
      </x:c>
      <x:c r="C263" s="2" t="n">
        <x:v>9</x:v>
      </x:c>
      <x:c r="D263" s="2" t="str">
        <x:v>业务三部</x:v>
      </x:c>
      <x:c r="E263" s="2" t="str">
        <x:v>吴纬涛</x:v>
      </x:c>
      <x:c r="F263" s="2" t="str">
        <x:v>广州新运多租赁有限公司</x:v>
      </x:c>
      <x:c r="G263" s="2" t="str">
        <x:v>LNZLHT2026060901-042</x:v>
      </x:c>
      <x:c r="H263" s="2" t="str">
        <x:v>新运多-租赁4.5T</x:v>
      </x:c>
      <x:c r="I263" s="2" t="n">
        <x:v>2</x:v>
      </x:c>
      <x:c r="J263" s="2" t="str">
        <x:v>交投190辆4.5T冷链车</x:v>
      </x:c>
      <x:c r="K263" s="2" t="str">
        <x:v>2026-09-01 00:00:00</x:v>
      </x:c>
      <x:c r="L263" s="2" t="str">
        <x:v>2026-09-30 00:00:00</x:v>
      </x:c>
      <x:c r="M263" s="2" t="n">
        <x:v>30</x:v>
      </x:c>
      <x:c r="N263" s="7" t="n">
        <x:f>ROUND(V263*M263/'规则与名单'!$B$3,2)</x:f>
        <x:v>3000</x:v>
      </x:c>
      <x:c r="O263" s="7" t="n">
        <x:f>ROUND(SUMIFS('逐日取数依据'!$L$2:$L$8738,'逐日取数依据'!$A$2:$A$8738,AB263),2)</x:f>
        <x:v>0</x:v>
      </x:c>
      <x:c r="P263" s="2" t="n">
        <x:f>ROUND(O263/N263*100,2)</x:f>
        <x:v>0</x:v>
      </x:c>
      <x:c r="Q263" s="2" t="str">
        <x:f>IF(X263=M263,"待补里程",IF(O263&gt;=N263,"达标",IF(X263&gt;0,"已有里程未达标","未达标")))</x:f>
        <x:v>已有里程未达标</x:v>
      </x:c>
      <x:c r="R263" s="2" t="str">
        <x:v>进行中</x:v>
      </x:c>
      <x:c r="S263" s="2" t="str">
        <x:v>2026-07-07 00:00:00</x:v>
      </x:c>
      <x:c r="T263" s="2"/>
      <x:c r="U263" s="2"/>
      <x:c r="V263" s="2" t="n">
        <x:v>3000</x:v>
      </x:c>
      <x:c r="W263" s="7" t="n">
        <x:v>150</x:v>
      </x:c>
      <x:c r="X263" s="2" t="n">
        <x:f>SUMIFS('逐日取数依据'!$M$2:$M$8738,'逐日取数依据'!$A$2:$A$8738,AB263)</x:f>
        <x:v>29</x:v>
      </x:c>
      <x:c r="Y263" s="2" t="str">
        <x:v>否</x:v>
      </x:c>
      <x:c r="Z263" s="2" t="str">
        <x:v>否</x:v>
      </x:c>
      <x:c r="AA263" s="2" t="str">
        <x:f>IF(X263&gt;0,"仅累计已有数据，缺失不代表实际零里程","数据齐全")</x:f>
        <x:v>仅累计已有数据，缺失不代表实际零里程</x:v>
      </x:c>
      <x:c r="AB263" s="2" t="n">
        <x:v>263</x:v>
      </x:c>
      <x:c r="AC263" s="2" t="n">
        <x:v>30</x:v>
      </x:c>
      <x:c r="AD263" s="7" t="n">
        <x:v>3000</x:v>
      </x:c>
      <x:c r="AE263" s="2" t="str">
        <x:v>缺失29天；非测试日仪表1天</x:v>
      </x:c>
    </x:row>
    <x:row r="264" ht="22" customHeight="1">
      <x:c r="A264" s="2" t="str">
        <x:v>粤AGP5359</x:v>
      </x:c>
      <x:c r="B264" s="2" t="n">
        <x:v>2026</x:v>
      </x:c>
      <x:c r="C264" s="2" t="n">
        <x:v>9</x:v>
      </x:c>
      <x:c r="D264" s="2" t="str">
        <x:v>业务三部</x:v>
      </x:c>
      <x:c r="E264" s="2" t="str">
        <x:v>吴纬涛</x:v>
      </x:c>
      <x:c r="F264" s="2" t="str">
        <x:v>广州市范来餐饮管理有限公司</x:v>
      </x:c>
      <x:c r="G264" s="2" t="str">
        <x:v>LNZLHT2026081201-042</x:v>
      </x:c>
      <x:c r="H264" s="2" t="str">
        <x:v>范来餐饮-租赁帕力安4.5T</x:v>
      </x:c>
      <x:c r="I264" s="2" t="n">
        <x:v>2</x:v>
      </x:c>
      <x:c r="J264" s="2" t="str">
        <x:v>交投190辆4.5T冷链车</x:v>
      </x:c>
      <x:c r="K264" s="2" t="str">
        <x:v>2026-09-01 00:00:00</x:v>
      </x:c>
      <x:c r="L264" s="2" t="str">
        <x:v>2026-09-30 00:00:00</x:v>
      </x:c>
      <x:c r="M264" s="2" t="n">
        <x:v>30</x:v>
      </x:c>
      <x:c r="N264" s="7" t="n">
        <x:f>ROUND(V264*M264/'规则与名单'!$B$3,2)</x:f>
        <x:v>3000</x:v>
      </x:c>
      <x:c r="O264" s="7" t="n">
        <x:f>ROUND(SUMIFS('逐日取数依据'!$L$2:$L$8738,'逐日取数依据'!$A$2:$A$8738,AB264),2)</x:f>
        <x:v>1793</x:v>
      </x:c>
      <x:c r="P264" s="2" t="n">
        <x:f>ROUND(O264/N264*100,2)</x:f>
        <x:v>59.77</x:v>
      </x:c>
      <x:c r="Q264" s="2" t="str">
        <x:f>IF(X264=M264,"待补里程",IF(O264&gt;=N264,"达标",IF(X264&gt;0,"已有里程未达标","未达标")))</x:f>
        <x:v>已有里程未达标</x:v>
      </x:c>
      <x:c r="R264" s="2" t="str">
        <x:v>已完成</x:v>
      </x:c>
      <x:c r="S264" s="2" t="str">
        <x:v>2026-08-29 00:00:00</x:v>
      </x:c>
      <x:c r="T264" s="2"/>
      <x:c r="U264" s="2" t="str">
        <x:v>2026-09-30 00:00:00</x:v>
      </x:c>
      <x:c r="V264" s="2" t="n">
        <x:v>3000</x:v>
      </x:c>
      <x:c r="W264" s="7" t="n">
        <x:v>150</x:v>
      </x:c>
      <x:c r="X264" s="2" t="n">
        <x:f>SUMIFS('逐日取数依据'!$M$2:$M$8738,'逐日取数依据'!$A$2:$A$8738,AB264)</x:f>
        <x:v>5</x:v>
      </x:c>
      <x:c r="Y264" s="2" t="str">
        <x:v>是</x:v>
      </x:c>
      <x:c r="Z264" s="2" t="str">
        <x:v>否</x:v>
      </x:c>
      <x:c r="AA264" s="2" t="str">
        <x:f>IF(X264&gt;0,"仅累计已有数据，缺失不代表实际零里程","数据齐全")</x:f>
        <x:v>仅累计已有数据，缺失不代表实际零里程</x:v>
      </x:c>
      <x:c r="AB264" s="2" t="n">
        <x:v>264</x:v>
      </x:c>
      <x:c r="AC264" s="2" t="n">
        <x:v>30</x:v>
      </x:c>
      <x:c r="AD264" s="7" t="n">
        <x:v>3000</x:v>
      </x:c>
      <x:c r="AE264" s="2" t="str">
        <x:v>非测试日纯氢25天；缺失5天</x:v>
      </x:c>
    </x:row>
    <x:row r="265" ht="22" customHeight="1">
      <x:c r="A265" s="2" t="str">
        <x:v>粤AGP5381</x:v>
      </x:c>
      <x:c r="B265" s="2" t="n">
        <x:v>2026</x:v>
      </x:c>
      <x:c r="C265" s="2" t="n">
        <x:v>9</x:v>
      </x:c>
      <x:c r="D265" s="2" t="str">
        <x:v>业务三部</x:v>
      </x:c>
      <x:c r="E265" s="2" t="str">
        <x:v>吴纬涛</x:v>
      </x:c>
      <x:c r="F265" s="2" t="str">
        <x:v>广州市德利新隆生鲜食品有限公司</x:v>
      </x:c>
      <x:c r="G265" s="2" t="str">
        <x:v>LNZLHT2026082601-042</x:v>
      </x:c>
      <x:c r="H265" s="2" t="str">
        <x:v>德利新隆生鲜-租赁帕力安4.5T</x:v>
      </x:c>
      <x:c r="I265" s="2" t="n">
        <x:v>2</x:v>
      </x:c>
      <x:c r="J265" s="2" t="str">
        <x:v>交投190辆4.5T冷链车</x:v>
      </x:c>
      <x:c r="K265" s="2" t="str">
        <x:v>2026-09-01 00:00:00</x:v>
      </x:c>
      <x:c r="L265" s="2" t="str">
        <x:v>2026-09-30 00:00:00</x:v>
      </x:c>
      <x:c r="M265" s="2" t="n">
        <x:v>30</x:v>
      </x:c>
      <x:c r="N265" s="7" t="n">
        <x:f>ROUND(V265*M265/'规则与名单'!$B$3,2)</x:f>
        <x:v>3000</x:v>
      </x:c>
      <x:c r="O265" s="7" t="n">
        <x:f>ROUND(SUMIFS('逐日取数依据'!$L$2:$L$8738,'逐日取数依据'!$A$2:$A$8738,AB265),2)</x:f>
        <x:v>4561.1</x:v>
      </x:c>
      <x:c r="P265" s="2" t="n">
        <x:f>ROUND(O265/N265*100,2)</x:f>
        <x:v>152.04</x:v>
      </x:c>
      <x:c r="Q265" s="2" t="str">
        <x:f>IF(X265=M265,"待补里程",IF(O265&gt;=N265,"达标",IF(X265&gt;0,"已有里程未达标","未达标")))</x:f>
        <x:v>达标</x:v>
      </x:c>
      <x:c r="R265" s="2" t="str">
        <x:v>进行中</x:v>
      </x:c>
      <x:c r="S265" s="2" t="str">
        <x:v>2026-05-09 00:00:00</x:v>
      </x:c>
      <x:c r="T265" s="2"/>
      <x:c r="U265" s="2"/>
      <x:c r="V265" s="2" t="n">
        <x:v>3000</x:v>
      </x:c>
      <x:c r="W265" s="7" t="n">
        <x:v>150</x:v>
      </x:c>
      <x:c r="X265" s="2" t="n">
        <x:f>SUMIFS('逐日取数依据'!$M$2:$M$8738,'逐日取数依据'!$A$2:$A$8738,AB265)</x:f>
        <x:v>2</x:v>
      </x:c>
      <x:c r="Y265" s="2" t="str">
        <x:v>否</x:v>
      </x:c>
      <x:c r="Z265" s="2" t="str">
        <x:v>否</x:v>
      </x:c>
      <x:c r="AA265" s="2" t="str">
        <x:f>IF(X265&gt;0,"仅累计已有数据，缺失不代表实际零里程","数据齐全")</x:f>
        <x:v>仅累计已有数据，缺失不代表实际零里程</x:v>
      </x:c>
      <x:c r="AB265" s="2" t="n">
        <x:v>265</x:v>
      </x:c>
      <x:c r="AC265" s="2" t="n">
        <x:v>30</x:v>
      </x:c>
      <x:c r="AD265" s="7" t="n">
        <x:v>3000</x:v>
      </x:c>
      <x:c r="AE265" s="2" t="str">
        <x:v>非测试日纯氢27天；缺失2天；非测试日仪表1天</x:v>
      </x:c>
    </x:row>
    <x:row r="266" ht="22" customHeight="1">
      <x:c r="A266" s="2" t="str">
        <x:v>粤AGP5613</x:v>
      </x:c>
      <x:c r="B266" s="2" t="n">
        <x:v>2026</x:v>
      </x:c>
      <x:c r="C266" s="2" t="n">
        <x:v>9</x:v>
      </x:c>
      <x:c r="D266" s="2" t="str">
        <x:v>业务三部</x:v>
      </x:c>
      <x:c r="E266" s="2" t="str">
        <x:v>吴纬涛</x:v>
      </x:c>
      <x:c r="F266" s="2" t="str">
        <x:v>广州市范来餐饮管理有限公司</x:v>
      </x:c>
      <x:c r="G266" s="2" t="str">
        <x:v>LNZLHT2026081201-042</x:v>
      </x:c>
      <x:c r="H266" s="2" t="str">
        <x:v>范来餐饮-租赁帕力安4.5T</x:v>
      </x:c>
      <x:c r="I266" s="2" t="n">
        <x:v>3</x:v>
      </x:c>
      <x:c r="J266" s="2" t="str">
        <x:v>羚牛136辆4.5T冷链车</x:v>
      </x:c>
      <x:c r="K266" s="2" t="str">
        <x:v>2026-09-01 00:00:00</x:v>
      </x:c>
      <x:c r="L266" s="2" t="str">
        <x:v>2026-09-30 00:00:00</x:v>
      </x:c>
      <x:c r="M266" s="2" t="n">
        <x:v>30</x:v>
      </x:c>
      <x:c r="N266" s="7" t="n">
        <x:f>ROUND(V266*M266/'规则与名单'!$B$3,2)</x:f>
        <x:v>5000</x:v>
      </x:c>
      <x:c r="O266" s="7" t="n">
        <x:f>ROUND(SUMIFS('逐日取数依据'!$L$2:$L$8738,'逐日取数依据'!$A$2:$A$8738,AB266),2)</x:f>
        <x:v>922.5</x:v>
      </x:c>
      <x:c r="P266" s="2" t="n">
        <x:f>ROUND(O266/N266*100,2)</x:f>
        <x:v>18.45</x:v>
      </x:c>
      <x:c r="Q266" s="2" t="str">
        <x:f>IF(X266=M266,"待补里程",IF(O266&gt;=N266,"达标",IF(X266&gt;0,"已有里程未达标","未达标")))</x:f>
        <x:v>已有里程未达标</x:v>
      </x:c>
      <x:c r="R266" s="2" t="str">
        <x:v>已完成</x:v>
      </x:c>
      <x:c r="S266" s="2" t="str">
        <x:v>2026-08-30 00:00:00</x:v>
      </x:c>
      <x:c r="T266" s="2"/>
      <x:c r="U266" s="2" t="str">
        <x:v>2026-09-30 00:00:00</x:v>
      </x:c>
      <x:c r="V266" s="2" t="n">
        <x:v>5000</x:v>
      </x:c>
      <x:c r="W266" s="7" t="n">
        <x:v>300</x:v>
      </x:c>
      <x:c r="X266" s="2" t="n">
        <x:f>SUMIFS('逐日取数依据'!$M$2:$M$8738,'逐日取数依据'!$A$2:$A$8738,AB266)</x:f>
        <x:v>6</x:v>
      </x:c>
      <x:c r="Y266" s="2" t="str">
        <x:v>是</x:v>
      </x:c>
      <x:c r="Z266" s="2" t="str">
        <x:v>否</x:v>
      </x:c>
      <x:c r="AA266" s="2" t="str">
        <x:f>IF(X266&gt;0,"仅累计已有数据，缺失不代表实际零里程","数据齐全")</x:f>
        <x:v>仅累计已有数据，缺失不代表实际零里程</x:v>
      </x:c>
      <x:c r="AB266" s="2" t="n">
        <x:v>266</x:v>
      </x:c>
      <x:c r="AC266" s="2" t="n">
        <x:v>30</x:v>
      </x:c>
      <x:c r="AD266" s="7" t="n">
        <x:v>5000</x:v>
      </x:c>
      <x:c r="AE266" s="2" t="str">
        <x:v>非测试日纯氢24天；缺失6天</x:v>
      </x:c>
    </x:row>
    <x:row r="267" ht="22" customHeight="1">
      <x:c r="A267" s="2" t="str">
        <x:v>粤AGP5639</x:v>
      </x:c>
      <x:c r="B267" s="2" t="n">
        <x:v>2026</x:v>
      </x:c>
      <x:c r="C267" s="2" t="n">
        <x:v>9</x:v>
      </x:c>
      <x:c r="D267" s="2" t="str">
        <x:v>业务三部</x:v>
      </x:c>
      <x:c r="E267" s="2" t="str">
        <x:v>吴纬涛</x:v>
      </x:c>
      <x:c r="F267" s="2" t="str">
        <x:v>广州新运多租赁有限公司</x:v>
      </x:c>
      <x:c r="G267" s="2" t="str">
        <x:v>LNZLHT2026060901-042</x:v>
      </x:c>
      <x:c r="H267" s="2" t="str">
        <x:v>新运多-租赁4.5T</x:v>
      </x:c>
      <x:c r="I267" s="2" t="n">
        <x:v>2</x:v>
      </x:c>
      <x:c r="J267" s="2" t="str">
        <x:v>交投190辆4.5T冷链车</x:v>
      </x:c>
      <x:c r="K267" s="2" t="str">
        <x:v>2026-09-01 00:00:00</x:v>
      </x:c>
      <x:c r="L267" s="2" t="str">
        <x:v>2026-09-30 00:00:00</x:v>
      </x:c>
      <x:c r="M267" s="2" t="n">
        <x:v>30</x:v>
      </x:c>
      <x:c r="N267" s="7" t="n">
        <x:f>ROUND(V267*M267/'规则与名单'!$B$3,2)</x:f>
        <x:v>3000</x:v>
      </x:c>
      <x:c r="O267" s="7" t="n">
        <x:f>ROUND(SUMIFS('逐日取数依据'!$L$2:$L$8738,'逐日取数依据'!$A$2:$A$8738,AB267),2)</x:f>
        <x:v>0</x:v>
      </x:c>
      <x:c r="P267" s="2" t="n">
        <x:f>ROUND(O267/N267*100,2)</x:f>
        <x:v>0</x:v>
      </x:c>
      <x:c r="Q267" s="2" t="str">
        <x:f>IF(X267=M267,"待补里程",IF(O267&gt;=N267,"达标",IF(X267&gt;0,"已有里程未达标","未达标")))</x:f>
        <x:v>待补里程</x:v>
      </x:c>
      <x:c r="R267" s="2" t="str">
        <x:v>进行中</x:v>
      </x:c>
      <x:c r="S267" s="2" t="str">
        <x:v>2026-06-11 00:00:00</x:v>
      </x:c>
      <x:c r="T267" s="2"/>
      <x:c r="U267" s="2"/>
      <x:c r="V267" s="2" t="n">
        <x:v>3000</x:v>
      </x:c>
      <x:c r="W267" s="7" t="n">
        <x:v>150</x:v>
      </x:c>
      <x:c r="X267" s="2" t="n">
        <x:f>SUMIFS('逐日取数依据'!$M$2:$M$8738,'逐日取数依据'!$A$2:$A$8738,AB267)</x:f>
        <x:v>30</x:v>
      </x:c>
      <x:c r="Y267" s="2" t="str">
        <x:v>否</x:v>
      </x:c>
      <x:c r="Z267" s="2" t="str">
        <x:v>否</x:v>
      </x:c>
      <x:c r="AA267" s="2" t="str">
        <x:f>IF(X267&gt;0,"仅累计已有数据，缺失不代表实际零里程","数据齐全")</x:f>
        <x:v>仅累计已有数据，缺失不代表实际零里程</x:v>
      </x:c>
      <x:c r="AB267" s="2" t="n">
        <x:v>267</x:v>
      </x:c>
      <x:c r="AC267" s="2" t="n">
        <x:v>30</x:v>
      </x:c>
      <x:c r="AD267" s="7" t="n">
        <x:v>3000</x:v>
      </x:c>
      <x:c r="AE267" s="2" t="str">
        <x:v>缺失30天</x:v>
      </x:c>
    </x:row>
    <x:row r="268" ht="22" customHeight="1">
      <x:c r="A268" s="2" t="str">
        <x:v>粤AGP5653</x:v>
      </x:c>
      <x:c r="B268" s="2" t="n">
        <x:v>2026</x:v>
      </x:c>
      <x:c r="C268" s="2" t="n">
        <x:v>9</x:v>
      </x:c>
      <x:c r="D268" s="2" t="str">
        <x:v>业务三部</x:v>
      </x:c>
      <x:c r="E268" s="2" t="str">
        <x:v>吴纬涛</x:v>
      </x:c>
      <x:c r="F268" s="2" t="str">
        <x:v>广州星达供应链管理有限公司</x:v>
      </x:c>
      <x:c r="G268" s="2" t="str">
        <x:v>LNZLHT2026011305-042</x:v>
      </x:c>
      <x:c r="H268" s="2" t="str">
        <x:v>星达-3万公里</x:v>
      </x:c>
      <x:c r="I268" s="2" t="n">
        <x:v>2</x:v>
      </x:c>
      <x:c r="J268" s="2" t="str">
        <x:v>交投190辆4.5T冷链车</x:v>
      </x:c>
      <x:c r="K268" s="2" t="str">
        <x:v>2026-09-01 00:00:00</x:v>
      </x:c>
      <x:c r="L268" s="2" t="str">
        <x:v>2026-09-30 00:00:00</x:v>
      </x:c>
      <x:c r="M268" s="2" t="n">
        <x:v>30</x:v>
      </x:c>
      <x:c r="N268" s="7" t="n">
        <x:f>ROUND(V268*M268/'规则与名单'!$B$3,2)</x:f>
        <x:v>3000</x:v>
      </x:c>
      <x:c r="O268" s="7" t="n">
        <x:f>ROUND(SUMIFS('逐日取数依据'!$L$2:$L$8738,'逐日取数依据'!$A$2:$A$8738,AB268),2)</x:f>
        <x:v>5276.8</x:v>
      </x:c>
      <x:c r="P268" s="2" t="n">
        <x:f>ROUND(O268/N268*100,2)</x:f>
        <x:v>175.89</x:v>
      </x:c>
      <x:c r="Q268" s="2" t="str">
        <x:f>IF(X268=M268,"待补里程",IF(O268&gt;=N268,"达标",IF(X268&gt;0,"已有里程未达标","未达标")))</x:f>
        <x:v>达标</x:v>
      </x:c>
      <x:c r="R268" s="2" t="str">
        <x:v>已完成</x:v>
      </x:c>
      <x:c r="S268" s="2" t="str">
        <x:v>2026-08-02 00:00:00</x:v>
      </x:c>
      <x:c r="T268" s="2"/>
      <x:c r="U268" s="2" t="str">
        <x:v>2026-09-30 00:00:00</x:v>
      </x:c>
      <x:c r="V268" s="2" t="n">
        <x:v>3000</x:v>
      </x:c>
      <x:c r="W268" s="7" t="n">
        <x:v>150</x:v>
      </x:c>
      <x:c r="X268" s="2" t="n">
        <x:f>SUMIFS('逐日取数依据'!$M$2:$M$8738,'逐日取数依据'!$A$2:$A$8738,AB268)</x:f>
        <x:v>3</x:v>
      </x:c>
      <x:c r="Y268" s="2" t="str">
        <x:v>否</x:v>
      </x:c>
      <x:c r="Z268" s="2" t="str">
        <x:v>否</x:v>
      </x:c>
      <x:c r="AA268" s="2" t="str">
        <x:f>IF(X268&gt;0,"仅累计已有数据，缺失不代表实际零里程","数据齐全")</x:f>
        <x:v>仅累计已有数据，缺失不代表实际零里程</x:v>
      </x:c>
      <x:c r="AB268" s="2" t="n">
        <x:v>268</x:v>
      </x:c>
      <x:c r="AC268" s="2" t="n">
        <x:v>30</x:v>
      </x:c>
      <x:c r="AD268" s="7" t="n">
        <x:v>3000</x:v>
      </x:c>
      <x:c r="AE268" s="2" t="str">
        <x:v>非测试日纯氢27天；缺失3天</x:v>
      </x:c>
    </x:row>
    <x:row r="269" ht="22" customHeight="1">
      <x:c r="A269" s="2" t="str">
        <x:v>粤AGP5659</x:v>
      </x:c>
      <x:c r="B269" s="2" t="n">
        <x:v>2026</x:v>
      </x:c>
      <x:c r="C269" s="2" t="n">
        <x:v>9</x:v>
      </x:c>
      <x:c r="D269" s="2" t="str">
        <x:v>业务三部</x:v>
      </x:c>
      <x:c r="E269" s="2" t="str">
        <x:v>吴纬涛</x:v>
      </x:c>
      <x:c r="F269" s="2" t="str">
        <x:v>广州新运多租赁有限公司</x:v>
      </x:c>
      <x:c r="G269" s="2" t="str">
        <x:v>LNZLHT2026060901-042</x:v>
      </x:c>
      <x:c r="H269" s="2" t="str">
        <x:v>新运多-租赁4.5T</x:v>
      </x:c>
      <x:c r="I269" s="2" t="n">
        <x:v>2</x:v>
      </x:c>
      <x:c r="J269" s="2" t="str">
        <x:v>交投190辆4.5T冷链车</x:v>
      </x:c>
      <x:c r="K269" s="2" t="str">
        <x:v>2026-09-01 00:00:00</x:v>
      </x:c>
      <x:c r="L269" s="2" t="str">
        <x:v>2026-09-30 00:00:00</x:v>
      </x:c>
      <x:c r="M269" s="2" t="n">
        <x:v>30</x:v>
      </x:c>
      <x:c r="N269" s="7" t="n">
        <x:f>ROUND(V269*M269/'规则与名单'!$B$3,2)</x:f>
        <x:v>3000</x:v>
      </x:c>
      <x:c r="O269" s="7" t="n">
        <x:f>ROUND(SUMIFS('逐日取数依据'!$L$2:$L$8738,'逐日取数依据'!$A$2:$A$8738,AB269),2)</x:f>
        <x:v>97.5</x:v>
      </x:c>
      <x:c r="P269" s="2" t="n">
        <x:f>ROUND(O269/N269*100,2)</x:f>
        <x:v>3.25</x:v>
      </x:c>
      <x:c r="Q269" s="2" t="str">
        <x:f>IF(X269=M269,"待补里程",IF(O269&gt;=N269,"达标",IF(X269&gt;0,"已有里程未达标","未达标")))</x:f>
        <x:v>已有里程未达标</x:v>
      </x:c>
      <x:c r="R269" s="2" t="str">
        <x:v>进行中</x:v>
      </x:c>
      <x:c r="S269" s="2" t="str">
        <x:v>2026-07-07 00:00:00</x:v>
      </x:c>
      <x:c r="T269" s="2"/>
      <x:c r="U269" s="2"/>
      <x:c r="V269" s="2" t="n">
        <x:v>3000</x:v>
      </x:c>
      <x:c r="W269" s="7" t="n">
        <x:v>150</x:v>
      </x:c>
      <x:c r="X269" s="2" t="n">
        <x:f>SUMIFS('逐日取数依据'!$M$2:$M$8738,'逐日取数依据'!$A$2:$A$8738,AB269)</x:f>
        <x:v>23</x:v>
      </x:c>
      <x:c r="Y269" s="2" t="str">
        <x:v>否</x:v>
      </x:c>
      <x:c r="Z269" s="2" t="str">
        <x:v>否</x:v>
      </x:c>
      <x:c r="AA269" s="2" t="str">
        <x:f>IF(X269&gt;0,"仅累计已有数据，缺失不代表实际零里程","数据齐全")</x:f>
        <x:v>仅累计已有数据，缺失不代表实际零里程</x:v>
      </x:c>
      <x:c r="AB269" s="2" t="n">
        <x:v>269</x:v>
      </x:c>
      <x:c r="AC269" s="2" t="n">
        <x:v>30</x:v>
      </x:c>
      <x:c r="AD269" s="7" t="n">
        <x:v>3000</x:v>
      </x:c>
      <x:c r="AE269" s="2" t="str">
        <x:v>非测试日纯氢2天；缺失23天；非测试日仪表5天</x:v>
      </x:c>
    </x:row>
    <x:row r="270" ht="22" customHeight="1">
      <x:c r="A270" s="2" t="str">
        <x:v>粤AGP5758</x:v>
      </x:c>
      <x:c r="B270" s="2" t="n">
        <x:v>2026</x:v>
      </x:c>
      <x:c r="C270" s="2" t="n">
        <x:v>9</x:v>
      </x:c>
      <x:c r="D270" s="2" t="str">
        <x:v>业务三部</x:v>
      </x:c>
      <x:c r="E270" s="2" t="str">
        <x:v>吴纬涛</x:v>
      </x:c>
      <x:c r="F270" s="2" t="str">
        <x:v>广州市德利新隆生鲜食品有限公司</x:v>
      </x:c>
      <x:c r="G270" s="2" t="str">
        <x:v>LNZLHT2026082601-042</x:v>
      </x:c>
      <x:c r="H270" s="2" t="str">
        <x:v>德利新隆生鲜-租赁帕力安4.5T</x:v>
      </x:c>
      <x:c r="I270" s="2" t="n">
        <x:v>2</x:v>
      </x:c>
      <x:c r="J270" s="2" t="str">
        <x:v>交投190辆4.5T冷链车</x:v>
      </x:c>
      <x:c r="K270" s="2" t="str">
        <x:v>2026-09-01 00:00:00</x:v>
      </x:c>
      <x:c r="L270" s="2" t="str">
        <x:v>2026-09-30 00:00:00</x:v>
      </x:c>
      <x:c r="M270" s="2" t="n">
        <x:v>30</x:v>
      </x:c>
      <x:c r="N270" s="7" t="n">
        <x:f>ROUND(V270*M270/'规则与名单'!$B$3,2)</x:f>
        <x:v>3000</x:v>
      </x:c>
      <x:c r="O270" s="7" t="n">
        <x:f>ROUND(SUMIFS('逐日取数依据'!$L$2:$L$8738,'逐日取数依据'!$A$2:$A$8738,AB270),2)</x:f>
        <x:v>2518.6</x:v>
      </x:c>
      <x:c r="P270" s="2" t="n">
        <x:f>ROUND(O270/N270*100,2)</x:f>
        <x:v>83.95</x:v>
      </x:c>
      <x:c r="Q270" s="2" t="str">
        <x:f>IF(X270=M270,"待补里程",IF(O270&gt;=N270,"达标",IF(X270&gt;0,"已有里程未达标","未达标")))</x:f>
        <x:v>已有里程未达标</x:v>
      </x:c>
      <x:c r="R270" s="2" t="str">
        <x:v>进行中</x:v>
      </x:c>
      <x:c r="S270" s="2" t="str">
        <x:v>2026-08-31 00:00:00</x:v>
      </x:c>
      <x:c r="T270" s="2"/>
      <x:c r="U270" s="2"/>
      <x:c r="V270" s="2" t="n">
        <x:v>3000</x:v>
      </x:c>
      <x:c r="W270" s="7" t="n">
        <x:v>150</x:v>
      </x:c>
      <x:c r="X270" s="2" t="n">
        <x:f>SUMIFS('逐日取数依据'!$M$2:$M$8738,'逐日取数依据'!$A$2:$A$8738,AB270)</x:f>
        <x:v>2</x:v>
      </x:c>
      <x:c r="Y270" s="2" t="str">
        <x:v>否</x:v>
      </x:c>
      <x:c r="Z270" s="2" t="str">
        <x:v>否</x:v>
      </x:c>
      <x:c r="AA270" s="2" t="str">
        <x:f>IF(X270&gt;0,"仅累计已有数据，缺失不代表实际零里程","数据齐全")</x:f>
        <x:v>仅累计已有数据，缺失不代表实际零里程</x:v>
      </x:c>
      <x:c r="AB270" s="2" t="n">
        <x:v>270</x:v>
      </x:c>
      <x:c r="AC270" s="2" t="n">
        <x:v>30</x:v>
      </x:c>
      <x:c r="AD270" s="7" t="n">
        <x:v>3000</x:v>
      </x:c>
      <x:c r="AE270" s="2" t="str">
        <x:v>非测试日纯氢27天；缺失2天；非测试日仪表1天</x:v>
      </x:c>
    </x:row>
    <x:row r="271" ht="22" customHeight="1">
      <x:c r="A271" s="2" t="str">
        <x:v>粤AGP5759</x:v>
      </x:c>
      <x:c r="B271" s="2" t="n">
        <x:v>2026</x:v>
      </x:c>
      <x:c r="C271" s="2" t="n">
        <x:v>9</x:v>
      </x:c>
      <x:c r="D271" s="2" t="str">
        <x:v>业务三部</x:v>
      </x:c>
      <x:c r="E271" s="2" t="str">
        <x:v>吴纬涛</x:v>
      </x:c>
      <x:c r="F271" s="2" t="str">
        <x:v>广州新运多租赁有限公司</x:v>
      </x:c>
      <x:c r="G271" s="2" t="str">
        <x:v>LNZLHT2026060901-042</x:v>
      </x:c>
      <x:c r="H271" s="2" t="str">
        <x:v>新运多-租赁4.5T</x:v>
      </x:c>
      <x:c r="I271" s="2" t="n">
        <x:v>2</x:v>
      </x:c>
      <x:c r="J271" s="2" t="str">
        <x:v>交投190辆4.5T冷链车</x:v>
      </x:c>
      <x:c r="K271" s="2" t="str">
        <x:v>2026-09-01 00:00:00</x:v>
      </x:c>
      <x:c r="L271" s="2" t="str">
        <x:v>2026-09-30 00:00:00</x:v>
      </x:c>
      <x:c r="M271" s="2" t="n">
        <x:v>30</x:v>
      </x:c>
      <x:c r="N271" s="7" t="n">
        <x:f>ROUND(V271*M271/'规则与名单'!$B$3,2)</x:f>
        <x:v>3000</x:v>
      </x:c>
      <x:c r="O271" s="7" t="n">
        <x:f>ROUND(SUMIFS('逐日取数依据'!$L$2:$L$8738,'逐日取数依据'!$A$2:$A$8738,AB271),2)</x:f>
        <x:v>543.6</x:v>
      </x:c>
      <x:c r="P271" s="2" t="n">
        <x:f>ROUND(O271/N271*100,2)</x:f>
        <x:v>18.12</x:v>
      </x:c>
      <x:c r="Q271" s="2" t="str">
        <x:f>IF(X271=M271,"待补里程",IF(O271&gt;=N271,"达标",IF(X271&gt;0,"已有里程未达标","未达标")))</x:f>
        <x:v>已有里程未达标</x:v>
      </x:c>
      <x:c r="R271" s="2" t="str">
        <x:v>进行中</x:v>
      </x:c>
      <x:c r="S271" s="2" t="str">
        <x:v>2026-06-11 00:00:00</x:v>
      </x:c>
      <x:c r="T271" s="2"/>
      <x:c r="U271" s="2"/>
      <x:c r="V271" s="2" t="n">
        <x:v>3000</x:v>
      </x:c>
      <x:c r="W271" s="7" t="n">
        <x:v>150</x:v>
      </x:c>
      <x:c r="X271" s="2" t="n">
        <x:f>SUMIFS('逐日取数依据'!$M$2:$M$8738,'逐日取数依据'!$A$2:$A$8738,AB271)</x:f>
        <x:v>20</x:v>
      </x:c>
      <x:c r="Y271" s="2" t="str">
        <x:v>否</x:v>
      </x:c>
      <x:c r="Z271" s="2" t="str">
        <x:v>否</x:v>
      </x:c>
      <x:c r="AA271" s="2" t="str">
        <x:f>IF(X271&gt;0,"仅累计已有数据，缺失不代表实际零里程","数据齐全")</x:f>
        <x:v>仅累计已有数据，缺失不代表实际零里程</x:v>
      </x:c>
      <x:c r="AB271" s="2" t="n">
        <x:v>271</x:v>
      </x:c>
      <x:c r="AC271" s="2" t="n">
        <x:v>30</x:v>
      </x:c>
      <x:c r="AD271" s="7" t="n">
        <x:v>3000</x:v>
      </x:c>
      <x:c r="AE271" s="2" t="str">
        <x:v>缺失20天；非测试日纯氢9天；非测试日仪表1天</x:v>
      </x:c>
    </x:row>
    <x:row r="272" ht="22" customHeight="1">
      <x:c r="A272" s="2" t="str">
        <x:v>粤AGP5767</x:v>
      </x:c>
      <x:c r="B272" s="2" t="n">
        <x:v>2026</x:v>
      </x:c>
      <x:c r="C272" s="2" t="n">
        <x:v>9</x:v>
      </x:c>
      <x:c r="D272" s="2" t="str">
        <x:v>业务三部</x:v>
      </x:c>
      <x:c r="E272" s="2" t="str">
        <x:v>吴纬涛</x:v>
      </x:c>
      <x:c r="F272" s="2" t="str">
        <x:v>广州新运多租赁有限公司</x:v>
      </x:c>
      <x:c r="G272" s="2" t="str">
        <x:v>LNZLHT2026060901-042</x:v>
      </x:c>
      <x:c r="H272" s="2" t="str">
        <x:v>新运多-租赁4.5T</x:v>
      </x:c>
      <x:c r="I272" s="2" t="n">
        <x:v>2</x:v>
      </x:c>
      <x:c r="J272" s="2" t="str">
        <x:v>交投190辆4.5T冷链车</x:v>
      </x:c>
      <x:c r="K272" s="2" t="str">
        <x:v>2026-09-01 00:00:00</x:v>
      </x:c>
      <x:c r="L272" s="2" t="str">
        <x:v>2026-09-30 00:00:00</x:v>
      </x:c>
      <x:c r="M272" s="2" t="n">
        <x:v>30</x:v>
      </x:c>
      <x:c r="N272" s="7" t="n">
        <x:f>ROUND(V272*M272/'规则与名单'!$B$3,2)</x:f>
        <x:v>3000</x:v>
      </x:c>
      <x:c r="O272" s="7" t="n">
        <x:f>ROUND(SUMIFS('逐日取数依据'!$L$2:$L$8738,'逐日取数依据'!$A$2:$A$8738,AB272),2)</x:f>
        <x:v>0</x:v>
      </x:c>
      <x:c r="P272" s="2" t="n">
        <x:f>ROUND(O272/N272*100,2)</x:f>
        <x:v>0</x:v>
      </x:c>
      <x:c r="Q272" s="2" t="str">
        <x:f>IF(X272=M272,"待补里程",IF(O272&gt;=N272,"达标",IF(X272&gt;0,"已有里程未达标","未达标")))</x:f>
        <x:v>已有里程未达标</x:v>
      </x:c>
      <x:c r="R272" s="2" t="str">
        <x:v>进行中</x:v>
      </x:c>
      <x:c r="S272" s="2" t="str">
        <x:v>2026-06-16 00:00:00</x:v>
      </x:c>
      <x:c r="T272" s="2"/>
      <x:c r="U272" s="2"/>
      <x:c r="V272" s="2" t="n">
        <x:v>3000</x:v>
      </x:c>
      <x:c r="W272" s="7" t="n">
        <x:v>150</x:v>
      </x:c>
      <x:c r="X272" s="2" t="n">
        <x:f>SUMIFS('逐日取数依据'!$M$2:$M$8738,'逐日取数依据'!$A$2:$A$8738,AB272)</x:f>
        <x:v>29</x:v>
      </x:c>
      <x:c r="Y272" s="2" t="str">
        <x:v>否</x:v>
      </x:c>
      <x:c r="Z272" s="2" t="str">
        <x:v>否</x:v>
      </x:c>
      <x:c r="AA272" s="2" t="str">
        <x:f>IF(X272&gt;0,"仅累计已有数据，缺失不代表实际零里程","数据齐全")</x:f>
        <x:v>仅累计已有数据，缺失不代表实际零里程</x:v>
      </x:c>
      <x:c r="AB272" s="2" t="n">
        <x:v>272</x:v>
      </x:c>
      <x:c r="AC272" s="2" t="n">
        <x:v>30</x:v>
      </x:c>
      <x:c r="AD272" s="7" t="n">
        <x:v>3000</x:v>
      </x:c>
      <x:c r="AE272" s="2" t="str">
        <x:v>缺失29天；非测试日仪表1天</x:v>
      </x:c>
    </x:row>
    <x:row r="273" ht="22" customHeight="1">
      <x:c r="A273" s="2" t="str">
        <x:v>粤AGP5792</x:v>
      </x:c>
      <x:c r="B273" s="2" t="n">
        <x:v>2026</x:v>
      </x:c>
      <x:c r="C273" s="2" t="n">
        <x:v>9</x:v>
      </x:c>
      <x:c r="D273" s="2" t="str">
        <x:v>业务三部</x:v>
      </x:c>
      <x:c r="E273" s="2" t="str">
        <x:v>吴纬涛</x:v>
      </x:c>
      <x:c r="F273" s="2" t="str">
        <x:v>广州埔供优选配送服务有限公司</x:v>
      </x:c>
      <x:c r="G273" s="2" t="str">
        <x:v>LNZLHT2026012901-042</x:v>
      </x:c>
      <x:c r="H273" s="2" t="str">
        <x:v>优选配送-租赁帕力安</x:v>
      </x:c>
      <x:c r="I273" s="2" t="n">
        <x:v>3</x:v>
      </x:c>
      <x:c r="J273" s="2" t="str">
        <x:v>羚牛136辆4.5T冷链车</x:v>
      </x:c>
      <x:c r="K273" s="2" t="str">
        <x:v>2026-09-01 00:00:00</x:v>
      </x:c>
      <x:c r="L273" s="2" t="str">
        <x:v>2026-09-30 00:00:00</x:v>
      </x:c>
      <x:c r="M273" s="2" t="n">
        <x:v>30</x:v>
      </x:c>
      <x:c r="N273" s="7" t="n">
        <x:f>ROUND(V273*M273/'规则与名单'!$B$3,2)</x:f>
        <x:v>5000</x:v>
      </x:c>
      <x:c r="O273" s="7" t="n">
        <x:f>ROUND(SUMIFS('逐日取数依据'!$L$2:$L$8738,'逐日取数依据'!$A$2:$A$8738,AB273),2)</x:f>
        <x:v>429.43</x:v>
      </x:c>
      <x:c r="P273" s="2" t="n">
        <x:f>ROUND(O273/N273*100,2)</x:f>
        <x:v>8.59</x:v>
      </x:c>
      <x:c r="Q273" s="2" t="str">
        <x:f>IF(X273=M273,"待补里程",IF(O273&gt;=N273,"达标",IF(X273&gt;0,"已有里程未达标","未达标")))</x:f>
        <x:v>未达标</x:v>
      </x:c>
      <x:c r="R273" s="2" t="str">
        <x:v>进行中</x:v>
      </x:c>
      <x:c r="S273" s="2" t="str">
        <x:v>2026-03-09 00:00:00</x:v>
      </x:c>
      <x:c r="T273" s="2"/>
      <x:c r="U273" s="2"/>
      <x:c r="V273" s="2" t="n">
        <x:v>5000</x:v>
      </x:c>
      <x:c r="W273" s="7" t="n">
        <x:v>260</x:v>
      </x:c>
      <x:c r="X273" s="2" t="n">
        <x:f>SUMIFS('逐日取数依据'!$M$2:$M$8738,'逐日取数依据'!$A$2:$A$8738,AB273)</x:f>
        <x:v>0</x:v>
      </x:c>
      <x:c r="Y273" s="2" t="str">
        <x:v>否</x:v>
      </x:c>
      <x:c r="Z273" s="2" t="str">
        <x:v>是</x:v>
      </x:c>
      <x:c r="AA273" s="2" t="str">
        <x:f>IF(X273&gt;0,"仅累计已有数据，缺失不代表实际零里程","数据齐全")</x:f>
        <x:v>数据齐全</x:v>
      </x:c>
      <x:c r="AB273" s="2" t="n">
        <x:v>273</x:v>
      </x:c>
      <x:c r="AC273" s="2" t="n">
        <x:v>30</x:v>
      </x:c>
      <x:c r="AD273" s="7" t="n">
        <x:v>5000</x:v>
      </x:c>
      <x:c r="AE273" s="2" t="str">
        <x:v>测试日GPS22天；非测试日纯氢4天；非测试日仪表1天；测试名单无纯氢GPS3天</x:v>
      </x:c>
    </x:row>
    <x:row r="274" ht="22" customHeight="1">
      <x:c r="A274" s="2" t="str">
        <x:v>粤AGP5798</x:v>
      </x:c>
      <x:c r="B274" s="2" t="n">
        <x:v>2026</x:v>
      </x:c>
      <x:c r="C274" s="2" t="n">
        <x:v>9</x:v>
      </x:c>
      <x:c r="D274" s="2" t="str">
        <x:v>业务三部</x:v>
      </x:c>
      <x:c r="E274" s="2" t="str">
        <x:v>吴纬涛</x:v>
      </x:c>
      <x:c r="F274" s="2" t="str">
        <x:v>广州新运多租赁有限公司</x:v>
      </x:c>
      <x:c r="G274" s="2" t="str">
        <x:v>LNZLHT2026060901-042</x:v>
      </x:c>
      <x:c r="H274" s="2" t="str">
        <x:v>新运多-租赁4.5T</x:v>
      </x:c>
      <x:c r="I274" s="2" t="n">
        <x:v>2</x:v>
      </x:c>
      <x:c r="J274" s="2" t="str">
        <x:v>交投190辆4.5T冷链车</x:v>
      </x:c>
      <x:c r="K274" s="2" t="str">
        <x:v>2026-09-01 00:00:00</x:v>
      </x:c>
      <x:c r="L274" s="2" t="str">
        <x:v>2026-09-30 00:00:00</x:v>
      </x:c>
      <x:c r="M274" s="2" t="n">
        <x:v>30</x:v>
      </x:c>
      <x:c r="N274" s="7" t="n">
        <x:f>ROUND(V274*M274/'规则与名单'!$B$3,2)</x:f>
        <x:v>3000</x:v>
      </x:c>
      <x:c r="O274" s="7" t="n">
        <x:f>ROUND(SUMIFS('逐日取数依据'!$L$2:$L$8738,'逐日取数依据'!$A$2:$A$8738,AB274),2)</x:f>
        <x:v>5457.9</x:v>
      </x:c>
      <x:c r="P274" s="2" t="n">
        <x:f>ROUND(O274/N274*100,2)</x:f>
        <x:v>181.93</x:v>
      </x:c>
      <x:c r="Q274" s="2" t="str">
        <x:f>IF(X274=M274,"待补里程",IF(O274&gt;=N274,"达标",IF(X274&gt;0,"已有里程未达标","未达标")))</x:f>
        <x:v>达标</x:v>
      </x:c>
      <x:c r="R274" s="2" t="str">
        <x:v>进行中</x:v>
      </x:c>
      <x:c r="S274" s="2" t="str">
        <x:v>2026-06-11 00:00:00</x:v>
      </x:c>
      <x:c r="T274" s="2"/>
      <x:c r="U274" s="2"/>
      <x:c r="V274" s="2" t="n">
        <x:v>3000</x:v>
      </x:c>
      <x:c r="W274" s="7" t="n">
        <x:v>150</x:v>
      </x:c>
      <x:c r="X274" s="2" t="n">
        <x:f>SUMIFS('逐日取数依据'!$M$2:$M$8738,'逐日取数依据'!$A$2:$A$8738,AB274)</x:f>
        <x:v>1</x:v>
      </x:c>
      <x:c r="Y274" s="2" t="str">
        <x:v>否</x:v>
      </x:c>
      <x:c r="Z274" s="2" t="str">
        <x:v>否</x:v>
      </x:c>
      <x:c r="AA274" s="2" t="str">
        <x:f>IF(X274&gt;0,"仅累计已有数据，缺失不代表实际零里程","数据齐全")</x:f>
        <x:v>仅累计已有数据，缺失不代表实际零里程</x:v>
      </x:c>
      <x:c r="AB274" s="2" t="n">
        <x:v>274</x:v>
      </x:c>
      <x:c r="AC274" s="2" t="n">
        <x:v>30</x:v>
      </x:c>
      <x:c r="AD274" s="7" t="n">
        <x:v>3000</x:v>
      </x:c>
      <x:c r="AE274" s="2" t="str">
        <x:v>非测试日纯氢29天；缺失1天</x:v>
      </x:c>
    </x:row>
    <x:row r="275" ht="22" customHeight="1">
      <x:c r="A275" s="2" t="str">
        <x:v>粤AGP6675</x:v>
      </x:c>
      <x:c r="B275" s="2" t="n">
        <x:v>2026</x:v>
      </x:c>
      <x:c r="C275" s="2" t="n">
        <x:v>9</x:v>
      </x:c>
      <x:c r="D275" s="2" t="str">
        <x:v>业务三部</x:v>
      </x:c>
      <x:c r="E275" s="2" t="str">
        <x:v>吴纬涛</x:v>
      </x:c>
      <x:c r="F275" s="2" t="str">
        <x:v>广州佳晟餐饮服务有限公司</x:v>
      </x:c>
      <x:c r="G275" s="2" t="str">
        <x:v>LNZLHT2026082401-042</x:v>
      </x:c>
      <x:c r="H275" s="2" t="str">
        <x:v>佳晟-租赁帕力安4.5T</x:v>
      </x:c>
      <x:c r="I275" s="2" t="n">
        <x:v>2</x:v>
      </x:c>
      <x:c r="J275" s="2" t="str">
        <x:v>交投190辆4.5T冷链车</x:v>
      </x:c>
      <x:c r="K275" s="2" t="str">
        <x:v>2026-09-29 00:00:00</x:v>
      </x:c>
      <x:c r="L275" s="2" t="str">
        <x:v>2026-09-30 00:00:00</x:v>
      </x:c>
      <x:c r="M275" s="2" t="n">
        <x:v>2</x:v>
      </x:c>
      <x:c r="N275" s="7" t="n">
        <x:f>ROUND(V275*M275/'规则与名单'!$B$3,2)</x:f>
        <x:v>200</x:v>
      </x:c>
      <x:c r="O275" s="7" t="n">
        <x:f>ROUND(SUMIFS('逐日取数依据'!$L$2:$L$8738,'逐日取数依据'!$A$2:$A$8738,AB275),2)</x:f>
        <x:v>16.6</x:v>
      </x:c>
      <x:c r="P275" s="2" t="n">
        <x:f>ROUND(O275/N275*100,2)</x:f>
        <x:v>8.3</x:v>
      </x:c>
      <x:c r="Q275" s="2" t="str">
        <x:f>IF(X275=M275,"待补里程",IF(O275&gt;=N275,"达标",IF(X275&gt;0,"已有里程未达标","未达标")))</x:f>
        <x:v>未达标</x:v>
      </x:c>
      <x:c r="R275" s="2" t="str">
        <x:v>进行中</x:v>
      </x:c>
      <x:c r="S275" s="2" t="str">
        <x:v>2026-09-29 00:00:00</x:v>
      </x:c>
      <x:c r="T275" s="2"/>
      <x:c r="U275" s="2"/>
      <x:c r="V275" s="2" t="n">
        <x:v>3000</x:v>
      </x:c>
      <x:c r="W275" s="7" t="n">
        <x:v>150</x:v>
      </x:c>
      <x:c r="X275" s="2" t="n">
        <x:f>SUMIFS('逐日取数依据'!$M$2:$M$8738,'逐日取数依据'!$A$2:$A$8738,AB275)</x:f>
        <x:v>0</x:v>
      </x:c>
      <x:c r="Y275" s="2" t="str">
        <x:v>是</x:v>
      </x:c>
      <x:c r="Z275" s="2" t="str">
        <x:v>否</x:v>
      </x:c>
      <x:c r="AA275" s="2" t="str">
        <x:f>IF(X275&gt;0,"仅累计已有数据，缺失不代表实际零里程","数据齐全")</x:f>
        <x:v>数据齐全</x:v>
      </x:c>
      <x:c r="AB275" s="2" t="n">
        <x:v>275</x:v>
      </x:c>
      <x:c r="AC275" s="2" t="n">
        <x:v>2</x:v>
      </x:c>
      <x:c r="AD275" s="7" t="n">
        <x:v>200</x:v>
      </x:c>
      <x:c r="AE275" s="2" t="str">
        <x:v>非测试日纯氢2天</x:v>
      </x:c>
    </x:row>
    <x:row r="276" ht="22" customHeight="1">
      <x:c r="A276" s="2" t="str">
        <x:v>粤AGP9347</x:v>
      </x:c>
      <x:c r="B276" s="2" t="n">
        <x:v>2026</x:v>
      </x:c>
      <x:c r="C276" s="2" t="n">
        <x:v>9</x:v>
      </x:c>
      <x:c r="D276" s="2" t="str">
        <x:v>业务三部</x:v>
      </x:c>
      <x:c r="E276" s="2" t="str">
        <x:v>吴纬涛</x:v>
      </x:c>
      <x:c r="F276" s="2" t="str">
        <x:v>广州市范来餐饮管理有限公司</x:v>
      </x:c>
      <x:c r="G276" s="2" t="str">
        <x:v>LNZLHT2026081201-042</x:v>
      </x:c>
      <x:c r="H276" s="2" t="str">
        <x:v>范来餐饮-租赁帕力安4.5T</x:v>
      </x:c>
      <x:c r="I276" s="2" t="n">
        <x:v>3</x:v>
      </x:c>
      <x:c r="J276" s="2" t="str">
        <x:v>羚牛136辆4.5T冷链车</x:v>
      </x:c>
      <x:c r="K276" s="2" t="str">
        <x:v>2026-09-01 00:00:00</x:v>
      </x:c>
      <x:c r="L276" s="2" t="str">
        <x:v>2026-09-30 00:00:00</x:v>
      </x:c>
      <x:c r="M276" s="2" t="n">
        <x:v>30</x:v>
      </x:c>
      <x:c r="N276" s="7" t="n">
        <x:f>ROUND(V276*M276/'规则与名单'!$B$3,2)</x:f>
        <x:v>5000</x:v>
      </x:c>
      <x:c r="O276" s="7" t="n">
        <x:f>ROUND(SUMIFS('逐日取数依据'!$L$2:$L$8738,'逐日取数依据'!$A$2:$A$8738,AB276),2)</x:f>
        <x:v>1585.2</x:v>
      </x:c>
      <x:c r="P276" s="2" t="n">
        <x:f>ROUND(O276/N276*100,2)</x:f>
        <x:v>31.7</x:v>
      </x:c>
      <x:c r="Q276" s="2" t="str">
        <x:f>IF(X276=M276,"待补里程",IF(O276&gt;=N276,"达标",IF(X276&gt;0,"已有里程未达标","未达标")))</x:f>
        <x:v>已有里程未达标</x:v>
      </x:c>
      <x:c r="R276" s="2" t="str">
        <x:v>已完成</x:v>
      </x:c>
      <x:c r="S276" s="2" t="str">
        <x:v>2026-08-30 00:00:00</x:v>
      </x:c>
      <x:c r="T276" s="2"/>
      <x:c r="U276" s="2" t="str">
        <x:v>2026-09-30 00:00:00</x:v>
      </x:c>
      <x:c r="V276" s="2" t="n">
        <x:v>5000</x:v>
      </x:c>
      <x:c r="W276" s="7" t="n">
        <x:v>300</x:v>
      </x:c>
      <x:c r="X276" s="2" t="n">
        <x:f>SUMIFS('逐日取数依据'!$M$2:$M$8738,'逐日取数依据'!$A$2:$A$8738,AB276)</x:f>
        <x:v>5</x:v>
      </x:c>
      <x:c r="Y276" s="2" t="str">
        <x:v>是</x:v>
      </x:c>
      <x:c r="Z276" s="2" t="str">
        <x:v>否</x:v>
      </x:c>
      <x:c r="AA276" s="2" t="str">
        <x:f>IF(X276&gt;0,"仅累计已有数据，缺失不代表实际零里程","数据齐全")</x:f>
        <x:v>仅累计已有数据，缺失不代表实际零里程</x:v>
      </x:c>
      <x:c r="AB276" s="2" t="n">
        <x:v>276</x:v>
      </x:c>
      <x:c r="AC276" s="2" t="n">
        <x:v>30</x:v>
      </x:c>
      <x:c r="AD276" s="7" t="n">
        <x:v>5000</x:v>
      </x:c>
      <x:c r="AE276" s="2" t="str">
        <x:v>非测试日纯氢24天；缺失5天；非测试日仪表1天</x:v>
      </x:c>
    </x:row>
    <x:row r="277" ht="22" customHeight="1">
      <x:c r="A277" s="2" t="str">
        <x:v>粤AGP9351</x:v>
      </x:c>
      <x:c r="B277" s="2" t="n">
        <x:v>2026</x:v>
      </x:c>
      <x:c r="C277" s="2" t="n">
        <x:v>9</x:v>
      </x:c>
      <x:c r="D277" s="2" t="str">
        <x:v>业务三部</x:v>
      </x:c>
      <x:c r="E277" s="2" t="str">
        <x:v>吴纬涛</x:v>
      </x:c>
      <x:c r="F277" s="2" t="str">
        <x:v>广州市范来餐饮管理有限公司</x:v>
      </x:c>
      <x:c r="G277" s="2" t="str">
        <x:v>LNZLHT2026081201-042</x:v>
      </x:c>
      <x:c r="H277" s="2" t="str">
        <x:v>范来餐饮-租赁帕力安4.5T</x:v>
      </x:c>
      <x:c r="I277" s="2" t="n">
        <x:v>3</x:v>
      </x:c>
      <x:c r="J277" s="2" t="str">
        <x:v>羚牛136辆4.5T冷链车</x:v>
      </x:c>
      <x:c r="K277" s="2" t="str">
        <x:v>2026-09-01 00:00:00</x:v>
      </x:c>
      <x:c r="L277" s="2" t="str">
        <x:v>2026-09-30 00:00:00</x:v>
      </x:c>
      <x:c r="M277" s="2" t="n">
        <x:v>30</x:v>
      </x:c>
      <x:c r="N277" s="7" t="n">
        <x:f>ROUND(V277*M277/'规则与名单'!$B$3,2)</x:f>
        <x:v>5000</x:v>
      </x:c>
      <x:c r="O277" s="7" t="n">
        <x:f>ROUND(SUMIFS('逐日取数依据'!$L$2:$L$8738,'逐日取数依据'!$A$2:$A$8738,AB277),2)</x:f>
        <x:v>849.7</x:v>
      </x:c>
      <x:c r="P277" s="2" t="n">
        <x:f>ROUND(O277/N277*100,2)</x:f>
        <x:v>16.99</x:v>
      </x:c>
      <x:c r="Q277" s="2" t="str">
        <x:f>IF(X277=M277,"待补里程",IF(O277&gt;=N277,"达标",IF(X277&gt;0,"已有里程未达标","未达标")))</x:f>
        <x:v>已有里程未达标</x:v>
      </x:c>
      <x:c r="R277" s="2" t="str">
        <x:v>进行中</x:v>
      </x:c>
      <x:c r="S277" s="2" t="str">
        <x:v>2026-08-29 00:00:00</x:v>
      </x:c>
      <x:c r="T277" s="2"/>
      <x:c r="U277" s="2"/>
      <x:c r="V277" s="2" t="n">
        <x:v>5000</x:v>
      </x:c>
      <x:c r="W277" s="7" t="n">
        <x:v>300</x:v>
      </x:c>
      <x:c r="X277" s="2" t="n">
        <x:f>SUMIFS('逐日取数依据'!$M$2:$M$8738,'逐日取数依据'!$A$2:$A$8738,AB277)</x:f>
        <x:v>5</x:v>
      </x:c>
      <x:c r="Y277" s="2" t="str">
        <x:v>是</x:v>
      </x:c>
      <x:c r="Z277" s="2" t="str">
        <x:v>否</x:v>
      </x:c>
      <x:c r="AA277" s="2" t="str">
        <x:f>IF(X277&gt;0,"仅累计已有数据，缺失不代表实际零里程","数据齐全")</x:f>
        <x:v>仅累计已有数据，缺失不代表实际零里程</x:v>
      </x:c>
      <x:c r="AB277" s="2" t="n">
        <x:v>277</x:v>
      </x:c>
      <x:c r="AC277" s="2" t="n">
        <x:v>30</x:v>
      </x:c>
      <x:c r="AD277" s="7" t="n">
        <x:v>5000</x:v>
      </x:c>
      <x:c r="AE277" s="2" t="str">
        <x:v>非测试日纯氢24天；缺失5天；非测试日仪表1天</x:v>
      </x:c>
    </x:row>
    <x:row r="278" ht="22" customHeight="1">
      <x:c r="A278" s="2" t="str">
        <x:v>粤AGP9728</x:v>
      </x:c>
      <x:c r="B278" s="2" t="n">
        <x:v>2026</x:v>
      </x:c>
      <x:c r="C278" s="2" t="n">
        <x:v>9</x:v>
      </x:c>
      <x:c r="D278" s="2" t="str">
        <x:v>业务三部</x:v>
      </x:c>
      <x:c r="E278" s="2" t="str">
        <x:v>吴纬涛</x:v>
      </x:c>
      <x:c r="F278" s="2" t="str">
        <x:v>广州新运多租赁有限公司</x:v>
      </x:c>
      <x:c r="G278" s="2" t="str">
        <x:v>LNZLHT2026060901-042</x:v>
      </x:c>
      <x:c r="H278" s="2" t="str">
        <x:v>新运多-租赁4.5T</x:v>
      </x:c>
      <x:c r="I278" s="2" t="n">
        <x:v>2</x:v>
      </x:c>
      <x:c r="J278" s="2" t="str">
        <x:v>交投190辆4.5T冷链车</x:v>
      </x:c>
      <x:c r="K278" s="2" t="str">
        <x:v>2026-09-01 00:00:00</x:v>
      </x:c>
      <x:c r="L278" s="2" t="str">
        <x:v>2026-09-30 00:00:00</x:v>
      </x:c>
      <x:c r="M278" s="2" t="n">
        <x:v>30</x:v>
      </x:c>
      <x:c r="N278" s="7" t="n">
        <x:f>ROUND(V278*M278/'规则与名单'!$B$3,2)</x:f>
        <x:v>3000</x:v>
      </x:c>
      <x:c r="O278" s="7" t="n">
        <x:f>ROUND(SUMIFS('逐日取数依据'!$L$2:$L$8738,'逐日取数依据'!$A$2:$A$8738,AB278),2)</x:f>
        <x:v>642</x:v>
      </x:c>
      <x:c r="P278" s="2" t="n">
        <x:f>ROUND(O278/N278*100,2)</x:f>
        <x:v>21.4</x:v>
      </x:c>
      <x:c r="Q278" s="2" t="str">
        <x:f>IF(X278=M278,"待补里程",IF(O278&gt;=N278,"达标",IF(X278&gt;0,"已有里程未达标","未达标")))</x:f>
        <x:v>已有里程未达标</x:v>
      </x:c>
      <x:c r="R278" s="2" t="str">
        <x:v>进行中</x:v>
      </x:c>
      <x:c r="S278" s="2" t="str">
        <x:v>2026-04-25 00:00:00</x:v>
      </x:c>
      <x:c r="T278" s="2"/>
      <x:c r="U278" s="2"/>
      <x:c r="V278" s="2" t="n">
        <x:v>3000</x:v>
      </x:c>
      <x:c r="W278" s="7" t="n">
        <x:v>150</x:v>
      </x:c>
      <x:c r="X278" s="2" t="n">
        <x:f>SUMIFS('逐日取数依据'!$M$2:$M$8738,'逐日取数依据'!$A$2:$A$8738,AB278)</x:f>
        <x:v>20</x:v>
      </x:c>
      <x:c r="Y278" s="2" t="str">
        <x:v>否</x:v>
      </x:c>
      <x:c r="Z278" s="2" t="str">
        <x:v>否</x:v>
      </x:c>
      <x:c r="AA278" s="2" t="str">
        <x:f>IF(X278&gt;0,"仅累计已有数据，缺失不代表实际零里程","数据齐全")</x:f>
        <x:v>仅累计已有数据，缺失不代表实际零里程</x:v>
      </x:c>
      <x:c r="AB278" s="2" t="n">
        <x:v>278</x:v>
      </x:c>
      <x:c r="AC278" s="2" t="n">
        <x:v>30</x:v>
      </x:c>
      <x:c r="AD278" s="7" t="n">
        <x:v>3000</x:v>
      </x:c>
      <x:c r="AE278" s="2" t="str">
        <x:v>缺失20天；非测试日仪表4天；非测试日纯氢6天</x:v>
      </x:c>
    </x:row>
    <x:row r="279" ht="22" customHeight="1">
      <x:c r="A279" s="2" t="str">
        <x:v>粤AGP9738</x:v>
      </x:c>
      <x:c r="B279" s="2" t="n">
        <x:v>2026</x:v>
      </x:c>
      <x:c r="C279" s="2" t="n">
        <x:v>9</x:v>
      </x:c>
      <x:c r="D279" s="2" t="str">
        <x:v>业务三部</x:v>
      </x:c>
      <x:c r="E279" s="2" t="str">
        <x:v>吴纬涛</x:v>
      </x:c>
      <x:c r="F279" s="2" t="str">
        <x:v>广州新运多租赁有限公司</x:v>
      </x:c>
      <x:c r="G279" s="2" t="str">
        <x:v>LNZLHT2026060901-042</x:v>
      </x:c>
      <x:c r="H279" s="2" t="str">
        <x:v>新运多-租赁4.5T</x:v>
      </x:c>
      <x:c r="I279" s="2" t="n">
        <x:v>2</x:v>
      </x:c>
      <x:c r="J279" s="2" t="str">
        <x:v>交投190辆4.5T冷链车</x:v>
      </x:c>
      <x:c r="K279" s="2" t="str">
        <x:v>2026-09-01 00:00:00</x:v>
      </x:c>
      <x:c r="L279" s="2" t="str">
        <x:v>2026-09-30 00:00:00</x:v>
      </x:c>
      <x:c r="M279" s="2" t="n">
        <x:v>30</x:v>
      </x:c>
      <x:c r="N279" s="7" t="n">
        <x:f>ROUND(V279*M279/'规则与名单'!$B$3,2)</x:f>
        <x:v>3000</x:v>
      </x:c>
      <x:c r="O279" s="7" t="n">
        <x:f>ROUND(SUMIFS('逐日取数依据'!$L$2:$L$8738,'逐日取数依据'!$A$2:$A$8738,AB279),2)</x:f>
        <x:v>1951.8</x:v>
      </x:c>
      <x:c r="P279" s="2" t="n">
        <x:f>ROUND(O279/N279*100,2)</x:f>
        <x:v>65.06</x:v>
      </x:c>
      <x:c r="Q279" s="2" t="str">
        <x:f>IF(X279=M279,"待补里程",IF(O279&gt;=N279,"达标",IF(X279&gt;0,"已有里程未达标","未达标")))</x:f>
        <x:v>已有里程未达标</x:v>
      </x:c>
      <x:c r="R279" s="2" t="str">
        <x:v>进行中</x:v>
      </x:c>
      <x:c r="S279" s="2" t="str">
        <x:v>2026-04-25 00:00:00</x:v>
      </x:c>
      <x:c r="T279" s="2"/>
      <x:c r="U279" s="2"/>
      <x:c r="V279" s="2" t="n">
        <x:v>3000</x:v>
      </x:c>
      <x:c r="W279" s="7" t="n">
        <x:v>150</x:v>
      </x:c>
      <x:c r="X279" s="2" t="n">
        <x:f>SUMIFS('逐日取数依据'!$M$2:$M$8738,'逐日取数依据'!$A$2:$A$8738,AB279)</x:f>
        <x:v>13</x:v>
      </x:c>
      <x:c r="Y279" s="2" t="str">
        <x:v>否</x:v>
      </x:c>
      <x:c r="Z279" s="2" t="str">
        <x:v>否</x:v>
      </x:c>
      <x:c r="AA279" s="2" t="str">
        <x:f>IF(X279&gt;0,"仅累计已有数据，缺失不代表实际零里程","数据齐全")</x:f>
        <x:v>仅累计已有数据，缺失不代表实际零里程</x:v>
      </x:c>
      <x:c r="AB279" s="2" t="n">
        <x:v>279</x:v>
      </x:c>
      <x:c r="AC279" s="2" t="n">
        <x:v>30</x:v>
      </x:c>
      <x:c r="AD279" s="7" t="n">
        <x:v>3000</x:v>
      </x:c>
      <x:c r="AE279" s="2" t="str">
        <x:v>缺失13天；非测试日仪表3天；非测试日纯氢14天</x:v>
      </x:c>
    </x:row>
    <x:row r="280" ht="22" customHeight="1">
      <x:c r="A280" s="2" t="str">
        <x:v>粤AGP9756</x:v>
      </x:c>
      <x:c r="B280" s="2" t="n">
        <x:v>2026</x:v>
      </x:c>
      <x:c r="C280" s="2" t="n">
        <x:v>9</x:v>
      </x:c>
      <x:c r="D280" s="2" t="str">
        <x:v>业务三部</x:v>
      </x:c>
      <x:c r="E280" s="2" t="str">
        <x:v>吴纬涛</x:v>
      </x:c>
      <x:c r="F280" s="2" t="str">
        <x:v>广州市范来餐饮管理有限公司</x:v>
      </x:c>
      <x:c r="G280" s="2" t="str">
        <x:v>LNZLHT2026081201-042</x:v>
      </x:c>
      <x:c r="H280" s="2" t="str">
        <x:v>范来餐饮-租赁帕力安4.5T</x:v>
      </x:c>
      <x:c r="I280" s="2" t="n">
        <x:v>2</x:v>
      </x:c>
      <x:c r="J280" s="2" t="str">
        <x:v>交投190辆4.5T冷链车</x:v>
      </x:c>
      <x:c r="K280" s="2" t="str">
        <x:v>2026-09-01 00:00:00</x:v>
      </x:c>
      <x:c r="L280" s="2" t="str">
        <x:v>2026-09-30 00:00:00</x:v>
      </x:c>
      <x:c r="M280" s="2" t="n">
        <x:v>30</x:v>
      </x:c>
      <x:c r="N280" s="7" t="n">
        <x:f>ROUND(V280*M280/'规则与名单'!$B$3,2)</x:f>
        <x:v>3000</x:v>
      </x:c>
      <x:c r="O280" s="7" t="n">
        <x:f>ROUND(SUMIFS('逐日取数依据'!$L$2:$L$8738,'逐日取数依据'!$A$2:$A$8738,AB280),2)</x:f>
        <x:v>1203.4</x:v>
      </x:c>
      <x:c r="P280" s="2" t="n">
        <x:f>ROUND(O280/N280*100,2)</x:f>
        <x:v>40.11</x:v>
      </x:c>
      <x:c r="Q280" s="2" t="str">
        <x:f>IF(X280=M280,"待补里程",IF(O280&gt;=N280,"达标",IF(X280&gt;0,"已有里程未达标","未达标")))</x:f>
        <x:v>已有里程未达标</x:v>
      </x:c>
      <x:c r="R280" s="2" t="str">
        <x:v>进行中</x:v>
      </x:c>
      <x:c r="S280" s="2" t="str">
        <x:v>2026-08-29 00:00:00</x:v>
      </x:c>
      <x:c r="T280" s="2"/>
      <x:c r="U280" s="2"/>
      <x:c r="V280" s="2" t="n">
        <x:v>3000</x:v>
      </x:c>
      <x:c r="W280" s="7" t="n">
        <x:v>150</x:v>
      </x:c>
      <x:c r="X280" s="2" t="n">
        <x:f>SUMIFS('逐日取数依据'!$M$2:$M$8738,'逐日取数依据'!$A$2:$A$8738,AB280)</x:f>
        <x:v>7</x:v>
      </x:c>
      <x:c r="Y280" s="2" t="str">
        <x:v>是</x:v>
      </x:c>
      <x:c r="Z280" s="2" t="str">
        <x:v>否</x:v>
      </x:c>
      <x:c r="AA280" s="2" t="str">
        <x:f>IF(X280&gt;0,"仅累计已有数据，缺失不代表实际零里程","数据齐全")</x:f>
        <x:v>仅累计已有数据，缺失不代表实际零里程</x:v>
      </x:c>
      <x:c r="AB280" s="2" t="n">
        <x:v>280</x:v>
      </x:c>
      <x:c r="AC280" s="2" t="n">
        <x:v>30</x:v>
      </x:c>
      <x:c r="AD280" s="7" t="n">
        <x:v>3000</x:v>
      </x:c>
      <x:c r="AE280" s="2" t="str">
        <x:v>非测试日纯氢23天；缺失7天</x:v>
      </x:c>
    </x:row>
    <x:row r="281" ht="22" customHeight="1">
      <x:c r="A281" s="2" t="str">
        <x:v>粤AGP9787</x:v>
      </x:c>
      <x:c r="B281" s="2" t="n">
        <x:v>2026</x:v>
      </x:c>
      <x:c r="C281" s="2" t="n">
        <x:v>9</x:v>
      </x:c>
      <x:c r="D281" s="2" t="str">
        <x:v>业务三部</x:v>
      </x:c>
      <x:c r="E281" s="2" t="str">
        <x:v>吴纬涛</x:v>
      </x:c>
      <x:c r="F281" s="2" t="str">
        <x:v>广州市范来餐饮管理有限公司</x:v>
      </x:c>
      <x:c r="G281" s="2" t="str">
        <x:v>LNZLHT2026081201-042</x:v>
      </x:c>
      <x:c r="H281" s="2" t="str">
        <x:v>范来餐饮-租赁帕力安4.5T</x:v>
      </x:c>
      <x:c r="I281" s="2" t="n">
        <x:v>2</x:v>
      </x:c>
      <x:c r="J281" s="2" t="str">
        <x:v>交投190辆4.5T冷链车</x:v>
      </x:c>
      <x:c r="K281" s="2" t="str">
        <x:v>2026-09-01 00:00:00</x:v>
      </x:c>
      <x:c r="L281" s="2" t="str">
        <x:v>2026-09-30 00:00:00</x:v>
      </x:c>
      <x:c r="M281" s="2" t="n">
        <x:v>30</x:v>
      </x:c>
      <x:c r="N281" s="7" t="n">
        <x:f>ROUND(V281*M281/'规则与名单'!$B$3,2)</x:f>
        <x:v>3000</x:v>
      </x:c>
      <x:c r="O281" s="7" t="n">
        <x:f>ROUND(SUMIFS('逐日取数依据'!$L$2:$L$8738,'逐日取数依据'!$A$2:$A$8738,AB281),2)</x:f>
        <x:v>1377.1</x:v>
      </x:c>
      <x:c r="P281" s="2" t="n">
        <x:f>ROUND(O281/N281*100,2)</x:f>
        <x:v>45.9</x:v>
      </x:c>
      <x:c r="Q281" s="2" t="str">
        <x:f>IF(X281=M281,"待补里程",IF(O281&gt;=N281,"达标",IF(X281&gt;0,"已有里程未达标","未达标")))</x:f>
        <x:v>已有里程未达标</x:v>
      </x:c>
      <x:c r="R281" s="2" t="str">
        <x:v>进行中</x:v>
      </x:c>
      <x:c r="S281" s="2" t="str">
        <x:v>2026-08-29 00:00:00</x:v>
      </x:c>
      <x:c r="T281" s="2"/>
      <x:c r="U281" s="2"/>
      <x:c r="V281" s="2" t="n">
        <x:v>3000</x:v>
      </x:c>
      <x:c r="W281" s="7" t="n">
        <x:v>150</x:v>
      </x:c>
      <x:c r="X281" s="2" t="n">
        <x:f>SUMIFS('逐日取数依据'!$M$2:$M$8738,'逐日取数依据'!$A$2:$A$8738,AB281)</x:f>
        <x:v>4</x:v>
      </x:c>
      <x:c r="Y281" s="2" t="str">
        <x:v>是</x:v>
      </x:c>
      <x:c r="Z281" s="2" t="str">
        <x:v>否</x:v>
      </x:c>
      <x:c r="AA281" s="2" t="str">
        <x:f>IF(X281&gt;0,"仅累计已有数据，缺失不代表实际零里程","数据齐全")</x:f>
        <x:v>仅累计已有数据，缺失不代表实际零里程</x:v>
      </x:c>
      <x:c r="AB281" s="2" t="n">
        <x:v>281</x:v>
      </x:c>
      <x:c r="AC281" s="2" t="n">
        <x:v>30</x:v>
      </x:c>
      <x:c r="AD281" s="7" t="n">
        <x:v>3000</x:v>
      </x:c>
      <x:c r="AE281" s="2" t="str">
        <x:v>非测试日纯氢26天；缺失4天</x:v>
      </x:c>
    </x:row>
    <x:row r="282" ht="22" customHeight="1">
      <x:c r="A282" s="2" t="str">
        <x:v>粤AGP9788</x:v>
      </x:c>
      <x:c r="B282" s="2" t="n">
        <x:v>2026</x:v>
      </x:c>
      <x:c r="C282" s="2" t="n">
        <x:v>9</x:v>
      </x:c>
      <x:c r="D282" s="2" t="str">
        <x:v>业务三部</x:v>
      </x:c>
      <x:c r="E282" s="2" t="str">
        <x:v>吴纬涛</x:v>
      </x:c>
      <x:c r="F282" s="2" t="str">
        <x:v>广州新运多租赁有限公司</x:v>
      </x:c>
      <x:c r="G282" s="2" t="str">
        <x:v>LNZLHT2026060901-042</x:v>
      </x:c>
      <x:c r="H282" s="2" t="str">
        <x:v>新运多-租赁4.5T</x:v>
      </x:c>
      <x:c r="I282" s="2" t="n">
        <x:v>2</x:v>
      </x:c>
      <x:c r="J282" s="2" t="str">
        <x:v>交投190辆4.5T冷链车</x:v>
      </x:c>
      <x:c r="K282" s="2" t="str">
        <x:v>2026-09-01 00:00:00</x:v>
      </x:c>
      <x:c r="L282" s="2" t="str">
        <x:v>2026-09-30 00:00:00</x:v>
      </x:c>
      <x:c r="M282" s="2" t="n">
        <x:v>30</x:v>
      </x:c>
      <x:c r="N282" s="7" t="n">
        <x:f>ROUND(V282*M282/'规则与名单'!$B$3,2)</x:f>
        <x:v>3000</x:v>
      </x:c>
      <x:c r="O282" s="7" t="n">
        <x:f>ROUND(SUMIFS('逐日取数依据'!$L$2:$L$8738,'逐日取数依据'!$A$2:$A$8738,AB282),2)</x:f>
        <x:v>5713.4</x:v>
      </x:c>
      <x:c r="P282" s="2" t="n">
        <x:f>ROUND(O282/N282*100,2)</x:f>
        <x:v>190.45</x:v>
      </x:c>
      <x:c r="Q282" s="2" t="str">
        <x:f>IF(X282=M282,"待补里程",IF(O282&gt;=N282,"达标",IF(X282&gt;0,"已有里程未达标","未达标")))</x:f>
        <x:v>达标</x:v>
      </x:c>
      <x:c r="R282" s="2" t="str">
        <x:v>进行中</x:v>
      </x:c>
      <x:c r="S282" s="2" t="str">
        <x:v>2026-04-25 00:00:00</x:v>
      </x:c>
      <x:c r="T282" s="2"/>
      <x:c r="U282" s="2"/>
      <x:c r="V282" s="2" t="n">
        <x:v>3000</x:v>
      </x:c>
      <x:c r="W282" s="7" t="n">
        <x:v>150</x:v>
      </x:c>
      <x:c r="X282" s="2" t="n">
        <x:f>SUMIFS('逐日取数依据'!$M$2:$M$8738,'逐日取数依据'!$A$2:$A$8738,AB282)</x:f>
        <x:v>0</x:v>
      </x:c>
      <x:c r="Y282" s="2" t="str">
        <x:v>否</x:v>
      </x:c>
      <x:c r="Z282" s="2" t="str">
        <x:v>否</x:v>
      </x:c>
      <x:c r="AA282" s="2" t="str">
        <x:f>IF(X282&gt;0,"仅累计已有数据，缺失不代表实际零里程","数据齐全")</x:f>
        <x:v>数据齐全</x:v>
      </x:c>
      <x:c r="AB282" s="2" t="n">
        <x:v>282</x:v>
      </x:c>
      <x:c r="AC282" s="2" t="n">
        <x:v>30</x:v>
      </x:c>
      <x:c r="AD282" s="7" t="n">
        <x:v>3000</x:v>
      </x:c>
      <x:c r="AE282" s="2" t="str">
        <x:v>非测试日纯氢30天</x:v>
      </x:c>
    </x:row>
    <x:row r="283" ht="22" customHeight="1">
      <x:c r="A283" s="2" t="str">
        <x:v>粤AGP9790</x:v>
      </x:c>
      <x:c r="B283" s="2" t="n">
        <x:v>2026</x:v>
      </x:c>
      <x:c r="C283" s="2" t="n">
        <x:v>9</x:v>
      </x:c>
      <x:c r="D283" s="2" t="str">
        <x:v>业务三部</x:v>
      </x:c>
      <x:c r="E283" s="2" t="str">
        <x:v>吴纬涛</x:v>
      </x:c>
      <x:c r="F283" s="2" t="str">
        <x:v>广州佳晟餐饮服务有限公司</x:v>
      </x:c>
      <x:c r="G283" s="2" t="str">
        <x:v>LNZLHT2026082401-042</x:v>
      </x:c>
      <x:c r="H283" s="2" t="str">
        <x:v>佳晟-租赁帕力安4.5T</x:v>
      </x:c>
      <x:c r="I283" s="2" t="n">
        <x:v>3</x:v>
      </x:c>
      <x:c r="J283" s="2" t="str">
        <x:v>羚牛136辆4.5T冷链车</x:v>
      </x:c>
      <x:c r="K283" s="2" t="str">
        <x:v>2026-09-01 00:00:00</x:v>
      </x:c>
      <x:c r="L283" s="2" t="str">
        <x:v>2026-09-30 00:00:00</x:v>
      </x:c>
      <x:c r="M283" s="2" t="n">
        <x:v>30</x:v>
      </x:c>
      <x:c r="N283" s="7" t="n">
        <x:f>ROUND(V283*M283/'规则与名单'!$B$3,2)</x:f>
        <x:v>5000</x:v>
      </x:c>
      <x:c r="O283" s="7" t="n">
        <x:f>ROUND(SUMIFS('逐日取数依据'!$L$2:$L$8738,'逐日取数依据'!$A$2:$A$8738,AB283),2)</x:f>
        <x:v>2123.9</x:v>
      </x:c>
      <x:c r="P283" s="2" t="n">
        <x:f>ROUND(O283/N283*100,2)</x:f>
        <x:v>42.48</x:v>
      </x:c>
      <x:c r="Q283" s="2" t="str">
        <x:f>IF(X283=M283,"待补里程",IF(O283&gt;=N283,"达标",IF(X283&gt;0,"已有里程未达标","未达标")))</x:f>
        <x:v>已有里程未达标</x:v>
      </x:c>
      <x:c r="R283" s="2" t="str">
        <x:v>进行中</x:v>
      </x:c>
      <x:c r="S283" s="2" t="str">
        <x:v>2026-08-29 00:00:00</x:v>
      </x:c>
      <x:c r="T283" s="2"/>
      <x:c r="U283" s="2"/>
      <x:c r="V283" s="2" t="n">
        <x:v>5000</x:v>
      </x:c>
      <x:c r="W283" s="7" t="n">
        <x:v>300</x:v>
      </x:c>
      <x:c r="X283" s="2" t="n">
        <x:f>SUMIFS('逐日取数依据'!$M$2:$M$8738,'逐日取数依据'!$A$2:$A$8738,AB283)</x:f>
        <x:v>2</x:v>
      </x:c>
      <x:c r="Y283" s="2" t="str">
        <x:v>是</x:v>
      </x:c>
      <x:c r="Z283" s="2" t="str">
        <x:v>否</x:v>
      </x:c>
      <x:c r="AA283" s="2" t="str">
        <x:f>IF(X283&gt;0,"仅累计已有数据，缺失不代表实际零里程","数据齐全")</x:f>
        <x:v>仅累计已有数据，缺失不代表实际零里程</x:v>
      </x:c>
      <x:c r="AB283" s="2" t="n">
        <x:v>283</x:v>
      </x:c>
      <x:c r="AC283" s="2" t="n">
        <x:v>30</x:v>
      </x:c>
      <x:c r="AD283" s="7" t="n">
        <x:v>5000</x:v>
      </x:c>
      <x:c r="AE283" s="2" t="str">
        <x:v>非测试日纯氢28天；缺失2天</x:v>
      </x:c>
    </x:row>
    <x:row r="284" ht="22" customHeight="1">
      <x:c r="A284" s="2" t="str">
        <x:v>粤AGP9817</x:v>
      </x:c>
      <x:c r="B284" s="2" t="n">
        <x:v>2026</x:v>
      </x:c>
      <x:c r="C284" s="2" t="n">
        <x:v>9</x:v>
      </x:c>
      <x:c r="D284" s="2" t="str">
        <x:v>业务三部</x:v>
      </x:c>
      <x:c r="E284" s="2" t="str">
        <x:v>吴纬涛</x:v>
      </x:c>
      <x:c r="F284" s="2" t="str">
        <x:v>广州市晨康贸易发展有限公司</x:v>
      </x:c>
      <x:c r="G284" s="2" t="str">
        <x:v>LNZLHT2026041401-042</x:v>
      </x:c>
      <x:c r="H284" s="2" t="str">
        <x:v>晨康-租赁帕力安4.5T</x:v>
      </x:c>
      <x:c r="I284" s="2" t="n">
        <x:v>3</x:v>
      </x:c>
      <x:c r="J284" s="2" t="str">
        <x:v>羚牛136辆4.5T冷链车</x:v>
      </x:c>
      <x:c r="K284" s="2" t="str">
        <x:v>2026-09-01 00:00:00</x:v>
      </x:c>
      <x:c r="L284" s="2" t="str">
        <x:v>2026-09-30 00:00:00</x:v>
      </x:c>
      <x:c r="M284" s="2" t="n">
        <x:v>30</x:v>
      </x:c>
      <x:c r="N284" s="7" t="n">
        <x:f>ROUND(V284*M284/'规则与名单'!$B$3,2)</x:f>
        <x:v>5000</x:v>
      </x:c>
      <x:c r="O284" s="7" t="n">
        <x:f>ROUND(SUMIFS('逐日取数依据'!$L$2:$L$8738,'逐日取数依据'!$A$2:$A$8738,AB284),2)</x:f>
        <x:v>1678.2</x:v>
      </x:c>
      <x:c r="P284" s="2" t="n">
        <x:f>ROUND(O284/N284*100,2)</x:f>
        <x:v>33.56</x:v>
      </x:c>
      <x:c r="Q284" s="2" t="str">
        <x:f>IF(X284=M284,"待补里程",IF(O284&gt;=N284,"达标",IF(X284&gt;0,"已有里程未达标","未达标")))</x:f>
        <x:v>已有里程未达标</x:v>
      </x:c>
      <x:c r="R284" s="2" t="str">
        <x:v>进行中</x:v>
      </x:c>
      <x:c r="S284" s="2" t="str">
        <x:v>2026-08-02 00:00:00</x:v>
      </x:c>
      <x:c r="T284" s="2"/>
      <x:c r="U284" s="2"/>
      <x:c r="V284" s="2" t="n">
        <x:v>5000</x:v>
      </x:c>
      <x:c r="W284" s="7" t="n">
        <x:v>260</x:v>
      </x:c>
      <x:c r="X284" s="2" t="n">
        <x:f>SUMIFS('逐日取数依据'!$M$2:$M$8738,'逐日取数依据'!$A$2:$A$8738,AB284)</x:f>
        <x:v>4</x:v>
      </x:c>
      <x:c r="Y284" s="2" t="str">
        <x:v>否</x:v>
      </x:c>
      <x:c r="Z284" s="2" t="str">
        <x:v>否</x:v>
      </x:c>
      <x:c r="AA284" s="2" t="str">
        <x:f>IF(X284&gt;0,"仅累计已有数据，缺失不代表实际零里程","数据齐全")</x:f>
        <x:v>仅累计已有数据，缺失不代表实际零里程</x:v>
      </x:c>
      <x:c r="AB284" s="2" t="n">
        <x:v>284</x:v>
      </x:c>
      <x:c r="AC284" s="2" t="n">
        <x:v>30</x:v>
      </x:c>
      <x:c r="AD284" s="7" t="n">
        <x:v>5000</x:v>
      </x:c>
      <x:c r="AE284" s="2" t="str">
        <x:v>非测试日纯氢25天；非测试日仪表1天；缺失4天</x:v>
      </x:c>
    </x:row>
    <x:row r="285" ht="22" customHeight="1">
      <x:c r="A285" s="2" t="str">
        <x:v>粤AGQ1308</x:v>
      </x:c>
      <x:c r="B285" s="2" t="n">
        <x:v>2026</x:v>
      </x:c>
      <x:c r="C285" s="2" t="n">
        <x:v>9</x:v>
      </x:c>
      <x:c r="D285" s="2" t="str">
        <x:v>业务三部</x:v>
      </x:c>
      <x:c r="E285" s="2" t="str">
        <x:v>吴纬涛</x:v>
      </x:c>
      <x:c r="F285" s="2" t="str">
        <x:v>广州市福禧农业发展有限公司</x:v>
      </x:c>
      <x:c r="G285" s="2" t="str">
        <x:v>LNZLHT2025032802</x:v>
      </x:c>
      <x:c r="H285" s="2" t="str">
        <x:v>福禧（帕力安4.5T*1）</x:v>
      </x:c>
      <x:c r="I285" s="2" t="n">
        <x:v>2</x:v>
      </x:c>
      <x:c r="J285" s="2" t="str">
        <x:v>交投190辆4.5T冷链车</x:v>
      </x:c>
      <x:c r="K285" s="2" t="str">
        <x:v>2026-09-01 00:00:00</x:v>
      </x:c>
      <x:c r="L285" s="2" t="str">
        <x:v>2026-09-30 00:00:00</x:v>
      </x:c>
      <x:c r="M285" s="2" t="n">
        <x:v>30</x:v>
      </x:c>
      <x:c r="N285" s="7" t="n">
        <x:f>ROUND(V285*M285/'规则与名单'!$B$3,2)</x:f>
        <x:v>3000</x:v>
      </x:c>
      <x:c r="O285" s="7" t="n">
        <x:f>ROUND(SUMIFS('逐日取数依据'!$L$2:$L$8738,'逐日取数依据'!$A$2:$A$8738,AB285),2)</x:f>
        <x:v>2853.1</x:v>
      </x:c>
      <x:c r="P285" s="2" t="n">
        <x:f>ROUND(O285/N285*100,2)</x:f>
        <x:v>95.1</x:v>
      </x:c>
      <x:c r="Q285" s="2" t="str">
        <x:f>IF(X285=M285,"待补里程",IF(O285&gt;=N285,"达标",IF(X285&gt;0,"已有里程未达标","未达标")))</x:f>
        <x:v>已有里程未达标</x:v>
      </x:c>
      <x:c r="R285" s="2" t="str">
        <x:v>进行中</x:v>
      </x:c>
      <x:c r="S285" s="2" t="str">
        <x:v>2025-03-01 00:00:00</x:v>
      </x:c>
      <x:c r="T285" s="2"/>
      <x:c r="U285" s="2"/>
      <x:c r="V285" s="2" t="n">
        <x:v>3000</x:v>
      </x:c>
      <x:c r="W285" s="7" t="n">
        <x:v>150</x:v>
      </x:c>
      <x:c r="X285" s="2" t="n">
        <x:f>SUMIFS('逐日取数依据'!$M$2:$M$8738,'逐日取数依据'!$A$2:$A$8738,AB285)</x:f>
        <x:v>5</x:v>
      </x:c>
      <x:c r="Y285" s="2" t="str">
        <x:v>否</x:v>
      </x:c>
      <x:c r="Z285" s="2" t="str">
        <x:v>否</x:v>
      </x:c>
      <x:c r="AA285" s="2" t="str">
        <x:f>IF(X285&gt;0,"仅累计已有数据，缺失不代表实际零里程","数据齐全")</x:f>
        <x:v>仅累计已有数据，缺失不代表实际零里程</x:v>
      </x:c>
      <x:c r="AB285" s="2" t="n">
        <x:v>285</x:v>
      </x:c>
      <x:c r="AC285" s="2" t="n">
        <x:v>30</x:v>
      </x:c>
      <x:c r="AD285" s="7" t="n">
        <x:v>3000</x:v>
      </x:c>
      <x:c r="AE285" s="2" t="str">
        <x:v>非测试日纯氢25天；缺失5天</x:v>
      </x:c>
    </x:row>
    <x:row r="286" ht="22" customHeight="1">
      <x:c r="A286" s="2" t="str">
        <x:v>粤AGQ5819</x:v>
      </x:c>
      <x:c r="B286" s="2" t="n">
        <x:v>2026</x:v>
      </x:c>
      <x:c r="C286" s="2" t="n">
        <x:v>9</x:v>
      </x:c>
      <x:c r="D286" s="2" t="str">
        <x:v>业务三部</x:v>
      </x:c>
      <x:c r="E286" s="2" t="str">
        <x:v>吴纬涛</x:v>
      </x:c>
      <x:c r="F286" s="2" t="str">
        <x:v>广州星达供应链管理有限公司</x:v>
      </x:c>
      <x:c r="G286" s="2" t="str">
        <x:v>LNZLHT2026011305-042</x:v>
      </x:c>
      <x:c r="H286" s="2" t="str">
        <x:v>星达-3万公里</x:v>
      </x:c>
      <x:c r="I286" s="2" t="n">
        <x:v>2</x:v>
      </x:c>
      <x:c r="J286" s="2" t="str">
        <x:v>交投190辆4.5T冷链车</x:v>
      </x:c>
      <x:c r="K286" s="2" t="str">
        <x:v>2026-09-01 00:00:00</x:v>
      </x:c>
      <x:c r="L286" s="2" t="str">
        <x:v>2026-09-30 00:00:00</x:v>
      </x:c>
      <x:c r="M286" s="2" t="n">
        <x:v>30</x:v>
      </x:c>
      <x:c r="N286" s="7" t="n">
        <x:f>ROUND(V286*M286/'规则与名单'!$B$3,2)</x:f>
        <x:v>3000</x:v>
      </x:c>
      <x:c r="O286" s="7" t="n">
        <x:f>ROUND(SUMIFS('逐日取数依据'!$L$2:$L$8738,'逐日取数依据'!$A$2:$A$8738,AB286),2)</x:f>
        <x:v>4886.5</x:v>
      </x:c>
      <x:c r="P286" s="2" t="n">
        <x:f>ROUND(O286/N286*100,2)</x:f>
        <x:v>162.88</x:v>
      </x:c>
      <x:c r="Q286" s="2" t="str">
        <x:f>IF(X286=M286,"待补里程",IF(O286&gt;=N286,"达标",IF(X286&gt;0,"已有里程未达标","未达标")))</x:f>
        <x:v>达标</x:v>
      </x:c>
      <x:c r="R286" s="2" t="str">
        <x:v>进行中</x:v>
      </x:c>
      <x:c r="S286" s="2" t="str">
        <x:v>2026-02-09 00:00:00</x:v>
      </x:c>
      <x:c r="T286" s="2"/>
      <x:c r="U286" s="2"/>
      <x:c r="V286" s="2" t="n">
        <x:v>3000</x:v>
      </x:c>
      <x:c r="W286" s="7" t="n">
        <x:v>150</x:v>
      </x:c>
      <x:c r="X286" s="2" t="n">
        <x:f>SUMIFS('逐日取数依据'!$M$2:$M$8738,'逐日取数依据'!$A$2:$A$8738,AB286)</x:f>
        <x:v>6</x:v>
      </x:c>
      <x:c r="Y286" s="2" t="str">
        <x:v>否</x:v>
      </x:c>
      <x:c r="Z286" s="2" t="str">
        <x:v>否</x:v>
      </x:c>
      <x:c r="AA286" s="2" t="str">
        <x:f>IF(X286&gt;0,"仅累计已有数据，缺失不代表实际零里程","数据齐全")</x:f>
        <x:v>仅累计已有数据，缺失不代表实际零里程</x:v>
      </x:c>
      <x:c r="AB286" s="2" t="n">
        <x:v>286</x:v>
      </x:c>
      <x:c r="AC286" s="2" t="n">
        <x:v>30</x:v>
      </x:c>
      <x:c r="AD286" s="7" t="n">
        <x:v>3000</x:v>
      </x:c>
      <x:c r="AE286" s="2" t="str">
        <x:v>非测试日纯氢24天；缺失6天</x:v>
      </x:c>
    </x:row>
    <x:row r="287" ht="22" customHeight="1">
      <x:c r="A287" s="2" t="str">
        <x:v>粤AGR0298</x:v>
      </x:c>
      <x:c r="B287" s="2" t="n">
        <x:v>2026</x:v>
      </x:c>
      <x:c r="C287" s="2" t="n">
        <x:v>9</x:v>
      </x:c>
      <x:c r="D287" s="2" t="str">
        <x:v>业务三部</x:v>
      </x:c>
      <x:c r="E287" s="2" t="str">
        <x:v>吴纬涛</x:v>
      </x:c>
      <x:c r="F287" s="2" t="str">
        <x:v>广州市范来餐饮管理有限公司</x:v>
      </x:c>
      <x:c r="G287" s="2" t="str">
        <x:v>LNZLHT2026081201-042</x:v>
      </x:c>
      <x:c r="H287" s="2" t="str">
        <x:v>范来餐饮-租赁帕力安4.5T</x:v>
      </x:c>
      <x:c r="I287" s="2" t="n">
        <x:v>2</x:v>
      </x:c>
      <x:c r="J287" s="2" t="str">
        <x:v>交投190辆4.5T冷链车</x:v>
      </x:c>
      <x:c r="K287" s="2" t="str">
        <x:v>2026-09-01 00:00:00</x:v>
      </x:c>
      <x:c r="L287" s="2" t="str">
        <x:v>2026-09-30 00:00:00</x:v>
      </x:c>
      <x:c r="M287" s="2" t="n">
        <x:v>30</x:v>
      </x:c>
      <x:c r="N287" s="7" t="n">
        <x:f>ROUND(V287*M287/'规则与名单'!$B$3,2)</x:f>
        <x:v>3000</x:v>
      </x:c>
      <x:c r="O287" s="7" t="n">
        <x:f>ROUND(SUMIFS('逐日取数依据'!$L$2:$L$8738,'逐日取数依据'!$A$2:$A$8738,AB287),2)</x:f>
        <x:v>693.8</x:v>
      </x:c>
      <x:c r="P287" s="2" t="n">
        <x:f>ROUND(O287/N287*100,2)</x:f>
        <x:v>23.13</x:v>
      </x:c>
      <x:c r="Q287" s="2" t="str">
        <x:f>IF(X287=M287,"待补里程",IF(O287&gt;=N287,"达标",IF(X287&gt;0,"已有里程未达标","未达标")))</x:f>
        <x:v>已有里程未达标</x:v>
      </x:c>
      <x:c r="R287" s="2" t="str">
        <x:v>已完成</x:v>
      </x:c>
      <x:c r="S287" s="2" t="str">
        <x:v>2026-08-29 00:00:00</x:v>
      </x:c>
      <x:c r="T287" s="2"/>
      <x:c r="U287" s="2" t="str">
        <x:v>2026-09-30 00:00:00</x:v>
      </x:c>
      <x:c r="V287" s="2" t="n">
        <x:v>3000</x:v>
      </x:c>
      <x:c r="W287" s="7" t="n">
        <x:v>150</x:v>
      </x:c>
      <x:c r="X287" s="2" t="n">
        <x:f>SUMIFS('逐日取数依据'!$M$2:$M$8738,'逐日取数依据'!$A$2:$A$8738,AB287)</x:f>
        <x:v>5</x:v>
      </x:c>
      <x:c r="Y287" s="2" t="str">
        <x:v>是</x:v>
      </x:c>
      <x:c r="Z287" s="2" t="str">
        <x:v>否</x:v>
      </x:c>
      <x:c r="AA287" s="2" t="str">
        <x:f>IF(X287&gt;0,"仅累计已有数据，缺失不代表实际零里程","数据齐全")</x:f>
        <x:v>仅累计已有数据，缺失不代表实际零里程</x:v>
      </x:c>
      <x:c r="AB287" s="2" t="n">
        <x:v>287</x:v>
      </x:c>
      <x:c r="AC287" s="2" t="n">
        <x:v>30</x:v>
      </x:c>
      <x:c r="AD287" s="7" t="n">
        <x:v>3000</x:v>
      </x:c>
      <x:c r="AE287" s="2" t="str">
        <x:v>非测试日纯氢24天；缺失5天；非测试日仪表1天</x:v>
      </x:c>
    </x:row>
    <x:row r="288" ht="22" customHeight="1">
      <x:c r="A288" s="2" t="str">
        <x:v>粤AGR1586</x:v>
      </x:c>
      <x:c r="B288" s="2" t="n">
        <x:v>2026</x:v>
      </x:c>
      <x:c r="C288" s="2" t="n">
        <x:v>9</x:v>
      </x:c>
      <x:c r="D288" s="2" t="str">
        <x:v>业务三部</x:v>
      </x:c>
      <x:c r="E288" s="2" t="str">
        <x:v>吴纬涛</x:v>
      </x:c>
      <x:c r="F288" s="2" t="str">
        <x:v>广州新运多租赁有限公司</x:v>
      </x:c>
      <x:c r="G288" s="2" t="str">
        <x:v>LNZLHT2026060901-042</x:v>
      </x:c>
      <x:c r="H288" s="2" t="str">
        <x:v>新运多-租赁4.5T</x:v>
      </x:c>
      <x:c r="I288" s="2" t="n">
        <x:v>2</x:v>
      </x:c>
      <x:c r="J288" s="2" t="str">
        <x:v>交投190辆4.5T冷链车</x:v>
      </x:c>
      <x:c r="K288" s="2" t="str">
        <x:v>2026-09-01 00:00:00</x:v>
      </x:c>
      <x:c r="L288" s="2" t="str">
        <x:v>2026-09-30 00:00:00</x:v>
      </x:c>
      <x:c r="M288" s="2" t="n">
        <x:v>30</x:v>
      </x:c>
      <x:c r="N288" s="7" t="n">
        <x:f>ROUND(V288*M288/'规则与名单'!$B$3,2)</x:f>
        <x:v>3000</x:v>
      </x:c>
      <x:c r="O288" s="7" t="n">
        <x:f>ROUND(SUMIFS('逐日取数依据'!$L$2:$L$8738,'逐日取数依据'!$A$2:$A$8738,AB288),2)</x:f>
        <x:v>0</x:v>
      </x:c>
      <x:c r="P288" s="2" t="n">
        <x:f>ROUND(O288/N288*100,2)</x:f>
        <x:v>0</x:v>
      </x:c>
      <x:c r="Q288" s="2" t="str">
        <x:f>IF(X288=M288,"待补里程",IF(O288&gt;=N288,"达标",IF(X288&gt;0,"已有里程未达标","未达标")))</x:f>
        <x:v>待补里程</x:v>
      </x:c>
      <x:c r="R288" s="2" t="str">
        <x:v>进行中</x:v>
      </x:c>
      <x:c r="S288" s="2" t="str">
        <x:v>2026-06-11 00:00:00</x:v>
      </x:c>
      <x:c r="T288" s="2"/>
      <x:c r="U288" s="2"/>
      <x:c r="V288" s="2" t="n">
        <x:v>3000</x:v>
      </x:c>
      <x:c r="W288" s="7" t="n">
        <x:v>150</x:v>
      </x:c>
      <x:c r="X288" s="2" t="n">
        <x:f>SUMIFS('逐日取数依据'!$M$2:$M$8738,'逐日取数依据'!$A$2:$A$8738,AB288)</x:f>
        <x:v>30</x:v>
      </x:c>
      <x:c r="Y288" s="2" t="str">
        <x:v>否</x:v>
      </x:c>
      <x:c r="Z288" s="2" t="str">
        <x:v>否</x:v>
      </x:c>
      <x:c r="AA288" s="2" t="str">
        <x:f>IF(X288&gt;0,"仅累计已有数据，缺失不代表实际零里程","数据齐全")</x:f>
        <x:v>仅累计已有数据，缺失不代表实际零里程</x:v>
      </x:c>
      <x:c r="AB288" s="2" t="n">
        <x:v>288</x:v>
      </x:c>
      <x:c r="AC288" s="2" t="n">
        <x:v>30</x:v>
      </x:c>
      <x:c r="AD288" s="7" t="n">
        <x:v>3000</x:v>
      </x:c>
      <x:c r="AE288" s="2" t="str">
        <x:v>缺失30天</x:v>
      </x:c>
    </x:row>
    <x:row r="289" ht="22" customHeight="1">
      <x:c r="A289" s="2" t="str">
        <x:v>粤AGR3098</x:v>
      </x:c>
      <x:c r="B289" s="2" t="n">
        <x:v>2026</x:v>
      </x:c>
      <x:c r="C289" s="2" t="n">
        <x:v>9</x:v>
      </x:c>
      <x:c r="D289" s="2" t="str">
        <x:v>业务三部</x:v>
      </x:c>
      <x:c r="E289" s="2" t="str">
        <x:v>吴纬涛</x:v>
      </x:c>
      <x:c r="F289" s="2" t="str">
        <x:v>广州新运多租赁有限公司</x:v>
      </x:c>
      <x:c r="G289" s="2" t="str">
        <x:v>LNZLHT2026060901-042</x:v>
      </x:c>
      <x:c r="H289" s="2" t="str">
        <x:v>新运多-租赁4.5T</x:v>
      </x:c>
      <x:c r="I289" s="2" t="n">
        <x:v>2</x:v>
      </x:c>
      <x:c r="J289" s="2" t="str">
        <x:v>交投190辆4.5T冷链车</x:v>
      </x:c>
      <x:c r="K289" s="2" t="str">
        <x:v>2026-09-01 00:00:00</x:v>
      </x:c>
      <x:c r="L289" s="2" t="str">
        <x:v>2026-09-30 00:00:00</x:v>
      </x:c>
      <x:c r="M289" s="2" t="n">
        <x:v>30</x:v>
      </x:c>
      <x:c r="N289" s="7" t="n">
        <x:f>ROUND(V289*M289/'规则与名单'!$B$3,2)</x:f>
        <x:v>3000</x:v>
      </x:c>
      <x:c r="O289" s="7" t="n">
        <x:f>ROUND(SUMIFS('逐日取数依据'!$L$2:$L$8738,'逐日取数依据'!$A$2:$A$8738,AB289),2)</x:f>
        <x:v>6010.3</x:v>
      </x:c>
      <x:c r="P289" s="2" t="n">
        <x:f>ROUND(O289/N289*100,2)</x:f>
        <x:v>200.34</x:v>
      </x:c>
      <x:c r="Q289" s="2" t="str">
        <x:f>IF(X289=M289,"待补里程",IF(O289&gt;=N289,"达标",IF(X289&gt;0,"已有里程未达标","未达标")))</x:f>
        <x:v>达标</x:v>
      </x:c>
      <x:c r="R289" s="2" t="str">
        <x:v>进行中</x:v>
      </x:c>
      <x:c r="S289" s="2" t="str">
        <x:v>2026-06-11 00:00:00</x:v>
      </x:c>
      <x:c r="T289" s="2"/>
      <x:c r="U289" s="2"/>
      <x:c r="V289" s="2" t="n">
        <x:v>3000</x:v>
      </x:c>
      <x:c r="W289" s="7" t="n">
        <x:v>150</x:v>
      </x:c>
      <x:c r="X289" s="2" t="n">
        <x:f>SUMIFS('逐日取数依据'!$M$2:$M$8738,'逐日取数依据'!$A$2:$A$8738,AB289)</x:f>
        <x:v>0</x:v>
      </x:c>
      <x:c r="Y289" s="2" t="str">
        <x:v>否</x:v>
      </x:c>
      <x:c r="Z289" s="2" t="str">
        <x:v>否</x:v>
      </x:c>
      <x:c r="AA289" s="2" t="str">
        <x:f>IF(X289&gt;0,"仅累计已有数据，缺失不代表实际零里程","数据齐全")</x:f>
        <x:v>数据齐全</x:v>
      </x:c>
      <x:c r="AB289" s="2" t="n">
        <x:v>289</x:v>
      </x:c>
      <x:c r="AC289" s="2" t="n">
        <x:v>30</x:v>
      </x:c>
      <x:c r="AD289" s="7" t="n">
        <x:v>3000</x:v>
      </x:c>
      <x:c r="AE289" s="2" t="str">
        <x:v>非测试日纯氢30天</x:v>
      </x:c>
    </x:row>
    <x:row r="290" ht="22" customHeight="1">
      <x:c r="A290" s="2" t="str">
        <x:v>粤AGR5228</x:v>
      </x:c>
      <x:c r="B290" s="2" t="n">
        <x:v>2026</x:v>
      </x:c>
      <x:c r="C290" s="2" t="n">
        <x:v>9</x:v>
      </x:c>
      <x:c r="D290" s="2" t="str">
        <x:v>业务三部</x:v>
      </x:c>
      <x:c r="E290" s="2" t="str">
        <x:v>吴纬涛</x:v>
      </x:c>
      <x:c r="F290" s="2" t="str">
        <x:v>广州市德利新隆生鲜食品有限公司</x:v>
      </x:c>
      <x:c r="G290" s="2" t="str">
        <x:v>LNZLHT2026082601-042</x:v>
      </x:c>
      <x:c r="H290" s="2" t="str">
        <x:v>德利新隆生鲜-租赁帕力安4.5T</x:v>
      </x:c>
      <x:c r="I290" s="2" t="n">
        <x:v>2</x:v>
      </x:c>
      <x:c r="J290" s="2" t="str">
        <x:v>交投190辆4.5T冷链车</x:v>
      </x:c>
      <x:c r="K290" s="2" t="str">
        <x:v>2026-09-01 00:00:00</x:v>
      </x:c>
      <x:c r="L290" s="2" t="str">
        <x:v>2026-09-30 00:00:00</x:v>
      </x:c>
      <x:c r="M290" s="2" t="n">
        <x:v>30</x:v>
      </x:c>
      <x:c r="N290" s="7" t="n">
        <x:f>ROUND(V290*M290/'规则与名单'!$B$3,2)</x:f>
        <x:v>3000</x:v>
      </x:c>
      <x:c r="O290" s="7" t="n">
        <x:f>ROUND(SUMIFS('逐日取数依据'!$L$2:$L$8738,'逐日取数依据'!$A$2:$A$8738,AB290),2)</x:f>
        <x:v>4690.2</x:v>
      </x:c>
      <x:c r="P290" s="2" t="n">
        <x:f>ROUND(O290/N290*100,2)</x:f>
        <x:v>156.34</x:v>
      </x:c>
      <x:c r="Q290" s="2" t="str">
        <x:f>IF(X290=M290,"待补里程",IF(O290&gt;=N290,"达标",IF(X290&gt;0,"已有里程未达标","未达标")))</x:f>
        <x:v>达标</x:v>
      </x:c>
      <x:c r="R290" s="2" t="str">
        <x:v>进行中</x:v>
      </x:c>
      <x:c r="S290" s="2" t="str">
        <x:v>2025-09-04 00:00:00</x:v>
      </x:c>
      <x:c r="T290" s="2"/>
      <x:c r="U290" s="2"/>
      <x:c r="V290" s="2" t="n">
        <x:v>3000</x:v>
      </x:c>
      <x:c r="W290" s="7" t="n">
        <x:v>150</x:v>
      </x:c>
      <x:c r="X290" s="2" t="n">
        <x:f>SUMIFS('逐日取数依据'!$M$2:$M$8738,'逐日取数依据'!$A$2:$A$8738,AB290)</x:f>
        <x:v>0</x:v>
      </x:c>
      <x:c r="Y290" s="2" t="str">
        <x:v>否</x:v>
      </x:c>
      <x:c r="Z290" s="2" t="str">
        <x:v>否</x:v>
      </x:c>
      <x:c r="AA290" s="2" t="str">
        <x:f>IF(X290&gt;0,"仅累计已有数据，缺失不代表实际零里程","数据齐全")</x:f>
        <x:v>数据齐全</x:v>
      </x:c>
      <x:c r="AB290" s="2" t="n">
        <x:v>290</x:v>
      </x:c>
      <x:c r="AC290" s="2" t="n">
        <x:v>30</x:v>
      </x:c>
      <x:c r="AD290" s="7" t="n">
        <x:v>3000</x:v>
      </x:c>
      <x:c r="AE290" s="2" t="str">
        <x:v>非测试日纯氢30天</x:v>
      </x:c>
    </x:row>
    <x:row r="291" ht="22" customHeight="1">
      <x:c r="A291" s="2" t="str">
        <x:v>粤AGR5278</x:v>
      </x:c>
      <x:c r="B291" s="2" t="n">
        <x:v>2026</x:v>
      </x:c>
      <x:c r="C291" s="2" t="n">
        <x:v>9</x:v>
      </x:c>
      <x:c r="D291" s="2" t="str">
        <x:v>业务三部</x:v>
      </x:c>
      <x:c r="E291" s="2" t="str">
        <x:v>吴纬涛</x:v>
      </x:c>
      <x:c r="F291" s="2" t="str">
        <x:v>广州新运多租赁有限公司</x:v>
      </x:c>
      <x:c r="G291" s="2" t="str">
        <x:v>LNZLHT2026060901-042</x:v>
      </x:c>
      <x:c r="H291" s="2" t="str">
        <x:v>新运多-租赁4.5T</x:v>
      </x:c>
      <x:c r="I291" s="2" t="n">
        <x:v>2</x:v>
      </x:c>
      <x:c r="J291" s="2" t="str">
        <x:v>交投190辆4.5T冷链车</x:v>
      </x:c>
      <x:c r="K291" s="2" t="str">
        <x:v>2026-09-01 00:00:00</x:v>
      </x:c>
      <x:c r="L291" s="2" t="str">
        <x:v>2026-09-30 00:00:00</x:v>
      </x:c>
      <x:c r="M291" s="2" t="n">
        <x:v>30</x:v>
      </x:c>
      <x:c r="N291" s="7" t="n">
        <x:f>ROUND(V291*M291/'规则与名单'!$B$3,2)</x:f>
        <x:v>3000</x:v>
      </x:c>
      <x:c r="O291" s="7" t="n">
        <x:f>ROUND(SUMIFS('逐日取数依据'!$L$2:$L$8738,'逐日取数依据'!$A$2:$A$8738,AB291),2)</x:f>
        <x:v>6291.8</x:v>
      </x:c>
      <x:c r="P291" s="2" t="n">
        <x:f>ROUND(O291/N291*100,2)</x:f>
        <x:v>209.73</x:v>
      </x:c>
      <x:c r="Q291" s="2" t="str">
        <x:f>IF(X291=M291,"待补里程",IF(O291&gt;=N291,"达标",IF(X291&gt;0,"已有里程未达标","未达标")))</x:f>
        <x:v>达标</x:v>
      </x:c>
      <x:c r="R291" s="2" t="str">
        <x:v>进行中</x:v>
      </x:c>
      <x:c r="S291" s="2" t="str">
        <x:v>2026-06-11 00:00:00</x:v>
      </x:c>
      <x:c r="T291" s="2"/>
      <x:c r="U291" s="2"/>
      <x:c r="V291" s="2" t="n">
        <x:v>3000</x:v>
      </x:c>
      <x:c r="W291" s="7" t="n">
        <x:v>150</x:v>
      </x:c>
      <x:c r="X291" s="2" t="n">
        <x:f>SUMIFS('逐日取数依据'!$M$2:$M$8738,'逐日取数依据'!$A$2:$A$8738,AB291)</x:f>
        <x:v>0</x:v>
      </x:c>
      <x:c r="Y291" s="2" t="str">
        <x:v>否</x:v>
      </x:c>
      <x:c r="Z291" s="2" t="str">
        <x:v>否</x:v>
      </x:c>
      <x:c r="AA291" s="2" t="str">
        <x:f>IF(X291&gt;0,"仅累计已有数据，缺失不代表实际零里程","数据齐全")</x:f>
        <x:v>数据齐全</x:v>
      </x:c>
      <x:c r="AB291" s="2" t="n">
        <x:v>291</x:v>
      </x:c>
      <x:c r="AC291" s="2" t="n">
        <x:v>30</x:v>
      </x:c>
      <x:c r="AD291" s="7" t="n">
        <x:v>3000</x:v>
      </x:c>
      <x:c r="AE291" s="2" t="str">
        <x:v>非测试日纯氢30天</x:v>
      </x:c>
    </x:row>
    <x:row r="292" ht="22" customHeight="1">
      <x:c r="A292" s="2" t="str">
        <x:v>粤AGR5538</x:v>
      </x:c>
      <x:c r="B292" s="2" t="n">
        <x:v>2026</x:v>
      </x:c>
      <x:c r="C292" s="2" t="n">
        <x:v>9</x:v>
      </x:c>
      <x:c r="D292" s="2" t="str">
        <x:v>业务三部</x:v>
      </x:c>
      <x:c r="E292" s="2" t="str">
        <x:v>吴纬涛</x:v>
      </x:c>
      <x:c r="F292" s="2" t="str">
        <x:v>广州新运多租赁有限公司</x:v>
      </x:c>
      <x:c r="G292" s="2" t="str">
        <x:v>LNZLHT2026060901-042</x:v>
      </x:c>
      <x:c r="H292" s="2" t="str">
        <x:v>新运多-租赁4.5T</x:v>
      </x:c>
      <x:c r="I292" s="2" t="n">
        <x:v>2</x:v>
      </x:c>
      <x:c r="J292" s="2" t="str">
        <x:v>交投190辆4.5T冷链车</x:v>
      </x:c>
      <x:c r="K292" s="2" t="str">
        <x:v>2026-09-01 00:00:00</x:v>
      </x:c>
      <x:c r="L292" s="2" t="str">
        <x:v>2026-09-30 00:00:00</x:v>
      </x:c>
      <x:c r="M292" s="2" t="n">
        <x:v>30</x:v>
      </x:c>
      <x:c r="N292" s="7" t="n">
        <x:f>ROUND(V292*M292/'规则与名单'!$B$3,2)</x:f>
        <x:v>3000</x:v>
      </x:c>
      <x:c r="O292" s="7" t="n">
        <x:f>ROUND(SUMIFS('逐日取数依据'!$L$2:$L$8738,'逐日取数依据'!$A$2:$A$8738,AB292),2)</x:f>
        <x:v>4826.2</x:v>
      </x:c>
      <x:c r="P292" s="2" t="n">
        <x:f>ROUND(O292/N292*100,2)</x:f>
        <x:v>160.87</x:v>
      </x:c>
      <x:c r="Q292" s="2" t="str">
        <x:f>IF(X292=M292,"待补里程",IF(O292&gt;=N292,"达标",IF(X292&gt;0,"已有里程未达标","未达标")))</x:f>
        <x:v>达标</x:v>
      </x:c>
      <x:c r="R292" s="2" t="str">
        <x:v>进行中</x:v>
      </x:c>
      <x:c r="S292" s="2" t="str">
        <x:v>2026-06-21 00:00:00</x:v>
      </x:c>
      <x:c r="T292" s="2"/>
      <x:c r="U292" s="2"/>
      <x:c r="V292" s="2" t="n">
        <x:v>3000</x:v>
      </x:c>
      <x:c r="W292" s="7" t="n">
        <x:v>150</x:v>
      </x:c>
      <x:c r="X292" s="2" t="n">
        <x:f>SUMIFS('逐日取数依据'!$M$2:$M$8738,'逐日取数依据'!$A$2:$A$8738,AB292)</x:f>
        <x:v>1</x:v>
      </x:c>
      <x:c r="Y292" s="2" t="str">
        <x:v>否</x:v>
      </x:c>
      <x:c r="Z292" s="2" t="str">
        <x:v>否</x:v>
      </x:c>
      <x:c r="AA292" s="2" t="str">
        <x:f>IF(X292&gt;0,"仅累计已有数据，缺失不代表实际零里程","数据齐全")</x:f>
        <x:v>仅累计已有数据，缺失不代表实际零里程</x:v>
      </x:c>
      <x:c r="AB292" s="2" t="n">
        <x:v>292</x:v>
      </x:c>
      <x:c r="AC292" s="2" t="n">
        <x:v>30</x:v>
      </x:c>
      <x:c r="AD292" s="7" t="n">
        <x:v>3000</x:v>
      </x:c>
      <x:c r="AE292" s="2" t="str">
        <x:v>非测试日纯氢28天；非测试日仪表1天；缺失1天</x:v>
      </x:c>
    </x:row>
    <x:row r="293" ht="22" customHeight="1">
      <x:c r="A293" s="2" t="str">
        <x:v>粤AGR5556</x:v>
      </x:c>
      <x:c r="B293" s="2" t="n">
        <x:v>2026</x:v>
      </x:c>
      <x:c r="C293" s="2" t="n">
        <x:v>9</x:v>
      </x:c>
      <x:c r="D293" s="2" t="str">
        <x:v>业务三部</x:v>
      </x:c>
      <x:c r="E293" s="2" t="str">
        <x:v>吴纬涛</x:v>
      </x:c>
      <x:c r="F293" s="2" t="str">
        <x:v>广州星达供应链管理有限公司</x:v>
      </x:c>
      <x:c r="G293" s="2" t="str">
        <x:v>LNZLHT2026011305-042</x:v>
      </x:c>
      <x:c r="H293" s="2" t="str">
        <x:v>星达-3万公里</x:v>
      </x:c>
      <x:c r="I293" s="2" t="n">
        <x:v>2</x:v>
      </x:c>
      <x:c r="J293" s="2" t="str">
        <x:v>交投190辆4.5T冷链车</x:v>
      </x:c>
      <x:c r="K293" s="2" t="str">
        <x:v>2026-09-01 00:00:00</x:v>
      </x:c>
      <x:c r="L293" s="2" t="str">
        <x:v>2026-09-30 00:00:00</x:v>
      </x:c>
      <x:c r="M293" s="2" t="n">
        <x:v>30</x:v>
      </x:c>
      <x:c r="N293" s="7" t="n">
        <x:f>ROUND(V293*M293/'规则与名单'!$B$3,2)</x:f>
        <x:v>3000</x:v>
      </x:c>
      <x:c r="O293" s="7" t="n">
        <x:f>ROUND(SUMIFS('逐日取数依据'!$L$2:$L$8738,'逐日取数依据'!$A$2:$A$8738,AB293),2)</x:f>
        <x:v>4873.1</x:v>
      </x:c>
      <x:c r="P293" s="2" t="n">
        <x:f>ROUND(O293/N293*100,2)</x:f>
        <x:v>162.44</x:v>
      </x:c>
      <x:c r="Q293" s="2" t="str">
        <x:f>IF(X293=M293,"待补里程",IF(O293&gt;=N293,"达标",IF(X293&gt;0,"已有里程未达标","未达标")))</x:f>
        <x:v>达标</x:v>
      </x:c>
      <x:c r="R293" s="2" t="str">
        <x:v>已完成</x:v>
      </x:c>
      <x:c r="S293" s="2" t="str">
        <x:v>2026-08-27 00:00:00</x:v>
      </x:c>
      <x:c r="T293" s="2"/>
      <x:c r="U293" s="2" t="str">
        <x:v>2026-09-30 00:00:00</x:v>
      </x:c>
      <x:c r="V293" s="2" t="n">
        <x:v>3000</x:v>
      </x:c>
      <x:c r="W293" s="7" t="n">
        <x:v>150</x:v>
      </x:c>
      <x:c r="X293" s="2" t="n">
        <x:f>SUMIFS('逐日取数依据'!$M$2:$M$8738,'逐日取数依据'!$A$2:$A$8738,AB293)</x:f>
        <x:v>1</x:v>
      </x:c>
      <x:c r="Y293" s="2" t="str">
        <x:v>否</x:v>
      </x:c>
      <x:c r="Z293" s="2" t="str">
        <x:v>否</x:v>
      </x:c>
      <x:c r="AA293" s="2" t="str">
        <x:f>IF(X293&gt;0,"仅累计已有数据，缺失不代表实际零里程","数据齐全")</x:f>
        <x:v>仅累计已有数据，缺失不代表实际零里程</x:v>
      </x:c>
      <x:c r="AB293" s="2" t="n">
        <x:v>293</x:v>
      </x:c>
      <x:c r="AC293" s="2" t="n">
        <x:v>30</x:v>
      </x:c>
      <x:c r="AD293" s="7" t="n">
        <x:v>3000</x:v>
      </x:c>
      <x:c r="AE293" s="2" t="str">
        <x:v>非测试日纯氢29天；缺失1天</x:v>
      </x:c>
    </x:row>
    <x:row r="294" ht="22" customHeight="1">
      <x:c r="A294" s="2" t="str">
        <x:v>粤AGR6500</x:v>
      </x:c>
      <x:c r="B294" s="2" t="n">
        <x:v>2026</x:v>
      </x:c>
      <x:c r="C294" s="2" t="n">
        <x:v>9</x:v>
      </x:c>
      <x:c r="D294" s="2" t="str">
        <x:v>业务三部</x:v>
      </x:c>
      <x:c r="E294" s="2" t="str">
        <x:v>吴纬涛</x:v>
      </x:c>
      <x:c r="F294" s="2" t="str">
        <x:v>广州市范来餐饮管理有限公司</x:v>
      </x:c>
      <x:c r="G294" s="2" t="str">
        <x:v>LNZLHT2026081201-042</x:v>
      </x:c>
      <x:c r="H294" s="2" t="str">
        <x:v>范来餐饮-租赁帕力安4.5T</x:v>
      </x:c>
      <x:c r="I294" s="2" t="n">
        <x:v>2</x:v>
      </x:c>
      <x:c r="J294" s="2" t="str">
        <x:v>交投190辆4.5T冷链车</x:v>
      </x:c>
      <x:c r="K294" s="2" t="str">
        <x:v>2026-09-01 00:00:00</x:v>
      </x:c>
      <x:c r="L294" s="2" t="str">
        <x:v>2026-09-30 00:00:00</x:v>
      </x:c>
      <x:c r="M294" s="2" t="n">
        <x:v>30</x:v>
      </x:c>
      <x:c r="N294" s="7" t="n">
        <x:f>ROUND(V294*M294/'规则与名单'!$B$3,2)</x:f>
        <x:v>3000</x:v>
      </x:c>
      <x:c r="O294" s="7" t="n">
        <x:f>ROUND(SUMIFS('逐日取数依据'!$L$2:$L$8738,'逐日取数依据'!$A$2:$A$8738,AB294),2)</x:f>
        <x:v>1699.4</x:v>
      </x:c>
      <x:c r="P294" s="2" t="n">
        <x:f>ROUND(O294/N294*100,2)</x:f>
        <x:v>56.65</x:v>
      </x:c>
      <x:c r="Q294" s="2" t="str">
        <x:f>IF(X294=M294,"待补里程",IF(O294&gt;=N294,"达标",IF(X294&gt;0,"已有里程未达标","未达标")))</x:f>
        <x:v>已有里程未达标</x:v>
      </x:c>
      <x:c r="R294" s="2" t="str">
        <x:v>进行中</x:v>
      </x:c>
      <x:c r="S294" s="2" t="str">
        <x:v>2026-08-29 00:00:00</x:v>
      </x:c>
      <x:c r="T294" s="2"/>
      <x:c r="U294" s="2"/>
      <x:c r="V294" s="2" t="n">
        <x:v>3000</x:v>
      </x:c>
      <x:c r="W294" s="7" t="n">
        <x:v>150</x:v>
      </x:c>
      <x:c r="X294" s="2" t="n">
        <x:f>SUMIFS('逐日取数依据'!$M$2:$M$8738,'逐日取数依据'!$A$2:$A$8738,AB294)</x:f>
        <x:v>4</x:v>
      </x:c>
      <x:c r="Y294" s="2" t="str">
        <x:v>是</x:v>
      </x:c>
      <x:c r="Z294" s="2" t="str">
        <x:v>否</x:v>
      </x:c>
      <x:c r="AA294" s="2" t="str">
        <x:f>IF(X294&gt;0,"仅累计已有数据，缺失不代表实际零里程","数据齐全")</x:f>
        <x:v>仅累计已有数据，缺失不代表实际零里程</x:v>
      </x:c>
      <x:c r="AB294" s="2" t="n">
        <x:v>294</x:v>
      </x:c>
      <x:c r="AC294" s="2" t="n">
        <x:v>30</x:v>
      </x:c>
      <x:c r="AD294" s="7" t="n">
        <x:v>3000</x:v>
      </x:c>
      <x:c r="AE294" s="2" t="str">
        <x:v>非测试日纯氢25天；缺失4天；非测试日仪表1天</x:v>
      </x:c>
    </x:row>
    <x:row r="295" ht="22" customHeight="1">
      <x:c r="A295" s="2" t="str">
        <x:v>粤AGR7898</x:v>
      </x:c>
      <x:c r="B295" s="2" t="n">
        <x:v>2026</x:v>
      </x:c>
      <x:c r="C295" s="2" t="n">
        <x:v>9</x:v>
      </x:c>
      <x:c r="D295" s="2" t="str">
        <x:v>业务三部</x:v>
      </x:c>
      <x:c r="E295" s="2" t="str">
        <x:v>吴纬涛</x:v>
      </x:c>
      <x:c r="F295" s="2" t="str">
        <x:v>广州新运多租赁有限公司</x:v>
      </x:c>
      <x:c r="G295" s="2" t="str">
        <x:v>LNZLHT2026060901-042</x:v>
      </x:c>
      <x:c r="H295" s="2" t="str">
        <x:v>新运多-租赁4.5T</x:v>
      </x:c>
      <x:c r="I295" s="2" t="n">
        <x:v>2</x:v>
      </x:c>
      <x:c r="J295" s="2" t="str">
        <x:v>交投190辆4.5T冷链车</x:v>
      </x:c>
      <x:c r="K295" s="2" t="str">
        <x:v>2026-09-01 00:00:00</x:v>
      </x:c>
      <x:c r="L295" s="2" t="str">
        <x:v>2026-09-30 00:00:00</x:v>
      </x:c>
      <x:c r="M295" s="2" t="n">
        <x:v>30</x:v>
      </x:c>
      <x:c r="N295" s="7" t="n">
        <x:f>ROUND(V295*M295/'规则与名单'!$B$3,2)</x:f>
        <x:v>3000</x:v>
      </x:c>
      <x:c r="O295" s="7" t="n">
        <x:f>ROUND(SUMIFS('逐日取数依据'!$L$2:$L$8738,'逐日取数依据'!$A$2:$A$8738,AB295),2)</x:f>
        <x:v>590.2</x:v>
      </x:c>
      <x:c r="P295" s="2" t="n">
        <x:f>ROUND(O295/N295*100,2)</x:f>
        <x:v>19.67</x:v>
      </x:c>
      <x:c r="Q295" s="2" t="str">
        <x:f>IF(X295=M295,"待补里程",IF(O295&gt;=N295,"达标",IF(X295&gt;0,"已有里程未达标","未达标")))</x:f>
        <x:v>已有里程未达标</x:v>
      </x:c>
      <x:c r="R295" s="2" t="str">
        <x:v>进行中</x:v>
      </x:c>
      <x:c r="S295" s="2" t="str">
        <x:v>2026-06-11 00:00:00</x:v>
      </x:c>
      <x:c r="T295" s="2"/>
      <x:c r="U295" s="2"/>
      <x:c r="V295" s="2" t="n">
        <x:v>3000</x:v>
      </x:c>
      <x:c r="W295" s="7" t="n">
        <x:v>150</x:v>
      </x:c>
      <x:c r="X295" s="2" t="n">
        <x:f>SUMIFS('逐日取数依据'!$M$2:$M$8738,'逐日取数依据'!$A$2:$A$8738,AB295)</x:f>
        <x:v>20</x:v>
      </x:c>
      <x:c r="Y295" s="2" t="str">
        <x:v>否</x:v>
      </x:c>
      <x:c r="Z295" s="2" t="str">
        <x:v>否</x:v>
      </x:c>
      <x:c r="AA295" s="2" t="str">
        <x:f>IF(X295&gt;0,"仅累计已有数据，缺失不代表实际零里程","数据齐全")</x:f>
        <x:v>仅累计已有数据，缺失不代表实际零里程</x:v>
      </x:c>
      <x:c r="AB295" s="2" t="n">
        <x:v>295</x:v>
      </x:c>
      <x:c r="AC295" s="2" t="n">
        <x:v>30</x:v>
      </x:c>
      <x:c r="AD295" s="7" t="n">
        <x:v>3000</x:v>
      </x:c>
      <x:c r="AE295" s="2" t="str">
        <x:v>缺失20天；非测试日仪表1天；非测试日纯氢9天</x:v>
      </x:c>
    </x:row>
    <x:row r="296" ht="22" customHeight="1">
      <x:c r="A296" s="2" t="str">
        <x:v>粤AGR8536</x:v>
      </x:c>
      <x:c r="B296" s="2" t="n">
        <x:v>2026</x:v>
      </x:c>
      <x:c r="C296" s="2" t="n">
        <x:v>9</x:v>
      </x:c>
      <x:c r="D296" s="2" t="str">
        <x:v>业务三部</x:v>
      </x:c>
      <x:c r="E296" s="2" t="str">
        <x:v>吴纬涛</x:v>
      </x:c>
      <x:c r="F296" s="2" t="str">
        <x:v>广州星达供应链管理有限公司</x:v>
      </x:c>
      <x:c r="G296" s="2" t="str">
        <x:v>LNZLHT2026011305-042</x:v>
      </x:c>
      <x:c r="H296" s="2" t="str">
        <x:v>星达-3万公里</x:v>
      </x:c>
      <x:c r="I296" s="2" t="n">
        <x:v>2</x:v>
      </x:c>
      <x:c r="J296" s="2" t="str">
        <x:v>交投190辆4.5T冷链车</x:v>
      </x:c>
      <x:c r="K296" s="2" t="str">
        <x:v>2026-09-01 00:00:00</x:v>
      </x:c>
      <x:c r="L296" s="2" t="str">
        <x:v>2026-09-30 00:00:00</x:v>
      </x:c>
      <x:c r="M296" s="2" t="n">
        <x:v>30</x:v>
      </x:c>
      <x:c r="N296" s="7" t="n">
        <x:f>ROUND(V296*M296/'规则与名单'!$B$3,2)</x:f>
        <x:v>3000</x:v>
      </x:c>
      <x:c r="O296" s="7" t="n">
        <x:f>ROUND(SUMIFS('逐日取数依据'!$L$2:$L$8738,'逐日取数依据'!$A$2:$A$8738,AB296),2)</x:f>
        <x:v>3232</x:v>
      </x:c>
      <x:c r="P296" s="2" t="n">
        <x:f>ROUND(O296/N296*100,2)</x:f>
        <x:v>107.73</x:v>
      </x:c>
      <x:c r="Q296" s="2" t="str">
        <x:f>IF(X296=M296,"待补里程",IF(O296&gt;=N296,"达标",IF(X296&gt;0,"已有里程未达标","未达标")))</x:f>
        <x:v>达标</x:v>
      </x:c>
      <x:c r="R296" s="2" t="str">
        <x:v>进行中</x:v>
      </x:c>
      <x:c r="S296" s="2" t="str">
        <x:v>2026-08-27 00:00:00</x:v>
      </x:c>
      <x:c r="T296" s="2"/>
      <x:c r="U296" s="2"/>
      <x:c r="V296" s="2" t="n">
        <x:v>3000</x:v>
      </x:c>
      <x:c r="W296" s="7" t="n">
        <x:v>150</x:v>
      </x:c>
      <x:c r="X296" s="2" t="n">
        <x:f>SUMIFS('逐日取数依据'!$M$2:$M$8738,'逐日取数依据'!$A$2:$A$8738,AB296)</x:f>
        <x:v>5</x:v>
      </x:c>
      <x:c r="Y296" s="2" t="str">
        <x:v>否</x:v>
      </x:c>
      <x:c r="Z296" s="2" t="str">
        <x:v>否</x:v>
      </x:c>
      <x:c r="AA296" s="2" t="str">
        <x:f>IF(X296&gt;0,"仅累计已有数据，缺失不代表实际零里程","数据齐全")</x:f>
        <x:v>仅累计已有数据，缺失不代表实际零里程</x:v>
      </x:c>
      <x:c r="AB296" s="2" t="n">
        <x:v>296</x:v>
      </x:c>
      <x:c r="AC296" s="2" t="n">
        <x:v>30</x:v>
      </x:c>
      <x:c r="AD296" s="7" t="n">
        <x:v>3000</x:v>
      </x:c>
      <x:c r="AE296" s="2" t="str">
        <x:v>非测试日纯氢24天；非测试日仪表1天；缺失5天</x:v>
      </x:c>
    </x:row>
    <x:row r="297" ht="22" customHeight="1">
      <x:c r="A297" s="2" t="str">
        <x:v>粤AGR8551</x:v>
      </x:c>
      <x:c r="B297" s="2" t="n">
        <x:v>2026</x:v>
      </x:c>
      <x:c r="C297" s="2" t="n">
        <x:v>9</x:v>
      </x:c>
      <x:c r="D297" s="2" t="str">
        <x:v>业务三部</x:v>
      </x:c>
      <x:c r="E297" s="2" t="str">
        <x:v>吴纬涛</x:v>
      </x:c>
      <x:c r="F297" s="2" t="str">
        <x:v>广州新运多租赁有限公司</x:v>
      </x:c>
      <x:c r="G297" s="2" t="str">
        <x:v>LNZLHT2026060901-042</x:v>
      </x:c>
      <x:c r="H297" s="2" t="str">
        <x:v>新运多-租赁4.5T</x:v>
      </x:c>
      <x:c r="I297" s="2" t="n">
        <x:v>2</x:v>
      </x:c>
      <x:c r="J297" s="2" t="str">
        <x:v>交投190辆4.5T冷链车</x:v>
      </x:c>
      <x:c r="K297" s="2" t="str">
        <x:v>2026-09-01 00:00:00</x:v>
      </x:c>
      <x:c r="L297" s="2" t="str">
        <x:v>2026-09-30 00:00:00</x:v>
      </x:c>
      <x:c r="M297" s="2" t="n">
        <x:v>30</x:v>
      </x:c>
      <x:c r="N297" s="7" t="n">
        <x:f>ROUND(V297*M297/'规则与名单'!$B$3,2)</x:f>
        <x:v>3000</x:v>
      </x:c>
      <x:c r="O297" s="7" t="n">
        <x:f>ROUND(SUMIFS('逐日取数依据'!$L$2:$L$8738,'逐日取数依据'!$A$2:$A$8738,AB297),2)</x:f>
        <x:v>0</x:v>
      </x:c>
      <x:c r="P297" s="2" t="n">
        <x:f>ROUND(O297/N297*100,2)</x:f>
        <x:v>0</x:v>
      </x:c>
      <x:c r="Q297" s="2" t="str">
        <x:f>IF(X297=M297,"待补里程",IF(O297&gt;=N297,"达标",IF(X297&gt;0,"已有里程未达标","未达标")))</x:f>
        <x:v>待补里程</x:v>
      </x:c>
      <x:c r="R297" s="2" t="str">
        <x:v>进行中</x:v>
      </x:c>
      <x:c r="S297" s="2" t="str">
        <x:v>2026-07-07 00:00:00</x:v>
      </x:c>
      <x:c r="T297" s="2"/>
      <x:c r="U297" s="2"/>
      <x:c r="V297" s="2" t="n">
        <x:v>3000</x:v>
      </x:c>
      <x:c r="W297" s="7" t="n">
        <x:v>150</x:v>
      </x:c>
      <x:c r="X297" s="2" t="n">
        <x:f>SUMIFS('逐日取数依据'!$M$2:$M$8738,'逐日取数依据'!$A$2:$A$8738,AB297)</x:f>
        <x:v>30</x:v>
      </x:c>
      <x:c r="Y297" s="2" t="str">
        <x:v>否</x:v>
      </x:c>
      <x:c r="Z297" s="2" t="str">
        <x:v>否</x:v>
      </x:c>
      <x:c r="AA297" s="2" t="str">
        <x:f>IF(X297&gt;0,"仅累计已有数据，缺失不代表实际零里程","数据齐全")</x:f>
        <x:v>仅累计已有数据，缺失不代表实际零里程</x:v>
      </x:c>
      <x:c r="AB297" s="2" t="n">
        <x:v>297</x:v>
      </x:c>
      <x:c r="AC297" s="2" t="n">
        <x:v>30</x:v>
      </x:c>
      <x:c r="AD297" s="7" t="n">
        <x:v>3000</x:v>
      </x:c>
      <x:c r="AE297" s="2" t="str">
        <x:v>缺失30天</x:v>
      </x:c>
    </x:row>
    <x:row r="298" ht="22" customHeight="1">
      <x:c r="A298" s="2" t="str">
        <x:v>粤AGR8737</x:v>
      </x:c>
      <x:c r="B298" s="2" t="n">
        <x:v>2026</x:v>
      </x:c>
      <x:c r="C298" s="2" t="n">
        <x:v>9</x:v>
      </x:c>
      <x:c r="D298" s="2" t="str">
        <x:v>业务三部</x:v>
      </x:c>
      <x:c r="E298" s="2" t="str">
        <x:v>吴纬涛</x:v>
      </x:c>
      <x:c r="F298" s="2" t="str">
        <x:v>广州佳晟餐饮服务有限公司</x:v>
      </x:c>
      <x:c r="G298" s="2" t="str">
        <x:v>LNZLHT2026082401-042</x:v>
      </x:c>
      <x:c r="H298" s="2" t="str">
        <x:v>佳晟-租赁帕力安4.5T</x:v>
      </x:c>
      <x:c r="I298" s="2" t="n">
        <x:v>2</x:v>
      </x:c>
      <x:c r="J298" s="2" t="str">
        <x:v>交投190辆4.5T冷链车</x:v>
      </x:c>
      <x:c r="K298" s="2" t="str">
        <x:v>2026-09-01 00:00:00</x:v>
      </x:c>
      <x:c r="L298" s="2" t="str">
        <x:v>2026-09-29 00:00:00</x:v>
      </x:c>
      <x:c r="M298" s="2" t="n">
        <x:v>29</x:v>
      </x:c>
      <x:c r="N298" s="7" t="n">
        <x:f>ROUND(V298*M298/'规则与名单'!$B$3,2)</x:f>
        <x:v>2900</x:v>
      </x:c>
      <x:c r="O298" s="7" t="n">
        <x:f>ROUND(SUMIFS('逐日取数依据'!$L$2:$L$8738,'逐日取数依据'!$A$2:$A$8738,AB298),2)</x:f>
        <x:v>286.9</x:v>
      </x:c>
      <x:c r="P298" s="2" t="n">
        <x:f>ROUND(O298/N298*100,2)</x:f>
        <x:v>9.89</x:v>
      </x:c>
      <x:c r="Q298" s="2" t="str">
        <x:f>IF(X298=M298,"待补里程",IF(O298&gt;=N298,"达标",IF(X298&gt;0,"已有里程未达标","未达标")))</x:f>
        <x:v>已有里程未达标</x:v>
      </x:c>
      <x:c r="R298" s="2" t="str">
        <x:v>已完成</x:v>
      </x:c>
      <x:c r="S298" s="2" t="str">
        <x:v>2026-08-29 00:00:00</x:v>
      </x:c>
      <x:c r="T298" s="2"/>
      <x:c r="U298" s="2" t="str">
        <x:v>2026-09-29 00:00:00</x:v>
      </x:c>
      <x:c r="V298" s="2" t="n">
        <x:v>3000</x:v>
      </x:c>
      <x:c r="W298" s="7" t="n">
        <x:v>150</x:v>
      </x:c>
      <x:c r="X298" s="2" t="n">
        <x:f>SUMIFS('逐日取数依据'!$M$2:$M$8738,'逐日取数依据'!$A$2:$A$8738,AB298)</x:f>
        <x:v>4</x:v>
      </x:c>
      <x:c r="Y298" s="2" t="str">
        <x:v>是</x:v>
      </x:c>
      <x:c r="Z298" s="2" t="str">
        <x:v>否</x:v>
      </x:c>
      <x:c r="AA298" s="2" t="str">
        <x:f>IF(X298&gt;0,"仅累计已有数据，缺失不代表实际零里程","数据齐全")</x:f>
        <x:v>仅累计已有数据，缺失不代表实际零里程</x:v>
      </x:c>
      <x:c r="AB298" s="2" t="n">
        <x:v>298</x:v>
      </x:c>
      <x:c r="AC298" s="2" t="n">
        <x:v>29</x:v>
      </x:c>
      <x:c r="AD298" s="7" t="n">
        <x:v>2900</x:v>
      </x:c>
      <x:c r="AE298" s="2" t="str">
        <x:v>非测试日纯氢25天；缺失4天</x:v>
      </x:c>
    </x:row>
    <x:row r="299" ht="22" customHeight="1">
      <x:c r="A299" s="2" t="str">
        <x:v>粤AGR8799</x:v>
      </x:c>
      <x:c r="B299" s="2" t="n">
        <x:v>2026</x:v>
      </x:c>
      <x:c r="C299" s="2" t="n">
        <x:v>9</x:v>
      </x:c>
      <x:c r="D299" s="2" t="str">
        <x:v>业务三部</x:v>
      </x:c>
      <x:c r="E299" s="2" t="str">
        <x:v>吴纬涛</x:v>
      </x:c>
      <x:c r="F299" s="2" t="str">
        <x:v>广州新运多租赁有限公司</x:v>
      </x:c>
      <x:c r="G299" s="2" t="str">
        <x:v>LNZLHT2026060901-042</x:v>
      </x:c>
      <x:c r="H299" s="2" t="str">
        <x:v>新运多-租赁4.5T</x:v>
      </x:c>
      <x:c r="I299" s="2" t="n">
        <x:v>2</x:v>
      </x:c>
      <x:c r="J299" s="2" t="str">
        <x:v>交投190辆4.5T冷链车</x:v>
      </x:c>
      <x:c r="K299" s="2" t="str">
        <x:v>2026-09-01 00:00:00</x:v>
      </x:c>
      <x:c r="L299" s="2" t="str">
        <x:v>2026-09-30 00:00:00</x:v>
      </x:c>
      <x:c r="M299" s="2" t="n">
        <x:v>30</x:v>
      </x:c>
      <x:c r="N299" s="7" t="n">
        <x:f>ROUND(V299*M299/'规则与名单'!$B$3,2)</x:f>
        <x:v>3000</x:v>
      </x:c>
      <x:c r="O299" s="7" t="n">
        <x:f>ROUND(SUMIFS('逐日取数依据'!$L$2:$L$8738,'逐日取数依据'!$A$2:$A$8738,AB299),2)</x:f>
        <x:v>668.3</x:v>
      </x:c>
      <x:c r="P299" s="2" t="n">
        <x:f>ROUND(O299/N299*100,2)</x:f>
        <x:v>22.28</x:v>
      </x:c>
      <x:c r="Q299" s="2" t="str">
        <x:f>IF(X299=M299,"待补里程",IF(O299&gt;=N299,"达标",IF(X299&gt;0,"已有里程未达标","未达标")))</x:f>
        <x:v>已有里程未达标</x:v>
      </x:c>
      <x:c r="R299" s="2" t="str">
        <x:v>进行中</x:v>
      </x:c>
      <x:c r="S299" s="2" t="str">
        <x:v>2026-06-11 00:00:00</x:v>
      </x:c>
      <x:c r="T299" s="2"/>
      <x:c r="U299" s="2"/>
      <x:c r="V299" s="2" t="n">
        <x:v>3000</x:v>
      </x:c>
      <x:c r="W299" s="7" t="n">
        <x:v>150</x:v>
      </x:c>
      <x:c r="X299" s="2" t="n">
        <x:f>SUMIFS('逐日取数依据'!$M$2:$M$8738,'逐日取数依据'!$A$2:$A$8738,AB299)</x:f>
        <x:v>23</x:v>
      </x:c>
      <x:c r="Y299" s="2" t="str">
        <x:v>否</x:v>
      </x:c>
      <x:c r="Z299" s="2" t="str">
        <x:v>否</x:v>
      </x:c>
      <x:c r="AA299" s="2" t="str">
        <x:f>IF(X299&gt;0,"仅累计已有数据，缺失不代表实际零里程","数据齐全")</x:f>
        <x:v>仅累计已有数据，缺失不代表实际零里程</x:v>
      </x:c>
      <x:c r="AB299" s="2" t="n">
        <x:v>299</x:v>
      </x:c>
      <x:c r="AC299" s="2" t="n">
        <x:v>30</x:v>
      </x:c>
      <x:c r="AD299" s="7" t="n">
        <x:v>3000</x:v>
      </x:c>
      <x:c r="AE299" s="2" t="str">
        <x:v>非测试日纯氢7天；缺失23天</x:v>
      </x:c>
    </x:row>
    <x:row r="300" ht="22" customHeight="1">
      <x:c r="A300" s="2" t="str">
        <x:v>粤AGR9816</x:v>
      </x:c>
      <x:c r="B300" s="2" t="n">
        <x:v>2026</x:v>
      </x:c>
      <x:c r="C300" s="2" t="n">
        <x:v>9</x:v>
      </x:c>
      <x:c r="D300" s="2" t="str">
        <x:v>业务三部</x:v>
      </x:c>
      <x:c r="E300" s="2" t="str">
        <x:v>吴纬涛</x:v>
      </x:c>
      <x:c r="F300" s="2" t="str">
        <x:v>广州星达供应链管理有限公司</x:v>
      </x:c>
      <x:c r="G300" s="2" t="str">
        <x:v>LNZLHT2026011305-042</x:v>
      </x:c>
      <x:c r="H300" s="2" t="str">
        <x:v>星达-3万公里</x:v>
      </x:c>
      <x:c r="I300" s="2" t="n">
        <x:v>2</x:v>
      </x:c>
      <x:c r="J300" s="2" t="str">
        <x:v>交投190辆4.5T冷链车</x:v>
      </x:c>
      <x:c r="K300" s="2" t="str">
        <x:v>2026-09-01 00:00:00</x:v>
      </x:c>
      <x:c r="L300" s="2" t="str">
        <x:v>2026-09-30 00:00:00</x:v>
      </x:c>
      <x:c r="M300" s="2" t="n">
        <x:v>30</x:v>
      </x:c>
      <x:c r="N300" s="7" t="n">
        <x:f>ROUND(V300*M300/'规则与名单'!$B$3,2)</x:f>
        <x:v>3000</x:v>
      </x:c>
      <x:c r="O300" s="7" t="n">
        <x:f>ROUND(SUMIFS('逐日取数依据'!$L$2:$L$8738,'逐日取数依据'!$A$2:$A$8738,AB300),2)</x:f>
        <x:v>3429.5</x:v>
      </x:c>
      <x:c r="P300" s="2" t="n">
        <x:f>ROUND(O300/N300*100,2)</x:f>
        <x:v>114.32</x:v>
      </x:c>
      <x:c r="Q300" s="2" t="str">
        <x:f>IF(X300=M300,"待补里程",IF(O300&gt;=N300,"达标",IF(X300&gt;0,"已有里程未达标","未达标")))</x:f>
        <x:v>达标</x:v>
      </x:c>
      <x:c r="R300" s="2" t="str">
        <x:v>进行中</x:v>
      </x:c>
      <x:c r="S300" s="2" t="str">
        <x:v>2026-03-11 00:00:00</x:v>
      </x:c>
      <x:c r="T300" s="2"/>
      <x:c r="U300" s="2"/>
      <x:c r="V300" s="2" t="n">
        <x:v>3000</x:v>
      </x:c>
      <x:c r="W300" s="7" t="n">
        <x:v>150</x:v>
      </x:c>
      <x:c r="X300" s="2" t="n">
        <x:f>SUMIFS('逐日取数依据'!$M$2:$M$8738,'逐日取数依据'!$A$2:$A$8738,AB300)</x:f>
        <x:v>0</x:v>
      </x:c>
      <x:c r="Y300" s="2" t="str">
        <x:v>否</x:v>
      </x:c>
      <x:c r="Z300" s="2" t="str">
        <x:v>否</x:v>
      </x:c>
      <x:c r="AA300" s="2" t="str">
        <x:f>IF(X300&gt;0,"仅累计已有数据，缺失不代表实际零里程","数据齐全")</x:f>
        <x:v>数据齐全</x:v>
      </x:c>
      <x:c r="AB300" s="2" t="n">
        <x:v>300</x:v>
      </x:c>
      <x:c r="AC300" s="2" t="n">
        <x:v>30</x:v>
      </x:c>
      <x:c r="AD300" s="7" t="n">
        <x:v>3000</x:v>
      </x:c>
      <x:c r="AE300" s="2" t="str">
        <x:v>非测试日纯氢30天</x:v>
      </x:c>
    </x:row>
    <x:row r="301" ht="22" customHeight="1">
      <x:c r="A301" s="2" t="str">
        <x:v>粤AGR9893</x:v>
      </x:c>
      <x:c r="B301" s="2" t="n">
        <x:v>2026</x:v>
      </x:c>
      <x:c r="C301" s="2" t="n">
        <x:v>9</x:v>
      </x:c>
      <x:c r="D301" s="2" t="str">
        <x:v>业务三部</x:v>
      </x:c>
      <x:c r="E301" s="2" t="str">
        <x:v>吴纬涛</x:v>
      </x:c>
      <x:c r="F301" s="2" t="str">
        <x:v>广州新运多租赁有限公司</x:v>
      </x:c>
      <x:c r="G301" s="2" t="str">
        <x:v>LNZLHT2026060901-042</x:v>
      </x:c>
      <x:c r="H301" s="2" t="str">
        <x:v>新运多-租赁4.5T</x:v>
      </x:c>
      <x:c r="I301" s="2" t="n">
        <x:v>2</x:v>
      </x:c>
      <x:c r="J301" s="2" t="str">
        <x:v>交投190辆4.5T冷链车</x:v>
      </x:c>
      <x:c r="K301" s="2" t="str">
        <x:v>2026-09-01 00:00:00</x:v>
      </x:c>
      <x:c r="L301" s="2" t="str">
        <x:v>2026-09-30 00:00:00</x:v>
      </x:c>
      <x:c r="M301" s="2" t="n">
        <x:v>30</x:v>
      </x:c>
      <x:c r="N301" s="7" t="n">
        <x:f>ROUND(V301*M301/'规则与名单'!$B$3,2)</x:f>
        <x:v>3000</x:v>
      </x:c>
      <x:c r="O301" s="7" t="n">
        <x:f>ROUND(SUMIFS('逐日取数依据'!$L$2:$L$8738,'逐日取数依据'!$A$2:$A$8738,AB301),2)</x:f>
        <x:v>0</x:v>
      </x:c>
      <x:c r="P301" s="2" t="n">
        <x:f>ROUND(O301/N301*100,2)</x:f>
        <x:v>0</x:v>
      </x:c>
      <x:c r="Q301" s="2" t="str">
        <x:f>IF(X301=M301,"待补里程",IF(O301&gt;=N301,"达标",IF(X301&gt;0,"已有里程未达标","未达标")))</x:f>
        <x:v>已有里程未达标</x:v>
      </x:c>
      <x:c r="R301" s="2" t="str">
        <x:v>进行中</x:v>
      </x:c>
      <x:c r="S301" s="2" t="str">
        <x:v>2026-07-03 00:00:00</x:v>
      </x:c>
      <x:c r="T301" s="2"/>
      <x:c r="U301" s="2"/>
      <x:c r="V301" s="2" t="n">
        <x:v>3000</x:v>
      </x:c>
      <x:c r="W301" s="7" t="n">
        <x:v>150</x:v>
      </x:c>
      <x:c r="X301" s="2" t="n">
        <x:f>SUMIFS('逐日取数依据'!$M$2:$M$8738,'逐日取数依据'!$A$2:$A$8738,AB301)</x:f>
        <x:v>29</x:v>
      </x:c>
      <x:c r="Y301" s="2" t="str">
        <x:v>否</x:v>
      </x:c>
      <x:c r="Z301" s="2" t="str">
        <x:v>否</x:v>
      </x:c>
      <x:c r="AA301" s="2" t="str">
        <x:f>IF(X301&gt;0,"仅累计已有数据，缺失不代表实际零里程","数据齐全")</x:f>
        <x:v>仅累计已有数据，缺失不代表实际零里程</x:v>
      </x:c>
      <x:c r="AB301" s="2" t="n">
        <x:v>301</x:v>
      </x:c>
      <x:c r="AC301" s="2" t="n">
        <x:v>30</x:v>
      </x:c>
      <x:c r="AD301" s="7" t="n">
        <x:v>3000</x:v>
      </x:c>
      <x:c r="AE301" s="2" t="str">
        <x:v>缺失29天；非测试日仪表1天</x:v>
      </x:c>
    </x:row>
    <x:row r="302" ht="22" customHeight="1">
      <x:c r="A302" s="2" t="str">
        <x:v>粤AGR9899</x:v>
      </x:c>
      <x:c r="B302" s="2" t="n">
        <x:v>2026</x:v>
      </x:c>
      <x:c r="C302" s="2" t="n">
        <x:v>9</x:v>
      </x:c>
      <x:c r="D302" s="2" t="str">
        <x:v>业务三部</x:v>
      </x:c>
      <x:c r="E302" s="2" t="str">
        <x:v>吴纬涛</x:v>
      </x:c>
      <x:c r="F302" s="2" t="str">
        <x:v>广州新运多租赁有限公司</x:v>
      </x:c>
      <x:c r="G302" s="2" t="str">
        <x:v>LNZLHT2026060901-042</x:v>
      </x:c>
      <x:c r="H302" s="2" t="str">
        <x:v>新运多-租赁4.5T</x:v>
      </x:c>
      <x:c r="I302" s="2" t="n">
        <x:v>2</x:v>
      </x:c>
      <x:c r="J302" s="2" t="str">
        <x:v>交投190辆4.5T冷链车</x:v>
      </x:c>
      <x:c r="K302" s="2" t="str">
        <x:v>2026-09-01 00:00:00</x:v>
      </x:c>
      <x:c r="L302" s="2" t="str">
        <x:v>2026-09-30 00:00:00</x:v>
      </x:c>
      <x:c r="M302" s="2" t="n">
        <x:v>30</x:v>
      </x:c>
      <x:c r="N302" s="7" t="n">
        <x:f>ROUND(V302*M302/'规则与名单'!$B$3,2)</x:f>
        <x:v>3000</x:v>
      </x:c>
      <x:c r="O302" s="7" t="n">
        <x:f>ROUND(SUMIFS('逐日取数依据'!$L$2:$L$8738,'逐日取数依据'!$A$2:$A$8738,AB302),2)</x:f>
        <x:v>1823.7</x:v>
      </x:c>
      <x:c r="P302" s="2" t="n">
        <x:f>ROUND(O302/N302*100,2)</x:f>
        <x:v>60.79</x:v>
      </x:c>
      <x:c r="Q302" s="2" t="str">
        <x:f>IF(X302=M302,"待补里程",IF(O302&gt;=N302,"达标",IF(X302&gt;0,"已有里程未达标","未达标")))</x:f>
        <x:v>已有里程未达标</x:v>
      </x:c>
      <x:c r="R302" s="2" t="str">
        <x:v>进行中</x:v>
      </x:c>
      <x:c r="S302" s="2" t="str">
        <x:v>2026-06-11 00:00:00</x:v>
      </x:c>
      <x:c r="T302" s="2"/>
      <x:c r="U302" s="2"/>
      <x:c r="V302" s="2" t="n">
        <x:v>3000</x:v>
      </x:c>
      <x:c r="W302" s="7" t="n">
        <x:v>150</x:v>
      </x:c>
      <x:c r="X302" s="2" t="n">
        <x:f>SUMIFS('逐日取数依据'!$M$2:$M$8738,'逐日取数依据'!$A$2:$A$8738,AB302)</x:f>
        <x:v>18</x:v>
      </x:c>
      <x:c r="Y302" s="2" t="str">
        <x:v>否</x:v>
      </x:c>
      <x:c r="Z302" s="2" t="str">
        <x:v>否</x:v>
      </x:c>
      <x:c r="AA302" s="2" t="str">
        <x:f>IF(X302&gt;0,"仅累计已有数据，缺失不代表实际零里程","数据齐全")</x:f>
        <x:v>仅累计已有数据，缺失不代表实际零里程</x:v>
      </x:c>
      <x:c r="AB302" s="2" t="n">
        <x:v>302</x:v>
      </x:c>
      <x:c r="AC302" s="2" t="n">
        <x:v>30</x:v>
      </x:c>
      <x:c r="AD302" s="7" t="n">
        <x:v>3000</x:v>
      </x:c>
      <x:c r="AE302" s="2" t="str">
        <x:v>缺失18天；非测试日纯氢12天</x:v>
      </x:c>
    </x:row>
    <x:row r="303" ht="22" customHeight="1">
      <x:c r="A303" s="2" t="str">
        <x:v>粤A00585F</x:v>
      </x:c>
      <x:c r="B303" s="2" t="n">
        <x:v>2026</x:v>
      </x:c>
      <x:c r="C303" s="2" t="n">
        <x:v>9</x:v>
      </x:c>
      <x:c r="D303" s="2" t="str">
        <x:v>业务五部</x:v>
      </x:c>
      <x:c r="E303" s="2" t="str">
        <x:v>秦挺</x:v>
      </x:c>
      <x:c r="F303" s="2" t="str">
        <x:v>重庆金时源供应链有限公司</x:v>
      </x:c>
      <x:c r="G303" s="2" t="str">
        <x:v>LNZLHT2026012602-042</x:v>
      </x:c>
      <x:c r="H303" s="2" t="str">
        <x:v>重庆金时源-租赁帕力安18T</x:v>
      </x:c>
      <x:c r="I303" s="2" t="n">
        <x:v>4</x:v>
      </x:c>
      <x:c r="J303" s="2" t="str">
        <x:v>羚牛100辆18T</x:v>
      </x:c>
      <x:c r="K303" s="2" t="str">
        <x:v>2026-09-01 00:00:00</x:v>
      </x:c>
      <x:c r="L303" s="2" t="str">
        <x:v>2026-09-30 00:00:00</x:v>
      </x:c>
      <x:c r="M303" s="2" t="n">
        <x:v>30</x:v>
      </x:c>
      <x:c r="N303" s="7" t="n">
        <x:f>ROUND(V303*M303/'规则与名单'!$B$3,2)</x:f>
        <x:v>6000</x:v>
      </x:c>
      <x:c r="O303" s="7" t="n">
        <x:f>ROUND(SUMIFS('逐日取数依据'!$L$2:$L$8738,'逐日取数依据'!$A$2:$A$8738,AB303),2)</x:f>
        <x:v>6655.2</x:v>
      </x:c>
      <x:c r="P303" s="2" t="n">
        <x:f>ROUND(O303/N303*100,2)</x:f>
        <x:v>110.92</x:v>
      </x:c>
      <x:c r="Q303" s="2" t="str">
        <x:f>IF(X303=M303,"待补里程",IF(O303&gt;=N303,"达标",IF(X303&gt;0,"已有里程未达标","未达标")))</x:f>
        <x:v>达标</x:v>
      </x:c>
      <x:c r="R303" s="2" t="str">
        <x:v>进行中</x:v>
      </x:c>
      <x:c r="S303" s="2" t="str">
        <x:v>2026-01-25 00:00:00</x:v>
      </x:c>
      <x:c r="T303" s="2"/>
      <x:c r="U303" s="2"/>
      <x:c r="V303" s="2" t="n">
        <x:v>6000</x:v>
      </x:c>
      <x:c r="W303" s="7" t="n">
        <x:v>1000</x:v>
      </x:c>
      <x:c r="X303" s="2" t="n">
        <x:f>SUMIFS('逐日取数依据'!$M$2:$M$8738,'逐日取数依据'!$A$2:$A$8738,AB303)</x:f>
        <x:v>0</x:v>
      </x:c>
      <x:c r="Y303" s="2" t="str">
        <x:v>否</x:v>
      </x:c>
      <x:c r="Z303" s="2" t="str">
        <x:v>是</x:v>
      </x:c>
      <x:c r="AA303" s="2" t="str">
        <x:f>IF(X303&gt;0,"仅累计已有数据，缺失不代表实际零里程","数据齐全")</x:f>
        <x:v>数据齐全</x:v>
      </x:c>
      <x:c r="AB303" s="2" t="n">
        <x:v>303</x:v>
      </x:c>
      <x:c r="AC303" s="2" t="n">
        <x:v>30</x:v>
      </x:c>
      <x:c r="AD303" s="7" t="n">
        <x:v>6000</x:v>
      </x:c>
      <x:c r="AE303" s="2" t="str">
        <x:v>测试名单无纯氢GPS3天；非测试日纯氢25天；测试日GPS2天</x:v>
      </x:c>
    </x:row>
    <x:row r="304" ht="22" customHeight="1">
      <x:c r="A304" s="2" t="str">
        <x:v>粤A00855F</x:v>
      </x:c>
      <x:c r="B304" s="2" t="n">
        <x:v>2026</x:v>
      </x:c>
      <x:c r="C304" s="2" t="n">
        <x:v>9</x:v>
      </x:c>
      <x:c r="D304" s="2" t="str">
        <x:v>业务五部</x:v>
      </x:c>
      <x:c r="E304" s="2" t="str">
        <x:v>秦挺</x:v>
      </x:c>
      <x:c r="F304" s="2" t="str">
        <x:v>重庆金时源供应链有限公司</x:v>
      </x:c>
      <x:c r="G304" s="2" t="str">
        <x:v>LNZLHT2026012602-042</x:v>
      </x:c>
      <x:c r="H304" s="2" t="str">
        <x:v>重庆金时源-租赁帕力安18T</x:v>
      </x:c>
      <x:c r="I304" s="2" t="n">
        <x:v>4</x:v>
      </x:c>
      <x:c r="J304" s="2" t="str">
        <x:v>羚牛100辆18T</x:v>
      </x:c>
      <x:c r="K304" s="2" t="str">
        <x:v>2026-09-01 00:00:00</x:v>
      </x:c>
      <x:c r="L304" s="2" t="str">
        <x:v>2026-09-30 00:00:00</x:v>
      </x:c>
      <x:c r="M304" s="2" t="n">
        <x:v>30</x:v>
      </x:c>
      <x:c r="N304" s="7" t="n">
        <x:f>ROUND(V304*M304/'规则与名单'!$B$3,2)</x:f>
        <x:v>6000</x:v>
      </x:c>
      <x:c r="O304" s="7" t="n">
        <x:f>ROUND(SUMIFS('逐日取数依据'!$L$2:$L$8738,'逐日取数依据'!$A$2:$A$8738,AB304),2)</x:f>
        <x:v>8615.4</x:v>
      </x:c>
      <x:c r="P304" s="2" t="n">
        <x:f>ROUND(O304/N304*100,2)</x:f>
        <x:v>143.59</x:v>
      </x:c>
      <x:c r="Q304" s="2" t="str">
        <x:f>IF(X304=M304,"待补里程",IF(O304&gt;=N304,"达标",IF(X304&gt;0,"已有里程未达标","未达标")))</x:f>
        <x:v>达标</x:v>
      </x:c>
      <x:c r="R304" s="2" t="str">
        <x:v>进行中</x:v>
      </x:c>
      <x:c r="S304" s="2" t="str">
        <x:v>2026-01-23 00:00:00</x:v>
      </x:c>
      <x:c r="T304" s="2"/>
      <x:c r="U304" s="2"/>
      <x:c r="V304" s="2" t="n">
        <x:v>6000</x:v>
      </x:c>
      <x:c r="W304" s="7" t="n">
        <x:v>1000</x:v>
      </x:c>
      <x:c r="X304" s="2" t="n">
        <x:f>SUMIFS('逐日取数依据'!$M$2:$M$8738,'逐日取数依据'!$A$2:$A$8738,AB304)</x:f>
        <x:v>2</x:v>
      </x:c>
      <x:c r="Y304" s="2" t="str">
        <x:v>否</x:v>
      </x:c>
      <x:c r="Z304" s="2" t="str">
        <x:v>否</x:v>
      </x:c>
      <x:c r="AA304" s="2" t="str">
        <x:f>IF(X304&gt;0,"仅累计已有数据，缺失不代表实际零里程","数据齐全")</x:f>
        <x:v>仅累计已有数据，缺失不代表实际零里程</x:v>
      </x:c>
      <x:c r="AB304" s="2" t="n">
        <x:v>304</x:v>
      </x:c>
      <x:c r="AC304" s="2" t="n">
        <x:v>30</x:v>
      </x:c>
      <x:c r="AD304" s="7" t="n">
        <x:v>6000</x:v>
      </x:c>
      <x:c r="AE304" s="2" t="str">
        <x:v>非测试日纯氢28天；缺失2天</x:v>
      </x:c>
    </x:row>
    <x:row r="305" ht="22" customHeight="1">
      <x:c r="A305" s="2" t="str">
        <x:v>粤A01013F</x:v>
      </x:c>
      <x:c r="B305" s="2" t="n">
        <x:v>2026</x:v>
      </x:c>
      <x:c r="C305" s="2" t="n">
        <x:v>9</x:v>
      </x:c>
      <x:c r="D305" s="2" t="str">
        <x:v>业务五部</x:v>
      </x:c>
      <x:c r="E305" s="2" t="str">
        <x:v>秦挺</x:v>
      </x:c>
      <x:c r="F305" s="2" t="str">
        <x:v>武汉吉辰速运配送有限公司</x:v>
      </x:c>
      <x:c r="G305" s="2" t="str">
        <x:v>LNZLHT20260807-130</x:v>
      </x:c>
      <x:c r="H305" s="2" t="str">
        <x:v>武汉吉辰-租赁现代18T</x:v>
      </x:c>
      <x:c r="I305" s="2" t="n">
        <x:v>4</x:v>
      </x:c>
      <x:c r="J305" s="2" t="str">
        <x:v>羚牛100辆18T</x:v>
      </x:c>
      <x:c r="K305" s="2" t="str">
        <x:v>2026-09-23 00:00:00</x:v>
      </x:c>
      <x:c r="L305" s="2" t="str">
        <x:v>2026-09-30 00:00:00</x:v>
      </x:c>
      <x:c r="M305" s="2" t="n">
        <x:v>8</x:v>
      </x:c>
      <x:c r="N305" s="7" t="n">
        <x:f>ROUND(V305*M305/'规则与名单'!$B$3,2)</x:f>
        <x:v>1600</x:v>
      </x:c>
      <x:c r="O305" s="7" t="n">
        <x:f>ROUND(SUMIFS('逐日取数依据'!$L$2:$L$8738,'逐日取数依据'!$A$2:$A$8738,AB305),2)</x:f>
        <x:v>813.7</x:v>
      </x:c>
      <x:c r="P305" s="2" t="n">
        <x:f>ROUND(O305/N305*100,2)</x:f>
        <x:v>50.86</x:v>
      </x:c>
      <x:c r="Q305" s="2" t="str">
        <x:f>IF(X305=M305,"待补里程",IF(O305&gt;=N305,"达标",IF(X305&gt;0,"已有里程未达标","未达标")))</x:f>
        <x:v>未达标</x:v>
      </x:c>
      <x:c r="R305" s="2" t="str">
        <x:v>进行中</x:v>
      </x:c>
      <x:c r="S305" s="2" t="str">
        <x:v>2026-09-23 00:00:00</x:v>
      </x:c>
      <x:c r="T305" s="2"/>
      <x:c r="U305" s="2"/>
      <x:c r="V305" s="2" t="n">
        <x:v>6000</x:v>
      </x:c>
      <x:c r="W305" s="7" t="n">
        <x:v>1000</x:v>
      </x:c>
      <x:c r="X305" s="2" t="n">
        <x:f>SUMIFS('逐日取数依据'!$M$2:$M$8738,'逐日取数依据'!$A$2:$A$8738,AB305)</x:f>
        <x:v>0</x:v>
      </x:c>
      <x:c r="Y305" s="2" t="str">
        <x:v>否</x:v>
      </x:c>
      <x:c r="Z305" s="2" t="str">
        <x:v>否</x:v>
      </x:c>
      <x:c r="AA305" s="2" t="str">
        <x:f>IF(X305&gt;0,"仅累计已有数据，缺失不代表实际零里程","数据齐全")</x:f>
        <x:v>数据齐全</x:v>
      </x:c>
      <x:c r="AB305" s="2" t="n">
        <x:v>305</x:v>
      </x:c>
      <x:c r="AC305" s="2" t="n">
        <x:v>8</x:v>
      </x:c>
      <x:c r="AD305" s="7" t="n">
        <x:v>1600</x:v>
      </x:c>
      <x:c r="AE305" s="2" t="str">
        <x:v>非测试日纯氢8天</x:v>
      </x:c>
    </x:row>
    <x:row r="306" ht="22" customHeight="1">
      <x:c r="A306" s="2" t="str">
        <x:v>粤A01552F</x:v>
      </x:c>
      <x:c r="B306" s="2" t="n">
        <x:v>2026</x:v>
      </x:c>
      <x:c r="C306" s="2" t="n">
        <x:v>9</x:v>
      </x:c>
      <x:c r="D306" s="2" t="str">
        <x:v>业务五部</x:v>
      </x:c>
      <x:c r="E306" s="2" t="str">
        <x:v>秦挺</x:v>
      </x:c>
      <x:c r="F306" s="2" t="str">
        <x:v>武汉吉辰速运配送有限公司</x:v>
      </x:c>
      <x:c r="G306" s="2" t="str">
        <x:v>LNZLHT20260807-130</x:v>
      </x:c>
      <x:c r="H306" s="2" t="str">
        <x:v>武汉吉辰-租赁现代18T</x:v>
      </x:c>
      <x:c r="I306" s="2" t="n">
        <x:v>4</x:v>
      </x:c>
      <x:c r="J306" s="2" t="str">
        <x:v>羚牛100辆18T</x:v>
      </x:c>
      <x:c r="K306" s="2" t="str">
        <x:v>2026-09-16 00:00:00</x:v>
      </x:c>
      <x:c r="L306" s="2" t="str">
        <x:v>2026-09-30 00:00:00</x:v>
      </x:c>
      <x:c r="M306" s="2" t="n">
        <x:v>15</x:v>
      </x:c>
      <x:c r="N306" s="7" t="n">
        <x:f>ROUND(V306*M306/'规则与名单'!$B$3,2)</x:f>
        <x:v>3000</x:v>
      </x:c>
      <x:c r="O306" s="7" t="n">
        <x:f>ROUND(SUMIFS('逐日取数依据'!$L$2:$L$8738,'逐日取数依据'!$A$2:$A$8738,AB306),2)</x:f>
        <x:v>1200</x:v>
      </x:c>
      <x:c r="P306" s="2" t="n">
        <x:f>ROUND(O306/N306*100,2)</x:f>
        <x:v>40</x:v>
      </x:c>
      <x:c r="Q306" s="2" t="str">
        <x:f>IF(X306=M306,"待补里程",IF(O306&gt;=N306,"达标",IF(X306&gt;0,"已有里程未达标","未达标")))</x:f>
        <x:v>未达标</x:v>
      </x:c>
      <x:c r="R306" s="2" t="str">
        <x:v>进行中</x:v>
      </x:c>
      <x:c r="S306" s="2" t="str">
        <x:v>2026-09-16 00:00:00</x:v>
      </x:c>
      <x:c r="T306" s="2"/>
      <x:c r="U306" s="2"/>
      <x:c r="V306" s="2" t="n">
        <x:v>6000</x:v>
      </x:c>
      <x:c r="W306" s="7" t="n">
        <x:v>1000</x:v>
      </x:c>
      <x:c r="X306" s="2" t="n">
        <x:f>SUMIFS('逐日取数依据'!$M$2:$M$8738,'逐日取数依据'!$A$2:$A$8738,AB306)</x:f>
        <x:v>0</x:v>
      </x:c>
      <x:c r="Y306" s="2" t="str">
        <x:v>否</x:v>
      </x:c>
      <x:c r="Z306" s="2" t="str">
        <x:v>否</x:v>
      </x:c>
      <x:c r="AA306" s="2" t="str">
        <x:f>IF(X306&gt;0,"仅累计已有数据，缺失不代表实际零里程","数据齐全")</x:f>
        <x:v>数据齐全</x:v>
      </x:c>
      <x:c r="AB306" s="2" t="n">
        <x:v>306</x:v>
      </x:c>
      <x:c r="AC306" s="2" t="n">
        <x:v>15</x:v>
      </x:c>
      <x:c r="AD306" s="7" t="n">
        <x:v>3000</x:v>
      </x:c>
      <x:c r="AE306" s="2" t="str">
        <x:v>非测试日纯氢15天</x:v>
      </x:c>
    </x:row>
    <x:row r="307" ht="22" customHeight="1">
      <x:c r="A307" s="2" t="str">
        <x:v>粤A01629F</x:v>
      </x:c>
      <x:c r="B307" s="2" t="n">
        <x:v>2026</x:v>
      </x:c>
      <x:c r="C307" s="2" t="n">
        <x:v>9</x:v>
      </x:c>
      <x:c r="D307" s="2" t="str">
        <x:v>业务五部</x:v>
      </x:c>
      <x:c r="E307" s="2" t="str">
        <x:v>秦挺</x:v>
      </x:c>
      <x:c r="F307" s="2" t="str">
        <x:v>重庆金时源供应链有限公司</x:v>
      </x:c>
      <x:c r="G307" s="2" t="str">
        <x:v>LNZLHT2026012602-042</x:v>
      </x:c>
      <x:c r="H307" s="2" t="str">
        <x:v>重庆金时源-租赁帕力安18T</x:v>
      </x:c>
      <x:c r="I307" s="2" t="n">
        <x:v>4</x:v>
      </x:c>
      <x:c r="J307" s="2" t="str">
        <x:v>羚牛100辆18T</x:v>
      </x:c>
      <x:c r="K307" s="2" t="str">
        <x:v>2026-09-01 00:00:00</x:v>
      </x:c>
      <x:c r="L307" s="2" t="str">
        <x:v>2026-09-30 00:00:00</x:v>
      </x:c>
      <x:c r="M307" s="2" t="n">
        <x:v>30</x:v>
      </x:c>
      <x:c r="N307" s="7" t="n">
        <x:f>ROUND(V307*M307/'规则与名单'!$B$3,2)</x:f>
        <x:v>6000</x:v>
      </x:c>
      <x:c r="O307" s="7" t="n">
        <x:f>ROUND(SUMIFS('逐日取数依据'!$L$2:$L$8738,'逐日取数依据'!$A$2:$A$8738,AB307),2)</x:f>
        <x:v>9551.8</x:v>
      </x:c>
      <x:c r="P307" s="2" t="n">
        <x:f>ROUND(O307/N307*100,2)</x:f>
        <x:v>159.2</x:v>
      </x:c>
      <x:c r="Q307" s="2" t="str">
        <x:f>IF(X307=M307,"待补里程",IF(O307&gt;=N307,"达标",IF(X307&gt;0,"已有里程未达标","未达标")))</x:f>
        <x:v>达标</x:v>
      </x:c>
      <x:c r="R307" s="2" t="str">
        <x:v>进行中</x:v>
      </x:c>
      <x:c r="S307" s="2" t="str">
        <x:v>2026-01-23 00:00:00</x:v>
      </x:c>
      <x:c r="T307" s="2"/>
      <x:c r="U307" s="2"/>
      <x:c r="V307" s="2" t="n">
        <x:v>6000</x:v>
      </x:c>
      <x:c r="W307" s="7" t="n">
        <x:v>1000</x:v>
      </x:c>
      <x:c r="X307" s="2" t="n">
        <x:f>SUMIFS('逐日取数依据'!$M$2:$M$8738,'逐日取数依据'!$A$2:$A$8738,AB307)</x:f>
        <x:v>5</x:v>
      </x:c>
      <x:c r="Y307" s="2" t="str">
        <x:v>否</x:v>
      </x:c>
      <x:c r="Z307" s="2" t="str">
        <x:v>否</x:v>
      </x:c>
      <x:c r="AA307" s="2" t="str">
        <x:f>IF(X307&gt;0,"仅累计已有数据，缺失不代表实际零里程","数据齐全")</x:f>
        <x:v>仅累计已有数据，缺失不代表实际零里程</x:v>
      </x:c>
      <x:c r="AB307" s="2" t="n">
        <x:v>307</x:v>
      </x:c>
      <x:c r="AC307" s="2" t="n">
        <x:v>30</x:v>
      </x:c>
      <x:c r="AD307" s="7" t="n">
        <x:v>6000</x:v>
      </x:c>
      <x:c r="AE307" s="2" t="str">
        <x:v>非测试日纯氢23天；缺失5天；非测试日仪表2天</x:v>
      </x:c>
    </x:row>
    <x:row r="308" ht="22" customHeight="1">
      <x:c r="A308" s="2" t="str">
        <x:v>粤A01766F</x:v>
      </x:c>
      <x:c r="B308" s="2" t="n">
        <x:v>2026</x:v>
      </x:c>
      <x:c r="C308" s="2" t="n">
        <x:v>9</x:v>
      </x:c>
      <x:c r="D308" s="2" t="str">
        <x:v>业务五部</x:v>
      </x:c>
      <x:c r="E308" s="2" t="str">
        <x:v>秦挺</x:v>
      </x:c>
      <x:c r="F308" s="2" t="str">
        <x:v>武汉吉辰速运配送有限公司</x:v>
      </x:c>
      <x:c r="G308" s="2" t="str">
        <x:v>LNZLHT2026052601-042</x:v>
      </x:c>
      <x:c r="H308" s="2" t="str">
        <x:v>武汉吉辰-租赁帕力安18T</x:v>
      </x:c>
      <x:c r="I308" s="2" t="n">
        <x:v>4</x:v>
      </x:c>
      <x:c r="J308" s="2" t="str">
        <x:v>羚牛100辆18T</x:v>
      </x:c>
      <x:c r="K308" s="2" t="str">
        <x:v>2026-09-01 00:00:00</x:v>
      </x:c>
      <x:c r="L308" s="2" t="str">
        <x:v>2026-09-30 00:00:00</x:v>
      </x:c>
      <x:c r="M308" s="2" t="n">
        <x:v>30</x:v>
      </x:c>
      <x:c r="N308" s="7" t="n">
        <x:f>ROUND(V308*M308/'规则与名单'!$B$3,2)</x:f>
        <x:v>6000</x:v>
      </x:c>
      <x:c r="O308" s="7" t="n">
        <x:f>ROUND(SUMIFS('逐日取数依据'!$L$2:$L$8738,'逐日取数依据'!$A$2:$A$8738,AB308),2)</x:f>
        <x:v>6266.4</x:v>
      </x:c>
      <x:c r="P308" s="2" t="n">
        <x:f>ROUND(O308/N308*100,2)</x:f>
        <x:v>104.44</x:v>
      </x:c>
      <x:c r="Q308" s="2" t="str">
        <x:f>IF(X308=M308,"待补里程",IF(O308&gt;=N308,"达标",IF(X308&gt;0,"已有里程未达标","未达标")))</x:f>
        <x:v>达标</x:v>
      </x:c>
      <x:c r="R308" s="2" t="str">
        <x:v>进行中</x:v>
      </x:c>
      <x:c r="S308" s="2" t="str">
        <x:v>2026-04-15 00:00:00</x:v>
      </x:c>
      <x:c r="T308" s="2"/>
      <x:c r="U308" s="2"/>
      <x:c r="V308" s="2" t="n">
        <x:v>6000</x:v>
      </x:c>
      <x:c r="W308" s="7" t="n">
        <x:v>1000</x:v>
      </x:c>
      <x:c r="X308" s="2" t="n">
        <x:f>SUMIFS('逐日取数依据'!$M$2:$M$8738,'逐日取数依据'!$A$2:$A$8738,AB308)</x:f>
        <x:v>0</x:v>
      </x:c>
      <x:c r="Y308" s="2" t="str">
        <x:v>否</x:v>
      </x:c>
      <x:c r="Z308" s="2" t="str">
        <x:v>否</x:v>
      </x:c>
      <x:c r="AA308" s="2" t="str">
        <x:f>IF(X308&gt;0,"仅累计已有数据，缺失不代表实际零里程","数据齐全")</x:f>
        <x:v>数据齐全</x:v>
      </x:c>
      <x:c r="AB308" s="2" t="n">
        <x:v>308</x:v>
      </x:c>
      <x:c r="AC308" s="2" t="n">
        <x:v>30</x:v>
      </x:c>
      <x:c r="AD308" s="7" t="n">
        <x:v>6000</x:v>
      </x:c>
      <x:c r="AE308" s="2" t="str">
        <x:v>非测试日纯氢30天</x:v>
      </x:c>
    </x:row>
    <x:row r="309" ht="22" customHeight="1">
      <x:c r="A309" s="2" t="str">
        <x:v>粤A02393F</x:v>
      </x:c>
      <x:c r="B309" s="2" t="n">
        <x:v>2026</x:v>
      </x:c>
      <x:c r="C309" s="2" t="n">
        <x:v>9</x:v>
      </x:c>
      <x:c r="D309" s="2" t="str">
        <x:v>业务五部</x:v>
      </x:c>
      <x:c r="E309" s="2" t="str">
        <x:v>秦挺</x:v>
      </x:c>
      <x:c r="F309" s="2" t="str">
        <x:v>武汉吉辰速运配送有限公司</x:v>
      </x:c>
      <x:c r="G309" s="2" t="str">
        <x:v>LNZLHT2026052601-042</x:v>
      </x:c>
      <x:c r="H309" s="2" t="str">
        <x:v>武汉吉辰-租赁帕力安18T</x:v>
      </x:c>
      <x:c r="I309" s="2" t="n">
        <x:v>4</x:v>
      </x:c>
      <x:c r="J309" s="2" t="str">
        <x:v>羚牛100辆18T</x:v>
      </x:c>
      <x:c r="K309" s="2" t="str">
        <x:v>2026-09-01 00:00:00</x:v>
      </x:c>
      <x:c r="L309" s="2" t="str">
        <x:v>2026-09-30 00:00:00</x:v>
      </x:c>
      <x:c r="M309" s="2" t="n">
        <x:v>30</x:v>
      </x:c>
      <x:c r="N309" s="7" t="n">
        <x:f>ROUND(V309*M309/'规则与名单'!$B$3,2)</x:f>
        <x:v>6000</x:v>
      </x:c>
      <x:c r="O309" s="7" t="n">
        <x:f>ROUND(SUMIFS('逐日取数依据'!$L$2:$L$8738,'逐日取数依据'!$A$2:$A$8738,AB309),2)</x:f>
        <x:v>6738.2</x:v>
      </x:c>
      <x:c r="P309" s="2" t="n">
        <x:f>ROUND(O309/N309*100,2)</x:f>
        <x:v>112.3</x:v>
      </x:c>
      <x:c r="Q309" s="2" t="str">
        <x:f>IF(X309=M309,"待补里程",IF(O309&gt;=N309,"达标",IF(X309&gt;0,"已有里程未达标","未达标")))</x:f>
        <x:v>达标</x:v>
      </x:c>
      <x:c r="R309" s="2" t="str">
        <x:v>进行中</x:v>
      </x:c>
      <x:c r="S309" s="2" t="str">
        <x:v>2026-01-19 00:00:00</x:v>
      </x:c>
      <x:c r="T309" s="2"/>
      <x:c r="U309" s="2"/>
      <x:c r="V309" s="2" t="n">
        <x:v>6000</x:v>
      </x:c>
      <x:c r="W309" s="7" t="n">
        <x:v>1000</x:v>
      </x:c>
      <x:c r="X309" s="2" t="n">
        <x:f>SUMIFS('逐日取数依据'!$M$2:$M$8738,'逐日取数依据'!$A$2:$A$8738,AB309)</x:f>
        <x:v>0</x:v>
      </x:c>
      <x:c r="Y309" s="2" t="str">
        <x:v>否</x:v>
      </x:c>
      <x:c r="Z309" s="2" t="str">
        <x:v>否</x:v>
      </x:c>
      <x:c r="AA309" s="2" t="str">
        <x:f>IF(X309&gt;0,"仅累计已有数据，缺失不代表实际零里程","数据齐全")</x:f>
        <x:v>数据齐全</x:v>
      </x:c>
      <x:c r="AB309" s="2" t="n">
        <x:v>309</x:v>
      </x:c>
      <x:c r="AC309" s="2" t="n">
        <x:v>30</x:v>
      </x:c>
      <x:c r="AD309" s="7" t="n">
        <x:v>6000</x:v>
      </x:c>
      <x:c r="AE309" s="2" t="str">
        <x:v>非测试日纯氢30天</x:v>
      </x:c>
    </x:row>
    <x:row r="310" ht="22" customHeight="1">
      <x:c r="A310" s="2" t="str">
        <x:v>粤A02956F</x:v>
      </x:c>
      <x:c r="B310" s="2" t="n">
        <x:v>2026</x:v>
      </x:c>
      <x:c r="C310" s="2" t="n">
        <x:v>9</x:v>
      </x:c>
      <x:c r="D310" s="2" t="str">
        <x:v>业务五部</x:v>
      </x:c>
      <x:c r="E310" s="2" t="str">
        <x:v>秦挺</x:v>
      </x:c>
      <x:c r="F310" s="2" t="str">
        <x:v>武汉吉辰速运配送有限公司</x:v>
      </x:c>
      <x:c r="G310" s="2" t="str">
        <x:v>LNZLHT20260807-130</x:v>
      </x:c>
      <x:c r="H310" s="2" t="str">
        <x:v>武汉吉辰-租赁现代18T</x:v>
      </x:c>
      <x:c r="I310" s="2" t="n">
        <x:v>4</x:v>
      </x:c>
      <x:c r="J310" s="2" t="str">
        <x:v>羚牛100辆18T</x:v>
      </x:c>
      <x:c r="K310" s="2" t="str">
        <x:v>2026-09-01 00:00:00</x:v>
      </x:c>
      <x:c r="L310" s="2" t="str">
        <x:v>2026-09-30 00:00:00</x:v>
      </x:c>
      <x:c r="M310" s="2" t="n">
        <x:v>30</x:v>
      </x:c>
      <x:c r="N310" s="7" t="n">
        <x:f>ROUND(V310*M310/'规则与名单'!$B$3,2)</x:f>
        <x:v>6000</x:v>
      </x:c>
      <x:c r="O310" s="7" t="n">
        <x:f>ROUND(SUMIFS('逐日取数依据'!$L$2:$L$8738,'逐日取数依据'!$A$2:$A$8738,AB310),2)</x:f>
        <x:v>79.8</x:v>
      </x:c>
      <x:c r="P310" s="2" t="n">
        <x:f>ROUND(O310/N310*100,2)</x:f>
        <x:v>1.33</x:v>
      </x:c>
      <x:c r="Q310" s="2" t="str">
        <x:f>IF(X310=M310,"待补里程",IF(O310&gt;=N310,"达标",IF(X310&gt;0,"已有里程未达标","未达标")))</x:f>
        <x:v>未达标</x:v>
      </x:c>
      <x:c r="R310" s="2" t="str">
        <x:v>进行中</x:v>
      </x:c>
      <x:c r="S310" s="2" t="str">
        <x:v>2026-08-11 00:00:00</x:v>
      </x:c>
      <x:c r="T310" s="2"/>
      <x:c r="U310" s="2"/>
      <x:c r="V310" s="2" t="n">
        <x:v>6000</x:v>
      </x:c>
      <x:c r="W310" s="7" t="n">
        <x:v>1000</x:v>
      </x:c>
      <x:c r="X310" s="2" t="n">
        <x:f>SUMIFS('逐日取数依据'!$M$2:$M$8738,'逐日取数依据'!$A$2:$A$8738,AB310)</x:f>
        <x:v>0</x:v>
      </x:c>
      <x:c r="Y310" s="2" t="str">
        <x:v>否</x:v>
      </x:c>
      <x:c r="Z310" s="2" t="str">
        <x:v>否</x:v>
      </x:c>
      <x:c r="AA310" s="2" t="str">
        <x:f>IF(X310&gt;0,"仅累计已有数据，缺失不代表实际零里程","数据齐全")</x:f>
        <x:v>数据齐全</x:v>
      </x:c>
      <x:c r="AB310" s="2" t="n">
        <x:v>310</x:v>
      </x:c>
      <x:c r="AC310" s="2" t="n">
        <x:v>30</x:v>
      </x:c>
      <x:c r="AD310" s="7" t="n">
        <x:v>6000</x:v>
      </x:c>
      <x:c r="AE310" s="2" t="str">
        <x:v>非测试日纯氢30天</x:v>
      </x:c>
    </x:row>
    <x:row r="311" ht="22" customHeight="1">
      <x:c r="A311" s="2" t="str">
        <x:v>粤A03186F</x:v>
      </x:c>
      <x:c r="B311" s="2" t="n">
        <x:v>2026</x:v>
      </x:c>
      <x:c r="C311" s="2" t="n">
        <x:v>9</x:v>
      </x:c>
      <x:c r="D311" s="2" t="str">
        <x:v>业务五部</x:v>
      </x:c>
      <x:c r="E311" s="2" t="str">
        <x:v>秦挺</x:v>
      </x:c>
      <x:c r="F311" s="2" t="str">
        <x:v>武汉吉辰速运配送有限公司</x:v>
      </x:c>
      <x:c r="G311" s="2" t="str">
        <x:v>LNZLHT2025121801-042</x:v>
      </x:c>
      <x:c r="H311" s="2" t="str">
        <x:v>武汉吉辰-租赁帕力安18T</x:v>
      </x:c>
      <x:c r="I311" s="2" t="n">
        <x:v>4</x:v>
      </x:c>
      <x:c r="J311" s="2" t="str">
        <x:v>羚牛100辆18T</x:v>
      </x:c>
      <x:c r="K311" s="2" t="str">
        <x:v>2026-09-01 00:00:00</x:v>
      </x:c>
      <x:c r="L311" s="2" t="str">
        <x:v>2026-09-30 00:00:00</x:v>
      </x:c>
      <x:c r="M311" s="2" t="n">
        <x:v>30</x:v>
      </x:c>
      <x:c r="N311" s="7" t="n">
        <x:f>ROUND(V311*M311/'规则与名单'!$B$3,2)</x:f>
        <x:v>6000</x:v>
      </x:c>
      <x:c r="O311" s="7" t="n">
        <x:f>ROUND(SUMIFS('逐日取数依据'!$L$2:$L$8738,'逐日取数依据'!$A$2:$A$8738,AB311),2)</x:f>
        <x:v>3398.2</x:v>
      </x:c>
      <x:c r="P311" s="2" t="n">
        <x:f>ROUND(O311/N311*100,2)</x:f>
        <x:v>56.64</x:v>
      </x:c>
      <x:c r="Q311" s="2" t="str">
        <x:f>IF(X311=M311,"待补里程",IF(O311&gt;=N311,"达标",IF(X311&gt;0,"已有里程未达标","未达标")))</x:f>
        <x:v>已有里程未达标</x:v>
      </x:c>
      <x:c r="R311" s="2" t="str">
        <x:v>进行中</x:v>
      </x:c>
      <x:c r="S311" s="2" t="str">
        <x:v>2026-06-11 00:00:00</x:v>
      </x:c>
      <x:c r="T311" s="2"/>
      <x:c r="U311" s="2"/>
      <x:c r="V311" s="2" t="n">
        <x:v>6000</x:v>
      </x:c>
      <x:c r="W311" s="7" t="n">
        <x:v>1000</x:v>
      </x:c>
      <x:c r="X311" s="2" t="n">
        <x:f>SUMIFS('逐日取数依据'!$M$2:$M$8738,'逐日取数依据'!$A$2:$A$8738,AB311)</x:f>
        <x:v>2</x:v>
      </x:c>
      <x:c r="Y311" s="2" t="str">
        <x:v>否</x:v>
      </x:c>
      <x:c r="Z311" s="2" t="str">
        <x:v>否</x:v>
      </x:c>
      <x:c r="AA311" s="2" t="str">
        <x:f>IF(X311&gt;0,"仅累计已有数据，缺失不代表实际零里程","数据齐全")</x:f>
        <x:v>仅累计已有数据，缺失不代表实际零里程</x:v>
      </x:c>
      <x:c r="AB311" s="2" t="n">
        <x:v>311</x:v>
      </x:c>
      <x:c r="AC311" s="2" t="n">
        <x:v>30</x:v>
      </x:c>
      <x:c r="AD311" s="7" t="n">
        <x:v>6000</x:v>
      </x:c>
      <x:c r="AE311" s="2" t="str">
        <x:v>非测试日纯氢28天；缺失2天</x:v>
      </x:c>
    </x:row>
    <x:row r="312" ht="22" customHeight="1">
      <x:c r="A312" s="2" t="str">
        <x:v>粤A03809F</x:v>
      </x:c>
      <x:c r="B312" s="2" t="n">
        <x:v>2026</x:v>
      </x:c>
      <x:c r="C312" s="2" t="n">
        <x:v>9</x:v>
      </x:c>
      <x:c r="D312" s="2" t="str">
        <x:v>业务五部</x:v>
      </x:c>
      <x:c r="E312" s="2" t="str">
        <x:v>秦挺</x:v>
      </x:c>
      <x:c r="F312" s="2" t="str">
        <x:v>四川邦达蜀运供应链管理有限公司</x:v>
      </x:c>
      <x:c r="G312" s="2" t="str">
        <x:v>LNZLHT2026012805-042</x:v>
      </x:c>
      <x:c r="H312" s="2" t="str">
        <x:v>蜀运供应链-租赁18T</x:v>
      </x:c>
      <x:c r="I312" s="2" t="n">
        <x:v>4</x:v>
      </x:c>
      <x:c r="J312" s="2" t="str">
        <x:v>羚牛100辆18T</x:v>
      </x:c>
      <x:c r="K312" s="2" t="str">
        <x:v>2026-09-01 00:00:00</x:v>
      </x:c>
      <x:c r="L312" s="2" t="str">
        <x:v>2026-09-30 00:00:00</x:v>
      </x:c>
      <x:c r="M312" s="2" t="n">
        <x:v>30</x:v>
      </x:c>
      <x:c r="N312" s="7" t="n">
        <x:f>ROUND(V312*M312/'规则与名单'!$B$3,2)</x:f>
        <x:v>6000</x:v>
      </x:c>
      <x:c r="O312" s="7" t="n">
        <x:f>ROUND(SUMIFS('逐日取数依据'!$L$2:$L$8738,'逐日取数依据'!$A$2:$A$8738,AB312),2)</x:f>
        <x:v>7176.8</x:v>
      </x:c>
      <x:c r="P312" s="2" t="n">
        <x:f>ROUND(O312/N312*100,2)</x:f>
        <x:v>119.61</x:v>
      </x:c>
      <x:c r="Q312" s="2" t="str">
        <x:f>IF(X312=M312,"待补里程",IF(O312&gt;=N312,"达标",IF(X312&gt;0,"已有里程未达标","未达标")))</x:f>
        <x:v>达标</x:v>
      </x:c>
      <x:c r="R312" s="2" t="str">
        <x:v>进行中</x:v>
      </x:c>
      <x:c r="S312" s="2" t="str">
        <x:v>2026-05-14 00:00:00</x:v>
      </x:c>
      <x:c r="T312" s="2"/>
      <x:c r="U312" s="2"/>
      <x:c r="V312" s="2" t="n">
        <x:v>6000</x:v>
      </x:c>
      <x:c r="W312" s="7" t="n">
        <x:v>1000</x:v>
      </x:c>
      <x:c r="X312" s="2" t="n">
        <x:f>SUMIFS('逐日取数依据'!$M$2:$M$8738,'逐日取数依据'!$A$2:$A$8738,AB312)</x:f>
        <x:v>0</x:v>
      </x:c>
      <x:c r="Y312" s="2" t="str">
        <x:v>否</x:v>
      </x:c>
      <x:c r="Z312" s="2" t="str">
        <x:v>否</x:v>
      </x:c>
      <x:c r="AA312" s="2" t="str">
        <x:f>IF(X312&gt;0,"仅累计已有数据，缺失不代表实际零里程","数据齐全")</x:f>
        <x:v>数据齐全</x:v>
      </x:c>
      <x:c r="AB312" s="2" t="n">
        <x:v>312</x:v>
      </x:c>
      <x:c r="AC312" s="2" t="n">
        <x:v>30</x:v>
      </x:c>
      <x:c r="AD312" s="7" t="n">
        <x:v>6000</x:v>
      </x:c>
      <x:c r="AE312" s="2" t="str">
        <x:v>非测试日纯氢30天</x:v>
      </x:c>
    </x:row>
    <x:row r="313" ht="22" customHeight="1">
      <x:c r="A313" s="2" t="str">
        <x:v>粤A05106F</x:v>
      </x:c>
      <x:c r="B313" s="2" t="n">
        <x:v>2026</x:v>
      </x:c>
      <x:c r="C313" s="2" t="n">
        <x:v>9</x:v>
      </x:c>
      <x:c r="D313" s="2" t="str">
        <x:v>业务五部</x:v>
      </x:c>
      <x:c r="E313" s="2" t="str">
        <x:v>秦挺</x:v>
      </x:c>
      <x:c r="F313" s="2" t="str">
        <x:v>武汉吉辰速运配送有限公司</x:v>
      </x:c>
      <x:c r="G313" s="2" t="str">
        <x:v>LNZLHT20260807-130</x:v>
      </x:c>
      <x:c r="H313" s="2" t="str">
        <x:v>武汉吉辰-租赁现代18T</x:v>
      </x:c>
      <x:c r="I313" s="2" t="n">
        <x:v>4</x:v>
      </x:c>
      <x:c r="J313" s="2" t="str">
        <x:v>羚牛100辆18T</x:v>
      </x:c>
      <x:c r="K313" s="2" t="str">
        <x:v>2026-09-01 00:00:00</x:v>
      </x:c>
      <x:c r="L313" s="2" t="str">
        <x:v>2026-09-30 00:00:00</x:v>
      </x:c>
      <x:c r="M313" s="2" t="n">
        <x:v>30</x:v>
      </x:c>
      <x:c r="N313" s="7" t="n">
        <x:f>ROUND(V313*M313/'规则与名单'!$B$3,2)</x:f>
        <x:v>6000</x:v>
      </x:c>
      <x:c r="O313" s="7" t="n">
        <x:f>ROUND(SUMIFS('逐日取数依据'!$L$2:$L$8738,'逐日取数依据'!$A$2:$A$8738,AB313),2)</x:f>
        <x:v>257</x:v>
      </x:c>
      <x:c r="P313" s="2" t="n">
        <x:f>ROUND(O313/N313*100,2)</x:f>
        <x:v>4.28</x:v>
      </x:c>
      <x:c r="Q313" s="2" t="str">
        <x:f>IF(X313=M313,"待补里程",IF(O313&gt;=N313,"达标",IF(X313&gt;0,"已有里程未达标","未达标")))</x:f>
        <x:v>未达标</x:v>
      </x:c>
      <x:c r="R313" s="2" t="str">
        <x:v>进行中</x:v>
      </x:c>
      <x:c r="S313" s="2" t="str">
        <x:v>2026-08-27 00:00:00</x:v>
      </x:c>
      <x:c r="T313" s="2"/>
      <x:c r="U313" s="2"/>
      <x:c r="V313" s="2" t="n">
        <x:v>6000</x:v>
      </x:c>
      <x:c r="W313" s="7" t="n">
        <x:v>1000</x:v>
      </x:c>
      <x:c r="X313" s="2" t="n">
        <x:f>SUMIFS('逐日取数依据'!$M$2:$M$8738,'逐日取数依据'!$A$2:$A$8738,AB313)</x:f>
        <x:v>0</x:v>
      </x:c>
      <x:c r="Y313" s="2" t="str">
        <x:v>否</x:v>
      </x:c>
      <x:c r="Z313" s="2" t="str">
        <x:v>否</x:v>
      </x:c>
      <x:c r="AA313" s="2" t="str">
        <x:f>IF(X313&gt;0,"仅累计已有数据，缺失不代表实际零里程","数据齐全")</x:f>
        <x:v>数据齐全</x:v>
      </x:c>
      <x:c r="AB313" s="2" t="n">
        <x:v>313</x:v>
      </x:c>
      <x:c r="AC313" s="2" t="n">
        <x:v>30</x:v>
      </x:c>
      <x:c r="AD313" s="7" t="n">
        <x:v>6000</x:v>
      </x:c>
      <x:c r="AE313" s="2" t="str">
        <x:v>非测试日纯氢30天</x:v>
      </x:c>
    </x:row>
    <x:row r="314" ht="22" customHeight="1">
      <x:c r="A314" s="2" t="str">
        <x:v>粤A05378F</x:v>
      </x:c>
      <x:c r="B314" s="2" t="n">
        <x:v>2026</x:v>
      </x:c>
      <x:c r="C314" s="2" t="n">
        <x:v>9</x:v>
      </x:c>
      <x:c r="D314" s="2" t="str">
        <x:v>业务五部</x:v>
      </x:c>
      <x:c r="E314" s="2" t="str">
        <x:v>秦挺</x:v>
      </x:c>
      <x:c r="F314" s="2" t="str">
        <x:v>上海畅霸实业有限公司</x:v>
      </x:c>
      <x:c r="G314" s="2" t="str">
        <x:v>LNZLHT2026012701-042</x:v>
      </x:c>
      <x:c r="H314" s="2" t="str">
        <x:v>畅霸实业-租赁帕力安18T</x:v>
      </x:c>
      <x:c r="I314" s="2" t="n">
        <x:v>4</x:v>
      </x:c>
      <x:c r="J314" s="2" t="str">
        <x:v>羚牛100辆18T</x:v>
      </x:c>
      <x:c r="K314" s="2" t="str">
        <x:v>2026-09-01 00:00:00</x:v>
      </x:c>
      <x:c r="L314" s="2" t="str">
        <x:v>2026-09-30 00:00:00</x:v>
      </x:c>
      <x:c r="M314" s="2" t="n">
        <x:v>30</x:v>
      </x:c>
      <x:c r="N314" s="7" t="n">
        <x:f>ROUND(V314*M314/'规则与名单'!$B$3,2)</x:f>
        <x:v>6000</x:v>
      </x:c>
      <x:c r="O314" s="7" t="n">
        <x:f>ROUND(SUMIFS('逐日取数依据'!$L$2:$L$8738,'逐日取数依据'!$A$2:$A$8738,AB314),2)</x:f>
        <x:v>6194.6</x:v>
      </x:c>
      <x:c r="P314" s="2" t="n">
        <x:f>ROUND(O314/N314*100,2)</x:f>
        <x:v>103.24</x:v>
      </x:c>
      <x:c r="Q314" s="2" t="str">
        <x:f>IF(X314=M314,"待补里程",IF(O314&gt;=N314,"达标",IF(X314&gt;0,"已有里程未达标","未达标")))</x:f>
        <x:v>达标</x:v>
      </x:c>
      <x:c r="R314" s="2" t="str">
        <x:v>进行中</x:v>
      </x:c>
      <x:c r="S314" s="2" t="str">
        <x:v>2026-07-20 00:00:00</x:v>
      </x:c>
      <x:c r="T314" s="2"/>
      <x:c r="U314" s="2"/>
      <x:c r="V314" s="2" t="n">
        <x:v>6000</x:v>
      </x:c>
      <x:c r="W314" s="7" t="n">
        <x:v>1000</x:v>
      </x:c>
      <x:c r="X314" s="2" t="n">
        <x:f>SUMIFS('逐日取数依据'!$M$2:$M$8738,'逐日取数依据'!$A$2:$A$8738,AB314)</x:f>
        <x:v>0</x:v>
      </x:c>
      <x:c r="Y314" s="2" t="str">
        <x:v>否</x:v>
      </x:c>
      <x:c r="Z314" s="2" t="str">
        <x:v>否</x:v>
      </x:c>
      <x:c r="AA314" s="2" t="str">
        <x:f>IF(X314&gt;0,"仅累计已有数据，缺失不代表实际零里程","数据齐全")</x:f>
        <x:v>数据齐全</x:v>
      </x:c>
      <x:c r="AB314" s="2" t="n">
        <x:v>314</x:v>
      </x:c>
      <x:c r="AC314" s="2" t="n">
        <x:v>30</x:v>
      </x:c>
      <x:c r="AD314" s="7" t="n">
        <x:v>6000</x:v>
      </x:c>
      <x:c r="AE314" s="2" t="str">
        <x:v>非测试日纯氢30天</x:v>
      </x:c>
    </x:row>
    <x:row r="315" ht="22" customHeight="1">
      <x:c r="A315" s="2" t="str">
        <x:v>粤A05579F</x:v>
      </x:c>
      <x:c r="B315" s="2" t="n">
        <x:v>2026</x:v>
      </x:c>
      <x:c r="C315" s="2" t="n">
        <x:v>9</x:v>
      </x:c>
      <x:c r="D315" s="2" t="str">
        <x:v>业务五部</x:v>
      </x:c>
      <x:c r="E315" s="2" t="str">
        <x:v>秦挺</x:v>
      </x:c>
      <x:c r="F315" s="2" t="str">
        <x:v>武汉吉辰速运配送有限公司</x:v>
      </x:c>
      <x:c r="G315" s="2" t="str">
        <x:v>LNZLHT2026052601-042</x:v>
      </x:c>
      <x:c r="H315" s="2" t="str">
        <x:v>武汉吉辰-租赁帕力安18T</x:v>
      </x:c>
      <x:c r="I315" s="2" t="n">
        <x:v>4</x:v>
      </x:c>
      <x:c r="J315" s="2" t="str">
        <x:v>羚牛100辆18T</x:v>
      </x:c>
      <x:c r="K315" s="2" t="str">
        <x:v>2026-09-01 00:00:00</x:v>
      </x:c>
      <x:c r="L315" s="2" t="str">
        <x:v>2026-09-30 00:00:00</x:v>
      </x:c>
      <x:c r="M315" s="2" t="n">
        <x:v>30</x:v>
      </x:c>
      <x:c r="N315" s="7" t="n">
        <x:f>ROUND(V315*M315/'规则与名单'!$B$3,2)</x:f>
        <x:v>6000</x:v>
      </x:c>
      <x:c r="O315" s="7" t="n">
        <x:f>ROUND(SUMIFS('逐日取数依据'!$L$2:$L$8738,'逐日取数依据'!$A$2:$A$8738,AB315),2)</x:f>
        <x:v>533.9</x:v>
      </x:c>
      <x:c r="P315" s="2" t="n">
        <x:f>ROUND(O315/N315*100,2)</x:f>
        <x:v>8.9</x:v>
      </x:c>
      <x:c r="Q315" s="2" t="str">
        <x:f>IF(X315=M315,"待补里程",IF(O315&gt;=N315,"达标",IF(X315&gt;0,"已有里程未达标","未达标")))</x:f>
        <x:v>已有里程未达标</x:v>
      </x:c>
      <x:c r="R315" s="2" t="str">
        <x:v>进行中</x:v>
      </x:c>
      <x:c r="S315" s="2" t="str">
        <x:v>2025-12-27 00:00:00</x:v>
      </x:c>
      <x:c r="T315" s="2"/>
      <x:c r="U315" s="2"/>
      <x:c r="V315" s="2" t="n">
        <x:v>6000</x:v>
      </x:c>
      <x:c r="W315" s="7" t="n">
        <x:v>1000</x:v>
      </x:c>
      <x:c r="X315" s="2" t="n">
        <x:f>SUMIFS('逐日取数依据'!$M$2:$M$8738,'逐日取数依据'!$A$2:$A$8738,AB315)</x:f>
        <x:v>3</x:v>
      </x:c>
      <x:c r="Y315" s="2" t="str">
        <x:v>否</x:v>
      </x:c>
      <x:c r="Z315" s="2" t="str">
        <x:v>否</x:v>
      </x:c>
      <x:c r="AA315" s="2" t="str">
        <x:f>IF(X315&gt;0,"仅累计已有数据，缺失不代表实际零里程","数据齐全")</x:f>
        <x:v>仅累计已有数据，缺失不代表实际零里程</x:v>
      </x:c>
      <x:c r="AB315" s="2" t="n">
        <x:v>315</x:v>
      </x:c>
      <x:c r="AC315" s="2" t="n">
        <x:v>30</x:v>
      </x:c>
      <x:c r="AD315" s="7" t="n">
        <x:v>6000</x:v>
      </x:c>
      <x:c r="AE315" s="2" t="str">
        <x:v>缺失3天；非测试日纯氢26天；非测试日仪表1天</x:v>
      </x:c>
    </x:row>
    <x:row r="316" ht="22" customHeight="1">
      <x:c r="A316" s="2" t="str">
        <x:v>粤A05700F</x:v>
      </x:c>
      <x:c r="B316" s="2" t="n">
        <x:v>2026</x:v>
      </x:c>
      <x:c r="C316" s="2" t="n">
        <x:v>9</x:v>
      </x:c>
      <x:c r="D316" s="2" t="str">
        <x:v>业务五部</x:v>
      </x:c>
      <x:c r="E316" s="2" t="str">
        <x:v>秦挺</x:v>
      </x:c>
      <x:c r="F316" s="2" t="str">
        <x:v>四川邦达蜀运供应链管理有限公司</x:v>
      </x:c>
      <x:c r="G316" s="2" t="str">
        <x:v>LNZLHT2026012805-042</x:v>
      </x:c>
      <x:c r="H316" s="2" t="str">
        <x:v>蜀运供应链-租赁18T</x:v>
      </x:c>
      <x:c r="I316" s="2" t="n">
        <x:v>4</x:v>
      </x:c>
      <x:c r="J316" s="2" t="str">
        <x:v>羚牛100辆18T</x:v>
      </x:c>
      <x:c r="K316" s="2" t="str">
        <x:v>2026-09-01 00:00:00</x:v>
      </x:c>
      <x:c r="L316" s="2" t="str">
        <x:v>2026-09-30 00:00:00</x:v>
      </x:c>
      <x:c r="M316" s="2" t="n">
        <x:v>30</x:v>
      </x:c>
      <x:c r="N316" s="7" t="n">
        <x:f>ROUND(V316*M316/'规则与名单'!$B$3,2)</x:f>
        <x:v>6000</x:v>
      </x:c>
      <x:c r="O316" s="7" t="n">
        <x:f>ROUND(SUMIFS('逐日取数依据'!$L$2:$L$8738,'逐日取数依据'!$A$2:$A$8738,AB316),2)</x:f>
        <x:v>7058.2</x:v>
      </x:c>
      <x:c r="P316" s="2" t="n">
        <x:f>ROUND(O316/N316*100,2)</x:f>
        <x:v>117.64</x:v>
      </x:c>
      <x:c r="Q316" s="2" t="str">
        <x:f>IF(X316=M316,"待补里程",IF(O316&gt;=N316,"达标",IF(X316&gt;0,"已有里程未达标","未达标")))</x:f>
        <x:v>达标</x:v>
      </x:c>
      <x:c r="R316" s="2" t="str">
        <x:v>进行中</x:v>
      </x:c>
      <x:c r="S316" s="2" t="str">
        <x:v>2026-01-20 00:00:00</x:v>
      </x:c>
      <x:c r="T316" s="2"/>
      <x:c r="U316" s="2"/>
      <x:c r="V316" s="2" t="n">
        <x:v>6000</x:v>
      </x:c>
      <x:c r="W316" s="7" t="n">
        <x:v>1000</x:v>
      </x:c>
      <x:c r="X316" s="2" t="n">
        <x:f>SUMIFS('逐日取数依据'!$M$2:$M$8738,'逐日取数依据'!$A$2:$A$8738,AB316)</x:f>
        <x:v>0</x:v>
      </x:c>
      <x:c r="Y316" s="2" t="str">
        <x:v>否</x:v>
      </x:c>
      <x:c r="Z316" s="2" t="str">
        <x:v>否</x:v>
      </x:c>
      <x:c r="AA316" s="2" t="str">
        <x:f>IF(X316&gt;0,"仅累计已有数据，缺失不代表实际零里程","数据齐全")</x:f>
        <x:v>数据齐全</x:v>
      </x:c>
      <x:c r="AB316" s="2" t="n">
        <x:v>316</x:v>
      </x:c>
      <x:c r="AC316" s="2" t="n">
        <x:v>30</x:v>
      </x:c>
      <x:c r="AD316" s="7" t="n">
        <x:v>6000</x:v>
      </x:c>
      <x:c r="AE316" s="2" t="str">
        <x:v>非测试日纯氢30天</x:v>
      </x:c>
    </x:row>
    <x:row r="317" ht="22" customHeight="1">
      <x:c r="A317" s="2" t="str">
        <x:v>粤A05718F</x:v>
      </x:c>
      <x:c r="B317" s="2" t="n">
        <x:v>2026</x:v>
      </x:c>
      <x:c r="C317" s="2" t="n">
        <x:v>9</x:v>
      </x:c>
      <x:c r="D317" s="2" t="str">
        <x:v>业务五部</x:v>
      </x:c>
      <x:c r="E317" s="2" t="str">
        <x:v>秦挺</x:v>
      </x:c>
      <x:c r="F317" s="2" t="str">
        <x:v>武汉吉辰速运配送有限公司</x:v>
      </x:c>
      <x:c r="G317" s="2" t="str">
        <x:v>LNZLHT2026052601-042</x:v>
      </x:c>
      <x:c r="H317" s="2" t="str">
        <x:v>武汉吉辰-租赁帕力安18T</x:v>
      </x:c>
      <x:c r="I317" s="2" t="n">
        <x:v>4</x:v>
      </x:c>
      <x:c r="J317" s="2" t="str">
        <x:v>羚牛100辆18T</x:v>
      </x:c>
      <x:c r="K317" s="2" t="str">
        <x:v>2026-09-01 00:00:00</x:v>
      </x:c>
      <x:c r="L317" s="2" t="str">
        <x:v>2026-09-30 00:00:00</x:v>
      </x:c>
      <x:c r="M317" s="2" t="n">
        <x:v>30</x:v>
      </x:c>
      <x:c r="N317" s="7" t="n">
        <x:f>ROUND(V317*M317/'规则与名单'!$B$3,2)</x:f>
        <x:v>6000</x:v>
      </x:c>
      <x:c r="O317" s="7" t="n">
        <x:f>ROUND(SUMIFS('逐日取数依据'!$L$2:$L$8738,'逐日取数依据'!$A$2:$A$8738,AB317),2)</x:f>
        <x:v>9289.9</x:v>
      </x:c>
      <x:c r="P317" s="2" t="n">
        <x:f>ROUND(O317/N317*100,2)</x:f>
        <x:v>154.83</x:v>
      </x:c>
      <x:c r="Q317" s="2" t="str">
        <x:f>IF(X317=M317,"待补里程",IF(O317&gt;=N317,"达标",IF(X317&gt;0,"已有里程未达标","未达标")))</x:f>
        <x:v>达标</x:v>
      </x:c>
      <x:c r="R317" s="2" t="str">
        <x:v>进行中</x:v>
      </x:c>
      <x:c r="S317" s="2" t="str">
        <x:v>2026-01-19 00:00:00</x:v>
      </x:c>
      <x:c r="T317" s="2"/>
      <x:c r="U317" s="2"/>
      <x:c r="V317" s="2" t="n">
        <x:v>6000</x:v>
      </x:c>
      <x:c r="W317" s="7" t="n">
        <x:v>1000</x:v>
      </x:c>
      <x:c r="X317" s="2" t="n">
        <x:f>SUMIFS('逐日取数依据'!$M$2:$M$8738,'逐日取数依据'!$A$2:$A$8738,AB317)</x:f>
        <x:v>0</x:v>
      </x:c>
      <x:c r="Y317" s="2" t="str">
        <x:v>否</x:v>
      </x:c>
      <x:c r="Z317" s="2" t="str">
        <x:v>否</x:v>
      </x:c>
      <x:c r="AA317" s="2" t="str">
        <x:f>IF(X317&gt;0,"仅累计已有数据，缺失不代表实际零里程","数据齐全")</x:f>
        <x:v>数据齐全</x:v>
      </x:c>
      <x:c r="AB317" s="2" t="n">
        <x:v>317</x:v>
      </x:c>
      <x:c r="AC317" s="2" t="n">
        <x:v>30</x:v>
      </x:c>
      <x:c r="AD317" s="7" t="n">
        <x:v>6000</x:v>
      </x:c>
      <x:c r="AE317" s="2" t="str">
        <x:v>非测试日纯氢30天</x:v>
      </x:c>
    </x:row>
    <x:row r="318" ht="22" customHeight="1">
      <x:c r="A318" s="2" t="str">
        <x:v>粤A05776F</x:v>
      </x:c>
      <x:c r="B318" s="2" t="n">
        <x:v>2026</x:v>
      </x:c>
      <x:c r="C318" s="2" t="n">
        <x:v>9</x:v>
      </x:c>
      <x:c r="D318" s="2" t="str">
        <x:v>业务五部</x:v>
      </x:c>
      <x:c r="E318" s="2" t="str">
        <x:v>秦挺</x:v>
      </x:c>
      <x:c r="F318" s="2" t="str">
        <x:v>武汉吉辰速运配送有限公司</x:v>
      </x:c>
      <x:c r="G318" s="2" t="str">
        <x:v>LNZLHT20260807-130</x:v>
      </x:c>
      <x:c r="H318" s="2" t="str">
        <x:v>武汉吉辰-租赁现代18T</x:v>
      </x:c>
      <x:c r="I318" s="2" t="n">
        <x:v>4</x:v>
      </x:c>
      <x:c r="J318" s="2" t="str">
        <x:v>羚牛100辆18T</x:v>
      </x:c>
      <x:c r="K318" s="2" t="str">
        <x:v>2026-09-08 00:00:00</x:v>
      </x:c>
      <x:c r="L318" s="2" t="str">
        <x:v>2026-09-30 00:00:00</x:v>
      </x:c>
      <x:c r="M318" s="2" t="n">
        <x:v>23</x:v>
      </x:c>
      <x:c r="N318" s="7" t="n">
        <x:f>ROUND(V318*M318/'规则与名单'!$B$3,2)</x:f>
        <x:v>4600</x:v>
      </x:c>
      <x:c r="O318" s="7" t="n">
        <x:f>ROUND(SUMIFS('逐日取数依据'!$L$2:$L$8738,'逐日取数依据'!$A$2:$A$8738,AB318),2)</x:f>
        <x:v>1804.2</x:v>
      </x:c>
      <x:c r="P318" s="2" t="n">
        <x:f>ROUND(O318/N318*100,2)</x:f>
        <x:v>39.22</x:v>
      </x:c>
      <x:c r="Q318" s="2" t="str">
        <x:f>IF(X318=M318,"待补里程",IF(O318&gt;=N318,"达标",IF(X318&gt;0,"已有里程未达标","未达标")))</x:f>
        <x:v>未达标</x:v>
      </x:c>
      <x:c r="R318" s="2" t="str">
        <x:v>进行中</x:v>
      </x:c>
      <x:c r="S318" s="2" t="str">
        <x:v>2026-09-08 00:00:00</x:v>
      </x:c>
      <x:c r="T318" s="2"/>
      <x:c r="U318" s="2"/>
      <x:c r="V318" s="2" t="n">
        <x:v>6000</x:v>
      </x:c>
      <x:c r="W318" s="7" t="n">
        <x:v>1000</x:v>
      </x:c>
      <x:c r="X318" s="2" t="n">
        <x:f>SUMIFS('逐日取数依据'!$M$2:$M$8738,'逐日取数依据'!$A$2:$A$8738,AB318)</x:f>
        <x:v>0</x:v>
      </x:c>
      <x:c r="Y318" s="2" t="str">
        <x:v>否</x:v>
      </x:c>
      <x:c r="Z318" s="2" t="str">
        <x:v>否</x:v>
      </x:c>
      <x:c r="AA318" s="2" t="str">
        <x:f>IF(X318&gt;0,"仅累计已有数据，缺失不代表实际零里程","数据齐全")</x:f>
        <x:v>数据齐全</x:v>
      </x:c>
      <x:c r="AB318" s="2" t="n">
        <x:v>318</x:v>
      </x:c>
      <x:c r="AC318" s="2" t="n">
        <x:v>23</x:v>
      </x:c>
      <x:c r="AD318" s="7" t="n">
        <x:v>4600</x:v>
      </x:c>
      <x:c r="AE318" s="2" t="str">
        <x:v>非测试日纯氢23天</x:v>
      </x:c>
    </x:row>
    <x:row r="319" ht="22" customHeight="1">
      <x:c r="A319" s="2" t="str">
        <x:v>粤A05876F</x:v>
      </x:c>
      <x:c r="B319" s="2" t="n">
        <x:v>2026</x:v>
      </x:c>
      <x:c r="C319" s="2" t="n">
        <x:v>9</x:v>
      </x:c>
      <x:c r="D319" s="2" t="str">
        <x:v>业务五部</x:v>
      </x:c>
      <x:c r="E319" s="2" t="str">
        <x:v>秦挺</x:v>
      </x:c>
      <x:c r="F319" s="2" t="str">
        <x:v>武汉吉辰速运配送有限公司</x:v>
      </x:c>
      <x:c r="G319" s="2" t="str">
        <x:v>LNZLHT20260807-130</x:v>
      </x:c>
      <x:c r="H319" s="2" t="str">
        <x:v>武汉吉辰-租赁现代18T</x:v>
      </x:c>
      <x:c r="I319" s="2" t="n">
        <x:v>4</x:v>
      </x:c>
      <x:c r="J319" s="2" t="str">
        <x:v>羚牛100辆18T</x:v>
      </x:c>
      <x:c r="K319" s="2" t="str">
        <x:v>2026-09-01 00:00:00</x:v>
      </x:c>
      <x:c r="L319" s="2" t="str">
        <x:v>2026-09-30 00:00:00</x:v>
      </x:c>
      <x:c r="M319" s="2" t="n">
        <x:v>30</x:v>
      </x:c>
      <x:c r="N319" s="7" t="n">
        <x:f>ROUND(V319*M319/'规则与名单'!$B$3,2)</x:f>
        <x:v>6000</x:v>
      </x:c>
      <x:c r="O319" s="7" t="n">
        <x:f>ROUND(SUMIFS('逐日取数依据'!$L$2:$L$8738,'逐日取数依据'!$A$2:$A$8738,AB319),2)</x:f>
        <x:v>285.8</x:v>
      </x:c>
      <x:c r="P319" s="2" t="n">
        <x:f>ROUND(O319/N319*100,2)</x:f>
        <x:v>4.76</x:v>
      </x:c>
      <x:c r="Q319" s="2" t="str">
        <x:f>IF(X319=M319,"待补里程",IF(O319&gt;=N319,"达标",IF(X319&gt;0,"已有里程未达标","未达标")))</x:f>
        <x:v>未达标</x:v>
      </x:c>
      <x:c r="R319" s="2" t="str">
        <x:v>进行中</x:v>
      </x:c>
      <x:c r="S319" s="2" t="str">
        <x:v>2026-08-27 00:00:00</x:v>
      </x:c>
      <x:c r="T319" s="2"/>
      <x:c r="U319" s="2"/>
      <x:c r="V319" s="2" t="n">
        <x:v>6000</x:v>
      </x:c>
      <x:c r="W319" s="7" t="n">
        <x:v>1000</x:v>
      </x:c>
      <x:c r="X319" s="2" t="n">
        <x:f>SUMIFS('逐日取数依据'!$M$2:$M$8738,'逐日取数依据'!$A$2:$A$8738,AB319)</x:f>
        <x:v>0</x:v>
      </x:c>
      <x:c r="Y319" s="2" t="str">
        <x:v>否</x:v>
      </x:c>
      <x:c r="Z319" s="2" t="str">
        <x:v>否</x:v>
      </x:c>
      <x:c r="AA319" s="2" t="str">
        <x:f>IF(X319&gt;0,"仅累计已有数据，缺失不代表实际零里程","数据齐全")</x:f>
        <x:v>数据齐全</x:v>
      </x:c>
      <x:c r="AB319" s="2" t="n">
        <x:v>319</x:v>
      </x:c>
      <x:c r="AC319" s="2" t="n">
        <x:v>30</x:v>
      </x:c>
      <x:c r="AD319" s="7" t="n">
        <x:v>6000</x:v>
      </x:c>
      <x:c r="AE319" s="2" t="str">
        <x:v>非测试日纯氢30天</x:v>
      </x:c>
    </x:row>
    <x:row r="320" ht="22" customHeight="1">
      <x:c r="A320" s="2" t="str">
        <x:v>粤A05925F</x:v>
      </x:c>
      <x:c r="B320" s="2" t="n">
        <x:v>2026</x:v>
      </x:c>
      <x:c r="C320" s="2" t="n">
        <x:v>9</x:v>
      </x:c>
      <x:c r="D320" s="2" t="str">
        <x:v>业务五部</x:v>
      </x:c>
      <x:c r="E320" s="2" t="str">
        <x:v>秦挺</x:v>
      </x:c>
      <x:c r="F320" s="2" t="str">
        <x:v>重庆金时源供应链有限公司</x:v>
      </x:c>
      <x:c r="G320" s="2" t="str">
        <x:v>LNZLHT2026012602-042</x:v>
      </x:c>
      <x:c r="H320" s="2" t="str">
        <x:v>重庆金时源-租赁帕力安18T</x:v>
      </x:c>
      <x:c r="I320" s="2" t="n">
        <x:v>4</x:v>
      </x:c>
      <x:c r="J320" s="2" t="str">
        <x:v>羚牛100辆18T</x:v>
      </x:c>
      <x:c r="K320" s="2" t="str">
        <x:v>2026-09-01 00:00:00</x:v>
      </x:c>
      <x:c r="L320" s="2" t="str">
        <x:v>2026-09-30 00:00:00</x:v>
      </x:c>
      <x:c r="M320" s="2" t="n">
        <x:v>30</x:v>
      </x:c>
      <x:c r="N320" s="7" t="n">
        <x:f>ROUND(V320*M320/'规则与名单'!$B$3,2)</x:f>
        <x:v>6000</x:v>
      </x:c>
      <x:c r="O320" s="7" t="n">
        <x:f>ROUND(SUMIFS('逐日取数依据'!$L$2:$L$8738,'逐日取数依据'!$A$2:$A$8738,AB320),2)</x:f>
        <x:v>7193.6</x:v>
      </x:c>
      <x:c r="P320" s="2" t="n">
        <x:f>ROUND(O320/N320*100,2)</x:f>
        <x:v>119.89</x:v>
      </x:c>
      <x:c r="Q320" s="2" t="str">
        <x:f>IF(X320=M320,"待补里程",IF(O320&gt;=N320,"达标",IF(X320&gt;0,"已有里程未达标","未达标")))</x:f>
        <x:v>达标</x:v>
      </x:c>
      <x:c r="R320" s="2" t="str">
        <x:v>进行中</x:v>
      </x:c>
      <x:c r="S320" s="2" t="str">
        <x:v>2026-05-10 00:00:00</x:v>
      </x:c>
      <x:c r="T320" s="2"/>
      <x:c r="U320" s="2"/>
      <x:c r="V320" s="2" t="n">
        <x:v>6000</x:v>
      </x:c>
      <x:c r="W320" s="7" t="n">
        <x:v>1000</x:v>
      </x:c>
      <x:c r="X320" s="2" t="n">
        <x:f>SUMIFS('逐日取数依据'!$M$2:$M$8738,'逐日取数依据'!$A$2:$A$8738,AB320)</x:f>
        <x:v>6</x:v>
      </x:c>
      <x:c r="Y320" s="2" t="str">
        <x:v>否</x:v>
      </x:c>
      <x:c r="Z320" s="2" t="str">
        <x:v>否</x:v>
      </x:c>
      <x:c r="AA320" s="2" t="str">
        <x:f>IF(X320&gt;0,"仅累计已有数据，缺失不代表实际零里程","数据齐全")</x:f>
        <x:v>仅累计已有数据，缺失不代表实际零里程</x:v>
      </x:c>
      <x:c r="AB320" s="2" t="n">
        <x:v>320</x:v>
      </x:c>
      <x:c r="AC320" s="2" t="n">
        <x:v>30</x:v>
      </x:c>
      <x:c r="AD320" s="7" t="n">
        <x:v>6000</x:v>
      </x:c>
      <x:c r="AE320" s="2" t="str">
        <x:v>非测试日纯氢24天；缺失6天</x:v>
      </x:c>
    </x:row>
    <x:row r="321" ht="22" customHeight="1">
      <x:c r="A321" s="2" t="str">
        <x:v>粤A05968F</x:v>
      </x:c>
      <x:c r="B321" s="2" t="n">
        <x:v>2026</x:v>
      </x:c>
      <x:c r="C321" s="2" t="n">
        <x:v>9</x:v>
      </x:c>
      <x:c r="D321" s="2" t="str">
        <x:v>业务五部</x:v>
      </x:c>
      <x:c r="E321" s="2" t="str">
        <x:v>秦挺</x:v>
      </x:c>
      <x:c r="F321" s="2" t="str">
        <x:v>上海畅霸实业有限公司</x:v>
      </x:c>
      <x:c r="G321" s="2" t="str">
        <x:v>LNZLHT2026012701-042</x:v>
      </x:c>
      <x:c r="H321" s="2" t="str">
        <x:v>畅霸实业-租赁帕力安18T</x:v>
      </x:c>
      <x:c r="I321" s="2" t="n">
        <x:v>4</x:v>
      </x:c>
      <x:c r="J321" s="2" t="str">
        <x:v>羚牛100辆18T</x:v>
      </x:c>
      <x:c r="K321" s="2" t="str">
        <x:v>2026-09-01 00:00:00</x:v>
      </x:c>
      <x:c r="L321" s="2" t="str">
        <x:v>2026-09-30 00:00:00</x:v>
      </x:c>
      <x:c r="M321" s="2" t="n">
        <x:v>30</x:v>
      </x:c>
      <x:c r="N321" s="7" t="n">
        <x:f>ROUND(V321*M321/'规则与名单'!$B$3,2)</x:f>
        <x:v>6000</x:v>
      </x:c>
      <x:c r="O321" s="7" t="n">
        <x:f>ROUND(SUMIFS('逐日取数依据'!$L$2:$L$8738,'逐日取数依据'!$A$2:$A$8738,AB321),2)</x:f>
        <x:v>4618.4</x:v>
      </x:c>
      <x:c r="P321" s="2" t="n">
        <x:f>ROUND(O321/N321*100,2)</x:f>
        <x:v>76.97</x:v>
      </x:c>
      <x:c r="Q321" s="2" t="str">
        <x:f>IF(X321=M321,"待补里程",IF(O321&gt;=N321,"达标",IF(X321&gt;0,"已有里程未达标","未达标")))</x:f>
        <x:v>已有里程未达标</x:v>
      </x:c>
      <x:c r="R321" s="2" t="str">
        <x:v>进行中</x:v>
      </x:c>
      <x:c r="S321" s="2" t="str">
        <x:v>2026-01-29 00:00:00</x:v>
      </x:c>
      <x:c r="T321" s="2"/>
      <x:c r="U321" s="2"/>
      <x:c r="V321" s="2" t="n">
        <x:v>6000</x:v>
      </x:c>
      <x:c r="W321" s="7" t="n">
        <x:v>1000</x:v>
      </x:c>
      <x:c r="X321" s="2" t="n">
        <x:f>SUMIFS('逐日取数依据'!$M$2:$M$8738,'逐日取数依据'!$A$2:$A$8738,AB321)</x:f>
        <x:v>1</x:v>
      </x:c>
      <x:c r="Y321" s="2" t="str">
        <x:v>否</x:v>
      </x:c>
      <x:c r="Z321" s="2" t="str">
        <x:v>否</x:v>
      </x:c>
      <x:c r="AA321" s="2" t="str">
        <x:f>IF(X321&gt;0,"仅累计已有数据，缺失不代表实际零里程","数据齐全")</x:f>
        <x:v>仅累计已有数据，缺失不代表实际零里程</x:v>
      </x:c>
      <x:c r="AB321" s="2" t="n">
        <x:v>321</x:v>
      </x:c>
      <x:c r="AC321" s="2" t="n">
        <x:v>30</x:v>
      </x:c>
      <x:c r="AD321" s="7" t="n">
        <x:v>6000</x:v>
      </x:c>
      <x:c r="AE321" s="2" t="str">
        <x:v>非测试日纯氢29天；缺失1天</x:v>
      </x:c>
    </x:row>
    <x:row r="322" ht="22" customHeight="1">
      <x:c r="A322" s="2" t="str">
        <x:v>粤A06290F</x:v>
      </x:c>
      <x:c r="B322" s="2" t="n">
        <x:v>2026</x:v>
      </x:c>
      <x:c r="C322" s="2" t="n">
        <x:v>9</x:v>
      </x:c>
      <x:c r="D322" s="2" t="str">
        <x:v>业务五部</x:v>
      </x:c>
      <x:c r="E322" s="2" t="str">
        <x:v>秦挺</x:v>
      </x:c>
      <x:c r="F322" s="2" t="str">
        <x:v>日邮物流(中国)有限公司</x:v>
      </x:c>
      <x:c r="G322" s="2" t="str">
        <x:v>LNZLHT2026022401-042</x:v>
      </x:c>
      <x:c r="H322" s="2" t="str">
        <x:v>日邮物流-租赁帕力安18T</x:v>
      </x:c>
      <x:c r="I322" s="2" t="n">
        <x:v>4</x:v>
      </x:c>
      <x:c r="J322" s="2" t="str">
        <x:v>羚牛100辆18T</x:v>
      </x:c>
      <x:c r="K322" s="2" t="str">
        <x:v>2026-09-01 00:00:00</x:v>
      </x:c>
      <x:c r="L322" s="2" t="str">
        <x:v>2026-09-30 00:00:00</x:v>
      </x:c>
      <x:c r="M322" s="2" t="n">
        <x:v>30</x:v>
      </x:c>
      <x:c r="N322" s="7" t="n">
        <x:f>ROUND(V322*M322/'规则与名单'!$B$3,2)</x:f>
        <x:v>6000</x:v>
      </x:c>
      <x:c r="O322" s="7" t="n">
        <x:f>ROUND(SUMIFS('逐日取数依据'!$L$2:$L$8738,'逐日取数依据'!$A$2:$A$8738,AB322),2)</x:f>
        <x:v>6257.8</x:v>
      </x:c>
      <x:c r="P322" s="2" t="n">
        <x:f>ROUND(O322/N322*100,2)</x:f>
        <x:v>104.3</x:v>
      </x:c>
      <x:c r="Q322" s="2" t="str">
        <x:f>IF(X322=M322,"待补里程",IF(O322&gt;=N322,"达标",IF(X322&gt;0,"已有里程未达标","未达标")))</x:f>
        <x:v>达标</x:v>
      </x:c>
      <x:c r="R322" s="2" t="str">
        <x:v>进行中</x:v>
      </x:c>
      <x:c r="S322" s="2" t="str">
        <x:v>2026-02-27 00:00:00</x:v>
      </x:c>
      <x:c r="T322" s="2"/>
      <x:c r="U322" s="2"/>
      <x:c r="V322" s="2" t="n">
        <x:v>6000</x:v>
      </x:c>
      <x:c r="W322" s="7" t="n">
        <x:v>1000</x:v>
      </x:c>
      <x:c r="X322" s="2" t="n">
        <x:f>SUMIFS('逐日取数依据'!$M$2:$M$8738,'逐日取数依据'!$A$2:$A$8738,AB322)</x:f>
        <x:v>8</x:v>
      </x:c>
      <x:c r="Y322" s="2" t="str">
        <x:v>否</x:v>
      </x:c>
      <x:c r="Z322" s="2" t="str">
        <x:v>否</x:v>
      </x:c>
      <x:c r="AA322" s="2" t="str">
        <x:f>IF(X322&gt;0,"仅累计已有数据，缺失不代表实际零里程","数据齐全")</x:f>
        <x:v>仅累计已有数据，缺失不代表实际零里程</x:v>
      </x:c>
      <x:c r="AB322" s="2" t="n">
        <x:v>322</x:v>
      </x:c>
      <x:c r="AC322" s="2" t="n">
        <x:v>30</x:v>
      </x:c>
      <x:c r="AD322" s="7" t="n">
        <x:v>6000</x:v>
      </x:c>
      <x:c r="AE322" s="2" t="str">
        <x:v>非测试日纯氢22天；缺失8天</x:v>
      </x:c>
    </x:row>
    <x:row r="323" ht="22" customHeight="1">
      <x:c r="A323" s="2" t="str">
        <x:v>粤A06980F</x:v>
      </x:c>
      <x:c r="B323" s="2" t="n">
        <x:v>2026</x:v>
      </x:c>
      <x:c r="C323" s="2" t="n">
        <x:v>9</x:v>
      </x:c>
      <x:c r="D323" s="2" t="str">
        <x:v>业务五部</x:v>
      </x:c>
      <x:c r="E323" s="2" t="str">
        <x:v>秦挺</x:v>
      </x:c>
      <x:c r="F323" s="2" t="str">
        <x:v>武汉吉辰速运配送有限公司</x:v>
      </x:c>
      <x:c r="G323" s="2" t="str">
        <x:v>LNZLHT2026052601-042</x:v>
      </x:c>
      <x:c r="H323" s="2" t="str">
        <x:v>武汉吉辰-租赁帕力安18T</x:v>
      </x:c>
      <x:c r="I323" s="2" t="n">
        <x:v>4</x:v>
      </x:c>
      <x:c r="J323" s="2" t="str">
        <x:v>羚牛100辆18T</x:v>
      </x:c>
      <x:c r="K323" s="2" t="str">
        <x:v>2026-09-01 00:00:00</x:v>
      </x:c>
      <x:c r="L323" s="2" t="str">
        <x:v>2026-09-30 00:00:00</x:v>
      </x:c>
      <x:c r="M323" s="2" t="n">
        <x:v>30</x:v>
      </x:c>
      <x:c r="N323" s="7" t="n">
        <x:f>ROUND(V323*M323/'规则与名单'!$B$3,2)</x:f>
        <x:v>6000</x:v>
      </x:c>
      <x:c r="O323" s="7" t="n">
        <x:f>ROUND(SUMIFS('逐日取数依据'!$L$2:$L$8738,'逐日取数依据'!$A$2:$A$8738,AB323),2)</x:f>
        <x:v>2562.3</x:v>
      </x:c>
      <x:c r="P323" s="2" t="n">
        <x:f>ROUND(O323/N323*100,2)</x:f>
        <x:v>42.71</x:v>
      </x:c>
      <x:c r="Q323" s="2" t="str">
        <x:f>IF(X323=M323,"待补里程",IF(O323&gt;=N323,"达标",IF(X323&gt;0,"已有里程未达标","未达标")))</x:f>
        <x:v>已有里程未达标</x:v>
      </x:c>
      <x:c r="R323" s="2" t="str">
        <x:v>进行中</x:v>
      </x:c>
      <x:c r="S323" s="2" t="str">
        <x:v>2026-01-19 00:00:00</x:v>
      </x:c>
      <x:c r="T323" s="2"/>
      <x:c r="U323" s="2"/>
      <x:c r="V323" s="2" t="n">
        <x:v>6000</x:v>
      </x:c>
      <x:c r="W323" s="7" t="n">
        <x:v>1000</x:v>
      </x:c>
      <x:c r="X323" s="2" t="n">
        <x:f>SUMIFS('逐日取数依据'!$M$2:$M$8738,'逐日取数依据'!$A$2:$A$8738,AB323)</x:f>
        <x:v>3</x:v>
      </x:c>
      <x:c r="Y323" s="2" t="str">
        <x:v>否</x:v>
      </x:c>
      <x:c r="Z323" s="2" t="str">
        <x:v>否</x:v>
      </x:c>
      <x:c r="AA323" s="2" t="str">
        <x:f>IF(X323&gt;0,"仅累计已有数据，缺失不代表实际零里程","数据齐全")</x:f>
        <x:v>仅累计已有数据，缺失不代表实际零里程</x:v>
      </x:c>
      <x:c r="AB323" s="2" t="n">
        <x:v>323</x:v>
      </x:c>
      <x:c r="AC323" s="2" t="n">
        <x:v>30</x:v>
      </x:c>
      <x:c r="AD323" s="7" t="n">
        <x:v>6000</x:v>
      </x:c>
      <x:c r="AE323" s="2" t="str">
        <x:v>缺失3天；非测试日纯氢27天</x:v>
      </x:c>
    </x:row>
    <x:row r="324" ht="22" customHeight="1">
      <x:c r="A324" s="2" t="str">
        <x:v>粤A07577F</x:v>
      </x:c>
      <x:c r="B324" s="2" t="n">
        <x:v>2026</x:v>
      </x:c>
      <x:c r="C324" s="2" t="n">
        <x:v>9</x:v>
      </x:c>
      <x:c r="D324" s="2" t="str">
        <x:v>业务五部</x:v>
      </x:c>
      <x:c r="E324" s="2" t="str">
        <x:v>秦挺</x:v>
      </x:c>
      <x:c r="F324" s="2" t="str">
        <x:v>武汉吉辰速运配送有限公司</x:v>
      </x:c>
      <x:c r="G324" s="2" t="str">
        <x:v>LNZLHT20260807-130</x:v>
      </x:c>
      <x:c r="H324" s="2" t="str">
        <x:v>武汉吉辰-租赁现代18T</x:v>
      </x:c>
      <x:c r="I324" s="2" t="n">
        <x:v>4</x:v>
      </x:c>
      <x:c r="J324" s="2" t="str">
        <x:v>羚牛100辆18T</x:v>
      </x:c>
      <x:c r="K324" s="2" t="str">
        <x:v>2026-09-23 00:00:00</x:v>
      </x:c>
      <x:c r="L324" s="2" t="str">
        <x:v>2026-09-30 00:00:00</x:v>
      </x:c>
      <x:c r="M324" s="2" t="n">
        <x:v>8</x:v>
      </x:c>
      <x:c r="N324" s="7" t="n">
        <x:f>ROUND(V324*M324/'规则与名单'!$B$3,2)</x:f>
        <x:v>1600</x:v>
      </x:c>
      <x:c r="O324" s="7" t="n">
        <x:f>ROUND(SUMIFS('逐日取数依据'!$L$2:$L$8738,'逐日取数依据'!$A$2:$A$8738,AB324),2)</x:f>
        <x:v>913.9</x:v>
      </x:c>
      <x:c r="P324" s="2" t="n">
        <x:f>ROUND(O324/N324*100,2)</x:f>
        <x:v>57.12</x:v>
      </x:c>
      <x:c r="Q324" s="2" t="str">
        <x:f>IF(X324=M324,"待补里程",IF(O324&gt;=N324,"达标",IF(X324&gt;0,"已有里程未达标","未达标")))</x:f>
        <x:v>未达标</x:v>
      </x:c>
      <x:c r="R324" s="2" t="str">
        <x:v>进行中</x:v>
      </x:c>
      <x:c r="S324" s="2" t="str">
        <x:v>2026-09-23 00:00:00</x:v>
      </x:c>
      <x:c r="T324" s="2"/>
      <x:c r="U324" s="2"/>
      <x:c r="V324" s="2" t="n">
        <x:v>6000</x:v>
      </x:c>
      <x:c r="W324" s="7" t="n">
        <x:v>1000</x:v>
      </x:c>
      <x:c r="X324" s="2" t="n">
        <x:f>SUMIFS('逐日取数依据'!$M$2:$M$8738,'逐日取数依据'!$A$2:$A$8738,AB324)</x:f>
        <x:v>0</x:v>
      </x:c>
      <x:c r="Y324" s="2" t="str">
        <x:v>否</x:v>
      </x:c>
      <x:c r="Z324" s="2" t="str">
        <x:v>否</x:v>
      </x:c>
      <x:c r="AA324" s="2" t="str">
        <x:f>IF(X324&gt;0,"仅累计已有数据，缺失不代表实际零里程","数据齐全")</x:f>
        <x:v>数据齐全</x:v>
      </x:c>
      <x:c r="AB324" s="2" t="n">
        <x:v>324</x:v>
      </x:c>
      <x:c r="AC324" s="2" t="n">
        <x:v>8</x:v>
      </x:c>
      <x:c r="AD324" s="7" t="n">
        <x:v>1600</x:v>
      </x:c>
      <x:c r="AE324" s="2" t="str">
        <x:v>非测试日纯氢8天</x:v>
      </x:c>
    </x:row>
    <x:row r="325" ht="22" customHeight="1">
      <x:c r="A325" s="2" t="str">
        <x:v>粤A08177F</x:v>
      </x:c>
      <x:c r="B325" s="2" t="n">
        <x:v>2026</x:v>
      </x:c>
      <x:c r="C325" s="2" t="n">
        <x:v>9</x:v>
      </x:c>
      <x:c r="D325" s="2" t="str">
        <x:v>业务五部</x:v>
      </x:c>
      <x:c r="E325" s="2" t="str">
        <x:v>秦挺</x:v>
      </x:c>
      <x:c r="F325" s="2" t="str">
        <x:v>上海畅霸实业有限公司</x:v>
      </x:c>
      <x:c r="G325" s="2" t="str">
        <x:v>LNZLHT2026012701-042</x:v>
      </x:c>
      <x:c r="H325" s="2" t="str">
        <x:v>畅霸实业-租赁帕力安18T</x:v>
      </x:c>
      <x:c r="I325" s="2" t="n">
        <x:v>4</x:v>
      </x:c>
      <x:c r="J325" s="2" t="str">
        <x:v>羚牛100辆18T</x:v>
      </x:c>
      <x:c r="K325" s="2" t="str">
        <x:v>2026-09-01 00:00:00</x:v>
      </x:c>
      <x:c r="L325" s="2" t="str">
        <x:v>2026-09-03 00:00:00</x:v>
      </x:c>
      <x:c r="M325" s="2" t="n">
        <x:v>3</x:v>
      </x:c>
      <x:c r="N325" s="7" t="n">
        <x:f>ROUND(V325*M325/'规则与名单'!$B$3,2)</x:f>
        <x:v>600</x:v>
      </x:c>
      <x:c r="O325" s="7" t="n">
        <x:f>ROUND(SUMIFS('逐日取数依据'!$L$2:$L$8738,'逐日取数依据'!$A$2:$A$8738,AB325),2)</x:f>
        <x:v>302.9</x:v>
      </x:c>
      <x:c r="P325" s="2" t="n">
        <x:f>ROUND(O325/N325*100,2)</x:f>
        <x:v>50.48</x:v>
      </x:c>
      <x:c r="Q325" s="2" t="str">
        <x:f>IF(X325=M325,"待补里程",IF(O325&gt;=N325,"达标",IF(X325&gt;0,"已有里程未达标","未达标")))</x:f>
        <x:v>未达标</x:v>
      </x:c>
      <x:c r="R325" s="2" t="str">
        <x:v>已完成</x:v>
      </x:c>
      <x:c r="S325" s="2" t="str">
        <x:v>2026-07-09 00:00:00</x:v>
      </x:c>
      <x:c r="T325" s="2"/>
      <x:c r="U325" s="2" t="str">
        <x:v>2026-09-03 00:00:00</x:v>
      </x:c>
      <x:c r="V325" s="2" t="n">
        <x:v>6000</x:v>
      </x:c>
      <x:c r="W325" s="7" t="n">
        <x:v>1000</x:v>
      </x:c>
      <x:c r="X325" s="2" t="n">
        <x:f>SUMIFS('逐日取数依据'!$M$2:$M$8738,'逐日取数依据'!$A$2:$A$8738,AB325)</x:f>
        <x:v>0</x:v>
      </x:c>
      <x:c r="Y325" s="2" t="str">
        <x:v>否</x:v>
      </x:c>
      <x:c r="Z325" s="2" t="str">
        <x:v>否</x:v>
      </x:c>
      <x:c r="AA325" s="2" t="str">
        <x:f>IF(X325&gt;0,"仅累计已有数据，缺失不代表实际零里程","数据齐全")</x:f>
        <x:v>数据齐全</x:v>
      </x:c>
      <x:c r="AB325" s="2" t="n">
        <x:v>325</x:v>
      </x:c>
      <x:c r="AC325" s="2" t="n">
        <x:v>3</x:v>
      </x:c>
      <x:c r="AD325" s="7" t="n">
        <x:v>600</x:v>
      </x:c>
      <x:c r="AE325" s="2" t="str">
        <x:v>非测试日纯氢3天</x:v>
      </x:c>
    </x:row>
    <x:row r="326" ht="22" customHeight="1">
      <x:c r="A326" s="2" t="str">
        <x:v>粤A08177F</x:v>
      </x:c>
      <x:c r="B326" s="2" t="n">
        <x:v>2026</x:v>
      </x:c>
      <x:c r="C326" s="2" t="n">
        <x:v>9</x:v>
      </x:c>
      <x:c r="D326" s="2" t="str">
        <x:v>业务五部</x:v>
      </x:c>
      <x:c r="E326" s="2" t="str">
        <x:v>秦挺</x:v>
      </x:c>
      <x:c r="F326" s="2" t="str">
        <x:v>武汉吉辰速运配送有限公司</x:v>
      </x:c>
      <x:c r="G326" s="2" t="str">
        <x:v>LNZLHT20260807-130</x:v>
      </x:c>
      <x:c r="H326" s="2" t="str">
        <x:v>武汉吉辰-租赁现代18T</x:v>
      </x:c>
      <x:c r="I326" s="2" t="n">
        <x:v>4</x:v>
      </x:c>
      <x:c r="J326" s="2" t="str">
        <x:v>羚牛100辆18T</x:v>
      </x:c>
      <x:c r="K326" s="2" t="str">
        <x:v>2026-09-23 00:00:00</x:v>
      </x:c>
      <x:c r="L326" s="2" t="str">
        <x:v>2026-09-30 00:00:00</x:v>
      </x:c>
      <x:c r="M326" s="2" t="n">
        <x:v>8</x:v>
      </x:c>
      <x:c r="N326" s="7" t="n">
        <x:f>ROUND(V326*M326/'规则与名单'!$B$3,2)</x:f>
        <x:v>1600</x:v>
      </x:c>
      <x:c r="O326" s="7" t="n">
        <x:f>ROUND(SUMIFS('逐日取数依据'!$L$2:$L$8738,'逐日取数依据'!$A$2:$A$8738,AB326),2)</x:f>
        <x:v>922</x:v>
      </x:c>
      <x:c r="P326" s="2" t="n">
        <x:f>ROUND(O326/N326*100,2)</x:f>
        <x:v>57.63</x:v>
      </x:c>
      <x:c r="Q326" s="2" t="str">
        <x:f>IF(X326=M326,"待补里程",IF(O326&gt;=N326,"达标",IF(X326&gt;0,"已有里程未达标","未达标")))</x:f>
        <x:v>未达标</x:v>
      </x:c>
      <x:c r="R326" s="2" t="str">
        <x:v>进行中</x:v>
      </x:c>
      <x:c r="S326" s="2" t="str">
        <x:v>2026-09-23 00:00:00</x:v>
      </x:c>
      <x:c r="T326" s="2"/>
      <x:c r="U326" s="2"/>
      <x:c r="V326" s="2" t="n">
        <x:v>6000</x:v>
      </x:c>
      <x:c r="W326" s="7" t="n">
        <x:v>1000</x:v>
      </x:c>
      <x:c r="X326" s="2" t="n">
        <x:f>SUMIFS('逐日取数依据'!$M$2:$M$8738,'逐日取数依据'!$A$2:$A$8738,AB326)</x:f>
        <x:v>0</x:v>
      </x:c>
      <x:c r="Y326" s="2" t="str">
        <x:v>否</x:v>
      </x:c>
      <x:c r="Z326" s="2" t="str">
        <x:v>否</x:v>
      </x:c>
      <x:c r="AA326" s="2" t="str">
        <x:f>IF(X326&gt;0,"仅累计已有数据，缺失不代表实际零里程","数据齐全")</x:f>
        <x:v>数据齐全</x:v>
      </x:c>
      <x:c r="AB326" s="2" t="n">
        <x:v>326</x:v>
      </x:c>
      <x:c r="AC326" s="2" t="n">
        <x:v>8</x:v>
      </x:c>
      <x:c r="AD326" s="7" t="n">
        <x:v>1600</x:v>
      </x:c>
      <x:c r="AE326" s="2" t="str">
        <x:v>非测试日纯氢8天</x:v>
      </x:c>
    </x:row>
    <x:row r="327" ht="22" customHeight="1">
      <x:c r="A327" s="2" t="str">
        <x:v>粤A08190F</x:v>
      </x:c>
      <x:c r="B327" s="2" t="n">
        <x:v>2026</x:v>
      </x:c>
      <x:c r="C327" s="2" t="n">
        <x:v>9</x:v>
      </x:c>
      <x:c r="D327" s="2" t="str">
        <x:v>业务五部</x:v>
      </x:c>
      <x:c r="E327" s="2" t="str">
        <x:v>秦挺</x:v>
      </x:c>
      <x:c r="F327" s="2" t="str">
        <x:v>上海畅霸实业有限公司</x:v>
      </x:c>
      <x:c r="G327" s="2" t="str">
        <x:v>LNZLHT2026012701-042</x:v>
      </x:c>
      <x:c r="H327" s="2" t="str">
        <x:v>畅霸实业-租赁帕力安18T</x:v>
      </x:c>
      <x:c r="I327" s="2" t="n">
        <x:v>4</x:v>
      </x:c>
      <x:c r="J327" s="2" t="str">
        <x:v>羚牛100辆18T</x:v>
      </x:c>
      <x:c r="K327" s="2" t="str">
        <x:v>2026-09-04 00:00:00</x:v>
      </x:c>
      <x:c r="L327" s="2" t="str">
        <x:v>2026-09-30 00:00:00</x:v>
      </x:c>
      <x:c r="M327" s="2" t="n">
        <x:v>27</x:v>
      </x:c>
      <x:c r="N327" s="7" t="n">
        <x:f>ROUND(V327*M327/'规则与名单'!$B$3,2)</x:f>
        <x:v>5400</x:v>
      </x:c>
      <x:c r="O327" s="7" t="n">
        <x:f>ROUND(SUMIFS('逐日取数依据'!$L$2:$L$8738,'逐日取数依据'!$A$2:$A$8738,AB327),2)</x:f>
        <x:v>5597.8</x:v>
      </x:c>
      <x:c r="P327" s="2" t="n">
        <x:f>ROUND(O327/N327*100,2)</x:f>
        <x:v>103.66</x:v>
      </x:c>
      <x:c r="Q327" s="2" t="str">
        <x:f>IF(X327=M327,"待补里程",IF(O327&gt;=N327,"达标",IF(X327&gt;0,"已有里程未达标","未达标")))</x:f>
        <x:v>达标</x:v>
      </x:c>
      <x:c r="R327" s="2" t="str">
        <x:v>进行中</x:v>
      </x:c>
      <x:c r="S327" s="2" t="str">
        <x:v>2026-09-04 00:00:00</x:v>
      </x:c>
      <x:c r="T327" s="2"/>
      <x:c r="U327" s="2"/>
      <x:c r="V327" s="2" t="n">
        <x:v>6000</x:v>
      </x:c>
      <x:c r="W327" s="7" t="n">
        <x:v>1000</x:v>
      </x:c>
      <x:c r="X327" s="2" t="n">
        <x:f>SUMIFS('逐日取数依据'!$M$2:$M$8738,'逐日取数依据'!$A$2:$A$8738,AB327)</x:f>
        <x:v>1</x:v>
      </x:c>
      <x:c r="Y327" s="2" t="str">
        <x:v>否</x:v>
      </x:c>
      <x:c r="Z327" s="2" t="str">
        <x:v>否</x:v>
      </x:c>
      <x:c r="AA327" s="2" t="str">
        <x:f>IF(X327&gt;0,"仅累计已有数据，缺失不代表实际零里程","数据齐全")</x:f>
        <x:v>仅累计已有数据，缺失不代表实际零里程</x:v>
      </x:c>
      <x:c r="AB327" s="2" t="n">
        <x:v>327</x:v>
      </x:c>
      <x:c r="AC327" s="2" t="n">
        <x:v>27</x:v>
      </x:c>
      <x:c r="AD327" s="7" t="n">
        <x:v>5400</x:v>
      </x:c>
      <x:c r="AE327" s="2" t="str">
        <x:v>非测试日纯氢26天；缺失1天</x:v>
      </x:c>
    </x:row>
    <x:row r="328" ht="22" customHeight="1">
      <x:c r="A328" s="2" t="str">
        <x:v>粤A08391F</x:v>
      </x:c>
      <x:c r="B328" s="2" t="n">
        <x:v>2026</x:v>
      </x:c>
      <x:c r="C328" s="2" t="n">
        <x:v>9</x:v>
      </x:c>
      <x:c r="D328" s="2" t="str">
        <x:v>业务五部</x:v>
      </x:c>
      <x:c r="E328" s="2" t="str">
        <x:v>秦挺</x:v>
      </x:c>
      <x:c r="F328" s="2" t="str">
        <x:v>四川邦达蜀运供应链管理有限公司</x:v>
      </x:c>
      <x:c r="G328" s="2" t="str">
        <x:v>LNZLHT2026012805-042</x:v>
      </x:c>
      <x:c r="H328" s="2" t="str">
        <x:v>蜀运供应链-租赁18T</x:v>
      </x:c>
      <x:c r="I328" s="2" t="n">
        <x:v>4</x:v>
      </x:c>
      <x:c r="J328" s="2" t="str">
        <x:v>羚牛100辆18T</x:v>
      </x:c>
      <x:c r="K328" s="2" t="str">
        <x:v>2026-09-01 00:00:00</x:v>
      </x:c>
      <x:c r="L328" s="2" t="str">
        <x:v>2026-09-30 00:00:00</x:v>
      </x:c>
      <x:c r="M328" s="2" t="n">
        <x:v>30</x:v>
      </x:c>
      <x:c r="N328" s="7" t="n">
        <x:f>ROUND(V328*M328/'规则与名单'!$B$3,2)</x:f>
        <x:v>6000</x:v>
      </x:c>
      <x:c r="O328" s="7" t="n">
        <x:f>ROUND(SUMIFS('逐日取数依据'!$L$2:$L$8738,'逐日取数依据'!$A$2:$A$8738,AB328),2)</x:f>
        <x:v>7532.4</x:v>
      </x:c>
      <x:c r="P328" s="2" t="n">
        <x:f>ROUND(O328/N328*100,2)</x:f>
        <x:v>125.54</x:v>
      </x:c>
      <x:c r="Q328" s="2" t="str">
        <x:f>IF(X328=M328,"待补里程",IF(O328&gt;=N328,"达标",IF(X328&gt;0,"已有里程未达标","未达标")))</x:f>
        <x:v>达标</x:v>
      </x:c>
      <x:c r="R328" s="2" t="str">
        <x:v>进行中</x:v>
      </x:c>
      <x:c r="S328" s="2" t="str">
        <x:v>2026-06-24 00:00:00</x:v>
      </x:c>
      <x:c r="T328" s="2"/>
      <x:c r="U328" s="2"/>
      <x:c r="V328" s="2" t="n">
        <x:v>6000</x:v>
      </x:c>
      <x:c r="W328" s="7" t="n">
        <x:v>1000</x:v>
      </x:c>
      <x:c r="X328" s="2" t="n">
        <x:f>SUMIFS('逐日取数依据'!$M$2:$M$8738,'逐日取数依据'!$A$2:$A$8738,AB328)</x:f>
        <x:v>0</x:v>
      </x:c>
      <x:c r="Y328" s="2" t="str">
        <x:v>否</x:v>
      </x:c>
      <x:c r="Z328" s="2" t="str">
        <x:v>否</x:v>
      </x:c>
      <x:c r="AA328" s="2" t="str">
        <x:f>IF(X328&gt;0,"仅累计已有数据，缺失不代表实际零里程","数据齐全")</x:f>
        <x:v>数据齐全</x:v>
      </x:c>
      <x:c r="AB328" s="2" t="n">
        <x:v>328</x:v>
      </x:c>
      <x:c r="AC328" s="2" t="n">
        <x:v>30</x:v>
      </x:c>
      <x:c r="AD328" s="7" t="n">
        <x:v>6000</x:v>
      </x:c>
      <x:c r="AE328" s="2" t="str">
        <x:v>非测试日纯氢30天</x:v>
      </x:c>
    </x:row>
    <x:row r="329" ht="22" customHeight="1">
      <x:c r="A329" s="2" t="str">
        <x:v>粤A08500F</x:v>
      </x:c>
      <x:c r="B329" s="2" t="n">
        <x:v>2026</x:v>
      </x:c>
      <x:c r="C329" s="2" t="n">
        <x:v>9</x:v>
      </x:c>
      <x:c r="D329" s="2" t="str">
        <x:v>业务五部</x:v>
      </x:c>
      <x:c r="E329" s="2" t="str">
        <x:v>秦挺</x:v>
      </x:c>
      <x:c r="F329" s="2" t="str">
        <x:v>重庆金时源供应链有限公司</x:v>
      </x:c>
      <x:c r="G329" s="2" t="str">
        <x:v>LNZLHT2026012602-042</x:v>
      </x:c>
      <x:c r="H329" s="2" t="str">
        <x:v>重庆金时源-租赁帕力安18T</x:v>
      </x:c>
      <x:c r="I329" s="2" t="n">
        <x:v>4</x:v>
      </x:c>
      <x:c r="J329" s="2" t="str">
        <x:v>羚牛100辆18T</x:v>
      </x:c>
      <x:c r="K329" s="2" t="str">
        <x:v>2026-09-01 00:00:00</x:v>
      </x:c>
      <x:c r="L329" s="2" t="str">
        <x:v>2026-09-30 00:00:00</x:v>
      </x:c>
      <x:c r="M329" s="2" t="n">
        <x:v>30</x:v>
      </x:c>
      <x:c r="N329" s="7" t="n">
        <x:f>ROUND(V329*M329/'规则与名单'!$B$3,2)</x:f>
        <x:v>6000</x:v>
      </x:c>
      <x:c r="O329" s="7" t="n">
        <x:f>ROUND(SUMIFS('逐日取数依据'!$L$2:$L$8738,'逐日取数依据'!$A$2:$A$8738,AB329),2)</x:f>
        <x:v>12547.3</x:v>
      </x:c>
      <x:c r="P329" s="2" t="n">
        <x:f>ROUND(O329/N329*100,2)</x:f>
        <x:v>209.12</x:v>
      </x:c>
      <x:c r="Q329" s="2" t="str">
        <x:f>IF(X329=M329,"待补里程",IF(O329&gt;=N329,"达标",IF(X329&gt;0,"已有里程未达标","未达标")))</x:f>
        <x:v>达标</x:v>
      </x:c>
      <x:c r="R329" s="2" t="str">
        <x:v>进行中</x:v>
      </x:c>
      <x:c r="S329" s="2" t="str">
        <x:v>2026-01-10 00:00:00</x:v>
      </x:c>
      <x:c r="T329" s="2"/>
      <x:c r="U329" s="2"/>
      <x:c r="V329" s="2" t="n">
        <x:v>6000</x:v>
      </x:c>
      <x:c r="W329" s="7" t="n">
        <x:v>1000</x:v>
      </x:c>
      <x:c r="X329" s="2" t="n">
        <x:f>SUMIFS('逐日取数依据'!$M$2:$M$8738,'逐日取数依据'!$A$2:$A$8738,AB329)</x:f>
        <x:v>0</x:v>
      </x:c>
      <x:c r="Y329" s="2" t="str">
        <x:v>否</x:v>
      </x:c>
      <x:c r="Z329" s="2" t="str">
        <x:v>否</x:v>
      </x:c>
      <x:c r="AA329" s="2" t="str">
        <x:f>IF(X329&gt;0,"仅累计已有数据，缺失不代表实际零里程","数据齐全")</x:f>
        <x:v>数据齐全</x:v>
      </x:c>
      <x:c r="AB329" s="2" t="n">
        <x:v>329</x:v>
      </x:c>
      <x:c r="AC329" s="2" t="n">
        <x:v>30</x:v>
      </x:c>
      <x:c r="AD329" s="7" t="n">
        <x:v>6000</x:v>
      </x:c>
      <x:c r="AE329" s="2" t="str">
        <x:v>非测试日纯氢30天</x:v>
      </x:c>
    </x:row>
    <x:row r="330" ht="22" customHeight="1">
      <x:c r="A330" s="2" t="str">
        <x:v>粤A08506F</x:v>
      </x:c>
      <x:c r="B330" s="2" t="n">
        <x:v>2026</x:v>
      </x:c>
      <x:c r="C330" s="2" t="n">
        <x:v>9</x:v>
      </x:c>
      <x:c r="D330" s="2" t="str">
        <x:v>业务五部</x:v>
      </x:c>
      <x:c r="E330" s="2" t="str">
        <x:v>秦挺</x:v>
      </x:c>
      <x:c r="F330" s="2" t="str">
        <x:v>武汉吉辰速运配送有限公司</x:v>
      </x:c>
      <x:c r="G330" s="2" t="str">
        <x:v>LNZLHT20260807-130</x:v>
      </x:c>
      <x:c r="H330" s="2" t="str">
        <x:v>武汉吉辰-租赁现代18T</x:v>
      </x:c>
      <x:c r="I330" s="2" t="n">
        <x:v>4</x:v>
      </x:c>
      <x:c r="J330" s="2" t="str">
        <x:v>羚牛100辆18T</x:v>
      </x:c>
      <x:c r="K330" s="2" t="str">
        <x:v>2026-09-23 00:00:00</x:v>
      </x:c>
      <x:c r="L330" s="2" t="str">
        <x:v>2026-09-30 00:00:00</x:v>
      </x:c>
      <x:c r="M330" s="2" t="n">
        <x:v>8</x:v>
      </x:c>
      <x:c r="N330" s="7" t="n">
        <x:f>ROUND(V330*M330/'规则与名单'!$B$3,2)</x:f>
        <x:v>1600</x:v>
      </x:c>
      <x:c r="O330" s="7" t="n">
        <x:f>ROUND(SUMIFS('逐日取数依据'!$L$2:$L$8738,'逐日取数依据'!$A$2:$A$8738,AB330),2)</x:f>
        <x:v>1024.1</x:v>
      </x:c>
      <x:c r="P330" s="2" t="n">
        <x:f>ROUND(O330/N330*100,2)</x:f>
        <x:v>64.01</x:v>
      </x:c>
      <x:c r="Q330" s="2" t="str">
        <x:f>IF(X330=M330,"待补里程",IF(O330&gt;=N330,"达标",IF(X330&gt;0,"已有里程未达标","未达标")))</x:f>
        <x:v>未达标</x:v>
      </x:c>
      <x:c r="R330" s="2" t="str">
        <x:v>进行中</x:v>
      </x:c>
      <x:c r="S330" s="2" t="str">
        <x:v>2026-09-23 00:00:00</x:v>
      </x:c>
      <x:c r="T330" s="2"/>
      <x:c r="U330" s="2"/>
      <x:c r="V330" s="2" t="n">
        <x:v>6000</x:v>
      </x:c>
      <x:c r="W330" s="7" t="n">
        <x:v>1000</x:v>
      </x:c>
      <x:c r="X330" s="2" t="n">
        <x:f>SUMIFS('逐日取数依据'!$M$2:$M$8738,'逐日取数依据'!$A$2:$A$8738,AB330)</x:f>
        <x:v>0</x:v>
      </x:c>
      <x:c r="Y330" s="2" t="str">
        <x:v>否</x:v>
      </x:c>
      <x:c r="Z330" s="2" t="str">
        <x:v>是</x:v>
      </x:c>
      <x:c r="AA330" s="2" t="str">
        <x:f>IF(X330&gt;0,"仅累计已有数据，缺失不代表实际零里程","数据齐全")</x:f>
        <x:v>数据齐全</x:v>
      </x:c>
      <x:c r="AB330" s="2" t="n">
        <x:v>330</x:v>
      </x:c>
      <x:c r="AC330" s="2" t="n">
        <x:v>8</x:v>
      </x:c>
      <x:c r="AD330" s="7" t="n">
        <x:v>1600</x:v>
      </x:c>
      <x:c r="AE330" s="2" t="str">
        <x:v>非测试日纯氢8天</x:v>
      </x:c>
    </x:row>
    <x:row r="331" ht="22" customHeight="1">
      <x:c r="A331" s="2" t="str">
        <x:v>粤A08569F</x:v>
      </x:c>
      <x:c r="B331" s="2" t="n">
        <x:v>2026</x:v>
      </x:c>
      <x:c r="C331" s="2" t="n">
        <x:v>9</x:v>
      </x:c>
      <x:c r="D331" s="2" t="str">
        <x:v>业务五部</x:v>
      </x:c>
      <x:c r="E331" s="2" t="str">
        <x:v>秦挺</x:v>
      </x:c>
      <x:c r="F331" s="2" t="str">
        <x:v>武汉吉辰速运配送有限公司</x:v>
      </x:c>
      <x:c r="G331" s="2" t="str">
        <x:v>LNZLHT2026052601-042</x:v>
      </x:c>
      <x:c r="H331" s="2" t="str">
        <x:v>武汉吉辰-租赁帕力安18T</x:v>
      </x:c>
      <x:c r="I331" s="2" t="n">
        <x:v>4</x:v>
      </x:c>
      <x:c r="J331" s="2" t="str">
        <x:v>羚牛100辆18T</x:v>
      </x:c>
      <x:c r="K331" s="2" t="str">
        <x:v>2026-09-01 00:00:00</x:v>
      </x:c>
      <x:c r="L331" s="2" t="str">
        <x:v>2026-09-30 00:00:00</x:v>
      </x:c>
      <x:c r="M331" s="2" t="n">
        <x:v>30</x:v>
      </x:c>
      <x:c r="N331" s="7" t="n">
        <x:f>ROUND(V331*M331/'规则与名单'!$B$3,2)</x:f>
        <x:v>6000</x:v>
      </x:c>
      <x:c r="O331" s="7" t="n">
        <x:f>ROUND(SUMIFS('逐日取数依据'!$L$2:$L$8738,'逐日取数依据'!$A$2:$A$8738,AB331),2)</x:f>
        <x:v>3673.9</x:v>
      </x:c>
      <x:c r="P331" s="2" t="n">
        <x:f>ROUND(O331/N331*100,2)</x:f>
        <x:v>61.23</x:v>
      </x:c>
      <x:c r="Q331" s="2" t="str">
        <x:f>IF(X331=M331,"待补里程",IF(O331&gt;=N331,"达标",IF(X331&gt;0,"已有里程未达标","未达标")))</x:f>
        <x:v>已有里程未达标</x:v>
      </x:c>
      <x:c r="R331" s="2" t="str">
        <x:v>进行中</x:v>
      </x:c>
      <x:c r="S331" s="2" t="str">
        <x:v>2026-01-19 00:00:00</x:v>
      </x:c>
      <x:c r="T331" s="2"/>
      <x:c r="U331" s="2"/>
      <x:c r="V331" s="2" t="n">
        <x:v>6000</x:v>
      </x:c>
      <x:c r="W331" s="7" t="n">
        <x:v>1000</x:v>
      </x:c>
      <x:c r="X331" s="2" t="n">
        <x:f>SUMIFS('逐日取数依据'!$M$2:$M$8738,'逐日取数依据'!$A$2:$A$8738,AB331)</x:f>
        <x:v>2</x:v>
      </x:c>
      <x:c r="Y331" s="2" t="str">
        <x:v>否</x:v>
      </x:c>
      <x:c r="Z331" s="2" t="str">
        <x:v>否</x:v>
      </x:c>
      <x:c r="AA331" s="2" t="str">
        <x:f>IF(X331&gt;0,"仅累计已有数据，缺失不代表实际零里程","数据齐全")</x:f>
        <x:v>仅累计已有数据，缺失不代表实际零里程</x:v>
      </x:c>
      <x:c r="AB331" s="2" t="n">
        <x:v>331</x:v>
      </x:c>
      <x:c r="AC331" s="2" t="n">
        <x:v>30</x:v>
      </x:c>
      <x:c r="AD331" s="7" t="n">
        <x:v>6000</x:v>
      </x:c>
      <x:c r="AE331" s="2" t="str">
        <x:v>非测试日纯氢28天；缺失2天</x:v>
      </x:c>
    </x:row>
    <x:row r="332" ht="22" customHeight="1">
      <x:c r="A332" s="2" t="str">
        <x:v>粤A08681F</x:v>
      </x:c>
      <x:c r="B332" s="2" t="n">
        <x:v>2026</x:v>
      </x:c>
      <x:c r="C332" s="2" t="n">
        <x:v>9</x:v>
      </x:c>
      <x:c r="D332" s="2" t="str">
        <x:v>业务五部</x:v>
      </x:c>
      <x:c r="E332" s="2" t="str">
        <x:v>秦挺</x:v>
      </x:c>
      <x:c r="F332" s="2" t="str">
        <x:v>武汉吉辰速运配送有限公司</x:v>
      </x:c>
      <x:c r="G332" s="2" t="str">
        <x:v>LNZLHT20260807-130</x:v>
      </x:c>
      <x:c r="H332" s="2" t="str">
        <x:v>武汉吉辰-租赁现代18T</x:v>
      </x:c>
      <x:c r="I332" s="2" t="n">
        <x:v>4</x:v>
      </x:c>
      <x:c r="J332" s="2" t="str">
        <x:v>羚牛100辆18T</x:v>
      </x:c>
      <x:c r="K332" s="2" t="str">
        <x:v>2026-09-23 00:00:00</x:v>
      </x:c>
      <x:c r="L332" s="2" t="str">
        <x:v>2026-09-30 00:00:00</x:v>
      </x:c>
      <x:c r="M332" s="2" t="n">
        <x:v>8</x:v>
      </x:c>
      <x:c r="N332" s="7" t="n">
        <x:f>ROUND(V332*M332/'规则与名单'!$B$3,2)</x:f>
        <x:v>1600</x:v>
      </x:c>
      <x:c r="O332" s="7" t="n">
        <x:f>ROUND(SUMIFS('逐日取数依据'!$L$2:$L$8738,'逐日取数依据'!$A$2:$A$8738,AB332),2)</x:f>
        <x:v>1121.6</x:v>
      </x:c>
      <x:c r="P332" s="2" t="n">
        <x:f>ROUND(O332/N332*100,2)</x:f>
        <x:v>70.1</x:v>
      </x:c>
      <x:c r="Q332" s="2" t="str">
        <x:f>IF(X332=M332,"待补里程",IF(O332&gt;=N332,"达标",IF(X332&gt;0,"已有里程未达标","未达标")))</x:f>
        <x:v>未达标</x:v>
      </x:c>
      <x:c r="R332" s="2" t="str">
        <x:v>进行中</x:v>
      </x:c>
      <x:c r="S332" s="2" t="str">
        <x:v>2026-09-23 00:00:00</x:v>
      </x:c>
      <x:c r="T332" s="2"/>
      <x:c r="U332" s="2"/>
      <x:c r="V332" s="2" t="n">
        <x:v>6000</x:v>
      </x:c>
      <x:c r="W332" s="7" t="n">
        <x:v>1000</x:v>
      </x:c>
      <x:c r="X332" s="2" t="n">
        <x:f>SUMIFS('逐日取数依据'!$M$2:$M$8738,'逐日取数依据'!$A$2:$A$8738,AB332)</x:f>
        <x:v>0</x:v>
      </x:c>
      <x:c r="Y332" s="2" t="str">
        <x:v>否</x:v>
      </x:c>
      <x:c r="Z332" s="2" t="str">
        <x:v>否</x:v>
      </x:c>
      <x:c r="AA332" s="2" t="str">
        <x:f>IF(X332&gt;0,"仅累计已有数据，缺失不代表实际零里程","数据齐全")</x:f>
        <x:v>数据齐全</x:v>
      </x:c>
      <x:c r="AB332" s="2" t="n">
        <x:v>332</x:v>
      </x:c>
      <x:c r="AC332" s="2" t="n">
        <x:v>8</x:v>
      </x:c>
      <x:c r="AD332" s="7" t="n">
        <x:v>1600</x:v>
      </x:c>
      <x:c r="AE332" s="2" t="str">
        <x:v>非测试日纯氢8天</x:v>
      </x:c>
    </x:row>
    <x:row r="333" ht="22" customHeight="1">
      <x:c r="A333" s="2" t="str">
        <x:v>粤A08796F</x:v>
      </x:c>
      <x:c r="B333" s="2" t="n">
        <x:v>2026</x:v>
      </x:c>
      <x:c r="C333" s="2" t="n">
        <x:v>9</x:v>
      </x:c>
      <x:c r="D333" s="2" t="str">
        <x:v>业务五部</x:v>
      </x:c>
      <x:c r="E333" s="2" t="str">
        <x:v>秦挺</x:v>
      </x:c>
      <x:c r="F333" s="2" t="str">
        <x:v>武汉吉辰速运配送有限公司</x:v>
      </x:c>
      <x:c r="G333" s="2" t="str">
        <x:v>LNZLHT20260807-130</x:v>
      </x:c>
      <x:c r="H333" s="2" t="str">
        <x:v>武汉吉辰-租赁现代18T</x:v>
      </x:c>
      <x:c r="I333" s="2" t="n">
        <x:v>4</x:v>
      </x:c>
      <x:c r="J333" s="2" t="str">
        <x:v>羚牛100辆18T</x:v>
      </x:c>
      <x:c r="K333" s="2" t="str">
        <x:v>2026-09-01 00:00:00</x:v>
      </x:c>
      <x:c r="L333" s="2" t="str">
        <x:v>2026-09-30 00:00:00</x:v>
      </x:c>
      <x:c r="M333" s="2" t="n">
        <x:v>30</x:v>
      </x:c>
      <x:c r="N333" s="7" t="n">
        <x:f>ROUND(V333*M333/'规则与名单'!$B$3,2)</x:f>
        <x:v>6000</x:v>
      </x:c>
      <x:c r="O333" s="7" t="n">
        <x:f>ROUND(SUMIFS('逐日取数依据'!$L$2:$L$8738,'逐日取数依据'!$A$2:$A$8738,AB333),2)</x:f>
        <x:v>81.7</x:v>
      </x:c>
      <x:c r="P333" s="2" t="n">
        <x:f>ROUND(O333/N333*100,2)</x:f>
        <x:v>1.36</x:v>
      </x:c>
      <x:c r="Q333" s="2" t="str">
        <x:f>IF(X333=M333,"待补里程",IF(O333&gt;=N333,"达标",IF(X333&gt;0,"已有里程未达标","未达标")))</x:f>
        <x:v>未达标</x:v>
      </x:c>
      <x:c r="R333" s="2" t="str">
        <x:v>进行中</x:v>
      </x:c>
      <x:c r="S333" s="2" t="str">
        <x:v>2026-08-20 00:00:00</x:v>
      </x:c>
      <x:c r="T333" s="2"/>
      <x:c r="U333" s="2"/>
      <x:c r="V333" s="2" t="n">
        <x:v>6000</x:v>
      </x:c>
      <x:c r="W333" s="7" t="n">
        <x:v>1000</x:v>
      </x:c>
      <x:c r="X333" s="2" t="n">
        <x:f>SUMIFS('逐日取数依据'!$M$2:$M$8738,'逐日取数依据'!$A$2:$A$8738,AB333)</x:f>
        <x:v>0</x:v>
      </x:c>
      <x:c r="Y333" s="2" t="str">
        <x:v>否</x:v>
      </x:c>
      <x:c r="Z333" s="2" t="str">
        <x:v>否</x:v>
      </x:c>
      <x:c r="AA333" s="2" t="str">
        <x:f>IF(X333&gt;0,"仅累计已有数据，缺失不代表实际零里程","数据齐全")</x:f>
        <x:v>数据齐全</x:v>
      </x:c>
      <x:c r="AB333" s="2" t="n">
        <x:v>333</x:v>
      </x:c>
      <x:c r="AC333" s="2" t="n">
        <x:v>30</x:v>
      </x:c>
      <x:c r="AD333" s="7" t="n">
        <x:v>6000</x:v>
      </x:c>
      <x:c r="AE333" s="2" t="str">
        <x:v>非测试日纯氢30天</x:v>
      </x:c>
    </x:row>
    <x:row r="334" ht="22" customHeight="1">
      <x:c r="A334" s="2" t="str">
        <x:v>粤A08968F</x:v>
      </x:c>
      <x:c r="B334" s="2" t="n">
        <x:v>2026</x:v>
      </x:c>
      <x:c r="C334" s="2" t="n">
        <x:v>9</x:v>
      </x:c>
      <x:c r="D334" s="2" t="str">
        <x:v>业务五部</x:v>
      </x:c>
      <x:c r="E334" s="2" t="str">
        <x:v>秦挺</x:v>
      </x:c>
      <x:c r="F334" s="2" t="str">
        <x:v>上海畅霸实业有限公司</x:v>
      </x:c>
      <x:c r="G334" s="2" t="str">
        <x:v>LNZLHT2026012701-042</x:v>
      </x:c>
      <x:c r="H334" s="2" t="str">
        <x:v>畅霸实业-租赁帕力安18T</x:v>
      </x:c>
      <x:c r="I334" s="2" t="n">
        <x:v>4</x:v>
      </x:c>
      <x:c r="J334" s="2" t="str">
        <x:v>羚牛100辆18T</x:v>
      </x:c>
      <x:c r="K334" s="2" t="str">
        <x:v>2026-09-01 00:00:00</x:v>
      </x:c>
      <x:c r="L334" s="2" t="str">
        <x:v>2026-09-30 00:00:00</x:v>
      </x:c>
      <x:c r="M334" s="2" t="n">
        <x:v>30</x:v>
      </x:c>
      <x:c r="N334" s="7" t="n">
        <x:f>ROUND(V334*M334/'规则与名单'!$B$3,2)</x:f>
        <x:v>6000</x:v>
      </x:c>
      <x:c r="O334" s="7" t="n">
        <x:f>ROUND(SUMIFS('逐日取数依据'!$L$2:$L$8738,'逐日取数依据'!$A$2:$A$8738,AB334),2)</x:f>
        <x:v>1659.17</x:v>
      </x:c>
      <x:c r="P334" s="2" t="n">
        <x:f>ROUND(O334/N334*100,2)</x:f>
        <x:v>27.65</x:v>
      </x:c>
      <x:c r="Q334" s="2" t="str">
        <x:f>IF(X334=M334,"待补里程",IF(O334&gt;=N334,"达标",IF(X334&gt;0,"已有里程未达标","未达标")))</x:f>
        <x:v>未达标</x:v>
      </x:c>
      <x:c r="R334" s="2" t="str">
        <x:v>进行中</x:v>
      </x:c>
      <x:c r="S334" s="2" t="str">
        <x:v>2026-03-05 00:00:00</x:v>
      </x:c>
      <x:c r="T334" s="2"/>
      <x:c r="U334" s="2"/>
      <x:c r="V334" s="2" t="n">
        <x:v>6000</x:v>
      </x:c>
      <x:c r="W334" s="7" t="n">
        <x:v>1000</x:v>
      </x:c>
      <x:c r="X334" s="2" t="n">
        <x:f>SUMIFS('逐日取数依据'!$M$2:$M$8738,'逐日取数依据'!$A$2:$A$8738,AB334)</x:f>
        <x:v>0</x:v>
      </x:c>
      <x:c r="Y334" s="2" t="str">
        <x:v>否</x:v>
      </x:c>
      <x:c r="Z334" s="2" t="str">
        <x:v>是</x:v>
      </x:c>
      <x:c r="AA334" s="2" t="str">
        <x:f>IF(X334&gt;0,"仅累计已有数据，缺失不代表实际零里程","数据齐全")</x:f>
        <x:v>数据齐全</x:v>
      </x:c>
      <x:c r="AB334" s="2" t="n">
        <x:v>334</x:v>
      </x:c>
      <x:c r="AC334" s="2" t="n">
        <x:v>30</x:v>
      </x:c>
      <x:c r="AD334" s="7" t="n">
        <x:v>6000</x:v>
      </x:c>
      <x:c r="AE334" s="2" t="str">
        <x:v>非测试日纯氢9天；测试日GPS15天；测试名单无纯氢GPS5天；非测试日仪表1天</x:v>
      </x:c>
    </x:row>
    <x:row r="335" ht="22" customHeight="1">
      <x:c r="A335" s="2" t="str">
        <x:v>粤A09369F</x:v>
      </x:c>
      <x:c r="B335" s="2" t="n">
        <x:v>2026</x:v>
      </x:c>
      <x:c r="C335" s="2" t="n">
        <x:v>9</x:v>
      </x:c>
      <x:c r="D335" s="2" t="str">
        <x:v>业务五部</x:v>
      </x:c>
      <x:c r="E335" s="2" t="str">
        <x:v>秦挺</x:v>
      </x:c>
      <x:c r="F335" s="2" t="str">
        <x:v>武汉吉辰速运配送有限公司</x:v>
      </x:c>
      <x:c r="G335" s="2" t="str">
        <x:v>LNZLHT20260807-130</x:v>
      </x:c>
      <x:c r="H335" s="2" t="str">
        <x:v>武汉吉辰-租赁现代18T</x:v>
      </x:c>
      <x:c r="I335" s="2" t="n">
        <x:v>4</x:v>
      </x:c>
      <x:c r="J335" s="2" t="str">
        <x:v>羚牛100辆18T</x:v>
      </x:c>
      <x:c r="K335" s="2" t="str">
        <x:v>2026-09-01 00:00:00</x:v>
      </x:c>
      <x:c r="L335" s="2" t="str">
        <x:v>2026-09-30 00:00:00</x:v>
      </x:c>
      <x:c r="M335" s="2" t="n">
        <x:v>30</x:v>
      </x:c>
      <x:c r="N335" s="7" t="n">
        <x:f>ROUND(V335*M335/'规则与名单'!$B$3,2)</x:f>
        <x:v>6000</x:v>
      </x:c>
      <x:c r="O335" s="7" t="n">
        <x:f>ROUND(SUMIFS('逐日取数依据'!$L$2:$L$8738,'逐日取数依据'!$A$2:$A$8738,AB335),2)</x:f>
        <x:v>139</x:v>
      </x:c>
      <x:c r="P335" s="2" t="n">
        <x:f>ROUND(O335/N335*100,2)</x:f>
        <x:v>2.32</x:v>
      </x:c>
      <x:c r="Q335" s="2" t="str">
        <x:f>IF(X335=M335,"待补里程",IF(O335&gt;=N335,"达标",IF(X335&gt;0,"已有里程未达标","未达标")))</x:f>
        <x:v>已有里程未达标</x:v>
      </x:c>
      <x:c r="R335" s="2" t="str">
        <x:v>进行中</x:v>
      </x:c>
      <x:c r="S335" s="2" t="str">
        <x:v>2026-08-21 00:00:00</x:v>
      </x:c>
      <x:c r="T335" s="2"/>
      <x:c r="U335" s="2"/>
      <x:c r="V335" s="2" t="n">
        <x:v>6000</x:v>
      </x:c>
      <x:c r="W335" s="7" t="n">
        <x:v>1000</x:v>
      </x:c>
      <x:c r="X335" s="2" t="n">
        <x:f>SUMIFS('逐日取数依据'!$M$2:$M$8738,'逐日取数依据'!$A$2:$A$8738,AB335)</x:f>
        <x:v>1</x:v>
      </x:c>
      <x:c r="Y335" s="2" t="str">
        <x:v>否</x:v>
      </x:c>
      <x:c r="Z335" s="2" t="str">
        <x:v>否</x:v>
      </x:c>
      <x:c r="AA335" s="2" t="str">
        <x:f>IF(X335&gt;0,"仅累计已有数据，缺失不代表实际零里程","数据齐全")</x:f>
        <x:v>仅累计已有数据，缺失不代表实际零里程</x:v>
      </x:c>
      <x:c r="AB335" s="2" t="n">
        <x:v>335</x:v>
      </x:c>
      <x:c r="AC335" s="2" t="n">
        <x:v>30</x:v>
      </x:c>
      <x:c r="AD335" s="7" t="n">
        <x:v>6000</x:v>
      </x:c>
      <x:c r="AE335" s="2" t="str">
        <x:v>非测试日纯氢28天；非测试日仪表1天；缺失1天</x:v>
      </x:c>
    </x:row>
    <x:row r="336" ht="22" customHeight="1">
      <x:c r="A336" s="2" t="str">
        <x:v>粤A09620F</x:v>
      </x:c>
      <x:c r="B336" s="2" t="n">
        <x:v>2026</x:v>
      </x:c>
      <x:c r="C336" s="2" t="n">
        <x:v>9</x:v>
      </x:c>
      <x:c r="D336" s="2" t="str">
        <x:v>业务五部</x:v>
      </x:c>
      <x:c r="E336" s="2" t="str">
        <x:v>秦挺</x:v>
      </x:c>
      <x:c r="F336" s="2" t="str">
        <x:v>上海畅霸实业有限公司</x:v>
      </x:c>
      <x:c r="G336" s="2" t="str">
        <x:v>LNZLHT2026012701-042</x:v>
      </x:c>
      <x:c r="H336" s="2" t="str">
        <x:v>畅霸实业-租赁帕力安18T</x:v>
      </x:c>
      <x:c r="I336" s="2" t="n">
        <x:v>4</x:v>
      </x:c>
      <x:c r="J336" s="2" t="str">
        <x:v>羚牛100辆18T</x:v>
      </x:c>
      <x:c r="K336" s="2" t="str">
        <x:v>2026-09-10 00:00:00</x:v>
      </x:c>
      <x:c r="L336" s="2" t="str">
        <x:v>2026-09-30 00:00:00</x:v>
      </x:c>
      <x:c r="M336" s="2" t="n">
        <x:v>21</x:v>
      </x:c>
      <x:c r="N336" s="7" t="n">
        <x:f>ROUND(V336*M336/'规则与名单'!$B$3,2)</x:f>
        <x:v>4200</x:v>
      </x:c>
      <x:c r="O336" s="7" t="n">
        <x:f>ROUND(SUMIFS('逐日取数依据'!$L$2:$L$8738,'逐日取数依据'!$A$2:$A$8738,AB336),2)</x:f>
        <x:v>1698.5</x:v>
      </x:c>
      <x:c r="P336" s="2" t="n">
        <x:f>ROUND(O336/N336*100,2)</x:f>
        <x:v>40.44</x:v>
      </x:c>
      <x:c r="Q336" s="2" t="str">
        <x:f>IF(X336=M336,"待补里程",IF(O336&gt;=N336,"达标",IF(X336&gt;0,"已有里程未达标","未达标")))</x:f>
        <x:v>已有里程未达标</x:v>
      </x:c>
      <x:c r="R336" s="2" t="str">
        <x:v>进行中</x:v>
      </x:c>
      <x:c r="S336" s="2" t="str">
        <x:v>2026-09-10 00:00:00</x:v>
      </x:c>
      <x:c r="T336" s="2"/>
      <x:c r="U336" s="2"/>
      <x:c r="V336" s="2" t="n">
        <x:v>6000</x:v>
      </x:c>
      <x:c r="W336" s="7" t="n">
        <x:v>1000</x:v>
      </x:c>
      <x:c r="X336" s="2" t="n">
        <x:f>SUMIFS('逐日取数依据'!$M$2:$M$8738,'逐日取数依据'!$A$2:$A$8738,AB336)</x:f>
        <x:v>1</x:v>
      </x:c>
      <x:c r="Y336" s="2" t="str">
        <x:v>否</x:v>
      </x:c>
      <x:c r="Z336" s="2" t="str">
        <x:v>否</x:v>
      </x:c>
      <x:c r="AA336" s="2" t="str">
        <x:f>IF(X336&gt;0,"仅累计已有数据，缺失不代表实际零里程","数据齐全")</x:f>
        <x:v>仅累计已有数据，缺失不代表实际零里程</x:v>
      </x:c>
      <x:c r="AB336" s="2" t="n">
        <x:v>336</x:v>
      </x:c>
      <x:c r="AC336" s="2" t="n">
        <x:v>21</x:v>
      </x:c>
      <x:c r="AD336" s="7" t="n">
        <x:v>4200</x:v>
      </x:c>
      <x:c r="AE336" s="2" t="str">
        <x:v>非测试日纯氢19天；缺失1天；非测试日仪表1天</x:v>
      </x:c>
    </x:row>
    <x:row r="337" ht="22" customHeight="1">
      <x:c r="A337" s="2" t="str">
        <x:v>粤A09956F</x:v>
      </x:c>
      <x:c r="B337" s="2" t="n">
        <x:v>2026</x:v>
      </x:c>
      <x:c r="C337" s="2" t="n">
        <x:v>9</x:v>
      </x:c>
      <x:c r="D337" s="2" t="str">
        <x:v>业务五部</x:v>
      </x:c>
      <x:c r="E337" s="2" t="str">
        <x:v>秦挺</x:v>
      </x:c>
      <x:c r="F337" s="2" t="str">
        <x:v>武汉吉辰速运配送有限公司</x:v>
      </x:c>
      <x:c r="G337" s="2" t="str">
        <x:v>LNZLHT2026052601-042</x:v>
      </x:c>
      <x:c r="H337" s="2" t="str">
        <x:v>武汉吉辰-租赁帕力安18T</x:v>
      </x:c>
      <x:c r="I337" s="2" t="n">
        <x:v>4</x:v>
      </x:c>
      <x:c r="J337" s="2" t="str">
        <x:v>羚牛100辆18T</x:v>
      </x:c>
      <x:c r="K337" s="2" t="str">
        <x:v>2026-09-01 00:00:00</x:v>
      </x:c>
      <x:c r="L337" s="2" t="str">
        <x:v>2026-09-30 00:00:00</x:v>
      </x:c>
      <x:c r="M337" s="2" t="n">
        <x:v>30</x:v>
      </x:c>
      <x:c r="N337" s="7" t="n">
        <x:f>ROUND(V337*M337/'规则与名单'!$B$3,2)</x:f>
        <x:v>6000</x:v>
      </x:c>
      <x:c r="O337" s="7" t="n">
        <x:f>ROUND(SUMIFS('逐日取数依据'!$L$2:$L$8738,'逐日取数依据'!$A$2:$A$8738,AB337),2)</x:f>
        <x:v>670.5</x:v>
      </x:c>
      <x:c r="P337" s="2" t="n">
        <x:f>ROUND(O337/N337*100,2)</x:f>
        <x:v>11.18</x:v>
      </x:c>
      <x:c r="Q337" s="2" t="str">
        <x:f>IF(X337=M337,"待补里程",IF(O337&gt;=N337,"达标",IF(X337&gt;0,"已有里程未达标","未达标")))</x:f>
        <x:v>未达标</x:v>
      </x:c>
      <x:c r="R337" s="2" t="str">
        <x:v>进行中</x:v>
      </x:c>
      <x:c r="S337" s="2" t="str">
        <x:v>2026-04-15 00:00:00</x:v>
      </x:c>
      <x:c r="T337" s="2"/>
      <x:c r="U337" s="2"/>
      <x:c r="V337" s="2" t="n">
        <x:v>6000</x:v>
      </x:c>
      <x:c r="W337" s="7" t="n">
        <x:v>1000</x:v>
      </x:c>
      <x:c r="X337" s="2" t="n">
        <x:f>SUMIFS('逐日取数依据'!$M$2:$M$8738,'逐日取数依据'!$A$2:$A$8738,AB337)</x:f>
        <x:v>0</x:v>
      </x:c>
      <x:c r="Y337" s="2" t="str">
        <x:v>否</x:v>
      </x:c>
      <x:c r="Z337" s="2" t="str">
        <x:v>否</x:v>
      </x:c>
      <x:c r="AA337" s="2" t="str">
        <x:f>IF(X337&gt;0,"仅累计已有数据，缺失不代表实际零里程","数据齐全")</x:f>
        <x:v>数据齐全</x:v>
      </x:c>
      <x:c r="AB337" s="2" t="n">
        <x:v>337</x:v>
      </x:c>
      <x:c r="AC337" s="2" t="n">
        <x:v>30</x:v>
      </x:c>
      <x:c r="AD337" s="7" t="n">
        <x:v>6000</x:v>
      </x:c>
      <x:c r="AE337" s="2" t="str">
        <x:v>非测试日纯氢30天</x:v>
      </x:c>
    </x:row>
    <x:row r="338" ht="22" customHeight="1">
      <x:c r="A338" s="2" t="str">
        <x:v>粤AGP3503</x:v>
      </x:c>
      <x:c r="B338" s="2" t="n">
        <x:v>2026</x:v>
      </x:c>
      <x:c r="C338" s="2" t="n">
        <x:v>9</x:v>
      </x:c>
      <x:c r="D338" s="2" t="str">
        <x:v>业务五部</x:v>
      </x:c>
      <x:c r="E338" s="2" t="str">
        <x:v>秦挺</x:v>
      </x:c>
      <x:c r="F338" s="2" t="str">
        <x:v>武汉飞飞鹭供应链有限公司</x:v>
      </x:c>
      <x:c r="G338" s="2" t="str">
        <x:v>LNZLHT2026072903-042</x:v>
      </x:c>
      <x:c r="H338" s="2" t="str">
        <x:v>飞飞鹭-租赁帕力安4.5T</x:v>
      </x:c>
      <x:c r="I338" s="2" t="n">
        <x:v>3</x:v>
      </x:c>
      <x:c r="J338" s="2" t="str">
        <x:v>羚牛136辆4.5T冷链车</x:v>
      </x:c>
      <x:c r="K338" s="2" t="str">
        <x:v>2026-09-01 00:00:00</x:v>
      </x:c>
      <x:c r="L338" s="2" t="str">
        <x:v>2026-09-30 00:00:00</x:v>
      </x:c>
      <x:c r="M338" s="2" t="n">
        <x:v>30</x:v>
      </x:c>
      <x:c r="N338" s="7" t="n">
        <x:f>ROUND(V338*M338/'规则与名单'!$B$3,2)</x:f>
        <x:v>5000</x:v>
      </x:c>
      <x:c r="O338" s="7" t="n">
        <x:f>ROUND(SUMIFS('逐日取数依据'!$L$2:$L$8738,'逐日取数依据'!$A$2:$A$8738,AB338),2)</x:f>
        <x:v>7143.1</x:v>
      </x:c>
      <x:c r="P338" s="2" t="n">
        <x:f>ROUND(O338/N338*100,2)</x:f>
        <x:v>142.86</x:v>
      </x:c>
      <x:c r="Q338" s="2" t="str">
        <x:f>IF(X338=M338,"待补里程",IF(O338&gt;=N338,"达标",IF(X338&gt;0,"已有里程未达标","未达标")))</x:f>
        <x:v>达标</x:v>
      </x:c>
      <x:c r="R338" s="2" t="str">
        <x:v>进行中</x:v>
      </x:c>
      <x:c r="S338" s="2" t="str">
        <x:v>2026-08-06 00:00:00</x:v>
      </x:c>
      <x:c r="T338" s="2"/>
      <x:c r="U338" s="2"/>
      <x:c r="V338" s="2" t="n">
        <x:v>5000</x:v>
      </x:c>
      <x:c r="W338" s="7" t="n">
        <x:v>300</x:v>
      </x:c>
      <x:c r="X338" s="2" t="n">
        <x:f>SUMIFS('逐日取数依据'!$M$2:$M$8738,'逐日取数依据'!$A$2:$A$8738,AB338)</x:f>
        <x:v>4</x:v>
      </x:c>
      <x:c r="Y338" s="2" t="str">
        <x:v>是</x:v>
      </x:c>
      <x:c r="Z338" s="2" t="str">
        <x:v>否</x:v>
      </x:c>
      <x:c r="AA338" s="2" t="str">
        <x:f>IF(X338&gt;0,"仅累计已有数据，缺失不代表实际零里程","数据齐全")</x:f>
        <x:v>仅累计已有数据，缺失不代表实际零里程</x:v>
      </x:c>
      <x:c r="AB338" s="2" t="n">
        <x:v>338</x:v>
      </x:c>
      <x:c r="AC338" s="2" t="n">
        <x:v>30</x:v>
      </x:c>
      <x:c r="AD338" s="7" t="n">
        <x:v>5000</x:v>
      </x:c>
      <x:c r="AE338" s="2" t="str">
        <x:v>非测试日纯氢26天；缺失4天</x:v>
      </x:c>
    </x:row>
    <x:row r="339" ht="22" customHeight="1">
      <x:c r="A339" s="2" t="str">
        <x:v>粤AGP3627</x:v>
      </x:c>
      <x:c r="B339" s="2" t="n">
        <x:v>2026</x:v>
      </x:c>
      <x:c r="C339" s="2" t="n">
        <x:v>9</x:v>
      </x:c>
      <x:c r="D339" s="2" t="str">
        <x:v>业务五部</x:v>
      </x:c>
      <x:c r="E339" s="2" t="str">
        <x:v>秦挺</x:v>
      </x:c>
      <x:c r="F339" s="2" t="str">
        <x:v>日邮物流（中国）有限公司苏州分公司</x:v>
      </x:c>
      <x:c r="G339" s="2" t="str">
        <x:v>LNZLHT2025122601-042-B</x:v>
      </x:c>
      <x:c r="H339" s="2" t="str">
        <x:v>日邮苏州-租赁帕力安4.5T</x:v>
      </x:c>
      <x:c r="I339" s="2" t="n">
        <x:v>3</x:v>
      </x:c>
      <x:c r="J339" s="2" t="str">
        <x:v>羚牛136辆4.5T冷链车</x:v>
      </x:c>
      <x:c r="K339" s="2" t="str">
        <x:v>2026-09-01 00:00:00</x:v>
      </x:c>
      <x:c r="L339" s="2" t="str">
        <x:v>2026-09-30 00:00:00</x:v>
      </x:c>
      <x:c r="M339" s="2" t="n">
        <x:v>30</x:v>
      </x:c>
      <x:c r="N339" s="7" t="n">
        <x:f>ROUND(V339*M339/'规则与名单'!$B$3,2)</x:f>
        <x:v>5000</x:v>
      </x:c>
      <x:c r="O339" s="7" t="n">
        <x:f>ROUND(SUMIFS('逐日取数依据'!$L$2:$L$8738,'逐日取数依据'!$A$2:$A$8738,AB339),2)</x:f>
        <x:v>10963.3</x:v>
      </x:c>
      <x:c r="P339" s="2" t="n">
        <x:f>ROUND(O339/N339*100,2)</x:f>
        <x:v>219.27</x:v>
      </x:c>
      <x:c r="Q339" s="2" t="str">
        <x:f>IF(X339=M339,"待补里程",IF(O339&gt;=N339,"达标",IF(X339&gt;0,"已有里程未达标","未达标")))</x:f>
        <x:v>达标</x:v>
      </x:c>
      <x:c r="R339" s="2" t="str">
        <x:v>进行中</x:v>
      </x:c>
      <x:c r="S339" s="2" t="str">
        <x:v>2026-01-01 00:00:00</x:v>
      </x:c>
      <x:c r="T339" s="2"/>
      <x:c r="U339" s="2"/>
      <x:c r="V339" s="2" t="n">
        <x:v>5000</x:v>
      </x:c>
      <x:c r="W339" s="7" t="n">
        <x:v>260</x:v>
      </x:c>
      <x:c r="X339" s="2" t="n">
        <x:f>SUMIFS('逐日取数依据'!$M$2:$M$8738,'逐日取数依据'!$A$2:$A$8738,AB339)</x:f>
        <x:v>1</x:v>
      </x:c>
      <x:c r="Y339" s="2" t="str">
        <x:v>否</x:v>
      </x:c>
      <x:c r="Z339" s="2" t="str">
        <x:v>否</x:v>
      </x:c>
      <x:c r="AA339" s="2" t="str">
        <x:f>IF(X339&gt;0,"仅累计已有数据，缺失不代表实际零里程","数据齐全")</x:f>
        <x:v>仅累计已有数据，缺失不代表实际零里程</x:v>
      </x:c>
      <x:c r="AB339" s="2" t="n">
        <x:v>339</x:v>
      </x:c>
      <x:c r="AC339" s="2" t="n">
        <x:v>30</x:v>
      </x:c>
      <x:c r="AD339" s="7" t="n">
        <x:v>5000</x:v>
      </x:c>
      <x:c r="AE339" s="2" t="str">
        <x:v>非测试日纯氢29天；缺失1天</x:v>
      </x:c>
    </x:row>
    <x:row r="340" ht="22" customHeight="1">
      <x:c r="A340" s="2" t="str">
        <x:v>粤AGP3692</x:v>
      </x:c>
      <x:c r="B340" s="2" t="n">
        <x:v>2026</x:v>
      </x:c>
      <x:c r="C340" s="2" t="n">
        <x:v>9</x:v>
      </x:c>
      <x:c r="D340" s="2" t="str">
        <x:v>业务五部</x:v>
      </x:c>
      <x:c r="E340" s="2" t="str">
        <x:v>秦挺</x:v>
      </x:c>
      <x:c r="F340" s="2" t="str">
        <x:v>日邮物流（中国）有限公司苏州分公司</x:v>
      </x:c>
      <x:c r="G340" s="2" t="str">
        <x:v>LNZLHT2025122601-042-B</x:v>
      </x:c>
      <x:c r="H340" s="2" t="str">
        <x:v>日邮苏州-租赁帕力安4.5T</x:v>
      </x:c>
      <x:c r="I340" s="2" t="n">
        <x:v>3</x:v>
      </x:c>
      <x:c r="J340" s="2" t="str">
        <x:v>羚牛136辆4.5T冷链车</x:v>
      </x:c>
      <x:c r="K340" s="2" t="str">
        <x:v>2026-09-01 00:00:00</x:v>
      </x:c>
      <x:c r="L340" s="2" t="str">
        <x:v>2026-09-30 00:00:00</x:v>
      </x:c>
      <x:c r="M340" s="2" t="n">
        <x:v>30</x:v>
      </x:c>
      <x:c r="N340" s="7" t="n">
        <x:f>ROUND(V340*M340/'规则与名单'!$B$3,2)</x:f>
        <x:v>5000</x:v>
      </x:c>
      <x:c r="O340" s="7" t="n">
        <x:f>ROUND(SUMIFS('逐日取数依据'!$L$2:$L$8738,'逐日取数依据'!$A$2:$A$8738,AB340),2)</x:f>
        <x:v>11651.1</x:v>
      </x:c>
      <x:c r="P340" s="2" t="n">
        <x:f>ROUND(O340/N340*100,2)</x:f>
        <x:v>233.02</x:v>
      </x:c>
      <x:c r="Q340" s="2" t="str">
        <x:f>IF(X340=M340,"待补里程",IF(O340&gt;=N340,"达标",IF(X340&gt;0,"已有里程未达标","未达标")))</x:f>
        <x:v>达标</x:v>
      </x:c>
      <x:c r="R340" s="2" t="str">
        <x:v>进行中</x:v>
      </x:c>
      <x:c r="S340" s="2" t="str">
        <x:v>2026-01-01 00:00:00</x:v>
      </x:c>
      <x:c r="T340" s="2"/>
      <x:c r="U340" s="2"/>
      <x:c r="V340" s="2" t="n">
        <x:v>5000</x:v>
      </x:c>
      <x:c r="W340" s="7" t="n">
        <x:v>260</x:v>
      </x:c>
      <x:c r="X340" s="2" t="n">
        <x:f>SUMIFS('逐日取数依据'!$M$2:$M$8738,'逐日取数依据'!$A$2:$A$8738,AB340)</x:f>
        <x:v>1</x:v>
      </x:c>
      <x:c r="Y340" s="2" t="str">
        <x:v>否</x:v>
      </x:c>
      <x:c r="Z340" s="2" t="str">
        <x:v>否</x:v>
      </x:c>
      <x:c r="AA340" s="2" t="str">
        <x:f>IF(X340&gt;0,"仅累计已有数据，缺失不代表实际零里程","数据齐全")</x:f>
        <x:v>仅累计已有数据，缺失不代表实际零里程</x:v>
      </x:c>
      <x:c r="AB340" s="2" t="n">
        <x:v>340</x:v>
      </x:c>
      <x:c r="AC340" s="2" t="n">
        <x:v>30</x:v>
      </x:c>
      <x:c r="AD340" s="7" t="n">
        <x:v>5000</x:v>
      </x:c>
      <x:c r="AE340" s="2" t="str">
        <x:v>非测试日纯氢29天；缺失1天</x:v>
      </x:c>
    </x:row>
    <x:row r="341" ht="22" customHeight="1">
      <x:c r="A341" s="2" t="str">
        <x:v>粤AGP5763</x:v>
      </x:c>
      <x:c r="B341" s="2" t="n">
        <x:v>2026</x:v>
      </x:c>
      <x:c r="C341" s="2" t="n">
        <x:v>9</x:v>
      </x:c>
      <x:c r="D341" s="2" t="str">
        <x:v>业务五部</x:v>
      </x:c>
      <x:c r="E341" s="2" t="str">
        <x:v>秦挺</x:v>
      </x:c>
      <x:c r="F341" s="2" t="str">
        <x:v>武汉飞飞鹭供应链有限公司</x:v>
      </x:c>
      <x:c r="G341" s="2" t="str">
        <x:v>LNZLHT2026072903-042</x:v>
      </x:c>
      <x:c r="H341" s="2" t="str">
        <x:v>飞飞鹭-租赁帕力安4.5T</x:v>
      </x:c>
      <x:c r="I341" s="2" t="n">
        <x:v>3</x:v>
      </x:c>
      <x:c r="J341" s="2" t="str">
        <x:v>羚牛136辆4.5T冷链车</x:v>
      </x:c>
      <x:c r="K341" s="2" t="str">
        <x:v>2026-09-01 00:00:00</x:v>
      </x:c>
      <x:c r="L341" s="2" t="str">
        <x:v>2026-09-30 00:00:00</x:v>
      </x:c>
      <x:c r="M341" s="2" t="n">
        <x:v>30</x:v>
      </x:c>
      <x:c r="N341" s="7" t="n">
        <x:f>ROUND(V341*M341/'规则与名单'!$B$3,2)</x:f>
        <x:v>5000</x:v>
      </x:c>
      <x:c r="O341" s="7" t="n">
        <x:f>ROUND(SUMIFS('逐日取数依据'!$L$2:$L$8738,'逐日取数依据'!$A$2:$A$8738,AB341),2)</x:f>
        <x:v>2448.8</x:v>
      </x:c>
      <x:c r="P341" s="2" t="n">
        <x:f>ROUND(O341/N341*100,2)</x:f>
        <x:v>48.98</x:v>
      </x:c>
      <x:c r="Q341" s="2" t="str">
        <x:f>IF(X341=M341,"待补里程",IF(O341&gt;=N341,"达标",IF(X341&gt;0,"已有里程未达标","未达标")))</x:f>
        <x:v>已有里程未达标</x:v>
      </x:c>
      <x:c r="R341" s="2" t="str">
        <x:v>进行中</x:v>
      </x:c>
      <x:c r="S341" s="2" t="str">
        <x:v>2026-08-06 00:00:00</x:v>
      </x:c>
      <x:c r="T341" s="2"/>
      <x:c r="U341" s="2"/>
      <x:c r="V341" s="2" t="n">
        <x:v>5000</x:v>
      </x:c>
      <x:c r="W341" s="7" t="n">
        <x:v>300</x:v>
      </x:c>
      <x:c r="X341" s="2" t="n">
        <x:f>SUMIFS('逐日取数依据'!$M$2:$M$8738,'逐日取数依据'!$A$2:$A$8738,AB341)</x:f>
        <x:v>5</x:v>
      </x:c>
      <x:c r="Y341" s="2" t="str">
        <x:v>是</x:v>
      </x:c>
      <x:c r="Z341" s="2" t="str">
        <x:v>否</x:v>
      </x:c>
      <x:c r="AA341" s="2" t="str">
        <x:f>IF(X341&gt;0,"仅累计已有数据，缺失不代表实际零里程","数据齐全")</x:f>
        <x:v>仅累计已有数据，缺失不代表实际零里程</x:v>
      </x:c>
      <x:c r="AB341" s="2" t="n">
        <x:v>341</x:v>
      </x:c>
      <x:c r="AC341" s="2" t="n">
        <x:v>30</x:v>
      </x:c>
      <x:c r="AD341" s="7" t="n">
        <x:v>5000</x:v>
      </x:c>
      <x:c r="AE341" s="2" t="str">
        <x:v>非测试日纯氢18天；非测试日仪表7天；缺失5天</x:v>
      </x:c>
    </x:row>
    <x:row r="342" ht="22" customHeight="1">
      <x:c r="A342" s="2" t="str">
        <x:v>粤AGP9780</x:v>
      </x:c>
      <x:c r="B342" s="2" t="n">
        <x:v>2026</x:v>
      </x:c>
      <x:c r="C342" s="2" t="n">
        <x:v>9</x:v>
      </x:c>
      <x:c r="D342" s="2" t="str">
        <x:v>业务五部</x:v>
      </x:c>
      <x:c r="E342" s="2" t="str">
        <x:v>秦挺</x:v>
      </x:c>
      <x:c r="F342" s="2" t="str">
        <x:v>武汉飞飞鹭供应链有限公司</x:v>
      </x:c>
      <x:c r="G342" s="2" t="str">
        <x:v>LNZLHT2026072903-042</x:v>
      </x:c>
      <x:c r="H342" s="2" t="str">
        <x:v>飞飞鹭-租赁帕力安4.5T</x:v>
      </x:c>
      <x:c r="I342" s="2" t="n">
        <x:v>2</x:v>
      </x:c>
      <x:c r="J342" s="2" t="str">
        <x:v>交投190辆4.5T冷链车</x:v>
      </x:c>
      <x:c r="K342" s="2" t="str">
        <x:v>2026-09-01 00:00:00</x:v>
      </x:c>
      <x:c r="L342" s="2" t="str">
        <x:v>2026-09-30 00:00:00</x:v>
      </x:c>
      <x:c r="M342" s="2" t="n">
        <x:v>30</x:v>
      </x:c>
      <x:c r="N342" s="7" t="n">
        <x:f>ROUND(V342*M342/'规则与名单'!$B$3,2)</x:f>
        <x:v>3000</x:v>
      </x:c>
      <x:c r="O342" s="7" t="n">
        <x:f>ROUND(SUMIFS('逐日取数依据'!$L$2:$L$8738,'逐日取数依据'!$A$2:$A$8738,AB342),2)</x:f>
        <x:v>6826.8</x:v>
      </x:c>
      <x:c r="P342" s="2" t="n">
        <x:f>ROUND(O342/N342*100,2)</x:f>
        <x:v>227.56</x:v>
      </x:c>
      <x:c r="Q342" s="2" t="str">
        <x:f>IF(X342=M342,"待补里程",IF(O342&gt;=N342,"达标",IF(X342&gt;0,"已有里程未达标","未达标")))</x:f>
        <x:v>达标</x:v>
      </x:c>
      <x:c r="R342" s="2" t="str">
        <x:v>进行中</x:v>
      </x:c>
      <x:c r="S342" s="2" t="str">
        <x:v>2026-08-06 00:00:00</x:v>
      </x:c>
      <x:c r="T342" s="2"/>
      <x:c r="U342" s="2"/>
      <x:c r="V342" s="2" t="n">
        <x:v>3000</x:v>
      </x:c>
      <x:c r="W342" s="7" t="n">
        <x:v>150</x:v>
      </x:c>
      <x:c r="X342" s="2" t="n">
        <x:f>SUMIFS('逐日取数依据'!$M$2:$M$8738,'逐日取数依据'!$A$2:$A$8738,AB342)</x:f>
        <x:v>4</x:v>
      </x:c>
      <x:c r="Y342" s="2" t="str">
        <x:v>是</x:v>
      </x:c>
      <x:c r="Z342" s="2" t="str">
        <x:v>否</x:v>
      </x:c>
      <x:c r="AA342" s="2" t="str">
        <x:f>IF(X342&gt;0,"仅累计已有数据，缺失不代表实际零里程","数据齐全")</x:f>
        <x:v>仅累计已有数据，缺失不代表实际零里程</x:v>
      </x:c>
      <x:c r="AB342" s="2" t="n">
        <x:v>342</x:v>
      </x:c>
      <x:c r="AC342" s="2" t="n">
        <x:v>30</x:v>
      </x:c>
      <x:c r="AD342" s="7" t="n">
        <x:v>3000</x:v>
      </x:c>
      <x:c r="AE342" s="2" t="str">
        <x:v>缺失4天；非测试日纯氢26天</x:v>
      </x:c>
    </x:row>
  </x:sheetData>
  <x:conditionalFormatting sqref="Q2:Q342">
    <x:cfRule type="containsText" dxfId="0" priority="1" operator="containsText" text="待补"/>
  </x:conditionalFormatting>
  <x:pageMargins left="0.7" right="0.7" top="0.75" bottom="0.75" header="0.3" footer="0.3"/>
</x:worksheet>
</file>

<file path=xl/worksheets/sheet6.xml><?xml version="1.0" encoding="utf-8"?>
<x:worksheet xmlns:x="http://schemas.openxmlformats.org/spreadsheetml/2006/main">
  <x:sheetViews>
    <x:sheetView showGridLines="0" workbookViewId="0">
      <x:pane xSplit="3" ySplit="1" topLeftCell="D2" activePane="bottomRight" state="frozen"/>
    </x:sheetView>
  </x:sheetViews>
  <x:sheetFormatPr defaultRowHeight="15"/>
  <x:cols>
    <x:col min="1" max="1" width="13" hidden="0" customWidth="1"/>
    <x:col min="2" max="2" width="17" hidden="0" customWidth="1"/>
    <x:col min="3" max="3" width="14" hidden="0" customWidth="1"/>
    <x:col min="4" max="4" width="15" hidden="0" customWidth="1"/>
    <x:col min="5" max="5" width="16" hidden="0" customWidth="1"/>
    <x:col min="6" max="6" width="16" hidden="0" customWidth="1"/>
    <x:col min="7" max="7" width="16" hidden="0" customWidth="1"/>
    <x:col min="8" max="8" width="12" hidden="0" customWidth="1"/>
    <x:col min="9" max="9" width="20" hidden="0" customWidth="1"/>
    <x:col min="10" max="10" width="16" hidden="0" customWidth="1"/>
    <x:col min="11" max="11" width="27" hidden="0" customWidth="1"/>
    <x:col min="12" max="12" width="20" hidden="0" customWidth="1"/>
    <x:col min="13" max="13" width="13" hidden="0" customWidth="1"/>
    <x:col min="14" max="14" width="90" hidden="0" customWidth="1"/>
    <x:col min="15" max="15" width="90" hidden="0" customWidth="1"/>
    <x:col min="16" max="16" width="90" hidden="0" customWidth="1"/>
  </x:cols>
  <x:sheetData>
    <x:row r="1" ht="38" customHeight="1">
      <x:c r="A1" s="6" t="str">
        <x:v>考核源表行</x:v>
      </x:c>
      <x:c r="B1" s="6" t="str">
        <x:v>车牌号</x:v>
      </x:c>
      <x:c r="C1" s="6" t="str">
        <x:v>业务负责人</x:v>
      </x:c>
      <x:c r="D1" s="6" t="str">
        <x:v>日期</x:v>
      </x:c>
      <x:c r="E1" s="6" t="str">
        <x:v>仪表(km)</x:v>
      </x:c>
      <x:c r="F1" s="6" t="str">
        <x:v>GPS(km)</x:v>
      </x:c>
      <x:c r="G1" s="6" t="str">
        <x:v>纯氢(km)</x:v>
      </x:c>
      <x:c r="H1" s="6" t="str">
        <x:v>测试候选</x:v>
      </x:c>
      <x:c r="I1" s="6" t="str">
        <x:v>仪表−GPS(km)</x:v>
      </x:c>
      <x:c r="J1" s="6" t="str">
        <x:v>测试日判定</x:v>
      </x:c>
      <x:c r="K1" s="6" t="str">
        <x:v>采用来源</x:v>
      </x:c>
      <x:c r="L1" s="6" t="str">
        <x:v>计入里程(km)</x:v>
      </x:c>
      <x:c r="M1" s="6" t="str">
        <x:v>缺口标识</x:v>
      </x:c>
      <x:c r="N1" s="6" t="str">
        <x:v>仪表来源单元格</x:v>
      </x:c>
      <x:c r="O1" s="6" t="str">
        <x:v>GPS来源单元格</x:v>
      </x:c>
      <x:c r="P1" s="6" t="str">
        <x:v>纯氢来源单元格</x:v>
      </x:c>
    </x:row>
    <x:row r="2" ht="22" customHeight="1">
      <x:c r="A2" s="2" t="n">
        <x:v>2</x:v>
      </x:c>
      <x:c r="B2" s="2" t="str">
        <x:v>粤A00615F</x:v>
      </x:c>
      <x:c r="C2" s="2" t="str">
        <x:v>赵伟军</x:v>
      </x:c>
      <x:c r="D2" s="8" t="d">
        <x:v>2026-09-01T00:00:00.000Z</x:v>
      </x:c>
      <x:c r="E2" s="7" t="n">
        <x:v>85.8</x:v>
      </x:c>
      <x:c r="F2" s="7" t="n">
        <x:v>81.3</x:v>
      </x:c>
      <x:c r="G2" s="7" t="n">
        <x:v>85.8</x:v>
      </x:c>
      <x:c r="H2" s="2" t="str">
        <x:v>否</x:v>
      </x:c>
      <x:c r="I2" s="7" t="n">
        <x:f>IF(AND(ISNUMBER(E2),ISNUMBER(F2)),E2-F2,"")</x:f>
        <x:v>4.5</x:v>
      </x:c>
      <x:c r="J2" s="2" t="str">
        <x:f>IF(H2="否","不适用",IF(AND(ISNUMBER(E2),ISNUMBER(F2)),IF(I2&gt;'规则与名单'!$B$2,"是","否"),"未判定"))</x:f>
        <x:v>不适用</x:v>
      </x:c>
      <x:c r="K2" s="2" t="str">
        <x:f>IF(J2="是",IF(ISNUMBER(F2),"测试日GPS","缺失"),IF(ISNUMBER(G2),"非测试日纯氢",IF(AND(H2="是",J2="未判定"),IF(ISNUMBER(F2),"测试名单无纯氢GPS","缺失"),IF(ISNUMBER(E2),"非测试日仪表","缺失"))))</x:f>
        <x:v>非测试日纯氢</x:v>
      </x:c>
      <x:c r="L2" s="7" t="n">
        <x:f>IF(K2="缺失","",IF(K2="非测试日纯氢",G2,IF(K2="非测试日仪表",E2,F2)))</x:f>
        <x:v>85.8</x:v>
      </x:c>
      <x:c r="M2" s="2" t="n">
        <x:f>IF(K2="缺失",1,0)</x:f>
        <x:v>0</x:v>
      </x:c>
      <x:c r="N2" s="2" t="str">
        <x:v>车辆里程查询_20260901-20260930_1024辆_仪表里程.xlsx / E386</x:v>
      </x:c>
      <x:c r="O2" s="2" t="str">
        <x:v>车辆里程查询_20260901-20260930_1024辆_GPS里程.xlsx / E388</x:v>
      </x:c>
      <x:c r="P2" s="2" t="str">
        <x:v>车辆纯氢气里程查询_20260901-20260930_1024辆.xlsx / E967</x:v>
      </x:c>
    </x:row>
    <x:row r="3" ht="22" customHeight="1">
      <x:c r="A3" s="2" t="n">
        <x:v>2</x:v>
      </x:c>
      <x:c r="B3" s="2" t="str">
        <x:v>粤A00615F</x:v>
      </x:c>
      <x:c r="C3" s="2" t="str">
        <x:v>赵伟军</x:v>
      </x:c>
      <x:c r="D3" s="8" t="d">
        <x:v>2026-09-02T00:00:00.000Z</x:v>
      </x:c>
      <x:c r="E3" s="7" t="n">
        <x:v>0.7</x:v>
      </x:c>
      <x:c r="F3" s="7" t="n">
        <x:v>0.8</x:v>
      </x:c>
      <x:c r="G3" s="7" t="n">
        <x:v>0.7</x:v>
      </x:c>
      <x:c r="H3" s="2" t="str">
        <x:v>否</x:v>
      </x:c>
      <x:c r="I3" s="7" t="n">
        <x:f>IF(AND(ISNUMBER(E3),ISNUMBER(F3)),E3-F3,"")</x:f>
        <x:v>-0.10000000000000009</x:v>
      </x:c>
      <x:c r="J3" s="2" t="str">
        <x:f>IF(H3="否","不适用",IF(AND(ISNUMBER(E3),ISNUMBER(F3)),IF(I3&gt;'规则与名单'!$B$2,"是","否"),"未判定"))</x:f>
        <x:v>不适用</x:v>
      </x:c>
      <x:c r="K3" s="2" t="str">
        <x:f>IF(J3="是",IF(ISNUMBER(F3),"测试日GPS","缺失"),IF(ISNUMBER(G3),"非测试日纯氢",IF(AND(H3="是",J3="未判定"),IF(ISNUMBER(F3),"测试名单无纯氢GPS","缺失"),IF(ISNUMBER(E3),"非测试日仪表","缺失"))))</x:f>
        <x:v>非测试日纯氢</x:v>
      </x:c>
      <x:c r="L3" s="7" t="n">
        <x:f>IF(K3="缺失","",IF(K3="非测试日纯氢",G3,IF(K3="非测试日仪表",E3,F3)))</x:f>
        <x:v>0.7</x:v>
      </x:c>
      <x:c r="M3" s="2" t="n">
        <x:f>IF(K3="缺失",1,0)</x:f>
        <x:v>0</x:v>
      </x:c>
      <x:c r="N3" s="2" t="str">
        <x:v>车辆里程查询_20260901-20260930_1024辆_仪表里程.xlsx / F386</x:v>
      </x:c>
      <x:c r="O3" s="2" t="str">
        <x:v>车辆里程查询_20260901-20260930_1024辆_GPS里程.xlsx / F388</x:v>
      </x:c>
      <x:c r="P3" s="2" t="str">
        <x:v>车辆纯氢气里程查询_20260901-20260930_1024辆.xlsx / F967</x:v>
      </x:c>
    </x:row>
    <x:row r="4" ht="22" customHeight="1">
      <x:c r="A4" s="2" t="n">
        <x:v>2</x:v>
      </x:c>
      <x:c r="B4" s="2" t="str">
        <x:v>粤A00615F</x:v>
      </x:c>
      <x:c r="C4" s="2" t="str">
        <x:v>赵伟军</x:v>
      </x:c>
      <x:c r="D4" s="8" t="d">
        <x:v>2026-09-03T00:00:00.000Z</x:v>
      </x:c>
      <x:c r="E4" s="7" t="n">
        <x:v>179.4</x:v>
      </x:c>
      <x:c r="F4" s="7" t="n">
        <x:v>170.2</x:v>
      </x:c>
      <x:c r="G4" s="7" t="n">
        <x:v>179.4</x:v>
      </x:c>
      <x:c r="H4" s="2" t="str">
        <x:v>否</x:v>
      </x:c>
      <x:c r="I4" s="7" t="n">
        <x:f>IF(AND(ISNUMBER(E4),ISNUMBER(F4)),E4-F4,"")</x:f>
        <x:v>9.200000000000017</x:v>
      </x:c>
      <x:c r="J4" s="2" t="str">
        <x:f>IF(H4="否","不适用",IF(AND(ISNUMBER(E4),ISNUMBER(F4)),IF(I4&gt;'规则与名单'!$B$2,"是","否"),"未判定"))</x:f>
        <x:v>不适用</x:v>
      </x:c>
      <x:c r="K4" s="2" t="str">
        <x:f>IF(J4="是",IF(ISNUMBER(F4),"测试日GPS","缺失"),IF(ISNUMBER(G4),"非测试日纯氢",IF(AND(H4="是",J4="未判定"),IF(ISNUMBER(F4),"测试名单无纯氢GPS","缺失"),IF(ISNUMBER(E4),"非测试日仪表","缺失"))))</x:f>
        <x:v>非测试日纯氢</x:v>
      </x:c>
      <x:c r="L4" s="7" t="n">
        <x:f>IF(K4="缺失","",IF(K4="非测试日纯氢",G4,IF(K4="非测试日仪表",E4,F4)))</x:f>
        <x:v>179.4</x:v>
      </x:c>
      <x:c r="M4" s="2" t="n">
        <x:f>IF(K4="缺失",1,0)</x:f>
        <x:v>0</x:v>
      </x:c>
      <x:c r="N4" s="2" t="str">
        <x:v>车辆里程查询_20260901-20260930_1024辆_仪表里程.xlsx / G386</x:v>
      </x:c>
      <x:c r="O4" s="2" t="str">
        <x:v>车辆里程查询_20260901-20260930_1024辆_GPS里程.xlsx / G388</x:v>
      </x:c>
      <x:c r="P4" s="2" t="str">
        <x:v>车辆纯氢气里程查询_20260901-20260930_1024辆.xlsx / G967</x:v>
      </x:c>
    </x:row>
    <x:row r="5" ht="22" customHeight="1">
      <x:c r="A5" s="2" t="n">
        <x:v>2</x:v>
      </x:c>
      <x:c r="B5" s="2" t="str">
        <x:v>粤A00615F</x:v>
      </x:c>
      <x:c r="C5" s="2" t="str">
        <x:v>赵伟军</x:v>
      </x:c>
      <x:c r="D5" s="8" t="d">
        <x:v>2026-09-04T00:00:00.000Z</x:v>
      </x:c>
      <x:c r="E5" s="7" t="n">
        <x:v>168.6</x:v>
      </x:c>
      <x:c r="F5" s="7" t="n">
        <x:v>159.4</x:v>
      </x:c>
      <x:c r="G5" s="7" t="n">
        <x:v>168.6</x:v>
      </x:c>
      <x:c r="H5" s="2" t="str">
        <x:v>否</x:v>
      </x:c>
      <x:c r="I5" s="7" t="n">
        <x:f>IF(AND(ISNUMBER(E5),ISNUMBER(F5)),E5-F5,"")</x:f>
        <x:v>9.199999999999989</x:v>
      </x:c>
      <x:c r="J5" s="2" t="str">
        <x:f>IF(H5="否","不适用",IF(AND(ISNUMBER(E5),ISNUMBER(F5)),IF(I5&gt;'规则与名单'!$B$2,"是","否"),"未判定"))</x:f>
        <x:v>不适用</x:v>
      </x:c>
      <x:c r="K5" s="2" t="str">
        <x:f>IF(J5="是",IF(ISNUMBER(F5),"测试日GPS","缺失"),IF(ISNUMBER(G5),"非测试日纯氢",IF(AND(H5="是",J5="未判定"),IF(ISNUMBER(F5),"测试名单无纯氢GPS","缺失"),IF(ISNUMBER(E5),"非测试日仪表","缺失"))))</x:f>
        <x:v>非测试日纯氢</x:v>
      </x:c>
      <x:c r="L5" s="7" t="n">
        <x:f>IF(K5="缺失","",IF(K5="非测试日纯氢",G5,IF(K5="非测试日仪表",E5,F5)))</x:f>
        <x:v>168.6</x:v>
      </x:c>
      <x:c r="M5" s="2" t="n">
        <x:f>IF(K5="缺失",1,0)</x:f>
        <x:v>0</x:v>
      </x:c>
      <x:c r="N5" s="2" t="str">
        <x:v>车辆里程查询_20260901-20260930_1024辆_仪表里程.xlsx / H386</x:v>
      </x:c>
      <x:c r="O5" s="2" t="str">
        <x:v>车辆里程查询_20260901-20260930_1024辆_GPS里程.xlsx / H388</x:v>
      </x:c>
      <x:c r="P5" s="2" t="str">
        <x:v>车辆纯氢气里程查询_20260901-20260930_1024辆.xlsx / H967</x:v>
      </x:c>
    </x:row>
    <x:row r="6" ht="22" customHeight="1">
      <x:c r="A6" s="2" t="n">
        <x:v>2</x:v>
      </x:c>
      <x:c r="B6" s="2" t="str">
        <x:v>粤A00615F</x:v>
      </x:c>
      <x:c r="C6" s="2" t="str">
        <x:v>赵伟军</x:v>
      </x:c>
      <x:c r="D6" s="8" t="d">
        <x:v>2026-09-05T00:00:00.000Z</x:v>
      </x:c>
      <x:c r="E6" s="7" t="n">
        <x:v>129.2</x:v>
      </x:c>
      <x:c r="F6" s="7" t="n">
        <x:v>170</x:v>
      </x:c>
      <x:c r="G6" s="7" t="n">
        <x:v>179.7</x:v>
      </x:c>
      <x:c r="H6" s="2" t="str">
        <x:v>否</x:v>
      </x:c>
      <x:c r="I6" s="7" t="n">
        <x:f>IF(AND(ISNUMBER(E6),ISNUMBER(F6)),E6-F6,"")</x:f>
        <x:v>-40.80000000000001</x:v>
      </x:c>
      <x:c r="J6" s="2" t="str">
        <x:f>IF(H6="否","不适用",IF(AND(ISNUMBER(E6),ISNUMBER(F6)),IF(I6&gt;'规则与名单'!$B$2,"是","否"),"未判定"))</x:f>
        <x:v>不适用</x:v>
      </x:c>
      <x:c r="K6" s="2" t="str">
        <x:f>IF(J6="是",IF(ISNUMBER(F6),"测试日GPS","缺失"),IF(ISNUMBER(G6),"非测试日纯氢",IF(AND(H6="是",J6="未判定"),IF(ISNUMBER(F6),"测试名单无纯氢GPS","缺失"),IF(ISNUMBER(E6),"非测试日仪表","缺失"))))</x:f>
        <x:v>非测试日纯氢</x:v>
      </x:c>
      <x:c r="L6" s="7" t="n">
        <x:f>IF(K6="缺失","",IF(K6="非测试日纯氢",G6,IF(K6="非测试日仪表",E6,F6)))</x:f>
        <x:v>179.7</x:v>
      </x:c>
      <x:c r="M6" s="2" t="n">
        <x:f>IF(K6="缺失",1,0)</x:f>
        <x:v>0</x:v>
      </x:c>
      <x:c r="N6" s="2" t="str">
        <x:v>车辆里程查询_20260901-20260930_1024辆_仪表里程.xlsx / I386</x:v>
      </x:c>
      <x:c r="O6" s="2" t="str">
        <x:v>车辆里程查询_20260901-20260930_1024辆_GPS里程.xlsx / I388</x:v>
      </x:c>
      <x:c r="P6" s="2" t="str">
        <x:v>车辆纯氢气里程查询_20260901-20260930_1024辆.xlsx / I967</x:v>
      </x:c>
    </x:row>
    <x:row r="7" ht="22" customHeight="1">
      <x:c r="A7" s="2" t="n">
        <x:v>2</x:v>
      </x:c>
      <x:c r="B7" s="2" t="str">
        <x:v>粤A00615F</x:v>
      </x:c>
      <x:c r="C7" s="2" t="str">
        <x:v>赵伟军</x:v>
      </x:c>
      <x:c r="D7" s="8" t="d">
        <x:v>2026-09-06T00:00:00.000Z</x:v>
      </x:c>
      <x:c r="E7" s="7" t="n">
        <x:v>143.4</x:v>
      </x:c>
      <x:c r="F7" s="7" t="n">
        <x:v>88.1</x:v>
      </x:c>
      <x:c r="G7" s="7" t="n">
        <x:v>92.8</x:v>
      </x:c>
      <x:c r="H7" s="2" t="str">
        <x:v>否</x:v>
      </x:c>
      <x:c r="I7" s="7" t="n">
        <x:f>IF(AND(ISNUMBER(E7),ISNUMBER(F7)),E7-F7,"")</x:f>
        <x:v>55.30000000000001</x:v>
      </x:c>
      <x:c r="J7" s="2" t="str">
        <x:f>IF(H7="否","不适用",IF(AND(ISNUMBER(E7),ISNUMBER(F7)),IF(I7&gt;'规则与名单'!$B$2,"是","否"),"未判定"))</x:f>
        <x:v>不适用</x:v>
      </x:c>
      <x:c r="K7" s="2" t="str">
        <x:f>IF(J7="是",IF(ISNUMBER(F7),"测试日GPS","缺失"),IF(ISNUMBER(G7),"非测试日纯氢",IF(AND(H7="是",J7="未判定"),IF(ISNUMBER(F7),"测试名单无纯氢GPS","缺失"),IF(ISNUMBER(E7),"非测试日仪表","缺失"))))</x:f>
        <x:v>非测试日纯氢</x:v>
      </x:c>
      <x:c r="L7" s="7" t="n">
        <x:f>IF(K7="缺失","",IF(K7="非测试日纯氢",G7,IF(K7="非测试日仪表",E7,F7)))</x:f>
        <x:v>92.8</x:v>
      </x:c>
      <x:c r="M7" s="2" t="n">
        <x:f>IF(K7="缺失",1,0)</x:f>
        <x:v>0</x:v>
      </x:c>
      <x:c r="N7" s="2" t="str">
        <x:v>车辆里程查询_20260901-20260930_1024辆_仪表里程.xlsx / J386</x:v>
      </x:c>
      <x:c r="O7" s="2" t="str">
        <x:v>车辆里程查询_20260901-20260930_1024辆_GPS里程.xlsx / J388</x:v>
      </x:c>
      <x:c r="P7" s="2" t="str">
        <x:v>车辆纯氢气里程查询_20260901-20260930_1024辆.xlsx / J967</x:v>
      </x:c>
    </x:row>
    <x:row r="8" ht="22" customHeight="1">
      <x:c r="A8" s="2" t="n">
        <x:v>2</x:v>
      </x:c>
      <x:c r="B8" s="2" t="str">
        <x:v>粤A00615F</x:v>
      </x:c>
      <x:c r="C8" s="2" t="str">
        <x:v>赵伟军</x:v>
      </x:c>
      <x:c r="D8" s="8" t="d">
        <x:v>2026-09-07T00:00:00.000Z</x:v>
      </x:c>
      <x:c r="E8" s="7" t="n">
        <x:v>176.2</x:v>
      </x:c>
      <x:c r="F8" s="7" t="n">
        <x:v>167.1</x:v>
      </x:c>
      <x:c r="G8" s="7" t="n">
        <x:v>175.8</x:v>
      </x:c>
      <x:c r="H8" s="2" t="str">
        <x:v>否</x:v>
      </x:c>
      <x:c r="I8" s="7" t="n">
        <x:f>IF(AND(ISNUMBER(E8),ISNUMBER(F8)),E8-F8,"")</x:f>
        <x:v>9.099999999999994</x:v>
      </x:c>
      <x:c r="J8" s="2" t="str">
        <x:f>IF(H8="否","不适用",IF(AND(ISNUMBER(E8),ISNUMBER(F8)),IF(I8&gt;'规则与名单'!$B$2,"是","否"),"未判定"))</x:f>
        <x:v>不适用</x:v>
      </x:c>
      <x:c r="K8" s="2" t="str">
        <x:f>IF(J8="是",IF(ISNUMBER(F8),"测试日GPS","缺失"),IF(ISNUMBER(G8),"非测试日纯氢",IF(AND(H8="是",J8="未判定"),IF(ISNUMBER(F8),"测试名单无纯氢GPS","缺失"),IF(ISNUMBER(E8),"非测试日仪表","缺失"))))</x:f>
        <x:v>非测试日纯氢</x:v>
      </x:c>
      <x:c r="L8" s="7" t="n">
        <x:f>IF(K8="缺失","",IF(K8="非测试日纯氢",G8,IF(K8="非测试日仪表",E8,F8)))</x:f>
        <x:v>175.8</x:v>
      </x:c>
      <x:c r="M8" s="2" t="n">
        <x:f>IF(K8="缺失",1,0)</x:f>
        <x:v>0</x:v>
      </x:c>
      <x:c r="N8" s="2" t="str">
        <x:v>车辆里程查询_20260901-20260930_1024辆_仪表里程.xlsx / K386</x:v>
      </x:c>
      <x:c r="O8" s="2" t="str">
        <x:v>车辆里程查询_20260901-20260930_1024辆_GPS里程.xlsx / K388</x:v>
      </x:c>
      <x:c r="P8" s="2" t="str">
        <x:v>车辆纯氢气里程查询_20260901-20260930_1024辆.xlsx / K967</x:v>
      </x:c>
    </x:row>
    <x:row r="9" ht="22" customHeight="1">
      <x:c r="A9" s="2" t="n">
        <x:v>2</x:v>
      </x:c>
      <x:c r="B9" s="2" t="str">
        <x:v>粤A00615F</x:v>
      </x:c>
      <x:c r="C9" s="2" t="str">
        <x:v>赵伟军</x:v>
      </x:c>
      <x:c r="D9" s="8" t="d">
        <x:v>2026-09-08T00:00:00.000Z</x:v>
      </x:c>
      <x:c r="E9" s="7" t="n">
        <x:v>171</x:v>
      </x:c>
      <x:c r="F9" s="7" t="n">
        <x:v>161.9</x:v>
      </x:c>
      <x:c r="G9" s="7" t="n">
        <x:v>161.1</x:v>
      </x:c>
      <x:c r="H9" s="2" t="str">
        <x:v>否</x:v>
      </x:c>
      <x:c r="I9" s="7" t="n">
        <x:f>IF(AND(ISNUMBER(E9),ISNUMBER(F9)),E9-F9,"")</x:f>
        <x:v>9.099999999999994</x:v>
      </x:c>
      <x:c r="J9" s="2" t="str">
        <x:f>IF(H9="否","不适用",IF(AND(ISNUMBER(E9),ISNUMBER(F9)),IF(I9&gt;'规则与名单'!$B$2,"是","否"),"未判定"))</x:f>
        <x:v>不适用</x:v>
      </x:c>
      <x:c r="K9" s="2" t="str">
        <x:f>IF(J9="是",IF(ISNUMBER(F9),"测试日GPS","缺失"),IF(ISNUMBER(G9),"非测试日纯氢",IF(AND(H9="是",J9="未判定"),IF(ISNUMBER(F9),"测试名单无纯氢GPS","缺失"),IF(ISNUMBER(E9),"非测试日仪表","缺失"))))</x:f>
        <x:v>非测试日纯氢</x:v>
      </x:c>
      <x:c r="L9" s="7" t="n">
        <x:f>IF(K9="缺失","",IF(K9="非测试日纯氢",G9,IF(K9="非测试日仪表",E9,F9)))</x:f>
        <x:v>161.1</x:v>
      </x:c>
      <x:c r="M9" s="2" t="n">
        <x:f>IF(K9="缺失",1,0)</x:f>
        <x:v>0</x:v>
      </x:c>
      <x:c r="N9" s="2" t="str">
        <x:v>车辆里程查询_20260901-20260930_1024辆_仪表里程.xlsx / L386</x:v>
      </x:c>
      <x:c r="O9" s="2" t="str">
        <x:v>车辆里程查询_20260901-20260930_1024辆_GPS里程.xlsx / L388</x:v>
      </x:c>
      <x:c r="P9" s="2" t="str">
        <x:v>车辆纯氢气里程查询_20260901-20260930_1024辆.xlsx / L967</x:v>
      </x:c>
    </x:row>
    <x:row r="10" ht="22" customHeight="1">
      <x:c r="A10" s="2" t="n">
        <x:v>2</x:v>
      </x:c>
      <x:c r="B10" s="2" t="str">
        <x:v>粤A00615F</x:v>
      </x:c>
      <x:c r="C10" s="2" t="str">
        <x:v>赵伟军</x:v>
      </x:c>
      <x:c r="D10" s="8" t="d">
        <x:v>2026-09-09T00:00:00.000Z</x:v>
      </x:c>
      <x:c r="E10" s="7" t="n">
        <x:v>169.8</x:v>
      </x:c>
      <x:c r="F10" s="7" t="n">
        <x:v>160.7</x:v>
      </x:c>
      <x:c r="G10" s="7" t="n">
        <x:v>169.8</x:v>
      </x:c>
      <x:c r="H10" s="2" t="str">
        <x:v>否</x:v>
      </x:c>
      <x:c r="I10" s="7" t="n">
        <x:f>IF(AND(ISNUMBER(E10),ISNUMBER(F10)),E10-F10,"")</x:f>
        <x:v>9.100000000000023</x:v>
      </x:c>
      <x:c r="J10" s="2" t="str">
        <x:f>IF(H10="否","不适用",IF(AND(ISNUMBER(E10),ISNUMBER(F10)),IF(I10&gt;'规则与名单'!$B$2,"是","否"),"未判定"))</x:f>
        <x:v>不适用</x:v>
      </x:c>
      <x:c r="K10" s="2" t="str">
        <x:f>IF(J10="是",IF(ISNUMBER(F10),"测试日GPS","缺失"),IF(ISNUMBER(G10),"非测试日纯氢",IF(AND(H10="是",J10="未判定"),IF(ISNUMBER(F10),"测试名单无纯氢GPS","缺失"),IF(ISNUMBER(E10),"非测试日仪表","缺失"))))</x:f>
        <x:v>非测试日纯氢</x:v>
      </x:c>
      <x:c r="L10" s="7" t="n">
        <x:f>IF(K10="缺失","",IF(K10="非测试日纯氢",G10,IF(K10="非测试日仪表",E10,F10)))</x:f>
        <x:v>169.8</x:v>
      </x:c>
      <x:c r="M10" s="2" t="n">
        <x:f>IF(K10="缺失",1,0)</x:f>
        <x:v>0</x:v>
      </x:c>
      <x:c r="N10" s="2" t="str">
        <x:v>车辆里程查询_20260901-20260930_1024辆_仪表里程.xlsx / M386</x:v>
      </x:c>
      <x:c r="O10" s="2" t="str">
        <x:v>车辆里程查询_20260901-20260930_1024辆_GPS里程.xlsx / M388</x:v>
      </x:c>
      <x:c r="P10" s="2" t="str">
        <x:v>车辆纯氢气里程查询_20260901-20260930_1024辆.xlsx / M967</x:v>
      </x:c>
    </x:row>
    <x:row r="11" ht="22" customHeight="1">
      <x:c r="A11" s="2" t="n">
        <x:v>2</x:v>
      </x:c>
      <x:c r="B11" s="2" t="str">
        <x:v>粤A00615F</x:v>
      </x:c>
      <x:c r="C11" s="2" t="str">
        <x:v>赵伟军</x:v>
      </x:c>
      <x:c r="D11" s="8" t="d">
        <x:v>2026-09-10T00:00:00.000Z</x:v>
      </x:c>
      <x:c r="E11" s="7" t="n">
        <x:v>169.7</x:v>
      </x:c>
      <x:c r="F11" s="7" t="n">
        <x:v>160</x:v>
      </x:c>
      <x:c r="G11" s="7" t="n">
        <x:v>159</x:v>
      </x:c>
      <x:c r="H11" s="2" t="str">
        <x:v>否</x:v>
      </x:c>
      <x:c r="I11" s="7" t="n">
        <x:f>IF(AND(ISNUMBER(E11),ISNUMBER(F11)),E11-F11,"")</x:f>
        <x:v>9.699999999999989</x:v>
      </x:c>
      <x:c r="J11" s="2" t="str">
        <x:f>IF(H11="否","不适用",IF(AND(ISNUMBER(E11),ISNUMBER(F11)),IF(I11&gt;'规则与名单'!$B$2,"是","否"),"未判定"))</x:f>
        <x:v>不适用</x:v>
      </x:c>
      <x:c r="K11" s="2" t="str">
        <x:f>IF(J11="是",IF(ISNUMBER(F11),"测试日GPS","缺失"),IF(ISNUMBER(G11),"非测试日纯氢",IF(AND(H11="是",J11="未判定"),IF(ISNUMBER(F11),"测试名单无纯氢GPS","缺失"),IF(ISNUMBER(E11),"非测试日仪表","缺失"))))</x:f>
        <x:v>非测试日纯氢</x:v>
      </x:c>
      <x:c r="L11" s="7" t="n">
        <x:f>IF(K11="缺失","",IF(K11="非测试日纯氢",G11,IF(K11="非测试日仪表",E11,F11)))</x:f>
        <x:v>159</x:v>
      </x:c>
      <x:c r="M11" s="2" t="n">
        <x:f>IF(K11="缺失",1,0)</x:f>
        <x:v>0</x:v>
      </x:c>
      <x:c r="N11" s="2" t="str">
        <x:v>车辆里程查询_20260901-20260930_1024辆_仪表里程.xlsx / N386</x:v>
      </x:c>
      <x:c r="O11" s="2" t="str">
        <x:v>车辆里程查询_20260901-20260930_1024辆_GPS里程.xlsx / N388</x:v>
      </x:c>
      <x:c r="P11" s="2" t="str">
        <x:v>车辆纯氢气里程查询_20260901-20260930_1024辆.xlsx / N967</x:v>
      </x:c>
    </x:row>
    <x:row r="12" ht="22" customHeight="1">
      <x:c r="A12" s="2" t="n">
        <x:v>2</x:v>
      </x:c>
      <x:c r="B12" s="2" t="str">
        <x:v>粤A00615F</x:v>
      </x:c>
      <x:c r="C12" s="2" t="str">
        <x:v>赵伟军</x:v>
      </x:c>
      <x:c r="D12" s="8" t="d">
        <x:v>2026-09-11T00:00:00.000Z</x:v>
      </x:c>
      <x:c r="E12" s="7" t="n">
        <x:v>198.8</x:v>
      </x:c>
      <x:c r="F12" s="7" t="n">
        <x:v>188.1</x:v>
      </x:c>
      <x:c r="G12" s="7" t="n">
        <x:v>198.8</x:v>
      </x:c>
      <x:c r="H12" s="2" t="str">
        <x:v>否</x:v>
      </x:c>
      <x:c r="I12" s="7" t="n">
        <x:f>IF(AND(ISNUMBER(E12),ISNUMBER(F12)),E12-F12,"")</x:f>
        <x:v>10.700000000000017</x:v>
      </x:c>
      <x:c r="J12" s="2" t="str">
        <x:f>IF(H12="否","不适用",IF(AND(ISNUMBER(E12),ISNUMBER(F12)),IF(I12&gt;'规则与名单'!$B$2,"是","否"),"未判定"))</x:f>
        <x:v>不适用</x:v>
      </x:c>
      <x:c r="K12" s="2" t="str">
        <x:f>IF(J12="是",IF(ISNUMBER(F12),"测试日GPS","缺失"),IF(ISNUMBER(G12),"非测试日纯氢",IF(AND(H12="是",J12="未判定"),IF(ISNUMBER(F12),"测试名单无纯氢GPS","缺失"),IF(ISNUMBER(E12),"非测试日仪表","缺失"))))</x:f>
        <x:v>非测试日纯氢</x:v>
      </x:c>
      <x:c r="L12" s="7" t="n">
        <x:f>IF(K12="缺失","",IF(K12="非测试日纯氢",G12,IF(K12="非测试日仪表",E12,F12)))</x:f>
        <x:v>198.8</x:v>
      </x:c>
      <x:c r="M12" s="2" t="n">
        <x:f>IF(K12="缺失",1,0)</x:f>
        <x:v>0</x:v>
      </x:c>
      <x:c r="N12" s="2" t="str">
        <x:v>车辆里程查询_20260901-20260930_1024辆_仪表里程.xlsx / O386</x:v>
      </x:c>
      <x:c r="O12" s="2" t="str">
        <x:v>车辆里程查询_20260901-20260930_1024辆_GPS里程.xlsx / O388</x:v>
      </x:c>
      <x:c r="P12" s="2" t="str">
        <x:v>车辆纯氢气里程查询_20260901-20260930_1024辆.xlsx / O967</x:v>
      </x:c>
    </x:row>
    <x:row r="13" ht="22" customHeight="1">
      <x:c r="A13" s="2" t="n">
        <x:v>2</x:v>
      </x:c>
      <x:c r="B13" s="2" t="str">
        <x:v>粤A00615F</x:v>
      </x:c>
      <x:c r="C13" s="2" t="str">
        <x:v>赵伟军</x:v>
      </x:c>
      <x:c r="D13" s="8" t="d">
        <x:v>2026-09-12T00:00:00.000Z</x:v>
      </x:c>
      <x:c r="E13" s="7" t="n">
        <x:v>180.6</x:v>
      </x:c>
      <x:c r="F13" s="7" t="n">
        <x:v>170.8</x:v>
      </x:c>
      <x:c r="G13" s="7" t="n">
        <x:v>180.8</x:v>
      </x:c>
      <x:c r="H13" s="2" t="str">
        <x:v>否</x:v>
      </x:c>
      <x:c r="I13" s="7" t="n">
        <x:f>IF(AND(ISNUMBER(E13),ISNUMBER(F13)),E13-F13,"")</x:f>
        <x:v>9.799999999999983</x:v>
      </x:c>
      <x:c r="J13" s="2" t="str">
        <x:f>IF(H13="否","不适用",IF(AND(ISNUMBER(E13),ISNUMBER(F13)),IF(I13&gt;'规则与名单'!$B$2,"是","否"),"未判定"))</x:f>
        <x:v>不适用</x:v>
      </x:c>
      <x:c r="K13" s="2" t="str">
        <x:f>IF(J13="是",IF(ISNUMBER(F13),"测试日GPS","缺失"),IF(ISNUMBER(G13),"非测试日纯氢",IF(AND(H13="是",J13="未判定"),IF(ISNUMBER(F13),"测试名单无纯氢GPS","缺失"),IF(ISNUMBER(E13),"非测试日仪表","缺失"))))</x:f>
        <x:v>非测试日纯氢</x:v>
      </x:c>
      <x:c r="L13" s="7" t="n">
        <x:f>IF(K13="缺失","",IF(K13="非测试日纯氢",G13,IF(K13="非测试日仪表",E13,F13)))</x:f>
        <x:v>180.8</x:v>
      </x:c>
      <x:c r="M13" s="2" t="n">
        <x:f>IF(K13="缺失",1,0)</x:f>
        <x:v>0</x:v>
      </x:c>
      <x:c r="N13" s="2" t="str">
        <x:v>车辆里程查询_20260901-20260930_1024辆_仪表里程.xlsx / P386</x:v>
      </x:c>
      <x:c r="O13" s="2" t="str">
        <x:v>车辆里程查询_20260901-20260930_1024辆_GPS里程.xlsx / P388</x:v>
      </x:c>
      <x:c r="P13" s="2" t="str">
        <x:v>车辆纯氢气里程查询_20260901-20260930_1024辆.xlsx / P967</x:v>
      </x:c>
    </x:row>
    <x:row r="14" ht="22" customHeight="1">
      <x:c r="A14" s="2" t="n">
        <x:v>2</x:v>
      </x:c>
      <x:c r="B14" s="2" t="str">
        <x:v>粤A00615F</x:v>
      </x:c>
      <x:c r="C14" s="2" t="str">
        <x:v>赵伟军</x:v>
      </x:c>
      <x:c r="D14" s="8" t="d">
        <x:v>2026-09-13T00:00:00.000Z</x:v>
      </x:c>
      <x:c r="E14" s="7" t="n">
        <x:v>161.9</x:v>
      </x:c>
      <x:c r="F14" s="7" t="n">
        <x:v>152.4</x:v>
      </x:c>
      <x:c r="G14" s="7" t="n">
        <x:v>161.6</x:v>
      </x:c>
      <x:c r="H14" s="2" t="str">
        <x:v>否</x:v>
      </x:c>
      <x:c r="I14" s="7" t="n">
        <x:f>IF(AND(ISNUMBER(E14),ISNUMBER(F14)),E14-F14,"")</x:f>
        <x:v>9.5</x:v>
      </x:c>
      <x:c r="J14" s="2" t="str">
        <x:f>IF(H14="否","不适用",IF(AND(ISNUMBER(E14),ISNUMBER(F14)),IF(I14&gt;'规则与名单'!$B$2,"是","否"),"未判定"))</x:f>
        <x:v>不适用</x:v>
      </x:c>
      <x:c r="K14" s="2" t="str">
        <x:f>IF(J14="是",IF(ISNUMBER(F14),"测试日GPS","缺失"),IF(ISNUMBER(G14),"非测试日纯氢",IF(AND(H14="是",J14="未判定"),IF(ISNUMBER(F14),"测试名单无纯氢GPS","缺失"),IF(ISNUMBER(E14),"非测试日仪表","缺失"))))</x:f>
        <x:v>非测试日纯氢</x:v>
      </x:c>
      <x:c r="L14" s="7" t="n">
        <x:f>IF(K14="缺失","",IF(K14="非测试日纯氢",G14,IF(K14="非测试日仪表",E14,F14)))</x:f>
        <x:v>161.6</x:v>
      </x:c>
      <x:c r="M14" s="2" t="n">
        <x:f>IF(K14="缺失",1,0)</x:f>
        <x:v>0</x:v>
      </x:c>
      <x:c r="N14" s="2" t="str">
        <x:v>车辆里程查询_20260901-20260930_1024辆_仪表里程.xlsx / Q386</x:v>
      </x:c>
      <x:c r="O14" s="2" t="str">
        <x:v>车辆里程查询_20260901-20260930_1024辆_GPS里程.xlsx / Q388</x:v>
      </x:c>
      <x:c r="P14" s="2" t="str">
        <x:v>车辆纯氢气里程查询_20260901-20260930_1024辆.xlsx / Q967</x:v>
      </x:c>
    </x:row>
    <x:row r="15" ht="22" customHeight="1">
      <x:c r="A15" s="2" t="n">
        <x:v>2</x:v>
      </x:c>
      <x:c r="B15" s="2" t="str">
        <x:v>粤A00615F</x:v>
      </x:c>
      <x:c r="C15" s="2" t="str">
        <x:v>赵伟军</x:v>
      </x:c>
      <x:c r="D15" s="8" t="d">
        <x:v>2026-09-14T00:00:00.000Z</x:v>
      </x:c>
      <x:c r="E15" s="7" t="n">
        <x:v>181.9</x:v>
      </x:c>
      <x:c r="F15" s="7" t="n">
        <x:v>171.9</x:v>
      </x:c>
      <x:c r="G15" s="7" t="n">
        <x:v>181.9</x:v>
      </x:c>
      <x:c r="H15" s="2" t="str">
        <x:v>否</x:v>
      </x:c>
      <x:c r="I15" s="7" t="n">
        <x:f>IF(AND(ISNUMBER(E15),ISNUMBER(F15)),E15-F15,"")</x:f>
        <x:v>10</x:v>
      </x:c>
      <x:c r="J15" s="2" t="str">
        <x:f>IF(H15="否","不适用",IF(AND(ISNUMBER(E15),ISNUMBER(F15)),IF(I15&gt;'规则与名单'!$B$2,"是","否"),"未判定"))</x:f>
        <x:v>不适用</x:v>
      </x:c>
      <x:c r="K15" s="2" t="str">
        <x:f>IF(J15="是",IF(ISNUMBER(F15),"测试日GPS","缺失"),IF(ISNUMBER(G15),"非测试日纯氢",IF(AND(H15="是",J15="未判定"),IF(ISNUMBER(F15),"测试名单无纯氢GPS","缺失"),IF(ISNUMBER(E15),"非测试日仪表","缺失"))))</x:f>
        <x:v>非测试日纯氢</x:v>
      </x:c>
      <x:c r="L15" s="7" t="n">
        <x:f>IF(K15="缺失","",IF(K15="非测试日纯氢",G15,IF(K15="非测试日仪表",E15,F15)))</x:f>
        <x:v>181.9</x:v>
      </x:c>
      <x:c r="M15" s="2" t="n">
        <x:f>IF(K15="缺失",1,0)</x:f>
        <x:v>0</x:v>
      </x:c>
      <x:c r="N15" s="2" t="str">
        <x:v>车辆里程查询_20260901-20260930_1024辆_仪表里程.xlsx / R386</x:v>
      </x:c>
      <x:c r="O15" s="2" t="str">
        <x:v>车辆里程查询_20260901-20260930_1024辆_GPS里程.xlsx / R388</x:v>
      </x:c>
      <x:c r="P15" s="2" t="str">
        <x:v>车辆纯氢气里程查询_20260901-20260930_1024辆.xlsx / R967</x:v>
      </x:c>
    </x:row>
    <x:row r="16" ht="22" customHeight="1">
      <x:c r="A16" s="2" t="n">
        <x:v>2</x:v>
      </x:c>
      <x:c r="B16" s="2" t="str">
        <x:v>粤A00615F</x:v>
      </x:c>
      <x:c r="C16" s="2" t="str">
        <x:v>赵伟军</x:v>
      </x:c>
      <x:c r="D16" s="8" t="d">
        <x:v>2026-09-15T00:00:00.000Z</x:v>
      </x:c>
      <x:c r="E16" s="7" t="n">
        <x:v>172.1</x:v>
      </x:c>
      <x:c r="F16" s="7" t="n">
        <x:v>162.6</x:v>
      </x:c>
      <x:c r="G16" s="7" t="n">
        <x:v>172.1</x:v>
      </x:c>
      <x:c r="H16" s="2" t="str">
        <x:v>否</x:v>
      </x:c>
      <x:c r="I16" s="7" t="n">
        <x:f>IF(AND(ISNUMBER(E16),ISNUMBER(F16)),E16-F16,"")</x:f>
        <x:v>9.5</x:v>
      </x:c>
      <x:c r="J16" s="2" t="str">
        <x:f>IF(H16="否","不适用",IF(AND(ISNUMBER(E16),ISNUMBER(F16)),IF(I16&gt;'规则与名单'!$B$2,"是","否"),"未判定"))</x:f>
        <x:v>不适用</x:v>
      </x:c>
      <x:c r="K16" s="2" t="str">
        <x:f>IF(J16="是",IF(ISNUMBER(F16),"测试日GPS","缺失"),IF(ISNUMBER(G16),"非测试日纯氢",IF(AND(H16="是",J16="未判定"),IF(ISNUMBER(F16),"测试名单无纯氢GPS","缺失"),IF(ISNUMBER(E16),"非测试日仪表","缺失"))))</x:f>
        <x:v>非测试日纯氢</x:v>
      </x:c>
      <x:c r="L16" s="7" t="n">
        <x:f>IF(K16="缺失","",IF(K16="非测试日纯氢",G16,IF(K16="非测试日仪表",E16,F16)))</x:f>
        <x:v>172.1</x:v>
      </x:c>
      <x:c r="M16" s="2" t="n">
        <x:f>IF(K16="缺失",1,0)</x:f>
        <x:v>0</x:v>
      </x:c>
      <x:c r="N16" s="2" t="str">
        <x:v>车辆里程查询_20260901-20260930_1024辆_仪表里程.xlsx / S386</x:v>
      </x:c>
      <x:c r="O16" s="2" t="str">
        <x:v>车辆里程查询_20260901-20260930_1024辆_GPS里程.xlsx / S388</x:v>
      </x:c>
      <x:c r="P16" s="2" t="str">
        <x:v>车辆纯氢气里程查询_20260901-20260930_1024辆.xlsx / S967</x:v>
      </x:c>
    </x:row>
    <x:row r="17" ht="22" customHeight="1">
      <x:c r="A17" s="2" t="n">
        <x:v>2</x:v>
      </x:c>
      <x:c r="B17" s="2" t="str">
        <x:v>粤A00615F</x:v>
      </x:c>
      <x:c r="C17" s="2" t="str">
        <x:v>赵伟军</x:v>
      </x:c>
      <x:c r="D17" s="8" t="d">
        <x:v>2026-09-16T00:00:00.000Z</x:v>
      </x:c>
      <x:c r="E17" s="7" t="n">
        <x:v>166.8</x:v>
      </x:c>
      <x:c r="F17" s="7" t="n">
        <x:v>157.7</x:v>
      </x:c>
      <x:c r="G17" s="7" t="n">
        <x:v>166.8</x:v>
      </x:c>
      <x:c r="H17" s="2" t="str">
        <x:v>否</x:v>
      </x:c>
      <x:c r="I17" s="7" t="n">
        <x:f>IF(AND(ISNUMBER(E17),ISNUMBER(F17)),E17-F17,"")</x:f>
        <x:v>9.100000000000023</x:v>
      </x:c>
      <x:c r="J17" s="2" t="str">
        <x:f>IF(H17="否","不适用",IF(AND(ISNUMBER(E17),ISNUMBER(F17)),IF(I17&gt;'规则与名单'!$B$2,"是","否"),"未判定"))</x:f>
        <x:v>不适用</x:v>
      </x:c>
      <x:c r="K17" s="2" t="str">
        <x:f>IF(J17="是",IF(ISNUMBER(F17),"测试日GPS","缺失"),IF(ISNUMBER(G17),"非测试日纯氢",IF(AND(H17="是",J17="未判定"),IF(ISNUMBER(F17),"测试名单无纯氢GPS","缺失"),IF(ISNUMBER(E17),"非测试日仪表","缺失"))))</x:f>
        <x:v>非测试日纯氢</x:v>
      </x:c>
      <x:c r="L17" s="7" t="n">
        <x:f>IF(K17="缺失","",IF(K17="非测试日纯氢",G17,IF(K17="非测试日仪表",E17,F17)))</x:f>
        <x:v>166.8</x:v>
      </x:c>
      <x:c r="M17" s="2" t="n">
        <x:f>IF(K17="缺失",1,0)</x:f>
        <x:v>0</x:v>
      </x:c>
      <x:c r="N17" s="2" t="str">
        <x:v>车辆里程查询_20260901-20260930_1024辆_仪表里程.xlsx / T386</x:v>
      </x:c>
      <x:c r="O17" s="2" t="str">
        <x:v>车辆里程查询_20260901-20260930_1024辆_GPS里程.xlsx / T388</x:v>
      </x:c>
      <x:c r="P17" s="2" t="str">
        <x:v>车辆纯氢气里程查询_20260901-20260930_1024辆.xlsx / T967</x:v>
      </x:c>
    </x:row>
    <x:row r="18" ht="22" customHeight="1">
      <x:c r="A18" s="2" t="n">
        <x:v>2</x:v>
      </x:c>
      <x:c r="B18" s="2" t="str">
        <x:v>粤A00615F</x:v>
      </x:c>
      <x:c r="C18" s="2" t="str">
        <x:v>赵伟军</x:v>
      </x:c>
      <x:c r="D18" s="8" t="d">
        <x:v>2026-09-17T00:00:00.000Z</x:v>
      </x:c>
      <x:c r="E18" s="7" t="n">
        <x:v>172.7</x:v>
      </x:c>
      <x:c r="F18" s="7" t="n">
        <x:v>163.3</x:v>
      </x:c>
      <x:c r="G18" s="7" t="n">
        <x:v>172.7</x:v>
      </x:c>
      <x:c r="H18" s="2" t="str">
        <x:v>否</x:v>
      </x:c>
      <x:c r="I18" s="7" t="n">
        <x:f>IF(AND(ISNUMBER(E18),ISNUMBER(F18)),E18-F18,"")</x:f>
        <x:v>9.399999999999977</x:v>
      </x:c>
      <x:c r="J18" s="2" t="str">
        <x:f>IF(H18="否","不适用",IF(AND(ISNUMBER(E18),ISNUMBER(F18)),IF(I18&gt;'规则与名单'!$B$2,"是","否"),"未判定"))</x:f>
        <x:v>不适用</x:v>
      </x:c>
      <x:c r="K18" s="2" t="str">
        <x:f>IF(J18="是",IF(ISNUMBER(F18),"测试日GPS","缺失"),IF(ISNUMBER(G18),"非测试日纯氢",IF(AND(H18="是",J18="未判定"),IF(ISNUMBER(F18),"测试名单无纯氢GPS","缺失"),IF(ISNUMBER(E18),"非测试日仪表","缺失"))))</x:f>
        <x:v>非测试日纯氢</x:v>
      </x:c>
      <x:c r="L18" s="7" t="n">
        <x:f>IF(K18="缺失","",IF(K18="非测试日纯氢",G18,IF(K18="非测试日仪表",E18,F18)))</x:f>
        <x:v>172.7</x:v>
      </x:c>
      <x:c r="M18" s="2" t="n">
        <x:f>IF(K18="缺失",1,0)</x:f>
        <x:v>0</x:v>
      </x:c>
      <x:c r="N18" s="2" t="str">
        <x:v>车辆里程查询_20260901-20260930_1024辆_仪表里程.xlsx / U386</x:v>
      </x:c>
      <x:c r="O18" s="2" t="str">
        <x:v>车辆里程查询_20260901-20260930_1024辆_GPS里程.xlsx / U388</x:v>
      </x:c>
      <x:c r="P18" s="2" t="str">
        <x:v>车辆纯氢气里程查询_20260901-20260930_1024辆.xlsx / U967</x:v>
      </x:c>
    </x:row>
    <x:row r="19" ht="22" customHeight="1">
      <x:c r="A19" s="2" t="n">
        <x:v>2</x:v>
      </x:c>
      <x:c r="B19" s="2" t="str">
        <x:v>粤A00615F</x:v>
      </x:c>
      <x:c r="C19" s="2" t="str">
        <x:v>赵伟军</x:v>
      </x:c>
      <x:c r="D19" s="8" t="d">
        <x:v>2026-09-18T00:00:00.000Z</x:v>
      </x:c>
      <x:c r="E19" s="7" t="n">
        <x:v>174.3</x:v>
      </x:c>
      <x:c r="F19" s="7" t="n">
        <x:v>165</x:v>
      </x:c>
      <x:c r="G19" s="7" t="n">
        <x:v>133.8</x:v>
      </x:c>
      <x:c r="H19" s="2" t="str">
        <x:v>否</x:v>
      </x:c>
      <x:c r="I19" s="7" t="n">
        <x:f>IF(AND(ISNUMBER(E19),ISNUMBER(F19)),E19-F19,"")</x:f>
        <x:v>9.300000000000011</x:v>
      </x:c>
      <x:c r="J19" s="2" t="str">
        <x:f>IF(H19="否","不适用",IF(AND(ISNUMBER(E19),ISNUMBER(F19)),IF(I19&gt;'规则与名单'!$B$2,"是","否"),"未判定"))</x:f>
        <x:v>不适用</x:v>
      </x:c>
      <x:c r="K19" s="2" t="str">
        <x:f>IF(J19="是",IF(ISNUMBER(F19),"测试日GPS","缺失"),IF(ISNUMBER(G19),"非测试日纯氢",IF(AND(H19="是",J19="未判定"),IF(ISNUMBER(F19),"测试名单无纯氢GPS","缺失"),IF(ISNUMBER(E19),"非测试日仪表","缺失"))))</x:f>
        <x:v>非测试日纯氢</x:v>
      </x:c>
      <x:c r="L19" s="7" t="n">
        <x:f>IF(K19="缺失","",IF(K19="非测试日纯氢",G19,IF(K19="非测试日仪表",E19,F19)))</x:f>
        <x:v>133.8</x:v>
      </x:c>
      <x:c r="M19" s="2" t="n">
        <x:f>IF(K19="缺失",1,0)</x:f>
        <x:v>0</x:v>
      </x:c>
      <x:c r="N19" s="2" t="str">
        <x:v>车辆里程查询_20260901-20260930_1024辆_仪表里程.xlsx / V386</x:v>
      </x:c>
      <x:c r="O19" s="2" t="str">
        <x:v>车辆里程查询_20260901-20260930_1024辆_GPS里程.xlsx / V388</x:v>
      </x:c>
      <x:c r="P19" s="2" t="str">
        <x:v>车辆纯氢气里程查询_20260901-20260930_1024辆.xlsx / V967</x:v>
      </x:c>
    </x:row>
    <x:row r="20" ht="22" customHeight="1">
      <x:c r="A20" s="2" t="n">
        <x:v>2</x:v>
      </x:c>
      <x:c r="B20" s="2" t="str">
        <x:v>粤A00615F</x:v>
      </x:c>
      <x:c r="C20" s="2" t="str">
        <x:v>赵伟军</x:v>
      </x:c>
      <x:c r="D20" s="8" t="d">
        <x:v>2026-09-19T00:00:00.000Z</x:v>
      </x:c>
      <x:c r="E20" s="7" t="n">
        <x:v>159.5</x:v>
      </x:c>
      <x:c r="F20" s="7" t="n">
        <x:v>150.4</x:v>
      </x:c>
      <x:c r="G20" s="7" t="n">
        <x:v>159.4</x:v>
      </x:c>
      <x:c r="H20" s="2" t="str">
        <x:v>否</x:v>
      </x:c>
      <x:c r="I20" s="7" t="n">
        <x:f>IF(AND(ISNUMBER(E20),ISNUMBER(F20)),E20-F20,"")</x:f>
        <x:v>9.099999999999994</x:v>
      </x:c>
      <x:c r="J20" s="2" t="str">
        <x:f>IF(H20="否","不适用",IF(AND(ISNUMBER(E20),ISNUMBER(F20)),IF(I20&gt;'规则与名单'!$B$2,"是","否"),"未判定"))</x:f>
        <x:v>不适用</x:v>
      </x:c>
      <x:c r="K20" s="2" t="str">
        <x:f>IF(J20="是",IF(ISNUMBER(F20),"测试日GPS","缺失"),IF(ISNUMBER(G20),"非测试日纯氢",IF(AND(H20="是",J20="未判定"),IF(ISNUMBER(F20),"测试名单无纯氢GPS","缺失"),IF(ISNUMBER(E20),"非测试日仪表","缺失"))))</x:f>
        <x:v>非测试日纯氢</x:v>
      </x:c>
      <x:c r="L20" s="7" t="n">
        <x:f>IF(K20="缺失","",IF(K20="非测试日纯氢",G20,IF(K20="非测试日仪表",E20,F20)))</x:f>
        <x:v>159.4</x:v>
      </x:c>
      <x:c r="M20" s="2" t="n">
        <x:f>IF(K20="缺失",1,0)</x:f>
        <x:v>0</x:v>
      </x:c>
      <x:c r="N20" s="2" t="str">
        <x:v>车辆里程查询_20260901-20260930_1024辆_仪表里程.xlsx / W386</x:v>
      </x:c>
      <x:c r="O20" s="2" t="str">
        <x:v>车辆里程查询_20260901-20260930_1024辆_GPS里程.xlsx / W388</x:v>
      </x:c>
      <x:c r="P20" s="2" t="str">
        <x:v>车辆纯氢气里程查询_20260901-20260930_1024辆.xlsx / W967</x:v>
      </x:c>
    </x:row>
    <x:row r="21" ht="22" customHeight="1">
      <x:c r="A21" s="2" t="n">
        <x:v>2</x:v>
      </x:c>
      <x:c r="B21" s="2" t="str">
        <x:v>粤A00615F</x:v>
      </x:c>
      <x:c r="C21" s="2" t="str">
        <x:v>赵伟军</x:v>
      </x:c>
      <x:c r="D21" s="8" t="d">
        <x:v>2026-09-20T00:00:00.000Z</x:v>
      </x:c>
      <x:c r="E21" s="7" t="n">
        <x:v>168.3</x:v>
      </x:c>
      <x:c r="F21" s="7" t="n">
        <x:v>158.9</x:v>
      </x:c>
      <x:c r="G21" s="7" t="n">
        <x:v>168.3</x:v>
      </x:c>
      <x:c r="H21" s="2" t="str">
        <x:v>否</x:v>
      </x:c>
      <x:c r="I21" s="7" t="n">
        <x:f>IF(AND(ISNUMBER(E21),ISNUMBER(F21)),E21-F21,"")</x:f>
        <x:v>9.400000000000006</x:v>
      </x:c>
      <x:c r="J21" s="2" t="str">
        <x:f>IF(H21="否","不适用",IF(AND(ISNUMBER(E21),ISNUMBER(F21)),IF(I21&gt;'规则与名单'!$B$2,"是","否"),"未判定"))</x:f>
        <x:v>不适用</x:v>
      </x:c>
      <x:c r="K21" s="2" t="str">
        <x:f>IF(J21="是",IF(ISNUMBER(F21),"测试日GPS","缺失"),IF(ISNUMBER(G21),"非测试日纯氢",IF(AND(H21="是",J21="未判定"),IF(ISNUMBER(F21),"测试名单无纯氢GPS","缺失"),IF(ISNUMBER(E21),"非测试日仪表","缺失"))))</x:f>
        <x:v>非测试日纯氢</x:v>
      </x:c>
      <x:c r="L21" s="7" t="n">
        <x:f>IF(K21="缺失","",IF(K21="非测试日纯氢",G21,IF(K21="非测试日仪表",E21,F21)))</x:f>
        <x:v>168.3</x:v>
      </x:c>
      <x:c r="M21" s="2" t="n">
        <x:f>IF(K21="缺失",1,0)</x:f>
        <x:v>0</x:v>
      </x:c>
      <x:c r="N21" s="2" t="str">
        <x:v>车辆里程查询_20260901-20260930_1024辆_仪表里程.xlsx / X386</x:v>
      </x:c>
      <x:c r="O21" s="2" t="str">
        <x:v>车辆里程查询_20260901-20260930_1024辆_GPS里程.xlsx / X388</x:v>
      </x:c>
      <x:c r="P21" s="2" t="str">
        <x:v>车辆纯氢气里程查询_20260901-20260930_1024辆.xlsx / X967</x:v>
      </x:c>
    </x:row>
    <x:row r="22" ht="22" customHeight="1">
      <x:c r="A22" s="2" t="n">
        <x:v>2</x:v>
      </x:c>
      <x:c r="B22" s="2" t="str">
        <x:v>粤A00615F</x:v>
      </x:c>
      <x:c r="C22" s="2" t="str">
        <x:v>赵伟军</x:v>
      </x:c>
      <x:c r="D22" s="8" t="d">
        <x:v>2026-09-21T00:00:00.000Z</x:v>
      </x:c>
      <x:c r="E22" s="7" t="n">
        <x:v>172.7</x:v>
      </x:c>
      <x:c r="F22" s="7" t="n">
        <x:v>163.6</x:v>
      </x:c>
      <x:c r="G22" s="7" t="n">
        <x:v>138.2</x:v>
      </x:c>
      <x:c r="H22" s="2" t="str">
        <x:v>否</x:v>
      </x:c>
      <x:c r="I22" s="7" t="n">
        <x:f>IF(AND(ISNUMBER(E22),ISNUMBER(F22)),E22-F22,"")</x:f>
        <x:v>9.099999999999994</x:v>
      </x:c>
      <x:c r="J22" s="2" t="str">
        <x:f>IF(H22="否","不适用",IF(AND(ISNUMBER(E22),ISNUMBER(F22)),IF(I22&gt;'规则与名单'!$B$2,"是","否"),"未判定"))</x:f>
        <x:v>不适用</x:v>
      </x:c>
      <x:c r="K22" s="2" t="str">
        <x:f>IF(J22="是",IF(ISNUMBER(F22),"测试日GPS","缺失"),IF(ISNUMBER(G22),"非测试日纯氢",IF(AND(H22="是",J22="未判定"),IF(ISNUMBER(F22),"测试名单无纯氢GPS","缺失"),IF(ISNUMBER(E22),"非测试日仪表","缺失"))))</x:f>
        <x:v>非测试日纯氢</x:v>
      </x:c>
      <x:c r="L22" s="7" t="n">
        <x:f>IF(K22="缺失","",IF(K22="非测试日纯氢",G22,IF(K22="非测试日仪表",E22,F22)))</x:f>
        <x:v>138.2</x:v>
      </x:c>
      <x:c r="M22" s="2" t="n">
        <x:f>IF(K22="缺失",1,0)</x:f>
        <x:v>0</x:v>
      </x:c>
      <x:c r="N22" s="2" t="str">
        <x:v>车辆里程查询_20260901-20260930_1024辆_仪表里程.xlsx / Y386</x:v>
      </x:c>
      <x:c r="O22" s="2" t="str">
        <x:v>车辆里程查询_20260901-20260930_1024辆_GPS里程.xlsx / Y388</x:v>
      </x:c>
      <x:c r="P22" s="2" t="str">
        <x:v>车辆纯氢气里程查询_20260901-20260930_1024辆.xlsx / Y967</x:v>
      </x:c>
    </x:row>
    <x:row r="23" ht="22" customHeight="1">
      <x:c r="A23" s="2" t="n">
        <x:v>2</x:v>
      </x:c>
      <x:c r="B23" s="2" t="str">
        <x:v>粤A00615F</x:v>
      </x:c>
      <x:c r="C23" s="2" t="str">
        <x:v>赵伟军</x:v>
      </x:c>
      <x:c r="D23" s="8" t="d">
        <x:v>2026-09-22T00:00:00.000Z</x:v>
      </x:c>
      <x:c r="E23" s="7" t="n">
        <x:v>39.5</x:v>
      </x:c>
      <x:c r="F23" s="7" t="n">
        <x:v>37.5</x:v>
      </x:c>
      <x:c r="G23" s="7" t="n">
        <x:v>39.5</x:v>
      </x:c>
      <x:c r="H23" s="2" t="str">
        <x:v>否</x:v>
      </x:c>
      <x:c r="I23" s="7" t="n">
        <x:f>IF(AND(ISNUMBER(E23),ISNUMBER(F23)),E23-F23,"")</x:f>
        <x:v>2</x:v>
      </x:c>
      <x:c r="J23" s="2" t="str">
        <x:f>IF(H23="否","不适用",IF(AND(ISNUMBER(E23),ISNUMBER(F23)),IF(I23&gt;'规则与名单'!$B$2,"是","否"),"未判定"))</x:f>
        <x:v>不适用</x:v>
      </x:c>
      <x:c r="K23" s="2" t="str">
        <x:f>IF(J23="是",IF(ISNUMBER(F23),"测试日GPS","缺失"),IF(ISNUMBER(G23),"非测试日纯氢",IF(AND(H23="是",J23="未判定"),IF(ISNUMBER(F23),"测试名单无纯氢GPS","缺失"),IF(ISNUMBER(E23),"非测试日仪表","缺失"))))</x:f>
        <x:v>非测试日纯氢</x:v>
      </x:c>
      <x:c r="L23" s="7" t="n">
        <x:f>IF(K23="缺失","",IF(K23="非测试日纯氢",G23,IF(K23="非测试日仪表",E23,F23)))</x:f>
        <x:v>39.5</x:v>
      </x:c>
      <x:c r="M23" s="2" t="n">
        <x:f>IF(K23="缺失",1,0)</x:f>
        <x:v>0</x:v>
      </x:c>
      <x:c r="N23" s="2" t="str">
        <x:v>车辆里程查询_20260901-20260930_1024辆_仪表里程.xlsx / Z386</x:v>
      </x:c>
      <x:c r="O23" s="2" t="str">
        <x:v>车辆里程查询_20260901-20260930_1024辆_GPS里程.xlsx / Z388</x:v>
      </x:c>
      <x:c r="P23" s="2" t="str">
        <x:v>车辆纯氢气里程查询_20260901-20260930_1024辆.xlsx / Z967</x:v>
      </x:c>
    </x:row>
    <x:row r="24" ht="22" customHeight="1">
      <x:c r="A24" s="2" t="n">
        <x:v>2</x:v>
      </x:c>
      <x:c r="B24" s="2" t="str">
        <x:v>粤A00615F</x:v>
      </x:c>
      <x:c r="C24" s="2" t="str">
        <x:v>赵伟军</x:v>
      </x:c>
      <x:c r="D24" s="8" t="d">
        <x:v>2026-09-23T00:00:00.000Z</x:v>
      </x:c>
      <x:c r="E24" s="7" t="n">
        <x:v>169.8</x:v>
      </x:c>
      <x:c r="F24" s="7" t="n">
        <x:v>160</x:v>
      </x:c>
      <x:c r="G24" s="7" t="n">
        <x:v>169.7</x:v>
      </x:c>
      <x:c r="H24" s="2" t="str">
        <x:v>否</x:v>
      </x:c>
      <x:c r="I24" s="7" t="n">
        <x:f>IF(AND(ISNUMBER(E24),ISNUMBER(F24)),E24-F24,"")</x:f>
        <x:v>9.800000000000011</x:v>
      </x:c>
      <x:c r="J24" s="2" t="str">
        <x:f>IF(H24="否","不适用",IF(AND(ISNUMBER(E24),ISNUMBER(F24)),IF(I24&gt;'规则与名单'!$B$2,"是","否"),"未判定"))</x:f>
        <x:v>不适用</x:v>
      </x:c>
      <x:c r="K24" s="2" t="str">
        <x:f>IF(J24="是",IF(ISNUMBER(F24),"测试日GPS","缺失"),IF(ISNUMBER(G24),"非测试日纯氢",IF(AND(H24="是",J24="未判定"),IF(ISNUMBER(F24),"测试名单无纯氢GPS","缺失"),IF(ISNUMBER(E24),"非测试日仪表","缺失"))))</x:f>
        <x:v>非测试日纯氢</x:v>
      </x:c>
      <x:c r="L24" s="7" t="n">
        <x:f>IF(K24="缺失","",IF(K24="非测试日纯氢",G24,IF(K24="非测试日仪表",E24,F24)))</x:f>
        <x:v>169.7</x:v>
      </x:c>
      <x:c r="M24" s="2" t="n">
        <x:f>IF(K24="缺失",1,0)</x:f>
        <x:v>0</x:v>
      </x:c>
      <x:c r="N24" s="2" t="str">
        <x:v>车辆里程查询_20260901-20260930_1024辆_仪表里程.xlsx / AA386</x:v>
      </x:c>
      <x:c r="O24" s="2" t="str">
        <x:v>车辆里程查询_20260901-20260930_1024辆_GPS里程.xlsx / AA388</x:v>
      </x:c>
      <x:c r="P24" s="2" t="str">
        <x:v>车辆纯氢气里程查询_20260901-20260930_1024辆.xlsx / AA967</x:v>
      </x:c>
    </x:row>
    <x:row r="25" ht="22" customHeight="1">
      <x:c r="A25" s="2" t="n">
        <x:v>2</x:v>
      </x:c>
      <x:c r="B25" s="2" t="str">
        <x:v>粤A00615F</x:v>
      </x:c>
      <x:c r="C25" s="2" t="str">
        <x:v>赵伟军</x:v>
      </x:c>
      <x:c r="D25" s="8" t="d">
        <x:v>2026-09-24T00:00:00.000Z</x:v>
      </x:c>
      <x:c r="E25" s="7" t="n">
        <x:v>175.5</x:v>
      </x:c>
      <x:c r="F25" s="7" t="n">
        <x:v>165.9</x:v>
      </x:c>
      <x:c r="G25" s="7" t="n">
        <x:v>111.8</x:v>
      </x:c>
      <x:c r="H25" s="2" t="str">
        <x:v>否</x:v>
      </x:c>
      <x:c r="I25" s="7" t="n">
        <x:f>IF(AND(ISNUMBER(E25),ISNUMBER(F25)),E25-F25,"")</x:f>
        <x:v>9.599999999999994</x:v>
      </x:c>
      <x:c r="J25" s="2" t="str">
        <x:f>IF(H25="否","不适用",IF(AND(ISNUMBER(E25),ISNUMBER(F25)),IF(I25&gt;'规则与名单'!$B$2,"是","否"),"未判定"))</x:f>
        <x:v>不适用</x:v>
      </x:c>
      <x:c r="K25" s="2" t="str">
        <x:f>IF(J25="是",IF(ISNUMBER(F25),"测试日GPS","缺失"),IF(ISNUMBER(G25),"非测试日纯氢",IF(AND(H25="是",J25="未判定"),IF(ISNUMBER(F25),"测试名单无纯氢GPS","缺失"),IF(ISNUMBER(E25),"非测试日仪表","缺失"))))</x:f>
        <x:v>非测试日纯氢</x:v>
      </x:c>
      <x:c r="L25" s="7" t="n">
        <x:f>IF(K25="缺失","",IF(K25="非测试日纯氢",G25,IF(K25="非测试日仪表",E25,F25)))</x:f>
        <x:v>111.8</x:v>
      </x:c>
      <x:c r="M25" s="2" t="n">
        <x:f>IF(K25="缺失",1,0)</x:f>
        <x:v>0</x:v>
      </x:c>
      <x:c r="N25" s="2" t="str">
        <x:v>车辆里程查询_20260901-20260930_1024辆_仪表里程.xlsx / AB386</x:v>
      </x:c>
      <x:c r="O25" s="2" t="str">
        <x:v>车辆里程查询_20260901-20260930_1024辆_GPS里程.xlsx / AB388</x:v>
      </x:c>
      <x:c r="P25" s="2" t="str">
        <x:v>车辆纯氢气里程查询_20260901-20260930_1024辆.xlsx / AB967</x:v>
      </x:c>
    </x:row>
    <x:row r="26" ht="22" customHeight="1">
      <x:c r="A26" s="2" t="n">
        <x:v>2</x:v>
      </x:c>
      <x:c r="B26" s="2" t="str">
        <x:v>粤A00615F</x:v>
      </x:c>
      <x:c r="C26" s="2" t="str">
        <x:v>赵伟军</x:v>
      </x:c>
      <x:c r="D26" s="8" t="d">
        <x:v>2026-09-25T00:00:00.000Z</x:v>
      </x:c>
      <x:c r="E26" s="7" t="n">
        <x:v>153.4</x:v>
      </x:c>
      <x:c r="F26" s="7" t="n">
        <x:v>144.7</x:v>
      </x:c>
      <x:c r="G26" s="7" t="n">
        <x:v>153</x:v>
      </x:c>
      <x:c r="H26" s="2" t="str">
        <x:v>否</x:v>
      </x:c>
      <x:c r="I26" s="7" t="n">
        <x:f>IF(AND(ISNUMBER(E26),ISNUMBER(F26)),E26-F26,"")</x:f>
        <x:v>8.700000000000017</x:v>
      </x:c>
      <x:c r="J26" s="2" t="str">
        <x:f>IF(H26="否","不适用",IF(AND(ISNUMBER(E26),ISNUMBER(F26)),IF(I26&gt;'规则与名单'!$B$2,"是","否"),"未判定"))</x:f>
        <x:v>不适用</x:v>
      </x:c>
      <x:c r="K26" s="2" t="str">
        <x:f>IF(J26="是",IF(ISNUMBER(F26),"测试日GPS","缺失"),IF(ISNUMBER(G26),"非测试日纯氢",IF(AND(H26="是",J26="未判定"),IF(ISNUMBER(F26),"测试名单无纯氢GPS","缺失"),IF(ISNUMBER(E26),"非测试日仪表","缺失"))))</x:f>
        <x:v>非测试日纯氢</x:v>
      </x:c>
      <x:c r="L26" s="7" t="n">
        <x:f>IF(K26="缺失","",IF(K26="非测试日纯氢",G26,IF(K26="非测试日仪表",E26,F26)))</x:f>
        <x:v>153</x:v>
      </x:c>
      <x:c r="M26" s="2" t="n">
        <x:f>IF(K26="缺失",1,0)</x:f>
        <x:v>0</x:v>
      </x:c>
      <x:c r="N26" s="2" t="str">
        <x:v>车辆里程查询_20260901-20260930_1024辆_仪表里程.xlsx / AC386</x:v>
      </x:c>
      <x:c r="O26" s="2" t="str">
        <x:v>车辆里程查询_20260901-20260930_1024辆_GPS里程.xlsx / AC388</x:v>
      </x:c>
      <x:c r="P26" s="2" t="str">
        <x:v>车辆纯氢气里程查询_20260901-20260930_1024辆.xlsx / AC967</x:v>
      </x:c>
    </x:row>
    <x:row r="27" ht="22" customHeight="1">
      <x:c r="A27" s="2" t="n">
        <x:v>2</x:v>
      </x:c>
      <x:c r="B27" s="2" t="str">
        <x:v>粤A00615F</x:v>
      </x:c>
      <x:c r="C27" s="2" t="str">
        <x:v>赵伟军</x:v>
      </x:c>
      <x:c r="D27" s="8" t="d">
        <x:v>2026-09-26T00:00:00.000Z</x:v>
      </x:c>
      <x:c r="E27" s="7" t="n">
        <x:v>163.8</x:v>
      </x:c>
      <x:c r="F27" s="7" t="n">
        <x:v>154.2</x:v>
      </x:c>
      <x:c r="G27" s="7" t="n">
        <x:v>163.2</x:v>
      </x:c>
      <x:c r="H27" s="2" t="str">
        <x:v>否</x:v>
      </x:c>
      <x:c r="I27" s="7" t="n">
        <x:f>IF(AND(ISNUMBER(E27),ISNUMBER(F27)),E27-F27,"")</x:f>
        <x:v>9.600000000000023</x:v>
      </x:c>
      <x:c r="J27" s="2" t="str">
        <x:f>IF(H27="否","不适用",IF(AND(ISNUMBER(E27),ISNUMBER(F27)),IF(I27&gt;'规则与名单'!$B$2,"是","否"),"未判定"))</x:f>
        <x:v>不适用</x:v>
      </x:c>
      <x:c r="K27" s="2" t="str">
        <x:f>IF(J27="是",IF(ISNUMBER(F27),"测试日GPS","缺失"),IF(ISNUMBER(G27),"非测试日纯氢",IF(AND(H27="是",J27="未判定"),IF(ISNUMBER(F27),"测试名单无纯氢GPS","缺失"),IF(ISNUMBER(E27),"非测试日仪表","缺失"))))</x:f>
        <x:v>非测试日纯氢</x:v>
      </x:c>
      <x:c r="L27" s="7" t="n">
        <x:f>IF(K27="缺失","",IF(K27="非测试日纯氢",G27,IF(K27="非测试日仪表",E27,F27)))</x:f>
        <x:v>163.2</x:v>
      </x:c>
      <x:c r="M27" s="2" t="n">
        <x:f>IF(K27="缺失",1,0)</x:f>
        <x:v>0</x:v>
      </x:c>
      <x:c r="N27" s="2" t="str">
        <x:v>车辆里程查询_20260901-20260930_1024辆_仪表里程.xlsx / AD386</x:v>
      </x:c>
      <x:c r="O27" s="2" t="str">
        <x:v>车辆里程查询_20260901-20260930_1024辆_GPS里程.xlsx / AD388</x:v>
      </x:c>
      <x:c r="P27" s="2" t="str">
        <x:v>车辆纯氢气里程查询_20260901-20260930_1024辆.xlsx / AD967</x:v>
      </x:c>
    </x:row>
    <x:row r="28" ht="22" customHeight="1">
      <x:c r="A28" s="2" t="n">
        <x:v>2</x:v>
      </x:c>
      <x:c r="B28" s="2" t="str">
        <x:v>粤A00615F</x:v>
      </x:c>
      <x:c r="C28" s="2" t="str">
        <x:v>赵伟军</x:v>
      </x:c>
      <x:c r="D28" s="8" t="d">
        <x:v>2026-09-27T00:00:00.000Z</x:v>
      </x:c>
      <x:c r="E28" s="7" t="n">
        <x:v>194.7</x:v>
      </x:c>
      <x:c r="F28" s="7" t="n">
        <x:v>184.2</x:v>
      </x:c>
      <x:c r="G28" s="7" t="n">
        <x:v>194.5</x:v>
      </x:c>
      <x:c r="H28" s="2" t="str">
        <x:v>否</x:v>
      </x:c>
      <x:c r="I28" s="7" t="n">
        <x:f>IF(AND(ISNUMBER(E28),ISNUMBER(F28)),E28-F28,"")</x:f>
        <x:v>10.5</x:v>
      </x:c>
      <x:c r="J28" s="2" t="str">
        <x:f>IF(H28="否","不适用",IF(AND(ISNUMBER(E28),ISNUMBER(F28)),IF(I28&gt;'规则与名单'!$B$2,"是","否"),"未判定"))</x:f>
        <x:v>不适用</x:v>
      </x:c>
      <x:c r="K28" s="2" t="str">
        <x:f>IF(J28="是",IF(ISNUMBER(F28),"测试日GPS","缺失"),IF(ISNUMBER(G28),"非测试日纯氢",IF(AND(H28="是",J28="未判定"),IF(ISNUMBER(F28),"测试名单无纯氢GPS","缺失"),IF(ISNUMBER(E28),"非测试日仪表","缺失"))))</x:f>
        <x:v>非测试日纯氢</x:v>
      </x:c>
      <x:c r="L28" s="7" t="n">
        <x:f>IF(K28="缺失","",IF(K28="非测试日纯氢",G28,IF(K28="非测试日仪表",E28,F28)))</x:f>
        <x:v>194.5</x:v>
      </x:c>
      <x:c r="M28" s="2" t="n">
        <x:f>IF(K28="缺失",1,0)</x:f>
        <x:v>0</x:v>
      </x:c>
      <x:c r="N28" s="2" t="str">
        <x:v>车辆里程查询_20260901-20260930_1024辆_仪表里程.xlsx / AE386</x:v>
      </x:c>
      <x:c r="O28" s="2" t="str">
        <x:v>车辆里程查询_20260901-20260930_1024辆_GPS里程.xlsx / AE388</x:v>
      </x:c>
      <x:c r="P28" s="2" t="str">
        <x:v>车辆纯氢气里程查询_20260901-20260930_1024辆.xlsx / AE967</x:v>
      </x:c>
    </x:row>
    <x:row r="29" ht="22" customHeight="1">
      <x:c r="A29" s="2" t="n">
        <x:v>2</x:v>
      </x:c>
      <x:c r="B29" s="2" t="str">
        <x:v>粤A00615F</x:v>
      </x:c>
      <x:c r="C29" s="2" t="str">
        <x:v>赵伟军</x:v>
      </x:c>
      <x:c r="D29" s="8" t="d">
        <x:v>2026-09-28T00:00:00.000Z</x:v>
      </x:c>
      <x:c r="E29" s="7" t="n">
        <x:v>156.2</x:v>
      </x:c>
      <x:c r="F29" s="7" t="n">
        <x:v>148</x:v>
      </x:c>
      <x:c r="G29" s="7" t="n">
        <x:v>156.1</x:v>
      </x:c>
      <x:c r="H29" s="2" t="str">
        <x:v>否</x:v>
      </x:c>
      <x:c r="I29" s="7" t="n">
        <x:f>IF(AND(ISNUMBER(E29),ISNUMBER(F29)),E29-F29,"")</x:f>
        <x:v>8.199999999999989</x:v>
      </x:c>
      <x:c r="J29" s="2" t="str">
        <x:f>IF(H29="否","不适用",IF(AND(ISNUMBER(E29),ISNUMBER(F29)),IF(I29&gt;'规则与名单'!$B$2,"是","否"),"未判定"))</x:f>
        <x:v>不适用</x:v>
      </x:c>
      <x:c r="K29" s="2" t="str">
        <x:f>IF(J29="是",IF(ISNUMBER(F29),"测试日GPS","缺失"),IF(ISNUMBER(G29),"非测试日纯氢",IF(AND(H29="是",J29="未判定"),IF(ISNUMBER(F29),"测试名单无纯氢GPS","缺失"),IF(ISNUMBER(E29),"非测试日仪表","缺失"))))</x:f>
        <x:v>非测试日纯氢</x:v>
      </x:c>
      <x:c r="L29" s="7" t="n">
        <x:f>IF(K29="缺失","",IF(K29="非测试日纯氢",G29,IF(K29="非测试日仪表",E29,F29)))</x:f>
        <x:v>156.1</x:v>
      </x:c>
      <x:c r="M29" s="2" t="n">
        <x:f>IF(K29="缺失",1,0)</x:f>
        <x:v>0</x:v>
      </x:c>
      <x:c r="N29" s="2" t="str">
        <x:v>车辆里程查询_20260901-20260930_1024辆_仪表里程.xlsx / AF386</x:v>
      </x:c>
      <x:c r="O29" s="2" t="str">
        <x:v>车辆里程查询_20260901-20260930_1024辆_GPS里程.xlsx / AF388</x:v>
      </x:c>
      <x:c r="P29" s="2" t="str">
        <x:v>车辆纯氢气里程查询_20260901-20260930_1024辆.xlsx / AF967</x:v>
      </x:c>
    </x:row>
    <x:row r="30" ht="22" customHeight="1">
      <x:c r="A30" s="2" t="n">
        <x:v>2</x:v>
      </x:c>
      <x:c r="B30" s="2" t="str">
        <x:v>粤A00615F</x:v>
      </x:c>
      <x:c r="C30" s="2" t="str">
        <x:v>赵伟军</x:v>
      </x:c>
      <x:c r="D30" s="8" t="d">
        <x:v>2026-09-29T00:00:00.000Z</x:v>
      </x:c>
      <x:c r="E30" s="7" t="n">
        <x:v>125.6</x:v>
      </x:c>
      <x:c r="F30" s="7" t="n">
        <x:v>119</x:v>
      </x:c>
      <x:c r="G30" s="7" t="n">
        <x:v>125.6</x:v>
      </x:c>
      <x:c r="H30" s="2" t="str">
        <x:v>否</x:v>
      </x:c>
      <x:c r="I30" s="7" t="n">
        <x:f>IF(AND(ISNUMBER(E30),ISNUMBER(F30)),E30-F30,"")</x:f>
        <x:v>6.599999999999994</x:v>
      </x:c>
      <x:c r="J30" s="2" t="str">
        <x:f>IF(H30="否","不适用",IF(AND(ISNUMBER(E30),ISNUMBER(F30)),IF(I30&gt;'规则与名单'!$B$2,"是","否"),"未判定"))</x:f>
        <x:v>不适用</x:v>
      </x:c>
      <x:c r="K30" s="2" t="str">
        <x:f>IF(J30="是",IF(ISNUMBER(F30),"测试日GPS","缺失"),IF(ISNUMBER(G30),"非测试日纯氢",IF(AND(H30="是",J30="未判定"),IF(ISNUMBER(F30),"测试名单无纯氢GPS","缺失"),IF(ISNUMBER(E30),"非测试日仪表","缺失"))))</x:f>
        <x:v>非测试日纯氢</x:v>
      </x:c>
      <x:c r="L30" s="7" t="n">
        <x:f>IF(K30="缺失","",IF(K30="非测试日纯氢",G30,IF(K30="非测试日仪表",E30,F30)))</x:f>
        <x:v>125.6</x:v>
      </x:c>
      <x:c r="M30" s="2" t="n">
        <x:f>IF(K30="缺失",1,0)</x:f>
        <x:v>0</x:v>
      </x:c>
      <x:c r="N30" s="2" t="str">
        <x:v>车辆里程查询_20260901-20260930_1024辆_仪表里程.xlsx / AG386</x:v>
      </x:c>
      <x:c r="O30" s="2" t="str">
        <x:v>车辆里程查询_20260901-20260930_1024辆_GPS里程.xlsx / AG388</x:v>
      </x:c>
      <x:c r="P30" s="2" t="str">
        <x:v>车辆纯氢气里程查询_20260901-20260930_1024辆.xlsx / AG967</x:v>
      </x:c>
    </x:row>
    <x:row r="31" ht="22" customHeight="1">
      <x:c r="A31" s="2" t="n">
        <x:v>2</x:v>
      </x:c>
      <x:c r="B31" s="2" t="str">
        <x:v>粤A00615F</x:v>
      </x:c>
      <x:c r="C31" s="2" t="str">
        <x:v>赵伟军</x:v>
      </x:c>
      <x:c r="D31" s="8" t="d">
        <x:v>2026-09-30T00:00:00.000Z</x:v>
      </x:c>
      <x:c r="E31" s="7" t="n">
        <x:v>244.4</x:v>
      </x:c>
      <x:c r="F31" s="7" t="n">
        <x:v>231.5</x:v>
      </x:c>
      <x:c r="G31" s="7" t="n">
        <x:v>244.1</x:v>
      </x:c>
      <x:c r="H31" s="2" t="str">
        <x:v>否</x:v>
      </x:c>
      <x:c r="I31" s="7" t="n">
        <x:f>IF(AND(ISNUMBER(E31),ISNUMBER(F31)),E31-F31,"")</x:f>
        <x:v>12.900000000000006</x:v>
      </x:c>
      <x:c r="J31" s="2" t="str">
        <x:f>IF(H31="否","不适用",IF(AND(ISNUMBER(E31),ISNUMBER(F31)),IF(I31&gt;'规则与名单'!$B$2,"是","否"),"未判定"))</x:f>
        <x:v>不适用</x:v>
      </x:c>
      <x:c r="K31" s="2" t="str">
        <x:f>IF(J31="是",IF(ISNUMBER(F31),"测试日GPS","缺失"),IF(ISNUMBER(G31),"非测试日纯氢",IF(AND(H31="是",J31="未判定"),IF(ISNUMBER(F31),"测试名单无纯氢GPS","缺失"),IF(ISNUMBER(E31),"非测试日仪表","缺失"))))</x:f>
        <x:v>非测试日纯氢</x:v>
      </x:c>
      <x:c r="L31" s="7" t="n">
        <x:f>IF(K31="缺失","",IF(K31="非测试日纯氢",G31,IF(K31="非测试日仪表",E31,F31)))</x:f>
        <x:v>244.1</x:v>
      </x:c>
      <x:c r="M31" s="2" t="n">
        <x:f>IF(K31="缺失",1,0)</x:f>
        <x:v>0</x:v>
      </x:c>
      <x:c r="N31" s="2" t="str">
        <x:v>车辆里程查询_20260901-20260930_1024辆_仪表里程.xlsx / AH386</x:v>
      </x:c>
      <x:c r="O31" s="2" t="str">
        <x:v>车辆里程查询_20260901-20260930_1024辆_GPS里程.xlsx / AH388</x:v>
      </x:c>
      <x:c r="P31" s="2" t="str">
        <x:v>车辆纯氢气里程查询_20260901-20260930_1024辆.xlsx / AH967</x:v>
      </x:c>
    </x:row>
    <x:row r="32" ht="22" customHeight="1">
      <x:c r="A32" s="2" t="n">
        <x:v>3</x:v>
      </x:c>
      <x:c r="B32" s="2" t="str">
        <x:v>粤A01209F</x:v>
      </x:c>
      <x:c r="C32" s="2" t="str">
        <x:v>赵伟军</x:v>
      </x:c>
      <x:c r="D32" s="8" t="d">
        <x:v>2026-09-22T00:00:00.000Z</x:v>
      </x:c>
      <x:c r="E32" s="7" t="n">
        <x:v>307.6</x:v>
      </x:c>
      <x:c r="F32" s="7" t="n">
        <x:v>291.5</x:v>
      </x:c>
      <x:c r="G32" s="7" t="n">
        <x:v>184.2</x:v>
      </x:c>
      <x:c r="H32" s="2" t="str">
        <x:v>是</x:v>
      </x:c>
      <x:c r="I32" s="7" t="n">
        <x:f>IF(AND(ISNUMBER(E32),ISNUMBER(F32)),E32-F32,"")</x:f>
        <x:v>16.100000000000023</x:v>
      </x:c>
      <x:c r="J32" s="2" t="str">
        <x:f>IF(H32="否","不适用",IF(AND(ISNUMBER(E32),ISNUMBER(F32)),IF(I32&gt;'规则与名单'!$B$2,"是","否"),"未判定"))</x:f>
        <x:v>否</x:v>
      </x:c>
      <x:c r="K32" s="2" t="str">
        <x:f>IF(J32="是",IF(ISNUMBER(F32),"测试日GPS","缺失"),IF(ISNUMBER(G32),"非测试日纯氢",IF(AND(H32="是",J32="未判定"),IF(ISNUMBER(F32),"测试名单无纯氢GPS","缺失"),IF(ISNUMBER(E32),"非测试日仪表","缺失"))))</x:f>
        <x:v>非测试日纯氢</x:v>
      </x:c>
      <x:c r="L32" s="7" t="n">
        <x:f>IF(K32="缺失","",IF(K32="非测试日纯氢",G32,IF(K32="非测试日仪表",E32,F32)))</x:f>
        <x:v>184.2</x:v>
      </x:c>
      <x:c r="M32" s="2" t="n">
        <x:f>IF(K32="缺失",1,0)</x:f>
        <x:v>0</x:v>
      </x:c>
      <x:c r="N32" s="2" t="str">
        <x:v>车辆里程查询_20260901-20260930_1024辆_仪表里程.xlsx / Z349</x:v>
      </x:c>
      <x:c r="O32" s="2" t="str">
        <x:v>车辆里程查询_20260901-20260930_1024辆_GPS里程.xlsx / Z352</x:v>
      </x:c>
      <x:c r="P32" s="2" t="str">
        <x:v>车辆纯氢气里程查询_20260901-20260930_1024辆.xlsx / Z930</x:v>
      </x:c>
    </x:row>
    <x:row r="33" ht="22" customHeight="1">
      <x:c r="A33" s="2" t="n">
        <x:v>3</x:v>
      </x:c>
      <x:c r="B33" s="2" t="str">
        <x:v>粤A01209F</x:v>
      </x:c>
      <x:c r="C33" s="2" t="str">
        <x:v>赵伟军</x:v>
      </x:c>
      <x:c r="D33" s="8" t="d">
        <x:v>2026-09-23T00:00:00.000Z</x:v>
      </x:c>
      <x:c r="E33" s="7" t="n">
        <x:v>1021.7</x:v>
      </x:c>
      <x:c r="F33" s="7" t="n">
        <x:v>967.6</x:v>
      </x:c>
      <x:c r="G33" s="7" t="n">
        <x:v>727</x:v>
      </x:c>
      <x:c r="H33" s="2" t="str">
        <x:v>是</x:v>
      </x:c>
      <x:c r="I33" s="7" t="n">
        <x:f>IF(AND(ISNUMBER(E33),ISNUMBER(F33)),E33-F33,"")</x:f>
        <x:v>54.10000000000002</x:v>
      </x:c>
      <x:c r="J33" s="2" t="str">
        <x:f>IF(H33="否","不适用",IF(AND(ISNUMBER(E33),ISNUMBER(F33)),IF(I33&gt;'规则与名单'!$B$2,"是","否"),"未判定"))</x:f>
        <x:v>是</x:v>
      </x:c>
      <x:c r="K33" s="2" t="str">
        <x:f>IF(J33="是",IF(ISNUMBER(F33),"测试日GPS","缺失"),IF(ISNUMBER(G33),"非测试日纯氢",IF(AND(H33="是",J33="未判定"),IF(ISNUMBER(F33),"测试名单无纯氢GPS","缺失"),IF(ISNUMBER(E33),"非测试日仪表","缺失"))))</x:f>
        <x:v>测试日GPS</x:v>
      </x:c>
      <x:c r="L33" s="7" t="n">
        <x:f>IF(K33="缺失","",IF(K33="非测试日纯氢",G33,IF(K33="非测试日仪表",E33,F33)))</x:f>
        <x:v>967.6</x:v>
      </x:c>
      <x:c r="M33" s="2" t="n">
        <x:f>IF(K33="缺失",1,0)</x:f>
        <x:v>0</x:v>
      </x:c>
      <x:c r="N33" s="2" t="str">
        <x:v>车辆里程查询_20260901-20260930_1024辆_仪表里程.xlsx / AA349</x:v>
      </x:c>
      <x:c r="O33" s="2" t="str">
        <x:v>车辆里程查询_20260901-20260930_1024辆_GPS里程.xlsx / AA352</x:v>
      </x:c>
      <x:c r="P33" s="2" t="str">
        <x:v>车辆纯氢气里程查询_20260901-20260930_1024辆.xlsx / AA930</x:v>
      </x:c>
    </x:row>
    <x:row r="34" ht="22" customHeight="1">
      <x:c r="A34" s="2" t="n">
        <x:v>3</x:v>
      </x:c>
      <x:c r="B34" s="2" t="str">
        <x:v>粤A01209F</x:v>
      </x:c>
      <x:c r="C34" s="2" t="str">
        <x:v>赵伟军</x:v>
      </x:c>
      <x:c r="D34" s="8" t="d">
        <x:v>2026-09-24T00:00:00.000Z</x:v>
      </x:c>
      <x:c r="E34" s="7"/>
      <x:c r="F34" s="7" t="n">
        <x:v>0</x:v>
      </x:c>
      <x:c r="G34" s="7"/>
      <x:c r="H34" s="2" t="str">
        <x:v>是</x:v>
      </x:c>
      <x:c r="I34" s="7" t="str">
        <x:f>IF(AND(ISNUMBER(E34),ISNUMBER(F34)),E34-F34,"")</x:f>
      </x:c>
      <x:c r="J34" s="2" t="str">
        <x:f>IF(H34="否","不适用",IF(AND(ISNUMBER(E34),ISNUMBER(F34)),IF(I34&gt;'规则与名单'!$B$2,"是","否"),"未判定"))</x:f>
        <x:v>未判定</x:v>
      </x:c>
      <x:c r="K34" s="2" t="str">
        <x:f>IF(J34="是",IF(ISNUMBER(F34),"测试日GPS","缺失"),IF(ISNUMBER(G34),"非测试日纯氢",IF(AND(H34="是",J34="未判定"),IF(ISNUMBER(F34),"测试名单无纯氢GPS","缺失"),IF(ISNUMBER(E34),"非测试日仪表","缺失"))))</x:f>
        <x:v>测试名单无纯氢GPS</x:v>
      </x:c>
      <x:c r="L34" s="7" t="n">
        <x:f>IF(K34="缺失","",IF(K34="非测试日纯氢",G34,IF(K34="非测试日仪表",E34,F34)))</x:f>
        <x:v>0</x:v>
      </x:c>
      <x:c r="M34" s="2" t="n">
        <x:f>IF(K34="缺失",1,0)</x:f>
        <x:v>0</x:v>
      </x:c>
      <x:c r="N34" s="2" t="str">
        <x:v>车辆里程查询_20260901-20260930_1024辆_仪表里程.xlsx / AB349</x:v>
      </x:c>
      <x:c r="O34" s="2" t="str">
        <x:v>车辆里程查询_20260901-20260930_1024辆_GPS里程.xlsx / AB352</x:v>
      </x:c>
      <x:c r="P34" s="2" t="str">
        <x:v>车辆纯氢气里程查询_20260901-20260930_1024辆.xlsx / AB930</x:v>
      </x:c>
    </x:row>
    <x:row r="35" ht="22" customHeight="1">
      <x:c r="A35" s="2" t="n">
        <x:v>3</x:v>
      </x:c>
      <x:c r="B35" s="2" t="str">
        <x:v>粤A01209F</x:v>
      </x:c>
      <x:c r="C35" s="2" t="str">
        <x:v>赵伟军</x:v>
      </x:c>
      <x:c r="D35" s="8" t="d">
        <x:v>2026-09-25T00:00:00.000Z</x:v>
      </x:c>
      <x:c r="E35" s="7" t="n">
        <x:v>0</x:v>
      </x:c>
      <x:c r="F35" s="7" t="n">
        <x:v>0.1</x:v>
      </x:c>
      <x:c r="G35" s="7"/>
      <x:c r="H35" s="2" t="str">
        <x:v>是</x:v>
      </x:c>
      <x:c r="I35" s="7" t="n">
        <x:f>IF(AND(ISNUMBER(E35),ISNUMBER(F35)),E35-F35,"")</x:f>
        <x:v>-0.1</x:v>
      </x:c>
      <x:c r="J35" s="2" t="str">
        <x:f>IF(H35="否","不适用",IF(AND(ISNUMBER(E35),ISNUMBER(F35)),IF(I35&gt;'规则与名单'!$B$2,"是","否"),"未判定"))</x:f>
        <x:v>否</x:v>
      </x:c>
      <x:c r="K35" s="2" t="str">
        <x:f>IF(J35="是",IF(ISNUMBER(F35),"测试日GPS","缺失"),IF(ISNUMBER(G35),"非测试日纯氢",IF(AND(H35="是",J35="未判定"),IF(ISNUMBER(F35),"测试名单无纯氢GPS","缺失"),IF(ISNUMBER(E35),"非测试日仪表","缺失"))))</x:f>
        <x:v>非测试日仪表</x:v>
      </x:c>
      <x:c r="L35" s="7" t="n">
        <x:f>IF(K35="缺失","",IF(K35="非测试日纯氢",G35,IF(K35="非测试日仪表",E35,F35)))</x:f>
        <x:v>0</x:v>
      </x:c>
      <x:c r="M35" s="2" t="n">
        <x:f>IF(K35="缺失",1,0)</x:f>
        <x:v>0</x:v>
      </x:c>
      <x:c r="N35" s="2" t="str">
        <x:v>车辆里程查询_20260901-20260930_1024辆_仪表里程.xlsx / AC349</x:v>
      </x:c>
      <x:c r="O35" s="2" t="str">
        <x:v>车辆里程查询_20260901-20260930_1024辆_GPS里程.xlsx / AC352</x:v>
      </x:c>
      <x:c r="P35" s="2" t="str">
        <x:v>车辆纯氢气里程查询_20260901-20260930_1024辆.xlsx / AC930</x:v>
      </x:c>
    </x:row>
    <x:row r="36" ht="22" customHeight="1">
      <x:c r="A36" s="2" t="n">
        <x:v>3</x:v>
      </x:c>
      <x:c r="B36" s="2" t="str">
        <x:v>粤A01209F</x:v>
      </x:c>
      <x:c r="C36" s="2" t="str">
        <x:v>赵伟军</x:v>
      </x:c>
      <x:c r="D36" s="8" t="d">
        <x:v>2026-09-26T00:00:00.000Z</x:v>
      </x:c>
      <x:c r="E36" s="7" t="n">
        <x:v>0.1</x:v>
      </x:c>
      <x:c r="F36" s="7" t="n">
        <x:v>0.1</x:v>
      </x:c>
      <x:c r="G36" s="7" t="n">
        <x:v>0.1</x:v>
      </x:c>
      <x:c r="H36" s="2" t="str">
        <x:v>是</x:v>
      </x:c>
      <x:c r="I36" s="7" t="n">
        <x:f>IF(AND(ISNUMBER(E36),ISNUMBER(F36)),E36-F36,"")</x:f>
        <x:v>0</x:v>
      </x:c>
      <x:c r="J36" s="2" t="str">
        <x:f>IF(H36="否","不适用",IF(AND(ISNUMBER(E36),ISNUMBER(F36)),IF(I36&gt;'规则与名单'!$B$2,"是","否"),"未判定"))</x:f>
        <x:v>否</x:v>
      </x:c>
      <x:c r="K36" s="2" t="str">
        <x:f>IF(J36="是",IF(ISNUMBER(F36),"测试日GPS","缺失"),IF(ISNUMBER(G36),"非测试日纯氢",IF(AND(H36="是",J36="未判定"),IF(ISNUMBER(F36),"测试名单无纯氢GPS","缺失"),IF(ISNUMBER(E36),"非测试日仪表","缺失"))))</x:f>
        <x:v>非测试日纯氢</x:v>
      </x:c>
      <x:c r="L36" s="7" t="n">
        <x:f>IF(K36="缺失","",IF(K36="非测试日纯氢",G36,IF(K36="非测试日仪表",E36,F36)))</x:f>
        <x:v>0.1</x:v>
      </x:c>
      <x:c r="M36" s="2" t="n">
        <x:f>IF(K36="缺失",1,0)</x:f>
        <x:v>0</x:v>
      </x:c>
      <x:c r="N36" s="2" t="str">
        <x:v>车辆里程查询_20260901-20260930_1024辆_仪表里程.xlsx / AD349</x:v>
      </x:c>
      <x:c r="O36" s="2" t="str">
        <x:v>车辆里程查询_20260901-20260930_1024辆_GPS里程.xlsx / AD352</x:v>
      </x:c>
      <x:c r="P36" s="2" t="str">
        <x:v>车辆纯氢气里程查询_20260901-20260930_1024辆.xlsx / AD930</x:v>
      </x:c>
    </x:row>
    <x:row r="37" ht="22" customHeight="1">
      <x:c r="A37" s="2" t="n">
        <x:v>3</x:v>
      </x:c>
      <x:c r="B37" s="2" t="str">
        <x:v>粤A01209F</x:v>
      </x:c>
      <x:c r="C37" s="2" t="str">
        <x:v>赵伟军</x:v>
      </x:c>
      <x:c r="D37" s="8" t="d">
        <x:v>2026-09-27T00:00:00.000Z</x:v>
      </x:c>
      <x:c r="E37" s="7" t="n">
        <x:v>95.4</x:v>
      </x:c>
      <x:c r="F37" s="7" t="n">
        <x:v>90.4</x:v>
      </x:c>
      <x:c r="G37" s="7" t="n">
        <x:v>72.1</x:v>
      </x:c>
      <x:c r="H37" s="2" t="str">
        <x:v>是</x:v>
      </x:c>
      <x:c r="I37" s="7" t="n">
        <x:f>IF(AND(ISNUMBER(E37),ISNUMBER(F37)),E37-F37,"")</x:f>
        <x:v>5</x:v>
      </x:c>
      <x:c r="J37" s="2" t="str">
        <x:f>IF(H37="否","不适用",IF(AND(ISNUMBER(E37),ISNUMBER(F37)),IF(I37&gt;'规则与名单'!$B$2,"是","否"),"未判定"))</x:f>
        <x:v>否</x:v>
      </x:c>
      <x:c r="K37" s="2" t="str">
        <x:f>IF(J37="是",IF(ISNUMBER(F37),"测试日GPS","缺失"),IF(ISNUMBER(G37),"非测试日纯氢",IF(AND(H37="是",J37="未判定"),IF(ISNUMBER(F37),"测试名单无纯氢GPS","缺失"),IF(ISNUMBER(E37),"非测试日仪表","缺失"))))</x:f>
        <x:v>非测试日纯氢</x:v>
      </x:c>
      <x:c r="L37" s="7" t="n">
        <x:f>IF(K37="缺失","",IF(K37="非测试日纯氢",G37,IF(K37="非测试日仪表",E37,F37)))</x:f>
        <x:v>72.1</x:v>
      </x:c>
      <x:c r="M37" s="2" t="n">
        <x:f>IF(K37="缺失",1,0)</x:f>
        <x:v>0</x:v>
      </x:c>
      <x:c r="N37" s="2" t="str">
        <x:v>车辆里程查询_20260901-20260930_1024辆_仪表里程.xlsx / AE349</x:v>
      </x:c>
      <x:c r="O37" s="2" t="str">
        <x:v>车辆里程查询_20260901-20260930_1024辆_GPS里程.xlsx / AE352</x:v>
      </x:c>
      <x:c r="P37" s="2" t="str">
        <x:v>车辆纯氢气里程查询_20260901-20260930_1024辆.xlsx / AE930</x:v>
      </x:c>
    </x:row>
    <x:row r="38" ht="22" customHeight="1">
      <x:c r="A38" s="2" t="n">
        <x:v>3</x:v>
      </x:c>
      <x:c r="B38" s="2" t="str">
        <x:v>粤A01209F</x:v>
      </x:c>
      <x:c r="C38" s="2" t="str">
        <x:v>赵伟军</x:v>
      </x:c>
      <x:c r="D38" s="8" t="d">
        <x:v>2026-09-28T00:00:00.000Z</x:v>
      </x:c>
      <x:c r="E38" s="7"/>
      <x:c r="F38" s="7" t="n">
        <x:v>0</x:v>
      </x:c>
      <x:c r="G38" s="7"/>
      <x:c r="H38" s="2" t="str">
        <x:v>是</x:v>
      </x:c>
      <x:c r="I38" s="7" t="str">
        <x:f>IF(AND(ISNUMBER(E38),ISNUMBER(F38)),E38-F38,"")</x:f>
      </x:c>
      <x:c r="J38" s="2" t="str">
        <x:f>IF(H38="否","不适用",IF(AND(ISNUMBER(E38),ISNUMBER(F38)),IF(I38&gt;'规则与名单'!$B$2,"是","否"),"未判定"))</x:f>
        <x:v>未判定</x:v>
      </x:c>
      <x:c r="K38" s="2" t="str">
        <x:f>IF(J38="是",IF(ISNUMBER(F38),"测试日GPS","缺失"),IF(ISNUMBER(G38),"非测试日纯氢",IF(AND(H38="是",J38="未判定"),IF(ISNUMBER(F38),"测试名单无纯氢GPS","缺失"),IF(ISNUMBER(E38),"非测试日仪表","缺失"))))</x:f>
        <x:v>测试名单无纯氢GPS</x:v>
      </x:c>
      <x:c r="L38" s="7" t="n">
        <x:f>IF(K38="缺失","",IF(K38="非测试日纯氢",G38,IF(K38="非测试日仪表",E38,F38)))</x:f>
        <x:v>0</x:v>
      </x:c>
      <x:c r="M38" s="2" t="n">
        <x:f>IF(K38="缺失",1,0)</x:f>
        <x:v>0</x:v>
      </x:c>
      <x:c r="N38" s="2" t="str">
        <x:v>车辆里程查询_20260901-20260930_1024辆_仪表里程.xlsx / AF349</x:v>
      </x:c>
      <x:c r="O38" s="2" t="str">
        <x:v>车辆里程查询_20260901-20260930_1024辆_GPS里程.xlsx / AF352</x:v>
      </x:c>
      <x:c r="P38" s="2" t="str">
        <x:v>车辆纯氢气里程查询_20260901-20260930_1024辆.xlsx / AF930</x:v>
      </x:c>
    </x:row>
    <x:row r="39" ht="22" customHeight="1">
      <x:c r="A39" s="2" t="n">
        <x:v>3</x:v>
      </x:c>
      <x:c r="B39" s="2" t="str">
        <x:v>粤A01209F</x:v>
      </x:c>
      <x:c r="C39" s="2" t="str">
        <x:v>赵伟军</x:v>
      </x:c>
      <x:c r="D39" s="8" t="d">
        <x:v>2026-09-29T00:00:00.000Z</x:v>
      </x:c>
      <x:c r="E39" s="7" t="n">
        <x:v>17.5</x:v>
      </x:c>
      <x:c r="F39" s="7" t="n">
        <x:v>16.7</x:v>
      </x:c>
      <x:c r="G39" s="7" t="n">
        <x:v>3.3</x:v>
      </x:c>
      <x:c r="H39" s="2" t="str">
        <x:v>是</x:v>
      </x:c>
      <x:c r="I39" s="7" t="n">
        <x:f>IF(AND(ISNUMBER(E39),ISNUMBER(F39)),E39-F39,"")</x:f>
        <x:v>0.8000000000000007</x:v>
      </x:c>
      <x:c r="J39" s="2" t="str">
        <x:f>IF(H39="否","不适用",IF(AND(ISNUMBER(E39),ISNUMBER(F39)),IF(I39&gt;'规则与名单'!$B$2,"是","否"),"未判定"))</x:f>
        <x:v>否</x:v>
      </x:c>
      <x:c r="K39" s="2" t="str">
        <x:f>IF(J39="是",IF(ISNUMBER(F39),"测试日GPS","缺失"),IF(ISNUMBER(G39),"非测试日纯氢",IF(AND(H39="是",J39="未判定"),IF(ISNUMBER(F39),"测试名单无纯氢GPS","缺失"),IF(ISNUMBER(E39),"非测试日仪表","缺失"))))</x:f>
        <x:v>非测试日纯氢</x:v>
      </x:c>
      <x:c r="L39" s="7" t="n">
        <x:f>IF(K39="缺失","",IF(K39="非测试日纯氢",G39,IF(K39="非测试日仪表",E39,F39)))</x:f>
        <x:v>3.3</x:v>
      </x:c>
      <x:c r="M39" s="2" t="n">
        <x:f>IF(K39="缺失",1,0)</x:f>
        <x:v>0</x:v>
      </x:c>
      <x:c r="N39" s="2" t="str">
        <x:v>车辆里程查询_20260901-20260930_1024辆_仪表里程.xlsx / AG349</x:v>
      </x:c>
      <x:c r="O39" s="2" t="str">
        <x:v>车辆里程查询_20260901-20260930_1024辆_GPS里程.xlsx / AG352</x:v>
      </x:c>
      <x:c r="P39" s="2" t="str">
        <x:v>车辆纯氢气里程查询_20260901-20260930_1024辆.xlsx / AG930</x:v>
      </x:c>
    </x:row>
    <x:row r="40" ht="22" customHeight="1">
      <x:c r="A40" s="2" t="n">
        <x:v>3</x:v>
      </x:c>
      <x:c r="B40" s="2" t="str">
        <x:v>粤A01209F</x:v>
      </x:c>
      <x:c r="C40" s="2" t="str">
        <x:v>赵伟军</x:v>
      </x:c>
      <x:c r="D40" s="8" t="d">
        <x:v>2026-09-30T00:00:00.000Z</x:v>
      </x:c>
      <x:c r="E40" s="7" t="n">
        <x:v>197.1</x:v>
      </x:c>
      <x:c r="F40" s="7" t="n">
        <x:v>186.3</x:v>
      </x:c>
      <x:c r="G40" s="7" t="n">
        <x:v>150.4</x:v>
      </x:c>
      <x:c r="H40" s="2" t="str">
        <x:v>是</x:v>
      </x:c>
      <x:c r="I40" s="7" t="n">
        <x:f>IF(AND(ISNUMBER(E40),ISNUMBER(F40)),E40-F40,"")</x:f>
        <x:v>10.799999999999983</x:v>
      </x:c>
      <x:c r="J40" s="2" t="str">
        <x:f>IF(H40="否","不适用",IF(AND(ISNUMBER(E40),ISNUMBER(F40)),IF(I40&gt;'规则与名单'!$B$2,"是","否"),"未判定"))</x:f>
        <x:v>否</x:v>
      </x:c>
      <x:c r="K40" s="2" t="str">
        <x:f>IF(J40="是",IF(ISNUMBER(F40),"测试日GPS","缺失"),IF(ISNUMBER(G40),"非测试日纯氢",IF(AND(H40="是",J40="未判定"),IF(ISNUMBER(F40),"测试名单无纯氢GPS","缺失"),IF(ISNUMBER(E40),"非测试日仪表","缺失"))))</x:f>
        <x:v>非测试日纯氢</x:v>
      </x:c>
      <x:c r="L40" s="7" t="n">
        <x:f>IF(K40="缺失","",IF(K40="非测试日纯氢",G40,IF(K40="非测试日仪表",E40,F40)))</x:f>
        <x:v>150.4</x:v>
      </x:c>
      <x:c r="M40" s="2" t="n">
        <x:f>IF(K40="缺失",1,0)</x:f>
        <x:v>0</x:v>
      </x:c>
      <x:c r="N40" s="2" t="str">
        <x:v>车辆里程查询_20260901-20260930_1024辆_仪表里程.xlsx / AH349</x:v>
      </x:c>
      <x:c r="O40" s="2" t="str">
        <x:v>车辆里程查询_20260901-20260930_1024辆_GPS里程.xlsx / AH352</x:v>
      </x:c>
      <x:c r="P40" s="2" t="str">
        <x:v>车辆纯氢气里程查询_20260901-20260930_1024辆.xlsx / AH930</x:v>
      </x:c>
    </x:row>
    <x:row r="41" ht="22" customHeight="1">
      <x:c r="A41" s="2" t="n">
        <x:v>4</x:v>
      </x:c>
      <x:c r="B41" s="2" t="str">
        <x:v>粤A01939F</x:v>
      </x:c>
      <x:c r="C41" s="2" t="str">
        <x:v>赵伟军</x:v>
      </x:c>
      <x:c r="D41" s="8" t="d">
        <x:v>2026-09-01T00:00:00.000Z</x:v>
      </x:c>
      <x:c r="E41" s="7" t="n">
        <x:v>57.6</x:v>
      </x:c>
      <x:c r="F41" s="7" t="n">
        <x:v>54.8</x:v>
      </x:c>
      <x:c r="G41" s="7" t="n">
        <x:v>4.5</x:v>
      </x:c>
      <x:c r="H41" s="2" t="str">
        <x:v>否</x:v>
      </x:c>
      <x:c r="I41" s="7" t="n">
        <x:f>IF(AND(ISNUMBER(E41),ISNUMBER(F41)),E41-F41,"")</x:f>
        <x:v>2.8000000000000043</x:v>
      </x:c>
      <x:c r="J41" s="2" t="str">
        <x:f>IF(H41="否","不适用",IF(AND(ISNUMBER(E41),ISNUMBER(F41)),IF(I41&gt;'规则与名单'!$B$2,"是","否"),"未判定"))</x:f>
        <x:v>不适用</x:v>
      </x:c>
      <x:c r="K41" s="2" t="str">
        <x:f>IF(J41="是",IF(ISNUMBER(F41),"测试日GPS","缺失"),IF(ISNUMBER(G41),"非测试日纯氢",IF(AND(H41="是",J41="未判定"),IF(ISNUMBER(F41),"测试名单无纯氢GPS","缺失"),IF(ISNUMBER(E41),"非测试日仪表","缺失"))))</x:f>
        <x:v>非测试日纯氢</x:v>
      </x:c>
      <x:c r="L41" s="7" t="n">
        <x:f>IF(K41="缺失","",IF(K41="非测试日纯氢",G41,IF(K41="非测试日仪表",E41,F41)))</x:f>
        <x:v>4.5</x:v>
      </x:c>
      <x:c r="M41" s="2" t="n">
        <x:f>IF(K41="缺失",1,0)</x:f>
        <x:v>0</x:v>
      </x:c>
      <x:c r="N41" s="2" t="str">
        <x:v>车辆里程查询_20260901-20260930_1024辆_仪表里程.xlsx / E366</x:v>
      </x:c>
      <x:c r="O41" s="2" t="str">
        <x:v>车辆里程查询_20260901-20260930_1024辆_GPS里程.xlsx / E368</x:v>
      </x:c>
      <x:c r="P41" s="2" t="str">
        <x:v>车辆纯氢气里程查询_20260901-20260930_1024辆.xlsx / E903</x:v>
      </x:c>
    </x:row>
    <x:row r="42" ht="22" customHeight="1">
      <x:c r="A42" s="2" t="n">
        <x:v>4</x:v>
      </x:c>
      <x:c r="B42" s="2" t="str">
        <x:v>粤A01939F</x:v>
      </x:c>
      <x:c r="C42" s="2" t="str">
        <x:v>赵伟军</x:v>
      </x:c>
      <x:c r="D42" s="8" t="d">
        <x:v>2026-09-02T00:00:00.000Z</x:v>
      </x:c>
      <x:c r="E42" s="7" t="n">
        <x:v>57.2</x:v>
      </x:c>
      <x:c r="F42" s="7" t="n">
        <x:v>54.4</x:v>
      </x:c>
      <x:c r="G42" s="7" t="n">
        <x:v>8.4</x:v>
      </x:c>
      <x:c r="H42" s="2" t="str">
        <x:v>否</x:v>
      </x:c>
      <x:c r="I42" s="7" t="n">
        <x:f>IF(AND(ISNUMBER(E42),ISNUMBER(F42)),E42-F42,"")</x:f>
        <x:v>2.8000000000000043</x:v>
      </x:c>
      <x:c r="J42" s="2" t="str">
        <x:f>IF(H42="否","不适用",IF(AND(ISNUMBER(E42),ISNUMBER(F42)),IF(I42&gt;'规则与名单'!$B$2,"是","否"),"未判定"))</x:f>
        <x:v>不适用</x:v>
      </x:c>
      <x:c r="K42" s="2" t="str">
        <x:f>IF(J42="是",IF(ISNUMBER(F42),"测试日GPS","缺失"),IF(ISNUMBER(G42),"非测试日纯氢",IF(AND(H42="是",J42="未判定"),IF(ISNUMBER(F42),"测试名单无纯氢GPS","缺失"),IF(ISNUMBER(E42),"非测试日仪表","缺失"))))</x:f>
        <x:v>非测试日纯氢</x:v>
      </x:c>
      <x:c r="L42" s="7" t="n">
        <x:f>IF(K42="缺失","",IF(K42="非测试日纯氢",G42,IF(K42="非测试日仪表",E42,F42)))</x:f>
        <x:v>8.4</x:v>
      </x:c>
      <x:c r="M42" s="2" t="n">
        <x:f>IF(K42="缺失",1,0)</x:f>
        <x:v>0</x:v>
      </x:c>
      <x:c r="N42" s="2" t="str">
        <x:v>车辆里程查询_20260901-20260930_1024辆_仪表里程.xlsx / F366</x:v>
      </x:c>
      <x:c r="O42" s="2" t="str">
        <x:v>车辆里程查询_20260901-20260930_1024辆_GPS里程.xlsx / F368</x:v>
      </x:c>
      <x:c r="P42" s="2" t="str">
        <x:v>车辆纯氢气里程查询_20260901-20260930_1024辆.xlsx / F903</x:v>
      </x:c>
    </x:row>
    <x:row r="43" ht="22" customHeight="1">
      <x:c r="A43" s="2" t="n">
        <x:v>4</x:v>
      </x:c>
      <x:c r="B43" s="2" t="str">
        <x:v>粤A01939F</x:v>
      </x:c>
      <x:c r="C43" s="2" t="str">
        <x:v>赵伟军</x:v>
      </x:c>
      <x:c r="D43" s="8" t="d">
        <x:v>2026-09-03T00:00:00.000Z</x:v>
      </x:c>
      <x:c r="E43" s="7" t="n">
        <x:v>57.3</x:v>
      </x:c>
      <x:c r="F43" s="7" t="n">
        <x:v>54.6</x:v>
      </x:c>
      <x:c r="G43" s="7" t="n">
        <x:v>44.6</x:v>
      </x:c>
      <x:c r="H43" s="2" t="str">
        <x:v>否</x:v>
      </x:c>
      <x:c r="I43" s="7" t="n">
        <x:f>IF(AND(ISNUMBER(E43),ISNUMBER(F43)),E43-F43,"")</x:f>
        <x:v>2.6999999999999957</x:v>
      </x:c>
      <x:c r="J43" s="2" t="str">
        <x:f>IF(H43="否","不适用",IF(AND(ISNUMBER(E43),ISNUMBER(F43)),IF(I43&gt;'规则与名单'!$B$2,"是","否"),"未判定"))</x:f>
        <x:v>不适用</x:v>
      </x:c>
      <x:c r="K43" s="2" t="str">
        <x:f>IF(J43="是",IF(ISNUMBER(F43),"测试日GPS","缺失"),IF(ISNUMBER(G43),"非测试日纯氢",IF(AND(H43="是",J43="未判定"),IF(ISNUMBER(F43),"测试名单无纯氢GPS","缺失"),IF(ISNUMBER(E43),"非测试日仪表","缺失"))))</x:f>
        <x:v>非测试日纯氢</x:v>
      </x:c>
      <x:c r="L43" s="7" t="n">
        <x:f>IF(K43="缺失","",IF(K43="非测试日纯氢",G43,IF(K43="非测试日仪表",E43,F43)))</x:f>
        <x:v>44.6</x:v>
      </x:c>
      <x:c r="M43" s="2" t="n">
        <x:f>IF(K43="缺失",1,0)</x:f>
        <x:v>0</x:v>
      </x:c>
      <x:c r="N43" s="2" t="str">
        <x:v>车辆里程查询_20260901-20260930_1024辆_仪表里程.xlsx / G366</x:v>
      </x:c>
      <x:c r="O43" s="2" t="str">
        <x:v>车辆里程查询_20260901-20260930_1024辆_GPS里程.xlsx / G368</x:v>
      </x:c>
      <x:c r="P43" s="2" t="str">
        <x:v>车辆纯氢气里程查询_20260901-20260930_1024辆.xlsx / G903</x:v>
      </x:c>
    </x:row>
    <x:row r="44" ht="22" customHeight="1">
      <x:c r="A44" s="2" t="n">
        <x:v>4</x:v>
      </x:c>
      <x:c r="B44" s="2" t="str">
        <x:v>粤A01939F</x:v>
      </x:c>
      <x:c r="C44" s="2" t="str">
        <x:v>赵伟军</x:v>
      </x:c>
      <x:c r="D44" s="8" t="d">
        <x:v>2026-09-04T00:00:00.000Z</x:v>
      </x:c>
      <x:c r="E44" s="7" t="n">
        <x:v>180.8</x:v>
      </x:c>
      <x:c r="F44" s="7" t="n">
        <x:v>171.1</x:v>
      </x:c>
      <x:c r="G44" s="7" t="n">
        <x:v>71</x:v>
      </x:c>
      <x:c r="H44" s="2" t="str">
        <x:v>否</x:v>
      </x:c>
      <x:c r="I44" s="7" t="n">
        <x:f>IF(AND(ISNUMBER(E44),ISNUMBER(F44)),E44-F44,"")</x:f>
        <x:v>9.700000000000017</x:v>
      </x:c>
      <x:c r="J44" s="2" t="str">
        <x:f>IF(H44="否","不适用",IF(AND(ISNUMBER(E44),ISNUMBER(F44)),IF(I44&gt;'规则与名单'!$B$2,"是","否"),"未判定"))</x:f>
        <x:v>不适用</x:v>
      </x:c>
      <x:c r="K44" s="2" t="str">
        <x:f>IF(J44="是",IF(ISNUMBER(F44),"测试日GPS","缺失"),IF(ISNUMBER(G44),"非测试日纯氢",IF(AND(H44="是",J44="未判定"),IF(ISNUMBER(F44),"测试名单无纯氢GPS","缺失"),IF(ISNUMBER(E44),"非测试日仪表","缺失"))))</x:f>
        <x:v>非测试日纯氢</x:v>
      </x:c>
      <x:c r="L44" s="7" t="n">
        <x:f>IF(K44="缺失","",IF(K44="非测试日纯氢",G44,IF(K44="非测试日仪表",E44,F44)))</x:f>
        <x:v>71</x:v>
      </x:c>
      <x:c r="M44" s="2" t="n">
        <x:f>IF(K44="缺失",1,0)</x:f>
        <x:v>0</x:v>
      </x:c>
      <x:c r="N44" s="2" t="str">
        <x:v>车辆里程查询_20260901-20260930_1024辆_仪表里程.xlsx / H366</x:v>
      </x:c>
      <x:c r="O44" s="2" t="str">
        <x:v>车辆里程查询_20260901-20260930_1024辆_GPS里程.xlsx / H368</x:v>
      </x:c>
      <x:c r="P44" s="2" t="str">
        <x:v>车辆纯氢气里程查询_20260901-20260930_1024辆.xlsx / H903</x:v>
      </x:c>
    </x:row>
    <x:row r="45" ht="22" customHeight="1">
      <x:c r="A45" s="2" t="n">
        <x:v>4</x:v>
      </x:c>
      <x:c r="B45" s="2" t="str">
        <x:v>粤A01939F</x:v>
      </x:c>
      <x:c r="C45" s="2" t="str">
        <x:v>赵伟军</x:v>
      </x:c>
      <x:c r="D45" s="8" t="d">
        <x:v>2026-09-05T00:00:00.000Z</x:v>
      </x:c>
      <x:c r="E45" s="7" t="n">
        <x:v>10.1</x:v>
      </x:c>
      <x:c r="F45" s="7" t="n">
        <x:v>19</x:v>
      </x:c>
      <x:c r="G45" s="7" t="n">
        <x:v>0.1</x:v>
      </x:c>
      <x:c r="H45" s="2" t="str">
        <x:v>否</x:v>
      </x:c>
      <x:c r="I45" s="7" t="n">
        <x:f>IF(AND(ISNUMBER(E45),ISNUMBER(F45)),E45-F45,"")</x:f>
        <x:v>-8.9</x:v>
      </x:c>
      <x:c r="J45" s="2" t="str">
        <x:f>IF(H45="否","不适用",IF(AND(ISNUMBER(E45),ISNUMBER(F45)),IF(I45&gt;'规则与名单'!$B$2,"是","否"),"未判定"))</x:f>
        <x:v>不适用</x:v>
      </x:c>
      <x:c r="K45" s="2" t="str">
        <x:f>IF(J45="是",IF(ISNUMBER(F45),"测试日GPS","缺失"),IF(ISNUMBER(G45),"非测试日纯氢",IF(AND(H45="是",J45="未判定"),IF(ISNUMBER(F45),"测试名单无纯氢GPS","缺失"),IF(ISNUMBER(E45),"非测试日仪表","缺失"))))</x:f>
        <x:v>非测试日纯氢</x:v>
      </x:c>
      <x:c r="L45" s="7" t="n">
        <x:f>IF(K45="缺失","",IF(K45="非测试日纯氢",G45,IF(K45="非测试日仪表",E45,F45)))</x:f>
        <x:v>0.1</x:v>
      </x:c>
      <x:c r="M45" s="2" t="n">
        <x:f>IF(K45="缺失",1,0)</x:f>
        <x:v>0</x:v>
      </x:c>
      <x:c r="N45" s="2" t="str">
        <x:v>车辆里程查询_20260901-20260930_1024辆_仪表里程.xlsx / I366</x:v>
      </x:c>
      <x:c r="O45" s="2" t="str">
        <x:v>车辆里程查询_20260901-20260930_1024辆_GPS里程.xlsx / I368</x:v>
      </x:c>
      <x:c r="P45" s="2" t="str">
        <x:v>车辆纯氢气里程查询_20260901-20260930_1024辆.xlsx / I903</x:v>
      </x:c>
    </x:row>
    <x:row r="46" ht="22" customHeight="1">
      <x:c r="A46" s="2" t="n">
        <x:v>4</x:v>
      </x:c>
      <x:c r="B46" s="2" t="str">
        <x:v>粤A01939F</x:v>
      </x:c>
      <x:c r="C46" s="2" t="str">
        <x:v>赵伟军</x:v>
      </x:c>
      <x:c r="D46" s="8" t="d">
        <x:v>2026-09-06T00:00:00.000Z</x:v>
      </x:c>
      <x:c r="E46" s="7" t="n">
        <x:v>30.5</x:v>
      </x:c>
      <x:c r="F46" s="7" t="n">
        <x:v>19.9</x:v>
      </x:c>
      <x:c r="G46" s="7" t="n">
        <x:v>0.2</x:v>
      </x:c>
      <x:c r="H46" s="2" t="str">
        <x:v>否</x:v>
      </x:c>
      <x:c r="I46" s="7" t="n">
        <x:f>IF(AND(ISNUMBER(E46),ISNUMBER(F46)),E46-F46,"")</x:f>
        <x:v>10.600000000000001</x:v>
      </x:c>
      <x:c r="J46" s="2" t="str">
        <x:f>IF(H46="否","不适用",IF(AND(ISNUMBER(E46),ISNUMBER(F46)),IF(I46&gt;'规则与名单'!$B$2,"是","否"),"未判定"))</x:f>
        <x:v>不适用</x:v>
      </x:c>
      <x:c r="K46" s="2" t="str">
        <x:f>IF(J46="是",IF(ISNUMBER(F46),"测试日GPS","缺失"),IF(ISNUMBER(G46),"非测试日纯氢",IF(AND(H46="是",J46="未判定"),IF(ISNUMBER(F46),"测试名单无纯氢GPS","缺失"),IF(ISNUMBER(E46),"非测试日仪表","缺失"))))</x:f>
        <x:v>非测试日纯氢</x:v>
      </x:c>
      <x:c r="L46" s="7" t="n">
        <x:f>IF(K46="缺失","",IF(K46="非测试日纯氢",G46,IF(K46="非测试日仪表",E46,F46)))</x:f>
        <x:v>0.2</x:v>
      </x:c>
      <x:c r="M46" s="2" t="n">
        <x:f>IF(K46="缺失",1,0)</x:f>
        <x:v>0</x:v>
      </x:c>
      <x:c r="N46" s="2" t="str">
        <x:v>车辆里程查询_20260901-20260930_1024辆_仪表里程.xlsx / J366</x:v>
      </x:c>
      <x:c r="O46" s="2" t="str">
        <x:v>车辆里程查询_20260901-20260930_1024辆_GPS里程.xlsx / J368</x:v>
      </x:c>
      <x:c r="P46" s="2" t="str">
        <x:v>车辆纯氢气里程查询_20260901-20260930_1024辆.xlsx / J903</x:v>
      </x:c>
    </x:row>
    <x:row r="47" ht="22" customHeight="1">
      <x:c r="A47" s="2" t="n">
        <x:v>4</x:v>
      </x:c>
      <x:c r="B47" s="2" t="str">
        <x:v>粤A01939F</x:v>
      </x:c>
      <x:c r="C47" s="2" t="str">
        <x:v>赵伟军</x:v>
      </x:c>
      <x:c r="D47" s="8" t="d">
        <x:v>2026-09-07T00:00:00.000Z</x:v>
      </x:c>
      <x:c r="E47" s="7" t="n">
        <x:v>105.9</x:v>
      </x:c>
      <x:c r="F47" s="7" t="n">
        <x:v>100.5</x:v>
      </x:c>
      <x:c r="G47" s="7" t="n">
        <x:v>31.4</x:v>
      </x:c>
      <x:c r="H47" s="2" t="str">
        <x:v>否</x:v>
      </x:c>
      <x:c r="I47" s="7" t="n">
        <x:f>IF(AND(ISNUMBER(E47),ISNUMBER(F47)),E47-F47,"")</x:f>
        <x:v>5.400000000000006</x:v>
      </x:c>
      <x:c r="J47" s="2" t="str">
        <x:f>IF(H47="否","不适用",IF(AND(ISNUMBER(E47),ISNUMBER(F47)),IF(I47&gt;'规则与名单'!$B$2,"是","否"),"未判定"))</x:f>
        <x:v>不适用</x:v>
      </x:c>
      <x:c r="K47" s="2" t="str">
        <x:f>IF(J47="是",IF(ISNUMBER(F47),"测试日GPS","缺失"),IF(ISNUMBER(G47),"非测试日纯氢",IF(AND(H47="是",J47="未判定"),IF(ISNUMBER(F47),"测试名单无纯氢GPS","缺失"),IF(ISNUMBER(E47),"非测试日仪表","缺失"))))</x:f>
        <x:v>非测试日纯氢</x:v>
      </x:c>
      <x:c r="L47" s="7" t="n">
        <x:f>IF(K47="缺失","",IF(K47="非测试日纯氢",G47,IF(K47="非测试日仪表",E47,F47)))</x:f>
        <x:v>31.4</x:v>
      </x:c>
      <x:c r="M47" s="2" t="n">
        <x:f>IF(K47="缺失",1,0)</x:f>
        <x:v>0</x:v>
      </x:c>
      <x:c r="N47" s="2" t="str">
        <x:v>车辆里程查询_20260901-20260930_1024辆_仪表里程.xlsx / K366</x:v>
      </x:c>
      <x:c r="O47" s="2" t="str">
        <x:v>车辆里程查询_20260901-20260930_1024辆_GPS里程.xlsx / K368</x:v>
      </x:c>
      <x:c r="P47" s="2" t="str">
        <x:v>车辆纯氢气里程查询_20260901-20260930_1024辆.xlsx / K903</x:v>
      </x:c>
    </x:row>
    <x:row r="48" ht="22" customHeight="1">
      <x:c r="A48" s="2" t="n">
        <x:v>4</x:v>
      </x:c>
      <x:c r="B48" s="2" t="str">
        <x:v>粤A01939F</x:v>
      </x:c>
      <x:c r="C48" s="2" t="str">
        <x:v>赵伟军</x:v>
      </x:c>
      <x:c r="D48" s="8" t="d">
        <x:v>2026-09-08T00:00:00.000Z</x:v>
      </x:c>
      <x:c r="E48" s="7" t="n">
        <x:v>19</x:v>
      </x:c>
      <x:c r="F48" s="7" t="n">
        <x:v>18.2</x:v>
      </x:c>
      <x:c r="G48" s="7" t="n">
        <x:v>1.3</x:v>
      </x:c>
      <x:c r="H48" s="2" t="str">
        <x:v>否</x:v>
      </x:c>
      <x:c r="I48" s="7" t="n">
        <x:f>IF(AND(ISNUMBER(E48),ISNUMBER(F48)),E48-F48,"")</x:f>
        <x:v>0.8000000000000007</x:v>
      </x:c>
      <x:c r="J48" s="2" t="str">
        <x:f>IF(H48="否","不适用",IF(AND(ISNUMBER(E48),ISNUMBER(F48)),IF(I48&gt;'规则与名单'!$B$2,"是","否"),"未判定"))</x:f>
        <x:v>不适用</x:v>
      </x:c>
      <x:c r="K48" s="2" t="str">
        <x:f>IF(J48="是",IF(ISNUMBER(F48),"测试日GPS","缺失"),IF(ISNUMBER(G48),"非测试日纯氢",IF(AND(H48="是",J48="未判定"),IF(ISNUMBER(F48),"测试名单无纯氢GPS","缺失"),IF(ISNUMBER(E48),"非测试日仪表","缺失"))))</x:f>
        <x:v>非测试日纯氢</x:v>
      </x:c>
      <x:c r="L48" s="7" t="n">
        <x:f>IF(K48="缺失","",IF(K48="非测试日纯氢",G48,IF(K48="非测试日仪表",E48,F48)))</x:f>
        <x:v>1.3</x:v>
      </x:c>
      <x:c r="M48" s="2" t="n">
        <x:f>IF(K48="缺失",1,0)</x:f>
        <x:v>0</x:v>
      </x:c>
      <x:c r="N48" s="2" t="str">
        <x:v>车辆里程查询_20260901-20260930_1024辆_仪表里程.xlsx / L366</x:v>
      </x:c>
      <x:c r="O48" s="2" t="str">
        <x:v>车辆里程查询_20260901-20260930_1024辆_GPS里程.xlsx / L368</x:v>
      </x:c>
      <x:c r="P48" s="2" t="str">
        <x:v>车辆纯氢气里程查询_20260901-20260930_1024辆.xlsx / L903</x:v>
      </x:c>
    </x:row>
    <x:row r="49" ht="22" customHeight="1">
      <x:c r="A49" s="2" t="n">
        <x:v>4</x:v>
      </x:c>
      <x:c r="B49" s="2" t="str">
        <x:v>粤A01939F</x:v>
      </x:c>
      <x:c r="C49" s="2" t="str">
        <x:v>赵伟军</x:v>
      </x:c>
      <x:c r="D49" s="8" t="d">
        <x:v>2026-09-09T00:00:00.000Z</x:v>
      </x:c>
      <x:c r="E49" s="7" t="n">
        <x:v>58.3</x:v>
      </x:c>
      <x:c r="F49" s="7" t="n">
        <x:v>55.2</x:v>
      </x:c>
      <x:c r="G49" s="7" t="n">
        <x:v>2</x:v>
      </x:c>
      <x:c r="H49" s="2" t="str">
        <x:v>否</x:v>
      </x:c>
      <x:c r="I49" s="7" t="n">
        <x:f>IF(AND(ISNUMBER(E49),ISNUMBER(F49)),E49-F49,"")</x:f>
        <x:v>3.0999999999999943</x:v>
      </x:c>
      <x:c r="J49" s="2" t="str">
        <x:f>IF(H49="否","不适用",IF(AND(ISNUMBER(E49),ISNUMBER(F49)),IF(I49&gt;'规则与名单'!$B$2,"是","否"),"未判定"))</x:f>
        <x:v>不适用</x:v>
      </x:c>
      <x:c r="K49" s="2" t="str">
        <x:f>IF(J49="是",IF(ISNUMBER(F49),"测试日GPS","缺失"),IF(ISNUMBER(G49),"非测试日纯氢",IF(AND(H49="是",J49="未判定"),IF(ISNUMBER(F49),"测试名单无纯氢GPS","缺失"),IF(ISNUMBER(E49),"非测试日仪表","缺失"))))</x:f>
        <x:v>非测试日纯氢</x:v>
      </x:c>
      <x:c r="L49" s="7" t="n">
        <x:f>IF(K49="缺失","",IF(K49="非测试日纯氢",G49,IF(K49="非测试日仪表",E49,F49)))</x:f>
        <x:v>2</x:v>
      </x:c>
      <x:c r="M49" s="2" t="n">
        <x:f>IF(K49="缺失",1,0)</x:f>
        <x:v>0</x:v>
      </x:c>
      <x:c r="N49" s="2" t="str">
        <x:v>车辆里程查询_20260901-20260930_1024辆_仪表里程.xlsx / M366</x:v>
      </x:c>
      <x:c r="O49" s="2" t="str">
        <x:v>车辆里程查询_20260901-20260930_1024辆_GPS里程.xlsx / M368</x:v>
      </x:c>
      <x:c r="P49" s="2" t="str">
        <x:v>车辆纯氢气里程查询_20260901-20260930_1024辆.xlsx / M903</x:v>
      </x:c>
    </x:row>
    <x:row r="50" ht="22" customHeight="1">
      <x:c r="A50" s="2" t="n">
        <x:v>4</x:v>
      </x:c>
      <x:c r="B50" s="2" t="str">
        <x:v>粤A01939F</x:v>
      </x:c>
      <x:c r="C50" s="2" t="str">
        <x:v>赵伟军</x:v>
      </x:c>
      <x:c r="D50" s="8" t="d">
        <x:v>2026-09-10T00:00:00.000Z</x:v>
      </x:c>
      <x:c r="E50" s="7" t="n">
        <x:v>87.6</x:v>
      </x:c>
      <x:c r="F50" s="7" t="n">
        <x:v>82.7</x:v>
      </x:c>
      <x:c r="G50" s="7" t="n">
        <x:v>9.9</x:v>
      </x:c>
      <x:c r="H50" s="2" t="str">
        <x:v>否</x:v>
      </x:c>
      <x:c r="I50" s="7" t="n">
        <x:f>IF(AND(ISNUMBER(E50),ISNUMBER(F50)),E50-F50,"")</x:f>
        <x:v>4.8999999999999915</x:v>
      </x:c>
      <x:c r="J50" s="2" t="str">
        <x:f>IF(H50="否","不适用",IF(AND(ISNUMBER(E50),ISNUMBER(F50)),IF(I50&gt;'规则与名单'!$B$2,"是","否"),"未判定"))</x:f>
        <x:v>不适用</x:v>
      </x:c>
      <x:c r="K50" s="2" t="str">
        <x:f>IF(J50="是",IF(ISNUMBER(F50),"测试日GPS","缺失"),IF(ISNUMBER(G50),"非测试日纯氢",IF(AND(H50="是",J50="未判定"),IF(ISNUMBER(F50),"测试名单无纯氢GPS","缺失"),IF(ISNUMBER(E50),"非测试日仪表","缺失"))))</x:f>
        <x:v>非测试日纯氢</x:v>
      </x:c>
      <x:c r="L50" s="7" t="n">
        <x:f>IF(K50="缺失","",IF(K50="非测试日纯氢",G50,IF(K50="非测试日仪表",E50,F50)))</x:f>
        <x:v>9.9</x:v>
      </x:c>
      <x:c r="M50" s="2" t="n">
        <x:f>IF(K50="缺失",1,0)</x:f>
        <x:v>0</x:v>
      </x:c>
      <x:c r="N50" s="2" t="str">
        <x:v>车辆里程查询_20260901-20260930_1024辆_仪表里程.xlsx / N366</x:v>
      </x:c>
      <x:c r="O50" s="2" t="str">
        <x:v>车辆里程查询_20260901-20260930_1024辆_GPS里程.xlsx / N368</x:v>
      </x:c>
      <x:c r="P50" s="2" t="str">
        <x:v>车辆纯氢气里程查询_20260901-20260930_1024辆.xlsx / N903</x:v>
      </x:c>
    </x:row>
    <x:row r="51" ht="22" customHeight="1">
      <x:c r="A51" s="2" t="n">
        <x:v>4</x:v>
      </x:c>
      <x:c r="B51" s="2" t="str">
        <x:v>粤A01939F</x:v>
      </x:c>
      <x:c r="C51" s="2" t="str">
        <x:v>赵伟军</x:v>
      </x:c>
      <x:c r="D51" s="8" t="d">
        <x:v>2026-09-11T00:00:00.000Z</x:v>
      </x:c>
      <x:c r="E51" s="7" t="n">
        <x:v>174.7</x:v>
      </x:c>
      <x:c r="F51" s="7" t="n">
        <x:v>165.7</x:v>
      </x:c>
      <x:c r="G51" s="7" t="n">
        <x:v>110</x:v>
      </x:c>
      <x:c r="H51" s="2" t="str">
        <x:v>否</x:v>
      </x:c>
      <x:c r="I51" s="7" t="n">
        <x:f>IF(AND(ISNUMBER(E51),ISNUMBER(F51)),E51-F51,"")</x:f>
        <x:v>9</x:v>
      </x:c>
      <x:c r="J51" s="2" t="str">
        <x:f>IF(H51="否","不适用",IF(AND(ISNUMBER(E51),ISNUMBER(F51)),IF(I51&gt;'规则与名单'!$B$2,"是","否"),"未判定"))</x:f>
        <x:v>不适用</x:v>
      </x:c>
      <x:c r="K51" s="2" t="str">
        <x:f>IF(J51="是",IF(ISNUMBER(F51),"测试日GPS","缺失"),IF(ISNUMBER(G51),"非测试日纯氢",IF(AND(H51="是",J51="未判定"),IF(ISNUMBER(F51),"测试名单无纯氢GPS","缺失"),IF(ISNUMBER(E51),"非测试日仪表","缺失"))))</x:f>
        <x:v>非测试日纯氢</x:v>
      </x:c>
      <x:c r="L51" s="7" t="n">
        <x:f>IF(K51="缺失","",IF(K51="非测试日纯氢",G51,IF(K51="非测试日仪表",E51,F51)))</x:f>
        <x:v>110</x:v>
      </x:c>
      <x:c r="M51" s="2" t="n">
        <x:f>IF(K51="缺失",1,0)</x:f>
        <x:v>0</x:v>
      </x:c>
      <x:c r="N51" s="2" t="str">
        <x:v>车辆里程查询_20260901-20260930_1024辆_仪表里程.xlsx / O366</x:v>
      </x:c>
      <x:c r="O51" s="2" t="str">
        <x:v>车辆里程查询_20260901-20260930_1024辆_GPS里程.xlsx / O368</x:v>
      </x:c>
      <x:c r="P51" s="2" t="str">
        <x:v>车辆纯氢气里程查询_20260901-20260930_1024辆.xlsx / O903</x:v>
      </x:c>
    </x:row>
    <x:row r="52" ht="22" customHeight="1">
      <x:c r="A52" s="2" t="n">
        <x:v>4</x:v>
      </x:c>
      <x:c r="B52" s="2" t="str">
        <x:v>粤A01939F</x:v>
      </x:c>
      <x:c r="C52" s="2" t="str">
        <x:v>赵伟军</x:v>
      </x:c>
      <x:c r="D52" s="8" t="d">
        <x:v>2026-09-12T00:00:00.000Z</x:v>
      </x:c>
      <x:c r="E52" s="7" t="n">
        <x:v>90.1</x:v>
      </x:c>
      <x:c r="F52" s="7" t="n">
        <x:v>86</x:v>
      </x:c>
      <x:c r="G52" s="7" t="n">
        <x:v>13.7</x:v>
      </x:c>
      <x:c r="H52" s="2" t="str">
        <x:v>否</x:v>
      </x:c>
      <x:c r="I52" s="7" t="n">
        <x:f>IF(AND(ISNUMBER(E52),ISNUMBER(F52)),E52-F52,"")</x:f>
        <x:v>4.099999999999994</x:v>
      </x:c>
      <x:c r="J52" s="2" t="str">
        <x:f>IF(H52="否","不适用",IF(AND(ISNUMBER(E52),ISNUMBER(F52)),IF(I52&gt;'规则与名单'!$B$2,"是","否"),"未判定"))</x:f>
        <x:v>不适用</x:v>
      </x:c>
      <x:c r="K52" s="2" t="str">
        <x:f>IF(J52="是",IF(ISNUMBER(F52),"测试日GPS","缺失"),IF(ISNUMBER(G52),"非测试日纯氢",IF(AND(H52="是",J52="未判定"),IF(ISNUMBER(F52),"测试名单无纯氢GPS","缺失"),IF(ISNUMBER(E52),"非测试日仪表","缺失"))))</x:f>
        <x:v>非测试日纯氢</x:v>
      </x:c>
      <x:c r="L52" s="7" t="n">
        <x:f>IF(K52="缺失","",IF(K52="非测试日纯氢",G52,IF(K52="非测试日仪表",E52,F52)))</x:f>
        <x:v>13.7</x:v>
      </x:c>
      <x:c r="M52" s="2" t="n">
        <x:f>IF(K52="缺失",1,0)</x:f>
        <x:v>0</x:v>
      </x:c>
      <x:c r="N52" s="2" t="str">
        <x:v>车辆里程查询_20260901-20260930_1024辆_仪表里程.xlsx / P366</x:v>
      </x:c>
      <x:c r="O52" s="2" t="str">
        <x:v>车辆里程查询_20260901-20260930_1024辆_GPS里程.xlsx / P368</x:v>
      </x:c>
      <x:c r="P52" s="2" t="str">
        <x:v>车辆纯氢气里程查询_20260901-20260930_1024辆.xlsx / P903</x:v>
      </x:c>
    </x:row>
    <x:row r="53" ht="22" customHeight="1">
      <x:c r="A53" s="2" t="n">
        <x:v>4</x:v>
      </x:c>
      <x:c r="B53" s="2" t="str">
        <x:v>粤A01939F</x:v>
      </x:c>
      <x:c r="C53" s="2" t="str">
        <x:v>赵伟军</x:v>
      </x:c>
      <x:c r="D53" s="8" t="d">
        <x:v>2026-09-13T00:00:00.000Z</x:v>
      </x:c>
      <x:c r="E53" s="7" t="n">
        <x:v>89.9</x:v>
      </x:c>
      <x:c r="F53" s="7" t="n">
        <x:v>85</x:v>
      </x:c>
      <x:c r="G53" s="7" t="n">
        <x:v>20.4</x:v>
      </x:c>
      <x:c r="H53" s="2" t="str">
        <x:v>否</x:v>
      </x:c>
      <x:c r="I53" s="7" t="n">
        <x:f>IF(AND(ISNUMBER(E53),ISNUMBER(F53)),E53-F53,"")</x:f>
        <x:v>4.900000000000006</x:v>
      </x:c>
      <x:c r="J53" s="2" t="str">
        <x:f>IF(H53="否","不适用",IF(AND(ISNUMBER(E53),ISNUMBER(F53)),IF(I53&gt;'规则与名单'!$B$2,"是","否"),"未判定"))</x:f>
        <x:v>不适用</x:v>
      </x:c>
      <x:c r="K53" s="2" t="str">
        <x:f>IF(J53="是",IF(ISNUMBER(F53),"测试日GPS","缺失"),IF(ISNUMBER(G53),"非测试日纯氢",IF(AND(H53="是",J53="未判定"),IF(ISNUMBER(F53),"测试名单无纯氢GPS","缺失"),IF(ISNUMBER(E53),"非测试日仪表","缺失"))))</x:f>
        <x:v>非测试日纯氢</x:v>
      </x:c>
      <x:c r="L53" s="7" t="n">
        <x:f>IF(K53="缺失","",IF(K53="非测试日纯氢",G53,IF(K53="非测试日仪表",E53,F53)))</x:f>
        <x:v>20.4</x:v>
      </x:c>
      <x:c r="M53" s="2" t="n">
        <x:f>IF(K53="缺失",1,0)</x:f>
        <x:v>0</x:v>
      </x:c>
      <x:c r="N53" s="2" t="str">
        <x:v>车辆里程查询_20260901-20260930_1024辆_仪表里程.xlsx / Q366</x:v>
      </x:c>
      <x:c r="O53" s="2" t="str">
        <x:v>车辆里程查询_20260901-20260930_1024辆_GPS里程.xlsx / Q368</x:v>
      </x:c>
      <x:c r="P53" s="2" t="str">
        <x:v>车辆纯氢气里程查询_20260901-20260930_1024辆.xlsx / Q903</x:v>
      </x:c>
    </x:row>
    <x:row r="54" ht="22" customHeight="1">
      <x:c r="A54" s="2" t="n">
        <x:v>4</x:v>
      </x:c>
      <x:c r="B54" s="2" t="str">
        <x:v>粤A01939F</x:v>
      </x:c>
      <x:c r="C54" s="2" t="str">
        <x:v>赵伟军</x:v>
      </x:c>
      <x:c r="D54" s="8" t="d">
        <x:v>2026-09-14T00:00:00.000Z</x:v>
      </x:c>
      <x:c r="E54" s="7" t="n">
        <x:v>177.4</x:v>
      </x:c>
      <x:c r="F54" s="7" t="n">
        <x:v>167.6</x:v>
      </x:c>
      <x:c r="G54" s="7" t="n">
        <x:v>41.7</x:v>
      </x:c>
      <x:c r="H54" s="2" t="str">
        <x:v>否</x:v>
      </x:c>
      <x:c r="I54" s="7" t="n">
        <x:f>IF(AND(ISNUMBER(E54),ISNUMBER(F54)),E54-F54,"")</x:f>
        <x:v>9.800000000000011</x:v>
      </x:c>
      <x:c r="J54" s="2" t="str">
        <x:f>IF(H54="否","不适用",IF(AND(ISNUMBER(E54),ISNUMBER(F54)),IF(I54&gt;'规则与名单'!$B$2,"是","否"),"未判定"))</x:f>
        <x:v>不适用</x:v>
      </x:c>
      <x:c r="K54" s="2" t="str">
        <x:f>IF(J54="是",IF(ISNUMBER(F54),"测试日GPS","缺失"),IF(ISNUMBER(G54),"非测试日纯氢",IF(AND(H54="是",J54="未判定"),IF(ISNUMBER(F54),"测试名单无纯氢GPS","缺失"),IF(ISNUMBER(E54),"非测试日仪表","缺失"))))</x:f>
        <x:v>非测试日纯氢</x:v>
      </x:c>
      <x:c r="L54" s="7" t="n">
        <x:f>IF(K54="缺失","",IF(K54="非测试日纯氢",G54,IF(K54="非测试日仪表",E54,F54)))</x:f>
        <x:v>41.7</x:v>
      </x:c>
      <x:c r="M54" s="2" t="n">
        <x:f>IF(K54="缺失",1,0)</x:f>
        <x:v>0</x:v>
      </x:c>
      <x:c r="N54" s="2" t="str">
        <x:v>车辆里程查询_20260901-20260930_1024辆_仪表里程.xlsx / R366</x:v>
      </x:c>
      <x:c r="O54" s="2" t="str">
        <x:v>车辆里程查询_20260901-20260930_1024辆_GPS里程.xlsx / R368</x:v>
      </x:c>
      <x:c r="P54" s="2" t="str">
        <x:v>车辆纯氢气里程查询_20260901-20260930_1024辆.xlsx / R903</x:v>
      </x:c>
    </x:row>
    <x:row r="55" ht="22" customHeight="1">
      <x:c r="A55" s="2" t="n">
        <x:v>4</x:v>
      </x:c>
      <x:c r="B55" s="2" t="str">
        <x:v>粤A01939F</x:v>
      </x:c>
      <x:c r="C55" s="2" t="str">
        <x:v>赵伟军</x:v>
      </x:c>
      <x:c r="D55" s="8" t="d">
        <x:v>2026-09-15T00:00:00.000Z</x:v>
      </x:c>
      <x:c r="E55" s="7" t="n">
        <x:v>173.7</x:v>
      </x:c>
      <x:c r="F55" s="7" t="n">
        <x:v>164.9</x:v>
      </x:c>
      <x:c r="G55" s="7" t="n">
        <x:v>51.4</x:v>
      </x:c>
      <x:c r="H55" s="2" t="str">
        <x:v>否</x:v>
      </x:c>
      <x:c r="I55" s="7" t="n">
        <x:f>IF(AND(ISNUMBER(E55),ISNUMBER(F55)),E55-F55,"")</x:f>
        <x:v>8.799999999999983</x:v>
      </x:c>
      <x:c r="J55" s="2" t="str">
        <x:f>IF(H55="否","不适用",IF(AND(ISNUMBER(E55),ISNUMBER(F55)),IF(I55&gt;'规则与名单'!$B$2,"是","否"),"未判定"))</x:f>
        <x:v>不适用</x:v>
      </x:c>
      <x:c r="K55" s="2" t="str">
        <x:f>IF(J55="是",IF(ISNUMBER(F55),"测试日GPS","缺失"),IF(ISNUMBER(G55),"非测试日纯氢",IF(AND(H55="是",J55="未判定"),IF(ISNUMBER(F55),"测试名单无纯氢GPS","缺失"),IF(ISNUMBER(E55),"非测试日仪表","缺失"))))</x:f>
        <x:v>非测试日纯氢</x:v>
      </x:c>
      <x:c r="L55" s="7" t="n">
        <x:f>IF(K55="缺失","",IF(K55="非测试日纯氢",G55,IF(K55="非测试日仪表",E55,F55)))</x:f>
        <x:v>51.4</x:v>
      </x:c>
      <x:c r="M55" s="2" t="n">
        <x:f>IF(K55="缺失",1,0)</x:f>
        <x:v>0</x:v>
      </x:c>
      <x:c r="N55" s="2" t="str">
        <x:v>车辆里程查询_20260901-20260930_1024辆_仪表里程.xlsx / S366</x:v>
      </x:c>
      <x:c r="O55" s="2" t="str">
        <x:v>车辆里程查询_20260901-20260930_1024辆_GPS里程.xlsx / S368</x:v>
      </x:c>
      <x:c r="P55" s="2" t="str">
        <x:v>车辆纯氢气里程查询_20260901-20260930_1024辆.xlsx / S903</x:v>
      </x:c>
    </x:row>
    <x:row r="56" ht="22" customHeight="1">
      <x:c r="A56" s="2" t="n">
        <x:v>4</x:v>
      </x:c>
      <x:c r="B56" s="2" t="str">
        <x:v>粤A01939F</x:v>
      </x:c>
      <x:c r="C56" s="2" t="str">
        <x:v>赵伟军</x:v>
      </x:c>
      <x:c r="D56" s="8" t="d">
        <x:v>2026-09-16T00:00:00.000Z</x:v>
      </x:c>
      <x:c r="E56" s="7" t="n">
        <x:v>186.4</x:v>
      </x:c>
      <x:c r="F56" s="7" t="n">
        <x:v>176.4</x:v>
      </x:c>
      <x:c r="G56" s="7" t="n">
        <x:v>83.4</x:v>
      </x:c>
      <x:c r="H56" s="2" t="str">
        <x:v>否</x:v>
      </x:c>
      <x:c r="I56" s="7" t="n">
        <x:f>IF(AND(ISNUMBER(E56),ISNUMBER(F56)),E56-F56,"")</x:f>
        <x:v>10</x:v>
      </x:c>
      <x:c r="J56" s="2" t="str">
        <x:f>IF(H56="否","不适用",IF(AND(ISNUMBER(E56),ISNUMBER(F56)),IF(I56&gt;'规则与名单'!$B$2,"是","否"),"未判定"))</x:f>
        <x:v>不适用</x:v>
      </x:c>
      <x:c r="K56" s="2" t="str">
        <x:f>IF(J56="是",IF(ISNUMBER(F56),"测试日GPS","缺失"),IF(ISNUMBER(G56),"非测试日纯氢",IF(AND(H56="是",J56="未判定"),IF(ISNUMBER(F56),"测试名单无纯氢GPS","缺失"),IF(ISNUMBER(E56),"非测试日仪表","缺失"))))</x:f>
        <x:v>非测试日纯氢</x:v>
      </x:c>
      <x:c r="L56" s="7" t="n">
        <x:f>IF(K56="缺失","",IF(K56="非测试日纯氢",G56,IF(K56="非测试日仪表",E56,F56)))</x:f>
        <x:v>83.4</x:v>
      </x:c>
      <x:c r="M56" s="2" t="n">
        <x:f>IF(K56="缺失",1,0)</x:f>
        <x:v>0</x:v>
      </x:c>
      <x:c r="N56" s="2" t="str">
        <x:v>车辆里程查询_20260901-20260930_1024辆_仪表里程.xlsx / T366</x:v>
      </x:c>
      <x:c r="O56" s="2" t="str">
        <x:v>车辆里程查询_20260901-20260930_1024辆_GPS里程.xlsx / T368</x:v>
      </x:c>
      <x:c r="P56" s="2" t="str">
        <x:v>车辆纯氢气里程查询_20260901-20260930_1024辆.xlsx / T903</x:v>
      </x:c>
    </x:row>
    <x:row r="57" ht="22" customHeight="1">
      <x:c r="A57" s="2" t="n">
        <x:v>4</x:v>
      </x:c>
      <x:c r="B57" s="2" t="str">
        <x:v>粤A01939F</x:v>
      </x:c>
      <x:c r="C57" s="2" t="str">
        <x:v>赵伟军</x:v>
      </x:c>
      <x:c r="D57" s="8" t="d">
        <x:v>2026-09-17T00:00:00.000Z</x:v>
      </x:c>
      <x:c r="E57" s="7" t="n">
        <x:v>52.5</x:v>
      </x:c>
      <x:c r="F57" s="7" t="n">
        <x:v>49.5</x:v>
      </x:c>
      <x:c r="G57" s="7" t="n">
        <x:v>4</x:v>
      </x:c>
      <x:c r="H57" s="2" t="str">
        <x:v>否</x:v>
      </x:c>
      <x:c r="I57" s="7" t="n">
        <x:f>IF(AND(ISNUMBER(E57),ISNUMBER(F57)),E57-F57,"")</x:f>
        <x:v>3</x:v>
      </x:c>
      <x:c r="J57" s="2" t="str">
        <x:f>IF(H57="否","不适用",IF(AND(ISNUMBER(E57),ISNUMBER(F57)),IF(I57&gt;'规则与名单'!$B$2,"是","否"),"未判定"))</x:f>
        <x:v>不适用</x:v>
      </x:c>
      <x:c r="K57" s="2" t="str">
        <x:f>IF(J57="是",IF(ISNUMBER(F57),"测试日GPS","缺失"),IF(ISNUMBER(G57),"非测试日纯氢",IF(AND(H57="是",J57="未判定"),IF(ISNUMBER(F57),"测试名单无纯氢GPS","缺失"),IF(ISNUMBER(E57),"非测试日仪表","缺失"))))</x:f>
        <x:v>非测试日纯氢</x:v>
      </x:c>
      <x:c r="L57" s="7" t="n">
        <x:f>IF(K57="缺失","",IF(K57="非测试日纯氢",G57,IF(K57="非测试日仪表",E57,F57)))</x:f>
        <x:v>4</x:v>
      </x:c>
      <x:c r="M57" s="2" t="n">
        <x:f>IF(K57="缺失",1,0)</x:f>
        <x:v>0</x:v>
      </x:c>
      <x:c r="N57" s="2" t="str">
        <x:v>车辆里程查询_20260901-20260930_1024辆_仪表里程.xlsx / U366</x:v>
      </x:c>
      <x:c r="O57" s="2" t="str">
        <x:v>车辆里程查询_20260901-20260930_1024辆_GPS里程.xlsx / U368</x:v>
      </x:c>
      <x:c r="P57" s="2" t="str">
        <x:v>车辆纯氢气里程查询_20260901-20260930_1024辆.xlsx / U903</x:v>
      </x:c>
    </x:row>
    <x:row r="58" ht="22" customHeight="1">
      <x:c r="A58" s="2" t="n">
        <x:v>4</x:v>
      </x:c>
      <x:c r="B58" s="2" t="str">
        <x:v>粤A01939F</x:v>
      </x:c>
      <x:c r="C58" s="2" t="str">
        <x:v>赵伟军</x:v>
      </x:c>
      <x:c r="D58" s="8" t="d">
        <x:v>2026-09-18T00:00:00.000Z</x:v>
      </x:c>
      <x:c r="E58" s="7" t="n">
        <x:v>100.4</x:v>
      </x:c>
      <x:c r="F58" s="7" t="n">
        <x:v>95.3</x:v>
      </x:c>
      <x:c r="G58" s="7" t="n">
        <x:v>40.2</x:v>
      </x:c>
      <x:c r="H58" s="2" t="str">
        <x:v>否</x:v>
      </x:c>
      <x:c r="I58" s="7" t="n">
        <x:f>IF(AND(ISNUMBER(E58),ISNUMBER(F58)),E58-F58,"")</x:f>
        <x:v>5.1000000000000085</x:v>
      </x:c>
      <x:c r="J58" s="2" t="str">
        <x:f>IF(H58="否","不适用",IF(AND(ISNUMBER(E58),ISNUMBER(F58)),IF(I58&gt;'规则与名单'!$B$2,"是","否"),"未判定"))</x:f>
        <x:v>不适用</x:v>
      </x:c>
      <x:c r="K58" s="2" t="str">
        <x:f>IF(J58="是",IF(ISNUMBER(F58),"测试日GPS","缺失"),IF(ISNUMBER(G58),"非测试日纯氢",IF(AND(H58="是",J58="未判定"),IF(ISNUMBER(F58),"测试名单无纯氢GPS","缺失"),IF(ISNUMBER(E58),"非测试日仪表","缺失"))))</x:f>
        <x:v>非测试日纯氢</x:v>
      </x:c>
      <x:c r="L58" s="7" t="n">
        <x:f>IF(K58="缺失","",IF(K58="非测试日纯氢",G58,IF(K58="非测试日仪表",E58,F58)))</x:f>
        <x:v>40.2</x:v>
      </x:c>
      <x:c r="M58" s="2" t="n">
        <x:f>IF(K58="缺失",1,0)</x:f>
        <x:v>0</x:v>
      </x:c>
      <x:c r="N58" s="2" t="str">
        <x:v>车辆里程查询_20260901-20260930_1024辆_仪表里程.xlsx / V366</x:v>
      </x:c>
      <x:c r="O58" s="2" t="str">
        <x:v>车辆里程查询_20260901-20260930_1024辆_GPS里程.xlsx / V368</x:v>
      </x:c>
      <x:c r="P58" s="2" t="str">
        <x:v>车辆纯氢气里程查询_20260901-20260930_1024辆.xlsx / V903</x:v>
      </x:c>
    </x:row>
    <x:row r="59" ht="22" customHeight="1">
      <x:c r="A59" s="2" t="n">
        <x:v>4</x:v>
      </x:c>
      <x:c r="B59" s="2" t="str">
        <x:v>粤A01939F</x:v>
      </x:c>
      <x:c r="C59" s="2" t="str">
        <x:v>赵伟军</x:v>
      </x:c>
      <x:c r="D59" s="8" t="d">
        <x:v>2026-09-19T00:00:00.000Z</x:v>
      </x:c>
      <x:c r="E59" s="7" t="n">
        <x:v>54.1</x:v>
      </x:c>
      <x:c r="F59" s="7" t="n">
        <x:v>51.2</x:v>
      </x:c>
      <x:c r="G59" s="7" t="n">
        <x:v>1.8</x:v>
      </x:c>
      <x:c r="H59" s="2" t="str">
        <x:v>否</x:v>
      </x:c>
      <x:c r="I59" s="7" t="n">
        <x:f>IF(AND(ISNUMBER(E59),ISNUMBER(F59)),E59-F59,"")</x:f>
        <x:v>2.8999999999999986</x:v>
      </x:c>
      <x:c r="J59" s="2" t="str">
        <x:f>IF(H59="否","不适用",IF(AND(ISNUMBER(E59),ISNUMBER(F59)),IF(I59&gt;'规则与名单'!$B$2,"是","否"),"未判定"))</x:f>
        <x:v>不适用</x:v>
      </x:c>
      <x:c r="K59" s="2" t="str">
        <x:f>IF(J59="是",IF(ISNUMBER(F59),"测试日GPS","缺失"),IF(ISNUMBER(G59),"非测试日纯氢",IF(AND(H59="是",J59="未判定"),IF(ISNUMBER(F59),"测试名单无纯氢GPS","缺失"),IF(ISNUMBER(E59),"非测试日仪表","缺失"))))</x:f>
        <x:v>非测试日纯氢</x:v>
      </x:c>
      <x:c r="L59" s="7" t="n">
        <x:f>IF(K59="缺失","",IF(K59="非测试日纯氢",G59,IF(K59="非测试日仪表",E59,F59)))</x:f>
        <x:v>1.8</x:v>
      </x:c>
      <x:c r="M59" s="2" t="n">
        <x:f>IF(K59="缺失",1,0)</x:f>
        <x:v>0</x:v>
      </x:c>
      <x:c r="N59" s="2" t="str">
        <x:v>车辆里程查询_20260901-20260930_1024辆_仪表里程.xlsx / W366</x:v>
      </x:c>
      <x:c r="O59" s="2" t="str">
        <x:v>车辆里程查询_20260901-20260930_1024辆_GPS里程.xlsx / W368</x:v>
      </x:c>
      <x:c r="P59" s="2" t="str">
        <x:v>车辆纯氢气里程查询_20260901-20260930_1024辆.xlsx / W903</x:v>
      </x:c>
    </x:row>
    <x:row r="60" ht="22" customHeight="1">
      <x:c r="A60" s="2" t="n">
        <x:v>4</x:v>
      </x:c>
      <x:c r="B60" s="2" t="str">
        <x:v>粤A01939F</x:v>
      </x:c>
      <x:c r="C60" s="2" t="str">
        <x:v>赵伟军</x:v>
      </x:c>
      <x:c r="D60" s="8" t="d">
        <x:v>2026-09-20T00:00:00.000Z</x:v>
      </x:c>
      <x:c r="E60" s="7" t="n">
        <x:v>70.8</x:v>
      </x:c>
      <x:c r="F60" s="7" t="n">
        <x:v>67.5</x:v>
      </x:c>
      <x:c r="G60" s="7" t="n">
        <x:v>14.4</x:v>
      </x:c>
      <x:c r="H60" s="2" t="str">
        <x:v>否</x:v>
      </x:c>
      <x:c r="I60" s="7" t="n">
        <x:f>IF(AND(ISNUMBER(E60),ISNUMBER(F60)),E60-F60,"")</x:f>
        <x:v>3.299999999999997</x:v>
      </x:c>
      <x:c r="J60" s="2" t="str">
        <x:f>IF(H60="否","不适用",IF(AND(ISNUMBER(E60),ISNUMBER(F60)),IF(I60&gt;'规则与名单'!$B$2,"是","否"),"未判定"))</x:f>
        <x:v>不适用</x:v>
      </x:c>
      <x:c r="K60" s="2" t="str">
        <x:f>IF(J60="是",IF(ISNUMBER(F60),"测试日GPS","缺失"),IF(ISNUMBER(G60),"非测试日纯氢",IF(AND(H60="是",J60="未判定"),IF(ISNUMBER(F60),"测试名单无纯氢GPS","缺失"),IF(ISNUMBER(E60),"非测试日仪表","缺失"))))</x:f>
        <x:v>非测试日纯氢</x:v>
      </x:c>
      <x:c r="L60" s="7" t="n">
        <x:f>IF(K60="缺失","",IF(K60="非测试日纯氢",G60,IF(K60="非测试日仪表",E60,F60)))</x:f>
        <x:v>14.4</x:v>
      </x:c>
      <x:c r="M60" s="2" t="n">
        <x:f>IF(K60="缺失",1,0)</x:f>
        <x:v>0</x:v>
      </x:c>
      <x:c r="N60" s="2" t="str">
        <x:v>车辆里程查询_20260901-20260930_1024辆_仪表里程.xlsx / X366</x:v>
      </x:c>
      <x:c r="O60" s="2" t="str">
        <x:v>车辆里程查询_20260901-20260930_1024辆_GPS里程.xlsx / X368</x:v>
      </x:c>
      <x:c r="P60" s="2" t="str">
        <x:v>车辆纯氢气里程查询_20260901-20260930_1024辆.xlsx / X903</x:v>
      </x:c>
    </x:row>
    <x:row r="61" ht="22" customHeight="1">
      <x:c r="A61" s="2" t="n">
        <x:v>4</x:v>
      </x:c>
      <x:c r="B61" s="2" t="str">
        <x:v>粤A01939F</x:v>
      </x:c>
      <x:c r="C61" s="2" t="str">
        <x:v>赵伟军</x:v>
      </x:c>
      <x:c r="D61" s="8" t="d">
        <x:v>2026-09-21T00:00:00.000Z</x:v>
      </x:c>
      <x:c r="E61" s="7" t="n">
        <x:v>39.2</x:v>
      </x:c>
      <x:c r="F61" s="7" t="n">
        <x:v>37.1</x:v>
      </x:c>
      <x:c r="G61" s="7" t="n">
        <x:v>1.3</x:v>
      </x:c>
      <x:c r="H61" s="2" t="str">
        <x:v>否</x:v>
      </x:c>
      <x:c r="I61" s="7" t="n">
        <x:f>IF(AND(ISNUMBER(E61),ISNUMBER(F61)),E61-F61,"")</x:f>
        <x:v>2.1000000000000014</x:v>
      </x:c>
      <x:c r="J61" s="2" t="str">
        <x:f>IF(H61="否","不适用",IF(AND(ISNUMBER(E61),ISNUMBER(F61)),IF(I61&gt;'规则与名单'!$B$2,"是","否"),"未判定"))</x:f>
        <x:v>不适用</x:v>
      </x:c>
      <x:c r="K61" s="2" t="str">
        <x:f>IF(J61="是",IF(ISNUMBER(F61),"测试日GPS","缺失"),IF(ISNUMBER(G61),"非测试日纯氢",IF(AND(H61="是",J61="未判定"),IF(ISNUMBER(F61),"测试名单无纯氢GPS","缺失"),IF(ISNUMBER(E61),"非测试日仪表","缺失"))))</x:f>
        <x:v>非测试日纯氢</x:v>
      </x:c>
      <x:c r="L61" s="7" t="n">
        <x:f>IF(K61="缺失","",IF(K61="非测试日纯氢",G61,IF(K61="非测试日仪表",E61,F61)))</x:f>
        <x:v>1.3</x:v>
      </x:c>
      <x:c r="M61" s="2" t="n">
        <x:f>IF(K61="缺失",1,0)</x:f>
        <x:v>0</x:v>
      </x:c>
      <x:c r="N61" s="2" t="str">
        <x:v>车辆里程查询_20260901-20260930_1024辆_仪表里程.xlsx / Y366</x:v>
      </x:c>
      <x:c r="O61" s="2" t="str">
        <x:v>车辆里程查询_20260901-20260930_1024辆_GPS里程.xlsx / Y368</x:v>
      </x:c>
      <x:c r="P61" s="2" t="str">
        <x:v>车辆纯氢气里程查询_20260901-20260930_1024辆.xlsx / Y903</x:v>
      </x:c>
    </x:row>
    <x:row r="62" ht="22" customHeight="1">
      <x:c r="A62" s="2" t="n">
        <x:v>4</x:v>
      </x:c>
      <x:c r="B62" s="2" t="str">
        <x:v>粤A01939F</x:v>
      </x:c>
      <x:c r="C62" s="2" t="str">
        <x:v>赵伟军</x:v>
      </x:c>
      <x:c r="D62" s="8" t="d">
        <x:v>2026-09-22T00:00:00.000Z</x:v>
      </x:c>
      <x:c r="E62" s="7" t="n">
        <x:v>50.4</x:v>
      </x:c>
      <x:c r="F62" s="7" t="n">
        <x:v>47.7</x:v>
      </x:c>
      <x:c r="G62" s="7" t="n">
        <x:v>2.2</x:v>
      </x:c>
      <x:c r="H62" s="2" t="str">
        <x:v>否</x:v>
      </x:c>
      <x:c r="I62" s="7" t="n">
        <x:f>IF(AND(ISNUMBER(E62),ISNUMBER(F62)),E62-F62,"")</x:f>
        <x:v>2.6999999999999957</x:v>
      </x:c>
      <x:c r="J62" s="2" t="str">
        <x:f>IF(H62="否","不适用",IF(AND(ISNUMBER(E62),ISNUMBER(F62)),IF(I62&gt;'规则与名单'!$B$2,"是","否"),"未判定"))</x:f>
        <x:v>不适用</x:v>
      </x:c>
      <x:c r="K62" s="2" t="str">
        <x:f>IF(J62="是",IF(ISNUMBER(F62),"测试日GPS","缺失"),IF(ISNUMBER(G62),"非测试日纯氢",IF(AND(H62="是",J62="未判定"),IF(ISNUMBER(F62),"测试名单无纯氢GPS","缺失"),IF(ISNUMBER(E62),"非测试日仪表","缺失"))))</x:f>
        <x:v>非测试日纯氢</x:v>
      </x:c>
      <x:c r="L62" s="7" t="n">
        <x:f>IF(K62="缺失","",IF(K62="非测试日纯氢",G62,IF(K62="非测试日仪表",E62,F62)))</x:f>
        <x:v>2.2</x:v>
      </x:c>
      <x:c r="M62" s="2" t="n">
        <x:f>IF(K62="缺失",1,0)</x:f>
        <x:v>0</x:v>
      </x:c>
      <x:c r="N62" s="2" t="str">
        <x:v>车辆里程查询_20260901-20260930_1024辆_仪表里程.xlsx / Z366</x:v>
      </x:c>
      <x:c r="O62" s="2" t="str">
        <x:v>车辆里程查询_20260901-20260930_1024辆_GPS里程.xlsx / Z368</x:v>
      </x:c>
      <x:c r="P62" s="2" t="str">
        <x:v>车辆纯氢气里程查询_20260901-20260930_1024辆.xlsx / Z903</x:v>
      </x:c>
    </x:row>
    <x:row r="63" ht="22" customHeight="1">
      <x:c r="A63" s="2" t="n">
        <x:v>4</x:v>
      </x:c>
      <x:c r="B63" s="2" t="str">
        <x:v>粤A01939F</x:v>
      </x:c>
      <x:c r="C63" s="2" t="str">
        <x:v>赵伟军</x:v>
      </x:c>
      <x:c r="D63" s="8" t="d">
        <x:v>2026-09-23T00:00:00.000Z</x:v>
      </x:c>
      <x:c r="E63" s="7" t="n">
        <x:v>36.2</x:v>
      </x:c>
      <x:c r="F63" s="7" t="n">
        <x:v>34.1</x:v>
      </x:c>
      <x:c r="G63" s="7" t="n">
        <x:v>3</x:v>
      </x:c>
      <x:c r="H63" s="2" t="str">
        <x:v>否</x:v>
      </x:c>
      <x:c r="I63" s="7" t="n">
        <x:f>IF(AND(ISNUMBER(E63),ISNUMBER(F63)),E63-F63,"")</x:f>
        <x:v>2.1000000000000014</x:v>
      </x:c>
      <x:c r="J63" s="2" t="str">
        <x:f>IF(H63="否","不适用",IF(AND(ISNUMBER(E63),ISNUMBER(F63)),IF(I63&gt;'规则与名单'!$B$2,"是","否"),"未判定"))</x:f>
        <x:v>不适用</x:v>
      </x:c>
      <x:c r="K63" s="2" t="str">
        <x:f>IF(J63="是",IF(ISNUMBER(F63),"测试日GPS","缺失"),IF(ISNUMBER(G63),"非测试日纯氢",IF(AND(H63="是",J63="未判定"),IF(ISNUMBER(F63),"测试名单无纯氢GPS","缺失"),IF(ISNUMBER(E63),"非测试日仪表","缺失"))))</x:f>
        <x:v>非测试日纯氢</x:v>
      </x:c>
      <x:c r="L63" s="7" t="n">
        <x:f>IF(K63="缺失","",IF(K63="非测试日纯氢",G63,IF(K63="非测试日仪表",E63,F63)))</x:f>
        <x:v>3</x:v>
      </x:c>
      <x:c r="M63" s="2" t="n">
        <x:f>IF(K63="缺失",1,0)</x:f>
        <x:v>0</x:v>
      </x:c>
      <x:c r="N63" s="2" t="str">
        <x:v>车辆里程查询_20260901-20260930_1024辆_仪表里程.xlsx / AA366</x:v>
      </x:c>
      <x:c r="O63" s="2" t="str">
        <x:v>车辆里程查询_20260901-20260930_1024辆_GPS里程.xlsx / AA368</x:v>
      </x:c>
      <x:c r="P63" s="2" t="str">
        <x:v>车辆纯氢气里程查询_20260901-20260930_1024辆.xlsx / AA903</x:v>
      </x:c>
    </x:row>
    <x:row r="64" ht="22" customHeight="1">
      <x:c r="A64" s="2" t="n">
        <x:v>4</x:v>
      </x:c>
      <x:c r="B64" s="2" t="str">
        <x:v>粤A01939F</x:v>
      </x:c>
      <x:c r="C64" s="2" t="str">
        <x:v>赵伟军</x:v>
      </x:c>
      <x:c r="D64" s="8" t="d">
        <x:v>2026-09-24T00:00:00.000Z</x:v>
      </x:c>
      <x:c r="E64" s="7" t="n">
        <x:v>45.8</x:v>
      </x:c>
      <x:c r="F64" s="7" t="n">
        <x:v>43.8</x:v>
      </x:c>
      <x:c r="G64" s="7" t="n">
        <x:v>1.6</x:v>
      </x:c>
      <x:c r="H64" s="2" t="str">
        <x:v>否</x:v>
      </x:c>
      <x:c r="I64" s="7" t="n">
        <x:f>IF(AND(ISNUMBER(E64),ISNUMBER(F64)),E64-F64,"")</x:f>
        <x:v>2</x:v>
      </x:c>
      <x:c r="J64" s="2" t="str">
        <x:f>IF(H64="否","不适用",IF(AND(ISNUMBER(E64),ISNUMBER(F64)),IF(I64&gt;'规则与名单'!$B$2,"是","否"),"未判定"))</x:f>
        <x:v>不适用</x:v>
      </x:c>
      <x:c r="K64" s="2" t="str">
        <x:f>IF(J64="是",IF(ISNUMBER(F64),"测试日GPS","缺失"),IF(ISNUMBER(G64),"非测试日纯氢",IF(AND(H64="是",J64="未判定"),IF(ISNUMBER(F64),"测试名单无纯氢GPS","缺失"),IF(ISNUMBER(E64),"非测试日仪表","缺失"))))</x:f>
        <x:v>非测试日纯氢</x:v>
      </x:c>
      <x:c r="L64" s="7" t="n">
        <x:f>IF(K64="缺失","",IF(K64="非测试日纯氢",G64,IF(K64="非测试日仪表",E64,F64)))</x:f>
        <x:v>1.6</x:v>
      </x:c>
      <x:c r="M64" s="2" t="n">
        <x:f>IF(K64="缺失",1,0)</x:f>
        <x:v>0</x:v>
      </x:c>
      <x:c r="N64" s="2" t="str">
        <x:v>车辆里程查询_20260901-20260930_1024辆_仪表里程.xlsx / AB366</x:v>
      </x:c>
      <x:c r="O64" s="2" t="str">
        <x:v>车辆里程查询_20260901-20260930_1024辆_GPS里程.xlsx / AB368</x:v>
      </x:c>
      <x:c r="P64" s="2" t="str">
        <x:v>车辆纯氢气里程查询_20260901-20260930_1024辆.xlsx / AB903</x:v>
      </x:c>
    </x:row>
    <x:row r="65" ht="22" customHeight="1">
      <x:c r="A65" s="2" t="n">
        <x:v>4</x:v>
      </x:c>
      <x:c r="B65" s="2" t="str">
        <x:v>粤A01939F</x:v>
      </x:c>
      <x:c r="C65" s="2" t="str">
        <x:v>赵伟军</x:v>
      </x:c>
      <x:c r="D65" s="8" t="d">
        <x:v>2026-09-25T00:00:00.000Z</x:v>
      </x:c>
      <x:c r="E65" s="7" t="n">
        <x:v>57.2</x:v>
      </x:c>
      <x:c r="F65" s="7" t="n">
        <x:v>54.2</x:v>
      </x:c>
      <x:c r="G65" s="7" t="n">
        <x:v>0</x:v>
      </x:c>
      <x:c r="H65" s="2" t="str">
        <x:v>否</x:v>
      </x:c>
      <x:c r="I65" s="7" t="n">
        <x:f>IF(AND(ISNUMBER(E65),ISNUMBER(F65)),E65-F65,"")</x:f>
        <x:v>3</x:v>
      </x:c>
      <x:c r="J65" s="2" t="str">
        <x:f>IF(H65="否","不适用",IF(AND(ISNUMBER(E65),ISNUMBER(F65)),IF(I65&gt;'规则与名单'!$B$2,"是","否"),"未判定"))</x:f>
        <x:v>不适用</x:v>
      </x:c>
      <x:c r="K65" s="2" t="str">
        <x:f>IF(J65="是",IF(ISNUMBER(F65),"测试日GPS","缺失"),IF(ISNUMBER(G65),"非测试日纯氢",IF(AND(H65="是",J65="未判定"),IF(ISNUMBER(F65),"测试名单无纯氢GPS","缺失"),IF(ISNUMBER(E65),"非测试日仪表","缺失"))))</x:f>
        <x:v>非测试日纯氢</x:v>
      </x:c>
      <x:c r="L65" s="7" t="n">
        <x:f>IF(K65="缺失","",IF(K65="非测试日纯氢",G65,IF(K65="非测试日仪表",E65,F65)))</x:f>
        <x:v>0</x:v>
      </x:c>
      <x:c r="M65" s="2" t="n">
        <x:f>IF(K65="缺失",1,0)</x:f>
        <x:v>0</x:v>
      </x:c>
      <x:c r="N65" s="2" t="str">
        <x:v>车辆里程查询_20260901-20260930_1024辆_仪表里程.xlsx / AC366</x:v>
      </x:c>
      <x:c r="O65" s="2" t="str">
        <x:v>车辆里程查询_20260901-20260930_1024辆_GPS里程.xlsx / AC368</x:v>
      </x:c>
      <x:c r="P65" s="2" t="str">
        <x:v>车辆纯氢气里程查询_20260901-20260930_1024辆.xlsx / AC903</x:v>
      </x:c>
    </x:row>
    <x:row r="66" ht="22" customHeight="1">
      <x:c r="A66" s="2" t="n">
        <x:v>4</x:v>
      </x:c>
      <x:c r="B66" s="2" t="str">
        <x:v>粤A01939F</x:v>
      </x:c>
      <x:c r="C66" s="2" t="str">
        <x:v>赵伟军</x:v>
      </x:c>
      <x:c r="D66" s="8" t="d">
        <x:v>2026-09-26T00:00:00.000Z</x:v>
      </x:c>
      <x:c r="E66" s="7" t="n">
        <x:v>43.2</x:v>
      </x:c>
      <x:c r="F66" s="7" t="n">
        <x:v>41.3</x:v>
      </x:c>
      <x:c r="G66" s="7" t="n">
        <x:v>9.5</x:v>
      </x:c>
      <x:c r="H66" s="2" t="str">
        <x:v>否</x:v>
      </x:c>
      <x:c r="I66" s="7" t="n">
        <x:f>IF(AND(ISNUMBER(E66),ISNUMBER(F66)),E66-F66,"")</x:f>
        <x:v>1.9000000000000057</x:v>
      </x:c>
      <x:c r="J66" s="2" t="str">
        <x:f>IF(H66="否","不适用",IF(AND(ISNUMBER(E66),ISNUMBER(F66)),IF(I66&gt;'规则与名单'!$B$2,"是","否"),"未判定"))</x:f>
        <x:v>不适用</x:v>
      </x:c>
      <x:c r="K66" s="2" t="str">
        <x:f>IF(J66="是",IF(ISNUMBER(F66),"测试日GPS","缺失"),IF(ISNUMBER(G66),"非测试日纯氢",IF(AND(H66="是",J66="未判定"),IF(ISNUMBER(F66),"测试名单无纯氢GPS","缺失"),IF(ISNUMBER(E66),"非测试日仪表","缺失"))))</x:f>
        <x:v>非测试日纯氢</x:v>
      </x:c>
      <x:c r="L66" s="7" t="n">
        <x:f>IF(K66="缺失","",IF(K66="非测试日纯氢",G66,IF(K66="非测试日仪表",E66,F66)))</x:f>
        <x:v>9.5</x:v>
      </x:c>
      <x:c r="M66" s="2" t="n">
        <x:f>IF(K66="缺失",1,0)</x:f>
        <x:v>0</x:v>
      </x:c>
      <x:c r="N66" s="2" t="str">
        <x:v>车辆里程查询_20260901-20260930_1024辆_仪表里程.xlsx / AD366</x:v>
      </x:c>
      <x:c r="O66" s="2" t="str">
        <x:v>车辆里程查询_20260901-20260930_1024辆_GPS里程.xlsx / AD368</x:v>
      </x:c>
      <x:c r="P66" s="2" t="str">
        <x:v>车辆纯氢气里程查询_20260901-20260930_1024辆.xlsx / AD903</x:v>
      </x:c>
    </x:row>
    <x:row r="67" ht="22" customHeight="1">
      <x:c r="A67" s="2" t="n">
        <x:v>4</x:v>
      </x:c>
      <x:c r="B67" s="2" t="str">
        <x:v>粤A01939F</x:v>
      </x:c>
      <x:c r="C67" s="2" t="str">
        <x:v>赵伟军</x:v>
      </x:c>
      <x:c r="D67" s="8" t="d">
        <x:v>2026-09-27T00:00:00.000Z</x:v>
      </x:c>
      <x:c r="E67" s="7" t="n">
        <x:v>41.7</x:v>
      </x:c>
      <x:c r="F67" s="7" t="n">
        <x:v>39.5</x:v>
      </x:c>
      <x:c r="G67" s="7" t="n">
        <x:v>1.7</x:v>
      </x:c>
      <x:c r="H67" s="2" t="str">
        <x:v>否</x:v>
      </x:c>
      <x:c r="I67" s="7" t="n">
        <x:f>IF(AND(ISNUMBER(E67),ISNUMBER(F67)),E67-F67,"")</x:f>
        <x:v>2.200000000000003</x:v>
      </x:c>
      <x:c r="J67" s="2" t="str">
        <x:f>IF(H67="否","不适用",IF(AND(ISNUMBER(E67),ISNUMBER(F67)),IF(I67&gt;'规则与名单'!$B$2,"是","否"),"未判定"))</x:f>
        <x:v>不适用</x:v>
      </x:c>
      <x:c r="K67" s="2" t="str">
        <x:f>IF(J67="是",IF(ISNUMBER(F67),"测试日GPS","缺失"),IF(ISNUMBER(G67),"非测试日纯氢",IF(AND(H67="是",J67="未判定"),IF(ISNUMBER(F67),"测试名单无纯氢GPS","缺失"),IF(ISNUMBER(E67),"非测试日仪表","缺失"))))</x:f>
        <x:v>非测试日纯氢</x:v>
      </x:c>
      <x:c r="L67" s="7" t="n">
        <x:f>IF(K67="缺失","",IF(K67="非测试日纯氢",G67,IF(K67="非测试日仪表",E67,F67)))</x:f>
        <x:v>1.7</x:v>
      </x:c>
      <x:c r="M67" s="2" t="n">
        <x:f>IF(K67="缺失",1,0)</x:f>
        <x:v>0</x:v>
      </x:c>
      <x:c r="N67" s="2" t="str">
        <x:v>车辆里程查询_20260901-20260930_1024辆_仪表里程.xlsx / AE366</x:v>
      </x:c>
      <x:c r="O67" s="2" t="str">
        <x:v>车辆里程查询_20260901-20260930_1024辆_GPS里程.xlsx / AE368</x:v>
      </x:c>
      <x:c r="P67" s="2" t="str">
        <x:v>车辆纯氢气里程查询_20260901-20260930_1024辆.xlsx / AE903</x:v>
      </x:c>
    </x:row>
    <x:row r="68" ht="22" customHeight="1">
      <x:c r="A68" s="2" t="n">
        <x:v>4</x:v>
      </x:c>
      <x:c r="B68" s="2" t="str">
        <x:v>粤A01939F</x:v>
      </x:c>
      <x:c r="C68" s="2" t="str">
        <x:v>赵伟军</x:v>
      </x:c>
      <x:c r="D68" s="8" t="d">
        <x:v>2026-09-28T00:00:00.000Z</x:v>
      </x:c>
      <x:c r="E68" s="7" t="n">
        <x:v>68.6</x:v>
      </x:c>
      <x:c r="F68" s="7" t="n">
        <x:v>66.2</x:v>
      </x:c>
      <x:c r="G68" s="7" t="n">
        <x:v>24.6</x:v>
      </x:c>
      <x:c r="H68" s="2" t="str">
        <x:v>否</x:v>
      </x:c>
      <x:c r="I68" s="7" t="n">
        <x:f>IF(AND(ISNUMBER(E68),ISNUMBER(F68)),E68-F68,"")</x:f>
        <x:v>2.3999999999999915</x:v>
      </x:c>
      <x:c r="J68" s="2" t="str">
        <x:f>IF(H68="否","不适用",IF(AND(ISNUMBER(E68),ISNUMBER(F68)),IF(I68&gt;'规则与名单'!$B$2,"是","否"),"未判定"))</x:f>
        <x:v>不适用</x:v>
      </x:c>
      <x:c r="K68" s="2" t="str">
        <x:f>IF(J68="是",IF(ISNUMBER(F68),"测试日GPS","缺失"),IF(ISNUMBER(G68),"非测试日纯氢",IF(AND(H68="是",J68="未判定"),IF(ISNUMBER(F68),"测试名单无纯氢GPS","缺失"),IF(ISNUMBER(E68),"非测试日仪表","缺失"))))</x:f>
        <x:v>非测试日纯氢</x:v>
      </x:c>
      <x:c r="L68" s="7" t="n">
        <x:f>IF(K68="缺失","",IF(K68="非测试日纯氢",G68,IF(K68="非测试日仪表",E68,F68)))</x:f>
        <x:v>24.6</x:v>
      </x:c>
      <x:c r="M68" s="2" t="n">
        <x:f>IF(K68="缺失",1,0)</x:f>
        <x:v>0</x:v>
      </x:c>
      <x:c r="N68" s="2" t="str">
        <x:v>车辆里程查询_20260901-20260930_1024辆_仪表里程.xlsx / AF366</x:v>
      </x:c>
      <x:c r="O68" s="2" t="str">
        <x:v>车辆里程查询_20260901-20260930_1024辆_GPS里程.xlsx / AF368</x:v>
      </x:c>
      <x:c r="P68" s="2" t="str">
        <x:v>车辆纯氢气里程查询_20260901-20260930_1024辆.xlsx / AF903</x:v>
      </x:c>
    </x:row>
    <x:row r="69" ht="22" customHeight="1">
      <x:c r="A69" s="2" t="n">
        <x:v>4</x:v>
      </x:c>
      <x:c r="B69" s="2" t="str">
        <x:v>粤A01939F</x:v>
      </x:c>
      <x:c r="C69" s="2" t="str">
        <x:v>赵伟军</x:v>
      </x:c>
      <x:c r="D69" s="8" t="d">
        <x:v>2026-09-29T00:00:00.000Z</x:v>
      </x:c>
      <x:c r="E69" s="7" t="n">
        <x:v>42.4</x:v>
      </x:c>
      <x:c r="F69" s="7" t="n">
        <x:v>40.3</x:v>
      </x:c>
      <x:c r="G69" s="7" t="n">
        <x:v>1</x:v>
      </x:c>
      <x:c r="H69" s="2" t="str">
        <x:v>否</x:v>
      </x:c>
      <x:c r="I69" s="7" t="n">
        <x:f>IF(AND(ISNUMBER(E69),ISNUMBER(F69)),E69-F69,"")</x:f>
        <x:v>2.1000000000000014</x:v>
      </x:c>
      <x:c r="J69" s="2" t="str">
        <x:f>IF(H69="否","不适用",IF(AND(ISNUMBER(E69),ISNUMBER(F69)),IF(I69&gt;'规则与名单'!$B$2,"是","否"),"未判定"))</x:f>
        <x:v>不适用</x:v>
      </x:c>
      <x:c r="K69" s="2" t="str">
        <x:f>IF(J69="是",IF(ISNUMBER(F69),"测试日GPS","缺失"),IF(ISNUMBER(G69),"非测试日纯氢",IF(AND(H69="是",J69="未判定"),IF(ISNUMBER(F69),"测试名单无纯氢GPS","缺失"),IF(ISNUMBER(E69),"非测试日仪表","缺失"))))</x:f>
        <x:v>非测试日纯氢</x:v>
      </x:c>
      <x:c r="L69" s="7" t="n">
        <x:f>IF(K69="缺失","",IF(K69="非测试日纯氢",G69,IF(K69="非测试日仪表",E69,F69)))</x:f>
        <x:v>1</x:v>
      </x:c>
      <x:c r="M69" s="2" t="n">
        <x:f>IF(K69="缺失",1,0)</x:f>
        <x:v>0</x:v>
      </x:c>
      <x:c r="N69" s="2" t="str">
        <x:v>车辆里程查询_20260901-20260930_1024辆_仪表里程.xlsx / AG366</x:v>
      </x:c>
      <x:c r="O69" s="2" t="str">
        <x:v>车辆里程查询_20260901-20260930_1024辆_GPS里程.xlsx / AG368</x:v>
      </x:c>
      <x:c r="P69" s="2" t="str">
        <x:v>车辆纯氢气里程查询_20260901-20260930_1024辆.xlsx / AG903</x:v>
      </x:c>
    </x:row>
    <x:row r="70" ht="22" customHeight="1">
      <x:c r="A70" s="2" t="n">
        <x:v>4</x:v>
      </x:c>
      <x:c r="B70" s="2" t="str">
        <x:v>粤A01939F</x:v>
      </x:c>
      <x:c r="C70" s="2" t="str">
        <x:v>赵伟军</x:v>
      </x:c>
      <x:c r="D70" s="8" t="d">
        <x:v>2026-09-30T00:00:00.000Z</x:v>
      </x:c>
      <x:c r="E70" s="7" t="n">
        <x:v>74.3</x:v>
      </x:c>
      <x:c r="F70" s="7" t="n">
        <x:v>70.5</x:v>
      </x:c>
      <x:c r="G70" s="7" t="n">
        <x:v>0</x:v>
      </x:c>
      <x:c r="H70" s="2" t="str">
        <x:v>否</x:v>
      </x:c>
      <x:c r="I70" s="7" t="n">
        <x:f>IF(AND(ISNUMBER(E70),ISNUMBER(F70)),E70-F70,"")</x:f>
        <x:v>3.799999999999997</x:v>
      </x:c>
      <x:c r="J70" s="2" t="str">
        <x:f>IF(H70="否","不适用",IF(AND(ISNUMBER(E70),ISNUMBER(F70)),IF(I70&gt;'规则与名单'!$B$2,"是","否"),"未判定"))</x:f>
        <x:v>不适用</x:v>
      </x:c>
      <x:c r="K70" s="2" t="str">
        <x:f>IF(J70="是",IF(ISNUMBER(F70),"测试日GPS","缺失"),IF(ISNUMBER(G70),"非测试日纯氢",IF(AND(H70="是",J70="未判定"),IF(ISNUMBER(F70),"测试名单无纯氢GPS","缺失"),IF(ISNUMBER(E70),"非测试日仪表","缺失"))))</x:f>
        <x:v>非测试日纯氢</x:v>
      </x:c>
      <x:c r="L70" s="7" t="n">
        <x:f>IF(K70="缺失","",IF(K70="非测试日纯氢",G70,IF(K70="非测试日仪表",E70,F70)))</x:f>
        <x:v>0</x:v>
      </x:c>
      <x:c r="M70" s="2" t="n">
        <x:f>IF(K70="缺失",1,0)</x:f>
        <x:v>0</x:v>
      </x:c>
      <x:c r="N70" s="2" t="str">
        <x:v>车辆里程查询_20260901-20260930_1024辆_仪表里程.xlsx / AH366</x:v>
      </x:c>
      <x:c r="O70" s="2" t="str">
        <x:v>车辆里程查询_20260901-20260930_1024辆_GPS里程.xlsx / AH368</x:v>
      </x:c>
      <x:c r="P70" s="2" t="str">
        <x:v>车辆纯氢气里程查询_20260901-20260930_1024辆.xlsx / AH903</x:v>
      </x:c>
    </x:row>
    <x:row r="71" ht="22" customHeight="1">
      <x:c r="A71" s="2" t="n">
        <x:v>5</x:v>
      </x:c>
      <x:c r="B71" s="2" t="str">
        <x:v>粤A02058F</x:v>
      </x:c>
      <x:c r="C71" s="2" t="str">
        <x:v>赵伟军</x:v>
      </x:c>
      <x:c r="D71" s="8" t="d">
        <x:v>2026-09-22T00:00:00.000Z</x:v>
      </x:c>
      <x:c r="E71" s="7" t="n">
        <x:v>1077.5</x:v>
      </x:c>
      <x:c r="F71" s="7" t="n">
        <x:v>289.4</x:v>
      </x:c>
      <x:c r="G71" s="7" t="n">
        <x:v>908.5</x:v>
      </x:c>
      <x:c r="H71" s="2" t="str">
        <x:v>是</x:v>
      </x:c>
      <x:c r="I71" s="7" t="n">
        <x:f>IF(AND(ISNUMBER(E71),ISNUMBER(F71)),E71-F71,"")</x:f>
        <x:v>788.1</x:v>
      </x:c>
      <x:c r="J71" s="2" t="str">
        <x:f>IF(H71="否","不适用",IF(AND(ISNUMBER(E71),ISNUMBER(F71)),IF(I71&gt;'规则与名单'!$B$2,"是","否"),"未判定"))</x:f>
        <x:v>是</x:v>
      </x:c>
      <x:c r="K71" s="2" t="str">
        <x:f>IF(J71="是",IF(ISNUMBER(F71),"测试日GPS","缺失"),IF(ISNUMBER(G71),"非测试日纯氢",IF(AND(H71="是",J71="未判定"),IF(ISNUMBER(F71),"测试名单无纯氢GPS","缺失"),IF(ISNUMBER(E71),"非测试日仪表","缺失"))))</x:f>
        <x:v>测试日GPS</x:v>
      </x:c>
      <x:c r="L71" s="7" t="n">
        <x:f>IF(K71="缺失","",IF(K71="非测试日纯氢",G71,IF(K71="非测试日仪表",E71,F71)))</x:f>
        <x:v>289.4</x:v>
      </x:c>
      <x:c r="M71" s="2" t="n">
        <x:f>IF(K71="缺失",1,0)</x:f>
        <x:v>0</x:v>
      </x:c>
      <x:c r="N71" s="2" t="str">
        <x:v>车辆里程查询_20260901-20260930_1024辆_仪表里程.xlsx / Z350</x:v>
      </x:c>
      <x:c r="O71" s="2" t="str">
        <x:v>车辆里程查询_20260901-20260930_1024辆_GPS里程.xlsx / Z157</x:v>
      </x:c>
      <x:c r="P71" s="2" t="str">
        <x:v>车辆纯氢气里程查询_20260901-20260930_1024辆.xlsx / Z931</x:v>
      </x:c>
    </x:row>
    <x:row r="72" ht="22" customHeight="1">
      <x:c r="A72" s="2" t="n">
        <x:v>5</x:v>
      </x:c>
      <x:c r="B72" s="2" t="str">
        <x:v>粤A02058F</x:v>
      </x:c>
      <x:c r="C72" s="2" t="str">
        <x:v>赵伟军</x:v>
      </x:c>
      <x:c r="D72" s="8" t="d">
        <x:v>2026-09-23T00:00:00.000Z</x:v>
      </x:c>
      <x:c r="E72" s="7" t="n">
        <x:v>1040.6</x:v>
      </x:c>
      <x:c r="F72" s="7" t="n">
        <x:v>983.9</x:v>
      </x:c>
      <x:c r="G72" s="7" t="n">
        <x:v>775.1</x:v>
      </x:c>
      <x:c r="H72" s="2" t="str">
        <x:v>是</x:v>
      </x:c>
      <x:c r="I72" s="7" t="n">
        <x:f>IF(AND(ISNUMBER(E72),ISNUMBER(F72)),E72-F72,"")</x:f>
        <x:v>56.69999999999993</x:v>
      </x:c>
      <x:c r="J72" s="2" t="str">
        <x:f>IF(H72="否","不适用",IF(AND(ISNUMBER(E72),ISNUMBER(F72)),IF(I72&gt;'规则与名单'!$B$2,"是","否"),"未判定"))</x:f>
        <x:v>是</x:v>
      </x:c>
      <x:c r="K72" s="2" t="str">
        <x:f>IF(J72="是",IF(ISNUMBER(F72),"测试日GPS","缺失"),IF(ISNUMBER(G72),"非测试日纯氢",IF(AND(H72="是",J72="未判定"),IF(ISNUMBER(F72),"测试名单无纯氢GPS","缺失"),IF(ISNUMBER(E72),"非测试日仪表","缺失"))))</x:f>
        <x:v>测试日GPS</x:v>
      </x:c>
      <x:c r="L72" s="7" t="n">
        <x:f>IF(K72="缺失","",IF(K72="非测试日纯氢",G72,IF(K72="非测试日仪表",E72,F72)))</x:f>
        <x:v>983.9</x:v>
      </x:c>
      <x:c r="M72" s="2" t="n">
        <x:f>IF(K72="缺失",1,0)</x:f>
        <x:v>0</x:v>
      </x:c>
      <x:c r="N72" s="2" t="str">
        <x:v>车辆里程查询_20260901-20260930_1024辆_仪表里程.xlsx / AA350</x:v>
      </x:c>
      <x:c r="O72" s="2" t="str">
        <x:v>车辆里程查询_20260901-20260930_1024辆_GPS里程.xlsx / AA157</x:v>
      </x:c>
      <x:c r="P72" s="2" t="str">
        <x:v>车辆纯氢气里程查询_20260901-20260930_1024辆.xlsx / AA931</x:v>
      </x:c>
    </x:row>
    <x:row r="73" ht="22" customHeight="1">
      <x:c r="A73" s="2" t="n">
        <x:v>5</x:v>
      </x:c>
      <x:c r="B73" s="2" t="str">
        <x:v>粤A02058F</x:v>
      </x:c>
      <x:c r="C73" s="2" t="str">
        <x:v>赵伟军</x:v>
      </x:c>
      <x:c r="D73" s="8" t="d">
        <x:v>2026-09-24T00:00:00.000Z</x:v>
      </x:c>
      <x:c r="E73" s="7"/>
      <x:c r="F73" s="7" t="n">
        <x:v>0</x:v>
      </x:c>
      <x:c r="G73" s="7"/>
      <x:c r="H73" s="2" t="str">
        <x:v>是</x:v>
      </x:c>
      <x:c r="I73" s="7" t="str">
        <x:f>IF(AND(ISNUMBER(E73),ISNUMBER(F73)),E73-F73,"")</x:f>
      </x:c>
      <x:c r="J73" s="2" t="str">
        <x:f>IF(H73="否","不适用",IF(AND(ISNUMBER(E73),ISNUMBER(F73)),IF(I73&gt;'规则与名单'!$B$2,"是","否"),"未判定"))</x:f>
        <x:v>未判定</x:v>
      </x:c>
      <x:c r="K73" s="2" t="str">
        <x:f>IF(J73="是",IF(ISNUMBER(F73),"测试日GPS","缺失"),IF(ISNUMBER(G73),"非测试日纯氢",IF(AND(H73="是",J73="未判定"),IF(ISNUMBER(F73),"测试名单无纯氢GPS","缺失"),IF(ISNUMBER(E73),"非测试日仪表","缺失"))))</x:f>
        <x:v>测试名单无纯氢GPS</x:v>
      </x:c>
      <x:c r="L73" s="7" t="n">
        <x:f>IF(K73="缺失","",IF(K73="非测试日纯氢",G73,IF(K73="非测试日仪表",E73,F73)))</x:f>
        <x:v>0</x:v>
      </x:c>
      <x:c r="M73" s="2" t="n">
        <x:f>IF(K73="缺失",1,0)</x:f>
        <x:v>0</x:v>
      </x:c>
      <x:c r="N73" s="2" t="str">
        <x:v>车辆里程查询_20260901-20260930_1024辆_仪表里程.xlsx / AB350</x:v>
      </x:c>
      <x:c r="O73" s="2" t="str">
        <x:v>车辆里程查询_20260901-20260930_1024辆_GPS里程.xlsx / AB157</x:v>
      </x:c>
      <x:c r="P73" s="2" t="str">
        <x:v>车辆纯氢气里程查询_20260901-20260930_1024辆.xlsx / AB931</x:v>
      </x:c>
    </x:row>
    <x:row r="74" ht="22" customHeight="1">
      <x:c r="A74" s="2" t="n">
        <x:v>5</x:v>
      </x:c>
      <x:c r="B74" s="2" t="str">
        <x:v>粤A02058F</x:v>
      </x:c>
      <x:c r="C74" s="2" t="str">
        <x:v>赵伟军</x:v>
      </x:c>
      <x:c r="D74" s="8" t="d">
        <x:v>2026-09-25T00:00:00.000Z</x:v>
      </x:c>
      <x:c r="E74" s="7" t="n">
        <x:v>0.1</x:v>
      </x:c>
      <x:c r="F74" s="7" t="n">
        <x:v>0.1</x:v>
      </x:c>
      <x:c r="G74" s="7" t="n">
        <x:v>0.1</x:v>
      </x:c>
      <x:c r="H74" s="2" t="str">
        <x:v>是</x:v>
      </x:c>
      <x:c r="I74" s="7" t="n">
        <x:f>IF(AND(ISNUMBER(E74),ISNUMBER(F74)),E74-F74,"")</x:f>
        <x:v>0</x:v>
      </x:c>
      <x:c r="J74" s="2" t="str">
        <x:f>IF(H74="否","不适用",IF(AND(ISNUMBER(E74),ISNUMBER(F74)),IF(I74&gt;'规则与名单'!$B$2,"是","否"),"未判定"))</x:f>
        <x:v>否</x:v>
      </x:c>
      <x:c r="K74" s="2" t="str">
        <x:f>IF(J74="是",IF(ISNUMBER(F74),"测试日GPS","缺失"),IF(ISNUMBER(G74),"非测试日纯氢",IF(AND(H74="是",J74="未判定"),IF(ISNUMBER(F74),"测试名单无纯氢GPS","缺失"),IF(ISNUMBER(E74),"非测试日仪表","缺失"))))</x:f>
        <x:v>非测试日纯氢</x:v>
      </x:c>
      <x:c r="L74" s="7" t="n">
        <x:f>IF(K74="缺失","",IF(K74="非测试日纯氢",G74,IF(K74="非测试日仪表",E74,F74)))</x:f>
        <x:v>0.1</x:v>
      </x:c>
      <x:c r="M74" s="2" t="n">
        <x:f>IF(K74="缺失",1,0)</x:f>
        <x:v>0</x:v>
      </x:c>
      <x:c r="N74" s="2" t="str">
        <x:v>车辆里程查询_20260901-20260930_1024辆_仪表里程.xlsx / AC350</x:v>
      </x:c>
      <x:c r="O74" s="2" t="str">
        <x:v>车辆里程查询_20260901-20260930_1024辆_GPS里程.xlsx / AC157</x:v>
      </x:c>
      <x:c r="P74" s="2" t="str">
        <x:v>车辆纯氢气里程查询_20260901-20260930_1024辆.xlsx / AC931</x:v>
      </x:c>
    </x:row>
    <x:row r="75" ht="22" customHeight="1">
      <x:c r="A75" s="2" t="n">
        <x:v>5</x:v>
      </x:c>
      <x:c r="B75" s="2" t="str">
        <x:v>粤A02058F</x:v>
      </x:c>
      <x:c r="C75" s="2" t="str">
        <x:v>赵伟军</x:v>
      </x:c>
      <x:c r="D75" s="8" t="d">
        <x:v>2026-09-26T00:00:00.000Z</x:v>
      </x:c>
      <x:c r="E75" s="7" t="n">
        <x:v>0.1</x:v>
      </x:c>
      <x:c r="F75" s="7" t="n">
        <x:v>0.09</x:v>
      </x:c>
      <x:c r="G75" s="7" t="n">
        <x:v>0.1</x:v>
      </x:c>
      <x:c r="H75" s="2" t="str">
        <x:v>是</x:v>
      </x:c>
      <x:c r="I75" s="7" t="n">
        <x:f>IF(AND(ISNUMBER(E75),ISNUMBER(F75)),E75-F75,"")</x:f>
        <x:v>0.010000000000000009</x:v>
      </x:c>
      <x:c r="J75" s="2" t="str">
        <x:f>IF(H75="否","不适用",IF(AND(ISNUMBER(E75),ISNUMBER(F75)),IF(I75&gt;'规则与名单'!$B$2,"是","否"),"未判定"))</x:f>
        <x:v>否</x:v>
      </x:c>
      <x:c r="K75" s="2" t="str">
        <x:f>IF(J75="是",IF(ISNUMBER(F75),"测试日GPS","缺失"),IF(ISNUMBER(G75),"非测试日纯氢",IF(AND(H75="是",J75="未判定"),IF(ISNUMBER(F75),"测试名单无纯氢GPS","缺失"),IF(ISNUMBER(E75),"非测试日仪表","缺失"))))</x:f>
        <x:v>非测试日纯氢</x:v>
      </x:c>
      <x:c r="L75" s="7" t="n">
        <x:f>IF(K75="缺失","",IF(K75="非测试日纯氢",G75,IF(K75="非测试日仪表",E75,F75)))</x:f>
        <x:v>0.1</x:v>
      </x:c>
      <x:c r="M75" s="2" t="n">
        <x:f>IF(K75="缺失",1,0)</x:f>
        <x:v>0</x:v>
      </x:c>
      <x:c r="N75" s="2" t="str">
        <x:v>车辆里程查询_20260901-20260930_1024辆_仪表里程.xlsx / AD350</x:v>
      </x:c>
      <x:c r="O75" s="2" t="str">
        <x:v>车辆里程查询_20260901-20260930_1024辆_GPS里程.xlsx / AD157</x:v>
      </x:c>
      <x:c r="P75" s="2" t="str">
        <x:v>车辆纯氢气里程查询_20260901-20260930_1024辆.xlsx / AD931</x:v>
      </x:c>
    </x:row>
    <x:row r="76" ht="22" customHeight="1">
      <x:c r="A76" s="2" t="n">
        <x:v>5</x:v>
      </x:c>
      <x:c r="B76" s="2" t="str">
        <x:v>粤A02058F</x:v>
      </x:c>
      <x:c r="C76" s="2" t="str">
        <x:v>赵伟军</x:v>
      </x:c>
      <x:c r="D76" s="8" t="d">
        <x:v>2026-09-27T00:00:00.000Z</x:v>
      </x:c>
      <x:c r="E76" s="7" t="n">
        <x:v>0</x:v>
      </x:c>
      <x:c r="F76" s="7" t="n">
        <x:v>0.02</x:v>
      </x:c>
      <x:c r="G76" s="7"/>
      <x:c r="H76" s="2" t="str">
        <x:v>是</x:v>
      </x:c>
      <x:c r="I76" s="7" t="n">
        <x:f>IF(AND(ISNUMBER(E76),ISNUMBER(F76)),E76-F76,"")</x:f>
        <x:v>-0.02</x:v>
      </x:c>
      <x:c r="J76" s="2" t="str">
        <x:f>IF(H76="否","不适用",IF(AND(ISNUMBER(E76),ISNUMBER(F76)),IF(I76&gt;'规则与名单'!$B$2,"是","否"),"未判定"))</x:f>
        <x:v>否</x:v>
      </x:c>
      <x:c r="K76" s="2" t="str">
        <x:f>IF(J76="是",IF(ISNUMBER(F76),"测试日GPS","缺失"),IF(ISNUMBER(G76),"非测试日纯氢",IF(AND(H76="是",J76="未判定"),IF(ISNUMBER(F76),"测试名单无纯氢GPS","缺失"),IF(ISNUMBER(E76),"非测试日仪表","缺失"))))</x:f>
        <x:v>非测试日仪表</x:v>
      </x:c>
      <x:c r="L76" s="7" t="n">
        <x:f>IF(K76="缺失","",IF(K76="非测试日纯氢",G76,IF(K76="非测试日仪表",E76,F76)))</x:f>
        <x:v>0</x:v>
      </x:c>
      <x:c r="M76" s="2" t="n">
        <x:f>IF(K76="缺失",1,0)</x:f>
        <x:v>0</x:v>
      </x:c>
      <x:c r="N76" s="2" t="str">
        <x:v>车辆里程查询_20260901-20260930_1024辆_仪表里程.xlsx / AE350</x:v>
      </x:c>
      <x:c r="O76" s="2" t="str">
        <x:v>车辆里程查询_20260901-20260930_1024辆_GPS里程.xlsx / AE157</x:v>
      </x:c>
      <x:c r="P76" s="2" t="str">
        <x:v>车辆纯氢气里程查询_20260901-20260930_1024辆.xlsx / AE931</x:v>
      </x:c>
    </x:row>
    <x:row r="77" ht="22" customHeight="1">
      <x:c r="A77" s="2" t="n">
        <x:v>5</x:v>
      </x:c>
      <x:c r="B77" s="2" t="str">
        <x:v>粤A02058F</x:v>
      </x:c>
      <x:c r="C77" s="2" t="str">
        <x:v>赵伟军</x:v>
      </x:c>
      <x:c r="D77" s="8" t="d">
        <x:v>2026-09-28T00:00:00.000Z</x:v>
      </x:c>
      <x:c r="E77" s="7"/>
      <x:c r="F77" s="7" t="n">
        <x:v>0</x:v>
      </x:c>
      <x:c r="G77" s="7"/>
      <x:c r="H77" s="2" t="str">
        <x:v>是</x:v>
      </x:c>
      <x:c r="I77" s="7" t="str">
        <x:f>IF(AND(ISNUMBER(E77),ISNUMBER(F77)),E77-F77,"")</x:f>
      </x:c>
      <x:c r="J77" s="2" t="str">
        <x:f>IF(H77="否","不适用",IF(AND(ISNUMBER(E77),ISNUMBER(F77)),IF(I77&gt;'规则与名单'!$B$2,"是","否"),"未判定"))</x:f>
        <x:v>未判定</x:v>
      </x:c>
      <x:c r="K77" s="2" t="str">
        <x:f>IF(J77="是",IF(ISNUMBER(F77),"测试日GPS","缺失"),IF(ISNUMBER(G77),"非测试日纯氢",IF(AND(H77="是",J77="未判定"),IF(ISNUMBER(F77),"测试名单无纯氢GPS","缺失"),IF(ISNUMBER(E77),"非测试日仪表","缺失"))))</x:f>
        <x:v>测试名单无纯氢GPS</x:v>
      </x:c>
      <x:c r="L77" s="7" t="n">
        <x:f>IF(K77="缺失","",IF(K77="非测试日纯氢",G77,IF(K77="非测试日仪表",E77,F77)))</x:f>
        <x:v>0</x:v>
      </x:c>
      <x:c r="M77" s="2" t="n">
        <x:f>IF(K77="缺失",1,0)</x:f>
        <x:v>0</x:v>
      </x:c>
      <x:c r="N77" s="2" t="str">
        <x:v>车辆里程查询_20260901-20260930_1024辆_仪表里程.xlsx / AF350</x:v>
      </x:c>
      <x:c r="O77" s="2" t="str">
        <x:v>车辆里程查询_20260901-20260930_1024辆_GPS里程.xlsx / AF157</x:v>
      </x:c>
      <x:c r="P77" s="2" t="str">
        <x:v>车辆纯氢气里程查询_20260901-20260930_1024辆.xlsx / AF931</x:v>
      </x:c>
    </x:row>
    <x:row r="78" ht="22" customHeight="1">
      <x:c r="A78" s="2" t="n">
        <x:v>5</x:v>
      </x:c>
      <x:c r="B78" s="2" t="str">
        <x:v>粤A02058F</x:v>
      </x:c>
      <x:c r="C78" s="2" t="str">
        <x:v>赵伟军</x:v>
      </x:c>
      <x:c r="D78" s="8" t="d">
        <x:v>2026-09-29T00:00:00.000Z</x:v>
      </x:c>
      <x:c r="E78" s="7"/>
      <x:c r="F78" s="7" t="n">
        <x:v>0</x:v>
      </x:c>
      <x:c r="G78" s="7"/>
      <x:c r="H78" s="2" t="str">
        <x:v>是</x:v>
      </x:c>
      <x:c r="I78" s="7" t="str">
        <x:f>IF(AND(ISNUMBER(E78),ISNUMBER(F78)),E78-F78,"")</x:f>
      </x:c>
      <x:c r="J78" s="2" t="str">
        <x:f>IF(H78="否","不适用",IF(AND(ISNUMBER(E78),ISNUMBER(F78)),IF(I78&gt;'规则与名单'!$B$2,"是","否"),"未判定"))</x:f>
        <x:v>未判定</x:v>
      </x:c>
      <x:c r="K78" s="2" t="str">
        <x:f>IF(J78="是",IF(ISNUMBER(F78),"测试日GPS","缺失"),IF(ISNUMBER(G78),"非测试日纯氢",IF(AND(H78="是",J78="未判定"),IF(ISNUMBER(F78),"测试名单无纯氢GPS","缺失"),IF(ISNUMBER(E78),"非测试日仪表","缺失"))))</x:f>
        <x:v>测试名单无纯氢GPS</x:v>
      </x:c>
      <x:c r="L78" s="7" t="n">
        <x:f>IF(K78="缺失","",IF(K78="非测试日纯氢",G78,IF(K78="非测试日仪表",E78,F78)))</x:f>
        <x:v>0</x:v>
      </x:c>
      <x:c r="M78" s="2" t="n">
        <x:f>IF(K78="缺失",1,0)</x:f>
        <x:v>0</x:v>
      </x:c>
      <x:c r="N78" s="2" t="str">
        <x:v>车辆里程查询_20260901-20260930_1024辆_仪表里程.xlsx / AG350</x:v>
      </x:c>
      <x:c r="O78" s="2" t="str">
        <x:v>车辆里程查询_20260901-20260930_1024辆_GPS里程.xlsx / AG157</x:v>
      </x:c>
      <x:c r="P78" s="2" t="str">
        <x:v>车辆纯氢气里程查询_20260901-20260930_1024辆.xlsx / AG931</x:v>
      </x:c>
    </x:row>
    <x:row r="79" ht="22" customHeight="1">
      <x:c r="A79" s="2" t="n">
        <x:v>5</x:v>
      </x:c>
      <x:c r="B79" s="2" t="str">
        <x:v>粤A02058F</x:v>
      </x:c>
      <x:c r="C79" s="2" t="str">
        <x:v>赵伟军</x:v>
      </x:c>
      <x:c r="D79" s="8" t="d">
        <x:v>2026-09-30T00:00:00.000Z</x:v>
      </x:c>
      <x:c r="E79" s="7" t="n">
        <x:v>105.7</x:v>
      </x:c>
      <x:c r="F79" s="7" t="n">
        <x:v>99.4</x:v>
      </x:c>
      <x:c r="G79" s="7" t="n">
        <x:v>59.8</x:v>
      </x:c>
      <x:c r="H79" s="2" t="str">
        <x:v>是</x:v>
      </x:c>
      <x:c r="I79" s="7" t="n">
        <x:f>IF(AND(ISNUMBER(E79),ISNUMBER(F79)),E79-F79,"")</x:f>
        <x:v>6.299999999999997</x:v>
      </x:c>
      <x:c r="J79" s="2" t="str">
        <x:f>IF(H79="否","不适用",IF(AND(ISNUMBER(E79),ISNUMBER(F79)),IF(I79&gt;'规则与名单'!$B$2,"是","否"),"未判定"))</x:f>
        <x:v>否</x:v>
      </x:c>
      <x:c r="K79" s="2" t="str">
        <x:f>IF(J79="是",IF(ISNUMBER(F79),"测试日GPS","缺失"),IF(ISNUMBER(G79),"非测试日纯氢",IF(AND(H79="是",J79="未判定"),IF(ISNUMBER(F79),"测试名单无纯氢GPS","缺失"),IF(ISNUMBER(E79),"非测试日仪表","缺失"))))</x:f>
        <x:v>非测试日纯氢</x:v>
      </x:c>
      <x:c r="L79" s="7" t="n">
        <x:f>IF(K79="缺失","",IF(K79="非测试日纯氢",G79,IF(K79="非测试日仪表",E79,F79)))</x:f>
        <x:v>59.8</x:v>
      </x:c>
      <x:c r="M79" s="2" t="n">
        <x:f>IF(K79="缺失",1,0)</x:f>
        <x:v>0</x:v>
      </x:c>
      <x:c r="N79" s="2" t="str">
        <x:v>车辆里程查询_20260901-20260930_1024辆_仪表里程.xlsx / AH350</x:v>
      </x:c>
      <x:c r="O79" s="2" t="str">
        <x:v>车辆里程查询_20260901-20260930_1024辆_GPS里程.xlsx / AH157</x:v>
      </x:c>
      <x:c r="P79" s="2" t="str">
        <x:v>车辆纯氢气里程查询_20260901-20260930_1024辆.xlsx / AH931</x:v>
      </x:c>
    </x:row>
    <x:row r="80" ht="22" customHeight="1">
      <x:c r="A80" s="2" t="n">
        <x:v>6</x:v>
      </x:c>
      <x:c r="B80" s="2" t="str">
        <x:v>粤A02661F</x:v>
      </x:c>
      <x:c r="C80" s="2" t="str">
        <x:v>赵伟军</x:v>
      </x:c>
      <x:c r="D80" s="8" t="d">
        <x:v>2026-09-01T00:00:00.000Z</x:v>
      </x:c>
      <x:c r="E80" s="7" t="n">
        <x:v>177.1</x:v>
      </x:c>
      <x:c r="F80" s="7" t="n">
        <x:v>166</x:v>
      </x:c>
      <x:c r="G80" s="7" t="n">
        <x:v>175.7</x:v>
      </x:c>
      <x:c r="H80" s="2" t="str">
        <x:v>否</x:v>
      </x:c>
      <x:c r="I80" s="7" t="n">
        <x:f>IF(AND(ISNUMBER(E80),ISNUMBER(F80)),E80-F80,"")</x:f>
        <x:v>11.099999999999994</x:v>
      </x:c>
      <x:c r="J80" s="2" t="str">
        <x:f>IF(H80="否","不适用",IF(AND(ISNUMBER(E80),ISNUMBER(F80)),IF(I80&gt;'规则与名单'!$B$2,"是","否"),"未判定"))</x:f>
        <x:v>不适用</x:v>
      </x:c>
      <x:c r="K80" s="2" t="str">
        <x:f>IF(J80="是",IF(ISNUMBER(F80),"测试日GPS","缺失"),IF(ISNUMBER(G80),"非测试日纯氢",IF(AND(H80="是",J80="未判定"),IF(ISNUMBER(F80),"测试名单无纯氢GPS","缺失"),IF(ISNUMBER(E80),"非测试日仪表","缺失"))))</x:f>
        <x:v>非测试日纯氢</x:v>
      </x:c>
      <x:c r="L80" s="7" t="n">
        <x:f>IF(K80="缺失","",IF(K80="非测试日纯氢",G80,IF(K80="非测试日仪表",E80,F80)))</x:f>
        <x:v>175.7</x:v>
      </x:c>
      <x:c r="M80" s="2" t="n">
        <x:f>IF(K80="缺失",1,0)</x:f>
        <x:v>0</x:v>
      </x:c>
      <x:c r="N80" s="2" t="str">
        <x:v>车辆里程查询_20260901-20260930_1024辆_仪表里程.xlsx / E282</x:v>
      </x:c>
      <x:c r="O80" s="2" t="str">
        <x:v>车辆里程查询_20260901-20260930_1024辆_GPS里程.xlsx / E207</x:v>
      </x:c>
      <x:c r="P80" s="2" t="str">
        <x:v>车辆纯氢气里程查询_20260901-20260930_1024辆.xlsx / E939</x:v>
      </x:c>
    </x:row>
    <x:row r="81" ht="22" customHeight="1">
      <x:c r="A81" s="2" t="n">
        <x:v>6</x:v>
      </x:c>
      <x:c r="B81" s="2" t="str">
        <x:v>粤A02661F</x:v>
      </x:c>
      <x:c r="C81" s="2" t="str">
        <x:v>赵伟军</x:v>
      </x:c>
      <x:c r="D81" s="8" t="d">
        <x:v>2026-09-02T00:00:00.000Z</x:v>
      </x:c>
      <x:c r="E81" s="7" t="n">
        <x:v>175.1</x:v>
      </x:c>
      <x:c r="F81" s="7" t="n">
        <x:v>163.4</x:v>
      </x:c>
      <x:c r="G81" s="7" t="n">
        <x:v>174.5</x:v>
      </x:c>
      <x:c r="H81" s="2" t="str">
        <x:v>否</x:v>
      </x:c>
      <x:c r="I81" s="7" t="n">
        <x:f>IF(AND(ISNUMBER(E81),ISNUMBER(F81)),E81-F81,"")</x:f>
        <x:v>11.699999999999989</x:v>
      </x:c>
      <x:c r="J81" s="2" t="str">
        <x:f>IF(H81="否","不适用",IF(AND(ISNUMBER(E81),ISNUMBER(F81)),IF(I81&gt;'规则与名单'!$B$2,"是","否"),"未判定"))</x:f>
        <x:v>不适用</x:v>
      </x:c>
      <x:c r="K81" s="2" t="str">
        <x:f>IF(J81="是",IF(ISNUMBER(F81),"测试日GPS","缺失"),IF(ISNUMBER(G81),"非测试日纯氢",IF(AND(H81="是",J81="未判定"),IF(ISNUMBER(F81),"测试名单无纯氢GPS","缺失"),IF(ISNUMBER(E81),"非测试日仪表","缺失"))))</x:f>
        <x:v>非测试日纯氢</x:v>
      </x:c>
      <x:c r="L81" s="7" t="n">
        <x:f>IF(K81="缺失","",IF(K81="非测试日纯氢",G81,IF(K81="非测试日仪表",E81,F81)))</x:f>
        <x:v>174.5</x:v>
      </x:c>
      <x:c r="M81" s="2" t="n">
        <x:f>IF(K81="缺失",1,0)</x:f>
        <x:v>0</x:v>
      </x:c>
      <x:c r="N81" s="2" t="str">
        <x:v>车辆里程查询_20260901-20260930_1024辆_仪表里程.xlsx / F282</x:v>
      </x:c>
      <x:c r="O81" s="2" t="str">
        <x:v>车辆里程查询_20260901-20260930_1024辆_GPS里程.xlsx / F207</x:v>
      </x:c>
      <x:c r="P81" s="2" t="str">
        <x:v>车辆纯氢气里程查询_20260901-20260930_1024辆.xlsx / F939</x:v>
      </x:c>
    </x:row>
    <x:row r="82" ht="22" customHeight="1">
      <x:c r="A82" s="2" t="n">
        <x:v>6</x:v>
      </x:c>
      <x:c r="B82" s="2" t="str">
        <x:v>粤A02661F</x:v>
      </x:c>
      <x:c r="C82" s="2" t="str">
        <x:v>赵伟军</x:v>
      </x:c>
      <x:c r="D82" s="8" t="d">
        <x:v>2026-09-03T00:00:00.000Z</x:v>
      </x:c>
      <x:c r="E82" s="7" t="n">
        <x:v>166.2</x:v>
      </x:c>
      <x:c r="F82" s="7" t="n">
        <x:v>155.7</x:v>
      </x:c>
      <x:c r="G82" s="7" t="n">
        <x:v>165.6</x:v>
      </x:c>
      <x:c r="H82" s="2" t="str">
        <x:v>否</x:v>
      </x:c>
      <x:c r="I82" s="7" t="n">
        <x:f>IF(AND(ISNUMBER(E82),ISNUMBER(F82)),E82-F82,"")</x:f>
        <x:v>10.5</x:v>
      </x:c>
      <x:c r="J82" s="2" t="str">
        <x:f>IF(H82="否","不适用",IF(AND(ISNUMBER(E82),ISNUMBER(F82)),IF(I82&gt;'规则与名单'!$B$2,"是","否"),"未判定"))</x:f>
        <x:v>不适用</x:v>
      </x:c>
      <x:c r="K82" s="2" t="str">
        <x:f>IF(J82="是",IF(ISNUMBER(F82),"测试日GPS","缺失"),IF(ISNUMBER(G82),"非测试日纯氢",IF(AND(H82="是",J82="未判定"),IF(ISNUMBER(F82),"测试名单无纯氢GPS","缺失"),IF(ISNUMBER(E82),"非测试日仪表","缺失"))))</x:f>
        <x:v>非测试日纯氢</x:v>
      </x:c>
      <x:c r="L82" s="7" t="n">
        <x:f>IF(K82="缺失","",IF(K82="非测试日纯氢",G82,IF(K82="非测试日仪表",E82,F82)))</x:f>
        <x:v>165.6</x:v>
      </x:c>
      <x:c r="M82" s="2" t="n">
        <x:f>IF(K82="缺失",1,0)</x:f>
        <x:v>0</x:v>
      </x:c>
      <x:c r="N82" s="2" t="str">
        <x:v>车辆里程查询_20260901-20260930_1024辆_仪表里程.xlsx / G282</x:v>
      </x:c>
      <x:c r="O82" s="2" t="str">
        <x:v>车辆里程查询_20260901-20260930_1024辆_GPS里程.xlsx / G207</x:v>
      </x:c>
      <x:c r="P82" s="2" t="str">
        <x:v>车辆纯氢气里程查询_20260901-20260930_1024辆.xlsx / G939</x:v>
      </x:c>
    </x:row>
    <x:row r="83" ht="22" customHeight="1">
      <x:c r="A83" s="2" t="n">
        <x:v>6</x:v>
      </x:c>
      <x:c r="B83" s="2" t="str">
        <x:v>粤A02661F</x:v>
      </x:c>
      <x:c r="C83" s="2" t="str">
        <x:v>赵伟军</x:v>
      </x:c>
      <x:c r="D83" s="8" t="d">
        <x:v>2026-09-04T00:00:00.000Z</x:v>
      </x:c>
      <x:c r="E83" s="7" t="n">
        <x:v>179.8</x:v>
      </x:c>
      <x:c r="F83" s="7" t="n">
        <x:v>168.6</x:v>
      </x:c>
      <x:c r="G83" s="7" t="n">
        <x:v>178.7</x:v>
      </x:c>
      <x:c r="H83" s="2" t="str">
        <x:v>否</x:v>
      </x:c>
      <x:c r="I83" s="7" t="n">
        <x:f>IF(AND(ISNUMBER(E83),ISNUMBER(F83)),E83-F83,"")</x:f>
        <x:v>11.200000000000017</x:v>
      </x:c>
      <x:c r="J83" s="2" t="str">
        <x:f>IF(H83="否","不适用",IF(AND(ISNUMBER(E83),ISNUMBER(F83)),IF(I83&gt;'规则与名单'!$B$2,"是","否"),"未判定"))</x:f>
        <x:v>不适用</x:v>
      </x:c>
      <x:c r="K83" s="2" t="str">
        <x:f>IF(J83="是",IF(ISNUMBER(F83),"测试日GPS","缺失"),IF(ISNUMBER(G83),"非测试日纯氢",IF(AND(H83="是",J83="未判定"),IF(ISNUMBER(F83),"测试名单无纯氢GPS","缺失"),IF(ISNUMBER(E83),"非测试日仪表","缺失"))))</x:f>
        <x:v>非测试日纯氢</x:v>
      </x:c>
      <x:c r="L83" s="7" t="n">
        <x:f>IF(K83="缺失","",IF(K83="非测试日纯氢",G83,IF(K83="非测试日仪表",E83,F83)))</x:f>
        <x:v>178.7</x:v>
      </x:c>
      <x:c r="M83" s="2" t="n">
        <x:f>IF(K83="缺失",1,0)</x:f>
        <x:v>0</x:v>
      </x:c>
      <x:c r="N83" s="2" t="str">
        <x:v>车辆里程查询_20260901-20260930_1024辆_仪表里程.xlsx / H282</x:v>
      </x:c>
      <x:c r="O83" s="2" t="str">
        <x:v>车辆里程查询_20260901-20260930_1024辆_GPS里程.xlsx / H207</x:v>
      </x:c>
      <x:c r="P83" s="2" t="str">
        <x:v>车辆纯氢气里程查询_20260901-20260930_1024辆.xlsx / H939</x:v>
      </x:c>
    </x:row>
    <x:row r="84" ht="22" customHeight="1">
      <x:c r="A84" s="2" t="n">
        <x:v>6</x:v>
      </x:c>
      <x:c r="B84" s="2" t="str">
        <x:v>粤A02661F</x:v>
      </x:c>
      <x:c r="C84" s="2" t="str">
        <x:v>赵伟军</x:v>
      </x:c>
      <x:c r="D84" s="8" t="d">
        <x:v>2026-09-05T00:00:00.000Z</x:v>
      </x:c>
      <x:c r="E84" s="7" t="n">
        <x:v>127.6</x:v>
      </x:c>
      <x:c r="F84" s="7" t="n">
        <x:v>164</x:v>
      </x:c>
      <x:c r="G84" s="7" t="n">
        <x:v>175</x:v>
      </x:c>
      <x:c r="H84" s="2" t="str">
        <x:v>否</x:v>
      </x:c>
      <x:c r="I84" s="7" t="n">
        <x:f>IF(AND(ISNUMBER(E84),ISNUMBER(F84)),E84-F84,"")</x:f>
        <x:v>-36.400000000000006</x:v>
      </x:c>
      <x:c r="J84" s="2" t="str">
        <x:f>IF(H84="否","不适用",IF(AND(ISNUMBER(E84),ISNUMBER(F84)),IF(I84&gt;'规则与名单'!$B$2,"是","否"),"未判定"))</x:f>
        <x:v>不适用</x:v>
      </x:c>
      <x:c r="K84" s="2" t="str">
        <x:f>IF(J84="是",IF(ISNUMBER(F84),"测试日GPS","缺失"),IF(ISNUMBER(G84),"非测试日纯氢",IF(AND(H84="是",J84="未判定"),IF(ISNUMBER(F84),"测试名单无纯氢GPS","缺失"),IF(ISNUMBER(E84),"非测试日仪表","缺失"))))</x:f>
        <x:v>非测试日纯氢</x:v>
      </x:c>
      <x:c r="L84" s="7" t="n">
        <x:f>IF(K84="缺失","",IF(K84="非测试日纯氢",G84,IF(K84="非测试日仪表",E84,F84)))</x:f>
        <x:v>175</x:v>
      </x:c>
      <x:c r="M84" s="2" t="n">
        <x:f>IF(K84="缺失",1,0)</x:f>
        <x:v>0</x:v>
      </x:c>
      <x:c r="N84" s="2" t="str">
        <x:v>车辆里程查询_20260901-20260930_1024辆_仪表里程.xlsx / I282</x:v>
      </x:c>
      <x:c r="O84" s="2" t="str">
        <x:v>车辆里程查询_20260901-20260930_1024辆_GPS里程.xlsx / I207</x:v>
      </x:c>
      <x:c r="P84" s="2" t="str">
        <x:v>车辆纯氢气里程查询_20260901-20260930_1024辆.xlsx / I939</x:v>
      </x:c>
    </x:row>
    <x:row r="85" ht="22" customHeight="1">
      <x:c r="A85" s="2" t="n">
        <x:v>6</x:v>
      </x:c>
      <x:c r="B85" s="2" t="str">
        <x:v>粤A02661F</x:v>
      </x:c>
      <x:c r="C85" s="2" t="str">
        <x:v>赵伟军</x:v>
      </x:c>
      <x:c r="D85" s="8" t="d">
        <x:v>2026-09-06T00:00:00.000Z</x:v>
      </x:c>
      <x:c r="E85" s="7"/>
      <x:c r="F85" s="7" t="n">
        <x:v>0</x:v>
      </x:c>
      <x:c r="G85" s="7"/>
      <x:c r="H85" s="2" t="str">
        <x:v>否</x:v>
      </x:c>
      <x:c r="I85" s="7" t="str">
        <x:f>IF(AND(ISNUMBER(E85),ISNUMBER(F85)),E85-F85,"")</x:f>
      </x:c>
      <x:c r="J85" s="2" t="str">
        <x:f>IF(H85="否","不适用",IF(AND(ISNUMBER(E85),ISNUMBER(F85)),IF(I85&gt;'规则与名单'!$B$2,"是","否"),"未判定"))</x:f>
        <x:v>不适用</x:v>
      </x:c>
      <x:c r="K85" s="2" t="str">
        <x:f>IF(J85="是",IF(ISNUMBER(F85),"测试日GPS","缺失"),IF(ISNUMBER(G85),"非测试日纯氢",IF(AND(H85="是",J85="未判定"),IF(ISNUMBER(F85),"测试名单无纯氢GPS","缺失"),IF(ISNUMBER(E85),"非测试日仪表","缺失"))))</x:f>
        <x:v>缺失</x:v>
      </x:c>
      <x:c r="L85" s="7" t="str">
        <x:f>IF(K85="缺失","",IF(K85="非测试日纯氢",G85,IF(K85="非测试日仪表",E85,F85)))</x:f>
      </x:c>
      <x:c r="M85" s="2" t="n">
        <x:f>IF(K85="缺失",1,0)</x:f>
        <x:v>1</x:v>
      </x:c>
      <x:c r="N85" s="2" t="str">
        <x:v>车辆里程查询_20260901-20260930_1024辆_仪表里程.xlsx / J282</x:v>
      </x:c>
      <x:c r="O85" s="2" t="str">
        <x:v>车辆里程查询_20260901-20260930_1024辆_GPS里程.xlsx / J207</x:v>
      </x:c>
      <x:c r="P85" s="2" t="str">
        <x:v>车辆纯氢气里程查询_20260901-20260930_1024辆.xlsx / J939</x:v>
      </x:c>
    </x:row>
    <x:row r="86" ht="22" customHeight="1">
      <x:c r="A86" s="2" t="n">
        <x:v>6</x:v>
      </x:c>
      <x:c r="B86" s="2" t="str">
        <x:v>粤A02661F</x:v>
      </x:c>
      <x:c r="C86" s="2" t="str">
        <x:v>赵伟军</x:v>
      </x:c>
      <x:c r="D86" s="8" t="d">
        <x:v>2026-09-07T00:00:00.000Z</x:v>
      </x:c>
      <x:c r="E86" s="7" t="n">
        <x:v>228</x:v>
      </x:c>
      <x:c r="F86" s="7" t="n">
        <x:v>167.9</x:v>
      </x:c>
      <x:c r="G86" s="7" t="n">
        <x:v>175.6</x:v>
      </x:c>
      <x:c r="H86" s="2" t="str">
        <x:v>否</x:v>
      </x:c>
      <x:c r="I86" s="7" t="n">
        <x:f>IF(AND(ISNUMBER(E86),ISNUMBER(F86)),E86-F86,"")</x:f>
        <x:v>60.099999999999994</x:v>
      </x:c>
      <x:c r="J86" s="2" t="str">
        <x:f>IF(H86="否","不适用",IF(AND(ISNUMBER(E86),ISNUMBER(F86)),IF(I86&gt;'规则与名单'!$B$2,"是","否"),"未判定"))</x:f>
        <x:v>不适用</x:v>
      </x:c>
      <x:c r="K86" s="2" t="str">
        <x:f>IF(J86="是",IF(ISNUMBER(F86),"测试日GPS","缺失"),IF(ISNUMBER(G86),"非测试日纯氢",IF(AND(H86="是",J86="未判定"),IF(ISNUMBER(F86),"测试名单无纯氢GPS","缺失"),IF(ISNUMBER(E86),"非测试日仪表","缺失"))))</x:f>
        <x:v>非测试日纯氢</x:v>
      </x:c>
      <x:c r="L86" s="7" t="n">
        <x:f>IF(K86="缺失","",IF(K86="非测试日纯氢",G86,IF(K86="非测试日仪表",E86,F86)))</x:f>
        <x:v>175.6</x:v>
      </x:c>
      <x:c r="M86" s="2" t="n">
        <x:f>IF(K86="缺失",1,0)</x:f>
        <x:v>0</x:v>
      </x:c>
      <x:c r="N86" s="2" t="str">
        <x:v>车辆里程查询_20260901-20260930_1024辆_仪表里程.xlsx / K282</x:v>
      </x:c>
      <x:c r="O86" s="2" t="str">
        <x:v>车辆里程查询_20260901-20260930_1024辆_GPS里程.xlsx / K207</x:v>
      </x:c>
      <x:c r="P86" s="2" t="str">
        <x:v>车辆纯氢气里程查询_20260901-20260930_1024辆.xlsx / K939</x:v>
      </x:c>
    </x:row>
    <x:row r="87" ht="22" customHeight="1">
      <x:c r="A87" s="2" t="n">
        <x:v>6</x:v>
      </x:c>
      <x:c r="B87" s="2" t="str">
        <x:v>粤A02661F</x:v>
      </x:c>
      <x:c r="C87" s="2" t="str">
        <x:v>赵伟军</x:v>
      </x:c>
      <x:c r="D87" s="8" t="d">
        <x:v>2026-09-08T00:00:00.000Z</x:v>
      </x:c>
      <x:c r="E87" s="7" t="n">
        <x:v>175.4</x:v>
      </x:c>
      <x:c r="F87" s="7" t="n">
        <x:v>162.9</x:v>
      </x:c>
      <x:c r="G87" s="7" t="n">
        <x:v>167.6</x:v>
      </x:c>
      <x:c r="H87" s="2" t="str">
        <x:v>否</x:v>
      </x:c>
      <x:c r="I87" s="7" t="n">
        <x:f>IF(AND(ISNUMBER(E87),ISNUMBER(F87)),E87-F87,"")</x:f>
        <x:v>12.5</x:v>
      </x:c>
      <x:c r="J87" s="2" t="str">
        <x:f>IF(H87="否","不适用",IF(AND(ISNUMBER(E87),ISNUMBER(F87)),IF(I87&gt;'规则与名单'!$B$2,"是","否"),"未判定"))</x:f>
        <x:v>不适用</x:v>
      </x:c>
      <x:c r="K87" s="2" t="str">
        <x:f>IF(J87="是",IF(ISNUMBER(F87),"测试日GPS","缺失"),IF(ISNUMBER(G87),"非测试日纯氢",IF(AND(H87="是",J87="未判定"),IF(ISNUMBER(F87),"测试名单无纯氢GPS","缺失"),IF(ISNUMBER(E87),"非测试日仪表","缺失"))))</x:f>
        <x:v>非测试日纯氢</x:v>
      </x:c>
      <x:c r="L87" s="7" t="n">
        <x:f>IF(K87="缺失","",IF(K87="非测试日纯氢",G87,IF(K87="非测试日仪表",E87,F87)))</x:f>
        <x:v>167.6</x:v>
      </x:c>
      <x:c r="M87" s="2" t="n">
        <x:f>IF(K87="缺失",1,0)</x:f>
        <x:v>0</x:v>
      </x:c>
      <x:c r="N87" s="2" t="str">
        <x:v>车辆里程查询_20260901-20260930_1024辆_仪表里程.xlsx / L282</x:v>
      </x:c>
      <x:c r="O87" s="2" t="str">
        <x:v>车辆里程查询_20260901-20260930_1024辆_GPS里程.xlsx / L207</x:v>
      </x:c>
      <x:c r="P87" s="2" t="str">
        <x:v>车辆纯氢气里程查询_20260901-20260930_1024辆.xlsx / L939</x:v>
      </x:c>
    </x:row>
    <x:row r="88" ht="22" customHeight="1">
      <x:c r="A88" s="2" t="n">
        <x:v>6</x:v>
      </x:c>
      <x:c r="B88" s="2" t="str">
        <x:v>粤A02661F</x:v>
      </x:c>
      <x:c r="C88" s="2" t="str">
        <x:v>赵伟军</x:v>
      </x:c>
      <x:c r="D88" s="8" t="d">
        <x:v>2026-09-09T00:00:00.000Z</x:v>
      </x:c>
      <x:c r="E88" s="7" t="n">
        <x:v>175.6</x:v>
      </x:c>
      <x:c r="F88" s="7" t="n">
        <x:v>164.2</x:v>
      </x:c>
      <x:c r="G88" s="7" t="n">
        <x:v>174.3</x:v>
      </x:c>
      <x:c r="H88" s="2" t="str">
        <x:v>否</x:v>
      </x:c>
      <x:c r="I88" s="7" t="n">
        <x:f>IF(AND(ISNUMBER(E88),ISNUMBER(F88)),E88-F88,"")</x:f>
        <x:v>11.400000000000006</x:v>
      </x:c>
      <x:c r="J88" s="2" t="str">
        <x:f>IF(H88="否","不适用",IF(AND(ISNUMBER(E88),ISNUMBER(F88)),IF(I88&gt;'规则与名单'!$B$2,"是","否"),"未判定"))</x:f>
        <x:v>不适用</x:v>
      </x:c>
      <x:c r="K88" s="2" t="str">
        <x:f>IF(J88="是",IF(ISNUMBER(F88),"测试日GPS","缺失"),IF(ISNUMBER(G88),"非测试日纯氢",IF(AND(H88="是",J88="未判定"),IF(ISNUMBER(F88),"测试名单无纯氢GPS","缺失"),IF(ISNUMBER(E88),"非测试日仪表","缺失"))))</x:f>
        <x:v>非测试日纯氢</x:v>
      </x:c>
      <x:c r="L88" s="7" t="n">
        <x:f>IF(K88="缺失","",IF(K88="非测试日纯氢",G88,IF(K88="非测试日仪表",E88,F88)))</x:f>
        <x:v>174.3</x:v>
      </x:c>
      <x:c r="M88" s="2" t="n">
        <x:f>IF(K88="缺失",1,0)</x:f>
        <x:v>0</x:v>
      </x:c>
      <x:c r="N88" s="2" t="str">
        <x:v>车辆里程查询_20260901-20260930_1024辆_仪表里程.xlsx / M282</x:v>
      </x:c>
      <x:c r="O88" s="2" t="str">
        <x:v>车辆里程查询_20260901-20260930_1024辆_GPS里程.xlsx / M207</x:v>
      </x:c>
      <x:c r="P88" s="2" t="str">
        <x:v>车辆纯氢气里程查询_20260901-20260930_1024辆.xlsx / M939</x:v>
      </x:c>
    </x:row>
    <x:row r="89" ht="22" customHeight="1">
      <x:c r="A89" s="2" t="n">
        <x:v>6</x:v>
      </x:c>
      <x:c r="B89" s="2" t="str">
        <x:v>粤A02661F</x:v>
      </x:c>
      <x:c r="C89" s="2" t="str">
        <x:v>赵伟军</x:v>
      </x:c>
      <x:c r="D89" s="8" t="d">
        <x:v>2026-09-10T00:00:00.000Z</x:v>
      </x:c>
      <x:c r="E89" s="7" t="n">
        <x:v>172.8</x:v>
      </x:c>
      <x:c r="F89" s="7" t="n">
        <x:v>158.7</x:v>
      </x:c>
      <x:c r="G89" s="7" t="n">
        <x:v>171.1</x:v>
      </x:c>
      <x:c r="H89" s="2" t="str">
        <x:v>否</x:v>
      </x:c>
      <x:c r="I89" s="7" t="n">
        <x:f>IF(AND(ISNUMBER(E89),ISNUMBER(F89)),E89-F89,"")</x:f>
        <x:v>14.100000000000023</x:v>
      </x:c>
      <x:c r="J89" s="2" t="str">
        <x:f>IF(H89="否","不适用",IF(AND(ISNUMBER(E89),ISNUMBER(F89)),IF(I89&gt;'规则与名单'!$B$2,"是","否"),"未判定"))</x:f>
        <x:v>不适用</x:v>
      </x:c>
      <x:c r="K89" s="2" t="str">
        <x:f>IF(J89="是",IF(ISNUMBER(F89),"测试日GPS","缺失"),IF(ISNUMBER(G89),"非测试日纯氢",IF(AND(H89="是",J89="未判定"),IF(ISNUMBER(F89),"测试名单无纯氢GPS","缺失"),IF(ISNUMBER(E89),"非测试日仪表","缺失"))))</x:f>
        <x:v>非测试日纯氢</x:v>
      </x:c>
      <x:c r="L89" s="7" t="n">
        <x:f>IF(K89="缺失","",IF(K89="非测试日纯氢",G89,IF(K89="非测试日仪表",E89,F89)))</x:f>
        <x:v>171.1</x:v>
      </x:c>
      <x:c r="M89" s="2" t="n">
        <x:f>IF(K89="缺失",1,0)</x:f>
        <x:v>0</x:v>
      </x:c>
      <x:c r="N89" s="2" t="str">
        <x:v>车辆里程查询_20260901-20260930_1024辆_仪表里程.xlsx / N282</x:v>
      </x:c>
      <x:c r="O89" s="2" t="str">
        <x:v>车辆里程查询_20260901-20260930_1024辆_GPS里程.xlsx / N207</x:v>
      </x:c>
      <x:c r="P89" s="2" t="str">
        <x:v>车辆纯氢气里程查询_20260901-20260930_1024辆.xlsx / N939</x:v>
      </x:c>
    </x:row>
    <x:row r="90" ht="22" customHeight="1">
      <x:c r="A90" s="2" t="n">
        <x:v>6</x:v>
      </x:c>
      <x:c r="B90" s="2" t="str">
        <x:v>粤A02661F</x:v>
      </x:c>
      <x:c r="C90" s="2" t="str">
        <x:v>赵伟军</x:v>
      </x:c>
      <x:c r="D90" s="8" t="d">
        <x:v>2026-09-11T00:00:00.000Z</x:v>
      </x:c>
      <x:c r="E90" s="7" t="n">
        <x:v>92.2</x:v>
      </x:c>
      <x:c r="F90" s="7" t="n">
        <x:v>85.9</x:v>
      </x:c>
      <x:c r="G90" s="7" t="n">
        <x:v>90.4</x:v>
      </x:c>
      <x:c r="H90" s="2" t="str">
        <x:v>否</x:v>
      </x:c>
      <x:c r="I90" s="7" t="n">
        <x:f>IF(AND(ISNUMBER(E90),ISNUMBER(F90)),E90-F90,"")</x:f>
        <x:v>6.299999999999997</x:v>
      </x:c>
      <x:c r="J90" s="2" t="str">
        <x:f>IF(H90="否","不适用",IF(AND(ISNUMBER(E90),ISNUMBER(F90)),IF(I90&gt;'规则与名单'!$B$2,"是","否"),"未判定"))</x:f>
        <x:v>不适用</x:v>
      </x:c>
      <x:c r="K90" s="2" t="str">
        <x:f>IF(J90="是",IF(ISNUMBER(F90),"测试日GPS","缺失"),IF(ISNUMBER(G90),"非测试日纯氢",IF(AND(H90="是",J90="未判定"),IF(ISNUMBER(F90),"测试名单无纯氢GPS","缺失"),IF(ISNUMBER(E90),"非测试日仪表","缺失"))))</x:f>
        <x:v>非测试日纯氢</x:v>
      </x:c>
      <x:c r="L90" s="7" t="n">
        <x:f>IF(K90="缺失","",IF(K90="非测试日纯氢",G90,IF(K90="非测试日仪表",E90,F90)))</x:f>
        <x:v>90.4</x:v>
      </x:c>
      <x:c r="M90" s="2" t="n">
        <x:f>IF(K90="缺失",1,0)</x:f>
        <x:v>0</x:v>
      </x:c>
      <x:c r="N90" s="2" t="str">
        <x:v>车辆里程查询_20260901-20260930_1024辆_仪表里程.xlsx / O282</x:v>
      </x:c>
      <x:c r="O90" s="2" t="str">
        <x:v>车辆里程查询_20260901-20260930_1024辆_GPS里程.xlsx / O207</x:v>
      </x:c>
      <x:c r="P90" s="2" t="str">
        <x:v>车辆纯氢气里程查询_20260901-20260930_1024辆.xlsx / O939</x:v>
      </x:c>
    </x:row>
    <x:row r="91" ht="22" customHeight="1">
      <x:c r="A91" s="2" t="n">
        <x:v>6</x:v>
      </x:c>
      <x:c r="B91" s="2" t="str">
        <x:v>粤A02661F</x:v>
      </x:c>
      <x:c r="C91" s="2" t="str">
        <x:v>赵伟军</x:v>
      </x:c>
      <x:c r="D91" s="8" t="d">
        <x:v>2026-09-12T00:00:00.000Z</x:v>
      </x:c>
      <x:c r="E91" s="7" t="n">
        <x:v>173</x:v>
      </x:c>
      <x:c r="F91" s="7" t="n">
        <x:v>161.1</x:v>
      </x:c>
      <x:c r="G91" s="7" t="n">
        <x:v>172.1</x:v>
      </x:c>
      <x:c r="H91" s="2" t="str">
        <x:v>否</x:v>
      </x:c>
      <x:c r="I91" s="7" t="n">
        <x:f>IF(AND(ISNUMBER(E91),ISNUMBER(F91)),E91-F91,"")</x:f>
        <x:v>11.900000000000006</x:v>
      </x:c>
      <x:c r="J91" s="2" t="str">
        <x:f>IF(H91="否","不适用",IF(AND(ISNUMBER(E91),ISNUMBER(F91)),IF(I91&gt;'规则与名单'!$B$2,"是","否"),"未判定"))</x:f>
        <x:v>不适用</x:v>
      </x:c>
      <x:c r="K91" s="2" t="str">
        <x:f>IF(J91="是",IF(ISNUMBER(F91),"测试日GPS","缺失"),IF(ISNUMBER(G91),"非测试日纯氢",IF(AND(H91="是",J91="未判定"),IF(ISNUMBER(F91),"测试名单无纯氢GPS","缺失"),IF(ISNUMBER(E91),"非测试日仪表","缺失"))))</x:f>
        <x:v>非测试日纯氢</x:v>
      </x:c>
      <x:c r="L91" s="7" t="n">
        <x:f>IF(K91="缺失","",IF(K91="非测试日纯氢",G91,IF(K91="非测试日仪表",E91,F91)))</x:f>
        <x:v>172.1</x:v>
      </x:c>
      <x:c r="M91" s="2" t="n">
        <x:f>IF(K91="缺失",1,0)</x:f>
        <x:v>0</x:v>
      </x:c>
      <x:c r="N91" s="2" t="str">
        <x:v>车辆里程查询_20260901-20260930_1024辆_仪表里程.xlsx / P282</x:v>
      </x:c>
      <x:c r="O91" s="2" t="str">
        <x:v>车辆里程查询_20260901-20260930_1024辆_GPS里程.xlsx / P207</x:v>
      </x:c>
      <x:c r="P91" s="2" t="str">
        <x:v>车辆纯氢气里程查询_20260901-20260930_1024辆.xlsx / P939</x:v>
      </x:c>
    </x:row>
    <x:row r="92" ht="22" customHeight="1">
      <x:c r="A92" s="2" t="n">
        <x:v>6</x:v>
      </x:c>
      <x:c r="B92" s="2" t="str">
        <x:v>粤A02661F</x:v>
      </x:c>
      <x:c r="C92" s="2" t="str">
        <x:v>赵伟军</x:v>
      </x:c>
      <x:c r="D92" s="8" t="d">
        <x:v>2026-09-13T00:00:00.000Z</x:v>
      </x:c>
      <x:c r="E92" s="7" t="n">
        <x:v>160.1</x:v>
      </x:c>
      <x:c r="F92" s="7" t="n">
        <x:v>149.4</x:v>
      </x:c>
      <x:c r="G92" s="7" t="n">
        <x:v>158.3</x:v>
      </x:c>
      <x:c r="H92" s="2" t="str">
        <x:v>否</x:v>
      </x:c>
      <x:c r="I92" s="7" t="n">
        <x:f>IF(AND(ISNUMBER(E92),ISNUMBER(F92)),E92-F92,"")</x:f>
        <x:v>10.699999999999989</x:v>
      </x:c>
      <x:c r="J92" s="2" t="str">
        <x:f>IF(H92="否","不适用",IF(AND(ISNUMBER(E92),ISNUMBER(F92)),IF(I92&gt;'规则与名单'!$B$2,"是","否"),"未判定"))</x:f>
        <x:v>不适用</x:v>
      </x:c>
      <x:c r="K92" s="2" t="str">
        <x:f>IF(J92="是",IF(ISNUMBER(F92),"测试日GPS","缺失"),IF(ISNUMBER(G92),"非测试日纯氢",IF(AND(H92="是",J92="未判定"),IF(ISNUMBER(F92),"测试名单无纯氢GPS","缺失"),IF(ISNUMBER(E92),"非测试日仪表","缺失"))))</x:f>
        <x:v>非测试日纯氢</x:v>
      </x:c>
      <x:c r="L92" s="7" t="n">
        <x:f>IF(K92="缺失","",IF(K92="非测试日纯氢",G92,IF(K92="非测试日仪表",E92,F92)))</x:f>
        <x:v>158.3</x:v>
      </x:c>
      <x:c r="M92" s="2" t="n">
        <x:f>IF(K92="缺失",1,0)</x:f>
        <x:v>0</x:v>
      </x:c>
      <x:c r="N92" s="2" t="str">
        <x:v>车辆里程查询_20260901-20260930_1024辆_仪表里程.xlsx / Q282</x:v>
      </x:c>
      <x:c r="O92" s="2" t="str">
        <x:v>车辆里程查询_20260901-20260930_1024辆_GPS里程.xlsx / Q207</x:v>
      </x:c>
      <x:c r="P92" s="2" t="str">
        <x:v>车辆纯氢气里程查询_20260901-20260930_1024辆.xlsx / Q939</x:v>
      </x:c>
    </x:row>
    <x:row r="93" ht="22" customHeight="1">
      <x:c r="A93" s="2" t="n">
        <x:v>6</x:v>
      </x:c>
      <x:c r="B93" s="2" t="str">
        <x:v>粤A02661F</x:v>
      </x:c>
      <x:c r="C93" s="2" t="str">
        <x:v>赵伟军</x:v>
      </x:c>
      <x:c r="D93" s="8" t="d">
        <x:v>2026-09-14T00:00:00.000Z</x:v>
      </x:c>
      <x:c r="E93" s="7" t="n">
        <x:v>171.1</x:v>
      </x:c>
      <x:c r="F93" s="7" t="n">
        <x:v>158.2</x:v>
      </x:c>
      <x:c r="G93" s="7" t="n">
        <x:v>169.8</x:v>
      </x:c>
      <x:c r="H93" s="2" t="str">
        <x:v>否</x:v>
      </x:c>
      <x:c r="I93" s="7" t="n">
        <x:f>IF(AND(ISNUMBER(E93),ISNUMBER(F93)),E93-F93,"")</x:f>
        <x:v>12.900000000000006</x:v>
      </x:c>
      <x:c r="J93" s="2" t="str">
        <x:f>IF(H93="否","不适用",IF(AND(ISNUMBER(E93),ISNUMBER(F93)),IF(I93&gt;'规则与名单'!$B$2,"是","否"),"未判定"))</x:f>
        <x:v>不适用</x:v>
      </x:c>
      <x:c r="K93" s="2" t="str">
        <x:f>IF(J93="是",IF(ISNUMBER(F93),"测试日GPS","缺失"),IF(ISNUMBER(G93),"非测试日纯氢",IF(AND(H93="是",J93="未判定"),IF(ISNUMBER(F93),"测试名单无纯氢GPS","缺失"),IF(ISNUMBER(E93),"非测试日仪表","缺失"))))</x:f>
        <x:v>非测试日纯氢</x:v>
      </x:c>
      <x:c r="L93" s="7" t="n">
        <x:f>IF(K93="缺失","",IF(K93="非测试日纯氢",G93,IF(K93="非测试日仪表",E93,F93)))</x:f>
        <x:v>169.8</x:v>
      </x:c>
      <x:c r="M93" s="2" t="n">
        <x:f>IF(K93="缺失",1,0)</x:f>
        <x:v>0</x:v>
      </x:c>
      <x:c r="N93" s="2" t="str">
        <x:v>车辆里程查询_20260901-20260930_1024辆_仪表里程.xlsx / R282</x:v>
      </x:c>
      <x:c r="O93" s="2" t="str">
        <x:v>车辆里程查询_20260901-20260930_1024辆_GPS里程.xlsx / R207</x:v>
      </x:c>
      <x:c r="P93" s="2" t="str">
        <x:v>车辆纯氢气里程查询_20260901-20260930_1024辆.xlsx / R939</x:v>
      </x:c>
    </x:row>
    <x:row r="94" ht="22" customHeight="1">
      <x:c r="A94" s="2" t="n">
        <x:v>6</x:v>
      </x:c>
      <x:c r="B94" s="2" t="str">
        <x:v>粤A02661F</x:v>
      </x:c>
      <x:c r="C94" s="2" t="str">
        <x:v>赵伟军</x:v>
      </x:c>
      <x:c r="D94" s="8" t="d">
        <x:v>2026-09-15T00:00:00.000Z</x:v>
      </x:c>
      <x:c r="E94" s="7" t="n">
        <x:v>161.8</x:v>
      </x:c>
      <x:c r="F94" s="7" t="n">
        <x:v>148.7</x:v>
      </x:c>
      <x:c r="G94" s="7" t="n">
        <x:v>158.9</x:v>
      </x:c>
      <x:c r="H94" s="2" t="str">
        <x:v>否</x:v>
      </x:c>
      <x:c r="I94" s="7" t="n">
        <x:f>IF(AND(ISNUMBER(E94),ISNUMBER(F94)),E94-F94,"")</x:f>
        <x:v>13.100000000000023</x:v>
      </x:c>
      <x:c r="J94" s="2" t="str">
        <x:f>IF(H94="否","不适用",IF(AND(ISNUMBER(E94),ISNUMBER(F94)),IF(I94&gt;'规则与名单'!$B$2,"是","否"),"未判定"))</x:f>
        <x:v>不适用</x:v>
      </x:c>
      <x:c r="K94" s="2" t="str">
        <x:f>IF(J94="是",IF(ISNUMBER(F94),"测试日GPS","缺失"),IF(ISNUMBER(G94),"非测试日纯氢",IF(AND(H94="是",J94="未判定"),IF(ISNUMBER(F94),"测试名单无纯氢GPS","缺失"),IF(ISNUMBER(E94),"非测试日仪表","缺失"))))</x:f>
        <x:v>非测试日纯氢</x:v>
      </x:c>
      <x:c r="L94" s="7" t="n">
        <x:f>IF(K94="缺失","",IF(K94="非测试日纯氢",G94,IF(K94="非测试日仪表",E94,F94)))</x:f>
        <x:v>158.9</x:v>
      </x:c>
      <x:c r="M94" s="2" t="n">
        <x:f>IF(K94="缺失",1,0)</x:f>
        <x:v>0</x:v>
      </x:c>
      <x:c r="N94" s="2" t="str">
        <x:v>车辆里程查询_20260901-20260930_1024辆_仪表里程.xlsx / S282</x:v>
      </x:c>
      <x:c r="O94" s="2" t="str">
        <x:v>车辆里程查询_20260901-20260930_1024辆_GPS里程.xlsx / S207</x:v>
      </x:c>
      <x:c r="P94" s="2" t="str">
        <x:v>车辆纯氢气里程查询_20260901-20260930_1024辆.xlsx / S939</x:v>
      </x:c>
    </x:row>
    <x:row r="95" ht="22" customHeight="1">
      <x:c r="A95" s="2" t="n">
        <x:v>6</x:v>
      </x:c>
      <x:c r="B95" s="2" t="str">
        <x:v>粤A02661F</x:v>
      </x:c>
      <x:c r="C95" s="2" t="str">
        <x:v>赵伟军</x:v>
      </x:c>
      <x:c r="D95" s="8" t="d">
        <x:v>2026-09-16T00:00:00.000Z</x:v>
      </x:c>
      <x:c r="E95" s="7" t="n">
        <x:v>166.9</x:v>
      </x:c>
      <x:c r="F95" s="7" t="n">
        <x:v>157</x:v>
      </x:c>
      <x:c r="G95" s="7" t="n">
        <x:v>165.3</x:v>
      </x:c>
      <x:c r="H95" s="2" t="str">
        <x:v>否</x:v>
      </x:c>
      <x:c r="I95" s="7" t="n">
        <x:f>IF(AND(ISNUMBER(E95),ISNUMBER(F95)),E95-F95,"")</x:f>
        <x:v>9.900000000000006</x:v>
      </x:c>
      <x:c r="J95" s="2" t="str">
        <x:f>IF(H95="否","不适用",IF(AND(ISNUMBER(E95),ISNUMBER(F95)),IF(I95&gt;'规则与名单'!$B$2,"是","否"),"未判定"))</x:f>
        <x:v>不适用</x:v>
      </x:c>
      <x:c r="K95" s="2" t="str">
        <x:f>IF(J95="是",IF(ISNUMBER(F95),"测试日GPS","缺失"),IF(ISNUMBER(G95),"非测试日纯氢",IF(AND(H95="是",J95="未判定"),IF(ISNUMBER(F95),"测试名单无纯氢GPS","缺失"),IF(ISNUMBER(E95),"非测试日仪表","缺失"))))</x:f>
        <x:v>非测试日纯氢</x:v>
      </x:c>
      <x:c r="L95" s="7" t="n">
        <x:f>IF(K95="缺失","",IF(K95="非测试日纯氢",G95,IF(K95="非测试日仪表",E95,F95)))</x:f>
        <x:v>165.3</x:v>
      </x:c>
      <x:c r="M95" s="2" t="n">
        <x:f>IF(K95="缺失",1,0)</x:f>
        <x:v>0</x:v>
      </x:c>
      <x:c r="N95" s="2" t="str">
        <x:v>车辆里程查询_20260901-20260930_1024辆_仪表里程.xlsx / T282</x:v>
      </x:c>
      <x:c r="O95" s="2" t="str">
        <x:v>车辆里程查询_20260901-20260930_1024辆_GPS里程.xlsx / T207</x:v>
      </x:c>
      <x:c r="P95" s="2" t="str">
        <x:v>车辆纯氢气里程查询_20260901-20260930_1024辆.xlsx / T939</x:v>
      </x:c>
    </x:row>
    <x:row r="96" ht="22" customHeight="1">
      <x:c r="A96" s="2" t="n">
        <x:v>6</x:v>
      </x:c>
      <x:c r="B96" s="2" t="str">
        <x:v>粤A02661F</x:v>
      </x:c>
      <x:c r="C96" s="2" t="str">
        <x:v>赵伟军</x:v>
      </x:c>
      <x:c r="D96" s="8" t="d">
        <x:v>2026-09-17T00:00:00.000Z</x:v>
      </x:c>
      <x:c r="E96" s="7" t="n">
        <x:v>174.1</x:v>
      </x:c>
      <x:c r="F96" s="7" t="n">
        <x:v>163.4</x:v>
      </x:c>
      <x:c r="G96" s="7" t="n">
        <x:v>172</x:v>
      </x:c>
      <x:c r="H96" s="2" t="str">
        <x:v>否</x:v>
      </x:c>
      <x:c r="I96" s="7" t="n">
        <x:f>IF(AND(ISNUMBER(E96),ISNUMBER(F96)),E96-F96,"")</x:f>
        <x:v>10.699999999999989</x:v>
      </x:c>
      <x:c r="J96" s="2" t="str">
        <x:f>IF(H96="否","不适用",IF(AND(ISNUMBER(E96),ISNUMBER(F96)),IF(I96&gt;'规则与名单'!$B$2,"是","否"),"未判定"))</x:f>
        <x:v>不适用</x:v>
      </x:c>
      <x:c r="K96" s="2" t="str">
        <x:f>IF(J96="是",IF(ISNUMBER(F96),"测试日GPS","缺失"),IF(ISNUMBER(G96),"非测试日纯氢",IF(AND(H96="是",J96="未判定"),IF(ISNUMBER(F96),"测试名单无纯氢GPS","缺失"),IF(ISNUMBER(E96),"非测试日仪表","缺失"))))</x:f>
        <x:v>非测试日纯氢</x:v>
      </x:c>
      <x:c r="L96" s="7" t="n">
        <x:f>IF(K96="缺失","",IF(K96="非测试日纯氢",G96,IF(K96="非测试日仪表",E96,F96)))</x:f>
        <x:v>172</x:v>
      </x:c>
      <x:c r="M96" s="2" t="n">
        <x:f>IF(K96="缺失",1,0)</x:f>
        <x:v>0</x:v>
      </x:c>
      <x:c r="N96" s="2" t="str">
        <x:v>车辆里程查询_20260901-20260930_1024辆_仪表里程.xlsx / U282</x:v>
      </x:c>
      <x:c r="O96" s="2" t="str">
        <x:v>车辆里程查询_20260901-20260930_1024辆_GPS里程.xlsx / U207</x:v>
      </x:c>
      <x:c r="P96" s="2" t="str">
        <x:v>车辆纯氢气里程查询_20260901-20260930_1024辆.xlsx / U939</x:v>
      </x:c>
    </x:row>
    <x:row r="97" ht="22" customHeight="1">
      <x:c r="A97" s="2" t="n">
        <x:v>6</x:v>
      </x:c>
      <x:c r="B97" s="2" t="str">
        <x:v>粤A02661F</x:v>
      </x:c>
      <x:c r="C97" s="2" t="str">
        <x:v>赵伟军</x:v>
      </x:c>
      <x:c r="D97" s="8" t="d">
        <x:v>2026-09-18T00:00:00.000Z</x:v>
      </x:c>
      <x:c r="E97" s="7" t="n">
        <x:v>167.4</x:v>
      </x:c>
      <x:c r="F97" s="7" t="n">
        <x:v>157.5</x:v>
      </x:c>
      <x:c r="G97" s="7" t="n">
        <x:v>130.5</x:v>
      </x:c>
      <x:c r="H97" s="2" t="str">
        <x:v>否</x:v>
      </x:c>
      <x:c r="I97" s="7" t="n">
        <x:f>IF(AND(ISNUMBER(E97),ISNUMBER(F97)),E97-F97,"")</x:f>
        <x:v>9.900000000000006</x:v>
      </x:c>
      <x:c r="J97" s="2" t="str">
        <x:f>IF(H97="否","不适用",IF(AND(ISNUMBER(E97),ISNUMBER(F97)),IF(I97&gt;'规则与名单'!$B$2,"是","否"),"未判定"))</x:f>
        <x:v>不适用</x:v>
      </x:c>
      <x:c r="K97" s="2" t="str">
        <x:f>IF(J97="是",IF(ISNUMBER(F97),"测试日GPS","缺失"),IF(ISNUMBER(G97),"非测试日纯氢",IF(AND(H97="是",J97="未判定"),IF(ISNUMBER(F97),"测试名单无纯氢GPS","缺失"),IF(ISNUMBER(E97),"非测试日仪表","缺失"))))</x:f>
        <x:v>非测试日纯氢</x:v>
      </x:c>
      <x:c r="L97" s="7" t="n">
        <x:f>IF(K97="缺失","",IF(K97="非测试日纯氢",G97,IF(K97="非测试日仪表",E97,F97)))</x:f>
        <x:v>130.5</x:v>
      </x:c>
      <x:c r="M97" s="2" t="n">
        <x:f>IF(K97="缺失",1,0)</x:f>
        <x:v>0</x:v>
      </x:c>
      <x:c r="N97" s="2" t="str">
        <x:v>车辆里程查询_20260901-20260930_1024辆_仪表里程.xlsx / V282</x:v>
      </x:c>
      <x:c r="O97" s="2" t="str">
        <x:v>车辆里程查询_20260901-20260930_1024辆_GPS里程.xlsx / V207</x:v>
      </x:c>
      <x:c r="P97" s="2" t="str">
        <x:v>车辆纯氢气里程查询_20260901-20260930_1024辆.xlsx / V939</x:v>
      </x:c>
    </x:row>
    <x:row r="98" ht="22" customHeight="1">
      <x:c r="A98" s="2" t="n">
        <x:v>6</x:v>
      </x:c>
      <x:c r="B98" s="2" t="str">
        <x:v>粤A02661F</x:v>
      </x:c>
      <x:c r="C98" s="2" t="str">
        <x:v>赵伟军</x:v>
      </x:c>
      <x:c r="D98" s="8" t="d">
        <x:v>2026-09-19T00:00:00.000Z</x:v>
      </x:c>
      <x:c r="E98" s="7" t="n">
        <x:v>169</x:v>
      </x:c>
      <x:c r="F98" s="7" t="n">
        <x:v>157.9</x:v>
      </x:c>
      <x:c r="G98" s="7" t="n">
        <x:v>167.7</x:v>
      </x:c>
      <x:c r="H98" s="2" t="str">
        <x:v>否</x:v>
      </x:c>
      <x:c r="I98" s="7" t="n">
        <x:f>IF(AND(ISNUMBER(E98),ISNUMBER(F98)),E98-F98,"")</x:f>
        <x:v>11.099999999999994</x:v>
      </x:c>
      <x:c r="J98" s="2" t="str">
        <x:f>IF(H98="否","不适用",IF(AND(ISNUMBER(E98),ISNUMBER(F98)),IF(I98&gt;'规则与名单'!$B$2,"是","否"),"未判定"))</x:f>
        <x:v>不适用</x:v>
      </x:c>
      <x:c r="K98" s="2" t="str">
        <x:f>IF(J98="是",IF(ISNUMBER(F98),"测试日GPS","缺失"),IF(ISNUMBER(G98),"非测试日纯氢",IF(AND(H98="是",J98="未判定"),IF(ISNUMBER(F98),"测试名单无纯氢GPS","缺失"),IF(ISNUMBER(E98),"非测试日仪表","缺失"))))</x:f>
        <x:v>非测试日纯氢</x:v>
      </x:c>
      <x:c r="L98" s="7" t="n">
        <x:f>IF(K98="缺失","",IF(K98="非测试日纯氢",G98,IF(K98="非测试日仪表",E98,F98)))</x:f>
        <x:v>167.7</x:v>
      </x:c>
      <x:c r="M98" s="2" t="n">
        <x:f>IF(K98="缺失",1,0)</x:f>
        <x:v>0</x:v>
      </x:c>
      <x:c r="N98" s="2" t="str">
        <x:v>车辆里程查询_20260901-20260930_1024辆_仪表里程.xlsx / W282</x:v>
      </x:c>
      <x:c r="O98" s="2" t="str">
        <x:v>车辆里程查询_20260901-20260930_1024辆_GPS里程.xlsx / W207</x:v>
      </x:c>
      <x:c r="P98" s="2" t="str">
        <x:v>车辆纯氢气里程查询_20260901-20260930_1024辆.xlsx / W939</x:v>
      </x:c>
    </x:row>
    <x:row r="99" ht="22" customHeight="1">
      <x:c r="A99" s="2" t="n">
        <x:v>6</x:v>
      </x:c>
      <x:c r="B99" s="2" t="str">
        <x:v>粤A02661F</x:v>
      </x:c>
      <x:c r="C99" s="2" t="str">
        <x:v>赵伟军</x:v>
      </x:c>
      <x:c r="D99" s="8" t="d">
        <x:v>2026-09-20T00:00:00.000Z</x:v>
      </x:c>
      <x:c r="E99" s="7" t="n">
        <x:v>180.9</x:v>
      </x:c>
      <x:c r="F99" s="7" t="n">
        <x:v>169</x:v>
      </x:c>
      <x:c r="G99" s="7" t="n">
        <x:v>179.8</x:v>
      </x:c>
      <x:c r="H99" s="2" t="str">
        <x:v>否</x:v>
      </x:c>
      <x:c r="I99" s="7" t="n">
        <x:f>IF(AND(ISNUMBER(E99),ISNUMBER(F99)),E99-F99,"")</x:f>
        <x:v>11.900000000000006</x:v>
      </x:c>
      <x:c r="J99" s="2" t="str">
        <x:f>IF(H99="否","不适用",IF(AND(ISNUMBER(E99),ISNUMBER(F99)),IF(I99&gt;'规则与名单'!$B$2,"是","否"),"未判定"))</x:f>
        <x:v>不适用</x:v>
      </x:c>
      <x:c r="K99" s="2" t="str">
        <x:f>IF(J99="是",IF(ISNUMBER(F99),"测试日GPS","缺失"),IF(ISNUMBER(G99),"非测试日纯氢",IF(AND(H99="是",J99="未判定"),IF(ISNUMBER(F99),"测试名单无纯氢GPS","缺失"),IF(ISNUMBER(E99),"非测试日仪表","缺失"))))</x:f>
        <x:v>非测试日纯氢</x:v>
      </x:c>
      <x:c r="L99" s="7" t="n">
        <x:f>IF(K99="缺失","",IF(K99="非测试日纯氢",G99,IF(K99="非测试日仪表",E99,F99)))</x:f>
        <x:v>179.8</x:v>
      </x:c>
      <x:c r="M99" s="2" t="n">
        <x:f>IF(K99="缺失",1,0)</x:f>
        <x:v>0</x:v>
      </x:c>
      <x:c r="N99" s="2" t="str">
        <x:v>车辆里程查询_20260901-20260930_1024辆_仪表里程.xlsx / X282</x:v>
      </x:c>
      <x:c r="O99" s="2" t="str">
        <x:v>车辆里程查询_20260901-20260930_1024辆_GPS里程.xlsx / X207</x:v>
      </x:c>
      <x:c r="P99" s="2" t="str">
        <x:v>车辆纯氢气里程查询_20260901-20260930_1024辆.xlsx / X939</x:v>
      </x:c>
    </x:row>
    <x:row r="100" ht="22" customHeight="1">
      <x:c r="A100" s="2" t="n">
        <x:v>6</x:v>
      </x:c>
      <x:c r="B100" s="2" t="str">
        <x:v>粤A02661F</x:v>
      </x:c>
      <x:c r="C100" s="2" t="str">
        <x:v>赵伟军</x:v>
      </x:c>
      <x:c r="D100" s="8" t="d">
        <x:v>2026-09-21T00:00:00.000Z</x:v>
      </x:c>
      <x:c r="E100" s="7" t="n">
        <x:v>238.1</x:v>
      </x:c>
      <x:c r="F100" s="7" t="n">
        <x:v>223.5</x:v>
      </x:c>
      <x:c r="G100" s="7" t="n">
        <x:v>237.7</x:v>
      </x:c>
      <x:c r="H100" s="2" t="str">
        <x:v>否</x:v>
      </x:c>
      <x:c r="I100" s="7" t="n">
        <x:f>IF(AND(ISNUMBER(E100),ISNUMBER(F100)),E100-F100,"")</x:f>
        <x:v>14.599999999999994</x:v>
      </x:c>
      <x:c r="J100" s="2" t="str">
        <x:f>IF(H100="否","不适用",IF(AND(ISNUMBER(E100),ISNUMBER(F100)),IF(I100&gt;'规则与名单'!$B$2,"是","否"),"未判定"))</x:f>
        <x:v>不适用</x:v>
      </x:c>
      <x:c r="K100" s="2" t="str">
        <x:f>IF(J100="是",IF(ISNUMBER(F100),"测试日GPS","缺失"),IF(ISNUMBER(G100),"非测试日纯氢",IF(AND(H100="是",J100="未判定"),IF(ISNUMBER(F100),"测试名单无纯氢GPS","缺失"),IF(ISNUMBER(E100),"非测试日仪表","缺失"))))</x:f>
        <x:v>非测试日纯氢</x:v>
      </x:c>
      <x:c r="L100" s="7" t="n">
        <x:f>IF(K100="缺失","",IF(K100="非测试日纯氢",G100,IF(K100="非测试日仪表",E100,F100)))</x:f>
        <x:v>237.7</x:v>
      </x:c>
      <x:c r="M100" s="2" t="n">
        <x:f>IF(K100="缺失",1,0)</x:f>
        <x:v>0</x:v>
      </x:c>
      <x:c r="N100" s="2" t="str">
        <x:v>车辆里程查询_20260901-20260930_1024辆_仪表里程.xlsx / Y282</x:v>
      </x:c>
      <x:c r="O100" s="2" t="str">
        <x:v>车辆里程查询_20260901-20260930_1024辆_GPS里程.xlsx / Y207</x:v>
      </x:c>
      <x:c r="P100" s="2" t="str">
        <x:v>车辆纯氢气里程查询_20260901-20260930_1024辆.xlsx / Y939</x:v>
      </x:c>
    </x:row>
    <x:row r="101" ht="22" customHeight="1">
      <x:c r="A101" s="2" t="n">
        <x:v>6</x:v>
      </x:c>
      <x:c r="B101" s="2" t="str">
        <x:v>粤A02661F</x:v>
      </x:c>
      <x:c r="C101" s="2" t="str">
        <x:v>赵伟军</x:v>
      </x:c>
      <x:c r="D101" s="8" t="d">
        <x:v>2026-09-22T00:00:00.000Z</x:v>
      </x:c>
      <x:c r="E101" s="7" t="n">
        <x:v>184.8</x:v>
      </x:c>
      <x:c r="F101" s="7" t="n">
        <x:v>171.7</x:v>
      </x:c>
      <x:c r="G101" s="7" t="n">
        <x:v>183.6</x:v>
      </x:c>
      <x:c r="H101" s="2" t="str">
        <x:v>否</x:v>
      </x:c>
      <x:c r="I101" s="7" t="n">
        <x:f>IF(AND(ISNUMBER(E101),ISNUMBER(F101)),E101-F101,"")</x:f>
        <x:v>13.100000000000023</x:v>
      </x:c>
      <x:c r="J101" s="2" t="str">
        <x:f>IF(H101="否","不适用",IF(AND(ISNUMBER(E101),ISNUMBER(F101)),IF(I101&gt;'规则与名单'!$B$2,"是","否"),"未判定"))</x:f>
        <x:v>不适用</x:v>
      </x:c>
      <x:c r="K101" s="2" t="str">
        <x:f>IF(J101="是",IF(ISNUMBER(F101),"测试日GPS","缺失"),IF(ISNUMBER(G101),"非测试日纯氢",IF(AND(H101="是",J101="未判定"),IF(ISNUMBER(F101),"测试名单无纯氢GPS","缺失"),IF(ISNUMBER(E101),"非测试日仪表","缺失"))))</x:f>
        <x:v>非测试日纯氢</x:v>
      </x:c>
      <x:c r="L101" s="7" t="n">
        <x:f>IF(K101="缺失","",IF(K101="非测试日纯氢",G101,IF(K101="非测试日仪表",E101,F101)))</x:f>
        <x:v>183.6</x:v>
      </x:c>
      <x:c r="M101" s="2" t="n">
        <x:f>IF(K101="缺失",1,0)</x:f>
        <x:v>0</x:v>
      </x:c>
      <x:c r="N101" s="2" t="str">
        <x:v>车辆里程查询_20260901-20260930_1024辆_仪表里程.xlsx / Z282</x:v>
      </x:c>
      <x:c r="O101" s="2" t="str">
        <x:v>车辆里程查询_20260901-20260930_1024辆_GPS里程.xlsx / Z207</x:v>
      </x:c>
      <x:c r="P101" s="2" t="str">
        <x:v>车辆纯氢气里程查询_20260901-20260930_1024辆.xlsx / Z939</x:v>
      </x:c>
    </x:row>
    <x:row r="102" ht="22" customHeight="1">
      <x:c r="A102" s="2" t="n">
        <x:v>6</x:v>
      </x:c>
      <x:c r="B102" s="2" t="str">
        <x:v>粤A02661F</x:v>
      </x:c>
      <x:c r="C102" s="2" t="str">
        <x:v>赵伟军</x:v>
      </x:c>
      <x:c r="D102" s="8" t="d">
        <x:v>2026-09-23T00:00:00.000Z</x:v>
      </x:c>
      <x:c r="E102" s="7" t="n">
        <x:v>250.8</x:v>
      </x:c>
      <x:c r="F102" s="7" t="n">
        <x:v>232</x:v>
      </x:c>
      <x:c r="G102" s="7" t="n">
        <x:v>250.6</x:v>
      </x:c>
      <x:c r="H102" s="2" t="str">
        <x:v>否</x:v>
      </x:c>
      <x:c r="I102" s="7" t="n">
        <x:f>IF(AND(ISNUMBER(E102),ISNUMBER(F102)),E102-F102,"")</x:f>
        <x:v>18.80000000000001</x:v>
      </x:c>
      <x:c r="J102" s="2" t="str">
        <x:f>IF(H102="否","不适用",IF(AND(ISNUMBER(E102),ISNUMBER(F102)),IF(I102&gt;'规则与名单'!$B$2,"是","否"),"未判定"))</x:f>
        <x:v>不适用</x:v>
      </x:c>
      <x:c r="K102" s="2" t="str">
        <x:f>IF(J102="是",IF(ISNUMBER(F102),"测试日GPS","缺失"),IF(ISNUMBER(G102),"非测试日纯氢",IF(AND(H102="是",J102="未判定"),IF(ISNUMBER(F102),"测试名单无纯氢GPS","缺失"),IF(ISNUMBER(E102),"非测试日仪表","缺失"))))</x:f>
        <x:v>非测试日纯氢</x:v>
      </x:c>
      <x:c r="L102" s="7" t="n">
        <x:f>IF(K102="缺失","",IF(K102="非测试日纯氢",G102,IF(K102="非测试日仪表",E102,F102)))</x:f>
        <x:v>250.6</x:v>
      </x:c>
      <x:c r="M102" s="2" t="n">
        <x:f>IF(K102="缺失",1,0)</x:f>
        <x:v>0</x:v>
      </x:c>
      <x:c r="N102" s="2" t="str">
        <x:v>车辆里程查询_20260901-20260930_1024辆_仪表里程.xlsx / AA282</x:v>
      </x:c>
      <x:c r="O102" s="2" t="str">
        <x:v>车辆里程查询_20260901-20260930_1024辆_GPS里程.xlsx / AA207</x:v>
      </x:c>
      <x:c r="P102" s="2" t="str">
        <x:v>车辆纯氢气里程查询_20260901-20260930_1024辆.xlsx / AA939</x:v>
      </x:c>
    </x:row>
    <x:row r="103" ht="22" customHeight="1">
      <x:c r="A103" s="2" t="n">
        <x:v>6</x:v>
      </x:c>
      <x:c r="B103" s="2" t="str">
        <x:v>粤A02661F</x:v>
      </x:c>
      <x:c r="C103" s="2" t="str">
        <x:v>赵伟军</x:v>
      </x:c>
      <x:c r="D103" s="8" t="d">
        <x:v>2026-09-24T00:00:00.000Z</x:v>
      </x:c>
      <x:c r="E103" s="7" t="n">
        <x:v>125.3</x:v>
      </x:c>
      <x:c r="F103" s="7" t="n">
        <x:v>117.4</x:v>
      </x:c>
      <x:c r="G103" s="7"/>
      <x:c r="H103" s="2" t="str">
        <x:v>否</x:v>
      </x:c>
      <x:c r="I103" s="7" t="n">
        <x:f>IF(AND(ISNUMBER(E103),ISNUMBER(F103)),E103-F103,"")</x:f>
        <x:v>7.8999999999999915</x:v>
      </x:c>
      <x:c r="J103" s="2" t="str">
        <x:f>IF(H103="否","不适用",IF(AND(ISNUMBER(E103),ISNUMBER(F103)),IF(I103&gt;'规则与名单'!$B$2,"是","否"),"未判定"))</x:f>
        <x:v>不适用</x:v>
      </x:c>
      <x:c r="K103" s="2" t="str">
        <x:f>IF(J103="是",IF(ISNUMBER(F103),"测试日GPS","缺失"),IF(ISNUMBER(G103),"非测试日纯氢",IF(AND(H103="是",J103="未判定"),IF(ISNUMBER(F103),"测试名单无纯氢GPS","缺失"),IF(ISNUMBER(E103),"非测试日仪表","缺失"))))</x:f>
        <x:v>非测试日仪表</x:v>
      </x:c>
      <x:c r="L103" s="7" t="n">
        <x:f>IF(K103="缺失","",IF(K103="非测试日纯氢",G103,IF(K103="非测试日仪表",E103,F103)))</x:f>
        <x:v>125.3</x:v>
      </x:c>
      <x:c r="M103" s="2" t="n">
        <x:f>IF(K103="缺失",1,0)</x:f>
        <x:v>0</x:v>
      </x:c>
      <x:c r="N103" s="2" t="str">
        <x:v>车辆里程查询_20260901-20260930_1024辆_仪表里程.xlsx / AB282</x:v>
      </x:c>
      <x:c r="O103" s="2" t="str">
        <x:v>车辆里程查询_20260901-20260930_1024辆_GPS里程.xlsx / AB207</x:v>
      </x:c>
      <x:c r="P103" s="2" t="str">
        <x:v>车辆纯氢气里程查询_20260901-20260930_1024辆.xlsx / AB939</x:v>
      </x:c>
    </x:row>
    <x:row r="104" ht="22" customHeight="1">
      <x:c r="A104" s="2" t="n">
        <x:v>6</x:v>
      </x:c>
      <x:c r="B104" s="2" t="str">
        <x:v>粤A02661F</x:v>
      </x:c>
      <x:c r="C104" s="2" t="str">
        <x:v>赵伟军</x:v>
      </x:c>
      <x:c r="D104" s="8" t="d">
        <x:v>2026-09-25T00:00:00.000Z</x:v>
      </x:c>
      <x:c r="E104" s="7" t="n">
        <x:v>107.6</x:v>
      </x:c>
      <x:c r="F104" s="7" t="n">
        <x:v>100.8</x:v>
      </x:c>
      <x:c r="G104" s="7" t="n">
        <x:v>107.6</x:v>
      </x:c>
      <x:c r="H104" s="2" t="str">
        <x:v>否</x:v>
      </x:c>
      <x:c r="I104" s="7" t="n">
        <x:f>IF(AND(ISNUMBER(E104),ISNUMBER(F104)),E104-F104,"")</x:f>
        <x:v>6.799999999999997</x:v>
      </x:c>
      <x:c r="J104" s="2" t="str">
        <x:f>IF(H104="否","不适用",IF(AND(ISNUMBER(E104),ISNUMBER(F104)),IF(I104&gt;'规则与名单'!$B$2,"是","否"),"未判定"))</x:f>
        <x:v>不适用</x:v>
      </x:c>
      <x:c r="K104" s="2" t="str">
        <x:f>IF(J104="是",IF(ISNUMBER(F104),"测试日GPS","缺失"),IF(ISNUMBER(G104),"非测试日纯氢",IF(AND(H104="是",J104="未判定"),IF(ISNUMBER(F104),"测试名单无纯氢GPS","缺失"),IF(ISNUMBER(E104),"非测试日仪表","缺失"))))</x:f>
        <x:v>非测试日纯氢</x:v>
      </x:c>
      <x:c r="L104" s="7" t="n">
        <x:f>IF(K104="缺失","",IF(K104="非测试日纯氢",G104,IF(K104="非测试日仪表",E104,F104)))</x:f>
        <x:v>107.6</x:v>
      </x:c>
      <x:c r="M104" s="2" t="n">
        <x:f>IF(K104="缺失",1,0)</x:f>
        <x:v>0</x:v>
      </x:c>
      <x:c r="N104" s="2" t="str">
        <x:v>车辆里程查询_20260901-20260930_1024辆_仪表里程.xlsx / AC282</x:v>
      </x:c>
      <x:c r="O104" s="2" t="str">
        <x:v>车辆里程查询_20260901-20260930_1024辆_GPS里程.xlsx / AC207</x:v>
      </x:c>
      <x:c r="P104" s="2" t="str">
        <x:v>车辆纯氢气里程查询_20260901-20260930_1024辆.xlsx / AC939</x:v>
      </x:c>
    </x:row>
    <x:row r="105" ht="22" customHeight="1">
      <x:c r="A105" s="2" t="n">
        <x:v>6</x:v>
      </x:c>
      <x:c r="B105" s="2" t="str">
        <x:v>粤A02661F</x:v>
      </x:c>
      <x:c r="C105" s="2" t="str">
        <x:v>赵伟军</x:v>
      </x:c>
      <x:c r="D105" s="8" t="d">
        <x:v>2026-09-26T00:00:00.000Z</x:v>
      </x:c>
      <x:c r="E105" s="7" t="n">
        <x:v>0.2</x:v>
      </x:c>
      <x:c r="F105" s="7" t="n">
        <x:v>0.2</x:v>
      </x:c>
      <x:c r="G105" s="7" t="n">
        <x:v>0.2</x:v>
      </x:c>
      <x:c r="H105" s="2" t="str">
        <x:v>否</x:v>
      </x:c>
      <x:c r="I105" s="7" t="n">
        <x:f>IF(AND(ISNUMBER(E105),ISNUMBER(F105)),E105-F105,"")</x:f>
        <x:v>0</x:v>
      </x:c>
      <x:c r="J105" s="2" t="str">
        <x:f>IF(H105="否","不适用",IF(AND(ISNUMBER(E105),ISNUMBER(F105)),IF(I105&gt;'规则与名单'!$B$2,"是","否"),"未判定"))</x:f>
        <x:v>不适用</x:v>
      </x:c>
      <x:c r="K105" s="2" t="str">
        <x:f>IF(J105="是",IF(ISNUMBER(F105),"测试日GPS","缺失"),IF(ISNUMBER(G105),"非测试日纯氢",IF(AND(H105="是",J105="未判定"),IF(ISNUMBER(F105),"测试名单无纯氢GPS","缺失"),IF(ISNUMBER(E105),"非测试日仪表","缺失"))))</x:f>
        <x:v>非测试日纯氢</x:v>
      </x:c>
      <x:c r="L105" s="7" t="n">
        <x:f>IF(K105="缺失","",IF(K105="非测试日纯氢",G105,IF(K105="非测试日仪表",E105,F105)))</x:f>
        <x:v>0.2</x:v>
      </x:c>
      <x:c r="M105" s="2" t="n">
        <x:f>IF(K105="缺失",1,0)</x:f>
        <x:v>0</x:v>
      </x:c>
      <x:c r="N105" s="2" t="str">
        <x:v>车辆里程查询_20260901-20260930_1024辆_仪表里程.xlsx / AD282</x:v>
      </x:c>
      <x:c r="O105" s="2" t="str">
        <x:v>车辆里程查询_20260901-20260930_1024辆_GPS里程.xlsx / AD207</x:v>
      </x:c>
      <x:c r="P105" s="2" t="str">
        <x:v>车辆纯氢气里程查询_20260901-20260930_1024辆.xlsx / AD939</x:v>
      </x:c>
    </x:row>
    <x:row r="106" ht="22" customHeight="1">
      <x:c r="A106" s="2" t="n">
        <x:v>6</x:v>
      </x:c>
      <x:c r="B106" s="2" t="str">
        <x:v>粤A02661F</x:v>
      </x:c>
      <x:c r="C106" s="2" t="str">
        <x:v>赵伟军</x:v>
      </x:c>
      <x:c r="D106" s="8" t="d">
        <x:v>2026-09-27T00:00:00.000Z</x:v>
      </x:c>
      <x:c r="E106" s="7" t="n">
        <x:v>272</x:v>
      </x:c>
      <x:c r="F106" s="7" t="n">
        <x:v>255.6</x:v>
      </x:c>
      <x:c r="G106" s="7" t="n">
        <x:v>271.6</x:v>
      </x:c>
      <x:c r="H106" s="2" t="str">
        <x:v>否</x:v>
      </x:c>
      <x:c r="I106" s="7" t="n">
        <x:f>IF(AND(ISNUMBER(E106),ISNUMBER(F106)),E106-F106,"")</x:f>
        <x:v>16.400000000000006</x:v>
      </x:c>
      <x:c r="J106" s="2" t="str">
        <x:f>IF(H106="否","不适用",IF(AND(ISNUMBER(E106),ISNUMBER(F106)),IF(I106&gt;'规则与名单'!$B$2,"是","否"),"未判定"))</x:f>
        <x:v>不适用</x:v>
      </x:c>
      <x:c r="K106" s="2" t="str">
        <x:f>IF(J106="是",IF(ISNUMBER(F106),"测试日GPS","缺失"),IF(ISNUMBER(G106),"非测试日纯氢",IF(AND(H106="是",J106="未判定"),IF(ISNUMBER(F106),"测试名单无纯氢GPS","缺失"),IF(ISNUMBER(E106),"非测试日仪表","缺失"))))</x:f>
        <x:v>非测试日纯氢</x:v>
      </x:c>
      <x:c r="L106" s="7" t="n">
        <x:f>IF(K106="缺失","",IF(K106="非测试日纯氢",G106,IF(K106="非测试日仪表",E106,F106)))</x:f>
        <x:v>271.6</x:v>
      </x:c>
      <x:c r="M106" s="2" t="n">
        <x:f>IF(K106="缺失",1,0)</x:f>
        <x:v>0</x:v>
      </x:c>
      <x:c r="N106" s="2" t="str">
        <x:v>车辆里程查询_20260901-20260930_1024辆_仪表里程.xlsx / AE282</x:v>
      </x:c>
      <x:c r="O106" s="2" t="str">
        <x:v>车辆里程查询_20260901-20260930_1024辆_GPS里程.xlsx / AE207</x:v>
      </x:c>
      <x:c r="P106" s="2" t="str">
        <x:v>车辆纯氢气里程查询_20260901-20260930_1024辆.xlsx / AE939</x:v>
      </x:c>
    </x:row>
    <x:row r="107" ht="22" customHeight="1">
      <x:c r="A107" s="2" t="n">
        <x:v>6</x:v>
      </x:c>
      <x:c r="B107" s="2" t="str">
        <x:v>粤A02661F</x:v>
      </x:c>
      <x:c r="C107" s="2" t="str">
        <x:v>赵伟军</x:v>
      </x:c>
      <x:c r="D107" s="8" t="d">
        <x:v>2026-09-28T00:00:00.000Z</x:v>
      </x:c>
      <x:c r="E107" s="7" t="n">
        <x:v>175.4</x:v>
      </x:c>
      <x:c r="F107" s="7" t="n">
        <x:v>168.2</x:v>
      </x:c>
      <x:c r="G107" s="7" t="n">
        <x:v>142.7</x:v>
      </x:c>
      <x:c r="H107" s="2" t="str">
        <x:v>否</x:v>
      </x:c>
      <x:c r="I107" s="7" t="n">
        <x:f>IF(AND(ISNUMBER(E107),ISNUMBER(F107)),E107-F107,"")</x:f>
        <x:v>7.200000000000017</x:v>
      </x:c>
      <x:c r="J107" s="2" t="str">
        <x:f>IF(H107="否","不适用",IF(AND(ISNUMBER(E107),ISNUMBER(F107)),IF(I107&gt;'规则与名单'!$B$2,"是","否"),"未判定"))</x:f>
        <x:v>不适用</x:v>
      </x:c>
      <x:c r="K107" s="2" t="str">
        <x:f>IF(J107="是",IF(ISNUMBER(F107),"测试日GPS","缺失"),IF(ISNUMBER(G107),"非测试日纯氢",IF(AND(H107="是",J107="未判定"),IF(ISNUMBER(F107),"测试名单无纯氢GPS","缺失"),IF(ISNUMBER(E107),"非测试日仪表","缺失"))))</x:f>
        <x:v>非测试日纯氢</x:v>
      </x:c>
      <x:c r="L107" s="7" t="n">
        <x:f>IF(K107="缺失","",IF(K107="非测试日纯氢",G107,IF(K107="非测试日仪表",E107,F107)))</x:f>
        <x:v>142.7</x:v>
      </x:c>
      <x:c r="M107" s="2" t="n">
        <x:f>IF(K107="缺失",1,0)</x:f>
        <x:v>0</x:v>
      </x:c>
      <x:c r="N107" s="2" t="str">
        <x:v>车辆里程查询_20260901-20260930_1024辆_仪表里程.xlsx / AF282</x:v>
      </x:c>
      <x:c r="O107" s="2" t="str">
        <x:v>车辆里程查询_20260901-20260930_1024辆_GPS里程.xlsx / AF207</x:v>
      </x:c>
      <x:c r="P107" s="2" t="str">
        <x:v>车辆纯氢气里程查询_20260901-20260930_1024辆.xlsx / AF939</x:v>
      </x:c>
    </x:row>
    <x:row r="108" ht="22" customHeight="1">
      <x:c r="A108" s="2" t="n">
        <x:v>6</x:v>
      </x:c>
      <x:c r="B108" s="2" t="str">
        <x:v>粤A02661F</x:v>
      </x:c>
      <x:c r="C108" s="2" t="str">
        <x:v>赵伟军</x:v>
      </x:c>
      <x:c r="D108" s="8" t="d">
        <x:v>2026-09-29T00:00:00.000Z</x:v>
      </x:c>
      <x:c r="E108" s="7" t="n">
        <x:v>179.7</x:v>
      </x:c>
      <x:c r="F108" s="7" t="n">
        <x:v>168.5</x:v>
      </x:c>
      <x:c r="G108" s="7" t="n">
        <x:v>179.6</x:v>
      </x:c>
      <x:c r="H108" s="2" t="str">
        <x:v>否</x:v>
      </x:c>
      <x:c r="I108" s="7" t="n">
        <x:f>IF(AND(ISNUMBER(E108),ISNUMBER(F108)),E108-F108,"")</x:f>
        <x:v>11.199999999999989</x:v>
      </x:c>
      <x:c r="J108" s="2" t="str">
        <x:f>IF(H108="否","不适用",IF(AND(ISNUMBER(E108),ISNUMBER(F108)),IF(I108&gt;'规则与名单'!$B$2,"是","否"),"未判定"))</x:f>
        <x:v>不适用</x:v>
      </x:c>
      <x:c r="K108" s="2" t="str">
        <x:f>IF(J108="是",IF(ISNUMBER(F108),"测试日GPS","缺失"),IF(ISNUMBER(G108),"非测试日纯氢",IF(AND(H108="是",J108="未判定"),IF(ISNUMBER(F108),"测试名单无纯氢GPS","缺失"),IF(ISNUMBER(E108),"非测试日仪表","缺失"))))</x:f>
        <x:v>非测试日纯氢</x:v>
      </x:c>
      <x:c r="L108" s="7" t="n">
        <x:f>IF(K108="缺失","",IF(K108="非测试日纯氢",G108,IF(K108="非测试日仪表",E108,F108)))</x:f>
        <x:v>179.6</x:v>
      </x:c>
      <x:c r="M108" s="2" t="n">
        <x:f>IF(K108="缺失",1,0)</x:f>
        <x:v>0</x:v>
      </x:c>
      <x:c r="N108" s="2" t="str">
        <x:v>车辆里程查询_20260901-20260930_1024辆_仪表里程.xlsx / AG282</x:v>
      </x:c>
      <x:c r="O108" s="2" t="str">
        <x:v>车辆里程查询_20260901-20260930_1024辆_GPS里程.xlsx / AG207</x:v>
      </x:c>
      <x:c r="P108" s="2" t="str">
        <x:v>车辆纯氢气里程查询_20260901-20260930_1024辆.xlsx / AG939</x:v>
      </x:c>
    </x:row>
    <x:row r="109" ht="22" customHeight="1">
      <x:c r="A109" s="2" t="n">
        <x:v>6</x:v>
      </x:c>
      <x:c r="B109" s="2" t="str">
        <x:v>粤A02661F</x:v>
      </x:c>
      <x:c r="C109" s="2" t="str">
        <x:v>赵伟军</x:v>
      </x:c>
      <x:c r="D109" s="8" t="d">
        <x:v>2026-09-30T00:00:00.000Z</x:v>
      </x:c>
      <x:c r="E109" s="7" t="n">
        <x:v>164.3</x:v>
      </x:c>
      <x:c r="F109" s="7" t="n">
        <x:v>154.9</x:v>
      </x:c>
      <x:c r="G109" s="7" t="n">
        <x:v>164</x:v>
      </x:c>
      <x:c r="H109" s="2" t="str">
        <x:v>否</x:v>
      </x:c>
      <x:c r="I109" s="7" t="n">
        <x:f>IF(AND(ISNUMBER(E109),ISNUMBER(F109)),E109-F109,"")</x:f>
        <x:v>9.400000000000006</x:v>
      </x:c>
      <x:c r="J109" s="2" t="str">
        <x:f>IF(H109="否","不适用",IF(AND(ISNUMBER(E109),ISNUMBER(F109)),IF(I109&gt;'规则与名单'!$B$2,"是","否"),"未判定"))</x:f>
        <x:v>不适用</x:v>
      </x:c>
      <x:c r="K109" s="2" t="str">
        <x:f>IF(J109="是",IF(ISNUMBER(F109),"测试日GPS","缺失"),IF(ISNUMBER(G109),"非测试日纯氢",IF(AND(H109="是",J109="未判定"),IF(ISNUMBER(F109),"测试名单无纯氢GPS","缺失"),IF(ISNUMBER(E109),"非测试日仪表","缺失"))))</x:f>
        <x:v>非测试日纯氢</x:v>
      </x:c>
      <x:c r="L109" s="7" t="n">
        <x:f>IF(K109="缺失","",IF(K109="非测试日纯氢",G109,IF(K109="非测试日仪表",E109,F109)))</x:f>
        <x:v>164</x:v>
      </x:c>
      <x:c r="M109" s="2" t="n">
        <x:f>IF(K109="缺失",1,0)</x:f>
        <x:v>0</x:v>
      </x:c>
      <x:c r="N109" s="2" t="str">
        <x:v>车辆里程查询_20260901-20260930_1024辆_仪表里程.xlsx / AH282</x:v>
      </x:c>
      <x:c r="O109" s="2" t="str">
        <x:v>车辆里程查询_20260901-20260930_1024辆_GPS里程.xlsx / AH207</x:v>
      </x:c>
      <x:c r="P109" s="2" t="str">
        <x:v>车辆纯氢气里程查询_20260901-20260930_1024辆.xlsx / AH939</x:v>
      </x:c>
    </x:row>
    <x:row r="110" ht="22" customHeight="1">
      <x:c r="A110" s="2" t="n">
        <x:v>7</x:v>
      </x:c>
      <x:c r="B110" s="2" t="str">
        <x:v>粤A05322F</x:v>
      </x:c>
      <x:c r="C110" s="2" t="str">
        <x:v>赵伟军</x:v>
      </x:c>
      <x:c r="D110" s="8" t="d">
        <x:v>2026-09-01T00:00:00.000Z</x:v>
      </x:c>
      <x:c r="E110" s="7" t="n">
        <x:v>263.2</x:v>
      </x:c>
      <x:c r="F110" s="7" t="n">
        <x:v>249.2</x:v>
      </x:c>
      <x:c r="G110" s="7" t="n">
        <x:v>263</x:v>
      </x:c>
      <x:c r="H110" s="2" t="str">
        <x:v>否</x:v>
      </x:c>
      <x:c r="I110" s="7" t="n">
        <x:f>IF(AND(ISNUMBER(E110),ISNUMBER(F110)),E110-F110,"")</x:f>
        <x:v>14</x:v>
      </x:c>
      <x:c r="J110" s="2" t="str">
        <x:f>IF(H110="否","不适用",IF(AND(ISNUMBER(E110),ISNUMBER(F110)),IF(I110&gt;'规则与名单'!$B$2,"是","否"),"未判定"))</x:f>
        <x:v>不适用</x:v>
      </x:c>
      <x:c r="K110" s="2" t="str">
        <x:f>IF(J110="是",IF(ISNUMBER(F110),"测试日GPS","缺失"),IF(ISNUMBER(G110),"非测试日纯氢",IF(AND(H110="是",J110="未判定"),IF(ISNUMBER(F110),"测试名单无纯氢GPS","缺失"),IF(ISNUMBER(E110),"非测试日仪表","缺失"))))</x:f>
        <x:v>非测试日纯氢</x:v>
      </x:c>
      <x:c r="L110" s="7" t="n">
        <x:f>IF(K110="缺失","",IF(K110="非测试日纯氢",G110,IF(K110="非测试日仪表",E110,F110)))</x:f>
        <x:v>263</x:v>
      </x:c>
      <x:c r="M110" s="2" t="n">
        <x:f>IF(K110="缺失",1,0)</x:f>
        <x:v>0</x:v>
      </x:c>
      <x:c r="N110" s="2" t="str">
        <x:v>车辆里程查询_20260901-20260930_1024辆_仪表里程.xlsx / E347</x:v>
      </x:c>
      <x:c r="O110" s="2" t="str">
        <x:v>车辆里程查询_20260901-20260930_1024辆_GPS里程.xlsx / E350</x:v>
      </x:c>
      <x:c r="P110" s="2" t="str">
        <x:v>车辆纯氢气里程查询_20260901-20260930_1024辆.xlsx / E912</x:v>
      </x:c>
    </x:row>
    <x:row r="111" ht="22" customHeight="1">
      <x:c r="A111" s="2" t="n">
        <x:v>7</x:v>
      </x:c>
      <x:c r="B111" s="2" t="str">
        <x:v>粤A05322F</x:v>
      </x:c>
      <x:c r="C111" s="2" t="str">
        <x:v>赵伟军</x:v>
      </x:c>
      <x:c r="D111" s="8" t="d">
        <x:v>2026-09-02T00:00:00.000Z</x:v>
      </x:c>
      <x:c r="E111" s="7" t="n">
        <x:v>171.4</x:v>
      </x:c>
      <x:c r="F111" s="7" t="n">
        <x:v>162.5</x:v>
      </x:c>
      <x:c r="G111" s="7" t="n">
        <x:v>171.7</x:v>
      </x:c>
      <x:c r="H111" s="2" t="str">
        <x:v>否</x:v>
      </x:c>
      <x:c r="I111" s="7" t="n">
        <x:f>IF(AND(ISNUMBER(E111),ISNUMBER(F111)),E111-F111,"")</x:f>
        <x:v>8.900000000000006</x:v>
      </x:c>
      <x:c r="J111" s="2" t="str">
        <x:f>IF(H111="否","不适用",IF(AND(ISNUMBER(E111),ISNUMBER(F111)),IF(I111&gt;'规则与名单'!$B$2,"是","否"),"未判定"))</x:f>
        <x:v>不适用</x:v>
      </x:c>
      <x:c r="K111" s="2" t="str">
        <x:f>IF(J111="是",IF(ISNUMBER(F111),"测试日GPS","缺失"),IF(ISNUMBER(G111),"非测试日纯氢",IF(AND(H111="是",J111="未判定"),IF(ISNUMBER(F111),"测试名单无纯氢GPS","缺失"),IF(ISNUMBER(E111),"非测试日仪表","缺失"))))</x:f>
        <x:v>非测试日纯氢</x:v>
      </x:c>
      <x:c r="L111" s="7" t="n">
        <x:f>IF(K111="缺失","",IF(K111="非测试日纯氢",G111,IF(K111="非测试日仪表",E111,F111)))</x:f>
        <x:v>171.7</x:v>
      </x:c>
      <x:c r="M111" s="2" t="n">
        <x:f>IF(K111="缺失",1,0)</x:f>
        <x:v>0</x:v>
      </x:c>
      <x:c r="N111" s="2" t="str">
        <x:v>车辆里程查询_20260901-20260930_1024辆_仪表里程.xlsx / F347</x:v>
      </x:c>
      <x:c r="O111" s="2" t="str">
        <x:v>车辆里程查询_20260901-20260930_1024辆_GPS里程.xlsx / F350</x:v>
      </x:c>
      <x:c r="P111" s="2" t="str">
        <x:v>车辆纯氢气里程查询_20260901-20260930_1024辆.xlsx / F912</x:v>
      </x:c>
    </x:row>
    <x:row r="112" ht="22" customHeight="1">
      <x:c r="A112" s="2" t="n">
        <x:v>7</x:v>
      </x:c>
      <x:c r="B112" s="2" t="str">
        <x:v>粤A05322F</x:v>
      </x:c>
      <x:c r="C112" s="2" t="str">
        <x:v>赵伟军</x:v>
      </x:c>
      <x:c r="D112" s="8" t="d">
        <x:v>2026-09-03T00:00:00.000Z</x:v>
      </x:c>
      <x:c r="E112" s="7" t="n">
        <x:v>217.2</x:v>
      </x:c>
      <x:c r="F112" s="7" t="n">
        <x:v>204.5</x:v>
      </x:c>
      <x:c r="G112" s="7" t="n">
        <x:v>216.6</x:v>
      </x:c>
      <x:c r="H112" s="2" t="str">
        <x:v>否</x:v>
      </x:c>
      <x:c r="I112" s="7" t="n">
        <x:f>IF(AND(ISNUMBER(E112),ISNUMBER(F112)),E112-F112,"")</x:f>
        <x:v>12.699999999999989</x:v>
      </x:c>
      <x:c r="J112" s="2" t="str">
        <x:f>IF(H112="否","不适用",IF(AND(ISNUMBER(E112),ISNUMBER(F112)),IF(I112&gt;'规则与名单'!$B$2,"是","否"),"未判定"))</x:f>
        <x:v>不适用</x:v>
      </x:c>
      <x:c r="K112" s="2" t="str">
        <x:f>IF(J112="是",IF(ISNUMBER(F112),"测试日GPS","缺失"),IF(ISNUMBER(G112),"非测试日纯氢",IF(AND(H112="是",J112="未判定"),IF(ISNUMBER(F112),"测试名单无纯氢GPS","缺失"),IF(ISNUMBER(E112),"非测试日仪表","缺失"))))</x:f>
        <x:v>非测试日纯氢</x:v>
      </x:c>
      <x:c r="L112" s="7" t="n">
        <x:f>IF(K112="缺失","",IF(K112="非测试日纯氢",G112,IF(K112="非测试日仪表",E112,F112)))</x:f>
        <x:v>216.6</x:v>
      </x:c>
      <x:c r="M112" s="2" t="n">
        <x:f>IF(K112="缺失",1,0)</x:f>
        <x:v>0</x:v>
      </x:c>
      <x:c r="N112" s="2" t="str">
        <x:v>车辆里程查询_20260901-20260930_1024辆_仪表里程.xlsx / G347</x:v>
      </x:c>
      <x:c r="O112" s="2" t="str">
        <x:v>车辆里程查询_20260901-20260930_1024辆_GPS里程.xlsx / G350</x:v>
      </x:c>
      <x:c r="P112" s="2" t="str">
        <x:v>车辆纯氢气里程查询_20260901-20260930_1024辆.xlsx / G912</x:v>
      </x:c>
    </x:row>
    <x:row r="113" ht="22" customHeight="1">
      <x:c r="A113" s="2" t="n">
        <x:v>7</x:v>
      </x:c>
      <x:c r="B113" s="2" t="str">
        <x:v>粤A05322F</x:v>
      </x:c>
      <x:c r="C113" s="2" t="str">
        <x:v>赵伟军</x:v>
      </x:c>
      <x:c r="D113" s="8" t="d">
        <x:v>2026-09-04T00:00:00.000Z</x:v>
      </x:c>
      <x:c r="E113" s="7" t="n">
        <x:v>143.5</x:v>
      </x:c>
      <x:c r="F113" s="7" t="n">
        <x:v>135.4</x:v>
      </x:c>
      <x:c r="G113" s="7" t="n">
        <x:v>142.2</x:v>
      </x:c>
      <x:c r="H113" s="2" t="str">
        <x:v>否</x:v>
      </x:c>
      <x:c r="I113" s="7" t="n">
        <x:f>IF(AND(ISNUMBER(E113),ISNUMBER(F113)),E113-F113,"")</x:f>
        <x:v>8.099999999999994</x:v>
      </x:c>
      <x:c r="J113" s="2" t="str">
        <x:f>IF(H113="否","不适用",IF(AND(ISNUMBER(E113),ISNUMBER(F113)),IF(I113&gt;'规则与名单'!$B$2,"是","否"),"未判定"))</x:f>
        <x:v>不适用</x:v>
      </x:c>
      <x:c r="K113" s="2" t="str">
        <x:f>IF(J113="是",IF(ISNUMBER(F113),"测试日GPS","缺失"),IF(ISNUMBER(G113),"非测试日纯氢",IF(AND(H113="是",J113="未判定"),IF(ISNUMBER(F113),"测试名单无纯氢GPS","缺失"),IF(ISNUMBER(E113),"非测试日仪表","缺失"))))</x:f>
        <x:v>非测试日纯氢</x:v>
      </x:c>
      <x:c r="L113" s="7" t="n">
        <x:f>IF(K113="缺失","",IF(K113="非测试日纯氢",G113,IF(K113="非测试日仪表",E113,F113)))</x:f>
        <x:v>142.2</x:v>
      </x:c>
      <x:c r="M113" s="2" t="n">
        <x:f>IF(K113="缺失",1,0)</x:f>
        <x:v>0</x:v>
      </x:c>
      <x:c r="N113" s="2" t="str">
        <x:v>车辆里程查询_20260901-20260930_1024辆_仪表里程.xlsx / H347</x:v>
      </x:c>
      <x:c r="O113" s="2" t="str">
        <x:v>车辆里程查询_20260901-20260930_1024辆_GPS里程.xlsx / H350</x:v>
      </x:c>
      <x:c r="P113" s="2" t="str">
        <x:v>车辆纯氢气里程查询_20260901-20260930_1024辆.xlsx / H912</x:v>
      </x:c>
    </x:row>
    <x:row r="114" ht="22" customHeight="1">
      <x:c r="A114" s="2" t="n">
        <x:v>7</x:v>
      </x:c>
      <x:c r="B114" s="2" t="str">
        <x:v>粤A05322F</x:v>
      </x:c>
      <x:c r="C114" s="2" t="str">
        <x:v>赵伟军</x:v>
      </x:c>
      <x:c r="D114" s="8" t="d">
        <x:v>2026-09-05T00:00:00.000Z</x:v>
      </x:c>
      <x:c r="E114" s="7" t="n">
        <x:v>171.7</x:v>
      </x:c>
      <x:c r="F114" s="7" t="n">
        <x:v>162.5</x:v>
      </x:c>
      <x:c r="G114" s="7" t="n">
        <x:v>171.7</x:v>
      </x:c>
      <x:c r="H114" s="2" t="str">
        <x:v>否</x:v>
      </x:c>
      <x:c r="I114" s="7" t="n">
        <x:f>IF(AND(ISNUMBER(E114),ISNUMBER(F114)),E114-F114,"")</x:f>
        <x:v>9.199999999999989</x:v>
      </x:c>
      <x:c r="J114" s="2" t="str">
        <x:f>IF(H114="否","不适用",IF(AND(ISNUMBER(E114),ISNUMBER(F114)),IF(I114&gt;'规则与名单'!$B$2,"是","否"),"未判定"))</x:f>
        <x:v>不适用</x:v>
      </x:c>
      <x:c r="K114" s="2" t="str">
        <x:f>IF(J114="是",IF(ISNUMBER(F114),"测试日GPS","缺失"),IF(ISNUMBER(G114),"非测试日纯氢",IF(AND(H114="是",J114="未判定"),IF(ISNUMBER(F114),"测试名单无纯氢GPS","缺失"),IF(ISNUMBER(E114),"非测试日仪表","缺失"))))</x:f>
        <x:v>非测试日纯氢</x:v>
      </x:c>
      <x:c r="L114" s="7" t="n">
        <x:f>IF(K114="缺失","",IF(K114="非测试日纯氢",G114,IF(K114="非测试日仪表",E114,F114)))</x:f>
        <x:v>171.7</x:v>
      </x:c>
      <x:c r="M114" s="2" t="n">
        <x:f>IF(K114="缺失",1,0)</x:f>
        <x:v>0</x:v>
      </x:c>
      <x:c r="N114" s="2" t="str">
        <x:v>车辆里程查询_20260901-20260930_1024辆_仪表里程.xlsx / I347</x:v>
      </x:c>
      <x:c r="O114" s="2" t="str">
        <x:v>车辆里程查询_20260901-20260930_1024辆_GPS里程.xlsx / I350</x:v>
      </x:c>
      <x:c r="P114" s="2" t="str">
        <x:v>车辆纯氢气里程查询_20260901-20260930_1024辆.xlsx / I912</x:v>
      </x:c>
    </x:row>
    <x:row r="115" ht="22" customHeight="1">
      <x:c r="A115" s="2" t="n">
        <x:v>7</x:v>
      </x:c>
      <x:c r="B115" s="2" t="str">
        <x:v>粤A05322F</x:v>
      </x:c>
      <x:c r="C115" s="2" t="str">
        <x:v>赵伟军</x:v>
      </x:c>
      <x:c r="D115" s="8" t="d">
        <x:v>2026-09-06T00:00:00.000Z</x:v>
      </x:c>
      <x:c r="E115" s="7"/>
      <x:c r="F115" s="7" t="n">
        <x:v>0</x:v>
      </x:c>
      <x:c r="G115" s="7"/>
      <x:c r="H115" s="2" t="str">
        <x:v>否</x:v>
      </x:c>
      <x:c r="I115" s="7" t="str">
        <x:f>IF(AND(ISNUMBER(E115),ISNUMBER(F115)),E115-F115,"")</x:f>
      </x:c>
      <x:c r="J115" s="2" t="str">
        <x:f>IF(H115="否","不适用",IF(AND(ISNUMBER(E115),ISNUMBER(F115)),IF(I115&gt;'规则与名单'!$B$2,"是","否"),"未判定"))</x:f>
        <x:v>不适用</x:v>
      </x:c>
      <x:c r="K115" s="2" t="str">
        <x:f>IF(J115="是",IF(ISNUMBER(F115),"测试日GPS","缺失"),IF(ISNUMBER(G115),"非测试日纯氢",IF(AND(H115="是",J115="未判定"),IF(ISNUMBER(F115),"测试名单无纯氢GPS","缺失"),IF(ISNUMBER(E115),"非测试日仪表","缺失"))))</x:f>
        <x:v>缺失</x:v>
      </x:c>
      <x:c r="L115" s="7" t="str">
        <x:f>IF(K115="缺失","",IF(K115="非测试日纯氢",G115,IF(K115="非测试日仪表",E115,F115)))</x:f>
      </x:c>
      <x:c r="M115" s="2" t="n">
        <x:f>IF(K115="缺失",1,0)</x:f>
        <x:v>1</x:v>
      </x:c>
      <x:c r="N115" s="2" t="str">
        <x:v>车辆里程查询_20260901-20260930_1024辆_仪表里程.xlsx / J347</x:v>
      </x:c>
      <x:c r="O115" s="2" t="str">
        <x:v>车辆里程查询_20260901-20260930_1024辆_GPS里程.xlsx / J350</x:v>
      </x:c>
      <x:c r="P115" s="2" t="str">
        <x:v>车辆纯氢气里程查询_20260901-20260930_1024辆.xlsx / J912</x:v>
      </x:c>
    </x:row>
    <x:row r="116" ht="22" customHeight="1">
      <x:c r="A116" s="2" t="n">
        <x:v>7</x:v>
      </x:c>
      <x:c r="B116" s="2" t="str">
        <x:v>粤A05322F</x:v>
      </x:c>
      <x:c r="C116" s="2" t="str">
        <x:v>赵伟军</x:v>
      </x:c>
      <x:c r="D116" s="8" t="d">
        <x:v>2026-09-07T00:00:00.000Z</x:v>
      </x:c>
      <x:c r="E116" s="7" t="n">
        <x:v>0</x:v>
      </x:c>
      <x:c r="F116" s="7" t="n">
        <x:v>0</x:v>
      </x:c>
      <x:c r="G116" s="7"/>
      <x:c r="H116" s="2" t="str">
        <x:v>否</x:v>
      </x:c>
      <x:c r="I116" s="7" t="n">
        <x:f>IF(AND(ISNUMBER(E116),ISNUMBER(F116)),E116-F116,"")</x:f>
        <x:v>0</x:v>
      </x:c>
      <x:c r="J116" s="2" t="str">
        <x:f>IF(H116="否","不适用",IF(AND(ISNUMBER(E116),ISNUMBER(F116)),IF(I116&gt;'规则与名单'!$B$2,"是","否"),"未判定"))</x:f>
        <x:v>不适用</x:v>
      </x:c>
      <x:c r="K116" s="2" t="str">
        <x:f>IF(J116="是",IF(ISNUMBER(F116),"测试日GPS","缺失"),IF(ISNUMBER(G116),"非测试日纯氢",IF(AND(H116="是",J116="未判定"),IF(ISNUMBER(F116),"测试名单无纯氢GPS","缺失"),IF(ISNUMBER(E116),"非测试日仪表","缺失"))))</x:f>
        <x:v>非测试日仪表</x:v>
      </x:c>
      <x:c r="L116" s="7" t="n">
        <x:f>IF(K116="缺失","",IF(K116="非测试日纯氢",G116,IF(K116="非测试日仪表",E116,F116)))</x:f>
        <x:v>0</x:v>
      </x:c>
      <x:c r="M116" s="2" t="n">
        <x:f>IF(K116="缺失",1,0)</x:f>
        <x:v>0</x:v>
      </x:c>
      <x:c r="N116" s="2" t="str">
        <x:v>车辆里程查询_20260901-20260930_1024辆_仪表里程.xlsx / K347</x:v>
      </x:c>
      <x:c r="O116" s="2" t="str">
        <x:v>车辆里程查询_20260901-20260930_1024辆_GPS里程.xlsx / K350</x:v>
      </x:c>
      <x:c r="P116" s="2" t="str">
        <x:v>车辆纯氢气里程查询_20260901-20260930_1024辆.xlsx / K912</x:v>
      </x:c>
    </x:row>
    <x:row r="117" ht="22" customHeight="1">
      <x:c r="A117" s="2" t="n">
        <x:v>7</x:v>
      </x:c>
      <x:c r="B117" s="2" t="str">
        <x:v>粤A05322F</x:v>
      </x:c>
      <x:c r="C117" s="2" t="str">
        <x:v>赵伟军</x:v>
      </x:c>
      <x:c r="D117" s="8" t="d">
        <x:v>2026-09-08T00:00:00.000Z</x:v>
      </x:c>
      <x:c r="E117" s="7" t="n">
        <x:v>0</x:v>
      </x:c>
      <x:c r="F117" s="7" t="n">
        <x:v>0.05</x:v>
      </x:c>
      <x:c r="G117" s="7"/>
      <x:c r="H117" s="2" t="str">
        <x:v>否</x:v>
      </x:c>
      <x:c r="I117" s="7" t="n">
        <x:f>IF(AND(ISNUMBER(E117),ISNUMBER(F117)),E117-F117,"")</x:f>
        <x:v>-0.05</x:v>
      </x:c>
      <x:c r="J117" s="2" t="str">
        <x:f>IF(H117="否","不适用",IF(AND(ISNUMBER(E117),ISNUMBER(F117)),IF(I117&gt;'规则与名单'!$B$2,"是","否"),"未判定"))</x:f>
        <x:v>不适用</x:v>
      </x:c>
      <x:c r="K117" s="2" t="str">
        <x:f>IF(J117="是",IF(ISNUMBER(F117),"测试日GPS","缺失"),IF(ISNUMBER(G117),"非测试日纯氢",IF(AND(H117="是",J117="未判定"),IF(ISNUMBER(F117),"测试名单无纯氢GPS","缺失"),IF(ISNUMBER(E117),"非测试日仪表","缺失"))))</x:f>
        <x:v>非测试日仪表</x:v>
      </x:c>
      <x:c r="L117" s="7" t="n">
        <x:f>IF(K117="缺失","",IF(K117="非测试日纯氢",G117,IF(K117="非测试日仪表",E117,F117)))</x:f>
        <x:v>0</x:v>
      </x:c>
      <x:c r="M117" s="2" t="n">
        <x:f>IF(K117="缺失",1,0)</x:f>
        <x:v>0</x:v>
      </x:c>
      <x:c r="N117" s="2" t="str">
        <x:v>车辆里程查询_20260901-20260930_1024辆_仪表里程.xlsx / L347</x:v>
      </x:c>
      <x:c r="O117" s="2" t="str">
        <x:v>车辆里程查询_20260901-20260930_1024辆_GPS里程.xlsx / L350</x:v>
      </x:c>
      <x:c r="P117" s="2" t="str">
        <x:v>车辆纯氢气里程查询_20260901-20260930_1024辆.xlsx / L912</x:v>
      </x:c>
    </x:row>
    <x:row r="118" ht="22" customHeight="1">
      <x:c r="A118" s="2" t="n">
        <x:v>7</x:v>
      </x:c>
      <x:c r="B118" s="2" t="str">
        <x:v>粤A05322F</x:v>
      </x:c>
      <x:c r="C118" s="2" t="str">
        <x:v>赵伟军</x:v>
      </x:c>
      <x:c r="D118" s="8" t="d">
        <x:v>2026-09-09T00:00:00.000Z</x:v>
      </x:c>
      <x:c r="E118" s="7" t="n">
        <x:v>127</x:v>
      </x:c>
      <x:c r="F118" s="7" t="n">
        <x:v>120.6</x:v>
      </x:c>
      <x:c r="G118" s="7" t="n">
        <x:v>127</x:v>
      </x:c>
      <x:c r="H118" s="2" t="str">
        <x:v>否</x:v>
      </x:c>
      <x:c r="I118" s="7" t="n">
        <x:f>IF(AND(ISNUMBER(E118),ISNUMBER(F118)),E118-F118,"")</x:f>
        <x:v>6.400000000000006</x:v>
      </x:c>
      <x:c r="J118" s="2" t="str">
        <x:f>IF(H118="否","不适用",IF(AND(ISNUMBER(E118),ISNUMBER(F118)),IF(I118&gt;'规则与名单'!$B$2,"是","否"),"未判定"))</x:f>
        <x:v>不适用</x:v>
      </x:c>
      <x:c r="K118" s="2" t="str">
        <x:f>IF(J118="是",IF(ISNUMBER(F118),"测试日GPS","缺失"),IF(ISNUMBER(G118),"非测试日纯氢",IF(AND(H118="是",J118="未判定"),IF(ISNUMBER(F118),"测试名单无纯氢GPS","缺失"),IF(ISNUMBER(E118),"非测试日仪表","缺失"))))</x:f>
        <x:v>非测试日纯氢</x:v>
      </x:c>
      <x:c r="L118" s="7" t="n">
        <x:f>IF(K118="缺失","",IF(K118="非测试日纯氢",G118,IF(K118="非测试日仪表",E118,F118)))</x:f>
        <x:v>127</x:v>
      </x:c>
      <x:c r="M118" s="2" t="n">
        <x:f>IF(K118="缺失",1,0)</x:f>
        <x:v>0</x:v>
      </x:c>
      <x:c r="N118" s="2" t="str">
        <x:v>车辆里程查询_20260901-20260930_1024辆_仪表里程.xlsx / M347</x:v>
      </x:c>
      <x:c r="O118" s="2" t="str">
        <x:v>车辆里程查询_20260901-20260930_1024辆_GPS里程.xlsx / M350</x:v>
      </x:c>
      <x:c r="P118" s="2" t="str">
        <x:v>车辆纯氢气里程查询_20260901-20260930_1024辆.xlsx / M912</x:v>
      </x:c>
    </x:row>
    <x:row r="119" ht="22" customHeight="1">
      <x:c r="A119" s="2" t="n">
        <x:v>7</x:v>
      </x:c>
      <x:c r="B119" s="2" t="str">
        <x:v>粤A05322F</x:v>
      </x:c>
      <x:c r="C119" s="2" t="str">
        <x:v>赵伟军</x:v>
      </x:c>
      <x:c r="D119" s="8" t="d">
        <x:v>2026-09-10T00:00:00.000Z</x:v>
      </x:c>
      <x:c r="E119" s="7" t="n">
        <x:v>157.3</x:v>
      </x:c>
      <x:c r="F119" s="7" t="n">
        <x:v>148.5</x:v>
      </x:c>
      <x:c r="G119" s="7" t="n">
        <x:v>157.2</x:v>
      </x:c>
      <x:c r="H119" s="2" t="str">
        <x:v>否</x:v>
      </x:c>
      <x:c r="I119" s="7" t="n">
        <x:f>IF(AND(ISNUMBER(E119),ISNUMBER(F119)),E119-F119,"")</x:f>
        <x:v>8.800000000000011</x:v>
      </x:c>
      <x:c r="J119" s="2" t="str">
        <x:f>IF(H119="否","不适用",IF(AND(ISNUMBER(E119),ISNUMBER(F119)),IF(I119&gt;'规则与名单'!$B$2,"是","否"),"未判定"))</x:f>
        <x:v>不适用</x:v>
      </x:c>
      <x:c r="K119" s="2" t="str">
        <x:f>IF(J119="是",IF(ISNUMBER(F119),"测试日GPS","缺失"),IF(ISNUMBER(G119),"非测试日纯氢",IF(AND(H119="是",J119="未判定"),IF(ISNUMBER(F119),"测试名单无纯氢GPS","缺失"),IF(ISNUMBER(E119),"非测试日仪表","缺失"))))</x:f>
        <x:v>非测试日纯氢</x:v>
      </x:c>
      <x:c r="L119" s="7" t="n">
        <x:f>IF(K119="缺失","",IF(K119="非测试日纯氢",G119,IF(K119="非测试日仪表",E119,F119)))</x:f>
        <x:v>157.2</x:v>
      </x:c>
      <x:c r="M119" s="2" t="n">
        <x:f>IF(K119="缺失",1,0)</x:f>
        <x:v>0</x:v>
      </x:c>
      <x:c r="N119" s="2" t="str">
        <x:v>车辆里程查询_20260901-20260930_1024辆_仪表里程.xlsx / N347</x:v>
      </x:c>
      <x:c r="O119" s="2" t="str">
        <x:v>车辆里程查询_20260901-20260930_1024辆_GPS里程.xlsx / N350</x:v>
      </x:c>
      <x:c r="P119" s="2" t="str">
        <x:v>车辆纯氢气里程查询_20260901-20260930_1024辆.xlsx / N912</x:v>
      </x:c>
    </x:row>
    <x:row r="120" ht="22" customHeight="1">
      <x:c r="A120" s="2" t="n">
        <x:v>7</x:v>
      </x:c>
      <x:c r="B120" s="2" t="str">
        <x:v>粤A05322F</x:v>
      </x:c>
      <x:c r="C120" s="2" t="str">
        <x:v>赵伟军</x:v>
      </x:c>
      <x:c r="D120" s="8" t="d">
        <x:v>2026-09-11T00:00:00.000Z</x:v>
      </x:c>
      <x:c r="E120" s="7" t="n">
        <x:v>250</x:v>
      </x:c>
      <x:c r="F120" s="7" t="n">
        <x:v>236.5</x:v>
      </x:c>
      <x:c r="G120" s="7" t="n">
        <x:v>249.8</x:v>
      </x:c>
      <x:c r="H120" s="2" t="str">
        <x:v>否</x:v>
      </x:c>
      <x:c r="I120" s="7" t="n">
        <x:f>IF(AND(ISNUMBER(E120),ISNUMBER(F120)),E120-F120,"")</x:f>
        <x:v>13.5</x:v>
      </x:c>
      <x:c r="J120" s="2" t="str">
        <x:f>IF(H120="否","不适用",IF(AND(ISNUMBER(E120),ISNUMBER(F120)),IF(I120&gt;'规则与名单'!$B$2,"是","否"),"未判定"))</x:f>
        <x:v>不适用</x:v>
      </x:c>
      <x:c r="K120" s="2" t="str">
        <x:f>IF(J120="是",IF(ISNUMBER(F120),"测试日GPS","缺失"),IF(ISNUMBER(G120),"非测试日纯氢",IF(AND(H120="是",J120="未判定"),IF(ISNUMBER(F120),"测试名单无纯氢GPS","缺失"),IF(ISNUMBER(E120),"非测试日仪表","缺失"))))</x:f>
        <x:v>非测试日纯氢</x:v>
      </x:c>
      <x:c r="L120" s="7" t="n">
        <x:f>IF(K120="缺失","",IF(K120="非测试日纯氢",G120,IF(K120="非测试日仪表",E120,F120)))</x:f>
        <x:v>249.8</x:v>
      </x:c>
      <x:c r="M120" s="2" t="n">
        <x:f>IF(K120="缺失",1,0)</x:f>
        <x:v>0</x:v>
      </x:c>
      <x:c r="N120" s="2" t="str">
        <x:v>车辆里程查询_20260901-20260930_1024辆_仪表里程.xlsx / O347</x:v>
      </x:c>
      <x:c r="O120" s="2" t="str">
        <x:v>车辆里程查询_20260901-20260930_1024辆_GPS里程.xlsx / O350</x:v>
      </x:c>
      <x:c r="P120" s="2" t="str">
        <x:v>车辆纯氢气里程查询_20260901-20260930_1024辆.xlsx / O912</x:v>
      </x:c>
    </x:row>
    <x:row r="121" ht="22" customHeight="1">
      <x:c r="A121" s="2" t="n">
        <x:v>7</x:v>
      </x:c>
      <x:c r="B121" s="2" t="str">
        <x:v>粤A05322F</x:v>
      </x:c>
      <x:c r="C121" s="2" t="str">
        <x:v>赵伟军</x:v>
      </x:c>
      <x:c r="D121" s="8" t="d">
        <x:v>2026-09-12T00:00:00.000Z</x:v>
      </x:c>
      <x:c r="E121" s="7"/>
      <x:c r="F121" s="7" t="n">
        <x:v>0</x:v>
      </x:c>
      <x:c r="G121" s="7"/>
      <x:c r="H121" s="2" t="str">
        <x:v>否</x:v>
      </x:c>
      <x:c r="I121" s="7" t="str">
        <x:f>IF(AND(ISNUMBER(E121),ISNUMBER(F121)),E121-F121,"")</x:f>
      </x:c>
      <x:c r="J121" s="2" t="str">
        <x:f>IF(H121="否","不适用",IF(AND(ISNUMBER(E121),ISNUMBER(F121)),IF(I121&gt;'规则与名单'!$B$2,"是","否"),"未判定"))</x:f>
        <x:v>不适用</x:v>
      </x:c>
      <x:c r="K121" s="2" t="str">
        <x:f>IF(J121="是",IF(ISNUMBER(F121),"测试日GPS","缺失"),IF(ISNUMBER(G121),"非测试日纯氢",IF(AND(H121="是",J121="未判定"),IF(ISNUMBER(F121),"测试名单无纯氢GPS","缺失"),IF(ISNUMBER(E121),"非测试日仪表","缺失"))))</x:f>
        <x:v>缺失</x:v>
      </x:c>
      <x:c r="L121" s="7" t="str">
        <x:f>IF(K121="缺失","",IF(K121="非测试日纯氢",G121,IF(K121="非测试日仪表",E121,F121)))</x:f>
      </x:c>
      <x:c r="M121" s="2" t="n">
        <x:f>IF(K121="缺失",1,0)</x:f>
        <x:v>1</x:v>
      </x:c>
      <x:c r="N121" s="2" t="str">
        <x:v>车辆里程查询_20260901-20260930_1024辆_仪表里程.xlsx / P347</x:v>
      </x:c>
      <x:c r="O121" s="2" t="str">
        <x:v>车辆里程查询_20260901-20260930_1024辆_GPS里程.xlsx / P350</x:v>
      </x:c>
      <x:c r="P121" s="2" t="str">
        <x:v>车辆纯氢气里程查询_20260901-20260930_1024辆.xlsx / P912</x:v>
      </x:c>
    </x:row>
    <x:row r="122" ht="22" customHeight="1">
      <x:c r="A122" s="2" t="n">
        <x:v>7</x:v>
      </x:c>
      <x:c r="B122" s="2" t="str">
        <x:v>粤A05322F</x:v>
      </x:c>
      <x:c r="C122" s="2" t="str">
        <x:v>赵伟军</x:v>
      </x:c>
      <x:c r="D122" s="8" t="d">
        <x:v>2026-09-13T00:00:00.000Z</x:v>
      </x:c>
      <x:c r="E122" s="7"/>
      <x:c r="F122" s="7" t="n">
        <x:v>0</x:v>
      </x:c>
      <x:c r="G122" s="7"/>
      <x:c r="H122" s="2" t="str">
        <x:v>否</x:v>
      </x:c>
      <x:c r="I122" s="7" t="str">
        <x:f>IF(AND(ISNUMBER(E122),ISNUMBER(F122)),E122-F122,"")</x:f>
      </x:c>
      <x:c r="J122" s="2" t="str">
        <x:f>IF(H122="否","不适用",IF(AND(ISNUMBER(E122),ISNUMBER(F122)),IF(I122&gt;'规则与名单'!$B$2,"是","否"),"未判定"))</x:f>
        <x:v>不适用</x:v>
      </x:c>
      <x:c r="K122" s="2" t="str">
        <x:f>IF(J122="是",IF(ISNUMBER(F122),"测试日GPS","缺失"),IF(ISNUMBER(G122),"非测试日纯氢",IF(AND(H122="是",J122="未判定"),IF(ISNUMBER(F122),"测试名单无纯氢GPS","缺失"),IF(ISNUMBER(E122),"非测试日仪表","缺失"))))</x:f>
        <x:v>缺失</x:v>
      </x:c>
      <x:c r="L122" s="7" t="str">
        <x:f>IF(K122="缺失","",IF(K122="非测试日纯氢",G122,IF(K122="非测试日仪表",E122,F122)))</x:f>
      </x:c>
      <x:c r="M122" s="2" t="n">
        <x:f>IF(K122="缺失",1,0)</x:f>
        <x:v>1</x:v>
      </x:c>
      <x:c r="N122" s="2" t="str">
        <x:v>车辆里程查询_20260901-20260930_1024辆_仪表里程.xlsx / Q347</x:v>
      </x:c>
      <x:c r="O122" s="2" t="str">
        <x:v>车辆里程查询_20260901-20260930_1024辆_GPS里程.xlsx / Q350</x:v>
      </x:c>
      <x:c r="P122" s="2" t="str">
        <x:v>车辆纯氢气里程查询_20260901-20260930_1024辆.xlsx / Q912</x:v>
      </x:c>
    </x:row>
    <x:row r="123" ht="22" customHeight="1">
      <x:c r="A123" s="2" t="n">
        <x:v>7</x:v>
      </x:c>
      <x:c r="B123" s="2" t="str">
        <x:v>粤A05322F</x:v>
      </x:c>
      <x:c r="C123" s="2" t="str">
        <x:v>赵伟军</x:v>
      </x:c>
      <x:c r="D123" s="8" t="d">
        <x:v>2026-09-14T00:00:00.000Z</x:v>
      </x:c>
      <x:c r="E123" s="7" t="n">
        <x:v>1.9</x:v>
      </x:c>
      <x:c r="F123" s="7" t="n">
        <x:v>1.9</x:v>
      </x:c>
      <x:c r="G123" s="7" t="n">
        <x:v>1.9</x:v>
      </x:c>
      <x:c r="H123" s="2" t="str">
        <x:v>否</x:v>
      </x:c>
      <x:c r="I123" s="7" t="n">
        <x:f>IF(AND(ISNUMBER(E123),ISNUMBER(F123)),E123-F123,"")</x:f>
        <x:v>0</x:v>
      </x:c>
      <x:c r="J123" s="2" t="str">
        <x:f>IF(H123="否","不适用",IF(AND(ISNUMBER(E123),ISNUMBER(F123)),IF(I123&gt;'规则与名单'!$B$2,"是","否"),"未判定"))</x:f>
        <x:v>不适用</x:v>
      </x:c>
      <x:c r="K123" s="2" t="str">
        <x:f>IF(J123="是",IF(ISNUMBER(F123),"测试日GPS","缺失"),IF(ISNUMBER(G123),"非测试日纯氢",IF(AND(H123="是",J123="未判定"),IF(ISNUMBER(F123),"测试名单无纯氢GPS","缺失"),IF(ISNUMBER(E123),"非测试日仪表","缺失"))))</x:f>
        <x:v>非测试日纯氢</x:v>
      </x:c>
      <x:c r="L123" s="7" t="n">
        <x:f>IF(K123="缺失","",IF(K123="非测试日纯氢",G123,IF(K123="非测试日仪表",E123,F123)))</x:f>
        <x:v>1.9</x:v>
      </x:c>
      <x:c r="M123" s="2" t="n">
        <x:f>IF(K123="缺失",1,0)</x:f>
        <x:v>0</x:v>
      </x:c>
      <x:c r="N123" s="2" t="str">
        <x:v>车辆里程查询_20260901-20260930_1024辆_仪表里程.xlsx / R347</x:v>
      </x:c>
      <x:c r="O123" s="2" t="str">
        <x:v>车辆里程查询_20260901-20260930_1024辆_GPS里程.xlsx / R350</x:v>
      </x:c>
      <x:c r="P123" s="2" t="str">
        <x:v>车辆纯氢气里程查询_20260901-20260930_1024辆.xlsx / R912</x:v>
      </x:c>
    </x:row>
    <x:row r="124" ht="22" customHeight="1">
      <x:c r="A124" s="2" t="n">
        <x:v>7</x:v>
      </x:c>
      <x:c r="B124" s="2" t="str">
        <x:v>粤A05322F</x:v>
      </x:c>
      <x:c r="C124" s="2" t="str">
        <x:v>赵伟军</x:v>
      </x:c>
      <x:c r="D124" s="8" t="d">
        <x:v>2026-09-15T00:00:00.000Z</x:v>
      </x:c>
      <x:c r="E124" s="7" t="n">
        <x:v>106.4</x:v>
      </x:c>
      <x:c r="F124" s="7" t="n">
        <x:v>101</x:v>
      </x:c>
      <x:c r="G124" s="7" t="n">
        <x:v>91.3</x:v>
      </x:c>
      <x:c r="H124" s="2" t="str">
        <x:v>否</x:v>
      </x:c>
      <x:c r="I124" s="7" t="n">
        <x:f>IF(AND(ISNUMBER(E124),ISNUMBER(F124)),E124-F124,"")</x:f>
        <x:v>5.400000000000006</x:v>
      </x:c>
      <x:c r="J124" s="2" t="str">
        <x:f>IF(H124="否","不适用",IF(AND(ISNUMBER(E124),ISNUMBER(F124)),IF(I124&gt;'规则与名单'!$B$2,"是","否"),"未判定"))</x:f>
        <x:v>不适用</x:v>
      </x:c>
      <x:c r="K124" s="2" t="str">
        <x:f>IF(J124="是",IF(ISNUMBER(F124),"测试日GPS","缺失"),IF(ISNUMBER(G124),"非测试日纯氢",IF(AND(H124="是",J124="未判定"),IF(ISNUMBER(F124),"测试名单无纯氢GPS","缺失"),IF(ISNUMBER(E124),"非测试日仪表","缺失"))))</x:f>
        <x:v>非测试日纯氢</x:v>
      </x:c>
      <x:c r="L124" s="7" t="n">
        <x:f>IF(K124="缺失","",IF(K124="非测试日纯氢",G124,IF(K124="非测试日仪表",E124,F124)))</x:f>
        <x:v>91.3</x:v>
      </x:c>
      <x:c r="M124" s="2" t="n">
        <x:f>IF(K124="缺失",1,0)</x:f>
        <x:v>0</x:v>
      </x:c>
      <x:c r="N124" s="2" t="str">
        <x:v>车辆里程查询_20260901-20260930_1024辆_仪表里程.xlsx / S347</x:v>
      </x:c>
      <x:c r="O124" s="2" t="str">
        <x:v>车辆里程查询_20260901-20260930_1024辆_GPS里程.xlsx / S350</x:v>
      </x:c>
      <x:c r="P124" s="2" t="str">
        <x:v>车辆纯氢气里程查询_20260901-20260930_1024辆.xlsx / S912</x:v>
      </x:c>
    </x:row>
    <x:row r="125" ht="22" customHeight="1">
      <x:c r="A125" s="2" t="n">
        <x:v>7</x:v>
      </x:c>
      <x:c r="B125" s="2" t="str">
        <x:v>粤A05322F</x:v>
      </x:c>
      <x:c r="C125" s="2" t="str">
        <x:v>赵伟军</x:v>
      </x:c>
      <x:c r="D125" s="8" t="d">
        <x:v>2026-09-16T00:00:00.000Z</x:v>
      </x:c>
      <x:c r="E125" s="7" t="n">
        <x:v>101.9</x:v>
      </x:c>
      <x:c r="F125" s="7" t="n">
        <x:v>96.7</x:v>
      </x:c>
      <x:c r="G125" s="7" t="n">
        <x:v>102.2</x:v>
      </x:c>
      <x:c r="H125" s="2" t="str">
        <x:v>否</x:v>
      </x:c>
      <x:c r="I125" s="7" t="n">
        <x:f>IF(AND(ISNUMBER(E125),ISNUMBER(F125)),E125-F125,"")</x:f>
        <x:v>5.200000000000003</x:v>
      </x:c>
      <x:c r="J125" s="2" t="str">
        <x:f>IF(H125="否","不适用",IF(AND(ISNUMBER(E125),ISNUMBER(F125)),IF(I125&gt;'规则与名单'!$B$2,"是","否"),"未判定"))</x:f>
        <x:v>不适用</x:v>
      </x:c>
      <x:c r="K125" s="2" t="str">
        <x:f>IF(J125="是",IF(ISNUMBER(F125),"测试日GPS","缺失"),IF(ISNUMBER(G125),"非测试日纯氢",IF(AND(H125="是",J125="未判定"),IF(ISNUMBER(F125),"测试名单无纯氢GPS","缺失"),IF(ISNUMBER(E125),"非测试日仪表","缺失"))))</x:f>
        <x:v>非测试日纯氢</x:v>
      </x:c>
      <x:c r="L125" s="7" t="n">
        <x:f>IF(K125="缺失","",IF(K125="非测试日纯氢",G125,IF(K125="非测试日仪表",E125,F125)))</x:f>
        <x:v>102.2</x:v>
      </x:c>
      <x:c r="M125" s="2" t="n">
        <x:f>IF(K125="缺失",1,0)</x:f>
        <x:v>0</x:v>
      </x:c>
      <x:c r="N125" s="2" t="str">
        <x:v>车辆里程查询_20260901-20260930_1024辆_仪表里程.xlsx / T347</x:v>
      </x:c>
      <x:c r="O125" s="2" t="str">
        <x:v>车辆里程查询_20260901-20260930_1024辆_GPS里程.xlsx / T350</x:v>
      </x:c>
      <x:c r="P125" s="2" t="str">
        <x:v>车辆纯氢气里程查询_20260901-20260930_1024辆.xlsx / T912</x:v>
      </x:c>
    </x:row>
    <x:row r="126" ht="22" customHeight="1">
      <x:c r="A126" s="2" t="n">
        <x:v>7</x:v>
      </x:c>
      <x:c r="B126" s="2" t="str">
        <x:v>粤A05322F</x:v>
      </x:c>
      <x:c r="C126" s="2" t="str">
        <x:v>赵伟军</x:v>
      </x:c>
      <x:c r="D126" s="8" t="d">
        <x:v>2026-09-17T00:00:00.000Z</x:v>
      </x:c>
      <x:c r="E126" s="7" t="n">
        <x:v>67.3</x:v>
      </x:c>
      <x:c r="F126" s="7" t="n">
        <x:v>63.1</x:v>
      </x:c>
      <x:c r="G126" s="7" t="n">
        <x:v>61.4</x:v>
      </x:c>
      <x:c r="H126" s="2" t="str">
        <x:v>否</x:v>
      </x:c>
      <x:c r="I126" s="7" t="n">
        <x:f>IF(AND(ISNUMBER(E126),ISNUMBER(F126)),E126-F126,"")</x:f>
        <x:v>4.199999999999996</x:v>
      </x:c>
      <x:c r="J126" s="2" t="str">
        <x:f>IF(H126="否","不适用",IF(AND(ISNUMBER(E126),ISNUMBER(F126)),IF(I126&gt;'规则与名单'!$B$2,"是","否"),"未判定"))</x:f>
        <x:v>不适用</x:v>
      </x:c>
      <x:c r="K126" s="2" t="str">
        <x:f>IF(J126="是",IF(ISNUMBER(F126),"测试日GPS","缺失"),IF(ISNUMBER(G126),"非测试日纯氢",IF(AND(H126="是",J126="未判定"),IF(ISNUMBER(F126),"测试名单无纯氢GPS","缺失"),IF(ISNUMBER(E126),"非测试日仪表","缺失"))))</x:f>
        <x:v>非测试日纯氢</x:v>
      </x:c>
      <x:c r="L126" s="7" t="n">
        <x:f>IF(K126="缺失","",IF(K126="非测试日纯氢",G126,IF(K126="非测试日仪表",E126,F126)))</x:f>
        <x:v>61.4</x:v>
      </x:c>
      <x:c r="M126" s="2" t="n">
        <x:f>IF(K126="缺失",1,0)</x:f>
        <x:v>0</x:v>
      </x:c>
      <x:c r="N126" s="2" t="str">
        <x:v>车辆里程查询_20260901-20260930_1024辆_仪表里程.xlsx / U347</x:v>
      </x:c>
      <x:c r="O126" s="2" t="str">
        <x:v>车辆里程查询_20260901-20260930_1024辆_GPS里程.xlsx / U350</x:v>
      </x:c>
      <x:c r="P126" s="2" t="str">
        <x:v>车辆纯氢气里程查询_20260901-20260930_1024辆.xlsx / U912</x:v>
      </x:c>
    </x:row>
    <x:row r="127" ht="22" customHeight="1">
      <x:c r="A127" s="2" t="n">
        <x:v>7</x:v>
      </x:c>
      <x:c r="B127" s="2" t="str">
        <x:v>粤A05322F</x:v>
      </x:c>
      <x:c r="C127" s="2" t="str">
        <x:v>赵伟军</x:v>
      </x:c>
      <x:c r="D127" s="8" t="d">
        <x:v>2026-09-18T00:00:00.000Z</x:v>
      </x:c>
      <x:c r="E127" s="7" t="n">
        <x:v>156.3</x:v>
      </x:c>
      <x:c r="F127" s="7" t="n">
        <x:v>147.4</x:v>
      </x:c>
      <x:c r="G127" s="7" t="n">
        <x:v>20.6</x:v>
      </x:c>
      <x:c r="H127" s="2" t="str">
        <x:v>否</x:v>
      </x:c>
      <x:c r="I127" s="7" t="n">
        <x:f>IF(AND(ISNUMBER(E127),ISNUMBER(F127)),E127-F127,"")</x:f>
        <x:v>8.900000000000006</x:v>
      </x:c>
      <x:c r="J127" s="2" t="str">
        <x:f>IF(H127="否","不适用",IF(AND(ISNUMBER(E127),ISNUMBER(F127)),IF(I127&gt;'规则与名单'!$B$2,"是","否"),"未判定"))</x:f>
        <x:v>不适用</x:v>
      </x:c>
      <x:c r="K127" s="2" t="str">
        <x:f>IF(J127="是",IF(ISNUMBER(F127),"测试日GPS","缺失"),IF(ISNUMBER(G127),"非测试日纯氢",IF(AND(H127="是",J127="未判定"),IF(ISNUMBER(F127),"测试名单无纯氢GPS","缺失"),IF(ISNUMBER(E127),"非测试日仪表","缺失"))))</x:f>
        <x:v>非测试日纯氢</x:v>
      </x:c>
      <x:c r="L127" s="7" t="n">
        <x:f>IF(K127="缺失","",IF(K127="非测试日纯氢",G127,IF(K127="非测试日仪表",E127,F127)))</x:f>
        <x:v>20.6</x:v>
      </x:c>
      <x:c r="M127" s="2" t="n">
        <x:f>IF(K127="缺失",1,0)</x:f>
        <x:v>0</x:v>
      </x:c>
      <x:c r="N127" s="2" t="str">
        <x:v>车辆里程查询_20260901-20260930_1024辆_仪表里程.xlsx / V347</x:v>
      </x:c>
      <x:c r="O127" s="2" t="str">
        <x:v>车辆里程查询_20260901-20260930_1024辆_GPS里程.xlsx / V350</x:v>
      </x:c>
      <x:c r="P127" s="2" t="str">
        <x:v>车辆纯氢气里程查询_20260901-20260930_1024辆.xlsx / V912</x:v>
      </x:c>
    </x:row>
    <x:row r="128" ht="22" customHeight="1">
      <x:c r="A128" s="2" t="n">
        <x:v>7</x:v>
      </x:c>
      <x:c r="B128" s="2" t="str">
        <x:v>粤A05322F</x:v>
      </x:c>
      <x:c r="C128" s="2" t="str">
        <x:v>赵伟军</x:v>
      </x:c>
      <x:c r="D128" s="8" t="d">
        <x:v>2026-09-19T00:00:00.000Z</x:v>
      </x:c>
      <x:c r="E128" s="7" t="n">
        <x:v>133</x:v>
      </x:c>
      <x:c r="F128" s="7" t="n">
        <x:v>126.1</x:v>
      </x:c>
      <x:c r="G128" s="7" t="n">
        <x:v>127.9</x:v>
      </x:c>
      <x:c r="H128" s="2" t="str">
        <x:v>否</x:v>
      </x:c>
      <x:c r="I128" s="7" t="n">
        <x:f>IF(AND(ISNUMBER(E128),ISNUMBER(F128)),E128-F128,"")</x:f>
        <x:v>6.900000000000006</x:v>
      </x:c>
      <x:c r="J128" s="2" t="str">
        <x:f>IF(H128="否","不适用",IF(AND(ISNUMBER(E128),ISNUMBER(F128)),IF(I128&gt;'规则与名单'!$B$2,"是","否"),"未判定"))</x:f>
        <x:v>不适用</x:v>
      </x:c>
      <x:c r="K128" s="2" t="str">
        <x:f>IF(J128="是",IF(ISNUMBER(F128),"测试日GPS","缺失"),IF(ISNUMBER(G128),"非测试日纯氢",IF(AND(H128="是",J128="未判定"),IF(ISNUMBER(F128),"测试名单无纯氢GPS","缺失"),IF(ISNUMBER(E128),"非测试日仪表","缺失"))))</x:f>
        <x:v>非测试日纯氢</x:v>
      </x:c>
      <x:c r="L128" s="7" t="n">
        <x:f>IF(K128="缺失","",IF(K128="非测试日纯氢",G128,IF(K128="非测试日仪表",E128,F128)))</x:f>
        <x:v>127.9</x:v>
      </x:c>
      <x:c r="M128" s="2" t="n">
        <x:f>IF(K128="缺失",1,0)</x:f>
        <x:v>0</x:v>
      </x:c>
      <x:c r="N128" s="2" t="str">
        <x:v>车辆里程查询_20260901-20260930_1024辆_仪表里程.xlsx / W347</x:v>
      </x:c>
      <x:c r="O128" s="2" t="str">
        <x:v>车辆里程查询_20260901-20260930_1024辆_GPS里程.xlsx / W350</x:v>
      </x:c>
      <x:c r="P128" s="2" t="str">
        <x:v>车辆纯氢气里程查询_20260901-20260930_1024辆.xlsx / W912</x:v>
      </x:c>
    </x:row>
    <x:row r="129" ht="22" customHeight="1">
      <x:c r="A129" s="2" t="n">
        <x:v>7</x:v>
      </x:c>
      <x:c r="B129" s="2" t="str">
        <x:v>粤A05322F</x:v>
      </x:c>
      <x:c r="C129" s="2" t="str">
        <x:v>赵伟军</x:v>
      </x:c>
      <x:c r="D129" s="8" t="d">
        <x:v>2026-09-20T00:00:00.000Z</x:v>
      </x:c>
      <x:c r="E129" s="7" t="n">
        <x:v>177.1</x:v>
      </x:c>
      <x:c r="F129" s="7" t="n">
        <x:v>167.1</x:v>
      </x:c>
      <x:c r="G129" s="7" t="n">
        <x:v>177</x:v>
      </x:c>
      <x:c r="H129" s="2" t="str">
        <x:v>否</x:v>
      </x:c>
      <x:c r="I129" s="7" t="n">
        <x:f>IF(AND(ISNUMBER(E129),ISNUMBER(F129)),E129-F129,"")</x:f>
        <x:v>10</x:v>
      </x:c>
      <x:c r="J129" s="2" t="str">
        <x:f>IF(H129="否","不适用",IF(AND(ISNUMBER(E129),ISNUMBER(F129)),IF(I129&gt;'规则与名单'!$B$2,"是","否"),"未判定"))</x:f>
        <x:v>不适用</x:v>
      </x:c>
      <x:c r="K129" s="2" t="str">
        <x:f>IF(J129="是",IF(ISNUMBER(F129),"测试日GPS","缺失"),IF(ISNUMBER(G129),"非测试日纯氢",IF(AND(H129="是",J129="未判定"),IF(ISNUMBER(F129),"测试名单无纯氢GPS","缺失"),IF(ISNUMBER(E129),"非测试日仪表","缺失"))))</x:f>
        <x:v>非测试日纯氢</x:v>
      </x:c>
      <x:c r="L129" s="7" t="n">
        <x:f>IF(K129="缺失","",IF(K129="非测试日纯氢",G129,IF(K129="非测试日仪表",E129,F129)))</x:f>
        <x:v>177</x:v>
      </x:c>
      <x:c r="M129" s="2" t="n">
        <x:f>IF(K129="缺失",1,0)</x:f>
        <x:v>0</x:v>
      </x:c>
      <x:c r="N129" s="2" t="str">
        <x:v>车辆里程查询_20260901-20260930_1024辆_仪表里程.xlsx / X347</x:v>
      </x:c>
      <x:c r="O129" s="2" t="str">
        <x:v>车辆里程查询_20260901-20260930_1024辆_GPS里程.xlsx / X350</x:v>
      </x:c>
      <x:c r="P129" s="2" t="str">
        <x:v>车辆纯氢气里程查询_20260901-20260930_1024辆.xlsx / X912</x:v>
      </x:c>
    </x:row>
    <x:row r="130" ht="22" customHeight="1">
      <x:c r="A130" s="2" t="n">
        <x:v>7</x:v>
      </x:c>
      <x:c r="B130" s="2" t="str">
        <x:v>粤A05322F</x:v>
      </x:c>
      <x:c r="C130" s="2" t="str">
        <x:v>赵伟军</x:v>
      </x:c>
      <x:c r="D130" s="8" t="d">
        <x:v>2026-09-21T00:00:00.000Z</x:v>
      </x:c>
      <x:c r="E130" s="7" t="n">
        <x:v>251.2</x:v>
      </x:c>
      <x:c r="F130" s="7" t="n">
        <x:v>237.3</x:v>
      </x:c>
      <x:c r="G130" s="7" t="n">
        <x:v>244.1</x:v>
      </x:c>
      <x:c r="H130" s="2" t="str">
        <x:v>否</x:v>
      </x:c>
      <x:c r="I130" s="7" t="n">
        <x:f>IF(AND(ISNUMBER(E130),ISNUMBER(F130)),E130-F130,"")</x:f>
        <x:v>13.899999999999977</x:v>
      </x:c>
      <x:c r="J130" s="2" t="str">
        <x:f>IF(H130="否","不适用",IF(AND(ISNUMBER(E130),ISNUMBER(F130)),IF(I130&gt;'规则与名单'!$B$2,"是","否"),"未判定"))</x:f>
        <x:v>不适用</x:v>
      </x:c>
      <x:c r="K130" s="2" t="str">
        <x:f>IF(J130="是",IF(ISNUMBER(F130),"测试日GPS","缺失"),IF(ISNUMBER(G130),"非测试日纯氢",IF(AND(H130="是",J130="未判定"),IF(ISNUMBER(F130),"测试名单无纯氢GPS","缺失"),IF(ISNUMBER(E130),"非测试日仪表","缺失"))))</x:f>
        <x:v>非测试日纯氢</x:v>
      </x:c>
      <x:c r="L130" s="7" t="n">
        <x:f>IF(K130="缺失","",IF(K130="非测试日纯氢",G130,IF(K130="非测试日仪表",E130,F130)))</x:f>
        <x:v>244.1</x:v>
      </x:c>
      <x:c r="M130" s="2" t="n">
        <x:f>IF(K130="缺失",1,0)</x:f>
        <x:v>0</x:v>
      </x:c>
      <x:c r="N130" s="2" t="str">
        <x:v>车辆里程查询_20260901-20260930_1024辆_仪表里程.xlsx / Y347</x:v>
      </x:c>
      <x:c r="O130" s="2" t="str">
        <x:v>车辆里程查询_20260901-20260930_1024辆_GPS里程.xlsx / Y350</x:v>
      </x:c>
      <x:c r="P130" s="2" t="str">
        <x:v>车辆纯氢气里程查询_20260901-20260930_1024辆.xlsx / Y912</x:v>
      </x:c>
    </x:row>
    <x:row r="131" ht="22" customHeight="1">
      <x:c r="A131" s="2" t="n">
        <x:v>7</x:v>
      </x:c>
      <x:c r="B131" s="2" t="str">
        <x:v>粤A05322F</x:v>
      </x:c>
      <x:c r="C131" s="2" t="str">
        <x:v>赵伟军</x:v>
      </x:c>
      <x:c r="D131" s="8" t="d">
        <x:v>2026-09-22T00:00:00.000Z</x:v>
      </x:c>
      <x:c r="E131" s="7" t="n">
        <x:v>0</x:v>
      </x:c>
      <x:c r="F131" s="7" t="n">
        <x:v>0</x:v>
      </x:c>
      <x:c r="G131" s="7"/>
      <x:c r="H131" s="2" t="str">
        <x:v>否</x:v>
      </x:c>
      <x:c r="I131" s="7" t="n">
        <x:f>IF(AND(ISNUMBER(E131),ISNUMBER(F131)),E131-F131,"")</x:f>
        <x:v>0</x:v>
      </x:c>
      <x:c r="J131" s="2" t="str">
        <x:f>IF(H131="否","不适用",IF(AND(ISNUMBER(E131),ISNUMBER(F131)),IF(I131&gt;'规则与名单'!$B$2,"是","否"),"未判定"))</x:f>
        <x:v>不适用</x:v>
      </x:c>
      <x:c r="K131" s="2" t="str">
        <x:f>IF(J131="是",IF(ISNUMBER(F131),"测试日GPS","缺失"),IF(ISNUMBER(G131),"非测试日纯氢",IF(AND(H131="是",J131="未判定"),IF(ISNUMBER(F131),"测试名单无纯氢GPS","缺失"),IF(ISNUMBER(E131),"非测试日仪表","缺失"))))</x:f>
        <x:v>非测试日仪表</x:v>
      </x:c>
      <x:c r="L131" s="7" t="n">
        <x:f>IF(K131="缺失","",IF(K131="非测试日纯氢",G131,IF(K131="非测试日仪表",E131,F131)))</x:f>
        <x:v>0</x:v>
      </x:c>
      <x:c r="M131" s="2" t="n">
        <x:f>IF(K131="缺失",1,0)</x:f>
        <x:v>0</x:v>
      </x:c>
      <x:c r="N131" s="2" t="str">
        <x:v>车辆里程查询_20260901-20260930_1024辆_仪表里程.xlsx / Z347</x:v>
      </x:c>
      <x:c r="O131" s="2" t="str">
        <x:v>车辆里程查询_20260901-20260930_1024辆_GPS里程.xlsx / Z350</x:v>
      </x:c>
      <x:c r="P131" s="2" t="str">
        <x:v>车辆纯氢气里程查询_20260901-20260930_1024辆.xlsx / Z912</x:v>
      </x:c>
    </x:row>
    <x:row r="132" ht="22" customHeight="1">
      <x:c r="A132" s="2" t="n">
        <x:v>7</x:v>
      </x:c>
      <x:c r="B132" s="2" t="str">
        <x:v>粤A05322F</x:v>
      </x:c>
      <x:c r="C132" s="2" t="str">
        <x:v>赵伟军</x:v>
      </x:c>
      <x:c r="D132" s="8" t="d">
        <x:v>2026-09-23T00:00:00.000Z</x:v>
      </x:c>
      <x:c r="E132" s="7" t="n">
        <x:v>152.4</x:v>
      </x:c>
      <x:c r="F132" s="7" t="n">
        <x:v>144.1</x:v>
      </x:c>
      <x:c r="G132" s="7" t="n">
        <x:v>150.5</x:v>
      </x:c>
      <x:c r="H132" s="2" t="str">
        <x:v>否</x:v>
      </x:c>
      <x:c r="I132" s="7" t="n">
        <x:f>IF(AND(ISNUMBER(E132),ISNUMBER(F132)),E132-F132,"")</x:f>
        <x:v>8.300000000000011</x:v>
      </x:c>
      <x:c r="J132" s="2" t="str">
        <x:f>IF(H132="否","不适用",IF(AND(ISNUMBER(E132),ISNUMBER(F132)),IF(I132&gt;'规则与名单'!$B$2,"是","否"),"未判定"))</x:f>
        <x:v>不适用</x:v>
      </x:c>
      <x:c r="K132" s="2" t="str">
        <x:f>IF(J132="是",IF(ISNUMBER(F132),"测试日GPS","缺失"),IF(ISNUMBER(G132),"非测试日纯氢",IF(AND(H132="是",J132="未判定"),IF(ISNUMBER(F132),"测试名单无纯氢GPS","缺失"),IF(ISNUMBER(E132),"非测试日仪表","缺失"))))</x:f>
        <x:v>非测试日纯氢</x:v>
      </x:c>
      <x:c r="L132" s="7" t="n">
        <x:f>IF(K132="缺失","",IF(K132="非测试日纯氢",G132,IF(K132="非测试日仪表",E132,F132)))</x:f>
        <x:v>150.5</x:v>
      </x:c>
      <x:c r="M132" s="2" t="n">
        <x:f>IF(K132="缺失",1,0)</x:f>
        <x:v>0</x:v>
      </x:c>
      <x:c r="N132" s="2" t="str">
        <x:v>车辆里程查询_20260901-20260930_1024辆_仪表里程.xlsx / AA347</x:v>
      </x:c>
      <x:c r="O132" s="2" t="str">
        <x:v>车辆里程查询_20260901-20260930_1024辆_GPS里程.xlsx / AA350</x:v>
      </x:c>
      <x:c r="P132" s="2" t="str">
        <x:v>车辆纯氢气里程查询_20260901-20260930_1024辆.xlsx / AA912</x:v>
      </x:c>
    </x:row>
    <x:row r="133" ht="22" customHeight="1">
      <x:c r="A133" s="2" t="n">
        <x:v>7</x:v>
      </x:c>
      <x:c r="B133" s="2" t="str">
        <x:v>粤A05322F</x:v>
      </x:c>
      <x:c r="C133" s="2" t="str">
        <x:v>赵伟军</x:v>
      </x:c>
      <x:c r="D133" s="8" t="d">
        <x:v>2026-09-24T00:00:00.000Z</x:v>
      </x:c>
      <x:c r="E133" s="7" t="n">
        <x:v>330.8</x:v>
      </x:c>
      <x:c r="F133" s="7" t="n">
        <x:v>312</x:v>
      </x:c>
      <x:c r="G133" s="7" t="n">
        <x:v>142.9</x:v>
      </x:c>
      <x:c r="H133" s="2" t="str">
        <x:v>否</x:v>
      </x:c>
      <x:c r="I133" s="7" t="n">
        <x:f>IF(AND(ISNUMBER(E133),ISNUMBER(F133)),E133-F133,"")</x:f>
        <x:v>18.80000000000001</x:v>
      </x:c>
      <x:c r="J133" s="2" t="str">
        <x:f>IF(H133="否","不适用",IF(AND(ISNUMBER(E133),ISNUMBER(F133)),IF(I133&gt;'规则与名单'!$B$2,"是","否"),"未判定"))</x:f>
        <x:v>不适用</x:v>
      </x:c>
      <x:c r="K133" s="2" t="str">
        <x:f>IF(J133="是",IF(ISNUMBER(F133),"测试日GPS","缺失"),IF(ISNUMBER(G133),"非测试日纯氢",IF(AND(H133="是",J133="未判定"),IF(ISNUMBER(F133),"测试名单无纯氢GPS","缺失"),IF(ISNUMBER(E133),"非测试日仪表","缺失"))))</x:f>
        <x:v>非测试日纯氢</x:v>
      </x:c>
      <x:c r="L133" s="7" t="n">
        <x:f>IF(K133="缺失","",IF(K133="非测试日纯氢",G133,IF(K133="非测试日仪表",E133,F133)))</x:f>
        <x:v>142.9</x:v>
      </x:c>
      <x:c r="M133" s="2" t="n">
        <x:f>IF(K133="缺失",1,0)</x:f>
        <x:v>0</x:v>
      </x:c>
      <x:c r="N133" s="2" t="str">
        <x:v>车辆里程查询_20260901-20260930_1024辆_仪表里程.xlsx / AB347</x:v>
      </x:c>
      <x:c r="O133" s="2" t="str">
        <x:v>车辆里程查询_20260901-20260930_1024辆_GPS里程.xlsx / AB350</x:v>
      </x:c>
      <x:c r="P133" s="2" t="str">
        <x:v>车辆纯氢气里程查询_20260901-20260930_1024辆.xlsx / AB912</x:v>
      </x:c>
    </x:row>
    <x:row r="134" ht="22" customHeight="1">
      <x:c r="A134" s="2" t="n">
        <x:v>7</x:v>
      </x:c>
      <x:c r="B134" s="2" t="str">
        <x:v>粤A05322F</x:v>
      </x:c>
      <x:c r="C134" s="2" t="str">
        <x:v>赵伟军</x:v>
      </x:c>
      <x:c r="D134" s="8" t="d">
        <x:v>2026-09-25T00:00:00.000Z</x:v>
      </x:c>
      <x:c r="E134" s="7" t="n">
        <x:v>152.1</x:v>
      </x:c>
      <x:c r="F134" s="7" t="n">
        <x:v>143.8</x:v>
      </x:c>
      <x:c r="G134" s="7" t="n">
        <x:v>151.9</x:v>
      </x:c>
      <x:c r="H134" s="2" t="str">
        <x:v>否</x:v>
      </x:c>
      <x:c r="I134" s="7" t="n">
        <x:f>IF(AND(ISNUMBER(E134),ISNUMBER(F134)),E134-F134,"")</x:f>
        <x:v>8.299999999999983</x:v>
      </x:c>
      <x:c r="J134" s="2" t="str">
        <x:f>IF(H134="否","不适用",IF(AND(ISNUMBER(E134),ISNUMBER(F134)),IF(I134&gt;'规则与名单'!$B$2,"是","否"),"未判定"))</x:f>
        <x:v>不适用</x:v>
      </x:c>
      <x:c r="K134" s="2" t="str">
        <x:f>IF(J134="是",IF(ISNUMBER(F134),"测试日GPS","缺失"),IF(ISNUMBER(G134),"非测试日纯氢",IF(AND(H134="是",J134="未判定"),IF(ISNUMBER(F134),"测试名单无纯氢GPS","缺失"),IF(ISNUMBER(E134),"非测试日仪表","缺失"))))</x:f>
        <x:v>非测试日纯氢</x:v>
      </x:c>
      <x:c r="L134" s="7" t="n">
        <x:f>IF(K134="缺失","",IF(K134="非测试日纯氢",G134,IF(K134="非测试日仪表",E134,F134)))</x:f>
        <x:v>151.9</x:v>
      </x:c>
      <x:c r="M134" s="2" t="n">
        <x:f>IF(K134="缺失",1,0)</x:f>
        <x:v>0</x:v>
      </x:c>
      <x:c r="N134" s="2" t="str">
        <x:v>车辆里程查询_20260901-20260930_1024辆_仪表里程.xlsx / AC347</x:v>
      </x:c>
      <x:c r="O134" s="2" t="str">
        <x:v>车辆里程查询_20260901-20260930_1024辆_GPS里程.xlsx / AC350</x:v>
      </x:c>
      <x:c r="P134" s="2" t="str">
        <x:v>车辆纯氢气里程查询_20260901-20260930_1024辆.xlsx / AC912</x:v>
      </x:c>
    </x:row>
    <x:row r="135" ht="22" customHeight="1">
      <x:c r="A135" s="2" t="n">
        <x:v>7</x:v>
      </x:c>
      <x:c r="B135" s="2" t="str">
        <x:v>粤A05322F</x:v>
      </x:c>
      <x:c r="C135" s="2" t="str">
        <x:v>赵伟军</x:v>
      </x:c>
      <x:c r="D135" s="8" t="d">
        <x:v>2026-09-26T00:00:00.000Z</x:v>
      </x:c>
      <x:c r="E135" s="7" t="n">
        <x:v>0.1</x:v>
      </x:c>
      <x:c r="F135" s="7" t="n">
        <x:v>0.2</x:v>
      </x:c>
      <x:c r="G135" s="7" t="n">
        <x:v>0.1</x:v>
      </x:c>
      <x:c r="H135" s="2" t="str">
        <x:v>否</x:v>
      </x:c>
      <x:c r="I135" s="7" t="n">
        <x:f>IF(AND(ISNUMBER(E135),ISNUMBER(F135)),E135-F135,"")</x:f>
        <x:v>-0.1</x:v>
      </x:c>
      <x:c r="J135" s="2" t="str">
        <x:f>IF(H135="否","不适用",IF(AND(ISNUMBER(E135),ISNUMBER(F135)),IF(I135&gt;'规则与名单'!$B$2,"是","否"),"未判定"))</x:f>
        <x:v>不适用</x:v>
      </x:c>
      <x:c r="K135" s="2" t="str">
        <x:f>IF(J135="是",IF(ISNUMBER(F135),"测试日GPS","缺失"),IF(ISNUMBER(G135),"非测试日纯氢",IF(AND(H135="是",J135="未判定"),IF(ISNUMBER(F135),"测试名单无纯氢GPS","缺失"),IF(ISNUMBER(E135),"非测试日仪表","缺失"))))</x:f>
        <x:v>非测试日纯氢</x:v>
      </x:c>
      <x:c r="L135" s="7" t="n">
        <x:f>IF(K135="缺失","",IF(K135="非测试日纯氢",G135,IF(K135="非测试日仪表",E135,F135)))</x:f>
        <x:v>0.1</x:v>
      </x:c>
      <x:c r="M135" s="2" t="n">
        <x:f>IF(K135="缺失",1,0)</x:f>
        <x:v>0</x:v>
      </x:c>
      <x:c r="N135" s="2" t="str">
        <x:v>车辆里程查询_20260901-20260930_1024辆_仪表里程.xlsx / AD347</x:v>
      </x:c>
      <x:c r="O135" s="2" t="str">
        <x:v>车辆里程查询_20260901-20260930_1024辆_GPS里程.xlsx / AD350</x:v>
      </x:c>
      <x:c r="P135" s="2" t="str">
        <x:v>车辆纯氢气里程查询_20260901-20260930_1024辆.xlsx / AD912</x:v>
      </x:c>
    </x:row>
    <x:row r="136" ht="22" customHeight="1">
      <x:c r="A136" s="2" t="n">
        <x:v>7</x:v>
      </x:c>
      <x:c r="B136" s="2" t="str">
        <x:v>粤A05322F</x:v>
      </x:c>
      <x:c r="C136" s="2" t="str">
        <x:v>赵伟军</x:v>
      </x:c>
      <x:c r="D136" s="8" t="d">
        <x:v>2026-09-27T00:00:00.000Z</x:v>
      </x:c>
      <x:c r="E136" s="7" t="n">
        <x:v>132</x:v>
      </x:c>
      <x:c r="F136" s="7" t="n">
        <x:v>124.5</x:v>
      </x:c>
      <x:c r="G136" s="7" t="n">
        <x:v>132</x:v>
      </x:c>
      <x:c r="H136" s="2" t="str">
        <x:v>否</x:v>
      </x:c>
      <x:c r="I136" s="7" t="n">
        <x:f>IF(AND(ISNUMBER(E136),ISNUMBER(F136)),E136-F136,"")</x:f>
        <x:v>7.5</x:v>
      </x:c>
      <x:c r="J136" s="2" t="str">
        <x:f>IF(H136="否","不适用",IF(AND(ISNUMBER(E136),ISNUMBER(F136)),IF(I136&gt;'规则与名单'!$B$2,"是","否"),"未判定"))</x:f>
        <x:v>不适用</x:v>
      </x:c>
      <x:c r="K136" s="2" t="str">
        <x:f>IF(J136="是",IF(ISNUMBER(F136),"测试日GPS","缺失"),IF(ISNUMBER(G136),"非测试日纯氢",IF(AND(H136="是",J136="未判定"),IF(ISNUMBER(F136),"测试名单无纯氢GPS","缺失"),IF(ISNUMBER(E136),"非测试日仪表","缺失"))))</x:f>
        <x:v>非测试日纯氢</x:v>
      </x:c>
      <x:c r="L136" s="7" t="n">
        <x:f>IF(K136="缺失","",IF(K136="非测试日纯氢",G136,IF(K136="非测试日仪表",E136,F136)))</x:f>
        <x:v>132</x:v>
      </x:c>
      <x:c r="M136" s="2" t="n">
        <x:f>IF(K136="缺失",1,0)</x:f>
        <x:v>0</x:v>
      </x:c>
      <x:c r="N136" s="2" t="str">
        <x:v>车辆里程查询_20260901-20260930_1024辆_仪表里程.xlsx / AE347</x:v>
      </x:c>
      <x:c r="O136" s="2" t="str">
        <x:v>车辆里程查询_20260901-20260930_1024辆_GPS里程.xlsx / AE350</x:v>
      </x:c>
      <x:c r="P136" s="2" t="str">
        <x:v>车辆纯氢气里程查询_20260901-20260930_1024辆.xlsx / AE912</x:v>
      </x:c>
    </x:row>
    <x:row r="137" ht="22" customHeight="1">
      <x:c r="A137" s="2" t="n">
        <x:v>7</x:v>
      </x:c>
      <x:c r="B137" s="2" t="str">
        <x:v>粤A05322F</x:v>
      </x:c>
      <x:c r="C137" s="2" t="str">
        <x:v>赵伟军</x:v>
      </x:c>
      <x:c r="D137" s="8" t="d">
        <x:v>2026-09-28T00:00:00.000Z</x:v>
      </x:c>
      <x:c r="E137" s="7" t="n">
        <x:v>254.9</x:v>
      </x:c>
      <x:c r="F137" s="7" t="n">
        <x:v>240.7</x:v>
      </x:c>
      <x:c r="G137" s="7" t="n">
        <x:v>254.7</x:v>
      </x:c>
      <x:c r="H137" s="2" t="str">
        <x:v>否</x:v>
      </x:c>
      <x:c r="I137" s="7" t="n">
        <x:f>IF(AND(ISNUMBER(E137),ISNUMBER(F137)),E137-F137,"")</x:f>
        <x:v>14.200000000000017</x:v>
      </x:c>
      <x:c r="J137" s="2" t="str">
        <x:f>IF(H137="否","不适用",IF(AND(ISNUMBER(E137),ISNUMBER(F137)),IF(I137&gt;'规则与名单'!$B$2,"是","否"),"未判定"))</x:f>
        <x:v>不适用</x:v>
      </x:c>
      <x:c r="K137" s="2" t="str">
        <x:f>IF(J137="是",IF(ISNUMBER(F137),"测试日GPS","缺失"),IF(ISNUMBER(G137),"非测试日纯氢",IF(AND(H137="是",J137="未判定"),IF(ISNUMBER(F137),"测试名单无纯氢GPS","缺失"),IF(ISNUMBER(E137),"非测试日仪表","缺失"))))</x:f>
        <x:v>非测试日纯氢</x:v>
      </x:c>
      <x:c r="L137" s="7" t="n">
        <x:f>IF(K137="缺失","",IF(K137="非测试日纯氢",G137,IF(K137="非测试日仪表",E137,F137)))</x:f>
        <x:v>254.7</x:v>
      </x:c>
      <x:c r="M137" s="2" t="n">
        <x:f>IF(K137="缺失",1,0)</x:f>
        <x:v>0</x:v>
      </x:c>
      <x:c r="N137" s="2" t="str">
        <x:v>车辆里程查询_20260901-20260930_1024辆_仪表里程.xlsx / AF347</x:v>
      </x:c>
      <x:c r="O137" s="2" t="str">
        <x:v>车辆里程查询_20260901-20260930_1024辆_GPS里程.xlsx / AF350</x:v>
      </x:c>
      <x:c r="P137" s="2" t="str">
        <x:v>车辆纯氢气里程查询_20260901-20260930_1024辆.xlsx / AF912</x:v>
      </x:c>
    </x:row>
    <x:row r="138" ht="22" customHeight="1">
      <x:c r="A138" s="2" t="n">
        <x:v>7</x:v>
      </x:c>
      <x:c r="B138" s="2" t="str">
        <x:v>粤A05322F</x:v>
      </x:c>
      <x:c r="C138" s="2" t="str">
        <x:v>赵伟军</x:v>
      </x:c>
      <x:c r="D138" s="8" t="d">
        <x:v>2026-09-29T00:00:00.000Z</x:v>
      </x:c>
      <x:c r="E138" s="7" t="n">
        <x:v>182.5</x:v>
      </x:c>
      <x:c r="F138" s="7" t="n">
        <x:v>172.5</x:v>
      </x:c>
      <x:c r="G138" s="7" t="n">
        <x:v>178.5</x:v>
      </x:c>
      <x:c r="H138" s="2" t="str">
        <x:v>否</x:v>
      </x:c>
      <x:c r="I138" s="7" t="n">
        <x:f>IF(AND(ISNUMBER(E138),ISNUMBER(F138)),E138-F138,"")</x:f>
        <x:v>10</x:v>
      </x:c>
      <x:c r="J138" s="2" t="str">
        <x:f>IF(H138="否","不适用",IF(AND(ISNUMBER(E138),ISNUMBER(F138)),IF(I138&gt;'规则与名单'!$B$2,"是","否"),"未判定"))</x:f>
        <x:v>不适用</x:v>
      </x:c>
      <x:c r="K138" s="2" t="str">
        <x:f>IF(J138="是",IF(ISNUMBER(F138),"测试日GPS","缺失"),IF(ISNUMBER(G138),"非测试日纯氢",IF(AND(H138="是",J138="未判定"),IF(ISNUMBER(F138),"测试名单无纯氢GPS","缺失"),IF(ISNUMBER(E138),"非测试日仪表","缺失"))))</x:f>
        <x:v>非测试日纯氢</x:v>
      </x:c>
      <x:c r="L138" s="7" t="n">
        <x:f>IF(K138="缺失","",IF(K138="非测试日纯氢",G138,IF(K138="非测试日仪表",E138,F138)))</x:f>
        <x:v>178.5</x:v>
      </x:c>
      <x:c r="M138" s="2" t="n">
        <x:f>IF(K138="缺失",1,0)</x:f>
        <x:v>0</x:v>
      </x:c>
      <x:c r="N138" s="2" t="str">
        <x:v>车辆里程查询_20260901-20260930_1024辆_仪表里程.xlsx / AG347</x:v>
      </x:c>
      <x:c r="O138" s="2" t="str">
        <x:v>车辆里程查询_20260901-20260930_1024辆_GPS里程.xlsx / AG350</x:v>
      </x:c>
      <x:c r="P138" s="2" t="str">
        <x:v>车辆纯氢气里程查询_20260901-20260930_1024辆.xlsx / AG912</x:v>
      </x:c>
    </x:row>
    <x:row r="139" ht="22" customHeight="1">
      <x:c r="A139" s="2" t="n">
        <x:v>7</x:v>
      </x:c>
      <x:c r="B139" s="2" t="str">
        <x:v>粤A05322F</x:v>
      </x:c>
      <x:c r="C139" s="2" t="str">
        <x:v>赵伟军</x:v>
      </x:c>
      <x:c r="D139" s="8" t="d">
        <x:v>2026-09-30T00:00:00.000Z</x:v>
      </x:c>
      <x:c r="E139" s="7" t="n">
        <x:v>132</x:v>
      </x:c>
      <x:c r="F139" s="7" t="n">
        <x:v>124.5</x:v>
      </x:c>
      <x:c r="G139" s="7" t="n">
        <x:v>131.5</x:v>
      </x:c>
      <x:c r="H139" s="2" t="str">
        <x:v>否</x:v>
      </x:c>
      <x:c r="I139" s="7" t="n">
        <x:f>IF(AND(ISNUMBER(E139),ISNUMBER(F139)),E139-F139,"")</x:f>
        <x:v>7.5</x:v>
      </x:c>
      <x:c r="J139" s="2" t="str">
        <x:f>IF(H139="否","不适用",IF(AND(ISNUMBER(E139),ISNUMBER(F139)),IF(I139&gt;'规则与名单'!$B$2,"是","否"),"未判定"))</x:f>
        <x:v>不适用</x:v>
      </x:c>
      <x:c r="K139" s="2" t="str">
        <x:f>IF(J139="是",IF(ISNUMBER(F139),"测试日GPS","缺失"),IF(ISNUMBER(G139),"非测试日纯氢",IF(AND(H139="是",J139="未判定"),IF(ISNUMBER(F139),"测试名单无纯氢GPS","缺失"),IF(ISNUMBER(E139),"非测试日仪表","缺失"))))</x:f>
        <x:v>非测试日纯氢</x:v>
      </x:c>
      <x:c r="L139" s="7" t="n">
        <x:f>IF(K139="缺失","",IF(K139="非测试日纯氢",G139,IF(K139="非测试日仪表",E139,F139)))</x:f>
        <x:v>131.5</x:v>
      </x:c>
      <x:c r="M139" s="2" t="n">
        <x:f>IF(K139="缺失",1,0)</x:f>
        <x:v>0</x:v>
      </x:c>
      <x:c r="N139" s="2" t="str">
        <x:v>车辆里程查询_20260901-20260930_1024辆_仪表里程.xlsx / AH347</x:v>
      </x:c>
      <x:c r="O139" s="2" t="str">
        <x:v>车辆里程查询_20260901-20260930_1024辆_GPS里程.xlsx / AH350</x:v>
      </x:c>
      <x:c r="P139" s="2" t="str">
        <x:v>车辆纯氢气里程查询_20260901-20260930_1024辆.xlsx / AH912</x:v>
      </x:c>
    </x:row>
    <x:row r="140" ht="22" customHeight="1">
      <x:c r="A140" s="2" t="n">
        <x:v>8</x:v>
      </x:c>
      <x:c r="B140" s="2" t="str">
        <x:v>粤A05428F</x:v>
      </x:c>
      <x:c r="C140" s="2" t="str">
        <x:v>赵伟军</x:v>
      </x:c>
      <x:c r="D140" s="8" t="d">
        <x:v>2026-09-01T00:00:00.000Z</x:v>
      </x:c>
      <x:c r="E140" s="7" t="n">
        <x:v>8.7</x:v>
      </x:c>
      <x:c r="F140" s="7" t="n">
        <x:v>8.3</x:v>
      </x:c>
      <x:c r="G140" s="7"/>
      <x:c r="H140" s="2" t="str">
        <x:v>否</x:v>
      </x:c>
      <x:c r="I140" s="7" t="n">
        <x:f>IF(AND(ISNUMBER(E140),ISNUMBER(F140)),E140-F140,"")</x:f>
        <x:v>0.3999999999999986</x:v>
      </x:c>
      <x:c r="J140" s="2" t="str">
        <x:f>IF(H140="否","不适用",IF(AND(ISNUMBER(E140),ISNUMBER(F140)),IF(I140&gt;'规则与名单'!$B$2,"是","否"),"未判定"))</x:f>
        <x:v>不适用</x:v>
      </x:c>
      <x:c r="K140" s="2" t="str">
        <x:f>IF(J140="是",IF(ISNUMBER(F140),"测试日GPS","缺失"),IF(ISNUMBER(G140),"非测试日纯氢",IF(AND(H140="是",J140="未判定"),IF(ISNUMBER(F140),"测试名单无纯氢GPS","缺失"),IF(ISNUMBER(E140),"非测试日仪表","缺失"))))</x:f>
        <x:v>非测试日仪表</x:v>
      </x:c>
      <x:c r="L140" s="7" t="n">
        <x:f>IF(K140="缺失","",IF(K140="非测试日纯氢",G140,IF(K140="非测试日仪表",E140,F140)))</x:f>
        <x:v>8.7</x:v>
      </x:c>
      <x:c r="M140" s="2" t="n">
        <x:f>IF(K140="缺失",1,0)</x:f>
        <x:v>0</x:v>
      </x:c>
      <x:c r="N140" s="2" t="str">
        <x:v>车辆里程查询_20260901-20260930_1024辆_仪表里程.xlsx / E278</x:v>
      </x:c>
      <x:c r="O140" s="2" t="str">
        <x:v>车辆里程查询_20260901-20260930_1024辆_GPS里程.xlsx / E203</x:v>
      </x:c>
      <x:c r="P140" s="2" t="str">
        <x:v>车辆纯氢气里程查询_20260901-20260930_1024辆.xlsx / E905</x:v>
      </x:c>
    </x:row>
    <x:row r="141" ht="22" customHeight="1">
      <x:c r="A141" s="2" t="n">
        <x:v>8</x:v>
      </x:c>
      <x:c r="B141" s="2" t="str">
        <x:v>粤A05428F</x:v>
      </x:c>
      <x:c r="C141" s="2" t="str">
        <x:v>赵伟军</x:v>
      </x:c>
      <x:c r="D141" s="8" t="d">
        <x:v>2026-09-02T00:00:00.000Z</x:v>
      </x:c>
      <x:c r="E141" s="7" t="n">
        <x:v>103.9</x:v>
      </x:c>
      <x:c r="F141" s="7" t="n">
        <x:v>97.8</x:v>
      </x:c>
      <x:c r="G141" s="7" t="n">
        <x:v>103.9</x:v>
      </x:c>
      <x:c r="H141" s="2" t="str">
        <x:v>否</x:v>
      </x:c>
      <x:c r="I141" s="7" t="n">
        <x:f>IF(AND(ISNUMBER(E141),ISNUMBER(F141)),E141-F141,"")</x:f>
        <x:v>6.1000000000000085</x:v>
      </x:c>
      <x:c r="J141" s="2" t="str">
        <x:f>IF(H141="否","不适用",IF(AND(ISNUMBER(E141),ISNUMBER(F141)),IF(I141&gt;'规则与名单'!$B$2,"是","否"),"未判定"))</x:f>
        <x:v>不适用</x:v>
      </x:c>
      <x:c r="K141" s="2" t="str">
        <x:f>IF(J141="是",IF(ISNUMBER(F141),"测试日GPS","缺失"),IF(ISNUMBER(G141),"非测试日纯氢",IF(AND(H141="是",J141="未判定"),IF(ISNUMBER(F141),"测试名单无纯氢GPS","缺失"),IF(ISNUMBER(E141),"非测试日仪表","缺失"))))</x:f>
        <x:v>非测试日纯氢</x:v>
      </x:c>
      <x:c r="L141" s="7" t="n">
        <x:f>IF(K141="缺失","",IF(K141="非测试日纯氢",G141,IF(K141="非测试日仪表",E141,F141)))</x:f>
        <x:v>103.9</x:v>
      </x:c>
      <x:c r="M141" s="2" t="n">
        <x:f>IF(K141="缺失",1,0)</x:f>
        <x:v>0</x:v>
      </x:c>
      <x:c r="N141" s="2" t="str">
        <x:v>车辆里程查询_20260901-20260930_1024辆_仪表里程.xlsx / F278</x:v>
      </x:c>
      <x:c r="O141" s="2" t="str">
        <x:v>车辆里程查询_20260901-20260930_1024辆_GPS里程.xlsx / F203</x:v>
      </x:c>
      <x:c r="P141" s="2" t="str">
        <x:v>车辆纯氢气里程查询_20260901-20260930_1024辆.xlsx / F905</x:v>
      </x:c>
    </x:row>
    <x:row r="142" ht="22" customHeight="1">
      <x:c r="A142" s="2" t="n">
        <x:v>8</x:v>
      </x:c>
      <x:c r="B142" s="2" t="str">
        <x:v>粤A05428F</x:v>
      </x:c>
      <x:c r="C142" s="2" t="str">
        <x:v>赵伟军</x:v>
      </x:c>
      <x:c r="D142" s="8" t="d">
        <x:v>2026-09-03T00:00:00.000Z</x:v>
      </x:c>
      <x:c r="E142" s="7" t="n">
        <x:v>161.3</x:v>
      </x:c>
      <x:c r="F142" s="7" t="n">
        <x:v>151.9</x:v>
      </x:c>
      <x:c r="G142" s="7" t="n">
        <x:v>161.1</x:v>
      </x:c>
      <x:c r="H142" s="2" t="str">
        <x:v>否</x:v>
      </x:c>
      <x:c r="I142" s="7" t="n">
        <x:f>IF(AND(ISNUMBER(E142),ISNUMBER(F142)),E142-F142,"")</x:f>
        <x:v>9.400000000000006</x:v>
      </x:c>
      <x:c r="J142" s="2" t="str">
        <x:f>IF(H142="否","不适用",IF(AND(ISNUMBER(E142),ISNUMBER(F142)),IF(I142&gt;'规则与名单'!$B$2,"是","否"),"未判定"))</x:f>
        <x:v>不适用</x:v>
      </x:c>
      <x:c r="K142" s="2" t="str">
        <x:f>IF(J142="是",IF(ISNUMBER(F142),"测试日GPS","缺失"),IF(ISNUMBER(G142),"非测试日纯氢",IF(AND(H142="是",J142="未判定"),IF(ISNUMBER(F142),"测试名单无纯氢GPS","缺失"),IF(ISNUMBER(E142),"非测试日仪表","缺失"))))</x:f>
        <x:v>非测试日纯氢</x:v>
      </x:c>
      <x:c r="L142" s="7" t="n">
        <x:f>IF(K142="缺失","",IF(K142="非测试日纯氢",G142,IF(K142="非测试日仪表",E142,F142)))</x:f>
        <x:v>161.1</x:v>
      </x:c>
      <x:c r="M142" s="2" t="n">
        <x:f>IF(K142="缺失",1,0)</x:f>
        <x:v>0</x:v>
      </x:c>
      <x:c r="N142" s="2" t="str">
        <x:v>车辆里程查询_20260901-20260930_1024辆_仪表里程.xlsx / G278</x:v>
      </x:c>
      <x:c r="O142" s="2" t="str">
        <x:v>车辆里程查询_20260901-20260930_1024辆_GPS里程.xlsx / G203</x:v>
      </x:c>
      <x:c r="P142" s="2" t="str">
        <x:v>车辆纯氢气里程查询_20260901-20260930_1024辆.xlsx / G905</x:v>
      </x:c>
    </x:row>
    <x:row r="143" ht="22" customHeight="1">
      <x:c r="A143" s="2" t="n">
        <x:v>8</x:v>
      </x:c>
      <x:c r="B143" s="2" t="str">
        <x:v>粤A05428F</x:v>
      </x:c>
      <x:c r="C143" s="2" t="str">
        <x:v>赵伟军</x:v>
      </x:c>
      <x:c r="D143" s="8" t="d">
        <x:v>2026-09-04T00:00:00.000Z</x:v>
      </x:c>
      <x:c r="E143" s="7" t="n">
        <x:v>119.7</x:v>
      </x:c>
      <x:c r="F143" s="7" t="n">
        <x:v>150.2</x:v>
      </x:c>
      <x:c r="G143" s="7" t="n">
        <x:v>159</x:v>
      </x:c>
      <x:c r="H143" s="2" t="str">
        <x:v>否</x:v>
      </x:c>
      <x:c r="I143" s="7" t="n">
        <x:f>IF(AND(ISNUMBER(E143),ISNUMBER(F143)),E143-F143,"")</x:f>
        <x:v>-30.499999999999986</x:v>
      </x:c>
      <x:c r="J143" s="2" t="str">
        <x:f>IF(H143="否","不适用",IF(AND(ISNUMBER(E143),ISNUMBER(F143)),IF(I143&gt;'规则与名单'!$B$2,"是","否"),"未判定"))</x:f>
        <x:v>不适用</x:v>
      </x:c>
      <x:c r="K143" s="2" t="str">
        <x:f>IF(J143="是",IF(ISNUMBER(F143),"测试日GPS","缺失"),IF(ISNUMBER(G143),"非测试日纯氢",IF(AND(H143="是",J143="未判定"),IF(ISNUMBER(F143),"测试名单无纯氢GPS","缺失"),IF(ISNUMBER(E143),"非测试日仪表","缺失"))))</x:f>
        <x:v>非测试日纯氢</x:v>
      </x:c>
      <x:c r="L143" s="7" t="n">
        <x:f>IF(K143="缺失","",IF(K143="非测试日纯氢",G143,IF(K143="非测试日仪表",E143,F143)))</x:f>
        <x:v>159</x:v>
      </x:c>
      <x:c r="M143" s="2" t="n">
        <x:f>IF(K143="缺失",1,0)</x:f>
        <x:v>0</x:v>
      </x:c>
      <x:c r="N143" s="2" t="str">
        <x:v>车辆里程查询_20260901-20260930_1024辆_仪表里程.xlsx / H278</x:v>
      </x:c>
      <x:c r="O143" s="2" t="str">
        <x:v>车辆里程查询_20260901-20260930_1024辆_GPS里程.xlsx / H203</x:v>
      </x:c>
      <x:c r="P143" s="2" t="str">
        <x:v>车辆纯氢气里程查询_20260901-20260930_1024辆.xlsx / H905</x:v>
      </x:c>
    </x:row>
    <x:row r="144" ht="22" customHeight="1">
      <x:c r="A144" s="2" t="n">
        <x:v>8</x:v>
      </x:c>
      <x:c r="B144" s="2" t="str">
        <x:v>粤A05428F</x:v>
      </x:c>
      <x:c r="C144" s="2" t="str">
        <x:v>赵伟军</x:v>
      </x:c>
      <x:c r="D144" s="8" t="d">
        <x:v>2026-09-05T00:00:00.000Z</x:v>
      </x:c>
      <x:c r="E144" s="7" t="n">
        <x:v>163.2</x:v>
      </x:c>
      <x:c r="F144" s="7" t="n">
        <x:v>156.8</x:v>
      </x:c>
      <x:c r="G144" s="7" t="n">
        <x:v>165.9</x:v>
      </x:c>
      <x:c r="H144" s="2" t="str">
        <x:v>否</x:v>
      </x:c>
      <x:c r="I144" s="7" t="n">
        <x:f>IF(AND(ISNUMBER(E144),ISNUMBER(F144)),E144-F144,"")</x:f>
        <x:v>6.399999999999977</x:v>
      </x:c>
      <x:c r="J144" s="2" t="str">
        <x:f>IF(H144="否","不适用",IF(AND(ISNUMBER(E144),ISNUMBER(F144)),IF(I144&gt;'规则与名单'!$B$2,"是","否"),"未判定"))</x:f>
        <x:v>不适用</x:v>
      </x:c>
      <x:c r="K144" s="2" t="str">
        <x:f>IF(J144="是",IF(ISNUMBER(F144),"测试日GPS","缺失"),IF(ISNUMBER(G144),"非测试日纯氢",IF(AND(H144="是",J144="未判定"),IF(ISNUMBER(F144),"测试名单无纯氢GPS","缺失"),IF(ISNUMBER(E144),"非测试日仪表","缺失"))))</x:f>
        <x:v>非测试日纯氢</x:v>
      </x:c>
      <x:c r="L144" s="7" t="n">
        <x:f>IF(K144="缺失","",IF(K144="非测试日纯氢",G144,IF(K144="非测试日仪表",E144,F144)))</x:f>
        <x:v>165.9</x:v>
      </x:c>
      <x:c r="M144" s="2" t="n">
        <x:f>IF(K144="缺失",1,0)</x:f>
        <x:v>0</x:v>
      </x:c>
      <x:c r="N144" s="2" t="str">
        <x:v>车辆里程查询_20260901-20260930_1024辆_仪表里程.xlsx / I278</x:v>
      </x:c>
      <x:c r="O144" s="2" t="str">
        <x:v>车辆里程查询_20260901-20260930_1024辆_GPS里程.xlsx / I203</x:v>
      </x:c>
      <x:c r="P144" s="2" t="str">
        <x:v>车辆纯氢气里程查询_20260901-20260930_1024辆.xlsx / I905</x:v>
      </x:c>
    </x:row>
    <x:row r="145" ht="22" customHeight="1">
      <x:c r="A145" s="2" t="n">
        <x:v>8</x:v>
      </x:c>
      <x:c r="B145" s="2" t="str">
        <x:v>粤A05428F</x:v>
      </x:c>
      <x:c r="C145" s="2" t="str">
        <x:v>赵伟军</x:v>
      </x:c>
      <x:c r="D145" s="8" t="d">
        <x:v>2026-09-06T00:00:00.000Z</x:v>
      </x:c>
      <x:c r="E145" s="7" t="n">
        <x:v>206</x:v>
      </x:c>
      <x:c r="F145" s="7" t="n">
        <x:v>154.3</x:v>
      </x:c>
      <x:c r="G145" s="7" t="n">
        <x:v>163.8</x:v>
      </x:c>
      <x:c r="H145" s="2" t="str">
        <x:v>否</x:v>
      </x:c>
      <x:c r="I145" s="7" t="n">
        <x:f>IF(AND(ISNUMBER(E145),ISNUMBER(F145)),E145-F145,"")</x:f>
        <x:v>51.69999999999999</x:v>
      </x:c>
      <x:c r="J145" s="2" t="str">
        <x:f>IF(H145="否","不适用",IF(AND(ISNUMBER(E145),ISNUMBER(F145)),IF(I145&gt;'规则与名单'!$B$2,"是","否"),"未判定"))</x:f>
        <x:v>不适用</x:v>
      </x:c>
      <x:c r="K145" s="2" t="str">
        <x:f>IF(J145="是",IF(ISNUMBER(F145),"测试日GPS","缺失"),IF(ISNUMBER(G145),"非测试日纯氢",IF(AND(H145="是",J145="未判定"),IF(ISNUMBER(F145),"测试名单无纯氢GPS","缺失"),IF(ISNUMBER(E145),"非测试日仪表","缺失"))))</x:f>
        <x:v>非测试日纯氢</x:v>
      </x:c>
      <x:c r="L145" s="7" t="n">
        <x:f>IF(K145="缺失","",IF(K145="非测试日纯氢",G145,IF(K145="非测试日仪表",E145,F145)))</x:f>
        <x:v>163.8</x:v>
      </x:c>
      <x:c r="M145" s="2" t="n">
        <x:f>IF(K145="缺失",1,0)</x:f>
        <x:v>0</x:v>
      </x:c>
      <x:c r="N145" s="2" t="str">
        <x:v>车辆里程查询_20260901-20260930_1024辆_仪表里程.xlsx / J278</x:v>
      </x:c>
      <x:c r="O145" s="2" t="str">
        <x:v>车辆里程查询_20260901-20260930_1024辆_GPS里程.xlsx / J203</x:v>
      </x:c>
      <x:c r="P145" s="2" t="str">
        <x:v>车辆纯氢气里程查询_20260901-20260930_1024辆.xlsx / J905</x:v>
      </x:c>
    </x:row>
    <x:row r="146" ht="22" customHeight="1">
      <x:c r="A146" s="2" t="n">
        <x:v>8</x:v>
      </x:c>
      <x:c r="B146" s="2" t="str">
        <x:v>粤A05428F</x:v>
      </x:c>
      <x:c r="C146" s="2" t="str">
        <x:v>赵伟军</x:v>
      </x:c>
      <x:c r="D146" s="8" t="d">
        <x:v>2026-09-07T00:00:00.000Z</x:v>
      </x:c>
      <x:c r="E146" s="7" t="n">
        <x:v>165</x:v>
      </x:c>
      <x:c r="F146" s="7" t="n">
        <x:v>155.3</x:v>
      </x:c>
      <x:c r="G146" s="7" t="n">
        <x:v>164.9</x:v>
      </x:c>
      <x:c r="H146" s="2" t="str">
        <x:v>否</x:v>
      </x:c>
      <x:c r="I146" s="7" t="n">
        <x:f>IF(AND(ISNUMBER(E146),ISNUMBER(F146)),E146-F146,"")</x:f>
        <x:v>9.699999999999989</x:v>
      </x:c>
      <x:c r="J146" s="2" t="str">
        <x:f>IF(H146="否","不适用",IF(AND(ISNUMBER(E146),ISNUMBER(F146)),IF(I146&gt;'规则与名单'!$B$2,"是","否"),"未判定"))</x:f>
        <x:v>不适用</x:v>
      </x:c>
      <x:c r="K146" s="2" t="str">
        <x:f>IF(J146="是",IF(ISNUMBER(F146),"测试日GPS","缺失"),IF(ISNUMBER(G146),"非测试日纯氢",IF(AND(H146="是",J146="未判定"),IF(ISNUMBER(F146),"测试名单无纯氢GPS","缺失"),IF(ISNUMBER(E146),"非测试日仪表","缺失"))))</x:f>
        <x:v>非测试日纯氢</x:v>
      </x:c>
      <x:c r="L146" s="7" t="n">
        <x:f>IF(K146="缺失","",IF(K146="非测试日纯氢",G146,IF(K146="非测试日仪表",E146,F146)))</x:f>
        <x:v>164.9</x:v>
      </x:c>
      <x:c r="M146" s="2" t="n">
        <x:f>IF(K146="缺失",1,0)</x:f>
        <x:v>0</x:v>
      </x:c>
      <x:c r="N146" s="2" t="str">
        <x:v>车辆里程查询_20260901-20260930_1024辆_仪表里程.xlsx / K278</x:v>
      </x:c>
      <x:c r="O146" s="2" t="str">
        <x:v>车辆里程查询_20260901-20260930_1024辆_GPS里程.xlsx / K203</x:v>
      </x:c>
      <x:c r="P146" s="2" t="str">
        <x:v>车辆纯氢气里程查询_20260901-20260930_1024辆.xlsx / K905</x:v>
      </x:c>
    </x:row>
    <x:row r="147" ht="22" customHeight="1">
      <x:c r="A147" s="2" t="n">
        <x:v>8</x:v>
      </x:c>
      <x:c r="B147" s="2" t="str">
        <x:v>粤A05428F</x:v>
      </x:c>
      <x:c r="C147" s="2" t="str">
        <x:v>赵伟军</x:v>
      </x:c>
      <x:c r="D147" s="8" t="d">
        <x:v>2026-09-08T00:00:00.000Z</x:v>
      </x:c>
      <x:c r="E147" s="7" t="n">
        <x:v>187.4</x:v>
      </x:c>
      <x:c r="F147" s="7" t="n">
        <x:v>176.5</x:v>
      </x:c>
      <x:c r="G147" s="7" t="n">
        <x:v>186.9</x:v>
      </x:c>
      <x:c r="H147" s="2" t="str">
        <x:v>否</x:v>
      </x:c>
      <x:c r="I147" s="7" t="n">
        <x:f>IF(AND(ISNUMBER(E147),ISNUMBER(F147)),E147-F147,"")</x:f>
        <x:v>10.900000000000006</x:v>
      </x:c>
      <x:c r="J147" s="2" t="str">
        <x:f>IF(H147="否","不适用",IF(AND(ISNUMBER(E147),ISNUMBER(F147)),IF(I147&gt;'规则与名单'!$B$2,"是","否"),"未判定"))</x:f>
        <x:v>不适用</x:v>
      </x:c>
      <x:c r="K147" s="2" t="str">
        <x:f>IF(J147="是",IF(ISNUMBER(F147),"测试日GPS","缺失"),IF(ISNUMBER(G147),"非测试日纯氢",IF(AND(H147="是",J147="未判定"),IF(ISNUMBER(F147),"测试名单无纯氢GPS","缺失"),IF(ISNUMBER(E147),"非测试日仪表","缺失"))))</x:f>
        <x:v>非测试日纯氢</x:v>
      </x:c>
      <x:c r="L147" s="7" t="n">
        <x:f>IF(K147="缺失","",IF(K147="非测试日纯氢",G147,IF(K147="非测试日仪表",E147,F147)))</x:f>
        <x:v>186.9</x:v>
      </x:c>
      <x:c r="M147" s="2" t="n">
        <x:f>IF(K147="缺失",1,0)</x:f>
        <x:v>0</x:v>
      </x:c>
      <x:c r="N147" s="2" t="str">
        <x:v>车辆里程查询_20260901-20260930_1024辆_仪表里程.xlsx / L278</x:v>
      </x:c>
      <x:c r="O147" s="2" t="str">
        <x:v>车辆里程查询_20260901-20260930_1024辆_GPS里程.xlsx / L203</x:v>
      </x:c>
      <x:c r="P147" s="2" t="str">
        <x:v>车辆纯氢气里程查询_20260901-20260930_1024辆.xlsx / L905</x:v>
      </x:c>
    </x:row>
    <x:row r="148" ht="22" customHeight="1">
      <x:c r="A148" s="2" t="n">
        <x:v>8</x:v>
      </x:c>
      <x:c r="B148" s="2" t="str">
        <x:v>粤A05428F</x:v>
      </x:c>
      <x:c r="C148" s="2" t="str">
        <x:v>赵伟军</x:v>
      </x:c>
      <x:c r="D148" s="8" t="d">
        <x:v>2026-09-09T00:00:00.000Z</x:v>
      </x:c>
      <x:c r="E148" s="7" t="n">
        <x:v>206.6</x:v>
      </x:c>
      <x:c r="F148" s="7" t="n">
        <x:v>194.4</x:v>
      </x:c>
      <x:c r="G148" s="7" t="n">
        <x:v>206.3</x:v>
      </x:c>
      <x:c r="H148" s="2" t="str">
        <x:v>否</x:v>
      </x:c>
      <x:c r="I148" s="7" t="n">
        <x:f>IF(AND(ISNUMBER(E148),ISNUMBER(F148)),E148-F148,"")</x:f>
        <x:v>12.199999999999989</x:v>
      </x:c>
      <x:c r="J148" s="2" t="str">
        <x:f>IF(H148="否","不适用",IF(AND(ISNUMBER(E148),ISNUMBER(F148)),IF(I148&gt;'规则与名单'!$B$2,"是","否"),"未判定"))</x:f>
        <x:v>不适用</x:v>
      </x:c>
      <x:c r="K148" s="2" t="str">
        <x:f>IF(J148="是",IF(ISNUMBER(F148),"测试日GPS","缺失"),IF(ISNUMBER(G148),"非测试日纯氢",IF(AND(H148="是",J148="未判定"),IF(ISNUMBER(F148),"测试名单无纯氢GPS","缺失"),IF(ISNUMBER(E148),"非测试日仪表","缺失"))))</x:f>
        <x:v>非测试日纯氢</x:v>
      </x:c>
      <x:c r="L148" s="7" t="n">
        <x:f>IF(K148="缺失","",IF(K148="非测试日纯氢",G148,IF(K148="非测试日仪表",E148,F148)))</x:f>
        <x:v>206.3</x:v>
      </x:c>
      <x:c r="M148" s="2" t="n">
        <x:f>IF(K148="缺失",1,0)</x:f>
        <x:v>0</x:v>
      </x:c>
      <x:c r="N148" s="2" t="str">
        <x:v>车辆里程查询_20260901-20260930_1024辆_仪表里程.xlsx / M278</x:v>
      </x:c>
      <x:c r="O148" s="2" t="str">
        <x:v>车辆里程查询_20260901-20260930_1024辆_GPS里程.xlsx / M203</x:v>
      </x:c>
      <x:c r="P148" s="2" t="str">
        <x:v>车辆纯氢气里程查询_20260901-20260930_1024辆.xlsx / M905</x:v>
      </x:c>
    </x:row>
    <x:row r="149" ht="22" customHeight="1">
      <x:c r="A149" s="2" t="n">
        <x:v>8</x:v>
      </x:c>
      <x:c r="B149" s="2" t="str">
        <x:v>粤A05428F</x:v>
      </x:c>
      <x:c r="C149" s="2" t="str">
        <x:v>赵伟军</x:v>
      </x:c>
      <x:c r="D149" s="8" t="d">
        <x:v>2026-09-10T00:00:00.000Z</x:v>
      </x:c>
      <x:c r="E149" s="7" t="n">
        <x:v>183.3</x:v>
      </x:c>
      <x:c r="F149" s="7" t="n">
        <x:v>172</x:v>
      </x:c>
      <x:c r="G149" s="7" t="n">
        <x:v>182.9</x:v>
      </x:c>
      <x:c r="H149" s="2" t="str">
        <x:v>否</x:v>
      </x:c>
      <x:c r="I149" s="7" t="n">
        <x:f>IF(AND(ISNUMBER(E149),ISNUMBER(F149)),E149-F149,"")</x:f>
        <x:v>11.300000000000011</x:v>
      </x:c>
      <x:c r="J149" s="2" t="str">
        <x:f>IF(H149="否","不适用",IF(AND(ISNUMBER(E149),ISNUMBER(F149)),IF(I149&gt;'规则与名单'!$B$2,"是","否"),"未判定"))</x:f>
        <x:v>不适用</x:v>
      </x:c>
      <x:c r="K149" s="2" t="str">
        <x:f>IF(J149="是",IF(ISNUMBER(F149),"测试日GPS","缺失"),IF(ISNUMBER(G149),"非测试日纯氢",IF(AND(H149="是",J149="未判定"),IF(ISNUMBER(F149),"测试名单无纯氢GPS","缺失"),IF(ISNUMBER(E149),"非测试日仪表","缺失"))))</x:f>
        <x:v>非测试日纯氢</x:v>
      </x:c>
      <x:c r="L149" s="7" t="n">
        <x:f>IF(K149="缺失","",IF(K149="非测试日纯氢",G149,IF(K149="非测试日仪表",E149,F149)))</x:f>
        <x:v>182.9</x:v>
      </x:c>
      <x:c r="M149" s="2" t="n">
        <x:f>IF(K149="缺失",1,0)</x:f>
        <x:v>0</x:v>
      </x:c>
      <x:c r="N149" s="2" t="str">
        <x:v>车辆里程查询_20260901-20260930_1024辆_仪表里程.xlsx / N278</x:v>
      </x:c>
      <x:c r="O149" s="2" t="str">
        <x:v>车辆里程查询_20260901-20260930_1024辆_GPS里程.xlsx / N203</x:v>
      </x:c>
      <x:c r="P149" s="2" t="str">
        <x:v>车辆纯氢气里程查询_20260901-20260930_1024辆.xlsx / N905</x:v>
      </x:c>
    </x:row>
    <x:row r="150" ht="22" customHeight="1">
      <x:c r="A150" s="2" t="n">
        <x:v>8</x:v>
      </x:c>
      <x:c r="B150" s="2" t="str">
        <x:v>粤A05428F</x:v>
      </x:c>
      <x:c r="C150" s="2" t="str">
        <x:v>赵伟军</x:v>
      </x:c>
      <x:c r="D150" s="8" t="d">
        <x:v>2026-09-11T00:00:00.000Z</x:v>
      </x:c>
      <x:c r="E150" s="7" t="n">
        <x:v>208.6</x:v>
      </x:c>
      <x:c r="F150" s="7" t="n">
        <x:v>248.8</x:v>
      </x:c>
      <x:c r="G150" s="7" t="n">
        <x:v>263.6</x:v>
      </x:c>
      <x:c r="H150" s="2" t="str">
        <x:v>否</x:v>
      </x:c>
      <x:c r="I150" s="7" t="n">
        <x:f>IF(AND(ISNUMBER(E150),ISNUMBER(F150)),E150-F150,"")</x:f>
        <x:v>-40.20000000000002</x:v>
      </x:c>
      <x:c r="J150" s="2" t="str">
        <x:f>IF(H150="否","不适用",IF(AND(ISNUMBER(E150),ISNUMBER(F150)),IF(I150&gt;'规则与名单'!$B$2,"是","否"),"未判定"))</x:f>
        <x:v>不适用</x:v>
      </x:c>
      <x:c r="K150" s="2" t="str">
        <x:f>IF(J150="是",IF(ISNUMBER(F150),"测试日GPS","缺失"),IF(ISNUMBER(G150),"非测试日纯氢",IF(AND(H150="是",J150="未判定"),IF(ISNUMBER(F150),"测试名单无纯氢GPS","缺失"),IF(ISNUMBER(E150),"非测试日仪表","缺失"))))</x:f>
        <x:v>非测试日纯氢</x:v>
      </x:c>
      <x:c r="L150" s="7" t="n">
        <x:f>IF(K150="缺失","",IF(K150="非测试日纯氢",G150,IF(K150="非测试日仪表",E150,F150)))</x:f>
        <x:v>263.6</x:v>
      </x:c>
      <x:c r="M150" s="2" t="n">
        <x:f>IF(K150="缺失",1,0)</x:f>
        <x:v>0</x:v>
      </x:c>
      <x:c r="N150" s="2" t="str">
        <x:v>车辆里程查询_20260901-20260930_1024辆_仪表里程.xlsx / O278</x:v>
      </x:c>
      <x:c r="O150" s="2" t="str">
        <x:v>车辆里程查询_20260901-20260930_1024辆_GPS里程.xlsx / O203</x:v>
      </x:c>
      <x:c r="P150" s="2" t="str">
        <x:v>车辆纯氢气里程查询_20260901-20260930_1024辆.xlsx / O905</x:v>
      </x:c>
    </x:row>
    <x:row r="151" ht="22" customHeight="1">
      <x:c r="A151" s="2" t="n">
        <x:v>8</x:v>
      </x:c>
      <x:c r="B151" s="2" t="str">
        <x:v>粤A05428F</x:v>
      </x:c>
      <x:c r="C151" s="2" t="str">
        <x:v>赵伟军</x:v>
      </x:c>
      <x:c r="D151" s="8" t="d">
        <x:v>2026-09-12T00:00:00.000Z</x:v>
      </x:c>
      <x:c r="E151" s="7" t="n">
        <x:v>196.9</x:v>
      </x:c>
      <x:c r="F151" s="7" t="n">
        <x:v>210.2</x:v>
      </x:c>
      <x:c r="G151" s="7" t="n">
        <x:v>221.4</x:v>
      </x:c>
      <x:c r="H151" s="2" t="str">
        <x:v>否</x:v>
      </x:c>
      <x:c r="I151" s="7" t="n">
        <x:f>IF(AND(ISNUMBER(E151),ISNUMBER(F151)),E151-F151,"")</x:f>
        <x:v>-13.299999999999983</x:v>
      </x:c>
      <x:c r="J151" s="2" t="str">
        <x:f>IF(H151="否","不适用",IF(AND(ISNUMBER(E151),ISNUMBER(F151)),IF(I151&gt;'规则与名单'!$B$2,"是","否"),"未判定"))</x:f>
        <x:v>不适用</x:v>
      </x:c>
      <x:c r="K151" s="2" t="str">
        <x:f>IF(J151="是",IF(ISNUMBER(F151),"测试日GPS","缺失"),IF(ISNUMBER(G151),"非测试日纯氢",IF(AND(H151="是",J151="未判定"),IF(ISNUMBER(F151),"测试名单无纯氢GPS","缺失"),IF(ISNUMBER(E151),"非测试日仪表","缺失"))))</x:f>
        <x:v>非测试日纯氢</x:v>
      </x:c>
      <x:c r="L151" s="7" t="n">
        <x:f>IF(K151="缺失","",IF(K151="非测试日纯氢",G151,IF(K151="非测试日仪表",E151,F151)))</x:f>
        <x:v>221.4</x:v>
      </x:c>
      <x:c r="M151" s="2" t="n">
        <x:f>IF(K151="缺失",1,0)</x:f>
        <x:v>0</x:v>
      </x:c>
      <x:c r="N151" s="2" t="str">
        <x:v>车辆里程查询_20260901-20260930_1024辆_仪表里程.xlsx / P278</x:v>
      </x:c>
      <x:c r="O151" s="2" t="str">
        <x:v>车辆里程查询_20260901-20260930_1024辆_GPS里程.xlsx / P203</x:v>
      </x:c>
      <x:c r="P151" s="2" t="str">
        <x:v>车辆纯氢气里程查询_20260901-20260930_1024辆.xlsx / P905</x:v>
      </x:c>
    </x:row>
    <x:row r="152" ht="22" customHeight="1">
      <x:c r="A152" s="2" t="n">
        <x:v>8</x:v>
      </x:c>
      <x:c r="B152" s="2" t="str">
        <x:v>粤A05428F</x:v>
      </x:c>
      <x:c r="C152" s="2" t="str">
        <x:v>赵伟军</x:v>
      </x:c>
      <x:c r="D152" s="8" t="d">
        <x:v>2026-09-13T00:00:00.000Z</x:v>
      </x:c>
      <x:c r="E152" s="7" t="n">
        <x:v>127.8</x:v>
      </x:c>
      <x:c r="F152" s="7" t="n">
        <x:v>43</x:v>
      </x:c>
      <x:c r="G152" s="7" t="n">
        <x:v>45.6</x:v>
      </x:c>
      <x:c r="H152" s="2" t="str">
        <x:v>否</x:v>
      </x:c>
      <x:c r="I152" s="7" t="n">
        <x:f>IF(AND(ISNUMBER(E152),ISNUMBER(F152)),E152-F152,"")</x:f>
        <x:v>84.8</x:v>
      </x:c>
      <x:c r="J152" s="2" t="str">
        <x:f>IF(H152="否","不适用",IF(AND(ISNUMBER(E152),ISNUMBER(F152)),IF(I152&gt;'规则与名单'!$B$2,"是","否"),"未判定"))</x:f>
        <x:v>不适用</x:v>
      </x:c>
      <x:c r="K152" s="2" t="str">
        <x:f>IF(J152="是",IF(ISNUMBER(F152),"测试日GPS","缺失"),IF(ISNUMBER(G152),"非测试日纯氢",IF(AND(H152="是",J152="未判定"),IF(ISNUMBER(F152),"测试名单无纯氢GPS","缺失"),IF(ISNUMBER(E152),"非测试日仪表","缺失"))))</x:f>
        <x:v>非测试日纯氢</x:v>
      </x:c>
      <x:c r="L152" s="7" t="n">
        <x:f>IF(K152="缺失","",IF(K152="非测试日纯氢",G152,IF(K152="非测试日仪表",E152,F152)))</x:f>
        <x:v>45.6</x:v>
      </x:c>
      <x:c r="M152" s="2" t="n">
        <x:f>IF(K152="缺失",1,0)</x:f>
        <x:v>0</x:v>
      </x:c>
      <x:c r="N152" s="2" t="str">
        <x:v>车辆里程查询_20260901-20260930_1024辆_仪表里程.xlsx / Q278</x:v>
      </x:c>
      <x:c r="O152" s="2" t="str">
        <x:v>车辆里程查询_20260901-20260930_1024辆_GPS里程.xlsx / Q203</x:v>
      </x:c>
      <x:c r="P152" s="2" t="str">
        <x:v>车辆纯氢气里程查询_20260901-20260930_1024辆.xlsx / Q905</x:v>
      </x:c>
    </x:row>
    <x:row r="153" ht="22" customHeight="1">
      <x:c r="A153" s="2" t="n">
        <x:v>8</x:v>
      </x:c>
      <x:c r="B153" s="2" t="str">
        <x:v>粤A05428F</x:v>
      </x:c>
      <x:c r="C153" s="2" t="str">
        <x:v>赵伟军</x:v>
      </x:c>
      <x:c r="D153" s="8" t="d">
        <x:v>2026-09-14T00:00:00.000Z</x:v>
      </x:c>
      <x:c r="E153" s="7" t="n">
        <x:v>83.4</x:v>
      </x:c>
      <x:c r="F153" s="7" t="n">
        <x:v>78.6</x:v>
      </x:c>
      <x:c r="G153" s="7" t="n">
        <x:v>83.2</x:v>
      </x:c>
      <x:c r="H153" s="2" t="str">
        <x:v>否</x:v>
      </x:c>
      <x:c r="I153" s="7" t="n">
        <x:f>IF(AND(ISNUMBER(E153),ISNUMBER(F153)),E153-F153,"")</x:f>
        <x:v>4.800000000000011</x:v>
      </x:c>
      <x:c r="J153" s="2" t="str">
        <x:f>IF(H153="否","不适用",IF(AND(ISNUMBER(E153),ISNUMBER(F153)),IF(I153&gt;'规则与名单'!$B$2,"是","否"),"未判定"))</x:f>
        <x:v>不适用</x:v>
      </x:c>
      <x:c r="K153" s="2" t="str">
        <x:f>IF(J153="是",IF(ISNUMBER(F153),"测试日GPS","缺失"),IF(ISNUMBER(G153),"非测试日纯氢",IF(AND(H153="是",J153="未判定"),IF(ISNUMBER(F153),"测试名单无纯氢GPS","缺失"),IF(ISNUMBER(E153),"非测试日仪表","缺失"))))</x:f>
        <x:v>非测试日纯氢</x:v>
      </x:c>
      <x:c r="L153" s="7" t="n">
        <x:f>IF(K153="缺失","",IF(K153="非测试日纯氢",G153,IF(K153="非测试日仪表",E153,F153)))</x:f>
        <x:v>83.2</x:v>
      </x:c>
      <x:c r="M153" s="2" t="n">
        <x:f>IF(K153="缺失",1,0)</x:f>
        <x:v>0</x:v>
      </x:c>
      <x:c r="N153" s="2" t="str">
        <x:v>车辆里程查询_20260901-20260930_1024辆_仪表里程.xlsx / R278</x:v>
      </x:c>
      <x:c r="O153" s="2" t="str">
        <x:v>车辆里程查询_20260901-20260930_1024辆_GPS里程.xlsx / R203</x:v>
      </x:c>
      <x:c r="P153" s="2" t="str">
        <x:v>车辆纯氢气里程查询_20260901-20260930_1024辆.xlsx / R905</x:v>
      </x:c>
    </x:row>
    <x:row r="154" ht="22" customHeight="1">
      <x:c r="A154" s="2" t="n">
        <x:v>8</x:v>
      </x:c>
      <x:c r="B154" s="2" t="str">
        <x:v>粤A05428F</x:v>
      </x:c>
      <x:c r="C154" s="2" t="str">
        <x:v>赵伟军</x:v>
      </x:c>
      <x:c r="D154" s="8" t="d">
        <x:v>2026-09-15T00:00:00.000Z</x:v>
      </x:c>
      <x:c r="E154" s="7" t="n">
        <x:v>223.4</x:v>
      </x:c>
      <x:c r="F154" s="7" t="n">
        <x:v>210.3</x:v>
      </x:c>
      <x:c r="G154" s="7" t="n">
        <x:v>223.3</x:v>
      </x:c>
      <x:c r="H154" s="2" t="str">
        <x:v>否</x:v>
      </x:c>
      <x:c r="I154" s="7" t="n">
        <x:f>IF(AND(ISNUMBER(E154),ISNUMBER(F154)),E154-F154,"")</x:f>
        <x:v>13.099999999999994</x:v>
      </x:c>
      <x:c r="J154" s="2" t="str">
        <x:f>IF(H154="否","不适用",IF(AND(ISNUMBER(E154),ISNUMBER(F154)),IF(I154&gt;'规则与名单'!$B$2,"是","否"),"未判定"))</x:f>
        <x:v>不适用</x:v>
      </x:c>
      <x:c r="K154" s="2" t="str">
        <x:f>IF(J154="是",IF(ISNUMBER(F154),"测试日GPS","缺失"),IF(ISNUMBER(G154),"非测试日纯氢",IF(AND(H154="是",J154="未判定"),IF(ISNUMBER(F154),"测试名单无纯氢GPS","缺失"),IF(ISNUMBER(E154),"非测试日仪表","缺失"))))</x:f>
        <x:v>非测试日纯氢</x:v>
      </x:c>
      <x:c r="L154" s="7" t="n">
        <x:f>IF(K154="缺失","",IF(K154="非测试日纯氢",G154,IF(K154="非测试日仪表",E154,F154)))</x:f>
        <x:v>223.3</x:v>
      </x:c>
      <x:c r="M154" s="2" t="n">
        <x:f>IF(K154="缺失",1,0)</x:f>
        <x:v>0</x:v>
      </x:c>
      <x:c r="N154" s="2" t="str">
        <x:v>车辆里程查询_20260901-20260930_1024辆_仪表里程.xlsx / S278</x:v>
      </x:c>
      <x:c r="O154" s="2" t="str">
        <x:v>车辆里程查询_20260901-20260930_1024辆_GPS里程.xlsx / S203</x:v>
      </x:c>
      <x:c r="P154" s="2" t="str">
        <x:v>车辆纯氢气里程查询_20260901-20260930_1024辆.xlsx / S905</x:v>
      </x:c>
    </x:row>
    <x:row r="155" ht="22" customHeight="1">
      <x:c r="A155" s="2" t="n">
        <x:v>8</x:v>
      </x:c>
      <x:c r="B155" s="2" t="str">
        <x:v>粤A05428F</x:v>
      </x:c>
      <x:c r="C155" s="2" t="str">
        <x:v>赵伟军</x:v>
      </x:c>
      <x:c r="D155" s="8" t="d">
        <x:v>2026-09-16T00:00:00.000Z</x:v>
      </x:c>
      <x:c r="E155" s="7" t="n">
        <x:v>173.2</x:v>
      </x:c>
      <x:c r="F155" s="7" t="n">
        <x:v>163</x:v>
      </x:c>
      <x:c r="G155" s="7" t="n">
        <x:v>172.9</x:v>
      </x:c>
      <x:c r="H155" s="2" t="str">
        <x:v>否</x:v>
      </x:c>
      <x:c r="I155" s="7" t="n">
        <x:f>IF(AND(ISNUMBER(E155),ISNUMBER(F155)),E155-F155,"")</x:f>
        <x:v>10.199999999999989</x:v>
      </x:c>
      <x:c r="J155" s="2" t="str">
        <x:f>IF(H155="否","不适用",IF(AND(ISNUMBER(E155),ISNUMBER(F155)),IF(I155&gt;'规则与名单'!$B$2,"是","否"),"未判定"))</x:f>
        <x:v>不适用</x:v>
      </x:c>
      <x:c r="K155" s="2" t="str">
        <x:f>IF(J155="是",IF(ISNUMBER(F155),"测试日GPS","缺失"),IF(ISNUMBER(G155),"非测试日纯氢",IF(AND(H155="是",J155="未判定"),IF(ISNUMBER(F155),"测试名单无纯氢GPS","缺失"),IF(ISNUMBER(E155),"非测试日仪表","缺失"))))</x:f>
        <x:v>非测试日纯氢</x:v>
      </x:c>
      <x:c r="L155" s="7" t="n">
        <x:f>IF(K155="缺失","",IF(K155="非测试日纯氢",G155,IF(K155="非测试日仪表",E155,F155)))</x:f>
        <x:v>172.9</x:v>
      </x:c>
      <x:c r="M155" s="2" t="n">
        <x:f>IF(K155="缺失",1,0)</x:f>
        <x:v>0</x:v>
      </x:c>
      <x:c r="N155" s="2" t="str">
        <x:v>车辆里程查询_20260901-20260930_1024辆_仪表里程.xlsx / T278</x:v>
      </x:c>
      <x:c r="O155" s="2" t="str">
        <x:v>车辆里程查询_20260901-20260930_1024辆_GPS里程.xlsx / T203</x:v>
      </x:c>
      <x:c r="P155" s="2" t="str">
        <x:v>车辆纯氢气里程查询_20260901-20260930_1024辆.xlsx / T905</x:v>
      </x:c>
    </x:row>
    <x:row r="156" ht="22" customHeight="1">
      <x:c r="A156" s="2" t="n">
        <x:v>8</x:v>
      </x:c>
      <x:c r="B156" s="2" t="str">
        <x:v>粤A05428F</x:v>
      </x:c>
      <x:c r="C156" s="2" t="str">
        <x:v>赵伟军</x:v>
      </x:c>
      <x:c r="D156" s="8" t="d">
        <x:v>2026-09-17T00:00:00.000Z</x:v>
      </x:c>
      <x:c r="E156" s="7" t="n">
        <x:v>390.7</x:v>
      </x:c>
      <x:c r="F156" s="7" t="n">
        <x:v>367.5</x:v>
      </x:c>
      <x:c r="G156" s="7" t="n">
        <x:v>390.5</x:v>
      </x:c>
      <x:c r="H156" s="2" t="str">
        <x:v>否</x:v>
      </x:c>
      <x:c r="I156" s="7" t="n">
        <x:f>IF(AND(ISNUMBER(E156),ISNUMBER(F156)),E156-F156,"")</x:f>
        <x:v>23.19999999999999</x:v>
      </x:c>
      <x:c r="J156" s="2" t="str">
        <x:f>IF(H156="否","不适用",IF(AND(ISNUMBER(E156),ISNUMBER(F156)),IF(I156&gt;'规则与名单'!$B$2,"是","否"),"未判定"))</x:f>
        <x:v>不适用</x:v>
      </x:c>
      <x:c r="K156" s="2" t="str">
        <x:f>IF(J156="是",IF(ISNUMBER(F156),"测试日GPS","缺失"),IF(ISNUMBER(G156),"非测试日纯氢",IF(AND(H156="是",J156="未判定"),IF(ISNUMBER(F156),"测试名单无纯氢GPS","缺失"),IF(ISNUMBER(E156),"非测试日仪表","缺失"))))</x:f>
        <x:v>非测试日纯氢</x:v>
      </x:c>
      <x:c r="L156" s="7" t="n">
        <x:f>IF(K156="缺失","",IF(K156="非测试日纯氢",G156,IF(K156="非测试日仪表",E156,F156)))</x:f>
        <x:v>390.5</x:v>
      </x:c>
      <x:c r="M156" s="2" t="n">
        <x:f>IF(K156="缺失",1,0)</x:f>
        <x:v>0</x:v>
      </x:c>
      <x:c r="N156" s="2" t="str">
        <x:v>车辆里程查询_20260901-20260930_1024辆_仪表里程.xlsx / U278</x:v>
      </x:c>
      <x:c r="O156" s="2" t="str">
        <x:v>车辆里程查询_20260901-20260930_1024辆_GPS里程.xlsx / U203</x:v>
      </x:c>
      <x:c r="P156" s="2" t="str">
        <x:v>车辆纯氢气里程查询_20260901-20260930_1024辆.xlsx / U905</x:v>
      </x:c>
    </x:row>
    <x:row r="157" ht="22" customHeight="1">
      <x:c r="A157" s="2" t="n">
        <x:v>8</x:v>
      </x:c>
      <x:c r="B157" s="2" t="str">
        <x:v>粤A05428F</x:v>
      </x:c>
      <x:c r="C157" s="2" t="str">
        <x:v>赵伟军</x:v>
      </x:c>
      <x:c r="D157" s="8" t="d">
        <x:v>2026-09-18T00:00:00.000Z</x:v>
      </x:c>
      <x:c r="E157" s="7" t="n">
        <x:v>139.5</x:v>
      </x:c>
      <x:c r="F157" s="7" t="n">
        <x:v>131.4</x:v>
      </x:c>
      <x:c r="G157" s="7" t="n">
        <x:v>56.6</x:v>
      </x:c>
      <x:c r="H157" s="2" t="str">
        <x:v>否</x:v>
      </x:c>
      <x:c r="I157" s="7" t="n">
        <x:f>IF(AND(ISNUMBER(E157),ISNUMBER(F157)),E157-F157,"")</x:f>
        <x:v>8.099999999999994</x:v>
      </x:c>
      <x:c r="J157" s="2" t="str">
        <x:f>IF(H157="否","不适用",IF(AND(ISNUMBER(E157),ISNUMBER(F157)),IF(I157&gt;'规则与名单'!$B$2,"是","否"),"未判定"))</x:f>
        <x:v>不适用</x:v>
      </x:c>
      <x:c r="K157" s="2" t="str">
        <x:f>IF(J157="是",IF(ISNUMBER(F157),"测试日GPS","缺失"),IF(ISNUMBER(G157),"非测试日纯氢",IF(AND(H157="是",J157="未判定"),IF(ISNUMBER(F157),"测试名单无纯氢GPS","缺失"),IF(ISNUMBER(E157),"非测试日仪表","缺失"))))</x:f>
        <x:v>非测试日纯氢</x:v>
      </x:c>
      <x:c r="L157" s="7" t="n">
        <x:f>IF(K157="缺失","",IF(K157="非测试日纯氢",G157,IF(K157="非测试日仪表",E157,F157)))</x:f>
        <x:v>56.6</x:v>
      </x:c>
      <x:c r="M157" s="2" t="n">
        <x:f>IF(K157="缺失",1,0)</x:f>
        <x:v>0</x:v>
      </x:c>
      <x:c r="N157" s="2" t="str">
        <x:v>车辆里程查询_20260901-20260930_1024辆_仪表里程.xlsx / V278</x:v>
      </x:c>
      <x:c r="O157" s="2" t="str">
        <x:v>车辆里程查询_20260901-20260930_1024辆_GPS里程.xlsx / V203</x:v>
      </x:c>
      <x:c r="P157" s="2" t="str">
        <x:v>车辆纯氢气里程查询_20260901-20260930_1024辆.xlsx / V905</x:v>
      </x:c>
    </x:row>
    <x:row r="158" ht="22" customHeight="1">
      <x:c r="A158" s="2" t="n">
        <x:v>8</x:v>
      </x:c>
      <x:c r="B158" s="2" t="str">
        <x:v>粤A05428F</x:v>
      </x:c>
      <x:c r="C158" s="2" t="str">
        <x:v>赵伟军</x:v>
      </x:c>
      <x:c r="D158" s="8" t="d">
        <x:v>2026-09-19T00:00:00.000Z</x:v>
      </x:c>
      <x:c r="E158" s="7" t="n">
        <x:v>161.4</x:v>
      </x:c>
      <x:c r="F158" s="7" t="n">
        <x:v>152.5</x:v>
      </x:c>
      <x:c r="G158" s="7" t="n">
        <x:v>161.2</x:v>
      </x:c>
      <x:c r="H158" s="2" t="str">
        <x:v>否</x:v>
      </x:c>
      <x:c r="I158" s="7" t="n">
        <x:f>IF(AND(ISNUMBER(E158),ISNUMBER(F158)),E158-F158,"")</x:f>
        <x:v>8.900000000000006</x:v>
      </x:c>
      <x:c r="J158" s="2" t="str">
        <x:f>IF(H158="否","不适用",IF(AND(ISNUMBER(E158),ISNUMBER(F158)),IF(I158&gt;'规则与名单'!$B$2,"是","否"),"未判定"))</x:f>
        <x:v>不适用</x:v>
      </x:c>
      <x:c r="K158" s="2" t="str">
        <x:f>IF(J158="是",IF(ISNUMBER(F158),"测试日GPS","缺失"),IF(ISNUMBER(G158),"非测试日纯氢",IF(AND(H158="是",J158="未判定"),IF(ISNUMBER(F158),"测试名单无纯氢GPS","缺失"),IF(ISNUMBER(E158),"非测试日仪表","缺失"))))</x:f>
        <x:v>非测试日纯氢</x:v>
      </x:c>
      <x:c r="L158" s="7" t="n">
        <x:f>IF(K158="缺失","",IF(K158="非测试日纯氢",G158,IF(K158="非测试日仪表",E158,F158)))</x:f>
        <x:v>161.2</x:v>
      </x:c>
      <x:c r="M158" s="2" t="n">
        <x:f>IF(K158="缺失",1,0)</x:f>
        <x:v>0</x:v>
      </x:c>
      <x:c r="N158" s="2" t="str">
        <x:v>车辆里程查询_20260901-20260930_1024辆_仪表里程.xlsx / W278</x:v>
      </x:c>
      <x:c r="O158" s="2" t="str">
        <x:v>车辆里程查询_20260901-20260930_1024辆_GPS里程.xlsx / W203</x:v>
      </x:c>
      <x:c r="P158" s="2" t="str">
        <x:v>车辆纯氢气里程查询_20260901-20260930_1024辆.xlsx / W905</x:v>
      </x:c>
    </x:row>
    <x:row r="159" ht="22" customHeight="1">
      <x:c r="A159" s="2" t="n">
        <x:v>8</x:v>
      </x:c>
      <x:c r="B159" s="2" t="str">
        <x:v>粤A05428F</x:v>
      </x:c>
      <x:c r="C159" s="2" t="str">
        <x:v>赵伟军</x:v>
      </x:c>
      <x:c r="D159" s="8" t="d">
        <x:v>2026-09-20T00:00:00.000Z</x:v>
      </x:c>
      <x:c r="E159" s="7" t="n">
        <x:v>299.2</x:v>
      </x:c>
      <x:c r="F159" s="7" t="n">
        <x:v>281.5</x:v>
      </x:c>
      <x:c r="G159" s="7" t="n">
        <x:v>298.5</x:v>
      </x:c>
      <x:c r="H159" s="2" t="str">
        <x:v>否</x:v>
      </x:c>
      <x:c r="I159" s="7" t="n">
        <x:f>IF(AND(ISNUMBER(E159),ISNUMBER(F159)),E159-F159,"")</x:f>
        <x:v>17.69999999999999</x:v>
      </x:c>
      <x:c r="J159" s="2" t="str">
        <x:f>IF(H159="否","不适用",IF(AND(ISNUMBER(E159),ISNUMBER(F159)),IF(I159&gt;'规则与名单'!$B$2,"是","否"),"未判定"))</x:f>
        <x:v>不适用</x:v>
      </x:c>
      <x:c r="K159" s="2" t="str">
        <x:f>IF(J159="是",IF(ISNUMBER(F159),"测试日GPS","缺失"),IF(ISNUMBER(G159),"非测试日纯氢",IF(AND(H159="是",J159="未判定"),IF(ISNUMBER(F159),"测试名单无纯氢GPS","缺失"),IF(ISNUMBER(E159),"非测试日仪表","缺失"))))</x:f>
        <x:v>非测试日纯氢</x:v>
      </x:c>
      <x:c r="L159" s="7" t="n">
        <x:f>IF(K159="缺失","",IF(K159="非测试日纯氢",G159,IF(K159="非测试日仪表",E159,F159)))</x:f>
        <x:v>298.5</x:v>
      </x:c>
      <x:c r="M159" s="2" t="n">
        <x:f>IF(K159="缺失",1,0)</x:f>
        <x:v>0</x:v>
      </x:c>
      <x:c r="N159" s="2" t="str">
        <x:v>车辆里程查询_20260901-20260930_1024辆_仪表里程.xlsx / X278</x:v>
      </x:c>
      <x:c r="O159" s="2" t="str">
        <x:v>车辆里程查询_20260901-20260930_1024辆_GPS里程.xlsx / X203</x:v>
      </x:c>
      <x:c r="P159" s="2" t="str">
        <x:v>车辆纯氢气里程查询_20260901-20260930_1024辆.xlsx / X905</x:v>
      </x:c>
    </x:row>
    <x:row r="160" ht="22" customHeight="1">
      <x:c r="A160" s="2" t="n">
        <x:v>8</x:v>
      </x:c>
      <x:c r="B160" s="2" t="str">
        <x:v>粤A05428F</x:v>
      </x:c>
      <x:c r="C160" s="2" t="str">
        <x:v>赵伟军</x:v>
      </x:c>
      <x:c r="D160" s="8" t="d">
        <x:v>2026-09-21T00:00:00.000Z</x:v>
      </x:c>
      <x:c r="E160" s="7" t="n">
        <x:v>355.6</x:v>
      </x:c>
      <x:c r="F160" s="7" t="n">
        <x:v>335.1</x:v>
      </x:c>
      <x:c r="G160" s="7" t="n">
        <x:v>354.9</x:v>
      </x:c>
      <x:c r="H160" s="2" t="str">
        <x:v>否</x:v>
      </x:c>
      <x:c r="I160" s="7" t="n">
        <x:f>IF(AND(ISNUMBER(E160),ISNUMBER(F160)),E160-F160,"")</x:f>
        <x:v>20.5</x:v>
      </x:c>
      <x:c r="J160" s="2" t="str">
        <x:f>IF(H160="否","不适用",IF(AND(ISNUMBER(E160),ISNUMBER(F160)),IF(I160&gt;'规则与名单'!$B$2,"是","否"),"未判定"))</x:f>
        <x:v>不适用</x:v>
      </x:c>
      <x:c r="K160" s="2" t="str">
        <x:f>IF(J160="是",IF(ISNUMBER(F160),"测试日GPS","缺失"),IF(ISNUMBER(G160),"非测试日纯氢",IF(AND(H160="是",J160="未判定"),IF(ISNUMBER(F160),"测试名单无纯氢GPS","缺失"),IF(ISNUMBER(E160),"非测试日仪表","缺失"))))</x:f>
        <x:v>非测试日纯氢</x:v>
      </x:c>
      <x:c r="L160" s="7" t="n">
        <x:f>IF(K160="缺失","",IF(K160="非测试日纯氢",G160,IF(K160="非测试日仪表",E160,F160)))</x:f>
        <x:v>354.9</x:v>
      </x:c>
      <x:c r="M160" s="2" t="n">
        <x:f>IF(K160="缺失",1,0)</x:f>
        <x:v>0</x:v>
      </x:c>
      <x:c r="N160" s="2" t="str">
        <x:v>车辆里程查询_20260901-20260930_1024辆_仪表里程.xlsx / Y278</x:v>
      </x:c>
      <x:c r="O160" s="2" t="str">
        <x:v>车辆里程查询_20260901-20260930_1024辆_GPS里程.xlsx / Y203</x:v>
      </x:c>
      <x:c r="P160" s="2" t="str">
        <x:v>车辆纯氢气里程查询_20260901-20260930_1024辆.xlsx / Y905</x:v>
      </x:c>
    </x:row>
    <x:row r="161" ht="22" customHeight="1">
      <x:c r="A161" s="2" t="n">
        <x:v>8</x:v>
      </x:c>
      <x:c r="B161" s="2" t="str">
        <x:v>粤A05428F</x:v>
      </x:c>
      <x:c r="C161" s="2" t="str">
        <x:v>赵伟军</x:v>
      </x:c>
      <x:c r="D161" s="8" t="d">
        <x:v>2026-09-22T00:00:00.000Z</x:v>
      </x:c>
      <x:c r="E161" s="7" t="n">
        <x:v>194.5</x:v>
      </x:c>
      <x:c r="F161" s="7" t="n">
        <x:v>183.1</x:v>
      </x:c>
      <x:c r="G161" s="7" t="n">
        <x:v>194</x:v>
      </x:c>
      <x:c r="H161" s="2" t="str">
        <x:v>否</x:v>
      </x:c>
      <x:c r="I161" s="7" t="n">
        <x:f>IF(AND(ISNUMBER(E161),ISNUMBER(F161)),E161-F161,"")</x:f>
        <x:v>11.400000000000006</x:v>
      </x:c>
      <x:c r="J161" s="2" t="str">
        <x:f>IF(H161="否","不适用",IF(AND(ISNUMBER(E161),ISNUMBER(F161)),IF(I161&gt;'规则与名单'!$B$2,"是","否"),"未判定"))</x:f>
        <x:v>不适用</x:v>
      </x:c>
      <x:c r="K161" s="2" t="str">
        <x:f>IF(J161="是",IF(ISNUMBER(F161),"测试日GPS","缺失"),IF(ISNUMBER(G161),"非测试日纯氢",IF(AND(H161="是",J161="未判定"),IF(ISNUMBER(F161),"测试名单无纯氢GPS","缺失"),IF(ISNUMBER(E161),"非测试日仪表","缺失"))))</x:f>
        <x:v>非测试日纯氢</x:v>
      </x:c>
      <x:c r="L161" s="7" t="n">
        <x:f>IF(K161="缺失","",IF(K161="非测试日纯氢",G161,IF(K161="非测试日仪表",E161,F161)))</x:f>
        <x:v>194</x:v>
      </x:c>
      <x:c r="M161" s="2" t="n">
        <x:f>IF(K161="缺失",1,0)</x:f>
        <x:v>0</x:v>
      </x:c>
      <x:c r="N161" s="2" t="str">
        <x:v>车辆里程查询_20260901-20260930_1024辆_仪表里程.xlsx / Z278</x:v>
      </x:c>
      <x:c r="O161" s="2" t="str">
        <x:v>车辆里程查询_20260901-20260930_1024辆_GPS里程.xlsx / Z203</x:v>
      </x:c>
      <x:c r="P161" s="2" t="str">
        <x:v>车辆纯氢气里程查询_20260901-20260930_1024辆.xlsx / Z905</x:v>
      </x:c>
    </x:row>
    <x:row r="162" ht="22" customHeight="1">
      <x:c r="A162" s="2" t="n">
        <x:v>8</x:v>
      </x:c>
      <x:c r="B162" s="2" t="str">
        <x:v>粤A05428F</x:v>
      </x:c>
      <x:c r="C162" s="2" t="str">
        <x:v>赵伟军</x:v>
      </x:c>
      <x:c r="D162" s="8" t="d">
        <x:v>2026-09-23T00:00:00.000Z</x:v>
      </x:c>
      <x:c r="E162" s="7" t="n">
        <x:v>238.9</x:v>
      </x:c>
      <x:c r="F162" s="7" t="n">
        <x:v>224.5</x:v>
      </x:c>
      <x:c r="G162" s="7" t="n">
        <x:v>238.3</x:v>
      </x:c>
      <x:c r="H162" s="2" t="str">
        <x:v>否</x:v>
      </x:c>
      <x:c r="I162" s="7" t="n">
        <x:f>IF(AND(ISNUMBER(E162),ISNUMBER(F162)),E162-F162,"")</x:f>
        <x:v>14.400000000000006</x:v>
      </x:c>
      <x:c r="J162" s="2" t="str">
        <x:f>IF(H162="否","不适用",IF(AND(ISNUMBER(E162),ISNUMBER(F162)),IF(I162&gt;'规则与名单'!$B$2,"是","否"),"未判定"))</x:f>
        <x:v>不适用</x:v>
      </x:c>
      <x:c r="K162" s="2" t="str">
        <x:f>IF(J162="是",IF(ISNUMBER(F162),"测试日GPS","缺失"),IF(ISNUMBER(G162),"非测试日纯氢",IF(AND(H162="是",J162="未判定"),IF(ISNUMBER(F162),"测试名单无纯氢GPS","缺失"),IF(ISNUMBER(E162),"非测试日仪表","缺失"))))</x:f>
        <x:v>非测试日纯氢</x:v>
      </x:c>
      <x:c r="L162" s="7" t="n">
        <x:f>IF(K162="缺失","",IF(K162="非测试日纯氢",G162,IF(K162="非测试日仪表",E162,F162)))</x:f>
        <x:v>238.3</x:v>
      </x:c>
      <x:c r="M162" s="2" t="n">
        <x:f>IF(K162="缺失",1,0)</x:f>
        <x:v>0</x:v>
      </x:c>
      <x:c r="N162" s="2" t="str">
        <x:v>车辆里程查询_20260901-20260930_1024辆_仪表里程.xlsx / AA278</x:v>
      </x:c>
      <x:c r="O162" s="2" t="str">
        <x:v>车辆里程查询_20260901-20260930_1024辆_GPS里程.xlsx / AA203</x:v>
      </x:c>
      <x:c r="P162" s="2" t="str">
        <x:v>车辆纯氢气里程查询_20260901-20260930_1024辆.xlsx / AA905</x:v>
      </x:c>
    </x:row>
    <x:row r="163" ht="22" customHeight="1">
      <x:c r="A163" s="2" t="n">
        <x:v>8</x:v>
      </x:c>
      <x:c r="B163" s="2" t="str">
        <x:v>粤A05428F</x:v>
      </x:c>
      <x:c r="C163" s="2" t="str">
        <x:v>赵伟军</x:v>
      </x:c>
      <x:c r="D163" s="8" t="d">
        <x:v>2026-09-24T00:00:00.000Z</x:v>
      </x:c>
      <x:c r="E163" s="7" t="n">
        <x:v>96.8</x:v>
      </x:c>
      <x:c r="F163" s="7" t="n">
        <x:v>91.1</x:v>
      </x:c>
      <x:c r="G163" s="7" t="n">
        <x:v>85.3</x:v>
      </x:c>
      <x:c r="H163" s="2" t="str">
        <x:v>否</x:v>
      </x:c>
      <x:c r="I163" s="7" t="n">
        <x:f>IF(AND(ISNUMBER(E163),ISNUMBER(F163)),E163-F163,"")</x:f>
        <x:v>5.700000000000003</x:v>
      </x:c>
      <x:c r="J163" s="2" t="str">
        <x:f>IF(H163="否","不适用",IF(AND(ISNUMBER(E163),ISNUMBER(F163)),IF(I163&gt;'规则与名单'!$B$2,"是","否"),"未判定"))</x:f>
        <x:v>不适用</x:v>
      </x:c>
      <x:c r="K163" s="2" t="str">
        <x:f>IF(J163="是",IF(ISNUMBER(F163),"测试日GPS","缺失"),IF(ISNUMBER(G163),"非测试日纯氢",IF(AND(H163="是",J163="未判定"),IF(ISNUMBER(F163),"测试名单无纯氢GPS","缺失"),IF(ISNUMBER(E163),"非测试日仪表","缺失"))))</x:f>
        <x:v>非测试日纯氢</x:v>
      </x:c>
      <x:c r="L163" s="7" t="n">
        <x:f>IF(K163="缺失","",IF(K163="非测试日纯氢",G163,IF(K163="非测试日仪表",E163,F163)))</x:f>
        <x:v>85.3</x:v>
      </x:c>
      <x:c r="M163" s="2" t="n">
        <x:f>IF(K163="缺失",1,0)</x:f>
        <x:v>0</x:v>
      </x:c>
      <x:c r="N163" s="2" t="str">
        <x:v>车辆里程查询_20260901-20260930_1024辆_仪表里程.xlsx / AB278</x:v>
      </x:c>
      <x:c r="O163" s="2" t="str">
        <x:v>车辆里程查询_20260901-20260930_1024辆_GPS里程.xlsx / AB203</x:v>
      </x:c>
      <x:c r="P163" s="2" t="str">
        <x:v>车辆纯氢气里程查询_20260901-20260930_1024辆.xlsx / AB905</x:v>
      </x:c>
    </x:row>
    <x:row r="164" ht="22" customHeight="1">
      <x:c r="A164" s="2" t="n">
        <x:v>8</x:v>
      </x:c>
      <x:c r="B164" s="2" t="str">
        <x:v>粤A05428F</x:v>
      </x:c>
      <x:c r="C164" s="2" t="str">
        <x:v>赵伟军</x:v>
      </x:c>
      <x:c r="D164" s="8" t="d">
        <x:v>2026-09-25T00:00:00.000Z</x:v>
      </x:c>
      <x:c r="E164" s="7"/>
      <x:c r="F164" s="7" t="n">
        <x:v>0</x:v>
      </x:c>
      <x:c r="G164" s="7"/>
      <x:c r="H164" s="2" t="str">
        <x:v>否</x:v>
      </x:c>
      <x:c r="I164" s="7" t="str">
        <x:f>IF(AND(ISNUMBER(E164),ISNUMBER(F164)),E164-F164,"")</x:f>
      </x:c>
      <x:c r="J164" s="2" t="str">
        <x:f>IF(H164="否","不适用",IF(AND(ISNUMBER(E164),ISNUMBER(F164)),IF(I164&gt;'规则与名单'!$B$2,"是","否"),"未判定"))</x:f>
        <x:v>不适用</x:v>
      </x:c>
      <x:c r="K164" s="2" t="str">
        <x:f>IF(J164="是",IF(ISNUMBER(F164),"测试日GPS","缺失"),IF(ISNUMBER(G164),"非测试日纯氢",IF(AND(H164="是",J164="未判定"),IF(ISNUMBER(F164),"测试名单无纯氢GPS","缺失"),IF(ISNUMBER(E164),"非测试日仪表","缺失"))))</x:f>
        <x:v>缺失</x:v>
      </x:c>
      <x:c r="L164" s="7" t="str">
        <x:f>IF(K164="缺失","",IF(K164="非测试日纯氢",G164,IF(K164="非测试日仪表",E164,F164)))</x:f>
      </x:c>
      <x:c r="M164" s="2" t="n">
        <x:f>IF(K164="缺失",1,0)</x:f>
        <x:v>1</x:v>
      </x:c>
      <x:c r="N164" s="2" t="str">
        <x:v>车辆里程查询_20260901-20260930_1024辆_仪表里程.xlsx / AC278</x:v>
      </x:c>
      <x:c r="O164" s="2" t="str">
        <x:v>车辆里程查询_20260901-20260930_1024辆_GPS里程.xlsx / AC203</x:v>
      </x:c>
      <x:c r="P164" s="2" t="str">
        <x:v>车辆纯氢气里程查询_20260901-20260930_1024辆.xlsx / AC905</x:v>
      </x:c>
    </x:row>
    <x:row r="165" ht="22" customHeight="1">
      <x:c r="A165" s="2" t="n">
        <x:v>8</x:v>
      </x:c>
      <x:c r="B165" s="2" t="str">
        <x:v>粤A05428F</x:v>
      </x:c>
      <x:c r="C165" s="2" t="str">
        <x:v>赵伟军</x:v>
      </x:c>
      <x:c r="D165" s="8" t="d">
        <x:v>2026-09-26T00:00:00.000Z</x:v>
      </x:c>
      <x:c r="E165" s="7" t="n">
        <x:v>137.6</x:v>
      </x:c>
      <x:c r="F165" s="7" t="n">
        <x:v>129.2</x:v>
      </x:c>
      <x:c r="G165" s="7" t="n">
        <x:v>137.5</x:v>
      </x:c>
      <x:c r="H165" s="2" t="str">
        <x:v>否</x:v>
      </x:c>
      <x:c r="I165" s="7" t="n">
        <x:f>IF(AND(ISNUMBER(E165),ISNUMBER(F165)),E165-F165,"")</x:f>
        <x:v>8.400000000000006</x:v>
      </x:c>
      <x:c r="J165" s="2" t="str">
        <x:f>IF(H165="否","不适用",IF(AND(ISNUMBER(E165),ISNUMBER(F165)),IF(I165&gt;'规则与名单'!$B$2,"是","否"),"未判定"))</x:f>
        <x:v>不适用</x:v>
      </x:c>
      <x:c r="K165" s="2" t="str">
        <x:f>IF(J165="是",IF(ISNUMBER(F165),"测试日GPS","缺失"),IF(ISNUMBER(G165),"非测试日纯氢",IF(AND(H165="是",J165="未判定"),IF(ISNUMBER(F165),"测试名单无纯氢GPS","缺失"),IF(ISNUMBER(E165),"非测试日仪表","缺失"))))</x:f>
        <x:v>非测试日纯氢</x:v>
      </x:c>
      <x:c r="L165" s="7" t="n">
        <x:f>IF(K165="缺失","",IF(K165="非测试日纯氢",G165,IF(K165="非测试日仪表",E165,F165)))</x:f>
        <x:v>137.5</x:v>
      </x:c>
      <x:c r="M165" s="2" t="n">
        <x:f>IF(K165="缺失",1,0)</x:f>
        <x:v>0</x:v>
      </x:c>
      <x:c r="N165" s="2" t="str">
        <x:v>车辆里程查询_20260901-20260930_1024辆_仪表里程.xlsx / AD278</x:v>
      </x:c>
      <x:c r="O165" s="2" t="str">
        <x:v>车辆里程查询_20260901-20260930_1024辆_GPS里程.xlsx / AD203</x:v>
      </x:c>
      <x:c r="P165" s="2" t="str">
        <x:v>车辆纯氢气里程查询_20260901-20260930_1024辆.xlsx / AD905</x:v>
      </x:c>
    </x:row>
    <x:row r="166" ht="22" customHeight="1">
      <x:c r="A166" s="2" t="n">
        <x:v>8</x:v>
      </x:c>
      <x:c r="B166" s="2" t="str">
        <x:v>粤A05428F</x:v>
      </x:c>
      <x:c r="C166" s="2" t="str">
        <x:v>赵伟军</x:v>
      </x:c>
      <x:c r="D166" s="8" t="d">
        <x:v>2026-09-27T00:00:00.000Z</x:v>
      </x:c>
      <x:c r="E166" s="7" t="n">
        <x:v>196.8</x:v>
      </x:c>
      <x:c r="F166" s="7" t="n">
        <x:v>185.5</x:v>
      </x:c>
      <x:c r="G166" s="7" t="n">
        <x:v>196.3</x:v>
      </x:c>
      <x:c r="H166" s="2" t="str">
        <x:v>否</x:v>
      </x:c>
      <x:c r="I166" s="7" t="n">
        <x:f>IF(AND(ISNUMBER(E166),ISNUMBER(F166)),E166-F166,"")</x:f>
        <x:v>11.300000000000011</x:v>
      </x:c>
      <x:c r="J166" s="2" t="str">
        <x:f>IF(H166="否","不适用",IF(AND(ISNUMBER(E166),ISNUMBER(F166)),IF(I166&gt;'规则与名单'!$B$2,"是","否"),"未判定"))</x:f>
        <x:v>不适用</x:v>
      </x:c>
      <x:c r="K166" s="2" t="str">
        <x:f>IF(J166="是",IF(ISNUMBER(F166),"测试日GPS","缺失"),IF(ISNUMBER(G166),"非测试日纯氢",IF(AND(H166="是",J166="未判定"),IF(ISNUMBER(F166),"测试名单无纯氢GPS","缺失"),IF(ISNUMBER(E166),"非测试日仪表","缺失"))))</x:f>
        <x:v>非测试日纯氢</x:v>
      </x:c>
      <x:c r="L166" s="7" t="n">
        <x:f>IF(K166="缺失","",IF(K166="非测试日纯氢",G166,IF(K166="非测试日仪表",E166,F166)))</x:f>
        <x:v>196.3</x:v>
      </x:c>
      <x:c r="M166" s="2" t="n">
        <x:f>IF(K166="缺失",1,0)</x:f>
        <x:v>0</x:v>
      </x:c>
      <x:c r="N166" s="2" t="str">
        <x:v>车辆里程查询_20260901-20260930_1024辆_仪表里程.xlsx / AE278</x:v>
      </x:c>
      <x:c r="O166" s="2" t="str">
        <x:v>车辆里程查询_20260901-20260930_1024辆_GPS里程.xlsx / AE203</x:v>
      </x:c>
      <x:c r="P166" s="2" t="str">
        <x:v>车辆纯氢气里程查询_20260901-20260930_1024辆.xlsx / AE905</x:v>
      </x:c>
    </x:row>
    <x:row r="167" ht="22" customHeight="1">
      <x:c r="A167" s="2" t="n">
        <x:v>8</x:v>
      </x:c>
      <x:c r="B167" s="2" t="str">
        <x:v>粤A05428F</x:v>
      </x:c>
      <x:c r="C167" s="2" t="str">
        <x:v>赵伟军</x:v>
      </x:c>
      <x:c r="D167" s="8" t="d">
        <x:v>2026-09-28T00:00:00.000Z</x:v>
      </x:c>
      <x:c r="E167" s="7" t="n">
        <x:v>202.9</x:v>
      </x:c>
      <x:c r="F167" s="7" t="n">
        <x:v>190.8</x:v>
      </x:c>
      <x:c r="G167" s="7" t="n">
        <x:v>202.6</x:v>
      </x:c>
      <x:c r="H167" s="2" t="str">
        <x:v>否</x:v>
      </x:c>
      <x:c r="I167" s="7" t="n">
        <x:f>IF(AND(ISNUMBER(E167),ISNUMBER(F167)),E167-F167,"")</x:f>
        <x:v>12.099999999999994</x:v>
      </x:c>
      <x:c r="J167" s="2" t="str">
        <x:f>IF(H167="否","不适用",IF(AND(ISNUMBER(E167),ISNUMBER(F167)),IF(I167&gt;'规则与名单'!$B$2,"是","否"),"未判定"))</x:f>
        <x:v>不适用</x:v>
      </x:c>
      <x:c r="K167" s="2" t="str">
        <x:f>IF(J167="是",IF(ISNUMBER(F167),"测试日GPS","缺失"),IF(ISNUMBER(G167),"非测试日纯氢",IF(AND(H167="是",J167="未判定"),IF(ISNUMBER(F167),"测试名单无纯氢GPS","缺失"),IF(ISNUMBER(E167),"非测试日仪表","缺失"))))</x:f>
        <x:v>非测试日纯氢</x:v>
      </x:c>
      <x:c r="L167" s="7" t="n">
        <x:f>IF(K167="缺失","",IF(K167="非测试日纯氢",G167,IF(K167="非测试日仪表",E167,F167)))</x:f>
        <x:v>202.6</x:v>
      </x:c>
      <x:c r="M167" s="2" t="n">
        <x:f>IF(K167="缺失",1,0)</x:f>
        <x:v>0</x:v>
      </x:c>
      <x:c r="N167" s="2" t="str">
        <x:v>车辆里程查询_20260901-20260930_1024辆_仪表里程.xlsx / AF278</x:v>
      </x:c>
      <x:c r="O167" s="2" t="str">
        <x:v>车辆里程查询_20260901-20260930_1024辆_GPS里程.xlsx / AF203</x:v>
      </x:c>
      <x:c r="P167" s="2" t="str">
        <x:v>车辆纯氢气里程查询_20260901-20260930_1024辆.xlsx / AF905</x:v>
      </x:c>
    </x:row>
    <x:row r="168" ht="22" customHeight="1">
      <x:c r="A168" s="2" t="n">
        <x:v>8</x:v>
      </x:c>
      <x:c r="B168" s="2" t="str">
        <x:v>粤A05428F</x:v>
      </x:c>
      <x:c r="C168" s="2" t="str">
        <x:v>赵伟军</x:v>
      </x:c>
      <x:c r="D168" s="8" t="d">
        <x:v>2026-09-29T00:00:00.000Z</x:v>
      </x:c>
      <x:c r="E168" s="7" t="n">
        <x:v>152</x:v>
      </x:c>
      <x:c r="F168" s="7" t="n">
        <x:v>142.9</x:v>
      </x:c>
      <x:c r="G168" s="7" t="n">
        <x:v>151.6</x:v>
      </x:c>
      <x:c r="H168" s="2" t="str">
        <x:v>否</x:v>
      </x:c>
      <x:c r="I168" s="7" t="n">
        <x:f>IF(AND(ISNUMBER(E168),ISNUMBER(F168)),E168-F168,"")</x:f>
        <x:v>9.099999999999994</x:v>
      </x:c>
      <x:c r="J168" s="2" t="str">
        <x:f>IF(H168="否","不适用",IF(AND(ISNUMBER(E168),ISNUMBER(F168)),IF(I168&gt;'规则与名单'!$B$2,"是","否"),"未判定"))</x:f>
        <x:v>不适用</x:v>
      </x:c>
      <x:c r="K168" s="2" t="str">
        <x:f>IF(J168="是",IF(ISNUMBER(F168),"测试日GPS","缺失"),IF(ISNUMBER(G168),"非测试日纯氢",IF(AND(H168="是",J168="未判定"),IF(ISNUMBER(F168),"测试名单无纯氢GPS","缺失"),IF(ISNUMBER(E168),"非测试日仪表","缺失"))))</x:f>
        <x:v>非测试日纯氢</x:v>
      </x:c>
      <x:c r="L168" s="7" t="n">
        <x:f>IF(K168="缺失","",IF(K168="非测试日纯氢",G168,IF(K168="非测试日仪表",E168,F168)))</x:f>
        <x:v>151.6</x:v>
      </x:c>
      <x:c r="M168" s="2" t="n">
        <x:f>IF(K168="缺失",1,0)</x:f>
        <x:v>0</x:v>
      </x:c>
      <x:c r="N168" s="2" t="str">
        <x:v>车辆里程查询_20260901-20260930_1024辆_仪表里程.xlsx / AG278</x:v>
      </x:c>
      <x:c r="O168" s="2" t="str">
        <x:v>车辆里程查询_20260901-20260930_1024辆_GPS里程.xlsx / AG203</x:v>
      </x:c>
      <x:c r="P168" s="2" t="str">
        <x:v>车辆纯氢气里程查询_20260901-20260930_1024辆.xlsx / AG905</x:v>
      </x:c>
    </x:row>
    <x:row r="169" ht="22" customHeight="1">
      <x:c r="A169" s="2" t="n">
        <x:v>8</x:v>
      </x:c>
      <x:c r="B169" s="2" t="str">
        <x:v>粤A05428F</x:v>
      </x:c>
      <x:c r="C169" s="2" t="str">
        <x:v>赵伟军</x:v>
      </x:c>
      <x:c r="D169" s="8" t="d">
        <x:v>2026-09-30T00:00:00.000Z</x:v>
      </x:c>
      <x:c r="E169" s="7" t="n">
        <x:v>236.8</x:v>
      </x:c>
      <x:c r="F169" s="7" t="n">
        <x:v>222.7</x:v>
      </x:c>
      <x:c r="G169" s="7" t="n">
        <x:v>236.3</x:v>
      </x:c>
      <x:c r="H169" s="2" t="str">
        <x:v>否</x:v>
      </x:c>
      <x:c r="I169" s="7" t="n">
        <x:f>IF(AND(ISNUMBER(E169),ISNUMBER(F169)),E169-F169,"")</x:f>
        <x:v>14.100000000000023</x:v>
      </x:c>
      <x:c r="J169" s="2" t="str">
        <x:f>IF(H169="否","不适用",IF(AND(ISNUMBER(E169),ISNUMBER(F169)),IF(I169&gt;'规则与名单'!$B$2,"是","否"),"未判定"))</x:f>
        <x:v>不适用</x:v>
      </x:c>
      <x:c r="K169" s="2" t="str">
        <x:f>IF(J169="是",IF(ISNUMBER(F169),"测试日GPS","缺失"),IF(ISNUMBER(G169),"非测试日纯氢",IF(AND(H169="是",J169="未判定"),IF(ISNUMBER(F169),"测试名单无纯氢GPS","缺失"),IF(ISNUMBER(E169),"非测试日仪表","缺失"))))</x:f>
        <x:v>非测试日纯氢</x:v>
      </x:c>
      <x:c r="L169" s="7" t="n">
        <x:f>IF(K169="缺失","",IF(K169="非测试日纯氢",G169,IF(K169="非测试日仪表",E169,F169)))</x:f>
        <x:v>236.3</x:v>
      </x:c>
      <x:c r="M169" s="2" t="n">
        <x:f>IF(K169="缺失",1,0)</x:f>
        <x:v>0</x:v>
      </x:c>
      <x:c r="N169" s="2" t="str">
        <x:v>车辆里程查询_20260901-20260930_1024辆_仪表里程.xlsx / AH278</x:v>
      </x:c>
      <x:c r="O169" s="2" t="str">
        <x:v>车辆里程查询_20260901-20260930_1024辆_GPS里程.xlsx / AH203</x:v>
      </x:c>
      <x:c r="P169" s="2" t="str">
        <x:v>车辆纯氢气里程查询_20260901-20260930_1024辆.xlsx / AH905</x:v>
      </x:c>
    </x:row>
    <x:row r="170" ht="22" customHeight="1">
      <x:c r="A170" s="2" t="n">
        <x:v>9</x:v>
      </x:c>
      <x:c r="B170" s="2" t="str">
        <x:v>粤A06158F</x:v>
      </x:c>
      <x:c r="C170" s="2" t="str">
        <x:v>赵伟军</x:v>
      </x:c>
      <x:c r="D170" s="8" t="d">
        <x:v>2026-09-22T00:00:00.000Z</x:v>
      </x:c>
      <x:c r="E170" s="7" t="n">
        <x:v>330.2</x:v>
      </x:c>
      <x:c r="F170" s="7" t="n">
        <x:v>311.9</x:v>
      </x:c>
      <x:c r="G170" s="7" t="n">
        <x:v>238.5</x:v>
      </x:c>
      <x:c r="H170" s="2" t="str">
        <x:v>否</x:v>
      </x:c>
      <x:c r="I170" s="7" t="n">
        <x:f>IF(AND(ISNUMBER(E170),ISNUMBER(F170)),E170-F170,"")</x:f>
        <x:v>18.30000000000001</x:v>
      </x:c>
      <x:c r="J170" s="2" t="str">
        <x:f>IF(H170="否","不适用",IF(AND(ISNUMBER(E170),ISNUMBER(F170)),IF(I170&gt;'规则与名单'!$B$2,"是","否"),"未判定"))</x:f>
        <x:v>不适用</x:v>
      </x:c>
      <x:c r="K170" s="2" t="str">
        <x:f>IF(J170="是",IF(ISNUMBER(F170),"测试日GPS","缺失"),IF(ISNUMBER(G170),"非测试日纯氢",IF(AND(H170="是",J170="未判定"),IF(ISNUMBER(F170),"测试名单无纯氢GPS","缺失"),IF(ISNUMBER(E170),"非测试日仪表","缺失"))))</x:f>
        <x:v>非测试日纯氢</x:v>
      </x:c>
      <x:c r="L170" s="7" t="n">
        <x:f>IF(K170="缺失","",IF(K170="非测试日纯氢",G170,IF(K170="非测试日仪表",E170,F170)))</x:f>
        <x:v>238.5</x:v>
      </x:c>
      <x:c r="M170" s="2" t="n">
        <x:f>IF(K170="缺失",1,0)</x:f>
        <x:v>0</x:v>
      </x:c>
      <x:c r="N170" s="2" t="str">
        <x:v>车辆里程查询_20260901-20260930_1024辆_仪表里程.xlsx / Z342</x:v>
      </x:c>
      <x:c r="O170" s="2" t="str">
        <x:v>车辆里程查询_20260901-20260930_1024辆_GPS里程.xlsx / Z345</x:v>
      </x:c>
      <x:c r="P170" s="2" t="str">
        <x:v>车辆纯氢气里程查询_20260901-20260930_1024辆.xlsx / Z951</x:v>
      </x:c>
    </x:row>
    <x:row r="171" ht="22" customHeight="1">
      <x:c r="A171" s="2" t="n">
        <x:v>9</x:v>
      </x:c>
      <x:c r="B171" s="2" t="str">
        <x:v>粤A06158F</x:v>
      </x:c>
      <x:c r="C171" s="2" t="str">
        <x:v>赵伟军</x:v>
      </x:c>
      <x:c r="D171" s="8" t="d">
        <x:v>2026-09-23T00:00:00.000Z</x:v>
      </x:c>
      <x:c r="E171" s="7" t="n">
        <x:v>1023.1</x:v>
      </x:c>
      <x:c r="F171" s="7" t="n">
        <x:v>967.2</x:v>
      </x:c>
      <x:c r="G171" s="7" t="n">
        <x:v>823.6</x:v>
      </x:c>
      <x:c r="H171" s="2" t="str">
        <x:v>否</x:v>
      </x:c>
      <x:c r="I171" s="7" t="n">
        <x:f>IF(AND(ISNUMBER(E171),ISNUMBER(F171)),E171-F171,"")</x:f>
        <x:v>55.89999999999998</x:v>
      </x:c>
      <x:c r="J171" s="2" t="str">
        <x:f>IF(H171="否","不适用",IF(AND(ISNUMBER(E171),ISNUMBER(F171)),IF(I171&gt;'规则与名单'!$B$2,"是","否"),"未判定"))</x:f>
        <x:v>不适用</x:v>
      </x:c>
      <x:c r="K171" s="2" t="str">
        <x:f>IF(J171="是",IF(ISNUMBER(F171),"测试日GPS","缺失"),IF(ISNUMBER(G171),"非测试日纯氢",IF(AND(H171="是",J171="未判定"),IF(ISNUMBER(F171),"测试名单无纯氢GPS","缺失"),IF(ISNUMBER(E171),"非测试日仪表","缺失"))))</x:f>
        <x:v>非测试日纯氢</x:v>
      </x:c>
      <x:c r="L171" s="7" t="n">
        <x:f>IF(K171="缺失","",IF(K171="非测试日纯氢",G171,IF(K171="非测试日仪表",E171,F171)))</x:f>
        <x:v>823.6</x:v>
      </x:c>
      <x:c r="M171" s="2" t="n">
        <x:f>IF(K171="缺失",1,0)</x:f>
        <x:v>0</x:v>
      </x:c>
      <x:c r="N171" s="2" t="str">
        <x:v>车辆里程查询_20260901-20260930_1024辆_仪表里程.xlsx / AA342</x:v>
      </x:c>
      <x:c r="O171" s="2" t="str">
        <x:v>车辆里程查询_20260901-20260930_1024辆_GPS里程.xlsx / AA345</x:v>
      </x:c>
      <x:c r="P171" s="2" t="str">
        <x:v>车辆纯氢气里程查询_20260901-20260930_1024辆.xlsx / AA951</x:v>
      </x:c>
    </x:row>
    <x:row r="172" ht="22" customHeight="1">
      <x:c r="A172" s="2" t="n">
        <x:v>9</x:v>
      </x:c>
      <x:c r="B172" s="2" t="str">
        <x:v>粤A06158F</x:v>
      </x:c>
      <x:c r="C172" s="2" t="str">
        <x:v>赵伟军</x:v>
      </x:c>
      <x:c r="D172" s="8" t="d">
        <x:v>2026-09-24T00:00:00.000Z</x:v>
      </x:c>
      <x:c r="E172" s="7"/>
      <x:c r="F172" s="7" t="n">
        <x:v>0</x:v>
      </x:c>
      <x:c r="G172" s="7"/>
      <x:c r="H172" s="2" t="str">
        <x:v>否</x:v>
      </x:c>
      <x:c r="I172" s="7" t="str">
        <x:f>IF(AND(ISNUMBER(E172),ISNUMBER(F172)),E172-F172,"")</x:f>
      </x:c>
      <x:c r="J172" s="2" t="str">
        <x:f>IF(H172="否","不适用",IF(AND(ISNUMBER(E172),ISNUMBER(F172)),IF(I172&gt;'规则与名单'!$B$2,"是","否"),"未判定"))</x:f>
        <x:v>不适用</x:v>
      </x:c>
      <x:c r="K172" s="2" t="str">
        <x:f>IF(J172="是",IF(ISNUMBER(F172),"测试日GPS","缺失"),IF(ISNUMBER(G172),"非测试日纯氢",IF(AND(H172="是",J172="未判定"),IF(ISNUMBER(F172),"测试名单无纯氢GPS","缺失"),IF(ISNUMBER(E172),"非测试日仪表","缺失"))))</x:f>
        <x:v>缺失</x:v>
      </x:c>
      <x:c r="L172" s="7" t="str">
        <x:f>IF(K172="缺失","",IF(K172="非测试日纯氢",G172,IF(K172="非测试日仪表",E172,F172)))</x:f>
      </x:c>
      <x:c r="M172" s="2" t="n">
        <x:f>IF(K172="缺失",1,0)</x:f>
        <x:v>1</x:v>
      </x:c>
      <x:c r="N172" s="2" t="str">
        <x:v>车辆里程查询_20260901-20260930_1024辆_仪表里程.xlsx / AB342</x:v>
      </x:c>
      <x:c r="O172" s="2" t="str">
        <x:v>车辆里程查询_20260901-20260930_1024辆_GPS里程.xlsx / AB345</x:v>
      </x:c>
      <x:c r="P172" s="2" t="str">
        <x:v>车辆纯氢气里程查询_20260901-20260930_1024辆.xlsx / AB951</x:v>
      </x:c>
    </x:row>
    <x:row r="173" ht="22" customHeight="1">
      <x:c r="A173" s="2" t="n">
        <x:v>9</x:v>
      </x:c>
      <x:c r="B173" s="2" t="str">
        <x:v>粤A06158F</x:v>
      </x:c>
      <x:c r="C173" s="2" t="str">
        <x:v>赵伟军</x:v>
      </x:c>
      <x:c r="D173" s="8" t="d">
        <x:v>2026-09-25T00:00:00.000Z</x:v>
      </x:c>
      <x:c r="E173" s="7" t="n">
        <x:v>1.3</x:v>
      </x:c>
      <x:c r="F173" s="7" t="n">
        <x:v>1.4</x:v>
      </x:c>
      <x:c r="G173" s="7" t="n">
        <x:v>0.7</x:v>
      </x:c>
      <x:c r="H173" s="2" t="str">
        <x:v>否</x:v>
      </x:c>
      <x:c r="I173" s="7" t="n">
        <x:f>IF(AND(ISNUMBER(E173),ISNUMBER(F173)),E173-F173,"")</x:f>
        <x:v>-0.09999999999999987</x:v>
      </x:c>
      <x:c r="J173" s="2" t="str">
        <x:f>IF(H173="否","不适用",IF(AND(ISNUMBER(E173),ISNUMBER(F173)),IF(I173&gt;'规则与名单'!$B$2,"是","否"),"未判定"))</x:f>
        <x:v>不适用</x:v>
      </x:c>
      <x:c r="K173" s="2" t="str">
        <x:f>IF(J173="是",IF(ISNUMBER(F173),"测试日GPS","缺失"),IF(ISNUMBER(G173),"非测试日纯氢",IF(AND(H173="是",J173="未判定"),IF(ISNUMBER(F173),"测试名单无纯氢GPS","缺失"),IF(ISNUMBER(E173),"非测试日仪表","缺失"))))</x:f>
        <x:v>非测试日纯氢</x:v>
      </x:c>
      <x:c r="L173" s="7" t="n">
        <x:f>IF(K173="缺失","",IF(K173="非测试日纯氢",G173,IF(K173="非测试日仪表",E173,F173)))</x:f>
        <x:v>0.7</x:v>
      </x:c>
      <x:c r="M173" s="2" t="n">
        <x:f>IF(K173="缺失",1,0)</x:f>
        <x:v>0</x:v>
      </x:c>
      <x:c r="N173" s="2" t="str">
        <x:v>车辆里程查询_20260901-20260930_1024辆_仪表里程.xlsx / AC342</x:v>
      </x:c>
      <x:c r="O173" s="2" t="str">
        <x:v>车辆里程查询_20260901-20260930_1024辆_GPS里程.xlsx / AC345</x:v>
      </x:c>
      <x:c r="P173" s="2" t="str">
        <x:v>车辆纯氢气里程查询_20260901-20260930_1024辆.xlsx / AC951</x:v>
      </x:c>
    </x:row>
    <x:row r="174" ht="22" customHeight="1">
      <x:c r="A174" s="2" t="n">
        <x:v>9</x:v>
      </x:c>
      <x:c r="B174" s="2" t="str">
        <x:v>粤A06158F</x:v>
      </x:c>
      <x:c r="C174" s="2" t="str">
        <x:v>赵伟军</x:v>
      </x:c>
      <x:c r="D174" s="8" t="d">
        <x:v>2026-09-26T00:00:00.000Z</x:v>
      </x:c>
      <x:c r="E174" s="7" t="n">
        <x:v>0.1</x:v>
      </x:c>
      <x:c r="F174" s="7" t="n">
        <x:v>0.1</x:v>
      </x:c>
      <x:c r="G174" s="7" t="n">
        <x:v>0.1</x:v>
      </x:c>
      <x:c r="H174" s="2" t="str">
        <x:v>否</x:v>
      </x:c>
      <x:c r="I174" s="7" t="n">
        <x:f>IF(AND(ISNUMBER(E174),ISNUMBER(F174)),E174-F174,"")</x:f>
        <x:v>0</x:v>
      </x:c>
      <x:c r="J174" s="2" t="str">
        <x:f>IF(H174="否","不适用",IF(AND(ISNUMBER(E174),ISNUMBER(F174)),IF(I174&gt;'规则与名单'!$B$2,"是","否"),"未判定"))</x:f>
        <x:v>不适用</x:v>
      </x:c>
      <x:c r="K174" s="2" t="str">
        <x:f>IF(J174="是",IF(ISNUMBER(F174),"测试日GPS","缺失"),IF(ISNUMBER(G174),"非测试日纯氢",IF(AND(H174="是",J174="未判定"),IF(ISNUMBER(F174),"测试名单无纯氢GPS","缺失"),IF(ISNUMBER(E174),"非测试日仪表","缺失"))))</x:f>
        <x:v>非测试日纯氢</x:v>
      </x:c>
      <x:c r="L174" s="7" t="n">
        <x:f>IF(K174="缺失","",IF(K174="非测试日纯氢",G174,IF(K174="非测试日仪表",E174,F174)))</x:f>
        <x:v>0.1</x:v>
      </x:c>
      <x:c r="M174" s="2" t="n">
        <x:f>IF(K174="缺失",1,0)</x:f>
        <x:v>0</x:v>
      </x:c>
      <x:c r="N174" s="2" t="str">
        <x:v>车辆里程查询_20260901-20260930_1024辆_仪表里程.xlsx / AD342</x:v>
      </x:c>
      <x:c r="O174" s="2" t="str">
        <x:v>车辆里程查询_20260901-20260930_1024辆_GPS里程.xlsx / AD345</x:v>
      </x:c>
      <x:c r="P174" s="2" t="str">
        <x:v>车辆纯氢气里程查询_20260901-20260930_1024辆.xlsx / AD951</x:v>
      </x:c>
    </x:row>
    <x:row r="175" ht="22" customHeight="1">
      <x:c r="A175" s="2" t="n">
        <x:v>9</x:v>
      </x:c>
      <x:c r="B175" s="2" t="str">
        <x:v>粤A06158F</x:v>
      </x:c>
      <x:c r="C175" s="2" t="str">
        <x:v>赵伟军</x:v>
      </x:c>
      <x:c r="D175" s="8" t="d">
        <x:v>2026-09-27T00:00:00.000Z</x:v>
      </x:c>
      <x:c r="E175" s="7" t="n">
        <x:v>0</x:v>
      </x:c>
      <x:c r="F175" s="7" t="n">
        <x:v>0.01</x:v>
      </x:c>
      <x:c r="G175" s="7"/>
      <x:c r="H175" s="2" t="str">
        <x:v>否</x:v>
      </x:c>
      <x:c r="I175" s="7" t="n">
        <x:f>IF(AND(ISNUMBER(E175),ISNUMBER(F175)),E175-F175,"")</x:f>
        <x:v>-0.01</x:v>
      </x:c>
      <x:c r="J175" s="2" t="str">
        <x:f>IF(H175="否","不适用",IF(AND(ISNUMBER(E175),ISNUMBER(F175)),IF(I175&gt;'规则与名单'!$B$2,"是","否"),"未判定"))</x:f>
        <x:v>不适用</x:v>
      </x:c>
      <x:c r="K175" s="2" t="str">
        <x:f>IF(J175="是",IF(ISNUMBER(F175),"测试日GPS","缺失"),IF(ISNUMBER(G175),"非测试日纯氢",IF(AND(H175="是",J175="未判定"),IF(ISNUMBER(F175),"测试名单无纯氢GPS","缺失"),IF(ISNUMBER(E175),"非测试日仪表","缺失"))))</x:f>
        <x:v>非测试日仪表</x:v>
      </x:c>
      <x:c r="L175" s="7" t="n">
        <x:f>IF(K175="缺失","",IF(K175="非测试日纯氢",G175,IF(K175="非测试日仪表",E175,F175)))</x:f>
        <x:v>0</x:v>
      </x:c>
      <x:c r="M175" s="2" t="n">
        <x:f>IF(K175="缺失",1,0)</x:f>
        <x:v>0</x:v>
      </x:c>
      <x:c r="N175" s="2" t="str">
        <x:v>车辆里程查询_20260901-20260930_1024辆_仪表里程.xlsx / AE342</x:v>
      </x:c>
      <x:c r="O175" s="2" t="str">
        <x:v>车辆里程查询_20260901-20260930_1024辆_GPS里程.xlsx / AE345</x:v>
      </x:c>
      <x:c r="P175" s="2" t="str">
        <x:v>车辆纯氢气里程查询_20260901-20260930_1024辆.xlsx / AE951</x:v>
      </x:c>
    </x:row>
    <x:row r="176" ht="22" customHeight="1">
      <x:c r="A176" s="2" t="n">
        <x:v>9</x:v>
      </x:c>
      <x:c r="B176" s="2" t="str">
        <x:v>粤A06158F</x:v>
      </x:c>
      <x:c r="C176" s="2" t="str">
        <x:v>赵伟军</x:v>
      </x:c>
      <x:c r="D176" s="8" t="d">
        <x:v>2026-09-28T00:00:00.000Z</x:v>
      </x:c>
      <x:c r="E176" s="7" t="n">
        <x:v>86.9</x:v>
      </x:c>
      <x:c r="F176" s="7" t="n">
        <x:v>82.1</x:v>
      </x:c>
      <x:c r="G176" s="7" t="n">
        <x:v>81.4</x:v>
      </x:c>
      <x:c r="H176" s="2" t="str">
        <x:v>否</x:v>
      </x:c>
      <x:c r="I176" s="7" t="n">
        <x:f>IF(AND(ISNUMBER(E176),ISNUMBER(F176)),E176-F176,"")</x:f>
        <x:v>4.800000000000011</x:v>
      </x:c>
      <x:c r="J176" s="2" t="str">
        <x:f>IF(H176="否","不适用",IF(AND(ISNUMBER(E176),ISNUMBER(F176)),IF(I176&gt;'规则与名单'!$B$2,"是","否"),"未判定"))</x:f>
        <x:v>不适用</x:v>
      </x:c>
      <x:c r="K176" s="2" t="str">
        <x:f>IF(J176="是",IF(ISNUMBER(F176),"测试日GPS","缺失"),IF(ISNUMBER(G176),"非测试日纯氢",IF(AND(H176="是",J176="未判定"),IF(ISNUMBER(F176),"测试名单无纯氢GPS","缺失"),IF(ISNUMBER(E176),"非测试日仪表","缺失"))))</x:f>
        <x:v>非测试日纯氢</x:v>
      </x:c>
      <x:c r="L176" s="7" t="n">
        <x:f>IF(K176="缺失","",IF(K176="非测试日纯氢",G176,IF(K176="非测试日仪表",E176,F176)))</x:f>
        <x:v>81.4</x:v>
      </x:c>
      <x:c r="M176" s="2" t="n">
        <x:f>IF(K176="缺失",1,0)</x:f>
        <x:v>0</x:v>
      </x:c>
      <x:c r="N176" s="2" t="str">
        <x:v>车辆里程查询_20260901-20260930_1024辆_仪表里程.xlsx / AF342</x:v>
      </x:c>
      <x:c r="O176" s="2" t="str">
        <x:v>车辆里程查询_20260901-20260930_1024辆_GPS里程.xlsx / AF345</x:v>
      </x:c>
      <x:c r="P176" s="2" t="str">
        <x:v>车辆纯氢气里程查询_20260901-20260930_1024辆.xlsx / AF951</x:v>
      </x:c>
    </x:row>
    <x:row r="177" ht="22" customHeight="1">
      <x:c r="A177" s="2" t="n">
        <x:v>9</x:v>
      </x:c>
      <x:c r="B177" s="2" t="str">
        <x:v>粤A06158F</x:v>
      </x:c>
      <x:c r="C177" s="2" t="str">
        <x:v>赵伟军</x:v>
      </x:c>
      <x:c r="D177" s="8" t="d">
        <x:v>2026-09-29T00:00:00.000Z</x:v>
      </x:c>
      <x:c r="E177" s="7" t="n">
        <x:v>182.3</x:v>
      </x:c>
      <x:c r="F177" s="7" t="n">
        <x:v>172.4</x:v>
      </x:c>
      <x:c r="G177" s="7" t="n">
        <x:v>171.8</x:v>
      </x:c>
      <x:c r="H177" s="2" t="str">
        <x:v>否</x:v>
      </x:c>
      <x:c r="I177" s="7" t="n">
        <x:f>IF(AND(ISNUMBER(E177),ISNUMBER(F177)),E177-F177,"")</x:f>
        <x:v>9.900000000000006</x:v>
      </x:c>
      <x:c r="J177" s="2" t="str">
        <x:f>IF(H177="否","不适用",IF(AND(ISNUMBER(E177),ISNUMBER(F177)),IF(I177&gt;'规则与名单'!$B$2,"是","否"),"未判定"))</x:f>
        <x:v>不适用</x:v>
      </x:c>
      <x:c r="K177" s="2" t="str">
        <x:f>IF(J177="是",IF(ISNUMBER(F177),"测试日GPS","缺失"),IF(ISNUMBER(G177),"非测试日纯氢",IF(AND(H177="是",J177="未判定"),IF(ISNUMBER(F177),"测试名单无纯氢GPS","缺失"),IF(ISNUMBER(E177),"非测试日仪表","缺失"))))</x:f>
        <x:v>非测试日纯氢</x:v>
      </x:c>
      <x:c r="L177" s="7" t="n">
        <x:f>IF(K177="缺失","",IF(K177="非测试日纯氢",G177,IF(K177="非测试日仪表",E177,F177)))</x:f>
        <x:v>171.8</x:v>
      </x:c>
      <x:c r="M177" s="2" t="n">
        <x:f>IF(K177="缺失",1,0)</x:f>
        <x:v>0</x:v>
      </x:c>
      <x:c r="N177" s="2" t="str">
        <x:v>车辆里程查询_20260901-20260930_1024辆_仪表里程.xlsx / AG342</x:v>
      </x:c>
      <x:c r="O177" s="2" t="str">
        <x:v>车辆里程查询_20260901-20260930_1024辆_GPS里程.xlsx / AG345</x:v>
      </x:c>
      <x:c r="P177" s="2" t="str">
        <x:v>车辆纯氢气里程查询_20260901-20260930_1024辆.xlsx / AG951</x:v>
      </x:c>
    </x:row>
    <x:row r="178" ht="22" customHeight="1">
      <x:c r="A178" s="2" t="n">
        <x:v>9</x:v>
      </x:c>
      <x:c r="B178" s="2" t="str">
        <x:v>粤A06158F</x:v>
      </x:c>
      <x:c r="C178" s="2" t="str">
        <x:v>赵伟军</x:v>
      </x:c>
      <x:c r="D178" s="8" t="d">
        <x:v>2026-09-30T00:00:00.000Z</x:v>
      </x:c>
      <x:c r="E178" s="7" t="n">
        <x:v>178.2</x:v>
      </x:c>
      <x:c r="F178" s="7" t="n">
        <x:v>168.9</x:v>
      </x:c>
      <x:c r="G178" s="7" t="n">
        <x:v>170.2</x:v>
      </x:c>
      <x:c r="H178" s="2" t="str">
        <x:v>否</x:v>
      </x:c>
      <x:c r="I178" s="7" t="n">
        <x:f>IF(AND(ISNUMBER(E178),ISNUMBER(F178)),E178-F178,"")</x:f>
        <x:v>9.299999999999983</x:v>
      </x:c>
      <x:c r="J178" s="2" t="str">
        <x:f>IF(H178="否","不适用",IF(AND(ISNUMBER(E178),ISNUMBER(F178)),IF(I178&gt;'规则与名单'!$B$2,"是","否"),"未判定"))</x:f>
        <x:v>不适用</x:v>
      </x:c>
      <x:c r="K178" s="2" t="str">
        <x:f>IF(J178="是",IF(ISNUMBER(F178),"测试日GPS","缺失"),IF(ISNUMBER(G178),"非测试日纯氢",IF(AND(H178="是",J178="未判定"),IF(ISNUMBER(F178),"测试名单无纯氢GPS","缺失"),IF(ISNUMBER(E178),"非测试日仪表","缺失"))))</x:f>
        <x:v>非测试日纯氢</x:v>
      </x:c>
      <x:c r="L178" s="7" t="n">
        <x:f>IF(K178="缺失","",IF(K178="非测试日纯氢",G178,IF(K178="非测试日仪表",E178,F178)))</x:f>
        <x:v>170.2</x:v>
      </x:c>
      <x:c r="M178" s="2" t="n">
        <x:f>IF(K178="缺失",1,0)</x:f>
        <x:v>0</x:v>
      </x:c>
      <x:c r="N178" s="2" t="str">
        <x:v>车辆里程查询_20260901-20260930_1024辆_仪表里程.xlsx / AH342</x:v>
      </x:c>
      <x:c r="O178" s="2" t="str">
        <x:v>车辆里程查询_20260901-20260930_1024辆_GPS里程.xlsx / AH345</x:v>
      </x:c>
      <x:c r="P178" s="2" t="str">
        <x:v>车辆纯氢气里程查询_20260901-20260930_1024辆.xlsx / AH951</x:v>
      </x:c>
    </x:row>
    <x:row r="179" ht="22" customHeight="1">
      <x:c r="A179" s="2" t="n">
        <x:v>10</x:v>
      </x:c>
      <x:c r="B179" s="2" t="str">
        <x:v>粤A08875F</x:v>
      </x:c>
      <x:c r="C179" s="2" t="str">
        <x:v>赵伟军</x:v>
      </x:c>
      <x:c r="D179" s="8" t="d">
        <x:v>2026-09-22T00:00:00.000Z</x:v>
      </x:c>
      <x:c r="E179" s="7" t="n">
        <x:v>286.8</x:v>
      </x:c>
      <x:c r="F179" s="7" t="n">
        <x:v>271.4</x:v>
      </x:c>
      <x:c r="G179" s="7" t="n">
        <x:v>255.6</x:v>
      </x:c>
      <x:c r="H179" s="2" t="str">
        <x:v>否</x:v>
      </x:c>
      <x:c r="I179" s="7" t="n">
        <x:f>IF(AND(ISNUMBER(E179),ISNUMBER(F179)),E179-F179,"")</x:f>
        <x:v>15.400000000000034</x:v>
      </x:c>
      <x:c r="J179" s="2" t="str">
        <x:f>IF(H179="否","不适用",IF(AND(ISNUMBER(E179),ISNUMBER(F179)),IF(I179&gt;'规则与名单'!$B$2,"是","否"),"未判定"))</x:f>
        <x:v>不适用</x:v>
      </x:c>
      <x:c r="K179" s="2" t="str">
        <x:f>IF(J179="是",IF(ISNUMBER(F179),"测试日GPS","缺失"),IF(ISNUMBER(G179),"非测试日纯氢",IF(AND(H179="是",J179="未判定"),IF(ISNUMBER(F179),"测试名单无纯氢GPS","缺失"),IF(ISNUMBER(E179),"非测试日仪表","缺失"))))</x:f>
        <x:v>非测试日纯氢</x:v>
      </x:c>
      <x:c r="L179" s="7" t="n">
        <x:f>IF(K179="缺失","",IF(K179="非测试日纯氢",G179,IF(K179="非测试日仪表",E179,F179)))</x:f>
        <x:v>255.6</x:v>
      </x:c>
      <x:c r="M179" s="2" t="n">
        <x:f>IF(K179="缺失",1,0)</x:f>
        <x:v>0</x:v>
      </x:c>
      <x:c r="N179" s="2" t="str">
        <x:v>车辆里程查询_20260901-20260930_1024辆_仪表里程.xlsx / Z431</x:v>
      </x:c>
      <x:c r="O179" s="2" t="str">
        <x:v>车辆里程查询_20260901-20260930_1024辆_GPS里程.xlsx / Z431</x:v>
      </x:c>
      <x:c r="P179" s="2" t="str">
        <x:v>车辆纯氢气里程查询_20260901-20260930_1024辆.xlsx / Z991</x:v>
      </x:c>
    </x:row>
    <x:row r="180" ht="22" customHeight="1">
      <x:c r="A180" s="2" t="n">
        <x:v>10</x:v>
      </x:c>
      <x:c r="B180" s="2" t="str">
        <x:v>粤A08875F</x:v>
      </x:c>
      <x:c r="C180" s="2" t="str">
        <x:v>赵伟军</x:v>
      </x:c>
      <x:c r="D180" s="8" t="d">
        <x:v>2026-09-23T00:00:00.000Z</x:v>
      </x:c>
      <x:c r="E180" s="7" t="n">
        <x:v>1020.2</x:v>
      </x:c>
      <x:c r="F180" s="7" t="n">
        <x:v>967</x:v>
      </x:c>
      <x:c r="G180" s="7" t="n">
        <x:v>840.1</x:v>
      </x:c>
      <x:c r="H180" s="2" t="str">
        <x:v>否</x:v>
      </x:c>
      <x:c r="I180" s="7" t="n">
        <x:f>IF(AND(ISNUMBER(E180),ISNUMBER(F180)),E180-F180,"")</x:f>
        <x:v>53.200000000000045</x:v>
      </x:c>
      <x:c r="J180" s="2" t="str">
        <x:f>IF(H180="否","不适用",IF(AND(ISNUMBER(E180),ISNUMBER(F180)),IF(I180&gt;'规则与名单'!$B$2,"是","否"),"未判定"))</x:f>
        <x:v>不适用</x:v>
      </x:c>
      <x:c r="K180" s="2" t="str">
        <x:f>IF(J180="是",IF(ISNUMBER(F180),"测试日GPS","缺失"),IF(ISNUMBER(G180),"非测试日纯氢",IF(AND(H180="是",J180="未判定"),IF(ISNUMBER(F180),"测试名单无纯氢GPS","缺失"),IF(ISNUMBER(E180),"非测试日仪表","缺失"))))</x:f>
        <x:v>非测试日纯氢</x:v>
      </x:c>
      <x:c r="L180" s="7" t="n">
        <x:f>IF(K180="缺失","",IF(K180="非测试日纯氢",G180,IF(K180="非测试日仪表",E180,F180)))</x:f>
        <x:v>840.1</x:v>
      </x:c>
      <x:c r="M180" s="2" t="n">
        <x:f>IF(K180="缺失",1,0)</x:f>
        <x:v>0</x:v>
      </x:c>
      <x:c r="N180" s="2" t="str">
        <x:v>车辆里程查询_20260901-20260930_1024辆_仪表里程.xlsx / AA431</x:v>
      </x:c>
      <x:c r="O180" s="2" t="str">
        <x:v>车辆里程查询_20260901-20260930_1024辆_GPS里程.xlsx / AA431</x:v>
      </x:c>
      <x:c r="P180" s="2" t="str">
        <x:v>车辆纯氢气里程查询_20260901-20260930_1024辆.xlsx / AA991</x:v>
      </x:c>
    </x:row>
    <x:row r="181" ht="22" customHeight="1">
      <x:c r="A181" s="2" t="n">
        <x:v>10</x:v>
      </x:c>
      <x:c r="B181" s="2" t="str">
        <x:v>粤A08875F</x:v>
      </x:c>
      <x:c r="C181" s="2" t="str">
        <x:v>赵伟军</x:v>
      </x:c>
      <x:c r="D181" s="8" t="d">
        <x:v>2026-09-24T00:00:00.000Z</x:v>
      </x:c>
      <x:c r="E181" s="7"/>
      <x:c r="F181" s="7" t="n">
        <x:v>1238.4</x:v>
      </x:c>
      <x:c r="G181" s="7"/>
      <x:c r="H181" s="2" t="str">
        <x:v>否</x:v>
      </x:c>
      <x:c r="I181" s="7" t="str">
        <x:f>IF(AND(ISNUMBER(E181),ISNUMBER(F181)),E181-F181,"")</x:f>
      </x:c>
      <x:c r="J181" s="2" t="str">
        <x:f>IF(H181="否","不适用",IF(AND(ISNUMBER(E181),ISNUMBER(F181)),IF(I181&gt;'规则与名单'!$B$2,"是","否"),"未判定"))</x:f>
        <x:v>不适用</x:v>
      </x:c>
      <x:c r="K181" s="2" t="str">
        <x:f>IF(J181="是",IF(ISNUMBER(F181),"测试日GPS","缺失"),IF(ISNUMBER(G181),"非测试日纯氢",IF(AND(H181="是",J181="未判定"),IF(ISNUMBER(F181),"测试名单无纯氢GPS","缺失"),IF(ISNUMBER(E181),"非测试日仪表","缺失"))))</x:f>
        <x:v>缺失</x:v>
      </x:c>
      <x:c r="L181" s="7" t="str">
        <x:f>IF(K181="缺失","",IF(K181="非测试日纯氢",G181,IF(K181="非测试日仪表",E181,F181)))</x:f>
      </x:c>
      <x:c r="M181" s="2" t="n">
        <x:f>IF(K181="缺失",1,0)</x:f>
        <x:v>1</x:v>
      </x:c>
      <x:c r="N181" s="2" t="str">
        <x:v>车辆里程查询_20260901-20260930_1024辆_仪表里程.xlsx / AB431</x:v>
      </x:c>
      <x:c r="O181" s="2" t="str">
        <x:v>车辆里程查询_20260901-20260930_1024辆_GPS里程.xlsx / AB431</x:v>
      </x:c>
      <x:c r="P181" s="2" t="str">
        <x:v>车辆纯氢气里程查询_20260901-20260930_1024辆.xlsx / AB991</x:v>
      </x:c>
    </x:row>
    <x:row r="182" ht="22" customHeight="1">
      <x:c r="A182" s="2" t="n">
        <x:v>10</x:v>
      </x:c>
      <x:c r="B182" s="2" t="str">
        <x:v>粤A08875F</x:v>
      </x:c>
      <x:c r="C182" s="2" t="str">
        <x:v>赵伟军</x:v>
      </x:c>
      <x:c r="D182" s="8" t="d">
        <x:v>2026-09-25T00:00:00.000Z</x:v>
      </x:c>
      <x:c r="E182" s="7" t="n">
        <x:v>0.1</x:v>
      </x:c>
      <x:c r="F182" s="7" t="n">
        <x:v>0.1</x:v>
      </x:c>
      <x:c r="G182" s="7" t="n">
        <x:v>0.1</x:v>
      </x:c>
      <x:c r="H182" s="2" t="str">
        <x:v>否</x:v>
      </x:c>
      <x:c r="I182" s="7" t="n">
        <x:f>IF(AND(ISNUMBER(E182),ISNUMBER(F182)),E182-F182,"")</x:f>
        <x:v>0</x:v>
      </x:c>
      <x:c r="J182" s="2" t="str">
        <x:f>IF(H182="否","不适用",IF(AND(ISNUMBER(E182),ISNUMBER(F182)),IF(I182&gt;'规则与名单'!$B$2,"是","否"),"未判定"))</x:f>
        <x:v>不适用</x:v>
      </x:c>
      <x:c r="K182" s="2" t="str">
        <x:f>IF(J182="是",IF(ISNUMBER(F182),"测试日GPS","缺失"),IF(ISNUMBER(G182),"非测试日纯氢",IF(AND(H182="是",J182="未判定"),IF(ISNUMBER(F182),"测试名单无纯氢GPS","缺失"),IF(ISNUMBER(E182),"非测试日仪表","缺失"))))</x:f>
        <x:v>非测试日纯氢</x:v>
      </x:c>
      <x:c r="L182" s="7" t="n">
        <x:f>IF(K182="缺失","",IF(K182="非测试日纯氢",G182,IF(K182="非测试日仪表",E182,F182)))</x:f>
        <x:v>0.1</x:v>
      </x:c>
      <x:c r="M182" s="2" t="n">
        <x:f>IF(K182="缺失",1,0)</x:f>
        <x:v>0</x:v>
      </x:c>
      <x:c r="N182" s="2" t="str">
        <x:v>车辆里程查询_20260901-20260930_1024辆_仪表里程.xlsx / AC431</x:v>
      </x:c>
      <x:c r="O182" s="2" t="str">
        <x:v>车辆里程查询_20260901-20260930_1024辆_GPS里程.xlsx / AC431</x:v>
      </x:c>
      <x:c r="P182" s="2" t="str">
        <x:v>车辆纯氢气里程查询_20260901-20260930_1024辆.xlsx / AC991</x:v>
      </x:c>
    </x:row>
    <x:row r="183" ht="22" customHeight="1">
      <x:c r="A183" s="2" t="n">
        <x:v>10</x:v>
      </x:c>
      <x:c r="B183" s="2" t="str">
        <x:v>粤A08875F</x:v>
      </x:c>
      <x:c r="C183" s="2" t="str">
        <x:v>赵伟军</x:v>
      </x:c>
      <x:c r="D183" s="8" t="d">
        <x:v>2026-09-26T00:00:00.000Z</x:v>
      </x:c>
      <x:c r="E183" s="7" t="n">
        <x:v>0</x:v>
      </x:c>
      <x:c r="F183" s="7" t="n">
        <x:v>0.1</x:v>
      </x:c>
      <x:c r="G183" s="7"/>
      <x:c r="H183" s="2" t="str">
        <x:v>否</x:v>
      </x:c>
      <x:c r="I183" s="7" t="n">
        <x:f>IF(AND(ISNUMBER(E183),ISNUMBER(F183)),E183-F183,"")</x:f>
        <x:v>-0.1</x:v>
      </x:c>
      <x:c r="J183" s="2" t="str">
        <x:f>IF(H183="否","不适用",IF(AND(ISNUMBER(E183),ISNUMBER(F183)),IF(I183&gt;'规则与名单'!$B$2,"是","否"),"未判定"))</x:f>
        <x:v>不适用</x:v>
      </x:c>
      <x:c r="K183" s="2" t="str">
        <x:f>IF(J183="是",IF(ISNUMBER(F183),"测试日GPS","缺失"),IF(ISNUMBER(G183),"非测试日纯氢",IF(AND(H183="是",J183="未判定"),IF(ISNUMBER(F183),"测试名单无纯氢GPS","缺失"),IF(ISNUMBER(E183),"非测试日仪表","缺失"))))</x:f>
        <x:v>非测试日仪表</x:v>
      </x:c>
      <x:c r="L183" s="7" t="n">
        <x:f>IF(K183="缺失","",IF(K183="非测试日纯氢",G183,IF(K183="非测试日仪表",E183,F183)))</x:f>
        <x:v>0</x:v>
      </x:c>
      <x:c r="M183" s="2" t="n">
        <x:f>IF(K183="缺失",1,0)</x:f>
        <x:v>0</x:v>
      </x:c>
      <x:c r="N183" s="2" t="str">
        <x:v>车辆里程查询_20260901-20260930_1024辆_仪表里程.xlsx / AD431</x:v>
      </x:c>
      <x:c r="O183" s="2" t="str">
        <x:v>车辆里程查询_20260901-20260930_1024辆_GPS里程.xlsx / AD431</x:v>
      </x:c>
      <x:c r="P183" s="2" t="str">
        <x:v>车辆纯氢气里程查询_20260901-20260930_1024辆.xlsx / AD991</x:v>
      </x:c>
    </x:row>
    <x:row r="184" ht="22" customHeight="1">
      <x:c r="A184" s="2" t="n">
        <x:v>10</x:v>
      </x:c>
      <x:c r="B184" s="2" t="str">
        <x:v>粤A08875F</x:v>
      </x:c>
      <x:c r="C184" s="2" t="str">
        <x:v>赵伟军</x:v>
      </x:c>
      <x:c r="D184" s="8" t="d">
        <x:v>2026-09-27T00:00:00.000Z</x:v>
      </x:c>
      <x:c r="E184" s="7" t="n">
        <x:v>0</x:v>
      </x:c>
      <x:c r="F184" s="7" t="n">
        <x:v>0.01</x:v>
      </x:c>
      <x:c r="G184" s="7"/>
      <x:c r="H184" s="2" t="str">
        <x:v>否</x:v>
      </x:c>
      <x:c r="I184" s="7" t="n">
        <x:f>IF(AND(ISNUMBER(E184),ISNUMBER(F184)),E184-F184,"")</x:f>
        <x:v>-0.01</x:v>
      </x:c>
      <x:c r="J184" s="2" t="str">
        <x:f>IF(H184="否","不适用",IF(AND(ISNUMBER(E184),ISNUMBER(F184)),IF(I184&gt;'规则与名单'!$B$2,"是","否"),"未判定"))</x:f>
        <x:v>不适用</x:v>
      </x:c>
      <x:c r="K184" s="2" t="str">
        <x:f>IF(J184="是",IF(ISNUMBER(F184),"测试日GPS","缺失"),IF(ISNUMBER(G184),"非测试日纯氢",IF(AND(H184="是",J184="未判定"),IF(ISNUMBER(F184),"测试名单无纯氢GPS","缺失"),IF(ISNUMBER(E184),"非测试日仪表","缺失"))))</x:f>
        <x:v>非测试日仪表</x:v>
      </x:c>
      <x:c r="L184" s="7" t="n">
        <x:f>IF(K184="缺失","",IF(K184="非测试日纯氢",G184,IF(K184="非测试日仪表",E184,F184)))</x:f>
        <x:v>0</x:v>
      </x:c>
      <x:c r="M184" s="2" t="n">
        <x:f>IF(K184="缺失",1,0)</x:f>
        <x:v>0</x:v>
      </x:c>
      <x:c r="N184" s="2" t="str">
        <x:v>车辆里程查询_20260901-20260930_1024辆_仪表里程.xlsx / AE431</x:v>
      </x:c>
      <x:c r="O184" s="2" t="str">
        <x:v>车辆里程查询_20260901-20260930_1024辆_GPS里程.xlsx / AE431</x:v>
      </x:c>
      <x:c r="P184" s="2" t="str">
        <x:v>车辆纯氢气里程查询_20260901-20260930_1024辆.xlsx / AE991</x:v>
      </x:c>
    </x:row>
    <x:row r="185" ht="22" customHeight="1">
      <x:c r="A185" s="2" t="n">
        <x:v>10</x:v>
      </x:c>
      <x:c r="B185" s="2" t="str">
        <x:v>粤A08875F</x:v>
      </x:c>
      <x:c r="C185" s="2" t="str">
        <x:v>赵伟军</x:v>
      </x:c>
      <x:c r="D185" s="8" t="d">
        <x:v>2026-09-28T00:00:00.000Z</x:v>
      </x:c>
      <x:c r="E185" s="7"/>
      <x:c r="F185" s="7" t="n">
        <x:v>1238.5</x:v>
      </x:c>
      <x:c r="G185" s="7"/>
      <x:c r="H185" s="2" t="str">
        <x:v>否</x:v>
      </x:c>
      <x:c r="I185" s="7" t="str">
        <x:f>IF(AND(ISNUMBER(E185),ISNUMBER(F185)),E185-F185,"")</x:f>
      </x:c>
      <x:c r="J185" s="2" t="str">
        <x:f>IF(H185="否","不适用",IF(AND(ISNUMBER(E185),ISNUMBER(F185)),IF(I185&gt;'规则与名单'!$B$2,"是","否"),"未判定"))</x:f>
        <x:v>不适用</x:v>
      </x:c>
      <x:c r="K185" s="2" t="str">
        <x:f>IF(J185="是",IF(ISNUMBER(F185),"测试日GPS","缺失"),IF(ISNUMBER(G185),"非测试日纯氢",IF(AND(H185="是",J185="未判定"),IF(ISNUMBER(F185),"测试名单无纯氢GPS","缺失"),IF(ISNUMBER(E185),"非测试日仪表","缺失"))))</x:f>
        <x:v>缺失</x:v>
      </x:c>
      <x:c r="L185" s="7" t="str">
        <x:f>IF(K185="缺失","",IF(K185="非测试日纯氢",G185,IF(K185="非测试日仪表",E185,F185)))</x:f>
      </x:c>
      <x:c r="M185" s="2" t="n">
        <x:f>IF(K185="缺失",1,0)</x:f>
        <x:v>1</x:v>
      </x:c>
      <x:c r="N185" s="2" t="str">
        <x:v>车辆里程查询_20260901-20260930_1024辆_仪表里程.xlsx / AF431</x:v>
      </x:c>
      <x:c r="O185" s="2" t="str">
        <x:v>车辆里程查询_20260901-20260930_1024辆_GPS里程.xlsx / AF431</x:v>
      </x:c>
      <x:c r="P185" s="2" t="str">
        <x:v>车辆纯氢气里程查询_20260901-20260930_1024辆.xlsx / AF991</x:v>
      </x:c>
    </x:row>
    <x:row r="186" ht="22" customHeight="1">
      <x:c r="A186" s="2" t="n">
        <x:v>10</x:v>
      </x:c>
      <x:c r="B186" s="2" t="str">
        <x:v>粤A08875F</x:v>
      </x:c>
      <x:c r="C186" s="2" t="str">
        <x:v>赵伟军</x:v>
      </x:c>
      <x:c r="D186" s="8" t="d">
        <x:v>2026-09-29T00:00:00.000Z</x:v>
      </x:c>
      <x:c r="E186" s="7" t="n">
        <x:v>115.6</x:v>
      </x:c>
      <x:c r="F186" s="7" t="n">
        <x:v>109.7</x:v>
      </x:c>
      <x:c r="G186" s="7" t="n">
        <x:v>96.8</x:v>
      </x:c>
      <x:c r="H186" s="2" t="str">
        <x:v>否</x:v>
      </x:c>
      <x:c r="I186" s="7" t="n">
        <x:f>IF(AND(ISNUMBER(E186),ISNUMBER(F186)),E186-F186,"")</x:f>
        <x:v>5.8999999999999915</x:v>
      </x:c>
      <x:c r="J186" s="2" t="str">
        <x:f>IF(H186="否","不适用",IF(AND(ISNUMBER(E186),ISNUMBER(F186)),IF(I186&gt;'规则与名单'!$B$2,"是","否"),"未判定"))</x:f>
        <x:v>不适用</x:v>
      </x:c>
      <x:c r="K186" s="2" t="str">
        <x:f>IF(J186="是",IF(ISNUMBER(F186),"测试日GPS","缺失"),IF(ISNUMBER(G186),"非测试日纯氢",IF(AND(H186="是",J186="未判定"),IF(ISNUMBER(F186),"测试名单无纯氢GPS","缺失"),IF(ISNUMBER(E186),"非测试日仪表","缺失"))))</x:f>
        <x:v>非测试日纯氢</x:v>
      </x:c>
      <x:c r="L186" s="7" t="n">
        <x:f>IF(K186="缺失","",IF(K186="非测试日纯氢",G186,IF(K186="非测试日仪表",E186,F186)))</x:f>
        <x:v>96.8</x:v>
      </x:c>
      <x:c r="M186" s="2" t="n">
        <x:f>IF(K186="缺失",1,0)</x:f>
        <x:v>0</x:v>
      </x:c>
      <x:c r="N186" s="2" t="str">
        <x:v>车辆里程查询_20260901-20260930_1024辆_仪表里程.xlsx / AG431</x:v>
      </x:c>
      <x:c r="O186" s="2" t="str">
        <x:v>车辆里程查询_20260901-20260930_1024辆_GPS里程.xlsx / AG431</x:v>
      </x:c>
      <x:c r="P186" s="2" t="str">
        <x:v>车辆纯氢气里程查询_20260901-20260930_1024辆.xlsx / AG991</x:v>
      </x:c>
    </x:row>
    <x:row r="187" ht="22" customHeight="1">
      <x:c r="A187" s="2" t="n">
        <x:v>10</x:v>
      </x:c>
      <x:c r="B187" s="2" t="str">
        <x:v>粤A08875F</x:v>
      </x:c>
      <x:c r="C187" s="2" t="str">
        <x:v>赵伟军</x:v>
      </x:c>
      <x:c r="D187" s="8" t="d">
        <x:v>2026-09-30T00:00:00.000Z</x:v>
      </x:c>
      <x:c r="E187" s="7" t="n">
        <x:v>185.5</x:v>
      </x:c>
      <x:c r="F187" s="7" t="n">
        <x:v>174.2</x:v>
      </x:c>
      <x:c r="G187" s="7" t="n">
        <x:v>164.2</x:v>
      </x:c>
      <x:c r="H187" s="2" t="str">
        <x:v>否</x:v>
      </x:c>
      <x:c r="I187" s="7" t="n">
        <x:f>IF(AND(ISNUMBER(E187),ISNUMBER(F187)),E187-F187,"")</x:f>
        <x:v>11.300000000000011</x:v>
      </x:c>
      <x:c r="J187" s="2" t="str">
        <x:f>IF(H187="否","不适用",IF(AND(ISNUMBER(E187),ISNUMBER(F187)),IF(I187&gt;'规则与名单'!$B$2,"是","否"),"未判定"))</x:f>
        <x:v>不适用</x:v>
      </x:c>
      <x:c r="K187" s="2" t="str">
        <x:f>IF(J187="是",IF(ISNUMBER(F187),"测试日GPS","缺失"),IF(ISNUMBER(G187),"非测试日纯氢",IF(AND(H187="是",J187="未判定"),IF(ISNUMBER(F187),"测试名单无纯氢GPS","缺失"),IF(ISNUMBER(E187),"非测试日仪表","缺失"))))</x:f>
        <x:v>非测试日纯氢</x:v>
      </x:c>
      <x:c r="L187" s="7" t="n">
        <x:f>IF(K187="缺失","",IF(K187="非测试日纯氢",G187,IF(K187="非测试日仪表",E187,F187)))</x:f>
        <x:v>164.2</x:v>
      </x:c>
      <x:c r="M187" s="2" t="n">
        <x:f>IF(K187="缺失",1,0)</x:f>
        <x:v>0</x:v>
      </x:c>
      <x:c r="N187" s="2" t="str">
        <x:v>车辆里程查询_20260901-20260930_1024辆_仪表里程.xlsx / AH431</x:v>
      </x:c>
      <x:c r="O187" s="2" t="str">
        <x:v>车辆里程查询_20260901-20260930_1024辆_GPS里程.xlsx / AH431</x:v>
      </x:c>
      <x:c r="P187" s="2" t="str">
        <x:v>车辆纯氢气里程查询_20260901-20260930_1024辆.xlsx / AH991</x:v>
      </x:c>
    </x:row>
    <x:row r="188" ht="22" customHeight="1">
      <x:c r="A188" s="2" t="n">
        <x:v>11</x:v>
      </x:c>
      <x:c r="B188" s="2" t="str">
        <x:v>粤A08933F</x:v>
      </x:c>
      <x:c r="C188" s="2" t="str">
        <x:v>赵伟军</x:v>
      </x:c>
      <x:c r="D188" s="8" t="d">
        <x:v>2026-09-01T00:00:00.000Z</x:v>
      </x:c>
      <x:c r="E188" s="7" t="n">
        <x:v>84.4</x:v>
      </x:c>
      <x:c r="F188" s="7" t="n">
        <x:v>79.8</x:v>
      </x:c>
      <x:c r="G188" s="7" t="n">
        <x:v>84.2</x:v>
      </x:c>
      <x:c r="H188" s="2" t="str">
        <x:v>否</x:v>
      </x:c>
      <x:c r="I188" s="7" t="n">
        <x:f>IF(AND(ISNUMBER(E188),ISNUMBER(F188)),E188-F188,"")</x:f>
        <x:v>4.6000000000000085</x:v>
      </x:c>
      <x:c r="J188" s="2" t="str">
        <x:f>IF(H188="否","不适用",IF(AND(ISNUMBER(E188),ISNUMBER(F188)),IF(I188&gt;'规则与名单'!$B$2,"是","否"),"未判定"))</x:f>
        <x:v>不适用</x:v>
      </x:c>
      <x:c r="K188" s="2" t="str">
        <x:f>IF(J188="是",IF(ISNUMBER(F188),"测试日GPS","缺失"),IF(ISNUMBER(G188),"非测试日纯氢",IF(AND(H188="是",J188="未判定"),IF(ISNUMBER(F188),"测试名单无纯氢GPS","缺失"),IF(ISNUMBER(E188),"非测试日仪表","缺失"))))</x:f>
        <x:v>非测试日纯氢</x:v>
      </x:c>
      <x:c r="L188" s="7" t="n">
        <x:f>IF(K188="缺失","",IF(K188="非测试日纯氢",G188,IF(K188="非测试日仪表",E188,F188)))</x:f>
        <x:v>84.2</x:v>
      </x:c>
      <x:c r="M188" s="2" t="n">
        <x:f>IF(K188="缺失",1,0)</x:f>
        <x:v>0</x:v>
      </x:c>
      <x:c r="N188" s="2" t="str">
        <x:v>车辆里程查询_20260901-20260930_1024辆_仪表里程.xlsx / E388</x:v>
      </x:c>
      <x:c r="O188" s="2" t="str">
        <x:v>车辆里程查询_20260901-20260930_1024辆_GPS里程.xlsx / E390</x:v>
      </x:c>
      <x:c r="P188" s="2" t="str">
        <x:v>车辆纯氢气里程查询_20260901-20260930_1024辆.xlsx / E981</x:v>
      </x:c>
    </x:row>
    <x:row r="189" ht="22" customHeight="1">
      <x:c r="A189" s="2" t="n">
        <x:v>11</x:v>
      </x:c>
      <x:c r="B189" s="2" t="str">
        <x:v>粤A08933F</x:v>
      </x:c>
      <x:c r="C189" s="2" t="str">
        <x:v>赵伟军</x:v>
      </x:c>
      <x:c r="D189" s="8" t="d">
        <x:v>2026-09-02T00:00:00.000Z</x:v>
      </x:c>
      <x:c r="E189" s="7" t="n">
        <x:v>133.2</x:v>
      </x:c>
      <x:c r="F189" s="7" t="n">
        <x:v>126.1</x:v>
      </x:c>
      <x:c r="G189" s="7" t="n">
        <x:v>129</x:v>
      </x:c>
      <x:c r="H189" s="2" t="str">
        <x:v>否</x:v>
      </x:c>
      <x:c r="I189" s="7" t="n">
        <x:f>IF(AND(ISNUMBER(E189),ISNUMBER(F189)),E189-F189,"")</x:f>
        <x:v>7.099999999999994</x:v>
      </x:c>
      <x:c r="J189" s="2" t="str">
        <x:f>IF(H189="否","不适用",IF(AND(ISNUMBER(E189),ISNUMBER(F189)),IF(I189&gt;'规则与名单'!$B$2,"是","否"),"未判定"))</x:f>
        <x:v>不适用</x:v>
      </x:c>
      <x:c r="K189" s="2" t="str">
        <x:f>IF(J189="是",IF(ISNUMBER(F189),"测试日GPS","缺失"),IF(ISNUMBER(G189),"非测试日纯氢",IF(AND(H189="是",J189="未判定"),IF(ISNUMBER(F189),"测试名单无纯氢GPS","缺失"),IF(ISNUMBER(E189),"非测试日仪表","缺失"))))</x:f>
        <x:v>非测试日纯氢</x:v>
      </x:c>
      <x:c r="L189" s="7" t="n">
        <x:f>IF(K189="缺失","",IF(K189="非测试日纯氢",G189,IF(K189="非测试日仪表",E189,F189)))</x:f>
        <x:v>129</x:v>
      </x:c>
      <x:c r="M189" s="2" t="n">
        <x:f>IF(K189="缺失",1,0)</x:f>
        <x:v>0</x:v>
      </x:c>
      <x:c r="N189" s="2" t="str">
        <x:v>车辆里程查询_20260901-20260930_1024辆_仪表里程.xlsx / F388</x:v>
      </x:c>
      <x:c r="O189" s="2" t="str">
        <x:v>车辆里程查询_20260901-20260930_1024辆_GPS里程.xlsx / F390</x:v>
      </x:c>
      <x:c r="P189" s="2" t="str">
        <x:v>车辆纯氢气里程查询_20260901-20260930_1024辆.xlsx / F981</x:v>
      </x:c>
    </x:row>
    <x:row r="190" ht="22" customHeight="1">
      <x:c r="A190" s="2" t="n">
        <x:v>11</x:v>
      </x:c>
      <x:c r="B190" s="2" t="str">
        <x:v>粤A08933F</x:v>
      </x:c>
      <x:c r="C190" s="2" t="str">
        <x:v>赵伟军</x:v>
      </x:c>
      <x:c r="D190" s="8" t="d">
        <x:v>2026-09-03T00:00:00.000Z</x:v>
      </x:c>
      <x:c r="E190" s="7" t="n">
        <x:v>130.6</x:v>
      </x:c>
      <x:c r="F190" s="7" t="n">
        <x:v>123.6</x:v>
      </x:c>
      <x:c r="G190" s="7" t="n">
        <x:v>130.5</x:v>
      </x:c>
      <x:c r="H190" s="2" t="str">
        <x:v>否</x:v>
      </x:c>
      <x:c r="I190" s="7" t="n">
        <x:f>IF(AND(ISNUMBER(E190),ISNUMBER(F190)),E190-F190,"")</x:f>
        <x:v>7</x:v>
      </x:c>
      <x:c r="J190" s="2" t="str">
        <x:f>IF(H190="否","不适用",IF(AND(ISNUMBER(E190),ISNUMBER(F190)),IF(I190&gt;'规则与名单'!$B$2,"是","否"),"未判定"))</x:f>
        <x:v>不适用</x:v>
      </x:c>
      <x:c r="K190" s="2" t="str">
        <x:f>IF(J190="是",IF(ISNUMBER(F190),"测试日GPS","缺失"),IF(ISNUMBER(G190),"非测试日纯氢",IF(AND(H190="是",J190="未判定"),IF(ISNUMBER(F190),"测试名单无纯氢GPS","缺失"),IF(ISNUMBER(E190),"非测试日仪表","缺失"))))</x:f>
        <x:v>非测试日纯氢</x:v>
      </x:c>
      <x:c r="L190" s="7" t="n">
        <x:f>IF(K190="缺失","",IF(K190="非测试日纯氢",G190,IF(K190="非测试日仪表",E190,F190)))</x:f>
        <x:v>130.5</x:v>
      </x:c>
      <x:c r="M190" s="2" t="n">
        <x:f>IF(K190="缺失",1,0)</x:f>
        <x:v>0</x:v>
      </x:c>
      <x:c r="N190" s="2" t="str">
        <x:v>车辆里程查询_20260901-20260930_1024辆_仪表里程.xlsx / G388</x:v>
      </x:c>
      <x:c r="O190" s="2" t="str">
        <x:v>车辆里程查询_20260901-20260930_1024辆_GPS里程.xlsx / G390</x:v>
      </x:c>
      <x:c r="P190" s="2" t="str">
        <x:v>车辆纯氢气里程查询_20260901-20260930_1024辆.xlsx / G981</x:v>
      </x:c>
    </x:row>
    <x:row r="191" ht="22" customHeight="1">
      <x:c r="A191" s="2" t="n">
        <x:v>11</x:v>
      </x:c>
      <x:c r="B191" s="2" t="str">
        <x:v>粤A08933F</x:v>
      </x:c>
      <x:c r="C191" s="2" t="str">
        <x:v>赵伟军</x:v>
      </x:c>
      <x:c r="D191" s="8" t="d">
        <x:v>2026-09-04T00:00:00.000Z</x:v>
      </x:c>
      <x:c r="E191" s="7" t="n">
        <x:v>252.9</x:v>
      </x:c>
      <x:c r="F191" s="7" t="n">
        <x:v>239.1</x:v>
      </x:c>
      <x:c r="G191" s="7" t="n">
        <x:v>252.8</x:v>
      </x:c>
      <x:c r="H191" s="2" t="str">
        <x:v>否</x:v>
      </x:c>
      <x:c r="I191" s="7" t="n">
        <x:f>IF(AND(ISNUMBER(E191),ISNUMBER(F191)),E191-F191,"")</x:f>
        <x:v>13.800000000000011</x:v>
      </x:c>
      <x:c r="J191" s="2" t="str">
        <x:f>IF(H191="否","不适用",IF(AND(ISNUMBER(E191),ISNUMBER(F191)),IF(I191&gt;'规则与名单'!$B$2,"是","否"),"未判定"))</x:f>
        <x:v>不适用</x:v>
      </x:c>
      <x:c r="K191" s="2" t="str">
        <x:f>IF(J191="是",IF(ISNUMBER(F191),"测试日GPS","缺失"),IF(ISNUMBER(G191),"非测试日纯氢",IF(AND(H191="是",J191="未判定"),IF(ISNUMBER(F191),"测试名单无纯氢GPS","缺失"),IF(ISNUMBER(E191),"非测试日仪表","缺失"))))</x:f>
        <x:v>非测试日纯氢</x:v>
      </x:c>
      <x:c r="L191" s="7" t="n">
        <x:f>IF(K191="缺失","",IF(K191="非测试日纯氢",G191,IF(K191="非测试日仪表",E191,F191)))</x:f>
        <x:v>252.8</x:v>
      </x:c>
      <x:c r="M191" s="2" t="n">
        <x:f>IF(K191="缺失",1,0)</x:f>
        <x:v>0</x:v>
      </x:c>
      <x:c r="N191" s="2" t="str">
        <x:v>车辆里程查询_20260901-20260930_1024辆_仪表里程.xlsx / H388</x:v>
      </x:c>
      <x:c r="O191" s="2" t="str">
        <x:v>车辆里程查询_20260901-20260930_1024辆_GPS里程.xlsx / H390</x:v>
      </x:c>
      <x:c r="P191" s="2" t="str">
        <x:v>车辆纯氢气里程查询_20260901-20260930_1024辆.xlsx / H981</x:v>
      </x:c>
    </x:row>
    <x:row r="192" ht="22" customHeight="1">
      <x:c r="A192" s="2" t="n">
        <x:v>11</x:v>
      </x:c>
      <x:c r="B192" s="2" t="str">
        <x:v>粤A08933F</x:v>
      </x:c>
      <x:c r="C192" s="2" t="str">
        <x:v>赵伟军</x:v>
      </x:c>
      <x:c r="D192" s="8" t="d">
        <x:v>2026-09-05T00:00:00.000Z</x:v>
      </x:c>
      <x:c r="E192" s="7" t="n">
        <x:v>128.9</x:v>
      </x:c>
      <x:c r="F192" s="7" t="n">
        <x:v>122.2</x:v>
      </x:c>
      <x:c r="G192" s="7" t="n">
        <x:v>129.2</x:v>
      </x:c>
      <x:c r="H192" s="2" t="str">
        <x:v>否</x:v>
      </x:c>
      <x:c r="I192" s="7" t="n">
        <x:f>IF(AND(ISNUMBER(E192),ISNUMBER(F192)),E192-F192,"")</x:f>
        <x:v>6.700000000000003</x:v>
      </x:c>
      <x:c r="J192" s="2" t="str">
        <x:f>IF(H192="否","不适用",IF(AND(ISNUMBER(E192),ISNUMBER(F192)),IF(I192&gt;'规则与名单'!$B$2,"是","否"),"未判定"))</x:f>
        <x:v>不适用</x:v>
      </x:c>
      <x:c r="K192" s="2" t="str">
        <x:f>IF(J192="是",IF(ISNUMBER(F192),"测试日GPS","缺失"),IF(ISNUMBER(G192),"非测试日纯氢",IF(AND(H192="是",J192="未判定"),IF(ISNUMBER(F192),"测试名单无纯氢GPS","缺失"),IF(ISNUMBER(E192),"非测试日仪表","缺失"))))</x:f>
        <x:v>非测试日纯氢</x:v>
      </x:c>
      <x:c r="L192" s="7" t="n">
        <x:f>IF(K192="缺失","",IF(K192="非测试日纯氢",G192,IF(K192="非测试日仪表",E192,F192)))</x:f>
        <x:v>129.2</x:v>
      </x:c>
      <x:c r="M192" s="2" t="n">
        <x:f>IF(K192="缺失",1,0)</x:f>
        <x:v>0</x:v>
      </x:c>
      <x:c r="N192" s="2" t="str">
        <x:v>车辆里程查询_20260901-20260930_1024辆_仪表里程.xlsx / I388</x:v>
      </x:c>
      <x:c r="O192" s="2" t="str">
        <x:v>车辆里程查询_20260901-20260930_1024辆_GPS里程.xlsx / I390</x:v>
      </x:c>
      <x:c r="P192" s="2" t="str">
        <x:v>车辆纯氢气里程查询_20260901-20260930_1024辆.xlsx / I981</x:v>
      </x:c>
    </x:row>
    <x:row r="193" ht="22" customHeight="1">
      <x:c r="A193" s="2" t="n">
        <x:v>11</x:v>
      </x:c>
      <x:c r="B193" s="2" t="str">
        <x:v>粤A08933F</x:v>
      </x:c>
      <x:c r="C193" s="2" t="str">
        <x:v>赵伟军</x:v>
      </x:c>
      <x:c r="D193" s="8" t="d">
        <x:v>2026-09-06T00:00:00.000Z</x:v>
      </x:c>
      <x:c r="E193" s="7"/>
      <x:c r="F193" s="7" t="n">
        <x:v>0</x:v>
      </x:c>
      <x:c r="G193" s="7"/>
      <x:c r="H193" s="2" t="str">
        <x:v>否</x:v>
      </x:c>
      <x:c r="I193" s="7" t="str">
        <x:f>IF(AND(ISNUMBER(E193),ISNUMBER(F193)),E193-F193,"")</x:f>
      </x:c>
      <x:c r="J193" s="2" t="str">
        <x:f>IF(H193="否","不适用",IF(AND(ISNUMBER(E193),ISNUMBER(F193)),IF(I193&gt;'规则与名单'!$B$2,"是","否"),"未判定"))</x:f>
        <x:v>不适用</x:v>
      </x:c>
      <x:c r="K193" s="2" t="str">
        <x:f>IF(J193="是",IF(ISNUMBER(F193),"测试日GPS","缺失"),IF(ISNUMBER(G193),"非测试日纯氢",IF(AND(H193="是",J193="未判定"),IF(ISNUMBER(F193),"测试名单无纯氢GPS","缺失"),IF(ISNUMBER(E193),"非测试日仪表","缺失"))))</x:f>
        <x:v>缺失</x:v>
      </x:c>
      <x:c r="L193" s="7" t="str">
        <x:f>IF(K193="缺失","",IF(K193="非测试日纯氢",G193,IF(K193="非测试日仪表",E193,F193)))</x:f>
      </x:c>
      <x:c r="M193" s="2" t="n">
        <x:f>IF(K193="缺失",1,0)</x:f>
        <x:v>1</x:v>
      </x:c>
      <x:c r="N193" s="2" t="str">
        <x:v>车辆里程查询_20260901-20260930_1024辆_仪表里程.xlsx / J388</x:v>
      </x:c>
      <x:c r="O193" s="2" t="str">
        <x:v>车辆里程查询_20260901-20260930_1024辆_GPS里程.xlsx / J390</x:v>
      </x:c>
      <x:c r="P193" s="2" t="str">
        <x:v>车辆纯氢气里程查询_20260901-20260930_1024辆.xlsx / J981</x:v>
      </x:c>
    </x:row>
    <x:row r="194" ht="22" customHeight="1">
      <x:c r="A194" s="2" t="n">
        <x:v>11</x:v>
      </x:c>
      <x:c r="B194" s="2" t="str">
        <x:v>粤A08933F</x:v>
      </x:c>
      <x:c r="C194" s="2" t="str">
        <x:v>赵伟军</x:v>
      </x:c>
      <x:c r="D194" s="8" t="d">
        <x:v>2026-09-07T00:00:00.000Z</x:v>
      </x:c>
      <x:c r="E194" s="7" t="n">
        <x:v>122.8</x:v>
      </x:c>
      <x:c r="F194" s="7" t="n">
        <x:v>115.5</x:v>
      </x:c>
      <x:c r="G194" s="7" t="n">
        <x:v>122.4</x:v>
      </x:c>
      <x:c r="H194" s="2" t="str">
        <x:v>否</x:v>
      </x:c>
      <x:c r="I194" s="7" t="n">
        <x:f>IF(AND(ISNUMBER(E194),ISNUMBER(F194)),E194-F194,"")</x:f>
        <x:v>7.299999999999997</x:v>
      </x:c>
      <x:c r="J194" s="2" t="str">
        <x:f>IF(H194="否","不适用",IF(AND(ISNUMBER(E194),ISNUMBER(F194)),IF(I194&gt;'规则与名单'!$B$2,"是","否"),"未判定"))</x:f>
        <x:v>不适用</x:v>
      </x:c>
      <x:c r="K194" s="2" t="str">
        <x:f>IF(J194="是",IF(ISNUMBER(F194),"测试日GPS","缺失"),IF(ISNUMBER(G194),"非测试日纯氢",IF(AND(H194="是",J194="未判定"),IF(ISNUMBER(F194),"测试名单无纯氢GPS","缺失"),IF(ISNUMBER(E194),"非测试日仪表","缺失"))))</x:f>
        <x:v>非测试日纯氢</x:v>
      </x:c>
      <x:c r="L194" s="7" t="n">
        <x:f>IF(K194="缺失","",IF(K194="非测试日纯氢",G194,IF(K194="非测试日仪表",E194,F194)))</x:f>
        <x:v>122.4</x:v>
      </x:c>
      <x:c r="M194" s="2" t="n">
        <x:f>IF(K194="缺失",1,0)</x:f>
        <x:v>0</x:v>
      </x:c>
      <x:c r="N194" s="2" t="str">
        <x:v>车辆里程查询_20260901-20260930_1024辆_仪表里程.xlsx / K388</x:v>
      </x:c>
      <x:c r="O194" s="2" t="str">
        <x:v>车辆里程查询_20260901-20260930_1024辆_GPS里程.xlsx / K390</x:v>
      </x:c>
      <x:c r="P194" s="2" t="str">
        <x:v>车辆纯氢气里程查询_20260901-20260930_1024辆.xlsx / K981</x:v>
      </x:c>
    </x:row>
    <x:row r="195" ht="22" customHeight="1">
      <x:c r="A195" s="2" t="n">
        <x:v>11</x:v>
      </x:c>
      <x:c r="B195" s="2" t="str">
        <x:v>粤A08933F</x:v>
      </x:c>
      <x:c r="C195" s="2" t="str">
        <x:v>赵伟军</x:v>
      </x:c>
      <x:c r="D195" s="8" t="d">
        <x:v>2026-09-08T00:00:00.000Z</x:v>
      </x:c>
      <x:c r="E195" s="7" t="n">
        <x:v>129.2</x:v>
      </x:c>
      <x:c r="F195" s="7" t="n">
        <x:v>122.1</x:v>
      </x:c>
      <x:c r="G195" s="7" t="n">
        <x:v>129.2</x:v>
      </x:c>
      <x:c r="H195" s="2" t="str">
        <x:v>否</x:v>
      </x:c>
      <x:c r="I195" s="7" t="n">
        <x:f>IF(AND(ISNUMBER(E195),ISNUMBER(F195)),E195-F195,"")</x:f>
        <x:v>7.099999999999994</x:v>
      </x:c>
      <x:c r="J195" s="2" t="str">
        <x:f>IF(H195="否","不适用",IF(AND(ISNUMBER(E195),ISNUMBER(F195)),IF(I195&gt;'规则与名单'!$B$2,"是","否"),"未判定"))</x:f>
        <x:v>不适用</x:v>
      </x:c>
      <x:c r="K195" s="2" t="str">
        <x:f>IF(J195="是",IF(ISNUMBER(F195),"测试日GPS","缺失"),IF(ISNUMBER(G195),"非测试日纯氢",IF(AND(H195="是",J195="未判定"),IF(ISNUMBER(F195),"测试名单无纯氢GPS","缺失"),IF(ISNUMBER(E195),"非测试日仪表","缺失"))))</x:f>
        <x:v>非测试日纯氢</x:v>
      </x:c>
      <x:c r="L195" s="7" t="n">
        <x:f>IF(K195="缺失","",IF(K195="非测试日纯氢",G195,IF(K195="非测试日仪表",E195,F195)))</x:f>
        <x:v>129.2</x:v>
      </x:c>
      <x:c r="M195" s="2" t="n">
        <x:f>IF(K195="缺失",1,0)</x:f>
        <x:v>0</x:v>
      </x:c>
      <x:c r="N195" s="2" t="str">
        <x:v>车辆里程查询_20260901-20260930_1024辆_仪表里程.xlsx / L388</x:v>
      </x:c>
      <x:c r="O195" s="2" t="str">
        <x:v>车辆里程查询_20260901-20260930_1024辆_GPS里程.xlsx / L390</x:v>
      </x:c>
      <x:c r="P195" s="2" t="str">
        <x:v>车辆纯氢气里程查询_20260901-20260930_1024辆.xlsx / L981</x:v>
      </x:c>
    </x:row>
    <x:row r="196" ht="22" customHeight="1">
      <x:c r="A196" s="2" t="n">
        <x:v>11</x:v>
      </x:c>
      <x:c r="B196" s="2" t="str">
        <x:v>粤A08933F</x:v>
      </x:c>
      <x:c r="C196" s="2" t="str">
        <x:v>赵伟军</x:v>
      </x:c>
      <x:c r="D196" s="8" t="d">
        <x:v>2026-09-09T00:00:00.000Z</x:v>
      </x:c>
      <x:c r="E196" s="7"/>
      <x:c r="F196" s="7" t="n">
        <x:v>0</x:v>
      </x:c>
      <x:c r="G196" s="7"/>
      <x:c r="H196" s="2" t="str">
        <x:v>否</x:v>
      </x:c>
      <x:c r="I196" s="7" t="str">
        <x:f>IF(AND(ISNUMBER(E196),ISNUMBER(F196)),E196-F196,"")</x:f>
      </x:c>
      <x:c r="J196" s="2" t="str">
        <x:f>IF(H196="否","不适用",IF(AND(ISNUMBER(E196),ISNUMBER(F196)),IF(I196&gt;'规则与名单'!$B$2,"是","否"),"未判定"))</x:f>
        <x:v>不适用</x:v>
      </x:c>
      <x:c r="K196" s="2" t="str">
        <x:f>IF(J196="是",IF(ISNUMBER(F196),"测试日GPS","缺失"),IF(ISNUMBER(G196),"非测试日纯氢",IF(AND(H196="是",J196="未判定"),IF(ISNUMBER(F196),"测试名单无纯氢GPS","缺失"),IF(ISNUMBER(E196),"非测试日仪表","缺失"))))</x:f>
        <x:v>缺失</x:v>
      </x:c>
      <x:c r="L196" s="7" t="str">
        <x:f>IF(K196="缺失","",IF(K196="非测试日纯氢",G196,IF(K196="非测试日仪表",E196,F196)))</x:f>
      </x:c>
      <x:c r="M196" s="2" t="n">
        <x:f>IF(K196="缺失",1,0)</x:f>
        <x:v>1</x:v>
      </x:c>
      <x:c r="N196" s="2" t="str">
        <x:v>车辆里程查询_20260901-20260930_1024辆_仪表里程.xlsx / M388</x:v>
      </x:c>
      <x:c r="O196" s="2" t="str">
        <x:v>车辆里程查询_20260901-20260930_1024辆_GPS里程.xlsx / M390</x:v>
      </x:c>
      <x:c r="P196" s="2" t="str">
        <x:v>车辆纯氢气里程查询_20260901-20260930_1024辆.xlsx / M981</x:v>
      </x:c>
    </x:row>
    <x:row r="197" ht="22" customHeight="1">
      <x:c r="A197" s="2" t="n">
        <x:v>11</x:v>
      </x:c>
      <x:c r="B197" s="2" t="str">
        <x:v>粤A08933F</x:v>
      </x:c>
      <x:c r="C197" s="2" t="str">
        <x:v>赵伟军</x:v>
      </x:c>
      <x:c r="D197" s="8" t="d">
        <x:v>2026-09-10T00:00:00.000Z</x:v>
      </x:c>
      <x:c r="E197" s="7" t="n">
        <x:v>0.3</x:v>
      </x:c>
      <x:c r="F197" s="7" t="n">
        <x:v>0.2</x:v>
      </x:c>
      <x:c r="G197" s="7" t="n">
        <x:v>0.2</x:v>
      </x:c>
      <x:c r="H197" s="2" t="str">
        <x:v>否</x:v>
      </x:c>
      <x:c r="I197" s="7" t="n">
        <x:f>IF(AND(ISNUMBER(E197),ISNUMBER(F197)),E197-F197,"")</x:f>
        <x:v>0.09999999999999998</x:v>
      </x:c>
      <x:c r="J197" s="2" t="str">
        <x:f>IF(H197="否","不适用",IF(AND(ISNUMBER(E197),ISNUMBER(F197)),IF(I197&gt;'规则与名单'!$B$2,"是","否"),"未判定"))</x:f>
        <x:v>不适用</x:v>
      </x:c>
      <x:c r="K197" s="2" t="str">
        <x:f>IF(J197="是",IF(ISNUMBER(F197),"测试日GPS","缺失"),IF(ISNUMBER(G197),"非测试日纯氢",IF(AND(H197="是",J197="未判定"),IF(ISNUMBER(F197),"测试名单无纯氢GPS","缺失"),IF(ISNUMBER(E197),"非测试日仪表","缺失"))))</x:f>
        <x:v>非测试日纯氢</x:v>
      </x:c>
      <x:c r="L197" s="7" t="n">
        <x:f>IF(K197="缺失","",IF(K197="非测试日纯氢",G197,IF(K197="非测试日仪表",E197,F197)))</x:f>
        <x:v>0.2</x:v>
      </x:c>
      <x:c r="M197" s="2" t="n">
        <x:f>IF(K197="缺失",1,0)</x:f>
        <x:v>0</x:v>
      </x:c>
      <x:c r="N197" s="2" t="str">
        <x:v>车辆里程查询_20260901-20260930_1024辆_仪表里程.xlsx / N388</x:v>
      </x:c>
      <x:c r="O197" s="2" t="str">
        <x:v>车辆里程查询_20260901-20260930_1024辆_GPS里程.xlsx / N390</x:v>
      </x:c>
      <x:c r="P197" s="2" t="str">
        <x:v>车辆纯氢气里程查询_20260901-20260930_1024辆.xlsx / N981</x:v>
      </x:c>
    </x:row>
    <x:row r="198" ht="22" customHeight="1">
      <x:c r="A198" s="2" t="n">
        <x:v>11</x:v>
      </x:c>
      <x:c r="B198" s="2" t="str">
        <x:v>粤A08933F</x:v>
      </x:c>
      <x:c r="C198" s="2" t="str">
        <x:v>赵伟军</x:v>
      </x:c>
      <x:c r="D198" s="8" t="d">
        <x:v>2026-09-11T00:00:00.000Z</x:v>
      </x:c>
      <x:c r="E198" s="7" t="n">
        <x:v>104.3</x:v>
      </x:c>
      <x:c r="F198" s="7" t="n">
        <x:v>105.5</x:v>
      </x:c>
      <x:c r="G198" s="7" t="n">
        <x:v>111.8</x:v>
      </x:c>
      <x:c r="H198" s="2" t="str">
        <x:v>否</x:v>
      </x:c>
      <x:c r="I198" s="7" t="n">
        <x:f>IF(AND(ISNUMBER(E198),ISNUMBER(F198)),E198-F198,"")</x:f>
        <x:v>-1.2000000000000028</x:v>
      </x:c>
      <x:c r="J198" s="2" t="str">
        <x:f>IF(H198="否","不适用",IF(AND(ISNUMBER(E198),ISNUMBER(F198)),IF(I198&gt;'规则与名单'!$B$2,"是","否"),"未判定"))</x:f>
        <x:v>不适用</x:v>
      </x:c>
      <x:c r="K198" s="2" t="str">
        <x:f>IF(J198="是",IF(ISNUMBER(F198),"测试日GPS","缺失"),IF(ISNUMBER(G198),"非测试日纯氢",IF(AND(H198="是",J198="未判定"),IF(ISNUMBER(F198),"测试名单无纯氢GPS","缺失"),IF(ISNUMBER(E198),"非测试日仪表","缺失"))))</x:f>
        <x:v>非测试日纯氢</x:v>
      </x:c>
      <x:c r="L198" s="7" t="n">
        <x:f>IF(K198="缺失","",IF(K198="非测试日纯氢",G198,IF(K198="非测试日仪表",E198,F198)))</x:f>
        <x:v>111.8</x:v>
      </x:c>
      <x:c r="M198" s="2" t="n">
        <x:f>IF(K198="缺失",1,0)</x:f>
        <x:v>0</x:v>
      </x:c>
      <x:c r="N198" s="2" t="str">
        <x:v>车辆里程查询_20260901-20260930_1024辆_仪表里程.xlsx / O388</x:v>
      </x:c>
      <x:c r="O198" s="2" t="str">
        <x:v>车辆里程查询_20260901-20260930_1024辆_GPS里程.xlsx / O390</x:v>
      </x:c>
      <x:c r="P198" s="2" t="str">
        <x:v>车辆纯氢气里程查询_20260901-20260930_1024辆.xlsx / O981</x:v>
      </x:c>
    </x:row>
    <x:row r="199" ht="22" customHeight="1">
      <x:c r="A199" s="2" t="n">
        <x:v>11</x:v>
      </x:c>
      <x:c r="B199" s="2" t="str">
        <x:v>粤A08933F</x:v>
      </x:c>
      <x:c r="C199" s="2" t="str">
        <x:v>赵伟军</x:v>
      </x:c>
      <x:c r="D199" s="8" t="d">
        <x:v>2026-09-12T00:00:00.000Z</x:v>
      </x:c>
      <x:c r="E199" s="7" t="n">
        <x:v>200</x:v>
      </x:c>
      <x:c r="F199" s="7" t="n">
        <x:v>181.5</x:v>
      </x:c>
      <x:c r="G199" s="7" t="n">
        <x:v>191.9</x:v>
      </x:c>
      <x:c r="H199" s="2" t="str">
        <x:v>否</x:v>
      </x:c>
      <x:c r="I199" s="7" t="n">
        <x:f>IF(AND(ISNUMBER(E199),ISNUMBER(F199)),E199-F199,"")</x:f>
        <x:v>18.5</x:v>
      </x:c>
      <x:c r="J199" s="2" t="str">
        <x:f>IF(H199="否","不适用",IF(AND(ISNUMBER(E199),ISNUMBER(F199)),IF(I199&gt;'规则与名单'!$B$2,"是","否"),"未判定"))</x:f>
        <x:v>不适用</x:v>
      </x:c>
      <x:c r="K199" s="2" t="str">
        <x:f>IF(J199="是",IF(ISNUMBER(F199),"测试日GPS","缺失"),IF(ISNUMBER(G199),"非测试日纯氢",IF(AND(H199="是",J199="未判定"),IF(ISNUMBER(F199),"测试名单无纯氢GPS","缺失"),IF(ISNUMBER(E199),"非测试日仪表","缺失"))))</x:f>
        <x:v>非测试日纯氢</x:v>
      </x:c>
      <x:c r="L199" s="7" t="n">
        <x:f>IF(K199="缺失","",IF(K199="非测试日纯氢",G199,IF(K199="非测试日仪表",E199,F199)))</x:f>
        <x:v>191.9</x:v>
      </x:c>
      <x:c r="M199" s="2" t="n">
        <x:f>IF(K199="缺失",1,0)</x:f>
        <x:v>0</x:v>
      </x:c>
      <x:c r="N199" s="2" t="str">
        <x:v>车辆里程查询_20260901-20260930_1024辆_仪表里程.xlsx / P388</x:v>
      </x:c>
      <x:c r="O199" s="2" t="str">
        <x:v>车辆里程查询_20260901-20260930_1024辆_GPS里程.xlsx / P390</x:v>
      </x:c>
      <x:c r="P199" s="2" t="str">
        <x:v>车辆纯氢气里程查询_20260901-20260930_1024辆.xlsx / P981</x:v>
      </x:c>
    </x:row>
    <x:row r="200" ht="22" customHeight="1">
      <x:c r="A200" s="2" t="n">
        <x:v>11</x:v>
      </x:c>
      <x:c r="B200" s="2" t="str">
        <x:v>粤A08933F</x:v>
      </x:c>
      <x:c r="C200" s="2" t="str">
        <x:v>赵伟军</x:v>
      </x:c>
      <x:c r="D200" s="8" t="d">
        <x:v>2026-09-13T00:00:00.000Z</x:v>
      </x:c>
      <x:c r="E200" s="7" t="n">
        <x:v>129.4</x:v>
      </x:c>
      <x:c r="F200" s="7" t="n">
        <x:v>122.4</x:v>
      </x:c>
      <x:c r="G200" s="7" t="n">
        <x:v>129.2</x:v>
      </x:c>
      <x:c r="H200" s="2" t="str">
        <x:v>否</x:v>
      </x:c>
      <x:c r="I200" s="7" t="n">
        <x:f>IF(AND(ISNUMBER(E200),ISNUMBER(F200)),E200-F200,"")</x:f>
        <x:v>7</x:v>
      </x:c>
      <x:c r="J200" s="2" t="str">
        <x:f>IF(H200="否","不适用",IF(AND(ISNUMBER(E200),ISNUMBER(F200)),IF(I200&gt;'规则与名单'!$B$2,"是","否"),"未判定"))</x:f>
        <x:v>不适用</x:v>
      </x:c>
      <x:c r="K200" s="2" t="str">
        <x:f>IF(J200="是",IF(ISNUMBER(F200),"测试日GPS","缺失"),IF(ISNUMBER(G200),"非测试日纯氢",IF(AND(H200="是",J200="未判定"),IF(ISNUMBER(F200),"测试名单无纯氢GPS","缺失"),IF(ISNUMBER(E200),"非测试日仪表","缺失"))))</x:f>
        <x:v>非测试日纯氢</x:v>
      </x:c>
      <x:c r="L200" s="7" t="n">
        <x:f>IF(K200="缺失","",IF(K200="非测试日纯氢",G200,IF(K200="非测试日仪表",E200,F200)))</x:f>
        <x:v>129.2</x:v>
      </x:c>
      <x:c r="M200" s="2" t="n">
        <x:f>IF(K200="缺失",1,0)</x:f>
        <x:v>0</x:v>
      </x:c>
      <x:c r="N200" s="2" t="str">
        <x:v>车辆里程查询_20260901-20260930_1024辆_仪表里程.xlsx / Q388</x:v>
      </x:c>
      <x:c r="O200" s="2" t="str">
        <x:v>车辆里程查询_20260901-20260930_1024辆_GPS里程.xlsx / Q390</x:v>
      </x:c>
      <x:c r="P200" s="2" t="str">
        <x:v>车辆纯氢气里程查询_20260901-20260930_1024辆.xlsx / Q981</x:v>
      </x:c>
    </x:row>
    <x:row r="201" ht="22" customHeight="1">
      <x:c r="A201" s="2" t="n">
        <x:v>11</x:v>
      </x:c>
      <x:c r="B201" s="2" t="str">
        <x:v>粤A08933F</x:v>
      </x:c>
      <x:c r="C201" s="2" t="str">
        <x:v>赵伟军</x:v>
      </x:c>
      <x:c r="D201" s="8" t="d">
        <x:v>2026-09-14T00:00:00.000Z</x:v>
      </x:c>
      <x:c r="E201" s="7" t="n">
        <x:v>245.7</x:v>
      </x:c>
      <x:c r="F201" s="7" t="n">
        <x:v>231.7</x:v>
      </x:c>
      <x:c r="G201" s="7" t="n">
        <x:v>245.1</x:v>
      </x:c>
      <x:c r="H201" s="2" t="str">
        <x:v>否</x:v>
      </x:c>
      <x:c r="I201" s="7" t="n">
        <x:f>IF(AND(ISNUMBER(E201),ISNUMBER(F201)),E201-F201,"")</x:f>
        <x:v>14</x:v>
      </x:c>
      <x:c r="J201" s="2" t="str">
        <x:f>IF(H201="否","不适用",IF(AND(ISNUMBER(E201),ISNUMBER(F201)),IF(I201&gt;'规则与名单'!$B$2,"是","否"),"未判定"))</x:f>
        <x:v>不适用</x:v>
      </x:c>
      <x:c r="K201" s="2" t="str">
        <x:f>IF(J201="是",IF(ISNUMBER(F201),"测试日GPS","缺失"),IF(ISNUMBER(G201),"非测试日纯氢",IF(AND(H201="是",J201="未判定"),IF(ISNUMBER(F201),"测试名单无纯氢GPS","缺失"),IF(ISNUMBER(E201),"非测试日仪表","缺失"))))</x:f>
        <x:v>非测试日纯氢</x:v>
      </x:c>
      <x:c r="L201" s="7" t="n">
        <x:f>IF(K201="缺失","",IF(K201="非测试日纯氢",G201,IF(K201="非测试日仪表",E201,F201)))</x:f>
        <x:v>245.1</x:v>
      </x:c>
      <x:c r="M201" s="2" t="n">
        <x:f>IF(K201="缺失",1,0)</x:f>
        <x:v>0</x:v>
      </x:c>
      <x:c r="N201" s="2" t="str">
        <x:v>车辆里程查询_20260901-20260930_1024辆_仪表里程.xlsx / R388</x:v>
      </x:c>
      <x:c r="O201" s="2" t="str">
        <x:v>车辆里程查询_20260901-20260930_1024辆_GPS里程.xlsx / R390</x:v>
      </x:c>
      <x:c r="P201" s="2" t="str">
        <x:v>车辆纯氢气里程查询_20260901-20260930_1024辆.xlsx / R981</x:v>
      </x:c>
    </x:row>
    <x:row r="202" ht="22" customHeight="1">
      <x:c r="A202" s="2" t="n">
        <x:v>11</x:v>
      </x:c>
      <x:c r="B202" s="2" t="str">
        <x:v>粤A08933F</x:v>
      </x:c>
      <x:c r="C202" s="2" t="str">
        <x:v>赵伟军</x:v>
      </x:c>
      <x:c r="D202" s="8" t="d">
        <x:v>2026-09-15T00:00:00.000Z</x:v>
      </x:c>
      <x:c r="E202" s="7" t="n">
        <x:v>241.6</x:v>
      </x:c>
      <x:c r="F202" s="7" t="n">
        <x:v>228.1</x:v>
      </x:c>
      <x:c r="G202" s="7" t="n">
        <x:v>240.7</x:v>
      </x:c>
      <x:c r="H202" s="2" t="str">
        <x:v>否</x:v>
      </x:c>
      <x:c r="I202" s="7" t="n">
        <x:f>IF(AND(ISNUMBER(E202),ISNUMBER(F202)),E202-F202,"")</x:f>
        <x:v>13.5</x:v>
      </x:c>
      <x:c r="J202" s="2" t="str">
        <x:f>IF(H202="否","不适用",IF(AND(ISNUMBER(E202),ISNUMBER(F202)),IF(I202&gt;'规则与名单'!$B$2,"是","否"),"未判定"))</x:f>
        <x:v>不适用</x:v>
      </x:c>
      <x:c r="K202" s="2" t="str">
        <x:f>IF(J202="是",IF(ISNUMBER(F202),"测试日GPS","缺失"),IF(ISNUMBER(G202),"非测试日纯氢",IF(AND(H202="是",J202="未判定"),IF(ISNUMBER(F202),"测试名单无纯氢GPS","缺失"),IF(ISNUMBER(E202),"非测试日仪表","缺失"))))</x:f>
        <x:v>非测试日纯氢</x:v>
      </x:c>
      <x:c r="L202" s="7" t="n">
        <x:f>IF(K202="缺失","",IF(K202="非测试日纯氢",G202,IF(K202="非测试日仪表",E202,F202)))</x:f>
        <x:v>240.7</x:v>
      </x:c>
      <x:c r="M202" s="2" t="n">
        <x:f>IF(K202="缺失",1,0)</x:f>
        <x:v>0</x:v>
      </x:c>
      <x:c r="N202" s="2" t="str">
        <x:v>车辆里程查询_20260901-20260930_1024辆_仪表里程.xlsx / S388</x:v>
      </x:c>
      <x:c r="O202" s="2" t="str">
        <x:v>车辆里程查询_20260901-20260930_1024辆_GPS里程.xlsx / S390</x:v>
      </x:c>
      <x:c r="P202" s="2" t="str">
        <x:v>车辆纯氢气里程查询_20260901-20260930_1024辆.xlsx / S981</x:v>
      </x:c>
    </x:row>
    <x:row r="203" ht="22" customHeight="1">
      <x:c r="A203" s="2" t="n">
        <x:v>11</x:v>
      </x:c>
      <x:c r="B203" s="2" t="str">
        <x:v>粤A08933F</x:v>
      </x:c>
      <x:c r="C203" s="2" t="str">
        <x:v>赵伟军</x:v>
      </x:c>
      <x:c r="D203" s="8" t="d">
        <x:v>2026-09-16T00:00:00.000Z</x:v>
      </x:c>
      <x:c r="E203" s="7" t="n">
        <x:v>260.7</x:v>
      </x:c>
      <x:c r="F203" s="7" t="n">
        <x:v>246.1</x:v>
      </x:c>
      <x:c r="G203" s="7" t="n">
        <x:v>259</x:v>
      </x:c>
      <x:c r="H203" s="2" t="str">
        <x:v>否</x:v>
      </x:c>
      <x:c r="I203" s="7" t="n">
        <x:f>IF(AND(ISNUMBER(E203),ISNUMBER(F203)),E203-F203,"")</x:f>
        <x:v>14.599999999999994</x:v>
      </x:c>
      <x:c r="J203" s="2" t="str">
        <x:f>IF(H203="否","不适用",IF(AND(ISNUMBER(E203),ISNUMBER(F203)),IF(I203&gt;'规则与名单'!$B$2,"是","否"),"未判定"))</x:f>
        <x:v>不适用</x:v>
      </x:c>
      <x:c r="K203" s="2" t="str">
        <x:f>IF(J203="是",IF(ISNUMBER(F203),"测试日GPS","缺失"),IF(ISNUMBER(G203),"非测试日纯氢",IF(AND(H203="是",J203="未判定"),IF(ISNUMBER(F203),"测试名单无纯氢GPS","缺失"),IF(ISNUMBER(E203),"非测试日仪表","缺失"))))</x:f>
        <x:v>非测试日纯氢</x:v>
      </x:c>
      <x:c r="L203" s="7" t="n">
        <x:f>IF(K203="缺失","",IF(K203="非测试日纯氢",G203,IF(K203="非测试日仪表",E203,F203)))</x:f>
        <x:v>259</x:v>
      </x:c>
      <x:c r="M203" s="2" t="n">
        <x:f>IF(K203="缺失",1,0)</x:f>
        <x:v>0</x:v>
      </x:c>
      <x:c r="N203" s="2" t="str">
        <x:v>车辆里程查询_20260901-20260930_1024辆_仪表里程.xlsx / T388</x:v>
      </x:c>
      <x:c r="O203" s="2" t="str">
        <x:v>车辆里程查询_20260901-20260930_1024辆_GPS里程.xlsx / T390</x:v>
      </x:c>
      <x:c r="P203" s="2" t="str">
        <x:v>车辆纯氢气里程查询_20260901-20260930_1024辆.xlsx / T981</x:v>
      </x:c>
    </x:row>
    <x:row r="204" ht="22" customHeight="1">
      <x:c r="A204" s="2" t="n">
        <x:v>11</x:v>
      </x:c>
      <x:c r="B204" s="2" t="str">
        <x:v>粤A08933F</x:v>
      </x:c>
      <x:c r="C204" s="2" t="str">
        <x:v>赵伟军</x:v>
      </x:c>
      <x:c r="D204" s="8" t="d">
        <x:v>2026-09-17T00:00:00.000Z</x:v>
      </x:c>
      <x:c r="E204" s="7"/>
      <x:c r="F204" s="7" t="n">
        <x:v>0</x:v>
      </x:c>
      <x:c r="G204" s="7"/>
      <x:c r="H204" s="2" t="str">
        <x:v>否</x:v>
      </x:c>
      <x:c r="I204" s="7" t="str">
        <x:f>IF(AND(ISNUMBER(E204),ISNUMBER(F204)),E204-F204,"")</x:f>
      </x:c>
      <x:c r="J204" s="2" t="str">
        <x:f>IF(H204="否","不适用",IF(AND(ISNUMBER(E204),ISNUMBER(F204)),IF(I204&gt;'规则与名单'!$B$2,"是","否"),"未判定"))</x:f>
        <x:v>不适用</x:v>
      </x:c>
      <x:c r="K204" s="2" t="str">
        <x:f>IF(J204="是",IF(ISNUMBER(F204),"测试日GPS","缺失"),IF(ISNUMBER(G204),"非测试日纯氢",IF(AND(H204="是",J204="未判定"),IF(ISNUMBER(F204),"测试名单无纯氢GPS","缺失"),IF(ISNUMBER(E204),"非测试日仪表","缺失"))))</x:f>
        <x:v>缺失</x:v>
      </x:c>
      <x:c r="L204" s="7" t="str">
        <x:f>IF(K204="缺失","",IF(K204="非测试日纯氢",G204,IF(K204="非测试日仪表",E204,F204)))</x:f>
      </x:c>
      <x:c r="M204" s="2" t="n">
        <x:f>IF(K204="缺失",1,0)</x:f>
        <x:v>1</x:v>
      </x:c>
      <x:c r="N204" s="2" t="str">
        <x:v>车辆里程查询_20260901-20260930_1024辆_仪表里程.xlsx / U388</x:v>
      </x:c>
      <x:c r="O204" s="2" t="str">
        <x:v>车辆里程查询_20260901-20260930_1024辆_GPS里程.xlsx / U390</x:v>
      </x:c>
      <x:c r="P204" s="2" t="str">
        <x:v>车辆纯氢气里程查询_20260901-20260930_1024辆.xlsx / U981</x:v>
      </x:c>
    </x:row>
    <x:row r="205" ht="22" customHeight="1">
      <x:c r="A205" s="2" t="n">
        <x:v>11</x:v>
      </x:c>
      <x:c r="B205" s="2" t="str">
        <x:v>粤A08933F</x:v>
      </x:c>
      <x:c r="C205" s="2" t="str">
        <x:v>赵伟军</x:v>
      </x:c>
      <x:c r="D205" s="8" t="d">
        <x:v>2026-09-18T00:00:00.000Z</x:v>
      </x:c>
      <x:c r="E205" s="7" t="n">
        <x:v>132.6</x:v>
      </x:c>
      <x:c r="F205" s="7" t="n">
        <x:v>139.7</x:v>
      </x:c>
      <x:c r="G205" s="7" t="n">
        <x:v>25.2</x:v>
      </x:c>
      <x:c r="H205" s="2" t="str">
        <x:v>否</x:v>
      </x:c>
      <x:c r="I205" s="7" t="n">
        <x:f>IF(AND(ISNUMBER(E205),ISNUMBER(F205)),E205-F205,"")</x:f>
        <x:v>-7.099999999999994</x:v>
      </x:c>
      <x:c r="J205" s="2" t="str">
        <x:f>IF(H205="否","不适用",IF(AND(ISNUMBER(E205),ISNUMBER(F205)),IF(I205&gt;'规则与名单'!$B$2,"是","否"),"未判定"))</x:f>
        <x:v>不适用</x:v>
      </x:c>
      <x:c r="K205" s="2" t="str">
        <x:f>IF(J205="是",IF(ISNUMBER(F205),"测试日GPS","缺失"),IF(ISNUMBER(G205),"非测试日纯氢",IF(AND(H205="是",J205="未判定"),IF(ISNUMBER(F205),"测试名单无纯氢GPS","缺失"),IF(ISNUMBER(E205),"非测试日仪表","缺失"))))</x:f>
        <x:v>非测试日纯氢</x:v>
      </x:c>
      <x:c r="L205" s="7" t="n">
        <x:f>IF(K205="缺失","",IF(K205="非测试日纯氢",G205,IF(K205="非测试日仪表",E205,F205)))</x:f>
        <x:v>25.2</x:v>
      </x:c>
      <x:c r="M205" s="2" t="n">
        <x:f>IF(K205="缺失",1,0)</x:f>
        <x:v>0</x:v>
      </x:c>
      <x:c r="N205" s="2" t="str">
        <x:v>车辆里程查询_20260901-20260930_1024辆_仪表里程.xlsx / V388</x:v>
      </x:c>
      <x:c r="O205" s="2" t="str">
        <x:v>车辆里程查询_20260901-20260930_1024辆_GPS里程.xlsx / V390</x:v>
      </x:c>
      <x:c r="P205" s="2" t="str">
        <x:v>车辆纯氢气里程查询_20260901-20260930_1024辆.xlsx / V981</x:v>
      </x:c>
    </x:row>
    <x:row r="206" ht="22" customHeight="1">
      <x:c r="A206" s="2" t="n">
        <x:v>11</x:v>
      </x:c>
      <x:c r="B206" s="2" t="str">
        <x:v>粤A08933F</x:v>
      </x:c>
      <x:c r="C206" s="2" t="str">
        <x:v>赵伟军</x:v>
      </x:c>
      <x:c r="D206" s="8" t="d">
        <x:v>2026-09-19T00:00:00.000Z</x:v>
      </x:c>
      <x:c r="E206" s="7" t="n">
        <x:v>242.5</x:v>
      </x:c>
      <x:c r="F206" s="7" t="n">
        <x:v>214.5</x:v>
      </x:c>
      <x:c r="G206" s="7" t="n">
        <x:v>225.8</x:v>
      </x:c>
      <x:c r="H206" s="2" t="str">
        <x:v>否</x:v>
      </x:c>
      <x:c r="I206" s="7" t="n">
        <x:f>IF(AND(ISNUMBER(E206),ISNUMBER(F206)),E206-F206,"")</x:f>
        <x:v>28</x:v>
      </x:c>
      <x:c r="J206" s="2" t="str">
        <x:f>IF(H206="否","不适用",IF(AND(ISNUMBER(E206),ISNUMBER(F206)),IF(I206&gt;'规则与名单'!$B$2,"是","否"),"未判定"))</x:f>
        <x:v>不适用</x:v>
      </x:c>
      <x:c r="K206" s="2" t="str">
        <x:f>IF(J206="是",IF(ISNUMBER(F206),"测试日GPS","缺失"),IF(ISNUMBER(G206),"非测试日纯氢",IF(AND(H206="是",J206="未判定"),IF(ISNUMBER(F206),"测试名单无纯氢GPS","缺失"),IF(ISNUMBER(E206),"非测试日仪表","缺失"))))</x:f>
        <x:v>非测试日纯氢</x:v>
      </x:c>
      <x:c r="L206" s="7" t="n">
        <x:f>IF(K206="缺失","",IF(K206="非测试日纯氢",G206,IF(K206="非测试日仪表",E206,F206)))</x:f>
        <x:v>225.8</x:v>
      </x:c>
      <x:c r="M206" s="2" t="n">
        <x:f>IF(K206="缺失",1,0)</x:f>
        <x:v>0</x:v>
      </x:c>
      <x:c r="N206" s="2" t="str">
        <x:v>车辆里程查询_20260901-20260930_1024辆_仪表里程.xlsx / W388</x:v>
      </x:c>
      <x:c r="O206" s="2" t="str">
        <x:v>车辆里程查询_20260901-20260930_1024辆_GPS里程.xlsx / W390</x:v>
      </x:c>
      <x:c r="P206" s="2" t="str">
        <x:v>车辆纯氢气里程查询_20260901-20260930_1024辆.xlsx / W981</x:v>
      </x:c>
    </x:row>
    <x:row r="207" ht="22" customHeight="1">
      <x:c r="A207" s="2" t="n">
        <x:v>11</x:v>
      </x:c>
      <x:c r="B207" s="2" t="str">
        <x:v>粤A08933F</x:v>
      </x:c>
      <x:c r="C207" s="2" t="str">
        <x:v>赵伟军</x:v>
      </x:c>
      <x:c r="D207" s="8" t="d">
        <x:v>2026-09-20T00:00:00.000Z</x:v>
      </x:c>
      <x:c r="E207" s="7" t="n">
        <x:v>223</x:v>
      </x:c>
      <x:c r="F207" s="7" t="n">
        <x:v>220.8</x:v>
      </x:c>
      <x:c r="G207" s="7" t="n">
        <x:v>233.8</x:v>
      </x:c>
      <x:c r="H207" s="2" t="str">
        <x:v>否</x:v>
      </x:c>
      <x:c r="I207" s="7" t="n">
        <x:f>IF(AND(ISNUMBER(E207),ISNUMBER(F207)),E207-F207,"")</x:f>
        <x:v>2.1999999999999886</x:v>
      </x:c>
      <x:c r="J207" s="2" t="str">
        <x:f>IF(H207="否","不适用",IF(AND(ISNUMBER(E207),ISNUMBER(F207)),IF(I207&gt;'规则与名单'!$B$2,"是","否"),"未判定"))</x:f>
        <x:v>不适用</x:v>
      </x:c>
      <x:c r="K207" s="2" t="str">
        <x:f>IF(J207="是",IF(ISNUMBER(F207),"测试日GPS","缺失"),IF(ISNUMBER(G207),"非测试日纯氢",IF(AND(H207="是",J207="未判定"),IF(ISNUMBER(F207),"测试名单无纯氢GPS","缺失"),IF(ISNUMBER(E207),"非测试日仪表","缺失"))))</x:f>
        <x:v>非测试日纯氢</x:v>
      </x:c>
      <x:c r="L207" s="7" t="n">
        <x:f>IF(K207="缺失","",IF(K207="非测试日纯氢",G207,IF(K207="非测试日仪表",E207,F207)))</x:f>
        <x:v>233.8</x:v>
      </x:c>
      <x:c r="M207" s="2" t="n">
        <x:f>IF(K207="缺失",1,0)</x:f>
        <x:v>0</x:v>
      </x:c>
      <x:c r="N207" s="2" t="str">
        <x:v>车辆里程查询_20260901-20260930_1024辆_仪表里程.xlsx / X388</x:v>
      </x:c>
      <x:c r="O207" s="2" t="str">
        <x:v>车辆里程查询_20260901-20260930_1024辆_GPS里程.xlsx / X390</x:v>
      </x:c>
      <x:c r="P207" s="2" t="str">
        <x:v>车辆纯氢气里程查询_20260901-20260930_1024辆.xlsx / X981</x:v>
      </x:c>
    </x:row>
    <x:row r="208" ht="22" customHeight="1">
      <x:c r="A208" s="2" t="n">
        <x:v>11</x:v>
      </x:c>
      <x:c r="B208" s="2" t="str">
        <x:v>粤A08933F</x:v>
      </x:c>
      <x:c r="C208" s="2" t="str">
        <x:v>赵伟军</x:v>
      </x:c>
      <x:c r="D208" s="8" t="d">
        <x:v>2026-09-21T00:00:00.000Z</x:v>
      </x:c>
      <x:c r="E208" s="7" t="n">
        <x:v>287.8</x:v>
      </x:c>
      <x:c r="F208" s="7" t="n">
        <x:v>262</x:v>
      </x:c>
      <x:c r="G208" s="7" t="n">
        <x:v>275.9</x:v>
      </x:c>
      <x:c r="H208" s="2" t="str">
        <x:v>否</x:v>
      </x:c>
      <x:c r="I208" s="7" t="n">
        <x:f>IF(AND(ISNUMBER(E208),ISNUMBER(F208)),E208-F208,"")</x:f>
        <x:v>25.80000000000001</x:v>
      </x:c>
      <x:c r="J208" s="2" t="str">
        <x:f>IF(H208="否","不适用",IF(AND(ISNUMBER(E208),ISNUMBER(F208)),IF(I208&gt;'规则与名单'!$B$2,"是","否"),"未判定"))</x:f>
        <x:v>不适用</x:v>
      </x:c>
      <x:c r="K208" s="2" t="str">
        <x:f>IF(J208="是",IF(ISNUMBER(F208),"测试日GPS","缺失"),IF(ISNUMBER(G208),"非测试日纯氢",IF(AND(H208="是",J208="未判定"),IF(ISNUMBER(F208),"测试名单无纯氢GPS","缺失"),IF(ISNUMBER(E208),"非测试日仪表","缺失"))))</x:f>
        <x:v>非测试日纯氢</x:v>
      </x:c>
      <x:c r="L208" s="7" t="n">
        <x:f>IF(K208="缺失","",IF(K208="非测试日纯氢",G208,IF(K208="非测试日仪表",E208,F208)))</x:f>
        <x:v>275.9</x:v>
      </x:c>
      <x:c r="M208" s="2" t="n">
        <x:f>IF(K208="缺失",1,0)</x:f>
        <x:v>0</x:v>
      </x:c>
      <x:c r="N208" s="2" t="str">
        <x:v>车辆里程查询_20260901-20260930_1024辆_仪表里程.xlsx / Y388</x:v>
      </x:c>
      <x:c r="O208" s="2" t="str">
        <x:v>车辆里程查询_20260901-20260930_1024辆_GPS里程.xlsx / Y390</x:v>
      </x:c>
      <x:c r="P208" s="2" t="str">
        <x:v>车辆纯氢气里程查询_20260901-20260930_1024辆.xlsx / Y981</x:v>
      </x:c>
    </x:row>
    <x:row r="209" ht="22" customHeight="1">
      <x:c r="A209" s="2" t="n">
        <x:v>11</x:v>
      </x:c>
      <x:c r="B209" s="2" t="str">
        <x:v>粤A08933F</x:v>
      </x:c>
      <x:c r="C209" s="2" t="str">
        <x:v>赵伟军</x:v>
      </x:c>
      <x:c r="D209" s="8" t="d">
        <x:v>2026-09-22T00:00:00.000Z</x:v>
      </x:c>
      <x:c r="E209" s="7" t="n">
        <x:v>119</x:v>
      </x:c>
      <x:c r="F209" s="7" t="n">
        <x:v>112.5</x:v>
      </x:c>
      <x:c r="G209" s="7" t="n">
        <x:v>119.1</x:v>
      </x:c>
      <x:c r="H209" s="2" t="str">
        <x:v>否</x:v>
      </x:c>
      <x:c r="I209" s="7" t="n">
        <x:f>IF(AND(ISNUMBER(E209),ISNUMBER(F209)),E209-F209,"")</x:f>
        <x:v>6.5</x:v>
      </x:c>
      <x:c r="J209" s="2" t="str">
        <x:f>IF(H209="否","不适用",IF(AND(ISNUMBER(E209),ISNUMBER(F209)),IF(I209&gt;'规则与名单'!$B$2,"是","否"),"未判定"))</x:f>
        <x:v>不适用</x:v>
      </x:c>
      <x:c r="K209" s="2" t="str">
        <x:f>IF(J209="是",IF(ISNUMBER(F209),"测试日GPS","缺失"),IF(ISNUMBER(G209),"非测试日纯氢",IF(AND(H209="是",J209="未判定"),IF(ISNUMBER(F209),"测试名单无纯氢GPS","缺失"),IF(ISNUMBER(E209),"非测试日仪表","缺失"))))</x:f>
        <x:v>非测试日纯氢</x:v>
      </x:c>
      <x:c r="L209" s="7" t="n">
        <x:f>IF(K209="缺失","",IF(K209="非测试日纯氢",G209,IF(K209="非测试日仪表",E209,F209)))</x:f>
        <x:v>119.1</x:v>
      </x:c>
      <x:c r="M209" s="2" t="n">
        <x:f>IF(K209="缺失",1,0)</x:f>
        <x:v>0</x:v>
      </x:c>
      <x:c r="N209" s="2" t="str">
        <x:v>车辆里程查询_20260901-20260930_1024辆_仪表里程.xlsx / Z388</x:v>
      </x:c>
      <x:c r="O209" s="2" t="str">
        <x:v>车辆里程查询_20260901-20260930_1024辆_GPS里程.xlsx / Z390</x:v>
      </x:c>
      <x:c r="P209" s="2" t="str">
        <x:v>车辆纯氢气里程查询_20260901-20260930_1024辆.xlsx / Z981</x:v>
      </x:c>
    </x:row>
    <x:row r="210" ht="22" customHeight="1">
      <x:c r="A210" s="2" t="n">
        <x:v>11</x:v>
      </x:c>
      <x:c r="B210" s="2" t="str">
        <x:v>粤A08933F</x:v>
      </x:c>
      <x:c r="C210" s="2" t="str">
        <x:v>赵伟军</x:v>
      </x:c>
      <x:c r="D210" s="8" t="d">
        <x:v>2026-09-23T00:00:00.000Z</x:v>
      </x:c>
      <x:c r="E210" s="7" t="n">
        <x:v>352.5</x:v>
      </x:c>
      <x:c r="F210" s="7" t="n">
        <x:v>332.6</x:v>
      </x:c>
      <x:c r="G210" s="7" t="n">
        <x:v>352</x:v>
      </x:c>
      <x:c r="H210" s="2" t="str">
        <x:v>否</x:v>
      </x:c>
      <x:c r="I210" s="7" t="n">
        <x:f>IF(AND(ISNUMBER(E210),ISNUMBER(F210)),E210-F210,"")</x:f>
        <x:v>19.899999999999977</x:v>
      </x:c>
      <x:c r="J210" s="2" t="str">
        <x:f>IF(H210="否","不适用",IF(AND(ISNUMBER(E210),ISNUMBER(F210)),IF(I210&gt;'规则与名单'!$B$2,"是","否"),"未判定"))</x:f>
        <x:v>不适用</x:v>
      </x:c>
      <x:c r="K210" s="2" t="str">
        <x:f>IF(J210="是",IF(ISNUMBER(F210),"测试日GPS","缺失"),IF(ISNUMBER(G210),"非测试日纯氢",IF(AND(H210="是",J210="未判定"),IF(ISNUMBER(F210),"测试名单无纯氢GPS","缺失"),IF(ISNUMBER(E210),"非测试日仪表","缺失"))))</x:f>
        <x:v>非测试日纯氢</x:v>
      </x:c>
      <x:c r="L210" s="7" t="n">
        <x:f>IF(K210="缺失","",IF(K210="非测试日纯氢",G210,IF(K210="非测试日仪表",E210,F210)))</x:f>
        <x:v>352</x:v>
      </x:c>
      <x:c r="M210" s="2" t="n">
        <x:f>IF(K210="缺失",1,0)</x:f>
        <x:v>0</x:v>
      </x:c>
      <x:c r="N210" s="2" t="str">
        <x:v>车辆里程查询_20260901-20260930_1024辆_仪表里程.xlsx / AA388</x:v>
      </x:c>
      <x:c r="O210" s="2" t="str">
        <x:v>车辆里程查询_20260901-20260930_1024辆_GPS里程.xlsx / AA390</x:v>
      </x:c>
      <x:c r="P210" s="2" t="str">
        <x:v>车辆纯氢气里程查询_20260901-20260930_1024辆.xlsx / AA981</x:v>
      </x:c>
    </x:row>
    <x:row r="211" ht="22" customHeight="1">
      <x:c r="A211" s="2" t="n">
        <x:v>11</x:v>
      </x:c>
      <x:c r="B211" s="2" t="str">
        <x:v>粤A08933F</x:v>
      </x:c>
      <x:c r="C211" s="2" t="str">
        <x:v>赵伟军</x:v>
      </x:c>
      <x:c r="D211" s="8" t="d">
        <x:v>2026-09-24T00:00:00.000Z</x:v>
      </x:c>
      <x:c r="E211" s="7" t="n">
        <x:v>318.7</x:v>
      </x:c>
      <x:c r="F211" s="7" t="n">
        <x:v>301.1</x:v>
      </x:c>
      <x:c r="G211" s="7" t="n">
        <x:v>167.7</x:v>
      </x:c>
      <x:c r="H211" s="2" t="str">
        <x:v>否</x:v>
      </x:c>
      <x:c r="I211" s="7" t="n">
        <x:f>IF(AND(ISNUMBER(E211),ISNUMBER(F211)),E211-F211,"")</x:f>
        <x:v>17.599999999999966</x:v>
      </x:c>
      <x:c r="J211" s="2" t="str">
        <x:f>IF(H211="否","不适用",IF(AND(ISNUMBER(E211),ISNUMBER(F211)),IF(I211&gt;'规则与名单'!$B$2,"是","否"),"未判定"))</x:f>
        <x:v>不适用</x:v>
      </x:c>
      <x:c r="K211" s="2" t="str">
        <x:f>IF(J211="是",IF(ISNUMBER(F211),"测试日GPS","缺失"),IF(ISNUMBER(G211),"非测试日纯氢",IF(AND(H211="是",J211="未判定"),IF(ISNUMBER(F211),"测试名单无纯氢GPS","缺失"),IF(ISNUMBER(E211),"非测试日仪表","缺失"))))</x:f>
        <x:v>非测试日纯氢</x:v>
      </x:c>
      <x:c r="L211" s="7" t="n">
        <x:f>IF(K211="缺失","",IF(K211="非测试日纯氢",G211,IF(K211="非测试日仪表",E211,F211)))</x:f>
        <x:v>167.7</x:v>
      </x:c>
      <x:c r="M211" s="2" t="n">
        <x:f>IF(K211="缺失",1,0)</x:f>
        <x:v>0</x:v>
      </x:c>
      <x:c r="N211" s="2" t="str">
        <x:v>车辆里程查询_20260901-20260930_1024辆_仪表里程.xlsx / AB388</x:v>
      </x:c>
      <x:c r="O211" s="2" t="str">
        <x:v>车辆里程查询_20260901-20260930_1024辆_GPS里程.xlsx / AB390</x:v>
      </x:c>
      <x:c r="P211" s="2" t="str">
        <x:v>车辆纯氢气里程查询_20260901-20260930_1024辆.xlsx / AB981</x:v>
      </x:c>
    </x:row>
    <x:row r="212" ht="22" customHeight="1">
      <x:c r="A212" s="2" t="n">
        <x:v>11</x:v>
      </x:c>
      <x:c r="B212" s="2" t="str">
        <x:v>粤A08933F</x:v>
      </x:c>
      <x:c r="C212" s="2" t="str">
        <x:v>赵伟军</x:v>
      </x:c>
      <x:c r="D212" s="8" t="d">
        <x:v>2026-09-25T00:00:00.000Z</x:v>
      </x:c>
      <x:c r="E212" s="7" t="n">
        <x:v>7.6</x:v>
      </x:c>
      <x:c r="F212" s="7" t="n">
        <x:v>7.4</x:v>
      </x:c>
      <x:c r="G212" s="7" t="n">
        <x:v>7.6</x:v>
      </x:c>
      <x:c r="H212" s="2" t="str">
        <x:v>否</x:v>
      </x:c>
      <x:c r="I212" s="7" t="n">
        <x:f>IF(AND(ISNUMBER(E212),ISNUMBER(F212)),E212-F212,"")</x:f>
        <x:v>0.1999999999999993</x:v>
      </x:c>
      <x:c r="J212" s="2" t="str">
        <x:f>IF(H212="否","不适用",IF(AND(ISNUMBER(E212),ISNUMBER(F212)),IF(I212&gt;'规则与名单'!$B$2,"是","否"),"未判定"))</x:f>
        <x:v>不适用</x:v>
      </x:c>
      <x:c r="K212" s="2" t="str">
        <x:f>IF(J212="是",IF(ISNUMBER(F212),"测试日GPS","缺失"),IF(ISNUMBER(G212),"非测试日纯氢",IF(AND(H212="是",J212="未判定"),IF(ISNUMBER(F212),"测试名单无纯氢GPS","缺失"),IF(ISNUMBER(E212),"非测试日仪表","缺失"))))</x:f>
        <x:v>非测试日纯氢</x:v>
      </x:c>
      <x:c r="L212" s="7" t="n">
        <x:f>IF(K212="缺失","",IF(K212="非测试日纯氢",G212,IF(K212="非测试日仪表",E212,F212)))</x:f>
        <x:v>7.6</x:v>
      </x:c>
      <x:c r="M212" s="2" t="n">
        <x:f>IF(K212="缺失",1,0)</x:f>
        <x:v>0</x:v>
      </x:c>
      <x:c r="N212" s="2" t="str">
        <x:v>车辆里程查询_20260901-20260930_1024辆_仪表里程.xlsx / AC388</x:v>
      </x:c>
      <x:c r="O212" s="2" t="str">
        <x:v>车辆里程查询_20260901-20260930_1024辆_GPS里程.xlsx / AC390</x:v>
      </x:c>
      <x:c r="P212" s="2" t="str">
        <x:v>车辆纯氢气里程查询_20260901-20260930_1024辆.xlsx / AC981</x:v>
      </x:c>
    </x:row>
    <x:row r="213" ht="22" customHeight="1">
      <x:c r="A213" s="2" t="n">
        <x:v>11</x:v>
      </x:c>
      <x:c r="B213" s="2" t="str">
        <x:v>粤A08933F</x:v>
      </x:c>
      <x:c r="C213" s="2" t="str">
        <x:v>赵伟军</x:v>
      </x:c>
      <x:c r="D213" s="8" t="d">
        <x:v>2026-09-26T00:00:00.000Z</x:v>
      </x:c>
      <x:c r="E213" s="7" t="n">
        <x:v>108.7</x:v>
      </x:c>
      <x:c r="F213" s="7" t="n">
        <x:v>102.5</x:v>
      </x:c>
      <x:c r="G213" s="7" t="n">
        <x:v>108.6</x:v>
      </x:c>
      <x:c r="H213" s="2" t="str">
        <x:v>否</x:v>
      </x:c>
      <x:c r="I213" s="7" t="n">
        <x:f>IF(AND(ISNUMBER(E213),ISNUMBER(F213)),E213-F213,"")</x:f>
        <x:v>6.200000000000003</x:v>
      </x:c>
      <x:c r="J213" s="2" t="str">
        <x:f>IF(H213="否","不适用",IF(AND(ISNUMBER(E213),ISNUMBER(F213)),IF(I213&gt;'规则与名单'!$B$2,"是","否"),"未判定"))</x:f>
        <x:v>不适用</x:v>
      </x:c>
      <x:c r="K213" s="2" t="str">
        <x:f>IF(J213="是",IF(ISNUMBER(F213),"测试日GPS","缺失"),IF(ISNUMBER(G213),"非测试日纯氢",IF(AND(H213="是",J213="未判定"),IF(ISNUMBER(F213),"测试名单无纯氢GPS","缺失"),IF(ISNUMBER(E213),"非测试日仪表","缺失"))))</x:f>
        <x:v>非测试日纯氢</x:v>
      </x:c>
      <x:c r="L213" s="7" t="n">
        <x:f>IF(K213="缺失","",IF(K213="非测试日纯氢",G213,IF(K213="非测试日仪表",E213,F213)))</x:f>
        <x:v>108.6</x:v>
      </x:c>
      <x:c r="M213" s="2" t="n">
        <x:f>IF(K213="缺失",1,0)</x:f>
        <x:v>0</x:v>
      </x:c>
      <x:c r="N213" s="2" t="str">
        <x:v>车辆里程查询_20260901-20260930_1024辆_仪表里程.xlsx / AD388</x:v>
      </x:c>
      <x:c r="O213" s="2" t="str">
        <x:v>车辆里程查询_20260901-20260930_1024辆_GPS里程.xlsx / AD390</x:v>
      </x:c>
      <x:c r="P213" s="2" t="str">
        <x:v>车辆纯氢气里程查询_20260901-20260930_1024辆.xlsx / AD981</x:v>
      </x:c>
    </x:row>
    <x:row r="214" ht="22" customHeight="1">
      <x:c r="A214" s="2" t="n">
        <x:v>11</x:v>
      </x:c>
      <x:c r="B214" s="2" t="str">
        <x:v>粤A08933F</x:v>
      </x:c>
      <x:c r="C214" s="2" t="str">
        <x:v>赵伟军</x:v>
      </x:c>
      <x:c r="D214" s="8" t="d">
        <x:v>2026-09-27T00:00:00.000Z</x:v>
      </x:c>
      <x:c r="E214" s="7" t="n">
        <x:v>153.5</x:v>
      </x:c>
      <x:c r="F214" s="7" t="n">
        <x:v>144.8</x:v>
      </x:c>
      <x:c r="G214" s="7" t="n">
        <x:v>153.5</x:v>
      </x:c>
      <x:c r="H214" s="2" t="str">
        <x:v>否</x:v>
      </x:c>
      <x:c r="I214" s="7" t="n">
        <x:f>IF(AND(ISNUMBER(E214),ISNUMBER(F214)),E214-F214,"")</x:f>
        <x:v>8.699999999999989</x:v>
      </x:c>
      <x:c r="J214" s="2" t="str">
        <x:f>IF(H214="否","不适用",IF(AND(ISNUMBER(E214),ISNUMBER(F214)),IF(I214&gt;'规则与名单'!$B$2,"是","否"),"未判定"))</x:f>
        <x:v>不适用</x:v>
      </x:c>
      <x:c r="K214" s="2" t="str">
        <x:f>IF(J214="是",IF(ISNUMBER(F214),"测试日GPS","缺失"),IF(ISNUMBER(G214),"非测试日纯氢",IF(AND(H214="是",J214="未判定"),IF(ISNUMBER(F214),"测试名单无纯氢GPS","缺失"),IF(ISNUMBER(E214),"非测试日仪表","缺失"))))</x:f>
        <x:v>非测试日纯氢</x:v>
      </x:c>
      <x:c r="L214" s="7" t="n">
        <x:f>IF(K214="缺失","",IF(K214="非测试日纯氢",G214,IF(K214="非测试日仪表",E214,F214)))</x:f>
        <x:v>153.5</x:v>
      </x:c>
      <x:c r="M214" s="2" t="n">
        <x:f>IF(K214="缺失",1,0)</x:f>
        <x:v>0</x:v>
      </x:c>
      <x:c r="N214" s="2" t="str">
        <x:v>车辆里程查询_20260901-20260930_1024辆_仪表里程.xlsx / AE388</x:v>
      </x:c>
      <x:c r="O214" s="2" t="str">
        <x:v>车辆里程查询_20260901-20260930_1024辆_GPS里程.xlsx / AE390</x:v>
      </x:c>
      <x:c r="P214" s="2" t="str">
        <x:v>车辆纯氢气里程查询_20260901-20260930_1024辆.xlsx / AE981</x:v>
      </x:c>
    </x:row>
    <x:row r="215" ht="22" customHeight="1">
      <x:c r="A215" s="2" t="n">
        <x:v>11</x:v>
      </x:c>
      <x:c r="B215" s="2" t="str">
        <x:v>粤A08933F</x:v>
      </x:c>
      <x:c r="C215" s="2" t="str">
        <x:v>赵伟军</x:v>
      </x:c>
      <x:c r="D215" s="8" t="d">
        <x:v>2026-09-28T00:00:00.000Z</x:v>
      </x:c>
      <x:c r="E215" s="7" t="n">
        <x:v>206.4</x:v>
      </x:c>
      <x:c r="F215" s="7" t="n">
        <x:v>194.7</x:v>
      </x:c>
      <x:c r="G215" s="7" t="n">
        <x:v>206.2</x:v>
      </x:c>
      <x:c r="H215" s="2" t="str">
        <x:v>否</x:v>
      </x:c>
      <x:c r="I215" s="7" t="n">
        <x:f>IF(AND(ISNUMBER(E215),ISNUMBER(F215)),E215-F215,"")</x:f>
        <x:v>11.700000000000017</x:v>
      </x:c>
      <x:c r="J215" s="2" t="str">
        <x:f>IF(H215="否","不适用",IF(AND(ISNUMBER(E215),ISNUMBER(F215)),IF(I215&gt;'规则与名单'!$B$2,"是","否"),"未判定"))</x:f>
        <x:v>不适用</x:v>
      </x:c>
      <x:c r="K215" s="2" t="str">
        <x:f>IF(J215="是",IF(ISNUMBER(F215),"测试日GPS","缺失"),IF(ISNUMBER(G215),"非测试日纯氢",IF(AND(H215="是",J215="未判定"),IF(ISNUMBER(F215),"测试名单无纯氢GPS","缺失"),IF(ISNUMBER(E215),"非测试日仪表","缺失"))))</x:f>
        <x:v>非测试日纯氢</x:v>
      </x:c>
      <x:c r="L215" s="7" t="n">
        <x:f>IF(K215="缺失","",IF(K215="非测试日纯氢",G215,IF(K215="非测试日仪表",E215,F215)))</x:f>
        <x:v>206.2</x:v>
      </x:c>
      <x:c r="M215" s="2" t="n">
        <x:f>IF(K215="缺失",1,0)</x:f>
        <x:v>0</x:v>
      </x:c>
      <x:c r="N215" s="2" t="str">
        <x:v>车辆里程查询_20260901-20260930_1024辆_仪表里程.xlsx / AF388</x:v>
      </x:c>
      <x:c r="O215" s="2" t="str">
        <x:v>车辆里程查询_20260901-20260930_1024辆_GPS里程.xlsx / AF390</x:v>
      </x:c>
      <x:c r="P215" s="2" t="str">
        <x:v>车辆纯氢气里程查询_20260901-20260930_1024辆.xlsx / AF981</x:v>
      </x:c>
    </x:row>
    <x:row r="216" ht="22" customHeight="1">
      <x:c r="A216" s="2" t="n">
        <x:v>11</x:v>
      </x:c>
      <x:c r="B216" s="2" t="str">
        <x:v>粤A08933F</x:v>
      </x:c>
      <x:c r="C216" s="2" t="str">
        <x:v>赵伟军</x:v>
      </x:c>
      <x:c r="D216" s="8" t="d">
        <x:v>2026-09-29T00:00:00.000Z</x:v>
      </x:c>
      <x:c r="E216" s="7" t="n">
        <x:v>292</x:v>
      </x:c>
      <x:c r="F216" s="7" t="n">
        <x:v>275.9</x:v>
      </x:c>
      <x:c r="G216" s="7" t="n">
        <x:v>291.9</x:v>
      </x:c>
      <x:c r="H216" s="2" t="str">
        <x:v>否</x:v>
      </x:c>
      <x:c r="I216" s="7" t="n">
        <x:f>IF(AND(ISNUMBER(E216),ISNUMBER(F216)),E216-F216,"")</x:f>
        <x:v>16.100000000000023</x:v>
      </x:c>
      <x:c r="J216" s="2" t="str">
        <x:f>IF(H216="否","不适用",IF(AND(ISNUMBER(E216),ISNUMBER(F216)),IF(I216&gt;'规则与名单'!$B$2,"是","否"),"未判定"))</x:f>
        <x:v>不适用</x:v>
      </x:c>
      <x:c r="K216" s="2" t="str">
        <x:f>IF(J216="是",IF(ISNUMBER(F216),"测试日GPS","缺失"),IF(ISNUMBER(G216),"非测试日纯氢",IF(AND(H216="是",J216="未判定"),IF(ISNUMBER(F216),"测试名单无纯氢GPS","缺失"),IF(ISNUMBER(E216),"非测试日仪表","缺失"))))</x:f>
        <x:v>非测试日纯氢</x:v>
      </x:c>
      <x:c r="L216" s="7" t="n">
        <x:f>IF(K216="缺失","",IF(K216="非测试日纯氢",G216,IF(K216="非测试日仪表",E216,F216)))</x:f>
        <x:v>291.9</x:v>
      </x:c>
      <x:c r="M216" s="2" t="n">
        <x:f>IF(K216="缺失",1,0)</x:f>
        <x:v>0</x:v>
      </x:c>
      <x:c r="N216" s="2" t="str">
        <x:v>车辆里程查询_20260901-20260930_1024辆_仪表里程.xlsx / AG388</x:v>
      </x:c>
      <x:c r="O216" s="2" t="str">
        <x:v>车辆里程查询_20260901-20260930_1024辆_GPS里程.xlsx / AG390</x:v>
      </x:c>
      <x:c r="P216" s="2" t="str">
        <x:v>车辆纯氢气里程查询_20260901-20260930_1024辆.xlsx / AG981</x:v>
      </x:c>
    </x:row>
    <x:row r="217" ht="22" customHeight="1">
      <x:c r="A217" s="2" t="n">
        <x:v>11</x:v>
      </x:c>
      <x:c r="B217" s="2" t="str">
        <x:v>粤A08933F</x:v>
      </x:c>
      <x:c r="C217" s="2" t="str">
        <x:v>赵伟军</x:v>
      </x:c>
      <x:c r="D217" s="8" t="d">
        <x:v>2026-09-30T00:00:00.000Z</x:v>
      </x:c>
      <x:c r="E217" s="7" t="n">
        <x:v>161.3</x:v>
      </x:c>
      <x:c r="F217" s="7" t="n">
        <x:v>152.2</x:v>
      </x:c>
      <x:c r="G217" s="7" t="n">
        <x:v>161.3</x:v>
      </x:c>
      <x:c r="H217" s="2" t="str">
        <x:v>否</x:v>
      </x:c>
      <x:c r="I217" s="7" t="n">
        <x:f>IF(AND(ISNUMBER(E217),ISNUMBER(F217)),E217-F217,"")</x:f>
        <x:v>9.100000000000023</x:v>
      </x:c>
      <x:c r="J217" s="2" t="str">
        <x:f>IF(H217="否","不适用",IF(AND(ISNUMBER(E217),ISNUMBER(F217)),IF(I217&gt;'规则与名单'!$B$2,"是","否"),"未判定"))</x:f>
        <x:v>不适用</x:v>
      </x:c>
      <x:c r="K217" s="2" t="str">
        <x:f>IF(J217="是",IF(ISNUMBER(F217),"测试日GPS","缺失"),IF(ISNUMBER(G217),"非测试日纯氢",IF(AND(H217="是",J217="未判定"),IF(ISNUMBER(F217),"测试名单无纯氢GPS","缺失"),IF(ISNUMBER(E217),"非测试日仪表","缺失"))))</x:f>
        <x:v>非测试日纯氢</x:v>
      </x:c>
      <x:c r="L217" s="7" t="n">
        <x:f>IF(K217="缺失","",IF(K217="非测试日纯氢",G217,IF(K217="非测试日仪表",E217,F217)))</x:f>
        <x:v>161.3</x:v>
      </x:c>
      <x:c r="M217" s="2" t="n">
        <x:f>IF(K217="缺失",1,0)</x:f>
        <x:v>0</x:v>
      </x:c>
      <x:c r="N217" s="2" t="str">
        <x:v>车辆里程查询_20260901-20260930_1024辆_仪表里程.xlsx / AH388</x:v>
      </x:c>
      <x:c r="O217" s="2" t="str">
        <x:v>车辆里程查询_20260901-20260930_1024辆_GPS里程.xlsx / AH390</x:v>
      </x:c>
      <x:c r="P217" s="2" t="str">
        <x:v>车辆纯氢气里程查询_20260901-20260930_1024辆.xlsx / AH981</x:v>
      </x:c>
    </x:row>
    <x:row r="218" ht="22" customHeight="1">
      <x:c r="A218" s="2" t="n">
        <x:v>12</x:v>
      </x:c>
      <x:c r="B218" s="2" t="str">
        <x:v>粤A09578F</x:v>
      </x:c>
      <x:c r="C218" s="2" t="str">
        <x:v>赵伟军</x:v>
      </x:c>
      <x:c r="D218" s="8" t="d">
        <x:v>2026-09-01T00:00:00.000Z</x:v>
      </x:c>
      <x:c r="E218" s="7" t="n">
        <x:v>9.5</x:v>
      </x:c>
      <x:c r="F218" s="7" t="n">
        <x:v>9.1</x:v>
      </x:c>
      <x:c r="G218" s="7" t="n">
        <x:v>9.5</x:v>
      </x:c>
      <x:c r="H218" s="2" t="str">
        <x:v>否</x:v>
      </x:c>
      <x:c r="I218" s="7" t="n">
        <x:f>IF(AND(ISNUMBER(E218),ISNUMBER(F218)),E218-F218,"")</x:f>
        <x:v>0.40000000000000036</x:v>
      </x:c>
      <x:c r="J218" s="2" t="str">
        <x:f>IF(H218="否","不适用",IF(AND(ISNUMBER(E218),ISNUMBER(F218)),IF(I218&gt;'规则与名单'!$B$2,"是","否"),"未判定"))</x:f>
        <x:v>不适用</x:v>
      </x:c>
      <x:c r="K218" s="2" t="str">
        <x:f>IF(J218="是",IF(ISNUMBER(F218),"测试日GPS","缺失"),IF(ISNUMBER(G218),"非测试日纯氢",IF(AND(H218="是",J218="未判定"),IF(ISNUMBER(F218),"测试名单无纯氢GPS","缺失"),IF(ISNUMBER(E218),"非测试日仪表","缺失"))))</x:f>
        <x:v>非测试日纯氢</x:v>
      </x:c>
      <x:c r="L218" s="7" t="n">
        <x:f>IF(K218="缺失","",IF(K218="非测试日纯氢",G218,IF(K218="非测试日仪表",E218,F218)))</x:f>
        <x:v>9.5</x:v>
      </x:c>
      <x:c r="M218" s="2" t="n">
        <x:f>IF(K218="缺失",1,0)</x:f>
        <x:v>0</x:v>
      </x:c>
      <x:c r="N218" s="2" t="str">
        <x:v>车辆里程查询_20260901-20260930_1024辆_仪表里程.xlsx / E313</x:v>
      </x:c>
      <x:c r="O218" s="2" t="str">
        <x:v>车辆里程查询_20260901-20260930_1024辆_GPS里程.xlsx / E318</x:v>
      </x:c>
      <x:c r="P218" s="2" t="str">
        <x:v>车辆纯氢气里程查询_20260901-20260930_1024辆.xlsx / E973</x:v>
      </x:c>
    </x:row>
    <x:row r="219" ht="22" customHeight="1">
      <x:c r="A219" s="2" t="n">
        <x:v>12</x:v>
      </x:c>
      <x:c r="B219" s="2" t="str">
        <x:v>粤A09578F</x:v>
      </x:c>
      <x:c r="C219" s="2" t="str">
        <x:v>赵伟军</x:v>
      </x:c>
      <x:c r="D219" s="8" t="d">
        <x:v>2026-09-02T00:00:00.000Z</x:v>
      </x:c>
      <x:c r="E219" s="7" t="n">
        <x:v>283.2</x:v>
      </x:c>
      <x:c r="F219" s="7" t="n">
        <x:v>267.7</x:v>
      </x:c>
      <x:c r="G219" s="7" t="n">
        <x:v>283.1</x:v>
      </x:c>
      <x:c r="H219" s="2" t="str">
        <x:v>否</x:v>
      </x:c>
      <x:c r="I219" s="7" t="n">
        <x:f>IF(AND(ISNUMBER(E219),ISNUMBER(F219)),E219-F219,"")</x:f>
        <x:v>15.5</x:v>
      </x:c>
      <x:c r="J219" s="2" t="str">
        <x:f>IF(H219="否","不适用",IF(AND(ISNUMBER(E219),ISNUMBER(F219)),IF(I219&gt;'规则与名单'!$B$2,"是","否"),"未判定"))</x:f>
        <x:v>不适用</x:v>
      </x:c>
      <x:c r="K219" s="2" t="str">
        <x:f>IF(J219="是",IF(ISNUMBER(F219),"测试日GPS","缺失"),IF(ISNUMBER(G219),"非测试日纯氢",IF(AND(H219="是",J219="未判定"),IF(ISNUMBER(F219),"测试名单无纯氢GPS","缺失"),IF(ISNUMBER(E219),"非测试日仪表","缺失"))))</x:f>
        <x:v>非测试日纯氢</x:v>
      </x:c>
      <x:c r="L219" s="7" t="n">
        <x:f>IF(K219="缺失","",IF(K219="非测试日纯氢",G219,IF(K219="非测试日仪表",E219,F219)))</x:f>
        <x:v>283.1</x:v>
      </x:c>
      <x:c r="M219" s="2" t="n">
        <x:f>IF(K219="缺失",1,0)</x:f>
        <x:v>0</x:v>
      </x:c>
      <x:c r="N219" s="2" t="str">
        <x:v>车辆里程查询_20260901-20260930_1024辆_仪表里程.xlsx / F313</x:v>
      </x:c>
      <x:c r="O219" s="2" t="str">
        <x:v>车辆里程查询_20260901-20260930_1024辆_GPS里程.xlsx / F318</x:v>
      </x:c>
      <x:c r="P219" s="2" t="str">
        <x:v>车辆纯氢气里程查询_20260901-20260930_1024辆.xlsx / F973</x:v>
      </x:c>
    </x:row>
    <x:row r="220" ht="22" customHeight="1">
      <x:c r="A220" s="2" t="n">
        <x:v>12</x:v>
      </x:c>
      <x:c r="B220" s="2" t="str">
        <x:v>粤A09578F</x:v>
      </x:c>
      <x:c r="C220" s="2" t="str">
        <x:v>赵伟军</x:v>
      </x:c>
      <x:c r="D220" s="8" t="d">
        <x:v>2026-09-03T00:00:00.000Z</x:v>
      </x:c>
      <x:c r="E220" s="7" t="n">
        <x:v>297</x:v>
      </x:c>
      <x:c r="F220" s="7" t="n">
        <x:v>280.8</x:v>
      </x:c>
      <x:c r="G220" s="7" t="n">
        <x:v>297</x:v>
      </x:c>
      <x:c r="H220" s="2" t="str">
        <x:v>否</x:v>
      </x:c>
      <x:c r="I220" s="7" t="n">
        <x:f>IF(AND(ISNUMBER(E220),ISNUMBER(F220)),E220-F220,"")</x:f>
        <x:v>16.19999999999999</x:v>
      </x:c>
      <x:c r="J220" s="2" t="str">
        <x:f>IF(H220="否","不适用",IF(AND(ISNUMBER(E220),ISNUMBER(F220)),IF(I220&gt;'规则与名单'!$B$2,"是","否"),"未判定"))</x:f>
        <x:v>不适用</x:v>
      </x:c>
      <x:c r="K220" s="2" t="str">
        <x:f>IF(J220="是",IF(ISNUMBER(F220),"测试日GPS","缺失"),IF(ISNUMBER(G220),"非测试日纯氢",IF(AND(H220="是",J220="未判定"),IF(ISNUMBER(F220),"测试名单无纯氢GPS","缺失"),IF(ISNUMBER(E220),"非测试日仪表","缺失"))))</x:f>
        <x:v>非测试日纯氢</x:v>
      </x:c>
      <x:c r="L220" s="7" t="n">
        <x:f>IF(K220="缺失","",IF(K220="非测试日纯氢",G220,IF(K220="非测试日仪表",E220,F220)))</x:f>
        <x:v>297</x:v>
      </x:c>
      <x:c r="M220" s="2" t="n">
        <x:f>IF(K220="缺失",1,0)</x:f>
        <x:v>0</x:v>
      </x:c>
      <x:c r="N220" s="2" t="str">
        <x:v>车辆里程查询_20260901-20260930_1024辆_仪表里程.xlsx / G313</x:v>
      </x:c>
      <x:c r="O220" s="2" t="str">
        <x:v>车辆里程查询_20260901-20260930_1024辆_GPS里程.xlsx / G318</x:v>
      </x:c>
      <x:c r="P220" s="2" t="str">
        <x:v>车辆纯氢气里程查询_20260901-20260930_1024辆.xlsx / G973</x:v>
      </x:c>
    </x:row>
    <x:row r="221" ht="22" customHeight="1">
      <x:c r="A221" s="2" t="n">
        <x:v>12</x:v>
      </x:c>
      <x:c r="B221" s="2" t="str">
        <x:v>粤A09578F</x:v>
      </x:c>
      <x:c r="C221" s="2" t="str">
        <x:v>赵伟军</x:v>
      </x:c>
      <x:c r="D221" s="8" t="d">
        <x:v>2026-09-04T00:00:00.000Z</x:v>
      </x:c>
      <x:c r="E221" s="7" t="n">
        <x:v>234.9</x:v>
      </x:c>
      <x:c r="F221" s="7" t="n">
        <x:v>267.4</x:v>
      </x:c>
      <x:c r="G221" s="7" t="n">
        <x:v>282.7</x:v>
      </x:c>
      <x:c r="H221" s="2" t="str">
        <x:v>否</x:v>
      </x:c>
      <x:c r="I221" s="7" t="n">
        <x:f>IF(AND(ISNUMBER(E221),ISNUMBER(F221)),E221-F221,"")</x:f>
        <x:v>-32.49999999999997</x:v>
      </x:c>
      <x:c r="J221" s="2" t="str">
        <x:f>IF(H221="否","不适用",IF(AND(ISNUMBER(E221),ISNUMBER(F221)),IF(I221&gt;'规则与名单'!$B$2,"是","否"),"未判定"))</x:f>
        <x:v>不适用</x:v>
      </x:c>
      <x:c r="K221" s="2" t="str">
        <x:f>IF(J221="是",IF(ISNUMBER(F221),"测试日GPS","缺失"),IF(ISNUMBER(G221),"非测试日纯氢",IF(AND(H221="是",J221="未判定"),IF(ISNUMBER(F221),"测试名单无纯氢GPS","缺失"),IF(ISNUMBER(E221),"非测试日仪表","缺失"))))</x:f>
        <x:v>非测试日纯氢</x:v>
      </x:c>
      <x:c r="L221" s="7" t="n">
        <x:f>IF(K221="缺失","",IF(K221="非测试日纯氢",G221,IF(K221="非测试日仪表",E221,F221)))</x:f>
        <x:v>282.7</x:v>
      </x:c>
      <x:c r="M221" s="2" t="n">
        <x:f>IF(K221="缺失",1,0)</x:f>
        <x:v>0</x:v>
      </x:c>
      <x:c r="N221" s="2" t="str">
        <x:v>车辆里程查询_20260901-20260930_1024辆_仪表里程.xlsx / H313</x:v>
      </x:c>
      <x:c r="O221" s="2" t="str">
        <x:v>车辆里程查询_20260901-20260930_1024辆_GPS里程.xlsx / H318</x:v>
      </x:c>
      <x:c r="P221" s="2" t="str">
        <x:v>车辆纯氢气里程查询_20260901-20260930_1024辆.xlsx / H973</x:v>
      </x:c>
    </x:row>
    <x:row r="222" ht="22" customHeight="1">
      <x:c r="A222" s="2" t="n">
        <x:v>12</x:v>
      </x:c>
      <x:c r="B222" s="2" t="str">
        <x:v>粤A09578F</x:v>
      </x:c>
      <x:c r="C222" s="2" t="str">
        <x:v>赵伟军</x:v>
      </x:c>
      <x:c r="D222" s="8" t="d">
        <x:v>2026-09-05T00:00:00.000Z</x:v>
      </x:c>
      <x:c r="E222" s="7" t="n">
        <x:v>181.5</x:v>
      </x:c>
      <x:c r="F222" s="7" t="n">
        <x:v>268.5</x:v>
      </x:c>
      <x:c r="G222" s="7" t="n">
        <x:v>284.2</x:v>
      </x:c>
      <x:c r="H222" s="2" t="str">
        <x:v>否</x:v>
      </x:c>
      <x:c r="I222" s="7" t="n">
        <x:f>IF(AND(ISNUMBER(E222),ISNUMBER(F222)),E222-F222,"")</x:f>
        <x:v>-87</x:v>
      </x:c>
      <x:c r="J222" s="2" t="str">
        <x:f>IF(H222="否","不适用",IF(AND(ISNUMBER(E222),ISNUMBER(F222)),IF(I222&gt;'规则与名单'!$B$2,"是","否"),"未判定"))</x:f>
        <x:v>不适用</x:v>
      </x:c>
      <x:c r="K222" s="2" t="str">
        <x:f>IF(J222="是",IF(ISNUMBER(F222),"测试日GPS","缺失"),IF(ISNUMBER(G222),"非测试日纯氢",IF(AND(H222="是",J222="未判定"),IF(ISNUMBER(F222),"测试名单无纯氢GPS","缺失"),IF(ISNUMBER(E222),"非测试日仪表","缺失"))))</x:f>
        <x:v>非测试日纯氢</x:v>
      </x:c>
      <x:c r="L222" s="7" t="n">
        <x:f>IF(K222="缺失","",IF(K222="非测试日纯氢",G222,IF(K222="非测试日仪表",E222,F222)))</x:f>
        <x:v>284.2</x:v>
      </x:c>
      <x:c r="M222" s="2" t="n">
        <x:f>IF(K222="缺失",1,0)</x:f>
        <x:v>0</x:v>
      </x:c>
      <x:c r="N222" s="2" t="str">
        <x:v>车辆里程查询_20260901-20260930_1024辆_仪表里程.xlsx / I313</x:v>
      </x:c>
      <x:c r="O222" s="2" t="str">
        <x:v>车辆里程查询_20260901-20260930_1024辆_GPS里程.xlsx / I318</x:v>
      </x:c>
      <x:c r="P222" s="2" t="str">
        <x:v>车辆纯氢气里程查询_20260901-20260930_1024辆.xlsx / I973</x:v>
      </x:c>
    </x:row>
    <x:row r="223" ht="22" customHeight="1">
      <x:c r="A223" s="2" t="n">
        <x:v>12</x:v>
      </x:c>
      <x:c r="B223" s="2" t="str">
        <x:v>粤A09578F</x:v>
      </x:c>
      <x:c r="C223" s="2" t="str">
        <x:v>赵伟军</x:v>
      </x:c>
      <x:c r="D223" s="8" t="d">
        <x:v>2026-09-06T00:00:00.000Z</x:v>
      </x:c>
      <x:c r="E223" s="7" t="n">
        <x:v>432.2</x:v>
      </x:c>
      <x:c r="F223" s="7" t="n">
        <x:v>266.5</x:v>
      </x:c>
      <x:c r="G223" s="7" t="n">
        <x:v>281.6</x:v>
      </x:c>
      <x:c r="H223" s="2" t="str">
        <x:v>否</x:v>
      </x:c>
      <x:c r="I223" s="7" t="n">
        <x:f>IF(AND(ISNUMBER(E223),ISNUMBER(F223)),E223-F223,"")</x:f>
        <x:v>165.7</x:v>
      </x:c>
      <x:c r="J223" s="2" t="str">
        <x:f>IF(H223="否","不适用",IF(AND(ISNUMBER(E223),ISNUMBER(F223)),IF(I223&gt;'规则与名单'!$B$2,"是","否"),"未判定"))</x:f>
        <x:v>不适用</x:v>
      </x:c>
      <x:c r="K223" s="2" t="str">
        <x:f>IF(J223="是",IF(ISNUMBER(F223),"测试日GPS","缺失"),IF(ISNUMBER(G223),"非测试日纯氢",IF(AND(H223="是",J223="未判定"),IF(ISNUMBER(F223),"测试名单无纯氢GPS","缺失"),IF(ISNUMBER(E223),"非测试日仪表","缺失"))))</x:f>
        <x:v>非测试日纯氢</x:v>
      </x:c>
      <x:c r="L223" s="7" t="n">
        <x:f>IF(K223="缺失","",IF(K223="非测试日纯氢",G223,IF(K223="非测试日仪表",E223,F223)))</x:f>
        <x:v>281.6</x:v>
      </x:c>
      <x:c r="M223" s="2" t="n">
        <x:f>IF(K223="缺失",1,0)</x:f>
        <x:v>0</x:v>
      </x:c>
      <x:c r="N223" s="2" t="str">
        <x:v>车辆里程查询_20260901-20260930_1024辆_仪表里程.xlsx / J313</x:v>
      </x:c>
      <x:c r="O223" s="2" t="str">
        <x:v>车辆里程查询_20260901-20260930_1024辆_GPS里程.xlsx / J318</x:v>
      </x:c>
      <x:c r="P223" s="2" t="str">
        <x:v>车辆纯氢气里程查询_20260901-20260930_1024辆.xlsx / J973</x:v>
      </x:c>
    </x:row>
    <x:row r="224" ht="22" customHeight="1">
      <x:c r="A224" s="2" t="n">
        <x:v>12</x:v>
      </x:c>
      <x:c r="B224" s="2" t="str">
        <x:v>粤A09578F</x:v>
      </x:c>
      <x:c r="C224" s="2" t="str">
        <x:v>赵伟军</x:v>
      </x:c>
      <x:c r="D224" s="8" t="d">
        <x:v>2026-09-07T00:00:00.000Z</x:v>
      </x:c>
      <x:c r="E224" s="7" t="n">
        <x:v>215.4</x:v>
      </x:c>
      <x:c r="F224" s="7" t="n">
        <x:v>203.6</x:v>
      </x:c>
      <x:c r="G224" s="7" t="n">
        <x:v>208.1</x:v>
      </x:c>
      <x:c r="H224" s="2" t="str">
        <x:v>否</x:v>
      </x:c>
      <x:c r="I224" s="7" t="n">
        <x:f>IF(AND(ISNUMBER(E224),ISNUMBER(F224)),E224-F224,"")</x:f>
        <x:v>11.800000000000011</x:v>
      </x:c>
      <x:c r="J224" s="2" t="str">
        <x:f>IF(H224="否","不适用",IF(AND(ISNUMBER(E224),ISNUMBER(F224)),IF(I224&gt;'规则与名单'!$B$2,"是","否"),"未判定"))</x:f>
        <x:v>不适用</x:v>
      </x:c>
      <x:c r="K224" s="2" t="str">
        <x:f>IF(J224="是",IF(ISNUMBER(F224),"测试日GPS","缺失"),IF(ISNUMBER(G224),"非测试日纯氢",IF(AND(H224="是",J224="未判定"),IF(ISNUMBER(F224),"测试名单无纯氢GPS","缺失"),IF(ISNUMBER(E224),"非测试日仪表","缺失"))))</x:f>
        <x:v>非测试日纯氢</x:v>
      </x:c>
      <x:c r="L224" s="7" t="n">
        <x:f>IF(K224="缺失","",IF(K224="非测试日纯氢",G224,IF(K224="非测试日仪表",E224,F224)))</x:f>
        <x:v>208.1</x:v>
      </x:c>
      <x:c r="M224" s="2" t="n">
        <x:f>IF(K224="缺失",1,0)</x:f>
        <x:v>0</x:v>
      </x:c>
      <x:c r="N224" s="2" t="str">
        <x:v>车辆里程查询_20260901-20260930_1024辆_仪表里程.xlsx / K313</x:v>
      </x:c>
      <x:c r="O224" s="2" t="str">
        <x:v>车辆里程查询_20260901-20260930_1024辆_GPS里程.xlsx / K318</x:v>
      </x:c>
      <x:c r="P224" s="2" t="str">
        <x:v>车辆纯氢气里程查询_20260901-20260930_1024辆.xlsx / K973</x:v>
      </x:c>
    </x:row>
    <x:row r="225" ht="22" customHeight="1">
      <x:c r="A225" s="2" t="n">
        <x:v>12</x:v>
      </x:c>
      <x:c r="B225" s="2" t="str">
        <x:v>粤A09578F</x:v>
      </x:c>
      <x:c r="C225" s="2" t="str">
        <x:v>赵伟军</x:v>
      </x:c>
      <x:c r="D225" s="8" t="d">
        <x:v>2026-09-08T00:00:00.000Z</x:v>
      </x:c>
      <x:c r="E225" s="7" t="n">
        <x:v>317.1</x:v>
      </x:c>
      <x:c r="F225" s="7" t="n">
        <x:v>299.8</x:v>
      </x:c>
      <x:c r="G225" s="7" t="n">
        <x:v>315.3</x:v>
      </x:c>
      <x:c r="H225" s="2" t="str">
        <x:v>否</x:v>
      </x:c>
      <x:c r="I225" s="7" t="n">
        <x:f>IF(AND(ISNUMBER(E225),ISNUMBER(F225)),E225-F225,"")</x:f>
        <x:v>17.30000000000001</x:v>
      </x:c>
      <x:c r="J225" s="2" t="str">
        <x:f>IF(H225="否","不适用",IF(AND(ISNUMBER(E225),ISNUMBER(F225)),IF(I225&gt;'规则与名单'!$B$2,"是","否"),"未判定"))</x:f>
        <x:v>不适用</x:v>
      </x:c>
      <x:c r="K225" s="2" t="str">
        <x:f>IF(J225="是",IF(ISNUMBER(F225),"测试日GPS","缺失"),IF(ISNUMBER(G225),"非测试日纯氢",IF(AND(H225="是",J225="未判定"),IF(ISNUMBER(F225),"测试名单无纯氢GPS","缺失"),IF(ISNUMBER(E225),"非测试日仪表","缺失"))))</x:f>
        <x:v>非测试日纯氢</x:v>
      </x:c>
      <x:c r="L225" s="7" t="n">
        <x:f>IF(K225="缺失","",IF(K225="非测试日纯氢",G225,IF(K225="非测试日仪表",E225,F225)))</x:f>
        <x:v>315.3</x:v>
      </x:c>
      <x:c r="M225" s="2" t="n">
        <x:f>IF(K225="缺失",1,0)</x:f>
        <x:v>0</x:v>
      </x:c>
      <x:c r="N225" s="2" t="str">
        <x:v>车辆里程查询_20260901-20260930_1024辆_仪表里程.xlsx / L313</x:v>
      </x:c>
      <x:c r="O225" s="2" t="str">
        <x:v>车辆里程查询_20260901-20260930_1024辆_GPS里程.xlsx / L318</x:v>
      </x:c>
      <x:c r="P225" s="2" t="str">
        <x:v>车辆纯氢气里程查询_20260901-20260930_1024辆.xlsx / L973</x:v>
      </x:c>
    </x:row>
    <x:row r="226" ht="22" customHeight="1">
      <x:c r="A226" s="2" t="n">
        <x:v>12</x:v>
      </x:c>
      <x:c r="B226" s="2" t="str">
        <x:v>粤A09578F</x:v>
      </x:c>
      <x:c r="C226" s="2" t="str">
        <x:v>赵伟军</x:v>
      </x:c>
      <x:c r="D226" s="8" t="d">
        <x:v>2026-09-09T00:00:00.000Z</x:v>
      </x:c>
      <x:c r="E226" s="7" t="n">
        <x:v>306.9</x:v>
      </x:c>
      <x:c r="F226" s="7" t="n">
        <x:v>290.2</x:v>
      </x:c>
      <x:c r="G226" s="7" t="n">
        <x:v>305.9</x:v>
      </x:c>
      <x:c r="H226" s="2" t="str">
        <x:v>否</x:v>
      </x:c>
      <x:c r="I226" s="7" t="n">
        <x:f>IF(AND(ISNUMBER(E226),ISNUMBER(F226)),E226-F226,"")</x:f>
        <x:v>16.69999999999999</x:v>
      </x:c>
      <x:c r="J226" s="2" t="str">
        <x:f>IF(H226="否","不适用",IF(AND(ISNUMBER(E226),ISNUMBER(F226)),IF(I226&gt;'规则与名单'!$B$2,"是","否"),"未判定"))</x:f>
        <x:v>不适用</x:v>
      </x:c>
      <x:c r="K226" s="2" t="str">
        <x:f>IF(J226="是",IF(ISNUMBER(F226),"测试日GPS","缺失"),IF(ISNUMBER(G226),"非测试日纯氢",IF(AND(H226="是",J226="未判定"),IF(ISNUMBER(F226),"测试名单无纯氢GPS","缺失"),IF(ISNUMBER(E226),"非测试日仪表","缺失"))))</x:f>
        <x:v>非测试日纯氢</x:v>
      </x:c>
      <x:c r="L226" s="7" t="n">
        <x:f>IF(K226="缺失","",IF(K226="非测试日纯氢",G226,IF(K226="非测试日仪表",E226,F226)))</x:f>
        <x:v>305.9</x:v>
      </x:c>
      <x:c r="M226" s="2" t="n">
        <x:f>IF(K226="缺失",1,0)</x:f>
        <x:v>0</x:v>
      </x:c>
      <x:c r="N226" s="2" t="str">
        <x:v>车辆里程查询_20260901-20260930_1024辆_仪表里程.xlsx / M313</x:v>
      </x:c>
      <x:c r="O226" s="2" t="str">
        <x:v>车辆里程查询_20260901-20260930_1024辆_GPS里程.xlsx / M318</x:v>
      </x:c>
      <x:c r="P226" s="2" t="str">
        <x:v>车辆纯氢气里程查询_20260901-20260930_1024辆.xlsx / M973</x:v>
      </x:c>
    </x:row>
    <x:row r="227" ht="22" customHeight="1">
      <x:c r="A227" s="2" t="n">
        <x:v>12</x:v>
      </x:c>
      <x:c r="B227" s="2" t="str">
        <x:v>粤A09578F</x:v>
      </x:c>
      <x:c r="C227" s="2" t="str">
        <x:v>赵伟军</x:v>
      </x:c>
      <x:c r="D227" s="8" t="d">
        <x:v>2026-09-10T00:00:00.000Z</x:v>
      </x:c>
      <x:c r="E227" s="7" t="n">
        <x:v>339.6</x:v>
      </x:c>
      <x:c r="F227" s="7" t="n">
        <x:v>320.6</x:v>
      </x:c>
      <x:c r="G227" s="7" t="n">
        <x:v>339.4</x:v>
      </x:c>
      <x:c r="H227" s="2" t="str">
        <x:v>否</x:v>
      </x:c>
      <x:c r="I227" s="7" t="n">
        <x:f>IF(AND(ISNUMBER(E227),ISNUMBER(F227)),E227-F227,"")</x:f>
        <x:v>19</x:v>
      </x:c>
      <x:c r="J227" s="2" t="str">
        <x:f>IF(H227="否","不适用",IF(AND(ISNUMBER(E227),ISNUMBER(F227)),IF(I227&gt;'规则与名单'!$B$2,"是","否"),"未判定"))</x:f>
        <x:v>不适用</x:v>
      </x:c>
      <x:c r="K227" s="2" t="str">
        <x:f>IF(J227="是",IF(ISNUMBER(F227),"测试日GPS","缺失"),IF(ISNUMBER(G227),"非测试日纯氢",IF(AND(H227="是",J227="未判定"),IF(ISNUMBER(F227),"测试名单无纯氢GPS","缺失"),IF(ISNUMBER(E227),"非测试日仪表","缺失"))))</x:f>
        <x:v>非测试日纯氢</x:v>
      </x:c>
      <x:c r="L227" s="7" t="n">
        <x:f>IF(K227="缺失","",IF(K227="非测试日纯氢",G227,IF(K227="非测试日仪表",E227,F227)))</x:f>
        <x:v>339.4</x:v>
      </x:c>
      <x:c r="M227" s="2" t="n">
        <x:f>IF(K227="缺失",1,0)</x:f>
        <x:v>0</x:v>
      </x:c>
      <x:c r="N227" s="2" t="str">
        <x:v>车辆里程查询_20260901-20260930_1024辆_仪表里程.xlsx / N313</x:v>
      </x:c>
      <x:c r="O227" s="2" t="str">
        <x:v>车辆里程查询_20260901-20260930_1024辆_GPS里程.xlsx / N318</x:v>
      </x:c>
      <x:c r="P227" s="2" t="str">
        <x:v>车辆纯氢气里程查询_20260901-20260930_1024辆.xlsx / N973</x:v>
      </x:c>
    </x:row>
    <x:row r="228" ht="22" customHeight="1">
      <x:c r="A228" s="2" t="n">
        <x:v>12</x:v>
      </x:c>
      <x:c r="B228" s="2" t="str">
        <x:v>粤A09578F</x:v>
      </x:c>
      <x:c r="C228" s="2" t="str">
        <x:v>赵伟军</x:v>
      </x:c>
      <x:c r="D228" s="8" t="d">
        <x:v>2026-09-11T00:00:00.000Z</x:v>
      </x:c>
      <x:c r="E228" s="7" t="n">
        <x:v>361.6</x:v>
      </x:c>
      <x:c r="F228" s="7" t="n">
        <x:v>357.6</x:v>
      </x:c>
      <x:c r="G228" s="7" t="n">
        <x:v>377.7</x:v>
      </x:c>
      <x:c r="H228" s="2" t="str">
        <x:v>否</x:v>
      </x:c>
      <x:c r="I228" s="7" t="n">
        <x:f>IF(AND(ISNUMBER(E228),ISNUMBER(F228)),E228-F228,"")</x:f>
        <x:v>4</x:v>
      </x:c>
      <x:c r="J228" s="2" t="str">
        <x:f>IF(H228="否","不适用",IF(AND(ISNUMBER(E228),ISNUMBER(F228)),IF(I228&gt;'规则与名单'!$B$2,"是","否"),"未判定"))</x:f>
        <x:v>不适用</x:v>
      </x:c>
      <x:c r="K228" s="2" t="str">
        <x:f>IF(J228="是",IF(ISNUMBER(F228),"测试日GPS","缺失"),IF(ISNUMBER(G228),"非测试日纯氢",IF(AND(H228="是",J228="未判定"),IF(ISNUMBER(F228),"测试名单无纯氢GPS","缺失"),IF(ISNUMBER(E228),"非测试日仪表","缺失"))))</x:f>
        <x:v>非测试日纯氢</x:v>
      </x:c>
      <x:c r="L228" s="7" t="n">
        <x:f>IF(K228="缺失","",IF(K228="非测试日纯氢",G228,IF(K228="非测试日仪表",E228,F228)))</x:f>
        <x:v>377.7</x:v>
      </x:c>
      <x:c r="M228" s="2" t="n">
        <x:f>IF(K228="缺失",1,0)</x:f>
        <x:v>0</x:v>
      </x:c>
      <x:c r="N228" s="2" t="str">
        <x:v>车辆里程查询_20260901-20260930_1024辆_仪表里程.xlsx / O313</x:v>
      </x:c>
      <x:c r="O228" s="2" t="str">
        <x:v>车辆里程查询_20260901-20260930_1024辆_GPS里程.xlsx / O318</x:v>
      </x:c>
      <x:c r="P228" s="2" t="str">
        <x:v>车辆纯氢气里程查询_20260901-20260930_1024辆.xlsx / O973</x:v>
      </x:c>
    </x:row>
    <x:row r="229" ht="22" customHeight="1">
      <x:c r="A229" s="2" t="n">
        <x:v>12</x:v>
      </x:c>
      <x:c r="B229" s="2" t="str">
        <x:v>粤A09578F</x:v>
      </x:c>
      <x:c r="C229" s="2" t="str">
        <x:v>赵伟军</x:v>
      </x:c>
      <x:c r="D229" s="8" t="d">
        <x:v>2026-09-12T00:00:00.000Z</x:v>
      </x:c>
      <x:c r="E229" s="7" t="n">
        <x:v>337.1</x:v>
      </x:c>
      <x:c r="F229" s="7" t="n">
        <x:v>378.8</x:v>
      </x:c>
      <x:c r="G229" s="7" t="n">
        <x:v>400.4</x:v>
      </x:c>
      <x:c r="H229" s="2" t="str">
        <x:v>否</x:v>
      </x:c>
      <x:c r="I229" s="7" t="n">
        <x:f>IF(AND(ISNUMBER(E229),ISNUMBER(F229)),E229-F229,"")</x:f>
        <x:v>-41.69999999999999</x:v>
      </x:c>
      <x:c r="J229" s="2" t="str">
        <x:f>IF(H229="否","不适用",IF(AND(ISNUMBER(E229),ISNUMBER(F229)),IF(I229&gt;'规则与名单'!$B$2,"是","否"),"未判定"))</x:f>
        <x:v>不适用</x:v>
      </x:c>
      <x:c r="K229" s="2" t="str">
        <x:f>IF(J229="是",IF(ISNUMBER(F229),"测试日GPS","缺失"),IF(ISNUMBER(G229),"非测试日纯氢",IF(AND(H229="是",J229="未判定"),IF(ISNUMBER(F229),"测试名单无纯氢GPS","缺失"),IF(ISNUMBER(E229),"非测试日仪表","缺失"))))</x:f>
        <x:v>非测试日纯氢</x:v>
      </x:c>
      <x:c r="L229" s="7" t="n">
        <x:f>IF(K229="缺失","",IF(K229="非测试日纯氢",G229,IF(K229="非测试日仪表",E229,F229)))</x:f>
        <x:v>400.4</x:v>
      </x:c>
      <x:c r="M229" s="2" t="n">
        <x:f>IF(K229="缺失",1,0)</x:f>
        <x:v>0</x:v>
      </x:c>
      <x:c r="N229" s="2" t="str">
        <x:v>车辆里程查询_20260901-20260930_1024辆_仪表里程.xlsx / P313</x:v>
      </x:c>
      <x:c r="O229" s="2" t="str">
        <x:v>车辆里程查询_20260901-20260930_1024辆_GPS里程.xlsx / P318</x:v>
      </x:c>
      <x:c r="P229" s="2" t="str">
        <x:v>车辆纯氢气里程查询_20260901-20260930_1024辆.xlsx / P973</x:v>
      </x:c>
    </x:row>
    <x:row r="230" ht="22" customHeight="1">
      <x:c r="A230" s="2" t="n">
        <x:v>12</x:v>
      </x:c>
      <x:c r="B230" s="2" t="str">
        <x:v>粤A09578F</x:v>
      </x:c>
      <x:c r="C230" s="2" t="str">
        <x:v>赵伟军</x:v>
      </x:c>
      <x:c r="D230" s="8" t="d">
        <x:v>2026-09-13T00:00:00.000Z</x:v>
      </x:c>
      <x:c r="E230" s="7" t="n">
        <x:v>131</x:v>
      </x:c>
      <x:c r="F230" s="7" t="n">
        <x:v>48</x:v>
      </x:c>
      <x:c r="G230" s="7" t="n">
        <x:v>49.9</x:v>
      </x:c>
      <x:c r="H230" s="2" t="str">
        <x:v>否</x:v>
      </x:c>
      <x:c r="I230" s="7" t="n">
        <x:f>IF(AND(ISNUMBER(E230),ISNUMBER(F230)),E230-F230,"")</x:f>
        <x:v>83</x:v>
      </x:c>
      <x:c r="J230" s="2" t="str">
        <x:f>IF(H230="否","不适用",IF(AND(ISNUMBER(E230),ISNUMBER(F230)),IF(I230&gt;'规则与名单'!$B$2,"是","否"),"未判定"))</x:f>
        <x:v>不适用</x:v>
      </x:c>
      <x:c r="K230" s="2" t="str">
        <x:f>IF(J230="是",IF(ISNUMBER(F230),"测试日GPS","缺失"),IF(ISNUMBER(G230),"非测试日纯氢",IF(AND(H230="是",J230="未判定"),IF(ISNUMBER(F230),"测试名单无纯氢GPS","缺失"),IF(ISNUMBER(E230),"非测试日仪表","缺失"))))</x:f>
        <x:v>非测试日纯氢</x:v>
      </x:c>
      <x:c r="L230" s="7" t="n">
        <x:f>IF(K230="缺失","",IF(K230="非测试日纯氢",G230,IF(K230="非测试日仪表",E230,F230)))</x:f>
        <x:v>49.9</x:v>
      </x:c>
      <x:c r="M230" s="2" t="n">
        <x:f>IF(K230="缺失",1,0)</x:f>
        <x:v>0</x:v>
      </x:c>
      <x:c r="N230" s="2" t="str">
        <x:v>车辆里程查询_20260901-20260930_1024辆_仪表里程.xlsx / Q313</x:v>
      </x:c>
      <x:c r="O230" s="2" t="str">
        <x:v>车辆里程查询_20260901-20260930_1024辆_GPS里程.xlsx / Q318</x:v>
      </x:c>
      <x:c r="P230" s="2" t="str">
        <x:v>车辆纯氢气里程查询_20260901-20260930_1024辆.xlsx / Q973</x:v>
      </x:c>
    </x:row>
    <x:row r="231" ht="22" customHeight="1">
      <x:c r="A231" s="2" t="n">
        <x:v>12</x:v>
      </x:c>
      <x:c r="B231" s="2" t="str">
        <x:v>粤A09578F</x:v>
      </x:c>
      <x:c r="C231" s="2" t="str">
        <x:v>赵伟军</x:v>
      </x:c>
      <x:c r="D231" s="8" t="d">
        <x:v>2026-09-14T00:00:00.000Z</x:v>
      </x:c>
      <x:c r="E231" s="7" t="n">
        <x:v>338.7</x:v>
      </x:c>
      <x:c r="F231" s="7" t="n">
        <x:v>319.6</x:v>
      </x:c>
      <x:c r="G231" s="7" t="n">
        <x:v>337</x:v>
      </x:c>
      <x:c r="H231" s="2" t="str">
        <x:v>否</x:v>
      </x:c>
      <x:c r="I231" s="7" t="n">
        <x:f>IF(AND(ISNUMBER(E231),ISNUMBER(F231)),E231-F231,"")</x:f>
        <x:v>19.099999999999966</x:v>
      </x:c>
      <x:c r="J231" s="2" t="str">
        <x:f>IF(H231="否","不适用",IF(AND(ISNUMBER(E231),ISNUMBER(F231)),IF(I231&gt;'规则与名单'!$B$2,"是","否"),"未判定"))</x:f>
        <x:v>不适用</x:v>
      </x:c>
      <x:c r="K231" s="2" t="str">
        <x:f>IF(J231="是",IF(ISNUMBER(F231),"测试日GPS","缺失"),IF(ISNUMBER(G231),"非测试日纯氢",IF(AND(H231="是",J231="未判定"),IF(ISNUMBER(F231),"测试名单无纯氢GPS","缺失"),IF(ISNUMBER(E231),"非测试日仪表","缺失"))))</x:f>
        <x:v>非测试日纯氢</x:v>
      </x:c>
      <x:c r="L231" s="7" t="n">
        <x:f>IF(K231="缺失","",IF(K231="非测试日纯氢",G231,IF(K231="非测试日仪表",E231,F231)))</x:f>
        <x:v>337</x:v>
      </x:c>
      <x:c r="M231" s="2" t="n">
        <x:f>IF(K231="缺失",1,0)</x:f>
        <x:v>0</x:v>
      </x:c>
      <x:c r="N231" s="2" t="str">
        <x:v>车辆里程查询_20260901-20260930_1024辆_仪表里程.xlsx / R313</x:v>
      </x:c>
      <x:c r="O231" s="2" t="str">
        <x:v>车辆里程查询_20260901-20260930_1024辆_GPS里程.xlsx / R318</x:v>
      </x:c>
      <x:c r="P231" s="2" t="str">
        <x:v>车辆纯氢气里程查询_20260901-20260930_1024辆.xlsx / R973</x:v>
      </x:c>
    </x:row>
    <x:row r="232" ht="22" customHeight="1">
      <x:c r="A232" s="2" t="n">
        <x:v>12</x:v>
      </x:c>
      <x:c r="B232" s="2" t="str">
        <x:v>粤A09578F</x:v>
      </x:c>
      <x:c r="C232" s="2" t="str">
        <x:v>赵伟军</x:v>
      </x:c>
      <x:c r="D232" s="8" t="d">
        <x:v>2026-09-15T00:00:00.000Z</x:v>
      </x:c>
      <x:c r="E232" s="7" t="n">
        <x:v>411.9</x:v>
      </x:c>
      <x:c r="F232" s="7" t="n">
        <x:v>388.8</x:v>
      </x:c>
      <x:c r="G232" s="7" t="n">
        <x:v>410.5</x:v>
      </x:c>
      <x:c r="H232" s="2" t="str">
        <x:v>否</x:v>
      </x:c>
      <x:c r="I232" s="7" t="n">
        <x:f>IF(AND(ISNUMBER(E232),ISNUMBER(F232)),E232-F232,"")</x:f>
        <x:v>23.099999999999966</x:v>
      </x:c>
      <x:c r="J232" s="2" t="str">
        <x:f>IF(H232="否","不适用",IF(AND(ISNUMBER(E232),ISNUMBER(F232)),IF(I232&gt;'规则与名单'!$B$2,"是","否"),"未判定"))</x:f>
        <x:v>不适用</x:v>
      </x:c>
      <x:c r="K232" s="2" t="str">
        <x:f>IF(J232="是",IF(ISNUMBER(F232),"测试日GPS","缺失"),IF(ISNUMBER(G232),"非测试日纯氢",IF(AND(H232="是",J232="未判定"),IF(ISNUMBER(F232),"测试名单无纯氢GPS","缺失"),IF(ISNUMBER(E232),"非测试日仪表","缺失"))))</x:f>
        <x:v>非测试日纯氢</x:v>
      </x:c>
      <x:c r="L232" s="7" t="n">
        <x:f>IF(K232="缺失","",IF(K232="非测试日纯氢",G232,IF(K232="非测试日仪表",E232,F232)))</x:f>
        <x:v>410.5</x:v>
      </x:c>
      <x:c r="M232" s="2" t="n">
        <x:f>IF(K232="缺失",1,0)</x:f>
        <x:v>0</x:v>
      </x:c>
      <x:c r="N232" s="2" t="str">
        <x:v>车辆里程查询_20260901-20260930_1024辆_仪表里程.xlsx / S313</x:v>
      </x:c>
      <x:c r="O232" s="2" t="str">
        <x:v>车辆里程查询_20260901-20260930_1024辆_GPS里程.xlsx / S318</x:v>
      </x:c>
      <x:c r="P232" s="2" t="str">
        <x:v>车辆纯氢气里程查询_20260901-20260930_1024辆.xlsx / S973</x:v>
      </x:c>
    </x:row>
    <x:row r="233" ht="22" customHeight="1">
      <x:c r="A233" s="2" t="n">
        <x:v>12</x:v>
      </x:c>
      <x:c r="B233" s="2" t="str">
        <x:v>粤A09578F</x:v>
      </x:c>
      <x:c r="C233" s="2" t="str">
        <x:v>赵伟军</x:v>
      </x:c>
      <x:c r="D233" s="8" t="d">
        <x:v>2026-09-16T00:00:00.000Z</x:v>
      </x:c>
      <x:c r="E233" s="7" t="n">
        <x:v>357.8</x:v>
      </x:c>
      <x:c r="F233" s="7" t="n">
        <x:v>337.7</x:v>
      </x:c>
      <x:c r="G233" s="7" t="n">
        <x:v>357.2</x:v>
      </x:c>
      <x:c r="H233" s="2" t="str">
        <x:v>否</x:v>
      </x:c>
      <x:c r="I233" s="7" t="n">
        <x:f>IF(AND(ISNUMBER(E233),ISNUMBER(F233)),E233-F233,"")</x:f>
        <x:v>20.100000000000023</x:v>
      </x:c>
      <x:c r="J233" s="2" t="str">
        <x:f>IF(H233="否","不适用",IF(AND(ISNUMBER(E233),ISNUMBER(F233)),IF(I233&gt;'规则与名单'!$B$2,"是","否"),"未判定"))</x:f>
        <x:v>不适用</x:v>
      </x:c>
      <x:c r="K233" s="2" t="str">
        <x:f>IF(J233="是",IF(ISNUMBER(F233),"测试日GPS","缺失"),IF(ISNUMBER(G233),"非测试日纯氢",IF(AND(H233="是",J233="未判定"),IF(ISNUMBER(F233),"测试名单无纯氢GPS","缺失"),IF(ISNUMBER(E233),"非测试日仪表","缺失"))))</x:f>
        <x:v>非测试日纯氢</x:v>
      </x:c>
      <x:c r="L233" s="7" t="n">
        <x:f>IF(K233="缺失","",IF(K233="非测试日纯氢",G233,IF(K233="非测试日仪表",E233,F233)))</x:f>
        <x:v>357.2</x:v>
      </x:c>
      <x:c r="M233" s="2" t="n">
        <x:f>IF(K233="缺失",1,0)</x:f>
        <x:v>0</x:v>
      </x:c>
      <x:c r="N233" s="2" t="str">
        <x:v>车辆里程查询_20260901-20260930_1024辆_仪表里程.xlsx / T313</x:v>
      </x:c>
      <x:c r="O233" s="2" t="str">
        <x:v>车辆里程查询_20260901-20260930_1024辆_GPS里程.xlsx / T318</x:v>
      </x:c>
      <x:c r="P233" s="2" t="str">
        <x:v>车辆纯氢气里程查询_20260901-20260930_1024辆.xlsx / T973</x:v>
      </x:c>
    </x:row>
    <x:row r="234" ht="22" customHeight="1">
      <x:c r="A234" s="2" t="n">
        <x:v>12</x:v>
      </x:c>
      <x:c r="B234" s="2" t="str">
        <x:v>粤A09578F</x:v>
      </x:c>
      <x:c r="C234" s="2" t="str">
        <x:v>赵伟军</x:v>
      </x:c>
      <x:c r="D234" s="8" t="d">
        <x:v>2026-09-17T00:00:00.000Z</x:v>
      </x:c>
      <x:c r="E234" s="7" t="n">
        <x:v>385.7</x:v>
      </x:c>
      <x:c r="F234" s="7" t="n">
        <x:v>363.8</x:v>
      </x:c>
      <x:c r="G234" s="7" t="n">
        <x:v>385.2</x:v>
      </x:c>
      <x:c r="H234" s="2" t="str">
        <x:v>否</x:v>
      </x:c>
      <x:c r="I234" s="7" t="n">
        <x:f>IF(AND(ISNUMBER(E234),ISNUMBER(F234)),E234-F234,"")</x:f>
        <x:v>21.899999999999977</x:v>
      </x:c>
      <x:c r="J234" s="2" t="str">
        <x:f>IF(H234="否","不适用",IF(AND(ISNUMBER(E234),ISNUMBER(F234)),IF(I234&gt;'规则与名单'!$B$2,"是","否"),"未判定"))</x:f>
        <x:v>不适用</x:v>
      </x:c>
      <x:c r="K234" s="2" t="str">
        <x:f>IF(J234="是",IF(ISNUMBER(F234),"测试日GPS","缺失"),IF(ISNUMBER(G234),"非测试日纯氢",IF(AND(H234="是",J234="未判定"),IF(ISNUMBER(F234),"测试名单无纯氢GPS","缺失"),IF(ISNUMBER(E234),"非测试日仪表","缺失"))))</x:f>
        <x:v>非测试日纯氢</x:v>
      </x:c>
      <x:c r="L234" s="7" t="n">
        <x:f>IF(K234="缺失","",IF(K234="非测试日纯氢",G234,IF(K234="非测试日仪表",E234,F234)))</x:f>
        <x:v>385.2</x:v>
      </x:c>
      <x:c r="M234" s="2" t="n">
        <x:f>IF(K234="缺失",1,0)</x:f>
        <x:v>0</x:v>
      </x:c>
      <x:c r="N234" s="2" t="str">
        <x:v>车辆里程查询_20260901-20260930_1024辆_仪表里程.xlsx / U313</x:v>
      </x:c>
      <x:c r="O234" s="2" t="str">
        <x:v>车辆里程查询_20260901-20260930_1024辆_GPS里程.xlsx / U318</x:v>
      </x:c>
      <x:c r="P234" s="2" t="str">
        <x:v>车辆纯氢气里程查询_20260901-20260930_1024辆.xlsx / U973</x:v>
      </x:c>
    </x:row>
    <x:row r="235" ht="22" customHeight="1">
      <x:c r="A235" s="2" t="n">
        <x:v>12</x:v>
      </x:c>
      <x:c r="B235" s="2" t="str">
        <x:v>粤A09578F</x:v>
      </x:c>
      <x:c r="C235" s="2" t="str">
        <x:v>赵伟军</x:v>
      </x:c>
      <x:c r="D235" s="8" t="d">
        <x:v>2026-09-18T00:00:00.000Z</x:v>
      </x:c>
      <x:c r="E235" s="7" t="n">
        <x:v>93.8</x:v>
      </x:c>
      <x:c r="F235" s="7" t="n">
        <x:v>89.3</x:v>
      </x:c>
      <x:c r="G235" s="7" t="n">
        <x:v>7.1</x:v>
      </x:c>
      <x:c r="H235" s="2" t="str">
        <x:v>否</x:v>
      </x:c>
      <x:c r="I235" s="7" t="n">
        <x:f>IF(AND(ISNUMBER(E235),ISNUMBER(F235)),E235-F235,"")</x:f>
        <x:v>4.5</x:v>
      </x:c>
      <x:c r="J235" s="2" t="str">
        <x:f>IF(H235="否","不适用",IF(AND(ISNUMBER(E235),ISNUMBER(F235)),IF(I235&gt;'规则与名单'!$B$2,"是","否"),"未判定"))</x:f>
        <x:v>不适用</x:v>
      </x:c>
      <x:c r="K235" s="2" t="str">
        <x:f>IF(J235="是",IF(ISNUMBER(F235),"测试日GPS","缺失"),IF(ISNUMBER(G235),"非测试日纯氢",IF(AND(H235="是",J235="未判定"),IF(ISNUMBER(F235),"测试名单无纯氢GPS","缺失"),IF(ISNUMBER(E235),"非测试日仪表","缺失"))))</x:f>
        <x:v>非测试日纯氢</x:v>
      </x:c>
      <x:c r="L235" s="7" t="n">
        <x:f>IF(K235="缺失","",IF(K235="非测试日纯氢",G235,IF(K235="非测试日仪表",E235,F235)))</x:f>
        <x:v>7.1</x:v>
      </x:c>
      <x:c r="M235" s="2" t="n">
        <x:f>IF(K235="缺失",1,0)</x:f>
        <x:v>0</x:v>
      </x:c>
      <x:c r="N235" s="2" t="str">
        <x:v>车辆里程查询_20260901-20260930_1024辆_仪表里程.xlsx / V313</x:v>
      </x:c>
      <x:c r="O235" s="2" t="str">
        <x:v>车辆里程查询_20260901-20260930_1024辆_GPS里程.xlsx / V318</x:v>
      </x:c>
      <x:c r="P235" s="2" t="str">
        <x:v>车辆纯氢气里程查询_20260901-20260930_1024辆.xlsx / V973</x:v>
      </x:c>
    </x:row>
    <x:row r="236" ht="22" customHeight="1">
      <x:c r="A236" s="2" t="n">
        <x:v>12</x:v>
      </x:c>
      <x:c r="B236" s="2" t="str">
        <x:v>粤A09578F</x:v>
      </x:c>
      <x:c r="C236" s="2" t="str">
        <x:v>赵伟军</x:v>
      </x:c>
      <x:c r="D236" s="8" t="d">
        <x:v>2026-09-19T00:00:00.000Z</x:v>
      </x:c>
      <x:c r="E236" s="7" t="n">
        <x:v>261.2</x:v>
      </x:c>
      <x:c r="F236" s="7" t="n">
        <x:v>246.8</x:v>
      </x:c>
      <x:c r="G236" s="7" t="n">
        <x:v>261</x:v>
      </x:c>
      <x:c r="H236" s="2" t="str">
        <x:v>否</x:v>
      </x:c>
      <x:c r="I236" s="7" t="n">
        <x:f>IF(AND(ISNUMBER(E236),ISNUMBER(F236)),E236-F236,"")</x:f>
        <x:v>14.399999999999977</x:v>
      </x:c>
      <x:c r="J236" s="2" t="str">
        <x:f>IF(H236="否","不适用",IF(AND(ISNUMBER(E236),ISNUMBER(F236)),IF(I236&gt;'规则与名单'!$B$2,"是","否"),"未判定"))</x:f>
        <x:v>不适用</x:v>
      </x:c>
      <x:c r="K236" s="2" t="str">
        <x:f>IF(J236="是",IF(ISNUMBER(F236),"测试日GPS","缺失"),IF(ISNUMBER(G236),"非测试日纯氢",IF(AND(H236="是",J236="未判定"),IF(ISNUMBER(F236),"测试名单无纯氢GPS","缺失"),IF(ISNUMBER(E236),"非测试日仪表","缺失"))))</x:f>
        <x:v>非测试日纯氢</x:v>
      </x:c>
      <x:c r="L236" s="7" t="n">
        <x:f>IF(K236="缺失","",IF(K236="非测试日纯氢",G236,IF(K236="非测试日仪表",E236,F236)))</x:f>
        <x:v>261</x:v>
      </x:c>
      <x:c r="M236" s="2" t="n">
        <x:f>IF(K236="缺失",1,0)</x:f>
        <x:v>0</x:v>
      </x:c>
      <x:c r="N236" s="2" t="str">
        <x:v>车辆里程查询_20260901-20260930_1024辆_仪表里程.xlsx / W313</x:v>
      </x:c>
      <x:c r="O236" s="2" t="str">
        <x:v>车辆里程查询_20260901-20260930_1024辆_GPS里程.xlsx / W318</x:v>
      </x:c>
      <x:c r="P236" s="2" t="str">
        <x:v>车辆纯氢气里程查询_20260901-20260930_1024辆.xlsx / W973</x:v>
      </x:c>
    </x:row>
    <x:row r="237" ht="22" customHeight="1">
      <x:c r="A237" s="2" t="n">
        <x:v>12</x:v>
      </x:c>
      <x:c r="B237" s="2" t="str">
        <x:v>粤A09578F</x:v>
      </x:c>
      <x:c r="C237" s="2" t="str">
        <x:v>赵伟军</x:v>
      </x:c>
      <x:c r="D237" s="8" t="d">
        <x:v>2026-09-20T00:00:00.000Z</x:v>
      </x:c>
      <x:c r="E237" s="7" t="n">
        <x:v>393</x:v>
      </x:c>
      <x:c r="F237" s="7" t="n">
        <x:v>371.7</x:v>
      </x:c>
      <x:c r="G237" s="7" t="n">
        <x:v>390.8</x:v>
      </x:c>
      <x:c r="H237" s="2" t="str">
        <x:v>否</x:v>
      </x:c>
      <x:c r="I237" s="7" t="n">
        <x:f>IF(AND(ISNUMBER(E237),ISNUMBER(F237)),E237-F237,"")</x:f>
        <x:v>21.30000000000001</x:v>
      </x:c>
      <x:c r="J237" s="2" t="str">
        <x:f>IF(H237="否","不适用",IF(AND(ISNUMBER(E237),ISNUMBER(F237)),IF(I237&gt;'规则与名单'!$B$2,"是","否"),"未判定"))</x:f>
        <x:v>不适用</x:v>
      </x:c>
      <x:c r="K237" s="2" t="str">
        <x:f>IF(J237="是",IF(ISNUMBER(F237),"测试日GPS","缺失"),IF(ISNUMBER(G237),"非测试日纯氢",IF(AND(H237="是",J237="未判定"),IF(ISNUMBER(F237),"测试名单无纯氢GPS","缺失"),IF(ISNUMBER(E237),"非测试日仪表","缺失"))))</x:f>
        <x:v>非测试日纯氢</x:v>
      </x:c>
      <x:c r="L237" s="7" t="n">
        <x:f>IF(K237="缺失","",IF(K237="非测试日纯氢",G237,IF(K237="非测试日仪表",E237,F237)))</x:f>
        <x:v>390.8</x:v>
      </x:c>
      <x:c r="M237" s="2" t="n">
        <x:f>IF(K237="缺失",1,0)</x:f>
        <x:v>0</x:v>
      </x:c>
      <x:c r="N237" s="2" t="str">
        <x:v>车辆里程查询_20260901-20260930_1024辆_仪表里程.xlsx / X313</x:v>
      </x:c>
      <x:c r="O237" s="2" t="str">
        <x:v>车辆里程查询_20260901-20260930_1024辆_GPS里程.xlsx / X318</x:v>
      </x:c>
      <x:c r="P237" s="2" t="str">
        <x:v>车辆纯氢气里程查询_20260901-20260930_1024辆.xlsx / X973</x:v>
      </x:c>
    </x:row>
    <x:row r="238" ht="22" customHeight="1">
      <x:c r="A238" s="2" t="n">
        <x:v>12</x:v>
      </x:c>
      <x:c r="B238" s="2" t="str">
        <x:v>粤A09578F</x:v>
      </x:c>
      <x:c r="C238" s="2" t="str">
        <x:v>赵伟军</x:v>
      </x:c>
      <x:c r="D238" s="8" t="d">
        <x:v>2026-09-21T00:00:00.000Z</x:v>
      </x:c>
      <x:c r="E238" s="7" t="n">
        <x:v>411.4</x:v>
      </x:c>
      <x:c r="F238" s="7" t="n">
        <x:v>389</x:v>
      </x:c>
      <x:c r="G238" s="7" t="n">
        <x:v>411</x:v>
      </x:c>
      <x:c r="H238" s="2" t="str">
        <x:v>否</x:v>
      </x:c>
      <x:c r="I238" s="7" t="n">
        <x:f>IF(AND(ISNUMBER(E238),ISNUMBER(F238)),E238-F238,"")</x:f>
        <x:v>22.399999999999977</x:v>
      </x:c>
      <x:c r="J238" s="2" t="str">
        <x:f>IF(H238="否","不适用",IF(AND(ISNUMBER(E238),ISNUMBER(F238)),IF(I238&gt;'规则与名单'!$B$2,"是","否"),"未判定"))</x:f>
        <x:v>不适用</x:v>
      </x:c>
      <x:c r="K238" s="2" t="str">
        <x:f>IF(J238="是",IF(ISNUMBER(F238),"测试日GPS","缺失"),IF(ISNUMBER(G238),"非测试日纯氢",IF(AND(H238="是",J238="未判定"),IF(ISNUMBER(F238),"测试名单无纯氢GPS","缺失"),IF(ISNUMBER(E238),"非测试日仪表","缺失"))))</x:f>
        <x:v>非测试日纯氢</x:v>
      </x:c>
      <x:c r="L238" s="7" t="n">
        <x:f>IF(K238="缺失","",IF(K238="非测试日纯氢",G238,IF(K238="非测试日仪表",E238,F238)))</x:f>
        <x:v>411</x:v>
      </x:c>
      <x:c r="M238" s="2" t="n">
        <x:f>IF(K238="缺失",1,0)</x:f>
        <x:v>0</x:v>
      </x:c>
      <x:c r="N238" s="2" t="str">
        <x:v>车辆里程查询_20260901-20260930_1024辆_仪表里程.xlsx / Y313</x:v>
      </x:c>
      <x:c r="O238" s="2" t="str">
        <x:v>车辆里程查询_20260901-20260930_1024辆_GPS里程.xlsx / Y318</x:v>
      </x:c>
      <x:c r="P238" s="2" t="str">
        <x:v>车辆纯氢气里程查询_20260901-20260930_1024辆.xlsx / Y973</x:v>
      </x:c>
    </x:row>
    <x:row r="239" ht="22" customHeight="1">
      <x:c r="A239" s="2" t="n">
        <x:v>12</x:v>
      </x:c>
      <x:c r="B239" s="2" t="str">
        <x:v>粤A09578F</x:v>
      </x:c>
      <x:c r="C239" s="2" t="str">
        <x:v>赵伟军</x:v>
      </x:c>
      <x:c r="D239" s="8" t="d">
        <x:v>2026-09-22T00:00:00.000Z</x:v>
      </x:c>
      <x:c r="E239" s="7" t="n">
        <x:v>421.7</x:v>
      </x:c>
      <x:c r="F239" s="7" t="n">
        <x:v>398</x:v>
      </x:c>
      <x:c r="G239" s="7" t="n">
        <x:v>421.4</x:v>
      </x:c>
      <x:c r="H239" s="2" t="str">
        <x:v>否</x:v>
      </x:c>
      <x:c r="I239" s="7" t="n">
        <x:f>IF(AND(ISNUMBER(E239),ISNUMBER(F239)),E239-F239,"")</x:f>
        <x:v>23.69999999999999</x:v>
      </x:c>
      <x:c r="J239" s="2" t="str">
        <x:f>IF(H239="否","不适用",IF(AND(ISNUMBER(E239),ISNUMBER(F239)),IF(I239&gt;'规则与名单'!$B$2,"是","否"),"未判定"))</x:f>
        <x:v>不适用</x:v>
      </x:c>
      <x:c r="K239" s="2" t="str">
        <x:f>IF(J239="是",IF(ISNUMBER(F239),"测试日GPS","缺失"),IF(ISNUMBER(G239),"非测试日纯氢",IF(AND(H239="是",J239="未判定"),IF(ISNUMBER(F239),"测试名单无纯氢GPS","缺失"),IF(ISNUMBER(E239),"非测试日仪表","缺失"))))</x:f>
        <x:v>非测试日纯氢</x:v>
      </x:c>
      <x:c r="L239" s="7" t="n">
        <x:f>IF(K239="缺失","",IF(K239="非测试日纯氢",G239,IF(K239="非测试日仪表",E239,F239)))</x:f>
        <x:v>421.4</x:v>
      </x:c>
      <x:c r="M239" s="2" t="n">
        <x:f>IF(K239="缺失",1,0)</x:f>
        <x:v>0</x:v>
      </x:c>
      <x:c r="N239" s="2" t="str">
        <x:v>车辆里程查询_20260901-20260930_1024辆_仪表里程.xlsx / Z313</x:v>
      </x:c>
      <x:c r="O239" s="2" t="str">
        <x:v>车辆里程查询_20260901-20260930_1024辆_GPS里程.xlsx / Z318</x:v>
      </x:c>
      <x:c r="P239" s="2" t="str">
        <x:v>车辆纯氢气里程查询_20260901-20260930_1024辆.xlsx / Z973</x:v>
      </x:c>
    </x:row>
    <x:row r="240" ht="22" customHeight="1">
      <x:c r="A240" s="2" t="n">
        <x:v>12</x:v>
      </x:c>
      <x:c r="B240" s="2" t="str">
        <x:v>粤A09578F</x:v>
      </x:c>
      <x:c r="C240" s="2" t="str">
        <x:v>赵伟军</x:v>
      </x:c>
      <x:c r="D240" s="8" t="d">
        <x:v>2026-09-23T00:00:00.000Z</x:v>
      </x:c>
      <x:c r="E240" s="7" t="n">
        <x:v>372.2</x:v>
      </x:c>
      <x:c r="F240" s="7" t="n">
        <x:v>349.2</x:v>
      </x:c>
      <x:c r="G240" s="7" t="n">
        <x:v>371.3</x:v>
      </x:c>
      <x:c r="H240" s="2" t="str">
        <x:v>否</x:v>
      </x:c>
      <x:c r="I240" s="7" t="n">
        <x:f>IF(AND(ISNUMBER(E240),ISNUMBER(F240)),E240-F240,"")</x:f>
        <x:v>23</x:v>
      </x:c>
      <x:c r="J240" s="2" t="str">
        <x:f>IF(H240="否","不适用",IF(AND(ISNUMBER(E240),ISNUMBER(F240)),IF(I240&gt;'规则与名单'!$B$2,"是","否"),"未判定"))</x:f>
        <x:v>不适用</x:v>
      </x:c>
      <x:c r="K240" s="2" t="str">
        <x:f>IF(J240="是",IF(ISNUMBER(F240),"测试日GPS","缺失"),IF(ISNUMBER(G240),"非测试日纯氢",IF(AND(H240="是",J240="未判定"),IF(ISNUMBER(F240),"测试名单无纯氢GPS","缺失"),IF(ISNUMBER(E240),"非测试日仪表","缺失"))))</x:f>
        <x:v>非测试日纯氢</x:v>
      </x:c>
      <x:c r="L240" s="7" t="n">
        <x:f>IF(K240="缺失","",IF(K240="非测试日纯氢",G240,IF(K240="非测试日仪表",E240,F240)))</x:f>
        <x:v>371.3</x:v>
      </x:c>
      <x:c r="M240" s="2" t="n">
        <x:f>IF(K240="缺失",1,0)</x:f>
        <x:v>0</x:v>
      </x:c>
      <x:c r="N240" s="2" t="str">
        <x:v>车辆里程查询_20260901-20260930_1024辆_仪表里程.xlsx / AA313</x:v>
      </x:c>
      <x:c r="O240" s="2" t="str">
        <x:v>车辆里程查询_20260901-20260930_1024辆_GPS里程.xlsx / AA318</x:v>
      </x:c>
      <x:c r="P240" s="2" t="str">
        <x:v>车辆纯氢气里程查询_20260901-20260930_1024辆.xlsx / AA973</x:v>
      </x:c>
    </x:row>
    <x:row r="241" ht="22" customHeight="1">
      <x:c r="A241" s="2" t="n">
        <x:v>12</x:v>
      </x:c>
      <x:c r="B241" s="2" t="str">
        <x:v>粤A09578F</x:v>
      </x:c>
      <x:c r="C241" s="2" t="str">
        <x:v>赵伟军</x:v>
      </x:c>
      <x:c r="D241" s="8" t="d">
        <x:v>2026-09-24T00:00:00.000Z</x:v>
      </x:c>
      <x:c r="E241" s="7" t="n">
        <x:v>300.9</x:v>
      </x:c>
      <x:c r="F241" s="7" t="n">
        <x:v>284.5</x:v>
      </x:c>
      <x:c r="G241" s="7" t="n">
        <x:v>293.9</x:v>
      </x:c>
      <x:c r="H241" s="2" t="str">
        <x:v>否</x:v>
      </x:c>
      <x:c r="I241" s="7" t="n">
        <x:f>IF(AND(ISNUMBER(E241),ISNUMBER(F241)),E241-F241,"")</x:f>
        <x:v>16.399999999999977</x:v>
      </x:c>
      <x:c r="J241" s="2" t="str">
        <x:f>IF(H241="否","不适用",IF(AND(ISNUMBER(E241),ISNUMBER(F241)),IF(I241&gt;'规则与名单'!$B$2,"是","否"),"未判定"))</x:f>
        <x:v>不适用</x:v>
      </x:c>
      <x:c r="K241" s="2" t="str">
        <x:f>IF(J241="是",IF(ISNUMBER(F241),"测试日GPS","缺失"),IF(ISNUMBER(G241),"非测试日纯氢",IF(AND(H241="是",J241="未判定"),IF(ISNUMBER(F241),"测试名单无纯氢GPS","缺失"),IF(ISNUMBER(E241),"非测试日仪表","缺失"))))</x:f>
        <x:v>非测试日纯氢</x:v>
      </x:c>
      <x:c r="L241" s="7" t="n">
        <x:f>IF(K241="缺失","",IF(K241="非测试日纯氢",G241,IF(K241="非测试日仪表",E241,F241)))</x:f>
        <x:v>293.9</x:v>
      </x:c>
      <x:c r="M241" s="2" t="n">
        <x:f>IF(K241="缺失",1,0)</x:f>
        <x:v>0</x:v>
      </x:c>
      <x:c r="N241" s="2" t="str">
        <x:v>车辆里程查询_20260901-20260930_1024辆_仪表里程.xlsx / AB313</x:v>
      </x:c>
      <x:c r="O241" s="2" t="str">
        <x:v>车辆里程查询_20260901-20260930_1024辆_GPS里程.xlsx / AB318</x:v>
      </x:c>
      <x:c r="P241" s="2" t="str">
        <x:v>车辆纯氢气里程查询_20260901-20260930_1024辆.xlsx / AB973</x:v>
      </x:c>
    </x:row>
    <x:row r="242" ht="22" customHeight="1">
      <x:c r="A242" s="2" t="n">
        <x:v>12</x:v>
      </x:c>
      <x:c r="B242" s="2" t="str">
        <x:v>粤A09578F</x:v>
      </x:c>
      <x:c r="C242" s="2" t="str">
        <x:v>赵伟军</x:v>
      </x:c>
      <x:c r="D242" s="8" t="d">
        <x:v>2026-09-25T00:00:00.000Z</x:v>
      </x:c>
      <x:c r="E242" s="7" t="n">
        <x:v>108.7</x:v>
      </x:c>
      <x:c r="F242" s="7" t="n">
        <x:v>102.6</x:v>
      </x:c>
      <x:c r="G242" s="7" t="n">
        <x:v>108.5</x:v>
      </x:c>
      <x:c r="H242" s="2" t="str">
        <x:v>否</x:v>
      </x:c>
      <x:c r="I242" s="7" t="n">
        <x:f>IF(AND(ISNUMBER(E242),ISNUMBER(F242)),E242-F242,"")</x:f>
        <x:v>6.1000000000000085</x:v>
      </x:c>
      <x:c r="J242" s="2" t="str">
        <x:f>IF(H242="否","不适用",IF(AND(ISNUMBER(E242),ISNUMBER(F242)),IF(I242&gt;'规则与名单'!$B$2,"是","否"),"未判定"))</x:f>
        <x:v>不适用</x:v>
      </x:c>
      <x:c r="K242" s="2" t="str">
        <x:f>IF(J242="是",IF(ISNUMBER(F242),"测试日GPS","缺失"),IF(ISNUMBER(G242),"非测试日纯氢",IF(AND(H242="是",J242="未判定"),IF(ISNUMBER(F242),"测试名单无纯氢GPS","缺失"),IF(ISNUMBER(E242),"非测试日仪表","缺失"))))</x:f>
        <x:v>非测试日纯氢</x:v>
      </x:c>
      <x:c r="L242" s="7" t="n">
        <x:f>IF(K242="缺失","",IF(K242="非测试日纯氢",G242,IF(K242="非测试日仪表",E242,F242)))</x:f>
        <x:v>108.5</x:v>
      </x:c>
      <x:c r="M242" s="2" t="n">
        <x:f>IF(K242="缺失",1,0)</x:f>
        <x:v>0</x:v>
      </x:c>
      <x:c r="N242" s="2" t="str">
        <x:v>车辆里程查询_20260901-20260930_1024辆_仪表里程.xlsx / AC313</x:v>
      </x:c>
      <x:c r="O242" s="2" t="str">
        <x:v>车辆里程查询_20260901-20260930_1024辆_GPS里程.xlsx / AC318</x:v>
      </x:c>
      <x:c r="P242" s="2" t="str">
        <x:v>车辆纯氢气里程查询_20260901-20260930_1024辆.xlsx / AC973</x:v>
      </x:c>
    </x:row>
    <x:row r="243" ht="22" customHeight="1">
      <x:c r="A243" s="2" t="n">
        <x:v>12</x:v>
      </x:c>
      <x:c r="B243" s="2" t="str">
        <x:v>粤A09578F</x:v>
      </x:c>
      <x:c r="C243" s="2" t="str">
        <x:v>赵伟军</x:v>
      </x:c>
      <x:c r="D243" s="8" t="d">
        <x:v>2026-09-26T00:00:00.000Z</x:v>
      </x:c>
      <x:c r="E243" s="7" t="n">
        <x:v>263.6</x:v>
      </x:c>
      <x:c r="F243" s="7" t="n">
        <x:v>248.9</x:v>
      </x:c>
      <x:c r="G243" s="7" t="n">
        <x:v>262.9</x:v>
      </x:c>
      <x:c r="H243" s="2" t="str">
        <x:v>否</x:v>
      </x:c>
      <x:c r="I243" s="7" t="n">
        <x:f>IF(AND(ISNUMBER(E243),ISNUMBER(F243)),E243-F243,"")</x:f>
        <x:v>14.700000000000017</x:v>
      </x:c>
      <x:c r="J243" s="2" t="str">
        <x:f>IF(H243="否","不适用",IF(AND(ISNUMBER(E243),ISNUMBER(F243)),IF(I243&gt;'规则与名单'!$B$2,"是","否"),"未判定"))</x:f>
        <x:v>不适用</x:v>
      </x:c>
      <x:c r="K243" s="2" t="str">
        <x:f>IF(J243="是",IF(ISNUMBER(F243),"测试日GPS","缺失"),IF(ISNUMBER(G243),"非测试日纯氢",IF(AND(H243="是",J243="未判定"),IF(ISNUMBER(F243),"测试名单无纯氢GPS","缺失"),IF(ISNUMBER(E243),"非测试日仪表","缺失"))))</x:f>
        <x:v>非测试日纯氢</x:v>
      </x:c>
      <x:c r="L243" s="7" t="n">
        <x:f>IF(K243="缺失","",IF(K243="非测试日纯氢",G243,IF(K243="非测试日仪表",E243,F243)))</x:f>
        <x:v>262.9</x:v>
      </x:c>
      <x:c r="M243" s="2" t="n">
        <x:f>IF(K243="缺失",1,0)</x:f>
        <x:v>0</x:v>
      </x:c>
      <x:c r="N243" s="2" t="str">
        <x:v>车辆里程查询_20260901-20260930_1024辆_仪表里程.xlsx / AD313</x:v>
      </x:c>
      <x:c r="O243" s="2" t="str">
        <x:v>车辆里程查询_20260901-20260930_1024辆_GPS里程.xlsx / AD318</x:v>
      </x:c>
      <x:c r="P243" s="2" t="str">
        <x:v>车辆纯氢气里程查询_20260901-20260930_1024辆.xlsx / AD973</x:v>
      </x:c>
    </x:row>
    <x:row r="244" ht="22" customHeight="1">
      <x:c r="A244" s="2" t="n">
        <x:v>12</x:v>
      </x:c>
      <x:c r="B244" s="2" t="str">
        <x:v>粤A09578F</x:v>
      </x:c>
      <x:c r="C244" s="2" t="str">
        <x:v>赵伟军</x:v>
      </x:c>
      <x:c r="D244" s="8" t="d">
        <x:v>2026-09-27T00:00:00.000Z</x:v>
      </x:c>
      <x:c r="E244" s="7" t="n">
        <x:v>411.6</x:v>
      </x:c>
      <x:c r="F244" s="7" t="n">
        <x:v>387.8</x:v>
      </x:c>
      <x:c r="G244" s="7" t="n">
        <x:v>410.4</x:v>
      </x:c>
      <x:c r="H244" s="2" t="str">
        <x:v>否</x:v>
      </x:c>
      <x:c r="I244" s="7" t="n">
        <x:f>IF(AND(ISNUMBER(E244),ISNUMBER(F244)),E244-F244,"")</x:f>
        <x:v>23.80000000000001</x:v>
      </x:c>
      <x:c r="J244" s="2" t="str">
        <x:f>IF(H244="否","不适用",IF(AND(ISNUMBER(E244),ISNUMBER(F244)),IF(I244&gt;'规则与名单'!$B$2,"是","否"),"未判定"))</x:f>
        <x:v>不适用</x:v>
      </x:c>
      <x:c r="K244" s="2" t="str">
        <x:f>IF(J244="是",IF(ISNUMBER(F244),"测试日GPS","缺失"),IF(ISNUMBER(G244),"非测试日纯氢",IF(AND(H244="是",J244="未判定"),IF(ISNUMBER(F244),"测试名单无纯氢GPS","缺失"),IF(ISNUMBER(E244),"非测试日仪表","缺失"))))</x:f>
        <x:v>非测试日纯氢</x:v>
      </x:c>
      <x:c r="L244" s="7" t="n">
        <x:f>IF(K244="缺失","",IF(K244="非测试日纯氢",G244,IF(K244="非测试日仪表",E244,F244)))</x:f>
        <x:v>410.4</x:v>
      </x:c>
      <x:c r="M244" s="2" t="n">
        <x:f>IF(K244="缺失",1,0)</x:f>
        <x:v>0</x:v>
      </x:c>
      <x:c r="N244" s="2" t="str">
        <x:v>车辆里程查询_20260901-20260930_1024辆_仪表里程.xlsx / AE313</x:v>
      </x:c>
      <x:c r="O244" s="2" t="str">
        <x:v>车辆里程查询_20260901-20260930_1024辆_GPS里程.xlsx / AE318</x:v>
      </x:c>
      <x:c r="P244" s="2" t="str">
        <x:v>车辆纯氢气里程查询_20260901-20260930_1024辆.xlsx / AE973</x:v>
      </x:c>
    </x:row>
    <x:row r="245" ht="22" customHeight="1">
      <x:c r="A245" s="2" t="n">
        <x:v>12</x:v>
      </x:c>
      <x:c r="B245" s="2" t="str">
        <x:v>粤A09578F</x:v>
      </x:c>
      <x:c r="C245" s="2" t="str">
        <x:v>赵伟军</x:v>
      </x:c>
      <x:c r="D245" s="8" t="d">
        <x:v>2026-09-28T00:00:00.000Z</x:v>
      </x:c>
      <x:c r="E245" s="7" t="n">
        <x:v>391.4</x:v>
      </x:c>
      <x:c r="F245" s="7" t="n">
        <x:v>369.3</x:v>
      </x:c>
      <x:c r="G245" s="7" t="n">
        <x:v>390.9</x:v>
      </x:c>
      <x:c r="H245" s="2" t="str">
        <x:v>否</x:v>
      </x:c>
      <x:c r="I245" s="7" t="n">
        <x:f>IF(AND(ISNUMBER(E245),ISNUMBER(F245)),E245-F245,"")</x:f>
        <x:v>22.099999999999966</x:v>
      </x:c>
      <x:c r="J245" s="2" t="str">
        <x:f>IF(H245="否","不适用",IF(AND(ISNUMBER(E245),ISNUMBER(F245)),IF(I245&gt;'规则与名单'!$B$2,"是","否"),"未判定"))</x:f>
        <x:v>不适用</x:v>
      </x:c>
      <x:c r="K245" s="2" t="str">
        <x:f>IF(J245="是",IF(ISNUMBER(F245),"测试日GPS","缺失"),IF(ISNUMBER(G245),"非测试日纯氢",IF(AND(H245="是",J245="未判定"),IF(ISNUMBER(F245),"测试名单无纯氢GPS","缺失"),IF(ISNUMBER(E245),"非测试日仪表","缺失"))))</x:f>
        <x:v>非测试日纯氢</x:v>
      </x:c>
      <x:c r="L245" s="7" t="n">
        <x:f>IF(K245="缺失","",IF(K245="非测试日纯氢",G245,IF(K245="非测试日仪表",E245,F245)))</x:f>
        <x:v>390.9</x:v>
      </x:c>
      <x:c r="M245" s="2" t="n">
        <x:f>IF(K245="缺失",1,0)</x:f>
        <x:v>0</x:v>
      </x:c>
      <x:c r="N245" s="2" t="str">
        <x:v>车辆里程查询_20260901-20260930_1024辆_仪表里程.xlsx / AF313</x:v>
      </x:c>
      <x:c r="O245" s="2" t="str">
        <x:v>车辆里程查询_20260901-20260930_1024辆_GPS里程.xlsx / AF318</x:v>
      </x:c>
      <x:c r="P245" s="2" t="str">
        <x:v>车辆纯氢气里程查询_20260901-20260930_1024辆.xlsx / AF973</x:v>
      </x:c>
    </x:row>
    <x:row r="246" ht="22" customHeight="1">
      <x:c r="A246" s="2" t="n">
        <x:v>12</x:v>
      </x:c>
      <x:c r="B246" s="2" t="str">
        <x:v>粤A09578F</x:v>
      </x:c>
      <x:c r="C246" s="2" t="str">
        <x:v>赵伟军</x:v>
      </x:c>
      <x:c r="D246" s="8" t="d">
        <x:v>2026-09-29T00:00:00.000Z</x:v>
      </x:c>
      <x:c r="E246" s="7" t="n">
        <x:v>355.7</x:v>
      </x:c>
      <x:c r="F246" s="7" t="n">
        <x:v>335.4</x:v>
      </x:c>
      <x:c r="G246" s="7" t="n">
        <x:v>355.2</x:v>
      </x:c>
      <x:c r="H246" s="2" t="str">
        <x:v>否</x:v>
      </x:c>
      <x:c r="I246" s="7" t="n">
        <x:f>IF(AND(ISNUMBER(E246),ISNUMBER(F246)),E246-F246,"")</x:f>
        <x:v>20.30000000000001</x:v>
      </x:c>
      <x:c r="J246" s="2" t="str">
        <x:f>IF(H246="否","不适用",IF(AND(ISNUMBER(E246),ISNUMBER(F246)),IF(I246&gt;'规则与名单'!$B$2,"是","否"),"未判定"))</x:f>
        <x:v>不适用</x:v>
      </x:c>
      <x:c r="K246" s="2" t="str">
        <x:f>IF(J246="是",IF(ISNUMBER(F246),"测试日GPS","缺失"),IF(ISNUMBER(G246),"非测试日纯氢",IF(AND(H246="是",J246="未判定"),IF(ISNUMBER(F246),"测试名单无纯氢GPS","缺失"),IF(ISNUMBER(E246),"非测试日仪表","缺失"))))</x:f>
        <x:v>非测试日纯氢</x:v>
      </x:c>
      <x:c r="L246" s="7" t="n">
        <x:f>IF(K246="缺失","",IF(K246="非测试日纯氢",G246,IF(K246="非测试日仪表",E246,F246)))</x:f>
        <x:v>355.2</x:v>
      </x:c>
      <x:c r="M246" s="2" t="n">
        <x:f>IF(K246="缺失",1,0)</x:f>
        <x:v>0</x:v>
      </x:c>
      <x:c r="N246" s="2" t="str">
        <x:v>车辆里程查询_20260901-20260930_1024辆_仪表里程.xlsx / AG313</x:v>
      </x:c>
      <x:c r="O246" s="2" t="str">
        <x:v>车辆里程查询_20260901-20260930_1024辆_GPS里程.xlsx / AG318</x:v>
      </x:c>
      <x:c r="P246" s="2" t="str">
        <x:v>车辆纯氢气里程查询_20260901-20260930_1024辆.xlsx / AG973</x:v>
      </x:c>
    </x:row>
    <x:row r="247" ht="22" customHeight="1">
      <x:c r="A247" s="2" t="n">
        <x:v>12</x:v>
      </x:c>
      <x:c r="B247" s="2" t="str">
        <x:v>粤A09578F</x:v>
      </x:c>
      <x:c r="C247" s="2" t="str">
        <x:v>赵伟军</x:v>
      </x:c>
      <x:c r="D247" s="8" t="d">
        <x:v>2026-09-30T00:00:00.000Z</x:v>
      </x:c>
      <x:c r="E247" s="7" t="n">
        <x:v>402.6</x:v>
      </x:c>
      <x:c r="F247" s="7" t="n">
        <x:v>380.1</x:v>
      </x:c>
      <x:c r="G247" s="7" t="n">
        <x:v>401.6</x:v>
      </x:c>
      <x:c r="H247" s="2" t="str">
        <x:v>否</x:v>
      </x:c>
      <x:c r="I247" s="7" t="n">
        <x:f>IF(AND(ISNUMBER(E247),ISNUMBER(F247)),E247-F247,"")</x:f>
        <x:v>22.5</x:v>
      </x:c>
      <x:c r="J247" s="2" t="str">
        <x:f>IF(H247="否","不适用",IF(AND(ISNUMBER(E247),ISNUMBER(F247)),IF(I247&gt;'规则与名单'!$B$2,"是","否"),"未判定"))</x:f>
        <x:v>不适用</x:v>
      </x:c>
      <x:c r="K247" s="2" t="str">
        <x:f>IF(J247="是",IF(ISNUMBER(F247),"测试日GPS","缺失"),IF(ISNUMBER(G247),"非测试日纯氢",IF(AND(H247="是",J247="未判定"),IF(ISNUMBER(F247),"测试名单无纯氢GPS","缺失"),IF(ISNUMBER(E247),"非测试日仪表","缺失"))))</x:f>
        <x:v>非测试日纯氢</x:v>
      </x:c>
      <x:c r="L247" s="7" t="n">
        <x:f>IF(K247="缺失","",IF(K247="非测试日纯氢",G247,IF(K247="非测试日仪表",E247,F247)))</x:f>
        <x:v>401.6</x:v>
      </x:c>
      <x:c r="M247" s="2" t="n">
        <x:f>IF(K247="缺失",1,0)</x:f>
        <x:v>0</x:v>
      </x:c>
      <x:c r="N247" s="2" t="str">
        <x:v>车辆里程查询_20260901-20260930_1024辆_仪表里程.xlsx / AH313</x:v>
      </x:c>
      <x:c r="O247" s="2" t="str">
        <x:v>车辆里程查询_20260901-20260930_1024辆_GPS里程.xlsx / AH318</x:v>
      </x:c>
      <x:c r="P247" s="2" t="str">
        <x:v>车辆纯氢气里程查询_20260901-20260930_1024辆.xlsx / AH973</x:v>
      </x:c>
    </x:row>
    <x:row r="248" ht="22" customHeight="1">
      <x:c r="A248" s="2" t="n">
        <x:v>13</x:v>
      </x:c>
      <x:c r="B248" s="2" t="str">
        <x:v>粤A09635F</x:v>
      </x:c>
      <x:c r="C248" s="2" t="str">
        <x:v>赵伟军</x:v>
      </x:c>
      <x:c r="D248" s="8" t="d">
        <x:v>2026-09-22T00:00:00.000Z</x:v>
      </x:c>
      <x:c r="E248" s="7" t="n">
        <x:v>288.1</x:v>
      </x:c>
      <x:c r="F248" s="7" t="n">
        <x:v>271.8</x:v>
      </x:c>
      <x:c r="G248" s="7" t="n">
        <x:v>184.2</x:v>
      </x:c>
      <x:c r="H248" s="2" t="str">
        <x:v>否</x:v>
      </x:c>
      <x:c r="I248" s="7" t="n">
        <x:f>IF(AND(ISNUMBER(E248),ISNUMBER(F248)),E248-F248,"")</x:f>
        <x:v>16.30000000000001</x:v>
      </x:c>
      <x:c r="J248" s="2" t="str">
        <x:f>IF(H248="否","不适用",IF(AND(ISNUMBER(E248),ISNUMBER(F248)),IF(I248&gt;'规则与名单'!$B$2,"是","否"),"未判定"))</x:f>
        <x:v>不适用</x:v>
      </x:c>
      <x:c r="K248" s="2" t="str">
        <x:f>IF(J248="是",IF(ISNUMBER(F248),"测试日GPS","缺失"),IF(ISNUMBER(G248),"非测试日纯氢",IF(AND(H248="是",J248="未判定"),IF(ISNUMBER(F248),"测试名单无纯氢GPS","缺失"),IF(ISNUMBER(E248),"非测试日仪表","缺失"))))</x:f>
        <x:v>非测试日纯氢</x:v>
      </x:c>
      <x:c r="L248" s="7" t="n">
        <x:f>IF(K248="缺失","",IF(K248="非测试日纯氢",G248,IF(K248="非测试日仪表",E248,F248)))</x:f>
        <x:v>184.2</x:v>
      </x:c>
      <x:c r="M248" s="2" t="n">
        <x:f>IF(K248="缺失",1,0)</x:f>
        <x:v>0</x:v>
      </x:c>
      <x:c r="N248" s="2" t="str">
        <x:v>车辆里程查询_20260901-20260930_1024辆_仪表里程.xlsx / Z249</x:v>
      </x:c>
      <x:c r="O248" s="2" t="str">
        <x:v>车辆里程查询_20260901-20260930_1024辆_GPS里程.xlsx / Z181</x:v>
      </x:c>
      <x:c r="P248" s="2" t="str">
        <x:v>车辆纯氢气里程查询_20260901-20260930_1024辆.xlsx / Z979</x:v>
      </x:c>
    </x:row>
    <x:row r="249" ht="22" customHeight="1">
      <x:c r="A249" s="2" t="n">
        <x:v>13</x:v>
      </x:c>
      <x:c r="B249" s="2" t="str">
        <x:v>粤A09635F</x:v>
      </x:c>
      <x:c r="C249" s="2" t="str">
        <x:v>赵伟军</x:v>
      </x:c>
      <x:c r="D249" s="8" t="d">
        <x:v>2026-09-23T00:00:00.000Z</x:v>
      </x:c>
      <x:c r="E249" s="7" t="n">
        <x:v>1025.1</x:v>
      </x:c>
      <x:c r="F249" s="7" t="n">
        <x:v>967.4</x:v>
      </x:c>
      <x:c r="G249" s="7" t="n">
        <x:v>771</x:v>
      </x:c>
      <x:c r="H249" s="2" t="str">
        <x:v>否</x:v>
      </x:c>
      <x:c r="I249" s="7" t="n">
        <x:f>IF(AND(ISNUMBER(E249),ISNUMBER(F249)),E249-F249,"")</x:f>
        <x:v>57.69999999999993</x:v>
      </x:c>
      <x:c r="J249" s="2" t="str">
        <x:f>IF(H249="否","不适用",IF(AND(ISNUMBER(E249),ISNUMBER(F249)),IF(I249&gt;'规则与名单'!$B$2,"是","否"),"未判定"))</x:f>
        <x:v>不适用</x:v>
      </x:c>
      <x:c r="K249" s="2" t="str">
        <x:f>IF(J249="是",IF(ISNUMBER(F249),"测试日GPS","缺失"),IF(ISNUMBER(G249),"非测试日纯氢",IF(AND(H249="是",J249="未判定"),IF(ISNUMBER(F249),"测试名单无纯氢GPS","缺失"),IF(ISNUMBER(E249),"非测试日仪表","缺失"))))</x:f>
        <x:v>非测试日纯氢</x:v>
      </x:c>
      <x:c r="L249" s="7" t="n">
        <x:f>IF(K249="缺失","",IF(K249="非测试日纯氢",G249,IF(K249="非测试日仪表",E249,F249)))</x:f>
        <x:v>771</x:v>
      </x:c>
      <x:c r="M249" s="2" t="n">
        <x:f>IF(K249="缺失",1,0)</x:f>
        <x:v>0</x:v>
      </x:c>
      <x:c r="N249" s="2" t="str">
        <x:v>车辆里程查询_20260901-20260930_1024辆_仪表里程.xlsx / AA249</x:v>
      </x:c>
      <x:c r="O249" s="2" t="str">
        <x:v>车辆里程查询_20260901-20260930_1024辆_GPS里程.xlsx / AA181</x:v>
      </x:c>
      <x:c r="P249" s="2" t="str">
        <x:v>车辆纯氢气里程查询_20260901-20260930_1024辆.xlsx / AA979</x:v>
      </x:c>
    </x:row>
    <x:row r="250" ht="22" customHeight="1">
      <x:c r="A250" s="2" t="n">
        <x:v>13</x:v>
      </x:c>
      <x:c r="B250" s="2" t="str">
        <x:v>粤A09635F</x:v>
      </x:c>
      <x:c r="C250" s="2" t="str">
        <x:v>赵伟军</x:v>
      </x:c>
      <x:c r="D250" s="8" t="d">
        <x:v>2026-09-24T00:00:00.000Z</x:v>
      </x:c>
      <x:c r="E250" s="7"/>
      <x:c r="F250" s="7" t="n">
        <x:v>0</x:v>
      </x:c>
      <x:c r="G250" s="7"/>
      <x:c r="H250" s="2" t="str">
        <x:v>否</x:v>
      </x:c>
      <x:c r="I250" s="7" t="str">
        <x:f>IF(AND(ISNUMBER(E250),ISNUMBER(F250)),E250-F250,"")</x:f>
      </x:c>
      <x:c r="J250" s="2" t="str">
        <x:f>IF(H250="否","不适用",IF(AND(ISNUMBER(E250),ISNUMBER(F250)),IF(I250&gt;'规则与名单'!$B$2,"是","否"),"未判定"))</x:f>
        <x:v>不适用</x:v>
      </x:c>
      <x:c r="K250" s="2" t="str">
        <x:f>IF(J250="是",IF(ISNUMBER(F250),"测试日GPS","缺失"),IF(ISNUMBER(G250),"非测试日纯氢",IF(AND(H250="是",J250="未判定"),IF(ISNUMBER(F250),"测试名单无纯氢GPS","缺失"),IF(ISNUMBER(E250),"非测试日仪表","缺失"))))</x:f>
        <x:v>缺失</x:v>
      </x:c>
      <x:c r="L250" s="7" t="str">
        <x:f>IF(K250="缺失","",IF(K250="非测试日纯氢",G250,IF(K250="非测试日仪表",E250,F250)))</x:f>
      </x:c>
      <x:c r="M250" s="2" t="n">
        <x:f>IF(K250="缺失",1,0)</x:f>
        <x:v>1</x:v>
      </x:c>
      <x:c r="N250" s="2" t="str">
        <x:v>车辆里程查询_20260901-20260930_1024辆_仪表里程.xlsx / AB249</x:v>
      </x:c>
      <x:c r="O250" s="2" t="str">
        <x:v>车辆里程查询_20260901-20260930_1024辆_GPS里程.xlsx / AB181</x:v>
      </x:c>
      <x:c r="P250" s="2" t="str">
        <x:v>车辆纯氢气里程查询_20260901-20260930_1024辆.xlsx / AB979</x:v>
      </x:c>
    </x:row>
    <x:row r="251" ht="22" customHeight="1">
      <x:c r="A251" s="2" t="n">
        <x:v>13</x:v>
      </x:c>
      <x:c r="B251" s="2" t="str">
        <x:v>粤A09635F</x:v>
      </x:c>
      <x:c r="C251" s="2" t="str">
        <x:v>赵伟军</x:v>
      </x:c>
      <x:c r="D251" s="8" t="d">
        <x:v>2026-09-25T00:00:00.000Z</x:v>
      </x:c>
      <x:c r="E251" s="7" t="n">
        <x:v>16</x:v>
      </x:c>
      <x:c r="F251" s="7" t="n">
        <x:v>15.1</x:v>
      </x:c>
      <x:c r="G251" s="7" t="n">
        <x:v>16</x:v>
      </x:c>
      <x:c r="H251" s="2" t="str">
        <x:v>否</x:v>
      </x:c>
      <x:c r="I251" s="7" t="n">
        <x:f>IF(AND(ISNUMBER(E251),ISNUMBER(F251)),E251-F251,"")</x:f>
        <x:v>0.9000000000000004</x:v>
      </x:c>
      <x:c r="J251" s="2" t="str">
        <x:f>IF(H251="否","不适用",IF(AND(ISNUMBER(E251),ISNUMBER(F251)),IF(I251&gt;'规则与名单'!$B$2,"是","否"),"未判定"))</x:f>
        <x:v>不适用</x:v>
      </x:c>
      <x:c r="K251" s="2" t="str">
        <x:f>IF(J251="是",IF(ISNUMBER(F251),"测试日GPS","缺失"),IF(ISNUMBER(G251),"非测试日纯氢",IF(AND(H251="是",J251="未判定"),IF(ISNUMBER(F251),"测试名单无纯氢GPS","缺失"),IF(ISNUMBER(E251),"非测试日仪表","缺失"))))</x:f>
        <x:v>非测试日纯氢</x:v>
      </x:c>
      <x:c r="L251" s="7" t="n">
        <x:f>IF(K251="缺失","",IF(K251="非测试日纯氢",G251,IF(K251="非测试日仪表",E251,F251)))</x:f>
        <x:v>16</x:v>
      </x:c>
      <x:c r="M251" s="2" t="n">
        <x:f>IF(K251="缺失",1,0)</x:f>
        <x:v>0</x:v>
      </x:c>
      <x:c r="N251" s="2" t="str">
        <x:v>车辆里程查询_20260901-20260930_1024辆_仪表里程.xlsx / AC249</x:v>
      </x:c>
      <x:c r="O251" s="2" t="str">
        <x:v>车辆里程查询_20260901-20260930_1024辆_GPS里程.xlsx / AC181</x:v>
      </x:c>
      <x:c r="P251" s="2" t="str">
        <x:v>车辆纯氢气里程查询_20260901-20260930_1024辆.xlsx / AC979</x:v>
      </x:c>
    </x:row>
    <x:row r="252" ht="22" customHeight="1">
      <x:c r="A252" s="2" t="n">
        <x:v>13</x:v>
      </x:c>
      <x:c r="B252" s="2" t="str">
        <x:v>粤A09635F</x:v>
      </x:c>
      <x:c r="C252" s="2" t="str">
        <x:v>赵伟军</x:v>
      </x:c>
      <x:c r="D252" s="8" t="d">
        <x:v>2026-09-26T00:00:00.000Z</x:v>
      </x:c>
      <x:c r="E252" s="7" t="n">
        <x:v>0.1</x:v>
      </x:c>
      <x:c r="F252" s="7" t="n">
        <x:v>0.1</x:v>
      </x:c>
      <x:c r="G252" s="7" t="n">
        <x:v>0.1</x:v>
      </x:c>
      <x:c r="H252" s="2" t="str">
        <x:v>否</x:v>
      </x:c>
      <x:c r="I252" s="7" t="n">
        <x:f>IF(AND(ISNUMBER(E252),ISNUMBER(F252)),E252-F252,"")</x:f>
        <x:v>0</x:v>
      </x:c>
      <x:c r="J252" s="2" t="str">
        <x:f>IF(H252="否","不适用",IF(AND(ISNUMBER(E252),ISNUMBER(F252)),IF(I252&gt;'规则与名单'!$B$2,"是","否"),"未判定"))</x:f>
        <x:v>不适用</x:v>
      </x:c>
      <x:c r="K252" s="2" t="str">
        <x:f>IF(J252="是",IF(ISNUMBER(F252),"测试日GPS","缺失"),IF(ISNUMBER(G252),"非测试日纯氢",IF(AND(H252="是",J252="未判定"),IF(ISNUMBER(F252),"测试名单无纯氢GPS","缺失"),IF(ISNUMBER(E252),"非测试日仪表","缺失"))))</x:f>
        <x:v>非测试日纯氢</x:v>
      </x:c>
      <x:c r="L252" s="7" t="n">
        <x:f>IF(K252="缺失","",IF(K252="非测试日纯氢",G252,IF(K252="非测试日仪表",E252,F252)))</x:f>
        <x:v>0.1</x:v>
      </x:c>
      <x:c r="M252" s="2" t="n">
        <x:f>IF(K252="缺失",1,0)</x:f>
        <x:v>0</x:v>
      </x:c>
      <x:c r="N252" s="2" t="str">
        <x:v>车辆里程查询_20260901-20260930_1024辆_仪表里程.xlsx / AD249</x:v>
      </x:c>
      <x:c r="O252" s="2" t="str">
        <x:v>车辆里程查询_20260901-20260930_1024辆_GPS里程.xlsx / AD181</x:v>
      </x:c>
      <x:c r="P252" s="2" t="str">
        <x:v>车辆纯氢气里程查询_20260901-20260930_1024辆.xlsx / AD979</x:v>
      </x:c>
    </x:row>
    <x:row r="253" ht="22" customHeight="1">
      <x:c r="A253" s="2" t="n">
        <x:v>13</x:v>
      </x:c>
      <x:c r="B253" s="2" t="str">
        <x:v>粤A09635F</x:v>
      </x:c>
      <x:c r="C253" s="2" t="str">
        <x:v>赵伟军</x:v>
      </x:c>
      <x:c r="D253" s="8" t="d">
        <x:v>2026-09-27T00:00:00.000Z</x:v>
      </x:c>
      <x:c r="E253" s="7"/>
      <x:c r="F253" s="7" t="n">
        <x:v>0.01</x:v>
      </x:c>
      <x:c r="G253" s="7"/>
      <x:c r="H253" s="2" t="str">
        <x:v>否</x:v>
      </x:c>
      <x:c r="I253" s="7" t="str">
        <x:f>IF(AND(ISNUMBER(E253),ISNUMBER(F253)),E253-F253,"")</x:f>
      </x:c>
      <x:c r="J253" s="2" t="str">
        <x:f>IF(H253="否","不适用",IF(AND(ISNUMBER(E253),ISNUMBER(F253)),IF(I253&gt;'规则与名单'!$B$2,"是","否"),"未判定"))</x:f>
        <x:v>不适用</x:v>
      </x:c>
      <x:c r="K253" s="2" t="str">
        <x:f>IF(J253="是",IF(ISNUMBER(F253),"测试日GPS","缺失"),IF(ISNUMBER(G253),"非测试日纯氢",IF(AND(H253="是",J253="未判定"),IF(ISNUMBER(F253),"测试名单无纯氢GPS","缺失"),IF(ISNUMBER(E253),"非测试日仪表","缺失"))))</x:f>
        <x:v>缺失</x:v>
      </x:c>
      <x:c r="L253" s="7" t="str">
        <x:f>IF(K253="缺失","",IF(K253="非测试日纯氢",G253,IF(K253="非测试日仪表",E253,F253)))</x:f>
      </x:c>
      <x:c r="M253" s="2" t="n">
        <x:f>IF(K253="缺失",1,0)</x:f>
        <x:v>1</x:v>
      </x:c>
      <x:c r="N253" s="2" t="str">
        <x:v>车辆里程查询_20260901-20260930_1024辆_仪表里程.xlsx / AE249</x:v>
      </x:c>
      <x:c r="O253" s="2" t="str">
        <x:v>车辆里程查询_20260901-20260930_1024辆_GPS里程.xlsx / AE181</x:v>
      </x:c>
      <x:c r="P253" s="2" t="str">
        <x:v>车辆纯氢气里程查询_20260901-20260930_1024辆.xlsx / AE979</x:v>
      </x:c>
    </x:row>
    <x:row r="254" ht="22" customHeight="1">
      <x:c r="A254" s="2" t="n">
        <x:v>13</x:v>
      </x:c>
      <x:c r="B254" s="2" t="str">
        <x:v>粤A09635F</x:v>
      </x:c>
      <x:c r="C254" s="2" t="str">
        <x:v>赵伟军</x:v>
      </x:c>
      <x:c r="D254" s="8" t="d">
        <x:v>2026-09-28T00:00:00.000Z</x:v>
      </x:c>
      <x:c r="E254" s="7"/>
      <x:c r="F254" s="7" t="n">
        <x:v>0</x:v>
      </x:c>
      <x:c r="G254" s="7"/>
      <x:c r="H254" s="2" t="str">
        <x:v>否</x:v>
      </x:c>
      <x:c r="I254" s="7" t="str">
        <x:f>IF(AND(ISNUMBER(E254),ISNUMBER(F254)),E254-F254,"")</x:f>
      </x:c>
      <x:c r="J254" s="2" t="str">
        <x:f>IF(H254="否","不适用",IF(AND(ISNUMBER(E254),ISNUMBER(F254)),IF(I254&gt;'规则与名单'!$B$2,"是","否"),"未判定"))</x:f>
        <x:v>不适用</x:v>
      </x:c>
      <x:c r="K254" s="2" t="str">
        <x:f>IF(J254="是",IF(ISNUMBER(F254),"测试日GPS","缺失"),IF(ISNUMBER(G254),"非测试日纯氢",IF(AND(H254="是",J254="未判定"),IF(ISNUMBER(F254),"测试名单无纯氢GPS","缺失"),IF(ISNUMBER(E254),"非测试日仪表","缺失"))))</x:f>
        <x:v>缺失</x:v>
      </x:c>
      <x:c r="L254" s="7" t="str">
        <x:f>IF(K254="缺失","",IF(K254="非测试日纯氢",G254,IF(K254="非测试日仪表",E254,F254)))</x:f>
      </x:c>
      <x:c r="M254" s="2" t="n">
        <x:f>IF(K254="缺失",1,0)</x:f>
        <x:v>1</x:v>
      </x:c>
      <x:c r="N254" s="2" t="str">
        <x:v>车辆里程查询_20260901-20260930_1024辆_仪表里程.xlsx / AF249</x:v>
      </x:c>
      <x:c r="O254" s="2" t="str">
        <x:v>车辆里程查询_20260901-20260930_1024辆_GPS里程.xlsx / AF181</x:v>
      </x:c>
      <x:c r="P254" s="2" t="str">
        <x:v>车辆纯氢气里程查询_20260901-20260930_1024辆.xlsx / AF979</x:v>
      </x:c>
    </x:row>
    <x:row r="255" ht="22" customHeight="1">
      <x:c r="A255" s="2" t="n">
        <x:v>13</x:v>
      </x:c>
      <x:c r="B255" s="2" t="str">
        <x:v>粤A09635F</x:v>
      </x:c>
      <x:c r="C255" s="2" t="str">
        <x:v>赵伟军</x:v>
      </x:c>
      <x:c r="D255" s="8" t="d">
        <x:v>2026-09-29T00:00:00.000Z</x:v>
      </x:c>
      <x:c r="E255" s="7" t="n">
        <x:v>87.3</x:v>
      </x:c>
      <x:c r="F255" s="7" t="n">
        <x:v>82.6</x:v>
      </x:c>
      <x:c r="G255" s="7" t="n">
        <x:v>87.2</x:v>
      </x:c>
      <x:c r="H255" s="2" t="str">
        <x:v>否</x:v>
      </x:c>
      <x:c r="I255" s="7" t="n">
        <x:f>IF(AND(ISNUMBER(E255),ISNUMBER(F255)),E255-F255,"")</x:f>
        <x:v>4.700000000000003</x:v>
      </x:c>
      <x:c r="J255" s="2" t="str">
        <x:f>IF(H255="否","不适用",IF(AND(ISNUMBER(E255),ISNUMBER(F255)),IF(I255&gt;'规则与名单'!$B$2,"是","否"),"未判定"))</x:f>
        <x:v>不适用</x:v>
      </x:c>
      <x:c r="K255" s="2" t="str">
        <x:f>IF(J255="是",IF(ISNUMBER(F255),"测试日GPS","缺失"),IF(ISNUMBER(G255),"非测试日纯氢",IF(AND(H255="是",J255="未判定"),IF(ISNUMBER(F255),"测试名单无纯氢GPS","缺失"),IF(ISNUMBER(E255),"非测试日仪表","缺失"))))</x:f>
        <x:v>非测试日纯氢</x:v>
      </x:c>
      <x:c r="L255" s="7" t="n">
        <x:f>IF(K255="缺失","",IF(K255="非测试日纯氢",G255,IF(K255="非测试日仪表",E255,F255)))</x:f>
        <x:v>87.2</x:v>
      </x:c>
      <x:c r="M255" s="2" t="n">
        <x:f>IF(K255="缺失",1,0)</x:f>
        <x:v>0</x:v>
      </x:c>
      <x:c r="N255" s="2" t="str">
        <x:v>车辆里程查询_20260901-20260930_1024辆_仪表里程.xlsx / AG249</x:v>
      </x:c>
      <x:c r="O255" s="2" t="str">
        <x:v>车辆里程查询_20260901-20260930_1024辆_GPS里程.xlsx / AG181</x:v>
      </x:c>
      <x:c r="P255" s="2" t="str">
        <x:v>车辆纯氢气里程查询_20260901-20260930_1024辆.xlsx / AG979</x:v>
      </x:c>
    </x:row>
    <x:row r="256" ht="22" customHeight="1">
      <x:c r="A256" s="2" t="n">
        <x:v>13</x:v>
      </x:c>
      <x:c r="B256" s="2" t="str">
        <x:v>粤A09635F</x:v>
      </x:c>
      <x:c r="C256" s="2" t="str">
        <x:v>赵伟军</x:v>
      </x:c>
      <x:c r="D256" s="8" t="d">
        <x:v>2026-09-30T00:00:00.000Z</x:v>
      </x:c>
      <x:c r="E256" s="7" t="n">
        <x:v>166.5</x:v>
      </x:c>
      <x:c r="F256" s="7" t="n">
        <x:v>157.2</x:v>
      </x:c>
      <x:c r="G256" s="7" t="n">
        <x:v>164</x:v>
      </x:c>
      <x:c r="H256" s="2" t="str">
        <x:v>否</x:v>
      </x:c>
      <x:c r="I256" s="7" t="n">
        <x:f>IF(AND(ISNUMBER(E256),ISNUMBER(F256)),E256-F256,"")</x:f>
        <x:v>9.300000000000011</x:v>
      </x:c>
      <x:c r="J256" s="2" t="str">
        <x:f>IF(H256="否","不适用",IF(AND(ISNUMBER(E256),ISNUMBER(F256)),IF(I256&gt;'规则与名单'!$B$2,"是","否"),"未判定"))</x:f>
        <x:v>不适用</x:v>
      </x:c>
      <x:c r="K256" s="2" t="str">
        <x:f>IF(J256="是",IF(ISNUMBER(F256),"测试日GPS","缺失"),IF(ISNUMBER(G256),"非测试日纯氢",IF(AND(H256="是",J256="未判定"),IF(ISNUMBER(F256),"测试名单无纯氢GPS","缺失"),IF(ISNUMBER(E256),"非测试日仪表","缺失"))))</x:f>
        <x:v>非测试日纯氢</x:v>
      </x:c>
      <x:c r="L256" s="7" t="n">
        <x:f>IF(K256="缺失","",IF(K256="非测试日纯氢",G256,IF(K256="非测试日仪表",E256,F256)))</x:f>
        <x:v>164</x:v>
      </x:c>
      <x:c r="M256" s="2" t="n">
        <x:f>IF(K256="缺失",1,0)</x:f>
        <x:v>0</x:v>
      </x:c>
      <x:c r="N256" s="2" t="str">
        <x:v>车辆里程查询_20260901-20260930_1024辆_仪表里程.xlsx / AH249</x:v>
      </x:c>
      <x:c r="O256" s="2" t="str">
        <x:v>车辆里程查询_20260901-20260930_1024辆_GPS里程.xlsx / AH181</x:v>
      </x:c>
      <x:c r="P256" s="2" t="str">
        <x:v>车辆纯氢气里程查询_20260901-20260930_1024辆.xlsx / AH979</x:v>
      </x:c>
    </x:row>
    <x:row r="257" ht="22" customHeight="1">
      <x:c r="A257" s="2" t="n">
        <x:v>14</x:v>
      </x:c>
      <x:c r="B257" s="2" t="str">
        <x:v>粤A09706F</x:v>
      </x:c>
      <x:c r="C257" s="2" t="str">
        <x:v>赵伟军</x:v>
      </x:c>
      <x:c r="D257" s="8" t="d">
        <x:v>2026-09-01T00:00:00.000Z</x:v>
      </x:c>
      <x:c r="E257" s="7" t="n">
        <x:v>128.8</x:v>
      </x:c>
      <x:c r="F257" s="7" t="n">
        <x:v>114.8</x:v>
      </x:c>
      <x:c r="G257" s="7" t="n">
        <x:v>128.2</x:v>
      </x:c>
      <x:c r="H257" s="2" t="str">
        <x:v>否</x:v>
      </x:c>
      <x:c r="I257" s="7" t="n">
        <x:f>IF(AND(ISNUMBER(E257),ISNUMBER(F257)),E257-F257,"")</x:f>
        <x:v>14.000000000000014</x:v>
      </x:c>
      <x:c r="J257" s="2" t="str">
        <x:f>IF(H257="否","不适用",IF(AND(ISNUMBER(E257),ISNUMBER(F257)),IF(I257&gt;'规则与名单'!$B$2,"是","否"),"未判定"))</x:f>
        <x:v>不适用</x:v>
      </x:c>
      <x:c r="K257" s="2" t="str">
        <x:f>IF(J257="是",IF(ISNUMBER(F257),"测试日GPS","缺失"),IF(ISNUMBER(G257),"非测试日纯氢",IF(AND(H257="是",J257="未判定"),IF(ISNUMBER(F257),"测试名单无纯氢GPS","缺失"),IF(ISNUMBER(E257),"非测试日仪表","缺失"))))</x:f>
        <x:v>非测试日纯氢</x:v>
      </x:c>
      <x:c r="L257" s="7" t="n">
        <x:f>IF(K257="缺失","",IF(K257="非测试日纯氢",G257,IF(K257="非测试日仪表",E257,F257)))</x:f>
        <x:v>128.2</x:v>
      </x:c>
      <x:c r="M257" s="2" t="n">
        <x:f>IF(K257="缺失",1,0)</x:f>
        <x:v>0</x:v>
      </x:c>
      <x:c r="N257" s="2" t="str">
        <x:v>车辆里程查询_20260901-20260930_1024辆_仪表里程.xlsx / E354</x:v>
      </x:c>
      <x:c r="O257" s="2" t="str">
        <x:v>车辆里程查询_20260901-20260930_1024辆_GPS里程.xlsx / E356</x:v>
      </x:c>
      <x:c r="P257" s="2" t="str">
        <x:v>车辆纯氢气里程查询_20260901-20260930_1024辆.xlsx / E948</x:v>
      </x:c>
    </x:row>
    <x:row r="258" ht="22" customHeight="1">
      <x:c r="A258" s="2" t="n">
        <x:v>14</x:v>
      </x:c>
      <x:c r="B258" s="2" t="str">
        <x:v>粤A09706F</x:v>
      </x:c>
      <x:c r="C258" s="2" t="str">
        <x:v>赵伟军</x:v>
      </x:c>
      <x:c r="D258" s="8" t="d">
        <x:v>2026-09-02T00:00:00.000Z</x:v>
      </x:c>
      <x:c r="E258" s="7" t="n">
        <x:v>214.2</x:v>
      </x:c>
      <x:c r="F258" s="7" t="n">
        <x:v>196</x:v>
      </x:c>
      <x:c r="G258" s="7" t="n">
        <x:v>214.1</x:v>
      </x:c>
      <x:c r="H258" s="2" t="str">
        <x:v>否</x:v>
      </x:c>
      <x:c r="I258" s="7" t="n">
        <x:f>IF(AND(ISNUMBER(E258),ISNUMBER(F258)),E258-F258,"")</x:f>
        <x:v>18.19999999999999</x:v>
      </x:c>
      <x:c r="J258" s="2" t="str">
        <x:f>IF(H258="否","不适用",IF(AND(ISNUMBER(E258),ISNUMBER(F258)),IF(I258&gt;'规则与名单'!$B$2,"是","否"),"未判定"))</x:f>
        <x:v>不适用</x:v>
      </x:c>
      <x:c r="K258" s="2" t="str">
        <x:f>IF(J258="是",IF(ISNUMBER(F258),"测试日GPS","缺失"),IF(ISNUMBER(G258),"非测试日纯氢",IF(AND(H258="是",J258="未判定"),IF(ISNUMBER(F258),"测试名单无纯氢GPS","缺失"),IF(ISNUMBER(E258),"非测试日仪表","缺失"))))</x:f>
        <x:v>非测试日纯氢</x:v>
      </x:c>
      <x:c r="L258" s="7" t="n">
        <x:f>IF(K258="缺失","",IF(K258="非测试日纯氢",G258,IF(K258="非测试日仪表",E258,F258)))</x:f>
        <x:v>214.1</x:v>
      </x:c>
      <x:c r="M258" s="2" t="n">
        <x:f>IF(K258="缺失",1,0)</x:f>
        <x:v>0</x:v>
      </x:c>
      <x:c r="N258" s="2" t="str">
        <x:v>车辆里程查询_20260901-20260930_1024辆_仪表里程.xlsx / F354</x:v>
      </x:c>
      <x:c r="O258" s="2" t="str">
        <x:v>车辆里程查询_20260901-20260930_1024辆_GPS里程.xlsx / F356</x:v>
      </x:c>
      <x:c r="P258" s="2" t="str">
        <x:v>车辆纯氢气里程查询_20260901-20260930_1024辆.xlsx / F948</x:v>
      </x:c>
    </x:row>
    <x:row r="259" ht="22" customHeight="1">
      <x:c r="A259" s="2" t="n">
        <x:v>14</x:v>
      </x:c>
      <x:c r="B259" s="2" t="str">
        <x:v>粤A09706F</x:v>
      </x:c>
      <x:c r="C259" s="2" t="str">
        <x:v>赵伟军</x:v>
      </x:c>
      <x:c r="D259" s="8" t="d">
        <x:v>2026-09-03T00:00:00.000Z</x:v>
      </x:c>
      <x:c r="E259" s="7" t="n">
        <x:v>156</x:v>
      </x:c>
      <x:c r="F259" s="7" t="n">
        <x:v>26.2</x:v>
      </x:c>
      <x:c r="G259" s="7" t="n">
        <x:v>156</x:v>
      </x:c>
      <x:c r="H259" s="2" t="str">
        <x:v>否</x:v>
      </x:c>
      <x:c r="I259" s="7" t="n">
        <x:f>IF(AND(ISNUMBER(E259),ISNUMBER(F259)),E259-F259,"")</x:f>
        <x:v>129.8</x:v>
      </x:c>
      <x:c r="J259" s="2" t="str">
        <x:f>IF(H259="否","不适用",IF(AND(ISNUMBER(E259),ISNUMBER(F259)),IF(I259&gt;'规则与名单'!$B$2,"是","否"),"未判定"))</x:f>
        <x:v>不适用</x:v>
      </x:c>
      <x:c r="K259" s="2" t="str">
        <x:f>IF(J259="是",IF(ISNUMBER(F259),"测试日GPS","缺失"),IF(ISNUMBER(G259),"非测试日纯氢",IF(AND(H259="是",J259="未判定"),IF(ISNUMBER(F259),"测试名单无纯氢GPS","缺失"),IF(ISNUMBER(E259),"非测试日仪表","缺失"))))</x:f>
        <x:v>非测试日纯氢</x:v>
      </x:c>
      <x:c r="L259" s="7" t="n">
        <x:f>IF(K259="缺失","",IF(K259="非测试日纯氢",G259,IF(K259="非测试日仪表",E259,F259)))</x:f>
        <x:v>156</x:v>
      </x:c>
      <x:c r="M259" s="2" t="n">
        <x:f>IF(K259="缺失",1,0)</x:f>
        <x:v>0</x:v>
      </x:c>
      <x:c r="N259" s="2" t="str">
        <x:v>车辆里程查询_20260901-20260930_1024辆_仪表里程.xlsx / G354</x:v>
      </x:c>
      <x:c r="O259" s="2" t="str">
        <x:v>车辆里程查询_20260901-20260930_1024辆_GPS里程.xlsx / G356</x:v>
      </x:c>
      <x:c r="P259" s="2" t="str">
        <x:v>车辆纯氢气里程查询_20260901-20260930_1024辆.xlsx / G948</x:v>
      </x:c>
    </x:row>
    <x:row r="260" ht="22" customHeight="1">
      <x:c r="A260" s="2" t="n">
        <x:v>14</x:v>
      </x:c>
      <x:c r="B260" s="2" t="str">
        <x:v>粤A09706F</x:v>
      </x:c>
      <x:c r="C260" s="2" t="str">
        <x:v>赵伟军</x:v>
      </x:c>
      <x:c r="D260" s="8" t="d">
        <x:v>2026-09-04T00:00:00.000Z</x:v>
      </x:c>
      <x:c r="E260" s="7" t="n">
        <x:v>194.5</x:v>
      </x:c>
      <x:c r="F260" s="7" t="n">
        <x:v>131.5</x:v>
      </x:c>
      <x:c r="G260" s="7" t="n">
        <x:v>202.8</x:v>
      </x:c>
      <x:c r="H260" s="2" t="str">
        <x:v>否</x:v>
      </x:c>
      <x:c r="I260" s="7" t="n">
        <x:f>IF(AND(ISNUMBER(E260),ISNUMBER(F260)),E260-F260,"")</x:f>
        <x:v>63</x:v>
      </x:c>
      <x:c r="J260" s="2" t="str">
        <x:f>IF(H260="否","不适用",IF(AND(ISNUMBER(E260),ISNUMBER(F260)),IF(I260&gt;'规则与名单'!$B$2,"是","否"),"未判定"))</x:f>
        <x:v>不适用</x:v>
      </x:c>
      <x:c r="K260" s="2" t="str">
        <x:f>IF(J260="是",IF(ISNUMBER(F260),"测试日GPS","缺失"),IF(ISNUMBER(G260),"非测试日纯氢",IF(AND(H260="是",J260="未判定"),IF(ISNUMBER(F260),"测试名单无纯氢GPS","缺失"),IF(ISNUMBER(E260),"非测试日仪表","缺失"))))</x:f>
        <x:v>非测试日纯氢</x:v>
      </x:c>
      <x:c r="L260" s="7" t="n">
        <x:f>IF(K260="缺失","",IF(K260="非测试日纯氢",G260,IF(K260="非测试日仪表",E260,F260)))</x:f>
        <x:v>202.8</x:v>
      </x:c>
      <x:c r="M260" s="2" t="n">
        <x:f>IF(K260="缺失",1,0)</x:f>
        <x:v>0</x:v>
      </x:c>
      <x:c r="N260" s="2" t="str">
        <x:v>车辆里程查询_20260901-20260930_1024辆_仪表里程.xlsx / H354</x:v>
      </x:c>
      <x:c r="O260" s="2" t="str">
        <x:v>车辆里程查询_20260901-20260930_1024辆_GPS里程.xlsx / H356</x:v>
      </x:c>
      <x:c r="P260" s="2" t="str">
        <x:v>车辆纯氢气里程查询_20260901-20260930_1024辆.xlsx / H948</x:v>
      </x:c>
    </x:row>
    <x:row r="261" ht="22" customHeight="1">
      <x:c r="A261" s="2" t="n">
        <x:v>14</x:v>
      </x:c>
      <x:c r="B261" s="2" t="str">
        <x:v>粤A09706F</x:v>
      </x:c>
      <x:c r="C261" s="2" t="str">
        <x:v>赵伟军</x:v>
      </x:c>
      <x:c r="D261" s="8" t="d">
        <x:v>2026-09-05T00:00:00.000Z</x:v>
      </x:c>
      <x:c r="E261" s="7" t="n">
        <x:v>275</x:v>
      </x:c>
      <x:c r="F261" s="7" t="n">
        <x:v>246.5</x:v>
      </x:c>
      <x:c r="G261" s="7" t="n">
        <x:v>279.9</x:v>
      </x:c>
      <x:c r="H261" s="2" t="str">
        <x:v>否</x:v>
      </x:c>
      <x:c r="I261" s="7" t="n">
        <x:f>IF(AND(ISNUMBER(E261),ISNUMBER(F261)),E261-F261,"")</x:f>
        <x:v>28.5</x:v>
      </x:c>
      <x:c r="J261" s="2" t="str">
        <x:f>IF(H261="否","不适用",IF(AND(ISNUMBER(E261),ISNUMBER(F261)),IF(I261&gt;'规则与名单'!$B$2,"是","否"),"未判定"))</x:f>
        <x:v>不适用</x:v>
      </x:c>
      <x:c r="K261" s="2" t="str">
        <x:f>IF(J261="是",IF(ISNUMBER(F261),"测试日GPS","缺失"),IF(ISNUMBER(G261),"非测试日纯氢",IF(AND(H261="是",J261="未判定"),IF(ISNUMBER(F261),"测试名单无纯氢GPS","缺失"),IF(ISNUMBER(E261),"非测试日仪表","缺失"))))</x:f>
        <x:v>非测试日纯氢</x:v>
      </x:c>
      <x:c r="L261" s="7" t="n">
        <x:f>IF(K261="缺失","",IF(K261="非测试日纯氢",G261,IF(K261="非测试日仪表",E261,F261)))</x:f>
        <x:v>279.9</x:v>
      </x:c>
      <x:c r="M261" s="2" t="n">
        <x:f>IF(K261="缺失",1,0)</x:f>
        <x:v>0</x:v>
      </x:c>
      <x:c r="N261" s="2" t="str">
        <x:v>车辆里程查询_20260901-20260930_1024辆_仪表里程.xlsx / I354</x:v>
      </x:c>
      <x:c r="O261" s="2" t="str">
        <x:v>车辆里程查询_20260901-20260930_1024辆_GPS里程.xlsx / I356</x:v>
      </x:c>
      <x:c r="P261" s="2" t="str">
        <x:v>车辆纯氢气里程查询_20260901-20260930_1024辆.xlsx / I948</x:v>
      </x:c>
    </x:row>
    <x:row r="262" ht="22" customHeight="1">
      <x:c r="A262" s="2" t="n">
        <x:v>14</x:v>
      </x:c>
      <x:c r="B262" s="2" t="str">
        <x:v>粤A09706F</x:v>
      </x:c>
      <x:c r="C262" s="2" t="str">
        <x:v>赵伟军</x:v>
      </x:c>
      <x:c r="D262" s="8" t="d">
        <x:v>2026-09-06T00:00:00.000Z</x:v>
      </x:c>
      <x:c r="E262" s="7"/>
      <x:c r="F262" s="7" t="n">
        <x:v>0</x:v>
      </x:c>
      <x:c r="G262" s="7"/>
      <x:c r="H262" s="2" t="str">
        <x:v>否</x:v>
      </x:c>
      <x:c r="I262" s="7" t="str">
        <x:f>IF(AND(ISNUMBER(E262),ISNUMBER(F262)),E262-F262,"")</x:f>
      </x:c>
      <x:c r="J262" s="2" t="str">
        <x:f>IF(H262="否","不适用",IF(AND(ISNUMBER(E262),ISNUMBER(F262)),IF(I262&gt;'规则与名单'!$B$2,"是","否"),"未判定"))</x:f>
        <x:v>不适用</x:v>
      </x:c>
      <x:c r="K262" s="2" t="str">
        <x:f>IF(J262="是",IF(ISNUMBER(F262),"测试日GPS","缺失"),IF(ISNUMBER(G262),"非测试日纯氢",IF(AND(H262="是",J262="未判定"),IF(ISNUMBER(F262),"测试名单无纯氢GPS","缺失"),IF(ISNUMBER(E262),"非测试日仪表","缺失"))))</x:f>
        <x:v>缺失</x:v>
      </x:c>
      <x:c r="L262" s="7" t="str">
        <x:f>IF(K262="缺失","",IF(K262="非测试日纯氢",G262,IF(K262="非测试日仪表",E262,F262)))</x:f>
      </x:c>
      <x:c r="M262" s="2" t="n">
        <x:f>IF(K262="缺失",1,0)</x:f>
        <x:v>1</x:v>
      </x:c>
      <x:c r="N262" s="2" t="str">
        <x:v>车辆里程查询_20260901-20260930_1024辆_仪表里程.xlsx / J354</x:v>
      </x:c>
      <x:c r="O262" s="2" t="str">
        <x:v>车辆里程查询_20260901-20260930_1024辆_GPS里程.xlsx / J356</x:v>
      </x:c>
      <x:c r="P262" s="2" t="str">
        <x:v>车辆纯氢气里程查询_20260901-20260930_1024辆.xlsx / J948</x:v>
      </x:c>
    </x:row>
    <x:row r="263" ht="22" customHeight="1">
      <x:c r="A263" s="2" t="n">
        <x:v>14</x:v>
      </x:c>
      <x:c r="B263" s="2" t="str">
        <x:v>粤A09706F</x:v>
      </x:c>
      <x:c r="C263" s="2" t="str">
        <x:v>赵伟军</x:v>
      </x:c>
      <x:c r="D263" s="8" t="d">
        <x:v>2026-09-07T00:00:00.000Z</x:v>
      </x:c>
      <x:c r="E263" s="7" t="n">
        <x:v>13.3</x:v>
      </x:c>
      <x:c r="F263" s="7" t="n">
        <x:v>0.2</x:v>
      </x:c>
      <x:c r="G263" s="7"/>
      <x:c r="H263" s="2" t="str">
        <x:v>否</x:v>
      </x:c>
      <x:c r="I263" s="7" t="n">
        <x:f>IF(AND(ISNUMBER(E263),ISNUMBER(F263)),E263-F263,"")</x:f>
        <x:v>13.100000000000001</x:v>
      </x:c>
      <x:c r="J263" s="2" t="str">
        <x:f>IF(H263="否","不适用",IF(AND(ISNUMBER(E263),ISNUMBER(F263)),IF(I263&gt;'规则与名单'!$B$2,"是","否"),"未判定"))</x:f>
        <x:v>不适用</x:v>
      </x:c>
      <x:c r="K263" s="2" t="str">
        <x:f>IF(J263="是",IF(ISNUMBER(F263),"测试日GPS","缺失"),IF(ISNUMBER(G263),"非测试日纯氢",IF(AND(H263="是",J263="未判定"),IF(ISNUMBER(F263),"测试名单无纯氢GPS","缺失"),IF(ISNUMBER(E263),"非测试日仪表","缺失"))))</x:f>
        <x:v>非测试日仪表</x:v>
      </x:c>
      <x:c r="L263" s="7" t="n">
        <x:f>IF(K263="缺失","",IF(K263="非测试日纯氢",G263,IF(K263="非测试日仪表",E263,F263)))</x:f>
        <x:v>13.3</x:v>
      </x:c>
      <x:c r="M263" s="2" t="n">
        <x:f>IF(K263="缺失",1,0)</x:f>
        <x:v>0</x:v>
      </x:c>
      <x:c r="N263" s="2" t="str">
        <x:v>车辆里程查询_20260901-20260930_1024辆_仪表里程.xlsx / K354</x:v>
      </x:c>
      <x:c r="O263" s="2" t="str">
        <x:v>车辆里程查询_20260901-20260930_1024辆_GPS里程.xlsx / K356</x:v>
      </x:c>
      <x:c r="P263" s="2" t="str">
        <x:v>车辆纯氢气里程查询_20260901-20260930_1024辆.xlsx / K948</x:v>
      </x:c>
    </x:row>
    <x:row r="264" ht="22" customHeight="1">
      <x:c r="A264" s="2" t="n">
        <x:v>14</x:v>
      </x:c>
      <x:c r="B264" s="2" t="str">
        <x:v>粤A09706F</x:v>
      </x:c>
      <x:c r="C264" s="2" t="str">
        <x:v>赵伟军</x:v>
      </x:c>
      <x:c r="D264" s="8" t="d">
        <x:v>2026-09-08T00:00:00.000Z</x:v>
      </x:c>
      <x:c r="E264" s="7" t="n">
        <x:v>148.7</x:v>
      </x:c>
      <x:c r="F264" s="7" t="n">
        <x:v>68.3</x:v>
      </x:c>
      <x:c r="G264" s="7" t="n">
        <x:v>148.6</x:v>
      </x:c>
      <x:c r="H264" s="2" t="str">
        <x:v>否</x:v>
      </x:c>
      <x:c r="I264" s="7" t="n">
        <x:f>IF(AND(ISNUMBER(E264),ISNUMBER(F264)),E264-F264,"")</x:f>
        <x:v>80.39999999999999</x:v>
      </x:c>
      <x:c r="J264" s="2" t="str">
        <x:f>IF(H264="否","不适用",IF(AND(ISNUMBER(E264),ISNUMBER(F264)),IF(I264&gt;'规则与名单'!$B$2,"是","否"),"未判定"))</x:f>
        <x:v>不适用</x:v>
      </x:c>
      <x:c r="K264" s="2" t="str">
        <x:f>IF(J264="是",IF(ISNUMBER(F264),"测试日GPS","缺失"),IF(ISNUMBER(G264),"非测试日纯氢",IF(AND(H264="是",J264="未判定"),IF(ISNUMBER(F264),"测试名单无纯氢GPS","缺失"),IF(ISNUMBER(E264),"非测试日仪表","缺失"))))</x:f>
        <x:v>非测试日纯氢</x:v>
      </x:c>
      <x:c r="L264" s="7" t="n">
        <x:f>IF(K264="缺失","",IF(K264="非测试日纯氢",G264,IF(K264="非测试日仪表",E264,F264)))</x:f>
        <x:v>148.6</x:v>
      </x:c>
      <x:c r="M264" s="2" t="n">
        <x:f>IF(K264="缺失",1,0)</x:f>
        <x:v>0</x:v>
      </x:c>
      <x:c r="N264" s="2" t="str">
        <x:v>车辆里程查询_20260901-20260930_1024辆_仪表里程.xlsx / L354</x:v>
      </x:c>
      <x:c r="O264" s="2" t="str">
        <x:v>车辆里程查询_20260901-20260930_1024辆_GPS里程.xlsx / L356</x:v>
      </x:c>
      <x:c r="P264" s="2" t="str">
        <x:v>车辆纯氢气里程查询_20260901-20260930_1024辆.xlsx / L948</x:v>
      </x:c>
    </x:row>
    <x:row r="265" ht="22" customHeight="1">
      <x:c r="A265" s="2" t="n">
        <x:v>14</x:v>
      </x:c>
      <x:c r="B265" s="2" t="str">
        <x:v>粤A09706F</x:v>
      </x:c>
      <x:c r="C265" s="2" t="str">
        <x:v>赵伟军</x:v>
      </x:c>
      <x:c r="D265" s="8" t="d">
        <x:v>2026-09-09T00:00:00.000Z</x:v>
      </x:c>
      <x:c r="E265" s="7" t="n">
        <x:v>204.3</x:v>
      </x:c>
      <x:c r="F265" s="7" t="n">
        <x:v>192.2</x:v>
      </x:c>
      <x:c r="G265" s="7" t="n">
        <x:v>204.1</x:v>
      </x:c>
      <x:c r="H265" s="2" t="str">
        <x:v>否</x:v>
      </x:c>
      <x:c r="I265" s="7" t="n">
        <x:f>IF(AND(ISNUMBER(E265),ISNUMBER(F265)),E265-F265,"")</x:f>
        <x:v>12.100000000000023</x:v>
      </x:c>
      <x:c r="J265" s="2" t="str">
        <x:f>IF(H265="否","不适用",IF(AND(ISNUMBER(E265),ISNUMBER(F265)),IF(I265&gt;'规则与名单'!$B$2,"是","否"),"未判定"))</x:f>
        <x:v>不适用</x:v>
      </x:c>
      <x:c r="K265" s="2" t="str">
        <x:f>IF(J265="是",IF(ISNUMBER(F265),"测试日GPS","缺失"),IF(ISNUMBER(G265),"非测试日纯氢",IF(AND(H265="是",J265="未判定"),IF(ISNUMBER(F265),"测试名单无纯氢GPS","缺失"),IF(ISNUMBER(E265),"非测试日仪表","缺失"))))</x:f>
        <x:v>非测试日纯氢</x:v>
      </x:c>
      <x:c r="L265" s="7" t="n">
        <x:f>IF(K265="缺失","",IF(K265="非测试日纯氢",G265,IF(K265="非测试日仪表",E265,F265)))</x:f>
        <x:v>204.1</x:v>
      </x:c>
      <x:c r="M265" s="2" t="n">
        <x:f>IF(K265="缺失",1,0)</x:f>
        <x:v>0</x:v>
      </x:c>
      <x:c r="N265" s="2" t="str">
        <x:v>车辆里程查询_20260901-20260930_1024辆_仪表里程.xlsx / M354</x:v>
      </x:c>
      <x:c r="O265" s="2" t="str">
        <x:v>车辆里程查询_20260901-20260930_1024辆_GPS里程.xlsx / M356</x:v>
      </x:c>
      <x:c r="P265" s="2" t="str">
        <x:v>车辆纯氢气里程查询_20260901-20260930_1024辆.xlsx / M948</x:v>
      </x:c>
    </x:row>
    <x:row r="266" ht="22" customHeight="1">
      <x:c r="A266" s="2" t="n">
        <x:v>14</x:v>
      </x:c>
      <x:c r="B266" s="2" t="str">
        <x:v>粤A09706F</x:v>
      </x:c>
      <x:c r="C266" s="2" t="str">
        <x:v>赵伟军</x:v>
      </x:c>
      <x:c r="D266" s="8" t="d">
        <x:v>2026-09-10T00:00:00.000Z</x:v>
      </x:c>
      <x:c r="E266" s="7" t="n">
        <x:v>111.1</x:v>
      </x:c>
      <x:c r="F266" s="7" t="n">
        <x:v>86.6</x:v>
      </x:c>
      <x:c r="G266" s="7" t="n">
        <x:v>111.1</x:v>
      </x:c>
      <x:c r="H266" s="2" t="str">
        <x:v>否</x:v>
      </x:c>
      <x:c r="I266" s="7" t="n">
        <x:f>IF(AND(ISNUMBER(E266),ISNUMBER(F266)),E266-F266,"")</x:f>
        <x:v>24.5</x:v>
      </x:c>
      <x:c r="J266" s="2" t="str">
        <x:f>IF(H266="否","不适用",IF(AND(ISNUMBER(E266),ISNUMBER(F266)),IF(I266&gt;'规则与名单'!$B$2,"是","否"),"未判定"))</x:f>
        <x:v>不适用</x:v>
      </x:c>
      <x:c r="K266" s="2" t="str">
        <x:f>IF(J266="是",IF(ISNUMBER(F266),"测试日GPS","缺失"),IF(ISNUMBER(G266),"非测试日纯氢",IF(AND(H266="是",J266="未判定"),IF(ISNUMBER(F266),"测试名单无纯氢GPS","缺失"),IF(ISNUMBER(E266),"非测试日仪表","缺失"))))</x:f>
        <x:v>非测试日纯氢</x:v>
      </x:c>
      <x:c r="L266" s="7" t="n">
        <x:f>IF(K266="缺失","",IF(K266="非测试日纯氢",G266,IF(K266="非测试日仪表",E266,F266)))</x:f>
        <x:v>111.1</x:v>
      </x:c>
      <x:c r="M266" s="2" t="n">
        <x:f>IF(K266="缺失",1,0)</x:f>
        <x:v>0</x:v>
      </x:c>
      <x:c r="N266" s="2" t="str">
        <x:v>车辆里程查询_20260901-20260930_1024辆_仪表里程.xlsx / N354</x:v>
      </x:c>
      <x:c r="O266" s="2" t="str">
        <x:v>车辆里程查询_20260901-20260930_1024辆_GPS里程.xlsx / N356</x:v>
      </x:c>
      <x:c r="P266" s="2" t="str">
        <x:v>车辆纯氢气里程查询_20260901-20260930_1024辆.xlsx / N948</x:v>
      </x:c>
    </x:row>
    <x:row r="267" ht="22" customHeight="1">
      <x:c r="A267" s="2" t="n">
        <x:v>14</x:v>
      </x:c>
      <x:c r="B267" s="2" t="str">
        <x:v>粤A09706F</x:v>
      </x:c>
      <x:c r="C267" s="2" t="str">
        <x:v>赵伟军</x:v>
      </x:c>
      <x:c r="D267" s="8" t="d">
        <x:v>2026-09-11T00:00:00.000Z</x:v>
      </x:c>
      <x:c r="E267" s="7" t="n">
        <x:v>286.5</x:v>
      </x:c>
      <x:c r="F267" s="7" t="n">
        <x:v>18.2</x:v>
      </x:c>
      <x:c r="G267" s="7" t="n">
        <x:v>286.8</x:v>
      </x:c>
      <x:c r="H267" s="2" t="str">
        <x:v>否</x:v>
      </x:c>
      <x:c r="I267" s="7" t="n">
        <x:f>IF(AND(ISNUMBER(E267),ISNUMBER(F267)),E267-F267,"")</x:f>
        <x:v>268.3</x:v>
      </x:c>
      <x:c r="J267" s="2" t="str">
        <x:f>IF(H267="否","不适用",IF(AND(ISNUMBER(E267),ISNUMBER(F267)),IF(I267&gt;'规则与名单'!$B$2,"是","否"),"未判定"))</x:f>
        <x:v>不适用</x:v>
      </x:c>
      <x:c r="K267" s="2" t="str">
        <x:f>IF(J267="是",IF(ISNUMBER(F267),"测试日GPS","缺失"),IF(ISNUMBER(G267),"非测试日纯氢",IF(AND(H267="是",J267="未判定"),IF(ISNUMBER(F267),"测试名单无纯氢GPS","缺失"),IF(ISNUMBER(E267),"非测试日仪表","缺失"))))</x:f>
        <x:v>非测试日纯氢</x:v>
      </x:c>
      <x:c r="L267" s="7" t="n">
        <x:f>IF(K267="缺失","",IF(K267="非测试日纯氢",G267,IF(K267="非测试日仪表",E267,F267)))</x:f>
        <x:v>286.8</x:v>
      </x:c>
      <x:c r="M267" s="2" t="n">
        <x:f>IF(K267="缺失",1,0)</x:f>
        <x:v>0</x:v>
      </x:c>
      <x:c r="N267" s="2" t="str">
        <x:v>车辆里程查询_20260901-20260930_1024辆_仪表里程.xlsx / O354</x:v>
      </x:c>
      <x:c r="O267" s="2" t="str">
        <x:v>车辆里程查询_20260901-20260930_1024辆_GPS里程.xlsx / O356</x:v>
      </x:c>
      <x:c r="P267" s="2" t="str">
        <x:v>车辆纯氢气里程查询_20260901-20260930_1024辆.xlsx / O948</x:v>
      </x:c>
    </x:row>
    <x:row r="268" ht="22" customHeight="1">
      <x:c r="A268" s="2" t="n">
        <x:v>14</x:v>
      </x:c>
      <x:c r="B268" s="2" t="str">
        <x:v>粤A09706F</x:v>
      </x:c>
      <x:c r="C268" s="2" t="str">
        <x:v>赵伟军</x:v>
      </x:c>
      <x:c r="D268" s="8" t="d">
        <x:v>2026-09-12T00:00:00.000Z</x:v>
      </x:c>
      <x:c r="E268" s="7"/>
      <x:c r="F268" s="7" t="n">
        <x:v>0</x:v>
      </x:c>
      <x:c r="G268" s="7"/>
      <x:c r="H268" s="2" t="str">
        <x:v>否</x:v>
      </x:c>
      <x:c r="I268" s="7" t="str">
        <x:f>IF(AND(ISNUMBER(E268),ISNUMBER(F268)),E268-F268,"")</x:f>
      </x:c>
      <x:c r="J268" s="2" t="str">
        <x:f>IF(H268="否","不适用",IF(AND(ISNUMBER(E268),ISNUMBER(F268)),IF(I268&gt;'规则与名单'!$B$2,"是","否"),"未判定"))</x:f>
        <x:v>不适用</x:v>
      </x:c>
      <x:c r="K268" s="2" t="str">
        <x:f>IF(J268="是",IF(ISNUMBER(F268),"测试日GPS","缺失"),IF(ISNUMBER(G268),"非测试日纯氢",IF(AND(H268="是",J268="未判定"),IF(ISNUMBER(F268),"测试名单无纯氢GPS","缺失"),IF(ISNUMBER(E268),"非测试日仪表","缺失"))))</x:f>
        <x:v>缺失</x:v>
      </x:c>
      <x:c r="L268" s="7" t="str">
        <x:f>IF(K268="缺失","",IF(K268="非测试日纯氢",G268,IF(K268="非测试日仪表",E268,F268)))</x:f>
      </x:c>
      <x:c r="M268" s="2" t="n">
        <x:f>IF(K268="缺失",1,0)</x:f>
        <x:v>1</x:v>
      </x:c>
      <x:c r="N268" s="2" t="str">
        <x:v>车辆里程查询_20260901-20260930_1024辆_仪表里程.xlsx / P354</x:v>
      </x:c>
      <x:c r="O268" s="2" t="str">
        <x:v>车辆里程查询_20260901-20260930_1024辆_GPS里程.xlsx / P356</x:v>
      </x:c>
      <x:c r="P268" s="2" t="str">
        <x:v>车辆纯氢气里程查询_20260901-20260930_1024辆.xlsx / P948</x:v>
      </x:c>
    </x:row>
    <x:row r="269" ht="22" customHeight="1">
      <x:c r="A269" s="2" t="n">
        <x:v>14</x:v>
      </x:c>
      <x:c r="B269" s="2" t="str">
        <x:v>粤A09706F</x:v>
      </x:c>
      <x:c r="C269" s="2" t="str">
        <x:v>赵伟军</x:v>
      </x:c>
      <x:c r="D269" s="8" t="d">
        <x:v>2026-09-13T00:00:00.000Z</x:v>
      </x:c>
      <x:c r="E269" s="7" t="n">
        <x:v>156.2</x:v>
      </x:c>
      <x:c r="F269" s="7" t="n">
        <x:v>143.6</x:v>
      </x:c>
      <x:c r="G269" s="7" t="n">
        <x:v>155.6</x:v>
      </x:c>
      <x:c r="H269" s="2" t="str">
        <x:v>否</x:v>
      </x:c>
      <x:c r="I269" s="7" t="n">
        <x:f>IF(AND(ISNUMBER(E269),ISNUMBER(F269)),E269-F269,"")</x:f>
        <x:v>12.599999999999994</x:v>
      </x:c>
      <x:c r="J269" s="2" t="str">
        <x:f>IF(H269="否","不适用",IF(AND(ISNUMBER(E269),ISNUMBER(F269)),IF(I269&gt;'规则与名单'!$B$2,"是","否"),"未判定"))</x:f>
        <x:v>不适用</x:v>
      </x:c>
      <x:c r="K269" s="2" t="str">
        <x:f>IF(J269="是",IF(ISNUMBER(F269),"测试日GPS","缺失"),IF(ISNUMBER(G269),"非测试日纯氢",IF(AND(H269="是",J269="未判定"),IF(ISNUMBER(F269),"测试名单无纯氢GPS","缺失"),IF(ISNUMBER(E269),"非测试日仪表","缺失"))))</x:f>
        <x:v>非测试日纯氢</x:v>
      </x:c>
      <x:c r="L269" s="7" t="n">
        <x:f>IF(K269="缺失","",IF(K269="非测试日纯氢",G269,IF(K269="非测试日仪表",E269,F269)))</x:f>
        <x:v>155.6</x:v>
      </x:c>
      <x:c r="M269" s="2" t="n">
        <x:f>IF(K269="缺失",1,0)</x:f>
        <x:v>0</x:v>
      </x:c>
      <x:c r="N269" s="2" t="str">
        <x:v>车辆里程查询_20260901-20260930_1024辆_仪表里程.xlsx / Q354</x:v>
      </x:c>
      <x:c r="O269" s="2" t="str">
        <x:v>车辆里程查询_20260901-20260930_1024辆_GPS里程.xlsx / Q356</x:v>
      </x:c>
      <x:c r="P269" s="2" t="str">
        <x:v>车辆纯氢气里程查询_20260901-20260930_1024辆.xlsx / Q948</x:v>
      </x:c>
    </x:row>
    <x:row r="270" ht="22" customHeight="1">
      <x:c r="A270" s="2" t="n">
        <x:v>14</x:v>
      </x:c>
      <x:c r="B270" s="2" t="str">
        <x:v>粤A09706F</x:v>
      </x:c>
      <x:c r="C270" s="2" t="str">
        <x:v>赵伟军</x:v>
      </x:c>
      <x:c r="D270" s="8" t="d">
        <x:v>2026-09-14T00:00:00.000Z</x:v>
      </x:c>
      <x:c r="E270" s="7" t="n">
        <x:v>129.5</x:v>
      </x:c>
      <x:c r="F270" s="7" t="n">
        <x:v>63.9</x:v>
      </x:c>
      <x:c r="G270" s="7" t="n">
        <x:v>129.1</x:v>
      </x:c>
      <x:c r="H270" s="2" t="str">
        <x:v>否</x:v>
      </x:c>
      <x:c r="I270" s="7" t="n">
        <x:f>IF(AND(ISNUMBER(E270),ISNUMBER(F270)),E270-F270,"")</x:f>
        <x:v>65.6</x:v>
      </x:c>
      <x:c r="J270" s="2" t="str">
        <x:f>IF(H270="否","不适用",IF(AND(ISNUMBER(E270),ISNUMBER(F270)),IF(I270&gt;'规则与名单'!$B$2,"是","否"),"未判定"))</x:f>
        <x:v>不适用</x:v>
      </x:c>
      <x:c r="K270" s="2" t="str">
        <x:f>IF(J270="是",IF(ISNUMBER(F270),"测试日GPS","缺失"),IF(ISNUMBER(G270),"非测试日纯氢",IF(AND(H270="是",J270="未判定"),IF(ISNUMBER(F270),"测试名单无纯氢GPS","缺失"),IF(ISNUMBER(E270),"非测试日仪表","缺失"))))</x:f>
        <x:v>非测试日纯氢</x:v>
      </x:c>
      <x:c r="L270" s="7" t="n">
        <x:f>IF(K270="缺失","",IF(K270="非测试日纯氢",G270,IF(K270="非测试日仪表",E270,F270)))</x:f>
        <x:v>129.1</x:v>
      </x:c>
      <x:c r="M270" s="2" t="n">
        <x:f>IF(K270="缺失",1,0)</x:f>
        <x:v>0</x:v>
      </x:c>
      <x:c r="N270" s="2" t="str">
        <x:v>车辆里程查询_20260901-20260930_1024辆_仪表里程.xlsx / R354</x:v>
      </x:c>
      <x:c r="O270" s="2" t="str">
        <x:v>车辆里程查询_20260901-20260930_1024辆_GPS里程.xlsx / R356</x:v>
      </x:c>
      <x:c r="P270" s="2" t="str">
        <x:v>车辆纯氢气里程查询_20260901-20260930_1024辆.xlsx / R948</x:v>
      </x:c>
    </x:row>
    <x:row r="271" ht="22" customHeight="1">
      <x:c r="A271" s="2" t="n">
        <x:v>14</x:v>
      </x:c>
      <x:c r="B271" s="2" t="str">
        <x:v>粤A09706F</x:v>
      </x:c>
      <x:c r="C271" s="2" t="str">
        <x:v>赵伟军</x:v>
      </x:c>
      <x:c r="D271" s="8" t="d">
        <x:v>2026-09-15T00:00:00.000Z</x:v>
      </x:c>
      <x:c r="E271" s="7" t="n">
        <x:v>154.4</x:v>
      </x:c>
      <x:c r="F271" s="7" t="n">
        <x:v>142.2</x:v>
      </x:c>
      <x:c r="G271" s="7" t="n">
        <x:v>154.1</x:v>
      </x:c>
      <x:c r="H271" s="2" t="str">
        <x:v>否</x:v>
      </x:c>
      <x:c r="I271" s="7" t="n">
        <x:f>IF(AND(ISNUMBER(E271),ISNUMBER(F271)),E271-F271,"")</x:f>
        <x:v>12.200000000000017</x:v>
      </x:c>
      <x:c r="J271" s="2" t="str">
        <x:f>IF(H271="否","不适用",IF(AND(ISNUMBER(E271),ISNUMBER(F271)),IF(I271&gt;'规则与名单'!$B$2,"是","否"),"未判定"))</x:f>
        <x:v>不适用</x:v>
      </x:c>
      <x:c r="K271" s="2" t="str">
        <x:f>IF(J271="是",IF(ISNUMBER(F271),"测试日GPS","缺失"),IF(ISNUMBER(G271),"非测试日纯氢",IF(AND(H271="是",J271="未判定"),IF(ISNUMBER(F271),"测试名单无纯氢GPS","缺失"),IF(ISNUMBER(E271),"非测试日仪表","缺失"))))</x:f>
        <x:v>非测试日纯氢</x:v>
      </x:c>
      <x:c r="L271" s="7" t="n">
        <x:f>IF(K271="缺失","",IF(K271="非测试日纯氢",G271,IF(K271="非测试日仪表",E271,F271)))</x:f>
        <x:v>154.1</x:v>
      </x:c>
      <x:c r="M271" s="2" t="n">
        <x:f>IF(K271="缺失",1,0)</x:f>
        <x:v>0</x:v>
      </x:c>
      <x:c r="N271" s="2" t="str">
        <x:v>车辆里程查询_20260901-20260930_1024辆_仪表里程.xlsx / S354</x:v>
      </x:c>
      <x:c r="O271" s="2" t="str">
        <x:v>车辆里程查询_20260901-20260930_1024辆_GPS里程.xlsx / S356</x:v>
      </x:c>
      <x:c r="P271" s="2" t="str">
        <x:v>车辆纯氢气里程查询_20260901-20260930_1024辆.xlsx / S948</x:v>
      </x:c>
    </x:row>
    <x:row r="272" ht="22" customHeight="1">
      <x:c r="A272" s="2" t="n">
        <x:v>14</x:v>
      </x:c>
      <x:c r="B272" s="2" t="str">
        <x:v>粤A09706F</x:v>
      </x:c>
      <x:c r="C272" s="2" t="str">
        <x:v>赵伟军</x:v>
      </x:c>
      <x:c r="D272" s="8" t="d">
        <x:v>2026-09-16T00:00:00.000Z</x:v>
      </x:c>
      <x:c r="E272" s="7" t="n">
        <x:v>217.6</x:v>
      </x:c>
      <x:c r="F272" s="7" t="n">
        <x:v>198.3</x:v>
      </x:c>
      <x:c r="G272" s="7" t="n">
        <x:v>217.7</x:v>
      </x:c>
      <x:c r="H272" s="2" t="str">
        <x:v>否</x:v>
      </x:c>
      <x:c r="I272" s="7" t="n">
        <x:f>IF(AND(ISNUMBER(E272),ISNUMBER(F272)),E272-F272,"")</x:f>
        <x:v>19.299999999999983</x:v>
      </x:c>
      <x:c r="J272" s="2" t="str">
        <x:f>IF(H272="否","不适用",IF(AND(ISNUMBER(E272),ISNUMBER(F272)),IF(I272&gt;'规则与名单'!$B$2,"是","否"),"未判定"))</x:f>
        <x:v>不适用</x:v>
      </x:c>
      <x:c r="K272" s="2" t="str">
        <x:f>IF(J272="是",IF(ISNUMBER(F272),"测试日GPS","缺失"),IF(ISNUMBER(G272),"非测试日纯氢",IF(AND(H272="是",J272="未判定"),IF(ISNUMBER(F272),"测试名单无纯氢GPS","缺失"),IF(ISNUMBER(E272),"非测试日仪表","缺失"))))</x:f>
        <x:v>非测试日纯氢</x:v>
      </x:c>
      <x:c r="L272" s="7" t="n">
        <x:f>IF(K272="缺失","",IF(K272="非测试日纯氢",G272,IF(K272="非测试日仪表",E272,F272)))</x:f>
        <x:v>217.7</x:v>
      </x:c>
      <x:c r="M272" s="2" t="n">
        <x:f>IF(K272="缺失",1,0)</x:f>
        <x:v>0</x:v>
      </x:c>
      <x:c r="N272" s="2" t="str">
        <x:v>车辆里程查询_20260901-20260930_1024辆_仪表里程.xlsx / T354</x:v>
      </x:c>
      <x:c r="O272" s="2" t="str">
        <x:v>车辆里程查询_20260901-20260930_1024辆_GPS里程.xlsx / T356</x:v>
      </x:c>
      <x:c r="P272" s="2" t="str">
        <x:v>车辆纯氢气里程查询_20260901-20260930_1024辆.xlsx / T948</x:v>
      </x:c>
    </x:row>
    <x:row r="273" ht="22" customHeight="1">
      <x:c r="A273" s="2" t="n">
        <x:v>14</x:v>
      </x:c>
      <x:c r="B273" s="2" t="str">
        <x:v>粤A09706F</x:v>
      </x:c>
      <x:c r="C273" s="2" t="str">
        <x:v>赵伟军</x:v>
      </x:c>
      <x:c r="D273" s="8" t="d">
        <x:v>2026-09-17T00:00:00.000Z</x:v>
      </x:c>
      <x:c r="E273" s="7"/>
      <x:c r="F273" s="7" t="n">
        <x:v>0</x:v>
      </x:c>
      <x:c r="G273" s="7"/>
      <x:c r="H273" s="2" t="str">
        <x:v>否</x:v>
      </x:c>
      <x:c r="I273" s="7" t="str">
        <x:f>IF(AND(ISNUMBER(E273),ISNUMBER(F273)),E273-F273,"")</x:f>
      </x:c>
      <x:c r="J273" s="2" t="str">
        <x:f>IF(H273="否","不适用",IF(AND(ISNUMBER(E273),ISNUMBER(F273)),IF(I273&gt;'规则与名单'!$B$2,"是","否"),"未判定"))</x:f>
        <x:v>不适用</x:v>
      </x:c>
      <x:c r="K273" s="2" t="str">
        <x:f>IF(J273="是",IF(ISNUMBER(F273),"测试日GPS","缺失"),IF(ISNUMBER(G273),"非测试日纯氢",IF(AND(H273="是",J273="未判定"),IF(ISNUMBER(F273),"测试名单无纯氢GPS","缺失"),IF(ISNUMBER(E273),"非测试日仪表","缺失"))))</x:f>
        <x:v>缺失</x:v>
      </x:c>
      <x:c r="L273" s="7" t="str">
        <x:f>IF(K273="缺失","",IF(K273="非测试日纯氢",G273,IF(K273="非测试日仪表",E273,F273)))</x:f>
      </x:c>
      <x:c r="M273" s="2" t="n">
        <x:f>IF(K273="缺失",1,0)</x:f>
        <x:v>1</x:v>
      </x:c>
      <x:c r="N273" s="2" t="str">
        <x:v>车辆里程查询_20260901-20260930_1024辆_仪表里程.xlsx / U354</x:v>
      </x:c>
      <x:c r="O273" s="2" t="str">
        <x:v>车辆里程查询_20260901-20260930_1024辆_GPS里程.xlsx / U356</x:v>
      </x:c>
      <x:c r="P273" s="2" t="str">
        <x:v>车辆纯氢气里程查询_20260901-20260930_1024辆.xlsx / U948</x:v>
      </x:c>
    </x:row>
    <x:row r="274" ht="22" customHeight="1">
      <x:c r="A274" s="2" t="n">
        <x:v>14</x:v>
      </x:c>
      <x:c r="B274" s="2" t="str">
        <x:v>粤A09706F</x:v>
      </x:c>
      <x:c r="C274" s="2" t="str">
        <x:v>赵伟军</x:v>
      </x:c>
      <x:c r="D274" s="8" t="d">
        <x:v>2026-09-18T00:00:00.000Z</x:v>
      </x:c>
      <x:c r="E274" s="7" t="n">
        <x:v>3.8</x:v>
      </x:c>
      <x:c r="F274" s="7" t="n">
        <x:v>3.6</x:v>
      </x:c>
      <x:c r="G274" s="7"/>
      <x:c r="H274" s="2" t="str">
        <x:v>否</x:v>
      </x:c>
      <x:c r="I274" s="7" t="n">
        <x:f>IF(AND(ISNUMBER(E274),ISNUMBER(F274)),E274-F274,"")</x:f>
        <x:v>0.19999999999999973</x:v>
      </x:c>
      <x:c r="J274" s="2" t="str">
        <x:f>IF(H274="否","不适用",IF(AND(ISNUMBER(E274),ISNUMBER(F274)),IF(I274&gt;'规则与名单'!$B$2,"是","否"),"未判定"))</x:f>
        <x:v>不适用</x:v>
      </x:c>
      <x:c r="K274" s="2" t="str">
        <x:f>IF(J274="是",IF(ISNUMBER(F274),"测试日GPS","缺失"),IF(ISNUMBER(G274),"非测试日纯氢",IF(AND(H274="是",J274="未判定"),IF(ISNUMBER(F274),"测试名单无纯氢GPS","缺失"),IF(ISNUMBER(E274),"非测试日仪表","缺失"))))</x:f>
        <x:v>非测试日仪表</x:v>
      </x:c>
      <x:c r="L274" s="7" t="n">
        <x:f>IF(K274="缺失","",IF(K274="非测试日纯氢",G274,IF(K274="非测试日仪表",E274,F274)))</x:f>
        <x:v>3.8</x:v>
      </x:c>
      <x:c r="M274" s="2" t="n">
        <x:f>IF(K274="缺失",1,0)</x:f>
        <x:v>0</x:v>
      </x:c>
      <x:c r="N274" s="2" t="str">
        <x:v>车辆里程查询_20260901-20260930_1024辆_仪表里程.xlsx / V354</x:v>
      </x:c>
      <x:c r="O274" s="2" t="str">
        <x:v>车辆里程查询_20260901-20260930_1024辆_GPS里程.xlsx / V356</x:v>
      </x:c>
      <x:c r="P274" s="2" t="str">
        <x:v>车辆纯氢气里程查询_20260901-20260930_1024辆.xlsx / V948</x:v>
      </x:c>
    </x:row>
    <x:row r="275" ht="22" customHeight="1">
      <x:c r="A275" s="2" t="n">
        <x:v>14</x:v>
      </x:c>
      <x:c r="B275" s="2" t="str">
        <x:v>粤A09706F</x:v>
      </x:c>
      <x:c r="C275" s="2" t="str">
        <x:v>赵伟军</x:v>
      </x:c>
      <x:c r="D275" s="8" t="d">
        <x:v>2026-09-19T00:00:00.000Z</x:v>
      </x:c>
      <x:c r="E275" s="7" t="n">
        <x:v>181.4</x:v>
      </x:c>
      <x:c r="F275" s="7" t="n">
        <x:v>168.7</x:v>
      </x:c>
      <x:c r="G275" s="7" t="n">
        <x:v>181.4</x:v>
      </x:c>
      <x:c r="H275" s="2" t="str">
        <x:v>否</x:v>
      </x:c>
      <x:c r="I275" s="7" t="n">
        <x:f>IF(AND(ISNUMBER(E275),ISNUMBER(F275)),E275-F275,"")</x:f>
        <x:v>12.700000000000017</x:v>
      </x:c>
      <x:c r="J275" s="2" t="str">
        <x:f>IF(H275="否","不适用",IF(AND(ISNUMBER(E275),ISNUMBER(F275)),IF(I275&gt;'规则与名单'!$B$2,"是","否"),"未判定"))</x:f>
        <x:v>不适用</x:v>
      </x:c>
      <x:c r="K275" s="2" t="str">
        <x:f>IF(J275="是",IF(ISNUMBER(F275),"测试日GPS","缺失"),IF(ISNUMBER(G275),"非测试日纯氢",IF(AND(H275="是",J275="未判定"),IF(ISNUMBER(F275),"测试名单无纯氢GPS","缺失"),IF(ISNUMBER(E275),"非测试日仪表","缺失"))))</x:f>
        <x:v>非测试日纯氢</x:v>
      </x:c>
      <x:c r="L275" s="7" t="n">
        <x:f>IF(K275="缺失","",IF(K275="非测试日纯氢",G275,IF(K275="非测试日仪表",E275,F275)))</x:f>
        <x:v>181.4</x:v>
      </x:c>
      <x:c r="M275" s="2" t="n">
        <x:f>IF(K275="缺失",1,0)</x:f>
        <x:v>0</x:v>
      </x:c>
      <x:c r="N275" s="2" t="str">
        <x:v>车辆里程查询_20260901-20260930_1024辆_仪表里程.xlsx / W354</x:v>
      </x:c>
      <x:c r="O275" s="2" t="str">
        <x:v>车辆里程查询_20260901-20260930_1024辆_GPS里程.xlsx / W356</x:v>
      </x:c>
      <x:c r="P275" s="2" t="str">
        <x:v>车辆纯氢气里程查询_20260901-20260930_1024辆.xlsx / W948</x:v>
      </x:c>
    </x:row>
    <x:row r="276" ht="22" customHeight="1">
      <x:c r="A276" s="2" t="n">
        <x:v>14</x:v>
      </x:c>
      <x:c r="B276" s="2" t="str">
        <x:v>粤A09706F</x:v>
      </x:c>
      <x:c r="C276" s="2" t="str">
        <x:v>赵伟军</x:v>
      </x:c>
      <x:c r="D276" s="8" t="d">
        <x:v>2026-09-20T00:00:00.000Z</x:v>
      </x:c>
      <x:c r="E276" s="7" t="n">
        <x:v>128.4</x:v>
      </x:c>
      <x:c r="F276" s="7" t="n">
        <x:v>119.5</x:v>
      </x:c>
      <x:c r="G276" s="7" t="n">
        <x:v>128.3</x:v>
      </x:c>
      <x:c r="H276" s="2" t="str">
        <x:v>否</x:v>
      </x:c>
      <x:c r="I276" s="7" t="n">
        <x:f>IF(AND(ISNUMBER(E276),ISNUMBER(F276)),E276-F276,"")</x:f>
        <x:v>8.900000000000006</x:v>
      </x:c>
      <x:c r="J276" s="2" t="str">
        <x:f>IF(H276="否","不适用",IF(AND(ISNUMBER(E276),ISNUMBER(F276)),IF(I276&gt;'规则与名单'!$B$2,"是","否"),"未判定"))</x:f>
        <x:v>不适用</x:v>
      </x:c>
      <x:c r="K276" s="2" t="str">
        <x:f>IF(J276="是",IF(ISNUMBER(F276),"测试日GPS","缺失"),IF(ISNUMBER(G276),"非测试日纯氢",IF(AND(H276="是",J276="未判定"),IF(ISNUMBER(F276),"测试名单无纯氢GPS","缺失"),IF(ISNUMBER(E276),"非测试日仪表","缺失"))))</x:f>
        <x:v>非测试日纯氢</x:v>
      </x:c>
      <x:c r="L276" s="7" t="n">
        <x:f>IF(K276="缺失","",IF(K276="非测试日纯氢",G276,IF(K276="非测试日仪表",E276,F276)))</x:f>
        <x:v>128.3</x:v>
      </x:c>
      <x:c r="M276" s="2" t="n">
        <x:f>IF(K276="缺失",1,0)</x:f>
        <x:v>0</x:v>
      </x:c>
      <x:c r="N276" s="2" t="str">
        <x:v>车辆里程查询_20260901-20260930_1024辆_仪表里程.xlsx / X354</x:v>
      </x:c>
      <x:c r="O276" s="2" t="str">
        <x:v>车辆里程查询_20260901-20260930_1024辆_GPS里程.xlsx / X356</x:v>
      </x:c>
      <x:c r="P276" s="2" t="str">
        <x:v>车辆纯氢气里程查询_20260901-20260930_1024辆.xlsx / X948</x:v>
      </x:c>
    </x:row>
    <x:row r="277" ht="22" customHeight="1">
      <x:c r="A277" s="2" t="n">
        <x:v>14</x:v>
      </x:c>
      <x:c r="B277" s="2" t="str">
        <x:v>粤A09706F</x:v>
      </x:c>
      <x:c r="C277" s="2" t="str">
        <x:v>赵伟军</x:v>
      </x:c>
      <x:c r="D277" s="8" t="d">
        <x:v>2026-09-21T00:00:00.000Z</x:v>
      </x:c>
      <x:c r="E277" s="7" t="n">
        <x:v>303.8</x:v>
      </x:c>
      <x:c r="F277" s="7" t="n">
        <x:v>173.3</x:v>
      </x:c>
      <x:c r="G277" s="7" t="n">
        <x:v>303.7</x:v>
      </x:c>
      <x:c r="H277" s="2" t="str">
        <x:v>否</x:v>
      </x:c>
      <x:c r="I277" s="7" t="n">
        <x:f>IF(AND(ISNUMBER(E277),ISNUMBER(F277)),E277-F277,"")</x:f>
        <x:v>130.5</x:v>
      </x:c>
      <x:c r="J277" s="2" t="str">
        <x:f>IF(H277="否","不适用",IF(AND(ISNUMBER(E277),ISNUMBER(F277)),IF(I277&gt;'规则与名单'!$B$2,"是","否"),"未判定"))</x:f>
        <x:v>不适用</x:v>
      </x:c>
      <x:c r="K277" s="2" t="str">
        <x:f>IF(J277="是",IF(ISNUMBER(F277),"测试日GPS","缺失"),IF(ISNUMBER(G277),"非测试日纯氢",IF(AND(H277="是",J277="未判定"),IF(ISNUMBER(F277),"测试名单无纯氢GPS","缺失"),IF(ISNUMBER(E277),"非测试日仪表","缺失"))))</x:f>
        <x:v>非测试日纯氢</x:v>
      </x:c>
      <x:c r="L277" s="7" t="n">
        <x:f>IF(K277="缺失","",IF(K277="非测试日纯氢",G277,IF(K277="非测试日仪表",E277,F277)))</x:f>
        <x:v>303.7</x:v>
      </x:c>
      <x:c r="M277" s="2" t="n">
        <x:f>IF(K277="缺失",1,0)</x:f>
        <x:v>0</x:v>
      </x:c>
      <x:c r="N277" s="2" t="str">
        <x:v>车辆里程查询_20260901-20260930_1024辆_仪表里程.xlsx / Y354</x:v>
      </x:c>
      <x:c r="O277" s="2" t="str">
        <x:v>车辆里程查询_20260901-20260930_1024辆_GPS里程.xlsx / Y356</x:v>
      </x:c>
      <x:c r="P277" s="2" t="str">
        <x:v>车辆纯氢气里程查询_20260901-20260930_1024辆.xlsx / Y948</x:v>
      </x:c>
    </x:row>
    <x:row r="278" ht="22" customHeight="1">
      <x:c r="A278" s="2" t="n">
        <x:v>14</x:v>
      </x:c>
      <x:c r="B278" s="2" t="str">
        <x:v>粤A09706F</x:v>
      </x:c>
      <x:c r="C278" s="2" t="str">
        <x:v>赵伟军</x:v>
      </x:c>
      <x:c r="D278" s="8" t="d">
        <x:v>2026-09-22T00:00:00.000Z</x:v>
      </x:c>
      <x:c r="E278" s="7" t="n">
        <x:v>57.8</x:v>
      </x:c>
      <x:c r="F278" s="7" t="n">
        <x:v>1.3</x:v>
      </x:c>
      <x:c r="G278" s="7" t="n">
        <x:v>57.8</x:v>
      </x:c>
      <x:c r="H278" s="2" t="str">
        <x:v>否</x:v>
      </x:c>
      <x:c r="I278" s="7" t="n">
        <x:f>IF(AND(ISNUMBER(E278),ISNUMBER(F278)),E278-F278,"")</x:f>
        <x:v>56.5</x:v>
      </x:c>
      <x:c r="J278" s="2" t="str">
        <x:f>IF(H278="否","不适用",IF(AND(ISNUMBER(E278),ISNUMBER(F278)),IF(I278&gt;'规则与名单'!$B$2,"是","否"),"未判定"))</x:f>
        <x:v>不适用</x:v>
      </x:c>
      <x:c r="K278" s="2" t="str">
        <x:f>IF(J278="是",IF(ISNUMBER(F278),"测试日GPS","缺失"),IF(ISNUMBER(G278),"非测试日纯氢",IF(AND(H278="是",J278="未判定"),IF(ISNUMBER(F278),"测试名单无纯氢GPS","缺失"),IF(ISNUMBER(E278),"非测试日仪表","缺失"))))</x:f>
        <x:v>非测试日纯氢</x:v>
      </x:c>
      <x:c r="L278" s="7" t="n">
        <x:f>IF(K278="缺失","",IF(K278="非测试日纯氢",G278,IF(K278="非测试日仪表",E278,F278)))</x:f>
        <x:v>57.8</x:v>
      </x:c>
      <x:c r="M278" s="2" t="n">
        <x:f>IF(K278="缺失",1,0)</x:f>
        <x:v>0</x:v>
      </x:c>
      <x:c r="N278" s="2" t="str">
        <x:v>车辆里程查询_20260901-20260930_1024辆_仪表里程.xlsx / Z354</x:v>
      </x:c>
      <x:c r="O278" s="2" t="str">
        <x:v>车辆里程查询_20260901-20260930_1024辆_GPS里程.xlsx / Z356</x:v>
      </x:c>
      <x:c r="P278" s="2" t="str">
        <x:v>车辆纯氢气里程查询_20260901-20260930_1024辆.xlsx / Z948</x:v>
      </x:c>
    </x:row>
    <x:row r="279" ht="22" customHeight="1">
      <x:c r="A279" s="2" t="n">
        <x:v>14</x:v>
      </x:c>
      <x:c r="B279" s="2" t="str">
        <x:v>粤A09706F</x:v>
      </x:c>
      <x:c r="C279" s="2" t="str">
        <x:v>赵伟军</x:v>
      </x:c>
      <x:c r="D279" s="8" t="d">
        <x:v>2026-09-23T00:00:00.000Z</x:v>
      </x:c>
      <x:c r="E279" s="7" t="n">
        <x:v>264.8</x:v>
      </x:c>
      <x:c r="F279" s="7" t="n">
        <x:v>117.5</x:v>
      </x:c>
      <x:c r="G279" s="7" t="n">
        <x:v>260.5</x:v>
      </x:c>
      <x:c r="H279" s="2" t="str">
        <x:v>否</x:v>
      </x:c>
      <x:c r="I279" s="7" t="n">
        <x:f>IF(AND(ISNUMBER(E279),ISNUMBER(F279)),E279-F279,"")</x:f>
        <x:v>147.3</x:v>
      </x:c>
      <x:c r="J279" s="2" t="str">
        <x:f>IF(H279="否","不适用",IF(AND(ISNUMBER(E279),ISNUMBER(F279)),IF(I279&gt;'规则与名单'!$B$2,"是","否"),"未判定"))</x:f>
        <x:v>不适用</x:v>
      </x:c>
      <x:c r="K279" s="2" t="str">
        <x:f>IF(J279="是",IF(ISNUMBER(F279),"测试日GPS","缺失"),IF(ISNUMBER(G279),"非测试日纯氢",IF(AND(H279="是",J279="未判定"),IF(ISNUMBER(F279),"测试名单无纯氢GPS","缺失"),IF(ISNUMBER(E279),"非测试日仪表","缺失"))))</x:f>
        <x:v>非测试日纯氢</x:v>
      </x:c>
      <x:c r="L279" s="7" t="n">
        <x:f>IF(K279="缺失","",IF(K279="非测试日纯氢",G279,IF(K279="非测试日仪表",E279,F279)))</x:f>
        <x:v>260.5</x:v>
      </x:c>
      <x:c r="M279" s="2" t="n">
        <x:f>IF(K279="缺失",1,0)</x:f>
        <x:v>0</x:v>
      </x:c>
      <x:c r="N279" s="2" t="str">
        <x:v>车辆里程查询_20260901-20260930_1024辆_仪表里程.xlsx / AA354</x:v>
      </x:c>
      <x:c r="O279" s="2" t="str">
        <x:v>车辆里程查询_20260901-20260930_1024辆_GPS里程.xlsx / AA356</x:v>
      </x:c>
      <x:c r="P279" s="2" t="str">
        <x:v>车辆纯氢气里程查询_20260901-20260930_1024辆.xlsx / AA948</x:v>
      </x:c>
    </x:row>
    <x:row r="280" ht="22" customHeight="1">
      <x:c r="A280" s="2" t="n">
        <x:v>14</x:v>
      </x:c>
      <x:c r="B280" s="2" t="str">
        <x:v>粤A09706F</x:v>
      </x:c>
      <x:c r="C280" s="2" t="str">
        <x:v>赵伟军</x:v>
      </x:c>
      <x:c r="D280" s="8" t="d">
        <x:v>2026-09-24T00:00:00.000Z</x:v>
      </x:c>
      <x:c r="E280" s="7" t="n">
        <x:v>154.7</x:v>
      </x:c>
      <x:c r="F280" s="7" t="n">
        <x:v>141.2</x:v>
      </x:c>
      <x:c r="G280" s="7" t="n">
        <x:v>31.4</x:v>
      </x:c>
      <x:c r="H280" s="2" t="str">
        <x:v>否</x:v>
      </x:c>
      <x:c r="I280" s="7" t="n">
        <x:f>IF(AND(ISNUMBER(E280),ISNUMBER(F280)),E280-F280,"")</x:f>
        <x:v>13.5</x:v>
      </x:c>
      <x:c r="J280" s="2" t="str">
        <x:f>IF(H280="否","不适用",IF(AND(ISNUMBER(E280),ISNUMBER(F280)),IF(I280&gt;'规则与名单'!$B$2,"是","否"),"未判定"))</x:f>
        <x:v>不适用</x:v>
      </x:c>
      <x:c r="K280" s="2" t="str">
        <x:f>IF(J280="是",IF(ISNUMBER(F280),"测试日GPS","缺失"),IF(ISNUMBER(G280),"非测试日纯氢",IF(AND(H280="是",J280="未判定"),IF(ISNUMBER(F280),"测试名单无纯氢GPS","缺失"),IF(ISNUMBER(E280),"非测试日仪表","缺失"))))</x:f>
        <x:v>非测试日纯氢</x:v>
      </x:c>
      <x:c r="L280" s="7" t="n">
        <x:f>IF(K280="缺失","",IF(K280="非测试日纯氢",G280,IF(K280="非测试日仪表",E280,F280)))</x:f>
        <x:v>31.4</x:v>
      </x:c>
      <x:c r="M280" s="2" t="n">
        <x:f>IF(K280="缺失",1,0)</x:f>
        <x:v>0</x:v>
      </x:c>
      <x:c r="N280" s="2" t="str">
        <x:v>车辆里程查询_20260901-20260930_1024辆_仪表里程.xlsx / AB354</x:v>
      </x:c>
      <x:c r="O280" s="2" t="str">
        <x:v>车辆里程查询_20260901-20260930_1024辆_GPS里程.xlsx / AB356</x:v>
      </x:c>
      <x:c r="P280" s="2" t="str">
        <x:v>车辆纯氢气里程查询_20260901-20260930_1024辆.xlsx / AB948</x:v>
      </x:c>
    </x:row>
    <x:row r="281" ht="22" customHeight="1">
      <x:c r="A281" s="2" t="n">
        <x:v>14</x:v>
      </x:c>
      <x:c r="B281" s="2" t="str">
        <x:v>粤A09706F</x:v>
      </x:c>
      <x:c r="C281" s="2" t="str">
        <x:v>赵伟军</x:v>
      </x:c>
      <x:c r="D281" s="8" t="d">
        <x:v>2026-09-25T00:00:00.000Z</x:v>
      </x:c>
      <x:c r="E281" s="7" t="n">
        <x:v>190.4</x:v>
      </x:c>
      <x:c r="F281" s="7" t="n">
        <x:v>179.3</x:v>
      </x:c>
      <x:c r="G281" s="7" t="n">
        <x:v>190.1</x:v>
      </x:c>
      <x:c r="H281" s="2" t="str">
        <x:v>否</x:v>
      </x:c>
      <x:c r="I281" s="7" t="n">
        <x:f>IF(AND(ISNUMBER(E281),ISNUMBER(F281)),E281-F281,"")</x:f>
        <x:v>11.099999999999994</x:v>
      </x:c>
      <x:c r="J281" s="2" t="str">
        <x:f>IF(H281="否","不适用",IF(AND(ISNUMBER(E281),ISNUMBER(F281)),IF(I281&gt;'规则与名单'!$B$2,"是","否"),"未判定"))</x:f>
        <x:v>不适用</x:v>
      </x:c>
      <x:c r="K281" s="2" t="str">
        <x:f>IF(J281="是",IF(ISNUMBER(F281),"测试日GPS","缺失"),IF(ISNUMBER(G281),"非测试日纯氢",IF(AND(H281="是",J281="未判定"),IF(ISNUMBER(F281),"测试名单无纯氢GPS","缺失"),IF(ISNUMBER(E281),"非测试日仪表","缺失"))))</x:f>
        <x:v>非测试日纯氢</x:v>
      </x:c>
      <x:c r="L281" s="7" t="n">
        <x:f>IF(K281="缺失","",IF(K281="非测试日纯氢",G281,IF(K281="非测试日仪表",E281,F281)))</x:f>
        <x:v>190.1</x:v>
      </x:c>
      <x:c r="M281" s="2" t="n">
        <x:f>IF(K281="缺失",1,0)</x:f>
        <x:v>0</x:v>
      </x:c>
      <x:c r="N281" s="2" t="str">
        <x:v>车辆里程查询_20260901-20260930_1024辆_仪表里程.xlsx / AC354</x:v>
      </x:c>
      <x:c r="O281" s="2" t="str">
        <x:v>车辆里程查询_20260901-20260930_1024辆_GPS里程.xlsx / AC356</x:v>
      </x:c>
      <x:c r="P281" s="2" t="str">
        <x:v>车辆纯氢气里程查询_20260901-20260930_1024辆.xlsx / AC948</x:v>
      </x:c>
    </x:row>
    <x:row r="282" ht="22" customHeight="1">
      <x:c r="A282" s="2" t="n">
        <x:v>14</x:v>
      </x:c>
      <x:c r="B282" s="2" t="str">
        <x:v>粤A09706F</x:v>
      </x:c>
      <x:c r="C282" s="2" t="str">
        <x:v>赵伟军</x:v>
      </x:c>
      <x:c r="D282" s="8" t="d">
        <x:v>2026-09-26T00:00:00.000Z</x:v>
      </x:c>
      <x:c r="E282" s="7" t="n">
        <x:v>128.9</x:v>
      </x:c>
      <x:c r="F282" s="7" t="n">
        <x:v>121.7</x:v>
      </x:c>
      <x:c r="G282" s="7" t="n">
        <x:v>128.6</x:v>
      </x:c>
      <x:c r="H282" s="2" t="str">
        <x:v>否</x:v>
      </x:c>
      <x:c r="I282" s="7" t="n">
        <x:f>IF(AND(ISNUMBER(E282),ISNUMBER(F282)),E282-F282,"")</x:f>
        <x:v>7.200000000000003</x:v>
      </x:c>
      <x:c r="J282" s="2" t="str">
        <x:f>IF(H282="否","不适用",IF(AND(ISNUMBER(E282),ISNUMBER(F282)),IF(I282&gt;'规则与名单'!$B$2,"是","否"),"未判定"))</x:f>
        <x:v>不适用</x:v>
      </x:c>
      <x:c r="K282" s="2" t="str">
        <x:f>IF(J282="是",IF(ISNUMBER(F282),"测试日GPS","缺失"),IF(ISNUMBER(G282),"非测试日纯氢",IF(AND(H282="是",J282="未判定"),IF(ISNUMBER(F282),"测试名单无纯氢GPS","缺失"),IF(ISNUMBER(E282),"非测试日仪表","缺失"))))</x:f>
        <x:v>非测试日纯氢</x:v>
      </x:c>
      <x:c r="L282" s="7" t="n">
        <x:f>IF(K282="缺失","",IF(K282="非测试日纯氢",G282,IF(K282="非测试日仪表",E282,F282)))</x:f>
        <x:v>128.6</x:v>
      </x:c>
      <x:c r="M282" s="2" t="n">
        <x:f>IF(K282="缺失",1,0)</x:f>
        <x:v>0</x:v>
      </x:c>
      <x:c r="N282" s="2" t="str">
        <x:v>车辆里程查询_20260901-20260930_1024辆_仪表里程.xlsx / AD354</x:v>
      </x:c>
      <x:c r="O282" s="2" t="str">
        <x:v>车辆里程查询_20260901-20260930_1024辆_GPS里程.xlsx / AD356</x:v>
      </x:c>
      <x:c r="P282" s="2" t="str">
        <x:v>车辆纯氢气里程查询_20260901-20260930_1024辆.xlsx / AD948</x:v>
      </x:c>
    </x:row>
    <x:row r="283" ht="22" customHeight="1">
      <x:c r="A283" s="2" t="n">
        <x:v>14</x:v>
      </x:c>
      <x:c r="B283" s="2" t="str">
        <x:v>粤A09706F</x:v>
      </x:c>
      <x:c r="C283" s="2" t="str">
        <x:v>赵伟军</x:v>
      </x:c>
      <x:c r="D283" s="8" t="d">
        <x:v>2026-09-27T00:00:00.000Z</x:v>
      </x:c>
      <x:c r="E283" s="7" t="n">
        <x:v>217.4</x:v>
      </x:c>
      <x:c r="F283" s="7" t="n">
        <x:v>204.8</x:v>
      </x:c>
      <x:c r="G283" s="7" t="n">
        <x:v>217.4</x:v>
      </x:c>
      <x:c r="H283" s="2" t="str">
        <x:v>否</x:v>
      </x:c>
      <x:c r="I283" s="7" t="n">
        <x:f>IF(AND(ISNUMBER(E283),ISNUMBER(F283)),E283-F283,"")</x:f>
        <x:v>12.599999999999994</x:v>
      </x:c>
      <x:c r="J283" s="2" t="str">
        <x:f>IF(H283="否","不适用",IF(AND(ISNUMBER(E283),ISNUMBER(F283)),IF(I283&gt;'规则与名单'!$B$2,"是","否"),"未判定"))</x:f>
        <x:v>不适用</x:v>
      </x:c>
      <x:c r="K283" s="2" t="str">
        <x:f>IF(J283="是",IF(ISNUMBER(F283),"测试日GPS","缺失"),IF(ISNUMBER(G283),"非测试日纯氢",IF(AND(H283="是",J283="未判定"),IF(ISNUMBER(F283),"测试名单无纯氢GPS","缺失"),IF(ISNUMBER(E283),"非测试日仪表","缺失"))))</x:f>
        <x:v>非测试日纯氢</x:v>
      </x:c>
      <x:c r="L283" s="7" t="n">
        <x:f>IF(K283="缺失","",IF(K283="非测试日纯氢",G283,IF(K283="非测试日仪表",E283,F283)))</x:f>
        <x:v>217.4</x:v>
      </x:c>
      <x:c r="M283" s="2" t="n">
        <x:f>IF(K283="缺失",1,0)</x:f>
        <x:v>0</x:v>
      </x:c>
      <x:c r="N283" s="2" t="str">
        <x:v>车辆里程查询_20260901-20260930_1024辆_仪表里程.xlsx / AE354</x:v>
      </x:c>
      <x:c r="O283" s="2" t="str">
        <x:v>车辆里程查询_20260901-20260930_1024辆_GPS里程.xlsx / AE356</x:v>
      </x:c>
      <x:c r="P283" s="2" t="str">
        <x:v>车辆纯氢气里程查询_20260901-20260930_1024辆.xlsx / AE948</x:v>
      </x:c>
    </x:row>
    <x:row r="284" ht="22" customHeight="1">
      <x:c r="A284" s="2" t="n">
        <x:v>14</x:v>
      </x:c>
      <x:c r="B284" s="2" t="str">
        <x:v>粤A09706F</x:v>
      </x:c>
      <x:c r="C284" s="2" t="str">
        <x:v>赵伟军</x:v>
      </x:c>
      <x:c r="D284" s="8" t="d">
        <x:v>2026-09-28T00:00:00.000Z</x:v>
      </x:c>
      <x:c r="E284" s="7" t="n">
        <x:v>338.5</x:v>
      </x:c>
      <x:c r="F284" s="7" t="n">
        <x:v>320.8</x:v>
      </x:c>
      <x:c r="G284" s="7" t="n">
        <x:v>338.2</x:v>
      </x:c>
      <x:c r="H284" s="2" t="str">
        <x:v>否</x:v>
      </x:c>
      <x:c r="I284" s="7" t="n">
        <x:f>IF(AND(ISNUMBER(E284),ISNUMBER(F284)),E284-F284,"")</x:f>
        <x:v>17.69999999999999</x:v>
      </x:c>
      <x:c r="J284" s="2" t="str">
        <x:f>IF(H284="否","不适用",IF(AND(ISNUMBER(E284),ISNUMBER(F284)),IF(I284&gt;'规则与名单'!$B$2,"是","否"),"未判定"))</x:f>
        <x:v>不适用</x:v>
      </x:c>
      <x:c r="K284" s="2" t="str">
        <x:f>IF(J284="是",IF(ISNUMBER(F284),"测试日GPS","缺失"),IF(ISNUMBER(G284),"非测试日纯氢",IF(AND(H284="是",J284="未判定"),IF(ISNUMBER(F284),"测试名单无纯氢GPS","缺失"),IF(ISNUMBER(E284),"非测试日仪表","缺失"))))</x:f>
        <x:v>非测试日纯氢</x:v>
      </x:c>
      <x:c r="L284" s="7" t="n">
        <x:f>IF(K284="缺失","",IF(K284="非测试日纯氢",G284,IF(K284="非测试日仪表",E284,F284)))</x:f>
        <x:v>338.2</x:v>
      </x:c>
      <x:c r="M284" s="2" t="n">
        <x:f>IF(K284="缺失",1,0)</x:f>
        <x:v>0</x:v>
      </x:c>
      <x:c r="N284" s="2" t="str">
        <x:v>车辆里程查询_20260901-20260930_1024辆_仪表里程.xlsx / AF354</x:v>
      </x:c>
      <x:c r="O284" s="2" t="str">
        <x:v>车辆里程查询_20260901-20260930_1024辆_GPS里程.xlsx / AF356</x:v>
      </x:c>
      <x:c r="P284" s="2" t="str">
        <x:v>车辆纯氢气里程查询_20260901-20260930_1024辆.xlsx / AF948</x:v>
      </x:c>
    </x:row>
    <x:row r="285" ht="22" customHeight="1">
      <x:c r="A285" s="2" t="n">
        <x:v>14</x:v>
      </x:c>
      <x:c r="B285" s="2" t="str">
        <x:v>粤A09706F</x:v>
      </x:c>
      <x:c r="C285" s="2" t="str">
        <x:v>赵伟军</x:v>
      </x:c>
      <x:c r="D285" s="8" t="d">
        <x:v>2026-09-29T00:00:00.000Z</x:v>
      </x:c>
      <x:c r="E285" s="7" t="n">
        <x:v>212</x:v>
      </x:c>
      <x:c r="F285" s="7" t="n">
        <x:v>200.5</x:v>
      </x:c>
      <x:c r="G285" s="7" t="n">
        <x:v>212</x:v>
      </x:c>
      <x:c r="H285" s="2" t="str">
        <x:v>否</x:v>
      </x:c>
      <x:c r="I285" s="7" t="n">
        <x:f>IF(AND(ISNUMBER(E285),ISNUMBER(F285)),E285-F285,"")</x:f>
        <x:v>11.5</x:v>
      </x:c>
      <x:c r="J285" s="2" t="str">
        <x:f>IF(H285="否","不适用",IF(AND(ISNUMBER(E285),ISNUMBER(F285)),IF(I285&gt;'规则与名单'!$B$2,"是","否"),"未判定"))</x:f>
        <x:v>不适用</x:v>
      </x:c>
      <x:c r="K285" s="2" t="str">
        <x:f>IF(J285="是",IF(ISNUMBER(F285),"测试日GPS","缺失"),IF(ISNUMBER(G285),"非测试日纯氢",IF(AND(H285="是",J285="未判定"),IF(ISNUMBER(F285),"测试名单无纯氢GPS","缺失"),IF(ISNUMBER(E285),"非测试日仪表","缺失"))))</x:f>
        <x:v>非测试日纯氢</x:v>
      </x:c>
      <x:c r="L285" s="7" t="n">
        <x:f>IF(K285="缺失","",IF(K285="非测试日纯氢",G285,IF(K285="非测试日仪表",E285,F285)))</x:f>
        <x:v>212</x:v>
      </x:c>
      <x:c r="M285" s="2" t="n">
        <x:f>IF(K285="缺失",1,0)</x:f>
        <x:v>0</x:v>
      </x:c>
      <x:c r="N285" s="2" t="str">
        <x:v>车辆里程查询_20260901-20260930_1024辆_仪表里程.xlsx / AG354</x:v>
      </x:c>
      <x:c r="O285" s="2" t="str">
        <x:v>车辆里程查询_20260901-20260930_1024辆_GPS里程.xlsx / AG356</x:v>
      </x:c>
      <x:c r="P285" s="2" t="str">
        <x:v>车辆纯氢气里程查询_20260901-20260930_1024辆.xlsx / AG948</x:v>
      </x:c>
    </x:row>
    <x:row r="286" ht="22" customHeight="1">
      <x:c r="A286" s="2" t="n">
        <x:v>14</x:v>
      </x:c>
      <x:c r="B286" s="2" t="str">
        <x:v>粤A09706F</x:v>
      </x:c>
      <x:c r="C286" s="2" t="str">
        <x:v>赵伟军</x:v>
      </x:c>
      <x:c r="D286" s="8" t="d">
        <x:v>2026-09-30T00:00:00.000Z</x:v>
      </x:c>
      <x:c r="E286" s="7" t="n">
        <x:v>238.4</x:v>
      </x:c>
      <x:c r="F286" s="7" t="n">
        <x:v>224.2</x:v>
      </x:c>
      <x:c r="G286" s="7" t="n">
        <x:v>238.2</x:v>
      </x:c>
      <x:c r="H286" s="2" t="str">
        <x:v>否</x:v>
      </x:c>
      <x:c r="I286" s="7" t="n">
        <x:f>IF(AND(ISNUMBER(E286),ISNUMBER(F286)),E286-F286,"")</x:f>
        <x:v>14.200000000000017</x:v>
      </x:c>
      <x:c r="J286" s="2" t="str">
        <x:f>IF(H286="否","不适用",IF(AND(ISNUMBER(E286),ISNUMBER(F286)),IF(I286&gt;'规则与名单'!$B$2,"是","否"),"未判定"))</x:f>
        <x:v>不适用</x:v>
      </x:c>
      <x:c r="K286" s="2" t="str">
        <x:f>IF(J286="是",IF(ISNUMBER(F286),"测试日GPS","缺失"),IF(ISNUMBER(G286),"非测试日纯氢",IF(AND(H286="是",J286="未判定"),IF(ISNUMBER(F286),"测试名单无纯氢GPS","缺失"),IF(ISNUMBER(E286),"非测试日仪表","缺失"))))</x:f>
        <x:v>非测试日纯氢</x:v>
      </x:c>
      <x:c r="L286" s="7" t="n">
        <x:f>IF(K286="缺失","",IF(K286="非测试日纯氢",G286,IF(K286="非测试日仪表",E286,F286)))</x:f>
        <x:v>238.2</x:v>
      </x:c>
      <x:c r="M286" s="2" t="n">
        <x:f>IF(K286="缺失",1,0)</x:f>
        <x:v>0</x:v>
      </x:c>
      <x:c r="N286" s="2" t="str">
        <x:v>车辆里程查询_20260901-20260930_1024辆_仪表里程.xlsx / AH354</x:v>
      </x:c>
      <x:c r="O286" s="2" t="str">
        <x:v>车辆里程查询_20260901-20260930_1024辆_GPS里程.xlsx / AH356</x:v>
      </x:c>
      <x:c r="P286" s="2" t="str">
        <x:v>车辆纯氢气里程查询_20260901-20260930_1024辆.xlsx / AH948</x:v>
      </x:c>
    </x:row>
    <x:row r="287" ht="22" customHeight="1">
      <x:c r="A287" s="2" t="n">
        <x:v>15</x:v>
      </x:c>
      <x:c r="B287" s="2" t="str">
        <x:v>粤AGF4101</x:v>
      </x:c>
      <x:c r="C287" s="2" t="str">
        <x:v>赵小峰</x:v>
      </x:c>
      <x:c r="D287" s="8" t="d">
        <x:v>2026-09-29T00:00:00.000Z</x:v>
      </x:c>
      <x:c r="E287" s="7" t="n">
        <x:v>77.6</x:v>
      </x:c>
      <x:c r="F287" s="7" t="n">
        <x:v>75.5</x:v>
      </x:c>
      <x:c r="G287" s="7"/>
      <x:c r="H287" s="2" t="str">
        <x:v>是</x:v>
      </x:c>
      <x:c r="I287" s="7" t="n">
        <x:f>IF(AND(ISNUMBER(E287),ISNUMBER(F287)),E287-F287,"")</x:f>
        <x:v>2.0999999999999943</x:v>
      </x:c>
      <x:c r="J287" s="2" t="str">
        <x:f>IF(H287="否","不适用",IF(AND(ISNUMBER(E287),ISNUMBER(F287)),IF(I287&gt;'规则与名单'!$B$2,"是","否"),"未判定"))</x:f>
        <x:v>否</x:v>
      </x:c>
      <x:c r="K287" s="2" t="str">
        <x:f>IF(J287="是",IF(ISNUMBER(F287),"测试日GPS","缺失"),IF(ISNUMBER(G287),"非测试日纯氢",IF(AND(H287="是",J287="未判定"),IF(ISNUMBER(F287),"测试名单无纯氢GPS","缺失"),IF(ISNUMBER(E287),"非测试日仪表","缺失"))))</x:f>
        <x:v>非测试日仪表</x:v>
      </x:c>
      <x:c r="L287" s="7" t="n">
        <x:f>IF(K287="缺失","",IF(K287="非测试日纯氢",G287,IF(K287="非测试日仪表",E287,F287)))</x:f>
        <x:v>77.6</x:v>
      </x:c>
      <x:c r="M287" s="2" t="n">
        <x:f>IF(K287="缺失",1,0)</x:f>
        <x:v>0</x:v>
      </x:c>
      <x:c r="N287" s="2" t="str">
        <x:v>车辆里程查询_20260901-20260930_1024辆_仪表里程.xlsx / AG474</x:v>
      </x:c>
      <x:c r="O287" s="2" t="str">
        <x:v>车辆里程查询_20260901-20260930_1024辆_GPS里程.xlsx / AG474</x:v>
      </x:c>
      <x:c r="P287" s="2" t="str">
        <x:v>车辆纯氢气里程查询_20260901-20260930_1024辆.xlsx / AG435</x:v>
      </x:c>
    </x:row>
    <x:row r="288" ht="22" customHeight="1">
      <x:c r="A288" s="2" t="n">
        <x:v>15</x:v>
      </x:c>
      <x:c r="B288" s="2" t="str">
        <x:v>粤AGF4101</x:v>
      </x:c>
      <x:c r="C288" s="2" t="str">
        <x:v>赵小峰</x:v>
      </x:c>
      <x:c r="D288" s="8" t="d">
        <x:v>2026-09-30T00:00:00.000Z</x:v>
      </x:c>
      <x:c r="E288" s="7" t="n">
        <x:v>49.7</x:v>
      </x:c>
      <x:c r="F288" s="7" t="n">
        <x:v>48</x:v>
      </x:c>
      <x:c r="G288" s="7"/>
      <x:c r="H288" s="2" t="str">
        <x:v>是</x:v>
      </x:c>
      <x:c r="I288" s="7" t="n">
        <x:f>IF(AND(ISNUMBER(E288),ISNUMBER(F288)),E288-F288,"")</x:f>
        <x:v>1.7000000000000028</x:v>
      </x:c>
      <x:c r="J288" s="2" t="str">
        <x:f>IF(H288="否","不适用",IF(AND(ISNUMBER(E288),ISNUMBER(F288)),IF(I288&gt;'规则与名单'!$B$2,"是","否"),"未判定"))</x:f>
        <x:v>否</x:v>
      </x:c>
      <x:c r="K288" s="2" t="str">
        <x:f>IF(J288="是",IF(ISNUMBER(F288),"测试日GPS","缺失"),IF(ISNUMBER(G288),"非测试日纯氢",IF(AND(H288="是",J288="未判定"),IF(ISNUMBER(F288),"测试名单无纯氢GPS","缺失"),IF(ISNUMBER(E288),"非测试日仪表","缺失"))))</x:f>
        <x:v>非测试日仪表</x:v>
      </x:c>
      <x:c r="L288" s="7" t="n">
        <x:f>IF(K288="缺失","",IF(K288="非测试日纯氢",G288,IF(K288="非测试日仪表",E288,F288)))</x:f>
        <x:v>49.7</x:v>
      </x:c>
      <x:c r="M288" s="2" t="n">
        <x:f>IF(K288="缺失",1,0)</x:f>
        <x:v>0</x:v>
      </x:c>
      <x:c r="N288" s="2" t="str">
        <x:v>车辆里程查询_20260901-20260930_1024辆_仪表里程.xlsx / AH474</x:v>
      </x:c>
      <x:c r="O288" s="2" t="str">
        <x:v>车辆里程查询_20260901-20260930_1024辆_GPS里程.xlsx / AH474</x:v>
      </x:c>
      <x:c r="P288" s="2" t="str">
        <x:v>车辆纯氢气里程查询_20260901-20260930_1024辆.xlsx / AH435</x:v>
      </x:c>
    </x:row>
    <x:row r="289" ht="22" customHeight="1">
      <x:c r="A289" s="2" t="n">
        <x:v>16</x:v>
      </x:c>
      <x:c r="B289" s="2" t="str">
        <x:v>粤AGE6410</x:v>
      </x:c>
      <x:c r="C289" s="2" t="str">
        <x:v>赵波</x:v>
      </x:c>
      <x:c r="D289" s="8" t="d">
        <x:v>2026-09-01T00:00:00.000Z</x:v>
      </x:c>
      <x:c r="E289" s="7" t="n">
        <x:v>148.6</x:v>
      </x:c>
      <x:c r="F289" s="7" t="n">
        <x:v>143.7</x:v>
      </x:c>
      <x:c r="G289" s="7"/>
      <x:c r="H289" s="2" t="str">
        <x:v>否</x:v>
      </x:c>
      <x:c r="I289" s="7" t="n">
        <x:f>IF(AND(ISNUMBER(E289),ISNUMBER(F289)),E289-F289,"")</x:f>
        <x:v>4.900000000000006</x:v>
      </x:c>
      <x:c r="J289" s="2" t="str">
        <x:f>IF(H289="否","不适用",IF(AND(ISNUMBER(E289),ISNUMBER(F289)),IF(I289&gt;'规则与名单'!$B$2,"是","否"),"未判定"))</x:f>
        <x:v>不适用</x:v>
      </x:c>
      <x:c r="K289" s="2" t="str">
        <x:f>IF(J289="是",IF(ISNUMBER(F289),"测试日GPS","缺失"),IF(ISNUMBER(G289),"非测试日纯氢",IF(AND(H289="是",J289="未判定"),IF(ISNUMBER(F289),"测试名单无纯氢GPS","缺失"),IF(ISNUMBER(E289),"非测试日仪表","缺失"))))</x:f>
        <x:v>非测试日仪表</x:v>
      </x:c>
      <x:c r="L289" s="7" t="n">
        <x:f>IF(K289="缺失","",IF(K289="非测试日纯氢",G289,IF(K289="非测试日仪表",E289,F289)))</x:f>
        <x:v>148.6</x:v>
      </x:c>
      <x:c r="M289" s="2" t="n">
        <x:f>IF(K289="缺失",1,0)</x:f>
        <x:v>0</x:v>
      </x:c>
      <x:c r="N289" s="2" t="str">
        <x:v>车辆里程查询_20260901-20260930_1024辆_仪表里程.xlsx / E141</x:v>
      </x:c>
      <x:c r="O289" s="2" t="str">
        <x:v>车辆里程查询_20260901-20260930_1024辆_GPS里程.xlsx / E93</x:v>
      </x:c>
      <x:c r="P289" s="2" t="str">
        <x:v>车辆纯氢气里程查询_20260901-20260930_1024辆.xlsx / E286</x:v>
      </x:c>
    </x:row>
    <x:row r="290" ht="22" customHeight="1">
      <x:c r="A290" s="2" t="n">
        <x:v>16</x:v>
      </x:c>
      <x:c r="B290" s="2" t="str">
        <x:v>粤AGE6410</x:v>
      </x:c>
      <x:c r="C290" s="2" t="str">
        <x:v>赵波</x:v>
      </x:c>
      <x:c r="D290" s="8" t="d">
        <x:v>2026-09-02T00:00:00.000Z</x:v>
      </x:c>
      <x:c r="E290" s="7" t="n">
        <x:v>113.7</x:v>
      </x:c>
      <x:c r="F290" s="7" t="n">
        <x:v>110.4</x:v>
      </x:c>
      <x:c r="G290" s="7"/>
      <x:c r="H290" s="2" t="str">
        <x:v>否</x:v>
      </x:c>
      <x:c r="I290" s="7" t="n">
        <x:f>IF(AND(ISNUMBER(E290),ISNUMBER(F290)),E290-F290,"")</x:f>
        <x:v>3.299999999999997</x:v>
      </x:c>
      <x:c r="J290" s="2" t="str">
        <x:f>IF(H290="否","不适用",IF(AND(ISNUMBER(E290),ISNUMBER(F290)),IF(I290&gt;'规则与名单'!$B$2,"是","否"),"未判定"))</x:f>
        <x:v>不适用</x:v>
      </x:c>
      <x:c r="K290" s="2" t="str">
        <x:f>IF(J290="是",IF(ISNUMBER(F290),"测试日GPS","缺失"),IF(ISNUMBER(G290),"非测试日纯氢",IF(AND(H290="是",J290="未判定"),IF(ISNUMBER(F290),"测试名单无纯氢GPS","缺失"),IF(ISNUMBER(E290),"非测试日仪表","缺失"))))</x:f>
        <x:v>非测试日仪表</x:v>
      </x:c>
      <x:c r="L290" s="7" t="n">
        <x:f>IF(K290="缺失","",IF(K290="非测试日纯氢",G290,IF(K290="非测试日仪表",E290,F290)))</x:f>
        <x:v>113.7</x:v>
      </x:c>
      <x:c r="M290" s="2" t="n">
        <x:f>IF(K290="缺失",1,0)</x:f>
        <x:v>0</x:v>
      </x:c>
      <x:c r="N290" s="2" t="str">
        <x:v>车辆里程查询_20260901-20260930_1024辆_仪表里程.xlsx / F141</x:v>
      </x:c>
      <x:c r="O290" s="2" t="str">
        <x:v>车辆里程查询_20260901-20260930_1024辆_GPS里程.xlsx / F93</x:v>
      </x:c>
      <x:c r="P290" s="2" t="str">
        <x:v>车辆纯氢气里程查询_20260901-20260930_1024辆.xlsx / F286</x:v>
      </x:c>
    </x:row>
    <x:row r="291" ht="22" customHeight="1">
      <x:c r="A291" s="2" t="n">
        <x:v>16</x:v>
      </x:c>
      <x:c r="B291" s="2" t="str">
        <x:v>粤AGE6410</x:v>
      </x:c>
      <x:c r="C291" s="2" t="str">
        <x:v>赵波</x:v>
      </x:c>
      <x:c r="D291" s="8" t="d">
        <x:v>2026-09-03T00:00:00.000Z</x:v>
      </x:c>
      <x:c r="E291" s="7" t="n">
        <x:v>182.8</x:v>
      </x:c>
      <x:c r="F291" s="7" t="n">
        <x:v>178.1</x:v>
      </x:c>
      <x:c r="G291" s="7"/>
      <x:c r="H291" s="2" t="str">
        <x:v>否</x:v>
      </x:c>
      <x:c r="I291" s="7" t="n">
        <x:f>IF(AND(ISNUMBER(E291),ISNUMBER(F291)),E291-F291,"")</x:f>
        <x:v>4.700000000000017</x:v>
      </x:c>
      <x:c r="J291" s="2" t="str">
        <x:f>IF(H291="否","不适用",IF(AND(ISNUMBER(E291),ISNUMBER(F291)),IF(I291&gt;'规则与名单'!$B$2,"是","否"),"未判定"))</x:f>
        <x:v>不适用</x:v>
      </x:c>
      <x:c r="K291" s="2" t="str">
        <x:f>IF(J291="是",IF(ISNUMBER(F291),"测试日GPS","缺失"),IF(ISNUMBER(G291),"非测试日纯氢",IF(AND(H291="是",J291="未判定"),IF(ISNUMBER(F291),"测试名单无纯氢GPS","缺失"),IF(ISNUMBER(E291),"非测试日仪表","缺失"))))</x:f>
        <x:v>非测试日仪表</x:v>
      </x:c>
      <x:c r="L291" s="7" t="n">
        <x:f>IF(K291="缺失","",IF(K291="非测试日纯氢",G291,IF(K291="非测试日仪表",E291,F291)))</x:f>
        <x:v>182.8</x:v>
      </x:c>
      <x:c r="M291" s="2" t="n">
        <x:f>IF(K291="缺失",1,0)</x:f>
        <x:v>0</x:v>
      </x:c>
      <x:c r="N291" s="2" t="str">
        <x:v>车辆里程查询_20260901-20260930_1024辆_仪表里程.xlsx / G141</x:v>
      </x:c>
      <x:c r="O291" s="2" t="str">
        <x:v>车辆里程查询_20260901-20260930_1024辆_GPS里程.xlsx / G93</x:v>
      </x:c>
      <x:c r="P291" s="2" t="str">
        <x:v>车辆纯氢气里程查询_20260901-20260930_1024辆.xlsx / G286</x:v>
      </x:c>
    </x:row>
    <x:row r="292" ht="22" customHeight="1">
      <x:c r="A292" s="2" t="n">
        <x:v>16</x:v>
      </x:c>
      <x:c r="B292" s="2" t="str">
        <x:v>粤AGE6410</x:v>
      </x:c>
      <x:c r="C292" s="2" t="str">
        <x:v>赵波</x:v>
      </x:c>
      <x:c r="D292" s="8" t="d">
        <x:v>2026-09-04T00:00:00.000Z</x:v>
      </x:c>
      <x:c r="E292" s="7" t="n">
        <x:v>91.9</x:v>
      </x:c>
      <x:c r="F292" s="7" t="n">
        <x:v>89.2</x:v>
      </x:c>
      <x:c r="G292" s="7"/>
      <x:c r="H292" s="2" t="str">
        <x:v>否</x:v>
      </x:c>
      <x:c r="I292" s="7" t="n">
        <x:f>IF(AND(ISNUMBER(E292),ISNUMBER(F292)),E292-F292,"")</x:f>
        <x:v>2.700000000000003</x:v>
      </x:c>
      <x:c r="J292" s="2" t="str">
        <x:f>IF(H292="否","不适用",IF(AND(ISNUMBER(E292),ISNUMBER(F292)),IF(I292&gt;'规则与名单'!$B$2,"是","否"),"未判定"))</x:f>
        <x:v>不适用</x:v>
      </x:c>
      <x:c r="K292" s="2" t="str">
        <x:f>IF(J292="是",IF(ISNUMBER(F292),"测试日GPS","缺失"),IF(ISNUMBER(G292),"非测试日纯氢",IF(AND(H292="是",J292="未判定"),IF(ISNUMBER(F292),"测试名单无纯氢GPS","缺失"),IF(ISNUMBER(E292),"非测试日仪表","缺失"))))</x:f>
        <x:v>非测试日仪表</x:v>
      </x:c>
      <x:c r="L292" s="7" t="n">
        <x:f>IF(K292="缺失","",IF(K292="非测试日纯氢",G292,IF(K292="非测试日仪表",E292,F292)))</x:f>
        <x:v>91.9</x:v>
      </x:c>
      <x:c r="M292" s="2" t="n">
        <x:f>IF(K292="缺失",1,0)</x:f>
        <x:v>0</x:v>
      </x:c>
      <x:c r="N292" s="2" t="str">
        <x:v>车辆里程查询_20260901-20260930_1024辆_仪表里程.xlsx / H141</x:v>
      </x:c>
      <x:c r="O292" s="2" t="str">
        <x:v>车辆里程查询_20260901-20260930_1024辆_GPS里程.xlsx / H93</x:v>
      </x:c>
      <x:c r="P292" s="2" t="str">
        <x:v>车辆纯氢气里程查询_20260901-20260930_1024辆.xlsx / H286</x:v>
      </x:c>
    </x:row>
    <x:row r="293" ht="22" customHeight="1">
      <x:c r="A293" s="2" t="n">
        <x:v>16</x:v>
      </x:c>
      <x:c r="B293" s="2" t="str">
        <x:v>粤AGE6410</x:v>
      </x:c>
      <x:c r="C293" s="2" t="str">
        <x:v>赵波</x:v>
      </x:c>
      <x:c r="D293" s="8" t="d">
        <x:v>2026-09-05T00:00:00.000Z</x:v>
      </x:c>
      <x:c r="E293" s="7" t="n">
        <x:v>147.3</x:v>
      </x:c>
      <x:c r="F293" s="7" t="n">
        <x:v>143.7</x:v>
      </x:c>
      <x:c r="G293" s="7"/>
      <x:c r="H293" s="2" t="str">
        <x:v>否</x:v>
      </x:c>
      <x:c r="I293" s="7" t="n">
        <x:f>IF(AND(ISNUMBER(E293),ISNUMBER(F293)),E293-F293,"")</x:f>
        <x:v>3.6000000000000227</x:v>
      </x:c>
      <x:c r="J293" s="2" t="str">
        <x:f>IF(H293="否","不适用",IF(AND(ISNUMBER(E293),ISNUMBER(F293)),IF(I293&gt;'规则与名单'!$B$2,"是","否"),"未判定"))</x:f>
        <x:v>不适用</x:v>
      </x:c>
      <x:c r="K293" s="2" t="str">
        <x:f>IF(J293="是",IF(ISNUMBER(F293),"测试日GPS","缺失"),IF(ISNUMBER(G293),"非测试日纯氢",IF(AND(H293="是",J293="未判定"),IF(ISNUMBER(F293),"测试名单无纯氢GPS","缺失"),IF(ISNUMBER(E293),"非测试日仪表","缺失"))))</x:f>
        <x:v>非测试日仪表</x:v>
      </x:c>
      <x:c r="L293" s="7" t="n">
        <x:f>IF(K293="缺失","",IF(K293="非测试日纯氢",G293,IF(K293="非测试日仪表",E293,F293)))</x:f>
        <x:v>147.3</x:v>
      </x:c>
      <x:c r="M293" s="2" t="n">
        <x:f>IF(K293="缺失",1,0)</x:f>
        <x:v>0</x:v>
      </x:c>
      <x:c r="N293" s="2" t="str">
        <x:v>车辆里程查询_20260901-20260930_1024辆_仪表里程.xlsx / I141</x:v>
      </x:c>
      <x:c r="O293" s="2" t="str">
        <x:v>车辆里程查询_20260901-20260930_1024辆_GPS里程.xlsx / I93</x:v>
      </x:c>
      <x:c r="P293" s="2" t="str">
        <x:v>车辆纯氢气里程查询_20260901-20260930_1024辆.xlsx / I286</x:v>
      </x:c>
    </x:row>
    <x:row r="294" ht="22" customHeight="1">
      <x:c r="A294" s="2" t="n">
        <x:v>16</x:v>
      </x:c>
      <x:c r="B294" s="2" t="str">
        <x:v>粤AGE6410</x:v>
      </x:c>
      <x:c r="C294" s="2" t="str">
        <x:v>赵波</x:v>
      </x:c>
      <x:c r="D294" s="8" t="d">
        <x:v>2026-09-06T00:00:00.000Z</x:v>
      </x:c>
      <x:c r="E294" s="7" t="n">
        <x:v>148.1</x:v>
      </x:c>
      <x:c r="F294" s="7" t="n">
        <x:v>143.8</x:v>
      </x:c>
      <x:c r="G294" s="7"/>
      <x:c r="H294" s="2" t="str">
        <x:v>否</x:v>
      </x:c>
      <x:c r="I294" s="7" t="n">
        <x:f>IF(AND(ISNUMBER(E294),ISNUMBER(F294)),E294-F294,"")</x:f>
        <x:v>4.299999999999983</x:v>
      </x:c>
      <x:c r="J294" s="2" t="str">
        <x:f>IF(H294="否","不适用",IF(AND(ISNUMBER(E294),ISNUMBER(F294)),IF(I294&gt;'规则与名单'!$B$2,"是","否"),"未判定"))</x:f>
        <x:v>不适用</x:v>
      </x:c>
      <x:c r="K294" s="2" t="str">
        <x:f>IF(J294="是",IF(ISNUMBER(F294),"测试日GPS","缺失"),IF(ISNUMBER(G294),"非测试日纯氢",IF(AND(H294="是",J294="未判定"),IF(ISNUMBER(F294),"测试名单无纯氢GPS","缺失"),IF(ISNUMBER(E294),"非测试日仪表","缺失"))))</x:f>
        <x:v>非测试日仪表</x:v>
      </x:c>
      <x:c r="L294" s="7" t="n">
        <x:f>IF(K294="缺失","",IF(K294="非测试日纯氢",G294,IF(K294="非测试日仪表",E294,F294)))</x:f>
        <x:v>148.1</x:v>
      </x:c>
      <x:c r="M294" s="2" t="n">
        <x:f>IF(K294="缺失",1,0)</x:f>
        <x:v>0</x:v>
      </x:c>
      <x:c r="N294" s="2" t="str">
        <x:v>车辆里程查询_20260901-20260930_1024辆_仪表里程.xlsx / J141</x:v>
      </x:c>
      <x:c r="O294" s="2" t="str">
        <x:v>车辆里程查询_20260901-20260930_1024辆_GPS里程.xlsx / J93</x:v>
      </x:c>
      <x:c r="P294" s="2" t="str">
        <x:v>车辆纯氢气里程查询_20260901-20260930_1024辆.xlsx / J286</x:v>
      </x:c>
    </x:row>
    <x:row r="295" ht="22" customHeight="1">
      <x:c r="A295" s="2" t="n">
        <x:v>16</x:v>
      </x:c>
      <x:c r="B295" s="2" t="str">
        <x:v>粤AGE6410</x:v>
      </x:c>
      <x:c r="C295" s="2" t="str">
        <x:v>赵波</x:v>
      </x:c>
      <x:c r="D295" s="8" t="d">
        <x:v>2026-09-07T00:00:00.000Z</x:v>
      </x:c>
      <x:c r="E295" s="7" t="n">
        <x:v>96.3</x:v>
      </x:c>
      <x:c r="F295" s="7" t="n">
        <x:v>92.8</x:v>
      </x:c>
      <x:c r="G295" s="7"/>
      <x:c r="H295" s="2" t="str">
        <x:v>否</x:v>
      </x:c>
      <x:c r="I295" s="7" t="n">
        <x:f>IF(AND(ISNUMBER(E295),ISNUMBER(F295)),E295-F295,"")</x:f>
        <x:v>3.5</x:v>
      </x:c>
      <x:c r="J295" s="2" t="str">
        <x:f>IF(H295="否","不适用",IF(AND(ISNUMBER(E295),ISNUMBER(F295)),IF(I295&gt;'规则与名单'!$B$2,"是","否"),"未判定"))</x:f>
        <x:v>不适用</x:v>
      </x:c>
      <x:c r="K295" s="2" t="str">
        <x:f>IF(J295="是",IF(ISNUMBER(F295),"测试日GPS","缺失"),IF(ISNUMBER(G295),"非测试日纯氢",IF(AND(H295="是",J295="未判定"),IF(ISNUMBER(F295),"测试名单无纯氢GPS","缺失"),IF(ISNUMBER(E295),"非测试日仪表","缺失"))))</x:f>
        <x:v>非测试日仪表</x:v>
      </x:c>
      <x:c r="L295" s="7" t="n">
        <x:f>IF(K295="缺失","",IF(K295="非测试日纯氢",G295,IF(K295="非测试日仪表",E295,F295)))</x:f>
        <x:v>96.3</x:v>
      </x:c>
      <x:c r="M295" s="2" t="n">
        <x:f>IF(K295="缺失",1,0)</x:f>
        <x:v>0</x:v>
      </x:c>
      <x:c r="N295" s="2" t="str">
        <x:v>车辆里程查询_20260901-20260930_1024辆_仪表里程.xlsx / K141</x:v>
      </x:c>
      <x:c r="O295" s="2" t="str">
        <x:v>车辆里程查询_20260901-20260930_1024辆_GPS里程.xlsx / K93</x:v>
      </x:c>
      <x:c r="P295" s="2" t="str">
        <x:v>车辆纯氢气里程查询_20260901-20260930_1024辆.xlsx / K286</x:v>
      </x:c>
    </x:row>
    <x:row r="296" ht="22" customHeight="1">
      <x:c r="A296" s="2" t="n">
        <x:v>16</x:v>
      </x:c>
      <x:c r="B296" s="2" t="str">
        <x:v>粤AGE6410</x:v>
      </x:c>
      <x:c r="C296" s="2" t="str">
        <x:v>赵波</x:v>
      </x:c>
      <x:c r="D296" s="8" t="d">
        <x:v>2026-09-08T00:00:00.000Z</x:v>
      </x:c>
      <x:c r="E296" s="7" t="n">
        <x:v>96.1</x:v>
      </x:c>
      <x:c r="F296" s="7" t="n">
        <x:v>92.3</x:v>
      </x:c>
      <x:c r="G296" s="7"/>
      <x:c r="H296" s="2" t="str">
        <x:v>否</x:v>
      </x:c>
      <x:c r="I296" s="7" t="n">
        <x:f>IF(AND(ISNUMBER(E296),ISNUMBER(F296)),E296-F296,"")</x:f>
        <x:v>3.799999999999997</x:v>
      </x:c>
      <x:c r="J296" s="2" t="str">
        <x:f>IF(H296="否","不适用",IF(AND(ISNUMBER(E296),ISNUMBER(F296)),IF(I296&gt;'规则与名单'!$B$2,"是","否"),"未判定"))</x:f>
        <x:v>不适用</x:v>
      </x:c>
      <x:c r="K296" s="2" t="str">
        <x:f>IF(J296="是",IF(ISNUMBER(F296),"测试日GPS","缺失"),IF(ISNUMBER(G296),"非测试日纯氢",IF(AND(H296="是",J296="未判定"),IF(ISNUMBER(F296),"测试名单无纯氢GPS","缺失"),IF(ISNUMBER(E296),"非测试日仪表","缺失"))))</x:f>
        <x:v>非测试日仪表</x:v>
      </x:c>
      <x:c r="L296" s="7" t="n">
        <x:f>IF(K296="缺失","",IF(K296="非测试日纯氢",G296,IF(K296="非测试日仪表",E296,F296)))</x:f>
        <x:v>96.1</x:v>
      </x:c>
      <x:c r="M296" s="2" t="n">
        <x:f>IF(K296="缺失",1,0)</x:f>
        <x:v>0</x:v>
      </x:c>
      <x:c r="N296" s="2" t="str">
        <x:v>车辆里程查询_20260901-20260930_1024辆_仪表里程.xlsx / L141</x:v>
      </x:c>
      <x:c r="O296" s="2" t="str">
        <x:v>车辆里程查询_20260901-20260930_1024辆_GPS里程.xlsx / L93</x:v>
      </x:c>
      <x:c r="P296" s="2" t="str">
        <x:v>车辆纯氢气里程查询_20260901-20260930_1024辆.xlsx / L286</x:v>
      </x:c>
    </x:row>
    <x:row r="297" ht="22" customHeight="1">
      <x:c r="A297" s="2" t="n">
        <x:v>16</x:v>
      </x:c>
      <x:c r="B297" s="2" t="str">
        <x:v>粤AGE6410</x:v>
      </x:c>
      <x:c r="C297" s="2" t="str">
        <x:v>赵波</x:v>
      </x:c>
      <x:c r="D297" s="8" t="d">
        <x:v>2026-09-09T00:00:00.000Z</x:v>
      </x:c>
      <x:c r="E297" s="7" t="n">
        <x:v>131.2</x:v>
      </x:c>
      <x:c r="F297" s="7" t="n">
        <x:v>127.5</x:v>
      </x:c>
      <x:c r="G297" s="7"/>
      <x:c r="H297" s="2" t="str">
        <x:v>否</x:v>
      </x:c>
      <x:c r="I297" s="7" t="n">
        <x:f>IF(AND(ISNUMBER(E297),ISNUMBER(F297)),E297-F297,"")</x:f>
        <x:v>3.6999999999999886</x:v>
      </x:c>
      <x:c r="J297" s="2" t="str">
        <x:f>IF(H297="否","不适用",IF(AND(ISNUMBER(E297),ISNUMBER(F297)),IF(I297&gt;'规则与名单'!$B$2,"是","否"),"未判定"))</x:f>
        <x:v>不适用</x:v>
      </x:c>
      <x:c r="K297" s="2" t="str">
        <x:f>IF(J297="是",IF(ISNUMBER(F297),"测试日GPS","缺失"),IF(ISNUMBER(G297),"非测试日纯氢",IF(AND(H297="是",J297="未判定"),IF(ISNUMBER(F297),"测试名单无纯氢GPS","缺失"),IF(ISNUMBER(E297),"非测试日仪表","缺失"))))</x:f>
        <x:v>非测试日仪表</x:v>
      </x:c>
      <x:c r="L297" s="7" t="n">
        <x:f>IF(K297="缺失","",IF(K297="非测试日纯氢",G297,IF(K297="非测试日仪表",E297,F297)))</x:f>
        <x:v>131.2</x:v>
      </x:c>
      <x:c r="M297" s="2" t="n">
        <x:f>IF(K297="缺失",1,0)</x:f>
        <x:v>0</x:v>
      </x:c>
      <x:c r="N297" s="2" t="str">
        <x:v>车辆里程查询_20260901-20260930_1024辆_仪表里程.xlsx / M141</x:v>
      </x:c>
      <x:c r="O297" s="2" t="str">
        <x:v>车辆里程查询_20260901-20260930_1024辆_GPS里程.xlsx / M93</x:v>
      </x:c>
      <x:c r="P297" s="2" t="str">
        <x:v>车辆纯氢气里程查询_20260901-20260930_1024辆.xlsx / M286</x:v>
      </x:c>
    </x:row>
    <x:row r="298" ht="22" customHeight="1">
      <x:c r="A298" s="2" t="n">
        <x:v>16</x:v>
      </x:c>
      <x:c r="B298" s="2" t="str">
        <x:v>粤AGE6410</x:v>
      </x:c>
      <x:c r="C298" s="2" t="str">
        <x:v>赵波</x:v>
      </x:c>
      <x:c r="D298" s="8" t="d">
        <x:v>2026-09-10T00:00:00.000Z</x:v>
      </x:c>
      <x:c r="E298" s="7" t="n">
        <x:v>216.3</x:v>
      </x:c>
      <x:c r="F298" s="7" t="n">
        <x:v>210.8</x:v>
      </x:c>
      <x:c r="G298" s="7"/>
      <x:c r="H298" s="2" t="str">
        <x:v>否</x:v>
      </x:c>
      <x:c r="I298" s="7" t="n">
        <x:f>IF(AND(ISNUMBER(E298),ISNUMBER(F298)),E298-F298,"")</x:f>
        <x:v>5.5</x:v>
      </x:c>
      <x:c r="J298" s="2" t="str">
        <x:f>IF(H298="否","不适用",IF(AND(ISNUMBER(E298),ISNUMBER(F298)),IF(I298&gt;'规则与名单'!$B$2,"是","否"),"未判定"))</x:f>
        <x:v>不适用</x:v>
      </x:c>
      <x:c r="K298" s="2" t="str">
        <x:f>IF(J298="是",IF(ISNUMBER(F298),"测试日GPS","缺失"),IF(ISNUMBER(G298),"非测试日纯氢",IF(AND(H298="是",J298="未判定"),IF(ISNUMBER(F298),"测试名单无纯氢GPS","缺失"),IF(ISNUMBER(E298),"非测试日仪表","缺失"))))</x:f>
        <x:v>非测试日仪表</x:v>
      </x:c>
      <x:c r="L298" s="7" t="n">
        <x:f>IF(K298="缺失","",IF(K298="非测试日纯氢",G298,IF(K298="非测试日仪表",E298,F298)))</x:f>
        <x:v>216.3</x:v>
      </x:c>
      <x:c r="M298" s="2" t="n">
        <x:f>IF(K298="缺失",1,0)</x:f>
        <x:v>0</x:v>
      </x:c>
      <x:c r="N298" s="2" t="str">
        <x:v>车辆里程查询_20260901-20260930_1024辆_仪表里程.xlsx / N141</x:v>
      </x:c>
      <x:c r="O298" s="2" t="str">
        <x:v>车辆里程查询_20260901-20260930_1024辆_GPS里程.xlsx / N93</x:v>
      </x:c>
      <x:c r="P298" s="2" t="str">
        <x:v>车辆纯氢气里程查询_20260901-20260930_1024辆.xlsx / N286</x:v>
      </x:c>
    </x:row>
    <x:row r="299" ht="22" customHeight="1">
      <x:c r="A299" s="2" t="n">
        <x:v>16</x:v>
      </x:c>
      <x:c r="B299" s="2" t="str">
        <x:v>粤AGE6410</x:v>
      </x:c>
      <x:c r="C299" s="2" t="str">
        <x:v>赵波</x:v>
      </x:c>
      <x:c r="D299" s="8" t="d">
        <x:v>2026-09-11T00:00:00.000Z</x:v>
      </x:c>
      <x:c r="E299" s="7" t="n">
        <x:v>107.2</x:v>
      </x:c>
      <x:c r="F299" s="7" t="n">
        <x:v>107.8</x:v>
      </x:c>
      <x:c r="G299" s="7"/>
      <x:c r="H299" s="2" t="str">
        <x:v>否</x:v>
      </x:c>
      <x:c r="I299" s="7" t="n">
        <x:f>IF(AND(ISNUMBER(E299),ISNUMBER(F299)),E299-F299,"")</x:f>
        <x:v>-0.5999999999999943</x:v>
      </x:c>
      <x:c r="J299" s="2" t="str">
        <x:f>IF(H299="否","不适用",IF(AND(ISNUMBER(E299),ISNUMBER(F299)),IF(I299&gt;'规则与名单'!$B$2,"是","否"),"未判定"))</x:f>
        <x:v>不适用</x:v>
      </x:c>
      <x:c r="K299" s="2" t="str">
        <x:f>IF(J299="是",IF(ISNUMBER(F299),"测试日GPS","缺失"),IF(ISNUMBER(G299),"非测试日纯氢",IF(AND(H299="是",J299="未判定"),IF(ISNUMBER(F299),"测试名单无纯氢GPS","缺失"),IF(ISNUMBER(E299),"非测试日仪表","缺失"))))</x:f>
        <x:v>非测试日仪表</x:v>
      </x:c>
      <x:c r="L299" s="7" t="n">
        <x:f>IF(K299="缺失","",IF(K299="非测试日纯氢",G299,IF(K299="非测试日仪表",E299,F299)))</x:f>
        <x:v>107.2</x:v>
      </x:c>
      <x:c r="M299" s="2" t="n">
        <x:f>IF(K299="缺失",1,0)</x:f>
        <x:v>0</x:v>
      </x:c>
      <x:c r="N299" s="2" t="str">
        <x:v>车辆里程查询_20260901-20260930_1024辆_仪表里程.xlsx / O141</x:v>
      </x:c>
      <x:c r="O299" s="2" t="str">
        <x:v>车辆里程查询_20260901-20260930_1024辆_GPS里程.xlsx / O93</x:v>
      </x:c>
      <x:c r="P299" s="2" t="str">
        <x:v>车辆纯氢气里程查询_20260901-20260930_1024辆.xlsx / O286</x:v>
      </x:c>
    </x:row>
    <x:row r="300" ht="22" customHeight="1">
      <x:c r="A300" s="2" t="n">
        <x:v>16</x:v>
      </x:c>
      <x:c r="B300" s="2" t="str">
        <x:v>粤AGE6410</x:v>
      </x:c>
      <x:c r="C300" s="2" t="str">
        <x:v>赵波</x:v>
      </x:c>
      <x:c r="D300" s="8" t="d">
        <x:v>2026-09-12T00:00:00.000Z</x:v>
      </x:c>
      <x:c r="E300" s="7" t="n">
        <x:v>129.9</x:v>
      </x:c>
      <x:c r="F300" s="7" t="n">
        <x:v>122</x:v>
      </x:c>
      <x:c r="G300" s="7"/>
      <x:c r="H300" s="2" t="str">
        <x:v>否</x:v>
      </x:c>
      <x:c r="I300" s="7" t="n">
        <x:f>IF(AND(ISNUMBER(E300),ISNUMBER(F300)),E300-F300,"")</x:f>
        <x:v>7.900000000000006</x:v>
      </x:c>
      <x:c r="J300" s="2" t="str">
        <x:f>IF(H300="否","不适用",IF(AND(ISNUMBER(E300),ISNUMBER(F300)),IF(I300&gt;'规则与名单'!$B$2,"是","否"),"未判定"))</x:f>
        <x:v>不适用</x:v>
      </x:c>
      <x:c r="K300" s="2" t="str">
        <x:f>IF(J300="是",IF(ISNUMBER(F300),"测试日GPS","缺失"),IF(ISNUMBER(G300),"非测试日纯氢",IF(AND(H300="是",J300="未判定"),IF(ISNUMBER(F300),"测试名单无纯氢GPS","缺失"),IF(ISNUMBER(E300),"非测试日仪表","缺失"))))</x:f>
        <x:v>非测试日仪表</x:v>
      </x:c>
      <x:c r="L300" s="7" t="n">
        <x:f>IF(K300="缺失","",IF(K300="非测试日纯氢",G300,IF(K300="非测试日仪表",E300,F300)))</x:f>
        <x:v>129.9</x:v>
      </x:c>
      <x:c r="M300" s="2" t="n">
        <x:f>IF(K300="缺失",1,0)</x:f>
        <x:v>0</x:v>
      </x:c>
      <x:c r="N300" s="2" t="str">
        <x:v>车辆里程查询_20260901-20260930_1024辆_仪表里程.xlsx / P141</x:v>
      </x:c>
      <x:c r="O300" s="2" t="str">
        <x:v>车辆里程查询_20260901-20260930_1024辆_GPS里程.xlsx / P93</x:v>
      </x:c>
      <x:c r="P300" s="2" t="str">
        <x:v>车辆纯氢气里程查询_20260901-20260930_1024辆.xlsx / P286</x:v>
      </x:c>
    </x:row>
    <x:row r="301" ht="22" customHeight="1">
      <x:c r="A301" s="2" t="n">
        <x:v>16</x:v>
      </x:c>
      <x:c r="B301" s="2" t="str">
        <x:v>粤AGE6410</x:v>
      </x:c>
      <x:c r="C301" s="2" t="str">
        <x:v>赵波</x:v>
      </x:c>
      <x:c r="D301" s="8" t="d">
        <x:v>2026-09-13T00:00:00.000Z</x:v>
      </x:c>
      <x:c r="E301" s="7" t="n">
        <x:v>153.8</x:v>
      </x:c>
      <x:c r="F301" s="7" t="n">
        <x:v>152.5</x:v>
      </x:c>
      <x:c r="G301" s="7"/>
      <x:c r="H301" s="2" t="str">
        <x:v>否</x:v>
      </x:c>
      <x:c r="I301" s="7" t="n">
        <x:f>IF(AND(ISNUMBER(E301),ISNUMBER(F301)),E301-F301,"")</x:f>
        <x:v>1.3000000000000114</x:v>
      </x:c>
      <x:c r="J301" s="2" t="str">
        <x:f>IF(H301="否","不适用",IF(AND(ISNUMBER(E301),ISNUMBER(F301)),IF(I301&gt;'规则与名单'!$B$2,"是","否"),"未判定"))</x:f>
        <x:v>不适用</x:v>
      </x:c>
      <x:c r="K301" s="2" t="str">
        <x:f>IF(J301="是",IF(ISNUMBER(F301),"测试日GPS","缺失"),IF(ISNUMBER(G301),"非测试日纯氢",IF(AND(H301="是",J301="未判定"),IF(ISNUMBER(F301),"测试名单无纯氢GPS","缺失"),IF(ISNUMBER(E301),"非测试日仪表","缺失"))))</x:f>
        <x:v>非测试日仪表</x:v>
      </x:c>
      <x:c r="L301" s="7" t="n">
        <x:f>IF(K301="缺失","",IF(K301="非测试日纯氢",G301,IF(K301="非测试日仪表",E301,F301)))</x:f>
        <x:v>153.8</x:v>
      </x:c>
      <x:c r="M301" s="2" t="n">
        <x:f>IF(K301="缺失",1,0)</x:f>
        <x:v>0</x:v>
      </x:c>
      <x:c r="N301" s="2" t="str">
        <x:v>车辆里程查询_20260901-20260930_1024辆_仪表里程.xlsx / Q141</x:v>
      </x:c>
      <x:c r="O301" s="2" t="str">
        <x:v>车辆里程查询_20260901-20260930_1024辆_GPS里程.xlsx / Q93</x:v>
      </x:c>
      <x:c r="P301" s="2" t="str">
        <x:v>车辆纯氢气里程查询_20260901-20260930_1024辆.xlsx / Q286</x:v>
      </x:c>
    </x:row>
    <x:row r="302" ht="22" customHeight="1">
      <x:c r="A302" s="2" t="n">
        <x:v>16</x:v>
      </x:c>
      <x:c r="B302" s="2" t="str">
        <x:v>粤AGE6410</x:v>
      </x:c>
      <x:c r="C302" s="2" t="str">
        <x:v>赵波</x:v>
      </x:c>
      <x:c r="D302" s="8" t="d">
        <x:v>2026-09-14T00:00:00.000Z</x:v>
      </x:c>
      <x:c r="E302" s="7" t="n">
        <x:v>170.3</x:v>
      </x:c>
      <x:c r="F302" s="7" t="n">
        <x:v>165.4</x:v>
      </x:c>
      <x:c r="G302" s="7"/>
      <x:c r="H302" s="2" t="str">
        <x:v>否</x:v>
      </x:c>
      <x:c r="I302" s="7" t="n">
        <x:f>IF(AND(ISNUMBER(E302),ISNUMBER(F302)),E302-F302,"")</x:f>
        <x:v>4.900000000000006</x:v>
      </x:c>
      <x:c r="J302" s="2" t="str">
        <x:f>IF(H302="否","不适用",IF(AND(ISNUMBER(E302),ISNUMBER(F302)),IF(I302&gt;'规则与名单'!$B$2,"是","否"),"未判定"))</x:f>
        <x:v>不适用</x:v>
      </x:c>
      <x:c r="K302" s="2" t="str">
        <x:f>IF(J302="是",IF(ISNUMBER(F302),"测试日GPS","缺失"),IF(ISNUMBER(G302),"非测试日纯氢",IF(AND(H302="是",J302="未判定"),IF(ISNUMBER(F302),"测试名单无纯氢GPS","缺失"),IF(ISNUMBER(E302),"非测试日仪表","缺失"))))</x:f>
        <x:v>非测试日仪表</x:v>
      </x:c>
      <x:c r="L302" s="7" t="n">
        <x:f>IF(K302="缺失","",IF(K302="非测试日纯氢",G302,IF(K302="非测试日仪表",E302,F302)))</x:f>
        <x:v>170.3</x:v>
      </x:c>
      <x:c r="M302" s="2" t="n">
        <x:f>IF(K302="缺失",1,0)</x:f>
        <x:v>0</x:v>
      </x:c>
      <x:c r="N302" s="2" t="str">
        <x:v>车辆里程查询_20260901-20260930_1024辆_仪表里程.xlsx / R141</x:v>
      </x:c>
      <x:c r="O302" s="2" t="str">
        <x:v>车辆里程查询_20260901-20260930_1024辆_GPS里程.xlsx / R93</x:v>
      </x:c>
      <x:c r="P302" s="2" t="str">
        <x:v>车辆纯氢气里程查询_20260901-20260930_1024辆.xlsx / R286</x:v>
      </x:c>
    </x:row>
    <x:row r="303" ht="22" customHeight="1">
      <x:c r="A303" s="2" t="n">
        <x:v>16</x:v>
      </x:c>
      <x:c r="B303" s="2" t="str">
        <x:v>粤AGE6410</x:v>
      </x:c>
      <x:c r="C303" s="2" t="str">
        <x:v>赵波</x:v>
      </x:c>
      <x:c r="D303" s="8" t="d">
        <x:v>2026-09-15T00:00:00.000Z</x:v>
      </x:c>
      <x:c r="E303" s="7" t="n">
        <x:v>145.3</x:v>
      </x:c>
      <x:c r="F303" s="7" t="n">
        <x:v>141.2</x:v>
      </x:c>
      <x:c r="G303" s="7"/>
      <x:c r="H303" s="2" t="str">
        <x:v>否</x:v>
      </x:c>
      <x:c r="I303" s="7" t="n">
        <x:f>IF(AND(ISNUMBER(E303),ISNUMBER(F303)),E303-F303,"")</x:f>
        <x:v>4.100000000000023</x:v>
      </x:c>
      <x:c r="J303" s="2" t="str">
        <x:f>IF(H303="否","不适用",IF(AND(ISNUMBER(E303),ISNUMBER(F303)),IF(I303&gt;'规则与名单'!$B$2,"是","否"),"未判定"))</x:f>
        <x:v>不适用</x:v>
      </x:c>
      <x:c r="K303" s="2" t="str">
        <x:f>IF(J303="是",IF(ISNUMBER(F303),"测试日GPS","缺失"),IF(ISNUMBER(G303),"非测试日纯氢",IF(AND(H303="是",J303="未判定"),IF(ISNUMBER(F303),"测试名单无纯氢GPS","缺失"),IF(ISNUMBER(E303),"非测试日仪表","缺失"))))</x:f>
        <x:v>非测试日仪表</x:v>
      </x:c>
      <x:c r="L303" s="7" t="n">
        <x:f>IF(K303="缺失","",IF(K303="非测试日纯氢",G303,IF(K303="非测试日仪表",E303,F303)))</x:f>
        <x:v>145.3</x:v>
      </x:c>
      <x:c r="M303" s="2" t="n">
        <x:f>IF(K303="缺失",1,0)</x:f>
        <x:v>0</x:v>
      </x:c>
      <x:c r="N303" s="2" t="str">
        <x:v>车辆里程查询_20260901-20260930_1024辆_仪表里程.xlsx / S141</x:v>
      </x:c>
      <x:c r="O303" s="2" t="str">
        <x:v>车辆里程查询_20260901-20260930_1024辆_GPS里程.xlsx / S93</x:v>
      </x:c>
      <x:c r="P303" s="2" t="str">
        <x:v>车辆纯氢气里程查询_20260901-20260930_1024辆.xlsx / S286</x:v>
      </x:c>
    </x:row>
    <x:row r="304" ht="22" customHeight="1">
      <x:c r="A304" s="2" t="n">
        <x:v>16</x:v>
      </x:c>
      <x:c r="B304" s="2" t="str">
        <x:v>粤AGE6410</x:v>
      </x:c>
      <x:c r="C304" s="2" t="str">
        <x:v>赵波</x:v>
      </x:c>
      <x:c r="D304" s="8" t="d">
        <x:v>2026-09-16T00:00:00.000Z</x:v>
      </x:c>
      <x:c r="E304" s="7" t="n">
        <x:v>86.3</x:v>
      </x:c>
      <x:c r="F304" s="7" t="n">
        <x:v>103.1</x:v>
      </x:c>
      <x:c r="G304" s="7"/>
      <x:c r="H304" s="2" t="str">
        <x:v>否</x:v>
      </x:c>
      <x:c r="I304" s="7" t="n">
        <x:f>IF(AND(ISNUMBER(E304),ISNUMBER(F304)),E304-F304,"")</x:f>
        <x:v>-16.799999999999997</x:v>
      </x:c>
      <x:c r="J304" s="2" t="str">
        <x:f>IF(H304="否","不适用",IF(AND(ISNUMBER(E304),ISNUMBER(F304)),IF(I304&gt;'规则与名单'!$B$2,"是","否"),"未判定"))</x:f>
        <x:v>不适用</x:v>
      </x:c>
      <x:c r="K304" s="2" t="str">
        <x:f>IF(J304="是",IF(ISNUMBER(F304),"测试日GPS","缺失"),IF(ISNUMBER(G304),"非测试日纯氢",IF(AND(H304="是",J304="未判定"),IF(ISNUMBER(F304),"测试名单无纯氢GPS","缺失"),IF(ISNUMBER(E304),"非测试日仪表","缺失"))))</x:f>
        <x:v>非测试日仪表</x:v>
      </x:c>
      <x:c r="L304" s="7" t="n">
        <x:f>IF(K304="缺失","",IF(K304="非测试日纯氢",G304,IF(K304="非测试日仪表",E304,F304)))</x:f>
        <x:v>86.3</x:v>
      </x:c>
      <x:c r="M304" s="2" t="n">
        <x:f>IF(K304="缺失",1,0)</x:f>
        <x:v>0</x:v>
      </x:c>
      <x:c r="N304" s="2" t="str">
        <x:v>车辆里程查询_20260901-20260930_1024辆_仪表里程.xlsx / T141</x:v>
      </x:c>
      <x:c r="O304" s="2" t="str">
        <x:v>车辆里程查询_20260901-20260930_1024辆_GPS里程.xlsx / T93</x:v>
      </x:c>
      <x:c r="P304" s="2" t="str">
        <x:v>车辆纯氢气里程查询_20260901-20260930_1024辆.xlsx / T286</x:v>
      </x:c>
    </x:row>
    <x:row r="305" ht="22" customHeight="1">
      <x:c r="A305" s="2" t="n">
        <x:v>16</x:v>
      </x:c>
      <x:c r="B305" s="2" t="str">
        <x:v>粤AGE6410</x:v>
      </x:c>
      <x:c r="C305" s="2" t="str">
        <x:v>赵波</x:v>
      </x:c>
      <x:c r="D305" s="8" t="d">
        <x:v>2026-09-17T00:00:00.000Z</x:v>
      </x:c>
      <x:c r="E305" s="7" t="n">
        <x:v>222</x:v>
      </x:c>
      <x:c r="F305" s="7" t="n">
        <x:v>194</x:v>
      </x:c>
      <x:c r="G305" s="7"/>
      <x:c r="H305" s="2" t="str">
        <x:v>否</x:v>
      </x:c>
      <x:c r="I305" s="7" t="n">
        <x:f>IF(AND(ISNUMBER(E305),ISNUMBER(F305)),E305-F305,"")</x:f>
        <x:v>28</x:v>
      </x:c>
      <x:c r="J305" s="2" t="str">
        <x:f>IF(H305="否","不适用",IF(AND(ISNUMBER(E305),ISNUMBER(F305)),IF(I305&gt;'规则与名单'!$B$2,"是","否"),"未判定"))</x:f>
        <x:v>不适用</x:v>
      </x:c>
      <x:c r="K305" s="2" t="str">
        <x:f>IF(J305="是",IF(ISNUMBER(F305),"测试日GPS","缺失"),IF(ISNUMBER(G305),"非测试日纯氢",IF(AND(H305="是",J305="未判定"),IF(ISNUMBER(F305),"测试名单无纯氢GPS","缺失"),IF(ISNUMBER(E305),"非测试日仪表","缺失"))))</x:f>
        <x:v>非测试日仪表</x:v>
      </x:c>
      <x:c r="L305" s="7" t="n">
        <x:f>IF(K305="缺失","",IF(K305="非测试日纯氢",G305,IF(K305="非测试日仪表",E305,F305)))</x:f>
        <x:v>222</x:v>
      </x:c>
      <x:c r="M305" s="2" t="n">
        <x:f>IF(K305="缺失",1,0)</x:f>
        <x:v>0</x:v>
      </x:c>
      <x:c r="N305" s="2" t="str">
        <x:v>车辆里程查询_20260901-20260930_1024辆_仪表里程.xlsx / U141</x:v>
      </x:c>
      <x:c r="O305" s="2" t="str">
        <x:v>车辆里程查询_20260901-20260930_1024辆_GPS里程.xlsx / U93</x:v>
      </x:c>
      <x:c r="P305" s="2" t="str">
        <x:v>车辆纯氢气里程查询_20260901-20260930_1024辆.xlsx / U286</x:v>
      </x:c>
    </x:row>
    <x:row r="306" ht="22" customHeight="1">
      <x:c r="A306" s="2" t="n">
        <x:v>16</x:v>
      </x:c>
      <x:c r="B306" s="2" t="str">
        <x:v>粤AGE6410</x:v>
      </x:c>
      <x:c r="C306" s="2" t="str">
        <x:v>赵波</x:v>
      </x:c>
      <x:c r="D306" s="8" t="d">
        <x:v>2026-09-18T00:00:00.000Z</x:v>
      </x:c>
      <x:c r="E306" s="7" t="n">
        <x:v>183.6</x:v>
      </x:c>
      <x:c r="F306" s="7" t="n">
        <x:v>176.4</x:v>
      </x:c>
      <x:c r="G306" s="7"/>
      <x:c r="H306" s="2" t="str">
        <x:v>否</x:v>
      </x:c>
      <x:c r="I306" s="7" t="n">
        <x:f>IF(AND(ISNUMBER(E306),ISNUMBER(F306)),E306-F306,"")</x:f>
        <x:v>7.199999999999989</x:v>
      </x:c>
      <x:c r="J306" s="2" t="str">
        <x:f>IF(H306="否","不适用",IF(AND(ISNUMBER(E306),ISNUMBER(F306)),IF(I306&gt;'规则与名单'!$B$2,"是","否"),"未判定"))</x:f>
        <x:v>不适用</x:v>
      </x:c>
      <x:c r="K306" s="2" t="str">
        <x:f>IF(J306="是",IF(ISNUMBER(F306),"测试日GPS","缺失"),IF(ISNUMBER(G306),"非测试日纯氢",IF(AND(H306="是",J306="未判定"),IF(ISNUMBER(F306),"测试名单无纯氢GPS","缺失"),IF(ISNUMBER(E306),"非测试日仪表","缺失"))))</x:f>
        <x:v>非测试日仪表</x:v>
      </x:c>
      <x:c r="L306" s="7" t="n">
        <x:f>IF(K306="缺失","",IF(K306="非测试日纯氢",G306,IF(K306="非测试日仪表",E306,F306)))</x:f>
        <x:v>183.6</x:v>
      </x:c>
      <x:c r="M306" s="2" t="n">
        <x:f>IF(K306="缺失",1,0)</x:f>
        <x:v>0</x:v>
      </x:c>
      <x:c r="N306" s="2" t="str">
        <x:v>车辆里程查询_20260901-20260930_1024辆_仪表里程.xlsx / V141</x:v>
      </x:c>
      <x:c r="O306" s="2" t="str">
        <x:v>车辆里程查询_20260901-20260930_1024辆_GPS里程.xlsx / V93</x:v>
      </x:c>
      <x:c r="P306" s="2" t="str">
        <x:v>车辆纯氢气里程查询_20260901-20260930_1024辆.xlsx / V286</x:v>
      </x:c>
    </x:row>
    <x:row r="307" ht="22" customHeight="1">
      <x:c r="A307" s="2" t="n">
        <x:v>16</x:v>
      </x:c>
      <x:c r="B307" s="2" t="str">
        <x:v>粤AGE6410</x:v>
      </x:c>
      <x:c r="C307" s="2" t="str">
        <x:v>赵波</x:v>
      </x:c>
      <x:c r="D307" s="8" t="d">
        <x:v>2026-09-19T00:00:00.000Z</x:v>
      </x:c>
      <x:c r="E307" s="7" t="n">
        <x:v>177.4</x:v>
      </x:c>
      <x:c r="F307" s="7" t="n">
        <x:v>171.4</x:v>
      </x:c>
      <x:c r="G307" s="7"/>
      <x:c r="H307" s="2" t="str">
        <x:v>否</x:v>
      </x:c>
      <x:c r="I307" s="7" t="n">
        <x:f>IF(AND(ISNUMBER(E307),ISNUMBER(F307)),E307-F307,"")</x:f>
        <x:v>6</x:v>
      </x:c>
      <x:c r="J307" s="2" t="str">
        <x:f>IF(H307="否","不适用",IF(AND(ISNUMBER(E307),ISNUMBER(F307)),IF(I307&gt;'规则与名单'!$B$2,"是","否"),"未判定"))</x:f>
        <x:v>不适用</x:v>
      </x:c>
      <x:c r="K307" s="2" t="str">
        <x:f>IF(J307="是",IF(ISNUMBER(F307),"测试日GPS","缺失"),IF(ISNUMBER(G307),"非测试日纯氢",IF(AND(H307="是",J307="未判定"),IF(ISNUMBER(F307),"测试名单无纯氢GPS","缺失"),IF(ISNUMBER(E307),"非测试日仪表","缺失"))))</x:f>
        <x:v>非测试日仪表</x:v>
      </x:c>
      <x:c r="L307" s="7" t="n">
        <x:f>IF(K307="缺失","",IF(K307="非测试日纯氢",G307,IF(K307="非测试日仪表",E307,F307)))</x:f>
        <x:v>177.4</x:v>
      </x:c>
      <x:c r="M307" s="2" t="n">
        <x:f>IF(K307="缺失",1,0)</x:f>
        <x:v>0</x:v>
      </x:c>
      <x:c r="N307" s="2" t="str">
        <x:v>车辆里程查询_20260901-20260930_1024辆_仪表里程.xlsx / W141</x:v>
      </x:c>
      <x:c r="O307" s="2" t="str">
        <x:v>车辆里程查询_20260901-20260930_1024辆_GPS里程.xlsx / W93</x:v>
      </x:c>
      <x:c r="P307" s="2" t="str">
        <x:v>车辆纯氢气里程查询_20260901-20260930_1024辆.xlsx / W286</x:v>
      </x:c>
    </x:row>
    <x:row r="308" ht="22" customHeight="1">
      <x:c r="A308" s="2" t="n">
        <x:v>16</x:v>
      </x:c>
      <x:c r="B308" s="2" t="str">
        <x:v>粤AGE6410</x:v>
      </x:c>
      <x:c r="C308" s="2" t="str">
        <x:v>赵波</x:v>
      </x:c>
      <x:c r="D308" s="8" t="d">
        <x:v>2026-09-20T00:00:00.000Z</x:v>
      </x:c>
      <x:c r="E308" s="7" t="n">
        <x:v>210.9</x:v>
      </x:c>
      <x:c r="F308" s="7" t="n">
        <x:v>204.7</x:v>
      </x:c>
      <x:c r="G308" s="7"/>
      <x:c r="H308" s="2" t="str">
        <x:v>否</x:v>
      </x:c>
      <x:c r="I308" s="7" t="n">
        <x:f>IF(AND(ISNUMBER(E308),ISNUMBER(F308)),E308-F308,"")</x:f>
        <x:v>6.200000000000017</x:v>
      </x:c>
      <x:c r="J308" s="2" t="str">
        <x:f>IF(H308="否","不适用",IF(AND(ISNUMBER(E308),ISNUMBER(F308)),IF(I308&gt;'规则与名单'!$B$2,"是","否"),"未判定"))</x:f>
        <x:v>不适用</x:v>
      </x:c>
      <x:c r="K308" s="2" t="str">
        <x:f>IF(J308="是",IF(ISNUMBER(F308),"测试日GPS","缺失"),IF(ISNUMBER(G308),"非测试日纯氢",IF(AND(H308="是",J308="未判定"),IF(ISNUMBER(F308),"测试名单无纯氢GPS","缺失"),IF(ISNUMBER(E308),"非测试日仪表","缺失"))))</x:f>
        <x:v>非测试日仪表</x:v>
      </x:c>
      <x:c r="L308" s="7" t="n">
        <x:f>IF(K308="缺失","",IF(K308="非测试日纯氢",G308,IF(K308="非测试日仪表",E308,F308)))</x:f>
        <x:v>210.9</x:v>
      </x:c>
      <x:c r="M308" s="2" t="n">
        <x:f>IF(K308="缺失",1,0)</x:f>
        <x:v>0</x:v>
      </x:c>
      <x:c r="N308" s="2" t="str">
        <x:v>车辆里程查询_20260901-20260930_1024辆_仪表里程.xlsx / X141</x:v>
      </x:c>
      <x:c r="O308" s="2" t="str">
        <x:v>车辆里程查询_20260901-20260930_1024辆_GPS里程.xlsx / X93</x:v>
      </x:c>
      <x:c r="P308" s="2" t="str">
        <x:v>车辆纯氢气里程查询_20260901-20260930_1024辆.xlsx / X286</x:v>
      </x:c>
    </x:row>
    <x:row r="309" ht="22" customHeight="1">
      <x:c r="A309" s="2" t="n">
        <x:v>16</x:v>
      </x:c>
      <x:c r="B309" s="2" t="str">
        <x:v>粤AGE6410</x:v>
      </x:c>
      <x:c r="C309" s="2" t="str">
        <x:v>赵波</x:v>
      </x:c>
      <x:c r="D309" s="8" t="d">
        <x:v>2026-09-21T00:00:00.000Z</x:v>
      </x:c>
      <x:c r="E309" s="7" t="n">
        <x:v>175.5</x:v>
      </x:c>
      <x:c r="F309" s="7" t="n">
        <x:v>169.3</x:v>
      </x:c>
      <x:c r="G309" s="7"/>
      <x:c r="H309" s="2" t="str">
        <x:v>否</x:v>
      </x:c>
      <x:c r="I309" s="7" t="n">
        <x:f>IF(AND(ISNUMBER(E309),ISNUMBER(F309)),E309-F309,"")</x:f>
        <x:v>6.199999999999989</x:v>
      </x:c>
      <x:c r="J309" s="2" t="str">
        <x:f>IF(H309="否","不适用",IF(AND(ISNUMBER(E309),ISNUMBER(F309)),IF(I309&gt;'规则与名单'!$B$2,"是","否"),"未判定"))</x:f>
        <x:v>不适用</x:v>
      </x:c>
      <x:c r="K309" s="2" t="str">
        <x:f>IF(J309="是",IF(ISNUMBER(F309),"测试日GPS","缺失"),IF(ISNUMBER(G309),"非测试日纯氢",IF(AND(H309="是",J309="未判定"),IF(ISNUMBER(F309),"测试名单无纯氢GPS","缺失"),IF(ISNUMBER(E309),"非测试日仪表","缺失"))))</x:f>
        <x:v>非测试日仪表</x:v>
      </x:c>
      <x:c r="L309" s="7" t="n">
        <x:f>IF(K309="缺失","",IF(K309="非测试日纯氢",G309,IF(K309="非测试日仪表",E309,F309)))</x:f>
        <x:v>175.5</x:v>
      </x:c>
      <x:c r="M309" s="2" t="n">
        <x:f>IF(K309="缺失",1,0)</x:f>
        <x:v>0</x:v>
      </x:c>
      <x:c r="N309" s="2" t="str">
        <x:v>车辆里程查询_20260901-20260930_1024辆_仪表里程.xlsx / Y141</x:v>
      </x:c>
      <x:c r="O309" s="2" t="str">
        <x:v>车辆里程查询_20260901-20260930_1024辆_GPS里程.xlsx / Y93</x:v>
      </x:c>
      <x:c r="P309" s="2" t="str">
        <x:v>车辆纯氢气里程查询_20260901-20260930_1024辆.xlsx / Y286</x:v>
      </x:c>
    </x:row>
    <x:row r="310" ht="22" customHeight="1">
      <x:c r="A310" s="2" t="n">
        <x:v>16</x:v>
      </x:c>
      <x:c r="B310" s="2" t="str">
        <x:v>粤AGE6410</x:v>
      </x:c>
      <x:c r="C310" s="2" t="str">
        <x:v>赵波</x:v>
      </x:c>
      <x:c r="D310" s="8" t="d">
        <x:v>2026-09-22T00:00:00.000Z</x:v>
      </x:c>
      <x:c r="E310" s="7" t="n">
        <x:v>55</x:v>
      </x:c>
      <x:c r="F310" s="7" t="n">
        <x:v>51.8</x:v>
      </x:c>
      <x:c r="G310" s="7"/>
      <x:c r="H310" s="2" t="str">
        <x:v>否</x:v>
      </x:c>
      <x:c r="I310" s="7" t="n">
        <x:f>IF(AND(ISNUMBER(E310),ISNUMBER(F310)),E310-F310,"")</x:f>
        <x:v>3.200000000000003</x:v>
      </x:c>
      <x:c r="J310" s="2" t="str">
        <x:f>IF(H310="否","不适用",IF(AND(ISNUMBER(E310),ISNUMBER(F310)),IF(I310&gt;'规则与名单'!$B$2,"是","否"),"未判定"))</x:f>
        <x:v>不适用</x:v>
      </x:c>
      <x:c r="K310" s="2" t="str">
        <x:f>IF(J310="是",IF(ISNUMBER(F310),"测试日GPS","缺失"),IF(ISNUMBER(G310),"非测试日纯氢",IF(AND(H310="是",J310="未判定"),IF(ISNUMBER(F310),"测试名单无纯氢GPS","缺失"),IF(ISNUMBER(E310),"非测试日仪表","缺失"))))</x:f>
        <x:v>非测试日仪表</x:v>
      </x:c>
      <x:c r="L310" s="7" t="n">
        <x:f>IF(K310="缺失","",IF(K310="非测试日纯氢",G310,IF(K310="非测试日仪表",E310,F310)))</x:f>
        <x:v>55</x:v>
      </x:c>
      <x:c r="M310" s="2" t="n">
        <x:f>IF(K310="缺失",1,0)</x:f>
        <x:v>0</x:v>
      </x:c>
      <x:c r="N310" s="2" t="str">
        <x:v>车辆里程查询_20260901-20260930_1024辆_仪表里程.xlsx / Z141</x:v>
      </x:c>
      <x:c r="O310" s="2" t="str">
        <x:v>车辆里程查询_20260901-20260930_1024辆_GPS里程.xlsx / Z93</x:v>
      </x:c>
      <x:c r="P310" s="2" t="str">
        <x:v>车辆纯氢气里程查询_20260901-20260930_1024辆.xlsx / Z286</x:v>
      </x:c>
    </x:row>
    <x:row r="311" ht="22" customHeight="1">
      <x:c r="A311" s="2" t="n">
        <x:v>16</x:v>
      </x:c>
      <x:c r="B311" s="2" t="str">
        <x:v>粤AGE6410</x:v>
      </x:c>
      <x:c r="C311" s="2" t="str">
        <x:v>赵波</x:v>
      </x:c>
      <x:c r="D311" s="8" t="d">
        <x:v>2026-09-23T00:00:00.000Z</x:v>
      </x:c>
      <x:c r="E311" s="7" t="n">
        <x:v>102.6</x:v>
      </x:c>
      <x:c r="F311" s="7" t="n">
        <x:v>99.7</x:v>
      </x:c>
      <x:c r="G311" s="7"/>
      <x:c r="H311" s="2" t="str">
        <x:v>否</x:v>
      </x:c>
      <x:c r="I311" s="7" t="n">
        <x:f>IF(AND(ISNUMBER(E311),ISNUMBER(F311)),E311-F311,"")</x:f>
        <x:v>2.8999999999999915</x:v>
      </x:c>
      <x:c r="J311" s="2" t="str">
        <x:f>IF(H311="否","不适用",IF(AND(ISNUMBER(E311),ISNUMBER(F311)),IF(I311&gt;'规则与名单'!$B$2,"是","否"),"未判定"))</x:f>
        <x:v>不适用</x:v>
      </x:c>
      <x:c r="K311" s="2" t="str">
        <x:f>IF(J311="是",IF(ISNUMBER(F311),"测试日GPS","缺失"),IF(ISNUMBER(G311),"非测试日纯氢",IF(AND(H311="是",J311="未判定"),IF(ISNUMBER(F311),"测试名单无纯氢GPS","缺失"),IF(ISNUMBER(E311),"非测试日仪表","缺失"))))</x:f>
        <x:v>非测试日仪表</x:v>
      </x:c>
      <x:c r="L311" s="7" t="n">
        <x:f>IF(K311="缺失","",IF(K311="非测试日纯氢",G311,IF(K311="非测试日仪表",E311,F311)))</x:f>
        <x:v>102.6</x:v>
      </x:c>
      <x:c r="M311" s="2" t="n">
        <x:f>IF(K311="缺失",1,0)</x:f>
        <x:v>0</x:v>
      </x:c>
      <x:c r="N311" s="2" t="str">
        <x:v>车辆里程查询_20260901-20260930_1024辆_仪表里程.xlsx / AA141</x:v>
      </x:c>
      <x:c r="O311" s="2" t="str">
        <x:v>车辆里程查询_20260901-20260930_1024辆_GPS里程.xlsx / AA93</x:v>
      </x:c>
      <x:c r="P311" s="2" t="str">
        <x:v>车辆纯氢气里程查询_20260901-20260930_1024辆.xlsx / AA286</x:v>
      </x:c>
    </x:row>
    <x:row r="312" ht="22" customHeight="1">
      <x:c r="A312" s="2" t="n">
        <x:v>16</x:v>
      </x:c>
      <x:c r="B312" s="2" t="str">
        <x:v>粤AGE6410</x:v>
      </x:c>
      <x:c r="C312" s="2" t="str">
        <x:v>赵波</x:v>
      </x:c>
      <x:c r="D312" s="8" t="d">
        <x:v>2026-09-24T00:00:00.000Z</x:v>
      </x:c>
      <x:c r="E312" s="7" t="n">
        <x:v>196.1</x:v>
      </x:c>
      <x:c r="F312" s="7" t="n">
        <x:v>192.6</x:v>
      </x:c>
      <x:c r="G312" s="7"/>
      <x:c r="H312" s="2" t="str">
        <x:v>否</x:v>
      </x:c>
      <x:c r="I312" s="7" t="n">
        <x:f>IF(AND(ISNUMBER(E312),ISNUMBER(F312)),E312-F312,"")</x:f>
        <x:v>3.5</x:v>
      </x:c>
      <x:c r="J312" s="2" t="str">
        <x:f>IF(H312="否","不适用",IF(AND(ISNUMBER(E312),ISNUMBER(F312)),IF(I312&gt;'规则与名单'!$B$2,"是","否"),"未判定"))</x:f>
        <x:v>不适用</x:v>
      </x:c>
      <x:c r="K312" s="2" t="str">
        <x:f>IF(J312="是",IF(ISNUMBER(F312),"测试日GPS","缺失"),IF(ISNUMBER(G312),"非测试日纯氢",IF(AND(H312="是",J312="未判定"),IF(ISNUMBER(F312),"测试名单无纯氢GPS","缺失"),IF(ISNUMBER(E312),"非测试日仪表","缺失"))))</x:f>
        <x:v>非测试日仪表</x:v>
      </x:c>
      <x:c r="L312" s="7" t="n">
        <x:f>IF(K312="缺失","",IF(K312="非测试日纯氢",G312,IF(K312="非测试日仪表",E312,F312)))</x:f>
        <x:v>196.1</x:v>
      </x:c>
      <x:c r="M312" s="2" t="n">
        <x:f>IF(K312="缺失",1,0)</x:f>
        <x:v>0</x:v>
      </x:c>
      <x:c r="N312" s="2" t="str">
        <x:v>车辆里程查询_20260901-20260930_1024辆_仪表里程.xlsx / AB141</x:v>
      </x:c>
      <x:c r="O312" s="2" t="str">
        <x:v>车辆里程查询_20260901-20260930_1024辆_GPS里程.xlsx / AB93</x:v>
      </x:c>
      <x:c r="P312" s="2" t="str">
        <x:v>车辆纯氢气里程查询_20260901-20260930_1024辆.xlsx / AB286</x:v>
      </x:c>
    </x:row>
    <x:row r="313" ht="22" customHeight="1">
      <x:c r="A313" s="2" t="n">
        <x:v>16</x:v>
      </x:c>
      <x:c r="B313" s="2" t="str">
        <x:v>粤AGE6410</x:v>
      </x:c>
      <x:c r="C313" s="2" t="str">
        <x:v>赵波</x:v>
      </x:c>
      <x:c r="D313" s="8" t="d">
        <x:v>2026-09-25T00:00:00.000Z</x:v>
      </x:c>
      <x:c r="E313" s="7" t="n">
        <x:v>2.2</x:v>
      </x:c>
      <x:c r="F313" s="7" t="n">
        <x:v>1.9</x:v>
      </x:c>
      <x:c r="G313" s="7"/>
      <x:c r="H313" s="2" t="str">
        <x:v>否</x:v>
      </x:c>
      <x:c r="I313" s="7" t="n">
        <x:f>IF(AND(ISNUMBER(E313),ISNUMBER(F313)),E313-F313,"")</x:f>
        <x:v>0.30000000000000027</x:v>
      </x:c>
      <x:c r="J313" s="2" t="str">
        <x:f>IF(H313="否","不适用",IF(AND(ISNUMBER(E313),ISNUMBER(F313)),IF(I313&gt;'规则与名单'!$B$2,"是","否"),"未判定"))</x:f>
        <x:v>不适用</x:v>
      </x:c>
      <x:c r="K313" s="2" t="str">
        <x:f>IF(J313="是",IF(ISNUMBER(F313),"测试日GPS","缺失"),IF(ISNUMBER(G313),"非测试日纯氢",IF(AND(H313="是",J313="未判定"),IF(ISNUMBER(F313),"测试名单无纯氢GPS","缺失"),IF(ISNUMBER(E313),"非测试日仪表","缺失"))))</x:f>
        <x:v>非测试日仪表</x:v>
      </x:c>
      <x:c r="L313" s="7" t="n">
        <x:f>IF(K313="缺失","",IF(K313="非测试日纯氢",G313,IF(K313="非测试日仪表",E313,F313)))</x:f>
        <x:v>2.2</x:v>
      </x:c>
      <x:c r="M313" s="2" t="n">
        <x:f>IF(K313="缺失",1,0)</x:f>
        <x:v>0</x:v>
      </x:c>
      <x:c r="N313" s="2" t="str">
        <x:v>车辆里程查询_20260901-20260930_1024辆_仪表里程.xlsx / AC141</x:v>
      </x:c>
      <x:c r="O313" s="2" t="str">
        <x:v>车辆里程查询_20260901-20260930_1024辆_GPS里程.xlsx / AC93</x:v>
      </x:c>
      <x:c r="P313" s="2" t="str">
        <x:v>车辆纯氢气里程查询_20260901-20260930_1024辆.xlsx / AC286</x:v>
      </x:c>
    </x:row>
    <x:row r="314" ht="22" customHeight="1">
      <x:c r="A314" s="2" t="n">
        <x:v>16</x:v>
      </x:c>
      <x:c r="B314" s="2" t="str">
        <x:v>粤AGE6410</x:v>
      </x:c>
      <x:c r="C314" s="2" t="str">
        <x:v>赵波</x:v>
      </x:c>
      <x:c r="D314" s="8" t="d">
        <x:v>2026-09-26T00:00:00.000Z</x:v>
      </x:c>
      <x:c r="E314" s="7" t="n">
        <x:v>56.4</x:v>
      </x:c>
      <x:c r="F314" s="7" t="n">
        <x:v>54.9</x:v>
      </x:c>
      <x:c r="G314" s="7"/>
      <x:c r="H314" s="2" t="str">
        <x:v>否</x:v>
      </x:c>
      <x:c r="I314" s="7" t="n">
        <x:f>IF(AND(ISNUMBER(E314),ISNUMBER(F314)),E314-F314,"")</x:f>
        <x:v>1.5</x:v>
      </x:c>
      <x:c r="J314" s="2" t="str">
        <x:f>IF(H314="否","不适用",IF(AND(ISNUMBER(E314),ISNUMBER(F314)),IF(I314&gt;'规则与名单'!$B$2,"是","否"),"未判定"))</x:f>
        <x:v>不适用</x:v>
      </x:c>
      <x:c r="K314" s="2" t="str">
        <x:f>IF(J314="是",IF(ISNUMBER(F314),"测试日GPS","缺失"),IF(ISNUMBER(G314),"非测试日纯氢",IF(AND(H314="是",J314="未判定"),IF(ISNUMBER(F314),"测试名单无纯氢GPS","缺失"),IF(ISNUMBER(E314),"非测试日仪表","缺失"))))</x:f>
        <x:v>非测试日仪表</x:v>
      </x:c>
      <x:c r="L314" s="7" t="n">
        <x:f>IF(K314="缺失","",IF(K314="非测试日纯氢",G314,IF(K314="非测试日仪表",E314,F314)))</x:f>
        <x:v>56.4</x:v>
      </x:c>
      <x:c r="M314" s="2" t="n">
        <x:f>IF(K314="缺失",1,0)</x:f>
        <x:v>0</x:v>
      </x:c>
      <x:c r="N314" s="2" t="str">
        <x:v>车辆里程查询_20260901-20260930_1024辆_仪表里程.xlsx / AD141</x:v>
      </x:c>
      <x:c r="O314" s="2" t="str">
        <x:v>车辆里程查询_20260901-20260930_1024辆_GPS里程.xlsx / AD93</x:v>
      </x:c>
      <x:c r="P314" s="2" t="str">
        <x:v>车辆纯氢气里程查询_20260901-20260930_1024辆.xlsx / AD286</x:v>
      </x:c>
    </x:row>
    <x:row r="315" ht="22" customHeight="1">
      <x:c r="A315" s="2" t="n">
        <x:v>16</x:v>
      </x:c>
      <x:c r="B315" s="2" t="str">
        <x:v>粤AGE6410</x:v>
      </x:c>
      <x:c r="C315" s="2" t="str">
        <x:v>赵波</x:v>
      </x:c>
      <x:c r="D315" s="8" t="d">
        <x:v>2026-09-27T00:00:00.000Z</x:v>
      </x:c>
      <x:c r="E315" s="7" t="n">
        <x:v>63</x:v>
      </x:c>
      <x:c r="F315" s="7" t="n">
        <x:v>60.9</x:v>
      </x:c>
      <x:c r="G315" s="7"/>
      <x:c r="H315" s="2" t="str">
        <x:v>否</x:v>
      </x:c>
      <x:c r="I315" s="7" t="n">
        <x:f>IF(AND(ISNUMBER(E315),ISNUMBER(F315)),E315-F315,"")</x:f>
        <x:v>2.1000000000000014</x:v>
      </x:c>
      <x:c r="J315" s="2" t="str">
        <x:f>IF(H315="否","不适用",IF(AND(ISNUMBER(E315),ISNUMBER(F315)),IF(I315&gt;'规则与名单'!$B$2,"是","否"),"未判定"))</x:f>
        <x:v>不适用</x:v>
      </x:c>
      <x:c r="K315" s="2" t="str">
        <x:f>IF(J315="是",IF(ISNUMBER(F315),"测试日GPS","缺失"),IF(ISNUMBER(G315),"非测试日纯氢",IF(AND(H315="是",J315="未判定"),IF(ISNUMBER(F315),"测试名单无纯氢GPS","缺失"),IF(ISNUMBER(E315),"非测试日仪表","缺失"))))</x:f>
        <x:v>非测试日仪表</x:v>
      </x:c>
      <x:c r="L315" s="7" t="n">
        <x:f>IF(K315="缺失","",IF(K315="非测试日纯氢",G315,IF(K315="非测试日仪表",E315,F315)))</x:f>
        <x:v>63</x:v>
      </x:c>
      <x:c r="M315" s="2" t="n">
        <x:f>IF(K315="缺失",1,0)</x:f>
        <x:v>0</x:v>
      </x:c>
      <x:c r="N315" s="2" t="str">
        <x:v>车辆里程查询_20260901-20260930_1024辆_仪表里程.xlsx / AE141</x:v>
      </x:c>
      <x:c r="O315" s="2" t="str">
        <x:v>车辆里程查询_20260901-20260930_1024辆_GPS里程.xlsx / AE93</x:v>
      </x:c>
      <x:c r="P315" s="2" t="str">
        <x:v>车辆纯氢气里程查询_20260901-20260930_1024辆.xlsx / AE286</x:v>
      </x:c>
    </x:row>
    <x:row r="316" ht="22" customHeight="1">
      <x:c r="A316" s="2" t="n">
        <x:v>16</x:v>
      </x:c>
      <x:c r="B316" s="2" t="str">
        <x:v>粤AGE6410</x:v>
      </x:c>
      <x:c r="C316" s="2" t="str">
        <x:v>赵波</x:v>
      </x:c>
      <x:c r="D316" s="8" t="d">
        <x:v>2026-09-28T00:00:00.000Z</x:v>
      </x:c>
      <x:c r="E316" s="7" t="n">
        <x:v>150.6</x:v>
      </x:c>
      <x:c r="F316" s="7" t="n">
        <x:v>145.4</x:v>
      </x:c>
      <x:c r="G316" s="7"/>
      <x:c r="H316" s="2" t="str">
        <x:v>否</x:v>
      </x:c>
      <x:c r="I316" s="7" t="n">
        <x:f>IF(AND(ISNUMBER(E316),ISNUMBER(F316)),E316-F316,"")</x:f>
        <x:v>5.199999999999989</x:v>
      </x:c>
      <x:c r="J316" s="2" t="str">
        <x:f>IF(H316="否","不适用",IF(AND(ISNUMBER(E316),ISNUMBER(F316)),IF(I316&gt;'规则与名单'!$B$2,"是","否"),"未判定"))</x:f>
        <x:v>不适用</x:v>
      </x:c>
      <x:c r="K316" s="2" t="str">
        <x:f>IF(J316="是",IF(ISNUMBER(F316),"测试日GPS","缺失"),IF(ISNUMBER(G316),"非测试日纯氢",IF(AND(H316="是",J316="未判定"),IF(ISNUMBER(F316),"测试名单无纯氢GPS","缺失"),IF(ISNUMBER(E316),"非测试日仪表","缺失"))))</x:f>
        <x:v>非测试日仪表</x:v>
      </x:c>
      <x:c r="L316" s="7" t="n">
        <x:f>IF(K316="缺失","",IF(K316="非测试日纯氢",G316,IF(K316="非测试日仪表",E316,F316)))</x:f>
        <x:v>150.6</x:v>
      </x:c>
      <x:c r="M316" s="2" t="n">
        <x:f>IF(K316="缺失",1,0)</x:f>
        <x:v>0</x:v>
      </x:c>
      <x:c r="N316" s="2" t="str">
        <x:v>车辆里程查询_20260901-20260930_1024辆_仪表里程.xlsx / AF141</x:v>
      </x:c>
      <x:c r="O316" s="2" t="str">
        <x:v>车辆里程查询_20260901-20260930_1024辆_GPS里程.xlsx / AF93</x:v>
      </x:c>
      <x:c r="P316" s="2" t="str">
        <x:v>车辆纯氢气里程查询_20260901-20260930_1024辆.xlsx / AF286</x:v>
      </x:c>
    </x:row>
    <x:row r="317" ht="22" customHeight="1">
      <x:c r="A317" s="2" t="n">
        <x:v>16</x:v>
      </x:c>
      <x:c r="B317" s="2" t="str">
        <x:v>粤AGE6410</x:v>
      </x:c>
      <x:c r="C317" s="2" t="str">
        <x:v>赵波</x:v>
      </x:c>
      <x:c r="D317" s="8" t="d">
        <x:v>2026-09-29T00:00:00.000Z</x:v>
      </x:c>
      <x:c r="E317" s="7" t="n">
        <x:v>110.4</x:v>
      </x:c>
      <x:c r="F317" s="7" t="n">
        <x:v>104.6</x:v>
      </x:c>
      <x:c r="G317" s="7"/>
      <x:c r="H317" s="2" t="str">
        <x:v>否</x:v>
      </x:c>
      <x:c r="I317" s="7" t="n">
        <x:f>IF(AND(ISNUMBER(E317),ISNUMBER(F317)),E317-F317,"")</x:f>
        <x:v>5.800000000000011</x:v>
      </x:c>
      <x:c r="J317" s="2" t="str">
        <x:f>IF(H317="否","不适用",IF(AND(ISNUMBER(E317),ISNUMBER(F317)),IF(I317&gt;'规则与名单'!$B$2,"是","否"),"未判定"))</x:f>
        <x:v>不适用</x:v>
      </x:c>
      <x:c r="K317" s="2" t="str">
        <x:f>IF(J317="是",IF(ISNUMBER(F317),"测试日GPS","缺失"),IF(ISNUMBER(G317),"非测试日纯氢",IF(AND(H317="是",J317="未判定"),IF(ISNUMBER(F317),"测试名单无纯氢GPS","缺失"),IF(ISNUMBER(E317),"非测试日仪表","缺失"))))</x:f>
        <x:v>非测试日仪表</x:v>
      </x:c>
      <x:c r="L317" s="7" t="n">
        <x:f>IF(K317="缺失","",IF(K317="非测试日纯氢",G317,IF(K317="非测试日仪表",E317,F317)))</x:f>
        <x:v>110.4</x:v>
      </x:c>
      <x:c r="M317" s="2" t="n">
        <x:f>IF(K317="缺失",1,0)</x:f>
        <x:v>0</x:v>
      </x:c>
      <x:c r="N317" s="2" t="str">
        <x:v>车辆里程查询_20260901-20260930_1024辆_仪表里程.xlsx / AG141</x:v>
      </x:c>
      <x:c r="O317" s="2" t="str">
        <x:v>车辆里程查询_20260901-20260930_1024辆_GPS里程.xlsx / AG93</x:v>
      </x:c>
      <x:c r="P317" s="2" t="str">
        <x:v>车辆纯氢气里程查询_20260901-20260930_1024辆.xlsx / AG286</x:v>
      </x:c>
    </x:row>
    <x:row r="318" ht="22" customHeight="1">
      <x:c r="A318" s="2" t="n">
        <x:v>16</x:v>
      </x:c>
      <x:c r="B318" s="2" t="str">
        <x:v>粤AGE6410</x:v>
      </x:c>
      <x:c r="C318" s="2" t="str">
        <x:v>赵波</x:v>
      </x:c>
      <x:c r="D318" s="8" t="d">
        <x:v>2026-09-30T00:00:00.000Z</x:v>
      </x:c>
      <x:c r="E318" s="7" t="n">
        <x:v>86.1</x:v>
      </x:c>
      <x:c r="F318" s="7" t="n">
        <x:v>83.3</x:v>
      </x:c>
      <x:c r="G318" s="7"/>
      <x:c r="H318" s="2" t="str">
        <x:v>否</x:v>
      </x:c>
      <x:c r="I318" s="7" t="n">
        <x:f>IF(AND(ISNUMBER(E318),ISNUMBER(F318)),E318-F318,"")</x:f>
        <x:v>2.799999999999997</x:v>
      </x:c>
      <x:c r="J318" s="2" t="str">
        <x:f>IF(H318="否","不适用",IF(AND(ISNUMBER(E318),ISNUMBER(F318)),IF(I318&gt;'规则与名单'!$B$2,"是","否"),"未判定"))</x:f>
        <x:v>不适用</x:v>
      </x:c>
      <x:c r="K318" s="2" t="str">
        <x:f>IF(J318="是",IF(ISNUMBER(F318),"测试日GPS","缺失"),IF(ISNUMBER(G318),"非测试日纯氢",IF(AND(H318="是",J318="未判定"),IF(ISNUMBER(F318),"测试名单无纯氢GPS","缺失"),IF(ISNUMBER(E318),"非测试日仪表","缺失"))))</x:f>
        <x:v>非测试日仪表</x:v>
      </x:c>
      <x:c r="L318" s="7" t="n">
        <x:f>IF(K318="缺失","",IF(K318="非测试日纯氢",G318,IF(K318="非测试日仪表",E318,F318)))</x:f>
        <x:v>86.1</x:v>
      </x:c>
      <x:c r="M318" s="2" t="n">
        <x:f>IF(K318="缺失",1,0)</x:f>
        <x:v>0</x:v>
      </x:c>
      <x:c r="N318" s="2" t="str">
        <x:v>车辆里程查询_20260901-20260930_1024辆_仪表里程.xlsx / AH141</x:v>
      </x:c>
      <x:c r="O318" s="2" t="str">
        <x:v>车辆里程查询_20260901-20260930_1024辆_GPS里程.xlsx / AH93</x:v>
      </x:c>
      <x:c r="P318" s="2" t="str">
        <x:v>车辆纯氢气里程查询_20260901-20260930_1024辆.xlsx / AH286</x:v>
      </x:c>
    </x:row>
    <x:row r="319" ht="22" customHeight="1">
      <x:c r="A319" s="2" t="n">
        <x:v>17</x:v>
      </x:c>
      <x:c r="B319" s="2" t="str">
        <x:v>粤AGP3028</x:v>
      </x:c>
      <x:c r="C319" s="2" t="str">
        <x:v>赵波</x:v>
      </x:c>
      <x:c r="D319" s="8" t="d">
        <x:v>2026-09-01T00:00:00.000Z</x:v>
      </x:c>
      <x:c r="E319" s="7" t="n">
        <x:v>54.7</x:v>
      </x:c>
      <x:c r="F319" s="7" t="n">
        <x:v>57.5</x:v>
      </x:c>
      <x:c r="G319" s="7" t="n">
        <x:v>54.9</x:v>
      </x:c>
      <x:c r="H319" s="2" t="str">
        <x:v>否</x:v>
      </x:c>
      <x:c r="I319" s="7" t="n">
        <x:f>IF(AND(ISNUMBER(E319),ISNUMBER(F319)),E319-F319,"")</x:f>
        <x:v>-2.799999999999997</x:v>
      </x:c>
      <x:c r="J319" s="2" t="str">
        <x:f>IF(H319="否","不适用",IF(AND(ISNUMBER(E319),ISNUMBER(F319)),IF(I319&gt;'规则与名单'!$B$2,"是","否"),"未判定"))</x:f>
        <x:v>不适用</x:v>
      </x:c>
      <x:c r="K319" s="2" t="str">
        <x:f>IF(J319="是",IF(ISNUMBER(F319),"测试日GPS","缺失"),IF(ISNUMBER(G319),"非测试日纯氢",IF(AND(H319="是",J319="未判定"),IF(ISNUMBER(F319),"测试名单无纯氢GPS","缺失"),IF(ISNUMBER(E319),"非测试日仪表","缺失"))))</x:f>
        <x:v>非测试日纯氢</x:v>
      </x:c>
      <x:c r="L319" s="7" t="n">
        <x:f>IF(K319="缺失","",IF(K319="非测试日纯氢",G319,IF(K319="非测试日仪表",E319,F319)))</x:f>
        <x:v>54.9</x:v>
      </x:c>
      <x:c r="M319" s="2" t="n">
        <x:f>IF(K319="缺失",1,0)</x:f>
        <x:v>0</x:v>
      </x:c>
      <x:c r="N319" s="2" t="str">
        <x:v>车辆里程查询_20260901-20260930_1024辆_仪表里程.xlsx / E436</x:v>
      </x:c>
      <x:c r="O319" s="2" t="str">
        <x:v>车辆里程查询_20260901-20260930_1024辆_GPS里程.xlsx / E436</x:v>
      </x:c>
      <x:c r="P319" s="2" t="str">
        <x:v>车辆纯氢气里程查询_20260901-20260930_1024辆.xlsx / E531</x:v>
      </x:c>
    </x:row>
    <x:row r="320" ht="22" customHeight="1">
      <x:c r="A320" s="2" t="n">
        <x:v>17</x:v>
      </x:c>
      <x:c r="B320" s="2" t="str">
        <x:v>粤AGP3028</x:v>
      </x:c>
      <x:c r="C320" s="2" t="str">
        <x:v>赵波</x:v>
      </x:c>
      <x:c r="D320" s="8" t="d">
        <x:v>2026-09-02T00:00:00.000Z</x:v>
      </x:c>
      <x:c r="E320" s="7" t="n">
        <x:v>86.8</x:v>
      </x:c>
      <x:c r="F320" s="7" t="n">
        <x:v>99.1</x:v>
      </x:c>
      <x:c r="G320" s="7" t="n">
        <x:v>83.8</x:v>
      </x:c>
      <x:c r="H320" s="2" t="str">
        <x:v>否</x:v>
      </x:c>
      <x:c r="I320" s="7" t="n">
        <x:f>IF(AND(ISNUMBER(E320),ISNUMBER(F320)),E320-F320,"")</x:f>
        <x:v>-12.299999999999997</x:v>
      </x:c>
      <x:c r="J320" s="2" t="str">
        <x:f>IF(H320="否","不适用",IF(AND(ISNUMBER(E320),ISNUMBER(F320)),IF(I320&gt;'规则与名单'!$B$2,"是","否"),"未判定"))</x:f>
        <x:v>不适用</x:v>
      </x:c>
      <x:c r="K320" s="2" t="str">
        <x:f>IF(J320="是",IF(ISNUMBER(F320),"测试日GPS","缺失"),IF(ISNUMBER(G320),"非测试日纯氢",IF(AND(H320="是",J320="未判定"),IF(ISNUMBER(F320),"测试名单无纯氢GPS","缺失"),IF(ISNUMBER(E320),"非测试日仪表","缺失"))))</x:f>
        <x:v>非测试日纯氢</x:v>
      </x:c>
      <x:c r="L320" s="7" t="n">
        <x:f>IF(K320="缺失","",IF(K320="非测试日纯氢",G320,IF(K320="非测试日仪表",E320,F320)))</x:f>
        <x:v>83.8</x:v>
      </x:c>
      <x:c r="M320" s="2" t="n">
        <x:f>IF(K320="缺失",1,0)</x:f>
        <x:v>0</x:v>
      </x:c>
      <x:c r="N320" s="2" t="str">
        <x:v>车辆里程查询_20260901-20260930_1024辆_仪表里程.xlsx / F436</x:v>
      </x:c>
      <x:c r="O320" s="2" t="str">
        <x:v>车辆里程查询_20260901-20260930_1024辆_GPS里程.xlsx / F436</x:v>
      </x:c>
      <x:c r="P320" s="2" t="str">
        <x:v>车辆纯氢气里程查询_20260901-20260930_1024辆.xlsx / F531</x:v>
      </x:c>
    </x:row>
    <x:row r="321" ht="22" customHeight="1">
      <x:c r="A321" s="2" t="n">
        <x:v>17</x:v>
      </x:c>
      <x:c r="B321" s="2" t="str">
        <x:v>粤AGP3028</x:v>
      </x:c>
      <x:c r="C321" s="2" t="str">
        <x:v>赵波</x:v>
      </x:c>
      <x:c r="D321" s="8" t="d">
        <x:v>2026-09-03T00:00:00.000Z</x:v>
      </x:c>
      <x:c r="E321" s="7" t="n">
        <x:v>109.8</x:v>
      </x:c>
      <x:c r="F321" s="7" t="n">
        <x:v>118.9</x:v>
      </x:c>
      <x:c r="G321" s="7" t="n">
        <x:v>91.5</x:v>
      </x:c>
      <x:c r="H321" s="2" t="str">
        <x:v>否</x:v>
      </x:c>
      <x:c r="I321" s="7" t="n">
        <x:f>IF(AND(ISNUMBER(E321),ISNUMBER(F321)),E321-F321,"")</x:f>
        <x:v>-9.100000000000009</x:v>
      </x:c>
      <x:c r="J321" s="2" t="str">
        <x:f>IF(H321="否","不适用",IF(AND(ISNUMBER(E321),ISNUMBER(F321)),IF(I321&gt;'规则与名单'!$B$2,"是","否"),"未判定"))</x:f>
        <x:v>不适用</x:v>
      </x:c>
      <x:c r="K321" s="2" t="str">
        <x:f>IF(J321="是",IF(ISNUMBER(F321),"测试日GPS","缺失"),IF(ISNUMBER(G321),"非测试日纯氢",IF(AND(H321="是",J321="未判定"),IF(ISNUMBER(F321),"测试名单无纯氢GPS","缺失"),IF(ISNUMBER(E321),"非测试日仪表","缺失"))))</x:f>
        <x:v>非测试日纯氢</x:v>
      </x:c>
      <x:c r="L321" s="7" t="n">
        <x:f>IF(K321="缺失","",IF(K321="非测试日纯氢",G321,IF(K321="非测试日仪表",E321,F321)))</x:f>
        <x:v>91.5</x:v>
      </x:c>
      <x:c r="M321" s="2" t="n">
        <x:f>IF(K321="缺失",1,0)</x:f>
        <x:v>0</x:v>
      </x:c>
      <x:c r="N321" s="2" t="str">
        <x:v>车辆里程查询_20260901-20260930_1024辆_仪表里程.xlsx / G436</x:v>
      </x:c>
      <x:c r="O321" s="2" t="str">
        <x:v>车辆里程查询_20260901-20260930_1024辆_GPS里程.xlsx / G436</x:v>
      </x:c>
      <x:c r="P321" s="2" t="str">
        <x:v>车辆纯氢气里程查询_20260901-20260930_1024辆.xlsx / G531</x:v>
      </x:c>
    </x:row>
    <x:row r="322" ht="22" customHeight="1">
      <x:c r="A322" s="2" t="n">
        <x:v>17</x:v>
      </x:c>
      <x:c r="B322" s="2" t="str">
        <x:v>粤AGP3028</x:v>
      </x:c>
      <x:c r="C322" s="2" t="str">
        <x:v>赵波</x:v>
      </x:c>
      <x:c r="D322" s="8" t="d">
        <x:v>2026-09-04T00:00:00.000Z</x:v>
      </x:c>
      <x:c r="E322" s="7" t="n">
        <x:v>47.9</x:v>
      </x:c>
      <x:c r="F322" s="7" t="n">
        <x:v>60</x:v>
      </x:c>
      <x:c r="G322" s="7" t="n">
        <x:v>47.9</x:v>
      </x:c>
      <x:c r="H322" s="2" t="str">
        <x:v>否</x:v>
      </x:c>
      <x:c r="I322" s="7" t="n">
        <x:f>IF(AND(ISNUMBER(E322),ISNUMBER(F322)),E322-F322,"")</x:f>
        <x:v>-12.100000000000001</x:v>
      </x:c>
      <x:c r="J322" s="2" t="str">
        <x:f>IF(H322="否","不适用",IF(AND(ISNUMBER(E322),ISNUMBER(F322)),IF(I322&gt;'规则与名单'!$B$2,"是","否"),"未判定"))</x:f>
        <x:v>不适用</x:v>
      </x:c>
      <x:c r="K322" s="2" t="str">
        <x:f>IF(J322="是",IF(ISNUMBER(F322),"测试日GPS","缺失"),IF(ISNUMBER(G322),"非测试日纯氢",IF(AND(H322="是",J322="未判定"),IF(ISNUMBER(F322),"测试名单无纯氢GPS","缺失"),IF(ISNUMBER(E322),"非测试日仪表","缺失"))))</x:f>
        <x:v>非测试日纯氢</x:v>
      </x:c>
      <x:c r="L322" s="7" t="n">
        <x:f>IF(K322="缺失","",IF(K322="非测试日纯氢",G322,IF(K322="非测试日仪表",E322,F322)))</x:f>
        <x:v>47.9</x:v>
      </x:c>
      <x:c r="M322" s="2" t="n">
        <x:f>IF(K322="缺失",1,0)</x:f>
        <x:v>0</x:v>
      </x:c>
      <x:c r="N322" s="2" t="str">
        <x:v>车辆里程查询_20260901-20260930_1024辆_仪表里程.xlsx / H436</x:v>
      </x:c>
      <x:c r="O322" s="2" t="str">
        <x:v>车辆里程查询_20260901-20260930_1024辆_GPS里程.xlsx / H436</x:v>
      </x:c>
      <x:c r="P322" s="2" t="str">
        <x:v>车辆纯氢气里程查询_20260901-20260930_1024辆.xlsx / H531</x:v>
      </x:c>
    </x:row>
    <x:row r="323" ht="22" customHeight="1">
      <x:c r="A323" s="2" t="n">
        <x:v>17</x:v>
      </x:c>
      <x:c r="B323" s="2" t="str">
        <x:v>粤AGP3028</x:v>
      </x:c>
      <x:c r="C323" s="2" t="str">
        <x:v>赵波</x:v>
      </x:c>
      <x:c r="D323" s="8" t="d">
        <x:v>2026-09-05T00:00:00.000Z</x:v>
      </x:c>
      <x:c r="E323" s="7" t="n">
        <x:v>67.4</x:v>
      </x:c>
      <x:c r="F323" s="7" t="n">
        <x:v>73.5</x:v>
      </x:c>
      <x:c r="G323" s="7" t="n">
        <x:v>61</x:v>
      </x:c>
      <x:c r="H323" s="2" t="str">
        <x:v>否</x:v>
      </x:c>
      <x:c r="I323" s="7" t="n">
        <x:f>IF(AND(ISNUMBER(E323),ISNUMBER(F323)),E323-F323,"")</x:f>
        <x:v>-6.099999999999994</x:v>
      </x:c>
      <x:c r="J323" s="2" t="str">
        <x:f>IF(H323="否","不适用",IF(AND(ISNUMBER(E323),ISNUMBER(F323)),IF(I323&gt;'规则与名单'!$B$2,"是","否"),"未判定"))</x:f>
        <x:v>不适用</x:v>
      </x:c>
      <x:c r="K323" s="2" t="str">
        <x:f>IF(J323="是",IF(ISNUMBER(F323),"测试日GPS","缺失"),IF(ISNUMBER(G323),"非测试日纯氢",IF(AND(H323="是",J323="未判定"),IF(ISNUMBER(F323),"测试名单无纯氢GPS","缺失"),IF(ISNUMBER(E323),"非测试日仪表","缺失"))))</x:f>
        <x:v>非测试日纯氢</x:v>
      </x:c>
      <x:c r="L323" s="7" t="n">
        <x:f>IF(K323="缺失","",IF(K323="非测试日纯氢",G323,IF(K323="非测试日仪表",E323,F323)))</x:f>
        <x:v>61</x:v>
      </x:c>
      <x:c r="M323" s="2" t="n">
        <x:f>IF(K323="缺失",1,0)</x:f>
        <x:v>0</x:v>
      </x:c>
      <x:c r="N323" s="2" t="str">
        <x:v>车辆里程查询_20260901-20260930_1024辆_仪表里程.xlsx / I436</x:v>
      </x:c>
      <x:c r="O323" s="2" t="str">
        <x:v>车辆里程查询_20260901-20260930_1024辆_GPS里程.xlsx / I436</x:v>
      </x:c>
      <x:c r="P323" s="2" t="str">
        <x:v>车辆纯氢气里程查询_20260901-20260930_1024辆.xlsx / I531</x:v>
      </x:c>
    </x:row>
    <x:row r="324" ht="22" customHeight="1">
      <x:c r="A324" s="2" t="n">
        <x:v>17</x:v>
      </x:c>
      <x:c r="B324" s="2" t="str">
        <x:v>粤AGP3028</x:v>
      </x:c>
      <x:c r="C324" s="2" t="str">
        <x:v>赵波</x:v>
      </x:c>
      <x:c r="D324" s="8" t="d">
        <x:v>2026-09-06T00:00:00.000Z</x:v>
      </x:c>
      <x:c r="E324" s="7" t="n">
        <x:v>106.9</x:v>
      </x:c>
      <x:c r="F324" s="7" t="n">
        <x:v>116</x:v>
      </x:c>
      <x:c r="G324" s="7" t="n">
        <x:v>106.8</x:v>
      </x:c>
      <x:c r="H324" s="2" t="str">
        <x:v>否</x:v>
      </x:c>
      <x:c r="I324" s="7" t="n">
        <x:f>IF(AND(ISNUMBER(E324),ISNUMBER(F324)),E324-F324,"")</x:f>
        <x:v>-9.099999999999994</x:v>
      </x:c>
      <x:c r="J324" s="2" t="str">
        <x:f>IF(H324="否","不适用",IF(AND(ISNUMBER(E324),ISNUMBER(F324)),IF(I324&gt;'规则与名单'!$B$2,"是","否"),"未判定"))</x:f>
        <x:v>不适用</x:v>
      </x:c>
      <x:c r="K324" s="2" t="str">
        <x:f>IF(J324="是",IF(ISNUMBER(F324),"测试日GPS","缺失"),IF(ISNUMBER(G324),"非测试日纯氢",IF(AND(H324="是",J324="未判定"),IF(ISNUMBER(F324),"测试名单无纯氢GPS","缺失"),IF(ISNUMBER(E324),"非测试日仪表","缺失"))))</x:f>
        <x:v>非测试日纯氢</x:v>
      </x:c>
      <x:c r="L324" s="7" t="n">
        <x:f>IF(K324="缺失","",IF(K324="非测试日纯氢",G324,IF(K324="非测试日仪表",E324,F324)))</x:f>
        <x:v>106.8</x:v>
      </x:c>
      <x:c r="M324" s="2" t="n">
        <x:f>IF(K324="缺失",1,0)</x:f>
        <x:v>0</x:v>
      </x:c>
      <x:c r="N324" s="2" t="str">
        <x:v>车辆里程查询_20260901-20260930_1024辆_仪表里程.xlsx / J436</x:v>
      </x:c>
      <x:c r="O324" s="2" t="str">
        <x:v>车辆里程查询_20260901-20260930_1024辆_GPS里程.xlsx / J436</x:v>
      </x:c>
      <x:c r="P324" s="2" t="str">
        <x:v>车辆纯氢气里程查询_20260901-20260930_1024辆.xlsx / J531</x:v>
      </x:c>
    </x:row>
    <x:row r="325" ht="22" customHeight="1">
      <x:c r="A325" s="2" t="n">
        <x:v>17</x:v>
      </x:c>
      <x:c r="B325" s="2" t="str">
        <x:v>粤AGP3028</x:v>
      </x:c>
      <x:c r="C325" s="2" t="str">
        <x:v>赵波</x:v>
      </x:c>
      <x:c r="D325" s="8" t="d">
        <x:v>2026-09-07T00:00:00.000Z</x:v>
      </x:c>
      <x:c r="E325" s="7" t="n">
        <x:v>82.7</x:v>
      </x:c>
      <x:c r="F325" s="7" t="n">
        <x:v>99.8</x:v>
      </x:c>
      <x:c r="G325" s="7" t="n">
        <x:v>64.7</x:v>
      </x:c>
      <x:c r="H325" s="2" t="str">
        <x:v>否</x:v>
      </x:c>
      <x:c r="I325" s="7" t="n">
        <x:f>IF(AND(ISNUMBER(E325),ISNUMBER(F325)),E325-F325,"")</x:f>
        <x:v>-17.099999999999994</x:v>
      </x:c>
      <x:c r="J325" s="2" t="str">
        <x:f>IF(H325="否","不适用",IF(AND(ISNUMBER(E325),ISNUMBER(F325)),IF(I325&gt;'规则与名单'!$B$2,"是","否"),"未判定"))</x:f>
        <x:v>不适用</x:v>
      </x:c>
      <x:c r="K325" s="2" t="str">
        <x:f>IF(J325="是",IF(ISNUMBER(F325),"测试日GPS","缺失"),IF(ISNUMBER(G325),"非测试日纯氢",IF(AND(H325="是",J325="未判定"),IF(ISNUMBER(F325),"测试名单无纯氢GPS","缺失"),IF(ISNUMBER(E325),"非测试日仪表","缺失"))))</x:f>
        <x:v>非测试日纯氢</x:v>
      </x:c>
      <x:c r="L325" s="7" t="n">
        <x:f>IF(K325="缺失","",IF(K325="非测试日纯氢",G325,IF(K325="非测试日仪表",E325,F325)))</x:f>
        <x:v>64.7</x:v>
      </x:c>
      <x:c r="M325" s="2" t="n">
        <x:f>IF(K325="缺失",1,0)</x:f>
        <x:v>0</x:v>
      </x:c>
      <x:c r="N325" s="2" t="str">
        <x:v>车辆里程查询_20260901-20260930_1024辆_仪表里程.xlsx / K436</x:v>
      </x:c>
      <x:c r="O325" s="2" t="str">
        <x:v>车辆里程查询_20260901-20260930_1024辆_GPS里程.xlsx / K436</x:v>
      </x:c>
      <x:c r="P325" s="2" t="str">
        <x:v>车辆纯氢气里程查询_20260901-20260930_1024辆.xlsx / K531</x:v>
      </x:c>
    </x:row>
    <x:row r="326" ht="22" customHeight="1">
      <x:c r="A326" s="2" t="n">
        <x:v>17</x:v>
      </x:c>
      <x:c r="B326" s="2" t="str">
        <x:v>粤AGP3028</x:v>
      </x:c>
      <x:c r="C326" s="2" t="str">
        <x:v>赵波</x:v>
      </x:c>
      <x:c r="D326" s="8" t="d">
        <x:v>2026-09-08T00:00:00.000Z</x:v>
      </x:c>
      <x:c r="E326" s="7" t="n">
        <x:v>104.9</x:v>
      </x:c>
      <x:c r="F326" s="7" t="n">
        <x:v>114.2</x:v>
      </x:c>
      <x:c r="G326" s="7" t="n">
        <x:v>98.4</x:v>
      </x:c>
      <x:c r="H326" s="2" t="str">
        <x:v>否</x:v>
      </x:c>
      <x:c r="I326" s="7" t="n">
        <x:f>IF(AND(ISNUMBER(E326),ISNUMBER(F326)),E326-F326,"")</x:f>
        <x:v>-9.299999999999997</x:v>
      </x:c>
      <x:c r="J326" s="2" t="str">
        <x:f>IF(H326="否","不适用",IF(AND(ISNUMBER(E326),ISNUMBER(F326)),IF(I326&gt;'规则与名单'!$B$2,"是","否"),"未判定"))</x:f>
        <x:v>不适用</x:v>
      </x:c>
      <x:c r="K326" s="2" t="str">
        <x:f>IF(J326="是",IF(ISNUMBER(F326),"测试日GPS","缺失"),IF(ISNUMBER(G326),"非测试日纯氢",IF(AND(H326="是",J326="未判定"),IF(ISNUMBER(F326),"测试名单无纯氢GPS","缺失"),IF(ISNUMBER(E326),"非测试日仪表","缺失"))))</x:f>
        <x:v>非测试日纯氢</x:v>
      </x:c>
      <x:c r="L326" s="7" t="n">
        <x:f>IF(K326="缺失","",IF(K326="非测试日纯氢",G326,IF(K326="非测试日仪表",E326,F326)))</x:f>
        <x:v>98.4</x:v>
      </x:c>
      <x:c r="M326" s="2" t="n">
        <x:f>IF(K326="缺失",1,0)</x:f>
        <x:v>0</x:v>
      </x:c>
      <x:c r="N326" s="2" t="str">
        <x:v>车辆里程查询_20260901-20260930_1024辆_仪表里程.xlsx / L436</x:v>
      </x:c>
      <x:c r="O326" s="2" t="str">
        <x:v>车辆里程查询_20260901-20260930_1024辆_GPS里程.xlsx / L436</x:v>
      </x:c>
      <x:c r="P326" s="2" t="str">
        <x:v>车辆纯氢气里程查询_20260901-20260930_1024辆.xlsx / L531</x:v>
      </x:c>
    </x:row>
    <x:row r="327" ht="22" customHeight="1">
      <x:c r="A327" s="2" t="n">
        <x:v>17</x:v>
      </x:c>
      <x:c r="B327" s="2" t="str">
        <x:v>粤AGP3028</x:v>
      </x:c>
      <x:c r="C327" s="2" t="str">
        <x:v>赵波</x:v>
      </x:c>
      <x:c r="D327" s="8" t="d">
        <x:v>2026-09-09T00:00:00.000Z</x:v>
      </x:c>
      <x:c r="E327" s="7" t="n">
        <x:v>75.2</x:v>
      </x:c>
      <x:c r="F327" s="7" t="n">
        <x:v>83.6</x:v>
      </x:c>
      <x:c r="G327" s="7" t="n">
        <x:v>75.2</x:v>
      </x:c>
      <x:c r="H327" s="2" t="str">
        <x:v>否</x:v>
      </x:c>
      <x:c r="I327" s="7" t="n">
        <x:f>IF(AND(ISNUMBER(E327),ISNUMBER(F327)),E327-F327,"")</x:f>
        <x:v>-8.399999999999991</x:v>
      </x:c>
      <x:c r="J327" s="2" t="str">
        <x:f>IF(H327="否","不适用",IF(AND(ISNUMBER(E327),ISNUMBER(F327)),IF(I327&gt;'规则与名单'!$B$2,"是","否"),"未判定"))</x:f>
        <x:v>不适用</x:v>
      </x:c>
      <x:c r="K327" s="2" t="str">
        <x:f>IF(J327="是",IF(ISNUMBER(F327),"测试日GPS","缺失"),IF(ISNUMBER(G327),"非测试日纯氢",IF(AND(H327="是",J327="未判定"),IF(ISNUMBER(F327),"测试名单无纯氢GPS","缺失"),IF(ISNUMBER(E327),"非测试日仪表","缺失"))))</x:f>
        <x:v>非测试日纯氢</x:v>
      </x:c>
      <x:c r="L327" s="7" t="n">
        <x:f>IF(K327="缺失","",IF(K327="非测试日纯氢",G327,IF(K327="非测试日仪表",E327,F327)))</x:f>
        <x:v>75.2</x:v>
      </x:c>
      <x:c r="M327" s="2" t="n">
        <x:f>IF(K327="缺失",1,0)</x:f>
        <x:v>0</x:v>
      </x:c>
      <x:c r="N327" s="2" t="str">
        <x:v>车辆里程查询_20260901-20260930_1024辆_仪表里程.xlsx / M436</x:v>
      </x:c>
      <x:c r="O327" s="2" t="str">
        <x:v>车辆里程查询_20260901-20260930_1024辆_GPS里程.xlsx / M436</x:v>
      </x:c>
      <x:c r="P327" s="2" t="str">
        <x:v>车辆纯氢气里程查询_20260901-20260930_1024辆.xlsx / M531</x:v>
      </x:c>
    </x:row>
    <x:row r="328" ht="22" customHeight="1">
      <x:c r="A328" s="2" t="n">
        <x:v>17</x:v>
      </x:c>
      <x:c r="B328" s="2" t="str">
        <x:v>粤AGP3028</x:v>
      </x:c>
      <x:c r="C328" s="2" t="str">
        <x:v>赵波</x:v>
      </x:c>
      <x:c r="D328" s="8" t="d">
        <x:v>2026-09-10T00:00:00.000Z</x:v>
      </x:c>
      <x:c r="E328" s="7" t="n">
        <x:v>79.1</x:v>
      </x:c>
      <x:c r="F328" s="7" t="n">
        <x:v>93.6</x:v>
      </x:c>
      <x:c r="G328" s="7" t="n">
        <x:v>75.8</x:v>
      </x:c>
      <x:c r="H328" s="2" t="str">
        <x:v>否</x:v>
      </x:c>
      <x:c r="I328" s="7" t="n">
        <x:f>IF(AND(ISNUMBER(E328),ISNUMBER(F328)),E328-F328,"")</x:f>
        <x:v>-14.5</x:v>
      </x:c>
      <x:c r="J328" s="2" t="str">
        <x:f>IF(H328="否","不适用",IF(AND(ISNUMBER(E328),ISNUMBER(F328)),IF(I328&gt;'规则与名单'!$B$2,"是","否"),"未判定"))</x:f>
        <x:v>不适用</x:v>
      </x:c>
      <x:c r="K328" s="2" t="str">
        <x:f>IF(J328="是",IF(ISNUMBER(F328),"测试日GPS","缺失"),IF(ISNUMBER(G328),"非测试日纯氢",IF(AND(H328="是",J328="未判定"),IF(ISNUMBER(F328),"测试名单无纯氢GPS","缺失"),IF(ISNUMBER(E328),"非测试日仪表","缺失"))))</x:f>
        <x:v>非测试日纯氢</x:v>
      </x:c>
      <x:c r="L328" s="7" t="n">
        <x:f>IF(K328="缺失","",IF(K328="非测试日纯氢",G328,IF(K328="非测试日仪表",E328,F328)))</x:f>
        <x:v>75.8</x:v>
      </x:c>
      <x:c r="M328" s="2" t="n">
        <x:f>IF(K328="缺失",1,0)</x:f>
        <x:v>0</x:v>
      </x:c>
      <x:c r="N328" s="2" t="str">
        <x:v>车辆里程查询_20260901-20260930_1024辆_仪表里程.xlsx / N436</x:v>
      </x:c>
      <x:c r="O328" s="2" t="str">
        <x:v>车辆里程查询_20260901-20260930_1024辆_GPS里程.xlsx / N436</x:v>
      </x:c>
      <x:c r="P328" s="2" t="str">
        <x:v>车辆纯氢气里程查询_20260901-20260930_1024辆.xlsx / N531</x:v>
      </x:c>
    </x:row>
    <x:row r="329" ht="22" customHeight="1">
      <x:c r="A329" s="2" t="n">
        <x:v>17</x:v>
      </x:c>
      <x:c r="B329" s="2" t="str">
        <x:v>粤AGP3028</x:v>
      </x:c>
      <x:c r="C329" s="2" t="str">
        <x:v>赵波</x:v>
      </x:c>
      <x:c r="D329" s="8" t="d">
        <x:v>2026-09-11T00:00:00.000Z</x:v>
      </x:c>
      <x:c r="E329" s="7" t="n">
        <x:v>312</x:v>
      </x:c>
      <x:c r="F329" s="7" t="n">
        <x:v>383</x:v>
      </x:c>
      <x:c r="G329" s="7" t="n">
        <x:v>173.8</x:v>
      </x:c>
      <x:c r="H329" s="2" t="str">
        <x:v>否</x:v>
      </x:c>
      <x:c r="I329" s="7" t="n">
        <x:f>IF(AND(ISNUMBER(E329),ISNUMBER(F329)),E329-F329,"")</x:f>
        <x:v>-71</x:v>
      </x:c>
      <x:c r="J329" s="2" t="str">
        <x:f>IF(H329="否","不适用",IF(AND(ISNUMBER(E329),ISNUMBER(F329)),IF(I329&gt;'规则与名单'!$B$2,"是","否"),"未判定"))</x:f>
        <x:v>不适用</x:v>
      </x:c>
      <x:c r="K329" s="2" t="str">
        <x:f>IF(J329="是",IF(ISNUMBER(F329),"测试日GPS","缺失"),IF(ISNUMBER(G329),"非测试日纯氢",IF(AND(H329="是",J329="未判定"),IF(ISNUMBER(F329),"测试名单无纯氢GPS","缺失"),IF(ISNUMBER(E329),"非测试日仪表","缺失"))))</x:f>
        <x:v>非测试日纯氢</x:v>
      </x:c>
      <x:c r="L329" s="7" t="n">
        <x:f>IF(K329="缺失","",IF(K329="非测试日纯氢",G329,IF(K329="非测试日仪表",E329,F329)))</x:f>
        <x:v>173.8</x:v>
      </x:c>
      <x:c r="M329" s="2" t="n">
        <x:f>IF(K329="缺失",1,0)</x:f>
        <x:v>0</x:v>
      </x:c>
      <x:c r="N329" s="2" t="str">
        <x:v>车辆里程查询_20260901-20260930_1024辆_仪表里程.xlsx / O436</x:v>
      </x:c>
      <x:c r="O329" s="2" t="str">
        <x:v>车辆里程查询_20260901-20260930_1024辆_GPS里程.xlsx / O436</x:v>
      </x:c>
      <x:c r="P329" s="2" t="str">
        <x:v>车辆纯氢气里程查询_20260901-20260930_1024辆.xlsx / O531</x:v>
      </x:c>
    </x:row>
    <x:row r="330" ht="22" customHeight="1">
      <x:c r="A330" s="2" t="n">
        <x:v>17</x:v>
      </x:c>
      <x:c r="B330" s="2" t="str">
        <x:v>粤AGP3028</x:v>
      </x:c>
      <x:c r="C330" s="2" t="str">
        <x:v>赵波</x:v>
      </x:c>
      <x:c r="D330" s="8" t="d">
        <x:v>2026-09-12T00:00:00.000Z</x:v>
      </x:c>
      <x:c r="E330" s="7" t="n">
        <x:v>123.9</x:v>
      </x:c>
      <x:c r="F330" s="7" t="n">
        <x:v>84.7</x:v>
      </x:c>
      <x:c r="G330" s="7" t="n">
        <x:v>61.9</x:v>
      </x:c>
      <x:c r="H330" s="2" t="str">
        <x:v>否</x:v>
      </x:c>
      <x:c r="I330" s="7" t="n">
        <x:f>IF(AND(ISNUMBER(E330),ISNUMBER(F330)),E330-F330,"")</x:f>
        <x:v>39.2</x:v>
      </x:c>
      <x:c r="J330" s="2" t="str">
        <x:f>IF(H330="否","不适用",IF(AND(ISNUMBER(E330),ISNUMBER(F330)),IF(I330&gt;'规则与名单'!$B$2,"是","否"),"未判定"))</x:f>
        <x:v>不适用</x:v>
      </x:c>
      <x:c r="K330" s="2" t="str">
        <x:f>IF(J330="是",IF(ISNUMBER(F330),"测试日GPS","缺失"),IF(ISNUMBER(G330),"非测试日纯氢",IF(AND(H330="是",J330="未判定"),IF(ISNUMBER(F330),"测试名单无纯氢GPS","缺失"),IF(ISNUMBER(E330),"非测试日仪表","缺失"))))</x:f>
        <x:v>非测试日纯氢</x:v>
      </x:c>
      <x:c r="L330" s="7" t="n">
        <x:f>IF(K330="缺失","",IF(K330="非测试日纯氢",G330,IF(K330="非测试日仪表",E330,F330)))</x:f>
        <x:v>61.9</x:v>
      </x:c>
      <x:c r="M330" s="2" t="n">
        <x:f>IF(K330="缺失",1,0)</x:f>
        <x:v>0</x:v>
      </x:c>
      <x:c r="N330" s="2" t="str">
        <x:v>车辆里程查询_20260901-20260930_1024辆_仪表里程.xlsx / P436</x:v>
      </x:c>
      <x:c r="O330" s="2" t="str">
        <x:v>车辆里程查询_20260901-20260930_1024辆_GPS里程.xlsx / P436</x:v>
      </x:c>
      <x:c r="P330" s="2" t="str">
        <x:v>车辆纯氢气里程查询_20260901-20260930_1024辆.xlsx / P531</x:v>
      </x:c>
    </x:row>
    <x:row r="331" ht="22" customHeight="1">
      <x:c r="A331" s="2" t="n">
        <x:v>17</x:v>
      </x:c>
      <x:c r="B331" s="2" t="str">
        <x:v>粤AGP3028</x:v>
      </x:c>
      <x:c r="C331" s="2" t="str">
        <x:v>赵波</x:v>
      </x:c>
      <x:c r="D331" s="8" t="d">
        <x:v>2026-09-13T00:00:00.000Z</x:v>
      </x:c>
      <x:c r="E331" s="7" t="n">
        <x:v>150.9</x:v>
      </x:c>
      <x:c r="F331" s="7" t="n">
        <x:v>180.5</x:v>
      </x:c>
      <x:c r="G331" s="7" t="n">
        <x:v>114.8</x:v>
      </x:c>
      <x:c r="H331" s="2" t="str">
        <x:v>否</x:v>
      </x:c>
      <x:c r="I331" s="7" t="n">
        <x:f>IF(AND(ISNUMBER(E331),ISNUMBER(F331)),E331-F331,"")</x:f>
        <x:v>-29.599999999999994</x:v>
      </x:c>
      <x:c r="J331" s="2" t="str">
        <x:f>IF(H331="否","不适用",IF(AND(ISNUMBER(E331),ISNUMBER(F331)),IF(I331&gt;'规则与名单'!$B$2,"是","否"),"未判定"))</x:f>
        <x:v>不适用</x:v>
      </x:c>
      <x:c r="K331" s="2" t="str">
        <x:f>IF(J331="是",IF(ISNUMBER(F331),"测试日GPS","缺失"),IF(ISNUMBER(G331),"非测试日纯氢",IF(AND(H331="是",J331="未判定"),IF(ISNUMBER(F331),"测试名单无纯氢GPS","缺失"),IF(ISNUMBER(E331),"非测试日仪表","缺失"))))</x:f>
        <x:v>非测试日纯氢</x:v>
      </x:c>
      <x:c r="L331" s="7" t="n">
        <x:f>IF(K331="缺失","",IF(K331="非测试日纯氢",G331,IF(K331="非测试日仪表",E331,F331)))</x:f>
        <x:v>114.8</x:v>
      </x:c>
      <x:c r="M331" s="2" t="n">
        <x:f>IF(K331="缺失",1,0)</x:f>
        <x:v>0</x:v>
      </x:c>
      <x:c r="N331" s="2" t="str">
        <x:v>车辆里程查询_20260901-20260930_1024辆_仪表里程.xlsx / Q436</x:v>
      </x:c>
      <x:c r="O331" s="2" t="str">
        <x:v>车辆里程查询_20260901-20260930_1024辆_GPS里程.xlsx / Q436</x:v>
      </x:c>
      <x:c r="P331" s="2" t="str">
        <x:v>车辆纯氢气里程查询_20260901-20260930_1024辆.xlsx / Q531</x:v>
      </x:c>
    </x:row>
    <x:row r="332" ht="22" customHeight="1">
      <x:c r="A332" s="2" t="n">
        <x:v>17</x:v>
      </x:c>
      <x:c r="B332" s="2" t="str">
        <x:v>粤AGP3028</x:v>
      </x:c>
      <x:c r="C332" s="2" t="str">
        <x:v>赵波</x:v>
      </x:c>
      <x:c r="D332" s="8" t="d">
        <x:v>2026-09-14T00:00:00.000Z</x:v>
      </x:c>
      <x:c r="E332" s="7" t="n">
        <x:v>208.5</x:v>
      </x:c>
      <x:c r="F332" s="7" t="n">
        <x:v>231.3</x:v>
      </x:c>
      <x:c r="G332" s="7" t="n">
        <x:v>205</x:v>
      </x:c>
      <x:c r="H332" s="2" t="str">
        <x:v>否</x:v>
      </x:c>
      <x:c r="I332" s="7" t="n">
        <x:f>IF(AND(ISNUMBER(E332),ISNUMBER(F332)),E332-F332,"")</x:f>
        <x:v>-22.80000000000001</x:v>
      </x:c>
      <x:c r="J332" s="2" t="str">
        <x:f>IF(H332="否","不适用",IF(AND(ISNUMBER(E332),ISNUMBER(F332)),IF(I332&gt;'规则与名单'!$B$2,"是","否"),"未判定"))</x:f>
        <x:v>不适用</x:v>
      </x:c>
      <x:c r="K332" s="2" t="str">
        <x:f>IF(J332="是",IF(ISNUMBER(F332),"测试日GPS","缺失"),IF(ISNUMBER(G332),"非测试日纯氢",IF(AND(H332="是",J332="未判定"),IF(ISNUMBER(F332),"测试名单无纯氢GPS","缺失"),IF(ISNUMBER(E332),"非测试日仪表","缺失"))))</x:f>
        <x:v>非测试日纯氢</x:v>
      </x:c>
      <x:c r="L332" s="7" t="n">
        <x:f>IF(K332="缺失","",IF(K332="非测试日纯氢",G332,IF(K332="非测试日仪表",E332,F332)))</x:f>
        <x:v>205</x:v>
      </x:c>
      <x:c r="M332" s="2" t="n">
        <x:f>IF(K332="缺失",1,0)</x:f>
        <x:v>0</x:v>
      </x:c>
      <x:c r="N332" s="2" t="str">
        <x:v>车辆里程查询_20260901-20260930_1024辆_仪表里程.xlsx / R436</x:v>
      </x:c>
      <x:c r="O332" s="2" t="str">
        <x:v>车辆里程查询_20260901-20260930_1024辆_GPS里程.xlsx / R436</x:v>
      </x:c>
      <x:c r="P332" s="2" t="str">
        <x:v>车辆纯氢气里程查询_20260901-20260930_1024辆.xlsx / R531</x:v>
      </x:c>
    </x:row>
    <x:row r="333" ht="22" customHeight="1">
      <x:c r="A333" s="2" t="n">
        <x:v>17</x:v>
      </x:c>
      <x:c r="B333" s="2" t="str">
        <x:v>粤AGP3028</x:v>
      </x:c>
      <x:c r="C333" s="2" t="str">
        <x:v>赵波</x:v>
      </x:c>
      <x:c r="D333" s="8" t="d">
        <x:v>2026-09-15T00:00:00.000Z</x:v>
      </x:c>
      <x:c r="E333" s="7" t="n">
        <x:v>170.2</x:v>
      </x:c>
      <x:c r="F333" s="7" t="n">
        <x:v>192.7</x:v>
      </x:c>
      <x:c r="G333" s="7" t="n">
        <x:v>143.9</x:v>
      </x:c>
      <x:c r="H333" s="2" t="str">
        <x:v>否</x:v>
      </x:c>
      <x:c r="I333" s="7" t="n">
        <x:f>IF(AND(ISNUMBER(E333),ISNUMBER(F333)),E333-F333,"")</x:f>
        <x:v>-22.5</x:v>
      </x:c>
      <x:c r="J333" s="2" t="str">
        <x:f>IF(H333="否","不适用",IF(AND(ISNUMBER(E333),ISNUMBER(F333)),IF(I333&gt;'规则与名单'!$B$2,"是","否"),"未判定"))</x:f>
        <x:v>不适用</x:v>
      </x:c>
      <x:c r="K333" s="2" t="str">
        <x:f>IF(J333="是",IF(ISNUMBER(F333),"测试日GPS","缺失"),IF(ISNUMBER(G333),"非测试日纯氢",IF(AND(H333="是",J333="未判定"),IF(ISNUMBER(F333),"测试名单无纯氢GPS","缺失"),IF(ISNUMBER(E333),"非测试日仪表","缺失"))))</x:f>
        <x:v>非测试日纯氢</x:v>
      </x:c>
      <x:c r="L333" s="7" t="n">
        <x:f>IF(K333="缺失","",IF(K333="非测试日纯氢",G333,IF(K333="非测试日仪表",E333,F333)))</x:f>
        <x:v>143.9</x:v>
      </x:c>
      <x:c r="M333" s="2" t="n">
        <x:f>IF(K333="缺失",1,0)</x:f>
        <x:v>0</x:v>
      </x:c>
      <x:c r="N333" s="2" t="str">
        <x:v>车辆里程查询_20260901-20260930_1024辆_仪表里程.xlsx / S436</x:v>
      </x:c>
      <x:c r="O333" s="2" t="str">
        <x:v>车辆里程查询_20260901-20260930_1024辆_GPS里程.xlsx / S436</x:v>
      </x:c>
      <x:c r="P333" s="2" t="str">
        <x:v>车辆纯氢气里程查询_20260901-20260930_1024辆.xlsx / S531</x:v>
      </x:c>
    </x:row>
    <x:row r="334" ht="22" customHeight="1">
      <x:c r="A334" s="2" t="n">
        <x:v>17</x:v>
      </x:c>
      <x:c r="B334" s="2" t="str">
        <x:v>粤AGP3028</x:v>
      </x:c>
      <x:c r="C334" s="2" t="str">
        <x:v>赵波</x:v>
      </x:c>
      <x:c r="D334" s="8" t="d">
        <x:v>2026-09-16T00:00:00.000Z</x:v>
      </x:c>
      <x:c r="E334" s="7" t="n">
        <x:v>114.2</x:v>
      </x:c>
      <x:c r="F334" s="7" t="n">
        <x:v>130.2</x:v>
      </x:c>
      <x:c r="G334" s="7" t="n">
        <x:v>111.9</x:v>
      </x:c>
      <x:c r="H334" s="2" t="str">
        <x:v>否</x:v>
      </x:c>
      <x:c r="I334" s="7" t="n">
        <x:f>IF(AND(ISNUMBER(E334),ISNUMBER(F334)),E334-F334,"")</x:f>
        <x:v>-15.999999999999986</x:v>
      </x:c>
      <x:c r="J334" s="2" t="str">
        <x:f>IF(H334="否","不适用",IF(AND(ISNUMBER(E334),ISNUMBER(F334)),IF(I334&gt;'规则与名单'!$B$2,"是","否"),"未判定"))</x:f>
        <x:v>不适用</x:v>
      </x:c>
      <x:c r="K334" s="2" t="str">
        <x:f>IF(J334="是",IF(ISNUMBER(F334),"测试日GPS","缺失"),IF(ISNUMBER(G334),"非测试日纯氢",IF(AND(H334="是",J334="未判定"),IF(ISNUMBER(F334),"测试名单无纯氢GPS","缺失"),IF(ISNUMBER(E334),"非测试日仪表","缺失"))))</x:f>
        <x:v>非测试日纯氢</x:v>
      </x:c>
      <x:c r="L334" s="7" t="n">
        <x:f>IF(K334="缺失","",IF(K334="非测试日纯氢",G334,IF(K334="非测试日仪表",E334,F334)))</x:f>
        <x:v>111.9</x:v>
      </x:c>
      <x:c r="M334" s="2" t="n">
        <x:f>IF(K334="缺失",1,0)</x:f>
        <x:v>0</x:v>
      </x:c>
      <x:c r="N334" s="2" t="str">
        <x:v>车辆里程查询_20260901-20260930_1024辆_仪表里程.xlsx / T436</x:v>
      </x:c>
      <x:c r="O334" s="2" t="str">
        <x:v>车辆里程查询_20260901-20260930_1024辆_GPS里程.xlsx / T436</x:v>
      </x:c>
      <x:c r="P334" s="2" t="str">
        <x:v>车辆纯氢气里程查询_20260901-20260930_1024辆.xlsx / T531</x:v>
      </x:c>
    </x:row>
    <x:row r="335" ht="22" customHeight="1">
      <x:c r="A335" s="2" t="n">
        <x:v>17</x:v>
      </x:c>
      <x:c r="B335" s="2" t="str">
        <x:v>粤AGP3028</x:v>
      </x:c>
      <x:c r="C335" s="2" t="str">
        <x:v>赵波</x:v>
      </x:c>
      <x:c r="D335" s="8" t="d">
        <x:v>2026-09-17T00:00:00.000Z</x:v>
      </x:c>
      <x:c r="E335" s="7" t="n">
        <x:v>101</x:v>
      </x:c>
      <x:c r="F335" s="7" t="n">
        <x:v>108.9</x:v>
      </x:c>
      <x:c r="G335" s="7" t="n">
        <x:v>76.1</x:v>
      </x:c>
      <x:c r="H335" s="2" t="str">
        <x:v>否</x:v>
      </x:c>
      <x:c r="I335" s="7" t="n">
        <x:f>IF(AND(ISNUMBER(E335),ISNUMBER(F335)),E335-F335,"")</x:f>
        <x:v>-7.900000000000006</x:v>
      </x:c>
      <x:c r="J335" s="2" t="str">
        <x:f>IF(H335="否","不适用",IF(AND(ISNUMBER(E335),ISNUMBER(F335)),IF(I335&gt;'规则与名单'!$B$2,"是","否"),"未判定"))</x:f>
        <x:v>不适用</x:v>
      </x:c>
      <x:c r="K335" s="2" t="str">
        <x:f>IF(J335="是",IF(ISNUMBER(F335),"测试日GPS","缺失"),IF(ISNUMBER(G335),"非测试日纯氢",IF(AND(H335="是",J335="未判定"),IF(ISNUMBER(F335),"测试名单无纯氢GPS","缺失"),IF(ISNUMBER(E335),"非测试日仪表","缺失"))))</x:f>
        <x:v>非测试日纯氢</x:v>
      </x:c>
      <x:c r="L335" s="7" t="n">
        <x:f>IF(K335="缺失","",IF(K335="非测试日纯氢",G335,IF(K335="非测试日仪表",E335,F335)))</x:f>
        <x:v>76.1</x:v>
      </x:c>
      <x:c r="M335" s="2" t="n">
        <x:f>IF(K335="缺失",1,0)</x:f>
        <x:v>0</x:v>
      </x:c>
      <x:c r="N335" s="2" t="str">
        <x:v>车辆里程查询_20260901-20260930_1024辆_仪表里程.xlsx / U436</x:v>
      </x:c>
      <x:c r="O335" s="2" t="str">
        <x:v>车辆里程查询_20260901-20260930_1024辆_GPS里程.xlsx / U436</x:v>
      </x:c>
      <x:c r="P335" s="2" t="str">
        <x:v>车辆纯氢气里程查询_20260901-20260930_1024辆.xlsx / U531</x:v>
      </x:c>
    </x:row>
    <x:row r="336" ht="22" customHeight="1">
      <x:c r="A336" s="2" t="n">
        <x:v>17</x:v>
      </x:c>
      <x:c r="B336" s="2" t="str">
        <x:v>粤AGP3028</x:v>
      </x:c>
      <x:c r="C336" s="2" t="str">
        <x:v>赵波</x:v>
      </x:c>
      <x:c r="D336" s="8" t="d">
        <x:v>2026-09-18T00:00:00.000Z</x:v>
      </x:c>
      <x:c r="E336" s="7" t="n">
        <x:v>140.1</x:v>
      </x:c>
      <x:c r="F336" s="7" t="n">
        <x:v>157.7</x:v>
      </x:c>
      <x:c r="G336" s="7" t="n">
        <x:v>102.8</x:v>
      </x:c>
      <x:c r="H336" s="2" t="str">
        <x:v>否</x:v>
      </x:c>
      <x:c r="I336" s="7" t="n">
        <x:f>IF(AND(ISNUMBER(E336),ISNUMBER(F336)),E336-F336,"")</x:f>
        <x:v>-17.599999999999994</x:v>
      </x:c>
      <x:c r="J336" s="2" t="str">
        <x:f>IF(H336="否","不适用",IF(AND(ISNUMBER(E336),ISNUMBER(F336)),IF(I336&gt;'规则与名单'!$B$2,"是","否"),"未判定"))</x:f>
        <x:v>不适用</x:v>
      </x:c>
      <x:c r="K336" s="2" t="str">
        <x:f>IF(J336="是",IF(ISNUMBER(F336),"测试日GPS","缺失"),IF(ISNUMBER(G336),"非测试日纯氢",IF(AND(H336="是",J336="未判定"),IF(ISNUMBER(F336),"测试名单无纯氢GPS","缺失"),IF(ISNUMBER(E336),"非测试日仪表","缺失"))))</x:f>
        <x:v>非测试日纯氢</x:v>
      </x:c>
      <x:c r="L336" s="7" t="n">
        <x:f>IF(K336="缺失","",IF(K336="非测试日纯氢",G336,IF(K336="非测试日仪表",E336,F336)))</x:f>
        <x:v>102.8</x:v>
      </x:c>
      <x:c r="M336" s="2" t="n">
        <x:f>IF(K336="缺失",1,0)</x:f>
        <x:v>0</x:v>
      </x:c>
      <x:c r="N336" s="2" t="str">
        <x:v>车辆里程查询_20260901-20260930_1024辆_仪表里程.xlsx / V436</x:v>
      </x:c>
      <x:c r="O336" s="2" t="str">
        <x:v>车辆里程查询_20260901-20260930_1024辆_GPS里程.xlsx / V436</x:v>
      </x:c>
      <x:c r="P336" s="2" t="str">
        <x:v>车辆纯氢气里程查询_20260901-20260930_1024辆.xlsx / V531</x:v>
      </x:c>
    </x:row>
    <x:row r="337" ht="22" customHeight="1">
      <x:c r="A337" s="2" t="n">
        <x:v>17</x:v>
      </x:c>
      <x:c r="B337" s="2" t="str">
        <x:v>粤AGP3028</x:v>
      </x:c>
      <x:c r="C337" s="2" t="str">
        <x:v>赵波</x:v>
      </x:c>
      <x:c r="D337" s="8" t="d">
        <x:v>2026-09-19T00:00:00.000Z</x:v>
      </x:c>
      <x:c r="E337" s="7" t="n">
        <x:v>123.9</x:v>
      </x:c>
      <x:c r="F337" s="7" t="n">
        <x:v>137.1</x:v>
      </x:c>
      <x:c r="G337" s="7" t="n">
        <x:v>117.1</x:v>
      </x:c>
      <x:c r="H337" s="2" t="str">
        <x:v>否</x:v>
      </x:c>
      <x:c r="I337" s="7" t="n">
        <x:f>IF(AND(ISNUMBER(E337),ISNUMBER(F337)),E337-F337,"")</x:f>
        <x:v>-13.199999999999989</x:v>
      </x:c>
      <x:c r="J337" s="2" t="str">
        <x:f>IF(H337="否","不适用",IF(AND(ISNUMBER(E337),ISNUMBER(F337)),IF(I337&gt;'规则与名单'!$B$2,"是","否"),"未判定"))</x:f>
        <x:v>不适用</x:v>
      </x:c>
      <x:c r="K337" s="2" t="str">
        <x:f>IF(J337="是",IF(ISNUMBER(F337),"测试日GPS","缺失"),IF(ISNUMBER(G337),"非测试日纯氢",IF(AND(H337="是",J337="未判定"),IF(ISNUMBER(F337),"测试名单无纯氢GPS","缺失"),IF(ISNUMBER(E337),"非测试日仪表","缺失"))))</x:f>
        <x:v>非测试日纯氢</x:v>
      </x:c>
      <x:c r="L337" s="7" t="n">
        <x:f>IF(K337="缺失","",IF(K337="非测试日纯氢",G337,IF(K337="非测试日仪表",E337,F337)))</x:f>
        <x:v>117.1</x:v>
      </x:c>
      <x:c r="M337" s="2" t="n">
        <x:f>IF(K337="缺失",1,0)</x:f>
        <x:v>0</x:v>
      </x:c>
      <x:c r="N337" s="2" t="str">
        <x:v>车辆里程查询_20260901-20260930_1024辆_仪表里程.xlsx / W436</x:v>
      </x:c>
      <x:c r="O337" s="2" t="str">
        <x:v>车辆里程查询_20260901-20260930_1024辆_GPS里程.xlsx / W436</x:v>
      </x:c>
      <x:c r="P337" s="2" t="str">
        <x:v>车辆纯氢气里程查询_20260901-20260930_1024辆.xlsx / W531</x:v>
      </x:c>
    </x:row>
    <x:row r="338" ht="22" customHeight="1">
      <x:c r="A338" s="2" t="n">
        <x:v>17</x:v>
      </x:c>
      <x:c r="B338" s="2" t="str">
        <x:v>粤AGP3028</x:v>
      </x:c>
      <x:c r="C338" s="2" t="str">
        <x:v>赵波</x:v>
      </x:c>
      <x:c r="D338" s="8" t="d">
        <x:v>2026-09-20T00:00:00.000Z</x:v>
      </x:c>
      <x:c r="E338" s="7" t="n">
        <x:v>72.8</x:v>
      </x:c>
      <x:c r="F338" s="7" t="n">
        <x:v>79.4</x:v>
      </x:c>
      <x:c r="G338" s="7" t="n">
        <x:v>52.8</x:v>
      </x:c>
      <x:c r="H338" s="2" t="str">
        <x:v>否</x:v>
      </x:c>
      <x:c r="I338" s="7" t="n">
        <x:f>IF(AND(ISNUMBER(E338),ISNUMBER(F338)),E338-F338,"")</x:f>
        <x:v>-6.6000000000000085</x:v>
      </x:c>
      <x:c r="J338" s="2" t="str">
        <x:f>IF(H338="否","不适用",IF(AND(ISNUMBER(E338),ISNUMBER(F338)),IF(I338&gt;'规则与名单'!$B$2,"是","否"),"未判定"))</x:f>
        <x:v>不适用</x:v>
      </x:c>
      <x:c r="K338" s="2" t="str">
        <x:f>IF(J338="是",IF(ISNUMBER(F338),"测试日GPS","缺失"),IF(ISNUMBER(G338),"非测试日纯氢",IF(AND(H338="是",J338="未判定"),IF(ISNUMBER(F338),"测试名单无纯氢GPS","缺失"),IF(ISNUMBER(E338),"非测试日仪表","缺失"))))</x:f>
        <x:v>非测试日纯氢</x:v>
      </x:c>
      <x:c r="L338" s="7" t="n">
        <x:f>IF(K338="缺失","",IF(K338="非测试日纯氢",G338,IF(K338="非测试日仪表",E338,F338)))</x:f>
        <x:v>52.8</x:v>
      </x:c>
      <x:c r="M338" s="2" t="n">
        <x:f>IF(K338="缺失",1,0)</x:f>
        <x:v>0</x:v>
      </x:c>
      <x:c r="N338" s="2" t="str">
        <x:v>车辆里程查询_20260901-20260930_1024辆_仪表里程.xlsx / X436</x:v>
      </x:c>
      <x:c r="O338" s="2" t="str">
        <x:v>车辆里程查询_20260901-20260930_1024辆_GPS里程.xlsx / X436</x:v>
      </x:c>
      <x:c r="P338" s="2" t="str">
        <x:v>车辆纯氢气里程查询_20260901-20260930_1024辆.xlsx / X531</x:v>
      </x:c>
    </x:row>
    <x:row r="339" ht="22" customHeight="1">
      <x:c r="A339" s="2" t="n">
        <x:v>17</x:v>
      </x:c>
      <x:c r="B339" s="2" t="str">
        <x:v>粤AGP3028</x:v>
      </x:c>
      <x:c r="C339" s="2" t="str">
        <x:v>赵波</x:v>
      </x:c>
      <x:c r="D339" s="8" t="d">
        <x:v>2026-09-21T00:00:00.000Z</x:v>
      </x:c>
      <x:c r="E339" s="7" t="n">
        <x:v>118</x:v>
      </x:c>
      <x:c r="F339" s="7" t="n">
        <x:v>126.9</x:v>
      </x:c>
      <x:c r="G339" s="7" t="n">
        <x:v>102.7</x:v>
      </x:c>
      <x:c r="H339" s="2" t="str">
        <x:v>否</x:v>
      </x:c>
      <x:c r="I339" s="7" t="n">
        <x:f>IF(AND(ISNUMBER(E339),ISNUMBER(F339)),E339-F339,"")</x:f>
        <x:v>-8.900000000000006</x:v>
      </x:c>
      <x:c r="J339" s="2" t="str">
        <x:f>IF(H339="否","不适用",IF(AND(ISNUMBER(E339),ISNUMBER(F339)),IF(I339&gt;'规则与名单'!$B$2,"是","否"),"未判定"))</x:f>
        <x:v>不适用</x:v>
      </x:c>
      <x:c r="K339" s="2" t="str">
        <x:f>IF(J339="是",IF(ISNUMBER(F339),"测试日GPS","缺失"),IF(ISNUMBER(G339),"非测试日纯氢",IF(AND(H339="是",J339="未判定"),IF(ISNUMBER(F339),"测试名单无纯氢GPS","缺失"),IF(ISNUMBER(E339),"非测试日仪表","缺失"))))</x:f>
        <x:v>非测试日纯氢</x:v>
      </x:c>
      <x:c r="L339" s="7" t="n">
        <x:f>IF(K339="缺失","",IF(K339="非测试日纯氢",G339,IF(K339="非测试日仪表",E339,F339)))</x:f>
        <x:v>102.7</x:v>
      </x:c>
      <x:c r="M339" s="2" t="n">
        <x:f>IF(K339="缺失",1,0)</x:f>
        <x:v>0</x:v>
      </x:c>
      <x:c r="N339" s="2" t="str">
        <x:v>车辆里程查询_20260901-20260930_1024辆_仪表里程.xlsx / Y436</x:v>
      </x:c>
      <x:c r="O339" s="2" t="str">
        <x:v>车辆里程查询_20260901-20260930_1024辆_GPS里程.xlsx / Y436</x:v>
      </x:c>
      <x:c r="P339" s="2" t="str">
        <x:v>车辆纯氢气里程查询_20260901-20260930_1024辆.xlsx / Y531</x:v>
      </x:c>
    </x:row>
    <x:row r="340" ht="22" customHeight="1">
      <x:c r="A340" s="2" t="n">
        <x:v>17</x:v>
      </x:c>
      <x:c r="B340" s="2" t="str">
        <x:v>粤AGP3028</x:v>
      </x:c>
      <x:c r="C340" s="2" t="str">
        <x:v>赵波</x:v>
      </x:c>
      <x:c r="D340" s="8" t="d">
        <x:v>2026-09-22T00:00:00.000Z</x:v>
      </x:c>
      <x:c r="E340" s="7" t="n">
        <x:v>112</x:v>
      </x:c>
      <x:c r="F340" s="7" t="n">
        <x:v>127.8</x:v>
      </x:c>
      <x:c r="G340" s="7" t="n">
        <x:v>111.3</x:v>
      </x:c>
      <x:c r="H340" s="2" t="str">
        <x:v>否</x:v>
      </x:c>
      <x:c r="I340" s="7" t="n">
        <x:f>IF(AND(ISNUMBER(E340),ISNUMBER(F340)),E340-F340,"")</x:f>
        <x:v>-15.799999999999997</x:v>
      </x:c>
      <x:c r="J340" s="2" t="str">
        <x:f>IF(H340="否","不适用",IF(AND(ISNUMBER(E340),ISNUMBER(F340)),IF(I340&gt;'规则与名单'!$B$2,"是","否"),"未判定"))</x:f>
        <x:v>不适用</x:v>
      </x:c>
      <x:c r="K340" s="2" t="str">
        <x:f>IF(J340="是",IF(ISNUMBER(F340),"测试日GPS","缺失"),IF(ISNUMBER(G340),"非测试日纯氢",IF(AND(H340="是",J340="未判定"),IF(ISNUMBER(F340),"测试名单无纯氢GPS","缺失"),IF(ISNUMBER(E340),"非测试日仪表","缺失"))))</x:f>
        <x:v>非测试日纯氢</x:v>
      </x:c>
      <x:c r="L340" s="7" t="n">
        <x:f>IF(K340="缺失","",IF(K340="非测试日纯氢",G340,IF(K340="非测试日仪表",E340,F340)))</x:f>
        <x:v>111.3</x:v>
      </x:c>
      <x:c r="M340" s="2" t="n">
        <x:f>IF(K340="缺失",1,0)</x:f>
        <x:v>0</x:v>
      </x:c>
      <x:c r="N340" s="2" t="str">
        <x:v>车辆里程查询_20260901-20260930_1024辆_仪表里程.xlsx / Z436</x:v>
      </x:c>
      <x:c r="O340" s="2" t="str">
        <x:v>车辆里程查询_20260901-20260930_1024辆_GPS里程.xlsx / Z436</x:v>
      </x:c>
      <x:c r="P340" s="2" t="str">
        <x:v>车辆纯氢气里程查询_20260901-20260930_1024辆.xlsx / Z531</x:v>
      </x:c>
    </x:row>
    <x:row r="341" ht="22" customHeight="1">
      <x:c r="A341" s="2" t="n">
        <x:v>17</x:v>
      </x:c>
      <x:c r="B341" s="2" t="str">
        <x:v>粤AGP3028</x:v>
      </x:c>
      <x:c r="C341" s="2" t="str">
        <x:v>赵波</x:v>
      </x:c>
      <x:c r="D341" s="8" t="d">
        <x:v>2026-09-23T00:00:00.000Z</x:v>
      </x:c>
      <x:c r="E341" s="7" t="n">
        <x:v>104.2</x:v>
      </x:c>
      <x:c r="F341" s="7" t="n">
        <x:v>108.1</x:v>
      </x:c>
      <x:c r="G341" s="7" t="n">
        <x:v>95.7</x:v>
      </x:c>
      <x:c r="H341" s="2" t="str">
        <x:v>否</x:v>
      </x:c>
      <x:c r="I341" s="7" t="n">
        <x:f>IF(AND(ISNUMBER(E341),ISNUMBER(F341)),E341-F341,"")</x:f>
        <x:v>-3.8999999999999915</x:v>
      </x:c>
      <x:c r="J341" s="2" t="str">
        <x:f>IF(H341="否","不适用",IF(AND(ISNUMBER(E341),ISNUMBER(F341)),IF(I341&gt;'规则与名单'!$B$2,"是","否"),"未判定"))</x:f>
        <x:v>不适用</x:v>
      </x:c>
      <x:c r="K341" s="2" t="str">
        <x:f>IF(J341="是",IF(ISNUMBER(F341),"测试日GPS","缺失"),IF(ISNUMBER(G341),"非测试日纯氢",IF(AND(H341="是",J341="未判定"),IF(ISNUMBER(F341),"测试名单无纯氢GPS","缺失"),IF(ISNUMBER(E341),"非测试日仪表","缺失"))))</x:f>
        <x:v>非测试日纯氢</x:v>
      </x:c>
      <x:c r="L341" s="7" t="n">
        <x:f>IF(K341="缺失","",IF(K341="非测试日纯氢",G341,IF(K341="非测试日仪表",E341,F341)))</x:f>
        <x:v>95.7</x:v>
      </x:c>
      <x:c r="M341" s="2" t="n">
        <x:f>IF(K341="缺失",1,0)</x:f>
        <x:v>0</x:v>
      </x:c>
      <x:c r="N341" s="2" t="str">
        <x:v>车辆里程查询_20260901-20260930_1024辆_仪表里程.xlsx / AA436</x:v>
      </x:c>
      <x:c r="O341" s="2" t="str">
        <x:v>车辆里程查询_20260901-20260930_1024辆_GPS里程.xlsx / AA436</x:v>
      </x:c>
      <x:c r="P341" s="2" t="str">
        <x:v>车辆纯氢气里程查询_20260901-20260930_1024辆.xlsx / AA531</x:v>
      </x:c>
    </x:row>
    <x:row r="342" ht="22" customHeight="1">
      <x:c r="A342" s="2" t="n">
        <x:v>17</x:v>
      </x:c>
      <x:c r="B342" s="2" t="str">
        <x:v>粤AGP3028</x:v>
      </x:c>
      <x:c r="C342" s="2" t="str">
        <x:v>赵波</x:v>
      </x:c>
      <x:c r="D342" s="8" t="d">
        <x:v>2026-09-24T00:00:00.000Z</x:v>
      </x:c>
      <x:c r="E342" s="7" t="n">
        <x:v>106.1</x:v>
      </x:c>
      <x:c r="F342" s="7" t="n">
        <x:v>120.8</x:v>
      </x:c>
      <x:c r="G342" s="7" t="n">
        <x:v>105.9</x:v>
      </x:c>
      <x:c r="H342" s="2" t="str">
        <x:v>否</x:v>
      </x:c>
      <x:c r="I342" s="7" t="n">
        <x:f>IF(AND(ISNUMBER(E342),ISNUMBER(F342)),E342-F342,"")</x:f>
        <x:v>-14.700000000000003</x:v>
      </x:c>
      <x:c r="J342" s="2" t="str">
        <x:f>IF(H342="否","不适用",IF(AND(ISNUMBER(E342),ISNUMBER(F342)),IF(I342&gt;'规则与名单'!$B$2,"是","否"),"未判定"))</x:f>
        <x:v>不适用</x:v>
      </x:c>
      <x:c r="K342" s="2" t="str">
        <x:f>IF(J342="是",IF(ISNUMBER(F342),"测试日GPS","缺失"),IF(ISNUMBER(G342),"非测试日纯氢",IF(AND(H342="是",J342="未判定"),IF(ISNUMBER(F342),"测试名单无纯氢GPS","缺失"),IF(ISNUMBER(E342),"非测试日仪表","缺失"))))</x:f>
        <x:v>非测试日纯氢</x:v>
      </x:c>
      <x:c r="L342" s="7" t="n">
        <x:f>IF(K342="缺失","",IF(K342="非测试日纯氢",G342,IF(K342="非测试日仪表",E342,F342)))</x:f>
        <x:v>105.9</x:v>
      </x:c>
      <x:c r="M342" s="2" t="n">
        <x:f>IF(K342="缺失",1,0)</x:f>
        <x:v>0</x:v>
      </x:c>
      <x:c r="N342" s="2" t="str">
        <x:v>车辆里程查询_20260901-20260930_1024辆_仪表里程.xlsx / AB436</x:v>
      </x:c>
      <x:c r="O342" s="2" t="str">
        <x:v>车辆里程查询_20260901-20260930_1024辆_GPS里程.xlsx / AB436</x:v>
      </x:c>
      <x:c r="P342" s="2" t="str">
        <x:v>车辆纯氢气里程查询_20260901-20260930_1024辆.xlsx / AB531</x:v>
      </x:c>
    </x:row>
    <x:row r="343" ht="22" customHeight="1">
      <x:c r="A343" s="2" t="n">
        <x:v>17</x:v>
      </x:c>
      <x:c r="B343" s="2" t="str">
        <x:v>粤AGP3028</x:v>
      </x:c>
      <x:c r="C343" s="2" t="str">
        <x:v>赵波</x:v>
      </x:c>
      <x:c r="D343" s="8" t="d">
        <x:v>2026-09-25T00:00:00.000Z</x:v>
      </x:c>
      <x:c r="E343" s="7" t="n">
        <x:v>53.3</x:v>
      </x:c>
      <x:c r="F343" s="7" t="n">
        <x:v>55.7</x:v>
      </x:c>
      <x:c r="G343" s="7" t="n">
        <x:v>53.1</x:v>
      </x:c>
      <x:c r="H343" s="2" t="str">
        <x:v>否</x:v>
      </x:c>
      <x:c r="I343" s="7" t="n">
        <x:f>IF(AND(ISNUMBER(E343),ISNUMBER(F343)),E343-F343,"")</x:f>
        <x:v>-2.4000000000000057</x:v>
      </x:c>
      <x:c r="J343" s="2" t="str">
        <x:f>IF(H343="否","不适用",IF(AND(ISNUMBER(E343),ISNUMBER(F343)),IF(I343&gt;'规则与名单'!$B$2,"是","否"),"未判定"))</x:f>
        <x:v>不适用</x:v>
      </x:c>
      <x:c r="K343" s="2" t="str">
        <x:f>IF(J343="是",IF(ISNUMBER(F343),"测试日GPS","缺失"),IF(ISNUMBER(G343),"非测试日纯氢",IF(AND(H343="是",J343="未判定"),IF(ISNUMBER(F343),"测试名单无纯氢GPS","缺失"),IF(ISNUMBER(E343),"非测试日仪表","缺失"))))</x:f>
        <x:v>非测试日纯氢</x:v>
      </x:c>
      <x:c r="L343" s="7" t="n">
        <x:f>IF(K343="缺失","",IF(K343="非测试日纯氢",G343,IF(K343="非测试日仪表",E343,F343)))</x:f>
        <x:v>53.1</x:v>
      </x:c>
      <x:c r="M343" s="2" t="n">
        <x:f>IF(K343="缺失",1,0)</x:f>
        <x:v>0</x:v>
      </x:c>
      <x:c r="N343" s="2" t="str">
        <x:v>车辆里程查询_20260901-20260930_1024辆_仪表里程.xlsx / AC436</x:v>
      </x:c>
      <x:c r="O343" s="2" t="str">
        <x:v>车辆里程查询_20260901-20260930_1024辆_GPS里程.xlsx / AC436</x:v>
      </x:c>
      <x:c r="P343" s="2" t="str">
        <x:v>车辆纯氢气里程查询_20260901-20260930_1024辆.xlsx / AC531</x:v>
      </x:c>
    </x:row>
    <x:row r="344" ht="22" customHeight="1">
      <x:c r="A344" s="2" t="n">
        <x:v>17</x:v>
      </x:c>
      <x:c r="B344" s="2" t="str">
        <x:v>粤AGP3028</x:v>
      </x:c>
      <x:c r="C344" s="2" t="str">
        <x:v>赵波</x:v>
      </x:c>
      <x:c r="D344" s="8" t="d">
        <x:v>2026-09-26T00:00:00.000Z</x:v>
      </x:c>
      <x:c r="E344" s="7" t="n">
        <x:v>72.4</x:v>
      </x:c>
      <x:c r="F344" s="7" t="n">
        <x:v>81.8</x:v>
      </x:c>
      <x:c r="G344" s="7" t="n">
        <x:v>38.5</x:v>
      </x:c>
      <x:c r="H344" s="2" t="str">
        <x:v>否</x:v>
      </x:c>
      <x:c r="I344" s="7" t="n">
        <x:f>IF(AND(ISNUMBER(E344),ISNUMBER(F344)),E344-F344,"")</x:f>
        <x:v>-9.399999999999991</x:v>
      </x:c>
      <x:c r="J344" s="2" t="str">
        <x:f>IF(H344="否","不适用",IF(AND(ISNUMBER(E344),ISNUMBER(F344)),IF(I344&gt;'规则与名单'!$B$2,"是","否"),"未判定"))</x:f>
        <x:v>不适用</x:v>
      </x:c>
      <x:c r="K344" s="2" t="str">
        <x:f>IF(J344="是",IF(ISNUMBER(F344),"测试日GPS","缺失"),IF(ISNUMBER(G344),"非测试日纯氢",IF(AND(H344="是",J344="未判定"),IF(ISNUMBER(F344),"测试名单无纯氢GPS","缺失"),IF(ISNUMBER(E344),"非测试日仪表","缺失"))))</x:f>
        <x:v>非测试日纯氢</x:v>
      </x:c>
      <x:c r="L344" s="7" t="n">
        <x:f>IF(K344="缺失","",IF(K344="非测试日纯氢",G344,IF(K344="非测试日仪表",E344,F344)))</x:f>
        <x:v>38.5</x:v>
      </x:c>
      <x:c r="M344" s="2" t="n">
        <x:f>IF(K344="缺失",1,0)</x:f>
        <x:v>0</x:v>
      </x:c>
      <x:c r="N344" s="2" t="str">
        <x:v>车辆里程查询_20260901-20260930_1024辆_仪表里程.xlsx / AD436</x:v>
      </x:c>
      <x:c r="O344" s="2" t="str">
        <x:v>车辆里程查询_20260901-20260930_1024辆_GPS里程.xlsx / AD436</x:v>
      </x:c>
      <x:c r="P344" s="2" t="str">
        <x:v>车辆纯氢气里程查询_20260901-20260930_1024辆.xlsx / AD531</x:v>
      </x:c>
    </x:row>
    <x:row r="345" ht="22" customHeight="1">
      <x:c r="A345" s="2" t="n">
        <x:v>17</x:v>
      </x:c>
      <x:c r="B345" s="2" t="str">
        <x:v>粤AGP3028</x:v>
      </x:c>
      <x:c r="C345" s="2" t="str">
        <x:v>赵波</x:v>
      </x:c>
      <x:c r="D345" s="8" t="d">
        <x:v>2026-09-27T00:00:00.000Z</x:v>
      </x:c>
      <x:c r="E345" s="7" t="n">
        <x:v>51.4</x:v>
      </x:c>
      <x:c r="F345" s="7" t="n">
        <x:v>55.5</x:v>
      </x:c>
      <x:c r="G345" s="7" t="n">
        <x:v>51.4</x:v>
      </x:c>
      <x:c r="H345" s="2" t="str">
        <x:v>否</x:v>
      </x:c>
      <x:c r="I345" s="7" t="n">
        <x:f>IF(AND(ISNUMBER(E345),ISNUMBER(F345)),E345-F345,"")</x:f>
        <x:v>-4.100000000000001</x:v>
      </x:c>
      <x:c r="J345" s="2" t="str">
        <x:f>IF(H345="否","不适用",IF(AND(ISNUMBER(E345),ISNUMBER(F345)),IF(I345&gt;'规则与名单'!$B$2,"是","否"),"未判定"))</x:f>
        <x:v>不适用</x:v>
      </x:c>
      <x:c r="K345" s="2" t="str">
        <x:f>IF(J345="是",IF(ISNUMBER(F345),"测试日GPS","缺失"),IF(ISNUMBER(G345),"非测试日纯氢",IF(AND(H345="是",J345="未判定"),IF(ISNUMBER(F345),"测试名单无纯氢GPS","缺失"),IF(ISNUMBER(E345),"非测试日仪表","缺失"))))</x:f>
        <x:v>非测试日纯氢</x:v>
      </x:c>
      <x:c r="L345" s="7" t="n">
        <x:f>IF(K345="缺失","",IF(K345="非测试日纯氢",G345,IF(K345="非测试日仪表",E345,F345)))</x:f>
        <x:v>51.4</x:v>
      </x:c>
      <x:c r="M345" s="2" t="n">
        <x:f>IF(K345="缺失",1,0)</x:f>
        <x:v>0</x:v>
      </x:c>
      <x:c r="N345" s="2" t="str">
        <x:v>车辆里程查询_20260901-20260930_1024辆_仪表里程.xlsx / AE436</x:v>
      </x:c>
      <x:c r="O345" s="2" t="str">
        <x:v>车辆里程查询_20260901-20260930_1024辆_GPS里程.xlsx / AE436</x:v>
      </x:c>
      <x:c r="P345" s="2" t="str">
        <x:v>车辆纯氢气里程查询_20260901-20260930_1024辆.xlsx / AE531</x:v>
      </x:c>
    </x:row>
    <x:row r="346" ht="22" customHeight="1">
      <x:c r="A346" s="2" t="n">
        <x:v>17</x:v>
      </x:c>
      <x:c r="B346" s="2" t="str">
        <x:v>粤AGP3028</x:v>
      </x:c>
      <x:c r="C346" s="2" t="str">
        <x:v>赵波</x:v>
      </x:c>
      <x:c r="D346" s="8" t="d">
        <x:v>2026-09-28T00:00:00.000Z</x:v>
      </x:c>
      <x:c r="E346" s="7" t="n">
        <x:v>55.4</x:v>
      </x:c>
      <x:c r="F346" s="7" t="n">
        <x:v>67.5</x:v>
      </x:c>
      <x:c r="G346" s="7" t="n">
        <x:v>55.4</x:v>
      </x:c>
      <x:c r="H346" s="2" t="str">
        <x:v>否</x:v>
      </x:c>
      <x:c r="I346" s="7" t="n">
        <x:f>IF(AND(ISNUMBER(E346),ISNUMBER(F346)),E346-F346,"")</x:f>
        <x:v>-12.100000000000001</x:v>
      </x:c>
      <x:c r="J346" s="2" t="str">
        <x:f>IF(H346="否","不适用",IF(AND(ISNUMBER(E346),ISNUMBER(F346)),IF(I346&gt;'规则与名单'!$B$2,"是","否"),"未判定"))</x:f>
        <x:v>不适用</x:v>
      </x:c>
      <x:c r="K346" s="2" t="str">
        <x:f>IF(J346="是",IF(ISNUMBER(F346),"测试日GPS","缺失"),IF(ISNUMBER(G346),"非测试日纯氢",IF(AND(H346="是",J346="未判定"),IF(ISNUMBER(F346),"测试名单无纯氢GPS","缺失"),IF(ISNUMBER(E346),"非测试日仪表","缺失"))))</x:f>
        <x:v>非测试日纯氢</x:v>
      </x:c>
      <x:c r="L346" s="7" t="n">
        <x:f>IF(K346="缺失","",IF(K346="非测试日纯氢",G346,IF(K346="非测试日仪表",E346,F346)))</x:f>
        <x:v>55.4</x:v>
      </x:c>
      <x:c r="M346" s="2" t="n">
        <x:f>IF(K346="缺失",1,0)</x:f>
        <x:v>0</x:v>
      </x:c>
      <x:c r="N346" s="2" t="str">
        <x:v>车辆里程查询_20260901-20260930_1024辆_仪表里程.xlsx / AF436</x:v>
      </x:c>
      <x:c r="O346" s="2" t="str">
        <x:v>车辆里程查询_20260901-20260930_1024辆_GPS里程.xlsx / AF436</x:v>
      </x:c>
      <x:c r="P346" s="2" t="str">
        <x:v>车辆纯氢气里程查询_20260901-20260930_1024辆.xlsx / AF531</x:v>
      </x:c>
    </x:row>
    <x:row r="347" ht="22" customHeight="1">
      <x:c r="A347" s="2" t="n">
        <x:v>17</x:v>
      </x:c>
      <x:c r="B347" s="2" t="str">
        <x:v>粤AGP3028</x:v>
      </x:c>
      <x:c r="C347" s="2" t="str">
        <x:v>赵波</x:v>
      </x:c>
      <x:c r="D347" s="8" t="d">
        <x:v>2026-09-29T00:00:00.000Z</x:v>
      </x:c>
      <x:c r="E347" s="7" t="n">
        <x:v>57.9</x:v>
      </x:c>
      <x:c r="F347" s="7" t="n">
        <x:v>65.3</x:v>
      </x:c>
      <x:c r="G347" s="7" t="n">
        <x:v>57.9</x:v>
      </x:c>
      <x:c r="H347" s="2" t="str">
        <x:v>否</x:v>
      </x:c>
      <x:c r="I347" s="7" t="n">
        <x:f>IF(AND(ISNUMBER(E347),ISNUMBER(F347)),E347-F347,"")</x:f>
        <x:v>-7.399999999999999</x:v>
      </x:c>
      <x:c r="J347" s="2" t="str">
        <x:f>IF(H347="否","不适用",IF(AND(ISNUMBER(E347),ISNUMBER(F347)),IF(I347&gt;'规则与名单'!$B$2,"是","否"),"未判定"))</x:f>
        <x:v>不适用</x:v>
      </x:c>
      <x:c r="K347" s="2" t="str">
        <x:f>IF(J347="是",IF(ISNUMBER(F347),"测试日GPS","缺失"),IF(ISNUMBER(G347),"非测试日纯氢",IF(AND(H347="是",J347="未判定"),IF(ISNUMBER(F347),"测试名单无纯氢GPS","缺失"),IF(ISNUMBER(E347),"非测试日仪表","缺失"))))</x:f>
        <x:v>非测试日纯氢</x:v>
      </x:c>
      <x:c r="L347" s="7" t="n">
        <x:f>IF(K347="缺失","",IF(K347="非测试日纯氢",G347,IF(K347="非测试日仪表",E347,F347)))</x:f>
        <x:v>57.9</x:v>
      </x:c>
      <x:c r="M347" s="2" t="n">
        <x:f>IF(K347="缺失",1,0)</x:f>
        <x:v>0</x:v>
      </x:c>
      <x:c r="N347" s="2" t="str">
        <x:v>车辆里程查询_20260901-20260930_1024辆_仪表里程.xlsx / AG436</x:v>
      </x:c>
      <x:c r="O347" s="2" t="str">
        <x:v>车辆里程查询_20260901-20260930_1024辆_GPS里程.xlsx / AG436</x:v>
      </x:c>
      <x:c r="P347" s="2" t="str">
        <x:v>车辆纯氢气里程查询_20260901-20260930_1024辆.xlsx / AG531</x:v>
      </x:c>
    </x:row>
    <x:row r="348" ht="22" customHeight="1">
      <x:c r="A348" s="2" t="n">
        <x:v>17</x:v>
      </x:c>
      <x:c r="B348" s="2" t="str">
        <x:v>粤AGP3028</x:v>
      </x:c>
      <x:c r="C348" s="2" t="str">
        <x:v>赵波</x:v>
      </x:c>
      <x:c r="D348" s="8" t="d">
        <x:v>2026-09-30T00:00:00.000Z</x:v>
      </x:c>
      <x:c r="E348" s="7" t="n">
        <x:v>179.7</x:v>
      </x:c>
      <x:c r="F348" s="7" t="n">
        <x:v>200.9</x:v>
      </x:c>
      <x:c r="G348" s="7" t="n">
        <x:v>179.6</x:v>
      </x:c>
      <x:c r="H348" s="2" t="str">
        <x:v>否</x:v>
      </x:c>
      <x:c r="I348" s="7" t="n">
        <x:f>IF(AND(ISNUMBER(E348),ISNUMBER(F348)),E348-F348,"")</x:f>
        <x:v>-21.200000000000017</x:v>
      </x:c>
      <x:c r="J348" s="2" t="str">
        <x:f>IF(H348="否","不适用",IF(AND(ISNUMBER(E348),ISNUMBER(F348)),IF(I348&gt;'规则与名单'!$B$2,"是","否"),"未判定"))</x:f>
        <x:v>不适用</x:v>
      </x:c>
      <x:c r="K348" s="2" t="str">
        <x:f>IF(J348="是",IF(ISNUMBER(F348),"测试日GPS","缺失"),IF(ISNUMBER(G348),"非测试日纯氢",IF(AND(H348="是",J348="未判定"),IF(ISNUMBER(F348),"测试名单无纯氢GPS","缺失"),IF(ISNUMBER(E348),"非测试日仪表","缺失"))))</x:f>
        <x:v>非测试日纯氢</x:v>
      </x:c>
      <x:c r="L348" s="7" t="n">
        <x:f>IF(K348="缺失","",IF(K348="非测试日纯氢",G348,IF(K348="非测试日仪表",E348,F348)))</x:f>
        <x:v>179.6</x:v>
      </x:c>
      <x:c r="M348" s="2" t="n">
        <x:f>IF(K348="缺失",1,0)</x:f>
        <x:v>0</x:v>
      </x:c>
      <x:c r="N348" s="2" t="str">
        <x:v>车辆里程查询_20260901-20260930_1024辆_仪表里程.xlsx / AH436</x:v>
      </x:c>
      <x:c r="O348" s="2" t="str">
        <x:v>车辆里程查询_20260901-20260930_1024辆_GPS里程.xlsx / AH436</x:v>
      </x:c>
      <x:c r="P348" s="2" t="str">
        <x:v>车辆纯氢气里程查询_20260901-20260930_1024辆.xlsx / AH531</x:v>
      </x:c>
    </x:row>
    <x:row r="349" ht="22" customHeight="1">
      <x:c r="A349" s="2" t="n">
        <x:v>18</x:v>
      </x:c>
      <x:c r="B349" s="2" t="str">
        <x:v>粤AGP3502</x:v>
      </x:c>
      <x:c r="C349" s="2" t="str">
        <x:v>赵波</x:v>
      </x:c>
      <x:c r="D349" s="8" t="d">
        <x:v>2026-09-05T00:00:00.000Z</x:v>
      </x:c>
      <x:c r="E349" s="7" t="n">
        <x:v>23.1</x:v>
      </x:c>
      <x:c r="F349" s="7" t="n">
        <x:v>23.4</x:v>
      </x:c>
      <x:c r="G349" s="7" t="n">
        <x:v>20.7</x:v>
      </x:c>
      <x:c r="H349" s="2" t="str">
        <x:v>是</x:v>
      </x:c>
      <x:c r="I349" s="7" t="n">
        <x:f>IF(AND(ISNUMBER(E349),ISNUMBER(F349)),E349-F349,"")</x:f>
        <x:v>-0.29999999999999716</x:v>
      </x:c>
      <x:c r="J349" s="2" t="str">
        <x:f>IF(H349="否","不适用",IF(AND(ISNUMBER(E349),ISNUMBER(F349)),IF(I349&gt;'规则与名单'!$B$2,"是","否"),"未判定"))</x:f>
        <x:v>否</x:v>
      </x:c>
      <x:c r="K349" s="2" t="str">
        <x:f>IF(J349="是",IF(ISNUMBER(F349),"测试日GPS","缺失"),IF(ISNUMBER(G349),"非测试日纯氢",IF(AND(H349="是",J349="未判定"),IF(ISNUMBER(F349),"测试名单无纯氢GPS","缺失"),IF(ISNUMBER(E349),"非测试日仪表","缺失"))))</x:f>
        <x:v>非测试日纯氢</x:v>
      </x:c>
      <x:c r="L349" s="7" t="n">
        <x:f>IF(K349="缺失","",IF(K349="非测试日纯氢",G349,IF(K349="非测试日仪表",E349,F349)))</x:f>
        <x:v>20.7</x:v>
      </x:c>
      <x:c r="M349" s="2" t="n">
        <x:f>IF(K349="缺失",1,0)</x:f>
        <x:v>0</x:v>
      </x:c>
      <x:c r="N349" s="2" t="str">
        <x:v>车辆里程查询_20260901-20260930_1024辆_仪表里程.xlsx / I60</x:v>
      </x:c>
      <x:c r="O349" s="2" t="str">
        <x:v>车辆里程查询_20260901-20260930_1024辆_GPS里程.xlsx / I254</x:v>
      </x:c>
      <x:c r="P349" s="2" t="str">
        <x:v>车辆纯氢气里程查询_20260901-20260930_1024辆.xlsx / I502</x:v>
      </x:c>
    </x:row>
    <x:row r="350" ht="22" customHeight="1">
      <x:c r="A350" s="2" t="n">
        <x:v>18</x:v>
      </x:c>
      <x:c r="B350" s="2" t="str">
        <x:v>粤AGP3502</x:v>
      </x:c>
      <x:c r="C350" s="2" t="str">
        <x:v>赵波</x:v>
      </x:c>
      <x:c r="D350" s="8" t="d">
        <x:v>2026-09-06T00:00:00.000Z</x:v>
      </x:c>
      <x:c r="E350" s="7" t="n">
        <x:v>72.8</x:v>
      </x:c>
      <x:c r="F350" s="7" t="n">
        <x:v>74.9</x:v>
      </x:c>
      <x:c r="G350" s="7" t="n">
        <x:v>72.6</x:v>
      </x:c>
      <x:c r="H350" s="2" t="str">
        <x:v>是</x:v>
      </x:c>
      <x:c r="I350" s="7" t="n">
        <x:f>IF(AND(ISNUMBER(E350),ISNUMBER(F350)),E350-F350,"")</x:f>
        <x:v>-2.1000000000000085</x:v>
      </x:c>
      <x:c r="J350" s="2" t="str">
        <x:f>IF(H350="否","不适用",IF(AND(ISNUMBER(E350),ISNUMBER(F350)),IF(I350&gt;'规则与名单'!$B$2,"是","否"),"未判定"))</x:f>
        <x:v>否</x:v>
      </x:c>
      <x:c r="K350" s="2" t="str">
        <x:f>IF(J350="是",IF(ISNUMBER(F350),"测试日GPS","缺失"),IF(ISNUMBER(G350),"非测试日纯氢",IF(AND(H350="是",J350="未判定"),IF(ISNUMBER(F350),"测试名单无纯氢GPS","缺失"),IF(ISNUMBER(E350),"非测试日仪表","缺失"))))</x:f>
        <x:v>非测试日纯氢</x:v>
      </x:c>
      <x:c r="L350" s="7" t="n">
        <x:f>IF(K350="缺失","",IF(K350="非测试日纯氢",G350,IF(K350="非测试日仪表",E350,F350)))</x:f>
        <x:v>72.6</x:v>
      </x:c>
      <x:c r="M350" s="2" t="n">
        <x:f>IF(K350="缺失",1,0)</x:f>
        <x:v>0</x:v>
      </x:c>
      <x:c r="N350" s="2" t="str">
        <x:v>车辆里程查询_20260901-20260930_1024辆_仪表里程.xlsx / J60</x:v>
      </x:c>
      <x:c r="O350" s="2" t="str">
        <x:v>车辆里程查询_20260901-20260930_1024辆_GPS里程.xlsx / J254</x:v>
      </x:c>
      <x:c r="P350" s="2" t="str">
        <x:v>车辆纯氢气里程查询_20260901-20260930_1024辆.xlsx / J502</x:v>
      </x:c>
    </x:row>
    <x:row r="351" ht="22" customHeight="1">
      <x:c r="A351" s="2" t="n">
        <x:v>18</x:v>
      </x:c>
      <x:c r="B351" s="2" t="str">
        <x:v>粤AGP3502</x:v>
      </x:c>
      <x:c r="C351" s="2" t="str">
        <x:v>赵波</x:v>
      </x:c>
      <x:c r="D351" s="8" t="d">
        <x:v>2026-09-07T00:00:00.000Z</x:v>
      </x:c>
      <x:c r="E351" s="7" t="n">
        <x:v>324.4</x:v>
      </x:c>
      <x:c r="F351" s="7" t="n">
        <x:v>329.1</x:v>
      </x:c>
      <x:c r="G351" s="7" t="n">
        <x:v>299.5</x:v>
      </x:c>
      <x:c r="H351" s="2" t="str">
        <x:v>是</x:v>
      </x:c>
      <x:c r="I351" s="7" t="n">
        <x:f>IF(AND(ISNUMBER(E351),ISNUMBER(F351)),E351-F351,"")</x:f>
        <x:v>-4.7000000000000455</x:v>
      </x:c>
      <x:c r="J351" s="2" t="str">
        <x:f>IF(H351="否","不适用",IF(AND(ISNUMBER(E351),ISNUMBER(F351)),IF(I351&gt;'规则与名单'!$B$2,"是","否"),"未判定"))</x:f>
        <x:v>否</x:v>
      </x:c>
      <x:c r="K351" s="2" t="str">
        <x:f>IF(J351="是",IF(ISNUMBER(F351),"测试日GPS","缺失"),IF(ISNUMBER(G351),"非测试日纯氢",IF(AND(H351="是",J351="未判定"),IF(ISNUMBER(F351),"测试名单无纯氢GPS","缺失"),IF(ISNUMBER(E351),"非测试日仪表","缺失"))))</x:f>
        <x:v>非测试日纯氢</x:v>
      </x:c>
      <x:c r="L351" s="7" t="n">
        <x:f>IF(K351="缺失","",IF(K351="非测试日纯氢",G351,IF(K351="非测试日仪表",E351,F351)))</x:f>
        <x:v>299.5</x:v>
      </x:c>
      <x:c r="M351" s="2" t="n">
        <x:f>IF(K351="缺失",1,0)</x:f>
        <x:v>0</x:v>
      </x:c>
      <x:c r="N351" s="2" t="str">
        <x:v>车辆里程查询_20260901-20260930_1024辆_仪表里程.xlsx / K60</x:v>
      </x:c>
      <x:c r="O351" s="2" t="str">
        <x:v>车辆里程查询_20260901-20260930_1024辆_GPS里程.xlsx / K254</x:v>
      </x:c>
      <x:c r="P351" s="2" t="str">
        <x:v>车辆纯氢气里程查询_20260901-20260930_1024辆.xlsx / K502</x:v>
      </x:c>
    </x:row>
    <x:row r="352" ht="22" customHeight="1">
      <x:c r="A352" s="2" t="n">
        <x:v>18</x:v>
      </x:c>
      <x:c r="B352" s="2" t="str">
        <x:v>粤AGP3502</x:v>
      </x:c>
      <x:c r="C352" s="2" t="str">
        <x:v>赵波</x:v>
      </x:c>
      <x:c r="D352" s="8" t="d">
        <x:v>2026-09-08T00:00:00.000Z</x:v>
      </x:c>
      <x:c r="E352" s="7" t="n">
        <x:v>33</x:v>
      </x:c>
      <x:c r="F352" s="7" t="n">
        <x:v>34.3</x:v>
      </x:c>
      <x:c r="G352" s="7" t="n">
        <x:v>32.8</x:v>
      </x:c>
      <x:c r="H352" s="2" t="str">
        <x:v>是</x:v>
      </x:c>
      <x:c r="I352" s="7" t="n">
        <x:f>IF(AND(ISNUMBER(E352),ISNUMBER(F352)),E352-F352,"")</x:f>
        <x:v>-1.2999999999999972</x:v>
      </x:c>
      <x:c r="J352" s="2" t="str">
        <x:f>IF(H352="否","不适用",IF(AND(ISNUMBER(E352),ISNUMBER(F352)),IF(I352&gt;'规则与名单'!$B$2,"是","否"),"未判定"))</x:f>
        <x:v>否</x:v>
      </x:c>
      <x:c r="K352" s="2" t="str">
        <x:f>IF(J352="是",IF(ISNUMBER(F352),"测试日GPS","缺失"),IF(ISNUMBER(G352),"非测试日纯氢",IF(AND(H352="是",J352="未判定"),IF(ISNUMBER(F352),"测试名单无纯氢GPS","缺失"),IF(ISNUMBER(E352),"非测试日仪表","缺失"))))</x:f>
        <x:v>非测试日纯氢</x:v>
      </x:c>
      <x:c r="L352" s="7" t="n">
        <x:f>IF(K352="缺失","",IF(K352="非测试日纯氢",G352,IF(K352="非测试日仪表",E352,F352)))</x:f>
        <x:v>32.8</x:v>
      </x:c>
      <x:c r="M352" s="2" t="n">
        <x:f>IF(K352="缺失",1,0)</x:f>
        <x:v>0</x:v>
      </x:c>
      <x:c r="N352" s="2" t="str">
        <x:v>车辆里程查询_20260901-20260930_1024辆_仪表里程.xlsx / L60</x:v>
      </x:c>
      <x:c r="O352" s="2" t="str">
        <x:v>车辆里程查询_20260901-20260930_1024辆_GPS里程.xlsx / L254</x:v>
      </x:c>
      <x:c r="P352" s="2" t="str">
        <x:v>车辆纯氢气里程查询_20260901-20260930_1024辆.xlsx / L502</x:v>
      </x:c>
    </x:row>
    <x:row r="353" ht="22" customHeight="1">
      <x:c r="A353" s="2" t="n">
        <x:v>18</x:v>
      </x:c>
      <x:c r="B353" s="2" t="str">
        <x:v>粤AGP3502</x:v>
      </x:c>
      <x:c r="C353" s="2" t="str">
        <x:v>赵波</x:v>
      </x:c>
      <x:c r="D353" s="8" t="d">
        <x:v>2026-09-09T00:00:00.000Z</x:v>
      </x:c>
      <x:c r="E353" s="7" t="n">
        <x:v>207.2</x:v>
      </x:c>
      <x:c r="F353" s="7" t="n">
        <x:v>216.1</x:v>
      </x:c>
      <x:c r="G353" s="7" t="n">
        <x:v>179.3</x:v>
      </x:c>
      <x:c r="H353" s="2" t="str">
        <x:v>是</x:v>
      </x:c>
      <x:c r="I353" s="7" t="n">
        <x:f>IF(AND(ISNUMBER(E353),ISNUMBER(F353)),E353-F353,"")</x:f>
        <x:v>-8.900000000000006</x:v>
      </x:c>
      <x:c r="J353" s="2" t="str">
        <x:f>IF(H353="否","不适用",IF(AND(ISNUMBER(E353),ISNUMBER(F353)),IF(I353&gt;'规则与名单'!$B$2,"是","否"),"未判定"))</x:f>
        <x:v>否</x:v>
      </x:c>
      <x:c r="K353" s="2" t="str">
        <x:f>IF(J353="是",IF(ISNUMBER(F353),"测试日GPS","缺失"),IF(ISNUMBER(G353),"非测试日纯氢",IF(AND(H353="是",J353="未判定"),IF(ISNUMBER(F353),"测试名单无纯氢GPS","缺失"),IF(ISNUMBER(E353),"非测试日仪表","缺失"))))</x:f>
        <x:v>非测试日纯氢</x:v>
      </x:c>
      <x:c r="L353" s="7" t="n">
        <x:f>IF(K353="缺失","",IF(K353="非测试日纯氢",G353,IF(K353="非测试日仪表",E353,F353)))</x:f>
        <x:v>179.3</x:v>
      </x:c>
      <x:c r="M353" s="2" t="n">
        <x:f>IF(K353="缺失",1,0)</x:f>
        <x:v>0</x:v>
      </x:c>
      <x:c r="N353" s="2" t="str">
        <x:v>车辆里程查询_20260901-20260930_1024辆_仪表里程.xlsx / M60</x:v>
      </x:c>
      <x:c r="O353" s="2" t="str">
        <x:v>车辆里程查询_20260901-20260930_1024辆_GPS里程.xlsx / M254</x:v>
      </x:c>
      <x:c r="P353" s="2" t="str">
        <x:v>车辆纯氢气里程查询_20260901-20260930_1024辆.xlsx / M502</x:v>
      </x:c>
    </x:row>
    <x:row r="354" ht="22" customHeight="1">
      <x:c r="A354" s="2" t="n">
        <x:v>18</x:v>
      </x:c>
      <x:c r="B354" s="2" t="str">
        <x:v>粤AGP3502</x:v>
      </x:c>
      <x:c r="C354" s="2" t="str">
        <x:v>赵波</x:v>
      </x:c>
      <x:c r="D354" s="8" t="d">
        <x:v>2026-09-10T00:00:00.000Z</x:v>
      </x:c>
      <x:c r="E354" s="7" t="n">
        <x:v>73.4</x:v>
      </x:c>
      <x:c r="F354" s="7" t="n">
        <x:v>81.5</x:v>
      </x:c>
      <x:c r="G354" s="7" t="n">
        <x:v>57.7</x:v>
      </x:c>
      <x:c r="H354" s="2" t="str">
        <x:v>是</x:v>
      </x:c>
      <x:c r="I354" s="7" t="n">
        <x:f>IF(AND(ISNUMBER(E354),ISNUMBER(F354)),E354-F354,"")</x:f>
        <x:v>-8.099999999999994</x:v>
      </x:c>
      <x:c r="J354" s="2" t="str">
        <x:f>IF(H354="否","不适用",IF(AND(ISNUMBER(E354),ISNUMBER(F354)),IF(I354&gt;'规则与名单'!$B$2,"是","否"),"未判定"))</x:f>
        <x:v>否</x:v>
      </x:c>
      <x:c r="K354" s="2" t="str">
        <x:f>IF(J354="是",IF(ISNUMBER(F354),"测试日GPS","缺失"),IF(ISNUMBER(G354),"非测试日纯氢",IF(AND(H354="是",J354="未判定"),IF(ISNUMBER(F354),"测试名单无纯氢GPS","缺失"),IF(ISNUMBER(E354),"非测试日仪表","缺失"))))</x:f>
        <x:v>非测试日纯氢</x:v>
      </x:c>
      <x:c r="L354" s="7" t="n">
        <x:f>IF(K354="缺失","",IF(K354="非测试日纯氢",G354,IF(K354="非测试日仪表",E354,F354)))</x:f>
        <x:v>57.7</x:v>
      </x:c>
      <x:c r="M354" s="2" t="n">
        <x:f>IF(K354="缺失",1,0)</x:f>
        <x:v>0</x:v>
      </x:c>
      <x:c r="N354" s="2" t="str">
        <x:v>车辆里程查询_20260901-20260930_1024辆_仪表里程.xlsx / N60</x:v>
      </x:c>
      <x:c r="O354" s="2" t="str">
        <x:v>车辆里程查询_20260901-20260930_1024辆_GPS里程.xlsx / N254</x:v>
      </x:c>
      <x:c r="P354" s="2" t="str">
        <x:v>车辆纯氢气里程查询_20260901-20260930_1024辆.xlsx / N502</x:v>
      </x:c>
    </x:row>
    <x:row r="355" ht="22" customHeight="1">
      <x:c r="A355" s="2" t="n">
        <x:v>18</x:v>
      </x:c>
      <x:c r="B355" s="2" t="str">
        <x:v>粤AGP3502</x:v>
      </x:c>
      <x:c r="C355" s="2" t="str">
        <x:v>赵波</x:v>
      </x:c>
      <x:c r="D355" s="8" t="d">
        <x:v>2026-09-11T00:00:00.000Z</x:v>
      </x:c>
      <x:c r="E355" s="7" t="n">
        <x:v>62.2</x:v>
      </x:c>
      <x:c r="F355" s="7" t="n">
        <x:v>58</x:v>
      </x:c>
      <x:c r="G355" s="7" t="n">
        <x:v>42.7</x:v>
      </x:c>
      <x:c r="H355" s="2" t="str">
        <x:v>是</x:v>
      </x:c>
      <x:c r="I355" s="7" t="n">
        <x:f>IF(AND(ISNUMBER(E355),ISNUMBER(F355)),E355-F355,"")</x:f>
        <x:v>4.200000000000003</x:v>
      </x:c>
      <x:c r="J355" s="2" t="str">
        <x:f>IF(H355="否","不适用",IF(AND(ISNUMBER(E355),ISNUMBER(F355)),IF(I355&gt;'规则与名单'!$B$2,"是","否"),"未判定"))</x:f>
        <x:v>否</x:v>
      </x:c>
      <x:c r="K355" s="2" t="str">
        <x:f>IF(J355="是",IF(ISNUMBER(F355),"测试日GPS","缺失"),IF(ISNUMBER(G355),"非测试日纯氢",IF(AND(H355="是",J355="未判定"),IF(ISNUMBER(F355),"测试名单无纯氢GPS","缺失"),IF(ISNUMBER(E355),"非测试日仪表","缺失"))))</x:f>
        <x:v>非测试日纯氢</x:v>
      </x:c>
      <x:c r="L355" s="7" t="n">
        <x:f>IF(K355="缺失","",IF(K355="非测试日纯氢",G355,IF(K355="非测试日仪表",E355,F355)))</x:f>
        <x:v>42.7</x:v>
      </x:c>
      <x:c r="M355" s="2" t="n">
        <x:f>IF(K355="缺失",1,0)</x:f>
        <x:v>0</x:v>
      </x:c>
      <x:c r="N355" s="2" t="str">
        <x:v>车辆里程查询_20260901-20260930_1024辆_仪表里程.xlsx / O60</x:v>
      </x:c>
      <x:c r="O355" s="2" t="str">
        <x:v>车辆里程查询_20260901-20260930_1024辆_GPS里程.xlsx / O254</x:v>
      </x:c>
      <x:c r="P355" s="2" t="str">
        <x:v>车辆纯氢气里程查询_20260901-20260930_1024辆.xlsx / O502</x:v>
      </x:c>
    </x:row>
    <x:row r="356" ht="22" customHeight="1">
      <x:c r="A356" s="2" t="n">
        <x:v>18</x:v>
      </x:c>
      <x:c r="B356" s="2" t="str">
        <x:v>粤AGP3502</x:v>
      </x:c>
      <x:c r="C356" s="2" t="str">
        <x:v>赵波</x:v>
      </x:c>
      <x:c r="D356" s="8" t="d">
        <x:v>2026-09-12T00:00:00.000Z</x:v>
      </x:c>
      <x:c r="E356" s="7" t="n">
        <x:v>97</x:v>
      </x:c>
      <x:c r="F356" s="7" t="n">
        <x:v>99.4</x:v>
      </x:c>
      <x:c r="G356" s="7" t="n">
        <x:v>92.4</x:v>
      </x:c>
      <x:c r="H356" s="2" t="str">
        <x:v>是</x:v>
      </x:c>
      <x:c r="I356" s="7" t="n">
        <x:f>IF(AND(ISNUMBER(E356),ISNUMBER(F356)),E356-F356,"")</x:f>
        <x:v>-2.4000000000000057</x:v>
      </x:c>
      <x:c r="J356" s="2" t="str">
        <x:f>IF(H356="否","不适用",IF(AND(ISNUMBER(E356),ISNUMBER(F356)),IF(I356&gt;'规则与名单'!$B$2,"是","否"),"未判定"))</x:f>
        <x:v>否</x:v>
      </x:c>
      <x:c r="K356" s="2" t="str">
        <x:f>IF(J356="是",IF(ISNUMBER(F356),"测试日GPS","缺失"),IF(ISNUMBER(G356),"非测试日纯氢",IF(AND(H356="是",J356="未判定"),IF(ISNUMBER(F356),"测试名单无纯氢GPS","缺失"),IF(ISNUMBER(E356),"非测试日仪表","缺失"))))</x:f>
        <x:v>非测试日纯氢</x:v>
      </x:c>
      <x:c r="L356" s="7" t="n">
        <x:f>IF(K356="缺失","",IF(K356="非测试日纯氢",G356,IF(K356="非测试日仪表",E356,F356)))</x:f>
        <x:v>92.4</x:v>
      </x:c>
      <x:c r="M356" s="2" t="n">
        <x:f>IF(K356="缺失",1,0)</x:f>
        <x:v>0</x:v>
      </x:c>
      <x:c r="N356" s="2" t="str">
        <x:v>车辆里程查询_20260901-20260930_1024辆_仪表里程.xlsx / P60</x:v>
      </x:c>
      <x:c r="O356" s="2" t="str">
        <x:v>车辆里程查询_20260901-20260930_1024辆_GPS里程.xlsx / P254</x:v>
      </x:c>
      <x:c r="P356" s="2" t="str">
        <x:v>车辆纯氢气里程查询_20260901-20260930_1024辆.xlsx / P502</x:v>
      </x:c>
    </x:row>
    <x:row r="357" ht="22" customHeight="1">
      <x:c r="A357" s="2" t="n">
        <x:v>18</x:v>
      </x:c>
      <x:c r="B357" s="2" t="str">
        <x:v>粤AGP3502</x:v>
      </x:c>
      <x:c r="C357" s="2" t="str">
        <x:v>赵波</x:v>
      </x:c>
      <x:c r="D357" s="8" t="d">
        <x:v>2026-09-13T00:00:00.000Z</x:v>
      </x:c>
      <x:c r="E357" s="7" t="n">
        <x:v>71.3</x:v>
      </x:c>
      <x:c r="F357" s="7" t="n">
        <x:v>99.6</x:v>
      </x:c>
      <x:c r="G357" s="7" t="n">
        <x:v>71.2</x:v>
      </x:c>
      <x:c r="H357" s="2" t="str">
        <x:v>是</x:v>
      </x:c>
      <x:c r="I357" s="7" t="n">
        <x:f>IF(AND(ISNUMBER(E357),ISNUMBER(F357)),E357-F357,"")</x:f>
        <x:v>-28.299999999999997</x:v>
      </x:c>
      <x:c r="J357" s="2" t="str">
        <x:f>IF(H357="否","不适用",IF(AND(ISNUMBER(E357),ISNUMBER(F357)),IF(I357&gt;'规则与名单'!$B$2,"是","否"),"未判定"))</x:f>
        <x:v>否</x:v>
      </x:c>
      <x:c r="K357" s="2" t="str">
        <x:f>IF(J357="是",IF(ISNUMBER(F357),"测试日GPS","缺失"),IF(ISNUMBER(G357),"非测试日纯氢",IF(AND(H357="是",J357="未判定"),IF(ISNUMBER(F357),"测试名单无纯氢GPS","缺失"),IF(ISNUMBER(E357),"非测试日仪表","缺失"))))</x:f>
        <x:v>非测试日纯氢</x:v>
      </x:c>
      <x:c r="L357" s="7" t="n">
        <x:f>IF(K357="缺失","",IF(K357="非测试日纯氢",G357,IF(K357="非测试日仪表",E357,F357)))</x:f>
        <x:v>71.2</x:v>
      </x:c>
      <x:c r="M357" s="2" t="n">
        <x:f>IF(K357="缺失",1,0)</x:f>
        <x:v>0</x:v>
      </x:c>
      <x:c r="N357" s="2" t="str">
        <x:v>车辆里程查询_20260901-20260930_1024辆_仪表里程.xlsx / Q60</x:v>
      </x:c>
      <x:c r="O357" s="2" t="str">
        <x:v>车辆里程查询_20260901-20260930_1024辆_GPS里程.xlsx / Q254</x:v>
      </x:c>
      <x:c r="P357" s="2" t="str">
        <x:v>车辆纯氢气里程查询_20260901-20260930_1024辆.xlsx / Q502</x:v>
      </x:c>
    </x:row>
    <x:row r="358" ht="22" customHeight="1">
      <x:c r="A358" s="2" t="n">
        <x:v>18</x:v>
      </x:c>
      <x:c r="B358" s="2" t="str">
        <x:v>粤AGP3502</x:v>
      </x:c>
      <x:c r="C358" s="2" t="str">
        <x:v>赵波</x:v>
      </x:c>
      <x:c r="D358" s="8" t="d">
        <x:v>2026-09-14T00:00:00.000Z</x:v>
      </x:c>
      <x:c r="E358" s="7" t="n">
        <x:v>231.4</x:v>
      </x:c>
      <x:c r="F358" s="7" t="n">
        <x:v>213.5</x:v>
      </x:c>
      <x:c r="G358" s="7" t="n">
        <x:v>195.4</x:v>
      </x:c>
      <x:c r="H358" s="2" t="str">
        <x:v>是</x:v>
      </x:c>
      <x:c r="I358" s="7" t="n">
        <x:f>IF(AND(ISNUMBER(E358),ISNUMBER(F358)),E358-F358,"")</x:f>
        <x:v>17.900000000000006</x:v>
      </x:c>
      <x:c r="J358" s="2" t="str">
        <x:f>IF(H358="否","不适用",IF(AND(ISNUMBER(E358),ISNUMBER(F358)),IF(I358&gt;'规则与名单'!$B$2,"是","否"),"未判定"))</x:f>
        <x:v>否</x:v>
      </x:c>
      <x:c r="K358" s="2" t="str">
        <x:f>IF(J358="是",IF(ISNUMBER(F358),"测试日GPS","缺失"),IF(ISNUMBER(G358),"非测试日纯氢",IF(AND(H358="是",J358="未判定"),IF(ISNUMBER(F358),"测试名单无纯氢GPS","缺失"),IF(ISNUMBER(E358),"非测试日仪表","缺失"))))</x:f>
        <x:v>非测试日纯氢</x:v>
      </x:c>
      <x:c r="L358" s="7" t="n">
        <x:f>IF(K358="缺失","",IF(K358="非测试日纯氢",G358,IF(K358="非测试日仪表",E358,F358)))</x:f>
        <x:v>195.4</x:v>
      </x:c>
      <x:c r="M358" s="2" t="n">
        <x:f>IF(K358="缺失",1,0)</x:f>
        <x:v>0</x:v>
      </x:c>
      <x:c r="N358" s="2" t="str">
        <x:v>车辆里程查询_20260901-20260930_1024辆_仪表里程.xlsx / R60</x:v>
      </x:c>
      <x:c r="O358" s="2" t="str">
        <x:v>车辆里程查询_20260901-20260930_1024辆_GPS里程.xlsx / R254</x:v>
      </x:c>
      <x:c r="P358" s="2" t="str">
        <x:v>车辆纯氢气里程查询_20260901-20260930_1024辆.xlsx / R502</x:v>
      </x:c>
    </x:row>
    <x:row r="359" ht="22" customHeight="1">
      <x:c r="A359" s="2" t="n">
        <x:v>18</x:v>
      </x:c>
      <x:c r="B359" s="2" t="str">
        <x:v>粤AGP3502</x:v>
      </x:c>
      <x:c r="C359" s="2" t="str">
        <x:v>赵波</x:v>
      </x:c>
      <x:c r="D359" s="8" t="d">
        <x:v>2026-09-15T00:00:00.000Z</x:v>
      </x:c>
      <x:c r="E359" s="7" t="n">
        <x:v>87</x:v>
      </x:c>
      <x:c r="F359" s="7" t="n">
        <x:v>88</x:v>
      </x:c>
      <x:c r="G359" s="7" t="n">
        <x:v>58.4</x:v>
      </x:c>
      <x:c r="H359" s="2" t="str">
        <x:v>是</x:v>
      </x:c>
      <x:c r="I359" s="7" t="n">
        <x:f>IF(AND(ISNUMBER(E359),ISNUMBER(F359)),E359-F359,"")</x:f>
        <x:v>-1</x:v>
      </x:c>
      <x:c r="J359" s="2" t="str">
        <x:f>IF(H359="否","不适用",IF(AND(ISNUMBER(E359),ISNUMBER(F359)),IF(I359&gt;'规则与名单'!$B$2,"是","否"),"未判定"))</x:f>
        <x:v>否</x:v>
      </x:c>
      <x:c r="K359" s="2" t="str">
        <x:f>IF(J359="是",IF(ISNUMBER(F359),"测试日GPS","缺失"),IF(ISNUMBER(G359),"非测试日纯氢",IF(AND(H359="是",J359="未判定"),IF(ISNUMBER(F359),"测试名单无纯氢GPS","缺失"),IF(ISNUMBER(E359),"非测试日仪表","缺失"))))</x:f>
        <x:v>非测试日纯氢</x:v>
      </x:c>
      <x:c r="L359" s="7" t="n">
        <x:f>IF(K359="缺失","",IF(K359="非测试日纯氢",G359,IF(K359="非测试日仪表",E359,F359)))</x:f>
        <x:v>58.4</x:v>
      </x:c>
      <x:c r="M359" s="2" t="n">
        <x:f>IF(K359="缺失",1,0)</x:f>
        <x:v>0</x:v>
      </x:c>
      <x:c r="N359" s="2" t="str">
        <x:v>车辆里程查询_20260901-20260930_1024辆_仪表里程.xlsx / S60</x:v>
      </x:c>
      <x:c r="O359" s="2" t="str">
        <x:v>车辆里程查询_20260901-20260930_1024辆_GPS里程.xlsx / S254</x:v>
      </x:c>
      <x:c r="P359" s="2" t="str">
        <x:v>车辆纯氢气里程查询_20260901-20260930_1024辆.xlsx / S502</x:v>
      </x:c>
    </x:row>
    <x:row r="360" ht="22" customHeight="1">
      <x:c r="A360" s="2" t="n">
        <x:v>18</x:v>
      </x:c>
      <x:c r="B360" s="2" t="str">
        <x:v>粤AGP3502</x:v>
      </x:c>
      <x:c r="C360" s="2" t="str">
        <x:v>赵波</x:v>
      </x:c>
      <x:c r="D360" s="8" t="d">
        <x:v>2026-09-16T00:00:00.000Z</x:v>
      </x:c>
      <x:c r="E360" s="7" t="n">
        <x:v>71.2</x:v>
      </x:c>
      <x:c r="F360" s="7" t="n">
        <x:v>78</x:v>
      </x:c>
      <x:c r="G360" s="7" t="n">
        <x:v>71</x:v>
      </x:c>
      <x:c r="H360" s="2" t="str">
        <x:v>是</x:v>
      </x:c>
      <x:c r="I360" s="7" t="n">
        <x:f>IF(AND(ISNUMBER(E360),ISNUMBER(F360)),E360-F360,"")</x:f>
        <x:v>-6.799999999999997</x:v>
      </x:c>
      <x:c r="J360" s="2" t="str">
        <x:f>IF(H360="否","不适用",IF(AND(ISNUMBER(E360),ISNUMBER(F360)),IF(I360&gt;'规则与名单'!$B$2,"是","否"),"未判定"))</x:f>
        <x:v>否</x:v>
      </x:c>
      <x:c r="K360" s="2" t="str">
        <x:f>IF(J360="是",IF(ISNUMBER(F360),"测试日GPS","缺失"),IF(ISNUMBER(G360),"非测试日纯氢",IF(AND(H360="是",J360="未判定"),IF(ISNUMBER(F360),"测试名单无纯氢GPS","缺失"),IF(ISNUMBER(E360),"非测试日仪表","缺失"))))</x:f>
        <x:v>非测试日纯氢</x:v>
      </x:c>
      <x:c r="L360" s="7" t="n">
        <x:f>IF(K360="缺失","",IF(K360="非测试日纯氢",G360,IF(K360="非测试日仪表",E360,F360)))</x:f>
        <x:v>71</x:v>
      </x:c>
      <x:c r="M360" s="2" t="n">
        <x:f>IF(K360="缺失",1,0)</x:f>
        <x:v>0</x:v>
      </x:c>
      <x:c r="N360" s="2" t="str">
        <x:v>车辆里程查询_20260901-20260930_1024辆_仪表里程.xlsx / T60</x:v>
      </x:c>
      <x:c r="O360" s="2" t="str">
        <x:v>车辆里程查询_20260901-20260930_1024辆_GPS里程.xlsx / T254</x:v>
      </x:c>
      <x:c r="P360" s="2" t="str">
        <x:v>车辆纯氢气里程查询_20260901-20260930_1024辆.xlsx / T502</x:v>
      </x:c>
    </x:row>
    <x:row r="361" ht="22" customHeight="1">
      <x:c r="A361" s="2" t="n">
        <x:v>18</x:v>
      </x:c>
      <x:c r="B361" s="2" t="str">
        <x:v>粤AGP3502</x:v>
      </x:c>
      <x:c r="C361" s="2" t="str">
        <x:v>赵波</x:v>
      </x:c>
      <x:c r="D361" s="8" t="d">
        <x:v>2026-09-17T00:00:00.000Z</x:v>
      </x:c>
      <x:c r="E361" s="7" t="n">
        <x:v>122.9</x:v>
      </x:c>
      <x:c r="F361" s="7" t="n">
        <x:v>125.3</x:v>
      </x:c>
      <x:c r="G361" s="7" t="n">
        <x:v>122.2</x:v>
      </x:c>
      <x:c r="H361" s="2" t="str">
        <x:v>是</x:v>
      </x:c>
      <x:c r="I361" s="7" t="n">
        <x:f>IF(AND(ISNUMBER(E361),ISNUMBER(F361)),E361-F361,"")</x:f>
        <x:v>-2.3999999999999915</x:v>
      </x:c>
      <x:c r="J361" s="2" t="str">
        <x:f>IF(H361="否","不适用",IF(AND(ISNUMBER(E361),ISNUMBER(F361)),IF(I361&gt;'规则与名单'!$B$2,"是","否"),"未判定"))</x:f>
        <x:v>否</x:v>
      </x:c>
      <x:c r="K361" s="2" t="str">
        <x:f>IF(J361="是",IF(ISNUMBER(F361),"测试日GPS","缺失"),IF(ISNUMBER(G361),"非测试日纯氢",IF(AND(H361="是",J361="未判定"),IF(ISNUMBER(F361),"测试名单无纯氢GPS","缺失"),IF(ISNUMBER(E361),"非测试日仪表","缺失"))))</x:f>
        <x:v>非测试日纯氢</x:v>
      </x:c>
      <x:c r="L361" s="7" t="n">
        <x:f>IF(K361="缺失","",IF(K361="非测试日纯氢",G361,IF(K361="非测试日仪表",E361,F361)))</x:f>
        <x:v>122.2</x:v>
      </x:c>
      <x:c r="M361" s="2" t="n">
        <x:f>IF(K361="缺失",1,0)</x:f>
        <x:v>0</x:v>
      </x:c>
      <x:c r="N361" s="2" t="str">
        <x:v>车辆里程查询_20260901-20260930_1024辆_仪表里程.xlsx / U60</x:v>
      </x:c>
      <x:c r="O361" s="2" t="str">
        <x:v>车辆里程查询_20260901-20260930_1024辆_GPS里程.xlsx / U254</x:v>
      </x:c>
      <x:c r="P361" s="2" t="str">
        <x:v>车辆纯氢气里程查询_20260901-20260930_1024辆.xlsx / U502</x:v>
      </x:c>
    </x:row>
    <x:row r="362" ht="22" customHeight="1">
      <x:c r="A362" s="2" t="n">
        <x:v>18</x:v>
      </x:c>
      <x:c r="B362" s="2" t="str">
        <x:v>粤AGP3502</x:v>
      </x:c>
      <x:c r="C362" s="2" t="str">
        <x:v>赵波</x:v>
      </x:c>
      <x:c r="D362" s="8" t="d">
        <x:v>2026-09-18T00:00:00.000Z</x:v>
      </x:c>
      <x:c r="E362" s="7" t="n">
        <x:v>32.7</x:v>
      </x:c>
      <x:c r="F362" s="7" t="n">
        <x:v>33.3</x:v>
      </x:c>
      <x:c r="G362" s="7" t="n">
        <x:v>32.6</x:v>
      </x:c>
      <x:c r="H362" s="2" t="str">
        <x:v>是</x:v>
      </x:c>
      <x:c r="I362" s="7" t="n">
        <x:f>IF(AND(ISNUMBER(E362),ISNUMBER(F362)),E362-F362,"")</x:f>
        <x:v>-0.5999999999999943</x:v>
      </x:c>
      <x:c r="J362" s="2" t="str">
        <x:f>IF(H362="否","不适用",IF(AND(ISNUMBER(E362),ISNUMBER(F362)),IF(I362&gt;'规则与名单'!$B$2,"是","否"),"未判定"))</x:f>
        <x:v>否</x:v>
      </x:c>
      <x:c r="K362" s="2" t="str">
        <x:f>IF(J362="是",IF(ISNUMBER(F362),"测试日GPS","缺失"),IF(ISNUMBER(G362),"非测试日纯氢",IF(AND(H362="是",J362="未判定"),IF(ISNUMBER(F362),"测试名单无纯氢GPS","缺失"),IF(ISNUMBER(E362),"非测试日仪表","缺失"))))</x:f>
        <x:v>非测试日纯氢</x:v>
      </x:c>
      <x:c r="L362" s="7" t="n">
        <x:f>IF(K362="缺失","",IF(K362="非测试日纯氢",G362,IF(K362="非测试日仪表",E362,F362)))</x:f>
        <x:v>32.6</x:v>
      </x:c>
      <x:c r="M362" s="2" t="n">
        <x:f>IF(K362="缺失",1,0)</x:f>
        <x:v>0</x:v>
      </x:c>
      <x:c r="N362" s="2" t="str">
        <x:v>车辆里程查询_20260901-20260930_1024辆_仪表里程.xlsx / V60</x:v>
      </x:c>
      <x:c r="O362" s="2" t="str">
        <x:v>车辆里程查询_20260901-20260930_1024辆_GPS里程.xlsx / V254</x:v>
      </x:c>
      <x:c r="P362" s="2" t="str">
        <x:v>车辆纯氢气里程查询_20260901-20260930_1024辆.xlsx / V502</x:v>
      </x:c>
    </x:row>
    <x:row r="363" ht="22" customHeight="1">
      <x:c r="A363" s="2" t="n">
        <x:v>18</x:v>
      </x:c>
      <x:c r="B363" s="2" t="str">
        <x:v>粤AGP3502</x:v>
      </x:c>
      <x:c r="C363" s="2" t="str">
        <x:v>赵波</x:v>
      </x:c>
      <x:c r="D363" s="8" t="d">
        <x:v>2026-09-19T00:00:00.000Z</x:v>
      </x:c>
      <x:c r="E363" s="7" t="n">
        <x:v>46</x:v>
      </x:c>
      <x:c r="F363" s="7" t="n">
        <x:v>47.1</x:v>
      </x:c>
      <x:c r="G363" s="7" t="n">
        <x:v>45.8</x:v>
      </x:c>
      <x:c r="H363" s="2" t="str">
        <x:v>是</x:v>
      </x:c>
      <x:c r="I363" s="7" t="n">
        <x:f>IF(AND(ISNUMBER(E363),ISNUMBER(F363)),E363-F363,"")</x:f>
        <x:v>-1.1000000000000014</x:v>
      </x:c>
      <x:c r="J363" s="2" t="str">
        <x:f>IF(H363="否","不适用",IF(AND(ISNUMBER(E363),ISNUMBER(F363)),IF(I363&gt;'规则与名单'!$B$2,"是","否"),"未判定"))</x:f>
        <x:v>否</x:v>
      </x:c>
      <x:c r="K363" s="2" t="str">
        <x:f>IF(J363="是",IF(ISNUMBER(F363),"测试日GPS","缺失"),IF(ISNUMBER(G363),"非测试日纯氢",IF(AND(H363="是",J363="未判定"),IF(ISNUMBER(F363),"测试名单无纯氢GPS","缺失"),IF(ISNUMBER(E363),"非测试日仪表","缺失"))))</x:f>
        <x:v>非测试日纯氢</x:v>
      </x:c>
      <x:c r="L363" s="7" t="n">
        <x:f>IF(K363="缺失","",IF(K363="非测试日纯氢",G363,IF(K363="非测试日仪表",E363,F363)))</x:f>
        <x:v>45.8</x:v>
      </x:c>
      <x:c r="M363" s="2" t="n">
        <x:f>IF(K363="缺失",1,0)</x:f>
        <x:v>0</x:v>
      </x:c>
      <x:c r="N363" s="2" t="str">
        <x:v>车辆里程查询_20260901-20260930_1024辆_仪表里程.xlsx / W60</x:v>
      </x:c>
      <x:c r="O363" s="2" t="str">
        <x:v>车辆里程查询_20260901-20260930_1024辆_GPS里程.xlsx / W254</x:v>
      </x:c>
      <x:c r="P363" s="2" t="str">
        <x:v>车辆纯氢气里程查询_20260901-20260930_1024辆.xlsx / W502</x:v>
      </x:c>
    </x:row>
    <x:row r="364" ht="22" customHeight="1">
      <x:c r="A364" s="2" t="n">
        <x:v>18</x:v>
      </x:c>
      <x:c r="B364" s="2" t="str">
        <x:v>粤AGP3502</x:v>
      </x:c>
      <x:c r="C364" s="2" t="str">
        <x:v>赵波</x:v>
      </x:c>
      <x:c r="D364" s="8" t="d">
        <x:v>2026-09-20T00:00:00.000Z</x:v>
      </x:c>
      <x:c r="E364" s="7" t="n">
        <x:v>64.1</x:v>
      </x:c>
      <x:c r="F364" s="7" t="n">
        <x:v>69.5</x:v>
      </x:c>
      <x:c r="G364" s="7" t="n">
        <x:v>61.3</x:v>
      </x:c>
      <x:c r="H364" s="2" t="str">
        <x:v>是</x:v>
      </x:c>
      <x:c r="I364" s="7" t="n">
        <x:f>IF(AND(ISNUMBER(E364),ISNUMBER(F364)),E364-F364,"")</x:f>
        <x:v>-5.400000000000006</x:v>
      </x:c>
      <x:c r="J364" s="2" t="str">
        <x:f>IF(H364="否","不适用",IF(AND(ISNUMBER(E364),ISNUMBER(F364)),IF(I364&gt;'规则与名单'!$B$2,"是","否"),"未判定"))</x:f>
        <x:v>否</x:v>
      </x:c>
      <x:c r="K364" s="2" t="str">
        <x:f>IF(J364="是",IF(ISNUMBER(F364),"测试日GPS","缺失"),IF(ISNUMBER(G364),"非测试日纯氢",IF(AND(H364="是",J364="未判定"),IF(ISNUMBER(F364),"测试名单无纯氢GPS","缺失"),IF(ISNUMBER(E364),"非测试日仪表","缺失"))))</x:f>
        <x:v>非测试日纯氢</x:v>
      </x:c>
      <x:c r="L364" s="7" t="n">
        <x:f>IF(K364="缺失","",IF(K364="非测试日纯氢",G364,IF(K364="非测试日仪表",E364,F364)))</x:f>
        <x:v>61.3</x:v>
      </x:c>
      <x:c r="M364" s="2" t="n">
        <x:f>IF(K364="缺失",1,0)</x:f>
        <x:v>0</x:v>
      </x:c>
      <x:c r="N364" s="2" t="str">
        <x:v>车辆里程查询_20260901-20260930_1024辆_仪表里程.xlsx / X60</x:v>
      </x:c>
      <x:c r="O364" s="2" t="str">
        <x:v>车辆里程查询_20260901-20260930_1024辆_GPS里程.xlsx / X254</x:v>
      </x:c>
      <x:c r="P364" s="2" t="str">
        <x:v>车辆纯氢气里程查询_20260901-20260930_1024辆.xlsx / X502</x:v>
      </x:c>
    </x:row>
    <x:row r="365" ht="22" customHeight="1">
      <x:c r="A365" s="2" t="n">
        <x:v>18</x:v>
      </x:c>
      <x:c r="B365" s="2" t="str">
        <x:v>粤AGP3502</x:v>
      </x:c>
      <x:c r="C365" s="2" t="str">
        <x:v>赵波</x:v>
      </x:c>
      <x:c r="D365" s="8" t="d">
        <x:v>2026-09-21T00:00:00.000Z</x:v>
      </x:c>
      <x:c r="E365" s="7" t="n">
        <x:v>53.5</x:v>
      </x:c>
      <x:c r="F365" s="7" t="n">
        <x:v>58.2</x:v>
      </x:c>
      <x:c r="G365" s="7" t="n">
        <x:v>21.6</x:v>
      </x:c>
      <x:c r="H365" s="2" t="str">
        <x:v>是</x:v>
      </x:c>
      <x:c r="I365" s="7" t="n">
        <x:f>IF(AND(ISNUMBER(E365),ISNUMBER(F365)),E365-F365,"")</x:f>
        <x:v>-4.700000000000003</x:v>
      </x:c>
      <x:c r="J365" s="2" t="str">
        <x:f>IF(H365="否","不适用",IF(AND(ISNUMBER(E365),ISNUMBER(F365)),IF(I365&gt;'规则与名单'!$B$2,"是","否"),"未判定"))</x:f>
        <x:v>否</x:v>
      </x:c>
      <x:c r="K365" s="2" t="str">
        <x:f>IF(J365="是",IF(ISNUMBER(F365),"测试日GPS","缺失"),IF(ISNUMBER(G365),"非测试日纯氢",IF(AND(H365="是",J365="未判定"),IF(ISNUMBER(F365),"测试名单无纯氢GPS","缺失"),IF(ISNUMBER(E365),"非测试日仪表","缺失"))))</x:f>
        <x:v>非测试日纯氢</x:v>
      </x:c>
      <x:c r="L365" s="7" t="n">
        <x:f>IF(K365="缺失","",IF(K365="非测试日纯氢",G365,IF(K365="非测试日仪表",E365,F365)))</x:f>
        <x:v>21.6</x:v>
      </x:c>
      <x:c r="M365" s="2" t="n">
        <x:f>IF(K365="缺失",1,0)</x:f>
        <x:v>0</x:v>
      </x:c>
      <x:c r="N365" s="2" t="str">
        <x:v>车辆里程查询_20260901-20260930_1024辆_仪表里程.xlsx / Y60</x:v>
      </x:c>
      <x:c r="O365" s="2" t="str">
        <x:v>车辆里程查询_20260901-20260930_1024辆_GPS里程.xlsx / Y254</x:v>
      </x:c>
      <x:c r="P365" s="2" t="str">
        <x:v>车辆纯氢气里程查询_20260901-20260930_1024辆.xlsx / Y502</x:v>
      </x:c>
    </x:row>
    <x:row r="366" ht="22" customHeight="1">
      <x:c r="A366" s="2" t="n">
        <x:v>18</x:v>
      </x:c>
      <x:c r="B366" s="2" t="str">
        <x:v>粤AGP3502</x:v>
      </x:c>
      <x:c r="C366" s="2" t="str">
        <x:v>赵波</x:v>
      </x:c>
      <x:c r="D366" s="8" t="d">
        <x:v>2026-09-22T00:00:00.000Z</x:v>
      </x:c>
      <x:c r="E366" s="7" t="n">
        <x:v>100.6</x:v>
      </x:c>
      <x:c r="F366" s="7" t="n">
        <x:v>106.5</x:v>
      </x:c>
      <x:c r="G366" s="7" t="n">
        <x:v>95.8</x:v>
      </x:c>
      <x:c r="H366" s="2" t="str">
        <x:v>是</x:v>
      </x:c>
      <x:c r="I366" s="7" t="n">
        <x:f>IF(AND(ISNUMBER(E366),ISNUMBER(F366)),E366-F366,"")</x:f>
        <x:v>-5.900000000000006</x:v>
      </x:c>
      <x:c r="J366" s="2" t="str">
        <x:f>IF(H366="否","不适用",IF(AND(ISNUMBER(E366),ISNUMBER(F366)),IF(I366&gt;'规则与名单'!$B$2,"是","否"),"未判定"))</x:f>
        <x:v>否</x:v>
      </x:c>
      <x:c r="K366" s="2" t="str">
        <x:f>IF(J366="是",IF(ISNUMBER(F366),"测试日GPS","缺失"),IF(ISNUMBER(G366),"非测试日纯氢",IF(AND(H366="是",J366="未判定"),IF(ISNUMBER(F366),"测试名单无纯氢GPS","缺失"),IF(ISNUMBER(E366),"非测试日仪表","缺失"))))</x:f>
        <x:v>非测试日纯氢</x:v>
      </x:c>
      <x:c r="L366" s="7" t="n">
        <x:f>IF(K366="缺失","",IF(K366="非测试日纯氢",G366,IF(K366="非测试日仪表",E366,F366)))</x:f>
        <x:v>95.8</x:v>
      </x:c>
      <x:c r="M366" s="2" t="n">
        <x:f>IF(K366="缺失",1,0)</x:f>
        <x:v>0</x:v>
      </x:c>
      <x:c r="N366" s="2" t="str">
        <x:v>车辆里程查询_20260901-20260930_1024辆_仪表里程.xlsx / Z60</x:v>
      </x:c>
      <x:c r="O366" s="2" t="str">
        <x:v>车辆里程查询_20260901-20260930_1024辆_GPS里程.xlsx / Z254</x:v>
      </x:c>
      <x:c r="P366" s="2" t="str">
        <x:v>车辆纯氢气里程查询_20260901-20260930_1024辆.xlsx / Z502</x:v>
      </x:c>
    </x:row>
    <x:row r="367" ht="22" customHeight="1">
      <x:c r="A367" s="2" t="n">
        <x:v>18</x:v>
      </x:c>
      <x:c r="B367" s="2" t="str">
        <x:v>粤AGP3502</x:v>
      </x:c>
      <x:c r="C367" s="2" t="str">
        <x:v>赵波</x:v>
      </x:c>
      <x:c r="D367" s="8" t="d">
        <x:v>2026-09-23T00:00:00.000Z</x:v>
      </x:c>
      <x:c r="E367" s="7" t="n">
        <x:v>55.2</x:v>
      </x:c>
      <x:c r="F367" s="7" t="n">
        <x:v>56.9</x:v>
      </x:c>
      <x:c r="G367" s="7" t="n">
        <x:v>53</x:v>
      </x:c>
      <x:c r="H367" s="2" t="str">
        <x:v>是</x:v>
      </x:c>
      <x:c r="I367" s="7" t="n">
        <x:f>IF(AND(ISNUMBER(E367),ISNUMBER(F367)),E367-F367,"")</x:f>
        <x:v>-1.6999999999999957</x:v>
      </x:c>
      <x:c r="J367" s="2" t="str">
        <x:f>IF(H367="否","不适用",IF(AND(ISNUMBER(E367),ISNUMBER(F367)),IF(I367&gt;'规则与名单'!$B$2,"是","否"),"未判定"))</x:f>
        <x:v>否</x:v>
      </x:c>
      <x:c r="K367" s="2" t="str">
        <x:f>IF(J367="是",IF(ISNUMBER(F367),"测试日GPS","缺失"),IF(ISNUMBER(G367),"非测试日纯氢",IF(AND(H367="是",J367="未判定"),IF(ISNUMBER(F367),"测试名单无纯氢GPS","缺失"),IF(ISNUMBER(E367),"非测试日仪表","缺失"))))</x:f>
        <x:v>非测试日纯氢</x:v>
      </x:c>
      <x:c r="L367" s="7" t="n">
        <x:f>IF(K367="缺失","",IF(K367="非测试日纯氢",G367,IF(K367="非测试日仪表",E367,F367)))</x:f>
        <x:v>53</x:v>
      </x:c>
      <x:c r="M367" s="2" t="n">
        <x:f>IF(K367="缺失",1,0)</x:f>
        <x:v>0</x:v>
      </x:c>
      <x:c r="N367" s="2" t="str">
        <x:v>车辆里程查询_20260901-20260930_1024辆_仪表里程.xlsx / AA60</x:v>
      </x:c>
      <x:c r="O367" s="2" t="str">
        <x:v>车辆里程查询_20260901-20260930_1024辆_GPS里程.xlsx / AA254</x:v>
      </x:c>
      <x:c r="P367" s="2" t="str">
        <x:v>车辆纯氢气里程查询_20260901-20260930_1024辆.xlsx / AA502</x:v>
      </x:c>
    </x:row>
    <x:row r="368" ht="22" customHeight="1">
      <x:c r="A368" s="2" t="n">
        <x:v>18</x:v>
      </x:c>
      <x:c r="B368" s="2" t="str">
        <x:v>粤AGP3502</x:v>
      </x:c>
      <x:c r="C368" s="2" t="str">
        <x:v>赵波</x:v>
      </x:c>
      <x:c r="D368" s="8" t="d">
        <x:v>2026-09-24T00:00:00.000Z</x:v>
      </x:c>
      <x:c r="E368" s="7" t="n">
        <x:v>93</x:v>
      </x:c>
      <x:c r="F368" s="7" t="n">
        <x:v>94.7</x:v>
      </x:c>
      <x:c r="G368" s="7" t="n">
        <x:v>93</x:v>
      </x:c>
      <x:c r="H368" s="2" t="str">
        <x:v>是</x:v>
      </x:c>
      <x:c r="I368" s="7" t="n">
        <x:f>IF(AND(ISNUMBER(E368),ISNUMBER(F368)),E368-F368,"")</x:f>
        <x:v>-1.7000000000000028</x:v>
      </x:c>
      <x:c r="J368" s="2" t="str">
        <x:f>IF(H368="否","不适用",IF(AND(ISNUMBER(E368),ISNUMBER(F368)),IF(I368&gt;'规则与名单'!$B$2,"是","否"),"未判定"))</x:f>
        <x:v>否</x:v>
      </x:c>
      <x:c r="K368" s="2" t="str">
        <x:f>IF(J368="是",IF(ISNUMBER(F368),"测试日GPS","缺失"),IF(ISNUMBER(G368),"非测试日纯氢",IF(AND(H368="是",J368="未判定"),IF(ISNUMBER(F368),"测试名单无纯氢GPS","缺失"),IF(ISNUMBER(E368),"非测试日仪表","缺失"))))</x:f>
        <x:v>非测试日纯氢</x:v>
      </x:c>
      <x:c r="L368" s="7" t="n">
        <x:f>IF(K368="缺失","",IF(K368="非测试日纯氢",G368,IF(K368="非测试日仪表",E368,F368)))</x:f>
        <x:v>93</x:v>
      </x:c>
      <x:c r="M368" s="2" t="n">
        <x:f>IF(K368="缺失",1,0)</x:f>
        <x:v>0</x:v>
      </x:c>
      <x:c r="N368" s="2" t="str">
        <x:v>车辆里程查询_20260901-20260930_1024辆_仪表里程.xlsx / AB60</x:v>
      </x:c>
      <x:c r="O368" s="2" t="str">
        <x:v>车辆里程查询_20260901-20260930_1024辆_GPS里程.xlsx / AB254</x:v>
      </x:c>
      <x:c r="P368" s="2" t="str">
        <x:v>车辆纯氢气里程查询_20260901-20260930_1024辆.xlsx / AB502</x:v>
      </x:c>
    </x:row>
    <x:row r="369" ht="22" customHeight="1">
      <x:c r="A369" s="2" t="n">
        <x:v>18</x:v>
      </x:c>
      <x:c r="B369" s="2" t="str">
        <x:v>粤AGP3502</x:v>
      </x:c>
      <x:c r="C369" s="2" t="str">
        <x:v>赵波</x:v>
      </x:c>
      <x:c r="D369" s="8" t="d">
        <x:v>2026-09-25T00:00:00.000Z</x:v>
      </x:c>
      <x:c r="E369" s="7" t="n">
        <x:v>86.6</x:v>
      </x:c>
      <x:c r="F369" s="7" t="n">
        <x:v>92.9</x:v>
      </x:c>
      <x:c r="G369" s="7" t="n">
        <x:v>86</x:v>
      </x:c>
      <x:c r="H369" s="2" t="str">
        <x:v>是</x:v>
      </x:c>
      <x:c r="I369" s="7" t="n">
        <x:f>IF(AND(ISNUMBER(E369),ISNUMBER(F369)),E369-F369,"")</x:f>
        <x:v>-6.300000000000011</x:v>
      </x:c>
      <x:c r="J369" s="2" t="str">
        <x:f>IF(H369="否","不适用",IF(AND(ISNUMBER(E369),ISNUMBER(F369)),IF(I369&gt;'规则与名单'!$B$2,"是","否"),"未判定"))</x:f>
        <x:v>否</x:v>
      </x:c>
      <x:c r="K369" s="2" t="str">
        <x:f>IF(J369="是",IF(ISNUMBER(F369),"测试日GPS","缺失"),IF(ISNUMBER(G369),"非测试日纯氢",IF(AND(H369="是",J369="未判定"),IF(ISNUMBER(F369),"测试名单无纯氢GPS","缺失"),IF(ISNUMBER(E369),"非测试日仪表","缺失"))))</x:f>
        <x:v>非测试日纯氢</x:v>
      </x:c>
      <x:c r="L369" s="7" t="n">
        <x:f>IF(K369="缺失","",IF(K369="非测试日纯氢",G369,IF(K369="非测试日仪表",E369,F369)))</x:f>
        <x:v>86</x:v>
      </x:c>
      <x:c r="M369" s="2" t="n">
        <x:f>IF(K369="缺失",1,0)</x:f>
        <x:v>0</x:v>
      </x:c>
      <x:c r="N369" s="2" t="str">
        <x:v>车辆里程查询_20260901-20260930_1024辆_仪表里程.xlsx / AC60</x:v>
      </x:c>
      <x:c r="O369" s="2" t="str">
        <x:v>车辆里程查询_20260901-20260930_1024辆_GPS里程.xlsx / AC254</x:v>
      </x:c>
      <x:c r="P369" s="2" t="str">
        <x:v>车辆纯氢气里程查询_20260901-20260930_1024辆.xlsx / AC502</x:v>
      </x:c>
    </x:row>
    <x:row r="370" ht="22" customHeight="1">
      <x:c r="A370" s="2" t="n">
        <x:v>18</x:v>
      </x:c>
      <x:c r="B370" s="2" t="str">
        <x:v>粤AGP3502</x:v>
      </x:c>
      <x:c r="C370" s="2" t="str">
        <x:v>赵波</x:v>
      </x:c>
      <x:c r="D370" s="8" t="d">
        <x:v>2026-09-26T00:00:00.000Z</x:v>
      </x:c>
      <x:c r="E370" s="7" t="n">
        <x:v>101.2</x:v>
      </x:c>
      <x:c r="F370" s="7" t="n">
        <x:v>103</x:v>
      </x:c>
      <x:c r="G370" s="7" t="n">
        <x:v>78</x:v>
      </x:c>
      <x:c r="H370" s="2" t="str">
        <x:v>是</x:v>
      </x:c>
      <x:c r="I370" s="7" t="n">
        <x:f>IF(AND(ISNUMBER(E370),ISNUMBER(F370)),E370-F370,"")</x:f>
        <x:v>-1.7999999999999972</x:v>
      </x:c>
      <x:c r="J370" s="2" t="str">
        <x:f>IF(H370="否","不适用",IF(AND(ISNUMBER(E370),ISNUMBER(F370)),IF(I370&gt;'规则与名单'!$B$2,"是","否"),"未判定"))</x:f>
        <x:v>否</x:v>
      </x:c>
      <x:c r="K370" s="2" t="str">
        <x:f>IF(J370="是",IF(ISNUMBER(F370),"测试日GPS","缺失"),IF(ISNUMBER(G370),"非测试日纯氢",IF(AND(H370="是",J370="未判定"),IF(ISNUMBER(F370),"测试名单无纯氢GPS","缺失"),IF(ISNUMBER(E370),"非测试日仪表","缺失"))))</x:f>
        <x:v>非测试日纯氢</x:v>
      </x:c>
      <x:c r="L370" s="7" t="n">
        <x:f>IF(K370="缺失","",IF(K370="非测试日纯氢",G370,IF(K370="非测试日仪表",E370,F370)))</x:f>
        <x:v>78</x:v>
      </x:c>
      <x:c r="M370" s="2" t="n">
        <x:f>IF(K370="缺失",1,0)</x:f>
        <x:v>0</x:v>
      </x:c>
      <x:c r="N370" s="2" t="str">
        <x:v>车辆里程查询_20260901-20260930_1024辆_仪表里程.xlsx / AD60</x:v>
      </x:c>
      <x:c r="O370" s="2" t="str">
        <x:v>车辆里程查询_20260901-20260930_1024辆_GPS里程.xlsx / AD254</x:v>
      </x:c>
      <x:c r="P370" s="2" t="str">
        <x:v>车辆纯氢气里程查询_20260901-20260930_1024辆.xlsx / AD502</x:v>
      </x:c>
    </x:row>
    <x:row r="371" ht="22" customHeight="1">
      <x:c r="A371" s="2" t="n">
        <x:v>18</x:v>
      </x:c>
      <x:c r="B371" s="2" t="str">
        <x:v>粤AGP3502</x:v>
      </x:c>
      <x:c r="C371" s="2" t="str">
        <x:v>赵波</x:v>
      </x:c>
      <x:c r="D371" s="8" t="d">
        <x:v>2026-09-27T00:00:00.000Z</x:v>
      </x:c>
      <x:c r="E371" s="7" t="n">
        <x:v>97.5</x:v>
      </x:c>
      <x:c r="F371" s="7" t="n">
        <x:v>101.9</x:v>
      </x:c>
      <x:c r="G371" s="7" t="n">
        <x:v>97.3</x:v>
      </x:c>
      <x:c r="H371" s="2" t="str">
        <x:v>是</x:v>
      </x:c>
      <x:c r="I371" s="7" t="n">
        <x:f>IF(AND(ISNUMBER(E371),ISNUMBER(F371)),E371-F371,"")</x:f>
        <x:v>-4.400000000000006</x:v>
      </x:c>
      <x:c r="J371" s="2" t="str">
        <x:f>IF(H371="否","不适用",IF(AND(ISNUMBER(E371),ISNUMBER(F371)),IF(I371&gt;'规则与名单'!$B$2,"是","否"),"未判定"))</x:f>
        <x:v>否</x:v>
      </x:c>
      <x:c r="K371" s="2" t="str">
        <x:f>IF(J371="是",IF(ISNUMBER(F371),"测试日GPS","缺失"),IF(ISNUMBER(G371),"非测试日纯氢",IF(AND(H371="是",J371="未判定"),IF(ISNUMBER(F371),"测试名单无纯氢GPS","缺失"),IF(ISNUMBER(E371),"非测试日仪表","缺失"))))</x:f>
        <x:v>非测试日纯氢</x:v>
      </x:c>
      <x:c r="L371" s="7" t="n">
        <x:f>IF(K371="缺失","",IF(K371="非测试日纯氢",G371,IF(K371="非测试日仪表",E371,F371)))</x:f>
        <x:v>97.3</x:v>
      </x:c>
      <x:c r="M371" s="2" t="n">
        <x:f>IF(K371="缺失",1,0)</x:f>
        <x:v>0</x:v>
      </x:c>
      <x:c r="N371" s="2" t="str">
        <x:v>车辆里程查询_20260901-20260930_1024辆_仪表里程.xlsx / AE60</x:v>
      </x:c>
      <x:c r="O371" s="2" t="str">
        <x:v>车辆里程查询_20260901-20260930_1024辆_GPS里程.xlsx / AE254</x:v>
      </x:c>
      <x:c r="P371" s="2" t="str">
        <x:v>车辆纯氢气里程查询_20260901-20260930_1024辆.xlsx / AE502</x:v>
      </x:c>
    </x:row>
    <x:row r="372" ht="22" customHeight="1">
      <x:c r="A372" s="2" t="n">
        <x:v>18</x:v>
      </x:c>
      <x:c r="B372" s="2" t="str">
        <x:v>粤AGP3502</x:v>
      </x:c>
      <x:c r="C372" s="2" t="str">
        <x:v>赵波</x:v>
      </x:c>
      <x:c r="D372" s="8" t="d">
        <x:v>2026-09-28T00:00:00.000Z</x:v>
      </x:c>
      <x:c r="E372" s="7" t="n">
        <x:v>93.6</x:v>
      </x:c>
      <x:c r="F372" s="7" t="n">
        <x:v>97.3</x:v>
      </x:c>
      <x:c r="G372" s="7" t="n">
        <x:v>70.5</x:v>
      </x:c>
      <x:c r="H372" s="2" t="str">
        <x:v>是</x:v>
      </x:c>
      <x:c r="I372" s="7" t="n">
        <x:f>IF(AND(ISNUMBER(E372),ISNUMBER(F372)),E372-F372,"")</x:f>
        <x:v>-3.700000000000003</x:v>
      </x:c>
      <x:c r="J372" s="2" t="str">
        <x:f>IF(H372="否","不适用",IF(AND(ISNUMBER(E372),ISNUMBER(F372)),IF(I372&gt;'规则与名单'!$B$2,"是","否"),"未判定"))</x:f>
        <x:v>否</x:v>
      </x:c>
      <x:c r="K372" s="2" t="str">
        <x:f>IF(J372="是",IF(ISNUMBER(F372),"测试日GPS","缺失"),IF(ISNUMBER(G372),"非测试日纯氢",IF(AND(H372="是",J372="未判定"),IF(ISNUMBER(F372),"测试名单无纯氢GPS","缺失"),IF(ISNUMBER(E372),"非测试日仪表","缺失"))))</x:f>
        <x:v>非测试日纯氢</x:v>
      </x:c>
      <x:c r="L372" s="7" t="n">
        <x:f>IF(K372="缺失","",IF(K372="非测试日纯氢",G372,IF(K372="非测试日仪表",E372,F372)))</x:f>
        <x:v>70.5</x:v>
      </x:c>
      <x:c r="M372" s="2" t="n">
        <x:f>IF(K372="缺失",1,0)</x:f>
        <x:v>0</x:v>
      </x:c>
      <x:c r="N372" s="2" t="str">
        <x:v>车辆里程查询_20260901-20260930_1024辆_仪表里程.xlsx / AF60</x:v>
      </x:c>
      <x:c r="O372" s="2" t="str">
        <x:v>车辆里程查询_20260901-20260930_1024辆_GPS里程.xlsx / AF254</x:v>
      </x:c>
      <x:c r="P372" s="2" t="str">
        <x:v>车辆纯氢气里程查询_20260901-20260930_1024辆.xlsx / AF502</x:v>
      </x:c>
    </x:row>
    <x:row r="373" ht="22" customHeight="1">
      <x:c r="A373" s="2" t="n">
        <x:v>18</x:v>
      </x:c>
      <x:c r="B373" s="2" t="str">
        <x:v>粤AGP3502</x:v>
      </x:c>
      <x:c r="C373" s="2" t="str">
        <x:v>赵波</x:v>
      </x:c>
      <x:c r="D373" s="8" t="d">
        <x:v>2026-09-29T00:00:00.000Z</x:v>
      </x:c>
      <x:c r="E373" s="7" t="n">
        <x:v>122.9</x:v>
      </x:c>
      <x:c r="F373" s="7" t="n">
        <x:v>127.8</x:v>
      </x:c>
      <x:c r="G373" s="7" t="n">
        <x:v>122.8</x:v>
      </x:c>
      <x:c r="H373" s="2" t="str">
        <x:v>是</x:v>
      </x:c>
      <x:c r="I373" s="7" t="n">
        <x:f>IF(AND(ISNUMBER(E373),ISNUMBER(F373)),E373-F373,"")</x:f>
        <x:v>-4.8999999999999915</x:v>
      </x:c>
      <x:c r="J373" s="2" t="str">
        <x:f>IF(H373="否","不适用",IF(AND(ISNUMBER(E373),ISNUMBER(F373)),IF(I373&gt;'规则与名单'!$B$2,"是","否"),"未判定"))</x:f>
        <x:v>否</x:v>
      </x:c>
      <x:c r="K373" s="2" t="str">
        <x:f>IF(J373="是",IF(ISNUMBER(F373),"测试日GPS","缺失"),IF(ISNUMBER(G373),"非测试日纯氢",IF(AND(H373="是",J373="未判定"),IF(ISNUMBER(F373),"测试名单无纯氢GPS","缺失"),IF(ISNUMBER(E373),"非测试日仪表","缺失"))))</x:f>
        <x:v>非测试日纯氢</x:v>
      </x:c>
      <x:c r="L373" s="7" t="n">
        <x:f>IF(K373="缺失","",IF(K373="非测试日纯氢",G373,IF(K373="非测试日仪表",E373,F373)))</x:f>
        <x:v>122.8</x:v>
      </x:c>
      <x:c r="M373" s="2" t="n">
        <x:f>IF(K373="缺失",1,0)</x:f>
        <x:v>0</x:v>
      </x:c>
      <x:c r="N373" s="2" t="str">
        <x:v>车辆里程查询_20260901-20260930_1024辆_仪表里程.xlsx / AG60</x:v>
      </x:c>
      <x:c r="O373" s="2" t="str">
        <x:v>车辆里程查询_20260901-20260930_1024辆_GPS里程.xlsx / AG254</x:v>
      </x:c>
      <x:c r="P373" s="2" t="str">
        <x:v>车辆纯氢气里程查询_20260901-20260930_1024辆.xlsx / AG502</x:v>
      </x:c>
    </x:row>
    <x:row r="374" ht="22" customHeight="1">
      <x:c r="A374" s="2" t="n">
        <x:v>18</x:v>
      </x:c>
      <x:c r="B374" s="2" t="str">
        <x:v>粤AGP3502</x:v>
      </x:c>
      <x:c r="C374" s="2" t="str">
        <x:v>赵波</x:v>
      </x:c>
      <x:c r="D374" s="8" t="d">
        <x:v>2026-09-30T00:00:00.000Z</x:v>
      </x:c>
      <x:c r="E374" s="7" t="n">
        <x:v>98.3</x:v>
      </x:c>
      <x:c r="F374" s="7" t="n">
        <x:v>100.1</x:v>
      </x:c>
      <x:c r="G374" s="7" t="n">
        <x:v>98.3</x:v>
      </x:c>
      <x:c r="H374" s="2" t="str">
        <x:v>是</x:v>
      </x:c>
      <x:c r="I374" s="7" t="n">
        <x:f>IF(AND(ISNUMBER(E374),ISNUMBER(F374)),E374-F374,"")</x:f>
        <x:v>-1.7999999999999972</x:v>
      </x:c>
      <x:c r="J374" s="2" t="str">
        <x:f>IF(H374="否","不适用",IF(AND(ISNUMBER(E374),ISNUMBER(F374)),IF(I374&gt;'规则与名单'!$B$2,"是","否"),"未判定"))</x:f>
        <x:v>否</x:v>
      </x:c>
      <x:c r="K374" s="2" t="str">
        <x:f>IF(J374="是",IF(ISNUMBER(F374),"测试日GPS","缺失"),IF(ISNUMBER(G374),"非测试日纯氢",IF(AND(H374="是",J374="未判定"),IF(ISNUMBER(F374),"测试名单无纯氢GPS","缺失"),IF(ISNUMBER(E374),"非测试日仪表","缺失"))))</x:f>
        <x:v>非测试日纯氢</x:v>
      </x:c>
      <x:c r="L374" s="7" t="n">
        <x:f>IF(K374="缺失","",IF(K374="非测试日纯氢",G374,IF(K374="非测试日仪表",E374,F374)))</x:f>
        <x:v>98.3</x:v>
      </x:c>
      <x:c r="M374" s="2" t="n">
        <x:f>IF(K374="缺失",1,0)</x:f>
        <x:v>0</x:v>
      </x:c>
      <x:c r="N374" s="2" t="str">
        <x:v>车辆里程查询_20260901-20260930_1024辆_仪表里程.xlsx / AH60</x:v>
      </x:c>
      <x:c r="O374" s="2" t="str">
        <x:v>车辆里程查询_20260901-20260930_1024辆_GPS里程.xlsx / AH254</x:v>
      </x:c>
      <x:c r="P374" s="2" t="str">
        <x:v>车辆纯氢气里程查询_20260901-20260930_1024辆.xlsx / AH502</x:v>
      </x:c>
    </x:row>
    <x:row r="375" ht="22" customHeight="1">
      <x:c r="A375" s="2" t="n">
        <x:v>19</x:v>
      </x:c>
      <x:c r="B375" s="2" t="str">
        <x:v>粤AGP4223</x:v>
      </x:c>
      <x:c r="C375" s="2" t="str">
        <x:v>赵波</x:v>
      </x:c>
      <x:c r="D375" s="8" t="d">
        <x:v>2026-09-01T00:00:00.000Z</x:v>
      </x:c>
      <x:c r="E375" s="7" t="n">
        <x:v>23.9</x:v>
      </x:c>
      <x:c r="F375" s="7" t="n">
        <x:v>23.73</x:v>
      </x:c>
      <x:c r="G375" s="7" t="n">
        <x:v>23.7</x:v>
      </x:c>
      <x:c r="H375" s="2" t="str">
        <x:v>否</x:v>
      </x:c>
      <x:c r="I375" s="7" t="n">
        <x:f>IF(AND(ISNUMBER(E375),ISNUMBER(F375)),E375-F375,"")</x:f>
        <x:v>0.16999999999999815</x:v>
      </x:c>
      <x:c r="J375" s="2" t="str">
        <x:f>IF(H375="否","不适用",IF(AND(ISNUMBER(E375),ISNUMBER(F375)),IF(I375&gt;'规则与名单'!$B$2,"是","否"),"未判定"))</x:f>
        <x:v>不适用</x:v>
      </x:c>
      <x:c r="K375" s="2" t="str">
        <x:f>IF(J375="是",IF(ISNUMBER(F375),"测试日GPS","缺失"),IF(ISNUMBER(G375),"非测试日纯氢",IF(AND(H375="是",J375="未判定"),IF(ISNUMBER(F375),"测试名单无纯氢GPS","缺失"),IF(ISNUMBER(E375),"非测试日仪表","缺失"))))</x:f>
        <x:v>非测试日纯氢</x:v>
      </x:c>
      <x:c r="L375" s="7" t="n">
        <x:f>IF(K375="缺失","",IF(K375="非测试日纯氢",G375,IF(K375="非测试日仪表",E375,F375)))</x:f>
        <x:v>23.7</x:v>
      </x:c>
      <x:c r="M375" s="2" t="n">
        <x:f>IF(K375="缺失",1,0)</x:f>
        <x:v>0</x:v>
      </x:c>
      <x:c r="N375" s="2" t="str">
        <x:v>车辆里程查询_20260901-20260930_1024辆_仪表里程.xlsx / E418</x:v>
      </x:c>
      <x:c r="O375" s="2" t="str">
        <x:v>车辆里程查询_20260901-20260930_1024辆_GPS里程.xlsx / E418</x:v>
      </x:c>
      <x:c r="P375" s="2" t="str">
        <x:v>车辆纯氢气里程查询_20260901-20260930_1024辆.xlsx / E349</x:v>
      </x:c>
    </x:row>
    <x:row r="376" ht="22" customHeight="1">
      <x:c r="A376" s="2" t="n">
        <x:v>19</x:v>
      </x:c>
      <x:c r="B376" s="2" t="str">
        <x:v>粤AGP4223</x:v>
      </x:c>
      <x:c r="C376" s="2" t="str">
        <x:v>赵波</x:v>
      </x:c>
      <x:c r="D376" s="8" t="d">
        <x:v>2026-09-02T00:00:00.000Z</x:v>
      </x:c>
      <x:c r="E376" s="7" t="n">
        <x:v>139.9</x:v>
      </x:c>
      <x:c r="F376" s="7" t="n">
        <x:v>166.7</x:v>
      </x:c>
      <x:c r="G376" s="7" t="n">
        <x:v>134</x:v>
      </x:c>
      <x:c r="H376" s="2" t="str">
        <x:v>否</x:v>
      </x:c>
      <x:c r="I376" s="7" t="n">
        <x:f>IF(AND(ISNUMBER(E376),ISNUMBER(F376)),E376-F376,"")</x:f>
        <x:v>-26.799999999999983</x:v>
      </x:c>
      <x:c r="J376" s="2" t="str">
        <x:f>IF(H376="否","不适用",IF(AND(ISNUMBER(E376),ISNUMBER(F376)),IF(I376&gt;'规则与名单'!$B$2,"是","否"),"未判定"))</x:f>
        <x:v>不适用</x:v>
      </x:c>
      <x:c r="K376" s="2" t="str">
        <x:f>IF(J376="是",IF(ISNUMBER(F376),"测试日GPS","缺失"),IF(ISNUMBER(G376),"非测试日纯氢",IF(AND(H376="是",J376="未判定"),IF(ISNUMBER(F376),"测试名单无纯氢GPS","缺失"),IF(ISNUMBER(E376),"非测试日仪表","缺失"))))</x:f>
        <x:v>非测试日纯氢</x:v>
      </x:c>
      <x:c r="L376" s="7" t="n">
        <x:f>IF(K376="缺失","",IF(K376="非测试日纯氢",G376,IF(K376="非测试日仪表",E376,F376)))</x:f>
        <x:v>134</x:v>
      </x:c>
      <x:c r="M376" s="2" t="n">
        <x:f>IF(K376="缺失",1,0)</x:f>
        <x:v>0</x:v>
      </x:c>
      <x:c r="N376" s="2" t="str">
        <x:v>车辆里程查询_20260901-20260930_1024辆_仪表里程.xlsx / F418</x:v>
      </x:c>
      <x:c r="O376" s="2" t="str">
        <x:v>车辆里程查询_20260901-20260930_1024辆_GPS里程.xlsx / F418</x:v>
      </x:c>
      <x:c r="P376" s="2" t="str">
        <x:v>车辆纯氢气里程查询_20260901-20260930_1024辆.xlsx / F349</x:v>
      </x:c>
    </x:row>
    <x:row r="377" ht="22" customHeight="1">
      <x:c r="A377" s="2" t="n">
        <x:v>19</x:v>
      </x:c>
      <x:c r="B377" s="2" t="str">
        <x:v>粤AGP4223</x:v>
      </x:c>
      <x:c r="C377" s="2" t="str">
        <x:v>赵波</x:v>
      </x:c>
      <x:c r="D377" s="8" t="d">
        <x:v>2026-09-03T00:00:00.000Z</x:v>
      </x:c>
      <x:c r="E377" s="7"/>
      <x:c r="F377" s="7" t="n">
        <x:v>0</x:v>
      </x:c>
      <x:c r="G377" s="7"/>
      <x:c r="H377" s="2" t="str">
        <x:v>否</x:v>
      </x:c>
      <x:c r="I377" s="7" t="str">
        <x:f>IF(AND(ISNUMBER(E377),ISNUMBER(F377)),E377-F377,"")</x:f>
      </x:c>
      <x:c r="J377" s="2" t="str">
        <x:f>IF(H377="否","不适用",IF(AND(ISNUMBER(E377),ISNUMBER(F377)),IF(I377&gt;'规则与名单'!$B$2,"是","否"),"未判定"))</x:f>
        <x:v>不适用</x:v>
      </x:c>
      <x:c r="K377" s="2" t="str">
        <x:f>IF(J377="是",IF(ISNUMBER(F377),"测试日GPS","缺失"),IF(ISNUMBER(G377),"非测试日纯氢",IF(AND(H377="是",J377="未判定"),IF(ISNUMBER(F377),"测试名单无纯氢GPS","缺失"),IF(ISNUMBER(E377),"非测试日仪表","缺失"))))</x:f>
        <x:v>缺失</x:v>
      </x:c>
      <x:c r="L377" s="7" t="str">
        <x:f>IF(K377="缺失","",IF(K377="非测试日纯氢",G377,IF(K377="非测试日仪表",E377,F377)))</x:f>
      </x:c>
      <x:c r="M377" s="2" t="n">
        <x:f>IF(K377="缺失",1,0)</x:f>
        <x:v>1</x:v>
      </x:c>
      <x:c r="N377" s="2" t="str">
        <x:v>车辆里程查询_20260901-20260930_1024辆_仪表里程.xlsx / G418</x:v>
      </x:c>
      <x:c r="O377" s="2" t="str">
        <x:v>车辆里程查询_20260901-20260930_1024辆_GPS里程.xlsx / G418</x:v>
      </x:c>
      <x:c r="P377" s="2" t="str">
        <x:v>车辆纯氢气里程查询_20260901-20260930_1024辆.xlsx / G349</x:v>
      </x:c>
    </x:row>
    <x:row r="378" ht="22" customHeight="1">
      <x:c r="A378" s="2" t="n">
        <x:v>19</x:v>
      </x:c>
      <x:c r="B378" s="2" t="str">
        <x:v>粤AGP4223</x:v>
      </x:c>
      <x:c r="C378" s="2" t="str">
        <x:v>赵波</x:v>
      </x:c>
      <x:c r="D378" s="8" t="d">
        <x:v>2026-09-04T00:00:00.000Z</x:v>
      </x:c>
      <x:c r="E378" s="7" t="n">
        <x:v>174.9</x:v>
      </x:c>
      <x:c r="F378" s="7" t="n">
        <x:v>175.7</x:v>
      </x:c>
      <x:c r="G378" s="7" t="n">
        <x:v>165.1</x:v>
      </x:c>
      <x:c r="H378" s="2" t="str">
        <x:v>否</x:v>
      </x:c>
      <x:c r="I378" s="7" t="n">
        <x:f>IF(AND(ISNUMBER(E378),ISNUMBER(F378)),E378-F378,"")</x:f>
        <x:v>-0.799999999999983</x:v>
      </x:c>
      <x:c r="J378" s="2" t="str">
        <x:f>IF(H378="否","不适用",IF(AND(ISNUMBER(E378),ISNUMBER(F378)),IF(I378&gt;'规则与名单'!$B$2,"是","否"),"未判定"))</x:f>
        <x:v>不适用</x:v>
      </x:c>
      <x:c r="K378" s="2" t="str">
        <x:f>IF(J378="是",IF(ISNUMBER(F378),"测试日GPS","缺失"),IF(ISNUMBER(G378),"非测试日纯氢",IF(AND(H378="是",J378="未判定"),IF(ISNUMBER(F378),"测试名单无纯氢GPS","缺失"),IF(ISNUMBER(E378),"非测试日仪表","缺失"))))</x:f>
        <x:v>非测试日纯氢</x:v>
      </x:c>
      <x:c r="L378" s="7" t="n">
        <x:f>IF(K378="缺失","",IF(K378="非测试日纯氢",G378,IF(K378="非测试日仪表",E378,F378)))</x:f>
        <x:v>165.1</x:v>
      </x:c>
      <x:c r="M378" s="2" t="n">
        <x:f>IF(K378="缺失",1,0)</x:f>
        <x:v>0</x:v>
      </x:c>
      <x:c r="N378" s="2" t="str">
        <x:v>车辆里程查询_20260901-20260930_1024辆_仪表里程.xlsx / H418</x:v>
      </x:c>
      <x:c r="O378" s="2" t="str">
        <x:v>车辆里程查询_20260901-20260930_1024辆_GPS里程.xlsx / H418</x:v>
      </x:c>
      <x:c r="P378" s="2" t="str">
        <x:v>车辆纯氢气里程查询_20260901-20260930_1024辆.xlsx / H349</x:v>
      </x:c>
    </x:row>
    <x:row r="379" ht="22" customHeight="1">
      <x:c r="A379" s="2" t="n">
        <x:v>19</x:v>
      </x:c>
      <x:c r="B379" s="2" t="str">
        <x:v>粤AGP4223</x:v>
      </x:c>
      <x:c r="C379" s="2" t="str">
        <x:v>赵波</x:v>
      </x:c>
      <x:c r="D379" s="8" t="d">
        <x:v>2026-09-05T00:00:00.000Z</x:v>
      </x:c>
      <x:c r="E379" s="7"/>
      <x:c r="F379" s="7" t="n">
        <x:v>0</x:v>
      </x:c>
      <x:c r="G379" s="7"/>
      <x:c r="H379" s="2" t="str">
        <x:v>否</x:v>
      </x:c>
      <x:c r="I379" s="7" t="str">
        <x:f>IF(AND(ISNUMBER(E379),ISNUMBER(F379)),E379-F379,"")</x:f>
      </x:c>
      <x:c r="J379" s="2" t="str">
        <x:f>IF(H379="否","不适用",IF(AND(ISNUMBER(E379),ISNUMBER(F379)),IF(I379&gt;'规则与名单'!$B$2,"是","否"),"未判定"))</x:f>
        <x:v>不适用</x:v>
      </x:c>
      <x:c r="K379" s="2" t="str">
        <x:f>IF(J379="是",IF(ISNUMBER(F379),"测试日GPS","缺失"),IF(ISNUMBER(G379),"非测试日纯氢",IF(AND(H379="是",J379="未判定"),IF(ISNUMBER(F379),"测试名单无纯氢GPS","缺失"),IF(ISNUMBER(E379),"非测试日仪表","缺失"))))</x:f>
        <x:v>缺失</x:v>
      </x:c>
      <x:c r="L379" s="7" t="str">
        <x:f>IF(K379="缺失","",IF(K379="非测试日纯氢",G379,IF(K379="非测试日仪表",E379,F379)))</x:f>
      </x:c>
      <x:c r="M379" s="2" t="n">
        <x:f>IF(K379="缺失",1,0)</x:f>
        <x:v>1</x:v>
      </x:c>
      <x:c r="N379" s="2" t="str">
        <x:v>车辆里程查询_20260901-20260930_1024辆_仪表里程.xlsx / I418</x:v>
      </x:c>
      <x:c r="O379" s="2" t="str">
        <x:v>车辆里程查询_20260901-20260930_1024辆_GPS里程.xlsx / I418</x:v>
      </x:c>
      <x:c r="P379" s="2" t="str">
        <x:v>车辆纯氢气里程查询_20260901-20260930_1024辆.xlsx / I349</x:v>
      </x:c>
    </x:row>
    <x:row r="380" ht="22" customHeight="1">
      <x:c r="A380" s="2" t="n">
        <x:v>19</x:v>
      </x:c>
      <x:c r="B380" s="2" t="str">
        <x:v>粤AGP4223</x:v>
      </x:c>
      <x:c r="C380" s="2" t="str">
        <x:v>赵波</x:v>
      </x:c>
      <x:c r="D380" s="8" t="d">
        <x:v>2026-09-06T00:00:00.000Z</x:v>
      </x:c>
      <x:c r="E380" s="7"/>
      <x:c r="F380" s="7" t="n">
        <x:v>0</x:v>
      </x:c>
      <x:c r="G380" s="7"/>
      <x:c r="H380" s="2" t="str">
        <x:v>否</x:v>
      </x:c>
      <x:c r="I380" s="7" t="str">
        <x:f>IF(AND(ISNUMBER(E380),ISNUMBER(F380)),E380-F380,"")</x:f>
      </x:c>
      <x:c r="J380" s="2" t="str">
        <x:f>IF(H380="否","不适用",IF(AND(ISNUMBER(E380),ISNUMBER(F380)),IF(I380&gt;'规则与名单'!$B$2,"是","否"),"未判定"))</x:f>
        <x:v>不适用</x:v>
      </x:c>
      <x:c r="K380" s="2" t="str">
        <x:f>IF(J380="是",IF(ISNUMBER(F380),"测试日GPS","缺失"),IF(ISNUMBER(G380),"非测试日纯氢",IF(AND(H380="是",J380="未判定"),IF(ISNUMBER(F380),"测试名单无纯氢GPS","缺失"),IF(ISNUMBER(E380),"非测试日仪表","缺失"))))</x:f>
        <x:v>缺失</x:v>
      </x:c>
      <x:c r="L380" s="7" t="str">
        <x:f>IF(K380="缺失","",IF(K380="非测试日纯氢",G380,IF(K380="非测试日仪表",E380,F380)))</x:f>
      </x:c>
      <x:c r="M380" s="2" t="n">
        <x:f>IF(K380="缺失",1,0)</x:f>
        <x:v>1</x:v>
      </x:c>
      <x:c r="N380" s="2" t="str">
        <x:v>车辆里程查询_20260901-20260930_1024辆_仪表里程.xlsx / J418</x:v>
      </x:c>
      <x:c r="O380" s="2" t="str">
        <x:v>车辆里程查询_20260901-20260930_1024辆_GPS里程.xlsx / J418</x:v>
      </x:c>
      <x:c r="P380" s="2" t="str">
        <x:v>车辆纯氢气里程查询_20260901-20260930_1024辆.xlsx / J349</x:v>
      </x:c>
    </x:row>
    <x:row r="381" ht="22" customHeight="1">
      <x:c r="A381" s="2" t="n">
        <x:v>19</x:v>
      </x:c>
      <x:c r="B381" s="2" t="str">
        <x:v>粤AGP4223</x:v>
      </x:c>
      <x:c r="C381" s="2" t="str">
        <x:v>赵波</x:v>
      </x:c>
      <x:c r="D381" s="8" t="d">
        <x:v>2026-09-07T00:00:00.000Z</x:v>
      </x:c>
      <x:c r="E381" s="7" t="n">
        <x:v>9.3</x:v>
      </x:c>
      <x:c r="F381" s="7" t="n">
        <x:v>9.2</x:v>
      </x:c>
      <x:c r="G381" s="7" t="n">
        <x:v>9.2</x:v>
      </x:c>
      <x:c r="H381" s="2" t="str">
        <x:v>否</x:v>
      </x:c>
      <x:c r="I381" s="7" t="n">
        <x:f>IF(AND(ISNUMBER(E381),ISNUMBER(F381)),E381-F381,"")</x:f>
        <x:v>0.10000000000000142</x:v>
      </x:c>
      <x:c r="J381" s="2" t="str">
        <x:f>IF(H381="否","不适用",IF(AND(ISNUMBER(E381),ISNUMBER(F381)),IF(I381&gt;'规则与名单'!$B$2,"是","否"),"未判定"))</x:f>
        <x:v>不适用</x:v>
      </x:c>
      <x:c r="K381" s="2" t="str">
        <x:f>IF(J381="是",IF(ISNUMBER(F381),"测试日GPS","缺失"),IF(ISNUMBER(G381),"非测试日纯氢",IF(AND(H381="是",J381="未判定"),IF(ISNUMBER(F381),"测试名单无纯氢GPS","缺失"),IF(ISNUMBER(E381),"非测试日仪表","缺失"))))</x:f>
        <x:v>非测试日纯氢</x:v>
      </x:c>
      <x:c r="L381" s="7" t="n">
        <x:f>IF(K381="缺失","",IF(K381="非测试日纯氢",G381,IF(K381="非测试日仪表",E381,F381)))</x:f>
        <x:v>9.2</x:v>
      </x:c>
      <x:c r="M381" s="2" t="n">
        <x:f>IF(K381="缺失",1,0)</x:f>
        <x:v>0</x:v>
      </x:c>
      <x:c r="N381" s="2" t="str">
        <x:v>车辆里程查询_20260901-20260930_1024辆_仪表里程.xlsx / K418</x:v>
      </x:c>
      <x:c r="O381" s="2" t="str">
        <x:v>车辆里程查询_20260901-20260930_1024辆_GPS里程.xlsx / K418</x:v>
      </x:c>
      <x:c r="P381" s="2" t="str">
        <x:v>车辆纯氢气里程查询_20260901-20260930_1024辆.xlsx / K349</x:v>
      </x:c>
    </x:row>
    <x:row r="382" ht="22" customHeight="1">
      <x:c r="A382" s="2" t="n">
        <x:v>19</x:v>
      </x:c>
      <x:c r="B382" s="2" t="str">
        <x:v>粤AGP4223</x:v>
      </x:c>
      <x:c r="C382" s="2" t="str">
        <x:v>赵波</x:v>
      </x:c>
      <x:c r="D382" s="8" t="d">
        <x:v>2026-09-08T00:00:00.000Z</x:v>
      </x:c>
      <x:c r="E382" s="7"/>
      <x:c r="F382" s="7" t="n">
        <x:v>0</x:v>
      </x:c>
      <x:c r="G382" s="7"/>
      <x:c r="H382" s="2" t="str">
        <x:v>否</x:v>
      </x:c>
      <x:c r="I382" s="7" t="str">
        <x:f>IF(AND(ISNUMBER(E382),ISNUMBER(F382)),E382-F382,"")</x:f>
      </x:c>
      <x:c r="J382" s="2" t="str">
        <x:f>IF(H382="否","不适用",IF(AND(ISNUMBER(E382),ISNUMBER(F382)),IF(I382&gt;'规则与名单'!$B$2,"是","否"),"未判定"))</x:f>
        <x:v>不适用</x:v>
      </x:c>
      <x:c r="K382" s="2" t="str">
        <x:f>IF(J382="是",IF(ISNUMBER(F382),"测试日GPS","缺失"),IF(ISNUMBER(G382),"非测试日纯氢",IF(AND(H382="是",J382="未判定"),IF(ISNUMBER(F382),"测试名单无纯氢GPS","缺失"),IF(ISNUMBER(E382),"非测试日仪表","缺失"))))</x:f>
        <x:v>缺失</x:v>
      </x:c>
      <x:c r="L382" s="7" t="str">
        <x:f>IF(K382="缺失","",IF(K382="非测试日纯氢",G382,IF(K382="非测试日仪表",E382,F382)))</x:f>
      </x:c>
      <x:c r="M382" s="2" t="n">
        <x:f>IF(K382="缺失",1,0)</x:f>
        <x:v>1</x:v>
      </x:c>
      <x:c r="N382" s="2" t="str">
        <x:v>车辆里程查询_20260901-20260930_1024辆_仪表里程.xlsx / L418</x:v>
      </x:c>
      <x:c r="O382" s="2" t="str">
        <x:v>车辆里程查询_20260901-20260930_1024辆_GPS里程.xlsx / L418</x:v>
      </x:c>
      <x:c r="P382" s="2" t="str">
        <x:v>车辆纯氢气里程查询_20260901-20260930_1024辆.xlsx / L349</x:v>
      </x:c>
    </x:row>
    <x:row r="383" ht="22" customHeight="1">
      <x:c r="A383" s="2" t="n">
        <x:v>19</x:v>
      </x:c>
      <x:c r="B383" s="2" t="str">
        <x:v>粤AGP4223</x:v>
      </x:c>
      <x:c r="C383" s="2" t="str">
        <x:v>赵波</x:v>
      </x:c>
      <x:c r="D383" s="8" t="d">
        <x:v>2026-09-09T00:00:00.000Z</x:v>
      </x:c>
      <x:c r="E383" s="7" t="n">
        <x:v>117.8</x:v>
      </x:c>
      <x:c r="F383" s="7" t="n">
        <x:v>118.1</x:v>
      </x:c>
      <x:c r="G383" s="7" t="n">
        <x:v>114.9</x:v>
      </x:c>
      <x:c r="H383" s="2" t="str">
        <x:v>否</x:v>
      </x:c>
      <x:c r="I383" s="7" t="n">
        <x:f>IF(AND(ISNUMBER(E383),ISNUMBER(F383)),E383-F383,"")</x:f>
        <x:v>-0.29999999999999716</x:v>
      </x:c>
      <x:c r="J383" s="2" t="str">
        <x:f>IF(H383="否","不适用",IF(AND(ISNUMBER(E383),ISNUMBER(F383)),IF(I383&gt;'规则与名单'!$B$2,"是","否"),"未判定"))</x:f>
        <x:v>不适用</x:v>
      </x:c>
      <x:c r="K383" s="2" t="str">
        <x:f>IF(J383="是",IF(ISNUMBER(F383),"测试日GPS","缺失"),IF(ISNUMBER(G383),"非测试日纯氢",IF(AND(H383="是",J383="未判定"),IF(ISNUMBER(F383),"测试名单无纯氢GPS","缺失"),IF(ISNUMBER(E383),"非测试日仪表","缺失"))))</x:f>
        <x:v>非测试日纯氢</x:v>
      </x:c>
      <x:c r="L383" s="7" t="n">
        <x:f>IF(K383="缺失","",IF(K383="非测试日纯氢",G383,IF(K383="非测试日仪表",E383,F383)))</x:f>
        <x:v>114.9</x:v>
      </x:c>
      <x:c r="M383" s="2" t="n">
        <x:f>IF(K383="缺失",1,0)</x:f>
        <x:v>0</x:v>
      </x:c>
      <x:c r="N383" s="2" t="str">
        <x:v>车辆里程查询_20260901-20260930_1024辆_仪表里程.xlsx / M418</x:v>
      </x:c>
      <x:c r="O383" s="2" t="str">
        <x:v>车辆里程查询_20260901-20260930_1024辆_GPS里程.xlsx / M418</x:v>
      </x:c>
      <x:c r="P383" s="2" t="str">
        <x:v>车辆纯氢气里程查询_20260901-20260930_1024辆.xlsx / M349</x:v>
      </x:c>
    </x:row>
    <x:row r="384" ht="22" customHeight="1">
      <x:c r="A384" s="2" t="n">
        <x:v>19</x:v>
      </x:c>
      <x:c r="B384" s="2" t="str">
        <x:v>粤AGP4223</x:v>
      </x:c>
      <x:c r="C384" s="2" t="str">
        <x:v>赵波</x:v>
      </x:c>
      <x:c r="D384" s="8" t="d">
        <x:v>2026-09-10T00:00:00.000Z</x:v>
      </x:c>
      <x:c r="E384" s="7"/>
      <x:c r="F384" s="7" t="n">
        <x:v>0</x:v>
      </x:c>
      <x:c r="G384" s="7"/>
      <x:c r="H384" s="2" t="str">
        <x:v>否</x:v>
      </x:c>
      <x:c r="I384" s="7" t="str">
        <x:f>IF(AND(ISNUMBER(E384),ISNUMBER(F384)),E384-F384,"")</x:f>
      </x:c>
      <x:c r="J384" s="2" t="str">
        <x:f>IF(H384="否","不适用",IF(AND(ISNUMBER(E384),ISNUMBER(F384)),IF(I384&gt;'规则与名单'!$B$2,"是","否"),"未判定"))</x:f>
        <x:v>不适用</x:v>
      </x:c>
      <x:c r="K384" s="2" t="str">
        <x:f>IF(J384="是",IF(ISNUMBER(F384),"测试日GPS","缺失"),IF(ISNUMBER(G384),"非测试日纯氢",IF(AND(H384="是",J384="未判定"),IF(ISNUMBER(F384),"测试名单无纯氢GPS","缺失"),IF(ISNUMBER(E384),"非测试日仪表","缺失"))))</x:f>
        <x:v>缺失</x:v>
      </x:c>
      <x:c r="L384" s="7" t="str">
        <x:f>IF(K384="缺失","",IF(K384="非测试日纯氢",G384,IF(K384="非测试日仪表",E384,F384)))</x:f>
      </x:c>
      <x:c r="M384" s="2" t="n">
        <x:f>IF(K384="缺失",1,0)</x:f>
        <x:v>1</x:v>
      </x:c>
      <x:c r="N384" s="2" t="str">
        <x:v>车辆里程查询_20260901-20260930_1024辆_仪表里程.xlsx / N418</x:v>
      </x:c>
      <x:c r="O384" s="2" t="str">
        <x:v>车辆里程查询_20260901-20260930_1024辆_GPS里程.xlsx / N418</x:v>
      </x:c>
      <x:c r="P384" s="2" t="str">
        <x:v>车辆纯氢气里程查询_20260901-20260930_1024辆.xlsx / N349</x:v>
      </x:c>
    </x:row>
    <x:row r="385" ht="22" customHeight="1">
      <x:c r="A385" s="2" t="n">
        <x:v>19</x:v>
      </x:c>
      <x:c r="B385" s="2" t="str">
        <x:v>粤AGP4223</x:v>
      </x:c>
      <x:c r="C385" s="2" t="str">
        <x:v>赵波</x:v>
      </x:c>
      <x:c r="D385" s="8" t="d">
        <x:v>2026-09-11T00:00:00.000Z</x:v>
      </x:c>
      <x:c r="E385" s="7" t="n">
        <x:v>151</x:v>
      </x:c>
      <x:c r="F385" s="7" t="n">
        <x:v>155.7</x:v>
      </x:c>
      <x:c r="G385" s="7" t="n">
        <x:v>92.4</x:v>
      </x:c>
      <x:c r="H385" s="2" t="str">
        <x:v>否</x:v>
      </x:c>
      <x:c r="I385" s="7" t="n">
        <x:f>IF(AND(ISNUMBER(E385),ISNUMBER(F385)),E385-F385,"")</x:f>
        <x:v>-4.699999999999989</x:v>
      </x:c>
      <x:c r="J385" s="2" t="str">
        <x:f>IF(H385="否","不适用",IF(AND(ISNUMBER(E385),ISNUMBER(F385)),IF(I385&gt;'规则与名单'!$B$2,"是","否"),"未判定"))</x:f>
        <x:v>不适用</x:v>
      </x:c>
      <x:c r="K385" s="2" t="str">
        <x:f>IF(J385="是",IF(ISNUMBER(F385),"测试日GPS","缺失"),IF(ISNUMBER(G385),"非测试日纯氢",IF(AND(H385="是",J385="未判定"),IF(ISNUMBER(F385),"测试名单无纯氢GPS","缺失"),IF(ISNUMBER(E385),"非测试日仪表","缺失"))))</x:f>
        <x:v>非测试日纯氢</x:v>
      </x:c>
      <x:c r="L385" s="7" t="n">
        <x:f>IF(K385="缺失","",IF(K385="非测试日纯氢",G385,IF(K385="非测试日仪表",E385,F385)))</x:f>
        <x:v>92.4</x:v>
      </x:c>
      <x:c r="M385" s="2" t="n">
        <x:f>IF(K385="缺失",1,0)</x:f>
        <x:v>0</x:v>
      </x:c>
      <x:c r="N385" s="2" t="str">
        <x:v>车辆里程查询_20260901-20260930_1024辆_仪表里程.xlsx / O418</x:v>
      </x:c>
      <x:c r="O385" s="2" t="str">
        <x:v>车辆里程查询_20260901-20260930_1024辆_GPS里程.xlsx / O418</x:v>
      </x:c>
      <x:c r="P385" s="2" t="str">
        <x:v>车辆纯氢气里程查询_20260901-20260930_1024辆.xlsx / O349</x:v>
      </x:c>
    </x:row>
    <x:row r="386" ht="22" customHeight="1">
      <x:c r="A386" s="2" t="n">
        <x:v>19</x:v>
      </x:c>
      <x:c r="B386" s="2" t="str">
        <x:v>粤AGP4223</x:v>
      </x:c>
      <x:c r="C386" s="2" t="str">
        <x:v>赵波</x:v>
      </x:c>
      <x:c r="D386" s="8" t="d">
        <x:v>2026-09-12T00:00:00.000Z</x:v>
      </x:c>
      <x:c r="E386" s="7"/>
      <x:c r="F386" s="7" t="n">
        <x:v>0</x:v>
      </x:c>
      <x:c r="G386" s="7"/>
      <x:c r="H386" s="2" t="str">
        <x:v>否</x:v>
      </x:c>
      <x:c r="I386" s="7" t="str">
        <x:f>IF(AND(ISNUMBER(E386),ISNUMBER(F386)),E386-F386,"")</x:f>
      </x:c>
      <x:c r="J386" s="2" t="str">
        <x:f>IF(H386="否","不适用",IF(AND(ISNUMBER(E386),ISNUMBER(F386)),IF(I386&gt;'规则与名单'!$B$2,"是","否"),"未判定"))</x:f>
        <x:v>不适用</x:v>
      </x:c>
      <x:c r="K386" s="2" t="str">
        <x:f>IF(J386="是",IF(ISNUMBER(F386),"测试日GPS","缺失"),IF(ISNUMBER(G386),"非测试日纯氢",IF(AND(H386="是",J386="未判定"),IF(ISNUMBER(F386),"测试名单无纯氢GPS","缺失"),IF(ISNUMBER(E386),"非测试日仪表","缺失"))))</x:f>
        <x:v>缺失</x:v>
      </x:c>
      <x:c r="L386" s="7" t="str">
        <x:f>IF(K386="缺失","",IF(K386="非测试日纯氢",G386,IF(K386="非测试日仪表",E386,F386)))</x:f>
      </x:c>
      <x:c r="M386" s="2" t="n">
        <x:f>IF(K386="缺失",1,0)</x:f>
        <x:v>1</x:v>
      </x:c>
      <x:c r="N386" s="2" t="str">
        <x:v>车辆里程查询_20260901-20260930_1024辆_仪表里程.xlsx / P418</x:v>
      </x:c>
      <x:c r="O386" s="2" t="str">
        <x:v>车辆里程查询_20260901-20260930_1024辆_GPS里程.xlsx / P418</x:v>
      </x:c>
      <x:c r="P386" s="2" t="str">
        <x:v>车辆纯氢气里程查询_20260901-20260930_1024辆.xlsx / P349</x:v>
      </x:c>
    </x:row>
    <x:row r="387" ht="22" customHeight="1">
      <x:c r="A387" s="2" t="n">
        <x:v>19</x:v>
      </x:c>
      <x:c r="B387" s="2" t="str">
        <x:v>粤AGP4223</x:v>
      </x:c>
      <x:c r="C387" s="2" t="str">
        <x:v>赵波</x:v>
      </x:c>
      <x:c r="D387" s="8" t="d">
        <x:v>2026-09-13T00:00:00.000Z</x:v>
      </x:c>
      <x:c r="E387" s="7" t="n">
        <x:v>120.1</x:v>
      </x:c>
      <x:c r="F387" s="7" t="n">
        <x:v>120.6</x:v>
      </x:c>
      <x:c r="G387" s="7" t="n">
        <x:v>1.4</x:v>
      </x:c>
      <x:c r="H387" s="2" t="str">
        <x:v>否</x:v>
      </x:c>
      <x:c r="I387" s="7" t="n">
        <x:f>IF(AND(ISNUMBER(E387),ISNUMBER(F387)),E387-F387,"")</x:f>
        <x:v>-0.5</x:v>
      </x:c>
      <x:c r="J387" s="2" t="str">
        <x:f>IF(H387="否","不适用",IF(AND(ISNUMBER(E387),ISNUMBER(F387)),IF(I387&gt;'规则与名单'!$B$2,"是","否"),"未判定"))</x:f>
        <x:v>不适用</x:v>
      </x:c>
      <x:c r="K387" s="2" t="str">
        <x:f>IF(J387="是",IF(ISNUMBER(F387),"测试日GPS","缺失"),IF(ISNUMBER(G387),"非测试日纯氢",IF(AND(H387="是",J387="未判定"),IF(ISNUMBER(F387),"测试名单无纯氢GPS","缺失"),IF(ISNUMBER(E387),"非测试日仪表","缺失"))))</x:f>
        <x:v>非测试日纯氢</x:v>
      </x:c>
      <x:c r="L387" s="7" t="n">
        <x:f>IF(K387="缺失","",IF(K387="非测试日纯氢",G387,IF(K387="非测试日仪表",E387,F387)))</x:f>
        <x:v>1.4</x:v>
      </x:c>
      <x:c r="M387" s="2" t="n">
        <x:f>IF(K387="缺失",1,0)</x:f>
        <x:v>0</x:v>
      </x:c>
      <x:c r="N387" s="2" t="str">
        <x:v>车辆里程查询_20260901-20260930_1024辆_仪表里程.xlsx / Q418</x:v>
      </x:c>
      <x:c r="O387" s="2" t="str">
        <x:v>车辆里程查询_20260901-20260930_1024辆_GPS里程.xlsx / Q418</x:v>
      </x:c>
      <x:c r="P387" s="2" t="str">
        <x:v>车辆纯氢气里程查询_20260901-20260930_1024辆.xlsx / Q349</x:v>
      </x:c>
    </x:row>
    <x:row r="388" ht="22" customHeight="1">
      <x:c r="A388" s="2" t="n">
        <x:v>19</x:v>
      </x:c>
      <x:c r="B388" s="2" t="str">
        <x:v>粤AGP4223</x:v>
      </x:c>
      <x:c r="C388" s="2" t="str">
        <x:v>赵波</x:v>
      </x:c>
      <x:c r="D388" s="8" t="d">
        <x:v>2026-09-14T00:00:00.000Z</x:v>
      </x:c>
      <x:c r="E388" s="7" t="n">
        <x:v>149.4</x:v>
      </x:c>
      <x:c r="F388" s="7" t="n">
        <x:v>151.5</x:v>
      </x:c>
      <x:c r="G388" s="7" t="n">
        <x:v>125.2</x:v>
      </x:c>
      <x:c r="H388" s="2" t="str">
        <x:v>否</x:v>
      </x:c>
      <x:c r="I388" s="7" t="n">
        <x:f>IF(AND(ISNUMBER(E388),ISNUMBER(F388)),E388-F388,"")</x:f>
        <x:v>-2.0999999999999943</x:v>
      </x:c>
      <x:c r="J388" s="2" t="str">
        <x:f>IF(H388="否","不适用",IF(AND(ISNUMBER(E388),ISNUMBER(F388)),IF(I388&gt;'规则与名单'!$B$2,"是","否"),"未判定"))</x:f>
        <x:v>不适用</x:v>
      </x:c>
      <x:c r="K388" s="2" t="str">
        <x:f>IF(J388="是",IF(ISNUMBER(F388),"测试日GPS","缺失"),IF(ISNUMBER(G388),"非测试日纯氢",IF(AND(H388="是",J388="未判定"),IF(ISNUMBER(F388),"测试名单无纯氢GPS","缺失"),IF(ISNUMBER(E388),"非测试日仪表","缺失"))))</x:f>
        <x:v>非测试日纯氢</x:v>
      </x:c>
      <x:c r="L388" s="7" t="n">
        <x:f>IF(K388="缺失","",IF(K388="非测试日纯氢",G388,IF(K388="非测试日仪表",E388,F388)))</x:f>
        <x:v>125.2</x:v>
      </x:c>
      <x:c r="M388" s="2" t="n">
        <x:f>IF(K388="缺失",1,0)</x:f>
        <x:v>0</x:v>
      </x:c>
      <x:c r="N388" s="2" t="str">
        <x:v>车辆里程查询_20260901-20260930_1024辆_仪表里程.xlsx / R418</x:v>
      </x:c>
      <x:c r="O388" s="2" t="str">
        <x:v>车辆里程查询_20260901-20260930_1024辆_GPS里程.xlsx / R418</x:v>
      </x:c>
      <x:c r="P388" s="2" t="str">
        <x:v>车辆纯氢气里程查询_20260901-20260930_1024辆.xlsx / R349</x:v>
      </x:c>
    </x:row>
    <x:row r="389" ht="22" customHeight="1">
      <x:c r="A389" s="2" t="n">
        <x:v>19</x:v>
      </x:c>
      <x:c r="B389" s="2" t="str">
        <x:v>粤AGP4223</x:v>
      </x:c>
      <x:c r="C389" s="2" t="str">
        <x:v>赵波</x:v>
      </x:c>
      <x:c r="D389" s="8" t="d">
        <x:v>2026-09-15T00:00:00.000Z</x:v>
      </x:c>
      <x:c r="E389" s="7" t="n">
        <x:v>0</x:v>
      </x:c>
      <x:c r="F389" s="7" t="n">
        <x:v>0.14</x:v>
      </x:c>
      <x:c r="G389" s="7"/>
      <x:c r="H389" s="2" t="str">
        <x:v>否</x:v>
      </x:c>
      <x:c r="I389" s="7" t="n">
        <x:f>IF(AND(ISNUMBER(E389),ISNUMBER(F389)),E389-F389,"")</x:f>
        <x:v>-0.14</x:v>
      </x:c>
      <x:c r="J389" s="2" t="str">
        <x:f>IF(H389="否","不适用",IF(AND(ISNUMBER(E389),ISNUMBER(F389)),IF(I389&gt;'规则与名单'!$B$2,"是","否"),"未判定"))</x:f>
        <x:v>不适用</x:v>
      </x:c>
      <x:c r="K389" s="2" t="str">
        <x:f>IF(J389="是",IF(ISNUMBER(F389),"测试日GPS","缺失"),IF(ISNUMBER(G389),"非测试日纯氢",IF(AND(H389="是",J389="未判定"),IF(ISNUMBER(F389),"测试名单无纯氢GPS","缺失"),IF(ISNUMBER(E389),"非测试日仪表","缺失"))))</x:f>
        <x:v>非测试日仪表</x:v>
      </x:c>
      <x:c r="L389" s="7" t="n">
        <x:f>IF(K389="缺失","",IF(K389="非测试日纯氢",G389,IF(K389="非测试日仪表",E389,F389)))</x:f>
        <x:v>0</x:v>
      </x:c>
      <x:c r="M389" s="2" t="n">
        <x:f>IF(K389="缺失",1,0)</x:f>
        <x:v>0</x:v>
      </x:c>
      <x:c r="N389" s="2" t="str">
        <x:v>车辆里程查询_20260901-20260930_1024辆_仪表里程.xlsx / S418</x:v>
      </x:c>
      <x:c r="O389" s="2" t="str">
        <x:v>车辆里程查询_20260901-20260930_1024辆_GPS里程.xlsx / S418</x:v>
      </x:c>
      <x:c r="P389" s="2" t="str">
        <x:v>车辆纯氢气里程查询_20260901-20260930_1024辆.xlsx / S349</x:v>
      </x:c>
    </x:row>
    <x:row r="390" ht="22" customHeight="1">
      <x:c r="A390" s="2" t="n">
        <x:v>19</x:v>
      </x:c>
      <x:c r="B390" s="2" t="str">
        <x:v>粤AGP4223</x:v>
      </x:c>
      <x:c r="C390" s="2" t="str">
        <x:v>赵波</x:v>
      </x:c>
      <x:c r="D390" s="8" t="d">
        <x:v>2026-09-16T00:00:00.000Z</x:v>
      </x:c>
      <x:c r="E390" s="7" t="n">
        <x:v>280.7</x:v>
      </x:c>
      <x:c r="F390" s="7" t="n">
        <x:v>285.9</x:v>
      </x:c>
      <x:c r="G390" s="7" t="n">
        <x:v>274.4</x:v>
      </x:c>
      <x:c r="H390" s="2" t="str">
        <x:v>否</x:v>
      </x:c>
      <x:c r="I390" s="7" t="n">
        <x:f>IF(AND(ISNUMBER(E390),ISNUMBER(F390)),E390-F390,"")</x:f>
        <x:v>-5.199999999999989</x:v>
      </x:c>
      <x:c r="J390" s="2" t="str">
        <x:f>IF(H390="否","不适用",IF(AND(ISNUMBER(E390),ISNUMBER(F390)),IF(I390&gt;'规则与名单'!$B$2,"是","否"),"未判定"))</x:f>
        <x:v>不适用</x:v>
      </x:c>
      <x:c r="K390" s="2" t="str">
        <x:f>IF(J390="是",IF(ISNUMBER(F390),"测试日GPS","缺失"),IF(ISNUMBER(G390),"非测试日纯氢",IF(AND(H390="是",J390="未判定"),IF(ISNUMBER(F390),"测试名单无纯氢GPS","缺失"),IF(ISNUMBER(E390),"非测试日仪表","缺失"))))</x:f>
        <x:v>非测试日纯氢</x:v>
      </x:c>
      <x:c r="L390" s="7" t="n">
        <x:f>IF(K390="缺失","",IF(K390="非测试日纯氢",G390,IF(K390="非测试日仪表",E390,F390)))</x:f>
        <x:v>274.4</x:v>
      </x:c>
      <x:c r="M390" s="2" t="n">
        <x:f>IF(K390="缺失",1,0)</x:f>
        <x:v>0</x:v>
      </x:c>
      <x:c r="N390" s="2" t="str">
        <x:v>车辆里程查询_20260901-20260930_1024辆_仪表里程.xlsx / T418</x:v>
      </x:c>
      <x:c r="O390" s="2" t="str">
        <x:v>车辆里程查询_20260901-20260930_1024辆_GPS里程.xlsx / T418</x:v>
      </x:c>
      <x:c r="P390" s="2" t="str">
        <x:v>车辆纯氢气里程查询_20260901-20260930_1024辆.xlsx / T349</x:v>
      </x:c>
    </x:row>
    <x:row r="391" ht="22" customHeight="1">
      <x:c r="A391" s="2" t="n">
        <x:v>19</x:v>
      </x:c>
      <x:c r="B391" s="2" t="str">
        <x:v>粤AGP4223</x:v>
      </x:c>
      <x:c r="C391" s="2" t="str">
        <x:v>赵波</x:v>
      </x:c>
      <x:c r="D391" s="8" t="d">
        <x:v>2026-09-17T00:00:00.000Z</x:v>
      </x:c>
      <x:c r="E391" s="7"/>
      <x:c r="F391" s="7" t="n">
        <x:v>0</x:v>
      </x:c>
      <x:c r="G391" s="7"/>
      <x:c r="H391" s="2" t="str">
        <x:v>否</x:v>
      </x:c>
      <x:c r="I391" s="7" t="str">
        <x:f>IF(AND(ISNUMBER(E391),ISNUMBER(F391)),E391-F391,"")</x:f>
      </x:c>
      <x:c r="J391" s="2" t="str">
        <x:f>IF(H391="否","不适用",IF(AND(ISNUMBER(E391),ISNUMBER(F391)),IF(I391&gt;'规则与名单'!$B$2,"是","否"),"未判定"))</x:f>
        <x:v>不适用</x:v>
      </x:c>
      <x:c r="K391" s="2" t="str">
        <x:f>IF(J391="是",IF(ISNUMBER(F391),"测试日GPS","缺失"),IF(ISNUMBER(G391),"非测试日纯氢",IF(AND(H391="是",J391="未判定"),IF(ISNUMBER(F391),"测试名单无纯氢GPS","缺失"),IF(ISNUMBER(E391),"非测试日仪表","缺失"))))</x:f>
        <x:v>缺失</x:v>
      </x:c>
      <x:c r="L391" s="7" t="str">
        <x:f>IF(K391="缺失","",IF(K391="非测试日纯氢",G391,IF(K391="非测试日仪表",E391,F391)))</x:f>
      </x:c>
      <x:c r="M391" s="2" t="n">
        <x:f>IF(K391="缺失",1,0)</x:f>
        <x:v>1</x:v>
      </x:c>
      <x:c r="N391" s="2" t="str">
        <x:v>车辆里程查询_20260901-20260930_1024辆_仪表里程.xlsx / U418</x:v>
      </x:c>
      <x:c r="O391" s="2" t="str">
        <x:v>车辆里程查询_20260901-20260930_1024辆_GPS里程.xlsx / U418</x:v>
      </x:c>
      <x:c r="P391" s="2" t="str">
        <x:v>车辆纯氢气里程查询_20260901-20260930_1024辆.xlsx / U349</x:v>
      </x:c>
    </x:row>
    <x:row r="392" ht="22" customHeight="1">
      <x:c r="A392" s="2" t="n">
        <x:v>19</x:v>
      </x:c>
      <x:c r="B392" s="2" t="str">
        <x:v>粤AGP4223</x:v>
      </x:c>
      <x:c r="C392" s="2" t="str">
        <x:v>赵波</x:v>
      </x:c>
      <x:c r="D392" s="8" t="d">
        <x:v>2026-09-18T00:00:00.000Z</x:v>
      </x:c>
      <x:c r="E392" s="7" t="n">
        <x:v>155.2</x:v>
      </x:c>
      <x:c r="F392" s="7" t="n">
        <x:v>159</x:v>
      </x:c>
      <x:c r="G392" s="7" t="n">
        <x:v>89</x:v>
      </x:c>
      <x:c r="H392" s="2" t="str">
        <x:v>否</x:v>
      </x:c>
      <x:c r="I392" s="7" t="n">
        <x:f>IF(AND(ISNUMBER(E392),ISNUMBER(F392)),E392-F392,"")</x:f>
        <x:v>-3.8000000000000114</x:v>
      </x:c>
      <x:c r="J392" s="2" t="str">
        <x:f>IF(H392="否","不适用",IF(AND(ISNUMBER(E392),ISNUMBER(F392)),IF(I392&gt;'规则与名单'!$B$2,"是","否"),"未判定"))</x:f>
        <x:v>不适用</x:v>
      </x:c>
      <x:c r="K392" s="2" t="str">
        <x:f>IF(J392="是",IF(ISNUMBER(F392),"测试日GPS","缺失"),IF(ISNUMBER(G392),"非测试日纯氢",IF(AND(H392="是",J392="未判定"),IF(ISNUMBER(F392),"测试名单无纯氢GPS","缺失"),IF(ISNUMBER(E392),"非测试日仪表","缺失"))))</x:f>
        <x:v>非测试日纯氢</x:v>
      </x:c>
      <x:c r="L392" s="7" t="n">
        <x:f>IF(K392="缺失","",IF(K392="非测试日纯氢",G392,IF(K392="非测试日仪表",E392,F392)))</x:f>
        <x:v>89</x:v>
      </x:c>
      <x:c r="M392" s="2" t="n">
        <x:f>IF(K392="缺失",1,0)</x:f>
        <x:v>0</x:v>
      </x:c>
      <x:c r="N392" s="2" t="str">
        <x:v>车辆里程查询_20260901-20260930_1024辆_仪表里程.xlsx / V418</x:v>
      </x:c>
      <x:c r="O392" s="2" t="str">
        <x:v>车辆里程查询_20260901-20260930_1024辆_GPS里程.xlsx / V418</x:v>
      </x:c>
      <x:c r="P392" s="2" t="str">
        <x:v>车辆纯氢气里程查询_20260901-20260930_1024辆.xlsx / V349</x:v>
      </x:c>
    </x:row>
    <x:row r="393" ht="22" customHeight="1">
      <x:c r="A393" s="2" t="n">
        <x:v>19</x:v>
      </x:c>
      <x:c r="B393" s="2" t="str">
        <x:v>粤AGP4223</x:v>
      </x:c>
      <x:c r="C393" s="2" t="str">
        <x:v>赵波</x:v>
      </x:c>
      <x:c r="D393" s="8" t="d">
        <x:v>2026-09-19T00:00:00.000Z</x:v>
      </x:c>
      <x:c r="E393" s="7"/>
      <x:c r="F393" s="7" t="n">
        <x:v>0</x:v>
      </x:c>
      <x:c r="G393" s="7"/>
      <x:c r="H393" s="2" t="str">
        <x:v>否</x:v>
      </x:c>
      <x:c r="I393" s="7" t="str">
        <x:f>IF(AND(ISNUMBER(E393),ISNUMBER(F393)),E393-F393,"")</x:f>
      </x:c>
      <x:c r="J393" s="2" t="str">
        <x:f>IF(H393="否","不适用",IF(AND(ISNUMBER(E393),ISNUMBER(F393)),IF(I393&gt;'规则与名单'!$B$2,"是","否"),"未判定"))</x:f>
        <x:v>不适用</x:v>
      </x:c>
      <x:c r="K393" s="2" t="str">
        <x:f>IF(J393="是",IF(ISNUMBER(F393),"测试日GPS","缺失"),IF(ISNUMBER(G393),"非测试日纯氢",IF(AND(H393="是",J393="未判定"),IF(ISNUMBER(F393),"测试名单无纯氢GPS","缺失"),IF(ISNUMBER(E393),"非测试日仪表","缺失"))))</x:f>
        <x:v>缺失</x:v>
      </x:c>
      <x:c r="L393" s="7" t="str">
        <x:f>IF(K393="缺失","",IF(K393="非测试日纯氢",G393,IF(K393="非测试日仪表",E393,F393)))</x:f>
      </x:c>
      <x:c r="M393" s="2" t="n">
        <x:f>IF(K393="缺失",1,0)</x:f>
        <x:v>1</x:v>
      </x:c>
      <x:c r="N393" s="2" t="str">
        <x:v>车辆里程查询_20260901-20260930_1024辆_仪表里程.xlsx / W418</x:v>
      </x:c>
      <x:c r="O393" s="2" t="str">
        <x:v>车辆里程查询_20260901-20260930_1024辆_GPS里程.xlsx / W418</x:v>
      </x:c>
      <x:c r="P393" s="2" t="str">
        <x:v>车辆纯氢气里程查询_20260901-20260930_1024辆.xlsx / W349</x:v>
      </x:c>
    </x:row>
    <x:row r="394" ht="22" customHeight="1">
      <x:c r="A394" s="2" t="n">
        <x:v>19</x:v>
      </x:c>
      <x:c r="B394" s="2" t="str">
        <x:v>粤AGP4223</x:v>
      </x:c>
      <x:c r="C394" s="2" t="str">
        <x:v>赵波</x:v>
      </x:c>
      <x:c r="D394" s="8" t="d">
        <x:v>2026-09-20T00:00:00.000Z</x:v>
      </x:c>
      <x:c r="E394" s="7"/>
      <x:c r="F394" s="7" t="n">
        <x:v>0</x:v>
      </x:c>
      <x:c r="G394" s="7"/>
      <x:c r="H394" s="2" t="str">
        <x:v>否</x:v>
      </x:c>
      <x:c r="I394" s="7" t="str">
        <x:f>IF(AND(ISNUMBER(E394),ISNUMBER(F394)),E394-F394,"")</x:f>
      </x:c>
      <x:c r="J394" s="2" t="str">
        <x:f>IF(H394="否","不适用",IF(AND(ISNUMBER(E394),ISNUMBER(F394)),IF(I394&gt;'规则与名单'!$B$2,"是","否"),"未判定"))</x:f>
        <x:v>不适用</x:v>
      </x:c>
      <x:c r="K394" s="2" t="str">
        <x:f>IF(J394="是",IF(ISNUMBER(F394),"测试日GPS","缺失"),IF(ISNUMBER(G394),"非测试日纯氢",IF(AND(H394="是",J394="未判定"),IF(ISNUMBER(F394),"测试名单无纯氢GPS","缺失"),IF(ISNUMBER(E394),"非测试日仪表","缺失"))))</x:f>
        <x:v>缺失</x:v>
      </x:c>
      <x:c r="L394" s="7" t="str">
        <x:f>IF(K394="缺失","",IF(K394="非测试日纯氢",G394,IF(K394="非测试日仪表",E394,F394)))</x:f>
      </x:c>
      <x:c r="M394" s="2" t="n">
        <x:f>IF(K394="缺失",1,0)</x:f>
        <x:v>1</x:v>
      </x:c>
      <x:c r="N394" s="2" t="str">
        <x:v>车辆里程查询_20260901-20260930_1024辆_仪表里程.xlsx / X418</x:v>
      </x:c>
      <x:c r="O394" s="2" t="str">
        <x:v>车辆里程查询_20260901-20260930_1024辆_GPS里程.xlsx / X418</x:v>
      </x:c>
      <x:c r="P394" s="2" t="str">
        <x:v>车辆纯氢气里程查询_20260901-20260930_1024辆.xlsx / X349</x:v>
      </x:c>
    </x:row>
    <x:row r="395" ht="22" customHeight="1">
      <x:c r="A395" s="2" t="n">
        <x:v>19</x:v>
      </x:c>
      <x:c r="B395" s="2" t="str">
        <x:v>粤AGP4223</x:v>
      </x:c>
      <x:c r="C395" s="2" t="str">
        <x:v>赵波</x:v>
      </x:c>
      <x:c r="D395" s="8" t="d">
        <x:v>2026-09-21T00:00:00.000Z</x:v>
      </x:c>
      <x:c r="E395" s="7" t="n">
        <x:v>136.5</x:v>
      </x:c>
      <x:c r="F395" s="7" t="n">
        <x:v>140.9</x:v>
      </x:c>
      <x:c r="G395" s="7" t="n">
        <x:v>56.6</x:v>
      </x:c>
      <x:c r="H395" s="2" t="str">
        <x:v>否</x:v>
      </x:c>
      <x:c r="I395" s="7" t="n">
        <x:f>IF(AND(ISNUMBER(E395),ISNUMBER(F395)),E395-F395,"")</x:f>
        <x:v>-4.400000000000006</x:v>
      </x:c>
      <x:c r="J395" s="2" t="str">
        <x:f>IF(H395="否","不适用",IF(AND(ISNUMBER(E395),ISNUMBER(F395)),IF(I395&gt;'规则与名单'!$B$2,"是","否"),"未判定"))</x:f>
        <x:v>不适用</x:v>
      </x:c>
      <x:c r="K395" s="2" t="str">
        <x:f>IF(J395="是",IF(ISNUMBER(F395),"测试日GPS","缺失"),IF(ISNUMBER(G395),"非测试日纯氢",IF(AND(H395="是",J395="未判定"),IF(ISNUMBER(F395),"测试名单无纯氢GPS","缺失"),IF(ISNUMBER(E395),"非测试日仪表","缺失"))))</x:f>
        <x:v>非测试日纯氢</x:v>
      </x:c>
      <x:c r="L395" s="7" t="n">
        <x:f>IF(K395="缺失","",IF(K395="非测试日纯氢",G395,IF(K395="非测试日仪表",E395,F395)))</x:f>
        <x:v>56.6</x:v>
      </x:c>
      <x:c r="M395" s="2" t="n">
        <x:f>IF(K395="缺失",1,0)</x:f>
        <x:v>0</x:v>
      </x:c>
      <x:c r="N395" s="2" t="str">
        <x:v>车辆里程查询_20260901-20260930_1024辆_仪表里程.xlsx / Y418</x:v>
      </x:c>
      <x:c r="O395" s="2" t="str">
        <x:v>车辆里程查询_20260901-20260930_1024辆_GPS里程.xlsx / Y418</x:v>
      </x:c>
      <x:c r="P395" s="2" t="str">
        <x:v>车辆纯氢气里程查询_20260901-20260930_1024辆.xlsx / Y349</x:v>
      </x:c>
    </x:row>
    <x:row r="396" ht="22" customHeight="1">
      <x:c r="A396" s="2" t="n">
        <x:v>19</x:v>
      </x:c>
      <x:c r="B396" s="2" t="str">
        <x:v>粤AGP4223</x:v>
      </x:c>
      <x:c r="C396" s="2" t="str">
        <x:v>赵波</x:v>
      </x:c>
      <x:c r="D396" s="8" t="d">
        <x:v>2026-09-22T00:00:00.000Z</x:v>
      </x:c>
      <x:c r="E396" s="7"/>
      <x:c r="F396" s="7" t="n">
        <x:v>0</x:v>
      </x:c>
      <x:c r="G396" s="7"/>
      <x:c r="H396" s="2" t="str">
        <x:v>否</x:v>
      </x:c>
      <x:c r="I396" s="7" t="str">
        <x:f>IF(AND(ISNUMBER(E396),ISNUMBER(F396)),E396-F396,"")</x:f>
      </x:c>
      <x:c r="J396" s="2" t="str">
        <x:f>IF(H396="否","不适用",IF(AND(ISNUMBER(E396),ISNUMBER(F396)),IF(I396&gt;'规则与名单'!$B$2,"是","否"),"未判定"))</x:f>
        <x:v>不适用</x:v>
      </x:c>
      <x:c r="K396" s="2" t="str">
        <x:f>IF(J396="是",IF(ISNUMBER(F396),"测试日GPS","缺失"),IF(ISNUMBER(G396),"非测试日纯氢",IF(AND(H396="是",J396="未判定"),IF(ISNUMBER(F396),"测试名单无纯氢GPS","缺失"),IF(ISNUMBER(E396),"非测试日仪表","缺失"))))</x:f>
        <x:v>缺失</x:v>
      </x:c>
      <x:c r="L396" s="7" t="str">
        <x:f>IF(K396="缺失","",IF(K396="非测试日纯氢",G396,IF(K396="非测试日仪表",E396,F396)))</x:f>
      </x:c>
      <x:c r="M396" s="2" t="n">
        <x:f>IF(K396="缺失",1,0)</x:f>
        <x:v>1</x:v>
      </x:c>
      <x:c r="N396" s="2" t="str">
        <x:v>车辆里程查询_20260901-20260930_1024辆_仪表里程.xlsx / Z418</x:v>
      </x:c>
      <x:c r="O396" s="2" t="str">
        <x:v>车辆里程查询_20260901-20260930_1024辆_GPS里程.xlsx / Z418</x:v>
      </x:c>
      <x:c r="P396" s="2" t="str">
        <x:v>车辆纯氢气里程查询_20260901-20260930_1024辆.xlsx / Z349</x:v>
      </x:c>
    </x:row>
    <x:row r="397" ht="22" customHeight="1">
      <x:c r="A397" s="2" t="n">
        <x:v>19</x:v>
      </x:c>
      <x:c r="B397" s="2" t="str">
        <x:v>粤AGP4223</x:v>
      </x:c>
      <x:c r="C397" s="2" t="str">
        <x:v>赵波</x:v>
      </x:c>
      <x:c r="D397" s="8" t="d">
        <x:v>2026-09-23T00:00:00.000Z</x:v>
      </x:c>
      <x:c r="E397" s="7" t="n">
        <x:v>139.4</x:v>
      </x:c>
      <x:c r="F397" s="7" t="n">
        <x:v>142.2</x:v>
      </x:c>
      <x:c r="G397" s="7" t="n">
        <x:v>131.5</x:v>
      </x:c>
      <x:c r="H397" s="2" t="str">
        <x:v>否</x:v>
      </x:c>
      <x:c r="I397" s="7" t="n">
        <x:f>IF(AND(ISNUMBER(E397),ISNUMBER(F397)),E397-F397,"")</x:f>
        <x:v>-2.799999999999983</x:v>
      </x:c>
      <x:c r="J397" s="2" t="str">
        <x:f>IF(H397="否","不适用",IF(AND(ISNUMBER(E397),ISNUMBER(F397)),IF(I397&gt;'规则与名单'!$B$2,"是","否"),"未判定"))</x:f>
        <x:v>不适用</x:v>
      </x:c>
      <x:c r="K397" s="2" t="str">
        <x:f>IF(J397="是",IF(ISNUMBER(F397),"测试日GPS","缺失"),IF(ISNUMBER(G397),"非测试日纯氢",IF(AND(H397="是",J397="未判定"),IF(ISNUMBER(F397),"测试名单无纯氢GPS","缺失"),IF(ISNUMBER(E397),"非测试日仪表","缺失"))))</x:f>
        <x:v>非测试日纯氢</x:v>
      </x:c>
      <x:c r="L397" s="7" t="n">
        <x:f>IF(K397="缺失","",IF(K397="非测试日纯氢",G397,IF(K397="非测试日仪表",E397,F397)))</x:f>
        <x:v>131.5</x:v>
      </x:c>
      <x:c r="M397" s="2" t="n">
        <x:f>IF(K397="缺失",1,0)</x:f>
        <x:v>0</x:v>
      </x:c>
      <x:c r="N397" s="2" t="str">
        <x:v>车辆里程查询_20260901-20260930_1024辆_仪表里程.xlsx / AA418</x:v>
      </x:c>
      <x:c r="O397" s="2" t="str">
        <x:v>车辆里程查询_20260901-20260930_1024辆_GPS里程.xlsx / AA418</x:v>
      </x:c>
      <x:c r="P397" s="2" t="str">
        <x:v>车辆纯氢气里程查询_20260901-20260930_1024辆.xlsx / AA349</x:v>
      </x:c>
    </x:row>
    <x:row r="398" ht="22" customHeight="1">
      <x:c r="A398" s="2" t="n">
        <x:v>19</x:v>
      </x:c>
      <x:c r="B398" s="2" t="str">
        <x:v>粤AGP4223</x:v>
      </x:c>
      <x:c r="C398" s="2" t="str">
        <x:v>赵波</x:v>
      </x:c>
      <x:c r="D398" s="8" t="d">
        <x:v>2026-09-24T00:00:00.000Z</x:v>
      </x:c>
      <x:c r="E398" s="7" t="n">
        <x:v>152.6</x:v>
      </x:c>
      <x:c r="F398" s="7" t="n">
        <x:v>156.5</x:v>
      </x:c>
      <x:c r="G398" s="7" t="n">
        <x:v>149.6</x:v>
      </x:c>
      <x:c r="H398" s="2" t="str">
        <x:v>否</x:v>
      </x:c>
      <x:c r="I398" s="7" t="n">
        <x:f>IF(AND(ISNUMBER(E398),ISNUMBER(F398)),E398-F398,"")</x:f>
        <x:v>-3.9000000000000057</x:v>
      </x:c>
      <x:c r="J398" s="2" t="str">
        <x:f>IF(H398="否","不适用",IF(AND(ISNUMBER(E398),ISNUMBER(F398)),IF(I398&gt;'规则与名单'!$B$2,"是","否"),"未判定"))</x:f>
        <x:v>不适用</x:v>
      </x:c>
      <x:c r="K398" s="2" t="str">
        <x:f>IF(J398="是",IF(ISNUMBER(F398),"测试日GPS","缺失"),IF(ISNUMBER(G398),"非测试日纯氢",IF(AND(H398="是",J398="未判定"),IF(ISNUMBER(F398),"测试名单无纯氢GPS","缺失"),IF(ISNUMBER(E398),"非测试日仪表","缺失"))))</x:f>
        <x:v>非测试日纯氢</x:v>
      </x:c>
      <x:c r="L398" s="7" t="n">
        <x:f>IF(K398="缺失","",IF(K398="非测试日纯氢",G398,IF(K398="非测试日仪表",E398,F398)))</x:f>
        <x:v>149.6</x:v>
      </x:c>
      <x:c r="M398" s="2" t="n">
        <x:f>IF(K398="缺失",1,0)</x:f>
        <x:v>0</x:v>
      </x:c>
      <x:c r="N398" s="2" t="str">
        <x:v>车辆里程查询_20260901-20260930_1024辆_仪表里程.xlsx / AB418</x:v>
      </x:c>
      <x:c r="O398" s="2" t="str">
        <x:v>车辆里程查询_20260901-20260930_1024辆_GPS里程.xlsx / AB418</x:v>
      </x:c>
      <x:c r="P398" s="2" t="str">
        <x:v>车辆纯氢气里程查询_20260901-20260930_1024辆.xlsx / AB349</x:v>
      </x:c>
    </x:row>
    <x:row r="399" ht="22" customHeight="1">
      <x:c r="A399" s="2" t="n">
        <x:v>19</x:v>
      </x:c>
      <x:c r="B399" s="2" t="str">
        <x:v>粤AGP4223</x:v>
      </x:c>
      <x:c r="C399" s="2" t="str">
        <x:v>赵波</x:v>
      </x:c>
      <x:c r="D399" s="8" t="d">
        <x:v>2026-09-25T00:00:00.000Z</x:v>
      </x:c>
      <x:c r="E399" s="7" t="n">
        <x:v>121.3</x:v>
      </x:c>
      <x:c r="F399" s="7" t="n">
        <x:v>121.8</x:v>
      </x:c>
      <x:c r="G399" s="7" t="n">
        <x:v>121.3</x:v>
      </x:c>
      <x:c r="H399" s="2" t="str">
        <x:v>否</x:v>
      </x:c>
      <x:c r="I399" s="7" t="n">
        <x:f>IF(AND(ISNUMBER(E399),ISNUMBER(F399)),E399-F399,"")</x:f>
        <x:v>-0.5</x:v>
      </x:c>
      <x:c r="J399" s="2" t="str">
        <x:f>IF(H399="否","不适用",IF(AND(ISNUMBER(E399),ISNUMBER(F399)),IF(I399&gt;'规则与名单'!$B$2,"是","否"),"未判定"))</x:f>
        <x:v>不适用</x:v>
      </x:c>
      <x:c r="K399" s="2" t="str">
        <x:f>IF(J399="是",IF(ISNUMBER(F399),"测试日GPS","缺失"),IF(ISNUMBER(G399),"非测试日纯氢",IF(AND(H399="是",J399="未判定"),IF(ISNUMBER(F399),"测试名单无纯氢GPS","缺失"),IF(ISNUMBER(E399),"非测试日仪表","缺失"))))</x:f>
        <x:v>非测试日纯氢</x:v>
      </x:c>
      <x:c r="L399" s="7" t="n">
        <x:f>IF(K399="缺失","",IF(K399="非测试日纯氢",G399,IF(K399="非测试日仪表",E399,F399)))</x:f>
        <x:v>121.3</x:v>
      </x:c>
      <x:c r="M399" s="2" t="n">
        <x:f>IF(K399="缺失",1,0)</x:f>
        <x:v>0</x:v>
      </x:c>
      <x:c r="N399" s="2" t="str">
        <x:v>车辆里程查询_20260901-20260930_1024辆_仪表里程.xlsx / AC418</x:v>
      </x:c>
      <x:c r="O399" s="2" t="str">
        <x:v>车辆里程查询_20260901-20260930_1024辆_GPS里程.xlsx / AC418</x:v>
      </x:c>
      <x:c r="P399" s="2" t="str">
        <x:v>车辆纯氢气里程查询_20260901-20260930_1024辆.xlsx / AC349</x:v>
      </x:c>
    </x:row>
    <x:row r="400" ht="22" customHeight="1">
      <x:c r="A400" s="2" t="n">
        <x:v>19</x:v>
      </x:c>
      <x:c r="B400" s="2" t="str">
        <x:v>粤AGP4223</x:v>
      </x:c>
      <x:c r="C400" s="2" t="str">
        <x:v>赵波</x:v>
      </x:c>
      <x:c r="D400" s="8" t="d">
        <x:v>2026-09-26T00:00:00.000Z</x:v>
      </x:c>
      <x:c r="E400" s="7"/>
      <x:c r="F400" s="7" t="n">
        <x:v>0</x:v>
      </x:c>
      <x:c r="G400" s="7"/>
      <x:c r="H400" s="2" t="str">
        <x:v>否</x:v>
      </x:c>
      <x:c r="I400" s="7" t="str">
        <x:f>IF(AND(ISNUMBER(E400),ISNUMBER(F400)),E400-F400,"")</x:f>
      </x:c>
      <x:c r="J400" s="2" t="str">
        <x:f>IF(H400="否","不适用",IF(AND(ISNUMBER(E400),ISNUMBER(F400)),IF(I400&gt;'规则与名单'!$B$2,"是","否"),"未判定"))</x:f>
        <x:v>不适用</x:v>
      </x:c>
      <x:c r="K400" s="2" t="str">
        <x:f>IF(J400="是",IF(ISNUMBER(F400),"测试日GPS","缺失"),IF(ISNUMBER(G400),"非测试日纯氢",IF(AND(H400="是",J400="未判定"),IF(ISNUMBER(F400),"测试名单无纯氢GPS","缺失"),IF(ISNUMBER(E400),"非测试日仪表","缺失"))))</x:f>
        <x:v>缺失</x:v>
      </x:c>
      <x:c r="L400" s="7" t="str">
        <x:f>IF(K400="缺失","",IF(K400="非测试日纯氢",G400,IF(K400="非测试日仪表",E400,F400)))</x:f>
      </x:c>
      <x:c r="M400" s="2" t="n">
        <x:f>IF(K400="缺失",1,0)</x:f>
        <x:v>1</x:v>
      </x:c>
      <x:c r="N400" s="2" t="str">
        <x:v>车辆里程查询_20260901-20260930_1024辆_仪表里程.xlsx / AD418</x:v>
      </x:c>
      <x:c r="O400" s="2" t="str">
        <x:v>车辆里程查询_20260901-20260930_1024辆_GPS里程.xlsx / AD418</x:v>
      </x:c>
      <x:c r="P400" s="2" t="str">
        <x:v>车辆纯氢气里程查询_20260901-20260930_1024辆.xlsx / AD349</x:v>
      </x:c>
    </x:row>
    <x:row r="401" ht="22" customHeight="1">
      <x:c r="A401" s="2" t="n">
        <x:v>19</x:v>
      </x:c>
      <x:c r="B401" s="2" t="str">
        <x:v>粤AGP4223</x:v>
      </x:c>
      <x:c r="C401" s="2" t="str">
        <x:v>赵波</x:v>
      </x:c>
      <x:c r="D401" s="8" t="d">
        <x:v>2026-09-27T00:00:00.000Z</x:v>
      </x:c>
      <x:c r="E401" s="7" t="n">
        <x:v>0</x:v>
      </x:c>
      <x:c r="F401" s="7" t="n">
        <x:v>0</x:v>
      </x:c>
      <x:c r="G401" s="7"/>
      <x:c r="H401" s="2" t="str">
        <x:v>否</x:v>
      </x:c>
      <x:c r="I401" s="7" t="n">
        <x:f>IF(AND(ISNUMBER(E401),ISNUMBER(F401)),E401-F401,"")</x:f>
        <x:v>0</x:v>
      </x:c>
      <x:c r="J401" s="2" t="str">
        <x:f>IF(H401="否","不适用",IF(AND(ISNUMBER(E401),ISNUMBER(F401)),IF(I401&gt;'规则与名单'!$B$2,"是","否"),"未判定"))</x:f>
        <x:v>不适用</x:v>
      </x:c>
      <x:c r="K401" s="2" t="str">
        <x:f>IF(J401="是",IF(ISNUMBER(F401),"测试日GPS","缺失"),IF(ISNUMBER(G401),"非测试日纯氢",IF(AND(H401="是",J401="未判定"),IF(ISNUMBER(F401),"测试名单无纯氢GPS","缺失"),IF(ISNUMBER(E401),"非测试日仪表","缺失"))))</x:f>
        <x:v>非测试日仪表</x:v>
      </x:c>
      <x:c r="L401" s="7" t="n">
        <x:f>IF(K401="缺失","",IF(K401="非测试日纯氢",G401,IF(K401="非测试日仪表",E401,F401)))</x:f>
        <x:v>0</x:v>
      </x:c>
      <x:c r="M401" s="2" t="n">
        <x:f>IF(K401="缺失",1,0)</x:f>
        <x:v>0</x:v>
      </x:c>
      <x:c r="N401" s="2" t="str">
        <x:v>车辆里程查询_20260901-20260930_1024辆_仪表里程.xlsx / AE418</x:v>
      </x:c>
      <x:c r="O401" s="2" t="str">
        <x:v>车辆里程查询_20260901-20260930_1024辆_GPS里程.xlsx / AE418</x:v>
      </x:c>
      <x:c r="P401" s="2" t="str">
        <x:v>车辆纯氢气里程查询_20260901-20260930_1024辆.xlsx / AE349</x:v>
      </x:c>
    </x:row>
    <x:row r="402" ht="22" customHeight="1">
      <x:c r="A402" s="2" t="n">
        <x:v>19</x:v>
      </x:c>
      <x:c r="B402" s="2" t="str">
        <x:v>粤AGP4223</x:v>
      </x:c>
      <x:c r="C402" s="2" t="str">
        <x:v>赵波</x:v>
      </x:c>
      <x:c r="D402" s="8" t="d">
        <x:v>2026-09-28T00:00:00.000Z</x:v>
      </x:c>
      <x:c r="E402" s="7" t="n">
        <x:v>269.9</x:v>
      </x:c>
      <x:c r="F402" s="7" t="n">
        <x:v>272.1</x:v>
      </x:c>
      <x:c r="G402" s="7" t="n">
        <x:v>261.5</x:v>
      </x:c>
      <x:c r="H402" s="2" t="str">
        <x:v>否</x:v>
      </x:c>
      <x:c r="I402" s="7" t="n">
        <x:f>IF(AND(ISNUMBER(E402),ISNUMBER(F402)),E402-F402,"")</x:f>
        <x:v>-2.2000000000000455</x:v>
      </x:c>
      <x:c r="J402" s="2" t="str">
        <x:f>IF(H402="否","不适用",IF(AND(ISNUMBER(E402),ISNUMBER(F402)),IF(I402&gt;'规则与名单'!$B$2,"是","否"),"未判定"))</x:f>
        <x:v>不适用</x:v>
      </x:c>
      <x:c r="K402" s="2" t="str">
        <x:f>IF(J402="是",IF(ISNUMBER(F402),"测试日GPS","缺失"),IF(ISNUMBER(G402),"非测试日纯氢",IF(AND(H402="是",J402="未判定"),IF(ISNUMBER(F402),"测试名单无纯氢GPS","缺失"),IF(ISNUMBER(E402),"非测试日仪表","缺失"))))</x:f>
        <x:v>非测试日纯氢</x:v>
      </x:c>
      <x:c r="L402" s="7" t="n">
        <x:f>IF(K402="缺失","",IF(K402="非测试日纯氢",G402,IF(K402="非测试日仪表",E402,F402)))</x:f>
        <x:v>261.5</x:v>
      </x:c>
      <x:c r="M402" s="2" t="n">
        <x:f>IF(K402="缺失",1,0)</x:f>
        <x:v>0</x:v>
      </x:c>
      <x:c r="N402" s="2" t="str">
        <x:v>车辆里程查询_20260901-20260930_1024辆_仪表里程.xlsx / AF418</x:v>
      </x:c>
      <x:c r="O402" s="2" t="str">
        <x:v>车辆里程查询_20260901-20260930_1024辆_GPS里程.xlsx / AF418</x:v>
      </x:c>
      <x:c r="P402" s="2" t="str">
        <x:v>车辆纯氢气里程查询_20260901-20260930_1024辆.xlsx / AF349</x:v>
      </x:c>
    </x:row>
    <x:row r="403" ht="22" customHeight="1">
      <x:c r="A403" s="2" t="n">
        <x:v>19</x:v>
      </x:c>
      <x:c r="B403" s="2" t="str">
        <x:v>粤AGP4223</x:v>
      </x:c>
      <x:c r="C403" s="2" t="str">
        <x:v>赵波</x:v>
      </x:c>
      <x:c r="D403" s="8" t="d">
        <x:v>2026-09-29T00:00:00.000Z</x:v>
      </x:c>
      <x:c r="E403" s="7" t="n">
        <x:v>134.2</x:v>
      </x:c>
      <x:c r="F403" s="7" t="n">
        <x:v>134.3</x:v>
      </x:c>
      <x:c r="G403" s="7" t="n">
        <x:v>134.2</x:v>
      </x:c>
      <x:c r="H403" s="2" t="str">
        <x:v>否</x:v>
      </x:c>
      <x:c r="I403" s="7" t="n">
        <x:f>IF(AND(ISNUMBER(E403),ISNUMBER(F403)),E403-F403,"")</x:f>
        <x:v>-0.10000000000002274</x:v>
      </x:c>
      <x:c r="J403" s="2" t="str">
        <x:f>IF(H403="否","不适用",IF(AND(ISNUMBER(E403),ISNUMBER(F403)),IF(I403&gt;'规则与名单'!$B$2,"是","否"),"未判定"))</x:f>
        <x:v>不适用</x:v>
      </x:c>
      <x:c r="K403" s="2" t="str">
        <x:f>IF(J403="是",IF(ISNUMBER(F403),"测试日GPS","缺失"),IF(ISNUMBER(G403),"非测试日纯氢",IF(AND(H403="是",J403="未判定"),IF(ISNUMBER(F403),"测试名单无纯氢GPS","缺失"),IF(ISNUMBER(E403),"非测试日仪表","缺失"))))</x:f>
        <x:v>非测试日纯氢</x:v>
      </x:c>
      <x:c r="L403" s="7" t="n">
        <x:f>IF(K403="缺失","",IF(K403="非测试日纯氢",G403,IF(K403="非测试日仪表",E403,F403)))</x:f>
        <x:v>134.2</x:v>
      </x:c>
      <x:c r="M403" s="2" t="n">
        <x:f>IF(K403="缺失",1,0)</x:f>
        <x:v>0</x:v>
      </x:c>
      <x:c r="N403" s="2" t="str">
        <x:v>车辆里程查询_20260901-20260930_1024辆_仪表里程.xlsx / AG418</x:v>
      </x:c>
      <x:c r="O403" s="2" t="str">
        <x:v>车辆里程查询_20260901-20260930_1024辆_GPS里程.xlsx / AG418</x:v>
      </x:c>
      <x:c r="P403" s="2" t="str">
        <x:v>车辆纯氢气里程查询_20260901-20260930_1024辆.xlsx / AG349</x:v>
      </x:c>
    </x:row>
    <x:row r="404" ht="22" customHeight="1">
      <x:c r="A404" s="2" t="n">
        <x:v>19</x:v>
      </x:c>
      <x:c r="B404" s="2" t="str">
        <x:v>粤AGP4223</x:v>
      </x:c>
      <x:c r="C404" s="2" t="str">
        <x:v>赵波</x:v>
      </x:c>
      <x:c r="D404" s="8" t="d">
        <x:v>2026-09-30T00:00:00.000Z</x:v>
      </x:c>
      <x:c r="E404" s="7" t="n">
        <x:v>279.3</x:v>
      </x:c>
      <x:c r="F404" s="7" t="n">
        <x:v>282.2</x:v>
      </x:c>
      <x:c r="G404" s="7" t="n">
        <x:v>278.4</x:v>
      </x:c>
      <x:c r="H404" s="2" t="str">
        <x:v>否</x:v>
      </x:c>
      <x:c r="I404" s="7" t="n">
        <x:f>IF(AND(ISNUMBER(E404),ISNUMBER(F404)),E404-F404,"")</x:f>
        <x:v>-2.8999999999999773</x:v>
      </x:c>
      <x:c r="J404" s="2" t="str">
        <x:f>IF(H404="否","不适用",IF(AND(ISNUMBER(E404),ISNUMBER(F404)),IF(I404&gt;'规则与名单'!$B$2,"是","否"),"未判定"))</x:f>
        <x:v>不适用</x:v>
      </x:c>
      <x:c r="K404" s="2" t="str">
        <x:f>IF(J404="是",IF(ISNUMBER(F404),"测试日GPS","缺失"),IF(ISNUMBER(G404),"非测试日纯氢",IF(AND(H404="是",J404="未判定"),IF(ISNUMBER(F404),"测试名单无纯氢GPS","缺失"),IF(ISNUMBER(E404),"非测试日仪表","缺失"))))</x:f>
        <x:v>非测试日纯氢</x:v>
      </x:c>
      <x:c r="L404" s="7" t="n">
        <x:f>IF(K404="缺失","",IF(K404="非测试日纯氢",G404,IF(K404="非测试日仪表",E404,F404)))</x:f>
        <x:v>278.4</x:v>
      </x:c>
      <x:c r="M404" s="2" t="n">
        <x:f>IF(K404="缺失",1,0)</x:f>
        <x:v>0</x:v>
      </x:c>
      <x:c r="N404" s="2" t="str">
        <x:v>车辆里程查询_20260901-20260930_1024辆_仪表里程.xlsx / AH418</x:v>
      </x:c>
      <x:c r="O404" s="2" t="str">
        <x:v>车辆里程查询_20260901-20260930_1024辆_GPS里程.xlsx / AH418</x:v>
      </x:c>
      <x:c r="P404" s="2" t="str">
        <x:v>车辆纯氢气里程查询_20260901-20260930_1024辆.xlsx / AH349</x:v>
      </x:c>
    </x:row>
    <x:row r="405" ht="22" customHeight="1">
      <x:c r="A405" s="2" t="n">
        <x:v>20</x:v>
      </x:c>
      <x:c r="B405" s="2" t="str">
        <x:v>粤AGP5791</x:v>
      </x:c>
      <x:c r="C405" s="2" t="str">
        <x:v>赵波</x:v>
      </x:c>
      <x:c r="D405" s="8" t="d">
        <x:v>2026-09-01T00:00:00.000Z</x:v>
      </x:c>
      <x:c r="E405" s="7" t="n">
        <x:v>336.6</x:v>
      </x:c>
      <x:c r="F405" s="7" t="n">
        <x:v>339.2</x:v>
      </x:c>
      <x:c r="G405" s="7" t="n">
        <x:v>326.7</x:v>
      </x:c>
      <x:c r="H405" s="2" t="str">
        <x:v>否</x:v>
      </x:c>
      <x:c r="I405" s="7" t="n">
        <x:f>IF(AND(ISNUMBER(E405),ISNUMBER(F405)),E405-F405,"")</x:f>
        <x:v>-2.599999999999966</x:v>
      </x:c>
      <x:c r="J405" s="2" t="str">
        <x:f>IF(H405="否","不适用",IF(AND(ISNUMBER(E405),ISNUMBER(F405)),IF(I405&gt;'规则与名单'!$B$2,"是","否"),"未判定"))</x:f>
        <x:v>不适用</x:v>
      </x:c>
      <x:c r="K405" s="2" t="str">
        <x:f>IF(J405="是",IF(ISNUMBER(F405),"测试日GPS","缺失"),IF(ISNUMBER(G405),"非测试日纯氢",IF(AND(H405="是",J405="未判定"),IF(ISNUMBER(F405),"测试名单无纯氢GPS","缺失"),IF(ISNUMBER(E405),"非测试日仪表","缺失"))))</x:f>
        <x:v>非测试日纯氢</x:v>
      </x:c>
      <x:c r="L405" s="7" t="n">
        <x:f>IF(K405="缺失","",IF(K405="非测试日纯氢",G405,IF(K405="非测试日仪表",E405,F405)))</x:f>
        <x:v>326.7</x:v>
      </x:c>
      <x:c r="M405" s="2" t="n">
        <x:f>IF(K405="缺失",1,0)</x:f>
        <x:v>0</x:v>
      </x:c>
      <x:c r="N405" s="2" t="str">
        <x:v>车辆里程查询_20260901-20260930_1024辆_仪表里程.xlsx / E159</x:v>
      </x:c>
      <x:c r="O405" s="2" t="str">
        <x:v>车辆里程查询_20260901-20260930_1024辆_GPS里程.xlsx / E141</x:v>
      </x:c>
      <x:c r="P405" s="2" t="str">
        <x:v>车辆纯氢气里程查询_20260901-20260930_1024辆.xlsx / E544</x:v>
      </x:c>
    </x:row>
    <x:row r="406" ht="22" customHeight="1">
      <x:c r="A406" s="2" t="n">
        <x:v>20</x:v>
      </x:c>
      <x:c r="B406" s="2" t="str">
        <x:v>粤AGP5791</x:v>
      </x:c>
      <x:c r="C406" s="2" t="str">
        <x:v>赵波</x:v>
      </x:c>
      <x:c r="D406" s="8" t="d">
        <x:v>2026-09-02T00:00:00.000Z</x:v>
      </x:c>
      <x:c r="E406" s="7" t="n">
        <x:v>127.5</x:v>
      </x:c>
      <x:c r="F406" s="7" t="n">
        <x:v>134.2</x:v>
      </x:c>
      <x:c r="G406" s="7" t="n">
        <x:v>123.3</x:v>
      </x:c>
      <x:c r="H406" s="2" t="str">
        <x:v>否</x:v>
      </x:c>
      <x:c r="I406" s="7" t="n">
        <x:f>IF(AND(ISNUMBER(E406),ISNUMBER(F406)),E406-F406,"")</x:f>
        <x:v>-6.699999999999989</x:v>
      </x:c>
      <x:c r="J406" s="2" t="str">
        <x:f>IF(H406="否","不适用",IF(AND(ISNUMBER(E406),ISNUMBER(F406)),IF(I406&gt;'规则与名单'!$B$2,"是","否"),"未判定"))</x:f>
        <x:v>不适用</x:v>
      </x:c>
      <x:c r="K406" s="2" t="str">
        <x:f>IF(J406="是",IF(ISNUMBER(F406),"测试日GPS","缺失"),IF(ISNUMBER(G406),"非测试日纯氢",IF(AND(H406="是",J406="未判定"),IF(ISNUMBER(F406),"测试名单无纯氢GPS","缺失"),IF(ISNUMBER(E406),"非测试日仪表","缺失"))))</x:f>
        <x:v>非测试日纯氢</x:v>
      </x:c>
      <x:c r="L406" s="7" t="n">
        <x:f>IF(K406="缺失","",IF(K406="非测试日纯氢",G406,IF(K406="非测试日仪表",E406,F406)))</x:f>
        <x:v>123.3</x:v>
      </x:c>
      <x:c r="M406" s="2" t="n">
        <x:f>IF(K406="缺失",1,0)</x:f>
        <x:v>0</x:v>
      </x:c>
      <x:c r="N406" s="2" t="str">
        <x:v>车辆里程查询_20260901-20260930_1024辆_仪表里程.xlsx / F159</x:v>
      </x:c>
      <x:c r="O406" s="2" t="str">
        <x:v>车辆里程查询_20260901-20260930_1024辆_GPS里程.xlsx / F141</x:v>
      </x:c>
      <x:c r="P406" s="2" t="str">
        <x:v>车辆纯氢气里程查询_20260901-20260930_1024辆.xlsx / F544</x:v>
      </x:c>
    </x:row>
    <x:row r="407" ht="22" customHeight="1">
      <x:c r="A407" s="2" t="n">
        <x:v>20</x:v>
      </x:c>
      <x:c r="B407" s="2" t="str">
        <x:v>粤AGP5791</x:v>
      </x:c>
      <x:c r="C407" s="2" t="str">
        <x:v>赵波</x:v>
      </x:c>
      <x:c r="D407" s="8" t="d">
        <x:v>2026-09-03T00:00:00.000Z</x:v>
      </x:c>
      <x:c r="E407" s="7" t="n">
        <x:v>133.9</x:v>
      </x:c>
      <x:c r="F407" s="7" t="n">
        <x:v>136.9</x:v>
      </x:c>
      <x:c r="G407" s="7" t="n">
        <x:v>96</x:v>
      </x:c>
      <x:c r="H407" s="2" t="str">
        <x:v>否</x:v>
      </x:c>
      <x:c r="I407" s="7" t="n">
        <x:f>IF(AND(ISNUMBER(E407),ISNUMBER(F407)),E407-F407,"")</x:f>
        <x:v>-3</x:v>
      </x:c>
      <x:c r="J407" s="2" t="str">
        <x:f>IF(H407="否","不适用",IF(AND(ISNUMBER(E407),ISNUMBER(F407)),IF(I407&gt;'规则与名单'!$B$2,"是","否"),"未判定"))</x:f>
        <x:v>不适用</x:v>
      </x:c>
      <x:c r="K407" s="2" t="str">
        <x:f>IF(J407="是",IF(ISNUMBER(F407),"测试日GPS","缺失"),IF(ISNUMBER(G407),"非测试日纯氢",IF(AND(H407="是",J407="未判定"),IF(ISNUMBER(F407),"测试名单无纯氢GPS","缺失"),IF(ISNUMBER(E407),"非测试日仪表","缺失"))))</x:f>
        <x:v>非测试日纯氢</x:v>
      </x:c>
      <x:c r="L407" s="7" t="n">
        <x:f>IF(K407="缺失","",IF(K407="非测试日纯氢",G407,IF(K407="非测试日仪表",E407,F407)))</x:f>
        <x:v>96</x:v>
      </x:c>
      <x:c r="M407" s="2" t="n">
        <x:f>IF(K407="缺失",1,0)</x:f>
        <x:v>0</x:v>
      </x:c>
      <x:c r="N407" s="2" t="str">
        <x:v>车辆里程查询_20260901-20260930_1024辆_仪表里程.xlsx / G159</x:v>
      </x:c>
      <x:c r="O407" s="2" t="str">
        <x:v>车辆里程查询_20260901-20260930_1024辆_GPS里程.xlsx / G141</x:v>
      </x:c>
      <x:c r="P407" s="2" t="str">
        <x:v>车辆纯氢气里程查询_20260901-20260930_1024辆.xlsx / G544</x:v>
      </x:c>
    </x:row>
    <x:row r="408" ht="22" customHeight="1">
      <x:c r="A408" s="2" t="n">
        <x:v>20</x:v>
      </x:c>
      <x:c r="B408" s="2" t="str">
        <x:v>粤AGP5791</x:v>
      </x:c>
      <x:c r="C408" s="2" t="str">
        <x:v>赵波</x:v>
      </x:c>
      <x:c r="D408" s="8" t="d">
        <x:v>2026-09-04T00:00:00.000Z</x:v>
      </x:c>
      <x:c r="E408" s="7" t="n">
        <x:v>140.5</x:v>
      </x:c>
      <x:c r="F408" s="7" t="n">
        <x:v>144.5</x:v>
      </x:c>
      <x:c r="G408" s="7" t="n">
        <x:v>140.4</x:v>
      </x:c>
      <x:c r="H408" s="2" t="str">
        <x:v>否</x:v>
      </x:c>
      <x:c r="I408" s="7" t="n">
        <x:f>IF(AND(ISNUMBER(E408),ISNUMBER(F408)),E408-F408,"")</x:f>
        <x:v>-4</x:v>
      </x:c>
      <x:c r="J408" s="2" t="str">
        <x:f>IF(H408="否","不适用",IF(AND(ISNUMBER(E408),ISNUMBER(F408)),IF(I408&gt;'规则与名单'!$B$2,"是","否"),"未判定"))</x:f>
        <x:v>不适用</x:v>
      </x:c>
      <x:c r="K408" s="2" t="str">
        <x:f>IF(J408="是",IF(ISNUMBER(F408),"测试日GPS","缺失"),IF(ISNUMBER(G408),"非测试日纯氢",IF(AND(H408="是",J408="未判定"),IF(ISNUMBER(F408),"测试名单无纯氢GPS","缺失"),IF(ISNUMBER(E408),"非测试日仪表","缺失"))))</x:f>
        <x:v>非测试日纯氢</x:v>
      </x:c>
      <x:c r="L408" s="7" t="n">
        <x:f>IF(K408="缺失","",IF(K408="非测试日纯氢",G408,IF(K408="非测试日仪表",E408,F408)))</x:f>
        <x:v>140.4</x:v>
      </x:c>
      <x:c r="M408" s="2" t="n">
        <x:f>IF(K408="缺失",1,0)</x:f>
        <x:v>0</x:v>
      </x:c>
      <x:c r="N408" s="2" t="str">
        <x:v>车辆里程查询_20260901-20260930_1024辆_仪表里程.xlsx / H159</x:v>
      </x:c>
      <x:c r="O408" s="2" t="str">
        <x:v>车辆里程查询_20260901-20260930_1024辆_GPS里程.xlsx / H141</x:v>
      </x:c>
      <x:c r="P408" s="2" t="str">
        <x:v>车辆纯氢气里程查询_20260901-20260930_1024辆.xlsx / H544</x:v>
      </x:c>
    </x:row>
    <x:row r="409" ht="22" customHeight="1">
      <x:c r="A409" s="2" t="n">
        <x:v>20</x:v>
      </x:c>
      <x:c r="B409" s="2" t="str">
        <x:v>粤AGP5791</x:v>
      </x:c>
      <x:c r="C409" s="2" t="str">
        <x:v>赵波</x:v>
      </x:c>
      <x:c r="D409" s="8" t="d">
        <x:v>2026-09-05T00:00:00.000Z</x:v>
      </x:c>
      <x:c r="E409" s="7" t="n">
        <x:v>328.7</x:v>
      </x:c>
      <x:c r="F409" s="7" t="n">
        <x:v>335.7</x:v>
      </x:c>
      <x:c r="G409" s="7" t="n">
        <x:v>328.6</x:v>
      </x:c>
      <x:c r="H409" s="2" t="str">
        <x:v>否</x:v>
      </x:c>
      <x:c r="I409" s="7" t="n">
        <x:f>IF(AND(ISNUMBER(E409),ISNUMBER(F409)),E409-F409,"")</x:f>
        <x:v>-7</x:v>
      </x:c>
      <x:c r="J409" s="2" t="str">
        <x:f>IF(H409="否","不适用",IF(AND(ISNUMBER(E409),ISNUMBER(F409)),IF(I409&gt;'规则与名单'!$B$2,"是","否"),"未判定"))</x:f>
        <x:v>不适用</x:v>
      </x:c>
      <x:c r="K409" s="2" t="str">
        <x:f>IF(J409="是",IF(ISNUMBER(F409),"测试日GPS","缺失"),IF(ISNUMBER(G409),"非测试日纯氢",IF(AND(H409="是",J409="未判定"),IF(ISNUMBER(F409),"测试名单无纯氢GPS","缺失"),IF(ISNUMBER(E409),"非测试日仪表","缺失"))))</x:f>
        <x:v>非测试日纯氢</x:v>
      </x:c>
      <x:c r="L409" s="7" t="n">
        <x:f>IF(K409="缺失","",IF(K409="非测试日纯氢",G409,IF(K409="非测试日仪表",E409,F409)))</x:f>
        <x:v>328.6</x:v>
      </x:c>
      <x:c r="M409" s="2" t="n">
        <x:f>IF(K409="缺失",1,0)</x:f>
        <x:v>0</x:v>
      </x:c>
      <x:c r="N409" s="2" t="str">
        <x:v>车辆里程查询_20260901-20260930_1024辆_仪表里程.xlsx / I159</x:v>
      </x:c>
      <x:c r="O409" s="2" t="str">
        <x:v>车辆里程查询_20260901-20260930_1024辆_GPS里程.xlsx / I141</x:v>
      </x:c>
      <x:c r="P409" s="2" t="str">
        <x:v>车辆纯氢气里程查询_20260901-20260930_1024辆.xlsx / I544</x:v>
      </x:c>
    </x:row>
    <x:row r="410" ht="22" customHeight="1">
      <x:c r="A410" s="2" t="n">
        <x:v>20</x:v>
      </x:c>
      <x:c r="B410" s="2" t="str">
        <x:v>粤AGP5791</x:v>
      </x:c>
      <x:c r="C410" s="2" t="str">
        <x:v>赵波</x:v>
      </x:c>
      <x:c r="D410" s="8" t="d">
        <x:v>2026-09-06T00:00:00.000Z</x:v>
      </x:c>
      <x:c r="E410" s="7" t="n">
        <x:v>86.1</x:v>
      </x:c>
      <x:c r="F410" s="7" t="n">
        <x:v>89.5</x:v>
      </x:c>
      <x:c r="G410" s="7" t="n">
        <x:v>85.9</x:v>
      </x:c>
      <x:c r="H410" s="2" t="str">
        <x:v>否</x:v>
      </x:c>
      <x:c r="I410" s="7" t="n">
        <x:f>IF(AND(ISNUMBER(E410),ISNUMBER(F410)),E410-F410,"")</x:f>
        <x:v>-3.4000000000000057</x:v>
      </x:c>
      <x:c r="J410" s="2" t="str">
        <x:f>IF(H410="否","不适用",IF(AND(ISNUMBER(E410),ISNUMBER(F410)),IF(I410&gt;'规则与名单'!$B$2,"是","否"),"未判定"))</x:f>
        <x:v>不适用</x:v>
      </x:c>
      <x:c r="K410" s="2" t="str">
        <x:f>IF(J410="是",IF(ISNUMBER(F410),"测试日GPS","缺失"),IF(ISNUMBER(G410),"非测试日纯氢",IF(AND(H410="是",J410="未判定"),IF(ISNUMBER(F410),"测试名单无纯氢GPS","缺失"),IF(ISNUMBER(E410),"非测试日仪表","缺失"))))</x:f>
        <x:v>非测试日纯氢</x:v>
      </x:c>
      <x:c r="L410" s="7" t="n">
        <x:f>IF(K410="缺失","",IF(K410="非测试日纯氢",G410,IF(K410="非测试日仪表",E410,F410)))</x:f>
        <x:v>85.9</x:v>
      </x:c>
      <x:c r="M410" s="2" t="n">
        <x:f>IF(K410="缺失",1,0)</x:f>
        <x:v>0</x:v>
      </x:c>
      <x:c r="N410" s="2" t="str">
        <x:v>车辆里程查询_20260901-20260930_1024辆_仪表里程.xlsx / J159</x:v>
      </x:c>
      <x:c r="O410" s="2" t="str">
        <x:v>车辆里程查询_20260901-20260930_1024辆_GPS里程.xlsx / J141</x:v>
      </x:c>
      <x:c r="P410" s="2" t="str">
        <x:v>车辆纯氢气里程查询_20260901-20260930_1024辆.xlsx / J544</x:v>
      </x:c>
    </x:row>
    <x:row r="411" ht="22" customHeight="1">
      <x:c r="A411" s="2" t="n">
        <x:v>20</x:v>
      </x:c>
      <x:c r="B411" s="2" t="str">
        <x:v>粤AGP5791</x:v>
      </x:c>
      <x:c r="C411" s="2" t="str">
        <x:v>赵波</x:v>
      </x:c>
      <x:c r="D411" s="8" t="d">
        <x:v>2026-09-07T00:00:00.000Z</x:v>
      </x:c>
      <x:c r="E411" s="7" t="n">
        <x:v>128.2</x:v>
      </x:c>
      <x:c r="F411" s="7" t="n">
        <x:v>128.7</x:v>
      </x:c>
      <x:c r="G411" s="7" t="n">
        <x:v>123.2</x:v>
      </x:c>
      <x:c r="H411" s="2" t="str">
        <x:v>否</x:v>
      </x:c>
      <x:c r="I411" s="7" t="n">
        <x:f>IF(AND(ISNUMBER(E411),ISNUMBER(F411)),E411-F411,"")</x:f>
        <x:v>-0.5</x:v>
      </x:c>
      <x:c r="J411" s="2" t="str">
        <x:f>IF(H411="否","不适用",IF(AND(ISNUMBER(E411),ISNUMBER(F411)),IF(I411&gt;'规则与名单'!$B$2,"是","否"),"未判定"))</x:f>
        <x:v>不适用</x:v>
      </x:c>
      <x:c r="K411" s="2" t="str">
        <x:f>IF(J411="是",IF(ISNUMBER(F411),"测试日GPS","缺失"),IF(ISNUMBER(G411),"非测试日纯氢",IF(AND(H411="是",J411="未判定"),IF(ISNUMBER(F411),"测试名单无纯氢GPS","缺失"),IF(ISNUMBER(E411),"非测试日仪表","缺失"))))</x:f>
        <x:v>非测试日纯氢</x:v>
      </x:c>
      <x:c r="L411" s="7" t="n">
        <x:f>IF(K411="缺失","",IF(K411="非测试日纯氢",G411,IF(K411="非测试日仪表",E411,F411)))</x:f>
        <x:v>123.2</x:v>
      </x:c>
      <x:c r="M411" s="2" t="n">
        <x:f>IF(K411="缺失",1,0)</x:f>
        <x:v>0</x:v>
      </x:c>
      <x:c r="N411" s="2" t="str">
        <x:v>车辆里程查询_20260901-20260930_1024辆_仪表里程.xlsx / K159</x:v>
      </x:c>
      <x:c r="O411" s="2" t="str">
        <x:v>车辆里程查询_20260901-20260930_1024辆_GPS里程.xlsx / K141</x:v>
      </x:c>
      <x:c r="P411" s="2" t="str">
        <x:v>车辆纯氢气里程查询_20260901-20260930_1024辆.xlsx / K544</x:v>
      </x:c>
    </x:row>
    <x:row r="412" ht="22" customHeight="1">
      <x:c r="A412" s="2" t="n">
        <x:v>20</x:v>
      </x:c>
      <x:c r="B412" s="2" t="str">
        <x:v>粤AGP5791</x:v>
      </x:c>
      <x:c r="C412" s="2" t="str">
        <x:v>赵波</x:v>
      </x:c>
      <x:c r="D412" s="8" t="d">
        <x:v>2026-09-08T00:00:00.000Z</x:v>
      </x:c>
      <x:c r="E412" s="7" t="n">
        <x:v>376.1</x:v>
      </x:c>
      <x:c r="F412" s="7" t="n">
        <x:v>380.3</x:v>
      </x:c>
      <x:c r="G412" s="7" t="n">
        <x:v>361.9</x:v>
      </x:c>
      <x:c r="H412" s="2" t="str">
        <x:v>否</x:v>
      </x:c>
      <x:c r="I412" s="7" t="n">
        <x:f>IF(AND(ISNUMBER(E412),ISNUMBER(F412)),E412-F412,"")</x:f>
        <x:v>-4.199999999999989</x:v>
      </x:c>
      <x:c r="J412" s="2" t="str">
        <x:f>IF(H412="否","不适用",IF(AND(ISNUMBER(E412),ISNUMBER(F412)),IF(I412&gt;'规则与名单'!$B$2,"是","否"),"未判定"))</x:f>
        <x:v>不适用</x:v>
      </x:c>
      <x:c r="K412" s="2" t="str">
        <x:f>IF(J412="是",IF(ISNUMBER(F412),"测试日GPS","缺失"),IF(ISNUMBER(G412),"非测试日纯氢",IF(AND(H412="是",J412="未判定"),IF(ISNUMBER(F412),"测试名单无纯氢GPS","缺失"),IF(ISNUMBER(E412),"非测试日仪表","缺失"))))</x:f>
        <x:v>非测试日纯氢</x:v>
      </x:c>
      <x:c r="L412" s="7" t="n">
        <x:f>IF(K412="缺失","",IF(K412="非测试日纯氢",G412,IF(K412="非测试日仪表",E412,F412)))</x:f>
        <x:v>361.9</x:v>
      </x:c>
      <x:c r="M412" s="2" t="n">
        <x:f>IF(K412="缺失",1,0)</x:f>
        <x:v>0</x:v>
      </x:c>
      <x:c r="N412" s="2" t="str">
        <x:v>车辆里程查询_20260901-20260930_1024辆_仪表里程.xlsx / L159</x:v>
      </x:c>
      <x:c r="O412" s="2" t="str">
        <x:v>车辆里程查询_20260901-20260930_1024辆_GPS里程.xlsx / L141</x:v>
      </x:c>
      <x:c r="P412" s="2" t="str">
        <x:v>车辆纯氢气里程查询_20260901-20260930_1024辆.xlsx / L544</x:v>
      </x:c>
    </x:row>
    <x:row r="413" ht="22" customHeight="1">
      <x:c r="A413" s="2" t="n">
        <x:v>20</x:v>
      </x:c>
      <x:c r="B413" s="2" t="str">
        <x:v>粤AGP5791</x:v>
      </x:c>
      <x:c r="C413" s="2" t="str">
        <x:v>赵波</x:v>
      </x:c>
      <x:c r="D413" s="8" t="d">
        <x:v>2026-09-09T00:00:00.000Z</x:v>
      </x:c>
      <x:c r="E413" s="7" t="n">
        <x:v>147.5</x:v>
      </x:c>
      <x:c r="F413" s="7" t="n">
        <x:v>156.3</x:v>
      </x:c>
      <x:c r="G413" s="7" t="n">
        <x:v>139.4</x:v>
      </x:c>
      <x:c r="H413" s="2" t="str">
        <x:v>否</x:v>
      </x:c>
      <x:c r="I413" s="7" t="n">
        <x:f>IF(AND(ISNUMBER(E413),ISNUMBER(F413)),E413-F413,"")</x:f>
        <x:v>-8.800000000000011</x:v>
      </x:c>
      <x:c r="J413" s="2" t="str">
        <x:f>IF(H413="否","不适用",IF(AND(ISNUMBER(E413),ISNUMBER(F413)),IF(I413&gt;'规则与名单'!$B$2,"是","否"),"未判定"))</x:f>
        <x:v>不适用</x:v>
      </x:c>
      <x:c r="K413" s="2" t="str">
        <x:f>IF(J413="是",IF(ISNUMBER(F413),"测试日GPS","缺失"),IF(ISNUMBER(G413),"非测试日纯氢",IF(AND(H413="是",J413="未判定"),IF(ISNUMBER(F413),"测试名单无纯氢GPS","缺失"),IF(ISNUMBER(E413),"非测试日仪表","缺失"))))</x:f>
        <x:v>非测试日纯氢</x:v>
      </x:c>
      <x:c r="L413" s="7" t="n">
        <x:f>IF(K413="缺失","",IF(K413="非测试日纯氢",G413,IF(K413="非测试日仪表",E413,F413)))</x:f>
        <x:v>139.4</x:v>
      </x:c>
      <x:c r="M413" s="2" t="n">
        <x:f>IF(K413="缺失",1,0)</x:f>
        <x:v>0</x:v>
      </x:c>
      <x:c r="N413" s="2" t="str">
        <x:v>车辆里程查询_20260901-20260930_1024辆_仪表里程.xlsx / M159</x:v>
      </x:c>
      <x:c r="O413" s="2" t="str">
        <x:v>车辆里程查询_20260901-20260930_1024辆_GPS里程.xlsx / M141</x:v>
      </x:c>
      <x:c r="P413" s="2" t="str">
        <x:v>车辆纯氢气里程查询_20260901-20260930_1024辆.xlsx / M544</x:v>
      </x:c>
    </x:row>
    <x:row r="414" ht="22" customHeight="1">
      <x:c r="A414" s="2" t="n">
        <x:v>20</x:v>
      </x:c>
      <x:c r="B414" s="2" t="str">
        <x:v>粤AGP5791</x:v>
      </x:c>
      <x:c r="C414" s="2" t="str">
        <x:v>赵波</x:v>
      </x:c>
      <x:c r="D414" s="8" t="d">
        <x:v>2026-09-10T00:00:00.000Z</x:v>
      </x:c>
      <x:c r="E414" s="7" t="n">
        <x:v>199.6</x:v>
      </x:c>
      <x:c r="F414" s="7" t="n">
        <x:v>207.5</x:v>
      </x:c>
      <x:c r="G414" s="7" t="n">
        <x:v>195.8</x:v>
      </x:c>
      <x:c r="H414" s="2" t="str">
        <x:v>否</x:v>
      </x:c>
      <x:c r="I414" s="7" t="n">
        <x:f>IF(AND(ISNUMBER(E414),ISNUMBER(F414)),E414-F414,"")</x:f>
        <x:v>-7.900000000000006</x:v>
      </x:c>
      <x:c r="J414" s="2" t="str">
        <x:f>IF(H414="否","不适用",IF(AND(ISNUMBER(E414),ISNUMBER(F414)),IF(I414&gt;'规则与名单'!$B$2,"是","否"),"未判定"))</x:f>
        <x:v>不适用</x:v>
      </x:c>
      <x:c r="K414" s="2" t="str">
        <x:f>IF(J414="是",IF(ISNUMBER(F414),"测试日GPS","缺失"),IF(ISNUMBER(G414),"非测试日纯氢",IF(AND(H414="是",J414="未判定"),IF(ISNUMBER(F414),"测试名单无纯氢GPS","缺失"),IF(ISNUMBER(E414),"非测试日仪表","缺失"))))</x:f>
        <x:v>非测试日纯氢</x:v>
      </x:c>
      <x:c r="L414" s="7" t="n">
        <x:f>IF(K414="缺失","",IF(K414="非测试日纯氢",G414,IF(K414="非测试日仪表",E414,F414)))</x:f>
        <x:v>195.8</x:v>
      </x:c>
      <x:c r="M414" s="2" t="n">
        <x:f>IF(K414="缺失",1,0)</x:f>
        <x:v>0</x:v>
      </x:c>
      <x:c r="N414" s="2" t="str">
        <x:v>车辆里程查询_20260901-20260930_1024辆_仪表里程.xlsx / N159</x:v>
      </x:c>
      <x:c r="O414" s="2" t="str">
        <x:v>车辆里程查询_20260901-20260930_1024辆_GPS里程.xlsx / N141</x:v>
      </x:c>
      <x:c r="P414" s="2" t="str">
        <x:v>车辆纯氢气里程查询_20260901-20260930_1024辆.xlsx / N544</x:v>
      </x:c>
    </x:row>
    <x:row r="415" ht="22" customHeight="1">
      <x:c r="A415" s="2" t="n">
        <x:v>20</x:v>
      </x:c>
      <x:c r="B415" s="2" t="str">
        <x:v>粤AGP5791</x:v>
      </x:c>
      <x:c r="C415" s="2" t="str">
        <x:v>赵波</x:v>
      </x:c>
      <x:c r="D415" s="8" t="d">
        <x:v>2026-09-11T00:00:00.000Z</x:v>
      </x:c>
      <x:c r="E415" s="7" t="n">
        <x:v>239.1</x:v>
      </x:c>
      <x:c r="F415" s="7" t="n">
        <x:v>259.7</x:v>
      </x:c>
      <x:c r="G415" s="7" t="n">
        <x:v>69.5</x:v>
      </x:c>
      <x:c r="H415" s="2" t="str">
        <x:v>否</x:v>
      </x:c>
      <x:c r="I415" s="7" t="n">
        <x:f>IF(AND(ISNUMBER(E415),ISNUMBER(F415)),E415-F415,"")</x:f>
        <x:v>-20.599999999999994</x:v>
      </x:c>
      <x:c r="J415" s="2" t="str">
        <x:f>IF(H415="否","不适用",IF(AND(ISNUMBER(E415),ISNUMBER(F415)),IF(I415&gt;'规则与名单'!$B$2,"是","否"),"未判定"))</x:f>
        <x:v>不适用</x:v>
      </x:c>
      <x:c r="K415" s="2" t="str">
        <x:f>IF(J415="是",IF(ISNUMBER(F415),"测试日GPS","缺失"),IF(ISNUMBER(G415),"非测试日纯氢",IF(AND(H415="是",J415="未判定"),IF(ISNUMBER(F415),"测试名单无纯氢GPS","缺失"),IF(ISNUMBER(E415),"非测试日仪表","缺失"))))</x:f>
        <x:v>非测试日纯氢</x:v>
      </x:c>
      <x:c r="L415" s="7" t="n">
        <x:f>IF(K415="缺失","",IF(K415="非测试日纯氢",G415,IF(K415="非测试日仪表",E415,F415)))</x:f>
        <x:v>69.5</x:v>
      </x:c>
      <x:c r="M415" s="2" t="n">
        <x:f>IF(K415="缺失",1,0)</x:f>
        <x:v>0</x:v>
      </x:c>
      <x:c r="N415" s="2" t="str">
        <x:v>车辆里程查询_20260901-20260930_1024辆_仪表里程.xlsx / O159</x:v>
      </x:c>
      <x:c r="O415" s="2" t="str">
        <x:v>车辆里程查询_20260901-20260930_1024辆_GPS里程.xlsx / O141</x:v>
      </x:c>
      <x:c r="P415" s="2" t="str">
        <x:v>车辆纯氢气里程查询_20260901-20260930_1024辆.xlsx / O544</x:v>
      </x:c>
    </x:row>
    <x:row r="416" ht="22" customHeight="1">
      <x:c r="A416" s="2" t="n">
        <x:v>20</x:v>
      </x:c>
      <x:c r="B416" s="2" t="str">
        <x:v>粤AGP5791</x:v>
      </x:c>
      <x:c r="C416" s="2" t="str">
        <x:v>赵波</x:v>
      </x:c>
      <x:c r="D416" s="8" t="d">
        <x:v>2026-09-12T00:00:00.000Z</x:v>
      </x:c>
      <x:c r="E416" s="7" t="n">
        <x:v>403.5</x:v>
      </x:c>
      <x:c r="F416" s="7" t="n">
        <x:v>396</x:v>
      </x:c>
      <x:c r="G416" s="7" t="n">
        <x:v>330.4</x:v>
      </x:c>
      <x:c r="H416" s="2" t="str">
        <x:v>否</x:v>
      </x:c>
      <x:c r="I416" s="7" t="n">
        <x:f>IF(AND(ISNUMBER(E416),ISNUMBER(F416)),E416-F416,"")</x:f>
        <x:v>7.5</x:v>
      </x:c>
      <x:c r="J416" s="2" t="str">
        <x:f>IF(H416="否","不适用",IF(AND(ISNUMBER(E416),ISNUMBER(F416)),IF(I416&gt;'规则与名单'!$B$2,"是","否"),"未判定"))</x:f>
        <x:v>不适用</x:v>
      </x:c>
      <x:c r="K416" s="2" t="str">
        <x:f>IF(J416="是",IF(ISNUMBER(F416),"测试日GPS","缺失"),IF(ISNUMBER(G416),"非测试日纯氢",IF(AND(H416="是",J416="未判定"),IF(ISNUMBER(F416),"测试名单无纯氢GPS","缺失"),IF(ISNUMBER(E416),"非测试日仪表","缺失"))))</x:f>
        <x:v>非测试日纯氢</x:v>
      </x:c>
      <x:c r="L416" s="7" t="n">
        <x:f>IF(K416="缺失","",IF(K416="非测试日纯氢",G416,IF(K416="非测试日仪表",E416,F416)))</x:f>
        <x:v>330.4</x:v>
      </x:c>
      <x:c r="M416" s="2" t="n">
        <x:f>IF(K416="缺失",1,0)</x:f>
        <x:v>0</x:v>
      </x:c>
      <x:c r="N416" s="2" t="str">
        <x:v>车辆里程查询_20260901-20260930_1024辆_仪表里程.xlsx / P159</x:v>
      </x:c>
      <x:c r="O416" s="2" t="str">
        <x:v>车辆里程查询_20260901-20260930_1024辆_GPS里程.xlsx / P141</x:v>
      </x:c>
      <x:c r="P416" s="2" t="str">
        <x:v>车辆纯氢气里程查询_20260901-20260930_1024辆.xlsx / P544</x:v>
      </x:c>
    </x:row>
    <x:row r="417" ht="22" customHeight="1">
      <x:c r="A417" s="2" t="n">
        <x:v>20</x:v>
      </x:c>
      <x:c r="B417" s="2" t="str">
        <x:v>粤AGP5791</x:v>
      </x:c>
      <x:c r="C417" s="2" t="str">
        <x:v>赵波</x:v>
      </x:c>
      <x:c r="D417" s="8" t="d">
        <x:v>2026-09-13T00:00:00.000Z</x:v>
      </x:c>
      <x:c r="E417" s="7" t="n">
        <x:v>216.2</x:v>
      </x:c>
      <x:c r="F417" s="7" t="n">
        <x:v>218.2</x:v>
      </x:c>
      <x:c r="G417" s="7" t="n">
        <x:v>187.6</x:v>
      </x:c>
      <x:c r="H417" s="2" t="str">
        <x:v>否</x:v>
      </x:c>
      <x:c r="I417" s="7" t="n">
        <x:f>IF(AND(ISNUMBER(E417),ISNUMBER(F417)),E417-F417,"")</x:f>
        <x:v>-2</x:v>
      </x:c>
      <x:c r="J417" s="2" t="str">
        <x:f>IF(H417="否","不适用",IF(AND(ISNUMBER(E417),ISNUMBER(F417)),IF(I417&gt;'规则与名单'!$B$2,"是","否"),"未判定"))</x:f>
        <x:v>不适用</x:v>
      </x:c>
      <x:c r="K417" s="2" t="str">
        <x:f>IF(J417="是",IF(ISNUMBER(F417),"测试日GPS","缺失"),IF(ISNUMBER(G417),"非测试日纯氢",IF(AND(H417="是",J417="未判定"),IF(ISNUMBER(F417),"测试名单无纯氢GPS","缺失"),IF(ISNUMBER(E417),"非测试日仪表","缺失"))))</x:f>
        <x:v>非测试日纯氢</x:v>
      </x:c>
      <x:c r="L417" s="7" t="n">
        <x:f>IF(K417="缺失","",IF(K417="非测试日纯氢",G417,IF(K417="非测试日仪表",E417,F417)))</x:f>
        <x:v>187.6</x:v>
      </x:c>
      <x:c r="M417" s="2" t="n">
        <x:f>IF(K417="缺失",1,0)</x:f>
        <x:v>0</x:v>
      </x:c>
      <x:c r="N417" s="2" t="str">
        <x:v>车辆里程查询_20260901-20260930_1024辆_仪表里程.xlsx / Q159</x:v>
      </x:c>
      <x:c r="O417" s="2" t="str">
        <x:v>车辆里程查询_20260901-20260930_1024辆_GPS里程.xlsx / Q141</x:v>
      </x:c>
      <x:c r="P417" s="2" t="str">
        <x:v>车辆纯氢气里程查询_20260901-20260930_1024辆.xlsx / Q544</x:v>
      </x:c>
    </x:row>
    <x:row r="418" ht="22" customHeight="1">
      <x:c r="A418" s="2" t="n">
        <x:v>20</x:v>
      </x:c>
      <x:c r="B418" s="2" t="str">
        <x:v>粤AGP5791</x:v>
      </x:c>
      <x:c r="C418" s="2" t="str">
        <x:v>赵波</x:v>
      </x:c>
      <x:c r="D418" s="8" t="d">
        <x:v>2026-09-14T00:00:00.000Z</x:v>
      </x:c>
      <x:c r="E418" s="7" t="n">
        <x:v>162.6</x:v>
      </x:c>
      <x:c r="F418" s="7" t="n">
        <x:v>165.9</x:v>
      </x:c>
      <x:c r="G418" s="7" t="n">
        <x:v>115.1</x:v>
      </x:c>
      <x:c r="H418" s="2" t="str">
        <x:v>否</x:v>
      </x:c>
      <x:c r="I418" s="7" t="n">
        <x:f>IF(AND(ISNUMBER(E418),ISNUMBER(F418)),E418-F418,"")</x:f>
        <x:v>-3.3000000000000114</x:v>
      </x:c>
      <x:c r="J418" s="2" t="str">
        <x:f>IF(H418="否","不适用",IF(AND(ISNUMBER(E418),ISNUMBER(F418)),IF(I418&gt;'规则与名单'!$B$2,"是","否"),"未判定"))</x:f>
        <x:v>不适用</x:v>
      </x:c>
      <x:c r="K418" s="2" t="str">
        <x:f>IF(J418="是",IF(ISNUMBER(F418),"测试日GPS","缺失"),IF(ISNUMBER(G418),"非测试日纯氢",IF(AND(H418="是",J418="未判定"),IF(ISNUMBER(F418),"测试名单无纯氢GPS","缺失"),IF(ISNUMBER(E418),"非测试日仪表","缺失"))))</x:f>
        <x:v>非测试日纯氢</x:v>
      </x:c>
      <x:c r="L418" s="7" t="n">
        <x:f>IF(K418="缺失","",IF(K418="非测试日纯氢",G418,IF(K418="非测试日仪表",E418,F418)))</x:f>
        <x:v>115.1</x:v>
      </x:c>
      <x:c r="M418" s="2" t="n">
        <x:f>IF(K418="缺失",1,0)</x:f>
        <x:v>0</x:v>
      </x:c>
      <x:c r="N418" s="2" t="str">
        <x:v>车辆里程查询_20260901-20260930_1024辆_仪表里程.xlsx / R159</x:v>
      </x:c>
      <x:c r="O418" s="2" t="str">
        <x:v>车辆里程查询_20260901-20260930_1024辆_GPS里程.xlsx / R141</x:v>
      </x:c>
      <x:c r="P418" s="2" t="str">
        <x:v>车辆纯氢气里程查询_20260901-20260930_1024辆.xlsx / R544</x:v>
      </x:c>
    </x:row>
    <x:row r="419" ht="22" customHeight="1">
      <x:c r="A419" s="2" t="n">
        <x:v>20</x:v>
      </x:c>
      <x:c r="B419" s="2" t="str">
        <x:v>粤AGP5791</x:v>
      </x:c>
      <x:c r="C419" s="2" t="str">
        <x:v>赵波</x:v>
      </x:c>
      <x:c r="D419" s="8" t="d">
        <x:v>2026-09-15T00:00:00.000Z</x:v>
      </x:c>
      <x:c r="E419" s="7" t="n">
        <x:v>173.3</x:v>
      </x:c>
      <x:c r="F419" s="7" t="n">
        <x:v>203.5</x:v>
      </x:c>
      <x:c r="G419" s="7" t="n">
        <x:v>151.4</x:v>
      </x:c>
      <x:c r="H419" s="2" t="str">
        <x:v>否</x:v>
      </x:c>
      <x:c r="I419" s="7" t="n">
        <x:f>IF(AND(ISNUMBER(E419),ISNUMBER(F419)),E419-F419,"")</x:f>
        <x:v>-30.19999999999999</x:v>
      </x:c>
      <x:c r="J419" s="2" t="str">
        <x:f>IF(H419="否","不适用",IF(AND(ISNUMBER(E419),ISNUMBER(F419)),IF(I419&gt;'规则与名单'!$B$2,"是","否"),"未判定"))</x:f>
        <x:v>不适用</x:v>
      </x:c>
      <x:c r="K419" s="2" t="str">
        <x:f>IF(J419="是",IF(ISNUMBER(F419),"测试日GPS","缺失"),IF(ISNUMBER(G419),"非测试日纯氢",IF(AND(H419="是",J419="未判定"),IF(ISNUMBER(F419),"测试名单无纯氢GPS","缺失"),IF(ISNUMBER(E419),"非测试日仪表","缺失"))))</x:f>
        <x:v>非测试日纯氢</x:v>
      </x:c>
      <x:c r="L419" s="7" t="n">
        <x:f>IF(K419="缺失","",IF(K419="非测试日纯氢",G419,IF(K419="非测试日仪表",E419,F419)))</x:f>
        <x:v>151.4</x:v>
      </x:c>
      <x:c r="M419" s="2" t="n">
        <x:f>IF(K419="缺失",1,0)</x:f>
        <x:v>0</x:v>
      </x:c>
      <x:c r="N419" s="2" t="str">
        <x:v>车辆里程查询_20260901-20260930_1024辆_仪表里程.xlsx / S159</x:v>
      </x:c>
      <x:c r="O419" s="2" t="str">
        <x:v>车辆里程查询_20260901-20260930_1024辆_GPS里程.xlsx / S141</x:v>
      </x:c>
      <x:c r="P419" s="2" t="str">
        <x:v>车辆纯氢气里程查询_20260901-20260930_1024辆.xlsx / S544</x:v>
      </x:c>
    </x:row>
    <x:row r="420" ht="22" customHeight="1">
      <x:c r="A420" s="2" t="n">
        <x:v>20</x:v>
      </x:c>
      <x:c r="B420" s="2" t="str">
        <x:v>粤AGP5791</x:v>
      </x:c>
      <x:c r="C420" s="2" t="str">
        <x:v>赵波</x:v>
      </x:c>
      <x:c r="D420" s="8" t="d">
        <x:v>2026-09-16T00:00:00.000Z</x:v>
      </x:c>
      <x:c r="E420" s="7" t="n">
        <x:v>161.9</x:v>
      </x:c>
      <x:c r="F420" s="7" t="n">
        <x:v>137.6</x:v>
      </x:c>
      <x:c r="G420" s="7" t="n">
        <x:v>127.3</x:v>
      </x:c>
      <x:c r="H420" s="2" t="str">
        <x:v>否</x:v>
      </x:c>
      <x:c r="I420" s="7" t="n">
        <x:f>IF(AND(ISNUMBER(E420),ISNUMBER(F420)),E420-F420,"")</x:f>
        <x:v>24.30000000000001</x:v>
      </x:c>
      <x:c r="J420" s="2" t="str">
        <x:f>IF(H420="否","不适用",IF(AND(ISNUMBER(E420),ISNUMBER(F420)),IF(I420&gt;'规则与名单'!$B$2,"是","否"),"未判定"))</x:f>
        <x:v>不适用</x:v>
      </x:c>
      <x:c r="K420" s="2" t="str">
        <x:f>IF(J420="是",IF(ISNUMBER(F420),"测试日GPS","缺失"),IF(ISNUMBER(G420),"非测试日纯氢",IF(AND(H420="是",J420="未判定"),IF(ISNUMBER(F420),"测试名单无纯氢GPS","缺失"),IF(ISNUMBER(E420),"非测试日仪表","缺失"))))</x:f>
        <x:v>非测试日纯氢</x:v>
      </x:c>
      <x:c r="L420" s="7" t="n">
        <x:f>IF(K420="缺失","",IF(K420="非测试日纯氢",G420,IF(K420="非测试日仪表",E420,F420)))</x:f>
        <x:v>127.3</x:v>
      </x:c>
      <x:c r="M420" s="2" t="n">
        <x:f>IF(K420="缺失",1,0)</x:f>
        <x:v>0</x:v>
      </x:c>
      <x:c r="N420" s="2" t="str">
        <x:v>车辆里程查询_20260901-20260930_1024辆_仪表里程.xlsx / T159</x:v>
      </x:c>
      <x:c r="O420" s="2" t="str">
        <x:v>车辆里程查询_20260901-20260930_1024辆_GPS里程.xlsx / T141</x:v>
      </x:c>
      <x:c r="P420" s="2" t="str">
        <x:v>车辆纯氢气里程查询_20260901-20260930_1024辆.xlsx / T544</x:v>
      </x:c>
    </x:row>
    <x:row r="421" ht="22" customHeight="1">
      <x:c r="A421" s="2" t="n">
        <x:v>20</x:v>
      </x:c>
      <x:c r="B421" s="2" t="str">
        <x:v>粤AGP5791</x:v>
      </x:c>
      <x:c r="C421" s="2" t="str">
        <x:v>赵波</x:v>
      </x:c>
      <x:c r="D421" s="8" t="d">
        <x:v>2026-09-17T00:00:00.000Z</x:v>
      </x:c>
      <x:c r="E421" s="7" t="n">
        <x:v>364.1</x:v>
      </x:c>
      <x:c r="F421" s="7" t="n">
        <x:v>369.1</x:v>
      </x:c>
      <x:c r="G421" s="7" t="n">
        <x:v>352.9</x:v>
      </x:c>
      <x:c r="H421" s="2" t="str">
        <x:v>否</x:v>
      </x:c>
      <x:c r="I421" s="7" t="n">
        <x:f>IF(AND(ISNUMBER(E421),ISNUMBER(F421)),E421-F421,"")</x:f>
        <x:v>-5</x:v>
      </x:c>
      <x:c r="J421" s="2" t="str">
        <x:f>IF(H421="否","不适用",IF(AND(ISNUMBER(E421),ISNUMBER(F421)),IF(I421&gt;'规则与名单'!$B$2,"是","否"),"未判定"))</x:f>
        <x:v>不适用</x:v>
      </x:c>
      <x:c r="K421" s="2" t="str">
        <x:f>IF(J421="是",IF(ISNUMBER(F421),"测试日GPS","缺失"),IF(ISNUMBER(G421),"非测试日纯氢",IF(AND(H421="是",J421="未判定"),IF(ISNUMBER(F421),"测试名单无纯氢GPS","缺失"),IF(ISNUMBER(E421),"非测试日仪表","缺失"))))</x:f>
        <x:v>非测试日纯氢</x:v>
      </x:c>
      <x:c r="L421" s="7" t="n">
        <x:f>IF(K421="缺失","",IF(K421="非测试日纯氢",G421,IF(K421="非测试日仪表",E421,F421)))</x:f>
        <x:v>352.9</x:v>
      </x:c>
      <x:c r="M421" s="2" t="n">
        <x:f>IF(K421="缺失",1,0)</x:f>
        <x:v>0</x:v>
      </x:c>
      <x:c r="N421" s="2" t="str">
        <x:v>车辆里程查询_20260901-20260930_1024辆_仪表里程.xlsx / U159</x:v>
      </x:c>
      <x:c r="O421" s="2" t="str">
        <x:v>车辆里程查询_20260901-20260930_1024辆_GPS里程.xlsx / U141</x:v>
      </x:c>
      <x:c r="P421" s="2" t="str">
        <x:v>车辆纯氢气里程查询_20260901-20260930_1024辆.xlsx / U544</x:v>
      </x:c>
    </x:row>
    <x:row r="422" ht="22" customHeight="1">
      <x:c r="A422" s="2" t="n">
        <x:v>20</x:v>
      </x:c>
      <x:c r="B422" s="2" t="str">
        <x:v>粤AGP5791</x:v>
      </x:c>
      <x:c r="C422" s="2" t="str">
        <x:v>赵波</x:v>
      </x:c>
      <x:c r="D422" s="8" t="d">
        <x:v>2026-09-18T00:00:00.000Z</x:v>
      </x:c>
      <x:c r="E422" s="7" t="n">
        <x:v>212.2</x:v>
      </x:c>
      <x:c r="F422" s="7" t="n">
        <x:v>217.1</x:v>
      </x:c>
      <x:c r="G422" s="7" t="n">
        <x:v>202.2</x:v>
      </x:c>
      <x:c r="H422" s="2" t="str">
        <x:v>否</x:v>
      </x:c>
      <x:c r="I422" s="7" t="n">
        <x:f>IF(AND(ISNUMBER(E422),ISNUMBER(F422)),E422-F422,"")</x:f>
        <x:v>-4.900000000000006</x:v>
      </x:c>
      <x:c r="J422" s="2" t="str">
        <x:f>IF(H422="否","不适用",IF(AND(ISNUMBER(E422),ISNUMBER(F422)),IF(I422&gt;'规则与名单'!$B$2,"是","否"),"未判定"))</x:f>
        <x:v>不适用</x:v>
      </x:c>
      <x:c r="K422" s="2" t="str">
        <x:f>IF(J422="是",IF(ISNUMBER(F422),"测试日GPS","缺失"),IF(ISNUMBER(G422),"非测试日纯氢",IF(AND(H422="是",J422="未判定"),IF(ISNUMBER(F422),"测试名单无纯氢GPS","缺失"),IF(ISNUMBER(E422),"非测试日仪表","缺失"))))</x:f>
        <x:v>非测试日纯氢</x:v>
      </x:c>
      <x:c r="L422" s="7" t="n">
        <x:f>IF(K422="缺失","",IF(K422="非测试日纯氢",G422,IF(K422="非测试日仪表",E422,F422)))</x:f>
        <x:v>202.2</x:v>
      </x:c>
      <x:c r="M422" s="2" t="n">
        <x:f>IF(K422="缺失",1,0)</x:f>
        <x:v>0</x:v>
      </x:c>
      <x:c r="N422" s="2" t="str">
        <x:v>车辆里程查询_20260901-20260930_1024辆_仪表里程.xlsx / V159</x:v>
      </x:c>
      <x:c r="O422" s="2" t="str">
        <x:v>车辆里程查询_20260901-20260930_1024辆_GPS里程.xlsx / V141</x:v>
      </x:c>
      <x:c r="P422" s="2" t="str">
        <x:v>车辆纯氢气里程查询_20260901-20260930_1024辆.xlsx / V544</x:v>
      </x:c>
    </x:row>
    <x:row r="423" ht="22" customHeight="1">
      <x:c r="A423" s="2" t="n">
        <x:v>20</x:v>
      </x:c>
      <x:c r="B423" s="2" t="str">
        <x:v>粤AGP5791</x:v>
      </x:c>
      <x:c r="C423" s="2" t="str">
        <x:v>赵波</x:v>
      </x:c>
      <x:c r="D423" s="8" t="d">
        <x:v>2026-09-19T00:00:00.000Z</x:v>
      </x:c>
      <x:c r="E423" s="7" t="n">
        <x:v>124.9</x:v>
      </x:c>
      <x:c r="F423" s="7" t="n">
        <x:v>127.4</x:v>
      </x:c>
      <x:c r="G423" s="7" t="n">
        <x:v>124.5</x:v>
      </x:c>
      <x:c r="H423" s="2" t="str">
        <x:v>否</x:v>
      </x:c>
      <x:c r="I423" s="7" t="n">
        <x:f>IF(AND(ISNUMBER(E423),ISNUMBER(F423)),E423-F423,"")</x:f>
        <x:v>-2.5</x:v>
      </x:c>
      <x:c r="J423" s="2" t="str">
        <x:f>IF(H423="否","不适用",IF(AND(ISNUMBER(E423),ISNUMBER(F423)),IF(I423&gt;'规则与名单'!$B$2,"是","否"),"未判定"))</x:f>
        <x:v>不适用</x:v>
      </x:c>
      <x:c r="K423" s="2" t="str">
        <x:f>IF(J423="是",IF(ISNUMBER(F423),"测试日GPS","缺失"),IF(ISNUMBER(G423),"非测试日纯氢",IF(AND(H423="是",J423="未判定"),IF(ISNUMBER(F423),"测试名单无纯氢GPS","缺失"),IF(ISNUMBER(E423),"非测试日仪表","缺失"))))</x:f>
        <x:v>非测试日纯氢</x:v>
      </x:c>
      <x:c r="L423" s="7" t="n">
        <x:f>IF(K423="缺失","",IF(K423="非测试日纯氢",G423,IF(K423="非测试日仪表",E423,F423)))</x:f>
        <x:v>124.5</x:v>
      </x:c>
      <x:c r="M423" s="2" t="n">
        <x:f>IF(K423="缺失",1,0)</x:f>
        <x:v>0</x:v>
      </x:c>
      <x:c r="N423" s="2" t="str">
        <x:v>车辆里程查询_20260901-20260930_1024辆_仪表里程.xlsx / W159</x:v>
      </x:c>
      <x:c r="O423" s="2" t="str">
        <x:v>车辆里程查询_20260901-20260930_1024辆_GPS里程.xlsx / W141</x:v>
      </x:c>
      <x:c r="P423" s="2" t="str">
        <x:v>车辆纯氢气里程查询_20260901-20260930_1024辆.xlsx / W544</x:v>
      </x:c>
    </x:row>
    <x:row r="424" ht="22" customHeight="1">
      <x:c r="A424" s="2" t="n">
        <x:v>20</x:v>
      </x:c>
      <x:c r="B424" s="2" t="str">
        <x:v>粤AGP5791</x:v>
      </x:c>
      <x:c r="C424" s="2" t="str">
        <x:v>赵波</x:v>
      </x:c>
      <x:c r="D424" s="8" t="d">
        <x:v>2026-09-20T00:00:00.000Z</x:v>
      </x:c>
      <x:c r="E424" s="7" t="n">
        <x:v>114</x:v>
      </x:c>
      <x:c r="F424" s="7" t="n">
        <x:v>117.1</x:v>
      </x:c>
      <x:c r="G424" s="7" t="n">
        <x:v>98.3</x:v>
      </x:c>
      <x:c r="H424" s="2" t="str">
        <x:v>否</x:v>
      </x:c>
      <x:c r="I424" s="7" t="n">
        <x:f>IF(AND(ISNUMBER(E424),ISNUMBER(F424)),E424-F424,"")</x:f>
        <x:v>-3.0999999999999943</x:v>
      </x:c>
      <x:c r="J424" s="2" t="str">
        <x:f>IF(H424="否","不适用",IF(AND(ISNUMBER(E424),ISNUMBER(F424)),IF(I424&gt;'规则与名单'!$B$2,"是","否"),"未判定"))</x:f>
        <x:v>不适用</x:v>
      </x:c>
      <x:c r="K424" s="2" t="str">
        <x:f>IF(J424="是",IF(ISNUMBER(F424),"测试日GPS","缺失"),IF(ISNUMBER(G424),"非测试日纯氢",IF(AND(H424="是",J424="未判定"),IF(ISNUMBER(F424),"测试名单无纯氢GPS","缺失"),IF(ISNUMBER(E424),"非测试日仪表","缺失"))))</x:f>
        <x:v>非测试日纯氢</x:v>
      </x:c>
      <x:c r="L424" s="7" t="n">
        <x:f>IF(K424="缺失","",IF(K424="非测试日纯氢",G424,IF(K424="非测试日仪表",E424,F424)))</x:f>
        <x:v>98.3</x:v>
      </x:c>
      <x:c r="M424" s="2" t="n">
        <x:f>IF(K424="缺失",1,0)</x:f>
        <x:v>0</x:v>
      </x:c>
      <x:c r="N424" s="2" t="str">
        <x:v>车辆里程查询_20260901-20260930_1024辆_仪表里程.xlsx / X159</x:v>
      </x:c>
      <x:c r="O424" s="2" t="str">
        <x:v>车辆里程查询_20260901-20260930_1024辆_GPS里程.xlsx / X141</x:v>
      </x:c>
      <x:c r="P424" s="2" t="str">
        <x:v>车辆纯氢气里程查询_20260901-20260930_1024辆.xlsx / X544</x:v>
      </x:c>
    </x:row>
    <x:row r="425" ht="22" customHeight="1">
      <x:c r="A425" s="2" t="n">
        <x:v>20</x:v>
      </x:c>
      <x:c r="B425" s="2" t="str">
        <x:v>粤AGP5791</x:v>
      </x:c>
      <x:c r="C425" s="2" t="str">
        <x:v>赵波</x:v>
      </x:c>
      <x:c r="D425" s="8" t="d">
        <x:v>2026-09-21T00:00:00.000Z</x:v>
      </x:c>
      <x:c r="E425" s="7" t="n">
        <x:v>168.9</x:v>
      </x:c>
      <x:c r="F425" s="7" t="n">
        <x:v>174.5</x:v>
      </x:c>
      <x:c r="G425" s="7" t="n">
        <x:v>102.9</x:v>
      </x:c>
      <x:c r="H425" s="2" t="str">
        <x:v>否</x:v>
      </x:c>
      <x:c r="I425" s="7" t="n">
        <x:f>IF(AND(ISNUMBER(E425),ISNUMBER(F425)),E425-F425,"")</x:f>
        <x:v>-5.599999999999994</x:v>
      </x:c>
      <x:c r="J425" s="2" t="str">
        <x:f>IF(H425="否","不适用",IF(AND(ISNUMBER(E425),ISNUMBER(F425)),IF(I425&gt;'规则与名单'!$B$2,"是","否"),"未判定"))</x:f>
        <x:v>不适用</x:v>
      </x:c>
      <x:c r="K425" s="2" t="str">
        <x:f>IF(J425="是",IF(ISNUMBER(F425),"测试日GPS","缺失"),IF(ISNUMBER(G425),"非测试日纯氢",IF(AND(H425="是",J425="未判定"),IF(ISNUMBER(F425),"测试名单无纯氢GPS","缺失"),IF(ISNUMBER(E425),"非测试日仪表","缺失"))))</x:f>
        <x:v>非测试日纯氢</x:v>
      </x:c>
      <x:c r="L425" s="7" t="n">
        <x:f>IF(K425="缺失","",IF(K425="非测试日纯氢",G425,IF(K425="非测试日仪表",E425,F425)))</x:f>
        <x:v>102.9</x:v>
      </x:c>
      <x:c r="M425" s="2" t="n">
        <x:f>IF(K425="缺失",1,0)</x:f>
        <x:v>0</x:v>
      </x:c>
      <x:c r="N425" s="2" t="str">
        <x:v>车辆里程查询_20260901-20260930_1024辆_仪表里程.xlsx / Y159</x:v>
      </x:c>
      <x:c r="O425" s="2" t="str">
        <x:v>车辆里程查询_20260901-20260930_1024辆_GPS里程.xlsx / Y141</x:v>
      </x:c>
      <x:c r="P425" s="2" t="str">
        <x:v>车辆纯氢气里程查询_20260901-20260930_1024辆.xlsx / Y544</x:v>
      </x:c>
    </x:row>
    <x:row r="426" ht="22" customHeight="1">
      <x:c r="A426" s="2" t="n">
        <x:v>20</x:v>
      </x:c>
      <x:c r="B426" s="2" t="str">
        <x:v>粤AGP5791</x:v>
      </x:c>
      <x:c r="C426" s="2" t="str">
        <x:v>赵波</x:v>
      </x:c>
      <x:c r="D426" s="8" t="d">
        <x:v>2026-09-22T00:00:00.000Z</x:v>
      </x:c>
      <x:c r="E426" s="7" t="n">
        <x:v>385.3</x:v>
      </x:c>
      <x:c r="F426" s="7" t="n">
        <x:v>388.9</x:v>
      </x:c>
      <x:c r="G426" s="7" t="n">
        <x:v>358.3</x:v>
      </x:c>
      <x:c r="H426" s="2" t="str">
        <x:v>否</x:v>
      </x:c>
      <x:c r="I426" s="7" t="n">
        <x:f>IF(AND(ISNUMBER(E426),ISNUMBER(F426)),E426-F426,"")</x:f>
        <x:v>-3.599999999999966</x:v>
      </x:c>
      <x:c r="J426" s="2" t="str">
        <x:f>IF(H426="否","不适用",IF(AND(ISNUMBER(E426),ISNUMBER(F426)),IF(I426&gt;'规则与名单'!$B$2,"是","否"),"未判定"))</x:f>
        <x:v>不适用</x:v>
      </x:c>
      <x:c r="K426" s="2" t="str">
        <x:f>IF(J426="是",IF(ISNUMBER(F426),"测试日GPS","缺失"),IF(ISNUMBER(G426),"非测试日纯氢",IF(AND(H426="是",J426="未判定"),IF(ISNUMBER(F426),"测试名单无纯氢GPS","缺失"),IF(ISNUMBER(E426),"非测试日仪表","缺失"))))</x:f>
        <x:v>非测试日纯氢</x:v>
      </x:c>
      <x:c r="L426" s="7" t="n">
        <x:f>IF(K426="缺失","",IF(K426="非测试日纯氢",G426,IF(K426="非测试日仪表",E426,F426)))</x:f>
        <x:v>358.3</x:v>
      </x:c>
      <x:c r="M426" s="2" t="n">
        <x:f>IF(K426="缺失",1,0)</x:f>
        <x:v>0</x:v>
      </x:c>
      <x:c r="N426" s="2" t="str">
        <x:v>车辆里程查询_20260901-20260930_1024辆_仪表里程.xlsx / Z159</x:v>
      </x:c>
      <x:c r="O426" s="2" t="str">
        <x:v>车辆里程查询_20260901-20260930_1024辆_GPS里程.xlsx / Z141</x:v>
      </x:c>
      <x:c r="P426" s="2" t="str">
        <x:v>车辆纯氢气里程查询_20260901-20260930_1024辆.xlsx / Z544</x:v>
      </x:c>
    </x:row>
    <x:row r="427" ht="22" customHeight="1">
      <x:c r="A427" s="2" t="n">
        <x:v>20</x:v>
      </x:c>
      <x:c r="B427" s="2" t="str">
        <x:v>粤AGP5791</x:v>
      </x:c>
      <x:c r="C427" s="2" t="str">
        <x:v>赵波</x:v>
      </x:c>
      <x:c r="D427" s="8" t="d">
        <x:v>2026-09-23T00:00:00.000Z</x:v>
      </x:c>
      <x:c r="E427" s="7" t="n">
        <x:v>130.4</x:v>
      </x:c>
      <x:c r="F427" s="7" t="n">
        <x:v>137</x:v>
      </x:c>
      <x:c r="G427" s="7" t="n">
        <x:v>95.9</x:v>
      </x:c>
      <x:c r="H427" s="2" t="str">
        <x:v>否</x:v>
      </x:c>
      <x:c r="I427" s="7" t="n">
        <x:f>IF(AND(ISNUMBER(E427),ISNUMBER(F427)),E427-F427,"")</x:f>
        <x:v>-6.599999999999994</x:v>
      </x:c>
      <x:c r="J427" s="2" t="str">
        <x:f>IF(H427="否","不适用",IF(AND(ISNUMBER(E427),ISNUMBER(F427)),IF(I427&gt;'规则与名单'!$B$2,"是","否"),"未判定"))</x:f>
        <x:v>不适用</x:v>
      </x:c>
      <x:c r="K427" s="2" t="str">
        <x:f>IF(J427="是",IF(ISNUMBER(F427),"测试日GPS","缺失"),IF(ISNUMBER(G427),"非测试日纯氢",IF(AND(H427="是",J427="未判定"),IF(ISNUMBER(F427),"测试名单无纯氢GPS","缺失"),IF(ISNUMBER(E427),"非测试日仪表","缺失"))))</x:f>
        <x:v>非测试日纯氢</x:v>
      </x:c>
      <x:c r="L427" s="7" t="n">
        <x:f>IF(K427="缺失","",IF(K427="非测试日纯氢",G427,IF(K427="非测试日仪表",E427,F427)))</x:f>
        <x:v>95.9</x:v>
      </x:c>
      <x:c r="M427" s="2" t="n">
        <x:f>IF(K427="缺失",1,0)</x:f>
        <x:v>0</x:v>
      </x:c>
      <x:c r="N427" s="2" t="str">
        <x:v>车辆里程查询_20260901-20260930_1024辆_仪表里程.xlsx / AA159</x:v>
      </x:c>
      <x:c r="O427" s="2" t="str">
        <x:v>车辆里程查询_20260901-20260930_1024辆_GPS里程.xlsx / AA141</x:v>
      </x:c>
      <x:c r="P427" s="2" t="str">
        <x:v>车辆纯氢气里程查询_20260901-20260930_1024辆.xlsx / AA544</x:v>
      </x:c>
    </x:row>
    <x:row r="428" ht="22" customHeight="1">
      <x:c r="A428" s="2" t="n">
        <x:v>20</x:v>
      </x:c>
      <x:c r="B428" s="2" t="str">
        <x:v>粤AGP5791</x:v>
      </x:c>
      <x:c r="C428" s="2" t="str">
        <x:v>赵波</x:v>
      </x:c>
      <x:c r="D428" s="8" t="d">
        <x:v>2026-09-24T00:00:00.000Z</x:v>
      </x:c>
      <x:c r="E428" s="7" t="n">
        <x:v>165.5</x:v>
      </x:c>
      <x:c r="F428" s="7" t="n">
        <x:v>171.3</x:v>
      </x:c>
      <x:c r="G428" s="7" t="n">
        <x:v>165.3</x:v>
      </x:c>
      <x:c r="H428" s="2" t="str">
        <x:v>否</x:v>
      </x:c>
      <x:c r="I428" s="7" t="n">
        <x:f>IF(AND(ISNUMBER(E428),ISNUMBER(F428)),E428-F428,"")</x:f>
        <x:v>-5.800000000000011</x:v>
      </x:c>
      <x:c r="J428" s="2" t="str">
        <x:f>IF(H428="否","不适用",IF(AND(ISNUMBER(E428),ISNUMBER(F428)),IF(I428&gt;'规则与名单'!$B$2,"是","否"),"未判定"))</x:f>
        <x:v>不适用</x:v>
      </x:c>
      <x:c r="K428" s="2" t="str">
        <x:f>IF(J428="是",IF(ISNUMBER(F428),"测试日GPS","缺失"),IF(ISNUMBER(G428),"非测试日纯氢",IF(AND(H428="是",J428="未判定"),IF(ISNUMBER(F428),"测试名单无纯氢GPS","缺失"),IF(ISNUMBER(E428),"非测试日仪表","缺失"))))</x:f>
        <x:v>非测试日纯氢</x:v>
      </x:c>
      <x:c r="L428" s="7" t="n">
        <x:f>IF(K428="缺失","",IF(K428="非测试日纯氢",G428,IF(K428="非测试日仪表",E428,F428)))</x:f>
        <x:v>165.3</x:v>
      </x:c>
      <x:c r="M428" s="2" t="n">
        <x:f>IF(K428="缺失",1,0)</x:f>
        <x:v>0</x:v>
      </x:c>
      <x:c r="N428" s="2" t="str">
        <x:v>车辆里程查询_20260901-20260930_1024辆_仪表里程.xlsx / AB159</x:v>
      </x:c>
      <x:c r="O428" s="2" t="str">
        <x:v>车辆里程查询_20260901-20260930_1024辆_GPS里程.xlsx / AB141</x:v>
      </x:c>
      <x:c r="P428" s="2" t="str">
        <x:v>车辆纯氢气里程查询_20260901-20260930_1024辆.xlsx / AB544</x:v>
      </x:c>
    </x:row>
    <x:row r="429" ht="22" customHeight="1">
      <x:c r="A429" s="2" t="n">
        <x:v>20</x:v>
      </x:c>
      <x:c r="B429" s="2" t="str">
        <x:v>粤AGP5791</x:v>
      </x:c>
      <x:c r="C429" s="2" t="str">
        <x:v>赵波</x:v>
      </x:c>
      <x:c r="D429" s="8" t="d">
        <x:v>2026-09-25T00:00:00.000Z</x:v>
      </x:c>
      <x:c r="E429" s="7" t="n">
        <x:v>160.8</x:v>
      </x:c>
      <x:c r="F429" s="7" t="n">
        <x:v>159.9</x:v>
      </x:c>
      <x:c r="G429" s="7" t="n">
        <x:v>160.8</x:v>
      </x:c>
      <x:c r="H429" s="2" t="str">
        <x:v>否</x:v>
      </x:c>
      <x:c r="I429" s="7" t="n">
        <x:f>IF(AND(ISNUMBER(E429),ISNUMBER(F429)),E429-F429,"")</x:f>
        <x:v>0.9000000000000057</x:v>
      </x:c>
      <x:c r="J429" s="2" t="str">
        <x:f>IF(H429="否","不适用",IF(AND(ISNUMBER(E429),ISNUMBER(F429)),IF(I429&gt;'规则与名单'!$B$2,"是","否"),"未判定"))</x:f>
        <x:v>不适用</x:v>
      </x:c>
      <x:c r="K429" s="2" t="str">
        <x:f>IF(J429="是",IF(ISNUMBER(F429),"测试日GPS","缺失"),IF(ISNUMBER(G429),"非测试日纯氢",IF(AND(H429="是",J429="未判定"),IF(ISNUMBER(F429),"测试名单无纯氢GPS","缺失"),IF(ISNUMBER(E429),"非测试日仪表","缺失"))))</x:f>
        <x:v>非测试日纯氢</x:v>
      </x:c>
      <x:c r="L429" s="7" t="n">
        <x:f>IF(K429="缺失","",IF(K429="非测试日纯氢",G429,IF(K429="非测试日仪表",E429,F429)))</x:f>
        <x:v>160.8</x:v>
      </x:c>
      <x:c r="M429" s="2" t="n">
        <x:f>IF(K429="缺失",1,0)</x:f>
        <x:v>0</x:v>
      </x:c>
      <x:c r="N429" s="2" t="str">
        <x:v>车辆里程查询_20260901-20260930_1024辆_仪表里程.xlsx / AC159</x:v>
      </x:c>
      <x:c r="O429" s="2" t="str">
        <x:v>车辆里程查询_20260901-20260930_1024辆_GPS里程.xlsx / AC141</x:v>
      </x:c>
      <x:c r="P429" s="2" t="str">
        <x:v>车辆纯氢气里程查询_20260901-20260930_1024辆.xlsx / AC544</x:v>
      </x:c>
    </x:row>
    <x:row r="430" ht="22" customHeight="1">
      <x:c r="A430" s="2" t="n">
        <x:v>20</x:v>
      </x:c>
      <x:c r="B430" s="2" t="str">
        <x:v>粤AGP5791</x:v>
      </x:c>
      <x:c r="C430" s="2" t="str">
        <x:v>赵波</x:v>
      </x:c>
      <x:c r="D430" s="8" t="d">
        <x:v>2026-09-26T00:00:00.000Z</x:v>
      </x:c>
      <x:c r="E430" s="7" t="n">
        <x:v>345.2</x:v>
      </x:c>
      <x:c r="F430" s="7" t="n">
        <x:v>347.3</x:v>
      </x:c>
      <x:c r="G430" s="7" t="n">
        <x:v>326.2</x:v>
      </x:c>
      <x:c r="H430" s="2" t="str">
        <x:v>否</x:v>
      </x:c>
      <x:c r="I430" s="7" t="n">
        <x:f>IF(AND(ISNUMBER(E430),ISNUMBER(F430)),E430-F430,"")</x:f>
        <x:v>-2.1000000000000227</x:v>
      </x:c>
      <x:c r="J430" s="2" t="str">
        <x:f>IF(H430="否","不适用",IF(AND(ISNUMBER(E430),ISNUMBER(F430)),IF(I430&gt;'规则与名单'!$B$2,"是","否"),"未判定"))</x:f>
        <x:v>不适用</x:v>
      </x:c>
      <x:c r="K430" s="2" t="str">
        <x:f>IF(J430="是",IF(ISNUMBER(F430),"测试日GPS","缺失"),IF(ISNUMBER(G430),"非测试日纯氢",IF(AND(H430="是",J430="未判定"),IF(ISNUMBER(F430),"测试名单无纯氢GPS","缺失"),IF(ISNUMBER(E430),"非测试日仪表","缺失"))))</x:f>
        <x:v>非测试日纯氢</x:v>
      </x:c>
      <x:c r="L430" s="7" t="n">
        <x:f>IF(K430="缺失","",IF(K430="非测试日纯氢",G430,IF(K430="非测试日仪表",E430,F430)))</x:f>
        <x:v>326.2</x:v>
      </x:c>
      <x:c r="M430" s="2" t="n">
        <x:f>IF(K430="缺失",1,0)</x:f>
        <x:v>0</x:v>
      </x:c>
      <x:c r="N430" s="2" t="str">
        <x:v>车辆里程查询_20260901-20260930_1024辆_仪表里程.xlsx / AD159</x:v>
      </x:c>
      <x:c r="O430" s="2" t="str">
        <x:v>车辆里程查询_20260901-20260930_1024辆_GPS里程.xlsx / AD141</x:v>
      </x:c>
      <x:c r="P430" s="2" t="str">
        <x:v>车辆纯氢气里程查询_20260901-20260930_1024辆.xlsx / AD544</x:v>
      </x:c>
    </x:row>
    <x:row r="431" ht="22" customHeight="1">
      <x:c r="A431" s="2" t="n">
        <x:v>20</x:v>
      </x:c>
      <x:c r="B431" s="2" t="str">
        <x:v>粤AGP5791</x:v>
      </x:c>
      <x:c r="C431" s="2" t="str">
        <x:v>赵波</x:v>
      </x:c>
      <x:c r="D431" s="8" t="d">
        <x:v>2026-09-27T00:00:00.000Z</x:v>
      </x:c>
      <x:c r="E431" s="7" t="n">
        <x:v>165.1</x:v>
      </x:c>
      <x:c r="F431" s="7" t="n">
        <x:v>167.7</x:v>
      </x:c>
      <x:c r="G431" s="7" t="n">
        <x:v>165.1</x:v>
      </x:c>
      <x:c r="H431" s="2" t="str">
        <x:v>否</x:v>
      </x:c>
      <x:c r="I431" s="7" t="n">
        <x:f>IF(AND(ISNUMBER(E431),ISNUMBER(F431)),E431-F431,"")</x:f>
        <x:v>-2.5999999999999943</x:v>
      </x:c>
      <x:c r="J431" s="2" t="str">
        <x:f>IF(H431="否","不适用",IF(AND(ISNUMBER(E431),ISNUMBER(F431)),IF(I431&gt;'规则与名单'!$B$2,"是","否"),"未判定"))</x:f>
        <x:v>不适用</x:v>
      </x:c>
      <x:c r="K431" s="2" t="str">
        <x:f>IF(J431="是",IF(ISNUMBER(F431),"测试日GPS","缺失"),IF(ISNUMBER(G431),"非测试日纯氢",IF(AND(H431="是",J431="未判定"),IF(ISNUMBER(F431),"测试名单无纯氢GPS","缺失"),IF(ISNUMBER(E431),"非测试日仪表","缺失"))))</x:f>
        <x:v>非测试日纯氢</x:v>
      </x:c>
      <x:c r="L431" s="7" t="n">
        <x:f>IF(K431="缺失","",IF(K431="非测试日纯氢",G431,IF(K431="非测试日仪表",E431,F431)))</x:f>
        <x:v>165.1</x:v>
      </x:c>
      <x:c r="M431" s="2" t="n">
        <x:f>IF(K431="缺失",1,0)</x:f>
        <x:v>0</x:v>
      </x:c>
      <x:c r="N431" s="2" t="str">
        <x:v>车辆里程查询_20260901-20260930_1024辆_仪表里程.xlsx / AE159</x:v>
      </x:c>
      <x:c r="O431" s="2" t="str">
        <x:v>车辆里程查询_20260901-20260930_1024辆_GPS里程.xlsx / AE141</x:v>
      </x:c>
      <x:c r="P431" s="2" t="str">
        <x:v>车辆纯氢气里程查询_20260901-20260930_1024辆.xlsx / AE544</x:v>
      </x:c>
    </x:row>
    <x:row r="432" ht="22" customHeight="1">
      <x:c r="A432" s="2" t="n">
        <x:v>20</x:v>
      </x:c>
      <x:c r="B432" s="2" t="str">
        <x:v>粤AGP5791</x:v>
      </x:c>
      <x:c r="C432" s="2" t="str">
        <x:v>赵波</x:v>
      </x:c>
      <x:c r="D432" s="8" t="d">
        <x:v>2026-09-28T00:00:00.000Z</x:v>
      </x:c>
      <x:c r="E432" s="7" t="n">
        <x:v>155.8</x:v>
      </x:c>
      <x:c r="F432" s="7" t="n">
        <x:v>158.6</x:v>
      </x:c>
      <x:c r="G432" s="7" t="n">
        <x:v>155.8</x:v>
      </x:c>
      <x:c r="H432" s="2" t="str">
        <x:v>否</x:v>
      </x:c>
      <x:c r="I432" s="7" t="n">
        <x:f>IF(AND(ISNUMBER(E432),ISNUMBER(F432)),E432-F432,"")</x:f>
        <x:v>-2.799999999999983</x:v>
      </x:c>
      <x:c r="J432" s="2" t="str">
        <x:f>IF(H432="否","不适用",IF(AND(ISNUMBER(E432),ISNUMBER(F432)),IF(I432&gt;'规则与名单'!$B$2,"是","否"),"未判定"))</x:f>
        <x:v>不适用</x:v>
      </x:c>
      <x:c r="K432" s="2" t="str">
        <x:f>IF(J432="是",IF(ISNUMBER(F432),"测试日GPS","缺失"),IF(ISNUMBER(G432),"非测试日纯氢",IF(AND(H432="是",J432="未判定"),IF(ISNUMBER(F432),"测试名单无纯氢GPS","缺失"),IF(ISNUMBER(E432),"非测试日仪表","缺失"))))</x:f>
        <x:v>非测试日纯氢</x:v>
      </x:c>
      <x:c r="L432" s="7" t="n">
        <x:f>IF(K432="缺失","",IF(K432="非测试日纯氢",G432,IF(K432="非测试日仪表",E432,F432)))</x:f>
        <x:v>155.8</x:v>
      </x:c>
      <x:c r="M432" s="2" t="n">
        <x:f>IF(K432="缺失",1,0)</x:f>
        <x:v>0</x:v>
      </x:c>
      <x:c r="N432" s="2" t="str">
        <x:v>车辆里程查询_20260901-20260930_1024辆_仪表里程.xlsx / AF159</x:v>
      </x:c>
      <x:c r="O432" s="2" t="str">
        <x:v>车辆里程查询_20260901-20260930_1024辆_GPS里程.xlsx / AF141</x:v>
      </x:c>
      <x:c r="P432" s="2" t="str">
        <x:v>车辆纯氢气里程查询_20260901-20260930_1024辆.xlsx / AF544</x:v>
      </x:c>
    </x:row>
    <x:row r="433" ht="22" customHeight="1">
      <x:c r="A433" s="2" t="n">
        <x:v>20</x:v>
      </x:c>
      <x:c r="B433" s="2" t="str">
        <x:v>粤AGP5791</x:v>
      </x:c>
      <x:c r="C433" s="2" t="str">
        <x:v>赵波</x:v>
      </x:c>
      <x:c r="D433" s="8" t="d">
        <x:v>2026-09-29T00:00:00.000Z</x:v>
      </x:c>
      <x:c r="E433" s="7" t="n">
        <x:v>306.6</x:v>
      </x:c>
      <x:c r="F433" s="7" t="n">
        <x:v>305.7</x:v>
      </x:c>
      <x:c r="G433" s="7" t="n">
        <x:v>297.4</x:v>
      </x:c>
      <x:c r="H433" s="2" t="str">
        <x:v>否</x:v>
      </x:c>
      <x:c r="I433" s="7" t="n">
        <x:f>IF(AND(ISNUMBER(E433),ISNUMBER(F433)),E433-F433,"")</x:f>
        <x:v>0.9000000000000341</x:v>
      </x:c>
      <x:c r="J433" s="2" t="str">
        <x:f>IF(H433="否","不适用",IF(AND(ISNUMBER(E433),ISNUMBER(F433)),IF(I433&gt;'规则与名单'!$B$2,"是","否"),"未判定"))</x:f>
        <x:v>不适用</x:v>
      </x:c>
      <x:c r="K433" s="2" t="str">
        <x:f>IF(J433="是",IF(ISNUMBER(F433),"测试日GPS","缺失"),IF(ISNUMBER(G433),"非测试日纯氢",IF(AND(H433="是",J433="未判定"),IF(ISNUMBER(F433),"测试名单无纯氢GPS","缺失"),IF(ISNUMBER(E433),"非测试日仪表","缺失"))))</x:f>
        <x:v>非测试日纯氢</x:v>
      </x:c>
      <x:c r="L433" s="7" t="n">
        <x:f>IF(K433="缺失","",IF(K433="非测试日纯氢",G433,IF(K433="非测试日仪表",E433,F433)))</x:f>
        <x:v>297.4</x:v>
      </x:c>
      <x:c r="M433" s="2" t="n">
        <x:f>IF(K433="缺失",1,0)</x:f>
        <x:v>0</x:v>
      </x:c>
      <x:c r="N433" s="2" t="str">
        <x:v>车辆里程查询_20260901-20260930_1024辆_仪表里程.xlsx / AG159</x:v>
      </x:c>
      <x:c r="O433" s="2" t="str">
        <x:v>车辆里程查询_20260901-20260930_1024辆_GPS里程.xlsx / AG141</x:v>
      </x:c>
      <x:c r="P433" s="2" t="str">
        <x:v>车辆纯氢气里程查询_20260901-20260930_1024辆.xlsx / AG544</x:v>
      </x:c>
    </x:row>
    <x:row r="434" ht="22" customHeight="1">
      <x:c r="A434" s="2" t="n">
        <x:v>20</x:v>
      </x:c>
      <x:c r="B434" s="2" t="str">
        <x:v>粤AGP5791</x:v>
      </x:c>
      <x:c r="C434" s="2" t="str">
        <x:v>赵波</x:v>
      </x:c>
      <x:c r="D434" s="8" t="d">
        <x:v>2026-09-30T00:00:00.000Z</x:v>
      </x:c>
      <x:c r="E434" s="7" t="n">
        <x:v>192</x:v>
      </x:c>
      <x:c r="F434" s="7" t="n">
        <x:v>196.4</x:v>
      </x:c>
      <x:c r="G434" s="7" t="n">
        <x:v>191.9</x:v>
      </x:c>
      <x:c r="H434" s="2" t="str">
        <x:v>否</x:v>
      </x:c>
      <x:c r="I434" s="7" t="n">
        <x:f>IF(AND(ISNUMBER(E434),ISNUMBER(F434)),E434-F434,"")</x:f>
        <x:v>-4.400000000000006</x:v>
      </x:c>
      <x:c r="J434" s="2" t="str">
        <x:f>IF(H434="否","不适用",IF(AND(ISNUMBER(E434),ISNUMBER(F434)),IF(I434&gt;'规则与名单'!$B$2,"是","否"),"未判定"))</x:f>
        <x:v>不适用</x:v>
      </x:c>
      <x:c r="K434" s="2" t="str">
        <x:f>IF(J434="是",IF(ISNUMBER(F434),"测试日GPS","缺失"),IF(ISNUMBER(G434),"非测试日纯氢",IF(AND(H434="是",J434="未判定"),IF(ISNUMBER(F434),"测试名单无纯氢GPS","缺失"),IF(ISNUMBER(E434),"非测试日仪表","缺失"))))</x:f>
        <x:v>非测试日纯氢</x:v>
      </x:c>
      <x:c r="L434" s="7" t="n">
        <x:f>IF(K434="缺失","",IF(K434="非测试日纯氢",G434,IF(K434="非测试日仪表",E434,F434)))</x:f>
        <x:v>191.9</x:v>
      </x:c>
      <x:c r="M434" s="2" t="n">
        <x:f>IF(K434="缺失",1,0)</x:f>
        <x:v>0</x:v>
      </x:c>
      <x:c r="N434" s="2" t="str">
        <x:v>车辆里程查询_20260901-20260930_1024辆_仪表里程.xlsx / AH159</x:v>
      </x:c>
      <x:c r="O434" s="2" t="str">
        <x:v>车辆里程查询_20260901-20260930_1024辆_GPS里程.xlsx / AH141</x:v>
      </x:c>
      <x:c r="P434" s="2" t="str">
        <x:v>车辆纯氢气里程查询_20260901-20260930_1024辆.xlsx / AH544</x:v>
      </x:c>
    </x:row>
    <x:row r="435" ht="22" customHeight="1">
      <x:c r="A435" s="2" t="n">
        <x:v>21</x:v>
      </x:c>
      <x:c r="B435" s="2" t="str">
        <x:v>粤AGR0789</x:v>
      </x:c>
      <x:c r="C435" s="2" t="str">
        <x:v>赵波</x:v>
      </x:c>
      <x:c r="D435" s="8" t="d">
        <x:v>2026-09-01T00:00:00.000Z</x:v>
      </x:c>
      <x:c r="E435" s="7" t="n">
        <x:v>165.9</x:v>
      </x:c>
      <x:c r="F435" s="7" t="n">
        <x:v>198.6</x:v>
      </x:c>
      <x:c r="G435" s="7" t="n">
        <x:v>165.8</x:v>
      </x:c>
      <x:c r="H435" s="2" t="str">
        <x:v>否</x:v>
      </x:c>
      <x:c r="I435" s="7" t="n">
        <x:f>IF(AND(ISNUMBER(E435),ISNUMBER(F435)),E435-F435,"")</x:f>
        <x:v>-32.69999999999999</x:v>
      </x:c>
      <x:c r="J435" s="2" t="str">
        <x:f>IF(H435="否","不适用",IF(AND(ISNUMBER(E435),ISNUMBER(F435)),IF(I435&gt;'规则与名单'!$B$2,"是","否"),"未判定"))</x:f>
        <x:v>不适用</x:v>
      </x:c>
      <x:c r="K435" s="2" t="str">
        <x:f>IF(J435="是",IF(ISNUMBER(F435),"测试日GPS","缺失"),IF(ISNUMBER(G435),"非测试日纯氢",IF(AND(H435="是",J435="未判定"),IF(ISNUMBER(F435),"测试名单无纯氢GPS","缺失"),IF(ISNUMBER(E435),"非测试日仪表","缺失"))))</x:f>
        <x:v>非测试日纯氢</x:v>
      </x:c>
      <x:c r="L435" s="7" t="n">
        <x:f>IF(K435="缺失","",IF(K435="非测试日纯氢",G435,IF(K435="非测试日仪表",E435,F435)))</x:f>
        <x:v>165.8</x:v>
      </x:c>
      <x:c r="M435" s="2" t="n">
        <x:f>IF(K435="缺失",1,0)</x:f>
        <x:v>0</x:v>
      </x:c>
      <x:c r="N435" s="2" t="str">
        <x:v>车辆里程查询_20260901-20260930_1024辆_仪表里程.xlsx / E433</x:v>
      </x:c>
      <x:c r="O435" s="2" t="str">
        <x:v>车辆里程查询_20260901-20260930_1024辆_GPS里程.xlsx / E433</x:v>
      </x:c>
      <x:c r="P435" s="2" t="str">
        <x:v>车辆纯氢气里程查询_20260901-20260930_1024辆.xlsx / E276</x:v>
      </x:c>
    </x:row>
    <x:row r="436" ht="22" customHeight="1">
      <x:c r="A436" s="2" t="n">
        <x:v>21</x:v>
      </x:c>
      <x:c r="B436" s="2" t="str">
        <x:v>粤AGR0789</x:v>
      </x:c>
      <x:c r="C436" s="2" t="str">
        <x:v>赵波</x:v>
      </x:c>
      <x:c r="D436" s="8" t="d">
        <x:v>2026-09-02T00:00:00.000Z</x:v>
      </x:c>
      <x:c r="E436" s="7" t="n">
        <x:v>60.3</x:v>
      </x:c>
      <x:c r="F436" s="7" t="n">
        <x:v>74.8</x:v>
      </x:c>
      <x:c r="G436" s="7" t="n">
        <x:v>59</x:v>
      </x:c>
      <x:c r="H436" s="2" t="str">
        <x:v>否</x:v>
      </x:c>
      <x:c r="I436" s="7" t="n">
        <x:f>IF(AND(ISNUMBER(E436),ISNUMBER(F436)),E436-F436,"")</x:f>
        <x:v>-14.5</x:v>
      </x:c>
      <x:c r="J436" s="2" t="str">
        <x:f>IF(H436="否","不适用",IF(AND(ISNUMBER(E436),ISNUMBER(F436)),IF(I436&gt;'规则与名单'!$B$2,"是","否"),"未判定"))</x:f>
        <x:v>不适用</x:v>
      </x:c>
      <x:c r="K436" s="2" t="str">
        <x:f>IF(J436="是",IF(ISNUMBER(F436),"测试日GPS","缺失"),IF(ISNUMBER(G436),"非测试日纯氢",IF(AND(H436="是",J436="未判定"),IF(ISNUMBER(F436),"测试名单无纯氢GPS","缺失"),IF(ISNUMBER(E436),"非测试日仪表","缺失"))))</x:f>
        <x:v>非测试日纯氢</x:v>
      </x:c>
      <x:c r="L436" s="7" t="n">
        <x:f>IF(K436="缺失","",IF(K436="非测试日纯氢",G436,IF(K436="非测试日仪表",E436,F436)))</x:f>
        <x:v>59</x:v>
      </x:c>
      <x:c r="M436" s="2" t="n">
        <x:f>IF(K436="缺失",1,0)</x:f>
        <x:v>0</x:v>
      </x:c>
      <x:c r="N436" s="2" t="str">
        <x:v>车辆里程查询_20260901-20260930_1024辆_仪表里程.xlsx / F433</x:v>
      </x:c>
      <x:c r="O436" s="2" t="str">
        <x:v>车辆里程查询_20260901-20260930_1024辆_GPS里程.xlsx / F433</x:v>
      </x:c>
      <x:c r="P436" s="2" t="str">
        <x:v>车辆纯氢气里程查询_20260901-20260930_1024辆.xlsx / F276</x:v>
      </x:c>
    </x:row>
    <x:row r="437" ht="22" customHeight="1">
      <x:c r="A437" s="2" t="n">
        <x:v>21</x:v>
      </x:c>
      <x:c r="B437" s="2" t="str">
        <x:v>粤AGR0789</x:v>
      </x:c>
      <x:c r="C437" s="2" t="str">
        <x:v>赵波</x:v>
      </x:c>
      <x:c r="D437" s="8" t="d">
        <x:v>2026-09-03T00:00:00.000Z</x:v>
      </x:c>
      <x:c r="E437" s="7" t="n">
        <x:v>403.3</x:v>
      </x:c>
      <x:c r="F437" s="7" t="n">
        <x:v>416.5</x:v>
      </x:c>
      <x:c r="G437" s="7" t="n">
        <x:v>296.3</x:v>
      </x:c>
      <x:c r="H437" s="2" t="str">
        <x:v>否</x:v>
      </x:c>
      <x:c r="I437" s="7" t="n">
        <x:f>IF(AND(ISNUMBER(E437),ISNUMBER(F437)),E437-F437,"")</x:f>
        <x:v>-13.199999999999989</x:v>
      </x:c>
      <x:c r="J437" s="2" t="str">
        <x:f>IF(H437="否","不适用",IF(AND(ISNUMBER(E437),ISNUMBER(F437)),IF(I437&gt;'规则与名单'!$B$2,"是","否"),"未判定"))</x:f>
        <x:v>不适用</x:v>
      </x:c>
      <x:c r="K437" s="2" t="str">
        <x:f>IF(J437="是",IF(ISNUMBER(F437),"测试日GPS","缺失"),IF(ISNUMBER(G437),"非测试日纯氢",IF(AND(H437="是",J437="未判定"),IF(ISNUMBER(F437),"测试名单无纯氢GPS","缺失"),IF(ISNUMBER(E437),"非测试日仪表","缺失"))))</x:f>
        <x:v>非测试日纯氢</x:v>
      </x:c>
      <x:c r="L437" s="7" t="n">
        <x:f>IF(K437="缺失","",IF(K437="非测试日纯氢",G437,IF(K437="非测试日仪表",E437,F437)))</x:f>
        <x:v>296.3</x:v>
      </x:c>
      <x:c r="M437" s="2" t="n">
        <x:f>IF(K437="缺失",1,0)</x:f>
        <x:v>0</x:v>
      </x:c>
      <x:c r="N437" s="2" t="str">
        <x:v>车辆里程查询_20260901-20260930_1024辆_仪表里程.xlsx / G433</x:v>
      </x:c>
      <x:c r="O437" s="2" t="str">
        <x:v>车辆里程查询_20260901-20260930_1024辆_GPS里程.xlsx / G433</x:v>
      </x:c>
      <x:c r="P437" s="2" t="str">
        <x:v>车辆纯氢气里程查询_20260901-20260930_1024辆.xlsx / G276</x:v>
      </x:c>
    </x:row>
    <x:row r="438" ht="22" customHeight="1">
      <x:c r="A438" s="2" t="n">
        <x:v>21</x:v>
      </x:c>
      <x:c r="B438" s="2" t="str">
        <x:v>粤AGR0789</x:v>
      </x:c>
      <x:c r="C438" s="2" t="str">
        <x:v>赵波</x:v>
      </x:c>
      <x:c r="D438" s="8" t="d">
        <x:v>2026-09-04T00:00:00.000Z</x:v>
      </x:c>
      <x:c r="E438" s="7" t="n">
        <x:v>118.9</x:v>
      </x:c>
      <x:c r="F438" s="7" t="n">
        <x:v>137.2</x:v>
      </x:c>
      <x:c r="G438" s="7" t="n">
        <x:v>117.3</x:v>
      </x:c>
      <x:c r="H438" s="2" t="str">
        <x:v>否</x:v>
      </x:c>
      <x:c r="I438" s="7" t="n">
        <x:f>IF(AND(ISNUMBER(E438),ISNUMBER(F438)),E438-F438,"")</x:f>
        <x:v>-18.299999999999983</x:v>
      </x:c>
      <x:c r="J438" s="2" t="str">
        <x:f>IF(H438="否","不适用",IF(AND(ISNUMBER(E438),ISNUMBER(F438)),IF(I438&gt;'规则与名单'!$B$2,"是","否"),"未判定"))</x:f>
        <x:v>不适用</x:v>
      </x:c>
      <x:c r="K438" s="2" t="str">
        <x:f>IF(J438="是",IF(ISNUMBER(F438),"测试日GPS","缺失"),IF(ISNUMBER(G438),"非测试日纯氢",IF(AND(H438="是",J438="未判定"),IF(ISNUMBER(F438),"测试名单无纯氢GPS","缺失"),IF(ISNUMBER(E438),"非测试日仪表","缺失"))))</x:f>
        <x:v>非测试日纯氢</x:v>
      </x:c>
      <x:c r="L438" s="7" t="n">
        <x:f>IF(K438="缺失","",IF(K438="非测试日纯氢",G438,IF(K438="非测试日仪表",E438,F438)))</x:f>
        <x:v>117.3</x:v>
      </x:c>
      <x:c r="M438" s="2" t="n">
        <x:f>IF(K438="缺失",1,0)</x:f>
        <x:v>0</x:v>
      </x:c>
      <x:c r="N438" s="2" t="str">
        <x:v>车辆里程查询_20260901-20260930_1024辆_仪表里程.xlsx / H433</x:v>
      </x:c>
      <x:c r="O438" s="2" t="str">
        <x:v>车辆里程查询_20260901-20260930_1024辆_GPS里程.xlsx / H433</x:v>
      </x:c>
      <x:c r="P438" s="2" t="str">
        <x:v>车辆纯氢气里程查询_20260901-20260930_1024辆.xlsx / H276</x:v>
      </x:c>
    </x:row>
    <x:row r="439" ht="22" customHeight="1">
      <x:c r="A439" s="2" t="n">
        <x:v>21</x:v>
      </x:c>
      <x:c r="B439" s="2" t="str">
        <x:v>粤AGR0789</x:v>
      </x:c>
      <x:c r="C439" s="2" t="str">
        <x:v>赵波</x:v>
      </x:c>
      <x:c r="D439" s="8" t="d">
        <x:v>2026-09-05T00:00:00.000Z</x:v>
      </x:c>
      <x:c r="E439" s="7" t="n">
        <x:v>83.3</x:v>
      </x:c>
      <x:c r="F439" s="7" t="n">
        <x:v>91.3</x:v>
      </x:c>
      <x:c r="G439" s="7" t="n">
        <x:v>83.2</x:v>
      </x:c>
      <x:c r="H439" s="2" t="str">
        <x:v>否</x:v>
      </x:c>
      <x:c r="I439" s="7" t="n">
        <x:f>IF(AND(ISNUMBER(E439),ISNUMBER(F439)),E439-F439,"")</x:f>
        <x:v>-8</x:v>
      </x:c>
      <x:c r="J439" s="2" t="str">
        <x:f>IF(H439="否","不适用",IF(AND(ISNUMBER(E439),ISNUMBER(F439)),IF(I439&gt;'规则与名单'!$B$2,"是","否"),"未判定"))</x:f>
        <x:v>不适用</x:v>
      </x:c>
      <x:c r="K439" s="2" t="str">
        <x:f>IF(J439="是",IF(ISNUMBER(F439),"测试日GPS","缺失"),IF(ISNUMBER(G439),"非测试日纯氢",IF(AND(H439="是",J439="未判定"),IF(ISNUMBER(F439),"测试名单无纯氢GPS","缺失"),IF(ISNUMBER(E439),"非测试日仪表","缺失"))))</x:f>
        <x:v>非测试日纯氢</x:v>
      </x:c>
      <x:c r="L439" s="7" t="n">
        <x:f>IF(K439="缺失","",IF(K439="非测试日纯氢",G439,IF(K439="非测试日仪表",E439,F439)))</x:f>
        <x:v>83.2</x:v>
      </x:c>
      <x:c r="M439" s="2" t="n">
        <x:f>IF(K439="缺失",1,0)</x:f>
        <x:v>0</x:v>
      </x:c>
      <x:c r="N439" s="2" t="str">
        <x:v>车辆里程查询_20260901-20260930_1024辆_仪表里程.xlsx / I433</x:v>
      </x:c>
      <x:c r="O439" s="2" t="str">
        <x:v>车辆里程查询_20260901-20260930_1024辆_GPS里程.xlsx / I433</x:v>
      </x:c>
      <x:c r="P439" s="2" t="str">
        <x:v>车辆纯氢气里程查询_20260901-20260930_1024辆.xlsx / I276</x:v>
      </x:c>
    </x:row>
    <x:row r="440" ht="22" customHeight="1">
      <x:c r="A440" s="2" t="n">
        <x:v>21</x:v>
      </x:c>
      <x:c r="B440" s="2" t="str">
        <x:v>粤AGR0789</x:v>
      </x:c>
      <x:c r="C440" s="2" t="str">
        <x:v>赵波</x:v>
      </x:c>
      <x:c r="D440" s="8" t="d">
        <x:v>2026-09-06T00:00:00.000Z</x:v>
      </x:c>
      <x:c r="E440" s="7" t="n">
        <x:v>57.2</x:v>
      </x:c>
      <x:c r="F440" s="7" t="n">
        <x:v>67.8</x:v>
      </x:c>
      <x:c r="G440" s="7" t="n">
        <x:v>57</x:v>
      </x:c>
      <x:c r="H440" s="2" t="str">
        <x:v>否</x:v>
      </x:c>
      <x:c r="I440" s="7" t="n">
        <x:f>IF(AND(ISNUMBER(E440),ISNUMBER(F440)),E440-F440,"")</x:f>
        <x:v>-10.599999999999994</x:v>
      </x:c>
      <x:c r="J440" s="2" t="str">
        <x:f>IF(H440="否","不适用",IF(AND(ISNUMBER(E440),ISNUMBER(F440)),IF(I440&gt;'规则与名单'!$B$2,"是","否"),"未判定"))</x:f>
        <x:v>不适用</x:v>
      </x:c>
      <x:c r="K440" s="2" t="str">
        <x:f>IF(J440="是",IF(ISNUMBER(F440),"测试日GPS","缺失"),IF(ISNUMBER(G440),"非测试日纯氢",IF(AND(H440="是",J440="未判定"),IF(ISNUMBER(F440),"测试名单无纯氢GPS","缺失"),IF(ISNUMBER(E440),"非测试日仪表","缺失"))))</x:f>
        <x:v>非测试日纯氢</x:v>
      </x:c>
      <x:c r="L440" s="7" t="n">
        <x:f>IF(K440="缺失","",IF(K440="非测试日纯氢",G440,IF(K440="非测试日仪表",E440,F440)))</x:f>
        <x:v>57</x:v>
      </x:c>
      <x:c r="M440" s="2" t="n">
        <x:f>IF(K440="缺失",1,0)</x:f>
        <x:v>0</x:v>
      </x:c>
      <x:c r="N440" s="2" t="str">
        <x:v>车辆里程查询_20260901-20260930_1024辆_仪表里程.xlsx / J433</x:v>
      </x:c>
      <x:c r="O440" s="2" t="str">
        <x:v>车辆里程查询_20260901-20260930_1024辆_GPS里程.xlsx / J433</x:v>
      </x:c>
      <x:c r="P440" s="2" t="str">
        <x:v>车辆纯氢气里程查询_20260901-20260930_1024辆.xlsx / J276</x:v>
      </x:c>
    </x:row>
    <x:row r="441" ht="22" customHeight="1">
      <x:c r="A441" s="2" t="n">
        <x:v>21</x:v>
      </x:c>
      <x:c r="B441" s="2" t="str">
        <x:v>粤AGR0789</x:v>
      </x:c>
      <x:c r="C441" s="2" t="str">
        <x:v>赵波</x:v>
      </x:c>
      <x:c r="D441" s="8" t="d">
        <x:v>2026-09-07T00:00:00.000Z</x:v>
      </x:c>
      <x:c r="E441" s="7" t="n">
        <x:v>130.6</x:v>
      </x:c>
      <x:c r="F441" s="7" t="n">
        <x:v>142.8</x:v>
      </x:c>
      <x:c r="G441" s="7" t="n">
        <x:v>115.7</x:v>
      </x:c>
      <x:c r="H441" s="2" t="str">
        <x:v>否</x:v>
      </x:c>
      <x:c r="I441" s="7" t="n">
        <x:f>IF(AND(ISNUMBER(E441),ISNUMBER(F441)),E441-F441,"")</x:f>
        <x:v>-12.200000000000017</x:v>
      </x:c>
      <x:c r="J441" s="2" t="str">
        <x:f>IF(H441="否","不适用",IF(AND(ISNUMBER(E441),ISNUMBER(F441)),IF(I441&gt;'规则与名单'!$B$2,"是","否"),"未判定"))</x:f>
        <x:v>不适用</x:v>
      </x:c>
      <x:c r="K441" s="2" t="str">
        <x:f>IF(J441="是",IF(ISNUMBER(F441),"测试日GPS","缺失"),IF(ISNUMBER(G441),"非测试日纯氢",IF(AND(H441="是",J441="未判定"),IF(ISNUMBER(F441),"测试名单无纯氢GPS","缺失"),IF(ISNUMBER(E441),"非测试日仪表","缺失"))))</x:f>
        <x:v>非测试日纯氢</x:v>
      </x:c>
      <x:c r="L441" s="7" t="n">
        <x:f>IF(K441="缺失","",IF(K441="非测试日纯氢",G441,IF(K441="非测试日仪表",E441,F441)))</x:f>
        <x:v>115.7</x:v>
      </x:c>
      <x:c r="M441" s="2" t="n">
        <x:f>IF(K441="缺失",1,0)</x:f>
        <x:v>0</x:v>
      </x:c>
      <x:c r="N441" s="2" t="str">
        <x:v>车辆里程查询_20260901-20260930_1024辆_仪表里程.xlsx / K433</x:v>
      </x:c>
      <x:c r="O441" s="2" t="str">
        <x:v>车辆里程查询_20260901-20260930_1024辆_GPS里程.xlsx / K433</x:v>
      </x:c>
      <x:c r="P441" s="2" t="str">
        <x:v>车辆纯氢气里程查询_20260901-20260930_1024辆.xlsx / K276</x:v>
      </x:c>
    </x:row>
    <x:row r="442" ht="22" customHeight="1">
      <x:c r="A442" s="2" t="n">
        <x:v>21</x:v>
      </x:c>
      <x:c r="B442" s="2" t="str">
        <x:v>粤AGR0789</x:v>
      </x:c>
      <x:c r="C442" s="2" t="str">
        <x:v>赵波</x:v>
      </x:c>
      <x:c r="D442" s="8" t="d">
        <x:v>2026-09-08T00:00:00.000Z</x:v>
      </x:c>
      <x:c r="E442" s="7" t="n">
        <x:v>131.6</x:v>
      </x:c>
      <x:c r="F442" s="7" t="n">
        <x:v>144.1</x:v>
      </x:c>
      <x:c r="G442" s="7" t="n">
        <x:v>131.4</x:v>
      </x:c>
      <x:c r="H442" s="2" t="str">
        <x:v>否</x:v>
      </x:c>
      <x:c r="I442" s="7" t="n">
        <x:f>IF(AND(ISNUMBER(E442),ISNUMBER(F442)),E442-F442,"")</x:f>
        <x:v>-12.5</x:v>
      </x:c>
      <x:c r="J442" s="2" t="str">
        <x:f>IF(H442="否","不适用",IF(AND(ISNUMBER(E442),ISNUMBER(F442)),IF(I442&gt;'规则与名单'!$B$2,"是","否"),"未判定"))</x:f>
        <x:v>不适用</x:v>
      </x:c>
      <x:c r="K442" s="2" t="str">
        <x:f>IF(J442="是",IF(ISNUMBER(F442),"测试日GPS","缺失"),IF(ISNUMBER(G442),"非测试日纯氢",IF(AND(H442="是",J442="未判定"),IF(ISNUMBER(F442),"测试名单无纯氢GPS","缺失"),IF(ISNUMBER(E442),"非测试日仪表","缺失"))))</x:f>
        <x:v>非测试日纯氢</x:v>
      </x:c>
      <x:c r="L442" s="7" t="n">
        <x:f>IF(K442="缺失","",IF(K442="非测试日纯氢",G442,IF(K442="非测试日仪表",E442,F442)))</x:f>
        <x:v>131.4</x:v>
      </x:c>
      <x:c r="M442" s="2" t="n">
        <x:f>IF(K442="缺失",1,0)</x:f>
        <x:v>0</x:v>
      </x:c>
      <x:c r="N442" s="2" t="str">
        <x:v>车辆里程查询_20260901-20260930_1024辆_仪表里程.xlsx / L433</x:v>
      </x:c>
      <x:c r="O442" s="2" t="str">
        <x:v>车辆里程查询_20260901-20260930_1024辆_GPS里程.xlsx / L433</x:v>
      </x:c>
      <x:c r="P442" s="2" t="str">
        <x:v>车辆纯氢气里程查询_20260901-20260930_1024辆.xlsx / L276</x:v>
      </x:c>
    </x:row>
    <x:row r="443" ht="22" customHeight="1">
      <x:c r="A443" s="2" t="n">
        <x:v>21</x:v>
      </x:c>
      <x:c r="B443" s="2" t="str">
        <x:v>粤AGR0789</x:v>
      </x:c>
      <x:c r="C443" s="2" t="str">
        <x:v>赵波</x:v>
      </x:c>
      <x:c r="D443" s="8" t="d">
        <x:v>2026-09-09T00:00:00.000Z</x:v>
      </x:c>
      <x:c r="E443" s="7" t="n">
        <x:v>158.7</x:v>
      </x:c>
      <x:c r="F443" s="7" t="n">
        <x:v>174.1</x:v>
      </x:c>
      <x:c r="G443" s="7" t="n">
        <x:v>144.1</x:v>
      </x:c>
      <x:c r="H443" s="2" t="str">
        <x:v>否</x:v>
      </x:c>
      <x:c r="I443" s="7" t="n">
        <x:f>IF(AND(ISNUMBER(E443),ISNUMBER(F443)),E443-F443,"")</x:f>
        <x:v>-15.400000000000006</x:v>
      </x:c>
      <x:c r="J443" s="2" t="str">
        <x:f>IF(H443="否","不适用",IF(AND(ISNUMBER(E443),ISNUMBER(F443)),IF(I443&gt;'规则与名单'!$B$2,"是","否"),"未判定"))</x:f>
        <x:v>不适用</x:v>
      </x:c>
      <x:c r="K443" s="2" t="str">
        <x:f>IF(J443="是",IF(ISNUMBER(F443),"测试日GPS","缺失"),IF(ISNUMBER(G443),"非测试日纯氢",IF(AND(H443="是",J443="未判定"),IF(ISNUMBER(F443),"测试名单无纯氢GPS","缺失"),IF(ISNUMBER(E443),"非测试日仪表","缺失"))))</x:f>
        <x:v>非测试日纯氢</x:v>
      </x:c>
      <x:c r="L443" s="7" t="n">
        <x:f>IF(K443="缺失","",IF(K443="非测试日纯氢",G443,IF(K443="非测试日仪表",E443,F443)))</x:f>
        <x:v>144.1</x:v>
      </x:c>
      <x:c r="M443" s="2" t="n">
        <x:f>IF(K443="缺失",1,0)</x:f>
        <x:v>0</x:v>
      </x:c>
      <x:c r="N443" s="2" t="str">
        <x:v>车辆里程查询_20260901-20260930_1024辆_仪表里程.xlsx / M433</x:v>
      </x:c>
      <x:c r="O443" s="2" t="str">
        <x:v>车辆里程查询_20260901-20260930_1024辆_GPS里程.xlsx / M433</x:v>
      </x:c>
      <x:c r="P443" s="2" t="str">
        <x:v>车辆纯氢气里程查询_20260901-20260930_1024辆.xlsx / M276</x:v>
      </x:c>
    </x:row>
    <x:row r="444" ht="22" customHeight="1">
      <x:c r="A444" s="2" t="n">
        <x:v>21</x:v>
      </x:c>
      <x:c r="B444" s="2" t="str">
        <x:v>粤AGR0789</x:v>
      </x:c>
      <x:c r="C444" s="2" t="str">
        <x:v>赵波</x:v>
      </x:c>
      <x:c r="D444" s="8" t="d">
        <x:v>2026-09-10T00:00:00.000Z</x:v>
      </x:c>
      <x:c r="E444" s="7" t="n">
        <x:v>311.8</x:v>
      </x:c>
      <x:c r="F444" s="7" t="n">
        <x:v>335.4</x:v>
      </x:c>
      <x:c r="G444" s="7" t="n">
        <x:v>307.1</x:v>
      </x:c>
      <x:c r="H444" s="2" t="str">
        <x:v>否</x:v>
      </x:c>
      <x:c r="I444" s="7" t="n">
        <x:f>IF(AND(ISNUMBER(E444),ISNUMBER(F444)),E444-F444,"")</x:f>
        <x:v>-23.599999999999966</x:v>
      </x:c>
      <x:c r="J444" s="2" t="str">
        <x:f>IF(H444="否","不适用",IF(AND(ISNUMBER(E444),ISNUMBER(F444)),IF(I444&gt;'规则与名单'!$B$2,"是","否"),"未判定"))</x:f>
        <x:v>不适用</x:v>
      </x:c>
      <x:c r="K444" s="2" t="str">
        <x:f>IF(J444="是",IF(ISNUMBER(F444),"测试日GPS","缺失"),IF(ISNUMBER(G444),"非测试日纯氢",IF(AND(H444="是",J444="未判定"),IF(ISNUMBER(F444),"测试名单无纯氢GPS","缺失"),IF(ISNUMBER(E444),"非测试日仪表","缺失"))))</x:f>
        <x:v>非测试日纯氢</x:v>
      </x:c>
      <x:c r="L444" s="7" t="n">
        <x:f>IF(K444="缺失","",IF(K444="非测试日纯氢",G444,IF(K444="非测试日仪表",E444,F444)))</x:f>
        <x:v>307.1</x:v>
      </x:c>
      <x:c r="M444" s="2" t="n">
        <x:f>IF(K444="缺失",1,0)</x:f>
        <x:v>0</x:v>
      </x:c>
      <x:c r="N444" s="2" t="str">
        <x:v>车辆里程查询_20260901-20260930_1024辆_仪表里程.xlsx / N433</x:v>
      </x:c>
      <x:c r="O444" s="2" t="str">
        <x:v>车辆里程查询_20260901-20260930_1024辆_GPS里程.xlsx / N433</x:v>
      </x:c>
      <x:c r="P444" s="2" t="str">
        <x:v>车辆纯氢气里程查询_20260901-20260930_1024辆.xlsx / N276</x:v>
      </x:c>
    </x:row>
    <x:row r="445" ht="22" customHeight="1">
      <x:c r="A445" s="2" t="n">
        <x:v>21</x:v>
      </x:c>
      <x:c r="B445" s="2" t="str">
        <x:v>粤AGR0789</x:v>
      </x:c>
      <x:c r="C445" s="2" t="str">
        <x:v>赵波</x:v>
      </x:c>
      <x:c r="D445" s="8" t="d">
        <x:v>2026-09-11T00:00:00.000Z</x:v>
      </x:c>
      <x:c r="E445" s="7" t="n">
        <x:v>114.6</x:v>
      </x:c>
      <x:c r="F445" s="7" t="n">
        <x:v>155.2</x:v>
      </x:c>
      <x:c r="G445" s="7" t="n">
        <x:v>49.4</x:v>
      </x:c>
      <x:c r="H445" s="2" t="str">
        <x:v>否</x:v>
      </x:c>
      <x:c r="I445" s="7" t="n">
        <x:f>IF(AND(ISNUMBER(E445),ISNUMBER(F445)),E445-F445,"")</x:f>
        <x:v>-40.599999999999994</x:v>
      </x:c>
      <x:c r="J445" s="2" t="str">
        <x:f>IF(H445="否","不适用",IF(AND(ISNUMBER(E445),ISNUMBER(F445)),IF(I445&gt;'规则与名单'!$B$2,"是","否"),"未判定"))</x:f>
        <x:v>不适用</x:v>
      </x:c>
      <x:c r="K445" s="2" t="str">
        <x:f>IF(J445="是",IF(ISNUMBER(F445),"测试日GPS","缺失"),IF(ISNUMBER(G445),"非测试日纯氢",IF(AND(H445="是",J445="未判定"),IF(ISNUMBER(F445),"测试名单无纯氢GPS","缺失"),IF(ISNUMBER(E445),"非测试日仪表","缺失"))))</x:f>
        <x:v>非测试日纯氢</x:v>
      </x:c>
      <x:c r="L445" s="7" t="n">
        <x:f>IF(K445="缺失","",IF(K445="非测试日纯氢",G445,IF(K445="非测试日仪表",E445,F445)))</x:f>
        <x:v>49.4</x:v>
      </x:c>
      <x:c r="M445" s="2" t="n">
        <x:f>IF(K445="缺失",1,0)</x:f>
        <x:v>0</x:v>
      </x:c>
      <x:c r="N445" s="2" t="str">
        <x:v>车辆里程查询_20260901-20260930_1024辆_仪表里程.xlsx / O433</x:v>
      </x:c>
      <x:c r="O445" s="2" t="str">
        <x:v>车辆里程查询_20260901-20260930_1024辆_GPS里程.xlsx / O433</x:v>
      </x:c>
      <x:c r="P445" s="2" t="str">
        <x:v>车辆纯氢气里程查询_20260901-20260930_1024辆.xlsx / O276</x:v>
      </x:c>
    </x:row>
    <x:row r="446" ht="22" customHeight="1">
      <x:c r="A446" s="2" t="n">
        <x:v>21</x:v>
      </x:c>
      <x:c r="B446" s="2" t="str">
        <x:v>粤AGR0789</x:v>
      </x:c>
      <x:c r="C446" s="2" t="str">
        <x:v>赵波</x:v>
      </x:c>
      <x:c r="D446" s="8" t="d">
        <x:v>2026-09-12T00:00:00.000Z</x:v>
      </x:c>
      <x:c r="E446" s="7" t="n">
        <x:v>120.7</x:v>
      </x:c>
      <x:c r="F446" s="7" t="n">
        <x:v>116.7</x:v>
      </x:c>
      <x:c r="G446" s="7" t="n">
        <x:v>83.1</x:v>
      </x:c>
      <x:c r="H446" s="2" t="str">
        <x:v>否</x:v>
      </x:c>
      <x:c r="I446" s="7" t="n">
        <x:f>IF(AND(ISNUMBER(E446),ISNUMBER(F446)),E446-F446,"")</x:f>
        <x:v>4</x:v>
      </x:c>
      <x:c r="J446" s="2" t="str">
        <x:f>IF(H446="否","不适用",IF(AND(ISNUMBER(E446),ISNUMBER(F446)),IF(I446&gt;'规则与名单'!$B$2,"是","否"),"未判定"))</x:f>
        <x:v>不适用</x:v>
      </x:c>
      <x:c r="K446" s="2" t="str">
        <x:f>IF(J446="是",IF(ISNUMBER(F446),"测试日GPS","缺失"),IF(ISNUMBER(G446),"非测试日纯氢",IF(AND(H446="是",J446="未判定"),IF(ISNUMBER(F446),"测试名单无纯氢GPS","缺失"),IF(ISNUMBER(E446),"非测试日仪表","缺失"))))</x:f>
        <x:v>非测试日纯氢</x:v>
      </x:c>
      <x:c r="L446" s="7" t="n">
        <x:f>IF(K446="缺失","",IF(K446="非测试日纯氢",G446,IF(K446="非测试日仪表",E446,F446)))</x:f>
        <x:v>83.1</x:v>
      </x:c>
      <x:c r="M446" s="2" t="n">
        <x:f>IF(K446="缺失",1,0)</x:f>
        <x:v>0</x:v>
      </x:c>
      <x:c r="N446" s="2" t="str">
        <x:v>车辆里程查询_20260901-20260930_1024辆_仪表里程.xlsx / P433</x:v>
      </x:c>
      <x:c r="O446" s="2" t="str">
        <x:v>车辆里程查询_20260901-20260930_1024辆_GPS里程.xlsx / P433</x:v>
      </x:c>
      <x:c r="P446" s="2" t="str">
        <x:v>车辆纯氢气里程查询_20260901-20260930_1024辆.xlsx / P276</x:v>
      </x:c>
    </x:row>
    <x:row r="447" ht="22" customHeight="1">
      <x:c r="A447" s="2" t="n">
        <x:v>21</x:v>
      </x:c>
      <x:c r="B447" s="2" t="str">
        <x:v>粤AGR0789</x:v>
      </x:c>
      <x:c r="C447" s="2" t="str">
        <x:v>赵波</x:v>
      </x:c>
      <x:c r="D447" s="8" t="d">
        <x:v>2026-09-13T00:00:00.000Z</x:v>
      </x:c>
      <x:c r="E447" s="7" t="n">
        <x:v>156.7</x:v>
      </x:c>
      <x:c r="F447" s="7" t="n">
        <x:v>175.1</x:v>
      </x:c>
      <x:c r="G447" s="7" t="n">
        <x:v>126.4</x:v>
      </x:c>
      <x:c r="H447" s="2" t="str">
        <x:v>否</x:v>
      </x:c>
      <x:c r="I447" s="7" t="n">
        <x:f>IF(AND(ISNUMBER(E447),ISNUMBER(F447)),E447-F447,"")</x:f>
        <x:v>-18.400000000000006</x:v>
      </x:c>
      <x:c r="J447" s="2" t="str">
        <x:f>IF(H447="否","不适用",IF(AND(ISNUMBER(E447),ISNUMBER(F447)),IF(I447&gt;'规则与名单'!$B$2,"是","否"),"未判定"))</x:f>
        <x:v>不适用</x:v>
      </x:c>
      <x:c r="K447" s="2" t="str">
        <x:f>IF(J447="是",IF(ISNUMBER(F447),"测试日GPS","缺失"),IF(ISNUMBER(G447),"非测试日纯氢",IF(AND(H447="是",J447="未判定"),IF(ISNUMBER(F447),"测试名单无纯氢GPS","缺失"),IF(ISNUMBER(E447),"非测试日仪表","缺失"))))</x:f>
        <x:v>非测试日纯氢</x:v>
      </x:c>
      <x:c r="L447" s="7" t="n">
        <x:f>IF(K447="缺失","",IF(K447="非测试日纯氢",G447,IF(K447="非测试日仪表",E447,F447)))</x:f>
        <x:v>126.4</x:v>
      </x:c>
      <x:c r="M447" s="2" t="n">
        <x:f>IF(K447="缺失",1,0)</x:f>
        <x:v>0</x:v>
      </x:c>
      <x:c r="N447" s="2" t="str">
        <x:v>车辆里程查询_20260901-20260930_1024辆_仪表里程.xlsx / Q433</x:v>
      </x:c>
      <x:c r="O447" s="2" t="str">
        <x:v>车辆里程查询_20260901-20260930_1024辆_GPS里程.xlsx / Q433</x:v>
      </x:c>
      <x:c r="P447" s="2" t="str">
        <x:v>车辆纯氢气里程查询_20260901-20260930_1024辆.xlsx / Q276</x:v>
      </x:c>
    </x:row>
    <x:row r="448" ht="22" customHeight="1">
      <x:c r="A448" s="2" t="n">
        <x:v>21</x:v>
      </x:c>
      <x:c r="B448" s="2" t="str">
        <x:v>粤AGR0789</x:v>
      </x:c>
      <x:c r="C448" s="2" t="str">
        <x:v>赵波</x:v>
      </x:c>
      <x:c r="D448" s="8" t="d">
        <x:v>2026-09-14T00:00:00.000Z</x:v>
      </x:c>
      <x:c r="E448" s="7" t="n">
        <x:v>48.5</x:v>
      </x:c>
      <x:c r="F448" s="7" t="n">
        <x:v>54.3</x:v>
      </x:c>
      <x:c r="G448" s="7" t="n">
        <x:v>47.8</x:v>
      </x:c>
      <x:c r="H448" s="2" t="str">
        <x:v>否</x:v>
      </x:c>
      <x:c r="I448" s="7" t="n">
        <x:f>IF(AND(ISNUMBER(E448),ISNUMBER(F448)),E448-F448,"")</x:f>
        <x:v>-5.799999999999997</x:v>
      </x:c>
      <x:c r="J448" s="2" t="str">
        <x:f>IF(H448="否","不适用",IF(AND(ISNUMBER(E448),ISNUMBER(F448)),IF(I448&gt;'规则与名单'!$B$2,"是","否"),"未判定"))</x:f>
        <x:v>不适用</x:v>
      </x:c>
      <x:c r="K448" s="2" t="str">
        <x:f>IF(J448="是",IF(ISNUMBER(F448),"测试日GPS","缺失"),IF(ISNUMBER(G448),"非测试日纯氢",IF(AND(H448="是",J448="未判定"),IF(ISNUMBER(F448),"测试名单无纯氢GPS","缺失"),IF(ISNUMBER(E448),"非测试日仪表","缺失"))))</x:f>
        <x:v>非测试日纯氢</x:v>
      </x:c>
      <x:c r="L448" s="7" t="n">
        <x:f>IF(K448="缺失","",IF(K448="非测试日纯氢",G448,IF(K448="非测试日仪表",E448,F448)))</x:f>
        <x:v>47.8</x:v>
      </x:c>
      <x:c r="M448" s="2" t="n">
        <x:f>IF(K448="缺失",1,0)</x:f>
        <x:v>0</x:v>
      </x:c>
      <x:c r="N448" s="2" t="str">
        <x:v>车辆里程查询_20260901-20260930_1024辆_仪表里程.xlsx / R433</x:v>
      </x:c>
      <x:c r="O448" s="2" t="str">
        <x:v>车辆里程查询_20260901-20260930_1024辆_GPS里程.xlsx / R433</x:v>
      </x:c>
      <x:c r="P448" s="2" t="str">
        <x:v>车辆纯氢气里程查询_20260901-20260930_1024辆.xlsx / R276</x:v>
      </x:c>
    </x:row>
    <x:row r="449" ht="22" customHeight="1">
      <x:c r="A449" s="2" t="n">
        <x:v>21</x:v>
      </x:c>
      <x:c r="B449" s="2" t="str">
        <x:v>粤AGR0789</x:v>
      </x:c>
      <x:c r="C449" s="2" t="str">
        <x:v>赵波</x:v>
      </x:c>
      <x:c r="D449" s="8" t="d">
        <x:v>2026-09-15T00:00:00.000Z</x:v>
      </x:c>
      <x:c r="E449" s="7" t="n">
        <x:v>356.2</x:v>
      </x:c>
      <x:c r="F449" s="7" t="n">
        <x:v>375.8</x:v>
      </x:c>
      <x:c r="G449" s="7" t="n">
        <x:v>323.3</x:v>
      </x:c>
      <x:c r="H449" s="2" t="str">
        <x:v>否</x:v>
      </x:c>
      <x:c r="I449" s="7" t="n">
        <x:f>IF(AND(ISNUMBER(E449),ISNUMBER(F449)),E449-F449,"")</x:f>
        <x:v>-19.600000000000023</x:v>
      </x:c>
      <x:c r="J449" s="2" t="str">
        <x:f>IF(H449="否","不适用",IF(AND(ISNUMBER(E449),ISNUMBER(F449)),IF(I449&gt;'规则与名单'!$B$2,"是","否"),"未判定"))</x:f>
        <x:v>不适用</x:v>
      </x:c>
      <x:c r="K449" s="2" t="str">
        <x:f>IF(J449="是",IF(ISNUMBER(F449),"测试日GPS","缺失"),IF(ISNUMBER(G449),"非测试日纯氢",IF(AND(H449="是",J449="未判定"),IF(ISNUMBER(F449),"测试名单无纯氢GPS","缺失"),IF(ISNUMBER(E449),"非测试日仪表","缺失"))))</x:f>
        <x:v>非测试日纯氢</x:v>
      </x:c>
      <x:c r="L449" s="7" t="n">
        <x:f>IF(K449="缺失","",IF(K449="非测试日纯氢",G449,IF(K449="非测试日仪表",E449,F449)))</x:f>
        <x:v>323.3</x:v>
      </x:c>
      <x:c r="M449" s="2" t="n">
        <x:f>IF(K449="缺失",1,0)</x:f>
        <x:v>0</x:v>
      </x:c>
      <x:c r="N449" s="2" t="str">
        <x:v>车辆里程查询_20260901-20260930_1024辆_仪表里程.xlsx / S433</x:v>
      </x:c>
      <x:c r="O449" s="2" t="str">
        <x:v>车辆里程查询_20260901-20260930_1024辆_GPS里程.xlsx / S433</x:v>
      </x:c>
      <x:c r="P449" s="2" t="str">
        <x:v>车辆纯氢气里程查询_20260901-20260930_1024辆.xlsx / S276</x:v>
      </x:c>
    </x:row>
    <x:row r="450" ht="22" customHeight="1">
      <x:c r="A450" s="2" t="n">
        <x:v>21</x:v>
      </x:c>
      <x:c r="B450" s="2" t="str">
        <x:v>粤AGR0789</x:v>
      </x:c>
      <x:c r="C450" s="2" t="str">
        <x:v>赵波</x:v>
      </x:c>
      <x:c r="D450" s="8" t="d">
        <x:v>2026-09-16T00:00:00.000Z</x:v>
      </x:c>
      <x:c r="E450" s="7" t="n">
        <x:v>142.9</x:v>
      </x:c>
      <x:c r="F450" s="7" t="n">
        <x:v>155.4</x:v>
      </x:c>
      <x:c r="G450" s="7" t="n">
        <x:v>138.4</x:v>
      </x:c>
      <x:c r="H450" s="2" t="str">
        <x:v>否</x:v>
      </x:c>
      <x:c r="I450" s="7" t="n">
        <x:f>IF(AND(ISNUMBER(E450),ISNUMBER(F450)),E450-F450,"")</x:f>
        <x:v>-12.5</x:v>
      </x:c>
      <x:c r="J450" s="2" t="str">
        <x:f>IF(H450="否","不适用",IF(AND(ISNUMBER(E450),ISNUMBER(F450)),IF(I450&gt;'规则与名单'!$B$2,"是","否"),"未判定"))</x:f>
        <x:v>不适用</x:v>
      </x:c>
      <x:c r="K450" s="2" t="str">
        <x:f>IF(J450="是",IF(ISNUMBER(F450),"测试日GPS","缺失"),IF(ISNUMBER(G450),"非测试日纯氢",IF(AND(H450="是",J450="未判定"),IF(ISNUMBER(F450),"测试名单无纯氢GPS","缺失"),IF(ISNUMBER(E450),"非测试日仪表","缺失"))))</x:f>
        <x:v>非测试日纯氢</x:v>
      </x:c>
      <x:c r="L450" s="7" t="n">
        <x:f>IF(K450="缺失","",IF(K450="非测试日纯氢",G450,IF(K450="非测试日仪表",E450,F450)))</x:f>
        <x:v>138.4</x:v>
      </x:c>
      <x:c r="M450" s="2" t="n">
        <x:f>IF(K450="缺失",1,0)</x:f>
        <x:v>0</x:v>
      </x:c>
      <x:c r="N450" s="2" t="str">
        <x:v>车辆里程查询_20260901-20260930_1024辆_仪表里程.xlsx / T433</x:v>
      </x:c>
      <x:c r="O450" s="2" t="str">
        <x:v>车辆里程查询_20260901-20260930_1024辆_GPS里程.xlsx / T433</x:v>
      </x:c>
      <x:c r="P450" s="2" t="str">
        <x:v>车辆纯氢气里程查询_20260901-20260930_1024辆.xlsx / T276</x:v>
      </x:c>
    </x:row>
    <x:row r="451" ht="22" customHeight="1">
      <x:c r="A451" s="2" t="n">
        <x:v>21</x:v>
      </x:c>
      <x:c r="B451" s="2" t="str">
        <x:v>粤AGR0789</x:v>
      </x:c>
      <x:c r="C451" s="2" t="str">
        <x:v>赵波</x:v>
      </x:c>
      <x:c r="D451" s="8" t="d">
        <x:v>2026-09-17T00:00:00.000Z</x:v>
      </x:c>
      <x:c r="E451" s="7" t="n">
        <x:v>270.2</x:v>
      </x:c>
      <x:c r="F451" s="7" t="n">
        <x:v>294.7</x:v>
      </x:c>
      <x:c r="G451" s="7" t="n">
        <x:v>248.6</x:v>
      </x:c>
      <x:c r="H451" s="2" t="str">
        <x:v>否</x:v>
      </x:c>
      <x:c r="I451" s="7" t="n">
        <x:f>IF(AND(ISNUMBER(E451),ISNUMBER(F451)),E451-F451,"")</x:f>
        <x:v>-24.5</x:v>
      </x:c>
      <x:c r="J451" s="2" t="str">
        <x:f>IF(H451="否","不适用",IF(AND(ISNUMBER(E451),ISNUMBER(F451)),IF(I451&gt;'规则与名单'!$B$2,"是","否"),"未判定"))</x:f>
        <x:v>不适用</x:v>
      </x:c>
      <x:c r="K451" s="2" t="str">
        <x:f>IF(J451="是",IF(ISNUMBER(F451),"测试日GPS","缺失"),IF(ISNUMBER(G451),"非测试日纯氢",IF(AND(H451="是",J451="未判定"),IF(ISNUMBER(F451),"测试名单无纯氢GPS","缺失"),IF(ISNUMBER(E451),"非测试日仪表","缺失"))))</x:f>
        <x:v>非测试日纯氢</x:v>
      </x:c>
      <x:c r="L451" s="7" t="n">
        <x:f>IF(K451="缺失","",IF(K451="非测试日纯氢",G451,IF(K451="非测试日仪表",E451,F451)))</x:f>
        <x:v>248.6</x:v>
      </x:c>
      <x:c r="M451" s="2" t="n">
        <x:f>IF(K451="缺失",1,0)</x:f>
        <x:v>0</x:v>
      </x:c>
      <x:c r="N451" s="2" t="str">
        <x:v>车辆里程查询_20260901-20260930_1024辆_仪表里程.xlsx / U433</x:v>
      </x:c>
      <x:c r="O451" s="2" t="str">
        <x:v>车辆里程查询_20260901-20260930_1024辆_GPS里程.xlsx / U433</x:v>
      </x:c>
      <x:c r="P451" s="2" t="str">
        <x:v>车辆纯氢气里程查询_20260901-20260930_1024辆.xlsx / U276</x:v>
      </x:c>
    </x:row>
    <x:row r="452" ht="22" customHeight="1">
      <x:c r="A452" s="2" t="n">
        <x:v>21</x:v>
      </x:c>
      <x:c r="B452" s="2" t="str">
        <x:v>粤AGR0789</x:v>
      </x:c>
      <x:c r="C452" s="2" t="str">
        <x:v>赵波</x:v>
      </x:c>
      <x:c r="D452" s="8" t="d">
        <x:v>2026-09-18T00:00:00.000Z</x:v>
      </x:c>
      <x:c r="E452" s="7" t="n">
        <x:v>195.8</x:v>
      </x:c>
      <x:c r="F452" s="7" t="n">
        <x:v>216.3</x:v>
      </x:c>
      <x:c r="G452" s="7" t="n">
        <x:v>182.2</x:v>
      </x:c>
      <x:c r="H452" s="2" t="str">
        <x:v>否</x:v>
      </x:c>
      <x:c r="I452" s="7" t="n">
        <x:f>IF(AND(ISNUMBER(E452),ISNUMBER(F452)),E452-F452,"")</x:f>
        <x:v>-20.5</x:v>
      </x:c>
      <x:c r="J452" s="2" t="str">
        <x:f>IF(H452="否","不适用",IF(AND(ISNUMBER(E452),ISNUMBER(F452)),IF(I452&gt;'规则与名单'!$B$2,"是","否"),"未判定"))</x:f>
        <x:v>不适用</x:v>
      </x:c>
      <x:c r="K452" s="2" t="str">
        <x:f>IF(J452="是",IF(ISNUMBER(F452),"测试日GPS","缺失"),IF(ISNUMBER(G452),"非测试日纯氢",IF(AND(H452="是",J452="未判定"),IF(ISNUMBER(F452),"测试名单无纯氢GPS","缺失"),IF(ISNUMBER(E452),"非测试日仪表","缺失"))))</x:f>
        <x:v>非测试日纯氢</x:v>
      </x:c>
      <x:c r="L452" s="7" t="n">
        <x:f>IF(K452="缺失","",IF(K452="非测试日纯氢",G452,IF(K452="非测试日仪表",E452,F452)))</x:f>
        <x:v>182.2</x:v>
      </x:c>
      <x:c r="M452" s="2" t="n">
        <x:f>IF(K452="缺失",1,0)</x:f>
        <x:v>0</x:v>
      </x:c>
      <x:c r="N452" s="2" t="str">
        <x:v>车辆里程查询_20260901-20260930_1024辆_仪表里程.xlsx / V433</x:v>
      </x:c>
      <x:c r="O452" s="2" t="str">
        <x:v>车辆里程查询_20260901-20260930_1024辆_GPS里程.xlsx / V433</x:v>
      </x:c>
      <x:c r="P452" s="2" t="str">
        <x:v>车辆纯氢气里程查询_20260901-20260930_1024辆.xlsx / V276</x:v>
      </x:c>
    </x:row>
    <x:row r="453" ht="22" customHeight="1">
      <x:c r="A453" s="2" t="n">
        <x:v>21</x:v>
      </x:c>
      <x:c r="B453" s="2" t="str">
        <x:v>粤AGR0789</x:v>
      </x:c>
      <x:c r="C453" s="2" t="str">
        <x:v>赵波</x:v>
      </x:c>
      <x:c r="D453" s="8" t="d">
        <x:v>2026-09-19T00:00:00.000Z</x:v>
      </x:c>
      <x:c r="E453" s="7" t="n">
        <x:v>106.6</x:v>
      </x:c>
      <x:c r="F453" s="7" t="n">
        <x:v>116.2</x:v>
      </x:c>
      <x:c r="G453" s="7" t="n">
        <x:v>106.4</x:v>
      </x:c>
      <x:c r="H453" s="2" t="str">
        <x:v>否</x:v>
      </x:c>
      <x:c r="I453" s="7" t="n">
        <x:f>IF(AND(ISNUMBER(E453),ISNUMBER(F453)),E453-F453,"")</x:f>
        <x:v>-9.600000000000009</x:v>
      </x:c>
      <x:c r="J453" s="2" t="str">
        <x:f>IF(H453="否","不适用",IF(AND(ISNUMBER(E453),ISNUMBER(F453)),IF(I453&gt;'规则与名单'!$B$2,"是","否"),"未判定"))</x:f>
        <x:v>不适用</x:v>
      </x:c>
      <x:c r="K453" s="2" t="str">
        <x:f>IF(J453="是",IF(ISNUMBER(F453),"测试日GPS","缺失"),IF(ISNUMBER(G453),"非测试日纯氢",IF(AND(H453="是",J453="未判定"),IF(ISNUMBER(F453),"测试名单无纯氢GPS","缺失"),IF(ISNUMBER(E453),"非测试日仪表","缺失"))))</x:f>
        <x:v>非测试日纯氢</x:v>
      </x:c>
      <x:c r="L453" s="7" t="n">
        <x:f>IF(K453="缺失","",IF(K453="非测试日纯氢",G453,IF(K453="非测试日仪表",E453,F453)))</x:f>
        <x:v>106.4</x:v>
      </x:c>
      <x:c r="M453" s="2" t="n">
        <x:f>IF(K453="缺失",1,0)</x:f>
        <x:v>0</x:v>
      </x:c>
      <x:c r="N453" s="2" t="str">
        <x:v>车辆里程查询_20260901-20260930_1024辆_仪表里程.xlsx / W433</x:v>
      </x:c>
      <x:c r="O453" s="2" t="str">
        <x:v>车辆里程查询_20260901-20260930_1024辆_GPS里程.xlsx / W433</x:v>
      </x:c>
      <x:c r="P453" s="2" t="str">
        <x:v>车辆纯氢气里程查询_20260901-20260930_1024辆.xlsx / W276</x:v>
      </x:c>
    </x:row>
    <x:row r="454" ht="22" customHeight="1">
      <x:c r="A454" s="2" t="n">
        <x:v>21</x:v>
      </x:c>
      <x:c r="B454" s="2" t="str">
        <x:v>粤AGR0789</x:v>
      </x:c>
      <x:c r="C454" s="2" t="str">
        <x:v>赵波</x:v>
      </x:c>
      <x:c r="D454" s="8" t="d">
        <x:v>2026-09-20T00:00:00.000Z</x:v>
      </x:c>
      <x:c r="E454" s="7" t="n">
        <x:v>211.3</x:v>
      </x:c>
      <x:c r="F454" s="7" t="n">
        <x:v>231.5</x:v>
      </x:c>
      <x:c r="G454" s="7" t="n">
        <x:v>189.4</x:v>
      </x:c>
      <x:c r="H454" s="2" t="str">
        <x:v>否</x:v>
      </x:c>
      <x:c r="I454" s="7" t="n">
        <x:f>IF(AND(ISNUMBER(E454),ISNUMBER(F454)),E454-F454,"")</x:f>
        <x:v>-20.19999999999999</x:v>
      </x:c>
      <x:c r="J454" s="2" t="str">
        <x:f>IF(H454="否","不适用",IF(AND(ISNUMBER(E454),ISNUMBER(F454)),IF(I454&gt;'规则与名单'!$B$2,"是","否"),"未判定"))</x:f>
        <x:v>不适用</x:v>
      </x:c>
      <x:c r="K454" s="2" t="str">
        <x:f>IF(J454="是",IF(ISNUMBER(F454),"测试日GPS","缺失"),IF(ISNUMBER(G454),"非测试日纯氢",IF(AND(H454="是",J454="未判定"),IF(ISNUMBER(F454),"测试名单无纯氢GPS","缺失"),IF(ISNUMBER(E454),"非测试日仪表","缺失"))))</x:f>
        <x:v>非测试日纯氢</x:v>
      </x:c>
      <x:c r="L454" s="7" t="n">
        <x:f>IF(K454="缺失","",IF(K454="非测试日纯氢",G454,IF(K454="非测试日仪表",E454,F454)))</x:f>
        <x:v>189.4</x:v>
      </x:c>
      <x:c r="M454" s="2" t="n">
        <x:f>IF(K454="缺失",1,0)</x:f>
        <x:v>0</x:v>
      </x:c>
      <x:c r="N454" s="2" t="str">
        <x:v>车辆里程查询_20260901-20260930_1024辆_仪表里程.xlsx / X433</x:v>
      </x:c>
      <x:c r="O454" s="2" t="str">
        <x:v>车辆里程查询_20260901-20260930_1024辆_GPS里程.xlsx / X433</x:v>
      </x:c>
      <x:c r="P454" s="2" t="str">
        <x:v>车辆纯氢气里程查询_20260901-20260930_1024辆.xlsx / X276</x:v>
      </x:c>
    </x:row>
    <x:row r="455" ht="22" customHeight="1">
      <x:c r="A455" s="2" t="n">
        <x:v>21</x:v>
      </x:c>
      <x:c r="B455" s="2" t="str">
        <x:v>粤AGR0789</x:v>
      </x:c>
      <x:c r="C455" s="2" t="str">
        <x:v>赵波</x:v>
      </x:c>
      <x:c r="D455" s="8" t="d">
        <x:v>2026-09-21T00:00:00.000Z</x:v>
      </x:c>
      <x:c r="E455" s="7" t="n">
        <x:v>303</x:v>
      </x:c>
      <x:c r="F455" s="7" t="n">
        <x:v>336.2</x:v>
      </x:c>
      <x:c r="G455" s="7" t="n">
        <x:v>250.3</x:v>
      </x:c>
      <x:c r="H455" s="2" t="str">
        <x:v>否</x:v>
      </x:c>
      <x:c r="I455" s="7" t="n">
        <x:f>IF(AND(ISNUMBER(E455),ISNUMBER(F455)),E455-F455,"")</x:f>
        <x:v>-33.19999999999999</x:v>
      </x:c>
      <x:c r="J455" s="2" t="str">
        <x:f>IF(H455="否","不适用",IF(AND(ISNUMBER(E455),ISNUMBER(F455)),IF(I455&gt;'规则与名单'!$B$2,"是","否"),"未判定"))</x:f>
        <x:v>不适用</x:v>
      </x:c>
      <x:c r="K455" s="2" t="str">
        <x:f>IF(J455="是",IF(ISNUMBER(F455),"测试日GPS","缺失"),IF(ISNUMBER(G455),"非测试日纯氢",IF(AND(H455="是",J455="未判定"),IF(ISNUMBER(F455),"测试名单无纯氢GPS","缺失"),IF(ISNUMBER(E455),"非测试日仪表","缺失"))))</x:f>
        <x:v>非测试日纯氢</x:v>
      </x:c>
      <x:c r="L455" s="7" t="n">
        <x:f>IF(K455="缺失","",IF(K455="非测试日纯氢",G455,IF(K455="非测试日仪表",E455,F455)))</x:f>
        <x:v>250.3</x:v>
      </x:c>
      <x:c r="M455" s="2" t="n">
        <x:f>IF(K455="缺失",1,0)</x:f>
        <x:v>0</x:v>
      </x:c>
      <x:c r="N455" s="2" t="str">
        <x:v>车辆里程查询_20260901-20260930_1024辆_仪表里程.xlsx / Y433</x:v>
      </x:c>
      <x:c r="O455" s="2" t="str">
        <x:v>车辆里程查询_20260901-20260930_1024辆_GPS里程.xlsx / Y433</x:v>
      </x:c>
      <x:c r="P455" s="2" t="str">
        <x:v>车辆纯氢气里程查询_20260901-20260930_1024辆.xlsx / Y276</x:v>
      </x:c>
    </x:row>
    <x:row r="456" ht="22" customHeight="1">
      <x:c r="A456" s="2" t="n">
        <x:v>21</x:v>
      </x:c>
      <x:c r="B456" s="2" t="str">
        <x:v>粤AGR0789</x:v>
      </x:c>
      <x:c r="C456" s="2" t="str">
        <x:v>赵波</x:v>
      </x:c>
      <x:c r="D456" s="8" t="d">
        <x:v>2026-09-22T00:00:00.000Z</x:v>
      </x:c>
      <x:c r="E456" s="7" t="n">
        <x:v>131.7</x:v>
      </x:c>
      <x:c r="F456" s="7" t="n">
        <x:v>146.8</x:v>
      </x:c>
      <x:c r="G456" s="7" t="n">
        <x:v>120.4</x:v>
      </x:c>
      <x:c r="H456" s="2" t="str">
        <x:v>否</x:v>
      </x:c>
      <x:c r="I456" s="7" t="n">
        <x:f>IF(AND(ISNUMBER(E456),ISNUMBER(F456)),E456-F456,"")</x:f>
        <x:v>-15.100000000000023</x:v>
      </x:c>
      <x:c r="J456" s="2" t="str">
        <x:f>IF(H456="否","不适用",IF(AND(ISNUMBER(E456),ISNUMBER(F456)),IF(I456&gt;'规则与名单'!$B$2,"是","否"),"未判定"))</x:f>
        <x:v>不适用</x:v>
      </x:c>
      <x:c r="K456" s="2" t="str">
        <x:f>IF(J456="是",IF(ISNUMBER(F456),"测试日GPS","缺失"),IF(ISNUMBER(G456),"非测试日纯氢",IF(AND(H456="是",J456="未判定"),IF(ISNUMBER(F456),"测试名单无纯氢GPS","缺失"),IF(ISNUMBER(E456),"非测试日仪表","缺失"))))</x:f>
        <x:v>非测试日纯氢</x:v>
      </x:c>
      <x:c r="L456" s="7" t="n">
        <x:f>IF(K456="缺失","",IF(K456="非测试日纯氢",G456,IF(K456="非测试日仪表",E456,F456)))</x:f>
        <x:v>120.4</x:v>
      </x:c>
      <x:c r="M456" s="2" t="n">
        <x:f>IF(K456="缺失",1,0)</x:f>
        <x:v>0</x:v>
      </x:c>
      <x:c r="N456" s="2" t="str">
        <x:v>车辆里程查询_20260901-20260930_1024辆_仪表里程.xlsx / Z433</x:v>
      </x:c>
      <x:c r="O456" s="2" t="str">
        <x:v>车辆里程查询_20260901-20260930_1024辆_GPS里程.xlsx / Z433</x:v>
      </x:c>
      <x:c r="P456" s="2" t="str">
        <x:v>车辆纯氢气里程查询_20260901-20260930_1024辆.xlsx / Z276</x:v>
      </x:c>
    </x:row>
    <x:row r="457" ht="22" customHeight="1">
      <x:c r="A457" s="2" t="n">
        <x:v>21</x:v>
      </x:c>
      <x:c r="B457" s="2" t="str">
        <x:v>粤AGR0789</x:v>
      </x:c>
      <x:c r="C457" s="2" t="str">
        <x:v>赵波</x:v>
      </x:c>
      <x:c r="D457" s="8" t="d">
        <x:v>2026-09-23T00:00:00.000Z</x:v>
      </x:c>
      <x:c r="E457" s="7" t="n">
        <x:v>118</x:v>
      </x:c>
      <x:c r="F457" s="7" t="n">
        <x:v>136.8</x:v>
      </x:c>
      <x:c r="G457" s="7" t="n">
        <x:v>113.3</x:v>
      </x:c>
      <x:c r="H457" s="2" t="str">
        <x:v>否</x:v>
      </x:c>
      <x:c r="I457" s="7" t="n">
        <x:f>IF(AND(ISNUMBER(E457),ISNUMBER(F457)),E457-F457,"")</x:f>
        <x:v>-18.80000000000001</x:v>
      </x:c>
      <x:c r="J457" s="2" t="str">
        <x:f>IF(H457="否","不适用",IF(AND(ISNUMBER(E457),ISNUMBER(F457)),IF(I457&gt;'规则与名单'!$B$2,"是","否"),"未判定"))</x:f>
        <x:v>不适用</x:v>
      </x:c>
      <x:c r="K457" s="2" t="str">
        <x:f>IF(J457="是",IF(ISNUMBER(F457),"测试日GPS","缺失"),IF(ISNUMBER(G457),"非测试日纯氢",IF(AND(H457="是",J457="未判定"),IF(ISNUMBER(F457),"测试名单无纯氢GPS","缺失"),IF(ISNUMBER(E457),"非测试日仪表","缺失"))))</x:f>
        <x:v>非测试日纯氢</x:v>
      </x:c>
      <x:c r="L457" s="7" t="n">
        <x:f>IF(K457="缺失","",IF(K457="非测试日纯氢",G457,IF(K457="非测试日仪表",E457,F457)))</x:f>
        <x:v>113.3</x:v>
      </x:c>
      <x:c r="M457" s="2" t="n">
        <x:f>IF(K457="缺失",1,0)</x:f>
        <x:v>0</x:v>
      </x:c>
      <x:c r="N457" s="2" t="str">
        <x:v>车辆里程查询_20260901-20260930_1024辆_仪表里程.xlsx / AA433</x:v>
      </x:c>
      <x:c r="O457" s="2" t="str">
        <x:v>车辆里程查询_20260901-20260930_1024辆_GPS里程.xlsx / AA433</x:v>
      </x:c>
      <x:c r="P457" s="2" t="str">
        <x:v>车辆纯氢气里程查询_20260901-20260930_1024辆.xlsx / AA276</x:v>
      </x:c>
    </x:row>
    <x:row r="458" ht="22" customHeight="1">
      <x:c r="A458" s="2" t="n">
        <x:v>21</x:v>
      </x:c>
      <x:c r="B458" s="2" t="str">
        <x:v>粤AGR0789</x:v>
      </x:c>
      <x:c r="C458" s="2" t="str">
        <x:v>赵波</x:v>
      </x:c>
      <x:c r="D458" s="8" t="d">
        <x:v>2026-09-24T00:00:00.000Z</x:v>
      </x:c>
      <x:c r="E458" s="7" t="n">
        <x:v>126.7</x:v>
      </x:c>
      <x:c r="F458" s="7" t="n">
        <x:v>125.5</x:v>
      </x:c>
      <x:c r="G458" s="7" t="n">
        <x:v>127.2</x:v>
      </x:c>
      <x:c r="H458" s="2" t="str">
        <x:v>否</x:v>
      </x:c>
      <x:c r="I458" s="7" t="n">
        <x:f>IF(AND(ISNUMBER(E458),ISNUMBER(F458)),E458-F458,"")</x:f>
        <x:v>1.2000000000000028</x:v>
      </x:c>
      <x:c r="J458" s="2" t="str">
        <x:f>IF(H458="否","不适用",IF(AND(ISNUMBER(E458),ISNUMBER(F458)),IF(I458&gt;'规则与名单'!$B$2,"是","否"),"未判定"))</x:f>
        <x:v>不适用</x:v>
      </x:c>
      <x:c r="K458" s="2" t="str">
        <x:f>IF(J458="是",IF(ISNUMBER(F458),"测试日GPS","缺失"),IF(ISNUMBER(G458),"非测试日纯氢",IF(AND(H458="是",J458="未判定"),IF(ISNUMBER(F458),"测试名单无纯氢GPS","缺失"),IF(ISNUMBER(E458),"非测试日仪表","缺失"))))</x:f>
        <x:v>非测试日纯氢</x:v>
      </x:c>
      <x:c r="L458" s="7" t="n">
        <x:f>IF(K458="缺失","",IF(K458="非测试日纯氢",G458,IF(K458="非测试日仪表",E458,F458)))</x:f>
        <x:v>127.2</x:v>
      </x:c>
      <x:c r="M458" s="2" t="n">
        <x:f>IF(K458="缺失",1,0)</x:f>
        <x:v>0</x:v>
      </x:c>
      <x:c r="N458" s="2" t="str">
        <x:v>车辆里程查询_20260901-20260930_1024辆_仪表里程.xlsx / AB433</x:v>
      </x:c>
      <x:c r="O458" s="2" t="str">
        <x:v>车辆里程查询_20260901-20260930_1024辆_GPS里程.xlsx / AB433</x:v>
      </x:c>
      <x:c r="P458" s="2" t="str">
        <x:v>车辆纯氢气里程查询_20260901-20260930_1024辆.xlsx / AB276</x:v>
      </x:c>
    </x:row>
    <x:row r="459" ht="22" customHeight="1">
      <x:c r="A459" s="2" t="n">
        <x:v>21</x:v>
      </x:c>
      <x:c r="B459" s="2" t="str">
        <x:v>粤AGR0789</x:v>
      </x:c>
      <x:c r="C459" s="2" t="str">
        <x:v>赵波</x:v>
      </x:c>
      <x:c r="D459" s="8" t="d">
        <x:v>2026-09-25T00:00:00.000Z</x:v>
      </x:c>
      <x:c r="E459" s="7" t="n">
        <x:v>91.4</x:v>
      </x:c>
      <x:c r="F459" s="7" t="n">
        <x:v>112</x:v>
      </x:c>
      <x:c r="G459" s="7" t="n">
        <x:v>91.4</x:v>
      </x:c>
      <x:c r="H459" s="2" t="str">
        <x:v>否</x:v>
      </x:c>
      <x:c r="I459" s="7" t="n">
        <x:f>IF(AND(ISNUMBER(E459),ISNUMBER(F459)),E459-F459,"")</x:f>
        <x:v>-20.599999999999994</x:v>
      </x:c>
      <x:c r="J459" s="2" t="str">
        <x:f>IF(H459="否","不适用",IF(AND(ISNUMBER(E459),ISNUMBER(F459)),IF(I459&gt;'规则与名单'!$B$2,"是","否"),"未判定"))</x:f>
        <x:v>不适用</x:v>
      </x:c>
      <x:c r="K459" s="2" t="str">
        <x:f>IF(J459="是",IF(ISNUMBER(F459),"测试日GPS","缺失"),IF(ISNUMBER(G459),"非测试日纯氢",IF(AND(H459="是",J459="未判定"),IF(ISNUMBER(F459),"测试名单无纯氢GPS","缺失"),IF(ISNUMBER(E459),"非测试日仪表","缺失"))))</x:f>
        <x:v>非测试日纯氢</x:v>
      </x:c>
      <x:c r="L459" s="7" t="n">
        <x:f>IF(K459="缺失","",IF(K459="非测试日纯氢",G459,IF(K459="非测试日仪表",E459,F459)))</x:f>
        <x:v>91.4</x:v>
      </x:c>
      <x:c r="M459" s="2" t="n">
        <x:f>IF(K459="缺失",1,0)</x:f>
        <x:v>0</x:v>
      </x:c>
      <x:c r="N459" s="2" t="str">
        <x:v>车辆里程查询_20260901-20260930_1024辆_仪表里程.xlsx / AC433</x:v>
      </x:c>
      <x:c r="O459" s="2" t="str">
        <x:v>车辆里程查询_20260901-20260930_1024辆_GPS里程.xlsx / AC433</x:v>
      </x:c>
      <x:c r="P459" s="2" t="str">
        <x:v>车辆纯氢气里程查询_20260901-20260930_1024辆.xlsx / AC276</x:v>
      </x:c>
    </x:row>
    <x:row r="460" ht="22" customHeight="1">
      <x:c r="A460" s="2" t="n">
        <x:v>21</x:v>
      </x:c>
      <x:c r="B460" s="2" t="str">
        <x:v>粤AGR0789</x:v>
      </x:c>
      <x:c r="C460" s="2" t="str">
        <x:v>赵波</x:v>
      </x:c>
      <x:c r="D460" s="8" t="d">
        <x:v>2026-09-26T00:00:00.000Z</x:v>
      </x:c>
      <x:c r="E460" s="7" t="n">
        <x:v>141.8</x:v>
      </x:c>
      <x:c r="F460" s="7" t="n">
        <x:v>157</x:v>
      </x:c>
      <x:c r="G460" s="7" t="n">
        <x:v>141.2</x:v>
      </x:c>
      <x:c r="H460" s="2" t="str">
        <x:v>否</x:v>
      </x:c>
      <x:c r="I460" s="7" t="n">
        <x:f>IF(AND(ISNUMBER(E460),ISNUMBER(F460)),E460-F460,"")</x:f>
        <x:v>-15.199999999999989</x:v>
      </x:c>
      <x:c r="J460" s="2" t="str">
        <x:f>IF(H460="否","不适用",IF(AND(ISNUMBER(E460),ISNUMBER(F460)),IF(I460&gt;'规则与名单'!$B$2,"是","否"),"未判定"))</x:f>
        <x:v>不适用</x:v>
      </x:c>
      <x:c r="K460" s="2" t="str">
        <x:f>IF(J460="是",IF(ISNUMBER(F460),"测试日GPS","缺失"),IF(ISNUMBER(G460),"非测试日纯氢",IF(AND(H460="是",J460="未判定"),IF(ISNUMBER(F460),"测试名单无纯氢GPS","缺失"),IF(ISNUMBER(E460),"非测试日仪表","缺失"))))</x:f>
        <x:v>非测试日纯氢</x:v>
      </x:c>
      <x:c r="L460" s="7" t="n">
        <x:f>IF(K460="缺失","",IF(K460="非测试日纯氢",G460,IF(K460="非测试日仪表",E460,F460)))</x:f>
        <x:v>141.2</x:v>
      </x:c>
      <x:c r="M460" s="2" t="n">
        <x:f>IF(K460="缺失",1,0)</x:f>
        <x:v>0</x:v>
      </x:c>
      <x:c r="N460" s="2" t="str">
        <x:v>车辆里程查询_20260901-20260930_1024辆_仪表里程.xlsx / AD433</x:v>
      </x:c>
      <x:c r="O460" s="2" t="str">
        <x:v>车辆里程查询_20260901-20260930_1024辆_GPS里程.xlsx / AD433</x:v>
      </x:c>
      <x:c r="P460" s="2" t="str">
        <x:v>车辆纯氢气里程查询_20260901-20260930_1024辆.xlsx / AD276</x:v>
      </x:c>
    </x:row>
    <x:row r="461" ht="22" customHeight="1">
      <x:c r="A461" s="2" t="n">
        <x:v>21</x:v>
      </x:c>
      <x:c r="B461" s="2" t="str">
        <x:v>粤AGR0789</x:v>
      </x:c>
      <x:c r="C461" s="2" t="str">
        <x:v>赵波</x:v>
      </x:c>
      <x:c r="D461" s="8" t="d">
        <x:v>2026-09-27T00:00:00.000Z</x:v>
      </x:c>
      <x:c r="E461" s="7" t="n">
        <x:v>142.4</x:v>
      </x:c>
      <x:c r="F461" s="7" t="n">
        <x:v>158.6</x:v>
      </x:c>
      <x:c r="G461" s="7" t="n">
        <x:v>141.5</x:v>
      </x:c>
      <x:c r="H461" s="2" t="str">
        <x:v>否</x:v>
      </x:c>
      <x:c r="I461" s="7" t="n">
        <x:f>IF(AND(ISNUMBER(E461),ISNUMBER(F461)),E461-F461,"")</x:f>
        <x:v>-16.19999999999999</x:v>
      </x:c>
      <x:c r="J461" s="2" t="str">
        <x:f>IF(H461="否","不适用",IF(AND(ISNUMBER(E461),ISNUMBER(F461)),IF(I461&gt;'规则与名单'!$B$2,"是","否"),"未判定"))</x:f>
        <x:v>不适用</x:v>
      </x:c>
      <x:c r="K461" s="2" t="str">
        <x:f>IF(J461="是",IF(ISNUMBER(F461),"测试日GPS","缺失"),IF(ISNUMBER(G461),"非测试日纯氢",IF(AND(H461="是",J461="未判定"),IF(ISNUMBER(F461),"测试名单无纯氢GPS","缺失"),IF(ISNUMBER(E461),"非测试日仪表","缺失"))))</x:f>
        <x:v>非测试日纯氢</x:v>
      </x:c>
      <x:c r="L461" s="7" t="n">
        <x:f>IF(K461="缺失","",IF(K461="非测试日纯氢",G461,IF(K461="非测试日仪表",E461,F461)))</x:f>
        <x:v>141.5</x:v>
      </x:c>
      <x:c r="M461" s="2" t="n">
        <x:f>IF(K461="缺失",1,0)</x:f>
        <x:v>0</x:v>
      </x:c>
      <x:c r="N461" s="2" t="str">
        <x:v>车辆里程查询_20260901-20260930_1024辆_仪表里程.xlsx / AE433</x:v>
      </x:c>
      <x:c r="O461" s="2" t="str">
        <x:v>车辆里程查询_20260901-20260930_1024辆_GPS里程.xlsx / AE433</x:v>
      </x:c>
      <x:c r="P461" s="2" t="str">
        <x:v>车辆纯氢气里程查询_20260901-20260930_1024辆.xlsx / AE276</x:v>
      </x:c>
    </x:row>
    <x:row r="462" ht="22" customHeight="1">
      <x:c r="A462" s="2" t="n">
        <x:v>21</x:v>
      </x:c>
      <x:c r="B462" s="2" t="str">
        <x:v>粤AGR0789</x:v>
      </x:c>
      <x:c r="C462" s="2" t="str">
        <x:v>赵波</x:v>
      </x:c>
      <x:c r="D462" s="8" t="d">
        <x:v>2026-09-28T00:00:00.000Z</x:v>
      </x:c>
      <x:c r="E462" s="7" t="n">
        <x:v>164.9</x:v>
      </x:c>
      <x:c r="F462" s="7" t="n">
        <x:v>185.3</x:v>
      </x:c>
      <x:c r="G462" s="7" t="n">
        <x:v>161.5</x:v>
      </x:c>
      <x:c r="H462" s="2" t="str">
        <x:v>否</x:v>
      </x:c>
      <x:c r="I462" s="7" t="n">
        <x:f>IF(AND(ISNUMBER(E462),ISNUMBER(F462)),E462-F462,"")</x:f>
        <x:v>-20.400000000000006</x:v>
      </x:c>
      <x:c r="J462" s="2" t="str">
        <x:f>IF(H462="否","不适用",IF(AND(ISNUMBER(E462),ISNUMBER(F462)),IF(I462&gt;'规则与名单'!$B$2,"是","否"),"未判定"))</x:f>
        <x:v>不适用</x:v>
      </x:c>
      <x:c r="K462" s="2" t="str">
        <x:f>IF(J462="是",IF(ISNUMBER(F462),"测试日GPS","缺失"),IF(ISNUMBER(G462),"非测试日纯氢",IF(AND(H462="是",J462="未判定"),IF(ISNUMBER(F462),"测试名单无纯氢GPS","缺失"),IF(ISNUMBER(E462),"非测试日仪表","缺失"))))</x:f>
        <x:v>非测试日纯氢</x:v>
      </x:c>
      <x:c r="L462" s="7" t="n">
        <x:f>IF(K462="缺失","",IF(K462="非测试日纯氢",G462,IF(K462="非测试日仪表",E462,F462)))</x:f>
        <x:v>161.5</x:v>
      </x:c>
      <x:c r="M462" s="2" t="n">
        <x:f>IF(K462="缺失",1,0)</x:f>
        <x:v>0</x:v>
      </x:c>
      <x:c r="N462" s="2" t="str">
        <x:v>车辆里程查询_20260901-20260930_1024辆_仪表里程.xlsx / AF433</x:v>
      </x:c>
      <x:c r="O462" s="2" t="str">
        <x:v>车辆里程查询_20260901-20260930_1024辆_GPS里程.xlsx / AF433</x:v>
      </x:c>
      <x:c r="P462" s="2" t="str">
        <x:v>车辆纯氢气里程查询_20260901-20260930_1024辆.xlsx / AF276</x:v>
      </x:c>
    </x:row>
    <x:row r="463" ht="22" customHeight="1">
      <x:c r="A463" s="2" t="n">
        <x:v>21</x:v>
      </x:c>
      <x:c r="B463" s="2" t="str">
        <x:v>粤AGR0789</x:v>
      </x:c>
      <x:c r="C463" s="2" t="str">
        <x:v>赵波</x:v>
      </x:c>
      <x:c r="D463" s="8" t="d">
        <x:v>2026-09-29T00:00:00.000Z</x:v>
      </x:c>
      <x:c r="E463" s="7" t="n">
        <x:v>131.7</x:v>
      </x:c>
      <x:c r="F463" s="7" t="n">
        <x:v>141.5</x:v>
      </x:c>
      <x:c r="G463" s="7" t="n">
        <x:v>131.6</x:v>
      </x:c>
      <x:c r="H463" s="2" t="str">
        <x:v>否</x:v>
      </x:c>
      <x:c r="I463" s="7" t="n">
        <x:f>IF(AND(ISNUMBER(E463),ISNUMBER(F463)),E463-F463,"")</x:f>
        <x:v>-9.800000000000011</x:v>
      </x:c>
      <x:c r="J463" s="2" t="str">
        <x:f>IF(H463="否","不适用",IF(AND(ISNUMBER(E463),ISNUMBER(F463)),IF(I463&gt;'规则与名单'!$B$2,"是","否"),"未判定"))</x:f>
        <x:v>不适用</x:v>
      </x:c>
      <x:c r="K463" s="2" t="str">
        <x:f>IF(J463="是",IF(ISNUMBER(F463),"测试日GPS","缺失"),IF(ISNUMBER(G463),"非测试日纯氢",IF(AND(H463="是",J463="未判定"),IF(ISNUMBER(F463),"测试名单无纯氢GPS","缺失"),IF(ISNUMBER(E463),"非测试日仪表","缺失"))))</x:f>
        <x:v>非测试日纯氢</x:v>
      </x:c>
      <x:c r="L463" s="7" t="n">
        <x:f>IF(K463="缺失","",IF(K463="非测试日纯氢",G463,IF(K463="非测试日仪表",E463,F463)))</x:f>
        <x:v>131.6</x:v>
      </x:c>
      <x:c r="M463" s="2" t="n">
        <x:f>IF(K463="缺失",1,0)</x:f>
        <x:v>0</x:v>
      </x:c>
      <x:c r="N463" s="2" t="str">
        <x:v>车辆里程查询_20260901-20260930_1024辆_仪表里程.xlsx / AG433</x:v>
      </x:c>
      <x:c r="O463" s="2" t="str">
        <x:v>车辆里程查询_20260901-20260930_1024辆_GPS里程.xlsx / AG433</x:v>
      </x:c>
      <x:c r="P463" s="2" t="str">
        <x:v>车辆纯氢气里程查询_20260901-20260930_1024辆.xlsx / AG276</x:v>
      </x:c>
    </x:row>
    <x:row r="464" ht="22" customHeight="1">
      <x:c r="A464" s="2" t="n">
        <x:v>21</x:v>
      </x:c>
      <x:c r="B464" s="2" t="str">
        <x:v>粤AGR0789</x:v>
      </x:c>
      <x:c r="C464" s="2" t="str">
        <x:v>赵波</x:v>
      </x:c>
      <x:c r="D464" s="8" t="d">
        <x:v>2026-09-30T00:00:00.000Z</x:v>
      </x:c>
      <x:c r="E464" s="7" t="n">
        <x:v>87.3</x:v>
      </x:c>
      <x:c r="F464" s="7" t="n">
        <x:v>98.6</x:v>
      </x:c>
      <x:c r="G464" s="7" t="n">
        <x:v>87.3</x:v>
      </x:c>
      <x:c r="H464" s="2" t="str">
        <x:v>否</x:v>
      </x:c>
      <x:c r="I464" s="7" t="n">
        <x:f>IF(AND(ISNUMBER(E464),ISNUMBER(F464)),E464-F464,"")</x:f>
        <x:v>-11.299999999999997</x:v>
      </x:c>
      <x:c r="J464" s="2" t="str">
        <x:f>IF(H464="否","不适用",IF(AND(ISNUMBER(E464),ISNUMBER(F464)),IF(I464&gt;'规则与名单'!$B$2,"是","否"),"未判定"))</x:f>
        <x:v>不适用</x:v>
      </x:c>
      <x:c r="K464" s="2" t="str">
        <x:f>IF(J464="是",IF(ISNUMBER(F464),"测试日GPS","缺失"),IF(ISNUMBER(G464),"非测试日纯氢",IF(AND(H464="是",J464="未判定"),IF(ISNUMBER(F464),"测试名单无纯氢GPS","缺失"),IF(ISNUMBER(E464),"非测试日仪表","缺失"))))</x:f>
        <x:v>非测试日纯氢</x:v>
      </x:c>
      <x:c r="L464" s="7" t="n">
        <x:f>IF(K464="缺失","",IF(K464="非测试日纯氢",G464,IF(K464="非测试日仪表",E464,F464)))</x:f>
        <x:v>87.3</x:v>
      </x:c>
      <x:c r="M464" s="2" t="n">
        <x:f>IF(K464="缺失",1,0)</x:f>
        <x:v>0</x:v>
      </x:c>
      <x:c r="N464" s="2" t="str">
        <x:v>车辆里程查询_20260901-20260930_1024辆_仪表里程.xlsx / AH433</x:v>
      </x:c>
      <x:c r="O464" s="2" t="str">
        <x:v>车辆里程查询_20260901-20260930_1024辆_GPS里程.xlsx / AH433</x:v>
      </x:c>
      <x:c r="P464" s="2" t="str">
        <x:v>车辆纯氢气里程查询_20260901-20260930_1024辆.xlsx / AH276</x:v>
      </x:c>
    </x:row>
    <x:row r="465" ht="22" customHeight="1">
      <x:c r="A465" s="2" t="n">
        <x:v>22</x:v>
      </x:c>
      <x:c r="B465" s="2" t="str">
        <x:v>粤AGR5068</x:v>
      </x:c>
      <x:c r="C465" s="2" t="str">
        <x:v>赵波</x:v>
      </x:c>
      <x:c r="D465" s="8" t="d">
        <x:v>2026-09-01T00:00:00.000Z</x:v>
      </x:c>
      <x:c r="E465" s="7" t="n">
        <x:v>45.9</x:v>
      </x:c>
      <x:c r="F465" s="7" t="n">
        <x:v>50.1</x:v>
      </x:c>
      <x:c r="G465" s="7" t="n">
        <x:v>44.1</x:v>
      </x:c>
      <x:c r="H465" s="2" t="str">
        <x:v>否</x:v>
      </x:c>
      <x:c r="I465" s="7" t="n">
        <x:f>IF(AND(ISNUMBER(E465),ISNUMBER(F465)),E465-F465,"")</x:f>
        <x:v>-4.200000000000003</x:v>
      </x:c>
      <x:c r="J465" s="2" t="str">
        <x:f>IF(H465="否","不适用",IF(AND(ISNUMBER(E465),ISNUMBER(F465)),IF(I465&gt;'规则与名单'!$B$2,"是","否"),"未判定"))</x:f>
        <x:v>不适用</x:v>
      </x:c>
      <x:c r="K465" s="2" t="str">
        <x:f>IF(J465="是",IF(ISNUMBER(F465),"测试日GPS","缺失"),IF(ISNUMBER(G465),"非测试日纯氢",IF(AND(H465="是",J465="未判定"),IF(ISNUMBER(F465),"测试名单无纯氢GPS","缺失"),IF(ISNUMBER(E465),"非测试日仪表","缺失"))))</x:f>
        <x:v>非测试日纯氢</x:v>
      </x:c>
      <x:c r="L465" s="7" t="n">
        <x:f>IF(K465="缺失","",IF(K465="非测试日纯氢",G465,IF(K465="非测试日仪表",E465,F465)))</x:f>
        <x:v>44.1</x:v>
      </x:c>
      <x:c r="M465" s="2" t="n">
        <x:f>IF(K465="缺失",1,0)</x:f>
        <x:v>0</x:v>
      </x:c>
      <x:c r="N465" s="2" t="str">
        <x:v>车辆里程查询_20260901-20260930_1024辆_仪表里程.xlsx / E34</x:v>
      </x:c>
      <x:c r="O465" s="2" t="str">
        <x:v>车辆里程查询_20260901-20260930_1024辆_GPS里程.xlsx / E236</x:v>
      </x:c>
      <x:c r="P465" s="2" t="str">
        <x:v>车辆纯氢气里程查询_20260901-20260930_1024辆.xlsx / E307</x:v>
      </x:c>
    </x:row>
    <x:row r="466" ht="22" customHeight="1">
      <x:c r="A466" s="2" t="n">
        <x:v>22</x:v>
      </x:c>
      <x:c r="B466" s="2" t="str">
        <x:v>粤AGR5068</x:v>
      </x:c>
      <x:c r="C466" s="2" t="str">
        <x:v>赵波</x:v>
      </x:c>
      <x:c r="D466" s="8" t="d">
        <x:v>2026-09-02T00:00:00.000Z</x:v>
      </x:c>
      <x:c r="E466" s="7" t="n">
        <x:v>116.7</x:v>
      </x:c>
      <x:c r="F466" s="7" t="n">
        <x:v>125.1</x:v>
      </x:c>
      <x:c r="G466" s="7" t="n">
        <x:v>106.3</x:v>
      </x:c>
      <x:c r="H466" s="2" t="str">
        <x:v>否</x:v>
      </x:c>
      <x:c r="I466" s="7" t="n">
        <x:f>IF(AND(ISNUMBER(E466),ISNUMBER(F466)),E466-F466,"")</x:f>
        <x:v>-8.399999999999991</x:v>
      </x:c>
      <x:c r="J466" s="2" t="str">
        <x:f>IF(H466="否","不适用",IF(AND(ISNUMBER(E466),ISNUMBER(F466)),IF(I466&gt;'规则与名单'!$B$2,"是","否"),"未判定"))</x:f>
        <x:v>不适用</x:v>
      </x:c>
      <x:c r="K466" s="2" t="str">
        <x:f>IF(J466="是",IF(ISNUMBER(F466),"测试日GPS","缺失"),IF(ISNUMBER(G466),"非测试日纯氢",IF(AND(H466="是",J466="未判定"),IF(ISNUMBER(F466),"测试名单无纯氢GPS","缺失"),IF(ISNUMBER(E466),"非测试日仪表","缺失"))))</x:f>
        <x:v>非测试日纯氢</x:v>
      </x:c>
      <x:c r="L466" s="7" t="n">
        <x:f>IF(K466="缺失","",IF(K466="非测试日纯氢",G466,IF(K466="非测试日仪表",E466,F466)))</x:f>
        <x:v>106.3</x:v>
      </x:c>
      <x:c r="M466" s="2" t="n">
        <x:f>IF(K466="缺失",1,0)</x:f>
        <x:v>0</x:v>
      </x:c>
      <x:c r="N466" s="2" t="str">
        <x:v>车辆里程查询_20260901-20260930_1024辆_仪表里程.xlsx / F34</x:v>
      </x:c>
      <x:c r="O466" s="2" t="str">
        <x:v>车辆里程查询_20260901-20260930_1024辆_GPS里程.xlsx / F236</x:v>
      </x:c>
      <x:c r="P466" s="2" t="str">
        <x:v>车辆纯氢气里程查询_20260901-20260930_1024辆.xlsx / F307</x:v>
      </x:c>
    </x:row>
    <x:row r="467" ht="22" customHeight="1">
      <x:c r="A467" s="2" t="n">
        <x:v>22</x:v>
      </x:c>
      <x:c r="B467" s="2" t="str">
        <x:v>粤AGR5068</x:v>
      </x:c>
      <x:c r="C467" s="2" t="str">
        <x:v>赵波</x:v>
      </x:c>
      <x:c r="D467" s="8" t="d">
        <x:v>2026-09-03T00:00:00.000Z</x:v>
      </x:c>
      <x:c r="E467" s="7" t="n">
        <x:v>144.7</x:v>
      </x:c>
      <x:c r="F467" s="7" t="n">
        <x:v>154.5</x:v>
      </x:c>
      <x:c r="G467" s="7" t="n">
        <x:v>106.6</x:v>
      </x:c>
      <x:c r="H467" s="2" t="str">
        <x:v>否</x:v>
      </x:c>
      <x:c r="I467" s="7" t="n">
        <x:f>IF(AND(ISNUMBER(E467),ISNUMBER(F467)),E467-F467,"")</x:f>
        <x:v>-9.800000000000011</x:v>
      </x:c>
      <x:c r="J467" s="2" t="str">
        <x:f>IF(H467="否","不适用",IF(AND(ISNUMBER(E467),ISNUMBER(F467)),IF(I467&gt;'规则与名单'!$B$2,"是","否"),"未判定"))</x:f>
        <x:v>不适用</x:v>
      </x:c>
      <x:c r="K467" s="2" t="str">
        <x:f>IF(J467="是",IF(ISNUMBER(F467),"测试日GPS","缺失"),IF(ISNUMBER(G467),"非测试日纯氢",IF(AND(H467="是",J467="未判定"),IF(ISNUMBER(F467),"测试名单无纯氢GPS","缺失"),IF(ISNUMBER(E467),"非测试日仪表","缺失"))))</x:f>
        <x:v>非测试日纯氢</x:v>
      </x:c>
      <x:c r="L467" s="7" t="n">
        <x:f>IF(K467="缺失","",IF(K467="非测试日纯氢",G467,IF(K467="非测试日仪表",E467,F467)))</x:f>
        <x:v>106.6</x:v>
      </x:c>
      <x:c r="M467" s="2" t="n">
        <x:f>IF(K467="缺失",1,0)</x:f>
        <x:v>0</x:v>
      </x:c>
      <x:c r="N467" s="2" t="str">
        <x:v>车辆里程查询_20260901-20260930_1024辆_仪表里程.xlsx / G34</x:v>
      </x:c>
      <x:c r="O467" s="2" t="str">
        <x:v>车辆里程查询_20260901-20260930_1024辆_GPS里程.xlsx / G236</x:v>
      </x:c>
      <x:c r="P467" s="2" t="str">
        <x:v>车辆纯氢气里程查询_20260901-20260930_1024辆.xlsx / G307</x:v>
      </x:c>
    </x:row>
    <x:row r="468" ht="22" customHeight="1">
      <x:c r="A468" s="2" t="n">
        <x:v>22</x:v>
      </x:c>
      <x:c r="B468" s="2" t="str">
        <x:v>粤AGR5068</x:v>
      </x:c>
      <x:c r="C468" s="2" t="str">
        <x:v>赵波</x:v>
      </x:c>
      <x:c r="D468" s="8" t="d">
        <x:v>2026-09-04T00:00:00.000Z</x:v>
      </x:c>
      <x:c r="E468" s="7" t="n">
        <x:v>83.3</x:v>
      </x:c>
      <x:c r="F468" s="7" t="n">
        <x:v>91.2</x:v>
      </x:c>
      <x:c r="G468" s="7" t="n">
        <x:v>83.2</x:v>
      </x:c>
      <x:c r="H468" s="2" t="str">
        <x:v>否</x:v>
      </x:c>
      <x:c r="I468" s="7" t="n">
        <x:f>IF(AND(ISNUMBER(E468),ISNUMBER(F468)),E468-F468,"")</x:f>
        <x:v>-7.900000000000006</x:v>
      </x:c>
      <x:c r="J468" s="2" t="str">
        <x:f>IF(H468="否","不适用",IF(AND(ISNUMBER(E468),ISNUMBER(F468)),IF(I468&gt;'规则与名单'!$B$2,"是","否"),"未判定"))</x:f>
        <x:v>不适用</x:v>
      </x:c>
      <x:c r="K468" s="2" t="str">
        <x:f>IF(J468="是",IF(ISNUMBER(F468),"测试日GPS","缺失"),IF(ISNUMBER(G468),"非测试日纯氢",IF(AND(H468="是",J468="未判定"),IF(ISNUMBER(F468),"测试名单无纯氢GPS","缺失"),IF(ISNUMBER(E468),"非测试日仪表","缺失"))))</x:f>
        <x:v>非测试日纯氢</x:v>
      </x:c>
      <x:c r="L468" s="7" t="n">
        <x:f>IF(K468="缺失","",IF(K468="非测试日纯氢",G468,IF(K468="非测试日仪表",E468,F468)))</x:f>
        <x:v>83.2</x:v>
      </x:c>
      <x:c r="M468" s="2" t="n">
        <x:f>IF(K468="缺失",1,0)</x:f>
        <x:v>0</x:v>
      </x:c>
      <x:c r="N468" s="2" t="str">
        <x:v>车辆里程查询_20260901-20260930_1024辆_仪表里程.xlsx / H34</x:v>
      </x:c>
      <x:c r="O468" s="2" t="str">
        <x:v>车辆里程查询_20260901-20260930_1024辆_GPS里程.xlsx / H236</x:v>
      </x:c>
      <x:c r="P468" s="2" t="str">
        <x:v>车辆纯氢气里程查询_20260901-20260930_1024辆.xlsx / H307</x:v>
      </x:c>
    </x:row>
    <x:row r="469" ht="22" customHeight="1">
      <x:c r="A469" s="2" t="n">
        <x:v>22</x:v>
      </x:c>
      <x:c r="B469" s="2" t="str">
        <x:v>粤AGR5068</x:v>
      </x:c>
      <x:c r="C469" s="2" t="str">
        <x:v>赵波</x:v>
      </x:c>
      <x:c r="D469" s="8" t="d">
        <x:v>2026-09-05T00:00:00.000Z</x:v>
      </x:c>
      <x:c r="E469" s="7" t="n">
        <x:v>163.2</x:v>
      </x:c>
      <x:c r="F469" s="7" t="n">
        <x:v>183.7</x:v>
      </x:c>
      <x:c r="G469" s="7" t="n">
        <x:v>162.2</x:v>
      </x:c>
      <x:c r="H469" s="2" t="str">
        <x:v>否</x:v>
      </x:c>
      <x:c r="I469" s="7" t="n">
        <x:f>IF(AND(ISNUMBER(E469),ISNUMBER(F469)),E469-F469,"")</x:f>
        <x:v>-20.5</x:v>
      </x:c>
      <x:c r="J469" s="2" t="str">
        <x:f>IF(H469="否","不适用",IF(AND(ISNUMBER(E469),ISNUMBER(F469)),IF(I469&gt;'规则与名单'!$B$2,"是","否"),"未判定"))</x:f>
        <x:v>不适用</x:v>
      </x:c>
      <x:c r="K469" s="2" t="str">
        <x:f>IF(J469="是",IF(ISNUMBER(F469),"测试日GPS","缺失"),IF(ISNUMBER(G469),"非测试日纯氢",IF(AND(H469="是",J469="未判定"),IF(ISNUMBER(F469),"测试名单无纯氢GPS","缺失"),IF(ISNUMBER(E469),"非测试日仪表","缺失"))))</x:f>
        <x:v>非测试日纯氢</x:v>
      </x:c>
      <x:c r="L469" s="7" t="n">
        <x:f>IF(K469="缺失","",IF(K469="非测试日纯氢",G469,IF(K469="非测试日仪表",E469,F469)))</x:f>
        <x:v>162.2</x:v>
      </x:c>
      <x:c r="M469" s="2" t="n">
        <x:f>IF(K469="缺失",1,0)</x:f>
        <x:v>0</x:v>
      </x:c>
      <x:c r="N469" s="2" t="str">
        <x:v>车辆里程查询_20260901-20260930_1024辆_仪表里程.xlsx / I34</x:v>
      </x:c>
      <x:c r="O469" s="2" t="str">
        <x:v>车辆里程查询_20260901-20260930_1024辆_GPS里程.xlsx / I236</x:v>
      </x:c>
      <x:c r="P469" s="2" t="str">
        <x:v>车辆纯氢气里程查询_20260901-20260930_1024辆.xlsx / I307</x:v>
      </x:c>
    </x:row>
    <x:row r="470" ht="22" customHeight="1">
      <x:c r="A470" s="2" t="n">
        <x:v>22</x:v>
      </x:c>
      <x:c r="B470" s="2" t="str">
        <x:v>粤AGR5068</x:v>
      </x:c>
      <x:c r="C470" s="2" t="str">
        <x:v>赵波</x:v>
      </x:c>
      <x:c r="D470" s="8" t="d">
        <x:v>2026-09-06T00:00:00.000Z</x:v>
      </x:c>
      <x:c r="E470" s="7" t="n">
        <x:v>89.6</x:v>
      </x:c>
      <x:c r="F470" s="7" t="n">
        <x:v>100.8</x:v>
      </x:c>
      <x:c r="G470" s="7" t="n">
        <x:v>89.6</x:v>
      </x:c>
      <x:c r="H470" s="2" t="str">
        <x:v>否</x:v>
      </x:c>
      <x:c r="I470" s="7" t="n">
        <x:f>IF(AND(ISNUMBER(E470),ISNUMBER(F470)),E470-F470,"")</x:f>
        <x:v>-11.200000000000003</x:v>
      </x:c>
      <x:c r="J470" s="2" t="str">
        <x:f>IF(H470="否","不适用",IF(AND(ISNUMBER(E470),ISNUMBER(F470)),IF(I470&gt;'规则与名单'!$B$2,"是","否"),"未判定"))</x:f>
        <x:v>不适用</x:v>
      </x:c>
      <x:c r="K470" s="2" t="str">
        <x:f>IF(J470="是",IF(ISNUMBER(F470),"测试日GPS","缺失"),IF(ISNUMBER(G470),"非测试日纯氢",IF(AND(H470="是",J470="未判定"),IF(ISNUMBER(F470),"测试名单无纯氢GPS","缺失"),IF(ISNUMBER(E470),"非测试日仪表","缺失"))))</x:f>
        <x:v>非测试日纯氢</x:v>
      </x:c>
      <x:c r="L470" s="7" t="n">
        <x:f>IF(K470="缺失","",IF(K470="非测试日纯氢",G470,IF(K470="非测试日仪表",E470,F470)))</x:f>
        <x:v>89.6</x:v>
      </x:c>
      <x:c r="M470" s="2" t="n">
        <x:f>IF(K470="缺失",1,0)</x:f>
        <x:v>0</x:v>
      </x:c>
      <x:c r="N470" s="2" t="str">
        <x:v>车辆里程查询_20260901-20260930_1024辆_仪表里程.xlsx / J34</x:v>
      </x:c>
      <x:c r="O470" s="2" t="str">
        <x:v>车辆里程查询_20260901-20260930_1024辆_GPS里程.xlsx / J236</x:v>
      </x:c>
      <x:c r="P470" s="2" t="str">
        <x:v>车辆纯氢气里程查询_20260901-20260930_1024辆.xlsx / J307</x:v>
      </x:c>
    </x:row>
    <x:row r="471" ht="22" customHeight="1">
      <x:c r="A471" s="2" t="n">
        <x:v>22</x:v>
      </x:c>
      <x:c r="B471" s="2" t="str">
        <x:v>粤AGR5068</x:v>
      </x:c>
      <x:c r="C471" s="2" t="str">
        <x:v>赵波</x:v>
      </x:c>
      <x:c r="D471" s="8" t="d">
        <x:v>2026-09-07T00:00:00.000Z</x:v>
      </x:c>
      <x:c r="E471" s="7" t="n">
        <x:v>118</x:v>
      </x:c>
      <x:c r="F471" s="7" t="n">
        <x:v>128.9</x:v>
      </x:c>
      <x:c r="G471" s="7" t="n">
        <x:v>118.1</x:v>
      </x:c>
      <x:c r="H471" s="2" t="str">
        <x:v>否</x:v>
      </x:c>
      <x:c r="I471" s="7" t="n">
        <x:f>IF(AND(ISNUMBER(E471),ISNUMBER(F471)),E471-F471,"")</x:f>
        <x:v>-10.900000000000006</x:v>
      </x:c>
      <x:c r="J471" s="2" t="str">
        <x:f>IF(H471="否","不适用",IF(AND(ISNUMBER(E471),ISNUMBER(F471)),IF(I471&gt;'规则与名单'!$B$2,"是","否"),"未判定"))</x:f>
        <x:v>不适用</x:v>
      </x:c>
      <x:c r="K471" s="2" t="str">
        <x:f>IF(J471="是",IF(ISNUMBER(F471),"测试日GPS","缺失"),IF(ISNUMBER(G471),"非测试日纯氢",IF(AND(H471="是",J471="未判定"),IF(ISNUMBER(F471),"测试名单无纯氢GPS","缺失"),IF(ISNUMBER(E471),"非测试日仪表","缺失"))))</x:f>
        <x:v>非测试日纯氢</x:v>
      </x:c>
      <x:c r="L471" s="7" t="n">
        <x:f>IF(K471="缺失","",IF(K471="非测试日纯氢",G471,IF(K471="非测试日仪表",E471,F471)))</x:f>
        <x:v>118.1</x:v>
      </x:c>
      <x:c r="M471" s="2" t="n">
        <x:f>IF(K471="缺失",1,0)</x:f>
        <x:v>0</x:v>
      </x:c>
      <x:c r="N471" s="2" t="str">
        <x:v>车辆里程查询_20260901-20260930_1024辆_仪表里程.xlsx / K34</x:v>
      </x:c>
      <x:c r="O471" s="2" t="str">
        <x:v>车辆里程查询_20260901-20260930_1024辆_GPS里程.xlsx / K236</x:v>
      </x:c>
      <x:c r="P471" s="2" t="str">
        <x:v>车辆纯氢气里程查询_20260901-20260930_1024辆.xlsx / K307</x:v>
      </x:c>
    </x:row>
    <x:row r="472" ht="22" customHeight="1">
      <x:c r="A472" s="2" t="n">
        <x:v>22</x:v>
      </x:c>
      <x:c r="B472" s="2" t="str">
        <x:v>粤AGR5068</x:v>
      </x:c>
      <x:c r="C472" s="2" t="str">
        <x:v>赵波</x:v>
      </x:c>
      <x:c r="D472" s="8" t="d">
        <x:v>2026-09-08T00:00:00.000Z</x:v>
      </x:c>
      <x:c r="E472" s="7" t="n">
        <x:v>144.9</x:v>
      </x:c>
      <x:c r="F472" s="7" t="n">
        <x:v>160.4</x:v>
      </x:c>
      <x:c r="G472" s="7" t="n">
        <x:v>139.4</x:v>
      </x:c>
      <x:c r="H472" s="2" t="str">
        <x:v>否</x:v>
      </x:c>
      <x:c r="I472" s="7" t="n">
        <x:f>IF(AND(ISNUMBER(E472),ISNUMBER(F472)),E472-F472,"")</x:f>
        <x:v>-15.5</x:v>
      </x:c>
      <x:c r="J472" s="2" t="str">
        <x:f>IF(H472="否","不适用",IF(AND(ISNUMBER(E472),ISNUMBER(F472)),IF(I472&gt;'规则与名单'!$B$2,"是","否"),"未判定"))</x:f>
        <x:v>不适用</x:v>
      </x:c>
      <x:c r="K472" s="2" t="str">
        <x:f>IF(J472="是",IF(ISNUMBER(F472),"测试日GPS","缺失"),IF(ISNUMBER(G472),"非测试日纯氢",IF(AND(H472="是",J472="未判定"),IF(ISNUMBER(F472),"测试名单无纯氢GPS","缺失"),IF(ISNUMBER(E472),"非测试日仪表","缺失"))))</x:f>
        <x:v>非测试日纯氢</x:v>
      </x:c>
      <x:c r="L472" s="7" t="n">
        <x:f>IF(K472="缺失","",IF(K472="非测试日纯氢",G472,IF(K472="非测试日仪表",E472,F472)))</x:f>
        <x:v>139.4</x:v>
      </x:c>
      <x:c r="M472" s="2" t="n">
        <x:f>IF(K472="缺失",1,0)</x:f>
        <x:v>0</x:v>
      </x:c>
      <x:c r="N472" s="2" t="str">
        <x:v>车辆里程查询_20260901-20260930_1024辆_仪表里程.xlsx / L34</x:v>
      </x:c>
      <x:c r="O472" s="2" t="str">
        <x:v>车辆里程查询_20260901-20260930_1024辆_GPS里程.xlsx / L236</x:v>
      </x:c>
      <x:c r="P472" s="2" t="str">
        <x:v>车辆纯氢气里程查询_20260901-20260930_1024辆.xlsx / L307</x:v>
      </x:c>
    </x:row>
    <x:row r="473" ht="22" customHeight="1">
      <x:c r="A473" s="2" t="n">
        <x:v>22</x:v>
      </x:c>
      <x:c r="B473" s="2" t="str">
        <x:v>粤AGR5068</x:v>
      </x:c>
      <x:c r="C473" s="2" t="str">
        <x:v>赵波</x:v>
      </x:c>
      <x:c r="D473" s="8" t="d">
        <x:v>2026-09-09T00:00:00.000Z</x:v>
      </x:c>
      <x:c r="E473" s="7" t="n">
        <x:v>99.1</x:v>
      </x:c>
      <x:c r="F473" s="7" t="n">
        <x:v>108.8</x:v>
      </x:c>
      <x:c r="G473" s="7" t="n">
        <x:v>99.4</x:v>
      </x:c>
      <x:c r="H473" s="2" t="str">
        <x:v>否</x:v>
      </x:c>
      <x:c r="I473" s="7" t="n">
        <x:f>IF(AND(ISNUMBER(E473),ISNUMBER(F473)),E473-F473,"")</x:f>
        <x:v>-9.700000000000003</x:v>
      </x:c>
      <x:c r="J473" s="2" t="str">
        <x:f>IF(H473="否","不适用",IF(AND(ISNUMBER(E473),ISNUMBER(F473)),IF(I473&gt;'规则与名单'!$B$2,"是","否"),"未判定"))</x:f>
        <x:v>不适用</x:v>
      </x:c>
      <x:c r="K473" s="2" t="str">
        <x:f>IF(J473="是",IF(ISNUMBER(F473),"测试日GPS","缺失"),IF(ISNUMBER(G473),"非测试日纯氢",IF(AND(H473="是",J473="未判定"),IF(ISNUMBER(F473),"测试名单无纯氢GPS","缺失"),IF(ISNUMBER(E473),"非测试日仪表","缺失"))))</x:f>
        <x:v>非测试日纯氢</x:v>
      </x:c>
      <x:c r="L473" s="7" t="n">
        <x:f>IF(K473="缺失","",IF(K473="非测试日纯氢",G473,IF(K473="非测试日仪表",E473,F473)))</x:f>
        <x:v>99.4</x:v>
      </x:c>
      <x:c r="M473" s="2" t="n">
        <x:f>IF(K473="缺失",1,0)</x:f>
        <x:v>0</x:v>
      </x:c>
      <x:c r="N473" s="2" t="str">
        <x:v>车辆里程查询_20260901-20260930_1024辆_仪表里程.xlsx / M34</x:v>
      </x:c>
      <x:c r="O473" s="2" t="str">
        <x:v>车辆里程查询_20260901-20260930_1024辆_GPS里程.xlsx / M236</x:v>
      </x:c>
      <x:c r="P473" s="2" t="str">
        <x:v>车辆纯氢气里程查询_20260901-20260930_1024辆.xlsx / M307</x:v>
      </x:c>
    </x:row>
    <x:row r="474" ht="22" customHeight="1">
      <x:c r="A474" s="2" t="n">
        <x:v>22</x:v>
      </x:c>
      <x:c r="B474" s="2" t="str">
        <x:v>粤AGR5068</x:v>
      </x:c>
      <x:c r="C474" s="2" t="str">
        <x:v>赵波</x:v>
      </x:c>
      <x:c r="D474" s="8" t="d">
        <x:v>2026-09-10T00:00:00.000Z</x:v>
      </x:c>
      <x:c r="E474" s="7" t="n">
        <x:v>166</x:v>
      </x:c>
      <x:c r="F474" s="7" t="n">
        <x:v>187.6</x:v>
      </x:c>
      <x:c r="G474" s="7" t="n">
        <x:v>162</x:v>
      </x:c>
      <x:c r="H474" s="2" t="str">
        <x:v>否</x:v>
      </x:c>
      <x:c r="I474" s="7" t="n">
        <x:f>IF(AND(ISNUMBER(E474),ISNUMBER(F474)),E474-F474,"")</x:f>
        <x:v>-21.599999999999994</x:v>
      </x:c>
      <x:c r="J474" s="2" t="str">
        <x:f>IF(H474="否","不适用",IF(AND(ISNUMBER(E474),ISNUMBER(F474)),IF(I474&gt;'规则与名单'!$B$2,"是","否"),"未判定"))</x:f>
        <x:v>不适用</x:v>
      </x:c>
      <x:c r="K474" s="2" t="str">
        <x:f>IF(J474="是",IF(ISNUMBER(F474),"测试日GPS","缺失"),IF(ISNUMBER(G474),"非测试日纯氢",IF(AND(H474="是",J474="未判定"),IF(ISNUMBER(F474),"测试名单无纯氢GPS","缺失"),IF(ISNUMBER(E474),"非测试日仪表","缺失"))))</x:f>
        <x:v>非测试日纯氢</x:v>
      </x:c>
      <x:c r="L474" s="7" t="n">
        <x:f>IF(K474="缺失","",IF(K474="非测试日纯氢",G474,IF(K474="非测试日仪表",E474,F474)))</x:f>
        <x:v>162</x:v>
      </x:c>
      <x:c r="M474" s="2" t="n">
        <x:f>IF(K474="缺失",1,0)</x:f>
        <x:v>0</x:v>
      </x:c>
      <x:c r="N474" s="2" t="str">
        <x:v>车辆里程查询_20260901-20260930_1024辆_仪表里程.xlsx / N34</x:v>
      </x:c>
      <x:c r="O474" s="2" t="str">
        <x:v>车辆里程查询_20260901-20260930_1024辆_GPS里程.xlsx / N236</x:v>
      </x:c>
      <x:c r="P474" s="2" t="str">
        <x:v>车辆纯氢气里程查询_20260901-20260930_1024辆.xlsx / N307</x:v>
      </x:c>
    </x:row>
    <x:row r="475" ht="22" customHeight="1">
      <x:c r="A475" s="2" t="n">
        <x:v>22</x:v>
      </x:c>
      <x:c r="B475" s="2" t="str">
        <x:v>粤AGR5068</x:v>
      </x:c>
      <x:c r="C475" s="2" t="str">
        <x:v>赵波</x:v>
      </x:c>
      <x:c r="D475" s="8" t="d">
        <x:v>2026-09-11T00:00:00.000Z</x:v>
      </x:c>
      <x:c r="E475" s="7" t="n">
        <x:v>104.3</x:v>
      </x:c>
      <x:c r="F475" s="7" t="n">
        <x:v>117.3</x:v>
      </x:c>
      <x:c r="G475" s="7" t="n">
        <x:v>17.4</x:v>
      </x:c>
      <x:c r="H475" s="2" t="str">
        <x:v>否</x:v>
      </x:c>
      <x:c r="I475" s="7" t="n">
        <x:f>IF(AND(ISNUMBER(E475),ISNUMBER(F475)),E475-F475,"")</x:f>
        <x:v>-13</x:v>
      </x:c>
      <x:c r="J475" s="2" t="str">
        <x:f>IF(H475="否","不适用",IF(AND(ISNUMBER(E475),ISNUMBER(F475)),IF(I475&gt;'规则与名单'!$B$2,"是","否"),"未判定"))</x:f>
        <x:v>不适用</x:v>
      </x:c>
      <x:c r="K475" s="2" t="str">
        <x:f>IF(J475="是",IF(ISNUMBER(F475),"测试日GPS","缺失"),IF(ISNUMBER(G475),"非测试日纯氢",IF(AND(H475="是",J475="未判定"),IF(ISNUMBER(F475),"测试名单无纯氢GPS","缺失"),IF(ISNUMBER(E475),"非测试日仪表","缺失"))))</x:f>
        <x:v>非测试日纯氢</x:v>
      </x:c>
      <x:c r="L475" s="7" t="n">
        <x:f>IF(K475="缺失","",IF(K475="非测试日纯氢",G475,IF(K475="非测试日仪表",E475,F475)))</x:f>
        <x:v>17.4</x:v>
      </x:c>
      <x:c r="M475" s="2" t="n">
        <x:f>IF(K475="缺失",1,0)</x:f>
        <x:v>0</x:v>
      </x:c>
      <x:c r="N475" s="2" t="str">
        <x:v>车辆里程查询_20260901-20260930_1024辆_仪表里程.xlsx / O34</x:v>
      </x:c>
      <x:c r="O475" s="2" t="str">
        <x:v>车辆里程查询_20260901-20260930_1024辆_GPS里程.xlsx / O236</x:v>
      </x:c>
      <x:c r="P475" s="2" t="str">
        <x:v>车辆纯氢气里程查询_20260901-20260930_1024辆.xlsx / O307</x:v>
      </x:c>
    </x:row>
    <x:row r="476" ht="22" customHeight="1">
      <x:c r="A476" s="2" t="n">
        <x:v>22</x:v>
      </x:c>
      <x:c r="B476" s="2" t="str">
        <x:v>粤AGR5068</x:v>
      </x:c>
      <x:c r="C476" s="2" t="str">
        <x:v>赵波</x:v>
      </x:c>
      <x:c r="D476" s="8" t="d">
        <x:v>2026-09-12T00:00:00.000Z</x:v>
      </x:c>
      <x:c r="E476" s="7" t="n">
        <x:v>84.4</x:v>
      </x:c>
      <x:c r="F476" s="7" t="n">
        <x:v>102.2</x:v>
      </x:c>
      <x:c r="G476" s="7" t="n">
        <x:v>74.5</x:v>
      </x:c>
      <x:c r="H476" s="2" t="str">
        <x:v>否</x:v>
      </x:c>
      <x:c r="I476" s="7" t="n">
        <x:f>IF(AND(ISNUMBER(E476),ISNUMBER(F476)),E476-F476,"")</x:f>
        <x:v>-17.799999999999997</x:v>
      </x:c>
      <x:c r="J476" s="2" t="str">
        <x:f>IF(H476="否","不适用",IF(AND(ISNUMBER(E476),ISNUMBER(F476)),IF(I476&gt;'规则与名单'!$B$2,"是","否"),"未判定"))</x:f>
        <x:v>不适用</x:v>
      </x:c>
      <x:c r="K476" s="2" t="str">
        <x:f>IF(J476="是",IF(ISNUMBER(F476),"测试日GPS","缺失"),IF(ISNUMBER(G476),"非测试日纯氢",IF(AND(H476="是",J476="未判定"),IF(ISNUMBER(F476),"测试名单无纯氢GPS","缺失"),IF(ISNUMBER(E476),"非测试日仪表","缺失"))))</x:f>
        <x:v>非测试日纯氢</x:v>
      </x:c>
      <x:c r="L476" s="7" t="n">
        <x:f>IF(K476="缺失","",IF(K476="非测试日纯氢",G476,IF(K476="非测试日仪表",E476,F476)))</x:f>
        <x:v>74.5</x:v>
      </x:c>
      <x:c r="M476" s="2" t="n">
        <x:f>IF(K476="缺失",1,0)</x:f>
        <x:v>0</x:v>
      </x:c>
      <x:c r="N476" s="2" t="str">
        <x:v>车辆里程查询_20260901-20260930_1024辆_仪表里程.xlsx / P34</x:v>
      </x:c>
      <x:c r="O476" s="2" t="str">
        <x:v>车辆里程查询_20260901-20260930_1024辆_GPS里程.xlsx / P236</x:v>
      </x:c>
      <x:c r="P476" s="2" t="str">
        <x:v>车辆纯氢气里程查询_20260901-20260930_1024辆.xlsx / P307</x:v>
      </x:c>
    </x:row>
    <x:row r="477" ht="22" customHeight="1">
      <x:c r="A477" s="2" t="n">
        <x:v>22</x:v>
      </x:c>
      <x:c r="B477" s="2" t="str">
        <x:v>粤AGR5068</x:v>
      </x:c>
      <x:c r="C477" s="2" t="str">
        <x:v>赵波</x:v>
      </x:c>
      <x:c r="D477" s="8" t="d">
        <x:v>2026-09-13T00:00:00.000Z</x:v>
      </x:c>
      <x:c r="E477" s="7" t="n">
        <x:v>121.5</x:v>
      </x:c>
      <x:c r="F477" s="7" t="n">
        <x:v>147.2</x:v>
      </x:c>
      <x:c r="G477" s="7" t="n">
        <x:v>78.7</x:v>
      </x:c>
      <x:c r="H477" s="2" t="str">
        <x:v>否</x:v>
      </x:c>
      <x:c r="I477" s="7" t="n">
        <x:f>IF(AND(ISNUMBER(E477),ISNUMBER(F477)),E477-F477,"")</x:f>
        <x:v>-25.69999999999999</x:v>
      </x:c>
      <x:c r="J477" s="2" t="str">
        <x:f>IF(H477="否","不适用",IF(AND(ISNUMBER(E477),ISNUMBER(F477)),IF(I477&gt;'规则与名单'!$B$2,"是","否"),"未判定"))</x:f>
        <x:v>不适用</x:v>
      </x:c>
      <x:c r="K477" s="2" t="str">
        <x:f>IF(J477="是",IF(ISNUMBER(F477),"测试日GPS","缺失"),IF(ISNUMBER(G477),"非测试日纯氢",IF(AND(H477="是",J477="未判定"),IF(ISNUMBER(F477),"测试名单无纯氢GPS","缺失"),IF(ISNUMBER(E477),"非测试日仪表","缺失"))))</x:f>
        <x:v>非测试日纯氢</x:v>
      </x:c>
      <x:c r="L477" s="7" t="n">
        <x:f>IF(K477="缺失","",IF(K477="非测试日纯氢",G477,IF(K477="非测试日仪表",E477,F477)))</x:f>
        <x:v>78.7</x:v>
      </x:c>
      <x:c r="M477" s="2" t="n">
        <x:f>IF(K477="缺失",1,0)</x:f>
        <x:v>0</x:v>
      </x:c>
      <x:c r="N477" s="2" t="str">
        <x:v>车辆里程查询_20260901-20260930_1024辆_仪表里程.xlsx / Q34</x:v>
      </x:c>
      <x:c r="O477" s="2" t="str">
        <x:v>车辆里程查询_20260901-20260930_1024辆_GPS里程.xlsx / Q236</x:v>
      </x:c>
      <x:c r="P477" s="2" t="str">
        <x:v>车辆纯氢气里程查询_20260901-20260930_1024辆.xlsx / Q307</x:v>
      </x:c>
    </x:row>
    <x:row r="478" ht="22" customHeight="1">
      <x:c r="A478" s="2" t="n">
        <x:v>22</x:v>
      </x:c>
      <x:c r="B478" s="2" t="str">
        <x:v>粤AGR5068</x:v>
      </x:c>
      <x:c r="C478" s="2" t="str">
        <x:v>赵波</x:v>
      </x:c>
      <x:c r="D478" s="8" t="d">
        <x:v>2026-09-14T00:00:00.000Z</x:v>
      </x:c>
      <x:c r="E478" s="7" t="n">
        <x:v>159.7</x:v>
      </x:c>
      <x:c r="F478" s="7" t="n">
        <x:v>182</x:v>
      </x:c>
      <x:c r="G478" s="7" t="n">
        <x:v>142.9</x:v>
      </x:c>
      <x:c r="H478" s="2" t="str">
        <x:v>否</x:v>
      </x:c>
      <x:c r="I478" s="7" t="n">
        <x:f>IF(AND(ISNUMBER(E478),ISNUMBER(F478)),E478-F478,"")</x:f>
        <x:v>-22.30000000000001</x:v>
      </x:c>
      <x:c r="J478" s="2" t="str">
        <x:f>IF(H478="否","不适用",IF(AND(ISNUMBER(E478),ISNUMBER(F478)),IF(I478&gt;'规则与名单'!$B$2,"是","否"),"未判定"))</x:f>
        <x:v>不适用</x:v>
      </x:c>
      <x:c r="K478" s="2" t="str">
        <x:f>IF(J478="是",IF(ISNUMBER(F478),"测试日GPS","缺失"),IF(ISNUMBER(G478),"非测试日纯氢",IF(AND(H478="是",J478="未判定"),IF(ISNUMBER(F478),"测试名单无纯氢GPS","缺失"),IF(ISNUMBER(E478),"非测试日仪表","缺失"))))</x:f>
        <x:v>非测试日纯氢</x:v>
      </x:c>
      <x:c r="L478" s="7" t="n">
        <x:f>IF(K478="缺失","",IF(K478="非测试日纯氢",G478,IF(K478="非测试日仪表",E478,F478)))</x:f>
        <x:v>142.9</x:v>
      </x:c>
      <x:c r="M478" s="2" t="n">
        <x:f>IF(K478="缺失",1,0)</x:f>
        <x:v>0</x:v>
      </x:c>
      <x:c r="N478" s="2" t="str">
        <x:v>车辆里程查询_20260901-20260930_1024辆_仪表里程.xlsx / R34</x:v>
      </x:c>
      <x:c r="O478" s="2" t="str">
        <x:v>车辆里程查询_20260901-20260930_1024辆_GPS里程.xlsx / R236</x:v>
      </x:c>
      <x:c r="P478" s="2" t="str">
        <x:v>车辆纯氢气里程查询_20260901-20260930_1024辆.xlsx / R307</x:v>
      </x:c>
    </x:row>
    <x:row r="479" ht="22" customHeight="1">
      <x:c r="A479" s="2" t="n">
        <x:v>22</x:v>
      </x:c>
      <x:c r="B479" s="2" t="str">
        <x:v>粤AGR5068</x:v>
      </x:c>
      <x:c r="C479" s="2" t="str">
        <x:v>赵波</x:v>
      </x:c>
      <x:c r="D479" s="8" t="d">
        <x:v>2026-09-15T00:00:00.000Z</x:v>
      </x:c>
      <x:c r="E479" s="7" t="n">
        <x:v>119.3</x:v>
      </x:c>
      <x:c r="F479" s="7" t="n">
        <x:v>147.1</x:v>
      </x:c>
      <x:c r="G479" s="7" t="n">
        <x:v>124.2</x:v>
      </x:c>
      <x:c r="H479" s="2" t="str">
        <x:v>否</x:v>
      </x:c>
      <x:c r="I479" s="7" t="n">
        <x:f>IF(AND(ISNUMBER(E479),ISNUMBER(F479)),E479-F479,"")</x:f>
        <x:v>-27.799999999999997</x:v>
      </x:c>
      <x:c r="J479" s="2" t="str">
        <x:f>IF(H479="否","不适用",IF(AND(ISNUMBER(E479),ISNUMBER(F479)),IF(I479&gt;'规则与名单'!$B$2,"是","否"),"未判定"))</x:f>
        <x:v>不适用</x:v>
      </x:c>
      <x:c r="K479" s="2" t="str">
        <x:f>IF(J479="是",IF(ISNUMBER(F479),"测试日GPS","缺失"),IF(ISNUMBER(G479),"非测试日纯氢",IF(AND(H479="是",J479="未判定"),IF(ISNUMBER(F479),"测试名单无纯氢GPS","缺失"),IF(ISNUMBER(E479),"非测试日仪表","缺失"))))</x:f>
        <x:v>非测试日纯氢</x:v>
      </x:c>
      <x:c r="L479" s="7" t="n">
        <x:f>IF(K479="缺失","",IF(K479="非测试日纯氢",G479,IF(K479="非测试日仪表",E479,F479)))</x:f>
        <x:v>124.2</x:v>
      </x:c>
      <x:c r="M479" s="2" t="n">
        <x:f>IF(K479="缺失",1,0)</x:f>
        <x:v>0</x:v>
      </x:c>
      <x:c r="N479" s="2" t="str">
        <x:v>车辆里程查询_20260901-20260930_1024辆_仪表里程.xlsx / S34</x:v>
      </x:c>
      <x:c r="O479" s="2" t="str">
        <x:v>车辆里程查询_20260901-20260930_1024辆_GPS里程.xlsx / S236</x:v>
      </x:c>
      <x:c r="P479" s="2" t="str">
        <x:v>车辆纯氢气里程查询_20260901-20260930_1024辆.xlsx / S307</x:v>
      </x:c>
    </x:row>
    <x:row r="480" ht="22" customHeight="1">
      <x:c r="A480" s="2" t="n">
        <x:v>22</x:v>
      </x:c>
      <x:c r="B480" s="2" t="str">
        <x:v>粤AGR5068</x:v>
      </x:c>
      <x:c r="C480" s="2" t="str">
        <x:v>赵波</x:v>
      </x:c>
      <x:c r="D480" s="8" t="d">
        <x:v>2026-09-16T00:00:00.000Z</x:v>
      </x:c>
      <x:c r="E480" s="7" t="n">
        <x:v>159.9</x:v>
      </x:c>
      <x:c r="F480" s="7" t="n">
        <x:v>172.8</x:v>
      </x:c>
      <x:c r="G480" s="7" t="n">
        <x:v>147.7</x:v>
      </x:c>
      <x:c r="H480" s="2" t="str">
        <x:v>否</x:v>
      </x:c>
      <x:c r="I480" s="7" t="n">
        <x:f>IF(AND(ISNUMBER(E480),ISNUMBER(F480)),E480-F480,"")</x:f>
        <x:v>-12.900000000000006</x:v>
      </x:c>
      <x:c r="J480" s="2" t="str">
        <x:f>IF(H480="否","不适用",IF(AND(ISNUMBER(E480),ISNUMBER(F480)),IF(I480&gt;'规则与名单'!$B$2,"是","否"),"未判定"))</x:f>
        <x:v>不适用</x:v>
      </x:c>
      <x:c r="K480" s="2" t="str">
        <x:f>IF(J480="是",IF(ISNUMBER(F480),"测试日GPS","缺失"),IF(ISNUMBER(G480),"非测试日纯氢",IF(AND(H480="是",J480="未判定"),IF(ISNUMBER(F480),"测试名单无纯氢GPS","缺失"),IF(ISNUMBER(E480),"非测试日仪表","缺失"))))</x:f>
        <x:v>非测试日纯氢</x:v>
      </x:c>
      <x:c r="L480" s="7" t="n">
        <x:f>IF(K480="缺失","",IF(K480="非测试日纯氢",G480,IF(K480="非测试日仪表",E480,F480)))</x:f>
        <x:v>147.7</x:v>
      </x:c>
      <x:c r="M480" s="2" t="n">
        <x:f>IF(K480="缺失",1,0)</x:f>
        <x:v>0</x:v>
      </x:c>
      <x:c r="N480" s="2" t="str">
        <x:v>车辆里程查询_20260901-20260930_1024辆_仪表里程.xlsx / T34</x:v>
      </x:c>
      <x:c r="O480" s="2" t="str">
        <x:v>车辆里程查询_20260901-20260930_1024辆_GPS里程.xlsx / T236</x:v>
      </x:c>
      <x:c r="P480" s="2" t="str">
        <x:v>车辆纯氢气里程查询_20260901-20260930_1024辆.xlsx / T307</x:v>
      </x:c>
    </x:row>
    <x:row r="481" ht="22" customHeight="1">
      <x:c r="A481" s="2" t="n">
        <x:v>22</x:v>
      </x:c>
      <x:c r="B481" s="2" t="str">
        <x:v>粤AGR5068</x:v>
      </x:c>
      <x:c r="C481" s="2" t="str">
        <x:v>赵波</x:v>
      </x:c>
      <x:c r="D481" s="8" t="d">
        <x:v>2026-09-17T00:00:00.000Z</x:v>
      </x:c>
      <x:c r="E481" s="7" t="n">
        <x:v>214.9</x:v>
      </x:c>
      <x:c r="F481" s="7" t="n">
        <x:v>241.2</x:v>
      </x:c>
      <x:c r="G481" s="7" t="n">
        <x:v>212.2</x:v>
      </x:c>
      <x:c r="H481" s="2" t="str">
        <x:v>否</x:v>
      </x:c>
      <x:c r="I481" s="7" t="n">
        <x:f>IF(AND(ISNUMBER(E481),ISNUMBER(F481)),E481-F481,"")</x:f>
        <x:v>-26.299999999999983</x:v>
      </x:c>
      <x:c r="J481" s="2" t="str">
        <x:f>IF(H481="否","不适用",IF(AND(ISNUMBER(E481),ISNUMBER(F481)),IF(I481&gt;'规则与名单'!$B$2,"是","否"),"未判定"))</x:f>
        <x:v>不适用</x:v>
      </x:c>
      <x:c r="K481" s="2" t="str">
        <x:f>IF(J481="是",IF(ISNUMBER(F481),"测试日GPS","缺失"),IF(ISNUMBER(G481),"非测试日纯氢",IF(AND(H481="是",J481="未判定"),IF(ISNUMBER(F481),"测试名单无纯氢GPS","缺失"),IF(ISNUMBER(E481),"非测试日仪表","缺失"))))</x:f>
        <x:v>非测试日纯氢</x:v>
      </x:c>
      <x:c r="L481" s="7" t="n">
        <x:f>IF(K481="缺失","",IF(K481="非测试日纯氢",G481,IF(K481="非测试日仪表",E481,F481)))</x:f>
        <x:v>212.2</x:v>
      </x:c>
      <x:c r="M481" s="2" t="n">
        <x:f>IF(K481="缺失",1,0)</x:f>
        <x:v>0</x:v>
      </x:c>
      <x:c r="N481" s="2" t="str">
        <x:v>车辆里程查询_20260901-20260930_1024辆_仪表里程.xlsx / U34</x:v>
      </x:c>
      <x:c r="O481" s="2" t="str">
        <x:v>车辆里程查询_20260901-20260930_1024辆_GPS里程.xlsx / U236</x:v>
      </x:c>
      <x:c r="P481" s="2" t="str">
        <x:v>车辆纯氢气里程查询_20260901-20260930_1024辆.xlsx / U307</x:v>
      </x:c>
    </x:row>
    <x:row r="482" ht="22" customHeight="1">
      <x:c r="A482" s="2" t="n">
        <x:v>22</x:v>
      </x:c>
      <x:c r="B482" s="2" t="str">
        <x:v>粤AGR5068</x:v>
      </x:c>
      <x:c r="C482" s="2" t="str">
        <x:v>赵波</x:v>
      </x:c>
      <x:c r="D482" s="8" t="d">
        <x:v>2026-09-18T00:00:00.000Z</x:v>
      </x:c>
      <x:c r="E482" s="7" t="n">
        <x:v>143.6</x:v>
      </x:c>
      <x:c r="F482" s="7" t="n">
        <x:v>165</x:v>
      </x:c>
      <x:c r="G482" s="7" t="n">
        <x:v>140.4</x:v>
      </x:c>
      <x:c r="H482" s="2" t="str">
        <x:v>否</x:v>
      </x:c>
      <x:c r="I482" s="7" t="n">
        <x:f>IF(AND(ISNUMBER(E482),ISNUMBER(F482)),E482-F482,"")</x:f>
        <x:v>-21.400000000000006</x:v>
      </x:c>
      <x:c r="J482" s="2" t="str">
        <x:f>IF(H482="否","不适用",IF(AND(ISNUMBER(E482),ISNUMBER(F482)),IF(I482&gt;'规则与名单'!$B$2,"是","否"),"未判定"))</x:f>
        <x:v>不适用</x:v>
      </x:c>
      <x:c r="K482" s="2" t="str">
        <x:f>IF(J482="是",IF(ISNUMBER(F482),"测试日GPS","缺失"),IF(ISNUMBER(G482),"非测试日纯氢",IF(AND(H482="是",J482="未判定"),IF(ISNUMBER(F482),"测试名单无纯氢GPS","缺失"),IF(ISNUMBER(E482),"非测试日仪表","缺失"))))</x:f>
        <x:v>非测试日纯氢</x:v>
      </x:c>
      <x:c r="L482" s="7" t="n">
        <x:f>IF(K482="缺失","",IF(K482="非测试日纯氢",G482,IF(K482="非测试日仪表",E482,F482)))</x:f>
        <x:v>140.4</x:v>
      </x:c>
      <x:c r="M482" s="2" t="n">
        <x:f>IF(K482="缺失",1,0)</x:f>
        <x:v>0</x:v>
      </x:c>
      <x:c r="N482" s="2" t="str">
        <x:v>车辆里程查询_20260901-20260930_1024辆_仪表里程.xlsx / V34</x:v>
      </x:c>
      <x:c r="O482" s="2" t="str">
        <x:v>车辆里程查询_20260901-20260930_1024辆_GPS里程.xlsx / V236</x:v>
      </x:c>
      <x:c r="P482" s="2" t="str">
        <x:v>车辆纯氢气里程查询_20260901-20260930_1024辆.xlsx / V307</x:v>
      </x:c>
    </x:row>
    <x:row r="483" ht="22" customHeight="1">
      <x:c r="A483" s="2" t="n">
        <x:v>22</x:v>
      </x:c>
      <x:c r="B483" s="2" t="str">
        <x:v>粤AGR5068</x:v>
      </x:c>
      <x:c r="C483" s="2" t="str">
        <x:v>赵波</x:v>
      </x:c>
      <x:c r="D483" s="8" t="d">
        <x:v>2026-09-19T00:00:00.000Z</x:v>
      </x:c>
      <x:c r="E483" s="7" t="n">
        <x:v>109.5</x:v>
      </x:c>
      <x:c r="F483" s="7" t="n">
        <x:v>128</x:v>
      </x:c>
      <x:c r="G483" s="7" t="n">
        <x:v>109.1</x:v>
      </x:c>
      <x:c r="H483" s="2" t="str">
        <x:v>否</x:v>
      </x:c>
      <x:c r="I483" s="7" t="n">
        <x:f>IF(AND(ISNUMBER(E483),ISNUMBER(F483)),E483-F483,"")</x:f>
        <x:v>-18.5</x:v>
      </x:c>
      <x:c r="J483" s="2" t="str">
        <x:f>IF(H483="否","不适用",IF(AND(ISNUMBER(E483),ISNUMBER(F483)),IF(I483&gt;'规则与名单'!$B$2,"是","否"),"未判定"))</x:f>
        <x:v>不适用</x:v>
      </x:c>
      <x:c r="K483" s="2" t="str">
        <x:f>IF(J483="是",IF(ISNUMBER(F483),"测试日GPS","缺失"),IF(ISNUMBER(G483),"非测试日纯氢",IF(AND(H483="是",J483="未判定"),IF(ISNUMBER(F483),"测试名单无纯氢GPS","缺失"),IF(ISNUMBER(E483),"非测试日仪表","缺失"))))</x:f>
        <x:v>非测试日纯氢</x:v>
      </x:c>
      <x:c r="L483" s="7" t="n">
        <x:f>IF(K483="缺失","",IF(K483="非测试日纯氢",G483,IF(K483="非测试日仪表",E483,F483)))</x:f>
        <x:v>109.1</x:v>
      </x:c>
      <x:c r="M483" s="2" t="n">
        <x:f>IF(K483="缺失",1,0)</x:f>
        <x:v>0</x:v>
      </x:c>
      <x:c r="N483" s="2" t="str">
        <x:v>车辆里程查询_20260901-20260930_1024辆_仪表里程.xlsx / W34</x:v>
      </x:c>
      <x:c r="O483" s="2" t="str">
        <x:v>车辆里程查询_20260901-20260930_1024辆_GPS里程.xlsx / W236</x:v>
      </x:c>
      <x:c r="P483" s="2" t="str">
        <x:v>车辆纯氢气里程查询_20260901-20260930_1024辆.xlsx / W307</x:v>
      </x:c>
    </x:row>
    <x:row r="484" ht="22" customHeight="1">
      <x:c r="A484" s="2" t="n">
        <x:v>22</x:v>
      </x:c>
      <x:c r="B484" s="2" t="str">
        <x:v>粤AGR5068</x:v>
      </x:c>
      <x:c r="C484" s="2" t="str">
        <x:v>赵波</x:v>
      </x:c>
      <x:c r="D484" s="8" t="d">
        <x:v>2026-09-20T00:00:00.000Z</x:v>
      </x:c>
      <x:c r="E484" s="7" t="n">
        <x:v>103.2</x:v>
      </x:c>
      <x:c r="F484" s="7" t="n">
        <x:v>117.3</x:v>
      </x:c>
      <x:c r="G484" s="7" t="n">
        <x:v>88.5</x:v>
      </x:c>
      <x:c r="H484" s="2" t="str">
        <x:v>否</x:v>
      </x:c>
      <x:c r="I484" s="7" t="n">
        <x:f>IF(AND(ISNUMBER(E484),ISNUMBER(F484)),E484-F484,"")</x:f>
        <x:v>-14.099999999999994</x:v>
      </x:c>
      <x:c r="J484" s="2" t="str">
        <x:f>IF(H484="否","不适用",IF(AND(ISNUMBER(E484),ISNUMBER(F484)),IF(I484&gt;'规则与名单'!$B$2,"是","否"),"未判定"))</x:f>
        <x:v>不适用</x:v>
      </x:c>
      <x:c r="K484" s="2" t="str">
        <x:f>IF(J484="是",IF(ISNUMBER(F484),"测试日GPS","缺失"),IF(ISNUMBER(G484),"非测试日纯氢",IF(AND(H484="是",J484="未判定"),IF(ISNUMBER(F484),"测试名单无纯氢GPS","缺失"),IF(ISNUMBER(E484),"非测试日仪表","缺失"))))</x:f>
        <x:v>非测试日纯氢</x:v>
      </x:c>
      <x:c r="L484" s="7" t="n">
        <x:f>IF(K484="缺失","",IF(K484="非测试日纯氢",G484,IF(K484="非测试日仪表",E484,F484)))</x:f>
        <x:v>88.5</x:v>
      </x:c>
      <x:c r="M484" s="2" t="n">
        <x:f>IF(K484="缺失",1,0)</x:f>
        <x:v>0</x:v>
      </x:c>
      <x:c r="N484" s="2" t="str">
        <x:v>车辆里程查询_20260901-20260930_1024辆_仪表里程.xlsx / X34</x:v>
      </x:c>
      <x:c r="O484" s="2" t="str">
        <x:v>车辆里程查询_20260901-20260930_1024辆_GPS里程.xlsx / X236</x:v>
      </x:c>
      <x:c r="P484" s="2" t="str">
        <x:v>车辆纯氢气里程查询_20260901-20260930_1024辆.xlsx / X307</x:v>
      </x:c>
    </x:row>
    <x:row r="485" ht="22" customHeight="1">
      <x:c r="A485" s="2" t="n">
        <x:v>22</x:v>
      </x:c>
      <x:c r="B485" s="2" t="str">
        <x:v>粤AGR5068</x:v>
      </x:c>
      <x:c r="C485" s="2" t="str">
        <x:v>赵波</x:v>
      </x:c>
      <x:c r="D485" s="8" t="d">
        <x:v>2026-09-21T00:00:00.000Z</x:v>
      </x:c>
      <x:c r="E485" s="7" t="n">
        <x:v>116.7</x:v>
      </x:c>
      <x:c r="F485" s="7" t="n">
        <x:v>132.9</x:v>
      </x:c>
      <x:c r="G485" s="7" t="n">
        <x:v>56.1</x:v>
      </x:c>
      <x:c r="H485" s="2" t="str">
        <x:v>否</x:v>
      </x:c>
      <x:c r="I485" s="7" t="n">
        <x:f>IF(AND(ISNUMBER(E485),ISNUMBER(F485)),E485-F485,"")</x:f>
        <x:v>-16.200000000000003</x:v>
      </x:c>
      <x:c r="J485" s="2" t="str">
        <x:f>IF(H485="否","不适用",IF(AND(ISNUMBER(E485),ISNUMBER(F485)),IF(I485&gt;'规则与名单'!$B$2,"是","否"),"未判定"))</x:f>
        <x:v>不适用</x:v>
      </x:c>
      <x:c r="K485" s="2" t="str">
        <x:f>IF(J485="是",IF(ISNUMBER(F485),"测试日GPS","缺失"),IF(ISNUMBER(G485),"非测试日纯氢",IF(AND(H485="是",J485="未判定"),IF(ISNUMBER(F485),"测试名单无纯氢GPS","缺失"),IF(ISNUMBER(E485),"非测试日仪表","缺失"))))</x:f>
        <x:v>非测试日纯氢</x:v>
      </x:c>
      <x:c r="L485" s="7" t="n">
        <x:f>IF(K485="缺失","",IF(K485="非测试日纯氢",G485,IF(K485="非测试日仪表",E485,F485)))</x:f>
        <x:v>56.1</x:v>
      </x:c>
      <x:c r="M485" s="2" t="n">
        <x:f>IF(K485="缺失",1,0)</x:f>
        <x:v>0</x:v>
      </x:c>
      <x:c r="N485" s="2" t="str">
        <x:v>车辆里程查询_20260901-20260930_1024辆_仪表里程.xlsx / Y34</x:v>
      </x:c>
      <x:c r="O485" s="2" t="str">
        <x:v>车辆里程查询_20260901-20260930_1024辆_GPS里程.xlsx / Y236</x:v>
      </x:c>
      <x:c r="P485" s="2" t="str">
        <x:v>车辆纯氢气里程查询_20260901-20260930_1024辆.xlsx / Y307</x:v>
      </x:c>
    </x:row>
    <x:row r="486" ht="22" customHeight="1">
      <x:c r="A486" s="2" t="n">
        <x:v>22</x:v>
      </x:c>
      <x:c r="B486" s="2" t="str">
        <x:v>粤AGR5068</x:v>
      </x:c>
      <x:c r="C486" s="2" t="str">
        <x:v>赵波</x:v>
      </x:c>
      <x:c r="D486" s="8" t="d">
        <x:v>2026-09-22T00:00:00.000Z</x:v>
      </x:c>
      <x:c r="E486" s="7" t="n">
        <x:v>142.1</x:v>
      </x:c>
      <x:c r="F486" s="7" t="n">
        <x:v>161</x:v>
      </x:c>
      <x:c r="G486" s="7" t="n">
        <x:v>101.7</x:v>
      </x:c>
      <x:c r="H486" s="2" t="str">
        <x:v>否</x:v>
      </x:c>
      <x:c r="I486" s="7" t="n">
        <x:f>IF(AND(ISNUMBER(E486),ISNUMBER(F486)),E486-F486,"")</x:f>
        <x:v>-18.900000000000006</x:v>
      </x:c>
      <x:c r="J486" s="2" t="str">
        <x:f>IF(H486="否","不适用",IF(AND(ISNUMBER(E486),ISNUMBER(F486)),IF(I486&gt;'规则与名单'!$B$2,"是","否"),"未判定"))</x:f>
        <x:v>不适用</x:v>
      </x:c>
      <x:c r="K486" s="2" t="str">
        <x:f>IF(J486="是",IF(ISNUMBER(F486),"测试日GPS","缺失"),IF(ISNUMBER(G486),"非测试日纯氢",IF(AND(H486="是",J486="未判定"),IF(ISNUMBER(F486),"测试名单无纯氢GPS","缺失"),IF(ISNUMBER(E486),"非测试日仪表","缺失"))))</x:f>
        <x:v>非测试日纯氢</x:v>
      </x:c>
      <x:c r="L486" s="7" t="n">
        <x:f>IF(K486="缺失","",IF(K486="非测试日纯氢",G486,IF(K486="非测试日仪表",E486,F486)))</x:f>
        <x:v>101.7</x:v>
      </x:c>
      <x:c r="M486" s="2" t="n">
        <x:f>IF(K486="缺失",1,0)</x:f>
        <x:v>0</x:v>
      </x:c>
      <x:c r="N486" s="2" t="str">
        <x:v>车辆里程查询_20260901-20260930_1024辆_仪表里程.xlsx / Z34</x:v>
      </x:c>
      <x:c r="O486" s="2" t="str">
        <x:v>车辆里程查询_20260901-20260930_1024辆_GPS里程.xlsx / Z236</x:v>
      </x:c>
      <x:c r="P486" s="2" t="str">
        <x:v>车辆纯氢气里程查询_20260901-20260930_1024辆.xlsx / Z307</x:v>
      </x:c>
    </x:row>
    <x:row r="487" ht="22" customHeight="1">
      <x:c r="A487" s="2" t="n">
        <x:v>22</x:v>
      </x:c>
      <x:c r="B487" s="2" t="str">
        <x:v>粤AGR5068</x:v>
      </x:c>
      <x:c r="C487" s="2" t="str">
        <x:v>赵波</x:v>
      </x:c>
      <x:c r="D487" s="8" t="d">
        <x:v>2026-09-23T00:00:00.000Z</x:v>
      </x:c>
      <x:c r="E487" s="7" t="n">
        <x:v>153.4</x:v>
      </x:c>
      <x:c r="F487" s="7" t="n">
        <x:v>175.9</x:v>
      </x:c>
      <x:c r="G487" s="7" t="n">
        <x:v>141.9</x:v>
      </x:c>
      <x:c r="H487" s="2" t="str">
        <x:v>否</x:v>
      </x:c>
      <x:c r="I487" s="7" t="n">
        <x:f>IF(AND(ISNUMBER(E487),ISNUMBER(F487)),E487-F487,"")</x:f>
        <x:v>-22.5</x:v>
      </x:c>
      <x:c r="J487" s="2" t="str">
        <x:f>IF(H487="否","不适用",IF(AND(ISNUMBER(E487),ISNUMBER(F487)),IF(I487&gt;'规则与名单'!$B$2,"是","否"),"未判定"))</x:f>
        <x:v>不适用</x:v>
      </x:c>
      <x:c r="K487" s="2" t="str">
        <x:f>IF(J487="是",IF(ISNUMBER(F487),"测试日GPS","缺失"),IF(ISNUMBER(G487),"非测试日纯氢",IF(AND(H487="是",J487="未判定"),IF(ISNUMBER(F487),"测试名单无纯氢GPS","缺失"),IF(ISNUMBER(E487),"非测试日仪表","缺失"))))</x:f>
        <x:v>非测试日纯氢</x:v>
      </x:c>
      <x:c r="L487" s="7" t="n">
        <x:f>IF(K487="缺失","",IF(K487="非测试日纯氢",G487,IF(K487="非测试日仪表",E487,F487)))</x:f>
        <x:v>141.9</x:v>
      </x:c>
      <x:c r="M487" s="2" t="n">
        <x:f>IF(K487="缺失",1,0)</x:f>
        <x:v>0</x:v>
      </x:c>
      <x:c r="N487" s="2" t="str">
        <x:v>车辆里程查询_20260901-20260930_1024辆_仪表里程.xlsx / AA34</x:v>
      </x:c>
      <x:c r="O487" s="2" t="str">
        <x:v>车辆里程查询_20260901-20260930_1024辆_GPS里程.xlsx / AA236</x:v>
      </x:c>
      <x:c r="P487" s="2" t="str">
        <x:v>车辆纯氢气里程查询_20260901-20260930_1024辆.xlsx / AA307</x:v>
      </x:c>
    </x:row>
    <x:row r="488" ht="22" customHeight="1">
      <x:c r="A488" s="2" t="n">
        <x:v>22</x:v>
      </x:c>
      <x:c r="B488" s="2" t="str">
        <x:v>粤AGR5068</x:v>
      </x:c>
      <x:c r="C488" s="2" t="str">
        <x:v>赵波</x:v>
      </x:c>
      <x:c r="D488" s="8" t="d">
        <x:v>2026-09-24T00:00:00.000Z</x:v>
      </x:c>
      <x:c r="E488" s="7" t="n">
        <x:v>116.8</x:v>
      </x:c>
      <x:c r="F488" s="7" t="n">
        <x:v>136.5</x:v>
      </x:c>
      <x:c r="G488" s="7" t="n">
        <x:v>117.7</x:v>
      </x:c>
      <x:c r="H488" s="2" t="str">
        <x:v>否</x:v>
      </x:c>
      <x:c r="I488" s="7" t="n">
        <x:f>IF(AND(ISNUMBER(E488),ISNUMBER(F488)),E488-F488,"")</x:f>
        <x:v>-19.700000000000003</x:v>
      </x:c>
      <x:c r="J488" s="2" t="str">
        <x:f>IF(H488="否","不适用",IF(AND(ISNUMBER(E488),ISNUMBER(F488)),IF(I488&gt;'规则与名单'!$B$2,"是","否"),"未判定"))</x:f>
        <x:v>不适用</x:v>
      </x:c>
      <x:c r="K488" s="2" t="str">
        <x:f>IF(J488="是",IF(ISNUMBER(F488),"测试日GPS","缺失"),IF(ISNUMBER(G488),"非测试日纯氢",IF(AND(H488="是",J488="未判定"),IF(ISNUMBER(F488),"测试名单无纯氢GPS","缺失"),IF(ISNUMBER(E488),"非测试日仪表","缺失"))))</x:f>
        <x:v>非测试日纯氢</x:v>
      </x:c>
      <x:c r="L488" s="7" t="n">
        <x:f>IF(K488="缺失","",IF(K488="非测试日纯氢",G488,IF(K488="非测试日仪表",E488,F488)))</x:f>
        <x:v>117.7</x:v>
      </x:c>
      <x:c r="M488" s="2" t="n">
        <x:f>IF(K488="缺失",1,0)</x:f>
        <x:v>0</x:v>
      </x:c>
      <x:c r="N488" s="2" t="str">
        <x:v>车辆里程查询_20260901-20260930_1024辆_仪表里程.xlsx / AB34</x:v>
      </x:c>
      <x:c r="O488" s="2" t="str">
        <x:v>车辆里程查询_20260901-20260930_1024辆_GPS里程.xlsx / AB236</x:v>
      </x:c>
      <x:c r="P488" s="2" t="str">
        <x:v>车辆纯氢气里程查询_20260901-20260930_1024辆.xlsx / AB307</x:v>
      </x:c>
    </x:row>
    <x:row r="489" ht="22" customHeight="1">
      <x:c r="A489" s="2" t="n">
        <x:v>22</x:v>
      </x:c>
      <x:c r="B489" s="2" t="str">
        <x:v>粤AGR5068</x:v>
      </x:c>
      <x:c r="C489" s="2" t="str">
        <x:v>赵波</x:v>
      </x:c>
      <x:c r="D489" s="8" t="d">
        <x:v>2026-09-25T00:00:00.000Z</x:v>
      </x:c>
      <x:c r="E489" s="7" t="n">
        <x:v>123</x:v>
      </x:c>
      <x:c r="F489" s="7" t="n">
        <x:v>135.2</x:v>
      </x:c>
      <x:c r="G489" s="7" t="n">
        <x:v>122.8</x:v>
      </x:c>
      <x:c r="H489" s="2" t="str">
        <x:v>否</x:v>
      </x:c>
      <x:c r="I489" s="7" t="n">
        <x:f>IF(AND(ISNUMBER(E489),ISNUMBER(F489)),E489-F489,"")</x:f>
        <x:v>-12.199999999999989</x:v>
      </x:c>
      <x:c r="J489" s="2" t="str">
        <x:f>IF(H489="否","不适用",IF(AND(ISNUMBER(E489),ISNUMBER(F489)),IF(I489&gt;'规则与名单'!$B$2,"是","否"),"未判定"))</x:f>
        <x:v>不适用</x:v>
      </x:c>
      <x:c r="K489" s="2" t="str">
        <x:f>IF(J489="是",IF(ISNUMBER(F489),"测试日GPS","缺失"),IF(ISNUMBER(G489),"非测试日纯氢",IF(AND(H489="是",J489="未判定"),IF(ISNUMBER(F489),"测试名单无纯氢GPS","缺失"),IF(ISNUMBER(E489),"非测试日仪表","缺失"))))</x:f>
        <x:v>非测试日纯氢</x:v>
      </x:c>
      <x:c r="L489" s="7" t="n">
        <x:f>IF(K489="缺失","",IF(K489="非测试日纯氢",G489,IF(K489="非测试日仪表",E489,F489)))</x:f>
        <x:v>122.8</x:v>
      </x:c>
      <x:c r="M489" s="2" t="n">
        <x:f>IF(K489="缺失",1,0)</x:f>
        <x:v>0</x:v>
      </x:c>
      <x:c r="N489" s="2" t="str">
        <x:v>车辆里程查询_20260901-20260930_1024辆_仪表里程.xlsx / AC34</x:v>
      </x:c>
      <x:c r="O489" s="2" t="str">
        <x:v>车辆里程查询_20260901-20260930_1024辆_GPS里程.xlsx / AC236</x:v>
      </x:c>
      <x:c r="P489" s="2" t="str">
        <x:v>车辆纯氢气里程查询_20260901-20260930_1024辆.xlsx / AC307</x:v>
      </x:c>
    </x:row>
    <x:row r="490" ht="22" customHeight="1">
      <x:c r="A490" s="2" t="n">
        <x:v>22</x:v>
      </x:c>
      <x:c r="B490" s="2" t="str">
        <x:v>粤AGR5068</x:v>
      </x:c>
      <x:c r="C490" s="2" t="str">
        <x:v>赵波</x:v>
      </x:c>
      <x:c r="D490" s="8" t="d">
        <x:v>2026-09-26T00:00:00.000Z</x:v>
      </x:c>
      <x:c r="E490" s="7" t="n">
        <x:v>80.7</x:v>
      </x:c>
      <x:c r="F490" s="7" t="n">
        <x:v>89.5</x:v>
      </x:c>
      <x:c r="G490" s="7" t="n">
        <x:v>80.4</x:v>
      </x:c>
      <x:c r="H490" s="2" t="str">
        <x:v>否</x:v>
      </x:c>
      <x:c r="I490" s="7" t="n">
        <x:f>IF(AND(ISNUMBER(E490),ISNUMBER(F490)),E490-F490,"")</x:f>
        <x:v>-8.799999999999997</x:v>
      </x:c>
      <x:c r="J490" s="2" t="str">
        <x:f>IF(H490="否","不适用",IF(AND(ISNUMBER(E490),ISNUMBER(F490)),IF(I490&gt;'规则与名单'!$B$2,"是","否"),"未判定"))</x:f>
        <x:v>不适用</x:v>
      </x:c>
      <x:c r="K490" s="2" t="str">
        <x:f>IF(J490="是",IF(ISNUMBER(F490),"测试日GPS","缺失"),IF(ISNUMBER(G490),"非测试日纯氢",IF(AND(H490="是",J490="未判定"),IF(ISNUMBER(F490),"测试名单无纯氢GPS","缺失"),IF(ISNUMBER(E490),"非测试日仪表","缺失"))))</x:f>
        <x:v>非测试日纯氢</x:v>
      </x:c>
      <x:c r="L490" s="7" t="n">
        <x:f>IF(K490="缺失","",IF(K490="非测试日纯氢",G490,IF(K490="非测试日仪表",E490,F490)))</x:f>
        <x:v>80.4</x:v>
      </x:c>
      <x:c r="M490" s="2" t="n">
        <x:f>IF(K490="缺失",1,0)</x:f>
        <x:v>0</x:v>
      </x:c>
      <x:c r="N490" s="2" t="str">
        <x:v>车辆里程查询_20260901-20260930_1024辆_仪表里程.xlsx / AD34</x:v>
      </x:c>
      <x:c r="O490" s="2" t="str">
        <x:v>车辆里程查询_20260901-20260930_1024辆_GPS里程.xlsx / AD236</x:v>
      </x:c>
      <x:c r="P490" s="2" t="str">
        <x:v>车辆纯氢气里程查询_20260901-20260930_1024辆.xlsx / AD307</x:v>
      </x:c>
    </x:row>
    <x:row r="491" ht="22" customHeight="1">
      <x:c r="A491" s="2" t="n">
        <x:v>22</x:v>
      </x:c>
      <x:c r="B491" s="2" t="str">
        <x:v>粤AGR5068</x:v>
      </x:c>
      <x:c r="C491" s="2" t="str">
        <x:v>赵波</x:v>
      </x:c>
      <x:c r="D491" s="8" t="d">
        <x:v>2026-09-27T00:00:00.000Z</x:v>
      </x:c>
      <x:c r="E491" s="7" t="n">
        <x:v>103.7</x:v>
      </x:c>
      <x:c r="F491" s="7" t="n">
        <x:v>114.3</x:v>
      </x:c>
      <x:c r="G491" s="7" t="n">
        <x:v>103.4</x:v>
      </x:c>
      <x:c r="H491" s="2" t="str">
        <x:v>否</x:v>
      </x:c>
      <x:c r="I491" s="7" t="n">
        <x:f>IF(AND(ISNUMBER(E491),ISNUMBER(F491)),E491-F491,"")</x:f>
        <x:v>-10.599999999999994</x:v>
      </x:c>
      <x:c r="J491" s="2" t="str">
        <x:f>IF(H491="否","不适用",IF(AND(ISNUMBER(E491),ISNUMBER(F491)),IF(I491&gt;'规则与名单'!$B$2,"是","否"),"未判定"))</x:f>
        <x:v>不适用</x:v>
      </x:c>
      <x:c r="K491" s="2" t="str">
        <x:f>IF(J491="是",IF(ISNUMBER(F491),"测试日GPS","缺失"),IF(ISNUMBER(G491),"非测试日纯氢",IF(AND(H491="是",J491="未判定"),IF(ISNUMBER(F491),"测试名单无纯氢GPS","缺失"),IF(ISNUMBER(E491),"非测试日仪表","缺失"))))</x:f>
        <x:v>非测试日纯氢</x:v>
      </x:c>
      <x:c r="L491" s="7" t="n">
        <x:f>IF(K491="缺失","",IF(K491="非测试日纯氢",G491,IF(K491="非测试日仪表",E491,F491)))</x:f>
        <x:v>103.4</x:v>
      </x:c>
      <x:c r="M491" s="2" t="n">
        <x:f>IF(K491="缺失",1,0)</x:f>
        <x:v>0</x:v>
      </x:c>
      <x:c r="N491" s="2" t="str">
        <x:v>车辆里程查询_20260901-20260930_1024辆_仪表里程.xlsx / AE34</x:v>
      </x:c>
      <x:c r="O491" s="2" t="str">
        <x:v>车辆里程查询_20260901-20260930_1024辆_GPS里程.xlsx / AE236</x:v>
      </x:c>
      <x:c r="P491" s="2" t="str">
        <x:v>车辆纯氢气里程查询_20260901-20260930_1024辆.xlsx / AE307</x:v>
      </x:c>
    </x:row>
    <x:row r="492" ht="22" customHeight="1">
      <x:c r="A492" s="2" t="n">
        <x:v>22</x:v>
      </x:c>
      <x:c r="B492" s="2" t="str">
        <x:v>粤AGR5068</x:v>
      </x:c>
      <x:c r="C492" s="2" t="str">
        <x:v>赵波</x:v>
      </x:c>
      <x:c r="D492" s="8" t="d">
        <x:v>2026-09-28T00:00:00.000Z</x:v>
      </x:c>
      <x:c r="E492" s="7" t="n">
        <x:v>54.7</x:v>
      </x:c>
      <x:c r="F492" s="7" t="n">
        <x:v>63.3</x:v>
      </x:c>
      <x:c r="G492" s="7" t="n">
        <x:v>54.7</x:v>
      </x:c>
      <x:c r="H492" s="2" t="str">
        <x:v>否</x:v>
      </x:c>
      <x:c r="I492" s="7" t="n">
        <x:f>IF(AND(ISNUMBER(E492),ISNUMBER(F492)),E492-F492,"")</x:f>
        <x:v>-8.599999999999994</x:v>
      </x:c>
      <x:c r="J492" s="2" t="str">
        <x:f>IF(H492="否","不适用",IF(AND(ISNUMBER(E492),ISNUMBER(F492)),IF(I492&gt;'规则与名单'!$B$2,"是","否"),"未判定"))</x:f>
        <x:v>不适用</x:v>
      </x:c>
      <x:c r="K492" s="2" t="str">
        <x:f>IF(J492="是",IF(ISNUMBER(F492),"测试日GPS","缺失"),IF(ISNUMBER(G492),"非测试日纯氢",IF(AND(H492="是",J492="未判定"),IF(ISNUMBER(F492),"测试名单无纯氢GPS","缺失"),IF(ISNUMBER(E492),"非测试日仪表","缺失"))))</x:f>
        <x:v>非测试日纯氢</x:v>
      </x:c>
      <x:c r="L492" s="7" t="n">
        <x:f>IF(K492="缺失","",IF(K492="非测试日纯氢",G492,IF(K492="非测试日仪表",E492,F492)))</x:f>
        <x:v>54.7</x:v>
      </x:c>
      <x:c r="M492" s="2" t="n">
        <x:f>IF(K492="缺失",1,0)</x:f>
        <x:v>0</x:v>
      </x:c>
      <x:c r="N492" s="2" t="str">
        <x:v>车辆里程查询_20260901-20260930_1024辆_仪表里程.xlsx / AF34</x:v>
      </x:c>
      <x:c r="O492" s="2" t="str">
        <x:v>车辆里程查询_20260901-20260930_1024辆_GPS里程.xlsx / AF236</x:v>
      </x:c>
      <x:c r="P492" s="2" t="str">
        <x:v>车辆纯氢气里程查询_20260901-20260930_1024辆.xlsx / AF307</x:v>
      </x:c>
    </x:row>
    <x:row r="493" ht="22" customHeight="1">
      <x:c r="A493" s="2" t="n">
        <x:v>22</x:v>
      </x:c>
      <x:c r="B493" s="2" t="str">
        <x:v>粤AGR5068</x:v>
      </x:c>
      <x:c r="C493" s="2" t="str">
        <x:v>赵波</x:v>
      </x:c>
      <x:c r="D493" s="8" t="d">
        <x:v>2026-09-29T00:00:00.000Z</x:v>
      </x:c>
      <x:c r="E493" s="7" t="n">
        <x:v>128.7</x:v>
      </x:c>
      <x:c r="F493" s="7" t="n">
        <x:v>147.6</x:v>
      </x:c>
      <x:c r="G493" s="7" t="n">
        <x:v>128.7</x:v>
      </x:c>
      <x:c r="H493" s="2" t="str">
        <x:v>否</x:v>
      </x:c>
      <x:c r="I493" s="7" t="n">
        <x:f>IF(AND(ISNUMBER(E493),ISNUMBER(F493)),E493-F493,"")</x:f>
        <x:v>-18.900000000000006</x:v>
      </x:c>
      <x:c r="J493" s="2" t="str">
        <x:f>IF(H493="否","不适用",IF(AND(ISNUMBER(E493),ISNUMBER(F493)),IF(I493&gt;'规则与名单'!$B$2,"是","否"),"未判定"))</x:f>
        <x:v>不适用</x:v>
      </x:c>
      <x:c r="K493" s="2" t="str">
        <x:f>IF(J493="是",IF(ISNUMBER(F493),"测试日GPS","缺失"),IF(ISNUMBER(G493),"非测试日纯氢",IF(AND(H493="是",J493="未判定"),IF(ISNUMBER(F493),"测试名单无纯氢GPS","缺失"),IF(ISNUMBER(E493),"非测试日仪表","缺失"))))</x:f>
        <x:v>非测试日纯氢</x:v>
      </x:c>
      <x:c r="L493" s="7" t="n">
        <x:f>IF(K493="缺失","",IF(K493="非测试日纯氢",G493,IF(K493="非测试日仪表",E493,F493)))</x:f>
        <x:v>128.7</x:v>
      </x:c>
      <x:c r="M493" s="2" t="n">
        <x:f>IF(K493="缺失",1,0)</x:f>
        <x:v>0</x:v>
      </x:c>
      <x:c r="N493" s="2" t="str">
        <x:v>车辆里程查询_20260901-20260930_1024辆_仪表里程.xlsx / AG34</x:v>
      </x:c>
      <x:c r="O493" s="2" t="str">
        <x:v>车辆里程查询_20260901-20260930_1024辆_GPS里程.xlsx / AG236</x:v>
      </x:c>
      <x:c r="P493" s="2" t="str">
        <x:v>车辆纯氢气里程查询_20260901-20260930_1024辆.xlsx / AG307</x:v>
      </x:c>
    </x:row>
    <x:row r="494" ht="22" customHeight="1">
      <x:c r="A494" s="2" t="n">
        <x:v>22</x:v>
      </x:c>
      <x:c r="B494" s="2" t="str">
        <x:v>粤AGR5068</x:v>
      </x:c>
      <x:c r="C494" s="2" t="str">
        <x:v>赵波</x:v>
      </x:c>
      <x:c r="D494" s="8" t="d">
        <x:v>2026-09-30T00:00:00.000Z</x:v>
      </x:c>
      <x:c r="E494" s="7" t="n">
        <x:v>161.3</x:v>
      </x:c>
      <x:c r="F494" s="7" t="n">
        <x:v>181.9</x:v>
      </x:c>
      <x:c r="G494" s="7" t="n">
        <x:v>161.2</x:v>
      </x:c>
      <x:c r="H494" s="2" t="str">
        <x:v>否</x:v>
      </x:c>
      <x:c r="I494" s="7" t="n">
        <x:f>IF(AND(ISNUMBER(E494),ISNUMBER(F494)),E494-F494,"")</x:f>
        <x:v>-20.599999999999994</x:v>
      </x:c>
      <x:c r="J494" s="2" t="str">
        <x:f>IF(H494="否","不适用",IF(AND(ISNUMBER(E494),ISNUMBER(F494)),IF(I494&gt;'规则与名单'!$B$2,"是","否"),"未判定"))</x:f>
        <x:v>不适用</x:v>
      </x:c>
      <x:c r="K494" s="2" t="str">
        <x:f>IF(J494="是",IF(ISNUMBER(F494),"测试日GPS","缺失"),IF(ISNUMBER(G494),"非测试日纯氢",IF(AND(H494="是",J494="未判定"),IF(ISNUMBER(F494),"测试名单无纯氢GPS","缺失"),IF(ISNUMBER(E494),"非测试日仪表","缺失"))))</x:f>
        <x:v>非测试日纯氢</x:v>
      </x:c>
      <x:c r="L494" s="7" t="n">
        <x:f>IF(K494="缺失","",IF(K494="非测试日纯氢",G494,IF(K494="非测试日仪表",E494,F494)))</x:f>
        <x:v>161.2</x:v>
      </x:c>
      <x:c r="M494" s="2" t="n">
        <x:f>IF(K494="缺失",1,0)</x:f>
        <x:v>0</x:v>
      </x:c>
      <x:c r="N494" s="2" t="str">
        <x:v>车辆里程查询_20260901-20260930_1024辆_仪表里程.xlsx / AH34</x:v>
      </x:c>
      <x:c r="O494" s="2" t="str">
        <x:v>车辆里程查询_20260901-20260930_1024辆_GPS里程.xlsx / AH236</x:v>
      </x:c>
      <x:c r="P494" s="2" t="str">
        <x:v>车辆纯氢气里程查询_20260901-20260930_1024辆.xlsx / AH307</x:v>
      </x:c>
    </x:row>
    <x:row r="495" ht="22" customHeight="1">
      <x:c r="A495" s="2" t="n">
        <x:v>23</x:v>
      </x:c>
      <x:c r="B495" s="2" t="str">
        <x:v>粤AGR5088</x:v>
      </x:c>
      <x:c r="C495" s="2" t="str">
        <x:v>赵波</x:v>
      </x:c>
      <x:c r="D495" s="8" t="d">
        <x:v>2026-09-30T00:00:00.000Z</x:v>
      </x:c>
      <x:c r="E495" s="7" t="n">
        <x:v>516.6</x:v>
      </x:c>
      <x:c r="F495" s="7" t="n">
        <x:v>76</x:v>
      </x:c>
      <x:c r="G495" s="7" t="n">
        <x:v>515.8</x:v>
      </x:c>
      <x:c r="H495" s="2" t="str">
        <x:v>是</x:v>
      </x:c>
      <x:c r="I495" s="7" t="n">
        <x:f>IF(AND(ISNUMBER(E495),ISNUMBER(F495)),E495-F495,"")</x:f>
        <x:v>440.6</x:v>
      </x:c>
      <x:c r="J495" s="2" t="str">
        <x:f>IF(H495="否","不适用",IF(AND(ISNUMBER(E495),ISNUMBER(F495)),IF(I495&gt;'规则与名单'!$B$2,"是","否"),"未判定"))</x:f>
        <x:v>是</x:v>
      </x:c>
      <x:c r="K495" s="2" t="str">
        <x:f>IF(J495="是",IF(ISNUMBER(F495),"测试日GPS","缺失"),IF(ISNUMBER(G495),"非测试日纯氢",IF(AND(H495="是",J495="未判定"),IF(ISNUMBER(F495),"测试名单无纯氢GPS","缺失"),IF(ISNUMBER(E495),"非测试日仪表","缺失"))))</x:f>
        <x:v>测试日GPS</x:v>
      </x:c>
      <x:c r="L495" s="7" t="n">
        <x:f>IF(K495="缺失","",IF(K495="非测试日纯氢",G495,IF(K495="非测试日仪表",E495,F495)))</x:f>
        <x:v>76</x:v>
      </x:c>
      <x:c r="M495" s="2" t="n">
        <x:f>IF(K495="缺失",1,0)</x:f>
        <x:v>0</x:v>
      </x:c>
      <x:c r="N495" s="2" t="str">
        <x:v>车辆里程查询_20260901-20260930_1024辆_仪表里程.xlsx / AH57</x:v>
      </x:c>
      <x:c r="O495" s="2" t="str">
        <x:v>车辆里程查询_20260901-20260930_1024辆_GPS里程.xlsx / AH14</x:v>
      </x:c>
      <x:c r="P495" s="2" t="str">
        <x:v>车辆纯氢气里程查询_20260901-20260930_1024辆.xlsx / AH452</x:v>
      </x:c>
    </x:row>
    <x:row r="496" ht="22" customHeight="1">
      <x:c r="A496" s="2" t="n">
        <x:v>24</x:v>
      </x:c>
      <x:c r="B496" s="2" t="str">
        <x:v>粤AGR5226</x:v>
      </x:c>
      <x:c r="C496" s="2" t="str">
        <x:v>赵波</x:v>
      </x:c>
      <x:c r="D496" s="8" t="d">
        <x:v>2026-09-01T00:00:00.000Z</x:v>
      </x:c>
      <x:c r="E496" s="7" t="n">
        <x:v>44.2</x:v>
      </x:c>
      <x:c r="F496" s="7" t="n">
        <x:v>45</x:v>
      </x:c>
      <x:c r="G496" s="7" t="n">
        <x:v>42.9</x:v>
      </x:c>
      <x:c r="H496" s="2" t="str">
        <x:v>否</x:v>
      </x:c>
      <x:c r="I496" s="7" t="n">
        <x:f>IF(AND(ISNUMBER(E496),ISNUMBER(F496)),E496-F496,"")</x:f>
        <x:v>-0.7999999999999972</x:v>
      </x:c>
      <x:c r="J496" s="2" t="str">
        <x:f>IF(H496="否","不适用",IF(AND(ISNUMBER(E496),ISNUMBER(F496)),IF(I496&gt;'规则与名单'!$B$2,"是","否"),"未判定"))</x:f>
        <x:v>不适用</x:v>
      </x:c>
      <x:c r="K496" s="2" t="str">
        <x:f>IF(J496="是",IF(ISNUMBER(F496),"测试日GPS","缺失"),IF(ISNUMBER(G496),"非测试日纯氢",IF(AND(H496="是",J496="未判定"),IF(ISNUMBER(F496),"测试名单无纯氢GPS","缺失"),IF(ISNUMBER(E496),"非测试日仪表","缺失"))))</x:f>
        <x:v>非测试日纯氢</x:v>
      </x:c>
      <x:c r="L496" s="7" t="n">
        <x:f>IF(K496="缺失","",IF(K496="非测试日纯氢",G496,IF(K496="非测试日仪表",E496,F496)))</x:f>
        <x:v>42.9</x:v>
      </x:c>
      <x:c r="M496" s="2" t="n">
        <x:f>IF(K496="缺失",1,0)</x:f>
        <x:v>0</x:v>
      </x:c>
      <x:c r="N496" s="2" t="str">
        <x:v>车辆里程查询_20260901-20260930_1024辆_仪表里程.xlsx / E275</x:v>
      </x:c>
      <x:c r="O496" s="2" t="str">
        <x:v>车辆里程查询_20260901-20260930_1024辆_GPS里程.xlsx / E195</x:v>
      </x:c>
      <x:c r="P496" s="2" t="str">
        <x:v>车辆纯氢气里程查询_20260901-20260930_1024辆.xlsx / E529</x:v>
      </x:c>
    </x:row>
    <x:row r="497" ht="22" customHeight="1">
      <x:c r="A497" s="2" t="n">
        <x:v>24</x:v>
      </x:c>
      <x:c r="B497" s="2" t="str">
        <x:v>粤AGR5226</x:v>
      </x:c>
      <x:c r="C497" s="2" t="str">
        <x:v>赵波</x:v>
      </x:c>
      <x:c r="D497" s="8" t="d">
        <x:v>2026-09-02T00:00:00.000Z</x:v>
      </x:c>
      <x:c r="E497" s="7" t="n">
        <x:v>62.4</x:v>
      </x:c>
      <x:c r="F497" s="7" t="n">
        <x:v>65.5</x:v>
      </x:c>
      <x:c r="G497" s="7" t="n">
        <x:v>58.6</x:v>
      </x:c>
      <x:c r="H497" s="2" t="str">
        <x:v>否</x:v>
      </x:c>
      <x:c r="I497" s="7" t="n">
        <x:f>IF(AND(ISNUMBER(E497),ISNUMBER(F497)),E497-F497,"")</x:f>
        <x:v>-3.1000000000000014</x:v>
      </x:c>
      <x:c r="J497" s="2" t="str">
        <x:f>IF(H497="否","不适用",IF(AND(ISNUMBER(E497),ISNUMBER(F497)),IF(I497&gt;'规则与名单'!$B$2,"是","否"),"未判定"))</x:f>
        <x:v>不适用</x:v>
      </x:c>
      <x:c r="K497" s="2" t="str">
        <x:f>IF(J497="是",IF(ISNUMBER(F497),"测试日GPS","缺失"),IF(ISNUMBER(G497),"非测试日纯氢",IF(AND(H497="是",J497="未判定"),IF(ISNUMBER(F497),"测试名单无纯氢GPS","缺失"),IF(ISNUMBER(E497),"非测试日仪表","缺失"))))</x:f>
        <x:v>非测试日纯氢</x:v>
      </x:c>
      <x:c r="L497" s="7" t="n">
        <x:f>IF(K497="缺失","",IF(K497="非测试日纯氢",G497,IF(K497="非测试日仪表",E497,F497)))</x:f>
        <x:v>58.6</x:v>
      </x:c>
      <x:c r="M497" s="2" t="n">
        <x:f>IF(K497="缺失",1,0)</x:f>
        <x:v>0</x:v>
      </x:c>
      <x:c r="N497" s="2" t="str">
        <x:v>车辆里程查询_20260901-20260930_1024辆_仪表里程.xlsx / F275</x:v>
      </x:c>
      <x:c r="O497" s="2" t="str">
        <x:v>车辆里程查询_20260901-20260930_1024辆_GPS里程.xlsx / F195</x:v>
      </x:c>
      <x:c r="P497" s="2" t="str">
        <x:v>车辆纯氢气里程查询_20260901-20260930_1024辆.xlsx / F529</x:v>
      </x:c>
    </x:row>
    <x:row r="498" ht="22" customHeight="1">
      <x:c r="A498" s="2" t="n">
        <x:v>24</x:v>
      </x:c>
      <x:c r="B498" s="2" t="str">
        <x:v>粤AGR5226</x:v>
      </x:c>
      <x:c r="C498" s="2" t="str">
        <x:v>赵波</x:v>
      </x:c>
      <x:c r="D498" s="8" t="d">
        <x:v>2026-09-03T00:00:00.000Z</x:v>
      </x:c>
      <x:c r="E498" s="7" t="n">
        <x:v>144.8</x:v>
      </x:c>
      <x:c r="F498" s="7" t="n">
        <x:v>146</x:v>
      </x:c>
      <x:c r="G498" s="7" t="n">
        <x:v>129.5</x:v>
      </x:c>
      <x:c r="H498" s="2" t="str">
        <x:v>否</x:v>
      </x:c>
      <x:c r="I498" s="7" t="n">
        <x:f>IF(AND(ISNUMBER(E498),ISNUMBER(F498)),E498-F498,"")</x:f>
        <x:v>-1.1999999999999886</x:v>
      </x:c>
      <x:c r="J498" s="2" t="str">
        <x:f>IF(H498="否","不适用",IF(AND(ISNUMBER(E498),ISNUMBER(F498)),IF(I498&gt;'规则与名单'!$B$2,"是","否"),"未判定"))</x:f>
        <x:v>不适用</x:v>
      </x:c>
      <x:c r="K498" s="2" t="str">
        <x:f>IF(J498="是",IF(ISNUMBER(F498),"测试日GPS","缺失"),IF(ISNUMBER(G498),"非测试日纯氢",IF(AND(H498="是",J498="未判定"),IF(ISNUMBER(F498),"测试名单无纯氢GPS","缺失"),IF(ISNUMBER(E498),"非测试日仪表","缺失"))))</x:f>
        <x:v>非测试日纯氢</x:v>
      </x:c>
      <x:c r="L498" s="7" t="n">
        <x:f>IF(K498="缺失","",IF(K498="非测试日纯氢",G498,IF(K498="非测试日仪表",E498,F498)))</x:f>
        <x:v>129.5</x:v>
      </x:c>
      <x:c r="M498" s="2" t="n">
        <x:f>IF(K498="缺失",1,0)</x:f>
        <x:v>0</x:v>
      </x:c>
      <x:c r="N498" s="2" t="str">
        <x:v>车辆里程查询_20260901-20260930_1024辆_仪表里程.xlsx / G275</x:v>
      </x:c>
      <x:c r="O498" s="2" t="str">
        <x:v>车辆里程查询_20260901-20260930_1024辆_GPS里程.xlsx / G195</x:v>
      </x:c>
      <x:c r="P498" s="2" t="str">
        <x:v>车辆纯氢气里程查询_20260901-20260930_1024辆.xlsx / G529</x:v>
      </x:c>
    </x:row>
    <x:row r="499" ht="22" customHeight="1">
      <x:c r="A499" s="2" t="n">
        <x:v>24</x:v>
      </x:c>
      <x:c r="B499" s="2" t="str">
        <x:v>粤AGR5226</x:v>
      </x:c>
      <x:c r="C499" s="2" t="str">
        <x:v>赵波</x:v>
      </x:c>
      <x:c r="D499" s="8" t="d">
        <x:v>2026-09-04T00:00:00.000Z</x:v>
      </x:c>
      <x:c r="E499" s="7" t="n">
        <x:v>116.2</x:v>
      </x:c>
      <x:c r="F499" s="7" t="n">
        <x:v>119.7</x:v>
      </x:c>
      <x:c r="G499" s="7" t="n">
        <x:v>103.9</x:v>
      </x:c>
      <x:c r="H499" s="2" t="str">
        <x:v>否</x:v>
      </x:c>
      <x:c r="I499" s="7" t="n">
        <x:f>IF(AND(ISNUMBER(E499),ISNUMBER(F499)),E499-F499,"")</x:f>
        <x:v>-3.5</x:v>
      </x:c>
      <x:c r="J499" s="2" t="str">
        <x:f>IF(H499="否","不适用",IF(AND(ISNUMBER(E499),ISNUMBER(F499)),IF(I499&gt;'规则与名单'!$B$2,"是","否"),"未判定"))</x:f>
        <x:v>不适用</x:v>
      </x:c>
      <x:c r="K499" s="2" t="str">
        <x:f>IF(J499="是",IF(ISNUMBER(F499),"测试日GPS","缺失"),IF(ISNUMBER(G499),"非测试日纯氢",IF(AND(H499="是",J499="未判定"),IF(ISNUMBER(F499),"测试名单无纯氢GPS","缺失"),IF(ISNUMBER(E499),"非测试日仪表","缺失"))))</x:f>
        <x:v>非测试日纯氢</x:v>
      </x:c>
      <x:c r="L499" s="7" t="n">
        <x:f>IF(K499="缺失","",IF(K499="非测试日纯氢",G499,IF(K499="非测试日仪表",E499,F499)))</x:f>
        <x:v>103.9</x:v>
      </x:c>
      <x:c r="M499" s="2" t="n">
        <x:f>IF(K499="缺失",1,0)</x:f>
        <x:v>0</x:v>
      </x:c>
      <x:c r="N499" s="2" t="str">
        <x:v>车辆里程查询_20260901-20260930_1024辆_仪表里程.xlsx / H275</x:v>
      </x:c>
      <x:c r="O499" s="2" t="str">
        <x:v>车辆里程查询_20260901-20260930_1024辆_GPS里程.xlsx / H195</x:v>
      </x:c>
      <x:c r="P499" s="2" t="str">
        <x:v>车辆纯氢气里程查询_20260901-20260930_1024辆.xlsx / H529</x:v>
      </x:c>
    </x:row>
    <x:row r="500" ht="22" customHeight="1">
      <x:c r="A500" s="2" t="n">
        <x:v>24</x:v>
      </x:c>
      <x:c r="B500" s="2" t="str">
        <x:v>粤AGR5226</x:v>
      </x:c>
      <x:c r="C500" s="2" t="str">
        <x:v>赵波</x:v>
      </x:c>
      <x:c r="D500" s="8" t="d">
        <x:v>2026-09-05T00:00:00.000Z</x:v>
      </x:c>
      <x:c r="E500" s="7" t="n">
        <x:v>16.1</x:v>
      </x:c>
      <x:c r="F500" s="7" t="n">
        <x:v>18.6</x:v>
      </x:c>
      <x:c r="G500" s="7" t="n">
        <x:v>16</x:v>
      </x:c>
      <x:c r="H500" s="2" t="str">
        <x:v>否</x:v>
      </x:c>
      <x:c r="I500" s="7" t="n">
        <x:f>IF(AND(ISNUMBER(E500),ISNUMBER(F500)),E500-F500,"")</x:f>
        <x:v>-2.5</x:v>
      </x:c>
      <x:c r="J500" s="2" t="str">
        <x:f>IF(H500="否","不适用",IF(AND(ISNUMBER(E500),ISNUMBER(F500)),IF(I500&gt;'规则与名单'!$B$2,"是","否"),"未判定"))</x:f>
        <x:v>不适用</x:v>
      </x:c>
      <x:c r="K500" s="2" t="str">
        <x:f>IF(J500="是",IF(ISNUMBER(F500),"测试日GPS","缺失"),IF(ISNUMBER(G500),"非测试日纯氢",IF(AND(H500="是",J500="未判定"),IF(ISNUMBER(F500),"测试名单无纯氢GPS","缺失"),IF(ISNUMBER(E500),"非测试日仪表","缺失"))))</x:f>
        <x:v>非测试日纯氢</x:v>
      </x:c>
      <x:c r="L500" s="7" t="n">
        <x:f>IF(K500="缺失","",IF(K500="非测试日纯氢",G500,IF(K500="非测试日仪表",E500,F500)))</x:f>
        <x:v>16</x:v>
      </x:c>
      <x:c r="M500" s="2" t="n">
        <x:f>IF(K500="缺失",1,0)</x:f>
        <x:v>0</x:v>
      </x:c>
      <x:c r="N500" s="2" t="str">
        <x:v>车辆里程查询_20260901-20260930_1024辆_仪表里程.xlsx / I275</x:v>
      </x:c>
      <x:c r="O500" s="2" t="str">
        <x:v>车辆里程查询_20260901-20260930_1024辆_GPS里程.xlsx / I195</x:v>
      </x:c>
      <x:c r="P500" s="2" t="str">
        <x:v>车辆纯氢气里程查询_20260901-20260930_1024辆.xlsx / I529</x:v>
      </x:c>
    </x:row>
    <x:row r="501" ht="22" customHeight="1">
      <x:c r="A501" s="2" t="n">
        <x:v>24</x:v>
      </x:c>
      <x:c r="B501" s="2" t="str">
        <x:v>粤AGR5226</x:v>
      </x:c>
      <x:c r="C501" s="2" t="str">
        <x:v>赵波</x:v>
      </x:c>
      <x:c r="D501" s="8" t="d">
        <x:v>2026-09-06T00:00:00.000Z</x:v>
      </x:c>
      <x:c r="E501" s="7" t="n">
        <x:v>59.2</x:v>
      </x:c>
      <x:c r="F501" s="7" t="n">
        <x:v>59.5</x:v>
      </x:c>
      <x:c r="G501" s="7" t="n">
        <x:v>59.1</x:v>
      </x:c>
      <x:c r="H501" s="2" t="str">
        <x:v>否</x:v>
      </x:c>
      <x:c r="I501" s="7" t="n">
        <x:f>IF(AND(ISNUMBER(E501),ISNUMBER(F501)),E501-F501,"")</x:f>
        <x:v>-0.29999999999999716</x:v>
      </x:c>
      <x:c r="J501" s="2" t="str">
        <x:f>IF(H501="否","不适用",IF(AND(ISNUMBER(E501),ISNUMBER(F501)),IF(I501&gt;'规则与名单'!$B$2,"是","否"),"未判定"))</x:f>
        <x:v>不适用</x:v>
      </x:c>
      <x:c r="K501" s="2" t="str">
        <x:f>IF(J501="是",IF(ISNUMBER(F501),"测试日GPS","缺失"),IF(ISNUMBER(G501),"非测试日纯氢",IF(AND(H501="是",J501="未判定"),IF(ISNUMBER(F501),"测试名单无纯氢GPS","缺失"),IF(ISNUMBER(E501),"非测试日仪表","缺失"))))</x:f>
        <x:v>非测试日纯氢</x:v>
      </x:c>
      <x:c r="L501" s="7" t="n">
        <x:f>IF(K501="缺失","",IF(K501="非测试日纯氢",G501,IF(K501="非测试日仪表",E501,F501)))</x:f>
        <x:v>59.1</x:v>
      </x:c>
      <x:c r="M501" s="2" t="n">
        <x:f>IF(K501="缺失",1,0)</x:f>
        <x:v>0</x:v>
      </x:c>
      <x:c r="N501" s="2" t="str">
        <x:v>车辆里程查询_20260901-20260930_1024辆_仪表里程.xlsx / J275</x:v>
      </x:c>
      <x:c r="O501" s="2" t="str">
        <x:v>车辆里程查询_20260901-20260930_1024辆_GPS里程.xlsx / J195</x:v>
      </x:c>
      <x:c r="P501" s="2" t="str">
        <x:v>车辆纯氢气里程查询_20260901-20260930_1024辆.xlsx / J529</x:v>
      </x:c>
    </x:row>
    <x:row r="502" ht="22" customHeight="1">
      <x:c r="A502" s="2" t="n">
        <x:v>24</x:v>
      </x:c>
      <x:c r="B502" s="2" t="str">
        <x:v>粤AGR5226</x:v>
      </x:c>
      <x:c r="C502" s="2" t="str">
        <x:v>赵波</x:v>
      </x:c>
      <x:c r="D502" s="8" t="d">
        <x:v>2026-09-07T00:00:00.000Z</x:v>
      </x:c>
      <x:c r="E502" s="7" t="n">
        <x:v>59.8</x:v>
      </x:c>
      <x:c r="F502" s="7" t="n">
        <x:v>60.6</x:v>
      </x:c>
      <x:c r="G502" s="7" t="n">
        <x:v>57.2</x:v>
      </x:c>
      <x:c r="H502" s="2" t="str">
        <x:v>否</x:v>
      </x:c>
      <x:c r="I502" s="7" t="n">
        <x:f>IF(AND(ISNUMBER(E502),ISNUMBER(F502)),E502-F502,"")</x:f>
        <x:v>-0.8000000000000043</x:v>
      </x:c>
      <x:c r="J502" s="2" t="str">
        <x:f>IF(H502="否","不适用",IF(AND(ISNUMBER(E502),ISNUMBER(F502)),IF(I502&gt;'规则与名单'!$B$2,"是","否"),"未判定"))</x:f>
        <x:v>不适用</x:v>
      </x:c>
      <x:c r="K502" s="2" t="str">
        <x:f>IF(J502="是",IF(ISNUMBER(F502),"测试日GPS","缺失"),IF(ISNUMBER(G502),"非测试日纯氢",IF(AND(H502="是",J502="未判定"),IF(ISNUMBER(F502),"测试名单无纯氢GPS","缺失"),IF(ISNUMBER(E502),"非测试日仪表","缺失"))))</x:f>
        <x:v>非测试日纯氢</x:v>
      </x:c>
      <x:c r="L502" s="7" t="n">
        <x:f>IF(K502="缺失","",IF(K502="非测试日纯氢",G502,IF(K502="非测试日仪表",E502,F502)))</x:f>
        <x:v>57.2</x:v>
      </x:c>
      <x:c r="M502" s="2" t="n">
        <x:f>IF(K502="缺失",1,0)</x:f>
        <x:v>0</x:v>
      </x:c>
      <x:c r="N502" s="2" t="str">
        <x:v>车辆里程查询_20260901-20260930_1024辆_仪表里程.xlsx / K275</x:v>
      </x:c>
      <x:c r="O502" s="2" t="str">
        <x:v>车辆里程查询_20260901-20260930_1024辆_GPS里程.xlsx / K195</x:v>
      </x:c>
      <x:c r="P502" s="2" t="str">
        <x:v>车辆纯氢气里程查询_20260901-20260930_1024辆.xlsx / K529</x:v>
      </x:c>
    </x:row>
    <x:row r="503" ht="22" customHeight="1">
      <x:c r="A503" s="2" t="n">
        <x:v>24</x:v>
      </x:c>
      <x:c r="B503" s="2" t="str">
        <x:v>粤AGR5226</x:v>
      </x:c>
      <x:c r="C503" s="2" t="str">
        <x:v>赵波</x:v>
      </x:c>
      <x:c r="D503" s="8" t="d">
        <x:v>2026-09-08T00:00:00.000Z</x:v>
      </x:c>
      <x:c r="E503" s="7" t="n">
        <x:v>129.8</x:v>
      </x:c>
      <x:c r="F503" s="7" t="n">
        <x:v>131.8</x:v>
      </x:c>
      <x:c r="G503" s="7" t="n">
        <x:v>129.4</x:v>
      </x:c>
      <x:c r="H503" s="2" t="str">
        <x:v>否</x:v>
      </x:c>
      <x:c r="I503" s="7" t="n">
        <x:f>IF(AND(ISNUMBER(E503),ISNUMBER(F503)),E503-F503,"")</x:f>
        <x:v>-2</x:v>
      </x:c>
      <x:c r="J503" s="2" t="str">
        <x:f>IF(H503="否","不适用",IF(AND(ISNUMBER(E503),ISNUMBER(F503)),IF(I503&gt;'规则与名单'!$B$2,"是","否"),"未判定"))</x:f>
        <x:v>不适用</x:v>
      </x:c>
      <x:c r="K503" s="2" t="str">
        <x:f>IF(J503="是",IF(ISNUMBER(F503),"测试日GPS","缺失"),IF(ISNUMBER(G503),"非测试日纯氢",IF(AND(H503="是",J503="未判定"),IF(ISNUMBER(F503),"测试名单无纯氢GPS","缺失"),IF(ISNUMBER(E503),"非测试日仪表","缺失"))))</x:f>
        <x:v>非测试日纯氢</x:v>
      </x:c>
      <x:c r="L503" s="7" t="n">
        <x:f>IF(K503="缺失","",IF(K503="非测试日纯氢",G503,IF(K503="非测试日仪表",E503,F503)))</x:f>
        <x:v>129.4</x:v>
      </x:c>
      <x:c r="M503" s="2" t="n">
        <x:f>IF(K503="缺失",1,0)</x:f>
        <x:v>0</x:v>
      </x:c>
      <x:c r="N503" s="2" t="str">
        <x:v>车辆里程查询_20260901-20260930_1024辆_仪表里程.xlsx / L275</x:v>
      </x:c>
      <x:c r="O503" s="2" t="str">
        <x:v>车辆里程查询_20260901-20260930_1024辆_GPS里程.xlsx / L195</x:v>
      </x:c>
      <x:c r="P503" s="2" t="str">
        <x:v>车辆纯氢气里程查询_20260901-20260930_1024辆.xlsx / L529</x:v>
      </x:c>
    </x:row>
    <x:row r="504" ht="22" customHeight="1">
      <x:c r="A504" s="2" t="n">
        <x:v>24</x:v>
      </x:c>
      <x:c r="B504" s="2" t="str">
        <x:v>粤AGR5226</x:v>
      </x:c>
      <x:c r="C504" s="2" t="str">
        <x:v>赵波</x:v>
      </x:c>
      <x:c r="D504" s="8" t="d">
        <x:v>2026-09-09T00:00:00.000Z</x:v>
      </x:c>
      <x:c r="E504" s="7" t="n">
        <x:v>151</x:v>
      </x:c>
      <x:c r="F504" s="7" t="n">
        <x:v>152.9</x:v>
      </x:c>
      <x:c r="G504" s="7" t="n">
        <x:v>147</x:v>
      </x:c>
      <x:c r="H504" s="2" t="str">
        <x:v>否</x:v>
      </x:c>
      <x:c r="I504" s="7" t="n">
        <x:f>IF(AND(ISNUMBER(E504),ISNUMBER(F504)),E504-F504,"")</x:f>
        <x:v>-1.9000000000000057</x:v>
      </x:c>
      <x:c r="J504" s="2" t="str">
        <x:f>IF(H504="否","不适用",IF(AND(ISNUMBER(E504),ISNUMBER(F504)),IF(I504&gt;'规则与名单'!$B$2,"是","否"),"未判定"))</x:f>
        <x:v>不适用</x:v>
      </x:c>
      <x:c r="K504" s="2" t="str">
        <x:f>IF(J504="是",IF(ISNUMBER(F504),"测试日GPS","缺失"),IF(ISNUMBER(G504),"非测试日纯氢",IF(AND(H504="是",J504="未判定"),IF(ISNUMBER(F504),"测试名单无纯氢GPS","缺失"),IF(ISNUMBER(E504),"非测试日仪表","缺失"))))</x:f>
        <x:v>非测试日纯氢</x:v>
      </x:c>
      <x:c r="L504" s="7" t="n">
        <x:f>IF(K504="缺失","",IF(K504="非测试日纯氢",G504,IF(K504="非测试日仪表",E504,F504)))</x:f>
        <x:v>147</x:v>
      </x:c>
      <x:c r="M504" s="2" t="n">
        <x:f>IF(K504="缺失",1,0)</x:f>
        <x:v>0</x:v>
      </x:c>
      <x:c r="N504" s="2" t="str">
        <x:v>车辆里程查询_20260901-20260930_1024辆_仪表里程.xlsx / M275</x:v>
      </x:c>
      <x:c r="O504" s="2" t="str">
        <x:v>车辆里程查询_20260901-20260930_1024辆_GPS里程.xlsx / M195</x:v>
      </x:c>
      <x:c r="P504" s="2" t="str">
        <x:v>车辆纯氢气里程查询_20260901-20260930_1024辆.xlsx / M529</x:v>
      </x:c>
    </x:row>
    <x:row r="505" ht="22" customHeight="1">
      <x:c r="A505" s="2" t="n">
        <x:v>24</x:v>
      </x:c>
      <x:c r="B505" s="2" t="str">
        <x:v>粤AGR5226</x:v>
      </x:c>
      <x:c r="C505" s="2" t="str">
        <x:v>赵波</x:v>
      </x:c>
      <x:c r="D505" s="8" t="d">
        <x:v>2026-09-10T00:00:00.000Z</x:v>
      </x:c>
      <x:c r="E505" s="7" t="n">
        <x:v>236</x:v>
      </x:c>
      <x:c r="F505" s="7" t="n">
        <x:v>242.4</x:v>
      </x:c>
      <x:c r="G505" s="7" t="n">
        <x:v>235</x:v>
      </x:c>
      <x:c r="H505" s="2" t="str">
        <x:v>否</x:v>
      </x:c>
      <x:c r="I505" s="7" t="n">
        <x:f>IF(AND(ISNUMBER(E505),ISNUMBER(F505)),E505-F505,"")</x:f>
        <x:v>-6.400000000000006</x:v>
      </x:c>
      <x:c r="J505" s="2" t="str">
        <x:f>IF(H505="否","不适用",IF(AND(ISNUMBER(E505),ISNUMBER(F505)),IF(I505&gt;'规则与名单'!$B$2,"是","否"),"未判定"))</x:f>
        <x:v>不适用</x:v>
      </x:c>
      <x:c r="K505" s="2" t="str">
        <x:f>IF(J505="是",IF(ISNUMBER(F505),"测试日GPS","缺失"),IF(ISNUMBER(G505),"非测试日纯氢",IF(AND(H505="是",J505="未判定"),IF(ISNUMBER(F505),"测试名单无纯氢GPS","缺失"),IF(ISNUMBER(E505),"非测试日仪表","缺失"))))</x:f>
        <x:v>非测试日纯氢</x:v>
      </x:c>
      <x:c r="L505" s="7" t="n">
        <x:f>IF(K505="缺失","",IF(K505="非测试日纯氢",G505,IF(K505="非测试日仪表",E505,F505)))</x:f>
        <x:v>235</x:v>
      </x:c>
      <x:c r="M505" s="2" t="n">
        <x:f>IF(K505="缺失",1,0)</x:f>
        <x:v>0</x:v>
      </x:c>
      <x:c r="N505" s="2" t="str">
        <x:v>车辆里程查询_20260901-20260930_1024辆_仪表里程.xlsx / N275</x:v>
      </x:c>
      <x:c r="O505" s="2" t="str">
        <x:v>车辆里程查询_20260901-20260930_1024辆_GPS里程.xlsx / N195</x:v>
      </x:c>
      <x:c r="P505" s="2" t="str">
        <x:v>车辆纯氢气里程查询_20260901-20260930_1024辆.xlsx / N529</x:v>
      </x:c>
    </x:row>
    <x:row r="506" ht="22" customHeight="1">
      <x:c r="A506" s="2" t="n">
        <x:v>24</x:v>
      </x:c>
      <x:c r="B506" s="2" t="str">
        <x:v>粤AGR5226</x:v>
      </x:c>
      <x:c r="C506" s="2" t="str">
        <x:v>赵波</x:v>
      </x:c>
      <x:c r="D506" s="8" t="d">
        <x:v>2026-09-11T00:00:00.000Z</x:v>
      </x:c>
      <x:c r="E506" s="7" t="n">
        <x:v>39</x:v>
      </x:c>
      <x:c r="F506" s="7" t="n">
        <x:v>60.3</x:v>
      </x:c>
      <x:c r="G506" s="7" t="n">
        <x:v>24.2</x:v>
      </x:c>
      <x:c r="H506" s="2" t="str">
        <x:v>否</x:v>
      </x:c>
      <x:c r="I506" s="7" t="n">
        <x:f>IF(AND(ISNUMBER(E506),ISNUMBER(F506)),E506-F506,"")</x:f>
        <x:v>-21.299999999999997</x:v>
      </x:c>
      <x:c r="J506" s="2" t="str">
        <x:f>IF(H506="否","不适用",IF(AND(ISNUMBER(E506),ISNUMBER(F506)),IF(I506&gt;'规则与名单'!$B$2,"是","否"),"未判定"))</x:f>
        <x:v>不适用</x:v>
      </x:c>
      <x:c r="K506" s="2" t="str">
        <x:f>IF(J506="是",IF(ISNUMBER(F506),"测试日GPS","缺失"),IF(ISNUMBER(G506),"非测试日纯氢",IF(AND(H506="是",J506="未判定"),IF(ISNUMBER(F506),"测试名单无纯氢GPS","缺失"),IF(ISNUMBER(E506),"非测试日仪表","缺失"))))</x:f>
        <x:v>非测试日纯氢</x:v>
      </x:c>
      <x:c r="L506" s="7" t="n">
        <x:f>IF(K506="缺失","",IF(K506="非测试日纯氢",G506,IF(K506="非测试日仪表",E506,F506)))</x:f>
        <x:v>24.2</x:v>
      </x:c>
      <x:c r="M506" s="2" t="n">
        <x:f>IF(K506="缺失",1,0)</x:f>
        <x:v>0</x:v>
      </x:c>
      <x:c r="N506" s="2" t="str">
        <x:v>车辆里程查询_20260901-20260930_1024辆_仪表里程.xlsx / O275</x:v>
      </x:c>
      <x:c r="O506" s="2" t="str">
        <x:v>车辆里程查询_20260901-20260930_1024辆_GPS里程.xlsx / O195</x:v>
      </x:c>
      <x:c r="P506" s="2" t="str">
        <x:v>车辆纯氢气里程查询_20260901-20260930_1024辆.xlsx / O529</x:v>
      </x:c>
    </x:row>
    <x:row r="507" ht="22" customHeight="1">
      <x:c r="A507" s="2" t="n">
        <x:v>24</x:v>
      </x:c>
      <x:c r="B507" s="2" t="str">
        <x:v>粤AGR5226</x:v>
      </x:c>
      <x:c r="C507" s="2" t="str">
        <x:v>赵波</x:v>
      </x:c>
      <x:c r="D507" s="8" t="d">
        <x:v>2026-09-12T00:00:00.000Z</x:v>
      </x:c>
      <x:c r="E507" s="7" t="n">
        <x:v>115.4</x:v>
      </x:c>
      <x:c r="F507" s="7" t="n">
        <x:v>97.3</x:v>
      </x:c>
      <x:c r="G507" s="7" t="n">
        <x:v>78.1</x:v>
      </x:c>
      <x:c r="H507" s="2" t="str">
        <x:v>否</x:v>
      </x:c>
      <x:c r="I507" s="7" t="n">
        <x:f>IF(AND(ISNUMBER(E507),ISNUMBER(F507)),E507-F507,"")</x:f>
        <x:v>18.10000000000001</x:v>
      </x:c>
      <x:c r="J507" s="2" t="str">
        <x:f>IF(H507="否","不适用",IF(AND(ISNUMBER(E507),ISNUMBER(F507)),IF(I507&gt;'规则与名单'!$B$2,"是","否"),"未判定"))</x:f>
        <x:v>不适用</x:v>
      </x:c>
      <x:c r="K507" s="2" t="str">
        <x:f>IF(J507="是",IF(ISNUMBER(F507),"测试日GPS","缺失"),IF(ISNUMBER(G507),"非测试日纯氢",IF(AND(H507="是",J507="未判定"),IF(ISNUMBER(F507),"测试名单无纯氢GPS","缺失"),IF(ISNUMBER(E507),"非测试日仪表","缺失"))))</x:f>
        <x:v>非测试日纯氢</x:v>
      </x:c>
      <x:c r="L507" s="7" t="n">
        <x:f>IF(K507="缺失","",IF(K507="非测试日纯氢",G507,IF(K507="非测试日仪表",E507,F507)))</x:f>
        <x:v>78.1</x:v>
      </x:c>
      <x:c r="M507" s="2" t="n">
        <x:f>IF(K507="缺失",1,0)</x:f>
        <x:v>0</x:v>
      </x:c>
      <x:c r="N507" s="2" t="str">
        <x:v>车辆里程查询_20260901-20260930_1024辆_仪表里程.xlsx / P275</x:v>
      </x:c>
      <x:c r="O507" s="2" t="str">
        <x:v>车辆里程查询_20260901-20260930_1024辆_GPS里程.xlsx / P195</x:v>
      </x:c>
      <x:c r="P507" s="2" t="str">
        <x:v>车辆纯氢气里程查询_20260901-20260930_1024辆.xlsx / P529</x:v>
      </x:c>
    </x:row>
    <x:row r="508" ht="22" customHeight="1">
      <x:c r="A508" s="2" t="n">
        <x:v>24</x:v>
      </x:c>
      <x:c r="B508" s="2" t="str">
        <x:v>粤AGR5226</x:v>
      </x:c>
      <x:c r="C508" s="2" t="str">
        <x:v>赵波</x:v>
      </x:c>
      <x:c r="D508" s="8" t="d">
        <x:v>2026-09-13T00:00:00.000Z</x:v>
      </x:c>
      <x:c r="E508" s="7" t="n">
        <x:v>195.1</x:v>
      </x:c>
      <x:c r="F508" s="7" t="n">
        <x:v>195.5</x:v>
      </x:c>
      <x:c r="G508" s="7" t="n">
        <x:v>146.7</x:v>
      </x:c>
      <x:c r="H508" s="2" t="str">
        <x:v>否</x:v>
      </x:c>
      <x:c r="I508" s="7" t="n">
        <x:f>IF(AND(ISNUMBER(E508),ISNUMBER(F508)),E508-F508,"")</x:f>
        <x:v>-0.4000000000000057</x:v>
      </x:c>
      <x:c r="J508" s="2" t="str">
        <x:f>IF(H508="否","不适用",IF(AND(ISNUMBER(E508),ISNUMBER(F508)),IF(I508&gt;'规则与名单'!$B$2,"是","否"),"未判定"))</x:f>
        <x:v>不适用</x:v>
      </x:c>
      <x:c r="K508" s="2" t="str">
        <x:f>IF(J508="是",IF(ISNUMBER(F508),"测试日GPS","缺失"),IF(ISNUMBER(G508),"非测试日纯氢",IF(AND(H508="是",J508="未判定"),IF(ISNUMBER(F508),"测试名单无纯氢GPS","缺失"),IF(ISNUMBER(E508),"非测试日仪表","缺失"))))</x:f>
        <x:v>非测试日纯氢</x:v>
      </x:c>
      <x:c r="L508" s="7" t="n">
        <x:f>IF(K508="缺失","",IF(K508="非测试日纯氢",G508,IF(K508="非测试日仪表",E508,F508)))</x:f>
        <x:v>146.7</x:v>
      </x:c>
      <x:c r="M508" s="2" t="n">
        <x:f>IF(K508="缺失",1,0)</x:f>
        <x:v>0</x:v>
      </x:c>
      <x:c r="N508" s="2" t="str">
        <x:v>车辆里程查询_20260901-20260930_1024辆_仪表里程.xlsx / Q275</x:v>
      </x:c>
      <x:c r="O508" s="2" t="str">
        <x:v>车辆里程查询_20260901-20260930_1024辆_GPS里程.xlsx / Q195</x:v>
      </x:c>
      <x:c r="P508" s="2" t="str">
        <x:v>车辆纯氢气里程查询_20260901-20260930_1024辆.xlsx / Q529</x:v>
      </x:c>
    </x:row>
    <x:row r="509" ht="22" customHeight="1">
      <x:c r="A509" s="2" t="n">
        <x:v>24</x:v>
      </x:c>
      <x:c r="B509" s="2" t="str">
        <x:v>粤AGR5226</x:v>
      </x:c>
      <x:c r="C509" s="2" t="str">
        <x:v>赵波</x:v>
      </x:c>
      <x:c r="D509" s="8" t="d">
        <x:v>2026-09-14T00:00:00.000Z</x:v>
      </x:c>
      <x:c r="E509" s="7" t="n">
        <x:v>18.9</x:v>
      </x:c>
      <x:c r="F509" s="7" t="n">
        <x:v>32.1</x:v>
      </x:c>
      <x:c r="G509" s="7" t="n">
        <x:v>18.8</x:v>
      </x:c>
      <x:c r="H509" s="2" t="str">
        <x:v>否</x:v>
      </x:c>
      <x:c r="I509" s="7" t="n">
        <x:f>IF(AND(ISNUMBER(E509),ISNUMBER(F509)),E509-F509,"")</x:f>
        <x:v>-13.200000000000003</x:v>
      </x:c>
      <x:c r="J509" s="2" t="str">
        <x:f>IF(H509="否","不适用",IF(AND(ISNUMBER(E509),ISNUMBER(F509)),IF(I509&gt;'规则与名单'!$B$2,"是","否"),"未判定"))</x:f>
        <x:v>不适用</x:v>
      </x:c>
      <x:c r="K509" s="2" t="str">
        <x:f>IF(J509="是",IF(ISNUMBER(F509),"测试日GPS","缺失"),IF(ISNUMBER(G509),"非测试日纯氢",IF(AND(H509="是",J509="未判定"),IF(ISNUMBER(F509),"测试名单无纯氢GPS","缺失"),IF(ISNUMBER(E509),"非测试日仪表","缺失"))))</x:f>
        <x:v>非测试日纯氢</x:v>
      </x:c>
      <x:c r="L509" s="7" t="n">
        <x:f>IF(K509="缺失","",IF(K509="非测试日纯氢",G509,IF(K509="非测试日仪表",E509,F509)))</x:f>
        <x:v>18.8</x:v>
      </x:c>
      <x:c r="M509" s="2" t="n">
        <x:f>IF(K509="缺失",1,0)</x:f>
        <x:v>0</x:v>
      </x:c>
      <x:c r="N509" s="2" t="str">
        <x:v>车辆里程查询_20260901-20260930_1024辆_仪表里程.xlsx / R275</x:v>
      </x:c>
      <x:c r="O509" s="2" t="str">
        <x:v>车辆里程查询_20260901-20260930_1024辆_GPS里程.xlsx / R195</x:v>
      </x:c>
      <x:c r="P509" s="2" t="str">
        <x:v>车辆纯氢气里程查询_20260901-20260930_1024辆.xlsx / R529</x:v>
      </x:c>
    </x:row>
    <x:row r="510" ht="22" customHeight="1">
      <x:c r="A510" s="2" t="n">
        <x:v>24</x:v>
      </x:c>
      <x:c r="B510" s="2" t="str">
        <x:v>粤AGR5226</x:v>
      </x:c>
      <x:c r="C510" s="2" t="str">
        <x:v>赵波</x:v>
      </x:c>
      <x:c r="D510" s="8" t="d">
        <x:v>2026-09-15T00:00:00.000Z</x:v>
      </x:c>
      <x:c r="E510" s="7" t="n">
        <x:v>69.2</x:v>
      </x:c>
      <x:c r="F510" s="7" t="n">
        <x:v>59.7</x:v>
      </x:c>
      <x:c r="G510" s="7" t="n">
        <x:v>57</x:v>
      </x:c>
      <x:c r="H510" s="2" t="str">
        <x:v>否</x:v>
      </x:c>
      <x:c r="I510" s="7" t="n">
        <x:f>IF(AND(ISNUMBER(E510),ISNUMBER(F510)),E510-F510,"")</x:f>
        <x:v>9.5</x:v>
      </x:c>
      <x:c r="J510" s="2" t="str">
        <x:f>IF(H510="否","不适用",IF(AND(ISNUMBER(E510),ISNUMBER(F510)),IF(I510&gt;'规则与名单'!$B$2,"是","否"),"未判定"))</x:f>
        <x:v>不适用</x:v>
      </x:c>
      <x:c r="K510" s="2" t="str">
        <x:f>IF(J510="是",IF(ISNUMBER(F510),"测试日GPS","缺失"),IF(ISNUMBER(G510),"非测试日纯氢",IF(AND(H510="是",J510="未判定"),IF(ISNUMBER(F510),"测试名单无纯氢GPS","缺失"),IF(ISNUMBER(E510),"非测试日仪表","缺失"))))</x:f>
        <x:v>非测试日纯氢</x:v>
      </x:c>
      <x:c r="L510" s="7" t="n">
        <x:f>IF(K510="缺失","",IF(K510="非测试日纯氢",G510,IF(K510="非测试日仪表",E510,F510)))</x:f>
        <x:v>57</x:v>
      </x:c>
      <x:c r="M510" s="2" t="n">
        <x:f>IF(K510="缺失",1,0)</x:f>
        <x:v>0</x:v>
      </x:c>
      <x:c r="N510" s="2" t="str">
        <x:v>车辆里程查询_20260901-20260930_1024辆_仪表里程.xlsx / S275</x:v>
      </x:c>
      <x:c r="O510" s="2" t="str">
        <x:v>车辆里程查询_20260901-20260930_1024辆_GPS里程.xlsx / S195</x:v>
      </x:c>
      <x:c r="P510" s="2" t="str">
        <x:v>车辆纯氢气里程查询_20260901-20260930_1024辆.xlsx / S529</x:v>
      </x:c>
    </x:row>
    <x:row r="511" ht="22" customHeight="1">
      <x:c r="A511" s="2" t="n">
        <x:v>24</x:v>
      </x:c>
      <x:c r="B511" s="2" t="str">
        <x:v>粤AGR5226</x:v>
      </x:c>
      <x:c r="C511" s="2" t="str">
        <x:v>赵波</x:v>
      </x:c>
      <x:c r="D511" s="8" t="d">
        <x:v>2026-09-16T00:00:00.000Z</x:v>
      </x:c>
      <x:c r="E511" s="7" t="n">
        <x:v>121.2</x:v>
      </x:c>
      <x:c r="F511" s="7" t="n">
        <x:v>122.2</x:v>
      </x:c>
      <x:c r="G511" s="7" t="n">
        <x:v>118.3</x:v>
      </x:c>
      <x:c r="H511" s="2" t="str">
        <x:v>否</x:v>
      </x:c>
      <x:c r="I511" s="7" t="n">
        <x:f>IF(AND(ISNUMBER(E511),ISNUMBER(F511)),E511-F511,"")</x:f>
        <x:v>-1</x:v>
      </x:c>
      <x:c r="J511" s="2" t="str">
        <x:f>IF(H511="否","不适用",IF(AND(ISNUMBER(E511),ISNUMBER(F511)),IF(I511&gt;'规则与名单'!$B$2,"是","否"),"未判定"))</x:f>
        <x:v>不适用</x:v>
      </x:c>
      <x:c r="K511" s="2" t="str">
        <x:f>IF(J511="是",IF(ISNUMBER(F511),"测试日GPS","缺失"),IF(ISNUMBER(G511),"非测试日纯氢",IF(AND(H511="是",J511="未判定"),IF(ISNUMBER(F511),"测试名单无纯氢GPS","缺失"),IF(ISNUMBER(E511),"非测试日仪表","缺失"))))</x:f>
        <x:v>非测试日纯氢</x:v>
      </x:c>
      <x:c r="L511" s="7" t="n">
        <x:f>IF(K511="缺失","",IF(K511="非测试日纯氢",G511,IF(K511="非测试日仪表",E511,F511)))</x:f>
        <x:v>118.3</x:v>
      </x:c>
      <x:c r="M511" s="2" t="n">
        <x:f>IF(K511="缺失",1,0)</x:f>
        <x:v>0</x:v>
      </x:c>
      <x:c r="N511" s="2" t="str">
        <x:v>车辆里程查询_20260901-20260930_1024辆_仪表里程.xlsx / T275</x:v>
      </x:c>
      <x:c r="O511" s="2" t="str">
        <x:v>车辆里程查询_20260901-20260930_1024辆_GPS里程.xlsx / T195</x:v>
      </x:c>
      <x:c r="P511" s="2" t="str">
        <x:v>车辆纯氢气里程查询_20260901-20260930_1024辆.xlsx / T529</x:v>
      </x:c>
    </x:row>
    <x:row r="512" ht="22" customHeight="1">
      <x:c r="A512" s="2" t="n">
        <x:v>24</x:v>
      </x:c>
      <x:c r="B512" s="2" t="str">
        <x:v>粤AGR5226</x:v>
      </x:c>
      <x:c r="C512" s="2" t="str">
        <x:v>赵波</x:v>
      </x:c>
      <x:c r="D512" s="8" t="d">
        <x:v>2026-09-17T00:00:00.000Z</x:v>
      </x:c>
      <x:c r="E512" s="7" t="n">
        <x:v>89.8</x:v>
      </x:c>
      <x:c r="F512" s="7" t="n">
        <x:v>92.3</x:v>
      </x:c>
      <x:c r="G512" s="7" t="n">
        <x:v>88.8</x:v>
      </x:c>
      <x:c r="H512" s="2" t="str">
        <x:v>否</x:v>
      </x:c>
      <x:c r="I512" s="7" t="n">
        <x:f>IF(AND(ISNUMBER(E512),ISNUMBER(F512)),E512-F512,"")</x:f>
        <x:v>-2.5</x:v>
      </x:c>
      <x:c r="J512" s="2" t="str">
        <x:f>IF(H512="否","不适用",IF(AND(ISNUMBER(E512),ISNUMBER(F512)),IF(I512&gt;'规则与名单'!$B$2,"是","否"),"未判定"))</x:f>
        <x:v>不适用</x:v>
      </x:c>
      <x:c r="K512" s="2" t="str">
        <x:f>IF(J512="是",IF(ISNUMBER(F512),"测试日GPS","缺失"),IF(ISNUMBER(G512),"非测试日纯氢",IF(AND(H512="是",J512="未判定"),IF(ISNUMBER(F512),"测试名单无纯氢GPS","缺失"),IF(ISNUMBER(E512),"非测试日仪表","缺失"))))</x:f>
        <x:v>非测试日纯氢</x:v>
      </x:c>
      <x:c r="L512" s="7" t="n">
        <x:f>IF(K512="缺失","",IF(K512="非测试日纯氢",G512,IF(K512="非测试日仪表",E512,F512)))</x:f>
        <x:v>88.8</x:v>
      </x:c>
      <x:c r="M512" s="2" t="n">
        <x:f>IF(K512="缺失",1,0)</x:f>
        <x:v>0</x:v>
      </x:c>
      <x:c r="N512" s="2" t="str">
        <x:v>车辆里程查询_20260901-20260930_1024辆_仪表里程.xlsx / U275</x:v>
      </x:c>
      <x:c r="O512" s="2" t="str">
        <x:v>车辆里程查询_20260901-20260930_1024辆_GPS里程.xlsx / U195</x:v>
      </x:c>
      <x:c r="P512" s="2" t="str">
        <x:v>车辆纯氢气里程查询_20260901-20260930_1024辆.xlsx / U529</x:v>
      </x:c>
    </x:row>
    <x:row r="513" ht="22" customHeight="1">
      <x:c r="A513" s="2" t="n">
        <x:v>24</x:v>
      </x:c>
      <x:c r="B513" s="2" t="str">
        <x:v>粤AGR5226</x:v>
      </x:c>
      <x:c r="C513" s="2" t="str">
        <x:v>赵波</x:v>
      </x:c>
      <x:c r="D513" s="8" t="d">
        <x:v>2026-09-18T00:00:00.000Z</x:v>
      </x:c>
      <x:c r="E513" s="7" t="n">
        <x:v>174.1</x:v>
      </x:c>
      <x:c r="F513" s="7" t="n">
        <x:v>180.1</x:v>
      </x:c>
      <x:c r="G513" s="7" t="n">
        <x:v>168.6</x:v>
      </x:c>
      <x:c r="H513" s="2" t="str">
        <x:v>否</x:v>
      </x:c>
      <x:c r="I513" s="7" t="n">
        <x:f>IF(AND(ISNUMBER(E513),ISNUMBER(F513)),E513-F513,"")</x:f>
        <x:v>-6</x:v>
      </x:c>
      <x:c r="J513" s="2" t="str">
        <x:f>IF(H513="否","不适用",IF(AND(ISNUMBER(E513),ISNUMBER(F513)),IF(I513&gt;'规则与名单'!$B$2,"是","否"),"未判定"))</x:f>
        <x:v>不适用</x:v>
      </x:c>
      <x:c r="K513" s="2" t="str">
        <x:f>IF(J513="是",IF(ISNUMBER(F513),"测试日GPS","缺失"),IF(ISNUMBER(G513),"非测试日纯氢",IF(AND(H513="是",J513="未判定"),IF(ISNUMBER(F513),"测试名单无纯氢GPS","缺失"),IF(ISNUMBER(E513),"非测试日仪表","缺失"))))</x:f>
        <x:v>非测试日纯氢</x:v>
      </x:c>
      <x:c r="L513" s="7" t="n">
        <x:f>IF(K513="缺失","",IF(K513="非测试日纯氢",G513,IF(K513="非测试日仪表",E513,F513)))</x:f>
        <x:v>168.6</x:v>
      </x:c>
      <x:c r="M513" s="2" t="n">
        <x:f>IF(K513="缺失",1,0)</x:f>
        <x:v>0</x:v>
      </x:c>
      <x:c r="N513" s="2" t="str">
        <x:v>车辆里程查询_20260901-20260930_1024辆_仪表里程.xlsx / V275</x:v>
      </x:c>
      <x:c r="O513" s="2" t="str">
        <x:v>车辆里程查询_20260901-20260930_1024辆_GPS里程.xlsx / V195</x:v>
      </x:c>
      <x:c r="P513" s="2" t="str">
        <x:v>车辆纯氢气里程查询_20260901-20260930_1024辆.xlsx / V529</x:v>
      </x:c>
    </x:row>
    <x:row r="514" ht="22" customHeight="1">
      <x:c r="A514" s="2" t="n">
        <x:v>24</x:v>
      </x:c>
      <x:c r="B514" s="2" t="str">
        <x:v>粤AGR5226</x:v>
      </x:c>
      <x:c r="C514" s="2" t="str">
        <x:v>赵波</x:v>
      </x:c>
      <x:c r="D514" s="8" t="d">
        <x:v>2026-09-19T00:00:00.000Z</x:v>
      </x:c>
      <x:c r="E514" s="7" t="n">
        <x:v>46</x:v>
      </x:c>
      <x:c r="F514" s="7" t="n">
        <x:v>48</x:v>
      </x:c>
      <x:c r="G514" s="7" t="n">
        <x:v>45.6</x:v>
      </x:c>
      <x:c r="H514" s="2" t="str">
        <x:v>否</x:v>
      </x:c>
      <x:c r="I514" s="7" t="n">
        <x:f>IF(AND(ISNUMBER(E514),ISNUMBER(F514)),E514-F514,"")</x:f>
        <x:v>-2</x:v>
      </x:c>
      <x:c r="J514" s="2" t="str">
        <x:f>IF(H514="否","不适用",IF(AND(ISNUMBER(E514),ISNUMBER(F514)),IF(I514&gt;'规则与名单'!$B$2,"是","否"),"未判定"))</x:f>
        <x:v>不适用</x:v>
      </x:c>
      <x:c r="K514" s="2" t="str">
        <x:f>IF(J514="是",IF(ISNUMBER(F514),"测试日GPS","缺失"),IF(ISNUMBER(G514),"非测试日纯氢",IF(AND(H514="是",J514="未判定"),IF(ISNUMBER(F514),"测试名单无纯氢GPS","缺失"),IF(ISNUMBER(E514),"非测试日仪表","缺失"))))</x:f>
        <x:v>非测试日纯氢</x:v>
      </x:c>
      <x:c r="L514" s="7" t="n">
        <x:f>IF(K514="缺失","",IF(K514="非测试日纯氢",G514,IF(K514="非测试日仪表",E514,F514)))</x:f>
        <x:v>45.6</x:v>
      </x:c>
      <x:c r="M514" s="2" t="n">
        <x:f>IF(K514="缺失",1,0)</x:f>
        <x:v>0</x:v>
      </x:c>
      <x:c r="N514" s="2" t="str">
        <x:v>车辆里程查询_20260901-20260930_1024辆_仪表里程.xlsx / W275</x:v>
      </x:c>
      <x:c r="O514" s="2" t="str">
        <x:v>车辆里程查询_20260901-20260930_1024辆_GPS里程.xlsx / W195</x:v>
      </x:c>
      <x:c r="P514" s="2" t="str">
        <x:v>车辆纯氢气里程查询_20260901-20260930_1024辆.xlsx / W529</x:v>
      </x:c>
    </x:row>
    <x:row r="515" ht="22" customHeight="1">
      <x:c r="A515" s="2" t="n">
        <x:v>24</x:v>
      </x:c>
      <x:c r="B515" s="2" t="str">
        <x:v>粤AGR5226</x:v>
      </x:c>
      <x:c r="C515" s="2" t="str">
        <x:v>赵波</x:v>
      </x:c>
      <x:c r="D515" s="8" t="d">
        <x:v>2026-09-20T00:00:00.000Z</x:v>
      </x:c>
      <x:c r="E515" s="7" t="n">
        <x:v>89.2</x:v>
      </x:c>
      <x:c r="F515" s="7" t="n">
        <x:v>94.2</x:v>
      </x:c>
      <x:c r="G515" s="7" t="n">
        <x:v>85.9</x:v>
      </x:c>
      <x:c r="H515" s="2" t="str">
        <x:v>否</x:v>
      </x:c>
      <x:c r="I515" s="7" t="n">
        <x:f>IF(AND(ISNUMBER(E515),ISNUMBER(F515)),E515-F515,"")</x:f>
        <x:v>-5</x:v>
      </x:c>
      <x:c r="J515" s="2" t="str">
        <x:f>IF(H515="否","不适用",IF(AND(ISNUMBER(E515),ISNUMBER(F515)),IF(I515&gt;'规则与名单'!$B$2,"是","否"),"未判定"))</x:f>
        <x:v>不适用</x:v>
      </x:c>
      <x:c r="K515" s="2" t="str">
        <x:f>IF(J515="是",IF(ISNUMBER(F515),"测试日GPS","缺失"),IF(ISNUMBER(G515),"非测试日纯氢",IF(AND(H515="是",J515="未判定"),IF(ISNUMBER(F515),"测试名单无纯氢GPS","缺失"),IF(ISNUMBER(E515),"非测试日仪表","缺失"))))</x:f>
        <x:v>非测试日纯氢</x:v>
      </x:c>
      <x:c r="L515" s="7" t="n">
        <x:f>IF(K515="缺失","",IF(K515="非测试日纯氢",G515,IF(K515="非测试日仪表",E515,F515)))</x:f>
        <x:v>85.9</x:v>
      </x:c>
      <x:c r="M515" s="2" t="n">
        <x:f>IF(K515="缺失",1,0)</x:f>
        <x:v>0</x:v>
      </x:c>
      <x:c r="N515" s="2" t="str">
        <x:v>车辆里程查询_20260901-20260930_1024辆_仪表里程.xlsx / X275</x:v>
      </x:c>
      <x:c r="O515" s="2" t="str">
        <x:v>车辆里程查询_20260901-20260930_1024辆_GPS里程.xlsx / X195</x:v>
      </x:c>
      <x:c r="P515" s="2" t="str">
        <x:v>车辆纯氢气里程查询_20260901-20260930_1024辆.xlsx / X529</x:v>
      </x:c>
    </x:row>
    <x:row r="516" ht="22" customHeight="1">
      <x:c r="A516" s="2" t="n">
        <x:v>24</x:v>
      </x:c>
      <x:c r="B516" s="2" t="str">
        <x:v>粤AGR5226</x:v>
      </x:c>
      <x:c r="C516" s="2" t="str">
        <x:v>赵波</x:v>
      </x:c>
      <x:c r="D516" s="8" t="d">
        <x:v>2026-09-21T00:00:00.000Z</x:v>
      </x:c>
      <x:c r="E516" s="7" t="n">
        <x:v>105.8</x:v>
      </x:c>
      <x:c r="F516" s="7" t="n">
        <x:v>108.6</x:v>
      </x:c>
      <x:c r="G516" s="7" t="n">
        <x:v>62.5</x:v>
      </x:c>
      <x:c r="H516" s="2" t="str">
        <x:v>否</x:v>
      </x:c>
      <x:c r="I516" s="7" t="n">
        <x:f>IF(AND(ISNUMBER(E516),ISNUMBER(F516)),E516-F516,"")</x:f>
        <x:v>-2.799999999999997</x:v>
      </x:c>
      <x:c r="J516" s="2" t="str">
        <x:f>IF(H516="否","不适用",IF(AND(ISNUMBER(E516),ISNUMBER(F516)),IF(I516&gt;'规则与名单'!$B$2,"是","否"),"未判定"))</x:f>
        <x:v>不适用</x:v>
      </x:c>
      <x:c r="K516" s="2" t="str">
        <x:f>IF(J516="是",IF(ISNUMBER(F516),"测试日GPS","缺失"),IF(ISNUMBER(G516),"非测试日纯氢",IF(AND(H516="是",J516="未判定"),IF(ISNUMBER(F516),"测试名单无纯氢GPS","缺失"),IF(ISNUMBER(E516),"非测试日仪表","缺失"))))</x:f>
        <x:v>非测试日纯氢</x:v>
      </x:c>
      <x:c r="L516" s="7" t="n">
        <x:f>IF(K516="缺失","",IF(K516="非测试日纯氢",G516,IF(K516="非测试日仪表",E516,F516)))</x:f>
        <x:v>62.5</x:v>
      </x:c>
      <x:c r="M516" s="2" t="n">
        <x:f>IF(K516="缺失",1,0)</x:f>
        <x:v>0</x:v>
      </x:c>
      <x:c r="N516" s="2" t="str">
        <x:v>车辆里程查询_20260901-20260930_1024辆_仪表里程.xlsx / Y275</x:v>
      </x:c>
      <x:c r="O516" s="2" t="str">
        <x:v>车辆里程查询_20260901-20260930_1024辆_GPS里程.xlsx / Y195</x:v>
      </x:c>
      <x:c r="P516" s="2" t="str">
        <x:v>车辆纯氢气里程查询_20260901-20260930_1024辆.xlsx / Y529</x:v>
      </x:c>
    </x:row>
    <x:row r="517" ht="22" customHeight="1">
      <x:c r="A517" s="2" t="n">
        <x:v>24</x:v>
      </x:c>
      <x:c r="B517" s="2" t="str">
        <x:v>粤AGR5226</x:v>
      </x:c>
      <x:c r="C517" s="2" t="str">
        <x:v>赵波</x:v>
      </x:c>
      <x:c r="D517" s="8" t="d">
        <x:v>2026-09-22T00:00:00.000Z</x:v>
      </x:c>
      <x:c r="E517" s="7" t="n">
        <x:v>127.1</x:v>
      </x:c>
      <x:c r="F517" s="7" t="n">
        <x:v>130.7</x:v>
      </x:c>
      <x:c r="G517" s="7" t="n">
        <x:v>126.1</x:v>
      </x:c>
      <x:c r="H517" s="2" t="str">
        <x:v>否</x:v>
      </x:c>
      <x:c r="I517" s="7" t="n">
        <x:f>IF(AND(ISNUMBER(E517),ISNUMBER(F517)),E517-F517,"")</x:f>
        <x:v>-3.5999999999999943</x:v>
      </x:c>
      <x:c r="J517" s="2" t="str">
        <x:f>IF(H517="否","不适用",IF(AND(ISNUMBER(E517),ISNUMBER(F517)),IF(I517&gt;'规则与名单'!$B$2,"是","否"),"未判定"))</x:f>
        <x:v>不适用</x:v>
      </x:c>
      <x:c r="K517" s="2" t="str">
        <x:f>IF(J517="是",IF(ISNUMBER(F517),"测试日GPS","缺失"),IF(ISNUMBER(G517),"非测试日纯氢",IF(AND(H517="是",J517="未判定"),IF(ISNUMBER(F517),"测试名单无纯氢GPS","缺失"),IF(ISNUMBER(E517),"非测试日仪表","缺失"))))</x:f>
        <x:v>非测试日纯氢</x:v>
      </x:c>
      <x:c r="L517" s="7" t="n">
        <x:f>IF(K517="缺失","",IF(K517="非测试日纯氢",G517,IF(K517="非测试日仪表",E517,F517)))</x:f>
        <x:v>126.1</x:v>
      </x:c>
      <x:c r="M517" s="2" t="n">
        <x:f>IF(K517="缺失",1,0)</x:f>
        <x:v>0</x:v>
      </x:c>
      <x:c r="N517" s="2" t="str">
        <x:v>车辆里程查询_20260901-20260930_1024辆_仪表里程.xlsx / Z275</x:v>
      </x:c>
      <x:c r="O517" s="2" t="str">
        <x:v>车辆里程查询_20260901-20260930_1024辆_GPS里程.xlsx / Z195</x:v>
      </x:c>
      <x:c r="P517" s="2" t="str">
        <x:v>车辆纯氢气里程查询_20260901-20260930_1024辆.xlsx / Z529</x:v>
      </x:c>
    </x:row>
    <x:row r="518" ht="22" customHeight="1">
      <x:c r="A518" s="2" t="n">
        <x:v>24</x:v>
      </x:c>
      <x:c r="B518" s="2" t="str">
        <x:v>粤AGR5226</x:v>
      </x:c>
      <x:c r="C518" s="2" t="str">
        <x:v>赵波</x:v>
      </x:c>
      <x:c r="D518" s="8" t="d">
        <x:v>2026-09-23T00:00:00.000Z</x:v>
      </x:c>
      <x:c r="E518" s="7" t="n">
        <x:v>101.5</x:v>
      </x:c>
      <x:c r="F518" s="7" t="n">
        <x:v>103</x:v>
      </x:c>
      <x:c r="G518" s="7" t="n">
        <x:v>99</x:v>
      </x:c>
      <x:c r="H518" s="2" t="str">
        <x:v>否</x:v>
      </x:c>
      <x:c r="I518" s="7" t="n">
        <x:f>IF(AND(ISNUMBER(E518),ISNUMBER(F518)),E518-F518,"")</x:f>
        <x:v>-1.5</x:v>
      </x:c>
      <x:c r="J518" s="2" t="str">
        <x:f>IF(H518="否","不适用",IF(AND(ISNUMBER(E518),ISNUMBER(F518)),IF(I518&gt;'规则与名单'!$B$2,"是","否"),"未判定"))</x:f>
        <x:v>不适用</x:v>
      </x:c>
      <x:c r="K518" s="2" t="str">
        <x:f>IF(J518="是",IF(ISNUMBER(F518),"测试日GPS","缺失"),IF(ISNUMBER(G518),"非测试日纯氢",IF(AND(H518="是",J518="未判定"),IF(ISNUMBER(F518),"测试名单无纯氢GPS","缺失"),IF(ISNUMBER(E518),"非测试日仪表","缺失"))))</x:f>
        <x:v>非测试日纯氢</x:v>
      </x:c>
      <x:c r="L518" s="7" t="n">
        <x:f>IF(K518="缺失","",IF(K518="非测试日纯氢",G518,IF(K518="非测试日仪表",E518,F518)))</x:f>
        <x:v>99</x:v>
      </x:c>
      <x:c r="M518" s="2" t="n">
        <x:f>IF(K518="缺失",1,0)</x:f>
        <x:v>0</x:v>
      </x:c>
      <x:c r="N518" s="2" t="str">
        <x:v>车辆里程查询_20260901-20260930_1024辆_仪表里程.xlsx / AA275</x:v>
      </x:c>
      <x:c r="O518" s="2" t="str">
        <x:v>车辆里程查询_20260901-20260930_1024辆_GPS里程.xlsx / AA195</x:v>
      </x:c>
      <x:c r="P518" s="2" t="str">
        <x:v>车辆纯氢气里程查询_20260901-20260930_1024辆.xlsx / AA529</x:v>
      </x:c>
    </x:row>
    <x:row r="519" ht="22" customHeight="1">
      <x:c r="A519" s="2" t="n">
        <x:v>24</x:v>
      </x:c>
      <x:c r="B519" s="2" t="str">
        <x:v>粤AGR5226</x:v>
      </x:c>
      <x:c r="C519" s="2" t="str">
        <x:v>赵波</x:v>
      </x:c>
      <x:c r="D519" s="8" t="d">
        <x:v>2026-09-24T00:00:00.000Z</x:v>
      </x:c>
      <x:c r="E519" s="7" t="n">
        <x:v>87.8</x:v>
      </x:c>
      <x:c r="F519" s="7" t="n">
        <x:v>91</x:v>
      </x:c>
      <x:c r="G519" s="7" t="n">
        <x:v>87.7</x:v>
      </x:c>
      <x:c r="H519" s="2" t="str">
        <x:v>否</x:v>
      </x:c>
      <x:c r="I519" s="7" t="n">
        <x:f>IF(AND(ISNUMBER(E519),ISNUMBER(F519)),E519-F519,"")</x:f>
        <x:v>-3.200000000000003</x:v>
      </x:c>
      <x:c r="J519" s="2" t="str">
        <x:f>IF(H519="否","不适用",IF(AND(ISNUMBER(E519),ISNUMBER(F519)),IF(I519&gt;'规则与名单'!$B$2,"是","否"),"未判定"))</x:f>
        <x:v>不适用</x:v>
      </x:c>
      <x:c r="K519" s="2" t="str">
        <x:f>IF(J519="是",IF(ISNUMBER(F519),"测试日GPS","缺失"),IF(ISNUMBER(G519),"非测试日纯氢",IF(AND(H519="是",J519="未判定"),IF(ISNUMBER(F519),"测试名单无纯氢GPS","缺失"),IF(ISNUMBER(E519),"非测试日仪表","缺失"))))</x:f>
        <x:v>非测试日纯氢</x:v>
      </x:c>
      <x:c r="L519" s="7" t="n">
        <x:f>IF(K519="缺失","",IF(K519="非测试日纯氢",G519,IF(K519="非测试日仪表",E519,F519)))</x:f>
        <x:v>87.7</x:v>
      </x:c>
      <x:c r="M519" s="2" t="n">
        <x:f>IF(K519="缺失",1,0)</x:f>
        <x:v>0</x:v>
      </x:c>
      <x:c r="N519" s="2" t="str">
        <x:v>车辆里程查询_20260901-20260930_1024辆_仪表里程.xlsx / AB275</x:v>
      </x:c>
      <x:c r="O519" s="2" t="str">
        <x:v>车辆里程查询_20260901-20260930_1024辆_GPS里程.xlsx / AB195</x:v>
      </x:c>
      <x:c r="P519" s="2" t="str">
        <x:v>车辆纯氢气里程查询_20260901-20260930_1024辆.xlsx / AB529</x:v>
      </x:c>
    </x:row>
    <x:row r="520" ht="22" customHeight="1">
      <x:c r="A520" s="2" t="n">
        <x:v>24</x:v>
      </x:c>
      <x:c r="B520" s="2" t="str">
        <x:v>粤AGR5226</x:v>
      </x:c>
      <x:c r="C520" s="2" t="str">
        <x:v>赵波</x:v>
      </x:c>
      <x:c r="D520" s="8" t="d">
        <x:v>2026-09-25T00:00:00.000Z</x:v>
      </x:c>
      <x:c r="E520" s="7" t="n">
        <x:v>71.1</x:v>
      </x:c>
      <x:c r="F520" s="7" t="n">
        <x:v>73.3</x:v>
      </x:c>
      <x:c r="G520" s="7" t="n">
        <x:v>71</x:v>
      </x:c>
      <x:c r="H520" s="2" t="str">
        <x:v>否</x:v>
      </x:c>
      <x:c r="I520" s="7" t="n">
        <x:f>IF(AND(ISNUMBER(E520),ISNUMBER(F520)),E520-F520,"")</x:f>
        <x:v>-2.200000000000003</x:v>
      </x:c>
      <x:c r="J520" s="2" t="str">
        <x:f>IF(H520="否","不适用",IF(AND(ISNUMBER(E520),ISNUMBER(F520)),IF(I520&gt;'规则与名单'!$B$2,"是","否"),"未判定"))</x:f>
        <x:v>不适用</x:v>
      </x:c>
      <x:c r="K520" s="2" t="str">
        <x:f>IF(J520="是",IF(ISNUMBER(F520),"测试日GPS","缺失"),IF(ISNUMBER(G520),"非测试日纯氢",IF(AND(H520="是",J520="未判定"),IF(ISNUMBER(F520),"测试名单无纯氢GPS","缺失"),IF(ISNUMBER(E520),"非测试日仪表","缺失"))))</x:f>
        <x:v>非测试日纯氢</x:v>
      </x:c>
      <x:c r="L520" s="7" t="n">
        <x:f>IF(K520="缺失","",IF(K520="非测试日纯氢",G520,IF(K520="非测试日仪表",E520,F520)))</x:f>
        <x:v>71</x:v>
      </x:c>
      <x:c r="M520" s="2" t="n">
        <x:f>IF(K520="缺失",1,0)</x:f>
        <x:v>0</x:v>
      </x:c>
      <x:c r="N520" s="2" t="str">
        <x:v>车辆里程查询_20260901-20260930_1024辆_仪表里程.xlsx / AC275</x:v>
      </x:c>
      <x:c r="O520" s="2" t="str">
        <x:v>车辆里程查询_20260901-20260930_1024辆_GPS里程.xlsx / AC195</x:v>
      </x:c>
      <x:c r="P520" s="2" t="str">
        <x:v>车辆纯氢气里程查询_20260901-20260930_1024辆.xlsx / AC529</x:v>
      </x:c>
    </x:row>
    <x:row r="521" ht="22" customHeight="1">
      <x:c r="A521" s="2" t="n">
        <x:v>24</x:v>
      </x:c>
      <x:c r="B521" s="2" t="str">
        <x:v>粤AGR5226</x:v>
      </x:c>
      <x:c r="C521" s="2" t="str">
        <x:v>赵波</x:v>
      </x:c>
      <x:c r="D521" s="8" t="d">
        <x:v>2026-09-26T00:00:00.000Z</x:v>
      </x:c>
      <x:c r="E521" s="7" t="n">
        <x:v>63.9</x:v>
      </x:c>
      <x:c r="F521" s="7" t="n">
        <x:v>64.1</x:v>
      </x:c>
      <x:c r="G521" s="7" t="n">
        <x:v>39.8</x:v>
      </x:c>
      <x:c r="H521" s="2" t="str">
        <x:v>否</x:v>
      </x:c>
      <x:c r="I521" s="7" t="n">
        <x:f>IF(AND(ISNUMBER(E521),ISNUMBER(F521)),E521-F521,"")</x:f>
        <x:v>-0.19999999999999574</x:v>
      </x:c>
      <x:c r="J521" s="2" t="str">
        <x:f>IF(H521="否","不适用",IF(AND(ISNUMBER(E521),ISNUMBER(F521)),IF(I521&gt;'规则与名单'!$B$2,"是","否"),"未判定"))</x:f>
        <x:v>不适用</x:v>
      </x:c>
      <x:c r="K521" s="2" t="str">
        <x:f>IF(J521="是",IF(ISNUMBER(F521),"测试日GPS","缺失"),IF(ISNUMBER(G521),"非测试日纯氢",IF(AND(H521="是",J521="未判定"),IF(ISNUMBER(F521),"测试名单无纯氢GPS","缺失"),IF(ISNUMBER(E521),"非测试日仪表","缺失"))))</x:f>
        <x:v>非测试日纯氢</x:v>
      </x:c>
      <x:c r="L521" s="7" t="n">
        <x:f>IF(K521="缺失","",IF(K521="非测试日纯氢",G521,IF(K521="非测试日仪表",E521,F521)))</x:f>
        <x:v>39.8</x:v>
      </x:c>
      <x:c r="M521" s="2" t="n">
        <x:f>IF(K521="缺失",1,0)</x:f>
        <x:v>0</x:v>
      </x:c>
      <x:c r="N521" s="2" t="str">
        <x:v>车辆里程查询_20260901-20260930_1024辆_仪表里程.xlsx / AD275</x:v>
      </x:c>
      <x:c r="O521" s="2" t="str">
        <x:v>车辆里程查询_20260901-20260930_1024辆_GPS里程.xlsx / AD195</x:v>
      </x:c>
      <x:c r="P521" s="2" t="str">
        <x:v>车辆纯氢气里程查询_20260901-20260930_1024辆.xlsx / AD529</x:v>
      </x:c>
    </x:row>
    <x:row r="522" ht="22" customHeight="1">
      <x:c r="A522" s="2" t="n">
        <x:v>24</x:v>
      </x:c>
      <x:c r="B522" s="2" t="str">
        <x:v>粤AGR5226</x:v>
      </x:c>
      <x:c r="C522" s="2" t="str">
        <x:v>赵波</x:v>
      </x:c>
      <x:c r="D522" s="8" t="d">
        <x:v>2026-09-27T00:00:00.000Z</x:v>
      </x:c>
      <x:c r="E522" s="7" t="n">
        <x:v>58.1</x:v>
      </x:c>
      <x:c r="F522" s="7" t="n">
        <x:v>59.7</x:v>
      </x:c>
      <x:c r="G522" s="7" t="n">
        <x:v>57.9</x:v>
      </x:c>
      <x:c r="H522" s="2" t="str">
        <x:v>否</x:v>
      </x:c>
      <x:c r="I522" s="7" t="n">
        <x:f>IF(AND(ISNUMBER(E522),ISNUMBER(F522)),E522-F522,"")</x:f>
        <x:v>-1.6000000000000014</x:v>
      </x:c>
      <x:c r="J522" s="2" t="str">
        <x:f>IF(H522="否","不适用",IF(AND(ISNUMBER(E522),ISNUMBER(F522)),IF(I522&gt;'规则与名单'!$B$2,"是","否"),"未判定"))</x:f>
        <x:v>不适用</x:v>
      </x:c>
      <x:c r="K522" s="2" t="str">
        <x:f>IF(J522="是",IF(ISNUMBER(F522),"测试日GPS","缺失"),IF(ISNUMBER(G522),"非测试日纯氢",IF(AND(H522="是",J522="未判定"),IF(ISNUMBER(F522),"测试名单无纯氢GPS","缺失"),IF(ISNUMBER(E522),"非测试日仪表","缺失"))))</x:f>
        <x:v>非测试日纯氢</x:v>
      </x:c>
      <x:c r="L522" s="7" t="n">
        <x:f>IF(K522="缺失","",IF(K522="非测试日纯氢",G522,IF(K522="非测试日仪表",E522,F522)))</x:f>
        <x:v>57.9</x:v>
      </x:c>
      <x:c r="M522" s="2" t="n">
        <x:f>IF(K522="缺失",1,0)</x:f>
        <x:v>0</x:v>
      </x:c>
      <x:c r="N522" s="2" t="str">
        <x:v>车辆里程查询_20260901-20260930_1024辆_仪表里程.xlsx / AE275</x:v>
      </x:c>
      <x:c r="O522" s="2" t="str">
        <x:v>车辆里程查询_20260901-20260930_1024辆_GPS里程.xlsx / AE195</x:v>
      </x:c>
      <x:c r="P522" s="2" t="str">
        <x:v>车辆纯氢气里程查询_20260901-20260930_1024辆.xlsx / AE529</x:v>
      </x:c>
    </x:row>
    <x:row r="523" ht="22" customHeight="1">
      <x:c r="A523" s="2" t="n">
        <x:v>24</x:v>
      </x:c>
      <x:c r="B523" s="2" t="str">
        <x:v>粤AGR5226</x:v>
      </x:c>
      <x:c r="C523" s="2" t="str">
        <x:v>赵波</x:v>
      </x:c>
      <x:c r="D523" s="8" t="d">
        <x:v>2026-09-28T00:00:00.000Z</x:v>
      </x:c>
      <x:c r="E523" s="7" t="n">
        <x:v>89.8</x:v>
      </x:c>
      <x:c r="F523" s="7" t="n">
        <x:v>92.2</x:v>
      </x:c>
      <x:c r="G523" s="7" t="n">
        <x:v>89.4</x:v>
      </x:c>
      <x:c r="H523" s="2" t="str">
        <x:v>否</x:v>
      </x:c>
      <x:c r="I523" s="7" t="n">
        <x:f>IF(AND(ISNUMBER(E523),ISNUMBER(F523)),E523-F523,"")</x:f>
        <x:v>-2.4000000000000057</x:v>
      </x:c>
      <x:c r="J523" s="2" t="str">
        <x:f>IF(H523="否","不适用",IF(AND(ISNUMBER(E523),ISNUMBER(F523)),IF(I523&gt;'规则与名单'!$B$2,"是","否"),"未判定"))</x:f>
        <x:v>不适用</x:v>
      </x:c>
      <x:c r="K523" s="2" t="str">
        <x:f>IF(J523="是",IF(ISNUMBER(F523),"测试日GPS","缺失"),IF(ISNUMBER(G523),"非测试日纯氢",IF(AND(H523="是",J523="未判定"),IF(ISNUMBER(F523),"测试名单无纯氢GPS","缺失"),IF(ISNUMBER(E523),"非测试日仪表","缺失"))))</x:f>
        <x:v>非测试日纯氢</x:v>
      </x:c>
      <x:c r="L523" s="7" t="n">
        <x:f>IF(K523="缺失","",IF(K523="非测试日纯氢",G523,IF(K523="非测试日仪表",E523,F523)))</x:f>
        <x:v>89.4</x:v>
      </x:c>
      <x:c r="M523" s="2" t="n">
        <x:f>IF(K523="缺失",1,0)</x:f>
        <x:v>0</x:v>
      </x:c>
      <x:c r="N523" s="2" t="str">
        <x:v>车辆里程查询_20260901-20260930_1024辆_仪表里程.xlsx / AF275</x:v>
      </x:c>
      <x:c r="O523" s="2" t="str">
        <x:v>车辆里程查询_20260901-20260930_1024辆_GPS里程.xlsx / AF195</x:v>
      </x:c>
      <x:c r="P523" s="2" t="str">
        <x:v>车辆纯氢气里程查询_20260901-20260930_1024辆.xlsx / AF529</x:v>
      </x:c>
    </x:row>
    <x:row r="524" ht="22" customHeight="1">
      <x:c r="A524" s="2" t="n">
        <x:v>24</x:v>
      </x:c>
      <x:c r="B524" s="2" t="str">
        <x:v>粤AGR5226</x:v>
      </x:c>
      <x:c r="C524" s="2" t="str">
        <x:v>赵波</x:v>
      </x:c>
      <x:c r="D524" s="8" t="d">
        <x:v>2026-09-29T00:00:00.000Z</x:v>
      </x:c>
      <x:c r="E524" s="7" t="n">
        <x:v>112.7</x:v>
      </x:c>
      <x:c r="F524" s="7" t="n">
        <x:v>116.1</x:v>
      </x:c>
      <x:c r="G524" s="7" t="n">
        <x:v>112.5</x:v>
      </x:c>
      <x:c r="H524" s="2" t="str">
        <x:v>否</x:v>
      </x:c>
      <x:c r="I524" s="7" t="n">
        <x:f>IF(AND(ISNUMBER(E524),ISNUMBER(F524)),E524-F524,"")</x:f>
        <x:v>-3.3999999999999915</x:v>
      </x:c>
      <x:c r="J524" s="2" t="str">
        <x:f>IF(H524="否","不适用",IF(AND(ISNUMBER(E524),ISNUMBER(F524)),IF(I524&gt;'规则与名单'!$B$2,"是","否"),"未判定"))</x:f>
        <x:v>不适用</x:v>
      </x:c>
      <x:c r="K524" s="2" t="str">
        <x:f>IF(J524="是",IF(ISNUMBER(F524),"测试日GPS","缺失"),IF(ISNUMBER(G524),"非测试日纯氢",IF(AND(H524="是",J524="未判定"),IF(ISNUMBER(F524),"测试名单无纯氢GPS","缺失"),IF(ISNUMBER(E524),"非测试日仪表","缺失"))))</x:f>
        <x:v>非测试日纯氢</x:v>
      </x:c>
      <x:c r="L524" s="7" t="n">
        <x:f>IF(K524="缺失","",IF(K524="非测试日纯氢",G524,IF(K524="非测试日仪表",E524,F524)))</x:f>
        <x:v>112.5</x:v>
      </x:c>
      <x:c r="M524" s="2" t="n">
        <x:f>IF(K524="缺失",1,0)</x:f>
        <x:v>0</x:v>
      </x:c>
      <x:c r="N524" s="2" t="str">
        <x:v>车辆里程查询_20260901-20260930_1024辆_仪表里程.xlsx / AG275</x:v>
      </x:c>
      <x:c r="O524" s="2" t="str">
        <x:v>车辆里程查询_20260901-20260930_1024辆_GPS里程.xlsx / AG195</x:v>
      </x:c>
      <x:c r="P524" s="2" t="str">
        <x:v>车辆纯氢气里程查询_20260901-20260930_1024辆.xlsx / AG529</x:v>
      </x:c>
    </x:row>
    <x:row r="525" ht="22" customHeight="1">
      <x:c r="A525" s="2" t="n">
        <x:v>24</x:v>
      </x:c>
      <x:c r="B525" s="2" t="str">
        <x:v>粤AGR5226</x:v>
      </x:c>
      <x:c r="C525" s="2" t="str">
        <x:v>赵波</x:v>
      </x:c>
      <x:c r="D525" s="8" t="d">
        <x:v>2026-09-30T00:00:00.000Z</x:v>
      </x:c>
      <x:c r="E525" s="7" t="n">
        <x:v>134.3</x:v>
      </x:c>
      <x:c r="F525" s="7" t="n">
        <x:v>137.7</x:v>
      </x:c>
      <x:c r="G525" s="7" t="n">
        <x:v>133.6</x:v>
      </x:c>
      <x:c r="H525" s="2" t="str">
        <x:v>否</x:v>
      </x:c>
      <x:c r="I525" s="7" t="n">
        <x:f>IF(AND(ISNUMBER(E525),ISNUMBER(F525)),E525-F525,"")</x:f>
        <x:v>-3.3999999999999773</x:v>
      </x:c>
      <x:c r="J525" s="2" t="str">
        <x:f>IF(H525="否","不适用",IF(AND(ISNUMBER(E525),ISNUMBER(F525)),IF(I525&gt;'规则与名单'!$B$2,"是","否"),"未判定"))</x:f>
        <x:v>不适用</x:v>
      </x:c>
      <x:c r="K525" s="2" t="str">
        <x:f>IF(J525="是",IF(ISNUMBER(F525),"测试日GPS","缺失"),IF(ISNUMBER(G525),"非测试日纯氢",IF(AND(H525="是",J525="未判定"),IF(ISNUMBER(F525),"测试名单无纯氢GPS","缺失"),IF(ISNUMBER(E525),"非测试日仪表","缺失"))))</x:f>
        <x:v>非测试日纯氢</x:v>
      </x:c>
      <x:c r="L525" s="7" t="n">
        <x:f>IF(K525="缺失","",IF(K525="非测试日纯氢",G525,IF(K525="非测试日仪表",E525,F525)))</x:f>
        <x:v>133.6</x:v>
      </x:c>
      <x:c r="M525" s="2" t="n">
        <x:f>IF(K525="缺失",1,0)</x:f>
        <x:v>0</x:v>
      </x:c>
      <x:c r="N525" s="2" t="str">
        <x:v>车辆里程查询_20260901-20260930_1024辆_仪表里程.xlsx / AH275</x:v>
      </x:c>
      <x:c r="O525" s="2" t="str">
        <x:v>车辆里程查询_20260901-20260930_1024辆_GPS里程.xlsx / AH195</x:v>
      </x:c>
      <x:c r="P525" s="2" t="str">
        <x:v>车辆纯氢气里程查询_20260901-20260930_1024辆.xlsx / AH529</x:v>
      </x:c>
    </x:row>
    <x:row r="526" ht="22" customHeight="1">
      <x:c r="A526" s="2" t="n">
        <x:v>25</x:v>
      </x:c>
      <x:c r="B526" s="2" t="str">
        <x:v>粤AGR9766</x:v>
      </x:c>
      <x:c r="C526" s="2" t="str">
        <x:v>赵波</x:v>
      </x:c>
      <x:c r="D526" s="8" t="d">
        <x:v>2026-09-01T00:00:00.000Z</x:v>
      </x:c>
      <x:c r="E526" s="7" t="n">
        <x:v>129.8</x:v>
      </x:c>
      <x:c r="F526" s="7" t="n">
        <x:v>132.8</x:v>
      </x:c>
      <x:c r="G526" s="7" t="n">
        <x:v>124</x:v>
      </x:c>
      <x:c r="H526" s="2" t="str">
        <x:v>否</x:v>
      </x:c>
      <x:c r="I526" s="7" t="n">
        <x:f>IF(AND(ISNUMBER(E526),ISNUMBER(F526)),E526-F526,"")</x:f>
        <x:v>-3</x:v>
      </x:c>
      <x:c r="J526" s="2" t="str">
        <x:f>IF(H526="否","不适用",IF(AND(ISNUMBER(E526),ISNUMBER(F526)),IF(I526&gt;'规则与名单'!$B$2,"是","否"),"未判定"))</x:f>
        <x:v>不适用</x:v>
      </x:c>
      <x:c r="K526" s="2" t="str">
        <x:f>IF(J526="是",IF(ISNUMBER(F526),"测试日GPS","缺失"),IF(ISNUMBER(G526),"非测试日纯氢",IF(AND(H526="是",J526="未判定"),IF(ISNUMBER(F526),"测试名单无纯氢GPS","缺失"),IF(ISNUMBER(E526),"非测试日仪表","缺失"))))</x:f>
        <x:v>非测试日纯氢</x:v>
      </x:c>
      <x:c r="L526" s="7" t="n">
        <x:f>IF(K526="缺失","",IF(K526="非测试日纯氢",G526,IF(K526="非测试日仪表",E526,F526)))</x:f>
        <x:v>124</x:v>
      </x:c>
      <x:c r="M526" s="2" t="n">
        <x:f>IF(K526="缺失",1,0)</x:f>
        <x:v>0</x:v>
      </x:c>
      <x:c r="N526" s="2" t="str">
        <x:v>车辆里程查询_20260901-20260930_1024辆_仪表里程.xlsx / E184</x:v>
      </x:c>
      <x:c r="O526" s="2" t="str">
        <x:v>车辆里程查询_20260901-20260930_1024辆_GPS里程.xlsx / E290</x:v>
      </x:c>
      <x:c r="P526" s="2" t="str">
        <x:v>车辆纯氢气里程查询_20260901-20260930_1024辆.xlsx / E263</x:v>
      </x:c>
    </x:row>
    <x:row r="527" ht="22" customHeight="1">
      <x:c r="A527" s="2" t="n">
        <x:v>25</x:v>
      </x:c>
      <x:c r="B527" s="2" t="str">
        <x:v>粤AGR9766</x:v>
      </x:c>
      <x:c r="C527" s="2" t="str">
        <x:v>赵波</x:v>
      </x:c>
      <x:c r="D527" s="8" t="d">
        <x:v>2026-09-02T00:00:00.000Z</x:v>
      </x:c>
      <x:c r="E527" s="7" t="n">
        <x:v>102</x:v>
      </x:c>
      <x:c r="F527" s="7" t="n">
        <x:v>104.5</x:v>
      </x:c>
      <x:c r="G527" s="7" t="n">
        <x:v>98.9</x:v>
      </x:c>
      <x:c r="H527" s="2" t="str">
        <x:v>否</x:v>
      </x:c>
      <x:c r="I527" s="7" t="n">
        <x:f>IF(AND(ISNUMBER(E527),ISNUMBER(F527)),E527-F527,"")</x:f>
        <x:v>-2.5</x:v>
      </x:c>
      <x:c r="J527" s="2" t="str">
        <x:f>IF(H527="否","不适用",IF(AND(ISNUMBER(E527),ISNUMBER(F527)),IF(I527&gt;'规则与名单'!$B$2,"是","否"),"未判定"))</x:f>
        <x:v>不适用</x:v>
      </x:c>
      <x:c r="K527" s="2" t="str">
        <x:f>IF(J527="是",IF(ISNUMBER(F527),"测试日GPS","缺失"),IF(ISNUMBER(G527),"非测试日纯氢",IF(AND(H527="是",J527="未判定"),IF(ISNUMBER(F527),"测试名单无纯氢GPS","缺失"),IF(ISNUMBER(E527),"非测试日仪表","缺失"))))</x:f>
        <x:v>非测试日纯氢</x:v>
      </x:c>
      <x:c r="L527" s="7" t="n">
        <x:f>IF(K527="缺失","",IF(K527="非测试日纯氢",G527,IF(K527="非测试日仪表",E527,F527)))</x:f>
        <x:v>98.9</x:v>
      </x:c>
      <x:c r="M527" s="2" t="n">
        <x:f>IF(K527="缺失",1,0)</x:f>
        <x:v>0</x:v>
      </x:c>
      <x:c r="N527" s="2" t="str">
        <x:v>车辆里程查询_20260901-20260930_1024辆_仪表里程.xlsx / F184</x:v>
      </x:c>
      <x:c r="O527" s="2" t="str">
        <x:v>车辆里程查询_20260901-20260930_1024辆_GPS里程.xlsx / F290</x:v>
      </x:c>
      <x:c r="P527" s="2" t="str">
        <x:v>车辆纯氢气里程查询_20260901-20260930_1024辆.xlsx / F263</x:v>
      </x:c>
    </x:row>
    <x:row r="528" ht="22" customHeight="1">
      <x:c r="A528" s="2" t="n">
        <x:v>25</x:v>
      </x:c>
      <x:c r="B528" s="2" t="str">
        <x:v>粤AGR9766</x:v>
      </x:c>
      <x:c r="C528" s="2" t="str">
        <x:v>赵波</x:v>
      </x:c>
      <x:c r="D528" s="8" t="d">
        <x:v>2026-09-03T00:00:00.000Z</x:v>
      </x:c>
      <x:c r="E528" s="7" t="n">
        <x:v>104.1</x:v>
      </x:c>
      <x:c r="F528" s="7" t="n">
        <x:v>105.6</x:v>
      </x:c>
      <x:c r="G528" s="7" t="n">
        <x:v>70.6</x:v>
      </x:c>
      <x:c r="H528" s="2" t="str">
        <x:v>否</x:v>
      </x:c>
      <x:c r="I528" s="7" t="n">
        <x:f>IF(AND(ISNUMBER(E528),ISNUMBER(F528)),E528-F528,"")</x:f>
        <x:v>-1.5</x:v>
      </x:c>
      <x:c r="J528" s="2" t="str">
        <x:f>IF(H528="否","不适用",IF(AND(ISNUMBER(E528),ISNUMBER(F528)),IF(I528&gt;'规则与名单'!$B$2,"是","否"),"未判定"))</x:f>
        <x:v>不适用</x:v>
      </x:c>
      <x:c r="K528" s="2" t="str">
        <x:f>IF(J528="是",IF(ISNUMBER(F528),"测试日GPS","缺失"),IF(ISNUMBER(G528),"非测试日纯氢",IF(AND(H528="是",J528="未判定"),IF(ISNUMBER(F528),"测试名单无纯氢GPS","缺失"),IF(ISNUMBER(E528),"非测试日仪表","缺失"))))</x:f>
        <x:v>非测试日纯氢</x:v>
      </x:c>
      <x:c r="L528" s="7" t="n">
        <x:f>IF(K528="缺失","",IF(K528="非测试日纯氢",G528,IF(K528="非测试日仪表",E528,F528)))</x:f>
        <x:v>70.6</x:v>
      </x:c>
      <x:c r="M528" s="2" t="n">
        <x:f>IF(K528="缺失",1,0)</x:f>
        <x:v>0</x:v>
      </x:c>
      <x:c r="N528" s="2" t="str">
        <x:v>车辆里程查询_20260901-20260930_1024辆_仪表里程.xlsx / G184</x:v>
      </x:c>
      <x:c r="O528" s="2" t="str">
        <x:v>车辆里程查询_20260901-20260930_1024辆_GPS里程.xlsx / G290</x:v>
      </x:c>
      <x:c r="P528" s="2" t="str">
        <x:v>车辆纯氢气里程查询_20260901-20260930_1024辆.xlsx / G263</x:v>
      </x:c>
    </x:row>
    <x:row r="529" ht="22" customHeight="1">
      <x:c r="A529" s="2" t="n">
        <x:v>25</x:v>
      </x:c>
      <x:c r="B529" s="2" t="str">
        <x:v>粤AGR9766</x:v>
      </x:c>
      <x:c r="C529" s="2" t="str">
        <x:v>赵波</x:v>
      </x:c>
      <x:c r="D529" s="8" t="d">
        <x:v>2026-09-04T00:00:00.000Z</x:v>
      </x:c>
      <x:c r="E529" s="7" t="n">
        <x:v>65.5</x:v>
      </x:c>
      <x:c r="F529" s="7" t="n">
        <x:v>66.9</x:v>
      </x:c>
      <x:c r="G529" s="7" t="n">
        <x:v>64.9</x:v>
      </x:c>
      <x:c r="H529" s="2" t="str">
        <x:v>否</x:v>
      </x:c>
      <x:c r="I529" s="7" t="n">
        <x:f>IF(AND(ISNUMBER(E529),ISNUMBER(F529)),E529-F529,"")</x:f>
        <x:v>-1.4000000000000057</x:v>
      </x:c>
      <x:c r="J529" s="2" t="str">
        <x:f>IF(H529="否","不适用",IF(AND(ISNUMBER(E529),ISNUMBER(F529)),IF(I529&gt;'规则与名单'!$B$2,"是","否"),"未判定"))</x:f>
        <x:v>不适用</x:v>
      </x:c>
      <x:c r="K529" s="2" t="str">
        <x:f>IF(J529="是",IF(ISNUMBER(F529),"测试日GPS","缺失"),IF(ISNUMBER(G529),"非测试日纯氢",IF(AND(H529="是",J529="未判定"),IF(ISNUMBER(F529),"测试名单无纯氢GPS","缺失"),IF(ISNUMBER(E529),"非测试日仪表","缺失"))))</x:f>
        <x:v>非测试日纯氢</x:v>
      </x:c>
      <x:c r="L529" s="7" t="n">
        <x:f>IF(K529="缺失","",IF(K529="非测试日纯氢",G529,IF(K529="非测试日仪表",E529,F529)))</x:f>
        <x:v>64.9</x:v>
      </x:c>
      <x:c r="M529" s="2" t="n">
        <x:f>IF(K529="缺失",1,0)</x:f>
        <x:v>0</x:v>
      </x:c>
      <x:c r="N529" s="2" t="str">
        <x:v>车辆里程查询_20260901-20260930_1024辆_仪表里程.xlsx / H184</x:v>
      </x:c>
      <x:c r="O529" s="2" t="str">
        <x:v>车辆里程查询_20260901-20260930_1024辆_GPS里程.xlsx / H290</x:v>
      </x:c>
      <x:c r="P529" s="2" t="str">
        <x:v>车辆纯氢气里程查询_20260901-20260930_1024辆.xlsx / H263</x:v>
      </x:c>
    </x:row>
    <x:row r="530" ht="22" customHeight="1">
      <x:c r="A530" s="2" t="n">
        <x:v>25</x:v>
      </x:c>
      <x:c r="B530" s="2" t="str">
        <x:v>粤AGR9766</x:v>
      </x:c>
      <x:c r="C530" s="2" t="str">
        <x:v>赵波</x:v>
      </x:c>
      <x:c r="D530" s="8" t="d">
        <x:v>2026-09-05T00:00:00.000Z</x:v>
      </x:c>
      <x:c r="E530" s="7" t="n">
        <x:v>64.1</x:v>
      </x:c>
      <x:c r="F530" s="7" t="n">
        <x:v>63.8</x:v>
      </x:c>
      <x:c r="G530" s="7" t="n">
        <x:v>54.9</x:v>
      </x:c>
      <x:c r="H530" s="2" t="str">
        <x:v>否</x:v>
      </x:c>
      <x:c r="I530" s="7" t="n">
        <x:f>IF(AND(ISNUMBER(E530),ISNUMBER(F530)),E530-F530,"")</x:f>
        <x:v>0.29999999999999716</x:v>
      </x:c>
      <x:c r="J530" s="2" t="str">
        <x:f>IF(H530="否","不适用",IF(AND(ISNUMBER(E530),ISNUMBER(F530)),IF(I530&gt;'规则与名单'!$B$2,"是","否"),"未判定"))</x:f>
        <x:v>不适用</x:v>
      </x:c>
      <x:c r="K530" s="2" t="str">
        <x:f>IF(J530="是",IF(ISNUMBER(F530),"测试日GPS","缺失"),IF(ISNUMBER(G530),"非测试日纯氢",IF(AND(H530="是",J530="未判定"),IF(ISNUMBER(F530),"测试名单无纯氢GPS","缺失"),IF(ISNUMBER(E530),"非测试日仪表","缺失"))))</x:f>
        <x:v>非测试日纯氢</x:v>
      </x:c>
      <x:c r="L530" s="7" t="n">
        <x:f>IF(K530="缺失","",IF(K530="非测试日纯氢",G530,IF(K530="非测试日仪表",E530,F530)))</x:f>
        <x:v>54.9</x:v>
      </x:c>
      <x:c r="M530" s="2" t="n">
        <x:f>IF(K530="缺失",1,0)</x:f>
        <x:v>0</x:v>
      </x:c>
      <x:c r="N530" s="2" t="str">
        <x:v>车辆里程查询_20260901-20260930_1024辆_仪表里程.xlsx / I184</x:v>
      </x:c>
      <x:c r="O530" s="2" t="str">
        <x:v>车辆里程查询_20260901-20260930_1024辆_GPS里程.xlsx / I290</x:v>
      </x:c>
      <x:c r="P530" s="2" t="str">
        <x:v>车辆纯氢气里程查询_20260901-20260930_1024辆.xlsx / I263</x:v>
      </x:c>
    </x:row>
    <x:row r="531" ht="22" customHeight="1">
      <x:c r="A531" s="2" t="n">
        <x:v>25</x:v>
      </x:c>
      <x:c r="B531" s="2" t="str">
        <x:v>粤AGR9766</x:v>
      </x:c>
      <x:c r="C531" s="2" t="str">
        <x:v>赵波</x:v>
      </x:c>
      <x:c r="D531" s="8" t="d">
        <x:v>2026-09-06T00:00:00.000Z</x:v>
      </x:c>
      <x:c r="E531" s="7" t="n">
        <x:v>114.5</x:v>
      </x:c>
      <x:c r="F531" s="7" t="n">
        <x:v>117.3</x:v>
      </x:c>
      <x:c r="G531" s="7" t="n">
        <x:v>114.4</x:v>
      </x:c>
      <x:c r="H531" s="2" t="str">
        <x:v>否</x:v>
      </x:c>
      <x:c r="I531" s="7" t="n">
        <x:f>IF(AND(ISNUMBER(E531),ISNUMBER(F531)),E531-F531,"")</x:f>
        <x:v>-2.799999999999997</x:v>
      </x:c>
      <x:c r="J531" s="2" t="str">
        <x:f>IF(H531="否","不适用",IF(AND(ISNUMBER(E531),ISNUMBER(F531)),IF(I531&gt;'规则与名单'!$B$2,"是","否"),"未判定"))</x:f>
        <x:v>不适用</x:v>
      </x:c>
      <x:c r="K531" s="2" t="str">
        <x:f>IF(J531="是",IF(ISNUMBER(F531),"测试日GPS","缺失"),IF(ISNUMBER(G531),"非测试日纯氢",IF(AND(H531="是",J531="未判定"),IF(ISNUMBER(F531),"测试名单无纯氢GPS","缺失"),IF(ISNUMBER(E531),"非测试日仪表","缺失"))))</x:f>
        <x:v>非测试日纯氢</x:v>
      </x:c>
      <x:c r="L531" s="7" t="n">
        <x:f>IF(K531="缺失","",IF(K531="非测试日纯氢",G531,IF(K531="非测试日仪表",E531,F531)))</x:f>
        <x:v>114.4</x:v>
      </x:c>
      <x:c r="M531" s="2" t="n">
        <x:f>IF(K531="缺失",1,0)</x:f>
        <x:v>0</x:v>
      </x:c>
      <x:c r="N531" s="2" t="str">
        <x:v>车辆里程查询_20260901-20260930_1024辆_仪表里程.xlsx / J184</x:v>
      </x:c>
      <x:c r="O531" s="2" t="str">
        <x:v>车辆里程查询_20260901-20260930_1024辆_GPS里程.xlsx / J290</x:v>
      </x:c>
      <x:c r="P531" s="2" t="str">
        <x:v>车辆纯氢气里程查询_20260901-20260930_1024辆.xlsx / J263</x:v>
      </x:c>
    </x:row>
    <x:row r="532" ht="22" customHeight="1">
      <x:c r="A532" s="2" t="n">
        <x:v>25</x:v>
      </x:c>
      <x:c r="B532" s="2" t="str">
        <x:v>粤AGR9766</x:v>
      </x:c>
      <x:c r="C532" s="2" t="str">
        <x:v>赵波</x:v>
      </x:c>
      <x:c r="D532" s="8" t="d">
        <x:v>2026-09-07T00:00:00.000Z</x:v>
      </x:c>
      <x:c r="E532" s="7" t="n">
        <x:v>53.3</x:v>
      </x:c>
      <x:c r="F532" s="7" t="n">
        <x:v>54.8</x:v>
      </x:c>
      <x:c r="G532" s="7" t="n">
        <x:v>47.6</x:v>
      </x:c>
      <x:c r="H532" s="2" t="str">
        <x:v>否</x:v>
      </x:c>
      <x:c r="I532" s="7" t="n">
        <x:f>IF(AND(ISNUMBER(E532),ISNUMBER(F532)),E532-F532,"")</x:f>
        <x:v>-1.5</x:v>
      </x:c>
      <x:c r="J532" s="2" t="str">
        <x:f>IF(H532="否","不适用",IF(AND(ISNUMBER(E532),ISNUMBER(F532)),IF(I532&gt;'规则与名单'!$B$2,"是","否"),"未判定"))</x:f>
        <x:v>不适用</x:v>
      </x:c>
      <x:c r="K532" s="2" t="str">
        <x:f>IF(J532="是",IF(ISNUMBER(F532),"测试日GPS","缺失"),IF(ISNUMBER(G532),"非测试日纯氢",IF(AND(H532="是",J532="未判定"),IF(ISNUMBER(F532),"测试名单无纯氢GPS","缺失"),IF(ISNUMBER(E532),"非测试日仪表","缺失"))))</x:f>
        <x:v>非测试日纯氢</x:v>
      </x:c>
      <x:c r="L532" s="7" t="n">
        <x:f>IF(K532="缺失","",IF(K532="非测试日纯氢",G532,IF(K532="非测试日仪表",E532,F532)))</x:f>
        <x:v>47.6</x:v>
      </x:c>
      <x:c r="M532" s="2" t="n">
        <x:f>IF(K532="缺失",1,0)</x:f>
        <x:v>0</x:v>
      </x:c>
      <x:c r="N532" s="2" t="str">
        <x:v>车辆里程查询_20260901-20260930_1024辆_仪表里程.xlsx / K184</x:v>
      </x:c>
      <x:c r="O532" s="2" t="str">
        <x:v>车辆里程查询_20260901-20260930_1024辆_GPS里程.xlsx / K290</x:v>
      </x:c>
      <x:c r="P532" s="2" t="str">
        <x:v>车辆纯氢气里程查询_20260901-20260930_1024辆.xlsx / K263</x:v>
      </x:c>
    </x:row>
    <x:row r="533" ht="22" customHeight="1">
      <x:c r="A533" s="2" t="n">
        <x:v>25</x:v>
      </x:c>
      <x:c r="B533" s="2" t="str">
        <x:v>粤AGR9766</x:v>
      </x:c>
      <x:c r="C533" s="2" t="str">
        <x:v>赵波</x:v>
      </x:c>
      <x:c r="D533" s="8" t="d">
        <x:v>2026-09-08T00:00:00.000Z</x:v>
      </x:c>
      <x:c r="E533" s="7" t="n">
        <x:v>87.9</x:v>
      </x:c>
      <x:c r="F533" s="7" t="n">
        <x:v>90.7</x:v>
      </x:c>
      <x:c r="G533" s="7" t="n">
        <x:v>85.5</x:v>
      </x:c>
      <x:c r="H533" s="2" t="str">
        <x:v>否</x:v>
      </x:c>
      <x:c r="I533" s="7" t="n">
        <x:f>IF(AND(ISNUMBER(E533),ISNUMBER(F533)),E533-F533,"")</x:f>
        <x:v>-2.799999999999997</x:v>
      </x:c>
      <x:c r="J533" s="2" t="str">
        <x:f>IF(H533="否","不适用",IF(AND(ISNUMBER(E533),ISNUMBER(F533)),IF(I533&gt;'规则与名单'!$B$2,"是","否"),"未判定"))</x:f>
        <x:v>不适用</x:v>
      </x:c>
      <x:c r="K533" s="2" t="str">
        <x:f>IF(J533="是",IF(ISNUMBER(F533),"测试日GPS","缺失"),IF(ISNUMBER(G533),"非测试日纯氢",IF(AND(H533="是",J533="未判定"),IF(ISNUMBER(F533),"测试名单无纯氢GPS","缺失"),IF(ISNUMBER(E533),"非测试日仪表","缺失"))))</x:f>
        <x:v>非测试日纯氢</x:v>
      </x:c>
      <x:c r="L533" s="7" t="n">
        <x:f>IF(K533="缺失","",IF(K533="非测试日纯氢",G533,IF(K533="非测试日仪表",E533,F533)))</x:f>
        <x:v>85.5</x:v>
      </x:c>
      <x:c r="M533" s="2" t="n">
        <x:f>IF(K533="缺失",1,0)</x:f>
        <x:v>0</x:v>
      </x:c>
      <x:c r="N533" s="2" t="str">
        <x:v>车辆里程查询_20260901-20260930_1024辆_仪表里程.xlsx / L184</x:v>
      </x:c>
      <x:c r="O533" s="2" t="str">
        <x:v>车辆里程查询_20260901-20260930_1024辆_GPS里程.xlsx / L290</x:v>
      </x:c>
      <x:c r="P533" s="2" t="str">
        <x:v>车辆纯氢气里程查询_20260901-20260930_1024辆.xlsx / L263</x:v>
      </x:c>
    </x:row>
    <x:row r="534" ht="22" customHeight="1">
      <x:c r="A534" s="2" t="n">
        <x:v>25</x:v>
      </x:c>
      <x:c r="B534" s="2" t="str">
        <x:v>粤AGR9766</x:v>
      </x:c>
      <x:c r="C534" s="2" t="str">
        <x:v>赵波</x:v>
      </x:c>
      <x:c r="D534" s="8" t="d">
        <x:v>2026-09-09T00:00:00.000Z</x:v>
      </x:c>
      <x:c r="E534" s="7" t="n">
        <x:v>128.9</x:v>
      </x:c>
      <x:c r="F534" s="7" t="n">
        <x:v>132.8</x:v>
      </x:c>
      <x:c r="G534" s="7" t="n">
        <x:v>106.4</x:v>
      </x:c>
      <x:c r="H534" s="2" t="str">
        <x:v>否</x:v>
      </x:c>
      <x:c r="I534" s="7" t="n">
        <x:f>IF(AND(ISNUMBER(E534),ISNUMBER(F534)),E534-F534,"")</x:f>
        <x:v>-3.9000000000000057</x:v>
      </x:c>
      <x:c r="J534" s="2" t="str">
        <x:f>IF(H534="否","不适用",IF(AND(ISNUMBER(E534),ISNUMBER(F534)),IF(I534&gt;'规则与名单'!$B$2,"是","否"),"未判定"))</x:f>
        <x:v>不适用</x:v>
      </x:c>
      <x:c r="K534" s="2" t="str">
        <x:f>IF(J534="是",IF(ISNUMBER(F534),"测试日GPS","缺失"),IF(ISNUMBER(G534),"非测试日纯氢",IF(AND(H534="是",J534="未判定"),IF(ISNUMBER(F534),"测试名单无纯氢GPS","缺失"),IF(ISNUMBER(E534),"非测试日仪表","缺失"))))</x:f>
        <x:v>非测试日纯氢</x:v>
      </x:c>
      <x:c r="L534" s="7" t="n">
        <x:f>IF(K534="缺失","",IF(K534="非测试日纯氢",G534,IF(K534="非测试日仪表",E534,F534)))</x:f>
        <x:v>106.4</x:v>
      </x:c>
      <x:c r="M534" s="2" t="n">
        <x:f>IF(K534="缺失",1,0)</x:f>
        <x:v>0</x:v>
      </x:c>
      <x:c r="N534" s="2" t="str">
        <x:v>车辆里程查询_20260901-20260930_1024辆_仪表里程.xlsx / M184</x:v>
      </x:c>
      <x:c r="O534" s="2" t="str">
        <x:v>车辆里程查询_20260901-20260930_1024辆_GPS里程.xlsx / M290</x:v>
      </x:c>
      <x:c r="P534" s="2" t="str">
        <x:v>车辆纯氢气里程查询_20260901-20260930_1024辆.xlsx / M263</x:v>
      </x:c>
    </x:row>
    <x:row r="535" ht="22" customHeight="1">
      <x:c r="A535" s="2" t="n">
        <x:v>25</x:v>
      </x:c>
      <x:c r="B535" s="2" t="str">
        <x:v>粤AGR9766</x:v>
      </x:c>
      <x:c r="C535" s="2" t="str">
        <x:v>赵波</x:v>
      </x:c>
      <x:c r="D535" s="8" t="d">
        <x:v>2026-09-10T00:00:00.000Z</x:v>
      </x:c>
      <x:c r="E535" s="7" t="n">
        <x:v>203.9</x:v>
      </x:c>
      <x:c r="F535" s="7" t="n">
        <x:v>209.4</x:v>
      </x:c>
      <x:c r="G535" s="7" t="n">
        <x:v>201</x:v>
      </x:c>
      <x:c r="H535" s="2" t="str">
        <x:v>否</x:v>
      </x:c>
      <x:c r="I535" s="7" t="n">
        <x:f>IF(AND(ISNUMBER(E535),ISNUMBER(F535)),E535-F535,"")</x:f>
        <x:v>-5.5</x:v>
      </x:c>
      <x:c r="J535" s="2" t="str">
        <x:f>IF(H535="否","不适用",IF(AND(ISNUMBER(E535),ISNUMBER(F535)),IF(I535&gt;'规则与名单'!$B$2,"是","否"),"未判定"))</x:f>
        <x:v>不适用</x:v>
      </x:c>
      <x:c r="K535" s="2" t="str">
        <x:f>IF(J535="是",IF(ISNUMBER(F535),"测试日GPS","缺失"),IF(ISNUMBER(G535),"非测试日纯氢",IF(AND(H535="是",J535="未判定"),IF(ISNUMBER(F535),"测试名单无纯氢GPS","缺失"),IF(ISNUMBER(E535),"非测试日仪表","缺失"))))</x:f>
        <x:v>非测试日纯氢</x:v>
      </x:c>
      <x:c r="L535" s="7" t="n">
        <x:f>IF(K535="缺失","",IF(K535="非测试日纯氢",G535,IF(K535="非测试日仪表",E535,F535)))</x:f>
        <x:v>201</x:v>
      </x:c>
      <x:c r="M535" s="2" t="n">
        <x:f>IF(K535="缺失",1,0)</x:f>
        <x:v>0</x:v>
      </x:c>
      <x:c r="N535" s="2" t="str">
        <x:v>车辆里程查询_20260901-20260930_1024辆_仪表里程.xlsx / N184</x:v>
      </x:c>
      <x:c r="O535" s="2" t="str">
        <x:v>车辆里程查询_20260901-20260930_1024辆_GPS里程.xlsx / N290</x:v>
      </x:c>
      <x:c r="P535" s="2" t="str">
        <x:v>车辆纯氢气里程查询_20260901-20260930_1024辆.xlsx / N263</x:v>
      </x:c>
    </x:row>
    <x:row r="536" ht="22" customHeight="1">
      <x:c r="A536" s="2" t="n">
        <x:v>25</x:v>
      </x:c>
      <x:c r="B536" s="2" t="str">
        <x:v>粤AGR9766</x:v>
      </x:c>
      <x:c r="C536" s="2" t="str">
        <x:v>赵波</x:v>
      </x:c>
      <x:c r="D536" s="8" t="d">
        <x:v>2026-09-11T00:00:00.000Z</x:v>
      </x:c>
      <x:c r="E536" s="7" t="n">
        <x:v>89.9</x:v>
      </x:c>
      <x:c r="F536" s="7" t="n">
        <x:v>92.4</x:v>
      </x:c>
      <x:c r="G536" s="7" t="n">
        <x:v>23.1</x:v>
      </x:c>
      <x:c r="H536" s="2" t="str">
        <x:v>否</x:v>
      </x:c>
      <x:c r="I536" s="7" t="n">
        <x:f>IF(AND(ISNUMBER(E536),ISNUMBER(F536)),E536-F536,"")</x:f>
        <x:v>-2.5</x:v>
      </x:c>
      <x:c r="J536" s="2" t="str">
        <x:f>IF(H536="否","不适用",IF(AND(ISNUMBER(E536),ISNUMBER(F536)),IF(I536&gt;'规则与名单'!$B$2,"是","否"),"未判定"))</x:f>
        <x:v>不适用</x:v>
      </x:c>
      <x:c r="K536" s="2" t="str">
        <x:f>IF(J536="是",IF(ISNUMBER(F536),"测试日GPS","缺失"),IF(ISNUMBER(G536),"非测试日纯氢",IF(AND(H536="是",J536="未判定"),IF(ISNUMBER(F536),"测试名单无纯氢GPS","缺失"),IF(ISNUMBER(E536),"非测试日仪表","缺失"))))</x:f>
        <x:v>非测试日纯氢</x:v>
      </x:c>
      <x:c r="L536" s="7" t="n">
        <x:f>IF(K536="缺失","",IF(K536="非测试日纯氢",G536,IF(K536="非测试日仪表",E536,F536)))</x:f>
        <x:v>23.1</x:v>
      </x:c>
      <x:c r="M536" s="2" t="n">
        <x:f>IF(K536="缺失",1,0)</x:f>
        <x:v>0</x:v>
      </x:c>
      <x:c r="N536" s="2" t="str">
        <x:v>车辆里程查询_20260901-20260930_1024辆_仪表里程.xlsx / O184</x:v>
      </x:c>
      <x:c r="O536" s="2" t="str">
        <x:v>车辆里程查询_20260901-20260930_1024辆_GPS里程.xlsx / O290</x:v>
      </x:c>
      <x:c r="P536" s="2" t="str">
        <x:v>车辆纯氢气里程查询_20260901-20260930_1024辆.xlsx / O263</x:v>
      </x:c>
    </x:row>
    <x:row r="537" ht="22" customHeight="1">
      <x:c r="A537" s="2" t="n">
        <x:v>25</x:v>
      </x:c>
      <x:c r="B537" s="2" t="str">
        <x:v>粤AGR9766</x:v>
      </x:c>
      <x:c r="C537" s="2" t="str">
        <x:v>赵波</x:v>
      </x:c>
      <x:c r="D537" s="8" t="d">
        <x:v>2026-09-12T00:00:00.000Z</x:v>
      </x:c>
      <x:c r="E537" s="7" t="n">
        <x:v>113.7</x:v>
      </x:c>
      <x:c r="F537" s="7" t="n">
        <x:v>116.6</x:v>
      </x:c>
      <x:c r="G537" s="7" t="n">
        <x:v>83.3</x:v>
      </x:c>
      <x:c r="H537" s="2" t="str">
        <x:v>否</x:v>
      </x:c>
      <x:c r="I537" s="7" t="n">
        <x:f>IF(AND(ISNUMBER(E537),ISNUMBER(F537)),E537-F537,"")</x:f>
        <x:v>-2.8999999999999915</x:v>
      </x:c>
      <x:c r="J537" s="2" t="str">
        <x:f>IF(H537="否","不适用",IF(AND(ISNUMBER(E537),ISNUMBER(F537)),IF(I537&gt;'规则与名单'!$B$2,"是","否"),"未判定"))</x:f>
        <x:v>不适用</x:v>
      </x:c>
      <x:c r="K537" s="2" t="str">
        <x:f>IF(J537="是",IF(ISNUMBER(F537),"测试日GPS","缺失"),IF(ISNUMBER(G537),"非测试日纯氢",IF(AND(H537="是",J537="未判定"),IF(ISNUMBER(F537),"测试名单无纯氢GPS","缺失"),IF(ISNUMBER(E537),"非测试日仪表","缺失"))))</x:f>
        <x:v>非测试日纯氢</x:v>
      </x:c>
      <x:c r="L537" s="7" t="n">
        <x:f>IF(K537="缺失","",IF(K537="非测试日纯氢",G537,IF(K537="非测试日仪表",E537,F537)))</x:f>
        <x:v>83.3</x:v>
      </x:c>
      <x:c r="M537" s="2" t="n">
        <x:f>IF(K537="缺失",1,0)</x:f>
        <x:v>0</x:v>
      </x:c>
      <x:c r="N537" s="2" t="str">
        <x:v>车辆里程查询_20260901-20260930_1024辆_仪表里程.xlsx / P184</x:v>
      </x:c>
      <x:c r="O537" s="2" t="str">
        <x:v>车辆里程查询_20260901-20260930_1024辆_GPS里程.xlsx / P290</x:v>
      </x:c>
      <x:c r="P537" s="2" t="str">
        <x:v>车辆纯氢气里程查询_20260901-20260930_1024辆.xlsx / P263</x:v>
      </x:c>
    </x:row>
    <x:row r="538" ht="22" customHeight="1">
      <x:c r="A538" s="2" t="n">
        <x:v>25</x:v>
      </x:c>
      <x:c r="B538" s="2" t="str">
        <x:v>粤AGR9766</x:v>
      </x:c>
      <x:c r="C538" s="2" t="str">
        <x:v>赵波</x:v>
      </x:c>
      <x:c r="D538" s="8" t="d">
        <x:v>2026-09-13T00:00:00.000Z</x:v>
      </x:c>
      <x:c r="E538" s="7" t="n">
        <x:v>78.8</x:v>
      </x:c>
      <x:c r="F538" s="7" t="n">
        <x:v>80</x:v>
      </x:c>
      <x:c r="G538" s="7" t="n">
        <x:v>43.1</x:v>
      </x:c>
      <x:c r="H538" s="2" t="str">
        <x:v>否</x:v>
      </x:c>
      <x:c r="I538" s="7" t="n">
        <x:f>IF(AND(ISNUMBER(E538),ISNUMBER(F538)),E538-F538,"")</x:f>
        <x:v>-1.2000000000000028</x:v>
      </x:c>
      <x:c r="J538" s="2" t="str">
        <x:f>IF(H538="否","不适用",IF(AND(ISNUMBER(E538),ISNUMBER(F538)),IF(I538&gt;'规则与名单'!$B$2,"是","否"),"未判定"))</x:f>
        <x:v>不适用</x:v>
      </x:c>
      <x:c r="K538" s="2" t="str">
        <x:f>IF(J538="是",IF(ISNUMBER(F538),"测试日GPS","缺失"),IF(ISNUMBER(G538),"非测试日纯氢",IF(AND(H538="是",J538="未判定"),IF(ISNUMBER(F538),"测试名单无纯氢GPS","缺失"),IF(ISNUMBER(E538),"非测试日仪表","缺失"))))</x:f>
        <x:v>非测试日纯氢</x:v>
      </x:c>
      <x:c r="L538" s="7" t="n">
        <x:f>IF(K538="缺失","",IF(K538="非测试日纯氢",G538,IF(K538="非测试日仪表",E538,F538)))</x:f>
        <x:v>43.1</x:v>
      </x:c>
      <x:c r="M538" s="2" t="n">
        <x:f>IF(K538="缺失",1,0)</x:f>
        <x:v>0</x:v>
      </x:c>
      <x:c r="N538" s="2" t="str">
        <x:v>车辆里程查询_20260901-20260930_1024辆_仪表里程.xlsx / Q184</x:v>
      </x:c>
      <x:c r="O538" s="2" t="str">
        <x:v>车辆里程查询_20260901-20260930_1024辆_GPS里程.xlsx / Q290</x:v>
      </x:c>
      <x:c r="P538" s="2" t="str">
        <x:v>车辆纯氢气里程查询_20260901-20260930_1024辆.xlsx / Q263</x:v>
      </x:c>
    </x:row>
    <x:row r="539" ht="22" customHeight="1">
      <x:c r="A539" s="2" t="n">
        <x:v>25</x:v>
      </x:c>
      <x:c r="B539" s="2" t="str">
        <x:v>粤AGR9766</x:v>
      </x:c>
      <x:c r="C539" s="2" t="str">
        <x:v>赵波</x:v>
      </x:c>
      <x:c r="D539" s="8" t="d">
        <x:v>2026-09-14T00:00:00.000Z</x:v>
      </x:c>
      <x:c r="E539" s="7" t="n">
        <x:v>54.2</x:v>
      </x:c>
      <x:c r="F539" s="7" t="n">
        <x:v>57</x:v>
      </x:c>
      <x:c r="G539" s="7" t="n">
        <x:v>35.5</x:v>
      </x:c>
      <x:c r="H539" s="2" t="str">
        <x:v>否</x:v>
      </x:c>
      <x:c r="I539" s="7" t="n">
        <x:f>IF(AND(ISNUMBER(E539),ISNUMBER(F539)),E539-F539,"")</x:f>
        <x:v>-2.799999999999997</x:v>
      </x:c>
      <x:c r="J539" s="2" t="str">
        <x:f>IF(H539="否","不适用",IF(AND(ISNUMBER(E539),ISNUMBER(F539)),IF(I539&gt;'规则与名单'!$B$2,"是","否"),"未判定"))</x:f>
        <x:v>不适用</x:v>
      </x:c>
      <x:c r="K539" s="2" t="str">
        <x:f>IF(J539="是",IF(ISNUMBER(F539),"测试日GPS","缺失"),IF(ISNUMBER(G539),"非测试日纯氢",IF(AND(H539="是",J539="未判定"),IF(ISNUMBER(F539),"测试名单无纯氢GPS","缺失"),IF(ISNUMBER(E539),"非测试日仪表","缺失"))))</x:f>
        <x:v>非测试日纯氢</x:v>
      </x:c>
      <x:c r="L539" s="7" t="n">
        <x:f>IF(K539="缺失","",IF(K539="非测试日纯氢",G539,IF(K539="非测试日仪表",E539,F539)))</x:f>
        <x:v>35.5</x:v>
      </x:c>
      <x:c r="M539" s="2" t="n">
        <x:f>IF(K539="缺失",1,0)</x:f>
        <x:v>0</x:v>
      </x:c>
      <x:c r="N539" s="2" t="str">
        <x:v>车辆里程查询_20260901-20260930_1024辆_仪表里程.xlsx / R184</x:v>
      </x:c>
      <x:c r="O539" s="2" t="str">
        <x:v>车辆里程查询_20260901-20260930_1024辆_GPS里程.xlsx / R290</x:v>
      </x:c>
      <x:c r="P539" s="2" t="str">
        <x:v>车辆纯氢气里程查询_20260901-20260930_1024辆.xlsx / R263</x:v>
      </x:c>
    </x:row>
    <x:row r="540" ht="22" customHeight="1">
      <x:c r="A540" s="2" t="n">
        <x:v>25</x:v>
      </x:c>
      <x:c r="B540" s="2" t="str">
        <x:v>粤AGR9766</x:v>
      </x:c>
      <x:c r="C540" s="2" t="str">
        <x:v>赵波</x:v>
      </x:c>
      <x:c r="D540" s="8" t="d">
        <x:v>2026-09-15T00:00:00.000Z</x:v>
      </x:c>
      <x:c r="E540" s="7" t="n">
        <x:v>106.2</x:v>
      </x:c>
      <x:c r="F540" s="7" t="n">
        <x:v>108</x:v>
      </x:c>
      <x:c r="G540" s="7" t="n">
        <x:v>96.2</x:v>
      </x:c>
      <x:c r="H540" s="2" t="str">
        <x:v>否</x:v>
      </x:c>
      <x:c r="I540" s="7" t="n">
        <x:f>IF(AND(ISNUMBER(E540),ISNUMBER(F540)),E540-F540,"")</x:f>
        <x:v>-1.7999999999999972</x:v>
      </x:c>
      <x:c r="J540" s="2" t="str">
        <x:f>IF(H540="否","不适用",IF(AND(ISNUMBER(E540),ISNUMBER(F540)),IF(I540&gt;'规则与名单'!$B$2,"是","否"),"未判定"))</x:f>
        <x:v>不适用</x:v>
      </x:c>
      <x:c r="K540" s="2" t="str">
        <x:f>IF(J540="是",IF(ISNUMBER(F540),"测试日GPS","缺失"),IF(ISNUMBER(G540),"非测试日纯氢",IF(AND(H540="是",J540="未判定"),IF(ISNUMBER(F540),"测试名单无纯氢GPS","缺失"),IF(ISNUMBER(E540),"非测试日仪表","缺失"))))</x:f>
        <x:v>非测试日纯氢</x:v>
      </x:c>
      <x:c r="L540" s="7" t="n">
        <x:f>IF(K540="缺失","",IF(K540="非测试日纯氢",G540,IF(K540="非测试日仪表",E540,F540)))</x:f>
        <x:v>96.2</x:v>
      </x:c>
      <x:c r="M540" s="2" t="n">
        <x:f>IF(K540="缺失",1,0)</x:f>
        <x:v>0</x:v>
      </x:c>
      <x:c r="N540" s="2" t="str">
        <x:v>车辆里程查询_20260901-20260930_1024辆_仪表里程.xlsx / S184</x:v>
      </x:c>
      <x:c r="O540" s="2" t="str">
        <x:v>车辆里程查询_20260901-20260930_1024辆_GPS里程.xlsx / S290</x:v>
      </x:c>
      <x:c r="P540" s="2" t="str">
        <x:v>车辆纯氢气里程查询_20260901-20260930_1024辆.xlsx / S263</x:v>
      </x:c>
    </x:row>
    <x:row r="541" ht="22" customHeight="1">
      <x:c r="A541" s="2" t="n">
        <x:v>25</x:v>
      </x:c>
      <x:c r="B541" s="2" t="str">
        <x:v>粤AGR9766</x:v>
      </x:c>
      <x:c r="C541" s="2" t="str">
        <x:v>赵波</x:v>
      </x:c>
      <x:c r="D541" s="8" t="d">
        <x:v>2026-09-16T00:00:00.000Z</x:v>
      </x:c>
      <x:c r="E541" s="7" t="n">
        <x:v>22</x:v>
      </x:c>
      <x:c r="F541" s="7" t="n">
        <x:v>21.9</x:v>
      </x:c>
      <x:c r="G541" s="7" t="n">
        <x:v>22</x:v>
      </x:c>
      <x:c r="H541" s="2" t="str">
        <x:v>否</x:v>
      </x:c>
      <x:c r="I541" s="7" t="n">
        <x:f>IF(AND(ISNUMBER(E541),ISNUMBER(F541)),E541-F541,"")</x:f>
        <x:v>0.10000000000000142</x:v>
      </x:c>
      <x:c r="J541" s="2" t="str">
        <x:f>IF(H541="否","不适用",IF(AND(ISNUMBER(E541),ISNUMBER(F541)),IF(I541&gt;'规则与名单'!$B$2,"是","否"),"未判定"))</x:f>
        <x:v>不适用</x:v>
      </x:c>
      <x:c r="K541" s="2" t="str">
        <x:f>IF(J541="是",IF(ISNUMBER(F541),"测试日GPS","缺失"),IF(ISNUMBER(G541),"非测试日纯氢",IF(AND(H541="是",J541="未判定"),IF(ISNUMBER(F541),"测试名单无纯氢GPS","缺失"),IF(ISNUMBER(E541),"非测试日仪表","缺失"))))</x:f>
        <x:v>非测试日纯氢</x:v>
      </x:c>
      <x:c r="L541" s="7" t="n">
        <x:f>IF(K541="缺失","",IF(K541="非测试日纯氢",G541,IF(K541="非测试日仪表",E541,F541)))</x:f>
        <x:v>22</x:v>
      </x:c>
      <x:c r="M541" s="2" t="n">
        <x:f>IF(K541="缺失",1,0)</x:f>
        <x:v>0</x:v>
      </x:c>
      <x:c r="N541" s="2" t="str">
        <x:v>车辆里程查询_20260901-20260930_1024辆_仪表里程.xlsx / T184</x:v>
      </x:c>
      <x:c r="O541" s="2" t="str">
        <x:v>车辆里程查询_20260901-20260930_1024辆_GPS里程.xlsx / T290</x:v>
      </x:c>
      <x:c r="P541" s="2" t="str">
        <x:v>车辆纯氢气里程查询_20260901-20260930_1024辆.xlsx / T263</x:v>
      </x:c>
    </x:row>
    <x:row r="542" ht="22" customHeight="1">
      <x:c r="A542" s="2" t="n">
        <x:v>25</x:v>
      </x:c>
      <x:c r="B542" s="2" t="str">
        <x:v>粤AGR9766</x:v>
      </x:c>
      <x:c r="C542" s="2" t="str">
        <x:v>赵波</x:v>
      </x:c>
      <x:c r="D542" s="8" t="d">
        <x:v>2026-09-17T00:00:00.000Z</x:v>
      </x:c>
      <x:c r="E542" s="7" t="n">
        <x:v>55.6</x:v>
      </x:c>
      <x:c r="F542" s="7" t="n">
        <x:v>56.8</x:v>
      </x:c>
      <x:c r="G542" s="7" t="n">
        <x:v>50.3</x:v>
      </x:c>
      <x:c r="H542" s="2" t="str">
        <x:v>否</x:v>
      </x:c>
      <x:c r="I542" s="7" t="n">
        <x:f>IF(AND(ISNUMBER(E542),ISNUMBER(F542)),E542-F542,"")</x:f>
        <x:v>-1.1999999999999957</x:v>
      </x:c>
      <x:c r="J542" s="2" t="str">
        <x:f>IF(H542="否","不适用",IF(AND(ISNUMBER(E542),ISNUMBER(F542)),IF(I542&gt;'规则与名单'!$B$2,"是","否"),"未判定"))</x:f>
        <x:v>不适用</x:v>
      </x:c>
      <x:c r="K542" s="2" t="str">
        <x:f>IF(J542="是",IF(ISNUMBER(F542),"测试日GPS","缺失"),IF(ISNUMBER(G542),"非测试日纯氢",IF(AND(H542="是",J542="未判定"),IF(ISNUMBER(F542),"测试名单无纯氢GPS","缺失"),IF(ISNUMBER(E542),"非测试日仪表","缺失"))))</x:f>
        <x:v>非测试日纯氢</x:v>
      </x:c>
      <x:c r="L542" s="7" t="n">
        <x:f>IF(K542="缺失","",IF(K542="非测试日纯氢",G542,IF(K542="非测试日仪表",E542,F542)))</x:f>
        <x:v>50.3</x:v>
      </x:c>
      <x:c r="M542" s="2" t="n">
        <x:f>IF(K542="缺失",1,0)</x:f>
        <x:v>0</x:v>
      </x:c>
      <x:c r="N542" s="2" t="str">
        <x:v>车辆里程查询_20260901-20260930_1024辆_仪表里程.xlsx / U184</x:v>
      </x:c>
      <x:c r="O542" s="2" t="str">
        <x:v>车辆里程查询_20260901-20260930_1024辆_GPS里程.xlsx / U290</x:v>
      </x:c>
      <x:c r="P542" s="2" t="str">
        <x:v>车辆纯氢气里程查询_20260901-20260930_1024辆.xlsx / U263</x:v>
      </x:c>
    </x:row>
    <x:row r="543" ht="22" customHeight="1">
      <x:c r="A543" s="2" t="n">
        <x:v>25</x:v>
      </x:c>
      <x:c r="B543" s="2" t="str">
        <x:v>粤AGR9766</x:v>
      </x:c>
      <x:c r="C543" s="2" t="str">
        <x:v>赵波</x:v>
      </x:c>
      <x:c r="D543" s="8" t="d">
        <x:v>2026-09-18T00:00:00.000Z</x:v>
      </x:c>
      <x:c r="E543" s="7" t="n">
        <x:v>30.9</x:v>
      </x:c>
      <x:c r="F543" s="7" t="n">
        <x:v>32.4</x:v>
      </x:c>
      <x:c r="G543" s="7" t="n">
        <x:v>29.8</x:v>
      </x:c>
      <x:c r="H543" s="2" t="str">
        <x:v>否</x:v>
      </x:c>
      <x:c r="I543" s="7" t="n">
        <x:f>IF(AND(ISNUMBER(E543),ISNUMBER(F543)),E543-F543,"")</x:f>
        <x:v>-1.5</x:v>
      </x:c>
      <x:c r="J543" s="2" t="str">
        <x:f>IF(H543="否","不适用",IF(AND(ISNUMBER(E543),ISNUMBER(F543)),IF(I543&gt;'规则与名单'!$B$2,"是","否"),"未判定"))</x:f>
        <x:v>不适用</x:v>
      </x:c>
      <x:c r="K543" s="2" t="str">
        <x:f>IF(J543="是",IF(ISNUMBER(F543),"测试日GPS","缺失"),IF(ISNUMBER(G543),"非测试日纯氢",IF(AND(H543="是",J543="未判定"),IF(ISNUMBER(F543),"测试名单无纯氢GPS","缺失"),IF(ISNUMBER(E543),"非测试日仪表","缺失"))))</x:f>
        <x:v>非测试日纯氢</x:v>
      </x:c>
      <x:c r="L543" s="7" t="n">
        <x:f>IF(K543="缺失","",IF(K543="非测试日纯氢",G543,IF(K543="非测试日仪表",E543,F543)))</x:f>
        <x:v>29.8</x:v>
      </x:c>
      <x:c r="M543" s="2" t="n">
        <x:f>IF(K543="缺失",1,0)</x:f>
        <x:v>0</x:v>
      </x:c>
      <x:c r="N543" s="2" t="str">
        <x:v>车辆里程查询_20260901-20260930_1024辆_仪表里程.xlsx / V184</x:v>
      </x:c>
      <x:c r="O543" s="2" t="str">
        <x:v>车辆里程查询_20260901-20260930_1024辆_GPS里程.xlsx / V290</x:v>
      </x:c>
      <x:c r="P543" s="2" t="str">
        <x:v>车辆纯氢气里程查询_20260901-20260930_1024辆.xlsx / V263</x:v>
      </x:c>
    </x:row>
    <x:row r="544" ht="22" customHeight="1">
      <x:c r="A544" s="2" t="n">
        <x:v>25</x:v>
      </x:c>
      <x:c r="B544" s="2" t="str">
        <x:v>粤AGR9766</x:v>
      </x:c>
      <x:c r="C544" s="2" t="str">
        <x:v>赵波</x:v>
      </x:c>
      <x:c r="D544" s="8" t="d">
        <x:v>2026-09-19T00:00:00.000Z</x:v>
      </x:c>
      <x:c r="E544" s="7" t="n">
        <x:v>42.9</x:v>
      </x:c>
      <x:c r="F544" s="7" t="n">
        <x:v>44.7</x:v>
      </x:c>
      <x:c r="G544" s="7" t="n">
        <x:v>41.7</x:v>
      </x:c>
      <x:c r="H544" s="2" t="str">
        <x:v>否</x:v>
      </x:c>
      <x:c r="I544" s="7" t="n">
        <x:f>IF(AND(ISNUMBER(E544),ISNUMBER(F544)),E544-F544,"")</x:f>
        <x:v>-1.8000000000000043</x:v>
      </x:c>
      <x:c r="J544" s="2" t="str">
        <x:f>IF(H544="否","不适用",IF(AND(ISNUMBER(E544),ISNUMBER(F544)),IF(I544&gt;'规则与名单'!$B$2,"是","否"),"未判定"))</x:f>
        <x:v>不适用</x:v>
      </x:c>
      <x:c r="K544" s="2" t="str">
        <x:f>IF(J544="是",IF(ISNUMBER(F544),"测试日GPS","缺失"),IF(ISNUMBER(G544),"非测试日纯氢",IF(AND(H544="是",J544="未判定"),IF(ISNUMBER(F544),"测试名单无纯氢GPS","缺失"),IF(ISNUMBER(E544),"非测试日仪表","缺失"))))</x:f>
        <x:v>非测试日纯氢</x:v>
      </x:c>
      <x:c r="L544" s="7" t="n">
        <x:f>IF(K544="缺失","",IF(K544="非测试日纯氢",G544,IF(K544="非测试日仪表",E544,F544)))</x:f>
        <x:v>41.7</x:v>
      </x:c>
      <x:c r="M544" s="2" t="n">
        <x:f>IF(K544="缺失",1,0)</x:f>
        <x:v>0</x:v>
      </x:c>
      <x:c r="N544" s="2" t="str">
        <x:v>车辆里程查询_20260901-20260930_1024辆_仪表里程.xlsx / W184</x:v>
      </x:c>
      <x:c r="O544" s="2" t="str">
        <x:v>车辆里程查询_20260901-20260930_1024辆_GPS里程.xlsx / W290</x:v>
      </x:c>
      <x:c r="P544" s="2" t="str">
        <x:v>车辆纯氢气里程查询_20260901-20260930_1024辆.xlsx / W263</x:v>
      </x:c>
    </x:row>
    <x:row r="545" ht="22" customHeight="1">
      <x:c r="A545" s="2" t="n">
        <x:v>25</x:v>
      </x:c>
      <x:c r="B545" s="2" t="str">
        <x:v>粤AGR9766</x:v>
      </x:c>
      <x:c r="C545" s="2" t="str">
        <x:v>赵波</x:v>
      </x:c>
      <x:c r="D545" s="8" t="d">
        <x:v>2026-09-20T00:00:00.000Z</x:v>
      </x:c>
      <x:c r="E545" s="7" t="n">
        <x:v>34.3</x:v>
      </x:c>
      <x:c r="F545" s="7" t="n">
        <x:v>36.5</x:v>
      </x:c>
      <x:c r="G545" s="7" t="n">
        <x:v>29.1</x:v>
      </x:c>
      <x:c r="H545" s="2" t="str">
        <x:v>否</x:v>
      </x:c>
      <x:c r="I545" s="7" t="n">
        <x:f>IF(AND(ISNUMBER(E545),ISNUMBER(F545)),E545-F545,"")</x:f>
        <x:v>-2.200000000000003</x:v>
      </x:c>
      <x:c r="J545" s="2" t="str">
        <x:f>IF(H545="否","不适用",IF(AND(ISNUMBER(E545),ISNUMBER(F545)),IF(I545&gt;'规则与名单'!$B$2,"是","否"),"未判定"))</x:f>
        <x:v>不适用</x:v>
      </x:c>
      <x:c r="K545" s="2" t="str">
        <x:f>IF(J545="是",IF(ISNUMBER(F545),"测试日GPS","缺失"),IF(ISNUMBER(G545),"非测试日纯氢",IF(AND(H545="是",J545="未判定"),IF(ISNUMBER(F545),"测试名单无纯氢GPS","缺失"),IF(ISNUMBER(E545),"非测试日仪表","缺失"))))</x:f>
        <x:v>非测试日纯氢</x:v>
      </x:c>
      <x:c r="L545" s="7" t="n">
        <x:f>IF(K545="缺失","",IF(K545="非测试日纯氢",G545,IF(K545="非测试日仪表",E545,F545)))</x:f>
        <x:v>29.1</x:v>
      </x:c>
      <x:c r="M545" s="2" t="n">
        <x:f>IF(K545="缺失",1,0)</x:f>
        <x:v>0</x:v>
      </x:c>
      <x:c r="N545" s="2" t="str">
        <x:v>车辆里程查询_20260901-20260930_1024辆_仪表里程.xlsx / X184</x:v>
      </x:c>
      <x:c r="O545" s="2" t="str">
        <x:v>车辆里程查询_20260901-20260930_1024辆_GPS里程.xlsx / X290</x:v>
      </x:c>
      <x:c r="P545" s="2" t="str">
        <x:v>车辆纯氢气里程查询_20260901-20260930_1024辆.xlsx / X263</x:v>
      </x:c>
    </x:row>
    <x:row r="546" ht="22" customHeight="1">
      <x:c r="A546" s="2" t="n">
        <x:v>25</x:v>
      </x:c>
      <x:c r="B546" s="2" t="str">
        <x:v>粤AGR9766</x:v>
      </x:c>
      <x:c r="C546" s="2" t="str">
        <x:v>赵波</x:v>
      </x:c>
      <x:c r="D546" s="8" t="d">
        <x:v>2026-09-21T00:00:00.000Z</x:v>
      </x:c>
      <x:c r="E546" s="7" t="n">
        <x:v>109.1</x:v>
      </x:c>
      <x:c r="F546" s="7" t="n">
        <x:v>118.3</x:v>
      </x:c>
      <x:c r="G546" s="7" t="n">
        <x:v>78.9</x:v>
      </x:c>
      <x:c r="H546" s="2" t="str">
        <x:v>否</x:v>
      </x:c>
      <x:c r="I546" s="7" t="n">
        <x:f>IF(AND(ISNUMBER(E546),ISNUMBER(F546)),E546-F546,"")</x:f>
        <x:v>-9.200000000000003</x:v>
      </x:c>
      <x:c r="J546" s="2" t="str">
        <x:f>IF(H546="否","不适用",IF(AND(ISNUMBER(E546),ISNUMBER(F546)),IF(I546&gt;'规则与名单'!$B$2,"是","否"),"未判定"))</x:f>
        <x:v>不适用</x:v>
      </x:c>
      <x:c r="K546" s="2" t="str">
        <x:f>IF(J546="是",IF(ISNUMBER(F546),"测试日GPS","缺失"),IF(ISNUMBER(G546),"非测试日纯氢",IF(AND(H546="是",J546="未判定"),IF(ISNUMBER(F546),"测试名单无纯氢GPS","缺失"),IF(ISNUMBER(E546),"非测试日仪表","缺失"))))</x:f>
        <x:v>非测试日纯氢</x:v>
      </x:c>
      <x:c r="L546" s="7" t="n">
        <x:f>IF(K546="缺失","",IF(K546="非测试日纯氢",G546,IF(K546="非测试日仪表",E546,F546)))</x:f>
        <x:v>78.9</x:v>
      </x:c>
      <x:c r="M546" s="2" t="n">
        <x:f>IF(K546="缺失",1,0)</x:f>
        <x:v>0</x:v>
      </x:c>
      <x:c r="N546" s="2" t="str">
        <x:v>车辆里程查询_20260901-20260930_1024辆_仪表里程.xlsx / Y184</x:v>
      </x:c>
      <x:c r="O546" s="2" t="str">
        <x:v>车辆里程查询_20260901-20260930_1024辆_GPS里程.xlsx / Y290</x:v>
      </x:c>
      <x:c r="P546" s="2" t="str">
        <x:v>车辆纯氢气里程查询_20260901-20260930_1024辆.xlsx / Y263</x:v>
      </x:c>
    </x:row>
    <x:row r="547" ht="22" customHeight="1">
      <x:c r="A547" s="2" t="n">
        <x:v>25</x:v>
      </x:c>
      <x:c r="B547" s="2" t="str">
        <x:v>粤AGR9766</x:v>
      </x:c>
      <x:c r="C547" s="2" t="str">
        <x:v>赵波</x:v>
      </x:c>
      <x:c r="D547" s="8" t="d">
        <x:v>2026-09-22T00:00:00.000Z</x:v>
      </x:c>
      <x:c r="E547" s="7" t="n">
        <x:v>149.8</x:v>
      </x:c>
      <x:c r="F547" s="7" t="n">
        <x:v>143.8</x:v>
      </x:c>
      <x:c r="G547" s="7" t="n">
        <x:v>136.6</x:v>
      </x:c>
      <x:c r="H547" s="2" t="str">
        <x:v>否</x:v>
      </x:c>
      <x:c r="I547" s="7" t="n">
        <x:f>IF(AND(ISNUMBER(E547),ISNUMBER(F547)),E547-F547,"")</x:f>
        <x:v>6</x:v>
      </x:c>
      <x:c r="J547" s="2" t="str">
        <x:f>IF(H547="否","不适用",IF(AND(ISNUMBER(E547),ISNUMBER(F547)),IF(I547&gt;'规则与名单'!$B$2,"是","否"),"未判定"))</x:f>
        <x:v>不适用</x:v>
      </x:c>
      <x:c r="K547" s="2" t="str">
        <x:f>IF(J547="是",IF(ISNUMBER(F547),"测试日GPS","缺失"),IF(ISNUMBER(G547),"非测试日纯氢",IF(AND(H547="是",J547="未判定"),IF(ISNUMBER(F547),"测试名单无纯氢GPS","缺失"),IF(ISNUMBER(E547),"非测试日仪表","缺失"))))</x:f>
        <x:v>非测试日纯氢</x:v>
      </x:c>
      <x:c r="L547" s="7" t="n">
        <x:f>IF(K547="缺失","",IF(K547="非测试日纯氢",G547,IF(K547="非测试日仪表",E547,F547)))</x:f>
        <x:v>136.6</x:v>
      </x:c>
      <x:c r="M547" s="2" t="n">
        <x:f>IF(K547="缺失",1,0)</x:f>
        <x:v>0</x:v>
      </x:c>
      <x:c r="N547" s="2" t="str">
        <x:v>车辆里程查询_20260901-20260930_1024辆_仪表里程.xlsx / Z184</x:v>
      </x:c>
      <x:c r="O547" s="2" t="str">
        <x:v>车辆里程查询_20260901-20260930_1024辆_GPS里程.xlsx / Z290</x:v>
      </x:c>
      <x:c r="P547" s="2" t="str">
        <x:v>车辆纯氢气里程查询_20260901-20260930_1024辆.xlsx / Z263</x:v>
      </x:c>
    </x:row>
    <x:row r="548" ht="22" customHeight="1">
      <x:c r="A548" s="2" t="n">
        <x:v>25</x:v>
      </x:c>
      <x:c r="B548" s="2" t="str">
        <x:v>粤AGR9766</x:v>
      </x:c>
      <x:c r="C548" s="2" t="str">
        <x:v>赵波</x:v>
      </x:c>
      <x:c r="D548" s="8" t="d">
        <x:v>2026-09-23T00:00:00.000Z</x:v>
      </x:c>
      <x:c r="E548" s="7" t="n">
        <x:v>205.2</x:v>
      </x:c>
      <x:c r="F548" s="7" t="n">
        <x:v>211.2</x:v>
      </x:c>
      <x:c r="G548" s="7" t="n">
        <x:v>187.7</x:v>
      </x:c>
      <x:c r="H548" s="2" t="str">
        <x:v>否</x:v>
      </x:c>
      <x:c r="I548" s="7" t="n">
        <x:f>IF(AND(ISNUMBER(E548),ISNUMBER(F548)),E548-F548,"")</x:f>
        <x:v>-6</x:v>
      </x:c>
      <x:c r="J548" s="2" t="str">
        <x:f>IF(H548="否","不适用",IF(AND(ISNUMBER(E548),ISNUMBER(F548)),IF(I548&gt;'规则与名单'!$B$2,"是","否"),"未判定"))</x:f>
        <x:v>不适用</x:v>
      </x:c>
      <x:c r="K548" s="2" t="str">
        <x:f>IF(J548="是",IF(ISNUMBER(F548),"测试日GPS","缺失"),IF(ISNUMBER(G548),"非测试日纯氢",IF(AND(H548="是",J548="未判定"),IF(ISNUMBER(F548),"测试名单无纯氢GPS","缺失"),IF(ISNUMBER(E548),"非测试日仪表","缺失"))))</x:f>
        <x:v>非测试日纯氢</x:v>
      </x:c>
      <x:c r="L548" s="7" t="n">
        <x:f>IF(K548="缺失","",IF(K548="非测试日纯氢",G548,IF(K548="非测试日仪表",E548,F548)))</x:f>
        <x:v>187.7</x:v>
      </x:c>
      <x:c r="M548" s="2" t="n">
        <x:f>IF(K548="缺失",1,0)</x:f>
        <x:v>0</x:v>
      </x:c>
      <x:c r="N548" s="2" t="str">
        <x:v>车辆里程查询_20260901-20260930_1024辆_仪表里程.xlsx / AA184</x:v>
      </x:c>
      <x:c r="O548" s="2" t="str">
        <x:v>车辆里程查询_20260901-20260930_1024辆_GPS里程.xlsx / AA290</x:v>
      </x:c>
      <x:c r="P548" s="2" t="str">
        <x:v>车辆纯氢气里程查询_20260901-20260930_1024辆.xlsx / AA263</x:v>
      </x:c>
    </x:row>
    <x:row r="549" ht="22" customHeight="1">
      <x:c r="A549" s="2" t="n">
        <x:v>25</x:v>
      </x:c>
      <x:c r="B549" s="2" t="str">
        <x:v>粤AGR9766</x:v>
      </x:c>
      <x:c r="C549" s="2" t="str">
        <x:v>赵波</x:v>
      </x:c>
      <x:c r="D549" s="8" t="d">
        <x:v>2026-09-24T00:00:00.000Z</x:v>
      </x:c>
      <x:c r="E549" s="7" t="n">
        <x:v>88.1</x:v>
      </x:c>
      <x:c r="F549" s="7" t="n">
        <x:v>90.4</x:v>
      </x:c>
      <x:c r="G549" s="7" t="n">
        <x:v>87.5</x:v>
      </x:c>
      <x:c r="H549" s="2" t="str">
        <x:v>否</x:v>
      </x:c>
      <x:c r="I549" s="7" t="n">
        <x:f>IF(AND(ISNUMBER(E549),ISNUMBER(F549)),E549-F549,"")</x:f>
        <x:v>-2.3000000000000114</x:v>
      </x:c>
      <x:c r="J549" s="2" t="str">
        <x:f>IF(H549="否","不适用",IF(AND(ISNUMBER(E549),ISNUMBER(F549)),IF(I549&gt;'规则与名单'!$B$2,"是","否"),"未判定"))</x:f>
        <x:v>不适用</x:v>
      </x:c>
      <x:c r="K549" s="2" t="str">
        <x:f>IF(J549="是",IF(ISNUMBER(F549),"测试日GPS","缺失"),IF(ISNUMBER(G549),"非测试日纯氢",IF(AND(H549="是",J549="未判定"),IF(ISNUMBER(F549),"测试名单无纯氢GPS","缺失"),IF(ISNUMBER(E549),"非测试日仪表","缺失"))))</x:f>
        <x:v>非测试日纯氢</x:v>
      </x:c>
      <x:c r="L549" s="7" t="n">
        <x:f>IF(K549="缺失","",IF(K549="非测试日纯氢",G549,IF(K549="非测试日仪表",E549,F549)))</x:f>
        <x:v>87.5</x:v>
      </x:c>
      <x:c r="M549" s="2" t="n">
        <x:f>IF(K549="缺失",1,0)</x:f>
        <x:v>0</x:v>
      </x:c>
      <x:c r="N549" s="2" t="str">
        <x:v>车辆里程查询_20260901-20260930_1024辆_仪表里程.xlsx / AB184</x:v>
      </x:c>
      <x:c r="O549" s="2" t="str">
        <x:v>车辆里程查询_20260901-20260930_1024辆_GPS里程.xlsx / AB290</x:v>
      </x:c>
      <x:c r="P549" s="2" t="str">
        <x:v>车辆纯氢气里程查询_20260901-20260930_1024辆.xlsx / AB263</x:v>
      </x:c>
    </x:row>
    <x:row r="550" ht="22" customHeight="1">
      <x:c r="A550" s="2" t="n">
        <x:v>25</x:v>
      </x:c>
      <x:c r="B550" s="2" t="str">
        <x:v>粤AGR9766</x:v>
      </x:c>
      <x:c r="C550" s="2" t="str">
        <x:v>赵波</x:v>
      </x:c>
      <x:c r="D550" s="8" t="d">
        <x:v>2026-09-25T00:00:00.000Z</x:v>
      </x:c>
      <x:c r="E550" s="7"/>
      <x:c r="F550" s="7" t="n">
        <x:v>0</x:v>
      </x:c>
      <x:c r="G550" s="7"/>
      <x:c r="H550" s="2" t="str">
        <x:v>否</x:v>
      </x:c>
      <x:c r="I550" s="7" t="str">
        <x:f>IF(AND(ISNUMBER(E550),ISNUMBER(F550)),E550-F550,"")</x:f>
      </x:c>
      <x:c r="J550" s="2" t="str">
        <x:f>IF(H550="否","不适用",IF(AND(ISNUMBER(E550),ISNUMBER(F550)),IF(I550&gt;'规则与名单'!$B$2,"是","否"),"未判定"))</x:f>
        <x:v>不适用</x:v>
      </x:c>
      <x:c r="K550" s="2" t="str">
        <x:f>IF(J550="是",IF(ISNUMBER(F550),"测试日GPS","缺失"),IF(ISNUMBER(G550),"非测试日纯氢",IF(AND(H550="是",J550="未判定"),IF(ISNUMBER(F550),"测试名单无纯氢GPS","缺失"),IF(ISNUMBER(E550),"非测试日仪表","缺失"))))</x:f>
        <x:v>缺失</x:v>
      </x:c>
      <x:c r="L550" s="7" t="str">
        <x:f>IF(K550="缺失","",IF(K550="非测试日纯氢",G550,IF(K550="非测试日仪表",E550,F550)))</x:f>
      </x:c>
      <x:c r="M550" s="2" t="n">
        <x:f>IF(K550="缺失",1,0)</x:f>
        <x:v>1</x:v>
      </x:c>
      <x:c r="N550" s="2" t="str">
        <x:v>车辆里程查询_20260901-20260930_1024辆_仪表里程.xlsx / AC184</x:v>
      </x:c>
      <x:c r="O550" s="2" t="str">
        <x:v>车辆里程查询_20260901-20260930_1024辆_GPS里程.xlsx / AC290</x:v>
      </x:c>
      <x:c r="P550" s="2" t="str">
        <x:v>车辆纯氢气里程查询_20260901-20260930_1024辆.xlsx / AC263</x:v>
      </x:c>
    </x:row>
    <x:row r="551" ht="22" customHeight="1">
      <x:c r="A551" s="2" t="n">
        <x:v>25</x:v>
      </x:c>
      <x:c r="B551" s="2" t="str">
        <x:v>粤AGR9766</x:v>
      </x:c>
      <x:c r="C551" s="2" t="str">
        <x:v>赵波</x:v>
      </x:c>
      <x:c r="D551" s="8" t="d">
        <x:v>2026-09-26T00:00:00.000Z</x:v>
      </x:c>
      <x:c r="E551" s="7" t="n">
        <x:v>48.1</x:v>
      </x:c>
      <x:c r="F551" s="7" t="n">
        <x:v>47.8</x:v>
      </x:c>
      <x:c r="G551" s="7" t="n">
        <x:v>48</x:v>
      </x:c>
      <x:c r="H551" s="2" t="str">
        <x:v>否</x:v>
      </x:c>
      <x:c r="I551" s="7" t="n">
        <x:f>IF(AND(ISNUMBER(E551),ISNUMBER(F551)),E551-F551,"")</x:f>
        <x:v>0.30000000000000426</x:v>
      </x:c>
      <x:c r="J551" s="2" t="str">
        <x:f>IF(H551="否","不适用",IF(AND(ISNUMBER(E551),ISNUMBER(F551)),IF(I551&gt;'规则与名单'!$B$2,"是","否"),"未判定"))</x:f>
        <x:v>不适用</x:v>
      </x:c>
      <x:c r="K551" s="2" t="str">
        <x:f>IF(J551="是",IF(ISNUMBER(F551),"测试日GPS","缺失"),IF(ISNUMBER(G551),"非测试日纯氢",IF(AND(H551="是",J551="未判定"),IF(ISNUMBER(F551),"测试名单无纯氢GPS","缺失"),IF(ISNUMBER(E551),"非测试日仪表","缺失"))))</x:f>
        <x:v>非测试日纯氢</x:v>
      </x:c>
      <x:c r="L551" s="7" t="n">
        <x:f>IF(K551="缺失","",IF(K551="非测试日纯氢",G551,IF(K551="非测试日仪表",E551,F551)))</x:f>
        <x:v>48</x:v>
      </x:c>
      <x:c r="M551" s="2" t="n">
        <x:f>IF(K551="缺失",1,0)</x:f>
        <x:v>0</x:v>
      </x:c>
      <x:c r="N551" s="2" t="str">
        <x:v>车辆里程查询_20260901-20260930_1024辆_仪表里程.xlsx / AD184</x:v>
      </x:c>
      <x:c r="O551" s="2" t="str">
        <x:v>车辆里程查询_20260901-20260930_1024辆_GPS里程.xlsx / AD290</x:v>
      </x:c>
      <x:c r="P551" s="2" t="str">
        <x:v>车辆纯氢气里程查询_20260901-20260930_1024辆.xlsx / AD263</x:v>
      </x:c>
    </x:row>
    <x:row r="552" ht="22" customHeight="1">
      <x:c r="A552" s="2" t="n">
        <x:v>25</x:v>
      </x:c>
      <x:c r="B552" s="2" t="str">
        <x:v>粤AGR9766</x:v>
      </x:c>
      <x:c r="C552" s="2" t="str">
        <x:v>赵波</x:v>
      </x:c>
      <x:c r="D552" s="8" t="d">
        <x:v>2026-09-27T00:00:00.000Z</x:v>
      </x:c>
      <x:c r="E552" s="7" t="n">
        <x:v>85.6</x:v>
      </x:c>
      <x:c r="F552" s="7" t="n">
        <x:v>87.5</x:v>
      </x:c>
      <x:c r="G552" s="7" t="n">
        <x:v>85.3</x:v>
      </x:c>
      <x:c r="H552" s="2" t="str">
        <x:v>否</x:v>
      </x:c>
      <x:c r="I552" s="7" t="n">
        <x:f>IF(AND(ISNUMBER(E552),ISNUMBER(F552)),E552-F552,"")</x:f>
        <x:v>-1.9000000000000057</x:v>
      </x:c>
      <x:c r="J552" s="2" t="str">
        <x:f>IF(H552="否","不适用",IF(AND(ISNUMBER(E552),ISNUMBER(F552)),IF(I552&gt;'规则与名单'!$B$2,"是","否"),"未判定"))</x:f>
        <x:v>不适用</x:v>
      </x:c>
      <x:c r="K552" s="2" t="str">
        <x:f>IF(J552="是",IF(ISNUMBER(F552),"测试日GPS","缺失"),IF(ISNUMBER(G552),"非测试日纯氢",IF(AND(H552="是",J552="未判定"),IF(ISNUMBER(F552),"测试名单无纯氢GPS","缺失"),IF(ISNUMBER(E552),"非测试日仪表","缺失"))))</x:f>
        <x:v>非测试日纯氢</x:v>
      </x:c>
      <x:c r="L552" s="7" t="n">
        <x:f>IF(K552="缺失","",IF(K552="非测试日纯氢",G552,IF(K552="非测试日仪表",E552,F552)))</x:f>
        <x:v>85.3</x:v>
      </x:c>
      <x:c r="M552" s="2" t="n">
        <x:f>IF(K552="缺失",1,0)</x:f>
        <x:v>0</x:v>
      </x:c>
      <x:c r="N552" s="2" t="str">
        <x:v>车辆里程查询_20260901-20260930_1024辆_仪表里程.xlsx / AE184</x:v>
      </x:c>
      <x:c r="O552" s="2" t="str">
        <x:v>车辆里程查询_20260901-20260930_1024辆_GPS里程.xlsx / AE290</x:v>
      </x:c>
      <x:c r="P552" s="2" t="str">
        <x:v>车辆纯氢气里程查询_20260901-20260930_1024辆.xlsx / AE263</x:v>
      </x:c>
    </x:row>
    <x:row r="553" ht="22" customHeight="1">
      <x:c r="A553" s="2" t="n">
        <x:v>25</x:v>
      </x:c>
      <x:c r="B553" s="2" t="str">
        <x:v>粤AGR9766</x:v>
      </x:c>
      <x:c r="C553" s="2" t="str">
        <x:v>赵波</x:v>
      </x:c>
      <x:c r="D553" s="8" t="d">
        <x:v>2026-09-28T00:00:00.000Z</x:v>
      </x:c>
      <x:c r="E553" s="7" t="n">
        <x:v>102.1</x:v>
      </x:c>
      <x:c r="F553" s="7" t="n">
        <x:v>77.6</x:v>
      </x:c>
      <x:c r="G553" s="7" t="n">
        <x:v>92.7</x:v>
      </x:c>
      <x:c r="H553" s="2" t="str">
        <x:v>否</x:v>
      </x:c>
      <x:c r="I553" s="7" t="n">
        <x:f>IF(AND(ISNUMBER(E553),ISNUMBER(F553)),E553-F553,"")</x:f>
        <x:v>24.5</x:v>
      </x:c>
      <x:c r="J553" s="2" t="str">
        <x:f>IF(H553="否","不适用",IF(AND(ISNUMBER(E553),ISNUMBER(F553)),IF(I553&gt;'规则与名单'!$B$2,"是","否"),"未判定"))</x:f>
        <x:v>不适用</x:v>
      </x:c>
      <x:c r="K553" s="2" t="str">
        <x:f>IF(J553="是",IF(ISNUMBER(F553),"测试日GPS","缺失"),IF(ISNUMBER(G553),"非测试日纯氢",IF(AND(H553="是",J553="未判定"),IF(ISNUMBER(F553),"测试名单无纯氢GPS","缺失"),IF(ISNUMBER(E553),"非测试日仪表","缺失"))))</x:f>
        <x:v>非测试日纯氢</x:v>
      </x:c>
      <x:c r="L553" s="7" t="n">
        <x:f>IF(K553="缺失","",IF(K553="非测试日纯氢",G553,IF(K553="非测试日仪表",E553,F553)))</x:f>
        <x:v>92.7</x:v>
      </x:c>
      <x:c r="M553" s="2" t="n">
        <x:f>IF(K553="缺失",1,0)</x:f>
        <x:v>0</x:v>
      </x:c>
      <x:c r="N553" s="2" t="str">
        <x:v>车辆里程查询_20260901-20260930_1024辆_仪表里程.xlsx / AF184</x:v>
      </x:c>
      <x:c r="O553" s="2" t="str">
        <x:v>车辆里程查询_20260901-20260930_1024辆_GPS里程.xlsx / AF290</x:v>
      </x:c>
      <x:c r="P553" s="2" t="str">
        <x:v>车辆纯氢气里程查询_20260901-20260930_1024辆.xlsx / AF263</x:v>
      </x:c>
    </x:row>
    <x:row r="554" ht="22" customHeight="1">
      <x:c r="A554" s="2" t="n">
        <x:v>25</x:v>
      </x:c>
      <x:c r="B554" s="2" t="str">
        <x:v>粤AGR9766</x:v>
      </x:c>
      <x:c r="C554" s="2" t="str">
        <x:v>赵波</x:v>
      </x:c>
      <x:c r="D554" s="8" t="d">
        <x:v>2026-09-29T00:00:00.000Z</x:v>
      </x:c>
      <x:c r="E554" s="7" t="n">
        <x:v>119</x:v>
      </x:c>
      <x:c r="F554" s="7" t="n">
        <x:v>0.06</x:v>
      </x:c>
      <x:c r="G554" s="7" t="n">
        <x:v>118.5</x:v>
      </x:c>
      <x:c r="H554" s="2" t="str">
        <x:v>否</x:v>
      </x:c>
      <x:c r="I554" s="7" t="n">
        <x:f>IF(AND(ISNUMBER(E554),ISNUMBER(F554)),E554-F554,"")</x:f>
        <x:v>118.94</x:v>
      </x:c>
      <x:c r="J554" s="2" t="str">
        <x:f>IF(H554="否","不适用",IF(AND(ISNUMBER(E554),ISNUMBER(F554)),IF(I554&gt;'规则与名单'!$B$2,"是","否"),"未判定"))</x:f>
        <x:v>不适用</x:v>
      </x:c>
      <x:c r="K554" s="2" t="str">
        <x:f>IF(J554="是",IF(ISNUMBER(F554),"测试日GPS","缺失"),IF(ISNUMBER(G554),"非测试日纯氢",IF(AND(H554="是",J554="未判定"),IF(ISNUMBER(F554),"测试名单无纯氢GPS","缺失"),IF(ISNUMBER(E554),"非测试日仪表","缺失"))))</x:f>
        <x:v>非测试日纯氢</x:v>
      </x:c>
      <x:c r="L554" s="7" t="n">
        <x:f>IF(K554="缺失","",IF(K554="非测试日纯氢",G554,IF(K554="非测试日仪表",E554,F554)))</x:f>
        <x:v>118.5</x:v>
      </x:c>
      <x:c r="M554" s="2" t="n">
        <x:f>IF(K554="缺失",1,0)</x:f>
        <x:v>0</x:v>
      </x:c>
      <x:c r="N554" s="2" t="str">
        <x:v>车辆里程查询_20260901-20260930_1024辆_仪表里程.xlsx / AG184</x:v>
      </x:c>
      <x:c r="O554" s="2" t="str">
        <x:v>车辆里程查询_20260901-20260930_1024辆_GPS里程.xlsx / AG290</x:v>
      </x:c>
      <x:c r="P554" s="2" t="str">
        <x:v>车辆纯氢气里程查询_20260901-20260930_1024辆.xlsx / AG263</x:v>
      </x:c>
    </x:row>
    <x:row r="555" ht="22" customHeight="1">
      <x:c r="A555" s="2" t="n">
        <x:v>25</x:v>
      </x:c>
      <x:c r="B555" s="2" t="str">
        <x:v>粤AGR9766</x:v>
      </x:c>
      <x:c r="C555" s="2" t="str">
        <x:v>赵波</x:v>
      </x:c>
      <x:c r="D555" s="8" t="d">
        <x:v>2026-09-30T00:00:00.000Z</x:v>
      </x:c>
      <x:c r="E555" s="7" t="n">
        <x:v>98.9</x:v>
      </x:c>
      <x:c r="F555" s="7" t="n">
        <x:v>0.127</x:v>
      </x:c>
      <x:c r="G555" s="7" t="n">
        <x:v>98.6</x:v>
      </x:c>
      <x:c r="H555" s="2" t="str">
        <x:v>否</x:v>
      </x:c>
      <x:c r="I555" s="7" t="n">
        <x:f>IF(AND(ISNUMBER(E555),ISNUMBER(F555)),E555-F555,"")</x:f>
        <x:v>98.77300000000001</x:v>
      </x:c>
      <x:c r="J555" s="2" t="str">
        <x:f>IF(H555="否","不适用",IF(AND(ISNUMBER(E555),ISNUMBER(F555)),IF(I555&gt;'规则与名单'!$B$2,"是","否"),"未判定"))</x:f>
        <x:v>不适用</x:v>
      </x:c>
      <x:c r="K555" s="2" t="str">
        <x:f>IF(J555="是",IF(ISNUMBER(F555),"测试日GPS","缺失"),IF(ISNUMBER(G555),"非测试日纯氢",IF(AND(H555="是",J555="未判定"),IF(ISNUMBER(F555),"测试名单无纯氢GPS","缺失"),IF(ISNUMBER(E555),"非测试日仪表","缺失"))))</x:f>
        <x:v>非测试日纯氢</x:v>
      </x:c>
      <x:c r="L555" s="7" t="n">
        <x:f>IF(K555="缺失","",IF(K555="非测试日纯氢",G555,IF(K555="非测试日仪表",E555,F555)))</x:f>
        <x:v>98.6</x:v>
      </x:c>
      <x:c r="M555" s="2" t="n">
        <x:f>IF(K555="缺失",1,0)</x:f>
        <x:v>0</x:v>
      </x:c>
      <x:c r="N555" s="2" t="str">
        <x:v>车辆里程查询_20260901-20260930_1024辆_仪表里程.xlsx / AH184</x:v>
      </x:c>
      <x:c r="O555" s="2" t="str">
        <x:v>车辆里程查询_20260901-20260930_1024辆_GPS里程.xlsx / AH290</x:v>
      </x:c>
      <x:c r="P555" s="2" t="str">
        <x:v>车辆纯氢气里程查询_20260901-20260930_1024辆.xlsx / AH263</x:v>
      </x:c>
    </x:row>
    <x:row r="556" ht="22" customHeight="1">
      <x:c r="A556" s="2" t="n">
        <x:v>26</x:v>
      </x:c>
      <x:c r="B556" s="2" t="str">
        <x:v>粤A01620F</x:v>
      </x:c>
      <x:c r="C556" s="2" t="str">
        <x:v>童军林</x:v>
      </x:c>
      <x:c r="D556" s="8" t="d">
        <x:v>2026-09-04T00:00:00.000Z</x:v>
      </x:c>
      <x:c r="E556" s="7" t="n">
        <x:v>145.1</x:v>
      </x:c>
      <x:c r="F556" s="7" t="n">
        <x:v>137.9</x:v>
      </x:c>
      <x:c r="G556" s="7" t="n">
        <x:v>16</x:v>
      </x:c>
      <x:c r="H556" s="2" t="str">
        <x:v>否</x:v>
      </x:c>
      <x:c r="I556" s="7" t="n">
        <x:f>IF(AND(ISNUMBER(E556),ISNUMBER(F556)),E556-F556,"")</x:f>
        <x:v>7.199999999999989</x:v>
      </x:c>
      <x:c r="J556" s="2" t="str">
        <x:f>IF(H556="否","不适用",IF(AND(ISNUMBER(E556),ISNUMBER(F556)),IF(I556&gt;'规则与名单'!$B$2,"是","否"),"未判定"))</x:f>
        <x:v>不适用</x:v>
      </x:c>
      <x:c r="K556" s="2" t="str">
        <x:f>IF(J556="是",IF(ISNUMBER(F556),"测试日GPS","缺失"),IF(ISNUMBER(G556),"非测试日纯氢",IF(AND(H556="是",J556="未判定"),IF(ISNUMBER(F556),"测试名单无纯氢GPS","缺失"),IF(ISNUMBER(E556),"非测试日仪表","缺失"))))</x:f>
        <x:v>非测试日纯氢</x:v>
      </x:c>
      <x:c r="L556" s="7" t="n">
        <x:f>IF(K556="缺失","",IF(K556="非测试日纯氢",G556,IF(K556="非测试日仪表",E556,F556)))</x:f>
        <x:v>16</x:v>
      </x:c>
      <x:c r="M556" s="2" t="n">
        <x:f>IF(K556="缺失",1,0)</x:f>
        <x:v>0</x:v>
      </x:c>
      <x:c r="N556" s="2" t="str">
        <x:v>车辆里程查询_20260901-20260930_1024辆_仪表里程.xlsx / H358</x:v>
      </x:c>
      <x:c r="O556" s="2" t="str">
        <x:v>车辆里程查询_20260901-20260930_1024辆_GPS里程.xlsx / H360</x:v>
      </x:c>
      <x:c r="P556" s="2" t="str">
        <x:v>车辆纯氢气里程查询_20260901-20260930_1024辆.xlsx / H972</x:v>
      </x:c>
    </x:row>
    <x:row r="557" ht="22" customHeight="1">
      <x:c r="A557" s="2" t="n">
        <x:v>26</x:v>
      </x:c>
      <x:c r="B557" s="2" t="str">
        <x:v>粤A01620F</x:v>
      </x:c>
      <x:c r="C557" s="2" t="str">
        <x:v>童军林</x:v>
      </x:c>
      <x:c r="D557" s="8" t="d">
        <x:v>2026-09-05T00:00:00.000Z</x:v>
      </x:c>
      <x:c r="E557" s="7" t="n">
        <x:v>28.9</x:v>
      </x:c>
      <x:c r="F557" s="7" t="n">
        <x:v>90.3</x:v>
      </x:c>
      <x:c r="G557" s="7" t="n">
        <x:v>8.8</x:v>
      </x:c>
      <x:c r="H557" s="2" t="str">
        <x:v>否</x:v>
      </x:c>
      <x:c r="I557" s="7" t="n">
        <x:f>IF(AND(ISNUMBER(E557),ISNUMBER(F557)),E557-F557,"")</x:f>
        <x:v>-61.4</x:v>
      </x:c>
      <x:c r="J557" s="2" t="str">
        <x:f>IF(H557="否","不适用",IF(AND(ISNUMBER(E557),ISNUMBER(F557)),IF(I557&gt;'规则与名单'!$B$2,"是","否"),"未判定"))</x:f>
        <x:v>不适用</x:v>
      </x:c>
      <x:c r="K557" s="2" t="str">
        <x:f>IF(J557="是",IF(ISNUMBER(F557),"测试日GPS","缺失"),IF(ISNUMBER(G557),"非测试日纯氢",IF(AND(H557="是",J557="未判定"),IF(ISNUMBER(F557),"测试名单无纯氢GPS","缺失"),IF(ISNUMBER(E557),"非测试日仪表","缺失"))))</x:f>
        <x:v>非测试日纯氢</x:v>
      </x:c>
      <x:c r="L557" s="7" t="n">
        <x:f>IF(K557="缺失","",IF(K557="非测试日纯氢",G557,IF(K557="非测试日仪表",E557,F557)))</x:f>
        <x:v>8.8</x:v>
      </x:c>
      <x:c r="M557" s="2" t="n">
        <x:f>IF(K557="缺失",1,0)</x:f>
        <x:v>0</x:v>
      </x:c>
      <x:c r="N557" s="2" t="str">
        <x:v>车辆里程查询_20260901-20260930_1024辆_仪表里程.xlsx / I358</x:v>
      </x:c>
      <x:c r="O557" s="2" t="str">
        <x:v>车辆里程查询_20260901-20260930_1024辆_GPS里程.xlsx / I360</x:v>
      </x:c>
      <x:c r="P557" s="2" t="str">
        <x:v>车辆纯氢气里程查询_20260901-20260930_1024辆.xlsx / I972</x:v>
      </x:c>
    </x:row>
    <x:row r="558" ht="22" customHeight="1">
      <x:c r="A558" s="2" t="n">
        <x:v>26</x:v>
      </x:c>
      <x:c r="B558" s="2" t="str">
        <x:v>粤A01620F</x:v>
      </x:c>
      <x:c r="C558" s="2" t="str">
        <x:v>童军林</x:v>
      </x:c>
      <x:c r="D558" s="8" t="d">
        <x:v>2026-09-06T00:00:00.000Z</x:v>
      </x:c>
      <x:c r="E558" s="7" t="n">
        <x:v>101.5</x:v>
      </x:c>
      <x:c r="F558" s="7" t="n">
        <x:v>33.7</x:v>
      </x:c>
      <x:c r="G558" s="7" t="n">
        <x:v>3.5</x:v>
      </x:c>
      <x:c r="H558" s="2" t="str">
        <x:v>否</x:v>
      </x:c>
      <x:c r="I558" s="7" t="n">
        <x:f>IF(AND(ISNUMBER(E558),ISNUMBER(F558)),E558-F558,"")</x:f>
        <x:v>67.8</x:v>
      </x:c>
      <x:c r="J558" s="2" t="str">
        <x:f>IF(H558="否","不适用",IF(AND(ISNUMBER(E558),ISNUMBER(F558)),IF(I558&gt;'规则与名单'!$B$2,"是","否"),"未判定"))</x:f>
        <x:v>不适用</x:v>
      </x:c>
      <x:c r="K558" s="2" t="str">
        <x:f>IF(J558="是",IF(ISNUMBER(F558),"测试日GPS","缺失"),IF(ISNUMBER(G558),"非测试日纯氢",IF(AND(H558="是",J558="未判定"),IF(ISNUMBER(F558),"测试名单无纯氢GPS","缺失"),IF(ISNUMBER(E558),"非测试日仪表","缺失"))))</x:f>
        <x:v>非测试日纯氢</x:v>
      </x:c>
      <x:c r="L558" s="7" t="n">
        <x:f>IF(K558="缺失","",IF(K558="非测试日纯氢",G558,IF(K558="非测试日仪表",E558,F558)))</x:f>
        <x:v>3.5</x:v>
      </x:c>
      <x:c r="M558" s="2" t="n">
        <x:f>IF(K558="缺失",1,0)</x:f>
        <x:v>0</x:v>
      </x:c>
      <x:c r="N558" s="2" t="str">
        <x:v>车辆里程查询_20260901-20260930_1024辆_仪表里程.xlsx / J358</x:v>
      </x:c>
      <x:c r="O558" s="2" t="str">
        <x:v>车辆里程查询_20260901-20260930_1024辆_GPS里程.xlsx / J360</x:v>
      </x:c>
      <x:c r="P558" s="2" t="str">
        <x:v>车辆纯氢气里程查询_20260901-20260930_1024辆.xlsx / J972</x:v>
      </x:c>
    </x:row>
    <x:row r="559" ht="22" customHeight="1">
      <x:c r="A559" s="2" t="n">
        <x:v>26</x:v>
      </x:c>
      <x:c r="B559" s="2" t="str">
        <x:v>粤A01620F</x:v>
      </x:c>
      <x:c r="C559" s="2" t="str">
        <x:v>童军林</x:v>
      </x:c>
      <x:c r="D559" s="8" t="d">
        <x:v>2026-09-07T00:00:00.000Z</x:v>
      </x:c>
      <x:c r="E559" s="7" t="n">
        <x:v>92.7</x:v>
      </x:c>
      <x:c r="F559" s="7" t="n">
        <x:v>87.9</x:v>
      </x:c>
      <x:c r="G559" s="7" t="n">
        <x:v>7.4</x:v>
      </x:c>
      <x:c r="H559" s="2" t="str">
        <x:v>否</x:v>
      </x:c>
      <x:c r="I559" s="7" t="n">
        <x:f>IF(AND(ISNUMBER(E559),ISNUMBER(F559)),E559-F559,"")</x:f>
        <x:v>4.799999999999997</x:v>
      </x:c>
      <x:c r="J559" s="2" t="str">
        <x:f>IF(H559="否","不适用",IF(AND(ISNUMBER(E559),ISNUMBER(F559)),IF(I559&gt;'规则与名单'!$B$2,"是","否"),"未判定"))</x:f>
        <x:v>不适用</x:v>
      </x:c>
      <x:c r="K559" s="2" t="str">
        <x:f>IF(J559="是",IF(ISNUMBER(F559),"测试日GPS","缺失"),IF(ISNUMBER(G559),"非测试日纯氢",IF(AND(H559="是",J559="未判定"),IF(ISNUMBER(F559),"测试名单无纯氢GPS","缺失"),IF(ISNUMBER(E559),"非测试日仪表","缺失"))))</x:f>
        <x:v>非测试日纯氢</x:v>
      </x:c>
      <x:c r="L559" s="7" t="n">
        <x:f>IF(K559="缺失","",IF(K559="非测试日纯氢",G559,IF(K559="非测试日仪表",E559,F559)))</x:f>
        <x:v>7.4</x:v>
      </x:c>
      <x:c r="M559" s="2" t="n">
        <x:f>IF(K559="缺失",1,0)</x:f>
        <x:v>0</x:v>
      </x:c>
      <x:c r="N559" s="2" t="str">
        <x:v>车辆里程查询_20260901-20260930_1024辆_仪表里程.xlsx / K358</x:v>
      </x:c>
      <x:c r="O559" s="2" t="str">
        <x:v>车辆里程查询_20260901-20260930_1024辆_GPS里程.xlsx / K360</x:v>
      </x:c>
      <x:c r="P559" s="2" t="str">
        <x:v>车辆纯氢气里程查询_20260901-20260930_1024辆.xlsx / K972</x:v>
      </x:c>
    </x:row>
    <x:row r="560" ht="22" customHeight="1">
      <x:c r="A560" s="2" t="n">
        <x:v>26</x:v>
      </x:c>
      <x:c r="B560" s="2" t="str">
        <x:v>粤A01620F</x:v>
      </x:c>
      <x:c r="C560" s="2" t="str">
        <x:v>童军林</x:v>
      </x:c>
      <x:c r="D560" s="8" t="d">
        <x:v>2026-09-08T00:00:00.000Z</x:v>
      </x:c>
      <x:c r="E560" s="7" t="n">
        <x:v>114</x:v>
      </x:c>
      <x:c r="F560" s="7" t="n">
        <x:v>108.2</x:v>
      </x:c>
      <x:c r="G560" s="7" t="n">
        <x:v>11.9</x:v>
      </x:c>
      <x:c r="H560" s="2" t="str">
        <x:v>否</x:v>
      </x:c>
      <x:c r="I560" s="7" t="n">
        <x:f>IF(AND(ISNUMBER(E560),ISNUMBER(F560)),E560-F560,"")</x:f>
        <x:v>5.799999999999997</x:v>
      </x:c>
      <x:c r="J560" s="2" t="str">
        <x:f>IF(H560="否","不适用",IF(AND(ISNUMBER(E560),ISNUMBER(F560)),IF(I560&gt;'规则与名单'!$B$2,"是","否"),"未判定"))</x:f>
        <x:v>不适用</x:v>
      </x:c>
      <x:c r="K560" s="2" t="str">
        <x:f>IF(J560="是",IF(ISNUMBER(F560),"测试日GPS","缺失"),IF(ISNUMBER(G560),"非测试日纯氢",IF(AND(H560="是",J560="未判定"),IF(ISNUMBER(F560),"测试名单无纯氢GPS","缺失"),IF(ISNUMBER(E560),"非测试日仪表","缺失"))))</x:f>
        <x:v>非测试日纯氢</x:v>
      </x:c>
      <x:c r="L560" s="7" t="n">
        <x:f>IF(K560="缺失","",IF(K560="非测试日纯氢",G560,IF(K560="非测试日仪表",E560,F560)))</x:f>
        <x:v>11.9</x:v>
      </x:c>
      <x:c r="M560" s="2" t="n">
        <x:f>IF(K560="缺失",1,0)</x:f>
        <x:v>0</x:v>
      </x:c>
      <x:c r="N560" s="2" t="str">
        <x:v>车辆里程查询_20260901-20260930_1024辆_仪表里程.xlsx / L358</x:v>
      </x:c>
      <x:c r="O560" s="2" t="str">
        <x:v>车辆里程查询_20260901-20260930_1024辆_GPS里程.xlsx / L360</x:v>
      </x:c>
      <x:c r="P560" s="2" t="str">
        <x:v>车辆纯氢气里程查询_20260901-20260930_1024辆.xlsx / L972</x:v>
      </x:c>
    </x:row>
    <x:row r="561" ht="22" customHeight="1">
      <x:c r="A561" s="2" t="n">
        <x:v>26</x:v>
      </x:c>
      <x:c r="B561" s="2" t="str">
        <x:v>粤A01620F</x:v>
      </x:c>
      <x:c r="C561" s="2" t="str">
        <x:v>童军林</x:v>
      </x:c>
      <x:c r="D561" s="8" t="d">
        <x:v>2026-09-09T00:00:00.000Z</x:v>
      </x:c>
      <x:c r="E561" s="7" t="n">
        <x:v>100.4</x:v>
      </x:c>
      <x:c r="F561" s="7" t="n">
        <x:v>95.2</x:v>
      </x:c>
      <x:c r="G561" s="7" t="n">
        <x:v>10.6</x:v>
      </x:c>
      <x:c r="H561" s="2" t="str">
        <x:v>否</x:v>
      </x:c>
      <x:c r="I561" s="7" t="n">
        <x:f>IF(AND(ISNUMBER(E561),ISNUMBER(F561)),E561-F561,"")</x:f>
        <x:v>5.200000000000003</x:v>
      </x:c>
      <x:c r="J561" s="2" t="str">
        <x:f>IF(H561="否","不适用",IF(AND(ISNUMBER(E561),ISNUMBER(F561)),IF(I561&gt;'规则与名单'!$B$2,"是","否"),"未判定"))</x:f>
        <x:v>不适用</x:v>
      </x:c>
      <x:c r="K561" s="2" t="str">
        <x:f>IF(J561="是",IF(ISNUMBER(F561),"测试日GPS","缺失"),IF(ISNUMBER(G561),"非测试日纯氢",IF(AND(H561="是",J561="未判定"),IF(ISNUMBER(F561),"测试名单无纯氢GPS","缺失"),IF(ISNUMBER(E561),"非测试日仪表","缺失"))))</x:f>
        <x:v>非测试日纯氢</x:v>
      </x:c>
      <x:c r="L561" s="7" t="n">
        <x:f>IF(K561="缺失","",IF(K561="非测试日纯氢",G561,IF(K561="非测试日仪表",E561,F561)))</x:f>
        <x:v>10.6</x:v>
      </x:c>
      <x:c r="M561" s="2" t="n">
        <x:f>IF(K561="缺失",1,0)</x:f>
        <x:v>0</x:v>
      </x:c>
      <x:c r="N561" s="2" t="str">
        <x:v>车辆里程查询_20260901-20260930_1024辆_仪表里程.xlsx / M358</x:v>
      </x:c>
      <x:c r="O561" s="2" t="str">
        <x:v>车辆里程查询_20260901-20260930_1024辆_GPS里程.xlsx / M360</x:v>
      </x:c>
      <x:c r="P561" s="2" t="str">
        <x:v>车辆纯氢气里程查询_20260901-20260930_1024辆.xlsx / M972</x:v>
      </x:c>
    </x:row>
    <x:row r="562" ht="22" customHeight="1">
      <x:c r="A562" s="2" t="n">
        <x:v>26</x:v>
      </x:c>
      <x:c r="B562" s="2" t="str">
        <x:v>粤A01620F</x:v>
      </x:c>
      <x:c r="C562" s="2" t="str">
        <x:v>童军林</x:v>
      </x:c>
      <x:c r="D562" s="8" t="d">
        <x:v>2026-09-10T00:00:00.000Z</x:v>
      </x:c>
      <x:c r="E562" s="7" t="n">
        <x:v>83.4</x:v>
      </x:c>
      <x:c r="F562" s="7" t="n">
        <x:v>79</x:v>
      </x:c>
      <x:c r="G562" s="7" t="n">
        <x:v>6</x:v>
      </x:c>
      <x:c r="H562" s="2" t="str">
        <x:v>否</x:v>
      </x:c>
      <x:c r="I562" s="7" t="n">
        <x:f>IF(AND(ISNUMBER(E562),ISNUMBER(F562)),E562-F562,"")</x:f>
        <x:v>4.400000000000006</x:v>
      </x:c>
      <x:c r="J562" s="2" t="str">
        <x:f>IF(H562="否","不适用",IF(AND(ISNUMBER(E562),ISNUMBER(F562)),IF(I562&gt;'规则与名单'!$B$2,"是","否"),"未判定"))</x:f>
        <x:v>不适用</x:v>
      </x:c>
      <x:c r="K562" s="2" t="str">
        <x:f>IF(J562="是",IF(ISNUMBER(F562),"测试日GPS","缺失"),IF(ISNUMBER(G562),"非测试日纯氢",IF(AND(H562="是",J562="未判定"),IF(ISNUMBER(F562),"测试名单无纯氢GPS","缺失"),IF(ISNUMBER(E562),"非测试日仪表","缺失"))))</x:f>
        <x:v>非测试日纯氢</x:v>
      </x:c>
      <x:c r="L562" s="7" t="n">
        <x:f>IF(K562="缺失","",IF(K562="非测试日纯氢",G562,IF(K562="非测试日仪表",E562,F562)))</x:f>
        <x:v>6</x:v>
      </x:c>
      <x:c r="M562" s="2" t="n">
        <x:f>IF(K562="缺失",1,0)</x:f>
        <x:v>0</x:v>
      </x:c>
      <x:c r="N562" s="2" t="str">
        <x:v>车辆里程查询_20260901-20260930_1024辆_仪表里程.xlsx / N358</x:v>
      </x:c>
      <x:c r="O562" s="2" t="str">
        <x:v>车辆里程查询_20260901-20260930_1024辆_GPS里程.xlsx / N360</x:v>
      </x:c>
      <x:c r="P562" s="2" t="str">
        <x:v>车辆纯氢气里程查询_20260901-20260930_1024辆.xlsx / N972</x:v>
      </x:c>
    </x:row>
    <x:row r="563" ht="22" customHeight="1">
      <x:c r="A563" s="2" t="n">
        <x:v>26</x:v>
      </x:c>
      <x:c r="B563" s="2" t="str">
        <x:v>粤A01620F</x:v>
      </x:c>
      <x:c r="C563" s="2" t="str">
        <x:v>童军林</x:v>
      </x:c>
      <x:c r="D563" s="8" t="d">
        <x:v>2026-09-11T00:00:00.000Z</x:v>
      </x:c>
      <x:c r="E563" s="7" t="n">
        <x:v>143.1</x:v>
      </x:c>
      <x:c r="F563" s="7" t="n">
        <x:v>135.7</x:v>
      </x:c>
      <x:c r="G563" s="7" t="n">
        <x:v>26.3</x:v>
      </x:c>
      <x:c r="H563" s="2" t="str">
        <x:v>否</x:v>
      </x:c>
      <x:c r="I563" s="7" t="n">
        <x:f>IF(AND(ISNUMBER(E563),ISNUMBER(F563)),E563-F563,"")</x:f>
        <x:v>7.400000000000006</x:v>
      </x:c>
      <x:c r="J563" s="2" t="str">
        <x:f>IF(H563="否","不适用",IF(AND(ISNUMBER(E563),ISNUMBER(F563)),IF(I563&gt;'规则与名单'!$B$2,"是","否"),"未判定"))</x:f>
        <x:v>不适用</x:v>
      </x:c>
      <x:c r="K563" s="2" t="str">
        <x:f>IF(J563="是",IF(ISNUMBER(F563),"测试日GPS","缺失"),IF(ISNUMBER(G563),"非测试日纯氢",IF(AND(H563="是",J563="未判定"),IF(ISNUMBER(F563),"测试名单无纯氢GPS","缺失"),IF(ISNUMBER(E563),"非测试日仪表","缺失"))))</x:f>
        <x:v>非测试日纯氢</x:v>
      </x:c>
      <x:c r="L563" s="7" t="n">
        <x:f>IF(K563="缺失","",IF(K563="非测试日纯氢",G563,IF(K563="非测试日仪表",E563,F563)))</x:f>
        <x:v>26.3</x:v>
      </x:c>
      <x:c r="M563" s="2" t="n">
        <x:f>IF(K563="缺失",1,0)</x:f>
        <x:v>0</x:v>
      </x:c>
      <x:c r="N563" s="2" t="str">
        <x:v>车辆里程查询_20260901-20260930_1024辆_仪表里程.xlsx / O358</x:v>
      </x:c>
      <x:c r="O563" s="2" t="str">
        <x:v>车辆里程查询_20260901-20260930_1024辆_GPS里程.xlsx / O360</x:v>
      </x:c>
      <x:c r="P563" s="2" t="str">
        <x:v>车辆纯氢气里程查询_20260901-20260930_1024辆.xlsx / O972</x:v>
      </x:c>
    </x:row>
    <x:row r="564" ht="22" customHeight="1">
      <x:c r="A564" s="2" t="n">
        <x:v>26</x:v>
      </x:c>
      <x:c r="B564" s="2" t="str">
        <x:v>粤A01620F</x:v>
      </x:c>
      <x:c r="C564" s="2" t="str">
        <x:v>童军林</x:v>
      </x:c>
      <x:c r="D564" s="8" t="d">
        <x:v>2026-09-12T00:00:00.000Z</x:v>
      </x:c>
      <x:c r="E564" s="7" t="n">
        <x:v>116.4</x:v>
      </x:c>
      <x:c r="F564" s="7" t="n">
        <x:v>121</x:v>
      </x:c>
      <x:c r="G564" s="7" t="n">
        <x:v>8.5</x:v>
      </x:c>
      <x:c r="H564" s="2" t="str">
        <x:v>否</x:v>
      </x:c>
      <x:c r="I564" s="7" t="n">
        <x:f>IF(AND(ISNUMBER(E564),ISNUMBER(F564)),E564-F564,"")</x:f>
        <x:v>-4.599999999999994</x:v>
      </x:c>
      <x:c r="J564" s="2" t="str">
        <x:f>IF(H564="否","不适用",IF(AND(ISNUMBER(E564),ISNUMBER(F564)),IF(I564&gt;'规则与名单'!$B$2,"是","否"),"未判定"))</x:f>
        <x:v>不适用</x:v>
      </x:c>
      <x:c r="K564" s="2" t="str">
        <x:f>IF(J564="是",IF(ISNUMBER(F564),"测试日GPS","缺失"),IF(ISNUMBER(G564),"非测试日纯氢",IF(AND(H564="是",J564="未判定"),IF(ISNUMBER(F564),"测试名单无纯氢GPS","缺失"),IF(ISNUMBER(E564),"非测试日仪表","缺失"))))</x:f>
        <x:v>非测试日纯氢</x:v>
      </x:c>
      <x:c r="L564" s="7" t="n">
        <x:f>IF(K564="缺失","",IF(K564="非测试日纯氢",G564,IF(K564="非测试日仪表",E564,F564)))</x:f>
        <x:v>8.5</x:v>
      </x:c>
      <x:c r="M564" s="2" t="n">
        <x:f>IF(K564="缺失",1,0)</x:f>
        <x:v>0</x:v>
      </x:c>
      <x:c r="N564" s="2" t="str">
        <x:v>车辆里程查询_20260901-20260930_1024辆_仪表里程.xlsx / P358</x:v>
      </x:c>
      <x:c r="O564" s="2" t="str">
        <x:v>车辆里程查询_20260901-20260930_1024辆_GPS里程.xlsx / P360</x:v>
      </x:c>
      <x:c r="P564" s="2" t="str">
        <x:v>车辆纯氢气里程查询_20260901-20260930_1024辆.xlsx / P972</x:v>
      </x:c>
    </x:row>
    <x:row r="565" ht="22" customHeight="1">
      <x:c r="A565" s="2" t="n">
        <x:v>26</x:v>
      </x:c>
      <x:c r="B565" s="2" t="str">
        <x:v>粤A01620F</x:v>
      </x:c>
      <x:c r="C565" s="2" t="str">
        <x:v>童军林</x:v>
      </x:c>
      <x:c r="D565" s="8" t="d">
        <x:v>2026-09-13T00:00:00.000Z</x:v>
      </x:c>
      <x:c r="E565" s="7" t="n">
        <x:v>127.6</x:v>
      </x:c>
      <x:c r="F565" s="7" t="n">
        <x:v>110</x:v>
      </x:c>
      <x:c r="G565" s="7" t="n">
        <x:v>13.9</x:v>
      </x:c>
      <x:c r="H565" s="2" t="str">
        <x:v>否</x:v>
      </x:c>
      <x:c r="I565" s="7" t="n">
        <x:f>IF(AND(ISNUMBER(E565),ISNUMBER(F565)),E565-F565,"")</x:f>
        <x:v>17.599999999999994</x:v>
      </x:c>
      <x:c r="J565" s="2" t="str">
        <x:f>IF(H565="否","不适用",IF(AND(ISNUMBER(E565),ISNUMBER(F565)),IF(I565&gt;'规则与名单'!$B$2,"是","否"),"未判定"))</x:f>
        <x:v>不适用</x:v>
      </x:c>
      <x:c r="K565" s="2" t="str">
        <x:f>IF(J565="是",IF(ISNUMBER(F565),"测试日GPS","缺失"),IF(ISNUMBER(G565),"非测试日纯氢",IF(AND(H565="是",J565="未判定"),IF(ISNUMBER(F565),"测试名单无纯氢GPS","缺失"),IF(ISNUMBER(E565),"非测试日仪表","缺失"))))</x:f>
        <x:v>非测试日纯氢</x:v>
      </x:c>
      <x:c r="L565" s="7" t="n">
        <x:f>IF(K565="缺失","",IF(K565="非测试日纯氢",G565,IF(K565="非测试日仪表",E565,F565)))</x:f>
        <x:v>13.9</x:v>
      </x:c>
      <x:c r="M565" s="2" t="n">
        <x:f>IF(K565="缺失",1,0)</x:f>
        <x:v>0</x:v>
      </x:c>
      <x:c r="N565" s="2" t="str">
        <x:v>车辆里程查询_20260901-20260930_1024辆_仪表里程.xlsx / Q358</x:v>
      </x:c>
      <x:c r="O565" s="2" t="str">
        <x:v>车辆里程查询_20260901-20260930_1024辆_GPS里程.xlsx / Q360</x:v>
      </x:c>
      <x:c r="P565" s="2" t="str">
        <x:v>车辆纯氢气里程查询_20260901-20260930_1024辆.xlsx / Q972</x:v>
      </x:c>
    </x:row>
    <x:row r="566" ht="22" customHeight="1">
      <x:c r="A566" s="2" t="n">
        <x:v>26</x:v>
      </x:c>
      <x:c r="B566" s="2" t="str">
        <x:v>粤A01620F</x:v>
      </x:c>
      <x:c r="C566" s="2" t="str">
        <x:v>童军林</x:v>
      </x:c>
      <x:c r="D566" s="8" t="d">
        <x:v>2026-09-14T00:00:00.000Z</x:v>
      </x:c>
      <x:c r="E566" s="7" t="n">
        <x:v>162.5</x:v>
      </x:c>
      <x:c r="F566" s="7" t="n">
        <x:v>154.5</x:v>
      </x:c>
      <x:c r="G566" s="7" t="n">
        <x:v>19.4</x:v>
      </x:c>
      <x:c r="H566" s="2" t="str">
        <x:v>否</x:v>
      </x:c>
      <x:c r="I566" s="7" t="n">
        <x:f>IF(AND(ISNUMBER(E566),ISNUMBER(F566)),E566-F566,"")</x:f>
        <x:v>8</x:v>
      </x:c>
      <x:c r="J566" s="2" t="str">
        <x:f>IF(H566="否","不适用",IF(AND(ISNUMBER(E566),ISNUMBER(F566)),IF(I566&gt;'规则与名单'!$B$2,"是","否"),"未判定"))</x:f>
        <x:v>不适用</x:v>
      </x:c>
      <x:c r="K566" s="2" t="str">
        <x:f>IF(J566="是",IF(ISNUMBER(F566),"测试日GPS","缺失"),IF(ISNUMBER(G566),"非测试日纯氢",IF(AND(H566="是",J566="未判定"),IF(ISNUMBER(F566),"测试名单无纯氢GPS","缺失"),IF(ISNUMBER(E566),"非测试日仪表","缺失"))))</x:f>
        <x:v>非测试日纯氢</x:v>
      </x:c>
      <x:c r="L566" s="7" t="n">
        <x:f>IF(K566="缺失","",IF(K566="非测试日纯氢",G566,IF(K566="非测试日仪表",E566,F566)))</x:f>
        <x:v>19.4</x:v>
      </x:c>
      <x:c r="M566" s="2" t="n">
        <x:f>IF(K566="缺失",1,0)</x:f>
        <x:v>0</x:v>
      </x:c>
      <x:c r="N566" s="2" t="str">
        <x:v>车辆里程查询_20260901-20260930_1024辆_仪表里程.xlsx / R358</x:v>
      </x:c>
      <x:c r="O566" s="2" t="str">
        <x:v>车辆里程查询_20260901-20260930_1024辆_GPS里程.xlsx / R360</x:v>
      </x:c>
      <x:c r="P566" s="2" t="str">
        <x:v>车辆纯氢气里程查询_20260901-20260930_1024辆.xlsx / R972</x:v>
      </x:c>
    </x:row>
    <x:row r="567" ht="22" customHeight="1">
      <x:c r="A567" s="2" t="n">
        <x:v>26</x:v>
      </x:c>
      <x:c r="B567" s="2" t="str">
        <x:v>粤A01620F</x:v>
      </x:c>
      <x:c r="C567" s="2" t="str">
        <x:v>童军林</x:v>
      </x:c>
      <x:c r="D567" s="8" t="d">
        <x:v>2026-09-15T00:00:00.000Z</x:v>
      </x:c>
      <x:c r="E567" s="7" t="n">
        <x:v>157.4</x:v>
      </x:c>
      <x:c r="F567" s="7" t="n">
        <x:v>149.2</x:v>
      </x:c>
      <x:c r="G567" s="7" t="n">
        <x:v>18.5</x:v>
      </x:c>
      <x:c r="H567" s="2" t="str">
        <x:v>否</x:v>
      </x:c>
      <x:c r="I567" s="7" t="n">
        <x:f>IF(AND(ISNUMBER(E567),ISNUMBER(F567)),E567-F567,"")</x:f>
        <x:v>8.200000000000017</x:v>
      </x:c>
      <x:c r="J567" s="2" t="str">
        <x:f>IF(H567="否","不适用",IF(AND(ISNUMBER(E567),ISNUMBER(F567)),IF(I567&gt;'规则与名单'!$B$2,"是","否"),"未判定"))</x:f>
        <x:v>不适用</x:v>
      </x:c>
      <x:c r="K567" s="2" t="str">
        <x:f>IF(J567="是",IF(ISNUMBER(F567),"测试日GPS","缺失"),IF(ISNUMBER(G567),"非测试日纯氢",IF(AND(H567="是",J567="未判定"),IF(ISNUMBER(F567),"测试名单无纯氢GPS","缺失"),IF(ISNUMBER(E567),"非测试日仪表","缺失"))))</x:f>
        <x:v>非测试日纯氢</x:v>
      </x:c>
      <x:c r="L567" s="7" t="n">
        <x:f>IF(K567="缺失","",IF(K567="非测试日纯氢",G567,IF(K567="非测试日仪表",E567,F567)))</x:f>
        <x:v>18.5</x:v>
      </x:c>
      <x:c r="M567" s="2" t="n">
        <x:f>IF(K567="缺失",1,0)</x:f>
        <x:v>0</x:v>
      </x:c>
      <x:c r="N567" s="2" t="str">
        <x:v>车辆里程查询_20260901-20260930_1024辆_仪表里程.xlsx / S358</x:v>
      </x:c>
      <x:c r="O567" s="2" t="str">
        <x:v>车辆里程查询_20260901-20260930_1024辆_GPS里程.xlsx / S360</x:v>
      </x:c>
      <x:c r="P567" s="2" t="str">
        <x:v>车辆纯氢气里程查询_20260901-20260930_1024辆.xlsx / S972</x:v>
      </x:c>
    </x:row>
    <x:row r="568" ht="22" customHeight="1">
      <x:c r="A568" s="2" t="n">
        <x:v>26</x:v>
      </x:c>
      <x:c r="B568" s="2" t="str">
        <x:v>粤A01620F</x:v>
      </x:c>
      <x:c r="C568" s="2" t="str">
        <x:v>童军林</x:v>
      </x:c>
      <x:c r="D568" s="8" t="d">
        <x:v>2026-09-16T00:00:00.000Z</x:v>
      </x:c>
      <x:c r="E568" s="7" t="n">
        <x:v>202.9</x:v>
      </x:c>
      <x:c r="F568" s="7" t="n">
        <x:v>192.2</x:v>
      </x:c>
      <x:c r="G568" s="7" t="n">
        <x:v>19.6</x:v>
      </x:c>
      <x:c r="H568" s="2" t="str">
        <x:v>否</x:v>
      </x:c>
      <x:c r="I568" s="7" t="n">
        <x:f>IF(AND(ISNUMBER(E568),ISNUMBER(F568)),E568-F568,"")</x:f>
        <x:v>10.700000000000017</x:v>
      </x:c>
      <x:c r="J568" s="2" t="str">
        <x:f>IF(H568="否","不适用",IF(AND(ISNUMBER(E568),ISNUMBER(F568)),IF(I568&gt;'规则与名单'!$B$2,"是","否"),"未判定"))</x:f>
        <x:v>不适用</x:v>
      </x:c>
      <x:c r="K568" s="2" t="str">
        <x:f>IF(J568="是",IF(ISNUMBER(F568),"测试日GPS","缺失"),IF(ISNUMBER(G568),"非测试日纯氢",IF(AND(H568="是",J568="未判定"),IF(ISNUMBER(F568),"测试名单无纯氢GPS","缺失"),IF(ISNUMBER(E568),"非测试日仪表","缺失"))))</x:f>
        <x:v>非测试日纯氢</x:v>
      </x:c>
      <x:c r="L568" s="7" t="n">
        <x:f>IF(K568="缺失","",IF(K568="非测试日纯氢",G568,IF(K568="非测试日仪表",E568,F568)))</x:f>
        <x:v>19.6</x:v>
      </x:c>
      <x:c r="M568" s="2" t="n">
        <x:f>IF(K568="缺失",1,0)</x:f>
        <x:v>0</x:v>
      </x:c>
      <x:c r="N568" s="2" t="str">
        <x:v>车辆里程查询_20260901-20260930_1024辆_仪表里程.xlsx / T358</x:v>
      </x:c>
      <x:c r="O568" s="2" t="str">
        <x:v>车辆里程查询_20260901-20260930_1024辆_GPS里程.xlsx / T360</x:v>
      </x:c>
      <x:c r="P568" s="2" t="str">
        <x:v>车辆纯氢气里程查询_20260901-20260930_1024辆.xlsx / T972</x:v>
      </x:c>
    </x:row>
    <x:row r="569" ht="22" customHeight="1">
      <x:c r="A569" s="2" t="n">
        <x:v>26</x:v>
      </x:c>
      <x:c r="B569" s="2" t="str">
        <x:v>粤A01620F</x:v>
      </x:c>
      <x:c r="C569" s="2" t="str">
        <x:v>童军林</x:v>
      </x:c>
      <x:c r="D569" s="8" t="d">
        <x:v>2026-09-17T00:00:00.000Z</x:v>
      </x:c>
      <x:c r="E569" s="7" t="n">
        <x:v>101.9</x:v>
      </x:c>
      <x:c r="F569" s="7" t="n">
        <x:v>96.9</x:v>
      </x:c>
      <x:c r="G569" s="7" t="n">
        <x:v>10.2</x:v>
      </x:c>
      <x:c r="H569" s="2" t="str">
        <x:v>否</x:v>
      </x:c>
      <x:c r="I569" s="7" t="n">
        <x:f>IF(AND(ISNUMBER(E569),ISNUMBER(F569)),E569-F569,"")</x:f>
        <x:v>5</x:v>
      </x:c>
      <x:c r="J569" s="2" t="str">
        <x:f>IF(H569="否","不适用",IF(AND(ISNUMBER(E569),ISNUMBER(F569)),IF(I569&gt;'规则与名单'!$B$2,"是","否"),"未判定"))</x:f>
        <x:v>不适用</x:v>
      </x:c>
      <x:c r="K569" s="2" t="str">
        <x:f>IF(J569="是",IF(ISNUMBER(F569),"测试日GPS","缺失"),IF(ISNUMBER(G569),"非测试日纯氢",IF(AND(H569="是",J569="未判定"),IF(ISNUMBER(F569),"测试名单无纯氢GPS","缺失"),IF(ISNUMBER(E569),"非测试日仪表","缺失"))))</x:f>
        <x:v>非测试日纯氢</x:v>
      </x:c>
      <x:c r="L569" s="7" t="n">
        <x:f>IF(K569="缺失","",IF(K569="非测试日纯氢",G569,IF(K569="非测试日仪表",E569,F569)))</x:f>
        <x:v>10.2</x:v>
      </x:c>
      <x:c r="M569" s="2" t="n">
        <x:f>IF(K569="缺失",1,0)</x:f>
        <x:v>0</x:v>
      </x:c>
      <x:c r="N569" s="2" t="str">
        <x:v>车辆里程查询_20260901-20260930_1024辆_仪表里程.xlsx / U358</x:v>
      </x:c>
      <x:c r="O569" s="2" t="str">
        <x:v>车辆里程查询_20260901-20260930_1024辆_GPS里程.xlsx / U360</x:v>
      </x:c>
      <x:c r="P569" s="2" t="str">
        <x:v>车辆纯氢气里程查询_20260901-20260930_1024辆.xlsx / U972</x:v>
      </x:c>
    </x:row>
    <x:row r="570" ht="22" customHeight="1">
      <x:c r="A570" s="2" t="n">
        <x:v>26</x:v>
      </x:c>
      <x:c r="B570" s="2" t="str">
        <x:v>粤A01620F</x:v>
      </x:c>
      <x:c r="C570" s="2" t="str">
        <x:v>童军林</x:v>
      </x:c>
      <x:c r="D570" s="8" t="d">
        <x:v>2026-09-18T00:00:00.000Z</x:v>
      </x:c>
      <x:c r="E570" s="7" t="n">
        <x:v>130.3</x:v>
      </x:c>
      <x:c r="F570" s="7" t="n">
        <x:v>123.7</x:v>
      </x:c>
      <x:c r="G570" s="7" t="n">
        <x:v>17.7</x:v>
      </x:c>
      <x:c r="H570" s="2" t="str">
        <x:v>否</x:v>
      </x:c>
      <x:c r="I570" s="7" t="n">
        <x:f>IF(AND(ISNUMBER(E570),ISNUMBER(F570)),E570-F570,"")</x:f>
        <x:v>6.6000000000000085</x:v>
      </x:c>
      <x:c r="J570" s="2" t="str">
        <x:f>IF(H570="否","不适用",IF(AND(ISNUMBER(E570),ISNUMBER(F570)),IF(I570&gt;'规则与名单'!$B$2,"是","否"),"未判定"))</x:f>
        <x:v>不适用</x:v>
      </x:c>
      <x:c r="K570" s="2" t="str">
        <x:f>IF(J570="是",IF(ISNUMBER(F570),"测试日GPS","缺失"),IF(ISNUMBER(G570),"非测试日纯氢",IF(AND(H570="是",J570="未判定"),IF(ISNUMBER(F570),"测试名单无纯氢GPS","缺失"),IF(ISNUMBER(E570),"非测试日仪表","缺失"))))</x:f>
        <x:v>非测试日纯氢</x:v>
      </x:c>
      <x:c r="L570" s="7" t="n">
        <x:f>IF(K570="缺失","",IF(K570="非测试日纯氢",G570,IF(K570="非测试日仪表",E570,F570)))</x:f>
        <x:v>17.7</x:v>
      </x:c>
      <x:c r="M570" s="2" t="n">
        <x:f>IF(K570="缺失",1,0)</x:f>
        <x:v>0</x:v>
      </x:c>
      <x:c r="N570" s="2" t="str">
        <x:v>车辆里程查询_20260901-20260930_1024辆_仪表里程.xlsx / V358</x:v>
      </x:c>
      <x:c r="O570" s="2" t="str">
        <x:v>车辆里程查询_20260901-20260930_1024辆_GPS里程.xlsx / V360</x:v>
      </x:c>
      <x:c r="P570" s="2" t="str">
        <x:v>车辆纯氢气里程查询_20260901-20260930_1024辆.xlsx / V972</x:v>
      </x:c>
    </x:row>
    <x:row r="571" ht="22" customHeight="1">
      <x:c r="A571" s="2" t="n">
        <x:v>26</x:v>
      </x:c>
      <x:c r="B571" s="2" t="str">
        <x:v>粤A01620F</x:v>
      </x:c>
      <x:c r="C571" s="2" t="str">
        <x:v>童军林</x:v>
      </x:c>
      <x:c r="D571" s="8" t="d">
        <x:v>2026-09-19T00:00:00.000Z</x:v>
      </x:c>
      <x:c r="E571" s="7" t="n">
        <x:v>75.9</x:v>
      </x:c>
      <x:c r="F571" s="7" t="n">
        <x:v>72.1</x:v>
      </x:c>
      <x:c r="G571" s="7" t="n">
        <x:v>3.6</x:v>
      </x:c>
      <x:c r="H571" s="2" t="str">
        <x:v>否</x:v>
      </x:c>
      <x:c r="I571" s="7" t="n">
        <x:f>IF(AND(ISNUMBER(E571),ISNUMBER(F571)),E571-F571,"")</x:f>
        <x:v>3.8000000000000114</x:v>
      </x:c>
      <x:c r="J571" s="2" t="str">
        <x:f>IF(H571="否","不适用",IF(AND(ISNUMBER(E571),ISNUMBER(F571)),IF(I571&gt;'规则与名单'!$B$2,"是","否"),"未判定"))</x:f>
        <x:v>不适用</x:v>
      </x:c>
      <x:c r="K571" s="2" t="str">
        <x:f>IF(J571="是",IF(ISNUMBER(F571),"测试日GPS","缺失"),IF(ISNUMBER(G571),"非测试日纯氢",IF(AND(H571="是",J571="未判定"),IF(ISNUMBER(F571),"测试名单无纯氢GPS","缺失"),IF(ISNUMBER(E571),"非测试日仪表","缺失"))))</x:f>
        <x:v>非测试日纯氢</x:v>
      </x:c>
      <x:c r="L571" s="7" t="n">
        <x:f>IF(K571="缺失","",IF(K571="非测试日纯氢",G571,IF(K571="非测试日仪表",E571,F571)))</x:f>
        <x:v>3.6</x:v>
      </x:c>
      <x:c r="M571" s="2" t="n">
        <x:f>IF(K571="缺失",1,0)</x:f>
        <x:v>0</x:v>
      </x:c>
      <x:c r="N571" s="2" t="str">
        <x:v>车辆里程查询_20260901-20260930_1024辆_仪表里程.xlsx / W358</x:v>
      </x:c>
      <x:c r="O571" s="2" t="str">
        <x:v>车辆里程查询_20260901-20260930_1024辆_GPS里程.xlsx / W360</x:v>
      </x:c>
      <x:c r="P571" s="2" t="str">
        <x:v>车辆纯氢气里程查询_20260901-20260930_1024辆.xlsx / W972</x:v>
      </x:c>
    </x:row>
    <x:row r="572" ht="22" customHeight="1">
      <x:c r="A572" s="2" t="n">
        <x:v>26</x:v>
      </x:c>
      <x:c r="B572" s="2" t="str">
        <x:v>粤A01620F</x:v>
      </x:c>
      <x:c r="C572" s="2" t="str">
        <x:v>童军林</x:v>
      </x:c>
      <x:c r="D572" s="8" t="d">
        <x:v>2026-09-20T00:00:00.000Z</x:v>
      </x:c>
      <x:c r="E572" s="7" t="n">
        <x:v>99.9</x:v>
      </x:c>
      <x:c r="F572" s="7" t="n">
        <x:v>94.6</x:v>
      </x:c>
      <x:c r="G572" s="7" t="n">
        <x:v>5.1</x:v>
      </x:c>
      <x:c r="H572" s="2" t="str">
        <x:v>否</x:v>
      </x:c>
      <x:c r="I572" s="7" t="n">
        <x:f>IF(AND(ISNUMBER(E572),ISNUMBER(F572)),E572-F572,"")</x:f>
        <x:v>5.300000000000011</x:v>
      </x:c>
      <x:c r="J572" s="2" t="str">
        <x:f>IF(H572="否","不适用",IF(AND(ISNUMBER(E572),ISNUMBER(F572)),IF(I572&gt;'规则与名单'!$B$2,"是","否"),"未判定"))</x:f>
        <x:v>不适用</x:v>
      </x:c>
      <x:c r="K572" s="2" t="str">
        <x:f>IF(J572="是",IF(ISNUMBER(F572),"测试日GPS","缺失"),IF(ISNUMBER(G572),"非测试日纯氢",IF(AND(H572="是",J572="未判定"),IF(ISNUMBER(F572),"测试名单无纯氢GPS","缺失"),IF(ISNUMBER(E572),"非测试日仪表","缺失"))))</x:f>
        <x:v>非测试日纯氢</x:v>
      </x:c>
      <x:c r="L572" s="7" t="n">
        <x:f>IF(K572="缺失","",IF(K572="非测试日纯氢",G572,IF(K572="非测试日仪表",E572,F572)))</x:f>
        <x:v>5.1</x:v>
      </x:c>
      <x:c r="M572" s="2" t="n">
        <x:f>IF(K572="缺失",1,0)</x:f>
        <x:v>0</x:v>
      </x:c>
      <x:c r="N572" s="2" t="str">
        <x:v>车辆里程查询_20260901-20260930_1024辆_仪表里程.xlsx / X358</x:v>
      </x:c>
      <x:c r="O572" s="2" t="str">
        <x:v>车辆里程查询_20260901-20260930_1024辆_GPS里程.xlsx / X360</x:v>
      </x:c>
      <x:c r="P572" s="2" t="str">
        <x:v>车辆纯氢气里程查询_20260901-20260930_1024辆.xlsx / X972</x:v>
      </x:c>
    </x:row>
    <x:row r="573" ht="22" customHeight="1">
      <x:c r="A573" s="2" t="n">
        <x:v>26</x:v>
      </x:c>
      <x:c r="B573" s="2" t="str">
        <x:v>粤A01620F</x:v>
      </x:c>
      <x:c r="C573" s="2" t="str">
        <x:v>童军林</x:v>
      </x:c>
      <x:c r="D573" s="8" t="d">
        <x:v>2026-09-21T00:00:00.000Z</x:v>
      </x:c>
      <x:c r="E573" s="7" t="n">
        <x:v>119.9</x:v>
      </x:c>
      <x:c r="F573" s="7" t="n">
        <x:v>113.5</x:v>
      </x:c>
      <x:c r="G573" s="7" t="n">
        <x:v>11.5</x:v>
      </x:c>
      <x:c r="H573" s="2" t="str">
        <x:v>否</x:v>
      </x:c>
      <x:c r="I573" s="7" t="n">
        <x:f>IF(AND(ISNUMBER(E573),ISNUMBER(F573)),E573-F573,"")</x:f>
        <x:v>6.400000000000006</x:v>
      </x:c>
      <x:c r="J573" s="2" t="str">
        <x:f>IF(H573="否","不适用",IF(AND(ISNUMBER(E573),ISNUMBER(F573)),IF(I573&gt;'规则与名单'!$B$2,"是","否"),"未判定"))</x:f>
        <x:v>不适用</x:v>
      </x:c>
      <x:c r="K573" s="2" t="str">
        <x:f>IF(J573="是",IF(ISNUMBER(F573),"测试日GPS","缺失"),IF(ISNUMBER(G573),"非测试日纯氢",IF(AND(H573="是",J573="未判定"),IF(ISNUMBER(F573),"测试名单无纯氢GPS","缺失"),IF(ISNUMBER(E573),"非测试日仪表","缺失"))))</x:f>
        <x:v>非测试日纯氢</x:v>
      </x:c>
      <x:c r="L573" s="7" t="n">
        <x:f>IF(K573="缺失","",IF(K573="非测试日纯氢",G573,IF(K573="非测试日仪表",E573,F573)))</x:f>
        <x:v>11.5</x:v>
      </x:c>
      <x:c r="M573" s="2" t="n">
        <x:f>IF(K573="缺失",1,0)</x:f>
        <x:v>0</x:v>
      </x:c>
      <x:c r="N573" s="2" t="str">
        <x:v>车辆里程查询_20260901-20260930_1024辆_仪表里程.xlsx / Y358</x:v>
      </x:c>
      <x:c r="O573" s="2" t="str">
        <x:v>车辆里程查询_20260901-20260930_1024辆_GPS里程.xlsx / Y360</x:v>
      </x:c>
      <x:c r="P573" s="2" t="str">
        <x:v>车辆纯氢气里程查询_20260901-20260930_1024辆.xlsx / Y972</x:v>
      </x:c>
    </x:row>
    <x:row r="574" ht="22" customHeight="1">
      <x:c r="A574" s="2" t="n">
        <x:v>26</x:v>
      </x:c>
      <x:c r="B574" s="2" t="str">
        <x:v>粤A01620F</x:v>
      </x:c>
      <x:c r="C574" s="2" t="str">
        <x:v>童军林</x:v>
      </x:c>
      <x:c r="D574" s="8" t="d">
        <x:v>2026-09-22T00:00:00.000Z</x:v>
      </x:c>
      <x:c r="E574" s="7" t="n">
        <x:v>128.4</x:v>
      </x:c>
      <x:c r="F574" s="7" t="n">
        <x:v>121.8</x:v>
      </x:c>
      <x:c r="G574" s="7" t="n">
        <x:v>9.1</x:v>
      </x:c>
      <x:c r="H574" s="2" t="str">
        <x:v>否</x:v>
      </x:c>
      <x:c r="I574" s="7" t="n">
        <x:f>IF(AND(ISNUMBER(E574),ISNUMBER(F574)),E574-F574,"")</x:f>
        <x:v>6.6000000000000085</x:v>
      </x:c>
      <x:c r="J574" s="2" t="str">
        <x:f>IF(H574="否","不适用",IF(AND(ISNUMBER(E574),ISNUMBER(F574)),IF(I574&gt;'规则与名单'!$B$2,"是","否"),"未判定"))</x:f>
        <x:v>不适用</x:v>
      </x:c>
      <x:c r="K574" s="2" t="str">
        <x:f>IF(J574="是",IF(ISNUMBER(F574),"测试日GPS","缺失"),IF(ISNUMBER(G574),"非测试日纯氢",IF(AND(H574="是",J574="未判定"),IF(ISNUMBER(F574),"测试名单无纯氢GPS","缺失"),IF(ISNUMBER(E574),"非测试日仪表","缺失"))))</x:f>
        <x:v>非测试日纯氢</x:v>
      </x:c>
      <x:c r="L574" s="7" t="n">
        <x:f>IF(K574="缺失","",IF(K574="非测试日纯氢",G574,IF(K574="非测试日仪表",E574,F574)))</x:f>
        <x:v>9.1</x:v>
      </x:c>
      <x:c r="M574" s="2" t="n">
        <x:f>IF(K574="缺失",1,0)</x:f>
        <x:v>0</x:v>
      </x:c>
      <x:c r="N574" s="2" t="str">
        <x:v>车辆里程查询_20260901-20260930_1024辆_仪表里程.xlsx / Z358</x:v>
      </x:c>
      <x:c r="O574" s="2" t="str">
        <x:v>车辆里程查询_20260901-20260930_1024辆_GPS里程.xlsx / Z360</x:v>
      </x:c>
      <x:c r="P574" s="2" t="str">
        <x:v>车辆纯氢气里程查询_20260901-20260930_1024辆.xlsx / Z972</x:v>
      </x:c>
    </x:row>
    <x:row r="575" ht="22" customHeight="1">
      <x:c r="A575" s="2" t="n">
        <x:v>26</x:v>
      </x:c>
      <x:c r="B575" s="2" t="str">
        <x:v>粤A01620F</x:v>
      </x:c>
      <x:c r="C575" s="2" t="str">
        <x:v>童军林</x:v>
      </x:c>
      <x:c r="D575" s="8" t="d">
        <x:v>2026-09-23T00:00:00.000Z</x:v>
      </x:c>
      <x:c r="E575" s="7" t="n">
        <x:v>141.2</x:v>
      </x:c>
      <x:c r="F575" s="7" t="n">
        <x:v>133.8</x:v>
      </x:c>
      <x:c r="G575" s="7" t="n">
        <x:v>17</x:v>
      </x:c>
      <x:c r="H575" s="2" t="str">
        <x:v>否</x:v>
      </x:c>
      <x:c r="I575" s="7" t="n">
        <x:f>IF(AND(ISNUMBER(E575),ISNUMBER(F575)),E575-F575,"")</x:f>
        <x:v>7.399999999999977</x:v>
      </x:c>
      <x:c r="J575" s="2" t="str">
        <x:f>IF(H575="否","不适用",IF(AND(ISNUMBER(E575),ISNUMBER(F575)),IF(I575&gt;'规则与名单'!$B$2,"是","否"),"未判定"))</x:f>
        <x:v>不适用</x:v>
      </x:c>
      <x:c r="K575" s="2" t="str">
        <x:f>IF(J575="是",IF(ISNUMBER(F575),"测试日GPS","缺失"),IF(ISNUMBER(G575),"非测试日纯氢",IF(AND(H575="是",J575="未判定"),IF(ISNUMBER(F575),"测试名单无纯氢GPS","缺失"),IF(ISNUMBER(E575),"非测试日仪表","缺失"))))</x:f>
        <x:v>非测试日纯氢</x:v>
      </x:c>
      <x:c r="L575" s="7" t="n">
        <x:f>IF(K575="缺失","",IF(K575="非测试日纯氢",G575,IF(K575="非测试日仪表",E575,F575)))</x:f>
        <x:v>17</x:v>
      </x:c>
      <x:c r="M575" s="2" t="n">
        <x:f>IF(K575="缺失",1,0)</x:f>
        <x:v>0</x:v>
      </x:c>
      <x:c r="N575" s="2" t="str">
        <x:v>车辆里程查询_20260901-20260930_1024辆_仪表里程.xlsx / AA358</x:v>
      </x:c>
      <x:c r="O575" s="2" t="str">
        <x:v>车辆里程查询_20260901-20260930_1024辆_GPS里程.xlsx / AA360</x:v>
      </x:c>
      <x:c r="P575" s="2" t="str">
        <x:v>车辆纯氢气里程查询_20260901-20260930_1024辆.xlsx / AA972</x:v>
      </x:c>
    </x:row>
    <x:row r="576" ht="22" customHeight="1">
      <x:c r="A576" s="2" t="n">
        <x:v>26</x:v>
      </x:c>
      <x:c r="B576" s="2" t="str">
        <x:v>粤A01620F</x:v>
      </x:c>
      <x:c r="C576" s="2" t="str">
        <x:v>童军林</x:v>
      </x:c>
      <x:c r="D576" s="8" t="d">
        <x:v>2026-09-24T00:00:00.000Z</x:v>
      </x:c>
      <x:c r="E576" s="7" t="n">
        <x:v>157.7</x:v>
      </x:c>
      <x:c r="F576" s="7" t="n">
        <x:v>149.4</x:v>
      </x:c>
      <x:c r="G576" s="7" t="n">
        <x:v>20.4</x:v>
      </x:c>
      <x:c r="H576" s="2" t="str">
        <x:v>否</x:v>
      </x:c>
      <x:c r="I576" s="7" t="n">
        <x:f>IF(AND(ISNUMBER(E576),ISNUMBER(F576)),E576-F576,"")</x:f>
        <x:v>8.299999999999983</x:v>
      </x:c>
      <x:c r="J576" s="2" t="str">
        <x:f>IF(H576="否","不适用",IF(AND(ISNUMBER(E576),ISNUMBER(F576)),IF(I576&gt;'规则与名单'!$B$2,"是","否"),"未判定"))</x:f>
        <x:v>不适用</x:v>
      </x:c>
      <x:c r="K576" s="2" t="str">
        <x:f>IF(J576="是",IF(ISNUMBER(F576),"测试日GPS","缺失"),IF(ISNUMBER(G576),"非测试日纯氢",IF(AND(H576="是",J576="未判定"),IF(ISNUMBER(F576),"测试名单无纯氢GPS","缺失"),IF(ISNUMBER(E576),"非测试日仪表","缺失"))))</x:f>
        <x:v>非测试日纯氢</x:v>
      </x:c>
      <x:c r="L576" s="7" t="n">
        <x:f>IF(K576="缺失","",IF(K576="非测试日纯氢",G576,IF(K576="非测试日仪表",E576,F576)))</x:f>
        <x:v>20.4</x:v>
      </x:c>
      <x:c r="M576" s="2" t="n">
        <x:f>IF(K576="缺失",1,0)</x:f>
        <x:v>0</x:v>
      </x:c>
      <x:c r="N576" s="2" t="str">
        <x:v>车辆里程查询_20260901-20260930_1024辆_仪表里程.xlsx / AB358</x:v>
      </x:c>
      <x:c r="O576" s="2" t="str">
        <x:v>车辆里程查询_20260901-20260930_1024辆_GPS里程.xlsx / AB360</x:v>
      </x:c>
      <x:c r="P576" s="2" t="str">
        <x:v>车辆纯氢气里程查询_20260901-20260930_1024辆.xlsx / AB972</x:v>
      </x:c>
    </x:row>
    <x:row r="577" ht="22" customHeight="1">
      <x:c r="A577" s="2" t="n">
        <x:v>26</x:v>
      </x:c>
      <x:c r="B577" s="2" t="str">
        <x:v>粤A01620F</x:v>
      </x:c>
      <x:c r="C577" s="2" t="str">
        <x:v>童军林</x:v>
      </x:c>
      <x:c r="D577" s="8" t="d">
        <x:v>2026-09-25T00:00:00.000Z</x:v>
      </x:c>
      <x:c r="E577" s="7" t="n">
        <x:v>37.7</x:v>
      </x:c>
      <x:c r="F577" s="7" t="n">
        <x:v>35.9</x:v>
      </x:c>
      <x:c r="G577" s="7" t="n">
        <x:v>3.6</x:v>
      </x:c>
      <x:c r="H577" s="2" t="str">
        <x:v>否</x:v>
      </x:c>
      <x:c r="I577" s="7" t="n">
        <x:f>IF(AND(ISNUMBER(E577),ISNUMBER(F577)),E577-F577,"")</x:f>
        <x:v>1.8000000000000043</x:v>
      </x:c>
      <x:c r="J577" s="2" t="str">
        <x:f>IF(H577="否","不适用",IF(AND(ISNUMBER(E577),ISNUMBER(F577)),IF(I577&gt;'规则与名单'!$B$2,"是","否"),"未判定"))</x:f>
        <x:v>不适用</x:v>
      </x:c>
      <x:c r="K577" s="2" t="str">
        <x:f>IF(J577="是",IF(ISNUMBER(F577),"测试日GPS","缺失"),IF(ISNUMBER(G577),"非测试日纯氢",IF(AND(H577="是",J577="未判定"),IF(ISNUMBER(F577),"测试名单无纯氢GPS","缺失"),IF(ISNUMBER(E577),"非测试日仪表","缺失"))))</x:f>
        <x:v>非测试日纯氢</x:v>
      </x:c>
      <x:c r="L577" s="7" t="n">
        <x:f>IF(K577="缺失","",IF(K577="非测试日纯氢",G577,IF(K577="非测试日仪表",E577,F577)))</x:f>
        <x:v>3.6</x:v>
      </x:c>
      <x:c r="M577" s="2" t="n">
        <x:f>IF(K577="缺失",1,0)</x:f>
        <x:v>0</x:v>
      </x:c>
      <x:c r="N577" s="2" t="str">
        <x:v>车辆里程查询_20260901-20260930_1024辆_仪表里程.xlsx / AC358</x:v>
      </x:c>
      <x:c r="O577" s="2" t="str">
        <x:v>车辆里程查询_20260901-20260930_1024辆_GPS里程.xlsx / AC360</x:v>
      </x:c>
      <x:c r="P577" s="2" t="str">
        <x:v>车辆纯氢气里程查询_20260901-20260930_1024辆.xlsx / AC972</x:v>
      </x:c>
    </x:row>
    <x:row r="578" ht="22" customHeight="1">
      <x:c r="A578" s="2" t="n">
        <x:v>26</x:v>
      </x:c>
      <x:c r="B578" s="2" t="str">
        <x:v>粤A01620F</x:v>
      </x:c>
      <x:c r="C578" s="2" t="str">
        <x:v>童军林</x:v>
      </x:c>
      <x:c r="D578" s="8" t="d">
        <x:v>2026-09-26T00:00:00.000Z</x:v>
      </x:c>
      <x:c r="E578" s="7" t="n">
        <x:v>37.8</x:v>
      </x:c>
      <x:c r="F578" s="7" t="n">
        <x:v>35.8</x:v>
      </x:c>
      <x:c r="G578" s="7" t="n">
        <x:v>2</x:v>
      </x:c>
      <x:c r="H578" s="2" t="str">
        <x:v>否</x:v>
      </x:c>
      <x:c r="I578" s="7" t="n">
        <x:f>IF(AND(ISNUMBER(E578),ISNUMBER(F578)),E578-F578,"")</x:f>
        <x:v>2</x:v>
      </x:c>
      <x:c r="J578" s="2" t="str">
        <x:f>IF(H578="否","不适用",IF(AND(ISNUMBER(E578),ISNUMBER(F578)),IF(I578&gt;'规则与名单'!$B$2,"是","否"),"未判定"))</x:f>
        <x:v>不适用</x:v>
      </x:c>
      <x:c r="K578" s="2" t="str">
        <x:f>IF(J578="是",IF(ISNUMBER(F578),"测试日GPS","缺失"),IF(ISNUMBER(G578),"非测试日纯氢",IF(AND(H578="是",J578="未判定"),IF(ISNUMBER(F578),"测试名单无纯氢GPS","缺失"),IF(ISNUMBER(E578),"非测试日仪表","缺失"))))</x:f>
        <x:v>非测试日纯氢</x:v>
      </x:c>
      <x:c r="L578" s="7" t="n">
        <x:f>IF(K578="缺失","",IF(K578="非测试日纯氢",G578,IF(K578="非测试日仪表",E578,F578)))</x:f>
        <x:v>2</x:v>
      </x:c>
      <x:c r="M578" s="2" t="n">
        <x:f>IF(K578="缺失",1,0)</x:f>
        <x:v>0</x:v>
      </x:c>
      <x:c r="N578" s="2" t="str">
        <x:v>车辆里程查询_20260901-20260930_1024辆_仪表里程.xlsx / AD358</x:v>
      </x:c>
      <x:c r="O578" s="2" t="str">
        <x:v>车辆里程查询_20260901-20260930_1024辆_GPS里程.xlsx / AD360</x:v>
      </x:c>
      <x:c r="P578" s="2" t="str">
        <x:v>车辆纯氢气里程查询_20260901-20260930_1024辆.xlsx / AD972</x:v>
      </x:c>
    </x:row>
    <x:row r="579" ht="22" customHeight="1">
      <x:c r="A579" s="2" t="n">
        <x:v>26</x:v>
      </x:c>
      <x:c r="B579" s="2" t="str">
        <x:v>粤A01620F</x:v>
      </x:c>
      <x:c r="C579" s="2" t="str">
        <x:v>童军林</x:v>
      </x:c>
      <x:c r="D579" s="8" t="d">
        <x:v>2026-09-27T00:00:00.000Z</x:v>
      </x:c>
      <x:c r="E579" s="7" t="n">
        <x:v>35.6</x:v>
      </x:c>
      <x:c r="F579" s="7" t="n">
        <x:v>33.6</x:v>
      </x:c>
      <x:c r="G579" s="7" t="n">
        <x:v>1.2</x:v>
      </x:c>
      <x:c r="H579" s="2" t="str">
        <x:v>否</x:v>
      </x:c>
      <x:c r="I579" s="7" t="n">
        <x:f>IF(AND(ISNUMBER(E579),ISNUMBER(F579)),E579-F579,"")</x:f>
        <x:v>2</x:v>
      </x:c>
      <x:c r="J579" s="2" t="str">
        <x:f>IF(H579="否","不适用",IF(AND(ISNUMBER(E579),ISNUMBER(F579)),IF(I579&gt;'规则与名单'!$B$2,"是","否"),"未判定"))</x:f>
        <x:v>不适用</x:v>
      </x:c>
      <x:c r="K579" s="2" t="str">
        <x:f>IF(J579="是",IF(ISNUMBER(F579),"测试日GPS","缺失"),IF(ISNUMBER(G579),"非测试日纯氢",IF(AND(H579="是",J579="未判定"),IF(ISNUMBER(F579),"测试名单无纯氢GPS","缺失"),IF(ISNUMBER(E579),"非测试日仪表","缺失"))))</x:f>
        <x:v>非测试日纯氢</x:v>
      </x:c>
      <x:c r="L579" s="7" t="n">
        <x:f>IF(K579="缺失","",IF(K579="非测试日纯氢",G579,IF(K579="非测试日仪表",E579,F579)))</x:f>
        <x:v>1.2</x:v>
      </x:c>
      <x:c r="M579" s="2" t="n">
        <x:f>IF(K579="缺失",1,0)</x:f>
        <x:v>0</x:v>
      </x:c>
      <x:c r="N579" s="2" t="str">
        <x:v>车辆里程查询_20260901-20260930_1024辆_仪表里程.xlsx / AE358</x:v>
      </x:c>
      <x:c r="O579" s="2" t="str">
        <x:v>车辆里程查询_20260901-20260930_1024辆_GPS里程.xlsx / AE360</x:v>
      </x:c>
      <x:c r="P579" s="2" t="str">
        <x:v>车辆纯氢气里程查询_20260901-20260930_1024辆.xlsx / AE972</x:v>
      </x:c>
    </x:row>
    <x:row r="580" ht="22" customHeight="1">
      <x:c r="A580" s="2" t="n">
        <x:v>26</x:v>
      </x:c>
      <x:c r="B580" s="2" t="str">
        <x:v>粤A01620F</x:v>
      </x:c>
      <x:c r="C580" s="2" t="str">
        <x:v>童军林</x:v>
      </x:c>
      <x:c r="D580" s="8" t="d">
        <x:v>2026-09-28T00:00:00.000Z</x:v>
      </x:c>
      <x:c r="E580" s="7" t="n">
        <x:v>66.2</x:v>
      </x:c>
      <x:c r="F580" s="7" t="n">
        <x:v>62.8</x:v>
      </x:c>
      <x:c r="G580" s="7" t="n">
        <x:v>8.5</x:v>
      </x:c>
      <x:c r="H580" s="2" t="str">
        <x:v>否</x:v>
      </x:c>
      <x:c r="I580" s="7" t="n">
        <x:f>IF(AND(ISNUMBER(E580),ISNUMBER(F580)),E580-F580,"")</x:f>
        <x:v>3.4000000000000057</x:v>
      </x:c>
      <x:c r="J580" s="2" t="str">
        <x:f>IF(H580="否","不适用",IF(AND(ISNUMBER(E580),ISNUMBER(F580)),IF(I580&gt;'规则与名单'!$B$2,"是","否"),"未判定"))</x:f>
        <x:v>不适用</x:v>
      </x:c>
      <x:c r="K580" s="2" t="str">
        <x:f>IF(J580="是",IF(ISNUMBER(F580),"测试日GPS","缺失"),IF(ISNUMBER(G580),"非测试日纯氢",IF(AND(H580="是",J580="未判定"),IF(ISNUMBER(F580),"测试名单无纯氢GPS","缺失"),IF(ISNUMBER(E580),"非测试日仪表","缺失"))))</x:f>
        <x:v>非测试日纯氢</x:v>
      </x:c>
      <x:c r="L580" s="7" t="n">
        <x:f>IF(K580="缺失","",IF(K580="非测试日纯氢",G580,IF(K580="非测试日仪表",E580,F580)))</x:f>
        <x:v>8.5</x:v>
      </x:c>
      <x:c r="M580" s="2" t="n">
        <x:f>IF(K580="缺失",1,0)</x:f>
        <x:v>0</x:v>
      </x:c>
      <x:c r="N580" s="2" t="str">
        <x:v>车辆里程查询_20260901-20260930_1024辆_仪表里程.xlsx / AF358</x:v>
      </x:c>
      <x:c r="O580" s="2" t="str">
        <x:v>车辆里程查询_20260901-20260930_1024辆_GPS里程.xlsx / AF360</x:v>
      </x:c>
      <x:c r="P580" s="2" t="str">
        <x:v>车辆纯氢气里程查询_20260901-20260930_1024辆.xlsx / AF972</x:v>
      </x:c>
    </x:row>
    <x:row r="581" ht="22" customHeight="1">
      <x:c r="A581" s="2" t="n">
        <x:v>26</x:v>
      </x:c>
      <x:c r="B581" s="2" t="str">
        <x:v>粤A01620F</x:v>
      </x:c>
      <x:c r="C581" s="2" t="str">
        <x:v>童军林</x:v>
      </x:c>
      <x:c r="D581" s="8" t="d">
        <x:v>2026-09-29T00:00:00.000Z</x:v>
      </x:c>
      <x:c r="E581" s="7" t="n">
        <x:v>163.7</x:v>
      </x:c>
      <x:c r="F581" s="7" t="n">
        <x:v>154.9</x:v>
      </x:c>
      <x:c r="G581" s="7" t="n">
        <x:v>13.9</x:v>
      </x:c>
      <x:c r="H581" s="2" t="str">
        <x:v>否</x:v>
      </x:c>
      <x:c r="I581" s="7" t="n">
        <x:f>IF(AND(ISNUMBER(E581),ISNUMBER(F581)),E581-F581,"")</x:f>
        <x:v>8.799999999999983</x:v>
      </x:c>
      <x:c r="J581" s="2" t="str">
        <x:f>IF(H581="否","不适用",IF(AND(ISNUMBER(E581),ISNUMBER(F581)),IF(I581&gt;'规则与名单'!$B$2,"是","否"),"未判定"))</x:f>
        <x:v>不适用</x:v>
      </x:c>
      <x:c r="K581" s="2" t="str">
        <x:f>IF(J581="是",IF(ISNUMBER(F581),"测试日GPS","缺失"),IF(ISNUMBER(G581),"非测试日纯氢",IF(AND(H581="是",J581="未判定"),IF(ISNUMBER(F581),"测试名单无纯氢GPS","缺失"),IF(ISNUMBER(E581),"非测试日仪表","缺失"))))</x:f>
        <x:v>非测试日纯氢</x:v>
      </x:c>
      <x:c r="L581" s="7" t="n">
        <x:f>IF(K581="缺失","",IF(K581="非测试日纯氢",G581,IF(K581="非测试日仪表",E581,F581)))</x:f>
        <x:v>13.9</x:v>
      </x:c>
      <x:c r="M581" s="2" t="n">
        <x:f>IF(K581="缺失",1,0)</x:f>
        <x:v>0</x:v>
      </x:c>
      <x:c r="N581" s="2" t="str">
        <x:v>车辆里程查询_20260901-20260930_1024辆_仪表里程.xlsx / AG358</x:v>
      </x:c>
      <x:c r="O581" s="2" t="str">
        <x:v>车辆里程查询_20260901-20260930_1024辆_GPS里程.xlsx / AG360</x:v>
      </x:c>
      <x:c r="P581" s="2" t="str">
        <x:v>车辆纯氢气里程查询_20260901-20260930_1024辆.xlsx / AG972</x:v>
      </x:c>
    </x:row>
    <x:row r="582" ht="22" customHeight="1">
      <x:c r="A582" s="2" t="n">
        <x:v>26</x:v>
      </x:c>
      <x:c r="B582" s="2" t="str">
        <x:v>粤A01620F</x:v>
      </x:c>
      <x:c r="C582" s="2" t="str">
        <x:v>童军林</x:v>
      </x:c>
      <x:c r="D582" s="8" t="d">
        <x:v>2026-09-30T00:00:00.000Z</x:v>
      </x:c>
      <x:c r="E582" s="7" t="n">
        <x:v>123.3</x:v>
      </x:c>
      <x:c r="F582" s="7" t="n">
        <x:v>116.6</x:v>
      </x:c>
      <x:c r="G582" s="7" t="n">
        <x:v>12.5</x:v>
      </x:c>
      <x:c r="H582" s="2" t="str">
        <x:v>否</x:v>
      </x:c>
      <x:c r="I582" s="7" t="n">
        <x:f>IF(AND(ISNUMBER(E582),ISNUMBER(F582)),E582-F582,"")</x:f>
        <x:v>6.700000000000003</x:v>
      </x:c>
      <x:c r="J582" s="2" t="str">
        <x:f>IF(H582="否","不适用",IF(AND(ISNUMBER(E582),ISNUMBER(F582)),IF(I582&gt;'规则与名单'!$B$2,"是","否"),"未判定"))</x:f>
        <x:v>不适用</x:v>
      </x:c>
      <x:c r="K582" s="2" t="str">
        <x:f>IF(J582="是",IF(ISNUMBER(F582),"测试日GPS","缺失"),IF(ISNUMBER(G582),"非测试日纯氢",IF(AND(H582="是",J582="未判定"),IF(ISNUMBER(F582),"测试名单无纯氢GPS","缺失"),IF(ISNUMBER(E582),"非测试日仪表","缺失"))))</x:f>
        <x:v>非测试日纯氢</x:v>
      </x:c>
      <x:c r="L582" s="7" t="n">
        <x:f>IF(K582="缺失","",IF(K582="非测试日纯氢",G582,IF(K582="非测试日仪表",E582,F582)))</x:f>
        <x:v>12.5</x:v>
      </x:c>
      <x:c r="M582" s="2" t="n">
        <x:f>IF(K582="缺失",1,0)</x:f>
        <x:v>0</x:v>
      </x:c>
      <x:c r="N582" s="2" t="str">
        <x:v>车辆里程查询_20260901-20260930_1024辆_仪表里程.xlsx / AH358</x:v>
      </x:c>
      <x:c r="O582" s="2" t="str">
        <x:v>车辆里程查询_20260901-20260930_1024辆_GPS里程.xlsx / AH360</x:v>
      </x:c>
      <x:c r="P582" s="2" t="str">
        <x:v>车辆纯氢气里程查询_20260901-20260930_1024辆.xlsx / AH972</x:v>
      </x:c>
    </x:row>
    <x:row r="583" ht="22" customHeight="1">
      <x:c r="A583" s="2" t="n">
        <x:v>27</x:v>
      </x:c>
      <x:c r="B583" s="2" t="str">
        <x:v>粤A02509F</x:v>
      </x:c>
      <x:c r="C583" s="2" t="str">
        <x:v>童军林</x:v>
      </x:c>
      <x:c r="D583" s="8" t="d">
        <x:v>2026-09-23T00:00:00.000Z</x:v>
      </x:c>
      <x:c r="E583" s="7" t="n">
        <x:v>158.5</x:v>
      </x:c>
      <x:c r="F583" s="7" t="n">
        <x:v>149.7</x:v>
      </x:c>
      <x:c r="G583" s="7" t="n">
        <x:v>37.1</x:v>
      </x:c>
      <x:c r="H583" s="2" t="str">
        <x:v>否</x:v>
      </x:c>
      <x:c r="I583" s="7" t="n">
        <x:f>IF(AND(ISNUMBER(E583),ISNUMBER(F583)),E583-F583,"")</x:f>
        <x:v>8.800000000000011</x:v>
      </x:c>
      <x:c r="J583" s="2" t="str">
        <x:f>IF(H583="否","不适用",IF(AND(ISNUMBER(E583),ISNUMBER(F583)),IF(I583&gt;'规则与名单'!$B$2,"是","否"),"未判定"))</x:f>
        <x:v>不适用</x:v>
      </x:c>
      <x:c r="K583" s="2" t="str">
        <x:f>IF(J583="是",IF(ISNUMBER(F583),"测试日GPS","缺失"),IF(ISNUMBER(G583),"非测试日纯氢",IF(AND(H583="是",J583="未判定"),IF(ISNUMBER(F583),"测试名单无纯氢GPS","缺失"),IF(ISNUMBER(E583),"非测试日仪表","缺失"))))</x:f>
        <x:v>非测试日纯氢</x:v>
      </x:c>
      <x:c r="L583" s="7" t="n">
        <x:f>IF(K583="缺失","",IF(K583="非测试日纯氢",G583,IF(K583="非测试日仪表",E583,F583)))</x:f>
        <x:v>37.1</x:v>
      </x:c>
      <x:c r="M583" s="2" t="n">
        <x:f>IF(K583="缺失",1,0)</x:f>
        <x:v>0</x:v>
      </x:c>
      <x:c r="N583" s="2" t="str">
        <x:v>车辆里程查询_20260901-20260930_1024辆_仪表里程.xlsx / AA261</x:v>
      </x:c>
      <x:c r="O583" s="2" t="str">
        <x:v>车辆里程查询_20260901-20260930_1024辆_GPS里程.xlsx / AA177</x:v>
      </x:c>
      <x:c r="P583" s="2" t="str">
        <x:v>车辆纯氢气里程查询_20260901-20260930_1024辆.xlsx / AA947</x:v>
      </x:c>
    </x:row>
    <x:row r="584" ht="22" customHeight="1">
      <x:c r="A584" s="2" t="n">
        <x:v>27</x:v>
      </x:c>
      <x:c r="B584" s="2" t="str">
        <x:v>粤A02509F</x:v>
      </x:c>
      <x:c r="C584" s="2" t="str">
        <x:v>童军林</x:v>
      </x:c>
      <x:c r="D584" s="8" t="d">
        <x:v>2026-09-24T00:00:00.000Z</x:v>
      </x:c>
      <x:c r="E584" s="7" t="n">
        <x:v>201.4</x:v>
      </x:c>
      <x:c r="F584" s="7" t="n">
        <x:v>190.6</x:v>
      </x:c>
      <x:c r="G584" s="7" t="n">
        <x:v>55.3</x:v>
      </x:c>
      <x:c r="H584" s="2" t="str">
        <x:v>否</x:v>
      </x:c>
      <x:c r="I584" s="7" t="n">
        <x:f>IF(AND(ISNUMBER(E584),ISNUMBER(F584)),E584-F584,"")</x:f>
        <x:v>10.800000000000011</x:v>
      </x:c>
      <x:c r="J584" s="2" t="str">
        <x:f>IF(H584="否","不适用",IF(AND(ISNUMBER(E584),ISNUMBER(F584)),IF(I584&gt;'规则与名单'!$B$2,"是","否"),"未判定"))</x:f>
        <x:v>不适用</x:v>
      </x:c>
      <x:c r="K584" s="2" t="str">
        <x:f>IF(J584="是",IF(ISNUMBER(F584),"测试日GPS","缺失"),IF(ISNUMBER(G584),"非测试日纯氢",IF(AND(H584="是",J584="未判定"),IF(ISNUMBER(F584),"测试名单无纯氢GPS","缺失"),IF(ISNUMBER(E584),"非测试日仪表","缺失"))))</x:f>
        <x:v>非测试日纯氢</x:v>
      </x:c>
      <x:c r="L584" s="7" t="n">
        <x:f>IF(K584="缺失","",IF(K584="非测试日纯氢",G584,IF(K584="非测试日仪表",E584,F584)))</x:f>
        <x:v>55.3</x:v>
      </x:c>
      <x:c r="M584" s="2" t="n">
        <x:f>IF(K584="缺失",1,0)</x:f>
        <x:v>0</x:v>
      </x:c>
      <x:c r="N584" s="2" t="str">
        <x:v>车辆里程查询_20260901-20260930_1024辆_仪表里程.xlsx / AB261</x:v>
      </x:c>
      <x:c r="O584" s="2" t="str">
        <x:v>车辆里程查询_20260901-20260930_1024辆_GPS里程.xlsx / AB177</x:v>
      </x:c>
      <x:c r="P584" s="2" t="str">
        <x:v>车辆纯氢气里程查询_20260901-20260930_1024辆.xlsx / AB947</x:v>
      </x:c>
    </x:row>
    <x:row r="585" ht="22" customHeight="1">
      <x:c r="A585" s="2" t="n">
        <x:v>27</x:v>
      </x:c>
      <x:c r="B585" s="2" t="str">
        <x:v>粤A02509F</x:v>
      </x:c>
      <x:c r="C585" s="2" t="str">
        <x:v>童军林</x:v>
      </x:c>
      <x:c r="D585" s="8" t="d">
        <x:v>2026-09-25T00:00:00.000Z</x:v>
      </x:c>
      <x:c r="E585" s="7" t="n">
        <x:v>179.3</x:v>
      </x:c>
      <x:c r="F585" s="7" t="n">
        <x:v>169.7</x:v>
      </x:c>
      <x:c r="G585" s="7" t="n">
        <x:v>26.4</x:v>
      </x:c>
      <x:c r="H585" s="2" t="str">
        <x:v>否</x:v>
      </x:c>
      <x:c r="I585" s="7" t="n">
        <x:f>IF(AND(ISNUMBER(E585),ISNUMBER(F585)),E585-F585,"")</x:f>
        <x:v>9.600000000000023</x:v>
      </x:c>
      <x:c r="J585" s="2" t="str">
        <x:f>IF(H585="否","不适用",IF(AND(ISNUMBER(E585),ISNUMBER(F585)),IF(I585&gt;'规则与名单'!$B$2,"是","否"),"未判定"))</x:f>
        <x:v>不适用</x:v>
      </x:c>
      <x:c r="K585" s="2" t="str">
        <x:f>IF(J585="是",IF(ISNUMBER(F585),"测试日GPS","缺失"),IF(ISNUMBER(G585),"非测试日纯氢",IF(AND(H585="是",J585="未判定"),IF(ISNUMBER(F585),"测试名单无纯氢GPS","缺失"),IF(ISNUMBER(E585),"非测试日仪表","缺失"))))</x:f>
        <x:v>非测试日纯氢</x:v>
      </x:c>
      <x:c r="L585" s="7" t="n">
        <x:f>IF(K585="缺失","",IF(K585="非测试日纯氢",G585,IF(K585="非测试日仪表",E585,F585)))</x:f>
        <x:v>26.4</x:v>
      </x:c>
      <x:c r="M585" s="2" t="n">
        <x:f>IF(K585="缺失",1,0)</x:f>
        <x:v>0</x:v>
      </x:c>
      <x:c r="N585" s="2" t="str">
        <x:v>车辆里程查询_20260901-20260930_1024辆_仪表里程.xlsx / AC261</x:v>
      </x:c>
      <x:c r="O585" s="2" t="str">
        <x:v>车辆里程查询_20260901-20260930_1024辆_GPS里程.xlsx / AC177</x:v>
      </x:c>
      <x:c r="P585" s="2" t="str">
        <x:v>车辆纯氢气里程查询_20260901-20260930_1024辆.xlsx / AC947</x:v>
      </x:c>
    </x:row>
    <x:row r="586" ht="22" customHeight="1">
      <x:c r="A586" s="2" t="n">
        <x:v>27</x:v>
      </x:c>
      <x:c r="B586" s="2" t="str">
        <x:v>粤A02509F</x:v>
      </x:c>
      <x:c r="C586" s="2" t="str">
        <x:v>童军林</x:v>
      </x:c>
      <x:c r="D586" s="8" t="d">
        <x:v>2026-09-26T00:00:00.000Z</x:v>
      </x:c>
      <x:c r="E586" s="7" t="n">
        <x:v>261</x:v>
      </x:c>
      <x:c r="F586" s="7" t="n">
        <x:v>246.5</x:v>
      </x:c>
      <x:c r="G586" s="7" t="n">
        <x:v>74.3</x:v>
      </x:c>
      <x:c r="H586" s="2" t="str">
        <x:v>否</x:v>
      </x:c>
      <x:c r="I586" s="7" t="n">
        <x:f>IF(AND(ISNUMBER(E586),ISNUMBER(F586)),E586-F586,"")</x:f>
        <x:v>14.5</x:v>
      </x:c>
      <x:c r="J586" s="2" t="str">
        <x:f>IF(H586="否","不适用",IF(AND(ISNUMBER(E586),ISNUMBER(F586)),IF(I586&gt;'规则与名单'!$B$2,"是","否"),"未判定"))</x:f>
        <x:v>不适用</x:v>
      </x:c>
      <x:c r="K586" s="2" t="str">
        <x:f>IF(J586="是",IF(ISNUMBER(F586),"测试日GPS","缺失"),IF(ISNUMBER(G586),"非测试日纯氢",IF(AND(H586="是",J586="未判定"),IF(ISNUMBER(F586),"测试名单无纯氢GPS","缺失"),IF(ISNUMBER(E586),"非测试日仪表","缺失"))))</x:f>
        <x:v>非测试日纯氢</x:v>
      </x:c>
      <x:c r="L586" s="7" t="n">
        <x:f>IF(K586="缺失","",IF(K586="非测试日纯氢",G586,IF(K586="非测试日仪表",E586,F586)))</x:f>
        <x:v>74.3</x:v>
      </x:c>
      <x:c r="M586" s="2" t="n">
        <x:f>IF(K586="缺失",1,0)</x:f>
        <x:v>0</x:v>
      </x:c>
      <x:c r="N586" s="2" t="str">
        <x:v>车辆里程查询_20260901-20260930_1024辆_仪表里程.xlsx / AD261</x:v>
      </x:c>
      <x:c r="O586" s="2" t="str">
        <x:v>车辆里程查询_20260901-20260930_1024辆_GPS里程.xlsx / AD177</x:v>
      </x:c>
      <x:c r="P586" s="2" t="str">
        <x:v>车辆纯氢气里程查询_20260901-20260930_1024辆.xlsx / AD947</x:v>
      </x:c>
    </x:row>
    <x:row r="587" ht="22" customHeight="1">
      <x:c r="A587" s="2" t="n">
        <x:v>27</x:v>
      </x:c>
      <x:c r="B587" s="2" t="str">
        <x:v>粤A02509F</x:v>
      </x:c>
      <x:c r="C587" s="2" t="str">
        <x:v>童军林</x:v>
      </x:c>
      <x:c r="D587" s="8" t="d">
        <x:v>2026-09-27T00:00:00.000Z</x:v>
      </x:c>
      <x:c r="E587" s="7" t="n">
        <x:v>179.8</x:v>
      </x:c>
      <x:c r="F587" s="7" t="n">
        <x:v>170.4</x:v>
      </x:c>
      <x:c r="G587" s="7" t="n">
        <x:v>44.9</x:v>
      </x:c>
      <x:c r="H587" s="2" t="str">
        <x:v>否</x:v>
      </x:c>
      <x:c r="I587" s="7" t="n">
        <x:f>IF(AND(ISNUMBER(E587),ISNUMBER(F587)),E587-F587,"")</x:f>
        <x:v>9.400000000000006</x:v>
      </x:c>
      <x:c r="J587" s="2" t="str">
        <x:f>IF(H587="否","不适用",IF(AND(ISNUMBER(E587),ISNUMBER(F587)),IF(I587&gt;'规则与名单'!$B$2,"是","否"),"未判定"))</x:f>
        <x:v>不适用</x:v>
      </x:c>
      <x:c r="K587" s="2" t="str">
        <x:f>IF(J587="是",IF(ISNUMBER(F587),"测试日GPS","缺失"),IF(ISNUMBER(G587),"非测试日纯氢",IF(AND(H587="是",J587="未判定"),IF(ISNUMBER(F587),"测试名单无纯氢GPS","缺失"),IF(ISNUMBER(E587),"非测试日仪表","缺失"))))</x:f>
        <x:v>非测试日纯氢</x:v>
      </x:c>
      <x:c r="L587" s="7" t="n">
        <x:f>IF(K587="缺失","",IF(K587="非测试日纯氢",G587,IF(K587="非测试日仪表",E587,F587)))</x:f>
        <x:v>44.9</x:v>
      </x:c>
      <x:c r="M587" s="2" t="n">
        <x:f>IF(K587="缺失",1,0)</x:f>
        <x:v>0</x:v>
      </x:c>
      <x:c r="N587" s="2" t="str">
        <x:v>车辆里程查询_20260901-20260930_1024辆_仪表里程.xlsx / AE261</x:v>
      </x:c>
      <x:c r="O587" s="2" t="str">
        <x:v>车辆里程查询_20260901-20260930_1024辆_GPS里程.xlsx / AE177</x:v>
      </x:c>
      <x:c r="P587" s="2" t="str">
        <x:v>车辆纯氢气里程查询_20260901-20260930_1024辆.xlsx / AE947</x:v>
      </x:c>
    </x:row>
    <x:row r="588" ht="22" customHeight="1">
      <x:c r="A588" s="2" t="n">
        <x:v>27</x:v>
      </x:c>
      <x:c r="B588" s="2" t="str">
        <x:v>粤A02509F</x:v>
      </x:c>
      <x:c r="C588" s="2" t="str">
        <x:v>童军林</x:v>
      </x:c>
      <x:c r="D588" s="8" t="d">
        <x:v>2026-09-28T00:00:00.000Z</x:v>
      </x:c>
      <x:c r="E588" s="7" t="n">
        <x:v>301</x:v>
      </x:c>
      <x:c r="F588" s="7" t="n">
        <x:v>284.6</x:v>
      </x:c>
      <x:c r="G588" s="7" t="n">
        <x:v>89.5</x:v>
      </x:c>
      <x:c r="H588" s="2" t="str">
        <x:v>否</x:v>
      </x:c>
      <x:c r="I588" s="7" t="n">
        <x:f>IF(AND(ISNUMBER(E588),ISNUMBER(F588)),E588-F588,"")</x:f>
        <x:v>16.399999999999977</x:v>
      </x:c>
      <x:c r="J588" s="2" t="str">
        <x:f>IF(H588="否","不适用",IF(AND(ISNUMBER(E588),ISNUMBER(F588)),IF(I588&gt;'规则与名单'!$B$2,"是","否"),"未判定"))</x:f>
        <x:v>不适用</x:v>
      </x:c>
      <x:c r="K588" s="2" t="str">
        <x:f>IF(J588="是",IF(ISNUMBER(F588),"测试日GPS","缺失"),IF(ISNUMBER(G588),"非测试日纯氢",IF(AND(H588="是",J588="未判定"),IF(ISNUMBER(F588),"测试名单无纯氢GPS","缺失"),IF(ISNUMBER(E588),"非测试日仪表","缺失"))))</x:f>
        <x:v>非测试日纯氢</x:v>
      </x:c>
      <x:c r="L588" s="7" t="n">
        <x:f>IF(K588="缺失","",IF(K588="非测试日纯氢",G588,IF(K588="非测试日仪表",E588,F588)))</x:f>
        <x:v>89.5</x:v>
      </x:c>
      <x:c r="M588" s="2" t="n">
        <x:f>IF(K588="缺失",1,0)</x:f>
        <x:v>0</x:v>
      </x:c>
      <x:c r="N588" s="2" t="str">
        <x:v>车辆里程查询_20260901-20260930_1024辆_仪表里程.xlsx / AF261</x:v>
      </x:c>
      <x:c r="O588" s="2" t="str">
        <x:v>车辆里程查询_20260901-20260930_1024辆_GPS里程.xlsx / AF177</x:v>
      </x:c>
      <x:c r="P588" s="2" t="str">
        <x:v>车辆纯氢气里程查询_20260901-20260930_1024辆.xlsx / AF947</x:v>
      </x:c>
    </x:row>
    <x:row r="589" ht="22" customHeight="1">
      <x:c r="A589" s="2" t="n">
        <x:v>27</x:v>
      </x:c>
      <x:c r="B589" s="2" t="str">
        <x:v>粤A02509F</x:v>
      </x:c>
      <x:c r="C589" s="2" t="str">
        <x:v>童军林</x:v>
      </x:c>
      <x:c r="D589" s="8" t="d">
        <x:v>2026-09-29T00:00:00.000Z</x:v>
      </x:c>
      <x:c r="E589" s="7" t="n">
        <x:v>229.1</x:v>
      </x:c>
      <x:c r="F589" s="7" t="n">
        <x:v>216.8</x:v>
      </x:c>
      <x:c r="G589" s="7" t="n">
        <x:v>86.9</x:v>
      </x:c>
      <x:c r="H589" s="2" t="str">
        <x:v>否</x:v>
      </x:c>
      <x:c r="I589" s="7" t="n">
        <x:f>IF(AND(ISNUMBER(E589),ISNUMBER(F589)),E589-F589,"")</x:f>
        <x:v>12.299999999999983</x:v>
      </x:c>
      <x:c r="J589" s="2" t="str">
        <x:f>IF(H589="否","不适用",IF(AND(ISNUMBER(E589),ISNUMBER(F589)),IF(I589&gt;'规则与名单'!$B$2,"是","否"),"未判定"))</x:f>
        <x:v>不适用</x:v>
      </x:c>
      <x:c r="K589" s="2" t="str">
        <x:f>IF(J589="是",IF(ISNUMBER(F589),"测试日GPS","缺失"),IF(ISNUMBER(G589),"非测试日纯氢",IF(AND(H589="是",J589="未判定"),IF(ISNUMBER(F589),"测试名单无纯氢GPS","缺失"),IF(ISNUMBER(E589),"非测试日仪表","缺失"))))</x:f>
        <x:v>非测试日纯氢</x:v>
      </x:c>
      <x:c r="L589" s="7" t="n">
        <x:f>IF(K589="缺失","",IF(K589="非测试日纯氢",G589,IF(K589="非测试日仪表",E589,F589)))</x:f>
        <x:v>86.9</x:v>
      </x:c>
      <x:c r="M589" s="2" t="n">
        <x:f>IF(K589="缺失",1,0)</x:f>
        <x:v>0</x:v>
      </x:c>
      <x:c r="N589" s="2" t="str">
        <x:v>车辆里程查询_20260901-20260930_1024辆_仪表里程.xlsx / AG261</x:v>
      </x:c>
      <x:c r="O589" s="2" t="str">
        <x:v>车辆里程查询_20260901-20260930_1024辆_GPS里程.xlsx / AG177</x:v>
      </x:c>
      <x:c r="P589" s="2" t="str">
        <x:v>车辆纯氢气里程查询_20260901-20260930_1024辆.xlsx / AG947</x:v>
      </x:c>
    </x:row>
    <x:row r="590" ht="22" customHeight="1">
      <x:c r="A590" s="2" t="n">
        <x:v>27</x:v>
      </x:c>
      <x:c r="B590" s="2" t="str">
        <x:v>粤A02509F</x:v>
      </x:c>
      <x:c r="C590" s="2" t="str">
        <x:v>童军林</x:v>
      </x:c>
      <x:c r="D590" s="8" t="d">
        <x:v>2026-09-30T00:00:00.000Z</x:v>
      </x:c>
      <x:c r="E590" s="7" t="n">
        <x:v>289.5</x:v>
      </x:c>
      <x:c r="F590" s="7" t="n">
        <x:v>273.6</x:v>
      </x:c>
      <x:c r="G590" s="7" t="n">
        <x:v>87.6</x:v>
      </x:c>
      <x:c r="H590" s="2" t="str">
        <x:v>否</x:v>
      </x:c>
      <x:c r="I590" s="7" t="n">
        <x:f>IF(AND(ISNUMBER(E590),ISNUMBER(F590)),E590-F590,"")</x:f>
        <x:v>15.899999999999977</x:v>
      </x:c>
      <x:c r="J590" s="2" t="str">
        <x:f>IF(H590="否","不适用",IF(AND(ISNUMBER(E590),ISNUMBER(F590)),IF(I590&gt;'规则与名单'!$B$2,"是","否"),"未判定"))</x:f>
        <x:v>不适用</x:v>
      </x:c>
      <x:c r="K590" s="2" t="str">
        <x:f>IF(J590="是",IF(ISNUMBER(F590),"测试日GPS","缺失"),IF(ISNUMBER(G590),"非测试日纯氢",IF(AND(H590="是",J590="未判定"),IF(ISNUMBER(F590),"测试名单无纯氢GPS","缺失"),IF(ISNUMBER(E590),"非测试日仪表","缺失"))))</x:f>
        <x:v>非测试日纯氢</x:v>
      </x:c>
      <x:c r="L590" s="7" t="n">
        <x:f>IF(K590="缺失","",IF(K590="非测试日纯氢",G590,IF(K590="非测试日仪表",E590,F590)))</x:f>
        <x:v>87.6</x:v>
      </x:c>
      <x:c r="M590" s="2" t="n">
        <x:f>IF(K590="缺失",1,0)</x:f>
        <x:v>0</x:v>
      </x:c>
      <x:c r="N590" s="2" t="str">
        <x:v>车辆里程查询_20260901-20260930_1024辆_仪表里程.xlsx / AH261</x:v>
      </x:c>
      <x:c r="O590" s="2" t="str">
        <x:v>车辆里程查询_20260901-20260930_1024辆_GPS里程.xlsx / AH177</x:v>
      </x:c>
      <x:c r="P590" s="2" t="str">
        <x:v>车辆纯氢气里程查询_20260901-20260930_1024辆.xlsx / AH947</x:v>
      </x:c>
    </x:row>
    <x:row r="591" ht="22" customHeight="1">
      <x:c r="A591" s="2" t="n">
        <x:v>28</x:v>
      </x:c>
      <x:c r="B591" s="2" t="str">
        <x:v>粤A02699F</x:v>
      </x:c>
      <x:c r="C591" s="2" t="str">
        <x:v>童军林</x:v>
      </x:c>
      <x:c r="D591" s="8" t="d">
        <x:v>2026-09-22T00:00:00.000Z</x:v>
      </x:c>
      <x:c r="E591" s="7" t="n">
        <x:v>1170.1</x:v>
      </x:c>
      <x:c r="F591" s="7" t="n">
        <x:v>311.1</x:v>
      </x:c>
      <x:c r="G591" s="7" t="n">
        <x:v>1026.2</x:v>
      </x:c>
      <x:c r="H591" s="2" t="str">
        <x:v>是</x:v>
      </x:c>
      <x:c r="I591" s="7" t="n">
        <x:f>IF(AND(ISNUMBER(E591),ISNUMBER(F591)),E591-F591,"")</x:f>
        <x:v>858.9999999999999</x:v>
      </x:c>
      <x:c r="J591" s="2" t="str">
        <x:f>IF(H591="否","不适用",IF(AND(ISNUMBER(E591),ISNUMBER(F591)),IF(I591&gt;'规则与名单'!$B$2,"是","否"),"未判定"))</x:f>
        <x:v>是</x:v>
      </x:c>
      <x:c r="K591" s="2" t="str">
        <x:f>IF(J591="是",IF(ISNUMBER(F591),"测试日GPS","缺失"),IF(ISNUMBER(G591),"非测试日纯氢",IF(AND(H591="是",J591="未判定"),IF(ISNUMBER(F591),"测试名单无纯氢GPS","缺失"),IF(ISNUMBER(E591),"非测试日仪表","缺失"))))</x:f>
        <x:v>测试日GPS</x:v>
      </x:c>
      <x:c r="L591" s="7" t="n">
        <x:f>IF(K591="缺失","",IF(K591="非测试日纯氢",G591,IF(K591="非测试日仪表",E591,F591)))</x:f>
        <x:v>311.1</x:v>
      </x:c>
      <x:c r="M591" s="2" t="n">
        <x:f>IF(K591="缺失",1,0)</x:f>
        <x:v>0</x:v>
      </x:c>
      <x:c r="N591" s="2" t="str">
        <x:v>车辆里程查询_20260901-20260930_1024辆_仪表里程.xlsx / Z379</x:v>
      </x:c>
      <x:c r="O591" s="2" t="str">
        <x:v>车辆里程查询_20260901-20260930_1024辆_GPS里程.xlsx / Z381</x:v>
      </x:c>
      <x:c r="P591" s="2" t="str">
        <x:v>车辆纯氢气里程查询_20260901-20260930_1024辆.xlsx / Z945</x:v>
      </x:c>
    </x:row>
    <x:row r="592" ht="22" customHeight="1">
      <x:c r="A592" s="2" t="n">
        <x:v>28</x:v>
      </x:c>
      <x:c r="B592" s="2" t="str">
        <x:v>粤A02699F</x:v>
      </x:c>
      <x:c r="C592" s="2" t="str">
        <x:v>童军林</x:v>
      </x:c>
      <x:c r="D592" s="8" t="d">
        <x:v>2026-09-23T00:00:00.000Z</x:v>
      </x:c>
      <x:c r="E592" s="7" t="n">
        <x:v>139.1</x:v>
      </x:c>
      <x:c r="F592" s="7" t="n">
        <x:v>132.5</x:v>
      </x:c>
      <x:c r="G592" s="7" t="n">
        <x:v>61.4</x:v>
      </x:c>
      <x:c r="H592" s="2" t="str">
        <x:v>是</x:v>
      </x:c>
      <x:c r="I592" s="7" t="n">
        <x:f>IF(AND(ISNUMBER(E592),ISNUMBER(F592)),E592-F592,"")</x:f>
        <x:v>6.599999999999994</x:v>
      </x:c>
      <x:c r="J592" s="2" t="str">
        <x:f>IF(H592="否","不适用",IF(AND(ISNUMBER(E592),ISNUMBER(F592)),IF(I592&gt;'规则与名单'!$B$2,"是","否"),"未判定"))</x:f>
        <x:v>否</x:v>
      </x:c>
      <x:c r="K592" s="2" t="str">
        <x:f>IF(J592="是",IF(ISNUMBER(F592),"测试日GPS","缺失"),IF(ISNUMBER(G592),"非测试日纯氢",IF(AND(H592="是",J592="未判定"),IF(ISNUMBER(F592),"测试名单无纯氢GPS","缺失"),IF(ISNUMBER(E592),"非测试日仪表","缺失"))))</x:f>
        <x:v>非测试日纯氢</x:v>
      </x:c>
      <x:c r="L592" s="7" t="n">
        <x:f>IF(K592="缺失","",IF(K592="非测试日纯氢",G592,IF(K592="非测试日仪表",E592,F592)))</x:f>
        <x:v>61.4</x:v>
      </x:c>
      <x:c r="M592" s="2" t="n">
        <x:f>IF(K592="缺失",1,0)</x:f>
        <x:v>0</x:v>
      </x:c>
      <x:c r="N592" s="2" t="str">
        <x:v>车辆里程查询_20260901-20260930_1024辆_仪表里程.xlsx / AA379</x:v>
      </x:c>
      <x:c r="O592" s="2" t="str">
        <x:v>车辆里程查询_20260901-20260930_1024辆_GPS里程.xlsx / AA381</x:v>
      </x:c>
      <x:c r="P592" s="2" t="str">
        <x:v>车辆纯氢气里程查询_20260901-20260930_1024辆.xlsx / AA945</x:v>
      </x:c>
    </x:row>
    <x:row r="593" ht="22" customHeight="1">
      <x:c r="A593" s="2" t="n">
        <x:v>28</x:v>
      </x:c>
      <x:c r="B593" s="2" t="str">
        <x:v>粤A02699F</x:v>
      </x:c>
      <x:c r="C593" s="2" t="str">
        <x:v>童军林</x:v>
      </x:c>
      <x:c r="D593" s="8" t="d">
        <x:v>2026-09-24T00:00:00.000Z</x:v>
      </x:c>
      <x:c r="E593" s="7" t="n">
        <x:v>236.8</x:v>
      </x:c>
      <x:c r="F593" s="7" t="n">
        <x:v>225.1</x:v>
      </x:c>
      <x:c r="G593" s="7" t="n">
        <x:v>98.8</x:v>
      </x:c>
      <x:c r="H593" s="2" t="str">
        <x:v>是</x:v>
      </x:c>
      <x:c r="I593" s="7" t="n">
        <x:f>IF(AND(ISNUMBER(E593),ISNUMBER(F593)),E593-F593,"")</x:f>
        <x:v>11.700000000000017</x:v>
      </x:c>
      <x:c r="J593" s="2" t="str">
        <x:f>IF(H593="否","不适用",IF(AND(ISNUMBER(E593),ISNUMBER(F593)),IF(I593&gt;'规则与名单'!$B$2,"是","否"),"未判定"))</x:f>
        <x:v>否</x:v>
      </x:c>
      <x:c r="K593" s="2" t="str">
        <x:f>IF(J593="是",IF(ISNUMBER(F593),"测试日GPS","缺失"),IF(ISNUMBER(G593),"非测试日纯氢",IF(AND(H593="是",J593="未判定"),IF(ISNUMBER(F593),"测试名单无纯氢GPS","缺失"),IF(ISNUMBER(E593),"非测试日仪表","缺失"))))</x:f>
        <x:v>非测试日纯氢</x:v>
      </x:c>
      <x:c r="L593" s="7" t="n">
        <x:f>IF(K593="缺失","",IF(K593="非测试日纯氢",G593,IF(K593="非测试日仪表",E593,F593)))</x:f>
        <x:v>98.8</x:v>
      </x:c>
      <x:c r="M593" s="2" t="n">
        <x:f>IF(K593="缺失",1,0)</x:f>
        <x:v>0</x:v>
      </x:c>
      <x:c r="N593" s="2" t="str">
        <x:v>车辆里程查询_20260901-20260930_1024辆_仪表里程.xlsx / AB379</x:v>
      </x:c>
      <x:c r="O593" s="2" t="str">
        <x:v>车辆里程查询_20260901-20260930_1024辆_GPS里程.xlsx / AB381</x:v>
      </x:c>
      <x:c r="P593" s="2" t="str">
        <x:v>车辆纯氢气里程查询_20260901-20260930_1024辆.xlsx / AB945</x:v>
      </x:c>
    </x:row>
    <x:row r="594" ht="22" customHeight="1">
      <x:c r="A594" s="2" t="n">
        <x:v>28</x:v>
      </x:c>
      <x:c r="B594" s="2" t="str">
        <x:v>粤A02699F</x:v>
      </x:c>
      <x:c r="C594" s="2" t="str">
        <x:v>童军林</x:v>
      </x:c>
      <x:c r="D594" s="8" t="d">
        <x:v>2026-09-25T00:00:00.000Z</x:v>
      </x:c>
      <x:c r="E594" s="7" t="n">
        <x:v>181.2</x:v>
      </x:c>
      <x:c r="F594" s="7" t="n">
        <x:v>172.2</x:v>
      </x:c>
      <x:c r="G594" s="7" t="n">
        <x:v>60.9</x:v>
      </x:c>
      <x:c r="H594" s="2" t="str">
        <x:v>是</x:v>
      </x:c>
      <x:c r="I594" s="7" t="n">
        <x:f>IF(AND(ISNUMBER(E594),ISNUMBER(F594)),E594-F594,"")</x:f>
        <x:v>9</x:v>
      </x:c>
      <x:c r="J594" s="2" t="str">
        <x:f>IF(H594="否","不适用",IF(AND(ISNUMBER(E594),ISNUMBER(F594)),IF(I594&gt;'规则与名单'!$B$2,"是","否"),"未判定"))</x:f>
        <x:v>否</x:v>
      </x:c>
      <x:c r="K594" s="2" t="str">
        <x:f>IF(J594="是",IF(ISNUMBER(F594),"测试日GPS","缺失"),IF(ISNUMBER(G594),"非测试日纯氢",IF(AND(H594="是",J594="未判定"),IF(ISNUMBER(F594),"测试名单无纯氢GPS","缺失"),IF(ISNUMBER(E594),"非测试日仪表","缺失"))))</x:f>
        <x:v>非测试日纯氢</x:v>
      </x:c>
      <x:c r="L594" s="7" t="n">
        <x:f>IF(K594="缺失","",IF(K594="非测试日纯氢",G594,IF(K594="非测试日仪表",E594,F594)))</x:f>
        <x:v>60.9</x:v>
      </x:c>
      <x:c r="M594" s="2" t="n">
        <x:f>IF(K594="缺失",1,0)</x:f>
        <x:v>0</x:v>
      </x:c>
      <x:c r="N594" s="2" t="str">
        <x:v>车辆里程查询_20260901-20260930_1024辆_仪表里程.xlsx / AC379</x:v>
      </x:c>
      <x:c r="O594" s="2" t="str">
        <x:v>车辆里程查询_20260901-20260930_1024辆_GPS里程.xlsx / AC381</x:v>
      </x:c>
      <x:c r="P594" s="2" t="str">
        <x:v>车辆纯氢气里程查询_20260901-20260930_1024辆.xlsx / AC945</x:v>
      </x:c>
    </x:row>
    <x:row r="595" ht="22" customHeight="1">
      <x:c r="A595" s="2" t="n">
        <x:v>28</x:v>
      </x:c>
      <x:c r="B595" s="2" t="str">
        <x:v>粤A02699F</x:v>
      </x:c>
      <x:c r="C595" s="2" t="str">
        <x:v>童军林</x:v>
      </x:c>
      <x:c r="D595" s="8" t="d">
        <x:v>2026-09-26T00:00:00.000Z</x:v>
      </x:c>
      <x:c r="E595" s="7" t="n">
        <x:v>172.6</x:v>
      </x:c>
      <x:c r="F595" s="7" t="n">
        <x:v>164.2</x:v>
      </x:c>
      <x:c r="G595" s="7" t="n">
        <x:v>64.3</x:v>
      </x:c>
      <x:c r="H595" s="2" t="str">
        <x:v>是</x:v>
      </x:c>
      <x:c r="I595" s="7" t="n">
        <x:f>IF(AND(ISNUMBER(E595),ISNUMBER(F595)),E595-F595,"")</x:f>
        <x:v>8.400000000000006</x:v>
      </x:c>
      <x:c r="J595" s="2" t="str">
        <x:f>IF(H595="否","不适用",IF(AND(ISNUMBER(E595),ISNUMBER(F595)),IF(I595&gt;'规则与名单'!$B$2,"是","否"),"未判定"))</x:f>
        <x:v>否</x:v>
      </x:c>
      <x:c r="K595" s="2" t="str">
        <x:f>IF(J595="是",IF(ISNUMBER(F595),"测试日GPS","缺失"),IF(ISNUMBER(G595),"非测试日纯氢",IF(AND(H595="是",J595="未判定"),IF(ISNUMBER(F595),"测试名单无纯氢GPS","缺失"),IF(ISNUMBER(E595),"非测试日仪表","缺失"))))</x:f>
        <x:v>非测试日纯氢</x:v>
      </x:c>
      <x:c r="L595" s="7" t="n">
        <x:f>IF(K595="缺失","",IF(K595="非测试日纯氢",G595,IF(K595="非测试日仪表",E595,F595)))</x:f>
        <x:v>64.3</x:v>
      </x:c>
      <x:c r="M595" s="2" t="n">
        <x:f>IF(K595="缺失",1,0)</x:f>
        <x:v>0</x:v>
      </x:c>
      <x:c r="N595" s="2" t="str">
        <x:v>车辆里程查询_20260901-20260930_1024辆_仪表里程.xlsx / AD379</x:v>
      </x:c>
      <x:c r="O595" s="2" t="str">
        <x:v>车辆里程查询_20260901-20260930_1024辆_GPS里程.xlsx / AD381</x:v>
      </x:c>
      <x:c r="P595" s="2" t="str">
        <x:v>车辆纯氢气里程查询_20260901-20260930_1024辆.xlsx / AD945</x:v>
      </x:c>
    </x:row>
    <x:row r="596" ht="22" customHeight="1">
      <x:c r="A596" s="2" t="n">
        <x:v>28</x:v>
      </x:c>
      <x:c r="B596" s="2" t="str">
        <x:v>粤A02699F</x:v>
      </x:c>
      <x:c r="C596" s="2" t="str">
        <x:v>童军林</x:v>
      </x:c>
      <x:c r="D596" s="8" t="d">
        <x:v>2026-09-27T00:00:00.000Z</x:v>
      </x:c>
      <x:c r="E596" s="7" t="n">
        <x:v>135.2</x:v>
      </x:c>
      <x:c r="F596" s="7" t="n">
        <x:v>128.2</x:v>
      </x:c>
      <x:c r="G596" s="7" t="n">
        <x:v>46.7</x:v>
      </x:c>
      <x:c r="H596" s="2" t="str">
        <x:v>是</x:v>
      </x:c>
      <x:c r="I596" s="7" t="n">
        <x:f>IF(AND(ISNUMBER(E596),ISNUMBER(F596)),E596-F596,"")</x:f>
        <x:v>7</x:v>
      </x:c>
      <x:c r="J596" s="2" t="str">
        <x:f>IF(H596="否","不适用",IF(AND(ISNUMBER(E596),ISNUMBER(F596)),IF(I596&gt;'规则与名单'!$B$2,"是","否"),"未判定"))</x:f>
        <x:v>否</x:v>
      </x:c>
      <x:c r="K596" s="2" t="str">
        <x:f>IF(J596="是",IF(ISNUMBER(F596),"测试日GPS","缺失"),IF(ISNUMBER(G596),"非测试日纯氢",IF(AND(H596="是",J596="未判定"),IF(ISNUMBER(F596),"测试名单无纯氢GPS","缺失"),IF(ISNUMBER(E596),"非测试日仪表","缺失"))))</x:f>
        <x:v>非测试日纯氢</x:v>
      </x:c>
      <x:c r="L596" s="7" t="n">
        <x:f>IF(K596="缺失","",IF(K596="非测试日纯氢",G596,IF(K596="非测试日仪表",E596,F596)))</x:f>
        <x:v>46.7</x:v>
      </x:c>
      <x:c r="M596" s="2" t="n">
        <x:f>IF(K596="缺失",1,0)</x:f>
        <x:v>0</x:v>
      </x:c>
      <x:c r="N596" s="2" t="str">
        <x:v>车辆里程查询_20260901-20260930_1024辆_仪表里程.xlsx / AE379</x:v>
      </x:c>
      <x:c r="O596" s="2" t="str">
        <x:v>车辆里程查询_20260901-20260930_1024辆_GPS里程.xlsx / AE381</x:v>
      </x:c>
      <x:c r="P596" s="2" t="str">
        <x:v>车辆纯氢气里程查询_20260901-20260930_1024辆.xlsx / AE945</x:v>
      </x:c>
    </x:row>
    <x:row r="597" ht="22" customHeight="1">
      <x:c r="A597" s="2" t="n">
        <x:v>28</x:v>
      </x:c>
      <x:c r="B597" s="2" t="str">
        <x:v>粤A02699F</x:v>
      </x:c>
      <x:c r="C597" s="2" t="str">
        <x:v>童军林</x:v>
      </x:c>
      <x:c r="D597" s="8" t="d">
        <x:v>2026-09-28T00:00:00.000Z</x:v>
      </x:c>
      <x:c r="E597" s="7" t="n">
        <x:v>173.1</x:v>
      </x:c>
      <x:c r="F597" s="7" t="n">
        <x:v>164.4</x:v>
      </x:c>
      <x:c r="G597" s="7" t="n">
        <x:v>69</x:v>
      </x:c>
      <x:c r="H597" s="2" t="str">
        <x:v>是</x:v>
      </x:c>
      <x:c r="I597" s="7" t="n">
        <x:f>IF(AND(ISNUMBER(E597),ISNUMBER(F597)),E597-F597,"")</x:f>
        <x:v>8.699999999999989</x:v>
      </x:c>
      <x:c r="J597" s="2" t="str">
        <x:f>IF(H597="否","不适用",IF(AND(ISNUMBER(E597),ISNUMBER(F597)),IF(I597&gt;'规则与名单'!$B$2,"是","否"),"未判定"))</x:f>
        <x:v>否</x:v>
      </x:c>
      <x:c r="K597" s="2" t="str">
        <x:f>IF(J597="是",IF(ISNUMBER(F597),"测试日GPS","缺失"),IF(ISNUMBER(G597),"非测试日纯氢",IF(AND(H597="是",J597="未判定"),IF(ISNUMBER(F597),"测试名单无纯氢GPS","缺失"),IF(ISNUMBER(E597),"非测试日仪表","缺失"))))</x:f>
        <x:v>非测试日纯氢</x:v>
      </x:c>
      <x:c r="L597" s="7" t="n">
        <x:f>IF(K597="缺失","",IF(K597="非测试日纯氢",G597,IF(K597="非测试日仪表",E597,F597)))</x:f>
        <x:v>69</x:v>
      </x:c>
      <x:c r="M597" s="2" t="n">
        <x:f>IF(K597="缺失",1,0)</x:f>
        <x:v>0</x:v>
      </x:c>
      <x:c r="N597" s="2" t="str">
        <x:v>车辆里程查询_20260901-20260930_1024辆_仪表里程.xlsx / AF379</x:v>
      </x:c>
      <x:c r="O597" s="2" t="str">
        <x:v>车辆里程查询_20260901-20260930_1024辆_GPS里程.xlsx / AF381</x:v>
      </x:c>
      <x:c r="P597" s="2" t="str">
        <x:v>车辆纯氢气里程查询_20260901-20260930_1024辆.xlsx / AF945</x:v>
      </x:c>
    </x:row>
    <x:row r="598" ht="22" customHeight="1">
      <x:c r="A598" s="2" t="n">
        <x:v>28</x:v>
      </x:c>
      <x:c r="B598" s="2" t="str">
        <x:v>粤A02699F</x:v>
      </x:c>
      <x:c r="C598" s="2" t="str">
        <x:v>童军林</x:v>
      </x:c>
      <x:c r="D598" s="8" t="d">
        <x:v>2026-09-29T00:00:00.000Z</x:v>
      </x:c>
      <x:c r="E598" s="7" t="n">
        <x:v>125.4</x:v>
      </x:c>
      <x:c r="F598" s="7" t="n">
        <x:v>119.1</x:v>
      </x:c>
      <x:c r="G598" s="7" t="n">
        <x:v>39.4</x:v>
      </x:c>
      <x:c r="H598" s="2" t="str">
        <x:v>是</x:v>
      </x:c>
      <x:c r="I598" s="7" t="n">
        <x:f>IF(AND(ISNUMBER(E598),ISNUMBER(F598)),E598-F598,"")</x:f>
        <x:v>6.300000000000011</x:v>
      </x:c>
      <x:c r="J598" s="2" t="str">
        <x:f>IF(H598="否","不适用",IF(AND(ISNUMBER(E598),ISNUMBER(F598)),IF(I598&gt;'规则与名单'!$B$2,"是","否"),"未判定"))</x:f>
        <x:v>否</x:v>
      </x:c>
      <x:c r="K598" s="2" t="str">
        <x:f>IF(J598="是",IF(ISNUMBER(F598),"测试日GPS","缺失"),IF(ISNUMBER(G598),"非测试日纯氢",IF(AND(H598="是",J598="未判定"),IF(ISNUMBER(F598),"测试名单无纯氢GPS","缺失"),IF(ISNUMBER(E598),"非测试日仪表","缺失"))))</x:f>
        <x:v>非测试日纯氢</x:v>
      </x:c>
      <x:c r="L598" s="7" t="n">
        <x:f>IF(K598="缺失","",IF(K598="非测试日纯氢",G598,IF(K598="非测试日仪表",E598,F598)))</x:f>
        <x:v>39.4</x:v>
      </x:c>
      <x:c r="M598" s="2" t="n">
        <x:f>IF(K598="缺失",1,0)</x:f>
        <x:v>0</x:v>
      </x:c>
      <x:c r="N598" s="2" t="str">
        <x:v>车辆里程查询_20260901-20260930_1024辆_仪表里程.xlsx / AG379</x:v>
      </x:c>
      <x:c r="O598" s="2" t="str">
        <x:v>车辆里程查询_20260901-20260930_1024辆_GPS里程.xlsx / AG381</x:v>
      </x:c>
      <x:c r="P598" s="2" t="str">
        <x:v>车辆纯氢气里程查询_20260901-20260930_1024辆.xlsx / AG945</x:v>
      </x:c>
    </x:row>
    <x:row r="599" ht="22" customHeight="1">
      <x:c r="A599" s="2" t="n">
        <x:v>28</x:v>
      </x:c>
      <x:c r="B599" s="2" t="str">
        <x:v>粤A02699F</x:v>
      </x:c>
      <x:c r="C599" s="2" t="str">
        <x:v>童军林</x:v>
      </x:c>
      <x:c r="D599" s="8" t="d">
        <x:v>2026-09-30T00:00:00.000Z</x:v>
      </x:c>
      <x:c r="E599" s="7" t="n">
        <x:v>252.3</x:v>
      </x:c>
      <x:c r="F599" s="7" t="n">
        <x:v>239.2</x:v>
      </x:c>
      <x:c r="G599" s="7" t="n">
        <x:v>94.5</x:v>
      </x:c>
      <x:c r="H599" s="2" t="str">
        <x:v>是</x:v>
      </x:c>
      <x:c r="I599" s="7" t="n">
        <x:f>IF(AND(ISNUMBER(E599),ISNUMBER(F599)),E599-F599,"")</x:f>
        <x:v>13.100000000000023</x:v>
      </x:c>
      <x:c r="J599" s="2" t="str">
        <x:f>IF(H599="否","不适用",IF(AND(ISNUMBER(E599),ISNUMBER(F599)),IF(I599&gt;'规则与名单'!$B$2,"是","否"),"未判定"))</x:f>
        <x:v>否</x:v>
      </x:c>
      <x:c r="K599" s="2" t="str">
        <x:f>IF(J599="是",IF(ISNUMBER(F599),"测试日GPS","缺失"),IF(ISNUMBER(G599),"非测试日纯氢",IF(AND(H599="是",J599="未判定"),IF(ISNUMBER(F599),"测试名单无纯氢GPS","缺失"),IF(ISNUMBER(E599),"非测试日仪表","缺失"))))</x:f>
        <x:v>非测试日纯氢</x:v>
      </x:c>
      <x:c r="L599" s="7" t="n">
        <x:f>IF(K599="缺失","",IF(K599="非测试日纯氢",G599,IF(K599="非测试日仪表",E599,F599)))</x:f>
        <x:v>94.5</x:v>
      </x:c>
      <x:c r="M599" s="2" t="n">
        <x:f>IF(K599="缺失",1,0)</x:f>
        <x:v>0</x:v>
      </x:c>
      <x:c r="N599" s="2" t="str">
        <x:v>车辆里程查询_20260901-20260930_1024辆_仪表里程.xlsx / AH379</x:v>
      </x:c>
      <x:c r="O599" s="2" t="str">
        <x:v>车辆里程查询_20260901-20260930_1024辆_GPS里程.xlsx / AH381</x:v>
      </x:c>
      <x:c r="P599" s="2" t="str">
        <x:v>车辆纯氢气里程查询_20260901-20260930_1024辆.xlsx / AH945</x:v>
      </x:c>
    </x:row>
    <x:row r="600" ht="22" customHeight="1">
      <x:c r="A600" s="2" t="n">
        <x:v>29</x:v>
      </x:c>
      <x:c r="B600" s="2" t="str">
        <x:v>粤A06271F</x:v>
      </x:c>
      <x:c r="C600" s="2" t="str">
        <x:v>童军林</x:v>
      </x:c>
      <x:c r="D600" s="8" t="d">
        <x:v>2026-09-19T00:00:00.000Z</x:v>
      </x:c>
      <x:c r="E600" s="7" t="n">
        <x:v>255.3</x:v>
      </x:c>
      <x:c r="F600" s="7" t="n">
        <x:v>240.6</x:v>
      </x:c>
      <x:c r="G600" s="7" t="n">
        <x:v>136.8</x:v>
      </x:c>
      <x:c r="H600" s="2" t="str">
        <x:v>是</x:v>
      </x:c>
      <x:c r="I600" s="7" t="n">
        <x:f>IF(AND(ISNUMBER(E600),ISNUMBER(F600)),E600-F600,"")</x:f>
        <x:v>14.700000000000017</x:v>
      </x:c>
      <x:c r="J600" s="2" t="str">
        <x:f>IF(H600="否","不适用",IF(AND(ISNUMBER(E600),ISNUMBER(F600)),IF(I600&gt;'规则与名单'!$B$2,"是","否"),"未判定"))</x:f>
        <x:v>否</x:v>
      </x:c>
      <x:c r="K600" s="2" t="str">
        <x:f>IF(J600="是",IF(ISNUMBER(F600),"测试日GPS","缺失"),IF(ISNUMBER(G600),"非测试日纯氢",IF(AND(H600="是",J600="未判定"),IF(ISNUMBER(F600),"测试名单无纯氢GPS","缺失"),IF(ISNUMBER(E600),"非测试日仪表","缺失"))))</x:f>
        <x:v>非测试日纯氢</x:v>
      </x:c>
      <x:c r="L600" s="7" t="n">
        <x:f>IF(K600="缺失","",IF(K600="非测试日纯氢",G600,IF(K600="非测试日仪表",E600,F600)))</x:f>
        <x:v>136.8</x:v>
      </x:c>
      <x:c r="M600" s="2" t="n">
        <x:f>IF(K600="缺失",1,0)</x:f>
        <x:v>0</x:v>
      </x:c>
      <x:c r="N600" s="2" t="str">
        <x:v>车辆里程查询_20260901-20260930_1024辆_仪表里程.xlsx / W336</x:v>
      </x:c>
      <x:c r="O600" s="2" t="str">
        <x:v>车辆里程查询_20260901-20260930_1024辆_GPS里程.xlsx / W149</x:v>
      </x:c>
      <x:c r="P600" s="2" t="str">
        <x:v>车辆纯氢气里程查询_20260901-20260930_1024辆.xlsx / W971</x:v>
      </x:c>
    </x:row>
    <x:row r="601" ht="22" customHeight="1">
      <x:c r="A601" s="2" t="n">
        <x:v>29</x:v>
      </x:c>
      <x:c r="B601" s="2" t="str">
        <x:v>粤A06271F</x:v>
      </x:c>
      <x:c r="C601" s="2" t="str">
        <x:v>童军林</x:v>
      </x:c>
      <x:c r="D601" s="8" t="d">
        <x:v>2026-09-20T00:00:00.000Z</x:v>
      </x:c>
      <x:c r="E601" s="7" t="n">
        <x:v>126.5</x:v>
      </x:c>
      <x:c r="F601" s="7" t="n">
        <x:v>119.3</x:v>
      </x:c>
      <x:c r="G601" s="7" t="n">
        <x:v>22.7</x:v>
      </x:c>
      <x:c r="H601" s="2" t="str">
        <x:v>是</x:v>
      </x:c>
      <x:c r="I601" s="7" t="n">
        <x:f>IF(AND(ISNUMBER(E601),ISNUMBER(F601)),E601-F601,"")</x:f>
        <x:v>7.200000000000003</x:v>
      </x:c>
      <x:c r="J601" s="2" t="str">
        <x:f>IF(H601="否","不适用",IF(AND(ISNUMBER(E601),ISNUMBER(F601)),IF(I601&gt;'规则与名单'!$B$2,"是","否"),"未判定"))</x:f>
        <x:v>否</x:v>
      </x:c>
      <x:c r="K601" s="2" t="str">
        <x:f>IF(J601="是",IF(ISNUMBER(F601),"测试日GPS","缺失"),IF(ISNUMBER(G601),"非测试日纯氢",IF(AND(H601="是",J601="未判定"),IF(ISNUMBER(F601),"测试名单无纯氢GPS","缺失"),IF(ISNUMBER(E601),"非测试日仪表","缺失"))))</x:f>
        <x:v>非测试日纯氢</x:v>
      </x:c>
      <x:c r="L601" s="7" t="n">
        <x:f>IF(K601="缺失","",IF(K601="非测试日纯氢",G601,IF(K601="非测试日仪表",E601,F601)))</x:f>
        <x:v>22.7</x:v>
      </x:c>
      <x:c r="M601" s="2" t="n">
        <x:f>IF(K601="缺失",1,0)</x:f>
        <x:v>0</x:v>
      </x:c>
      <x:c r="N601" s="2" t="str">
        <x:v>车辆里程查询_20260901-20260930_1024辆_仪表里程.xlsx / X336</x:v>
      </x:c>
      <x:c r="O601" s="2" t="str">
        <x:v>车辆里程查询_20260901-20260930_1024辆_GPS里程.xlsx / X149</x:v>
      </x:c>
      <x:c r="P601" s="2" t="str">
        <x:v>车辆纯氢气里程查询_20260901-20260930_1024辆.xlsx / X971</x:v>
      </x:c>
    </x:row>
    <x:row r="602" ht="22" customHeight="1">
      <x:c r="A602" s="2" t="n">
        <x:v>29</x:v>
      </x:c>
      <x:c r="B602" s="2" t="str">
        <x:v>粤A06271F</x:v>
      </x:c>
      <x:c r="C602" s="2" t="str">
        <x:v>童军林</x:v>
      </x:c>
      <x:c r="D602" s="8" t="d">
        <x:v>2026-09-21T00:00:00.000Z</x:v>
      </x:c>
      <x:c r="E602" s="7" t="n">
        <x:v>150.3</x:v>
      </x:c>
      <x:c r="F602" s="7" t="n">
        <x:v>142</x:v>
      </x:c>
      <x:c r="G602" s="7" t="n">
        <x:v>32.8</x:v>
      </x:c>
      <x:c r="H602" s="2" t="str">
        <x:v>是</x:v>
      </x:c>
      <x:c r="I602" s="7" t="n">
        <x:f>IF(AND(ISNUMBER(E602),ISNUMBER(F602)),E602-F602,"")</x:f>
        <x:v>8.300000000000011</x:v>
      </x:c>
      <x:c r="J602" s="2" t="str">
        <x:f>IF(H602="否","不适用",IF(AND(ISNUMBER(E602),ISNUMBER(F602)),IF(I602&gt;'规则与名单'!$B$2,"是","否"),"未判定"))</x:f>
        <x:v>否</x:v>
      </x:c>
      <x:c r="K602" s="2" t="str">
        <x:f>IF(J602="是",IF(ISNUMBER(F602),"测试日GPS","缺失"),IF(ISNUMBER(G602),"非测试日纯氢",IF(AND(H602="是",J602="未判定"),IF(ISNUMBER(F602),"测试名单无纯氢GPS","缺失"),IF(ISNUMBER(E602),"非测试日仪表","缺失"))))</x:f>
        <x:v>非测试日纯氢</x:v>
      </x:c>
      <x:c r="L602" s="7" t="n">
        <x:f>IF(K602="缺失","",IF(K602="非测试日纯氢",G602,IF(K602="非测试日仪表",E602,F602)))</x:f>
        <x:v>32.8</x:v>
      </x:c>
      <x:c r="M602" s="2" t="n">
        <x:f>IF(K602="缺失",1,0)</x:f>
        <x:v>0</x:v>
      </x:c>
      <x:c r="N602" s="2" t="str">
        <x:v>车辆里程查询_20260901-20260930_1024辆_仪表里程.xlsx / Y336</x:v>
      </x:c>
      <x:c r="O602" s="2" t="str">
        <x:v>车辆里程查询_20260901-20260930_1024辆_GPS里程.xlsx / Y149</x:v>
      </x:c>
      <x:c r="P602" s="2" t="str">
        <x:v>车辆纯氢气里程查询_20260901-20260930_1024辆.xlsx / Y971</x:v>
      </x:c>
    </x:row>
    <x:row r="603" ht="22" customHeight="1">
      <x:c r="A603" s="2" t="n">
        <x:v>29</x:v>
      </x:c>
      <x:c r="B603" s="2" t="str">
        <x:v>粤A06271F</x:v>
      </x:c>
      <x:c r="C603" s="2" t="str">
        <x:v>童军林</x:v>
      </x:c>
      <x:c r="D603" s="8" t="d">
        <x:v>2026-09-22T00:00:00.000Z</x:v>
      </x:c>
      <x:c r="E603" s="7" t="n">
        <x:v>138.6</x:v>
      </x:c>
      <x:c r="F603" s="7" t="n">
        <x:v>130.6</x:v>
      </x:c>
      <x:c r="G603" s="7" t="n">
        <x:v>27.1</x:v>
      </x:c>
      <x:c r="H603" s="2" t="str">
        <x:v>是</x:v>
      </x:c>
      <x:c r="I603" s="7" t="n">
        <x:f>IF(AND(ISNUMBER(E603),ISNUMBER(F603)),E603-F603,"")</x:f>
        <x:v>8</x:v>
      </x:c>
      <x:c r="J603" s="2" t="str">
        <x:f>IF(H603="否","不适用",IF(AND(ISNUMBER(E603),ISNUMBER(F603)),IF(I603&gt;'规则与名单'!$B$2,"是","否"),"未判定"))</x:f>
        <x:v>否</x:v>
      </x:c>
      <x:c r="K603" s="2" t="str">
        <x:f>IF(J603="是",IF(ISNUMBER(F603),"测试日GPS","缺失"),IF(ISNUMBER(G603),"非测试日纯氢",IF(AND(H603="是",J603="未判定"),IF(ISNUMBER(F603),"测试名单无纯氢GPS","缺失"),IF(ISNUMBER(E603),"非测试日仪表","缺失"))))</x:f>
        <x:v>非测试日纯氢</x:v>
      </x:c>
      <x:c r="L603" s="7" t="n">
        <x:f>IF(K603="缺失","",IF(K603="非测试日纯氢",G603,IF(K603="非测试日仪表",E603,F603)))</x:f>
        <x:v>27.1</x:v>
      </x:c>
      <x:c r="M603" s="2" t="n">
        <x:f>IF(K603="缺失",1,0)</x:f>
        <x:v>0</x:v>
      </x:c>
      <x:c r="N603" s="2" t="str">
        <x:v>车辆里程查询_20260901-20260930_1024辆_仪表里程.xlsx / Z336</x:v>
      </x:c>
      <x:c r="O603" s="2" t="str">
        <x:v>车辆里程查询_20260901-20260930_1024辆_GPS里程.xlsx / Z149</x:v>
      </x:c>
      <x:c r="P603" s="2" t="str">
        <x:v>车辆纯氢气里程查询_20260901-20260930_1024辆.xlsx / Z971</x:v>
      </x:c>
    </x:row>
    <x:row r="604" ht="22" customHeight="1">
      <x:c r="A604" s="2" t="n">
        <x:v>29</x:v>
      </x:c>
      <x:c r="B604" s="2" t="str">
        <x:v>粤A06271F</x:v>
      </x:c>
      <x:c r="C604" s="2" t="str">
        <x:v>童军林</x:v>
      </x:c>
      <x:c r="D604" s="8" t="d">
        <x:v>2026-09-23T00:00:00.000Z</x:v>
      </x:c>
      <x:c r="E604" s="7" t="n">
        <x:v>262.7</x:v>
      </x:c>
      <x:c r="F604" s="7" t="n">
        <x:v>247.5</x:v>
      </x:c>
      <x:c r="G604" s="7" t="n">
        <x:v>41.8</x:v>
      </x:c>
      <x:c r="H604" s="2" t="str">
        <x:v>是</x:v>
      </x:c>
      <x:c r="I604" s="7" t="n">
        <x:f>IF(AND(ISNUMBER(E604),ISNUMBER(F604)),E604-F604,"")</x:f>
        <x:v>15.199999999999989</x:v>
      </x:c>
      <x:c r="J604" s="2" t="str">
        <x:f>IF(H604="否","不适用",IF(AND(ISNUMBER(E604),ISNUMBER(F604)),IF(I604&gt;'规则与名单'!$B$2,"是","否"),"未判定"))</x:f>
        <x:v>否</x:v>
      </x:c>
      <x:c r="K604" s="2" t="str">
        <x:f>IF(J604="是",IF(ISNUMBER(F604),"测试日GPS","缺失"),IF(ISNUMBER(G604),"非测试日纯氢",IF(AND(H604="是",J604="未判定"),IF(ISNUMBER(F604),"测试名单无纯氢GPS","缺失"),IF(ISNUMBER(E604),"非测试日仪表","缺失"))))</x:f>
        <x:v>非测试日纯氢</x:v>
      </x:c>
      <x:c r="L604" s="7" t="n">
        <x:f>IF(K604="缺失","",IF(K604="非测试日纯氢",G604,IF(K604="非测试日仪表",E604,F604)))</x:f>
        <x:v>41.8</x:v>
      </x:c>
      <x:c r="M604" s="2" t="n">
        <x:f>IF(K604="缺失",1,0)</x:f>
        <x:v>0</x:v>
      </x:c>
      <x:c r="N604" s="2" t="str">
        <x:v>车辆里程查询_20260901-20260930_1024辆_仪表里程.xlsx / AA336</x:v>
      </x:c>
      <x:c r="O604" s="2" t="str">
        <x:v>车辆里程查询_20260901-20260930_1024辆_GPS里程.xlsx / AA149</x:v>
      </x:c>
      <x:c r="P604" s="2" t="str">
        <x:v>车辆纯氢气里程查询_20260901-20260930_1024辆.xlsx / AA971</x:v>
      </x:c>
    </x:row>
    <x:row r="605" ht="22" customHeight="1">
      <x:c r="A605" s="2" t="n">
        <x:v>29</x:v>
      </x:c>
      <x:c r="B605" s="2" t="str">
        <x:v>粤A06271F</x:v>
      </x:c>
      <x:c r="C605" s="2" t="str">
        <x:v>童军林</x:v>
      </x:c>
      <x:c r="D605" s="8" t="d">
        <x:v>2026-09-24T00:00:00.000Z</x:v>
      </x:c>
      <x:c r="E605" s="7" t="n">
        <x:v>272.9</x:v>
      </x:c>
      <x:c r="F605" s="7" t="n">
        <x:v>256.6</x:v>
      </x:c>
      <x:c r="G605" s="7" t="n">
        <x:v>34.3</x:v>
      </x:c>
      <x:c r="H605" s="2" t="str">
        <x:v>是</x:v>
      </x:c>
      <x:c r="I605" s="7" t="n">
        <x:f>IF(AND(ISNUMBER(E605),ISNUMBER(F605)),E605-F605,"")</x:f>
        <x:v>16.299999999999955</x:v>
      </x:c>
      <x:c r="J605" s="2" t="str">
        <x:f>IF(H605="否","不适用",IF(AND(ISNUMBER(E605),ISNUMBER(F605)),IF(I605&gt;'规则与名单'!$B$2,"是","否"),"未判定"))</x:f>
        <x:v>否</x:v>
      </x:c>
      <x:c r="K605" s="2" t="str">
        <x:f>IF(J605="是",IF(ISNUMBER(F605),"测试日GPS","缺失"),IF(ISNUMBER(G605),"非测试日纯氢",IF(AND(H605="是",J605="未判定"),IF(ISNUMBER(F605),"测试名单无纯氢GPS","缺失"),IF(ISNUMBER(E605),"非测试日仪表","缺失"))))</x:f>
        <x:v>非测试日纯氢</x:v>
      </x:c>
      <x:c r="L605" s="7" t="n">
        <x:f>IF(K605="缺失","",IF(K605="非测试日纯氢",G605,IF(K605="非测试日仪表",E605,F605)))</x:f>
        <x:v>34.3</x:v>
      </x:c>
      <x:c r="M605" s="2" t="n">
        <x:f>IF(K605="缺失",1,0)</x:f>
        <x:v>0</x:v>
      </x:c>
      <x:c r="N605" s="2" t="str">
        <x:v>车辆里程查询_20260901-20260930_1024辆_仪表里程.xlsx / AB336</x:v>
      </x:c>
      <x:c r="O605" s="2" t="str">
        <x:v>车辆里程查询_20260901-20260930_1024辆_GPS里程.xlsx / AB149</x:v>
      </x:c>
      <x:c r="P605" s="2" t="str">
        <x:v>车辆纯氢气里程查询_20260901-20260930_1024辆.xlsx / AB971</x:v>
      </x:c>
    </x:row>
    <x:row r="606" ht="22" customHeight="1">
      <x:c r="A606" s="2" t="n">
        <x:v>29</x:v>
      </x:c>
      <x:c r="B606" s="2" t="str">
        <x:v>粤A06271F</x:v>
      </x:c>
      <x:c r="C606" s="2" t="str">
        <x:v>童军林</x:v>
      </x:c>
      <x:c r="D606" s="8" t="d">
        <x:v>2026-09-25T00:00:00.000Z</x:v>
      </x:c>
      <x:c r="E606" s="7" t="n">
        <x:v>292.1</x:v>
      </x:c>
      <x:c r="F606" s="7" t="n">
        <x:v>274.9</x:v>
      </x:c>
      <x:c r="G606" s="7" t="n">
        <x:v>49.2</x:v>
      </x:c>
      <x:c r="H606" s="2" t="str">
        <x:v>是</x:v>
      </x:c>
      <x:c r="I606" s="7" t="n">
        <x:f>IF(AND(ISNUMBER(E606),ISNUMBER(F606)),E606-F606,"")</x:f>
        <x:v>17.200000000000045</x:v>
      </x:c>
      <x:c r="J606" s="2" t="str">
        <x:f>IF(H606="否","不适用",IF(AND(ISNUMBER(E606),ISNUMBER(F606)),IF(I606&gt;'规则与名单'!$B$2,"是","否"),"未判定"))</x:f>
        <x:v>否</x:v>
      </x:c>
      <x:c r="K606" s="2" t="str">
        <x:f>IF(J606="是",IF(ISNUMBER(F606),"测试日GPS","缺失"),IF(ISNUMBER(G606),"非测试日纯氢",IF(AND(H606="是",J606="未判定"),IF(ISNUMBER(F606),"测试名单无纯氢GPS","缺失"),IF(ISNUMBER(E606),"非测试日仪表","缺失"))))</x:f>
        <x:v>非测试日纯氢</x:v>
      </x:c>
      <x:c r="L606" s="7" t="n">
        <x:f>IF(K606="缺失","",IF(K606="非测试日纯氢",G606,IF(K606="非测试日仪表",E606,F606)))</x:f>
        <x:v>49.2</x:v>
      </x:c>
      <x:c r="M606" s="2" t="n">
        <x:f>IF(K606="缺失",1,0)</x:f>
        <x:v>0</x:v>
      </x:c>
      <x:c r="N606" s="2" t="str">
        <x:v>车辆里程查询_20260901-20260930_1024辆_仪表里程.xlsx / AC336</x:v>
      </x:c>
      <x:c r="O606" s="2" t="str">
        <x:v>车辆里程查询_20260901-20260930_1024辆_GPS里程.xlsx / AC149</x:v>
      </x:c>
      <x:c r="P606" s="2" t="str">
        <x:v>车辆纯氢气里程查询_20260901-20260930_1024辆.xlsx / AC971</x:v>
      </x:c>
    </x:row>
    <x:row r="607" ht="22" customHeight="1">
      <x:c r="A607" s="2" t="n">
        <x:v>29</x:v>
      </x:c>
      <x:c r="B607" s="2" t="str">
        <x:v>粤A06271F</x:v>
      </x:c>
      <x:c r="C607" s="2" t="str">
        <x:v>童军林</x:v>
      </x:c>
      <x:c r="D607" s="8" t="d">
        <x:v>2026-09-26T00:00:00.000Z</x:v>
      </x:c>
      <x:c r="E607" s="7" t="n">
        <x:v>336.1</x:v>
      </x:c>
      <x:c r="F607" s="7" t="n">
        <x:v>317.5</x:v>
      </x:c>
      <x:c r="G607" s="7" t="n">
        <x:v>69.1</x:v>
      </x:c>
      <x:c r="H607" s="2" t="str">
        <x:v>是</x:v>
      </x:c>
      <x:c r="I607" s="7" t="n">
        <x:f>IF(AND(ISNUMBER(E607),ISNUMBER(F607)),E607-F607,"")</x:f>
        <x:v>18.600000000000023</x:v>
      </x:c>
      <x:c r="J607" s="2" t="str">
        <x:f>IF(H607="否","不适用",IF(AND(ISNUMBER(E607),ISNUMBER(F607)),IF(I607&gt;'规则与名单'!$B$2,"是","否"),"未判定"))</x:f>
        <x:v>否</x:v>
      </x:c>
      <x:c r="K607" s="2" t="str">
        <x:f>IF(J607="是",IF(ISNUMBER(F607),"测试日GPS","缺失"),IF(ISNUMBER(G607),"非测试日纯氢",IF(AND(H607="是",J607="未判定"),IF(ISNUMBER(F607),"测试名单无纯氢GPS","缺失"),IF(ISNUMBER(E607),"非测试日仪表","缺失"))))</x:f>
        <x:v>非测试日纯氢</x:v>
      </x:c>
      <x:c r="L607" s="7" t="n">
        <x:f>IF(K607="缺失","",IF(K607="非测试日纯氢",G607,IF(K607="非测试日仪表",E607,F607)))</x:f>
        <x:v>69.1</x:v>
      </x:c>
      <x:c r="M607" s="2" t="n">
        <x:f>IF(K607="缺失",1,0)</x:f>
        <x:v>0</x:v>
      </x:c>
      <x:c r="N607" s="2" t="str">
        <x:v>车辆里程查询_20260901-20260930_1024辆_仪表里程.xlsx / AD336</x:v>
      </x:c>
      <x:c r="O607" s="2" t="str">
        <x:v>车辆里程查询_20260901-20260930_1024辆_GPS里程.xlsx / AD149</x:v>
      </x:c>
      <x:c r="P607" s="2" t="str">
        <x:v>车辆纯氢气里程查询_20260901-20260930_1024辆.xlsx / AD971</x:v>
      </x:c>
    </x:row>
    <x:row r="608" ht="22" customHeight="1">
      <x:c r="A608" s="2" t="n">
        <x:v>29</x:v>
      </x:c>
      <x:c r="B608" s="2" t="str">
        <x:v>粤A06271F</x:v>
      </x:c>
      <x:c r="C608" s="2" t="str">
        <x:v>童军林</x:v>
      </x:c>
      <x:c r="D608" s="8" t="d">
        <x:v>2026-09-27T00:00:00.000Z</x:v>
      </x:c>
      <x:c r="E608" s="7" t="n">
        <x:v>311.5</x:v>
      </x:c>
      <x:c r="F608" s="7" t="n">
        <x:v>293.4</x:v>
      </x:c>
      <x:c r="G608" s="7" t="n">
        <x:v>83</x:v>
      </x:c>
      <x:c r="H608" s="2" t="str">
        <x:v>是</x:v>
      </x:c>
      <x:c r="I608" s="7" t="n">
        <x:f>IF(AND(ISNUMBER(E608),ISNUMBER(F608)),E608-F608,"")</x:f>
        <x:v>18.100000000000023</x:v>
      </x:c>
      <x:c r="J608" s="2" t="str">
        <x:f>IF(H608="否","不适用",IF(AND(ISNUMBER(E608),ISNUMBER(F608)),IF(I608&gt;'规则与名单'!$B$2,"是","否"),"未判定"))</x:f>
        <x:v>否</x:v>
      </x:c>
      <x:c r="K608" s="2" t="str">
        <x:f>IF(J608="是",IF(ISNUMBER(F608),"测试日GPS","缺失"),IF(ISNUMBER(G608),"非测试日纯氢",IF(AND(H608="是",J608="未判定"),IF(ISNUMBER(F608),"测试名单无纯氢GPS","缺失"),IF(ISNUMBER(E608),"非测试日仪表","缺失"))))</x:f>
        <x:v>非测试日纯氢</x:v>
      </x:c>
      <x:c r="L608" s="7" t="n">
        <x:f>IF(K608="缺失","",IF(K608="非测试日纯氢",G608,IF(K608="非测试日仪表",E608,F608)))</x:f>
        <x:v>83</x:v>
      </x:c>
      <x:c r="M608" s="2" t="n">
        <x:f>IF(K608="缺失",1,0)</x:f>
        <x:v>0</x:v>
      </x:c>
      <x:c r="N608" s="2" t="str">
        <x:v>车辆里程查询_20260901-20260930_1024辆_仪表里程.xlsx / AE336</x:v>
      </x:c>
      <x:c r="O608" s="2" t="str">
        <x:v>车辆里程查询_20260901-20260930_1024辆_GPS里程.xlsx / AE149</x:v>
      </x:c>
      <x:c r="P608" s="2" t="str">
        <x:v>车辆纯氢气里程查询_20260901-20260930_1024辆.xlsx / AE971</x:v>
      </x:c>
    </x:row>
    <x:row r="609" ht="22" customHeight="1">
      <x:c r="A609" s="2" t="n">
        <x:v>29</x:v>
      </x:c>
      <x:c r="B609" s="2" t="str">
        <x:v>粤A06271F</x:v>
      </x:c>
      <x:c r="C609" s="2" t="str">
        <x:v>童军林</x:v>
      </x:c>
      <x:c r="D609" s="8" t="d">
        <x:v>2026-09-28T00:00:00.000Z</x:v>
      </x:c>
      <x:c r="E609" s="7" t="n">
        <x:v>180</x:v>
      </x:c>
      <x:c r="F609" s="7" t="n">
        <x:v>169.8</x:v>
      </x:c>
      <x:c r="G609" s="7" t="n">
        <x:v>24.9</x:v>
      </x:c>
      <x:c r="H609" s="2" t="str">
        <x:v>是</x:v>
      </x:c>
      <x:c r="I609" s="7" t="n">
        <x:f>IF(AND(ISNUMBER(E609),ISNUMBER(F609)),E609-F609,"")</x:f>
        <x:v>10.199999999999989</x:v>
      </x:c>
      <x:c r="J609" s="2" t="str">
        <x:f>IF(H609="否","不适用",IF(AND(ISNUMBER(E609),ISNUMBER(F609)),IF(I609&gt;'规则与名单'!$B$2,"是","否"),"未判定"))</x:f>
        <x:v>否</x:v>
      </x:c>
      <x:c r="K609" s="2" t="str">
        <x:f>IF(J609="是",IF(ISNUMBER(F609),"测试日GPS","缺失"),IF(ISNUMBER(G609),"非测试日纯氢",IF(AND(H609="是",J609="未判定"),IF(ISNUMBER(F609),"测试名单无纯氢GPS","缺失"),IF(ISNUMBER(E609),"非测试日仪表","缺失"))))</x:f>
        <x:v>非测试日纯氢</x:v>
      </x:c>
      <x:c r="L609" s="7" t="n">
        <x:f>IF(K609="缺失","",IF(K609="非测试日纯氢",G609,IF(K609="非测试日仪表",E609,F609)))</x:f>
        <x:v>24.9</x:v>
      </x:c>
      <x:c r="M609" s="2" t="n">
        <x:f>IF(K609="缺失",1,0)</x:f>
        <x:v>0</x:v>
      </x:c>
      <x:c r="N609" s="2" t="str">
        <x:v>车辆里程查询_20260901-20260930_1024辆_仪表里程.xlsx / AF336</x:v>
      </x:c>
      <x:c r="O609" s="2" t="str">
        <x:v>车辆里程查询_20260901-20260930_1024辆_GPS里程.xlsx / AF149</x:v>
      </x:c>
      <x:c r="P609" s="2" t="str">
        <x:v>车辆纯氢气里程查询_20260901-20260930_1024辆.xlsx / AF971</x:v>
      </x:c>
    </x:row>
    <x:row r="610" ht="22" customHeight="1">
      <x:c r="A610" s="2" t="n">
        <x:v>29</x:v>
      </x:c>
      <x:c r="B610" s="2" t="str">
        <x:v>粤A06271F</x:v>
      </x:c>
      <x:c r="C610" s="2" t="str">
        <x:v>童军林</x:v>
      </x:c>
      <x:c r="D610" s="8" t="d">
        <x:v>2026-09-29T00:00:00.000Z</x:v>
      </x:c>
      <x:c r="E610" s="7" t="n">
        <x:v>217.3</x:v>
      </x:c>
      <x:c r="F610" s="7" t="n">
        <x:v>205</x:v>
      </x:c>
      <x:c r="G610" s="7" t="n">
        <x:v>47</x:v>
      </x:c>
      <x:c r="H610" s="2" t="str">
        <x:v>是</x:v>
      </x:c>
      <x:c r="I610" s="7" t="n">
        <x:f>IF(AND(ISNUMBER(E610),ISNUMBER(F610)),E610-F610,"")</x:f>
        <x:v>12.300000000000011</x:v>
      </x:c>
      <x:c r="J610" s="2" t="str">
        <x:f>IF(H610="否","不适用",IF(AND(ISNUMBER(E610),ISNUMBER(F610)),IF(I610&gt;'规则与名单'!$B$2,"是","否"),"未判定"))</x:f>
        <x:v>否</x:v>
      </x:c>
      <x:c r="K610" s="2" t="str">
        <x:f>IF(J610="是",IF(ISNUMBER(F610),"测试日GPS","缺失"),IF(ISNUMBER(G610),"非测试日纯氢",IF(AND(H610="是",J610="未判定"),IF(ISNUMBER(F610),"测试名单无纯氢GPS","缺失"),IF(ISNUMBER(E610),"非测试日仪表","缺失"))))</x:f>
        <x:v>非测试日纯氢</x:v>
      </x:c>
      <x:c r="L610" s="7" t="n">
        <x:f>IF(K610="缺失","",IF(K610="非测试日纯氢",G610,IF(K610="非测试日仪表",E610,F610)))</x:f>
        <x:v>47</x:v>
      </x:c>
      <x:c r="M610" s="2" t="n">
        <x:f>IF(K610="缺失",1,0)</x:f>
        <x:v>0</x:v>
      </x:c>
      <x:c r="N610" s="2" t="str">
        <x:v>车辆里程查询_20260901-20260930_1024辆_仪表里程.xlsx / AG336</x:v>
      </x:c>
      <x:c r="O610" s="2" t="str">
        <x:v>车辆里程查询_20260901-20260930_1024辆_GPS里程.xlsx / AG149</x:v>
      </x:c>
      <x:c r="P610" s="2" t="str">
        <x:v>车辆纯氢气里程查询_20260901-20260930_1024辆.xlsx / AG971</x:v>
      </x:c>
    </x:row>
    <x:row r="611" ht="22" customHeight="1">
      <x:c r="A611" s="2" t="n">
        <x:v>29</x:v>
      </x:c>
      <x:c r="B611" s="2" t="str">
        <x:v>粤A06271F</x:v>
      </x:c>
      <x:c r="C611" s="2" t="str">
        <x:v>童军林</x:v>
      </x:c>
      <x:c r="D611" s="8" t="d">
        <x:v>2026-09-30T00:00:00.000Z</x:v>
      </x:c>
      <x:c r="E611" s="7" t="n">
        <x:v>341.2</x:v>
      </x:c>
      <x:c r="F611" s="7" t="n">
        <x:v>320.4</x:v>
      </x:c>
      <x:c r="G611" s="7" t="n">
        <x:v>70.6</x:v>
      </x:c>
      <x:c r="H611" s="2" t="str">
        <x:v>是</x:v>
      </x:c>
      <x:c r="I611" s="7" t="n">
        <x:f>IF(AND(ISNUMBER(E611),ISNUMBER(F611)),E611-F611,"")</x:f>
        <x:v>20.80000000000001</x:v>
      </x:c>
      <x:c r="J611" s="2" t="str">
        <x:f>IF(H611="否","不适用",IF(AND(ISNUMBER(E611),ISNUMBER(F611)),IF(I611&gt;'规则与名单'!$B$2,"是","否"),"未判定"))</x:f>
        <x:v>否</x:v>
      </x:c>
      <x:c r="K611" s="2" t="str">
        <x:f>IF(J611="是",IF(ISNUMBER(F611),"测试日GPS","缺失"),IF(ISNUMBER(G611),"非测试日纯氢",IF(AND(H611="是",J611="未判定"),IF(ISNUMBER(F611),"测试名单无纯氢GPS","缺失"),IF(ISNUMBER(E611),"非测试日仪表","缺失"))))</x:f>
        <x:v>非测试日纯氢</x:v>
      </x:c>
      <x:c r="L611" s="7" t="n">
        <x:f>IF(K611="缺失","",IF(K611="非测试日纯氢",G611,IF(K611="非测试日仪表",E611,F611)))</x:f>
        <x:v>70.6</x:v>
      </x:c>
      <x:c r="M611" s="2" t="n">
        <x:f>IF(K611="缺失",1,0)</x:f>
        <x:v>0</x:v>
      </x:c>
      <x:c r="N611" s="2" t="str">
        <x:v>车辆里程查询_20260901-20260930_1024辆_仪表里程.xlsx / AH336</x:v>
      </x:c>
      <x:c r="O611" s="2" t="str">
        <x:v>车辆里程查询_20260901-20260930_1024辆_GPS里程.xlsx / AH149</x:v>
      </x:c>
      <x:c r="P611" s="2" t="str">
        <x:v>车辆纯氢气里程查询_20260901-20260930_1024辆.xlsx / AH971</x:v>
      </x:c>
    </x:row>
    <x:row r="612" ht="22" customHeight="1">
      <x:c r="A612" s="2" t="n">
        <x:v>30</x:v>
      </x:c>
      <x:c r="B612" s="2" t="str">
        <x:v>粤A00255F</x:v>
      </x:c>
      <x:c r="C612" s="2" t="str">
        <x:v>陈高伟</x:v>
      </x:c>
      <x:c r="D612" s="8" t="d">
        <x:v>2026-09-01T00:00:00.000Z</x:v>
      </x:c>
      <x:c r="E612" s="7" t="n">
        <x:v>115.7</x:v>
      </x:c>
      <x:c r="F612" s="7" t="n">
        <x:v>108.1</x:v>
      </x:c>
      <x:c r="G612" s="7" t="n">
        <x:v>115.2</x:v>
      </x:c>
      <x:c r="H612" s="2" t="str">
        <x:v>否</x:v>
      </x:c>
      <x:c r="I612" s="7" t="n">
        <x:f>IF(AND(ISNUMBER(E612),ISNUMBER(F612)),E612-F612,"")</x:f>
        <x:v>7.6000000000000085</x:v>
      </x:c>
      <x:c r="J612" s="2" t="str">
        <x:f>IF(H612="否","不适用",IF(AND(ISNUMBER(E612),ISNUMBER(F612)),IF(I612&gt;'规则与名单'!$B$2,"是","否"),"未判定"))</x:f>
        <x:v>不适用</x:v>
      </x:c>
      <x:c r="K612" s="2" t="str">
        <x:f>IF(J612="是",IF(ISNUMBER(F612),"测试日GPS","缺失"),IF(ISNUMBER(G612),"非测试日纯氢",IF(AND(H612="是",J612="未判定"),IF(ISNUMBER(F612),"测试名单无纯氢GPS","缺失"),IF(ISNUMBER(E612),"非测试日仪表","缺失"))))</x:f>
        <x:v>非测试日纯氢</x:v>
      </x:c>
      <x:c r="L612" s="7" t="n">
        <x:f>IF(K612="缺失","",IF(K612="非测试日纯氢",G612,IF(K612="非测试日仪表",E612,F612)))</x:f>
        <x:v>115.2</x:v>
      </x:c>
      <x:c r="M612" s="2" t="n">
        <x:f>IF(K612="缺失",1,0)</x:f>
        <x:v>0</x:v>
      </x:c>
      <x:c r="N612" s="2" t="str">
        <x:v>车辆里程查询_20260901-20260930_1024辆_仪表里程.xlsx / E389</x:v>
      </x:c>
      <x:c r="O612" s="2" t="str">
        <x:v>车辆里程查询_20260901-20260930_1024辆_GPS里程.xlsx / E391</x:v>
      </x:c>
      <x:c r="P612" s="2" t="str">
        <x:v>车辆纯氢气里程查询_20260901-20260930_1024辆.xlsx / E992</x:v>
      </x:c>
    </x:row>
    <x:row r="613" ht="22" customHeight="1">
      <x:c r="A613" s="2" t="n">
        <x:v>30</x:v>
      </x:c>
      <x:c r="B613" s="2" t="str">
        <x:v>粤A00255F</x:v>
      </x:c>
      <x:c r="C613" s="2" t="str">
        <x:v>陈高伟</x:v>
      </x:c>
      <x:c r="D613" s="8" t="d">
        <x:v>2026-09-02T00:00:00.000Z</x:v>
      </x:c>
      <x:c r="E613" s="7" t="n">
        <x:v>60.4</x:v>
      </x:c>
      <x:c r="F613" s="7" t="n">
        <x:v>56.6</x:v>
      </x:c>
      <x:c r="G613" s="7" t="n">
        <x:v>60</x:v>
      </x:c>
      <x:c r="H613" s="2" t="str">
        <x:v>否</x:v>
      </x:c>
      <x:c r="I613" s="7" t="n">
        <x:f>IF(AND(ISNUMBER(E613),ISNUMBER(F613)),E613-F613,"")</x:f>
        <x:v>3.799999999999997</x:v>
      </x:c>
      <x:c r="J613" s="2" t="str">
        <x:f>IF(H613="否","不适用",IF(AND(ISNUMBER(E613),ISNUMBER(F613)),IF(I613&gt;'规则与名单'!$B$2,"是","否"),"未判定"))</x:f>
        <x:v>不适用</x:v>
      </x:c>
      <x:c r="K613" s="2" t="str">
        <x:f>IF(J613="是",IF(ISNUMBER(F613),"测试日GPS","缺失"),IF(ISNUMBER(G613),"非测试日纯氢",IF(AND(H613="是",J613="未判定"),IF(ISNUMBER(F613),"测试名单无纯氢GPS","缺失"),IF(ISNUMBER(E613),"非测试日仪表","缺失"))))</x:f>
        <x:v>非测试日纯氢</x:v>
      </x:c>
      <x:c r="L613" s="7" t="n">
        <x:f>IF(K613="缺失","",IF(K613="非测试日纯氢",G613,IF(K613="非测试日仪表",E613,F613)))</x:f>
        <x:v>60</x:v>
      </x:c>
      <x:c r="M613" s="2" t="n">
        <x:f>IF(K613="缺失",1,0)</x:f>
        <x:v>0</x:v>
      </x:c>
      <x:c r="N613" s="2" t="str">
        <x:v>车辆里程查询_20260901-20260930_1024辆_仪表里程.xlsx / F389</x:v>
      </x:c>
      <x:c r="O613" s="2" t="str">
        <x:v>车辆里程查询_20260901-20260930_1024辆_GPS里程.xlsx / F391</x:v>
      </x:c>
      <x:c r="P613" s="2" t="str">
        <x:v>车辆纯氢气里程查询_20260901-20260930_1024辆.xlsx / F992</x:v>
      </x:c>
    </x:row>
    <x:row r="614" ht="22" customHeight="1">
      <x:c r="A614" s="2" t="n">
        <x:v>30</x:v>
      </x:c>
      <x:c r="B614" s="2" t="str">
        <x:v>粤A00255F</x:v>
      </x:c>
      <x:c r="C614" s="2" t="str">
        <x:v>陈高伟</x:v>
      </x:c>
      <x:c r="D614" s="8" t="d">
        <x:v>2026-09-03T00:00:00.000Z</x:v>
      </x:c>
      <x:c r="E614" s="7" t="n">
        <x:v>45.9</x:v>
      </x:c>
      <x:c r="F614" s="7" t="n">
        <x:v>43</x:v>
      </x:c>
      <x:c r="G614" s="7" t="n">
        <x:v>45.6</x:v>
      </x:c>
      <x:c r="H614" s="2" t="str">
        <x:v>否</x:v>
      </x:c>
      <x:c r="I614" s="7" t="n">
        <x:f>IF(AND(ISNUMBER(E614),ISNUMBER(F614)),E614-F614,"")</x:f>
        <x:v>2.8999999999999986</x:v>
      </x:c>
      <x:c r="J614" s="2" t="str">
        <x:f>IF(H614="否","不适用",IF(AND(ISNUMBER(E614),ISNUMBER(F614)),IF(I614&gt;'规则与名单'!$B$2,"是","否"),"未判定"))</x:f>
        <x:v>不适用</x:v>
      </x:c>
      <x:c r="K614" s="2" t="str">
        <x:f>IF(J614="是",IF(ISNUMBER(F614),"测试日GPS","缺失"),IF(ISNUMBER(G614),"非测试日纯氢",IF(AND(H614="是",J614="未判定"),IF(ISNUMBER(F614),"测试名单无纯氢GPS","缺失"),IF(ISNUMBER(E614),"非测试日仪表","缺失"))))</x:f>
        <x:v>非测试日纯氢</x:v>
      </x:c>
      <x:c r="L614" s="7" t="n">
        <x:f>IF(K614="缺失","",IF(K614="非测试日纯氢",G614,IF(K614="非测试日仪表",E614,F614)))</x:f>
        <x:v>45.6</x:v>
      </x:c>
      <x:c r="M614" s="2" t="n">
        <x:f>IF(K614="缺失",1,0)</x:f>
        <x:v>0</x:v>
      </x:c>
      <x:c r="N614" s="2" t="str">
        <x:v>车辆里程查询_20260901-20260930_1024辆_仪表里程.xlsx / G389</x:v>
      </x:c>
      <x:c r="O614" s="2" t="str">
        <x:v>车辆里程查询_20260901-20260930_1024辆_GPS里程.xlsx / G391</x:v>
      </x:c>
      <x:c r="P614" s="2" t="str">
        <x:v>车辆纯氢气里程查询_20260901-20260930_1024辆.xlsx / G992</x:v>
      </x:c>
    </x:row>
    <x:row r="615" ht="22" customHeight="1">
      <x:c r="A615" s="2" t="n">
        <x:v>30</x:v>
      </x:c>
      <x:c r="B615" s="2" t="str">
        <x:v>粤A00255F</x:v>
      </x:c>
      <x:c r="C615" s="2" t="str">
        <x:v>陈高伟</x:v>
      </x:c>
      <x:c r="D615" s="8" t="d">
        <x:v>2026-09-04T00:00:00.000Z</x:v>
      </x:c>
      <x:c r="E615" s="7" t="n">
        <x:v>60.8</x:v>
      </x:c>
      <x:c r="F615" s="7" t="n">
        <x:v>56.2</x:v>
      </x:c>
      <x:c r="G615" s="7" t="n">
        <x:v>60.5</x:v>
      </x:c>
      <x:c r="H615" s="2" t="str">
        <x:v>否</x:v>
      </x:c>
      <x:c r="I615" s="7" t="n">
        <x:f>IF(AND(ISNUMBER(E615),ISNUMBER(F615)),E615-F615,"")</x:f>
        <x:v>4.599999999999994</x:v>
      </x:c>
      <x:c r="J615" s="2" t="str">
        <x:f>IF(H615="否","不适用",IF(AND(ISNUMBER(E615),ISNUMBER(F615)),IF(I615&gt;'规则与名单'!$B$2,"是","否"),"未判定"))</x:f>
        <x:v>不适用</x:v>
      </x:c>
      <x:c r="K615" s="2" t="str">
        <x:f>IF(J615="是",IF(ISNUMBER(F615),"测试日GPS","缺失"),IF(ISNUMBER(G615),"非测试日纯氢",IF(AND(H615="是",J615="未判定"),IF(ISNUMBER(F615),"测试名单无纯氢GPS","缺失"),IF(ISNUMBER(E615),"非测试日仪表","缺失"))))</x:f>
        <x:v>非测试日纯氢</x:v>
      </x:c>
      <x:c r="L615" s="7" t="n">
        <x:f>IF(K615="缺失","",IF(K615="非测试日纯氢",G615,IF(K615="非测试日仪表",E615,F615)))</x:f>
        <x:v>60.5</x:v>
      </x:c>
      <x:c r="M615" s="2" t="n">
        <x:f>IF(K615="缺失",1,0)</x:f>
        <x:v>0</x:v>
      </x:c>
      <x:c r="N615" s="2" t="str">
        <x:v>车辆里程查询_20260901-20260930_1024辆_仪表里程.xlsx / H389</x:v>
      </x:c>
      <x:c r="O615" s="2" t="str">
        <x:v>车辆里程查询_20260901-20260930_1024辆_GPS里程.xlsx / H391</x:v>
      </x:c>
      <x:c r="P615" s="2" t="str">
        <x:v>车辆纯氢气里程查询_20260901-20260930_1024辆.xlsx / H992</x:v>
      </x:c>
    </x:row>
    <x:row r="616" ht="22" customHeight="1">
      <x:c r="A616" s="2" t="n">
        <x:v>30</x:v>
      </x:c>
      <x:c r="B616" s="2" t="str">
        <x:v>粤A00255F</x:v>
      </x:c>
      <x:c r="C616" s="2" t="str">
        <x:v>陈高伟</x:v>
      </x:c>
      <x:c r="D616" s="8" t="d">
        <x:v>2026-09-05T00:00:00.000Z</x:v>
      </x:c>
      <x:c r="E616" s="7" t="n">
        <x:v>47.7</x:v>
      </x:c>
      <x:c r="F616" s="7" t="n">
        <x:v>67.3</x:v>
      </x:c>
      <x:c r="G616" s="7" t="n">
        <x:v>68.9</x:v>
      </x:c>
      <x:c r="H616" s="2" t="str">
        <x:v>否</x:v>
      </x:c>
      <x:c r="I616" s="7" t="n">
        <x:f>IF(AND(ISNUMBER(E616),ISNUMBER(F616)),E616-F616,"")</x:f>
        <x:v>-19.599999999999994</x:v>
      </x:c>
      <x:c r="J616" s="2" t="str">
        <x:f>IF(H616="否","不适用",IF(AND(ISNUMBER(E616),ISNUMBER(F616)),IF(I616&gt;'规则与名单'!$B$2,"是","否"),"未判定"))</x:f>
        <x:v>不适用</x:v>
      </x:c>
      <x:c r="K616" s="2" t="str">
        <x:f>IF(J616="是",IF(ISNUMBER(F616),"测试日GPS","缺失"),IF(ISNUMBER(G616),"非测试日纯氢",IF(AND(H616="是",J616="未判定"),IF(ISNUMBER(F616),"测试名单无纯氢GPS","缺失"),IF(ISNUMBER(E616),"非测试日仪表","缺失"))))</x:f>
        <x:v>非测试日纯氢</x:v>
      </x:c>
      <x:c r="L616" s="7" t="n">
        <x:f>IF(K616="缺失","",IF(K616="非测试日纯氢",G616,IF(K616="非测试日仪表",E616,F616)))</x:f>
        <x:v>68.9</x:v>
      </x:c>
      <x:c r="M616" s="2" t="n">
        <x:f>IF(K616="缺失",1,0)</x:f>
        <x:v>0</x:v>
      </x:c>
      <x:c r="N616" s="2" t="str">
        <x:v>车辆里程查询_20260901-20260930_1024辆_仪表里程.xlsx / I389</x:v>
      </x:c>
      <x:c r="O616" s="2" t="str">
        <x:v>车辆里程查询_20260901-20260930_1024辆_GPS里程.xlsx / I391</x:v>
      </x:c>
      <x:c r="P616" s="2" t="str">
        <x:v>车辆纯氢气里程查询_20260901-20260930_1024辆.xlsx / I992</x:v>
      </x:c>
    </x:row>
    <x:row r="617" ht="22" customHeight="1">
      <x:c r="A617" s="2" t="n">
        <x:v>30</x:v>
      </x:c>
      <x:c r="B617" s="2" t="str">
        <x:v>粤A00255F</x:v>
      </x:c>
      <x:c r="C617" s="2" t="str">
        <x:v>陈高伟</x:v>
      </x:c>
      <x:c r="D617" s="8" t="d">
        <x:v>2026-09-06T00:00:00.000Z</x:v>
      </x:c>
      <x:c r="E617" s="7" t="n">
        <x:v>33.5</x:v>
      </x:c>
      <x:c r="F617" s="7" t="n">
        <x:v>9.9</x:v>
      </x:c>
      <x:c r="G617" s="7" t="n">
        <x:v>10.4</x:v>
      </x:c>
      <x:c r="H617" s="2" t="str">
        <x:v>否</x:v>
      </x:c>
      <x:c r="I617" s="7" t="n">
        <x:f>IF(AND(ISNUMBER(E617),ISNUMBER(F617)),E617-F617,"")</x:f>
        <x:v>23.6</x:v>
      </x:c>
      <x:c r="J617" s="2" t="str">
        <x:f>IF(H617="否","不适用",IF(AND(ISNUMBER(E617),ISNUMBER(F617)),IF(I617&gt;'规则与名单'!$B$2,"是","否"),"未判定"))</x:f>
        <x:v>不适用</x:v>
      </x:c>
      <x:c r="K617" s="2" t="str">
        <x:f>IF(J617="是",IF(ISNUMBER(F617),"测试日GPS","缺失"),IF(ISNUMBER(G617),"非测试日纯氢",IF(AND(H617="是",J617="未判定"),IF(ISNUMBER(F617),"测试名单无纯氢GPS","缺失"),IF(ISNUMBER(E617),"非测试日仪表","缺失"))))</x:f>
        <x:v>非测试日纯氢</x:v>
      </x:c>
      <x:c r="L617" s="7" t="n">
        <x:f>IF(K617="缺失","",IF(K617="非测试日纯氢",G617,IF(K617="非测试日仪表",E617,F617)))</x:f>
        <x:v>10.4</x:v>
      </x:c>
      <x:c r="M617" s="2" t="n">
        <x:f>IF(K617="缺失",1,0)</x:f>
        <x:v>0</x:v>
      </x:c>
      <x:c r="N617" s="2" t="str">
        <x:v>车辆里程查询_20260901-20260930_1024辆_仪表里程.xlsx / J389</x:v>
      </x:c>
      <x:c r="O617" s="2" t="str">
        <x:v>车辆里程查询_20260901-20260930_1024辆_GPS里程.xlsx / J391</x:v>
      </x:c>
      <x:c r="P617" s="2" t="str">
        <x:v>车辆纯氢气里程查询_20260901-20260930_1024辆.xlsx / J992</x:v>
      </x:c>
    </x:row>
    <x:row r="618" ht="22" customHeight="1">
      <x:c r="A618" s="2" t="n">
        <x:v>30</x:v>
      </x:c>
      <x:c r="B618" s="2" t="str">
        <x:v>粤A00255F</x:v>
      </x:c>
      <x:c r="C618" s="2" t="str">
        <x:v>陈高伟</x:v>
      </x:c>
      <x:c r="D618" s="8" t="d">
        <x:v>2026-09-07T00:00:00.000Z</x:v>
      </x:c>
      <x:c r="E618" s="7" t="n">
        <x:v>66.6</x:v>
      </x:c>
      <x:c r="F618" s="7" t="n">
        <x:v>62.1</x:v>
      </x:c>
      <x:c r="G618" s="7" t="n">
        <x:v>65.9</x:v>
      </x:c>
      <x:c r="H618" s="2" t="str">
        <x:v>否</x:v>
      </x:c>
      <x:c r="I618" s="7" t="n">
        <x:f>IF(AND(ISNUMBER(E618),ISNUMBER(F618)),E618-F618,"")</x:f>
        <x:v>4.499999999999993</x:v>
      </x:c>
      <x:c r="J618" s="2" t="str">
        <x:f>IF(H618="否","不适用",IF(AND(ISNUMBER(E618),ISNUMBER(F618)),IF(I618&gt;'规则与名单'!$B$2,"是","否"),"未判定"))</x:f>
        <x:v>不适用</x:v>
      </x:c>
      <x:c r="K618" s="2" t="str">
        <x:f>IF(J618="是",IF(ISNUMBER(F618),"测试日GPS","缺失"),IF(ISNUMBER(G618),"非测试日纯氢",IF(AND(H618="是",J618="未判定"),IF(ISNUMBER(F618),"测试名单无纯氢GPS","缺失"),IF(ISNUMBER(E618),"非测试日仪表","缺失"))))</x:f>
        <x:v>非测试日纯氢</x:v>
      </x:c>
      <x:c r="L618" s="7" t="n">
        <x:f>IF(K618="缺失","",IF(K618="非测试日纯氢",G618,IF(K618="非测试日仪表",E618,F618)))</x:f>
        <x:v>65.9</x:v>
      </x:c>
      <x:c r="M618" s="2" t="n">
        <x:f>IF(K618="缺失",1,0)</x:f>
        <x:v>0</x:v>
      </x:c>
      <x:c r="N618" s="2" t="str">
        <x:v>车辆里程查询_20260901-20260930_1024辆_仪表里程.xlsx / K389</x:v>
      </x:c>
      <x:c r="O618" s="2" t="str">
        <x:v>车辆里程查询_20260901-20260930_1024辆_GPS里程.xlsx / K391</x:v>
      </x:c>
      <x:c r="P618" s="2" t="str">
        <x:v>车辆纯氢气里程查询_20260901-20260930_1024辆.xlsx / K992</x:v>
      </x:c>
    </x:row>
    <x:row r="619" ht="22" customHeight="1">
      <x:c r="A619" s="2" t="n">
        <x:v>30</x:v>
      </x:c>
      <x:c r="B619" s="2" t="str">
        <x:v>粤A00255F</x:v>
      </x:c>
      <x:c r="C619" s="2" t="str">
        <x:v>陈高伟</x:v>
      </x:c>
      <x:c r="D619" s="8" t="d">
        <x:v>2026-09-08T00:00:00.000Z</x:v>
      </x:c>
      <x:c r="E619" s="7" t="n">
        <x:v>106.9</x:v>
      </x:c>
      <x:c r="F619" s="7" t="n">
        <x:v>99.6</x:v>
      </x:c>
      <x:c r="G619" s="7" t="n">
        <x:v>99.5</x:v>
      </x:c>
      <x:c r="H619" s="2" t="str">
        <x:v>否</x:v>
      </x:c>
      <x:c r="I619" s="7" t="n">
        <x:f>IF(AND(ISNUMBER(E619),ISNUMBER(F619)),E619-F619,"")</x:f>
        <x:v>7.300000000000011</x:v>
      </x:c>
      <x:c r="J619" s="2" t="str">
        <x:f>IF(H619="否","不适用",IF(AND(ISNUMBER(E619),ISNUMBER(F619)),IF(I619&gt;'规则与名单'!$B$2,"是","否"),"未判定"))</x:f>
        <x:v>不适用</x:v>
      </x:c>
      <x:c r="K619" s="2" t="str">
        <x:f>IF(J619="是",IF(ISNUMBER(F619),"测试日GPS","缺失"),IF(ISNUMBER(G619),"非测试日纯氢",IF(AND(H619="是",J619="未判定"),IF(ISNUMBER(F619),"测试名单无纯氢GPS","缺失"),IF(ISNUMBER(E619),"非测试日仪表","缺失"))))</x:f>
        <x:v>非测试日纯氢</x:v>
      </x:c>
      <x:c r="L619" s="7" t="n">
        <x:f>IF(K619="缺失","",IF(K619="非测试日纯氢",G619,IF(K619="非测试日仪表",E619,F619)))</x:f>
        <x:v>99.5</x:v>
      </x:c>
      <x:c r="M619" s="2" t="n">
        <x:f>IF(K619="缺失",1,0)</x:f>
        <x:v>0</x:v>
      </x:c>
      <x:c r="N619" s="2" t="str">
        <x:v>车辆里程查询_20260901-20260930_1024辆_仪表里程.xlsx / L389</x:v>
      </x:c>
      <x:c r="O619" s="2" t="str">
        <x:v>车辆里程查询_20260901-20260930_1024辆_GPS里程.xlsx / L391</x:v>
      </x:c>
      <x:c r="P619" s="2" t="str">
        <x:v>车辆纯氢气里程查询_20260901-20260930_1024辆.xlsx / L992</x:v>
      </x:c>
    </x:row>
    <x:row r="620" ht="22" customHeight="1">
      <x:c r="A620" s="2" t="n">
        <x:v>30</x:v>
      </x:c>
      <x:c r="B620" s="2" t="str">
        <x:v>粤A00255F</x:v>
      </x:c>
      <x:c r="C620" s="2" t="str">
        <x:v>陈高伟</x:v>
      </x:c>
      <x:c r="D620" s="8" t="d">
        <x:v>2026-09-09T00:00:00.000Z</x:v>
      </x:c>
      <x:c r="E620" s="7" t="n">
        <x:v>49.5</x:v>
      </x:c>
      <x:c r="F620" s="7" t="n">
        <x:v>46.8</x:v>
      </x:c>
      <x:c r="G620" s="7" t="n">
        <x:v>49.3</x:v>
      </x:c>
      <x:c r="H620" s="2" t="str">
        <x:v>否</x:v>
      </x:c>
      <x:c r="I620" s="7" t="n">
        <x:f>IF(AND(ISNUMBER(E620),ISNUMBER(F620)),E620-F620,"")</x:f>
        <x:v>2.700000000000003</x:v>
      </x:c>
      <x:c r="J620" s="2" t="str">
        <x:f>IF(H620="否","不适用",IF(AND(ISNUMBER(E620),ISNUMBER(F620)),IF(I620&gt;'规则与名单'!$B$2,"是","否"),"未判定"))</x:f>
        <x:v>不适用</x:v>
      </x:c>
      <x:c r="K620" s="2" t="str">
        <x:f>IF(J620="是",IF(ISNUMBER(F620),"测试日GPS","缺失"),IF(ISNUMBER(G620),"非测试日纯氢",IF(AND(H620="是",J620="未判定"),IF(ISNUMBER(F620),"测试名单无纯氢GPS","缺失"),IF(ISNUMBER(E620),"非测试日仪表","缺失"))))</x:f>
        <x:v>非测试日纯氢</x:v>
      </x:c>
      <x:c r="L620" s="7" t="n">
        <x:f>IF(K620="缺失","",IF(K620="非测试日纯氢",G620,IF(K620="非测试日仪表",E620,F620)))</x:f>
        <x:v>49.3</x:v>
      </x:c>
      <x:c r="M620" s="2" t="n">
        <x:f>IF(K620="缺失",1,0)</x:f>
        <x:v>0</x:v>
      </x:c>
      <x:c r="N620" s="2" t="str">
        <x:v>车辆里程查询_20260901-20260930_1024辆_仪表里程.xlsx / M389</x:v>
      </x:c>
      <x:c r="O620" s="2" t="str">
        <x:v>车辆里程查询_20260901-20260930_1024辆_GPS里程.xlsx / M391</x:v>
      </x:c>
      <x:c r="P620" s="2" t="str">
        <x:v>车辆纯氢气里程查询_20260901-20260930_1024辆.xlsx / M992</x:v>
      </x:c>
    </x:row>
    <x:row r="621" ht="22" customHeight="1">
      <x:c r="A621" s="2" t="n">
        <x:v>30</x:v>
      </x:c>
      <x:c r="B621" s="2" t="str">
        <x:v>粤A00255F</x:v>
      </x:c>
      <x:c r="C621" s="2" t="str">
        <x:v>陈高伟</x:v>
      </x:c>
      <x:c r="D621" s="8" t="d">
        <x:v>2026-09-10T00:00:00.000Z</x:v>
      </x:c>
      <x:c r="E621" s="7" t="n">
        <x:v>47.2</x:v>
      </x:c>
      <x:c r="F621" s="7" t="n">
        <x:v>43.7</x:v>
      </x:c>
      <x:c r="G621" s="7" t="n">
        <x:v>47</x:v>
      </x:c>
      <x:c r="H621" s="2" t="str">
        <x:v>否</x:v>
      </x:c>
      <x:c r="I621" s="7" t="n">
        <x:f>IF(AND(ISNUMBER(E621),ISNUMBER(F621)),E621-F621,"")</x:f>
        <x:v>3.5</x:v>
      </x:c>
      <x:c r="J621" s="2" t="str">
        <x:f>IF(H621="否","不适用",IF(AND(ISNUMBER(E621),ISNUMBER(F621)),IF(I621&gt;'规则与名单'!$B$2,"是","否"),"未判定"))</x:f>
        <x:v>不适用</x:v>
      </x:c>
      <x:c r="K621" s="2" t="str">
        <x:f>IF(J621="是",IF(ISNUMBER(F621),"测试日GPS","缺失"),IF(ISNUMBER(G621),"非测试日纯氢",IF(AND(H621="是",J621="未判定"),IF(ISNUMBER(F621),"测试名单无纯氢GPS","缺失"),IF(ISNUMBER(E621),"非测试日仪表","缺失"))))</x:f>
        <x:v>非测试日纯氢</x:v>
      </x:c>
      <x:c r="L621" s="7" t="n">
        <x:f>IF(K621="缺失","",IF(K621="非测试日纯氢",G621,IF(K621="非测试日仪表",E621,F621)))</x:f>
        <x:v>47</x:v>
      </x:c>
      <x:c r="M621" s="2" t="n">
        <x:f>IF(K621="缺失",1,0)</x:f>
        <x:v>0</x:v>
      </x:c>
      <x:c r="N621" s="2" t="str">
        <x:v>车辆里程查询_20260901-20260930_1024辆_仪表里程.xlsx / N389</x:v>
      </x:c>
      <x:c r="O621" s="2" t="str">
        <x:v>车辆里程查询_20260901-20260930_1024辆_GPS里程.xlsx / N391</x:v>
      </x:c>
      <x:c r="P621" s="2" t="str">
        <x:v>车辆纯氢气里程查询_20260901-20260930_1024辆.xlsx / N992</x:v>
      </x:c>
    </x:row>
    <x:row r="622" ht="22" customHeight="1">
      <x:c r="A622" s="2" t="n">
        <x:v>30</x:v>
      </x:c>
      <x:c r="B622" s="2" t="str">
        <x:v>粤A00255F</x:v>
      </x:c>
      <x:c r="C622" s="2" t="str">
        <x:v>陈高伟</x:v>
      </x:c>
      <x:c r="D622" s="8" t="d">
        <x:v>2026-09-11T00:00:00.000Z</x:v>
      </x:c>
      <x:c r="E622" s="7" t="n">
        <x:v>50.6</x:v>
      </x:c>
      <x:c r="F622" s="7" t="n">
        <x:v>46.5</x:v>
      </x:c>
      <x:c r="G622" s="7" t="n">
        <x:v>49.1</x:v>
      </x:c>
      <x:c r="H622" s="2" t="str">
        <x:v>否</x:v>
      </x:c>
      <x:c r="I622" s="7" t="n">
        <x:f>IF(AND(ISNUMBER(E622),ISNUMBER(F622)),E622-F622,"")</x:f>
        <x:v>4.100000000000001</x:v>
      </x:c>
      <x:c r="J622" s="2" t="str">
        <x:f>IF(H622="否","不适用",IF(AND(ISNUMBER(E622),ISNUMBER(F622)),IF(I622&gt;'规则与名单'!$B$2,"是","否"),"未判定"))</x:f>
        <x:v>不适用</x:v>
      </x:c>
      <x:c r="K622" s="2" t="str">
        <x:f>IF(J622="是",IF(ISNUMBER(F622),"测试日GPS","缺失"),IF(ISNUMBER(G622),"非测试日纯氢",IF(AND(H622="是",J622="未判定"),IF(ISNUMBER(F622),"测试名单无纯氢GPS","缺失"),IF(ISNUMBER(E622),"非测试日仪表","缺失"))))</x:f>
        <x:v>非测试日纯氢</x:v>
      </x:c>
      <x:c r="L622" s="7" t="n">
        <x:f>IF(K622="缺失","",IF(K622="非测试日纯氢",G622,IF(K622="非测试日仪表",E622,F622)))</x:f>
        <x:v>49.1</x:v>
      </x:c>
      <x:c r="M622" s="2" t="n">
        <x:f>IF(K622="缺失",1,0)</x:f>
        <x:v>0</x:v>
      </x:c>
      <x:c r="N622" s="2" t="str">
        <x:v>车辆里程查询_20260901-20260930_1024辆_仪表里程.xlsx / O389</x:v>
      </x:c>
      <x:c r="O622" s="2" t="str">
        <x:v>车辆里程查询_20260901-20260930_1024辆_GPS里程.xlsx / O391</x:v>
      </x:c>
      <x:c r="P622" s="2" t="str">
        <x:v>车辆纯氢气里程查询_20260901-20260930_1024辆.xlsx / O992</x:v>
      </x:c>
    </x:row>
    <x:row r="623" ht="22" customHeight="1">
      <x:c r="A623" s="2" t="n">
        <x:v>30</x:v>
      </x:c>
      <x:c r="B623" s="2" t="str">
        <x:v>粤A00255F</x:v>
      </x:c>
      <x:c r="C623" s="2" t="str">
        <x:v>陈高伟</x:v>
      </x:c>
      <x:c r="D623" s="8" t="d">
        <x:v>2026-09-12T00:00:00.000Z</x:v>
      </x:c>
      <x:c r="E623" s="7" t="n">
        <x:v>63.3</x:v>
      </x:c>
      <x:c r="F623" s="7" t="n">
        <x:v>60</x:v>
      </x:c>
      <x:c r="G623" s="7" t="n">
        <x:v>62.8</x:v>
      </x:c>
      <x:c r="H623" s="2" t="str">
        <x:v>否</x:v>
      </x:c>
      <x:c r="I623" s="7" t="n">
        <x:f>IF(AND(ISNUMBER(E623),ISNUMBER(F623)),E623-F623,"")</x:f>
        <x:v>3.299999999999997</x:v>
      </x:c>
      <x:c r="J623" s="2" t="str">
        <x:f>IF(H623="否","不适用",IF(AND(ISNUMBER(E623),ISNUMBER(F623)),IF(I623&gt;'规则与名单'!$B$2,"是","否"),"未判定"))</x:f>
        <x:v>不适用</x:v>
      </x:c>
      <x:c r="K623" s="2" t="str">
        <x:f>IF(J623="是",IF(ISNUMBER(F623),"测试日GPS","缺失"),IF(ISNUMBER(G623),"非测试日纯氢",IF(AND(H623="是",J623="未判定"),IF(ISNUMBER(F623),"测试名单无纯氢GPS","缺失"),IF(ISNUMBER(E623),"非测试日仪表","缺失"))))</x:f>
        <x:v>非测试日纯氢</x:v>
      </x:c>
      <x:c r="L623" s="7" t="n">
        <x:f>IF(K623="缺失","",IF(K623="非测试日纯氢",G623,IF(K623="非测试日仪表",E623,F623)))</x:f>
        <x:v>62.8</x:v>
      </x:c>
      <x:c r="M623" s="2" t="n">
        <x:f>IF(K623="缺失",1,0)</x:f>
        <x:v>0</x:v>
      </x:c>
      <x:c r="N623" s="2" t="str">
        <x:v>车辆里程查询_20260901-20260930_1024辆_仪表里程.xlsx / P389</x:v>
      </x:c>
      <x:c r="O623" s="2" t="str">
        <x:v>车辆里程查询_20260901-20260930_1024辆_GPS里程.xlsx / P391</x:v>
      </x:c>
      <x:c r="P623" s="2" t="str">
        <x:v>车辆纯氢气里程查询_20260901-20260930_1024辆.xlsx / P992</x:v>
      </x:c>
    </x:row>
    <x:row r="624" ht="22" customHeight="1">
      <x:c r="A624" s="2" t="n">
        <x:v>30</x:v>
      </x:c>
      <x:c r="B624" s="2" t="str">
        <x:v>粤A00255F</x:v>
      </x:c>
      <x:c r="C624" s="2" t="str">
        <x:v>陈高伟</x:v>
      </x:c>
      <x:c r="D624" s="8" t="d">
        <x:v>2026-09-13T00:00:00.000Z</x:v>
      </x:c>
      <x:c r="E624" s="7" t="n">
        <x:v>10.2</x:v>
      </x:c>
      <x:c r="F624" s="7" t="n">
        <x:v>9.6</x:v>
      </x:c>
      <x:c r="G624" s="7" t="n">
        <x:v>10.2</x:v>
      </x:c>
      <x:c r="H624" s="2" t="str">
        <x:v>否</x:v>
      </x:c>
      <x:c r="I624" s="7" t="n">
        <x:f>IF(AND(ISNUMBER(E624),ISNUMBER(F624)),E624-F624,"")</x:f>
        <x:v>0.5999999999999996</x:v>
      </x:c>
      <x:c r="J624" s="2" t="str">
        <x:f>IF(H624="否","不适用",IF(AND(ISNUMBER(E624),ISNUMBER(F624)),IF(I624&gt;'规则与名单'!$B$2,"是","否"),"未判定"))</x:f>
        <x:v>不适用</x:v>
      </x:c>
      <x:c r="K624" s="2" t="str">
        <x:f>IF(J624="是",IF(ISNUMBER(F624),"测试日GPS","缺失"),IF(ISNUMBER(G624),"非测试日纯氢",IF(AND(H624="是",J624="未判定"),IF(ISNUMBER(F624),"测试名单无纯氢GPS","缺失"),IF(ISNUMBER(E624),"非测试日仪表","缺失"))))</x:f>
        <x:v>非测试日纯氢</x:v>
      </x:c>
      <x:c r="L624" s="7" t="n">
        <x:f>IF(K624="缺失","",IF(K624="非测试日纯氢",G624,IF(K624="非测试日仪表",E624,F624)))</x:f>
        <x:v>10.2</x:v>
      </x:c>
      <x:c r="M624" s="2" t="n">
        <x:f>IF(K624="缺失",1,0)</x:f>
        <x:v>0</x:v>
      </x:c>
      <x:c r="N624" s="2" t="str">
        <x:v>车辆里程查询_20260901-20260930_1024辆_仪表里程.xlsx / Q389</x:v>
      </x:c>
      <x:c r="O624" s="2" t="str">
        <x:v>车辆里程查询_20260901-20260930_1024辆_GPS里程.xlsx / Q391</x:v>
      </x:c>
      <x:c r="P624" s="2" t="str">
        <x:v>车辆纯氢气里程查询_20260901-20260930_1024辆.xlsx / Q992</x:v>
      </x:c>
    </x:row>
    <x:row r="625" ht="22" customHeight="1">
      <x:c r="A625" s="2" t="n">
        <x:v>30</x:v>
      </x:c>
      <x:c r="B625" s="2" t="str">
        <x:v>粤A00255F</x:v>
      </x:c>
      <x:c r="C625" s="2" t="str">
        <x:v>陈高伟</x:v>
      </x:c>
      <x:c r="D625" s="8" t="d">
        <x:v>2026-09-14T00:00:00.000Z</x:v>
      </x:c>
      <x:c r="E625" s="7" t="n">
        <x:v>45.3</x:v>
      </x:c>
      <x:c r="F625" s="7" t="n">
        <x:v>41.8</x:v>
      </x:c>
      <x:c r="G625" s="7" t="n">
        <x:v>45.1</x:v>
      </x:c>
      <x:c r="H625" s="2" t="str">
        <x:v>否</x:v>
      </x:c>
      <x:c r="I625" s="7" t="n">
        <x:f>IF(AND(ISNUMBER(E625),ISNUMBER(F625)),E625-F625,"")</x:f>
        <x:v>3.5</x:v>
      </x:c>
      <x:c r="J625" s="2" t="str">
        <x:f>IF(H625="否","不适用",IF(AND(ISNUMBER(E625),ISNUMBER(F625)),IF(I625&gt;'规则与名单'!$B$2,"是","否"),"未判定"))</x:f>
        <x:v>不适用</x:v>
      </x:c>
      <x:c r="K625" s="2" t="str">
        <x:f>IF(J625="是",IF(ISNUMBER(F625),"测试日GPS","缺失"),IF(ISNUMBER(G625),"非测试日纯氢",IF(AND(H625="是",J625="未判定"),IF(ISNUMBER(F625),"测试名单无纯氢GPS","缺失"),IF(ISNUMBER(E625),"非测试日仪表","缺失"))))</x:f>
        <x:v>非测试日纯氢</x:v>
      </x:c>
      <x:c r="L625" s="7" t="n">
        <x:f>IF(K625="缺失","",IF(K625="非测试日纯氢",G625,IF(K625="非测试日仪表",E625,F625)))</x:f>
        <x:v>45.1</x:v>
      </x:c>
      <x:c r="M625" s="2" t="n">
        <x:f>IF(K625="缺失",1,0)</x:f>
        <x:v>0</x:v>
      </x:c>
      <x:c r="N625" s="2" t="str">
        <x:v>车辆里程查询_20260901-20260930_1024辆_仪表里程.xlsx / R389</x:v>
      </x:c>
      <x:c r="O625" s="2" t="str">
        <x:v>车辆里程查询_20260901-20260930_1024辆_GPS里程.xlsx / R391</x:v>
      </x:c>
      <x:c r="P625" s="2" t="str">
        <x:v>车辆纯氢气里程查询_20260901-20260930_1024辆.xlsx / R992</x:v>
      </x:c>
    </x:row>
    <x:row r="626" ht="22" customHeight="1">
      <x:c r="A626" s="2" t="n">
        <x:v>30</x:v>
      </x:c>
      <x:c r="B626" s="2" t="str">
        <x:v>粤A00255F</x:v>
      </x:c>
      <x:c r="C626" s="2" t="str">
        <x:v>陈高伟</x:v>
      </x:c>
      <x:c r="D626" s="8" t="d">
        <x:v>2026-09-15T00:00:00.000Z</x:v>
      </x:c>
      <x:c r="E626" s="7" t="n">
        <x:v>38.5</x:v>
      </x:c>
      <x:c r="F626" s="7" t="n">
        <x:v>35.9</x:v>
      </x:c>
      <x:c r="G626" s="7" t="n">
        <x:v>38.2</x:v>
      </x:c>
      <x:c r="H626" s="2" t="str">
        <x:v>否</x:v>
      </x:c>
      <x:c r="I626" s="7" t="n">
        <x:f>IF(AND(ISNUMBER(E626),ISNUMBER(F626)),E626-F626,"")</x:f>
        <x:v>2.6000000000000014</x:v>
      </x:c>
      <x:c r="J626" s="2" t="str">
        <x:f>IF(H626="否","不适用",IF(AND(ISNUMBER(E626),ISNUMBER(F626)),IF(I626&gt;'规则与名单'!$B$2,"是","否"),"未判定"))</x:f>
        <x:v>不适用</x:v>
      </x:c>
      <x:c r="K626" s="2" t="str">
        <x:f>IF(J626="是",IF(ISNUMBER(F626),"测试日GPS","缺失"),IF(ISNUMBER(G626),"非测试日纯氢",IF(AND(H626="是",J626="未判定"),IF(ISNUMBER(F626),"测试名单无纯氢GPS","缺失"),IF(ISNUMBER(E626),"非测试日仪表","缺失"))))</x:f>
        <x:v>非测试日纯氢</x:v>
      </x:c>
      <x:c r="L626" s="7" t="n">
        <x:f>IF(K626="缺失","",IF(K626="非测试日纯氢",G626,IF(K626="非测试日仪表",E626,F626)))</x:f>
        <x:v>38.2</x:v>
      </x:c>
      <x:c r="M626" s="2" t="n">
        <x:f>IF(K626="缺失",1,0)</x:f>
        <x:v>0</x:v>
      </x:c>
      <x:c r="N626" s="2" t="str">
        <x:v>车辆里程查询_20260901-20260930_1024辆_仪表里程.xlsx / S389</x:v>
      </x:c>
      <x:c r="O626" s="2" t="str">
        <x:v>车辆里程查询_20260901-20260930_1024辆_GPS里程.xlsx / S391</x:v>
      </x:c>
      <x:c r="P626" s="2" t="str">
        <x:v>车辆纯氢气里程查询_20260901-20260930_1024辆.xlsx / S992</x:v>
      </x:c>
    </x:row>
    <x:row r="627" ht="22" customHeight="1">
      <x:c r="A627" s="2" t="n">
        <x:v>30</x:v>
      </x:c>
      <x:c r="B627" s="2" t="str">
        <x:v>粤A00255F</x:v>
      </x:c>
      <x:c r="C627" s="2" t="str">
        <x:v>陈高伟</x:v>
      </x:c>
      <x:c r="D627" s="8" t="d">
        <x:v>2026-09-16T00:00:00.000Z</x:v>
      </x:c>
      <x:c r="E627" s="7" t="n">
        <x:v>60.9</x:v>
      </x:c>
      <x:c r="F627" s="7" t="n">
        <x:v>56.5</x:v>
      </x:c>
      <x:c r="G627" s="7" t="n">
        <x:v>60.2</x:v>
      </x:c>
      <x:c r="H627" s="2" t="str">
        <x:v>否</x:v>
      </x:c>
      <x:c r="I627" s="7" t="n">
        <x:f>IF(AND(ISNUMBER(E627),ISNUMBER(F627)),E627-F627,"")</x:f>
        <x:v>4.399999999999999</x:v>
      </x:c>
      <x:c r="J627" s="2" t="str">
        <x:f>IF(H627="否","不适用",IF(AND(ISNUMBER(E627),ISNUMBER(F627)),IF(I627&gt;'规则与名单'!$B$2,"是","否"),"未判定"))</x:f>
        <x:v>不适用</x:v>
      </x:c>
      <x:c r="K627" s="2" t="str">
        <x:f>IF(J627="是",IF(ISNUMBER(F627),"测试日GPS","缺失"),IF(ISNUMBER(G627),"非测试日纯氢",IF(AND(H627="是",J627="未判定"),IF(ISNUMBER(F627),"测试名单无纯氢GPS","缺失"),IF(ISNUMBER(E627),"非测试日仪表","缺失"))))</x:f>
        <x:v>非测试日纯氢</x:v>
      </x:c>
      <x:c r="L627" s="7" t="n">
        <x:f>IF(K627="缺失","",IF(K627="非测试日纯氢",G627,IF(K627="非测试日仪表",E627,F627)))</x:f>
        <x:v>60.2</x:v>
      </x:c>
      <x:c r="M627" s="2" t="n">
        <x:f>IF(K627="缺失",1,0)</x:f>
        <x:v>0</x:v>
      </x:c>
      <x:c r="N627" s="2" t="str">
        <x:v>车辆里程查询_20260901-20260930_1024辆_仪表里程.xlsx / T389</x:v>
      </x:c>
      <x:c r="O627" s="2" t="str">
        <x:v>车辆里程查询_20260901-20260930_1024辆_GPS里程.xlsx / T391</x:v>
      </x:c>
      <x:c r="P627" s="2" t="str">
        <x:v>车辆纯氢气里程查询_20260901-20260930_1024辆.xlsx / T992</x:v>
      </x:c>
    </x:row>
    <x:row r="628" ht="22" customHeight="1">
      <x:c r="A628" s="2" t="n">
        <x:v>30</x:v>
      </x:c>
      <x:c r="B628" s="2" t="str">
        <x:v>粤A00255F</x:v>
      </x:c>
      <x:c r="C628" s="2" t="str">
        <x:v>陈高伟</x:v>
      </x:c>
      <x:c r="D628" s="8" t="d">
        <x:v>2026-09-17T00:00:00.000Z</x:v>
      </x:c>
      <x:c r="E628" s="7" t="n">
        <x:v>124.2</x:v>
      </x:c>
      <x:c r="F628" s="7" t="n">
        <x:v>116.3</x:v>
      </x:c>
      <x:c r="G628" s="7" t="n">
        <x:v>123.2</x:v>
      </x:c>
      <x:c r="H628" s="2" t="str">
        <x:v>否</x:v>
      </x:c>
      <x:c r="I628" s="7" t="n">
        <x:f>IF(AND(ISNUMBER(E628),ISNUMBER(F628)),E628-F628,"")</x:f>
        <x:v>7.900000000000006</x:v>
      </x:c>
      <x:c r="J628" s="2" t="str">
        <x:f>IF(H628="否","不适用",IF(AND(ISNUMBER(E628),ISNUMBER(F628)),IF(I628&gt;'规则与名单'!$B$2,"是","否"),"未判定"))</x:f>
        <x:v>不适用</x:v>
      </x:c>
      <x:c r="K628" s="2" t="str">
        <x:f>IF(J628="是",IF(ISNUMBER(F628),"测试日GPS","缺失"),IF(ISNUMBER(G628),"非测试日纯氢",IF(AND(H628="是",J628="未判定"),IF(ISNUMBER(F628),"测试名单无纯氢GPS","缺失"),IF(ISNUMBER(E628),"非测试日仪表","缺失"))))</x:f>
        <x:v>非测试日纯氢</x:v>
      </x:c>
      <x:c r="L628" s="7" t="n">
        <x:f>IF(K628="缺失","",IF(K628="非测试日纯氢",G628,IF(K628="非测试日仪表",E628,F628)))</x:f>
        <x:v>123.2</x:v>
      </x:c>
      <x:c r="M628" s="2" t="n">
        <x:f>IF(K628="缺失",1,0)</x:f>
        <x:v>0</x:v>
      </x:c>
      <x:c r="N628" s="2" t="str">
        <x:v>车辆里程查询_20260901-20260930_1024辆_仪表里程.xlsx / U389</x:v>
      </x:c>
      <x:c r="O628" s="2" t="str">
        <x:v>车辆里程查询_20260901-20260930_1024辆_GPS里程.xlsx / U391</x:v>
      </x:c>
      <x:c r="P628" s="2" t="str">
        <x:v>车辆纯氢气里程查询_20260901-20260930_1024辆.xlsx / U992</x:v>
      </x:c>
    </x:row>
    <x:row r="629" ht="22" customHeight="1">
      <x:c r="A629" s="2" t="n">
        <x:v>30</x:v>
      </x:c>
      <x:c r="B629" s="2" t="str">
        <x:v>粤A00255F</x:v>
      </x:c>
      <x:c r="C629" s="2" t="str">
        <x:v>陈高伟</x:v>
      </x:c>
      <x:c r="D629" s="8" t="d">
        <x:v>2026-09-18T00:00:00.000Z</x:v>
      </x:c>
      <x:c r="E629" s="7" t="n">
        <x:v>41.2</x:v>
      </x:c>
      <x:c r="F629" s="7" t="n">
        <x:v>38.4</x:v>
      </x:c>
      <x:c r="G629" s="7" t="n">
        <x:v>34.9</x:v>
      </x:c>
      <x:c r="H629" s="2" t="str">
        <x:v>否</x:v>
      </x:c>
      <x:c r="I629" s="7" t="n">
        <x:f>IF(AND(ISNUMBER(E629),ISNUMBER(F629)),E629-F629,"")</x:f>
        <x:v>2.8000000000000043</x:v>
      </x:c>
      <x:c r="J629" s="2" t="str">
        <x:f>IF(H629="否","不适用",IF(AND(ISNUMBER(E629),ISNUMBER(F629)),IF(I629&gt;'规则与名单'!$B$2,"是","否"),"未判定"))</x:f>
        <x:v>不适用</x:v>
      </x:c>
      <x:c r="K629" s="2" t="str">
        <x:f>IF(J629="是",IF(ISNUMBER(F629),"测试日GPS","缺失"),IF(ISNUMBER(G629),"非测试日纯氢",IF(AND(H629="是",J629="未判定"),IF(ISNUMBER(F629),"测试名单无纯氢GPS","缺失"),IF(ISNUMBER(E629),"非测试日仪表","缺失"))))</x:f>
        <x:v>非测试日纯氢</x:v>
      </x:c>
      <x:c r="L629" s="7" t="n">
        <x:f>IF(K629="缺失","",IF(K629="非测试日纯氢",G629,IF(K629="非测试日仪表",E629,F629)))</x:f>
        <x:v>34.9</x:v>
      </x:c>
      <x:c r="M629" s="2" t="n">
        <x:f>IF(K629="缺失",1,0)</x:f>
        <x:v>0</x:v>
      </x:c>
      <x:c r="N629" s="2" t="str">
        <x:v>车辆里程查询_20260901-20260930_1024辆_仪表里程.xlsx / V389</x:v>
      </x:c>
      <x:c r="O629" s="2" t="str">
        <x:v>车辆里程查询_20260901-20260930_1024辆_GPS里程.xlsx / V391</x:v>
      </x:c>
      <x:c r="P629" s="2" t="str">
        <x:v>车辆纯氢气里程查询_20260901-20260930_1024辆.xlsx / V992</x:v>
      </x:c>
    </x:row>
    <x:row r="630" ht="22" customHeight="1">
      <x:c r="A630" s="2" t="n">
        <x:v>30</x:v>
      </x:c>
      <x:c r="B630" s="2" t="str">
        <x:v>粤A00255F</x:v>
      </x:c>
      <x:c r="C630" s="2" t="str">
        <x:v>陈高伟</x:v>
      </x:c>
      <x:c r="D630" s="8" t="d">
        <x:v>2026-09-19T00:00:00.000Z</x:v>
      </x:c>
      <x:c r="E630" s="7" t="n">
        <x:v>20.2</x:v>
      </x:c>
      <x:c r="F630" s="7" t="n">
        <x:v>18.9</x:v>
      </x:c>
      <x:c r="G630" s="7" t="n">
        <x:v>19.1</x:v>
      </x:c>
      <x:c r="H630" s="2" t="str">
        <x:v>否</x:v>
      </x:c>
      <x:c r="I630" s="7" t="n">
        <x:f>IF(AND(ISNUMBER(E630),ISNUMBER(F630)),E630-F630,"")</x:f>
        <x:v>1.3000000000000007</x:v>
      </x:c>
      <x:c r="J630" s="2" t="str">
        <x:f>IF(H630="否","不适用",IF(AND(ISNUMBER(E630),ISNUMBER(F630)),IF(I630&gt;'规则与名单'!$B$2,"是","否"),"未判定"))</x:f>
        <x:v>不适用</x:v>
      </x:c>
      <x:c r="K630" s="2" t="str">
        <x:f>IF(J630="是",IF(ISNUMBER(F630),"测试日GPS","缺失"),IF(ISNUMBER(G630),"非测试日纯氢",IF(AND(H630="是",J630="未判定"),IF(ISNUMBER(F630),"测试名单无纯氢GPS","缺失"),IF(ISNUMBER(E630),"非测试日仪表","缺失"))))</x:f>
        <x:v>非测试日纯氢</x:v>
      </x:c>
      <x:c r="L630" s="7" t="n">
        <x:f>IF(K630="缺失","",IF(K630="非测试日纯氢",G630,IF(K630="非测试日仪表",E630,F630)))</x:f>
        <x:v>19.1</x:v>
      </x:c>
      <x:c r="M630" s="2" t="n">
        <x:f>IF(K630="缺失",1,0)</x:f>
        <x:v>0</x:v>
      </x:c>
      <x:c r="N630" s="2" t="str">
        <x:v>车辆里程查询_20260901-20260930_1024辆_仪表里程.xlsx / W389</x:v>
      </x:c>
      <x:c r="O630" s="2" t="str">
        <x:v>车辆里程查询_20260901-20260930_1024辆_GPS里程.xlsx / W391</x:v>
      </x:c>
      <x:c r="P630" s="2" t="str">
        <x:v>车辆纯氢气里程查询_20260901-20260930_1024辆.xlsx / W992</x:v>
      </x:c>
    </x:row>
    <x:row r="631" ht="22" customHeight="1">
      <x:c r="A631" s="2" t="n">
        <x:v>30</x:v>
      </x:c>
      <x:c r="B631" s="2" t="str">
        <x:v>粤A00255F</x:v>
      </x:c>
      <x:c r="C631" s="2" t="str">
        <x:v>陈高伟</x:v>
      </x:c>
      <x:c r="D631" s="8" t="d">
        <x:v>2026-09-20T00:00:00.000Z</x:v>
      </x:c>
      <x:c r="E631" s="7" t="n">
        <x:v>35.1</x:v>
      </x:c>
      <x:c r="F631" s="7" t="n">
        <x:v>33.1</x:v>
      </x:c>
      <x:c r="G631" s="7" t="n">
        <x:v>34.6</x:v>
      </x:c>
      <x:c r="H631" s="2" t="str">
        <x:v>否</x:v>
      </x:c>
      <x:c r="I631" s="7" t="n">
        <x:f>IF(AND(ISNUMBER(E631),ISNUMBER(F631)),E631-F631,"")</x:f>
        <x:v>2</x:v>
      </x:c>
      <x:c r="J631" s="2" t="str">
        <x:f>IF(H631="否","不适用",IF(AND(ISNUMBER(E631),ISNUMBER(F631)),IF(I631&gt;'规则与名单'!$B$2,"是","否"),"未判定"))</x:f>
        <x:v>不适用</x:v>
      </x:c>
      <x:c r="K631" s="2" t="str">
        <x:f>IF(J631="是",IF(ISNUMBER(F631),"测试日GPS","缺失"),IF(ISNUMBER(G631),"非测试日纯氢",IF(AND(H631="是",J631="未判定"),IF(ISNUMBER(F631),"测试名单无纯氢GPS","缺失"),IF(ISNUMBER(E631),"非测试日仪表","缺失"))))</x:f>
        <x:v>非测试日纯氢</x:v>
      </x:c>
      <x:c r="L631" s="7" t="n">
        <x:f>IF(K631="缺失","",IF(K631="非测试日纯氢",G631,IF(K631="非测试日仪表",E631,F631)))</x:f>
        <x:v>34.6</x:v>
      </x:c>
      <x:c r="M631" s="2" t="n">
        <x:f>IF(K631="缺失",1,0)</x:f>
        <x:v>0</x:v>
      </x:c>
      <x:c r="N631" s="2" t="str">
        <x:v>车辆里程查询_20260901-20260930_1024辆_仪表里程.xlsx / X389</x:v>
      </x:c>
      <x:c r="O631" s="2" t="str">
        <x:v>车辆里程查询_20260901-20260930_1024辆_GPS里程.xlsx / X391</x:v>
      </x:c>
      <x:c r="P631" s="2" t="str">
        <x:v>车辆纯氢气里程查询_20260901-20260930_1024辆.xlsx / X992</x:v>
      </x:c>
    </x:row>
    <x:row r="632" ht="22" customHeight="1">
      <x:c r="A632" s="2" t="n">
        <x:v>30</x:v>
      </x:c>
      <x:c r="B632" s="2" t="str">
        <x:v>粤A00255F</x:v>
      </x:c>
      <x:c r="C632" s="2" t="str">
        <x:v>陈高伟</x:v>
      </x:c>
      <x:c r="D632" s="8" t="d">
        <x:v>2026-09-21T00:00:00.000Z</x:v>
      </x:c>
      <x:c r="E632" s="7" t="n">
        <x:v>54.3</x:v>
      </x:c>
      <x:c r="F632" s="7" t="n">
        <x:v>50.9</x:v>
      </x:c>
      <x:c r="G632" s="7" t="n">
        <x:v>53.4</x:v>
      </x:c>
      <x:c r="H632" s="2" t="str">
        <x:v>否</x:v>
      </x:c>
      <x:c r="I632" s="7" t="n">
        <x:f>IF(AND(ISNUMBER(E632),ISNUMBER(F632)),E632-F632,"")</x:f>
        <x:v>3.3999999999999986</x:v>
      </x:c>
      <x:c r="J632" s="2" t="str">
        <x:f>IF(H632="否","不适用",IF(AND(ISNUMBER(E632),ISNUMBER(F632)),IF(I632&gt;'规则与名单'!$B$2,"是","否"),"未判定"))</x:f>
        <x:v>不适用</x:v>
      </x:c>
      <x:c r="K632" s="2" t="str">
        <x:f>IF(J632="是",IF(ISNUMBER(F632),"测试日GPS","缺失"),IF(ISNUMBER(G632),"非测试日纯氢",IF(AND(H632="是",J632="未判定"),IF(ISNUMBER(F632),"测试名单无纯氢GPS","缺失"),IF(ISNUMBER(E632),"非测试日仪表","缺失"))))</x:f>
        <x:v>非测试日纯氢</x:v>
      </x:c>
      <x:c r="L632" s="7" t="n">
        <x:f>IF(K632="缺失","",IF(K632="非测试日纯氢",G632,IF(K632="非测试日仪表",E632,F632)))</x:f>
        <x:v>53.4</x:v>
      </x:c>
      <x:c r="M632" s="2" t="n">
        <x:f>IF(K632="缺失",1,0)</x:f>
        <x:v>0</x:v>
      </x:c>
      <x:c r="N632" s="2" t="str">
        <x:v>车辆里程查询_20260901-20260930_1024辆_仪表里程.xlsx / Y389</x:v>
      </x:c>
      <x:c r="O632" s="2" t="str">
        <x:v>车辆里程查询_20260901-20260930_1024辆_GPS里程.xlsx / Y391</x:v>
      </x:c>
      <x:c r="P632" s="2" t="str">
        <x:v>车辆纯氢气里程查询_20260901-20260930_1024辆.xlsx / Y992</x:v>
      </x:c>
    </x:row>
    <x:row r="633" ht="22" customHeight="1">
      <x:c r="A633" s="2" t="n">
        <x:v>30</x:v>
      </x:c>
      <x:c r="B633" s="2" t="str">
        <x:v>粤A00255F</x:v>
      </x:c>
      <x:c r="C633" s="2" t="str">
        <x:v>陈高伟</x:v>
      </x:c>
      <x:c r="D633" s="8" t="d">
        <x:v>2026-09-22T00:00:00.000Z</x:v>
      </x:c>
      <x:c r="E633" s="7" t="n">
        <x:v>58.5</x:v>
      </x:c>
      <x:c r="F633" s="7" t="n">
        <x:v>55</x:v>
      </x:c>
      <x:c r="G633" s="7" t="n">
        <x:v>57.1</x:v>
      </x:c>
      <x:c r="H633" s="2" t="str">
        <x:v>否</x:v>
      </x:c>
      <x:c r="I633" s="7" t="n">
        <x:f>IF(AND(ISNUMBER(E633),ISNUMBER(F633)),E633-F633,"")</x:f>
        <x:v>3.5</x:v>
      </x:c>
      <x:c r="J633" s="2" t="str">
        <x:f>IF(H633="否","不适用",IF(AND(ISNUMBER(E633),ISNUMBER(F633)),IF(I633&gt;'规则与名单'!$B$2,"是","否"),"未判定"))</x:f>
        <x:v>不适用</x:v>
      </x:c>
      <x:c r="K633" s="2" t="str">
        <x:f>IF(J633="是",IF(ISNUMBER(F633),"测试日GPS","缺失"),IF(ISNUMBER(G633),"非测试日纯氢",IF(AND(H633="是",J633="未判定"),IF(ISNUMBER(F633),"测试名单无纯氢GPS","缺失"),IF(ISNUMBER(E633),"非测试日仪表","缺失"))))</x:f>
        <x:v>非测试日纯氢</x:v>
      </x:c>
      <x:c r="L633" s="7" t="n">
        <x:f>IF(K633="缺失","",IF(K633="非测试日纯氢",G633,IF(K633="非测试日仪表",E633,F633)))</x:f>
        <x:v>57.1</x:v>
      </x:c>
      <x:c r="M633" s="2" t="n">
        <x:f>IF(K633="缺失",1,0)</x:f>
        <x:v>0</x:v>
      </x:c>
      <x:c r="N633" s="2" t="str">
        <x:v>车辆里程查询_20260901-20260930_1024辆_仪表里程.xlsx / Z389</x:v>
      </x:c>
      <x:c r="O633" s="2" t="str">
        <x:v>车辆里程查询_20260901-20260930_1024辆_GPS里程.xlsx / Z391</x:v>
      </x:c>
      <x:c r="P633" s="2" t="str">
        <x:v>车辆纯氢气里程查询_20260901-20260930_1024辆.xlsx / Z992</x:v>
      </x:c>
    </x:row>
    <x:row r="634" ht="22" customHeight="1">
      <x:c r="A634" s="2" t="n">
        <x:v>30</x:v>
      </x:c>
      <x:c r="B634" s="2" t="str">
        <x:v>粤A00255F</x:v>
      </x:c>
      <x:c r="C634" s="2" t="str">
        <x:v>陈高伟</x:v>
      </x:c>
      <x:c r="D634" s="8" t="d">
        <x:v>2026-09-23T00:00:00.000Z</x:v>
      </x:c>
      <x:c r="E634" s="7" t="n">
        <x:v>53.6</x:v>
      </x:c>
      <x:c r="F634" s="7" t="n">
        <x:v>49.9</x:v>
      </x:c>
      <x:c r="G634" s="7" t="n">
        <x:v>53.2</x:v>
      </x:c>
      <x:c r="H634" s="2" t="str">
        <x:v>否</x:v>
      </x:c>
      <x:c r="I634" s="7" t="n">
        <x:f>IF(AND(ISNUMBER(E634),ISNUMBER(F634)),E634-F634,"")</x:f>
        <x:v>3.700000000000003</x:v>
      </x:c>
      <x:c r="J634" s="2" t="str">
        <x:f>IF(H634="否","不适用",IF(AND(ISNUMBER(E634),ISNUMBER(F634)),IF(I634&gt;'规则与名单'!$B$2,"是","否"),"未判定"))</x:f>
        <x:v>不适用</x:v>
      </x:c>
      <x:c r="K634" s="2" t="str">
        <x:f>IF(J634="是",IF(ISNUMBER(F634),"测试日GPS","缺失"),IF(ISNUMBER(G634),"非测试日纯氢",IF(AND(H634="是",J634="未判定"),IF(ISNUMBER(F634),"测试名单无纯氢GPS","缺失"),IF(ISNUMBER(E634),"非测试日仪表","缺失"))))</x:f>
        <x:v>非测试日纯氢</x:v>
      </x:c>
      <x:c r="L634" s="7" t="n">
        <x:f>IF(K634="缺失","",IF(K634="非测试日纯氢",G634,IF(K634="非测试日仪表",E634,F634)))</x:f>
        <x:v>53.2</x:v>
      </x:c>
      <x:c r="M634" s="2" t="n">
        <x:f>IF(K634="缺失",1,0)</x:f>
        <x:v>0</x:v>
      </x:c>
      <x:c r="N634" s="2" t="str">
        <x:v>车辆里程查询_20260901-20260930_1024辆_仪表里程.xlsx / AA389</x:v>
      </x:c>
      <x:c r="O634" s="2" t="str">
        <x:v>车辆里程查询_20260901-20260930_1024辆_GPS里程.xlsx / AA391</x:v>
      </x:c>
      <x:c r="P634" s="2" t="str">
        <x:v>车辆纯氢气里程查询_20260901-20260930_1024辆.xlsx / AA992</x:v>
      </x:c>
    </x:row>
    <x:row r="635" ht="22" customHeight="1">
      <x:c r="A635" s="2" t="n">
        <x:v>30</x:v>
      </x:c>
      <x:c r="B635" s="2" t="str">
        <x:v>粤A00255F</x:v>
      </x:c>
      <x:c r="C635" s="2" t="str">
        <x:v>陈高伟</x:v>
      </x:c>
      <x:c r="D635" s="8" t="d">
        <x:v>2026-09-24T00:00:00.000Z</x:v>
      </x:c>
      <x:c r="E635" s="7" t="n">
        <x:v>42.5</x:v>
      </x:c>
      <x:c r="F635" s="7" t="n">
        <x:v>39.4</x:v>
      </x:c>
      <x:c r="G635" s="7" t="n">
        <x:v>38.6</x:v>
      </x:c>
      <x:c r="H635" s="2" t="str">
        <x:v>否</x:v>
      </x:c>
      <x:c r="I635" s="7" t="n">
        <x:f>IF(AND(ISNUMBER(E635),ISNUMBER(F635)),E635-F635,"")</x:f>
        <x:v>3.1000000000000014</x:v>
      </x:c>
      <x:c r="J635" s="2" t="str">
        <x:f>IF(H635="否","不适用",IF(AND(ISNUMBER(E635),ISNUMBER(F635)),IF(I635&gt;'规则与名单'!$B$2,"是","否"),"未判定"))</x:f>
        <x:v>不适用</x:v>
      </x:c>
      <x:c r="K635" s="2" t="str">
        <x:f>IF(J635="是",IF(ISNUMBER(F635),"测试日GPS","缺失"),IF(ISNUMBER(G635),"非测试日纯氢",IF(AND(H635="是",J635="未判定"),IF(ISNUMBER(F635),"测试名单无纯氢GPS","缺失"),IF(ISNUMBER(E635),"非测试日仪表","缺失"))))</x:f>
        <x:v>非测试日纯氢</x:v>
      </x:c>
      <x:c r="L635" s="7" t="n">
        <x:f>IF(K635="缺失","",IF(K635="非测试日纯氢",G635,IF(K635="非测试日仪表",E635,F635)))</x:f>
        <x:v>38.6</x:v>
      </x:c>
      <x:c r="M635" s="2" t="n">
        <x:f>IF(K635="缺失",1,0)</x:f>
        <x:v>0</x:v>
      </x:c>
      <x:c r="N635" s="2" t="str">
        <x:v>车辆里程查询_20260901-20260930_1024辆_仪表里程.xlsx / AB389</x:v>
      </x:c>
      <x:c r="O635" s="2" t="str">
        <x:v>车辆里程查询_20260901-20260930_1024辆_GPS里程.xlsx / AB391</x:v>
      </x:c>
      <x:c r="P635" s="2" t="str">
        <x:v>车辆纯氢气里程查询_20260901-20260930_1024辆.xlsx / AB992</x:v>
      </x:c>
    </x:row>
    <x:row r="636" ht="22" customHeight="1">
      <x:c r="A636" s="2" t="n">
        <x:v>30</x:v>
      </x:c>
      <x:c r="B636" s="2" t="str">
        <x:v>粤A00255F</x:v>
      </x:c>
      <x:c r="C636" s="2" t="str">
        <x:v>陈高伟</x:v>
      </x:c>
      <x:c r="D636" s="8" t="d">
        <x:v>2026-09-25T00:00:00.000Z</x:v>
      </x:c>
      <x:c r="E636" s="7"/>
      <x:c r="F636" s="7" t="n">
        <x:v>0</x:v>
      </x:c>
      <x:c r="G636" s="7"/>
      <x:c r="H636" s="2" t="str">
        <x:v>否</x:v>
      </x:c>
      <x:c r="I636" s="7" t="str">
        <x:f>IF(AND(ISNUMBER(E636),ISNUMBER(F636)),E636-F636,"")</x:f>
      </x:c>
      <x:c r="J636" s="2" t="str">
        <x:f>IF(H636="否","不适用",IF(AND(ISNUMBER(E636),ISNUMBER(F636)),IF(I636&gt;'规则与名单'!$B$2,"是","否"),"未判定"))</x:f>
        <x:v>不适用</x:v>
      </x:c>
      <x:c r="K636" s="2" t="str">
        <x:f>IF(J636="是",IF(ISNUMBER(F636),"测试日GPS","缺失"),IF(ISNUMBER(G636),"非测试日纯氢",IF(AND(H636="是",J636="未判定"),IF(ISNUMBER(F636),"测试名单无纯氢GPS","缺失"),IF(ISNUMBER(E636),"非测试日仪表","缺失"))))</x:f>
        <x:v>缺失</x:v>
      </x:c>
      <x:c r="L636" s="7" t="str">
        <x:f>IF(K636="缺失","",IF(K636="非测试日纯氢",G636,IF(K636="非测试日仪表",E636,F636)))</x:f>
      </x:c>
      <x:c r="M636" s="2" t="n">
        <x:f>IF(K636="缺失",1,0)</x:f>
        <x:v>1</x:v>
      </x:c>
      <x:c r="N636" s="2" t="str">
        <x:v>车辆里程查询_20260901-20260930_1024辆_仪表里程.xlsx / AC389</x:v>
      </x:c>
      <x:c r="O636" s="2" t="str">
        <x:v>车辆里程查询_20260901-20260930_1024辆_GPS里程.xlsx / AC391</x:v>
      </x:c>
      <x:c r="P636" s="2" t="str">
        <x:v>车辆纯氢气里程查询_20260901-20260930_1024辆.xlsx / AC992</x:v>
      </x:c>
    </x:row>
    <x:row r="637" ht="22" customHeight="1">
      <x:c r="A637" s="2" t="n">
        <x:v>30</x:v>
      </x:c>
      <x:c r="B637" s="2" t="str">
        <x:v>粤A00255F</x:v>
      </x:c>
      <x:c r="C637" s="2" t="str">
        <x:v>陈高伟</x:v>
      </x:c>
      <x:c r="D637" s="8" t="d">
        <x:v>2026-09-26T00:00:00.000Z</x:v>
      </x:c>
      <x:c r="E637" s="7"/>
      <x:c r="F637" s="7" t="n">
        <x:v>0</x:v>
      </x:c>
      <x:c r="G637" s="7"/>
      <x:c r="H637" s="2" t="str">
        <x:v>否</x:v>
      </x:c>
      <x:c r="I637" s="7" t="str">
        <x:f>IF(AND(ISNUMBER(E637),ISNUMBER(F637)),E637-F637,"")</x:f>
      </x:c>
      <x:c r="J637" s="2" t="str">
        <x:f>IF(H637="否","不适用",IF(AND(ISNUMBER(E637),ISNUMBER(F637)),IF(I637&gt;'规则与名单'!$B$2,"是","否"),"未判定"))</x:f>
        <x:v>不适用</x:v>
      </x:c>
      <x:c r="K637" s="2" t="str">
        <x:f>IF(J637="是",IF(ISNUMBER(F637),"测试日GPS","缺失"),IF(ISNUMBER(G637),"非测试日纯氢",IF(AND(H637="是",J637="未判定"),IF(ISNUMBER(F637),"测试名单无纯氢GPS","缺失"),IF(ISNUMBER(E637),"非测试日仪表","缺失"))))</x:f>
        <x:v>缺失</x:v>
      </x:c>
      <x:c r="L637" s="7" t="str">
        <x:f>IF(K637="缺失","",IF(K637="非测试日纯氢",G637,IF(K637="非测试日仪表",E637,F637)))</x:f>
      </x:c>
      <x:c r="M637" s="2" t="n">
        <x:f>IF(K637="缺失",1,0)</x:f>
        <x:v>1</x:v>
      </x:c>
      <x:c r="N637" s="2" t="str">
        <x:v>车辆里程查询_20260901-20260930_1024辆_仪表里程.xlsx / AD389</x:v>
      </x:c>
      <x:c r="O637" s="2" t="str">
        <x:v>车辆里程查询_20260901-20260930_1024辆_GPS里程.xlsx / AD391</x:v>
      </x:c>
      <x:c r="P637" s="2" t="str">
        <x:v>车辆纯氢气里程查询_20260901-20260930_1024辆.xlsx / AD992</x:v>
      </x:c>
    </x:row>
    <x:row r="638" ht="22" customHeight="1">
      <x:c r="A638" s="2" t="n">
        <x:v>30</x:v>
      </x:c>
      <x:c r="B638" s="2" t="str">
        <x:v>粤A00255F</x:v>
      </x:c>
      <x:c r="C638" s="2" t="str">
        <x:v>陈高伟</x:v>
      </x:c>
      <x:c r="D638" s="8" t="d">
        <x:v>2026-09-27T00:00:00.000Z</x:v>
      </x:c>
      <x:c r="E638" s="7"/>
      <x:c r="F638" s="7" t="n">
        <x:v>0</x:v>
      </x:c>
      <x:c r="G638" s="7"/>
      <x:c r="H638" s="2" t="str">
        <x:v>否</x:v>
      </x:c>
      <x:c r="I638" s="7" t="str">
        <x:f>IF(AND(ISNUMBER(E638),ISNUMBER(F638)),E638-F638,"")</x:f>
      </x:c>
      <x:c r="J638" s="2" t="str">
        <x:f>IF(H638="否","不适用",IF(AND(ISNUMBER(E638),ISNUMBER(F638)),IF(I638&gt;'规则与名单'!$B$2,"是","否"),"未判定"))</x:f>
        <x:v>不适用</x:v>
      </x:c>
      <x:c r="K638" s="2" t="str">
        <x:f>IF(J638="是",IF(ISNUMBER(F638),"测试日GPS","缺失"),IF(ISNUMBER(G638),"非测试日纯氢",IF(AND(H638="是",J638="未判定"),IF(ISNUMBER(F638),"测试名单无纯氢GPS","缺失"),IF(ISNUMBER(E638),"非测试日仪表","缺失"))))</x:f>
        <x:v>缺失</x:v>
      </x:c>
      <x:c r="L638" s="7" t="str">
        <x:f>IF(K638="缺失","",IF(K638="非测试日纯氢",G638,IF(K638="非测试日仪表",E638,F638)))</x:f>
      </x:c>
      <x:c r="M638" s="2" t="n">
        <x:f>IF(K638="缺失",1,0)</x:f>
        <x:v>1</x:v>
      </x:c>
      <x:c r="N638" s="2" t="str">
        <x:v>车辆里程查询_20260901-20260930_1024辆_仪表里程.xlsx / AE389</x:v>
      </x:c>
      <x:c r="O638" s="2" t="str">
        <x:v>车辆里程查询_20260901-20260930_1024辆_GPS里程.xlsx / AE391</x:v>
      </x:c>
      <x:c r="P638" s="2" t="str">
        <x:v>车辆纯氢气里程查询_20260901-20260930_1024辆.xlsx / AE992</x:v>
      </x:c>
    </x:row>
    <x:row r="639" ht="22" customHeight="1">
      <x:c r="A639" s="2" t="n">
        <x:v>30</x:v>
      </x:c>
      <x:c r="B639" s="2" t="str">
        <x:v>粤A00255F</x:v>
      </x:c>
      <x:c r="C639" s="2" t="str">
        <x:v>陈高伟</x:v>
      </x:c>
      <x:c r="D639" s="8" t="d">
        <x:v>2026-09-28T00:00:00.000Z</x:v>
      </x:c>
      <x:c r="E639" s="7" t="n">
        <x:v>52.1</x:v>
      </x:c>
      <x:c r="F639" s="7" t="n">
        <x:v>48.3</x:v>
      </x:c>
      <x:c r="G639" s="7" t="n">
        <x:v>51.4</x:v>
      </x:c>
      <x:c r="H639" s="2" t="str">
        <x:v>否</x:v>
      </x:c>
      <x:c r="I639" s="7" t="n">
        <x:f>IF(AND(ISNUMBER(E639),ISNUMBER(F639)),E639-F639,"")</x:f>
        <x:v>3.8000000000000043</x:v>
      </x:c>
      <x:c r="J639" s="2" t="str">
        <x:f>IF(H639="否","不适用",IF(AND(ISNUMBER(E639),ISNUMBER(F639)),IF(I639&gt;'规则与名单'!$B$2,"是","否"),"未判定"))</x:f>
        <x:v>不适用</x:v>
      </x:c>
      <x:c r="K639" s="2" t="str">
        <x:f>IF(J639="是",IF(ISNUMBER(F639),"测试日GPS","缺失"),IF(ISNUMBER(G639),"非测试日纯氢",IF(AND(H639="是",J639="未判定"),IF(ISNUMBER(F639),"测试名单无纯氢GPS","缺失"),IF(ISNUMBER(E639),"非测试日仪表","缺失"))))</x:f>
        <x:v>非测试日纯氢</x:v>
      </x:c>
      <x:c r="L639" s="7" t="n">
        <x:f>IF(K639="缺失","",IF(K639="非测试日纯氢",G639,IF(K639="非测试日仪表",E639,F639)))</x:f>
        <x:v>51.4</x:v>
      </x:c>
      <x:c r="M639" s="2" t="n">
        <x:f>IF(K639="缺失",1,0)</x:f>
        <x:v>0</x:v>
      </x:c>
      <x:c r="N639" s="2" t="str">
        <x:v>车辆里程查询_20260901-20260930_1024辆_仪表里程.xlsx / AF389</x:v>
      </x:c>
      <x:c r="O639" s="2" t="str">
        <x:v>车辆里程查询_20260901-20260930_1024辆_GPS里程.xlsx / AF391</x:v>
      </x:c>
      <x:c r="P639" s="2" t="str">
        <x:v>车辆纯氢气里程查询_20260901-20260930_1024辆.xlsx / AF992</x:v>
      </x:c>
    </x:row>
    <x:row r="640" ht="22" customHeight="1">
      <x:c r="A640" s="2" t="n">
        <x:v>30</x:v>
      </x:c>
      <x:c r="B640" s="2" t="str">
        <x:v>粤A00255F</x:v>
      </x:c>
      <x:c r="C640" s="2" t="str">
        <x:v>陈高伟</x:v>
      </x:c>
      <x:c r="D640" s="8" t="d">
        <x:v>2026-09-29T00:00:00.000Z</x:v>
      </x:c>
      <x:c r="E640" s="7" t="n">
        <x:v>124.6</x:v>
      </x:c>
      <x:c r="F640" s="7" t="n">
        <x:v>115.8</x:v>
      </x:c>
      <x:c r="G640" s="7" t="n">
        <x:v>123.2</x:v>
      </x:c>
      <x:c r="H640" s="2" t="str">
        <x:v>否</x:v>
      </x:c>
      <x:c r="I640" s="7" t="n">
        <x:f>IF(AND(ISNUMBER(E640),ISNUMBER(F640)),E640-F640,"")</x:f>
        <x:v>8.799999999999997</x:v>
      </x:c>
      <x:c r="J640" s="2" t="str">
        <x:f>IF(H640="否","不适用",IF(AND(ISNUMBER(E640),ISNUMBER(F640)),IF(I640&gt;'规则与名单'!$B$2,"是","否"),"未判定"))</x:f>
        <x:v>不适用</x:v>
      </x:c>
      <x:c r="K640" s="2" t="str">
        <x:f>IF(J640="是",IF(ISNUMBER(F640),"测试日GPS","缺失"),IF(ISNUMBER(G640),"非测试日纯氢",IF(AND(H640="是",J640="未判定"),IF(ISNUMBER(F640),"测试名单无纯氢GPS","缺失"),IF(ISNUMBER(E640),"非测试日仪表","缺失"))))</x:f>
        <x:v>非测试日纯氢</x:v>
      </x:c>
      <x:c r="L640" s="7" t="n">
        <x:f>IF(K640="缺失","",IF(K640="非测试日纯氢",G640,IF(K640="非测试日仪表",E640,F640)))</x:f>
        <x:v>123.2</x:v>
      </x:c>
      <x:c r="M640" s="2" t="n">
        <x:f>IF(K640="缺失",1,0)</x:f>
        <x:v>0</x:v>
      </x:c>
      <x:c r="N640" s="2" t="str">
        <x:v>车辆里程查询_20260901-20260930_1024辆_仪表里程.xlsx / AG389</x:v>
      </x:c>
      <x:c r="O640" s="2" t="str">
        <x:v>车辆里程查询_20260901-20260930_1024辆_GPS里程.xlsx / AG391</x:v>
      </x:c>
      <x:c r="P640" s="2" t="str">
        <x:v>车辆纯氢气里程查询_20260901-20260930_1024辆.xlsx / AG992</x:v>
      </x:c>
    </x:row>
    <x:row r="641" ht="22" customHeight="1">
      <x:c r="A641" s="2" t="n">
        <x:v>30</x:v>
      </x:c>
      <x:c r="B641" s="2" t="str">
        <x:v>粤A00255F</x:v>
      </x:c>
      <x:c r="C641" s="2" t="str">
        <x:v>陈高伟</x:v>
      </x:c>
      <x:c r="D641" s="8" t="d">
        <x:v>2026-09-30T00:00:00.000Z</x:v>
      </x:c>
      <x:c r="E641" s="7" t="n">
        <x:v>49.8</x:v>
      </x:c>
      <x:c r="F641" s="7" t="n">
        <x:v>46.4</x:v>
      </x:c>
      <x:c r="G641" s="7" t="n">
        <x:v>49.2</x:v>
      </x:c>
      <x:c r="H641" s="2" t="str">
        <x:v>否</x:v>
      </x:c>
      <x:c r="I641" s="7" t="n">
        <x:f>IF(AND(ISNUMBER(E641),ISNUMBER(F641)),E641-F641,"")</x:f>
        <x:v>3.3999999999999986</x:v>
      </x:c>
      <x:c r="J641" s="2" t="str">
        <x:f>IF(H641="否","不适用",IF(AND(ISNUMBER(E641),ISNUMBER(F641)),IF(I641&gt;'规则与名单'!$B$2,"是","否"),"未判定"))</x:f>
        <x:v>不适用</x:v>
      </x:c>
      <x:c r="K641" s="2" t="str">
        <x:f>IF(J641="是",IF(ISNUMBER(F641),"测试日GPS","缺失"),IF(ISNUMBER(G641),"非测试日纯氢",IF(AND(H641="是",J641="未判定"),IF(ISNUMBER(F641),"测试名单无纯氢GPS","缺失"),IF(ISNUMBER(E641),"非测试日仪表","缺失"))))</x:f>
        <x:v>非测试日纯氢</x:v>
      </x:c>
      <x:c r="L641" s="7" t="n">
        <x:f>IF(K641="缺失","",IF(K641="非测试日纯氢",G641,IF(K641="非测试日仪表",E641,F641)))</x:f>
        <x:v>49.2</x:v>
      </x:c>
      <x:c r="M641" s="2" t="n">
        <x:f>IF(K641="缺失",1,0)</x:f>
        <x:v>0</x:v>
      </x:c>
      <x:c r="N641" s="2" t="str">
        <x:v>车辆里程查询_20260901-20260930_1024辆_仪表里程.xlsx / AH389</x:v>
      </x:c>
      <x:c r="O641" s="2" t="str">
        <x:v>车辆里程查询_20260901-20260930_1024辆_GPS里程.xlsx / AH391</x:v>
      </x:c>
      <x:c r="P641" s="2" t="str">
        <x:v>车辆纯氢气里程查询_20260901-20260930_1024辆.xlsx / AH992</x:v>
      </x:c>
    </x:row>
    <x:row r="642" ht="22" customHeight="1">
      <x:c r="A642" s="2" t="n">
        <x:v>31</x:v>
      </x:c>
      <x:c r="B642" s="2" t="str">
        <x:v>粤A01209F</x:v>
      </x:c>
      <x:c r="C642" s="2" t="str">
        <x:v>陈高伟</x:v>
      </x:c>
      <x:c r="D642" s="8" t="d">
        <x:v>2026-09-01T00:00:00.000Z</x:v>
      </x:c>
      <x:c r="E642" s="7" t="n">
        <x:v>117.7</x:v>
      </x:c>
      <x:c r="F642" s="7" t="n">
        <x:v>111.7</x:v>
      </x:c>
      <x:c r="G642" s="7" t="n">
        <x:v>3</x:v>
      </x:c>
      <x:c r="H642" s="2" t="str">
        <x:v>是</x:v>
      </x:c>
      <x:c r="I642" s="7" t="n">
        <x:f>IF(AND(ISNUMBER(E642),ISNUMBER(F642)),E642-F642,"")</x:f>
        <x:v>6</x:v>
      </x:c>
      <x:c r="J642" s="2" t="str">
        <x:f>IF(H642="否","不适用",IF(AND(ISNUMBER(E642),ISNUMBER(F642)),IF(I642&gt;'规则与名单'!$B$2,"是","否"),"未判定"))</x:f>
        <x:v>否</x:v>
      </x:c>
      <x:c r="K642" s="2" t="str">
        <x:f>IF(J642="是",IF(ISNUMBER(F642),"测试日GPS","缺失"),IF(ISNUMBER(G642),"非测试日纯氢",IF(AND(H642="是",J642="未判定"),IF(ISNUMBER(F642),"测试名单无纯氢GPS","缺失"),IF(ISNUMBER(E642),"非测试日仪表","缺失"))))</x:f>
        <x:v>非测试日纯氢</x:v>
      </x:c>
      <x:c r="L642" s="7" t="n">
        <x:f>IF(K642="缺失","",IF(K642="非测试日纯氢",G642,IF(K642="非测试日仪表",E642,F642)))</x:f>
        <x:v>3</x:v>
      </x:c>
      <x:c r="M642" s="2" t="n">
        <x:f>IF(K642="缺失",1,0)</x:f>
        <x:v>0</x:v>
      </x:c>
      <x:c r="N642" s="2" t="str">
        <x:v>车辆里程查询_20260901-20260930_1024辆_仪表里程.xlsx / E349</x:v>
      </x:c>
      <x:c r="O642" s="2" t="str">
        <x:v>车辆里程查询_20260901-20260930_1024辆_GPS里程.xlsx / E352</x:v>
      </x:c>
      <x:c r="P642" s="2" t="str">
        <x:v>车辆纯氢气里程查询_20260901-20260930_1024辆.xlsx / E930</x:v>
      </x:c>
    </x:row>
    <x:row r="643" ht="22" customHeight="1">
      <x:c r="A643" s="2" t="n">
        <x:v>31</x:v>
      </x:c>
      <x:c r="B643" s="2" t="str">
        <x:v>粤A01209F</x:v>
      </x:c>
      <x:c r="C643" s="2" t="str">
        <x:v>陈高伟</x:v>
      </x:c>
      <x:c r="D643" s="8" t="d">
        <x:v>2026-09-02T00:00:00.000Z</x:v>
      </x:c>
      <x:c r="E643" s="7" t="n">
        <x:v>275.1</x:v>
      </x:c>
      <x:c r="F643" s="7" t="n">
        <x:v>260.2</x:v>
      </x:c>
      <x:c r="G643" s="7" t="n">
        <x:v>23.9</x:v>
      </x:c>
      <x:c r="H643" s="2" t="str">
        <x:v>是</x:v>
      </x:c>
      <x:c r="I643" s="7" t="n">
        <x:f>IF(AND(ISNUMBER(E643),ISNUMBER(F643)),E643-F643,"")</x:f>
        <x:v>14.900000000000034</x:v>
      </x:c>
      <x:c r="J643" s="2" t="str">
        <x:f>IF(H643="否","不适用",IF(AND(ISNUMBER(E643),ISNUMBER(F643)),IF(I643&gt;'规则与名单'!$B$2,"是","否"),"未判定"))</x:f>
        <x:v>否</x:v>
      </x:c>
      <x:c r="K643" s="2" t="str">
        <x:f>IF(J643="是",IF(ISNUMBER(F643),"测试日GPS","缺失"),IF(ISNUMBER(G643),"非测试日纯氢",IF(AND(H643="是",J643="未判定"),IF(ISNUMBER(F643),"测试名单无纯氢GPS","缺失"),IF(ISNUMBER(E643),"非测试日仪表","缺失"))))</x:f>
        <x:v>非测试日纯氢</x:v>
      </x:c>
      <x:c r="L643" s="7" t="n">
        <x:f>IF(K643="缺失","",IF(K643="非测试日纯氢",G643,IF(K643="非测试日仪表",E643,F643)))</x:f>
        <x:v>23.9</x:v>
      </x:c>
      <x:c r="M643" s="2" t="n">
        <x:f>IF(K643="缺失",1,0)</x:f>
        <x:v>0</x:v>
      </x:c>
      <x:c r="N643" s="2" t="str">
        <x:v>车辆里程查询_20260901-20260930_1024辆_仪表里程.xlsx / F349</x:v>
      </x:c>
      <x:c r="O643" s="2" t="str">
        <x:v>车辆里程查询_20260901-20260930_1024辆_GPS里程.xlsx / F352</x:v>
      </x:c>
      <x:c r="P643" s="2" t="str">
        <x:v>车辆纯氢气里程查询_20260901-20260930_1024辆.xlsx / F930</x:v>
      </x:c>
    </x:row>
    <x:row r="644" ht="22" customHeight="1">
      <x:c r="A644" s="2" t="n">
        <x:v>31</x:v>
      </x:c>
      <x:c r="B644" s="2" t="str">
        <x:v>粤A01209F</x:v>
      </x:c>
      <x:c r="C644" s="2" t="str">
        <x:v>陈高伟</x:v>
      </x:c>
      <x:c r="D644" s="8" t="d">
        <x:v>2026-09-03T00:00:00.000Z</x:v>
      </x:c>
      <x:c r="E644" s="7" t="n">
        <x:v>162.5</x:v>
      </x:c>
      <x:c r="F644" s="7" t="n">
        <x:v>153.7</x:v>
      </x:c>
      <x:c r="G644" s="7" t="n">
        <x:v>9.1</x:v>
      </x:c>
      <x:c r="H644" s="2" t="str">
        <x:v>是</x:v>
      </x:c>
      <x:c r="I644" s="7" t="n">
        <x:f>IF(AND(ISNUMBER(E644),ISNUMBER(F644)),E644-F644,"")</x:f>
        <x:v>8.800000000000011</x:v>
      </x:c>
      <x:c r="J644" s="2" t="str">
        <x:f>IF(H644="否","不适用",IF(AND(ISNUMBER(E644),ISNUMBER(F644)),IF(I644&gt;'规则与名单'!$B$2,"是","否"),"未判定"))</x:f>
        <x:v>否</x:v>
      </x:c>
      <x:c r="K644" s="2" t="str">
        <x:f>IF(J644="是",IF(ISNUMBER(F644),"测试日GPS","缺失"),IF(ISNUMBER(G644),"非测试日纯氢",IF(AND(H644="是",J644="未判定"),IF(ISNUMBER(F644),"测试名单无纯氢GPS","缺失"),IF(ISNUMBER(E644),"非测试日仪表","缺失"))))</x:f>
        <x:v>非测试日纯氢</x:v>
      </x:c>
      <x:c r="L644" s="7" t="n">
        <x:f>IF(K644="缺失","",IF(K644="非测试日纯氢",G644,IF(K644="非测试日仪表",E644,F644)))</x:f>
        <x:v>9.1</x:v>
      </x:c>
      <x:c r="M644" s="2" t="n">
        <x:f>IF(K644="缺失",1,0)</x:f>
        <x:v>0</x:v>
      </x:c>
      <x:c r="N644" s="2" t="str">
        <x:v>车辆里程查询_20260901-20260930_1024辆_仪表里程.xlsx / G349</x:v>
      </x:c>
      <x:c r="O644" s="2" t="str">
        <x:v>车辆里程查询_20260901-20260930_1024辆_GPS里程.xlsx / G352</x:v>
      </x:c>
      <x:c r="P644" s="2" t="str">
        <x:v>车辆纯氢气里程查询_20260901-20260930_1024辆.xlsx / G930</x:v>
      </x:c>
    </x:row>
    <x:row r="645" ht="22" customHeight="1">
      <x:c r="A645" s="2" t="n">
        <x:v>31</x:v>
      </x:c>
      <x:c r="B645" s="2" t="str">
        <x:v>粤A01209F</x:v>
      </x:c>
      <x:c r="C645" s="2" t="str">
        <x:v>陈高伟</x:v>
      </x:c>
      <x:c r="D645" s="8" t="d">
        <x:v>2026-09-04T00:00:00.000Z</x:v>
      </x:c>
      <x:c r="E645" s="7" t="n">
        <x:v>95.8</x:v>
      </x:c>
      <x:c r="F645" s="7" t="n">
        <x:v>148.8</x:v>
      </x:c>
      <x:c r="G645" s="7" t="n">
        <x:v>8.6</x:v>
      </x:c>
      <x:c r="H645" s="2" t="str">
        <x:v>是</x:v>
      </x:c>
      <x:c r="I645" s="7" t="n">
        <x:f>IF(AND(ISNUMBER(E645),ISNUMBER(F645)),E645-F645,"")</x:f>
        <x:v>-53.000000000000014</x:v>
      </x:c>
      <x:c r="J645" s="2" t="str">
        <x:f>IF(H645="否","不适用",IF(AND(ISNUMBER(E645),ISNUMBER(F645)),IF(I645&gt;'规则与名单'!$B$2,"是","否"),"未判定"))</x:f>
        <x:v>否</x:v>
      </x:c>
      <x:c r="K645" s="2" t="str">
        <x:f>IF(J645="是",IF(ISNUMBER(F645),"测试日GPS","缺失"),IF(ISNUMBER(G645),"非测试日纯氢",IF(AND(H645="是",J645="未判定"),IF(ISNUMBER(F645),"测试名单无纯氢GPS","缺失"),IF(ISNUMBER(E645),"非测试日仪表","缺失"))))</x:f>
        <x:v>非测试日纯氢</x:v>
      </x:c>
      <x:c r="L645" s="7" t="n">
        <x:f>IF(K645="缺失","",IF(K645="非测试日纯氢",G645,IF(K645="非测试日仪表",E645,F645)))</x:f>
        <x:v>8.6</x:v>
      </x:c>
      <x:c r="M645" s="2" t="n">
        <x:f>IF(K645="缺失",1,0)</x:f>
        <x:v>0</x:v>
      </x:c>
      <x:c r="N645" s="2" t="str">
        <x:v>车辆里程查询_20260901-20260930_1024辆_仪表里程.xlsx / H349</x:v>
      </x:c>
      <x:c r="O645" s="2" t="str">
        <x:v>车辆里程查询_20260901-20260930_1024辆_GPS里程.xlsx / H352</x:v>
      </x:c>
      <x:c r="P645" s="2" t="str">
        <x:v>车辆纯氢气里程查询_20260901-20260930_1024辆.xlsx / H930</x:v>
      </x:c>
    </x:row>
    <x:row r="646" ht="22" customHeight="1">
      <x:c r="A646" s="2" t="n">
        <x:v>31</x:v>
      </x:c>
      <x:c r="B646" s="2" t="str">
        <x:v>粤A01209F</x:v>
      </x:c>
      <x:c r="C646" s="2" t="str">
        <x:v>陈高伟</x:v>
      </x:c>
      <x:c r="D646" s="8" t="d">
        <x:v>2026-09-05T00:00:00.000Z</x:v>
      </x:c>
      <x:c r="E646" s="7" t="n">
        <x:v>254.6</x:v>
      </x:c>
      <x:c r="F646" s="7" t="n">
        <x:v>341.8</x:v>
      </x:c>
      <x:c r="G646" s="7" t="n">
        <x:v>79.7</x:v>
      </x:c>
      <x:c r="H646" s="2" t="str">
        <x:v>是</x:v>
      </x:c>
      <x:c r="I646" s="7" t="n">
        <x:f>IF(AND(ISNUMBER(E646),ISNUMBER(F646)),E646-F646,"")</x:f>
        <x:v>-87.20000000000002</x:v>
      </x:c>
      <x:c r="J646" s="2" t="str">
        <x:f>IF(H646="否","不适用",IF(AND(ISNUMBER(E646),ISNUMBER(F646)),IF(I646&gt;'规则与名单'!$B$2,"是","否"),"未判定"))</x:f>
        <x:v>否</x:v>
      </x:c>
      <x:c r="K646" s="2" t="str">
        <x:f>IF(J646="是",IF(ISNUMBER(F646),"测试日GPS","缺失"),IF(ISNUMBER(G646),"非测试日纯氢",IF(AND(H646="是",J646="未判定"),IF(ISNUMBER(F646),"测试名单无纯氢GPS","缺失"),IF(ISNUMBER(E646),"非测试日仪表","缺失"))))</x:f>
        <x:v>非测试日纯氢</x:v>
      </x:c>
      <x:c r="L646" s="7" t="n">
        <x:f>IF(K646="缺失","",IF(K646="非测试日纯氢",G646,IF(K646="非测试日仪表",E646,F646)))</x:f>
        <x:v>79.7</x:v>
      </x:c>
      <x:c r="M646" s="2" t="n">
        <x:f>IF(K646="缺失",1,0)</x:f>
        <x:v>0</x:v>
      </x:c>
      <x:c r="N646" s="2" t="str">
        <x:v>车辆里程查询_20260901-20260930_1024辆_仪表里程.xlsx / I349</x:v>
      </x:c>
      <x:c r="O646" s="2" t="str">
        <x:v>车辆里程查询_20260901-20260930_1024辆_GPS里程.xlsx / I352</x:v>
      </x:c>
      <x:c r="P646" s="2" t="str">
        <x:v>车辆纯氢气里程查询_20260901-20260930_1024辆.xlsx / I930</x:v>
      </x:c>
    </x:row>
    <x:row r="647" ht="22" customHeight="1">
      <x:c r="A647" s="2" t="n">
        <x:v>31</x:v>
      </x:c>
      <x:c r="B647" s="2" t="str">
        <x:v>粤A01209F</x:v>
      </x:c>
      <x:c r="C647" s="2" t="str">
        <x:v>陈高伟</x:v>
      </x:c>
      <x:c r="D647" s="8" t="d">
        <x:v>2026-09-06T00:00:00.000Z</x:v>
      </x:c>
      <x:c r="E647" s="7" t="n">
        <x:v>464.7</x:v>
      </x:c>
      <x:c r="F647" s="7" t="n">
        <x:v>279.5</x:v>
      </x:c>
      <x:c r="G647" s="7" t="n">
        <x:v>31.9</x:v>
      </x:c>
      <x:c r="H647" s="2" t="str">
        <x:v>是</x:v>
      </x:c>
      <x:c r="I647" s="7" t="n">
        <x:f>IF(AND(ISNUMBER(E647),ISNUMBER(F647)),E647-F647,"")</x:f>
        <x:v>185.2</x:v>
      </x:c>
      <x:c r="J647" s="2" t="str">
        <x:f>IF(H647="否","不适用",IF(AND(ISNUMBER(E647),ISNUMBER(F647)),IF(I647&gt;'规则与名单'!$B$2,"是","否"),"未判定"))</x:f>
        <x:v>是</x:v>
      </x:c>
      <x:c r="K647" s="2" t="str">
        <x:f>IF(J647="是",IF(ISNUMBER(F647),"测试日GPS","缺失"),IF(ISNUMBER(G647),"非测试日纯氢",IF(AND(H647="是",J647="未判定"),IF(ISNUMBER(F647),"测试名单无纯氢GPS","缺失"),IF(ISNUMBER(E647),"非测试日仪表","缺失"))))</x:f>
        <x:v>测试日GPS</x:v>
      </x:c>
      <x:c r="L647" s="7" t="n">
        <x:f>IF(K647="缺失","",IF(K647="非测试日纯氢",G647,IF(K647="非测试日仪表",E647,F647)))</x:f>
        <x:v>279.5</x:v>
      </x:c>
      <x:c r="M647" s="2" t="n">
        <x:f>IF(K647="缺失",1,0)</x:f>
        <x:v>0</x:v>
      </x:c>
      <x:c r="N647" s="2" t="str">
        <x:v>车辆里程查询_20260901-20260930_1024辆_仪表里程.xlsx / J349</x:v>
      </x:c>
      <x:c r="O647" s="2" t="str">
        <x:v>车辆里程查询_20260901-20260930_1024辆_GPS里程.xlsx / J352</x:v>
      </x:c>
      <x:c r="P647" s="2" t="str">
        <x:v>车辆纯氢气里程查询_20260901-20260930_1024辆.xlsx / J930</x:v>
      </x:c>
    </x:row>
    <x:row r="648" ht="22" customHeight="1">
      <x:c r="A648" s="2" t="n">
        <x:v>31</x:v>
      </x:c>
      <x:c r="B648" s="2" t="str">
        <x:v>粤A01209F</x:v>
      </x:c>
      <x:c r="C648" s="2" t="str">
        <x:v>陈高伟</x:v>
      </x:c>
      <x:c r="D648" s="8" t="d">
        <x:v>2026-09-07T00:00:00.000Z</x:v>
      </x:c>
      <x:c r="E648" s="7" t="n">
        <x:v>196.8</x:v>
      </x:c>
      <x:c r="F648" s="7" t="n">
        <x:v>186.1</x:v>
      </x:c>
      <x:c r="G648" s="7" t="n">
        <x:v>12.5</x:v>
      </x:c>
      <x:c r="H648" s="2" t="str">
        <x:v>是</x:v>
      </x:c>
      <x:c r="I648" s="7" t="n">
        <x:f>IF(AND(ISNUMBER(E648),ISNUMBER(F648)),E648-F648,"")</x:f>
        <x:v>10.700000000000017</x:v>
      </x:c>
      <x:c r="J648" s="2" t="str">
        <x:f>IF(H648="否","不适用",IF(AND(ISNUMBER(E648),ISNUMBER(F648)),IF(I648&gt;'规则与名单'!$B$2,"是","否"),"未判定"))</x:f>
        <x:v>否</x:v>
      </x:c>
      <x:c r="K648" s="2" t="str">
        <x:f>IF(J648="是",IF(ISNUMBER(F648),"测试日GPS","缺失"),IF(ISNUMBER(G648),"非测试日纯氢",IF(AND(H648="是",J648="未判定"),IF(ISNUMBER(F648),"测试名单无纯氢GPS","缺失"),IF(ISNUMBER(E648),"非测试日仪表","缺失"))))</x:f>
        <x:v>非测试日纯氢</x:v>
      </x:c>
      <x:c r="L648" s="7" t="n">
        <x:f>IF(K648="缺失","",IF(K648="非测试日纯氢",G648,IF(K648="非测试日仪表",E648,F648)))</x:f>
        <x:v>12.5</x:v>
      </x:c>
      <x:c r="M648" s="2" t="n">
        <x:f>IF(K648="缺失",1,0)</x:f>
        <x:v>0</x:v>
      </x:c>
      <x:c r="N648" s="2" t="str">
        <x:v>车辆里程查询_20260901-20260930_1024辆_仪表里程.xlsx / K349</x:v>
      </x:c>
      <x:c r="O648" s="2" t="str">
        <x:v>车辆里程查询_20260901-20260930_1024辆_GPS里程.xlsx / K352</x:v>
      </x:c>
      <x:c r="P648" s="2" t="str">
        <x:v>车辆纯氢气里程查询_20260901-20260930_1024辆.xlsx / K930</x:v>
      </x:c>
    </x:row>
    <x:row r="649" ht="22" customHeight="1">
      <x:c r="A649" s="2" t="n">
        <x:v>31</x:v>
      </x:c>
      <x:c r="B649" s="2" t="str">
        <x:v>粤A01209F</x:v>
      </x:c>
      <x:c r="C649" s="2" t="str">
        <x:v>陈高伟</x:v>
      </x:c>
      <x:c r="D649" s="8" t="d">
        <x:v>2026-09-08T00:00:00.000Z</x:v>
      </x:c>
      <x:c r="E649" s="7" t="n">
        <x:v>157</x:v>
      </x:c>
      <x:c r="F649" s="7" t="n">
        <x:v>148.4</x:v>
      </x:c>
      <x:c r="G649" s="7" t="n">
        <x:v>7.2</x:v>
      </x:c>
      <x:c r="H649" s="2" t="str">
        <x:v>是</x:v>
      </x:c>
      <x:c r="I649" s="7" t="n">
        <x:f>IF(AND(ISNUMBER(E649),ISNUMBER(F649)),E649-F649,"")</x:f>
        <x:v>8.599999999999994</x:v>
      </x:c>
      <x:c r="J649" s="2" t="str">
        <x:f>IF(H649="否","不适用",IF(AND(ISNUMBER(E649),ISNUMBER(F649)),IF(I649&gt;'规则与名单'!$B$2,"是","否"),"未判定"))</x:f>
        <x:v>否</x:v>
      </x:c>
      <x:c r="K649" s="2" t="str">
        <x:f>IF(J649="是",IF(ISNUMBER(F649),"测试日GPS","缺失"),IF(ISNUMBER(G649),"非测试日纯氢",IF(AND(H649="是",J649="未判定"),IF(ISNUMBER(F649),"测试名单无纯氢GPS","缺失"),IF(ISNUMBER(E649),"非测试日仪表","缺失"))))</x:f>
        <x:v>非测试日纯氢</x:v>
      </x:c>
      <x:c r="L649" s="7" t="n">
        <x:f>IF(K649="缺失","",IF(K649="非测试日纯氢",G649,IF(K649="非测试日仪表",E649,F649)))</x:f>
        <x:v>7.2</x:v>
      </x:c>
      <x:c r="M649" s="2" t="n">
        <x:f>IF(K649="缺失",1,0)</x:f>
        <x:v>0</x:v>
      </x:c>
      <x:c r="N649" s="2" t="str">
        <x:v>车辆里程查询_20260901-20260930_1024辆_仪表里程.xlsx / L349</x:v>
      </x:c>
      <x:c r="O649" s="2" t="str">
        <x:v>车辆里程查询_20260901-20260930_1024辆_GPS里程.xlsx / L352</x:v>
      </x:c>
      <x:c r="P649" s="2" t="str">
        <x:v>车辆纯氢气里程查询_20260901-20260930_1024辆.xlsx / L930</x:v>
      </x:c>
    </x:row>
    <x:row r="650" ht="22" customHeight="1">
      <x:c r="A650" s="2" t="n">
        <x:v>31</x:v>
      </x:c>
      <x:c r="B650" s="2" t="str">
        <x:v>粤A01209F</x:v>
      </x:c>
      <x:c r="C650" s="2" t="str">
        <x:v>陈高伟</x:v>
      </x:c>
      <x:c r="D650" s="8" t="d">
        <x:v>2026-09-09T00:00:00.000Z</x:v>
      </x:c>
      <x:c r="E650" s="7" t="n">
        <x:v>211.8</x:v>
      </x:c>
      <x:c r="F650" s="7" t="n">
        <x:v>199.9</x:v>
      </x:c>
      <x:c r="G650" s="7" t="n">
        <x:v>51.1</x:v>
      </x:c>
      <x:c r="H650" s="2" t="str">
        <x:v>是</x:v>
      </x:c>
      <x:c r="I650" s="7" t="n">
        <x:f>IF(AND(ISNUMBER(E650),ISNUMBER(F650)),E650-F650,"")</x:f>
        <x:v>11.900000000000006</x:v>
      </x:c>
      <x:c r="J650" s="2" t="str">
        <x:f>IF(H650="否","不适用",IF(AND(ISNUMBER(E650),ISNUMBER(F650)),IF(I650&gt;'规则与名单'!$B$2,"是","否"),"未判定"))</x:f>
        <x:v>否</x:v>
      </x:c>
      <x:c r="K650" s="2" t="str">
        <x:f>IF(J650="是",IF(ISNUMBER(F650),"测试日GPS","缺失"),IF(ISNUMBER(G650),"非测试日纯氢",IF(AND(H650="是",J650="未判定"),IF(ISNUMBER(F650),"测试名单无纯氢GPS","缺失"),IF(ISNUMBER(E650),"非测试日仪表","缺失"))))</x:f>
        <x:v>非测试日纯氢</x:v>
      </x:c>
      <x:c r="L650" s="7" t="n">
        <x:f>IF(K650="缺失","",IF(K650="非测试日纯氢",G650,IF(K650="非测试日仪表",E650,F650)))</x:f>
        <x:v>51.1</x:v>
      </x:c>
      <x:c r="M650" s="2" t="n">
        <x:f>IF(K650="缺失",1,0)</x:f>
        <x:v>0</x:v>
      </x:c>
      <x:c r="N650" s="2" t="str">
        <x:v>车辆里程查询_20260901-20260930_1024辆_仪表里程.xlsx / M349</x:v>
      </x:c>
      <x:c r="O650" s="2" t="str">
        <x:v>车辆里程查询_20260901-20260930_1024辆_GPS里程.xlsx / M352</x:v>
      </x:c>
      <x:c r="P650" s="2" t="str">
        <x:v>车辆纯氢气里程查询_20260901-20260930_1024辆.xlsx / M930</x:v>
      </x:c>
    </x:row>
    <x:row r="651" ht="22" customHeight="1">
      <x:c r="A651" s="2" t="n">
        <x:v>31</x:v>
      </x:c>
      <x:c r="B651" s="2" t="str">
        <x:v>粤A01209F</x:v>
      </x:c>
      <x:c r="C651" s="2" t="str">
        <x:v>陈高伟</x:v>
      </x:c>
      <x:c r="D651" s="8" t="d">
        <x:v>2026-09-10T00:00:00.000Z</x:v>
      </x:c>
      <x:c r="E651" s="7" t="n">
        <x:v>144.1</x:v>
      </x:c>
      <x:c r="F651" s="7" t="n">
        <x:v>136.7</x:v>
      </x:c>
      <x:c r="G651" s="7" t="n">
        <x:v>138.9</x:v>
      </x:c>
      <x:c r="H651" s="2" t="str">
        <x:v>是</x:v>
      </x:c>
      <x:c r="I651" s="7" t="n">
        <x:f>IF(AND(ISNUMBER(E651),ISNUMBER(F651)),E651-F651,"")</x:f>
        <x:v>7.400000000000006</x:v>
      </x:c>
      <x:c r="J651" s="2" t="str">
        <x:f>IF(H651="否","不适用",IF(AND(ISNUMBER(E651),ISNUMBER(F651)),IF(I651&gt;'规则与名单'!$B$2,"是","否"),"未判定"))</x:f>
        <x:v>否</x:v>
      </x:c>
      <x:c r="K651" s="2" t="str">
        <x:f>IF(J651="是",IF(ISNUMBER(F651),"测试日GPS","缺失"),IF(ISNUMBER(G651),"非测试日纯氢",IF(AND(H651="是",J651="未判定"),IF(ISNUMBER(F651),"测试名单无纯氢GPS","缺失"),IF(ISNUMBER(E651),"非测试日仪表","缺失"))))</x:f>
        <x:v>非测试日纯氢</x:v>
      </x:c>
      <x:c r="L651" s="7" t="n">
        <x:f>IF(K651="缺失","",IF(K651="非测试日纯氢",G651,IF(K651="非测试日仪表",E651,F651)))</x:f>
        <x:v>138.9</x:v>
      </x:c>
      <x:c r="M651" s="2" t="n">
        <x:f>IF(K651="缺失",1,0)</x:f>
        <x:v>0</x:v>
      </x:c>
      <x:c r="N651" s="2" t="str">
        <x:v>车辆里程查询_20260901-20260930_1024辆_仪表里程.xlsx / N349</x:v>
      </x:c>
      <x:c r="O651" s="2" t="str">
        <x:v>车辆里程查询_20260901-20260930_1024辆_GPS里程.xlsx / N352</x:v>
      </x:c>
      <x:c r="P651" s="2" t="str">
        <x:v>车辆纯氢气里程查询_20260901-20260930_1024辆.xlsx / N930</x:v>
      </x:c>
    </x:row>
    <x:row r="652" ht="22" customHeight="1">
      <x:c r="A652" s="2" t="n">
        <x:v>32</x:v>
      </x:c>
      <x:c r="B652" s="2" t="str">
        <x:v>粤A01396F</x:v>
      </x:c>
      <x:c r="C652" s="2" t="str">
        <x:v>陈高伟</x:v>
      </x:c>
      <x:c r="D652" s="8" t="d">
        <x:v>2026-09-01T00:00:00.000Z</x:v>
      </x:c>
      <x:c r="E652" s="7" t="n">
        <x:v>147.7</x:v>
      </x:c>
      <x:c r="F652" s="7" t="n">
        <x:v>139</x:v>
      </x:c>
      <x:c r="G652" s="7" t="n">
        <x:v>103.3</x:v>
      </x:c>
      <x:c r="H652" s="2" t="str">
        <x:v>否</x:v>
      </x:c>
      <x:c r="I652" s="7" t="n">
        <x:f>IF(AND(ISNUMBER(E652),ISNUMBER(F652)),E652-F652,"")</x:f>
        <x:v>8.699999999999989</x:v>
      </x:c>
      <x:c r="J652" s="2" t="str">
        <x:f>IF(H652="否","不适用",IF(AND(ISNUMBER(E652),ISNUMBER(F652)),IF(I652&gt;'规则与名单'!$B$2,"是","否"),"未判定"))</x:f>
        <x:v>不适用</x:v>
      </x:c>
      <x:c r="K652" s="2" t="str">
        <x:f>IF(J652="是",IF(ISNUMBER(F652),"测试日GPS","缺失"),IF(ISNUMBER(G652),"非测试日纯氢",IF(AND(H652="是",J652="未判定"),IF(ISNUMBER(F652),"测试名单无纯氢GPS","缺失"),IF(ISNUMBER(E652),"非测试日仪表","缺失"))))</x:f>
        <x:v>非测试日纯氢</x:v>
      </x:c>
      <x:c r="L652" s="7" t="n">
        <x:f>IF(K652="缺失","",IF(K652="非测试日纯氢",G652,IF(K652="非测试日仪表",E652,F652)))</x:f>
        <x:v>103.3</x:v>
      </x:c>
      <x:c r="M652" s="2" t="n">
        <x:f>IF(K652="缺失",1,0)</x:f>
        <x:v>0</x:v>
      </x:c>
      <x:c r="N652" s="2" t="str">
        <x:v>车辆里程查询_20260901-20260930_1024辆_仪表里程.xlsx / E360</x:v>
      </x:c>
      <x:c r="O652" s="2" t="str">
        <x:v>车辆里程查询_20260901-20260930_1024辆_GPS里程.xlsx / E362</x:v>
      </x:c>
      <x:c r="P652" s="2" t="str">
        <x:v>车辆纯氢气里程查询_20260901-20260930_1024辆.xlsx / E984</x:v>
      </x:c>
    </x:row>
    <x:row r="653" ht="22" customHeight="1">
      <x:c r="A653" s="2" t="n">
        <x:v>32</x:v>
      </x:c>
      <x:c r="B653" s="2" t="str">
        <x:v>粤A01396F</x:v>
      </x:c>
      <x:c r="C653" s="2" t="str">
        <x:v>陈高伟</x:v>
      </x:c>
      <x:c r="D653" s="8" t="d">
        <x:v>2026-09-02T00:00:00.000Z</x:v>
      </x:c>
      <x:c r="E653" s="7" t="n">
        <x:v>196.3</x:v>
      </x:c>
      <x:c r="F653" s="7" t="n">
        <x:v>185.5</x:v>
      </x:c>
      <x:c r="G653" s="7" t="n">
        <x:v>192.8</x:v>
      </x:c>
      <x:c r="H653" s="2" t="str">
        <x:v>否</x:v>
      </x:c>
      <x:c r="I653" s="7" t="n">
        <x:f>IF(AND(ISNUMBER(E653),ISNUMBER(F653)),E653-F653,"")</x:f>
        <x:v>10.800000000000011</x:v>
      </x:c>
      <x:c r="J653" s="2" t="str">
        <x:f>IF(H653="否","不适用",IF(AND(ISNUMBER(E653),ISNUMBER(F653)),IF(I653&gt;'规则与名单'!$B$2,"是","否"),"未判定"))</x:f>
        <x:v>不适用</x:v>
      </x:c>
      <x:c r="K653" s="2" t="str">
        <x:f>IF(J653="是",IF(ISNUMBER(F653),"测试日GPS","缺失"),IF(ISNUMBER(G653),"非测试日纯氢",IF(AND(H653="是",J653="未判定"),IF(ISNUMBER(F653),"测试名单无纯氢GPS","缺失"),IF(ISNUMBER(E653),"非测试日仪表","缺失"))))</x:f>
        <x:v>非测试日纯氢</x:v>
      </x:c>
      <x:c r="L653" s="7" t="n">
        <x:f>IF(K653="缺失","",IF(K653="非测试日纯氢",G653,IF(K653="非测试日仪表",E653,F653)))</x:f>
        <x:v>192.8</x:v>
      </x:c>
      <x:c r="M653" s="2" t="n">
        <x:f>IF(K653="缺失",1,0)</x:f>
        <x:v>0</x:v>
      </x:c>
      <x:c r="N653" s="2" t="str">
        <x:v>车辆里程查询_20260901-20260930_1024辆_仪表里程.xlsx / F360</x:v>
      </x:c>
      <x:c r="O653" s="2" t="str">
        <x:v>车辆里程查询_20260901-20260930_1024辆_GPS里程.xlsx / F362</x:v>
      </x:c>
      <x:c r="P653" s="2" t="str">
        <x:v>车辆纯氢气里程查询_20260901-20260930_1024辆.xlsx / F984</x:v>
      </x:c>
    </x:row>
    <x:row r="654" ht="22" customHeight="1">
      <x:c r="A654" s="2" t="n">
        <x:v>32</x:v>
      </x:c>
      <x:c r="B654" s="2" t="str">
        <x:v>粤A01396F</x:v>
      </x:c>
      <x:c r="C654" s="2" t="str">
        <x:v>陈高伟</x:v>
      </x:c>
      <x:c r="D654" s="8" t="d">
        <x:v>2026-09-03T00:00:00.000Z</x:v>
      </x:c>
      <x:c r="E654" s="7" t="n">
        <x:v>284.7</x:v>
      </x:c>
      <x:c r="F654" s="7" t="n">
        <x:v>269</x:v>
      </x:c>
      <x:c r="G654" s="7" t="n">
        <x:v>217.1</x:v>
      </x:c>
      <x:c r="H654" s="2" t="str">
        <x:v>否</x:v>
      </x:c>
      <x:c r="I654" s="7" t="n">
        <x:f>IF(AND(ISNUMBER(E654),ISNUMBER(F654)),E654-F654,"")</x:f>
        <x:v>15.699999999999989</x:v>
      </x:c>
      <x:c r="J654" s="2" t="str">
        <x:f>IF(H654="否","不适用",IF(AND(ISNUMBER(E654),ISNUMBER(F654)),IF(I654&gt;'规则与名单'!$B$2,"是","否"),"未判定"))</x:f>
        <x:v>不适用</x:v>
      </x:c>
      <x:c r="K654" s="2" t="str">
        <x:f>IF(J654="是",IF(ISNUMBER(F654),"测试日GPS","缺失"),IF(ISNUMBER(G654),"非测试日纯氢",IF(AND(H654="是",J654="未判定"),IF(ISNUMBER(F654),"测试名单无纯氢GPS","缺失"),IF(ISNUMBER(E654),"非测试日仪表","缺失"))))</x:f>
        <x:v>非测试日纯氢</x:v>
      </x:c>
      <x:c r="L654" s="7" t="n">
        <x:f>IF(K654="缺失","",IF(K654="非测试日纯氢",G654,IF(K654="非测试日仪表",E654,F654)))</x:f>
        <x:v>217.1</x:v>
      </x:c>
      <x:c r="M654" s="2" t="n">
        <x:f>IF(K654="缺失",1,0)</x:f>
        <x:v>0</x:v>
      </x:c>
      <x:c r="N654" s="2" t="str">
        <x:v>车辆里程查询_20260901-20260930_1024辆_仪表里程.xlsx / G360</x:v>
      </x:c>
      <x:c r="O654" s="2" t="str">
        <x:v>车辆里程查询_20260901-20260930_1024辆_GPS里程.xlsx / G362</x:v>
      </x:c>
      <x:c r="P654" s="2" t="str">
        <x:v>车辆纯氢气里程查询_20260901-20260930_1024辆.xlsx / G984</x:v>
      </x:c>
    </x:row>
    <x:row r="655" ht="22" customHeight="1">
      <x:c r="A655" s="2" t="n">
        <x:v>32</x:v>
      </x:c>
      <x:c r="B655" s="2" t="str">
        <x:v>粤A01396F</x:v>
      </x:c>
      <x:c r="C655" s="2" t="str">
        <x:v>陈高伟</x:v>
      </x:c>
      <x:c r="D655" s="8" t="d">
        <x:v>2026-09-04T00:00:00.000Z</x:v>
      </x:c>
      <x:c r="E655" s="7" t="n">
        <x:v>159.6</x:v>
      </x:c>
      <x:c r="F655" s="7" t="n">
        <x:v>200.3</x:v>
      </x:c>
      <x:c r="G655" s="7" t="n">
        <x:v>208.6</x:v>
      </x:c>
      <x:c r="H655" s="2" t="str">
        <x:v>否</x:v>
      </x:c>
      <x:c r="I655" s="7" t="n">
        <x:f>IF(AND(ISNUMBER(E655),ISNUMBER(F655)),E655-F655,"")</x:f>
        <x:v>-40.70000000000002</x:v>
      </x:c>
      <x:c r="J655" s="2" t="str">
        <x:f>IF(H655="否","不适用",IF(AND(ISNUMBER(E655),ISNUMBER(F655)),IF(I655&gt;'规则与名单'!$B$2,"是","否"),"未判定"))</x:f>
        <x:v>不适用</x:v>
      </x:c>
      <x:c r="K655" s="2" t="str">
        <x:f>IF(J655="是",IF(ISNUMBER(F655),"测试日GPS","缺失"),IF(ISNUMBER(G655),"非测试日纯氢",IF(AND(H655="是",J655="未判定"),IF(ISNUMBER(F655),"测试名单无纯氢GPS","缺失"),IF(ISNUMBER(E655),"非测试日仪表","缺失"))))</x:f>
        <x:v>非测试日纯氢</x:v>
      </x:c>
      <x:c r="L655" s="7" t="n">
        <x:f>IF(K655="缺失","",IF(K655="非测试日纯氢",G655,IF(K655="非测试日仪表",E655,F655)))</x:f>
        <x:v>208.6</x:v>
      </x:c>
      <x:c r="M655" s="2" t="n">
        <x:f>IF(K655="缺失",1,0)</x:f>
        <x:v>0</x:v>
      </x:c>
      <x:c r="N655" s="2" t="str">
        <x:v>车辆里程查询_20260901-20260930_1024辆_仪表里程.xlsx / H360</x:v>
      </x:c>
      <x:c r="O655" s="2" t="str">
        <x:v>车辆里程查询_20260901-20260930_1024辆_GPS里程.xlsx / H362</x:v>
      </x:c>
      <x:c r="P655" s="2" t="str">
        <x:v>车辆纯氢气里程查询_20260901-20260930_1024辆.xlsx / H984</x:v>
      </x:c>
    </x:row>
    <x:row r="656" ht="22" customHeight="1">
      <x:c r="A656" s="2" t="n">
        <x:v>32</x:v>
      </x:c>
      <x:c r="B656" s="2" t="str">
        <x:v>粤A01396F</x:v>
      </x:c>
      <x:c r="C656" s="2" t="str">
        <x:v>陈高伟</x:v>
      </x:c>
      <x:c r="D656" s="8" t="d">
        <x:v>2026-09-05T00:00:00.000Z</x:v>
      </x:c>
      <x:c r="E656" s="7" t="n">
        <x:v>174.1</x:v>
      </x:c>
      <x:c r="F656" s="7" t="n">
        <x:v>176.1</x:v>
      </x:c>
      <x:c r="G656" s="7" t="n">
        <x:v>132.7</x:v>
      </x:c>
      <x:c r="H656" s="2" t="str">
        <x:v>否</x:v>
      </x:c>
      <x:c r="I656" s="7" t="n">
        <x:f>IF(AND(ISNUMBER(E656),ISNUMBER(F656)),E656-F656,"")</x:f>
        <x:v>-2</x:v>
      </x:c>
      <x:c r="J656" s="2" t="str">
        <x:f>IF(H656="否","不适用",IF(AND(ISNUMBER(E656),ISNUMBER(F656)),IF(I656&gt;'规则与名单'!$B$2,"是","否"),"未判定"))</x:f>
        <x:v>不适用</x:v>
      </x:c>
      <x:c r="K656" s="2" t="str">
        <x:f>IF(J656="是",IF(ISNUMBER(F656),"测试日GPS","缺失"),IF(ISNUMBER(G656),"非测试日纯氢",IF(AND(H656="是",J656="未判定"),IF(ISNUMBER(F656),"测试名单无纯氢GPS","缺失"),IF(ISNUMBER(E656),"非测试日仪表","缺失"))))</x:f>
        <x:v>非测试日纯氢</x:v>
      </x:c>
      <x:c r="L656" s="7" t="n">
        <x:f>IF(K656="缺失","",IF(K656="非测试日纯氢",G656,IF(K656="非测试日仪表",E656,F656)))</x:f>
        <x:v>132.7</x:v>
      </x:c>
      <x:c r="M656" s="2" t="n">
        <x:f>IF(K656="缺失",1,0)</x:f>
        <x:v>0</x:v>
      </x:c>
      <x:c r="N656" s="2" t="str">
        <x:v>车辆里程查询_20260901-20260930_1024辆_仪表里程.xlsx / I360</x:v>
      </x:c>
      <x:c r="O656" s="2" t="str">
        <x:v>车辆里程查询_20260901-20260930_1024辆_GPS里程.xlsx / I362</x:v>
      </x:c>
      <x:c r="P656" s="2" t="str">
        <x:v>车辆纯氢气里程查询_20260901-20260930_1024辆.xlsx / I984</x:v>
      </x:c>
    </x:row>
    <x:row r="657" ht="22" customHeight="1">
      <x:c r="A657" s="2" t="n">
        <x:v>32</x:v>
      </x:c>
      <x:c r="B657" s="2" t="str">
        <x:v>粤A01396F</x:v>
      </x:c>
      <x:c r="C657" s="2" t="str">
        <x:v>陈高伟</x:v>
      </x:c>
      <x:c r="D657" s="8" t="d">
        <x:v>2026-09-06T00:00:00.000Z</x:v>
      </x:c>
      <x:c r="E657" s="7" t="n">
        <x:v>363.8</x:v>
      </x:c>
      <x:c r="F657" s="7" t="n">
        <x:v>282.3</x:v>
      </x:c>
      <x:c r="G657" s="7" t="n">
        <x:v>289.6</x:v>
      </x:c>
      <x:c r="H657" s="2" t="str">
        <x:v>否</x:v>
      </x:c>
      <x:c r="I657" s="7" t="n">
        <x:f>IF(AND(ISNUMBER(E657),ISNUMBER(F657)),E657-F657,"")</x:f>
        <x:v>81.5</x:v>
      </x:c>
      <x:c r="J657" s="2" t="str">
        <x:f>IF(H657="否","不适用",IF(AND(ISNUMBER(E657),ISNUMBER(F657)),IF(I657&gt;'规则与名单'!$B$2,"是","否"),"未判定"))</x:f>
        <x:v>不适用</x:v>
      </x:c>
      <x:c r="K657" s="2" t="str">
        <x:f>IF(J657="是",IF(ISNUMBER(F657),"测试日GPS","缺失"),IF(ISNUMBER(G657),"非测试日纯氢",IF(AND(H657="是",J657="未判定"),IF(ISNUMBER(F657),"测试名单无纯氢GPS","缺失"),IF(ISNUMBER(E657),"非测试日仪表","缺失"))))</x:f>
        <x:v>非测试日纯氢</x:v>
      </x:c>
      <x:c r="L657" s="7" t="n">
        <x:f>IF(K657="缺失","",IF(K657="非测试日纯氢",G657,IF(K657="非测试日仪表",E657,F657)))</x:f>
        <x:v>289.6</x:v>
      </x:c>
      <x:c r="M657" s="2" t="n">
        <x:f>IF(K657="缺失",1,0)</x:f>
        <x:v>0</x:v>
      </x:c>
      <x:c r="N657" s="2" t="str">
        <x:v>车辆里程查询_20260901-20260930_1024辆_仪表里程.xlsx / J360</x:v>
      </x:c>
      <x:c r="O657" s="2" t="str">
        <x:v>车辆里程查询_20260901-20260930_1024辆_GPS里程.xlsx / J362</x:v>
      </x:c>
      <x:c r="P657" s="2" t="str">
        <x:v>车辆纯氢气里程查询_20260901-20260930_1024辆.xlsx / J984</x:v>
      </x:c>
    </x:row>
    <x:row r="658" ht="22" customHeight="1">
      <x:c r="A658" s="2" t="n">
        <x:v>32</x:v>
      </x:c>
      <x:c r="B658" s="2" t="str">
        <x:v>粤A01396F</x:v>
      </x:c>
      <x:c r="C658" s="2" t="str">
        <x:v>陈高伟</x:v>
      </x:c>
      <x:c r="D658" s="8" t="d">
        <x:v>2026-09-07T00:00:00.000Z</x:v>
      </x:c>
      <x:c r="E658" s="7" t="n">
        <x:v>200.8</x:v>
      </x:c>
      <x:c r="F658" s="7" t="n">
        <x:v>190.1</x:v>
      </x:c>
      <x:c r="G658" s="7" t="n">
        <x:v>167.7</x:v>
      </x:c>
      <x:c r="H658" s="2" t="str">
        <x:v>否</x:v>
      </x:c>
      <x:c r="I658" s="7" t="n">
        <x:f>IF(AND(ISNUMBER(E658),ISNUMBER(F658)),E658-F658,"")</x:f>
        <x:v>10.700000000000017</x:v>
      </x:c>
      <x:c r="J658" s="2" t="str">
        <x:f>IF(H658="否","不适用",IF(AND(ISNUMBER(E658),ISNUMBER(F658)),IF(I658&gt;'规则与名单'!$B$2,"是","否"),"未判定"))</x:f>
        <x:v>不适用</x:v>
      </x:c>
      <x:c r="K658" s="2" t="str">
        <x:f>IF(J658="是",IF(ISNUMBER(F658),"测试日GPS","缺失"),IF(ISNUMBER(G658),"非测试日纯氢",IF(AND(H658="是",J658="未判定"),IF(ISNUMBER(F658),"测试名单无纯氢GPS","缺失"),IF(ISNUMBER(E658),"非测试日仪表","缺失"))))</x:f>
        <x:v>非测试日纯氢</x:v>
      </x:c>
      <x:c r="L658" s="7" t="n">
        <x:f>IF(K658="缺失","",IF(K658="非测试日纯氢",G658,IF(K658="非测试日仪表",E658,F658)))</x:f>
        <x:v>167.7</x:v>
      </x:c>
      <x:c r="M658" s="2" t="n">
        <x:f>IF(K658="缺失",1,0)</x:f>
        <x:v>0</x:v>
      </x:c>
      <x:c r="N658" s="2" t="str">
        <x:v>车辆里程查询_20260901-20260930_1024辆_仪表里程.xlsx / K360</x:v>
      </x:c>
      <x:c r="O658" s="2" t="str">
        <x:v>车辆里程查询_20260901-20260930_1024辆_GPS里程.xlsx / K362</x:v>
      </x:c>
      <x:c r="P658" s="2" t="str">
        <x:v>车辆纯氢气里程查询_20260901-20260930_1024辆.xlsx / K984</x:v>
      </x:c>
    </x:row>
    <x:row r="659" ht="22" customHeight="1">
      <x:c r="A659" s="2" t="n">
        <x:v>32</x:v>
      </x:c>
      <x:c r="B659" s="2" t="str">
        <x:v>粤A01396F</x:v>
      </x:c>
      <x:c r="C659" s="2" t="str">
        <x:v>陈高伟</x:v>
      </x:c>
      <x:c r="D659" s="8" t="d">
        <x:v>2026-09-08T00:00:00.000Z</x:v>
      </x:c>
      <x:c r="E659" s="7" t="n">
        <x:v>287.4</x:v>
      </x:c>
      <x:c r="F659" s="7" t="n">
        <x:v>272.4</x:v>
      </x:c>
      <x:c r="G659" s="7" t="n">
        <x:v>161.3</x:v>
      </x:c>
      <x:c r="H659" s="2" t="str">
        <x:v>否</x:v>
      </x:c>
      <x:c r="I659" s="7" t="n">
        <x:f>IF(AND(ISNUMBER(E659),ISNUMBER(F659)),E659-F659,"")</x:f>
        <x:v>15</x:v>
      </x:c>
      <x:c r="J659" s="2" t="str">
        <x:f>IF(H659="否","不适用",IF(AND(ISNUMBER(E659),ISNUMBER(F659)),IF(I659&gt;'规则与名单'!$B$2,"是","否"),"未判定"))</x:f>
        <x:v>不适用</x:v>
      </x:c>
      <x:c r="K659" s="2" t="str">
        <x:f>IF(J659="是",IF(ISNUMBER(F659),"测试日GPS","缺失"),IF(ISNUMBER(G659),"非测试日纯氢",IF(AND(H659="是",J659="未判定"),IF(ISNUMBER(F659),"测试名单无纯氢GPS","缺失"),IF(ISNUMBER(E659),"非测试日仪表","缺失"))))</x:f>
        <x:v>非测试日纯氢</x:v>
      </x:c>
      <x:c r="L659" s="7" t="n">
        <x:f>IF(K659="缺失","",IF(K659="非测试日纯氢",G659,IF(K659="非测试日仪表",E659,F659)))</x:f>
        <x:v>161.3</x:v>
      </x:c>
      <x:c r="M659" s="2" t="n">
        <x:f>IF(K659="缺失",1,0)</x:f>
        <x:v>0</x:v>
      </x:c>
      <x:c r="N659" s="2" t="str">
        <x:v>车辆里程查询_20260901-20260930_1024辆_仪表里程.xlsx / L360</x:v>
      </x:c>
      <x:c r="O659" s="2" t="str">
        <x:v>车辆里程查询_20260901-20260930_1024辆_GPS里程.xlsx / L362</x:v>
      </x:c>
      <x:c r="P659" s="2" t="str">
        <x:v>车辆纯氢气里程查询_20260901-20260930_1024辆.xlsx / L984</x:v>
      </x:c>
    </x:row>
    <x:row r="660" ht="22" customHeight="1">
      <x:c r="A660" s="2" t="n">
        <x:v>32</x:v>
      </x:c>
      <x:c r="B660" s="2" t="str">
        <x:v>粤A01396F</x:v>
      </x:c>
      <x:c r="C660" s="2" t="str">
        <x:v>陈高伟</x:v>
      </x:c>
      <x:c r="D660" s="8" t="d">
        <x:v>2026-09-09T00:00:00.000Z</x:v>
      </x:c>
      <x:c r="E660" s="7" t="n">
        <x:v>248.5</x:v>
      </x:c>
      <x:c r="F660" s="7" t="n">
        <x:v>232.7</x:v>
      </x:c>
      <x:c r="G660" s="7" t="n">
        <x:v>105.5</x:v>
      </x:c>
      <x:c r="H660" s="2" t="str">
        <x:v>否</x:v>
      </x:c>
      <x:c r="I660" s="7" t="n">
        <x:f>IF(AND(ISNUMBER(E660),ISNUMBER(F660)),E660-F660,"")</x:f>
        <x:v>15.800000000000011</x:v>
      </x:c>
      <x:c r="J660" s="2" t="str">
        <x:f>IF(H660="否","不适用",IF(AND(ISNUMBER(E660),ISNUMBER(F660)),IF(I660&gt;'规则与名单'!$B$2,"是","否"),"未判定"))</x:f>
        <x:v>不适用</x:v>
      </x:c>
      <x:c r="K660" s="2" t="str">
        <x:f>IF(J660="是",IF(ISNUMBER(F660),"测试日GPS","缺失"),IF(ISNUMBER(G660),"非测试日纯氢",IF(AND(H660="是",J660="未判定"),IF(ISNUMBER(F660),"测试名单无纯氢GPS","缺失"),IF(ISNUMBER(E660),"非测试日仪表","缺失"))))</x:f>
        <x:v>非测试日纯氢</x:v>
      </x:c>
      <x:c r="L660" s="7" t="n">
        <x:f>IF(K660="缺失","",IF(K660="非测试日纯氢",G660,IF(K660="非测试日仪表",E660,F660)))</x:f>
        <x:v>105.5</x:v>
      </x:c>
      <x:c r="M660" s="2" t="n">
        <x:f>IF(K660="缺失",1,0)</x:f>
        <x:v>0</x:v>
      </x:c>
      <x:c r="N660" s="2" t="str">
        <x:v>车辆里程查询_20260901-20260930_1024辆_仪表里程.xlsx / M360</x:v>
      </x:c>
      <x:c r="O660" s="2" t="str">
        <x:v>车辆里程查询_20260901-20260930_1024辆_GPS里程.xlsx / M362</x:v>
      </x:c>
      <x:c r="P660" s="2" t="str">
        <x:v>车辆纯氢气里程查询_20260901-20260930_1024辆.xlsx / M984</x:v>
      </x:c>
    </x:row>
    <x:row r="661" ht="22" customHeight="1">
      <x:c r="A661" s="2" t="n">
        <x:v>32</x:v>
      </x:c>
      <x:c r="B661" s="2" t="str">
        <x:v>粤A01396F</x:v>
      </x:c>
      <x:c r="C661" s="2" t="str">
        <x:v>陈高伟</x:v>
      </x:c>
      <x:c r="D661" s="8" t="d">
        <x:v>2026-09-10T00:00:00.000Z</x:v>
      </x:c>
      <x:c r="E661" s="7" t="n">
        <x:v>208</x:v>
      </x:c>
      <x:c r="F661" s="7" t="n">
        <x:v>196.9</x:v>
      </x:c>
      <x:c r="G661" s="7" t="n">
        <x:v>86.3</x:v>
      </x:c>
      <x:c r="H661" s="2" t="str">
        <x:v>否</x:v>
      </x:c>
      <x:c r="I661" s="7" t="n">
        <x:f>IF(AND(ISNUMBER(E661),ISNUMBER(F661)),E661-F661,"")</x:f>
        <x:v>11.099999999999994</x:v>
      </x:c>
      <x:c r="J661" s="2" t="str">
        <x:f>IF(H661="否","不适用",IF(AND(ISNUMBER(E661),ISNUMBER(F661)),IF(I661&gt;'规则与名单'!$B$2,"是","否"),"未判定"))</x:f>
        <x:v>不适用</x:v>
      </x:c>
      <x:c r="K661" s="2" t="str">
        <x:f>IF(J661="是",IF(ISNUMBER(F661),"测试日GPS","缺失"),IF(ISNUMBER(G661),"非测试日纯氢",IF(AND(H661="是",J661="未判定"),IF(ISNUMBER(F661),"测试名单无纯氢GPS","缺失"),IF(ISNUMBER(E661),"非测试日仪表","缺失"))))</x:f>
        <x:v>非测试日纯氢</x:v>
      </x:c>
      <x:c r="L661" s="7" t="n">
        <x:f>IF(K661="缺失","",IF(K661="非测试日纯氢",G661,IF(K661="非测试日仪表",E661,F661)))</x:f>
        <x:v>86.3</x:v>
      </x:c>
      <x:c r="M661" s="2" t="n">
        <x:f>IF(K661="缺失",1,0)</x:f>
        <x:v>0</x:v>
      </x:c>
      <x:c r="N661" s="2" t="str">
        <x:v>车辆里程查询_20260901-20260930_1024辆_仪表里程.xlsx / N360</x:v>
      </x:c>
      <x:c r="O661" s="2" t="str">
        <x:v>车辆里程查询_20260901-20260930_1024辆_GPS里程.xlsx / N362</x:v>
      </x:c>
      <x:c r="P661" s="2" t="str">
        <x:v>车辆纯氢气里程查询_20260901-20260930_1024辆.xlsx / N984</x:v>
      </x:c>
    </x:row>
    <x:row r="662" ht="22" customHeight="1">
      <x:c r="A662" s="2" t="n">
        <x:v>32</x:v>
      </x:c>
      <x:c r="B662" s="2" t="str">
        <x:v>粤A01396F</x:v>
      </x:c>
      <x:c r="C662" s="2" t="str">
        <x:v>陈高伟</x:v>
      </x:c>
      <x:c r="D662" s="8" t="d">
        <x:v>2026-09-11T00:00:00.000Z</x:v>
      </x:c>
      <x:c r="E662" s="7" t="n">
        <x:v>224.3</x:v>
      </x:c>
      <x:c r="F662" s="7" t="n">
        <x:v>212.3</x:v>
      </x:c>
      <x:c r="G662" s="7" t="n">
        <x:v>97</x:v>
      </x:c>
      <x:c r="H662" s="2" t="str">
        <x:v>否</x:v>
      </x:c>
      <x:c r="I662" s="7" t="n">
        <x:f>IF(AND(ISNUMBER(E662),ISNUMBER(F662)),E662-F662,"")</x:f>
        <x:v>12</x:v>
      </x:c>
      <x:c r="J662" s="2" t="str">
        <x:f>IF(H662="否","不适用",IF(AND(ISNUMBER(E662),ISNUMBER(F662)),IF(I662&gt;'规则与名单'!$B$2,"是","否"),"未判定"))</x:f>
        <x:v>不适用</x:v>
      </x:c>
      <x:c r="K662" s="2" t="str">
        <x:f>IF(J662="是",IF(ISNUMBER(F662),"测试日GPS","缺失"),IF(ISNUMBER(G662),"非测试日纯氢",IF(AND(H662="是",J662="未判定"),IF(ISNUMBER(F662),"测试名单无纯氢GPS","缺失"),IF(ISNUMBER(E662),"非测试日仪表","缺失"))))</x:f>
        <x:v>非测试日纯氢</x:v>
      </x:c>
      <x:c r="L662" s="7" t="n">
        <x:f>IF(K662="缺失","",IF(K662="非测试日纯氢",G662,IF(K662="非测试日仪表",E662,F662)))</x:f>
        <x:v>97</x:v>
      </x:c>
      <x:c r="M662" s="2" t="n">
        <x:f>IF(K662="缺失",1,0)</x:f>
        <x:v>0</x:v>
      </x:c>
      <x:c r="N662" s="2" t="str">
        <x:v>车辆里程查询_20260901-20260930_1024辆_仪表里程.xlsx / O360</x:v>
      </x:c>
      <x:c r="O662" s="2" t="str">
        <x:v>车辆里程查询_20260901-20260930_1024辆_GPS里程.xlsx / O362</x:v>
      </x:c>
      <x:c r="P662" s="2" t="str">
        <x:v>车辆纯氢气里程查询_20260901-20260930_1024辆.xlsx / O984</x:v>
      </x:c>
    </x:row>
    <x:row r="663" ht="22" customHeight="1">
      <x:c r="A663" s="2" t="n">
        <x:v>32</x:v>
      </x:c>
      <x:c r="B663" s="2" t="str">
        <x:v>粤A01396F</x:v>
      </x:c>
      <x:c r="C663" s="2" t="str">
        <x:v>陈高伟</x:v>
      </x:c>
      <x:c r="D663" s="8" t="d">
        <x:v>2026-09-12T00:00:00.000Z</x:v>
      </x:c>
      <x:c r="E663" s="7" t="n">
        <x:v>282.9</x:v>
      </x:c>
      <x:c r="F663" s="7" t="n">
        <x:v>267.6</x:v>
      </x:c>
      <x:c r="G663" s="7" t="n">
        <x:v>71.8</x:v>
      </x:c>
      <x:c r="H663" s="2" t="str">
        <x:v>否</x:v>
      </x:c>
      <x:c r="I663" s="7" t="n">
        <x:f>IF(AND(ISNUMBER(E663),ISNUMBER(F663)),E663-F663,"")</x:f>
        <x:v>15.299999999999955</x:v>
      </x:c>
      <x:c r="J663" s="2" t="str">
        <x:f>IF(H663="否","不适用",IF(AND(ISNUMBER(E663),ISNUMBER(F663)),IF(I663&gt;'规则与名单'!$B$2,"是","否"),"未判定"))</x:f>
        <x:v>不适用</x:v>
      </x:c>
      <x:c r="K663" s="2" t="str">
        <x:f>IF(J663="是",IF(ISNUMBER(F663),"测试日GPS","缺失"),IF(ISNUMBER(G663),"非测试日纯氢",IF(AND(H663="是",J663="未判定"),IF(ISNUMBER(F663),"测试名单无纯氢GPS","缺失"),IF(ISNUMBER(E663),"非测试日仪表","缺失"))))</x:f>
        <x:v>非测试日纯氢</x:v>
      </x:c>
      <x:c r="L663" s="7" t="n">
        <x:f>IF(K663="缺失","",IF(K663="非测试日纯氢",G663,IF(K663="非测试日仪表",E663,F663)))</x:f>
        <x:v>71.8</x:v>
      </x:c>
      <x:c r="M663" s="2" t="n">
        <x:f>IF(K663="缺失",1,0)</x:f>
        <x:v>0</x:v>
      </x:c>
      <x:c r="N663" s="2" t="str">
        <x:v>车辆里程查询_20260901-20260930_1024辆_仪表里程.xlsx / P360</x:v>
      </x:c>
      <x:c r="O663" s="2" t="str">
        <x:v>车辆里程查询_20260901-20260930_1024辆_GPS里程.xlsx / P362</x:v>
      </x:c>
      <x:c r="P663" s="2" t="str">
        <x:v>车辆纯氢气里程查询_20260901-20260930_1024辆.xlsx / P984</x:v>
      </x:c>
    </x:row>
    <x:row r="664" ht="22" customHeight="1">
      <x:c r="A664" s="2" t="n">
        <x:v>32</x:v>
      </x:c>
      <x:c r="B664" s="2" t="str">
        <x:v>粤A01396F</x:v>
      </x:c>
      <x:c r="C664" s="2" t="str">
        <x:v>陈高伟</x:v>
      </x:c>
      <x:c r="D664" s="8" t="d">
        <x:v>2026-09-13T00:00:00.000Z</x:v>
      </x:c>
      <x:c r="E664" s="7" t="n">
        <x:v>230.5</x:v>
      </x:c>
      <x:c r="F664" s="7" t="n">
        <x:v>218.1</x:v>
      </x:c>
      <x:c r="G664" s="7" t="n">
        <x:v>200.8</x:v>
      </x:c>
      <x:c r="H664" s="2" t="str">
        <x:v>否</x:v>
      </x:c>
      <x:c r="I664" s="7" t="n">
        <x:f>IF(AND(ISNUMBER(E664),ISNUMBER(F664)),E664-F664,"")</x:f>
        <x:v>12.400000000000006</x:v>
      </x:c>
      <x:c r="J664" s="2" t="str">
        <x:f>IF(H664="否","不适用",IF(AND(ISNUMBER(E664),ISNUMBER(F664)),IF(I664&gt;'规则与名单'!$B$2,"是","否"),"未判定"))</x:f>
        <x:v>不适用</x:v>
      </x:c>
      <x:c r="K664" s="2" t="str">
        <x:f>IF(J664="是",IF(ISNUMBER(F664),"测试日GPS","缺失"),IF(ISNUMBER(G664),"非测试日纯氢",IF(AND(H664="是",J664="未判定"),IF(ISNUMBER(F664),"测试名单无纯氢GPS","缺失"),IF(ISNUMBER(E664),"非测试日仪表","缺失"))))</x:f>
        <x:v>非测试日纯氢</x:v>
      </x:c>
      <x:c r="L664" s="7" t="n">
        <x:f>IF(K664="缺失","",IF(K664="非测试日纯氢",G664,IF(K664="非测试日仪表",E664,F664)))</x:f>
        <x:v>200.8</x:v>
      </x:c>
      <x:c r="M664" s="2" t="n">
        <x:f>IF(K664="缺失",1,0)</x:f>
        <x:v>0</x:v>
      </x:c>
      <x:c r="N664" s="2" t="str">
        <x:v>车辆里程查询_20260901-20260930_1024辆_仪表里程.xlsx / Q360</x:v>
      </x:c>
      <x:c r="O664" s="2" t="str">
        <x:v>车辆里程查询_20260901-20260930_1024辆_GPS里程.xlsx / Q362</x:v>
      </x:c>
      <x:c r="P664" s="2" t="str">
        <x:v>车辆纯氢气里程查询_20260901-20260930_1024辆.xlsx / Q984</x:v>
      </x:c>
    </x:row>
    <x:row r="665" ht="22" customHeight="1">
      <x:c r="A665" s="2" t="n">
        <x:v>32</x:v>
      </x:c>
      <x:c r="B665" s="2" t="str">
        <x:v>粤A01396F</x:v>
      </x:c>
      <x:c r="C665" s="2" t="str">
        <x:v>陈高伟</x:v>
      </x:c>
      <x:c r="D665" s="8" t="d">
        <x:v>2026-09-14T00:00:00.000Z</x:v>
      </x:c>
      <x:c r="E665" s="7" t="n">
        <x:v>217</x:v>
      </x:c>
      <x:c r="F665" s="7" t="n">
        <x:v>197.9</x:v>
      </x:c>
      <x:c r="G665" s="7" t="n">
        <x:v>90.8</x:v>
      </x:c>
      <x:c r="H665" s="2" t="str">
        <x:v>否</x:v>
      </x:c>
      <x:c r="I665" s="7" t="n">
        <x:f>IF(AND(ISNUMBER(E665),ISNUMBER(F665)),E665-F665,"")</x:f>
        <x:v>19.099999999999994</x:v>
      </x:c>
      <x:c r="J665" s="2" t="str">
        <x:f>IF(H665="否","不适用",IF(AND(ISNUMBER(E665),ISNUMBER(F665)),IF(I665&gt;'规则与名单'!$B$2,"是","否"),"未判定"))</x:f>
        <x:v>不适用</x:v>
      </x:c>
      <x:c r="K665" s="2" t="str">
        <x:f>IF(J665="是",IF(ISNUMBER(F665),"测试日GPS","缺失"),IF(ISNUMBER(G665),"非测试日纯氢",IF(AND(H665="是",J665="未判定"),IF(ISNUMBER(F665),"测试名单无纯氢GPS","缺失"),IF(ISNUMBER(E665),"非测试日仪表","缺失"))))</x:f>
        <x:v>非测试日纯氢</x:v>
      </x:c>
      <x:c r="L665" s="7" t="n">
        <x:f>IF(K665="缺失","",IF(K665="非测试日纯氢",G665,IF(K665="非测试日仪表",E665,F665)))</x:f>
        <x:v>90.8</x:v>
      </x:c>
      <x:c r="M665" s="2" t="n">
        <x:f>IF(K665="缺失",1,0)</x:f>
        <x:v>0</x:v>
      </x:c>
      <x:c r="N665" s="2" t="str">
        <x:v>车辆里程查询_20260901-20260930_1024辆_仪表里程.xlsx / R360</x:v>
      </x:c>
      <x:c r="O665" s="2" t="str">
        <x:v>车辆里程查询_20260901-20260930_1024辆_GPS里程.xlsx / R362</x:v>
      </x:c>
      <x:c r="P665" s="2" t="str">
        <x:v>车辆纯氢气里程查询_20260901-20260930_1024辆.xlsx / R984</x:v>
      </x:c>
    </x:row>
    <x:row r="666" ht="22" customHeight="1">
      <x:c r="A666" s="2" t="n">
        <x:v>32</x:v>
      </x:c>
      <x:c r="B666" s="2" t="str">
        <x:v>粤A01396F</x:v>
      </x:c>
      <x:c r="C666" s="2" t="str">
        <x:v>陈高伟</x:v>
      </x:c>
      <x:c r="D666" s="8" t="d">
        <x:v>2026-09-15T00:00:00.000Z</x:v>
      </x:c>
      <x:c r="E666" s="7" t="n">
        <x:v>260.1</x:v>
      </x:c>
      <x:c r="F666" s="7" t="n">
        <x:v>244.9</x:v>
      </x:c>
      <x:c r="G666" s="7" t="n">
        <x:v>83.1</x:v>
      </x:c>
      <x:c r="H666" s="2" t="str">
        <x:v>否</x:v>
      </x:c>
      <x:c r="I666" s="7" t="n">
        <x:f>IF(AND(ISNUMBER(E666),ISNUMBER(F666)),E666-F666,"")</x:f>
        <x:v>15.200000000000017</x:v>
      </x:c>
      <x:c r="J666" s="2" t="str">
        <x:f>IF(H666="否","不适用",IF(AND(ISNUMBER(E666),ISNUMBER(F666)),IF(I666&gt;'规则与名单'!$B$2,"是","否"),"未判定"))</x:f>
        <x:v>不适用</x:v>
      </x:c>
      <x:c r="K666" s="2" t="str">
        <x:f>IF(J666="是",IF(ISNUMBER(F666),"测试日GPS","缺失"),IF(ISNUMBER(G666),"非测试日纯氢",IF(AND(H666="是",J666="未判定"),IF(ISNUMBER(F666),"测试名单无纯氢GPS","缺失"),IF(ISNUMBER(E666),"非测试日仪表","缺失"))))</x:f>
        <x:v>非测试日纯氢</x:v>
      </x:c>
      <x:c r="L666" s="7" t="n">
        <x:f>IF(K666="缺失","",IF(K666="非测试日纯氢",G666,IF(K666="非测试日仪表",E666,F666)))</x:f>
        <x:v>83.1</x:v>
      </x:c>
      <x:c r="M666" s="2" t="n">
        <x:f>IF(K666="缺失",1,0)</x:f>
        <x:v>0</x:v>
      </x:c>
      <x:c r="N666" s="2" t="str">
        <x:v>车辆里程查询_20260901-20260930_1024辆_仪表里程.xlsx / S360</x:v>
      </x:c>
      <x:c r="O666" s="2" t="str">
        <x:v>车辆里程查询_20260901-20260930_1024辆_GPS里程.xlsx / S362</x:v>
      </x:c>
      <x:c r="P666" s="2" t="str">
        <x:v>车辆纯氢气里程查询_20260901-20260930_1024辆.xlsx / S984</x:v>
      </x:c>
    </x:row>
    <x:row r="667" ht="22" customHeight="1">
      <x:c r="A667" s="2" t="n">
        <x:v>32</x:v>
      </x:c>
      <x:c r="B667" s="2" t="str">
        <x:v>粤A01396F</x:v>
      </x:c>
      <x:c r="C667" s="2" t="str">
        <x:v>陈高伟</x:v>
      </x:c>
      <x:c r="D667" s="8" t="d">
        <x:v>2026-09-16T00:00:00.000Z</x:v>
      </x:c>
      <x:c r="E667" s="7" t="n">
        <x:v>202.7</x:v>
      </x:c>
      <x:c r="F667" s="7" t="n">
        <x:v>191.9</x:v>
      </x:c>
      <x:c r="G667" s="7" t="n">
        <x:v>61.4</x:v>
      </x:c>
      <x:c r="H667" s="2" t="str">
        <x:v>否</x:v>
      </x:c>
      <x:c r="I667" s="7" t="n">
        <x:f>IF(AND(ISNUMBER(E667),ISNUMBER(F667)),E667-F667,"")</x:f>
        <x:v>10.799999999999983</x:v>
      </x:c>
      <x:c r="J667" s="2" t="str">
        <x:f>IF(H667="否","不适用",IF(AND(ISNUMBER(E667),ISNUMBER(F667)),IF(I667&gt;'规则与名单'!$B$2,"是","否"),"未判定"))</x:f>
        <x:v>不适用</x:v>
      </x:c>
      <x:c r="K667" s="2" t="str">
        <x:f>IF(J667="是",IF(ISNUMBER(F667),"测试日GPS","缺失"),IF(ISNUMBER(G667),"非测试日纯氢",IF(AND(H667="是",J667="未判定"),IF(ISNUMBER(F667),"测试名单无纯氢GPS","缺失"),IF(ISNUMBER(E667),"非测试日仪表","缺失"))))</x:f>
        <x:v>非测试日纯氢</x:v>
      </x:c>
      <x:c r="L667" s="7" t="n">
        <x:f>IF(K667="缺失","",IF(K667="非测试日纯氢",G667,IF(K667="非测试日仪表",E667,F667)))</x:f>
        <x:v>61.4</x:v>
      </x:c>
      <x:c r="M667" s="2" t="n">
        <x:f>IF(K667="缺失",1,0)</x:f>
        <x:v>0</x:v>
      </x:c>
      <x:c r="N667" s="2" t="str">
        <x:v>车辆里程查询_20260901-20260930_1024辆_仪表里程.xlsx / T360</x:v>
      </x:c>
      <x:c r="O667" s="2" t="str">
        <x:v>车辆里程查询_20260901-20260930_1024辆_GPS里程.xlsx / T362</x:v>
      </x:c>
      <x:c r="P667" s="2" t="str">
        <x:v>车辆纯氢气里程查询_20260901-20260930_1024辆.xlsx / T984</x:v>
      </x:c>
    </x:row>
    <x:row r="668" ht="22" customHeight="1">
      <x:c r="A668" s="2" t="n">
        <x:v>32</x:v>
      </x:c>
      <x:c r="B668" s="2" t="str">
        <x:v>粤A01396F</x:v>
      </x:c>
      <x:c r="C668" s="2" t="str">
        <x:v>陈高伟</x:v>
      </x:c>
      <x:c r="D668" s="8" t="d">
        <x:v>2026-09-17T00:00:00.000Z</x:v>
      </x:c>
      <x:c r="E668" s="7" t="n">
        <x:v>215.8</x:v>
      </x:c>
      <x:c r="F668" s="7" t="n">
        <x:v>203.1</x:v>
      </x:c>
      <x:c r="G668" s="7" t="n">
        <x:v>113.3</x:v>
      </x:c>
      <x:c r="H668" s="2" t="str">
        <x:v>否</x:v>
      </x:c>
      <x:c r="I668" s="7" t="n">
        <x:f>IF(AND(ISNUMBER(E668),ISNUMBER(F668)),E668-F668,"")</x:f>
        <x:v>12.700000000000017</x:v>
      </x:c>
      <x:c r="J668" s="2" t="str">
        <x:f>IF(H668="否","不适用",IF(AND(ISNUMBER(E668),ISNUMBER(F668)),IF(I668&gt;'规则与名单'!$B$2,"是","否"),"未判定"))</x:f>
        <x:v>不适用</x:v>
      </x:c>
      <x:c r="K668" s="2" t="str">
        <x:f>IF(J668="是",IF(ISNUMBER(F668),"测试日GPS","缺失"),IF(ISNUMBER(G668),"非测试日纯氢",IF(AND(H668="是",J668="未判定"),IF(ISNUMBER(F668),"测试名单无纯氢GPS","缺失"),IF(ISNUMBER(E668),"非测试日仪表","缺失"))))</x:f>
        <x:v>非测试日纯氢</x:v>
      </x:c>
      <x:c r="L668" s="7" t="n">
        <x:f>IF(K668="缺失","",IF(K668="非测试日纯氢",G668,IF(K668="非测试日仪表",E668,F668)))</x:f>
        <x:v>113.3</x:v>
      </x:c>
      <x:c r="M668" s="2" t="n">
        <x:f>IF(K668="缺失",1,0)</x:f>
        <x:v>0</x:v>
      </x:c>
      <x:c r="N668" s="2" t="str">
        <x:v>车辆里程查询_20260901-20260930_1024辆_仪表里程.xlsx / U360</x:v>
      </x:c>
      <x:c r="O668" s="2" t="str">
        <x:v>车辆里程查询_20260901-20260930_1024辆_GPS里程.xlsx / U362</x:v>
      </x:c>
      <x:c r="P668" s="2" t="str">
        <x:v>车辆纯氢气里程查询_20260901-20260930_1024辆.xlsx / U984</x:v>
      </x:c>
    </x:row>
    <x:row r="669" ht="22" customHeight="1">
      <x:c r="A669" s="2" t="n">
        <x:v>32</x:v>
      </x:c>
      <x:c r="B669" s="2" t="str">
        <x:v>粤A01396F</x:v>
      </x:c>
      <x:c r="C669" s="2" t="str">
        <x:v>陈高伟</x:v>
      </x:c>
      <x:c r="D669" s="8" t="d">
        <x:v>2026-09-18T00:00:00.000Z</x:v>
      </x:c>
      <x:c r="E669" s="7" t="n">
        <x:v>252.5</x:v>
      </x:c>
      <x:c r="F669" s="7" t="n">
        <x:v>238</x:v>
      </x:c>
      <x:c r="G669" s="7" t="n">
        <x:v>85.8</x:v>
      </x:c>
      <x:c r="H669" s="2" t="str">
        <x:v>否</x:v>
      </x:c>
      <x:c r="I669" s="7" t="n">
        <x:f>IF(AND(ISNUMBER(E669),ISNUMBER(F669)),E669-F669,"")</x:f>
        <x:v>14.5</x:v>
      </x:c>
      <x:c r="J669" s="2" t="str">
        <x:f>IF(H669="否","不适用",IF(AND(ISNUMBER(E669),ISNUMBER(F669)),IF(I669&gt;'规则与名单'!$B$2,"是","否"),"未判定"))</x:f>
        <x:v>不适用</x:v>
      </x:c>
      <x:c r="K669" s="2" t="str">
        <x:f>IF(J669="是",IF(ISNUMBER(F669),"测试日GPS","缺失"),IF(ISNUMBER(G669),"非测试日纯氢",IF(AND(H669="是",J669="未判定"),IF(ISNUMBER(F669),"测试名单无纯氢GPS","缺失"),IF(ISNUMBER(E669),"非测试日仪表","缺失"))))</x:f>
        <x:v>非测试日纯氢</x:v>
      </x:c>
      <x:c r="L669" s="7" t="n">
        <x:f>IF(K669="缺失","",IF(K669="非测试日纯氢",G669,IF(K669="非测试日仪表",E669,F669)))</x:f>
        <x:v>85.8</x:v>
      </x:c>
      <x:c r="M669" s="2" t="n">
        <x:f>IF(K669="缺失",1,0)</x:f>
        <x:v>0</x:v>
      </x:c>
      <x:c r="N669" s="2" t="str">
        <x:v>车辆里程查询_20260901-20260930_1024辆_仪表里程.xlsx / V360</x:v>
      </x:c>
      <x:c r="O669" s="2" t="str">
        <x:v>车辆里程查询_20260901-20260930_1024辆_GPS里程.xlsx / V362</x:v>
      </x:c>
      <x:c r="P669" s="2" t="str">
        <x:v>车辆纯氢气里程查询_20260901-20260930_1024辆.xlsx / V984</x:v>
      </x:c>
    </x:row>
    <x:row r="670" ht="22" customHeight="1">
      <x:c r="A670" s="2" t="n">
        <x:v>32</x:v>
      </x:c>
      <x:c r="B670" s="2" t="str">
        <x:v>粤A01396F</x:v>
      </x:c>
      <x:c r="C670" s="2" t="str">
        <x:v>陈高伟</x:v>
      </x:c>
      <x:c r="D670" s="8" t="d">
        <x:v>2026-09-19T00:00:00.000Z</x:v>
      </x:c>
      <x:c r="E670" s="7" t="n">
        <x:v>124.2</x:v>
      </x:c>
      <x:c r="F670" s="7" t="n">
        <x:v>116.2</x:v>
      </x:c>
      <x:c r="G670" s="7" t="n">
        <x:v>5.9</x:v>
      </x:c>
      <x:c r="H670" s="2" t="str">
        <x:v>否</x:v>
      </x:c>
      <x:c r="I670" s="7" t="n">
        <x:f>IF(AND(ISNUMBER(E670),ISNUMBER(F670)),E670-F670,"")</x:f>
        <x:v>8</x:v>
      </x:c>
      <x:c r="J670" s="2" t="str">
        <x:f>IF(H670="否","不适用",IF(AND(ISNUMBER(E670),ISNUMBER(F670)),IF(I670&gt;'规则与名单'!$B$2,"是","否"),"未判定"))</x:f>
        <x:v>不适用</x:v>
      </x:c>
      <x:c r="K670" s="2" t="str">
        <x:f>IF(J670="是",IF(ISNUMBER(F670),"测试日GPS","缺失"),IF(ISNUMBER(G670),"非测试日纯氢",IF(AND(H670="是",J670="未判定"),IF(ISNUMBER(F670),"测试名单无纯氢GPS","缺失"),IF(ISNUMBER(E670),"非测试日仪表","缺失"))))</x:f>
        <x:v>非测试日纯氢</x:v>
      </x:c>
      <x:c r="L670" s="7" t="n">
        <x:f>IF(K670="缺失","",IF(K670="非测试日纯氢",G670,IF(K670="非测试日仪表",E670,F670)))</x:f>
        <x:v>5.9</x:v>
      </x:c>
      <x:c r="M670" s="2" t="n">
        <x:f>IF(K670="缺失",1,0)</x:f>
        <x:v>0</x:v>
      </x:c>
      <x:c r="N670" s="2" t="str">
        <x:v>车辆里程查询_20260901-20260930_1024辆_仪表里程.xlsx / W360</x:v>
      </x:c>
      <x:c r="O670" s="2" t="str">
        <x:v>车辆里程查询_20260901-20260930_1024辆_GPS里程.xlsx / W362</x:v>
      </x:c>
      <x:c r="P670" s="2" t="str">
        <x:v>车辆纯氢气里程查询_20260901-20260930_1024辆.xlsx / W984</x:v>
      </x:c>
    </x:row>
    <x:row r="671" ht="22" customHeight="1">
      <x:c r="A671" s="2" t="n">
        <x:v>32</x:v>
      </x:c>
      <x:c r="B671" s="2" t="str">
        <x:v>粤A01396F</x:v>
      </x:c>
      <x:c r="C671" s="2" t="str">
        <x:v>陈高伟</x:v>
      </x:c>
      <x:c r="D671" s="8" t="d">
        <x:v>2026-09-20T00:00:00.000Z</x:v>
      </x:c>
      <x:c r="E671" s="7" t="n">
        <x:v>113.8</x:v>
      </x:c>
      <x:c r="F671" s="7" t="n">
        <x:v>105.8</x:v>
      </x:c>
      <x:c r="G671" s="7" t="n">
        <x:v>1.6</x:v>
      </x:c>
      <x:c r="H671" s="2" t="str">
        <x:v>否</x:v>
      </x:c>
      <x:c r="I671" s="7" t="n">
        <x:f>IF(AND(ISNUMBER(E671),ISNUMBER(F671)),E671-F671,"")</x:f>
        <x:v>8</x:v>
      </x:c>
      <x:c r="J671" s="2" t="str">
        <x:f>IF(H671="否","不适用",IF(AND(ISNUMBER(E671),ISNUMBER(F671)),IF(I671&gt;'规则与名单'!$B$2,"是","否"),"未判定"))</x:f>
        <x:v>不适用</x:v>
      </x:c>
      <x:c r="K671" s="2" t="str">
        <x:f>IF(J671="是",IF(ISNUMBER(F671),"测试日GPS","缺失"),IF(ISNUMBER(G671),"非测试日纯氢",IF(AND(H671="是",J671="未判定"),IF(ISNUMBER(F671),"测试名单无纯氢GPS","缺失"),IF(ISNUMBER(E671),"非测试日仪表","缺失"))))</x:f>
        <x:v>非测试日纯氢</x:v>
      </x:c>
      <x:c r="L671" s="7" t="n">
        <x:f>IF(K671="缺失","",IF(K671="非测试日纯氢",G671,IF(K671="非测试日仪表",E671,F671)))</x:f>
        <x:v>1.6</x:v>
      </x:c>
      <x:c r="M671" s="2" t="n">
        <x:f>IF(K671="缺失",1,0)</x:f>
        <x:v>0</x:v>
      </x:c>
      <x:c r="N671" s="2" t="str">
        <x:v>车辆里程查询_20260901-20260930_1024辆_仪表里程.xlsx / X360</x:v>
      </x:c>
      <x:c r="O671" s="2" t="str">
        <x:v>车辆里程查询_20260901-20260930_1024辆_GPS里程.xlsx / X362</x:v>
      </x:c>
      <x:c r="P671" s="2" t="str">
        <x:v>车辆纯氢气里程查询_20260901-20260930_1024辆.xlsx / X984</x:v>
      </x:c>
    </x:row>
    <x:row r="672" ht="22" customHeight="1">
      <x:c r="A672" s="2" t="n">
        <x:v>32</x:v>
      </x:c>
      <x:c r="B672" s="2" t="str">
        <x:v>粤A01396F</x:v>
      </x:c>
      <x:c r="C672" s="2" t="str">
        <x:v>陈高伟</x:v>
      </x:c>
      <x:c r="D672" s="8" t="d">
        <x:v>2026-09-21T00:00:00.000Z</x:v>
      </x:c>
      <x:c r="E672" s="7" t="n">
        <x:v>285.8</x:v>
      </x:c>
      <x:c r="F672" s="7" t="n">
        <x:v>268.8</x:v>
      </x:c>
      <x:c r="G672" s="7" t="n">
        <x:v>155.3</x:v>
      </x:c>
      <x:c r="H672" s="2" t="str">
        <x:v>否</x:v>
      </x:c>
      <x:c r="I672" s="7" t="n">
        <x:f>IF(AND(ISNUMBER(E672),ISNUMBER(F672)),E672-F672,"")</x:f>
        <x:v>17</x:v>
      </x:c>
      <x:c r="J672" s="2" t="str">
        <x:f>IF(H672="否","不适用",IF(AND(ISNUMBER(E672),ISNUMBER(F672)),IF(I672&gt;'规则与名单'!$B$2,"是","否"),"未判定"))</x:f>
        <x:v>不适用</x:v>
      </x:c>
      <x:c r="K672" s="2" t="str">
        <x:f>IF(J672="是",IF(ISNUMBER(F672),"测试日GPS","缺失"),IF(ISNUMBER(G672),"非测试日纯氢",IF(AND(H672="是",J672="未判定"),IF(ISNUMBER(F672),"测试名单无纯氢GPS","缺失"),IF(ISNUMBER(E672),"非测试日仪表","缺失"))))</x:f>
        <x:v>非测试日纯氢</x:v>
      </x:c>
      <x:c r="L672" s="7" t="n">
        <x:f>IF(K672="缺失","",IF(K672="非测试日纯氢",G672,IF(K672="非测试日仪表",E672,F672)))</x:f>
        <x:v>155.3</x:v>
      </x:c>
      <x:c r="M672" s="2" t="n">
        <x:f>IF(K672="缺失",1,0)</x:f>
        <x:v>0</x:v>
      </x:c>
      <x:c r="N672" s="2" t="str">
        <x:v>车辆里程查询_20260901-20260930_1024辆_仪表里程.xlsx / Y360</x:v>
      </x:c>
      <x:c r="O672" s="2" t="str">
        <x:v>车辆里程查询_20260901-20260930_1024辆_GPS里程.xlsx / Y362</x:v>
      </x:c>
      <x:c r="P672" s="2" t="str">
        <x:v>车辆纯氢气里程查询_20260901-20260930_1024辆.xlsx / Y984</x:v>
      </x:c>
    </x:row>
    <x:row r="673" ht="22" customHeight="1">
      <x:c r="A673" s="2" t="n">
        <x:v>32</x:v>
      </x:c>
      <x:c r="B673" s="2" t="str">
        <x:v>粤A01396F</x:v>
      </x:c>
      <x:c r="C673" s="2" t="str">
        <x:v>陈高伟</x:v>
      </x:c>
      <x:c r="D673" s="8" t="d">
        <x:v>2026-09-22T00:00:00.000Z</x:v>
      </x:c>
      <x:c r="E673" s="7" t="n">
        <x:v>272.4</x:v>
      </x:c>
      <x:c r="F673" s="7" t="n">
        <x:v>256.5</x:v>
      </x:c>
      <x:c r="G673" s="7" t="n">
        <x:v>95.9</x:v>
      </x:c>
      <x:c r="H673" s="2" t="str">
        <x:v>否</x:v>
      </x:c>
      <x:c r="I673" s="7" t="n">
        <x:f>IF(AND(ISNUMBER(E673),ISNUMBER(F673)),E673-F673,"")</x:f>
        <x:v>15.899999999999977</x:v>
      </x:c>
      <x:c r="J673" s="2" t="str">
        <x:f>IF(H673="否","不适用",IF(AND(ISNUMBER(E673),ISNUMBER(F673)),IF(I673&gt;'规则与名单'!$B$2,"是","否"),"未判定"))</x:f>
        <x:v>不适用</x:v>
      </x:c>
      <x:c r="K673" s="2" t="str">
        <x:f>IF(J673="是",IF(ISNUMBER(F673),"测试日GPS","缺失"),IF(ISNUMBER(G673),"非测试日纯氢",IF(AND(H673="是",J673="未判定"),IF(ISNUMBER(F673),"测试名单无纯氢GPS","缺失"),IF(ISNUMBER(E673),"非测试日仪表","缺失"))))</x:f>
        <x:v>非测试日纯氢</x:v>
      </x:c>
      <x:c r="L673" s="7" t="n">
        <x:f>IF(K673="缺失","",IF(K673="非测试日纯氢",G673,IF(K673="非测试日仪表",E673,F673)))</x:f>
        <x:v>95.9</x:v>
      </x:c>
      <x:c r="M673" s="2" t="n">
        <x:f>IF(K673="缺失",1,0)</x:f>
        <x:v>0</x:v>
      </x:c>
      <x:c r="N673" s="2" t="str">
        <x:v>车辆里程查询_20260901-20260930_1024辆_仪表里程.xlsx / Z360</x:v>
      </x:c>
      <x:c r="O673" s="2" t="str">
        <x:v>车辆里程查询_20260901-20260930_1024辆_GPS里程.xlsx / Z362</x:v>
      </x:c>
      <x:c r="P673" s="2" t="str">
        <x:v>车辆纯氢气里程查询_20260901-20260930_1024辆.xlsx / Z984</x:v>
      </x:c>
    </x:row>
    <x:row r="674" ht="22" customHeight="1">
      <x:c r="A674" s="2" t="n">
        <x:v>32</x:v>
      </x:c>
      <x:c r="B674" s="2" t="str">
        <x:v>粤A01396F</x:v>
      </x:c>
      <x:c r="C674" s="2" t="str">
        <x:v>陈高伟</x:v>
      </x:c>
      <x:c r="D674" s="8" t="d">
        <x:v>2026-09-23T00:00:00.000Z</x:v>
      </x:c>
      <x:c r="E674" s="7" t="n">
        <x:v>383.7</x:v>
      </x:c>
      <x:c r="F674" s="7" t="n">
        <x:v>937</x:v>
      </x:c>
      <x:c r="G674" s="7" t="n">
        <x:v>171.4</x:v>
      </x:c>
      <x:c r="H674" s="2" t="str">
        <x:v>否</x:v>
      </x:c>
      <x:c r="I674" s="7" t="n">
        <x:f>IF(AND(ISNUMBER(E674),ISNUMBER(F674)),E674-F674,"")</x:f>
        <x:v>-553.3</x:v>
      </x:c>
      <x:c r="J674" s="2" t="str">
        <x:f>IF(H674="否","不适用",IF(AND(ISNUMBER(E674),ISNUMBER(F674)),IF(I674&gt;'规则与名单'!$B$2,"是","否"),"未判定"))</x:f>
        <x:v>不适用</x:v>
      </x:c>
      <x:c r="K674" s="2" t="str">
        <x:f>IF(J674="是",IF(ISNUMBER(F674),"测试日GPS","缺失"),IF(ISNUMBER(G674),"非测试日纯氢",IF(AND(H674="是",J674="未判定"),IF(ISNUMBER(F674),"测试名单无纯氢GPS","缺失"),IF(ISNUMBER(E674),"非测试日仪表","缺失"))))</x:f>
        <x:v>非测试日纯氢</x:v>
      </x:c>
      <x:c r="L674" s="7" t="n">
        <x:f>IF(K674="缺失","",IF(K674="非测试日纯氢",G674,IF(K674="非测试日仪表",E674,F674)))</x:f>
        <x:v>171.4</x:v>
      </x:c>
      <x:c r="M674" s="2" t="n">
        <x:f>IF(K674="缺失",1,0)</x:f>
        <x:v>0</x:v>
      </x:c>
      <x:c r="N674" s="2" t="str">
        <x:v>车辆里程查询_20260901-20260930_1024辆_仪表里程.xlsx / AA360</x:v>
      </x:c>
      <x:c r="O674" s="2" t="str">
        <x:v>车辆里程查询_20260901-20260930_1024辆_GPS里程.xlsx / AA362</x:v>
      </x:c>
      <x:c r="P674" s="2" t="str">
        <x:v>车辆纯氢气里程查询_20260901-20260930_1024辆.xlsx / AA984</x:v>
      </x:c>
    </x:row>
    <x:row r="675" ht="22" customHeight="1">
      <x:c r="A675" s="2" t="n">
        <x:v>32</x:v>
      </x:c>
      <x:c r="B675" s="2" t="str">
        <x:v>粤A01396F</x:v>
      </x:c>
      <x:c r="C675" s="2" t="str">
        <x:v>陈高伟</x:v>
      </x:c>
      <x:c r="D675" s="8" t="d">
        <x:v>2026-09-24T00:00:00.000Z</x:v>
      </x:c>
      <x:c r="E675" s="7" t="n">
        <x:v>230.4</x:v>
      </x:c>
      <x:c r="F675" s="7" t="n">
        <x:v>217.8</x:v>
      </x:c>
      <x:c r="G675" s="7" t="n">
        <x:v>82.1</x:v>
      </x:c>
      <x:c r="H675" s="2" t="str">
        <x:v>否</x:v>
      </x:c>
      <x:c r="I675" s="7" t="n">
        <x:f>IF(AND(ISNUMBER(E675),ISNUMBER(F675)),E675-F675,"")</x:f>
        <x:v>12.599999999999994</x:v>
      </x:c>
      <x:c r="J675" s="2" t="str">
        <x:f>IF(H675="否","不适用",IF(AND(ISNUMBER(E675),ISNUMBER(F675)),IF(I675&gt;'规则与名单'!$B$2,"是","否"),"未判定"))</x:f>
        <x:v>不适用</x:v>
      </x:c>
      <x:c r="K675" s="2" t="str">
        <x:f>IF(J675="是",IF(ISNUMBER(F675),"测试日GPS","缺失"),IF(ISNUMBER(G675),"非测试日纯氢",IF(AND(H675="是",J675="未判定"),IF(ISNUMBER(F675),"测试名单无纯氢GPS","缺失"),IF(ISNUMBER(E675),"非测试日仪表","缺失"))))</x:f>
        <x:v>非测试日纯氢</x:v>
      </x:c>
      <x:c r="L675" s="7" t="n">
        <x:f>IF(K675="缺失","",IF(K675="非测试日纯氢",G675,IF(K675="非测试日仪表",E675,F675)))</x:f>
        <x:v>82.1</x:v>
      </x:c>
      <x:c r="M675" s="2" t="n">
        <x:f>IF(K675="缺失",1,0)</x:f>
        <x:v>0</x:v>
      </x:c>
      <x:c r="N675" s="2" t="str">
        <x:v>车辆里程查询_20260901-20260930_1024辆_仪表里程.xlsx / AB360</x:v>
      </x:c>
      <x:c r="O675" s="2" t="str">
        <x:v>车辆里程查询_20260901-20260930_1024辆_GPS里程.xlsx / AB362</x:v>
      </x:c>
      <x:c r="P675" s="2" t="str">
        <x:v>车辆纯氢气里程查询_20260901-20260930_1024辆.xlsx / AB984</x:v>
      </x:c>
    </x:row>
    <x:row r="676" ht="22" customHeight="1">
      <x:c r="A676" s="2" t="n">
        <x:v>32</x:v>
      </x:c>
      <x:c r="B676" s="2" t="str">
        <x:v>粤A01396F</x:v>
      </x:c>
      <x:c r="C676" s="2" t="str">
        <x:v>陈高伟</x:v>
      </x:c>
      <x:c r="D676" s="8" t="d">
        <x:v>2026-09-25T00:00:00.000Z</x:v>
      </x:c>
      <x:c r="E676" s="7" t="n">
        <x:v>15.9</x:v>
      </x:c>
      <x:c r="F676" s="7" t="n">
        <x:v>15</x:v>
      </x:c>
      <x:c r="G676" s="7" t="n">
        <x:v>0.1</x:v>
      </x:c>
      <x:c r="H676" s="2" t="str">
        <x:v>否</x:v>
      </x:c>
      <x:c r="I676" s="7" t="n">
        <x:f>IF(AND(ISNUMBER(E676),ISNUMBER(F676)),E676-F676,"")</x:f>
        <x:v>0.9000000000000004</x:v>
      </x:c>
      <x:c r="J676" s="2" t="str">
        <x:f>IF(H676="否","不适用",IF(AND(ISNUMBER(E676),ISNUMBER(F676)),IF(I676&gt;'规则与名单'!$B$2,"是","否"),"未判定"))</x:f>
        <x:v>不适用</x:v>
      </x:c>
      <x:c r="K676" s="2" t="str">
        <x:f>IF(J676="是",IF(ISNUMBER(F676),"测试日GPS","缺失"),IF(ISNUMBER(G676),"非测试日纯氢",IF(AND(H676="是",J676="未判定"),IF(ISNUMBER(F676),"测试名单无纯氢GPS","缺失"),IF(ISNUMBER(E676),"非测试日仪表","缺失"))))</x:f>
        <x:v>非测试日纯氢</x:v>
      </x:c>
      <x:c r="L676" s="7" t="n">
        <x:f>IF(K676="缺失","",IF(K676="非测试日纯氢",G676,IF(K676="非测试日仪表",E676,F676)))</x:f>
        <x:v>0.1</x:v>
      </x:c>
      <x:c r="M676" s="2" t="n">
        <x:f>IF(K676="缺失",1,0)</x:f>
        <x:v>0</x:v>
      </x:c>
      <x:c r="N676" s="2" t="str">
        <x:v>车辆里程查询_20260901-20260930_1024辆_仪表里程.xlsx / AC360</x:v>
      </x:c>
      <x:c r="O676" s="2" t="str">
        <x:v>车辆里程查询_20260901-20260930_1024辆_GPS里程.xlsx / AC362</x:v>
      </x:c>
      <x:c r="P676" s="2" t="str">
        <x:v>车辆纯氢气里程查询_20260901-20260930_1024辆.xlsx / AC984</x:v>
      </x:c>
    </x:row>
    <x:row r="677" ht="22" customHeight="1">
      <x:c r="A677" s="2" t="n">
        <x:v>32</x:v>
      </x:c>
      <x:c r="B677" s="2" t="str">
        <x:v>粤A01396F</x:v>
      </x:c>
      <x:c r="C677" s="2" t="str">
        <x:v>陈高伟</x:v>
      </x:c>
      <x:c r="D677" s="8" t="d">
        <x:v>2026-09-26T00:00:00.000Z</x:v>
      </x:c>
      <x:c r="E677" s="7" t="n">
        <x:v>296</x:v>
      </x:c>
      <x:c r="F677" s="7" t="n">
        <x:v>276</x:v>
      </x:c>
      <x:c r="G677" s="7" t="n">
        <x:v>122.3</x:v>
      </x:c>
      <x:c r="H677" s="2" t="str">
        <x:v>否</x:v>
      </x:c>
      <x:c r="I677" s="7" t="n">
        <x:f>IF(AND(ISNUMBER(E677),ISNUMBER(F677)),E677-F677,"")</x:f>
        <x:v>20</x:v>
      </x:c>
      <x:c r="J677" s="2" t="str">
        <x:f>IF(H677="否","不适用",IF(AND(ISNUMBER(E677),ISNUMBER(F677)),IF(I677&gt;'规则与名单'!$B$2,"是","否"),"未判定"))</x:f>
        <x:v>不适用</x:v>
      </x:c>
      <x:c r="K677" s="2" t="str">
        <x:f>IF(J677="是",IF(ISNUMBER(F677),"测试日GPS","缺失"),IF(ISNUMBER(G677),"非测试日纯氢",IF(AND(H677="是",J677="未判定"),IF(ISNUMBER(F677),"测试名单无纯氢GPS","缺失"),IF(ISNUMBER(E677),"非测试日仪表","缺失"))))</x:f>
        <x:v>非测试日纯氢</x:v>
      </x:c>
      <x:c r="L677" s="7" t="n">
        <x:f>IF(K677="缺失","",IF(K677="非测试日纯氢",G677,IF(K677="非测试日仪表",E677,F677)))</x:f>
        <x:v>122.3</x:v>
      </x:c>
      <x:c r="M677" s="2" t="n">
        <x:f>IF(K677="缺失",1,0)</x:f>
        <x:v>0</x:v>
      </x:c>
      <x:c r="N677" s="2" t="str">
        <x:v>车辆里程查询_20260901-20260930_1024辆_仪表里程.xlsx / AD360</x:v>
      </x:c>
      <x:c r="O677" s="2" t="str">
        <x:v>车辆里程查询_20260901-20260930_1024辆_GPS里程.xlsx / AD362</x:v>
      </x:c>
      <x:c r="P677" s="2" t="str">
        <x:v>车辆纯氢气里程查询_20260901-20260930_1024辆.xlsx / AD984</x:v>
      </x:c>
    </x:row>
    <x:row r="678" ht="22" customHeight="1">
      <x:c r="A678" s="2" t="n">
        <x:v>32</x:v>
      </x:c>
      <x:c r="B678" s="2" t="str">
        <x:v>粤A01396F</x:v>
      </x:c>
      <x:c r="C678" s="2" t="str">
        <x:v>陈高伟</x:v>
      </x:c>
      <x:c r="D678" s="8" t="d">
        <x:v>2026-09-27T00:00:00.000Z</x:v>
      </x:c>
      <x:c r="E678" s="7" t="n">
        <x:v>275.4</x:v>
      </x:c>
      <x:c r="F678" s="7" t="n">
        <x:v>1705.9</x:v>
      </x:c>
      <x:c r="G678" s="7" t="n">
        <x:v>125.6</x:v>
      </x:c>
      <x:c r="H678" s="2" t="str">
        <x:v>否</x:v>
      </x:c>
      <x:c r="I678" s="7" t="n">
        <x:f>IF(AND(ISNUMBER(E678),ISNUMBER(F678)),E678-F678,"")</x:f>
        <x:v>-1430.5</x:v>
      </x:c>
      <x:c r="J678" s="2" t="str">
        <x:f>IF(H678="否","不适用",IF(AND(ISNUMBER(E678),ISNUMBER(F678)),IF(I678&gt;'规则与名单'!$B$2,"是","否"),"未判定"))</x:f>
        <x:v>不适用</x:v>
      </x:c>
      <x:c r="K678" s="2" t="str">
        <x:f>IF(J678="是",IF(ISNUMBER(F678),"测试日GPS","缺失"),IF(ISNUMBER(G678),"非测试日纯氢",IF(AND(H678="是",J678="未判定"),IF(ISNUMBER(F678),"测试名单无纯氢GPS","缺失"),IF(ISNUMBER(E678),"非测试日仪表","缺失"))))</x:f>
        <x:v>非测试日纯氢</x:v>
      </x:c>
      <x:c r="L678" s="7" t="n">
        <x:f>IF(K678="缺失","",IF(K678="非测试日纯氢",G678,IF(K678="非测试日仪表",E678,F678)))</x:f>
        <x:v>125.6</x:v>
      </x:c>
      <x:c r="M678" s="2" t="n">
        <x:f>IF(K678="缺失",1,0)</x:f>
        <x:v>0</x:v>
      </x:c>
      <x:c r="N678" s="2" t="str">
        <x:v>车辆里程查询_20260901-20260930_1024辆_仪表里程.xlsx / AE360</x:v>
      </x:c>
      <x:c r="O678" s="2" t="str">
        <x:v>车辆里程查询_20260901-20260930_1024辆_GPS里程.xlsx / AE362</x:v>
      </x:c>
      <x:c r="P678" s="2" t="str">
        <x:v>车辆纯氢气里程查询_20260901-20260930_1024辆.xlsx / AE984</x:v>
      </x:c>
    </x:row>
    <x:row r="679" ht="22" customHeight="1">
      <x:c r="A679" s="2" t="n">
        <x:v>32</x:v>
      </x:c>
      <x:c r="B679" s="2" t="str">
        <x:v>粤A01396F</x:v>
      </x:c>
      <x:c r="C679" s="2" t="str">
        <x:v>陈高伟</x:v>
      </x:c>
      <x:c r="D679" s="8" t="d">
        <x:v>2026-09-28T00:00:00.000Z</x:v>
      </x:c>
      <x:c r="E679" s="7" t="n">
        <x:v>301.5</x:v>
      </x:c>
      <x:c r="F679" s="7" t="n">
        <x:v>284.3</x:v>
      </x:c>
      <x:c r="G679" s="7" t="n">
        <x:v>197.9</x:v>
      </x:c>
      <x:c r="H679" s="2" t="str">
        <x:v>否</x:v>
      </x:c>
      <x:c r="I679" s="7" t="n">
        <x:f>IF(AND(ISNUMBER(E679),ISNUMBER(F679)),E679-F679,"")</x:f>
        <x:v>17.19999999999999</x:v>
      </x:c>
      <x:c r="J679" s="2" t="str">
        <x:f>IF(H679="否","不适用",IF(AND(ISNUMBER(E679),ISNUMBER(F679)),IF(I679&gt;'规则与名单'!$B$2,"是","否"),"未判定"))</x:f>
        <x:v>不适用</x:v>
      </x:c>
      <x:c r="K679" s="2" t="str">
        <x:f>IF(J679="是",IF(ISNUMBER(F679),"测试日GPS","缺失"),IF(ISNUMBER(G679),"非测试日纯氢",IF(AND(H679="是",J679="未判定"),IF(ISNUMBER(F679),"测试名单无纯氢GPS","缺失"),IF(ISNUMBER(E679),"非测试日仪表","缺失"))))</x:f>
        <x:v>非测试日纯氢</x:v>
      </x:c>
      <x:c r="L679" s="7" t="n">
        <x:f>IF(K679="缺失","",IF(K679="非测试日纯氢",G679,IF(K679="非测试日仪表",E679,F679)))</x:f>
        <x:v>197.9</x:v>
      </x:c>
      <x:c r="M679" s="2" t="n">
        <x:f>IF(K679="缺失",1,0)</x:f>
        <x:v>0</x:v>
      </x:c>
      <x:c r="N679" s="2" t="str">
        <x:v>车辆里程查询_20260901-20260930_1024辆_仪表里程.xlsx / AF360</x:v>
      </x:c>
      <x:c r="O679" s="2" t="str">
        <x:v>车辆里程查询_20260901-20260930_1024辆_GPS里程.xlsx / AF362</x:v>
      </x:c>
      <x:c r="P679" s="2" t="str">
        <x:v>车辆纯氢气里程查询_20260901-20260930_1024辆.xlsx / AF984</x:v>
      </x:c>
    </x:row>
    <x:row r="680" ht="22" customHeight="1">
      <x:c r="A680" s="2" t="n">
        <x:v>32</x:v>
      </x:c>
      <x:c r="B680" s="2" t="str">
        <x:v>粤A01396F</x:v>
      </x:c>
      <x:c r="C680" s="2" t="str">
        <x:v>陈高伟</x:v>
      </x:c>
      <x:c r="D680" s="8" t="d">
        <x:v>2026-09-29T00:00:00.000Z</x:v>
      </x:c>
      <x:c r="E680" s="7" t="n">
        <x:v>689.4</x:v>
      </x:c>
      <x:c r="F680" s="7" t="n">
        <x:v>652.2</x:v>
      </x:c>
      <x:c r="G680" s="7" t="n">
        <x:v>455.8</x:v>
      </x:c>
      <x:c r="H680" s="2" t="str">
        <x:v>否</x:v>
      </x:c>
      <x:c r="I680" s="7" t="n">
        <x:f>IF(AND(ISNUMBER(E680),ISNUMBER(F680)),E680-F680,"")</x:f>
        <x:v>37.19999999999993</x:v>
      </x:c>
      <x:c r="J680" s="2" t="str">
        <x:f>IF(H680="否","不适用",IF(AND(ISNUMBER(E680),ISNUMBER(F680)),IF(I680&gt;'规则与名单'!$B$2,"是","否"),"未判定"))</x:f>
        <x:v>不适用</x:v>
      </x:c>
      <x:c r="K680" s="2" t="str">
        <x:f>IF(J680="是",IF(ISNUMBER(F680),"测试日GPS","缺失"),IF(ISNUMBER(G680),"非测试日纯氢",IF(AND(H680="是",J680="未判定"),IF(ISNUMBER(F680),"测试名单无纯氢GPS","缺失"),IF(ISNUMBER(E680),"非测试日仪表","缺失"))))</x:f>
        <x:v>非测试日纯氢</x:v>
      </x:c>
      <x:c r="L680" s="7" t="n">
        <x:f>IF(K680="缺失","",IF(K680="非测试日纯氢",G680,IF(K680="非测试日仪表",E680,F680)))</x:f>
        <x:v>455.8</x:v>
      </x:c>
      <x:c r="M680" s="2" t="n">
        <x:f>IF(K680="缺失",1,0)</x:f>
        <x:v>0</x:v>
      </x:c>
      <x:c r="N680" s="2" t="str">
        <x:v>车辆里程查询_20260901-20260930_1024辆_仪表里程.xlsx / AG360</x:v>
      </x:c>
      <x:c r="O680" s="2" t="str">
        <x:v>车辆里程查询_20260901-20260930_1024辆_GPS里程.xlsx / AG362</x:v>
      </x:c>
      <x:c r="P680" s="2" t="str">
        <x:v>车辆纯氢气里程查询_20260901-20260930_1024辆.xlsx / AG984</x:v>
      </x:c>
    </x:row>
    <x:row r="681" ht="22" customHeight="1">
      <x:c r="A681" s="2" t="n">
        <x:v>32</x:v>
      </x:c>
      <x:c r="B681" s="2" t="str">
        <x:v>粤A01396F</x:v>
      </x:c>
      <x:c r="C681" s="2" t="str">
        <x:v>陈高伟</x:v>
      </x:c>
      <x:c r="D681" s="8" t="d">
        <x:v>2026-09-30T00:00:00.000Z</x:v>
      </x:c>
      <x:c r="E681" s="7" t="n">
        <x:v>601.2</x:v>
      </x:c>
      <x:c r="F681" s="7" t="n">
        <x:v>570.2</x:v>
      </x:c>
      <x:c r="G681" s="7" t="n">
        <x:v>313.6</x:v>
      </x:c>
      <x:c r="H681" s="2" t="str">
        <x:v>否</x:v>
      </x:c>
      <x:c r="I681" s="7" t="n">
        <x:f>IF(AND(ISNUMBER(E681),ISNUMBER(F681)),E681-F681,"")</x:f>
        <x:v>31</x:v>
      </x:c>
      <x:c r="J681" s="2" t="str">
        <x:f>IF(H681="否","不适用",IF(AND(ISNUMBER(E681),ISNUMBER(F681)),IF(I681&gt;'规则与名单'!$B$2,"是","否"),"未判定"))</x:f>
        <x:v>不适用</x:v>
      </x:c>
      <x:c r="K681" s="2" t="str">
        <x:f>IF(J681="是",IF(ISNUMBER(F681),"测试日GPS","缺失"),IF(ISNUMBER(G681),"非测试日纯氢",IF(AND(H681="是",J681="未判定"),IF(ISNUMBER(F681),"测试名单无纯氢GPS","缺失"),IF(ISNUMBER(E681),"非测试日仪表","缺失"))))</x:f>
        <x:v>非测试日纯氢</x:v>
      </x:c>
      <x:c r="L681" s="7" t="n">
        <x:f>IF(K681="缺失","",IF(K681="非测试日纯氢",G681,IF(K681="非测试日仪表",E681,F681)))</x:f>
        <x:v>313.6</x:v>
      </x:c>
      <x:c r="M681" s="2" t="n">
        <x:f>IF(K681="缺失",1,0)</x:f>
        <x:v>0</x:v>
      </x:c>
      <x:c r="N681" s="2" t="str">
        <x:v>车辆里程查询_20260901-20260930_1024辆_仪表里程.xlsx / AH360</x:v>
      </x:c>
      <x:c r="O681" s="2" t="str">
        <x:v>车辆里程查询_20260901-20260930_1024辆_GPS里程.xlsx / AH362</x:v>
      </x:c>
      <x:c r="P681" s="2" t="str">
        <x:v>车辆纯氢气里程查询_20260901-20260930_1024辆.xlsx / AH984</x:v>
      </x:c>
    </x:row>
    <x:row r="682" ht="22" customHeight="1">
      <x:c r="A682" s="2" t="n">
        <x:v>33</x:v>
      </x:c>
      <x:c r="B682" s="2" t="str">
        <x:v>粤A01620F</x:v>
      </x:c>
      <x:c r="C682" s="2" t="str">
        <x:v>陈高伟</x:v>
      </x:c>
      <x:c r="D682" s="8" t="d">
        <x:v>2026-09-01T00:00:00.000Z</x:v>
      </x:c>
      <x:c r="E682" s="7" t="n">
        <x:v>104.8</x:v>
      </x:c>
      <x:c r="F682" s="7" t="n">
        <x:v>100.1</x:v>
      </x:c>
      <x:c r="G682" s="7" t="n">
        <x:v>14.9</x:v>
      </x:c>
      <x:c r="H682" s="2" t="str">
        <x:v>否</x:v>
      </x:c>
      <x:c r="I682" s="7" t="n">
        <x:f>IF(AND(ISNUMBER(E682),ISNUMBER(F682)),E682-F682,"")</x:f>
        <x:v>4.700000000000003</x:v>
      </x:c>
      <x:c r="J682" s="2" t="str">
        <x:f>IF(H682="否","不适用",IF(AND(ISNUMBER(E682),ISNUMBER(F682)),IF(I682&gt;'规则与名单'!$B$2,"是","否"),"未判定"))</x:f>
        <x:v>不适用</x:v>
      </x:c>
      <x:c r="K682" s="2" t="str">
        <x:f>IF(J682="是",IF(ISNUMBER(F682),"测试日GPS","缺失"),IF(ISNUMBER(G682),"非测试日纯氢",IF(AND(H682="是",J682="未判定"),IF(ISNUMBER(F682),"测试名单无纯氢GPS","缺失"),IF(ISNUMBER(E682),"非测试日仪表","缺失"))))</x:f>
        <x:v>非测试日纯氢</x:v>
      </x:c>
      <x:c r="L682" s="7" t="n">
        <x:f>IF(K682="缺失","",IF(K682="非测试日纯氢",G682,IF(K682="非测试日仪表",E682,F682)))</x:f>
        <x:v>14.9</x:v>
      </x:c>
      <x:c r="M682" s="2" t="n">
        <x:f>IF(K682="缺失",1,0)</x:f>
        <x:v>0</x:v>
      </x:c>
      <x:c r="N682" s="2" t="str">
        <x:v>车辆里程查询_20260901-20260930_1024辆_仪表里程.xlsx / E358</x:v>
      </x:c>
      <x:c r="O682" s="2" t="str">
        <x:v>车辆里程查询_20260901-20260930_1024辆_GPS里程.xlsx / E360</x:v>
      </x:c>
      <x:c r="P682" s="2" t="str">
        <x:v>车辆纯氢气里程查询_20260901-20260930_1024辆.xlsx / E972</x:v>
      </x:c>
    </x:row>
    <x:row r="683" ht="22" customHeight="1">
      <x:c r="A683" s="2" t="n">
        <x:v>33</x:v>
      </x:c>
      <x:c r="B683" s="2" t="str">
        <x:v>粤A01620F</x:v>
      </x:c>
      <x:c r="C683" s="2" t="str">
        <x:v>陈高伟</x:v>
      </x:c>
      <x:c r="D683" s="8" t="d">
        <x:v>2026-09-02T00:00:00.000Z</x:v>
      </x:c>
      <x:c r="E683" s="7" t="n">
        <x:v>60.8</x:v>
      </x:c>
      <x:c r="F683" s="7" t="n">
        <x:v>57.9</x:v>
      </x:c>
      <x:c r="G683" s="7" t="n">
        <x:v>6</x:v>
      </x:c>
      <x:c r="H683" s="2" t="str">
        <x:v>否</x:v>
      </x:c>
      <x:c r="I683" s="7" t="n">
        <x:f>IF(AND(ISNUMBER(E683),ISNUMBER(F683)),E683-F683,"")</x:f>
        <x:v>2.8999999999999986</x:v>
      </x:c>
      <x:c r="J683" s="2" t="str">
        <x:f>IF(H683="否","不适用",IF(AND(ISNUMBER(E683),ISNUMBER(F683)),IF(I683&gt;'规则与名单'!$B$2,"是","否"),"未判定"))</x:f>
        <x:v>不适用</x:v>
      </x:c>
      <x:c r="K683" s="2" t="str">
        <x:f>IF(J683="是",IF(ISNUMBER(F683),"测试日GPS","缺失"),IF(ISNUMBER(G683),"非测试日纯氢",IF(AND(H683="是",J683="未判定"),IF(ISNUMBER(F683),"测试名单无纯氢GPS","缺失"),IF(ISNUMBER(E683),"非测试日仪表","缺失"))))</x:f>
        <x:v>非测试日纯氢</x:v>
      </x:c>
      <x:c r="L683" s="7" t="n">
        <x:f>IF(K683="缺失","",IF(K683="非测试日纯氢",G683,IF(K683="非测试日仪表",E683,F683)))</x:f>
        <x:v>6</x:v>
      </x:c>
      <x:c r="M683" s="2" t="n">
        <x:f>IF(K683="缺失",1,0)</x:f>
        <x:v>0</x:v>
      </x:c>
      <x:c r="N683" s="2" t="str">
        <x:v>车辆里程查询_20260901-20260930_1024辆_仪表里程.xlsx / F358</x:v>
      </x:c>
      <x:c r="O683" s="2" t="str">
        <x:v>车辆里程查询_20260901-20260930_1024辆_GPS里程.xlsx / F360</x:v>
      </x:c>
      <x:c r="P683" s="2" t="str">
        <x:v>车辆纯氢气里程查询_20260901-20260930_1024辆.xlsx / F972</x:v>
      </x:c>
    </x:row>
    <x:row r="684" ht="22" customHeight="1">
      <x:c r="A684" s="2" t="n">
        <x:v>33</x:v>
      </x:c>
      <x:c r="B684" s="2" t="str">
        <x:v>粤A01620F</x:v>
      </x:c>
      <x:c r="C684" s="2" t="str">
        <x:v>陈高伟</x:v>
      </x:c>
      <x:c r="D684" s="8" t="d">
        <x:v>2026-09-03T00:00:00.000Z</x:v>
      </x:c>
      <x:c r="E684" s="7" t="n">
        <x:v>158.1</x:v>
      </x:c>
      <x:c r="F684" s="7" t="n">
        <x:v>150</x:v>
      </x:c>
      <x:c r="G684" s="7" t="n">
        <x:v>29.5</x:v>
      </x:c>
      <x:c r="H684" s="2" t="str">
        <x:v>否</x:v>
      </x:c>
      <x:c r="I684" s="7" t="n">
        <x:f>IF(AND(ISNUMBER(E684),ISNUMBER(F684)),E684-F684,"")</x:f>
        <x:v>8.099999999999994</x:v>
      </x:c>
      <x:c r="J684" s="2" t="str">
        <x:f>IF(H684="否","不适用",IF(AND(ISNUMBER(E684),ISNUMBER(F684)),IF(I684&gt;'规则与名单'!$B$2,"是","否"),"未判定"))</x:f>
        <x:v>不适用</x:v>
      </x:c>
      <x:c r="K684" s="2" t="str">
        <x:f>IF(J684="是",IF(ISNUMBER(F684),"测试日GPS","缺失"),IF(ISNUMBER(G684),"非测试日纯氢",IF(AND(H684="是",J684="未判定"),IF(ISNUMBER(F684),"测试名单无纯氢GPS","缺失"),IF(ISNUMBER(E684),"非测试日仪表","缺失"))))</x:f>
        <x:v>非测试日纯氢</x:v>
      </x:c>
      <x:c r="L684" s="7" t="n">
        <x:f>IF(K684="缺失","",IF(K684="非测试日纯氢",G684,IF(K684="非测试日仪表",E684,F684)))</x:f>
        <x:v>29.5</x:v>
      </x:c>
      <x:c r="M684" s="2" t="n">
        <x:f>IF(K684="缺失",1,0)</x:f>
        <x:v>0</x:v>
      </x:c>
      <x:c r="N684" s="2" t="str">
        <x:v>车辆里程查询_20260901-20260930_1024辆_仪表里程.xlsx / G358</x:v>
      </x:c>
      <x:c r="O684" s="2" t="str">
        <x:v>车辆里程查询_20260901-20260930_1024辆_GPS里程.xlsx / G360</x:v>
      </x:c>
      <x:c r="P684" s="2" t="str">
        <x:v>车辆纯氢气里程查询_20260901-20260930_1024辆.xlsx / G972</x:v>
      </x:c>
    </x:row>
    <x:row r="685" ht="22" customHeight="1">
      <x:c r="A685" s="2" t="n">
        <x:v>34</x:v>
      </x:c>
      <x:c r="B685" s="2" t="str">
        <x:v>粤A02509F</x:v>
      </x:c>
      <x:c r="C685" s="2" t="str">
        <x:v>陈高伟</x:v>
      </x:c>
      <x:c r="D685" s="8" t="d">
        <x:v>2026-09-10T00:00:00.000Z</x:v>
      </x:c>
      <x:c r="E685" s="7" t="n">
        <x:v>331.2</x:v>
      </x:c>
      <x:c r="F685" s="7" t="n">
        <x:v>314.1</x:v>
      </x:c>
      <x:c r="G685" s="7" t="n">
        <x:v>233.2</x:v>
      </x:c>
      <x:c r="H685" s="2" t="str">
        <x:v>否</x:v>
      </x:c>
      <x:c r="I685" s="7" t="n">
        <x:f>IF(AND(ISNUMBER(E685),ISNUMBER(F685)),E685-F685,"")</x:f>
        <x:v>17.099999999999966</x:v>
      </x:c>
      <x:c r="J685" s="2" t="str">
        <x:f>IF(H685="否","不适用",IF(AND(ISNUMBER(E685),ISNUMBER(F685)),IF(I685&gt;'规则与名单'!$B$2,"是","否"),"未判定"))</x:f>
        <x:v>不适用</x:v>
      </x:c>
      <x:c r="K685" s="2" t="str">
        <x:f>IF(J685="是",IF(ISNUMBER(F685),"测试日GPS","缺失"),IF(ISNUMBER(G685),"非测试日纯氢",IF(AND(H685="是",J685="未判定"),IF(ISNUMBER(F685),"测试名单无纯氢GPS","缺失"),IF(ISNUMBER(E685),"非测试日仪表","缺失"))))</x:f>
        <x:v>非测试日纯氢</x:v>
      </x:c>
      <x:c r="L685" s="7" t="n">
        <x:f>IF(K685="缺失","",IF(K685="非测试日纯氢",G685,IF(K685="非测试日仪表",E685,F685)))</x:f>
        <x:v>233.2</x:v>
      </x:c>
      <x:c r="M685" s="2" t="n">
        <x:f>IF(K685="缺失",1,0)</x:f>
        <x:v>0</x:v>
      </x:c>
      <x:c r="N685" s="2" t="str">
        <x:v>车辆里程查询_20260901-20260930_1024辆_仪表里程.xlsx / N261</x:v>
      </x:c>
      <x:c r="O685" s="2" t="str">
        <x:v>车辆里程查询_20260901-20260930_1024辆_GPS里程.xlsx / N177</x:v>
      </x:c>
      <x:c r="P685" s="2" t="str">
        <x:v>车辆纯氢气里程查询_20260901-20260930_1024辆.xlsx / N947</x:v>
      </x:c>
    </x:row>
    <x:row r="686" ht="22" customHeight="1">
      <x:c r="A686" s="2" t="n">
        <x:v>34</x:v>
      </x:c>
      <x:c r="B686" s="2" t="str">
        <x:v>粤A02509F</x:v>
      </x:c>
      <x:c r="C686" s="2" t="str">
        <x:v>陈高伟</x:v>
      </x:c>
      <x:c r="D686" s="8" t="d">
        <x:v>2026-09-11T00:00:00.000Z</x:v>
      </x:c>
      <x:c r="E686" s="7" t="n">
        <x:v>291.8</x:v>
      </x:c>
      <x:c r="F686" s="7" t="n">
        <x:v>287.7</x:v>
      </x:c>
      <x:c r="G686" s="7" t="n">
        <x:v>98.1</x:v>
      </x:c>
      <x:c r="H686" s="2" t="str">
        <x:v>否</x:v>
      </x:c>
      <x:c r="I686" s="7" t="n">
        <x:f>IF(AND(ISNUMBER(E686),ISNUMBER(F686)),E686-F686,"")</x:f>
        <x:v>4.100000000000023</x:v>
      </x:c>
      <x:c r="J686" s="2" t="str">
        <x:f>IF(H686="否","不适用",IF(AND(ISNUMBER(E686),ISNUMBER(F686)),IF(I686&gt;'规则与名单'!$B$2,"是","否"),"未判定"))</x:f>
        <x:v>不适用</x:v>
      </x:c>
      <x:c r="K686" s="2" t="str">
        <x:f>IF(J686="是",IF(ISNUMBER(F686),"测试日GPS","缺失"),IF(ISNUMBER(G686),"非测试日纯氢",IF(AND(H686="是",J686="未判定"),IF(ISNUMBER(F686),"测试名单无纯氢GPS","缺失"),IF(ISNUMBER(E686),"非测试日仪表","缺失"))))</x:f>
        <x:v>非测试日纯氢</x:v>
      </x:c>
      <x:c r="L686" s="7" t="n">
        <x:f>IF(K686="缺失","",IF(K686="非测试日纯氢",G686,IF(K686="非测试日仪表",E686,F686)))</x:f>
        <x:v>98.1</x:v>
      </x:c>
      <x:c r="M686" s="2" t="n">
        <x:f>IF(K686="缺失",1,0)</x:f>
        <x:v>0</x:v>
      </x:c>
      <x:c r="N686" s="2" t="str">
        <x:v>车辆里程查询_20260901-20260930_1024辆_仪表里程.xlsx / O261</x:v>
      </x:c>
      <x:c r="O686" s="2" t="str">
        <x:v>车辆里程查询_20260901-20260930_1024辆_GPS里程.xlsx / O177</x:v>
      </x:c>
      <x:c r="P686" s="2" t="str">
        <x:v>车辆纯氢气里程查询_20260901-20260930_1024辆.xlsx / O947</x:v>
      </x:c>
    </x:row>
    <x:row r="687" ht="22" customHeight="1">
      <x:c r="A687" s="2" t="n">
        <x:v>34</x:v>
      </x:c>
      <x:c r="B687" s="2" t="str">
        <x:v>粤A02509F</x:v>
      </x:c>
      <x:c r="C687" s="2" t="str">
        <x:v>陈高伟</x:v>
      </x:c>
      <x:c r="D687" s="8" t="d">
        <x:v>2026-09-12T00:00:00.000Z</x:v>
      </x:c>
      <x:c r="E687" s="7" t="n">
        <x:v>133.5</x:v>
      </x:c>
      <x:c r="F687" s="7" t="n">
        <x:v>185.2</x:v>
      </x:c>
      <x:c r="G687" s="7" t="n">
        <x:v>40.9</x:v>
      </x:c>
      <x:c r="H687" s="2" t="str">
        <x:v>否</x:v>
      </x:c>
      <x:c r="I687" s="7" t="n">
        <x:f>IF(AND(ISNUMBER(E687),ISNUMBER(F687)),E687-F687,"")</x:f>
        <x:v>-51.69999999999999</x:v>
      </x:c>
      <x:c r="J687" s="2" t="str">
        <x:f>IF(H687="否","不适用",IF(AND(ISNUMBER(E687),ISNUMBER(F687)),IF(I687&gt;'规则与名单'!$B$2,"是","否"),"未判定"))</x:f>
        <x:v>不适用</x:v>
      </x:c>
      <x:c r="K687" s="2" t="str">
        <x:f>IF(J687="是",IF(ISNUMBER(F687),"测试日GPS","缺失"),IF(ISNUMBER(G687),"非测试日纯氢",IF(AND(H687="是",J687="未判定"),IF(ISNUMBER(F687),"测试名单无纯氢GPS","缺失"),IF(ISNUMBER(E687),"非测试日仪表","缺失"))))</x:f>
        <x:v>非测试日纯氢</x:v>
      </x:c>
      <x:c r="L687" s="7" t="n">
        <x:f>IF(K687="缺失","",IF(K687="非测试日纯氢",G687,IF(K687="非测试日仪表",E687,F687)))</x:f>
        <x:v>40.9</x:v>
      </x:c>
      <x:c r="M687" s="2" t="n">
        <x:f>IF(K687="缺失",1,0)</x:f>
        <x:v>0</x:v>
      </x:c>
      <x:c r="N687" s="2" t="str">
        <x:v>车辆里程查询_20260901-20260930_1024辆_仪表里程.xlsx / P261</x:v>
      </x:c>
      <x:c r="O687" s="2" t="str">
        <x:v>车辆里程查询_20260901-20260930_1024辆_GPS里程.xlsx / P177</x:v>
      </x:c>
      <x:c r="P687" s="2" t="str">
        <x:v>车辆纯氢气里程查询_20260901-20260930_1024辆.xlsx / P947</x:v>
      </x:c>
    </x:row>
    <x:row r="688" ht="22" customHeight="1">
      <x:c r="A688" s="2" t="n">
        <x:v>34</x:v>
      </x:c>
      <x:c r="B688" s="2" t="str">
        <x:v>粤A02509F</x:v>
      </x:c>
      <x:c r="C688" s="2" t="str">
        <x:v>陈高伟</x:v>
      </x:c>
      <x:c r="D688" s="8" t="d">
        <x:v>2026-09-13T00:00:00.000Z</x:v>
      </x:c>
      <x:c r="E688" s="7" t="n">
        <x:v>343</x:v>
      </x:c>
      <x:c r="F688" s="7" t="n">
        <x:v>255.4</x:v>
      </x:c>
      <x:c r="G688" s="7" t="n">
        <x:v>55</x:v>
      </x:c>
      <x:c r="H688" s="2" t="str">
        <x:v>否</x:v>
      </x:c>
      <x:c r="I688" s="7" t="n">
        <x:f>IF(AND(ISNUMBER(E688),ISNUMBER(F688)),E688-F688,"")</x:f>
        <x:v>87.6</x:v>
      </x:c>
      <x:c r="J688" s="2" t="str">
        <x:f>IF(H688="否","不适用",IF(AND(ISNUMBER(E688),ISNUMBER(F688)),IF(I688&gt;'规则与名单'!$B$2,"是","否"),"未判定"))</x:f>
        <x:v>不适用</x:v>
      </x:c>
      <x:c r="K688" s="2" t="str">
        <x:f>IF(J688="是",IF(ISNUMBER(F688),"测试日GPS","缺失"),IF(ISNUMBER(G688),"非测试日纯氢",IF(AND(H688="是",J688="未判定"),IF(ISNUMBER(F688),"测试名单无纯氢GPS","缺失"),IF(ISNUMBER(E688),"非测试日仪表","缺失"))))</x:f>
        <x:v>非测试日纯氢</x:v>
      </x:c>
      <x:c r="L688" s="7" t="n">
        <x:f>IF(K688="缺失","",IF(K688="非测试日纯氢",G688,IF(K688="非测试日仪表",E688,F688)))</x:f>
        <x:v>55</x:v>
      </x:c>
      <x:c r="M688" s="2" t="n">
        <x:f>IF(K688="缺失",1,0)</x:f>
        <x:v>0</x:v>
      </x:c>
      <x:c r="N688" s="2" t="str">
        <x:v>车辆里程查询_20260901-20260930_1024辆_仪表里程.xlsx / Q261</x:v>
      </x:c>
      <x:c r="O688" s="2" t="str">
        <x:v>车辆里程查询_20260901-20260930_1024辆_GPS里程.xlsx / Q177</x:v>
      </x:c>
      <x:c r="P688" s="2" t="str">
        <x:v>车辆纯氢气里程查询_20260901-20260930_1024辆.xlsx / Q947</x:v>
      </x:c>
    </x:row>
    <x:row r="689" ht="22" customHeight="1">
      <x:c r="A689" s="2" t="n">
        <x:v>34</x:v>
      </x:c>
      <x:c r="B689" s="2" t="str">
        <x:v>粤A02509F</x:v>
      </x:c>
      <x:c r="C689" s="2" t="str">
        <x:v>陈高伟</x:v>
      </x:c>
      <x:c r="D689" s="8" t="d">
        <x:v>2026-09-14T00:00:00.000Z</x:v>
      </x:c>
      <x:c r="E689" s="7" t="n">
        <x:v>323.8</x:v>
      </x:c>
      <x:c r="F689" s="7" t="n">
        <x:v>306.9</x:v>
      </x:c>
      <x:c r="G689" s="7" t="n">
        <x:v>117.6</x:v>
      </x:c>
      <x:c r="H689" s="2" t="str">
        <x:v>否</x:v>
      </x:c>
      <x:c r="I689" s="7" t="n">
        <x:f>IF(AND(ISNUMBER(E689),ISNUMBER(F689)),E689-F689,"")</x:f>
        <x:v>16.900000000000034</x:v>
      </x:c>
      <x:c r="J689" s="2" t="str">
        <x:f>IF(H689="否","不适用",IF(AND(ISNUMBER(E689),ISNUMBER(F689)),IF(I689&gt;'规则与名单'!$B$2,"是","否"),"未判定"))</x:f>
        <x:v>不适用</x:v>
      </x:c>
      <x:c r="K689" s="2" t="str">
        <x:f>IF(J689="是",IF(ISNUMBER(F689),"测试日GPS","缺失"),IF(ISNUMBER(G689),"非测试日纯氢",IF(AND(H689="是",J689="未判定"),IF(ISNUMBER(F689),"测试名单无纯氢GPS","缺失"),IF(ISNUMBER(E689),"非测试日仪表","缺失"))))</x:f>
        <x:v>非测试日纯氢</x:v>
      </x:c>
      <x:c r="L689" s="7" t="n">
        <x:f>IF(K689="缺失","",IF(K689="非测试日纯氢",G689,IF(K689="非测试日仪表",E689,F689)))</x:f>
        <x:v>117.6</x:v>
      </x:c>
      <x:c r="M689" s="2" t="n">
        <x:f>IF(K689="缺失",1,0)</x:f>
        <x:v>0</x:v>
      </x:c>
      <x:c r="N689" s="2" t="str">
        <x:v>车辆里程查询_20260901-20260930_1024辆_仪表里程.xlsx / R261</x:v>
      </x:c>
      <x:c r="O689" s="2" t="str">
        <x:v>车辆里程查询_20260901-20260930_1024辆_GPS里程.xlsx / R177</x:v>
      </x:c>
      <x:c r="P689" s="2" t="str">
        <x:v>车辆纯氢气里程查询_20260901-20260930_1024辆.xlsx / R947</x:v>
      </x:c>
    </x:row>
    <x:row r="690" ht="22" customHeight="1">
      <x:c r="A690" s="2" t="n">
        <x:v>34</x:v>
      </x:c>
      <x:c r="B690" s="2" t="str">
        <x:v>粤A02509F</x:v>
      </x:c>
      <x:c r="C690" s="2" t="str">
        <x:v>陈高伟</x:v>
      </x:c>
      <x:c r="D690" s="8" t="d">
        <x:v>2026-09-15T00:00:00.000Z</x:v>
      </x:c>
      <x:c r="E690" s="7" t="n">
        <x:v>164</x:v>
      </x:c>
      <x:c r="F690" s="7" t="n">
        <x:v>155.2</x:v>
      </x:c>
      <x:c r="G690" s="7" t="n">
        <x:v>42.4</x:v>
      </x:c>
      <x:c r="H690" s="2" t="str">
        <x:v>否</x:v>
      </x:c>
      <x:c r="I690" s="7" t="n">
        <x:f>IF(AND(ISNUMBER(E690),ISNUMBER(F690)),E690-F690,"")</x:f>
        <x:v>8.800000000000011</x:v>
      </x:c>
      <x:c r="J690" s="2" t="str">
        <x:f>IF(H690="否","不适用",IF(AND(ISNUMBER(E690),ISNUMBER(F690)),IF(I690&gt;'规则与名单'!$B$2,"是","否"),"未判定"))</x:f>
        <x:v>不适用</x:v>
      </x:c>
      <x:c r="K690" s="2" t="str">
        <x:f>IF(J690="是",IF(ISNUMBER(F690),"测试日GPS","缺失"),IF(ISNUMBER(G690),"非测试日纯氢",IF(AND(H690="是",J690="未判定"),IF(ISNUMBER(F690),"测试名单无纯氢GPS","缺失"),IF(ISNUMBER(E690),"非测试日仪表","缺失"))))</x:f>
        <x:v>非测试日纯氢</x:v>
      </x:c>
      <x:c r="L690" s="7" t="n">
        <x:f>IF(K690="缺失","",IF(K690="非测试日纯氢",G690,IF(K690="非测试日仪表",E690,F690)))</x:f>
        <x:v>42.4</x:v>
      </x:c>
      <x:c r="M690" s="2" t="n">
        <x:f>IF(K690="缺失",1,0)</x:f>
        <x:v>0</x:v>
      </x:c>
      <x:c r="N690" s="2" t="str">
        <x:v>车辆里程查询_20260901-20260930_1024辆_仪表里程.xlsx / S261</x:v>
      </x:c>
      <x:c r="O690" s="2" t="str">
        <x:v>车辆里程查询_20260901-20260930_1024辆_GPS里程.xlsx / S177</x:v>
      </x:c>
      <x:c r="P690" s="2" t="str">
        <x:v>车辆纯氢气里程查询_20260901-20260930_1024辆.xlsx / S947</x:v>
      </x:c>
    </x:row>
    <x:row r="691" ht="22" customHeight="1">
      <x:c r="A691" s="2" t="n">
        <x:v>34</x:v>
      </x:c>
      <x:c r="B691" s="2" t="str">
        <x:v>粤A02509F</x:v>
      </x:c>
      <x:c r="C691" s="2" t="str">
        <x:v>陈高伟</x:v>
      </x:c>
      <x:c r="D691" s="8" t="d">
        <x:v>2026-09-16T00:00:00.000Z</x:v>
      </x:c>
      <x:c r="E691" s="7" t="n">
        <x:v>248</x:v>
      </x:c>
      <x:c r="F691" s="7" t="n">
        <x:v>235.2</x:v>
      </x:c>
      <x:c r="G691" s="7" t="n">
        <x:v>98.3</x:v>
      </x:c>
      <x:c r="H691" s="2" t="str">
        <x:v>否</x:v>
      </x:c>
      <x:c r="I691" s="7" t="n">
        <x:f>IF(AND(ISNUMBER(E691),ISNUMBER(F691)),E691-F691,"")</x:f>
        <x:v>12.800000000000011</x:v>
      </x:c>
      <x:c r="J691" s="2" t="str">
        <x:f>IF(H691="否","不适用",IF(AND(ISNUMBER(E691),ISNUMBER(F691)),IF(I691&gt;'规则与名单'!$B$2,"是","否"),"未判定"))</x:f>
        <x:v>不适用</x:v>
      </x:c>
      <x:c r="K691" s="2" t="str">
        <x:f>IF(J691="是",IF(ISNUMBER(F691),"测试日GPS","缺失"),IF(ISNUMBER(G691),"非测试日纯氢",IF(AND(H691="是",J691="未判定"),IF(ISNUMBER(F691),"测试名单无纯氢GPS","缺失"),IF(ISNUMBER(E691),"非测试日仪表","缺失"))))</x:f>
        <x:v>非测试日纯氢</x:v>
      </x:c>
      <x:c r="L691" s="7" t="n">
        <x:f>IF(K691="缺失","",IF(K691="非测试日纯氢",G691,IF(K691="非测试日仪表",E691,F691)))</x:f>
        <x:v>98.3</x:v>
      </x:c>
      <x:c r="M691" s="2" t="n">
        <x:f>IF(K691="缺失",1,0)</x:f>
        <x:v>0</x:v>
      </x:c>
      <x:c r="N691" s="2" t="str">
        <x:v>车辆里程查询_20260901-20260930_1024辆_仪表里程.xlsx / T261</x:v>
      </x:c>
      <x:c r="O691" s="2" t="str">
        <x:v>车辆里程查询_20260901-20260930_1024辆_GPS里程.xlsx / T177</x:v>
      </x:c>
      <x:c r="P691" s="2" t="str">
        <x:v>车辆纯氢气里程查询_20260901-20260930_1024辆.xlsx / T947</x:v>
      </x:c>
    </x:row>
    <x:row r="692" ht="22" customHeight="1">
      <x:c r="A692" s="2" t="n">
        <x:v>34</x:v>
      </x:c>
      <x:c r="B692" s="2" t="str">
        <x:v>粤A02509F</x:v>
      </x:c>
      <x:c r="C692" s="2" t="str">
        <x:v>陈高伟</x:v>
      </x:c>
      <x:c r="D692" s="8" t="d">
        <x:v>2026-09-17T00:00:00.000Z</x:v>
      </x:c>
      <x:c r="E692" s="7" t="n">
        <x:v>224.2</x:v>
      </x:c>
      <x:c r="F692" s="7" t="n">
        <x:v>211.8</x:v>
      </x:c>
      <x:c r="G692" s="7" t="n">
        <x:v>70.4</x:v>
      </x:c>
      <x:c r="H692" s="2" t="str">
        <x:v>否</x:v>
      </x:c>
      <x:c r="I692" s="7" t="n">
        <x:f>IF(AND(ISNUMBER(E692),ISNUMBER(F692)),E692-F692,"")</x:f>
        <x:v>12.399999999999977</x:v>
      </x:c>
      <x:c r="J692" s="2" t="str">
        <x:f>IF(H692="否","不适用",IF(AND(ISNUMBER(E692),ISNUMBER(F692)),IF(I692&gt;'规则与名单'!$B$2,"是","否"),"未判定"))</x:f>
        <x:v>不适用</x:v>
      </x:c>
      <x:c r="K692" s="2" t="str">
        <x:f>IF(J692="是",IF(ISNUMBER(F692),"测试日GPS","缺失"),IF(ISNUMBER(G692),"非测试日纯氢",IF(AND(H692="是",J692="未判定"),IF(ISNUMBER(F692),"测试名单无纯氢GPS","缺失"),IF(ISNUMBER(E692),"非测试日仪表","缺失"))))</x:f>
        <x:v>非测试日纯氢</x:v>
      </x:c>
      <x:c r="L692" s="7" t="n">
        <x:f>IF(K692="缺失","",IF(K692="非测试日纯氢",G692,IF(K692="非测试日仪表",E692,F692)))</x:f>
        <x:v>70.4</x:v>
      </x:c>
      <x:c r="M692" s="2" t="n">
        <x:f>IF(K692="缺失",1,0)</x:f>
        <x:v>0</x:v>
      </x:c>
      <x:c r="N692" s="2" t="str">
        <x:v>车辆里程查询_20260901-20260930_1024辆_仪表里程.xlsx / U261</x:v>
      </x:c>
      <x:c r="O692" s="2" t="str">
        <x:v>车辆里程查询_20260901-20260930_1024辆_GPS里程.xlsx / U177</x:v>
      </x:c>
      <x:c r="P692" s="2" t="str">
        <x:v>车辆纯氢气里程查询_20260901-20260930_1024辆.xlsx / U947</x:v>
      </x:c>
    </x:row>
    <x:row r="693" ht="22" customHeight="1">
      <x:c r="A693" s="2" t="n">
        <x:v>34</x:v>
      </x:c>
      <x:c r="B693" s="2" t="str">
        <x:v>粤A02509F</x:v>
      </x:c>
      <x:c r="C693" s="2" t="str">
        <x:v>陈高伟</x:v>
      </x:c>
      <x:c r="D693" s="8" t="d">
        <x:v>2026-09-18T00:00:00.000Z</x:v>
      </x:c>
      <x:c r="E693" s="7" t="n">
        <x:v>208</x:v>
      </x:c>
      <x:c r="F693" s="7" t="n">
        <x:v>197.4</x:v>
      </x:c>
      <x:c r="G693" s="7" t="n">
        <x:v>103.1</x:v>
      </x:c>
      <x:c r="H693" s="2" t="str">
        <x:v>否</x:v>
      </x:c>
      <x:c r="I693" s="7" t="n">
        <x:f>IF(AND(ISNUMBER(E693),ISNUMBER(F693)),E693-F693,"")</x:f>
        <x:v>10.599999999999994</x:v>
      </x:c>
      <x:c r="J693" s="2" t="str">
        <x:f>IF(H693="否","不适用",IF(AND(ISNUMBER(E693),ISNUMBER(F693)),IF(I693&gt;'规则与名单'!$B$2,"是","否"),"未判定"))</x:f>
        <x:v>不适用</x:v>
      </x:c>
      <x:c r="K693" s="2" t="str">
        <x:f>IF(J693="是",IF(ISNUMBER(F693),"测试日GPS","缺失"),IF(ISNUMBER(G693),"非测试日纯氢",IF(AND(H693="是",J693="未判定"),IF(ISNUMBER(F693),"测试名单无纯氢GPS","缺失"),IF(ISNUMBER(E693),"非测试日仪表","缺失"))))</x:f>
        <x:v>非测试日纯氢</x:v>
      </x:c>
      <x:c r="L693" s="7" t="n">
        <x:f>IF(K693="缺失","",IF(K693="非测试日纯氢",G693,IF(K693="非测试日仪表",E693,F693)))</x:f>
        <x:v>103.1</x:v>
      </x:c>
      <x:c r="M693" s="2" t="n">
        <x:f>IF(K693="缺失",1,0)</x:f>
        <x:v>0</x:v>
      </x:c>
      <x:c r="N693" s="2" t="str">
        <x:v>车辆里程查询_20260901-20260930_1024辆_仪表里程.xlsx / V261</x:v>
      </x:c>
      <x:c r="O693" s="2" t="str">
        <x:v>车辆里程查询_20260901-20260930_1024辆_GPS里程.xlsx / V177</x:v>
      </x:c>
      <x:c r="P693" s="2" t="str">
        <x:v>车辆纯氢气里程查询_20260901-20260930_1024辆.xlsx / V947</x:v>
      </x:c>
    </x:row>
    <x:row r="694" ht="22" customHeight="1">
      <x:c r="A694" s="2" t="n">
        <x:v>34</x:v>
      </x:c>
      <x:c r="B694" s="2" t="str">
        <x:v>粤A02509F</x:v>
      </x:c>
      <x:c r="C694" s="2" t="str">
        <x:v>陈高伟</x:v>
      </x:c>
      <x:c r="D694" s="8" t="d">
        <x:v>2026-09-19T00:00:00.000Z</x:v>
      </x:c>
      <x:c r="E694" s="7" t="n">
        <x:v>160.6</x:v>
      </x:c>
      <x:c r="F694" s="7" t="n">
        <x:v>152</x:v>
      </x:c>
      <x:c r="G694" s="7" t="n">
        <x:v>42.1</x:v>
      </x:c>
      <x:c r="H694" s="2" t="str">
        <x:v>否</x:v>
      </x:c>
      <x:c r="I694" s="7" t="n">
        <x:f>IF(AND(ISNUMBER(E694),ISNUMBER(F694)),E694-F694,"")</x:f>
        <x:v>8.599999999999994</x:v>
      </x:c>
      <x:c r="J694" s="2" t="str">
        <x:f>IF(H694="否","不适用",IF(AND(ISNUMBER(E694),ISNUMBER(F694)),IF(I694&gt;'规则与名单'!$B$2,"是","否"),"未判定"))</x:f>
        <x:v>不适用</x:v>
      </x:c>
      <x:c r="K694" s="2" t="str">
        <x:f>IF(J694="是",IF(ISNUMBER(F694),"测试日GPS","缺失"),IF(ISNUMBER(G694),"非测试日纯氢",IF(AND(H694="是",J694="未判定"),IF(ISNUMBER(F694),"测试名单无纯氢GPS","缺失"),IF(ISNUMBER(E694),"非测试日仪表","缺失"))))</x:f>
        <x:v>非测试日纯氢</x:v>
      </x:c>
      <x:c r="L694" s="7" t="n">
        <x:f>IF(K694="缺失","",IF(K694="非测试日纯氢",G694,IF(K694="非测试日仪表",E694,F694)))</x:f>
        <x:v>42.1</x:v>
      </x:c>
      <x:c r="M694" s="2" t="n">
        <x:f>IF(K694="缺失",1,0)</x:f>
        <x:v>0</x:v>
      </x:c>
      <x:c r="N694" s="2" t="str">
        <x:v>车辆里程查询_20260901-20260930_1024辆_仪表里程.xlsx / W261</x:v>
      </x:c>
      <x:c r="O694" s="2" t="str">
        <x:v>车辆里程查询_20260901-20260930_1024辆_GPS里程.xlsx / W177</x:v>
      </x:c>
      <x:c r="P694" s="2" t="str">
        <x:v>车辆纯氢气里程查询_20260901-20260930_1024辆.xlsx / W947</x:v>
      </x:c>
    </x:row>
    <x:row r="695" ht="22" customHeight="1">
      <x:c r="A695" s="2" t="n">
        <x:v>34</x:v>
      </x:c>
      <x:c r="B695" s="2" t="str">
        <x:v>粤A02509F</x:v>
      </x:c>
      <x:c r="C695" s="2" t="str">
        <x:v>陈高伟</x:v>
      </x:c>
      <x:c r="D695" s="8" t="d">
        <x:v>2026-09-20T00:00:00.000Z</x:v>
      </x:c>
      <x:c r="E695" s="7" t="n">
        <x:v>124</x:v>
      </x:c>
      <x:c r="F695" s="7" t="n">
        <x:v>117.5</x:v>
      </x:c>
      <x:c r="G695" s="7" t="n">
        <x:v>32.3</x:v>
      </x:c>
      <x:c r="H695" s="2" t="str">
        <x:v>否</x:v>
      </x:c>
      <x:c r="I695" s="7" t="n">
        <x:f>IF(AND(ISNUMBER(E695),ISNUMBER(F695)),E695-F695,"")</x:f>
        <x:v>6.5</x:v>
      </x:c>
      <x:c r="J695" s="2" t="str">
        <x:f>IF(H695="否","不适用",IF(AND(ISNUMBER(E695),ISNUMBER(F695)),IF(I695&gt;'规则与名单'!$B$2,"是","否"),"未判定"))</x:f>
        <x:v>不适用</x:v>
      </x:c>
      <x:c r="K695" s="2" t="str">
        <x:f>IF(J695="是",IF(ISNUMBER(F695),"测试日GPS","缺失"),IF(ISNUMBER(G695),"非测试日纯氢",IF(AND(H695="是",J695="未判定"),IF(ISNUMBER(F695),"测试名单无纯氢GPS","缺失"),IF(ISNUMBER(E695),"非测试日仪表","缺失"))))</x:f>
        <x:v>非测试日纯氢</x:v>
      </x:c>
      <x:c r="L695" s="7" t="n">
        <x:f>IF(K695="缺失","",IF(K695="非测试日纯氢",G695,IF(K695="非测试日仪表",E695,F695)))</x:f>
        <x:v>32.3</x:v>
      </x:c>
      <x:c r="M695" s="2" t="n">
        <x:f>IF(K695="缺失",1,0)</x:f>
        <x:v>0</x:v>
      </x:c>
      <x:c r="N695" s="2" t="str">
        <x:v>车辆里程查询_20260901-20260930_1024辆_仪表里程.xlsx / X261</x:v>
      </x:c>
      <x:c r="O695" s="2" t="str">
        <x:v>车辆里程查询_20260901-20260930_1024辆_GPS里程.xlsx / X177</x:v>
      </x:c>
      <x:c r="P695" s="2" t="str">
        <x:v>车辆纯氢气里程查询_20260901-20260930_1024辆.xlsx / X947</x:v>
      </x:c>
    </x:row>
    <x:row r="696" ht="22" customHeight="1">
      <x:c r="A696" s="2" t="n">
        <x:v>34</x:v>
      </x:c>
      <x:c r="B696" s="2" t="str">
        <x:v>粤A02509F</x:v>
      </x:c>
      <x:c r="C696" s="2" t="str">
        <x:v>陈高伟</x:v>
      </x:c>
      <x:c r="D696" s="8" t="d">
        <x:v>2026-09-21T00:00:00.000Z</x:v>
      </x:c>
      <x:c r="E696" s="7" t="n">
        <x:v>278.8</x:v>
      </x:c>
      <x:c r="F696" s="7" t="n">
        <x:v>263.5</x:v>
      </x:c>
      <x:c r="G696" s="7" t="n">
        <x:v>92.4</x:v>
      </x:c>
      <x:c r="H696" s="2" t="str">
        <x:v>否</x:v>
      </x:c>
      <x:c r="I696" s="7" t="n">
        <x:f>IF(AND(ISNUMBER(E696),ISNUMBER(F696)),E696-F696,"")</x:f>
        <x:v>15.300000000000011</x:v>
      </x:c>
      <x:c r="J696" s="2" t="str">
        <x:f>IF(H696="否","不适用",IF(AND(ISNUMBER(E696),ISNUMBER(F696)),IF(I696&gt;'规则与名单'!$B$2,"是","否"),"未判定"))</x:f>
        <x:v>不适用</x:v>
      </x:c>
      <x:c r="K696" s="2" t="str">
        <x:f>IF(J696="是",IF(ISNUMBER(F696),"测试日GPS","缺失"),IF(ISNUMBER(G696),"非测试日纯氢",IF(AND(H696="是",J696="未判定"),IF(ISNUMBER(F696),"测试名单无纯氢GPS","缺失"),IF(ISNUMBER(E696),"非测试日仪表","缺失"))))</x:f>
        <x:v>非测试日纯氢</x:v>
      </x:c>
      <x:c r="L696" s="7" t="n">
        <x:f>IF(K696="缺失","",IF(K696="非测试日纯氢",G696,IF(K696="非测试日仪表",E696,F696)))</x:f>
        <x:v>92.4</x:v>
      </x:c>
      <x:c r="M696" s="2" t="n">
        <x:f>IF(K696="缺失",1,0)</x:f>
        <x:v>0</x:v>
      </x:c>
      <x:c r="N696" s="2" t="str">
        <x:v>车辆里程查询_20260901-20260930_1024辆_仪表里程.xlsx / Y261</x:v>
      </x:c>
      <x:c r="O696" s="2" t="str">
        <x:v>车辆里程查询_20260901-20260930_1024辆_GPS里程.xlsx / Y177</x:v>
      </x:c>
      <x:c r="P696" s="2" t="str">
        <x:v>车辆纯氢气里程查询_20260901-20260930_1024辆.xlsx / Y947</x:v>
      </x:c>
    </x:row>
    <x:row r="697" ht="22" customHeight="1">
      <x:c r="A697" s="2" t="n">
        <x:v>34</x:v>
      </x:c>
      <x:c r="B697" s="2" t="str">
        <x:v>粤A02509F</x:v>
      </x:c>
      <x:c r="C697" s="2" t="str">
        <x:v>陈高伟</x:v>
      </x:c>
      <x:c r="D697" s="8" t="d">
        <x:v>2026-09-22T00:00:00.000Z</x:v>
      </x:c>
      <x:c r="E697" s="7" t="n">
        <x:v>87.9</x:v>
      </x:c>
      <x:c r="F697" s="7" t="n">
        <x:v>83.8</x:v>
      </x:c>
      <x:c r="G697" s="7" t="n">
        <x:v>22.9</x:v>
      </x:c>
      <x:c r="H697" s="2" t="str">
        <x:v>否</x:v>
      </x:c>
      <x:c r="I697" s="7" t="n">
        <x:f>IF(AND(ISNUMBER(E697),ISNUMBER(F697)),E697-F697,"")</x:f>
        <x:v>4.1000000000000085</x:v>
      </x:c>
      <x:c r="J697" s="2" t="str">
        <x:f>IF(H697="否","不适用",IF(AND(ISNUMBER(E697),ISNUMBER(F697)),IF(I697&gt;'规则与名单'!$B$2,"是","否"),"未判定"))</x:f>
        <x:v>不适用</x:v>
      </x:c>
      <x:c r="K697" s="2" t="str">
        <x:f>IF(J697="是",IF(ISNUMBER(F697),"测试日GPS","缺失"),IF(ISNUMBER(G697),"非测试日纯氢",IF(AND(H697="是",J697="未判定"),IF(ISNUMBER(F697),"测试名单无纯氢GPS","缺失"),IF(ISNUMBER(E697),"非测试日仪表","缺失"))))</x:f>
        <x:v>非测试日纯氢</x:v>
      </x:c>
      <x:c r="L697" s="7" t="n">
        <x:f>IF(K697="缺失","",IF(K697="非测试日纯氢",G697,IF(K697="非测试日仪表",E697,F697)))</x:f>
        <x:v>22.9</x:v>
      </x:c>
      <x:c r="M697" s="2" t="n">
        <x:f>IF(K697="缺失",1,0)</x:f>
        <x:v>0</x:v>
      </x:c>
      <x:c r="N697" s="2" t="str">
        <x:v>车辆里程查询_20260901-20260930_1024辆_仪表里程.xlsx / Z261</x:v>
      </x:c>
      <x:c r="O697" s="2" t="str">
        <x:v>车辆里程查询_20260901-20260930_1024辆_GPS里程.xlsx / Z177</x:v>
      </x:c>
      <x:c r="P697" s="2" t="str">
        <x:v>车辆纯氢气里程查询_20260901-20260930_1024辆.xlsx / Z947</x:v>
      </x:c>
    </x:row>
    <x:row r="698" ht="22" customHeight="1">
      <x:c r="A698" s="2" t="n">
        <x:v>35</x:v>
      </x:c>
      <x:c r="B698" s="2" t="str">
        <x:v>粤A02683F</x:v>
      </x:c>
      <x:c r="C698" s="2" t="str">
        <x:v>陈高伟</x:v>
      </x:c>
      <x:c r="D698" s="8" t="d">
        <x:v>2026-09-01T00:00:00.000Z</x:v>
      </x:c>
      <x:c r="E698" s="7" t="n">
        <x:v>144.9</x:v>
      </x:c>
      <x:c r="F698" s="7" t="n">
        <x:v>137.8</x:v>
      </x:c>
      <x:c r="G698" s="7" t="n">
        <x:v>67.8</x:v>
      </x:c>
      <x:c r="H698" s="2" t="str">
        <x:v>否</x:v>
      </x:c>
      <x:c r="I698" s="7" t="n">
        <x:f>IF(AND(ISNUMBER(E698),ISNUMBER(F698)),E698-F698,"")</x:f>
        <x:v>7.099999999999994</x:v>
      </x:c>
      <x:c r="J698" s="2" t="str">
        <x:f>IF(H698="否","不适用",IF(AND(ISNUMBER(E698),ISNUMBER(F698)),IF(I698&gt;'规则与名单'!$B$2,"是","否"),"未判定"))</x:f>
        <x:v>不适用</x:v>
      </x:c>
      <x:c r="K698" s="2" t="str">
        <x:f>IF(J698="是",IF(ISNUMBER(F698),"测试日GPS","缺失"),IF(ISNUMBER(G698),"非测试日纯氢",IF(AND(H698="是",J698="未判定"),IF(ISNUMBER(F698),"测试名单无纯氢GPS","缺失"),IF(ISNUMBER(E698),"非测试日仪表","缺失"))))</x:f>
        <x:v>非测试日纯氢</x:v>
      </x:c>
      <x:c r="L698" s="7" t="n">
        <x:f>IF(K698="缺失","",IF(K698="非测试日纯氢",G698,IF(K698="非测试日仪表",E698,F698)))</x:f>
        <x:v>67.8</x:v>
      </x:c>
      <x:c r="M698" s="2" t="n">
        <x:f>IF(K698="缺失",1,0)</x:f>
        <x:v>0</x:v>
      </x:c>
      <x:c r="N698" s="2" t="str">
        <x:v>车辆里程查询_20260901-20260930_1024辆_仪表里程.xlsx / E370</x:v>
      </x:c>
      <x:c r="O698" s="2" t="str">
        <x:v>车辆里程查询_20260901-20260930_1024辆_GPS里程.xlsx / E372</x:v>
      </x:c>
      <x:c r="P698" s="2" t="str">
        <x:v>车辆纯氢气里程查询_20260901-20260930_1024辆.xlsx / E918</x:v>
      </x:c>
    </x:row>
    <x:row r="699" ht="22" customHeight="1">
      <x:c r="A699" s="2" t="n">
        <x:v>35</x:v>
      </x:c>
      <x:c r="B699" s="2" t="str">
        <x:v>粤A02683F</x:v>
      </x:c>
      <x:c r="C699" s="2" t="str">
        <x:v>陈高伟</x:v>
      </x:c>
      <x:c r="D699" s="8" t="d">
        <x:v>2026-09-02T00:00:00.000Z</x:v>
      </x:c>
      <x:c r="E699" s="7" t="n">
        <x:v>341.3</x:v>
      </x:c>
      <x:c r="F699" s="7" t="n">
        <x:v>460.6</x:v>
      </x:c>
      <x:c r="G699" s="7" t="n">
        <x:v>212.4</x:v>
      </x:c>
      <x:c r="H699" s="2" t="str">
        <x:v>否</x:v>
      </x:c>
      <x:c r="I699" s="7" t="n">
        <x:f>IF(AND(ISNUMBER(E699),ISNUMBER(F699)),E699-F699,"")</x:f>
        <x:v>-119.30000000000001</x:v>
      </x:c>
      <x:c r="J699" s="2" t="str">
        <x:f>IF(H699="否","不适用",IF(AND(ISNUMBER(E699),ISNUMBER(F699)),IF(I699&gt;'规则与名单'!$B$2,"是","否"),"未判定"))</x:f>
        <x:v>不适用</x:v>
      </x:c>
      <x:c r="K699" s="2" t="str">
        <x:f>IF(J699="是",IF(ISNUMBER(F699),"测试日GPS","缺失"),IF(ISNUMBER(G699),"非测试日纯氢",IF(AND(H699="是",J699="未判定"),IF(ISNUMBER(F699),"测试名单无纯氢GPS","缺失"),IF(ISNUMBER(E699),"非测试日仪表","缺失"))))</x:f>
        <x:v>非测试日纯氢</x:v>
      </x:c>
      <x:c r="L699" s="7" t="n">
        <x:f>IF(K699="缺失","",IF(K699="非测试日纯氢",G699,IF(K699="非测试日仪表",E699,F699)))</x:f>
        <x:v>212.4</x:v>
      </x:c>
      <x:c r="M699" s="2" t="n">
        <x:f>IF(K699="缺失",1,0)</x:f>
        <x:v>0</x:v>
      </x:c>
      <x:c r="N699" s="2" t="str">
        <x:v>车辆里程查询_20260901-20260930_1024辆_仪表里程.xlsx / F370</x:v>
      </x:c>
      <x:c r="O699" s="2" t="str">
        <x:v>车辆里程查询_20260901-20260930_1024辆_GPS里程.xlsx / F372</x:v>
      </x:c>
      <x:c r="P699" s="2" t="str">
        <x:v>车辆纯氢气里程查询_20260901-20260930_1024辆.xlsx / F918</x:v>
      </x:c>
    </x:row>
    <x:row r="700" ht="22" customHeight="1">
      <x:c r="A700" s="2" t="n">
        <x:v>35</x:v>
      </x:c>
      <x:c r="B700" s="2" t="str">
        <x:v>粤A02683F</x:v>
      </x:c>
      <x:c r="C700" s="2" t="str">
        <x:v>陈高伟</x:v>
      </x:c>
      <x:c r="D700" s="8" t="d">
        <x:v>2026-09-03T00:00:00.000Z</x:v>
      </x:c>
      <x:c r="E700" s="7" t="n">
        <x:v>356.2</x:v>
      </x:c>
      <x:c r="F700" s="7" t="n">
        <x:v>458</x:v>
      </x:c>
      <x:c r="G700" s="7" t="n">
        <x:v>191.1</x:v>
      </x:c>
      <x:c r="H700" s="2" t="str">
        <x:v>否</x:v>
      </x:c>
      <x:c r="I700" s="7" t="n">
        <x:f>IF(AND(ISNUMBER(E700),ISNUMBER(F700)),E700-F700,"")</x:f>
        <x:v>-101.80000000000001</x:v>
      </x:c>
      <x:c r="J700" s="2" t="str">
        <x:f>IF(H700="否","不适用",IF(AND(ISNUMBER(E700),ISNUMBER(F700)),IF(I700&gt;'规则与名单'!$B$2,"是","否"),"未判定"))</x:f>
        <x:v>不适用</x:v>
      </x:c>
      <x:c r="K700" s="2" t="str">
        <x:f>IF(J700="是",IF(ISNUMBER(F700),"测试日GPS","缺失"),IF(ISNUMBER(G700),"非测试日纯氢",IF(AND(H700="是",J700="未判定"),IF(ISNUMBER(F700),"测试名单无纯氢GPS","缺失"),IF(ISNUMBER(E700),"非测试日仪表","缺失"))))</x:f>
        <x:v>非测试日纯氢</x:v>
      </x:c>
      <x:c r="L700" s="7" t="n">
        <x:f>IF(K700="缺失","",IF(K700="非测试日纯氢",G700,IF(K700="非测试日仪表",E700,F700)))</x:f>
        <x:v>191.1</x:v>
      </x:c>
      <x:c r="M700" s="2" t="n">
        <x:f>IF(K700="缺失",1,0)</x:f>
        <x:v>0</x:v>
      </x:c>
      <x:c r="N700" s="2" t="str">
        <x:v>车辆里程查询_20260901-20260930_1024辆_仪表里程.xlsx / G370</x:v>
      </x:c>
      <x:c r="O700" s="2" t="str">
        <x:v>车辆里程查询_20260901-20260930_1024辆_GPS里程.xlsx / G372</x:v>
      </x:c>
      <x:c r="P700" s="2" t="str">
        <x:v>车辆纯氢气里程查询_20260901-20260930_1024辆.xlsx / G918</x:v>
      </x:c>
    </x:row>
    <x:row r="701" ht="22" customHeight="1">
      <x:c r="A701" s="2" t="n">
        <x:v>35</x:v>
      </x:c>
      <x:c r="B701" s="2" t="str">
        <x:v>粤A02683F</x:v>
      </x:c>
      <x:c r="C701" s="2" t="str">
        <x:v>陈高伟</x:v>
      </x:c>
      <x:c r="D701" s="8" t="d">
        <x:v>2026-09-04T00:00:00.000Z</x:v>
      </x:c>
      <x:c r="E701" s="7" t="n">
        <x:v>62</x:v>
      </x:c>
      <x:c r="F701" s="7" t="n">
        <x:v>60.2</x:v>
      </x:c>
      <x:c r="G701" s="7" t="n">
        <x:v>4.2</x:v>
      </x:c>
      <x:c r="H701" s="2" t="str">
        <x:v>否</x:v>
      </x:c>
      <x:c r="I701" s="7" t="n">
        <x:f>IF(AND(ISNUMBER(E701),ISNUMBER(F701)),E701-F701,"")</x:f>
        <x:v>1.7999999999999972</x:v>
      </x:c>
      <x:c r="J701" s="2" t="str">
        <x:f>IF(H701="否","不适用",IF(AND(ISNUMBER(E701),ISNUMBER(F701)),IF(I701&gt;'规则与名单'!$B$2,"是","否"),"未判定"))</x:f>
        <x:v>不适用</x:v>
      </x:c>
      <x:c r="K701" s="2" t="str">
        <x:f>IF(J701="是",IF(ISNUMBER(F701),"测试日GPS","缺失"),IF(ISNUMBER(G701),"非测试日纯氢",IF(AND(H701="是",J701="未判定"),IF(ISNUMBER(F701),"测试名单无纯氢GPS","缺失"),IF(ISNUMBER(E701),"非测试日仪表","缺失"))))</x:f>
        <x:v>非测试日纯氢</x:v>
      </x:c>
      <x:c r="L701" s="7" t="n">
        <x:f>IF(K701="缺失","",IF(K701="非测试日纯氢",G701,IF(K701="非测试日仪表",E701,F701)))</x:f>
        <x:v>4.2</x:v>
      </x:c>
      <x:c r="M701" s="2" t="n">
        <x:f>IF(K701="缺失",1,0)</x:f>
        <x:v>0</x:v>
      </x:c>
      <x:c r="N701" s="2" t="str">
        <x:v>车辆里程查询_20260901-20260930_1024辆_仪表里程.xlsx / H370</x:v>
      </x:c>
      <x:c r="O701" s="2" t="str">
        <x:v>车辆里程查询_20260901-20260930_1024辆_GPS里程.xlsx / H372</x:v>
      </x:c>
      <x:c r="P701" s="2" t="str">
        <x:v>车辆纯氢气里程查询_20260901-20260930_1024辆.xlsx / H918</x:v>
      </x:c>
    </x:row>
    <x:row r="702" ht="22" customHeight="1">
      <x:c r="A702" s="2" t="n">
        <x:v>35</x:v>
      </x:c>
      <x:c r="B702" s="2" t="str">
        <x:v>粤A02683F</x:v>
      </x:c>
      <x:c r="C702" s="2" t="str">
        <x:v>陈高伟</x:v>
      </x:c>
      <x:c r="D702" s="8" t="d">
        <x:v>2026-09-05T00:00:00.000Z</x:v>
      </x:c>
      <x:c r="E702" s="7" t="n">
        <x:v>192.9</x:v>
      </x:c>
      <x:c r="F702" s="7" t="n">
        <x:v>250.6</x:v>
      </x:c>
      <x:c r="G702" s="7" t="n">
        <x:v>117.4</x:v>
      </x:c>
      <x:c r="H702" s="2" t="str">
        <x:v>否</x:v>
      </x:c>
      <x:c r="I702" s="7" t="n">
        <x:f>IF(AND(ISNUMBER(E702),ISNUMBER(F702)),E702-F702,"")</x:f>
        <x:v>-57.69999999999999</x:v>
      </x:c>
      <x:c r="J702" s="2" t="str">
        <x:f>IF(H702="否","不适用",IF(AND(ISNUMBER(E702),ISNUMBER(F702)),IF(I702&gt;'规则与名单'!$B$2,"是","否"),"未判定"))</x:f>
        <x:v>不适用</x:v>
      </x:c>
      <x:c r="K702" s="2" t="str">
        <x:f>IF(J702="是",IF(ISNUMBER(F702),"测试日GPS","缺失"),IF(ISNUMBER(G702),"非测试日纯氢",IF(AND(H702="是",J702="未判定"),IF(ISNUMBER(F702),"测试名单无纯氢GPS","缺失"),IF(ISNUMBER(E702),"非测试日仪表","缺失"))))</x:f>
        <x:v>非测试日纯氢</x:v>
      </x:c>
      <x:c r="L702" s="7" t="n">
        <x:f>IF(K702="缺失","",IF(K702="非测试日纯氢",G702,IF(K702="非测试日仪表",E702,F702)))</x:f>
        <x:v>117.4</x:v>
      </x:c>
      <x:c r="M702" s="2" t="n">
        <x:f>IF(K702="缺失",1,0)</x:f>
        <x:v>0</x:v>
      </x:c>
      <x:c r="N702" s="2" t="str">
        <x:v>车辆里程查询_20260901-20260930_1024辆_仪表里程.xlsx / I370</x:v>
      </x:c>
      <x:c r="O702" s="2" t="str">
        <x:v>车辆里程查询_20260901-20260930_1024辆_GPS里程.xlsx / I372</x:v>
      </x:c>
      <x:c r="P702" s="2" t="str">
        <x:v>车辆纯氢气里程查询_20260901-20260930_1024辆.xlsx / I918</x:v>
      </x:c>
    </x:row>
    <x:row r="703" ht="22" customHeight="1">
      <x:c r="A703" s="2" t="n">
        <x:v>35</x:v>
      </x:c>
      <x:c r="B703" s="2" t="str">
        <x:v>粤A02683F</x:v>
      </x:c>
      <x:c r="C703" s="2" t="str">
        <x:v>陈高伟</x:v>
      </x:c>
      <x:c r="D703" s="8" t="d">
        <x:v>2026-09-06T00:00:00.000Z</x:v>
      </x:c>
      <x:c r="E703" s="7" t="n">
        <x:v>135.2</x:v>
      </x:c>
      <x:c r="F703" s="7" t="n">
        <x:v>59.7</x:v>
      </x:c>
      <x:c r="G703" s="7" t="n">
        <x:v>5.6</x:v>
      </x:c>
      <x:c r="H703" s="2" t="str">
        <x:v>否</x:v>
      </x:c>
      <x:c r="I703" s="7" t="n">
        <x:f>IF(AND(ISNUMBER(E703),ISNUMBER(F703)),E703-F703,"")</x:f>
        <x:v>75.49999999999999</x:v>
      </x:c>
      <x:c r="J703" s="2" t="str">
        <x:f>IF(H703="否","不适用",IF(AND(ISNUMBER(E703),ISNUMBER(F703)),IF(I703&gt;'规则与名单'!$B$2,"是","否"),"未判定"))</x:f>
        <x:v>不适用</x:v>
      </x:c>
      <x:c r="K703" s="2" t="str">
        <x:f>IF(J703="是",IF(ISNUMBER(F703),"测试日GPS","缺失"),IF(ISNUMBER(G703),"非测试日纯氢",IF(AND(H703="是",J703="未判定"),IF(ISNUMBER(F703),"测试名单无纯氢GPS","缺失"),IF(ISNUMBER(E703),"非测试日仪表","缺失"))))</x:f>
        <x:v>非测试日纯氢</x:v>
      </x:c>
      <x:c r="L703" s="7" t="n">
        <x:f>IF(K703="缺失","",IF(K703="非测试日纯氢",G703,IF(K703="非测试日仪表",E703,F703)))</x:f>
        <x:v>5.6</x:v>
      </x:c>
      <x:c r="M703" s="2" t="n">
        <x:f>IF(K703="缺失",1,0)</x:f>
        <x:v>0</x:v>
      </x:c>
      <x:c r="N703" s="2" t="str">
        <x:v>车辆里程查询_20260901-20260930_1024辆_仪表里程.xlsx / J370</x:v>
      </x:c>
      <x:c r="O703" s="2" t="str">
        <x:v>车辆里程查询_20260901-20260930_1024辆_GPS里程.xlsx / J372</x:v>
      </x:c>
      <x:c r="P703" s="2" t="str">
        <x:v>车辆纯氢气里程查询_20260901-20260930_1024辆.xlsx / J918</x:v>
      </x:c>
    </x:row>
    <x:row r="704" ht="22" customHeight="1">
      <x:c r="A704" s="2" t="n">
        <x:v>35</x:v>
      </x:c>
      <x:c r="B704" s="2" t="str">
        <x:v>粤A02683F</x:v>
      </x:c>
      <x:c r="C704" s="2" t="str">
        <x:v>陈高伟</x:v>
      </x:c>
      <x:c r="D704" s="8" t="d">
        <x:v>2026-09-07T00:00:00.000Z</x:v>
      </x:c>
      <x:c r="E704" s="7" t="n">
        <x:v>336.3</x:v>
      </x:c>
      <x:c r="F704" s="7" t="n">
        <x:v>318.6</x:v>
      </x:c>
      <x:c r="G704" s="7" t="n">
        <x:v>194.3</x:v>
      </x:c>
      <x:c r="H704" s="2" t="str">
        <x:v>否</x:v>
      </x:c>
      <x:c r="I704" s="7" t="n">
        <x:f>IF(AND(ISNUMBER(E704),ISNUMBER(F704)),E704-F704,"")</x:f>
        <x:v>17.69999999999999</x:v>
      </x:c>
      <x:c r="J704" s="2" t="str">
        <x:f>IF(H704="否","不适用",IF(AND(ISNUMBER(E704),ISNUMBER(F704)),IF(I704&gt;'规则与名单'!$B$2,"是","否"),"未判定"))</x:f>
        <x:v>不适用</x:v>
      </x:c>
      <x:c r="K704" s="2" t="str">
        <x:f>IF(J704="是",IF(ISNUMBER(F704),"测试日GPS","缺失"),IF(ISNUMBER(G704),"非测试日纯氢",IF(AND(H704="是",J704="未判定"),IF(ISNUMBER(F704),"测试名单无纯氢GPS","缺失"),IF(ISNUMBER(E704),"非测试日仪表","缺失"))))</x:f>
        <x:v>非测试日纯氢</x:v>
      </x:c>
      <x:c r="L704" s="7" t="n">
        <x:f>IF(K704="缺失","",IF(K704="非测试日纯氢",G704,IF(K704="非测试日仪表",E704,F704)))</x:f>
        <x:v>194.3</x:v>
      </x:c>
      <x:c r="M704" s="2" t="n">
        <x:f>IF(K704="缺失",1,0)</x:f>
        <x:v>0</x:v>
      </x:c>
      <x:c r="N704" s="2" t="str">
        <x:v>车辆里程查询_20260901-20260930_1024辆_仪表里程.xlsx / K370</x:v>
      </x:c>
      <x:c r="O704" s="2" t="str">
        <x:v>车辆里程查询_20260901-20260930_1024辆_GPS里程.xlsx / K372</x:v>
      </x:c>
      <x:c r="P704" s="2" t="str">
        <x:v>车辆纯氢气里程查询_20260901-20260930_1024辆.xlsx / K918</x:v>
      </x:c>
    </x:row>
    <x:row r="705" ht="22" customHeight="1">
      <x:c r="A705" s="2" t="n">
        <x:v>35</x:v>
      </x:c>
      <x:c r="B705" s="2" t="str">
        <x:v>粤A02683F</x:v>
      </x:c>
      <x:c r="C705" s="2" t="str">
        <x:v>陈高伟</x:v>
      </x:c>
      <x:c r="D705" s="8" t="d">
        <x:v>2026-09-08T00:00:00.000Z</x:v>
      </x:c>
      <x:c r="E705" s="7" t="n">
        <x:v>135.5</x:v>
      </x:c>
      <x:c r="F705" s="7" t="n">
        <x:v>128.9</x:v>
      </x:c>
      <x:c r="G705" s="7" t="n">
        <x:v>68.5</x:v>
      </x:c>
      <x:c r="H705" s="2" t="str">
        <x:v>否</x:v>
      </x:c>
      <x:c r="I705" s="7" t="n">
        <x:f>IF(AND(ISNUMBER(E705),ISNUMBER(F705)),E705-F705,"")</x:f>
        <x:v>6.599999999999994</x:v>
      </x:c>
      <x:c r="J705" s="2" t="str">
        <x:f>IF(H705="否","不适用",IF(AND(ISNUMBER(E705),ISNUMBER(F705)),IF(I705&gt;'规则与名单'!$B$2,"是","否"),"未判定"))</x:f>
        <x:v>不适用</x:v>
      </x:c>
      <x:c r="K705" s="2" t="str">
        <x:f>IF(J705="是",IF(ISNUMBER(F705),"测试日GPS","缺失"),IF(ISNUMBER(G705),"非测试日纯氢",IF(AND(H705="是",J705="未判定"),IF(ISNUMBER(F705),"测试名单无纯氢GPS","缺失"),IF(ISNUMBER(E705),"非测试日仪表","缺失"))))</x:f>
        <x:v>非测试日纯氢</x:v>
      </x:c>
      <x:c r="L705" s="7" t="n">
        <x:f>IF(K705="缺失","",IF(K705="非测试日纯氢",G705,IF(K705="非测试日仪表",E705,F705)))</x:f>
        <x:v>68.5</x:v>
      </x:c>
      <x:c r="M705" s="2" t="n">
        <x:f>IF(K705="缺失",1,0)</x:f>
        <x:v>0</x:v>
      </x:c>
      <x:c r="N705" s="2" t="str">
        <x:v>车辆里程查询_20260901-20260930_1024辆_仪表里程.xlsx / L370</x:v>
      </x:c>
      <x:c r="O705" s="2" t="str">
        <x:v>车辆里程查询_20260901-20260930_1024辆_GPS里程.xlsx / L372</x:v>
      </x:c>
      <x:c r="P705" s="2" t="str">
        <x:v>车辆纯氢气里程查询_20260901-20260930_1024辆.xlsx / L918</x:v>
      </x:c>
    </x:row>
    <x:row r="706" ht="22" customHeight="1">
      <x:c r="A706" s="2" t="n">
        <x:v>35</x:v>
      </x:c>
      <x:c r="B706" s="2" t="str">
        <x:v>粤A02683F</x:v>
      </x:c>
      <x:c r="C706" s="2" t="str">
        <x:v>陈高伟</x:v>
      </x:c>
      <x:c r="D706" s="8" t="d">
        <x:v>2026-09-09T00:00:00.000Z</x:v>
      </x:c>
      <x:c r="E706" s="7" t="n">
        <x:v>277.6</x:v>
      </x:c>
      <x:c r="F706" s="7" t="n">
        <x:v>262.8</x:v>
      </x:c>
      <x:c r="G706" s="7" t="n">
        <x:v>131.5</x:v>
      </x:c>
      <x:c r="H706" s="2" t="str">
        <x:v>否</x:v>
      </x:c>
      <x:c r="I706" s="7" t="n">
        <x:f>IF(AND(ISNUMBER(E706),ISNUMBER(F706)),E706-F706,"")</x:f>
        <x:v>14.800000000000011</x:v>
      </x:c>
      <x:c r="J706" s="2" t="str">
        <x:f>IF(H706="否","不适用",IF(AND(ISNUMBER(E706),ISNUMBER(F706)),IF(I706&gt;'规则与名单'!$B$2,"是","否"),"未判定"))</x:f>
        <x:v>不适用</x:v>
      </x:c>
      <x:c r="K706" s="2" t="str">
        <x:f>IF(J706="是",IF(ISNUMBER(F706),"测试日GPS","缺失"),IF(ISNUMBER(G706),"非测试日纯氢",IF(AND(H706="是",J706="未判定"),IF(ISNUMBER(F706),"测试名单无纯氢GPS","缺失"),IF(ISNUMBER(E706),"非测试日仪表","缺失"))))</x:f>
        <x:v>非测试日纯氢</x:v>
      </x:c>
      <x:c r="L706" s="7" t="n">
        <x:f>IF(K706="缺失","",IF(K706="非测试日纯氢",G706,IF(K706="非测试日仪表",E706,F706)))</x:f>
        <x:v>131.5</x:v>
      </x:c>
      <x:c r="M706" s="2" t="n">
        <x:f>IF(K706="缺失",1,0)</x:f>
        <x:v>0</x:v>
      </x:c>
      <x:c r="N706" s="2" t="str">
        <x:v>车辆里程查询_20260901-20260930_1024辆_仪表里程.xlsx / M370</x:v>
      </x:c>
      <x:c r="O706" s="2" t="str">
        <x:v>车辆里程查询_20260901-20260930_1024辆_GPS里程.xlsx / M372</x:v>
      </x:c>
      <x:c r="P706" s="2" t="str">
        <x:v>车辆纯氢气里程查询_20260901-20260930_1024辆.xlsx / M918</x:v>
      </x:c>
    </x:row>
    <x:row r="707" ht="22" customHeight="1">
      <x:c r="A707" s="2" t="n">
        <x:v>35</x:v>
      </x:c>
      <x:c r="B707" s="2" t="str">
        <x:v>粤A02683F</x:v>
      </x:c>
      <x:c r="C707" s="2" t="str">
        <x:v>陈高伟</x:v>
      </x:c>
      <x:c r="D707" s="8" t="d">
        <x:v>2026-09-10T00:00:00.000Z</x:v>
      </x:c>
      <x:c r="E707" s="7" t="n">
        <x:v>120.8</x:v>
      </x:c>
      <x:c r="F707" s="7" t="n">
        <x:v>114.7</x:v>
      </x:c>
      <x:c r="G707" s="7" t="n">
        <x:v>27</x:v>
      </x:c>
      <x:c r="H707" s="2" t="str">
        <x:v>否</x:v>
      </x:c>
      <x:c r="I707" s="7" t="n">
        <x:f>IF(AND(ISNUMBER(E707),ISNUMBER(F707)),E707-F707,"")</x:f>
        <x:v>6.099999999999994</x:v>
      </x:c>
      <x:c r="J707" s="2" t="str">
        <x:f>IF(H707="否","不适用",IF(AND(ISNUMBER(E707),ISNUMBER(F707)),IF(I707&gt;'规则与名单'!$B$2,"是","否"),"未判定"))</x:f>
        <x:v>不适用</x:v>
      </x:c>
      <x:c r="K707" s="2" t="str">
        <x:f>IF(J707="是",IF(ISNUMBER(F707),"测试日GPS","缺失"),IF(ISNUMBER(G707),"非测试日纯氢",IF(AND(H707="是",J707="未判定"),IF(ISNUMBER(F707),"测试名单无纯氢GPS","缺失"),IF(ISNUMBER(E707),"非测试日仪表","缺失"))))</x:f>
        <x:v>非测试日纯氢</x:v>
      </x:c>
      <x:c r="L707" s="7" t="n">
        <x:f>IF(K707="缺失","",IF(K707="非测试日纯氢",G707,IF(K707="非测试日仪表",E707,F707)))</x:f>
        <x:v>27</x:v>
      </x:c>
      <x:c r="M707" s="2" t="n">
        <x:f>IF(K707="缺失",1,0)</x:f>
        <x:v>0</x:v>
      </x:c>
      <x:c r="N707" s="2" t="str">
        <x:v>车辆里程查询_20260901-20260930_1024辆_仪表里程.xlsx / N370</x:v>
      </x:c>
      <x:c r="O707" s="2" t="str">
        <x:v>车辆里程查询_20260901-20260930_1024辆_GPS里程.xlsx / N372</x:v>
      </x:c>
      <x:c r="P707" s="2" t="str">
        <x:v>车辆纯氢气里程查询_20260901-20260930_1024辆.xlsx / N918</x:v>
      </x:c>
    </x:row>
    <x:row r="708" ht="22" customHeight="1">
      <x:c r="A708" s="2" t="n">
        <x:v>35</x:v>
      </x:c>
      <x:c r="B708" s="2" t="str">
        <x:v>粤A02683F</x:v>
      </x:c>
      <x:c r="C708" s="2" t="str">
        <x:v>陈高伟</x:v>
      </x:c>
      <x:c r="D708" s="8" t="d">
        <x:v>2026-09-11T00:00:00.000Z</x:v>
      </x:c>
      <x:c r="E708" s="7" t="n">
        <x:v>189.8</x:v>
      </x:c>
      <x:c r="F708" s="7" t="n">
        <x:v>179.9</x:v>
      </x:c>
      <x:c r="G708" s="7" t="n">
        <x:v>144.6</x:v>
      </x:c>
      <x:c r="H708" s="2" t="str">
        <x:v>否</x:v>
      </x:c>
      <x:c r="I708" s="7" t="n">
        <x:f>IF(AND(ISNUMBER(E708),ISNUMBER(F708)),E708-F708,"")</x:f>
        <x:v>9.900000000000006</x:v>
      </x:c>
      <x:c r="J708" s="2" t="str">
        <x:f>IF(H708="否","不适用",IF(AND(ISNUMBER(E708),ISNUMBER(F708)),IF(I708&gt;'规则与名单'!$B$2,"是","否"),"未判定"))</x:f>
        <x:v>不适用</x:v>
      </x:c>
      <x:c r="K708" s="2" t="str">
        <x:f>IF(J708="是",IF(ISNUMBER(F708),"测试日GPS","缺失"),IF(ISNUMBER(G708),"非测试日纯氢",IF(AND(H708="是",J708="未判定"),IF(ISNUMBER(F708),"测试名单无纯氢GPS","缺失"),IF(ISNUMBER(E708),"非测试日仪表","缺失"))))</x:f>
        <x:v>非测试日纯氢</x:v>
      </x:c>
      <x:c r="L708" s="7" t="n">
        <x:f>IF(K708="缺失","",IF(K708="非测试日纯氢",G708,IF(K708="非测试日仪表",E708,F708)))</x:f>
        <x:v>144.6</x:v>
      </x:c>
      <x:c r="M708" s="2" t="n">
        <x:f>IF(K708="缺失",1,0)</x:f>
        <x:v>0</x:v>
      </x:c>
      <x:c r="N708" s="2" t="str">
        <x:v>车辆里程查询_20260901-20260930_1024辆_仪表里程.xlsx / O370</x:v>
      </x:c>
      <x:c r="O708" s="2" t="str">
        <x:v>车辆里程查询_20260901-20260930_1024辆_GPS里程.xlsx / O372</x:v>
      </x:c>
      <x:c r="P708" s="2" t="str">
        <x:v>车辆纯氢气里程查询_20260901-20260930_1024辆.xlsx / O918</x:v>
      </x:c>
    </x:row>
    <x:row r="709" ht="22" customHeight="1">
      <x:c r="A709" s="2" t="n">
        <x:v>35</x:v>
      </x:c>
      <x:c r="B709" s="2" t="str">
        <x:v>粤A02683F</x:v>
      </x:c>
      <x:c r="C709" s="2" t="str">
        <x:v>陈高伟</x:v>
      </x:c>
      <x:c r="D709" s="8" t="d">
        <x:v>2026-09-12T00:00:00.000Z</x:v>
      </x:c>
      <x:c r="E709" s="7" t="n">
        <x:v>252.5</x:v>
      </x:c>
      <x:c r="F709" s="7" t="n">
        <x:v>270.3</x:v>
      </x:c>
      <x:c r="G709" s="7" t="n">
        <x:v>150.4</x:v>
      </x:c>
      <x:c r="H709" s="2" t="str">
        <x:v>否</x:v>
      </x:c>
      <x:c r="I709" s="7" t="n">
        <x:f>IF(AND(ISNUMBER(E709),ISNUMBER(F709)),E709-F709,"")</x:f>
        <x:v>-17.80000000000001</x:v>
      </x:c>
      <x:c r="J709" s="2" t="str">
        <x:f>IF(H709="否","不适用",IF(AND(ISNUMBER(E709),ISNUMBER(F709)),IF(I709&gt;'规则与名单'!$B$2,"是","否"),"未判定"))</x:f>
        <x:v>不适用</x:v>
      </x:c>
      <x:c r="K709" s="2" t="str">
        <x:f>IF(J709="是",IF(ISNUMBER(F709),"测试日GPS","缺失"),IF(ISNUMBER(G709),"非测试日纯氢",IF(AND(H709="是",J709="未判定"),IF(ISNUMBER(F709),"测试名单无纯氢GPS","缺失"),IF(ISNUMBER(E709),"非测试日仪表","缺失"))))</x:f>
        <x:v>非测试日纯氢</x:v>
      </x:c>
      <x:c r="L709" s="7" t="n">
        <x:f>IF(K709="缺失","",IF(K709="非测试日纯氢",G709,IF(K709="非测试日仪表",E709,F709)))</x:f>
        <x:v>150.4</x:v>
      </x:c>
      <x:c r="M709" s="2" t="n">
        <x:f>IF(K709="缺失",1,0)</x:f>
        <x:v>0</x:v>
      </x:c>
      <x:c r="N709" s="2" t="str">
        <x:v>车辆里程查询_20260901-20260930_1024辆_仪表里程.xlsx / P370</x:v>
      </x:c>
      <x:c r="O709" s="2" t="str">
        <x:v>车辆里程查询_20260901-20260930_1024辆_GPS里程.xlsx / P372</x:v>
      </x:c>
      <x:c r="P709" s="2" t="str">
        <x:v>车辆纯氢气里程查询_20260901-20260930_1024辆.xlsx / P918</x:v>
      </x:c>
    </x:row>
    <x:row r="710" ht="22" customHeight="1">
      <x:c r="A710" s="2" t="n">
        <x:v>35</x:v>
      </x:c>
      <x:c r="B710" s="2" t="str">
        <x:v>粤A02683F</x:v>
      </x:c>
      <x:c r="C710" s="2" t="str">
        <x:v>陈高伟</x:v>
      </x:c>
      <x:c r="D710" s="8" t="d">
        <x:v>2026-09-13T00:00:00.000Z</x:v>
      </x:c>
      <x:c r="E710" s="7" t="n">
        <x:v>124.5</x:v>
      </x:c>
      <x:c r="F710" s="7" t="n">
        <x:v>87.7</x:v>
      </x:c>
      <x:c r="G710" s="7" t="n">
        <x:v>9.2</x:v>
      </x:c>
      <x:c r="H710" s="2" t="str">
        <x:v>否</x:v>
      </x:c>
      <x:c r="I710" s="7" t="n">
        <x:f>IF(AND(ISNUMBER(E710),ISNUMBER(F710)),E710-F710,"")</x:f>
        <x:v>36.8</x:v>
      </x:c>
      <x:c r="J710" s="2" t="str">
        <x:f>IF(H710="否","不适用",IF(AND(ISNUMBER(E710),ISNUMBER(F710)),IF(I710&gt;'规则与名单'!$B$2,"是","否"),"未判定"))</x:f>
        <x:v>不适用</x:v>
      </x:c>
      <x:c r="K710" s="2" t="str">
        <x:f>IF(J710="是",IF(ISNUMBER(F710),"测试日GPS","缺失"),IF(ISNUMBER(G710),"非测试日纯氢",IF(AND(H710="是",J710="未判定"),IF(ISNUMBER(F710),"测试名单无纯氢GPS","缺失"),IF(ISNUMBER(E710),"非测试日仪表","缺失"))))</x:f>
        <x:v>非测试日纯氢</x:v>
      </x:c>
      <x:c r="L710" s="7" t="n">
        <x:f>IF(K710="缺失","",IF(K710="非测试日纯氢",G710,IF(K710="非测试日仪表",E710,F710)))</x:f>
        <x:v>9.2</x:v>
      </x:c>
      <x:c r="M710" s="2" t="n">
        <x:f>IF(K710="缺失",1,0)</x:f>
        <x:v>0</x:v>
      </x:c>
      <x:c r="N710" s="2" t="str">
        <x:v>车辆里程查询_20260901-20260930_1024辆_仪表里程.xlsx / Q370</x:v>
      </x:c>
      <x:c r="O710" s="2" t="str">
        <x:v>车辆里程查询_20260901-20260930_1024辆_GPS里程.xlsx / Q372</x:v>
      </x:c>
      <x:c r="P710" s="2" t="str">
        <x:v>车辆纯氢气里程查询_20260901-20260930_1024辆.xlsx / Q918</x:v>
      </x:c>
    </x:row>
    <x:row r="711" ht="22" customHeight="1">
      <x:c r="A711" s="2" t="n">
        <x:v>35</x:v>
      </x:c>
      <x:c r="B711" s="2" t="str">
        <x:v>粤A02683F</x:v>
      </x:c>
      <x:c r="C711" s="2" t="str">
        <x:v>陈高伟</x:v>
      </x:c>
      <x:c r="D711" s="8" t="d">
        <x:v>2026-09-14T00:00:00.000Z</x:v>
      </x:c>
      <x:c r="E711" s="7" t="n">
        <x:v>156.7</x:v>
      </x:c>
      <x:c r="F711" s="7" t="n">
        <x:v>149.3</x:v>
      </x:c>
      <x:c r="G711" s="7" t="n">
        <x:v>112</x:v>
      </x:c>
      <x:c r="H711" s="2" t="str">
        <x:v>否</x:v>
      </x:c>
      <x:c r="I711" s="7" t="n">
        <x:f>IF(AND(ISNUMBER(E711),ISNUMBER(F711)),E711-F711,"")</x:f>
        <x:v>7.399999999999977</x:v>
      </x:c>
      <x:c r="J711" s="2" t="str">
        <x:f>IF(H711="否","不适用",IF(AND(ISNUMBER(E711),ISNUMBER(F711)),IF(I711&gt;'规则与名单'!$B$2,"是","否"),"未判定"))</x:f>
        <x:v>不适用</x:v>
      </x:c>
      <x:c r="K711" s="2" t="str">
        <x:f>IF(J711="是",IF(ISNUMBER(F711),"测试日GPS","缺失"),IF(ISNUMBER(G711),"非测试日纯氢",IF(AND(H711="是",J711="未判定"),IF(ISNUMBER(F711),"测试名单无纯氢GPS","缺失"),IF(ISNUMBER(E711),"非测试日仪表","缺失"))))</x:f>
        <x:v>非测试日纯氢</x:v>
      </x:c>
      <x:c r="L711" s="7" t="n">
        <x:f>IF(K711="缺失","",IF(K711="非测试日纯氢",G711,IF(K711="非测试日仪表",E711,F711)))</x:f>
        <x:v>112</x:v>
      </x:c>
      <x:c r="M711" s="2" t="n">
        <x:f>IF(K711="缺失",1,0)</x:f>
        <x:v>0</x:v>
      </x:c>
      <x:c r="N711" s="2" t="str">
        <x:v>车辆里程查询_20260901-20260930_1024辆_仪表里程.xlsx / R370</x:v>
      </x:c>
      <x:c r="O711" s="2" t="str">
        <x:v>车辆里程查询_20260901-20260930_1024辆_GPS里程.xlsx / R372</x:v>
      </x:c>
      <x:c r="P711" s="2" t="str">
        <x:v>车辆纯氢气里程查询_20260901-20260930_1024辆.xlsx / R918</x:v>
      </x:c>
    </x:row>
    <x:row r="712" ht="22" customHeight="1">
      <x:c r="A712" s="2" t="n">
        <x:v>35</x:v>
      </x:c>
      <x:c r="B712" s="2" t="str">
        <x:v>粤A02683F</x:v>
      </x:c>
      <x:c r="C712" s="2" t="str">
        <x:v>陈高伟</x:v>
      </x:c>
      <x:c r="D712" s="8" t="d">
        <x:v>2026-09-15T00:00:00.000Z</x:v>
      </x:c>
      <x:c r="E712" s="7" t="n">
        <x:v>147.5</x:v>
      </x:c>
      <x:c r="F712" s="7" t="n">
        <x:v>140.5</x:v>
      </x:c>
      <x:c r="G712" s="7" t="n">
        <x:v>138.1</x:v>
      </x:c>
      <x:c r="H712" s="2" t="str">
        <x:v>否</x:v>
      </x:c>
      <x:c r="I712" s="7" t="n">
        <x:f>IF(AND(ISNUMBER(E712),ISNUMBER(F712)),E712-F712,"")</x:f>
        <x:v>7</x:v>
      </x:c>
      <x:c r="J712" s="2" t="str">
        <x:f>IF(H712="否","不适用",IF(AND(ISNUMBER(E712),ISNUMBER(F712)),IF(I712&gt;'规则与名单'!$B$2,"是","否"),"未判定"))</x:f>
        <x:v>不适用</x:v>
      </x:c>
      <x:c r="K712" s="2" t="str">
        <x:f>IF(J712="是",IF(ISNUMBER(F712),"测试日GPS","缺失"),IF(ISNUMBER(G712),"非测试日纯氢",IF(AND(H712="是",J712="未判定"),IF(ISNUMBER(F712),"测试名单无纯氢GPS","缺失"),IF(ISNUMBER(E712),"非测试日仪表","缺失"))))</x:f>
        <x:v>非测试日纯氢</x:v>
      </x:c>
      <x:c r="L712" s="7" t="n">
        <x:f>IF(K712="缺失","",IF(K712="非测试日纯氢",G712,IF(K712="非测试日仪表",E712,F712)))</x:f>
        <x:v>138.1</x:v>
      </x:c>
      <x:c r="M712" s="2" t="n">
        <x:f>IF(K712="缺失",1,0)</x:f>
        <x:v>0</x:v>
      </x:c>
      <x:c r="N712" s="2" t="str">
        <x:v>车辆里程查询_20260901-20260930_1024辆_仪表里程.xlsx / S370</x:v>
      </x:c>
      <x:c r="O712" s="2" t="str">
        <x:v>车辆里程查询_20260901-20260930_1024辆_GPS里程.xlsx / S372</x:v>
      </x:c>
      <x:c r="P712" s="2" t="str">
        <x:v>车辆纯氢气里程查询_20260901-20260930_1024辆.xlsx / S918</x:v>
      </x:c>
    </x:row>
    <x:row r="713" ht="22" customHeight="1">
      <x:c r="A713" s="2" t="n">
        <x:v>35</x:v>
      </x:c>
      <x:c r="B713" s="2" t="str">
        <x:v>粤A02683F</x:v>
      </x:c>
      <x:c r="C713" s="2" t="str">
        <x:v>陈高伟</x:v>
      </x:c>
      <x:c r="D713" s="8" t="d">
        <x:v>2026-09-16T00:00:00.000Z</x:v>
      </x:c>
      <x:c r="E713" s="7" t="n">
        <x:v>137.3</x:v>
      </x:c>
      <x:c r="F713" s="7" t="n">
        <x:v>130.2</x:v>
      </x:c>
      <x:c r="G713" s="7" t="n">
        <x:v>136</x:v>
      </x:c>
      <x:c r="H713" s="2" t="str">
        <x:v>否</x:v>
      </x:c>
      <x:c r="I713" s="7" t="n">
        <x:f>IF(AND(ISNUMBER(E713),ISNUMBER(F713)),E713-F713,"")</x:f>
        <x:v>7.100000000000023</x:v>
      </x:c>
      <x:c r="J713" s="2" t="str">
        <x:f>IF(H713="否","不适用",IF(AND(ISNUMBER(E713),ISNUMBER(F713)),IF(I713&gt;'规则与名单'!$B$2,"是","否"),"未判定"))</x:f>
        <x:v>不适用</x:v>
      </x:c>
      <x:c r="K713" s="2" t="str">
        <x:f>IF(J713="是",IF(ISNUMBER(F713),"测试日GPS","缺失"),IF(ISNUMBER(G713),"非测试日纯氢",IF(AND(H713="是",J713="未判定"),IF(ISNUMBER(F713),"测试名单无纯氢GPS","缺失"),IF(ISNUMBER(E713),"非测试日仪表","缺失"))))</x:f>
        <x:v>非测试日纯氢</x:v>
      </x:c>
      <x:c r="L713" s="7" t="n">
        <x:f>IF(K713="缺失","",IF(K713="非测试日纯氢",G713,IF(K713="非测试日仪表",E713,F713)))</x:f>
        <x:v>136</x:v>
      </x:c>
      <x:c r="M713" s="2" t="n">
        <x:f>IF(K713="缺失",1,0)</x:f>
        <x:v>0</x:v>
      </x:c>
      <x:c r="N713" s="2" t="str">
        <x:v>车辆里程查询_20260901-20260930_1024辆_仪表里程.xlsx / T370</x:v>
      </x:c>
      <x:c r="O713" s="2" t="str">
        <x:v>车辆里程查询_20260901-20260930_1024辆_GPS里程.xlsx / T372</x:v>
      </x:c>
      <x:c r="P713" s="2" t="str">
        <x:v>车辆纯氢气里程查询_20260901-20260930_1024辆.xlsx / T918</x:v>
      </x:c>
    </x:row>
    <x:row r="714" ht="22" customHeight="1">
      <x:c r="A714" s="2" t="n">
        <x:v>35</x:v>
      </x:c>
      <x:c r="B714" s="2" t="str">
        <x:v>粤A02683F</x:v>
      </x:c>
      <x:c r="C714" s="2" t="str">
        <x:v>陈高伟</x:v>
      </x:c>
      <x:c r="D714" s="8" t="d">
        <x:v>2026-09-17T00:00:00.000Z</x:v>
      </x:c>
      <x:c r="E714" s="7" t="n">
        <x:v>123.8</x:v>
      </x:c>
      <x:c r="F714" s="7" t="n">
        <x:v>117.8</x:v>
      </x:c>
      <x:c r="G714" s="7" t="n">
        <x:v>111.3</x:v>
      </x:c>
      <x:c r="H714" s="2" t="str">
        <x:v>否</x:v>
      </x:c>
      <x:c r="I714" s="7" t="n">
        <x:f>IF(AND(ISNUMBER(E714),ISNUMBER(F714)),E714-F714,"")</x:f>
        <x:v>6</x:v>
      </x:c>
      <x:c r="J714" s="2" t="str">
        <x:f>IF(H714="否","不适用",IF(AND(ISNUMBER(E714),ISNUMBER(F714)),IF(I714&gt;'规则与名单'!$B$2,"是","否"),"未判定"))</x:f>
        <x:v>不适用</x:v>
      </x:c>
      <x:c r="K714" s="2" t="str">
        <x:f>IF(J714="是",IF(ISNUMBER(F714),"测试日GPS","缺失"),IF(ISNUMBER(G714),"非测试日纯氢",IF(AND(H714="是",J714="未判定"),IF(ISNUMBER(F714),"测试名单无纯氢GPS","缺失"),IF(ISNUMBER(E714),"非测试日仪表","缺失"))))</x:f>
        <x:v>非测试日纯氢</x:v>
      </x:c>
      <x:c r="L714" s="7" t="n">
        <x:f>IF(K714="缺失","",IF(K714="非测试日纯氢",G714,IF(K714="非测试日仪表",E714,F714)))</x:f>
        <x:v>111.3</x:v>
      </x:c>
      <x:c r="M714" s="2" t="n">
        <x:f>IF(K714="缺失",1,0)</x:f>
        <x:v>0</x:v>
      </x:c>
      <x:c r="N714" s="2" t="str">
        <x:v>车辆里程查询_20260901-20260930_1024辆_仪表里程.xlsx / U370</x:v>
      </x:c>
      <x:c r="O714" s="2" t="str">
        <x:v>车辆里程查询_20260901-20260930_1024辆_GPS里程.xlsx / U372</x:v>
      </x:c>
      <x:c r="P714" s="2" t="str">
        <x:v>车辆纯氢气里程查询_20260901-20260930_1024辆.xlsx / U918</x:v>
      </x:c>
    </x:row>
    <x:row r="715" ht="22" customHeight="1">
      <x:c r="A715" s="2" t="n">
        <x:v>35</x:v>
      </x:c>
      <x:c r="B715" s="2" t="str">
        <x:v>粤A02683F</x:v>
      </x:c>
      <x:c r="C715" s="2" t="str">
        <x:v>陈高伟</x:v>
      </x:c>
      <x:c r="D715" s="8" t="d">
        <x:v>2026-09-18T00:00:00.000Z</x:v>
      </x:c>
      <x:c r="E715" s="7" t="n">
        <x:v>311.4</x:v>
      </x:c>
      <x:c r="F715" s="7" t="n">
        <x:v>833.6</x:v>
      </x:c>
      <x:c r="G715" s="7" t="n">
        <x:v>209</x:v>
      </x:c>
      <x:c r="H715" s="2" t="str">
        <x:v>否</x:v>
      </x:c>
      <x:c r="I715" s="7" t="n">
        <x:f>IF(AND(ISNUMBER(E715),ISNUMBER(F715)),E715-F715,"")</x:f>
        <x:v>-522.2</x:v>
      </x:c>
      <x:c r="J715" s="2" t="str">
        <x:f>IF(H715="否","不适用",IF(AND(ISNUMBER(E715),ISNUMBER(F715)),IF(I715&gt;'规则与名单'!$B$2,"是","否"),"未判定"))</x:f>
        <x:v>不适用</x:v>
      </x:c>
      <x:c r="K715" s="2" t="str">
        <x:f>IF(J715="是",IF(ISNUMBER(F715),"测试日GPS","缺失"),IF(ISNUMBER(G715),"非测试日纯氢",IF(AND(H715="是",J715="未判定"),IF(ISNUMBER(F715),"测试名单无纯氢GPS","缺失"),IF(ISNUMBER(E715),"非测试日仪表","缺失"))))</x:f>
        <x:v>非测试日纯氢</x:v>
      </x:c>
      <x:c r="L715" s="7" t="n">
        <x:f>IF(K715="缺失","",IF(K715="非测试日纯氢",G715,IF(K715="非测试日仪表",E715,F715)))</x:f>
        <x:v>209</x:v>
      </x:c>
      <x:c r="M715" s="2" t="n">
        <x:f>IF(K715="缺失",1,0)</x:f>
        <x:v>0</x:v>
      </x:c>
      <x:c r="N715" s="2" t="str">
        <x:v>车辆里程查询_20260901-20260930_1024辆_仪表里程.xlsx / V370</x:v>
      </x:c>
      <x:c r="O715" s="2" t="str">
        <x:v>车辆里程查询_20260901-20260930_1024辆_GPS里程.xlsx / V372</x:v>
      </x:c>
      <x:c r="P715" s="2" t="str">
        <x:v>车辆纯氢气里程查询_20260901-20260930_1024辆.xlsx / V918</x:v>
      </x:c>
    </x:row>
    <x:row r="716" ht="22" customHeight="1">
      <x:c r="A716" s="2" t="n">
        <x:v>35</x:v>
      </x:c>
      <x:c r="B716" s="2" t="str">
        <x:v>粤A02683F</x:v>
      </x:c>
      <x:c r="C716" s="2" t="str">
        <x:v>陈高伟</x:v>
      </x:c>
      <x:c r="D716" s="8" t="d">
        <x:v>2026-09-19T00:00:00.000Z</x:v>
      </x:c>
      <x:c r="E716" s="7" t="n">
        <x:v>401.8</x:v>
      </x:c>
      <x:c r="F716" s="7" t="n">
        <x:v>1065</x:v>
      </x:c>
      <x:c r="G716" s="7" t="n">
        <x:v>338.7</x:v>
      </x:c>
      <x:c r="H716" s="2" t="str">
        <x:v>否</x:v>
      </x:c>
      <x:c r="I716" s="7" t="n">
        <x:f>IF(AND(ISNUMBER(E716),ISNUMBER(F716)),E716-F716,"")</x:f>
        <x:v>-663.2</x:v>
      </x:c>
      <x:c r="J716" s="2" t="str">
        <x:f>IF(H716="否","不适用",IF(AND(ISNUMBER(E716),ISNUMBER(F716)),IF(I716&gt;'规则与名单'!$B$2,"是","否"),"未判定"))</x:f>
        <x:v>不适用</x:v>
      </x:c>
      <x:c r="K716" s="2" t="str">
        <x:f>IF(J716="是",IF(ISNUMBER(F716),"测试日GPS","缺失"),IF(ISNUMBER(G716),"非测试日纯氢",IF(AND(H716="是",J716="未判定"),IF(ISNUMBER(F716),"测试名单无纯氢GPS","缺失"),IF(ISNUMBER(E716),"非测试日仪表","缺失"))))</x:f>
        <x:v>非测试日纯氢</x:v>
      </x:c>
      <x:c r="L716" s="7" t="n">
        <x:f>IF(K716="缺失","",IF(K716="非测试日纯氢",G716,IF(K716="非测试日仪表",E716,F716)))</x:f>
        <x:v>338.7</x:v>
      </x:c>
      <x:c r="M716" s="2" t="n">
        <x:f>IF(K716="缺失",1,0)</x:f>
        <x:v>0</x:v>
      </x:c>
      <x:c r="N716" s="2" t="str">
        <x:v>车辆里程查询_20260901-20260930_1024辆_仪表里程.xlsx / W370</x:v>
      </x:c>
      <x:c r="O716" s="2" t="str">
        <x:v>车辆里程查询_20260901-20260930_1024辆_GPS里程.xlsx / W372</x:v>
      </x:c>
      <x:c r="P716" s="2" t="str">
        <x:v>车辆纯氢气里程查询_20260901-20260930_1024辆.xlsx / W918</x:v>
      </x:c>
    </x:row>
    <x:row r="717" ht="22" customHeight="1">
      <x:c r="A717" s="2" t="n">
        <x:v>35</x:v>
      </x:c>
      <x:c r="B717" s="2" t="str">
        <x:v>粤A02683F</x:v>
      </x:c>
      <x:c r="C717" s="2" t="str">
        <x:v>陈高伟</x:v>
      </x:c>
      <x:c r="D717" s="8" t="d">
        <x:v>2026-09-20T00:00:00.000Z</x:v>
      </x:c>
      <x:c r="E717" s="7" t="n">
        <x:v>311.7</x:v>
      </x:c>
      <x:c r="F717" s="7" t="n">
        <x:v>295.2</x:v>
      </x:c>
      <x:c r="G717" s="7" t="n">
        <x:v>170.9</x:v>
      </x:c>
      <x:c r="H717" s="2" t="str">
        <x:v>否</x:v>
      </x:c>
      <x:c r="I717" s="7" t="n">
        <x:f>IF(AND(ISNUMBER(E717),ISNUMBER(F717)),E717-F717,"")</x:f>
        <x:v>16.5</x:v>
      </x:c>
      <x:c r="J717" s="2" t="str">
        <x:f>IF(H717="否","不适用",IF(AND(ISNUMBER(E717),ISNUMBER(F717)),IF(I717&gt;'规则与名单'!$B$2,"是","否"),"未判定"))</x:f>
        <x:v>不适用</x:v>
      </x:c>
      <x:c r="K717" s="2" t="str">
        <x:f>IF(J717="是",IF(ISNUMBER(F717),"测试日GPS","缺失"),IF(ISNUMBER(G717),"非测试日纯氢",IF(AND(H717="是",J717="未判定"),IF(ISNUMBER(F717),"测试名单无纯氢GPS","缺失"),IF(ISNUMBER(E717),"非测试日仪表","缺失"))))</x:f>
        <x:v>非测试日纯氢</x:v>
      </x:c>
      <x:c r="L717" s="7" t="n">
        <x:f>IF(K717="缺失","",IF(K717="非测试日纯氢",G717,IF(K717="非测试日仪表",E717,F717)))</x:f>
        <x:v>170.9</x:v>
      </x:c>
      <x:c r="M717" s="2" t="n">
        <x:f>IF(K717="缺失",1,0)</x:f>
        <x:v>0</x:v>
      </x:c>
      <x:c r="N717" s="2" t="str">
        <x:v>车辆里程查询_20260901-20260930_1024辆_仪表里程.xlsx / X370</x:v>
      </x:c>
      <x:c r="O717" s="2" t="str">
        <x:v>车辆里程查询_20260901-20260930_1024辆_GPS里程.xlsx / X372</x:v>
      </x:c>
      <x:c r="P717" s="2" t="str">
        <x:v>车辆纯氢气里程查询_20260901-20260930_1024辆.xlsx / X918</x:v>
      </x:c>
    </x:row>
    <x:row r="718" ht="22" customHeight="1">
      <x:c r="A718" s="2" t="n">
        <x:v>35</x:v>
      </x:c>
      <x:c r="B718" s="2" t="str">
        <x:v>粤A02683F</x:v>
      </x:c>
      <x:c r="C718" s="2" t="str">
        <x:v>陈高伟</x:v>
      </x:c>
      <x:c r="D718" s="8" t="d">
        <x:v>2026-09-21T00:00:00.000Z</x:v>
      </x:c>
      <x:c r="E718" s="7" t="n">
        <x:v>396.7</x:v>
      </x:c>
      <x:c r="F718" s="7" t="n">
        <x:v>376.1</x:v>
      </x:c>
      <x:c r="G718" s="7" t="n">
        <x:v>311.3</x:v>
      </x:c>
      <x:c r="H718" s="2" t="str">
        <x:v>否</x:v>
      </x:c>
      <x:c r="I718" s="7" t="n">
        <x:f>IF(AND(ISNUMBER(E718),ISNUMBER(F718)),E718-F718,"")</x:f>
        <x:v>20.599999999999966</x:v>
      </x:c>
      <x:c r="J718" s="2" t="str">
        <x:f>IF(H718="否","不适用",IF(AND(ISNUMBER(E718),ISNUMBER(F718)),IF(I718&gt;'规则与名单'!$B$2,"是","否"),"未判定"))</x:f>
        <x:v>不适用</x:v>
      </x:c>
      <x:c r="K718" s="2" t="str">
        <x:f>IF(J718="是",IF(ISNUMBER(F718),"测试日GPS","缺失"),IF(ISNUMBER(G718),"非测试日纯氢",IF(AND(H718="是",J718="未判定"),IF(ISNUMBER(F718),"测试名单无纯氢GPS","缺失"),IF(ISNUMBER(E718),"非测试日仪表","缺失"))))</x:f>
        <x:v>非测试日纯氢</x:v>
      </x:c>
      <x:c r="L718" s="7" t="n">
        <x:f>IF(K718="缺失","",IF(K718="非测试日纯氢",G718,IF(K718="非测试日仪表",E718,F718)))</x:f>
        <x:v>311.3</x:v>
      </x:c>
      <x:c r="M718" s="2" t="n">
        <x:f>IF(K718="缺失",1,0)</x:f>
        <x:v>0</x:v>
      </x:c>
      <x:c r="N718" s="2" t="str">
        <x:v>车辆里程查询_20260901-20260930_1024辆_仪表里程.xlsx / Y370</x:v>
      </x:c>
      <x:c r="O718" s="2" t="str">
        <x:v>车辆里程查询_20260901-20260930_1024辆_GPS里程.xlsx / Y372</x:v>
      </x:c>
      <x:c r="P718" s="2" t="str">
        <x:v>车辆纯氢气里程查询_20260901-20260930_1024辆.xlsx / Y918</x:v>
      </x:c>
    </x:row>
    <x:row r="719" ht="22" customHeight="1">
      <x:c r="A719" s="2" t="n">
        <x:v>35</x:v>
      </x:c>
      <x:c r="B719" s="2" t="str">
        <x:v>粤A02683F</x:v>
      </x:c>
      <x:c r="C719" s="2" t="str">
        <x:v>陈高伟</x:v>
      </x:c>
      <x:c r="D719" s="8" t="d">
        <x:v>2026-09-22T00:00:00.000Z</x:v>
      </x:c>
      <x:c r="E719" s="7" t="n">
        <x:v>388.2</x:v>
      </x:c>
      <x:c r="F719" s="7" t="n">
        <x:v>367.1</x:v>
      </x:c>
      <x:c r="G719" s="7" t="n">
        <x:v>163.6</x:v>
      </x:c>
      <x:c r="H719" s="2" t="str">
        <x:v>否</x:v>
      </x:c>
      <x:c r="I719" s="7" t="n">
        <x:f>IF(AND(ISNUMBER(E719),ISNUMBER(F719)),E719-F719,"")</x:f>
        <x:v>21.099999999999966</x:v>
      </x:c>
      <x:c r="J719" s="2" t="str">
        <x:f>IF(H719="否","不适用",IF(AND(ISNUMBER(E719),ISNUMBER(F719)),IF(I719&gt;'规则与名单'!$B$2,"是","否"),"未判定"))</x:f>
        <x:v>不适用</x:v>
      </x:c>
      <x:c r="K719" s="2" t="str">
        <x:f>IF(J719="是",IF(ISNUMBER(F719),"测试日GPS","缺失"),IF(ISNUMBER(G719),"非测试日纯氢",IF(AND(H719="是",J719="未判定"),IF(ISNUMBER(F719),"测试名单无纯氢GPS","缺失"),IF(ISNUMBER(E719),"非测试日仪表","缺失"))))</x:f>
        <x:v>非测试日纯氢</x:v>
      </x:c>
      <x:c r="L719" s="7" t="n">
        <x:f>IF(K719="缺失","",IF(K719="非测试日纯氢",G719,IF(K719="非测试日仪表",E719,F719)))</x:f>
        <x:v>163.6</x:v>
      </x:c>
      <x:c r="M719" s="2" t="n">
        <x:f>IF(K719="缺失",1,0)</x:f>
        <x:v>0</x:v>
      </x:c>
      <x:c r="N719" s="2" t="str">
        <x:v>车辆里程查询_20260901-20260930_1024辆_仪表里程.xlsx / Z370</x:v>
      </x:c>
      <x:c r="O719" s="2" t="str">
        <x:v>车辆里程查询_20260901-20260930_1024辆_GPS里程.xlsx / Z372</x:v>
      </x:c>
      <x:c r="P719" s="2" t="str">
        <x:v>车辆纯氢气里程查询_20260901-20260930_1024辆.xlsx / Z918</x:v>
      </x:c>
    </x:row>
    <x:row r="720" ht="22" customHeight="1">
      <x:c r="A720" s="2" t="n">
        <x:v>35</x:v>
      </x:c>
      <x:c r="B720" s="2" t="str">
        <x:v>粤A02683F</x:v>
      </x:c>
      <x:c r="C720" s="2" t="str">
        <x:v>陈高伟</x:v>
      </x:c>
      <x:c r="D720" s="8" t="d">
        <x:v>2026-09-23T00:00:00.000Z</x:v>
      </x:c>
      <x:c r="E720" s="7" t="n">
        <x:v>382</x:v>
      </x:c>
      <x:c r="F720" s="7" t="n">
        <x:v>362.2</x:v>
      </x:c>
      <x:c r="G720" s="7" t="n">
        <x:v>241.2</x:v>
      </x:c>
      <x:c r="H720" s="2" t="str">
        <x:v>否</x:v>
      </x:c>
      <x:c r="I720" s="7" t="n">
        <x:f>IF(AND(ISNUMBER(E720),ISNUMBER(F720)),E720-F720,"")</x:f>
        <x:v>19.80000000000001</x:v>
      </x:c>
      <x:c r="J720" s="2" t="str">
        <x:f>IF(H720="否","不适用",IF(AND(ISNUMBER(E720),ISNUMBER(F720)),IF(I720&gt;'规则与名单'!$B$2,"是","否"),"未判定"))</x:f>
        <x:v>不适用</x:v>
      </x:c>
      <x:c r="K720" s="2" t="str">
        <x:f>IF(J720="是",IF(ISNUMBER(F720),"测试日GPS","缺失"),IF(ISNUMBER(G720),"非测试日纯氢",IF(AND(H720="是",J720="未判定"),IF(ISNUMBER(F720),"测试名单无纯氢GPS","缺失"),IF(ISNUMBER(E720),"非测试日仪表","缺失"))))</x:f>
        <x:v>非测试日纯氢</x:v>
      </x:c>
      <x:c r="L720" s="7" t="n">
        <x:f>IF(K720="缺失","",IF(K720="非测试日纯氢",G720,IF(K720="非测试日仪表",E720,F720)))</x:f>
        <x:v>241.2</x:v>
      </x:c>
      <x:c r="M720" s="2" t="n">
        <x:f>IF(K720="缺失",1,0)</x:f>
        <x:v>0</x:v>
      </x:c>
      <x:c r="N720" s="2" t="str">
        <x:v>车辆里程查询_20260901-20260930_1024辆_仪表里程.xlsx / AA370</x:v>
      </x:c>
      <x:c r="O720" s="2" t="str">
        <x:v>车辆里程查询_20260901-20260930_1024辆_GPS里程.xlsx / AA372</x:v>
      </x:c>
      <x:c r="P720" s="2" t="str">
        <x:v>车辆纯氢气里程查询_20260901-20260930_1024辆.xlsx / AA918</x:v>
      </x:c>
    </x:row>
    <x:row r="721" ht="22" customHeight="1">
      <x:c r="A721" s="2" t="n">
        <x:v>35</x:v>
      </x:c>
      <x:c r="B721" s="2" t="str">
        <x:v>粤A02683F</x:v>
      </x:c>
      <x:c r="C721" s="2" t="str">
        <x:v>陈高伟</x:v>
      </x:c>
      <x:c r="D721" s="8" t="d">
        <x:v>2026-09-24T00:00:00.000Z</x:v>
      </x:c>
      <x:c r="E721" s="7" t="n">
        <x:v>144.3</x:v>
      </x:c>
      <x:c r="F721" s="7" t="n">
        <x:v>137.1</x:v>
      </x:c>
      <x:c r="G721" s="7" t="n">
        <x:v>71.1</x:v>
      </x:c>
      <x:c r="H721" s="2" t="str">
        <x:v>否</x:v>
      </x:c>
      <x:c r="I721" s="7" t="n">
        <x:f>IF(AND(ISNUMBER(E721),ISNUMBER(F721)),E721-F721,"")</x:f>
        <x:v>7.200000000000017</x:v>
      </x:c>
      <x:c r="J721" s="2" t="str">
        <x:f>IF(H721="否","不适用",IF(AND(ISNUMBER(E721),ISNUMBER(F721)),IF(I721&gt;'规则与名单'!$B$2,"是","否"),"未判定"))</x:f>
        <x:v>不适用</x:v>
      </x:c>
      <x:c r="K721" s="2" t="str">
        <x:f>IF(J721="是",IF(ISNUMBER(F721),"测试日GPS","缺失"),IF(ISNUMBER(G721),"非测试日纯氢",IF(AND(H721="是",J721="未判定"),IF(ISNUMBER(F721),"测试名单无纯氢GPS","缺失"),IF(ISNUMBER(E721),"非测试日仪表","缺失"))))</x:f>
        <x:v>非测试日纯氢</x:v>
      </x:c>
      <x:c r="L721" s="7" t="n">
        <x:f>IF(K721="缺失","",IF(K721="非测试日纯氢",G721,IF(K721="非测试日仪表",E721,F721)))</x:f>
        <x:v>71.1</x:v>
      </x:c>
      <x:c r="M721" s="2" t="n">
        <x:f>IF(K721="缺失",1,0)</x:f>
        <x:v>0</x:v>
      </x:c>
      <x:c r="N721" s="2" t="str">
        <x:v>车辆里程查询_20260901-20260930_1024辆_仪表里程.xlsx / AB370</x:v>
      </x:c>
      <x:c r="O721" s="2" t="str">
        <x:v>车辆里程查询_20260901-20260930_1024辆_GPS里程.xlsx / AB372</x:v>
      </x:c>
      <x:c r="P721" s="2" t="str">
        <x:v>车辆纯氢气里程查询_20260901-20260930_1024辆.xlsx / AB918</x:v>
      </x:c>
    </x:row>
    <x:row r="722" ht="22" customHeight="1">
      <x:c r="A722" s="2" t="n">
        <x:v>35</x:v>
      </x:c>
      <x:c r="B722" s="2" t="str">
        <x:v>粤A02683F</x:v>
      </x:c>
      <x:c r="C722" s="2" t="str">
        <x:v>陈高伟</x:v>
      </x:c>
      <x:c r="D722" s="8" t="d">
        <x:v>2026-09-25T00:00:00.000Z</x:v>
      </x:c>
      <x:c r="E722" s="7" t="n">
        <x:v>223.8</x:v>
      </x:c>
      <x:c r="F722" s="7" t="n">
        <x:v>212.3</x:v>
      </x:c>
      <x:c r="G722" s="7" t="n">
        <x:v>147.7</x:v>
      </x:c>
      <x:c r="H722" s="2" t="str">
        <x:v>否</x:v>
      </x:c>
      <x:c r="I722" s="7" t="n">
        <x:f>IF(AND(ISNUMBER(E722),ISNUMBER(F722)),E722-F722,"")</x:f>
        <x:v>11.5</x:v>
      </x:c>
      <x:c r="J722" s="2" t="str">
        <x:f>IF(H722="否","不适用",IF(AND(ISNUMBER(E722),ISNUMBER(F722)),IF(I722&gt;'规则与名单'!$B$2,"是","否"),"未判定"))</x:f>
        <x:v>不适用</x:v>
      </x:c>
      <x:c r="K722" s="2" t="str">
        <x:f>IF(J722="是",IF(ISNUMBER(F722),"测试日GPS","缺失"),IF(ISNUMBER(G722),"非测试日纯氢",IF(AND(H722="是",J722="未判定"),IF(ISNUMBER(F722),"测试名单无纯氢GPS","缺失"),IF(ISNUMBER(E722),"非测试日仪表","缺失"))))</x:f>
        <x:v>非测试日纯氢</x:v>
      </x:c>
      <x:c r="L722" s="7" t="n">
        <x:f>IF(K722="缺失","",IF(K722="非测试日纯氢",G722,IF(K722="非测试日仪表",E722,F722)))</x:f>
        <x:v>147.7</x:v>
      </x:c>
      <x:c r="M722" s="2" t="n">
        <x:f>IF(K722="缺失",1,0)</x:f>
        <x:v>0</x:v>
      </x:c>
      <x:c r="N722" s="2" t="str">
        <x:v>车辆里程查询_20260901-20260930_1024辆_仪表里程.xlsx / AC370</x:v>
      </x:c>
      <x:c r="O722" s="2" t="str">
        <x:v>车辆里程查询_20260901-20260930_1024辆_GPS里程.xlsx / AC372</x:v>
      </x:c>
      <x:c r="P722" s="2" t="str">
        <x:v>车辆纯氢气里程查询_20260901-20260930_1024辆.xlsx / AC918</x:v>
      </x:c>
    </x:row>
    <x:row r="723" ht="22" customHeight="1">
      <x:c r="A723" s="2" t="n">
        <x:v>35</x:v>
      </x:c>
      <x:c r="B723" s="2" t="str">
        <x:v>粤A02683F</x:v>
      </x:c>
      <x:c r="C723" s="2" t="str">
        <x:v>陈高伟</x:v>
      </x:c>
      <x:c r="D723" s="8" t="d">
        <x:v>2026-09-26T00:00:00.000Z</x:v>
      </x:c>
      <x:c r="E723" s="7" t="n">
        <x:v>160.5</x:v>
      </x:c>
      <x:c r="F723" s="7" t="n">
        <x:v>152.1</x:v>
      </x:c>
      <x:c r="G723" s="7" t="n">
        <x:v>89.5</x:v>
      </x:c>
      <x:c r="H723" s="2" t="str">
        <x:v>否</x:v>
      </x:c>
      <x:c r="I723" s="7" t="n">
        <x:f>IF(AND(ISNUMBER(E723),ISNUMBER(F723)),E723-F723,"")</x:f>
        <x:v>8.400000000000006</x:v>
      </x:c>
      <x:c r="J723" s="2" t="str">
        <x:f>IF(H723="否","不适用",IF(AND(ISNUMBER(E723),ISNUMBER(F723)),IF(I723&gt;'规则与名单'!$B$2,"是","否"),"未判定"))</x:f>
        <x:v>不适用</x:v>
      </x:c>
      <x:c r="K723" s="2" t="str">
        <x:f>IF(J723="是",IF(ISNUMBER(F723),"测试日GPS","缺失"),IF(ISNUMBER(G723),"非测试日纯氢",IF(AND(H723="是",J723="未判定"),IF(ISNUMBER(F723),"测试名单无纯氢GPS","缺失"),IF(ISNUMBER(E723),"非测试日仪表","缺失"))))</x:f>
        <x:v>非测试日纯氢</x:v>
      </x:c>
      <x:c r="L723" s="7" t="n">
        <x:f>IF(K723="缺失","",IF(K723="非测试日纯氢",G723,IF(K723="非测试日仪表",E723,F723)))</x:f>
        <x:v>89.5</x:v>
      </x:c>
      <x:c r="M723" s="2" t="n">
        <x:f>IF(K723="缺失",1,0)</x:f>
        <x:v>0</x:v>
      </x:c>
      <x:c r="N723" s="2" t="str">
        <x:v>车辆里程查询_20260901-20260930_1024辆_仪表里程.xlsx / AD370</x:v>
      </x:c>
      <x:c r="O723" s="2" t="str">
        <x:v>车辆里程查询_20260901-20260930_1024辆_GPS里程.xlsx / AD372</x:v>
      </x:c>
      <x:c r="P723" s="2" t="str">
        <x:v>车辆纯氢气里程查询_20260901-20260930_1024辆.xlsx / AD918</x:v>
      </x:c>
    </x:row>
    <x:row r="724" ht="22" customHeight="1">
      <x:c r="A724" s="2" t="n">
        <x:v>35</x:v>
      </x:c>
      <x:c r="B724" s="2" t="str">
        <x:v>粤A02683F</x:v>
      </x:c>
      <x:c r="C724" s="2" t="str">
        <x:v>陈高伟</x:v>
      </x:c>
      <x:c r="D724" s="8" t="d">
        <x:v>2026-09-27T00:00:00.000Z</x:v>
      </x:c>
      <x:c r="E724" s="7"/>
      <x:c r="F724" s="7" t="n">
        <x:v>0</x:v>
      </x:c>
      <x:c r="G724" s="7"/>
      <x:c r="H724" s="2" t="str">
        <x:v>否</x:v>
      </x:c>
      <x:c r="I724" s="7" t="str">
        <x:f>IF(AND(ISNUMBER(E724),ISNUMBER(F724)),E724-F724,"")</x:f>
      </x:c>
      <x:c r="J724" s="2" t="str">
        <x:f>IF(H724="否","不适用",IF(AND(ISNUMBER(E724),ISNUMBER(F724)),IF(I724&gt;'规则与名单'!$B$2,"是","否"),"未判定"))</x:f>
        <x:v>不适用</x:v>
      </x:c>
      <x:c r="K724" s="2" t="str">
        <x:f>IF(J724="是",IF(ISNUMBER(F724),"测试日GPS","缺失"),IF(ISNUMBER(G724),"非测试日纯氢",IF(AND(H724="是",J724="未判定"),IF(ISNUMBER(F724),"测试名单无纯氢GPS","缺失"),IF(ISNUMBER(E724),"非测试日仪表","缺失"))))</x:f>
        <x:v>缺失</x:v>
      </x:c>
      <x:c r="L724" s="7" t="str">
        <x:f>IF(K724="缺失","",IF(K724="非测试日纯氢",G724,IF(K724="非测试日仪表",E724,F724)))</x:f>
      </x:c>
      <x:c r="M724" s="2" t="n">
        <x:f>IF(K724="缺失",1,0)</x:f>
        <x:v>1</x:v>
      </x:c>
      <x:c r="N724" s="2" t="str">
        <x:v>车辆里程查询_20260901-20260930_1024辆_仪表里程.xlsx / AE370</x:v>
      </x:c>
      <x:c r="O724" s="2" t="str">
        <x:v>车辆里程查询_20260901-20260930_1024辆_GPS里程.xlsx / AE372</x:v>
      </x:c>
      <x:c r="P724" s="2" t="str">
        <x:v>车辆纯氢气里程查询_20260901-20260930_1024辆.xlsx / AE918</x:v>
      </x:c>
    </x:row>
    <x:row r="725" ht="22" customHeight="1">
      <x:c r="A725" s="2" t="n">
        <x:v>35</x:v>
      </x:c>
      <x:c r="B725" s="2" t="str">
        <x:v>粤A02683F</x:v>
      </x:c>
      <x:c r="C725" s="2" t="str">
        <x:v>陈高伟</x:v>
      </x:c>
      <x:c r="D725" s="8" t="d">
        <x:v>2026-09-28T00:00:00.000Z</x:v>
      </x:c>
      <x:c r="E725" s="7" t="n">
        <x:v>168.7</x:v>
      </x:c>
      <x:c r="F725" s="7" t="n">
        <x:v>311.8</x:v>
      </x:c>
      <x:c r="G725" s="7" t="n">
        <x:v>102.4</x:v>
      </x:c>
      <x:c r="H725" s="2" t="str">
        <x:v>否</x:v>
      </x:c>
      <x:c r="I725" s="7" t="n">
        <x:f>IF(AND(ISNUMBER(E725),ISNUMBER(F725)),E725-F725,"")</x:f>
        <x:v>-143.10000000000002</x:v>
      </x:c>
      <x:c r="J725" s="2" t="str">
        <x:f>IF(H725="否","不适用",IF(AND(ISNUMBER(E725),ISNUMBER(F725)),IF(I725&gt;'规则与名单'!$B$2,"是","否"),"未判定"))</x:f>
        <x:v>不适用</x:v>
      </x:c>
      <x:c r="K725" s="2" t="str">
        <x:f>IF(J725="是",IF(ISNUMBER(F725),"测试日GPS","缺失"),IF(ISNUMBER(G725),"非测试日纯氢",IF(AND(H725="是",J725="未判定"),IF(ISNUMBER(F725),"测试名单无纯氢GPS","缺失"),IF(ISNUMBER(E725),"非测试日仪表","缺失"))))</x:f>
        <x:v>非测试日纯氢</x:v>
      </x:c>
      <x:c r="L725" s="7" t="n">
        <x:f>IF(K725="缺失","",IF(K725="非测试日纯氢",G725,IF(K725="非测试日仪表",E725,F725)))</x:f>
        <x:v>102.4</x:v>
      </x:c>
      <x:c r="M725" s="2" t="n">
        <x:f>IF(K725="缺失",1,0)</x:f>
        <x:v>0</x:v>
      </x:c>
      <x:c r="N725" s="2" t="str">
        <x:v>车辆里程查询_20260901-20260930_1024辆_仪表里程.xlsx / AF370</x:v>
      </x:c>
      <x:c r="O725" s="2" t="str">
        <x:v>车辆里程查询_20260901-20260930_1024辆_GPS里程.xlsx / AF372</x:v>
      </x:c>
      <x:c r="P725" s="2" t="str">
        <x:v>车辆纯氢气里程查询_20260901-20260930_1024辆.xlsx / AF918</x:v>
      </x:c>
    </x:row>
    <x:row r="726" ht="22" customHeight="1">
      <x:c r="A726" s="2" t="n">
        <x:v>35</x:v>
      </x:c>
      <x:c r="B726" s="2" t="str">
        <x:v>粤A02683F</x:v>
      </x:c>
      <x:c r="C726" s="2" t="str">
        <x:v>陈高伟</x:v>
      </x:c>
      <x:c r="D726" s="8" t="d">
        <x:v>2026-09-29T00:00:00.000Z</x:v>
      </x:c>
      <x:c r="E726" s="7" t="n">
        <x:v>163.5</x:v>
      </x:c>
      <x:c r="F726" s="7" t="n">
        <x:v>155.1</x:v>
      </x:c>
      <x:c r="G726" s="7" t="n">
        <x:v>84.8</x:v>
      </x:c>
      <x:c r="H726" s="2" t="str">
        <x:v>否</x:v>
      </x:c>
      <x:c r="I726" s="7" t="n">
        <x:f>IF(AND(ISNUMBER(E726),ISNUMBER(F726)),E726-F726,"")</x:f>
        <x:v>8.400000000000006</x:v>
      </x:c>
      <x:c r="J726" s="2" t="str">
        <x:f>IF(H726="否","不适用",IF(AND(ISNUMBER(E726),ISNUMBER(F726)),IF(I726&gt;'规则与名单'!$B$2,"是","否"),"未判定"))</x:f>
        <x:v>不适用</x:v>
      </x:c>
      <x:c r="K726" s="2" t="str">
        <x:f>IF(J726="是",IF(ISNUMBER(F726),"测试日GPS","缺失"),IF(ISNUMBER(G726),"非测试日纯氢",IF(AND(H726="是",J726="未判定"),IF(ISNUMBER(F726),"测试名单无纯氢GPS","缺失"),IF(ISNUMBER(E726),"非测试日仪表","缺失"))))</x:f>
        <x:v>非测试日纯氢</x:v>
      </x:c>
      <x:c r="L726" s="7" t="n">
        <x:f>IF(K726="缺失","",IF(K726="非测试日纯氢",G726,IF(K726="非测试日仪表",E726,F726)))</x:f>
        <x:v>84.8</x:v>
      </x:c>
      <x:c r="M726" s="2" t="n">
        <x:f>IF(K726="缺失",1,0)</x:f>
        <x:v>0</x:v>
      </x:c>
      <x:c r="N726" s="2" t="str">
        <x:v>车辆里程查询_20260901-20260930_1024辆_仪表里程.xlsx / AG370</x:v>
      </x:c>
      <x:c r="O726" s="2" t="str">
        <x:v>车辆里程查询_20260901-20260930_1024辆_GPS里程.xlsx / AG372</x:v>
      </x:c>
      <x:c r="P726" s="2" t="str">
        <x:v>车辆纯氢气里程查询_20260901-20260930_1024辆.xlsx / AG918</x:v>
      </x:c>
    </x:row>
    <x:row r="727" ht="22" customHeight="1">
      <x:c r="A727" s="2" t="n">
        <x:v>35</x:v>
      </x:c>
      <x:c r="B727" s="2" t="str">
        <x:v>粤A02683F</x:v>
      </x:c>
      <x:c r="C727" s="2" t="str">
        <x:v>陈高伟</x:v>
      </x:c>
      <x:c r="D727" s="8" t="d">
        <x:v>2026-09-30T00:00:00.000Z</x:v>
      </x:c>
      <x:c r="E727" s="7" t="n">
        <x:v>273.9</x:v>
      </x:c>
      <x:c r="F727" s="7" t="n">
        <x:v>259.2</x:v>
      </x:c>
      <x:c r="G727" s="7" t="n">
        <x:v>135.5</x:v>
      </x:c>
      <x:c r="H727" s="2" t="str">
        <x:v>否</x:v>
      </x:c>
      <x:c r="I727" s="7" t="n">
        <x:f>IF(AND(ISNUMBER(E727),ISNUMBER(F727)),E727-F727,"")</x:f>
        <x:v>14.699999999999989</x:v>
      </x:c>
      <x:c r="J727" s="2" t="str">
        <x:f>IF(H727="否","不适用",IF(AND(ISNUMBER(E727),ISNUMBER(F727)),IF(I727&gt;'规则与名单'!$B$2,"是","否"),"未判定"))</x:f>
        <x:v>不适用</x:v>
      </x:c>
      <x:c r="K727" s="2" t="str">
        <x:f>IF(J727="是",IF(ISNUMBER(F727),"测试日GPS","缺失"),IF(ISNUMBER(G727),"非测试日纯氢",IF(AND(H727="是",J727="未判定"),IF(ISNUMBER(F727),"测试名单无纯氢GPS","缺失"),IF(ISNUMBER(E727),"非测试日仪表","缺失"))))</x:f>
        <x:v>非测试日纯氢</x:v>
      </x:c>
      <x:c r="L727" s="7" t="n">
        <x:f>IF(K727="缺失","",IF(K727="非测试日纯氢",G727,IF(K727="非测试日仪表",E727,F727)))</x:f>
        <x:v>135.5</x:v>
      </x:c>
      <x:c r="M727" s="2" t="n">
        <x:f>IF(K727="缺失",1,0)</x:f>
        <x:v>0</x:v>
      </x:c>
      <x:c r="N727" s="2" t="str">
        <x:v>车辆里程查询_20260901-20260930_1024辆_仪表里程.xlsx / AH370</x:v>
      </x:c>
      <x:c r="O727" s="2" t="str">
        <x:v>车辆里程查询_20260901-20260930_1024辆_GPS里程.xlsx / AH372</x:v>
      </x:c>
      <x:c r="P727" s="2" t="str">
        <x:v>车辆纯氢气里程查询_20260901-20260930_1024辆.xlsx / AH918</x:v>
      </x:c>
    </x:row>
    <x:row r="728" ht="22" customHeight="1">
      <x:c r="A728" s="2" t="n">
        <x:v>36</x:v>
      </x:c>
      <x:c r="B728" s="2" t="str">
        <x:v>粤A03502F</x:v>
      </x:c>
      <x:c r="C728" s="2" t="str">
        <x:v>陈高伟</x:v>
      </x:c>
      <x:c r="D728" s="8" t="d">
        <x:v>2026-09-01T00:00:00.000Z</x:v>
      </x:c>
      <x:c r="E728" s="7" t="n">
        <x:v>202.7</x:v>
      </x:c>
      <x:c r="F728" s="7" t="n">
        <x:v>192</x:v>
      </x:c>
      <x:c r="G728" s="7" t="n">
        <x:v>202.6</x:v>
      </x:c>
      <x:c r="H728" s="2" t="str">
        <x:v>否</x:v>
      </x:c>
      <x:c r="I728" s="7" t="n">
        <x:f>IF(AND(ISNUMBER(E728),ISNUMBER(F728)),E728-F728,"")</x:f>
        <x:v>10.699999999999989</x:v>
      </x:c>
      <x:c r="J728" s="2" t="str">
        <x:f>IF(H728="否","不适用",IF(AND(ISNUMBER(E728),ISNUMBER(F728)),IF(I728&gt;'规则与名单'!$B$2,"是","否"),"未判定"))</x:f>
        <x:v>不适用</x:v>
      </x:c>
      <x:c r="K728" s="2" t="str">
        <x:f>IF(J728="是",IF(ISNUMBER(F728),"测试日GPS","缺失"),IF(ISNUMBER(G728),"非测试日纯氢",IF(AND(H728="是",J728="未判定"),IF(ISNUMBER(F728),"测试名单无纯氢GPS","缺失"),IF(ISNUMBER(E728),"非测试日仪表","缺失"))))</x:f>
        <x:v>非测试日纯氢</x:v>
      </x:c>
      <x:c r="L728" s="7" t="n">
        <x:f>IF(K728="缺失","",IF(K728="非测试日纯氢",G728,IF(K728="非测试日仪表",E728,F728)))</x:f>
        <x:v>202.6</x:v>
      </x:c>
      <x:c r="M728" s="2" t="n">
        <x:f>IF(K728="缺失",1,0)</x:f>
        <x:v>0</x:v>
      </x:c>
      <x:c r="N728" s="2" t="str">
        <x:v>车辆里程查询_20260901-20260930_1024辆_仪表里程.xlsx / E291</x:v>
      </x:c>
      <x:c r="O728" s="2" t="str">
        <x:v>车辆里程查询_20260901-20260930_1024辆_GPS里程.xlsx / E216</x:v>
      </x:c>
      <x:c r="P728" s="2" t="str">
        <x:v>车辆纯氢气里程查询_20260901-20260930_1024辆.xlsx / E960</x:v>
      </x:c>
    </x:row>
    <x:row r="729" ht="22" customHeight="1">
      <x:c r="A729" s="2" t="n">
        <x:v>36</x:v>
      </x:c>
      <x:c r="B729" s="2" t="str">
        <x:v>粤A03502F</x:v>
      </x:c>
      <x:c r="C729" s="2" t="str">
        <x:v>陈高伟</x:v>
      </x:c>
      <x:c r="D729" s="8" t="d">
        <x:v>2026-09-02T00:00:00.000Z</x:v>
      </x:c>
      <x:c r="E729" s="7" t="n">
        <x:v>94.9</x:v>
      </x:c>
      <x:c r="F729" s="7" t="n">
        <x:v>88.5</x:v>
      </x:c>
      <x:c r="G729" s="7" t="n">
        <x:v>94.6</x:v>
      </x:c>
      <x:c r="H729" s="2" t="str">
        <x:v>否</x:v>
      </x:c>
      <x:c r="I729" s="7" t="n">
        <x:f>IF(AND(ISNUMBER(E729),ISNUMBER(F729)),E729-F729,"")</x:f>
        <x:v>6.400000000000006</x:v>
      </x:c>
      <x:c r="J729" s="2" t="str">
        <x:f>IF(H729="否","不适用",IF(AND(ISNUMBER(E729),ISNUMBER(F729)),IF(I729&gt;'规则与名单'!$B$2,"是","否"),"未判定"))</x:f>
        <x:v>不适用</x:v>
      </x:c>
      <x:c r="K729" s="2" t="str">
        <x:f>IF(J729="是",IF(ISNUMBER(F729),"测试日GPS","缺失"),IF(ISNUMBER(G729),"非测试日纯氢",IF(AND(H729="是",J729="未判定"),IF(ISNUMBER(F729),"测试名单无纯氢GPS","缺失"),IF(ISNUMBER(E729),"非测试日仪表","缺失"))))</x:f>
        <x:v>非测试日纯氢</x:v>
      </x:c>
      <x:c r="L729" s="7" t="n">
        <x:f>IF(K729="缺失","",IF(K729="非测试日纯氢",G729,IF(K729="非测试日仪表",E729,F729)))</x:f>
        <x:v>94.6</x:v>
      </x:c>
      <x:c r="M729" s="2" t="n">
        <x:f>IF(K729="缺失",1,0)</x:f>
        <x:v>0</x:v>
      </x:c>
      <x:c r="N729" s="2" t="str">
        <x:v>车辆里程查询_20260901-20260930_1024辆_仪表里程.xlsx / F291</x:v>
      </x:c>
      <x:c r="O729" s="2" t="str">
        <x:v>车辆里程查询_20260901-20260930_1024辆_GPS里程.xlsx / F216</x:v>
      </x:c>
      <x:c r="P729" s="2" t="str">
        <x:v>车辆纯氢气里程查询_20260901-20260930_1024辆.xlsx / F960</x:v>
      </x:c>
    </x:row>
    <x:row r="730" ht="22" customHeight="1">
      <x:c r="A730" s="2" t="n">
        <x:v>36</x:v>
      </x:c>
      <x:c r="B730" s="2" t="str">
        <x:v>粤A03502F</x:v>
      </x:c>
      <x:c r="C730" s="2" t="str">
        <x:v>陈高伟</x:v>
      </x:c>
      <x:c r="D730" s="8" t="d">
        <x:v>2026-09-03T00:00:00.000Z</x:v>
      </x:c>
      <x:c r="E730" s="7" t="n">
        <x:v>230.5</x:v>
      </x:c>
      <x:c r="F730" s="7" t="n">
        <x:v>217</x:v>
      </x:c>
      <x:c r="G730" s="7" t="n">
        <x:v>230.5</x:v>
      </x:c>
      <x:c r="H730" s="2" t="str">
        <x:v>否</x:v>
      </x:c>
      <x:c r="I730" s="7" t="n">
        <x:f>IF(AND(ISNUMBER(E730),ISNUMBER(F730)),E730-F730,"")</x:f>
        <x:v>13.5</x:v>
      </x:c>
      <x:c r="J730" s="2" t="str">
        <x:f>IF(H730="否","不适用",IF(AND(ISNUMBER(E730),ISNUMBER(F730)),IF(I730&gt;'规则与名单'!$B$2,"是","否"),"未判定"))</x:f>
        <x:v>不适用</x:v>
      </x:c>
      <x:c r="K730" s="2" t="str">
        <x:f>IF(J730="是",IF(ISNUMBER(F730),"测试日GPS","缺失"),IF(ISNUMBER(G730),"非测试日纯氢",IF(AND(H730="是",J730="未判定"),IF(ISNUMBER(F730),"测试名单无纯氢GPS","缺失"),IF(ISNUMBER(E730),"非测试日仪表","缺失"))))</x:f>
        <x:v>非测试日纯氢</x:v>
      </x:c>
      <x:c r="L730" s="7" t="n">
        <x:f>IF(K730="缺失","",IF(K730="非测试日纯氢",G730,IF(K730="非测试日仪表",E730,F730)))</x:f>
        <x:v>230.5</x:v>
      </x:c>
      <x:c r="M730" s="2" t="n">
        <x:f>IF(K730="缺失",1,0)</x:f>
        <x:v>0</x:v>
      </x:c>
      <x:c r="N730" s="2" t="str">
        <x:v>车辆里程查询_20260901-20260930_1024辆_仪表里程.xlsx / G291</x:v>
      </x:c>
      <x:c r="O730" s="2" t="str">
        <x:v>车辆里程查询_20260901-20260930_1024辆_GPS里程.xlsx / G216</x:v>
      </x:c>
      <x:c r="P730" s="2" t="str">
        <x:v>车辆纯氢气里程查询_20260901-20260930_1024辆.xlsx / G960</x:v>
      </x:c>
    </x:row>
    <x:row r="731" ht="22" customHeight="1">
      <x:c r="A731" s="2" t="n">
        <x:v>36</x:v>
      </x:c>
      <x:c r="B731" s="2" t="str">
        <x:v>粤A03502F</x:v>
      </x:c>
      <x:c r="C731" s="2" t="str">
        <x:v>陈高伟</x:v>
      </x:c>
      <x:c r="D731" s="8" t="d">
        <x:v>2026-09-04T00:00:00.000Z</x:v>
      </x:c>
      <x:c r="E731" s="7" t="n">
        <x:v>13.6</x:v>
      </x:c>
      <x:c r="F731" s="7" t="n">
        <x:v>21.8</x:v>
      </x:c>
      <x:c r="G731" s="7" t="n">
        <x:v>23.7</x:v>
      </x:c>
      <x:c r="H731" s="2" t="str">
        <x:v>否</x:v>
      </x:c>
      <x:c r="I731" s="7" t="n">
        <x:f>IF(AND(ISNUMBER(E731),ISNUMBER(F731)),E731-F731,"")</x:f>
        <x:v>-8.200000000000001</x:v>
      </x:c>
      <x:c r="J731" s="2" t="str">
        <x:f>IF(H731="否","不适用",IF(AND(ISNUMBER(E731),ISNUMBER(F731)),IF(I731&gt;'规则与名单'!$B$2,"是","否"),"未判定"))</x:f>
        <x:v>不适用</x:v>
      </x:c>
      <x:c r="K731" s="2" t="str">
        <x:f>IF(J731="是",IF(ISNUMBER(F731),"测试日GPS","缺失"),IF(ISNUMBER(G731),"非测试日纯氢",IF(AND(H731="是",J731="未判定"),IF(ISNUMBER(F731),"测试名单无纯氢GPS","缺失"),IF(ISNUMBER(E731),"非测试日仪表","缺失"))))</x:f>
        <x:v>非测试日纯氢</x:v>
      </x:c>
      <x:c r="L731" s="7" t="n">
        <x:f>IF(K731="缺失","",IF(K731="非测试日纯氢",G731,IF(K731="非测试日仪表",E731,F731)))</x:f>
        <x:v>23.7</x:v>
      </x:c>
      <x:c r="M731" s="2" t="n">
        <x:f>IF(K731="缺失",1,0)</x:f>
        <x:v>0</x:v>
      </x:c>
      <x:c r="N731" s="2" t="str">
        <x:v>车辆里程查询_20260901-20260930_1024辆_仪表里程.xlsx / H291</x:v>
      </x:c>
      <x:c r="O731" s="2" t="str">
        <x:v>车辆里程查询_20260901-20260930_1024辆_GPS里程.xlsx / H216</x:v>
      </x:c>
      <x:c r="P731" s="2" t="str">
        <x:v>车辆纯氢气里程查询_20260901-20260930_1024辆.xlsx / H960</x:v>
      </x:c>
    </x:row>
    <x:row r="732" ht="22" customHeight="1">
      <x:c r="A732" s="2" t="n">
        <x:v>36</x:v>
      </x:c>
      <x:c r="B732" s="2" t="str">
        <x:v>粤A03502F</x:v>
      </x:c>
      <x:c r="C732" s="2" t="str">
        <x:v>陈高伟</x:v>
      </x:c>
      <x:c r="D732" s="8" t="d">
        <x:v>2026-09-05T00:00:00.000Z</x:v>
      </x:c>
      <x:c r="E732" s="7" t="n">
        <x:v>164.2</x:v>
      </x:c>
      <x:c r="F732" s="7" t="n">
        <x:v>145.1</x:v>
      </x:c>
      <x:c r="G732" s="7" t="n">
        <x:v>154</x:v>
      </x:c>
      <x:c r="H732" s="2" t="str">
        <x:v>否</x:v>
      </x:c>
      <x:c r="I732" s="7" t="n">
        <x:f>IF(AND(ISNUMBER(E732),ISNUMBER(F732)),E732-F732,"")</x:f>
        <x:v>19.099999999999994</x:v>
      </x:c>
      <x:c r="J732" s="2" t="str">
        <x:f>IF(H732="否","不适用",IF(AND(ISNUMBER(E732),ISNUMBER(F732)),IF(I732&gt;'规则与名单'!$B$2,"是","否"),"未判定"))</x:f>
        <x:v>不适用</x:v>
      </x:c>
      <x:c r="K732" s="2" t="str">
        <x:f>IF(J732="是",IF(ISNUMBER(F732),"测试日GPS","缺失"),IF(ISNUMBER(G732),"非测试日纯氢",IF(AND(H732="是",J732="未判定"),IF(ISNUMBER(F732),"测试名单无纯氢GPS","缺失"),IF(ISNUMBER(E732),"非测试日仪表","缺失"))))</x:f>
        <x:v>非测试日纯氢</x:v>
      </x:c>
      <x:c r="L732" s="7" t="n">
        <x:f>IF(K732="缺失","",IF(K732="非测试日纯氢",G732,IF(K732="非测试日仪表",E732,F732)))</x:f>
        <x:v>154</x:v>
      </x:c>
      <x:c r="M732" s="2" t="n">
        <x:f>IF(K732="缺失",1,0)</x:f>
        <x:v>0</x:v>
      </x:c>
      <x:c r="N732" s="2" t="str">
        <x:v>车辆里程查询_20260901-20260930_1024辆_仪表里程.xlsx / I291</x:v>
      </x:c>
      <x:c r="O732" s="2" t="str">
        <x:v>车辆里程查询_20260901-20260930_1024辆_GPS里程.xlsx / I216</x:v>
      </x:c>
      <x:c r="P732" s="2" t="str">
        <x:v>车辆纯氢气里程查询_20260901-20260930_1024辆.xlsx / I960</x:v>
      </x:c>
    </x:row>
    <x:row r="733" ht="22" customHeight="1">
      <x:c r="A733" s="2" t="n">
        <x:v>36</x:v>
      </x:c>
      <x:c r="B733" s="2" t="str">
        <x:v>粤A03502F</x:v>
      </x:c>
      <x:c r="C733" s="2" t="str">
        <x:v>陈高伟</x:v>
      </x:c>
      <x:c r="D733" s="8" t="d">
        <x:v>2026-09-06T00:00:00.000Z</x:v>
      </x:c>
      <x:c r="E733" s="7" t="n">
        <x:v>0.1</x:v>
      </x:c>
      <x:c r="F733" s="7" t="n">
        <x:v>0.2</x:v>
      </x:c>
      <x:c r="G733" s="7"/>
      <x:c r="H733" s="2" t="str">
        <x:v>否</x:v>
      </x:c>
      <x:c r="I733" s="7" t="n">
        <x:f>IF(AND(ISNUMBER(E733),ISNUMBER(F733)),E733-F733,"")</x:f>
        <x:v>-0.1</x:v>
      </x:c>
      <x:c r="J733" s="2" t="str">
        <x:f>IF(H733="否","不适用",IF(AND(ISNUMBER(E733),ISNUMBER(F733)),IF(I733&gt;'规则与名单'!$B$2,"是","否"),"未判定"))</x:f>
        <x:v>不适用</x:v>
      </x:c>
      <x:c r="K733" s="2" t="str">
        <x:f>IF(J733="是",IF(ISNUMBER(F733),"测试日GPS","缺失"),IF(ISNUMBER(G733),"非测试日纯氢",IF(AND(H733="是",J733="未判定"),IF(ISNUMBER(F733),"测试名单无纯氢GPS","缺失"),IF(ISNUMBER(E733),"非测试日仪表","缺失"))))</x:f>
        <x:v>非测试日仪表</x:v>
      </x:c>
      <x:c r="L733" s="7" t="n">
        <x:f>IF(K733="缺失","",IF(K733="非测试日纯氢",G733,IF(K733="非测试日仪表",E733,F733)))</x:f>
        <x:v>0.1</x:v>
      </x:c>
      <x:c r="M733" s="2" t="n">
        <x:f>IF(K733="缺失",1,0)</x:f>
        <x:v>0</x:v>
      </x:c>
      <x:c r="N733" s="2" t="str">
        <x:v>车辆里程查询_20260901-20260930_1024辆_仪表里程.xlsx / J291</x:v>
      </x:c>
      <x:c r="O733" s="2" t="str">
        <x:v>车辆里程查询_20260901-20260930_1024辆_GPS里程.xlsx / J216</x:v>
      </x:c>
      <x:c r="P733" s="2" t="str">
        <x:v>车辆纯氢气里程查询_20260901-20260930_1024辆.xlsx / J960</x:v>
      </x:c>
    </x:row>
    <x:row r="734" ht="22" customHeight="1">
      <x:c r="A734" s="2" t="n">
        <x:v>36</x:v>
      </x:c>
      <x:c r="B734" s="2" t="str">
        <x:v>粤A03502F</x:v>
      </x:c>
      <x:c r="C734" s="2" t="str">
        <x:v>陈高伟</x:v>
      </x:c>
      <x:c r="D734" s="8" t="d">
        <x:v>2026-09-07T00:00:00.000Z</x:v>
      </x:c>
      <x:c r="E734" s="7" t="n">
        <x:v>216.6</x:v>
      </x:c>
      <x:c r="F734" s="7" t="n">
        <x:v>203.6</x:v>
      </x:c>
      <x:c r="G734" s="7" t="n">
        <x:v>216.6</x:v>
      </x:c>
      <x:c r="H734" s="2" t="str">
        <x:v>否</x:v>
      </x:c>
      <x:c r="I734" s="7" t="n">
        <x:f>IF(AND(ISNUMBER(E734),ISNUMBER(F734)),E734-F734,"")</x:f>
        <x:v>13</x:v>
      </x:c>
      <x:c r="J734" s="2" t="str">
        <x:f>IF(H734="否","不适用",IF(AND(ISNUMBER(E734),ISNUMBER(F734)),IF(I734&gt;'规则与名单'!$B$2,"是","否"),"未判定"))</x:f>
        <x:v>不适用</x:v>
      </x:c>
      <x:c r="K734" s="2" t="str">
        <x:f>IF(J734="是",IF(ISNUMBER(F734),"测试日GPS","缺失"),IF(ISNUMBER(G734),"非测试日纯氢",IF(AND(H734="是",J734="未判定"),IF(ISNUMBER(F734),"测试名单无纯氢GPS","缺失"),IF(ISNUMBER(E734),"非测试日仪表","缺失"))))</x:f>
        <x:v>非测试日纯氢</x:v>
      </x:c>
      <x:c r="L734" s="7" t="n">
        <x:f>IF(K734="缺失","",IF(K734="非测试日纯氢",G734,IF(K734="非测试日仪表",E734,F734)))</x:f>
        <x:v>216.6</x:v>
      </x:c>
      <x:c r="M734" s="2" t="n">
        <x:f>IF(K734="缺失",1,0)</x:f>
        <x:v>0</x:v>
      </x:c>
      <x:c r="N734" s="2" t="str">
        <x:v>车辆里程查询_20260901-20260930_1024辆_仪表里程.xlsx / K291</x:v>
      </x:c>
      <x:c r="O734" s="2" t="str">
        <x:v>车辆里程查询_20260901-20260930_1024辆_GPS里程.xlsx / K216</x:v>
      </x:c>
      <x:c r="P734" s="2" t="str">
        <x:v>车辆纯氢气里程查询_20260901-20260930_1024辆.xlsx / K960</x:v>
      </x:c>
    </x:row>
    <x:row r="735" ht="22" customHeight="1">
      <x:c r="A735" s="2" t="n">
        <x:v>36</x:v>
      </x:c>
      <x:c r="B735" s="2" t="str">
        <x:v>粤A03502F</x:v>
      </x:c>
      <x:c r="C735" s="2" t="str">
        <x:v>陈高伟</x:v>
      </x:c>
      <x:c r="D735" s="8" t="d">
        <x:v>2026-09-08T00:00:00.000Z</x:v>
      </x:c>
      <x:c r="E735" s="7" t="n">
        <x:v>160.1</x:v>
      </x:c>
      <x:c r="F735" s="7" t="n">
        <x:v>149.2</x:v>
      </x:c>
      <x:c r="G735" s="7" t="n">
        <x:v>160.1</x:v>
      </x:c>
      <x:c r="H735" s="2" t="str">
        <x:v>否</x:v>
      </x:c>
      <x:c r="I735" s="7" t="n">
        <x:f>IF(AND(ISNUMBER(E735),ISNUMBER(F735)),E735-F735,"")</x:f>
        <x:v>10.900000000000006</x:v>
      </x:c>
      <x:c r="J735" s="2" t="str">
        <x:f>IF(H735="否","不适用",IF(AND(ISNUMBER(E735),ISNUMBER(F735)),IF(I735&gt;'规则与名单'!$B$2,"是","否"),"未判定"))</x:f>
        <x:v>不适用</x:v>
      </x:c>
      <x:c r="K735" s="2" t="str">
        <x:f>IF(J735="是",IF(ISNUMBER(F735),"测试日GPS","缺失"),IF(ISNUMBER(G735),"非测试日纯氢",IF(AND(H735="是",J735="未判定"),IF(ISNUMBER(F735),"测试名单无纯氢GPS","缺失"),IF(ISNUMBER(E735),"非测试日仪表","缺失"))))</x:f>
        <x:v>非测试日纯氢</x:v>
      </x:c>
      <x:c r="L735" s="7" t="n">
        <x:f>IF(K735="缺失","",IF(K735="非测试日纯氢",G735,IF(K735="非测试日仪表",E735,F735)))</x:f>
        <x:v>160.1</x:v>
      </x:c>
      <x:c r="M735" s="2" t="n">
        <x:f>IF(K735="缺失",1,0)</x:f>
        <x:v>0</x:v>
      </x:c>
      <x:c r="N735" s="2" t="str">
        <x:v>车辆里程查询_20260901-20260930_1024辆_仪表里程.xlsx / L291</x:v>
      </x:c>
      <x:c r="O735" s="2" t="str">
        <x:v>车辆里程查询_20260901-20260930_1024辆_GPS里程.xlsx / L216</x:v>
      </x:c>
      <x:c r="P735" s="2" t="str">
        <x:v>车辆纯氢气里程查询_20260901-20260930_1024辆.xlsx / L960</x:v>
      </x:c>
    </x:row>
    <x:row r="736" ht="22" customHeight="1">
      <x:c r="A736" s="2" t="n">
        <x:v>36</x:v>
      </x:c>
      <x:c r="B736" s="2" t="str">
        <x:v>粤A03502F</x:v>
      </x:c>
      <x:c r="C736" s="2" t="str">
        <x:v>陈高伟</x:v>
      </x:c>
      <x:c r="D736" s="8" t="d">
        <x:v>2026-09-09T00:00:00.000Z</x:v>
      </x:c>
      <x:c r="E736" s="7" t="n">
        <x:v>111</x:v>
      </x:c>
      <x:c r="F736" s="7" t="n">
        <x:v>104.4</x:v>
      </x:c>
      <x:c r="G736" s="7" t="n">
        <x:v>110.3</x:v>
      </x:c>
      <x:c r="H736" s="2" t="str">
        <x:v>否</x:v>
      </x:c>
      <x:c r="I736" s="7" t="n">
        <x:f>IF(AND(ISNUMBER(E736),ISNUMBER(F736)),E736-F736,"")</x:f>
        <x:v>6.599999999999994</x:v>
      </x:c>
      <x:c r="J736" s="2" t="str">
        <x:f>IF(H736="否","不适用",IF(AND(ISNUMBER(E736),ISNUMBER(F736)),IF(I736&gt;'规则与名单'!$B$2,"是","否"),"未判定"))</x:f>
        <x:v>不适用</x:v>
      </x:c>
      <x:c r="K736" s="2" t="str">
        <x:f>IF(J736="是",IF(ISNUMBER(F736),"测试日GPS","缺失"),IF(ISNUMBER(G736),"非测试日纯氢",IF(AND(H736="是",J736="未判定"),IF(ISNUMBER(F736),"测试名单无纯氢GPS","缺失"),IF(ISNUMBER(E736),"非测试日仪表","缺失"))))</x:f>
        <x:v>非测试日纯氢</x:v>
      </x:c>
      <x:c r="L736" s="7" t="n">
        <x:f>IF(K736="缺失","",IF(K736="非测试日纯氢",G736,IF(K736="非测试日仪表",E736,F736)))</x:f>
        <x:v>110.3</x:v>
      </x:c>
      <x:c r="M736" s="2" t="n">
        <x:f>IF(K736="缺失",1,0)</x:f>
        <x:v>0</x:v>
      </x:c>
      <x:c r="N736" s="2" t="str">
        <x:v>车辆里程查询_20260901-20260930_1024辆_仪表里程.xlsx / M291</x:v>
      </x:c>
      <x:c r="O736" s="2" t="str">
        <x:v>车辆里程查询_20260901-20260930_1024辆_GPS里程.xlsx / M216</x:v>
      </x:c>
      <x:c r="P736" s="2" t="str">
        <x:v>车辆纯氢气里程查询_20260901-20260930_1024辆.xlsx / M960</x:v>
      </x:c>
    </x:row>
    <x:row r="737" ht="22" customHeight="1">
      <x:c r="A737" s="2" t="n">
        <x:v>36</x:v>
      </x:c>
      <x:c r="B737" s="2" t="str">
        <x:v>粤A03502F</x:v>
      </x:c>
      <x:c r="C737" s="2" t="str">
        <x:v>陈高伟</x:v>
      </x:c>
      <x:c r="D737" s="8" t="d">
        <x:v>2026-09-10T00:00:00.000Z</x:v>
      </x:c>
      <x:c r="E737" s="7" t="n">
        <x:v>193.8</x:v>
      </x:c>
      <x:c r="F737" s="7" t="n">
        <x:v>182.3</x:v>
      </x:c>
      <x:c r="G737" s="7" t="n">
        <x:v>193.8</x:v>
      </x:c>
      <x:c r="H737" s="2" t="str">
        <x:v>否</x:v>
      </x:c>
      <x:c r="I737" s="7" t="n">
        <x:f>IF(AND(ISNUMBER(E737),ISNUMBER(F737)),E737-F737,"")</x:f>
        <x:v>11.5</x:v>
      </x:c>
      <x:c r="J737" s="2" t="str">
        <x:f>IF(H737="否","不适用",IF(AND(ISNUMBER(E737),ISNUMBER(F737)),IF(I737&gt;'规则与名单'!$B$2,"是","否"),"未判定"))</x:f>
        <x:v>不适用</x:v>
      </x:c>
      <x:c r="K737" s="2" t="str">
        <x:f>IF(J737="是",IF(ISNUMBER(F737),"测试日GPS","缺失"),IF(ISNUMBER(G737),"非测试日纯氢",IF(AND(H737="是",J737="未判定"),IF(ISNUMBER(F737),"测试名单无纯氢GPS","缺失"),IF(ISNUMBER(E737),"非测试日仪表","缺失"))))</x:f>
        <x:v>非测试日纯氢</x:v>
      </x:c>
      <x:c r="L737" s="7" t="n">
        <x:f>IF(K737="缺失","",IF(K737="非测试日纯氢",G737,IF(K737="非测试日仪表",E737,F737)))</x:f>
        <x:v>193.8</x:v>
      </x:c>
      <x:c r="M737" s="2" t="n">
        <x:f>IF(K737="缺失",1,0)</x:f>
        <x:v>0</x:v>
      </x:c>
      <x:c r="N737" s="2" t="str">
        <x:v>车辆里程查询_20260901-20260930_1024辆_仪表里程.xlsx / N291</x:v>
      </x:c>
      <x:c r="O737" s="2" t="str">
        <x:v>车辆里程查询_20260901-20260930_1024辆_GPS里程.xlsx / N216</x:v>
      </x:c>
      <x:c r="P737" s="2" t="str">
        <x:v>车辆纯氢气里程查询_20260901-20260930_1024辆.xlsx / N960</x:v>
      </x:c>
    </x:row>
    <x:row r="738" ht="22" customHeight="1">
      <x:c r="A738" s="2" t="n">
        <x:v>36</x:v>
      </x:c>
      <x:c r="B738" s="2" t="str">
        <x:v>粤A03502F</x:v>
      </x:c>
      <x:c r="C738" s="2" t="str">
        <x:v>陈高伟</x:v>
      </x:c>
      <x:c r="D738" s="8" t="d">
        <x:v>2026-09-11T00:00:00.000Z</x:v>
      </x:c>
      <x:c r="E738" s="7" t="n">
        <x:v>88.9</x:v>
      </x:c>
      <x:c r="F738" s="7" t="n">
        <x:v>124.9</x:v>
      </x:c>
      <x:c r="G738" s="7" t="n">
        <x:v>134.2</x:v>
      </x:c>
      <x:c r="H738" s="2" t="str">
        <x:v>否</x:v>
      </x:c>
      <x:c r="I738" s="7" t="n">
        <x:f>IF(AND(ISNUMBER(E738),ISNUMBER(F738)),E738-F738,"")</x:f>
        <x:v>-36</x:v>
      </x:c>
      <x:c r="J738" s="2" t="str">
        <x:f>IF(H738="否","不适用",IF(AND(ISNUMBER(E738),ISNUMBER(F738)),IF(I738&gt;'规则与名单'!$B$2,"是","否"),"未判定"))</x:f>
        <x:v>不适用</x:v>
      </x:c>
      <x:c r="K738" s="2" t="str">
        <x:f>IF(J738="是",IF(ISNUMBER(F738),"测试日GPS","缺失"),IF(ISNUMBER(G738),"非测试日纯氢",IF(AND(H738="是",J738="未判定"),IF(ISNUMBER(F738),"测试名单无纯氢GPS","缺失"),IF(ISNUMBER(E738),"非测试日仪表","缺失"))))</x:f>
        <x:v>非测试日纯氢</x:v>
      </x:c>
      <x:c r="L738" s="7" t="n">
        <x:f>IF(K738="缺失","",IF(K738="非测试日纯氢",G738,IF(K738="非测试日仪表",E738,F738)))</x:f>
        <x:v>134.2</x:v>
      </x:c>
      <x:c r="M738" s="2" t="n">
        <x:f>IF(K738="缺失",1,0)</x:f>
        <x:v>0</x:v>
      </x:c>
      <x:c r="N738" s="2" t="str">
        <x:v>车辆里程查询_20260901-20260930_1024辆_仪表里程.xlsx / O291</x:v>
      </x:c>
      <x:c r="O738" s="2" t="str">
        <x:v>车辆里程查询_20260901-20260930_1024辆_GPS里程.xlsx / O216</x:v>
      </x:c>
      <x:c r="P738" s="2" t="str">
        <x:v>车辆纯氢气里程查询_20260901-20260930_1024辆.xlsx / O960</x:v>
      </x:c>
    </x:row>
    <x:row r="739" ht="22" customHeight="1">
      <x:c r="A739" s="2" t="n">
        <x:v>36</x:v>
      </x:c>
      <x:c r="B739" s="2" t="str">
        <x:v>粤A03502F</x:v>
      </x:c>
      <x:c r="C739" s="2" t="str">
        <x:v>陈高伟</x:v>
      </x:c>
      <x:c r="D739" s="8" t="d">
        <x:v>2026-09-12T00:00:00.000Z</x:v>
      </x:c>
      <x:c r="E739" s="7" t="n">
        <x:v>227.4</x:v>
      </x:c>
      <x:c r="F739" s="7" t="n">
        <x:v>171.6</x:v>
      </x:c>
      <x:c r="G739" s="7" t="n">
        <x:v>182.1</x:v>
      </x:c>
      <x:c r="H739" s="2" t="str">
        <x:v>否</x:v>
      </x:c>
      <x:c r="I739" s="7" t="n">
        <x:f>IF(AND(ISNUMBER(E739),ISNUMBER(F739)),E739-F739,"")</x:f>
        <x:v>55.80000000000001</x:v>
      </x:c>
      <x:c r="J739" s="2" t="str">
        <x:f>IF(H739="否","不适用",IF(AND(ISNUMBER(E739),ISNUMBER(F739)),IF(I739&gt;'规则与名单'!$B$2,"是","否"),"未判定"))</x:f>
        <x:v>不适用</x:v>
      </x:c>
      <x:c r="K739" s="2" t="str">
        <x:f>IF(J739="是",IF(ISNUMBER(F739),"测试日GPS","缺失"),IF(ISNUMBER(G739),"非测试日纯氢",IF(AND(H739="是",J739="未判定"),IF(ISNUMBER(F739),"测试名单无纯氢GPS","缺失"),IF(ISNUMBER(E739),"非测试日仪表","缺失"))))</x:f>
        <x:v>非测试日纯氢</x:v>
      </x:c>
      <x:c r="L739" s="7" t="n">
        <x:f>IF(K739="缺失","",IF(K739="非测试日纯氢",G739,IF(K739="非测试日仪表",E739,F739)))</x:f>
        <x:v>182.1</x:v>
      </x:c>
      <x:c r="M739" s="2" t="n">
        <x:f>IF(K739="缺失",1,0)</x:f>
        <x:v>0</x:v>
      </x:c>
      <x:c r="N739" s="2" t="str">
        <x:v>车辆里程查询_20260901-20260930_1024辆_仪表里程.xlsx / P291</x:v>
      </x:c>
      <x:c r="O739" s="2" t="str">
        <x:v>车辆里程查询_20260901-20260930_1024辆_GPS里程.xlsx / P216</x:v>
      </x:c>
      <x:c r="P739" s="2" t="str">
        <x:v>车辆纯氢气里程查询_20260901-20260930_1024辆.xlsx / P960</x:v>
      </x:c>
    </x:row>
    <x:row r="740" ht="22" customHeight="1">
      <x:c r="A740" s="2" t="n">
        <x:v>36</x:v>
      </x:c>
      <x:c r="B740" s="2" t="str">
        <x:v>粤A03502F</x:v>
      </x:c>
      <x:c r="C740" s="2" t="str">
        <x:v>陈高伟</x:v>
      </x:c>
      <x:c r="D740" s="8" t="d">
        <x:v>2026-09-13T00:00:00.000Z</x:v>
      </x:c>
      <x:c r="E740" s="7" t="n">
        <x:v>142.7</x:v>
      </x:c>
      <x:c r="F740" s="7" t="n">
        <x:v>134.4</x:v>
      </x:c>
      <x:c r="G740" s="7" t="n">
        <x:v>142.7</x:v>
      </x:c>
      <x:c r="H740" s="2" t="str">
        <x:v>否</x:v>
      </x:c>
      <x:c r="I740" s="7" t="n">
        <x:f>IF(AND(ISNUMBER(E740),ISNUMBER(F740)),E740-F740,"")</x:f>
        <x:v>8.299999999999983</x:v>
      </x:c>
      <x:c r="J740" s="2" t="str">
        <x:f>IF(H740="否","不适用",IF(AND(ISNUMBER(E740),ISNUMBER(F740)),IF(I740&gt;'规则与名单'!$B$2,"是","否"),"未判定"))</x:f>
        <x:v>不适用</x:v>
      </x:c>
      <x:c r="K740" s="2" t="str">
        <x:f>IF(J740="是",IF(ISNUMBER(F740),"测试日GPS","缺失"),IF(ISNUMBER(G740),"非测试日纯氢",IF(AND(H740="是",J740="未判定"),IF(ISNUMBER(F740),"测试名单无纯氢GPS","缺失"),IF(ISNUMBER(E740),"非测试日仪表","缺失"))))</x:f>
        <x:v>非测试日纯氢</x:v>
      </x:c>
      <x:c r="L740" s="7" t="n">
        <x:f>IF(K740="缺失","",IF(K740="非测试日纯氢",G740,IF(K740="非测试日仪表",E740,F740)))</x:f>
        <x:v>142.7</x:v>
      </x:c>
      <x:c r="M740" s="2" t="n">
        <x:f>IF(K740="缺失",1,0)</x:f>
        <x:v>0</x:v>
      </x:c>
      <x:c r="N740" s="2" t="str">
        <x:v>车辆里程查询_20260901-20260930_1024辆_仪表里程.xlsx / Q291</x:v>
      </x:c>
      <x:c r="O740" s="2" t="str">
        <x:v>车辆里程查询_20260901-20260930_1024辆_GPS里程.xlsx / Q216</x:v>
      </x:c>
      <x:c r="P740" s="2" t="str">
        <x:v>车辆纯氢气里程查询_20260901-20260930_1024辆.xlsx / Q960</x:v>
      </x:c>
    </x:row>
    <x:row r="741" ht="22" customHeight="1">
      <x:c r="A741" s="2" t="n">
        <x:v>36</x:v>
      </x:c>
      <x:c r="B741" s="2" t="str">
        <x:v>粤A03502F</x:v>
      </x:c>
      <x:c r="C741" s="2" t="str">
        <x:v>陈高伟</x:v>
      </x:c>
      <x:c r="D741" s="8" t="d">
        <x:v>2026-09-14T00:00:00.000Z</x:v>
      </x:c>
      <x:c r="E741" s="7" t="n">
        <x:v>184.5</x:v>
      </x:c>
      <x:c r="F741" s="7" t="n">
        <x:v>173.7</x:v>
      </x:c>
      <x:c r="G741" s="7" t="n">
        <x:v>184.5</x:v>
      </x:c>
      <x:c r="H741" s="2" t="str">
        <x:v>否</x:v>
      </x:c>
      <x:c r="I741" s="7" t="n">
        <x:f>IF(AND(ISNUMBER(E741),ISNUMBER(F741)),E741-F741,"")</x:f>
        <x:v>10.800000000000011</x:v>
      </x:c>
      <x:c r="J741" s="2" t="str">
        <x:f>IF(H741="否","不适用",IF(AND(ISNUMBER(E741),ISNUMBER(F741)),IF(I741&gt;'规则与名单'!$B$2,"是","否"),"未判定"))</x:f>
        <x:v>不适用</x:v>
      </x:c>
      <x:c r="K741" s="2" t="str">
        <x:f>IF(J741="是",IF(ISNUMBER(F741),"测试日GPS","缺失"),IF(ISNUMBER(G741),"非测试日纯氢",IF(AND(H741="是",J741="未判定"),IF(ISNUMBER(F741),"测试名单无纯氢GPS","缺失"),IF(ISNUMBER(E741),"非测试日仪表","缺失"))))</x:f>
        <x:v>非测试日纯氢</x:v>
      </x:c>
      <x:c r="L741" s="7" t="n">
        <x:f>IF(K741="缺失","",IF(K741="非测试日纯氢",G741,IF(K741="非测试日仪表",E741,F741)))</x:f>
        <x:v>184.5</x:v>
      </x:c>
      <x:c r="M741" s="2" t="n">
        <x:f>IF(K741="缺失",1,0)</x:f>
        <x:v>0</x:v>
      </x:c>
      <x:c r="N741" s="2" t="str">
        <x:v>车辆里程查询_20260901-20260930_1024辆_仪表里程.xlsx / R291</x:v>
      </x:c>
      <x:c r="O741" s="2" t="str">
        <x:v>车辆里程查询_20260901-20260930_1024辆_GPS里程.xlsx / R216</x:v>
      </x:c>
      <x:c r="P741" s="2" t="str">
        <x:v>车辆纯氢气里程查询_20260901-20260930_1024辆.xlsx / R960</x:v>
      </x:c>
    </x:row>
    <x:row r="742" ht="22" customHeight="1">
      <x:c r="A742" s="2" t="n">
        <x:v>36</x:v>
      </x:c>
      <x:c r="B742" s="2" t="str">
        <x:v>粤A03502F</x:v>
      </x:c>
      <x:c r="C742" s="2" t="str">
        <x:v>陈高伟</x:v>
      </x:c>
      <x:c r="D742" s="8" t="d">
        <x:v>2026-09-15T00:00:00.000Z</x:v>
      </x:c>
      <x:c r="E742" s="7" t="n">
        <x:v>139.3</x:v>
      </x:c>
      <x:c r="F742" s="7" t="n">
        <x:v>128.4</x:v>
      </x:c>
      <x:c r="G742" s="7" t="n">
        <x:v>139.3</x:v>
      </x:c>
      <x:c r="H742" s="2" t="str">
        <x:v>否</x:v>
      </x:c>
      <x:c r="I742" s="7" t="n">
        <x:f>IF(AND(ISNUMBER(E742),ISNUMBER(F742)),E742-F742,"")</x:f>
        <x:v>10.900000000000006</x:v>
      </x:c>
      <x:c r="J742" s="2" t="str">
        <x:f>IF(H742="否","不适用",IF(AND(ISNUMBER(E742),ISNUMBER(F742)),IF(I742&gt;'规则与名单'!$B$2,"是","否"),"未判定"))</x:f>
        <x:v>不适用</x:v>
      </x:c>
      <x:c r="K742" s="2" t="str">
        <x:f>IF(J742="是",IF(ISNUMBER(F742),"测试日GPS","缺失"),IF(ISNUMBER(G742),"非测试日纯氢",IF(AND(H742="是",J742="未判定"),IF(ISNUMBER(F742),"测试名单无纯氢GPS","缺失"),IF(ISNUMBER(E742),"非测试日仪表","缺失"))))</x:f>
        <x:v>非测试日纯氢</x:v>
      </x:c>
      <x:c r="L742" s="7" t="n">
        <x:f>IF(K742="缺失","",IF(K742="非测试日纯氢",G742,IF(K742="非测试日仪表",E742,F742)))</x:f>
        <x:v>139.3</x:v>
      </x:c>
      <x:c r="M742" s="2" t="n">
        <x:f>IF(K742="缺失",1,0)</x:f>
        <x:v>0</x:v>
      </x:c>
      <x:c r="N742" s="2" t="str">
        <x:v>车辆里程查询_20260901-20260930_1024辆_仪表里程.xlsx / S291</x:v>
      </x:c>
      <x:c r="O742" s="2" t="str">
        <x:v>车辆里程查询_20260901-20260930_1024辆_GPS里程.xlsx / S216</x:v>
      </x:c>
      <x:c r="P742" s="2" t="str">
        <x:v>车辆纯氢气里程查询_20260901-20260930_1024辆.xlsx / S960</x:v>
      </x:c>
    </x:row>
    <x:row r="743" ht="22" customHeight="1">
      <x:c r="A743" s="2" t="n">
        <x:v>36</x:v>
      </x:c>
      <x:c r="B743" s="2" t="str">
        <x:v>粤A03502F</x:v>
      </x:c>
      <x:c r="C743" s="2" t="str">
        <x:v>陈高伟</x:v>
      </x:c>
      <x:c r="D743" s="8" t="d">
        <x:v>2026-09-16T00:00:00.000Z</x:v>
      </x:c>
      <x:c r="E743" s="7" t="n">
        <x:v>152.8</x:v>
      </x:c>
      <x:c r="F743" s="7" t="n">
        <x:v>142.6</x:v>
      </x:c>
      <x:c r="G743" s="7" t="n">
        <x:v>149.5</x:v>
      </x:c>
      <x:c r="H743" s="2" t="str">
        <x:v>否</x:v>
      </x:c>
      <x:c r="I743" s="7" t="n">
        <x:f>IF(AND(ISNUMBER(E743),ISNUMBER(F743)),E743-F743,"")</x:f>
        <x:v>10.200000000000017</x:v>
      </x:c>
      <x:c r="J743" s="2" t="str">
        <x:f>IF(H743="否","不适用",IF(AND(ISNUMBER(E743),ISNUMBER(F743)),IF(I743&gt;'规则与名单'!$B$2,"是","否"),"未判定"))</x:f>
        <x:v>不适用</x:v>
      </x:c>
      <x:c r="K743" s="2" t="str">
        <x:f>IF(J743="是",IF(ISNUMBER(F743),"测试日GPS","缺失"),IF(ISNUMBER(G743),"非测试日纯氢",IF(AND(H743="是",J743="未判定"),IF(ISNUMBER(F743),"测试名单无纯氢GPS","缺失"),IF(ISNUMBER(E743),"非测试日仪表","缺失"))))</x:f>
        <x:v>非测试日纯氢</x:v>
      </x:c>
      <x:c r="L743" s="7" t="n">
        <x:f>IF(K743="缺失","",IF(K743="非测试日纯氢",G743,IF(K743="非测试日仪表",E743,F743)))</x:f>
        <x:v>149.5</x:v>
      </x:c>
      <x:c r="M743" s="2" t="n">
        <x:f>IF(K743="缺失",1,0)</x:f>
        <x:v>0</x:v>
      </x:c>
      <x:c r="N743" s="2" t="str">
        <x:v>车辆里程查询_20260901-20260930_1024辆_仪表里程.xlsx / T291</x:v>
      </x:c>
      <x:c r="O743" s="2" t="str">
        <x:v>车辆里程查询_20260901-20260930_1024辆_GPS里程.xlsx / T216</x:v>
      </x:c>
      <x:c r="P743" s="2" t="str">
        <x:v>车辆纯氢气里程查询_20260901-20260930_1024辆.xlsx / T960</x:v>
      </x:c>
    </x:row>
    <x:row r="744" ht="22" customHeight="1">
      <x:c r="A744" s="2" t="n">
        <x:v>36</x:v>
      </x:c>
      <x:c r="B744" s="2" t="str">
        <x:v>粤A03502F</x:v>
      </x:c>
      <x:c r="C744" s="2" t="str">
        <x:v>陈高伟</x:v>
      </x:c>
      <x:c r="D744" s="8" t="d">
        <x:v>2026-09-17T00:00:00.000Z</x:v>
      </x:c>
      <x:c r="E744" s="7" t="n">
        <x:v>235.9</x:v>
      </x:c>
      <x:c r="F744" s="7" t="n">
        <x:v>222</x:v>
      </x:c>
      <x:c r="G744" s="7" t="n">
        <x:v>229.5</x:v>
      </x:c>
      <x:c r="H744" s="2" t="str">
        <x:v>否</x:v>
      </x:c>
      <x:c r="I744" s="7" t="n">
        <x:f>IF(AND(ISNUMBER(E744),ISNUMBER(F744)),E744-F744,"")</x:f>
        <x:v>13.900000000000006</x:v>
      </x:c>
      <x:c r="J744" s="2" t="str">
        <x:f>IF(H744="否","不适用",IF(AND(ISNUMBER(E744),ISNUMBER(F744)),IF(I744&gt;'规则与名单'!$B$2,"是","否"),"未判定"))</x:f>
        <x:v>不适用</x:v>
      </x:c>
      <x:c r="K744" s="2" t="str">
        <x:f>IF(J744="是",IF(ISNUMBER(F744),"测试日GPS","缺失"),IF(ISNUMBER(G744),"非测试日纯氢",IF(AND(H744="是",J744="未判定"),IF(ISNUMBER(F744),"测试名单无纯氢GPS","缺失"),IF(ISNUMBER(E744),"非测试日仪表","缺失"))))</x:f>
        <x:v>非测试日纯氢</x:v>
      </x:c>
      <x:c r="L744" s="7" t="n">
        <x:f>IF(K744="缺失","",IF(K744="非测试日纯氢",G744,IF(K744="非测试日仪表",E744,F744)))</x:f>
        <x:v>229.5</x:v>
      </x:c>
      <x:c r="M744" s="2" t="n">
        <x:f>IF(K744="缺失",1,0)</x:f>
        <x:v>0</x:v>
      </x:c>
      <x:c r="N744" s="2" t="str">
        <x:v>车辆里程查询_20260901-20260930_1024辆_仪表里程.xlsx / U291</x:v>
      </x:c>
      <x:c r="O744" s="2" t="str">
        <x:v>车辆里程查询_20260901-20260930_1024辆_GPS里程.xlsx / U216</x:v>
      </x:c>
      <x:c r="P744" s="2" t="str">
        <x:v>车辆纯氢气里程查询_20260901-20260930_1024辆.xlsx / U960</x:v>
      </x:c>
    </x:row>
    <x:row r="745" ht="22" customHeight="1">
      <x:c r="A745" s="2" t="n">
        <x:v>36</x:v>
      </x:c>
      <x:c r="B745" s="2" t="str">
        <x:v>粤A03502F</x:v>
      </x:c>
      <x:c r="C745" s="2" t="str">
        <x:v>陈高伟</x:v>
      </x:c>
      <x:c r="D745" s="8" t="d">
        <x:v>2026-09-18T00:00:00.000Z</x:v>
      </x:c>
      <x:c r="E745" s="7" t="n">
        <x:v>148.7</x:v>
      </x:c>
      <x:c r="F745" s="7" t="n">
        <x:v>138.6</x:v>
      </x:c>
      <x:c r="G745" s="7" t="n">
        <x:v>86</x:v>
      </x:c>
      <x:c r="H745" s="2" t="str">
        <x:v>否</x:v>
      </x:c>
      <x:c r="I745" s="7" t="n">
        <x:f>IF(AND(ISNUMBER(E745),ISNUMBER(F745)),E745-F745,"")</x:f>
        <x:v>10.099999999999994</x:v>
      </x:c>
      <x:c r="J745" s="2" t="str">
        <x:f>IF(H745="否","不适用",IF(AND(ISNUMBER(E745),ISNUMBER(F745)),IF(I745&gt;'规则与名单'!$B$2,"是","否"),"未判定"))</x:f>
        <x:v>不适用</x:v>
      </x:c>
      <x:c r="K745" s="2" t="str">
        <x:f>IF(J745="是",IF(ISNUMBER(F745),"测试日GPS","缺失"),IF(ISNUMBER(G745),"非测试日纯氢",IF(AND(H745="是",J745="未判定"),IF(ISNUMBER(F745),"测试名单无纯氢GPS","缺失"),IF(ISNUMBER(E745),"非测试日仪表","缺失"))))</x:f>
        <x:v>非测试日纯氢</x:v>
      </x:c>
      <x:c r="L745" s="7" t="n">
        <x:f>IF(K745="缺失","",IF(K745="非测试日纯氢",G745,IF(K745="非测试日仪表",E745,F745)))</x:f>
        <x:v>86</x:v>
      </x:c>
      <x:c r="M745" s="2" t="n">
        <x:f>IF(K745="缺失",1,0)</x:f>
        <x:v>0</x:v>
      </x:c>
      <x:c r="N745" s="2" t="str">
        <x:v>车辆里程查询_20260901-20260930_1024辆_仪表里程.xlsx / V291</x:v>
      </x:c>
      <x:c r="O745" s="2" t="str">
        <x:v>车辆里程查询_20260901-20260930_1024辆_GPS里程.xlsx / V216</x:v>
      </x:c>
      <x:c r="P745" s="2" t="str">
        <x:v>车辆纯氢气里程查询_20260901-20260930_1024辆.xlsx / V960</x:v>
      </x:c>
    </x:row>
    <x:row r="746" ht="22" customHeight="1">
      <x:c r="A746" s="2" t="n">
        <x:v>36</x:v>
      </x:c>
      <x:c r="B746" s="2" t="str">
        <x:v>粤A03502F</x:v>
      </x:c>
      <x:c r="C746" s="2" t="str">
        <x:v>陈高伟</x:v>
      </x:c>
      <x:c r="D746" s="8" t="d">
        <x:v>2026-09-19T00:00:00.000Z</x:v>
      </x:c>
      <x:c r="E746" s="7" t="n">
        <x:v>196.4</x:v>
      </x:c>
      <x:c r="F746" s="7" t="n">
        <x:v>184.3</x:v>
      </x:c>
      <x:c r="G746" s="7" t="n">
        <x:v>196.3</x:v>
      </x:c>
      <x:c r="H746" s="2" t="str">
        <x:v>否</x:v>
      </x:c>
      <x:c r="I746" s="7" t="n">
        <x:f>IF(AND(ISNUMBER(E746),ISNUMBER(F746)),E746-F746,"")</x:f>
        <x:v>12.099999999999994</x:v>
      </x:c>
      <x:c r="J746" s="2" t="str">
        <x:f>IF(H746="否","不适用",IF(AND(ISNUMBER(E746),ISNUMBER(F746)),IF(I746&gt;'规则与名单'!$B$2,"是","否"),"未判定"))</x:f>
        <x:v>不适用</x:v>
      </x:c>
      <x:c r="K746" s="2" t="str">
        <x:f>IF(J746="是",IF(ISNUMBER(F746),"测试日GPS","缺失"),IF(ISNUMBER(G746),"非测试日纯氢",IF(AND(H746="是",J746="未判定"),IF(ISNUMBER(F746),"测试名单无纯氢GPS","缺失"),IF(ISNUMBER(E746),"非测试日仪表","缺失"))))</x:f>
        <x:v>非测试日纯氢</x:v>
      </x:c>
      <x:c r="L746" s="7" t="n">
        <x:f>IF(K746="缺失","",IF(K746="非测试日纯氢",G746,IF(K746="非测试日仪表",E746,F746)))</x:f>
        <x:v>196.3</x:v>
      </x:c>
      <x:c r="M746" s="2" t="n">
        <x:f>IF(K746="缺失",1,0)</x:f>
        <x:v>0</x:v>
      </x:c>
      <x:c r="N746" s="2" t="str">
        <x:v>车辆里程查询_20260901-20260930_1024辆_仪表里程.xlsx / W291</x:v>
      </x:c>
      <x:c r="O746" s="2" t="str">
        <x:v>车辆里程查询_20260901-20260930_1024辆_GPS里程.xlsx / W216</x:v>
      </x:c>
      <x:c r="P746" s="2" t="str">
        <x:v>车辆纯氢气里程查询_20260901-20260930_1024辆.xlsx / W960</x:v>
      </x:c>
    </x:row>
    <x:row r="747" ht="22" customHeight="1">
      <x:c r="A747" s="2" t="n">
        <x:v>36</x:v>
      </x:c>
      <x:c r="B747" s="2" t="str">
        <x:v>粤A03502F</x:v>
      </x:c>
      <x:c r="C747" s="2" t="str">
        <x:v>陈高伟</x:v>
      </x:c>
      <x:c r="D747" s="8" t="d">
        <x:v>2026-09-20T00:00:00.000Z</x:v>
      </x:c>
      <x:c r="E747" s="7" t="n">
        <x:v>254.9</x:v>
      </x:c>
      <x:c r="F747" s="7" t="n">
        <x:v>239.1</x:v>
      </x:c>
      <x:c r="G747" s="7" t="n">
        <x:v>254.5</x:v>
      </x:c>
      <x:c r="H747" s="2" t="str">
        <x:v>否</x:v>
      </x:c>
      <x:c r="I747" s="7" t="n">
        <x:f>IF(AND(ISNUMBER(E747),ISNUMBER(F747)),E747-F747,"")</x:f>
        <x:v>15.800000000000011</x:v>
      </x:c>
      <x:c r="J747" s="2" t="str">
        <x:f>IF(H747="否","不适用",IF(AND(ISNUMBER(E747),ISNUMBER(F747)),IF(I747&gt;'规则与名单'!$B$2,"是","否"),"未判定"))</x:f>
        <x:v>不适用</x:v>
      </x:c>
      <x:c r="K747" s="2" t="str">
        <x:f>IF(J747="是",IF(ISNUMBER(F747),"测试日GPS","缺失"),IF(ISNUMBER(G747),"非测试日纯氢",IF(AND(H747="是",J747="未判定"),IF(ISNUMBER(F747),"测试名单无纯氢GPS","缺失"),IF(ISNUMBER(E747),"非测试日仪表","缺失"))))</x:f>
        <x:v>非测试日纯氢</x:v>
      </x:c>
      <x:c r="L747" s="7" t="n">
        <x:f>IF(K747="缺失","",IF(K747="非测试日纯氢",G747,IF(K747="非测试日仪表",E747,F747)))</x:f>
        <x:v>254.5</x:v>
      </x:c>
      <x:c r="M747" s="2" t="n">
        <x:f>IF(K747="缺失",1,0)</x:f>
        <x:v>0</x:v>
      </x:c>
      <x:c r="N747" s="2" t="str">
        <x:v>车辆里程查询_20260901-20260930_1024辆_仪表里程.xlsx / X291</x:v>
      </x:c>
      <x:c r="O747" s="2" t="str">
        <x:v>车辆里程查询_20260901-20260930_1024辆_GPS里程.xlsx / X216</x:v>
      </x:c>
      <x:c r="P747" s="2" t="str">
        <x:v>车辆纯氢气里程查询_20260901-20260930_1024辆.xlsx / X960</x:v>
      </x:c>
    </x:row>
    <x:row r="748" ht="22" customHeight="1">
      <x:c r="A748" s="2" t="n">
        <x:v>36</x:v>
      </x:c>
      <x:c r="B748" s="2" t="str">
        <x:v>粤A03502F</x:v>
      </x:c>
      <x:c r="C748" s="2" t="str">
        <x:v>陈高伟</x:v>
      </x:c>
      <x:c r="D748" s="8" t="d">
        <x:v>2026-09-21T00:00:00.000Z</x:v>
      </x:c>
      <x:c r="E748" s="7" t="n">
        <x:v>100.5</x:v>
      </x:c>
      <x:c r="F748" s="7" t="n">
        <x:v>94.4</x:v>
      </x:c>
      <x:c r="G748" s="7" t="n">
        <x:v>100.5</x:v>
      </x:c>
      <x:c r="H748" s="2" t="str">
        <x:v>否</x:v>
      </x:c>
      <x:c r="I748" s="7" t="n">
        <x:f>IF(AND(ISNUMBER(E748),ISNUMBER(F748)),E748-F748,"")</x:f>
        <x:v>6.099999999999994</x:v>
      </x:c>
      <x:c r="J748" s="2" t="str">
        <x:f>IF(H748="否","不适用",IF(AND(ISNUMBER(E748),ISNUMBER(F748)),IF(I748&gt;'规则与名单'!$B$2,"是","否"),"未判定"))</x:f>
        <x:v>不适用</x:v>
      </x:c>
      <x:c r="K748" s="2" t="str">
        <x:f>IF(J748="是",IF(ISNUMBER(F748),"测试日GPS","缺失"),IF(ISNUMBER(G748),"非测试日纯氢",IF(AND(H748="是",J748="未判定"),IF(ISNUMBER(F748),"测试名单无纯氢GPS","缺失"),IF(ISNUMBER(E748),"非测试日仪表","缺失"))))</x:f>
        <x:v>非测试日纯氢</x:v>
      </x:c>
      <x:c r="L748" s="7" t="n">
        <x:f>IF(K748="缺失","",IF(K748="非测试日纯氢",G748,IF(K748="非测试日仪表",E748,F748)))</x:f>
        <x:v>100.5</x:v>
      </x:c>
      <x:c r="M748" s="2" t="n">
        <x:f>IF(K748="缺失",1,0)</x:f>
        <x:v>0</x:v>
      </x:c>
      <x:c r="N748" s="2" t="str">
        <x:v>车辆里程查询_20260901-20260930_1024辆_仪表里程.xlsx / Y291</x:v>
      </x:c>
      <x:c r="O748" s="2" t="str">
        <x:v>车辆里程查询_20260901-20260930_1024辆_GPS里程.xlsx / Y216</x:v>
      </x:c>
      <x:c r="P748" s="2" t="str">
        <x:v>车辆纯氢气里程查询_20260901-20260930_1024辆.xlsx / Y960</x:v>
      </x:c>
    </x:row>
    <x:row r="749" ht="22" customHeight="1">
      <x:c r="A749" s="2" t="n">
        <x:v>36</x:v>
      </x:c>
      <x:c r="B749" s="2" t="str">
        <x:v>粤A03502F</x:v>
      </x:c>
      <x:c r="C749" s="2" t="str">
        <x:v>陈高伟</x:v>
      </x:c>
      <x:c r="D749" s="8" t="d">
        <x:v>2026-09-22T00:00:00.000Z</x:v>
      </x:c>
      <x:c r="E749" s="7" t="n">
        <x:v>72.2</x:v>
      </x:c>
      <x:c r="F749" s="7" t="n">
        <x:v>68.6</x:v>
      </x:c>
      <x:c r="G749" s="7" t="n">
        <x:v>72.1</x:v>
      </x:c>
      <x:c r="H749" s="2" t="str">
        <x:v>否</x:v>
      </x:c>
      <x:c r="I749" s="7" t="n">
        <x:f>IF(AND(ISNUMBER(E749),ISNUMBER(F749)),E749-F749,"")</x:f>
        <x:v>3.6000000000000085</x:v>
      </x:c>
      <x:c r="J749" s="2" t="str">
        <x:f>IF(H749="否","不适用",IF(AND(ISNUMBER(E749),ISNUMBER(F749)),IF(I749&gt;'规则与名单'!$B$2,"是","否"),"未判定"))</x:f>
        <x:v>不适用</x:v>
      </x:c>
      <x:c r="K749" s="2" t="str">
        <x:f>IF(J749="是",IF(ISNUMBER(F749),"测试日GPS","缺失"),IF(ISNUMBER(G749),"非测试日纯氢",IF(AND(H749="是",J749="未判定"),IF(ISNUMBER(F749),"测试名单无纯氢GPS","缺失"),IF(ISNUMBER(E749),"非测试日仪表","缺失"))))</x:f>
        <x:v>非测试日纯氢</x:v>
      </x:c>
      <x:c r="L749" s="7" t="n">
        <x:f>IF(K749="缺失","",IF(K749="非测试日纯氢",G749,IF(K749="非测试日仪表",E749,F749)))</x:f>
        <x:v>72.1</x:v>
      </x:c>
      <x:c r="M749" s="2" t="n">
        <x:f>IF(K749="缺失",1,0)</x:f>
        <x:v>0</x:v>
      </x:c>
      <x:c r="N749" s="2" t="str">
        <x:v>车辆里程查询_20260901-20260930_1024辆_仪表里程.xlsx / Z291</x:v>
      </x:c>
      <x:c r="O749" s="2" t="str">
        <x:v>车辆里程查询_20260901-20260930_1024辆_GPS里程.xlsx / Z216</x:v>
      </x:c>
      <x:c r="P749" s="2" t="str">
        <x:v>车辆纯氢气里程查询_20260901-20260930_1024辆.xlsx / Z960</x:v>
      </x:c>
    </x:row>
    <x:row r="750" ht="22" customHeight="1">
      <x:c r="A750" s="2" t="n">
        <x:v>36</x:v>
      </x:c>
      <x:c r="B750" s="2" t="str">
        <x:v>粤A03502F</x:v>
      </x:c>
      <x:c r="C750" s="2" t="str">
        <x:v>陈高伟</x:v>
      </x:c>
      <x:c r="D750" s="8" t="d">
        <x:v>2026-09-23T00:00:00.000Z</x:v>
      </x:c>
      <x:c r="E750" s="7" t="n">
        <x:v>254.1</x:v>
      </x:c>
      <x:c r="F750" s="7" t="n">
        <x:v>239.3</x:v>
      </x:c>
      <x:c r="G750" s="7" t="n">
        <x:v>246.9</x:v>
      </x:c>
      <x:c r="H750" s="2" t="str">
        <x:v>否</x:v>
      </x:c>
      <x:c r="I750" s="7" t="n">
        <x:f>IF(AND(ISNUMBER(E750),ISNUMBER(F750)),E750-F750,"")</x:f>
        <x:v>14.799999999999983</x:v>
      </x:c>
      <x:c r="J750" s="2" t="str">
        <x:f>IF(H750="否","不适用",IF(AND(ISNUMBER(E750),ISNUMBER(F750)),IF(I750&gt;'规则与名单'!$B$2,"是","否"),"未判定"))</x:f>
        <x:v>不适用</x:v>
      </x:c>
      <x:c r="K750" s="2" t="str">
        <x:f>IF(J750="是",IF(ISNUMBER(F750),"测试日GPS","缺失"),IF(ISNUMBER(G750),"非测试日纯氢",IF(AND(H750="是",J750="未判定"),IF(ISNUMBER(F750),"测试名单无纯氢GPS","缺失"),IF(ISNUMBER(E750),"非测试日仪表","缺失"))))</x:f>
        <x:v>非测试日纯氢</x:v>
      </x:c>
      <x:c r="L750" s="7" t="n">
        <x:f>IF(K750="缺失","",IF(K750="非测试日纯氢",G750,IF(K750="非测试日仪表",E750,F750)))</x:f>
        <x:v>246.9</x:v>
      </x:c>
      <x:c r="M750" s="2" t="n">
        <x:f>IF(K750="缺失",1,0)</x:f>
        <x:v>0</x:v>
      </x:c>
      <x:c r="N750" s="2" t="str">
        <x:v>车辆里程查询_20260901-20260930_1024辆_仪表里程.xlsx / AA291</x:v>
      </x:c>
      <x:c r="O750" s="2" t="str">
        <x:v>车辆里程查询_20260901-20260930_1024辆_GPS里程.xlsx / AA216</x:v>
      </x:c>
      <x:c r="P750" s="2" t="str">
        <x:v>车辆纯氢气里程查询_20260901-20260930_1024辆.xlsx / AA960</x:v>
      </x:c>
    </x:row>
    <x:row r="751" ht="22" customHeight="1">
      <x:c r="A751" s="2" t="n">
        <x:v>36</x:v>
      </x:c>
      <x:c r="B751" s="2" t="str">
        <x:v>粤A03502F</x:v>
      </x:c>
      <x:c r="C751" s="2" t="str">
        <x:v>陈高伟</x:v>
      </x:c>
      <x:c r="D751" s="8" t="d">
        <x:v>2026-09-24T00:00:00.000Z</x:v>
      </x:c>
      <x:c r="E751" s="7" t="n">
        <x:v>287.2</x:v>
      </x:c>
      <x:c r="F751" s="7" t="n">
        <x:v>270.3</x:v>
      </x:c>
      <x:c r="G751" s="7" t="n">
        <x:v>249.5</x:v>
      </x:c>
      <x:c r="H751" s="2" t="str">
        <x:v>否</x:v>
      </x:c>
      <x:c r="I751" s="7" t="n">
        <x:f>IF(AND(ISNUMBER(E751),ISNUMBER(F751)),E751-F751,"")</x:f>
        <x:v>16.899999999999977</x:v>
      </x:c>
      <x:c r="J751" s="2" t="str">
        <x:f>IF(H751="否","不适用",IF(AND(ISNUMBER(E751),ISNUMBER(F751)),IF(I751&gt;'规则与名单'!$B$2,"是","否"),"未判定"))</x:f>
        <x:v>不适用</x:v>
      </x:c>
      <x:c r="K751" s="2" t="str">
        <x:f>IF(J751="是",IF(ISNUMBER(F751),"测试日GPS","缺失"),IF(ISNUMBER(G751),"非测试日纯氢",IF(AND(H751="是",J751="未判定"),IF(ISNUMBER(F751),"测试名单无纯氢GPS","缺失"),IF(ISNUMBER(E751),"非测试日仪表","缺失"))))</x:f>
        <x:v>非测试日纯氢</x:v>
      </x:c>
      <x:c r="L751" s="7" t="n">
        <x:f>IF(K751="缺失","",IF(K751="非测试日纯氢",G751,IF(K751="非测试日仪表",E751,F751)))</x:f>
        <x:v>249.5</x:v>
      </x:c>
      <x:c r="M751" s="2" t="n">
        <x:f>IF(K751="缺失",1,0)</x:f>
        <x:v>0</x:v>
      </x:c>
      <x:c r="N751" s="2" t="str">
        <x:v>车辆里程查询_20260901-20260930_1024辆_仪表里程.xlsx / AB291</x:v>
      </x:c>
      <x:c r="O751" s="2" t="str">
        <x:v>车辆里程查询_20260901-20260930_1024辆_GPS里程.xlsx / AB216</x:v>
      </x:c>
      <x:c r="P751" s="2" t="str">
        <x:v>车辆纯氢气里程查询_20260901-20260930_1024辆.xlsx / AB960</x:v>
      </x:c>
    </x:row>
    <x:row r="752" ht="22" customHeight="1">
      <x:c r="A752" s="2" t="n">
        <x:v>36</x:v>
      </x:c>
      <x:c r="B752" s="2" t="str">
        <x:v>粤A03502F</x:v>
      </x:c>
      <x:c r="C752" s="2" t="str">
        <x:v>陈高伟</x:v>
      </x:c>
      <x:c r="D752" s="8" t="d">
        <x:v>2026-09-25T00:00:00.000Z</x:v>
      </x:c>
      <x:c r="E752" s="7" t="n">
        <x:v>0.2</x:v>
      </x:c>
      <x:c r="F752" s="7" t="n">
        <x:v>0.5</x:v>
      </x:c>
      <x:c r="G752" s="7" t="n">
        <x:v>0.2</x:v>
      </x:c>
      <x:c r="H752" s="2" t="str">
        <x:v>否</x:v>
      </x:c>
      <x:c r="I752" s="7" t="n">
        <x:f>IF(AND(ISNUMBER(E752),ISNUMBER(F752)),E752-F752,"")</x:f>
        <x:v>-0.3</x:v>
      </x:c>
      <x:c r="J752" s="2" t="str">
        <x:f>IF(H752="否","不适用",IF(AND(ISNUMBER(E752),ISNUMBER(F752)),IF(I752&gt;'规则与名单'!$B$2,"是","否"),"未判定"))</x:f>
        <x:v>不适用</x:v>
      </x:c>
      <x:c r="K752" s="2" t="str">
        <x:f>IF(J752="是",IF(ISNUMBER(F752),"测试日GPS","缺失"),IF(ISNUMBER(G752),"非测试日纯氢",IF(AND(H752="是",J752="未判定"),IF(ISNUMBER(F752),"测试名单无纯氢GPS","缺失"),IF(ISNUMBER(E752),"非测试日仪表","缺失"))))</x:f>
        <x:v>非测试日纯氢</x:v>
      </x:c>
      <x:c r="L752" s="7" t="n">
        <x:f>IF(K752="缺失","",IF(K752="非测试日纯氢",G752,IF(K752="非测试日仪表",E752,F752)))</x:f>
        <x:v>0.2</x:v>
      </x:c>
      <x:c r="M752" s="2" t="n">
        <x:f>IF(K752="缺失",1,0)</x:f>
        <x:v>0</x:v>
      </x:c>
      <x:c r="N752" s="2" t="str">
        <x:v>车辆里程查询_20260901-20260930_1024辆_仪表里程.xlsx / AC291</x:v>
      </x:c>
      <x:c r="O752" s="2" t="str">
        <x:v>车辆里程查询_20260901-20260930_1024辆_GPS里程.xlsx / AC216</x:v>
      </x:c>
      <x:c r="P752" s="2" t="str">
        <x:v>车辆纯氢气里程查询_20260901-20260930_1024辆.xlsx / AC960</x:v>
      </x:c>
    </x:row>
    <x:row r="753" ht="22" customHeight="1">
      <x:c r="A753" s="2" t="n">
        <x:v>36</x:v>
      </x:c>
      <x:c r="B753" s="2" t="str">
        <x:v>粤A03502F</x:v>
      </x:c>
      <x:c r="C753" s="2" t="str">
        <x:v>陈高伟</x:v>
      </x:c>
      <x:c r="D753" s="8" t="d">
        <x:v>2026-09-26T00:00:00.000Z</x:v>
      </x:c>
      <x:c r="E753" s="7" t="n">
        <x:v>217.7</x:v>
      </x:c>
      <x:c r="F753" s="7" t="n">
        <x:v>204.6</x:v>
      </x:c>
      <x:c r="G753" s="7" t="n">
        <x:v>217.7</x:v>
      </x:c>
      <x:c r="H753" s="2" t="str">
        <x:v>否</x:v>
      </x:c>
      <x:c r="I753" s="7" t="n">
        <x:f>IF(AND(ISNUMBER(E753),ISNUMBER(F753)),E753-F753,"")</x:f>
        <x:v>13.099999999999994</x:v>
      </x:c>
      <x:c r="J753" s="2" t="str">
        <x:f>IF(H753="否","不适用",IF(AND(ISNUMBER(E753),ISNUMBER(F753)),IF(I753&gt;'规则与名单'!$B$2,"是","否"),"未判定"))</x:f>
        <x:v>不适用</x:v>
      </x:c>
      <x:c r="K753" s="2" t="str">
        <x:f>IF(J753="是",IF(ISNUMBER(F753),"测试日GPS","缺失"),IF(ISNUMBER(G753),"非测试日纯氢",IF(AND(H753="是",J753="未判定"),IF(ISNUMBER(F753),"测试名单无纯氢GPS","缺失"),IF(ISNUMBER(E753),"非测试日仪表","缺失"))))</x:f>
        <x:v>非测试日纯氢</x:v>
      </x:c>
      <x:c r="L753" s="7" t="n">
        <x:f>IF(K753="缺失","",IF(K753="非测试日纯氢",G753,IF(K753="非测试日仪表",E753,F753)))</x:f>
        <x:v>217.7</x:v>
      </x:c>
      <x:c r="M753" s="2" t="n">
        <x:f>IF(K753="缺失",1,0)</x:f>
        <x:v>0</x:v>
      </x:c>
      <x:c r="N753" s="2" t="str">
        <x:v>车辆里程查询_20260901-20260930_1024辆_仪表里程.xlsx / AD291</x:v>
      </x:c>
      <x:c r="O753" s="2" t="str">
        <x:v>车辆里程查询_20260901-20260930_1024辆_GPS里程.xlsx / AD216</x:v>
      </x:c>
      <x:c r="P753" s="2" t="str">
        <x:v>车辆纯氢气里程查询_20260901-20260930_1024辆.xlsx / AD960</x:v>
      </x:c>
    </x:row>
    <x:row r="754" ht="22" customHeight="1">
      <x:c r="A754" s="2" t="n">
        <x:v>36</x:v>
      </x:c>
      <x:c r="B754" s="2" t="str">
        <x:v>粤A03502F</x:v>
      </x:c>
      <x:c r="C754" s="2" t="str">
        <x:v>陈高伟</x:v>
      </x:c>
      <x:c r="D754" s="8" t="d">
        <x:v>2026-09-27T00:00:00.000Z</x:v>
      </x:c>
      <x:c r="E754" s="7" t="n">
        <x:v>86.8</x:v>
      </x:c>
      <x:c r="F754" s="7" t="n">
        <x:v>79.4</x:v>
      </x:c>
      <x:c r="G754" s="7" t="n">
        <x:v>86.8</x:v>
      </x:c>
      <x:c r="H754" s="2" t="str">
        <x:v>否</x:v>
      </x:c>
      <x:c r="I754" s="7" t="n">
        <x:f>IF(AND(ISNUMBER(E754),ISNUMBER(F754)),E754-F754,"")</x:f>
        <x:v>7.3999999999999915</x:v>
      </x:c>
      <x:c r="J754" s="2" t="str">
        <x:f>IF(H754="否","不适用",IF(AND(ISNUMBER(E754),ISNUMBER(F754)),IF(I754&gt;'规则与名单'!$B$2,"是","否"),"未判定"))</x:f>
        <x:v>不适用</x:v>
      </x:c>
      <x:c r="K754" s="2" t="str">
        <x:f>IF(J754="是",IF(ISNUMBER(F754),"测试日GPS","缺失"),IF(ISNUMBER(G754),"非测试日纯氢",IF(AND(H754="是",J754="未判定"),IF(ISNUMBER(F754),"测试名单无纯氢GPS","缺失"),IF(ISNUMBER(E754),"非测试日仪表","缺失"))))</x:f>
        <x:v>非测试日纯氢</x:v>
      </x:c>
      <x:c r="L754" s="7" t="n">
        <x:f>IF(K754="缺失","",IF(K754="非测试日纯氢",G754,IF(K754="非测试日仪表",E754,F754)))</x:f>
        <x:v>86.8</x:v>
      </x:c>
      <x:c r="M754" s="2" t="n">
        <x:f>IF(K754="缺失",1,0)</x:f>
        <x:v>0</x:v>
      </x:c>
      <x:c r="N754" s="2" t="str">
        <x:v>车辆里程查询_20260901-20260930_1024辆_仪表里程.xlsx / AE291</x:v>
      </x:c>
      <x:c r="O754" s="2" t="str">
        <x:v>车辆里程查询_20260901-20260930_1024辆_GPS里程.xlsx / AE216</x:v>
      </x:c>
      <x:c r="P754" s="2" t="str">
        <x:v>车辆纯氢气里程查询_20260901-20260930_1024辆.xlsx / AE960</x:v>
      </x:c>
    </x:row>
    <x:row r="755" ht="22" customHeight="1">
      <x:c r="A755" s="2" t="n">
        <x:v>36</x:v>
      </x:c>
      <x:c r="B755" s="2" t="str">
        <x:v>粤A03502F</x:v>
      </x:c>
      <x:c r="C755" s="2" t="str">
        <x:v>陈高伟</x:v>
      </x:c>
      <x:c r="D755" s="8" t="d">
        <x:v>2026-09-28T00:00:00.000Z</x:v>
      </x:c>
      <x:c r="E755" s="7" t="n">
        <x:v>144.5</x:v>
      </x:c>
      <x:c r="F755" s="7" t="n">
        <x:v>133.8</x:v>
      </x:c>
      <x:c r="G755" s="7" t="n">
        <x:v>144</x:v>
      </x:c>
      <x:c r="H755" s="2" t="str">
        <x:v>否</x:v>
      </x:c>
      <x:c r="I755" s="7" t="n">
        <x:f>IF(AND(ISNUMBER(E755),ISNUMBER(F755)),E755-F755,"")</x:f>
        <x:v>10.699999999999989</x:v>
      </x:c>
      <x:c r="J755" s="2" t="str">
        <x:f>IF(H755="否","不适用",IF(AND(ISNUMBER(E755),ISNUMBER(F755)),IF(I755&gt;'规则与名单'!$B$2,"是","否"),"未判定"))</x:f>
        <x:v>不适用</x:v>
      </x:c>
      <x:c r="K755" s="2" t="str">
        <x:f>IF(J755="是",IF(ISNUMBER(F755),"测试日GPS","缺失"),IF(ISNUMBER(G755),"非测试日纯氢",IF(AND(H755="是",J755="未判定"),IF(ISNUMBER(F755),"测试名单无纯氢GPS","缺失"),IF(ISNUMBER(E755),"非测试日仪表","缺失"))))</x:f>
        <x:v>非测试日纯氢</x:v>
      </x:c>
      <x:c r="L755" s="7" t="n">
        <x:f>IF(K755="缺失","",IF(K755="非测试日纯氢",G755,IF(K755="非测试日仪表",E755,F755)))</x:f>
        <x:v>144</x:v>
      </x:c>
      <x:c r="M755" s="2" t="n">
        <x:f>IF(K755="缺失",1,0)</x:f>
        <x:v>0</x:v>
      </x:c>
      <x:c r="N755" s="2" t="str">
        <x:v>车辆里程查询_20260901-20260930_1024辆_仪表里程.xlsx / AF291</x:v>
      </x:c>
      <x:c r="O755" s="2" t="str">
        <x:v>车辆里程查询_20260901-20260930_1024辆_GPS里程.xlsx / AF216</x:v>
      </x:c>
      <x:c r="P755" s="2" t="str">
        <x:v>车辆纯氢气里程查询_20260901-20260930_1024辆.xlsx / AF960</x:v>
      </x:c>
    </x:row>
    <x:row r="756" ht="22" customHeight="1">
      <x:c r="A756" s="2" t="n">
        <x:v>36</x:v>
      </x:c>
      <x:c r="B756" s="2" t="str">
        <x:v>粤A03502F</x:v>
      </x:c>
      <x:c r="C756" s="2" t="str">
        <x:v>陈高伟</x:v>
      </x:c>
      <x:c r="D756" s="8" t="d">
        <x:v>2026-09-29T00:00:00.000Z</x:v>
      </x:c>
      <x:c r="E756" s="7" t="n">
        <x:v>241.3</x:v>
      </x:c>
      <x:c r="F756" s="7" t="n">
        <x:v>226.3</x:v>
      </x:c>
      <x:c r="G756" s="7" t="n">
        <x:v>241.3</x:v>
      </x:c>
      <x:c r="H756" s="2" t="str">
        <x:v>否</x:v>
      </x:c>
      <x:c r="I756" s="7" t="n">
        <x:f>IF(AND(ISNUMBER(E756),ISNUMBER(F756)),E756-F756,"")</x:f>
        <x:v>15</x:v>
      </x:c>
      <x:c r="J756" s="2" t="str">
        <x:f>IF(H756="否","不适用",IF(AND(ISNUMBER(E756),ISNUMBER(F756)),IF(I756&gt;'规则与名单'!$B$2,"是","否"),"未判定"))</x:f>
        <x:v>不适用</x:v>
      </x:c>
      <x:c r="K756" s="2" t="str">
        <x:f>IF(J756="是",IF(ISNUMBER(F756),"测试日GPS","缺失"),IF(ISNUMBER(G756),"非测试日纯氢",IF(AND(H756="是",J756="未判定"),IF(ISNUMBER(F756),"测试名单无纯氢GPS","缺失"),IF(ISNUMBER(E756),"非测试日仪表","缺失"))))</x:f>
        <x:v>非测试日纯氢</x:v>
      </x:c>
      <x:c r="L756" s="7" t="n">
        <x:f>IF(K756="缺失","",IF(K756="非测试日纯氢",G756,IF(K756="非测试日仪表",E756,F756)))</x:f>
        <x:v>241.3</x:v>
      </x:c>
      <x:c r="M756" s="2" t="n">
        <x:f>IF(K756="缺失",1,0)</x:f>
        <x:v>0</x:v>
      </x:c>
      <x:c r="N756" s="2" t="str">
        <x:v>车辆里程查询_20260901-20260930_1024辆_仪表里程.xlsx / AG291</x:v>
      </x:c>
      <x:c r="O756" s="2" t="str">
        <x:v>车辆里程查询_20260901-20260930_1024辆_GPS里程.xlsx / AG216</x:v>
      </x:c>
      <x:c r="P756" s="2" t="str">
        <x:v>车辆纯氢气里程查询_20260901-20260930_1024辆.xlsx / AG960</x:v>
      </x:c>
    </x:row>
    <x:row r="757" ht="22" customHeight="1">
      <x:c r="A757" s="2" t="n">
        <x:v>36</x:v>
      </x:c>
      <x:c r="B757" s="2" t="str">
        <x:v>粤A03502F</x:v>
      </x:c>
      <x:c r="C757" s="2" t="str">
        <x:v>陈高伟</x:v>
      </x:c>
      <x:c r="D757" s="8" t="d">
        <x:v>2026-09-30T00:00:00.000Z</x:v>
      </x:c>
      <x:c r="E757" s="7" t="n">
        <x:v>138</x:v>
      </x:c>
      <x:c r="F757" s="7" t="n">
        <x:v>128.2</x:v>
      </x:c>
      <x:c r="G757" s="7" t="n">
        <x:v>137.9</x:v>
      </x:c>
      <x:c r="H757" s="2" t="str">
        <x:v>否</x:v>
      </x:c>
      <x:c r="I757" s="7" t="n">
        <x:f>IF(AND(ISNUMBER(E757),ISNUMBER(F757)),E757-F757,"")</x:f>
        <x:v>9.800000000000011</x:v>
      </x:c>
      <x:c r="J757" s="2" t="str">
        <x:f>IF(H757="否","不适用",IF(AND(ISNUMBER(E757),ISNUMBER(F757)),IF(I757&gt;'规则与名单'!$B$2,"是","否"),"未判定"))</x:f>
        <x:v>不适用</x:v>
      </x:c>
      <x:c r="K757" s="2" t="str">
        <x:f>IF(J757="是",IF(ISNUMBER(F757),"测试日GPS","缺失"),IF(ISNUMBER(G757),"非测试日纯氢",IF(AND(H757="是",J757="未判定"),IF(ISNUMBER(F757),"测试名单无纯氢GPS","缺失"),IF(ISNUMBER(E757),"非测试日仪表","缺失"))))</x:f>
        <x:v>非测试日纯氢</x:v>
      </x:c>
      <x:c r="L757" s="7" t="n">
        <x:f>IF(K757="缺失","",IF(K757="非测试日纯氢",G757,IF(K757="非测试日仪表",E757,F757)))</x:f>
        <x:v>137.9</x:v>
      </x:c>
      <x:c r="M757" s="2" t="n">
        <x:f>IF(K757="缺失",1,0)</x:f>
        <x:v>0</x:v>
      </x:c>
      <x:c r="N757" s="2" t="str">
        <x:v>车辆里程查询_20260901-20260930_1024辆_仪表里程.xlsx / AH291</x:v>
      </x:c>
      <x:c r="O757" s="2" t="str">
        <x:v>车辆里程查询_20260901-20260930_1024辆_GPS里程.xlsx / AH216</x:v>
      </x:c>
      <x:c r="P757" s="2" t="str">
        <x:v>车辆纯氢气里程查询_20260901-20260930_1024辆.xlsx / AH960</x:v>
      </x:c>
    </x:row>
    <x:row r="758" ht="22" customHeight="1">
      <x:c r="A758" s="2" t="n">
        <x:v>37</x:v>
      </x:c>
      <x:c r="B758" s="2" t="str">
        <x:v>粤A03859F</x:v>
      </x:c>
      <x:c r="C758" s="2" t="str">
        <x:v>陈高伟</x:v>
      </x:c>
      <x:c r="D758" s="8" t="d">
        <x:v>2026-09-01T00:00:00.000Z</x:v>
      </x:c>
      <x:c r="E758" s="7" t="n">
        <x:v>321.7</x:v>
      </x:c>
      <x:c r="F758" s="7" t="n">
        <x:v>305.1</x:v>
      </x:c>
      <x:c r="G758" s="7" t="n">
        <x:v>273.6</x:v>
      </x:c>
      <x:c r="H758" s="2" t="str">
        <x:v>否</x:v>
      </x:c>
      <x:c r="I758" s="7" t="n">
        <x:f>IF(AND(ISNUMBER(E758),ISNUMBER(F758)),E758-F758,"")</x:f>
        <x:v>16.599999999999966</x:v>
      </x:c>
      <x:c r="J758" s="2" t="str">
        <x:f>IF(H758="否","不适用",IF(AND(ISNUMBER(E758),ISNUMBER(F758)),IF(I758&gt;'规则与名单'!$B$2,"是","否"),"未判定"))</x:f>
        <x:v>不适用</x:v>
      </x:c>
      <x:c r="K758" s="2" t="str">
        <x:f>IF(J758="是",IF(ISNUMBER(F758),"测试日GPS","缺失"),IF(ISNUMBER(G758),"非测试日纯氢",IF(AND(H758="是",J758="未判定"),IF(ISNUMBER(F758),"测试名单无纯氢GPS","缺失"),IF(ISNUMBER(E758),"非测试日仪表","缺失"))))</x:f>
        <x:v>非测试日纯氢</x:v>
      </x:c>
      <x:c r="L758" s="7" t="n">
        <x:f>IF(K758="缺失","",IF(K758="非测试日纯氢",G758,IF(K758="非测试日仪表",E758,F758)))</x:f>
        <x:v>273.6</x:v>
      </x:c>
      <x:c r="M758" s="2" t="n">
        <x:f>IF(K758="缺失",1,0)</x:f>
        <x:v>0</x:v>
      </x:c>
      <x:c r="N758" s="2" t="str">
        <x:v>车辆里程查询_20260901-20260930_1024辆_仪表里程.xlsx / E343</x:v>
      </x:c>
      <x:c r="O758" s="2" t="str">
        <x:v>车辆里程查询_20260901-20260930_1024辆_GPS里程.xlsx / E346</x:v>
      </x:c>
      <x:c r="P758" s="2" t="str">
        <x:v>车辆纯氢气里程查询_20260901-20260930_1024辆.xlsx / E894</x:v>
      </x:c>
    </x:row>
    <x:row r="759" ht="22" customHeight="1">
      <x:c r="A759" s="2" t="n">
        <x:v>37</x:v>
      </x:c>
      <x:c r="B759" s="2" t="str">
        <x:v>粤A03859F</x:v>
      </x:c>
      <x:c r="C759" s="2" t="str">
        <x:v>陈高伟</x:v>
      </x:c>
      <x:c r="D759" s="8" t="d">
        <x:v>2026-09-02T00:00:00.000Z</x:v>
      </x:c>
      <x:c r="E759" s="7" t="n">
        <x:v>195</x:v>
      </x:c>
      <x:c r="F759" s="7" t="n">
        <x:v>185.3</x:v>
      </x:c>
      <x:c r="G759" s="7" t="n">
        <x:v>90.2</x:v>
      </x:c>
      <x:c r="H759" s="2" t="str">
        <x:v>否</x:v>
      </x:c>
      <x:c r="I759" s="7" t="n">
        <x:f>IF(AND(ISNUMBER(E759),ISNUMBER(F759)),E759-F759,"")</x:f>
        <x:v>9.699999999999989</x:v>
      </x:c>
      <x:c r="J759" s="2" t="str">
        <x:f>IF(H759="否","不适用",IF(AND(ISNUMBER(E759),ISNUMBER(F759)),IF(I759&gt;'规则与名单'!$B$2,"是","否"),"未判定"))</x:f>
        <x:v>不适用</x:v>
      </x:c>
      <x:c r="K759" s="2" t="str">
        <x:f>IF(J759="是",IF(ISNUMBER(F759),"测试日GPS","缺失"),IF(ISNUMBER(G759),"非测试日纯氢",IF(AND(H759="是",J759="未判定"),IF(ISNUMBER(F759),"测试名单无纯氢GPS","缺失"),IF(ISNUMBER(E759),"非测试日仪表","缺失"))))</x:f>
        <x:v>非测试日纯氢</x:v>
      </x:c>
      <x:c r="L759" s="7" t="n">
        <x:f>IF(K759="缺失","",IF(K759="非测试日纯氢",G759,IF(K759="非测试日仪表",E759,F759)))</x:f>
        <x:v>90.2</x:v>
      </x:c>
      <x:c r="M759" s="2" t="n">
        <x:f>IF(K759="缺失",1,0)</x:f>
        <x:v>0</x:v>
      </x:c>
      <x:c r="N759" s="2" t="str">
        <x:v>车辆里程查询_20260901-20260930_1024辆_仪表里程.xlsx / F343</x:v>
      </x:c>
      <x:c r="O759" s="2" t="str">
        <x:v>车辆里程查询_20260901-20260930_1024辆_GPS里程.xlsx / F346</x:v>
      </x:c>
      <x:c r="P759" s="2" t="str">
        <x:v>车辆纯氢气里程查询_20260901-20260930_1024辆.xlsx / F894</x:v>
      </x:c>
    </x:row>
    <x:row r="760" ht="22" customHeight="1">
      <x:c r="A760" s="2" t="n">
        <x:v>37</x:v>
      </x:c>
      <x:c r="B760" s="2" t="str">
        <x:v>粤A03859F</x:v>
      </x:c>
      <x:c r="C760" s="2" t="str">
        <x:v>陈高伟</x:v>
      </x:c>
      <x:c r="D760" s="8" t="d">
        <x:v>2026-09-03T00:00:00.000Z</x:v>
      </x:c>
      <x:c r="E760" s="7" t="n">
        <x:v>193.3</x:v>
      </x:c>
      <x:c r="F760" s="7" t="n">
        <x:v>183.9</x:v>
      </x:c>
      <x:c r="G760" s="7" t="n">
        <x:v>85.8</x:v>
      </x:c>
      <x:c r="H760" s="2" t="str">
        <x:v>否</x:v>
      </x:c>
      <x:c r="I760" s="7" t="n">
        <x:f>IF(AND(ISNUMBER(E760),ISNUMBER(F760)),E760-F760,"")</x:f>
        <x:v>9.400000000000006</x:v>
      </x:c>
      <x:c r="J760" s="2" t="str">
        <x:f>IF(H760="否","不适用",IF(AND(ISNUMBER(E760),ISNUMBER(F760)),IF(I760&gt;'规则与名单'!$B$2,"是","否"),"未判定"))</x:f>
        <x:v>不适用</x:v>
      </x:c>
      <x:c r="K760" s="2" t="str">
        <x:f>IF(J760="是",IF(ISNUMBER(F760),"测试日GPS","缺失"),IF(ISNUMBER(G760),"非测试日纯氢",IF(AND(H760="是",J760="未判定"),IF(ISNUMBER(F760),"测试名单无纯氢GPS","缺失"),IF(ISNUMBER(E760),"非测试日仪表","缺失"))))</x:f>
        <x:v>非测试日纯氢</x:v>
      </x:c>
      <x:c r="L760" s="7" t="n">
        <x:f>IF(K760="缺失","",IF(K760="非测试日纯氢",G760,IF(K760="非测试日仪表",E760,F760)))</x:f>
        <x:v>85.8</x:v>
      </x:c>
      <x:c r="M760" s="2" t="n">
        <x:f>IF(K760="缺失",1,0)</x:f>
        <x:v>0</x:v>
      </x:c>
      <x:c r="N760" s="2" t="str">
        <x:v>车辆里程查询_20260901-20260930_1024辆_仪表里程.xlsx / G343</x:v>
      </x:c>
      <x:c r="O760" s="2" t="str">
        <x:v>车辆里程查询_20260901-20260930_1024辆_GPS里程.xlsx / G346</x:v>
      </x:c>
      <x:c r="P760" s="2" t="str">
        <x:v>车辆纯氢气里程查询_20260901-20260930_1024辆.xlsx / G894</x:v>
      </x:c>
    </x:row>
    <x:row r="761" ht="22" customHeight="1">
      <x:c r="A761" s="2" t="n">
        <x:v>37</x:v>
      </x:c>
      <x:c r="B761" s="2" t="str">
        <x:v>粤A03859F</x:v>
      </x:c>
      <x:c r="C761" s="2" t="str">
        <x:v>陈高伟</x:v>
      </x:c>
      <x:c r="D761" s="8" t="d">
        <x:v>2026-09-04T00:00:00.000Z</x:v>
      </x:c>
      <x:c r="E761" s="7" t="n">
        <x:v>185.2</x:v>
      </x:c>
      <x:c r="F761" s="7" t="n">
        <x:v>222.2</x:v>
      </x:c>
      <x:c r="G761" s="7" t="n">
        <x:v>106.9</x:v>
      </x:c>
      <x:c r="H761" s="2" t="str">
        <x:v>否</x:v>
      </x:c>
      <x:c r="I761" s="7" t="n">
        <x:f>IF(AND(ISNUMBER(E761),ISNUMBER(F761)),E761-F761,"")</x:f>
        <x:v>-37</x:v>
      </x:c>
      <x:c r="J761" s="2" t="str">
        <x:f>IF(H761="否","不适用",IF(AND(ISNUMBER(E761),ISNUMBER(F761)),IF(I761&gt;'规则与名单'!$B$2,"是","否"),"未判定"))</x:f>
        <x:v>不适用</x:v>
      </x:c>
      <x:c r="K761" s="2" t="str">
        <x:f>IF(J761="是",IF(ISNUMBER(F761),"测试日GPS","缺失"),IF(ISNUMBER(G761),"非测试日纯氢",IF(AND(H761="是",J761="未判定"),IF(ISNUMBER(F761),"测试名单无纯氢GPS","缺失"),IF(ISNUMBER(E761),"非测试日仪表","缺失"))))</x:f>
        <x:v>非测试日纯氢</x:v>
      </x:c>
      <x:c r="L761" s="7" t="n">
        <x:f>IF(K761="缺失","",IF(K761="非测试日纯氢",G761,IF(K761="非测试日仪表",E761,F761)))</x:f>
        <x:v>106.9</x:v>
      </x:c>
      <x:c r="M761" s="2" t="n">
        <x:f>IF(K761="缺失",1,0)</x:f>
        <x:v>0</x:v>
      </x:c>
      <x:c r="N761" s="2" t="str">
        <x:v>车辆里程查询_20260901-20260930_1024辆_仪表里程.xlsx / H343</x:v>
      </x:c>
      <x:c r="O761" s="2" t="str">
        <x:v>车辆里程查询_20260901-20260930_1024辆_GPS里程.xlsx / H346</x:v>
      </x:c>
      <x:c r="P761" s="2" t="str">
        <x:v>车辆纯氢气里程查询_20260901-20260930_1024辆.xlsx / H894</x:v>
      </x:c>
    </x:row>
    <x:row r="762" ht="22" customHeight="1">
      <x:c r="A762" s="2" t="n">
        <x:v>37</x:v>
      </x:c>
      <x:c r="B762" s="2" t="str">
        <x:v>粤A03859F</x:v>
      </x:c>
      <x:c r="C762" s="2" t="str">
        <x:v>陈高伟</x:v>
      </x:c>
      <x:c r="D762" s="8" t="d">
        <x:v>2026-09-05T00:00:00.000Z</x:v>
      </x:c>
      <x:c r="E762" s="7" t="n">
        <x:v>148.8</x:v>
      </x:c>
      <x:c r="F762" s="7" t="n">
        <x:v>101.5</x:v>
      </x:c>
      <x:c r="G762" s="7" t="n">
        <x:v>34.3</x:v>
      </x:c>
      <x:c r="H762" s="2" t="str">
        <x:v>否</x:v>
      </x:c>
      <x:c r="I762" s="7" t="n">
        <x:f>IF(AND(ISNUMBER(E762),ISNUMBER(F762)),E762-F762,"")</x:f>
        <x:v>47.30000000000001</x:v>
      </x:c>
      <x:c r="J762" s="2" t="str">
        <x:f>IF(H762="否","不适用",IF(AND(ISNUMBER(E762),ISNUMBER(F762)),IF(I762&gt;'规则与名单'!$B$2,"是","否"),"未判定"))</x:f>
        <x:v>不适用</x:v>
      </x:c>
      <x:c r="K762" s="2" t="str">
        <x:f>IF(J762="是",IF(ISNUMBER(F762),"测试日GPS","缺失"),IF(ISNUMBER(G762),"非测试日纯氢",IF(AND(H762="是",J762="未判定"),IF(ISNUMBER(F762),"测试名单无纯氢GPS","缺失"),IF(ISNUMBER(E762),"非测试日仪表","缺失"))))</x:f>
        <x:v>非测试日纯氢</x:v>
      </x:c>
      <x:c r="L762" s="7" t="n">
        <x:f>IF(K762="缺失","",IF(K762="非测试日纯氢",G762,IF(K762="非测试日仪表",E762,F762)))</x:f>
        <x:v>34.3</x:v>
      </x:c>
      <x:c r="M762" s="2" t="n">
        <x:f>IF(K762="缺失",1,0)</x:f>
        <x:v>0</x:v>
      </x:c>
      <x:c r="N762" s="2" t="str">
        <x:v>车辆里程查询_20260901-20260930_1024辆_仪表里程.xlsx / I343</x:v>
      </x:c>
      <x:c r="O762" s="2" t="str">
        <x:v>车辆里程查询_20260901-20260930_1024辆_GPS里程.xlsx / I346</x:v>
      </x:c>
      <x:c r="P762" s="2" t="str">
        <x:v>车辆纯氢气里程查询_20260901-20260930_1024辆.xlsx / I894</x:v>
      </x:c>
    </x:row>
    <x:row r="763" ht="22" customHeight="1">
      <x:c r="A763" s="2" t="n">
        <x:v>37</x:v>
      </x:c>
      <x:c r="B763" s="2" t="str">
        <x:v>粤A03859F</x:v>
      </x:c>
      <x:c r="C763" s="2" t="str">
        <x:v>陈高伟</x:v>
      </x:c>
      <x:c r="D763" s="8" t="d">
        <x:v>2026-09-06T00:00:00.000Z</x:v>
      </x:c>
      <x:c r="E763" s="7" t="n">
        <x:v>99.5</x:v>
      </x:c>
      <x:c r="F763" s="7" t="n">
        <x:v>88.1</x:v>
      </x:c>
      <x:c r="G763" s="7" t="n">
        <x:v>51.7</x:v>
      </x:c>
      <x:c r="H763" s="2" t="str">
        <x:v>否</x:v>
      </x:c>
      <x:c r="I763" s="7" t="n">
        <x:f>IF(AND(ISNUMBER(E763),ISNUMBER(F763)),E763-F763,"")</x:f>
        <x:v>11.400000000000006</x:v>
      </x:c>
      <x:c r="J763" s="2" t="str">
        <x:f>IF(H763="否","不适用",IF(AND(ISNUMBER(E763),ISNUMBER(F763)),IF(I763&gt;'规则与名单'!$B$2,"是","否"),"未判定"))</x:f>
        <x:v>不适用</x:v>
      </x:c>
      <x:c r="K763" s="2" t="str">
        <x:f>IF(J763="是",IF(ISNUMBER(F763),"测试日GPS","缺失"),IF(ISNUMBER(G763),"非测试日纯氢",IF(AND(H763="是",J763="未判定"),IF(ISNUMBER(F763),"测试名单无纯氢GPS","缺失"),IF(ISNUMBER(E763),"非测试日仪表","缺失"))))</x:f>
        <x:v>非测试日纯氢</x:v>
      </x:c>
      <x:c r="L763" s="7" t="n">
        <x:f>IF(K763="缺失","",IF(K763="非测试日纯氢",G763,IF(K763="非测试日仪表",E763,F763)))</x:f>
        <x:v>51.7</x:v>
      </x:c>
      <x:c r="M763" s="2" t="n">
        <x:f>IF(K763="缺失",1,0)</x:f>
        <x:v>0</x:v>
      </x:c>
      <x:c r="N763" s="2" t="str">
        <x:v>车辆里程查询_20260901-20260930_1024辆_仪表里程.xlsx / J343</x:v>
      </x:c>
      <x:c r="O763" s="2" t="str">
        <x:v>车辆里程查询_20260901-20260930_1024辆_GPS里程.xlsx / J346</x:v>
      </x:c>
      <x:c r="P763" s="2" t="str">
        <x:v>车辆纯氢气里程查询_20260901-20260930_1024辆.xlsx / J894</x:v>
      </x:c>
    </x:row>
    <x:row r="764" ht="22" customHeight="1">
      <x:c r="A764" s="2" t="n">
        <x:v>37</x:v>
      </x:c>
      <x:c r="B764" s="2" t="str">
        <x:v>粤A03859F</x:v>
      </x:c>
      <x:c r="C764" s="2" t="str">
        <x:v>陈高伟</x:v>
      </x:c>
      <x:c r="D764" s="8" t="d">
        <x:v>2026-09-07T00:00:00.000Z</x:v>
      </x:c>
      <x:c r="E764" s="7" t="n">
        <x:v>100.1</x:v>
      </x:c>
      <x:c r="F764" s="7" t="n">
        <x:v>95.1</x:v>
      </x:c>
      <x:c r="G764" s="7" t="n">
        <x:v>47.6</x:v>
      </x:c>
      <x:c r="H764" s="2" t="str">
        <x:v>否</x:v>
      </x:c>
      <x:c r="I764" s="7" t="n">
        <x:f>IF(AND(ISNUMBER(E764),ISNUMBER(F764)),E764-F764,"")</x:f>
        <x:v>5</x:v>
      </x:c>
      <x:c r="J764" s="2" t="str">
        <x:f>IF(H764="否","不适用",IF(AND(ISNUMBER(E764),ISNUMBER(F764)),IF(I764&gt;'规则与名单'!$B$2,"是","否"),"未判定"))</x:f>
        <x:v>不适用</x:v>
      </x:c>
      <x:c r="K764" s="2" t="str">
        <x:f>IF(J764="是",IF(ISNUMBER(F764),"测试日GPS","缺失"),IF(ISNUMBER(G764),"非测试日纯氢",IF(AND(H764="是",J764="未判定"),IF(ISNUMBER(F764),"测试名单无纯氢GPS","缺失"),IF(ISNUMBER(E764),"非测试日仪表","缺失"))))</x:f>
        <x:v>非测试日纯氢</x:v>
      </x:c>
      <x:c r="L764" s="7" t="n">
        <x:f>IF(K764="缺失","",IF(K764="非测试日纯氢",G764,IF(K764="非测试日仪表",E764,F764)))</x:f>
        <x:v>47.6</x:v>
      </x:c>
      <x:c r="M764" s="2" t="n">
        <x:f>IF(K764="缺失",1,0)</x:f>
        <x:v>0</x:v>
      </x:c>
      <x:c r="N764" s="2" t="str">
        <x:v>车辆里程查询_20260901-20260930_1024辆_仪表里程.xlsx / K343</x:v>
      </x:c>
      <x:c r="O764" s="2" t="str">
        <x:v>车辆里程查询_20260901-20260930_1024辆_GPS里程.xlsx / K346</x:v>
      </x:c>
      <x:c r="P764" s="2" t="str">
        <x:v>车辆纯氢气里程查询_20260901-20260930_1024辆.xlsx / K894</x:v>
      </x:c>
    </x:row>
    <x:row r="765" ht="22" customHeight="1">
      <x:c r="A765" s="2" t="n">
        <x:v>37</x:v>
      </x:c>
      <x:c r="B765" s="2" t="str">
        <x:v>粤A03859F</x:v>
      </x:c>
      <x:c r="C765" s="2" t="str">
        <x:v>陈高伟</x:v>
      </x:c>
      <x:c r="D765" s="8" t="d">
        <x:v>2026-09-08T00:00:00.000Z</x:v>
      </x:c>
      <x:c r="E765" s="7" t="n">
        <x:v>110.6</x:v>
      </x:c>
      <x:c r="F765" s="7" t="n">
        <x:v>105</x:v>
      </x:c>
      <x:c r="G765" s="7" t="n">
        <x:v>64.1</x:v>
      </x:c>
      <x:c r="H765" s="2" t="str">
        <x:v>否</x:v>
      </x:c>
      <x:c r="I765" s="7" t="n">
        <x:f>IF(AND(ISNUMBER(E765),ISNUMBER(F765)),E765-F765,"")</x:f>
        <x:v>5.599999999999994</x:v>
      </x:c>
      <x:c r="J765" s="2" t="str">
        <x:f>IF(H765="否","不适用",IF(AND(ISNUMBER(E765),ISNUMBER(F765)),IF(I765&gt;'规则与名单'!$B$2,"是","否"),"未判定"))</x:f>
        <x:v>不适用</x:v>
      </x:c>
      <x:c r="K765" s="2" t="str">
        <x:f>IF(J765="是",IF(ISNUMBER(F765),"测试日GPS","缺失"),IF(ISNUMBER(G765),"非测试日纯氢",IF(AND(H765="是",J765="未判定"),IF(ISNUMBER(F765),"测试名单无纯氢GPS","缺失"),IF(ISNUMBER(E765),"非测试日仪表","缺失"))))</x:f>
        <x:v>非测试日纯氢</x:v>
      </x:c>
      <x:c r="L765" s="7" t="n">
        <x:f>IF(K765="缺失","",IF(K765="非测试日纯氢",G765,IF(K765="非测试日仪表",E765,F765)))</x:f>
        <x:v>64.1</x:v>
      </x:c>
      <x:c r="M765" s="2" t="n">
        <x:f>IF(K765="缺失",1,0)</x:f>
        <x:v>0</x:v>
      </x:c>
      <x:c r="N765" s="2" t="str">
        <x:v>车辆里程查询_20260901-20260930_1024辆_仪表里程.xlsx / L343</x:v>
      </x:c>
      <x:c r="O765" s="2" t="str">
        <x:v>车辆里程查询_20260901-20260930_1024辆_GPS里程.xlsx / L346</x:v>
      </x:c>
      <x:c r="P765" s="2" t="str">
        <x:v>车辆纯氢气里程查询_20260901-20260930_1024辆.xlsx / L894</x:v>
      </x:c>
    </x:row>
    <x:row r="766" ht="22" customHeight="1">
      <x:c r="A766" s="2" t="n">
        <x:v>37</x:v>
      </x:c>
      <x:c r="B766" s="2" t="str">
        <x:v>粤A03859F</x:v>
      </x:c>
      <x:c r="C766" s="2" t="str">
        <x:v>陈高伟</x:v>
      </x:c>
      <x:c r="D766" s="8" t="d">
        <x:v>2026-09-09T00:00:00.000Z</x:v>
      </x:c>
      <x:c r="E766" s="7" t="n">
        <x:v>7</x:v>
      </x:c>
      <x:c r="F766" s="7" t="n">
        <x:v>6.8</x:v>
      </x:c>
      <x:c r="G766" s="7" t="n">
        <x:v>0</x:v>
      </x:c>
      <x:c r="H766" s="2" t="str">
        <x:v>否</x:v>
      </x:c>
      <x:c r="I766" s="7" t="n">
        <x:f>IF(AND(ISNUMBER(E766),ISNUMBER(F766)),E766-F766,"")</x:f>
        <x:v>0.20000000000000018</x:v>
      </x:c>
      <x:c r="J766" s="2" t="str">
        <x:f>IF(H766="否","不适用",IF(AND(ISNUMBER(E766),ISNUMBER(F766)),IF(I766&gt;'规则与名单'!$B$2,"是","否"),"未判定"))</x:f>
        <x:v>不适用</x:v>
      </x:c>
      <x:c r="K766" s="2" t="str">
        <x:f>IF(J766="是",IF(ISNUMBER(F766),"测试日GPS","缺失"),IF(ISNUMBER(G766),"非测试日纯氢",IF(AND(H766="是",J766="未判定"),IF(ISNUMBER(F766),"测试名单无纯氢GPS","缺失"),IF(ISNUMBER(E766),"非测试日仪表","缺失"))))</x:f>
        <x:v>非测试日纯氢</x:v>
      </x:c>
      <x:c r="L766" s="7" t="n">
        <x:f>IF(K766="缺失","",IF(K766="非测试日纯氢",G766,IF(K766="非测试日仪表",E766,F766)))</x:f>
        <x:v>0</x:v>
      </x:c>
      <x:c r="M766" s="2" t="n">
        <x:f>IF(K766="缺失",1,0)</x:f>
        <x:v>0</x:v>
      </x:c>
      <x:c r="N766" s="2" t="str">
        <x:v>车辆里程查询_20260901-20260930_1024辆_仪表里程.xlsx / M343</x:v>
      </x:c>
      <x:c r="O766" s="2" t="str">
        <x:v>车辆里程查询_20260901-20260930_1024辆_GPS里程.xlsx / M346</x:v>
      </x:c>
      <x:c r="P766" s="2" t="str">
        <x:v>车辆纯氢气里程查询_20260901-20260930_1024辆.xlsx / M894</x:v>
      </x:c>
    </x:row>
    <x:row r="767" ht="22" customHeight="1">
      <x:c r="A767" s="2" t="n">
        <x:v>37</x:v>
      </x:c>
      <x:c r="B767" s="2" t="str">
        <x:v>粤A03859F</x:v>
      </x:c>
      <x:c r="C767" s="2" t="str">
        <x:v>陈高伟</x:v>
      </x:c>
      <x:c r="D767" s="8" t="d">
        <x:v>2026-09-10T00:00:00.000Z</x:v>
      </x:c>
      <x:c r="E767" s="7" t="n">
        <x:v>194</x:v>
      </x:c>
      <x:c r="F767" s="7" t="n">
        <x:v>183.9</x:v>
      </x:c>
      <x:c r="G767" s="7" t="n">
        <x:v>122.7</x:v>
      </x:c>
      <x:c r="H767" s="2" t="str">
        <x:v>否</x:v>
      </x:c>
      <x:c r="I767" s="7" t="n">
        <x:f>IF(AND(ISNUMBER(E767),ISNUMBER(F767)),E767-F767,"")</x:f>
        <x:v>10.099999999999994</x:v>
      </x:c>
      <x:c r="J767" s="2" t="str">
        <x:f>IF(H767="否","不适用",IF(AND(ISNUMBER(E767),ISNUMBER(F767)),IF(I767&gt;'规则与名单'!$B$2,"是","否"),"未判定"))</x:f>
        <x:v>不适用</x:v>
      </x:c>
      <x:c r="K767" s="2" t="str">
        <x:f>IF(J767="是",IF(ISNUMBER(F767),"测试日GPS","缺失"),IF(ISNUMBER(G767),"非测试日纯氢",IF(AND(H767="是",J767="未判定"),IF(ISNUMBER(F767),"测试名单无纯氢GPS","缺失"),IF(ISNUMBER(E767),"非测试日仪表","缺失"))))</x:f>
        <x:v>非测试日纯氢</x:v>
      </x:c>
      <x:c r="L767" s="7" t="n">
        <x:f>IF(K767="缺失","",IF(K767="非测试日纯氢",G767,IF(K767="非测试日仪表",E767,F767)))</x:f>
        <x:v>122.7</x:v>
      </x:c>
      <x:c r="M767" s="2" t="n">
        <x:f>IF(K767="缺失",1,0)</x:f>
        <x:v>0</x:v>
      </x:c>
      <x:c r="N767" s="2" t="str">
        <x:v>车辆里程查询_20260901-20260930_1024辆_仪表里程.xlsx / N343</x:v>
      </x:c>
      <x:c r="O767" s="2" t="str">
        <x:v>车辆里程查询_20260901-20260930_1024辆_GPS里程.xlsx / N346</x:v>
      </x:c>
      <x:c r="P767" s="2" t="str">
        <x:v>车辆纯氢气里程查询_20260901-20260930_1024辆.xlsx / N894</x:v>
      </x:c>
    </x:row>
    <x:row r="768" ht="22" customHeight="1">
      <x:c r="A768" s="2" t="n">
        <x:v>37</x:v>
      </x:c>
      <x:c r="B768" s="2" t="str">
        <x:v>粤A03859F</x:v>
      </x:c>
      <x:c r="C768" s="2" t="str">
        <x:v>陈高伟</x:v>
      </x:c>
      <x:c r="D768" s="8" t="d">
        <x:v>2026-09-11T00:00:00.000Z</x:v>
      </x:c>
      <x:c r="E768" s="7" t="n">
        <x:v>295.4</x:v>
      </x:c>
      <x:c r="F768" s="7" t="n">
        <x:v>281.4</x:v>
      </x:c>
      <x:c r="G768" s="7" t="n">
        <x:v>194.6</x:v>
      </x:c>
      <x:c r="H768" s="2" t="str">
        <x:v>否</x:v>
      </x:c>
      <x:c r="I768" s="7" t="n">
        <x:f>IF(AND(ISNUMBER(E768),ISNUMBER(F768)),E768-F768,"")</x:f>
        <x:v>14</x:v>
      </x:c>
      <x:c r="J768" s="2" t="str">
        <x:f>IF(H768="否","不适用",IF(AND(ISNUMBER(E768),ISNUMBER(F768)),IF(I768&gt;'规则与名单'!$B$2,"是","否"),"未判定"))</x:f>
        <x:v>不适用</x:v>
      </x:c>
      <x:c r="K768" s="2" t="str">
        <x:f>IF(J768="是",IF(ISNUMBER(F768),"测试日GPS","缺失"),IF(ISNUMBER(G768),"非测试日纯氢",IF(AND(H768="是",J768="未判定"),IF(ISNUMBER(F768),"测试名单无纯氢GPS","缺失"),IF(ISNUMBER(E768),"非测试日仪表","缺失"))))</x:f>
        <x:v>非测试日纯氢</x:v>
      </x:c>
      <x:c r="L768" s="7" t="n">
        <x:f>IF(K768="缺失","",IF(K768="非测试日纯氢",G768,IF(K768="非测试日仪表",E768,F768)))</x:f>
        <x:v>194.6</x:v>
      </x:c>
      <x:c r="M768" s="2" t="n">
        <x:f>IF(K768="缺失",1,0)</x:f>
        <x:v>0</x:v>
      </x:c>
      <x:c r="N768" s="2" t="str">
        <x:v>车辆里程查询_20260901-20260930_1024辆_仪表里程.xlsx / O343</x:v>
      </x:c>
      <x:c r="O768" s="2" t="str">
        <x:v>车辆里程查询_20260901-20260930_1024辆_GPS里程.xlsx / O346</x:v>
      </x:c>
      <x:c r="P768" s="2" t="str">
        <x:v>车辆纯氢气里程查询_20260901-20260930_1024辆.xlsx / O894</x:v>
      </x:c>
    </x:row>
    <x:row r="769" ht="22" customHeight="1">
      <x:c r="A769" s="2" t="n">
        <x:v>37</x:v>
      </x:c>
      <x:c r="B769" s="2" t="str">
        <x:v>粤A03859F</x:v>
      </x:c>
      <x:c r="C769" s="2" t="str">
        <x:v>陈高伟</x:v>
      </x:c>
      <x:c r="D769" s="8" t="d">
        <x:v>2026-09-12T00:00:00.000Z</x:v>
      </x:c>
      <x:c r="E769" s="7" t="n">
        <x:v>1.1</x:v>
      </x:c>
      <x:c r="F769" s="7" t="n">
        <x:v>0.5</x:v>
      </x:c>
      <x:c r="G769" s="7" t="n">
        <x:v>0.3</x:v>
      </x:c>
      <x:c r="H769" s="2" t="str">
        <x:v>否</x:v>
      </x:c>
      <x:c r="I769" s="7" t="n">
        <x:f>IF(AND(ISNUMBER(E769),ISNUMBER(F769)),E769-F769,"")</x:f>
        <x:v>0.6000000000000001</x:v>
      </x:c>
      <x:c r="J769" s="2" t="str">
        <x:f>IF(H769="否","不适用",IF(AND(ISNUMBER(E769),ISNUMBER(F769)),IF(I769&gt;'规则与名单'!$B$2,"是","否"),"未判定"))</x:f>
        <x:v>不适用</x:v>
      </x:c>
      <x:c r="K769" s="2" t="str">
        <x:f>IF(J769="是",IF(ISNUMBER(F769),"测试日GPS","缺失"),IF(ISNUMBER(G769),"非测试日纯氢",IF(AND(H769="是",J769="未判定"),IF(ISNUMBER(F769),"测试名单无纯氢GPS","缺失"),IF(ISNUMBER(E769),"非测试日仪表","缺失"))))</x:f>
        <x:v>非测试日纯氢</x:v>
      </x:c>
      <x:c r="L769" s="7" t="n">
        <x:f>IF(K769="缺失","",IF(K769="非测试日纯氢",G769,IF(K769="非测试日仪表",E769,F769)))</x:f>
        <x:v>0.3</x:v>
      </x:c>
      <x:c r="M769" s="2" t="n">
        <x:f>IF(K769="缺失",1,0)</x:f>
        <x:v>0</x:v>
      </x:c>
      <x:c r="N769" s="2" t="str">
        <x:v>车辆里程查询_20260901-20260930_1024辆_仪表里程.xlsx / P343</x:v>
      </x:c>
      <x:c r="O769" s="2" t="str">
        <x:v>车辆里程查询_20260901-20260930_1024辆_GPS里程.xlsx / P346</x:v>
      </x:c>
      <x:c r="P769" s="2" t="str">
        <x:v>车辆纯氢气里程查询_20260901-20260930_1024辆.xlsx / P894</x:v>
      </x:c>
    </x:row>
    <x:row r="770" ht="22" customHeight="1">
      <x:c r="A770" s="2" t="n">
        <x:v>37</x:v>
      </x:c>
      <x:c r="B770" s="2" t="str">
        <x:v>粤A03859F</x:v>
      </x:c>
      <x:c r="C770" s="2" t="str">
        <x:v>陈高伟</x:v>
      </x:c>
      <x:c r="D770" s="8" t="d">
        <x:v>2026-09-13T00:00:00.000Z</x:v>
      </x:c>
      <x:c r="E770" s="7" t="n">
        <x:v>99.8</x:v>
      </x:c>
      <x:c r="F770" s="7" t="n">
        <x:v>94.6</x:v>
      </x:c>
      <x:c r="G770" s="7" t="n">
        <x:v>46.6</x:v>
      </x:c>
      <x:c r="H770" s="2" t="str">
        <x:v>否</x:v>
      </x:c>
      <x:c r="I770" s="7" t="n">
        <x:f>IF(AND(ISNUMBER(E770),ISNUMBER(F770)),E770-F770,"")</x:f>
        <x:v>5.200000000000003</x:v>
      </x:c>
      <x:c r="J770" s="2" t="str">
        <x:f>IF(H770="否","不适用",IF(AND(ISNUMBER(E770),ISNUMBER(F770)),IF(I770&gt;'规则与名单'!$B$2,"是","否"),"未判定"))</x:f>
        <x:v>不适用</x:v>
      </x:c>
      <x:c r="K770" s="2" t="str">
        <x:f>IF(J770="是",IF(ISNUMBER(F770),"测试日GPS","缺失"),IF(ISNUMBER(G770),"非测试日纯氢",IF(AND(H770="是",J770="未判定"),IF(ISNUMBER(F770),"测试名单无纯氢GPS","缺失"),IF(ISNUMBER(E770),"非测试日仪表","缺失"))))</x:f>
        <x:v>非测试日纯氢</x:v>
      </x:c>
      <x:c r="L770" s="7" t="n">
        <x:f>IF(K770="缺失","",IF(K770="非测试日纯氢",G770,IF(K770="非测试日仪表",E770,F770)))</x:f>
        <x:v>46.6</x:v>
      </x:c>
      <x:c r="M770" s="2" t="n">
        <x:f>IF(K770="缺失",1,0)</x:f>
        <x:v>0</x:v>
      </x:c>
      <x:c r="N770" s="2" t="str">
        <x:v>车辆里程查询_20260901-20260930_1024辆_仪表里程.xlsx / Q343</x:v>
      </x:c>
      <x:c r="O770" s="2" t="str">
        <x:v>车辆里程查询_20260901-20260930_1024辆_GPS里程.xlsx / Q346</x:v>
      </x:c>
      <x:c r="P770" s="2" t="str">
        <x:v>车辆纯氢气里程查询_20260901-20260930_1024辆.xlsx / Q894</x:v>
      </x:c>
    </x:row>
    <x:row r="771" ht="22" customHeight="1">
      <x:c r="A771" s="2" t="n">
        <x:v>37</x:v>
      </x:c>
      <x:c r="B771" s="2" t="str">
        <x:v>粤A03859F</x:v>
      </x:c>
      <x:c r="C771" s="2" t="str">
        <x:v>陈高伟</x:v>
      </x:c>
      <x:c r="D771" s="8" t="d">
        <x:v>2026-09-14T00:00:00.000Z</x:v>
      </x:c>
      <x:c r="E771" s="7" t="n">
        <x:v>239.7</x:v>
      </x:c>
      <x:c r="F771" s="7" t="n">
        <x:v>227.7</x:v>
      </x:c>
      <x:c r="G771" s="7" t="n">
        <x:v>155.3</x:v>
      </x:c>
      <x:c r="H771" s="2" t="str">
        <x:v>否</x:v>
      </x:c>
      <x:c r="I771" s="7" t="n">
        <x:f>IF(AND(ISNUMBER(E771),ISNUMBER(F771)),E771-F771,"")</x:f>
        <x:v>12</x:v>
      </x:c>
      <x:c r="J771" s="2" t="str">
        <x:f>IF(H771="否","不适用",IF(AND(ISNUMBER(E771),ISNUMBER(F771)),IF(I771&gt;'规则与名单'!$B$2,"是","否"),"未判定"))</x:f>
        <x:v>不适用</x:v>
      </x:c>
      <x:c r="K771" s="2" t="str">
        <x:f>IF(J771="是",IF(ISNUMBER(F771),"测试日GPS","缺失"),IF(ISNUMBER(G771),"非测试日纯氢",IF(AND(H771="是",J771="未判定"),IF(ISNUMBER(F771),"测试名单无纯氢GPS","缺失"),IF(ISNUMBER(E771),"非测试日仪表","缺失"))))</x:f>
        <x:v>非测试日纯氢</x:v>
      </x:c>
      <x:c r="L771" s="7" t="n">
        <x:f>IF(K771="缺失","",IF(K771="非测试日纯氢",G771,IF(K771="非测试日仪表",E771,F771)))</x:f>
        <x:v>155.3</x:v>
      </x:c>
      <x:c r="M771" s="2" t="n">
        <x:f>IF(K771="缺失",1,0)</x:f>
        <x:v>0</x:v>
      </x:c>
      <x:c r="N771" s="2" t="str">
        <x:v>车辆里程查询_20260901-20260930_1024辆_仪表里程.xlsx / R343</x:v>
      </x:c>
      <x:c r="O771" s="2" t="str">
        <x:v>车辆里程查询_20260901-20260930_1024辆_GPS里程.xlsx / R346</x:v>
      </x:c>
      <x:c r="P771" s="2" t="str">
        <x:v>车辆纯氢气里程查询_20260901-20260930_1024辆.xlsx / R894</x:v>
      </x:c>
    </x:row>
    <x:row r="772" ht="22" customHeight="1">
      <x:c r="A772" s="2" t="n">
        <x:v>37</x:v>
      </x:c>
      <x:c r="B772" s="2" t="str">
        <x:v>粤A03859F</x:v>
      </x:c>
      <x:c r="C772" s="2" t="str">
        <x:v>陈高伟</x:v>
      </x:c>
      <x:c r="D772" s="8" t="d">
        <x:v>2026-09-15T00:00:00.000Z</x:v>
      </x:c>
      <x:c r="E772" s="7" t="n">
        <x:v>222.2</x:v>
      </x:c>
      <x:c r="F772" s="7" t="n">
        <x:v>210.6</x:v>
      </x:c>
      <x:c r="G772" s="7" t="n">
        <x:v>173</x:v>
      </x:c>
      <x:c r="H772" s="2" t="str">
        <x:v>否</x:v>
      </x:c>
      <x:c r="I772" s="7" t="n">
        <x:f>IF(AND(ISNUMBER(E772),ISNUMBER(F772)),E772-F772,"")</x:f>
        <x:v>11.599999999999994</x:v>
      </x:c>
      <x:c r="J772" s="2" t="str">
        <x:f>IF(H772="否","不适用",IF(AND(ISNUMBER(E772),ISNUMBER(F772)),IF(I772&gt;'规则与名单'!$B$2,"是","否"),"未判定"))</x:f>
        <x:v>不适用</x:v>
      </x:c>
      <x:c r="K772" s="2" t="str">
        <x:f>IF(J772="是",IF(ISNUMBER(F772),"测试日GPS","缺失"),IF(ISNUMBER(G772),"非测试日纯氢",IF(AND(H772="是",J772="未判定"),IF(ISNUMBER(F772),"测试名单无纯氢GPS","缺失"),IF(ISNUMBER(E772),"非测试日仪表","缺失"))))</x:f>
        <x:v>非测试日纯氢</x:v>
      </x:c>
      <x:c r="L772" s="7" t="n">
        <x:f>IF(K772="缺失","",IF(K772="非测试日纯氢",G772,IF(K772="非测试日仪表",E772,F772)))</x:f>
        <x:v>173</x:v>
      </x:c>
      <x:c r="M772" s="2" t="n">
        <x:f>IF(K772="缺失",1,0)</x:f>
        <x:v>0</x:v>
      </x:c>
      <x:c r="N772" s="2" t="str">
        <x:v>车辆里程查询_20260901-20260930_1024辆_仪表里程.xlsx / S343</x:v>
      </x:c>
      <x:c r="O772" s="2" t="str">
        <x:v>车辆里程查询_20260901-20260930_1024辆_GPS里程.xlsx / S346</x:v>
      </x:c>
      <x:c r="P772" s="2" t="str">
        <x:v>车辆纯氢气里程查询_20260901-20260930_1024辆.xlsx / S894</x:v>
      </x:c>
    </x:row>
    <x:row r="773" ht="22" customHeight="1">
      <x:c r="A773" s="2" t="n">
        <x:v>37</x:v>
      </x:c>
      <x:c r="B773" s="2" t="str">
        <x:v>粤A03859F</x:v>
      </x:c>
      <x:c r="C773" s="2" t="str">
        <x:v>陈高伟</x:v>
      </x:c>
      <x:c r="D773" s="8" t="d">
        <x:v>2026-09-16T00:00:00.000Z</x:v>
      </x:c>
      <x:c r="E773" s="7" t="n">
        <x:v>183.4</x:v>
      </x:c>
      <x:c r="F773" s="7" t="n">
        <x:v>173.8</x:v>
      </x:c>
      <x:c r="G773" s="7" t="n">
        <x:v>134.7</x:v>
      </x:c>
      <x:c r="H773" s="2" t="str">
        <x:v>否</x:v>
      </x:c>
      <x:c r="I773" s="7" t="n">
        <x:f>IF(AND(ISNUMBER(E773),ISNUMBER(F773)),E773-F773,"")</x:f>
        <x:v>9.599999999999994</x:v>
      </x:c>
      <x:c r="J773" s="2" t="str">
        <x:f>IF(H773="否","不适用",IF(AND(ISNUMBER(E773),ISNUMBER(F773)),IF(I773&gt;'规则与名单'!$B$2,"是","否"),"未判定"))</x:f>
        <x:v>不适用</x:v>
      </x:c>
      <x:c r="K773" s="2" t="str">
        <x:f>IF(J773="是",IF(ISNUMBER(F773),"测试日GPS","缺失"),IF(ISNUMBER(G773),"非测试日纯氢",IF(AND(H773="是",J773="未判定"),IF(ISNUMBER(F773),"测试名单无纯氢GPS","缺失"),IF(ISNUMBER(E773),"非测试日仪表","缺失"))))</x:f>
        <x:v>非测试日纯氢</x:v>
      </x:c>
      <x:c r="L773" s="7" t="n">
        <x:f>IF(K773="缺失","",IF(K773="非测试日纯氢",G773,IF(K773="非测试日仪表",E773,F773)))</x:f>
        <x:v>134.7</x:v>
      </x:c>
      <x:c r="M773" s="2" t="n">
        <x:f>IF(K773="缺失",1,0)</x:f>
        <x:v>0</x:v>
      </x:c>
      <x:c r="N773" s="2" t="str">
        <x:v>车辆里程查询_20260901-20260930_1024辆_仪表里程.xlsx / T343</x:v>
      </x:c>
      <x:c r="O773" s="2" t="str">
        <x:v>车辆里程查询_20260901-20260930_1024辆_GPS里程.xlsx / T346</x:v>
      </x:c>
      <x:c r="P773" s="2" t="str">
        <x:v>车辆纯氢气里程查询_20260901-20260930_1024辆.xlsx / T894</x:v>
      </x:c>
    </x:row>
    <x:row r="774" ht="22" customHeight="1">
      <x:c r="A774" s="2" t="n">
        <x:v>37</x:v>
      </x:c>
      <x:c r="B774" s="2" t="str">
        <x:v>粤A03859F</x:v>
      </x:c>
      <x:c r="C774" s="2" t="str">
        <x:v>陈高伟</x:v>
      </x:c>
      <x:c r="D774" s="8" t="d">
        <x:v>2026-09-17T00:00:00.000Z</x:v>
      </x:c>
      <x:c r="E774" s="7" t="n">
        <x:v>204.1</x:v>
      </x:c>
      <x:c r="F774" s="7" t="n">
        <x:v>193.9</x:v>
      </x:c>
      <x:c r="G774" s="7" t="n">
        <x:v>164.7</x:v>
      </x:c>
      <x:c r="H774" s="2" t="str">
        <x:v>否</x:v>
      </x:c>
      <x:c r="I774" s="7" t="n">
        <x:f>IF(AND(ISNUMBER(E774),ISNUMBER(F774)),E774-F774,"")</x:f>
        <x:v>10.199999999999989</x:v>
      </x:c>
      <x:c r="J774" s="2" t="str">
        <x:f>IF(H774="否","不适用",IF(AND(ISNUMBER(E774),ISNUMBER(F774)),IF(I774&gt;'规则与名单'!$B$2,"是","否"),"未判定"))</x:f>
        <x:v>不适用</x:v>
      </x:c>
      <x:c r="K774" s="2" t="str">
        <x:f>IF(J774="是",IF(ISNUMBER(F774),"测试日GPS","缺失"),IF(ISNUMBER(G774),"非测试日纯氢",IF(AND(H774="是",J774="未判定"),IF(ISNUMBER(F774),"测试名单无纯氢GPS","缺失"),IF(ISNUMBER(E774),"非测试日仪表","缺失"))))</x:f>
        <x:v>非测试日纯氢</x:v>
      </x:c>
      <x:c r="L774" s="7" t="n">
        <x:f>IF(K774="缺失","",IF(K774="非测试日纯氢",G774,IF(K774="非测试日仪表",E774,F774)))</x:f>
        <x:v>164.7</x:v>
      </x:c>
      <x:c r="M774" s="2" t="n">
        <x:f>IF(K774="缺失",1,0)</x:f>
        <x:v>0</x:v>
      </x:c>
      <x:c r="N774" s="2" t="str">
        <x:v>车辆里程查询_20260901-20260930_1024辆_仪表里程.xlsx / U343</x:v>
      </x:c>
      <x:c r="O774" s="2" t="str">
        <x:v>车辆里程查询_20260901-20260930_1024辆_GPS里程.xlsx / U346</x:v>
      </x:c>
      <x:c r="P774" s="2" t="str">
        <x:v>车辆纯氢气里程查询_20260901-20260930_1024辆.xlsx / U894</x:v>
      </x:c>
    </x:row>
    <x:row r="775" ht="22" customHeight="1">
      <x:c r="A775" s="2" t="n">
        <x:v>37</x:v>
      </x:c>
      <x:c r="B775" s="2" t="str">
        <x:v>粤A03859F</x:v>
      </x:c>
      <x:c r="C775" s="2" t="str">
        <x:v>陈高伟</x:v>
      </x:c>
      <x:c r="D775" s="8" t="d">
        <x:v>2026-09-18T00:00:00.000Z</x:v>
      </x:c>
      <x:c r="E775" s="7" t="n">
        <x:v>309.4</x:v>
      </x:c>
      <x:c r="F775" s="7" t="n">
        <x:v>293.1</x:v>
      </x:c>
      <x:c r="G775" s="7" t="n">
        <x:v>112.2</x:v>
      </x:c>
      <x:c r="H775" s="2" t="str">
        <x:v>否</x:v>
      </x:c>
      <x:c r="I775" s="7" t="n">
        <x:f>IF(AND(ISNUMBER(E775),ISNUMBER(F775)),E775-F775,"")</x:f>
        <x:v>16.299999999999955</x:v>
      </x:c>
      <x:c r="J775" s="2" t="str">
        <x:f>IF(H775="否","不适用",IF(AND(ISNUMBER(E775),ISNUMBER(F775)),IF(I775&gt;'规则与名单'!$B$2,"是","否"),"未判定"))</x:f>
        <x:v>不适用</x:v>
      </x:c>
      <x:c r="K775" s="2" t="str">
        <x:f>IF(J775="是",IF(ISNUMBER(F775),"测试日GPS","缺失"),IF(ISNUMBER(G775),"非测试日纯氢",IF(AND(H775="是",J775="未判定"),IF(ISNUMBER(F775),"测试名单无纯氢GPS","缺失"),IF(ISNUMBER(E775),"非测试日仪表","缺失"))))</x:f>
        <x:v>非测试日纯氢</x:v>
      </x:c>
      <x:c r="L775" s="7" t="n">
        <x:f>IF(K775="缺失","",IF(K775="非测试日纯氢",G775,IF(K775="非测试日仪表",E775,F775)))</x:f>
        <x:v>112.2</x:v>
      </x:c>
      <x:c r="M775" s="2" t="n">
        <x:f>IF(K775="缺失",1,0)</x:f>
        <x:v>0</x:v>
      </x:c>
      <x:c r="N775" s="2" t="str">
        <x:v>车辆里程查询_20260901-20260930_1024辆_仪表里程.xlsx / V343</x:v>
      </x:c>
      <x:c r="O775" s="2" t="str">
        <x:v>车辆里程查询_20260901-20260930_1024辆_GPS里程.xlsx / V346</x:v>
      </x:c>
      <x:c r="P775" s="2" t="str">
        <x:v>车辆纯氢气里程查询_20260901-20260930_1024辆.xlsx / V894</x:v>
      </x:c>
    </x:row>
    <x:row r="776" ht="22" customHeight="1">
      <x:c r="A776" s="2" t="n">
        <x:v>37</x:v>
      </x:c>
      <x:c r="B776" s="2" t="str">
        <x:v>粤A03859F</x:v>
      </x:c>
      <x:c r="C776" s="2" t="str">
        <x:v>陈高伟</x:v>
      </x:c>
      <x:c r="D776" s="8" t="d">
        <x:v>2026-09-19T00:00:00.000Z</x:v>
      </x:c>
      <x:c r="E776" s="7" t="n">
        <x:v>244</x:v>
      </x:c>
      <x:c r="F776" s="7" t="n">
        <x:v>232</x:v>
      </x:c>
      <x:c r="G776" s="7" t="n">
        <x:v>155.6</x:v>
      </x:c>
      <x:c r="H776" s="2" t="str">
        <x:v>否</x:v>
      </x:c>
      <x:c r="I776" s="7" t="n">
        <x:f>IF(AND(ISNUMBER(E776),ISNUMBER(F776)),E776-F776,"")</x:f>
        <x:v>12</x:v>
      </x:c>
      <x:c r="J776" s="2" t="str">
        <x:f>IF(H776="否","不适用",IF(AND(ISNUMBER(E776),ISNUMBER(F776)),IF(I776&gt;'规则与名单'!$B$2,"是","否"),"未判定"))</x:f>
        <x:v>不适用</x:v>
      </x:c>
      <x:c r="K776" s="2" t="str">
        <x:f>IF(J776="是",IF(ISNUMBER(F776),"测试日GPS","缺失"),IF(ISNUMBER(G776),"非测试日纯氢",IF(AND(H776="是",J776="未判定"),IF(ISNUMBER(F776),"测试名单无纯氢GPS","缺失"),IF(ISNUMBER(E776),"非测试日仪表","缺失"))))</x:f>
        <x:v>非测试日纯氢</x:v>
      </x:c>
      <x:c r="L776" s="7" t="n">
        <x:f>IF(K776="缺失","",IF(K776="非测试日纯氢",G776,IF(K776="非测试日仪表",E776,F776)))</x:f>
        <x:v>155.6</x:v>
      </x:c>
      <x:c r="M776" s="2" t="n">
        <x:f>IF(K776="缺失",1,0)</x:f>
        <x:v>0</x:v>
      </x:c>
      <x:c r="N776" s="2" t="str">
        <x:v>车辆里程查询_20260901-20260930_1024辆_仪表里程.xlsx / W343</x:v>
      </x:c>
      <x:c r="O776" s="2" t="str">
        <x:v>车辆里程查询_20260901-20260930_1024辆_GPS里程.xlsx / W346</x:v>
      </x:c>
      <x:c r="P776" s="2" t="str">
        <x:v>车辆纯氢气里程查询_20260901-20260930_1024辆.xlsx / W894</x:v>
      </x:c>
    </x:row>
    <x:row r="777" ht="22" customHeight="1">
      <x:c r="A777" s="2" t="n">
        <x:v>37</x:v>
      </x:c>
      <x:c r="B777" s="2" t="str">
        <x:v>粤A03859F</x:v>
      </x:c>
      <x:c r="C777" s="2" t="str">
        <x:v>陈高伟</x:v>
      </x:c>
      <x:c r="D777" s="8" t="d">
        <x:v>2026-09-20T00:00:00.000Z</x:v>
      </x:c>
      <x:c r="E777" s="7" t="n">
        <x:v>191.7</x:v>
      </x:c>
      <x:c r="F777" s="7" t="n">
        <x:v>181.5</x:v>
      </x:c>
      <x:c r="G777" s="7" t="n">
        <x:v>69.3</x:v>
      </x:c>
      <x:c r="H777" s="2" t="str">
        <x:v>否</x:v>
      </x:c>
      <x:c r="I777" s="7" t="n">
        <x:f>IF(AND(ISNUMBER(E777),ISNUMBER(F777)),E777-F777,"")</x:f>
        <x:v>10.199999999999989</x:v>
      </x:c>
      <x:c r="J777" s="2" t="str">
        <x:f>IF(H777="否","不适用",IF(AND(ISNUMBER(E777),ISNUMBER(F777)),IF(I777&gt;'规则与名单'!$B$2,"是","否"),"未判定"))</x:f>
        <x:v>不适用</x:v>
      </x:c>
      <x:c r="K777" s="2" t="str">
        <x:f>IF(J777="是",IF(ISNUMBER(F777),"测试日GPS","缺失"),IF(ISNUMBER(G777),"非测试日纯氢",IF(AND(H777="是",J777="未判定"),IF(ISNUMBER(F777),"测试名单无纯氢GPS","缺失"),IF(ISNUMBER(E777),"非测试日仪表","缺失"))))</x:f>
        <x:v>非测试日纯氢</x:v>
      </x:c>
      <x:c r="L777" s="7" t="n">
        <x:f>IF(K777="缺失","",IF(K777="非测试日纯氢",G777,IF(K777="非测试日仪表",E777,F777)))</x:f>
        <x:v>69.3</x:v>
      </x:c>
      <x:c r="M777" s="2" t="n">
        <x:f>IF(K777="缺失",1,0)</x:f>
        <x:v>0</x:v>
      </x:c>
      <x:c r="N777" s="2" t="str">
        <x:v>车辆里程查询_20260901-20260930_1024辆_仪表里程.xlsx / X343</x:v>
      </x:c>
      <x:c r="O777" s="2" t="str">
        <x:v>车辆里程查询_20260901-20260930_1024辆_GPS里程.xlsx / X346</x:v>
      </x:c>
      <x:c r="P777" s="2" t="str">
        <x:v>车辆纯氢气里程查询_20260901-20260930_1024辆.xlsx / X894</x:v>
      </x:c>
    </x:row>
    <x:row r="778" ht="22" customHeight="1">
      <x:c r="A778" s="2" t="n">
        <x:v>37</x:v>
      </x:c>
      <x:c r="B778" s="2" t="str">
        <x:v>粤A03859F</x:v>
      </x:c>
      <x:c r="C778" s="2" t="str">
        <x:v>陈高伟</x:v>
      </x:c>
      <x:c r="D778" s="8" t="d">
        <x:v>2026-09-21T00:00:00.000Z</x:v>
      </x:c>
      <x:c r="E778" s="7" t="n">
        <x:v>242.8</x:v>
      </x:c>
      <x:c r="F778" s="7" t="n">
        <x:v>230.3</x:v>
      </x:c>
      <x:c r="G778" s="7" t="n">
        <x:v>156.5</x:v>
      </x:c>
      <x:c r="H778" s="2" t="str">
        <x:v>否</x:v>
      </x:c>
      <x:c r="I778" s="7" t="n">
        <x:f>IF(AND(ISNUMBER(E778),ISNUMBER(F778)),E778-F778,"")</x:f>
        <x:v>12.5</x:v>
      </x:c>
      <x:c r="J778" s="2" t="str">
        <x:f>IF(H778="否","不适用",IF(AND(ISNUMBER(E778),ISNUMBER(F778)),IF(I778&gt;'规则与名单'!$B$2,"是","否"),"未判定"))</x:f>
        <x:v>不适用</x:v>
      </x:c>
      <x:c r="K778" s="2" t="str">
        <x:f>IF(J778="是",IF(ISNUMBER(F778),"测试日GPS","缺失"),IF(ISNUMBER(G778),"非测试日纯氢",IF(AND(H778="是",J778="未判定"),IF(ISNUMBER(F778),"测试名单无纯氢GPS","缺失"),IF(ISNUMBER(E778),"非测试日仪表","缺失"))))</x:f>
        <x:v>非测试日纯氢</x:v>
      </x:c>
      <x:c r="L778" s="7" t="n">
        <x:f>IF(K778="缺失","",IF(K778="非测试日纯氢",G778,IF(K778="非测试日仪表",E778,F778)))</x:f>
        <x:v>156.5</x:v>
      </x:c>
      <x:c r="M778" s="2" t="n">
        <x:f>IF(K778="缺失",1,0)</x:f>
        <x:v>0</x:v>
      </x:c>
      <x:c r="N778" s="2" t="str">
        <x:v>车辆里程查询_20260901-20260930_1024辆_仪表里程.xlsx / Y343</x:v>
      </x:c>
      <x:c r="O778" s="2" t="str">
        <x:v>车辆里程查询_20260901-20260930_1024辆_GPS里程.xlsx / Y346</x:v>
      </x:c>
      <x:c r="P778" s="2" t="str">
        <x:v>车辆纯氢气里程查询_20260901-20260930_1024辆.xlsx / Y894</x:v>
      </x:c>
    </x:row>
    <x:row r="779" ht="22" customHeight="1">
      <x:c r="A779" s="2" t="n">
        <x:v>37</x:v>
      </x:c>
      <x:c r="B779" s="2" t="str">
        <x:v>粤A03859F</x:v>
      </x:c>
      <x:c r="C779" s="2" t="str">
        <x:v>陈高伟</x:v>
      </x:c>
      <x:c r="D779" s="8" t="d">
        <x:v>2026-09-22T00:00:00.000Z</x:v>
      </x:c>
      <x:c r="E779" s="7" t="n">
        <x:v>368.4</x:v>
      </x:c>
      <x:c r="F779" s="7" t="n">
        <x:v>349.3</x:v>
      </x:c>
      <x:c r="G779" s="7" t="n">
        <x:v>316</x:v>
      </x:c>
      <x:c r="H779" s="2" t="str">
        <x:v>否</x:v>
      </x:c>
      <x:c r="I779" s="7" t="n">
        <x:f>IF(AND(ISNUMBER(E779),ISNUMBER(F779)),E779-F779,"")</x:f>
        <x:v>19.099999999999966</x:v>
      </x:c>
      <x:c r="J779" s="2" t="str">
        <x:f>IF(H779="否","不适用",IF(AND(ISNUMBER(E779),ISNUMBER(F779)),IF(I779&gt;'规则与名单'!$B$2,"是","否"),"未判定"))</x:f>
        <x:v>不适用</x:v>
      </x:c>
      <x:c r="K779" s="2" t="str">
        <x:f>IF(J779="是",IF(ISNUMBER(F779),"测试日GPS","缺失"),IF(ISNUMBER(G779),"非测试日纯氢",IF(AND(H779="是",J779="未判定"),IF(ISNUMBER(F779),"测试名单无纯氢GPS","缺失"),IF(ISNUMBER(E779),"非测试日仪表","缺失"))))</x:f>
        <x:v>非测试日纯氢</x:v>
      </x:c>
      <x:c r="L779" s="7" t="n">
        <x:f>IF(K779="缺失","",IF(K779="非测试日纯氢",G779,IF(K779="非测试日仪表",E779,F779)))</x:f>
        <x:v>316</x:v>
      </x:c>
      <x:c r="M779" s="2" t="n">
        <x:f>IF(K779="缺失",1,0)</x:f>
        <x:v>0</x:v>
      </x:c>
      <x:c r="N779" s="2" t="str">
        <x:v>车辆里程查询_20260901-20260930_1024辆_仪表里程.xlsx / Z343</x:v>
      </x:c>
      <x:c r="O779" s="2" t="str">
        <x:v>车辆里程查询_20260901-20260930_1024辆_GPS里程.xlsx / Z346</x:v>
      </x:c>
      <x:c r="P779" s="2" t="str">
        <x:v>车辆纯氢气里程查询_20260901-20260930_1024辆.xlsx / Z894</x:v>
      </x:c>
    </x:row>
    <x:row r="780" ht="22" customHeight="1">
      <x:c r="A780" s="2" t="n">
        <x:v>37</x:v>
      </x:c>
      <x:c r="B780" s="2" t="str">
        <x:v>粤A03859F</x:v>
      </x:c>
      <x:c r="C780" s="2" t="str">
        <x:v>陈高伟</x:v>
      </x:c>
      <x:c r="D780" s="8" t="d">
        <x:v>2026-09-23T00:00:00.000Z</x:v>
      </x:c>
      <x:c r="E780" s="7" t="n">
        <x:v>171.3</x:v>
      </x:c>
      <x:c r="F780" s="7" t="n">
        <x:v>162.5</x:v>
      </x:c>
      <x:c r="G780" s="7" t="n">
        <x:v>119.7</x:v>
      </x:c>
      <x:c r="H780" s="2" t="str">
        <x:v>否</x:v>
      </x:c>
      <x:c r="I780" s="7" t="n">
        <x:f>IF(AND(ISNUMBER(E780),ISNUMBER(F780)),E780-F780,"")</x:f>
        <x:v>8.800000000000011</x:v>
      </x:c>
      <x:c r="J780" s="2" t="str">
        <x:f>IF(H780="否","不适用",IF(AND(ISNUMBER(E780),ISNUMBER(F780)),IF(I780&gt;'规则与名单'!$B$2,"是","否"),"未判定"))</x:f>
        <x:v>不适用</x:v>
      </x:c>
      <x:c r="K780" s="2" t="str">
        <x:f>IF(J780="是",IF(ISNUMBER(F780),"测试日GPS","缺失"),IF(ISNUMBER(G780),"非测试日纯氢",IF(AND(H780="是",J780="未判定"),IF(ISNUMBER(F780),"测试名单无纯氢GPS","缺失"),IF(ISNUMBER(E780),"非测试日仪表","缺失"))))</x:f>
        <x:v>非测试日纯氢</x:v>
      </x:c>
      <x:c r="L780" s="7" t="n">
        <x:f>IF(K780="缺失","",IF(K780="非测试日纯氢",G780,IF(K780="非测试日仪表",E780,F780)))</x:f>
        <x:v>119.7</x:v>
      </x:c>
      <x:c r="M780" s="2" t="n">
        <x:f>IF(K780="缺失",1,0)</x:f>
        <x:v>0</x:v>
      </x:c>
      <x:c r="N780" s="2" t="str">
        <x:v>车辆里程查询_20260901-20260930_1024辆_仪表里程.xlsx / AA343</x:v>
      </x:c>
      <x:c r="O780" s="2" t="str">
        <x:v>车辆里程查询_20260901-20260930_1024辆_GPS里程.xlsx / AA346</x:v>
      </x:c>
      <x:c r="P780" s="2" t="str">
        <x:v>车辆纯氢气里程查询_20260901-20260930_1024辆.xlsx / AA894</x:v>
      </x:c>
    </x:row>
    <x:row r="781" ht="22" customHeight="1">
      <x:c r="A781" s="2" t="n">
        <x:v>37</x:v>
      </x:c>
      <x:c r="B781" s="2" t="str">
        <x:v>粤A03859F</x:v>
      </x:c>
      <x:c r="C781" s="2" t="str">
        <x:v>陈高伟</x:v>
      </x:c>
      <x:c r="D781" s="8" t="d">
        <x:v>2026-09-24T00:00:00.000Z</x:v>
      </x:c>
      <x:c r="E781" s="7" t="n">
        <x:v>172.9</x:v>
      </x:c>
      <x:c r="F781" s="7" t="n">
        <x:v>164</x:v>
      </x:c>
      <x:c r="G781" s="7" t="n">
        <x:v>28.6</x:v>
      </x:c>
      <x:c r="H781" s="2" t="str">
        <x:v>否</x:v>
      </x:c>
      <x:c r="I781" s="7" t="n">
        <x:f>IF(AND(ISNUMBER(E781),ISNUMBER(F781)),E781-F781,"")</x:f>
        <x:v>8.900000000000006</x:v>
      </x:c>
      <x:c r="J781" s="2" t="str">
        <x:f>IF(H781="否","不适用",IF(AND(ISNUMBER(E781),ISNUMBER(F781)),IF(I781&gt;'规则与名单'!$B$2,"是","否"),"未判定"))</x:f>
        <x:v>不适用</x:v>
      </x:c>
      <x:c r="K781" s="2" t="str">
        <x:f>IF(J781="是",IF(ISNUMBER(F781),"测试日GPS","缺失"),IF(ISNUMBER(G781),"非测试日纯氢",IF(AND(H781="是",J781="未判定"),IF(ISNUMBER(F781),"测试名单无纯氢GPS","缺失"),IF(ISNUMBER(E781),"非测试日仪表","缺失"))))</x:f>
        <x:v>非测试日纯氢</x:v>
      </x:c>
      <x:c r="L781" s="7" t="n">
        <x:f>IF(K781="缺失","",IF(K781="非测试日纯氢",G781,IF(K781="非测试日仪表",E781,F781)))</x:f>
        <x:v>28.6</x:v>
      </x:c>
      <x:c r="M781" s="2" t="n">
        <x:f>IF(K781="缺失",1,0)</x:f>
        <x:v>0</x:v>
      </x:c>
      <x:c r="N781" s="2" t="str">
        <x:v>车辆里程查询_20260901-20260930_1024辆_仪表里程.xlsx / AB343</x:v>
      </x:c>
      <x:c r="O781" s="2" t="str">
        <x:v>车辆里程查询_20260901-20260930_1024辆_GPS里程.xlsx / AB346</x:v>
      </x:c>
      <x:c r="P781" s="2" t="str">
        <x:v>车辆纯氢气里程查询_20260901-20260930_1024辆.xlsx / AB894</x:v>
      </x:c>
    </x:row>
    <x:row r="782" ht="22" customHeight="1">
      <x:c r="A782" s="2" t="n">
        <x:v>37</x:v>
      </x:c>
      <x:c r="B782" s="2" t="str">
        <x:v>粤A03859F</x:v>
      </x:c>
      <x:c r="C782" s="2" t="str">
        <x:v>陈高伟</x:v>
      </x:c>
      <x:c r="D782" s="8" t="d">
        <x:v>2026-09-25T00:00:00.000Z</x:v>
      </x:c>
      <x:c r="E782" s="7" t="n">
        <x:v>93.1</x:v>
      </x:c>
      <x:c r="F782" s="7" t="n">
        <x:v>88</x:v>
      </x:c>
      <x:c r="G782" s="7" t="n">
        <x:v>47</x:v>
      </x:c>
      <x:c r="H782" s="2" t="str">
        <x:v>否</x:v>
      </x:c>
      <x:c r="I782" s="7" t="n">
        <x:f>IF(AND(ISNUMBER(E782),ISNUMBER(F782)),E782-F782,"")</x:f>
        <x:v>5.099999999999994</x:v>
      </x:c>
      <x:c r="J782" s="2" t="str">
        <x:f>IF(H782="否","不适用",IF(AND(ISNUMBER(E782),ISNUMBER(F782)),IF(I782&gt;'规则与名单'!$B$2,"是","否"),"未判定"))</x:f>
        <x:v>不适用</x:v>
      </x:c>
      <x:c r="K782" s="2" t="str">
        <x:f>IF(J782="是",IF(ISNUMBER(F782),"测试日GPS","缺失"),IF(ISNUMBER(G782),"非测试日纯氢",IF(AND(H782="是",J782="未判定"),IF(ISNUMBER(F782),"测试名单无纯氢GPS","缺失"),IF(ISNUMBER(E782),"非测试日仪表","缺失"))))</x:f>
        <x:v>非测试日纯氢</x:v>
      </x:c>
      <x:c r="L782" s="7" t="n">
        <x:f>IF(K782="缺失","",IF(K782="非测试日纯氢",G782,IF(K782="非测试日仪表",E782,F782)))</x:f>
        <x:v>47</x:v>
      </x:c>
      <x:c r="M782" s="2" t="n">
        <x:f>IF(K782="缺失",1,0)</x:f>
        <x:v>0</x:v>
      </x:c>
      <x:c r="N782" s="2" t="str">
        <x:v>车辆里程查询_20260901-20260930_1024辆_仪表里程.xlsx / AC343</x:v>
      </x:c>
      <x:c r="O782" s="2" t="str">
        <x:v>车辆里程查询_20260901-20260930_1024辆_GPS里程.xlsx / AC346</x:v>
      </x:c>
      <x:c r="P782" s="2" t="str">
        <x:v>车辆纯氢气里程查询_20260901-20260930_1024辆.xlsx / AC894</x:v>
      </x:c>
    </x:row>
    <x:row r="783" ht="22" customHeight="1">
      <x:c r="A783" s="2" t="n">
        <x:v>37</x:v>
      </x:c>
      <x:c r="B783" s="2" t="str">
        <x:v>粤A03859F</x:v>
      </x:c>
      <x:c r="C783" s="2" t="str">
        <x:v>陈高伟</x:v>
      </x:c>
      <x:c r="D783" s="8" t="d">
        <x:v>2026-09-26T00:00:00.000Z</x:v>
      </x:c>
      <x:c r="E783" s="7" t="n">
        <x:v>342.2</x:v>
      </x:c>
      <x:c r="F783" s="7" t="n">
        <x:v>325</x:v>
      </x:c>
      <x:c r="G783" s="7" t="n">
        <x:v>260.4</x:v>
      </x:c>
      <x:c r="H783" s="2" t="str">
        <x:v>否</x:v>
      </x:c>
      <x:c r="I783" s="7" t="n">
        <x:f>IF(AND(ISNUMBER(E783),ISNUMBER(F783)),E783-F783,"")</x:f>
        <x:v>17.19999999999999</x:v>
      </x:c>
      <x:c r="J783" s="2" t="str">
        <x:f>IF(H783="否","不适用",IF(AND(ISNUMBER(E783),ISNUMBER(F783)),IF(I783&gt;'规则与名单'!$B$2,"是","否"),"未判定"))</x:f>
        <x:v>不适用</x:v>
      </x:c>
      <x:c r="K783" s="2" t="str">
        <x:f>IF(J783="是",IF(ISNUMBER(F783),"测试日GPS","缺失"),IF(ISNUMBER(G783),"非测试日纯氢",IF(AND(H783="是",J783="未判定"),IF(ISNUMBER(F783),"测试名单无纯氢GPS","缺失"),IF(ISNUMBER(E783),"非测试日仪表","缺失"))))</x:f>
        <x:v>非测试日纯氢</x:v>
      </x:c>
      <x:c r="L783" s="7" t="n">
        <x:f>IF(K783="缺失","",IF(K783="非测试日纯氢",G783,IF(K783="非测试日仪表",E783,F783)))</x:f>
        <x:v>260.4</x:v>
      </x:c>
      <x:c r="M783" s="2" t="n">
        <x:f>IF(K783="缺失",1,0)</x:f>
        <x:v>0</x:v>
      </x:c>
      <x:c r="N783" s="2" t="str">
        <x:v>车辆里程查询_20260901-20260930_1024辆_仪表里程.xlsx / AD343</x:v>
      </x:c>
      <x:c r="O783" s="2" t="str">
        <x:v>车辆里程查询_20260901-20260930_1024辆_GPS里程.xlsx / AD346</x:v>
      </x:c>
      <x:c r="P783" s="2" t="str">
        <x:v>车辆纯氢气里程查询_20260901-20260930_1024辆.xlsx / AD894</x:v>
      </x:c>
    </x:row>
    <x:row r="784" ht="22" customHeight="1">
      <x:c r="A784" s="2" t="n">
        <x:v>37</x:v>
      </x:c>
      <x:c r="B784" s="2" t="str">
        <x:v>粤A03859F</x:v>
      </x:c>
      <x:c r="C784" s="2" t="str">
        <x:v>陈高伟</x:v>
      </x:c>
      <x:c r="D784" s="8" t="d">
        <x:v>2026-09-27T00:00:00.000Z</x:v>
      </x:c>
      <x:c r="E784" s="7" t="n">
        <x:v>209.7</x:v>
      </x:c>
      <x:c r="F784" s="7" t="n">
        <x:v>198.8</x:v>
      </x:c>
      <x:c r="G784" s="7" t="n">
        <x:v>155.5</x:v>
      </x:c>
      <x:c r="H784" s="2" t="str">
        <x:v>否</x:v>
      </x:c>
      <x:c r="I784" s="7" t="n">
        <x:f>IF(AND(ISNUMBER(E784),ISNUMBER(F784)),E784-F784,"")</x:f>
        <x:v>10.899999999999977</x:v>
      </x:c>
      <x:c r="J784" s="2" t="str">
        <x:f>IF(H784="否","不适用",IF(AND(ISNUMBER(E784),ISNUMBER(F784)),IF(I784&gt;'规则与名单'!$B$2,"是","否"),"未判定"))</x:f>
        <x:v>不适用</x:v>
      </x:c>
      <x:c r="K784" s="2" t="str">
        <x:f>IF(J784="是",IF(ISNUMBER(F784),"测试日GPS","缺失"),IF(ISNUMBER(G784),"非测试日纯氢",IF(AND(H784="是",J784="未判定"),IF(ISNUMBER(F784),"测试名单无纯氢GPS","缺失"),IF(ISNUMBER(E784),"非测试日仪表","缺失"))))</x:f>
        <x:v>非测试日纯氢</x:v>
      </x:c>
      <x:c r="L784" s="7" t="n">
        <x:f>IF(K784="缺失","",IF(K784="非测试日纯氢",G784,IF(K784="非测试日仪表",E784,F784)))</x:f>
        <x:v>155.5</x:v>
      </x:c>
      <x:c r="M784" s="2" t="n">
        <x:f>IF(K784="缺失",1,0)</x:f>
        <x:v>0</x:v>
      </x:c>
      <x:c r="N784" s="2" t="str">
        <x:v>车辆里程查询_20260901-20260930_1024辆_仪表里程.xlsx / AE343</x:v>
      </x:c>
      <x:c r="O784" s="2" t="str">
        <x:v>车辆里程查询_20260901-20260930_1024辆_GPS里程.xlsx / AE346</x:v>
      </x:c>
      <x:c r="P784" s="2" t="str">
        <x:v>车辆纯氢气里程查询_20260901-20260930_1024辆.xlsx / AE894</x:v>
      </x:c>
    </x:row>
    <x:row r="785" ht="22" customHeight="1">
      <x:c r="A785" s="2" t="n">
        <x:v>37</x:v>
      </x:c>
      <x:c r="B785" s="2" t="str">
        <x:v>粤A03859F</x:v>
      </x:c>
      <x:c r="C785" s="2" t="str">
        <x:v>陈高伟</x:v>
      </x:c>
      <x:c r="D785" s="8" t="d">
        <x:v>2026-09-28T00:00:00.000Z</x:v>
      </x:c>
      <x:c r="E785" s="7" t="n">
        <x:v>341.6</x:v>
      </x:c>
      <x:c r="F785" s="7" t="n">
        <x:v>324.4</x:v>
      </x:c>
      <x:c r="G785" s="7" t="n">
        <x:v>275.5</x:v>
      </x:c>
      <x:c r="H785" s="2" t="str">
        <x:v>否</x:v>
      </x:c>
      <x:c r="I785" s="7" t="n">
        <x:f>IF(AND(ISNUMBER(E785),ISNUMBER(F785)),E785-F785,"")</x:f>
        <x:v>17.200000000000045</x:v>
      </x:c>
      <x:c r="J785" s="2" t="str">
        <x:f>IF(H785="否","不适用",IF(AND(ISNUMBER(E785),ISNUMBER(F785)),IF(I785&gt;'规则与名单'!$B$2,"是","否"),"未判定"))</x:f>
        <x:v>不适用</x:v>
      </x:c>
      <x:c r="K785" s="2" t="str">
        <x:f>IF(J785="是",IF(ISNUMBER(F785),"测试日GPS","缺失"),IF(ISNUMBER(G785),"非测试日纯氢",IF(AND(H785="是",J785="未判定"),IF(ISNUMBER(F785),"测试名单无纯氢GPS","缺失"),IF(ISNUMBER(E785),"非测试日仪表","缺失"))))</x:f>
        <x:v>非测试日纯氢</x:v>
      </x:c>
      <x:c r="L785" s="7" t="n">
        <x:f>IF(K785="缺失","",IF(K785="非测试日纯氢",G785,IF(K785="非测试日仪表",E785,F785)))</x:f>
        <x:v>275.5</x:v>
      </x:c>
      <x:c r="M785" s="2" t="n">
        <x:f>IF(K785="缺失",1,0)</x:f>
        <x:v>0</x:v>
      </x:c>
      <x:c r="N785" s="2" t="str">
        <x:v>车辆里程查询_20260901-20260930_1024辆_仪表里程.xlsx / AF343</x:v>
      </x:c>
      <x:c r="O785" s="2" t="str">
        <x:v>车辆里程查询_20260901-20260930_1024辆_GPS里程.xlsx / AF346</x:v>
      </x:c>
      <x:c r="P785" s="2" t="str">
        <x:v>车辆纯氢气里程查询_20260901-20260930_1024辆.xlsx / AF894</x:v>
      </x:c>
    </x:row>
    <x:row r="786" ht="22" customHeight="1">
      <x:c r="A786" s="2" t="n">
        <x:v>37</x:v>
      </x:c>
      <x:c r="B786" s="2" t="str">
        <x:v>粤A03859F</x:v>
      </x:c>
      <x:c r="C786" s="2" t="str">
        <x:v>陈高伟</x:v>
      </x:c>
      <x:c r="D786" s="8" t="d">
        <x:v>2026-09-29T00:00:00.000Z</x:v>
      </x:c>
      <x:c r="E786" s="7" t="n">
        <x:v>811.6</x:v>
      </x:c>
      <x:c r="F786" s="7" t="n">
        <x:v>768.8</x:v>
      </x:c>
      <x:c r="G786" s="7" t="n">
        <x:v>729.8</x:v>
      </x:c>
      <x:c r="H786" s="2" t="str">
        <x:v>否</x:v>
      </x:c>
      <x:c r="I786" s="7" t="n">
        <x:f>IF(AND(ISNUMBER(E786),ISNUMBER(F786)),E786-F786,"")</x:f>
        <x:v>42.80000000000007</x:v>
      </x:c>
      <x:c r="J786" s="2" t="str">
        <x:f>IF(H786="否","不适用",IF(AND(ISNUMBER(E786),ISNUMBER(F786)),IF(I786&gt;'规则与名单'!$B$2,"是","否"),"未判定"))</x:f>
        <x:v>不适用</x:v>
      </x:c>
      <x:c r="K786" s="2" t="str">
        <x:f>IF(J786="是",IF(ISNUMBER(F786),"测试日GPS","缺失"),IF(ISNUMBER(G786),"非测试日纯氢",IF(AND(H786="是",J786="未判定"),IF(ISNUMBER(F786),"测试名单无纯氢GPS","缺失"),IF(ISNUMBER(E786),"非测试日仪表","缺失"))))</x:f>
        <x:v>非测试日纯氢</x:v>
      </x:c>
      <x:c r="L786" s="7" t="n">
        <x:f>IF(K786="缺失","",IF(K786="非测试日纯氢",G786,IF(K786="非测试日仪表",E786,F786)))</x:f>
        <x:v>729.8</x:v>
      </x:c>
      <x:c r="M786" s="2" t="n">
        <x:f>IF(K786="缺失",1,0)</x:f>
        <x:v>0</x:v>
      </x:c>
      <x:c r="N786" s="2" t="str">
        <x:v>车辆里程查询_20260901-20260930_1024辆_仪表里程.xlsx / AG343</x:v>
      </x:c>
      <x:c r="O786" s="2" t="str">
        <x:v>车辆里程查询_20260901-20260930_1024辆_GPS里程.xlsx / AG346</x:v>
      </x:c>
      <x:c r="P786" s="2" t="str">
        <x:v>车辆纯氢气里程查询_20260901-20260930_1024辆.xlsx / AG894</x:v>
      </x:c>
    </x:row>
    <x:row r="787" ht="22" customHeight="1">
      <x:c r="A787" s="2" t="n">
        <x:v>37</x:v>
      </x:c>
      <x:c r="B787" s="2" t="str">
        <x:v>粤A03859F</x:v>
      </x:c>
      <x:c r="C787" s="2" t="str">
        <x:v>陈高伟</x:v>
      </x:c>
      <x:c r="D787" s="8" t="d">
        <x:v>2026-09-30T00:00:00.000Z</x:v>
      </x:c>
      <x:c r="E787" s="7" t="n">
        <x:v>267.1</x:v>
      </x:c>
      <x:c r="F787" s="7" t="n">
        <x:v>253.4</x:v>
      </x:c>
      <x:c r="G787" s="7" t="n">
        <x:v>149.2</x:v>
      </x:c>
      <x:c r="H787" s="2" t="str">
        <x:v>否</x:v>
      </x:c>
      <x:c r="I787" s="7" t="n">
        <x:f>IF(AND(ISNUMBER(E787),ISNUMBER(F787)),E787-F787,"")</x:f>
        <x:v>13.700000000000017</x:v>
      </x:c>
      <x:c r="J787" s="2" t="str">
        <x:f>IF(H787="否","不适用",IF(AND(ISNUMBER(E787),ISNUMBER(F787)),IF(I787&gt;'规则与名单'!$B$2,"是","否"),"未判定"))</x:f>
        <x:v>不适用</x:v>
      </x:c>
      <x:c r="K787" s="2" t="str">
        <x:f>IF(J787="是",IF(ISNUMBER(F787),"测试日GPS","缺失"),IF(ISNUMBER(G787),"非测试日纯氢",IF(AND(H787="是",J787="未判定"),IF(ISNUMBER(F787),"测试名单无纯氢GPS","缺失"),IF(ISNUMBER(E787),"非测试日仪表","缺失"))))</x:f>
        <x:v>非测试日纯氢</x:v>
      </x:c>
      <x:c r="L787" s="7" t="n">
        <x:f>IF(K787="缺失","",IF(K787="非测试日纯氢",G787,IF(K787="非测试日仪表",E787,F787)))</x:f>
        <x:v>149.2</x:v>
      </x:c>
      <x:c r="M787" s="2" t="n">
        <x:f>IF(K787="缺失",1,0)</x:f>
        <x:v>0</x:v>
      </x:c>
      <x:c r="N787" s="2" t="str">
        <x:v>车辆里程查询_20260901-20260930_1024辆_仪表里程.xlsx / AH343</x:v>
      </x:c>
      <x:c r="O787" s="2" t="str">
        <x:v>车辆里程查询_20260901-20260930_1024辆_GPS里程.xlsx / AH346</x:v>
      </x:c>
      <x:c r="P787" s="2" t="str">
        <x:v>车辆纯氢气里程查询_20260901-20260930_1024辆.xlsx / AH894</x:v>
      </x:c>
    </x:row>
    <x:row r="788" ht="22" customHeight="1">
      <x:c r="A788" s="2" t="n">
        <x:v>38</x:v>
      </x:c>
      <x:c r="B788" s="2" t="str">
        <x:v>粤A05391F</x:v>
      </x:c>
      <x:c r="C788" s="2" t="str">
        <x:v>陈高伟</x:v>
      </x:c>
      <x:c r="D788" s="8" t="d">
        <x:v>2026-09-01T00:00:00.000Z</x:v>
      </x:c>
      <x:c r="E788" s="7" t="n">
        <x:v>358.7</x:v>
      </x:c>
      <x:c r="F788" s="7" t="n">
        <x:v>341.1</x:v>
      </x:c>
      <x:c r="G788" s="7" t="n">
        <x:v>202.3</x:v>
      </x:c>
      <x:c r="H788" s="2" t="str">
        <x:v>否</x:v>
      </x:c>
      <x:c r="I788" s="7" t="n">
        <x:f>IF(AND(ISNUMBER(E788),ISNUMBER(F788)),E788-F788,"")</x:f>
        <x:v>17.599999999999966</x:v>
      </x:c>
      <x:c r="J788" s="2" t="str">
        <x:f>IF(H788="否","不适用",IF(AND(ISNUMBER(E788),ISNUMBER(F788)),IF(I788&gt;'规则与名单'!$B$2,"是","否"),"未判定"))</x:f>
        <x:v>不适用</x:v>
      </x:c>
      <x:c r="K788" s="2" t="str">
        <x:f>IF(J788="是",IF(ISNUMBER(F788),"测试日GPS","缺失"),IF(ISNUMBER(G788),"非测试日纯氢",IF(AND(H788="是",J788="未判定"),IF(ISNUMBER(F788),"测试名单无纯氢GPS","缺失"),IF(ISNUMBER(E788),"非测试日仪表","缺失"))))</x:f>
        <x:v>非测试日纯氢</x:v>
      </x:c>
      <x:c r="L788" s="7" t="n">
        <x:f>IF(K788="缺失","",IF(K788="非测试日纯氢",G788,IF(K788="非测试日仪表",E788,F788)))</x:f>
        <x:v>202.3</x:v>
      </x:c>
      <x:c r="M788" s="2" t="n">
        <x:f>IF(K788="缺失",1,0)</x:f>
        <x:v>0</x:v>
      </x:c>
      <x:c r="N788" s="2" t="str">
        <x:v>车辆里程查询_20260901-20260930_1024辆_仪表里程.xlsx / E284</x:v>
      </x:c>
      <x:c r="O788" s="2" t="str">
        <x:v>车辆里程查询_20260901-20260930_1024辆_GPS里程.xlsx / E209</x:v>
      </x:c>
      <x:c r="P788" s="2" t="str">
        <x:v>车辆纯氢气里程查询_20260901-20260930_1024辆.xlsx / E943</x:v>
      </x:c>
    </x:row>
    <x:row r="789" ht="22" customHeight="1">
      <x:c r="A789" s="2" t="n">
        <x:v>38</x:v>
      </x:c>
      <x:c r="B789" s="2" t="str">
        <x:v>粤A05391F</x:v>
      </x:c>
      <x:c r="C789" s="2" t="str">
        <x:v>陈高伟</x:v>
      </x:c>
      <x:c r="D789" s="8" t="d">
        <x:v>2026-09-02T00:00:00.000Z</x:v>
      </x:c>
      <x:c r="E789" s="7" t="n">
        <x:v>270.7</x:v>
      </x:c>
      <x:c r="F789" s="7" t="n">
        <x:v>256.8</x:v>
      </x:c>
      <x:c r="G789" s="7" t="n">
        <x:v>131.9</x:v>
      </x:c>
      <x:c r="H789" s="2" t="str">
        <x:v>否</x:v>
      </x:c>
      <x:c r="I789" s="7" t="n">
        <x:f>IF(AND(ISNUMBER(E789),ISNUMBER(F789)),E789-F789,"")</x:f>
        <x:v>13.899999999999977</x:v>
      </x:c>
      <x:c r="J789" s="2" t="str">
        <x:f>IF(H789="否","不适用",IF(AND(ISNUMBER(E789),ISNUMBER(F789)),IF(I789&gt;'规则与名单'!$B$2,"是","否"),"未判定"))</x:f>
        <x:v>不适用</x:v>
      </x:c>
      <x:c r="K789" s="2" t="str">
        <x:f>IF(J789="是",IF(ISNUMBER(F789),"测试日GPS","缺失"),IF(ISNUMBER(G789),"非测试日纯氢",IF(AND(H789="是",J789="未判定"),IF(ISNUMBER(F789),"测试名单无纯氢GPS","缺失"),IF(ISNUMBER(E789),"非测试日仪表","缺失"))))</x:f>
        <x:v>非测试日纯氢</x:v>
      </x:c>
      <x:c r="L789" s="7" t="n">
        <x:f>IF(K789="缺失","",IF(K789="非测试日纯氢",G789,IF(K789="非测试日仪表",E789,F789)))</x:f>
        <x:v>131.9</x:v>
      </x:c>
      <x:c r="M789" s="2" t="n">
        <x:f>IF(K789="缺失",1,0)</x:f>
        <x:v>0</x:v>
      </x:c>
      <x:c r="N789" s="2" t="str">
        <x:v>车辆里程查询_20260901-20260930_1024辆_仪表里程.xlsx / F284</x:v>
      </x:c>
      <x:c r="O789" s="2" t="str">
        <x:v>车辆里程查询_20260901-20260930_1024辆_GPS里程.xlsx / F209</x:v>
      </x:c>
      <x:c r="P789" s="2" t="str">
        <x:v>车辆纯氢气里程查询_20260901-20260930_1024辆.xlsx / F943</x:v>
      </x:c>
    </x:row>
    <x:row r="790" ht="22" customHeight="1">
      <x:c r="A790" s="2" t="n">
        <x:v>38</x:v>
      </x:c>
      <x:c r="B790" s="2" t="str">
        <x:v>粤A05391F</x:v>
      </x:c>
      <x:c r="C790" s="2" t="str">
        <x:v>陈高伟</x:v>
      </x:c>
      <x:c r="D790" s="8" t="d">
        <x:v>2026-09-03T00:00:00.000Z</x:v>
      </x:c>
      <x:c r="E790" s="7" t="n">
        <x:v>63.5</x:v>
      </x:c>
      <x:c r="F790" s="7" t="n">
        <x:v>60.7</x:v>
      </x:c>
      <x:c r="G790" s="7" t="n">
        <x:v>16.1</x:v>
      </x:c>
      <x:c r="H790" s="2" t="str">
        <x:v>否</x:v>
      </x:c>
      <x:c r="I790" s="7" t="n">
        <x:f>IF(AND(ISNUMBER(E790),ISNUMBER(F790)),E790-F790,"")</x:f>
        <x:v>2.799999999999997</x:v>
      </x:c>
      <x:c r="J790" s="2" t="str">
        <x:f>IF(H790="否","不适用",IF(AND(ISNUMBER(E790),ISNUMBER(F790)),IF(I790&gt;'规则与名单'!$B$2,"是","否"),"未判定"))</x:f>
        <x:v>不适用</x:v>
      </x:c>
      <x:c r="K790" s="2" t="str">
        <x:f>IF(J790="是",IF(ISNUMBER(F790),"测试日GPS","缺失"),IF(ISNUMBER(G790),"非测试日纯氢",IF(AND(H790="是",J790="未判定"),IF(ISNUMBER(F790),"测试名单无纯氢GPS","缺失"),IF(ISNUMBER(E790),"非测试日仪表","缺失"))))</x:f>
        <x:v>非测试日纯氢</x:v>
      </x:c>
      <x:c r="L790" s="7" t="n">
        <x:f>IF(K790="缺失","",IF(K790="非测试日纯氢",G790,IF(K790="非测试日仪表",E790,F790)))</x:f>
        <x:v>16.1</x:v>
      </x:c>
      <x:c r="M790" s="2" t="n">
        <x:f>IF(K790="缺失",1,0)</x:f>
        <x:v>0</x:v>
      </x:c>
      <x:c r="N790" s="2" t="str">
        <x:v>车辆里程查询_20260901-20260930_1024辆_仪表里程.xlsx / G284</x:v>
      </x:c>
      <x:c r="O790" s="2" t="str">
        <x:v>车辆里程查询_20260901-20260930_1024辆_GPS里程.xlsx / G209</x:v>
      </x:c>
      <x:c r="P790" s="2" t="str">
        <x:v>车辆纯氢气里程查询_20260901-20260930_1024辆.xlsx / G943</x:v>
      </x:c>
    </x:row>
    <x:row r="791" ht="22" customHeight="1">
      <x:c r="A791" s="2" t="n">
        <x:v>38</x:v>
      </x:c>
      <x:c r="B791" s="2" t="str">
        <x:v>粤A05391F</x:v>
      </x:c>
      <x:c r="C791" s="2" t="str">
        <x:v>陈高伟</x:v>
      </x:c>
      <x:c r="D791" s="8" t="d">
        <x:v>2026-09-04T00:00:00.000Z</x:v>
      </x:c>
      <x:c r="E791" s="7" t="n">
        <x:v>275.4</x:v>
      </x:c>
      <x:c r="F791" s="7" t="n">
        <x:v>263.2</x:v>
      </x:c>
      <x:c r="G791" s="7" t="n">
        <x:v>141.2</x:v>
      </x:c>
      <x:c r="H791" s="2" t="str">
        <x:v>否</x:v>
      </x:c>
      <x:c r="I791" s="7" t="n">
        <x:f>IF(AND(ISNUMBER(E791),ISNUMBER(F791)),E791-F791,"")</x:f>
        <x:v>12.199999999999989</x:v>
      </x:c>
      <x:c r="J791" s="2" t="str">
        <x:f>IF(H791="否","不适用",IF(AND(ISNUMBER(E791),ISNUMBER(F791)),IF(I791&gt;'规则与名单'!$B$2,"是","否"),"未判定"))</x:f>
        <x:v>不适用</x:v>
      </x:c>
      <x:c r="K791" s="2" t="str">
        <x:f>IF(J791="是",IF(ISNUMBER(F791),"测试日GPS","缺失"),IF(ISNUMBER(G791),"非测试日纯氢",IF(AND(H791="是",J791="未判定"),IF(ISNUMBER(F791),"测试名单无纯氢GPS","缺失"),IF(ISNUMBER(E791),"非测试日仪表","缺失"))))</x:f>
        <x:v>非测试日纯氢</x:v>
      </x:c>
      <x:c r="L791" s="7" t="n">
        <x:f>IF(K791="缺失","",IF(K791="非测试日纯氢",G791,IF(K791="非测试日仪表",E791,F791)))</x:f>
        <x:v>141.2</x:v>
      </x:c>
      <x:c r="M791" s="2" t="n">
        <x:f>IF(K791="缺失",1,0)</x:f>
        <x:v>0</x:v>
      </x:c>
      <x:c r="N791" s="2" t="str">
        <x:v>车辆里程查询_20260901-20260930_1024辆_仪表里程.xlsx / H284</x:v>
      </x:c>
      <x:c r="O791" s="2" t="str">
        <x:v>车辆里程查询_20260901-20260930_1024辆_GPS里程.xlsx / H209</x:v>
      </x:c>
      <x:c r="P791" s="2" t="str">
        <x:v>车辆纯氢气里程查询_20260901-20260930_1024辆.xlsx / H943</x:v>
      </x:c>
    </x:row>
    <x:row r="792" ht="22" customHeight="1">
      <x:c r="A792" s="2" t="n">
        <x:v>38</x:v>
      </x:c>
      <x:c r="B792" s="2" t="str">
        <x:v>粤A05391F</x:v>
      </x:c>
      <x:c r="C792" s="2" t="str">
        <x:v>陈高伟</x:v>
      </x:c>
      <x:c r="D792" s="8" t="d">
        <x:v>2026-09-05T00:00:00.000Z</x:v>
      </x:c>
      <x:c r="E792" s="7" t="n">
        <x:v>187.1</x:v>
      </x:c>
      <x:c r="F792" s="7" t="n">
        <x:v>309.5</x:v>
      </x:c>
      <x:c r="G792" s="7" t="n">
        <x:v>174.2</x:v>
      </x:c>
      <x:c r="H792" s="2" t="str">
        <x:v>否</x:v>
      </x:c>
      <x:c r="I792" s="7" t="n">
        <x:f>IF(AND(ISNUMBER(E792),ISNUMBER(F792)),E792-F792,"")</x:f>
        <x:v>-122.4</x:v>
      </x:c>
      <x:c r="J792" s="2" t="str">
        <x:f>IF(H792="否","不适用",IF(AND(ISNUMBER(E792),ISNUMBER(F792)),IF(I792&gt;'规则与名单'!$B$2,"是","否"),"未判定"))</x:f>
        <x:v>不适用</x:v>
      </x:c>
      <x:c r="K792" s="2" t="str">
        <x:f>IF(J792="是",IF(ISNUMBER(F792),"测试日GPS","缺失"),IF(ISNUMBER(G792),"非测试日纯氢",IF(AND(H792="是",J792="未判定"),IF(ISNUMBER(F792),"测试名单无纯氢GPS","缺失"),IF(ISNUMBER(E792),"非测试日仪表","缺失"))))</x:f>
        <x:v>非测试日纯氢</x:v>
      </x:c>
      <x:c r="L792" s="7" t="n">
        <x:f>IF(K792="缺失","",IF(K792="非测试日纯氢",G792,IF(K792="非测试日仪表",E792,F792)))</x:f>
        <x:v>174.2</x:v>
      </x:c>
      <x:c r="M792" s="2" t="n">
        <x:f>IF(K792="缺失",1,0)</x:f>
        <x:v>0</x:v>
      </x:c>
      <x:c r="N792" s="2" t="str">
        <x:v>车辆里程查询_20260901-20260930_1024辆_仪表里程.xlsx / I284</x:v>
      </x:c>
      <x:c r="O792" s="2" t="str">
        <x:v>车辆里程查询_20260901-20260930_1024辆_GPS里程.xlsx / I209</x:v>
      </x:c>
      <x:c r="P792" s="2" t="str">
        <x:v>车辆纯氢气里程查询_20260901-20260930_1024辆.xlsx / I943</x:v>
      </x:c>
    </x:row>
    <x:row r="793" ht="22" customHeight="1">
      <x:c r="A793" s="2" t="n">
        <x:v>38</x:v>
      </x:c>
      <x:c r="B793" s="2" t="str">
        <x:v>粤A05391F</x:v>
      </x:c>
      <x:c r="C793" s="2" t="str">
        <x:v>陈高伟</x:v>
      </x:c>
      <x:c r="D793" s="8" t="d">
        <x:v>2026-09-06T00:00:00.000Z</x:v>
      </x:c>
      <x:c r="E793" s="7" t="n">
        <x:v>436.8</x:v>
      </x:c>
      <x:c r="F793" s="7" t="n">
        <x:v>284.2</x:v>
      </x:c>
      <x:c r="G793" s="7" t="n">
        <x:v>162.3</x:v>
      </x:c>
      <x:c r="H793" s="2" t="str">
        <x:v>否</x:v>
      </x:c>
      <x:c r="I793" s="7" t="n">
        <x:f>IF(AND(ISNUMBER(E793),ISNUMBER(F793)),E793-F793,"")</x:f>
        <x:v>152.60000000000002</x:v>
      </x:c>
      <x:c r="J793" s="2" t="str">
        <x:f>IF(H793="否","不适用",IF(AND(ISNUMBER(E793),ISNUMBER(F793)),IF(I793&gt;'规则与名单'!$B$2,"是","否"),"未判定"))</x:f>
        <x:v>不适用</x:v>
      </x:c>
      <x:c r="K793" s="2" t="str">
        <x:f>IF(J793="是",IF(ISNUMBER(F793),"测试日GPS","缺失"),IF(ISNUMBER(G793),"非测试日纯氢",IF(AND(H793="是",J793="未判定"),IF(ISNUMBER(F793),"测试名单无纯氢GPS","缺失"),IF(ISNUMBER(E793),"非测试日仪表","缺失"))))</x:f>
        <x:v>非测试日纯氢</x:v>
      </x:c>
      <x:c r="L793" s="7" t="n">
        <x:f>IF(K793="缺失","",IF(K793="非测试日纯氢",G793,IF(K793="非测试日仪表",E793,F793)))</x:f>
        <x:v>162.3</x:v>
      </x:c>
      <x:c r="M793" s="2" t="n">
        <x:f>IF(K793="缺失",1,0)</x:f>
        <x:v>0</x:v>
      </x:c>
      <x:c r="N793" s="2" t="str">
        <x:v>车辆里程查询_20260901-20260930_1024辆_仪表里程.xlsx / J284</x:v>
      </x:c>
      <x:c r="O793" s="2" t="str">
        <x:v>车辆里程查询_20260901-20260930_1024辆_GPS里程.xlsx / J209</x:v>
      </x:c>
      <x:c r="P793" s="2" t="str">
        <x:v>车辆纯氢气里程查询_20260901-20260930_1024辆.xlsx / J943</x:v>
      </x:c>
    </x:row>
    <x:row r="794" ht="22" customHeight="1">
      <x:c r="A794" s="2" t="n">
        <x:v>38</x:v>
      </x:c>
      <x:c r="B794" s="2" t="str">
        <x:v>粤A05391F</x:v>
      </x:c>
      <x:c r="C794" s="2" t="str">
        <x:v>陈高伟</x:v>
      </x:c>
      <x:c r="D794" s="8" t="d">
        <x:v>2026-09-07T00:00:00.000Z</x:v>
      </x:c>
      <x:c r="E794" s="7" t="n">
        <x:v>223.4</x:v>
      </x:c>
      <x:c r="F794" s="7" t="n">
        <x:v>212.5</x:v>
      </x:c>
      <x:c r="G794" s="7" t="n">
        <x:v>146.4</x:v>
      </x:c>
      <x:c r="H794" s="2" t="str">
        <x:v>否</x:v>
      </x:c>
      <x:c r="I794" s="7" t="n">
        <x:f>IF(AND(ISNUMBER(E794),ISNUMBER(F794)),E794-F794,"")</x:f>
        <x:v>10.900000000000006</x:v>
      </x:c>
      <x:c r="J794" s="2" t="str">
        <x:f>IF(H794="否","不适用",IF(AND(ISNUMBER(E794),ISNUMBER(F794)),IF(I794&gt;'规则与名单'!$B$2,"是","否"),"未判定"))</x:f>
        <x:v>不适用</x:v>
      </x:c>
      <x:c r="K794" s="2" t="str">
        <x:f>IF(J794="是",IF(ISNUMBER(F794),"测试日GPS","缺失"),IF(ISNUMBER(G794),"非测试日纯氢",IF(AND(H794="是",J794="未判定"),IF(ISNUMBER(F794),"测试名单无纯氢GPS","缺失"),IF(ISNUMBER(E794),"非测试日仪表","缺失"))))</x:f>
        <x:v>非测试日纯氢</x:v>
      </x:c>
      <x:c r="L794" s="7" t="n">
        <x:f>IF(K794="缺失","",IF(K794="非测试日纯氢",G794,IF(K794="非测试日仪表",E794,F794)))</x:f>
        <x:v>146.4</x:v>
      </x:c>
      <x:c r="M794" s="2" t="n">
        <x:f>IF(K794="缺失",1,0)</x:f>
        <x:v>0</x:v>
      </x:c>
      <x:c r="N794" s="2" t="str">
        <x:v>车辆里程查询_20260901-20260930_1024辆_仪表里程.xlsx / K284</x:v>
      </x:c>
      <x:c r="O794" s="2" t="str">
        <x:v>车辆里程查询_20260901-20260930_1024辆_GPS里程.xlsx / K209</x:v>
      </x:c>
      <x:c r="P794" s="2" t="str">
        <x:v>车辆纯氢气里程查询_20260901-20260930_1024辆.xlsx / K943</x:v>
      </x:c>
    </x:row>
    <x:row r="795" ht="22" customHeight="1">
      <x:c r="A795" s="2" t="n">
        <x:v>38</x:v>
      </x:c>
      <x:c r="B795" s="2" t="str">
        <x:v>粤A05391F</x:v>
      </x:c>
      <x:c r="C795" s="2" t="str">
        <x:v>陈高伟</x:v>
      </x:c>
      <x:c r="D795" s="8" t="d">
        <x:v>2026-09-08T00:00:00.000Z</x:v>
      </x:c>
      <x:c r="E795" s="7" t="n">
        <x:v>162.9</x:v>
      </x:c>
      <x:c r="F795" s="7" t="n">
        <x:v>155.2</x:v>
      </x:c>
      <x:c r="G795" s="7" t="n">
        <x:v>104.2</x:v>
      </x:c>
      <x:c r="H795" s="2" t="str">
        <x:v>否</x:v>
      </x:c>
      <x:c r="I795" s="7" t="n">
        <x:f>IF(AND(ISNUMBER(E795),ISNUMBER(F795)),E795-F795,"")</x:f>
        <x:v>7.700000000000017</x:v>
      </x:c>
      <x:c r="J795" s="2" t="str">
        <x:f>IF(H795="否","不适用",IF(AND(ISNUMBER(E795),ISNUMBER(F795)),IF(I795&gt;'规则与名单'!$B$2,"是","否"),"未判定"))</x:f>
        <x:v>不适用</x:v>
      </x:c>
      <x:c r="K795" s="2" t="str">
        <x:f>IF(J795="是",IF(ISNUMBER(F795),"测试日GPS","缺失"),IF(ISNUMBER(G795),"非测试日纯氢",IF(AND(H795="是",J795="未判定"),IF(ISNUMBER(F795),"测试名单无纯氢GPS","缺失"),IF(ISNUMBER(E795),"非测试日仪表","缺失"))))</x:f>
        <x:v>非测试日纯氢</x:v>
      </x:c>
      <x:c r="L795" s="7" t="n">
        <x:f>IF(K795="缺失","",IF(K795="非测试日纯氢",G795,IF(K795="非测试日仪表",E795,F795)))</x:f>
        <x:v>104.2</x:v>
      </x:c>
      <x:c r="M795" s="2" t="n">
        <x:f>IF(K795="缺失",1,0)</x:f>
        <x:v>0</x:v>
      </x:c>
      <x:c r="N795" s="2" t="str">
        <x:v>车辆里程查询_20260901-20260930_1024辆_仪表里程.xlsx / L284</x:v>
      </x:c>
      <x:c r="O795" s="2" t="str">
        <x:v>车辆里程查询_20260901-20260930_1024辆_GPS里程.xlsx / L209</x:v>
      </x:c>
      <x:c r="P795" s="2" t="str">
        <x:v>车辆纯氢气里程查询_20260901-20260930_1024辆.xlsx / L943</x:v>
      </x:c>
    </x:row>
    <x:row r="796" ht="22" customHeight="1">
      <x:c r="A796" s="2" t="n">
        <x:v>38</x:v>
      </x:c>
      <x:c r="B796" s="2" t="str">
        <x:v>粤A05391F</x:v>
      </x:c>
      <x:c r="C796" s="2" t="str">
        <x:v>陈高伟</x:v>
      </x:c>
      <x:c r="D796" s="8" t="d">
        <x:v>2026-09-09T00:00:00.000Z</x:v>
      </x:c>
      <x:c r="E796" s="7" t="n">
        <x:v>294.4</x:v>
      </x:c>
      <x:c r="F796" s="7" t="n">
        <x:v>279.6</x:v>
      </x:c>
      <x:c r="G796" s="7" t="n">
        <x:v>179.2</x:v>
      </x:c>
      <x:c r="H796" s="2" t="str">
        <x:v>否</x:v>
      </x:c>
      <x:c r="I796" s="7" t="n">
        <x:f>IF(AND(ISNUMBER(E796),ISNUMBER(F796)),E796-F796,"")</x:f>
        <x:v>14.799999999999955</x:v>
      </x:c>
      <x:c r="J796" s="2" t="str">
        <x:f>IF(H796="否","不适用",IF(AND(ISNUMBER(E796),ISNUMBER(F796)),IF(I796&gt;'规则与名单'!$B$2,"是","否"),"未判定"))</x:f>
        <x:v>不适用</x:v>
      </x:c>
      <x:c r="K796" s="2" t="str">
        <x:f>IF(J796="是",IF(ISNUMBER(F796),"测试日GPS","缺失"),IF(ISNUMBER(G796),"非测试日纯氢",IF(AND(H796="是",J796="未判定"),IF(ISNUMBER(F796),"测试名单无纯氢GPS","缺失"),IF(ISNUMBER(E796),"非测试日仪表","缺失"))))</x:f>
        <x:v>非测试日纯氢</x:v>
      </x:c>
      <x:c r="L796" s="7" t="n">
        <x:f>IF(K796="缺失","",IF(K796="非测试日纯氢",G796,IF(K796="非测试日仪表",E796,F796)))</x:f>
        <x:v>179.2</x:v>
      </x:c>
      <x:c r="M796" s="2" t="n">
        <x:f>IF(K796="缺失",1,0)</x:f>
        <x:v>0</x:v>
      </x:c>
      <x:c r="N796" s="2" t="str">
        <x:v>车辆里程查询_20260901-20260930_1024辆_仪表里程.xlsx / M284</x:v>
      </x:c>
      <x:c r="O796" s="2" t="str">
        <x:v>车辆里程查询_20260901-20260930_1024辆_GPS里程.xlsx / M209</x:v>
      </x:c>
      <x:c r="P796" s="2" t="str">
        <x:v>车辆纯氢气里程查询_20260901-20260930_1024辆.xlsx / M943</x:v>
      </x:c>
    </x:row>
    <x:row r="797" ht="22" customHeight="1">
      <x:c r="A797" s="2" t="n">
        <x:v>38</x:v>
      </x:c>
      <x:c r="B797" s="2" t="str">
        <x:v>粤A05391F</x:v>
      </x:c>
      <x:c r="C797" s="2" t="str">
        <x:v>陈高伟</x:v>
      </x:c>
      <x:c r="D797" s="8" t="d">
        <x:v>2026-09-10T00:00:00.000Z</x:v>
      </x:c>
      <x:c r="E797" s="7" t="n">
        <x:v>152</x:v>
      </x:c>
      <x:c r="F797" s="7" t="n">
        <x:v>144.7</x:v>
      </x:c>
      <x:c r="G797" s="7" t="n">
        <x:v>105.7</x:v>
      </x:c>
      <x:c r="H797" s="2" t="str">
        <x:v>否</x:v>
      </x:c>
      <x:c r="I797" s="7" t="n">
        <x:f>IF(AND(ISNUMBER(E797),ISNUMBER(F797)),E797-F797,"")</x:f>
        <x:v>7.300000000000011</x:v>
      </x:c>
      <x:c r="J797" s="2" t="str">
        <x:f>IF(H797="否","不适用",IF(AND(ISNUMBER(E797),ISNUMBER(F797)),IF(I797&gt;'规则与名单'!$B$2,"是","否"),"未判定"))</x:f>
        <x:v>不适用</x:v>
      </x:c>
      <x:c r="K797" s="2" t="str">
        <x:f>IF(J797="是",IF(ISNUMBER(F797),"测试日GPS","缺失"),IF(ISNUMBER(G797),"非测试日纯氢",IF(AND(H797="是",J797="未判定"),IF(ISNUMBER(F797),"测试名单无纯氢GPS","缺失"),IF(ISNUMBER(E797),"非测试日仪表","缺失"))))</x:f>
        <x:v>非测试日纯氢</x:v>
      </x:c>
      <x:c r="L797" s="7" t="n">
        <x:f>IF(K797="缺失","",IF(K797="非测试日纯氢",G797,IF(K797="非测试日仪表",E797,F797)))</x:f>
        <x:v>105.7</x:v>
      </x:c>
      <x:c r="M797" s="2" t="n">
        <x:f>IF(K797="缺失",1,0)</x:f>
        <x:v>0</x:v>
      </x:c>
      <x:c r="N797" s="2" t="str">
        <x:v>车辆里程查询_20260901-20260930_1024辆_仪表里程.xlsx / N284</x:v>
      </x:c>
      <x:c r="O797" s="2" t="str">
        <x:v>车辆里程查询_20260901-20260930_1024辆_GPS里程.xlsx / N209</x:v>
      </x:c>
      <x:c r="P797" s="2" t="str">
        <x:v>车辆纯氢气里程查询_20260901-20260930_1024辆.xlsx / N943</x:v>
      </x:c>
    </x:row>
    <x:row r="798" ht="22" customHeight="1">
      <x:c r="A798" s="2" t="n">
        <x:v>38</x:v>
      </x:c>
      <x:c r="B798" s="2" t="str">
        <x:v>粤A05391F</x:v>
      </x:c>
      <x:c r="C798" s="2" t="str">
        <x:v>陈高伟</x:v>
      </x:c>
      <x:c r="D798" s="8" t="d">
        <x:v>2026-09-11T00:00:00.000Z</x:v>
      </x:c>
      <x:c r="E798" s="7" t="n">
        <x:v>276</x:v>
      </x:c>
      <x:c r="F798" s="7" t="n">
        <x:v>343.9</x:v>
      </x:c>
      <x:c r="G798" s="7" t="n">
        <x:v>143.4</x:v>
      </x:c>
      <x:c r="H798" s="2" t="str">
        <x:v>否</x:v>
      </x:c>
      <x:c r="I798" s="7" t="n">
        <x:f>IF(AND(ISNUMBER(E798),ISNUMBER(F798)),E798-F798,"")</x:f>
        <x:v>-67.89999999999998</x:v>
      </x:c>
      <x:c r="J798" s="2" t="str">
        <x:f>IF(H798="否","不适用",IF(AND(ISNUMBER(E798),ISNUMBER(F798)),IF(I798&gt;'规则与名单'!$B$2,"是","否"),"未判定"))</x:f>
        <x:v>不适用</x:v>
      </x:c>
      <x:c r="K798" s="2" t="str">
        <x:f>IF(J798="是",IF(ISNUMBER(F798),"测试日GPS","缺失"),IF(ISNUMBER(G798),"非测试日纯氢",IF(AND(H798="是",J798="未判定"),IF(ISNUMBER(F798),"测试名单无纯氢GPS","缺失"),IF(ISNUMBER(E798),"非测试日仪表","缺失"))))</x:f>
        <x:v>非测试日纯氢</x:v>
      </x:c>
      <x:c r="L798" s="7" t="n">
        <x:f>IF(K798="缺失","",IF(K798="非测试日纯氢",G798,IF(K798="非测试日仪表",E798,F798)))</x:f>
        <x:v>143.4</x:v>
      </x:c>
      <x:c r="M798" s="2" t="n">
        <x:f>IF(K798="缺失",1,0)</x:f>
        <x:v>0</x:v>
      </x:c>
      <x:c r="N798" s="2" t="str">
        <x:v>车辆里程查询_20260901-20260930_1024辆_仪表里程.xlsx / O284</x:v>
      </x:c>
      <x:c r="O798" s="2" t="str">
        <x:v>车辆里程查询_20260901-20260930_1024辆_GPS里程.xlsx / O209</x:v>
      </x:c>
      <x:c r="P798" s="2" t="str">
        <x:v>车辆纯氢气里程查询_20260901-20260930_1024辆.xlsx / O943</x:v>
      </x:c>
    </x:row>
    <x:row r="799" ht="22" customHeight="1">
      <x:c r="A799" s="2" t="n">
        <x:v>38</x:v>
      </x:c>
      <x:c r="B799" s="2" t="str">
        <x:v>粤A05391F</x:v>
      </x:c>
      <x:c r="C799" s="2" t="str">
        <x:v>陈高伟</x:v>
      </x:c>
      <x:c r="D799" s="8" t="d">
        <x:v>2026-09-12T00:00:00.000Z</x:v>
      </x:c>
      <x:c r="E799" s="7" t="n">
        <x:v>249.3</x:v>
      </x:c>
      <x:c r="F799" s="7" t="n">
        <x:v>229.3</x:v>
      </x:c>
      <x:c r="G799" s="7" t="n">
        <x:v>111.1</x:v>
      </x:c>
      <x:c r="H799" s="2" t="str">
        <x:v>否</x:v>
      </x:c>
      <x:c r="I799" s="7" t="n">
        <x:f>IF(AND(ISNUMBER(E799),ISNUMBER(F799)),E799-F799,"")</x:f>
        <x:v>20</x:v>
      </x:c>
      <x:c r="J799" s="2" t="str">
        <x:f>IF(H799="否","不适用",IF(AND(ISNUMBER(E799),ISNUMBER(F799)),IF(I799&gt;'规则与名单'!$B$2,"是","否"),"未判定"))</x:f>
        <x:v>不适用</x:v>
      </x:c>
      <x:c r="K799" s="2" t="str">
        <x:f>IF(J799="是",IF(ISNUMBER(F799),"测试日GPS","缺失"),IF(ISNUMBER(G799),"非测试日纯氢",IF(AND(H799="是",J799="未判定"),IF(ISNUMBER(F799),"测试名单无纯氢GPS","缺失"),IF(ISNUMBER(E799),"非测试日仪表","缺失"))))</x:f>
        <x:v>非测试日纯氢</x:v>
      </x:c>
      <x:c r="L799" s="7" t="n">
        <x:f>IF(K799="缺失","",IF(K799="非测试日纯氢",G799,IF(K799="非测试日仪表",E799,F799)))</x:f>
        <x:v>111.1</x:v>
      </x:c>
      <x:c r="M799" s="2" t="n">
        <x:f>IF(K799="缺失",1,0)</x:f>
        <x:v>0</x:v>
      </x:c>
      <x:c r="N799" s="2" t="str">
        <x:v>车辆里程查询_20260901-20260930_1024辆_仪表里程.xlsx / P284</x:v>
      </x:c>
      <x:c r="O799" s="2" t="str">
        <x:v>车辆里程查询_20260901-20260930_1024辆_GPS里程.xlsx / P209</x:v>
      </x:c>
      <x:c r="P799" s="2" t="str">
        <x:v>车辆纯氢气里程查询_20260901-20260930_1024辆.xlsx / P943</x:v>
      </x:c>
    </x:row>
    <x:row r="800" ht="22" customHeight="1">
      <x:c r="A800" s="2" t="n">
        <x:v>38</x:v>
      </x:c>
      <x:c r="B800" s="2" t="str">
        <x:v>粤A05391F</x:v>
      </x:c>
      <x:c r="C800" s="2" t="str">
        <x:v>陈高伟</x:v>
      </x:c>
      <x:c r="D800" s="8" t="d">
        <x:v>2026-09-13T00:00:00.000Z</x:v>
      </x:c>
      <x:c r="E800" s="7" t="n">
        <x:v>147.4</x:v>
      </x:c>
      <x:c r="F800" s="7" t="n">
        <x:v>143.9</x:v>
      </x:c>
      <x:c r="G800" s="7" t="n">
        <x:v>67.7</x:v>
      </x:c>
      <x:c r="H800" s="2" t="str">
        <x:v>否</x:v>
      </x:c>
      <x:c r="I800" s="7" t="n">
        <x:f>IF(AND(ISNUMBER(E800),ISNUMBER(F800)),E800-F800,"")</x:f>
        <x:v>3.5</x:v>
      </x:c>
      <x:c r="J800" s="2" t="str">
        <x:f>IF(H800="否","不适用",IF(AND(ISNUMBER(E800),ISNUMBER(F800)),IF(I800&gt;'规则与名单'!$B$2,"是","否"),"未判定"))</x:f>
        <x:v>不适用</x:v>
      </x:c>
      <x:c r="K800" s="2" t="str">
        <x:f>IF(J800="是",IF(ISNUMBER(F800),"测试日GPS","缺失"),IF(ISNUMBER(G800),"非测试日纯氢",IF(AND(H800="是",J800="未判定"),IF(ISNUMBER(F800),"测试名单无纯氢GPS","缺失"),IF(ISNUMBER(E800),"非测试日仪表","缺失"))))</x:f>
        <x:v>非测试日纯氢</x:v>
      </x:c>
      <x:c r="L800" s="7" t="n">
        <x:f>IF(K800="缺失","",IF(K800="非测试日纯氢",G800,IF(K800="非测试日仪表",E800,F800)))</x:f>
        <x:v>67.7</x:v>
      </x:c>
      <x:c r="M800" s="2" t="n">
        <x:f>IF(K800="缺失",1,0)</x:f>
        <x:v>0</x:v>
      </x:c>
      <x:c r="N800" s="2" t="str">
        <x:v>车辆里程查询_20260901-20260930_1024辆_仪表里程.xlsx / Q284</x:v>
      </x:c>
      <x:c r="O800" s="2" t="str">
        <x:v>车辆里程查询_20260901-20260930_1024辆_GPS里程.xlsx / Q209</x:v>
      </x:c>
      <x:c r="P800" s="2" t="str">
        <x:v>车辆纯氢气里程查询_20260901-20260930_1024辆.xlsx / Q943</x:v>
      </x:c>
    </x:row>
    <x:row r="801" ht="22" customHeight="1">
      <x:c r="A801" s="2" t="n">
        <x:v>38</x:v>
      </x:c>
      <x:c r="B801" s="2" t="str">
        <x:v>粤A05391F</x:v>
      </x:c>
      <x:c r="C801" s="2" t="str">
        <x:v>陈高伟</x:v>
      </x:c>
      <x:c r="D801" s="8" t="d">
        <x:v>2026-09-14T00:00:00.000Z</x:v>
      </x:c>
      <x:c r="E801" s="7" t="n">
        <x:v>170.3</x:v>
      </x:c>
      <x:c r="F801" s="7" t="n">
        <x:v>162.1</x:v>
      </x:c>
      <x:c r="G801" s="7" t="n">
        <x:v>65.9</x:v>
      </x:c>
      <x:c r="H801" s="2" t="str">
        <x:v>否</x:v>
      </x:c>
      <x:c r="I801" s="7" t="n">
        <x:f>IF(AND(ISNUMBER(E801),ISNUMBER(F801)),E801-F801,"")</x:f>
        <x:v>8.200000000000017</x:v>
      </x:c>
      <x:c r="J801" s="2" t="str">
        <x:f>IF(H801="否","不适用",IF(AND(ISNUMBER(E801),ISNUMBER(F801)),IF(I801&gt;'规则与名单'!$B$2,"是","否"),"未判定"))</x:f>
        <x:v>不适用</x:v>
      </x:c>
      <x:c r="K801" s="2" t="str">
        <x:f>IF(J801="是",IF(ISNUMBER(F801),"测试日GPS","缺失"),IF(ISNUMBER(G801),"非测试日纯氢",IF(AND(H801="是",J801="未判定"),IF(ISNUMBER(F801),"测试名单无纯氢GPS","缺失"),IF(ISNUMBER(E801),"非测试日仪表","缺失"))))</x:f>
        <x:v>非测试日纯氢</x:v>
      </x:c>
      <x:c r="L801" s="7" t="n">
        <x:f>IF(K801="缺失","",IF(K801="非测试日纯氢",G801,IF(K801="非测试日仪表",E801,F801)))</x:f>
        <x:v>65.9</x:v>
      </x:c>
      <x:c r="M801" s="2" t="n">
        <x:f>IF(K801="缺失",1,0)</x:f>
        <x:v>0</x:v>
      </x:c>
      <x:c r="N801" s="2" t="str">
        <x:v>车辆里程查询_20260901-20260930_1024辆_仪表里程.xlsx / R284</x:v>
      </x:c>
      <x:c r="O801" s="2" t="str">
        <x:v>车辆里程查询_20260901-20260930_1024辆_GPS里程.xlsx / R209</x:v>
      </x:c>
      <x:c r="P801" s="2" t="str">
        <x:v>车辆纯氢气里程查询_20260901-20260930_1024辆.xlsx / R943</x:v>
      </x:c>
    </x:row>
    <x:row r="802" ht="22" customHeight="1">
      <x:c r="A802" s="2" t="n">
        <x:v>38</x:v>
      </x:c>
      <x:c r="B802" s="2" t="str">
        <x:v>粤A05391F</x:v>
      </x:c>
      <x:c r="C802" s="2" t="str">
        <x:v>陈高伟</x:v>
      </x:c>
      <x:c r="D802" s="8" t="d">
        <x:v>2026-09-15T00:00:00.000Z</x:v>
      </x:c>
      <x:c r="E802" s="7" t="n">
        <x:v>316</x:v>
      </x:c>
      <x:c r="F802" s="7" t="n">
        <x:v>300.7</x:v>
      </x:c>
      <x:c r="G802" s="7" t="n">
        <x:v>224</x:v>
      </x:c>
      <x:c r="H802" s="2" t="str">
        <x:v>否</x:v>
      </x:c>
      <x:c r="I802" s="7" t="n">
        <x:f>IF(AND(ISNUMBER(E802),ISNUMBER(F802)),E802-F802,"")</x:f>
        <x:v>15.300000000000011</x:v>
      </x:c>
      <x:c r="J802" s="2" t="str">
        <x:f>IF(H802="否","不适用",IF(AND(ISNUMBER(E802),ISNUMBER(F802)),IF(I802&gt;'规则与名单'!$B$2,"是","否"),"未判定"))</x:f>
        <x:v>不适用</x:v>
      </x:c>
      <x:c r="K802" s="2" t="str">
        <x:f>IF(J802="是",IF(ISNUMBER(F802),"测试日GPS","缺失"),IF(ISNUMBER(G802),"非测试日纯氢",IF(AND(H802="是",J802="未判定"),IF(ISNUMBER(F802),"测试名单无纯氢GPS","缺失"),IF(ISNUMBER(E802),"非测试日仪表","缺失"))))</x:f>
        <x:v>非测试日纯氢</x:v>
      </x:c>
      <x:c r="L802" s="7" t="n">
        <x:f>IF(K802="缺失","",IF(K802="非测试日纯氢",G802,IF(K802="非测试日仪表",E802,F802)))</x:f>
        <x:v>224</x:v>
      </x:c>
      <x:c r="M802" s="2" t="n">
        <x:f>IF(K802="缺失",1,0)</x:f>
        <x:v>0</x:v>
      </x:c>
      <x:c r="N802" s="2" t="str">
        <x:v>车辆里程查询_20260901-20260930_1024辆_仪表里程.xlsx / S284</x:v>
      </x:c>
      <x:c r="O802" s="2" t="str">
        <x:v>车辆里程查询_20260901-20260930_1024辆_GPS里程.xlsx / S209</x:v>
      </x:c>
      <x:c r="P802" s="2" t="str">
        <x:v>车辆纯氢气里程查询_20260901-20260930_1024辆.xlsx / S943</x:v>
      </x:c>
    </x:row>
    <x:row r="803" ht="22" customHeight="1">
      <x:c r="A803" s="2" t="n">
        <x:v>38</x:v>
      </x:c>
      <x:c r="B803" s="2" t="str">
        <x:v>粤A05391F</x:v>
      </x:c>
      <x:c r="C803" s="2" t="str">
        <x:v>陈高伟</x:v>
      </x:c>
      <x:c r="D803" s="8" t="d">
        <x:v>2026-09-16T00:00:00.000Z</x:v>
      </x:c>
      <x:c r="E803" s="7" t="n">
        <x:v>354.5</x:v>
      </x:c>
      <x:c r="F803" s="7" t="n">
        <x:v>336.4</x:v>
      </x:c>
      <x:c r="G803" s="7" t="n">
        <x:v>156.2</x:v>
      </x:c>
      <x:c r="H803" s="2" t="str">
        <x:v>否</x:v>
      </x:c>
      <x:c r="I803" s="7" t="n">
        <x:f>IF(AND(ISNUMBER(E803),ISNUMBER(F803)),E803-F803,"")</x:f>
        <x:v>18.100000000000023</x:v>
      </x:c>
      <x:c r="J803" s="2" t="str">
        <x:f>IF(H803="否","不适用",IF(AND(ISNUMBER(E803),ISNUMBER(F803)),IF(I803&gt;'规则与名单'!$B$2,"是","否"),"未判定"))</x:f>
        <x:v>不适用</x:v>
      </x:c>
      <x:c r="K803" s="2" t="str">
        <x:f>IF(J803="是",IF(ISNUMBER(F803),"测试日GPS","缺失"),IF(ISNUMBER(G803),"非测试日纯氢",IF(AND(H803="是",J803="未判定"),IF(ISNUMBER(F803),"测试名单无纯氢GPS","缺失"),IF(ISNUMBER(E803),"非测试日仪表","缺失"))))</x:f>
        <x:v>非测试日纯氢</x:v>
      </x:c>
      <x:c r="L803" s="7" t="n">
        <x:f>IF(K803="缺失","",IF(K803="非测试日纯氢",G803,IF(K803="非测试日仪表",E803,F803)))</x:f>
        <x:v>156.2</x:v>
      </x:c>
      <x:c r="M803" s="2" t="n">
        <x:f>IF(K803="缺失",1,0)</x:f>
        <x:v>0</x:v>
      </x:c>
      <x:c r="N803" s="2" t="str">
        <x:v>车辆里程查询_20260901-20260930_1024辆_仪表里程.xlsx / T284</x:v>
      </x:c>
      <x:c r="O803" s="2" t="str">
        <x:v>车辆里程查询_20260901-20260930_1024辆_GPS里程.xlsx / T209</x:v>
      </x:c>
      <x:c r="P803" s="2" t="str">
        <x:v>车辆纯氢气里程查询_20260901-20260930_1024辆.xlsx / T943</x:v>
      </x:c>
    </x:row>
    <x:row r="804" ht="22" customHeight="1">
      <x:c r="A804" s="2" t="n">
        <x:v>38</x:v>
      </x:c>
      <x:c r="B804" s="2" t="str">
        <x:v>粤A05391F</x:v>
      </x:c>
      <x:c r="C804" s="2" t="str">
        <x:v>陈高伟</x:v>
      </x:c>
      <x:c r="D804" s="8" t="d">
        <x:v>2026-09-17T00:00:00.000Z</x:v>
      </x:c>
      <x:c r="E804" s="7" t="n">
        <x:v>375.2</x:v>
      </x:c>
      <x:c r="F804" s="7" t="n">
        <x:v>355.9</x:v>
      </x:c>
      <x:c r="G804" s="7" t="n">
        <x:v>223.5</x:v>
      </x:c>
      <x:c r="H804" s="2" t="str">
        <x:v>否</x:v>
      </x:c>
      <x:c r="I804" s="7" t="n">
        <x:f>IF(AND(ISNUMBER(E804),ISNUMBER(F804)),E804-F804,"")</x:f>
        <x:v>19.30000000000001</x:v>
      </x:c>
      <x:c r="J804" s="2" t="str">
        <x:f>IF(H804="否","不适用",IF(AND(ISNUMBER(E804),ISNUMBER(F804)),IF(I804&gt;'规则与名单'!$B$2,"是","否"),"未判定"))</x:f>
        <x:v>不适用</x:v>
      </x:c>
      <x:c r="K804" s="2" t="str">
        <x:f>IF(J804="是",IF(ISNUMBER(F804),"测试日GPS","缺失"),IF(ISNUMBER(G804),"非测试日纯氢",IF(AND(H804="是",J804="未判定"),IF(ISNUMBER(F804),"测试名单无纯氢GPS","缺失"),IF(ISNUMBER(E804),"非测试日仪表","缺失"))))</x:f>
        <x:v>非测试日纯氢</x:v>
      </x:c>
      <x:c r="L804" s="7" t="n">
        <x:f>IF(K804="缺失","",IF(K804="非测试日纯氢",G804,IF(K804="非测试日仪表",E804,F804)))</x:f>
        <x:v>223.5</x:v>
      </x:c>
      <x:c r="M804" s="2" t="n">
        <x:f>IF(K804="缺失",1,0)</x:f>
        <x:v>0</x:v>
      </x:c>
      <x:c r="N804" s="2" t="str">
        <x:v>车辆里程查询_20260901-20260930_1024辆_仪表里程.xlsx / U284</x:v>
      </x:c>
      <x:c r="O804" s="2" t="str">
        <x:v>车辆里程查询_20260901-20260930_1024辆_GPS里程.xlsx / U209</x:v>
      </x:c>
      <x:c r="P804" s="2" t="str">
        <x:v>车辆纯氢气里程查询_20260901-20260930_1024辆.xlsx / U943</x:v>
      </x:c>
    </x:row>
    <x:row r="805" ht="22" customHeight="1">
      <x:c r="A805" s="2" t="n">
        <x:v>38</x:v>
      </x:c>
      <x:c r="B805" s="2" t="str">
        <x:v>粤A05391F</x:v>
      </x:c>
      <x:c r="C805" s="2" t="str">
        <x:v>陈高伟</x:v>
      </x:c>
      <x:c r="D805" s="8" t="d">
        <x:v>2026-09-18T00:00:00.000Z</x:v>
      </x:c>
      <x:c r="E805" s="7" t="n">
        <x:v>394.2</x:v>
      </x:c>
      <x:c r="F805" s="7" t="n">
        <x:v>375.6</x:v>
      </x:c>
      <x:c r="G805" s="7" t="n">
        <x:v>183.6</x:v>
      </x:c>
      <x:c r="H805" s="2" t="str">
        <x:v>否</x:v>
      </x:c>
      <x:c r="I805" s="7" t="n">
        <x:f>IF(AND(ISNUMBER(E805),ISNUMBER(F805)),E805-F805,"")</x:f>
        <x:v>18.599999999999966</x:v>
      </x:c>
      <x:c r="J805" s="2" t="str">
        <x:f>IF(H805="否","不适用",IF(AND(ISNUMBER(E805),ISNUMBER(F805)),IF(I805&gt;'规则与名单'!$B$2,"是","否"),"未判定"))</x:f>
        <x:v>不适用</x:v>
      </x:c>
      <x:c r="K805" s="2" t="str">
        <x:f>IF(J805="是",IF(ISNUMBER(F805),"测试日GPS","缺失"),IF(ISNUMBER(G805),"非测试日纯氢",IF(AND(H805="是",J805="未判定"),IF(ISNUMBER(F805),"测试名单无纯氢GPS","缺失"),IF(ISNUMBER(E805),"非测试日仪表","缺失"))))</x:f>
        <x:v>非测试日纯氢</x:v>
      </x:c>
      <x:c r="L805" s="7" t="n">
        <x:f>IF(K805="缺失","",IF(K805="非测试日纯氢",G805,IF(K805="非测试日仪表",E805,F805)))</x:f>
        <x:v>183.6</x:v>
      </x:c>
      <x:c r="M805" s="2" t="n">
        <x:f>IF(K805="缺失",1,0)</x:f>
        <x:v>0</x:v>
      </x:c>
      <x:c r="N805" s="2" t="str">
        <x:v>车辆里程查询_20260901-20260930_1024辆_仪表里程.xlsx / V284</x:v>
      </x:c>
      <x:c r="O805" s="2" t="str">
        <x:v>车辆里程查询_20260901-20260930_1024辆_GPS里程.xlsx / V209</x:v>
      </x:c>
      <x:c r="P805" s="2" t="str">
        <x:v>车辆纯氢气里程查询_20260901-20260930_1024辆.xlsx / V943</x:v>
      </x:c>
    </x:row>
    <x:row r="806" ht="22" customHeight="1">
      <x:c r="A806" s="2" t="n">
        <x:v>38</x:v>
      </x:c>
      <x:c r="B806" s="2" t="str">
        <x:v>粤A05391F</x:v>
      </x:c>
      <x:c r="C806" s="2" t="str">
        <x:v>陈高伟</x:v>
      </x:c>
      <x:c r="D806" s="8" t="d">
        <x:v>2026-09-19T00:00:00.000Z</x:v>
      </x:c>
      <x:c r="E806" s="7" t="n">
        <x:v>260.3</x:v>
      </x:c>
      <x:c r="F806" s="7" t="n">
        <x:v>247.5</x:v>
      </x:c>
      <x:c r="G806" s="7" t="n">
        <x:v>116.8</x:v>
      </x:c>
      <x:c r="H806" s="2" t="str">
        <x:v>否</x:v>
      </x:c>
      <x:c r="I806" s="7" t="n">
        <x:f>IF(AND(ISNUMBER(E806),ISNUMBER(F806)),E806-F806,"")</x:f>
        <x:v>12.800000000000011</x:v>
      </x:c>
      <x:c r="J806" s="2" t="str">
        <x:f>IF(H806="否","不适用",IF(AND(ISNUMBER(E806),ISNUMBER(F806)),IF(I806&gt;'规则与名单'!$B$2,"是","否"),"未判定"))</x:f>
        <x:v>不适用</x:v>
      </x:c>
      <x:c r="K806" s="2" t="str">
        <x:f>IF(J806="是",IF(ISNUMBER(F806),"测试日GPS","缺失"),IF(ISNUMBER(G806),"非测试日纯氢",IF(AND(H806="是",J806="未判定"),IF(ISNUMBER(F806),"测试名单无纯氢GPS","缺失"),IF(ISNUMBER(E806),"非测试日仪表","缺失"))))</x:f>
        <x:v>非测试日纯氢</x:v>
      </x:c>
      <x:c r="L806" s="7" t="n">
        <x:f>IF(K806="缺失","",IF(K806="非测试日纯氢",G806,IF(K806="非测试日仪表",E806,F806)))</x:f>
        <x:v>116.8</x:v>
      </x:c>
      <x:c r="M806" s="2" t="n">
        <x:f>IF(K806="缺失",1,0)</x:f>
        <x:v>0</x:v>
      </x:c>
      <x:c r="N806" s="2" t="str">
        <x:v>车辆里程查询_20260901-20260930_1024辆_仪表里程.xlsx / W284</x:v>
      </x:c>
      <x:c r="O806" s="2" t="str">
        <x:v>车辆里程查询_20260901-20260930_1024辆_GPS里程.xlsx / W209</x:v>
      </x:c>
      <x:c r="P806" s="2" t="str">
        <x:v>车辆纯氢气里程查询_20260901-20260930_1024辆.xlsx / W943</x:v>
      </x:c>
    </x:row>
    <x:row r="807" ht="22" customHeight="1">
      <x:c r="A807" s="2" t="n">
        <x:v>38</x:v>
      </x:c>
      <x:c r="B807" s="2" t="str">
        <x:v>粤A05391F</x:v>
      </x:c>
      <x:c r="C807" s="2" t="str">
        <x:v>陈高伟</x:v>
      </x:c>
      <x:c r="D807" s="8" t="d">
        <x:v>2026-09-20T00:00:00.000Z</x:v>
      </x:c>
      <x:c r="E807" s="7" t="n">
        <x:v>390.5</x:v>
      </x:c>
      <x:c r="F807" s="7" t="n">
        <x:v>370.9</x:v>
      </x:c>
      <x:c r="G807" s="7" t="n">
        <x:v>255.5</x:v>
      </x:c>
      <x:c r="H807" s="2" t="str">
        <x:v>否</x:v>
      </x:c>
      <x:c r="I807" s="7" t="n">
        <x:f>IF(AND(ISNUMBER(E807),ISNUMBER(F807)),E807-F807,"")</x:f>
        <x:v>19.600000000000023</x:v>
      </x:c>
      <x:c r="J807" s="2" t="str">
        <x:f>IF(H807="否","不适用",IF(AND(ISNUMBER(E807),ISNUMBER(F807)),IF(I807&gt;'规则与名单'!$B$2,"是","否"),"未判定"))</x:f>
        <x:v>不适用</x:v>
      </x:c>
      <x:c r="K807" s="2" t="str">
        <x:f>IF(J807="是",IF(ISNUMBER(F807),"测试日GPS","缺失"),IF(ISNUMBER(G807),"非测试日纯氢",IF(AND(H807="是",J807="未判定"),IF(ISNUMBER(F807),"测试名单无纯氢GPS","缺失"),IF(ISNUMBER(E807),"非测试日仪表","缺失"))))</x:f>
        <x:v>非测试日纯氢</x:v>
      </x:c>
      <x:c r="L807" s="7" t="n">
        <x:f>IF(K807="缺失","",IF(K807="非测试日纯氢",G807,IF(K807="非测试日仪表",E807,F807)))</x:f>
        <x:v>255.5</x:v>
      </x:c>
      <x:c r="M807" s="2" t="n">
        <x:f>IF(K807="缺失",1,0)</x:f>
        <x:v>0</x:v>
      </x:c>
      <x:c r="N807" s="2" t="str">
        <x:v>车辆里程查询_20260901-20260930_1024辆_仪表里程.xlsx / X284</x:v>
      </x:c>
      <x:c r="O807" s="2" t="str">
        <x:v>车辆里程查询_20260901-20260930_1024辆_GPS里程.xlsx / X209</x:v>
      </x:c>
      <x:c r="P807" s="2" t="str">
        <x:v>车辆纯氢气里程查询_20260901-20260930_1024辆.xlsx / X943</x:v>
      </x:c>
    </x:row>
    <x:row r="808" ht="22" customHeight="1">
      <x:c r="A808" s="2" t="n">
        <x:v>38</x:v>
      </x:c>
      <x:c r="B808" s="2" t="str">
        <x:v>粤A05391F</x:v>
      </x:c>
      <x:c r="C808" s="2" t="str">
        <x:v>陈高伟</x:v>
      </x:c>
      <x:c r="D808" s="8" t="d">
        <x:v>2026-09-21T00:00:00.000Z</x:v>
      </x:c>
      <x:c r="E808" s="7" t="n">
        <x:v>309.1</x:v>
      </x:c>
      <x:c r="F808" s="7" t="n">
        <x:v>294</x:v>
      </x:c>
      <x:c r="G808" s="7" t="n">
        <x:v>164.2</x:v>
      </x:c>
      <x:c r="H808" s="2" t="str">
        <x:v>否</x:v>
      </x:c>
      <x:c r="I808" s="7" t="n">
        <x:f>IF(AND(ISNUMBER(E808),ISNUMBER(F808)),E808-F808,"")</x:f>
        <x:v>15.100000000000023</x:v>
      </x:c>
      <x:c r="J808" s="2" t="str">
        <x:f>IF(H808="否","不适用",IF(AND(ISNUMBER(E808),ISNUMBER(F808)),IF(I808&gt;'规则与名单'!$B$2,"是","否"),"未判定"))</x:f>
        <x:v>不适用</x:v>
      </x:c>
      <x:c r="K808" s="2" t="str">
        <x:f>IF(J808="是",IF(ISNUMBER(F808),"测试日GPS","缺失"),IF(ISNUMBER(G808),"非测试日纯氢",IF(AND(H808="是",J808="未判定"),IF(ISNUMBER(F808),"测试名单无纯氢GPS","缺失"),IF(ISNUMBER(E808),"非测试日仪表","缺失"))))</x:f>
        <x:v>非测试日纯氢</x:v>
      </x:c>
      <x:c r="L808" s="7" t="n">
        <x:f>IF(K808="缺失","",IF(K808="非测试日纯氢",G808,IF(K808="非测试日仪表",E808,F808)))</x:f>
        <x:v>164.2</x:v>
      </x:c>
      <x:c r="M808" s="2" t="n">
        <x:f>IF(K808="缺失",1,0)</x:f>
        <x:v>0</x:v>
      </x:c>
      <x:c r="N808" s="2" t="str">
        <x:v>车辆里程查询_20260901-20260930_1024辆_仪表里程.xlsx / Y284</x:v>
      </x:c>
      <x:c r="O808" s="2" t="str">
        <x:v>车辆里程查询_20260901-20260930_1024辆_GPS里程.xlsx / Y209</x:v>
      </x:c>
      <x:c r="P808" s="2" t="str">
        <x:v>车辆纯氢气里程查询_20260901-20260930_1024辆.xlsx / Y943</x:v>
      </x:c>
    </x:row>
    <x:row r="809" ht="22" customHeight="1">
      <x:c r="A809" s="2" t="n">
        <x:v>38</x:v>
      </x:c>
      <x:c r="B809" s="2" t="str">
        <x:v>粤A05391F</x:v>
      </x:c>
      <x:c r="C809" s="2" t="str">
        <x:v>陈高伟</x:v>
      </x:c>
      <x:c r="D809" s="8" t="d">
        <x:v>2026-09-22T00:00:00.000Z</x:v>
      </x:c>
      <x:c r="E809" s="7" t="n">
        <x:v>260.8</x:v>
      </x:c>
      <x:c r="F809" s="7" t="n">
        <x:v>247.5</x:v>
      </x:c>
      <x:c r="G809" s="7" t="n">
        <x:v>136.4</x:v>
      </x:c>
      <x:c r="H809" s="2" t="str">
        <x:v>否</x:v>
      </x:c>
      <x:c r="I809" s="7" t="n">
        <x:f>IF(AND(ISNUMBER(E809),ISNUMBER(F809)),E809-F809,"")</x:f>
        <x:v>13.300000000000011</x:v>
      </x:c>
      <x:c r="J809" s="2" t="str">
        <x:f>IF(H809="否","不适用",IF(AND(ISNUMBER(E809),ISNUMBER(F809)),IF(I809&gt;'规则与名单'!$B$2,"是","否"),"未判定"))</x:f>
        <x:v>不适用</x:v>
      </x:c>
      <x:c r="K809" s="2" t="str">
        <x:f>IF(J809="是",IF(ISNUMBER(F809),"测试日GPS","缺失"),IF(ISNUMBER(G809),"非测试日纯氢",IF(AND(H809="是",J809="未判定"),IF(ISNUMBER(F809),"测试名单无纯氢GPS","缺失"),IF(ISNUMBER(E809),"非测试日仪表","缺失"))))</x:f>
        <x:v>非测试日纯氢</x:v>
      </x:c>
      <x:c r="L809" s="7" t="n">
        <x:f>IF(K809="缺失","",IF(K809="非测试日纯氢",G809,IF(K809="非测试日仪表",E809,F809)))</x:f>
        <x:v>136.4</x:v>
      </x:c>
      <x:c r="M809" s="2" t="n">
        <x:f>IF(K809="缺失",1,0)</x:f>
        <x:v>0</x:v>
      </x:c>
      <x:c r="N809" s="2" t="str">
        <x:v>车辆里程查询_20260901-20260930_1024辆_仪表里程.xlsx / Z284</x:v>
      </x:c>
      <x:c r="O809" s="2" t="str">
        <x:v>车辆里程查询_20260901-20260930_1024辆_GPS里程.xlsx / Z209</x:v>
      </x:c>
      <x:c r="P809" s="2" t="str">
        <x:v>车辆纯氢气里程查询_20260901-20260930_1024辆.xlsx / Z943</x:v>
      </x:c>
    </x:row>
    <x:row r="810" ht="22" customHeight="1">
      <x:c r="A810" s="2" t="n">
        <x:v>38</x:v>
      </x:c>
      <x:c r="B810" s="2" t="str">
        <x:v>粤A05391F</x:v>
      </x:c>
      <x:c r="C810" s="2" t="str">
        <x:v>陈高伟</x:v>
      </x:c>
      <x:c r="D810" s="8" t="d">
        <x:v>2026-09-23T00:00:00.000Z</x:v>
      </x:c>
      <x:c r="E810" s="7" t="n">
        <x:v>209.4</x:v>
      </x:c>
      <x:c r="F810" s="7" t="n">
        <x:v>198.8</x:v>
      </x:c>
      <x:c r="G810" s="7" t="n">
        <x:v>176.7</x:v>
      </x:c>
      <x:c r="H810" s="2" t="str">
        <x:v>否</x:v>
      </x:c>
      <x:c r="I810" s="7" t="n">
        <x:f>IF(AND(ISNUMBER(E810),ISNUMBER(F810)),E810-F810,"")</x:f>
        <x:v>10.599999999999994</x:v>
      </x:c>
      <x:c r="J810" s="2" t="str">
        <x:f>IF(H810="否","不适用",IF(AND(ISNUMBER(E810),ISNUMBER(F810)),IF(I810&gt;'规则与名单'!$B$2,"是","否"),"未判定"))</x:f>
        <x:v>不适用</x:v>
      </x:c>
      <x:c r="K810" s="2" t="str">
        <x:f>IF(J810="是",IF(ISNUMBER(F810),"测试日GPS","缺失"),IF(ISNUMBER(G810),"非测试日纯氢",IF(AND(H810="是",J810="未判定"),IF(ISNUMBER(F810),"测试名单无纯氢GPS","缺失"),IF(ISNUMBER(E810),"非测试日仪表","缺失"))))</x:f>
        <x:v>非测试日纯氢</x:v>
      </x:c>
      <x:c r="L810" s="7" t="n">
        <x:f>IF(K810="缺失","",IF(K810="非测试日纯氢",G810,IF(K810="非测试日仪表",E810,F810)))</x:f>
        <x:v>176.7</x:v>
      </x:c>
      <x:c r="M810" s="2" t="n">
        <x:f>IF(K810="缺失",1,0)</x:f>
        <x:v>0</x:v>
      </x:c>
      <x:c r="N810" s="2" t="str">
        <x:v>车辆里程查询_20260901-20260930_1024辆_仪表里程.xlsx / AA284</x:v>
      </x:c>
      <x:c r="O810" s="2" t="str">
        <x:v>车辆里程查询_20260901-20260930_1024辆_GPS里程.xlsx / AA209</x:v>
      </x:c>
      <x:c r="P810" s="2" t="str">
        <x:v>车辆纯氢气里程查询_20260901-20260930_1024辆.xlsx / AA943</x:v>
      </x:c>
    </x:row>
    <x:row r="811" ht="22" customHeight="1">
      <x:c r="A811" s="2" t="n">
        <x:v>38</x:v>
      </x:c>
      <x:c r="B811" s="2" t="str">
        <x:v>粤A05391F</x:v>
      </x:c>
      <x:c r="C811" s="2" t="str">
        <x:v>陈高伟</x:v>
      </x:c>
      <x:c r="D811" s="8" t="d">
        <x:v>2026-09-24T00:00:00.000Z</x:v>
      </x:c>
      <x:c r="E811" s="7" t="n">
        <x:v>489.5</x:v>
      </x:c>
      <x:c r="F811" s="7" t="n">
        <x:v>726.3</x:v>
      </x:c>
      <x:c r="G811" s="7" t="n">
        <x:v>196.4</x:v>
      </x:c>
      <x:c r="H811" s="2" t="str">
        <x:v>否</x:v>
      </x:c>
      <x:c r="I811" s="7" t="n">
        <x:f>IF(AND(ISNUMBER(E811),ISNUMBER(F811)),E811-F811,"")</x:f>
        <x:v>-236.79999999999995</x:v>
      </x:c>
      <x:c r="J811" s="2" t="str">
        <x:f>IF(H811="否","不适用",IF(AND(ISNUMBER(E811),ISNUMBER(F811)),IF(I811&gt;'规则与名单'!$B$2,"是","否"),"未判定"))</x:f>
        <x:v>不适用</x:v>
      </x:c>
      <x:c r="K811" s="2" t="str">
        <x:f>IF(J811="是",IF(ISNUMBER(F811),"测试日GPS","缺失"),IF(ISNUMBER(G811),"非测试日纯氢",IF(AND(H811="是",J811="未判定"),IF(ISNUMBER(F811),"测试名单无纯氢GPS","缺失"),IF(ISNUMBER(E811),"非测试日仪表","缺失"))))</x:f>
        <x:v>非测试日纯氢</x:v>
      </x:c>
      <x:c r="L811" s="7" t="n">
        <x:f>IF(K811="缺失","",IF(K811="非测试日纯氢",G811,IF(K811="非测试日仪表",E811,F811)))</x:f>
        <x:v>196.4</x:v>
      </x:c>
      <x:c r="M811" s="2" t="n">
        <x:f>IF(K811="缺失",1,0)</x:f>
        <x:v>0</x:v>
      </x:c>
      <x:c r="N811" s="2" t="str">
        <x:v>车辆里程查询_20260901-20260930_1024辆_仪表里程.xlsx / AB284</x:v>
      </x:c>
      <x:c r="O811" s="2" t="str">
        <x:v>车辆里程查询_20260901-20260930_1024辆_GPS里程.xlsx / AB209</x:v>
      </x:c>
      <x:c r="P811" s="2" t="str">
        <x:v>车辆纯氢气里程查询_20260901-20260930_1024辆.xlsx / AB943</x:v>
      </x:c>
    </x:row>
    <x:row r="812" ht="22" customHeight="1">
      <x:c r="A812" s="2" t="n">
        <x:v>38</x:v>
      </x:c>
      <x:c r="B812" s="2" t="str">
        <x:v>粤A05391F</x:v>
      </x:c>
      <x:c r="C812" s="2" t="str">
        <x:v>陈高伟</x:v>
      </x:c>
      <x:c r="D812" s="8" t="d">
        <x:v>2026-09-25T00:00:00.000Z</x:v>
      </x:c>
      <x:c r="E812" s="7" t="n">
        <x:v>268.8</x:v>
      </x:c>
      <x:c r="F812" s="7" t="n">
        <x:v>255.9</x:v>
      </x:c>
      <x:c r="G812" s="7" t="n">
        <x:v>128.6</x:v>
      </x:c>
      <x:c r="H812" s="2" t="str">
        <x:v>否</x:v>
      </x:c>
      <x:c r="I812" s="7" t="n">
        <x:f>IF(AND(ISNUMBER(E812),ISNUMBER(F812)),E812-F812,"")</x:f>
        <x:v>12.900000000000006</x:v>
      </x:c>
      <x:c r="J812" s="2" t="str">
        <x:f>IF(H812="否","不适用",IF(AND(ISNUMBER(E812),ISNUMBER(F812)),IF(I812&gt;'规则与名单'!$B$2,"是","否"),"未判定"))</x:f>
        <x:v>不适用</x:v>
      </x:c>
      <x:c r="K812" s="2" t="str">
        <x:f>IF(J812="是",IF(ISNUMBER(F812),"测试日GPS","缺失"),IF(ISNUMBER(G812),"非测试日纯氢",IF(AND(H812="是",J812="未判定"),IF(ISNUMBER(F812),"测试名单无纯氢GPS","缺失"),IF(ISNUMBER(E812),"非测试日仪表","缺失"))))</x:f>
        <x:v>非测试日纯氢</x:v>
      </x:c>
      <x:c r="L812" s="7" t="n">
        <x:f>IF(K812="缺失","",IF(K812="非测试日纯氢",G812,IF(K812="非测试日仪表",E812,F812)))</x:f>
        <x:v>128.6</x:v>
      </x:c>
      <x:c r="M812" s="2" t="n">
        <x:f>IF(K812="缺失",1,0)</x:f>
        <x:v>0</x:v>
      </x:c>
      <x:c r="N812" s="2" t="str">
        <x:v>车辆里程查询_20260901-20260930_1024辆_仪表里程.xlsx / AC284</x:v>
      </x:c>
      <x:c r="O812" s="2" t="str">
        <x:v>车辆里程查询_20260901-20260930_1024辆_GPS里程.xlsx / AC209</x:v>
      </x:c>
      <x:c r="P812" s="2" t="str">
        <x:v>车辆纯氢气里程查询_20260901-20260930_1024辆.xlsx / AC943</x:v>
      </x:c>
    </x:row>
    <x:row r="813" ht="22" customHeight="1">
      <x:c r="A813" s="2" t="n">
        <x:v>38</x:v>
      </x:c>
      <x:c r="B813" s="2" t="str">
        <x:v>粤A05391F</x:v>
      </x:c>
      <x:c r="C813" s="2" t="str">
        <x:v>陈高伟</x:v>
      </x:c>
      <x:c r="D813" s="8" t="d">
        <x:v>2026-09-26T00:00:00.000Z</x:v>
      </x:c>
      <x:c r="E813" s="7" t="n">
        <x:v>359.4</x:v>
      </x:c>
      <x:c r="F813" s="7" t="n">
        <x:v>341.1</x:v>
      </x:c>
      <x:c r="G813" s="7" t="n">
        <x:v>176.6</x:v>
      </x:c>
      <x:c r="H813" s="2" t="str">
        <x:v>否</x:v>
      </x:c>
      <x:c r="I813" s="7" t="n">
        <x:f>IF(AND(ISNUMBER(E813),ISNUMBER(F813)),E813-F813,"")</x:f>
        <x:v>18.299999999999955</x:v>
      </x:c>
      <x:c r="J813" s="2" t="str">
        <x:f>IF(H813="否","不适用",IF(AND(ISNUMBER(E813),ISNUMBER(F813)),IF(I813&gt;'规则与名单'!$B$2,"是","否"),"未判定"))</x:f>
        <x:v>不适用</x:v>
      </x:c>
      <x:c r="K813" s="2" t="str">
        <x:f>IF(J813="是",IF(ISNUMBER(F813),"测试日GPS","缺失"),IF(ISNUMBER(G813),"非测试日纯氢",IF(AND(H813="是",J813="未判定"),IF(ISNUMBER(F813),"测试名单无纯氢GPS","缺失"),IF(ISNUMBER(E813),"非测试日仪表","缺失"))))</x:f>
        <x:v>非测试日纯氢</x:v>
      </x:c>
      <x:c r="L813" s="7" t="n">
        <x:f>IF(K813="缺失","",IF(K813="非测试日纯氢",G813,IF(K813="非测试日仪表",E813,F813)))</x:f>
        <x:v>176.6</x:v>
      </x:c>
      <x:c r="M813" s="2" t="n">
        <x:f>IF(K813="缺失",1,0)</x:f>
        <x:v>0</x:v>
      </x:c>
      <x:c r="N813" s="2" t="str">
        <x:v>车辆里程查询_20260901-20260930_1024辆_仪表里程.xlsx / AD284</x:v>
      </x:c>
      <x:c r="O813" s="2" t="str">
        <x:v>车辆里程查询_20260901-20260930_1024辆_GPS里程.xlsx / AD209</x:v>
      </x:c>
      <x:c r="P813" s="2" t="str">
        <x:v>车辆纯氢气里程查询_20260901-20260930_1024辆.xlsx / AD943</x:v>
      </x:c>
    </x:row>
    <x:row r="814" ht="22" customHeight="1">
      <x:c r="A814" s="2" t="n">
        <x:v>38</x:v>
      </x:c>
      <x:c r="B814" s="2" t="str">
        <x:v>粤A05391F</x:v>
      </x:c>
      <x:c r="C814" s="2" t="str">
        <x:v>陈高伟</x:v>
      </x:c>
      <x:c r="D814" s="8" t="d">
        <x:v>2026-09-27T00:00:00.000Z</x:v>
      </x:c>
      <x:c r="E814" s="7" t="n">
        <x:v>257.4</x:v>
      </x:c>
      <x:c r="F814" s="7" t="n">
        <x:v>244.2</x:v>
      </x:c>
      <x:c r="G814" s="7" t="n">
        <x:v>189.9</x:v>
      </x:c>
      <x:c r="H814" s="2" t="str">
        <x:v>否</x:v>
      </x:c>
      <x:c r="I814" s="7" t="n">
        <x:f>IF(AND(ISNUMBER(E814),ISNUMBER(F814)),E814-F814,"")</x:f>
        <x:v>13.199999999999989</x:v>
      </x:c>
      <x:c r="J814" s="2" t="str">
        <x:f>IF(H814="否","不适用",IF(AND(ISNUMBER(E814),ISNUMBER(F814)),IF(I814&gt;'规则与名单'!$B$2,"是","否"),"未判定"))</x:f>
        <x:v>不适用</x:v>
      </x:c>
      <x:c r="K814" s="2" t="str">
        <x:f>IF(J814="是",IF(ISNUMBER(F814),"测试日GPS","缺失"),IF(ISNUMBER(G814),"非测试日纯氢",IF(AND(H814="是",J814="未判定"),IF(ISNUMBER(F814),"测试名单无纯氢GPS","缺失"),IF(ISNUMBER(E814),"非测试日仪表","缺失"))))</x:f>
        <x:v>非测试日纯氢</x:v>
      </x:c>
      <x:c r="L814" s="7" t="n">
        <x:f>IF(K814="缺失","",IF(K814="非测试日纯氢",G814,IF(K814="非测试日仪表",E814,F814)))</x:f>
        <x:v>189.9</x:v>
      </x:c>
      <x:c r="M814" s="2" t="n">
        <x:f>IF(K814="缺失",1,0)</x:f>
        <x:v>0</x:v>
      </x:c>
      <x:c r="N814" s="2" t="str">
        <x:v>车辆里程查询_20260901-20260930_1024辆_仪表里程.xlsx / AE284</x:v>
      </x:c>
      <x:c r="O814" s="2" t="str">
        <x:v>车辆里程查询_20260901-20260930_1024辆_GPS里程.xlsx / AE209</x:v>
      </x:c>
      <x:c r="P814" s="2" t="str">
        <x:v>车辆纯氢气里程查询_20260901-20260930_1024辆.xlsx / AE943</x:v>
      </x:c>
    </x:row>
    <x:row r="815" ht="22" customHeight="1">
      <x:c r="A815" s="2" t="n">
        <x:v>38</x:v>
      </x:c>
      <x:c r="B815" s="2" t="str">
        <x:v>粤A05391F</x:v>
      </x:c>
      <x:c r="C815" s="2" t="str">
        <x:v>陈高伟</x:v>
      </x:c>
      <x:c r="D815" s="8" t="d">
        <x:v>2026-09-28T00:00:00.000Z</x:v>
      </x:c>
      <x:c r="E815" s="7" t="n">
        <x:v>261.7</x:v>
      </x:c>
      <x:c r="F815" s="7" t="n">
        <x:v>248.2</x:v>
      </x:c>
      <x:c r="G815" s="7" t="n">
        <x:v>122.3</x:v>
      </x:c>
      <x:c r="H815" s="2" t="str">
        <x:v>否</x:v>
      </x:c>
      <x:c r="I815" s="7" t="n">
        <x:f>IF(AND(ISNUMBER(E815),ISNUMBER(F815)),E815-F815,"")</x:f>
        <x:v>13.5</x:v>
      </x:c>
      <x:c r="J815" s="2" t="str">
        <x:f>IF(H815="否","不适用",IF(AND(ISNUMBER(E815),ISNUMBER(F815)),IF(I815&gt;'规则与名单'!$B$2,"是","否"),"未判定"))</x:f>
        <x:v>不适用</x:v>
      </x:c>
      <x:c r="K815" s="2" t="str">
        <x:f>IF(J815="是",IF(ISNUMBER(F815),"测试日GPS","缺失"),IF(ISNUMBER(G815),"非测试日纯氢",IF(AND(H815="是",J815="未判定"),IF(ISNUMBER(F815),"测试名单无纯氢GPS","缺失"),IF(ISNUMBER(E815),"非测试日仪表","缺失"))))</x:f>
        <x:v>非测试日纯氢</x:v>
      </x:c>
      <x:c r="L815" s="7" t="n">
        <x:f>IF(K815="缺失","",IF(K815="非测试日纯氢",G815,IF(K815="非测试日仪表",E815,F815)))</x:f>
        <x:v>122.3</x:v>
      </x:c>
      <x:c r="M815" s="2" t="n">
        <x:f>IF(K815="缺失",1,0)</x:f>
        <x:v>0</x:v>
      </x:c>
      <x:c r="N815" s="2" t="str">
        <x:v>车辆里程查询_20260901-20260930_1024辆_仪表里程.xlsx / AF284</x:v>
      </x:c>
      <x:c r="O815" s="2" t="str">
        <x:v>车辆里程查询_20260901-20260930_1024辆_GPS里程.xlsx / AF209</x:v>
      </x:c>
      <x:c r="P815" s="2" t="str">
        <x:v>车辆纯氢气里程查询_20260901-20260930_1024辆.xlsx / AF943</x:v>
      </x:c>
    </x:row>
    <x:row r="816" ht="22" customHeight="1">
      <x:c r="A816" s="2" t="n">
        <x:v>38</x:v>
      </x:c>
      <x:c r="B816" s="2" t="str">
        <x:v>粤A05391F</x:v>
      </x:c>
      <x:c r="C816" s="2" t="str">
        <x:v>陈高伟</x:v>
      </x:c>
      <x:c r="D816" s="8" t="d">
        <x:v>2026-09-29T00:00:00.000Z</x:v>
      </x:c>
      <x:c r="E816" s="7" t="n">
        <x:v>138</x:v>
      </x:c>
      <x:c r="F816" s="7" t="n">
        <x:v>1161.9</x:v>
      </x:c>
      <x:c r="G816" s="7" t="n">
        <x:v>69.3</x:v>
      </x:c>
      <x:c r="H816" s="2" t="str">
        <x:v>否</x:v>
      </x:c>
      <x:c r="I816" s="7" t="n">
        <x:f>IF(AND(ISNUMBER(E816),ISNUMBER(F816)),E816-F816,"")</x:f>
        <x:v>-1023.9000000000001</x:v>
      </x:c>
      <x:c r="J816" s="2" t="str">
        <x:f>IF(H816="否","不适用",IF(AND(ISNUMBER(E816),ISNUMBER(F816)),IF(I816&gt;'规则与名单'!$B$2,"是","否"),"未判定"))</x:f>
        <x:v>不适用</x:v>
      </x:c>
      <x:c r="K816" s="2" t="str">
        <x:f>IF(J816="是",IF(ISNUMBER(F816),"测试日GPS","缺失"),IF(ISNUMBER(G816),"非测试日纯氢",IF(AND(H816="是",J816="未判定"),IF(ISNUMBER(F816),"测试名单无纯氢GPS","缺失"),IF(ISNUMBER(E816),"非测试日仪表","缺失"))))</x:f>
        <x:v>非测试日纯氢</x:v>
      </x:c>
      <x:c r="L816" s="7" t="n">
        <x:f>IF(K816="缺失","",IF(K816="非测试日纯氢",G816,IF(K816="非测试日仪表",E816,F816)))</x:f>
        <x:v>69.3</x:v>
      </x:c>
      <x:c r="M816" s="2" t="n">
        <x:f>IF(K816="缺失",1,0)</x:f>
        <x:v>0</x:v>
      </x:c>
      <x:c r="N816" s="2" t="str">
        <x:v>车辆里程查询_20260901-20260930_1024辆_仪表里程.xlsx / AG284</x:v>
      </x:c>
      <x:c r="O816" s="2" t="str">
        <x:v>车辆里程查询_20260901-20260930_1024辆_GPS里程.xlsx / AG209</x:v>
      </x:c>
      <x:c r="P816" s="2" t="str">
        <x:v>车辆纯氢气里程查询_20260901-20260930_1024辆.xlsx / AG943</x:v>
      </x:c>
    </x:row>
    <x:row r="817" ht="22" customHeight="1">
      <x:c r="A817" s="2" t="n">
        <x:v>38</x:v>
      </x:c>
      <x:c r="B817" s="2" t="str">
        <x:v>粤A05391F</x:v>
      </x:c>
      <x:c r="C817" s="2" t="str">
        <x:v>陈高伟</x:v>
      </x:c>
      <x:c r="D817" s="8" t="d">
        <x:v>2026-09-30T00:00:00.000Z</x:v>
      </x:c>
      <x:c r="E817" s="7" t="n">
        <x:v>178.6</x:v>
      </x:c>
      <x:c r="F817" s="7" t="n">
        <x:v>169.1</x:v>
      </x:c>
      <x:c r="G817" s="7" t="n">
        <x:v>83.5</x:v>
      </x:c>
      <x:c r="H817" s="2" t="str">
        <x:v>否</x:v>
      </x:c>
      <x:c r="I817" s="7" t="n">
        <x:f>IF(AND(ISNUMBER(E817),ISNUMBER(F817)),E817-F817,"")</x:f>
        <x:v>9.5</x:v>
      </x:c>
      <x:c r="J817" s="2" t="str">
        <x:f>IF(H817="否","不适用",IF(AND(ISNUMBER(E817),ISNUMBER(F817)),IF(I817&gt;'规则与名单'!$B$2,"是","否"),"未判定"))</x:f>
        <x:v>不适用</x:v>
      </x:c>
      <x:c r="K817" s="2" t="str">
        <x:f>IF(J817="是",IF(ISNUMBER(F817),"测试日GPS","缺失"),IF(ISNUMBER(G817),"非测试日纯氢",IF(AND(H817="是",J817="未判定"),IF(ISNUMBER(F817),"测试名单无纯氢GPS","缺失"),IF(ISNUMBER(E817),"非测试日仪表","缺失"))))</x:f>
        <x:v>非测试日纯氢</x:v>
      </x:c>
      <x:c r="L817" s="7" t="n">
        <x:f>IF(K817="缺失","",IF(K817="非测试日纯氢",G817,IF(K817="非测试日仪表",E817,F817)))</x:f>
        <x:v>83.5</x:v>
      </x:c>
      <x:c r="M817" s="2" t="n">
        <x:f>IF(K817="缺失",1,0)</x:f>
        <x:v>0</x:v>
      </x:c>
      <x:c r="N817" s="2" t="str">
        <x:v>车辆里程查询_20260901-20260930_1024辆_仪表里程.xlsx / AH284</x:v>
      </x:c>
      <x:c r="O817" s="2" t="str">
        <x:v>车辆里程查询_20260901-20260930_1024辆_GPS里程.xlsx / AH209</x:v>
      </x:c>
      <x:c r="P817" s="2" t="str">
        <x:v>车辆纯氢气里程查询_20260901-20260930_1024辆.xlsx / AH943</x:v>
      </x:c>
    </x:row>
    <x:row r="818" ht="22" customHeight="1">
      <x:c r="A818" s="2" t="n">
        <x:v>39</x:v>
      </x:c>
      <x:c r="B818" s="2" t="str">
        <x:v>粤A05839F</x:v>
      </x:c>
      <x:c r="C818" s="2" t="str">
        <x:v>陈高伟</x:v>
      </x:c>
      <x:c r="D818" s="8" t="d">
        <x:v>2026-09-01T00:00:00.000Z</x:v>
      </x:c>
      <x:c r="E818" s="7" t="n">
        <x:v>200.1</x:v>
      </x:c>
      <x:c r="F818" s="7" t="n">
        <x:v>188.4</x:v>
      </x:c>
      <x:c r="G818" s="7" t="n">
        <x:v>26.4</x:v>
      </x:c>
      <x:c r="H818" s="2" t="str">
        <x:v>是</x:v>
      </x:c>
      <x:c r="I818" s="7" t="n">
        <x:f>IF(AND(ISNUMBER(E818),ISNUMBER(F818)),E818-F818,"")</x:f>
        <x:v>11.699999999999989</x:v>
      </x:c>
      <x:c r="J818" s="2" t="str">
        <x:f>IF(H818="否","不适用",IF(AND(ISNUMBER(E818),ISNUMBER(F818)),IF(I818&gt;'规则与名单'!$B$2,"是","否"),"未判定"))</x:f>
        <x:v>否</x:v>
      </x:c>
      <x:c r="K818" s="2" t="str">
        <x:f>IF(J818="是",IF(ISNUMBER(F818),"测试日GPS","缺失"),IF(ISNUMBER(G818),"非测试日纯氢",IF(AND(H818="是",J818="未判定"),IF(ISNUMBER(F818),"测试名单无纯氢GPS","缺失"),IF(ISNUMBER(E818),"非测试日仪表","缺失"))))</x:f>
        <x:v>非测试日纯氢</x:v>
      </x:c>
      <x:c r="L818" s="7" t="n">
        <x:f>IF(K818="缺失","",IF(K818="非测试日纯氢",G818,IF(K818="非测试日仪表",E818,F818)))</x:f>
        <x:v>26.4</x:v>
      </x:c>
      <x:c r="M818" s="2" t="n">
        <x:f>IF(K818="缺失",1,0)</x:f>
        <x:v>0</x:v>
      </x:c>
      <x:c r="N818" s="2" t="str">
        <x:v>车辆里程查询_20260901-20260930_1024辆_仪表里程.xlsx / E293</x:v>
      </x:c>
      <x:c r="O818" s="2" t="str">
        <x:v>车辆里程查询_20260901-20260930_1024辆_GPS里程.xlsx / E218</x:v>
      </x:c>
      <x:c r="P818" s="2" t="str">
        <x:v>车辆纯氢气里程查询_20260901-20260930_1024辆.xlsx / E974</x:v>
      </x:c>
    </x:row>
    <x:row r="819" ht="22" customHeight="1">
      <x:c r="A819" s="2" t="n">
        <x:v>39</x:v>
      </x:c>
      <x:c r="B819" s="2" t="str">
        <x:v>粤A05839F</x:v>
      </x:c>
      <x:c r="C819" s="2" t="str">
        <x:v>陈高伟</x:v>
      </x:c>
      <x:c r="D819" s="8" t="d">
        <x:v>2026-09-02T00:00:00.000Z</x:v>
      </x:c>
      <x:c r="E819" s="7" t="n">
        <x:v>221</x:v>
      </x:c>
      <x:c r="F819" s="7" t="n">
        <x:v>207.8</x:v>
      </x:c>
      <x:c r="G819" s="7" t="n">
        <x:v>8.6</x:v>
      </x:c>
      <x:c r="H819" s="2" t="str">
        <x:v>是</x:v>
      </x:c>
      <x:c r="I819" s="7" t="n">
        <x:f>IF(AND(ISNUMBER(E819),ISNUMBER(F819)),E819-F819,"")</x:f>
        <x:v>13.199999999999989</x:v>
      </x:c>
      <x:c r="J819" s="2" t="str">
        <x:f>IF(H819="否","不适用",IF(AND(ISNUMBER(E819),ISNUMBER(F819)),IF(I819&gt;'规则与名单'!$B$2,"是","否"),"未判定"))</x:f>
        <x:v>否</x:v>
      </x:c>
      <x:c r="K819" s="2" t="str">
        <x:f>IF(J819="是",IF(ISNUMBER(F819),"测试日GPS","缺失"),IF(ISNUMBER(G819),"非测试日纯氢",IF(AND(H819="是",J819="未判定"),IF(ISNUMBER(F819),"测试名单无纯氢GPS","缺失"),IF(ISNUMBER(E819),"非测试日仪表","缺失"))))</x:f>
        <x:v>非测试日纯氢</x:v>
      </x:c>
      <x:c r="L819" s="7" t="n">
        <x:f>IF(K819="缺失","",IF(K819="非测试日纯氢",G819,IF(K819="非测试日仪表",E819,F819)))</x:f>
        <x:v>8.6</x:v>
      </x:c>
      <x:c r="M819" s="2" t="n">
        <x:f>IF(K819="缺失",1,0)</x:f>
        <x:v>0</x:v>
      </x:c>
      <x:c r="N819" s="2" t="str">
        <x:v>车辆里程查询_20260901-20260930_1024辆_仪表里程.xlsx / F293</x:v>
      </x:c>
      <x:c r="O819" s="2" t="str">
        <x:v>车辆里程查询_20260901-20260930_1024辆_GPS里程.xlsx / F218</x:v>
      </x:c>
      <x:c r="P819" s="2" t="str">
        <x:v>车辆纯氢气里程查询_20260901-20260930_1024辆.xlsx / F974</x:v>
      </x:c>
    </x:row>
    <x:row r="820" ht="22" customHeight="1">
      <x:c r="A820" s="2" t="n">
        <x:v>39</x:v>
      </x:c>
      <x:c r="B820" s="2" t="str">
        <x:v>粤A05839F</x:v>
      </x:c>
      <x:c r="C820" s="2" t="str">
        <x:v>陈高伟</x:v>
      </x:c>
      <x:c r="D820" s="8" t="d">
        <x:v>2026-09-03T00:00:00.000Z</x:v>
      </x:c>
      <x:c r="E820" s="7" t="n">
        <x:v>333.7</x:v>
      </x:c>
      <x:c r="F820" s="7" t="n">
        <x:v>315.4</x:v>
      </x:c>
      <x:c r="G820" s="7" t="n">
        <x:v>194.2</x:v>
      </x:c>
      <x:c r="H820" s="2" t="str">
        <x:v>是</x:v>
      </x:c>
      <x:c r="I820" s="7" t="n">
        <x:f>IF(AND(ISNUMBER(E820),ISNUMBER(F820)),E820-F820,"")</x:f>
        <x:v>18.30000000000001</x:v>
      </x:c>
      <x:c r="J820" s="2" t="str">
        <x:f>IF(H820="否","不适用",IF(AND(ISNUMBER(E820),ISNUMBER(F820)),IF(I820&gt;'规则与名单'!$B$2,"是","否"),"未判定"))</x:f>
        <x:v>否</x:v>
      </x:c>
      <x:c r="K820" s="2" t="str">
        <x:f>IF(J820="是",IF(ISNUMBER(F820),"测试日GPS","缺失"),IF(ISNUMBER(G820),"非测试日纯氢",IF(AND(H820="是",J820="未判定"),IF(ISNUMBER(F820),"测试名单无纯氢GPS","缺失"),IF(ISNUMBER(E820),"非测试日仪表","缺失"))))</x:f>
        <x:v>非测试日纯氢</x:v>
      </x:c>
      <x:c r="L820" s="7" t="n">
        <x:f>IF(K820="缺失","",IF(K820="非测试日纯氢",G820,IF(K820="非测试日仪表",E820,F820)))</x:f>
        <x:v>194.2</x:v>
      </x:c>
      <x:c r="M820" s="2" t="n">
        <x:f>IF(K820="缺失",1,0)</x:f>
        <x:v>0</x:v>
      </x:c>
      <x:c r="N820" s="2" t="str">
        <x:v>车辆里程查询_20260901-20260930_1024辆_仪表里程.xlsx / G293</x:v>
      </x:c>
      <x:c r="O820" s="2" t="str">
        <x:v>车辆里程查询_20260901-20260930_1024辆_GPS里程.xlsx / G218</x:v>
      </x:c>
      <x:c r="P820" s="2" t="str">
        <x:v>车辆纯氢气里程查询_20260901-20260930_1024辆.xlsx / G974</x:v>
      </x:c>
    </x:row>
    <x:row r="821" ht="22" customHeight="1">
      <x:c r="A821" s="2" t="n">
        <x:v>39</x:v>
      </x:c>
      <x:c r="B821" s="2" t="str">
        <x:v>粤A05839F</x:v>
      </x:c>
      <x:c r="C821" s="2" t="str">
        <x:v>陈高伟</x:v>
      </x:c>
      <x:c r="D821" s="8" t="d">
        <x:v>2026-09-04T00:00:00.000Z</x:v>
      </x:c>
      <x:c r="E821" s="7" t="n">
        <x:v>27</x:v>
      </x:c>
      <x:c r="F821" s="7" t="n">
        <x:v>203.5</x:v>
      </x:c>
      <x:c r="G821" s="7" t="n">
        <x:v>151</x:v>
      </x:c>
      <x:c r="H821" s="2" t="str">
        <x:v>是</x:v>
      </x:c>
      <x:c r="I821" s="7" t="n">
        <x:f>IF(AND(ISNUMBER(E821),ISNUMBER(F821)),E821-F821,"")</x:f>
        <x:v>-176.5</x:v>
      </x:c>
      <x:c r="J821" s="2" t="str">
        <x:f>IF(H821="否","不适用",IF(AND(ISNUMBER(E821),ISNUMBER(F821)),IF(I821&gt;'规则与名单'!$B$2,"是","否"),"未判定"))</x:f>
        <x:v>否</x:v>
      </x:c>
      <x:c r="K821" s="2" t="str">
        <x:f>IF(J821="是",IF(ISNUMBER(F821),"测试日GPS","缺失"),IF(ISNUMBER(G821),"非测试日纯氢",IF(AND(H821="是",J821="未判定"),IF(ISNUMBER(F821),"测试名单无纯氢GPS","缺失"),IF(ISNUMBER(E821),"非测试日仪表","缺失"))))</x:f>
        <x:v>非测试日纯氢</x:v>
      </x:c>
      <x:c r="L821" s="7" t="n">
        <x:f>IF(K821="缺失","",IF(K821="非测试日纯氢",G821,IF(K821="非测试日仪表",E821,F821)))</x:f>
        <x:v>151</x:v>
      </x:c>
      <x:c r="M821" s="2" t="n">
        <x:f>IF(K821="缺失",1,0)</x:f>
        <x:v>0</x:v>
      </x:c>
      <x:c r="N821" s="2" t="str">
        <x:v>车辆里程查询_20260901-20260930_1024辆_仪表里程.xlsx / H293</x:v>
      </x:c>
      <x:c r="O821" s="2" t="str">
        <x:v>车辆里程查询_20260901-20260930_1024辆_GPS里程.xlsx / H218</x:v>
      </x:c>
      <x:c r="P821" s="2" t="str">
        <x:v>车辆纯氢气里程查询_20260901-20260930_1024辆.xlsx / H974</x:v>
      </x:c>
    </x:row>
    <x:row r="822" ht="22" customHeight="1">
      <x:c r="A822" s="2" t="n">
        <x:v>39</x:v>
      </x:c>
      <x:c r="B822" s="2" t="str">
        <x:v>粤A05839F</x:v>
      </x:c>
      <x:c r="C822" s="2" t="str">
        <x:v>陈高伟</x:v>
      </x:c>
      <x:c r="D822" s="8" t="d">
        <x:v>2026-09-05T00:00:00.000Z</x:v>
      </x:c>
      <x:c r="E822" s="7" t="n">
        <x:v>256.2</x:v>
      </x:c>
      <x:c r="F822" s="7" t="n">
        <x:v>63.2</x:v>
      </x:c>
      <x:c r="G822" s="7" t="n">
        <x:v>14.5</x:v>
      </x:c>
      <x:c r="H822" s="2" t="str">
        <x:v>是</x:v>
      </x:c>
      <x:c r="I822" s="7" t="n">
        <x:f>IF(AND(ISNUMBER(E822),ISNUMBER(F822)),E822-F822,"")</x:f>
        <x:v>193</x:v>
      </x:c>
      <x:c r="J822" s="2" t="str">
        <x:f>IF(H822="否","不适用",IF(AND(ISNUMBER(E822),ISNUMBER(F822)),IF(I822&gt;'规则与名单'!$B$2,"是","否"),"未判定"))</x:f>
        <x:v>是</x:v>
      </x:c>
      <x:c r="K822" s="2" t="str">
        <x:f>IF(J822="是",IF(ISNUMBER(F822),"测试日GPS","缺失"),IF(ISNUMBER(G822),"非测试日纯氢",IF(AND(H822="是",J822="未判定"),IF(ISNUMBER(F822),"测试名单无纯氢GPS","缺失"),IF(ISNUMBER(E822),"非测试日仪表","缺失"))))</x:f>
        <x:v>测试日GPS</x:v>
      </x:c>
      <x:c r="L822" s="7" t="n">
        <x:f>IF(K822="缺失","",IF(K822="非测试日纯氢",G822,IF(K822="非测试日仪表",E822,F822)))</x:f>
        <x:v>63.2</x:v>
      </x:c>
      <x:c r="M822" s="2" t="n">
        <x:f>IF(K822="缺失",1,0)</x:f>
        <x:v>0</x:v>
      </x:c>
      <x:c r="N822" s="2" t="str">
        <x:v>车辆里程查询_20260901-20260930_1024辆_仪表里程.xlsx / I293</x:v>
      </x:c>
      <x:c r="O822" s="2" t="str">
        <x:v>车辆里程查询_20260901-20260930_1024辆_GPS里程.xlsx / I218</x:v>
      </x:c>
      <x:c r="P822" s="2" t="str">
        <x:v>车辆纯氢气里程查询_20260901-20260930_1024辆.xlsx / I974</x:v>
      </x:c>
    </x:row>
    <x:row r="823" ht="22" customHeight="1">
      <x:c r="A823" s="2" t="n">
        <x:v>39</x:v>
      </x:c>
      <x:c r="B823" s="2" t="str">
        <x:v>粤A05839F</x:v>
      </x:c>
      <x:c r="C823" s="2" t="str">
        <x:v>陈高伟</x:v>
      </x:c>
      <x:c r="D823" s="8" t="d">
        <x:v>2026-09-06T00:00:00.000Z</x:v>
      </x:c>
      <x:c r="E823" s="7" t="n">
        <x:v>274.4</x:v>
      </x:c>
      <x:c r="F823" s="7" t="n">
        <x:v>258.6</x:v>
      </x:c>
      <x:c r="G823" s="7" t="n">
        <x:v>7.5</x:v>
      </x:c>
      <x:c r="H823" s="2" t="str">
        <x:v>是</x:v>
      </x:c>
      <x:c r="I823" s="7" t="n">
        <x:f>IF(AND(ISNUMBER(E823),ISNUMBER(F823)),E823-F823,"")</x:f>
        <x:v>15.799999999999955</x:v>
      </x:c>
      <x:c r="J823" s="2" t="str">
        <x:f>IF(H823="否","不适用",IF(AND(ISNUMBER(E823),ISNUMBER(F823)),IF(I823&gt;'规则与名单'!$B$2,"是","否"),"未判定"))</x:f>
        <x:v>否</x:v>
      </x:c>
      <x:c r="K823" s="2" t="str">
        <x:f>IF(J823="是",IF(ISNUMBER(F823),"测试日GPS","缺失"),IF(ISNUMBER(G823),"非测试日纯氢",IF(AND(H823="是",J823="未判定"),IF(ISNUMBER(F823),"测试名单无纯氢GPS","缺失"),IF(ISNUMBER(E823),"非测试日仪表","缺失"))))</x:f>
        <x:v>非测试日纯氢</x:v>
      </x:c>
      <x:c r="L823" s="7" t="n">
        <x:f>IF(K823="缺失","",IF(K823="非测试日纯氢",G823,IF(K823="非测试日仪表",E823,F823)))</x:f>
        <x:v>7.5</x:v>
      </x:c>
      <x:c r="M823" s="2" t="n">
        <x:f>IF(K823="缺失",1,0)</x:f>
        <x:v>0</x:v>
      </x:c>
      <x:c r="N823" s="2" t="str">
        <x:v>车辆里程查询_20260901-20260930_1024辆_仪表里程.xlsx / J293</x:v>
      </x:c>
      <x:c r="O823" s="2" t="str">
        <x:v>车辆里程查询_20260901-20260930_1024辆_GPS里程.xlsx / J218</x:v>
      </x:c>
      <x:c r="P823" s="2" t="str">
        <x:v>车辆纯氢气里程查询_20260901-20260930_1024辆.xlsx / J974</x:v>
      </x:c>
    </x:row>
    <x:row r="824" ht="22" customHeight="1">
      <x:c r="A824" s="2" t="n">
        <x:v>39</x:v>
      </x:c>
      <x:c r="B824" s="2" t="str">
        <x:v>粤A05839F</x:v>
      </x:c>
      <x:c r="C824" s="2" t="str">
        <x:v>陈高伟</x:v>
      </x:c>
      <x:c r="D824" s="8" t="d">
        <x:v>2026-09-07T00:00:00.000Z</x:v>
      </x:c>
      <x:c r="E824" s="7" t="n">
        <x:v>274.3</x:v>
      </x:c>
      <x:c r="F824" s="7" t="n">
        <x:v>258.1</x:v>
      </x:c>
      <x:c r="G824" s="7" t="n">
        <x:v>11</x:v>
      </x:c>
      <x:c r="H824" s="2" t="str">
        <x:v>是</x:v>
      </x:c>
      <x:c r="I824" s="7" t="n">
        <x:f>IF(AND(ISNUMBER(E824),ISNUMBER(F824)),E824-F824,"")</x:f>
        <x:v>16.19999999999999</x:v>
      </x:c>
      <x:c r="J824" s="2" t="str">
        <x:f>IF(H824="否","不适用",IF(AND(ISNUMBER(E824),ISNUMBER(F824)),IF(I824&gt;'规则与名单'!$B$2,"是","否"),"未判定"))</x:f>
        <x:v>否</x:v>
      </x:c>
      <x:c r="K824" s="2" t="str">
        <x:f>IF(J824="是",IF(ISNUMBER(F824),"测试日GPS","缺失"),IF(ISNUMBER(G824),"非测试日纯氢",IF(AND(H824="是",J824="未判定"),IF(ISNUMBER(F824),"测试名单无纯氢GPS","缺失"),IF(ISNUMBER(E824),"非测试日仪表","缺失"))))</x:f>
        <x:v>非测试日纯氢</x:v>
      </x:c>
      <x:c r="L824" s="7" t="n">
        <x:f>IF(K824="缺失","",IF(K824="非测试日纯氢",G824,IF(K824="非测试日仪表",E824,F824)))</x:f>
        <x:v>11</x:v>
      </x:c>
      <x:c r="M824" s="2" t="n">
        <x:f>IF(K824="缺失",1,0)</x:f>
        <x:v>0</x:v>
      </x:c>
      <x:c r="N824" s="2" t="str">
        <x:v>车辆里程查询_20260901-20260930_1024辆_仪表里程.xlsx / K293</x:v>
      </x:c>
      <x:c r="O824" s="2" t="str">
        <x:v>车辆里程查询_20260901-20260930_1024辆_GPS里程.xlsx / K218</x:v>
      </x:c>
      <x:c r="P824" s="2" t="str">
        <x:v>车辆纯氢气里程查询_20260901-20260930_1024辆.xlsx / K974</x:v>
      </x:c>
    </x:row>
    <x:row r="825" ht="22" customHeight="1">
      <x:c r="A825" s="2" t="n">
        <x:v>39</x:v>
      </x:c>
      <x:c r="B825" s="2" t="str">
        <x:v>粤A05839F</x:v>
      </x:c>
      <x:c r="C825" s="2" t="str">
        <x:v>陈高伟</x:v>
      </x:c>
      <x:c r="D825" s="8" t="d">
        <x:v>2026-09-08T00:00:00.000Z</x:v>
      </x:c>
      <x:c r="E825" s="7" t="n">
        <x:v>159.3</x:v>
      </x:c>
      <x:c r="F825" s="7" t="n">
        <x:v>149.4</x:v>
      </x:c>
      <x:c r="G825" s="7" t="n">
        <x:v>5.4</x:v>
      </x:c>
      <x:c r="H825" s="2" t="str">
        <x:v>是</x:v>
      </x:c>
      <x:c r="I825" s="7" t="n">
        <x:f>IF(AND(ISNUMBER(E825),ISNUMBER(F825)),E825-F825,"")</x:f>
        <x:v>9.900000000000006</x:v>
      </x:c>
      <x:c r="J825" s="2" t="str">
        <x:f>IF(H825="否","不适用",IF(AND(ISNUMBER(E825),ISNUMBER(F825)),IF(I825&gt;'规则与名单'!$B$2,"是","否"),"未判定"))</x:f>
        <x:v>否</x:v>
      </x:c>
      <x:c r="K825" s="2" t="str">
        <x:f>IF(J825="是",IF(ISNUMBER(F825),"测试日GPS","缺失"),IF(ISNUMBER(G825),"非测试日纯氢",IF(AND(H825="是",J825="未判定"),IF(ISNUMBER(F825),"测试名单无纯氢GPS","缺失"),IF(ISNUMBER(E825),"非测试日仪表","缺失"))))</x:f>
        <x:v>非测试日纯氢</x:v>
      </x:c>
      <x:c r="L825" s="7" t="n">
        <x:f>IF(K825="缺失","",IF(K825="非测试日纯氢",G825,IF(K825="非测试日仪表",E825,F825)))</x:f>
        <x:v>5.4</x:v>
      </x:c>
      <x:c r="M825" s="2" t="n">
        <x:f>IF(K825="缺失",1,0)</x:f>
        <x:v>0</x:v>
      </x:c>
      <x:c r="N825" s="2" t="str">
        <x:v>车辆里程查询_20260901-20260930_1024辆_仪表里程.xlsx / L293</x:v>
      </x:c>
      <x:c r="O825" s="2" t="str">
        <x:v>车辆里程查询_20260901-20260930_1024辆_GPS里程.xlsx / L218</x:v>
      </x:c>
      <x:c r="P825" s="2" t="str">
        <x:v>车辆纯氢气里程查询_20260901-20260930_1024辆.xlsx / L974</x:v>
      </x:c>
    </x:row>
    <x:row r="826" ht="22" customHeight="1">
      <x:c r="A826" s="2" t="n">
        <x:v>39</x:v>
      </x:c>
      <x:c r="B826" s="2" t="str">
        <x:v>粤A05839F</x:v>
      </x:c>
      <x:c r="C826" s="2" t="str">
        <x:v>陈高伟</x:v>
      </x:c>
      <x:c r="D826" s="8" t="d">
        <x:v>2026-09-09T00:00:00.000Z</x:v>
      </x:c>
      <x:c r="E826" s="7" t="n">
        <x:v>169.5</x:v>
      </x:c>
      <x:c r="F826" s="7" t="n">
        <x:v>159.8</x:v>
      </x:c>
      <x:c r="G826" s="7" t="n">
        <x:v>14.4</x:v>
      </x:c>
      <x:c r="H826" s="2" t="str">
        <x:v>是</x:v>
      </x:c>
      <x:c r="I826" s="7" t="n">
        <x:f>IF(AND(ISNUMBER(E826),ISNUMBER(F826)),E826-F826,"")</x:f>
        <x:v>9.699999999999989</x:v>
      </x:c>
      <x:c r="J826" s="2" t="str">
        <x:f>IF(H826="否","不适用",IF(AND(ISNUMBER(E826),ISNUMBER(F826)),IF(I826&gt;'规则与名单'!$B$2,"是","否"),"未判定"))</x:f>
        <x:v>否</x:v>
      </x:c>
      <x:c r="K826" s="2" t="str">
        <x:f>IF(J826="是",IF(ISNUMBER(F826),"测试日GPS","缺失"),IF(ISNUMBER(G826),"非测试日纯氢",IF(AND(H826="是",J826="未判定"),IF(ISNUMBER(F826),"测试名单无纯氢GPS","缺失"),IF(ISNUMBER(E826),"非测试日仪表","缺失"))))</x:f>
        <x:v>非测试日纯氢</x:v>
      </x:c>
      <x:c r="L826" s="7" t="n">
        <x:f>IF(K826="缺失","",IF(K826="非测试日纯氢",G826,IF(K826="非测试日仪表",E826,F826)))</x:f>
        <x:v>14.4</x:v>
      </x:c>
      <x:c r="M826" s="2" t="n">
        <x:f>IF(K826="缺失",1,0)</x:f>
        <x:v>0</x:v>
      </x:c>
      <x:c r="N826" s="2" t="str">
        <x:v>车辆里程查询_20260901-20260930_1024辆_仪表里程.xlsx / M293</x:v>
      </x:c>
      <x:c r="O826" s="2" t="str">
        <x:v>车辆里程查询_20260901-20260930_1024辆_GPS里程.xlsx / M218</x:v>
      </x:c>
      <x:c r="P826" s="2" t="str">
        <x:v>车辆纯氢气里程查询_20260901-20260930_1024辆.xlsx / M974</x:v>
      </x:c>
    </x:row>
    <x:row r="827" ht="22" customHeight="1">
      <x:c r="A827" s="2" t="n">
        <x:v>39</x:v>
      </x:c>
      <x:c r="B827" s="2" t="str">
        <x:v>粤A05839F</x:v>
      </x:c>
      <x:c r="C827" s="2" t="str">
        <x:v>陈高伟</x:v>
      </x:c>
      <x:c r="D827" s="8" t="d">
        <x:v>2026-09-10T00:00:00.000Z</x:v>
      </x:c>
      <x:c r="E827" s="7" t="n">
        <x:v>214</x:v>
      </x:c>
      <x:c r="F827" s="7" t="n">
        <x:v>201.3</x:v>
      </x:c>
      <x:c r="G827" s="7" t="n">
        <x:v>15.9</x:v>
      </x:c>
      <x:c r="H827" s="2" t="str">
        <x:v>是</x:v>
      </x:c>
      <x:c r="I827" s="7" t="n">
        <x:f>IF(AND(ISNUMBER(E827),ISNUMBER(F827)),E827-F827,"")</x:f>
        <x:v>12.699999999999989</x:v>
      </x:c>
      <x:c r="J827" s="2" t="str">
        <x:f>IF(H827="否","不适用",IF(AND(ISNUMBER(E827),ISNUMBER(F827)),IF(I827&gt;'规则与名单'!$B$2,"是","否"),"未判定"))</x:f>
        <x:v>否</x:v>
      </x:c>
      <x:c r="K827" s="2" t="str">
        <x:f>IF(J827="是",IF(ISNUMBER(F827),"测试日GPS","缺失"),IF(ISNUMBER(G827),"非测试日纯氢",IF(AND(H827="是",J827="未判定"),IF(ISNUMBER(F827),"测试名单无纯氢GPS","缺失"),IF(ISNUMBER(E827),"非测试日仪表","缺失"))))</x:f>
        <x:v>非测试日纯氢</x:v>
      </x:c>
      <x:c r="L827" s="7" t="n">
        <x:f>IF(K827="缺失","",IF(K827="非测试日纯氢",G827,IF(K827="非测试日仪表",E827,F827)))</x:f>
        <x:v>15.9</x:v>
      </x:c>
      <x:c r="M827" s="2" t="n">
        <x:f>IF(K827="缺失",1,0)</x:f>
        <x:v>0</x:v>
      </x:c>
      <x:c r="N827" s="2" t="str">
        <x:v>车辆里程查询_20260901-20260930_1024辆_仪表里程.xlsx / N293</x:v>
      </x:c>
      <x:c r="O827" s="2" t="str">
        <x:v>车辆里程查询_20260901-20260930_1024辆_GPS里程.xlsx / N218</x:v>
      </x:c>
      <x:c r="P827" s="2" t="str">
        <x:v>车辆纯氢气里程查询_20260901-20260930_1024辆.xlsx / N974</x:v>
      </x:c>
    </x:row>
    <x:row r="828" ht="22" customHeight="1">
      <x:c r="A828" s="2" t="n">
        <x:v>39</x:v>
      </x:c>
      <x:c r="B828" s="2" t="str">
        <x:v>粤A05839F</x:v>
      </x:c>
      <x:c r="C828" s="2" t="str">
        <x:v>陈高伟</x:v>
      </x:c>
      <x:c r="D828" s="8" t="d">
        <x:v>2026-09-11T00:00:00.000Z</x:v>
      </x:c>
      <x:c r="E828" s="7" t="n">
        <x:v>139.8</x:v>
      </x:c>
      <x:c r="F828" s="7" t="n">
        <x:v>140.3</x:v>
      </x:c>
      <x:c r="G828" s="7" t="n">
        <x:v>12.9</x:v>
      </x:c>
      <x:c r="H828" s="2" t="str">
        <x:v>是</x:v>
      </x:c>
      <x:c r="I828" s="7" t="n">
        <x:f>IF(AND(ISNUMBER(E828),ISNUMBER(F828)),E828-F828,"")</x:f>
        <x:v>-0.5</x:v>
      </x:c>
      <x:c r="J828" s="2" t="str">
        <x:f>IF(H828="否","不适用",IF(AND(ISNUMBER(E828),ISNUMBER(F828)),IF(I828&gt;'规则与名单'!$B$2,"是","否"),"未判定"))</x:f>
        <x:v>否</x:v>
      </x:c>
      <x:c r="K828" s="2" t="str">
        <x:f>IF(J828="是",IF(ISNUMBER(F828),"测试日GPS","缺失"),IF(ISNUMBER(G828),"非测试日纯氢",IF(AND(H828="是",J828="未判定"),IF(ISNUMBER(F828),"测试名单无纯氢GPS","缺失"),IF(ISNUMBER(E828),"非测试日仪表","缺失"))))</x:f>
        <x:v>非测试日纯氢</x:v>
      </x:c>
      <x:c r="L828" s="7" t="n">
        <x:f>IF(K828="缺失","",IF(K828="非测试日纯氢",G828,IF(K828="非测试日仪表",E828,F828)))</x:f>
        <x:v>12.9</x:v>
      </x:c>
      <x:c r="M828" s="2" t="n">
        <x:f>IF(K828="缺失",1,0)</x:f>
        <x:v>0</x:v>
      </x:c>
      <x:c r="N828" s="2" t="str">
        <x:v>车辆里程查询_20260901-20260930_1024辆_仪表里程.xlsx / O293</x:v>
      </x:c>
      <x:c r="O828" s="2" t="str">
        <x:v>车辆里程查询_20260901-20260930_1024辆_GPS里程.xlsx / O218</x:v>
      </x:c>
      <x:c r="P828" s="2" t="str">
        <x:v>车辆纯氢气里程查询_20260901-20260930_1024辆.xlsx / O974</x:v>
      </x:c>
    </x:row>
    <x:row r="829" ht="22" customHeight="1">
      <x:c r="A829" s="2" t="n">
        <x:v>39</x:v>
      </x:c>
      <x:c r="B829" s="2" t="str">
        <x:v>粤A05839F</x:v>
      </x:c>
      <x:c r="C829" s="2" t="str">
        <x:v>陈高伟</x:v>
      </x:c>
      <x:c r="D829" s="8" t="d">
        <x:v>2026-09-12T00:00:00.000Z</x:v>
      </x:c>
      <x:c r="E829" s="7" t="n">
        <x:v>154.9</x:v>
      </x:c>
      <x:c r="F829" s="7" t="n">
        <x:v>221.2</x:v>
      </x:c>
      <x:c r="G829" s="7" t="n">
        <x:v>24.8</x:v>
      </x:c>
      <x:c r="H829" s="2" t="str">
        <x:v>是</x:v>
      </x:c>
      <x:c r="I829" s="7" t="n">
        <x:f>IF(AND(ISNUMBER(E829),ISNUMBER(F829)),E829-F829,"")</x:f>
        <x:v>-66.29999999999998</x:v>
      </x:c>
      <x:c r="J829" s="2" t="str">
        <x:f>IF(H829="否","不适用",IF(AND(ISNUMBER(E829),ISNUMBER(F829)),IF(I829&gt;'规则与名单'!$B$2,"是","否"),"未判定"))</x:f>
        <x:v>否</x:v>
      </x:c>
      <x:c r="K829" s="2" t="str">
        <x:f>IF(J829="是",IF(ISNUMBER(F829),"测试日GPS","缺失"),IF(ISNUMBER(G829),"非测试日纯氢",IF(AND(H829="是",J829="未判定"),IF(ISNUMBER(F829),"测试名单无纯氢GPS","缺失"),IF(ISNUMBER(E829),"非测试日仪表","缺失"))))</x:f>
        <x:v>非测试日纯氢</x:v>
      </x:c>
      <x:c r="L829" s="7" t="n">
        <x:f>IF(K829="缺失","",IF(K829="非测试日纯氢",G829,IF(K829="非测试日仪表",E829,F829)))</x:f>
        <x:v>24.8</x:v>
      </x:c>
      <x:c r="M829" s="2" t="n">
        <x:f>IF(K829="缺失",1,0)</x:f>
        <x:v>0</x:v>
      </x:c>
      <x:c r="N829" s="2" t="str">
        <x:v>车辆里程查询_20260901-20260930_1024辆_仪表里程.xlsx / P293</x:v>
      </x:c>
      <x:c r="O829" s="2" t="str">
        <x:v>车辆里程查询_20260901-20260930_1024辆_GPS里程.xlsx / P218</x:v>
      </x:c>
      <x:c r="P829" s="2" t="str">
        <x:v>车辆纯氢气里程查询_20260901-20260930_1024辆.xlsx / P974</x:v>
      </x:c>
    </x:row>
    <x:row r="830" ht="22" customHeight="1">
      <x:c r="A830" s="2" t="n">
        <x:v>39</x:v>
      </x:c>
      <x:c r="B830" s="2" t="str">
        <x:v>粤A05839F</x:v>
      </x:c>
      <x:c r="C830" s="2" t="str">
        <x:v>陈高伟</x:v>
      </x:c>
      <x:c r="D830" s="8" t="d">
        <x:v>2026-09-13T00:00:00.000Z</x:v>
      </x:c>
      <x:c r="E830" s="7" t="n">
        <x:v>372.6</x:v>
      </x:c>
      <x:c r="F830" s="7" t="n">
        <x:v>265.9</x:v>
      </x:c>
      <x:c r="G830" s="7" t="n">
        <x:v>51.9</x:v>
      </x:c>
      <x:c r="H830" s="2" t="str">
        <x:v>是</x:v>
      </x:c>
      <x:c r="I830" s="7" t="n">
        <x:f>IF(AND(ISNUMBER(E830),ISNUMBER(F830)),E830-F830,"")</x:f>
        <x:v>106.70000000000005</x:v>
      </x:c>
      <x:c r="J830" s="2" t="str">
        <x:f>IF(H830="否","不适用",IF(AND(ISNUMBER(E830),ISNUMBER(F830)),IF(I830&gt;'规则与名单'!$B$2,"是","否"),"未判定"))</x:f>
        <x:v>是</x:v>
      </x:c>
      <x:c r="K830" s="2" t="str">
        <x:f>IF(J830="是",IF(ISNUMBER(F830),"测试日GPS","缺失"),IF(ISNUMBER(G830),"非测试日纯氢",IF(AND(H830="是",J830="未判定"),IF(ISNUMBER(F830),"测试名单无纯氢GPS","缺失"),IF(ISNUMBER(E830),"非测试日仪表","缺失"))))</x:f>
        <x:v>测试日GPS</x:v>
      </x:c>
      <x:c r="L830" s="7" t="n">
        <x:f>IF(K830="缺失","",IF(K830="非测试日纯氢",G830,IF(K830="非测试日仪表",E830,F830)))</x:f>
        <x:v>265.9</x:v>
      </x:c>
      <x:c r="M830" s="2" t="n">
        <x:f>IF(K830="缺失",1,0)</x:f>
        <x:v>0</x:v>
      </x:c>
      <x:c r="N830" s="2" t="str">
        <x:v>车辆里程查询_20260901-20260930_1024辆_仪表里程.xlsx / Q293</x:v>
      </x:c>
      <x:c r="O830" s="2" t="str">
        <x:v>车辆里程查询_20260901-20260930_1024辆_GPS里程.xlsx / Q218</x:v>
      </x:c>
      <x:c r="P830" s="2" t="str">
        <x:v>车辆纯氢气里程查询_20260901-20260930_1024辆.xlsx / Q974</x:v>
      </x:c>
    </x:row>
    <x:row r="831" ht="22" customHeight="1">
      <x:c r="A831" s="2" t="n">
        <x:v>39</x:v>
      </x:c>
      <x:c r="B831" s="2" t="str">
        <x:v>粤A05839F</x:v>
      </x:c>
      <x:c r="C831" s="2" t="str">
        <x:v>陈高伟</x:v>
      </x:c>
      <x:c r="D831" s="8" t="d">
        <x:v>2026-09-14T00:00:00.000Z</x:v>
      </x:c>
      <x:c r="E831" s="7" t="n">
        <x:v>287.7</x:v>
      </x:c>
      <x:c r="F831" s="7" t="n">
        <x:v>271.4</x:v>
      </x:c>
      <x:c r="G831" s="7" t="n">
        <x:v>52.7</x:v>
      </x:c>
      <x:c r="H831" s="2" t="str">
        <x:v>是</x:v>
      </x:c>
      <x:c r="I831" s="7" t="n">
        <x:f>IF(AND(ISNUMBER(E831),ISNUMBER(F831)),E831-F831,"")</x:f>
        <x:v>16.30000000000001</x:v>
      </x:c>
      <x:c r="J831" s="2" t="str">
        <x:f>IF(H831="否","不适用",IF(AND(ISNUMBER(E831),ISNUMBER(F831)),IF(I831&gt;'规则与名单'!$B$2,"是","否"),"未判定"))</x:f>
        <x:v>否</x:v>
      </x:c>
      <x:c r="K831" s="2" t="str">
        <x:f>IF(J831="是",IF(ISNUMBER(F831),"测试日GPS","缺失"),IF(ISNUMBER(G831),"非测试日纯氢",IF(AND(H831="是",J831="未判定"),IF(ISNUMBER(F831),"测试名单无纯氢GPS","缺失"),IF(ISNUMBER(E831),"非测试日仪表","缺失"))))</x:f>
        <x:v>非测试日纯氢</x:v>
      </x:c>
      <x:c r="L831" s="7" t="n">
        <x:f>IF(K831="缺失","",IF(K831="非测试日纯氢",G831,IF(K831="非测试日仪表",E831,F831)))</x:f>
        <x:v>52.7</x:v>
      </x:c>
      <x:c r="M831" s="2" t="n">
        <x:f>IF(K831="缺失",1,0)</x:f>
        <x:v>0</x:v>
      </x:c>
      <x:c r="N831" s="2" t="str">
        <x:v>车辆里程查询_20260901-20260930_1024辆_仪表里程.xlsx / R293</x:v>
      </x:c>
      <x:c r="O831" s="2" t="str">
        <x:v>车辆里程查询_20260901-20260930_1024辆_GPS里程.xlsx / R218</x:v>
      </x:c>
      <x:c r="P831" s="2" t="str">
        <x:v>车辆纯氢气里程查询_20260901-20260930_1024辆.xlsx / R974</x:v>
      </x:c>
    </x:row>
    <x:row r="832" ht="22" customHeight="1">
      <x:c r="A832" s="2" t="n">
        <x:v>39</x:v>
      </x:c>
      <x:c r="B832" s="2" t="str">
        <x:v>粤A05839F</x:v>
      </x:c>
      <x:c r="C832" s="2" t="str">
        <x:v>陈高伟</x:v>
      </x:c>
      <x:c r="D832" s="8" t="d">
        <x:v>2026-09-15T00:00:00.000Z</x:v>
      </x:c>
      <x:c r="E832" s="7" t="n">
        <x:v>183.4</x:v>
      </x:c>
      <x:c r="F832" s="7" t="n">
        <x:v>172.4</x:v>
      </x:c>
      <x:c r="G832" s="7" t="n">
        <x:v>36.7</x:v>
      </x:c>
      <x:c r="H832" s="2" t="str">
        <x:v>是</x:v>
      </x:c>
      <x:c r="I832" s="7" t="n">
        <x:f>IF(AND(ISNUMBER(E832),ISNUMBER(F832)),E832-F832,"")</x:f>
        <x:v>11</x:v>
      </x:c>
      <x:c r="J832" s="2" t="str">
        <x:f>IF(H832="否","不适用",IF(AND(ISNUMBER(E832),ISNUMBER(F832)),IF(I832&gt;'规则与名单'!$B$2,"是","否"),"未判定"))</x:f>
        <x:v>否</x:v>
      </x:c>
      <x:c r="K832" s="2" t="str">
        <x:f>IF(J832="是",IF(ISNUMBER(F832),"测试日GPS","缺失"),IF(ISNUMBER(G832),"非测试日纯氢",IF(AND(H832="是",J832="未判定"),IF(ISNUMBER(F832),"测试名单无纯氢GPS","缺失"),IF(ISNUMBER(E832),"非测试日仪表","缺失"))))</x:f>
        <x:v>非测试日纯氢</x:v>
      </x:c>
      <x:c r="L832" s="7" t="n">
        <x:f>IF(K832="缺失","",IF(K832="非测试日纯氢",G832,IF(K832="非测试日仪表",E832,F832)))</x:f>
        <x:v>36.7</x:v>
      </x:c>
      <x:c r="M832" s="2" t="n">
        <x:f>IF(K832="缺失",1,0)</x:f>
        <x:v>0</x:v>
      </x:c>
      <x:c r="N832" s="2" t="str">
        <x:v>车辆里程查询_20260901-20260930_1024辆_仪表里程.xlsx / S293</x:v>
      </x:c>
      <x:c r="O832" s="2" t="str">
        <x:v>车辆里程查询_20260901-20260930_1024辆_GPS里程.xlsx / S218</x:v>
      </x:c>
      <x:c r="P832" s="2" t="str">
        <x:v>车辆纯氢气里程查询_20260901-20260930_1024辆.xlsx / S974</x:v>
      </x:c>
    </x:row>
    <x:row r="833" ht="22" customHeight="1">
      <x:c r="A833" s="2" t="n">
        <x:v>39</x:v>
      </x:c>
      <x:c r="B833" s="2" t="str">
        <x:v>粤A05839F</x:v>
      </x:c>
      <x:c r="C833" s="2" t="str">
        <x:v>陈高伟</x:v>
      </x:c>
      <x:c r="D833" s="8" t="d">
        <x:v>2026-09-16T00:00:00.000Z</x:v>
      </x:c>
      <x:c r="E833" s="7" t="n">
        <x:v>229.2</x:v>
      </x:c>
      <x:c r="F833" s="7" t="n">
        <x:v>215.7</x:v>
      </x:c>
      <x:c r="G833" s="7" t="n">
        <x:v>39.9</x:v>
      </x:c>
      <x:c r="H833" s="2" t="str">
        <x:v>是</x:v>
      </x:c>
      <x:c r="I833" s="7" t="n">
        <x:f>IF(AND(ISNUMBER(E833),ISNUMBER(F833)),E833-F833,"")</x:f>
        <x:v>13.5</x:v>
      </x:c>
      <x:c r="J833" s="2" t="str">
        <x:f>IF(H833="否","不适用",IF(AND(ISNUMBER(E833),ISNUMBER(F833)),IF(I833&gt;'规则与名单'!$B$2,"是","否"),"未判定"))</x:f>
        <x:v>否</x:v>
      </x:c>
      <x:c r="K833" s="2" t="str">
        <x:f>IF(J833="是",IF(ISNUMBER(F833),"测试日GPS","缺失"),IF(ISNUMBER(G833),"非测试日纯氢",IF(AND(H833="是",J833="未判定"),IF(ISNUMBER(F833),"测试名单无纯氢GPS","缺失"),IF(ISNUMBER(E833),"非测试日仪表","缺失"))))</x:f>
        <x:v>非测试日纯氢</x:v>
      </x:c>
      <x:c r="L833" s="7" t="n">
        <x:f>IF(K833="缺失","",IF(K833="非测试日纯氢",G833,IF(K833="非测试日仪表",E833,F833)))</x:f>
        <x:v>39.9</x:v>
      </x:c>
      <x:c r="M833" s="2" t="n">
        <x:f>IF(K833="缺失",1,0)</x:f>
        <x:v>0</x:v>
      </x:c>
      <x:c r="N833" s="2" t="str">
        <x:v>车辆里程查询_20260901-20260930_1024辆_仪表里程.xlsx / T293</x:v>
      </x:c>
      <x:c r="O833" s="2" t="str">
        <x:v>车辆里程查询_20260901-20260930_1024辆_GPS里程.xlsx / T218</x:v>
      </x:c>
      <x:c r="P833" s="2" t="str">
        <x:v>车辆纯氢气里程查询_20260901-20260930_1024辆.xlsx / T974</x:v>
      </x:c>
    </x:row>
    <x:row r="834" ht="22" customHeight="1">
      <x:c r="A834" s="2" t="n">
        <x:v>39</x:v>
      </x:c>
      <x:c r="B834" s="2" t="str">
        <x:v>粤A05839F</x:v>
      </x:c>
      <x:c r="C834" s="2" t="str">
        <x:v>陈高伟</x:v>
      </x:c>
      <x:c r="D834" s="8" t="d">
        <x:v>2026-09-17T00:00:00.000Z</x:v>
      </x:c>
      <x:c r="E834" s="7" t="n">
        <x:v>282.1</x:v>
      </x:c>
      <x:c r="F834" s="7" t="n">
        <x:v>1518.6</x:v>
      </x:c>
      <x:c r="G834" s="7" t="n">
        <x:v>114.9</x:v>
      </x:c>
      <x:c r="H834" s="2" t="str">
        <x:v>是</x:v>
      </x:c>
      <x:c r="I834" s="7" t="n">
        <x:f>IF(AND(ISNUMBER(E834),ISNUMBER(F834)),E834-F834,"")</x:f>
        <x:v>-1236.5</x:v>
      </x:c>
      <x:c r="J834" s="2" t="str">
        <x:f>IF(H834="否","不适用",IF(AND(ISNUMBER(E834),ISNUMBER(F834)),IF(I834&gt;'规则与名单'!$B$2,"是","否"),"未判定"))</x:f>
        <x:v>否</x:v>
      </x:c>
      <x:c r="K834" s="2" t="str">
        <x:f>IF(J834="是",IF(ISNUMBER(F834),"测试日GPS","缺失"),IF(ISNUMBER(G834),"非测试日纯氢",IF(AND(H834="是",J834="未判定"),IF(ISNUMBER(F834),"测试名单无纯氢GPS","缺失"),IF(ISNUMBER(E834),"非测试日仪表","缺失"))))</x:f>
        <x:v>非测试日纯氢</x:v>
      </x:c>
      <x:c r="L834" s="7" t="n">
        <x:f>IF(K834="缺失","",IF(K834="非测试日纯氢",G834,IF(K834="非测试日仪表",E834,F834)))</x:f>
        <x:v>114.9</x:v>
      </x:c>
      <x:c r="M834" s="2" t="n">
        <x:f>IF(K834="缺失",1,0)</x:f>
        <x:v>0</x:v>
      </x:c>
      <x:c r="N834" s="2" t="str">
        <x:v>车辆里程查询_20260901-20260930_1024辆_仪表里程.xlsx / U293</x:v>
      </x:c>
      <x:c r="O834" s="2" t="str">
        <x:v>车辆里程查询_20260901-20260930_1024辆_GPS里程.xlsx / U218</x:v>
      </x:c>
      <x:c r="P834" s="2" t="str">
        <x:v>车辆纯氢气里程查询_20260901-20260930_1024辆.xlsx / U974</x:v>
      </x:c>
    </x:row>
    <x:row r="835" ht="22" customHeight="1">
      <x:c r="A835" s="2" t="n">
        <x:v>39</x:v>
      </x:c>
      <x:c r="B835" s="2" t="str">
        <x:v>粤A05839F</x:v>
      </x:c>
      <x:c r="C835" s="2" t="str">
        <x:v>陈高伟</x:v>
      </x:c>
      <x:c r="D835" s="8" t="d">
        <x:v>2026-09-18T00:00:00.000Z</x:v>
      </x:c>
      <x:c r="E835" s="7" t="n">
        <x:v>242.2</x:v>
      </x:c>
      <x:c r="F835" s="7" t="n">
        <x:v>228.3</x:v>
      </x:c>
      <x:c r="G835" s="7" t="n">
        <x:v>53.9</x:v>
      </x:c>
      <x:c r="H835" s="2" t="str">
        <x:v>是</x:v>
      </x:c>
      <x:c r="I835" s="7" t="n">
        <x:f>IF(AND(ISNUMBER(E835),ISNUMBER(F835)),E835-F835,"")</x:f>
        <x:v>13.899999999999977</x:v>
      </x:c>
      <x:c r="J835" s="2" t="str">
        <x:f>IF(H835="否","不适用",IF(AND(ISNUMBER(E835),ISNUMBER(F835)),IF(I835&gt;'规则与名单'!$B$2,"是","否"),"未判定"))</x:f>
        <x:v>否</x:v>
      </x:c>
      <x:c r="K835" s="2" t="str">
        <x:f>IF(J835="是",IF(ISNUMBER(F835),"测试日GPS","缺失"),IF(ISNUMBER(G835),"非测试日纯氢",IF(AND(H835="是",J835="未判定"),IF(ISNUMBER(F835),"测试名单无纯氢GPS","缺失"),IF(ISNUMBER(E835),"非测试日仪表","缺失"))))</x:f>
        <x:v>非测试日纯氢</x:v>
      </x:c>
      <x:c r="L835" s="7" t="n">
        <x:f>IF(K835="缺失","",IF(K835="非测试日纯氢",G835,IF(K835="非测试日仪表",E835,F835)))</x:f>
        <x:v>53.9</x:v>
      </x:c>
      <x:c r="M835" s="2" t="n">
        <x:f>IF(K835="缺失",1,0)</x:f>
        <x:v>0</x:v>
      </x:c>
      <x:c r="N835" s="2" t="str">
        <x:v>车辆里程查询_20260901-20260930_1024辆_仪表里程.xlsx / V293</x:v>
      </x:c>
      <x:c r="O835" s="2" t="str">
        <x:v>车辆里程查询_20260901-20260930_1024辆_GPS里程.xlsx / V218</x:v>
      </x:c>
      <x:c r="P835" s="2" t="str">
        <x:v>车辆纯氢气里程查询_20260901-20260930_1024辆.xlsx / V974</x:v>
      </x:c>
    </x:row>
    <x:row r="836" ht="22" customHeight="1">
      <x:c r="A836" s="2" t="n">
        <x:v>39</x:v>
      </x:c>
      <x:c r="B836" s="2" t="str">
        <x:v>粤A05839F</x:v>
      </x:c>
      <x:c r="C836" s="2" t="str">
        <x:v>陈高伟</x:v>
      </x:c>
      <x:c r="D836" s="8" t="d">
        <x:v>2026-09-19T00:00:00.000Z</x:v>
      </x:c>
      <x:c r="E836" s="7" t="n">
        <x:v>165.3</x:v>
      </x:c>
      <x:c r="F836" s="7" t="n">
        <x:v>155.7</x:v>
      </x:c>
      <x:c r="G836" s="7" t="n">
        <x:v>86.3</x:v>
      </x:c>
      <x:c r="H836" s="2" t="str">
        <x:v>是</x:v>
      </x:c>
      <x:c r="I836" s="7" t="n">
        <x:f>IF(AND(ISNUMBER(E836),ISNUMBER(F836)),E836-F836,"")</x:f>
        <x:v>9.600000000000023</x:v>
      </x:c>
      <x:c r="J836" s="2" t="str">
        <x:f>IF(H836="否","不适用",IF(AND(ISNUMBER(E836),ISNUMBER(F836)),IF(I836&gt;'规则与名单'!$B$2,"是","否"),"未判定"))</x:f>
        <x:v>否</x:v>
      </x:c>
      <x:c r="K836" s="2" t="str">
        <x:f>IF(J836="是",IF(ISNUMBER(F836),"测试日GPS","缺失"),IF(ISNUMBER(G836),"非测试日纯氢",IF(AND(H836="是",J836="未判定"),IF(ISNUMBER(F836),"测试名单无纯氢GPS","缺失"),IF(ISNUMBER(E836),"非测试日仪表","缺失"))))</x:f>
        <x:v>非测试日纯氢</x:v>
      </x:c>
      <x:c r="L836" s="7" t="n">
        <x:f>IF(K836="缺失","",IF(K836="非测试日纯氢",G836,IF(K836="非测试日仪表",E836,F836)))</x:f>
        <x:v>86.3</x:v>
      </x:c>
      <x:c r="M836" s="2" t="n">
        <x:f>IF(K836="缺失",1,0)</x:f>
        <x:v>0</x:v>
      </x:c>
      <x:c r="N836" s="2" t="str">
        <x:v>车辆里程查询_20260901-20260930_1024辆_仪表里程.xlsx / W293</x:v>
      </x:c>
      <x:c r="O836" s="2" t="str">
        <x:v>车辆里程查询_20260901-20260930_1024辆_GPS里程.xlsx / W218</x:v>
      </x:c>
      <x:c r="P836" s="2" t="str">
        <x:v>车辆纯氢气里程查询_20260901-20260930_1024辆.xlsx / W974</x:v>
      </x:c>
    </x:row>
    <x:row r="837" ht="22" customHeight="1">
      <x:c r="A837" s="2" t="n">
        <x:v>40</x:v>
      </x:c>
      <x:c r="B837" s="2" t="str">
        <x:v>粤A05985F</x:v>
      </x:c>
      <x:c r="C837" s="2" t="str">
        <x:v>陈高伟</x:v>
      </x:c>
      <x:c r="D837" s="8" t="d">
        <x:v>2026-09-01T00:00:00.000Z</x:v>
      </x:c>
      <x:c r="E837" s="7" t="n">
        <x:v>92.4</x:v>
      </x:c>
      <x:c r="F837" s="7" t="n">
        <x:v>87.8</x:v>
      </x:c>
      <x:c r="G837" s="7" t="n">
        <x:v>91.6</x:v>
      </x:c>
      <x:c r="H837" s="2" t="str">
        <x:v>否</x:v>
      </x:c>
      <x:c r="I837" s="7" t="n">
        <x:f>IF(AND(ISNUMBER(E837),ISNUMBER(F837)),E837-F837,"")</x:f>
        <x:v>4.6000000000000085</x:v>
      </x:c>
      <x:c r="J837" s="2" t="str">
        <x:f>IF(H837="否","不适用",IF(AND(ISNUMBER(E837),ISNUMBER(F837)),IF(I837&gt;'规则与名单'!$B$2,"是","否"),"未判定"))</x:f>
        <x:v>不适用</x:v>
      </x:c>
      <x:c r="K837" s="2" t="str">
        <x:f>IF(J837="是",IF(ISNUMBER(F837),"测试日GPS","缺失"),IF(ISNUMBER(G837),"非测试日纯氢",IF(AND(H837="是",J837="未判定"),IF(ISNUMBER(F837),"测试名单无纯氢GPS","缺失"),IF(ISNUMBER(E837),"非测试日仪表","缺失"))))</x:f>
        <x:v>非测试日纯氢</x:v>
      </x:c>
      <x:c r="L837" s="7" t="n">
        <x:f>IF(K837="缺失","",IF(K837="非测试日纯氢",G837,IF(K837="非测试日仪表",E837,F837)))</x:f>
        <x:v>91.6</x:v>
      </x:c>
      <x:c r="M837" s="2" t="n">
        <x:f>IF(K837="缺失",1,0)</x:f>
        <x:v>0</x:v>
      </x:c>
      <x:c r="N837" s="2" t="str">
        <x:v>车辆里程查询_20260901-20260930_1024辆_仪表里程.xlsx / E257</x:v>
      </x:c>
      <x:c r="O837" s="2" t="str">
        <x:v>车辆里程查询_20260901-20260930_1024辆_GPS里程.xlsx / E173</x:v>
      </x:c>
      <x:c r="P837" s="2" t="str">
        <x:v>车辆纯氢气里程查询_20260901-20260930_1024辆.xlsx / E924</x:v>
      </x:c>
    </x:row>
    <x:row r="838" ht="22" customHeight="1">
      <x:c r="A838" s="2" t="n">
        <x:v>40</x:v>
      </x:c>
      <x:c r="B838" s="2" t="str">
        <x:v>粤A05985F</x:v>
      </x:c>
      <x:c r="C838" s="2" t="str">
        <x:v>陈高伟</x:v>
      </x:c>
      <x:c r="D838" s="8" t="d">
        <x:v>2026-09-02T00:00:00.000Z</x:v>
      </x:c>
      <x:c r="E838" s="7" t="n">
        <x:v>0</x:v>
      </x:c>
      <x:c r="F838" s="7" t="n">
        <x:v>0.2</x:v>
      </x:c>
      <x:c r="G838" s="7"/>
      <x:c r="H838" s="2" t="str">
        <x:v>否</x:v>
      </x:c>
      <x:c r="I838" s="7" t="n">
        <x:f>IF(AND(ISNUMBER(E838),ISNUMBER(F838)),E838-F838,"")</x:f>
        <x:v>-0.2</x:v>
      </x:c>
      <x:c r="J838" s="2" t="str">
        <x:f>IF(H838="否","不适用",IF(AND(ISNUMBER(E838),ISNUMBER(F838)),IF(I838&gt;'规则与名单'!$B$2,"是","否"),"未判定"))</x:f>
        <x:v>不适用</x:v>
      </x:c>
      <x:c r="K838" s="2" t="str">
        <x:f>IF(J838="是",IF(ISNUMBER(F838),"测试日GPS","缺失"),IF(ISNUMBER(G838),"非测试日纯氢",IF(AND(H838="是",J838="未判定"),IF(ISNUMBER(F838),"测试名单无纯氢GPS","缺失"),IF(ISNUMBER(E838),"非测试日仪表","缺失"))))</x:f>
        <x:v>非测试日仪表</x:v>
      </x:c>
      <x:c r="L838" s="7" t="n">
        <x:f>IF(K838="缺失","",IF(K838="非测试日纯氢",G838,IF(K838="非测试日仪表",E838,F838)))</x:f>
        <x:v>0</x:v>
      </x:c>
      <x:c r="M838" s="2" t="n">
        <x:f>IF(K838="缺失",1,0)</x:f>
        <x:v>0</x:v>
      </x:c>
      <x:c r="N838" s="2" t="str">
        <x:v>车辆里程查询_20260901-20260930_1024辆_仪表里程.xlsx / F257</x:v>
      </x:c>
      <x:c r="O838" s="2" t="str">
        <x:v>车辆里程查询_20260901-20260930_1024辆_GPS里程.xlsx / F173</x:v>
      </x:c>
      <x:c r="P838" s="2" t="str">
        <x:v>车辆纯氢气里程查询_20260901-20260930_1024辆.xlsx / F924</x:v>
      </x:c>
    </x:row>
    <x:row r="839" ht="22" customHeight="1">
      <x:c r="A839" s="2" t="n">
        <x:v>40</x:v>
      </x:c>
      <x:c r="B839" s="2" t="str">
        <x:v>粤A05985F</x:v>
      </x:c>
      <x:c r="C839" s="2" t="str">
        <x:v>陈高伟</x:v>
      </x:c>
      <x:c r="D839" s="8" t="d">
        <x:v>2026-09-03T00:00:00.000Z</x:v>
      </x:c>
      <x:c r="E839" s="7" t="n">
        <x:v>96</x:v>
      </x:c>
      <x:c r="F839" s="7" t="n">
        <x:v>91.3</x:v>
      </x:c>
      <x:c r="G839" s="7" t="n">
        <x:v>90.8</x:v>
      </x:c>
      <x:c r="H839" s="2" t="str">
        <x:v>否</x:v>
      </x:c>
      <x:c r="I839" s="7" t="n">
        <x:f>IF(AND(ISNUMBER(E839),ISNUMBER(F839)),E839-F839,"")</x:f>
        <x:v>4.700000000000003</x:v>
      </x:c>
      <x:c r="J839" s="2" t="str">
        <x:f>IF(H839="否","不适用",IF(AND(ISNUMBER(E839),ISNUMBER(F839)),IF(I839&gt;'规则与名单'!$B$2,"是","否"),"未判定"))</x:f>
        <x:v>不适用</x:v>
      </x:c>
      <x:c r="K839" s="2" t="str">
        <x:f>IF(J839="是",IF(ISNUMBER(F839),"测试日GPS","缺失"),IF(ISNUMBER(G839),"非测试日纯氢",IF(AND(H839="是",J839="未判定"),IF(ISNUMBER(F839),"测试名单无纯氢GPS","缺失"),IF(ISNUMBER(E839),"非测试日仪表","缺失"))))</x:f>
        <x:v>非测试日纯氢</x:v>
      </x:c>
      <x:c r="L839" s="7" t="n">
        <x:f>IF(K839="缺失","",IF(K839="非测试日纯氢",G839,IF(K839="非测试日仪表",E839,F839)))</x:f>
        <x:v>90.8</x:v>
      </x:c>
      <x:c r="M839" s="2" t="n">
        <x:f>IF(K839="缺失",1,0)</x:f>
        <x:v>0</x:v>
      </x:c>
      <x:c r="N839" s="2" t="str">
        <x:v>车辆里程查询_20260901-20260930_1024辆_仪表里程.xlsx / G257</x:v>
      </x:c>
      <x:c r="O839" s="2" t="str">
        <x:v>车辆里程查询_20260901-20260930_1024辆_GPS里程.xlsx / G173</x:v>
      </x:c>
      <x:c r="P839" s="2" t="str">
        <x:v>车辆纯氢气里程查询_20260901-20260930_1024辆.xlsx / G924</x:v>
      </x:c>
    </x:row>
    <x:row r="840" ht="22" customHeight="1">
      <x:c r="A840" s="2" t="n">
        <x:v>40</x:v>
      </x:c>
      <x:c r="B840" s="2" t="str">
        <x:v>粤A05985F</x:v>
      </x:c>
      <x:c r="C840" s="2" t="str">
        <x:v>陈高伟</x:v>
      </x:c>
      <x:c r="D840" s="8" t="d">
        <x:v>2026-09-04T00:00:00.000Z</x:v>
      </x:c>
      <x:c r="E840" s="7" t="n">
        <x:v>0.1</x:v>
      </x:c>
      <x:c r="F840" s="7" t="n">
        <x:v>0.1</x:v>
      </x:c>
      <x:c r="G840" s="7" t="n">
        <x:v>0.1</x:v>
      </x:c>
      <x:c r="H840" s="2" t="str">
        <x:v>否</x:v>
      </x:c>
      <x:c r="I840" s="7" t="n">
        <x:f>IF(AND(ISNUMBER(E840),ISNUMBER(F840)),E840-F840,"")</x:f>
        <x:v>0</x:v>
      </x:c>
      <x:c r="J840" s="2" t="str">
        <x:f>IF(H840="否","不适用",IF(AND(ISNUMBER(E840),ISNUMBER(F840)),IF(I840&gt;'规则与名单'!$B$2,"是","否"),"未判定"))</x:f>
        <x:v>不适用</x:v>
      </x:c>
      <x:c r="K840" s="2" t="str">
        <x:f>IF(J840="是",IF(ISNUMBER(F840),"测试日GPS","缺失"),IF(ISNUMBER(G840),"非测试日纯氢",IF(AND(H840="是",J840="未判定"),IF(ISNUMBER(F840),"测试名单无纯氢GPS","缺失"),IF(ISNUMBER(E840),"非测试日仪表","缺失"))))</x:f>
        <x:v>非测试日纯氢</x:v>
      </x:c>
      <x:c r="L840" s="7" t="n">
        <x:f>IF(K840="缺失","",IF(K840="非测试日纯氢",G840,IF(K840="非测试日仪表",E840,F840)))</x:f>
        <x:v>0.1</x:v>
      </x:c>
      <x:c r="M840" s="2" t="n">
        <x:f>IF(K840="缺失",1,0)</x:f>
        <x:v>0</x:v>
      </x:c>
      <x:c r="N840" s="2" t="str">
        <x:v>车辆里程查询_20260901-20260930_1024辆_仪表里程.xlsx / H257</x:v>
      </x:c>
      <x:c r="O840" s="2" t="str">
        <x:v>车辆里程查询_20260901-20260930_1024辆_GPS里程.xlsx / H173</x:v>
      </x:c>
      <x:c r="P840" s="2" t="str">
        <x:v>车辆纯氢气里程查询_20260901-20260930_1024辆.xlsx / H924</x:v>
      </x:c>
    </x:row>
    <x:row r="841" ht="22" customHeight="1">
      <x:c r="A841" s="2" t="n">
        <x:v>40</x:v>
      </x:c>
      <x:c r="B841" s="2" t="str">
        <x:v>粤A05985F</x:v>
      </x:c>
      <x:c r="C841" s="2" t="str">
        <x:v>陈高伟</x:v>
      </x:c>
      <x:c r="D841" s="8" t="d">
        <x:v>2026-09-05T00:00:00.000Z</x:v>
      </x:c>
      <x:c r="E841" s="7"/>
      <x:c r="F841" s="7" t="n">
        <x:v>0</x:v>
      </x:c>
      <x:c r="G841" s="7"/>
      <x:c r="H841" s="2" t="str">
        <x:v>否</x:v>
      </x:c>
      <x:c r="I841" s="7" t="str">
        <x:f>IF(AND(ISNUMBER(E841),ISNUMBER(F841)),E841-F841,"")</x:f>
      </x:c>
      <x:c r="J841" s="2" t="str">
        <x:f>IF(H841="否","不适用",IF(AND(ISNUMBER(E841),ISNUMBER(F841)),IF(I841&gt;'规则与名单'!$B$2,"是","否"),"未判定"))</x:f>
        <x:v>不适用</x:v>
      </x:c>
      <x:c r="K841" s="2" t="str">
        <x:f>IF(J841="是",IF(ISNUMBER(F841),"测试日GPS","缺失"),IF(ISNUMBER(G841),"非测试日纯氢",IF(AND(H841="是",J841="未判定"),IF(ISNUMBER(F841),"测试名单无纯氢GPS","缺失"),IF(ISNUMBER(E841),"非测试日仪表","缺失"))))</x:f>
        <x:v>缺失</x:v>
      </x:c>
      <x:c r="L841" s="7" t="str">
        <x:f>IF(K841="缺失","",IF(K841="非测试日纯氢",G841,IF(K841="非测试日仪表",E841,F841)))</x:f>
      </x:c>
      <x:c r="M841" s="2" t="n">
        <x:f>IF(K841="缺失",1,0)</x:f>
        <x:v>1</x:v>
      </x:c>
      <x:c r="N841" s="2" t="str">
        <x:v>车辆里程查询_20260901-20260930_1024辆_仪表里程.xlsx / I257</x:v>
      </x:c>
      <x:c r="O841" s="2" t="str">
        <x:v>车辆里程查询_20260901-20260930_1024辆_GPS里程.xlsx / I173</x:v>
      </x:c>
      <x:c r="P841" s="2" t="str">
        <x:v>车辆纯氢气里程查询_20260901-20260930_1024辆.xlsx / I924</x:v>
      </x:c>
    </x:row>
    <x:row r="842" ht="22" customHeight="1">
      <x:c r="A842" s="2" t="n">
        <x:v>40</x:v>
      </x:c>
      <x:c r="B842" s="2" t="str">
        <x:v>粤A05985F</x:v>
      </x:c>
      <x:c r="C842" s="2" t="str">
        <x:v>陈高伟</x:v>
      </x:c>
      <x:c r="D842" s="8" t="d">
        <x:v>2026-09-06T00:00:00.000Z</x:v>
      </x:c>
      <x:c r="E842" s="7" t="n">
        <x:v>15</x:v>
      </x:c>
      <x:c r="F842" s="7" t="n">
        <x:v>14.5</x:v>
      </x:c>
      <x:c r="G842" s="7" t="n">
        <x:v>14.2</x:v>
      </x:c>
      <x:c r="H842" s="2" t="str">
        <x:v>否</x:v>
      </x:c>
      <x:c r="I842" s="7" t="n">
        <x:f>IF(AND(ISNUMBER(E842),ISNUMBER(F842)),E842-F842,"")</x:f>
        <x:v>0.5</x:v>
      </x:c>
      <x:c r="J842" s="2" t="str">
        <x:f>IF(H842="否","不适用",IF(AND(ISNUMBER(E842),ISNUMBER(F842)),IF(I842&gt;'规则与名单'!$B$2,"是","否"),"未判定"))</x:f>
        <x:v>不适用</x:v>
      </x:c>
      <x:c r="K842" s="2" t="str">
        <x:f>IF(J842="是",IF(ISNUMBER(F842),"测试日GPS","缺失"),IF(ISNUMBER(G842),"非测试日纯氢",IF(AND(H842="是",J842="未判定"),IF(ISNUMBER(F842),"测试名单无纯氢GPS","缺失"),IF(ISNUMBER(E842),"非测试日仪表","缺失"))))</x:f>
        <x:v>非测试日纯氢</x:v>
      </x:c>
      <x:c r="L842" s="7" t="n">
        <x:f>IF(K842="缺失","",IF(K842="非测试日纯氢",G842,IF(K842="非测试日仪表",E842,F842)))</x:f>
        <x:v>14.2</x:v>
      </x:c>
      <x:c r="M842" s="2" t="n">
        <x:f>IF(K842="缺失",1,0)</x:f>
        <x:v>0</x:v>
      </x:c>
      <x:c r="N842" s="2" t="str">
        <x:v>车辆里程查询_20260901-20260930_1024辆_仪表里程.xlsx / J257</x:v>
      </x:c>
      <x:c r="O842" s="2" t="str">
        <x:v>车辆里程查询_20260901-20260930_1024辆_GPS里程.xlsx / J173</x:v>
      </x:c>
      <x:c r="P842" s="2" t="str">
        <x:v>车辆纯氢气里程查询_20260901-20260930_1024辆.xlsx / J924</x:v>
      </x:c>
    </x:row>
    <x:row r="843" ht="22" customHeight="1">
      <x:c r="A843" s="2" t="n">
        <x:v>40</x:v>
      </x:c>
      <x:c r="B843" s="2" t="str">
        <x:v>粤A05985F</x:v>
      </x:c>
      <x:c r="C843" s="2" t="str">
        <x:v>陈高伟</x:v>
      </x:c>
      <x:c r="D843" s="8" t="d">
        <x:v>2026-09-07T00:00:00.000Z</x:v>
      </x:c>
      <x:c r="E843" s="7" t="n">
        <x:v>316.2</x:v>
      </x:c>
      <x:c r="F843" s="7" t="n">
        <x:v>300.1</x:v>
      </x:c>
      <x:c r="G843" s="7" t="n">
        <x:v>311.8</x:v>
      </x:c>
      <x:c r="H843" s="2" t="str">
        <x:v>否</x:v>
      </x:c>
      <x:c r="I843" s="7" t="n">
        <x:f>IF(AND(ISNUMBER(E843),ISNUMBER(F843)),E843-F843,"")</x:f>
        <x:v>16.099999999999966</x:v>
      </x:c>
      <x:c r="J843" s="2" t="str">
        <x:f>IF(H843="否","不适用",IF(AND(ISNUMBER(E843),ISNUMBER(F843)),IF(I843&gt;'规则与名单'!$B$2,"是","否"),"未判定"))</x:f>
        <x:v>不适用</x:v>
      </x:c>
      <x:c r="K843" s="2" t="str">
        <x:f>IF(J843="是",IF(ISNUMBER(F843),"测试日GPS","缺失"),IF(ISNUMBER(G843),"非测试日纯氢",IF(AND(H843="是",J843="未判定"),IF(ISNUMBER(F843),"测试名单无纯氢GPS","缺失"),IF(ISNUMBER(E843),"非测试日仪表","缺失"))))</x:f>
        <x:v>非测试日纯氢</x:v>
      </x:c>
      <x:c r="L843" s="7" t="n">
        <x:f>IF(K843="缺失","",IF(K843="非测试日纯氢",G843,IF(K843="非测试日仪表",E843,F843)))</x:f>
        <x:v>311.8</x:v>
      </x:c>
      <x:c r="M843" s="2" t="n">
        <x:f>IF(K843="缺失",1,0)</x:f>
        <x:v>0</x:v>
      </x:c>
      <x:c r="N843" s="2" t="str">
        <x:v>车辆里程查询_20260901-20260930_1024辆_仪表里程.xlsx / K257</x:v>
      </x:c>
      <x:c r="O843" s="2" t="str">
        <x:v>车辆里程查询_20260901-20260930_1024辆_GPS里程.xlsx / K173</x:v>
      </x:c>
      <x:c r="P843" s="2" t="str">
        <x:v>车辆纯氢气里程查询_20260901-20260930_1024辆.xlsx / K924</x:v>
      </x:c>
    </x:row>
    <x:row r="844" ht="22" customHeight="1">
      <x:c r="A844" s="2" t="n">
        <x:v>40</x:v>
      </x:c>
      <x:c r="B844" s="2" t="str">
        <x:v>粤A05985F</x:v>
      </x:c>
      <x:c r="C844" s="2" t="str">
        <x:v>陈高伟</x:v>
      </x:c>
      <x:c r="D844" s="8" t="d">
        <x:v>2026-09-08T00:00:00.000Z</x:v>
      </x:c>
      <x:c r="E844" s="7" t="n">
        <x:v>157.3</x:v>
      </x:c>
      <x:c r="F844" s="7" t="n">
        <x:v>146.1</x:v>
      </x:c>
      <x:c r="G844" s="7" t="n">
        <x:v>102.6</x:v>
      </x:c>
      <x:c r="H844" s="2" t="str">
        <x:v>否</x:v>
      </x:c>
      <x:c r="I844" s="7" t="n">
        <x:f>IF(AND(ISNUMBER(E844),ISNUMBER(F844)),E844-F844,"")</x:f>
        <x:v>11.200000000000017</x:v>
      </x:c>
      <x:c r="J844" s="2" t="str">
        <x:f>IF(H844="否","不适用",IF(AND(ISNUMBER(E844),ISNUMBER(F844)),IF(I844&gt;'规则与名单'!$B$2,"是","否"),"未判定"))</x:f>
        <x:v>不适用</x:v>
      </x:c>
      <x:c r="K844" s="2" t="str">
        <x:f>IF(J844="是",IF(ISNUMBER(F844),"测试日GPS","缺失"),IF(ISNUMBER(G844),"非测试日纯氢",IF(AND(H844="是",J844="未判定"),IF(ISNUMBER(F844),"测试名单无纯氢GPS","缺失"),IF(ISNUMBER(E844),"非测试日仪表","缺失"))))</x:f>
        <x:v>非测试日纯氢</x:v>
      </x:c>
      <x:c r="L844" s="7" t="n">
        <x:f>IF(K844="缺失","",IF(K844="非测试日纯氢",G844,IF(K844="非测试日仪表",E844,F844)))</x:f>
        <x:v>102.6</x:v>
      </x:c>
      <x:c r="M844" s="2" t="n">
        <x:f>IF(K844="缺失",1,0)</x:f>
        <x:v>0</x:v>
      </x:c>
      <x:c r="N844" s="2" t="str">
        <x:v>车辆里程查询_20260901-20260930_1024辆_仪表里程.xlsx / L257</x:v>
      </x:c>
      <x:c r="O844" s="2" t="str">
        <x:v>车辆里程查询_20260901-20260930_1024辆_GPS里程.xlsx / L173</x:v>
      </x:c>
      <x:c r="P844" s="2" t="str">
        <x:v>车辆纯氢气里程查询_20260901-20260930_1024辆.xlsx / L924</x:v>
      </x:c>
    </x:row>
    <x:row r="845" ht="22" customHeight="1">
      <x:c r="A845" s="2" t="n">
        <x:v>40</x:v>
      </x:c>
      <x:c r="B845" s="2" t="str">
        <x:v>粤A05985F</x:v>
      </x:c>
      <x:c r="C845" s="2" t="str">
        <x:v>陈高伟</x:v>
      </x:c>
      <x:c r="D845" s="8" t="d">
        <x:v>2026-09-09T00:00:00.000Z</x:v>
      </x:c>
      <x:c r="E845" s="7" t="n">
        <x:v>141.1</x:v>
      </x:c>
      <x:c r="F845" s="7" t="n">
        <x:v>133.8</x:v>
      </x:c>
      <x:c r="G845" s="7" t="n">
        <x:v>95.9</x:v>
      </x:c>
      <x:c r="H845" s="2" t="str">
        <x:v>否</x:v>
      </x:c>
      <x:c r="I845" s="7" t="n">
        <x:f>IF(AND(ISNUMBER(E845),ISNUMBER(F845)),E845-F845,"")</x:f>
        <x:v>7.299999999999983</x:v>
      </x:c>
      <x:c r="J845" s="2" t="str">
        <x:f>IF(H845="否","不适用",IF(AND(ISNUMBER(E845),ISNUMBER(F845)),IF(I845&gt;'规则与名单'!$B$2,"是","否"),"未判定"))</x:f>
        <x:v>不适用</x:v>
      </x:c>
      <x:c r="K845" s="2" t="str">
        <x:f>IF(J845="是",IF(ISNUMBER(F845),"测试日GPS","缺失"),IF(ISNUMBER(G845),"非测试日纯氢",IF(AND(H845="是",J845="未判定"),IF(ISNUMBER(F845),"测试名单无纯氢GPS","缺失"),IF(ISNUMBER(E845),"非测试日仪表","缺失"))))</x:f>
        <x:v>非测试日纯氢</x:v>
      </x:c>
      <x:c r="L845" s="7" t="n">
        <x:f>IF(K845="缺失","",IF(K845="非测试日纯氢",G845,IF(K845="非测试日仪表",E845,F845)))</x:f>
        <x:v>95.9</x:v>
      </x:c>
      <x:c r="M845" s="2" t="n">
        <x:f>IF(K845="缺失",1,0)</x:f>
        <x:v>0</x:v>
      </x:c>
      <x:c r="N845" s="2" t="str">
        <x:v>车辆里程查询_20260901-20260930_1024辆_仪表里程.xlsx / M257</x:v>
      </x:c>
      <x:c r="O845" s="2" t="str">
        <x:v>车辆里程查询_20260901-20260930_1024辆_GPS里程.xlsx / M173</x:v>
      </x:c>
      <x:c r="P845" s="2" t="str">
        <x:v>车辆纯氢气里程查询_20260901-20260930_1024辆.xlsx / M924</x:v>
      </x:c>
    </x:row>
    <x:row r="846" ht="22" customHeight="1">
      <x:c r="A846" s="2" t="n">
        <x:v>40</x:v>
      </x:c>
      <x:c r="B846" s="2" t="str">
        <x:v>粤A05985F</x:v>
      </x:c>
      <x:c r="C846" s="2" t="str">
        <x:v>陈高伟</x:v>
      </x:c>
      <x:c r="D846" s="8" t="d">
        <x:v>2026-09-10T00:00:00.000Z</x:v>
      </x:c>
      <x:c r="E846" s="7" t="n">
        <x:v>259.3</x:v>
      </x:c>
      <x:c r="F846" s="7" t="n">
        <x:v>243.9</x:v>
      </x:c>
      <x:c r="G846" s="7" t="n">
        <x:v>174.8</x:v>
      </x:c>
      <x:c r="H846" s="2" t="str">
        <x:v>否</x:v>
      </x:c>
      <x:c r="I846" s="7" t="n">
        <x:f>IF(AND(ISNUMBER(E846),ISNUMBER(F846)),E846-F846,"")</x:f>
        <x:v>15.400000000000006</x:v>
      </x:c>
      <x:c r="J846" s="2" t="str">
        <x:f>IF(H846="否","不适用",IF(AND(ISNUMBER(E846),ISNUMBER(F846)),IF(I846&gt;'规则与名单'!$B$2,"是","否"),"未判定"))</x:f>
        <x:v>不适用</x:v>
      </x:c>
      <x:c r="K846" s="2" t="str">
        <x:f>IF(J846="是",IF(ISNUMBER(F846),"测试日GPS","缺失"),IF(ISNUMBER(G846),"非测试日纯氢",IF(AND(H846="是",J846="未判定"),IF(ISNUMBER(F846),"测试名单无纯氢GPS","缺失"),IF(ISNUMBER(E846),"非测试日仪表","缺失"))))</x:f>
        <x:v>非测试日纯氢</x:v>
      </x:c>
      <x:c r="L846" s="7" t="n">
        <x:f>IF(K846="缺失","",IF(K846="非测试日纯氢",G846,IF(K846="非测试日仪表",E846,F846)))</x:f>
        <x:v>174.8</x:v>
      </x:c>
      <x:c r="M846" s="2" t="n">
        <x:f>IF(K846="缺失",1,0)</x:f>
        <x:v>0</x:v>
      </x:c>
      <x:c r="N846" s="2" t="str">
        <x:v>车辆里程查询_20260901-20260930_1024辆_仪表里程.xlsx / N257</x:v>
      </x:c>
      <x:c r="O846" s="2" t="str">
        <x:v>车辆里程查询_20260901-20260930_1024辆_GPS里程.xlsx / N173</x:v>
      </x:c>
      <x:c r="P846" s="2" t="str">
        <x:v>车辆纯氢气里程查询_20260901-20260930_1024辆.xlsx / N924</x:v>
      </x:c>
    </x:row>
    <x:row r="847" ht="22" customHeight="1">
      <x:c r="A847" s="2" t="n">
        <x:v>40</x:v>
      </x:c>
      <x:c r="B847" s="2" t="str">
        <x:v>粤A05985F</x:v>
      </x:c>
      <x:c r="C847" s="2" t="str">
        <x:v>陈高伟</x:v>
      </x:c>
      <x:c r="D847" s="8" t="d">
        <x:v>2026-09-11T00:00:00.000Z</x:v>
      </x:c>
      <x:c r="E847" s="7" t="n">
        <x:v>184.6</x:v>
      </x:c>
      <x:c r="F847" s="7" t="n">
        <x:v>175.5</x:v>
      </x:c>
      <x:c r="G847" s="7" t="n">
        <x:v>157.2</x:v>
      </x:c>
      <x:c r="H847" s="2" t="str">
        <x:v>否</x:v>
      </x:c>
      <x:c r="I847" s="7" t="n">
        <x:f>IF(AND(ISNUMBER(E847),ISNUMBER(F847)),E847-F847,"")</x:f>
        <x:v>9.099999999999994</x:v>
      </x:c>
      <x:c r="J847" s="2" t="str">
        <x:f>IF(H847="否","不适用",IF(AND(ISNUMBER(E847),ISNUMBER(F847)),IF(I847&gt;'规则与名单'!$B$2,"是","否"),"未判定"))</x:f>
        <x:v>不适用</x:v>
      </x:c>
      <x:c r="K847" s="2" t="str">
        <x:f>IF(J847="是",IF(ISNUMBER(F847),"测试日GPS","缺失"),IF(ISNUMBER(G847),"非测试日纯氢",IF(AND(H847="是",J847="未判定"),IF(ISNUMBER(F847),"测试名单无纯氢GPS","缺失"),IF(ISNUMBER(E847),"非测试日仪表","缺失"))))</x:f>
        <x:v>非测试日纯氢</x:v>
      </x:c>
      <x:c r="L847" s="7" t="n">
        <x:f>IF(K847="缺失","",IF(K847="非测试日纯氢",G847,IF(K847="非测试日仪表",E847,F847)))</x:f>
        <x:v>157.2</x:v>
      </x:c>
      <x:c r="M847" s="2" t="n">
        <x:f>IF(K847="缺失",1,0)</x:f>
        <x:v>0</x:v>
      </x:c>
      <x:c r="N847" s="2" t="str">
        <x:v>车辆里程查询_20260901-20260930_1024辆_仪表里程.xlsx / O257</x:v>
      </x:c>
      <x:c r="O847" s="2" t="str">
        <x:v>车辆里程查询_20260901-20260930_1024辆_GPS里程.xlsx / O173</x:v>
      </x:c>
      <x:c r="P847" s="2" t="str">
        <x:v>车辆纯氢气里程查询_20260901-20260930_1024辆.xlsx / O924</x:v>
      </x:c>
    </x:row>
    <x:row r="848" ht="22" customHeight="1">
      <x:c r="A848" s="2" t="n">
        <x:v>40</x:v>
      </x:c>
      <x:c r="B848" s="2" t="str">
        <x:v>粤A05985F</x:v>
      </x:c>
      <x:c r="C848" s="2" t="str">
        <x:v>陈高伟</x:v>
      </x:c>
      <x:c r="D848" s="8" t="d">
        <x:v>2026-09-12T00:00:00.000Z</x:v>
      </x:c>
      <x:c r="E848" s="7" t="n">
        <x:v>133.4</x:v>
      </x:c>
      <x:c r="F848" s="7" t="n">
        <x:v>126.7</x:v>
      </x:c>
      <x:c r="G848" s="7" t="n">
        <x:v>99.2</x:v>
      </x:c>
      <x:c r="H848" s="2" t="str">
        <x:v>否</x:v>
      </x:c>
      <x:c r="I848" s="7" t="n">
        <x:f>IF(AND(ISNUMBER(E848),ISNUMBER(F848)),E848-F848,"")</x:f>
        <x:v>6.700000000000003</x:v>
      </x:c>
      <x:c r="J848" s="2" t="str">
        <x:f>IF(H848="否","不适用",IF(AND(ISNUMBER(E848),ISNUMBER(F848)),IF(I848&gt;'规则与名单'!$B$2,"是","否"),"未判定"))</x:f>
        <x:v>不适用</x:v>
      </x:c>
      <x:c r="K848" s="2" t="str">
        <x:f>IF(J848="是",IF(ISNUMBER(F848),"测试日GPS","缺失"),IF(ISNUMBER(G848),"非测试日纯氢",IF(AND(H848="是",J848="未判定"),IF(ISNUMBER(F848),"测试名单无纯氢GPS","缺失"),IF(ISNUMBER(E848),"非测试日仪表","缺失"))))</x:f>
        <x:v>非测试日纯氢</x:v>
      </x:c>
      <x:c r="L848" s="7" t="n">
        <x:f>IF(K848="缺失","",IF(K848="非测试日纯氢",G848,IF(K848="非测试日仪表",E848,F848)))</x:f>
        <x:v>99.2</x:v>
      </x:c>
      <x:c r="M848" s="2" t="n">
        <x:f>IF(K848="缺失",1,0)</x:f>
        <x:v>0</x:v>
      </x:c>
      <x:c r="N848" s="2" t="str">
        <x:v>车辆里程查询_20260901-20260930_1024辆_仪表里程.xlsx / P257</x:v>
      </x:c>
      <x:c r="O848" s="2" t="str">
        <x:v>车辆里程查询_20260901-20260930_1024辆_GPS里程.xlsx / P173</x:v>
      </x:c>
      <x:c r="P848" s="2" t="str">
        <x:v>车辆纯氢气里程查询_20260901-20260930_1024辆.xlsx / P924</x:v>
      </x:c>
    </x:row>
    <x:row r="849" ht="22" customHeight="1">
      <x:c r="A849" s="2" t="n">
        <x:v>40</x:v>
      </x:c>
      <x:c r="B849" s="2" t="str">
        <x:v>粤A05985F</x:v>
      </x:c>
      <x:c r="C849" s="2" t="str">
        <x:v>陈高伟</x:v>
      </x:c>
      <x:c r="D849" s="8" t="d">
        <x:v>2026-09-13T00:00:00.000Z</x:v>
      </x:c>
      <x:c r="E849" s="7" t="n">
        <x:v>121.7</x:v>
      </x:c>
      <x:c r="F849" s="7" t="n">
        <x:v>115.6</x:v>
      </x:c>
      <x:c r="G849" s="7" t="n">
        <x:v>63.7</x:v>
      </x:c>
      <x:c r="H849" s="2" t="str">
        <x:v>否</x:v>
      </x:c>
      <x:c r="I849" s="7" t="n">
        <x:f>IF(AND(ISNUMBER(E849),ISNUMBER(F849)),E849-F849,"")</x:f>
        <x:v>6.1000000000000085</x:v>
      </x:c>
      <x:c r="J849" s="2" t="str">
        <x:f>IF(H849="否","不适用",IF(AND(ISNUMBER(E849),ISNUMBER(F849)),IF(I849&gt;'规则与名单'!$B$2,"是","否"),"未判定"))</x:f>
        <x:v>不适用</x:v>
      </x:c>
      <x:c r="K849" s="2" t="str">
        <x:f>IF(J849="是",IF(ISNUMBER(F849),"测试日GPS","缺失"),IF(ISNUMBER(G849),"非测试日纯氢",IF(AND(H849="是",J849="未判定"),IF(ISNUMBER(F849),"测试名单无纯氢GPS","缺失"),IF(ISNUMBER(E849),"非测试日仪表","缺失"))))</x:f>
        <x:v>非测试日纯氢</x:v>
      </x:c>
      <x:c r="L849" s="7" t="n">
        <x:f>IF(K849="缺失","",IF(K849="非测试日纯氢",G849,IF(K849="非测试日仪表",E849,F849)))</x:f>
        <x:v>63.7</x:v>
      </x:c>
      <x:c r="M849" s="2" t="n">
        <x:f>IF(K849="缺失",1,0)</x:f>
        <x:v>0</x:v>
      </x:c>
      <x:c r="N849" s="2" t="str">
        <x:v>车辆里程查询_20260901-20260930_1024辆_仪表里程.xlsx / Q257</x:v>
      </x:c>
      <x:c r="O849" s="2" t="str">
        <x:v>车辆里程查询_20260901-20260930_1024辆_GPS里程.xlsx / Q173</x:v>
      </x:c>
      <x:c r="P849" s="2" t="str">
        <x:v>车辆纯氢气里程查询_20260901-20260930_1024辆.xlsx / Q924</x:v>
      </x:c>
    </x:row>
    <x:row r="850" ht="22" customHeight="1">
      <x:c r="A850" s="2" t="n">
        <x:v>40</x:v>
      </x:c>
      <x:c r="B850" s="2" t="str">
        <x:v>粤A05985F</x:v>
      </x:c>
      <x:c r="C850" s="2" t="str">
        <x:v>陈高伟</x:v>
      </x:c>
      <x:c r="D850" s="8" t="d">
        <x:v>2026-09-14T00:00:00.000Z</x:v>
      </x:c>
      <x:c r="E850" s="7" t="n">
        <x:v>256.7</x:v>
      </x:c>
      <x:c r="F850" s="7" t="n">
        <x:v>241.3</x:v>
      </x:c>
      <x:c r="G850" s="7" t="n">
        <x:v>194.6</x:v>
      </x:c>
      <x:c r="H850" s="2" t="str">
        <x:v>否</x:v>
      </x:c>
      <x:c r="I850" s="7" t="n">
        <x:f>IF(AND(ISNUMBER(E850),ISNUMBER(F850)),E850-F850,"")</x:f>
        <x:v>15.399999999999977</x:v>
      </x:c>
      <x:c r="J850" s="2" t="str">
        <x:f>IF(H850="否","不适用",IF(AND(ISNUMBER(E850),ISNUMBER(F850)),IF(I850&gt;'规则与名单'!$B$2,"是","否"),"未判定"))</x:f>
        <x:v>不适用</x:v>
      </x:c>
      <x:c r="K850" s="2" t="str">
        <x:f>IF(J850="是",IF(ISNUMBER(F850),"测试日GPS","缺失"),IF(ISNUMBER(G850),"非测试日纯氢",IF(AND(H850="是",J850="未判定"),IF(ISNUMBER(F850),"测试名单无纯氢GPS","缺失"),IF(ISNUMBER(E850),"非测试日仪表","缺失"))))</x:f>
        <x:v>非测试日纯氢</x:v>
      </x:c>
      <x:c r="L850" s="7" t="n">
        <x:f>IF(K850="缺失","",IF(K850="非测试日纯氢",G850,IF(K850="非测试日仪表",E850,F850)))</x:f>
        <x:v>194.6</x:v>
      </x:c>
      <x:c r="M850" s="2" t="n">
        <x:f>IF(K850="缺失",1,0)</x:f>
        <x:v>0</x:v>
      </x:c>
      <x:c r="N850" s="2" t="str">
        <x:v>车辆里程查询_20260901-20260930_1024辆_仪表里程.xlsx / R257</x:v>
      </x:c>
      <x:c r="O850" s="2" t="str">
        <x:v>车辆里程查询_20260901-20260930_1024辆_GPS里程.xlsx / R173</x:v>
      </x:c>
      <x:c r="P850" s="2" t="str">
        <x:v>车辆纯氢气里程查询_20260901-20260930_1024辆.xlsx / R924</x:v>
      </x:c>
    </x:row>
    <x:row r="851" ht="22" customHeight="1">
      <x:c r="A851" s="2" t="n">
        <x:v>40</x:v>
      </x:c>
      <x:c r="B851" s="2" t="str">
        <x:v>粤A05985F</x:v>
      </x:c>
      <x:c r="C851" s="2" t="str">
        <x:v>陈高伟</x:v>
      </x:c>
      <x:c r="D851" s="8" t="d">
        <x:v>2026-09-15T00:00:00.000Z</x:v>
      </x:c>
      <x:c r="E851" s="7" t="n">
        <x:v>211.7</x:v>
      </x:c>
      <x:c r="F851" s="7" t="n">
        <x:v>199.3</x:v>
      </x:c>
      <x:c r="G851" s="7" t="n">
        <x:v>188.7</x:v>
      </x:c>
      <x:c r="H851" s="2" t="str">
        <x:v>否</x:v>
      </x:c>
      <x:c r="I851" s="7" t="n">
        <x:f>IF(AND(ISNUMBER(E851),ISNUMBER(F851)),E851-F851,"")</x:f>
        <x:v>12.399999999999977</x:v>
      </x:c>
      <x:c r="J851" s="2" t="str">
        <x:f>IF(H851="否","不适用",IF(AND(ISNUMBER(E851),ISNUMBER(F851)),IF(I851&gt;'规则与名单'!$B$2,"是","否"),"未判定"))</x:f>
        <x:v>不适用</x:v>
      </x:c>
      <x:c r="K851" s="2" t="str">
        <x:f>IF(J851="是",IF(ISNUMBER(F851),"测试日GPS","缺失"),IF(ISNUMBER(G851),"非测试日纯氢",IF(AND(H851="是",J851="未判定"),IF(ISNUMBER(F851),"测试名单无纯氢GPS","缺失"),IF(ISNUMBER(E851),"非测试日仪表","缺失"))))</x:f>
        <x:v>非测试日纯氢</x:v>
      </x:c>
      <x:c r="L851" s="7" t="n">
        <x:f>IF(K851="缺失","",IF(K851="非测试日纯氢",G851,IF(K851="非测试日仪表",E851,F851)))</x:f>
        <x:v>188.7</x:v>
      </x:c>
      <x:c r="M851" s="2" t="n">
        <x:f>IF(K851="缺失",1,0)</x:f>
        <x:v>0</x:v>
      </x:c>
      <x:c r="N851" s="2" t="str">
        <x:v>车辆里程查询_20260901-20260930_1024辆_仪表里程.xlsx / S257</x:v>
      </x:c>
      <x:c r="O851" s="2" t="str">
        <x:v>车辆里程查询_20260901-20260930_1024辆_GPS里程.xlsx / S173</x:v>
      </x:c>
      <x:c r="P851" s="2" t="str">
        <x:v>车辆纯氢气里程查询_20260901-20260930_1024辆.xlsx / S924</x:v>
      </x:c>
    </x:row>
    <x:row r="852" ht="22" customHeight="1">
      <x:c r="A852" s="2" t="n">
        <x:v>40</x:v>
      </x:c>
      <x:c r="B852" s="2" t="str">
        <x:v>粤A05985F</x:v>
      </x:c>
      <x:c r="C852" s="2" t="str">
        <x:v>陈高伟</x:v>
      </x:c>
      <x:c r="D852" s="8" t="d">
        <x:v>2026-09-16T00:00:00.000Z</x:v>
      </x:c>
      <x:c r="E852" s="7" t="n">
        <x:v>280.9</x:v>
      </x:c>
      <x:c r="F852" s="7" t="n">
        <x:v>707.4</x:v>
      </x:c>
      <x:c r="G852" s="7" t="n">
        <x:v>211</x:v>
      </x:c>
      <x:c r="H852" s="2" t="str">
        <x:v>否</x:v>
      </x:c>
      <x:c r="I852" s="7" t="n">
        <x:f>IF(AND(ISNUMBER(E852),ISNUMBER(F852)),E852-F852,"")</x:f>
        <x:v>-426.5</x:v>
      </x:c>
      <x:c r="J852" s="2" t="str">
        <x:f>IF(H852="否","不适用",IF(AND(ISNUMBER(E852),ISNUMBER(F852)),IF(I852&gt;'规则与名单'!$B$2,"是","否"),"未判定"))</x:f>
        <x:v>不适用</x:v>
      </x:c>
      <x:c r="K852" s="2" t="str">
        <x:f>IF(J852="是",IF(ISNUMBER(F852),"测试日GPS","缺失"),IF(ISNUMBER(G852),"非测试日纯氢",IF(AND(H852="是",J852="未判定"),IF(ISNUMBER(F852),"测试名单无纯氢GPS","缺失"),IF(ISNUMBER(E852),"非测试日仪表","缺失"))))</x:f>
        <x:v>非测试日纯氢</x:v>
      </x:c>
      <x:c r="L852" s="7" t="n">
        <x:f>IF(K852="缺失","",IF(K852="非测试日纯氢",G852,IF(K852="非测试日仪表",E852,F852)))</x:f>
        <x:v>211</x:v>
      </x:c>
      <x:c r="M852" s="2" t="n">
        <x:f>IF(K852="缺失",1,0)</x:f>
        <x:v>0</x:v>
      </x:c>
      <x:c r="N852" s="2" t="str">
        <x:v>车辆里程查询_20260901-20260930_1024辆_仪表里程.xlsx / T257</x:v>
      </x:c>
      <x:c r="O852" s="2" t="str">
        <x:v>车辆里程查询_20260901-20260930_1024辆_GPS里程.xlsx / T173</x:v>
      </x:c>
      <x:c r="P852" s="2" t="str">
        <x:v>车辆纯氢气里程查询_20260901-20260930_1024辆.xlsx / T924</x:v>
      </x:c>
    </x:row>
    <x:row r="853" ht="22" customHeight="1">
      <x:c r="A853" s="2" t="n">
        <x:v>40</x:v>
      </x:c>
      <x:c r="B853" s="2" t="str">
        <x:v>粤A05985F</x:v>
      </x:c>
      <x:c r="C853" s="2" t="str">
        <x:v>陈高伟</x:v>
      </x:c>
      <x:c r="D853" s="8" t="d">
        <x:v>2026-09-17T00:00:00.000Z</x:v>
      </x:c>
      <x:c r="E853" s="7" t="n">
        <x:v>137.6</x:v>
      </x:c>
      <x:c r="F853" s="7" t="n">
        <x:v>130.4</x:v>
      </x:c>
      <x:c r="G853" s="7" t="n">
        <x:v>126.7</x:v>
      </x:c>
      <x:c r="H853" s="2" t="str">
        <x:v>否</x:v>
      </x:c>
      <x:c r="I853" s="7" t="n">
        <x:f>IF(AND(ISNUMBER(E853),ISNUMBER(F853)),E853-F853,"")</x:f>
        <x:v>7.199999999999989</x:v>
      </x:c>
      <x:c r="J853" s="2" t="str">
        <x:f>IF(H853="否","不适用",IF(AND(ISNUMBER(E853),ISNUMBER(F853)),IF(I853&gt;'规则与名单'!$B$2,"是","否"),"未判定"))</x:f>
        <x:v>不适用</x:v>
      </x:c>
      <x:c r="K853" s="2" t="str">
        <x:f>IF(J853="是",IF(ISNUMBER(F853),"测试日GPS","缺失"),IF(ISNUMBER(G853),"非测试日纯氢",IF(AND(H853="是",J853="未判定"),IF(ISNUMBER(F853),"测试名单无纯氢GPS","缺失"),IF(ISNUMBER(E853),"非测试日仪表","缺失"))))</x:f>
        <x:v>非测试日纯氢</x:v>
      </x:c>
      <x:c r="L853" s="7" t="n">
        <x:f>IF(K853="缺失","",IF(K853="非测试日纯氢",G853,IF(K853="非测试日仪表",E853,F853)))</x:f>
        <x:v>126.7</x:v>
      </x:c>
      <x:c r="M853" s="2" t="n">
        <x:f>IF(K853="缺失",1,0)</x:f>
        <x:v>0</x:v>
      </x:c>
      <x:c r="N853" s="2" t="str">
        <x:v>车辆里程查询_20260901-20260930_1024辆_仪表里程.xlsx / U257</x:v>
      </x:c>
      <x:c r="O853" s="2" t="str">
        <x:v>车辆里程查询_20260901-20260930_1024辆_GPS里程.xlsx / U173</x:v>
      </x:c>
      <x:c r="P853" s="2" t="str">
        <x:v>车辆纯氢气里程查询_20260901-20260930_1024辆.xlsx / U924</x:v>
      </x:c>
    </x:row>
    <x:row r="854" ht="22" customHeight="1">
      <x:c r="A854" s="2" t="n">
        <x:v>40</x:v>
      </x:c>
      <x:c r="B854" s="2" t="str">
        <x:v>粤A05985F</x:v>
      </x:c>
      <x:c r="C854" s="2" t="str">
        <x:v>陈高伟</x:v>
      </x:c>
      <x:c r="D854" s="8" t="d">
        <x:v>2026-09-18T00:00:00.000Z</x:v>
      </x:c>
      <x:c r="E854" s="7" t="n">
        <x:v>131.9</x:v>
      </x:c>
      <x:c r="F854" s="7" t="n">
        <x:v>121.1</x:v>
      </x:c>
      <x:c r="G854" s="7" t="n">
        <x:v>10.7</x:v>
      </x:c>
      <x:c r="H854" s="2" t="str">
        <x:v>否</x:v>
      </x:c>
      <x:c r="I854" s="7" t="n">
        <x:f>IF(AND(ISNUMBER(E854),ISNUMBER(F854)),E854-F854,"")</x:f>
        <x:v>10.800000000000011</x:v>
      </x:c>
      <x:c r="J854" s="2" t="str">
        <x:f>IF(H854="否","不适用",IF(AND(ISNUMBER(E854),ISNUMBER(F854)),IF(I854&gt;'规则与名单'!$B$2,"是","否"),"未判定"))</x:f>
        <x:v>不适用</x:v>
      </x:c>
      <x:c r="K854" s="2" t="str">
        <x:f>IF(J854="是",IF(ISNUMBER(F854),"测试日GPS","缺失"),IF(ISNUMBER(G854),"非测试日纯氢",IF(AND(H854="是",J854="未判定"),IF(ISNUMBER(F854),"测试名单无纯氢GPS","缺失"),IF(ISNUMBER(E854),"非测试日仪表","缺失"))))</x:f>
        <x:v>非测试日纯氢</x:v>
      </x:c>
      <x:c r="L854" s="7" t="n">
        <x:f>IF(K854="缺失","",IF(K854="非测试日纯氢",G854,IF(K854="非测试日仪表",E854,F854)))</x:f>
        <x:v>10.7</x:v>
      </x:c>
      <x:c r="M854" s="2" t="n">
        <x:f>IF(K854="缺失",1,0)</x:f>
        <x:v>0</x:v>
      </x:c>
      <x:c r="N854" s="2" t="str">
        <x:v>车辆里程查询_20260901-20260930_1024辆_仪表里程.xlsx / V257</x:v>
      </x:c>
      <x:c r="O854" s="2" t="str">
        <x:v>车辆里程查询_20260901-20260930_1024辆_GPS里程.xlsx / V173</x:v>
      </x:c>
      <x:c r="P854" s="2" t="str">
        <x:v>车辆纯氢气里程查询_20260901-20260930_1024辆.xlsx / V924</x:v>
      </x:c>
    </x:row>
    <x:row r="855" ht="22" customHeight="1">
      <x:c r="A855" s="2" t="n">
        <x:v>40</x:v>
      </x:c>
      <x:c r="B855" s="2" t="str">
        <x:v>粤A05985F</x:v>
      </x:c>
      <x:c r="C855" s="2" t="str">
        <x:v>陈高伟</x:v>
      </x:c>
      <x:c r="D855" s="8" t="d">
        <x:v>2026-09-19T00:00:00.000Z</x:v>
      </x:c>
      <x:c r="E855" s="7" t="n">
        <x:v>130.7</x:v>
      </x:c>
      <x:c r="F855" s="7" t="n">
        <x:v>2672.4</x:v>
      </x:c>
      <x:c r="G855" s="7" t="n">
        <x:v>65.4</x:v>
      </x:c>
      <x:c r="H855" s="2" t="str">
        <x:v>否</x:v>
      </x:c>
      <x:c r="I855" s="7" t="n">
        <x:f>IF(AND(ISNUMBER(E855),ISNUMBER(F855)),E855-F855,"")</x:f>
        <x:v>-2541.7000000000003</x:v>
      </x:c>
      <x:c r="J855" s="2" t="str">
        <x:f>IF(H855="否","不适用",IF(AND(ISNUMBER(E855),ISNUMBER(F855)),IF(I855&gt;'规则与名单'!$B$2,"是","否"),"未判定"))</x:f>
        <x:v>不适用</x:v>
      </x:c>
      <x:c r="K855" s="2" t="str">
        <x:f>IF(J855="是",IF(ISNUMBER(F855),"测试日GPS","缺失"),IF(ISNUMBER(G855),"非测试日纯氢",IF(AND(H855="是",J855="未判定"),IF(ISNUMBER(F855),"测试名单无纯氢GPS","缺失"),IF(ISNUMBER(E855),"非测试日仪表","缺失"))))</x:f>
        <x:v>非测试日纯氢</x:v>
      </x:c>
      <x:c r="L855" s="7" t="n">
        <x:f>IF(K855="缺失","",IF(K855="非测试日纯氢",G855,IF(K855="非测试日仪表",E855,F855)))</x:f>
        <x:v>65.4</x:v>
      </x:c>
      <x:c r="M855" s="2" t="n">
        <x:f>IF(K855="缺失",1,0)</x:f>
        <x:v>0</x:v>
      </x:c>
      <x:c r="N855" s="2" t="str">
        <x:v>车辆里程查询_20260901-20260930_1024辆_仪表里程.xlsx / W257</x:v>
      </x:c>
      <x:c r="O855" s="2" t="str">
        <x:v>车辆里程查询_20260901-20260930_1024辆_GPS里程.xlsx / W173</x:v>
      </x:c>
      <x:c r="P855" s="2" t="str">
        <x:v>车辆纯氢气里程查询_20260901-20260930_1024辆.xlsx / W924</x:v>
      </x:c>
    </x:row>
    <x:row r="856" ht="22" customHeight="1">
      <x:c r="A856" s="2" t="n">
        <x:v>40</x:v>
      </x:c>
      <x:c r="B856" s="2" t="str">
        <x:v>粤A05985F</x:v>
      </x:c>
      <x:c r="C856" s="2" t="str">
        <x:v>陈高伟</x:v>
      </x:c>
      <x:c r="D856" s="8" t="d">
        <x:v>2026-09-20T00:00:00.000Z</x:v>
      </x:c>
      <x:c r="E856" s="7" t="n">
        <x:v>130.4</x:v>
      </x:c>
      <x:c r="F856" s="7" t="n">
        <x:v>2796.5</x:v>
      </x:c>
      <x:c r="G856" s="7" t="n">
        <x:v>71.7</x:v>
      </x:c>
      <x:c r="H856" s="2" t="str">
        <x:v>否</x:v>
      </x:c>
      <x:c r="I856" s="7" t="n">
        <x:f>IF(AND(ISNUMBER(E856),ISNUMBER(F856)),E856-F856,"")</x:f>
        <x:v>-2666.1</x:v>
      </x:c>
      <x:c r="J856" s="2" t="str">
        <x:f>IF(H856="否","不适用",IF(AND(ISNUMBER(E856),ISNUMBER(F856)),IF(I856&gt;'规则与名单'!$B$2,"是","否"),"未判定"))</x:f>
        <x:v>不适用</x:v>
      </x:c>
      <x:c r="K856" s="2" t="str">
        <x:f>IF(J856="是",IF(ISNUMBER(F856),"测试日GPS","缺失"),IF(ISNUMBER(G856),"非测试日纯氢",IF(AND(H856="是",J856="未判定"),IF(ISNUMBER(F856),"测试名单无纯氢GPS","缺失"),IF(ISNUMBER(E856),"非测试日仪表","缺失"))))</x:f>
        <x:v>非测试日纯氢</x:v>
      </x:c>
      <x:c r="L856" s="7" t="n">
        <x:f>IF(K856="缺失","",IF(K856="非测试日纯氢",G856,IF(K856="非测试日仪表",E856,F856)))</x:f>
        <x:v>71.7</x:v>
      </x:c>
      <x:c r="M856" s="2" t="n">
        <x:f>IF(K856="缺失",1,0)</x:f>
        <x:v>0</x:v>
      </x:c>
      <x:c r="N856" s="2" t="str">
        <x:v>车辆里程查询_20260901-20260930_1024辆_仪表里程.xlsx / X257</x:v>
      </x:c>
      <x:c r="O856" s="2" t="str">
        <x:v>车辆里程查询_20260901-20260930_1024辆_GPS里程.xlsx / X173</x:v>
      </x:c>
      <x:c r="P856" s="2" t="str">
        <x:v>车辆纯氢气里程查询_20260901-20260930_1024辆.xlsx / X924</x:v>
      </x:c>
    </x:row>
    <x:row r="857" ht="22" customHeight="1">
      <x:c r="A857" s="2" t="n">
        <x:v>40</x:v>
      </x:c>
      <x:c r="B857" s="2" t="str">
        <x:v>粤A05985F</x:v>
      </x:c>
      <x:c r="C857" s="2" t="str">
        <x:v>陈高伟</x:v>
      </x:c>
      <x:c r="D857" s="8" t="d">
        <x:v>2026-09-21T00:00:00.000Z</x:v>
      </x:c>
      <x:c r="E857" s="7" t="n">
        <x:v>139.9</x:v>
      </x:c>
      <x:c r="F857" s="7" t="n">
        <x:v>132.5</x:v>
      </x:c>
      <x:c r="G857" s="7" t="n">
        <x:v>65.8</x:v>
      </x:c>
      <x:c r="H857" s="2" t="str">
        <x:v>否</x:v>
      </x:c>
      <x:c r="I857" s="7" t="n">
        <x:f>IF(AND(ISNUMBER(E857),ISNUMBER(F857)),E857-F857,"")</x:f>
        <x:v>7.400000000000006</x:v>
      </x:c>
      <x:c r="J857" s="2" t="str">
        <x:f>IF(H857="否","不适用",IF(AND(ISNUMBER(E857),ISNUMBER(F857)),IF(I857&gt;'规则与名单'!$B$2,"是","否"),"未判定"))</x:f>
        <x:v>不适用</x:v>
      </x:c>
      <x:c r="K857" s="2" t="str">
        <x:f>IF(J857="是",IF(ISNUMBER(F857),"测试日GPS","缺失"),IF(ISNUMBER(G857),"非测试日纯氢",IF(AND(H857="是",J857="未判定"),IF(ISNUMBER(F857),"测试名单无纯氢GPS","缺失"),IF(ISNUMBER(E857),"非测试日仪表","缺失"))))</x:f>
        <x:v>非测试日纯氢</x:v>
      </x:c>
      <x:c r="L857" s="7" t="n">
        <x:f>IF(K857="缺失","",IF(K857="非测试日纯氢",G857,IF(K857="非测试日仪表",E857,F857)))</x:f>
        <x:v>65.8</x:v>
      </x:c>
      <x:c r="M857" s="2" t="n">
        <x:f>IF(K857="缺失",1,0)</x:f>
        <x:v>0</x:v>
      </x:c>
      <x:c r="N857" s="2" t="str">
        <x:v>车辆里程查询_20260901-20260930_1024辆_仪表里程.xlsx / Y257</x:v>
      </x:c>
      <x:c r="O857" s="2" t="str">
        <x:v>车辆里程查询_20260901-20260930_1024辆_GPS里程.xlsx / Y173</x:v>
      </x:c>
      <x:c r="P857" s="2" t="str">
        <x:v>车辆纯氢气里程查询_20260901-20260930_1024辆.xlsx / Y924</x:v>
      </x:c>
    </x:row>
    <x:row r="858" ht="22" customHeight="1">
      <x:c r="A858" s="2" t="n">
        <x:v>40</x:v>
      </x:c>
      <x:c r="B858" s="2" t="str">
        <x:v>粤A05985F</x:v>
      </x:c>
      <x:c r="C858" s="2" t="str">
        <x:v>陈高伟</x:v>
      </x:c>
      <x:c r="D858" s="8" t="d">
        <x:v>2026-09-22T00:00:00.000Z</x:v>
      </x:c>
      <x:c r="E858" s="7" t="n">
        <x:v>155.3</x:v>
      </x:c>
      <x:c r="F858" s="7" t="n">
        <x:v>147.3</x:v>
      </x:c>
      <x:c r="G858" s="7" t="n">
        <x:v>106.6</x:v>
      </x:c>
      <x:c r="H858" s="2" t="str">
        <x:v>否</x:v>
      </x:c>
      <x:c r="I858" s="7" t="n">
        <x:f>IF(AND(ISNUMBER(E858),ISNUMBER(F858)),E858-F858,"")</x:f>
        <x:v>8</x:v>
      </x:c>
      <x:c r="J858" s="2" t="str">
        <x:f>IF(H858="否","不适用",IF(AND(ISNUMBER(E858),ISNUMBER(F858)),IF(I858&gt;'规则与名单'!$B$2,"是","否"),"未判定"))</x:f>
        <x:v>不适用</x:v>
      </x:c>
      <x:c r="K858" s="2" t="str">
        <x:f>IF(J858="是",IF(ISNUMBER(F858),"测试日GPS","缺失"),IF(ISNUMBER(G858),"非测试日纯氢",IF(AND(H858="是",J858="未判定"),IF(ISNUMBER(F858),"测试名单无纯氢GPS","缺失"),IF(ISNUMBER(E858),"非测试日仪表","缺失"))))</x:f>
        <x:v>非测试日纯氢</x:v>
      </x:c>
      <x:c r="L858" s="7" t="n">
        <x:f>IF(K858="缺失","",IF(K858="非测试日纯氢",G858,IF(K858="非测试日仪表",E858,F858)))</x:f>
        <x:v>106.6</x:v>
      </x:c>
      <x:c r="M858" s="2" t="n">
        <x:f>IF(K858="缺失",1,0)</x:f>
        <x:v>0</x:v>
      </x:c>
      <x:c r="N858" s="2" t="str">
        <x:v>车辆里程查询_20260901-20260930_1024辆_仪表里程.xlsx / Z257</x:v>
      </x:c>
      <x:c r="O858" s="2" t="str">
        <x:v>车辆里程查询_20260901-20260930_1024辆_GPS里程.xlsx / Z173</x:v>
      </x:c>
      <x:c r="P858" s="2" t="str">
        <x:v>车辆纯氢气里程查询_20260901-20260930_1024辆.xlsx / Z924</x:v>
      </x:c>
    </x:row>
    <x:row r="859" ht="22" customHeight="1">
      <x:c r="A859" s="2" t="n">
        <x:v>40</x:v>
      </x:c>
      <x:c r="B859" s="2" t="str">
        <x:v>粤A05985F</x:v>
      </x:c>
      <x:c r="C859" s="2" t="str">
        <x:v>陈高伟</x:v>
      </x:c>
      <x:c r="D859" s="8" t="d">
        <x:v>2026-09-23T00:00:00.000Z</x:v>
      </x:c>
      <x:c r="E859" s="7" t="n">
        <x:v>254.8</x:v>
      </x:c>
      <x:c r="F859" s="7" t="n">
        <x:v>240</x:v>
      </x:c>
      <x:c r="G859" s="7" t="n">
        <x:v>206.8</x:v>
      </x:c>
      <x:c r="H859" s="2" t="str">
        <x:v>否</x:v>
      </x:c>
      <x:c r="I859" s="7" t="n">
        <x:f>IF(AND(ISNUMBER(E859),ISNUMBER(F859)),E859-F859,"")</x:f>
        <x:v>14.800000000000011</x:v>
      </x:c>
      <x:c r="J859" s="2" t="str">
        <x:f>IF(H859="否","不适用",IF(AND(ISNUMBER(E859),ISNUMBER(F859)),IF(I859&gt;'规则与名单'!$B$2,"是","否"),"未判定"))</x:f>
        <x:v>不适用</x:v>
      </x:c>
      <x:c r="K859" s="2" t="str">
        <x:f>IF(J859="是",IF(ISNUMBER(F859),"测试日GPS","缺失"),IF(ISNUMBER(G859),"非测试日纯氢",IF(AND(H859="是",J859="未判定"),IF(ISNUMBER(F859),"测试名单无纯氢GPS","缺失"),IF(ISNUMBER(E859),"非测试日仪表","缺失"))))</x:f>
        <x:v>非测试日纯氢</x:v>
      </x:c>
      <x:c r="L859" s="7" t="n">
        <x:f>IF(K859="缺失","",IF(K859="非测试日纯氢",G859,IF(K859="非测试日仪表",E859,F859)))</x:f>
        <x:v>206.8</x:v>
      </x:c>
      <x:c r="M859" s="2" t="n">
        <x:f>IF(K859="缺失",1,0)</x:f>
        <x:v>0</x:v>
      </x:c>
      <x:c r="N859" s="2" t="str">
        <x:v>车辆里程查询_20260901-20260930_1024辆_仪表里程.xlsx / AA257</x:v>
      </x:c>
      <x:c r="O859" s="2" t="str">
        <x:v>车辆里程查询_20260901-20260930_1024辆_GPS里程.xlsx / AA173</x:v>
      </x:c>
      <x:c r="P859" s="2" t="str">
        <x:v>车辆纯氢气里程查询_20260901-20260930_1024辆.xlsx / AA924</x:v>
      </x:c>
    </x:row>
    <x:row r="860" ht="22" customHeight="1">
      <x:c r="A860" s="2" t="n">
        <x:v>40</x:v>
      </x:c>
      <x:c r="B860" s="2" t="str">
        <x:v>粤A05985F</x:v>
      </x:c>
      <x:c r="C860" s="2" t="str">
        <x:v>陈高伟</x:v>
      </x:c>
      <x:c r="D860" s="8" t="d">
        <x:v>2026-09-24T00:00:00.000Z</x:v>
      </x:c>
      <x:c r="E860" s="7" t="n">
        <x:v>260.7</x:v>
      </x:c>
      <x:c r="F860" s="7" t="n">
        <x:v>247</x:v>
      </x:c>
      <x:c r="G860" s="7" t="n">
        <x:v>128.1</x:v>
      </x:c>
      <x:c r="H860" s="2" t="str">
        <x:v>否</x:v>
      </x:c>
      <x:c r="I860" s="7" t="n">
        <x:f>IF(AND(ISNUMBER(E860),ISNUMBER(F860)),E860-F860,"")</x:f>
        <x:v>13.699999999999989</x:v>
      </x:c>
      <x:c r="J860" s="2" t="str">
        <x:f>IF(H860="否","不适用",IF(AND(ISNUMBER(E860),ISNUMBER(F860)),IF(I860&gt;'规则与名单'!$B$2,"是","否"),"未判定"))</x:f>
        <x:v>不适用</x:v>
      </x:c>
      <x:c r="K860" s="2" t="str">
        <x:f>IF(J860="是",IF(ISNUMBER(F860),"测试日GPS","缺失"),IF(ISNUMBER(G860),"非测试日纯氢",IF(AND(H860="是",J860="未判定"),IF(ISNUMBER(F860),"测试名单无纯氢GPS","缺失"),IF(ISNUMBER(E860),"非测试日仪表","缺失"))))</x:f>
        <x:v>非测试日纯氢</x:v>
      </x:c>
      <x:c r="L860" s="7" t="n">
        <x:f>IF(K860="缺失","",IF(K860="非测试日纯氢",G860,IF(K860="非测试日仪表",E860,F860)))</x:f>
        <x:v>128.1</x:v>
      </x:c>
      <x:c r="M860" s="2" t="n">
        <x:f>IF(K860="缺失",1,0)</x:f>
        <x:v>0</x:v>
      </x:c>
      <x:c r="N860" s="2" t="str">
        <x:v>车辆里程查询_20260901-20260930_1024辆_仪表里程.xlsx / AB257</x:v>
      </x:c>
      <x:c r="O860" s="2" t="str">
        <x:v>车辆里程查询_20260901-20260930_1024辆_GPS里程.xlsx / AB173</x:v>
      </x:c>
      <x:c r="P860" s="2" t="str">
        <x:v>车辆纯氢气里程查询_20260901-20260930_1024辆.xlsx / AB924</x:v>
      </x:c>
    </x:row>
    <x:row r="861" ht="22" customHeight="1">
      <x:c r="A861" s="2" t="n">
        <x:v>40</x:v>
      </x:c>
      <x:c r="B861" s="2" t="str">
        <x:v>粤A05985F</x:v>
      </x:c>
      <x:c r="C861" s="2" t="str">
        <x:v>陈高伟</x:v>
      </x:c>
      <x:c r="D861" s="8" t="d">
        <x:v>2026-09-25T00:00:00.000Z</x:v>
      </x:c>
      <x:c r="E861" s="7" t="n">
        <x:v>133.3</x:v>
      </x:c>
      <x:c r="F861" s="7" t="n">
        <x:v>760.5</x:v>
      </x:c>
      <x:c r="G861" s="7" t="n">
        <x:v>73.2</x:v>
      </x:c>
      <x:c r="H861" s="2" t="str">
        <x:v>否</x:v>
      </x:c>
      <x:c r="I861" s="7" t="n">
        <x:f>IF(AND(ISNUMBER(E861),ISNUMBER(F861)),E861-F861,"")</x:f>
        <x:v>-627.2</x:v>
      </x:c>
      <x:c r="J861" s="2" t="str">
        <x:f>IF(H861="否","不适用",IF(AND(ISNUMBER(E861),ISNUMBER(F861)),IF(I861&gt;'规则与名单'!$B$2,"是","否"),"未判定"))</x:f>
        <x:v>不适用</x:v>
      </x:c>
      <x:c r="K861" s="2" t="str">
        <x:f>IF(J861="是",IF(ISNUMBER(F861),"测试日GPS","缺失"),IF(ISNUMBER(G861),"非测试日纯氢",IF(AND(H861="是",J861="未判定"),IF(ISNUMBER(F861),"测试名单无纯氢GPS","缺失"),IF(ISNUMBER(E861),"非测试日仪表","缺失"))))</x:f>
        <x:v>非测试日纯氢</x:v>
      </x:c>
      <x:c r="L861" s="7" t="n">
        <x:f>IF(K861="缺失","",IF(K861="非测试日纯氢",G861,IF(K861="非测试日仪表",E861,F861)))</x:f>
        <x:v>73.2</x:v>
      </x:c>
      <x:c r="M861" s="2" t="n">
        <x:f>IF(K861="缺失",1,0)</x:f>
        <x:v>0</x:v>
      </x:c>
      <x:c r="N861" s="2" t="str">
        <x:v>车辆里程查询_20260901-20260930_1024辆_仪表里程.xlsx / AC257</x:v>
      </x:c>
      <x:c r="O861" s="2" t="str">
        <x:v>车辆里程查询_20260901-20260930_1024辆_GPS里程.xlsx / AC173</x:v>
      </x:c>
      <x:c r="P861" s="2" t="str">
        <x:v>车辆纯氢气里程查询_20260901-20260930_1024辆.xlsx / AC924</x:v>
      </x:c>
    </x:row>
    <x:row r="862" ht="22" customHeight="1">
      <x:c r="A862" s="2" t="n">
        <x:v>40</x:v>
      </x:c>
      <x:c r="B862" s="2" t="str">
        <x:v>粤A05985F</x:v>
      </x:c>
      <x:c r="C862" s="2" t="str">
        <x:v>陈高伟</x:v>
      </x:c>
      <x:c r="D862" s="8" t="d">
        <x:v>2026-09-26T00:00:00.000Z</x:v>
      </x:c>
      <x:c r="E862" s="7" t="n">
        <x:v>135.1</x:v>
      </x:c>
      <x:c r="F862" s="7" t="n">
        <x:v>888.1</x:v>
      </x:c>
      <x:c r="G862" s="7" t="n">
        <x:v>62.3</x:v>
      </x:c>
      <x:c r="H862" s="2" t="str">
        <x:v>否</x:v>
      </x:c>
      <x:c r="I862" s="7" t="n">
        <x:f>IF(AND(ISNUMBER(E862),ISNUMBER(F862)),E862-F862,"")</x:f>
        <x:v>-753</x:v>
      </x:c>
      <x:c r="J862" s="2" t="str">
        <x:f>IF(H862="否","不适用",IF(AND(ISNUMBER(E862),ISNUMBER(F862)),IF(I862&gt;'规则与名单'!$B$2,"是","否"),"未判定"))</x:f>
        <x:v>不适用</x:v>
      </x:c>
      <x:c r="K862" s="2" t="str">
        <x:f>IF(J862="是",IF(ISNUMBER(F862),"测试日GPS","缺失"),IF(ISNUMBER(G862),"非测试日纯氢",IF(AND(H862="是",J862="未判定"),IF(ISNUMBER(F862),"测试名单无纯氢GPS","缺失"),IF(ISNUMBER(E862),"非测试日仪表","缺失"))))</x:f>
        <x:v>非测试日纯氢</x:v>
      </x:c>
      <x:c r="L862" s="7" t="n">
        <x:f>IF(K862="缺失","",IF(K862="非测试日纯氢",G862,IF(K862="非测试日仪表",E862,F862)))</x:f>
        <x:v>62.3</x:v>
      </x:c>
      <x:c r="M862" s="2" t="n">
        <x:f>IF(K862="缺失",1,0)</x:f>
        <x:v>0</x:v>
      </x:c>
      <x:c r="N862" s="2" t="str">
        <x:v>车辆里程查询_20260901-20260930_1024辆_仪表里程.xlsx / AD257</x:v>
      </x:c>
      <x:c r="O862" s="2" t="str">
        <x:v>车辆里程查询_20260901-20260930_1024辆_GPS里程.xlsx / AD173</x:v>
      </x:c>
      <x:c r="P862" s="2" t="str">
        <x:v>车辆纯氢气里程查询_20260901-20260930_1024辆.xlsx / AD924</x:v>
      </x:c>
    </x:row>
    <x:row r="863" ht="22" customHeight="1">
      <x:c r="A863" s="2" t="n">
        <x:v>40</x:v>
      </x:c>
      <x:c r="B863" s="2" t="str">
        <x:v>粤A05985F</x:v>
      </x:c>
      <x:c r="C863" s="2" t="str">
        <x:v>陈高伟</x:v>
      </x:c>
      <x:c r="D863" s="8" t="d">
        <x:v>2026-09-27T00:00:00.000Z</x:v>
      </x:c>
      <x:c r="E863" s="7" t="n">
        <x:v>0.1</x:v>
      </x:c>
      <x:c r="F863" s="7" t="n">
        <x:v>0</x:v>
      </x:c>
      <x:c r="G863" s="7" t="n">
        <x:v>0</x:v>
      </x:c>
      <x:c r="H863" s="2" t="str">
        <x:v>否</x:v>
      </x:c>
      <x:c r="I863" s="7" t="n">
        <x:f>IF(AND(ISNUMBER(E863),ISNUMBER(F863)),E863-F863,"")</x:f>
        <x:v>0.1</x:v>
      </x:c>
      <x:c r="J863" s="2" t="str">
        <x:f>IF(H863="否","不适用",IF(AND(ISNUMBER(E863),ISNUMBER(F863)),IF(I863&gt;'规则与名单'!$B$2,"是","否"),"未判定"))</x:f>
        <x:v>不适用</x:v>
      </x:c>
      <x:c r="K863" s="2" t="str">
        <x:f>IF(J863="是",IF(ISNUMBER(F863),"测试日GPS","缺失"),IF(ISNUMBER(G863),"非测试日纯氢",IF(AND(H863="是",J863="未判定"),IF(ISNUMBER(F863),"测试名单无纯氢GPS","缺失"),IF(ISNUMBER(E863),"非测试日仪表","缺失"))))</x:f>
        <x:v>非测试日纯氢</x:v>
      </x:c>
      <x:c r="L863" s="7" t="n">
        <x:f>IF(K863="缺失","",IF(K863="非测试日纯氢",G863,IF(K863="非测试日仪表",E863,F863)))</x:f>
        <x:v>0</x:v>
      </x:c>
      <x:c r="M863" s="2" t="n">
        <x:f>IF(K863="缺失",1,0)</x:f>
        <x:v>0</x:v>
      </x:c>
      <x:c r="N863" s="2" t="str">
        <x:v>车辆里程查询_20260901-20260930_1024辆_仪表里程.xlsx / AE257</x:v>
      </x:c>
      <x:c r="O863" s="2" t="str">
        <x:v>车辆里程查询_20260901-20260930_1024辆_GPS里程.xlsx / AE173</x:v>
      </x:c>
      <x:c r="P863" s="2" t="str">
        <x:v>车辆纯氢气里程查询_20260901-20260930_1024辆.xlsx / AE924</x:v>
      </x:c>
    </x:row>
    <x:row r="864" ht="22" customHeight="1">
      <x:c r="A864" s="2" t="n">
        <x:v>40</x:v>
      </x:c>
      <x:c r="B864" s="2" t="str">
        <x:v>粤A05985F</x:v>
      </x:c>
      <x:c r="C864" s="2" t="str">
        <x:v>陈高伟</x:v>
      </x:c>
      <x:c r="D864" s="8" t="d">
        <x:v>2026-09-28T00:00:00.000Z</x:v>
      </x:c>
      <x:c r="E864" s="7" t="n">
        <x:v>128.3</x:v>
      </x:c>
      <x:c r="F864" s="7" t="n">
        <x:v>879.7</x:v>
      </x:c>
      <x:c r="G864" s="7" t="n">
        <x:v>128.2</x:v>
      </x:c>
      <x:c r="H864" s="2" t="str">
        <x:v>否</x:v>
      </x:c>
      <x:c r="I864" s="7" t="n">
        <x:f>IF(AND(ISNUMBER(E864),ISNUMBER(F864)),E864-F864,"")</x:f>
        <x:v>-751.4000000000001</x:v>
      </x:c>
      <x:c r="J864" s="2" t="str">
        <x:f>IF(H864="否","不适用",IF(AND(ISNUMBER(E864),ISNUMBER(F864)),IF(I864&gt;'规则与名单'!$B$2,"是","否"),"未判定"))</x:f>
        <x:v>不适用</x:v>
      </x:c>
      <x:c r="K864" s="2" t="str">
        <x:f>IF(J864="是",IF(ISNUMBER(F864),"测试日GPS","缺失"),IF(ISNUMBER(G864),"非测试日纯氢",IF(AND(H864="是",J864="未判定"),IF(ISNUMBER(F864),"测试名单无纯氢GPS","缺失"),IF(ISNUMBER(E864),"非测试日仪表","缺失"))))</x:f>
        <x:v>非测试日纯氢</x:v>
      </x:c>
      <x:c r="L864" s="7" t="n">
        <x:f>IF(K864="缺失","",IF(K864="非测试日纯氢",G864,IF(K864="非测试日仪表",E864,F864)))</x:f>
        <x:v>128.2</x:v>
      </x:c>
      <x:c r="M864" s="2" t="n">
        <x:f>IF(K864="缺失",1,0)</x:f>
        <x:v>0</x:v>
      </x:c>
      <x:c r="N864" s="2" t="str">
        <x:v>车辆里程查询_20260901-20260930_1024辆_仪表里程.xlsx / AF257</x:v>
      </x:c>
      <x:c r="O864" s="2" t="str">
        <x:v>车辆里程查询_20260901-20260930_1024辆_GPS里程.xlsx / AF173</x:v>
      </x:c>
      <x:c r="P864" s="2" t="str">
        <x:v>车辆纯氢气里程查询_20260901-20260930_1024辆.xlsx / AF924</x:v>
      </x:c>
    </x:row>
    <x:row r="865" ht="22" customHeight="1">
      <x:c r="A865" s="2" t="n">
        <x:v>40</x:v>
      </x:c>
      <x:c r="B865" s="2" t="str">
        <x:v>粤A05985F</x:v>
      </x:c>
      <x:c r="C865" s="2" t="str">
        <x:v>陈高伟</x:v>
      </x:c>
      <x:c r="D865" s="8" t="d">
        <x:v>2026-09-29T00:00:00.000Z</x:v>
      </x:c>
      <x:c r="E865" s="7" t="n">
        <x:v>250.5</x:v>
      </x:c>
      <x:c r="F865" s="7" t="n">
        <x:v>236.2</x:v>
      </x:c>
      <x:c r="G865" s="7" t="n">
        <x:v>141.2</x:v>
      </x:c>
      <x:c r="H865" s="2" t="str">
        <x:v>否</x:v>
      </x:c>
      <x:c r="I865" s="7" t="n">
        <x:f>IF(AND(ISNUMBER(E865),ISNUMBER(F865)),E865-F865,"")</x:f>
        <x:v>14.300000000000011</x:v>
      </x:c>
      <x:c r="J865" s="2" t="str">
        <x:f>IF(H865="否","不适用",IF(AND(ISNUMBER(E865),ISNUMBER(F865)),IF(I865&gt;'规则与名单'!$B$2,"是","否"),"未判定"))</x:f>
        <x:v>不适用</x:v>
      </x:c>
      <x:c r="K865" s="2" t="str">
        <x:f>IF(J865="是",IF(ISNUMBER(F865),"测试日GPS","缺失"),IF(ISNUMBER(G865),"非测试日纯氢",IF(AND(H865="是",J865="未判定"),IF(ISNUMBER(F865),"测试名单无纯氢GPS","缺失"),IF(ISNUMBER(E865),"非测试日仪表","缺失"))))</x:f>
        <x:v>非测试日纯氢</x:v>
      </x:c>
      <x:c r="L865" s="7" t="n">
        <x:f>IF(K865="缺失","",IF(K865="非测试日纯氢",G865,IF(K865="非测试日仪表",E865,F865)))</x:f>
        <x:v>141.2</x:v>
      </x:c>
      <x:c r="M865" s="2" t="n">
        <x:f>IF(K865="缺失",1,0)</x:f>
        <x:v>0</x:v>
      </x:c>
      <x:c r="N865" s="2" t="str">
        <x:v>车辆里程查询_20260901-20260930_1024辆_仪表里程.xlsx / AG257</x:v>
      </x:c>
      <x:c r="O865" s="2" t="str">
        <x:v>车辆里程查询_20260901-20260930_1024辆_GPS里程.xlsx / AG173</x:v>
      </x:c>
      <x:c r="P865" s="2" t="str">
        <x:v>车辆纯氢气里程查询_20260901-20260930_1024辆.xlsx / AG924</x:v>
      </x:c>
    </x:row>
    <x:row r="866" ht="22" customHeight="1">
      <x:c r="A866" s="2" t="n">
        <x:v>40</x:v>
      </x:c>
      <x:c r="B866" s="2" t="str">
        <x:v>粤A05985F</x:v>
      </x:c>
      <x:c r="C866" s="2" t="str">
        <x:v>陈高伟</x:v>
      </x:c>
      <x:c r="D866" s="8" t="d">
        <x:v>2026-09-30T00:00:00.000Z</x:v>
      </x:c>
      <x:c r="E866" s="7" t="n">
        <x:v>264.6</x:v>
      </x:c>
      <x:c r="F866" s="7" t="n">
        <x:v>250.1</x:v>
      </x:c>
      <x:c r="G866" s="7" t="n">
        <x:v>55.3</x:v>
      </x:c>
      <x:c r="H866" s="2" t="str">
        <x:v>否</x:v>
      </x:c>
      <x:c r="I866" s="7" t="n">
        <x:f>IF(AND(ISNUMBER(E866),ISNUMBER(F866)),E866-F866,"")</x:f>
        <x:v>14.500000000000028</x:v>
      </x:c>
      <x:c r="J866" s="2" t="str">
        <x:f>IF(H866="否","不适用",IF(AND(ISNUMBER(E866),ISNUMBER(F866)),IF(I866&gt;'规则与名单'!$B$2,"是","否"),"未判定"))</x:f>
        <x:v>不适用</x:v>
      </x:c>
      <x:c r="K866" s="2" t="str">
        <x:f>IF(J866="是",IF(ISNUMBER(F866),"测试日GPS","缺失"),IF(ISNUMBER(G866),"非测试日纯氢",IF(AND(H866="是",J866="未判定"),IF(ISNUMBER(F866),"测试名单无纯氢GPS","缺失"),IF(ISNUMBER(E866),"非测试日仪表","缺失"))))</x:f>
        <x:v>非测试日纯氢</x:v>
      </x:c>
      <x:c r="L866" s="7" t="n">
        <x:f>IF(K866="缺失","",IF(K866="非测试日纯氢",G866,IF(K866="非测试日仪表",E866,F866)))</x:f>
        <x:v>55.3</x:v>
      </x:c>
      <x:c r="M866" s="2" t="n">
        <x:f>IF(K866="缺失",1,0)</x:f>
        <x:v>0</x:v>
      </x:c>
      <x:c r="N866" s="2" t="str">
        <x:v>车辆里程查询_20260901-20260930_1024辆_仪表里程.xlsx / AH257</x:v>
      </x:c>
      <x:c r="O866" s="2" t="str">
        <x:v>车辆里程查询_20260901-20260930_1024辆_GPS里程.xlsx / AH173</x:v>
      </x:c>
      <x:c r="P866" s="2" t="str">
        <x:v>车辆纯氢气里程查询_20260901-20260930_1024辆.xlsx / AH924</x:v>
      </x:c>
    </x:row>
    <x:row r="867" ht="22" customHeight="1">
      <x:c r="A867" s="2" t="n">
        <x:v>41</x:v>
      </x:c>
      <x:c r="B867" s="2" t="str">
        <x:v>粤A05995F</x:v>
      </x:c>
      <x:c r="C867" s="2" t="str">
        <x:v>陈高伟</x:v>
      </x:c>
      <x:c r="D867" s="8" t="d">
        <x:v>2026-09-01T00:00:00.000Z</x:v>
      </x:c>
      <x:c r="E867" s="7" t="n">
        <x:v>130.9</x:v>
      </x:c>
      <x:c r="F867" s="7" t="n">
        <x:v>122.6</x:v>
      </x:c>
      <x:c r="G867" s="7" t="n">
        <x:v>130.9</x:v>
      </x:c>
      <x:c r="H867" s="2" t="str">
        <x:v>否</x:v>
      </x:c>
      <x:c r="I867" s="7" t="n">
        <x:f>IF(AND(ISNUMBER(E867),ISNUMBER(F867)),E867-F867,"")</x:f>
        <x:v>8.300000000000011</x:v>
      </x:c>
      <x:c r="J867" s="2" t="str">
        <x:f>IF(H867="否","不适用",IF(AND(ISNUMBER(E867),ISNUMBER(F867)),IF(I867&gt;'规则与名单'!$B$2,"是","否"),"未判定"))</x:f>
        <x:v>不适用</x:v>
      </x:c>
      <x:c r="K867" s="2" t="str">
        <x:f>IF(J867="是",IF(ISNUMBER(F867),"测试日GPS","缺失"),IF(ISNUMBER(G867),"非测试日纯氢",IF(AND(H867="是",J867="未判定"),IF(ISNUMBER(F867),"测试名单无纯氢GPS","缺失"),IF(ISNUMBER(E867),"非测试日仪表","缺失"))))</x:f>
        <x:v>非测试日纯氢</x:v>
      </x:c>
      <x:c r="L867" s="7" t="n">
        <x:f>IF(K867="缺失","",IF(K867="非测试日纯氢",G867,IF(K867="非测试日仪表",E867,F867)))</x:f>
        <x:v>130.9</x:v>
      </x:c>
      <x:c r="M867" s="2" t="n">
        <x:f>IF(K867="缺失",1,0)</x:f>
        <x:v>0</x:v>
      </x:c>
      <x:c r="N867" s="2" t="str">
        <x:v>车辆里程查询_20260901-20260930_1024辆_仪表里程.xlsx / E356</x:v>
      </x:c>
      <x:c r="O867" s="2" t="str">
        <x:v>车辆里程查询_20260901-20260930_1024辆_GPS里程.xlsx / E358</x:v>
      </x:c>
      <x:c r="P867" s="2" t="str">
        <x:v>车辆纯氢气里程查询_20260901-20260930_1024辆.xlsx / E962</x:v>
      </x:c>
    </x:row>
    <x:row r="868" ht="22" customHeight="1">
      <x:c r="A868" s="2" t="n">
        <x:v>41</x:v>
      </x:c>
      <x:c r="B868" s="2" t="str">
        <x:v>粤A05995F</x:v>
      </x:c>
      <x:c r="C868" s="2" t="str">
        <x:v>陈高伟</x:v>
      </x:c>
      <x:c r="D868" s="8" t="d">
        <x:v>2026-09-02T00:00:00.000Z</x:v>
      </x:c>
      <x:c r="E868" s="7" t="n">
        <x:v>93.9</x:v>
      </x:c>
      <x:c r="F868" s="7" t="n">
        <x:v>90.2</x:v>
      </x:c>
      <x:c r="G868" s="7" t="n">
        <x:v>93.9</x:v>
      </x:c>
      <x:c r="H868" s="2" t="str">
        <x:v>否</x:v>
      </x:c>
      <x:c r="I868" s="7" t="n">
        <x:f>IF(AND(ISNUMBER(E868),ISNUMBER(F868)),E868-F868,"")</x:f>
        <x:v>3.700000000000003</x:v>
      </x:c>
      <x:c r="J868" s="2" t="str">
        <x:f>IF(H868="否","不适用",IF(AND(ISNUMBER(E868),ISNUMBER(F868)),IF(I868&gt;'规则与名单'!$B$2,"是","否"),"未判定"))</x:f>
        <x:v>不适用</x:v>
      </x:c>
      <x:c r="K868" s="2" t="str">
        <x:f>IF(J868="是",IF(ISNUMBER(F868),"测试日GPS","缺失"),IF(ISNUMBER(G868),"非测试日纯氢",IF(AND(H868="是",J868="未判定"),IF(ISNUMBER(F868),"测试名单无纯氢GPS","缺失"),IF(ISNUMBER(E868),"非测试日仪表","缺失"))))</x:f>
        <x:v>非测试日纯氢</x:v>
      </x:c>
      <x:c r="L868" s="7" t="n">
        <x:f>IF(K868="缺失","",IF(K868="非测试日纯氢",G868,IF(K868="非测试日仪表",E868,F868)))</x:f>
        <x:v>93.9</x:v>
      </x:c>
      <x:c r="M868" s="2" t="n">
        <x:f>IF(K868="缺失",1,0)</x:f>
        <x:v>0</x:v>
      </x:c>
      <x:c r="N868" s="2" t="str">
        <x:v>车辆里程查询_20260901-20260930_1024辆_仪表里程.xlsx / F356</x:v>
      </x:c>
      <x:c r="O868" s="2" t="str">
        <x:v>车辆里程查询_20260901-20260930_1024辆_GPS里程.xlsx / F358</x:v>
      </x:c>
      <x:c r="P868" s="2" t="str">
        <x:v>车辆纯氢气里程查询_20260901-20260930_1024辆.xlsx / F962</x:v>
      </x:c>
    </x:row>
    <x:row r="869" ht="22" customHeight="1">
      <x:c r="A869" s="2" t="n">
        <x:v>41</x:v>
      </x:c>
      <x:c r="B869" s="2" t="str">
        <x:v>粤A05995F</x:v>
      </x:c>
      <x:c r="C869" s="2" t="str">
        <x:v>陈高伟</x:v>
      </x:c>
      <x:c r="D869" s="8" t="d">
        <x:v>2026-09-03T00:00:00.000Z</x:v>
      </x:c>
      <x:c r="E869" s="7" t="n">
        <x:v>161</x:v>
      </x:c>
      <x:c r="F869" s="7" t="n">
        <x:v>152.1</x:v>
      </x:c>
      <x:c r="G869" s="7" t="n">
        <x:v>160.8</x:v>
      </x:c>
      <x:c r="H869" s="2" t="str">
        <x:v>否</x:v>
      </x:c>
      <x:c r="I869" s="7" t="n">
        <x:f>IF(AND(ISNUMBER(E869),ISNUMBER(F869)),E869-F869,"")</x:f>
        <x:v>8.900000000000006</x:v>
      </x:c>
      <x:c r="J869" s="2" t="str">
        <x:f>IF(H869="否","不适用",IF(AND(ISNUMBER(E869),ISNUMBER(F869)),IF(I869&gt;'规则与名单'!$B$2,"是","否"),"未判定"))</x:f>
        <x:v>不适用</x:v>
      </x:c>
      <x:c r="K869" s="2" t="str">
        <x:f>IF(J869="是",IF(ISNUMBER(F869),"测试日GPS","缺失"),IF(ISNUMBER(G869),"非测试日纯氢",IF(AND(H869="是",J869="未判定"),IF(ISNUMBER(F869),"测试名单无纯氢GPS","缺失"),IF(ISNUMBER(E869),"非测试日仪表","缺失"))))</x:f>
        <x:v>非测试日纯氢</x:v>
      </x:c>
      <x:c r="L869" s="7" t="n">
        <x:f>IF(K869="缺失","",IF(K869="非测试日纯氢",G869,IF(K869="非测试日仪表",E869,F869)))</x:f>
        <x:v>160.8</x:v>
      </x:c>
      <x:c r="M869" s="2" t="n">
        <x:f>IF(K869="缺失",1,0)</x:f>
        <x:v>0</x:v>
      </x:c>
      <x:c r="N869" s="2" t="str">
        <x:v>车辆里程查询_20260901-20260930_1024辆_仪表里程.xlsx / G356</x:v>
      </x:c>
      <x:c r="O869" s="2" t="str">
        <x:v>车辆里程查询_20260901-20260930_1024辆_GPS里程.xlsx / G358</x:v>
      </x:c>
      <x:c r="P869" s="2" t="str">
        <x:v>车辆纯氢气里程查询_20260901-20260930_1024辆.xlsx / G962</x:v>
      </x:c>
    </x:row>
    <x:row r="870" ht="22" customHeight="1">
      <x:c r="A870" s="2" t="n">
        <x:v>41</x:v>
      </x:c>
      <x:c r="B870" s="2" t="str">
        <x:v>粤A05995F</x:v>
      </x:c>
      <x:c r="C870" s="2" t="str">
        <x:v>陈高伟</x:v>
      </x:c>
      <x:c r="D870" s="8" t="d">
        <x:v>2026-09-04T00:00:00.000Z</x:v>
      </x:c>
      <x:c r="E870" s="7" t="n">
        <x:v>168.9</x:v>
      </x:c>
      <x:c r="F870" s="7" t="n">
        <x:v>161.2</x:v>
      </x:c>
      <x:c r="G870" s="7" t="n">
        <x:v>170.3</x:v>
      </x:c>
      <x:c r="H870" s="2" t="str">
        <x:v>否</x:v>
      </x:c>
      <x:c r="I870" s="7" t="n">
        <x:f>IF(AND(ISNUMBER(E870),ISNUMBER(F870)),E870-F870,"")</x:f>
        <x:v>7.700000000000017</x:v>
      </x:c>
      <x:c r="J870" s="2" t="str">
        <x:f>IF(H870="否","不适用",IF(AND(ISNUMBER(E870),ISNUMBER(F870)),IF(I870&gt;'规则与名单'!$B$2,"是","否"),"未判定"))</x:f>
        <x:v>不适用</x:v>
      </x:c>
      <x:c r="K870" s="2" t="str">
        <x:f>IF(J870="是",IF(ISNUMBER(F870),"测试日GPS","缺失"),IF(ISNUMBER(G870),"非测试日纯氢",IF(AND(H870="是",J870="未判定"),IF(ISNUMBER(F870),"测试名单无纯氢GPS","缺失"),IF(ISNUMBER(E870),"非测试日仪表","缺失"))))</x:f>
        <x:v>非测试日纯氢</x:v>
      </x:c>
      <x:c r="L870" s="7" t="n">
        <x:f>IF(K870="缺失","",IF(K870="非测试日纯氢",G870,IF(K870="非测试日仪表",E870,F870)))</x:f>
        <x:v>170.3</x:v>
      </x:c>
      <x:c r="M870" s="2" t="n">
        <x:f>IF(K870="缺失",1,0)</x:f>
        <x:v>0</x:v>
      </x:c>
      <x:c r="N870" s="2" t="str">
        <x:v>车辆里程查询_20260901-20260930_1024辆_仪表里程.xlsx / H356</x:v>
      </x:c>
      <x:c r="O870" s="2" t="str">
        <x:v>车辆里程查询_20260901-20260930_1024辆_GPS里程.xlsx / H358</x:v>
      </x:c>
      <x:c r="P870" s="2" t="str">
        <x:v>车辆纯氢气里程查询_20260901-20260930_1024辆.xlsx / H962</x:v>
      </x:c>
    </x:row>
    <x:row r="871" ht="22" customHeight="1">
      <x:c r="A871" s="2" t="n">
        <x:v>41</x:v>
      </x:c>
      <x:c r="B871" s="2" t="str">
        <x:v>粤A05995F</x:v>
      </x:c>
      <x:c r="C871" s="2" t="str">
        <x:v>陈高伟</x:v>
      </x:c>
      <x:c r="D871" s="8" t="d">
        <x:v>2026-09-05T00:00:00.000Z</x:v>
      </x:c>
      <x:c r="E871" s="7" t="n">
        <x:v>158.7</x:v>
      </x:c>
      <x:c r="F871" s="7" t="n">
        <x:v>166.4</x:v>
      </x:c>
      <x:c r="G871" s="7" t="n">
        <x:v>176.9</x:v>
      </x:c>
      <x:c r="H871" s="2" t="str">
        <x:v>否</x:v>
      </x:c>
      <x:c r="I871" s="7" t="n">
        <x:f>IF(AND(ISNUMBER(E871),ISNUMBER(F871)),E871-F871,"")</x:f>
        <x:v>-7.700000000000017</x:v>
      </x:c>
      <x:c r="J871" s="2" t="str">
        <x:f>IF(H871="否","不适用",IF(AND(ISNUMBER(E871),ISNUMBER(F871)),IF(I871&gt;'规则与名单'!$B$2,"是","否"),"未判定"))</x:f>
        <x:v>不适用</x:v>
      </x:c>
      <x:c r="K871" s="2" t="str">
        <x:f>IF(J871="是",IF(ISNUMBER(F871),"测试日GPS","缺失"),IF(ISNUMBER(G871),"非测试日纯氢",IF(AND(H871="是",J871="未判定"),IF(ISNUMBER(F871),"测试名单无纯氢GPS","缺失"),IF(ISNUMBER(E871),"非测试日仪表","缺失"))))</x:f>
        <x:v>非测试日纯氢</x:v>
      </x:c>
      <x:c r="L871" s="7" t="n">
        <x:f>IF(K871="缺失","",IF(K871="非测试日纯氢",G871,IF(K871="非测试日仪表",E871,F871)))</x:f>
        <x:v>176.9</x:v>
      </x:c>
      <x:c r="M871" s="2" t="n">
        <x:f>IF(K871="缺失",1,0)</x:f>
        <x:v>0</x:v>
      </x:c>
      <x:c r="N871" s="2" t="str">
        <x:v>车辆里程查询_20260901-20260930_1024辆_仪表里程.xlsx / I356</x:v>
      </x:c>
      <x:c r="O871" s="2" t="str">
        <x:v>车辆里程查询_20260901-20260930_1024辆_GPS里程.xlsx / I358</x:v>
      </x:c>
      <x:c r="P871" s="2" t="str">
        <x:v>车辆纯氢气里程查询_20260901-20260930_1024辆.xlsx / I962</x:v>
      </x:c>
    </x:row>
    <x:row r="872" ht="22" customHeight="1">
      <x:c r="A872" s="2" t="n">
        <x:v>41</x:v>
      </x:c>
      <x:c r="B872" s="2" t="str">
        <x:v>粤A05995F</x:v>
      </x:c>
      <x:c r="C872" s="2" t="str">
        <x:v>陈高伟</x:v>
      </x:c>
      <x:c r="D872" s="8" t="d">
        <x:v>2026-09-06T00:00:00.000Z</x:v>
      </x:c>
      <x:c r="E872" s="7" t="n">
        <x:v>53.4</x:v>
      </x:c>
      <x:c r="F872" s="7" t="n">
        <x:v>31.4</x:v>
      </x:c>
      <x:c r="G872" s="7" t="n">
        <x:v>33.1</x:v>
      </x:c>
      <x:c r="H872" s="2" t="str">
        <x:v>否</x:v>
      </x:c>
      <x:c r="I872" s="7" t="n">
        <x:f>IF(AND(ISNUMBER(E872),ISNUMBER(F872)),E872-F872,"")</x:f>
        <x:v>22</x:v>
      </x:c>
      <x:c r="J872" s="2" t="str">
        <x:f>IF(H872="否","不适用",IF(AND(ISNUMBER(E872),ISNUMBER(F872)),IF(I872&gt;'规则与名单'!$B$2,"是","否"),"未判定"))</x:f>
        <x:v>不适用</x:v>
      </x:c>
      <x:c r="K872" s="2" t="str">
        <x:f>IF(J872="是",IF(ISNUMBER(F872),"测试日GPS","缺失"),IF(ISNUMBER(G872),"非测试日纯氢",IF(AND(H872="是",J872="未判定"),IF(ISNUMBER(F872),"测试名单无纯氢GPS","缺失"),IF(ISNUMBER(E872),"非测试日仪表","缺失"))))</x:f>
        <x:v>非测试日纯氢</x:v>
      </x:c>
      <x:c r="L872" s="7" t="n">
        <x:f>IF(K872="缺失","",IF(K872="非测试日纯氢",G872,IF(K872="非测试日仪表",E872,F872)))</x:f>
        <x:v>33.1</x:v>
      </x:c>
      <x:c r="M872" s="2" t="n">
        <x:f>IF(K872="缺失",1,0)</x:f>
        <x:v>0</x:v>
      </x:c>
      <x:c r="N872" s="2" t="str">
        <x:v>车辆里程查询_20260901-20260930_1024辆_仪表里程.xlsx / J356</x:v>
      </x:c>
      <x:c r="O872" s="2" t="str">
        <x:v>车辆里程查询_20260901-20260930_1024辆_GPS里程.xlsx / J358</x:v>
      </x:c>
      <x:c r="P872" s="2" t="str">
        <x:v>车辆纯氢气里程查询_20260901-20260930_1024辆.xlsx / J962</x:v>
      </x:c>
    </x:row>
    <x:row r="873" ht="22" customHeight="1">
      <x:c r="A873" s="2" t="n">
        <x:v>41</x:v>
      </x:c>
      <x:c r="B873" s="2" t="str">
        <x:v>粤A05995F</x:v>
      </x:c>
      <x:c r="C873" s="2" t="str">
        <x:v>陈高伟</x:v>
      </x:c>
      <x:c r="D873" s="8" t="d">
        <x:v>2026-09-07T00:00:00.000Z</x:v>
      </x:c>
      <x:c r="E873" s="7" t="n">
        <x:v>167.9</x:v>
      </x:c>
      <x:c r="F873" s="7" t="n">
        <x:v>157.8</x:v>
      </x:c>
      <x:c r="G873" s="7" t="n">
        <x:v>149.1</x:v>
      </x:c>
      <x:c r="H873" s="2" t="str">
        <x:v>否</x:v>
      </x:c>
      <x:c r="I873" s="7" t="n">
        <x:f>IF(AND(ISNUMBER(E873),ISNUMBER(F873)),E873-F873,"")</x:f>
        <x:v>10.099999999999994</x:v>
      </x:c>
      <x:c r="J873" s="2" t="str">
        <x:f>IF(H873="否","不适用",IF(AND(ISNUMBER(E873),ISNUMBER(F873)),IF(I873&gt;'规则与名单'!$B$2,"是","否"),"未判定"))</x:f>
        <x:v>不适用</x:v>
      </x:c>
      <x:c r="K873" s="2" t="str">
        <x:f>IF(J873="是",IF(ISNUMBER(F873),"测试日GPS","缺失"),IF(ISNUMBER(G873),"非测试日纯氢",IF(AND(H873="是",J873="未判定"),IF(ISNUMBER(F873),"测试名单无纯氢GPS","缺失"),IF(ISNUMBER(E873),"非测试日仪表","缺失"))))</x:f>
        <x:v>非测试日纯氢</x:v>
      </x:c>
      <x:c r="L873" s="7" t="n">
        <x:f>IF(K873="缺失","",IF(K873="非测试日纯氢",G873,IF(K873="非测试日仪表",E873,F873)))</x:f>
        <x:v>149.1</x:v>
      </x:c>
      <x:c r="M873" s="2" t="n">
        <x:f>IF(K873="缺失",1,0)</x:f>
        <x:v>0</x:v>
      </x:c>
      <x:c r="N873" s="2" t="str">
        <x:v>车辆里程查询_20260901-20260930_1024辆_仪表里程.xlsx / K356</x:v>
      </x:c>
      <x:c r="O873" s="2" t="str">
        <x:v>车辆里程查询_20260901-20260930_1024辆_GPS里程.xlsx / K358</x:v>
      </x:c>
      <x:c r="P873" s="2" t="str">
        <x:v>车辆纯氢气里程查询_20260901-20260930_1024辆.xlsx / K962</x:v>
      </x:c>
    </x:row>
    <x:row r="874" ht="22" customHeight="1">
      <x:c r="A874" s="2" t="n">
        <x:v>41</x:v>
      </x:c>
      <x:c r="B874" s="2" t="str">
        <x:v>粤A05995F</x:v>
      </x:c>
      <x:c r="C874" s="2" t="str">
        <x:v>陈高伟</x:v>
      </x:c>
      <x:c r="D874" s="8" t="d">
        <x:v>2026-09-08T00:00:00.000Z</x:v>
      </x:c>
      <x:c r="E874" s="7" t="n">
        <x:v>174.7</x:v>
      </x:c>
      <x:c r="F874" s="7" t="n">
        <x:v>164.8</x:v>
      </x:c>
      <x:c r="G874" s="7" t="n">
        <x:v>126.8</x:v>
      </x:c>
      <x:c r="H874" s="2" t="str">
        <x:v>否</x:v>
      </x:c>
      <x:c r="I874" s="7" t="n">
        <x:f>IF(AND(ISNUMBER(E874),ISNUMBER(F874)),E874-F874,"")</x:f>
        <x:v>9.899999999999977</x:v>
      </x:c>
      <x:c r="J874" s="2" t="str">
        <x:f>IF(H874="否","不适用",IF(AND(ISNUMBER(E874),ISNUMBER(F874)),IF(I874&gt;'规则与名单'!$B$2,"是","否"),"未判定"))</x:f>
        <x:v>不适用</x:v>
      </x:c>
      <x:c r="K874" s="2" t="str">
        <x:f>IF(J874="是",IF(ISNUMBER(F874),"测试日GPS","缺失"),IF(ISNUMBER(G874),"非测试日纯氢",IF(AND(H874="是",J874="未判定"),IF(ISNUMBER(F874),"测试名单无纯氢GPS","缺失"),IF(ISNUMBER(E874),"非测试日仪表","缺失"))))</x:f>
        <x:v>非测试日纯氢</x:v>
      </x:c>
      <x:c r="L874" s="7" t="n">
        <x:f>IF(K874="缺失","",IF(K874="非测试日纯氢",G874,IF(K874="非测试日仪表",E874,F874)))</x:f>
        <x:v>126.8</x:v>
      </x:c>
      <x:c r="M874" s="2" t="n">
        <x:f>IF(K874="缺失",1,0)</x:f>
        <x:v>0</x:v>
      </x:c>
      <x:c r="N874" s="2" t="str">
        <x:v>车辆里程查询_20260901-20260930_1024辆_仪表里程.xlsx / L356</x:v>
      </x:c>
      <x:c r="O874" s="2" t="str">
        <x:v>车辆里程查询_20260901-20260930_1024辆_GPS里程.xlsx / L358</x:v>
      </x:c>
      <x:c r="P874" s="2" t="str">
        <x:v>车辆纯氢气里程查询_20260901-20260930_1024辆.xlsx / L962</x:v>
      </x:c>
    </x:row>
    <x:row r="875" ht="22" customHeight="1">
      <x:c r="A875" s="2" t="n">
        <x:v>41</x:v>
      </x:c>
      <x:c r="B875" s="2" t="str">
        <x:v>粤A05995F</x:v>
      </x:c>
      <x:c r="C875" s="2" t="str">
        <x:v>陈高伟</x:v>
      </x:c>
      <x:c r="D875" s="8" t="d">
        <x:v>2026-09-09T00:00:00.000Z</x:v>
      </x:c>
      <x:c r="E875" s="7" t="n">
        <x:v>181.4</x:v>
      </x:c>
      <x:c r="F875" s="7" t="n">
        <x:v>170.8</x:v>
      </x:c>
      <x:c r="G875" s="7" t="n">
        <x:v>181.4</x:v>
      </x:c>
      <x:c r="H875" s="2" t="str">
        <x:v>否</x:v>
      </x:c>
      <x:c r="I875" s="7" t="n">
        <x:f>IF(AND(ISNUMBER(E875),ISNUMBER(F875)),E875-F875,"")</x:f>
        <x:v>10.599999999999994</x:v>
      </x:c>
      <x:c r="J875" s="2" t="str">
        <x:f>IF(H875="否","不适用",IF(AND(ISNUMBER(E875),ISNUMBER(F875)),IF(I875&gt;'规则与名单'!$B$2,"是","否"),"未判定"))</x:f>
        <x:v>不适用</x:v>
      </x:c>
      <x:c r="K875" s="2" t="str">
        <x:f>IF(J875="是",IF(ISNUMBER(F875),"测试日GPS","缺失"),IF(ISNUMBER(G875),"非测试日纯氢",IF(AND(H875="是",J875="未判定"),IF(ISNUMBER(F875),"测试名单无纯氢GPS","缺失"),IF(ISNUMBER(E875),"非测试日仪表","缺失"))))</x:f>
        <x:v>非测试日纯氢</x:v>
      </x:c>
      <x:c r="L875" s="7" t="n">
        <x:f>IF(K875="缺失","",IF(K875="非测试日纯氢",G875,IF(K875="非测试日仪表",E875,F875)))</x:f>
        <x:v>181.4</x:v>
      </x:c>
      <x:c r="M875" s="2" t="n">
        <x:f>IF(K875="缺失",1,0)</x:f>
        <x:v>0</x:v>
      </x:c>
      <x:c r="N875" s="2" t="str">
        <x:v>车辆里程查询_20260901-20260930_1024辆_仪表里程.xlsx / M356</x:v>
      </x:c>
      <x:c r="O875" s="2" t="str">
        <x:v>车辆里程查询_20260901-20260930_1024辆_GPS里程.xlsx / M358</x:v>
      </x:c>
      <x:c r="P875" s="2" t="str">
        <x:v>车辆纯氢气里程查询_20260901-20260930_1024辆.xlsx / M962</x:v>
      </x:c>
    </x:row>
    <x:row r="876" ht="22" customHeight="1">
      <x:c r="A876" s="2" t="n">
        <x:v>41</x:v>
      </x:c>
      <x:c r="B876" s="2" t="str">
        <x:v>粤A05995F</x:v>
      </x:c>
      <x:c r="C876" s="2" t="str">
        <x:v>陈高伟</x:v>
      </x:c>
      <x:c r="D876" s="8" t="d">
        <x:v>2026-09-10T00:00:00.000Z</x:v>
      </x:c>
      <x:c r="E876" s="7" t="n">
        <x:v>31.2</x:v>
      </x:c>
      <x:c r="F876" s="7" t="n">
        <x:v>28.8</x:v>
      </x:c>
      <x:c r="G876" s="7" t="n">
        <x:v>31.2</x:v>
      </x:c>
      <x:c r="H876" s="2" t="str">
        <x:v>否</x:v>
      </x:c>
      <x:c r="I876" s="7" t="n">
        <x:f>IF(AND(ISNUMBER(E876),ISNUMBER(F876)),E876-F876,"")</x:f>
        <x:v>2.3999999999999986</x:v>
      </x:c>
      <x:c r="J876" s="2" t="str">
        <x:f>IF(H876="否","不适用",IF(AND(ISNUMBER(E876),ISNUMBER(F876)),IF(I876&gt;'规则与名单'!$B$2,"是","否"),"未判定"))</x:f>
        <x:v>不适用</x:v>
      </x:c>
      <x:c r="K876" s="2" t="str">
        <x:f>IF(J876="是",IF(ISNUMBER(F876),"测试日GPS","缺失"),IF(ISNUMBER(G876),"非测试日纯氢",IF(AND(H876="是",J876="未判定"),IF(ISNUMBER(F876),"测试名单无纯氢GPS","缺失"),IF(ISNUMBER(E876),"非测试日仪表","缺失"))))</x:f>
        <x:v>非测试日纯氢</x:v>
      </x:c>
      <x:c r="L876" s="7" t="n">
        <x:f>IF(K876="缺失","",IF(K876="非测试日纯氢",G876,IF(K876="非测试日仪表",E876,F876)))</x:f>
        <x:v>31.2</x:v>
      </x:c>
      <x:c r="M876" s="2" t="n">
        <x:f>IF(K876="缺失",1,0)</x:f>
        <x:v>0</x:v>
      </x:c>
      <x:c r="N876" s="2" t="str">
        <x:v>车辆里程查询_20260901-20260930_1024辆_仪表里程.xlsx / N356</x:v>
      </x:c>
      <x:c r="O876" s="2" t="str">
        <x:v>车辆里程查询_20260901-20260930_1024辆_GPS里程.xlsx / N358</x:v>
      </x:c>
      <x:c r="P876" s="2" t="str">
        <x:v>车辆纯氢气里程查询_20260901-20260930_1024辆.xlsx / N962</x:v>
      </x:c>
    </x:row>
    <x:row r="877" ht="22" customHeight="1">
      <x:c r="A877" s="2" t="n">
        <x:v>41</x:v>
      </x:c>
      <x:c r="B877" s="2" t="str">
        <x:v>粤A05995F</x:v>
      </x:c>
      <x:c r="C877" s="2" t="str">
        <x:v>陈高伟</x:v>
      </x:c>
      <x:c r="D877" s="8" t="d">
        <x:v>2026-09-11T00:00:00.000Z</x:v>
      </x:c>
      <x:c r="E877" s="7" t="n">
        <x:v>28.6</x:v>
      </x:c>
      <x:c r="F877" s="7" t="n">
        <x:v>30.2</x:v>
      </x:c>
      <x:c r="G877" s="7" t="n">
        <x:v>32.6</x:v>
      </x:c>
      <x:c r="H877" s="2" t="str">
        <x:v>否</x:v>
      </x:c>
      <x:c r="I877" s="7" t="n">
        <x:f>IF(AND(ISNUMBER(E877),ISNUMBER(F877)),E877-F877,"")</x:f>
        <x:v>-1.5999999999999979</x:v>
      </x:c>
      <x:c r="J877" s="2" t="str">
        <x:f>IF(H877="否","不适用",IF(AND(ISNUMBER(E877),ISNUMBER(F877)),IF(I877&gt;'规则与名单'!$B$2,"是","否"),"未判定"))</x:f>
        <x:v>不适用</x:v>
      </x:c>
      <x:c r="K877" s="2" t="str">
        <x:f>IF(J877="是",IF(ISNUMBER(F877),"测试日GPS","缺失"),IF(ISNUMBER(G877),"非测试日纯氢",IF(AND(H877="是",J877="未判定"),IF(ISNUMBER(F877),"测试名单无纯氢GPS","缺失"),IF(ISNUMBER(E877),"非测试日仪表","缺失"))))</x:f>
        <x:v>非测试日纯氢</x:v>
      </x:c>
      <x:c r="L877" s="7" t="n">
        <x:f>IF(K877="缺失","",IF(K877="非测试日纯氢",G877,IF(K877="非测试日仪表",E877,F877)))</x:f>
        <x:v>32.6</x:v>
      </x:c>
      <x:c r="M877" s="2" t="n">
        <x:f>IF(K877="缺失",1,0)</x:f>
        <x:v>0</x:v>
      </x:c>
      <x:c r="N877" s="2" t="str">
        <x:v>车辆里程查询_20260901-20260930_1024辆_仪表里程.xlsx / O356</x:v>
      </x:c>
      <x:c r="O877" s="2" t="str">
        <x:v>车辆里程查询_20260901-20260930_1024辆_GPS里程.xlsx / O358</x:v>
      </x:c>
      <x:c r="P877" s="2" t="str">
        <x:v>车辆纯氢气里程查询_20260901-20260930_1024辆.xlsx / O962</x:v>
      </x:c>
    </x:row>
    <x:row r="878" ht="22" customHeight="1">
      <x:c r="A878" s="2" t="n">
        <x:v>41</x:v>
      </x:c>
      <x:c r="B878" s="2" t="str">
        <x:v>粤A05995F</x:v>
      </x:c>
      <x:c r="C878" s="2" t="str">
        <x:v>陈高伟</x:v>
      </x:c>
      <x:c r="D878" s="8" t="d">
        <x:v>2026-09-12T00:00:00.000Z</x:v>
      </x:c>
      <x:c r="E878" s="7" t="n">
        <x:v>36.8</x:v>
      </x:c>
      <x:c r="F878" s="7" t="n">
        <x:v>37.9</x:v>
      </x:c>
      <x:c r="G878" s="7" t="n">
        <x:v>40.7</x:v>
      </x:c>
      <x:c r="H878" s="2" t="str">
        <x:v>否</x:v>
      </x:c>
      <x:c r="I878" s="7" t="n">
        <x:f>IF(AND(ISNUMBER(E878),ISNUMBER(F878)),E878-F878,"")</x:f>
        <x:v>-1.1000000000000014</x:v>
      </x:c>
      <x:c r="J878" s="2" t="str">
        <x:f>IF(H878="否","不适用",IF(AND(ISNUMBER(E878),ISNUMBER(F878)),IF(I878&gt;'规则与名单'!$B$2,"是","否"),"未判定"))</x:f>
        <x:v>不适用</x:v>
      </x:c>
      <x:c r="K878" s="2" t="str">
        <x:f>IF(J878="是",IF(ISNUMBER(F878),"测试日GPS","缺失"),IF(ISNUMBER(G878),"非测试日纯氢",IF(AND(H878="是",J878="未判定"),IF(ISNUMBER(F878),"测试名单无纯氢GPS","缺失"),IF(ISNUMBER(E878),"非测试日仪表","缺失"))))</x:f>
        <x:v>非测试日纯氢</x:v>
      </x:c>
      <x:c r="L878" s="7" t="n">
        <x:f>IF(K878="缺失","",IF(K878="非测试日纯氢",G878,IF(K878="非测试日仪表",E878,F878)))</x:f>
        <x:v>40.7</x:v>
      </x:c>
      <x:c r="M878" s="2" t="n">
        <x:f>IF(K878="缺失",1,0)</x:f>
        <x:v>0</x:v>
      </x:c>
      <x:c r="N878" s="2" t="str">
        <x:v>车辆里程查询_20260901-20260930_1024辆_仪表里程.xlsx / P356</x:v>
      </x:c>
      <x:c r="O878" s="2" t="str">
        <x:v>车辆里程查询_20260901-20260930_1024辆_GPS里程.xlsx / P358</x:v>
      </x:c>
      <x:c r="P878" s="2" t="str">
        <x:v>车辆纯氢气里程查询_20260901-20260930_1024辆.xlsx / P962</x:v>
      </x:c>
    </x:row>
    <x:row r="879" ht="22" customHeight="1">
      <x:c r="A879" s="2" t="n">
        <x:v>41</x:v>
      </x:c>
      <x:c r="B879" s="2" t="str">
        <x:v>粤A05995F</x:v>
      </x:c>
      <x:c r="C879" s="2" t="str">
        <x:v>陈高伟</x:v>
      </x:c>
      <x:c r="D879" s="8" t="d">
        <x:v>2026-09-13T00:00:00.000Z</x:v>
      </x:c>
      <x:c r="E879" s="7" t="n">
        <x:v>27.2</x:v>
      </x:c>
      <x:c r="F879" s="7" t="n">
        <x:v>17.5</x:v>
      </x:c>
      <x:c r="G879" s="7" t="n">
        <x:v>19.1</x:v>
      </x:c>
      <x:c r="H879" s="2" t="str">
        <x:v>否</x:v>
      </x:c>
      <x:c r="I879" s="7" t="n">
        <x:f>IF(AND(ISNUMBER(E879),ISNUMBER(F879)),E879-F879,"")</x:f>
        <x:v>9.7</x:v>
      </x:c>
      <x:c r="J879" s="2" t="str">
        <x:f>IF(H879="否","不适用",IF(AND(ISNUMBER(E879),ISNUMBER(F879)),IF(I879&gt;'规则与名单'!$B$2,"是","否"),"未判定"))</x:f>
        <x:v>不适用</x:v>
      </x:c>
      <x:c r="K879" s="2" t="str">
        <x:f>IF(J879="是",IF(ISNUMBER(F879),"测试日GPS","缺失"),IF(ISNUMBER(G879),"非测试日纯氢",IF(AND(H879="是",J879="未判定"),IF(ISNUMBER(F879),"测试名单无纯氢GPS","缺失"),IF(ISNUMBER(E879),"非测试日仪表","缺失"))))</x:f>
        <x:v>非测试日纯氢</x:v>
      </x:c>
      <x:c r="L879" s="7" t="n">
        <x:f>IF(K879="缺失","",IF(K879="非测试日纯氢",G879,IF(K879="非测试日仪表",E879,F879)))</x:f>
        <x:v>19.1</x:v>
      </x:c>
      <x:c r="M879" s="2" t="n">
        <x:f>IF(K879="缺失",1,0)</x:f>
        <x:v>0</x:v>
      </x:c>
      <x:c r="N879" s="2" t="str">
        <x:v>车辆里程查询_20260901-20260930_1024辆_仪表里程.xlsx / Q356</x:v>
      </x:c>
      <x:c r="O879" s="2" t="str">
        <x:v>车辆里程查询_20260901-20260930_1024辆_GPS里程.xlsx / Q358</x:v>
      </x:c>
      <x:c r="P879" s="2" t="str">
        <x:v>车辆纯氢气里程查询_20260901-20260930_1024辆.xlsx / Q962</x:v>
      </x:c>
    </x:row>
    <x:row r="880" ht="22" customHeight="1">
      <x:c r="A880" s="2" t="n">
        <x:v>41</x:v>
      </x:c>
      <x:c r="B880" s="2" t="str">
        <x:v>粤A05995F</x:v>
      </x:c>
      <x:c r="C880" s="2" t="str">
        <x:v>陈高伟</x:v>
      </x:c>
      <x:c r="D880" s="8" t="d">
        <x:v>2026-09-14T00:00:00.000Z</x:v>
      </x:c>
      <x:c r="E880" s="7" t="n">
        <x:v>175.7</x:v>
      </x:c>
      <x:c r="F880" s="7" t="n">
        <x:v>164.7</x:v>
      </x:c>
      <x:c r="G880" s="7" t="n">
        <x:v>175.6</x:v>
      </x:c>
      <x:c r="H880" s="2" t="str">
        <x:v>否</x:v>
      </x:c>
      <x:c r="I880" s="7" t="n">
        <x:f>IF(AND(ISNUMBER(E880),ISNUMBER(F880)),E880-F880,"")</x:f>
        <x:v>11</x:v>
      </x:c>
      <x:c r="J880" s="2" t="str">
        <x:f>IF(H880="否","不适用",IF(AND(ISNUMBER(E880),ISNUMBER(F880)),IF(I880&gt;'规则与名单'!$B$2,"是","否"),"未判定"))</x:f>
        <x:v>不适用</x:v>
      </x:c>
      <x:c r="K880" s="2" t="str">
        <x:f>IF(J880="是",IF(ISNUMBER(F880),"测试日GPS","缺失"),IF(ISNUMBER(G880),"非测试日纯氢",IF(AND(H880="是",J880="未判定"),IF(ISNUMBER(F880),"测试名单无纯氢GPS","缺失"),IF(ISNUMBER(E880),"非测试日仪表","缺失"))))</x:f>
        <x:v>非测试日纯氢</x:v>
      </x:c>
      <x:c r="L880" s="7" t="n">
        <x:f>IF(K880="缺失","",IF(K880="非测试日纯氢",G880,IF(K880="非测试日仪表",E880,F880)))</x:f>
        <x:v>175.6</x:v>
      </x:c>
      <x:c r="M880" s="2" t="n">
        <x:f>IF(K880="缺失",1,0)</x:f>
        <x:v>0</x:v>
      </x:c>
      <x:c r="N880" s="2" t="str">
        <x:v>车辆里程查询_20260901-20260930_1024辆_仪表里程.xlsx / R356</x:v>
      </x:c>
      <x:c r="O880" s="2" t="str">
        <x:v>车辆里程查询_20260901-20260930_1024辆_GPS里程.xlsx / R358</x:v>
      </x:c>
      <x:c r="P880" s="2" t="str">
        <x:v>车辆纯氢气里程查询_20260901-20260930_1024辆.xlsx / R962</x:v>
      </x:c>
    </x:row>
    <x:row r="881" ht="22" customHeight="1">
      <x:c r="A881" s="2" t="n">
        <x:v>41</x:v>
      </x:c>
      <x:c r="B881" s="2" t="str">
        <x:v>粤A05995F</x:v>
      </x:c>
      <x:c r="C881" s="2" t="str">
        <x:v>陈高伟</x:v>
      </x:c>
      <x:c r="D881" s="8" t="d">
        <x:v>2026-09-15T00:00:00.000Z</x:v>
      </x:c>
      <x:c r="E881" s="7" t="n">
        <x:v>35.6</x:v>
      </x:c>
      <x:c r="F881" s="7" t="n">
        <x:v>33.1</x:v>
      </x:c>
      <x:c r="G881" s="7" t="n">
        <x:v>35.5</x:v>
      </x:c>
      <x:c r="H881" s="2" t="str">
        <x:v>否</x:v>
      </x:c>
      <x:c r="I881" s="7" t="n">
        <x:f>IF(AND(ISNUMBER(E881),ISNUMBER(F881)),E881-F881,"")</x:f>
        <x:v>2.5</x:v>
      </x:c>
      <x:c r="J881" s="2" t="str">
        <x:f>IF(H881="否","不适用",IF(AND(ISNUMBER(E881),ISNUMBER(F881)),IF(I881&gt;'规则与名单'!$B$2,"是","否"),"未判定"))</x:f>
        <x:v>不适用</x:v>
      </x:c>
      <x:c r="K881" s="2" t="str">
        <x:f>IF(J881="是",IF(ISNUMBER(F881),"测试日GPS","缺失"),IF(ISNUMBER(G881),"非测试日纯氢",IF(AND(H881="是",J881="未判定"),IF(ISNUMBER(F881),"测试名单无纯氢GPS","缺失"),IF(ISNUMBER(E881),"非测试日仪表","缺失"))))</x:f>
        <x:v>非测试日纯氢</x:v>
      </x:c>
      <x:c r="L881" s="7" t="n">
        <x:f>IF(K881="缺失","",IF(K881="非测试日纯氢",G881,IF(K881="非测试日仪表",E881,F881)))</x:f>
        <x:v>35.5</x:v>
      </x:c>
      <x:c r="M881" s="2" t="n">
        <x:f>IF(K881="缺失",1,0)</x:f>
        <x:v>0</x:v>
      </x:c>
      <x:c r="N881" s="2" t="str">
        <x:v>车辆里程查询_20260901-20260930_1024辆_仪表里程.xlsx / S356</x:v>
      </x:c>
      <x:c r="O881" s="2" t="str">
        <x:v>车辆里程查询_20260901-20260930_1024辆_GPS里程.xlsx / S358</x:v>
      </x:c>
      <x:c r="P881" s="2" t="str">
        <x:v>车辆纯氢气里程查询_20260901-20260930_1024辆.xlsx / S962</x:v>
      </x:c>
    </x:row>
    <x:row r="882" ht="22" customHeight="1">
      <x:c r="A882" s="2" t="n">
        <x:v>41</x:v>
      </x:c>
      <x:c r="B882" s="2" t="str">
        <x:v>粤A05995F</x:v>
      </x:c>
      <x:c r="C882" s="2" t="str">
        <x:v>陈高伟</x:v>
      </x:c>
      <x:c r="D882" s="8" t="d">
        <x:v>2026-09-16T00:00:00.000Z</x:v>
      </x:c>
      <x:c r="E882" s="7" t="n">
        <x:v>29.3</x:v>
      </x:c>
      <x:c r="F882" s="7" t="n">
        <x:v>27.1</x:v>
      </x:c>
      <x:c r="G882" s="7" t="n">
        <x:v>29.3</x:v>
      </x:c>
      <x:c r="H882" s="2" t="str">
        <x:v>否</x:v>
      </x:c>
      <x:c r="I882" s="7" t="n">
        <x:f>IF(AND(ISNUMBER(E882),ISNUMBER(F882)),E882-F882,"")</x:f>
        <x:v>2.1999999999999993</x:v>
      </x:c>
      <x:c r="J882" s="2" t="str">
        <x:f>IF(H882="否","不适用",IF(AND(ISNUMBER(E882),ISNUMBER(F882)),IF(I882&gt;'规则与名单'!$B$2,"是","否"),"未判定"))</x:f>
        <x:v>不适用</x:v>
      </x:c>
      <x:c r="K882" s="2" t="str">
        <x:f>IF(J882="是",IF(ISNUMBER(F882),"测试日GPS","缺失"),IF(ISNUMBER(G882),"非测试日纯氢",IF(AND(H882="是",J882="未判定"),IF(ISNUMBER(F882),"测试名单无纯氢GPS","缺失"),IF(ISNUMBER(E882),"非测试日仪表","缺失"))))</x:f>
        <x:v>非测试日纯氢</x:v>
      </x:c>
      <x:c r="L882" s="7" t="n">
        <x:f>IF(K882="缺失","",IF(K882="非测试日纯氢",G882,IF(K882="非测试日仪表",E882,F882)))</x:f>
        <x:v>29.3</x:v>
      </x:c>
      <x:c r="M882" s="2" t="n">
        <x:f>IF(K882="缺失",1,0)</x:f>
        <x:v>0</x:v>
      </x:c>
      <x:c r="N882" s="2" t="str">
        <x:v>车辆里程查询_20260901-20260930_1024辆_仪表里程.xlsx / T356</x:v>
      </x:c>
      <x:c r="O882" s="2" t="str">
        <x:v>车辆里程查询_20260901-20260930_1024辆_GPS里程.xlsx / T358</x:v>
      </x:c>
      <x:c r="P882" s="2" t="str">
        <x:v>车辆纯氢气里程查询_20260901-20260930_1024辆.xlsx / T962</x:v>
      </x:c>
    </x:row>
    <x:row r="883" ht="22" customHeight="1">
      <x:c r="A883" s="2" t="n">
        <x:v>41</x:v>
      </x:c>
      <x:c r="B883" s="2" t="str">
        <x:v>粤A05995F</x:v>
      </x:c>
      <x:c r="C883" s="2" t="str">
        <x:v>陈高伟</x:v>
      </x:c>
      <x:c r="D883" s="8" t="d">
        <x:v>2026-09-17T00:00:00.000Z</x:v>
      </x:c>
      <x:c r="E883" s="7" t="n">
        <x:v>33.7</x:v>
      </x:c>
      <x:c r="F883" s="7" t="n">
        <x:v>31.3</x:v>
      </x:c>
      <x:c r="G883" s="7" t="n">
        <x:v>33.5</x:v>
      </x:c>
      <x:c r="H883" s="2" t="str">
        <x:v>否</x:v>
      </x:c>
      <x:c r="I883" s="7" t="n">
        <x:f>IF(AND(ISNUMBER(E883),ISNUMBER(F883)),E883-F883,"")</x:f>
        <x:v>2.400000000000002</x:v>
      </x:c>
      <x:c r="J883" s="2" t="str">
        <x:f>IF(H883="否","不适用",IF(AND(ISNUMBER(E883),ISNUMBER(F883)),IF(I883&gt;'规则与名单'!$B$2,"是","否"),"未判定"))</x:f>
        <x:v>不适用</x:v>
      </x:c>
      <x:c r="K883" s="2" t="str">
        <x:f>IF(J883="是",IF(ISNUMBER(F883),"测试日GPS","缺失"),IF(ISNUMBER(G883),"非测试日纯氢",IF(AND(H883="是",J883="未判定"),IF(ISNUMBER(F883),"测试名单无纯氢GPS","缺失"),IF(ISNUMBER(E883),"非测试日仪表","缺失"))))</x:f>
        <x:v>非测试日纯氢</x:v>
      </x:c>
      <x:c r="L883" s="7" t="n">
        <x:f>IF(K883="缺失","",IF(K883="非测试日纯氢",G883,IF(K883="非测试日仪表",E883,F883)))</x:f>
        <x:v>33.5</x:v>
      </x:c>
      <x:c r="M883" s="2" t="n">
        <x:f>IF(K883="缺失",1,0)</x:f>
        <x:v>0</x:v>
      </x:c>
      <x:c r="N883" s="2" t="str">
        <x:v>车辆里程查询_20260901-20260930_1024辆_仪表里程.xlsx / U356</x:v>
      </x:c>
      <x:c r="O883" s="2" t="str">
        <x:v>车辆里程查询_20260901-20260930_1024辆_GPS里程.xlsx / U358</x:v>
      </x:c>
      <x:c r="P883" s="2" t="str">
        <x:v>车辆纯氢气里程查询_20260901-20260930_1024辆.xlsx / U962</x:v>
      </x:c>
    </x:row>
    <x:row r="884" ht="22" customHeight="1">
      <x:c r="A884" s="2" t="n">
        <x:v>41</x:v>
      </x:c>
      <x:c r="B884" s="2" t="str">
        <x:v>粤A05995F</x:v>
      </x:c>
      <x:c r="C884" s="2" t="str">
        <x:v>陈高伟</x:v>
      </x:c>
      <x:c r="D884" s="8" t="d">
        <x:v>2026-09-18T00:00:00.000Z</x:v>
      </x:c>
      <x:c r="E884" s="7" t="n">
        <x:v>17.1</x:v>
      </x:c>
      <x:c r="F884" s="7" t="n">
        <x:v>16</x:v>
      </x:c>
      <x:c r="G884" s="7" t="n">
        <x:v>16.8</x:v>
      </x:c>
      <x:c r="H884" s="2" t="str">
        <x:v>否</x:v>
      </x:c>
      <x:c r="I884" s="7" t="n">
        <x:f>IF(AND(ISNUMBER(E884),ISNUMBER(F884)),E884-F884,"")</x:f>
        <x:v>1.1000000000000014</x:v>
      </x:c>
      <x:c r="J884" s="2" t="str">
        <x:f>IF(H884="否","不适用",IF(AND(ISNUMBER(E884),ISNUMBER(F884)),IF(I884&gt;'规则与名单'!$B$2,"是","否"),"未判定"))</x:f>
        <x:v>不适用</x:v>
      </x:c>
      <x:c r="K884" s="2" t="str">
        <x:f>IF(J884="是",IF(ISNUMBER(F884),"测试日GPS","缺失"),IF(ISNUMBER(G884),"非测试日纯氢",IF(AND(H884="是",J884="未判定"),IF(ISNUMBER(F884),"测试名单无纯氢GPS","缺失"),IF(ISNUMBER(E884),"非测试日仪表","缺失"))))</x:f>
        <x:v>非测试日纯氢</x:v>
      </x:c>
      <x:c r="L884" s="7" t="n">
        <x:f>IF(K884="缺失","",IF(K884="非测试日纯氢",G884,IF(K884="非测试日仪表",E884,F884)))</x:f>
        <x:v>16.8</x:v>
      </x:c>
      <x:c r="M884" s="2" t="n">
        <x:f>IF(K884="缺失",1,0)</x:f>
        <x:v>0</x:v>
      </x:c>
      <x:c r="N884" s="2" t="str">
        <x:v>车辆里程查询_20260901-20260930_1024辆_仪表里程.xlsx / V356</x:v>
      </x:c>
      <x:c r="O884" s="2" t="str">
        <x:v>车辆里程查询_20260901-20260930_1024辆_GPS里程.xlsx / V358</x:v>
      </x:c>
      <x:c r="P884" s="2" t="str">
        <x:v>车辆纯氢气里程查询_20260901-20260930_1024辆.xlsx / V962</x:v>
      </x:c>
    </x:row>
    <x:row r="885" ht="22" customHeight="1">
      <x:c r="A885" s="2" t="n">
        <x:v>41</x:v>
      </x:c>
      <x:c r="B885" s="2" t="str">
        <x:v>粤A05995F</x:v>
      </x:c>
      <x:c r="C885" s="2" t="str">
        <x:v>陈高伟</x:v>
      </x:c>
      <x:c r="D885" s="8" t="d">
        <x:v>2026-09-19T00:00:00.000Z</x:v>
      </x:c>
      <x:c r="E885" s="7" t="n">
        <x:v>197</x:v>
      </x:c>
      <x:c r="F885" s="7" t="n">
        <x:v>185.3</x:v>
      </x:c>
      <x:c r="G885" s="7" t="n">
        <x:v>197</x:v>
      </x:c>
      <x:c r="H885" s="2" t="str">
        <x:v>否</x:v>
      </x:c>
      <x:c r="I885" s="7" t="n">
        <x:f>IF(AND(ISNUMBER(E885),ISNUMBER(F885)),E885-F885,"")</x:f>
        <x:v>11.699999999999989</x:v>
      </x:c>
      <x:c r="J885" s="2" t="str">
        <x:f>IF(H885="否","不适用",IF(AND(ISNUMBER(E885),ISNUMBER(F885)),IF(I885&gt;'规则与名单'!$B$2,"是","否"),"未判定"))</x:f>
        <x:v>不适用</x:v>
      </x:c>
      <x:c r="K885" s="2" t="str">
        <x:f>IF(J885="是",IF(ISNUMBER(F885),"测试日GPS","缺失"),IF(ISNUMBER(G885),"非测试日纯氢",IF(AND(H885="是",J885="未判定"),IF(ISNUMBER(F885),"测试名单无纯氢GPS","缺失"),IF(ISNUMBER(E885),"非测试日仪表","缺失"))))</x:f>
        <x:v>非测试日纯氢</x:v>
      </x:c>
      <x:c r="L885" s="7" t="n">
        <x:f>IF(K885="缺失","",IF(K885="非测试日纯氢",G885,IF(K885="非测试日仪表",E885,F885)))</x:f>
        <x:v>197</x:v>
      </x:c>
      <x:c r="M885" s="2" t="n">
        <x:f>IF(K885="缺失",1,0)</x:f>
        <x:v>0</x:v>
      </x:c>
      <x:c r="N885" s="2" t="str">
        <x:v>车辆里程查询_20260901-20260930_1024辆_仪表里程.xlsx / W356</x:v>
      </x:c>
      <x:c r="O885" s="2" t="str">
        <x:v>车辆里程查询_20260901-20260930_1024辆_GPS里程.xlsx / W358</x:v>
      </x:c>
      <x:c r="P885" s="2" t="str">
        <x:v>车辆纯氢气里程查询_20260901-20260930_1024辆.xlsx / W962</x:v>
      </x:c>
    </x:row>
    <x:row r="886" ht="22" customHeight="1">
      <x:c r="A886" s="2" t="n">
        <x:v>41</x:v>
      </x:c>
      <x:c r="B886" s="2" t="str">
        <x:v>粤A05995F</x:v>
      </x:c>
      <x:c r="C886" s="2" t="str">
        <x:v>陈高伟</x:v>
      </x:c>
      <x:c r="D886" s="8" t="d">
        <x:v>2026-09-20T00:00:00.000Z</x:v>
      </x:c>
      <x:c r="E886" s="7" t="n">
        <x:v>60.8</x:v>
      </x:c>
      <x:c r="F886" s="7" t="n">
        <x:v>55.3</x:v>
      </x:c>
      <x:c r="G886" s="7" t="n">
        <x:v>60.7</x:v>
      </x:c>
      <x:c r="H886" s="2" t="str">
        <x:v>否</x:v>
      </x:c>
      <x:c r="I886" s="7" t="n">
        <x:f>IF(AND(ISNUMBER(E886),ISNUMBER(F886)),E886-F886,"")</x:f>
        <x:v>5.5</x:v>
      </x:c>
      <x:c r="J886" s="2" t="str">
        <x:f>IF(H886="否","不适用",IF(AND(ISNUMBER(E886),ISNUMBER(F886)),IF(I886&gt;'规则与名单'!$B$2,"是","否"),"未判定"))</x:f>
        <x:v>不适用</x:v>
      </x:c>
      <x:c r="K886" s="2" t="str">
        <x:f>IF(J886="是",IF(ISNUMBER(F886),"测试日GPS","缺失"),IF(ISNUMBER(G886),"非测试日纯氢",IF(AND(H886="是",J886="未判定"),IF(ISNUMBER(F886),"测试名单无纯氢GPS","缺失"),IF(ISNUMBER(E886),"非测试日仪表","缺失"))))</x:f>
        <x:v>非测试日纯氢</x:v>
      </x:c>
      <x:c r="L886" s="7" t="n">
        <x:f>IF(K886="缺失","",IF(K886="非测试日纯氢",G886,IF(K886="非测试日仪表",E886,F886)))</x:f>
        <x:v>60.7</x:v>
      </x:c>
      <x:c r="M886" s="2" t="n">
        <x:f>IF(K886="缺失",1,0)</x:f>
        <x:v>0</x:v>
      </x:c>
      <x:c r="N886" s="2" t="str">
        <x:v>车辆里程查询_20260901-20260930_1024辆_仪表里程.xlsx / X356</x:v>
      </x:c>
      <x:c r="O886" s="2" t="str">
        <x:v>车辆里程查询_20260901-20260930_1024辆_GPS里程.xlsx / X358</x:v>
      </x:c>
      <x:c r="P886" s="2" t="str">
        <x:v>车辆纯氢气里程查询_20260901-20260930_1024辆.xlsx / X962</x:v>
      </x:c>
    </x:row>
    <x:row r="887" ht="22" customHeight="1">
      <x:c r="A887" s="2" t="n">
        <x:v>41</x:v>
      </x:c>
      <x:c r="B887" s="2" t="str">
        <x:v>粤A05995F</x:v>
      </x:c>
      <x:c r="C887" s="2" t="str">
        <x:v>陈高伟</x:v>
      </x:c>
      <x:c r="D887" s="8" t="d">
        <x:v>2026-09-21T00:00:00.000Z</x:v>
      </x:c>
      <x:c r="E887" s="7" t="n">
        <x:v>56.1</x:v>
      </x:c>
      <x:c r="F887" s="7" t="n">
        <x:v>50.8</x:v>
      </x:c>
      <x:c r="G887" s="7" t="n">
        <x:v>55.9</x:v>
      </x:c>
      <x:c r="H887" s="2" t="str">
        <x:v>否</x:v>
      </x:c>
      <x:c r="I887" s="7" t="n">
        <x:f>IF(AND(ISNUMBER(E887),ISNUMBER(F887)),E887-F887,"")</x:f>
        <x:v>5.300000000000004</x:v>
      </x:c>
      <x:c r="J887" s="2" t="str">
        <x:f>IF(H887="否","不适用",IF(AND(ISNUMBER(E887),ISNUMBER(F887)),IF(I887&gt;'规则与名单'!$B$2,"是","否"),"未判定"))</x:f>
        <x:v>不适用</x:v>
      </x:c>
      <x:c r="K887" s="2" t="str">
        <x:f>IF(J887="是",IF(ISNUMBER(F887),"测试日GPS","缺失"),IF(ISNUMBER(G887),"非测试日纯氢",IF(AND(H887="是",J887="未判定"),IF(ISNUMBER(F887),"测试名单无纯氢GPS","缺失"),IF(ISNUMBER(E887),"非测试日仪表","缺失"))))</x:f>
        <x:v>非测试日纯氢</x:v>
      </x:c>
      <x:c r="L887" s="7" t="n">
        <x:f>IF(K887="缺失","",IF(K887="非测试日纯氢",G887,IF(K887="非测试日仪表",E887,F887)))</x:f>
        <x:v>55.9</x:v>
      </x:c>
      <x:c r="M887" s="2" t="n">
        <x:f>IF(K887="缺失",1,0)</x:f>
        <x:v>0</x:v>
      </x:c>
      <x:c r="N887" s="2" t="str">
        <x:v>车辆里程查询_20260901-20260930_1024辆_仪表里程.xlsx / Y356</x:v>
      </x:c>
      <x:c r="O887" s="2" t="str">
        <x:v>车辆里程查询_20260901-20260930_1024辆_GPS里程.xlsx / Y358</x:v>
      </x:c>
      <x:c r="P887" s="2" t="str">
        <x:v>车辆纯氢气里程查询_20260901-20260930_1024辆.xlsx / Y962</x:v>
      </x:c>
    </x:row>
    <x:row r="888" ht="22" customHeight="1">
      <x:c r="A888" s="2" t="n">
        <x:v>41</x:v>
      </x:c>
      <x:c r="B888" s="2" t="str">
        <x:v>粤A05995F</x:v>
      </x:c>
      <x:c r="C888" s="2" t="str">
        <x:v>陈高伟</x:v>
      </x:c>
      <x:c r="D888" s="8" t="d">
        <x:v>2026-09-22T00:00:00.000Z</x:v>
      </x:c>
      <x:c r="E888" s="7" t="n">
        <x:v>61.1</x:v>
      </x:c>
      <x:c r="F888" s="7" t="n">
        <x:v>55.8</x:v>
      </x:c>
      <x:c r="G888" s="7" t="n">
        <x:v>60.7</x:v>
      </x:c>
      <x:c r="H888" s="2" t="str">
        <x:v>否</x:v>
      </x:c>
      <x:c r="I888" s="7" t="n">
        <x:f>IF(AND(ISNUMBER(E888),ISNUMBER(F888)),E888-F888,"")</x:f>
        <x:v>5.300000000000004</x:v>
      </x:c>
      <x:c r="J888" s="2" t="str">
        <x:f>IF(H888="否","不适用",IF(AND(ISNUMBER(E888),ISNUMBER(F888)),IF(I888&gt;'规则与名单'!$B$2,"是","否"),"未判定"))</x:f>
        <x:v>不适用</x:v>
      </x:c>
      <x:c r="K888" s="2" t="str">
        <x:f>IF(J888="是",IF(ISNUMBER(F888),"测试日GPS","缺失"),IF(ISNUMBER(G888),"非测试日纯氢",IF(AND(H888="是",J888="未判定"),IF(ISNUMBER(F888),"测试名单无纯氢GPS","缺失"),IF(ISNUMBER(E888),"非测试日仪表","缺失"))))</x:f>
        <x:v>非测试日纯氢</x:v>
      </x:c>
      <x:c r="L888" s="7" t="n">
        <x:f>IF(K888="缺失","",IF(K888="非测试日纯氢",G888,IF(K888="非测试日仪表",E888,F888)))</x:f>
        <x:v>60.7</x:v>
      </x:c>
      <x:c r="M888" s="2" t="n">
        <x:f>IF(K888="缺失",1,0)</x:f>
        <x:v>0</x:v>
      </x:c>
      <x:c r="N888" s="2" t="str">
        <x:v>车辆里程查询_20260901-20260930_1024辆_仪表里程.xlsx / Z356</x:v>
      </x:c>
      <x:c r="O888" s="2" t="str">
        <x:v>车辆里程查询_20260901-20260930_1024辆_GPS里程.xlsx / Z358</x:v>
      </x:c>
      <x:c r="P888" s="2" t="str">
        <x:v>车辆纯氢气里程查询_20260901-20260930_1024辆.xlsx / Z962</x:v>
      </x:c>
    </x:row>
    <x:row r="889" ht="22" customHeight="1">
      <x:c r="A889" s="2" t="n">
        <x:v>41</x:v>
      </x:c>
      <x:c r="B889" s="2" t="str">
        <x:v>粤A05995F</x:v>
      </x:c>
      <x:c r="C889" s="2" t="str">
        <x:v>陈高伟</x:v>
      </x:c>
      <x:c r="D889" s="8" t="d">
        <x:v>2026-09-23T00:00:00.000Z</x:v>
      </x:c>
      <x:c r="E889" s="7" t="n">
        <x:v>56</x:v>
      </x:c>
      <x:c r="F889" s="7" t="n">
        <x:v>52.1</x:v>
      </x:c>
      <x:c r="G889" s="7" t="n">
        <x:v>55.6</x:v>
      </x:c>
      <x:c r="H889" s="2" t="str">
        <x:v>否</x:v>
      </x:c>
      <x:c r="I889" s="7" t="n">
        <x:f>IF(AND(ISNUMBER(E889),ISNUMBER(F889)),E889-F889,"")</x:f>
        <x:v>3.8999999999999986</x:v>
      </x:c>
      <x:c r="J889" s="2" t="str">
        <x:f>IF(H889="否","不适用",IF(AND(ISNUMBER(E889),ISNUMBER(F889)),IF(I889&gt;'规则与名单'!$B$2,"是","否"),"未判定"))</x:f>
        <x:v>不适用</x:v>
      </x:c>
      <x:c r="K889" s="2" t="str">
        <x:f>IF(J889="是",IF(ISNUMBER(F889),"测试日GPS","缺失"),IF(ISNUMBER(G889),"非测试日纯氢",IF(AND(H889="是",J889="未判定"),IF(ISNUMBER(F889),"测试名单无纯氢GPS","缺失"),IF(ISNUMBER(E889),"非测试日仪表","缺失"))))</x:f>
        <x:v>非测试日纯氢</x:v>
      </x:c>
      <x:c r="L889" s="7" t="n">
        <x:f>IF(K889="缺失","",IF(K889="非测试日纯氢",G889,IF(K889="非测试日仪表",E889,F889)))</x:f>
        <x:v>55.6</x:v>
      </x:c>
      <x:c r="M889" s="2" t="n">
        <x:f>IF(K889="缺失",1,0)</x:f>
        <x:v>0</x:v>
      </x:c>
      <x:c r="N889" s="2" t="str">
        <x:v>车辆里程查询_20260901-20260930_1024辆_仪表里程.xlsx / AA356</x:v>
      </x:c>
      <x:c r="O889" s="2" t="str">
        <x:v>车辆里程查询_20260901-20260930_1024辆_GPS里程.xlsx / AA358</x:v>
      </x:c>
      <x:c r="P889" s="2" t="str">
        <x:v>车辆纯氢气里程查询_20260901-20260930_1024辆.xlsx / AA962</x:v>
      </x:c>
    </x:row>
    <x:row r="890" ht="22" customHeight="1">
      <x:c r="A890" s="2" t="n">
        <x:v>41</x:v>
      </x:c>
      <x:c r="B890" s="2" t="str">
        <x:v>粤A05995F</x:v>
      </x:c>
      <x:c r="C890" s="2" t="str">
        <x:v>陈高伟</x:v>
      </x:c>
      <x:c r="D890" s="8" t="d">
        <x:v>2026-09-24T00:00:00.000Z</x:v>
      </x:c>
      <x:c r="E890" s="7" t="n">
        <x:v>42.9</x:v>
      </x:c>
      <x:c r="F890" s="7" t="n">
        <x:v>39.6</x:v>
      </x:c>
      <x:c r="G890" s="7" t="n">
        <x:v>42.4</x:v>
      </x:c>
      <x:c r="H890" s="2" t="str">
        <x:v>否</x:v>
      </x:c>
      <x:c r="I890" s="7" t="n">
        <x:f>IF(AND(ISNUMBER(E890),ISNUMBER(F890)),E890-F890,"")</x:f>
        <x:v>3.299999999999997</x:v>
      </x:c>
      <x:c r="J890" s="2" t="str">
        <x:f>IF(H890="否","不适用",IF(AND(ISNUMBER(E890),ISNUMBER(F890)),IF(I890&gt;'规则与名单'!$B$2,"是","否"),"未判定"))</x:f>
        <x:v>不适用</x:v>
      </x:c>
      <x:c r="K890" s="2" t="str">
        <x:f>IF(J890="是",IF(ISNUMBER(F890),"测试日GPS","缺失"),IF(ISNUMBER(G890),"非测试日纯氢",IF(AND(H890="是",J890="未判定"),IF(ISNUMBER(F890),"测试名单无纯氢GPS","缺失"),IF(ISNUMBER(E890),"非测试日仪表","缺失"))))</x:f>
        <x:v>非测试日纯氢</x:v>
      </x:c>
      <x:c r="L890" s="7" t="n">
        <x:f>IF(K890="缺失","",IF(K890="非测试日纯氢",G890,IF(K890="非测试日仪表",E890,F890)))</x:f>
        <x:v>42.4</x:v>
      </x:c>
      <x:c r="M890" s="2" t="n">
        <x:f>IF(K890="缺失",1,0)</x:f>
        <x:v>0</x:v>
      </x:c>
      <x:c r="N890" s="2" t="str">
        <x:v>车辆里程查询_20260901-20260930_1024辆_仪表里程.xlsx / AB356</x:v>
      </x:c>
      <x:c r="O890" s="2" t="str">
        <x:v>车辆里程查询_20260901-20260930_1024辆_GPS里程.xlsx / AB358</x:v>
      </x:c>
      <x:c r="P890" s="2" t="str">
        <x:v>车辆纯氢气里程查询_20260901-20260930_1024辆.xlsx / AB962</x:v>
      </x:c>
    </x:row>
    <x:row r="891" ht="22" customHeight="1">
      <x:c r="A891" s="2" t="n">
        <x:v>41</x:v>
      </x:c>
      <x:c r="B891" s="2" t="str">
        <x:v>粤A05995F</x:v>
      </x:c>
      <x:c r="C891" s="2" t="str">
        <x:v>陈高伟</x:v>
      </x:c>
      <x:c r="D891" s="8" t="d">
        <x:v>2026-09-25T00:00:00.000Z</x:v>
      </x:c>
      <x:c r="E891" s="7" t="n">
        <x:v>10.8</x:v>
      </x:c>
      <x:c r="F891" s="7" t="n">
        <x:v>10.2</x:v>
      </x:c>
      <x:c r="G891" s="7" t="n">
        <x:v>10.8</x:v>
      </x:c>
      <x:c r="H891" s="2" t="str">
        <x:v>否</x:v>
      </x:c>
      <x:c r="I891" s="7" t="n">
        <x:f>IF(AND(ISNUMBER(E891),ISNUMBER(F891)),E891-F891,"")</x:f>
        <x:v>0.6000000000000014</x:v>
      </x:c>
      <x:c r="J891" s="2" t="str">
        <x:f>IF(H891="否","不适用",IF(AND(ISNUMBER(E891),ISNUMBER(F891)),IF(I891&gt;'规则与名单'!$B$2,"是","否"),"未判定"))</x:f>
        <x:v>不适用</x:v>
      </x:c>
      <x:c r="K891" s="2" t="str">
        <x:f>IF(J891="是",IF(ISNUMBER(F891),"测试日GPS","缺失"),IF(ISNUMBER(G891),"非测试日纯氢",IF(AND(H891="是",J891="未判定"),IF(ISNUMBER(F891),"测试名单无纯氢GPS","缺失"),IF(ISNUMBER(E891),"非测试日仪表","缺失"))))</x:f>
        <x:v>非测试日纯氢</x:v>
      </x:c>
      <x:c r="L891" s="7" t="n">
        <x:f>IF(K891="缺失","",IF(K891="非测试日纯氢",G891,IF(K891="非测试日仪表",E891,F891)))</x:f>
        <x:v>10.8</x:v>
      </x:c>
      <x:c r="M891" s="2" t="n">
        <x:f>IF(K891="缺失",1,0)</x:f>
        <x:v>0</x:v>
      </x:c>
      <x:c r="N891" s="2" t="str">
        <x:v>车辆里程查询_20260901-20260930_1024辆_仪表里程.xlsx / AC356</x:v>
      </x:c>
      <x:c r="O891" s="2" t="str">
        <x:v>车辆里程查询_20260901-20260930_1024辆_GPS里程.xlsx / AC358</x:v>
      </x:c>
      <x:c r="P891" s="2" t="str">
        <x:v>车辆纯氢气里程查询_20260901-20260930_1024辆.xlsx / AC962</x:v>
      </x:c>
    </x:row>
    <x:row r="892" ht="22" customHeight="1">
      <x:c r="A892" s="2" t="n">
        <x:v>41</x:v>
      </x:c>
      <x:c r="B892" s="2" t="str">
        <x:v>粤A05995F</x:v>
      </x:c>
      <x:c r="C892" s="2" t="str">
        <x:v>陈高伟</x:v>
      </x:c>
      <x:c r="D892" s="8" t="d">
        <x:v>2026-09-26T00:00:00.000Z</x:v>
      </x:c>
      <x:c r="E892" s="7" t="n">
        <x:v>204.5</x:v>
      </x:c>
      <x:c r="F892" s="7" t="n">
        <x:v>193.1</x:v>
      </x:c>
      <x:c r="G892" s="7" t="n">
        <x:v>204.4</x:v>
      </x:c>
      <x:c r="H892" s="2" t="str">
        <x:v>否</x:v>
      </x:c>
      <x:c r="I892" s="7" t="n">
        <x:f>IF(AND(ISNUMBER(E892),ISNUMBER(F892)),E892-F892,"")</x:f>
        <x:v>11.400000000000006</x:v>
      </x:c>
      <x:c r="J892" s="2" t="str">
        <x:f>IF(H892="否","不适用",IF(AND(ISNUMBER(E892),ISNUMBER(F892)),IF(I892&gt;'规则与名单'!$B$2,"是","否"),"未判定"))</x:f>
        <x:v>不适用</x:v>
      </x:c>
      <x:c r="K892" s="2" t="str">
        <x:f>IF(J892="是",IF(ISNUMBER(F892),"测试日GPS","缺失"),IF(ISNUMBER(G892),"非测试日纯氢",IF(AND(H892="是",J892="未判定"),IF(ISNUMBER(F892),"测试名单无纯氢GPS","缺失"),IF(ISNUMBER(E892),"非测试日仪表","缺失"))))</x:f>
        <x:v>非测试日纯氢</x:v>
      </x:c>
      <x:c r="L892" s="7" t="n">
        <x:f>IF(K892="缺失","",IF(K892="非测试日纯氢",G892,IF(K892="非测试日仪表",E892,F892)))</x:f>
        <x:v>204.4</x:v>
      </x:c>
      <x:c r="M892" s="2" t="n">
        <x:f>IF(K892="缺失",1,0)</x:f>
        <x:v>0</x:v>
      </x:c>
      <x:c r="N892" s="2" t="str">
        <x:v>车辆里程查询_20260901-20260930_1024辆_仪表里程.xlsx / AD356</x:v>
      </x:c>
      <x:c r="O892" s="2" t="str">
        <x:v>车辆里程查询_20260901-20260930_1024辆_GPS里程.xlsx / AD358</x:v>
      </x:c>
      <x:c r="P892" s="2" t="str">
        <x:v>车辆纯氢气里程查询_20260901-20260930_1024辆.xlsx / AD962</x:v>
      </x:c>
    </x:row>
    <x:row r="893" ht="22" customHeight="1">
      <x:c r="A893" s="2" t="n">
        <x:v>41</x:v>
      </x:c>
      <x:c r="B893" s="2" t="str">
        <x:v>粤A05995F</x:v>
      </x:c>
      <x:c r="C893" s="2" t="str">
        <x:v>陈高伟</x:v>
      </x:c>
      <x:c r="D893" s="8" t="d">
        <x:v>2026-09-27T00:00:00.000Z</x:v>
      </x:c>
      <x:c r="E893" s="7" t="n">
        <x:v>31.2</x:v>
      </x:c>
      <x:c r="F893" s="7" t="n">
        <x:v>28.8</x:v>
      </x:c>
      <x:c r="G893" s="7" t="n">
        <x:v>31.1</x:v>
      </x:c>
      <x:c r="H893" s="2" t="str">
        <x:v>否</x:v>
      </x:c>
      <x:c r="I893" s="7" t="n">
        <x:f>IF(AND(ISNUMBER(E893),ISNUMBER(F893)),E893-F893,"")</x:f>
        <x:v>2.3999999999999986</x:v>
      </x:c>
      <x:c r="J893" s="2" t="str">
        <x:f>IF(H893="否","不适用",IF(AND(ISNUMBER(E893),ISNUMBER(F893)),IF(I893&gt;'规则与名单'!$B$2,"是","否"),"未判定"))</x:f>
        <x:v>不适用</x:v>
      </x:c>
      <x:c r="K893" s="2" t="str">
        <x:f>IF(J893="是",IF(ISNUMBER(F893),"测试日GPS","缺失"),IF(ISNUMBER(G893),"非测试日纯氢",IF(AND(H893="是",J893="未判定"),IF(ISNUMBER(F893),"测试名单无纯氢GPS","缺失"),IF(ISNUMBER(E893),"非测试日仪表","缺失"))))</x:f>
        <x:v>非测试日纯氢</x:v>
      </x:c>
      <x:c r="L893" s="7" t="n">
        <x:f>IF(K893="缺失","",IF(K893="非测试日纯氢",G893,IF(K893="非测试日仪表",E893,F893)))</x:f>
        <x:v>31.1</x:v>
      </x:c>
      <x:c r="M893" s="2" t="n">
        <x:f>IF(K893="缺失",1,0)</x:f>
        <x:v>0</x:v>
      </x:c>
      <x:c r="N893" s="2" t="str">
        <x:v>车辆里程查询_20260901-20260930_1024辆_仪表里程.xlsx / AE356</x:v>
      </x:c>
      <x:c r="O893" s="2" t="str">
        <x:v>车辆里程查询_20260901-20260930_1024辆_GPS里程.xlsx / AE358</x:v>
      </x:c>
      <x:c r="P893" s="2" t="str">
        <x:v>车辆纯氢气里程查询_20260901-20260930_1024辆.xlsx / AE962</x:v>
      </x:c>
    </x:row>
    <x:row r="894" ht="22" customHeight="1">
      <x:c r="A894" s="2" t="n">
        <x:v>41</x:v>
      </x:c>
      <x:c r="B894" s="2" t="str">
        <x:v>粤A05995F</x:v>
      </x:c>
      <x:c r="C894" s="2" t="str">
        <x:v>陈高伟</x:v>
      </x:c>
      <x:c r="D894" s="8" t="d">
        <x:v>2026-09-28T00:00:00.000Z</x:v>
      </x:c>
      <x:c r="E894" s="7" t="n">
        <x:v>34.2</x:v>
      </x:c>
      <x:c r="F894" s="7" t="n">
        <x:v>31.2</x:v>
      </x:c>
      <x:c r="G894" s="7" t="n">
        <x:v>34.1</x:v>
      </x:c>
      <x:c r="H894" s="2" t="str">
        <x:v>否</x:v>
      </x:c>
      <x:c r="I894" s="7" t="n">
        <x:f>IF(AND(ISNUMBER(E894),ISNUMBER(F894)),E894-F894,"")</x:f>
        <x:v>3.0000000000000036</x:v>
      </x:c>
      <x:c r="J894" s="2" t="str">
        <x:f>IF(H894="否","不适用",IF(AND(ISNUMBER(E894),ISNUMBER(F894)),IF(I894&gt;'规则与名单'!$B$2,"是","否"),"未判定"))</x:f>
        <x:v>不适用</x:v>
      </x:c>
      <x:c r="K894" s="2" t="str">
        <x:f>IF(J894="是",IF(ISNUMBER(F894),"测试日GPS","缺失"),IF(ISNUMBER(G894),"非测试日纯氢",IF(AND(H894="是",J894="未判定"),IF(ISNUMBER(F894),"测试名单无纯氢GPS","缺失"),IF(ISNUMBER(E894),"非测试日仪表","缺失"))))</x:f>
        <x:v>非测试日纯氢</x:v>
      </x:c>
      <x:c r="L894" s="7" t="n">
        <x:f>IF(K894="缺失","",IF(K894="非测试日纯氢",G894,IF(K894="非测试日仪表",E894,F894)))</x:f>
        <x:v>34.1</x:v>
      </x:c>
      <x:c r="M894" s="2" t="n">
        <x:f>IF(K894="缺失",1,0)</x:f>
        <x:v>0</x:v>
      </x:c>
      <x:c r="N894" s="2" t="str">
        <x:v>车辆里程查询_20260901-20260930_1024辆_仪表里程.xlsx / AF356</x:v>
      </x:c>
      <x:c r="O894" s="2" t="str">
        <x:v>车辆里程查询_20260901-20260930_1024辆_GPS里程.xlsx / AF358</x:v>
      </x:c>
      <x:c r="P894" s="2" t="str">
        <x:v>车辆纯氢气里程查询_20260901-20260930_1024辆.xlsx / AF962</x:v>
      </x:c>
    </x:row>
    <x:row r="895" ht="22" customHeight="1">
      <x:c r="A895" s="2" t="n">
        <x:v>41</x:v>
      </x:c>
      <x:c r="B895" s="2" t="str">
        <x:v>粤A05995F</x:v>
      </x:c>
      <x:c r="C895" s="2" t="str">
        <x:v>陈高伟</x:v>
      </x:c>
      <x:c r="D895" s="8" t="d">
        <x:v>2026-09-29T00:00:00.000Z</x:v>
      </x:c>
      <x:c r="E895" s="7" t="n">
        <x:v>38.1</x:v>
      </x:c>
      <x:c r="F895" s="7" t="n">
        <x:v>35.1</x:v>
      </x:c>
      <x:c r="G895" s="7" t="n">
        <x:v>38</x:v>
      </x:c>
      <x:c r="H895" s="2" t="str">
        <x:v>否</x:v>
      </x:c>
      <x:c r="I895" s="7" t="n">
        <x:f>IF(AND(ISNUMBER(E895),ISNUMBER(F895)),E895-F895,"")</x:f>
        <x:v>3</x:v>
      </x:c>
      <x:c r="J895" s="2" t="str">
        <x:f>IF(H895="否","不适用",IF(AND(ISNUMBER(E895),ISNUMBER(F895)),IF(I895&gt;'规则与名单'!$B$2,"是","否"),"未判定"))</x:f>
        <x:v>不适用</x:v>
      </x:c>
      <x:c r="K895" s="2" t="str">
        <x:f>IF(J895="是",IF(ISNUMBER(F895),"测试日GPS","缺失"),IF(ISNUMBER(G895),"非测试日纯氢",IF(AND(H895="是",J895="未判定"),IF(ISNUMBER(F895),"测试名单无纯氢GPS","缺失"),IF(ISNUMBER(E895),"非测试日仪表","缺失"))))</x:f>
        <x:v>非测试日纯氢</x:v>
      </x:c>
      <x:c r="L895" s="7" t="n">
        <x:f>IF(K895="缺失","",IF(K895="非测试日纯氢",G895,IF(K895="非测试日仪表",E895,F895)))</x:f>
        <x:v>38</x:v>
      </x:c>
      <x:c r="M895" s="2" t="n">
        <x:f>IF(K895="缺失",1,0)</x:f>
        <x:v>0</x:v>
      </x:c>
      <x:c r="N895" s="2" t="str">
        <x:v>车辆里程查询_20260901-20260930_1024辆_仪表里程.xlsx / AG356</x:v>
      </x:c>
      <x:c r="O895" s="2" t="str">
        <x:v>车辆里程查询_20260901-20260930_1024辆_GPS里程.xlsx / AG358</x:v>
      </x:c>
      <x:c r="P895" s="2" t="str">
        <x:v>车辆纯氢气里程查询_20260901-20260930_1024辆.xlsx / AG962</x:v>
      </x:c>
    </x:row>
    <x:row r="896" ht="22" customHeight="1">
      <x:c r="A896" s="2" t="n">
        <x:v>41</x:v>
      </x:c>
      <x:c r="B896" s="2" t="str">
        <x:v>粤A05995F</x:v>
      </x:c>
      <x:c r="C896" s="2" t="str">
        <x:v>陈高伟</x:v>
      </x:c>
      <x:c r="D896" s="8" t="d">
        <x:v>2026-09-30T00:00:00.000Z</x:v>
      </x:c>
      <x:c r="E896" s="7" t="n">
        <x:v>42</x:v>
      </x:c>
      <x:c r="F896" s="7" t="n">
        <x:v>38.9</x:v>
      </x:c>
      <x:c r="G896" s="7" t="n">
        <x:v>42</x:v>
      </x:c>
      <x:c r="H896" s="2" t="str">
        <x:v>否</x:v>
      </x:c>
      <x:c r="I896" s="7" t="n">
        <x:f>IF(AND(ISNUMBER(E896),ISNUMBER(F896)),E896-F896,"")</x:f>
        <x:v>3.1000000000000014</x:v>
      </x:c>
      <x:c r="J896" s="2" t="str">
        <x:f>IF(H896="否","不适用",IF(AND(ISNUMBER(E896),ISNUMBER(F896)),IF(I896&gt;'规则与名单'!$B$2,"是","否"),"未判定"))</x:f>
        <x:v>不适用</x:v>
      </x:c>
      <x:c r="K896" s="2" t="str">
        <x:f>IF(J896="是",IF(ISNUMBER(F896),"测试日GPS","缺失"),IF(ISNUMBER(G896),"非测试日纯氢",IF(AND(H896="是",J896="未判定"),IF(ISNUMBER(F896),"测试名单无纯氢GPS","缺失"),IF(ISNUMBER(E896),"非测试日仪表","缺失"))))</x:f>
        <x:v>非测试日纯氢</x:v>
      </x:c>
      <x:c r="L896" s="7" t="n">
        <x:f>IF(K896="缺失","",IF(K896="非测试日纯氢",G896,IF(K896="非测试日仪表",E896,F896)))</x:f>
        <x:v>42</x:v>
      </x:c>
      <x:c r="M896" s="2" t="n">
        <x:f>IF(K896="缺失",1,0)</x:f>
        <x:v>0</x:v>
      </x:c>
      <x:c r="N896" s="2" t="str">
        <x:v>车辆里程查询_20260901-20260930_1024辆_仪表里程.xlsx / AH356</x:v>
      </x:c>
      <x:c r="O896" s="2" t="str">
        <x:v>车辆里程查询_20260901-20260930_1024辆_GPS里程.xlsx / AH358</x:v>
      </x:c>
      <x:c r="P896" s="2" t="str">
        <x:v>车辆纯氢气里程查询_20260901-20260930_1024辆.xlsx / AH962</x:v>
      </x:c>
    </x:row>
    <x:row r="897" ht="22" customHeight="1">
      <x:c r="A897" s="2" t="n">
        <x:v>42</x:v>
      </x:c>
      <x:c r="B897" s="2" t="str">
        <x:v>粤A06569F</x:v>
      </x:c>
      <x:c r="C897" s="2" t="str">
        <x:v>陈高伟</x:v>
      </x:c>
      <x:c r="D897" s="8" t="d">
        <x:v>2026-09-01T00:00:00.000Z</x:v>
      </x:c>
      <x:c r="E897" s="7" t="n">
        <x:v>81.4</x:v>
      </x:c>
      <x:c r="F897" s="7" t="n">
        <x:v>76</x:v>
      </x:c>
      <x:c r="G897" s="7" t="n">
        <x:v>81.4</x:v>
      </x:c>
      <x:c r="H897" s="2" t="str">
        <x:v>否</x:v>
      </x:c>
      <x:c r="I897" s="7" t="n">
        <x:f>IF(AND(ISNUMBER(E897),ISNUMBER(F897)),E897-F897,"")</x:f>
        <x:v>5.400000000000006</x:v>
      </x:c>
      <x:c r="J897" s="2" t="str">
        <x:f>IF(H897="否","不适用",IF(AND(ISNUMBER(E897),ISNUMBER(F897)),IF(I897&gt;'规则与名单'!$B$2,"是","否"),"未判定"))</x:f>
        <x:v>不适用</x:v>
      </x:c>
      <x:c r="K897" s="2" t="str">
        <x:f>IF(J897="是",IF(ISNUMBER(F897),"测试日GPS","缺失"),IF(ISNUMBER(G897),"非测试日纯氢",IF(AND(H897="是",J897="未判定"),IF(ISNUMBER(F897),"测试名单无纯氢GPS","缺失"),IF(ISNUMBER(E897),"非测试日仪表","缺失"))))</x:f>
        <x:v>非测试日纯氢</x:v>
      </x:c>
      <x:c r="L897" s="7" t="n">
        <x:f>IF(K897="缺失","",IF(K897="非测试日纯氢",G897,IF(K897="非测试日仪表",E897,F897)))</x:f>
        <x:v>81.4</x:v>
      </x:c>
      <x:c r="M897" s="2" t="n">
        <x:f>IF(K897="缺失",1,0)</x:f>
        <x:v>0</x:v>
      </x:c>
      <x:c r="N897" s="2" t="str">
        <x:v>车辆里程查询_20260901-20260930_1024辆_仪表里程.xlsx / E265</x:v>
      </x:c>
      <x:c r="O897" s="2" t="str">
        <x:v>车辆里程查询_20260901-20260930_1024辆_GPS里程.xlsx / E182</x:v>
      </x:c>
      <x:c r="P897" s="2" t="str">
        <x:v>车辆纯氢气里程查询_20260901-20260930_1024辆.xlsx / E980</x:v>
      </x:c>
    </x:row>
    <x:row r="898" ht="22" customHeight="1">
      <x:c r="A898" s="2" t="n">
        <x:v>42</x:v>
      </x:c>
      <x:c r="B898" s="2" t="str">
        <x:v>粤A06569F</x:v>
      </x:c>
      <x:c r="C898" s="2" t="str">
        <x:v>陈高伟</x:v>
      </x:c>
      <x:c r="D898" s="8" t="d">
        <x:v>2026-09-02T00:00:00.000Z</x:v>
      </x:c>
      <x:c r="E898" s="7" t="n">
        <x:v>246.5</x:v>
      </x:c>
      <x:c r="F898" s="7" t="n">
        <x:v>231.1</x:v>
      </x:c>
      <x:c r="G898" s="7" t="n">
        <x:v>246.5</x:v>
      </x:c>
      <x:c r="H898" s="2" t="str">
        <x:v>否</x:v>
      </x:c>
      <x:c r="I898" s="7" t="n">
        <x:f>IF(AND(ISNUMBER(E898),ISNUMBER(F898)),E898-F898,"")</x:f>
        <x:v>15.400000000000006</x:v>
      </x:c>
      <x:c r="J898" s="2" t="str">
        <x:f>IF(H898="否","不适用",IF(AND(ISNUMBER(E898),ISNUMBER(F898)),IF(I898&gt;'规则与名单'!$B$2,"是","否"),"未判定"))</x:f>
        <x:v>不适用</x:v>
      </x:c>
      <x:c r="K898" s="2" t="str">
        <x:f>IF(J898="是",IF(ISNUMBER(F898),"测试日GPS","缺失"),IF(ISNUMBER(G898),"非测试日纯氢",IF(AND(H898="是",J898="未判定"),IF(ISNUMBER(F898),"测试名单无纯氢GPS","缺失"),IF(ISNUMBER(E898),"非测试日仪表","缺失"))))</x:f>
        <x:v>非测试日纯氢</x:v>
      </x:c>
      <x:c r="L898" s="7" t="n">
        <x:f>IF(K898="缺失","",IF(K898="非测试日纯氢",G898,IF(K898="非测试日仪表",E898,F898)))</x:f>
        <x:v>246.5</x:v>
      </x:c>
      <x:c r="M898" s="2" t="n">
        <x:f>IF(K898="缺失",1,0)</x:f>
        <x:v>0</x:v>
      </x:c>
      <x:c r="N898" s="2" t="str">
        <x:v>车辆里程查询_20260901-20260930_1024辆_仪表里程.xlsx / F265</x:v>
      </x:c>
      <x:c r="O898" s="2" t="str">
        <x:v>车辆里程查询_20260901-20260930_1024辆_GPS里程.xlsx / F182</x:v>
      </x:c>
      <x:c r="P898" s="2" t="str">
        <x:v>车辆纯氢气里程查询_20260901-20260930_1024辆.xlsx / F980</x:v>
      </x:c>
    </x:row>
    <x:row r="899" ht="22" customHeight="1">
      <x:c r="A899" s="2" t="n">
        <x:v>42</x:v>
      </x:c>
      <x:c r="B899" s="2" t="str">
        <x:v>粤A06569F</x:v>
      </x:c>
      <x:c r="C899" s="2" t="str">
        <x:v>陈高伟</x:v>
      </x:c>
      <x:c r="D899" s="8" t="d">
        <x:v>2026-09-03T00:00:00.000Z</x:v>
      </x:c>
      <x:c r="E899" s="7" t="n">
        <x:v>255.9</x:v>
      </x:c>
      <x:c r="F899" s="7" t="n">
        <x:v>239.5</x:v>
      </x:c>
      <x:c r="G899" s="7" t="n">
        <x:v>255.9</x:v>
      </x:c>
      <x:c r="H899" s="2" t="str">
        <x:v>否</x:v>
      </x:c>
      <x:c r="I899" s="7" t="n">
        <x:f>IF(AND(ISNUMBER(E899),ISNUMBER(F899)),E899-F899,"")</x:f>
        <x:v>16.400000000000006</x:v>
      </x:c>
      <x:c r="J899" s="2" t="str">
        <x:f>IF(H899="否","不适用",IF(AND(ISNUMBER(E899),ISNUMBER(F899)),IF(I899&gt;'规则与名单'!$B$2,"是","否"),"未判定"))</x:f>
        <x:v>不适用</x:v>
      </x:c>
      <x:c r="K899" s="2" t="str">
        <x:f>IF(J899="是",IF(ISNUMBER(F899),"测试日GPS","缺失"),IF(ISNUMBER(G899),"非测试日纯氢",IF(AND(H899="是",J899="未判定"),IF(ISNUMBER(F899),"测试名单无纯氢GPS","缺失"),IF(ISNUMBER(E899),"非测试日仪表","缺失"))))</x:f>
        <x:v>非测试日纯氢</x:v>
      </x:c>
      <x:c r="L899" s="7" t="n">
        <x:f>IF(K899="缺失","",IF(K899="非测试日纯氢",G899,IF(K899="非测试日仪表",E899,F899)))</x:f>
        <x:v>255.9</x:v>
      </x:c>
      <x:c r="M899" s="2" t="n">
        <x:f>IF(K899="缺失",1,0)</x:f>
        <x:v>0</x:v>
      </x:c>
      <x:c r="N899" s="2" t="str">
        <x:v>车辆里程查询_20260901-20260930_1024辆_仪表里程.xlsx / G265</x:v>
      </x:c>
      <x:c r="O899" s="2" t="str">
        <x:v>车辆里程查询_20260901-20260930_1024辆_GPS里程.xlsx / G182</x:v>
      </x:c>
      <x:c r="P899" s="2" t="str">
        <x:v>车辆纯氢气里程查询_20260901-20260930_1024辆.xlsx / G980</x:v>
      </x:c>
    </x:row>
    <x:row r="900" ht="22" customHeight="1">
      <x:c r="A900" s="2" t="n">
        <x:v>42</x:v>
      </x:c>
      <x:c r="B900" s="2" t="str">
        <x:v>粤A06569F</x:v>
      </x:c>
      <x:c r="C900" s="2" t="str">
        <x:v>陈高伟</x:v>
      </x:c>
      <x:c r="D900" s="8" t="d">
        <x:v>2026-09-04T00:00:00.000Z</x:v>
      </x:c>
      <x:c r="E900" s="7" t="n">
        <x:v>52.8</x:v>
      </x:c>
      <x:c r="F900" s="7" t="n">
        <x:v>161.3</x:v>
      </x:c>
      <x:c r="G900" s="7" t="n">
        <x:v>171.7</x:v>
      </x:c>
      <x:c r="H900" s="2" t="str">
        <x:v>否</x:v>
      </x:c>
      <x:c r="I900" s="7" t="n">
        <x:f>IF(AND(ISNUMBER(E900),ISNUMBER(F900)),E900-F900,"")</x:f>
        <x:v>-108.50000000000001</x:v>
      </x:c>
      <x:c r="J900" s="2" t="str">
        <x:f>IF(H900="否","不适用",IF(AND(ISNUMBER(E900),ISNUMBER(F900)),IF(I900&gt;'规则与名单'!$B$2,"是","否"),"未判定"))</x:f>
        <x:v>不适用</x:v>
      </x:c>
      <x:c r="K900" s="2" t="str">
        <x:f>IF(J900="是",IF(ISNUMBER(F900),"测试日GPS","缺失"),IF(ISNUMBER(G900),"非测试日纯氢",IF(AND(H900="是",J900="未判定"),IF(ISNUMBER(F900),"测试名单无纯氢GPS","缺失"),IF(ISNUMBER(E900),"非测试日仪表","缺失"))))</x:f>
        <x:v>非测试日纯氢</x:v>
      </x:c>
      <x:c r="L900" s="7" t="n">
        <x:f>IF(K900="缺失","",IF(K900="非测试日纯氢",G900,IF(K900="非测试日仪表",E900,F900)))</x:f>
        <x:v>171.7</x:v>
      </x:c>
      <x:c r="M900" s="2" t="n">
        <x:f>IF(K900="缺失",1,0)</x:f>
        <x:v>0</x:v>
      </x:c>
      <x:c r="N900" s="2" t="str">
        <x:v>车辆里程查询_20260901-20260930_1024辆_仪表里程.xlsx / H265</x:v>
      </x:c>
      <x:c r="O900" s="2" t="str">
        <x:v>车辆里程查询_20260901-20260930_1024辆_GPS里程.xlsx / H182</x:v>
      </x:c>
      <x:c r="P900" s="2" t="str">
        <x:v>车辆纯氢气里程查询_20260901-20260930_1024辆.xlsx / H980</x:v>
      </x:c>
    </x:row>
    <x:row r="901" ht="22" customHeight="1">
      <x:c r="A901" s="2" t="n">
        <x:v>42</x:v>
      </x:c>
      <x:c r="B901" s="2" t="str">
        <x:v>粤A06569F</x:v>
      </x:c>
      <x:c r="C901" s="2" t="str">
        <x:v>陈高伟</x:v>
      </x:c>
      <x:c r="D901" s="8" t="d">
        <x:v>2026-09-05T00:00:00.000Z</x:v>
      </x:c>
      <x:c r="E901" s="7" t="n">
        <x:v>134.2</x:v>
      </x:c>
      <x:c r="F901" s="7" t="n">
        <x:v>26.9</x:v>
      </x:c>
      <x:c r="G901" s="7" t="n">
        <x:v>28.7</x:v>
      </x:c>
      <x:c r="H901" s="2" t="str">
        <x:v>否</x:v>
      </x:c>
      <x:c r="I901" s="7" t="n">
        <x:f>IF(AND(ISNUMBER(E901),ISNUMBER(F901)),E901-F901,"")</x:f>
        <x:v>107.29999999999998</x:v>
      </x:c>
      <x:c r="J901" s="2" t="str">
        <x:f>IF(H901="否","不适用",IF(AND(ISNUMBER(E901),ISNUMBER(F901)),IF(I901&gt;'规则与名单'!$B$2,"是","否"),"未判定"))</x:f>
        <x:v>不适用</x:v>
      </x:c>
      <x:c r="K901" s="2" t="str">
        <x:f>IF(J901="是",IF(ISNUMBER(F901),"测试日GPS","缺失"),IF(ISNUMBER(G901),"非测试日纯氢",IF(AND(H901="是",J901="未判定"),IF(ISNUMBER(F901),"测试名单无纯氢GPS","缺失"),IF(ISNUMBER(E901),"非测试日仪表","缺失"))))</x:f>
        <x:v>非测试日纯氢</x:v>
      </x:c>
      <x:c r="L901" s="7" t="n">
        <x:f>IF(K901="缺失","",IF(K901="非测试日纯氢",G901,IF(K901="非测试日仪表",E901,F901)))</x:f>
        <x:v>28.7</x:v>
      </x:c>
      <x:c r="M901" s="2" t="n">
        <x:f>IF(K901="缺失",1,0)</x:f>
        <x:v>0</x:v>
      </x:c>
      <x:c r="N901" s="2" t="str">
        <x:v>车辆里程查询_20260901-20260930_1024辆_仪表里程.xlsx / I265</x:v>
      </x:c>
      <x:c r="O901" s="2" t="str">
        <x:v>车辆里程查询_20260901-20260930_1024辆_GPS里程.xlsx / I182</x:v>
      </x:c>
      <x:c r="P901" s="2" t="str">
        <x:v>车辆纯氢气里程查询_20260901-20260930_1024辆.xlsx / I980</x:v>
      </x:c>
    </x:row>
    <x:row r="902" ht="22" customHeight="1">
      <x:c r="A902" s="2" t="n">
        <x:v>42</x:v>
      </x:c>
      <x:c r="B902" s="2" t="str">
        <x:v>粤A06569F</x:v>
      </x:c>
      <x:c r="C902" s="2" t="str">
        <x:v>陈高伟</x:v>
      </x:c>
      <x:c r="D902" s="8" t="d">
        <x:v>2026-09-06T00:00:00.000Z</x:v>
      </x:c>
      <x:c r="E902" s="7" t="n">
        <x:v>13.5</x:v>
      </x:c>
      <x:c r="F902" s="7" t="n">
        <x:v>0</x:v>
      </x:c>
      <x:c r="G902" s="7"/>
      <x:c r="H902" s="2" t="str">
        <x:v>否</x:v>
      </x:c>
      <x:c r="I902" s="7" t="n">
        <x:f>IF(AND(ISNUMBER(E902),ISNUMBER(F902)),E902-F902,"")</x:f>
        <x:v>13.5</x:v>
      </x:c>
      <x:c r="J902" s="2" t="str">
        <x:f>IF(H902="否","不适用",IF(AND(ISNUMBER(E902),ISNUMBER(F902)),IF(I902&gt;'规则与名单'!$B$2,"是","否"),"未判定"))</x:f>
        <x:v>不适用</x:v>
      </x:c>
      <x:c r="K902" s="2" t="str">
        <x:f>IF(J902="是",IF(ISNUMBER(F902),"测试日GPS","缺失"),IF(ISNUMBER(G902),"非测试日纯氢",IF(AND(H902="是",J902="未判定"),IF(ISNUMBER(F902),"测试名单无纯氢GPS","缺失"),IF(ISNUMBER(E902),"非测试日仪表","缺失"))))</x:f>
        <x:v>非测试日仪表</x:v>
      </x:c>
      <x:c r="L902" s="7" t="n">
        <x:f>IF(K902="缺失","",IF(K902="非测试日纯氢",G902,IF(K902="非测试日仪表",E902,F902)))</x:f>
        <x:v>13.5</x:v>
      </x:c>
      <x:c r="M902" s="2" t="n">
        <x:f>IF(K902="缺失",1,0)</x:f>
        <x:v>0</x:v>
      </x:c>
      <x:c r="N902" s="2" t="str">
        <x:v>车辆里程查询_20260901-20260930_1024辆_仪表里程.xlsx / J265</x:v>
      </x:c>
      <x:c r="O902" s="2" t="str">
        <x:v>车辆里程查询_20260901-20260930_1024辆_GPS里程.xlsx / J182</x:v>
      </x:c>
      <x:c r="P902" s="2" t="str">
        <x:v>车辆纯氢气里程查询_20260901-20260930_1024辆.xlsx / J980</x:v>
      </x:c>
    </x:row>
    <x:row r="903" ht="22" customHeight="1">
      <x:c r="A903" s="2" t="n">
        <x:v>42</x:v>
      </x:c>
      <x:c r="B903" s="2" t="str">
        <x:v>粤A06569F</x:v>
      </x:c>
      <x:c r="C903" s="2" t="str">
        <x:v>陈高伟</x:v>
      </x:c>
      <x:c r="D903" s="8" t="d">
        <x:v>2026-09-07T00:00:00.000Z</x:v>
      </x:c>
      <x:c r="E903" s="7" t="n">
        <x:v>225.6</x:v>
      </x:c>
      <x:c r="F903" s="7" t="n">
        <x:v>209.4</x:v>
      </x:c>
      <x:c r="G903" s="7" t="n">
        <x:v>225</x:v>
      </x:c>
      <x:c r="H903" s="2" t="str">
        <x:v>否</x:v>
      </x:c>
      <x:c r="I903" s="7" t="n">
        <x:f>IF(AND(ISNUMBER(E903),ISNUMBER(F903)),E903-F903,"")</x:f>
        <x:v>16.19999999999999</x:v>
      </x:c>
      <x:c r="J903" s="2" t="str">
        <x:f>IF(H903="否","不适用",IF(AND(ISNUMBER(E903),ISNUMBER(F903)),IF(I903&gt;'规则与名单'!$B$2,"是","否"),"未判定"))</x:f>
        <x:v>不适用</x:v>
      </x:c>
      <x:c r="K903" s="2" t="str">
        <x:f>IF(J903="是",IF(ISNUMBER(F903),"测试日GPS","缺失"),IF(ISNUMBER(G903),"非测试日纯氢",IF(AND(H903="是",J903="未判定"),IF(ISNUMBER(F903),"测试名单无纯氢GPS","缺失"),IF(ISNUMBER(E903),"非测试日仪表","缺失"))))</x:f>
        <x:v>非测试日纯氢</x:v>
      </x:c>
      <x:c r="L903" s="7" t="n">
        <x:f>IF(K903="缺失","",IF(K903="非测试日纯氢",G903,IF(K903="非测试日仪表",E903,F903)))</x:f>
        <x:v>225</x:v>
      </x:c>
      <x:c r="M903" s="2" t="n">
        <x:f>IF(K903="缺失",1,0)</x:f>
        <x:v>0</x:v>
      </x:c>
      <x:c r="N903" s="2" t="str">
        <x:v>车辆里程查询_20260901-20260930_1024辆_仪表里程.xlsx / K265</x:v>
      </x:c>
      <x:c r="O903" s="2" t="str">
        <x:v>车辆里程查询_20260901-20260930_1024辆_GPS里程.xlsx / K182</x:v>
      </x:c>
      <x:c r="P903" s="2" t="str">
        <x:v>车辆纯氢气里程查询_20260901-20260930_1024辆.xlsx / K980</x:v>
      </x:c>
    </x:row>
    <x:row r="904" ht="22" customHeight="1">
      <x:c r="A904" s="2" t="n">
        <x:v>42</x:v>
      </x:c>
      <x:c r="B904" s="2" t="str">
        <x:v>粤A06569F</x:v>
      </x:c>
      <x:c r="C904" s="2" t="str">
        <x:v>陈高伟</x:v>
      </x:c>
      <x:c r="D904" s="8" t="d">
        <x:v>2026-09-08T00:00:00.000Z</x:v>
      </x:c>
      <x:c r="E904" s="7" t="n">
        <x:v>167.2</x:v>
      </x:c>
      <x:c r="F904" s="7" t="n">
        <x:v>158.7</x:v>
      </x:c>
      <x:c r="G904" s="7" t="n">
        <x:v>166.8</x:v>
      </x:c>
      <x:c r="H904" s="2" t="str">
        <x:v>否</x:v>
      </x:c>
      <x:c r="I904" s="7" t="n">
        <x:f>IF(AND(ISNUMBER(E904),ISNUMBER(F904)),E904-F904,"")</x:f>
        <x:v>8.5</x:v>
      </x:c>
      <x:c r="J904" s="2" t="str">
        <x:f>IF(H904="否","不适用",IF(AND(ISNUMBER(E904),ISNUMBER(F904)),IF(I904&gt;'规则与名单'!$B$2,"是","否"),"未判定"))</x:f>
        <x:v>不适用</x:v>
      </x:c>
      <x:c r="K904" s="2" t="str">
        <x:f>IF(J904="是",IF(ISNUMBER(F904),"测试日GPS","缺失"),IF(ISNUMBER(G904),"非测试日纯氢",IF(AND(H904="是",J904="未判定"),IF(ISNUMBER(F904),"测试名单无纯氢GPS","缺失"),IF(ISNUMBER(E904),"非测试日仪表","缺失"))))</x:f>
        <x:v>非测试日纯氢</x:v>
      </x:c>
      <x:c r="L904" s="7" t="n">
        <x:f>IF(K904="缺失","",IF(K904="非测试日纯氢",G904,IF(K904="非测试日仪表",E904,F904)))</x:f>
        <x:v>166.8</x:v>
      </x:c>
      <x:c r="M904" s="2" t="n">
        <x:f>IF(K904="缺失",1,0)</x:f>
        <x:v>0</x:v>
      </x:c>
      <x:c r="N904" s="2" t="str">
        <x:v>车辆里程查询_20260901-20260930_1024辆_仪表里程.xlsx / L265</x:v>
      </x:c>
      <x:c r="O904" s="2" t="str">
        <x:v>车辆里程查询_20260901-20260930_1024辆_GPS里程.xlsx / L182</x:v>
      </x:c>
      <x:c r="P904" s="2" t="str">
        <x:v>车辆纯氢气里程查询_20260901-20260930_1024辆.xlsx / L980</x:v>
      </x:c>
    </x:row>
    <x:row r="905" ht="22" customHeight="1">
      <x:c r="A905" s="2" t="n">
        <x:v>42</x:v>
      </x:c>
      <x:c r="B905" s="2" t="str">
        <x:v>粤A06569F</x:v>
      </x:c>
      <x:c r="C905" s="2" t="str">
        <x:v>陈高伟</x:v>
      </x:c>
      <x:c r="D905" s="8" t="d">
        <x:v>2026-09-09T00:00:00.000Z</x:v>
      </x:c>
      <x:c r="E905" s="7" t="n">
        <x:v>81.8</x:v>
      </x:c>
      <x:c r="F905" s="7" t="n">
        <x:v>75.1</x:v>
      </x:c>
      <x:c r="G905" s="7" t="n">
        <x:v>80.8</x:v>
      </x:c>
      <x:c r="H905" s="2" t="str">
        <x:v>否</x:v>
      </x:c>
      <x:c r="I905" s="7" t="n">
        <x:f>IF(AND(ISNUMBER(E905),ISNUMBER(F905)),E905-F905,"")</x:f>
        <x:v>6.700000000000003</x:v>
      </x:c>
      <x:c r="J905" s="2" t="str">
        <x:f>IF(H905="否","不适用",IF(AND(ISNUMBER(E905),ISNUMBER(F905)),IF(I905&gt;'规则与名单'!$B$2,"是","否"),"未判定"))</x:f>
        <x:v>不适用</x:v>
      </x:c>
      <x:c r="K905" s="2" t="str">
        <x:f>IF(J905="是",IF(ISNUMBER(F905),"测试日GPS","缺失"),IF(ISNUMBER(G905),"非测试日纯氢",IF(AND(H905="是",J905="未判定"),IF(ISNUMBER(F905),"测试名单无纯氢GPS","缺失"),IF(ISNUMBER(E905),"非测试日仪表","缺失"))))</x:f>
        <x:v>非测试日纯氢</x:v>
      </x:c>
      <x:c r="L905" s="7" t="n">
        <x:f>IF(K905="缺失","",IF(K905="非测试日纯氢",G905,IF(K905="非测试日仪表",E905,F905)))</x:f>
        <x:v>80.8</x:v>
      </x:c>
      <x:c r="M905" s="2" t="n">
        <x:f>IF(K905="缺失",1,0)</x:f>
        <x:v>0</x:v>
      </x:c>
      <x:c r="N905" s="2" t="str">
        <x:v>车辆里程查询_20260901-20260930_1024辆_仪表里程.xlsx / M265</x:v>
      </x:c>
      <x:c r="O905" s="2" t="str">
        <x:v>车辆里程查询_20260901-20260930_1024辆_GPS里程.xlsx / M182</x:v>
      </x:c>
      <x:c r="P905" s="2" t="str">
        <x:v>车辆纯氢气里程查询_20260901-20260930_1024辆.xlsx / M980</x:v>
      </x:c>
    </x:row>
    <x:row r="906" ht="22" customHeight="1">
      <x:c r="A906" s="2" t="n">
        <x:v>42</x:v>
      </x:c>
      <x:c r="B906" s="2" t="str">
        <x:v>粤A06569F</x:v>
      </x:c>
      <x:c r="C906" s="2" t="str">
        <x:v>陈高伟</x:v>
      </x:c>
      <x:c r="D906" s="8" t="d">
        <x:v>2026-09-10T00:00:00.000Z</x:v>
      </x:c>
      <x:c r="E906" s="7" t="n">
        <x:v>119.5</x:v>
      </x:c>
      <x:c r="F906" s="7" t="n">
        <x:v>112.1</x:v>
      </x:c>
      <x:c r="G906" s="7" t="n">
        <x:v>119.3</x:v>
      </x:c>
      <x:c r="H906" s="2" t="str">
        <x:v>否</x:v>
      </x:c>
      <x:c r="I906" s="7" t="n">
        <x:f>IF(AND(ISNUMBER(E906),ISNUMBER(F906)),E906-F906,"")</x:f>
        <x:v>7.400000000000006</x:v>
      </x:c>
      <x:c r="J906" s="2" t="str">
        <x:f>IF(H906="否","不适用",IF(AND(ISNUMBER(E906),ISNUMBER(F906)),IF(I906&gt;'规则与名单'!$B$2,"是","否"),"未判定"))</x:f>
        <x:v>不适用</x:v>
      </x:c>
      <x:c r="K906" s="2" t="str">
        <x:f>IF(J906="是",IF(ISNUMBER(F906),"测试日GPS","缺失"),IF(ISNUMBER(G906),"非测试日纯氢",IF(AND(H906="是",J906="未判定"),IF(ISNUMBER(F906),"测试名单无纯氢GPS","缺失"),IF(ISNUMBER(E906),"非测试日仪表","缺失"))))</x:f>
        <x:v>非测试日纯氢</x:v>
      </x:c>
      <x:c r="L906" s="7" t="n">
        <x:f>IF(K906="缺失","",IF(K906="非测试日纯氢",G906,IF(K906="非测试日仪表",E906,F906)))</x:f>
        <x:v>119.3</x:v>
      </x:c>
      <x:c r="M906" s="2" t="n">
        <x:f>IF(K906="缺失",1,0)</x:f>
        <x:v>0</x:v>
      </x:c>
      <x:c r="N906" s="2" t="str">
        <x:v>车辆里程查询_20260901-20260930_1024辆_仪表里程.xlsx / N265</x:v>
      </x:c>
      <x:c r="O906" s="2" t="str">
        <x:v>车辆里程查询_20260901-20260930_1024辆_GPS里程.xlsx / N182</x:v>
      </x:c>
      <x:c r="P906" s="2" t="str">
        <x:v>车辆纯氢气里程查询_20260901-20260930_1024辆.xlsx / N980</x:v>
      </x:c>
    </x:row>
    <x:row r="907" ht="22" customHeight="1">
      <x:c r="A907" s="2" t="n">
        <x:v>42</x:v>
      </x:c>
      <x:c r="B907" s="2" t="str">
        <x:v>粤A06569F</x:v>
      </x:c>
      <x:c r="C907" s="2" t="str">
        <x:v>陈高伟</x:v>
      </x:c>
      <x:c r="D907" s="8" t="d">
        <x:v>2026-09-11T00:00:00.000Z</x:v>
      </x:c>
      <x:c r="E907" s="7" t="n">
        <x:v>126.6</x:v>
      </x:c>
      <x:c r="F907" s="7" t="n">
        <x:v>118.5</x:v>
      </x:c>
      <x:c r="G907" s="7" t="n">
        <x:v>126.6</x:v>
      </x:c>
      <x:c r="H907" s="2" t="str">
        <x:v>否</x:v>
      </x:c>
      <x:c r="I907" s="7" t="n">
        <x:f>IF(AND(ISNUMBER(E907),ISNUMBER(F907)),E907-F907,"")</x:f>
        <x:v>8.099999999999994</x:v>
      </x:c>
      <x:c r="J907" s="2" t="str">
        <x:f>IF(H907="否","不适用",IF(AND(ISNUMBER(E907),ISNUMBER(F907)),IF(I907&gt;'规则与名单'!$B$2,"是","否"),"未判定"))</x:f>
        <x:v>不适用</x:v>
      </x:c>
      <x:c r="K907" s="2" t="str">
        <x:f>IF(J907="是",IF(ISNUMBER(F907),"测试日GPS","缺失"),IF(ISNUMBER(G907),"非测试日纯氢",IF(AND(H907="是",J907="未判定"),IF(ISNUMBER(F907),"测试名单无纯氢GPS","缺失"),IF(ISNUMBER(E907),"非测试日仪表","缺失"))))</x:f>
        <x:v>非测试日纯氢</x:v>
      </x:c>
      <x:c r="L907" s="7" t="n">
        <x:f>IF(K907="缺失","",IF(K907="非测试日纯氢",G907,IF(K907="非测试日仪表",E907,F907)))</x:f>
        <x:v>126.6</x:v>
      </x:c>
      <x:c r="M907" s="2" t="n">
        <x:f>IF(K907="缺失",1,0)</x:f>
        <x:v>0</x:v>
      </x:c>
      <x:c r="N907" s="2" t="str">
        <x:v>车辆里程查询_20260901-20260930_1024辆_仪表里程.xlsx / O265</x:v>
      </x:c>
      <x:c r="O907" s="2" t="str">
        <x:v>车辆里程查询_20260901-20260930_1024辆_GPS里程.xlsx / O182</x:v>
      </x:c>
      <x:c r="P907" s="2" t="str">
        <x:v>车辆纯氢气里程查询_20260901-20260930_1024辆.xlsx / O980</x:v>
      </x:c>
    </x:row>
    <x:row r="908" ht="22" customHeight="1">
      <x:c r="A908" s="2" t="n">
        <x:v>42</x:v>
      </x:c>
      <x:c r="B908" s="2" t="str">
        <x:v>粤A06569F</x:v>
      </x:c>
      <x:c r="C908" s="2" t="str">
        <x:v>陈高伟</x:v>
      </x:c>
      <x:c r="D908" s="8" t="d">
        <x:v>2026-09-12T00:00:00.000Z</x:v>
      </x:c>
      <x:c r="E908" s="7" t="n">
        <x:v>27</x:v>
      </x:c>
      <x:c r="F908" s="7" t="n">
        <x:v>100.2</x:v>
      </x:c>
      <x:c r="G908" s="7" t="n">
        <x:v>102.9</x:v>
      </x:c>
      <x:c r="H908" s="2" t="str">
        <x:v>否</x:v>
      </x:c>
      <x:c r="I908" s="7" t="n">
        <x:f>IF(AND(ISNUMBER(E908),ISNUMBER(F908)),E908-F908,"")</x:f>
        <x:v>-73.2</x:v>
      </x:c>
      <x:c r="J908" s="2" t="str">
        <x:f>IF(H908="否","不适用",IF(AND(ISNUMBER(E908),ISNUMBER(F908)),IF(I908&gt;'规则与名单'!$B$2,"是","否"),"未判定"))</x:f>
        <x:v>不适用</x:v>
      </x:c>
      <x:c r="K908" s="2" t="str">
        <x:f>IF(J908="是",IF(ISNUMBER(F908),"测试日GPS","缺失"),IF(ISNUMBER(G908),"非测试日纯氢",IF(AND(H908="是",J908="未判定"),IF(ISNUMBER(F908),"测试名单无纯氢GPS","缺失"),IF(ISNUMBER(E908),"非测试日仪表","缺失"))))</x:f>
        <x:v>非测试日纯氢</x:v>
      </x:c>
      <x:c r="L908" s="7" t="n">
        <x:f>IF(K908="缺失","",IF(K908="非测试日纯氢",G908,IF(K908="非测试日仪表",E908,F908)))</x:f>
        <x:v>102.9</x:v>
      </x:c>
      <x:c r="M908" s="2" t="n">
        <x:f>IF(K908="缺失",1,0)</x:f>
        <x:v>0</x:v>
      </x:c>
      <x:c r="N908" s="2" t="str">
        <x:v>车辆里程查询_20260901-20260930_1024辆_仪表里程.xlsx / P265</x:v>
      </x:c>
      <x:c r="O908" s="2" t="str">
        <x:v>车辆里程查询_20260901-20260930_1024辆_GPS里程.xlsx / P182</x:v>
      </x:c>
      <x:c r="P908" s="2" t="str">
        <x:v>车辆纯氢气里程查询_20260901-20260930_1024辆.xlsx / P980</x:v>
      </x:c>
    </x:row>
    <x:row r="909" ht="22" customHeight="1">
      <x:c r="A909" s="2" t="n">
        <x:v>42</x:v>
      </x:c>
      <x:c r="B909" s="2" t="str">
        <x:v>粤A06569F</x:v>
      </x:c>
      <x:c r="C909" s="2" t="str">
        <x:v>陈高伟</x:v>
      </x:c>
      <x:c r="D909" s="8" t="d">
        <x:v>2026-09-13T00:00:00.000Z</x:v>
      </x:c>
      <x:c r="E909" s="7" t="n">
        <x:v>110.2</x:v>
      </x:c>
      <x:c r="F909" s="7" t="n">
        <x:v>28.6</x:v>
      </x:c>
      <x:c r="G909" s="7" t="n">
        <x:v>29.8</x:v>
      </x:c>
      <x:c r="H909" s="2" t="str">
        <x:v>否</x:v>
      </x:c>
      <x:c r="I909" s="7" t="n">
        <x:f>IF(AND(ISNUMBER(E909),ISNUMBER(F909)),E909-F909,"")</x:f>
        <x:v>81.6</x:v>
      </x:c>
      <x:c r="J909" s="2" t="str">
        <x:f>IF(H909="否","不适用",IF(AND(ISNUMBER(E909),ISNUMBER(F909)),IF(I909&gt;'规则与名单'!$B$2,"是","否"),"未判定"))</x:f>
        <x:v>不适用</x:v>
      </x:c>
      <x:c r="K909" s="2" t="str">
        <x:f>IF(J909="是",IF(ISNUMBER(F909),"测试日GPS","缺失"),IF(ISNUMBER(G909),"非测试日纯氢",IF(AND(H909="是",J909="未判定"),IF(ISNUMBER(F909),"测试名单无纯氢GPS","缺失"),IF(ISNUMBER(E909),"非测试日仪表","缺失"))))</x:f>
        <x:v>非测试日纯氢</x:v>
      </x:c>
      <x:c r="L909" s="7" t="n">
        <x:f>IF(K909="缺失","",IF(K909="非测试日纯氢",G909,IF(K909="非测试日仪表",E909,F909)))</x:f>
        <x:v>29.8</x:v>
      </x:c>
      <x:c r="M909" s="2" t="n">
        <x:f>IF(K909="缺失",1,0)</x:f>
        <x:v>0</x:v>
      </x:c>
      <x:c r="N909" s="2" t="str">
        <x:v>车辆里程查询_20260901-20260930_1024辆_仪表里程.xlsx / Q265</x:v>
      </x:c>
      <x:c r="O909" s="2" t="str">
        <x:v>车辆里程查询_20260901-20260930_1024辆_GPS里程.xlsx / Q182</x:v>
      </x:c>
      <x:c r="P909" s="2" t="str">
        <x:v>车辆纯氢气里程查询_20260901-20260930_1024辆.xlsx / Q980</x:v>
      </x:c>
    </x:row>
    <x:row r="910" ht="22" customHeight="1">
      <x:c r="A910" s="2" t="n">
        <x:v>42</x:v>
      </x:c>
      <x:c r="B910" s="2" t="str">
        <x:v>粤A06569F</x:v>
      </x:c>
      <x:c r="C910" s="2" t="str">
        <x:v>陈高伟</x:v>
      </x:c>
      <x:c r="D910" s="8" t="d">
        <x:v>2026-09-14T00:00:00.000Z</x:v>
      </x:c>
      <x:c r="E910" s="7" t="n">
        <x:v>78.6</x:v>
      </x:c>
      <x:c r="F910" s="7" t="n">
        <x:v>74.5</x:v>
      </x:c>
      <x:c r="G910" s="7" t="n">
        <x:v>78.6</x:v>
      </x:c>
      <x:c r="H910" s="2" t="str">
        <x:v>否</x:v>
      </x:c>
      <x:c r="I910" s="7" t="n">
        <x:f>IF(AND(ISNUMBER(E910),ISNUMBER(F910)),E910-F910,"")</x:f>
        <x:v>4.099999999999994</x:v>
      </x:c>
      <x:c r="J910" s="2" t="str">
        <x:f>IF(H910="否","不适用",IF(AND(ISNUMBER(E910),ISNUMBER(F910)),IF(I910&gt;'规则与名单'!$B$2,"是","否"),"未判定"))</x:f>
        <x:v>不适用</x:v>
      </x:c>
      <x:c r="K910" s="2" t="str">
        <x:f>IF(J910="是",IF(ISNUMBER(F910),"测试日GPS","缺失"),IF(ISNUMBER(G910),"非测试日纯氢",IF(AND(H910="是",J910="未判定"),IF(ISNUMBER(F910),"测试名单无纯氢GPS","缺失"),IF(ISNUMBER(E910),"非测试日仪表","缺失"))))</x:f>
        <x:v>非测试日纯氢</x:v>
      </x:c>
      <x:c r="L910" s="7" t="n">
        <x:f>IF(K910="缺失","",IF(K910="非测试日纯氢",G910,IF(K910="非测试日仪表",E910,F910)))</x:f>
        <x:v>78.6</x:v>
      </x:c>
      <x:c r="M910" s="2" t="n">
        <x:f>IF(K910="缺失",1,0)</x:f>
        <x:v>0</x:v>
      </x:c>
      <x:c r="N910" s="2" t="str">
        <x:v>车辆里程查询_20260901-20260930_1024辆_仪表里程.xlsx / R265</x:v>
      </x:c>
      <x:c r="O910" s="2" t="str">
        <x:v>车辆里程查询_20260901-20260930_1024辆_GPS里程.xlsx / R182</x:v>
      </x:c>
      <x:c r="P910" s="2" t="str">
        <x:v>车辆纯氢气里程查询_20260901-20260930_1024辆.xlsx / R980</x:v>
      </x:c>
    </x:row>
    <x:row r="911" ht="22" customHeight="1">
      <x:c r="A911" s="2" t="n">
        <x:v>42</x:v>
      </x:c>
      <x:c r="B911" s="2" t="str">
        <x:v>粤A06569F</x:v>
      </x:c>
      <x:c r="C911" s="2" t="str">
        <x:v>陈高伟</x:v>
      </x:c>
      <x:c r="D911" s="8" t="d">
        <x:v>2026-09-15T00:00:00.000Z</x:v>
      </x:c>
      <x:c r="E911" s="7" t="n">
        <x:v>110.6</x:v>
      </x:c>
      <x:c r="F911" s="7" t="n">
        <x:v>104.1</x:v>
      </x:c>
      <x:c r="G911" s="7" t="n">
        <x:v>110.6</x:v>
      </x:c>
      <x:c r="H911" s="2" t="str">
        <x:v>否</x:v>
      </x:c>
      <x:c r="I911" s="7" t="n">
        <x:f>IF(AND(ISNUMBER(E911),ISNUMBER(F911)),E911-F911,"")</x:f>
        <x:v>6.5</x:v>
      </x:c>
      <x:c r="J911" s="2" t="str">
        <x:f>IF(H911="否","不适用",IF(AND(ISNUMBER(E911),ISNUMBER(F911)),IF(I911&gt;'规则与名单'!$B$2,"是","否"),"未判定"))</x:f>
        <x:v>不适用</x:v>
      </x:c>
      <x:c r="K911" s="2" t="str">
        <x:f>IF(J911="是",IF(ISNUMBER(F911),"测试日GPS","缺失"),IF(ISNUMBER(G911),"非测试日纯氢",IF(AND(H911="是",J911="未判定"),IF(ISNUMBER(F911),"测试名单无纯氢GPS","缺失"),IF(ISNUMBER(E911),"非测试日仪表","缺失"))))</x:f>
        <x:v>非测试日纯氢</x:v>
      </x:c>
      <x:c r="L911" s="7" t="n">
        <x:f>IF(K911="缺失","",IF(K911="非测试日纯氢",G911,IF(K911="非测试日仪表",E911,F911)))</x:f>
        <x:v>110.6</x:v>
      </x:c>
      <x:c r="M911" s="2" t="n">
        <x:f>IF(K911="缺失",1,0)</x:f>
        <x:v>0</x:v>
      </x:c>
      <x:c r="N911" s="2" t="str">
        <x:v>车辆里程查询_20260901-20260930_1024辆_仪表里程.xlsx / S265</x:v>
      </x:c>
      <x:c r="O911" s="2" t="str">
        <x:v>车辆里程查询_20260901-20260930_1024辆_GPS里程.xlsx / S182</x:v>
      </x:c>
      <x:c r="P911" s="2" t="str">
        <x:v>车辆纯氢气里程查询_20260901-20260930_1024辆.xlsx / S980</x:v>
      </x:c>
    </x:row>
    <x:row r="912" ht="22" customHeight="1">
      <x:c r="A912" s="2" t="n">
        <x:v>42</x:v>
      </x:c>
      <x:c r="B912" s="2" t="str">
        <x:v>粤A06569F</x:v>
      </x:c>
      <x:c r="C912" s="2" t="str">
        <x:v>陈高伟</x:v>
      </x:c>
      <x:c r="D912" s="8" t="d">
        <x:v>2026-09-16T00:00:00.000Z</x:v>
      </x:c>
      <x:c r="E912" s="7" t="n">
        <x:v>144</x:v>
      </x:c>
      <x:c r="F912" s="7" t="n">
        <x:v>134.9</x:v>
      </x:c>
      <x:c r="G912" s="7" t="n">
        <x:v>144</x:v>
      </x:c>
      <x:c r="H912" s="2" t="str">
        <x:v>否</x:v>
      </x:c>
      <x:c r="I912" s="7" t="n">
        <x:f>IF(AND(ISNUMBER(E912),ISNUMBER(F912)),E912-F912,"")</x:f>
        <x:v>9.099999999999994</x:v>
      </x:c>
      <x:c r="J912" s="2" t="str">
        <x:f>IF(H912="否","不适用",IF(AND(ISNUMBER(E912),ISNUMBER(F912)),IF(I912&gt;'规则与名单'!$B$2,"是","否"),"未判定"))</x:f>
        <x:v>不适用</x:v>
      </x:c>
      <x:c r="K912" s="2" t="str">
        <x:f>IF(J912="是",IF(ISNUMBER(F912),"测试日GPS","缺失"),IF(ISNUMBER(G912),"非测试日纯氢",IF(AND(H912="是",J912="未判定"),IF(ISNUMBER(F912),"测试名单无纯氢GPS","缺失"),IF(ISNUMBER(E912),"非测试日仪表","缺失"))))</x:f>
        <x:v>非测试日纯氢</x:v>
      </x:c>
      <x:c r="L912" s="7" t="n">
        <x:f>IF(K912="缺失","",IF(K912="非测试日纯氢",G912,IF(K912="非测试日仪表",E912,F912)))</x:f>
        <x:v>144</x:v>
      </x:c>
      <x:c r="M912" s="2" t="n">
        <x:f>IF(K912="缺失",1,0)</x:f>
        <x:v>0</x:v>
      </x:c>
      <x:c r="N912" s="2" t="str">
        <x:v>车辆里程查询_20260901-20260930_1024辆_仪表里程.xlsx / T265</x:v>
      </x:c>
      <x:c r="O912" s="2" t="str">
        <x:v>车辆里程查询_20260901-20260930_1024辆_GPS里程.xlsx / T182</x:v>
      </x:c>
      <x:c r="P912" s="2" t="str">
        <x:v>车辆纯氢气里程查询_20260901-20260930_1024辆.xlsx / T980</x:v>
      </x:c>
    </x:row>
    <x:row r="913" ht="22" customHeight="1">
      <x:c r="A913" s="2" t="n">
        <x:v>42</x:v>
      </x:c>
      <x:c r="B913" s="2" t="str">
        <x:v>粤A06569F</x:v>
      </x:c>
      <x:c r="C913" s="2" t="str">
        <x:v>陈高伟</x:v>
      </x:c>
      <x:c r="D913" s="8" t="d">
        <x:v>2026-09-17T00:00:00.000Z</x:v>
      </x:c>
      <x:c r="E913" s="7" t="n">
        <x:v>52.3</x:v>
      </x:c>
      <x:c r="F913" s="7" t="n">
        <x:v>47.6</x:v>
      </x:c>
      <x:c r="G913" s="7" t="n">
        <x:v>52.3</x:v>
      </x:c>
      <x:c r="H913" s="2" t="str">
        <x:v>否</x:v>
      </x:c>
      <x:c r="I913" s="7" t="n">
        <x:f>IF(AND(ISNUMBER(E913),ISNUMBER(F913)),E913-F913,"")</x:f>
        <x:v>4.699999999999996</x:v>
      </x:c>
      <x:c r="J913" s="2" t="str">
        <x:f>IF(H913="否","不适用",IF(AND(ISNUMBER(E913),ISNUMBER(F913)),IF(I913&gt;'规则与名单'!$B$2,"是","否"),"未判定"))</x:f>
        <x:v>不适用</x:v>
      </x:c>
      <x:c r="K913" s="2" t="str">
        <x:f>IF(J913="是",IF(ISNUMBER(F913),"测试日GPS","缺失"),IF(ISNUMBER(G913),"非测试日纯氢",IF(AND(H913="是",J913="未判定"),IF(ISNUMBER(F913),"测试名单无纯氢GPS","缺失"),IF(ISNUMBER(E913),"非测试日仪表","缺失"))))</x:f>
        <x:v>非测试日纯氢</x:v>
      </x:c>
      <x:c r="L913" s="7" t="n">
        <x:f>IF(K913="缺失","",IF(K913="非测试日纯氢",G913,IF(K913="非测试日仪表",E913,F913)))</x:f>
        <x:v>52.3</x:v>
      </x:c>
      <x:c r="M913" s="2" t="n">
        <x:f>IF(K913="缺失",1,0)</x:f>
        <x:v>0</x:v>
      </x:c>
      <x:c r="N913" s="2" t="str">
        <x:v>车辆里程查询_20260901-20260930_1024辆_仪表里程.xlsx / U265</x:v>
      </x:c>
      <x:c r="O913" s="2" t="str">
        <x:v>车辆里程查询_20260901-20260930_1024辆_GPS里程.xlsx / U182</x:v>
      </x:c>
      <x:c r="P913" s="2" t="str">
        <x:v>车辆纯氢气里程查询_20260901-20260930_1024辆.xlsx / U980</x:v>
      </x:c>
    </x:row>
    <x:row r="914" ht="22" customHeight="1">
      <x:c r="A914" s="2" t="n">
        <x:v>42</x:v>
      </x:c>
      <x:c r="B914" s="2" t="str">
        <x:v>粤A06569F</x:v>
      </x:c>
      <x:c r="C914" s="2" t="str">
        <x:v>陈高伟</x:v>
      </x:c>
      <x:c r="D914" s="8" t="d">
        <x:v>2026-09-18T00:00:00.000Z</x:v>
      </x:c>
      <x:c r="E914" s="7" t="n">
        <x:v>121.5</x:v>
      </x:c>
      <x:c r="F914" s="7" t="n">
        <x:v>113.6</x:v>
      </x:c>
      <x:c r="G914" s="7" t="n">
        <x:v>117.3</x:v>
      </x:c>
      <x:c r="H914" s="2" t="str">
        <x:v>否</x:v>
      </x:c>
      <x:c r="I914" s="7" t="n">
        <x:f>IF(AND(ISNUMBER(E914),ISNUMBER(F914)),E914-F914,"")</x:f>
        <x:v>7.900000000000006</x:v>
      </x:c>
      <x:c r="J914" s="2" t="str">
        <x:f>IF(H914="否","不适用",IF(AND(ISNUMBER(E914),ISNUMBER(F914)),IF(I914&gt;'规则与名单'!$B$2,"是","否"),"未判定"))</x:f>
        <x:v>不适用</x:v>
      </x:c>
      <x:c r="K914" s="2" t="str">
        <x:f>IF(J914="是",IF(ISNUMBER(F914),"测试日GPS","缺失"),IF(ISNUMBER(G914),"非测试日纯氢",IF(AND(H914="是",J914="未判定"),IF(ISNUMBER(F914),"测试名单无纯氢GPS","缺失"),IF(ISNUMBER(E914),"非测试日仪表","缺失"))))</x:f>
        <x:v>非测试日纯氢</x:v>
      </x:c>
      <x:c r="L914" s="7" t="n">
        <x:f>IF(K914="缺失","",IF(K914="非测试日纯氢",G914,IF(K914="非测试日仪表",E914,F914)))</x:f>
        <x:v>117.3</x:v>
      </x:c>
      <x:c r="M914" s="2" t="n">
        <x:f>IF(K914="缺失",1,0)</x:f>
        <x:v>0</x:v>
      </x:c>
      <x:c r="N914" s="2" t="str">
        <x:v>车辆里程查询_20260901-20260930_1024辆_仪表里程.xlsx / V265</x:v>
      </x:c>
      <x:c r="O914" s="2" t="str">
        <x:v>车辆里程查询_20260901-20260930_1024辆_GPS里程.xlsx / V182</x:v>
      </x:c>
      <x:c r="P914" s="2" t="str">
        <x:v>车辆纯氢气里程查询_20260901-20260930_1024辆.xlsx / V980</x:v>
      </x:c>
    </x:row>
    <x:row r="915" ht="22" customHeight="1">
      <x:c r="A915" s="2" t="n">
        <x:v>42</x:v>
      </x:c>
      <x:c r="B915" s="2" t="str">
        <x:v>粤A06569F</x:v>
      </x:c>
      <x:c r="C915" s="2" t="str">
        <x:v>陈高伟</x:v>
      </x:c>
      <x:c r="D915" s="8" t="d">
        <x:v>2026-09-19T00:00:00.000Z</x:v>
      </x:c>
      <x:c r="E915" s="7" t="n">
        <x:v>132.5</x:v>
      </x:c>
      <x:c r="F915" s="7" t="n">
        <x:v>123.3</x:v>
      </x:c>
      <x:c r="G915" s="7" t="n">
        <x:v>132.5</x:v>
      </x:c>
      <x:c r="H915" s="2" t="str">
        <x:v>否</x:v>
      </x:c>
      <x:c r="I915" s="7" t="n">
        <x:f>IF(AND(ISNUMBER(E915),ISNUMBER(F915)),E915-F915,"")</x:f>
        <x:v>9.200000000000003</x:v>
      </x:c>
      <x:c r="J915" s="2" t="str">
        <x:f>IF(H915="否","不适用",IF(AND(ISNUMBER(E915),ISNUMBER(F915)),IF(I915&gt;'规则与名单'!$B$2,"是","否"),"未判定"))</x:f>
        <x:v>不适用</x:v>
      </x:c>
      <x:c r="K915" s="2" t="str">
        <x:f>IF(J915="是",IF(ISNUMBER(F915),"测试日GPS","缺失"),IF(ISNUMBER(G915),"非测试日纯氢",IF(AND(H915="是",J915="未判定"),IF(ISNUMBER(F915),"测试名单无纯氢GPS","缺失"),IF(ISNUMBER(E915),"非测试日仪表","缺失"))))</x:f>
        <x:v>非测试日纯氢</x:v>
      </x:c>
      <x:c r="L915" s="7" t="n">
        <x:f>IF(K915="缺失","",IF(K915="非测试日纯氢",G915,IF(K915="非测试日仪表",E915,F915)))</x:f>
        <x:v>132.5</x:v>
      </x:c>
      <x:c r="M915" s="2" t="n">
        <x:f>IF(K915="缺失",1,0)</x:f>
        <x:v>0</x:v>
      </x:c>
      <x:c r="N915" s="2" t="str">
        <x:v>车辆里程查询_20260901-20260930_1024辆_仪表里程.xlsx / W265</x:v>
      </x:c>
      <x:c r="O915" s="2" t="str">
        <x:v>车辆里程查询_20260901-20260930_1024辆_GPS里程.xlsx / W182</x:v>
      </x:c>
      <x:c r="P915" s="2" t="str">
        <x:v>车辆纯氢气里程查询_20260901-20260930_1024辆.xlsx / W980</x:v>
      </x:c>
    </x:row>
    <x:row r="916" ht="22" customHeight="1">
      <x:c r="A916" s="2" t="n">
        <x:v>42</x:v>
      </x:c>
      <x:c r="B916" s="2" t="str">
        <x:v>粤A06569F</x:v>
      </x:c>
      <x:c r="C916" s="2" t="str">
        <x:v>陈高伟</x:v>
      </x:c>
      <x:c r="D916" s="8" t="d">
        <x:v>2026-09-20T00:00:00.000Z</x:v>
      </x:c>
      <x:c r="E916" s="7" t="n">
        <x:v>191.5</x:v>
      </x:c>
      <x:c r="F916" s="7" t="n">
        <x:v>178.5</x:v>
      </x:c>
      <x:c r="G916" s="7" t="n">
        <x:v>190.3</x:v>
      </x:c>
      <x:c r="H916" s="2" t="str">
        <x:v>否</x:v>
      </x:c>
      <x:c r="I916" s="7" t="n">
        <x:f>IF(AND(ISNUMBER(E916),ISNUMBER(F916)),E916-F916,"")</x:f>
        <x:v>13</x:v>
      </x:c>
      <x:c r="J916" s="2" t="str">
        <x:f>IF(H916="否","不适用",IF(AND(ISNUMBER(E916),ISNUMBER(F916)),IF(I916&gt;'规则与名单'!$B$2,"是","否"),"未判定"))</x:f>
        <x:v>不适用</x:v>
      </x:c>
      <x:c r="K916" s="2" t="str">
        <x:f>IF(J916="是",IF(ISNUMBER(F916),"测试日GPS","缺失"),IF(ISNUMBER(G916),"非测试日纯氢",IF(AND(H916="是",J916="未判定"),IF(ISNUMBER(F916),"测试名单无纯氢GPS","缺失"),IF(ISNUMBER(E916),"非测试日仪表","缺失"))))</x:f>
        <x:v>非测试日纯氢</x:v>
      </x:c>
      <x:c r="L916" s="7" t="n">
        <x:f>IF(K916="缺失","",IF(K916="非测试日纯氢",G916,IF(K916="非测试日仪表",E916,F916)))</x:f>
        <x:v>190.3</x:v>
      </x:c>
      <x:c r="M916" s="2" t="n">
        <x:f>IF(K916="缺失",1,0)</x:f>
        <x:v>0</x:v>
      </x:c>
      <x:c r="N916" s="2" t="str">
        <x:v>车辆里程查询_20260901-20260930_1024辆_仪表里程.xlsx / X265</x:v>
      </x:c>
      <x:c r="O916" s="2" t="str">
        <x:v>车辆里程查询_20260901-20260930_1024辆_GPS里程.xlsx / X182</x:v>
      </x:c>
      <x:c r="P916" s="2" t="str">
        <x:v>车辆纯氢气里程查询_20260901-20260930_1024辆.xlsx / X980</x:v>
      </x:c>
    </x:row>
    <x:row r="917" ht="22" customHeight="1">
      <x:c r="A917" s="2" t="n">
        <x:v>42</x:v>
      </x:c>
      <x:c r="B917" s="2" t="str">
        <x:v>粤A06569F</x:v>
      </x:c>
      <x:c r="C917" s="2" t="str">
        <x:v>陈高伟</x:v>
      </x:c>
      <x:c r="D917" s="8" t="d">
        <x:v>2026-09-21T00:00:00.000Z</x:v>
      </x:c>
      <x:c r="E917" s="7" t="n">
        <x:v>174.4</x:v>
      </x:c>
      <x:c r="F917" s="7" t="n">
        <x:v>163.1</x:v>
      </x:c>
      <x:c r="G917" s="7" t="n">
        <x:v>174.4</x:v>
      </x:c>
      <x:c r="H917" s="2" t="str">
        <x:v>否</x:v>
      </x:c>
      <x:c r="I917" s="7" t="n">
        <x:f>IF(AND(ISNUMBER(E917),ISNUMBER(F917)),E917-F917,"")</x:f>
        <x:v>11.300000000000011</x:v>
      </x:c>
      <x:c r="J917" s="2" t="str">
        <x:f>IF(H917="否","不适用",IF(AND(ISNUMBER(E917),ISNUMBER(F917)),IF(I917&gt;'规则与名单'!$B$2,"是","否"),"未判定"))</x:f>
        <x:v>不适用</x:v>
      </x:c>
      <x:c r="K917" s="2" t="str">
        <x:f>IF(J917="是",IF(ISNUMBER(F917),"测试日GPS","缺失"),IF(ISNUMBER(G917),"非测试日纯氢",IF(AND(H917="是",J917="未判定"),IF(ISNUMBER(F917),"测试名单无纯氢GPS","缺失"),IF(ISNUMBER(E917),"非测试日仪表","缺失"))))</x:f>
        <x:v>非测试日纯氢</x:v>
      </x:c>
      <x:c r="L917" s="7" t="n">
        <x:f>IF(K917="缺失","",IF(K917="非测试日纯氢",G917,IF(K917="非测试日仪表",E917,F917)))</x:f>
        <x:v>174.4</x:v>
      </x:c>
      <x:c r="M917" s="2" t="n">
        <x:f>IF(K917="缺失",1,0)</x:f>
        <x:v>0</x:v>
      </x:c>
      <x:c r="N917" s="2" t="str">
        <x:v>车辆里程查询_20260901-20260930_1024辆_仪表里程.xlsx / Y265</x:v>
      </x:c>
      <x:c r="O917" s="2" t="str">
        <x:v>车辆里程查询_20260901-20260930_1024辆_GPS里程.xlsx / Y182</x:v>
      </x:c>
      <x:c r="P917" s="2" t="str">
        <x:v>车辆纯氢气里程查询_20260901-20260930_1024辆.xlsx / Y980</x:v>
      </x:c>
    </x:row>
    <x:row r="918" ht="22" customHeight="1">
      <x:c r="A918" s="2" t="n">
        <x:v>42</x:v>
      </x:c>
      <x:c r="B918" s="2" t="str">
        <x:v>粤A06569F</x:v>
      </x:c>
      <x:c r="C918" s="2" t="str">
        <x:v>陈高伟</x:v>
      </x:c>
      <x:c r="D918" s="8" t="d">
        <x:v>2026-09-22T00:00:00.000Z</x:v>
      </x:c>
      <x:c r="E918" s="7" t="n">
        <x:v>206.6</x:v>
      </x:c>
      <x:c r="F918" s="7" t="n">
        <x:v>190.7</x:v>
      </x:c>
      <x:c r="G918" s="7" t="n">
        <x:v>206.6</x:v>
      </x:c>
      <x:c r="H918" s="2" t="str">
        <x:v>否</x:v>
      </x:c>
      <x:c r="I918" s="7" t="n">
        <x:f>IF(AND(ISNUMBER(E918),ISNUMBER(F918)),E918-F918,"")</x:f>
        <x:v>15.900000000000006</x:v>
      </x:c>
      <x:c r="J918" s="2" t="str">
        <x:f>IF(H918="否","不适用",IF(AND(ISNUMBER(E918),ISNUMBER(F918)),IF(I918&gt;'规则与名单'!$B$2,"是","否"),"未判定"))</x:f>
        <x:v>不适用</x:v>
      </x:c>
      <x:c r="K918" s="2" t="str">
        <x:f>IF(J918="是",IF(ISNUMBER(F918),"测试日GPS","缺失"),IF(ISNUMBER(G918),"非测试日纯氢",IF(AND(H918="是",J918="未判定"),IF(ISNUMBER(F918),"测试名单无纯氢GPS","缺失"),IF(ISNUMBER(E918),"非测试日仪表","缺失"))))</x:f>
        <x:v>非测试日纯氢</x:v>
      </x:c>
      <x:c r="L918" s="7" t="n">
        <x:f>IF(K918="缺失","",IF(K918="非测试日纯氢",G918,IF(K918="非测试日仪表",E918,F918)))</x:f>
        <x:v>206.6</x:v>
      </x:c>
      <x:c r="M918" s="2" t="n">
        <x:f>IF(K918="缺失",1,0)</x:f>
        <x:v>0</x:v>
      </x:c>
      <x:c r="N918" s="2" t="str">
        <x:v>车辆里程查询_20260901-20260930_1024辆_仪表里程.xlsx / Z265</x:v>
      </x:c>
      <x:c r="O918" s="2" t="str">
        <x:v>车辆里程查询_20260901-20260930_1024辆_GPS里程.xlsx / Z182</x:v>
      </x:c>
      <x:c r="P918" s="2" t="str">
        <x:v>车辆纯氢气里程查询_20260901-20260930_1024辆.xlsx / Z980</x:v>
      </x:c>
    </x:row>
    <x:row r="919" ht="22" customHeight="1">
      <x:c r="A919" s="2" t="n">
        <x:v>42</x:v>
      </x:c>
      <x:c r="B919" s="2" t="str">
        <x:v>粤A06569F</x:v>
      </x:c>
      <x:c r="C919" s="2" t="str">
        <x:v>陈高伟</x:v>
      </x:c>
      <x:c r="D919" s="8" t="d">
        <x:v>2026-09-23T00:00:00.000Z</x:v>
      </x:c>
      <x:c r="E919" s="7" t="n">
        <x:v>82.4</x:v>
      </x:c>
      <x:c r="F919" s="7" t="n">
        <x:v>77.7</x:v>
      </x:c>
      <x:c r="G919" s="7" t="n">
        <x:v>82.4</x:v>
      </x:c>
      <x:c r="H919" s="2" t="str">
        <x:v>否</x:v>
      </x:c>
      <x:c r="I919" s="7" t="n">
        <x:f>IF(AND(ISNUMBER(E919),ISNUMBER(F919)),E919-F919,"")</x:f>
        <x:v>4.700000000000003</x:v>
      </x:c>
      <x:c r="J919" s="2" t="str">
        <x:f>IF(H919="否","不适用",IF(AND(ISNUMBER(E919),ISNUMBER(F919)),IF(I919&gt;'规则与名单'!$B$2,"是","否"),"未判定"))</x:f>
        <x:v>不适用</x:v>
      </x:c>
      <x:c r="K919" s="2" t="str">
        <x:f>IF(J919="是",IF(ISNUMBER(F919),"测试日GPS","缺失"),IF(ISNUMBER(G919),"非测试日纯氢",IF(AND(H919="是",J919="未判定"),IF(ISNUMBER(F919),"测试名单无纯氢GPS","缺失"),IF(ISNUMBER(E919),"非测试日仪表","缺失"))))</x:f>
        <x:v>非测试日纯氢</x:v>
      </x:c>
      <x:c r="L919" s="7" t="n">
        <x:f>IF(K919="缺失","",IF(K919="非测试日纯氢",G919,IF(K919="非测试日仪表",E919,F919)))</x:f>
        <x:v>82.4</x:v>
      </x:c>
      <x:c r="M919" s="2" t="n">
        <x:f>IF(K919="缺失",1,0)</x:f>
        <x:v>0</x:v>
      </x:c>
      <x:c r="N919" s="2" t="str">
        <x:v>车辆里程查询_20260901-20260930_1024辆_仪表里程.xlsx / AA265</x:v>
      </x:c>
      <x:c r="O919" s="2" t="str">
        <x:v>车辆里程查询_20260901-20260930_1024辆_GPS里程.xlsx / AA182</x:v>
      </x:c>
      <x:c r="P919" s="2" t="str">
        <x:v>车辆纯氢气里程查询_20260901-20260930_1024辆.xlsx / AA980</x:v>
      </x:c>
    </x:row>
    <x:row r="920" ht="22" customHeight="1">
      <x:c r="A920" s="2" t="n">
        <x:v>42</x:v>
      </x:c>
      <x:c r="B920" s="2" t="str">
        <x:v>粤A06569F</x:v>
      </x:c>
      <x:c r="C920" s="2" t="str">
        <x:v>陈高伟</x:v>
      </x:c>
      <x:c r="D920" s="8" t="d">
        <x:v>2026-09-24T00:00:00.000Z</x:v>
      </x:c>
      <x:c r="E920" s="7" t="n">
        <x:v>220.6</x:v>
      </x:c>
      <x:c r="F920" s="7" t="n">
        <x:v>205.8</x:v>
      </x:c>
      <x:c r="G920" s="7" t="n">
        <x:v>86.9</x:v>
      </x:c>
      <x:c r="H920" s="2" t="str">
        <x:v>否</x:v>
      </x:c>
      <x:c r="I920" s="7" t="n">
        <x:f>IF(AND(ISNUMBER(E920),ISNUMBER(F920)),E920-F920,"")</x:f>
        <x:v>14.799999999999983</x:v>
      </x:c>
      <x:c r="J920" s="2" t="str">
        <x:f>IF(H920="否","不适用",IF(AND(ISNUMBER(E920),ISNUMBER(F920)),IF(I920&gt;'规则与名单'!$B$2,"是","否"),"未判定"))</x:f>
        <x:v>不适用</x:v>
      </x:c>
      <x:c r="K920" s="2" t="str">
        <x:f>IF(J920="是",IF(ISNUMBER(F920),"测试日GPS","缺失"),IF(ISNUMBER(G920),"非测试日纯氢",IF(AND(H920="是",J920="未判定"),IF(ISNUMBER(F920),"测试名单无纯氢GPS","缺失"),IF(ISNUMBER(E920),"非测试日仪表","缺失"))))</x:f>
        <x:v>非测试日纯氢</x:v>
      </x:c>
      <x:c r="L920" s="7" t="n">
        <x:f>IF(K920="缺失","",IF(K920="非测试日纯氢",G920,IF(K920="非测试日仪表",E920,F920)))</x:f>
        <x:v>86.9</x:v>
      </x:c>
      <x:c r="M920" s="2" t="n">
        <x:f>IF(K920="缺失",1,0)</x:f>
        <x:v>0</x:v>
      </x:c>
      <x:c r="N920" s="2" t="str">
        <x:v>车辆里程查询_20260901-20260930_1024辆_仪表里程.xlsx / AB265</x:v>
      </x:c>
      <x:c r="O920" s="2" t="str">
        <x:v>车辆里程查询_20260901-20260930_1024辆_GPS里程.xlsx / AB182</x:v>
      </x:c>
      <x:c r="P920" s="2" t="str">
        <x:v>车辆纯氢气里程查询_20260901-20260930_1024辆.xlsx / AB980</x:v>
      </x:c>
    </x:row>
    <x:row r="921" ht="22" customHeight="1">
      <x:c r="A921" s="2" t="n">
        <x:v>42</x:v>
      </x:c>
      <x:c r="B921" s="2" t="str">
        <x:v>粤A06569F</x:v>
      </x:c>
      <x:c r="C921" s="2" t="str">
        <x:v>陈高伟</x:v>
      </x:c>
      <x:c r="D921" s="8" t="d">
        <x:v>2026-09-25T00:00:00.000Z</x:v>
      </x:c>
      <x:c r="E921" s="7" t="n">
        <x:v>0.7</x:v>
      </x:c>
      <x:c r="F921" s="7" t="n">
        <x:v>0.9</x:v>
      </x:c>
      <x:c r="G921" s="7" t="n">
        <x:v>0.5</x:v>
      </x:c>
      <x:c r="H921" s="2" t="str">
        <x:v>否</x:v>
      </x:c>
      <x:c r="I921" s="7" t="n">
        <x:f>IF(AND(ISNUMBER(E921),ISNUMBER(F921)),E921-F921,"")</x:f>
        <x:v>-0.20000000000000007</x:v>
      </x:c>
      <x:c r="J921" s="2" t="str">
        <x:f>IF(H921="否","不适用",IF(AND(ISNUMBER(E921),ISNUMBER(F921)),IF(I921&gt;'规则与名单'!$B$2,"是","否"),"未判定"))</x:f>
        <x:v>不适用</x:v>
      </x:c>
      <x:c r="K921" s="2" t="str">
        <x:f>IF(J921="是",IF(ISNUMBER(F921),"测试日GPS","缺失"),IF(ISNUMBER(G921),"非测试日纯氢",IF(AND(H921="是",J921="未判定"),IF(ISNUMBER(F921),"测试名单无纯氢GPS","缺失"),IF(ISNUMBER(E921),"非测试日仪表","缺失"))))</x:f>
        <x:v>非测试日纯氢</x:v>
      </x:c>
      <x:c r="L921" s="7" t="n">
        <x:f>IF(K921="缺失","",IF(K921="非测试日纯氢",G921,IF(K921="非测试日仪表",E921,F921)))</x:f>
        <x:v>0.5</x:v>
      </x:c>
      <x:c r="M921" s="2" t="n">
        <x:f>IF(K921="缺失",1,0)</x:f>
        <x:v>0</x:v>
      </x:c>
      <x:c r="N921" s="2" t="str">
        <x:v>车辆里程查询_20260901-20260930_1024辆_仪表里程.xlsx / AC265</x:v>
      </x:c>
      <x:c r="O921" s="2" t="str">
        <x:v>车辆里程查询_20260901-20260930_1024辆_GPS里程.xlsx / AC182</x:v>
      </x:c>
      <x:c r="P921" s="2" t="str">
        <x:v>车辆纯氢气里程查询_20260901-20260930_1024辆.xlsx / AC980</x:v>
      </x:c>
    </x:row>
    <x:row r="922" ht="22" customHeight="1">
      <x:c r="A922" s="2" t="n">
        <x:v>42</x:v>
      </x:c>
      <x:c r="B922" s="2" t="str">
        <x:v>粤A06569F</x:v>
      </x:c>
      <x:c r="C922" s="2" t="str">
        <x:v>陈高伟</x:v>
      </x:c>
      <x:c r="D922" s="8" t="d">
        <x:v>2026-09-26T00:00:00.000Z</x:v>
      </x:c>
      <x:c r="E922" s="7"/>
      <x:c r="F922" s="7" t="n">
        <x:v>0</x:v>
      </x:c>
      <x:c r="G922" s="7"/>
      <x:c r="H922" s="2" t="str">
        <x:v>否</x:v>
      </x:c>
      <x:c r="I922" s="7" t="str">
        <x:f>IF(AND(ISNUMBER(E922),ISNUMBER(F922)),E922-F922,"")</x:f>
      </x:c>
      <x:c r="J922" s="2" t="str">
        <x:f>IF(H922="否","不适用",IF(AND(ISNUMBER(E922),ISNUMBER(F922)),IF(I922&gt;'规则与名单'!$B$2,"是","否"),"未判定"))</x:f>
        <x:v>不适用</x:v>
      </x:c>
      <x:c r="K922" s="2" t="str">
        <x:f>IF(J922="是",IF(ISNUMBER(F922),"测试日GPS","缺失"),IF(ISNUMBER(G922),"非测试日纯氢",IF(AND(H922="是",J922="未判定"),IF(ISNUMBER(F922),"测试名单无纯氢GPS","缺失"),IF(ISNUMBER(E922),"非测试日仪表","缺失"))))</x:f>
        <x:v>缺失</x:v>
      </x:c>
      <x:c r="L922" s="7" t="str">
        <x:f>IF(K922="缺失","",IF(K922="非测试日纯氢",G922,IF(K922="非测试日仪表",E922,F922)))</x:f>
      </x:c>
      <x:c r="M922" s="2" t="n">
        <x:f>IF(K922="缺失",1,0)</x:f>
        <x:v>1</x:v>
      </x:c>
      <x:c r="N922" s="2" t="str">
        <x:v>车辆里程查询_20260901-20260930_1024辆_仪表里程.xlsx / AD265</x:v>
      </x:c>
      <x:c r="O922" s="2" t="str">
        <x:v>车辆里程查询_20260901-20260930_1024辆_GPS里程.xlsx / AD182</x:v>
      </x:c>
      <x:c r="P922" s="2" t="str">
        <x:v>车辆纯氢气里程查询_20260901-20260930_1024辆.xlsx / AD980</x:v>
      </x:c>
    </x:row>
    <x:row r="923" ht="22" customHeight="1">
      <x:c r="A923" s="2" t="n">
        <x:v>42</x:v>
      </x:c>
      <x:c r="B923" s="2" t="str">
        <x:v>粤A06569F</x:v>
      </x:c>
      <x:c r="C923" s="2" t="str">
        <x:v>陈高伟</x:v>
      </x:c>
      <x:c r="D923" s="8" t="d">
        <x:v>2026-09-27T00:00:00.000Z</x:v>
      </x:c>
      <x:c r="E923" s="7" t="n">
        <x:v>212.8</x:v>
      </x:c>
      <x:c r="F923" s="7" t="n">
        <x:v>198.3</x:v>
      </x:c>
      <x:c r="G923" s="7" t="n">
        <x:v>212.8</x:v>
      </x:c>
      <x:c r="H923" s="2" t="str">
        <x:v>否</x:v>
      </x:c>
      <x:c r="I923" s="7" t="n">
        <x:f>IF(AND(ISNUMBER(E923),ISNUMBER(F923)),E923-F923,"")</x:f>
        <x:v>14.5</x:v>
      </x:c>
      <x:c r="J923" s="2" t="str">
        <x:f>IF(H923="否","不适用",IF(AND(ISNUMBER(E923),ISNUMBER(F923)),IF(I923&gt;'规则与名单'!$B$2,"是","否"),"未判定"))</x:f>
        <x:v>不适用</x:v>
      </x:c>
      <x:c r="K923" s="2" t="str">
        <x:f>IF(J923="是",IF(ISNUMBER(F923),"测试日GPS","缺失"),IF(ISNUMBER(G923),"非测试日纯氢",IF(AND(H923="是",J923="未判定"),IF(ISNUMBER(F923),"测试名单无纯氢GPS","缺失"),IF(ISNUMBER(E923),"非测试日仪表","缺失"))))</x:f>
        <x:v>非测试日纯氢</x:v>
      </x:c>
      <x:c r="L923" s="7" t="n">
        <x:f>IF(K923="缺失","",IF(K923="非测试日纯氢",G923,IF(K923="非测试日仪表",E923,F923)))</x:f>
        <x:v>212.8</x:v>
      </x:c>
      <x:c r="M923" s="2" t="n">
        <x:f>IF(K923="缺失",1,0)</x:f>
        <x:v>0</x:v>
      </x:c>
      <x:c r="N923" s="2" t="str">
        <x:v>车辆里程查询_20260901-20260930_1024辆_仪表里程.xlsx / AE265</x:v>
      </x:c>
      <x:c r="O923" s="2" t="str">
        <x:v>车辆里程查询_20260901-20260930_1024辆_GPS里程.xlsx / AE182</x:v>
      </x:c>
      <x:c r="P923" s="2" t="str">
        <x:v>车辆纯氢气里程查询_20260901-20260930_1024辆.xlsx / AE980</x:v>
      </x:c>
    </x:row>
    <x:row r="924" ht="22" customHeight="1">
      <x:c r="A924" s="2" t="n">
        <x:v>42</x:v>
      </x:c>
      <x:c r="B924" s="2" t="str">
        <x:v>粤A06569F</x:v>
      </x:c>
      <x:c r="C924" s="2" t="str">
        <x:v>陈高伟</x:v>
      </x:c>
      <x:c r="D924" s="8" t="d">
        <x:v>2026-09-28T00:00:00.000Z</x:v>
      </x:c>
      <x:c r="E924" s="7" t="n">
        <x:v>211.9</x:v>
      </x:c>
      <x:c r="F924" s="7" t="n">
        <x:v>197.9</x:v>
      </x:c>
      <x:c r="G924" s="7" t="n">
        <x:v>211.9</x:v>
      </x:c>
      <x:c r="H924" s="2" t="str">
        <x:v>否</x:v>
      </x:c>
      <x:c r="I924" s="7" t="n">
        <x:f>IF(AND(ISNUMBER(E924),ISNUMBER(F924)),E924-F924,"")</x:f>
        <x:v>14</x:v>
      </x:c>
      <x:c r="J924" s="2" t="str">
        <x:f>IF(H924="否","不适用",IF(AND(ISNUMBER(E924),ISNUMBER(F924)),IF(I924&gt;'规则与名单'!$B$2,"是","否"),"未判定"))</x:f>
        <x:v>不适用</x:v>
      </x:c>
      <x:c r="K924" s="2" t="str">
        <x:f>IF(J924="是",IF(ISNUMBER(F924),"测试日GPS","缺失"),IF(ISNUMBER(G924),"非测试日纯氢",IF(AND(H924="是",J924="未判定"),IF(ISNUMBER(F924),"测试名单无纯氢GPS","缺失"),IF(ISNUMBER(E924),"非测试日仪表","缺失"))))</x:f>
        <x:v>非测试日纯氢</x:v>
      </x:c>
      <x:c r="L924" s="7" t="n">
        <x:f>IF(K924="缺失","",IF(K924="非测试日纯氢",G924,IF(K924="非测试日仪表",E924,F924)))</x:f>
        <x:v>211.9</x:v>
      </x:c>
      <x:c r="M924" s="2" t="n">
        <x:f>IF(K924="缺失",1,0)</x:f>
        <x:v>0</x:v>
      </x:c>
      <x:c r="N924" s="2" t="str">
        <x:v>车辆里程查询_20260901-20260930_1024辆_仪表里程.xlsx / AF265</x:v>
      </x:c>
      <x:c r="O924" s="2" t="str">
        <x:v>车辆里程查询_20260901-20260930_1024辆_GPS里程.xlsx / AF182</x:v>
      </x:c>
      <x:c r="P924" s="2" t="str">
        <x:v>车辆纯氢气里程查询_20260901-20260930_1024辆.xlsx / AF980</x:v>
      </x:c>
    </x:row>
    <x:row r="925" ht="22" customHeight="1">
      <x:c r="A925" s="2" t="n">
        <x:v>42</x:v>
      </x:c>
      <x:c r="B925" s="2" t="str">
        <x:v>粤A06569F</x:v>
      </x:c>
      <x:c r="C925" s="2" t="str">
        <x:v>陈高伟</x:v>
      </x:c>
      <x:c r="D925" s="8" t="d">
        <x:v>2026-09-29T00:00:00.000Z</x:v>
      </x:c>
      <x:c r="E925" s="7" t="n">
        <x:v>103.9</x:v>
      </x:c>
      <x:c r="F925" s="7" t="n">
        <x:v>95.5</x:v>
      </x:c>
      <x:c r="G925" s="7" t="n">
        <x:v>103.9</x:v>
      </x:c>
      <x:c r="H925" s="2" t="str">
        <x:v>否</x:v>
      </x:c>
      <x:c r="I925" s="7" t="n">
        <x:f>IF(AND(ISNUMBER(E925),ISNUMBER(F925)),E925-F925,"")</x:f>
        <x:v>8.400000000000006</x:v>
      </x:c>
      <x:c r="J925" s="2" t="str">
        <x:f>IF(H925="否","不适用",IF(AND(ISNUMBER(E925),ISNUMBER(F925)),IF(I925&gt;'规则与名单'!$B$2,"是","否"),"未判定"))</x:f>
        <x:v>不适用</x:v>
      </x:c>
      <x:c r="K925" s="2" t="str">
        <x:f>IF(J925="是",IF(ISNUMBER(F925),"测试日GPS","缺失"),IF(ISNUMBER(G925),"非测试日纯氢",IF(AND(H925="是",J925="未判定"),IF(ISNUMBER(F925),"测试名单无纯氢GPS","缺失"),IF(ISNUMBER(E925),"非测试日仪表","缺失"))))</x:f>
        <x:v>非测试日纯氢</x:v>
      </x:c>
      <x:c r="L925" s="7" t="n">
        <x:f>IF(K925="缺失","",IF(K925="非测试日纯氢",G925,IF(K925="非测试日仪表",E925,F925)))</x:f>
        <x:v>103.9</x:v>
      </x:c>
      <x:c r="M925" s="2" t="n">
        <x:f>IF(K925="缺失",1,0)</x:f>
        <x:v>0</x:v>
      </x:c>
      <x:c r="N925" s="2" t="str">
        <x:v>车辆里程查询_20260901-20260930_1024辆_仪表里程.xlsx / AG265</x:v>
      </x:c>
      <x:c r="O925" s="2" t="str">
        <x:v>车辆里程查询_20260901-20260930_1024辆_GPS里程.xlsx / AG182</x:v>
      </x:c>
      <x:c r="P925" s="2" t="str">
        <x:v>车辆纯氢气里程查询_20260901-20260930_1024辆.xlsx / AG980</x:v>
      </x:c>
    </x:row>
    <x:row r="926" ht="22" customHeight="1">
      <x:c r="A926" s="2" t="n">
        <x:v>42</x:v>
      </x:c>
      <x:c r="B926" s="2" t="str">
        <x:v>粤A06569F</x:v>
      </x:c>
      <x:c r="C926" s="2" t="str">
        <x:v>陈高伟</x:v>
      </x:c>
      <x:c r="D926" s="8" t="d">
        <x:v>2026-09-30T00:00:00.000Z</x:v>
      </x:c>
      <x:c r="E926" s="7" t="n">
        <x:v>100.6</x:v>
      </x:c>
      <x:c r="F926" s="7" t="n">
        <x:v>95.1</x:v>
      </x:c>
      <x:c r="G926" s="7" t="n">
        <x:v>100.6</x:v>
      </x:c>
      <x:c r="H926" s="2" t="str">
        <x:v>否</x:v>
      </x:c>
      <x:c r="I926" s="7" t="n">
        <x:f>IF(AND(ISNUMBER(E926),ISNUMBER(F926)),E926-F926,"")</x:f>
        <x:v>5.5</x:v>
      </x:c>
      <x:c r="J926" s="2" t="str">
        <x:f>IF(H926="否","不适用",IF(AND(ISNUMBER(E926),ISNUMBER(F926)),IF(I926&gt;'规则与名单'!$B$2,"是","否"),"未判定"))</x:f>
        <x:v>不适用</x:v>
      </x:c>
      <x:c r="K926" s="2" t="str">
        <x:f>IF(J926="是",IF(ISNUMBER(F926),"测试日GPS","缺失"),IF(ISNUMBER(G926),"非测试日纯氢",IF(AND(H926="是",J926="未判定"),IF(ISNUMBER(F926),"测试名单无纯氢GPS","缺失"),IF(ISNUMBER(E926),"非测试日仪表","缺失"))))</x:f>
        <x:v>非测试日纯氢</x:v>
      </x:c>
      <x:c r="L926" s="7" t="n">
        <x:f>IF(K926="缺失","",IF(K926="非测试日纯氢",G926,IF(K926="非测试日仪表",E926,F926)))</x:f>
        <x:v>100.6</x:v>
      </x:c>
      <x:c r="M926" s="2" t="n">
        <x:f>IF(K926="缺失",1,0)</x:f>
        <x:v>0</x:v>
      </x:c>
      <x:c r="N926" s="2" t="str">
        <x:v>车辆里程查询_20260901-20260930_1024辆_仪表里程.xlsx / AH265</x:v>
      </x:c>
      <x:c r="O926" s="2" t="str">
        <x:v>车辆里程查询_20260901-20260930_1024辆_GPS里程.xlsx / AH182</x:v>
      </x:c>
      <x:c r="P926" s="2" t="str">
        <x:v>车辆纯氢气里程查询_20260901-20260930_1024辆.xlsx / AH980</x:v>
      </x:c>
    </x:row>
    <x:row r="927" ht="22" customHeight="1">
      <x:c r="A927" s="2" t="n">
        <x:v>43</x:v>
      </x:c>
      <x:c r="B927" s="2" t="str">
        <x:v>粤A06691F</x:v>
      </x:c>
      <x:c r="C927" s="2" t="str">
        <x:v>陈高伟</x:v>
      </x:c>
      <x:c r="D927" s="8" t="d">
        <x:v>2026-09-01T00:00:00.000Z</x:v>
      </x:c>
      <x:c r="E927" s="7" t="n">
        <x:v>457.1</x:v>
      </x:c>
      <x:c r="F927" s="7" t="n">
        <x:v>431.9</x:v>
      </x:c>
      <x:c r="G927" s="7" t="n">
        <x:v>441</x:v>
      </x:c>
      <x:c r="H927" s="2" t="str">
        <x:v>否</x:v>
      </x:c>
      <x:c r="I927" s="7" t="n">
        <x:f>IF(AND(ISNUMBER(E927),ISNUMBER(F927)),E927-F927,"")</x:f>
        <x:v>25.200000000000045</x:v>
      </x:c>
      <x:c r="J927" s="2" t="str">
        <x:f>IF(H927="否","不适用",IF(AND(ISNUMBER(E927),ISNUMBER(F927)),IF(I927&gt;'规则与名单'!$B$2,"是","否"),"未判定"))</x:f>
        <x:v>不适用</x:v>
      </x:c>
      <x:c r="K927" s="2" t="str">
        <x:f>IF(J927="是",IF(ISNUMBER(F927),"测试日GPS","缺失"),IF(ISNUMBER(G927),"非测试日纯氢",IF(AND(H927="是",J927="未判定"),IF(ISNUMBER(F927),"测试名单无纯氢GPS","缺失"),IF(ISNUMBER(E927),"非测试日仪表","缺失"))))</x:f>
        <x:v>非测试日纯氢</x:v>
      </x:c>
      <x:c r="L927" s="7" t="n">
        <x:f>IF(K927="缺失","",IF(K927="非测试日纯氢",G927,IF(K927="非测试日仪表",E927,F927)))</x:f>
        <x:v>441</x:v>
      </x:c>
      <x:c r="M927" s="2" t="n">
        <x:f>IF(K927="缺失",1,0)</x:f>
        <x:v>0</x:v>
      </x:c>
      <x:c r="N927" s="2" t="str">
        <x:v>车辆里程查询_20260901-20260930_1024辆_仪表里程.xlsx / E329</x:v>
      </x:c>
      <x:c r="O927" s="2" t="str">
        <x:v>车辆里程查询_20260901-20260930_1024辆_GPS里程.xlsx / E333</x:v>
      </x:c>
      <x:c r="P927" s="2" t="str">
        <x:v>车辆纯氢气里程查询_20260901-20260930_1024辆.xlsx / E942</x:v>
      </x:c>
    </x:row>
    <x:row r="928" ht="22" customHeight="1">
      <x:c r="A928" s="2" t="n">
        <x:v>43</x:v>
      </x:c>
      <x:c r="B928" s="2" t="str">
        <x:v>粤A06691F</x:v>
      </x:c>
      <x:c r="C928" s="2" t="str">
        <x:v>陈高伟</x:v>
      </x:c>
      <x:c r="D928" s="8" t="d">
        <x:v>2026-09-02T00:00:00.000Z</x:v>
      </x:c>
      <x:c r="E928" s="7" t="n">
        <x:v>344.3</x:v>
      </x:c>
      <x:c r="F928" s="7" t="n">
        <x:v>324.8</x:v>
      </x:c>
      <x:c r="G928" s="7" t="n">
        <x:v>344.2</x:v>
      </x:c>
      <x:c r="H928" s="2" t="str">
        <x:v>否</x:v>
      </x:c>
      <x:c r="I928" s="7" t="n">
        <x:f>IF(AND(ISNUMBER(E928),ISNUMBER(F928)),E928-F928,"")</x:f>
        <x:v>19.5</x:v>
      </x:c>
      <x:c r="J928" s="2" t="str">
        <x:f>IF(H928="否","不适用",IF(AND(ISNUMBER(E928),ISNUMBER(F928)),IF(I928&gt;'规则与名单'!$B$2,"是","否"),"未判定"))</x:f>
        <x:v>不适用</x:v>
      </x:c>
      <x:c r="K928" s="2" t="str">
        <x:f>IF(J928="是",IF(ISNUMBER(F928),"测试日GPS","缺失"),IF(ISNUMBER(G928),"非测试日纯氢",IF(AND(H928="是",J928="未判定"),IF(ISNUMBER(F928),"测试名单无纯氢GPS","缺失"),IF(ISNUMBER(E928),"非测试日仪表","缺失"))))</x:f>
        <x:v>非测试日纯氢</x:v>
      </x:c>
      <x:c r="L928" s="7" t="n">
        <x:f>IF(K928="缺失","",IF(K928="非测试日纯氢",G928,IF(K928="非测试日仪表",E928,F928)))</x:f>
        <x:v>344.2</x:v>
      </x:c>
      <x:c r="M928" s="2" t="n">
        <x:f>IF(K928="缺失",1,0)</x:f>
        <x:v>0</x:v>
      </x:c>
      <x:c r="N928" s="2" t="str">
        <x:v>车辆里程查询_20260901-20260930_1024辆_仪表里程.xlsx / F329</x:v>
      </x:c>
      <x:c r="O928" s="2" t="str">
        <x:v>车辆里程查询_20260901-20260930_1024辆_GPS里程.xlsx / F333</x:v>
      </x:c>
      <x:c r="P928" s="2" t="str">
        <x:v>车辆纯氢气里程查询_20260901-20260930_1024辆.xlsx / F942</x:v>
      </x:c>
    </x:row>
    <x:row r="929" ht="22" customHeight="1">
      <x:c r="A929" s="2" t="n">
        <x:v>43</x:v>
      </x:c>
      <x:c r="B929" s="2" t="str">
        <x:v>粤A06691F</x:v>
      </x:c>
      <x:c r="C929" s="2" t="str">
        <x:v>陈高伟</x:v>
      </x:c>
      <x:c r="D929" s="8" t="d">
        <x:v>2026-09-03T00:00:00.000Z</x:v>
      </x:c>
      <x:c r="E929" s="7" t="n">
        <x:v>5.5</x:v>
      </x:c>
      <x:c r="F929" s="7" t="n">
        <x:v>11.3</x:v>
      </x:c>
      <x:c r="G929" s="7" t="n">
        <x:v>12</x:v>
      </x:c>
      <x:c r="H929" s="2" t="str">
        <x:v>否</x:v>
      </x:c>
      <x:c r="I929" s="7" t="n">
        <x:f>IF(AND(ISNUMBER(E929),ISNUMBER(F929)),E929-F929,"")</x:f>
        <x:v>-5.800000000000001</x:v>
      </x:c>
      <x:c r="J929" s="2" t="str">
        <x:f>IF(H929="否","不适用",IF(AND(ISNUMBER(E929),ISNUMBER(F929)),IF(I929&gt;'规则与名单'!$B$2,"是","否"),"未判定"))</x:f>
        <x:v>不适用</x:v>
      </x:c>
      <x:c r="K929" s="2" t="str">
        <x:f>IF(J929="是",IF(ISNUMBER(F929),"测试日GPS","缺失"),IF(ISNUMBER(G929),"非测试日纯氢",IF(AND(H929="是",J929="未判定"),IF(ISNUMBER(F929),"测试名单无纯氢GPS","缺失"),IF(ISNUMBER(E929),"非测试日仪表","缺失"))))</x:f>
        <x:v>非测试日纯氢</x:v>
      </x:c>
      <x:c r="L929" s="7" t="n">
        <x:f>IF(K929="缺失","",IF(K929="非测试日纯氢",G929,IF(K929="非测试日仪表",E929,F929)))</x:f>
        <x:v>12</x:v>
      </x:c>
      <x:c r="M929" s="2" t="n">
        <x:f>IF(K929="缺失",1,0)</x:f>
        <x:v>0</x:v>
      </x:c>
      <x:c r="N929" s="2" t="str">
        <x:v>车辆里程查询_20260901-20260930_1024辆_仪表里程.xlsx / G329</x:v>
      </x:c>
      <x:c r="O929" s="2" t="str">
        <x:v>车辆里程查询_20260901-20260930_1024辆_GPS里程.xlsx / G333</x:v>
      </x:c>
      <x:c r="P929" s="2" t="str">
        <x:v>车辆纯氢气里程查询_20260901-20260930_1024辆.xlsx / G942</x:v>
      </x:c>
    </x:row>
    <x:row r="930" ht="22" customHeight="1">
      <x:c r="A930" s="2" t="n">
        <x:v>43</x:v>
      </x:c>
      <x:c r="B930" s="2" t="str">
        <x:v>粤A06691F</x:v>
      </x:c>
      <x:c r="C930" s="2" t="str">
        <x:v>陈高伟</x:v>
      </x:c>
      <x:c r="D930" s="8" t="d">
        <x:v>2026-09-04T00:00:00.000Z</x:v>
      </x:c>
      <x:c r="E930" s="7" t="n">
        <x:v>339.7</x:v>
      </x:c>
      <x:c r="F930" s="7" t="n">
        <x:v>314.4</x:v>
      </x:c>
      <x:c r="G930" s="7" t="n">
        <x:v>332.9</x:v>
      </x:c>
      <x:c r="H930" s="2" t="str">
        <x:v>否</x:v>
      </x:c>
      <x:c r="I930" s="7" t="n">
        <x:f>IF(AND(ISNUMBER(E930),ISNUMBER(F930)),E930-F930,"")</x:f>
        <x:v>25.30000000000001</x:v>
      </x:c>
      <x:c r="J930" s="2" t="str">
        <x:f>IF(H930="否","不适用",IF(AND(ISNUMBER(E930),ISNUMBER(F930)),IF(I930&gt;'规则与名单'!$B$2,"是","否"),"未判定"))</x:f>
        <x:v>不适用</x:v>
      </x:c>
      <x:c r="K930" s="2" t="str">
        <x:f>IF(J930="是",IF(ISNUMBER(F930),"测试日GPS","缺失"),IF(ISNUMBER(G930),"非测试日纯氢",IF(AND(H930="是",J930="未判定"),IF(ISNUMBER(F930),"测试名单无纯氢GPS","缺失"),IF(ISNUMBER(E930),"非测试日仪表","缺失"))))</x:f>
        <x:v>非测试日纯氢</x:v>
      </x:c>
      <x:c r="L930" s="7" t="n">
        <x:f>IF(K930="缺失","",IF(K930="非测试日纯氢",G930,IF(K930="非测试日仪表",E930,F930)))</x:f>
        <x:v>332.9</x:v>
      </x:c>
      <x:c r="M930" s="2" t="n">
        <x:f>IF(K930="缺失",1,0)</x:f>
        <x:v>0</x:v>
      </x:c>
      <x:c r="N930" s="2" t="str">
        <x:v>车辆里程查询_20260901-20260930_1024辆_仪表里程.xlsx / H329</x:v>
      </x:c>
      <x:c r="O930" s="2" t="str">
        <x:v>车辆里程查询_20260901-20260930_1024辆_GPS里程.xlsx / H333</x:v>
      </x:c>
      <x:c r="P930" s="2" t="str">
        <x:v>车辆纯氢气里程查询_20260901-20260930_1024辆.xlsx / H942</x:v>
      </x:c>
    </x:row>
    <x:row r="931" ht="22" customHeight="1">
      <x:c r="A931" s="2" t="n">
        <x:v>43</x:v>
      </x:c>
      <x:c r="B931" s="2" t="str">
        <x:v>粤A06691F</x:v>
      </x:c>
      <x:c r="C931" s="2" t="str">
        <x:v>陈高伟</x:v>
      </x:c>
      <x:c r="D931" s="8" t="d">
        <x:v>2026-09-05T00:00:00.000Z</x:v>
      </x:c>
      <x:c r="E931" s="7" t="n">
        <x:v>278.8</x:v>
      </x:c>
      <x:c r="F931" s="7" t="n">
        <x:v>412.7</x:v>
      </x:c>
      <x:c r="G931" s="7" t="n">
        <x:v>436.6</x:v>
      </x:c>
      <x:c r="H931" s="2" t="str">
        <x:v>否</x:v>
      </x:c>
      <x:c r="I931" s="7" t="n">
        <x:f>IF(AND(ISNUMBER(E931),ISNUMBER(F931)),E931-F931,"")</x:f>
        <x:v>-133.89999999999998</x:v>
      </x:c>
      <x:c r="J931" s="2" t="str">
        <x:f>IF(H931="否","不适用",IF(AND(ISNUMBER(E931),ISNUMBER(F931)),IF(I931&gt;'规则与名单'!$B$2,"是","否"),"未判定"))</x:f>
        <x:v>不适用</x:v>
      </x:c>
      <x:c r="K931" s="2" t="str">
        <x:f>IF(J931="是",IF(ISNUMBER(F931),"测试日GPS","缺失"),IF(ISNUMBER(G931),"非测试日纯氢",IF(AND(H931="是",J931="未判定"),IF(ISNUMBER(F931),"测试名单无纯氢GPS","缺失"),IF(ISNUMBER(E931),"非测试日仪表","缺失"))))</x:f>
        <x:v>非测试日纯氢</x:v>
      </x:c>
      <x:c r="L931" s="7" t="n">
        <x:f>IF(K931="缺失","",IF(K931="非测试日纯氢",G931,IF(K931="非测试日仪表",E931,F931)))</x:f>
        <x:v>436.6</x:v>
      </x:c>
      <x:c r="M931" s="2" t="n">
        <x:f>IF(K931="缺失",1,0)</x:f>
        <x:v>0</x:v>
      </x:c>
      <x:c r="N931" s="2" t="str">
        <x:v>车辆里程查询_20260901-20260930_1024辆_仪表里程.xlsx / I329</x:v>
      </x:c>
      <x:c r="O931" s="2" t="str">
        <x:v>车辆里程查询_20260901-20260930_1024辆_GPS里程.xlsx / I333</x:v>
      </x:c>
      <x:c r="P931" s="2" t="str">
        <x:v>车辆纯氢气里程查询_20260901-20260930_1024辆.xlsx / I942</x:v>
      </x:c>
    </x:row>
    <x:row r="932" ht="22" customHeight="1">
      <x:c r="A932" s="2" t="n">
        <x:v>43</x:v>
      </x:c>
      <x:c r="B932" s="2" t="str">
        <x:v>粤A06691F</x:v>
      </x:c>
      <x:c r="C932" s="2" t="str">
        <x:v>陈高伟</x:v>
      </x:c>
      <x:c r="D932" s="8" t="d">
        <x:v>2026-09-06T00:00:00.000Z</x:v>
      </x:c>
      <x:c r="E932" s="7"/>
      <x:c r="F932" s="7" t="n">
        <x:v>0.2</x:v>
      </x:c>
      <x:c r="G932" s="7" t="n">
        <x:v>0.1</x:v>
      </x:c>
      <x:c r="H932" s="2" t="str">
        <x:v>否</x:v>
      </x:c>
      <x:c r="I932" s="7" t="str">
        <x:f>IF(AND(ISNUMBER(E932),ISNUMBER(F932)),E932-F932,"")</x:f>
      </x:c>
      <x:c r="J932" s="2" t="str">
        <x:f>IF(H932="否","不适用",IF(AND(ISNUMBER(E932),ISNUMBER(F932)),IF(I932&gt;'规则与名单'!$B$2,"是","否"),"未判定"))</x:f>
        <x:v>不适用</x:v>
      </x:c>
      <x:c r="K932" s="2" t="str">
        <x:f>IF(J932="是",IF(ISNUMBER(F932),"测试日GPS","缺失"),IF(ISNUMBER(G932),"非测试日纯氢",IF(AND(H932="是",J932="未判定"),IF(ISNUMBER(F932),"测试名单无纯氢GPS","缺失"),IF(ISNUMBER(E932),"非测试日仪表","缺失"))))</x:f>
        <x:v>非测试日纯氢</x:v>
      </x:c>
      <x:c r="L932" s="7" t="n">
        <x:f>IF(K932="缺失","",IF(K932="非测试日纯氢",G932,IF(K932="非测试日仪表",E932,F932)))</x:f>
        <x:v>0.1</x:v>
      </x:c>
      <x:c r="M932" s="2" t="n">
        <x:f>IF(K932="缺失",1,0)</x:f>
        <x:v>0</x:v>
      </x:c>
      <x:c r="N932" s="2" t="str">
        <x:v>车辆里程查询_20260901-20260930_1024辆_仪表里程.xlsx / J329</x:v>
      </x:c>
      <x:c r="O932" s="2" t="str">
        <x:v>车辆里程查询_20260901-20260930_1024辆_GPS里程.xlsx / J333</x:v>
      </x:c>
      <x:c r="P932" s="2" t="str">
        <x:v>车辆纯氢气里程查询_20260901-20260930_1024辆.xlsx / J942</x:v>
      </x:c>
    </x:row>
    <x:row r="933" ht="22" customHeight="1">
      <x:c r="A933" s="2" t="n">
        <x:v>43</x:v>
      </x:c>
      <x:c r="B933" s="2" t="str">
        <x:v>粤A06691F</x:v>
      </x:c>
      <x:c r="C933" s="2" t="str">
        <x:v>陈高伟</x:v>
      </x:c>
      <x:c r="D933" s="8" t="d">
        <x:v>2026-09-07T00:00:00.000Z</x:v>
      </x:c>
      <x:c r="E933" s="7" t="n">
        <x:v>553.8</x:v>
      </x:c>
      <x:c r="F933" s="7" t="n">
        <x:v>374.3</x:v>
      </x:c>
      <x:c r="G933" s="7" t="n">
        <x:v>366.6</x:v>
      </x:c>
      <x:c r="H933" s="2" t="str">
        <x:v>否</x:v>
      </x:c>
      <x:c r="I933" s="7" t="n">
        <x:f>IF(AND(ISNUMBER(E933),ISNUMBER(F933)),E933-F933,"")</x:f>
        <x:v>179.49999999999994</x:v>
      </x:c>
      <x:c r="J933" s="2" t="str">
        <x:f>IF(H933="否","不适用",IF(AND(ISNUMBER(E933),ISNUMBER(F933)),IF(I933&gt;'规则与名单'!$B$2,"是","否"),"未判定"))</x:f>
        <x:v>不适用</x:v>
      </x:c>
      <x:c r="K933" s="2" t="str">
        <x:f>IF(J933="是",IF(ISNUMBER(F933),"测试日GPS","缺失"),IF(ISNUMBER(G933),"非测试日纯氢",IF(AND(H933="是",J933="未判定"),IF(ISNUMBER(F933),"测试名单无纯氢GPS","缺失"),IF(ISNUMBER(E933),"非测试日仪表","缺失"))))</x:f>
        <x:v>非测试日纯氢</x:v>
      </x:c>
      <x:c r="L933" s="7" t="n">
        <x:f>IF(K933="缺失","",IF(K933="非测试日纯氢",G933,IF(K933="非测试日仪表",E933,F933)))</x:f>
        <x:v>366.6</x:v>
      </x:c>
      <x:c r="M933" s="2" t="n">
        <x:f>IF(K933="缺失",1,0)</x:f>
        <x:v>0</x:v>
      </x:c>
      <x:c r="N933" s="2" t="str">
        <x:v>车辆里程查询_20260901-20260930_1024辆_仪表里程.xlsx / K329</x:v>
      </x:c>
      <x:c r="O933" s="2" t="str">
        <x:v>车辆里程查询_20260901-20260930_1024辆_GPS里程.xlsx / K333</x:v>
      </x:c>
      <x:c r="P933" s="2" t="str">
        <x:v>车辆纯氢气里程查询_20260901-20260930_1024辆.xlsx / K942</x:v>
      </x:c>
    </x:row>
    <x:row r="934" ht="22" customHeight="1">
      <x:c r="A934" s="2" t="n">
        <x:v>43</x:v>
      </x:c>
      <x:c r="B934" s="2" t="str">
        <x:v>粤A06691F</x:v>
      </x:c>
      <x:c r="C934" s="2" t="str">
        <x:v>陈高伟</x:v>
      </x:c>
      <x:c r="D934" s="8" t="d">
        <x:v>2026-09-08T00:00:00.000Z</x:v>
      </x:c>
      <x:c r="E934" s="7" t="n">
        <x:v>28.4</x:v>
      </x:c>
      <x:c r="F934" s="7" t="n">
        <x:v>27.2</x:v>
      </x:c>
      <x:c r="G934" s="7" t="n">
        <x:v>21.2</x:v>
      </x:c>
      <x:c r="H934" s="2" t="str">
        <x:v>否</x:v>
      </x:c>
      <x:c r="I934" s="7" t="n">
        <x:f>IF(AND(ISNUMBER(E934),ISNUMBER(F934)),E934-F934,"")</x:f>
        <x:v>1.1999999999999993</x:v>
      </x:c>
      <x:c r="J934" s="2" t="str">
        <x:f>IF(H934="否","不适用",IF(AND(ISNUMBER(E934),ISNUMBER(F934)),IF(I934&gt;'规则与名单'!$B$2,"是","否"),"未判定"))</x:f>
        <x:v>不适用</x:v>
      </x:c>
      <x:c r="K934" s="2" t="str">
        <x:f>IF(J934="是",IF(ISNUMBER(F934),"测试日GPS","缺失"),IF(ISNUMBER(G934),"非测试日纯氢",IF(AND(H934="是",J934="未判定"),IF(ISNUMBER(F934),"测试名单无纯氢GPS","缺失"),IF(ISNUMBER(E934),"非测试日仪表","缺失"))))</x:f>
        <x:v>非测试日纯氢</x:v>
      </x:c>
      <x:c r="L934" s="7" t="n">
        <x:f>IF(K934="缺失","",IF(K934="非测试日纯氢",G934,IF(K934="非测试日仪表",E934,F934)))</x:f>
        <x:v>21.2</x:v>
      </x:c>
      <x:c r="M934" s="2" t="n">
        <x:f>IF(K934="缺失",1,0)</x:f>
        <x:v>0</x:v>
      </x:c>
      <x:c r="N934" s="2" t="str">
        <x:v>车辆里程查询_20260901-20260930_1024辆_仪表里程.xlsx / L329</x:v>
      </x:c>
      <x:c r="O934" s="2" t="str">
        <x:v>车辆里程查询_20260901-20260930_1024辆_GPS里程.xlsx / L333</x:v>
      </x:c>
      <x:c r="P934" s="2" t="str">
        <x:v>车辆纯氢气里程查询_20260901-20260930_1024辆.xlsx / L942</x:v>
      </x:c>
    </x:row>
    <x:row r="935" ht="22" customHeight="1">
      <x:c r="A935" s="2" t="n">
        <x:v>43</x:v>
      </x:c>
      <x:c r="B935" s="2" t="str">
        <x:v>粤A06691F</x:v>
      </x:c>
      <x:c r="C935" s="2" t="str">
        <x:v>陈高伟</x:v>
      </x:c>
      <x:c r="D935" s="8" t="d">
        <x:v>2026-09-09T00:00:00.000Z</x:v>
      </x:c>
      <x:c r="E935" s="7" t="n">
        <x:v>341.6</x:v>
      </x:c>
      <x:c r="F935" s="7" t="n">
        <x:v>322.8</x:v>
      </x:c>
      <x:c r="G935" s="7" t="n">
        <x:v>340.2</x:v>
      </x:c>
      <x:c r="H935" s="2" t="str">
        <x:v>否</x:v>
      </x:c>
      <x:c r="I935" s="7" t="n">
        <x:f>IF(AND(ISNUMBER(E935),ISNUMBER(F935)),E935-F935,"")</x:f>
        <x:v>18.80000000000001</x:v>
      </x:c>
      <x:c r="J935" s="2" t="str">
        <x:f>IF(H935="否","不适用",IF(AND(ISNUMBER(E935),ISNUMBER(F935)),IF(I935&gt;'规则与名单'!$B$2,"是","否"),"未判定"))</x:f>
        <x:v>不适用</x:v>
      </x:c>
      <x:c r="K935" s="2" t="str">
        <x:f>IF(J935="是",IF(ISNUMBER(F935),"测试日GPS","缺失"),IF(ISNUMBER(G935),"非测试日纯氢",IF(AND(H935="是",J935="未判定"),IF(ISNUMBER(F935),"测试名单无纯氢GPS","缺失"),IF(ISNUMBER(E935),"非测试日仪表","缺失"))))</x:f>
        <x:v>非测试日纯氢</x:v>
      </x:c>
      <x:c r="L935" s="7" t="n">
        <x:f>IF(K935="缺失","",IF(K935="非测试日纯氢",G935,IF(K935="非测试日仪表",E935,F935)))</x:f>
        <x:v>340.2</x:v>
      </x:c>
      <x:c r="M935" s="2" t="n">
        <x:f>IF(K935="缺失",1,0)</x:f>
        <x:v>0</x:v>
      </x:c>
      <x:c r="N935" s="2" t="str">
        <x:v>车辆里程查询_20260901-20260930_1024辆_仪表里程.xlsx / M329</x:v>
      </x:c>
      <x:c r="O935" s="2" t="str">
        <x:v>车辆里程查询_20260901-20260930_1024辆_GPS里程.xlsx / M333</x:v>
      </x:c>
      <x:c r="P935" s="2" t="str">
        <x:v>车辆纯氢气里程查询_20260901-20260930_1024辆.xlsx / M942</x:v>
      </x:c>
    </x:row>
    <x:row r="936" ht="22" customHeight="1">
      <x:c r="A936" s="2" t="n">
        <x:v>43</x:v>
      </x:c>
      <x:c r="B936" s="2" t="str">
        <x:v>粤A06691F</x:v>
      </x:c>
      <x:c r="C936" s="2" t="str">
        <x:v>陈高伟</x:v>
      </x:c>
      <x:c r="D936" s="8" t="d">
        <x:v>2026-09-10T00:00:00.000Z</x:v>
      </x:c>
      <x:c r="E936" s="7" t="n">
        <x:v>13.2</x:v>
      </x:c>
      <x:c r="F936" s="7" t="n">
        <x:v>12.7</x:v>
      </x:c>
      <x:c r="G936" s="7" t="n">
        <x:v>13</x:v>
      </x:c>
      <x:c r="H936" s="2" t="str">
        <x:v>否</x:v>
      </x:c>
      <x:c r="I936" s="7" t="n">
        <x:f>IF(AND(ISNUMBER(E936),ISNUMBER(F936)),E936-F936,"")</x:f>
        <x:v>0.5</x:v>
      </x:c>
      <x:c r="J936" s="2" t="str">
        <x:f>IF(H936="否","不适用",IF(AND(ISNUMBER(E936),ISNUMBER(F936)),IF(I936&gt;'规则与名单'!$B$2,"是","否"),"未判定"))</x:f>
        <x:v>不适用</x:v>
      </x:c>
      <x:c r="K936" s="2" t="str">
        <x:f>IF(J936="是",IF(ISNUMBER(F936),"测试日GPS","缺失"),IF(ISNUMBER(G936),"非测试日纯氢",IF(AND(H936="是",J936="未判定"),IF(ISNUMBER(F936),"测试名单无纯氢GPS","缺失"),IF(ISNUMBER(E936),"非测试日仪表","缺失"))))</x:f>
        <x:v>非测试日纯氢</x:v>
      </x:c>
      <x:c r="L936" s="7" t="n">
        <x:f>IF(K936="缺失","",IF(K936="非测试日纯氢",G936,IF(K936="非测试日仪表",E936,F936)))</x:f>
        <x:v>13</x:v>
      </x:c>
      <x:c r="M936" s="2" t="n">
        <x:f>IF(K936="缺失",1,0)</x:f>
        <x:v>0</x:v>
      </x:c>
      <x:c r="N936" s="2" t="str">
        <x:v>车辆里程查询_20260901-20260930_1024辆_仪表里程.xlsx / N329</x:v>
      </x:c>
      <x:c r="O936" s="2" t="str">
        <x:v>车辆里程查询_20260901-20260930_1024辆_GPS里程.xlsx / N333</x:v>
      </x:c>
      <x:c r="P936" s="2" t="str">
        <x:v>车辆纯氢气里程查询_20260901-20260930_1024辆.xlsx / N942</x:v>
      </x:c>
    </x:row>
    <x:row r="937" ht="22" customHeight="1">
      <x:c r="A937" s="2" t="n">
        <x:v>43</x:v>
      </x:c>
      <x:c r="B937" s="2" t="str">
        <x:v>粤A06691F</x:v>
      </x:c>
      <x:c r="C937" s="2" t="str">
        <x:v>陈高伟</x:v>
      </x:c>
      <x:c r="D937" s="8" t="d">
        <x:v>2026-09-11T00:00:00.000Z</x:v>
      </x:c>
      <x:c r="E937" s="7" t="n">
        <x:v>293.8</x:v>
      </x:c>
      <x:c r="F937" s="7" t="n">
        <x:v>277.9</x:v>
      </x:c>
      <x:c r="G937" s="7" t="n">
        <x:v>292.7</x:v>
      </x:c>
      <x:c r="H937" s="2" t="str">
        <x:v>否</x:v>
      </x:c>
      <x:c r="I937" s="7" t="n">
        <x:f>IF(AND(ISNUMBER(E937),ISNUMBER(F937)),E937-F937,"")</x:f>
        <x:v>15.900000000000034</x:v>
      </x:c>
      <x:c r="J937" s="2" t="str">
        <x:f>IF(H937="否","不适用",IF(AND(ISNUMBER(E937),ISNUMBER(F937)),IF(I937&gt;'规则与名单'!$B$2,"是","否"),"未判定"))</x:f>
        <x:v>不适用</x:v>
      </x:c>
      <x:c r="K937" s="2" t="str">
        <x:f>IF(J937="是",IF(ISNUMBER(F937),"测试日GPS","缺失"),IF(ISNUMBER(G937),"非测试日纯氢",IF(AND(H937="是",J937="未判定"),IF(ISNUMBER(F937),"测试名单无纯氢GPS","缺失"),IF(ISNUMBER(E937),"非测试日仪表","缺失"))))</x:f>
        <x:v>非测试日纯氢</x:v>
      </x:c>
      <x:c r="L937" s="7" t="n">
        <x:f>IF(K937="缺失","",IF(K937="非测试日纯氢",G937,IF(K937="非测试日仪表",E937,F937)))</x:f>
        <x:v>292.7</x:v>
      </x:c>
      <x:c r="M937" s="2" t="n">
        <x:f>IF(K937="缺失",1,0)</x:f>
        <x:v>0</x:v>
      </x:c>
      <x:c r="N937" s="2" t="str">
        <x:v>车辆里程查询_20260901-20260930_1024辆_仪表里程.xlsx / O329</x:v>
      </x:c>
      <x:c r="O937" s="2" t="str">
        <x:v>车辆里程查询_20260901-20260930_1024辆_GPS里程.xlsx / O333</x:v>
      </x:c>
      <x:c r="P937" s="2" t="str">
        <x:v>车辆纯氢气里程查询_20260901-20260930_1024辆.xlsx / O942</x:v>
      </x:c>
    </x:row>
    <x:row r="938" ht="22" customHeight="1">
      <x:c r="A938" s="2" t="n">
        <x:v>43</x:v>
      </x:c>
      <x:c r="B938" s="2" t="str">
        <x:v>粤A06691F</x:v>
      </x:c>
      <x:c r="C938" s="2" t="str">
        <x:v>陈高伟</x:v>
      </x:c>
      <x:c r="D938" s="8" t="d">
        <x:v>2026-09-12T00:00:00.000Z</x:v>
      </x:c>
      <x:c r="E938" s="7" t="n">
        <x:v>85.7</x:v>
      </x:c>
      <x:c r="F938" s="7" t="n">
        <x:v>131.9</x:v>
      </x:c>
      <x:c r="G938" s="7" t="n">
        <x:v>139.6</x:v>
      </x:c>
      <x:c r="H938" s="2" t="str">
        <x:v>否</x:v>
      </x:c>
      <x:c r="I938" s="7" t="n">
        <x:f>IF(AND(ISNUMBER(E938),ISNUMBER(F938)),E938-F938,"")</x:f>
        <x:v>-46.2</x:v>
      </x:c>
      <x:c r="J938" s="2" t="str">
        <x:f>IF(H938="否","不适用",IF(AND(ISNUMBER(E938),ISNUMBER(F938)),IF(I938&gt;'规则与名单'!$B$2,"是","否"),"未判定"))</x:f>
        <x:v>不适用</x:v>
      </x:c>
      <x:c r="K938" s="2" t="str">
        <x:f>IF(J938="是",IF(ISNUMBER(F938),"测试日GPS","缺失"),IF(ISNUMBER(G938),"非测试日纯氢",IF(AND(H938="是",J938="未判定"),IF(ISNUMBER(F938),"测试名单无纯氢GPS","缺失"),IF(ISNUMBER(E938),"非测试日仪表","缺失"))))</x:f>
        <x:v>非测试日纯氢</x:v>
      </x:c>
      <x:c r="L938" s="7" t="n">
        <x:f>IF(K938="缺失","",IF(K938="非测试日纯氢",G938,IF(K938="非测试日仪表",E938,F938)))</x:f>
        <x:v>139.6</x:v>
      </x:c>
      <x:c r="M938" s="2" t="n">
        <x:f>IF(K938="缺失",1,0)</x:f>
        <x:v>0</x:v>
      </x:c>
      <x:c r="N938" s="2" t="str">
        <x:v>车辆里程查询_20260901-20260930_1024辆_仪表里程.xlsx / P329</x:v>
      </x:c>
      <x:c r="O938" s="2" t="str">
        <x:v>车辆里程查询_20260901-20260930_1024辆_GPS里程.xlsx / P333</x:v>
      </x:c>
      <x:c r="P938" s="2" t="str">
        <x:v>车辆纯氢气里程查询_20260901-20260930_1024辆.xlsx / P942</x:v>
      </x:c>
    </x:row>
    <x:row r="939" ht="22" customHeight="1">
      <x:c r="A939" s="2" t="n">
        <x:v>43</x:v>
      </x:c>
      <x:c r="B939" s="2" t="str">
        <x:v>粤A06691F</x:v>
      </x:c>
      <x:c r="C939" s="2" t="str">
        <x:v>陈高伟</x:v>
      </x:c>
      <x:c r="D939" s="8" t="d">
        <x:v>2026-09-13T00:00:00.000Z</x:v>
      </x:c>
      <x:c r="E939" s="7" t="n">
        <x:v>54.2</x:v>
      </x:c>
      <x:c r="F939" s="7" t="n">
        <x:v>0.3</x:v>
      </x:c>
      <x:c r="G939" s="7" t="n">
        <x:v>0.3</x:v>
      </x:c>
      <x:c r="H939" s="2" t="str">
        <x:v>否</x:v>
      </x:c>
      <x:c r="I939" s="7" t="n">
        <x:f>IF(AND(ISNUMBER(E939),ISNUMBER(F939)),E939-F939,"")</x:f>
        <x:v>53.900000000000006</x:v>
      </x:c>
      <x:c r="J939" s="2" t="str">
        <x:f>IF(H939="否","不适用",IF(AND(ISNUMBER(E939),ISNUMBER(F939)),IF(I939&gt;'规则与名单'!$B$2,"是","否"),"未判定"))</x:f>
        <x:v>不适用</x:v>
      </x:c>
      <x:c r="K939" s="2" t="str">
        <x:f>IF(J939="是",IF(ISNUMBER(F939),"测试日GPS","缺失"),IF(ISNUMBER(G939),"非测试日纯氢",IF(AND(H939="是",J939="未判定"),IF(ISNUMBER(F939),"测试名单无纯氢GPS","缺失"),IF(ISNUMBER(E939),"非测试日仪表","缺失"))))</x:f>
        <x:v>非测试日纯氢</x:v>
      </x:c>
      <x:c r="L939" s="7" t="n">
        <x:f>IF(K939="缺失","",IF(K939="非测试日纯氢",G939,IF(K939="非测试日仪表",E939,F939)))</x:f>
        <x:v>0.3</x:v>
      </x:c>
      <x:c r="M939" s="2" t="n">
        <x:f>IF(K939="缺失",1,0)</x:f>
        <x:v>0</x:v>
      </x:c>
      <x:c r="N939" s="2" t="str">
        <x:v>车辆里程查询_20260901-20260930_1024辆_仪表里程.xlsx / Q329</x:v>
      </x:c>
      <x:c r="O939" s="2" t="str">
        <x:v>车辆里程查询_20260901-20260930_1024辆_GPS里程.xlsx / Q333</x:v>
      </x:c>
      <x:c r="P939" s="2" t="str">
        <x:v>车辆纯氢气里程查询_20260901-20260930_1024辆.xlsx / Q942</x:v>
      </x:c>
    </x:row>
    <x:row r="940" ht="22" customHeight="1">
      <x:c r="A940" s="2" t="n">
        <x:v>43</x:v>
      </x:c>
      <x:c r="B940" s="2" t="str">
        <x:v>粤A06691F</x:v>
      </x:c>
      <x:c r="C940" s="2" t="str">
        <x:v>陈高伟</x:v>
      </x:c>
      <x:c r="D940" s="8" t="d">
        <x:v>2026-09-14T00:00:00.000Z</x:v>
      </x:c>
      <x:c r="E940" s="7" t="n">
        <x:v>22.5</x:v>
      </x:c>
      <x:c r="F940" s="7" t="n">
        <x:v>21.1</x:v>
      </x:c>
      <x:c r="G940" s="7" t="n">
        <x:v>22.5</x:v>
      </x:c>
      <x:c r="H940" s="2" t="str">
        <x:v>否</x:v>
      </x:c>
      <x:c r="I940" s="7" t="n">
        <x:f>IF(AND(ISNUMBER(E940),ISNUMBER(F940)),E940-F940,"")</x:f>
        <x:v>1.3999999999999986</x:v>
      </x:c>
      <x:c r="J940" s="2" t="str">
        <x:f>IF(H940="否","不适用",IF(AND(ISNUMBER(E940),ISNUMBER(F940)),IF(I940&gt;'规则与名单'!$B$2,"是","否"),"未判定"))</x:f>
        <x:v>不适用</x:v>
      </x:c>
      <x:c r="K940" s="2" t="str">
        <x:f>IF(J940="是",IF(ISNUMBER(F940),"测试日GPS","缺失"),IF(ISNUMBER(G940),"非测试日纯氢",IF(AND(H940="是",J940="未判定"),IF(ISNUMBER(F940),"测试名单无纯氢GPS","缺失"),IF(ISNUMBER(E940),"非测试日仪表","缺失"))))</x:f>
        <x:v>非测试日纯氢</x:v>
      </x:c>
      <x:c r="L940" s="7" t="n">
        <x:f>IF(K940="缺失","",IF(K940="非测试日纯氢",G940,IF(K940="非测试日仪表",E940,F940)))</x:f>
        <x:v>22.5</x:v>
      </x:c>
      <x:c r="M940" s="2" t="n">
        <x:f>IF(K940="缺失",1,0)</x:f>
        <x:v>0</x:v>
      </x:c>
      <x:c r="N940" s="2" t="str">
        <x:v>车辆里程查询_20260901-20260930_1024辆_仪表里程.xlsx / R329</x:v>
      </x:c>
      <x:c r="O940" s="2" t="str">
        <x:v>车辆里程查询_20260901-20260930_1024辆_GPS里程.xlsx / R333</x:v>
      </x:c>
      <x:c r="P940" s="2" t="str">
        <x:v>车辆纯氢气里程查询_20260901-20260930_1024辆.xlsx / R942</x:v>
      </x:c>
    </x:row>
    <x:row r="941" ht="22" customHeight="1">
      <x:c r="A941" s="2" t="n">
        <x:v>43</x:v>
      </x:c>
      <x:c r="B941" s="2" t="str">
        <x:v>粤A06691F</x:v>
      </x:c>
      <x:c r="C941" s="2" t="str">
        <x:v>陈高伟</x:v>
      </x:c>
      <x:c r="D941" s="8" t="d">
        <x:v>2026-09-15T00:00:00.000Z</x:v>
      </x:c>
      <x:c r="E941" s="7" t="n">
        <x:v>342.5</x:v>
      </x:c>
      <x:c r="F941" s="7" t="n">
        <x:v>323.2</x:v>
      </x:c>
      <x:c r="G941" s="7" t="n">
        <x:v>342.1</x:v>
      </x:c>
      <x:c r="H941" s="2" t="str">
        <x:v>否</x:v>
      </x:c>
      <x:c r="I941" s="7" t="n">
        <x:f>IF(AND(ISNUMBER(E941),ISNUMBER(F941)),E941-F941,"")</x:f>
        <x:v>19.30000000000001</x:v>
      </x:c>
      <x:c r="J941" s="2" t="str">
        <x:f>IF(H941="否","不适用",IF(AND(ISNUMBER(E941),ISNUMBER(F941)),IF(I941&gt;'规则与名单'!$B$2,"是","否"),"未判定"))</x:f>
        <x:v>不适用</x:v>
      </x:c>
      <x:c r="K941" s="2" t="str">
        <x:f>IF(J941="是",IF(ISNUMBER(F941),"测试日GPS","缺失"),IF(ISNUMBER(G941),"非测试日纯氢",IF(AND(H941="是",J941="未判定"),IF(ISNUMBER(F941),"测试名单无纯氢GPS","缺失"),IF(ISNUMBER(E941),"非测试日仪表","缺失"))))</x:f>
        <x:v>非测试日纯氢</x:v>
      </x:c>
      <x:c r="L941" s="7" t="n">
        <x:f>IF(K941="缺失","",IF(K941="非测试日纯氢",G941,IF(K941="非测试日仪表",E941,F941)))</x:f>
        <x:v>342.1</x:v>
      </x:c>
      <x:c r="M941" s="2" t="n">
        <x:f>IF(K941="缺失",1,0)</x:f>
        <x:v>0</x:v>
      </x:c>
      <x:c r="N941" s="2" t="str">
        <x:v>车辆里程查询_20260901-20260930_1024辆_仪表里程.xlsx / S329</x:v>
      </x:c>
      <x:c r="O941" s="2" t="str">
        <x:v>车辆里程查询_20260901-20260930_1024辆_GPS里程.xlsx / S333</x:v>
      </x:c>
      <x:c r="P941" s="2" t="str">
        <x:v>车辆纯氢气里程查询_20260901-20260930_1024辆.xlsx / S942</x:v>
      </x:c>
    </x:row>
    <x:row r="942" ht="22" customHeight="1">
      <x:c r="A942" s="2" t="n">
        <x:v>43</x:v>
      </x:c>
      <x:c r="B942" s="2" t="str">
        <x:v>粤A06691F</x:v>
      </x:c>
      <x:c r="C942" s="2" t="str">
        <x:v>陈高伟</x:v>
      </x:c>
      <x:c r="D942" s="8" t="d">
        <x:v>2026-09-16T00:00:00.000Z</x:v>
      </x:c>
      <x:c r="E942" s="7" t="n">
        <x:v>119.8</x:v>
      </x:c>
      <x:c r="F942" s="7" t="n">
        <x:v>113.8</x:v>
      </x:c>
      <x:c r="G942" s="7" t="n">
        <x:v>119.8</x:v>
      </x:c>
      <x:c r="H942" s="2" t="str">
        <x:v>否</x:v>
      </x:c>
      <x:c r="I942" s="7" t="n">
        <x:f>IF(AND(ISNUMBER(E942),ISNUMBER(F942)),E942-F942,"")</x:f>
        <x:v>6</x:v>
      </x:c>
      <x:c r="J942" s="2" t="str">
        <x:f>IF(H942="否","不适用",IF(AND(ISNUMBER(E942),ISNUMBER(F942)),IF(I942&gt;'规则与名单'!$B$2,"是","否"),"未判定"))</x:f>
        <x:v>不适用</x:v>
      </x:c>
      <x:c r="K942" s="2" t="str">
        <x:f>IF(J942="是",IF(ISNUMBER(F942),"测试日GPS","缺失"),IF(ISNUMBER(G942),"非测试日纯氢",IF(AND(H942="是",J942="未判定"),IF(ISNUMBER(F942),"测试名单无纯氢GPS","缺失"),IF(ISNUMBER(E942),"非测试日仪表","缺失"))))</x:f>
        <x:v>非测试日纯氢</x:v>
      </x:c>
      <x:c r="L942" s="7" t="n">
        <x:f>IF(K942="缺失","",IF(K942="非测试日纯氢",G942,IF(K942="非测试日仪表",E942,F942)))</x:f>
        <x:v>119.8</x:v>
      </x:c>
      <x:c r="M942" s="2" t="n">
        <x:f>IF(K942="缺失",1,0)</x:f>
        <x:v>0</x:v>
      </x:c>
      <x:c r="N942" s="2" t="str">
        <x:v>车辆里程查询_20260901-20260930_1024辆_仪表里程.xlsx / T329</x:v>
      </x:c>
      <x:c r="O942" s="2" t="str">
        <x:v>车辆里程查询_20260901-20260930_1024辆_GPS里程.xlsx / T333</x:v>
      </x:c>
      <x:c r="P942" s="2" t="str">
        <x:v>车辆纯氢气里程查询_20260901-20260930_1024辆.xlsx / T942</x:v>
      </x:c>
    </x:row>
    <x:row r="943" ht="22" customHeight="1">
      <x:c r="A943" s="2" t="n">
        <x:v>43</x:v>
      </x:c>
      <x:c r="B943" s="2" t="str">
        <x:v>粤A06691F</x:v>
      </x:c>
      <x:c r="C943" s="2" t="str">
        <x:v>陈高伟</x:v>
      </x:c>
      <x:c r="D943" s="8" t="d">
        <x:v>2026-09-17T00:00:00.000Z</x:v>
      </x:c>
      <x:c r="E943" s="7" t="n">
        <x:v>302.5</x:v>
      </x:c>
      <x:c r="F943" s="7" t="n">
        <x:v>285.2</x:v>
      </x:c>
      <x:c r="G943" s="7" t="n">
        <x:v>302</x:v>
      </x:c>
      <x:c r="H943" s="2" t="str">
        <x:v>否</x:v>
      </x:c>
      <x:c r="I943" s="7" t="n">
        <x:f>IF(AND(ISNUMBER(E943),ISNUMBER(F943)),E943-F943,"")</x:f>
        <x:v>17.30000000000001</x:v>
      </x:c>
      <x:c r="J943" s="2" t="str">
        <x:f>IF(H943="否","不适用",IF(AND(ISNUMBER(E943),ISNUMBER(F943)),IF(I943&gt;'规则与名单'!$B$2,"是","否"),"未判定"))</x:f>
        <x:v>不适用</x:v>
      </x:c>
      <x:c r="K943" s="2" t="str">
        <x:f>IF(J943="是",IF(ISNUMBER(F943),"测试日GPS","缺失"),IF(ISNUMBER(G943),"非测试日纯氢",IF(AND(H943="是",J943="未判定"),IF(ISNUMBER(F943),"测试名单无纯氢GPS","缺失"),IF(ISNUMBER(E943),"非测试日仪表","缺失"))))</x:f>
        <x:v>非测试日纯氢</x:v>
      </x:c>
      <x:c r="L943" s="7" t="n">
        <x:f>IF(K943="缺失","",IF(K943="非测试日纯氢",G943,IF(K943="非测试日仪表",E943,F943)))</x:f>
        <x:v>302</x:v>
      </x:c>
      <x:c r="M943" s="2" t="n">
        <x:f>IF(K943="缺失",1,0)</x:f>
        <x:v>0</x:v>
      </x:c>
      <x:c r="N943" s="2" t="str">
        <x:v>车辆里程查询_20260901-20260930_1024辆_仪表里程.xlsx / U329</x:v>
      </x:c>
      <x:c r="O943" s="2" t="str">
        <x:v>车辆里程查询_20260901-20260930_1024辆_GPS里程.xlsx / U333</x:v>
      </x:c>
      <x:c r="P943" s="2" t="str">
        <x:v>车辆纯氢气里程查询_20260901-20260930_1024辆.xlsx / U942</x:v>
      </x:c>
    </x:row>
    <x:row r="944" ht="22" customHeight="1">
      <x:c r="A944" s="2" t="n">
        <x:v>43</x:v>
      </x:c>
      <x:c r="B944" s="2" t="str">
        <x:v>粤A06691F</x:v>
      </x:c>
      <x:c r="C944" s="2" t="str">
        <x:v>陈高伟</x:v>
      </x:c>
      <x:c r="D944" s="8" t="d">
        <x:v>2026-09-18T00:00:00.000Z</x:v>
      </x:c>
      <x:c r="E944" s="7" t="n">
        <x:v>397.7</x:v>
      </x:c>
      <x:c r="F944" s="7" t="n">
        <x:v>376.3</x:v>
      </x:c>
      <x:c r="G944" s="7" t="n">
        <x:v>343.1</x:v>
      </x:c>
      <x:c r="H944" s="2" t="str">
        <x:v>否</x:v>
      </x:c>
      <x:c r="I944" s="7" t="n">
        <x:f>IF(AND(ISNUMBER(E944),ISNUMBER(F944)),E944-F944,"")</x:f>
        <x:v>21.399999999999977</x:v>
      </x:c>
      <x:c r="J944" s="2" t="str">
        <x:f>IF(H944="否","不适用",IF(AND(ISNUMBER(E944),ISNUMBER(F944)),IF(I944&gt;'规则与名单'!$B$2,"是","否"),"未判定"))</x:f>
        <x:v>不适用</x:v>
      </x:c>
      <x:c r="K944" s="2" t="str">
        <x:f>IF(J944="是",IF(ISNUMBER(F944),"测试日GPS","缺失"),IF(ISNUMBER(G944),"非测试日纯氢",IF(AND(H944="是",J944="未判定"),IF(ISNUMBER(F944),"测试名单无纯氢GPS","缺失"),IF(ISNUMBER(E944),"非测试日仪表","缺失"))))</x:f>
        <x:v>非测试日纯氢</x:v>
      </x:c>
      <x:c r="L944" s="7" t="n">
        <x:f>IF(K944="缺失","",IF(K944="非测试日纯氢",G944,IF(K944="非测试日仪表",E944,F944)))</x:f>
        <x:v>343.1</x:v>
      </x:c>
      <x:c r="M944" s="2" t="n">
        <x:f>IF(K944="缺失",1,0)</x:f>
        <x:v>0</x:v>
      </x:c>
      <x:c r="N944" s="2" t="str">
        <x:v>车辆里程查询_20260901-20260930_1024辆_仪表里程.xlsx / V329</x:v>
      </x:c>
      <x:c r="O944" s="2" t="str">
        <x:v>车辆里程查询_20260901-20260930_1024辆_GPS里程.xlsx / V333</x:v>
      </x:c>
      <x:c r="P944" s="2" t="str">
        <x:v>车辆纯氢气里程查询_20260901-20260930_1024辆.xlsx / V942</x:v>
      </x:c>
    </x:row>
    <x:row r="945" ht="22" customHeight="1">
      <x:c r="A945" s="2" t="n">
        <x:v>43</x:v>
      </x:c>
      <x:c r="B945" s="2" t="str">
        <x:v>粤A06691F</x:v>
      </x:c>
      <x:c r="C945" s="2" t="str">
        <x:v>陈高伟</x:v>
      </x:c>
      <x:c r="D945" s="8" t="d">
        <x:v>2026-09-19T00:00:00.000Z</x:v>
      </x:c>
      <x:c r="E945" s="7" t="n">
        <x:v>301.6</x:v>
      </x:c>
      <x:c r="F945" s="7" t="n">
        <x:v>284.9</x:v>
      </x:c>
      <x:c r="G945" s="7" t="n">
        <x:v>301.5</x:v>
      </x:c>
      <x:c r="H945" s="2" t="str">
        <x:v>否</x:v>
      </x:c>
      <x:c r="I945" s="7" t="n">
        <x:f>IF(AND(ISNUMBER(E945),ISNUMBER(F945)),E945-F945,"")</x:f>
        <x:v>16.700000000000045</x:v>
      </x:c>
      <x:c r="J945" s="2" t="str">
        <x:f>IF(H945="否","不适用",IF(AND(ISNUMBER(E945),ISNUMBER(F945)),IF(I945&gt;'规则与名单'!$B$2,"是","否"),"未判定"))</x:f>
        <x:v>不适用</x:v>
      </x:c>
      <x:c r="K945" s="2" t="str">
        <x:f>IF(J945="是",IF(ISNUMBER(F945),"测试日GPS","缺失"),IF(ISNUMBER(G945),"非测试日纯氢",IF(AND(H945="是",J945="未判定"),IF(ISNUMBER(F945),"测试名单无纯氢GPS","缺失"),IF(ISNUMBER(E945),"非测试日仪表","缺失"))))</x:f>
        <x:v>非测试日纯氢</x:v>
      </x:c>
      <x:c r="L945" s="7" t="n">
        <x:f>IF(K945="缺失","",IF(K945="非测试日纯氢",G945,IF(K945="非测试日仪表",E945,F945)))</x:f>
        <x:v>301.5</x:v>
      </x:c>
      <x:c r="M945" s="2" t="n">
        <x:f>IF(K945="缺失",1,0)</x:f>
        <x:v>0</x:v>
      </x:c>
      <x:c r="N945" s="2" t="str">
        <x:v>车辆里程查询_20260901-20260930_1024辆_仪表里程.xlsx / W329</x:v>
      </x:c>
      <x:c r="O945" s="2" t="str">
        <x:v>车辆里程查询_20260901-20260930_1024辆_GPS里程.xlsx / W333</x:v>
      </x:c>
      <x:c r="P945" s="2" t="str">
        <x:v>车辆纯氢气里程查询_20260901-20260930_1024辆.xlsx / W942</x:v>
      </x:c>
    </x:row>
    <x:row r="946" ht="22" customHeight="1">
      <x:c r="A946" s="2" t="n">
        <x:v>43</x:v>
      </x:c>
      <x:c r="B946" s="2" t="str">
        <x:v>粤A06691F</x:v>
      </x:c>
      <x:c r="C946" s="2" t="str">
        <x:v>陈高伟</x:v>
      </x:c>
      <x:c r="D946" s="8" t="d">
        <x:v>2026-09-20T00:00:00.000Z</x:v>
      </x:c>
      <x:c r="E946" s="7" t="n">
        <x:v>183.9</x:v>
      </x:c>
      <x:c r="F946" s="7" t="n">
        <x:v>175.4</x:v>
      </x:c>
      <x:c r="G946" s="7" t="n">
        <x:v>174.4</x:v>
      </x:c>
      <x:c r="H946" s="2" t="str">
        <x:v>否</x:v>
      </x:c>
      <x:c r="I946" s="7" t="n">
        <x:f>IF(AND(ISNUMBER(E946),ISNUMBER(F946)),E946-F946,"")</x:f>
        <x:v>8.5</x:v>
      </x:c>
      <x:c r="J946" s="2" t="str">
        <x:f>IF(H946="否","不适用",IF(AND(ISNUMBER(E946),ISNUMBER(F946)),IF(I946&gt;'规则与名单'!$B$2,"是","否"),"未判定"))</x:f>
        <x:v>不适用</x:v>
      </x:c>
      <x:c r="K946" s="2" t="str">
        <x:f>IF(J946="是",IF(ISNUMBER(F946),"测试日GPS","缺失"),IF(ISNUMBER(G946),"非测试日纯氢",IF(AND(H946="是",J946="未判定"),IF(ISNUMBER(F946),"测试名单无纯氢GPS","缺失"),IF(ISNUMBER(E946),"非测试日仪表","缺失"))))</x:f>
        <x:v>非测试日纯氢</x:v>
      </x:c>
      <x:c r="L946" s="7" t="n">
        <x:f>IF(K946="缺失","",IF(K946="非测试日纯氢",G946,IF(K946="非测试日仪表",E946,F946)))</x:f>
        <x:v>174.4</x:v>
      </x:c>
      <x:c r="M946" s="2" t="n">
        <x:f>IF(K946="缺失",1,0)</x:f>
        <x:v>0</x:v>
      </x:c>
      <x:c r="N946" s="2" t="str">
        <x:v>车辆里程查询_20260901-20260930_1024辆_仪表里程.xlsx / X329</x:v>
      </x:c>
      <x:c r="O946" s="2" t="str">
        <x:v>车辆里程查询_20260901-20260930_1024辆_GPS里程.xlsx / X333</x:v>
      </x:c>
      <x:c r="P946" s="2" t="str">
        <x:v>车辆纯氢气里程查询_20260901-20260930_1024辆.xlsx / X942</x:v>
      </x:c>
    </x:row>
    <x:row r="947" ht="22" customHeight="1">
      <x:c r="A947" s="2" t="n">
        <x:v>43</x:v>
      </x:c>
      <x:c r="B947" s="2" t="str">
        <x:v>粤A06691F</x:v>
      </x:c>
      <x:c r="C947" s="2" t="str">
        <x:v>陈高伟</x:v>
      </x:c>
      <x:c r="D947" s="8" t="d">
        <x:v>2026-09-21T00:00:00.000Z</x:v>
      </x:c>
      <x:c r="E947" s="7" t="n">
        <x:v>777</x:v>
      </x:c>
      <x:c r="F947" s="7" t="n">
        <x:v>734.9</x:v>
      </x:c>
      <x:c r="G947" s="7" t="n">
        <x:v>777</x:v>
      </x:c>
      <x:c r="H947" s="2" t="str">
        <x:v>否</x:v>
      </x:c>
      <x:c r="I947" s="7" t="n">
        <x:f>IF(AND(ISNUMBER(E947),ISNUMBER(F947)),E947-F947,"")</x:f>
        <x:v>42.10000000000002</x:v>
      </x:c>
      <x:c r="J947" s="2" t="str">
        <x:f>IF(H947="否","不适用",IF(AND(ISNUMBER(E947),ISNUMBER(F947)),IF(I947&gt;'规则与名单'!$B$2,"是","否"),"未判定"))</x:f>
        <x:v>不适用</x:v>
      </x:c>
      <x:c r="K947" s="2" t="str">
        <x:f>IF(J947="是",IF(ISNUMBER(F947),"测试日GPS","缺失"),IF(ISNUMBER(G947),"非测试日纯氢",IF(AND(H947="是",J947="未判定"),IF(ISNUMBER(F947),"测试名单无纯氢GPS","缺失"),IF(ISNUMBER(E947),"非测试日仪表","缺失"))))</x:f>
        <x:v>非测试日纯氢</x:v>
      </x:c>
      <x:c r="L947" s="7" t="n">
        <x:f>IF(K947="缺失","",IF(K947="非测试日纯氢",G947,IF(K947="非测试日仪表",E947,F947)))</x:f>
        <x:v>777</x:v>
      </x:c>
      <x:c r="M947" s="2" t="n">
        <x:f>IF(K947="缺失",1,0)</x:f>
        <x:v>0</x:v>
      </x:c>
      <x:c r="N947" s="2" t="str">
        <x:v>车辆里程查询_20260901-20260930_1024辆_仪表里程.xlsx / Y329</x:v>
      </x:c>
      <x:c r="O947" s="2" t="str">
        <x:v>车辆里程查询_20260901-20260930_1024辆_GPS里程.xlsx / Y333</x:v>
      </x:c>
      <x:c r="P947" s="2" t="str">
        <x:v>车辆纯氢气里程查询_20260901-20260930_1024辆.xlsx / Y942</x:v>
      </x:c>
    </x:row>
    <x:row r="948" ht="22" customHeight="1">
      <x:c r="A948" s="2" t="n">
        <x:v>43</x:v>
      </x:c>
      <x:c r="B948" s="2" t="str">
        <x:v>粤A06691F</x:v>
      </x:c>
      <x:c r="C948" s="2" t="str">
        <x:v>陈高伟</x:v>
      </x:c>
      <x:c r="D948" s="8" t="d">
        <x:v>2026-09-22T00:00:00.000Z</x:v>
      </x:c>
      <x:c r="E948" s="7" t="n">
        <x:v>377.7</x:v>
      </x:c>
      <x:c r="F948" s="7" t="n">
        <x:v>355.9</x:v>
      </x:c>
      <x:c r="G948" s="7" t="n">
        <x:v>377.1</x:v>
      </x:c>
      <x:c r="H948" s="2" t="str">
        <x:v>否</x:v>
      </x:c>
      <x:c r="I948" s="7" t="n">
        <x:f>IF(AND(ISNUMBER(E948),ISNUMBER(F948)),E948-F948,"")</x:f>
        <x:v>21.80000000000001</x:v>
      </x:c>
      <x:c r="J948" s="2" t="str">
        <x:f>IF(H948="否","不适用",IF(AND(ISNUMBER(E948),ISNUMBER(F948)),IF(I948&gt;'规则与名单'!$B$2,"是","否"),"未判定"))</x:f>
        <x:v>不适用</x:v>
      </x:c>
      <x:c r="K948" s="2" t="str">
        <x:f>IF(J948="是",IF(ISNUMBER(F948),"测试日GPS","缺失"),IF(ISNUMBER(G948),"非测试日纯氢",IF(AND(H948="是",J948="未判定"),IF(ISNUMBER(F948),"测试名单无纯氢GPS","缺失"),IF(ISNUMBER(E948),"非测试日仪表","缺失"))))</x:f>
        <x:v>非测试日纯氢</x:v>
      </x:c>
      <x:c r="L948" s="7" t="n">
        <x:f>IF(K948="缺失","",IF(K948="非测试日纯氢",G948,IF(K948="非测试日仪表",E948,F948)))</x:f>
        <x:v>377.1</x:v>
      </x:c>
      <x:c r="M948" s="2" t="n">
        <x:f>IF(K948="缺失",1,0)</x:f>
        <x:v>0</x:v>
      </x:c>
      <x:c r="N948" s="2" t="str">
        <x:v>车辆里程查询_20260901-20260930_1024辆_仪表里程.xlsx / Z329</x:v>
      </x:c>
      <x:c r="O948" s="2" t="str">
        <x:v>车辆里程查询_20260901-20260930_1024辆_GPS里程.xlsx / Z333</x:v>
      </x:c>
      <x:c r="P948" s="2" t="str">
        <x:v>车辆纯氢气里程查询_20260901-20260930_1024辆.xlsx / Z942</x:v>
      </x:c>
    </x:row>
    <x:row r="949" ht="22" customHeight="1">
      <x:c r="A949" s="2" t="n">
        <x:v>43</x:v>
      </x:c>
      <x:c r="B949" s="2" t="str">
        <x:v>粤A06691F</x:v>
      </x:c>
      <x:c r="C949" s="2" t="str">
        <x:v>陈高伟</x:v>
      </x:c>
      <x:c r="D949" s="8" t="d">
        <x:v>2026-09-23T00:00:00.000Z</x:v>
      </x:c>
      <x:c r="E949" s="7" t="n">
        <x:v>61.8</x:v>
      </x:c>
      <x:c r="F949" s="7" t="n">
        <x:v>59</x:v>
      </x:c>
      <x:c r="G949" s="7" t="n">
        <x:v>59.7</x:v>
      </x:c>
      <x:c r="H949" s="2" t="str">
        <x:v>否</x:v>
      </x:c>
      <x:c r="I949" s="7" t="n">
        <x:f>IF(AND(ISNUMBER(E949),ISNUMBER(F949)),E949-F949,"")</x:f>
        <x:v>2.799999999999997</x:v>
      </x:c>
      <x:c r="J949" s="2" t="str">
        <x:f>IF(H949="否","不适用",IF(AND(ISNUMBER(E949),ISNUMBER(F949)),IF(I949&gt;'规则与名单'!$B$2,"是","否"),"未判定"))</x:f>
        <x:v>不适用</x:v>
      </x:c>
      <x:c r="K949" s="2" t="str">
        <x:f>IF(J949="是",IF(ISNUMBER(F949),"测试日GPS","缺失"),IF(ISNUMBER(G949),"非测试日纯氢",IF(AND(H949="是",J949="未判定"),IF(ISNUMBER(F949),"测试名单无纯氢GPS","缺失"),IF(ISNUMBER(E949),"非测试日仪表","缺失"))))</x:f>
        <x:v>非测试日纯氢</x:v>
      </x:c>
      <x:c r="L949" s="7" t="n">
        <x:f>IF(K949="缺失","",IF(K949="非测试日纯氢",G949,IF(K949="非测试日仪表",E949,F949)))</x:f>
        <x:v>59.7</x:v>
      </x:c>
      <x:c r="M949" s="2" t="n">
        <x:f>IF(K949="缺失",1,0)</x:f>
        <x:v>0</x:v>
      </x:c>
      <x:c r="N949" s="2" t="str">
        <x:v>车辆里程查询_20260901-20260930_1024辆_仪表里程.xlsx / AA329</x:v>
      </x:c>
      <x:c r="O949" s="2" t="str">
        <x:v>车辆里程查询_20260901-20260930_1024辆_GPS里程.xlsx / AA333</x:v>
      </x:c>
      <x:c r="P949" s="2" t="str">
        <x:v>车辆纯氢气里程查询_20260901-20260930_1024辆.xlsx / AA942</x:v>
      </x:c>
    </x:row>
    <x:row r="950" ht="22" customHeight="1">
      <x:c r="A950" s="2" t="n">
        <x:v>43</x:v>
      </x:c>
      <x:c r="B950" s="2" t="str">
        <x:v>粤A06691F</x:v>
      </x:c>
      <x:c r="C950" s="2" t="str">
        <x:v>陈高伟</x:v>
      </x:c>
      <x:c r="D950" s="8" t="d">
        <x:v>2026-09-24T00:00:00.000Z</x:v>
      </x:c>
      <x:c r="E950" s="7" t="n">
        <x:v>206.7</x:v>
      </x:c>
      <x:c r="F950" s="7" t="n">
        <x:v>195.1</x:v>
      </x:c>
      <x:c r="G950" s="7" t="n">
        <x:v>205.6</x:v>
      </x:c>
      <x:c r="H950" s="2" t="str">
        <x:v>否</x:v>
      </x:c>
      <x:c r="I950" s="7" t="n">
        <x:f>IF(AND(ISNUMBER(E950),ISNUMBER(F950)),E950-F950,"")</x:f>
        <x:v>11.599999999999994</x:v>
      </x:c>
      <x:c r="J950" s="2" t="str">
        <x:f>IF(H950="否","不适用",IF(AND(ISNUMBER(E950),ISNUMBER(F950)),IF(I950&gt;'规则与名单'!$B$2,"是","否"),"未判定"))</x:f>
        <x:v>不适用</x:v>
      </x:c>
      <x:c r="K950" s="2" t="str">
        <x:f>IF(J950="是",IF(ISNUMBER(F950),"测试日GPS","缺失"),IF(ISNUMBER(G950),"非测试日纯氢",IF(AND(H950="是",J950="未判定"),IF(ISNUMBER(F950),"测试名单无纯氢GPS","缺失"),IF(ISNUMBER(E950),"非测试日仪表","缺失"))))</x:f>
        <x:v>非测试日纯氢</x:v>
      </x:c>
      <x:c r="L950" s="7" t="n">
        <x:f>IF(K950="缺失","",IF(K950="非测试日纯氢",G950,IF(K950="非测试日仪表",E950,F950)))</x:f>
        <x:v>205.6</x:v>
      </x:c>
      <x:c r="M950" s="2" t="n">
        <x:f>IF(K950="缺失",1,0)</x:f>
        <x:v>0</x:v>
      </x:c>
      <x:c r="N950" s="2" t="str">
        <x:v>车辆里程查询_20260901-20260930_1024辆_仪表里程.xlsx / AB329</x:v>
      </x:c>
      <x:c r="O950" s="2" t="str">
        <x:v>车辆里程查询_20260901-20260930_1024辆_GPS里程.xlsx / AB333</x:v>
      </x:c>
      <x:c r="P950" s="2" t="str">
        <x:v>车辆纯氢气里程查询_20260901-20260930_1024辆.xlsx / AB942</x:v>
      </x:c>
    </x:row>
    <x:row r="951" ht="22" customHeight="1">
      <x:c r="A951" s="2" t="n">
        <x:v>43</x:v>
      </x:c>
      <x:c r="B951" s="2" t="str">
        <x:v>粤A06691F</x:v>
      </x:c>
      <x:c r="C951" s="2" t="str">
        <x:v>陈高伟</x:v>
      </x:c>
      <x:c r="D951" s="8" t="d">
        <x:v>2026-09-25T00:00:00.000Z</x:v>
      </x:c>
      <x:c r="E951" s="7" t="n">
        <x:v>139.8</x:v>
      </x:c>
      <x:c r="F951" s="7" t="n">
        <x:v>131.8</x:v>
      </x:c>
      <x:c r="G951" s="7" t="n">
        <x:v>139.8</x:v>
      </x:c>
      <x:c r="H951" s="2" t="str">
        <x:v>否</x:v>
      </x:c>
      <x:c r="I951" s="7" t="n">
        <x:f>IF(AND(ISNUMBER(E951),ISNUMBER(F951)),E951-F951,"")</x:f>
        <x:v>8</x:v>
      </x:c>
      <x:c r="J951" s="2" t="str">
        <x:f>IF(H951="否","不适用",IF(AND(ISNUMBER(E951),ISNUMBER(F951)),IF(I951&gt;'规则与名单'!$B$2,"是","否"),"未判定"))</x:f>
        <x:v>不适用</x:v>
      </x:c>
      <x:c r="K951" s="2" t="str">
        <x:f>IF(J951="是",IF(ISNUMBER(F951),"测试日GPS","缺失"),IF(ISNUMBER(G951),"非测试日纯氢",IF(AND(H951="是",J951="未判定"),IF(ISNUMBER(F951),"测试名单无纯氢GPS","缺失"),IF(ISNUMBER(E951),"非测试日仪表","缺失"))))</x:f>
        <x:v>非测试日纯氢</x:v>
      </x:c>
      <x:c r="L951" s="7" t="n">
        <x:f>IF(K951="缺失","",IF(K951="非测试日纯氢",G951,IF(K951="非测试日仪表",E951,F951)))</x:f>
        <x:v>139.8</x:v>
      </x:c>
      <x:c r="M951" s="2" t="n">
        <x:f>IF(K951="缺失",1,0)</x:f>
        <x:v>0</x:v>
      </x:c>
      <x:c r="N951" s="2" t="str">
        <x:v>车辆里程查询_20260901-20260930_1024辆_仪表里程.xlsx / AC329</x:v>
      </x:c>
      <x:c r="O951" s="2" t="str">
        <x:v>车辆里程查询_20260901-20260930_1024辆_GPS里程.xlsx / AC333</x:v>
      </x:c>
      <x:c r="P951" s="2" t="str">
        <x:v>车辆纯氢气里程查询_20260901-20260930_1024辆.xlsx / AC942</x:v>
      </x:c>
    </x:row>
    <x:row r="952" ht="22" customHeight="1">
      <x:c r="A952" s="2" t="n">
        <x:v>43</x:v>
      </x:c>
      <x:c r="B952" s="2" t="str">
        <x:v>粤A06691F</x:v>
      </x:c>
      <x:c r="C952" s="2" t="str">
        <x:v>陈高伟</x:v>
      </x:c>
      <x:c r="D952" s="8" t="d">
        <x:v>2026-09-26T00:00:00.000Z</x:v>
      </x:c>
      <x:c r="E952" s="7" t="n">
        <x:v>412</x:v>
      </x:c>
      <x:c r="F952" s="7" t="n">
        <x:v>389.4</x:v>
      </x:c>
      <x:c r="G952" s="7" t="n">
        <x:v>396.7</x:v>
      </x:c>
      <x:c r="H952" s="2" t="str">
        <x:v>否</x:v>
      </x:c>
      <x:c r="I952" s="7" t="n">
        <x:f>IF(AND(ISNUMBER(E952),ISNUMBER(F952)),E952-F952,"")</x:f>
        <x:v>22.600000000000023</x:v>
      </x:c>
      <x:c r="J952" s="2" t="str">
        <x:f>IF(H952="否","不适用",IF(AND(ISNUMBER(E952),ISNUMBER(F952)),IF(I952&gt;'规则与名单'!$B$2,"是","否"),"未判定"))</x:f>
        <x:v>不适用</x:v>
      </x:c>
      <x:c r="K952" s="2" t="str">
        <x:f>IF(J952="是",IF(ISNUMBER(F952),"测试日GPS","缺失"),IF(ISNUMBER(G952),"非测试日纯氢",IF(AND(H952="是",J952="未判定"),IF(ISNUMBER(F952),"测试名单无纯氢GPS","缺失"),IF(ISNUMBER(E952),"非测试日仪表","缺失"))))</x:f>
        <x:v>非测试日纯氢</x:v>
      </x:c>
      <x:c r="L952" s="7" t="n">
        <x:f>IF(K952="缺失","",IF(K952="非测试日纯氢",G952,IF(K952="非测试日仪表",E952,F952)))</x:f>
        <x:v>396.7</x:v>
      </x:c>
      <x:c r="M952" s="2" t="n">
        <x:f>IF(K952="缺失",1,0)</x:f>
        <x:v>0</x:v>
      </x:c>
      <x:c r="N952" s="2" t="str">
        <x:v>车辆里程查询_20260901-20260930_1024辆_仪表里程.xlsx / AD329</x:v>
      </x:c>
      <x:c r="O952" s="2" t="str">
        <x:v>车辆里程查询_20260901-20260930_1024辆_GPS里程.xlsx / AD333</x:v>
      </x:c>
      <x:c r="P952" s="2" t="str">
        <x:v>车辆纯氢气里程查询_20260901-20260930_1024辆.xlsx / AD942</x:v>
      </x:c>
    </x:row>
    <x:row r="953" ht="22" customHeight="1">
      <x:c r="A953" s="2" t="n">
        <x:v>43</x:v>
      </x:c>
      <x:c r="B953" s="2" t="str">
        <x:v>粤A06691F</x:v>
      </x:c>
      <x:c r="C953" s="2" t="str">
        <x:v>陈高伟</x:v>
      </x:c>
      <x:c r="D953" s="8" t="d">
        <x:v>2026-09-27T00:00:00.000Z</x:v>
      </x:c>
      <x:c r="E953" s="7" t="n">
        <x:v>386.3</x:v>
      </x:c>
      <x:c r="F953" s="7" t="n">
        <x:v>365.6</x:v>
      </x:c>
      <x:c r="G953" s="7" t="n">
        <x:v>386.1</x:v>
      </x:c>
      <x:c r="H953" s="2" t="str">
        <x:v>否</x:v>
      </x:c>
      <x:c r="I953" s="7" t="n">
        <x:f>IF(AND(ISNUMBER(E953),ISNUMBER(F953)),E953-F953,"")</x:f>
        <x:v>20.69999999999999</x:v>
      </x:c>
      <x:c r="J953" s="2" t="str">
        <x:f>IF(H953="否","不适用",IF(AND(ISNUMBER(E953),ISNUMBER(F953)),IF(I953&gt;'规则与名单'!$B$2,"是","否"),"未判定"))</x:f>
        <x:v>不适用</x:v>
      </x:c>
      <x:c r="K953" s="2" t="str">
        <x:f>IF(J953="是",IF(ISNUMBER(F953),"测试日GPS","缺失"),IF(ISNUMBER(G953),"非测试日纯氢",IF(AND(H953="是",J953="未判定"),IF(ISNUMBER(F953),"测试名单无纯氢GPS","缺失"),IF(ISNUMBER(E953),"非测试日仪表","缺失"))))</x:f>
        <x:v>非测试日纯氢</x:v>
      </x:c>
      <x:c r="L953" s="7" t="n">
        <x:f>IF(K953="缺失","",IF(K953="非测试日纯氢",G953,IF(K953="非测试日仪表",E953,F953)))</x:f>
        <x:v>386.1</x:v>
      </x:c>
      <x:c r="M953" s="2" t="n">
        <x:f>IF(K953="缺失",1,0)</x:f>
        <x:v>0</x:v>
      </x:c>
      <x:c r="N953" s="2" t="str">
        <x:v>车辆里程查询_20260901-20260930_1024辆_仪表里程.xlsx / AE329</x:v>
      </x:c>
      <x:c r="O953" s="2" t="str">
        <x:v>车辆里程查询_20260901-20260930_1024辆_GPS里程.xlsx / AE333</x:v>
      </x:c>
      <x:c r="P953" s="2" t="str">
        <x:v>车辆纯氢气里程查询_20260901-20260930_1024辆.xlsx / AE942</x:v>
      </x:c>
    </x:row>
    <x:row r="954" ht="22" customHeight="1">
      <x:c r="A954" s="2" t="n">
        <x:v>43</x:v>
      </x:c>
      <x:c r="B954" s="2" t="str">
        <x:v>粤A06691F</x:v>
      </x:c>
      <x:c r="C954" s="2" t="str">
        <x:v>陈高伟</x:v>
      </x:c>
      <x:c r="D954" s="8" t="d">
        <x:v>2026-09-28T00:00:00.000Z</x:v>
      </x:c>
      <x:c r="E954" s="7" t="n">
        <x:v>244.2</x:v>
      </x:c>
      <x:c r="F954" s="7" t="n">
        <x:v>231.4</x:v>
      </x:c>
      <x:c r="G954" s="7" t="n">
        <x:v>243.5</x:v>
      </x:c>
      <x:c r="H954" s="2" t="str">
        <x:v>否</x:v>
      </x:c>
      <x:c r="I954" s="7" t="n">
        <x:f>IF(AND(ISNUMBER(E954),ISNUMBER(F954)),E954-F954,"")</x:f>
        <x:v>12.799999999999983</x:v>
      </x:c>
      <x:c r="J954" s="2" t="str">
        <x:f>IF(H954="否","不适用",IF(AND(ISNUMBER(E954),ISNUMBER(F954)),IF(I954&gt;'规则与名单'!$B$2,"是","否"),"未判定"))</x:f>
        <x:v>不适用</x:v>
      </x:c>
      <x:c r="K954" s="2" t="str">
        <x:f>IF(J954="是",IF(ISNUMBER(F954),"测试日GPS","缺失"),IF(ISNUMBER(G954),"非测试日纯氢",IF(AND(H954="是",J954="未判定"),IF(ISNUMBER(F954),"测试名单无纯氢GPS","缺失"),IF(ISNUMBER(E954),"非测试日仪表","缺失"))))</x:f>
        <x:v>非测试日纯氢</x:v>
      </x:c>
      <x:c r="L954" s="7" t="n">
        <x:f>IF(K954="缺失","",IF(K954="非测试日纯氢",G954,IF(K954="非测试日仪表",E954,F954)))</x:f>
        <x:v>243.5</x:v>
      </x:c>
      <x:c r="M954" s="2" t="n">
        <x:f>IF(K954="缺失",1,0)</x:f>
        <x:v>0</x:v>
      </x:c>
      <x:c r="N954" s="2" t="str">
        <x:v>车辆里程查询_20260901-20260930_1024辆_仪表里程.xlsx / AF329</x:v>
      </x:c>
      <x:c r="O954" s="2" t="str">
        <x:v>车辆里程查询_20260901-20260930_1024辆_GPS里程.xlsx / AF333</x:v>
      </x:c>
      <x:c r="P954" s="2" t="str">
        <x:v>车辆纯氢气里程查询_20260901-20260930_1024辆.xlsx / AF942</x:v>
      </x:c>
    </x:row>
    <x:row r="955" ht="22" customHeight="1">
      <x:c r="A955" s="2" t="n">
        <x:v>43</x:v>
      </x:c>
      <x:c r="B955" s="2" t="str">
        <x:v>粤A06691F</x:v>
      </x:c>
      <x:c r="C955" s="2" t="str">
        <x:v>陈高伟</x:v>
      </x:c>
      <x:c r="D955" s="8" t="d">
        <x:v>2026-09-29T00:00:00.000Z</x:v>
      </x:c>
      <x:c r="E955" s="7" t="n">
        <x:v>154.4</x:v>
      </x:c>
      <x:c r="F955" s="7" t="n">
        <x:v>145.5</x:v>
      </x:c>
      <x:c r="G955" s="7" t="n">
        <x:v>154</x:v>
      </x:c>
      <x:c r="H955" s="2" t="str">
        <x:v>否</x:v>
      </x:c>
      <x:c r="I955" s="7" t="n">
        <x:f>IF(AND(ISNUMBER(E955),ISNUMBER(F955)),E955-F955,"")</x:f>
        <x:v>8.900000000000006</x:v>
      </x:c>
      <x:c r="J955" s="2" t="str">
        <x:f>IF(H955="否","不适用",IF(AND(ISNUMBER(E955),ISNUMBER(F955)),IF(I955&gt;'规则与名单'!$B$2,"是","否"),"未判定"))</x:f>
        <x:v>不适用</x:v>
      </x:c>
      <x:c r="K955" s="2" t="str">
        <x:f>IF(J955="是",IF(ISNUMBER(F955),"测试日GPS","缺失"),IF(ISNUMBER(G955),"非测试日纯氢",IF(AND(H955="是",J955="未判定"),IF(ISNUMBER(F955),"测试名单无纯氢GPS","缺失"),IF(ISNUMBER(E955),"非测试日仪表","缺失"))))</x:f>
        <x:v>非测试日纯氢</x:v>
      </x:c>
      <x:c r="L955" s="7" t="n">
        <x:f>IF(K955="缺失","",IF(K955="非测试日纯氢",G955,IF(K955="非测试日仪表",E955,F955)))</x:f>
        <x:v>154</x:v>
      </x:c>
      <x:c r="M955" s="2" t="n">
        <x:f>IF(K955="缺失",1,0)</x:f>
        <x:v>0</x:v>
      </x:c>
      <x:c r="N955" s="2" t="str">
        <x:v>车辆里程查询_20260901-20260930_1024辆_仪表里程.xlsx / AG329</x:v>
      </x:c>
      <x:c r="O955" s="2" t="str">
        <x:v>车辆里程查询_20260901-20260930_1024辆_GPS里程.xlsx / AG333</x:v>
      </x:c>
      <x:c r="P955" s="2" t="str">
        <x:v>车辆纯氢气里程查询_20260901-20260930_1024辆.xlsx / AG942</x:v>
      </x:c>
    </x:row>
    <x:row r="956" ht="22" customHeight="1">
      <x:c r="A956" s="2" t="n">
        <x:v>43</x:v>
      </x:c>
      <x:c r="B956" s="2" t="str">
        <x:v>粤A06691F</x:v>
      </x:c>
      <x:c r="C956" s="2" t="str">
        <x:v>陈高伟</x:v>
      </x:c>
      <x:c r="D956" s="8" t="d">
        <x:v>2026-09-30T00:00:00.000Z</x:v>
      </x:c>
      <x:c r="E956" s="7" t="n">
        <x:v>387.7</x:v>
      </x:c>
      <x:c r="F956" s="7" t="n">
        <x:v>366.5</x:v>
      </x:c>
      <x:c r="G956" s="7" t="n">
        <x:v>387.6</x:v>
      </x:c>
      <x:c r="H956" s="2" t="str">
        <x:v>否</x:v>
      </x:c>
      <x:c r="I956" s="7" t="n">
        <x:f>IF(AND(ISNUMBER(E956),ISNUMBER(F956)),E956-F956,"")</x:f>
        <x:v>21.19999999999999</x:v>
      </x:c>
      <x:c r="J956" s="2" t="str">
        <x:f>IF(H956="否","不适用",IF(AND(ISNUMBER(E956),ISNUMBER(F956)),IF(I956&gt;'规则与名单'!$B$2,"是","否"),"未判定"))</x:f>
        <x:v>不适用</x:v>
      </x:c>
      <x:c r="K956" s="2" t="str">
        <x:f>IF(J956="是",IF(ISNUMBER(F956),"测试日GPS","缺失"),IF(ISNUMBER(G956),"非测试日纯氢",IF(AND(H956="是",J956="未判定"),IF(ISNUMBER(F956),"测试名单无纯氢GPS","缺失"),IF(ISNUMBER(E956),"非测试日仪表","缺失"))))</x:f>
        <x:v>非测试日纯氢</x:v>
      </x:c>
      <x:c r="L956" s="7" t="n">
        <x:f>IF(K956="缺失","",IF(K956="非测试日纯氢",G956,IF(K956="非测试日仪表",E956,F956)))</x:f>
        <x:v>387.6</x:v>
      </x:c>
      <x:c r="M956" s="2" t="n">
        <x:f>IF(K956="缺失",1,0)</x:f>
        <x:v>0</x:v>
      </x:c>
      <x:c r="N956" s="2" t="str">
        <x:v>车辆里程查询_20260901-20260930_1024辆_仪表里程.xlsx / AH329</x:v>
      </x:c>
      <x:c r="O956" s="2" t="str">
        <x:v>车辆里程查询_20260901-20260930_1024辆_GPS里程.xlsx / AH333</x:v>
      </x:c>
      <x:c r="P956" s="2" t="str">
        <x:v>车辆纯氢气里程查询_20260901-20260930_1024辆.xlsx / AH942</x:v>
      </x:c>
    </x:row>
    <x:row r="957" ht="22" customHeight="1">
      <x:c r="A957" s="2" t="n">
        <x:v>44</x:v>
      </x:c>
      <x:c r="B957" s="2" t="str">
        <x:v>粤A06859F</x:v>
      </x:c>
      <x:c r="C957" s="2" t="str">
        <x:v>陈高伟</x:v>
      </x:c>
      <x:c r="D957" s="8" t="d">
        <x:v>2026-09-01T00:00:00.000Z</x:v>
      </x:c>
      <x:c r="E957" s="7" t="n">
        <x:v>153.5</x:v>
      </x:c>
      <x:c r="F957" s="7" t="n">
        <x:v>145.7</x:v>
      </x:c>
      <x:c r="G957" s="7" t="n">
        <x:v>12.8</x:v>
      </x:c>
      <x:c r="H957" s="2" t="str">
        <x:v>否</x:v>
      </x:c>
      <x:c r="I957" s="7" t="n">
        <x:f>IF(AND(ISNUMBER(E957),ISNUMBER(F957)),E957-F957,"")</x:f>
        <x:v>7.800000000000011</x:v>
      </x:c>
      <x:c r="J957" s="2" t="str">
        <x:f>IF(H957="否","不适用",IF(AND(ISNUMBER(E957),ISNUMBER(F957)),IF(I957&gt;'规则与名单'!$B$2,"是","否"),"未判定"))</x:f>
        <x:v>不适用</x:v>
      </x:c>
      <x:c r="K957" s="2" t="str">
        <x:f>IF(J957="是",IF(ISNUMBER(F957),"测试日GPS","缺失"),IF(ISNUMBER(G957),"非测试日纯氢",IF(AND(H957="是",J957="未判定"),IF(ISNUMBER(F957),"测试名单无纯氢GPS","缺失"),IF(ISNUMBER(E957),"非测试日仪表","缺失"))))</x:f>
        <x:v>非测试日纯氢</x:v>
      </x:c>
      <x:c r="L957" s="7" t="n">
        <x:f>IF(K957="缺失","",IF(K957="非测试日纯氢",G957,IF(K957="非测试日仪表",E957,F957)))</x:f>
        <x:v>12.8</x:v>
      </x:c>
      <x:c r="M957" s="2" t="n">
        <x:f>IF(K957="缺失",1,0)</x:f>
        <x:v>0</x:v>
      </x:c>
      <x:c r="N957" s="2" t="str">
        <x:v>车辆里程查询_20260901-20260930_1024辆_仪表里程.xlsx / E258</x:v>
      </x:c>
      <x:c r="O957" s="2" t="str">
        <x:v>车辆里程查询_20260901-20260930_1024辆_GPS里程.xlsx / E174</x:v>
      </x:c>
      <x:c r="P957" s="2" t="str">
        <x:v>车辆纯氢气里程查询_20260901-20260930_1024辆.xlsx / E926</x:v>
      </x:c>
    </x:row>
    <x:row r="958" ht="22" customHeight="1">
      <x:c r="A958" s="2" t="n">
        <x:v>44</x:v>
      </x:c>
      <x:c r="B958" s="2" t="str">
        <x:v>粤A06859F</x:v>
      </x:c>
      <x:c r="C958" s="2" t="str">
        <x:v>陈高伟</x:v>
      </x:c>
      <x:c r="D958" s="8" t="d">
        <x:v>2026-09-02T00:00:00.000Z</x:v>
      </x:c>
      <x:c r="E958" s="7" t="n">
        <x:v>66</x:v>
      </x:c>
      <x:c r="F958" s="7" t="n">
        <x:v>63</x:v>
      </x:c>
      <x:c r="G958" s="7" t="n">
        <x:v>26</x:v>
      </x:c>
      <x:c r="H958" s="2" t="str">
        <x:v>否</x:v>
      </x:c>
      <x:c r="I958" s="7" t="n">
        <x:f>IF(AND(ISNUMBER(E958),ISNUMBER(F958)),E958-F958,"")</x:f>
        <x:v>3</x:v>
      </x:c>
      <x:c r="J958" s="2" t="str">
        <x:f>IF(H958="否","不适用",IF(AND(ISNUMBER(E958),ISNUMBER(F958)),IF(I958&gt;'规则与名单'!$B$2,"是","否"),"未判定"))</x:f>
        <x:v>不适用</x:v>
      </x:c>
      <x:c r="K958" s="2" t="str">
        <x:f>IF(J958="是",IF(ISNUMBER(F958),"测试日GPS","缺失"),IF(ISNUMBER(G958),"非测试日纯氢",IF(AND(H958="是",J958="未判定"),IF(ISNUMBER(F958),"测试名单无纯氢GPS","缺失"),IF(ISNUMBER(E958),"非测试日仪表","缺失"))))</x:f>
        <x:v>非测试日纯氢</x:v>
      </x:c>
      <x:c r="L958" s="7" t="n">
        <x:f>IF(K958="缺失","",IF(K958="非测试日纯氢",G958,IF(K958="非测试日仪表",E958,F958)))</x:f>
        <x:v>26</x:v>
      </x:c>
      <x:c r="M958" s="2" t="n">
        <x:f>IF(K958="缺失",1,0)</x:f>
        <x:v>0</x:v>
      </x:c>
      <x:c r="N958" s="2" t="str">
        <x:v>车辆里程查询_20260901-20260930_1024辆_仪表里程.xlsx / F258</x:v>
      </x:c>
      <x:c r="O958" s="2" t="str">
        <x:v>车辆里程查询_20260901-20260930_1024辆_GPS里程.xlsx / F174</x:v>
      </x:c>
      <x:c r="P958" s="2" t="str">
        <x:v>车辆纯氢气里程查询_20260901-20260930_1024辆.xlsx / F926</x:v>
      </x:c>
    </x:row>
    <x:row r="959" ht="22" customHeight="1">
      <x:c r="A959" s="2" t="n">
        <x:v>44</x:v>
      </x:c>
      <x:c r="B959" s="2" t="str">
        <x:v>粤A06859F</x:v>
      </x:c>
      <x:c r="C959" s="2" t="str">
        <x:v>陈高伟</x:v>
      </x:c>
      <x:c r="D959" s="8" t="d">
        <x:v>2026-09-03T00:00:00.000Z</x:v>
      </x:c>
      <x:c r="E959" s="7" t="n">
        <x:v>276.4</x:v>
      </x:c>
      <x:c r="F959" s="7" t="n">
        <x:v>265.1</x:v>
      </x:c>
      <x:c r="G959" s="7" t="n">
        <x:v>161.6</x:v>
      </x:c>
      <x:c r="H959" s="2" t="str">
        <x:v>否</x:v>
      </x:c>
      <x:c r="I959" s="7" t="n">
        <x:f>IF(AND(ISNUMBER(E959),ISNUMBER(F959)),E959-F959,"")</x:f>
        <x:v>11.299999999999955</x:v>
      </x:c>
      <x:c r="J959" s="2" t="str">
        <x:f>IF(H959="否","不适用",IF(AND(ISNUMBER(E959),ISNUMBER(F959)),IF(I959&gt;'规则与名单'!$B$2,"是","否"),"未判定"))</x:f>
        <x:v>不适用</x:v>
      </x:c>
      <x:c r="K959" s="2" t="str">
        <x:f>IF(J959="是",IF(ISNUMBER(F959),"测试日GPS","缺失"),IF(ISNUMBER(G959),"非测试日纯氢",IF(AND(H959="是",J959="未判定"),IF(ISNUMBER(F959),"测试名单无纯氢GPS","缺失"),IF(ISNUMBER(E959),"非测试日仪表","缺失"))))</x:f>
        <x:v>非测试日纯氢</x:v>
      </x:c>
      <x:c r="L959" s="7" t="n">
        <x:f>IF(K959="缺失","",IF(K959="非测试日纯氢",G959,IF(K959="非测试日仪表",E959,F959)))</x:f>
        <x:v>161.6</x:v>
      </x:c>
      <x:c r="M959" s="2" t="n">
        <x:f>IF(K959="缺失",1,0)</x:f>
        <x:v>0</x:v>
      </x:c>
      <x:c r="N959" s="2" t="str">
        <x:v>车辆里程查询_20260901-20260930_1024辆_仪表里程.xlsx / G258</x:v>
      </x:c>
      <x:c r="O959" s="2" t="str">
        <x:v>车辆里程查询_20260901-20260930_1024辆_GPS里程.xlsx / G174</x:v>
      </x:c>
      <x:c r="P959" s="2" t="str">
        <x:v>车辆纯氢气里程查询_20260901-20260930_1024辆.xlsx / G926</x:v>
      </x:c>
    </x:row>
    <x:row r="960" ht="22" customHeight="1">
      <x:c r="A960" s="2" t="n">
        <x:v>44</x:v>
      </x:c>
      <x:c r="B960" s="2" t="str">
        <x:v>粤A06859F</x:v>
      </x:c>
      <x:c r="C960" s="2" t="str">
        <x:v>陈高伟</x:v>
      </x:c>
      <x:c r="D960" s="8" t="d">
        <x:v>2026-09-04T00:00:00.000Z</x:v>
      </x:c>
      <x:c r="E960" s="7" t="n">
        <x:v>200.9</x:v>
      </x:c>
      <x:c r="F960" s="7" t="n">
        <x:v>250.1</x:v>
      </x:c>
      <x:c r="G960" s="7" t="n">
        <x:v>131</x:v>
      </x:c>
      <x:c r="H960" s="2" t="str">
        <x:v>否</x:v>
      </x:c>
      <x:c r="I960" s="7" t="n">
        <x:f>IF(AND(ISNUMBER(E960),ISNUMBER(F960)),E960-F960,"")</x:f>
        <x:v>-49.19999999999999</x:v>
      </x:c>
      <x:c r="J960" s="2" t="str">
        <x:f>IF(H960="否","不适用",IF(AND(ISNUMBER(E960),ISNUMBER(F960)),IF(I960&gt;'规则与名单'!$B$2,"是","否"),"未判定"))</x:f>
        <x:v>不适用</x:v>
      </x:c>
      <x:c r="K960" s="2" t="str">
        <x:f>IF(J960="是",IF(ISNUMBER(F960),"测试日GPS","缺失"),IF(ISNUMBER(G960),"非测试日纯氢",IF(AND(H960="是",J960="未判定"),IF(ISNUMBER(F960),"测试名单无纯氢GPS","缺失"),IF(ISNUMBER(E960),"非测试日仪表","缺失"))))</x:f>
        <x:v>非测试日纯氢</x:v>
      </x:c>
      <x:c r="L960" s="7" t="n">
        <x:f>IF(K960="缺失","",IF(K960="非测试日纯氢",G960,IF(K960="非测试日仪表",E960,F960)))</x:f>
        <x:v>131</x:v>
      </x:c>
      <x:c r="M960" s="2" t="n">
        <x:f>IF(K960="缺失",1,0)</x:f>
        <x:v>0</x:v>
      </x:c>
      <x:c r="N960" s="2" t="str">
        <x:v>车辆里程查询_20260901-20260930_1024辆_仪表里程.xlsx / H258</x:v>
      </x:c>
      <x:c r="O960" s="2" t="str">
        <x:v>车辆里程查询_20260901-20260930_1024辆_GPS里程.xlsx / H174</x:v>
      </x:c>
      <x:c r="P960" s="2" t="str">
        <x:v>车辆纯氢气里程查询_20260901-20260930_1024辆.xlsx / H926</x:v>
      </x:c>
    </x:row>
    <x:row r="961" ht="22" customHeight="1">
      <x:c r="A961" s="2" t="n">
        <x:v>44</x:v>
      </x:c>
      <x:c r="B961" s="2" t="str">
        <x:v>粤A06859F</x:v>
      </x:c>
      <x:c r="C961" s="2" t="str">
        <x:v>陈高伟</x:v>
      </x:c>
      <x:c r="D961" s="8" t="d">
        <x:v>2026-09-05T00:00:00.000Z</x:v>
      </x:c>
      <x:c r="E961" s="7" t="n">
        <x:v>174.4</x:v>
      </x:c>
      <x:c r="F961" s="7" t="n">
        <x:v>253.3</x:v>
      </x:c>
      <x:c r="G961" s="7" t="n">
        <x:v>200.8</x:v>
      </x:c>
      <x:c r="H961" s="2" t="str">
        <x:v>否</x:v>
      </x:c>
      <x:c r="I961" s="7" t="n">
        <x:f>IF(AND(ISNUMBER(E961),ISNUMBER(F961)),E961-F961,"")</x:f>
        <x:v>-78.9</x:v>
      </x:c>
      <x:c r="J961" s="2" t="str">
        <x:f>IF(H961="否","不适用",IF(AND(ISNUMBER(E961),ISNUMBER(F961)),IF(I961&gt;'规则与名单'!$B$2,"是","否"),"未判定"))</x:f>
        <x:v>不适用</x:v>
      </x:c>
      <x:c r="K961" s="2" t="str">
        <x:f>IF(J961="是",IF(ISNUMBER(F961),"测试日GPS","缺失"),IF(ISNUMBER(G961),"非测试日纯氢",IF(AND(H961="是",J961="未判定"),IF(ISNUMBER(F961),"测试名单无纯氢GPS","缺失"),IF(ISNUMBER(E961),"非测试日仪表","缺失"))))</x:f>
        <x:v>非测试日纯氢</x:v>
      </x:c>
      <x:c r="L961" s="7" t="n">
        <x:f>IF(K961="缺失","",IF(K961="非测试日纯氢",G961,IF(K961="非测试日仪表",E961,F961)))</x:f>
        <x:v>200.8</x:v>
      </x:c>
      <x:c r="M961" s="2" t="n">
        <x:f>IF(K961="缺失",1,0)</x:f>
        <x:v>0</x:v>
      </x:c>
      <x:c r="N961" s="2" t="str">
        <x:v>车辆里程查询_20260901-20260930_1024辆_仪表里程.xlsx / I258</x:v>
      </x:c>
      <x:c r="O961" s="2" t="str">
        <x:v>车辆里程查询_20260901-20260930_1024辆_GPS里程.xlsx / I174</x:v>
      </x:c>
      <x:c r="P961" s="2" t="str">
        <x:v>车辆纯氢气里程查询_20260901-20260930_1024辆.xlsx / I926</x:v>
      </x:c>
    </x:row>
    <x:row r="962" ht="22" customHeight="1">
      <x:c r="A962" s="2" t="n">
        <x:v>44</x:v>
      </x:c>
      <x:c r="B962" s="2" t="str">
        <x:v>粤A06859F</x:v>
      </x:c>
      <x:c r="C962" s="2" t="str">
        <x:v>陈高伟</x:v>
      </x:c>
      <x:c r="D962" s="8" t="d">
        <x:v>2026-09-06T00:00:00.000Z</x:v>
      </x:c>
      <x:c r="E962" s="7" t="n">
        <x:v>291.5</x:v>
      </x:c>
      <x:c r="F962" s="7" t="n">
        <x:v>130.1</x:v>
      </x:c>
      <x:c r="G962" s="7" t="n">
        <x:v>77.7</x:v>
      </x:c>
      <x:c r="H962" s="2" t="str">
        <x:v>否</x:v>
      </x:c>
      <x:c r="I962" s="7" t="n">
        <x:f>IF(AND(ISNUMBER(E962),ISNUMBER(F962)),E962-F962,"")</x:f>
        <x:v>161.4</x:v>
      </x:c>
      <x:c r="J962" s="2" t="str">
        <x:f>IF(H962="否","不适用",IF(AND(ISNUMBER(E962),ISNUMBER(F962)),IF(I962&gt;'规则与名单'!$B$2,"是","否"),"未判定"))</x:f>
        <x:v>不适用</x:v>
      </x:c>
      <x:c r="K962" s="2" t="str">
        <x:f>IF(J962="是",IF(ISNUMBER(F962),"测试日GPS","缺失"),IF(ISNUMBER(G962),"非测试日纯氢",IF(AND(H962="是",J962="未判定"),IF(ISNUMBER(F962),"测试名单无纯氢GPS","缺失"),IF(ISNUMBER(E962),"非测试日仪表","缺失"))))</x:f>
        <x:v>非测试日纯氢</x:v>
      </x:c>
      <x:c r="L962" s="7" t="n">
        <x:f>IF(K962="缺失","",IF(K962="非测试日纯氢",G962,IF(K962="非测试日仪表",E962,F962)))</x:f>
        <x:v>77.7</x:v>
      </x:c>
      <x:c r="M962" s="2" t="n">
        <x:f>IF(K962="缺失",1,0)</x:f>
        <x:v>0</x:v>
      </x:c>
      <x:c r="N962" s="2" t="str">
        <x:v>车辆里程查询_20260901-20260930_1024辆_仪表里程.xlsx / J258</x:v>
      </x:c>
      <x:c r="O962" s="2" t="str">
        <x:v>车辆里程查询_20260901-20260930_1024辆_GPS里程.xlsx / J174</x:v>
      </x:c>
      <x:c r="P962" s="2" t="str">
        <x:v>车辆纯氢气里程查询_20260901-20260930_1024辆.xlsx / J926</x:v>
      </x:c>
    </x:row>
    <x:row r="963" ht="22" customHeight="1">
      <x:c r="A963" s="2" t="n">
        <x:v>44</x:v>
      </x:c>
      <x:c r="B963" s="2" t="str">
        <x:v>粤A06859F</x:v>
      </x:c>
      <x:c r="C963" s="2" t="str">
        <x:v>陈高伟</x:v>
      </x:c>
      <x:c r="D963" s="8" t="d">
        <x:v>2026-09-07T00:00:00.000Z</x:v>
      </x:c>
      <x:c r="E963" s="7" t="n">
        <x:v>263.4</x:v>
      </x:c>
      <x:c r="F963" s="7" t="n">
        <x:v>318.4</x:v>
      </x:c>
      <x:c r="G963" s="7" t="n">
        <x:v>142.9</x:v>
      </x:c>
      <x:c r="H963" s="2" t="str">
        <x:v>否</x:v>
      </x:c>
      <x:c r="I963" s="7" t="n">
        <x:f>IF(AND(ISNUMBER(E963),ISNUMBER(F963)),E963-F963,"")</x:f>
        <x:v>-55</x:v>
      </x:c>
      <x:c r="J963" s="2" t="str">
        <x:f>IF(H963="否","不适用",IF(AND(ISNUMBER(E963),ISNUMBER(F963)),IF(I963&gt;'规则与名单'!$B$2,"是","否"),"未判定"))</x:f>
        <x:v>不适用</x:v>
      </x:c>
      <x:c r="K963" s="2" t="str">
        <x:f>IF(J963="是",IF(ISNUMBER(F963),"测试日GPS","缺失"),IF(ISNUMBER(G963),"非测试日纯氢",IF(AND(H963="是",J963="未判定"),IF(ISNUMBER(F963),"测试名单无纯氢GPS","缺失"),IF(ISNUMBER(E963),"非测试日仪表","缺失"))))</x:f>
        <x:v>非测试日纯氢</x:v>
      </x:c>
      <x:c r="L963" s="7" t="n">
        <x:f>IF(K963="缺失","",IF(K963="非测试日纯氢",G963,IF(K963="非测试日仪表",E963,F963)))</x:f>
        <x:v>142.9</x:v>
      </x:c>
      <x:c r="M963" s="2" t="n">
        <x:f>IF(K963="缺失",1,0)</x:f>
        <x:v>0</x:v>
      </x:c>
      <x:c r="N963" s="2" t="str">
        <x:v>车辆里程查询_20260901-20260930_1024辆_仪表里程.xlsx / K258</x:v>
      </x:c>
      <x:c r="O963" s="2" t="str">
        <x:v>车辆里程查询_20260901-20260930_1024辆_GPS里程.xlsx / K174</x:v>
      </x:c>
      <x:c r="P963" s="2" t="str">
        <x:v>车辆纯氢气里程查询_20260901-20260930_1024辆.xlsx / K926</x:v>
      </x:c>
    </x:row>
    <x:row r="964" ht="22" customHeight="1">
      <x:c r="A964" s="2" t="n">
        <x:v>44</x:v>
      </x:c>
      <x:c r="B964" s="2" t="str">
        <x:v>粤A06859F</x:v>
      </x:c>
      <x:c r="C964" s="2" t="str">
        <x:v>陈高伟</x:v>
      </x:c>
      <x:c r="D964" s="8" t="d">
        <x:v>2026-09-08T00:00:00.000Z</x:v>
      </x:c>
      <x:c r="E964" s="7" t="n">
        <x:v>62.7</x:v>
      </x:c>
      <x:c r="F964" s="7" t="n">
        <x:v>59.9</x:v>
      </x:c>
      <x:c r="G964" s="7" t="n">
        <x:v>20.1</x:v>
      </x:c>
      <x:c r="H964" s="2" t="str">
        <x:v>否</x:v>
      </x:c>
      <x:c r="I964" s="7" t="n">
        <x:f>IF(AND(ISNUMBER(E964),ISNUMBER(F964)),E964-F964,"")</x:f>
        <x:v>2.8000000000000043</x:v>
      </x:c>
      <x:c r="J964" s="2" t="str">
        <x:f>IF(H964="否","不适用",IF(AND(ISNUMBER(E964),ISNUMBER(F964)),IF(I964&gt;'规则与名单'!$B$2,"是","否"),"未判定"))</x:f>
        <x:v>不适用</x:v>
      </x:c>
      <x:c r="K964" s="2" t="str">
        <x:f>IF(J964="是",IF(ISNUMBER(F964),"测试日GPS","缺失"),IF(ISNUMBER(G964),"非测试日纯氢",IF(AND(H964="是",J964="未判定"),IF(ISNUMBER(F964),"测试名单无纯氢GPS","缺失"),IF(ISNUMBER(E964),"非测试日仪表","缺失"))))</x:f>
        <x:v>非测试日纯氢</x:v>
      </x:c>
      <x:c r="L964" s="7" t="n">
        <x:f>IF(K964="缺失","",IF(K964="非测试日纯氢",G964,IF(K964="非测试日仪表",E964,F964)))</x:f>
        <x:v>20.1</x:v>
      </x:c>
      <x:c r="M964" s="2" t="n">
        <x:f>IF(K964="缺失",1,0)</x:f>
        <x:v>0</x:v>
      </x:c>
      <x:c r="N964" s="2" t="str">
        <x:v>车辆里程查询_20260901-20260930_1024辆_仪表里程.xlsx / L258</x:v>
      </x:c>
      <x:c r="O964" s="2" t="str">
        <x:v>车辆里程查询_20260901-20260930_1024辆_GPS里程.xlsx / L174</x:v>
      </x:c>
      <x:c r="P964" s="2" t="str">
        <x:v>车辆纯氢气里程查询_20260901-20260930_1024辆.xlsx / L926</x:v>
      </x:c>
    </x:row>
    <x:row r="965" ht="22" customHeight="1">
      <x:c r="A965" s="2" t="n">
        <x:v>44</x:v>
      </x:c>
      <x:c r="B965" s="2" t="str">
        <x:v>粤A06859F</x:v>
      </x:c>
      <x:c r="C965" s="2" t="str">
        <x:v>陈高伟</x:v>
      </x:c>
      <x:c r="D965" s="8" t="d">
        <x:v>2026-09-09T00:00:00.000Z</x:v>
      </x:c>
      <x:c r="E965" s="7" t="n">
        <x:v>275</x:v>
      </x:c>
      <x:c r="F965" s="7" t="n">
        <x:v>262.4</x:v>
      </x:c>
      <x:c r="G965" s="7" t="n">
        <x:v>155.9</x:v>
      </x:c>
      <x:c r="H965" s="2" t="str">
        <x:v>否</x:v>
      </x:c>
      <x:c r="I965" s="7" t="n">
        <x:f>IF(AND(ISNUMBER(E965),ISNUMBER(F965)),E965-F965,"")</x:f>
        <x:v>12.600000000000023</x:v>
      </x:c>
      <x:c r="J965" s="2" t="str">
        <x:f>IF(H965="否","不适用",IF(AND(ISNUMBER(E965),ISNUMBER(F965)),IF(I965&gt;'规则与名单'!$B$2,"是","否"),"未判定"))</x:f>
        <x:v>不适用</x:v>
      </x:c>
      <x:c r="K965" s="2" t="str">
        <x:f>IF(J965="是",IF(ISNUMBER(F965),"测试日GPS","缺失"),IF(ISNUMBER(G965),"非测试日纯氢",IF(AND(H965="是",J965="未判定"),IF(ISNUMBER(F965),"测试名单无纯氢GPS","缺失"),IF(ISNUMBER(E965),"非测试日仪表","缺失"))))</x:f>
        <x:v>非测试日纯氢</x:v>
      </x:c>
      <x:c r="L965" s="7" t="n">
        <x:f>IF(K965="缺失","",IF(K965="非测试日纯氢",G965,IF(K965="非测试日仪表",E965,F965)))</x:f>
        <x:v>155.9</x:v>
      </x:c>
      <x:c r="M965" s="2" t="n">
        <x:f>IF(K965="缺失",1,0)</x:f>
        <x:v>0</x:v>
      </x:c>
      <x:c r="N965" s="2" t="str">
        <x:v>车辆里程查询_20260901-20260930_1024辆_仪表里程.xlsx / M258</x:v>
      </x:c>
      <x:c r="O965" s="2" t="str">
        <x:v>车辆里程查询_20260901-20260930_1024辆_GPS里程.xlsx / M174</x:v>
      </x:c>
      <x:c r="P965" s="2" t="str">
        <x:v>车辆纯氢气里程查询_20260901-20260930_1024辆.xlsx / M926</x:v>
      </x:c>
    </x:row>
    <x:row r="966" ht="22" customHeight="1">
      <x:c r="A966" s="2" t="n">
        <x:v>44</x:v>
      </x:c>
      <x:c r="B966" s="2" t="str">
        <x:v>粤A06859F</x:v>
      </x:c>
      <x:c r="C966" s="2" t="str">
        <x:v>陈高伟</x:v>
      </x:c>
      <x:c r="D966" s="8" t="d">
        <x:v>2026-09-10T00:00:00.000Z</x:v>
      </x:c>
      <x:c r="E966" s="7" t="n">
        <x:v>286.9</x:v>
      </x:c>
      <x:c r="F966" s="7" t="n">
        <x:v>272.4</x:v>
      </x:c>
      <x:c r="G966" s="7" t="n">
        <x:v>175.9</x:v>
      </x:c>
      <x:c r="H966" s="2" t="str">
        <x:v>否</x:v>
      </x:c>
      <x:c r="I966" s="7" t="n">
        <x:f>IF(AND(ISNUMBER(E966),ISNUMBER(F966)),E966-F966,"")</x:f>
        <x:v>14.5</x:v>
      </x:c>
      <x:c r="J966" s="2" t="str">
        <x:f>IF(H966="否","不适用",IF(AND(ISNUMBER(E966),ISNUMBER(F966)),IF(I966&gt;'规则与名单'!$B$2,"是","否"),"未判定"))</x:f>
        <x:v>不适用</x:v>
      </x:c>
      <x:c r="K966" s="2" t="str">
        <x:f>IF(J966="是",IF(ISNUMBER(F966),"测试日GPS","缺失"),IF(ISNUMBER(G966),"非测试日纯氢",IF(AND(H966="是",J966="未判定"),IF(ISNUMBER(F966),"测试名单无纯氢GPS","缺失"),IF(ISNUMBER(E966),"非测试日仪表","缺失"))))</x:f>
        <x:v>非测试日纯氢</x:v>
      </x:c>
      <x:c r="L966" s="7" t="n">
        <x:f>IF(K966="缺失","",IF(K966="非测试日纯氢",G966,IF(K966="非测试日仪表",E966,F966)))</x:f>
        <x:v>175.9</x:v>
      </x:c>
      <x:c r="M966" s="2" t="n">
        <x:f>IF(K966="缺失",1,0)</x:f>
        <x:v>0</x:v>
      </x:c>
      <x:c r="N966" s="2" t="str">
        <x:v>车辆里程查询_20260901-20260930_1024辆_仪表里程.xlsx / N258</x:v>
      </x:c>
      <x:c r="O966" s="2" t="str">
        <x:v>车辆里程查询_20260901-20260930_1024辆_GPS里程.xlsx / N174</x:v>
      </x:c>
      <x:c r="P966" s="2" t="str">
        <x:v>车辆纯氢气里程查询_20260901-20260930_1024辆.xlsx / N926</x:v>
      </x:c>
    </x:row>
    <x:row r="967" ht="22" customHeight="1">
      <x:c r="A967" s="2" t="n">
        <x:v>44</x:v>
      </x:c>
      <x:c r="B967" s="2" t="str">
        <x:v>粤A06859F</x:v>
      </x:c>
      <x:c r="C967" s="2" t="str">
        <x:v>陈高伟</x:v>
      </x:c>
      <x:c r="D967" s="8" t="d">
        <x:v>2026-09-11T00:00:00.000Z</x:v>
      </x:c>
      <x:c r="E967" s="7" t="n">
        <x:v>129.1</x:v>
      </x:c>
      <x:c r="F967" s="7" t="n">
        <x:v>122.8</x:v>
      </x:c>
      <x:c r="G967" s="7" t="n">
        <x:v>70.6</x:v>
      </x:c>
      <x:c r="H967" s="2" t="str">
        <x:v>否</x:v>
      </x:c>
      <x:c r="I967" s="7" t="n">
        <x:f>IF(AND(ISNUMBER(E967),ISNUMBER(F967)),E967-F967,"")</x:f>
        <x:v>6.299999999999997</x:v>
      </x:c>
      <x:c r="J967" s="2" t="str">
        <x:f>IF(H967="否","不适用",IF(AND(ISNUMBER(E967),ISNUMBER(F967)),IF(I967&gt;'规则与名单'!$B$2,"是","否"),"未判定"))</x:f>
        <x:v>不适用</x:v>
      </x:c>
      <x:c r="K967" s="2" t="str">
        <x:f>IF(J967="是",IF(ISNUMBER(F967),"测试日GPS","缺失"),IF(ISNUMBER(G967),"非测试日纯氢",IF(AND(H967="是",J967="未判定"),IF(ISNUMBER(F967),"测试名单无纯氢GPS","缺失"),IF(ISNUMBER(E967),"非测试日仪表","缺失"))))</x:f>
        <x:v>非测试日纯氢</x:v>
      </x:c>
      <x:c r="L967" s="7" t="n">
        <x:f>IF(K967="缺失","",IF(K967="非测试日纯氢",G967,IF(K967="非测试日仪表",E967,F967)))</x:f>
        <x:v>70.6</x:v>
      </x:c>
      <x:c r="M967" s="2" t="n">
        <x:f>IF(K967="缺失",1,0)</x:f>
        <x:v>0</x:v>
      </x:c>
      <x:c r="N967" s="2" t="str">
        <x:v>车辆里程查询_20260901-20260930_1024辆_仪表里程.xlsx / O258</x:v>
      </x:c>
      <x:c r="O967" s="2" t="str">
        <x:v>车辆里程查询_20260901-20260930_1024辆_GPS里程.xlsx / O174</x:v>
      </x:c>
      <x:c r="P967" s="2" t="str">
        <x:v>车辆纯氢气里程查询_20260901-20260930_1024辆.xlsx / O926</x:v>
      </x:c>
    </x:row>
    <x:row r="968" ht="22" customHeight="1">
      <x:c r="A968" s="2" t="n">
        <x:v>44</x:v>
      </x:c>
      <x:c r="B968" s="2" t="str">
        <x:v>粤A06859F</x:v>
      </x:c>
      <x:c r="C968" s="2" t="str">
        <x:v>陈高伟</x:v>
      </x:c>
      <x:c r="D968" s="8" t="d">
        <x:v>2026-09-12T00:00:00.000Z</x:v>
      </x:c>
      <x:c r="E968" s="7" t="n">
        <x:v>314.3</x:v>
      </x:c>
      <x:c r="F968" s="7" t="n">
        <x:v>300.5</x:v>
      </x:c>
      <x:c r="G968" s="7" t="n">
        <x:v>215.6</x:v>
      </x:c>
      <x:c r="H968" s="2" t="str">
        <x:v>否</x:v>
      </x:c>
      <x:c r="I968" s="7" t="n">
        <x:f>IF(AND(ISNUMBER(E968),ISNUMBER(F968)),E968-F968,"")</x:f>
        <x:v>13.800000000000011</x:v>
      </x:c>
      <x:c r="J968" s="2" t="str">
        <x:f>IF(H968="否","不适用",IF(AND(ISNUMBER(E968),ISNUMBER(F968)),IF(I968&gt;'规则与名单'!$B$2,"是","否"),"未判定"))</x:f>
        <x:v>不适用</x:v>
      </x:c>
      <x:c r="K968" s="2" t="str">
        <x:f>IF(J968="是",IF(ISNUMBER(F968),"测试日GPS","缺失"),IF(ISNUMBER(G968),"非测试日纯氢",IF(AND(H968="是",J968="未判定"),IF(ISNUMBER(F968),"测试名单无纯氢GPS","缺失"),IF(ISNUMBER(E968),"非测试日仪表","缺失"))))</x:f>
        <x:v>非测试日纯氢</x:v>
      </x:c>
      <x:c r="L968" s="7" t="n">
        <x:f>IF(K968="缺失","",IF(K968="非测试日纯氢",G968,IF(K968="非测试日仪表",E968,F968)))</x:f>
        <x:v>215.6</x:v>
      </x:c>
      <x:c r="M968" s="2" t="n">
        <x:f>IF(K968="缺失",1,0)</x:f>
        <x:v>0</x:v>
      </x:c>
      <x:c r="N968" s="2" t="str">
        <x:v>车辆里程查询_20260901-20260930_1024辆_仪表里程.xlsx / P258</x:v>
      </x:c>
      <x:c r="O968" s="2" t="str">
        <x:v>车辆里程查询_20260901-20260930_1024辆_GPS里程.xlsx / P174</x:v>
      </x:c>
      <x:c r="P968" s="2" t="str">
        <x:v>车辆纯氢气里程查询_20260901-20260930_1024辆.xlsx / P926</x:v>
      </x:c>
    </x:row>
    <x:row r="969" ht="22" customHeight="1">
      <x:c r="A969" s="2" t="n">
        <x:v>44</x:v>
      </x:c>
      <x:c r="B969" s="2" t="str">
        <x:v>粤A06859F</x:v>
      </x:c>
      <x:c r="C969" s="2" t="str">
        <x:v>陈高伟</x:v>
      </x:c>
      <x:c r="D969" s="8" t="d">
        <x:v>2026-09-13T00:00:00.000Z</x:v>
      </x:c>
      <x:c r="E969" s="7" t="n">
        <x:v>314.5</x:v>
      </x:c>
      <x:c r="F969" s="7" t="n">
        <x:v>300.5</x:v>
      </x:c>
      <x:c r="G969" s="7" t="n">
        <x:v>183.2</x:v>
      </x:c>
      <x:c r="H969" s="2" t="str">
        <x:v>否</x:v>
      </x:c>
      <x:c r="I969" s="7" t="n">
        <x:f>IF(AND(ISNUMBER(E969),ISNUMBER(F969)),E969-F969,"")</x:f>
        <x:v>14</x:v>
      </x:c>
      <x:c r="J969" s="2" t="str">
        <x:f>IF(H969="否","不适用",IF(AND(ISNUMBER(E969),ISNUMBER(F969)),IF(I969&gt;'规则与名单'!$B$2,"是","否"),"未判定"))</x:f>
        <x:v>不适用</x:v>
      </x:c>
      <x:c r="K969" s="2" t="str">
        <x:f>IF(J969="是",IF(ISNUMBER(F969),"测试日GPS","缺失"),IF(ISNUMBER(G969),"非测试日纯氢",IF(AND(H969="是",J969="未判定"),IF(ISNUMBER(F969),"测试名单无纯氢GPS","缺失"),IF(ISNUMBER(E969),"非测试日仪表","缺失"))))</x:f>
        <x:v>非测试日纯氢</x:v>
      </x:c>
      <x:c r="L969" s="7" t="n">
        <x:f>IF(K969="缺失","",IF(K969="非测试日纯氢",G969,IF(K969="非测试日仪表",E969,F969)))</x:f>
        <x:v>183.2</x:v>
      </x:c>
      <x:c r="M969" s="2" t="n">
        <x:f>IF(K969="缺失",1,0)</x:f>
        <x:v>0</x:v>
      </x:c>
      <x:c r="N969" s="2" t="str">
        <x:v>车辆里程查询_20260901-20260930_1024辆_仪表里程.xlsx / Q258</x:v>
      </x:c>
      <x:c r="O969" s="2" t="str">
        <x:v>车辆里程查询_20260901-20260930_1024辆_GPS里程.xlsx / Q174</x:v>
      </x:c>
      <x:c r="P969" s="2" t="str">
        <x:v>车辆纯氢气里程查询_20260901-20260930_1024辆.xlsx / Q926</x:v>
      </x:c>
    </x:row>
    <x:row r="970" ht="22" customHeight="1">
      <x:c r="A970" s="2" t="n">
        <x:v>44</x:v>
      </x:c>
      <x:c r="B970" s="2" t="str">
        <x:v>粤A06859F</x:v>
      </x:c>
      <x:c r="C970" s="2" t="str">
        <x:v>陈高伟</x:v>
      </x:c>
      <x:c r="D970" s="8" t="d">
        <x:v>2026-09-14T00:00:00.000Z</x:v>
      </x:c>
      <x:c r="E970" s="7" t="n">
        <x:v>296.2</x:v>
      </x:c>
      <x:c r="F970" s="7" t="n">
        <x:v>281.1</x:v>
      </x:c>
      <x:c r="G970" s="7" t="n">
        <x:v>164.7</x:v>
      </x:c>
      <x:c r="H970" s="2" t="str">
        <x:v>否</x:v>
      </x:c>
      <x:c r="I970" s="7" t="n">
        <x:f>IF(AND(ISNUMBER(E970),ISNUMBER(F970)),E970-F970,"")</x:f>
        <x:v>15.099999999999966</x:v>
      </x:c>
      <x:c r="J970" s="2" t="str">
        <x:f>IF(H970="否","不适用",IF(AND(ISNUMBER(E970),ISNUMBER(F970)),IF(I970&gt;'规则与名单'!$B$2,"是","否"),"未判定"))</x:f>
        <x:v>不适用</x:v>
      </x:c>
      <x:c r="K970" s="2" t="str">
        <x:f>IF(J970="是",IF(ISNUMBER(F970),"测试日GPS","缺失"),IF(ISNUMBER(G970),"非测试日纯氢",IF(AND(H970="是",J970="未判定"),IF(ISNUMBER(F970),"测试名单无纯氢GPS","缺失"),IF(ISNUMBER(E970),"非测试日仪表","缺失"))))</x:f>
        <x:v>非测试日纯氢</x:v>
      </x:c>
      <x:c r="L970" s="7" t="n">
        <x:f>IF(K970="缺失","",IF(K970="非测试日纯氢",G970,IF(K970="非测试日仪表",E970,F970)))</x:f>
        <x:v>164.7</x:v>
      </x:c>
      <x:c r="M970" s="2" t="n">
        <x:f>IF(K970="缺失",1,0)</x:f>
        <x:v>0</x:v>
      </x:c>
      <x:c r="N970" s="2" t="str">
        <x:v>车辆里程查询_20260901-20260930_1024辆_仪表里程.xlsx / R258</x:v>
      </x:c>
      <x:c r="O970" s="2" t="str">
        <x:v>车辆里程查询_20260901-20260930_1024辆_GPS里程.xlsx / R174</x:v>
      </x:c>
      <x:c r="P970" s="2" t="str">
        <x:v>车辆纯氢气里程查询_20260901-20260930_1024辆.xlsx / R926</x:v>
      </x:c>
    </x:row>
    <x:row r="971" ht="22" customHeight="1">
      <x:c r="A971" s="2" t="n">
        <x:v>44</x:v>
      </x:c>
      <x:c r="B971" s="2" t="str">
        <x:v>粤A06859F</x:v>
      </x:c>
      <x:c r="C971" s="2" t="str">
        <x:v>陈高伟</x:v>
      </x:c>
      <x:c r="D971" s="8" t="d">
        <x:v>2026-09-15T00:00:00.000Z</x:v>
      </x:c>
      <x:c r="E971" s="7" t="n">
        <x:v>412.3</x:v>
      </x:c>
      <x:c r="F971" s="7" t="n">
        <x:v>391.4</x:v>
      </x:c>
      <x:c r="G971" s="7" t="n">
        <x:v>332.9</x:v>
      </x:c>
      <x:c r="H971" s="2" t="str">
        <x:v>否</x:v>
      </x:c>
      <x:c r="I971" s="7" t="n">
        <x:f>IF(AND(ISNUMBER(E971),ISNUMBER(F971)),E971-F971,"")</x:f>
        <x:v>20.900000000000034</x:v>
      </x:c>
      <x:c r="J971" s="2" t="str">
        <x:f>IF(H971="否","不适用",IF(AND(ISNUMBER(E971),ISNUMBER(F971)),IF(I971&gt;'规则与名单'!$B$2,"是","否"),"未判定"))</x:f>
        <x:v>不适用</x:v>
      </x:c>
      <x:c r="K971" s="2" t="str">
        <x:f>IF(J971="是",IF(ISNUMBER(F971),"测试日GPS","缺失"),IF(ISNUMBER(G971),"非测试日纯氢",IF(AND(H971="是",J971="未判定"),IF(ISNUMBER(F971),"测试名单无纯氢GPS","缺失"),IF(ISNUMBER(E971),"非测试日仪表","缺失"))))</x:f>
        <x:v>非测试日纯氢</x:v>
      </x:c>
      <x:c r="L971" s="7" t="n">
        <x:f>IF(K971="缺失","",IF(K971="非测试日纯氢",G971,IF(K971="非测试日仪表",E971,F971)))</x:f>
        <x:v>332.9</x:v>
      </x:c>
      <x:c r="M971" s="2" t="n">
        <x:f>IF(K971="缺失",1,0)</x:f>
        <x:v>0</x:v>
      </x:c>
      <x:c r="N971" s="2" t="str">
        <x:v>车辆里程查询_20260901-20260930_1024辆_仪表里程.xlsx / S258</x:v>
      </x:c>
      <x:c r="O971" s="2" t="str">
        <x:v>车辆里程查询_20260901-20260930_1024辆_GPS里程.xlsx / S174</x:v>
      </x:c>
      <x:c r="P971" s="2" t="str">
        <x:v>车辆纯氢气里程查询_20260901-20260930_1024辆.xlsx / S926</x:v>
      </x:c>
    </x:row>
    <x:row r="972" ht="22" customHeight="1">
      <x:c r="A972" s="2" t="n">
        <x:v>44</x:v>
      </x:c>
      <x:c r="B972" s="2" t="str">
        <x:v>粤A06859F</x:v>
      </x:c>
      <x:c r="C972" s="2" t="str">
        <x:v>陈高伟</x:v>
      </x:c>
      <x:c r="D972" s="8" t="d">
        <x:v>2026-09-16T00:00:00.000Z</x:v>
      </x:c>
      <x:c r="E972" s="7" t="n">
        <x:v>366.7</x:v>
      </x:c>
      <x:c r="F972" s="7" t="n">
        <x:v>348</x:v>
      </x:c>
      <x:c r="G972" s="7" t="n">
        <x:v>297.1</x:v>
      </x:c>
      <x:c r="H972" s="2" t="str">
        <x:v>否</x:v>
      </x:c>
      <x:c r="I972" s="7" t="n">
        <x:f>IF(AND(ISNUMBER(E972),ISNUMBER(F972)),E972-F972,"")</x:f>
        <x:v>18.69999999999999</x:v>
      </x:c>
      <x:c r="J972" s="2" t="str">
        <x:f>IF(H972="否","不适用",IF(AND(ISNUMBER(E972),ISNUMBER(F972)),IF(I972&gt;'规则与名单'!$B$2,"是","否"),"未判定"))</x:f>
        <x:v>不适用</x:v>
      </x:c>
      <x:c r="K972" s="2" t="str">
        <x:f>IF(J972="是",IF(ISNUMBER(F972),"测试日GPS","缺失"),IF(ISNUMBER(G972),"非测试日纯氢",IF(AND(H972="是",J972="未判定"),IF(ISNUMBER(F972),"测试名单无纯氢GPS","缺失"),IF(ISNUMBER(E972),"非测试日仪表","缺失"))))</x:f>
        <x:v>非测试日纯氢</x:v>
      </x:c>
      <x:c r="L972" s="7" t="n">
        <x:f>IF(K972="缺失","",IF(K972="非测试日纯氢",G972,IF(K972="非测试日仪表",E972,F972)))</x:f>
        <x:v>297.1</x:v>
      </x:c>
      <x:c r="M972" s="2" t="n">
        <x:f>IF(K972="缺失",1,0)</x:f>
        <x:v>0</x:v>
      </x:c>
      <x:c r="N972" s="2" t="str">
        <x:v>车辆里程查询_20260901-20260930_1024辆_仪表里程.xlsx / T258</x:v>
      </x:c>
      <x:c r="O972" s="2" t="str">
        <x:v>车辆里程查询_20260901-20260930_1024辆_GPS里程.xlsx / T174</x:v>
      </x:c>
      <x:c r="P972" s="2" t="str">
        <x:v>车辆纯氢气里程查询_20260901-20260930_1024辆.xlsx / T926</x:v>
      </x:c>
    </x:row>
    <x:row r="973" ht="22" customHeight="1">
      <x:c r="A973" s="2" t="n">
        <x:v>44</x:v>
      </x:c>
      <x:c r="B973" s="2" t="str">
        <x:v>粤A06859F</x:v>
      </x:c>
      <x:c r="C973" s="2" t="str">
        <x:v>陈高伟</x:v>
      </x:c>
      <x:c r="D973" s="8" t="d">
        <x:v>2026-09-17T00:00:00.000Z</x:v>
      </x:c>
      <x:c r="E973" s="7" t="n">
        <x:v>361.5</x:v>
      </x:c>
      <x:c r="F973" s="7" t="n">
        <x:v>342.6</x:v>
      </x:c>
      <x:c r="G973" s="7" t="n">
        <x:v>250.5</x:v>
      </x:c>
      <x:c r="H973" s="2" t="str">
        <x:v>否</x:v>
      </x:c>
      <x:c r="I973" s="7" t="n">
        <x:f>IF(AND(ISNUMBER(E973),ISNUMBER(F973)),E973-F973,"")</x:f>
        <x:v>18.899999999999977</x:v>
      </x:c>
      <x:c r="J973" s="2" t="str">
        <x:f>IF(H973="否","不适用",IF(AND(ISNUMBER(E973),ISNUMBER(F973)),IF(I973&gt;'规则与名单'!$B$2,"是","否"),"未判定"))</x:f>
        <x:v>不适用</x:v>
      </x:c>
      <x:c r="K973" s="2" t="str">
        <x:f>IF(J973="是",IF(ISNUMBER(F973),"测试日GPS","缺失"),IF(ISNUMBER(G973),"非测试日纯氢",IF(AND(H973="是",J973="未判定"),IF(ISNUMBER(F973),"测试名单无纯氢GPS","缺失"),IF(ISNUMBER(E973),"非测试日仪表","缺失"))))</x:f>
        <x:v>非测试日纯氢</x:v>
      </x:c>
      <x:c r="L973" s="7" t="n">
        <x:f>IF(K973="缺失","",IF(K973="非测试日纯氢",G973,IF(K973="非测试日仪表",E973,F973)))</x:f>
        <x:v>250.5</x:v>
      </x:c>
      <x:c r="M973" s="2" t="n">
        <x:f>IF(K973="缺失",1,0)</x:f>
        <x:v>0</x:v>
      </x:c>
      <x:c r="N973" s="2" t="str">
        <x:v>车辆里程查询_20260901-20260930_1024辆_仪表里程.xlsx / U258</x:v>
      </x:c>
      <x:c r="O973" s="2" t="str">
        <x:v>车辆里程查询_20260901-20260930_1024辆_GPS里程.xlsx / U174</x:v>
      </x:c>
      <x:c r="P973" s="2" t="str">
        <x:v>车辆纯氢气里程查询_20260901-20260930_1024辆.xlsx / U926</x:v>
      </x:c>
    </x:row>
    <x:row r="974" ht="22" customHeight="1">
      <x:c r="A974" s="2" t="n">
        <x:v>44</x:v>
      </x:c>
      <x:c r="B974" s="2" t="str">
        <x:v>粤A06859F</x:v>
      </x:c>
      <x:c r="C974" s="2" t="str">
        <x:v>陈高伟</x:v>
      </x:c>
      <x:c r="D974" s="8" t="d">
        <x:v>2026-09-18T00:00:00.000Z</x:v>
      </x:c>
      <x:c r="E974" s="7" t="n">
        <x:v>401.6</x:v>
      </x:c>
      <x:c r="F974" s="7" t="n">
        <x:v>381</x:v>
      </x:c>
      <x:c r="G974" s="7" t="n">
        <x:v>148</x:v>
      </x:c>
      <x:c r="H974" s="2" t="str">
        <x:v>否</x:v>
      </x:c>
      <x:c r="I974" s="7" t="n">
        <x:f>IF(AND(ISNUMBER(E974),ISNUMBER(F974)),E974-F974,"")</x:f>
        <x:v>20.600000000000023</x:v>
      </x:c>
      <x:c r="J974" s="2" t="str">
        <x:f>IF(H974="否","不适用",IF(AND(ISNUMBER(E974),ISNUMBER(F974)),IF(I974&gt;'规则与名单'!$B$2,"是","否"),"未判定"))</x:f>
        <x:v>不适用</x:v>
      </x:c>
      <x:c r="K974" s="2" t="str">
        <x:f>IF(J974="是",IF(ISNUMBER(F974),"测试日GPS","缺失"),IF(ISNUMBER(G974),"非测试日纯氢",IF(AND(H974="是",J974="未判定"),IF(ISNUMBER(F974),"测试名单无纯氢GPS","缺失"),IF(ISNUMBER(E974),"非测试日仪表","缺失"))))</x:f>
        <x:v>非测试日纯氢</x:v>
      </x:c>
      <x:c r="L974" s="7" t="n">
        <x:f>IF(K974="缺失","",IF(K974="非测试日纯氢",G974,IF(K974="非测试日仪表",E974,F974)))</x:f>
        <x:v>148</x:v>
      </x:c>
      <x:c r="M974" s="2" t="n">
        <x:f>IF(K974="缺失",1,0)</x:f>
        <x:v>0</x:v>
      </x:c>
      <x:c r="N974" s="2" t="str">
        <x:v>车辆里程查询_20260901-20260930_1024辆_仪表里程.xlsx / V258</x:v>
      </x:c>
      <x:c r="O974" s="2" t="str">
        <x:v>车辆里程查询_20260901-20260930_1024辆_GPS里程.xlsx / V174</x:v>
      </x:c>
      <x:c r="P974" s="2" t="str">
        <x:v>车辆纯氢气里程查询_20260901-20260930_1024辆.xlsx / V926</x:v>
      </x:c>
    </x:row>
    <x:row r="975" ht="22" customHeight="1">
      <x:c r="A975" s="2" t="n">
        <x:v>44</x:v>
      </x:c>
      <x:c r="B975" s="2" t="str">
        <x:v>粤A06859F</x:v>
      </x:c>
      <x:c r="C975" s="2" t="str">
        <x:v>陈高伟</x:v>
      </x:c>
      <x:c r="D975" s="8" t="d">
        <x:v>2026-09-19T00:00:00.000Z</x:v>
      </x:c>
      <x:c r="E975" s="7" t="n">
        <x:v>275.5</x:v>
      </x:c>
      <x:c r="F975" s="7" t="n">
        <x:v>264.3</x:v>
      </x:c>
      <x:c r="G975" s="7" t="n">
        <x:v>185</x:v>
      </x:c>
      <x:c r="H975" s="2" t="str">
        <x:v>否</x:v>
      </x:c>
      <x:c r="I975" s="7" t="n">
        <x:f>IF(AND(ISNUMBER(E975),ISNUMBER(F975)),E975-F975,"")</x:f>
        <x:v>11.199999999999989</x:v>
      </x:c>
      <x:c r="J975" s="2" t="str">
        <x:f>IF(H975="否","不适用",IF(AND(ISNUMBER(E975),ISNUMBER(F975)),IF(I975&gt;'规则与名单'!$B$2,"是","否"),"未判定"))</x:f>
        <x:v>不适用</x:v>
      </x:c>
      <x:c r="K975" s="2" t="str">
        <x:f>IF(J975="是",IF(ISNUMBER(F975),"测试日GPS","缺失"),IF(ISNUMBER(G975),"非测试日纯氢",IF(AND(H975="是",J975="未判定"),IF(ISNUMBER(F975),"测试名单无纯氢GPS","缺失"),IF(ISNUMBER(E975),"非测试日仪表","缺失"))))</x:f>
        <x:v>非测试日纯氢</x:v>
      </x:c>
      <x:c r="L975" s="7" t="n">
        <x:f>IF(K975="缺失","",IF(K975="非测试日纯氢",G975,IF(K975="非测试日仪表",E975,F975)))</x:f>
        <x:v>185</x:v>
      </x:c>
      <x:c r="M975" s="2" t="n">
        <x:f>IF(K975="缺失",1,0)</x:f>
        <x:v>0</x:v>
      </x:c>
      <x:c r="N975" s="2" t="str">
        <x:v>车辆里程查询_20260901-20260930_1024辆_仪表里程.xlsx / W258</x:v>
      </x:c>
      <x:c r="O975" s="2" t="str">
        <x:v>车辆里程查询_20260901-20260930_1024辆_GPS里程.xlsx / W174</x:v>
      </x:c>
      <x:c r="P975" s="2" t="str">
        <x:v>车辆纯氢气里程查询_20260901-20260930_1024辆.xlsx / W926</x:v>
      </x:c>
    </x:row>
    <x:row r="976" ht="22" customHeight="1">
      <x:c r="A976" s="2" t="n">
        <x:v>44</x:v>
      </x:c>
      <x:c r="B976" s="2" t="str">
        <x:v>粤A06859F</x:v>
      </x:c>
      <x:c r="C976" s="2" t="str">
        <x:v>陈高伟</x:v>
      </x:c>
      <x:c r="D976" s="8" t="d">
        <x:v>2026-09-20T00:00:00.000Z</x:v>
      </x:c>
      <x:c r="E976" s="7" t="n">
        <x:v>347.6</x:v>
      </x:c>
      <x:c r="F976" s="7" t="n">
        <x:v>329.6</x:v>
      </x:c>
      <x:c r="G976" s="7" t="n">
        <x:v>237</x:v>
      </x:c>
      <x:c r="H976" s="2" t="str">
        <x:v>否</x:v>
      </x:c>
      <x:c r="I976" s="7" t="n">
        <x:f>IF(AND(ISNUMBER(E976),ISNUMBER(F976)),E976-F976,"")</x:f>
        <x:v>18</x:v>
      </x:c>
      <x:c r="J976" s="2" t="str">
        <x:f>IF(H976="否","不适用",IF(AND(ISNUMBER(E976),ISNUMBER(F976)),IF(I976&gt;'规则与名单'!$B$2,"是","否"),"未判定"))</x:f>
        <x:v>不适用</x:v>
      </x:c>
      <x:c r="K976" s="2" t="str">
        <x:f>IF(J976="是",IF(ISNUMBER(F976),"测试日GPS","缺失"),IF(ISNUMBER(G976),"非测试日纯氢",IF(AND(H976="是",J976="未判定"),IF(ISNUMBER(F976),"测试名单无纯氢GPS","缺失"),IF(ISNUMBER(E976),"非测试日仪表","缺失"))))</x:f>
        <x:v>非测试日纯氢</x:v>
      </x:c>
      <x:c r="L976" s="7" t="n">
        <x:f>IF(K976="缺失","",IF(K976="非测试日纯氢",G976,IF(K976="非测试日仪表",E976,F976)))</x:f>
        <x:v>237</x:v>
      </x:c>
      <x:c r="M976" s="2" t="n">
        <x:f>IF(K976="缺失",1,0)</x:f>
        <x:v>0</x:v>
      </x:c>
      <x:c r="N976" s="2" t="str">
        <x:v>车辆里程查询_20260901-20260930_1024辆_仪表里程.xlsx / X258</x:v>
      </x:c>
      <x:c r="O976" s="2" t="str">
        <x:v>车辆里程查询_20260901-20260930_1024辆_GPS里程.xlsx / X174</x:v>
      </x:c>
      <x:c r="P976" s="2" t="str">
        <x:v>车辆纯氢气里程查询_20260901-20260930_1024辆.xlsx / X926</x:v>
      </x:c>
    </x:row>
    <x:row r="977" ht="22" customHeight="1">
      <x:c r="A977" s="2" t="n">
        <x:v>44</x:v>
      </x:c>
      <x:c r="B977" s="2" t="str">
        <x:v>粤A06859F</x:v>
      </x:c>
      <x:c r="C977" s="2" t="str">
        <x:v>陈高伟</x:v>
      </x:c>
      <x:c r="D977" s="8" t="d">
        <x:v>2026-09-21T00:00:00.000Z</x:v>
      </x:c>
      <x:c r="E977" s="7" t="n">
        <x:v>304.8</x:v>
      </x:c>
      <x:c r="F977" s="7" t="n">
        <x:v>560.1</x:v>
      </x:c>
      <x:c r="G977" s="7" t="n">
        <x:v>254.4</x:v>
      </x:c>
      <x:c r="H977" s="2" t="str">
        <x:v>否</x:v>
      </x:c>
      <x:c r="I977" s="7" t="n">
        <x:f>IF(AND(ISNUMBER(E977),ISNUMBER(F977)),E977-F977,"")</x:f>
        <x:v>-255.3</x:v>
      </x:c>
      <x:c r="J977" s="2" t="str">
        <x:f>IF(H977="否","不适用",IF(AND(ISNUMBER(E977),ISNUMBER(F977)),IF(I977&gt;'规则与名单'!$B$2,"是","否"),"未判定"))</x:f>
        <x:v>不适用</x:v>
      </x:c>
      <x:c r="K977" s="2" t="str">
        <x:f>IF(J977="是",IF(ISNUMBER(F977),"测试日GPS","缺失"),IF(ISNUMBER(G977),"非测试日纯氢",IF(AND(H977="是",J977="未判定"),IF(ISNUMBER(F977),"测试名单无纯氢GPS","缺失"),IF(ISNUMBER(E977),"非测试日仪表","缺失"))))</x:f>
        <x:v>非测试日纯氢</x:v>
      </x:c>
      <x:c r="L977" s="7" t="n">
        <x:f>IF(K977="缺失","",IF(K977="非测试日纯氢",G977,IF(K977="非测试日仪表",E977,F977)))</x:f>
        <x:v>254.4</x:v>
      </x:c>
      <x:c r="M977" s="2" t="n">
        <x:f>IF(K977="缺失",1,0)</x:f>
        <x:v>0</x:v>
      </x:c>
      <x:c r="N977" s="2" t="str">
        <x:v>车辆里程查询_20260901-20260930_1024辆_仪表里程.xlsx / Y258</x:v>
      </x:c>
      <x:c r="O977" s="2" t="str">
        <x:v>车辆里程查询_20260901-20260930_1024辆_GPS里程.xlsx / Y174</x:v>
      </x:c>
      <x:c r="P977" s="2" t="str">
        <x:v>车辆纯氢气里程查询_20260901-20260930_1024辆.xlsx / Y926</x:v>
      </x:c>
    </x:row>
    <x:row r="978" ht="22" customHeight="1">
      <x:c r="A978" s="2" t="n">
        <x:v>44</x:v>
      </x:c>
      <x:c r="B978" s="2" t="str">
        <x:v>粤A06859F</x:v>
      </x:c>
      <x:c r="C978" s="2" t="str">
        <x:v>陈高伟</x:v>
      </x:c>
      <x:c r="D978" s="8" t="d">
        <x:v>2026-09-22T00:00:00.000Z</x:v>
      </x:c>
      <x:c r="E978" s="7" t="n">
        <x:v>322.1</x:v>
      </x:c>
      <x:c r="F978" s="7" t="n">
        <x:v>305.2</x:v>
      </x:c>
      <x:c r="G978" s="7" t="n">
        <x:v>221.6</x:v>
      </x:c>
      <x:c r="H978" s="2" t="str">
        <x:v>否</x:v>
      </x:c>
      <x:c r="I978" s="7" t="n">
        <x:f>IF(AND(ISNUMBER(E978),ISNUMBER(F978)),E978-F978,"")</x:f>
        <x:v>16.900000000000034</x:v>
      </x:c>
      <x:c r="J978" s="2" t="str">
        <x:f>IF(H978="否","不适用",IF(AND(ISNUMBER(E978),ISNUMBER(F978)),IF(I978&gt;'规则与名单'!$B$2,"是","否"),"未判定"))</x:f>
        <x:v>不适用</x:v>
      </x:c>
      <x:c r="K978" s="2" t="str">
        <x:f>IF(J978="是",IF(ISNUMBER(F978),"测试日GPS","缺失"),IF(ISNUMBER(G978),"非测试日纯氢",IF(AND(H978="是",J978="未判定"),IF(ISNUMBER(F978),"测试名单无纯氢GPS","缺失"),IF(ISNUMBER(E978),"非测试日仪表","缺失"))))</x:f>
        <x:v>非测试日纯氢</x:v>
      </x:c>
      <x:c r="L978" s="7" t="n">
        <x:f>IF(K978="缺失","",IF(K978="非测试日纯氢",G978,IF(K978="非测试日仪表",E978,F978)))</x:f>
        <x:v>221.6</x:v>
      </x:c>
      <x:c r="M978" s="2" t="n">
        <x:f>IF(K978="缺失",1,0)</x:f>
        <x:v>0</x:v>
      </x:c>
      <x:c r="N978" s="2" t="str">
        <x:v>车辆里程查询_20260901-20260930_1024辆_仪表里程.xlsx / Z258</x:v>
      </x:c>
      <x:c r="O978" s="2" t="str">
        <x:v>车辆里程查询_20260901-20260930_1024辆_GPS里程.xlsx / Z174</x:v>
      </x:c>
      <x:c r="P978" s="2" t="str">
        <x:v>车辆纯氢气里程查询_20260901-20260930_1024辆.xlsx / Z926</x:v>
      </x:c>
    </x:row>
    <x:row r="979" ht="22" customHeight="1">
      <x:c r="A979" s="2" t="n">
        <x:v>44</x:v>
      </x:c>
      <x:c r="B979" s="2" t="str">
        <x:v>粤A06859F</x:v>
      </x:c>
      <x:c r="C979" s="2" t="str">
        <x:v>陈高伟</x:v>
      </x:c>
      <x:c r="D979" s="8" t="d">
        <x:v>2026-09-23T00:00:00.000Z</x:v>
      </x:c>
      <x:c r="E979" s="7" t="n">
        <x:v>287.4</x:v>
      </x:c>
      <x:c r="F979" s="7" t="n">
        <x:v>273.3</x:v>
      </x:c>
      <x:c r="G979" s="7" t="n">
        <x:v>222.1</x:v>
      </x:c>
      <x:c r="H979" s="2" t="str">
        <x:v>否</x:v>
      </x:c>
      <x:c r="I979" s="7" t="n">
        <x:f>IF(AND(ISNUMBER(E979),ISNUMBER(F979)),E979-F979,"")</x:f>
        <x:v>14.099999999999966</x:v>
      </x:c>
      <x:c r="J979" s="2" t="str">
        <x:f>IF(H979="否","不适用",IF(AND(ISNUMBER(E979),ISNUMBER(F979)),IF(I979&gt;'规则与名单'!$B$2,"是","否"),"未判定"))</x:f>
        <x:v>不适用</x:v>
      </x:c>
      <x:c r="K979" s="2" t="str">
        <x:f>IF(J979="是",IF(ISNUMBER(F979),"测试日GPS","缺失"),IF(ISNUMBER(G979),"非测试日纯氢",IF(AND(H979="是",J979="未判定"),IF(ISNUMBER(F979),"测试名单无纯氢GPS","缺失"),IF(ISNUMBER(E979),"非测试日仪表","缺失"))))</x:f>
        <x:v>非测试日纯氢</x:v>
      </x:c>
      <x:c r="L979" s="7" t="n">
        <x:f>IF(K979="缺失","",IF(K979="非测试日纯氢",G979,IF(K979="非测试日仪表",E979,F979)))</x:f>
        <x:v>222.1</x:v>
      </x:c>
      <x:c r="M979" s="2" t="n">
        <x:f>IF(K979="缺失",1,0)</x:f>
        <x:v>0</x:v>
      </x:c>
      <x:c r="N979" s="2" t="str">
        <x:v>车辆里程查询_20260901-20260930_1024辆_仪表里程.xlsx / AA258</x:v>
      </x:c>
      <x:c r="O979" s="2" t="str">
        <x:v>车辆里程查询_20260901-20260930_1024辆_GPS里程.xlsx / AA174</x:v>
      </x:c>
      <x:c r="P979" s="2" t="str">
        <x:v>车辆纯氢气里程查询_20260901-20260930_1024辆.xlsx / AA926</x:v>
      </x:c>
    </x:row>
    <x:row r="980" ht="22" customHeight="1">
      <x:c r="A980" s="2" t="n">
        <x:v>44</x:v>
      </x:c>
      <x:c r="B980" s="2" t="str">
        <x:v>粤A06859F</x:v>
      </x:c>
      <x:c r="C980" s="2" t="str">
        <x:v>陈高伟</x:v>
      </x:c>
      <x:c r="D980" s="8" t="d">
        <x:v>2026-09-24T00:00:00.000Z</x:v>
      </x:c>
      <x:c r="E980" s="7" t="n">
        <x:v>262.4</x:v>
      </x:c>
      <x:c r="F980" s="7" t="n">
        <x:v>1512</x:v>
      </x:c>
      <x:c r="G980" s="7" t="n">
        <x:v>62.7</x:v>
      </x:c>
      <x:c r="H980" s="2" t="str">
        <x:v>否</x:v>
      </x:c>
      <x:c r="I980" s="7" t="n">
        <x:f>IF(AND(ISNUMBER(E980),ISNUMBER(F980)),E980-F980,"")</x:f>
        <x:v>-1249.6</x:v>
      </x:c>
      <x:c r="J980" s="2" t="str">
        <x:f>IF(H980="否","不适用",IF(AND(ISNUMBER(E980),ISNUMBER(F980)),IF(I980&gt;'规则与名单'!$B$2,"是","否"),"未判定"))</x:f>
        <x:v>不适用</x:v>
      </x:c>
      <x:c r="K980" s="2" t="str">
        <x:f>IF(J980="是",IF(ISNUMBER(F980),"测试日GPS","缺失"),IF(ISNUMBER(G980),"非测试日纯氢",IF(AND(H980="是",J980="未判定"),IF(ISNUMBER(F980),"测试名单无纯氢GPS","缺失"),IF(ISNUMBER(E980),"非测试日仪表","缺失"))))</x:f>
        <x:v>非测试日纯氢</x:v>
      </x:c>
      <x:c r="L980" s="7" t="n">
        <x:f>IF(K980="缺失","",IF(K980="非测试日纯氢",G980,IF(K980="非测试日仪表",E980,F980)))</x:f>
        <x:v>62.7</x:v>
      </x:c>
      <x:c r="M980" s="2" t="n">
        <x:f>IF(K980="缺失",1,0)</x:f>
        <x:v>0</x:v>
      </x:c>
      <x:c r="N980" s="2" t="str">
        <x:v>车辆里程查询_20260901-20260930_1024辆_仪表里程.xlsx / AB258</x:v>
      </x:c>
      <x:c r="O980" s="2" t="str">
        <x:v>车辆里程查询_20260901-20260930_1024辆_GPS里程.xlsx / AB174</x:v>
      </x:c>
      <x:c r="P980" s="2" t="str">
        <x:v>车辆纯氢气里程查询_20260901-20260930_1024辆.xlsx / AB926</x:v>
      </x:c>
    </x:row>
    <x:row r="981" ht="22" customHeight="1">
      <x:c r="A981" s="2" t="n">
        <x:v>44</x:v>
      </x:c>
      <x:c r="B981" s="2" t="str">
        <x:v>粤A06859F</x:v>
      </x:c>
      <x:c r="C981" s="2" t="str">
        <x:v>陈高伟</x:v>
      </x:c>
      <x:c r="D981" s="8" t="d">
        <x:v>2026-09-25T00:00:00.000Z</x:v>
      </x:c>
      <x:c r="E981" s="7" t="n">
        <x:v>288.8</x:v>
      </x:c>
      <x:c r="F981" s="7" t="n">
        <x:v>1323.9</x:v>
      </x:c>
      <x:c r="G981" s="7" t="n">
        <x:v>145.7</x:v>
      </x:c>
      <x:c r="H981" s="2" t="str">
        <x:v>否</x:v>
      </x:c>
      <x:c r="I981" s="7" t="n">
        <x:f>IF(AND(ISNUMBER(E981),ISNUMBER(F981)),E981-F981,"")</x:f>
        <x:v>-1035.1000000000001</x:v>
      </x:c>
      <x:c r="J981" s="2" t="str">
        <x:f>IF(H981="否","不适用",IF(AND(ISNUMBER(E981),ISNUMBER(F981)),IF(I981&gt;'规则与名单'!$B$2,"是","否"),"未判定"))</x:f>
        <x:v>不适用</x:v>
      </x:c>
      <x:c r="K981" s="2" t="str">
        <x:f>IF(J981="是",IF(ISNUMBER(F981),"测试日GPS","缺失"),IF(ISNUMBER(G981),"非测试日纯氢",IF(AND(H981="是",J981="未判定"),IF(ISNUMBER(F981),"测试名单无纯氢GPS","缺失"),IF(ISNUMBER(E981),"非测试日仪表","缺失"))))</x:f>
        <x:v>非测试日纯氢</x:v>
      </x:c>
      <x:c r="L981" s="7" t="n">
        <x:f>IF(K981="缺失","",IF(K981="非测试日纯氢",G981,IF(K981="非测试日仪表",E981,F981)))</x:f>
        <x:v>145.7</x:v>
      </x:c>
      <x:c r="M981" s="2" t="n">
        <x:f>IF(K981="缺失",1,0)</x:f>
        <x:v>0</x:v>
      </x:c>
      <x:c r="N981" s="2" t="str">
        <x:v>车辆里程查询_20260901-20260930_1024辆_仪表里程.xlsx / AC258</x:v>
      </x:c>
      <x:c r="O981" s="2" t="str">
        <x:v>车辆里程查询_20260901-20260930_1024辆_GPS里程.xlsx / AC174</x:v>
      </x:c>
      <x:c r="P981" s="2" t="str">
        <x:v>车辆纯氢气里程查询_20260901-20260930_1024辆.xlsx / AC926</x:v>
      </x:c>
    </x:row>
    <x:row r="982" ht="22" customHeight="1">
      <x:c r="A982" s="2" t="n">
        <x:v>44</x:v>
      </x:c>
      <x:c r="B982" s="2" t="str">
        <x:v>粤A06859F</x:v>
      </x:c>
      <x:c r="C982" s="2" t="str">
        <x:v>陈高伟</x:v>
      </x:c>
      <x:c r="D982" s="8" t="d">
        <x:v>2026-09-26T00:00:00.000Z</x:v>
      </x:c>
      <x:c r="E982" s="7" t="n">
        <x:v>382.8</x:v>
      </x:c>
      <x:c r="F982" s="7" t="n">
        <x:v>362</x:v>
      </x:c>
      <x:c r="G982" s="7" t="n">
        <x:v>292.2</x:v>
      </x:c>
      <x:c r="H982" s="2" t="str">
        <x:v>否</x:v>
      </x:c>
      <x:c r="I982" s="7" t="n">
        <x:f>IF(AND(ISNUMBER(E982),ISNUMBER(F982)),E982-F982,"")</x:f>
        <x:v>20.80000000000001</x:v>
      </x:c>
      <x:c r="J982" s="2" t="str">
        <x:f>IF(H982="否","不适用",IF(AND(ISNUMBER(E982),ISNUMBER(F982)),IF(I982&gt;'规则与名单'!$B$2,"是","否"),"未判定"))</x:f>
        <x:v>不适用</x:v>
      </x:c>
      <x:c r="K982" s="2" t="str">
        <x:f>IF(J982="是",IF(ISNUMBER(F982),"测试日GPS","缺失"),IF(ISNUMBER(G982),"非测试日纯氢",IF(AND(H982="是",J982="未判定"),IF(ISNUMBER(F982),"测试名单无纯氢GPS","缺失"),IF(ISNUMBER(E982),"非测试日仪表","缺失"))))</x:f>
        <x:v>非测试日纯氢</x:v>
      </x:c>
      <x:c r="L982" s="7" t="n">
        <x:f>IF(K982="缺失","",IF(K982="非测试日纯氢",G982,IF(K982="非测试日仪表",E982,F982)))</x:f>
        <x:v>292.2</x:v>
      </x:c>
      <x:c r="M982" s="2" t="n">
        <x:f>IF(K982="缺失",1,0)</x:f>
        <x:v>0</x:v>
      </x:c>
      <x:c r="N982" s="2" t="str">
        <x:v>车辆里程查询_20260901-20260930_1024辆_仪表里程.xlsx / AD258</x:v>
      </x:c>
      <x:c r="O982" s="2" t="str">
        <x:v>车辆里程查询_20260901-20260930_1024辆_GPS里程.xlsx / AD174</x:v>
      </x:c>
      <x:c r="P982" s="2" t="str">
        <x:v>车辆纯氢气里程查询_20260901-20260930_1024辆.xlsx / AD926</x:v>
      </x:c>
    </x:row>
    <x:row r="983" ht="22" customHeight="1">
      <x:c r="A983" s="2" t="n">
        <x:v>44</x:v>
      </x:c>
      <x:c r="B983" s="2" t="str">
        <x:v>粤A06859F</x:v>
      </x:c>
      <x:c r="C983" s="2" t="str">
        <x:v>陈高伟</x:v>
      </x:c>
      <x:c r="D983" s="8" t="d">
        <x:v>2026-09-27T00:00:00.000Z</x:v>
      </x:c>
      <x:c r="E983" s="7" t="n">
        <x:v>287.6</x:v>
      </x:c>
      <x:c r="F983" s="7" t="n">
        <x:v>1372.2</x:v>
      </x:c>
      <x:c r="G983" s="7" t="n">
        <x:v>192.4</x:v>
      </x:c>
      <x:c r="H983" s="2" t="str">
        <x:v>否</x:v>
      </x:c>
      <x:c r="I983" s="7" t="n">
        <x:f>IF(AND(ISNUMBER(E983),ISNUMBER(F983)),E983-F983,"")</x:f>
        <x:v>-1084.6</x:v>
      </x:c>
      <x:c r="J983" s="2" t="str">
        <x:f>IF(H983="否","不适用",IF(AND(ISNUMBER(E983),ISNUMBER(F983)),IF(I983&gt;'规则与名单'!$B$2,"是","否"),"未判定"))</x:f>
        <x:v>不适用</x:v>
      </x:c>
      <x:c r="K983" s="2" t="str">
        <x:f>IF(J983="是",IF(ISNUMBER(F983),"测试日GPS","缺失"),IF(ISNUMBER(G983),"非测试日纯氢",IF(AND(H983="是",J983="未判定"),IF(ISNUMBER(F983),"测试名单无纯氢GPS","缺失"),IF(ISNUMBER(E983),"非测试日仪表","缺失"))))</x:f>
        <x:v>非测试日纯氢</x:v>
      </x:c>
      <x:c r="L983" s="7" t="n">
        <x:f>IF(K983="缺失","",IF(K983="非测试日纯氢",G983,IF(K983="非测试日仪表",E983,F983)))</x:f>
        <x:v>192.4</x:v>
      </x:c>
      <x:c r="M983" s="2" t="n">
        <x:f>IF(K983="缺失",1,0)</x:f>
        <x:v>0</x:v>
      </x:c>
      <x:c r="N983" s="2" t="str">
        <x:v>车辆里程查询_20260901-20260930_1024辆_仪表里程.xlsx / AE258</x:v>
      </x:c>
      <x:c r="O983" s="2" t="str">
        <x:v>车辆里程查询_20260901-20260930_1024辆_GPS里程.xlsx / AE174</x:v>
      </x:c>
      <x:c r="P983" s="2" t="str">
        <x:v>车辆纯氢气里程查询_20260901-20260930_1024辆.xlsx / AE926</x:v>
      </x:c>
    </x:row>
    <x:row r="984" ht="22" customHeight="1">
      <x:c r="A984" s="2" t="n">
        <x:v>44</x:v>
      </x:c>
      <x:c r="B984" s="2" t="str">
        <x:v>粤A06859F</x:v>
      </x:c>
      <x:c r="C984" s="2" t="str">
        <x:v>陈高伟</x:v>
      </x:c>
      <x:c r="D984" s="8" t="d">
        <x:v>2026-09-28T00:00:00.000Z</x:v>
      </x:c>
      <x:c r="E984" s="7" t="n">
        <x:v>292.1</x:v>
      </x:c>
      <x:c r="F984" s="7" t="n">
        <x:v>276.8</x:v>
      </x:c>
      <x:c r="G984" s="7" t="n">
        <x:v>135.4</x:v>
      </x:c>
      <x:c r="H984" s="2" t="str">
        <x:v>否</x:v>
      </x:c>
      <x:c r="I984" s="7" t="n">
        <x:f>IF(AND(ISNUMBER(E984),ISNUMBER(F984)),E984-F984,"")</x:f>
        <x:v>15.300000000000011</x:v>
      </x:c>
      <x:c r="J984" s="2" t="str">
        <x:f>IF(H984="否","不适用",IF(AND(ISNUMBER(E984),ISNUMBER(F984)),IF(I984&gt;'规则与名单'!$B$2,"是","否"),"未判定"))</x:f>
        <x:v>不适用</x:v>
      </x:c>
      <x:c r="K984" s="2" t="str">
        <x:f>IF(J984="是",IF(ISNUMBER(F984),"测试日GPS","缺失"),IF(ISNUMBER(G984),"非测试日纯氢",IF(AND(H984="是",J984="未判定"),IF(ISNUMBER(F984),"测试名单无纯氢GPS","缺失"),IF(ISNUMBER(E984),"非测试日仪表","缺失"))))</x:f>
        <x:v>非测试日纯氢</x:v>
      </x:c>
      <x:c r="L984" s="7" t="n">
        <x:f>IF(K984="缺失","",IF(K984="非测试日纯氢",G984,IF(K984="非测试日仪表",E984,F984)))</x:f>
        <x:v>135.4</x:v>
      </x:c>
      <x:c r="M984" s="2" t="n">
        <x:f>IF(K984="缺失",1,0)</x:f>
        <x:v>0</x:v>
      </x:c>
      <x:c r="N984" s="2" t="str">
        <x:v>车辆里程查询_20260901-20260930_1024辆_仪表里程.xlsx / AF258</x:v>
      </x:c>
      <x:c r="O984" s="2" t="str">
        <x:v>车辆里程查询_20260901-20260930_1024辆_GPS里程.xlsx / AF174</x:v>
      </x:c>
      <x:c r="P984" s="2" t="str">
        <x:v>车辆纯氢气里程查询_20260901-20260930_1024辆.xlsx / AF926</x:v>
      </x:c>
    </x:row>
    <x:row r="985" ht="22" customHeight="1">
      <x:c r="A985" s="2" t="n">
        <x:v>44</x:v>
      </x:c>
      <x:c r="B985" s="2" t="str">
        <x:v>粤A06859F</x:v>
      </x:c>
      <x:c r="C985" s="2" t="str">
        <x:v>陈高伟</x:v>
      </x:c>
      <x:c r="D985" s="8" t="d">
        <x:v>2026-09-29T00:00:00.000Z</x:v>
      </x:c>
      <x:c r="E985" s="7" t="n">
        <x:v>135.8</x:v>
      </x:c>
      <x:c r="F985" s="7" t="n">
        <x:v>481.8</x:v>
      </x:c>
      <x:c r="G985" s="7" t="n">
        <x:v>79.3</x:v>
      </x:c>
      <x:c r="H985" s="2" t="str">
        <x:v>否</x:v>
      </x:c>
      <x:c r="I985" s="7" t="n">
        <x:f>IF(AND(ISNUMBER(E985),ISNUMBER(F985)),E985-F985,"")</x:f>
        <x:v>-346</x:v>
      </x:c>
      <x:c r="J985" s="2" t="str">
        <x:f>IF(H985="否","不适用",IF(AND(ISNUMBER(E985),ISNUMBER(F985)),IF(I985&gt;'规则与名单'!$B$2,"是","否"),"未判定"))</x:f>
        <x:v>不适用</x:v>
      </x:c>
      <x:c r="K985" s="2" t="str">
        <x:f>IF(J985="是",IF(ISNUMBER(F985),"测试日GPS","缺失"),IF(ISNUMBER(G985),"非测试日纯氢",IF(AND(H985="是",J985="未判定"),IF(ISNUMBER(F985),"测试名单无纯氢GPS","缺失"),IF(ISNUMBER(E985),"非测试日仪表","缺失"))))</x:f>
        <x:v>非测试日纯氢</x:v>
      </x:c>
      <x:c r="L985" s="7" t="n">
        <x:f>IF(K985="缺失","",IF(K985="非测试日纯氢",G985,IF(K985="非测试日仪表",E985,F985)))</x:f>
        <x:v>79.3</x:v>
      </x:c>
      <x:c r="M985" s="2" t="n">
        <x:f>IF(K985="缺失",1,0)</x:f>
        <x:v>0</x:v>
      </x:c>
      <x:c r="N985" s="2" t="str">
        <x:v>车辆里程查询_20260901-20260930_1024辆_仪表里程.xlsx / AG258</x:v>
      </x:c>
      <x:c r="O985" s="2" t="str">
        <x:v>车辆里程查询_20260901-20260930_1024辆_GPS里程.xlsx / AG174</x:v>
      </x:c>
      <x:c r="P985" s="2" t="str">
        <x:v>车辆纯氢气里程查询_20260901-20260930_1024辆.xlsx / AG926</x:v>
      </x:c>
    </x:row>
    <x:row r="986" ht="22" customHeight="1">
      <x:c r="A986" s="2" t="n">
        <x:v>44</x:v>
      </x:c>
      <x:c r="B986" s="2" t="str">
        <x:v>粤A06859F</x:v>
      </x:c>
      <x:c r="C986" s="2" t="str">
        <x:v>陈高伟</x:v>
      </x:c>
      <x:c r="D986" s="8" t="d">
        <x:v>2026-09-30T00:00:00.000Z</x:v>
      </x:c>
      <x:c r="E986" s="7" t="n">
        <x:v>273.9</x:v>
      </x:c>
      <x:c r="F986" s="7" t="n">
        <x:v>1755</x:v>
      </x:c>
      <x:c r="G986" s="7" t="n">
        <x:v>150.1</x:v>
      </x:c>
      <x:c r="H986" s="2" t="str">
        <x:v>否</x:v>
      </x:c>
      <x:c r="I986" s="7" t="n">
        <x:f>IF(AND(ISNUMBER(E986),ISNUMBER(F986)),E986-F986,"")</x:f>
        <x:v>-1481.1</x:v>
      </x:c>
      <x:c r="J986" s="2" t="str">
        <x:f>IF(H986="否","不适用",IF(AND(ISNUMBER(E986),ISNUMBER(F986)),IF(I986&gt;'规则与名单'!$B$2,"是","否"),"未判定"))</x:f>
        <x:v>不适用</x:v>
      </x:c>
      <x:c r="K986" s="2" t="str">
        <x:f>IF(J986="是",IF(ISNUMBER(F986),"测试日GPS","缺失"),IF(ISNUMBER(G986),"非测试日纯氢",IF(AND(H986="是",J986="未判定"),IF(ISNUMBER(F986),"测试名单无纯氢GPS","缺失"),IF(ISNUMBER(E986),"非测试日仪表","缺失"))))</x:f>
        <x:v>非测试日纯氢</x:v>
      </x:c>
      <x:c r="L986" s="7" t="n">
        <x:f>IF(K986="缺失","",IF(K986="非测试日纯氢",G986,IF(K986="非测试日仪表",E986,F986)))</x:f>
        <x:v>150.1</x:v>
      </x:c>
      <x:c r="M986" s="2" t="n">
        <x:f>IF(K986="缺失",1,0)</x:f>
        <x:v>0</x:v>
      </x:c>
      <x:c r="N986" s="2" t="str">
        <x:v>车辆里程查询_20260901-20260930_1024辆_仪表里程.xlsx / AH258</x:v>
      </x:c>
      <x:c r="O986" s="2" t="str">
        <x:v>车辆里程查询_20260901-20260930_1024辆_GPS里程.xlsx / AH174</x:v>
      </x:c>
      <x:c r="P986" s="2" t="str">
        <x:v>车辆纯氢气里程查询_20260901-20260930_1024辆.xlsx / AH926</x:v>
      </x:c>
    </x:row>
    <x:row r="987" ht="22" customHeight="1">
      <x:c r="A987" s="2" t="n">
        <x:v>45</x:v>
      </x:c>
      <x:c r="B987" s="2" t="str">
        <x:v>粤A06931F</x:v>
      </x:c>
      <x:c r="C987" s="2" t="str">
        <x:v>陈高伟</x:v>
      </x:c>
      <x:c r="D987" s="8" t="d">
        <x:v>2026-09-01T00:00:00.000Z</x:v>
      </x:c>
      <x:c r="E987" s="7" t="n">
        <x:v>121.2</x:v>
      </x:c>
      <x:c r="F987" s="7" t="n">
        <x:v>115.3</x:v>
      </x:c>
      <x:c r="G987" s="7" t="n">
        <x:v>120.6</x:v>
      </x:c>
      <x:c r="H987" s="2" t="str">
        <x:v>否</x:v>
      </x:c>
      <x:c r="I987" s="7" t="n">
        <x:f>IF(AND(ISNUMBER(E987),ISNUMBER(F987)),E987-F987,"")</x:f>
        <x:v>5.900000000000006</x:v>
      </x:c>
      <x:c r="J987" s="2" t="str">
        <x:f>IF(H987="否","不适用",IF(AND(ISNUMBER(E987),ISNUMBER(F987)),IF(I987&gt;'规则与名单'!$B$2,"是","否"),"未判定"))</x:f>
        <x:v>不适用</x:v>
      </x:c>
      <x:c r="K987" s="2" t="str">
        <x:f>IF(J987="是",IF(ISNUMBER(F987),"测试日GPS","缺失"),IF(ISNUMBER(G987),"非测试日纯氢",IF(AND(H987="是",J987="未判定"),IF(ISNUMBER(F987),"测试名单无纯氢GPS","缺失"),IF(ISNUMBER(E987),"非测试日仪表","缺失"))))</x:f>
        <x:v>非测试日纯氢</x:v>
      </x:c>
      <x:c r="L987" s="7" t="n">
        <x:f>IF(K987="缺失","",IF(K987="非测试日纯氢",G987,IF(K987="非测试日仪表",E987,F987)))</x:f>
        <x:v>120.6</x:v>
      </x:c>
      <x:c r="M987" s="2" t="n">
        <x:f>IF(K987="缺失",1,0)</x:f>
        <x:v>0</x:v>
      </x:c>
      <x:c r="N987" s="2" t="str">
        <x:v>车辆里程查询_20260901-20260930_1024辆_仪表里程.xlsx / E369</x:v>
      </x:c>
      <x:c r="O987" s="2" t="str">
        <x:v>车辆里程查询_20260901-20260930_1024辆_GPS里程.xlsx / E371</x:v>
      </x:c>
      <x:c r="P987" s="2" t="str">
        <x:v>车辆纯氢气里程查询_20260901-20260930_1024辆.xlsx / E917</x:v>
      </x:c>
    </x:row>
    <x:row r="988" ht="22" customHeight="1">
      <x:c r="A988" s="2" t="n">
        <x:v>45</x:v>
      </x:c>
      <x:c r="B988" s="2" t="str">
        <x:v>粤A06931F</x:v>
      </x:c>
      <x:c r="C988" s="2" t="str">
        <x:v>陈高伟</x:v>
      </x:c>
      <x:c r="D988" s="8" t="d">
        <x:v>2026-09-02T00:00:00.000Z</x:v>
      </x:c>
      <x:c r="E988" s="7" t="n">
        <x:v>304.8</x:v>
      </x:c>
      <x:c r="F988" s="7" t="n">
        <x:v>288.8</x:v>
      </x:c>
      <x:c r="G988" s="7" t="n">
        <x:v>304.9</x:v>
      </x:c>
      <x:c r="H988" s="2" t="str">
        <x:v>否</x:v>
      </x:c>
      <x:c r="I988" s="7" t="n">
        <x:f>IF(AND(ISNUMBER(E988),ISNUMBER(F988)),E988-F988,"")</x:f>
        <x:v>16</x:v>
      </x:c>
      <x:c r="J988" s="2" t="str">
        <x:f>IF(H988="否","不适用",IF(AND(ISNUMBER(E988),ISNUMBER(F988)),IF(I988&gt;'规则与名单'!$B$2,"是","否"),"未判定"))</x:f>
        <x:v>不适用</x:v>
      </x:c>
      <x:c r="K988" s="2" t="str">
        <x:f>IF(J988="是",IF(ISNUMBER(F988),"测试日GPS","缺失"),IF(ISNUMBER(G988),"非测试日纯氢",IF(AND(H988="是",J988="未判定"),IF(ISNUMBER(F988),"测试名单无纯氢GPS","缺失"),IF(ISNUMBER(E988),"非测试日仪表","缺失"))))</x:f>
        <x:v>非测试日纯氢</x:v>
      </x:c>
      <x:c r="L988" s="7" t="n">
        <x:f>IF(K988="缺失","",IF(K988="非测试日纯氢",G988,IF(K988="非测试日仪表",E988,F988)))</x:f>
        <x:v>304.9</x:v>
      </x:c>
      <x:c r="M988" s="2" t="n">
        <x:f>IF(K988="缺失",1,0)</x:f>
        <x:v>0</x:v>
      </x:c>
      <x:c r="N988" s="2" t="str">
        <x:v>车辆里程查询_20260901-20260930_1024辆_仪表里程.xlsx / F369</x:v>
      </x:c>
      <x:c r="O988" s="2" t="str">
        <x:v>车辆里程查询_20260901-20260930_1024辆_GPS里程.xlsx / F371</x:v>
      </x:c>
      <x:c r="P988" s="2" t="str">
        <x:v>车辆纯氢气里程查询_20260901-20260930_1024辆.xlsx / F917</x:v>
      </x:c>
    </x:row>
    <x:row r="989" ht="22" customHeight="1">
      <x:c r="A989" s="2" t="n">
        <x:v>45</x:v>
      </x:c>
      <x:c r="B989" s="2" t="str">
        <x:v>粤A06931F</x:v>
      </x:c>
      <x:c r="C989" s="2" t="str">
        <x:v>陈高伟</x:v>
      </x:c>
      <x:c r="D989" s="8" t="d">
        <x:v>2026-09-03T00:00:00.000Z</x:v>
      </x:c>
      <x:c r="E989" s="7" t="n">
        <x:v>17.4</x:v>
      </x:c>
      <x:c r="F989" s="7" t="n">
        <x:v>16.8</x:v>
      </x:c>
      <x:c r="G989" s="7" t="n">
        <x:v>16.9</x:v>
      </x:c>
      <x:c r="H989" s="2" t="str">
        <x:v>否</x:v>
      </x:c>
      <x:c r="I989" s="7" t="n">
        <x:f>IF(AND(ISNUMBER(E989),ISNUMBER(F989)),E989-F989,"")</x:f>
        <x:v>0.5999999999999979</x:v>
      </x:c>
      <x:c r="J989" s="2" t="str">
        <x:f>IF(H989="否","不适用",IF(AND(ISNUMBER(E989),ISNUMBER(F989)),IF(I989&gt;'规则与名单'!$B$2,"是","否"),"未判定"))</x:f>
        <x:v>不适用</x:v>
      </x:c>
      <x:c r="K989" s="2" t="str">
        <x:f>IF(J989="是",IF(ISNUMBER(F989),"测试日GPS","缺失"),IF(ISNUMBER(G989),"非测试日纯氢",IF(AND(H989="是",J989="未判定"),IF(ISNUMBER(F989),"测试名单无纯氢GPS","缺失"),IF(ISNUMBER(E989),"非测试日仪表","缺失"))))</x:f>
        <x:v>非测试日纯氢</x:v>
      </x:c>
      <x:c r="L989" s="7" t="n">
        <x:f>IF(K989="缺失","",IF(K989="非测试日纯氢",G989,IF(K989="非测试日仪表",E989,F989)))</x:f>
        <x:v>16.9</x:v>
      </x:c>
      <x:c r="M989" s="2" t="n">
        <x:f>IF(K989="缺失",1,0)</x:f>
        <x:v>0</x:v>
      </x:c>
      <x:c r="N989" s="2" t="str">
        <x:v>车辆里程查询_20260901-20260930_1024辆_仪表里程.xlsx / G369</x:v>
      </x:c>
      <x:c r="O989" s="2" t="str">
        <x:v>车辆里程查询_20260901-20260930_1024辆_GPS里程.xlsx / G371</x:v>
      </x:c>
      <x:c r="P989" s="2" t="str">
        <x:v>车辆纯氢气里程查询_20260901-20260930_1024辆.xlsx / G917</x:v>
      </x:c>
    </x:row>
    <x:row r="990" ht="22" customHeight="1">
      <x:c r="A990" s="2" t="n">
        <x:v>45</x:v>
      </x:c>
      <x:c r="B990" s="2" t="str">
        <x:v>粤A06931F</x:v>
      </x:c>
      <x:c r="C990" s="2" t="str">
        <x:v>陈高伟</x:v>
      </x:c>
      <x:c r="D990" s="8" t="d">
        <x:v>2026-09-04T00:00:00.000Z</x:v>
      </x:c>
      <x:c r="E990" s="7" t="n">
        <x:v>69.3</x:v>
      </x:c>
      <x:c r="F990" s="7" t="n">
        <x:v>109.4</x:v>
      </x:c>
      <x:c r="G990" s="7" t="n">
        <x:v>114.9</x:v>
      </x:c>
      <x:c r="H990" s="2" t="str">
        <x:v>否</x:v>
      </x:c>
      <x:c r="I990" s="7" t="n">
        <x:f>IF(AND(ISNUMBER(E990),ISNUMBER(F990)),E990-F990,"")</x:f>
        <x:v>-40.10000000000001</x:v>
      </x:c>
      <x:c r="J990" s="2" t="str">
        <x:f>IF(H990="否","不适用",IF(AND(ISNUMBER(E990),ISNUMBER(F990)),IF(I990&gt;'规则与名单'!$B$2,"是","否"),"未判定"))</x:f>
        <x:v>不适用</x:v>
      </x:c>
      <x:c r="K990" s="2" t="str">
        <x:f>IF(J990="是",IF(ISNUMBER(F990),"测试日GPS","缺失"),IF(ISNUMBER(G990),"非测试日纯氢",IF(AND(H990="是",J990="未判定"),IF(ISNUMBER(F990),"测试名单无纯氢GPS","缺失"),IF(ISNUMBER(E990),"非测试日仪表","缺失"))))</x:f>
        <x:v>非测试日纯氢</x:v>
      </x:c>
      <x:c r="L990" s="7" t="n">
        <x:f>IF(K990="缺失","",IF(K990="非测试日纯氢",G990,IF(K990="非测试日仪表",E990,F990)))</x:f>
        <x:v>114.9</x:v>
      </x:c>
      <x:c r="M990" s="2" t="n">
        <x:f>IF(K990="缺失",1,0)</x:f>
        <x:v>0</x:v>
      </x:c>
      <x:c r="N990" s="2" t="str">
        <x:v>车辆里程查询_20260901-20260930_1024辆_仪表里程.xlsx / H369</x:v>
      </x:c>
      <x:c r="O990" s="2" t="str">
        <x:v>车辆里程查询_20260901-20260930_1024辆_GPS里程.xlsx / H371</x:v>
      </x:c>
      <x:c r="P990" s="2" t="str">
        <x:v>车辆纯氢气里程查询_20260901-20260930_1024辆.xlsx / H917</x:v>
      </x:c>
    </x:row>
    <x:row r="991" ht="22" customHeight="1">
      <x:c r="A991" s="2" t="n">
        <x:v>45</x:v>
      </x:c>
      <x:c r="B991" s="2" t="str">
        <x:v>粤A06931F</x:v>
      </x:c>
      <x:c r="C991" s="2" t="str">
        <x:v>陈高伟</x:v>
      </x:c>
      <x:c r="D991" s="8" t="d">
        <x:v>2026-09-05T00:00:00.000Z</x:v>
      </x:c>
      <x:c r="E991" s="7" t="n">
        <x:v>231.2</x:v>
      </x:c>
      <x:c r="F991" s="7" t="n">
        <x:v>276.5</x:v>
      </x:c>
      <x:c r="G991" s="7" t="n">
        <x:v>291.6</x:v>
      </x:c>
      <x:c r="H991" s="2" t="str">
        <x:v>否</x:v>
      </x:c>
      <x:c r="I991" s="7" t="n">
        <x:f>IF(AND(ISNUMBER(E991),ISNUMBER(F991)),E991-F991,"")</x:f>
        <x:v>-45.30000000000001</x:v>
      </x:c>
      <x:c r="J991" s="2" t="str">
        <x:f>IF(H991="否","不适用",IF(AND(ISNUMBER(E991),ISNUMBER(F991)),IF(I991&gt;'规则与名单'!$B$2,"是","否"),"未判定"))</x:f>
        <x:v>不适用</x:v>
      </x:c>
      <x:c r="K991" s="2" t="str">
        <x:f>IF(J991="是",IF(ISNUMBER(F991),"测试日GPS","缺失"),IF(ISNUMBER(G991),"非测试日纯氢",IF(AND(H991="是",J991="未判定"),IF(ISNUMBER(F991),"测试名单无纯氢GPS","缺失"),IF(ISNUMBER(E991),"非测试日仪表","缺失"))))</x:f>
        <x:v>非测试日纯氢</x:v>
      </x:c>
      <x:c r="L991" s="7" t="n">
        <x:f>IF(K991="缺失","",IF(K991="非测试日纯氢",G991,IF(K991="非测试日仪表",E991,F991)))</x:f>
        <x:v>291.6</x:v>
      </x:c>
      <x:c r="M991" s="2" t="n">
        <x:f>IF(K991="缺失",1,0)</x:f>
        <x:v>0</x:v>
      </x:c>
      <x:c r="N991" s="2" t="str">
        <x:v>车辆里程查询_20260901-20260930_1024辆_仪表里程.xlsx / I369</x:v>
      </x:c>
      <x:c r="O991" s="2" t="str">
        <x:v>车辆里程查询_20260901-20260930_1024辆_GPS里程.xlsx / I371</x:v>
      </x:c>
      <x:c r="P991" s="2" t="str">
        <x:v>车辆纯氢气里程查询_20260901-20260930_1024辆.xlsx / I917</x:v>
      </x:c>
    </x:row>
    <x:row r="992" ht="22" customHeight="1">
      <x:c r="A992" s="2" t="n">
        <x:v>45</x:v>
      </x:c>
      <x:c r="B992" s="2" t="str">
        <x:v>粤A06931F</x:v>
      </x:c>
      <x:c r="C992" s="2" t="str">
        <x:v>陈高伟</x:v>
      </x:c>
      <x:c r="D992" s="8" t="d">
        <x:v>2026-09-06T00:00:00.000Z</x:v>
      </x:c>
      <x:c r="E992" s="7"/>
      <x:c r="F992" s="7" t="n">
        <x:v>0</x:v>
      </x:c>
      <x:c r="G992" s="7"/>
      <x:c r="H992" s="2" t="str">
        <x:v>否</x:v>
      </x:c>
      <x:c r="I992" s="7" t="str">
        <x:f>IF(AND(ISNUMBER(E992),ISNUMBER(F992)),E992-F992,"")</x:f>
      </x:c>
      <x:c r="J992" s="2" t="str">
        <x:f>IF(H992="否","不适用",IF(AND(ISNUMBER(E992),ISNUMBER(F992)),IF(I992&gt;'规则与名单'!$B$2,"是","否"),"未判定"))</x:f>
        <x:v>不适用</x:v>
      </x:c>
      <x:c r="K992" s="2" t="str">
        <x:f>IF(J992="是",IF(ISNUMBER(F992),"测试日GPS","缺失"),IF(ISNUMBER(G992),"非测试日纯氢",IF(AND(H992="是",J992="未判定"),IF(ISNUMBER(F992),"测试名单无纯氢GPS","缺失"),IF(ISNUMBER(E992),"非测试日仪表","缺失"))))</x:f>
        <x:v>缺失</x:v>
      </x:c>
      <x:c r="L992" s="7" t="str">
        <x:f>IF(K992="缺失","",IF(K992="非测试日纯氢",G992,IF(K992="非测试日仪表",E992,F992)))</x:f>
      </x:c>
      <x:c r="M992" s="2" t="n">
        <x:f>IF(K992="缺失",1,0)</x:f>
        <x:v>1</x:v>
      </x:c>
      <x:c r="N992" s="2" t="str">
        <x:v>车辆里程查询_20260901-20260930_1024辆_仪表里程.xlsx / J369</x:v>
      </x:c>
      <x:c r="O992" s="2" t="str">
        <x:v>车辆里程查询_20260901-20260930_1024辆_GPS里程.xlsx / J371</x:v>
      </x:c>
      <x:c r="P992" s="2" t="str">
        <x:v>车辆纯氢气里程查询_20260901-20260930_1024辆.xlsx / J917</x:v>
      </x:c>
    </x:row>
    <x:row r="993" ht="22" customHeight="1">
      <x:c r="A993" s="2" t="n">
        <x:v>45</x:v>
      </x:c>
      <x:c r="B993" s="2" t="str">
        <x:v>粤A06931F</x:v>
      </x:c>
      <x:c r="C993" s="2" t="str">
        <x:v>陈高伟</x:v>
      </x:c>
      <x:c r="D993" s="8" t="d">
        <x:v>2026-09-07T00:00:00.000Z</x:v>
      </x:c>
      <x:c r="E993" s="7" t="n">
        <x:v>406.5</x:v>
      </x:c>
      <x:c r="F993" s="7" t="n">
        <x:v>284.3</x:v>
      </x:c>
      <x:c r="G993" s="7" t="n">
        <x:v>289.1</x:v>
      </x:c>
      <x:c r="H993" s="2" t="str">
        <x:v>否</x:v>
      </x:c>
      <x:c r="I993" s="7" t="n">
        <x:f>IF(AND(ISNUMBER(E993),ISNUMBER(F993)),E993-F993,"")</x:f>
        <x:v>122.19999999999999</x:v>
      </x:c>
      <x:c r="J993" s="2" t="str">
        <x:f>IF(H993="否","不适用",IF(AND(ISNUMBER(E993),ISNUMBER(F993)),IF(I993&gt;'规则与名单'!$B$2,"是","否"),"未判定"))</x:f>
        <x:v>不适用</x:v>
      </x:c>
      <x:c r="K993" s="2" t="str">
        <x:f>IF(J993="是",IF(ISNUMBER(F993),"测试日GPS","缺失"),IF(ISNUMBER(G993),"非测试日纯氢",IF(AND(H993="是",J993="未判定"),IF(ISNUMBER(F993),"测试名单无纯氢GPS","缺失"),IF(ISNUMBER(E993),"非测试日仪表","缺失"))))</x:f>
        <x:v>非测试日纯氢</x:v>
      </x:c>
      <x:c r="L993" s="7" t="n">
        <x:f>IF(K993="缺失","",IF(K993="非测试日纯氢",G993,IF(K993="非测试日仪表",E993,F993)))</x:f>
        <x:v>289.1</x:v>
      </x:c>
      <x:c r="M993" s="2" t="n">
        <x:f>IF(K993="缺失",1,0)</x:f>
        <x:v>0</x:v>
      </x:c>
      <x:c r="N993" s="2" t="str">
        <x:v>车辆里程查询_20260901-20260930_1024辆_仪表里程.xlsx / K369</x:v>
      </x:c>
      <x:c r="O993" s="2" t="str">
        <x:v>车辆里程查询_20260901-20260930_1024辆_GPS里程.xlsx / K371</x:v>
      </x:c>
      <x:c r="P993" s="2" t="str">
        <x:v>车辆纯氢气里程查询_20260901-20260930_1024辆.xlsx / K917</x:v>
      </x:c>
    </x:row>
    <x:row r="994" ht="22" customHeight="1">
      <x:c r="A994" s="2" t="n">
        <x:v>45</x:v>
      </x:c>
      <x:c r="B994" s="2" t="str">
        <x:v>粤A06931F</x:v>
      </x:c>
      <x:c r="C994" s="2" t="str">
        <x:v>陈高伟</x:v>
      </x:c>
      <x:c r="D994" s="8" t="d">
        <x:v>2026-09-08T00:00:00.000Z</x:v>
      </x:c>
      <x:c r="E994" s="7" t="n">
        <x:v>39.4</x:v>
      </x:c>
      <x:c r="F994" s="7" t="n">
        <x:v>38</x:v>
      </x:c>
      <x:c r="G994" s="7" t="n">
        <x:v>33.1</x:v>
      </x:c>
      <x:c r="H994" s="2" t="str">
        <x:v>否</x:v>
      </x:c>
      <x:c r="I994" s="7" t="n">
        <x:f>IF(AND(ISNUMBER(E994),ISNUMBER(F994)),E994-F994,"")</x:f>
        <x:v>1.3999999999999986</x:v>
      </x:c>
      <x:c r="J994" s="2" t="str">
        <x:f>IF(H994="否","不适用",IF(AND(ISNUMBER(E994),ISNUMBER(F994)),IF(I994&gt;'规则与名单'!$B$2,"是","否"),"未判定"))</x:f>
        <x:v>不适用</x:v>
      </x:c>
      <x:c r="K994" s="2" t="str">
        <x:f>IF(J994="是",IF(ISNUMBER(F994),"测试日GPS","缺失"),IF(ISNUMBER(G994),"非测试日纯氢",IF(AND(H994="是",J994="未判定"),IF(ISNUMBER(F994),"测试名单无纯氢GPS","缺失"),IF(ISNUMBER(E994),"非测试日仪表","缺失"))))</x:f>
        <x:v>非测试日纯氢</x:v>
      </x:c>
      <x:c r="L994" s="7" t="n">
        <x:f>IF(K994="缺失","",IF(K994="非测试日纯氢",G994,IF(K994="非测试日仪表",E994,F994)))</x:f>
        <x:v>33.1</x:v>
      </x:c>
      <x:c r="M994" s="2" t="n">
        <x:f>IF(K994="缺失",1,0)</x:f>
        <x:v>0</x:v>
      </x:c>
      <x:c r="N994" s="2" t="str">
        <x:v>车辆里程查询_20260901-20260930_1024辆_仪表里程.xlsx / L369</x:v>
      </x:c>
      <x:c r="O994" s="2" t="str">
        <x:v>车辆里程查询_20260901-20260930_1024辆_GPS里程.xlsx / L371</x:v>
      </x:c>
      <x:c r="P994" s="2" t="str">
        <x:v>车辆纯氢气里程查询_20260901-20260930_1024辆.xlsx / L917</x:v>
      </x:c>
    </x:row>
    <x:row r="995" ht="22" customHeight="1">
      <x:c r="A995" s="2" t="n">
        <x:v>45</x:v>
      </x:c>
      <x:c r="B995" s="2" t="str">
        <x:v>粤A06931F</x:v>
      </x:c>
      <x:c r="C995" s="2" t="str">
        <x:v>陈高伟</x:v>
      </x:c>
      <x:c r="D995" s="8" t="d">
        <x:v>2026-09-09T00:00:00.000Z</x:v>
      </x:c>
      <x:c r="E995" s="7" t="n">
        <x:v>313.6</x:v>
      </x:c>
      <x:c r="F995" s="7" t="n">
        <x:v>297</x:v>
      </x:c>
      <x:c r="G995" s="7" t="n">
        <x:v>313</x:v>
      </x:c>
      <x:c r="H995" s="2" t="str">
        <x:v>否</x:v>
      </x:c>
      <x:c r="I995" s="7" t="n">
        <x:f>IF(AND(ISNUMBER(E995),ISNUMBER(F995)),E995-F995,"")</x:f>
        <x:v>16.600000000000023</x:v>
      </x:c>
      <x:c r="J995" s="2" t="str">
        <x:f>IF(H995="否","不适用",IF(AND(ISNUMBER(E995),ISNUMBER(F995)),IF(I995&gt;'规则与名单'!$B$2,"是","否"),"未判定"))</x:f>
        <x:v>不适用</x:v>
      </x:c>
      <x:c r="K995" s="2" t="str">
        <x:f>IF(J995="是",IF(ISNUMBER(F995),"测试日GPS","缺失"),IF(ISNUMBER(G995),"非测试日纯氢",IF(AND(H995="是",J995="未判定"),IF(ISNUMBER(F995),"测试名单无纯氢GPS","缺失"),IF(ISNUMBER(E995),"非测试日仪表","缺失"))))</x:f>
        <x:v>非测试日纯氢</x:v>
      </x:c>
      <x:c r="L995" s="7" t="n">
        <x:f>IF(K995="缺失","",IF(K995="非测试日纯氢",G995,IF(K995="非测试日仪表",E995,F995)))</x:f>
        <x:v>313</x:v>
      </x:c>
      <x:c r="M995" s="2" t="n">
        <x:f>IF(K995="缺失",1,0)</x:f>
        <x:v>0</x:v>
      </x:c>
      <x:c r="N995" s="2" t="str">
        <x:v>车辆里程查询_20260901-20260930_1024辆_仪表里程.xlsx / M369</x:v>
      </x:c>
      <x:c r="O995" s="2" t="str">
        <x:v>车辆里程查询_20260901-20260930_1024辆_GPS里程.xlsx / M371</x:v>
      </x:c>
      <x:c r="P995" s="2" t="str">
        <x:v>车辆纯氢气里程查询_20260901-20260930_1024辆.xlsx / M917</x:v>
      </x:c>
    </x:row>
    <x:row r="996" ht="22" customHeight="1">
      <x:c r="A996" s="2" t="n">
        <x:v>45</x:v>
      </x:c>
      <x:c r="B996" s="2" t="str">
        <x:v>粤A06931F</x:v>
      </x:c>
      <x:c r="C996" s="2" t="str">
        <x:v>陈高伟</x:v>
      </x:c>
      <x:c r="D996" s="8" t="d">
        <x:v>2026-09-10T00:00:00.000Z</x:v>
      </x:c>
      <x:c r="E996" s="7" t="n">
        <x:v>404.8</x:v>
      </x:c>
      <x:c r="F996" s="7" t="n">
        <x:v>383.7</x:v>
      </x:c>
      <x:c r="G996" s="7" t="n">
        <x:v>403.7</x:v>
      </x:c>
      <x:c r="H996" s="2" t="str">
        <x:v>否</x:v>
      </x:c>
      <x:c r="I996" s="7" t="n">
        <x:f>IF(AND(ISNUMBER(E996),ISNUMBER(F996)),E996-F996,"")</x:f>
        <x:v>21.100000000000023</x:v>
      </x:c>
      <x:c r="J996" s="2" t="str">
        <x:f>IF(H996="否","不适用",IF(AND(ISNUMBER(E996),ISNUMBER(F996)),IF(I996&gt;'规则与名单'!$B$2,"是","否"),"未判定"))</x:f>
        <x:v>不适用</x:v>
      </x:c>
      <x:c r="K996" s="2" t="str">
        <x:f>IF(J996="是",IF(ISNUMBER(F996),"测试日GPS","缺失"),IF(ISNUMBER(G996),"非测试日纯氢",IF(AND(H996="是",J996="未判定"),IF(ISNUMBER(F996),"测试名单无纯氢GPS","缺失"),IF(ISNUMBER(E996),"非测试日仪表","缺失"))))</x:f>
        <x:v>非测试日纯氢</x:v>
      </x:c>
      <x:c r="L996" s="7" t="n">
        <x:f>IF(K996="缺失","",IF(K996="非测试日纯氢",G996,IF(K996="非测试日仪表",E996,F996)))</x:f>
        <x:v>403.7</x:v>
      </x:c>
      <x:c r="M996" s="2" t="n">
        <x:f>IF(K996="缺失",1,0)</x:f>
        <x:v>0</x:v>
      </x:c>
      <x:c r="N996" s="2" t="str">
        <x:v>车辆里程查询_20260901-20260930_1024辆_仪表里程.xlsx / N369</x:v>
      </x:c>
      <x:c r="O996" s="2" t="str">
        <x:v>车辆里程查询_20260901-20260930_1024辆_GPS里程.xlsx / N371</x:v>
      </x:c>
      <x:c r="P996" s="2" t="str">
        <x:v>车辆纯氢气里程查询_20260901-20260930_1024辆.xlsx / N917</x:v>
      </x:c>
    </x:row>
    <x:row r="997" ht="22" customHeight="1">
      <x:c r="A997" s="2" t="n">
        <x:v>45</x:v>
      </x:c>
      <x:c r="B997" s="2" t="str">
        <x:v>粤A06931F</x:v>
      </x:c>
      <x:c r="C997" s="2" t="str">
        <x:v>陈高伟</x:v>
      </x:c>
      <x:c r="D997" s="8" t="d">
        <x:v>2026-09-11T00:00:00.000Z</x:v>
      </x:c>
      <x:c r="E997" s="7" t="n">
        <x:v>25.5</x:v>
      </x:c>
      <x:c r="F997" s="7" t="n">
        <x:v>24.8</x:v>
      </x:c>
      <x:c r="G997" s="7" t="n">
        <x:v>25.7</x:v>
      </x:c>
      <x:c r="H997" s="2" t="str">
        <x:v>否</x:v>
      </x:c>
      <x:c r="I997" s="7" t="n">
        <x:f>IF(AND(ISNUMBER(E997),ISNUMBER(F997)),E997-F997,"")</x:f>
        <x:v>0.6999999999999993</x:v>
      </x:c>
      <x:c r="J997" s="2" t="str">
        <x:f>IF(H997="否","不适用",IF(AND(ISNUMBER(E997),ISNUMBER(F997)),IF(I997&gt;'规则与名单'!$B$2,"是","否"),"未判定"))</x:f>
        <x:v>不适用</x:v>
      </x:c>
      <x:c r="K997" s="2" t="str">
        <x:f>IF(J997="是",IF(ISNUMBER(F997),"测试日GPS","缺失"),IF(ISNUMBER(G997),"非测试日纯氢",IF(AND(H997="是",J997="未判定"),IF(ISNUMBER(F997),"测试名单无纯氢GPS","缺失"),IF(ISNUMBER(E997),"非测试日仪表","缺失"))))</x:f>
        <x:v>非测试日纯氢</x:v>
      </x:c>
      <x:c r="L997" s="7" t="n">
        <x:f>IF(K997="缺失","",IF(K997="非测试日纯氢",G997,IF(K997="非测试日仪表",E997,F997)))</x:f>
        <x:v>25.7</x:v>
      </x:c>
      <x:c r="M997" s="2" t="n">
        <x:f>IF(K997="缺失",1,0)</x:f>
        <x:v>0</x:v>
      </x:c>
      <x:c r="N997" s="2" t="str">
        <x:v>车辆里程查询_20260901-20260930_1024辆_仪表里程.xlsx / O369</x:v>
      </x:c>
      <x:c r="O997" s="2" t="str">
        <x:v>车辆里程查询_20260901-20260930_1024辆_GPS里程.xlsx / O371</x:v>
      </x:c>
      <x:c r="P997" s="2" t="str">
        <x:v>车辆纯氢气里程查询_20260901-20260930_1024辆.xlsx / O917</x:v>
      </x:c>
    </x:row>
    <x:row r="998" ht="22" customHeight="1">
      <x:c r="A998" s="2" t="n">
        <x:v>45</x:v>
      </x:c>
      <x:c r="B998" s="2" t="str">
        <x:v>粤A06931F</x:v>
      </x:c>
      <x:c r="C998" s="2" t="str">
        <x:v>陈高伟</x:v>
      </x:c>
      <x:c r="D998" s="8" t="d">
        <x:v>2026-09-12T00:00:00.000Z</x:v>
      </x:c>
      <x:c r="E998" s="7" t="n">
        <x:v>252</x:v>
      </x:c>
      <x:c r="F998" s="7" t="n">
        <x:v>375.1</x:v>
      </x:c>
      <x:c r="G998" s="7" t="n">
        <x:v>395.2</x:v>
      </x:c>
      <x:c r="H998" s="2" t="str">
        <x:v>否</x:v>
      </x:c>
      <x:c r="I998" s="7" t="n">
        <x:f>IF(AND(ISNUMBER(E998),ISNUMBER(F998)),E998-F998,"")</x:f>
        <x:v>-123.10000000000002</x:v>
      </x:c>
      <x:c r="J998" s="2" t="str">
        <x:f>IF(H998="否","不适用",IF(AND(ISNUMBER(E998),ISNUMBER(F998)),IF(I998&gt;'规则与名单'!$B$2,"是","否"),"未判定"))</x:f>
        <x:v>不适用</x:v>
      </x:c>
      <x:c r="K998" s="2" t="str">
        <x:f>IF(J998="是",IF(ISNUMBER(F998),"测试日GPS","缺失"),IF(ISNUMBER(G998),"非测试日纯氢",IF(AND(H998="是",J998="未判定"),IF(ISNUMBER(F998),"测试名单无纯氢GPS","缺失"),IF(ISNUMBER(E998),"非测试日仪表","缺失"))))</x:f>
        <x:v>非测试日纯氢</x:v>
      </x:c>
      <x:c r="L998" s="7" t="n">
        <x:f>IF(K998="缺失","",IF(K998="非测试日纯氢",G998,IF(K998="非测试日仪表",E998,F998)))</x:f>
        <x:v>395.2</x:v>
      </x:c>
      <x:c r="M998" s="2" t="n">
        <x:f>IF(K998="缺失",1,0)</x:f>
        <x:v>0</x:v>
      </x:c>
      <x:c r="N998" s="2" t="str">
        <x:v>车辆里程查询_20260901-20260930_1024辆_仪表里程.xlsx / P369</x:v>
      </x:c>
      <x:c r="O998" s="2" t="str">
        <x:v>车辆里程查询_20260901-20260930_1024辆_GPS里程.xlsx / P371</x:v>
      </x:c>
      <x:c r="P998" s="2" t="str">
        <x:v>车辆纯氢气里程查询_20260901-20260930_1024辆.xlsx / P917</x:v>
      </x:c>
    </x:row>
    <x:row r="999" ht="22" customHeight="1">
      <x:c r="A999" s="2" t="n">
        <x:v>45</x:v>
      </x:c>
      <x:c r="B999" s="2" t="str">
        <x:v>粤A06931F</x:v>
      </x:c>
      <x:c r="C999" s="2" t="str">
        <x:v>陈高伟</x:v>
      </x:c>
      <x:c r="D999" s="8" t="d">
        <x:v>2026-09-13T00:00:00.000Z</x:v>
      </x:c>
      <x:c r="E999" s="7" t="n">
        <x:v>471</x:v>
      </x:c>
      <x:c r="F999" s="7" t="n">
        <x:v>310.4</x:v>
      </x:c>
      <x:c r="G999" s="7" t="n">
        <x:v>327.1</x:v>
      </x:c>
      <x:c r="H999" s="2" t="str">
        <x:v>否</x:v>
      </x:c>
      <x:c r="I999" s="7" t="n">
        <x:f>IF(AND(ISNUMBER(E999),ISNUMBER(F999)),E999-F999,"")</x:f>
        <x:v>160.60000000000002</x:v>
      </x:c>
      <x:c r="J999" s="2" t="str">
        <x:f>IF(H999="否","不适用",IF(AND(ISNUMBER(E999),ISNUMBER(F999)),IF(I999&gt;'规则与名单'!$B$2,"是","否"),"未判定"))</x:f>
        <x:v>不适用</x:v>
      </x:c>
      <x:c r="K999" s="2" t="str">
        <x:f>IF(J999="是",IF(ISNUMBER(F999),"测试日GPS","缺失"),IF(ISNUMBER(G999),"非测试日纯氢",IF(AND(H999="是",J999="未判定"),IF(ISNUMBER(F999),"测试名单无纯氢GPS","缺失"),IF(ISNUMBER(E999),"非测试日仪表","缺失"))))</x:f>
        <x:v>非测试日纯氢</x:v>
      </x:c>
      <x:c r="L999" s="7" t="n">
        <x:f>IF(K999="缺失","",IF(K999="非测试日纯氢",G999,IF(K999="非测试日仪表",E999,F999)))</x:f>
        <x:v>327.1</x:v>
      </x:c>
      <x:c r="M999" s="2" t="n">
        <x:f>IF(K999="缺失",1,0)</x:f>
        <x:v>0</x:v>
      </x:c>
      <x:c r="N999" s="2" t="str">
        <x:v>车辆里程查询_20260901-20260930_1024辆_仪表里程.xlsx / Q369</x:v>
      </x:c>
      <x:c r="O999" s="2" t="str">
        <x:v>车辆里程查询_20260901-20260930_1024辆_GPS里程.xlsx / Q371</x:v>
      </x:c>
      <x:c r="P999" s="2" t="str">
        <x:v>车辆纯氢气里程查询_20260901-20260930_1024辆.xlsx / Q917</x:v>
      </x:c>
    </x:row>
    <x:row r="1000" ht="22" customHeight="1">
      <x:c r="A1000" s="2" t="n">
        <x:v>45</x:v>
      </x:c>
      <x:c r="B1000" s="2" t="str">
        <x:v>粤A06931F</x:v>
      </x:c>
      <x:c r="C1000" s="2" t="str">
        <x:v>陈高伟</x:v>
      </x:c>
      <x:c r="D1000" s="8" t="d">
        <x:v>2026-09-14T00:00:00.000Z</x:v>
      </x:c>
      <x:c r="E1000" s="7" t="n">
        <x:v>373.4</x:v>
      </x:c>
      <x:c r="F1000" s="7" t="n">
        <x:v>354.2</x:v>
      </x:c>
      <x:c r="G1000" s="7" t="n">
        <x:v>372.7</x:v>
      </x:c>
      <x:c r="H1000" s="2" t="str">
        <x:v>否</x:v>
      </x:c>
      <x:c r="I1000" s="7" t="n">
        <x:f>IF(AND(ISNUMBER(E1000),ISNUMBER(F1000)),E1000-F1000,"")</x:f>
        <x:v>19.19999999999999</x:v>
      </x:c>
      <x:c r="J1000" s="2" t="str">
        <x:f>IF(H1000="否","不适用",IF(AND(ISNUMBER(E1000),ISNUMBER(F1000)),IF(I1000&gt;'规则与名单'!$B$2,"是","否"),"未判定"))</x:f>
        <x:v>不适用</x:v>
      </x:c>
      <x:c r="K1000" s="2" t="str">
        <x:f>IF(J1000="是",IF(ISNUMBER(F1000),"测试日GPS","缺失"),IF(ISNUMBER(G1000),"非测试日纯氢",IF(AND(H1000="是",J1000="未判定"),IF(ISNUMBER(F1000),"测试名单无纯氢GPS","缺失"),IF(ISNUMBER(E1000),"非测试日仪表","缺失"))))</x:f>
        <x:v>非测试日纯氢</x:v>
      </x:c>
      <x:c r="L1000" s="7" t="n">
        <x:f>IF(K1000="缺失","",IF(K1000="非测试日纯氢",G1000,IF(K1000="非测试日仪表",E1000,F1000)))</x:f>
        <x:v>372.7</x:v>
      </x:c>
      <x:c r="M1000" s="2" t="n">
        <x:f>IF(K1000="缺失",1,0)</x:f>
        <x:v>0</x:v>
      </x:c>
      <x:c r="N1000" s="2" t="str">
        <x:v>车辆里程查询_20260901-20260930_1024辆_仪表里程.xlsx / R369</x:v>
      </x:c>
      <x:c r="O1000" s="2" t="str">
        <x:v>车辆里程查询_20260901-20260930_1024辆_GPS里程.xlsx / R371</x:v>
      </x:c>
      <x:c r="P1000" s="2" t="str">
        <x:v>车辆纯氢气里程查询_20260901-20260930_1024辆.xlsx / R917</x:v>
      </x:c>
    </x:row>
    <x:row r="1001" ht="22" customHeight="1">
      <x:c r="A1001" s="2" t="n">
        <x:v>45</x:v>
      </x:c>
      <x:c r="B1001" s="2" t="str">
        <x:v>粤A06931F</x:v>
      </x:c>
      <x:c r="C1001" s="2" t="str">
        <x:v>陈高伟</x:v>
      </x:c>
      <x:c r="D1001" s="8" t="d">
        <x:v>2026-09-15T00:00:00.000Z</x:v>
      </x:c>
      <x:c r="E1001" s="7" t="n">
        <x:v>333.6</x:v>
      </x:c>
      <x:c r="F1001" s="7" t="n">
        <x:v>316.5</x:v>
      </x:c>
      <x:c r="G1001" s="7" t="n">
        <x:v>333</x:v>
      </x:c>
      <x:c r="H1001" s="2" t="str">
        <x:v>否</x:v>
      </x:c>
      <x:c r="I1001" s="7" t="n">
        <x:f>IF(AND(ISNUMBER(E1001),ISNUMBER(F1001)),E1001-F1001,"")</x:f>
        <x:v>17.100000000000023</x:v>
      </x:c>
      <x:c r="J1001" s="2" t="str">
        <x:f>IF(H1001="否","不适用",IF(AND(ISNUMBER(E1001),ISNUMBER(F1001)),IF(I1001&gt;'规则与名单'!$B$2,"是","否"),"未判定"))</x:f>
        <x:v>不适用</x:v>
      </x:c>
      <x:c r="K1001" s="2" t="str">
        <x:f>IF(J1001="是",IF(ISNUMBER(F1001),"测试日GPS","缺失"),IF(ISNUMBER(G1001),"非测试日纯氢",IF(AND(H1001="是",J1001="未判定"),IF(ISNUMBER(F1001),"测试名单无纯氢GPS","缺失"),IF(ISNUMBER(E1001),"非测试日仪表","缺失"))))</x:f>
        <x:v>非测试日纯氢</x:v>
      </x:c>
      <x:c r="L1001" s="7" t="n">
        <x:f>IF(K1001="缺失","",IF(K1001="非测试日纯氢",G1001,IF(K1001="非测试日仪表",E1001,F1001)))</x:f>
        <x:v>333</x:v>
      </x:c>
      <x:c r="M1001" s="2" t="n">
        <x:f>IF(K1001="缺失",1,0)</x:f>
        <x:v>0</x:v>
      </x:c>
      <x:c r="N1001" s="2" t="str">
        <x:v>车辆里程查询_20260901-20260930_1024辆_仪表里程.xlsx / S369</x:v>
      </x:c>
      <x:c r="O1001" s="2" t="str">
        <x:v>车辆里程查询_20260901-20260930_1024辆_GPS里程.xlsx / S371</x:v>
      </x:c>
      <x:c r="P1001" s="2" t="str">
        <x:v>车辆纯氢气里程查询_20260901-20260930_1024辆.xlsx / S917</x:v>
      </x:c>
    </x:row>
    <x:row r="1002" ht="22" customHeight="1">
      <x:c r="A1002" s="2" t="n">
        <x:v>45</x:v>
      </x:c>
      <x:c r="B1002" s="2" t="str">
        <x:v>粤A06931F</x:v>
      </x:c>
      <x:c r="C1002" s="2" t="str">
        <x:v>陈高伟</x:v>
      </x:c>
      <x:c r="D1002" s="8" t="d">
        <x:v>2026-09-16T00:00:00.000Z</x:v>
      </x:c>
      <x:c r="E1002" s="7" t="n">
        <x:v>19.2</x:v>
      </x:c>
      <x:c r="F1002" s="7" t="n">
        <x:v>18.5</x:v>
      </x:c>
      <x:c r="G1002" s="7" t="n">
        <x:v>19.2</x:v>
      </x:c>
      <x:c r="H1002" s="2" t="str">
        <x:v>否</x:v>
      </x:c>
      <x:c r="I1002" s="7" t="n">
        <x:f>IF(AND(ISNUMBER(E1002),ISNUMBER(F1002)),E1002-F1002,"")</x:f>
        <x:v>0.6999999999999993</x:v>
      </x:c>
      <x:c r="J1002" s="2" t="str">
        <x:f>IF(H1002="否","不适用",IF(AND(ISNUMBER(E1002),ISNUMBER(F1002)),IF(I1002&gt;'规则与名单'!$B$2,"是","否"),"未判定"))</x:f>
        <x:v>不适用</x:v>
      </x:c>
      <x:c r="K1002" s="2" t="str">
        <x:f>IF(J1002="是",IF(ISNUMBER(F1002),"测试日GPS","缺失"),IF(ISNUMBER(G1002),"非测试日纯氢",IF(AND(H1002="是",J1002="未判定"),IF(ISNUMBER(F1002),"测试名单无纯氢GPS","缺失"),IF(ISNUMBER(E1002),"非测试日仪表","缺失"))))</x:f>
        <x:v>非测试日纯氢</x:v>
      </x:c>
      <x:c r="L1002" s="7" t="n">
        <x:f>IF(K1002="缺失","",IF(K1002="非测试日纯氢",G1002,IF(K1002="非测试日仪表",E1002,F1002)))</x:f>
        <x:v>19.2</x:v>
      </x:c>
      <x:c r="M1002" s="2" t="n">
        <x:f>IF(K1002="缺失",1,0)</x:f>
        <x:v>0</x:v>
      </x:c>
      <x:c r="N1002" s="2" t="str">
        <x:v>车辆里程查询_20260901-20260930_1024辆_仪表里程.xlsx / T369</x:v>
      </x:c>
      <x:c r="O1002" s="2" t="str">
        <x:v>车辆里程查询_20260901-20260930_1024辆_GPS里程.xlsx / T371</x:v>
      </x:c>
      <x:c r="P1002" s="2" t="str">
        <x:v>车辆纯氢气里程查询_20260901-20260930_1024辆.xlsx / T917</x:v>
      </x:c>
    </x:row>
    <x:row r="1003" ht="22" customHeight="1">
      <x:c r="A1003" s="2" t="n">
        <x:v>45</x:v>
      </x:c>
      <x:c r="B1003" s="2" t="str">
        <x:v>粤A06931F</x:v>
      </x:c>
      <x:c r="C1003" s="2" t="str">
        <x:v>陈高伟</x:v>
      </x:c>
      <x:c r="D1003" s="8" t="d">
        <x:v>2026-09-17T00:00:00.000Z</x:v>
      </x:c>
      <x:c r="E1003" s="7" t="n">
        <x:v>192.3</x:v>
      </x:c>
      <x:c r="F1003" s="7" t="n">
        <x:v>182</x:v>
      </x:c>
      <x:c r="G1003" s="7" t="n">
        <x:v>191.9</x:v>
      </x:c>
      <x:c r="H1003" s="2" t="str">
        <x:v>否</x:v>
      </x:c>
      <x:c r="I1003" s="7" t="n">
        <x:f>IF(AND(ISNUMBER(E1003),ISNUMBER(F1003)),E1003-F1003,"")</x:f>
        <x:v>10.300000000000011</x:v>
      </x:c>
      <x:c r="J1003" s="2" t="str">
        <x:f>IF(H1003="否","不适用",IF(AND(ISNUMBER(E1003),ISNUMBER(F1003)),IF(I1003&gt;'规则与名单'!$B$2,"是","否"),"未判定"))</x:f>
        <x:v>不适用</x:v>
      </x:c>
      <x:c r="K1003" s="2" t="str">
        <x:f>IF(J1003="是",IF(ISNUMBER(F1003),"测试日GPS","缺失"),IF(ISNUMBER(G1003),"非测试日纯氢",IF(AND(H1003="是",J1003="未判定"),IF(ISNUMBER(F1003),"测试名单无纯氢GPS","缺失"),IF(ISNUMBER(E1003),"非测试日仪表","缺失"))))</x:f>
        <x:v>非测试日纯氢</x:v>
      </x:c>
      <x:c r="L1003" s="7" t="n">
        <x:f>IF(K1003="缺失","",IF(K1003="非测试日纯氢",G1003,IF(K1003="非测试日仪表",E1003,F1003)))</x:f>
        <x:v>191.9</x:v>
      </x:c>
      <x:c r="M1003" s="2" t="n">
        <x:f>IF(K1003="缺失",1,0)</x:f>
        <x:v>0</x:v>
      </x:c>
      <x:c r="N1003" s="2" t="str">
        <x:v>车辆里程查询_20260901-20260930_1024辆_仪表里程.xlsx / U369</x:v>
      </x:c>
      <x:c r="O1003" s="2" t="str">
        <x:v>车辆里程查询_20260901-20260930_1024辆_GPS里程.xlsx / U371</x:v>
      </x:c>
      <x:c r="P1003" s="2" t="str">
        <x:v>车辆纯氢气里程查询_20260901-20260930_1024辆.xlsx / U917</x:v>
      </x:c>
    </x:row>
    <x:row r="1004" ht="22" customHeight="1">
      <x:c r="A1004" s="2" t="n">
        <x:v>45</x:v>
      </x:c>
      <x:c r="B1004" s="2" t="str">
        <x:v>粤A06931F</x:v>
      </x:c>
      <x:c r="C1004" s="2" t="str">
        <x:v>陈高伟</x:v>
      </x:c>
      <x:c r="D1004" s="8" t="d">
        <x:v>2026-09-18T00:00:00.000Z</x:v>
      </x:c>
      <x:c r="E1004" s="7" t="n">
        <x:v>148.5</x:v>
      </x:c>
      <x:c r="F1004" s="7" t="n">
        <x:v>140.6</x:v>
      </x:c>
      <x:c r="G1004" s="7" t="n">
        <x:v>134.9</x:v>
      </x:c>
      <x:c r="H1004" s="2" t="str">
        <x:v>否</x:v>
      </x:c>
      <x:c r="I1004" s="7" t="n">
        <x:f>IF(AND(ISNUMBER(E1004),ISNUMBER(F1004)),E1004-F1004,"")</x:f>
        <x:v>7.900000000000006</x:v>
      </x:c>
      <x:c r="J1004" s="2" t="str">
        <x:f>IF(H1004="否","不适用",IF(AND(ISNUMBER(E1004),ISNUMBER(F1004)),IF(I1004&gt;'规则与名单'!$B$2,"是","否"),"未判定"))</x:f>
        <x:v>不适用</x:v>
      </x:c>
      <x:c r="K1004" s="2" t="str">
        <x:f>IF(J1004="是",IF(ISNUMBER(F1004),"测试日GPS","缺失"),IF(ISNUMBER(G1004),"非测试日纯氢",IF(AND(H1004="是",J1004="未判定"),IF(ISNUMBER(F1004),"测试名单无纯氢GPS","缺失"),IF(ISNUMBER(E1004),"非测试日仪表","缺失"))))</x:f>
        <x:v>非测试日纯氢</x:v>
      </x:c>
      <x:c r="L1004" s="7" t="n">
        <x:f>IF(K1004="缺失","",IF(K1004="非测试日纯氢",G1004,IF(K1004="非测试日仪表",E1004,F1004)))</x:f>
        <x:v>134.9</x:v>
      </x:c>
      <x:c r="M1004" s="2" t="n">
        <x:f>IF(K1004="缺失",1,0)</x:f>
        <x:v>0</x:v>
      </x:c>
      <x:c r="N1004" s="2" t="str">
        <x:v>车辆里程查询_20260901-20260930_1024辆_仪表里程.xlsx / V369</x:v>
      </x:c>
      <x:c r="O1004" s="2" t="str">
        <x:v>车辆里程查询_20260901-20260930_1024辆_GPS里程.xlsx / V371</x:v>
      </x:c>
      <x:c r="P1004" s="2" t="str">
        <x:v>车辆纯氢气里程查询_20260901-20260930_1024辆.xlsx / V917</x:v>
      </x:c>
    </x:row>
    <x:row r="1005" ht="22" customHeight="1">
      <x:c r="A1005" s="2" t="n">
        <x:v>45</x:v>
      </x:c>
      <x:c r="B1005" s="2" t="str">
        <x:v>粤A06931F</x:v>
      </x:c>
      <x:c r="C1005" s="2" t="str">
        <x:v>陈高伟</x:v>
      </x:c>
      <x:c r="D1005" s="8" t="d">
        <x:v>2026-09-19T00:00:00.000Z</x:v>
      </x:c>
      <x:c r="E1005" s="7" t="n">
        <x:v>270.3</x:v>
      </x:c>
      <x:c r="F1005" s="7" t="n">
        <x:v>256.2</x:v>
      </x:c>
      <x:c r="G1005" s="7" t="n">
        <x:v>257.5</x:v>
      </x:c>
      <x:c r="H1005" s="2" t="str">
        <x:v>否</x:v>
      </x:c>
      <x:c r="I1005" s="7" t="n">
        <x:f>IF(AND(ISNUMBER(E1005),ISNUMBER(F1005)),E1005-F1005,"")</x:f>
        <x:v>14.100000000000023</x:v>
      </x:c>
      <x:c r="J1005" s="2" t="str">
        <x:f>IF(H1005="否","不适用",IF(AND(ISNUMBER(E1005),ISNUMBER(F1005)),IF(I1005&gt;'规则与名单'!$B$2,"是","否"),"未判定"))</x:f>
        <x:v>不适用</x:v>
      </x:c>
      <x:c r="K1005" s="2" t="str">
        <x:f>IF(J1005="是",IF(ISNUMBER(F1005),"测试日GPS","缺失"),IF(ISNUMBER(G1005),"非测试日纯氢",IF(AND(H1005="是",J1005="未判定"),IF(ISNUMBER(F1005),"测试名单无纯氢GPS","缺失"),IF(ISNUMBER(E1005),"非测试日仪表","缺失"))))</x:f>
        <x:v>非测试日纯氢</x:v>
      </x:c>
      <x:c r="L1005" s="7" t="n">
        <x:f>IF(K1005="缺失","",IF(K1005="非测试日纯氢",G1005,IF(K1005="非测试日仪表",E1005,F1005)))</x:f>
        <x:v>257.5</x:v>
      </x:c>
      <x:c r="M1005" s="2" t="n">
        <x:f>IF(K1005="缺失",1,0)</x:f>
        <x:v>0</x:v>
      </x:c>
      <x:c r="N1005" s="2" t="str">
        <x:v>车辆里程查询_20260901-20260930_1024辆_仪表里程.xlsx / W369</x:v>
      </x:c>
      <x:c r="O1005" s="2" t="str">
        <x:v>车辆里程查询_20260901-20260930_1024辆_GPS里程.xlsx / W371</x:v>
      </x:c>
      <x:c r="P1005" s="2" t="str">
        <x:v>车辆纯氢气里程查询_20260901-20260930_1024辆.xlsx / W917</x:v>
      </x:c>
    </x:row>
    <x:row r="1006" ht="22" customHeight="1">
      <x:c r="A1006" s="2" t="n">
        <x:v>45</x:v>
      </x:c>
      <x:c r="B1006" s="2" t="str">
        <x:v>粤A06931F</x:v>
      </x:c>
      <x:c r="C1006" s="2" t="str">
        <x:v>陈高伟</x:v>
      </x:c>
      <x:c r="D1006" s="8" t="d">
        <x:v>2026-09-20T00:00:00.000Z</x:v>
      </x:c>
      <x:c r="E1006" s="7" t="n">
        <x:v>175.9</x:v>
      </x:c>
      <x:c r="F1006" s="7" t="n">
        <x:v>167</x:v>
      </x:c>
      <x:c r="G1006" s="7" t="n">
        <x:v>175.6</x:v>
      </x:c>
      <x:c r="H1006" s="2" t="str">
        <x:v>否</x:v>
      </x:c>
      <x:c r="I1006" s="7" t="n">
        <x:f>IF(AND(ISNUMBER(E1006),ISNUMBER(F1006)),E1006-F1006,"")</x:f>
        <x:v>8.900000000000006</x:v>
      </x:c>
      <x:c r="J1006" s="2" t="str">
        <x:f>IF(H1006="否","不适用",IF(AND(ISNUMBER(E1006),ISNUMBER(F1006)),IF(I1006&gt;'规则与名单'!$B$2,"是","否"),"未判定"))</x:f>
        <x:v>不适用</x:v>
      </x:c>
      <x:c r="K1006" s="2" t="str">
        <x:f>IF(J1006="是",IF(ISNUMBER(F1006),"测试日GPS","缺失"),IF(ISNUMBER(G1006),"非测试日纯氢",IF(AND(H1006="是",J1006="未判定"),IF(ISNUMBER(F1006),"测试名单无纯氢GPS","缺失"),IF(ISNUMBER(E1006),"非测试日仪表","缺失"))))</x:f>
        <x:v>非测试日纯氢</x:v>
      </x:c>
      <x:c r="L1006" s="7" t="n">
        <x:f>IF(K1006="缺失","",IF(K1006="非测试日纯氢",G1006,IF(K1006="非测试日仪表",E1006,F1006)))</x:f>
        <x:v>175.6</x:v>
      </x:c>
      <x:c r="M1006" s="2" t="n">
        <x:f>IF(K1006="缺失",1,0)</x:f>
        <x:v>0</x:v>
      </x:c>
      <x:c r="N1006" s="2" t="str">
        <x:v>车辆里程查询_20260901-20260930_1024辆_仪表里程.xlsx / X369</x:v>
      </x:c>
      <x:c r="O1006" s="2" t="str">
        <x:v>车辆里程查询_20260901-20260930_1024辆_GPS里程.xlsx / X371</x:v>
      </x:c>
      <x:c r="P1006" s="2" t="str">
        <x:v>车辆纯氢气里程查询_20260901-20260930_1024辆.xlsx / X917</x:v>
      </x:c>
    </x:row>
    <x:row r="1007" ht="22" customHeight="1">
      <x:c r="A1007" s="2" t="n">
        <x:v>45</x:v>
      </x:c>
      <x:c r="B1007" s="2" t="str">
        <x:v>粤A06931F</x:v>
      </x:c>
      <x:c r="C1007" s="2" t="str">
        <x:v>陈高伟</x:v>
      </x:c>
      <x:c r="D1007" s="8" t="d">
        <x:v>2026-09-21T00:00:00.000Z</x:v>
      </x:c>
      <x:c r="E1007" s="7" t="n">
        <x:v>83.4</x:v>
      </x:c>
      <x:c r="F1007" s="7" t="n">
        <x:v>79.4</x:v>
      </x:c>
      <x:c r="G1007" s="7" t="n">
        <x:v>79.6</x:v>
      </x:c>
      <x:c r="H1007" s="2" t="str">
        <x:v>否</x:v>
      </x:c>
      <x:c r="I1007" s="7" t="n">
        <x:f>IF(AND(ISNUMBER(E1007),ISNUMBER(F1007)),E1007-F1007,"")</x:f>
        <x:v>4</x:v>
      </x:c>
      <x:c r="J1007" s="2" t="str">
        <x:f>IF(H1007="否","不适用",IF(AND(ISNUMBER(E1007),ISNUMBER(F1007)),IF(I1007&gt;'规则与名单'!$B$2,"是","否"),"未判定"))</x:f>
        <x:v>不适用</x:v>
      </x:c>
      <x:c r="K1007" s="2" t="str">
        <x:f>IF(J1007="是",IF(ISNUMBER(F1007),"测试日GPS","缺失"),IF(ISNUMBER(G1007),"非测试日纯氢",IF(AND(H1007="是",J1007="未判定"),IF(ISNUMBER(F1007),"测试名单无纯氢GPS","缺失"),IF(ISNUMBER(E1007),"非测试日仪表","缺失"))))</x:f>
        <x:v>非测试日纯氢</x:v>
      </x:c>
      <x:c r="L1007" s="7" t="n">
        <x:f>IF(K1007="缺失","",IF(K1007="非测试日纯氢",G1007,IF(K1007="非测试日仪表",E1007,F1007)))</x:f>
        <x:v>79.6</x:v>
      </x:c>
      <x:c r="M1007" s="2" t="n">
        <x:f>IF(K1007="缺失",1,0)</x:f>
        <x:v>0</x:v>
      </x:c>
      <x:c r="N1007" s="2" t="str">
        <x:v>车辆里程查询_20260901-20260930_1024辆_仪表里程.xlsx / Y369</x:v>
      </x:c>
      <x:c r="O1007" s="2" t="str">
        <x:v>车辆里程查询_20260901-20260930_1024辆_GPS里程.xlsx / Y371</x:v>
      </x:c>
      <x:c r="P1007" s="2" t="str">
        <x:v>车辆纯氢气里程查询_20260901-20260930_1024辆.xlsx / Y917</x:v>
      </x:c>
    </x:row>
    <x:row r="1008" ht="22" customHeight="1">
      <x:c r="A1008" s="2" t="n">
        <x:v>45</x:v>
      </x:c>
      <x:c r="B1008" s="2" t="str">
        <x:v>粤A06931F</x:v>
      </x:c>
      <x:c r="C1008" s="2" t="str">
        <x:v>陈高伟</x:v>
      </x:c>
      <x:c r="D1008" s="8" t="d">
        <x:v>2026-09-22T00:00:00.000Z</x:v>
      </x:c>
      <x:c r="E1008" s="7" t="n">
        <x:v>33.1</x:v>
      </x:c>
      <x:c r="F1008" s="7" t="n">
        <x:v>31.5</x:v>
      </x:c>
      <x:c r="G1008" s="7" t="n">
        <x:v>32.3</x:v>
      </x:c>
      <x:c r="H1008" s="2" t="str">
        <x:v>否</x:v>
      </x:c>
      <x:c r="I1008" s="7" t="n">
        <x:f>IF(AND(ISNUMBER(E1008),ISNUMBER(F1008)),E1008-F1008,"")</x:f>
        <x:v>1.6000000000000014</x:v>
      </x:c>
      <x:c r="J1008" s="2" t="str">
        <x:f>IF(H1008="否","不适用",IF(AND(ISNUMBER(E1008),ISNUMBER(F1008)),IF(I1008&gt;'规则与名单'!$B$2,"是","否"),"未判定"))</x:f>
        <x:v>不适用</x:v>
      </x:c>
      <x:c r="K1008" s="2" t="str">
        <x:f>IF(J1008="是",IF(ISNUMBER(F1008),"测试日GPS","缺失"),IF(ISNUMBER(G1008),"非测试日纯氢",IF(AND(H1008="是",J1008="未判定"),IF(ISNUMBER(F1008),"测试名单无纯氢GPS","缺失"),IF(ISNUMBER(E1008),"非测试日仪表","缺失"))))</x:f>
        <x:v>非测试日纯氢</x:v>
      </x:c>
      <x:c r="L1008" s="7" t="n">
        <x:f>IF(K1008="缺失","",IF(K1008="非测试日纯氢",G1008,IF(K1008="非测试日仪表",E1008,F1008)))</x:f>
        <x:v>32.3</x:v>
      </x:c>
      <x:c r="M1008" s="2" t="n">
        <x:f>IF(K1008="缺失",1,0)</x:f>
        <x:v>0</x:v>
      </x:c>
      <x:c r="N1008" s="2" t="str">
        <x:v>车辆里程查询_20260901-20260930_1024辆_仪表里程.xlsx / Z369</x:v>
      </x:c>
      <x:c r="O1008" s="2" t="str">
        <x:v>车辆里程查询_20260901-20260930_1024辆_GPS里程.xlsx / Z371</x:v>
      </x:c>
      <x:c r="P1008" s="2" t="str">
        <x:v>车辆纯氢气里程查询_20260901-20260930_1024辆.xlsx / Z917</x:v>
      </x:c>
    </x:row>
    <x:row r="1009" ht="22" customHeight="1">
      <x:c r="A1009" s="2" t="n">
        <x:v>45</x:v>
      </x:c>
      <x:c r="B1009" s="2" t="str">
        <x:v>粤A06931F</x:v>
      </x:c>
      <x:c r="C1009" s="2" t="str">
        <x:v>陈高伟</x:v>
      </x:c>
      <x:c r="D1009" s="8" t="d">
        <x:v>2026-09-23T00:00:00.000Z</x:v>
      </x:c>
      <x:c r="E1009" s="7" t="n">
        <x:v>394.4</x:v>
      </x:c>
      <x:c r="F1009" s="7" t="n">
        <x:v>373.5</x:v>
      </x:c>
      <x:c r="G1009" s="7" t="n">
        <x:v>394.2</x:v>
      </x:c>
      <x:c r="H1009" s="2" t="str">
        <x:v>否</x:v>
      </x:c>
      <x:c r="I1009" s="7" t="n">
        <x:f>IF(AND(ISNUMBER(E1009),ISNUMBER(F1009)),E1009-F1009,"")</x:f>
        <x:v>20.899999999999977</x:v>
      </x:c>
      <x:c r="J1009" s="2" t="str">
        <x:f>IF(H1009="否","不适用",IF(AND(ISNUMBER(E1009),ISNUMBER(F1009)),IF(I1009&gt;'规则与名单'!$B$2,"是","否"),"未判定"))</x:f>
        <x:v>不适用</x:v>
      </x:c>
      <x:c r="K1009" s="2" t="str">
        <x:f>IF(J1009="是",IF(ISNUMBER(F1009),"测试日GPS","缺失"),IF(ISNUMBER(G1009),"非测试日纯氢",IF(AND(H1009="是",J1009="未判定"),IF(ISNUMBER(F1009),"测试名单无纯氢GPS","缺失"),IF(ISNUMBER(E1009),"非测试日仪表","缺失"))))</x:f>
        <x:v>非测试日纯氢</x:v>
      </x:c>
      <x:c r="L1009" s="7" t="n">
        <x:f>IF(K1009="缺失","",IF(K1009="非测试日纯氢",G1009,IF(K1009="非测试日仪表",E1009,F1009)))</x:f>
        <x:v>394.2</x:v>
      </x:c>
      <x:c r="M1009" s="2" t="n">
        <x:f>IF(K1009="缺失",1,0)</x:f>
        <x:v>0</x:v>
      </x:c>
      <x:c r="N1009" s="2" t="str">
        <x:v>车辆里程查询_20260901-20260930_1024辆_仪表里程.xlsx / AA369</x:v>
      </x:c>
      <x:c r="O1009" s="2" t="str">
        <x:v>车辆里程查询_20260901-20260930_1024辆_GPS里程.xlsx / AA371</x:v>
      </x:c>
      <x:c r="P1009" s="2" t="str">
        <x:v>车辆纯氢气里程查询_20260901-20260930_1024辆.xlsx / AA917</x:v>
      </x:c>
    </x:row>
    <x:row r="1010" ht="22" customHeight="1">
      <x:c r="A1010" s="2" t="n">
        <x:v>45</x:v>
      </x:c>
      <x:c r="B1010" s="2" t="str">
        <x:v>粤A06931F</x:v>
      </x:c>
      <x:c r="C1010" s="2" t="str">
        <x:v>陈高伟</x:v>
      </x:c>
      <x:c r="D1010" s="8" t="d">
        <x:v>2026-09-24T00:00:00.000Z</x:v>
      </x:c>
      <x:c r="E1010" s="7" t="n">
        <x:v>272.9</x:v>
      </x:c>
      <x:c r="F1010" s="7" t="n">
        <x:v>259.2</x:v>
      </x:c>
      <x:c r="G1010" s="7" t="n">
        <x:v>269</x:v>
      </x:c>
      <x:c r="H1010" s="2" t="str">
        <x:v>否</x:v>
      </x:c>
      <x:c r="I1010" s="7" t="n">
        <x:f>IF(AND(ISNUMBER(E1010),ISNUMBER(F1010)),E1010-F1010,"")</x:f>
        <x:v>13.699999999999989</x:v>
      </x:c>
      <x:c r="J1010" s="2" t="str">
        <x:f>IF(H1010="否","不适用",IF(AND(ISNUMBER(E1010),ISNUMBER(F1010)),IF(I1010&gt;'规则与名单'!$B$2,"是","否"),"未判定"))</x:f>
        <x:v>不适用</x:v>
      </x:c>
      <x:c r="K1010" s="2" t="str">
        <x:f>IF(J1010="是",IF(ISNUMBER(F1010),"测试日GPS","缺失"),IF(ISNUMBER(G1010),"非测试日纯氢",IF(AND(H1010="是",J1010="未判定"),IF(ISNUMBER(F1010),"测试名单无纯氢GPS","缺失"),IF(ISNUMBER(E1010),"非测试日仪表","缺失"))))</x:f>
        <x:v>非测试日纯氢</x:v>
      </x:c>
      <x:c r="L1010" s="7" t="n">
        <x:f>IF(K1010="缺失","",IF(K1010="非测试日纯氢",G1010,IF(K1010="非测试日仪表",E1010,F1010)))</x:f>
        <x:v>269</x:v>
      </x:c>
      <x:c r="M1010" s="2" t="n">
        <x:f>IF(K1010="缺失",1,0)</x:f>
        <x:v>0</x:v>
      </x:c>
      <x:c r="N1010" s="2" t="str">
        <x:v>车辆里程查询_20260901-20260930_1024辆_仪表里程.xlsx / AB369</x:v>
      </x:c>
      <x:c r="O1010" s="2" t="str">
        <x:v>车辆里程查询_20260901-20260930_1024辆_GPS里程.xlsx / AB371</x:v>
      </x:c>
      <x:c r="P1010" s="2" t="str">
        <x:v>车辆纯氢气里程查询_20260901-20260930_1024辆.xlsx / AB917</x:v>
      </x:c>
    </x:row>
    <x:row r="1011" ht="22" customHeight="1">
      <x:c r="A1011" s="2" t="n">
        <x:v>45</x:v>
      </x:c>
      <x:c r="B1011" s="2" t="str">
        <x:v>粤A06931F</x:v>
      </x:c>
      <x:c r="C1011" s="2" t="str">
        <x:v>陈高伟</x:v>
      </x:c>
      <x:c r="D1011" s="8" t="d">
        <x:v>2026-09-25T00:00:00.000Z</x:v>
      </x:c>
      <x:c r="E1011" s="7" t="n">
        <x:v>161</x:v>
      </x:c>
      <x:c r="F1011" s="7" t="n">
        <x:v>152.3</x:v>
      </x:c>
      <x:c r="G1011" s="7" t="n">
        <x:v>160.7</x:v>
      </x:c>
      <x:c r="H1011" s="2" t="str">
        <x:v>否</x:v>
      </x:c>
      <x:c r="I1011" s="7" t="n">
        <x:f>IF(AND(ISNUMBER(E1011),ISNUMBER(F1011)),E1011-F1011,"")</x:f>
        <x:v>8.699999999999989</x:v>
      </x:c>
      <x:c r="J1011" s="2" t="str">
        <x:f>IF(H1011="否","不适用",IF(AND(ISNUMBER(E1011),ISNUMBER(F1011)),IF(I1011&gt;'规则与名单'!$B$2,"是","否"),"未判定"))</x:f>
        <x:v>不适用</x:v>
      </x:c>
      <x:c r="K1011" s="2" t="str">
        <x:f>IF(J1011="是",IF(ISNUMBER(F1011),"测试日GPS","缺失"),IF(ISNUMBER(G1011),"非测试日纯氢",IF(AND(H1011="是",J1011="未判定"),IF(ISNUMBER(F1011),"测试名单无纯氢GPS","缺失"),IF(ISNUMBER(E1011),"非测试日仪表","缺失"))))</x:f>
        <x:v>非测试日纯氢</x:v>
      </x:c>
      <x:c r="L1011" s="7" t="n">
        <x:f>IF(K1011="缺失","",IF(K1011="非测试日纯氢",G1011,IF(K1011="非测试日仪表",E1011,F1011)))</x:f>
        <x:v>160.7</x:v>
      </x:c>
      <x:c r="M1011" s="2" t="n">
        <x:f>IF(K1011="缺失",1,0)</x:f>
        <x:v>0</x:v>
      </x:c>
      <x:c r="N1011" s="2" t="str">
        <x:v>车辆里程查询_20260901-20260930_1024辆_仪表里程.xlsx / AC369</x:v>
      </x:c>
      <x:c r="O1011" s="2" t="str">
        <x:v>车辆里程查询_20260901-20260930_1024辆_GPS里程.xlsx / AC371</x:v>
      </x:c>
      <x:c r="P1011" s="2" t="str">
        <x:v>车辆纯氢气里程查询_20260901-20260930_1024辆.xlsx / AC917</x:v>
      </x:c>
    </x:row>
    <x:row r="1012" ht="22" customHeight="1">
      <x:c r="A1012" s="2" t="n">
        <x:v>45</x:v>
      </x:c>
      <x:c r="B1012" s="2" t="str">
        <x:v>粤A06931F</x:v>
      </x:c>
      <x:c r="C1012" s="2" t="str">
        <x:v>陈高伟</x:v>
      </x:c>
      <x:c r="D1012" s="8" t="d">
        <x:v>2026-09-26T00:00:00.000Z</x:v>
      </x:c>
      <x:c r="E1012" s="7" t="n">
        <x:v>36.9</x:v>
      </x:c>
      <x:c r="F1012" s="7" t="n">
        <x:v>35.7</x:v>
      </x:c>
      <x:c r="G1012" s="7" t="n">
        <x:v>36.3</x:v>
      </x:c>
      <x:c r="H1012" s="2" t="str">
        <x:v>否</x:v>
      </x:c>
      <x:c r="I1012" s="7" t="n">
        <x:f>IF(AND(ISNUMBER(E1012),ISNUMBER(F1012)),E1012-F1012,"")</x:f>
        <x:v>1.1999999999999957</x:v>
      </x:c>
      <x:c r="J1012" s="2" t="str">
        <x:f>IF(H1012="否","不适用",IF(AND(ISNUMBER(E1012),ISNUMBER(F1012)),IF(I1012&gt;'规则与名单'!$B$2,"是","否"),"未判定"))</x:f>
        <x:v>不适用</x:v>
      </x:c>
      <x:c r="K1012" s="2" t="str">
        <x:f>IF(J1012="是",IF(ISNUMBER(F1012),"测试日GPS","缺失"),IF(ISNUMBER(G1012),"非测试日纯氢",IF(AND(H1012="是",J1012="未判定"),IF(ISNUMBER(F1012),"测试名单无纯氢GPS","缺失"),IF(ISNUMBER(E1012),"非测试日仪表","缺失"))))</x:f>
        <x:v>非测试日纯氢</x:v>
      </x:c>
      <x:c r="L1012" s="7" t="n">
        <x:f>IF(K1012="缺失","",IF(K1012="非测试日纯氢",G1012,IF(K1012="非测试日仪表",E1012,F1012)))</x:f>
        <x:v>36.3</x:v>
      </x:c>
      <x:c r="M1012" s="2" t="n">
        <x:f>IF(K1012="缺失",1,0)</x:f>
        <x:v>0</x:v>
      </x:c>
      <x:c r="N1012" s="2" t="str">
        <x:v>车辆里程查询_20260901-20260930_1024辆_仪表里程.xlsx / AD369</x:v>
      </x:c>
      <x:c r="O1012" s="2" t="str">
        <x:v>车辆里程查询_20260901-20260930_1024辆_GPS里程.xlsx / AD371</x:v>
      </x:c>
      <x:c r="P1012" s="2" t="str">
        <x:v>车辆纯氢气里程查询_20260901-20260930_1024辆.xlsx / AD917</x:v>
      </x:c>
    </x:row>
    <x:row r="1013" ht="22" customHeight="1">
      <x:c r="A1013" s="2" t="n">
        <x:v>45</x:v>
      </x:c>
      <x:c r="B1013" s="2" t="str">
        <x:v>粤A06931F</x:v>
      </x:c>
      <x:c r="C1013" s="2" t="str">
        <x:v>陈高伟</x:v>
      </x:c>
      <x:c r="D1013" s="8" t="d">
        <x:v>2026-09-27T00:00:00.000Z</x:v>
      </x:c>
      <x:c r="E1013" s="7" t="n">
        <x:v>330.4</x:v>
      </x:c>
      <x:c r="F1013" s="7" t="n">
        <x:v>312.9</x:v>
      </x:c>
      <x:c r="G1013" s="7" t="n">
        <x:v>308</x:v>
      </x:c>
      <x:c r="H1013" s="2" t="str">
        <x:v>否</x:v>
      </x:c>
      <x:c r="I1013" s="7" t="n">
        <x:f>IF(AND(ISNUMBER(E1013),ISNUMBER(F1013)),E1013-F1013,"")</x:f>
        <x:v>17.5</x:v>
      </x:c>
      <x:c r="J1013" s="2" t="str">
        <x:f>IF(H1013="否","不适用",IF(AND(ISNUMBER(E1013),ISNUMBER(F1013)),IF(I1013&gt;'规则与名单'!$B$2,"是","否"),"未判定"))</x:f>
        <x:v>不适用</x:v>
      </x:c>
      <x:c r="K1013" s="2" t="str">
        <x:f>IF(J1013="是",IF(ISNUMBER(F1013),"测试日GPS","缺失"),IF(ISNUMBER(G1013),"非测试日纯氢",IF(AND(H1013="是",J1013="未判定"),IF(ISNUMBER(F1013),"测试名单无纯氢GPS","缺失"),IF(ISNUMBER(E1013),"非测试日仪表","缺失"))))</x:f>
        <x:v>非测试日纯氢</x:v>
      </x:c>
      <x:c r="L1013" s="7" t="n">
        <x:f>IF(K1013="缺失","",IF(K1013="非测试日纯氢",G1013,IF(K1013="非测试日仪表",E1013,F1013)))</x:f>
        <x:v>308</x:v>
      </x:c>
      <x:c r="M1013" s="2" t="n">
        <x:f>IF(K1013="缺失",1,0)</x:f>
        <x:v>0</x:v>
      </x:c>
      <x:c r="N1013" s="2" t="str">
        <x:v>车辆里程查询_20260901-20260930_1024辆_仪表里程.xlsx / AE369</x:v>
      </x:c>
      <x:c r="O1013" s="2" t="str">
        <x:v>车辆里程查询_20260901-20260930_1024辆_GPS里程.xlsx / AE371</x:v>
      </x:c>
      <x:c r="P1013" s="2" t="str">
        <x:v>车辆纯氢气里程查询_20260901-20260930_1024辆.xlsx / AE917</x:v>
      </x:c>
    </x:row>
    <x:row r="1014" ht="22" customHeight="1">
      <x:c r="A1014" s="2" t="n">
        <x:v>45</x:v>
      </x:c>
      <x:c r="B1014" s="2" t="str">
        <x:v>粤A06931F</x:v>
      </x:c>
      <x:c r="C1014" s="2" t="str">
        <x:v>陈高伟</x:v>
      </x:c>
      <x:c r="D1014" s="8" t="d">
        <x:v>2026-09-28T00:00:00.000Z</x:v>
      </x:c>
      <x:c r="E1014" s="7" t="n">
        <x:v>26.7</x:v>
      </x:c>
      <x:c r="F1014" s="7" t="n">
        <x:v>25.8</x:v>
      </x:c>
      <x:c r="G1014" s="7" t="n">
        <x:v>26.5</x:v>
      </x:c>
      <x:c r="H1014" s="2" t="str">
        <x:v>否</x:v>
      </x:c>
      <x:c r="I1014" s="7" t="n">
        <x:f>IF(AND(ISNUMBER(E1014),ISNUMBER(F1014)),E1014-F1014,"")</x:f>
        <x:v>0.8999999999999986</x:v>
      </x:c>
      <x:c r="J1014" s="2" t="str">
        <x:f>IF(H1014="否","不适用",IF(AND(ISNUMBER(E1014),ISNUMBER(F1014)),IF(I1014&gt;'规则与名单'!$B$2,"是","否"),"未判定"))</x:f>
        <x:v>不适用</x:v>
      </x:c>
      <x:c r="K1014" s="2" t="str">
        <x:f>IF(J1014="是",IF(ISNUMBER(F1014),"测试日GPS","缺失"),IF(ISNUMBER(G1014),"非测试日纯氢",IF(AND(H1014="是",J1014="未判定"),IF(ISNUMBER(F1014),"测试名单无纯氢GPS","缺失"),IF(ISNUMBER(E1014),"非测试日仪表","缺失"))))</x:f>
        <x:v>非测试日纯氢</x:v>
      </x:c>
      <x:c r="L1014" s="7" t="n">
        <x:f>IF(K1014="缺失","",IF(K1014="非测试日纯氢",G1014,IF(K1014="非测试日仪表",E1014,F1014)))</x:f>
        <x:v>26.5</x:v>
      </x:c>
      <x:c r="M1014" s="2" t="n">
        <x:f>IF(K1014="缺失",1,0)</x:f>
        <x:v>0</x:v>
      </x:c>
      <x:c r="N1014" s="2" t="str">
        <x:v>车辆里程查询_20260901-20260930_1024辆_仪表里程.xlsx / AF369</x:v>
      </x:c>
      <x:c r="O1014" s="2" t="str">
        <x:v>车辆里程查询_20260901-20260930_1024辆_GPS里程.xlsx / AF371</x:v>
      </x:c>
      <x:c r="P1014" s="2" t="str">
        <x:v>车辆纯氢气里程查询_20260901-20260930_1024辆.xlsx / AF917</x:v>
      </x:c>
    </x:row>
    <x:row r="1015" ht="22" customHeight="1">
      <x:c r="A1015" s="2" t="n">
        <x:v>45</x:v>
      </x:c>
      <x:c r="B1015" s="2" t="str">
        <x:v>粤A06931F</x:v>
      </x:c>
      <x:c r="C1015" s="2" t="str">
        <x:v>陈高伟</x:v>
      </x:c>
      <x:c r="D1015" s="8" t="d">
        <x:v>2026-09-29T00:00:00.000Z</x:v>
      </x:c>
      <x:c r="E1015" s="7" t="n">
        <x:v>386.7</x:v>
      </x:c>
      <x:c r="F1015" s="7" t="n">
        <x:v>366.5</x:v>
      </x:c>
      <x:c r="G1015" s="7" t="n">
        <x:v>386.5</x:v>
      </x:c>
      <x:c r="H1015" s="2" t="str">
        <x:v>否</x:v>
      </x:c>
      <x:c r="I1015" s="7" t="n">
        <x:f>IF(AND(ISNUMBER(E1015),ISNUMBER(F1015)),E1015-F1015,"")</x:f>
        <x:v>20.19999999999999</x:v>
      </x:c>
      <x:c r="J1015" s="2" t="str">
        <x:f>IF(H1015="否","不适用",IF(AND(ISNUMBER(E1015),ISNUMBER(F1015)),IF(I1015&gt;'规则与名单'!$B$2,"是","否"),"未判定"))</x:f>
        <x:v>不适用</x:v>
      </x:c>
      <x:c r="K1015" s="2" t="str">
        <x:f>IF(J1015="是",IF(ISNUMBER(F1015),"测试日GPS","缺失"),IF(ISNUMBER(G1015),"非测试日纯氢",IF(AND(H1015="是",J1015="未判定"),IF(ISNUMBER(F1015),"测试名单无纯氢GPS","缺失"),IF(ISNUMBER(E1015),"非测试日仪表","缺失"))))</x:f>
        <x:v>非测试日纯氢</x:v>
      </x:c>
      <x:c r="L1015" s="7" t="n">
        <x:f>IF(K1015="缺失","",IF(K1015="非测试日纯氢",G1015,IF(K1015="非测试日仪表",E1015,F1015)))</x:f>
        <x:v>386.5</x:v>
      </x:c>
      <x:c r="M1015" s="2" t="n">
        <x:f>IF(K1015="缺失",1,0)</x:f>
        <x:v>0</x:v>
      </x:c>
      <x:c r="N1015" s="2" t="str">
        <x:v>车辆里程查询_20260901-20260930_1024辆_仪表里程.xlsx / AG369</x:v>
      </x:c>
      <x:c r="O1015" s="2" t="str">
        <x:v>车辆里程查询_20260901-20260930_1024辆_GPS里程.xlsx / AG371</x:v>
      </x:c>
      <x:c r="P1015" s="2" t="str">
        <x:v>车辆纯氢气里程查询_20260901-20260930_1024辆.xlsx / AG917</x:v>
      </x:c>
    </x:row>
    <x:row r="1016" ht="22" customHeight="1">
      <x:c r="A1016" s="2" t="n">
        <x:v>45</x:v>
      </x:c>
      <x:c r="B1016" s="2" t="str">
        <x:v>粤A06931F</x:v>
      </x:c>
      <x:c r="C1016" s="2" t="str">
        <x:v>陈高伟</x:v>
      </x:c>
      <x:c r="D1016" s="8" t="d">
        <x:v>2026-09-30T00:00:00.000Z</x:v>
      </x:c>
      <x:c r="E1016" s="7" t="n">
        <x:v>29.2</x:v>
      </x:c>
      <x:c r="F1016" s="7" t="n">
        <x:v>28.3</x:v>
      </x:c>
      <x:c r="G1016" s="7" t="n">
        <x:v>28.3</x:v>
      </x:c>
      <x:c r="H1016" s="2" t="str">
        <x:v>否</x:v>
      </x:c>
      <x:c r="I1016" s="7" t="n">
        <x:f>IF(AND(ISNUMBER(E1016),ISNUMBER(F1016)),E1016-F1016,"")</x:f>
        <x:v>0.8999999999999986</x:v>
      </x:c>
      <x:c r="J1016" s="2" t="str">
        <x:f>IF(H1016="否","不适用",IF(AND(ISNUMBER(E1016),ISNUMBER(F1016)),IF(I1016&gt;'规则与名单'!$B$2,"是","否"),"未判定"))</x:f>
        <x:v>不适用</x:v>
      </x:c>
      <x:c r="K1016" s="2" t="str">
        <x:f>IF(J1016="是",IF(ISNUMBER(F1016),"测试日GPS","缺失"),IF(ISNUMBER(G1016),"非测试日纯氢",IF(AND(H1016="是",J1016="未判定"),IF(ISNUMBER(F1016),"测试名单无纯氢GPS","缺失"),IF(ISNUMBER(E1016),"非测试日仪表","缺失"))))</x:f>
        <x:v>非测试日纯氢</x:v>
      </x:c>
      <x:c r="L1016" s="7" t="n">
        <x:f>IF(K1016="缺失","",IF(K1016="非测试日纯氢",G1016,IF(K1016="非测试日仪表",E1016,F1016)))</x:f>
        <x:v>28.3</x:v>
      </x:c>
      <x:c r="M1016" s="2" t="n">
        <x:f>IF(K1016="缺失",1,0)</x:f>
        <x:v>0</x:v>
      </x:c>
      <x:c r="N1016" s="2" t="str">
        <x:v>车辆里程查询_20260901-20260930_1024辆_仪表里程.xlsx / AH369</x:v>
      </x:c>
      <x:c r="O1016" s="2" t="str">
        <x:v>车辆里程查询_20260901-20260930_1024辆_GPS里程.xlsx / AH371</x:v>
      </x:c>
      <x:c r="P1016" s="2" t="str">
        <x:v>车辆纯氢气里程查询_20260901-20260930_1024辆.xlsx / AH917</x:v>
      </x:c>
    </x:row>
    <x:row r="1017" ht="22" customHeight="1">
      <x:c r="A1017" s="2" t="n">
        <x:v>46</x:v>
      </x:c>
      <x:c r="B1017" s="2" t="str">
        <x:v>粤A06932F</x:v>
      </x:c>
      <x:c r="C1017" s="2" t="str">
        <x:v>陈高伟</x:v>
      </x:c>
      <x:c r="D1017" s="8" t="d">
        <x:v>2026-09-01T00:00:00.000Z</x:v>
      </x:c>
      <x:c r="E1017" s="7" t="n">
        <x:v>61.7</x:v>
      </x:c>
      <x:c r="F1017" s="7" t="n">
        <x:v>58.4</x:v>
      </x:c>
      <x:c r="G1017" s="7" t="n">
        <x:v>8</x:v>
      </x:c>
      <x:c r="H1017" s="2" t="str">
        <x:v>否</x:v>
      </x:c>
      <x:c r="I1017" s="7" t="n">
        <x:f>IF(AND(ISNUMBER(E1017),ISNUMBER(F1017)),E1017-F1017,"")</x:f>
        <x:v>3.3000000000000043</x:v>
      </x:c>
      <x:c r="J1017" s="2" t="str">
        <x:f>IF(H1017="否","不适用",IF(AND(ISNUMBER(E1017),ISNUMBER(F1017)),IF(I1017&gt;'规则与名单'!$B$2,"是","否"),"未判定"))</x:f>
        <x:v>不适用</x:v>
      </x:c>
      <x:c r="K1017" s="2" t="str">
        <x:f>IF(J1017="是",IF(ISNUMBER(F1017),"测试日GPS","缺失"),IF(ISNUMBER(G1017),"非测试日纯氢",IF(AND(H1017="是",J1017="未判定"),IF(ISNUMBER(F1017),"测试名单无纯氢GPS","缺失"),IF(ISNUMBER(E1017),"非测试日仪表","缺失"))))</x:f>
        <x:v>非测试日纯氢</x:v>
      </x:c>
      <x:c r="L1017" s="7" t="n">
        <x:f>IF(K1017="缺失","",IF(K1017="非测试日纯氢",G1017,IF(K1017="非测试日仪表",E1017,F1017)))</x:f>
        <x:v>8</x:v>
      </x:c>
      <x:c r="M1017" s="2" t="n">
        <x:f>IF(K1017="缺失",1,0)</x:f>
        <x:v>0</x:v>
      </x:c>
      <x:c r="N1017" s="2" t="str">
        <x:v>车辆里程查询_20260901-20260930_1024辆_仪表里程.xlsx / E260</x:v>
      </x:c>
      <x:c r="O1017" s="2" t="str">
        <x:v>车辆里程查询_20260901-20260930_1024辆_GPS里程.xlsx / E176</x:v>
      </x:c>
      <x:c r="P1017" s="2" t="str">
        <x:v>车辆纯氢气里程查询_20260901-20260930_1024辆.xlsx / E941</x:v>
      </x:c>
    </x:row>
    <x:row r="1018" ht="22" customHeight="1">
      <x:c r="A1018" s="2" t="n">
        <x:v>46</x:v>
      </x:c>
      <x:c r="B1018" s="2" t="str">
        <x:v>粤A06932F</x:v>
      </x:c>
      <x:c r="C1018" s="2" t="str">
        <x:v>陈高伟</x:v>
      </x:c>
      <x:c r="D1018" s="8" t="d">
        <x:v>2026-09-02T00:00:00.000Z</x:v>
      </x:c>
      <x:c r="E1018" s="7" t="n">
        <x:v>63.2</x:v>
      </x:c>
      <x:c r="F1018" s="7" t="n">
        <x:v>60.1</x:v>
      </x:c>
      <x:c r="G1018" s="7" t="n">
        <x:v>9.3</x:v>
      </x:c>
      <x:c r="H1018" s="2" t="str">
        <x:v>否</x:v>
      </x:c>
      <x:c r="I1018" s="7" t="n">
        <x:f>IF(AND(ISNUMBER(E1018),ISNUMBER(F1018)),E1018-F1018,"")</x:f>
        <x:v>3.1000000000000014</x:v>
      </x:c>
      <x:c r="J1018" s="2" t="str">
        <x:f>IF(H1018="否","不适用",IF(AND(ISNUMBER(E1018),ISNUMBER(F1018)),IF(I1018&gt;'规则与名单'!$B$2,"是","否"),"未判定"))</x:f>
        <x:v>不适用</x:v>
      </x:c>
      <x:c r="K1018" s="2" t="str">
        <x:f>IF(J1018="是",IF(ISNUMBER(F1018),"测试日GPS","缺失"),IF(ISNUMBER(G1018),"非测试日纯氢",IF(AND(H1018="是",J1018="未判定"),IF(ISNUMBER(F1018),"测试名单无纯氢GPS","缺失"),IF(ISNUMBER(E1018),"非测试日仪表","缺失"))))</x:f>
        <x:v>非测试日纯氢</x:v>
      </x:c>
      <x:c r="L1018" s="7" t="n">
        <x:f>IF(K1018="缺失","",IF(K1018="非测试日纯氢",G1018,IF(K1018="非测试日仪表",E1018,F1018)))</x:f>
        <x:v>9.3</x:v>
      </x:c>
      <x:c r="M1018" s="2" t="n">
        <x:f>IF(K1018="缺失",1,0)</x:f>
        <x:v>0</x:v>
      </x:c>
      <x:c r="N1018" s="2" t="str">
        <x:v>车辆里程查询_20260901-20260930_1024辆_仪表里程.xlsx / F260</x:v>
      </x:c>
      <x:c r="O1018" s="2" t="str">
        <x:v>车辆里程查询_20260901-20260930_1024辆_GPS里程.xlsx / F176</x:v>
      </x:c>
      <x:c r="P1018" s="2" t="str">
        <x:v>车辆纯氢气里程查询_20260901-20260930_1024辆.xlsx / F941</x:v>
      </x:c>
    </x:row>
    <x:row r="1019" ht="22" customHeight="1">
      <x:c r="A1019" s="2" t="n">
        <x:v>46</x:v>
      </x:c>
      <x:c r="B1019" s="2" t="str">
        <x:v>粤A06932F</x:v>
      </x:c>
      <x:c r="C1019" s="2" t="str">
        <x:v>陈高伟</x:v>
      </x:c>
      <x:c r="D1019" s="8" t="d">
        <x:v>2026-09-03T00:00:00.000Z</x:v>
      </x:c>
      <x:c r="E1019" s="7" t="n">
        <x:v>309.5</x:v>
      </x:c>
      <x:c r="F1019" s="7" t="n">
        <x:v>292.6</x:v>
      </x:c>
      <x:c r="G1019" s="7" t="n">
        <x:v>177.5</x:v>
      </x:c>
      <x:c r="H1019" s="2" t="str">
        <x:v>否</x:v>
      </x:c>
      <x:c r="I1019" s="7" t="n">
        <x:f>IF(AND(ISNUMBER(E1019),ISNUMBER(F1019)),E1019-F1019,"")</x:f>
        <x:v>16.899999999999977</x:v>
      </x:c>
      <x:c r="J1019" s="2" t="str">
        <x:f>IF(H1019="否","不适用",IF(AND(ISNUMBER(E1019),ISNUMBER(F1019)),IF(I1019&gt;'规则与名单'!$B$2,"是","否"),"未判定"))</x:f>
        <x:v>不适用</x:v>
      </x:c>
      <x:c r="K1019" s="2" t="str">
        <x:f>IF(J1019="是",IF(ISNUMBER(F1019),"测试日GPS","缺失"),IF(ISNUMBER(G1019),"非测试日纯氢",IF(AND(H1019="是",J1019="未判定"),IF(ISNUMBER(F1019),"测试名单无纯氢GPS","缺失"),IF(ISNUMBER(E1019),"非测试日仪表","缺失"))))</x:f>
        <x:v>非测试日纯氢</x:v>
      </x:c>
      <x:c r="L1019" s="7" t="n">
        <x:f>IF(K1019="缺失","",IF(K1019="非测试日纯氢",G1019,IF(K1019="非测试日仪表",E1019,F1019)))</x:f>
        <x:v>177.5</x:v>
      </x:c>
      <x:c r="M1019" s="2" t="n">
        <x:f>IF(K1019="缺失",1,0)</x:f>
        <x:v>0</x:v>
      </x:c>
      <x:c r="N1019" s="2" t="str">
        <x:v>车辆里程查询_20260901-20260930_1024辆_仪表里程.xlsx / G260</x:v>
      </x:c>
      <x:c r="O1019" s="2" t="str">
        <x:v>车辆里程查询_20260901-20260930_1024辆_GPS里程.xlsx / G176</x:v>
      </x:c>
      <x:c r="P1019" s="2" t="str">
        <x:v>车辆纯氢气里程查询_20260901-20260930_1024辆.xlsx / G941</x:v>
      </x:c>
    </x:row>
    <x:row r="1020" ht="22" customHeight="1">
      <x:c r="A1020" s="2" t="n">
        <x:v>46</x:v>
      </x:c>
      <x:c r="B1020" s="2" t="str">
        <x:v>粤A06932F</x:v>
      </x:c>
      <x:c r="C1020" s="2" t="str">
        <x:v>陈高伟</x:v>
      </x:c>
      <x:c r="D1020" s="8" t="d">
        <x:v>2026-09-04T00:00:00.000Z</x:v>
      </x:c>
      <x:c r="E1020" s="7" t="n">
        <x:v>99.7</x:v>
      </x:c>
      <x:c r="F1020" s="7" t="n">
        <x:v>188.3</x:v>
      </x:c>
      <x:c r="G1020" s="7" t="n">
        <x:v>78.3</x:v>
      </x:c>
      <x:c r="H1020" s="2" t="str">
        <x:v>否</x:v>
      </x:c>
      <x:c r="I1020" s="7" t="n">
        <x:f>IF(AND(ISNUMBER(E1020),ISNUMBER(F1020)),E1020-F1020,"")</x:f>
        <x:v>-88.60000000000001</x:v>
      </x:c>
      <x:c r="J1020" s="2" t="str">
        <x:f>IF(H1020="否","不适用",IF(AND(ISNUMBER(E1020),ISNUMBER(F1020)),IF(I1020&gt;'规则与名单'!$B$2,"是","否"),"未判定"))</x:f>
        <x:v>不适用</x:v>
      </x:c>
      <x:c r="K1020" s="2" t="str">
        <x:f>IF(J1020="是",IF(ISNUMBER(F1020),"测试日GPS","缺失"),IF(ISNUMBER(G1020),"非测试日纯氢",IF(AND(H1020="是",J1020="未判定"),IF(ISNUMBER(F1020),"测试名单无纯氢GPS","缺失"),IF(ISNUMBER(E1020),"非测试日仪表","缺失"))))</x:f>
        <x:v>非测试日纯氢</x:v>
      </x:c>
      <x:c r="L1020" s="7" t="n">
        <x:f>IF(K1020="缺失","",IF(K1020="非测试日纯氢",G1020,IF(K1020="非测试日仪表",E1020,F1020)))</x:f>
        <x:v>78.3</x:v>
      </x:c>
      <x:c r="M1020" s="2" t="n">
        <x:f>IF(K1020="缺失",1,0)</x:f>
        <x:v>0</x:v>
      </x:c>
      <x:c r="N1020" s="2" t="str">
        <x:v>车辆里程查询_20260901-20260930_1024辆_仪表里程.xlsx / H260</x:v>
      </x:c>
      <x:c r="O1020" s="2" t="str">
        <x:v>车辆里程查询_20260901-20260930_1024辆_GPS里程.xlsx / H176</x:v>
      </x:c>
      <x:c r="P1020" s="2" t="str">
        <x:v>车辆纯氢气里程查询_20260901-20260930_1024辆.xlsx / H941</x:v>
      </x:c>
    </x:row>
    <x:row r="1021" ht="22" customHeight="1">
      <x:c r="A1021" s="2" t="n">
        <x:v>46</x:v>
      </x:c>
      <x:c r="B1021" s="2" t="str">
        <x:v>粤A06932F</x:v>
      </x:c>
      <x:c r="C1021" s="2" t="str">
        <x:v>陈高伟</x:v>
      </x:c>
      <x:c r="D1021" s="8" t="d">
        <x:v>2026-09-05T00:00:00.000Z</x:v>
      </x:c>
      <x:c r="E1021" s="7" t="n">
        <x:v>51.4</x:v>
      </x:c>
      <x:c r="F1021" s="7" t="n">
        <x:v>157.7</x:v>
      </x:c>
      <x:c r="G1021" s="7" t="n">
        <x:v>39.8</x:v>
      </x:c>
      <x:c r="H1021" s="2" t="str">
        <x:v>否</x:v>
      </x:c>
      <x:c r="I1021" s="7" t="n">
        <x:f>IF(AND(ISNUMBER(E1021),ISNUMBER(F1021)),E1021-F1021,"")</x:f>
        <x:v>-106.29999999999998</x:v>
      </x:c>
      <x:c r="J1021" s="2" t="str">
        <x:f>IF(H1021="否","不适用",IF(AND(ISNUMBER(E1021),ISNUMBER(F1021)),IF(I1021&gt;'规则与名单'!$B$2,"是","否"),"未判定"))</x:f>
        <x:v>不适用</x:v>
      </x:c>
      <x:c r="K1021" s="2" t="str">
        <x:f>IF(J1021="是",IF(ISNUMBER(F1021),"测试日GPS","缺失"),IF(ISNUMBER(G1021),"非测试日纯氢",IF(AND(H1021="是",J1021="未判定"),IF(ISNUMBER(F1021),"测试名单无纯氢GPS","缺失"),IF(ISNUMBER(E1021),"非测试日仪表","缺失"))))</x:f>
        <x:v>非测试日纯氢</x:v>
      </x:c>
      <x:c r="L1021" s="7" t="n">
        <x:f>IF(K1021="缺失","",IF(K1021="非测试日纯氢",G1021,IF(K1021="非测试日仪表",E1021,F1021)))</x:f>
        <x:v>39.8</x:v>
      </x:c>
      <x:c r="M1021" s="2" t="n">
        <x:f>IF(K1021="缺失",1,0)</x:f>
        <x:v>0</x:v>
      </x:c>
      <x:c r="N1021" s="2" t="str">
        <x:v>车辆里程查询_20260901-20260930_1024辆_仪表里程.xlsx / I260</x:v>
      </x:c>
      <x:c r="O1021" s="2" t="str">
        <x:v>车辆里程查询_20260901-20260930_1024辆_GPS里程.xlsx / I176</x:v>
      </x:c>
      <x:c r="P1021" s="2" t="str">
        <x:v>车辆纯氢气里程查询_20260901-20260930_1024辆.xlsx / I941</x:v>
      </x:c>
    </x:row>
    <x:row r="1022" ht="22" customHeight="1">
      <x:c r="A1022" s="2" t="n">
        <x:v>46</x:v>
      </x:c>
      <x:c r="B1022" s="2" t="str">
        <x:v>粤A06932F</x:v>
      </x:c>
      <x:c r="C1022" s="2" t="str">
        <x:v>陈高伟</x:v>
      </x:c>
      <x:c r="D1022" s="8" t="d">
        <x:v>2026-09-06T00:00:00.000Z</x:v>
      </x:c>
      <x:c r="E1022" s="7" t="n">
        <x:v>515.5</x:v>
      </x:c>
      <x:c r="F1022" s="7" t="n">
        <x:v>343.8</x:v>
      </x:c>
      <x:c r="G1022" s="7" t="n">
        <x:v>205</x:v>
      </x:c>
      <x:c r="H1022" s="2" t="str">
        <x:v>否</x:v>
      </x:c>
      <x:c r="I1022" s="7" t="n">
        <x:f>IF(AND(ISNUMBER(E1022),ISNUMBER(F1022)),E1022-F1022,"")</x:f>
        <x:v>171.7</x:v>
      </x:c>
      <x:c r="J1022" s="2" t="str">
        <x:f>IF(H1022="否","不适用",IF(AND(ISNUMBER(E1022),ISNUMBER(F1022)),IF(I1022&gt;'规则与名单'!$B$2,"是","否"),"未判定"))</x:f>
        <x:v>不适用</x:v>
      </x:c>
      <x:c r="K1022" s="2" t="str">
        <x:f>IF(J1022="是",IF(ISNUMBER(F1022),"测试日GPS","缺失"),IF(ISNUMBER(G1022),"非测试日纯氢",IF(AND(H1022="是",J1022="未判定"),IF(ISNUMBER(F1022),"测试名单无纯氢GPS","缺失"),IF(ISNUMBER(E1022),"非测试日仪表","缺失"))))</x:f>
        <x:v>非测试日纯氢</x:v>
      </x:c>
      <x:c r="L1022" s="7" t="n">
        <x:f>IF(K1022="缺失","",IF(K1022="非测试日纯氢",G1022,IF(K1022="非测试日仪表",E1022,F1022)))</x:f>
        <x:v>205</x:v>
      </x:c>
      <x:c r="M1022" s="2" t="n">
        <x:f>IF(K1022="缺失",1,0)</x:f>
        <x:v>0</x:v>
      </x:c>
      <x:c r="N1022" s="2" t="str">
        <x:v>车辆里程查询_20260901-20260930_1024辆_仪表里程.xlsx / J260</x:v>
      </x:c>
      <x:c r="O1022" s="2" t="str">
        <x:v>车辆里程查询_20260901-20260930_1024辆_GPS里程.xlsx / J176</x:v>
      </x:c>
      <x:c r="P1022" s="2" t="str">
        <x:v>车辆纯氢气里程查询_20260901-20260930_1024辆.xlsx / J941</x:v>
      </x:c>
    </x:row>
    <x:row r="1023" ht="22" customHeight="1">
      <x:c r="A1023" s="2" t="n">
        <x:v>46</x:v>
      </x:c>
      <x:c r="B1023" s="2" t="str">
        <x:v>粤A06932F</x:v>
      </x:c>
      <x:c r="C1023" s="2" t="str">
        <x:v>陈高伟</x:v>
      </x:c>
      <x:c r="D1023" s="8" t="d">
        <x:v>2026-09-07T00:00:00.000Z</x:v>
      </x:c>
      <x:c r="E1023" s="7" t="n">
        <x:v>137.3</x:v>
      </x:c>
      <x:c r="F1023" s="7" t="n">
        <x:v>130.2</x:v>
      </x:c>
      <x:c r="G1023" s="7" t="n">
        <x:v>56.3</x:v>
      </x:c>
      <x:c r="H1023" s="2" t="str">
        <x:v>否</x:v>
      </x:c>
      <x:c r="I1023" s="7" t="n">
        <x:f>IF(AND(ISNUMBER(E1023),ISNUMBER(F1023)),E1023-F1023,"")</x:f>
        <x:v>7.100000000000023</x:v>
      </x:c>
      <x:c r="J1023" s="2" t="str">
        <x:f>IF(H1023="否","不适用",IF(AND(ISNUMBER(E1023),ISNUMBER(F1023)),IF(I1023&gt;'规则与名单'!$B$2,"是","否"),"未判定"))</x:f>
        <x:v>不适用</x:v>
      </x:c>
      <x:c r="K1023" s="2" t="str">
        <x:f>IF(J1023="是",IF(ISNUMBER(F1023),"测试日GPS","缺失"),IF(ISNUMBER(G1023),"非测试日纯氢",IF(AND(H1023="是",J1023="未判定"),IF(ISNUMBER(F1023),"测试名单无纯氢GPS","缺失"),IF(ISNUMBER(E1023),"非测试日仪表","缺失"))))</x:f>
        <x:v>非测试日纯氢</x:v>
      </x:c>
      <x:c r="L1023" s="7" t="n">
        <x:f>IF(K1023="缺失","",IF(K1023="非测试日纯氢",G1023,IF(K1023="非测试日仪表",E1023,F1023)))</x:f>
        <x:v>56.3</x:v>
      </x:c>
      <x:c r="M1023" s="2" t="n">
        <x:f>IF(K1023="缺失",1,0)</x:f>
        <x:v>0</x:v>
      </x:c>
      <x:c r="N1023" s="2" t="str">
        <x:v>车辆里程查询_20260901-20260930_1024辆_仪表里程.xlsx / K260</x:v>
      </x:c>
      <x:c r="O1023" s="2" t="str">
        <x:v>车辆里程查询_20260901-20260930_1024辆_GPS里程.xlsx / K176</x:v>
      </x:c>
      <x:c r="P1023" s="2" t="str">
        <x:v>车辆纯氢气里程查询_20260901-20260930_1024辆.xlsx / K941</x:v>
      </x:c>
    </x:row>
    <x:row r="1024" ht="22" customHeight="1">
      <x:c r="A1024" s="2" t="n">
        <x:v>46</x:v>
      </x:c>
      <x:c r="B1024" s="2" t="str">
        <x:v>粤A06932F</x:v>
      </x:c>
      <x:c r="C1024" s="2" t="str">
        <x:v>陈高伟</x:v>
      </x:c>
      <x:c r="D1024" s="8" t="d">
        <x:v>2026-09-08T00:00:00.000Z</x:v>
      </x:c>
      <x:c r="E1024" s="7" t="n">
        <x:v>269.1</x:v>
      </x:c>
      <x:c r="F1024" s="7" t="n">
        <x:v>325.7</x:v>
      </x:c>
      <x:c r="G1024" s="7" t="n">
        <x:v>145.7</x:v>
      </x:c>
      <x:c r="H1024" s="2" t="str">
        <x:v>否</x:v>
      </x:c>
      <x:c r="I1024" s="7" t="n">
        <x:f>IF(AND(ISNUMBER(E1024),ISNUMBER(F1024)),E1024-F1024,"")</x:f>
        <x:v>-56.599999999999966</x:v>
      </x:c>
      <x:c r="J1024" s="2" t="str">
        <x:f>IF(H1024="否","不适用",IF(AND(ISNUMBER(E1024),ISNUMBER(F1024)),IF(I1024&gt;'规则与名单'!$B$2,"是","否"),"未判定"))</x:f>
        <x:v>不适用</x:v>
      </x:c>
      <x:c r="K1024" s="2" t="str">
        <x:f>IF(J1024="是",IF(ISNUMBER(F1024),"测试日GPS","缺失"),IF(ISNUMBER(G1024),"非测试日纯氢",IF(AND(H1024="是",J1024="未判定"),IF(ISNUMBER(F1024),"测试名单无纯氢GPS","缺失"),IF(ISNUMBER(E1024),"非测试日仪表","缺失"))))</x:f>
        <x:v>非测试日纯氢</x:v>
      </x:c>
      <x:c r="L1024" s="7" t="n">
        <x:f>IF(K1024="缺失","",IF(K1024="非测试日纯氢",G1024,IF(K1024="非测试日仪表",E1024,F1024)))</x:f>
        <x:v>145.7</x:v>
      </x:c>
      <x:c r="M1024" s="2" t="n">
        <x:f>IF(K1024="缺失",1,0)</x:f>
        <x:v>0</x:v>
      </x:c>
      <x:c r="N1024" s="2" t="str">
        <x:v>车辆里程查询_20260901-20260930_1024辆_仪表里程.xlsx / L260</x:v>
      </x:c>
      <x:c r="O1024" s="2" t="str">
        <x:v>车辆里程查询_20260901-20260930_1024辆_GPS里程.xlsx / L176</x:v>
      </x:c>
      <x:c r="P1024" s="2" t="str">
        <x:v>车辆纯氢气里程查询_20260901-20260930_1024辆.xlsx / L941</x:v>
      </x:c>
    </x:row>
    <x:row r="1025" ht="22" customHeight="1">
      <x:c r="A1025" s="2" t="n">
        <x:v>46</x:v>
      </x:c>
      <x:c r="B1025" s="2" t="str">
        <x:v>粤A06932F</x:v>
      </x:c>
      <x:c r="C1025" s="2" t="str">
        <x:v>陈高伟</x:v>
      </x:c>
      <x:c r="D1025" s="8" t="d">
        <x:v>2026-09-09T00:00:00.000Z</x:v>
      </x:c>
      <x:c r="E1025" s="7" t="n">
        <x:v>137.2</x:v>
      </x:c>
      <x:c r="F1025" s="7" t="n">
        <x:v>130</x:v>
      </x:c>
      <x:c r="G1025" s="7" t="n">
        <x:v>65.7</x:v>
      </x:c>
      <x:c r="H1025" s="2" t="str">
        <x:v>否</x:v>
      </x:c>
      <x:c r="I1025" s="7" t="n">
        <x:f>IF(AND(ISNUMBER(E1025),ISNUMBER(F1025)),E1025-F1025,"")</x:f>
        <x:v>7.199999999999989</x:v>
      </x:c>
      <x:c r="J1025" s="2" t="str">
        <x:f>IF(H1025="否","不适用",IF(AND(ISNUMBER(E1025),ISNUMBER(F1025)),IF(I1025&gt;'规则与名单'!$B$2,"是","否"),"未判定"))</x:f>
        <x:v>不适用</x:v>
      </x:c>
      <x:c r="K1025" s="2" t="str">
        <x:f>IF(J1025="是",IF(ISNUMBER(F1025),"测试日GPS","缺失"),IF(ISNUMBER(G1025),"非测试日纯氢",IF(AND(H1025="是",J1025="未判定"),IF(ISNUMBER(F1025),"测试名单无纯氢GPS","缺失"),IF(ISNUMBER(E1025),"非测试日仪表","缺失"))))</x:f>
        <x:v>非测试日纯氢</x:v>
      </x:c>
      <x:c r="L1025" s="7" t="n">
        <x:f>IF(K1025="缺失","",IF(K1025="非测试日纯氢",G1025,IF(K1025="非测试日仪表",E1025,F1025)))</x:f>
        <x:v>65.7</x:v>
      </x:c>
      <x:c r="M1025" s="2" t="n">
        <x:f>IF(K1025="缺失",1,0)</x:f>
        <x:v>0</x:v>
      </x:c>
      <x:c r="N1025" s="2" t="str">
        <x:v>车辆里程查询_20260901-20260930_1024辆_仪表里程.xlsx / M260</x:v>
      </x:c>
      <x:c r="O1025" s="2" t="str">
        <x:v>车辆里程查询_20260901-20260930_1024辆_GPS里程.xlsx / M176</x:v>
      </x:c>
      <x:c r="P1025" s="2" t="str">
        <x:v>车辆纯氢气里程查询_20260901-20260930_1024辆.xlsx / M941</x:v>
      </x:c>
    </x:row>
    <x:row r="1026" ht="22" customHeight="1">
      <x:c r="A1026" s="2" t="n">
        <x:v>46</x:v>
      </x:c>
      <x:c r="B1026" s="2" t="str">
        <x:v>粤A06932F</x:v>
      </x:c>
      <x:c r="C1026" s="2" t="str">
        <x:v>陈高伟</x:v>
      </x:c>
      <x:c r="D1026" s="8" t="d">
        <x:v>2026-09-10T00:00:00.000Z</x:v>
      </x:c>
      <x:c r="E1026" s="7" t="n">
        <x:v>429.8</x:v>
      </x:c>
      <x:c r="F1026" s="7" t="n">
        <x:v>405.7</x:v>
      </x:c>
      <x:c r="G1026" s="7" t="n">
        <x:v>295.9</x:v>
      </x:c>
      <x:c r="H1026" s="2" t="str">
        <x:v>否</x:v>
      </x:c>
      <x:c r="I1026" s="7" t="n">
        <x:f>IF(AND(ISNUMBER(E1026),ISNUMBER(F1026)),E1026-F1026,"")</x:f>
        <x:v>24.100000000000023</x:v>
      </x:c>
      <x:c r="J1026" s="2" t="str">
        <x:f>IF(H1026="否","不适用",IF(AND(ISNUMBER(E1026),ISNUMBER(F1026)),IF(I1026&gt;'规则与名单'!$B$2,"是","否"),"未判定"))</x:f>
        <x:v>不适用</x:v>
      </x:c>
      <x:c r="K1026" s="2" t="str">
        <x:f>IF(J1026="是",IF(ISNUMBER(F1026),"测试日GPS","缺失"),IF(ISNUMBER(G1026),"非测试日纯氢",IF(AND(H1026="是",J1026="未判定"),IF(ISNUMBER(F1026),"测试名单无纯氢GPS","缺失"),IF(ISNUMBER(E1026),"非测试日仪表","缺失"))))</x:f>
        <x:v>非测试日纯氢</x:v>
      </x:c>
      <x:c r="L1026" s="7" t="n">
        <x:f>IF(K1026="缺失","",IF(K1026="非测试日纯氢",G1026,IF(K1026="非测试日仪表",E1026,F1026)))</x:f>
        <x:v>295.9</x:v>
      </x:c>
      <x:c r="M1026" s="2" t="n">
        <x:f>IF(K1026="缺失",1,0)</x:f>
        <x:v>0</x:v>
      </x:c>
      <x:c r="N1026" s="2" t="str">
        <x:v>车辆里程查询_20260901-20260930_1024辆_仪表里程.xlsx / N260</x:v>
      </x:c>
      <x:c r="O1026" s="2" t="str">
        <x:v>车辆里程查询_20260901-20260930_1024辆_GPS里程.xlsx / N176</x:v>
      </x:c>
      <x:c r="P1026" s="2" t="str">
        <x:v>车辆纯氢气里程查询_20260901-20260930_1024辆.xlsx / N941</x:v>
      </x:c>
    </x:row>
    <x:row r="1027" ht="22" customHeight="1">
      <x:c r="A1027" s="2" t="n">
        <x:v>46</x:v>
      </x:c>
      <x:c r="B1027" s="2" t="str">
        <x:v>粤A06932F</x:v>
      </x:c>
      <x:c r="C1027" s="2" t="str">
        <x:v>陈高伟</x:v>
      </x:c>
      <x:c r="D1027" s="8" t="d">
        <x:v>2026-09-11T00:00:00.000Z</x:v>
      </x:c>
      <x:c r="E1027" s="7" t="n">
        <x:v>136.1</x:v>
      </x:c>
      <x:c r="F1027" s="7" t="n">
        <x:v>128.8</x:v>
      </x:c>
      <x:c r="G1027" s="7" t="n">
        <x:v>84.4</x:v>
      </x:c>
      <x:c r="H1027" s="2" t="str">
        <x:v>否</x:v>
      </x:c>
      <x:c r="I1027" s="7" t="n">
        <x:f>IF(AND(ISNUMBER(E1027),ISNUMBER(F1027)),E1027-F1027,"")</x:f>
        <x:v>7.299999999999983</x:v>
      </x:c>
      <x:c r="J1027" s="2" t="str">
        <x:f>IF(H1027="否","不适用",IF(AND(ISNUMBER(E1027),ISNUMBER(F1027)),IF(I1027&gt;'规则与名单'!$B$2,"是","否"),"未判定"))</x:f>
        <x:v>不适用</x:v>
      </x:c>
      <x:c r="K1027" s="2" t="str">
        <x:f>IF(J1027="是",IF(ISNUMBER(F1027),"测试日GPS","缺失"),IF(ISNUMBER(G1027),"非测试日纯氢",IF(AND(H1027="是",J1027="未判定"),IF(ISNUMBER(F1027),"测试名单无纯氢GPS","缺失"),IF(ISNUMBER(E1027),"非测试日仪表","缺失"))))</x:f>
        <x:v>非测试日纯氢</x:v>
      </x:c>
      <x:c r="L1027" s="7" t="n">
        <x:f>IF(K1027="缺失","",IF(K1027="非测试日纯氢",G1027,IF(K1027="非测试日仪表",E1027,F1027)))</x:f>
        <x:v>84.4</x:v>
      </x:c>
      <x:c r="M1027" s="2" t="n">
        <x:f>IF(K1027="缺失",1,0)</x:f>
        <x:v>0</x:v>
      </x:c>
      <x:c r="N1027" s="2" t="str">
        <x:v>车辆里程查询_20260901-20260930_1024辆_仪表里程.xlsx / O260</x:v>
      </x:c>
      <x:c r="O1027" s="2" t="str">
        <x:v>车辆里程查询_20260901-20260930_1024辆_GPS里程.xlsx / O176</x:v>
      </x:c>
      <x:c r="P1027" s="2" t="str">
        <x:v>车辆纯氢气里程查询_20260901-20260930_1024辆.xlsx / O941</x:v>
      </x:c>
    </x:row>
    <x:row r="1028" ht="22" customHeight="1">
      <x:c r="A1028" s="2" t="n">
        <x:v>46</x:v>
      </x:c>
      <x:c r="B1028" s="2" t="str">
        <x:v>粤A06932F</x:v>
      </x:c>
      <x:c r="C1028" s="2" t="str">
        <x:v>陈高伟</x:v>
      </x:c>
      <x:c r="D1028" s="8" t="d">
        <x:v>2026-09-12T00:00:00.000Z</x:v>
      </x:c>
      <x:c r="E1028" s="7" t="n">
        <x:v>161</x:v>
      </x:c>
      <x:c r="F1028" s="7" t="n">
        <x:v>152.3</x:v>
      </x:c>
      <x:c r="G1028" s="7" t="n">
        <x:v>118.5</x:v>
      </x:c>
      <x:c r="H1028" s="2" t="str">
        <x:v>否</x:v>
      </x:c>
      <x:c r="I1028" s="7" t="n">
        <x:f>IF(AND(ISNUMBER(E1028),ISNUMBER(F1028)),E1028-F1028,"")</x:f>
        <x:v>8.699999999999989</x:v>
      </x:c>
      <x:c r="J1028" s="2" t="str">
        <x:f>IF(H1028="否","不适用",IF(AND(ISNUMBER(E1028),ISNUMBER(F1028)),IF(I1028&gt;'规则与名单'!$B$2,"是","否"),"未判定"))</x:f>
        <x:v>不适用</x:v>
      </x:c>
      <x:c r="K1028" s="2" t="str">
        <x:f>IF(J1028="是",IF(ISNUMBER(F1028),"测试日GPS","缺失"),IF(ISNUMBER(G1028),"非测试日纯氢",IF(AND(H1028="是",J1028="未判定"),IF(ISNUMBER(F1028),"测试名单无纯氢GPS","缺失"),IF(ISNUMBER(E1028),"非测试日仪表","缺失"))))</x:f>
        <x:v>非测试日纯氢</x:v>
      </x:c>
      <x:c r="L1028" s="7" t="n">
        <x:f>IF(K1028="缺失","",IF(K1028="非测试日纯氢",G1028,IF(K1028="非测试日仪表",E1028,F1028)))</x:f>
        <x:v>118.5</x:v>
      </x:c>
      <x:c r="M1028" s="2" t="n">
        <x:f>IF(K1028="缺失",1,0)</x:f>
        <x:v>0</x:v>
      </x:c>
      <x:c r="N1028" s="2" t="str">
        <x:v>车辆里程查询_20260901-20260930_1024辆_仪表里程.xlsx / P260</x:v>
      </x:c>
      <x:c r="O1028" s="2" t="str">
        <x:v>车辆里程查询_20260901-20260930_1024辆_GPS里程.xlsx / P176</x:v>
      </x:c>
      <x:c r="P1028" s="2" t="str">
        <x:v>车辆纯氢气里程查询_20260901-20260930_1024辆.xlsx / P941</x:v>
      </x:c>
    </x:row>
    <x:row r="1029" ht="22" customHeight="1">
      <x:c r="A1029" s="2" t="n">
        <x:v>46</x:v>
      </x:c>
      <x:c r="B1029" s="2" t="str">
        <x:v>粤A06932F</x:v>
      </x:c>
      <x:c r="C1029" s="2" t="str">
        <x:v>陈高伟</x:v>
      </x:c>
      <x:c r="D1029" s="8" t="d">
        <x:v>2026-09-13T00:00:00.000Z</x:v>
      </x:c>
      <x:c r="E1029" s="7" t="n">
        <x:v>249.9</x:v>
      </x:c>
      <x:c r="F1029" s="7" t="n">
        <x:v>237.3</x:v>
      </x:c>
      <x:c r="G1029" s="7" t="n">
        <x:v>135.8</x:v>
      </x:c>
      <x:c r="H1029" s="2" t="str">
        <x:v>否</x:v>
      </x:c>
      <x:c r="I1029" s="7" t="n">
        <x:f>IF(AND(ISNUMBER(E1029),ISNUMBER(F1029)),E1029-F1029,"")</x:f>
        <x:v>12.599999999999994</x:v>
      </x:c>
      <x:c r="J1029" s="2" t="str">
        <x:f>IF(H1029="否","不适用",IF(AND(ISNUMBER(E1029),ISNUMBER(F1029)),IF(I1029&gt;'规则与名单'!$B$2,"是","否"),"未判定"))</x:f>
        <x:v>不适用</x:v>
      </x:c>
      <x:c r="K1029" s="2" t="str">
        <x:f>IF(J1029="是",IF(ISNUMBER(F1029),"测试日GPS","缺失"),IF(ISNUMBER(G1029),"非测试日纯氢",IF(AND(H1029="是",J1029="未判定"),IF(ISNUMBER(F1029),"测试名单无纯氢GPS","缺失"),IF(ISNUMBER(E1029),"非测试日仪表","缺失"))))</x:f>
        <x:v>非测试日纯氢</x:v>
      </x:c>
      <x:c r="L1029" s="7" t="n">
        <x:f>IF(K1029="缺失","",IF(K1029="非测试日纯氢",G1029,IF(K1029="非测试日仪表",E1029,F1029)))</x:f>
        <x:v>135.8</x:v>
      </x:c>
      <x:c r="M1029" s="2" t="n">
        <x:f>IF(K1029="缺失",1,0)</x:f>
        <x:v>0</x:v>
      </x:c>
      <x:c r="N1029" s="2" t="str">
        <x:v>车辆里程查询_20260901-20260930_1024辆_仪表里程.xlsx / Q260</x:v>
      </x:c>
      <x:c r="O1029" s="2" t="str">
        <x:v>车辆里程查询_20260901-20260930_1024辆_GPS里程.xlsx / Q176</x:v>
      </x:c>
      <x:c r="P1029" s="2" t="str">
        <x:v>车辆纯氢气里程查询_20260901-20260930_1024辆.xlsx / Q941</x:v>
      </x:c>
    </x:row>
    <x:row r="1030" ht="22" customHeight="1">
      <x:c r="A1030" s="2" t="n">
        <x:v>46</x:v>
      </x:c>
      <x:c r="B1030" s="2" t="str">
        <x:v>粤A06932F</x:v>
      </x:c>
      <x:c r="C1030" s="2" t="str">
        <x:v>陈高伟</x:v>
      </x:c>
      <x:c r="D1030" s="8" t="d">
        <x:v>2026-09-14T00:00:00.000Z</x:v>
      </x:c>
      <x:c r="E1030" s="7" t="n">
        <x:v>209.1</x:v>
      </x:c>
      <x:c r="F1030" s="7" t="n">
        <x:v>201.4</x:v>
      </x:c>
      <x:c r="G1030" s="7" t="n">
        <x:v>128.5</x:v>
      </x:c>
      <x:c r="H1030" s="2" t="str">
        <x:v>否</x:v>
      </x:c>
      <x:c r="I1030" s="7" t="n">
        <x:f>IF(AND(ISNUMBER(E1030),ISNUMBER(F1030)),E1030-F1030,"")</x:f>
        <x:v>7.699999999999989</x:v>
      </x:c>
      <x:c r="J1030" s="2" t="str">
        <x:f>IF(H1030="否","不适用",IF(AND(ISNUMBER(E1030),ISNUMBER(F1030)),IF(I1030&gt;'规则与名单'!$B$2,"是","否"),"未判定"))</x:f>
        <x:v>不适用</x:v>
      </x:c>
      <x:c r="K1030" s="2" t="str">
        <x:f>IF(J1030="是",IF(ISNUMBER(F1030),"测试日GPS","缺失"),IF(ISNUMBER(G1030),"非测试日纯氢",IF(AND(H1030="是",J1030="未判定"),IF(ISNUMBER(F1030),"测试名单无纯氢GPS","缺失"),IF(ISNUMBER(E1030),"非测试日仪表","缺失"))))</x:f>
        <x:v>非测试日纯氢</x:v>
      </x:c>
      <x:c r="L1030" s="7" t="n">
        <x:f>IF(K1030="缺失","",IF(K1030="非测试日纯氢",G1030,IF(K1030="非测试日仪表",E1030,F1030)))</x:f>
        <x:v>128.5</x:v>
      </x:c>
      <x:c r="M1030" s="2" t="n">
        <x:f>IF(K1030="缺失",1,0)</x:f>
        <x:v>0</x:v>
      </x:c>
      <x:c r="N1030" s="2" t="str">
        <x:v>车辆里程查询_20260901-20260930_1024辆_仪表里程.xlsx / R260</x:v>
      </x:c>
      <x:c r="O1030" s="2" t="str">
        <x:v>车辆里程查询_20260901-20260930_1024辆_GPS里程.xlsx / R176</x:v>
      </x:c>
      <x:c r="P1030" s="2" t="str">
        <x:v>车辆纯氢气里程查询_20260901-20260930_1024辆.xlsx / R941</x:v>
      </x:c>
    </x:row>
    <x:row r="1031" ht="22" customHeight="1">
      <x:c r="A1031" s="2" t="n">
        <x:v>46</x:v>
      </x:c>
      <x:c r="B1031" s="2" t="str">
        <x:v>粤A06932F</x:v>
      </x:c>
      <x:c r="C1031" s="2" t="str">
        <x:v>陈高伟</x:v>
      </x:c>
      <x:c r="D1031" s="8" t="d">
        <x:v>2026-09-15T00:00:00.000Z</x:v>
      </x:c>
      <x:c r="E1031" s="7" t="n">
        <x:v>266.8</x:v>
      </x:c>
      <x:c r="F1031" s="7" t="n">
        <x:v>251.6</x:v>
      </x:c>
      <x:c r="G1031" s="7" t="n">
        <x:v>151.6</x:v>
      </x:c>
      <x:c r="H1031" s="2" t="str">
        <x:v>否</x:v>
      </x:c>
      <x:c r="I1031" s="7" t="n">
        <x:f>IF(AND(ISNUMBER(E1031),ISNUMBER(F1031)),E1031-F1031,"")</x:f>
        <x:v>15.200000000000017</x:v>
      </x:c>
      <x:c r="J1031" s="2" t="str">
        <x:f>IF(H1031="否","不适用",IF(AND(ISNUMBER(E1031),ISNUMBER(F1031)),IF(I1031&gt;'规则与名单'!$B$2,"是","否"),"未判定"))</x:f>
        <x:v>不适用</x:v>
      </x:c>
      <x:c r="K1031" s="2" t="str">
        <x:f>IF(J1031="是",IF(ISNUMBER(F1031),"测试日GPS","缺失"),IF(ISNUMBER(G1031),"非测试日纯氢",IF(AND(H1031="是",J1031="未判定"),IF(ISNUMBER(F1031),"测试名单无纯氢GPS","缺失"),IF(ISNUMBER(E1031),"非测试日仪表","缺失"))))</x:f>
        <x:v>非测试日纯氢</x:v>
      </x:c>
      <x:c r="L1031" s="7" t="n">
        <x:f>IF(K1031="缺失","",IF(K1031="非测试日纯氢",G1031,IF(K1031="非测试日仪表",E1031,F1031)))</x:f>
        <x:v>151.6</x:v>
      </x:c>
      <x:c r="M1031" s="2" t="n">
        <x:f>IF(K1031="缺失",1,0)</x:f>
        <x:v>0</x:v>
      </x:c>
      <x:c r="N1031" s="2" t="str">
        <x:v>车辆里程查询_20260901-20260930_1024辆_仪表里程.xlsx / S260</x:v>
      </x:c>
      <x:c r="O1031" s="2" t="str">
        <x:v>车辆里程查询_20260901-20260930_1024辆_GPS里程.xlsx / S176</x:v>
      </x:c>
      <x:c r="P1031" s="2" t="str">
        <x:v>车辆纯氢气里程查询_20260901-20260930_1024辆.xlsx / S941</x:v>
      </x:c>
    </x:row>
    <x:row r="1032" ht="22" customHeight="1">
      <x:c r="A1032" s="2" t="n">
        <x:v>46</x:v>
      </x:c>
      <x:c r="B1032" s="2" t="str">
        <x:v>粤A06932F</x:v>
      </x:c>
      <x:c r="C1032" s="2" t="str">
        <x:v>陈高伟</x:v>
      </x:c>
      <x:c r="D1032" s="8" t="d">
        <x:v>2026-09-16T00:00:00.000Z</x:v>
      </x:c>
      <x:c r="E1032" s="7" t="n">
        <x:v>314.3</x:v>
      </x:c>
      <x:c r="F1032" s="7" t="n">
        <x:v>297.1</x:v>
      </x:c>
      <x:c r="G1032" s="7" t="n">
        <x:v>213.6</x:v>
      </x:c>
      <x:c r="H1032" s="2" t="str">
        <x:v>否</x:v>
      </x:c>
      <x:c r="I1032" s="7" t="n">
        <x:f>IF(AND(ISNUMBER(E1032),ISNUMBER(F1032)),E1032-F1032,"")</x:f>
        <x:v>17.19999999999999</x:v>
      </x:c>
      <x:c r="J1032" s="2" t="str">
        <x:f>IF(H1032="否","不适用",IF(AND(ISNUMBER(E1032),ISNUMBER(F1032)),IF(I1032&gt;'规则与名单'!$B$2,"是","否"),"未判定"))</x:f>
        <x:v>不适用</x:v>
      </x:c>
      <x:c r="K1032" s="2" t="str">
        <x:f>IF(J1032="是",IF(ISNUMBER(F1032),"测试日GPS","缺失"),IF(ISNUMBER(G1032),"非测试日纯氢",IF(AND(H1032="是",J1032="未判定"),IF(ISNUMBER(F1032),"测试名单无纯氢GPS","缺失"),IF(ISNUMBER(E1032),"非测试日仪表","缺失"))))</x:f>
        <x:v>非测试日纯氢</x:v>
      </x:c>
      <x:c r="L1032" s="7" t="n">
        <x:f>IF(K1032="缺失","",IF(K1032="非测试日纯氢",G1032,IF(K1032="非测试日仪表",E1032,F1032)))</x:f>
        <x:v>213.6</x:v>
      </x:c>
      <x:c r="M1032" s="2" t="n">
        <x:f>IF(K1032="缺失",1,0)</x:f>
        <x:v>0</x:v>
      </x:c>
      <x:c r="N1032" s="2" t="str">
        <x:v>车辆里程查询_20260901-20260930_1024辆_仪表里程.xlsx / T260</x:v>
      </x:c>
      <x:c r="O1032" s="2" t="str">
        <x:v>车辆里程查询_20260901-20260930_1024辆_GPS里程.xlsx / T176</x:v>
      </x:c>
      <x:c r="P1032" s="2" t="str">
        <x:v>车辆纯氢气里程查询_20260901-20260930_1024辆.xlsx / T941</x:v>
      </x:c>
    </x:row>
    <x:row r="1033" ht="22" customHeight="1">
      <x:c r="A1033" s="2" t="n">
        <x:v>46</x:v>
      </x:c>
      <x:c r="B1033" s="2" t="str">
        <x:v>粤A06932F</x:v>
      </x:c>
      <x:c r="C1033" s="2" t="str">
        <x:v>陈高伟</x:v>
      </x:c>
      <x:c r="D1033" s="8" t="d">
        <x:v>2026-09-17T00:00:00.000Z</x:v>
      </x:c>
      <x:c r="E1033" s="7" t="n">
        <x:v>269.9</x:v>
      </x:c>
      <x:c r="F1033" s="7" t="n">
        <x:v>1523.5</x:v>
      </x:c>
      <x:c r="G1033" s="7" t="n">
        <x:v>137.3</x:v>
      </x:c>
      <x:c r="H1033" s="2" t="str">
        <x:v>否</x:v>
      </x:c>
      <x:c r="I1033" s="7" t="n">
        <x:f>IF(AND(ISNUMBER(E1033),ISNUMBER(F1033)),E1033-F1033,"")</x:f>
        <x:v>-1253.6</x:v>
      </x:c>
      <x:c r="J1033" s="2" t="str">
        <x:f>IF(H1033="否","不适用",IF(AND(ISNUMBER(E1033),ISNUMBER(F1033)),IF(I1033&gt;'规则与名单'!$B$2,"是","否"),"未判定"))</x:f>
        <x:v>不适用</x:v>
      </x:c>
      <x:c r="K1033" s="2" t="str">
        <x:f>IF(J1033="是",IF(ISNUMBER(F1033),"测试日GPS","缺失"),IF(ISNUMBER(G1033),"非测试日纯氢",IF(AND(H1033="是",J1033="未判定"),IF(ISNUMBER(F1033),"测试名单无纯氢GPS","缺失"),IF(ISNUMBER(E1033),"非测试日仪表","缺失"))))</x:f>
        <x:v>非测试日纯氢</x:v>
      </x:c>
      <x:c r="L1033" s="7" t="n">
        <x:f>IF(K1033="缺失","",IF(K1033="非测试日纯氢",G1033,IF(K1033="非测试日仪表",E1033,F1033)))</x:f>
        <x:v>137.3</x:v>
      </x:c>
      <x:c r="M1033" s="2" t="n">
        <x:f>IF(K1033="缺失",1,0)</x:f>
        <x:v>0</x:v>
      </x:c>
      <x:c r="N1033" s="2" t="str">
        <x:v>车辆里程查询_20260901-20260930_1024辆_仪表里程.xlsx / U260</x:v>
      </x:c>
      <x:c r="O1033" s="2" t="str">
        <x:v>车辆里程查询_20260901-20260930_1024辆_GPS里程.xlsx / U176</x:v>
      </x:c>
      <x:c r="P1033" s="2" t="str">
        <x:v>车辆纯氢气里程查询_20260901-20260930_1024辆.xlsx / U941</x:v>
      </x:c>
    </x:row>
    <x:row r="1034" ht="22" customHeight="1">
      <x:c r="A1034" s="2" t="n">
        <x:v>46</x:v>
      </x:c>
      <x:c r="B1034" s="2" t="str">
        <x:v>粤A06932F</x:v>
      </x:c>
      <x:c r="C1034" s="2" t="str">
        <x:v>陈高伟</x:v>
      </x:c>
      <x:c r="D1034" s="8" t="d">
        <x:v>2026-09-18T00:00:00.000Z</x:v>
      </x:c>
      <x:c r="E1034" s="7" t="n">
        <x:v>271.8</x:v>
      </x:c>
      <x:c r="F1034" s="7" t="n">
        <x:v>1060.7</x:v>
      </x:c>
      <x:c r="G1034" s="7" t="n">
        <x:v>70.7</x:v>
      </x:c>
      <x:c r="H1034" s="2" t="str">
        <x:v>否</x:v>
      </x:c>
      <x:c r="I1034" s="7" t="n">
        <x:f>IF(AND(ISNUMBER(E1034),ISNUMBER(F1034)),E1034-F1034,"")</x:f>
        <x:v>-788.9000000000001</x:v>
      </x:c>
      <x:c r="J1034" s="2" t="str">
        <x:f>IF(H1034="否","不适用",IF(AND(ISNUMBER(E1034),ISNUMBER(F1034)),IF(I1034&gt;'规则与名单'!$B$2,"是","否"),"未判定"))</x:f>
        <x:v>不适用</x:v>
      </x:c>
      <x:c r="K1034" s="2" t="str">
        <x:f>IF(J1034="是",IF(ISNUMBER(F1034),"测试日GPS","缺失"),IF(ISNUMBER(G1034),"非测试日纯氢",IF(AND(H1034="是",J1034="未判定"),IF(ISNUMBER(F1034),"测试名单无纯氢GPS","缺失"),IF(ISNUMBER(E1034),"非测试日仪表","缺失"))))</x:f>
        <x:v>非测试日纯氢</x:v>
      </x:c>
      <x:c r="L1034" s="7" t="n">
        <x:f>IF(K1034="缺失","",IF(K1034="非测试日纯氢",G1034,IF(K1034="非测试日仪表",E1034,F1034)))</x:f>
        <x:v>70.7</x:v>
      </x:c>
      <x:c r="M1034" s="2" t="n">
        <x:f>IF(K1034="缺失",1,0)</x:f>
        <x:v>0</x:v>
      </x:c>
      <x:c r="N1034" s="2" t="str">
        <x:v>车辆里程查询_20260901-20260930_1024辆_仪表里程.xlsx / V260</x:v>
      </x:c>
      <x:c r="O1034" s="2" t="str">
        <x:v>车辆里程查询_20260901-20260930_1024辆_GPS里程.xlsx / V176</x:v>
      </x:c>
      <x:c r="P1034" s="2" t="str">
        <x:v>车辆纯氢气里程查询_20260901-20260930_1024辆.xlsx / V941</x:v>
      </x:c>
    </x:row>
    <x:row r="1035" ht="22" customHeight="1">
      <x:c r="A1035" s="2" t="n">
        <x:v>46</x:v>
      </x:c>
      <x:c r="B1035" s="2" t="str">
        <x:v>粤A06932F</x:v>
      </x:c>
      <x:c r="C1035" s="2" t="str">
        <x:v>陈高伟</x:v>
      </x:c>
      <x:c r="D1035" s="8" t="d">
        <x:v>2026-09-19T00:00:00.000Z</x:v>
      </x:c>
      <x:c r="E1035" s="7" t="n">
        <x:v>363.2</x:v>
      </x:c>
      <x:c r="F1035" s="7" t="n">
        <x:v>343.5</x:v>
      </x:c>
      <x:c r="G1035" s="7" t="n">
        <x:v>215.8</x:v>
      </x:c>
      <x:c r="H1035" s="2" t="str">
        <x:v>否</x:v>
      </x:c>
      <x:c r="I1035" s="7" t="n">
        <x:f>IF(AND(ISNUMBER(E1035),ISNUMBER(F1035)),E1035-F1035,"")</x:f>
        <x:v>19.69999999999999</x:v>
      </x:c>
      <x:c r="J1035" s="2" t="str">
        <x:f>IF(H1035="否","不适用",IF(AND(ISNUMBER(E1035),ISNUMBER(F1035)),IF(I1035&gt;'规则与名单'!$B$2,"是","否"),"未判定"))</x:f>
        <x:v>不适用</x:v>
      </x:c>
      <x:c r="K1035" s="2" t="str">
        <x:f>IF(J1035="是",IF(ISNUMBER(F1035),"测试日GPS","缺失"),IF(ISNUMBER(G1035),"非测试日纯氢",IF(AND(H1035="是",J1035="未判定"),IF(ISNUMBER(F1035),"测试名单无纯氢GPS","缺失"),IF(ISNUMBER(E1035),"非测试日仪表","缺失"))))</x:f>
        <x:v>非测试日纯氢</x:v>
      </x:c>
      <x:c r="L1035" s="7" t="n">
        <x:f>IF(K1035="缺失","",IF(K1035="非测试日纯氢",G1035,IF(K1035="非测试日仪表",E1035,F1035)))</x:f>
        <x:v>215.8</x:v>
      </x:c>
      <x:c r="M1035" s="2" t="n">
        <x:f>IF(K1035="缺失",1,0)</x:f>
        <x:v>0</x:v>
      </x:c>
      <x:c r="N1035" s="2" t="str">
        <x:v>车辆里程查询_20260901-20260930_1024辆_仪表里程.xlsx / W260</x:v>
      </x:c>
      <x:c r="O1035" s="2" t="str">
        <x:v>车辆里程查询_20260901-20260930_1024辆_GPS里程.xlsx / W176</x:v>
      </x:c>
      <x:c r="P1035" s="2" t="str">
        <x:v>车辆纯氢气里程查询_20260901-20260930_1024辆.xlsx / W941</x:v>
      </x:c>
    </x:row>
    <x:row r="1036" ht="22" customHeight="1">
      <x:c r="A1036" s="2" t="n">
        <x:v>46</x:v>
      </x:c>
      <x:c r="B1036" s="2" t="str">
        <x:v>粤A06932F</x:v>
      </x:c>
      <x:c r="C1036" s="2" t="str">
        <x:v>陈高伟</x:v>
      </x:c>
      <x:c r="D1036" s="8" t="d">
        <x:v>2026-09-20T00:00:00.000Z</x:v>
      </x:c>
      <x:c r="E1036" s="7" t="n">
        <x:v>274.3</x:v>
      </x:c>
      <x:c r="F1036" s="7" t="n">
        <x:v>8021.4</x:v>
      </x:c>
      <x:c r="G1036" s="7" t="n">
        <x:v>135.8</x:v>
      </x:c>
      <x:c r="H1036" s="2" t="str">
        <x:v>否</x:v>
      </x:c>
      <x:c r="I1036" s="7" t="n">
        <x:f>IF(AND(ISNUMBER(E1036),ISNUMBER(F1036)),E1036-F1036,"")</x:f>
        <x:v>-7747.099999999999</x:v>
      </x:c>
      <x:c r="J1036" s="2" t="str">
        <x:f>IF(H1036="否","不适用",IF(AND(ISNUMBER(E1036),ISNUMBER(F1036)),IF(I1036&gt;'规则与名单'!$B$2,"是","否"),"未判定"))</x:f>
        <x:v>不适用</x:v>
      </x:c>
      <x:c r="K1036" s="2" t="str">
        <x:f>IF(J1036="是",IF(ISNUMBER(F1036),"测试日GPS","缺失"),IF(ISNUMBER(G1036),"非测试日纯氢",IF(AND(H1036="是",J1036="未判定"),IF(ISNUMBER(F1036),"测试名单无纯氢GPS","缺失"),IF(ISNUMBER(E1036),"非测试日仪表","缺失"))))</x:f>
        <x:v>非测试日纯氢</x:v>
      </x:c>
      <x:c r="L1036" s="7" t="n">
        <x:f>IF(K1036="缺失","",IF(K1036="非测试日纯氢",G1036,IF(K1036="非测试日仪表",E1036,F1036)))</x:f>
        <x:v>135.8</x:v>
      </x:c>
      <x:c r="M1036" s="2" t="n">
        <x:f>IF(K1036="缺失",1,0)</x:f>
        <x:v>0</x:v>
      </x:c>
      <x:c r="N1036" s="2" t="str">
        <x:v>车辆里程查询_20260901-20260930_1024辆_仪表里程.xlsx / X260</x:v>
      </x:c>
      <x:c r="O1036" s="2" t="str">
        <x:v>车辆里程查询_20260901-20260930_1024辆_GPS里程.xlsx / X176</x:v>
      </x:c>
      <x:c r="P1036" s="2" t="str">
        <x:v>车辆纯氢气里程查询_20260901-20260930_1024辆.xlsx / X941</x:v>
      </x:c>
    </x:row>
    <x:row r="1037" ht="22" customHeight="1">
      <x:c r="A1037" s="2" t="n">
        <x:v>46</x:v>
      </x:c>
      <x:c r="B1037" s="2" t="str">
        <x:v>粤A06932F</x:v>
      </x:c>
      <x:c r="C1037" s="2" t="str">
        <x:v>陈高伟</x:v>
      </x:c>
      <x:c r="D1037" s="8" t="d">
        <x:v>2026-09-21T00:00:00.000Z</x:v>
      </x:c>
      <x:c r="E1037" s="7" t="n">
        <x:v>369.9</x:v>
      </x:c>
      <x:c r="F1037" s="7" t="n">
        <x:v>349.2</x:v>
      </x:c>
      <x:c r="G1037" s="7" t="n">
        <x:v>237</x:v>
      </x:c>
      <x:c r="H1037" s="2" t="str">
        <x:v>否</x:v>
      </x:c>
      <x:c r="I1037" s="7" t="n">
        <x:f>IF(AND(ISNUMBER(E1037),ISNUMBER(F1037)),E1037-F1037,"")</x:f>
        <x:v>20.69999999999999</x:v>
      </x:c>
      <x:c r="J1037" s="2" t="str">
        <x:f>IF(H1037="否","不适用",IF(AND(ISNUMBER(E1037),ISNUMBER(F1037)),IF(I1037&gt;'规则与名单'!$B$2,"是","否"),"未判定"))</x:f>
        <x:v>不适用</x:v>
      </x:c>
      <x:c r="K1037" s="2" t="str">
        <x:f>IF(J1037="是",IF(ISNUMBER(F1037),"测试日GPS","缺失"),IF(ISNUMBER(G1037),"非测试日纯氢",IF(AND(H1037="是",J1037="未判定"),IF(ISNUMBER(F1037),"测试名单无纯氢GPS","缺失"),IF(ISNUMBER(E1037),"非测试日仪表","缺失"))))</x:f>
        <x:v>非测试日纯氢</x:v>
      </x:c>
      <x:c r="L1037" s="7" t="n">
        <x:f>IF(K1037="缺失","",IF(K1037="非测试日纯氢",G1037,IF(K1037="非测试日仪表",E1037,F1037)))</x:f>
        <x:v>237</x:v>
      </x:c>
      <x:c r="M1037" s="2" t="n">
        <x:f>IF(K1037="缺失",1,0)</x:f>
        <x:v>0</x:v>
      </x:c>
      <x:c r="N1037" s="2" t="str">
        <x:v>车辆里程查询_20260901-20260930_1024辆_仪表里程.xlsx / Y260</x:v>
      </x:c>
      <x:c r="O1037" s="2" t="str">
        <x:v>车辆里程查询_20260901-20260930_1024辆_GPS里程.xlsx / Y176</x:v>
      </x:c>
      <x:c r="P1037" s="2" t="str">
        <x:v>车辆纯氢气里程查询_20260901-20260930_1024辆.xlsx / Y941</x:v>
      </x:c>
    </x:row>
    <x:row r="1038" ht="22" customHeight="1">
      <x:c r="A1038" s="2" t="n">
        <x:v>46</x:v>
      </x:c>
      <x:c r="B1038" s="2" t="str">
        <x:v>粤A06932F</x:v>
      </x:c>
      <x:c r="C1038" s="2" t="str">
        <x:v>陈高伟</x:v>
      </x:c>
      <x:c r="D1038" s="8" t="d">
        <x:v>2026-09-22T00:00:00.000Z</x:v>
      </x:c>
      <x:c r="E1038" s="7" t="n">
        <x:v>269.8</x:v>
      </x:c>
      <x:c r="F1038" s="7" t="n">
        <x:v>1820.8</x:v>
      </x:c>
      <x:c r="G1038" s="7" t="n">
        <x:v>133.6</x:v>
      </x:c>
      <x:c r="H1038" s="2" t="str">
        <x:v>否</x:v>
      </x:c>
      <x:c r="I1038" s="7" t="n">
        <x:f>IF(AND(ISNUMBER(E1038),ISNUMBER(F1038)),E1038-F1038,"")</x:f>
        <x:v>-1551</x:v>
      </x:c>
      <x:c r="J1038" s="2" t="str">
        <x:f>IF(H1038="否","不适用",IF(AND(ISNUMBER(E1038),ISNUMBER(F1038)),IF(I1038&gt;'规则与名单'!$B$2,"是","否"),"未判定"))</x:f>
        <x:v>不适用</x:v>
      </x:c>
      <x:c r="K1038" s="2" t="str">
        <x:f>IF(J1038="是",IF(ISNUMBER(F1038),"测试日GPS","缺失"),IF(ISNUMBER(G1038),"非测试日纯氢",IF(AND(H1038="是",J1038="未判定"),IF(ISNUMBER(F1038),"测试名单无纯氢GPS","缺失"),IF(ISNUMBER(E1038),"非测试日仪表","缺失"))))</x:f>
        <x:v>非测试日纯氢</x:v>
      </x:c>
      <x:c r="L1038" s="7" t="n">
        <x:f>IF(K1038="缺失","",IF(K1038="非测试日纯氢",G1038,IF(K1038="非测试日仪表",E1038,F1038)))</x:f>
        <x:v>133.6</x:v>
      </x:c>
      <x:c r="M1038" s="2" t="n">
        <x:f>IF(K1038="缺失",1,0)</x:f>
        <x:v>0</x:v>
      </x:c>
      <x:c r="N1038" s="2" t="str">
        <x:v>车辆里程查询_20260901-20260930_1024辆_仪表里程.xlsx / Z260</x:v>
      </x:c>
      <x:c r="O1038" s="2" t="str">
        <x:v>车辆里程查询_20260901-20260930_1024辆_GPS里程.xlsx / Z176</x:v>
      </x:c>
      <x:c r="P1038" s="2" t="str">
        <x:v>车辆纯氢气里程查询_20260901-20260930_1024辆.xlsx / Z941</x:v>
      </x:c>
    </x:row>
    <x:row r="1039" ht="22" customHeight="1">
      <x:c r="A1039" s="2" t="n">
        <x:v>46</x:v>
      </x:c>
      <x:c r="B1039" s="2" t="str">
        <x:v>粤A06932F</x:v>
      </x:c>
      <x:c r="C1039" s="2" t="str">
        <x:v>陈高伟</x:v>
      </x:c>
      <x:c r="D1039" s="8" t="d">
        <x:v>2026-09-23T00:00:00.000Z</x:v>
      </x:c>
      <x:c r="E1039" s="7" t="n">
        <x:v>375.9</x:v>
      </x:c>
      <x:c r="F1039" s="7" t="n">
        <x:v>355.2</x:v>
      </x:c>
      <x:c r="G1039" s="7" t="n">
        <x:v>237.8</x:v>
      </x:c>
      <x:c r="H1039" s="2" t="str">
        <x:v>否</x:v>
      </x:c>
      <x:c r="I1039" s="7" t="n">
        <x:f>IF(AND(ISNUMBER(E1039),ISNUMBER(F1039)),E1039-F1039,"")</x:f>
        <x:v>20.69999999999999</x:v>
      </x:c>
      <x:c r="J1039" s="2" t="str">
        <x:f>IF(H1039="否","不适用",IF(AND(ISNUMBER(E1039),ISNUMBER(F1039)),IF(I1039&gt;'规则与名单'!$B$2,"是","否"),"未判定"))</x:f>
        <x:v>不适用</x:v>
      </x:c>
      <x:c r="K1039" s="2" t="str">
        <x:f>IF(J1039="是",IF(ISNUMBER(F1039),"测试日GPS","缺失"),IF(ISNUMBER(G1039),"非测试日纯氢",IF(AND(H1039="是",J1039="未判定"),IF(ISNUMBER(F1039),"测试名单无纯氢GPS","缺失"),IF(ISNUMBER(E1039),"非测试日仪表","缺失"))))</x:f>
        <x:v>非测试日纯氢</x:v>
      </x:c>
      <x:c r="L1039" s="7" t="n">
        <x:f>IF(K1039="缺失","",IF(K1039="非测试日纯氢",G1039,IF(K1039="非测试日仪表",E1039,F1039)))</x:f>
        <x:v>237.8</x:v>
      </x:c>
      <x:c r="M1039" s="2" t="n">
        <x:f>IF(K1039="缺失",1,0)</x:f>
        <x:v>0</x:v>
      </x:c>
      <x:c r="N1039" s="2" t="str">
        <x:v>车辆里程查询_20260901-20260930_1024辆_仪表里程.xlsx / AA260</x:v>
      </x:c>
      <x:c r="O1039" s="2" t="str">
        <x:v>车辆里程查询_20260901-20260930_1024辆_GPS里程.xlsx / AA176</x:v>
      </x:c>
      <x:c r="P1039" s="2" t="str">
        <x:v>车辆纯氢气里程查询_20260901-20260930_1024辆.xlsx / AA941</x:v>
      </x:c>
    </x:row>
    <x:row r="1040" ht="22" customHeight="1">
      <x:c r="A1040" s="2" t="n">
        <x:v>46</x:v>
      </x:c>
      <x:c r="B1040" s="2" t="str">
        <x:v>粤A06932F</x:v>
      </x:c>
      <x:c r="C1040" s="2" t="str">
        <x:v>陈高伟</x:v>
      </x:c>
      <x:c r="D1040" s="8" t="d">
        <x:v>2026-09-24T00:00:00.000Z</x:v>
      </x:c>
      <x:c r="E1040" s="7" t="n">
        <x:v>274.7</x:v>
      </x:c>
      <x:c r="F1040" s="7" t="n">
        <x:v>259.6</x:v>
      </x:c>
      <x:c r="G1040" s="7" t="n">
        <x:v>63.5</x:v>
      </x:c>
      <x:c r="H1040" s="2" t="str">
        <x:v>否</x:v>
      </x:c>
      <x:c r="I1040" s="7" t="n">
        <x:f>IF(AND(ISNUMBER(E1040),ISNUMBER(F1040)),E1040-F1040,"")</x:f>
        <x:v>15.099999999999966</x:v>
      </x:c>
      <x:c r="J1040" s="2" t="str">
        <x:f>IF(H1040="否","不适用",IF(AND(ISNUMBER(E1040),ISNUMBER(F1040)),IF(I1040&gt;'规则与名单'!$B$2,"是","否"),"未判定"))</x:f>
        <x:v>不适用</x:v>
      </x:c>
      <x:c r="K1040" s="2" t="str">
        <x:f>IF(J1040="是",IF(ISNUMBER(F1040),"测试日GPS","缺失"),IF(ISNUMBER(G1040),"非测试日纯氢",IF(AND(H1040="是",J1040="未判定"),IF(ISNUMBER(F1040),"测试名单无纯氢GPS","缺失"),IF(ISNUMBER(E1040),"非测试日仪表","缺失"))))</x:f>
        <x:v>非测试日纯氢</x:v>
      </x:c>
      <x:c r="L1040" s="7" t="n">
        <x:f>IF(K1040="缺失","",IF(K1040="非测试日纯氢",G1040,IF(K1040="非测试日仪表",E1040,F1040)))</x:f>
        <x:v>63.5</x:v>
      </x:c>
      <x:c r="M1040" s="2" t="n">
        <x:f>IF(K1040="缺失",1,0)</x:f>
        <x:v>0</x:v>
      </x:c>
      <x:c r="N1040" s="2" t="str">
        <x:v>车辆里程查询_20260901-20260930_1024辆_仪表里程.xlsx / AB260</x:v>
      </x:c>
      <x:c r="O1040" s="2" t="str">
        <x:v>车辆里程查询_20260901-20260930_1024辆_GPS里程.xlsx / AB176</x:v>
      </x:c>
      <x:c r="P1040" s="2" t="str">
        <x:v>车辆纯氢气里程查询_20260901-20260930_1024辆.xlsx / AB941</x:v>
      </x:c>
    </x:row>
    <x:row r="1041" ht="22" customHeight="1">
      <x:c r="A1041" s="2" t="n">
        <x:v>46</x:v>
      </x:c>
      <x:c r="B1041" s="2" t="str">
        <x:v>粤A06932F</x:v>
      </x:c>
      <x:c r="C1041" s="2" t="str">
        <x:v>陈高伟</x:v>
      </x:c>
      <x:c r="D1041" s="8" t="d">
        <x:v>2026-09-25T00:00:00.000Z</x:v>
      </x:c>
      <x:c r="E1041" s="7" t="n">
        <x:v>369.4</x:v>
      </x:c>
      <x:c r="F1041" s="7" t="n">
        <x:v>349.3</x:v>
      </x:c>
      <x:c r="G1041" s="7" t="n">
        <x:v>225</x:v>
      </x:c>
      <x:c r="H1041" s="2" t="str">
        <x:v>否</x:v>
      </x:c>
      <x:c r="I1041" s="7" t="n">
        <x:f>IF(AND(ISNUMBER(E1041),ISNUMBER(F1041)),E1041-F1041,"")</x:f>
        <x:v>20.099999999999966</x:v>
      </x:c>
      <x:c r="J1041" s="2" t="str">
        <x:f>IF(H1041="否","不适用",IF(AND(ISNUMBER(E1041),ISNUMBER(F1041)),IF(I1041&gt;'规则与名单'!$B$2,"是","否"),"未判定"))</x:f>
        <x:v>不适用</x:v>
      </x:c>
      <x:c r="K1041" s="2" t="str">
        <x:f>IF(J1041="是",IF(ISNUMBER(F1041),"测试日GPS","缺失"),IF(ISNUMBER(G1041),"非测试日纯氢",IF(AND(H1041="是",J1041="未判定"),IF(ISNUMBER(F1041),"测试名单无纯氢GPS","缺失"),IF(ISNUMBER(E1041),"非测试日仪表","缺失"))))</x:f>
        <x:v>非测试日纯氢</x:v>
      </x:c>
      <x:c r="L1041" s="7" t="n">
        <x:f>IF(K1041="缺失","",IF(K1041="非测试日纯氢",G1041,IF(K1041="非测试日仪表",E1041,F1041)))</x:f>
        <x:v>225</x:v>
      </x:c>
      <x:c r="M1041" s="2" t="n">
        <x:f>IF(K1041="缺失",1,0)</x:f>
        <x:v>0</x:v>
      </x:c>
      <x:c r="N1041" s="2" t="str">
        <x:v>车辆里程查询_20260901-20260930_1024辆_仪表里程.xlsx / AC260</x:v>
      </x:c>
      <x:c r="O1041" s="2" t="str">
        <x:v>车辆里程查询_20260901-20260930_1024辆_GPS里程.xlsx / AC176</x:v>
      </x:c>
      <x:c r="P1041" s="2" t="str">
        <x:v>车辆纯氢气里程查询_20260901-20260930_1024辆.xlsx / AC941</x:v>
      </x:c>
    </x:row>
    <x:row r="1042" ht="22" customHeight="1">
      <x:c r="A1042" s="2" t="n">
        <x:v>46</x:v>
      </x:c>
      <x:c r="B1042" s="2" t="str">
        <x:v>粤A06932F</x:v>
      </x:c>
      <x:c r="C1042" s="2" t="str">
        <x:v>陈高伟</x:v>
      </x:c>
      <x:c r="D1042" s="8" t="d">
        <x:v>2026-09-26T00:00:00.000Z</x:v>
      </x:c>
      <x:c r="E1042" s="7" t="n">
        <x:v>274.4</x:v>
      </x:c>
      <x:c r="F1042" s="7" t="n">
        <x:v>2432.1</x:v>
      </x:c>
      <x:c r="G1042" s="7" t="n">
        <x:v>143</x:v>
      </x:c>
      <x:c r="H1042" s="2" t="str">
        <x:v>否</x:v>
      </x:c>
      <x:c r="I1042" s="7" t="n">
        <x:f>IF(AND(ISNUMBER(E1042),ISNUMBER(F1042)),E1042-F1042,"")</x:f>
        <x:v>-2157.7</x:v>
      </x:c>
      <x:c r="J1042" s="2" t="str">
        <x:f>IF(H1042="否","不适用",IF(AND(ISNUMBER(E1042),ISNUMBER(F1042)),IF(I1042&gt;'规则与名单'!$B$2,"是","否"),"未判定"))</x:f>
        <x:v>不适用</x:v>
      </x:c>
      <x:c r="K1042" s="2" t="str">
        <x:f>IF(J1042="是",IF(ISNUMBER(F1042),"测试日GPS","缺失"),IF(ISNUMBER(G1042),"非测试日纯氢",IF(AND(H1042="是",J1042="未判定"),IF(ISNUMBER(F1042),"测试名单无纯氢GPS","缺失"),IF(ISNUMBER(E1042),"非测试日仪表","缺失"))))</x:f>
        <x:v>非测试日纯氢</x:v>
      </x:c>
      <x:c r="L1042" s="7" t="n">
        <x:f>IF(K1042="缺失","",IF(K1042="非测试日纯氢",G1042,IF(K1042="非测试日仪表",E1042,F1042)))</x:f>
        <x:v>143</x:v>
      </x:c>
      <x:c r="M1042" s="2" t="n">
        <x:f>IF(K1042="缺失",1,0)</x:f>
        <x:v>0</x:v>
      </x:c>
      <x:c r="N1042" s="2" t="str">
        <x:v>车辆里程查询_20260901-20260930_1024辆_仪表里程.xlsx / AD260</x:v>
      </x:c>
      <x:c r="O1042" s="2" t="str">
        <x:v>车辆里程查询_20260901-20260930_1024辆_GPS里程.xlsx / AD176</x:v>
      </x:c>
      <x:c r="P1042" s="2" t="str">
        <x:v>车辆纯氢气里程查询_20260901-20260930_1024辆.xlsx / AD941</x:v>
      </x:c>
    </x:row>
    <x:row r="1043" ht="22" customHeight="1">
      <x:c r="A1043" s="2" t="n">
        <x:v>46</x:v>
      </x:c>
      <x:c r="B1043" s="2" t="str">
        <x:v>粤A06932F</x:v>
      </x:c>
      <x:c r="C1043" s="2" t="str">
        <x:v>陈高伟</x:v>
      </x:c>
      <x:c r="D1043" s="8" t="d">
        <x:v>2026-09-27T00:00:00.000Z</x:v>
      </x:c>
      <x:c r="E1043" s="7" t="n">
        <x:v>356.9</x:v>
      </x:c>
      <x:c r="F1043" s="7" t="n">
        <x:v>1621.9</x:v>
      </x:c>
      <x:c r="G1043" s="7" t="n">
        <x:v>273.5</x:v>
      </x:c>
      <x:c r="H1043" s="2" t="str">
        <x:v>否</x:v>
      </x:c>
      <x:c r="I1043" s="7" t="n">
        <x:f>IF(AND(ISNUMBER(E1043),ISNUMBER(F1043)),E1043-F1043,"")</x:f>
        <x:v>-1265</x:v>
      </x:c>
      <x:c r="J1043" s="2" t="str">
        <x:f>IF(H1043="否","不适用",IF(AND(ISNUMBER(E1043),ISNUMBER(F1043)),IF(I1043&gt;'规则与名单'!$B$2,"是","否"),"未判定"))</x:f>
        <x:v>不适用</x:v>
      </x:c>
      <x:c r="K1043" s="2" t="str">
        <x:f>IF(J1043="是",IF(ISNUMBER(F1043),"测试日GPS","缺失"),IF(ISNUMBER(G1043),"非测试日纯氢",IF(AND(H1043="是",J1043="未判定"),IF(ISNUMBER(F1043),"测试名单无纯氢GPS","缺失"),IF(ISNUMBER(E1043),"非测试日仪表","缺失"))))</x:f>
        <x:v>非测试日纯氢</x:v>
      </x:c>
      <x:c r="L1043" s="7" t="n">
        <x:f>IF(K1043="缺失","",IF(K1043="非测试日纯氢",G1043,IF(K1043="非测试日仪表",E1043,F1043)))</x:f>
        <x:v>273.5</x:v>
      </x:c>
      <x:c r="M1043" s="2" t="n">
        <x:f>IF(K1043="缺失",1,0)</x:f>
        <x:v>0</x:v>
      </x:c>
      <x:c r="N1043" s="2" t="str">
        <x:v>车辆里程查询_20260901-20260930_1024辆_仪表里程.xlsx / AE260</x:v>
      </x:c>
      <x:c r="O1043" s="2" t="str">
        <x:v>车辆里程查询_20260901-20260930_1024辆_GPS里程.xlsx / AE176</x:v>
      </x:c>
      <x:c r="P1043" s="2" t="str">
        <x:v>车辆纯氢气里程查询_20260901-20260930_1024辆.xlsx / AE941</x:v>
      </x:c>
    </x:row>
    <x:row r="1044" ht="22" customHeight="1">
      <x:c r="A1044" s="2" t="n">
        <x:v>46</x:v>
      </x:c>
      <x:c r="B1044" s="2" t="str">
        <x:v>粤A06932F</x:v>
      </x:c>
      <x:c r="C1044" s="2" t="str">
        <x:v>陈高伟</x:v>
      </x:c>
      <x:c r="D1044" s="8" t="d">
        <x:v>2026-09-28T00:00:00.000Z</x:v>
      </x:c>
      <x:c r="E1044" s="7" t="n">
        <x:v>277</x:v>
      </x:c>
      <x:c r="F1044" s="7" t="n">
        <x:v>2374.2</x:v>
      </x:c>
      <x:c r="G1044" s="7" t="n">
        <x:v>140.1</x:v>
      </x:c>
      <x:c r="H1044" s="2" t="str">
        <x:v>否</x:v>
      </x:c>
      <x:c r="I1044" s="7" t="n">
        <x:f>IF(AND(ISNUMBER(E1044),ISNUMBER(F1044)),E1044-F1044,"")</x:f>
        <x:v>-2097.2</x:v>
      </x:c>
      <x:c r="J1044" s="2" t="str">
        <x:f>IF(H1044="否","不适用",IF(AND(ISNUMBER(E1044),ISNUMBER(F1044)),IF(I1044&gt;'规则与名单'!$B$2,"是","否"),"未判定"))</x:f>
        <x:v>不适用</x:v>
      </x:c>
      <x:c r="K1044" s="2" t="str">
        <x:f>IF(J1044="是",IF(ISNUMBER(F1044),"测试日GPS","缺失"),IF(ISNUMBER(G1044),"非测试日纯氢",IF(AND(H1044="是",J1044="未判定"),IF(ISNUMBER(F1044),"测试名单无纯氢GPS","缺失"),IF(ISNUMBER(E1044),"非测试日仪表","缺失"))))</x:f>
        <x:v>非测试日纯氢</x:v>
      </x:c>
      <x:c r="L1044" s="7" t="n">
        <x:f>IF(K1044="缺失","",IF(K1044="非测试日纯氢",G1044,IF(K1044="非测试日仪表",E1044,F1044)))</x:f>
        <x:v>140.1</x:v>
      </x:c>
      <x:c r="M1044" s="2" t="n">
        <x:f>IF(K1044="缺失",1,0)</x:f>
        <x:v>0</x:v>
      </x:c>
      <x:c r="N1044" s="2" t="str">
        <x:v>车辆里程查询_20260901-20260930_1024辆_仪表里程.xlsx / AF260</x:v>
      </x:c>
      <x:c r="O1044" s="2" t="str">
        <x:v>车辆里程查询_20260901-20260930_1024辆_GPS里程.xlsx / AF176</x:v>
      </x:c>
      <x:c r="P1044" s="2" t="str">
        <x:v>车辆纯氢气里程查询_20260901-20260930_1024辆.xlsx / AF941</x:v>
      </x:c>
    </x:row>
    <x:row r="1045" ht="22" customHeight="1">
      <x:c r="A1045" s="2" t="n">
        <x:v>46</x:v>
      </x:c>
      <x:c r="B1045" s="2" t="str">
        <x:v>粤A06932F</x:v>
      </x:c>
      <x:c r="C1045" s="2" t="str">
        <x:v>陈高伟</x:v>
      </x:c>
      <x:c r="D1045" s="8" t="d">
        <x:v>2026-09-29T00:00:00.000Z</x:v>
      </x:c>
      <x:c r="E1045" s="7" t="n">
        <x:v>307.6</x:v>
      </x:c>
      <x:c r="F1045" s="7" t="n">
        <x:v>10741</x:v>
      </x:c>
      <x:c r="G1045" s="7" t="n">
        <x:v>217.8</x:v>
      </x:c>
      <x:c r="H1045" s="2" t="str">
        <x:v>否</x:v>
      </x:c>
      <x:c r="I1045" s="7" t="n">
        <x:f>IF(AND(ISNUMBER(E1045),ISNUMBER(F1045)),E1045-F1045,"")</x:f>
        <x:v>-10433.4</x:v>
      </x:c>
      <x:c r="J1045" s="2" t="str">
        <x:f>IF(H1045="否","不适用",IF(AND(ISNUMBER(E1045),ISNUMBER(F1045)),IF(I1045&gt;'规则与名单'!$B$2,"是","否"),"未判定"))</x:f>
        <x:v>不适用</x:v>
      </x:c>
      <x:c r="K1045" s="2" t="str">
        <x:f>IF(J1045="是",IF(ISNUMBER(F1045),"测试日GPS","缺失"),IF(ISNUMBER(G1045),"非测试日纯氢",IF(AND(H1045="是",J1045="未判定"),IF(ISNUMBER(F1045),"测试名单无纯氢GPS","缺失"),IF(ISNUMBER(E1045),"非测试日仪表","缺失"))))</x:f>
        <x:v>非测试日纯氢</x:v>
      </x:c>
      <x:c r="L1045" s="7" t="n">
        <x:f>IF(K1045="缺失","",IF(K1045="非测试日纯氢",G1045,IF(K1045="非测试日仪表",E1045,F1045)))</x:f>
        <x:v>217.8</x:v>
      </x:c>
      <x:c r="M1045" s="2" t="n">
        <x:f>IF(K1045="缺失",1,0)</x:f>
        <x:v>0</x:v>
      </x:c>
      <x:c r="N1045" s="2" t="str">
        <x:v>车辆里程查询_20260901-20260930_1024辆_仪表里程.xlsx / AG260</x:v>
      </x:c>
      <x:c r="O1045" s="2" t="str">
        <x:v>车辆里程查询_20260901-20260930_1024辆_GPS里程.xlsx / AG176</x:v>
      </x:c>
      <x:c r="P1045" s="2" t="str">
        <x:v>车辆纯氢气里程查询_20260901-20260930_1024辆.xlsx / AG941</x:v>
      </x:c>
    </x:row>
    <x:row r="1046" ht="22" customHeight="1">
      <x:c r="A1046" s="2" t="n">
        <x:v>46</x:v>
      </x:c>
      <x:c r="B1046" s="2" t="str">
        <x:v>粤A06932F</x:v>
      </x:c>
      <x:c r="C1046" s="2" t="str">
        <x:v>陈高伟</x:v>
      </x:c>
      <x:c r="D1046" s="8" t="d">
        <x:v>2026-09-30T00:00:00.000Z</x:v>
      </x:c>
      <x:c r="E1046" s="7" t="n">
        <x:v>274.1</x:v>
      </x:c>
      <x:c r="F1046" s="7" t="n">
        <x:v>258.6</x:v>
      </x:c>
      <x:c r="G1046" s="7" t="n">
        <x:v>138</x:v>
      </x:c>
      <x:c r="H1046" s="2" t="str">
        <x:v>否</x:v>
      </x:c>
      <x:c r="I1046" s="7" t="n">
        <x:f>IF(AND(ISNUMBER(E1046),ISNUMBER(F1046)),E1046-F1046,"")</x:f>
        <x:v>15.5</x:v>
      </x:c>
      <x:c r="J1046" s="2" t="str">
        <x:f>IF(H1046="否","不适用",IF(AND(ISNUMBER(E1046),ISNUMBER(F1046)),IF(I1046&gt;'规则与名单'!$B$2,"是","否"),"未判定"))</x:f>
        <x:v>不适用</x:v>
      </x:c>
      <x:c r="K1046" s="2" t="str">
        <x:f>IF(J1046="是",IF(ISNUMBER(F1046),"测试日GPS","缺失"),IF(ISNUMBER(G1046),"非测试日纯氢",IF(AND(H1046="是",J1046="未判定"),IF(ISNUMBER(F1046),"测试名单无纯氢GPS","缺失"),IF(ISNUMBER(E1046),"非测试日仪表","缺失"))))</x:f>
        <x:v>非测试日纯氢</x:v>
      </x:c>
      <x:c r="L1046" s="7" t="n">
        <x:f>IF(K1046="缺失","",IF(K1046="非测试日纯氢",G1046,IF(K1046="非测试日仪表",E1046,F1046)))</x:f>
        <x:v>138</x:v>
      </x:c>
      <x:c r="M1046" s="2" t="n">
        <x:f>IF(K1046="缺失",1,0)</x:f>
        <x:v>0</x:v>
      </x:c>
      <x:c r="N1046" s="2" t="str">
        <x:v>车辆里程查询_20260901-20260930_1024辆_仪表里程.xlsx / AH260</x:v>
      </x:c>
      <x:c r="O1046" s="2" t="str">
        <x:v>车辆里程查询_20260901-20260930_1024辆_GPS里程.xlsx / AH176</x:v>
      </x:c>
      <x:c r="P1046" s="2" t="str">
        <x:v>车辆纯氢气里程查询_20260901-20260930_1024辆.xlsx / AH941</x:v>
      </x:c>
    </x:row>
    <x:row r="1047" ht="22" customHeight="1">
      <x:c r="A1047" s="2" t="n">
        <x:v>47</x:v>
      </x:c>
      <x:c r="B1047" s="2" t="str">
        <x:v>粤A07260F</x:v>
      </x:c>
      <x:c r="C1047" s="2" t="str">
        <x:v>陈高伟</x:v>
      </x:c>
      <x:c r="D1047" s="8" t="d">
        <x:v>2026-09-01T00:00:00.000Z</x:v>
      </x:c>
      <x:c r="E1047" s="7" t="n">
        <x:v>300.5</x:v>
      </x:c>
      <x:c r="F1047" s="7" t="n">
        <x:v>284</x:v>
      </x:c>
      <x:c r="G1047" s="7" t="n">
        <x:v>114.1</x:v>
      </x:c>
      <x:c r="H1047" s="2" t="str">
        <x:v>是</x:v>
      </x:c>
      <x:c r="I1047" s="7" t="n">
        <x:f>IF(AND(ISNUMBER(E1047),ISNUMBER(F1047)),E1047-F1047,"")</x:f>
        <x:v>16.5</x:v>
      </x:c>
      <x:c r="J1047" s="2" t="str">
        <x:f>IF(H1047="否","不适用",IF(AND(ISNUMBER(E1047),ISNUMBER(F1047)),IF(I1047&gt;'规则与名单'!$B$2,"是","否"),"未判定"))</x:f>
        <x:v>否</x:v>
      </x:c>
      <x:c r="K1047" s="2" t="str">
        <x:f>IF(J1047="是",IF(ISNUMBER(F1047),"测试日GPS","缺失"),IF(ISNUMBER(G1047),"非测试日纯氢",IF(AND(H1047="是",J1047="未判定"),IF(ISNUMBER(F1047),"测试名单无纯氢GPS","缺失"),IF(ISNUMBER(E1047),"非测试日仪表","缺失"))))</x:f>
        <x:v>非测试日纯氢</x:v>
      </x:c>
      <x:c r="L1047" s="7" t="n">
        <x:f>IF(K1047="缺失","",IF(K1047="非测试日纯氢",G1047,IF(K1047="非测试日仪表",E1047,F1047)))</x:f>
        <x:v>114.1</x:v>
      </x:c>
      <x:c r="M1047" s="2" t="n">
        <x:f>IF(K1047="缺失",1,0)</x:f>
        <x:v>0</x:v>
      </x:c>
      <x:c r="N1047" s="2" t="str">
        <x:v>车辆里程查询_20260901-20260930_1024辆_仪表里程.xlsx / E270</x:v>
      </x:c>
      <x:c r="O1047" s="2" t="str">
        <x:v>车辆里程查询_20260901-20260930_1024辆_GPS里程.xlsx / E187</x:v>
      </x:c>
      <x:c r="P1047" s="2" t="str">
        <x:v>车辆纯氢气里程查询_20260901-20260930_1024辆.xlsx / E990</x:v>
      </x:c>
    </x:row>
    <x:row r="1048" ht="22" customHeight="1">
      <x:c r="A1048" s="2" t="n">
        <x:v>47</x:v>
      </x:c>
      <x:c r="B1048" s="2" t="str">
        <x:v>粤A07260F</x:v>
      </x:c>
      <x:c r="C1048" s="2" t="str">
        <x:v>陈高伟</x:v>
      </x:c>
      <x:c r="D1048" s="8" t="d">
        <x:v>2026-09-02T00:00:00.000Z</x:v>
      </x:c>
      <x:c r="E1048" s="7" t="n">
        <x:v>277</x:v>
      </x:c>
      <x:c r="F1048" s="7" t="n">
        <x:v>262</x:v>
      </x:c>
      <x:c r="G1048" s="7" t="n">
        <x:v>37.7</x:v>
      </x:c>
      <x:c r="H1048" s="2" t="str">
        <x:v>是</x:v>
      </x:c>
      <x:c r="I1048" s="7" t="n">
        <x:f>IF(AND(ISNUMBER(E1048),ISNUMBER(F1048)),E1048-F1048,"")</x:f>
        <x:v>15</x:v>
      </x:c>
      <x:c r="J1048" s="2" t="str">
        <x:f>IF(H1048="否","不适用",IF(AND(ISNUMBER(E1048),ISNUMBER(F1048)),IF(I1048&gt;'规则与名单'!$B$2,"是","否"),"未判定"))</x:f>
        <x:v>否</x:v>
      </x:c>
      <x:c r="K1048" s="2" t="str">
        <x:f>IF(J1048="是",IF(ISNUMBER(F1048),"测试日GPS","缺失"),IF(ISNUMBER(G1048),"非测试日纯氢",IF(AND(H1048="是",J1048="未判定"),IF(ISNUMBER(F1048),"测试名单无纯氢GPS","缺失"),IF(ISNUMBER(E1048),"非测试日仪表","缺失"))))</x:f>
        <x:v>非测试日纯氢</x:v>
      </x:c>
      <x:c r="L1048" s="7" t="n">
        <x:f>IF(K1048="缺失","",IF(K1048="非测试日纯氢",G1048,IF(K1048="非测试日仪表",E1048,F1048)))</x:f>
        <x:v>37.7</x:v>
      </x:c>
      <x:c r="M1048" s="2" t="n">
        <x:f>IF(K1048="缺失",1,0)</x:f>
        <x:v>0</x:v>
      </x:c>
      <x:c r="N1048" s="2" t="str">
        <x:v>车辆里程查询_20260901-20260930_1024辆_仪表里程.xlsx / F270</x:v>
      </x:c>
      <x:c r="O1048" s="2" t="str">
        <x:v>车辆里程查询_20260901-20260930_1024辆_GPS里程.xlsx / F187</x:v>
      </x:c>
      <x:c r="P1048" s="2" t="str">
        <x:v>车辆纯氢气里程查询_20260901-20260930_1024辆.xlsx / F990</x:v>
      </x:c>
    </x:row>
    <x:row r="1049" ht="22" customHeight="1">
      <x:c r="A1049" s="2" t="n">
        <x:v>47</x:v>
      </x:c>
      <x:c r="B1049" s="2" t="str">
        <x:v>粤A07260F</x:v>
      </x:c>
      <x:c r="C1049" s="2" t="str">
        <x:v>陈高伟</x:v>
      </x:c>
      <x:c r="D1049" s="8" t="d">
        <x:v>2026-09-03T00:00:00.000Z</x:v>
      </x:c>
      <x:c r="E1049" s="7" t="n">
        <x:v>142</x:v>
      </x:c>
      <x:c r="F1049" s="7" t="n">
        <x:v>134</x:v>
      </x:c>
      <x:c r="G1049" s="7" t="n">
        <x:v>9.8</x:v>
      </x:c>
      <x:c r="H1049" s="2" t="str">
        <x:v>是</x:v>
      </x:c>
      <x:c r="I1049" s="7" t="n">
        <x:f>IF(AND(ISNUMBER(E1049),ISNUMBER(F1049)),E1049-F1049,"")</x:f>
        <x:v>8</x:v>
      </x:c>
      <x:c r="J1049" s="2" t="str">
        <x:f>IF(H1049="否","不适用",IF(AND(ISNUMBER(E1049),ISNUMBER(F1049)),IF(I1049&gt;'规则与名单'!$B$2,"是","否"),"未判定"))</x:f>
        <x:v>否</x:v>
      </x:c>
      <x:c r="K1049" s="2" t="str">
        <x:f>IF(J1049="是",IF(ISNUMBER(F1049),"测试日GPS","缺失"),IF(ISNUMBER(G1049),"非测试日纯氢",IF(AND(H1049="是",J1049="未判定"),IF(ISNUMBER(F1049),"测试名单无纯氢GPS","缺失"),IF(ISNUMBER(E1049),"非测试日仪表","缺失"))))</x:f>
        <x:v>非测试日纯氢</x:v>
      </x:c>
      <x:c r="L1049" s="7" t="n">
        <x:f>IF(K1049="缺失","",IF(K1049="非测试日纯氢",G1049,IF(K1049="非测试日仪表",E1049,F1049)))</x:f>
        <x:v>9.8</x:v>
      </x:c>
      <x:c r="M1049" s="2" t="n">
        <x:f>IF(K1049="缺失",1,0)</x:f>
        <x:v>0</x:v>
      </x:c>
      <x:c r="N1049" s="2" t="str">
        <x:v>车辆里程查询_20260901-20260930_1024辆_仪表里程.xlsx / G270</x:v>
      </x:c>
      <x:c r="O1049" s="2" t="str">
        <x:v>车辆里程查询_20260901-20260930_1024辆_GPS里程.xlsx / G187</x:v>
      </x:c>
      <x:c r="P1049" s="2" t="str">
        <x:v>车辆纯氢气里程查询_20260901-20260930_1024辆.xlsx / G990</x:v>
      </x:c>
    </x:row>
    <x:row r="1050" ht="22" customHeight="1">
      <x:c r="A1050" s="2" t="n">
        <x:v>47</x:v>
      </x:c>
      <x:c r="B1050" s="2" t="str">
        <x:v>粤A07260F</x:v>
      </x:c>
      <x:c r="C1050" s="2" t="str">
        <x:v>陈高伟</x:v>
      </x:c>
      <x:c r="D1050" s="8" t="d">
        <x:v>2026-09-04T00:00:00.000Z</x:v>
      </x:c>
      <x:c r="E1050" s="7" t="n">
        <x:v>198.1</x:v>
      </x:c>
      <x:c r="F1050" s="7" t="n">
        <x:v>254</x:v>
      </x:c>
      <x:c r="G1050" s="7" t="n">
        <x:v>24.5</x:v>
      </x:c>
      <x:c r="H1050" s="2" t="str">
        <x:v>是</x:v>
      </x:c>
      <x:c r="I1050" s="7" t="n">
        <x:f>IF(AND(ISNUMBER(E1050),ISNUMBER(F1050)),E1050-F1050,"")</x:f>
        <x:v>-55.900000000000006</x:v>
      </x:c>
      <x:c r="J1050" s="2" t="str">
        <x:f>IF(H1050="否","不适用",IF(AND(ISNUMBER(E1050),ISNUMBER(F1050)),IF(I1050&gt;'规则与名单'!$B$2,"是","否"),"未判定"))</x:f>
        <x:v>否</x:v>
      </x:c>
      <x:c r="K1050" s="2" t="str">
        <x:f>IF(J1050="是",IF(ISNUMBER(F1050),"测试日GPS","缺失"),IF(ISNUMBER(G1050),"非测试日纯氢",IF(AND(H1050="是",J1050="未判定"),IF(ISNUMBER(F1050),"测试名单无纯氢GPS","缺失"),IF(ISNUMBER(E1050),"非测试日仪表","缺失"))))</x:f>
        <x:v>非测试日纯氢</x:v>
      </x:c>
      <x:c r="L1050" s="7" t="n">
        <x:f>IF(K1050="缺失","",IF(K1050="非测试日纯氢",G1050,IF(K1050="非测试日仪表",E1050,F1050)))</x:f>
        <x:v>24.5</x:v>
      </x:c>
      <x:c r="M1050" s="2" t="n">
        <x:f>IF(K1050="缺失",1,0)</x:f>
        <x:v>0</x:v>
      </x:c>
      <x:c r="N1050" s="2" t="str">
        <x:v>车辆里程查询_20260901-20260930_1024辆_仪表里程.xlsx / H270</x:v>
      </x:c>
      <x:c r="O1050" s="2" t="str">
        <x:v>车辆里程查询_20260901-20260930_1024辆_GPS里程.xlsx / H187</x:v>
      </x:c>
      <x:c r="P1050" s="2" t="str">
        <x:v>车辆纯氢气里程查询_20260901-20260930_1024辆.xlsx / H990</x:v>
      </x:c>
    </x:row>
    <x:row r="1051" ht="22" customHeight="1">
      <x:c r="A1051" s="2" t="n">
        <x:v>47</x:v>
      </x:c>
      <x:c r="B1051" s="2" t="str">
        <x:v>粤A07260F</x:v>
      </x:c>
      <x:c r="C1051" s="2" t="str">
        <x:v>陈高伟</x:v>
      </x:c>
      <x:c r="D1051" s="8" t="d">
        <x:v>2026-09-05T00:00:00.000Z</x:v>
      </x:c>
      <x:c r="E1051" s="7" t="n">
        <x:v>100.1</x:v>
      </x:c>
      <x:c r="F1051" s="7" t="n">
        <x:v>216.8</x:v>
      </x:c>
      <x:c r="G1051" s="7" t="n">
        <x:v>23.3</x:v>
      </x:c>
      <x:c r="H1051" s="2" t="str">
        <x:v>是</x:v>
      </x:c>
      <x:c r="I1051" s="7" t="n">
        <x:f>IF(AND(ISNUMBER(E1051),ISNUMBER(F1051)),E1051-F1051,"")</x:f>
        <x:v>-116.70000000000002</x:v>
      </x:c>
      <x:c r="J1051" s="2" t="str">
        <x:f>IF(H1051="否","不适用",IF(AND(ISNUMBER(E1051),ISNUMBER(F1051)),IF(I1051&gt;'规则与名单'!$B$2,"是","否"),"未判定"))</x:f>
        <x:v>否</x:v>
      </x:c>
      <x:c r="K1051" s="2" t="str">
        <x:f>IF(J1051="是",IF(ISNUMBER(F1051),"测试日GPS","缺失"),IF(ISNUMBER(G1051),"非测试日纯氢",IF(AND(H1051="是",J1051="未判定"),IF(ISNUMBER(F1051),"测试名单无纯氢GPS","缺失"),IF(ISNUMBER(E1051),"非测试日仪表","缺失"))))</x:f>
        <x:v>非测试日纯氢</x:v>
      </x:c>
      <x:c r="L1051" s="7" t="n">
        <x:f>IF(K1051="缺失","",IF(K1051="非测试日纯氢",G1051,IF(K1051="非测试日仪表",E1051,F1051)))</x:f>
        <x:v>23.3</x:v>
      </x:c>
      <x:c r="M1051" s="2" t="n">
        <x:f>IF(K1051="缺失",1,0)</x:f>
        <x:v>0</x:v>
      </x:c>
      <x:c r="N1051" s="2" t="str">
        <x:v>车辆里程查询_20260901-20260930_1024辆_仪表里程.xlsx / I270</x:v>
      </x:c>
      <x:c r="O1051" s="2" t="str">
        <x:v>车辆里程查询_20260901-20260930_1024辆_GPS里程.xlsx / I187</x:v>
      </x:c>
      <x:c r="P1051" s="2" t="str">
        <x:v>车辆纯氢气里程查询_20260901-20260930_1024辆.xlsx / I990</x:v>
      </x:c>
    </x:row>
    <x:row r="1052" ht="22" customHeight="1">
      <x:c r="A1052" s="2" t="n">
        <x:v>47</x:v>
      </x:c>
      <x:c r="B1052" s="2" t="str">
        <x:v>粤A07260F</x:v>
      </x:c>
      <x:c r="C1052" s="2" t="str">
        <x:v>陈高伟</x:v>
      </x:c>
      <x:c r="D1052" s="8" t="d">
        <x:v>2026-09-06T00:00:00.000Z</x:v>
      </x:c>
      <x:c r="E1052" s="7" t="n">
        <x:v>431.6</x:v>
      </x:c>
      <x:c r="F1052" s="7" t="n">
        <x:v>218.6</x:v>
      </x:c>
      <x:c r="G1052" s="7" t="n">
        <x:v>19.3</x:v>
      </x:c>
      <x:c r="H1052" s="2" t="str">
        <x:v>是</x:v>
      </x:c>
      <x:c r="I1052" s="7" t="n">
        <x:f>IF(AND(ISNUMBER(E1052),ISNUMBER(F1052)),E1052-F1052,"")</x:f>
        <x:v>213.00000000000003</x:v>
      </x:c>
      <x:c r="J1052" s="2" t="str">
        <x:f>IF(H1052="否","不适用",IF(AND(ISNUMBER(E1052),ISNUMBER(F1052)),IF(I1052&gt;'规则与名单'!$B$2,"是","否"),"未判定"))</x:f>
        <x:v>是</x:v>
      </x:c>
      <x:c r="K1052" s="2" t="str">
        <x:f>IF(J1052="是",IF(ISNUMBER(F1052),"测试日GPS","缺失"),IF(ISNUMBER(G1052),"非测试日纯氢",IF(AND(H1052="是",J1052="未判定"),IF(ISNUMBER(F1052),"测试名单无纯氢GPS","缺失"),IF(ISNUMBER(E1052),"非测试日仪表","缺失"))))</x:f>
        <x:v>测试日GPS</x:v>
      </x:c>
      <x:c r="L1052" s="7" t="n">
        <x:f>IF(K1052="缺失","",IF(K1052="非测试日纯氢",G1052,IF(K1052="非测试日仪表",E1052,F1052)))</x:f>
        <x:v>218.6</x:v>
      </x:c>
      <x:c r="M1052" s="2" t="n">
        <x:f>IF(K1052="缺失",1,0)</x:f>
        <x:v>0</x:v>
      </x:c>
      <x:c r="N1052" s="2" t="str">
        <x:v>车辆里程查询_20260901-20260930_1024辆_仪表里程.xlsx / J270</x:v>
      </x:c>
      <x:c r="O1052" s="2" t="str">
        <x:v>车辆里程查询_20260901-20260930_1024辆_GPS里程.xlsx / J187</x:v>
      </x:c>
      <x:c r="P1052" s="2" t="str">
        <x:v>车辆纯氢气里程查询_20260901-20260930_1024辆.xlsx / J990</x:v>
      </x:c>
    </x:row>
    <x:row r="1053" ht="22" customHeight="1">
      <x:c r="A1053" s="2" t="n">
        <x:v>47</x:v>
      </x:c>
      <x:c r="B1053" s="2" t="str">
        <x:v>粤A07260F</x:v>
      </x:c>
      <x:c r="C1053" s="2" t="str">
        <x:v>陈高伟</x:v>
      </x:c>
      <x:c r="D1053" s="8" t="d">
        <x:v>2026-09-07T00:00:00.000Z</x:v>
      </x:c>
      <x:c r="E1053" s="7" t="n">
        <x:v>176</x:v>
      </x:c>
      <x:c r="F1053" s="7" t="n">
        <x:v>166.4</x:v>
      </x:c>
      <x:c r="G1053" s="7" t="n">
        <x:v>23.6</x:v>
      </x:c>
      <x:c r="H1053" s="2" t="str">
        <x:v>是</x:v>
      </x:c>
      <x:c r="I1053" s="7" t="n">
        <x:f>IF(AND(ISNUMBER(E1053),ISNUMBER(F1053)),E1053-F1053,"")</x:f>
        <x:v>9.599999999999994</x:v>
      </x:c>
      <x:c r="J1053" s="2" t="str">
        <x:f>IF(H1053="否","不适用",IF(AND(ISNUMBER(E1053),ISNUMBER(F1053)),IF(I1053&gt;'规则与名单'!$B$2,"是","否"),"未判定"))</x:f>
        <x:v>否</x:v>
      </x:c>
      <x:c r="K1053" s="2" t="str">
        <x:f>IF(J1053="是",IF(ISNUMBER(F1053),"测试日GPS","缺失"),IF(ISNUMBER(G1053),"非测试日纯氢",IF(AND(H1053="是",J1053="未判定"),IF(ISNUMBER(F1053),"测试名单无纯氢GPS","缺失"),IF(ISNUMBER(E1053),"非测试日仪表","缺失"))))</x:f>
        <x:v>非测试日纯氢</x:v>
      </x:c>
      <x:c r="L1053" s="7" t="n">
        <x:f>IF(K1053="缺失","",IF(K1053="非测试日纯氢",G1053,IF(K1053="非测试日仪表",E1053,F1053)))</x:f>
        <x:v>23.6</x:v>
      </x:c>
      <x:c r="M1053" s="2" t="n">
        <x:f>IF(K1053="缺失",1,0)</x:f>
        <x:v>0</x:v>
      </x:c>
      <x:c r="N1053" s="2" t="str">
        <x:v>车辆里程查询_20260901-20260930_1024辆_仪表里程.xlsx / K270</x:v>
      </x:c>
      <x:c r="O1053" s="2" t="str">
        <x:v>车辆里程查询_20260901-20260930_1024辆_GPS里程.xlsx / K187</x:v>
      </x:c>
      <x:c r="P1053" s="2" t="str">
        <x:v>车辆纯氢气里程查询_20260901-20260930_1024辆.xlsx / K990</x:v>
      </x:c>
    </x:row>
    <x:row r="1054" ht="22" customHeight="1">
      <x:c r="A1054" s="2" t="n">
        <x:v>47</x:v>
      </x:c>
      <x:c r="B1054" s="2" t="str">
        <x:v>粤A07260F</x:v>
      </x:c>
      <x:c r="C1054" s="2" t="str">
        <x:v>陈高伟</x:v>
      </x:c>
      <x:c r="D1054" s="8" t="d">
        <x:v>2026-09-08T00:00:00.000Z</x:v>
      </x:c>
      <x:c r="E1054" s="7" t="n">
        <x:v>174.3</x:v>
      </x:c>
      <x:c r="F1054" s="7" t="n">
        <x:v>165.2</x:v>
      </x:c>
      <x:c r="G1054" s="7" t="n">
        <x:v>76.9</x:v>
      </x:c>
      <x:c r="H1054" s="2" t="str">
        <x:v>是</x:v>
      </x:c>
      <x:c r="I1054" s="7" t="n">
        <x:f>IF(AND(ISNUMBER(E1054),ISNUMBER(F1054)),E1054-F1054,"")</x:f>
        <x:v>9.100000000000023</x:v>
      </x:c>
      <x:c r="J1054" s="2" t="str">
        <x:f>IF(H1054="否","不适用",IF(AND(ISNUMBER(E1054),ISNUMBER(F1054)),IF(I1054&gt;'规则与名单'!$B$2,"是","否"),"未判定"))</x:f>
        <x:v>否</x:v>
      </x:c>
      <x:c r="K1054" s="2" t="str">
        <x:f>IF(J1054="是",IF(ISNUMBER(F1054),"测试日GPS","缺失"),IF(ISNUMBER(G1054),"非测试日纯氢",IF(AND(H1054="是",J1054="未判定"),IF(ISNUMBER(F1054),"测试名单无纯氢GPS","缺失"),IF(ISNUMBER(E1054),"非测试日仪表","缺失"))))</x:f>
        <x:v>非测试日纯氢</x:v>
      </x:c>
      <x:c r="L1054" s="7" t="n">
        <x:f>IF(K1054="缺失","",IF(K1054="非测试日纯氢",G1054,IF(K1054="非测试日仪表",E1054,F1054)))</x:f>
        <x:v>76.9</x:v>
      </x:c>
      <x:c r="M1054" s="2" t="n">
        <x:f>IF(K1054="缺失",1,0)</x:f>
        <x:v>0</x:v>
      </x:c>
      <x:c r="N1054" s="2" t="str">
        <x:v>车辆里程查询_20260901-20260930_1024辆_仪表里程.xlsx / L270</x:v>
      </x:c>
      <x:c r="O1054" s="2" t="str">
        <x:v>车辆里程查询_20260901-20260930_1024辆_GPS里程.xlsx / L187</x:v>
      </x:c>
      <x:c r="P1054" s="2" t="str">
        <x:v>车辆纯氢气里程查询_20260901-20260930_1024辆.xlsx / L990</x:v>
      </x:c>
    </x:row>
    <x:row r="1055" ht="22" customHeight="1">
      <x:c r="A1055" s="2" t="n">
        <x:v>47</x:v>
      </x:c>
      <x:c r="B1055" s="2" t="str">
        <x:v>粤A07260F</x:v>
      </x:c>
      <x:c r="C1055" s="2" t="str">
        <x:v>陈高伟</x:v>
      </x:c>
      <x:c r="D1055" s="8" t="d">
        <x:v>2026-09-09T00:00:00.000Z</x:v>
      </x:c>
      <x:c r="E1055" s="7" t="n">
        <x:v>271.2</x:v>
      </x:c>
      <x:c r="F1055" s="7" t="n">
        <x:v>256.8</x:v>
      </x:c>
      <x:c r="G1055" s="7" t="n">
        <x:v>67.4</x:v>
      </x:c>
      <x:c r="H1055" s="2" t="str">
        <x:v>是</x:v>
      </x:c>
      <x:c r="I1055" s="7" t="n">
        <x:f>IF(AND(ISNUMBER(E1055),ISNUMBER(F1055)),E1055-F1055,"")</x:f>
        <x:v>14.399999999999977</x:v>
      </x:c>
      <x:c r="J1055" s="2" t="str">
        <x:f>IF(H1055="否","不适用",IF(AND(ISNUMBER(E1055),ISNUMBER(F1055)),IF(I1055&gt;'规则与名单'!$B$2,"是","否"),"未判定"))</x:f>
        <x:v>否</x:v>
      </x:c>
      <x:c r="K1055" s="2" t="str">
        <x:f>IF(J1055="是",IF(ISNUMBER(F1055),"测试日GPS","缺失"),IF(ISNUMBER(G1055),"非测试日纯氢",IF(AND(H1055="是",J1055="未判定"),IF(ISNUMBER(F1055),"测试名单无纯氢GPS","缺失"),IF(ISNUMBER(E1055),"非测试日仪表","缺失"))))</x:f>
        <x:v>非测试日纯氢</x:v>
      </x:c>
      <x:c r="L1055" s="7" t="n">
        <x:f>IF(K1055="缺失","",IF(K1055="非测试日纯氢",G1055,IF(K1055="非测试日仪表",E1055,F1055)))</x:f>
        <x:v>67.4</x:v>
      </x:c>
      <x:c r="M1055" s="2" t="n">
        <x:f>IF(K1055="缺失",1,0)</x:f>
        <x:v>0</x:v>
      </x:c>
      <x:c r="N1055" s="2" t="str">
        <x:v>车辆里程查询_20260901-20260930_1024辆_仪表里程.xlsx / M270</x:v>
      </x:c>
      <x:c r="O1055" s="2" t="str">
        <x:v>车辆里程查询_20260901-20260930_1024辆_GPS里程.xlsx / M187</x:v>
      </x:c>
      <x:c r="P1055" s="2" t="str">
        <x:v>车辆纯氢气里程查询_20260901-20260930_1024辆.xlsx / M990</x:v>
      </x:c>
    </x:row>
    <x:row r="1056" ht="22" customHeight="1">
      <x:c r="A1056" s="2" t="n">
        <x:v>47</x:v>
      </x:c>
      <x:c r="B1056" s="2" t="str">
        <x:v>粤A07260F</x:v>
      </x:c>
      <x:c r="C1056" s="2" t="str">
        <x:v>陈高伟</x:v>
      </x:c>
      <x:c r="D1056" s="8" t="d">
        <x:v>2026-09-10T00:00:00.000Z</x:v>
      </x:c>
      <x:c r="E1056" s="7" t="n">
        <x:v>208.9</x:v>
      </x:c>
      <x:c r="F1056" s="7" t="n">
        <x:v>197.8</x:v>
      </x:c>
      <x:c r="G1056" s="7" t="n">
        <x:v>49.2</x:v>
      </x:c>
      <x:c r="H1056" s="2" t="str">
        <x:v>是</x:v>
      </x:c>
      <x:c r="I1056" s="7" t="n">
        <x:f>IF(AND(ISNUMBER(E1056),ISNUMBER(F1056)),E1056-F1056,"")</x:f>
        <x:v>11.099999999999994</x:v>
      </x:c>
      <x:c r="J1056" s="2" t="str">
        <x:f>IF(H1056="否","不适用",IF(AND(ISNUMBER(E1056),ISNUMBER(F1056)),IF(I1056&gt;'规则与名单'!$B$2,"是","否"),"未判定"))</x:f>
        <x:v>否</x:v>
      </x:c>
      <x:c r="K1056" s="2" t="str">
        <x:f>IF(J1056="是",IF(ISNUMBER(F1056),"测试日GPS","缺失"),IF(ISNUMBER(G1056),"非测试日纯氢",IF(AND(H1056="是",J1056="未判定"),IF(ISNUMBER(F1056),"测试名单无纯氢GPS","缺失"),IF(ISNUMBER(E1056),"非测试日仪表","缺失"))))</x:f>
        <x:v>非测试日纯氢</x:v>
      </x:c>
      <x:c r="L1056" s="7" t="n">
        <x:f>IF(K1056="缺失","",IF(K1056="非测试日纯氢",G1056,IF(K1056="非测试日仪表",E1056,F1056)))</x:f>
        <x:v>49.2</x:v>
      </x:c>
      <x:c r="M1056" s="2" t="n">
        <x:f>IF(K1056="缺失",1,0)</x:f>
        <x:v>0</x:v>
      </x:c>
      <x:c r="N1056" s="2" t="str">
        <x:v>车辆里程查询_20260901-20260930_1024辆_仪表里程.xlsx / N270</x:v>
      </x:c>
      <x:c r="O1056" s="2" t="str">
        <x:v>车辆里程查询_20260901-20260930_1024辆_GPS里程.xlsx / N187</x:v>
      </x:c>
      <x:c r="P1056" s="2" t="str">
        <x:v>车辆纯氢气里程查询_20260901-20260930_1024辆.xlsx / N990</x:v>
      </x:c>
    </x:row>
    <x:row r="1057" ht="22" customHeight="1">
      <x:c r="A1057" s="2" t="n">
        <x:v>47</x:v>
      </x:c>
      <x:c r="B1057" s="2" t="str">
        <x:v>粤A07260F</x:v>
      </x:c>
      <x:c r="C1057" s="2" t="str">
        <x:v>陈高伟</x:v>
      </x:c>
      <x:c r="D1057" s="8" t="d">
        <x:v>2026-09-11T00:00:00.000Z</x:v>
      </x:c>
      <x:c r="E1057" s="7" t="n">
        <x:v>182.6</x:v>
      </x:c>
      <x:c r="F1057" s="7" t="n">
        <x:v>172.8</x:v>
      </x:c>
      <x:c r="G1057" s="7" t="n">
        <x:v>28.9</x:v>
      </x:c>
      <x:c r="H1057" s="2" t="str">
        <x:v>是</x:v>
      </x:c>
      <x:c r="I1057" s="7" t="n">
        <x:f>IF(AND(ISNUMBER(E1057),ISNUMBER(F1057)),E1057-F1057,"")</x:f>
        <x:v>9.799999999999983</x:v>
      </x:c>
      <x:c r="J1057" s="2" t="str">
        <x:f>IF(H1057="否","不适用",IF(AND(ISNUMBER(E1057),ISNUMBER(F1057)),IF(I1057&gt;'规则与名单'!$B$2,"是","否"),"未判定"))</x:f>
        <x:v>否</x:v>
      </x:c>
      <x:c r="K1057" s="2" t="str">
        <x:f>IF(J1057="是",IF(ISNUMBER(F1057),"测试日GPS","缺失"),IF(ISNUMBER(G1057),"非测试日纯氢",IF(AND(H1057="是",J1057="未判定"),IF(ISNUMBER(F1057),"测试名单无纯氢GPS","缺失"),IF(ISNUMBER(E1057),"非测试日仪表","缺失"))))</x:f>
        <x:v>非测试日纯氢</x:v>
      </x:c>
      <x:c r="L1057" s="7" t="n">
        <x:f>IF(K1057="缺失","",IF(K1057="非测试日纯氢",G1057,IF(K1057="非测试日仪表",E1057,F1057)))</x:f>
        <x:v>28.9</x:v>
      </x:c>
      <x:c r="M1057" s="2" t="n">
        <x:f>IF(K1057="缺失",1,0)</x:f>
        <x:v>0</x:v>
      </x:c>
      <x:c r="N1057" s="2" t="str">
        <x:v>车辆里程查询_20260901-20260930_1024辆_仪表里程.xlsx / O270</x:v>
      </x:c>
      <x:c r="O1057" s="2" t="str">
        <x:v>车辆里程查询_20260901-20260930_1024辆_GPS里程.xlsx / O187</x:v>
      </x:c>
      <x:c r="P1057" s="2" t="str">
        <x:v>车辆纯氢气里程查询_20260901-20260930_1024辆.xlsx / O990</x:v>
      </x:c>
    </x:row>
    <x:row r="1058" ht="22" customHeight="1">
      <x:c r="A1058" s="2" t="n">
        <x:v>47</x:v>
      </x:c>
      <x:c r="B1058" s="2" t="str">
        <x:v>粤A07260F</x:v>
      </x:c>
      <x:c r="C1058" s="2" t="str">
        <x:v>陈高伟</x:v>
      </x:c>
      <x:c r="D1058" s="8" t="d">
        <x:v>2026-09-12T00:00:00.000Z</x:v>
      </x:c>
      <x:c r="E1058" s="7" t="n">
        <x:v>199.7</x:v>
      </x:c>
      <x:c r="F1058" s="7" t="n">
        <x:v>230.3</x:v>
      </x:c>
      <x:c r="G1058" s="7" t="n">
        <x:v>46</x:v>
      </x:c>
      <x:c r="H1058" s="2" t="str">
        <x:v>是</x:v>
      </x:c>
      <x:c r="I1058" s="7" t="n">
        <x:f>IF(AND(ISNUMBER(E1058),ISNUMBER(F1058)),E1058-F1058,"")</x:f>
        <x:v>-30.600000000000023</x:v>
      </x:c>
      <x:c r="J1058" s="2" t="str">
        <x:f>IF(H1058="否","不适用",IF(AND(ISNUMBER(E1058),ISNUMBER(F1058)),IF(I1058&gt;'规则与名单'!$B$2,"是","否"),"未判定"))</x:f>
        <x:v>否</x:v>
      </x:c>
      <x:c r="K1058" s="2" t="str">
        <x:f>IF(J1058="是",IF(ISNUMBER(F1058),"测试日GPS","缺失"),IF(ISNUMBER(G1058),"非测试日纯氢",IF(AND(H1058="是",J1058="未判定"),IF(ISNUMBER(F1058),"测试名单无纯氢GPS","缺失"),IF(ISNUMBER(E1058),"非测试日仪表","缺失"))))</x:f>
        <x:v>非测试日纯氢</x:v>
      </x:c>
      <x:c r="L1058" s="7" t="n">
        <x:f>IF(K1058="缺失","",IF(K1058="非测试日纯氢",G1058,IF(K1058="非测试日仪表",E1058,F1058)))</x:f>
        <x:v>46</x:v>
      </x:c>
      <x:c r="M1058" s="2" t="n">
        <x:f>IF(K1058="缺失",1,0)</x:f>
        <x:v>0</x:v>
      </x:c>
      <x:c r="N1058" s="2" t="str">
        <x:v>车辆里程查询_20260901-20260930_1024辆_仪表里程.xlsx / P270</x:v>
      </x:c>
      <x:c r="O1058" s="2" t="str">
        <x:v>车辆里程查询_20260901-20260930_1024辆_GPS里程.xlsx / P187</x:v>
      </x:c>
      <x:c r="P1058" s="2" t="str">
        <x:v>车辆纯氢气里程查询_20260901-20260930_1024辆.xlsx / P990</x:v>
      </x:c>
    </x:row>
    <x:row r="1059" ht="22" customHeight="1">
      <x:c r="A1059" s="2" t="n">
        <x:v>47</x:v>
      </x:c>
      <x:c r="B1059" s="2" t="str">
        <x:v>粤A07260F</x:v>
      </x:c>
      <x:c r="C1059" s="2" t="str">
        <x:v>陈高伟</x:v>
      </x:c>
      <x:c r="D1059" s="8" t="d">
        <x:v>2026-09-13T00:00:00.000Z</x:v>
      </x:c>
      <x:c r="E1059" s="7" t="n">
        <x:v>135.7</x:v>
      </x:c>
      <x:c r="F1059" s="7" t="n">
        <x:v>86.5</x:v>
      </x:c>
      <x:c r="G1059" s="7" t="n">
        <x:v>27.8</x:v>
      </x:c>
      <x:c r="H1059" s="2" t="str">
        <x:v>是</x:v>
      </x:c>
      <x:c r="I1059" s="7" t="n">
        <x:f>IF(AND(ISNUMBER(E1059),ISNUMBER(F1059)),E1059-F1059,"")</x:f>
        <x:v>49.19999999999999</x:v>
      </x:c>
      <x:c r="J1059" s="2" t="str">
        <x:f>IF(H1059="否","不适用",IF(AND(ISNUMBER(E1059),ISNUMBER(F1059)),IF(I1059&gt;'规则与名单'!$B$2,"是","否"),"未判定"))</x:f>
        <x:v>否</x:v>
      </x:c>
      <x:c r="K1059" s="2" t="str">
        <x:f>IF(J1059="是",IF(ISNUMBER(F1059),"测试日GPS","缺失"),IF(ISNUMBER(G1059),"非测试日纯氢",IF(AND(H1059="是",J1059="未判定"),IF(ISNUMBER(F1059),"测试名单无纯氢GPS","缺失"),IF(ISNUMBER(E1059),"非测试日仪表","缺失"))))</x:f>
        <x:v>非测试日纯氢</x:v>
      </x:c>
      <x:c r="L1059" s="7" t="n">
        <x:f>IF(K1059="缺失","",IF(K1059="非测试日纯氢",G1059,IF(K1059="非测试日仪表",E1059,F1059)))</x:f>
        <x:v>27.8</x:v>
      </x:c>
      <x:c r="M1059" s="2" t="n">
        <x:f>IF(K1059="缺失",1,0)</x:f>
        <x:v>0</x:v>
      </x:c>
      <x:c r="N1059" s="2" t="str">
        <x:v>车辆里程查询_20260901-20260930_1024辆_仪表里程.xlsx / Q270</x:v>
      </x:c>
      <x:c r="O1059" s="2" t="str">
        <x:v>车辆里程查询_20260901-20260930_1024辆_GPS里程.xlsx / Q187</x:v>
      </x:c>
      <x:c r="P1059" s="2" t="str">
        <x:v>车辆纯氢气里程查询_20260901-20260930_1024辆.xlsx / Q990</x:v>
      </x:c>
    </x:row>
    <x:row r="1060" ht="22" customHeight="1">
      <x:c r="A1060" s="2" t="n">
        <x:v>47</x:v>
      </x:c>
      <x:c r="B1060" s="2" t="str">
        <x:v>粤A07260F</x:v>
      </x:c>
      <x:c r="C1060" s="2" t="str">
        <x:v>陈高伟</x:v>
      </x:c>
      <x:c r="D1060" s="8" t="d">
        <x:v>2026-09-14T00:00:00.000Z</x:v>
      </x:c>
      <x:c r="E1060" s="7" t="n">
        <x:v>160.8</x:v>
      </x:c>
      <x:c r="F1060" s="7" t="n">
        <x:v>152.2</x:v>
      </x:c>
      <x:c r="G1060" s="7" t="n">
        <x:v>41</x:v>
      </x:c>
      <x:c r="H1060" s="2" t="str">
        <x:v>是</x:v>
      </x:c>
      <x:c r="I1060" s="7" t="n">
        <x:f>IF(AND(ISNUMBER(E1060),ISNUMBER(F1060)),E1060-F1060,"")</x:f>
        <x:v>8.600000000000023</x:v>
      </x:c>
      <x:c r="J1060" s="2" t="str">
        <x:f>IF(H1060="否","不适用",IF(AND(ISNUMBER(E1060),ISNUMBER(F1060)),IF(I1060&gt;'规则与名单'!$B$2,"是","否"),"未判定"))</x:f>
        <x:v>否</x:v>
      </x:c>
      <x:c r="K1060" s="2" t="str">
        <x:f>IF(J1060="是",IF(ISNUMBER(F1060),"测试日GPS","缺失"),IF(ISNUMBER(G1060),"非测试日纯氢",IF(AND(H1060="是",J1060="未判定"),IF(ISNUMBER(F1060),"测试名单无纯氢GPS","缺失"),IF(ISNUMBER(E1060),"非测试日仪表","缺失"))))</x:f>
        <x:v>非测试日纯氢</x:v>
      </x:c>
      <x:c r="L1060" s="7" t="n">
        <x:f>IF(K1060="缺失","",IF(K1060="非测试日纯氢",G1060,IF(K1060="非测试日仪表",E1060,F1060)))</x:f>
        <x:v>41</x:v>
      </x:c>
      <x:c r="M1060" s="2" t="n">
        <x:f>IF(K1060="缺失",1,0)</x:f>
        <x:v>0</x:v>
      </x:c>
      <x:c r="N1060" s="2" t="str">
        <x:v>车辆里程查询_20260901-20260930_1024辆_仪表里程.xlsx / R270</x:v>
      </x:c>
      <x:c r="O1060" s="2" t="str">
        <x:v>车辆里程查询_20260901-20260930_1024辆_GPS里程.xlsx / R187</x:v>
      </x:c>
      <x:c r="P1060" s="2" t="str">
        <x:v>车辆纯氢气里程查询_20260901-20260930_1024辆.xlsx / R990</x:v>
      </x:c>
    </x:row>
    <x:row r="1061" ht="22" customHeight="1">
      <x:c r="A1061" s="2" t="n">
        <x:v>47</x:v>
      </x:c>
      <x:c r="B1061" s="2" t="str">
        <x:v>粤A07260F</x:v>
      </x:c>
      <x:c r="C1061" s="2" t="str">
        <x:v>陈高伟</x:v>
      </x:c>
      <x:c r="D1061" s="8" t="d">
        <x:v>2026-09-15T00:00:00.000Z</x:v>
      </x:c>
      <x:c r="E1061" s="7" t="n">
        <x:v>165.2</x:v>
      </x:c>
      <x:c r="F1061" s="7" t="n">
        <x:v>156.4</x:v>
      </x:c>
      <x:c r="G1061" s="7" t="n">
        <x:v>18.1</x:v>
      </x:c>
      <x:c r="H1061" s="2" t="str">
        <x:v>是</x:v>
      </x:c>
      <x:c r="I1061" s="7" t="n">
        <x:f>IF(AND(ISNUMBER(E1061),ISNUMBER(F1061)),E1061-F1061,"")</x:f>
        <x:v>8.799999999999983</x:v>
      </x:c>
      <x:c r="J1061" s="2" t="str">
        <x:f>IF(H1061="否","不适用",IF(AND(ISNUMBER(E1061),ISNUMBER(F1061)),IF(I1061&gt;'规则与名单'!$B$2,"是","否"),"未判定"))</x:f>
        <x:v>否</x:v>
      </x:c>
      <x:c r="K1061" s="2" t="str">
        <x:f>IF(J1061="是",IF(ISNUMBER(F1061),"测试日GPS","缺失"),IF(ISNUMBER(G1061),"非测试日纯氢",IF(AND(H1061="是",J1061="未判定"),IF(ISNUMBER(F1061),"测试名单无纯氢GPS","缺失"),IF(ISNUMBER(E1061),"非测试日仪表","缺失"))))</x:f>
        <x:v>非测试日纯氢</x:v>
      </x:c>
      <x:c r="L1061" s="7" t="n">
        <x:f>IF(K1061="缺失","",IF(K1061="非测试日纯氢",G1061,IF(K1061="非测试日仪表",E1061,F1061)))</x:f>
        <x:v>18.1</x:v>
      </x:c>
      <x:c r="M1061" s="2" t="n">
        <x:f>IF(K1061="缺失",1,0)</x:f>
        <x:v>0</x:v>
      </x:c>
      <x:c r="N1061" s="2" t="str">
        <x:v>车辆里程查询_20260901-20260930_1024辆_仪表里程.xlsx / S270</x:v>
      </x:c>
      <x:c r="O1061" s="2" t="str">
        <x:v>车辆里程查询_20260901-20260930_1024辆_GPS里程.xlsx / S187</x:v>
      </x:c>
      <x:c r="P1061" s="2" t="str">
        <x:v>车辆纯氢气里程查询_20260901-20260930_1024辆.xlsx / S990</x:v>
      </x:c>
    </x:row>
    <x:row r="1062" ht="22" customHeight="1">
      <x:c r="A1062" s="2" t="n">
        <x:v>47</x:v>
      </x:c>
      <x:c r="B1062" s="2" t="str">
        <x:v>粤A07260F</x:v>
      </x:c>
      <x:c r="C1062" s="2" t="str">
        <x:v>陈高伟</x:v>
      </x:c>
      <x:c r="D1062" s="8" t="d">
        <x:v>2026-09-16T00:00:00.000Z</x:v>
      </x:c>
      <x:c r="E1062" s="7" t="n">
        <x:v>144.7</x:v>
      </x:c>
      <x:c r="F1062" s="7" t="n">
        <x:v>136.8</x:v>
      </x:c>
      <x:c r="G1062" s="7" t="n">
        <x:v>14.8</x:v>
      </x:c>
      <x:c r="H1062" s="2" t="str">
        <x:v>是</x:v>
      </x:c>
      <x:c r="I1062" s="7" t="n">
        <x:f>IF(AND(ISNUMBER(E1062),ISNUMBER(F1062)),E1062-F1062,"")</x:f>
        <x:v>7.899999999999977</x:v>
      </x:c>
      <x:c r="J1062" s="2" t="str">
        <x:f>IF(H1062="否","不适用",IF(AND(ISNUMBER(E1062),ISNUMBER(F1062)),IF(I1062&gt;'规则与名单'!$B$2,"是","否"),"未判定"))</x:f>
        <x:v>否</x:v>
      </x:c>
      <x:c r="K1062" s="2" t="str">
        <x:f>IF(J1062="是",IF(ISNUMBER(F1062),"测试日GPS","缺失"),IF(ISNUMBER(G1062),"非测试日纯氢",IF(AND(H1062="是",J1062="未判定"),IF(ISNUMBER(F1062),"测试名单无纯氢GPS","缺失"),IF(ISNUMBER(E1062),"非测试日仪表","缺失"))))</x:f>
        <x:v>非测试日纯氢</x:v>
      </x:c>
      <x:c r="L1062" s="7" t="n">
        <x:f>IF(K1062="缺失","",IF(K1062="非测试日纯氢",G1062,IF(K1062="非测试日仪表",E1062,F1062)))</x:f>
        <x:v>14.8</x:v>
      </x:c>
      <x:c r="M1062" s="2" t="n">
        <x:f>IF(K1062="缺失",1,0)</x:f>
        <x:v>0</x:v>
      </x:c>
      <x:c r="N1062" s="2" t="str">
        <x:v>车辆里程查询_20260901-20260930_1024辆_仪表里程.xlsx / T270</x:v>
      </x:c>
      <x:c r="O1062" s="2" t="str">
        <x:v>车辆里程查询_20260901-20260930_1024辆_GPS里程.xlsx / T187</x:v>
      </x:c>
      <x:c r="P1062" s="2" t="str">
        <x:v>车辆纯氢气里程查询_20260901-20260930_1024辆.xlsx / T990</x:v>
      </x:c>
    </x:row>
    <x:row r="1063" ht="22" customHeight="1">
      <x:c r="A1063" s="2" t="n">
        <x:v>47</x:v>
      </x:c>
      <x:c r="B1063" s="2" t="str">
        <x:v>粤A07260F</x:v>
      </x:c>
      <x:c r="C1063" s="2" t="str">
        <x:v>陈高伟</x:v>
      </x:c>
      <x:c r="D1063" s="8" t="d">
        <x:v>2026-09-17T00:00:00.000Z</x:v>
      </x:c>
      <x:c r="E1063" s="7" t="n">
        <x:v>424.3</x:v>
      </x:c>
      <x:c r="F1063" s="7" t="n">
        <x:v>400.9</x:v>
      </x:c>
      <x:c r="G1063" s="7" t="n">
        <x:v>146.6</x:v>
      </x:c>
      <x:c r="H1063" s="2" t="str">
        <x:v>是</x:v>
      </x:c>
      <x:c r="I1063" s="7" t="n">
        <x:f>IF(AND(ISNUMBER(E1063),ISNUMBER(F1063)),E1063-F1063,"")</x:f>
        <x:v>23.400000000000034</x:v>
      </x:c>
      <x:c r="J1063" s="2" t="str">
        <x:f>IF(H1063="否","不适用",IF(AND(ISNUMBER(E1063),ISNUMBER(F1063)),IF(I1063&gt;'规则与名单'!$B$2,"是","否"),"未判定"))</x:f>
        <x:v>否</x:v>
      </x:c>
      <x:c r="K1063" s="2" t="str">
        <x:f>IF(J1063="是",IF(ISNUMBER(F1063),"测试日GPS","缺失"),IF(ISNUMBER(G1063),"非测试日纯氢",IF(AND(H1063="是",J1063="未判定"),IF(ISNUMBER(F1063),"测试名单无纯氢GPS","缺失"),IF(ISNUMBER(E1063),"非测试日仪表","缺失"))))</x:f>
        <x:v>非测试日纯氢</x:v>
      </x:c>
      <x:c r="L1063" s="7" t="n">
        <x:f>IF(K1063="缺失","",IF(K1063="非测试日纯氢",G1063,IF(K1063="非测试日仪表",E1063,F1063)))</x:f>
        <x:v>146.6</x:v>
      </x:c>
      <x:c r="M1063" s="2" t="n">
        <x:f>IF(K1063="缺失",1,0)</x:f>
        <x:v>0</x:v>
      </x:c>
      <x:c r="N1063" s="2" t="str">
        <x:v>车辆里程查询_20260901-20260930_1024辆_仪表里程.xlsx / U270</x:v>
      </x:c>
      <x:c r="O1063" s="2" t="str">
        <x:v>车辆里程查询_20260901-20260930_1024辆_GPS里程.xlsx / U187</x:v>
      </x:c>
      <x:c r="P1063" s="2" t="str">
        <x:v>车辆纯氢气里程查询_20260901-20260930_1024辆.xlsx / U990</x:v>
      </x:c>
    </x:row>
    <x:row r="1064" ht="22" customHeight="1">
      <x:c r="A1064" s="2" t="n">
        <x:v>47</x:v>
      </x:c>
      <x:c r="B1064" s="2" t="str">
        <x:v>粤A07260F</x:v>
      </x:c>
      <x:c r="C1064" s="2" t="str">
        <x:v>陈高伟</x:v>
      </x:c>
      <x:c r="D1064" s="8" t="d">
        <x:v>2026-09-18T00:00:00.000Z</x:v>
      </x:c>
      <x:c r="E1064" s="7" t="n">
        <x:v>211.4</x:v>
      </x:c>
      <x:c r="F1064" s="7" t="n">
        <x:v>199.7</x:v>
      </x:c>
      <x:c r="G1064" s="7" t="n">
        <x:v>66.8</x:v>
      </x:c>
      <x:c r="H1064" s="2" t="str">
        <x:v>是</x:v>
      </x:c>
      <x:c r="I1064" s="7" t="n">
        <x:f>IF(AND(ISNUMBER(E1064),ISNUMBER(F1064)),E1064-F1064,"")</x:f>
        <x:v>11.700000000000017</x:v>
      </x:c>
      <x:c r="J1064" s="2" t="str">
        <x:f>IF(H1064="否","不适用",IF(AND(ISNUMBER(E1064),ISNUMBER(F1064)),IF(I1064&gt;'规则与名单'!$B$2,"是","否"),"未判定"))</x:f>
        <x:v>否</x:v>
      </x:c>
      <x:c r="K1064" s="2" t="str">
        <x:f>IF(J1064="是",IF(ISNUMBER(F1064),"测试日GPS","缺失"),IF(ISNUMBER(G1064),"非测试日纯氢",IF(AND(H1064="是",J1064="未判定"),IF(ISNUMBER(F1064),"测试名单无纯氢GPS","缺失"),IF(ISNUMBER(E1064),"非测试日仪表","缺失"))))</x:f>
        <x:v>非测试日纯氢</x:v>
      </x:c>
      <x:c r="L1064" s="7" t="n">
        <x:f>IF(K1064="缺失","",IF(K1064="非测试日纯氢",G1064,IF(K1064="非测试日仪表",E1064,F1064)))</x:f>
        <x:v>66.8</x:v>
      </x:c>
      <x:c r="M1064" s="2" t="n">
        <x:f>IF(K1064="缺失",1,0)</x:f>
        <x:v>0</x:v>
      </x:c>
      <x:c r="N1064" s="2" t="str">
        <x:v>车辆里程查询_20260901-20260930_1024辆_仪表里程.xlsx / V270</x:v>
      </x:c>
      <x:c r="O1064" s="2" t="str">
        <x:v>车辆里程查询_20260901-20260930_1024辆_GPS里程.xlsx / V187</x:v>
      </x:c>
      <x:c r="P1064" s="2" t="str">
        <x:v>车辆纯氢气里程查询_20260901-20260930_1024辆.xlsx / V990</x:v>
      </x:c>
    </x:row>
    <x:row r="1065" ht="22" customHeight="1">
      <x:c r="A1065" s="2" t="n">
        <x:v>47</x:v>
      </x:c>
      <x:c r="B1065" s="2" t="str">
        <x:v>粤A07260F</x:v>
      </x:c>
      <x:c r="C1065" s="2" t="str">
        <x:v>陈高伟</x:v>
      </x:c>
      <x:c r="D1065" s="8" t="d">
        <x:v>2026-09-19T00:00:00.000Z</x:v>
      </x:c>
      <x:c r="E1065" s="7" t="n">
        <x:v>327.2</x:v>
      </x:c>
      <x:c r="F1065" s="7" t="n">
        <x:v>309.7</x:v>
      </x:c>
      <x:c r="G1065" s="7" t="n">
        <x:v>176.3</x:v>
      </x:c>
      <x:c r="H1065" s="2" t="str">
        <x:v>是</x:v>
      </x:c>
      <x:c r="I1065" s="7" t="n">
        <x:f>IF(AND(ISNUMBER(E1065),ISNUMBER(F1065)),E1065-F1065,"")</x:f>
        <x:v>17.5</x:v>
      </x:c>
      <x:c r="J1065" s="2" t="str">
        <x:f>IF(H1065="否","不适用",IF(AND(ISNUMBER(E1065),ISNUMBER(F1065)),IF(I1065&gt;'规则与名单'!$B$2,"是","否"),"未判定"))</x:f>
        <x:v>否</x:v>
      </x:c>
      <x:c r="K1065" s="2" t="str">
        <x:f>IF(J1065="是",IF(ISNUMBER(F1065),"测试日GPS","缺失"),IF(ISNUMBER(G1065),"非测试日纯氢",IF(AND(H1065="是",J1065="未判定"),IF(ISNUMBER(F1065),"测试名单无纯氢GPS","缺失"),IF(ISNUMBER(E1065),"非测试日仪表","缺失"))))</x:f>
        <x:v>非测试日纯氢</x:v>
      </x:c>
      <x:c r="L1065" s="7" t="n">
        <x:f>IF(K1065="缺失","",IF(K1065="非测试日纯氢",G1065,IF(K1065="非测试日仪表",E1065,F1065)))</x:f>
        <x:v>176.3</x:v>
      </x:c>
      <x:c r="M1065" s="2" t="n">
        <x:f>IF(K1065="缺失",1,0)</x:f>
        <x:v>0</x:v>
      </x:c>
      <x:c r="N1065" s="2" t="str">
        <x:v>车辆里程查询_20260901-20260930_1024辆_仪表里程.xlsx / W270</x:v>
      </x:c>
      <x:c r="O1065" s="2" t="str">
        <x:v>车辆里程查询_20260901-20260930_1024辆_GPS里程.xlsx / W187</x:v>
      </x:c>
      <x:c r="P1065" s="2" t="str">
        <x:v>车辆纯氢气里程查询_20260901-20260930_1024辆.xlsx / W990</x:v>
      </x:c>
    </x:row>
    <x:row r="1066" ht="22" customHeight="1">
      <x:c r="A1066" s="2" t="n">
        <x:v>47</x:v>
      </x:c>
      <x:c r="B1066" s="2" t="str">
        <x:v>粤A07260F</x:v>
      </x:c>
      <x:c r="C1066" s="2" t="str">
        <x:v>陈高伟</x:v>
      </x:c>
      <x:c r="D1066" s="8" t="d">
        <x:v>2026-09-20T00:00:00.000Z</x:v>
      </x:c>
      <x:c r="E1066" s="7" t="n">
        <x:v>145.3</x:v>
      </x:c>
      <x:c r="F1066" s="7" t="n">
        <x:v>137.7</x:v>
      </x:c>
      <x:c r="G1066" s="7" t="n">
        <x:v>25.8</x:v>
      </x:c>
      <x:c r="H1066" s="2" t="str">
        <x:v>是</x:v>
      </x:c>
      <x:c r="I1066" s="7" t="n">
        <x:f>IF(AND(ISNUMBER(E1066),ISNUMBER(F1066)),E1066-F1066,"")</x:f>
        <x:v>7.600000000000023</x:v>
      </x:c>
      <x:c r="J1066" s="2" t="str">
        <x:f>IF(H1066="否","不适用",IF(AND(ISNUMBER(E1066),ISNUMBER(F1066)),IF(I1066&gt;'规则与名单'!$B$2,"是","否"),"未判定"))</x:f>
        <x:v>否</x:v>
      </x:c>
      <x:c r="K1066" s="2" t="str">
        <x:f>IF(J1066="是",IF(ISNUMBER(F1066),"测试日GPS","缺失"),IF(ISNUMBER(G1066),"非测试日纯氢",IF(AND(H1066="是",J1066="未判定"),IF(ISNUMBER(F1066),"测试名单无纯氢GPS","缺失"),IF(ISNUMBER(E1066),"非测试日仪表","缺失"))))</x:f>
        <x:v>非测试日纯氢</x:v>
      </x:c>
      <x:c r="L1066" s="7" t="n">
        <x:f>IF(K1066="缺失","",IF(K1066="非测试日纯氢",G1066,IF(K1066="非测试日仪表",E1066,F1066)))</x:f>
        <x:v>25.8</x:v>
      </x:c>
      <x:c r="M1066" s="2" t="n">
        <x:f>IF(K1066="缺失",1,0)</x:f>
        <x:v>0</x:v>
      </x:c>
      <x:c r="N1066" s="2" t="str">
        <x:v>车辆里程查询_20260901-20260930_1024辆_仪表里程.xlsx / X270</x:v>
      </x:c>
      <x:c r="O1066" s="2" t="str">
        <x:v>车辆里程查询_20260901-20260930_1024辆_GPS里程.xlsx / X187</x:v>
      </x:c>
      <x:c r="P1066" s="2" t="str">
        <x:v>车辆纯氢气里程查询_20260901-20260930_1024辆.xlsx / X990</x:v>
      </x:c>
    </x:row>
    <x:row r="1067" ht="22" customHeight="1">
      <x:c r="A1067" s="2" t="n">
        <x:v>47</x:v>
      </x:c>
      <x:c r="B1067" s="2" t="str">
        <x:v>粤A07260F</x:v>
      </x:c>
      <x:c r="C1067" s="2" t="str">
        <x:v>陈高伟</x:v>
      </x:c>
      <x:c r="D1067" s="8" t="d">
        <x:v>2026-09-21T00:00:00.000Z</x:v>
      </x:c>
      <x:c r="E1067" s="7" t="n">
        <x:v>155.8</x:v>
      </x:c>
      <x:c r="F1067" s="7" t="n">
        <x:v>146.8</x:v>
      </x:c>
      <x:c r="G1067" s="7" t="n">
        <x:v>40.6</x:v>
      </x:c>
      <x:c r="H1067" s="2" t="str">
        <x:v>是</x:v>
      </x:c>
      <x:c r="I1067" s="7" t="n">
        <x:f>IF(AND(ISNUMBER(E1067),ISNUMBER(F1067)),E1067-F1067,"")</x:f>
        <x:v>9</x:v>
      </x:c>
      <x:c r="J1067" s="2" t="str">
        <x:f>IF(H1067="否","不适用",IF(AND(ISNUMBER(E1067),ISNUMBER(F1067)),IF(I1067&gt;'规则与名单'!$B$2,"是","否"),"未判定"))</x:f>
        <x:v>否</x:v>
      </x:c>
      <x:c r="K1067" s="2" t="str">
        <x:f>IF(J1067="是",IF(ISNUMBER(F1067),"测试日GPS","缺失"),IF(ISNUMBER(G1067),"非测试日纯氢",IF(AND(H1067="是",J1067="未判定"),IF(ISNUMBER(F1067),"测试名单无纯氢GPS","缺失"),IF(ISNUMBER(E1067),"非测试日仪表","缺失"))))</x:f>
        <x:v>非测试日纯氢</x:v>
      </x:c>
      <x:c r="L1067" s="7" t="n">
        <x:f>IF(K1067="缺失","",IF(K1067="非测试日纯氢",G1067,IF(K1067="非测试日仪表",E1067,F1067)))</x:f>
        <x:v>40.6</x:v>
      </x:c>
      <x:c r="M1067" s="2" t="n">
        <x:f>IF(K1067="缺失",1,0)</x:f>
        <x:v>0</x:v>
      </x:c>
      <x:c r="N1067" s="2" t="str">
        <x:v>车辆里程查询_20260901-20260930_1024辆_仪表里程.xlsx / Y270</x:v>
      </x:c>
      <x:c r="O1067" s="2" t="str">
        <x:v>车辆里程查询_20260901-20260930_1024辆_GPS里程.xlsx / Y187</x:v>
      </x:c>
      <x:c r="P1067" s="2" t="str">
        <x:v>车辆纯氢气里程查询_20260901-20260930_1024辆.xlsx / Y990</x:v>
      </x:c>
    </x:row>
    <x:row r="1068" ht="22" customHeight="1">
      <x:c r="A1068" s="2" t="n">
        <x:v>47</x:v>
      </x:c>
      <x:c r="B1068" s="2" t="str">
        <x:v>粤A07260F</x:v>
      </x:c>
      <x:c r="C1068" s="2" t="str">
        <x:v>陈高伟</x:v>
      </x:c>
      <x:c r="D1068" s="8" t="d">
        <x:v>2026-09-22T00:00:00.000Z</x:v>
      </x:c>
      <x:c r="E1068" s="7" t="n">
        <x:v>252.6</x:v>
      </x:c>
      <x:c r="F1068" s="7" t="n">
        <x:v>239.4</x:v>
      </x:c>
      <x:c r="G1068" s="7" t="n">
        <x:v>146.1</x:v>
      </x:c>
      <x:c r="H1068" s="2" t="str">
        <x:v>是</x:v>
      </x:c>
      <x:c r="I1068" s="7" t="n">
        <x:f>IF(AND(ISNUMBER(E1068),ISNUMBER(F1068)),E1068-F1068,"")</x:f>
        <x:v>13.199999999999989</x:v>
      </x:c>
      <x:c r="J1068" s="2" t="str">
        <x:f>IF(H1068="否","不适用",IF(AND(ISNUMBER(E1068),ISNUMBER(F1068)),IF(I1068&gt;'规则与名单'!$B$2,"是","否"),"未判定"))</x:f>
        <x:v>否</x:v>
      </x:c>
      <x:c r="K1068" s="2" t="str">
        <x:f>IF(J1068="是",IF(ISNUMBER(F1068),"测试日GPS","缺失"),IF(ISNUMBER(G1068),"非测试日纯氢",IF(AND(H1068="是",J1068="未判定"),IF(ISNUMBER(F1068),"测试名单无纯氢GPS","缺失"),IF(ISNUMBER(E1068),"非测试日仪表","缺失"))))</x:f>
        <x:v>非测试日纯氢</x:v>
      </x:c>
      <x:c r="L1068" s="7" t="n">
        <x:f>IF(K1068="缺失","",IF(K1068="非测试日纯氢",G1068,IF(K1068="非测试日仪表",E1068,F1068)))</x:f>
        <x:v>146.1</x:v>
      </x:c>
      <x:c r="M1068" s="2" t="n">
        <x:f>IF(K1068="缺失",1,0)</x:f>
        <x:v>0</x:v>
      </x:c>
      <x:c r="N1068" s="2" t="str">
        <x:v>车辆里程查询_20260901-20260930_1024辆_仪表里程.xlsx / Z270</x:v>
      </x:c>
      <x:c r="O1068" s="2" t="str">
        <x:v>车辆里程查询_20260901-20260930_1024辆_GPS里程.xlsx / Z187</x:v>
      </x:c>
      <x:c r="P1068" s="2" t="str">
        <x:v>车辆纯氢气里程查询_20260901-20260930_1024辆.xlsx / Z990</x:v>
      </x:c>
    </x:row>
    <x:row r="1069" ht="22" customHeight="1">
      <x:c r="A1069" s="2" t="n">
        <x:v>48</x:v>
      </x:c>
      <x:c r="B1069" s="2" t="str">
        <x:v>粤A07555F</x:v>
      </x:c>
      <x:c r="C1069" s="2" t="str">
        <x:v>陈高伟</x:v>
      </x:c>
      <x:c r="D1069" s="8" t="d">
        <x:v>2026-09-01T00:00:00.000Z</x:v>
      </x:c>
      <x:c r="E1069" s="7" t="n">
        <x:v>371.9</x:v>
      </x:c>
      <x:c r="F1069" s="7" t="n">
        <x:v>350.9</x:v>
      </x:c>
      <x:c r="G1069" s="7" t="n">
        <x:v>371.3</x:v>
      </x:c>
      <x:c r="H1069" s="2" t="str">
        <x:v>否</x:v>
      </x:c>
      <x:c r="I1069" s="7" t="n">
        <x:f>IF(AND(ISNUMBER(E1069),ISNUMBER(F1069)),E1069-F1069,"")</x:f>
        <x:v>21</x:v>
      </x:c>
      <x:c r="J1069" s="2" t="str">
        <x:f>IF(H1069="否","不适用",IF(AND(ISNUMBER(E1069),ISNUMBER(F1069)),IF(I1069&gt;'规则与名单'!$B$2,"是","否"),"未判定"))</x:f>
        <x:v>不适用</x:v>
      </x:c>
      <x:c r="K1069" s="2" t="str">
        <x:f>IF(J1069="是",IF(ISNUMBER(F1069),"测试日GPS","缺失"),IF(ISNUMBER(G1069),"非测试日纯氢",IF(AND(H1069="是",J1069="未判定"),IF(ISNUMBER(F1069),"测试名单无纯氢GPS","缺失"),IF(ISNUMBER(E1069),"非测试日仪表","缺失"))))</x:f>
        <x:v>非测试日纯氢</x:v>
      </x:c>
      <x:c r="L1069" s="7" t="n">
        <x:f>IF(K1069="缺失","",IF(K1069="非测试日纯氢",G1069,IF(K1069="非测试日仪表",E1069,F1069)))</x:f>
        <x:v>371.3</x:v>
      </x:c>
      <x:c r="M1069" s="2" t="n">
        <x:f>IF(K1069="缺失",1,0)</x:f>
        <x:v>0</x:v>
      </x:c>
      <x:c r="N1069" s="2" t="str">
        <x:v>车辆里程查询_20260901-20260930_1024辆_仪表里程.xlsx / E376</x:v>
      </x:c>
      <x:c r="O1069" s="2" t="str">
        <x:v>车辆里程查询_20260901-20260930_1024辆_GPS里程.xlsx / E378</x:v>
      </x:c>
      <x:c r="P1069" s="2" t="str">
        <x:v>车辆纯氢气里程查询_20260901-20260930_1024辆.xlsx / E929</x:v>
      </x:c>
    </x:row>
    <x:row r="1070" ht="22" customHeight="1">
      <x:c r="A1070" s="2" t="n">
        <x:v>48</x:v>
      </x:c>
      <x:c r="B1070" s="2" t="str">
        <x:v>粤A07555F</x:v>
      </x:c>
      <x:c r="C1070" s="2" t="str">
        <x:v>陈高伟</x:v>
      </x:c>
      <x:c r="D1070" s="8" t="d">
        <x:v>2026-09-02T00:00:00.000Z</x:v>
      </x:c>
      <x:c r="E1070" s="7" t="n">
        <x:v>221</x:v>
      </x:c>
      <x:c r="F1070" s="7" t="n">
        <x:v>208.2</x:v>
      </x:c>
      <x:c r="G1070" s="7" t="n">
        <x:v>220.9</x:v>
      </x:c>
      <x:c r="H1070" s="2" t="str">
        <x:v>否</x:v>
      </x:c>
      <x:c r="I1070" s="7" t="n">
        <x:f>IF(AND(ISNUMBER(E1070),ISNUMBER(F1070)),E1070-F1070,"")</x:f>
        <x:v>12.800000000000011</x:v>
      </x:c>
      <x:c r="J1070" s="2" t="str">
        <x:f>IF(H1070="否","不适用",IF(AND(ISNUMBER(E1070),ISNUMBER(F1070)),IF(I1070&gt;'规则与名单'!$B$2,"是","否"),"未判定"))</x:f>
        <x:v>不适用</x:v>
      </x:c>
      <x:c r="K1070" s="2" t="str">
        <x:f>IF(J1070="是",IF(ISNUMBER(F1070),"测试日GPS","缺失"),IF(ISNUMBER(G1070),"非测试日纯氢",IF(AND(H1070="是",J1070="未判定"),IF(ISNUMBER(F1070),"测试名单无纯氢GPS","缺失"),IF(ISNUMBER(E1070),"非测试日仪表","缺失"))))</x:f>
        <x:v>非测试日纯氢</x:v>
      </x:c>
      <x:c r="L1070" s="7" t="n">
        <x:f>IF(K1070="缺失","",IF(K1070="非测试日纯氢",G1070,IF(K1070="非测试日仪表",E1070,F1070)))</x:f>
        <x:v>220.9</x:v>
      </x:c>
      <x:c r="M1070" s="2" t="n">
        <x:f>IF(K1070="缺失",1,0)</x:f>
        <x:v>0</x:v>
      </x:c>
      <x:c r="N1070" s="2" t="str">
        <x:v>车辆里程查询_20260901-20260930_1024辆_仪表里程.xlsx / F376</x:v>
      </x:c>
      <x:c r="O1070" s="2" t="str">
        <x:v>车辆里程查询_20260901-20260930_1024辆_GPS里程.xlsx / F378</x:v>
      </x:c>
      <x:c r="P1070" s="2" t="str">
        <x:v>车辆纯氢气里程查询_20260901-20260930_1024辆.xlsx / F929</x:v>
      </x:c>
    </x:row>
    <x:row r="1071" ht="22" customHeight="1">
      <x:c r="A1071" s="2" t="n">
        <x:v>48</x:v>
      </x:c>
      <x:c r="B1071" s="2" t="str">
        <x:v>粤A07555F</x:v>
      </x:c>
      <x:c r="C1071" s="2" t="str">
        <x:v>陈高伟</x:v>
      </x:c>
      <x:c r="D1071" s="8" t="d">
        <x:v>2026-09-03T00:00:00.000Z</x:v>
      </x:c>
      <x:c r="E1071" s="7" t="n">
        <x:v>462.3</x:v>
      </x:c>
      <x:c r="F1071" s="7" t="n">
        <x:v>438</x:v>
      </x:c>
      <x:c r="G1071" s="7" t="n">
        <x:v>455.5</x:v>
      </x:c>
      <x:c r="H1071" s="2" t="str">
        <x:v>否</x:v>
      </x:c>
      <x:c r="I1071" s="7" t="n">
        <x:f>IF(AND(ISNUMBER(E1071),ISNUMBER(F1071)),E1071-F1071,"")</x:f>
        <x:v>24.30000000000001</x:v>
      </x:c>
      <x:c r="J1071" s="2" t="str">
        <x:f>IF(H1071="否","不适用",IF(AND(ISNUMBER(E1071),ISNUMBER(F1071)),IF(I1071&gt;'规则与名单'!$B$2,"是","否"),"未判定"))</x:f>
        <x:v>不适用</x:v>
      </x:c>
      <x:c r="K1071" s="2" t="str">
        <x:f>IF(J1071="是",IF(ISNUMBER(F1071),"测试日GPS","缺失"),IF(ISNUMBER(G1071),"非测试日纯氢",IF(AND(H1071="是",J1071="未判定"),IF(ISNUMBER(F1071),"测试名单无纯氢GPS","缺失"),IF(ISNUMBER(E1071),"非测试日仪表","缺失"))))</x:f>
        <x:v>非测试日纯氢</x:v>
      </x:c>
      <x:c r="L1071" s="7" t="n">
        <x:f>IF(K1071="缺失","",IF(K1071="非测试日纯氢",G1071,IF(K1071="非测试日仪表",E1071,F1071)))</x:f>
        <x:v>455.5</x:v>
      </x:c>
      <x:c r="M1071" s="2" t="n">
        <x:f>IF(K1071="缺失",1,0)</x:f>
        <x:v>0</x:v>
      </x:c>
      <x:c r="N1071" s="2" t="str">
        <x:v>车辆里程查询_20260901-20260930_1024辆_仪表里程.xlsx / G376</x:v>
      </x:c>
      <x:c r="O1071" s="2" t="str">
        <x:v>车辆里程查询_20260901-20260930_1024辆_GPS里程.xlsx / G378</x:v>
      </x:c>
      <x:c r="P1071" s="2" t="str">
        <x:v>车辆纯氢气里程查询_20260901-20260930_1024辆.xlsx / G929</x:v>
      </x:c>
    </x:row>
    <x:row r="1072" ht="22" customHeight="1">
      <x:c r="A1072" s="2" t="n">
        <x:v>48</x:v>
      </x:c>
      <x:c r="B1072" s="2" t="str">
        <x:v>粤A07555F</x:v>
      </x:c>
      <x:c r="C1072" s="2" t="str">
        <x:v>陈高伟</x:v>
      </x:c>
      <x:c r="D1072" s="8" t="d">
        <x:v>2026-09-04T00:00:00.000Z</x:v>
      </x:c>
      <x:c r="E1072" s="7" t="n">
        <x:v>167.1</x:v>
      </x:c>
      <x:c r="F1072" s="7" t="n">
        <x:v>284.6</x:v>
      </x:c>
      <x:c r="G1072" s="7" t="n">
        <x:v>301.5</x:v>
      </x:c>
      <x:c r="H1072" s="2" t="str">
        <x:v>否</x:v>
      </x:c>
      <x:c r="I1072" s="7" t="n">
        <x:f>IF(AND(ISNUMBER(E1072),ISNUMBER(F1072)),E1072-F1072,"")</x:f>
        <x:v>-117.50000000000003</x:v>
      </x:c>
      <x:c r="J1072" s="2" t="str">
        <x:f>IF(H1072="否","不适用",IF(AND(ISNUMBER(E1072),ISNUMBER(F1072)),IF(I1072&gt;'规则与名单'!$B$2,"是","否"),"未判定"))</x:f>
        <x:v>不适用</x:v>
      </x:c>
      <x:c r="K1072" s="2" t="str">
        <x:f>IF(J1072="是",IF(ISNUMBER(F1072),"测试日GPS","缺失"),IF(ISNUMBER(G1072),"非测试日纯氢",IF(AND(H1072="是",J1072="未判定"),IF(ISNUMBER(F1072),"测试名单无纯氢GPS","缺失"),IF(ISNUMBER(E1072),"非测试日仪表","缺失"))))</x:f>
        <x:v>非测试日纯氢</x:v>
      </x:c>
      <x:c r="L1072" s="7" t="n">
        <x:f>IF(K1072="缺失","",IF(K1072="非测试日纯氢",G1072,IF(K1072="非测试日仪表",E1072,F1072)))</x:f>
        <x:v>301.5</x:v>
      </x:c>
      <x:c r="M1072" s="2" t="n">
        <x:f>IF(K1072="缺失",1,0)</x:f>
        <x:v>0</x:v>
      </x:c>
      <x:c r="N1072" s="2" t="str">
        <x:v>车辆里程查询_20260901-20260930_1024辆_仪表里程.xlsx / H376</x:v>
      </x:c>
      <x:c r="O1072" s="2" t="str">
        <x:v>车辆里程查询_20260901-20260930_1024辆_GPS里程.xlsx / H378</x:v>
      </x:c>
      <x:c r="P1072" s="2" t="str">
        <x:v>车辆纯氢气里程查询_20260901-20260930_1024辆.xlsx / H929</x:v>
      </x:c>
    </x:row>
    <x:row r="1073" ht="22" customHeight="1">
      <x:c r="A1073" s="2" t="n">
        <x:v>48</x:v>
      </x:c>
      <x:c r="B1073" s="2" t="str">
        <x:v>粤A07555F</x:v>
      </x:c>
      <x:c r="C1073" s="2" t="str">
        <x:v>陈高伟</x:v>
      </x:c>
      <x:c r="D1073" s="8" t="d">
        <x:v>2026-09-05T00:00:00.000Z</x:v>
      </x:c>
      <x:c r="E1073" s="7" t="n">
        <x:v>146.4</x:v>
      </x:c>
      <x:c r="F1073" s="7" t="n">
        <x:v>29.5</x:v>
      </x:c>
      <x:c r="G1073" s="7" t="n">
        <x:v>30.4</x:v>
      </x:c>
      <x:c r="H1073" s="2" t="str">
        <x:v>否</x:v>
      </x:c>
      <x:c r="I1073" s="7" t="n">
        <x:f>IF(AND(ISNUMBER(E1073),ISNUMBER(F1073)),E1073-F1073,"")</x:f>
        <x:v>116.9</x:v>
      </x:c>
      <x:c r="J1073" s="2" t="str">
        <x:f>IF(H1073="否","不适用",IF(AND(ISNUMBER(E1073),ISNUMBER(F1073)),IF(I1073&gt;'规则与名单'!$B$2,"是","否"),"未判定"))</x:f>
        <x:v>不适用</x:v>
      </x:c>
      <x:c r="K1073" s="2" t="str">
        <x:f>IF(J1073="是",IF(ISNUMBER(F1073),"测试日GPS","缺失"),IF(ISNUMBER(G1073),"非测试日纯氢",IF(AND(H1073="是",J1073="未判定"),IF(ISNUMBER(F1073),"测试名单无纯氢GPS","缺失"),IF(ISNUMBER(E1073),"非测试日仪表","缺失"))))</x:f>
        <x:v>非测试日纯氢</x:v>
      </x:c>
      <x:c r="L1073" s="7" t="n">
        <x:f>IF(K1073="缺失","",IF(K1073="非测试日纯氢",G1073,IF(K1073="非测试日仪表",E1073,F1073)))</x:f>
        <x:v>30.4</x:v>
      </x:c>
      <x:c r="M1073" s="2" t="n">
        <x:f>IF(K1073="缺失",1,0)</x:f>
        <x:v>0</x:v>
      </x:c>
      <x:c r="N1073" s="2" t="str">
        <x:v>车辆里程查询_20260901-20260930_1024辆_仪表里程.xlsx / I376</x:v>
      </x:c>
      <x:c r="O1073" s="2" t="str">
        <x:v>车辆里程查询_20260901-20260930_1024辆_GPS里程.xlsx / I378</x:v>
      </x:c>
      <x:c r="P1073" s="2" t="str">
        <x:v>车辆纯氢气里程查询_20260901-20260930_1024辆.xlsx / I929</x:v>
      </x:c>
    </x:row>
    <x:row r="1074" ht="22" customHeight="1">
      <x:c r="A1074" s="2" t="n">
        <x:v>48</x:v>
      </x:c>
      <x:c r="B1074" s="2" t="str">
        <x:v>粤A07555F</x:v>
      </x:c>
      <x:c r="C1074" s="2" t="str">
        <x:v>陈高伟</x:v>
      </x:c>
      <x:c r="D1074" s="8" t="d">
        <x:v>2026-09-06T00:00:00.000Z</x:v>
      </x:c>
      <x:c r="E1074" s="7" t="n">
        <x:v>416.9</x:v>
      </x:c>
      <x:c r="F1074" s="7" t="n">
        <x:v>374.1</x:v>
      </x:c>
      <x:c r="G1074" s="7" t="n">
        <x:v>396.3</x:v>
      </x:c>
      <x:c r="H1074" s="2" t="str">
        <x:v>否</x:v>
      </x:c>
      <x:c r="I1074" s="7" t="n">
        <x:f>IF(AND(ISNUMBER(E1074),ISNUMBER(F1074)),E1074-F1074,"")</x:f>
        <x:v>42.799999999999955</x:v>
      </x:c>
      <x:c r="J1074" s="2" t="str">
        <x:f>IF(H1074="否","不适用",IF(AND(ISNUMBER(E1074),ISNUMBER(F1074)),IF(I1074&gt;'规则与名单'!$B$2,"是","否"),"未判定"))</x:f>
        <x:v>不适用</x:v>
      </x:c>
      <x:c r="K1074" s="2" t="str">
        <x:f>IF(J1074="是",IF(ISNUMBER(F1074),"测试日GPS","缺失"),IF(ISNUMBER(G1074),"非测试日纯氢",IF(AND(H1074="是",J1074="未判定"),IF(ISNUMBER(F1074),"测试名单无纯氢GPS","缺失"),IF(ISNUMBER(E1074),"非测试日仪表","缺失"))))</x:f>
        <x:v>非测试日纯氢</x:v>
      </x:c>
      <x:c r="L1074" s="7" t="n">
        <x:f>IF(K1074="缺失","",IF(K1074="非测试日纯氢",G1074,IF(K1074="非测试日仪表",E1074,F1074)))</x:f>
        <x:v>396.3</x:v>
      </x:c>
      <x:c r="M1074" s="2" t="n">
        <x:f>IF(K1074="缺失",1,0)</x:f>
        <x:v>0</x:v>
      </x:c>
      <x:c r="N1074" s="2" t="str">
        <x:v>车辆里程查询_20260901-20260930_1024辆_仪表里程.xlsx / J376</x:v>
      </x:c>
      <x:c r="O1074" s="2" t="str">
        <x:v>车辆里程查询_20260901-20260930_1024辆_GPS里程.xlsx / J378</x:v>
      </x:c>
      <x:c r="P1074" s="2" t="str">
        <x:v>车辆纯氢气里程查询_20260901-20260930_1024辆.xlsx / J929</x:v>
      </x:c>
    </x:row>
    <x:row r="1075" ht="22" customHeight="1">
      <x:c r="A1075" s="2" t="n">
        <x:v>48</x:v>
      </x:c>
      <x:c r="B1075" s="2" t="str">
        <x:v>粤A07555F</x:v>
      </x:c>
      <x:c r="C1075" s="2" t="str">
        <x:v>陈高伟</x:v>
      </x:c>
      <x:c r="D1075" s="8" t="d">
        <x:v>2026-09-07T00:00:00.000Z</x:v>
      </x:c>
      <x:c r="E1075" s="7" t="n">
        <x:v>10.6</x:v>
      </x:c>
      <x:c r="F1075" s="7" t="n">
        <x:v>10.2</x:v>
      </x:c>
      <x:c r="G1075" s="7" t="n">
        <x:v>7.3</x:v>
      </x:c>
      <x:c r="H1075" s="2" t="str">
        <x:v>否</x:v>
      </x:c>
      <x:c r="I1075" s="7" t="n">
        <x:f>IF(AND(ISNUMBER(E1075),ISNUMBER(F1075)),E1075-F1075,"")</x:f>
        <x:v>0.40000000000000036</x:v>
      </x:c>
      <x:c r="J1075" s="2" t="str">
        <x:f>IF(H1075="否","不适用",IF(AND(ISNUMBER(E1075),ISNUMBER(F1075)),IF(I1075&gt;'规则与名单'!$B$2,"是","否"),"未判定"))</x:f>
        <x:v>不适用</x:v>
      </x:c>
      <x:c r="K1075" s="2" t="str">
        <x:f>IF(J1075="是",IF(ISNUMBER(F1075),"测试日GPS","缺失"),IF(ISNUMBER(G1075),"非测试日纯氢",IF(AND(H1075="是",J1075="未判定"),IF(ISNUMBER(F1075),"测试名单无纯氢GPS","缺失"),IF(ISNUMBER(E1075),"非测试日仪表","缺失"))))</x:f>
        <x:v>非测试日纯氢</x:v>
      </x:c>
      <x:c r="L1075" s="7" t="n">
        <x:f>IF(K1075="缺失","",IF(K1075="非测试日纯氢",G1075,IF(K1075="非测试日仪表",E1075,F1075)))</x:f>
        <x:v>7.3</x:v>
      </x:c>
      <x:c r="M1075" s="2" t="n">
        <x:f>IF(K1075="缺失",1,0)</x:f>
        <x:v>0</x:v>
      </x:c>
      <x:c r="N1075" s="2" t="str">
        <x:v>车辆里程查询_20260901-20260930_1024辆_仪表里程.xlsx / K376</x:v>
      </x:c>
      <x:c r="O1075" s="2" t="str">
        <x:v>车辆里程查询_20260901-20260930_1024辆_GPS里程.xlsx / K378</x:v>
      </x:c>
      <x:c r="P1075" s="2" t="str">
        <x:v>车辆纯氢气里程查询_20260901-20260930_1024辆.xlsx / K929</x:v>
      </x:c>
    </x:row>
    <x:row r="1076" ht="22" customHeight="1">
      <x:c r="A1076" s="2" t="n">
        <x:v>48</x:v>
      </x:c>
      <x:c r="B1076" s="2" t="str">
        <x:v>粤A07555F</x:v>
      </x:c>
      <x:c r="C1076" s="2" t="str">
        <x:v>陈高伟</x:v>
      </x:c>
      <x:c r="D1076" s="8" t="d">
        <x:v>2026-09-08T00:00:00.000Z</x:v>
      </x:c>
      <x:c r="E1076" s="7" t="n">
        <x:v>114.9</x:v>
      </x:c>
      <x:c r="F1076" s="7" t="n">
        <x:v>108.9</x:v>
      </x:c>
      <x:c r="G1076" s="7" t="n">
        <x:v>111.2</x:v>
      </x:c>
      <x:c r="H1076" s="2" t="str">
        <x:v>否</x:v>
      </x:c>
      <x:c r="I1076" s="7" t="n">
        <x:f>IF(AND(ISNUMBER(E1076),ISNUMBER(F1076)),E1076-F1076,"")</x:f>
        <x:v>6</x:v>
      </x:c>
      <x:c r="J1076" s="2" t="str">
        <x:f>IF(H1076="否","不适用",IF(AND(ISNUMBER(E1076),ISNUMBER(F1076)),IF(I1076&gt;'规则与名单'!$B$2,"是","否"),"未判定"))</x:f>
        <x:v>不适用</x:v>
      </x:c>
      <x:c r="K1076" s="2" t="str">
        <x:f>IF(J1076="是",IF(ISNUMBER(F1076),"测试日GPS","缺失"),IF(ISNUMBER(G1076),"非测试日纯氢",IF(AND(H1076="是",J1076="未判定"),IF(ISNUMBER(F1076),"测试名单无纯氢GPS","缺失"),IF(ISNUMBER(E1076),"非测试日仪表","缺失"))))</x:f>
        <x:v>非测试日纯氢</x:v>
      </x:c>
      <x:c r="L1076" s="7" t="n">
        <x:f>IF(K1076="缺失","",IF(K1076="非测试日纯氢",G1076,IF(K1076="非测试日仪表",E1076,F1076)))</x:f>
        <x:v>111.2</x:v>
      </x:c>
      <x:c r="M1076" s="2" t="n">
        <x:f>IF(K1076="缺失",1,0)</x:f>
        <x:v>0</x:v>
      </x:c>
      <x:c r="N1076" s="2" t="str">
        <x:v>车辆里程查询_20260901-20260930_1024辆_仪表里程.xlsx / L376</x:v>
      </x:c>
      <x:c r="O1076" s="2" t="str">
        <x:v>车辆里程查询_20260901-20260930_1024辆_GPS里程.xlsx / L378</x:v>
      </x:c>
      <x:c r="P1076" s="2" t="str">
        <x:v>车辆纯氢气里程查询_20260901-20260930_1024辆.xlsx / L929</x:v>
      </x:c>
    </x:row>
    <x:row r="1077" ht="22" customHeight="1">
      <x:c r="A1077" s="2" t="n">
        <x:v>48</x:v>
      </x:c>
      <x:c r="B1077" s="2" t="str">
        <x:v>粤A07555F</x:v>
      </x:c>
      <x:c r="C1077" s="2" t="str">
        <x:v>陈高伟</x:v>
      </x:c>
      <x:c r="D1077" s="8" t="d">
        <x:v>2026-09-09T00:00:00.000Z</x:v>
      </x:c>
      <x:c r="E1077" s="7" t="n">
        <x:v>326.5</x:v>
      </x:c>
      <x:c r="F1077" s="7" t="n">
        <x:v>306.4</x:v>
      </x:c>
      <x:c r="G1077" s="7" t="n">
        <x:v>324.8</x:v>
      </x:c>
      <x:c r="H1077" s="2" t="str">
        <x:v>否</x:v>
      </x:c>
      <x:c r="I1077" s="7" t="n">
        <x:f>IF(AND(ISNUMBER(E1077),ISNUMBER(F1077)),E1077-F1077,"")</x:f>
        <x:v>20.100000000000023</x:v>
      </x:c>
      <x:c r="J1077" s="2" t="str">
        <x:f>IF(H1077="否","不适用",IF(AND(ISNUMBER(E1077),ISNUMBER(F1077)),IF(I1077&gt;'规则与名单'!$B$2,"是","否"),"未判定"))</x:f>
        <x:v>不适用</x:v>
      </x:c>
      <x:c r="K1077" s="2" t="str">
        <x:f>IF(J1077="是",IF(ISNUMBER(F1077),"测试日GPS","缺失"),IF(ISNUMBER(G1077),"非测试日纯氢",IF(AND(H1077="是",J1077="未判定"),IF(ISNUMBER(F1077),"测试名单无纯氢GPS","缺失"),IF(ISNUMBER(E1077),"非测试日仪表","缺失"))))</x:f>
        <x:v>非测试日纯氢</x:v>
      </x:c>
      <x:c r="L1077" s="7" t="n">
        <x:f>IF(K1077="缺失","",IF(K1077="非测试日纯氢",G1077,IF(K1077="非测试日仪表",E1077,F1077)))</x:f>
        <x:v>324.8</x:v>
      </x:c>
      <x:c r="M1077" s="2" t="n">
        <x:f>IF(K1077="缺失",1,0)</x:f>
        <x:v>0</x:v>
      </x:c>
      <x:c r="N1077" s="2" t="str">
        <x:v>车辆里程查询_20260901-20260930_1024辆_仪表里程.xlsx / M376</x:v>
      </x:c>
      <x:c r="O1077" s="2" t="str">
        <x:v>车辆里程查询_20260901-20260930_1024辆_GPS里程.xlsx / M378</x:v>
      </x:c>
      <x:c r="P1077" s="2" t="str">
        <x:v>车辆纯氢气里程查询_20260901-20260930_1024辆.xlsx / M929</x:v>
      </x:c>
    </x:row>
    <x:row r="1078" ht="22" customHeight="1">
      <x:c r="A1078" s="2" t="n">
        <x:v>48</x:v>
      </x:c>
      <x:c r="B1078" s="2" t="str">
        <x:v>粤A07555F</x:v>
      </x:c>
      <x:c r="C1078" s="2" t="str">
        <x:v>陈高伟</x:v>
      </x:c>
      <x:c r="D1078" s="8" t="d">
        <x:v>2026-09-10T00:00:00.000Z</x:v>
      </x:c>
      <x:c r="E1078" s="7" t="n">
        <x:v>345.5</x:v>
      </x:c>
      <x:c r="F1078" s="7" t="n">
        <x:v>325.7</x:v>
      </x:c>
      <x:c r="G1078" s="7" t="n">
        <x:v>345.3</x:v>
      </x:c>
      <x:c r="H1078" s="2" t="str">
        <x:v>否</x:v>
      </x:c>
      <x:c r="I1078" s="7" t="n">
        <x:f>IF(AND(ISNUMBER(E1078),ISNUMBER(F1078)),E1078-F1078,"")</x:f>
        <x:v>19.80000000000001</x:v>
      </x:c>
      <x:c r="J1078" s="2" t="str">
        <x:f>IF(H1078="否","不适用",IF(AND(ISNUMBER(E1078),ISNUMBER(F1078)),IF(I1078&gt;'规则与名单'!$B$2,"是","否"),"未判定"))</x:f>
        <x:v>不适用</x:v>
      </x:c>
      <x:c r="K1078" s="2" t="str">
        <x:f>IF(J1078="是",IF(ISNUMBER(F1078),"测试日GPS","缺失"),IF(ISNUMBER(G1078),"非测试日纯氢",IF(AND(H1078="是",J1078="未判定"),IF(ISNUMBER(F1078),"测试名单无纯氢GPS","缺失"),IF(ISNUMBER(E1078),"非测试日仪表","缺失"))))</x:f>
        <x:v>非测试日纯氢</x:v>
      </x:c>
      <x:c r="L1078" s="7" t="n">
        <x:f>IF(K1078="缺失","",IF(K1078="非测试日纯氢",G1078,IF(K1078="非测试日仪表",E1078,F1078)))</x:f>
        <x:v>345.3</x:v>
      </x:c>
      <x:c r="M1078" s="2" t="n">
        <x:f>IF(K1078="缺失",1,0)</x:f>
        <x:v>0</x:v>
      </x:c>
      <x:c r="N1078" s="2" t="str">
        <x:v>车辆里程查询_20260901-20260930_1024辆_仪表里程.xlsx / N376</x:v>
      </x:c>
      <x:c r="O1078" s="2" t="str">
        <x:v>车辆里程查询_20260901-20260930_1024辆_GPS里程.xlsx / N378</x:v>
      </x:c>
      <x:c r="P1078" s="2" t="str">
        <x:v>车辆纯氢气里程查询_20260901-20260930_1024辆.xlsx / N929</x:v>
      </x:c>
    </x:row>
    <x:row r="1079" ht="22" customHeight="1">
      <x:c r="A1079" s="2" t="n">
        <x:v>48</x:v>
      </x:c>
      <x:c r="B1079" s="2" t="str">
        <x:v>粤A07555F</x:v>
      </x:c>
      <x:c r="C1079" s="2" t="str">
        <x:v>陈高伟</x:v>
      </x:c>
      <x:c r="D1079" s="8" t="d">
        <x:v>2026-09-11T00:00:00.000Z</x:v>
      </x:c>
      <x:c r="E1079" s="7" t="n">
        <x:v>396.7</x:v>
      </x:c>
      <x:c r="F1079" s="7" t="n">
        <x:v>380.9</x:v>
      </x:c>
      <x:c r="G1079" s="7" t="n">
        <x:v>402.7</x:v>
      </x:c>
      <x:c r="H1079" s="2" t="str">
        <x:v>否</x:v>
      </x:c>
      <x:c r="I1079" s="7" t="n">
        <x:f>IF(AND(ISNUMBER(E1079),ISNUMBER(F1079)),E1079-F1079,"")</x:f>
        <x:v>15.800000000000011</x:v>
      </x:c>
      <x:c r="J1079" s="2" t="str">
        <x:f>IF(H1079="否","不适用",IF(AND(ISNUMBER(E1079),ISNUMBER(F1079)),IF(I1079&gt;'规则与名单'!$B$2,"是","否"),"未判定"))</x:f>
        <x:v>不适用</x:v>
      </x:c>
      <x:c r="K1079" s="2" t="str">
        <x:f>IF(J1079="是",IF(ISNUMBER(F1079),"测试日GPS","缺失"),IF(ISNUMBER(G1079),"非测试日纯氢",IF(AND(H1079="是",J1079="未判定"),IF(ISNUMBER(F1079),"测试名单无纯氢GPS","缺失"),IF(ISNUMBER(E1079),"非测试日仪表","缺失"))))</x:f>
        <x:v>非测试日纯氢</x:v>
      </x:c>
      <x:c r="L1079" s="7" t="n">
        <x:f>IF(K1079="缺失","",IF(K1079="非测试日纯氢",G1079,IF(K1079="非测试日仪表",E1079,F1079)))</x:f>
        <x:v>402.7</x:v>
      </x:c>
      <x:c r="M1079" s="2" t="n">
        <x:f>IF(K1079="缺失",1,0)</x:f>
        <x:v>0</x:v>
      </x:c>
      <x:c r="N1079" s="2" t="str">
        <x:v>车辆里程查询_20260901-20260930_1024辆_仪表里程.xlsx / O376</x:v>
      </x:c>
      <x:c r="O1079" s="2" t="str">
        <x:v>车辆里程查询_20260901-20260930_1024辆_GPS里程.xlsx / O378</x:v>
      </x:c>
      <x:c r="P1079" s="2" t="str">
        <x:v>车辆纯氢气里程查询_20260901-20260930_1024辆.xlsx / O929</x:v>
      </x:c>
    </x:row>
    <x:row r="1080" ht="22" customHeight="1">
      <x:c r="A1080" s="2" t="n">
        <x:v>48</x:v>
      </x:c>
      <x:c r="B1080" s="2" t="str">
        <x:v>粤A07555F</x:v>
      </x:c>
      <x:c r="C1080" s="2" t="str">
        <x:v>陈高伟</x:v>
      </x:c>
      <x:c r="D1080" s="8" t="d">
        <x:v>2026-09-12T00:00:00.000Z</x:v>
      </x:c>
      <x:c r="E1080" s="7" t="n">
        <x:v>151.9</x:v>
      </x:c>
      <x:c r="F1080" s="7" t="n">
        <x:v>137.5</x:v>
      </x:c>
      <x:c r="G1080" s="7" t="n">
        <x:v>144.8</x:v>
      </x:c>
      <x:c r="H1080" s="2" t="str">
        <x:v>否</x:v>
      </x:c>
      <x:c r="I1080" s="7" t="n">
        <x:f>IF(AND(ISNUMBER(E1080),ISNUMBER(F1080)),E1080-F1080,"")</x:f>
        <x:v>14.400000000000006</x:v>
      </x:c>
      <x:c r="J1080" s="2" t="str">
        <x:f>IF(H1080="否","不适用",IF(AND(ISNUMBER(E1080),ISNUMBER(F1080)),IF(I1080&gt;'规则与名单'!$B$2,"是","否"),"未判定"))</x:f>
        <x:v>不适用</x:v>
      </x:c>
      <x:c r="K1080" s="2" t="str">
        <x:f>IF(J1080="是",IF(ISNUMBER(F1080),"测试日GPS","缺失"),IF(ISNUMBER(G1080),"非测试日纯氢",IF(AND(H1080="是",J1080="未判定"),IF(ISNUMBER(F1080),"测试名单无纯氢GPS","缺失"),IF(ISNUMBER(E1080),"非测试日仪表","缺失"))))</x:f>
        <x:v>非测试日纯氢</x:v>
      </x:c>
      <x:c r="L1080" s="7" t="n">
        <x:f>IF(K1080="缺失","",IF(K1080="非测试日纯氢",G1080,IF(K1080="非测试日仪表",E1080,F1080)))</x:f>
        <x:v>144.8</x:v>
      </x:c>
      <x:c r="M1080" s="2" t="n">
        <x:f>IF(K1080="缺失",1,0)</x:f>
        <x:v>0</x:v>
      </x:c>
      <x:c r="N1080" s="2" t="str">
        <x:v>车辆里程查询_20260901-20260930_1024辆_仪表里程.xlsx / P376</x:v>
      </x:c>
      <x:c r="O1080" s="2" t="str">
        <x:v>车辆里程查询_20260901-20260930_1024辆_GPS里程.xlsx / P378</x:v>
      </x:c>
      <x:c r="P1080" s="2" t="str">
        <x:v>车辆纯氢气里程查询_20260901-20260930_1024辆.xlsx / P929</x:v>
      </x:c>
    </x:row>
    <x:row r="1081" ht="22" customHeight="1">
      <x:c r="A1081" s="2" t="n">
        <x:v>48</x:v>
      </x:c>
      <x:c r="B1081" s="2" t="str">
        <x:v>粤A07555F</x:v>
      </x:c>
      <x:c r="C1081" s="2" t="str">
        <x:v>陈高伟</x:v>
      </x:c>
      <x:c r="D1081" s="8" t="d">
        <x:v>2026-09-13T00:00:00.000Z</x:v>
      </x:c>
      <x:c r="E1081" s="7" t="n">
        <x:v>302.1</x:v>
      </x:c>
      <x:c r="F1081" s="7" t="n">
        <x:v>285.1</x:v>
      </x:c>
      <x:c r="G1081" s="7" t="n">
        <x:v>301.9</x:v>
      </x:c>
      <x:c r="H1081" s="2" t="str">
        <x:v>否</x:v>
      </x:c>
      <x:c r="I1081" s="7" t="n">
        <x:f>IF(AND(ISNUMBER(E1081),ISNUMBER(F1081)),E1081-F1081,"")</x:f>
        <x:v>17</x:v>
      </x:c>
      <x:c r="J1081" s="2" t="str">
        <x:f>IF(H1081="否","不适用",IF(AND(ISNUMBER(E1081),ISNUMBER(F1081)),IF(I1081&gt;'规则与名单'!$B$2,"是","否"),"未判定"))</x:f>
        <x:v>不适用</x:v>
      </x:c>
      <x:c r="K1081" s="2" t="str">
        <x:f>IF(J1081="是",IF(ISNUMBER(F1081),"测试日GPS","缺失"),IF(ISNUMBER(G1081),"非测试日纯氢",IF(AND(H1081="是",J1081="未判定"),IF(ISNUMBER(F1081),"测试名单无纯氢GPS","缺失"),IF(ISNUMBER(E1081),"非测试日仪表","缺失"))))</x:f>
        <x:v>非测试日纯氢</x:v>
      </x:c>
      <x:c r="L1081" s="7" t="n">
        <x:f>IF(K1081="缺失","",IF(K1081="非测试日纯氢",G1081,IF(K1081="非测试日仪表",E1081,F1081)))</x:f>
        <x:v>301.9</x:v>
      </x:c>
      <x:c r="M1081" s="2" t="n">
        <x:f>IF(K1081="缺失",1,0)</x:f>
        <x:v>0</x:v>
      </x:c>
      <x:c r="N1081" s="2" t="str">
        <x:v>车辆里程查询_20260901-20260930_1024辆_仪表里程.xlsx / Q376</x:v>
      </x:c>
      <x:c r="O1081" s="2" t="str">
        <x:v>车辆里程查询_20260901-20260930_1024辆_GPS里程.xlsx / Q378</x:v>
      </x:c>
      <x:c r="P1081" s="2" t="str">
        <x:v>车辆纯氢气里程查询_20260901-20260930_1024辆.xlsx / Q929</x:v>
      </x:c>
    </x:row>
    <x:row r="1082" ht="22" customHeight="1">
      <x:c r="A1082" s="2" t="n">
        <x:v>48</x:v>
      </x:c>
      <x:c r="B1082" s="2" t="str">
        <x:v>粤A07555F</x:v>
      </x:c>
      <x:c r="C1082" s="2" t="str">
        <x:v>陈高伟</x:v>
      </x:c>
      <x:c r="D1082" s="8" t="d">
        <x:v>2026-09-14T00:00:00.000Z</x:v>
      </x:c>
      <x:c r="E1082" s="7" t="n">
        <x:v>316</x:v>
      </x:c>
      <x:c r="F1082" s="7" t="n">
        <x:v>300.1</x:v>
      </x:c>
      <x:c r="G1082" s="7" t="n">
        <x:v>315.8</x:v>
      </x:c>
      <x:c r="H1082" s="2" t="str">
        <x:v>否</x:v>
      </x:c>
      <x:c r="I1082" s="7" t="n">
        <x:f>IF(AND(ISNUMBER(E1082),ISNUMBER(F1082)),E1082-F1082,"")</x:f>
        <x:v>15.899999999999977</x:v>
      </x:c>
      <x:c r="J1082" s="2" t="str">
        <x:f>IF(H1082="否","不适用",IF(AND(ISNUMBER(E1082),ISNUMBER(F1082)),IF(I1082&gt;'规则与名单'!$B$2,"是","否"),"未判定"))</x:f>
        <x:v>不适用</x:v>
      </x:c>
      <x:c r="K1082" s="2" t="str">
        <x:f>IF(J1082="是",IF(ISNUMBER(F1082),"测试日GPS","缺失"),IF(ISNUMBER(G1082),"非测试日纯氢",IF(AND(H1082="是",J1082="未判定"),IF(ISNUMBER(F1082),"测试名单无纯氢GPS","缺失"),IF(ISNUMBER(E1082),"非测试日仪表","缺失"))))</x:f>
        <x:v>非测试日纯氢</x:v>
      </x:c>
      <x:c r="L1082" s="7" t="n">
        <x:f>IF(K1082="缺失","",IF(K1082="非测试日纯氢",G1082,IF(K1082="非测试日仪表",E1082,F1082)))</x:f>
        <x:v>315.8</x:v>
      </x:c>
      <x:c r="M1082" s="2" t="n">
        <x:f>IF(K1082="缺失",1,0)</x:f>
        <x:v>0</x:v>
      </x:c>
      <x:c r="N1082" s="2" t="str">
        <x:v>车辆里程查询_20260901-20260930_1024辆_仪表里程.xlsx / R376</x:v>
      </x:c>
      <x:c r="O1082" s="2" t="str">
        <x:v>车辆里程查询_20260901-20260930_1024辆_GPS里程.xlsx / R378</x:v>
      </x:c>
      <x:c r="P1082" s="2" t="str">
        <x:v>车辆纯氢气里程查询_20260901-20260930_1024辆.xlsx / R929</x:v>
      </x:c>
    </x:row>
    <x:row r="1083" ht="22" customHeight="1">
      <x:c r="A1083" s="2" t="n">
        <x:v>48</x:v>
      </x:c>
      <x:c r="B1083" s="2" t="str">
        <x:v>粤A07555F</x:v>
      </x:c>
      <x:c r="C1083" s="2" t="str">
        <x:v>陈高伟</x:v>
      </x:c>
      <x:c r="D1083" s="8" t="d">
        <x:v>2026-09-15T00:00:00.000Z</x:v>
      </x:c>
      <x:c r="E1083" s="7" t="n">
        <x:v>391.5</x:v>
      </x:c>
      <x:c r="F1083" s="7" t="n">
        <x:v>369.2</x:v>
      </x:c>
      <x:c r="G1083" s="7" t="n">
        <x:v>391.3</x:v>
      </x:c>
      <x:c r="H1083" s="2" t="str">
        <x:v>否</x:v>
      </x:c>
      <x:c r="I1083" s="7" t="n">
        <x:f>IF(AND(ISNUMBER(E1083),ISNUMBER(F1083)),E1083-F1083,"")</x:f>
        <x:v>22.30000000000001</x:v>
      </x:c>
      <x:c r="J1083" s="2" t="str">
        <x:f>IF(H1083="否","不适用",IF(AND(ISNUMBER(E1083),ISNUMBER(F1083)),IF(I1083&gt;'规则与名单'!$B$2,"是","否"),"未判定"))</x:f>
        <x:v>不适用</x:v>
      </x:c>
      <x:c r="K1083" s="2" t="str">
        <x:f>IF(J1083="是",IF(ISNUMBER(F1083),"测试日GPS","缺失"),IF(ISNUMBER(G1083),"非测试日纯氢",IF(AND(H1083="是",J1083="未判定"),IF(ISNUMBER(F1083),"测试名单无纯氢GPS","缺失"),IF(ISNUMBER(E1083),"非测试日仪表","缺失"))))</x:f>
        <x:v>非测试日纯氢</x:v>
      </x:c>
      <x:c r="L1083" s="7" t="n">
        <x:f>IF(K1083="缺失","",IF(K1083="非测试日纯氢",G1083,IF(K1083="非测试日仪表",E1083,F1083)))</x:f>
        <x:v>391.3</x:v>
      </x:c>
      <x:c r="M1083" s="2" t="n">
        <x:f>IF(K1083="缺失",1,0)</x:f>
        <x:v>0</x:v>
      </x:c>
      <x:c r="N1083" s="2" t="str">
        <x:v>车辆里程查询_20260901-20260930_1024辆_仪表里程.xlsx / S376</x:v>
      </x:c>
      <x:c r="O1083" s="2" t="str">
        <x:v>车辆里程查询_20260901-20260930_1024辆_GPS里程.xlsx / S378</x:v>
      </x:c>
      <x:c r="P1083" s="2" t="str">
        <x:v>车辆纯氢气里程查询_20260901-20260930_1024辆.xlsx / S929</x:v>
      </x:c>
    </x:row>
    <x:row r="1084" ht="22" customHeight="1">
      <x:c r="A1084" s="2" t="n">
        <x:v>48</x:v>
      </x:c>
      <x:c r="B1084" s="2" t="str">
        <x:v>粤A07555F</x:v>
      </x:c>
      <x:c r="C1084" s="2" t="str">
        <x:v>陈高伟</x:v>
      </x:c>
      <x:c r="D1084" s="8" t="d">
        <x:v>2026-09-16T00:00:00.000Z</x:v>
      </x:c>
      <x:c r="E1084" s="7" t="n">
        <x:v>320.6</x:v>
      </x:c>
      <x:c r="F1084" s="7" t="n">
        <x:v>302.8</x:v>
      </x:c>
      <x:c r="G1084" s="7" t="n">
        <x:v>320.4</x:v>
      </x:c>
      <x:c r="H1084" s="2" t="str">
        <x:v>否</x:v>
      </x:c>
      <x:c r="I1084" s="7" t="n">
        <x:f>IF(AND(ISNUMBER(E1084),ISNUMBER(F1084)),E1084-F1084,"")</x:f>
        <x:v>17.80000000000001</x:v>
      </x:c>
      <x:c r="J1084" s="2" t="str">
        <x:f>IF(H1084="否","不适用",IF(AND(ISNUMBER(E1084),ISNUMBER(F1084)),IF(I1084&gt;'规则与名单'!$B$2,"是","否"),"未判定"))</x:f>
        <x:v>不适用</x:v>
      </x:c>
      <x:c r="K1084" s="2" t="str">
        <x:f>IF(J1084="是",IF(ISNUMBER(F1084),"测试日GPS","缺失"),IF(ISNUMBER(G1084),"非测试日纯氢",IF(AND(H1084="是",J1084="未判定"),IF(ISNUMBER(F1084),"测试名单无纯氢GPS","缺失"),IF(ISNUMBER(E1084),"非测试日仪表","缺失"))))</x:f>
        <x:v>非测试日纯氢</x:v>
      </x:c>
      <x:c r="L1084" s="7" t="n">
        <x:f>IF(K1084="缺失","",IF(K1084="非测试日纯氢",G1084,IF(K1084="非测试日仪表",E1084,F1084)))</x:f>
        <x:v>320.4</x:v>
      </x:c>
      <x:c r="M1084" s="2" t="n">
        <x:f>IF(K1084="缺失",1,0)</x:f>
        <x:v>0</x:v>
      </x:c>
      <x:c r="N1084" s="2" t="str">
        <x:v>车辆里程查询_20260901-20260930_1024辆_仪表里程.xlsx / T376</x:v>
      </x:c>
      <x:c r="O1084" s="2" t="str">
        <x:v>车辆里程查询_20260901-20260930_1024辆_GPS里程.xlsx / T378</x:v>
      </x:c>
      <x:c r="P1084" s="2" t="str">
        <x:v>车辆纯氢气里程查询_20260901-20260930_1024辆.xlsx / T929</x:v>
      </x:c>
    </x:row>
    <x:row r="1085" ht="22" customHeight="1">
      <x:c r="A1085" s="2" t="n">
        <x:v>48</x:v>
      </x:c>
      <x:c r="B1085" s="2" t="str">
        <x:v>粤A07555F</x:v>
      </x:c>
      <x:c r="C1085" s="2" t="str">
        <x:v>陈高伟</x:v>
      </x:c>
      <x:c r="D1085" s="8" t="d">
        <x:v>2026-09-17T00:00:00.000Z</x:v>
      </x:c>
      <x:c r="E1085" s="7" t="n">
        <x:v>114.9</x:v>
      </x:c>
      <x:c r="F1085" s="7" t="n">
        <x:v>109.5</x:v>
      </x:c>
      <x:c r="G1085" s="7" t="n">
        <x:v>115.9</x:v>
      </x:c>
      <x:c r="H1085" s="2" t="str">
        <x:v>否</x:v>
      </x:c>
      <x:c r="I1085" s="7" t="n">
        <x:f>IF(AND(ISNUMBER(E1085),ISNUMBER(F1085)),E1085-F1085,"")</x:f>
        <x:v>5.400000000000006</x:v>
      </x:c>
      <x:c r="J1085" s="2" t="str">
        <x:f>IF(H1085="否","不适用",IF(AND(ISNUMBER(E1085),ISNUMBER(F1085)),IF(I1085&gt;'规则与名单'!$B$2,"是","否"),"未判定"))</x:f>
        <x:v>不适用</x:v>
      </x:c>
      <x:c r="K1085" s="2" t="str">
        <x:f>IF(J1085="是",IF(ISNUMBER(F1085),"测试日GPS","缺失"),IF(ISNUMBER(G1085),"非测试日纯氢",IF(AND(H1085="是",J1085="未判定"),IF(ISNUMBER(F1085),"测试名单无纯氢GPS","缺失"),IF(ISNUMBER(E1085),"非测试日仪表","缺失"))))</x:f>
        <x:v>非测试日纯氢</x:v>
      </x:c>
      <x:c r="L1085" s="7" t="n">
        <x:f>IF(K1085="缺失","",IF(K1085="非测试日纯氢",G1085,IF(K1085="非测试日仪表",E1085,F1085)))</x:f>
        <x:v>115.9</x:v>
      </x:c>
      <x:c r="M1085" s="2" t="n">
        <x:f>IF(K1085="缺失",1,0)</x:f>
        <x:v>0</x:v>
      </x:c>
      <x:c r="N1085" s="2" t="str">
        <x:v>车辆里程查询_20260901-20260930_1024辆_仪表里程.xlsx / U376</x:v>
      </x:c>
      <x:c r="O1085" s="2" t="str">
        <x:v>车辆里程查询_20260901-20260930_1024辆_GPS里程.xlsx / U378</x:v>
      </x:c>
      <x:c r="P1085" s="2" t="str">
        <x:v>车辆纯氢气里程查询_20260901-20260930_1024辆.xlsx / U929</x:v>
      </x:c>
    </x:row>
    <x:row r="1086" ht="22" customHeight="1">
      <x:c r="A1086" s="2" t="n">
        <x:v>48</x:v>
      </x:c>
      <x:c r="B1086" s="2" t="str">
        <x:v>粤A07555F</x:v>
      </x:c>
      <x:c r="C1086" s="2" t="str">
        <x:v>陈高伟</x:v>
      </x:c>
      <x:c r="D1086" s="8" t="d">
        <x:v>2026-09-18T00:00:00.000Z</x:v>
      </x:c>
      <x:c r="E1086" s="7" t="n">
        <x:v>315.8</x:v>
      </x:c>
      <x:c r="F1086" s="7" t="n">
        <x:v>296.6</x:v>
      </x:c>
      <x:c r="G1086" s="7" t="n">
        <x:v>183.9</x:v>
      </x:c>
      <x:c r="H1086" s="2" t="str">
        <x:v>否</x:v>
      </x:c>
      <x:c r="I1086" s="7" t="n">
        <x:f>IF(AND(ISNUMBER(E1086),ISNUMBER(F1086)),E1086-F1086,"")</x:f>
        <x:v>19.19999999999999</x:v>
      </x:c>
      <x:c r="J1086" s="2" t="str">
        <x:f>IF(H1086="否","不适用",IF(AND(ISNUMBER(E1086),ISNUMBER(F1086)),IF(I1086&gt;'规则与名单'!$B$2,"是","否"),"未判定"))</x:f>
        <x:v>不适用</x:v>
      </x:c>
      <x:c r="K1086" s="2" t="str">
        <x:f>IF(J1086="是",IF(ISNUMBER(F1086),"测试日GPS","缺失"),IF(ISNUMBER(G1086),"非测试日纯氢",IF(AND(H1086="是",J1086="未判定"),IF(ISNUMBER(F1086),"测试名单无纯氢GPS","缺失"),IF(ISNUMBER(E1086),"非测试日仪表","缺失"))))</x:f>
        <x:v>非测试日纯氢</x:v>
      </x:c>
      <x:c r="L1086" s="7" t="n">
        <x:f>IF(K1086="缺失","",IF(K1086="非测试日纯氢",G1086,IF(K1086="非测试日仪表",E1086,F1086)))</x:f>
        <x:v>183.9</x:v>
      </x:c>
      <x:c r="M1086" s="2" t="n">
        <x:f>IF(K1086="缺失",1,0)</x:f>
        <x:v>0</x:v>
      </x:c>
      <x:c r="N1086" s="2" t="str">
        <x:v>车辆里程查询_20260901-20260930_1024辆_仪表里程.xlsx / V376</x:v>
      </x:c>
      <x:c r="O1086" s="2" t="str">
        <x:v>车辆里程查询_20260901-20260930_1024辆_GPS里程.xlsx / V378</x:v>
      </x:c>
      <x:c r="P1086" s="2" t="str">
        <x:v>车辆纯氢气里程查询_20260901-20260930_1024辆.xlsx / V929</x:v>
      </x:c>
    </x:row>
    <x:row r="1087" ht="22" customHeight="1">
      <x:c r="A1087" s="2" t="n">
        <x:v>48</x:v>
      </x:c>
      <x:c r="B1087" s="2" t="str">
        <x:v>粤A07555F</x:v>
      </x:c>
      <x:c r="C1087" s="2" t="str">
        <x:v>陈高伟</x:v>
      </x:c>
      <x:c r="D1087" s="8" t="d">
        <x:v>2026-09-19T00:00:00.000Z</x:v>
      </x:c>
      <x:c r="E1087" s="7" t="n">
        <x:v>331.8</x:v>
      </x:c>
      <x:c r="F1087" s="7" t="n">
        <x:v>313.1</x:v>
      </x:c>
      <x:c r="G1087" s="7" t="n">
        <x:v>331.7</x:v>
      </x:c>
      <x:c r="H1087" s="2" t="str">
        <x:v>否</x:v>
      </x:c>
      <x:c r="I1087" s="7" t="n">
        <x:f>IF(AND(ISNUMBER(E1087),ISNUMBER(F1087)),E1087-F1087,"")</x:f>
        <x:v>18.69999999999999</x:v>
      </x:c>
      <x:c r="J1087" s="2" t="str">
        <x:f>IF(H1087="否","不适用",IF(AND(ISNUMBER(E1087),ISNUMBER(F1087)),IF(I1087&gt;'规则与名单'!$B$2,"是","否"),"未判定"))</x:f>
        <x:v>不适用</x:v>
      </x:c>
      <x:c r="K1087" s="2" t="str">
        <x:f>IF(J1087="是",IF(ISNUMBER(F1087),"测试日GPS","缺失"),IF(ISNUMBER(G1087),"非测试日纯氢",IF(AND(H1087="是",J1087="未判定"),IF(ISNUMBER(F1087),"测试名单无纯氢GPS","缺失"),IF(ISNUMBER(E1087),"非测试日仪表","缺失"))))</x:f>
        <x:v>非测试日纯氢</x:v>
      </x:c>
      <x:c r="L1087" s="7" t="n">
        <x:f>IF(K1087="缺失","",IF(K1087="非测试日纯氢",G1087,IF(K1087="非测试日仪表",E1087,F1087)))</x:f>
        <x:v>331.7</x:v>
      </x:c>
      <x:c r="M1087" s="2" t="n">
        <x:f>IF(K1087="缺失",1,0)</x:f>
        <x:v>0</x:v>
      </x:c>
      <x:c r="N1087" s="2" t="str">
        <x:v>车辆里程查询_20260901-20260930_1024辆_仪表里程.xlsx / W376</x:v>
      </x:c>
      <x:c r="O1087" s="2" t="str">
        <x:v>车辆里程查询_20260901-20260930_1024辆_GPS里程.xlsx / W378</x:v>
      </x:c>
      <x:c r="P1087" s="2" t="str">
        <x:v>车辆纯氢气里程查询_20260901-20260930_1024辆.xlsx / W929</x:v>
      </x:c>
    </x:row>
    <x:row r="1088" ht="22" customHeight="1">
      <x:c r="A1088" s="2" t="n">
        <x:v>48</x:v>
      </x:c>
      <x:c r="B1088" s="2" t="str">
        <x:v>粤A07555F</x:v>
      </x:c>
      <x:c r="C1088" s="2" t="str">
        <x:v>陈高伟</x:v>
      </x:c>
      <x:c r="D1088" s="8" t="d">
        <x:v>2026-09-20T00:00:00.000Z</x:v>
      </x:c>
      <x:c r="E1088" s="7" t="n">
        <x:v>325.8</x:v>
      </x:c>
      <x:c r="F1088" s="7" t="n">
        <x:v>306.8</x:v>
      </x:c>
      <x:c r="G1088" s="7" t="n">
        <x:v>323.2</x:v>
      </x:c>
      <x:c r="H1088" s="2" t="str">
        <x:v>否</x:v>
      </x:c>
      <x:c r="I1088" s="7" t="n">
        <x:f>IF(AND(ISNUMBER(E1088),ISNUMBER(F1088)),E1088-F1088,"")</x:f>
        <x:v>19</x:v>
      </x:c>
      <x:c r="J1088" s="2" t="str">
        <x:f>IF(H1088="否","不适用",IF(AND(ISNUMBER(E1088),ISNUMBER(F1088)),IF(I1088&gt;'规则与名单'!$B$2,"是","否"),"未判定"))</x:f>
        <x:v>不适用</x:v>
      </x:c>
      <x:c r="K1088" s="2" t="str">
        <x:f>IF(J1088="是",IF(ISNUMBER(F1088),"测试日GPS","缺失"),IF(ISNUMBER(G1088),"非测试日纯氢",IF(AND(H1088="是",J1088="未判定"),IF(ISNUMBER(F1088),"测试名单无纯氢GPS","缺失"),IF(ISNUMBER(E1088),"非测试日仪表","缺失"))))</x:f>
        <x:v>非测试日纯氢</x:v>
      </x:c>
      <x:c r="L1088" s="7" t="n">
        <x:f>IF(K1088="缺失","",IF(K1088="非测试日纯氢",G1088,IF(K1088="非测试日仪表",E1088,F1088)))</x:f>
        <x:v>323.2</x:v>
      </x:c>
      <x:c r="M1088" s="2" t="n">
        <x:f>IF(K1088="缺失",1,0)</x:f>
        <x:v>0</x:v>
      </x:c>
      <x:c r="N1088" s="2" t="str">
        <x:v>车辆里程查询_20260901-20260930_1024辆_仪表里程.xlsx / X376</x:v>
      </x:c>
      <x:c r="O1088" s="2" t="str">
        <x:v>车辆里程查询_20260901-20260930_1024辆_GPS里程.xlsx / X378</x:v>
      </x:c>
      <x:c r="P1088" s="2" t="str">
        <x:v>车辆纯氢气里程查询_20260901-20260930_1024辆.xlsx / X929</x:v>
      </x:c>
    </x:row>
    <x:row r="1089" ht="22" customHeight="1">
      <x:c r="A1089" s="2" t="n">
        <x:v>48</x:v>
      </x:c>
      <x:c r="B1089" s="2" t="str">
        <x:v>粤A07555F</x:v>
      </x:c>
      <x:c r="C1089" s="2" t="str">
        <x:v>陈高伟</x:v>
      </x:c>
      <x:c r="D1089" s="8" t="d">
        <x:v>2026-09-21T00:00:00.000Z</x:v>
      </x:c>
      <x:c r="E1089" s="7" t="n">
        <x:v>41.8</x:v>
      </x:c>
      <x:c r="F1089" s="7" t="n">
        <x:v>39.9</x:v>
      </x:c>
      <x:c r="G1089" s="7" t="n">
        <x:v>41.3</x:v>
      </x:c>
      <x:c r="H1089" s="2" t="str">
        <x:v>否</x:v>
      </x:c>
      <x:c r="I1089" s="7" t="n">
        <x:f>IF(AND(ISNUMBER(E1089),ISNUMBER(F1089)),E1089-F1089,"")</x:f>
        <x:v>1.8999999999999986</x:v>
      </x:c>
      <x:c r="J1089" s="2" t="str">
        <x:f>IF(H1089="否","不适用",IF(AND(ISNUMBER(E1089),ISNUMBER(F1089)),IF(I1089&gt;'规则与名单'!$B$2,"是","否"),"未判定"))</x:f>
        <x:v>不适用</x:v>
      </x:c>
      <x:c r="K1089" s="2" t="str">
        <x:f>IF(J1089="是",IF(ISNUMBER(F1089),"测试日GPS","缺失"),IF(ISNUMBER(G1089),"非测试日纯氢",IF(AND(H1089="是",J1089="未判定"),IF(ISNUMBER(F1089),"测试名单无纯氢GPS","缺失"),IF(ISNUMBER(E1089),"非测试日仪表","缺失"))))</x:f>
        <x:v>非测试日纯氢</x:v>
      </x:c>
      <x:c r="L1089" s="7" t="n">
        <x:f>IF(K1089="缺失","",IF(K1089="非测试日纯氢",G1089,IF(K1089="非测试日仪表",E1089,F1089)))</x:f>
        <x:v>41.3</x:v>
      </x:c>
      <x:c r="M1089" s="2" t="n">
        <x:f>IF(K1089="缺失",1,0)</x:f>
        <x:v>0</x:v>
      </x:c>
      <x:c r="N1089" s="2" t="str">
        <x:v>车辆里程查询_20260901-20260930_1024辆_仪表里程.xlsx / Y376</x:v>
      </x:c>
      <x:c r="O1089" s="2" t="str">
        <x:v>车辆里程查询_20260901-20260930_1024辆_GPS里程.xlsx / Y378</x:v>
      </x:c>
      <x:c r="P1089" s="2" t="str">
        <x:v>车辆纯氢气里程查询_20260901-20260930_1024辆.xlsx / Y929</x:v>
      </x:c>
    </x:row>
    <x:row r="1090" ht="22" customHeight="1">
      <x:c r="A1090" s="2" t="n">
        <x:v>48</x:v>
      </x:c>
      <x:c r="B1090" s="2" t="str">
        <x:v>粤A07555F</x:v>
      </x:c>
      <x:c r="C1090" s="2" t="str">
        <x:v>陈高伟</x:v>
      </x:c>
      <x:c r="D1090" s="8" t="d">
        <x:v>2026-09-22T00:00:00.000Z</x:v>
      </x:c>
      <x:c r="E1090" s="7" t="n">
        <x:v>341.1</x:v>
      </x:c>
      <x:c r="F1090" s="7" t="n">
        <x:v>13706.3</x:v>
      </x:c>
      <x:c r="G1090" s="7" t="n">
        <x:v>340.8</x:v>
      </x:c>
      <x:c r="H1090" s="2" t="str">
        <x:v>否</x:v>
      </x:c>
      <x:c r="I1090" s="7" t="n">
        <x:f>IF(AND(ISNUMBER(E1090),ISNUMBER(F1090)),E1090-F1090,"")</x:f>
        <x:v>-13365.199999999999</x:v>
      </x:c>
      <x:c r="J1090" s="2" t="str">
        <x:f>IF(H1090="否","不适用",IF(AND(ISNUMBER(E1090),ISNUMBER(F1090)),IF(I1090&gt;'规则与名单'!$B$2,"是","否"),"未判定"))</x:f>
        <x:v>不适用</x:v>
      </x:c>
      <x:c r="K1090" s="2" t="str">
        <x:f>IF(J1090="是",IF(ISNUMBER(F1090),"测试日GPS","缺失"),IF(ISNUMBER(G1090),"非测试日纯氢",IF(AND(H1090="是",J1090="未判定"),IF(ISNUMBER(F1090),"测试名单无纯氢GPS","缺失"),IF(ISNUMBER(E1090),"非测试日仪表","缺失"))))</x:f>
        <x:v>非测试日纯氢</x:v>
      </x:c>
      <x:c r="L1090" s="7" t="n">
        <x:f>IF(K1090="缺失","",IF(K1090="非测试日纯氢",G1090,IF(K1090="非测试日仪表",E1090,F1090)))</x:f>
        <x:v>340.8</x:v>
      </x:c>
      <x:c r="M1090" s="2" t="n">
        <x:f>IF(K1090="缺失",1,0)</x:f>
        <x:v>0</x:v>
      </x:c>
      <x:c r="N1090" s="2" t="str">
        <x:v>车辆里程查询_20260901-20260930_1024辆_仪表里程.xlsx / Z376</x:v>
      </x:c>
      <x:c r="O1090" s="2" t="str">
        <x:v>车辆里程查询_20260901-20260930_1024辆_GPS里程.xlsx / Z378</x:v>
      </x:c>
      <x:c r="P1090" s="2" t="str">
        <x:v>车辆纯氢气里程查询_20260901-20260930_1024辆.xlsx / Z929</x:v>
      </x:c>
    </x:row>
    <x:row r="1091" ht="22" customHeight="1">
      <x:c r="A1091" s="2" t="n">
        <x:v>48</x:v>
      </x:c>
      <x:c r="B1091" s="2" t="str">
        <x:v>粤A07555F</x:v>
      </x:c>
      <x:c r="C1091" s="2" t="str">
        <x:v>陈高伟</x:v>
      </x:c>
      <x:c r="D1091" s="8" t="d">
        <x:v>2026-09-23T00:00:00.000Z</x:v>
      </x:c>
      <x:c r="E1091" s="7" t="n">
        <x:v>394.5</x:v>
      </x:c>
      <x:c r="F1091" s="7" t="n">
        <x:v>372.3</x:v>
      </x:c>
      <x:c r="G1091" s="7" t="n">
        <x:v>394.4</x:v>
      </x:c>
      <x:c r="H1091" s="2" t="str">
        <x:v>否</x:v>
      </x:c>
      <x:c r="I1091" s="7" t="n">
        <x:f>IF(AND(ISNUMBER(E1091),ISNUMBER(F1091)),E1091-F1091,"")</x:f>
        <x:v>22.19999999999999</x:v>
      </x:c>
      <x:c r="J1091" s="2" t="str">
        <x:f>IF(H1091="否","不适用",IF(AND(ISNUMBER(E1091),ISNUMBER(F1091)),IF(I1091&gt;'规则与名单'!$B$2,"是","否"),"未判定"))</x:f>
        <x:v>不适用</x:v>
      </x:c>
      <x:c r="K1091" s="2" t="str">
        <x:f>IF(J1091="是",IF(ISNUMBER(F1091),"测试日GPS","缺失"),IF(ISNUMBER(G1091),"非测试日纯氢",IF(AND(H1091="是",J1091="未判定"),IF(ISNUMBER(F1091),"测试名单无纯氢GPS","缺失"),IF(ISNUMBER(E1091),"非测试日仪表","缺失"))))</x:f>
        <x:v>非测试日纯氢</x:v>
      </x:c>
      <x:c r="L1091" s="7" t="n">
        <x:f>IF(K1091="缺失","",IF(K1091="非测试日纯氢",G1091,IF(K1091="非测试日仪表",E1091,F1091)))</x:f>
        <x:v>394.4</x:v>
      </x:c>
      <x:c r="M1091" s="2" t="n">
        <x:f>IF(K1091="缺失",1,0)</x:f>
        <x:v>0</x:v>
      </x:c>
      <x:c r="N1091" s="2" t="str">
        <x:v>车辆里程查询_20260901-20260930_1024辆_仪表里程.xlsx / AA376</x:v>
      </x:c>
      <x:c r="O1091" s="2" t="str">
        <x:v>车辆里程查询_20260901-20260930_1024辆_GPS里程.xlsx / AA378</x:v>
      </x:c>
      <x:c r="P1091" s="2" t="str">
        <x:v>车辆纯氢气里程查询_20260901-20260930_1024辆.xlsx / AA929</x:v>
      </x:c>
    </x:row>
    <x:row r="1092" ht="22" customHeight="1">
      <x:c r="A1092" s="2" t="n">
        <x:v>48</x:v>
      </x:c>
      <x:c r="B1092" s="2" t="str">
        <x:v>粤A07555F</x:v>
      </x:c>
      <x:c r="C1092" s="2" t="str">
        <x:v>陈高伟</x:v>
      </x:c>
      <x:c r="D1092" s="8" t="d">
        <x:v>2026-09-24T00:00:00.000Z</x:v>
      </x:c>
      <x:c r="E1092" s="7" t="n">
        <x:v>300.9</x:v>
      </x:c>
      <x:c r="F1092" s="7" t="n">
        <x:v>283.5</x:v>
      </x:c>
      <x:c r="G1092" s="7" t="n">
        <x:v>280.9</x:v>
      </x:c>
      <x:c r="H1092" s="2" t="str">
        <x:v>否</x:v>
      </x:c>
      <x:c r="I1092" s="7" t="n">
        <x:f>IF(AND(ISNUMBER(E1092),ISNUMBER(F1092)),E1092-F1092,"")</x:f>
        <x:v>17.399999999999977</x:v>
      </x:c>
      <x:c r="J1092" s="2" t="str">
        <x:f>IF(H1092="否","不适用",IF(AND(ISNUMBER(E1092),ISNUMBER(F1092)),IF(I1092&gt;'规则与名单'!$B$2,"是","否"),"未判定"))</x:f>
        <x:v>不适用</x:v>
      </x:c>
      <x:c r="K1092" s="2" t="str">
        <x:f>IF(J1092="是",IF(ISNUMBER(F1092),"测试日GPS","缺失"),IF(ISNUMBER(G1092),"非测试日纯氢",IF(AND(H1092="是",J1092="未判定"),IF(ISNUMBER(F1092),"测试名单无纯氢GPS","缺失"),IF(ISNUMBER(E1092),"非测试日仪表","缺失"))))</x:f>
        <x:v>非测试日纯氢</x:v>
      </x:c>
      <x:c r="L1092" s="7" t="n">
        <x:f>IF(K1092="缺失","",IF(K1092="非测试日纯氢",G1092,IF(K1092="非测试日仪表",E1092,F1092)))</x:f>
        <x:v>280.9</x:v>
      </x:c>
      <x:c r="M1092" s="2" t="n">
        <x:f>IF(K1092="缺失",1,0)</x:f>
        <x:v>0</x:v>
      </x:c>
      <x:c r="N1092" s="2" t="str">
        <x:v>车辆里程查询_20260901-20260930_1024辆_仪表里程.xlsx / AB376</x:v>
      </x:c>
      <x:c r="O1092" s="2" t="str">
        <x:v>车辆里程查询_20260901-20260930_1024辆_GPS里程.xlsx / AB378</x:v>
      </x:c>
      <x:c r="P1092" s="2" t="str">
        <x:v>车辆纯氢气里程查询_20260901-20260930_1024辆.xlsx / AB929</x:v>
      </x:c>
    </x:row>
    <x:row r="1093" ht="22" customHeight="1">
      <x:c r="A1093" s="2" t="n">
        <x:v>48</x:v>
      </x:c>
      <x:c r="B1093" s="2" t="str">
        <x:v>粤A07555F</x:v>
      </x:c>
      <x:c r="C1093" s="2" t="str">
        <x:v>陈高伟</x:v>
      </x:c>
      <x:c r="D1093" s="8" t="d">
        <x:v>2026-09-25T00:00:00.000Z</x:v>
      </x:c>
      <x:c r="E1093" s="7" t="n">
        <x:v>73.5</x:v>
      </x:c>
      <x:c r="F1093" s="7" t="n">
        <x:v>69.7</x:v>
      </x:c>
      <x:c r="G1093" s="7" t="n">
        <x:v>72.7</x:v>
      </x:c>
      <x:c r="H1093" s="2" t="str">
        <x:v>否</x:v>
      </x:c>
      <x:c r="I1093" s="7" t="n">
        <x:f>IF(AND(ISNUMBER(E1093),ISNUMBER(F1093)),E1093-F1093,"")</x:f>
        <x:v>3.799999999999997</x:v>
      </x:c>
      <x:c r="J1093" s="2" t="str">
        <x:f>IF(H1093="否","不适用",IF(AND(ISNUMBER(E1093),ISNUMBER(F1093)),IF(I1093&gt;'规则与名单'!$B$2,"是","否"),"未判定"))</x:f>
        <x:v>不适用</x:v>
      </x:c>
      <x:c r="K1093" s="2" t="str">
        <x:f>IF(J1093="是",IF(ISNUMBER(F1093),"测试日GPS","缺失"),IF(ISNUMBER(G1093),"非测试日纯氢",IF(AND(H1093="是",J1093="未判定"),IF(ISNUMBER(F1093),"测试名单无纯氢GPS","缺失"),IF(ISNUMBER(E1093),"非测试日仪表","缺失"))))</x:f>
        <x:v>非测试日纯氢</x:v>
      </x:c>
      <x:c r="L1093" s="7" t="n">
        <x:f>IF(K1093="缺失","",IF(K1093="非测试日纯氢",G1093,IF(K1093="非测试日仪表",E1093,F1093)))</x:f>
        <x:v>72.7</x:v>
      </x:c>
      <x:c r="M1093" s="2" t="n">
        <x:f>IF(K1093="缺失",1,0)</x:f>
        <x:v>0</x:v>
      </x:c>
      <x:c r="N1093" s="2" t="str">
        <x:v>车辆里程查询_20260901-20260930_1024辆_仪表里程.xlsx / AC376</x:v>
      </x:c>
      <x:c r="O1093" s="2" t="str">
        <x:v>车辆里程查询_20260901-20260930_1024辆_GPS里程.xlsx / AC378</x:v>
      </x:c>
      <x:c r="P1093" s="2" t="str">
        <x:v>车辆纯氢气里程查询_20260901-20260930_1024辆.xlsx / AC929</x:v>
      </x:c>
    </x:row>
    <x:row r="1094" ht="22" customHeight="1">
      <x:c r="A1094" s="2" t="n">
        <x:v>48</x:v>
      </x:c>
      <x:c r="B1094" s="2" t="str">
        <x:v>粤A07555F</x:v>
      </x:c>
      <x:c r="C1094" s="2" t="str">
        <x:v>陈高伟</x:v>
      </x:c>
      <x:c r="D1094" s="8" t="d">
        <x:v>2026-09-26T00:00:00.000Z</x:v>
      </x:c>
      <x:c r="E1094" s="7" t="n">
        <x:v>353.7</x:v>
      </x:c>
      <x:c r="F1094" s="7" t="n">
        <x:v>333.9</x:v>
      </x:c>
      <x:c r="G1094" s="7" t="n">
        <x:v>353.5</x:v>
      </x:c>
      <x:c r="H1094" s="2" t="str">
        <x:v>否</x:v>
      </x:c>
      <x:c r="I1094" s="7" t="n">
        <x:f>IF(AND(ISNUMBER(E1094),ISNUMBER(F1094)),E1094-F1094,"")</x:f>
        <x:v>19.80000000000001</x:v>
      </x:c>
      <x:c r="J1094" s="2" t="str">
        <x:f>IF(H1094="否","不适用",IF(AND(ISNUMBER(E1094),ISNUMBER(F1094)),IF(I1094&gt;'规则与名单'!$B$2,"是","否"),"未判定"))</x:f>
        <x:v>不适用</x:v>
      </x:c>
      <x:c r="K1094" s="2" t="str">
        <x:f>IF(J1094="是",IF(ISNUMBER(F1094),"测试日GPS","缺失"),IF(ISNUMBER(G1094),"非测试日纯氢",IF(AND(H1094="是",J1094="未判定"),IF(ISNUMBER(F1094),"测试名单无纯氢GPS","缺失"),IF(ISNUMBER(E1094),"非测试日仪表","缺失"))))</x:f>
        <x:v>非测试日纯氢</x:v>
      </x:c>
      <x:c r="L1094" s="7" t="n">
        <x:f>IF(K1094="缺失","",IF(K1094="非测试日纯氢",G1094,IF(K1094="非测试日仪表",E1094,F1094)))</x:f>
        <x:v>353.5</x:v>
      </x:c>
      <x:c r="M1094" s="2" t="n">
        <x:f>IF(K1094="缺失",1,0)</x:f>
        <x:v>0</x:v>
      </x:c>
      <x:c r="N1094" s="2" t="str">
        <x:v>车辆里程查询_20260901-20260930_1024辆_仪表里程.xlsx / AD376</x:v>
      </x:c>
      <x:c r="O1094" s="2" t="str">
        <x:v>车辆里程查询_20260901-20260930_1024辆_GPS里程.xlsx / AD378</x:v>
      </x:c>
      <x:c r="P1094" s="2" t="str">
        <x:v>车辆纯氢气里程查询_20260901-20260930_1024辆.xlsx / AD929</x:v>
      </x:c>
    </x:row>
    <x:row r="1095" ht="22" customHeight="1">
      <x:c r="A1095" s="2" t="n">
        <x:v>48</x:v>
      </x:c>
      <x:c r="B1095" s="2" t="str">
        <x:v>粤A07555F</x:v>
      </x:c>
      <x:c r="C1095" s="2" t="str">
        <x:v>陈高伟</x:v>
      </x:c>
      <x:c r="D1095" s="8" t="d">
        <x:v>2026-09-27T00:00:00.000Z</x:v>
      </x:c>
      <x:c r="E1095" s="7" t="n">
        <x:v>152.1</x:v>
      </x:c>
      <x:c r="F1095" s="7" t="n">
        <x:v>143.4</x:v>
      </x:c>
      <x:c r="G1095" s="7" t="n">
        <x:v>151.6</x:v>
      </x:c>
      <x:c r="H1095" s="2" t="str">
        <x:v>否</x:v>
      </x:c>
      <x:c r="I1095" s="7" t="n">
        <x:f>IF(AND(ISNUMBER(E1095),ISNUMBER(F1095)),E1095-F1095,"")</x:f>
        <x:v>8.699999999999989</x:v>
      </x:c>
      <x:c r="J1095" s="2" t="str">
        <x:f>IF(H1095="否","不适用",IF(AND(ISNUMBER(E1095),ISNUMBER(F1095)),IF(I1095&gt;'规则与名单'!$B$2,"是","否"),"未判定"))</x:f>
        <x:v>不适用</x:v>
      </x:c>
      <x:c r="K1095" s="2" t="str">
        <x:f>IF(J1095="是",IF(ISNUMBER(F1095),"测试日GPS","缺失"),IF(ISNUMBER(G1095),"非测试日纯氢",IF(AND(H1095="是",J1095="未判定"),IF(ISNUMBER(F1095),"测试名单无纯氢GPS","缺失"),IF(ISNUMBER(E1095),"非测试日仪表","缺失"))))</x:f>
        <x:v>非测试日纯氢</x:v>
      </x:c>
      <x:c r="L1095" s="7" t="n">
        <x:f>IF(K1095="缺失","",IF(K1095="非测试日纯氢",G1095,IF(K1095="非测试日仪表",E1095,F1095)))</x:f>
        <x:v>151.6</x:v>
      </x:c>
      <x:c r="M1095" s="2" t="n">
        <x:f>IF(K1095="缺失",1,0)</x:f>
        <x:v>0</x:v>
      </x:c>
      <x:c r="N1095" s="2" t="str">
        <x:v>车辆里程查询_20260901-20260930_1024辆_仪表里程.xlsx / AE376</x:v>
      </x:c>
      <x:c r="O1095" s="2" t="str">
        <x:v>车辆里程查询_20260901-20260930_1024辆_GPS里程.xlsx / AE378</x:v>
      </x:c>
      <x:c r="P1095" s="2" t="str">
        <x:v>车辆纯氢气里程查询_20260901-20260930_1024辆.xlsx / AE929</x:v>
      </x:c>
    </x:row>
    <x:row r="1096" ht="22" customHeight="1">
      <x:c r="A1096" s="2" t="n">
        <x:v>48</x:v>
      </x:c>
      <x:c r="B1096" s="2" t="str">
        <x:v>粤A07555F</x:v>
      </x:c>
      <x:c r="C1096" s="2" t="str">
        <x:v>陈高伟</x:v>
      </x:c>
      <x:c r="D1096" s="8" t="d">
        <x:v>2026-09-28T00:00:00.000Z</x:v>
      </x:c>
      <x:c r="E1096" s="7" t="n">
        <x:v>337.4</x:v>
      </x:c>
      <x:c r="F1096" s="7" t="n">
        <x:v>319.7</x:v>
      </x:c>
      <x:c r="G1096" s="7" t="n">
        <x:v>334.4</x:v>
      </x:c>
      <x:c r="H1096" s="2" t="str">
        <x:v>否</x:v>
      </x:c>
      <x:c r="I1096" s="7" t="n">
        <x:f>IF(AND(ISNUMBER(E1096),ISNUMBER(F1096)),E1096-F1096,"")</x:f>
        <x:v>17.69999999999999</x:v>
      </x:c>
      <x:c r="J1096" s="2" t="str">
        <x:f>IF(H1096="否","不适用",IF(AND(ISNUMBER(E1096),ISNUMBER(F1096)),IF(I1096&gt;'规则与名单'!$B$2,"是","否"),"未判定"))</x:f>
        <x:v>不适用</x:v>
      </x:c>
      <x:c r="K1096" s="2" t="str">
        <x:f>IF(J1096="是",IF(ISNUMBER(F1096),"测试日GPS","缺失"),IF(ISNUMBER(G1096),"非测试日纯氢",IF(AND(H1096="是",J1096="未判定"),IF(ISNUMBER(F1096),"测试名单无纯氢GPS","缺失"),IF(ISNUMBER(E1096),"非测试日仪表","缺失"))))</x:f>
        <x:v>非测试日纯氢</x:v>
      </x:c>
      <x:c r="L1096" s="7" t="n">
        <x:f>IF(K1096="缺失","",IF(K1096="非测试日纯氢",G1096,IF(K1096="非测试日仪表",E1096,F1096)))</x:f>
        <x:v>334.4</x:v>
      </x:c>
      <x:c r="M1096" s="2" t="n">
        <x:f>IF(K1096="缺失",1,0)</x:f>
        <x:v>0</x:v>
      </x:c>
      <x:c r="N1096" s="2" t="str">
        <x:v>车辆里程查询_20260901-20260930_1024辆_仪表里程.xlsx / AF376</x:v>
      </x:c>
      <x:c r="O1096" s="2" t="str">
        <x:v>车辆里程查询_20260901-20260930_1024辆_GPS里程.xlsx / AF378</x:v>
      </x:c>
      <x:c r="P1096" s="2" t="str">
        <x:v>车辆纯氢气里程查询_20260901-20260930_1024辆.xlsx / AF929</x:v>
      </x:c>
    </x:row>
    <x:row r="1097" ht="22" customHeight="1">
      <x:c r="A1097" s="2" t="n">
        <x:v>48</x:v>
      </x:c>
      <x:c r="B1097" s="2" t="str">
        <x:v>粤A07555F</x:v>
      </x:c>
      <x:c r="C1097" s="2" t="str">
        <x:v>陈高伟</x:v>
      </x:c>
      <x:c r="D1097" s="8" t="d">
        <x:v>2026-09-29T00:00:00.000Z</x:v>
      </x:c>
      <x:c r="E1097" s="7" t="n">
        <x:v>175.1</x:v>
      </x:c>
      <x:c r="F1097" s="7" t="n">
        <x:v>164.8</x:v>
      </x:c>
      <x:c r="G1097" s="7" t="n">
        <x:v>175</x:v>
      </x:c>
      <x:c r="H1097" s="2" t="str">
        <x:v>否</x:v>
      </x:c>
      <x:c r="I1097" s="7" t="n">
        <x:f>IF(AND(ISNUMBER(E1097),ISNUMBER(F1097)),E1097-F1097,"")</x:f>
        <x:v>10.299999999999983</x:v>
      </x:c>
      <x:c r="J1097" s="2" t="str">
        <x:f>IF(H1097="否","不适用",IF(AND(ISNUMBER(E1097),ISNUMBER(F1097)),IF(I1097&gt;'规则与名单'!$B$2,"是","否"),"未判定"))</x:f>
        <x:v>不适用</x:v>
      </x:c>
      <x:c r="K1097" s="2" t="str">
        <x:f>IF(J1097="是",IF(ISNUMBER(F1097),"测试日GPS","缺失"),IF(ISNUMBER(G1097),"非测试日纯氢",IF(AND(H1097="是",J1097="未判定"),IF(ISNUMBER(F1097),"测试名单无纯氢GPS","缺失"),IF(ISNUMBER(E1097),"非测试日仪表","缺失"))))</x:f>
        <x:v>非测试日纯氢</x:v>
      </x:c>
      <x:c r="L1097" s="7" t="n">
        <x:f>IF(K1097="缺失","",IF(K1097="非测试日纯氢",G1097,IF(K1097="非测试日仪表",E1097,F1097)))</x:f>
        <x:v>175</x:v>
      </x:c>
      <x:c r="M1097" s="2" t="n">
        <x:f>IF(K1097="缺失",1,0)</x:f>
        <x:v>0</x:v>
      </x:c>
      <x:c r="N1097" s="2" t="str">
        <x:v>车辆里程查询_20260901-20260930_1024辆_仪表里程.xlsx / AG376</x:v>
      </x:c>
      <x:c r="O1097" s="2" t="str">
        <x:v>车辆里程查询_20260901-20260930_1024辆_GPS里程.xlsx / AG378</x:v>
      </x:c>
      <x:c r="P1097" s="2" t="str">
        <x:v>车辆纯氢气里程查询_20260901-20260930_1024辆.xlsx / AG929</x:v>
      </x:c>
    </x:row>
    <x:row r="1098" ht="22" customHeight="1">
      <x:c r="A1098" s="2" t="n">
        <x:v>48</x:v>
      </x:c>
      <x:c r="B1098" s="2" t="str">
        <x:v>粤A07555F</x:v>
      </x:c>
      <x:c r="C1098" s="2" t="str">
        <x:v>陈高伟</x:v>
      </x:c>
      <x:c r="D1098" s="8" t="d">
        <x:v>2026-09-30T00:00:00.000Z</x:v>
      </x:c>
      <x:c r="E1098" s="7" t="n">
        <x:v>21.5</x:v>
      </x:c>
      <x:c r="F1098" s="7" t="n">
        <x:v>20.6</x:v>
      </x:c>
      <x:c r="G1098" s="7" t="n">
        <x:v>21.3</x:v>
      </x:c>
      <x:c r="H1098" s="2" t="str">
        <x:v>否</x:v>
      </x:c>
      <x:c r="I1098" s="7" t="n">
        <x:f>IF(AND(ISNUMBER(E1098),ISNUMBER(F1098)),E1098-F1098,"")</x:f>
        <x:v>0.8999999999999986</x:v>
      </x:c>
      <x:c r="J1098" s="2" t="str">
        <x:f>IF(H1098="否","不适用",IF(AND(ISNUMBER(E1098),ISNUMBER(F1098)),IF(I1098&gt;'规则与名单'!$B$2,"是","否"),"未判定"))</x:f>
        <x:v>不适用</x:v>
      </x:c>
      <x:c r="K1098" s="2" t="str">
        <x:f>IF(J1098="是",IF(ISNUMBER(F1098),"测试日GPS","缺失"),IF(ISNUMBER(G1098),"非测试日纯氢",IF(AND(H1098="是",J1098="未判定"),IF(ISNUMBER(F1098),"测试名单无纯氢GPS","缺失"),IF(ISNUMBER(E1098),"非测试日仪表","缺失"))))</x:f>
        <x:v>非测试日纯氢</x:v>
      </x:c>
      <x:c r="L1098" s="7" t="n">
        <x:f>IF(K1098="缺失","",IF(K1098="非测试日纯氢",G1098,IF(K1098="非测试日仪表",E1098,F1098)))</x:f>
        <x:v>21.3</x:v>
      </x:c>
      <x:c r="M1098" s="2" t="n">
        <x:f>IF(K1098="缺失",1,0)</x:f>
        <x:v>0</x:v>
      </x:c>
      <x:c r="N1098" s="2" t="str">
        <x:v>车辆里程查询_20260901-20260930_1024辆_仪表里程.xlsx / AH376</x:v>
      </x:c>
      <x:c r="O1098" s="2" t="str">
        <x:v>车辆里程查询_20260901-20260930_1024辆_GPS里程.xlsx / AH378</x:v>
      </x:c>
      <x:c r="P1098" s="2" t="str">
        <x:v>车辆纯氢气里程查询_20260901-20260930_1024辆.xlsx / AH929</x:v>
      </x:c>
    </x:row>
    <x:row r="1099" ht="22" customHeight="1">
      <x:c r="A1099" s="2" t="n">
        <x:v>49</x:v>
      </x:c>
      <x:c r="B1099" s="2" t="str">
        <x:v>粤A08512F</x:v>
      </x:c>
      <x:c r="C1099" s="2" t="str">
        <x:v>陈高伟</x:v>
      </x:c>
      <x:c r="D1099" s="8" t="d">
        <x:v>2026-09-01T00:00:00.000Z</x:v>
      </x:c>
      <x:c r="E1099" s="7" t="n">
        <x:v>268.3</x:v>
      </x:c>
      <x:c r="F1099" s="7" t="n">
        <x:v>255.5</x:v>
      </x:c>
      <x:c r="G1099" s="7" t="n">
        <x:v>151.1</x:v>
      </x:c>
      <x:c r="H1099" s="2" t="str">
        <x:v>否</x:v>
      </x:c>
      <x:c r="I1099" s="7" t="n">
        <x:f>IF(AND(ISNUMBER(E1099),ISNUMBER(F1099)),E1099-F1099,"")</x:f>
        <x:v>12.800000000000011</x:v>
      </x:c>
      <x:c r="J1099" s="2" t="str">
        <x:f>IF(H1099="否","不适用",IF(AND(ISNUMBER(E1099),ISNUMBER(F1099)),IF(I1099&gt;'规则与名单'!$B$2,"是","否"),"未判定"))</x:f>
        <x:v>不适用</x:v>
      </x:c>
      <x:c r="K1099" s="2" t="str">
        <x:f>IF(J1099="是",IF(ISNUMBER(F1099),"测试日GPS","缺失"),IF(ISNUMBER(G1099),"非测试日纯氢",IF(AND(H1099="是",J1099="未判定"),IF(ISNUMBER(F1099),"测试名单无纯氢GPS","缺失"),IF(ISNUMBER(E1099),"非测试日仪表","缺失"))))</x:f>
        <x:v>非测试日纯氢</x:v>
      </x:c>
      <x:c r="L1099" s="7" t="n">
        <x:f>IF(K1099="缺失","",IF(K1099="非测试日纯氢",G1099,IF(K1099="非测试日仪表",E1099,F1099)))</x:f>
        <x:v>151.1</x:v>
      </x:c>
      <x:c r="M1099" s="2" t="n">
        <x:f>IF(K1099="缺失",1,0)</x:f>
        <x:v>0</x:v>
      </x:c>
      <x:c r="N1099" s="2" t="str">
        <x:v>车辆里程查询_20260901-20260930_1024辆_仪表里程.xlsx / E346</x:v>
      </x:c>
      <x:c r="O1099" s="2" t="str">
        <x:v>车辆里程查询_20260901-20260930_1024辆_GPS里程.xlsx / E349</x:v>
      </x:c>
      <x:c r="P1099" s="2" t="str">
        <x:v>车辆纯氢气里程查询_20260901-20260930_1024辆.xlsx / E908</x:v>
      </x:c>
    </x:row>
    <x:row r="1100" ht="22" customHeight="1">
      <x:c r="A1100" s="2" t="n">
        <x:v>49</x:v>
      </x:c>
      <x:c r="B1100" s="2" t="str">
        <x:v>粤A08512F</x:v>
      </x:c>
      <x:c r="C1100" s="2" t="str">
        <x:v>陈高伟</x:v>
      </x:c>
      <x:c r="D1100" s="8" t="d">
        <x:v>2026-09-02T00:00:00.000Z</x:v>
      </x:c>
      <x:c r="E1100" s="7" t="n">
        <x:v>303.1</x:v>
      </x:c>
      <x:c r="F1100" s="7" t="n">
        <x:v>287.7</x:v>
      </x:c>
      <x:c r="G1100" s="7" t="n">
        <x:v>228.9</x:v>
      </x:c>
      <x:c r="H1100" s="2" t="str">
        <x:v>否</x:v>
      </x:c>
      <x:c r="I1100" s="7" t="n">
        <x:f>IF(AND(ISNUMBER(E1100),ISNUMBER(F1100)),E1100-F1100,"")</x:f>
        <x:v>15.400000000000034</x:v>
      </x:c>
      <x:c r="J1100" s="2" t="str">
        <x:f>IF(H1100="否","不适用",IF(AND(ISNUMBER(E1100),ISNUMBER(F1100)),IF(I1100&gt;'规则与名单'!$B$2,"是","否"),"未判定"))</x:f>
        <x:v>不适用</x:v>
      </x:c>
      <x:c r="K1100" s="2" t="str">
        <x:f>IF(J1100="是",IF(ISNUMBER(F1100),"测试日GPS","缺失"),IF(ISNUMBER(G1100),"非测试日纯氢",IF(AND(H1100="是",J1100="未判定"),IF(ISNUMBER(F1100),"测试名单无纯氢GPS","缺失"),IF(ISNUMBER(E1100),"非测试日仪表","缺失"))))</x:f>
        <x:v>非测试日纯氢</x:v>
      </x:c>
      <x:c r="L1100" s="7" t="n">
        <x:f>IF(K1100="缺失","",IF(K1100="非测试日纯氢",G1100,IF(K1100="非测试日仪表",E1100,F1100)))</x:f>
        <x:v>228.9</x:v>
      </x:c>
      <x:c r="M1100" s="2" t="n">
        <x:f>IF(K1100="缺失",1,0)</x:f>
        <x:v>0</x:v>
      </x:c>
      <x:c r="N1100" s="2" t="str">
        <x:v>车辆里程查询_20260901-20260930_1024辆_仪表里程.xlsx / F346</x:v>
      </x:c>
      <x:c r="O1100" s="2" t="str">
        <x:v>车辆里程查询_20260901-20260930_1024辆_GPS里程.xlsx / F349</x:v>
      </x:c>
      <x:c r="P1100" s="2" t="str">
        <x:v>车辆纯氢气里程查询_20260901-20260930_1024辆.xlsx / F908</x:v>
      </x:c>
    </x:row>
    <x:row r="1101" ht="22" customHeight="1">
      <x:c r="A1101" s="2" t="n">
        <x:v>49</x:v>
      </x:c>
      <x:c r="B1101" s="2" t="str">
        <x:v>粤A08512F</x:v>
      </x:c>
      <x:c r="C1101" s="2" t="str">
        <x:v>陈高伟</x:v>
      </x:c>
      <x:c r="D1101" s="8" t="d">
        <x:v>2026-09-03T00:00:00.000Z</x:v>
      </x:c>
      <x:c r="E1101" s="7" t="n">
        <x:v>135.9</x:v>
      </x:c>
      <x:c r="F1101" s="7" t="n">
        <x:v>129.3</x:v>
      </x:c>
      <x:c r="G1101" s="7" t="n">
        <x:v>80.2</x:v>
      </x:c>
      <x:c r="H1101" s="2" t="str">
        <x:v>否</x:v>
      </x:c>
      <x:c r="I1101" s="7" t="n">
        <x:f>IF(AND(ISNUMBER(E1101),ISNUMBER(F1101)),E1101-F1101,"")</x:f>
        <x:v>6.599999999999994</x:v>
      </x:c>
      <x:c r="J1101" s="2" t="str">
        <x:f>IF(H1101="否","不适用",IF(AND(ISNUMBER(E1101),ISNUMBER(F1101)),IF(I1101&gt;'规则与名单'!$B$2,"是","否"),"未判定"))</x:f>
        <x:v>不适用</x:v>
      </x:c>
      <x:c r="K1101" s="2" t="str">
        <x:f>IF(J1101="是",IF(ISNUMBER(F1101),"测试日GPS","缺失"),IF(ISNUMBER(G1101),"非测试日纯氢",IF(AND(H1101="是",J1101="未判定"),IF(ISNUMBER(F1101),"测试名单无纯氢GPS","缺失"),IF(ISNUMBER(E1101),"非测试日仪表","缺失"))))</x:f>
        <x:v>非测试日纯氢</x:v>
      </x:c>
      <x:c r="L1101" s="7" t="n">
        <x:f>IF(K1101="缺失","",IF(K1101="非测试日纯氢",G1101,IF(K1101="非测试日仪表",E1101,F1101)))</x:f>
        <x:v>80.2</x:v>
      </x:c>
      <x:c r="M1101" s="2" t="n">
        <x:f>IF(K1101="缺失",1,0)</x:f>
        <x:v>0</x:v>
      </x:c>
      <x:c r="N1101" s="2" t="str">
        <x:v>车辆里程查询_20260901-20260930_1024辆_仪表里程.xlsx / G346</x:v>
      </x:c>
      <x:c r="O1101" s="2" t="str">
        <x:v>车辆里程查询_20260901-20260930_1024辆_GPS里程.xlsx / G349</x:v>
      </x:c>
      <x:c r="P1101" s="2" t="str">
        <x:v>车辆纯氢气里程查询_20260901-20260930_1024辆.xlsx / G908</x:v>
      </x:c>
    </x:row>
    <x:row r="1102" ht="22" customHeight="1">
      <x:c r="A1102" s="2" t="n">
        <x:v>49</x:v>
      </x:c>
      <x:c r="B1102" s="2" t="str">
        <x:v>粤A08512F</x:v>
      </x:c>
      <x:c r="C1102" s="2" t="str">
        <x:v>陈高伟</x:v>
      </x:c>
      <x:c r="D1102" s="8" t="d">
        <x:v>2026-09-04T00:00:00.000Z</x:v>
      </x:c>
      <x:c r="E1102" s="7" t="n">
        <x:v>183.4</x:v>
      </x:c>
      <x:c r="F1102" s="7" t="n">
        <x:v>290.5</x:v>
      </x:c>
      <x:c r="G1102" s="7" t="n">
        <x:v>249.5</x:v>
      </x:c>
      <x:c r="H1102" s="2" t="str">
        <x:v>否</x:v>
      </x:c>
      <x:c r="I1102" s="7" t="n">
        <x:f>IF(AND(ISNUMBER(E1102),ISNUMBER(F1102)),E1102-F1102,"")</x:f>
        <x:v>-107.1</x:v>
      </x:c>
      <x:c r="J1102" s="2" t="str">
        <x:f>IF(H1102="否","不适用",IF(AND(ISNUMBER(E1102),ISNUMBER(F1102)),IF(I1102&gt;'规则与名单'!$B$2,"是","否"),"未判定"))</x:f>
        <x:v>不适用</x:v>
      </x:c>
      <x:c r="K1102" s="2" t="str">
        <x:f>IF(J1102="是",IF(ISNUMBER(F1102),"测试日GPS","缺失"),IF(ISNUMBER(G1102),"非测试日纯氢",IF(AND(H1102="是",J1102="未判定"),IF(ISNUMBER(F1102),"测试名单无纯氢GPS","缺失"),IF(ISNUMBER(E1102),"非测试日仪表","缺失"))))</x:f>
        <x:v>非测试日纯氢</x:v>
      </x:c>
      <x:c r="L1102" s="7" t="n">
        <x:f>IF(K1102="缺失","",IF(K1102="非测试日纯氢",G1102,IF(K1102="非测试日仪表",E1102,F1102)))</x:f>
        <x:v>249.5</x:v>
      </x:c>
      <x:c r="M1102" s="2" t="n">
        <x:f>IF(K1102="缺失",1,0)</x:f>
        <x:v>0</x:v>
      </x:c>
      <x:c r="N1102" s="2" t="str">
        <x:v>车辆里程查询_20260901-20260930_1024辆_仪表里程.xlsx / H346</x:v>
      </x:c>
      <x:c r="O1102" s="2" t="str">
        <x:v>车辆里程查询_20260901-20260930_1024辆_GPS里程.xlsx / H349</x:v>
      </x:c>
      <x:c r="P1102" s="2" t="str">
        <x:v>车辆纯氢气里程查询_20260901-20260930_1024辆.xlsx / H908</x:v>
      </x:c>
    </x:row>
    <x:row r="1103" ht="22" customHeight="1">
      <x:c r="A1103" s="2" t="n">
        <x:v>49</x:v>
      </x:c>
      <x:c r="B1103" s="2" t="str">
        <x:v>粤A08512F</x:v>
      </x:c>
      <x:c r="C1103" s="2" t="str">
        <x:v>陈高伟</x:v>
      </x:c>
      <x:c r="D1103" s="8" t="d">
        <x:v>2026-09-05T00:00:00.000Z</x:v>
      </x:c>
      <x:c r="E1103" s="7" t="n">
        <x:v>154</x:v>
      </x:c>
      <x:c r="F1103" s="7" t="n">
        <x:v>60.2</x:v>
      </x:c>
      <x:c r="G1103" s="7" t="n">
        <x:v>12.8</x:v>
      </x:c>
      <x:c r="H1103" s="2" t="str">
        <x:v>否</x:v>
      </x:c>
      <x:c r="I1103" s="7" t="n">
        <x:f>IF(AND(ISNUMBER(E1103),ISNUMBER(F1103)),E1103-F1103,"")</x:f>
        <x:v>93.8</x:v>
      </x:c>
      <x:c r="J1103" s="2" t="str">
        <x:f>IF(H1103="否","不适用",IF(AND(ISNUMBER(E1103),ISNUMBER(F1103)),IF(I1103&gt;'规则与名单'!$B$2,"是","否"),"未判定"))</x:f>
        <x:v>不适用</x:v>
      </x:c>
      <x:c r="K1103" s="2" t="str">
        <x:f>IF(J1103="是",IF(ISNUMBER(F1103),"测试日GPS","缺失"),IF(ISNUMBER(G1103),"非测试日纯氢",IF(AND(H1103="是",J1103="未判定"),IF(ISNUMBER(F1103),"测试名单无纯氢GPS","缺失"),IF(ISNUMBER(E1103),"非测试日仪表","缺失"))))</x:f>
        <x:v>非测试日纯氢</x:v>
      </x:c>
      <x:c r="L1103" s="7" t="n">
        <x:f>IF(K1103="缺失","",IF(K1103="非测试日纯氢",G1103,IF(K1103="非测试日仪表",E1103,F1103)))</x:f>
        <x:v>12.8</x:v>
      </x:c>
      <x:c r="M1103" s="2" t="n">
        <x:f>IF(K1103="缺失",1,0)</x:f>
        <x:v>0</x:v>
      </x:c>
      <x:c r="N1103" s="2" t="str">
        <x:v>车辆里程查询_20260901-20260930_1024辆_仪表里程.xlsx / I346</x:v>
      </x:c>
      <x:c r="O1103" s="2" t="str">
        <x:v>车辆里程查询_20260901-20260930_1024辆_GPS里程.xlsx / I349</x:v>
      </x:c>
      <x:c r="P1103" s="2" t="str">
        <x:v>车辆纯氢气里程查询_20260901-20260930_1024辆.xlsx / I908</x:v>
      </x:c>
    </x:row>
    <x:row r="1104" ht="22" customHeight="1">
      <x:c r="A1104" s="2" t="n">
        <x:v>49</x:v>
      </x:c>
      <x:c r="B1104" s="2" t="str">
        <x:v>粤A08512F</x:v>
      </x:c>
      <x:c r="C1104" s="2" t="str">
        <x:v>陈高伟</x:v>
      </x:c>
      <x:c r="D1104" s="8" t="d">
        <x:v>2026-09-06T00:00:00.000Z</x:v>
      </x:c>
      <x:c r="E1104" s="7" t="n">
        <x:v>298.8</x:v>
      </x:c>
      <x:c r="F1104" s="7" t="n">
        <x:v>253.4</x:v>
      </x:c>
      <x:c r="G1104" s="7" t="n">
        <x:v>147.8</x:v>
      </x:c>
      <x:c r="H1104" s="2" t="str">
        <x:v>否</x:v>
      </x:c>
      <x:c r="I1104" s="7" t="n">
        <x:f>IF(AND(ISNUMBER(E1104),ISNUMBER(F1104)),E1104-F1104,"")</x:f>
        <x:v>45.400000000000006</x:v>
      </x:c>
      <x:c r="J1104" s="2" t="str">
        <x:f>IF(H1104="否","不适用",IF(AND(ISNUMBER(E1104),ISNUMBER(F1104)),IF(I1104&gt;'规则与名单'!$B$2,"是","否"),"未判定"))</x:f>
        <x:v>不适用</x:v>
      </x:c>
      <x:c r="K1104" s="2" t="str">
        <x:f>IF(J1104="是",IF(ISNUMBER(F1104),"测试日GPS","缺失"),IF(ISNUMBER(G1104),"非测试日纯氢",IF(AND(H1104="是",J1104="未判定"),IF(ISNUMBER(F1104),"测试名单无纯氢GPS","缺失"),IF(ISNUMBER(E1104),"非测试日仪表","缺失"))))</x:f>
        <x:v>非测试日纯氢</x:v>
      </x:c>
      <x:c r="L1104" s="7" t="n">
        <x:f>IF(K1104="缺失","",IF(K1104="非测试日纯氢",G1104,IF(K1104="非测试日仪表",E1104,F1104)))</x:f>
        <x:v>147.8</x:v>
      </x:c>
      <x:c r="M1104" s="2" t="n">
        <x:f>IF(K1104="缺失",1,0)</x:f>
        <x:v>0</x:v>
      </x:c>
      <x:c r="N1104" s="2" t="str">
        <x:v>车辆里程查询_20260901-20260930_1024辆_仪表里程.xlsx / J346</x:v>
      </x:c>
      <x:c r="O1104" s="2" t="str">
        <x:v>车辆里程查询_20260901-20260930_1024辆_GPS里程.xlsx / J349</x:v>
      </x:c>
      <x:c r="P1104" s="2" t="str">
        <x:v>车辆纯氢气里程查询_20260901-20260930_1024辆.xlsx / J908</x:v>
      </x:c>
    </x:row>
    <x:row r="1105" ht="22" customHeight="1">
      <x:c r="A1105" s="2" t="n">
        <x:v>49</x:v>
      </x:c>
      <x:c r="B1105" s="2" t="str">
        <x:v>粤A08512F</x:v>
      </x:c>
      <x:c r="C1105" s="2" t="str">
        <x:v>陈高伟</x:v>
      </x:c>
      <x:c r="D1105" s="8" t="d">
        <x:v>2026-09-07T00:00:00.000Z</x:v>
      </x:c>
      <x:c r="E1105" s="7" t="n">
        <x:v>207.7</x:v>
      </x:c>
      <x:c r="F1105" s="7" t="n">
        <x:v>197.7</x:v>
      </x:c>
      <x:c r="G1105" s="7" t="n">
        <x:v>101</x:v>
      </x:c>
      <x:c r="H1105" s="2" t="str">
        <x:v>否</x:v>
      </x:c>
      <x:c r="I1105" s="7" t="n">
        <x:f>IF(AND(ISNUMBER(E1105),ISNUMBER(F1105)),E1105-F1105,"")</x:f>
        <x:v>10</x:v>
      </x:c>
      <x:c r="J1105" s="2" t="str">
        <x:f>IF(H1105="否","不适用",IF(AND(ISNUMBER(E1105),ISNUMBER(F1105)),IF(I1105&gt;'规则与名单'!$B$2,"是","否"),"未判定"))</x:f>
        <x:v>不适用</x:v>
      </x:c>
      <x:c r="K1105" s="2" t="str">
        <x:f>IF(J1105="是",IF(ISNUMBER(F1105),"测试日GPS","缺失"),IF(ISNUMBER(G1105),"非测试日纯氢",IF(AND(H1105="是",J1105="未判定"),IF(ISNUMBER(F1105),"测试名单无纯氢GPS","缺失"),IF(ISNUMBER(E1105),"非测试日仪表","缺失"))))</x:f>
        <x:v>非测试日纯氢</x:v>
      </x:c>
      <x:c r="L1105" s="7" t="n">
        <x:f>IF(K1105="缺失","",IF(K1105="非测试日纯氢",G1105,IF(K1105="非测试日仪表",E1105,F1105)))</x:f>
        <x:v>101</x:v>
      </x:c>
      <x:c r="M1105" s="2" t="n">
        <x:f>IF(K1105="缺失",1,0)</x:f>
        <x:v>0</x:v>
      </x:c>
      <x:c r="N1105" s="2" t="str">
        <x:v>车辆里程查询_20260901-20260930_1024辆_仪表里程.xlsx / K346</x:v>
      </x:c>
      <x:c r="O1105" s="2" t="str">
        <x:v>车辆里程查询_20260901-20260930_1024辆_GPS里程.xlsx / K349</x:v>
      </x:c>
      <x:c r="P1105" s="2" t="str">
        <x:v>车辆纯氢气里程查询_20260901-20260930_1024辆.xlsx / K908</x:v>
      </x:c>
    </x:row>
    <x:row r="1106" ht="22" customHeight="1">
      <x:c r="A1106" s="2" t="n">
        <x:v>49</x:v>
      </x:c>
      <x:c r="B1106" s="2" t="str">
        <x:v>粤A08512F</x:v>
      </x:c>
      <x:c r="C1106" s="2" t="str">
        <x:v>陈高伟</x:v>
      </x:c>
      <x:c r="D1106" s="8" t="d">
        <x:v>2026-09-08T00:00:00.000Z</x:v>
      </x:c>
      <x:c r="E1106" s="7" t="n">
        <x:v>299</x:v>
      </x:c>
      <x:c r="F1106" s="7" t="n">
        <x:v>284.7</x:v>
      </x:c>
      <x:c r="G1106" s="7" t="n">
        <x:v>175.8</x:v>
      </x:c>
      <x:c r="H1106" s="2" t="str">
        <x:v>否</x:v>
      </x:c>
      <x:c r="I1106" s="7" t="n">
        <x:f>IF(AND(ISNUMBER(E1106),ISNUMBER(F1106)),E1106-F1106,"")</x:f>
        <x:v>14.300000000000011</x:v>
      </x:c>
      <x:c r="J1106" s="2" t="str">
        <x:f>IF(H1106="否","不适用",IF(AND(ISNUMBER(E1106),ISNUMBER(F1106)),IF(I1106&gt;'规则与名单'!$B$2,"是","否"),"未判定"))</x:f>
        <x:v>不适用</x:v>
      </x:c>
      <x:c r="K1106" s="2" t="str">
        <x:f>IF(J1106="是",IF(ISNUMBER(F1106),"测试日GPS","缺失"),IF(ISNUMBER(G1106),"非测试日纯氢",IF(AND(H1106="是",J1106="未判定"),IF(ISNUMBER(F1106),"测试名单无纯氢GPS","缺失"),IF(ISNUMBER(E1106),"非测试日仪表","缺失"))))</x:f>
        <x:v>非测试日纯氢</x:v>
      </x:c>
      <x:c r="L1106" s="7" t="n">
        <x:f>IF(K1106="缺失","",IF(K1106="非测试日纯氢",G1106,IF(K1106="非测试日仪表",E1106,F1106)))</x:f>
        <x:v>175.8</x:v>
      </x:c>
      <x:c r="M1106" s="2" t="n">
        <x:f>IF(K1106="缺失",1,0)</x:f>
        <x:v>0</x:v>
      </x:c>
      <x:c r="N1106" s="2" t="str">
        <x:v>车辆里程查询_20260901-20260930_1024辆_仪表里程.xlsx / L346</x:v>
      </x:c>
      <x:c r="O1106" s="2" t="str">
        <x:v>车辆里程查询_20260901-20260930_1024辆_GPS里程.xlsx / L349</x:v>
      </x:c>
      <x:c r="P1106" s="2" t="str">
        <x:v>车辆纯氢气里程查询_20260901-20260930_1024辆.xlsx / L908</x:v>
      </x:c>
    </x:row>
    <x:row r="1107" ht="22" customHeight="1">
      <x:c r="A1107" s="2" t="n">
        <x:v>49</x:v>
      </x:c>
      <x:c r="B1107" s="2" t="str">
        <x:v>粤A08512F</x:v>
      </x:c>
      <x:c r="C1107" s="2" t="str">
        <x:v>陈高伟</x:v>
      </x:c>
      <x:c r="D1107" s="8" t="d">
        <x:v>2026-09-09T00:00:00.000Z</x:v>
      </x:c>
      <x:c r="E1107" s="7" t="n">
        <x:v>64.5</x:v>
      </x:c>
      <x:c r="F1107" s="7" t="n">
        <x:v>61.4</x:v>
      </x:c>
      <x:c r="G1107" s="7" t="n">
        <x:v>7.5</x:v>
      </x:c>
      <x:c r="H1107" s="2" t="str">
        <x:v>否</x:v>
      </x:c>
      <x:c r="I1107" s="7" t="n">
        <x:f>IF(AND(ISNUMBER(E1107),ISNUMBER(F1107)),E1107-F1107,"")</x:f>
        <x:v>3.1000000000000014</x:v>
      </x:c>
      <x:c r="J1107" s="2" t="str">
        <x:f>IF(H1107="否","不适用",IF(AND(ISNUMBER(E1107),ISNUMBER(F1107)),IF(I1107&gt;'规则与名单'!$B$2,"是","否"),"未判定"))</x:f>
        <x:v>不适用</x:v>
      </x:c>
      <x:c r="K1107" s="2" t="str">
        <x:f>IF(J1107="是",IF(ISNUMBER(F1107),"测试日GPS","缺失"),IF(ISNUMBER(G1107),"非测试日纯氢",IF(AND(H1107="是",J1107="未判定"),IF(ISNUMBER(F1107),"测试名单无纯氢GPS","缺失"),IF(ISNUMBER(E1107),"非测试日仪表","缺失"))))</x:f>
        <x:v>非测试日纯氢</x:v>
      </x:c>
      <x:c r="L1107" s="7" t="n">
        <x:f>IF(K1107="缺失","",IF(K1107="非测试日纯氢",G1107,IF(K1107="非测试日仪表",E1107,F1107)))</x:f>
        <x:v>7.5</x:v>
      </x:c>
      <x:c r="M1107" s="2" t="n">
        <x:f>IF(K1107="缺失",1,0)</x:f>
        <x:v>0</x:v>
      </x:c>
      <x:c r="N1107" s="2" t="str">
        <x:v>车辆里程查询_20260901-20260930_1024辆_仪表里程.xlsx / M346</x:v>
      </x:c>
      <x:c r="O1107" s="2" t="str">
        <x:v>车辆里程查询_20260901-20260930_1024辆_GPS里程.xlsx / M349</x:v>
      </x:c>
      <x:c r="P1107" s="2" t="str">
        <x:v>车辆纯氢气里程查询_20260901-20260930_1024辆.xlsx / M908</x:v>
      </x:c>
    </x:row>
    <x:row r="1108" ht="22" customHeight="1">
      <x:c r="A1108" s="2" t="n">
        <x:v>49</x:v>
      </x:c>
      <x:c r="B1108" s="2" t="str">
        <x:v>粤A08512F</x:v>
      </x:c>
      <x:c r="C1108" s="2" t="str">
        <x:v>陈高伟</x:v>
      </x:c>
      <x:c r="D1108" s="8" t="d">
        <x:v>2026-09-10T00:00:00.000Z</x:v>
      </x:c>
      <x:c r="E1108" s="7" t="n">
        <x:v>266.6</x:v>
      </x:c>
      <x:c r="F1108" s="7" t="n">
        <x:v>252.8</x:v>
      </x:c>
      <x:c r="G1108" s="7" t="n">
        <x:v>199.5</x:v>
      </x:c>
      <x:c r="H1108" s="2" t="str">
        <x:v>否</x:v>
      </x:c>
      <x:c r="I1108" s="7" t="n">
        <x:f>IF(AND(ISNUMBER(E1108),ISNUMBER(F1108)),E1108-F1108,"")</x:f>
        <x:v>13.800000000000011</x:v>
      </x:c>
      <x:c r="J1108" s="2" t="str">
        <x:f>IF(H1108="否","不适用",IF(AND(ISNUMBER(E1108),ISNUMBER(F1108)),IF(I1108&gt;'规则与名单'!$B$2,"是","否"),"未判定"))</x:f>
        <x:v>不适用</x:v>
      </x:c>
      <x:c r="K1108" s="2" t="str">
        <x:f>IF(J1108="是",IF(ISNUMBER(F1108),"测试日GPS","缺失"),IF(ISNUMBER(G1108),"非测试日纯氢",IF(AND(H1108="是",J1108="未判定"),IF(ISNUMBER(F1108),"测试名单无纯氢GPS","缺失"),IF(ISNUMBER(E1108),"非测试日仪表","缺失"))))</x:f>
        <x:v>非测试日纯氢</x:v>
      </x:c>
      <x:c r="L1108" s="7" t="n">
        <x:f>IF(K1108="缺失","",IF(K1108="非测试日纯氢",G1108,IF(K1108="非测试日仪表",E1108,F1108)))</x:f>
        <x:v>199.5</x:v>
      </x:c>
      <x:c r="M1108" s="2" t="n">
        <x:f>IF(K1108="缺失",1,0)</x:f>
        <x:v>0</x:v>
      </x:c>
      <x:c r="N1108" s="2" t="str">
        <x:v>车辆里程查询_20260901-20260930_1024辆_仪表里程.xlsx / N346</x:v>
      </x:c>
      <x:c r="O1108" s="2" t="str">
        <x:v>车辆里程查询_20260901-20260930_1024辆_GPS里程.xlsx / N349</x:v>
      </x:c>
      <x:c r="P1108" s="2" t="str">
        <x:v>车辆纯氢气里程查询_20260901-20260930_1024辆.xlsx / N908</x:v>
      </x:c>
    </x:row>
    <x:row r="1109" ht="22" customHeight="1">
      <x:c r="A1109" s="2" t="n">
        <x:v>49</x:v>
      </x:c>
      <x:c r="B1109" s="2" t="str">
        <x:v>粤A08512F</x:v>
      </x:c>
      <x:c r="C1109" s="2" t="str">
        <x:v>陈高伟</x:v>
      </x:c>
      <x:c r="D1109" s="8" t="d">
        <x:v>2026-09-11T00:00:00.000Z</x:v>
      </x:c>
      <x:c r="E1109" s="7" t="n">
        <x:v>432.3</x:v>
      </x:c>
      <x:c r="F1109" s="7" t="n">
        <x:v>410.4</x:v>
      </x:c>
      <x:c r="G1109" s="7" t="n">
        <x:v>311.2</x:v>
      </x:c>
      <x:c r="H1109" s="2" t="str">
        <x:v>否</x:v>
      </x:c>
      <x:c r="I1109" s="7" t="n">
        <x:f>IF(AND(ISNUMBER(E1109),ISNUMBER(F1109)),E1109-F1109,"")</x:f>
        <x:v>21.900000000000034</x:v>
      </x:c>
      <x:c r="J1109" s="2" t="str">
        <x:f>IF(H1109="否","不适用",IF(AND(ISNUMBER(E1109),ISNUMBER(F1109)),IF(I1109&gt;'规则与名单'!$B$2,"是","否"),"未判定"))</x:f>
        <x:v>不适用</x:v>
      </x:c>
      <x:c r="K1109" s="2" t="str">
        <x:f>IF(J1109="是",IF(ISNUMBER(F1109),"测试日GPS","缺失"),IF(ISNUMBER(G1109),"非测试日纯氢",IF(AND(H1109="是",J1109="未判定"),IF(ISNUMBER(F1109),"测试名单无纯氢GPS","缺失"),IF(ISNUMBER(E1109),"非测试日仪表","缺失"))))</x:f>
        <x:v>非测试日纯氢</x:v>
      </x:c>
      <x:c r="L1109" s="7" t="n">
        <x:f>IF(K1109="缺失","",IF(K1109="非测试日纯氢",G1109,IF(K1109="非测试日仪表",E1109,F1109)))</x:f>
        <x:v>311.2</x:v>
      </x:c>
      <x:c r="M1109" s="2" t="n">
        <x:f>IF(K1109="缺失",1,0)</x:f>
        <x:v>0</x:v>
      </x:c>
      <x:c r="N1109" s="2" t="str">
        <x:v>车辆里程查询_20260901-20260930_1024辆_仪表里程.xlsx / O346</x:v>
      </x:c>
      <x:c r="O1109" s="2" t="str">
        <x:v>车辆里程查询_20260901-20260930_1024辆_GPS里程.xlsx / O349</x:v>
      </x:c>
      <x:c r="P1109" s="2" t="str">
        <x:v>车辆纯氢气里程查询_20260901-20260930_1024辆.xlsx / O908</x:v>
      </x:c>
    </x:row>
    <x:row r="1110" ht="22" customHeight="1">
      <x:c r="A1110" s="2" t="n">
        <x:v>49</x:v>
      </x:c>
      <x:c r="B1110" s="2" t="str">
        <x:v>粤A08512F</x:v>
      </x:c>
      <x:c r="C1110" s="2" t="str">
        <x:v>陈高伟</x:v>
      </x:c>
      <x:c r="D1110" s="8" t="d">
        <x:v>2026-09-12T00:00:00.000Z</x:v>
      </x:c>
      <x:c r="E1110" s="7" t="n">
        <x:v>400.4</x:v>
      </x:c>
      <x:c r="F1110" s="7" t="n">
        <x:v>380.8</x:v>
      </x:c>
      <x:c r="G1110" s="7" t="n">
        <x:v>297.8</x:v>
      </x:c>
      <x:c r="H1110" s="2" t="str">
        <x:v>否</x:v>
      </x:c>
      <x:c r="I1110" s="7" t="n">
        <x:f>IF(AND(ISNUMBER(E1110),ISNUMBER(F1110)),E1110-F1110,"")</x:f>
        <x:v>19.599999999999966</x:v>
      </x:c>
      <x:c r="J1110" s="2" t="str">
        <x:f>IF(H1110="否","不适用",IF(AND(ISNUMBER(E1110),ISNUMBER(F1110)),IF(I1110&gt;'规则与名单'!$B$2,"是","否"),"未判定"))</x:f>
        <x:v>不适用</x:v>
      </x:c>
      <x:c r="K1110" s="2" t="str">
        <x:f>IF(J1110="是",IF(ISNUMBER(F1110),"测试日GPS","缺失"),IF(ISNUMBER(G1110),"非测试日纯氢",IF(AND(H1110="是",J1110="未判定"),IF(ISNUMBER(F1110),"测试名单无纯氢GPS","缺失"),IF(ISNUMBER(E1110),"非测试日仪表","缺失"))))</x:f>
        <x:v>非测试日纯氢</x:v>
      </x:c>
      <x:c r="L1110" s="7" t="n">
        <x:f>IF(K1110="缺失","",IF(K1110="非测试日纯氢",G1110,IF(K1110="非测试日仪表",E1110,F1110)))</x:f>
        <x:v>297.8</x:v>
      </x:c>
      <x:c r="M1110" s="2" t="n">
        <x:f>IF(K1110="缺失",1,0)</x:f>
        <x:v>0</x:v>
      </x:c>
      <x:c r="N1110" s="2" t="str">
        <x:v>车辆里程查询_20260901-20260930_1024辆_仪表里程.xlsx / P346</x:v>
      </x:c>
      <x:c r="O1110" s="2" t="str">
        <x:v>车辆里程查询_20260901-20260930_1024辆_GPS里程.xlsx / P349</x:v>
      </x:c>
      <x:c r="P1110" s="2" t="str">
        <x:v>车辆纯氢气里程查询_20260901-20260930_1024辆.xlsx / P908</x:v>
      </x:c>
    </x:row>
    <x:row r="1111" ht="22" customHeight="1">
      <x:c r="A1111" s="2" t="n">
        <x:v>49</x:v>
      </x:c>
      <x:c r="B1111" s="2" t="str">
        <x:v>粤A08512F</x:v>
      </x:c>
      <x:c r="C1111" s="2" t="str">
        <x:v>陈高伟</x:v>
      </x:c>
      <x:c r="D1111" s="8" t="d">
        <x:v>2026-09-13T00:00:00.000Z</x:v>
      </x:c>
      <x:c r="E1111" s="7" t="n">
        <x:v>428.2</x:v>
      </x:c>
      <x:c r="F1111" s="7" t="n">
        <x:v>406.5</x:v>
      </x:c>
      <x:c r="G1111" s="7" t="n">
        <x:v>279.7</x:v>
      </x:c>
      <x:c r="H1111" s="2" t="str">
        <x:v>否</x:v>
      </x:c>
      <x:c r="I1111" s="7" t="n">
        <x:f>IF(AND(ISNUMBER(E1111),ISNUMBER(F1111)),E1111-F1111,"")</x:f>
        <x:v>21.69999999999999</x:v>
      </x:c>
      <x:c r="J1111" s="2" t="str">
        <x:f>IF(H1111="否","不适用",IF(AND(ISNUMBER(E1111),ISNUMBER(F1111)),IF(I1111&gt;'规则与名单'!$B$2,"是","否"),"未判定"))</x:f>
        <x:v>不适用</x:v>
      </x:c>
      <x:c r="K1111" s="2" t="str">
        <x:f>IF(J1111="是",IF(ISNUMBER(F1111),"测试日GPS","缺失"),IF(ISNUMBER(G1111),"非测试日纯氢",IF(AND(H1111="是",J1111="未判定"),IF(ISNUMBER(F1111),"测试名单无纯氢GPS","缺失"),IF(ISNUMBER(E1111),"非测试日仪表","缺失"))))</x:f>
        <x:v>非测试日纯氢</x:v>
      </x:c>
      <x:c r="L1111" s="7" t="n">
        <x:f>IF(K1111="缺失","",IF(K1111="非测试日纯氢",G1111,IF(K1111="非测试日仪表",E1111,F1111)))</x:f>
        <x:v>279.7</x:v>
      </x:c>
      <x:c r="M1111" s="2" t="n">
        <x:f>IF(K1111="缺失",1,0)</x:f>
        <x:v>0</x:v>
      </x:c>
      <x:c r="N1111" s="2" t="str">
        <x:v>车辆里程查询_20260901-20260930_1024辆_仪表里程.xlsx / Q346</x:v>
      </x:c>
      <x:c r="O1111" s="2" t="str">
        <x:v>车辆里程查询_20260901-20260930_1024辆_GPS里程.xlsx / Q349</x:v>
      </x:c>
      <x:c r="P1111" s="2" t="str">
        <x:v>车辆纯氢气里程查询_20260901-20260930_1024辆.xlsx / Q908</x:v>
      </x:c>
    </x:row>
    <x:row r="1112" ht="22" customHeight="1">
      <x:c r="A1112" s="2" t="n">
        <x:v>49</x:v>
      </x:c>
      <x:c r="B1112" s="2" t="str">
        <x:v>粤A08512F</x:v>
      </x:c>
      <x:c r="C1112" s="2" t="str">
        <x:v>陈高伟</x:v>
      </x:c>
      <x:c r="D1112" s="8" t="d">
        <x:v>2026-09-14T00:00:00.000Z</x:v>
      </x:c>
      <x:c r="E1112" s="7" t="n">
        <x:v>204.3</x:v>
      </x:c>
      <x:c r="F1112" s="7" t="n">
        <x:v>253.8</x:v>
      </x:c>
      <x:c r="G1112" s="7" t="n">
        <x:v>203.4</x:v>
      </x:c>
      <x:c r="H1112" s="2" t="str">
        <x:v>否</x:v>
      </x:c>
      <x:c r="I1112" s="7" t="n">
        <x:f>IF(AND(ISNUMBER(E1112),ISNUMBER(F1112)),E1112-F1112,"")</x:f>
        <x:v>-49.5</x:v>
      </x:c>
      <x:c r="J1112" s="2" t="str">
        <x:f>IF(H1112="否","不适用",IF(AND(ISNUMBER(E1112),ISNUMBER(F1112)),IF(I1112&gt;'规则与名单'!$B$2,"是","否"),"未判定"))</x:f>
        <x:v>不适用</x:v>
      </x:c>
      <x:c r="K1112" s="2" t="str">
        <x:f>IF(J1112="是",IF(ISNUMBER(F1112),"测试日GPS","缺失"),IF(ISNUMBER(G1112),"非测试日纯氢",IF(AND(H1112="是",J1112="未判定"),IF(ISNUMBER(F1112),"测试名单无纯氢GPS","缺失"),IF(ISNUMBER(E1112),"非测试日仪表","缺失"))))</x:f>
        <x:v>非测试日纯氢</x:v>
      </x:c>
      <x:c r="L1112" s="7" t="n">
        <x:f>IF(K1112="缺失","",IF(K1112="非测试日纯氢",G1112,IF(K1112="非测试日仪表",E1112,F1112)))</x:f>
        <x:v>203.4</x:v>
      </x:c>
      <x:c r="M1112" s="2" t="n">
        <x:f>IF(K1112="缺失",1,0)</x:f>
        <x:v>0</x:v>
      </x:c>
      <x:c r="N1112" s="2" t="str">
        <x:v>车辆里程查询_20260901-20260930_1024辆_仪表里程.xlsx / R346</x:v>
      </x:c>
      <x:c r="O1112" s="2" t="str">
        <x:v>车辆里程查询_20260901-20260930_1024辆_GPS里程.xlsx / R349</x:v>
      </x:c>
      <x:c r="P1112" s="2" t="str">
        <x:v>车辆纯氢气里程查询_20260901-20260930_1024辆.xlsx / R908</x:v>
      </x:c>
    </x:row>
    <x:row r="1113" ht="22" customHeight="1">
      <x:c r="A1113" s="2" t="n">
        <x:v>49</x:v>
      </x:c>
      <x:c r="B1113" s="2" t="str">
        <x:v>粤A08512F</x:v>
      </x:c>
      <x:c r="C1113" s="2" t="str">
        <x:v>陈高伟</x:v>
      </x:c>
      <x:c r="D1113" s="8" t="d">
        <x:v>2026-09-15T00:00:00.000Z</x:v>
      </x:c>
      <x:c r="E1113" s="7" t="n">
        <x:v>347.3</x:v>
      </x:c>
      <x:c r="F1113" s="7" t="n">
        <x:v>270.3</x:v>
      </x:c>
      <x:c r="G1113" s="7" t="n">
        <x:v>223.7</x:v>
      </x:c>
      <x:c r="H1113" s="2" t="str">
        <x:v>否</x:v>
      </x:c>
      <x:c r="I1113" s="7" t="n">
        <x:f>IF(AND(ISNUMBER(E1113),ISNUMBER(F1113)),E1113-F1113,"")</x:f>
        <x:v>77</x:v>
      </x:c>
      <x:c r="J1113" s="2" t="str">
        <x:f>IF(H1113="否","不适用",IF(AND(ISNUMBER(E1113),ISNUMBER(F1113)),IF(I1113&gt;'规则与名单'!$B$2,"是","否"),"未判定"))</x:f>
        <x:v>不适用</x:v>
      </x:c>
      <x:c r="K1113" s="2" t="str">
        <x:f>IF(J1113="是",IF(ISNUMBER(F1113),"测试日GPS","缺失"),IF(ISNUMBER(G1113),"非测试日纯氢",IF(AND(H1113="是",J1113="未判定"),IF(ISNUMBER(F1113),"测试名单无纯氢GPS","缺失"),IF(ISNUMBER(E1113),"非测试日仪表","缺失"))))</x:f>
        <x:v>非测试日纯氢</x:v>
      </x:c>
      <x:c r="L1113" s="7" t="n">
        <x:f>IF(K1113="缺失","",IF(K1113="非测试日纯氢",G1113,IF(K1113="非测试日仪表",E1113,F1113)))</x:f>
        <x:v>223.7</x:v>
      </x:c>
      <x:c r="M1113" s="2" t="n">
        <x:f>IF(K1113="缺失",1,0)</x:f>
        <x:v>0</x:v>
      </x:c>
      <x:c r="N1113" s="2" t="str">
        <x:v>车辆里程查询_20260901-20260930_1024辆_仪表里程.xlsx / S346</x:v>
      </x:c>
      <x:c r="O1113" s="2" t="str">
        <x:v>车辆里程查询_20260901-20260930_1024辆_GPS里程.xlsx / S349</x:v>
      </x:c>
      <x:c r="P1113" s="2" t="str">
        <x:v>车辆纯氢气里程查询_20260901-20260930_1024辆.xlsx / S908</x:v>
      </x:c>
    </x:row>
    <x:row r="1114" ht="22" customHeight="1">
      <x:c r="A1114" s="2" t="n">
        <x:v>49</x:v>
      </x:c>
      <x:c r="B1114" s="2" t="str">
        <x:v>粤A08512F</x:v>
      </x:c>
      <x:c r="C1114" s="2" t="str">
        <x:v>陈高伟</x:v>
      </x:c>
      <x:c r="D1114" s="8" t="d">
        <x:v>2026-09-16T00:00:00.000Z</x:v>
      </x:c>
      <x:c r="E1114" s="7" t="n">
        <x:v>328.8</x:v>
      </x:c>
      <x:c r="F1114" s="7" t="n">
        <x:v>371.7</x:v>
      </x:c>
      <x:c r="G1114" s="7" t="n">
        <x:v>211.9</x:v>
      </x:c>
      <x:c r="H1114" s="2" t="str">
        <x:v>否</x:v>
      </x:c>
      <x:c r="I1114" s="7" t="n">
        <x:f>IF(AND(ISNUMBER(E1114),ISNUMBER(F1114)),E1114-F1114,"")</x:f>
        <x:v>-42.89999999999998</x:v>
      </x:c>
      <x:c r="J1114" s="2" t="str">
        <x:f>IF(H1114="否","不适用",IF(AND(ISNUMBER(E1114),ISNUMBER(F1114)),IF(I1114&gt;'规则与名单'!$B$2,"是","否"),"未判定"))</x:f>
        <x:v>不适用</x:v>
      </x:c>
      <x:c r="K1114" s="2" t="str">
        <x:f>IF(J1114="是",IF(ISNUMBER(F1114),"测试日GPS","缺失"),IF(ISNUMBER(G1114),"非测试日纯氢",IF(AND(H1114="是",J1114="未判定"),IF(ISNUMBER(F1114),"测试名单无纯氢GPS","缺失"),IF(ISNUMBER(E1114),"非测试日仪表","缺失"))))</x:f>
        <x:v>非测试日纯氢</x:v>
      </x:c>
      <x:c r="L1114" s="7" t="n">
        <x:f>IF(K1114="缺失","",IF(K1114="非测试日纯氢",G1114,IF(K1114="非测试日仪表",E1114,F1114)))</x:f>
        <x:v>211.9</x:v>
      </x:c>
      <x:c r="M1114" s="2" t="n">
        <x:f>IF(K1114="缺失",1,0)</x:f>
        <x:v>0</x:v>
      </x:c>
      <x:c r="N1114" s="2" t="str">
        <x:v>车辆里程查询_20260901-20260930_1024辆_仪表里程.xlsx / T346</x:v>
      </x:c>
      <x:c r="O1114" s="2" t="str">
        <x:v>车辆里程查询_20260901-20260930_1024辆_GPS里程.xlsx / T349</x:v>
      </x:c>
      <x:c r="P1114" s="2" t="str">
        <x:v>车辆纯氢气里程查询_20260901-20260930_1024辆.xlsx / T908</x:v>
      </x:c>
    </x:row>
    <x:row r="1115" ht="22" customHeight="1">
      <x:c r="A1115" s="2" t="n">
        <x:v>49</x:v>
      </x:c>
      <x:c r="B1115" s="2" t="str">
        <x:v>粤A08512F</x:v>
      </x:c>
      <x:c r="C1115" s="2" t="str">
        <x:v>陈高伟</x:v>
      </x:c>
      <x:c r="D1115" s="8" t="d">
        <x:v>2026-09-17T00:00:00.000Z</x:v>
      </x:c>
      <x:c r="E1115" s="7" t="n">
        <x:v>355.4</x:v>
      </x:c>
      <x:c r="F1115" s="7" t="n">
        <x:v>336.9</x:v>
      </x:c>
      <x:c r="G1115" s="7" t="n">
        <x:v>181.2</x:v>
      </x:c>
      <x:c r="H1115" s="2" t="str">
        <x:v>否</x:v>
      </x:c>
      <x:c r="I1115" s="7" t="n">
        <x:f>IF(AND(ISNUMBER(E1115),ISNUMBER(F1115)),E1115-F1115,"")</x:f>
        <x:v>18.5</x:v>
      </x:c>
      <x:c r="J1115" s="2" t="str">
        <x:f>IF(H1115="否","不适用",IF(AND(ISNUMBER(E1115),ISNUMBER(F1115)),IF(I1115&gt;'规则与名单'!$B$2,"是","否"),"未判定"))</x:f>
        <x:v>不适用</x:v>
      </x:c>
      <x:c r="K1115" s="2" t="str">
        <x:f>IF(J1115="是",IF(ISNUMBER(F1115),"测试日GPS","缺失"),IF(ISNUMBER(G1115),"非测试日纯氢",IF(AND(H1115="是",J1115="未判定"),IF(ISNUMBER(F1115),"测试名单无纯氢GPS","缺失"),IF(ISNUMBER(E1115),"非测试日仪表","缺失"))))</x:f>
        <x:v>非测试日纯氢</x:v>
      </x:c>
      <x:c r="L1115" s="7" t="n">
        <x:f>IF(K1115="缺失","",IF(K1115="非测试日纯氢",G1115,IF(K1115="非测试日仪表",E1115,F1115)))</x:f>
        <x:v>181.2</x:v>
      </x:c>
      <x:c r="M1115" s="2" t="n">
        <x:f>IF(K1115="缺失",1,0)</x:f>
        <x:v>0</x:v>
      </x:c>
      <x:c r="N1115" s="2" t="str">
        <x:v>车辆里程查询_20260901-20260930_1024辆_仪表里程.xlsx / U346</x:v>
      </x:c>
      <x:c r="O1115" s="2" t="str">
        <x:v>车辆里程查询_20260901-20260930_1024辆_GPS里程.xlsx / U349</x:v>
      </x:c>
      <x:c r="P1115" s="2" t="str">
        <x:v>车辆纯氢气里程查询_20260901-20260930_1024辆.xlsx / U908</x:v>
      </x:c>
    </x:row>
    <x:row r="1116" ht="22" customHeight="1">
      <x:c r="A1116" s="2" t="n">
        <x:v>49</x:v>
      </x:c>
      <x:c r="B1116" s="2" t="str">
        <x:v>粤A08512F</x:v>
      </x:c>
      <x:c r="C1116" s="2" t="str">
        <x:v>陈高伟</x:v>
      </x:c>
      <x:c r="D1116" s="8" t="d">
        <x:v>2026-09-18T00:00:00.000Z</x:v>
      </x:c>
      <x:c r="E1116" s="7" t="n">
        <x:v>285.3</x:v>
      </x:c>
      <x:c r="F1116" s="7" t="n">
        <x:v>270.8</x:v>
      </x:c>
      <x:c r="G1116" s="7" t="n">
        <x:v>161.7</x:v>
      </x:c>
      <x:c r="H1116" s="2" t="str">
        <x:v>否</x:v>
      </x:c>
      <x:c r="I1116" s="7" t="n">
        <x:f>IF(AND(ISNUMBER(E1116),ISNUMBER(F1116)),E1116-F1116,"")</x:f>
        <x:v>14.5</x:v>
      </x:c>
      <x:c r="J1116" s="2" t="str">
        <x:f>IF(H1116="否","不适用",IF(AND(ISNUMBER(E1116),ISNUMBER(F1116)),IF(I1116&gt;'规则与名单'!$B$2,"是","否"),"未判定"))</x:f>
        <x:v>不适用</x:v>
      </x:c>
      <x:c r="K1116" s="2" t="str">
        <x:f>IF(J1116="是",IF(ISNUMBER(F1116),"测试日GPS","缺失"),IF(ISNUMBER(G1116),"非测试日纯氢",IF(AND(H1116="是",J1116="未判定"),IF(ISNUMBER(F1116),"测试名单无纯氢GPS","缺失"),IF(ISNUMBER(E1116),"非测试日仪表","缺失"))))</x:f>
        <x:v>非测试日纯氢</x:v>
      </x:c>
      <x:c r="L1116" s="7" t="n">
        <x:f>IF(K1116="缺失","",IF(K1116="非测试日纯氢",G1116,IF(K1116="非测试日仪表",E1116,F1116)))</x:f>
        <x:v>161.7</x:v>
      </x:c>
      <x:c r="M1116" s="2" t="n">
        <x:f>IF(K1116="缺失",1,0)</x:f>
        <x:v>0</x:v>
      </x:c>
      <x:c r="N1116" s="2" t="str">
        <x:v>车辆里程查询_20260901-20260930_1024辆_仪表里程.xlsx / V346</x:v>
      </x:c>
      <x:c r="O1116" s="2" t="str">
        <x:v>车辆里程查询_20260901-20260930_1024辆_GPS里程.xlsx / V349</x:v>
      </x:c>
      <x:c r="P1116" s="2" t="str">
        <x:v>车辆纯氢气里程查询_20260901-20260930_1024辆.xlsx / V908</x:v>
      </x:c>
    </x:row>
    <x:row r="1117" ht="22" customHeight="1">
      <x:c r="A1117" s="2" t="n">
        <x:v>49</x:v>
      </x:c>
      <x:c r="B1117" s="2" t="str">
        <x:v>粤A08512F</x:v>
      </x:c>
      <x:c r="C1117" s="2" t="str">
        <x:v>陈高伟</x:v>
      </x:c>
      <x:c r="D1117" s="8" t="d">
        <x:v>2026-09-19T00:00:00.000Z</x:v>
      </x:c>
      <x:c r="E1117" s="7" t="n">
        <x:v>0</x:v>
      </x:c>
      <x:c r="F1117" s="7" t="n">
        <x:v>0.1</x:v>
      </x:c>
      <x:c r="G1117" s="7"/>
      <x:c r="H1117" s="2" t="str">
        <x:v>否</x:v>
      </x:c>
      <x:c r="I1117" s="7" t="n">
        <x:f>IF(AND(ISNUMBER(E1117),ISNUMBER(F1117)),E1117-F1117,"")</x:f>
        <x:v>-0.1</x:v>
      </x:c>
      <x:c r="J1117" s="2" t="str">
        <x:f>IF(H1117="否","不适用",IF(AND(ISNUMBER(E1117),ISNUMBER(F1117)),IF(I1117&gt;'规则与名单'!$B$2,"是","否"),"未判定"))</x:f>
        <x:v>不适用</x:v>
      </x:c>
      <x:c r="K1117" s="2" t="str">
        <x:f>IF(J1117="是",IF(ISNUMBER(F1117),"测试日GPS","缺失"),IF(ISNUMBER(G1117),"非测试日纯氢",IF(AND(H1117="是",J1117="未判定"),IF(ISNUMBER(F1117),"测试名单无纯氢GPS","缺失"),IF(ISNUMBER(E1117),"非测试日仪表","缺失"))))</x:f>
        <x:v>非测试日仪表</x:v>
      </x:c>
      <x:c r="L1117" s="7" t="n">
        <x:f>IF(K1117="缺失","",IF(K1117="非测试日纯氢",G1117,IF(K1117="非测试日仪表",E1117,F1117)))</x:f>
        <x:v>0</x:v>
      </x:c>
      <x:c r="M1117" s="2" t="n">
        <x:f>IF(K1117="缺失",1,0)</x:f>
        <x:v>0</x:v>
      </x:c>
      <x:c r="N1117" s="2" t="str">
        <x:v>车辆里程查询_20260901-20260930_1024辆_仪表里程.xlsx / W346</x:v>
      </x:c>
      <x:c r="O1117" s="2" t="str">
        <x:v>车辆里程查询_20260901-20260930_1024辆_GPS里程.xlsx / W349</x:v>
      </x:c>
      <x:c r="P1117" s="2" t="str">
        <x:v>车辆纯氢气里程查询_20260901-20260930_1024辆.xlsx / W908</x:v>
      </x:c>
    </x:row>
    <x:row r="1118" ht="22" customHeight="1">
      <x:c r="A1118" s="2" t="n">
        <x:v>49</x:v>
      </x:c>
      <x:c r="B1118" s="2" t="str">
        <x:v>粤A08512F</x:v>
      </x:c>
      <x:c r="C1118" s="2" t="str">
        <x:v>陈高伟</x:v>
      </x:c>
      <x:c r="D1118" s="8" t="d">
        <x:v>2026-09-20T00:00:00.000Z</x:v>
      </x:c>
      <x:c r="E1118" s="7"/>
      <x:c r="F1118" s="7" t="n">
        <x:v>0</x:v>
      </x:c>
      <x:c r="G1118" s="7"/>
      <x:c r="H1118" s="2" t="str">
        <x:v>否</x:v>
      </x:c>
      <x:c r="I1118" s="7" t="str">
        <x:f>IF(AND(ISNUMBER(E1118),ISNUMBER(F1118)),E1118-F1118,"")</x:f>
      </x:c>
      <x:c r="J1118" s="2" t="str">
        <x:f>IF(H1118="否","不适用",IF(AND(ISNUMBER(E1118),ISNUMBER(F1118)),IF(I1118&gt;'规则与名单'!$B$2,"是","否"),"未判定"))</x:f>
        <x:v>不适用</x:v>
      </x:c>
      <x:c r="K1118" s="2" t="str">
        <x:f>IF(J1118="是",IF(ISNUMBER(F1118),"测试日GPS","缺失"),IF(ISNUMBER(G1118),"非测试日纯氢",IF(AND(H1118="是",J1118="未判定"),IF(ISNUMBER(F1118),"测试名单无纯氢GPS","缺失"),IF(ISNUMBER(E1118),"非测试日仪表","缺失"))))</x:f>
        <x:v>缺失</x:v>
      </x:c>
      <x:c r="L1118" s="7" t="str">
        <x:f>IF(K1118="缺失","",IF(K1118="非测试日纯氢",G1118,IF(K1118="非测试日仪表",E1118,F1118)))</x:f>
      </x:c>
      <x:c r="M1118" s="2" t="n">
        <x:f>IF(K1118="缺失",1,0)</x:f>
        <x:v>1</x:v>
      </x:c>
      <x:c r="N1118" s="2" t="str">
        <x:v>车辆里程查询_20260901-20260930_1024辆_仪表里程.xlsx / X346</x:v>
      </x:c>
      <x:c r="O1118" s="2" t="str">
        <x:v>车辆里程查询_20260901-20260930_1024辆_GPS里程.xlsx / X349</x:v>
      </x:c>
      <x:c r="P1118" s="2" t="str">
        <x:v>车辆纯氢气里程查询_20260901-20260930_1024辆.xlsx / X908</x:v>
      </x:c>
    </x:row>
    <x:row r="1119" ht="22" customHeight="1">
      <x:c r="A1119" s="2" t="n">
        <x:v>49</x:v>
      </x:c>
      <x:c r="B1119" s="2" t="str">
        <x:v>粤A08512F</x:v>
      </x:c>
      <x:c r="C1119" s="2" t="str">
        <x:v>陈高伟</x:v>
      </x:c>
      <x:c r="D1119" s="8" t="d">
        <x:v>2026-09-21T00:00:00.000Z</x:v>
      </x:c>
      <x:c r="E1119" s="7" t="n">
        <x:v>306.2</x:v>
      </x:c>
      <x:c r="F1119" s="7" t="n">
        <x:v>290.6</x:v>
      </x:c>
      <x:c r="G1119" s="7" t="n">
        <x:v>180.8</x:v>
      </x:c>
      <x:c r="H1119" s="2" t="str">
        <x:v>否</x:v>
      </x:c>
      <x:c r="I1119" s="7" t="n">
        <x:f>IF(AND(ISNUMBER(E1119),ISNUMBER(F1119)),E1119-F1119,"")</x:f>
        <x:v>15.599999999999966</x:v>
      </x:c>
      <x:c r="J1119" s="2" t="str">
        <x:f>IF(H1119="否","不适用",IF(AND(ISNUMBER(E1119),ISNUMBER(F1119)),IF(I1119&gt;'规则与名单'!$B$2,"是","否"),"未判定"))</x:f>
        <x:v>不适用</x:v>
      </x:c>
      <x:c r="K1119" s="2" t="str">
        <x:f>IF(J1119="是",IF(ISNUMBER(F1119),"测试日GPS","缺失"),IF(ISNUMBER(G1119),"非测试日纯氢",IF(AND(H1119="是",J1119="未判定"),IF(ISNUMBER(F1119),"测试名单无纯氢GPS","缺失"),IF(ISNUMBER(E1119),"非测试日仪表","缺失"))))</x:f>
        <x:v>非测试日纯氢</x:v>
      </x:c>
      <x:c r="L1119" s="7" t="n">
        <x:f>IF(K1119="缺失","",IF(K1119="非测试日纯氢",G1119,IF(K1119="非测试日仪表",E1119,F1119)))</x:f>
        <x:v>180.8</x:v>
      </x:c>
      <x:c r="M1119" s="2" t="n">
        <x:f>IF(K1119="缺失",1,0)</x:f>
        <x:v>0</x:v>
      </x:c>
      <x:c r="N1119" s="2" t="str">
        <x:v>车辆里程查询_20260901-20260930_1024辆_仪表里程.xlsx / Y346</x:v>
      </x:c>
      <x:c r="O1119" s="2" t="str">
        <x:v>车辆里程查询_20260901-20260930_1024辆_GPS里程.xlsx / Y349</x:v>
      </x:c>
      <x:c r="P1119" s="2" t="str">
        <x:v>车辆纯氢气里程查询_20260901-20260930_1024辆.xlsx / Y908</x:v>
      </x:c>
    </x:row>
    <x:row r="1120" ht="22" customHeight="1">
      <x:c r="A1120" s="2" t="n">
        <x:v>49</x:v>
      </x:c>
      <x:c r="B1120" s="2" t="str">
        <x:v>粤A08512F</x:v>
      </x:c>
      <x:c r="C1120" s="2" t="str">
        <x:v>陈高伟</x:v>
      </x:c>
      <x:c r="D1120" s="8" t="d">
        <x:v>2026-09-22T00:00:00.000Z</x:v>
      </x:c>
      <x:c r="E1120" s="7" t="n">
        <x:v>141.3</x:v>
      </x:c>
      <x:c r="F1120" s="7" t="n">
        <x:v>134.6</x:v>
      </x:c>
      <x:c r="G1120" s="7" t="n">
        <x:v>79.4</x:v>
      </x:c>
      <x:c r="H1120" s="2" t="str">
        <x:v>否</x:v>
      </x:c>
      <x:c r="I1120" s="7" t="n">
        <x:f>IF(AND(ISNUMBER(E1120),ISNUMBER(F1120)),E1120-F1120,"")</x:f>
        <x:v>6.700000000000017</x:v>
      </x:c>
      <x:c r="J1120" s="2" t="str">
        <x:f>IF(H1120="否","不适用",IF(AND(ISNUMBER(E1120),ISNUMBER(F1120)),IF(I1120&gt;'规则与名单'!$B$2,"是","否"),"未判定"))</x:f>
        <x:v>不适用</x:v>
      </x:c>
      <x:c r="K1120" s="2" t="str">
        <x:f>IF(J1120="是",IF(ISNUMBER(F1120),"测试日GPS","缺失"),IF(ISNUMBER(G1120),"非测试日纯氢",IF(AND(H1120="是",J1120="未判定"),IF(ISNUMBER(F1120),"测试名单无纯氢GPS","缺失"),IF(ISNUMBER(E1120),"非测试日仪表","缺失"))))</x:f>
        <x:v>非测试日纯氢</x:v>
      </x:c>
      <x:c r="L1120" s="7" t="n">
        <x:f>IF(K1120="缺失","",IF(K1120="非测试日纯氢",G1120,IF(K1120="非测试日仪表",E1120,F1120)))</x:f>
        <x:v>79.4</x:v>
      </x:c>
      <x:c r="M1120" s="2" t="n">
        <x:f>IF(K1120="缺失",1,0)</x:f>
        <x:v>0</x:v>
      </x:c>
      <x:c r="N1120" s="2" t="str">
        <x:v>车辆里程查询_20260901-20260930_1024辆_仪表里程.xlsx / Z346</x:v>
      </x:c>
      <x:c r="O1120" s="2" t="str">
        <x:v>车辆里程查询_20260901-20260930_1024辆_GPS里程.xlsx / Z349</x:v>
      </x:c>
      <x:c r="P1120" s="2" t="str">
        <x:v>车辆纯氢气里程查询_20260901-20260930_1024辆.xlsx / Z908</x:v>
      </x:c>
    </x:row>
    <x:row r="1121" ht="22" customHeight="1">
      <x:c r="A1121" s="2" t="n">
        <x:v>49</x:v>
      </x:c>
      <x:c r="B1121" s="2" t="str">
        <x:v>粤A08512F</x:v>
      </x:c>
      <x:c r="C1121" s="2" t="str">
        <x:v>陈高伟</x:v>
      </x:c>
      <x:c r="D1121" s="8" t="d">
        <x:v>2026-09-23T00:00:00.000Z</x:v>
      </x:c>
      <x:c r="E1121" s="7" t="n">
        <x:v>367.6</x:v>
      </x:c>
      <x:c r="F1121" s="7" t="n">
        <x:v>348.7</x:v>
      </x:c>
      <x:c r="G1121" s="7" t="n">
        <x:v>244</x:v>
      </x:c>
      <x:c r="H1121" s="2" t="str">
        <x:v>否</x:v>
      </x:c>
      <x:c r="I1121" s="7" t="n">
        <x:f>IF(AND(ISNUMBER(E1121),ISNUMBER(F1121)),E1121-F1121,"")</x:f>
        <x:v>18.900000000000034</x:v>
      </x:c>
      <x:c r="J1121" s="2" t="str">
        <x:f>IF(H1121="否","不适用",IF(AND(ISNUMBER(E1121),ISNUMBER(F1121)),IF(I1121&gt;'规则与名单'!$B$2,"是","否"),"未判定"))</x:f>
        <x:v>不适用</x:v>
      </x:c>
      <x:c r="K1121" s="2" t="str">
        <x:f>IF(J1121="是",IF(ISNUMBER(F1121),"测试日GPS","缺失"),IF(ISNUMBER(G1121),"非测试日纯氢",IF(AND(H1121="是",J1121="未判定"),IF(ISNUMBER(F1121),"测试名单无纯氢GPS","缺失"),IF(ISNUMBER(E1121),"非测试日仪表","缺失"))))</x:f>
        <x:v>非测试日纯氢</x:v>
      </x:c>
      <x:c r="L1121" s="7" t="n">
        <x:f>IF(K1121="缺失","",IF(K1121="非测试日纯氢",G1121,IF(K1121="非测试日仪表",E1121,F1121)))</x:f>
        <x:v>244</x:v>
      </x:c>
      <x:c r="M1121" s="2" t="n">
        <x:f>IF(K1121="缺失",1,0)</x:f>
        <x:v>0</x:v>
      </x:c>
      <x:c r="N1121" s="2" t="str">
        <x:v>车辆里程查询_20260901-20260930_1024辆_仪表里程.xlsx / AA346</x:v>
      </x:c>
      <x:c r="O1121" s="2" t="str">
        <x:v>车辆里程查询_20260901-20260930_1024辆_GPS里程.xlsx / AA349</x:v>
      </x:c>
      <x:c r="P1121" s="2" t="str">
        <x:v>车辆纯氢气里程查询_20260901-20260930_1024辆.xlsx / AA908</x:v>
      </x:c>
    </x:row>
    <x:row r="1122" ht="22" customHeight="1">
      <x:c r="A1122" s="2" t="n">
        <x:v>49</x:v>
      </x:c>
      <x:c r="B1122" s="2" t="str">
        <x:v>粤A08512F</x:v>
      </x:c>
      <x:c r="C1122" s="2" t="str">
        <x:v>陈高伟</x:v>
      </x:c>
      <x:c r="D1122" s="8" t="d">
        <x:v>2026-09-24T00:00:00.000Z</x:v>
      </x:c>
      <x:c r="E1122" s="7" t="n">
        <x:v>293.7</x:v>
      </x:c>
      <x:c r="F1122" s="7" t="n">
        <x:v>278.8</x:v>
      </x:c>
      <x:c r="G1122" s="7" t="n">
        <x:v>153.4</x:v>
      </x:c>
      <x:c r="H1122" s="2" t="str">
        <x:v>否</x:v>
      </x:c>
      <x:c r="I1122" s="7" t="n">
        <x:f>IF(AND(ISNUMBER(E1122),ISNUMBER(F1122)),E1122-F1122,"")</x:f>
        <x:v>14.899999999999977</x:v>
      </x:c>
      <x:c r="J1122" s="2" t="str">
        <x:f>IF(H1122="否","不适用",IF(AND(ISNUMBER(E1122),ISNUMBER(F1122)),IF(I1122&gt;'规则与名单'!$B$2,"是","否"),"未判定"))</x:f>
        <x:v>不适用</x:v>
      </x:c>
      <x:c r="K1122" s="2" t="str">
        <x:f>IF(J1122="是",IF(ISNUMBER(F1122),"测试日GPS","缺失"),IF(ISNUMBER(G1122),"非测试日纯氢",IF(AND(H1122="是",J1122="未判定"),IF(ISNUMBER(F1122),"测试名单无纯氢GPS","缺失"),IF(ISNUMBER(E1122),"非测试日仪表","缺失"))))</x:f>
        <x:v>非测试日纯氢</x:v>
      </x:c>
      <x:c r="L1122" s="7" t="n">
        <x:f>IF(K1122="缺失","",IF(K1122="非测试日纯氢",G1122,IF(K1122="非测试日仪表",E1122,F1122)))</x:f>
        <x:v>153.4</x:v>
      </x:c>
      <x:c r="M1122" s="2" t="n">
        <x:f>IF(K1122="缺失",1,0)</x:f>
        <x:v>0</x:v>
      </x:c>
      <x:c r="N1122" s="2" t="str">
        <x:v>车辆里程查询_20260901-20260930_1024辆_仪表里程.xlsx / AB346</x:v>
      </x:c>
      <x:c r="O1122" s="2" t="str">
        <x:v>车辆里程查询_20260901-20260930_1024辆_GPS里程.xlsx / AB349</x:v>
      </x:c>
      <x:c r="P1122" s="2" t="str">
        <x:v>车辆纯氢气里程查询_20260901-20260930_1024辆.xlsx / AB908</x:v>
      </x:c>
    </x:row>
    <x:row r="1123" ht="22" customHeight="1">
      <x:c r="A1123" s="2" t="n">
        <x:v>49</x:v>
      </x:c>
      <x:c r="B1123" s="2" t="str">
        <x:v>粤A08512F</x:v>
      </x:c>
      <x:c r="C1123" s="2" t="str">
        <x:v>陈高伟</x:v>
      </x:c>
      <x:c r="D1123" s="8" t="d">
        <x:v>2026-09-25T00:00:00.000Z</x:v>
      </x:c>
      <x:c r="E1123" s="7" t="n">
        <x:v>378.8</x:v>
      </x:c>
      <x:c r="F1123" s="7" t="n">
        <x:v>700.2</x:v>
      </x:c>
      <x:c r="G1123" s="7" t="n">
        <x:v>258.7</x:v>
      </x:c>
      <x:c r="H1123" s="2" t="str">
        <x:v>否</x:v>
      </x:c>
      <x:c r="I1123" s="7" t="n">
        <x:f>IF(AND(ISNUMBER(E1123),ISNUMBER(F1123)),E1123-F1123,"")</x:f>
        <x:v>-321.40000000000003</x:v>
      </x:c>
      <x:c r="J1123" s="2" t="str">
        <x:f>IF(H1123="否","不适用",IF(AND(ISNUMBER(E1123),ISNUMBER(F1123)),IF(I1123&gt;'规则与名单'!$B$2,"是","否"),"未判定"))</x:f>
        <x:v>不适用</x:v>
      </x:c>
      <x:c r="K1123" s="2" t="str">
        <x:f>IF(J1123="是",IF(ISNUMBER(F1123),"测试日GPS","缺失"),IF(ISNUMBER(G1123),"非测试日纯氢",IF(AND(H1123="是",J1123="未判定"),IF(ISNUMBER(F1123),"测试名单无纯氢GPS","缺失"),IF(ISNUMBER(E1123),"非测试日仪表","缺失"))))</x:f>
        <x:v>非测试日纯氢</x:v>
      </x:c>
      <x:c r="L1123" s="7" t="n">
        <x:f>IF(K1123="缺失","",IF(K1123="非测试日纯氢",G1123,IF(K1123="非测试日仪表",E1123,F1123)))</x:f>
        <x:v>258.7</x:v>
      </x:c>
      <x:c r="M1123" s="2" t="n">
        <x:f>IF(K1123="缺失",1,0)</x:f>
        <x:v>0</x:v>
      </x:c>
      <x:c r="N1123" s="2" t="str">
        <x:v>车辆里程查询_20260901-20260930_1024辆_仪表里程.xlsx / AC346</x:v>
      </x:c>
      <x:c r="O1123" s="2" t="str">
        <x:v>车辆里程查询_20260901-20260930_1024辆_GPS里程.xlsx / AC349</x:v>
      </x:c>
      <x:c r="P1123" s="2" t="str">
        <x:v>车辆纯氢气里程查询_20260901-20260930_1024辆.xlsx / AC908</x:v>
      </x:c>
    </x:row>
    <x:row r="1124" ht="22" customHeight="1">
      <x:c r="A1124" s="2" t="n">
        <x:v>49</x:v>
      </x:c>
      <x:c r="B1124" s="2" t="str">
        <x:v>粤A08512F</x:v>
      </x:c>
      <x:c r="C1124" s="2" t="str">
        <x:v>陈高伟</x:v>
      </x:c>
      <x:c r="D1124" s="8" t="d">
        <x:v>2026-09-26T00:00:00.000Z</x:v>
      </x:c>
      <x:c r="E1124" s="7" t="n">
        <x:v>135.4</x:v>
      </x:c>
      <x:c r="F1124" s="7" t="n">
        <x:v>128.6</x:v>
      </x:c>
      <x:c r="G1124" s="7" t="n">
        <x:v>134.8</x:v>
      </x:c>
      <x:c r="H1124" s="2" t="str">
        <x:v>否</x:v>
      </x:c>
      <x:c r="I1124" s="7" t="n">
        <x:f>IF(AND(ISNUMBER(E1124),ISNUMBER(F1124)),E1124-F1124,"")</x:f>
        <x:v>6.800000000000011</x:v>
      </x:c>
      <x:c r="J1124" s="2" t="str">
        <x:f>IF(H1124="否","不适用",IF(AND(ISNUMBER(E1124),ISNUMBER(F1124)),IF(I1124&gt;'规则与名单'!$B$2,"是","否"),"未判定"))</x:f>
        <x:v>不适用</x:v>
      </x:c>
      <x:c r="K1124" s="2" t="str">
        <x:f>IF(J1124="是",IF(ISNUMBER(F1124),"测试日GPS","缺失"),IF(ISNUMBER(G1124),"非测试日纯氢",IF(AND(H1124="是",J1124="未判定"),IF(ISNUMBER(F1124),"测试名单无纯氢GPS","缺失"),IF(ISNUMBER(E1124),"非测试日仪表","缺失"))))</x:f>
        <x:v>非测试日纯氢</x:v>
      </x:c>
      <x:c r="L1124" s="7" t="n">
        <x:f>IF(K1124="缺失","",IF(K1124="非测试日纯氢",G1124,IF(K1124="非测试日仪表",E1124,F1124)))</x:f>
        <x:v>134.8</x:v>
      </x:c>
      <x:c r="M1124" s="2" t="n">
        <x:f>IF(K1124="缺失",1,0)</x:f>
        <x:v>0</x:v>
      </x:c>
      <x:c r="N1124" s="2" t="str">
        <x:v>车辆里程查询_20260901-20260930_1024辆_仪表里程.xlsx / AD346</x:v>
      </x:c>
      <x:c r="O1124" s="2" t="str">
        <x:v>车辆里程查询_20260901-20260930_1024辆_GPS里程.xlsx / AD349</x:v>
      </x:c>
      <x:c r="P1124" s="2" t="str">
        <x:v>车辆纯氢气里程查询_20260901-20260930_1024辆.xlsx / AD908</x:v>
      </x:c>
    </x:row>
    <x:row r="1125" ht="22" customHeight="1">
      <x:c r="A1125" s="2" t="n">
        <x:v>49</x:v>
      </x:c>
      <x:c r="B1125" s="2" t="str">
        <x:v>粤A08512F</x:v>
      </x:c>
      <x:c r="C1125" s="2" t="str">
        <x:v>陈高伟</x:v>
      </x:c>
      <x:c r="D1125" s="8" t="d">
        <x:v>2026-09-27T00:00:00.000Z</x:v>
      </x:c>
      <x:c r="E1125" s="7" t="n">
        <x:v>267</x:v>
      </x:c>
      <x:c r="F1125" s="7" t="n">
        <x:v>253.4</x:v>
      </x:c>
      <x:c r="G1125" s="7" t="n">
        <x:v>117.8</x:v>
      </x:c>
      <x:c r="H1125" s="2" t="str">
        <x:v>否</x:v>
      </x:c>
      <x:c r="I1125" s="7" t="n">
        <x:f>IF(AND(ISNUMBER(E1125),ISNUMBER(F1125)),E1125-F1125,"")</x:f>
        <x:v>13.599999999999994</x:v>
      </x:c>
      <x:c r="J1125" s="2" t="str">
        <x:f>IF(H1125="否","不适用",IF(AND(ISNUMBER(E1125),ISNUMBER(F1125)),IF(I1125&gt;'规则与名单'!$B$2,"是","否"),"未判定"))</x:f>
        <x:v>不适用</x:v>
      </x:c>
      <x:c r="K1125" s="2" t="str">
        <x:f>IF(J1125="是",IF(ISNUMBER(F1125),"测试日GPS","缺失"),IF(ISNUMBER(G1125),"非测试日纯氢",IF(AND(H1125="是",J1125="未判定"),IF(ISNUMBER(F1125),"测试名单无纯氢GPS","缺失"),IF(ISNUMBER(E1125),"非测试日仪表","缺失"))))</x:f>
        <x:v>非测试日纯氢</x:v>
      </x:c>
      <x:c r="L1125" s="7" t="n">
        <x:f>IF(K1125="缺失","",IF(K1125="非测试日纯氢",G1125,IF(K1125="非测试日仪表",E1125,F1125)))</x:f>
        <x:v>117.8</x:v>
      </x:c>
      <x:c r="M1125" s="2" t="n">
        <x:f>IF(K1125="缺失",1,0)</x:f>
        <x:v>0</x:v>
      </x:c>
      <x:c r="N1125" s="2" t="str">
        <x:v>车辆里程查询_20260901-20260930_1024辆_仪表里程.xlsx / AE346</x:v>
      </x:c>
      <x:c r="O1125" s="2" t="str">
        <x:v>车辆里程查询_20260901-20260930_1024辆_GPS里程.xlsx / AE349</x:v>
      </x:c>
      <x:c r="P1125" s="2" t="str">
        <x:v>车辆纯氢气里程查询_20260901-20260930_1024辆.xlsx / AE908</x:v>
      </x:c>
    </x:row>
    <x:row r="1126" ht="22" customHeight="1">
      <x:c r="A1126" s="2" t="n">
        <x:v>49</x:v>
      </x:c>
      <x:c r="B1126" s="2" t="str">
        <x:v>粤A08512F</x:v>
      </x:c>
      <x:c r="C1126" s="2" t="str">
        <x:v>陈高伟</x:v>
      </x:c>
      <x:c r="D1126" s="8" t="d">
        <x:v>2026-09-28T00:00:00.000Z</x:v>
      </x:c>
      <x:c r="E1126" s="7" t="n">
        <x:v>374.7</x:v>
      </x:c>
      <x:c r="F1126" s="7" t="n">
        <x:v>355.6</x:v>
      </x:c>
      <x:c r="G1126" s="7" t="n">
        <x:v>254.4</x:v>
      </x:c>
      <x:c r="H1126" s="2" t="str">
        <x:v>否</x:v>
      </x:c>
      <x:c r="I1126" s="7" t="n">
        <x:f>IF(AND(ISNUMBER(E1126),ISNUMBER(F1126)),E1126-F1126,"")</x:f>
        <x:v>19.099999999999966</x:v>
      </x:c>
      <x:c r="J1126" s="2" t="str">
        <x:f>IF(H1126="否","不适用",IF(AND(ISNUMBER(E1126),ISNUMBER(F1126)),IF(I1126&gt;'规则与名单'!$B$2,"是","否"),"未判定"))</x:f>
        <x:v>不适用</x:v>
      </x:c>
      <x:c r="K1126" s="2" t="str">
        <x:f>IF(J1126="是",IF(ISNUMBER(F1126),"测试日GPS","缺失"),IF(ISNUMBER(G1126),"非测试日纯氢",IF(AND(H1126="是",J1126="未判定"),IF(ISNUMBER(F1126),"测试名单无纯氢GPS","缺失"),IF(ISNUMBER(E1126),"非测试日仪表","缺失"))))</x:f>
        <x:v>非测试日纯氢</x:v>
      </x:c>
      <x:c r="L1126" s="7" t="n">
        <x:f>IF(K1126="缺失","",IF(K1126="非测试日纯氢",G1126,IF(K1126="非测试日仪表",E1126,F1126)))</x:f>
        <x:v>254.4</x:v>
      </x:c>
      <x:c r="M1126" s="2" t="n">
        <x:f>IF(K1126="缺失",1,0)</x:f>
        <x:v>0</x:v>
      </x:c>
      <x:c r="N1126" s="2" t="str">
        <x:v>车辆里程查询_20260901-20260930_1024辆_仪表里程.xlsx / AF346</x:v>
      </x:c>
      <x:c r="O1126" s="2" t="str">
        <x:v>车辆里程查询_20260901-20260930_1024辆_GPS里程.xlsx / AF349</x:v>
      </x:c>
      <x:c r="P1126" s="2" t="str">
        <x:v>车辆纯氢气里程查询_20260901-20260930_1024辆.xlsx / AF908</x:v>
      </x:c>
    </x:row>
    <x:row r="1127" ht="22" customHeight="1">
      <x:c r="A1127" s="2" t="n">
        <x:v>49</x:v>
      </x:c>
      <x:c r="B1127" s="2" t="str">
        <x:v>粤A08512F</x:v>
      </x:c>
      <x:c r="C1127" s="2" t="str">
        <x:v>陈高伟</x:v>
      </x:c>
      <x:c r="D1127" s="8" t="d">
        <x:v>2026-09-29T00:00:00.000Z</x:v>
      </x:c>
      <x:c r="E1127" s="7" t="n">
        <x:v>291.9</x:v>
      </x:c>
      <x:c r="F1127" s="7" t="n">
        <x:v>276.4</x:v>
      </x:c>
      <x:c r="G1127" s="7" t="n">
        <x:v>165.6</x:v>
      </x:c>
      <x:c r="H1127" s="2" t="str">
        <x:v>否</x:v>
      </x:c>
      <x:c r="I1127" s="7" t="n">
        <x:f>IF(AND(ISNUMBER(E1127),ISNUMBER(F1127)),E1127-F1127,"")</x:f>
        <x:v>15.5</x:v>
      </x:c>
      <x:c r="J1127" s="2" t="str">
        <x:f>IF(H1127="否","不适用",IF(AND(ISNUMBER(E1127),ISNUMBER(F1127)),IF(I1127&gt;'规则与名单'!$B$2,"是","否"),"未判定"))</x:f>
        <x:v>不适用</x:v>
      </x:c>
      <x:c r="K1127" s="2" t="str">
        <x:f>IF(J1127="是",IF(ISNUMBER(F1127),"测试日GPS","缺失"),IF(ISNUMBER(G1127),"非测试日纯氢",IF(AND(H1127="是",J1127="未判定"),IF(ISNUMBER(F1127),"测试名单无纯氢GPS","缺失"),IF(ISNUMBER(E1127),"非测试日仪表","缺失"))))</x:f>
        <x:v>非测试日纯氢</x:v>
      </x:c>
      <x:c r="L1127" s="7" t="n">
        <x:f>IF(K1127="缺失","",IF(K1127="非测试日纯氢",G1127,IF(K1127="非测试日仪表",E1127,F1127)))</x:f>
        <x:v>165.6</x:v>
      </x:c>
      <x:c r="M1127" s="2" t="n">
        <x:f>IF(K1127="缺失",1,0)</x:f>
        <x:v>0</x:v>
      </x:c>
      <x:c r="N1127" s="2" t="str">
        <x:v>车辆里程查询_20260901-20260930_1024辆_仪表里程.xlsx / AG346</x:v>
      </x:c>
      <x:c r="O1127" s="2" t="str">
        <x:v>车辆里程查询_20260901-20260930_1024辆_GPS里程.xlsx / AG349</x:v>
      </x:c>
      <x:c r="P1127" s="2" t="str">
        <x:v>车辆纯氢气里程查询_20260901-20260930_1024辆.xlsx / AG908</x:v>
      </x:c>
    </x:row>
    <x:row r="1128" ht="22" customHeight="1">
      <x:c r="A1128" s="2" t="n">
        <x:v>49</x:v>
      </x:c>
      <x:c r="B1128" s="2" t="str">
        <x:v>粤A08512F</x:v>
      </x:c>
      <x:c r="C1128" s="2" t="str">
        <x:v>陈高伟</x:v>
      </x:c>
      <x:c r="D1128" s="8" t="d">
        <x:v>2026-09-30T00:00:00.000Z</x:v>
      </x:c>
      <x:c r="E1128" s="7" t="n">
        <x:v>356.7</x:v>
      </x:c>
      <x:c r="F1128" s="7" t="n">
        <x:v>338.2</x:v>
      </x:c>
      <x:c r="G1128" s="7" t="n">
        <x:v>266.9</x:v>
      </x:c>
      <x:c r="H1128" s="2" t="str">
        <x:v>否</x:v>
      </x:c>
      <x:c r="I1128" s="7" t="n">
        <x:f>IF(AND(ISNUMBER(E1128),ISNUMBER(F1128)),E1128-F1128,"")</x:f>
        <x:v>18.5</x:v>
      </x:c>
      <x:c r="J1128" s="2" t="str">
        <x:f>IF(H1128="否","不适用",IF(AND(ISNUMBER(E1128),ISNUMBER(F1128)),IF(I1128&gt;'规则与名单'!$B$2,"是","否"),"未判定"))</x:f>
        <x:v>不适用</x:v>
      </x:c>
      <x:c r="K1128" s="2" t="str">
        <x:f>IF(J1128="是",IF(ISNUMBER(F1128),"测试日GPS","缺失"),IF(ISNUMBER(G1128),"非测试日纯氢",IF(AND(H1128="是",J1128="未判定"),IF(ISNUMBER(F1128),"测试名单无纯氢GPS","缺失"),IF(ISNUMBER(E1128),"非测试日仪表","缺失"))))</x:f>
        <x:v>非测试日纯氢</x:v>
      </x:c>
      <x:c r="L1128" s="7" t="n">
        <x:f>IF(K1128="缺失","",IF(K1128="非测试日纯氢",G1128,IF(K1128="非测试日仪表",E1128,F1128)))</x:f>
        <x:v>266.9</x:v>
      </x:c>
      <x:c r="M1128" s="2" t="n">
        <x:f>IF(K1128="缺失",1,0)</x:f>
        <x:v>0</x:v>
      </x:c>
      <x:c r="N1128" s="2" t="str">
        <x:v>车辆里程查询_20260901-20260930_1024辆_仪表里程.xlsx / AH346</x:v>
      </x:c>
      <x:c r="O1128" s="2" t="str">
        <x:v>车辆里程查询_20260901-20260930_1024辆_GPS里程.xlsx / AH349</x:v>
      </x:c>
      <x:c r="P1128" s="2" t="str">
        <x:v>车辆纯氢气里程查询_20260901-20260930_1024辆.xlsx / AH908</x:v>
      </x:c>
    </x:row>
    <x:row r="1129" ht="22" customHeight="1">
      <x:c r="A1129" s="2" t="n">
        <x:v>50</x:v>
      </x:c>
      <x:c r="B1129" s="2" t="str">
        <x:v>粤A08910F</x:v>
      </x:c>
      <x:c r="C1129" s="2" t="str">
        <x:v>陈高伟</x:v>
      </x:c>
      <x:c r="D1129" s="8" t="d">
        <x:v>2026-09-01T00:00:00.000Z</x:v>
      </x:c>
      <x:c r="E1129" s="7" t="n">
        <x:v>344.4</x:v>
      </x:c>
      <x:c r="F1129" s="7" t="n">
        <x:v>326</x:v>
      </x:c>
      <x:c r="G1129" s="7" t="n">
        <x:v>343.5</x:v>
      </x:c>
      <x:c r="H1129" s="2" t="str">
        <x:v>否</x:v>
      </x:c>
      <x:c r="I1129" s="7" t="n">
        <x:f>IF(AND(ISNUMBER(E1129),ISNUMBER(F1129)),E1129-F1129,"")</x:f>
        <x:v>18.399999999999977</x:v>
      </x:c>
      <x:c r="J1129" s="2" t="str">
        <x:f>IF(H1129="否","不适用",IF(AND(ISNUMBER(E1129),ISNUMBER(F1129)),IF(I1129&gt;'规则与名单'!$B$2,"是","否"),"未判定"))</x:f>
        <x:v>不适用</x:v>
      </x:c>
      <x:c r="K1129" s="2" t="str">
        <x:f>IF(J1129="是",IF(ISNUMBER(F1129),"测试日GPS","缺失"),IF(ISNUMBER(G1129),"非测试日纯氢",IF(AND(H1129="是",J1129="未判定"),IF(ISNUMBER(F1129),"测试名单无纯氢GPS","缺失"),IF(ISNUMBER(E1129),"非测试日仪表","缺失"))))</x:f>
        <x:v>非测试日纯氢</x:v>
      </x:c>
      <x:c r="L1129" s="7" t="n">
        <x:f>IF(K1129="缺失","",IF(K1129="非测试日纯氢",G1129,IF(K1129="非测试日仪表",E1129,F1129)))</x:f>
        <x:v>343.5</x:v>
      </x:c>
      <x:c r="M1129" s="2" t="n">
        <x:f>IF(K1129="缺失",1,0)</x:f>
        <x:v>0</x:v>
      </x:c>
      <x:c r="N1129" s="2" t="str">
        <x:v>车辆里程查询_20260901-20260930_1024辆_仪表里程.xlsx / E353</x:v>
      </x:c>
      <x:c r="O1129" s="2" t="str">
        <x:v>车辆里程查询_20260901-20260930_1024辆_GPS里程.xlsx / E355</x:v>
      </x:c>
      <x:c r="P1129" s="2" t="str">
        <x:v>车辆纯氢气里程查询_20260901-20260930_1024辆.xlsx / E944</x:v>
      </x:c>
    </x:row>
    <x:row r="1130" ht="22" customHeight="1">
      <x:c r="A1130" s="2" t="n">
        <x:v>50</x:v>
      </x:c>
      <x:c r="B1130" s="2" t="str">
        <x:v>粤A08910F</x:v>
      </x:c>
      <x:c r="C1130" s="2" t="str">
        <x:v>陈高伟</x:v>
      </x:c>
      <x:c r="D1130" s="8" t="d">
        <x:v>2026-09-02T00:00:00.000Z</x:v>
      </x:c>
      <x:c r="E1130" s="7" t="n">
        <x:v>411.4</x:v>
      </x:c>
      <x:c r="F1130" s="7" t="n">
        <x:v>389.7</x:v>
      </x:c>
      <x:c r="G1130" s="7" t="n">
        <x:v>410.5</x:v>
      </x:c>
      <x:c r="H1130" s="2" t="str">
        <x:v>否</x:v>
      </x:c>
      <x:c r="I1130" s="7" t="n">
        <x:f>IF(AND(ISNUMBER(E1130),ISNUMBER(F1130)),E1130-F1130,"")</x:f>
        <x:v>21.69999999999999</x:v>
      </x:c>
      <x:c r="J1130" s="2" t="str">
        <x:f>IF(H1130="否","不适用",IF(AND(ISNUMBER(E1130),ISNUMBER(F1130)),IF(I1130&gt;'规则与名单'!$B$2,"是","否"),"未判定"))</x:f>
        <x:v>不适用</x:v>
      </x:c>
      <x:c r="K1130" s="2" t="str">
        <x:f>IF(J1130="是",IF(ISNUMBER(F1130),"测试日GPS","缺失"),IF(ISNUMBER(G1130),"非测试日纯氢",IF(AND(H1130="是",J1130="未判定"),IF(ISNUMBER(F1130),"测试名单无纯氢GPS","缺失"),IF(ISNUMBER(E1130),"非测试日仪表","缺失"))))</x:f>
        <x:v>非测试日纯氢</x:v>
      </x:c>
      <x:c r="L1130" s="7" t="n">
        <x:f>IF(K1130="缺失","",IF(K1130="非测试日纯氢",G1130,IF(K1130="非测试日仪表",E1130,F1130)))</x:f>
        <x:v>410.5</x:v>
      </x:c>
      <x:c r="M1130" s="2" t="n">
        <x:f>IF(K1130="缺失",1,0)</x:f>
        <x:v>0</x:v>
      </x:c>
      <x:c r="N1130" s="2" t="str">
        <x:v>车辆里程查询_20260901-20260930_1024辆_仪表里程.xlsx / F353</x:v>
      </x:c>
      <x:c r="O1130" s="2" t="str">
        <x:v>车辆里程查询_20260901-20260930_1024辆_GPS里程.xlsx / F355</x:v>
      </x:c>
      <x:c r="P1130" s="2" t="str">
        <x:v>车辆纯氢气里程查询_20260901-20260930_1024辆.xlsx / F944</x:v>
      </x:c>
    </x:row>
    <x:row r="1131" ht="22" customHeight="1">
      <x:c r="A1131" s="2" t="n">
        <x:v>50</x:v>
      </x:c>
      <x:c r="B1131" s="2" t="str">
        <x:v>粤A08910F</x:v>
      </x:c>
      <x:c r="C1131" s="2" t="str">
        <x:v>陈高伟</x:v>
      </x:c>
      <x:c r="D1131" s="8" t="d">
        <x:v>2026-09-03T00:00:00.000Z</x:v>
      </x:c>
      <x:c r="E1131" s="7" t="n">
        <x:v>70.6</x:v>
      </x:c>
      <x:c r="F1131" s="7" t="n">
        <x:v>83.9</x:v>
      </x:c>
      <x:c r="G1131" s="7" t="n">
        <x:v>87.7</x:v>
      </x:c>
      <x:c r="H1131" s="2" t="str">
        <x:v>否</x:v>
      </x:c>
      <x:c r="I1131" s="7" t="n">
        <x:f>IF(AND(ISNUMBER(E1131),ISNUMBER(F1131)),E1131-F1131,"")</x:f>
        <x:v>-13.300000000000011</x:v>
      </x:c>
      <x:c r="J1131" s="2" t="str">
        <x:f>IF(H1131="否","不适用",IF(AND(ISNUMBER(E1131),ISNUMBER(F1131)),IF(I1131&gt;'规则与名单'!$B$2,"是","否"),"未判定"))</x:f>
        <x:v>不适用</x:v>
      </x:c>
      <x:c r="K1131" s="2" t="str">
        <x:f>IF(J1131="是",IF(ISNUMBER(F1131),"测试日GPS","缺失"),IF(ISNUMBER(G1131),"非测试日纯氢",IF(AND(H1131="是",J1131="未判定"),IF(ISNUMBER(F1131),"测试名单无纯氢GPS","缺失"),IF(ISNUMBER(E1131),"非测试日仪表","缺失"))))</x:f>
        <x:v>非测试日纯氢</x:v>
      </x:c>
      <x:c r="L1131" s="7" t="n">
        <x:f>IF(K1131="缺失","",IF(K1131="非测试日纯氢",G1131,IF(K1131="非测试日仪表",E1131,F1131)))</x:f>
        <x:v>87.7</x:v>
      </x:c>
      <x:c r="M1131" s="2" t="n">
        <x:f>IF(K1131="缺失",1,0)</x:f>
        <x:v>0</x:v>
      </x:c>
      <x:c r="N1131" s="2" t="str">
        <x:v>车辆里程查询_20260901-20260930_1024辆_仪表里程.xlsx / G353</x:v>
      </x:c>
      <x:c r="O1131" s="2" t="str">
        <x:v>车辆里程查询_20260901-20260930_1024辆_GPS里程.xlsx / G355</x:v>
      </x:c>
      <x:c r="P1131" s="2" t="str">
        <x:v>车辆纯氢气里程查询_20260901-20260930_1024辆.xlsx / G944</x:v>
      </x:c>
    </x:row>
    <x:row r="1132" ht="22" customHeight="1">
      <x:c r="A1132" s="2" t="n">
        <x:v>50</x:v>
      </x:c>
      <x:c r="B1132" s="2" t="str">
        <x:v>粤A08910F</x:v>
      </x:c>
      <x:c r="C1132" s="2" t="str">
        <x:v>陈高伟</x:v>
      </x:c>
      <x:c r="D1132" s="8" t="d">
        <x:v>2026-09-04T00:00:00.000Z</x:v>
      </x:c>
      <x:c r="E1132" s="7" t="n">
        <x:v>277.1</x:v>
      </x:c>
      <x:c r="F1132" s="7" t="n">
        <x:v>293.4</x:v>
      </x:c>
      <x:c r="G1132" s="7" t="n">
        <x:v>309.1</x:v>
      </x:c>
      <x:c r="H1132" s="2" t="str">
        <x:v>否</x:v>
      </x:c>
      <x:c r="I1132" s="7" t="n">
        <x:f>IF(AND(ISNUMBER(E1132),ISNUMBER(F1132)),E1132-F1132,"")</x:f>
        <x:v>-16.299999999999955</x:v>
      </x:c>
      <x:c r="J1132" s="2" t="str">
        <x:f>IF(H1132="否","不适用",IF(AND(ISNUMBER(E1132),ISNUMBER(F1132)),IF(I1132&gt;'规则与名单'!$B$2,"是","否"),"未判定"))</x:f>
        <x:v>不适用</x:v>
      </x:c>
      <x:c r="K1132" s="2" t="str">
        <x:f>IF(J1132="是",IF(ISNUMBER(F1132),"测试日GPS","缺失"),IF(ISNUMBER(G1132),"非测试日纯氢",IF(AND(H1132="是",J1132="未判定"),IF(ISNUMBER(F1132),"测试名单无纯氢GPS","缺失"),IF(ISNUMBER(E1132),"非测试日仪表","缺失"))))</x:f>
        <x:v>非测试日纯氢</x:v>
      </x:c>
      <x:c r="L1132" s="7" t="n">
        <x:f>IF(K1132="缺失","",IF(K1132="非测试日纯氢",G1132,IF(K1132="非测试日仪表",E1132,F1132)))</x:f>
        <x:v>309.1</x:v>
      </x:c>
      <x:c r="M1132" s="2" t="n">
        <x:f>IF(K1132="缺失",1,0)</x:f>
        <x:v>0</x:v>
      </x:c>
      <x:c r="N1132" s="2" t="str">
        <x:v>车辆里程查询_20260901-20260930_1024辆_仪表里程.xlsx / H353</x:v>
      </x:c>
      <x:c r="O1132" s="2" t="str">
        <x:v>车辆里程查询_20260901-20260930_1024辆_GPS里程.xlsx / H355</x:v>
      </x:c>
      <x:c r="P1132" s="2" t="str">
        <x:v>车辆纯氢气里程查询_20260901-20260930_1024辆.xlsx / H944</x:v>
      </x:c>
    </x:row>
    <x:row r="1133" ht="22" customHeight="1">
      <x:c r="A1133" s="2" t="n">
        <x:v>50</x:v>
      </x:c>
      <x:c r="B1133" s="2" t="str">
        <x:v>粤A08910F</x:v>
      </x:c>
      <x:c r="C1133" s="2" t="str">
        <x:v>陈高伟</x:v>
      </x:c>
      <x:c r="D1133" s="8" t="d">
        <x:v>2026-09-05T00:00:00.000Z</x:v>
      </x:c>
      <x:c r="E1133" s="7" t="n">
        <x:v>121.3</x:v>
      </x:c>
      <x:c r="F1133" s="7" t="n">
        <x:v>270.9</x:v>
      </x:c>
      <x:c r="G1133" s="7" t="n">
        <x:v>280</x:v>
      </x:c>
      <x:c r="H1133" s="2" t="str">
        <x:v>否</x:v>
      </x:c>
      <x:c r="I1133" s="7" t="n">
        <x:f>IF(AND(ISNUMBER(E1133),ISNUMBER(F1133)),E1133-F1133,"")</x:f>
        <x:v>-149.59999999999997</x:v>
      </x:c>
      <x:c r="J1133" s="2" t="str">
        <x:f>IF(H1133="否","不适用",IF(AND(ISNUMBER(E1133),ISNUMBER(F1133)),IF(I1133&gt;'规则与名单'!$B$2,"是","否"),"未判定"))</x:f>
        <x:v>不适用</x:v>
      </x:c>
      <x:c r="K1133" s="2" t="str">
        <x:f>IF(J1133="是",IF(ISNUMBER(F1133),"测试日GPS","缺失"),IF(ISNUMBER(G1133),"非测试日纯氢",IF(AND(H1133="是",J1133="未判定"),IF(ISNUMBER(F1133),"测试名单无纯氢GPS","缺失"),IF(ISNUMBER(E1133),"非测试日仪表","缺失"))))</x:f>
        <x:v>非测试日纯氢</x:v>
      </x:c>
      <x:c r="L1133" s="7" t="n">
        <x:f>IF(K1133="缺失","",IF(K1133="非测试日纯氢",G1133,IF(K1133="非测试日仪表",E1133,F1133)))</x:f>
        <x:v>280</x:v>
      </x:c>
      <x:c r="M1133" s="2" t="n">
        <x:f>IF(K1133="缺失",1,0)</x:f>
        <x:v>0</x:v>
      </x:c>
      <x:c r="N1133" s="2" t="str">
        <x:v>车辆里程查询_20260901-20260930_1024辆_仪表里程.xlsx / I353</x:v>
      </x:c>
      <x:c r="O1133" s="2" t="str">
        <x:v>车辆里程查询_20260901-20260930_1024辆_GPS里程.xlsx / I355</x:v>
      </x:c>
      <x:c r="P1133" s="2" t="str">
        <x:v>车辆纯氢气里程查询_20260901-20260930_1024辆.xlsx / I944</x:v>
      </x:c>
    </x:row>
    <x:row r="1134" ht="22" customHeight="1">
      <x:c r="A1134" s="2" t="n">
        <x:v>50</x:v>
      </x:c>
      <x:c r="B1134" s="2" t="str">
        <x:v>粤A08910F</x:v>
      </x:c>
      <x:c r="C1134" s="2" t="str">
        <x:v>陈高伟</x:v>
      </x:c>
      <x:c r="D1134" s="8" t="d">
        <x:v>2026-09-06T00:00:00.000Z</x:v>
      </x:c>
      <x:c r="E1134" s="7" t="n">
        <x:v>405</x:v>
      </x:c>
      <x:c r="F1134" s="7" t="n">
        <x:v>180.3</x:v>
      </x:c>
      <x:c r="G1134" s="7" t="n">
        <x:v>190</x:v>
      </x:c>
      <x:c r="H1134" s="2" t="str">
        <x:v>否</x:v>
      </x:c>
      <x:c r="I1134" s="7" t="n">
        <x:f>IF(AND(ISNUMBER(E1134),ISNUMBER(F1134)),E1134-F1134,"")</x:f>
        <x:v>224.7</x:v>
      </x:c>
      <x:c r="J1134" s="2" t="str">
        <x:f>IF(H1134="否","不适用",IF(AND(ISNUMBER(E1134),ISNUMBER(F1134)),IF(I1134&gt;'规则与名单'!$B$2,"是","否"),"未判定"))</x:f>
        <x:v>不适用</x:v>
      </x:c>
      <x:c r="K1134" s="2" t="str">
        <x:f>IF(J1134="是",IF(ISNUMBER(F1134),"测试日GPS","缺失"),IF(ISNUMBER(G1134),"非测试日纯氢",IF(AND(H1134="是",J1134="未判定"),IF(ISNUMBER(F1134),"测试名单无纯氢GPS","缺失"),IF(ISNUMBER(E1134),"非测试日仪表","缺失"))))</x:f>
        <x:v>非测试日纯氢</x:v>
      </x:c>
      <x:c r="L1134" s="7" t="n">
        <x:f>IF(K1134="缺失","",IF(K1134="非测试日纯氢",G1134,IF(K1134="非测试日仪表",E1134,F1134)))</x:f>
        <x:v>190</x:v>
      </x:c>
      <x:c r="M1134" s="2" t="n">
        <x:f>IF(K1134="缺失",1,0)</x:f>
        <x:v>0</x:v>
      </x:c>
      <x:c r="N1134" s="2" t="str">
        <x:v>车辆里程查询_20260901-20260930_1024辆_仪表里程.xlsx / J353</x:v>
      </x:c>
      <x:c r="O1134" s="2" t="str">
        <x:v>车辆里程查询_20260901-20260930_1024辆_GPS里程.xlsx / J355</x:v>
      </x:c>
      <x:c r="P1134" s="2" t="str">
        <x:v>车辆纯氢气里程查询_20260901-20260930_1024辆.xlsx / J944</x:v>
      </x:c>
    </x:row>
    <x:row r="1135" ht="22" customHeight="1">
      <x:c r="A1135" s="2" t="n">
        <x:v>50</x:v>
      </x:c>
      <x:c r="B1135" s="2" t="str">
        <x:v>粤A08910F</x:v>
      </x:c>
      <x:c r="C1135" s="2" t="str">
        <x:v>陈高伟</x:v>
      </x:c>
      <x:c r="D1135" s="8" t="d">
        <x:v>2026-09-07T00:00:00.000Z</x:v>
      </x:c>
      <x:c r="E1135" s="7" t="n">
        <x:v>14.5</x:v>
      </x:c>
      <x:c r="F1135" s="7" t="n">
        <x:v>14.2</x:v>
      </x:c>
      <x:c r="G1135" s="7" t="n">
        <x:v>11.1</x:v>
      </x:c>
      <x:c r="H1135" s="2" t="str">
        <x:v>否</x:v>
      </x:c>
      <x:c r="I1135" s="7" t="n">
        <x:f>IF(AND(ISNUMBER(E1135),ISNUMBER(F1135)),E1135-F1135,"")</x:f>
        <x:v>0.3000000000000007</x:v>
      </x:c>
      <x:c r="J1135" s="2" t="str">
        <x:f>IF(H1135="否","不适用",IF(AND(ISNUMBER(E1135),ISNUMBER(F1135)),IF(I1135&gt;'规则与名单'!$B$2,"是","否"),"未判定"))</x:f>
        <x:v>不适用</x:v>
      </x:c>
      <x:c r="K1135" s="2" t="str">
        <x:f>IF(J1135="是",IF(ISNUMBER(F1135),"测试日GPS","缺失"),IF(ISNUMBER(G1135),"非测试日纯氢",IF(AND(H1135="是",J1135="未判定"),IF(ISNUMBER(F1135),"测试名单无纯氢GPS","缺失"),IF(ISNUMBER(E1135),"非测试日仪表","缺失"))))</x:f>
        <x:v>非测试日纯氢</x:v>
      </x:c>
      <x:c r="L1135" s="7" t="n">
        <x:f>IF(K1135="缺失","",IF(K1135="非测试日纯氢",G1135,IF(K1135="非测试日仪表",E1135,F1135)))</x:f>
        <x:v>11.1</x:v>
      </x:c>
      <x:c r="M1135" s="2" t="n">
        <x:f>IF(K1135="缺失",1,0)</x:f>
        <x:v>0</x:v>
      </x:c>
      <x:c r="N1135" s="2" t="str">
        <x:v>车辆里程查询_20260901-20260930_1024辆_仪表里程.xlsx / K353</x:v>
      </x:c>
      <x:c r="O1135" s="2" t="str">
        <x:v>车辆里程查询_20260901-20260930_1024辆_GPS里程.xlsx / K355</x:v>
      </x:c>
      <x:c r="P1135" s="2" t="str">
        <x:v>车辆纯氢气里程查询_20260901-20260930_1024辆.xlsx / K944</x:v>
      </x:c>
    </x:row>
    <x:row r="1136" ht="22" customHeight="1">
      <x:c r="A1136" s="2" t="n">
        <x:v>50</x:v>
      </x:c>
      <x:c r="B1136" s="2" t="str">
        <x:v>粤A08910F</x:v>
      </x:c>
      <x:c r="C1136" s="2" t="str">
        <x:v>陈高伟</x:v>
      </x:c>
      <x:c r="D1136" s="8" t="d">
        <x:v>2026-09-08T00:00:00.000Z</x:v>
      </x:c>
      <x:c r="E1136" s="7" t="n">
        <x:v>334.9</x:v>
      </x:c>
      <x:c r="F1136" s="7" t="n">
        <x:v>317.2</x:v>
      </x:c>
      <x:c r="G1136" s="7" t="n">
        <x:v>319.8</x:v>
      </x:c>
      <x:c r="H1136" s="2" t="str">
        <x:v>否</x:v>
      </x:c>
      <x:c r="I1136" s="7" t="n">
        <x:f>IF(AND(ISNUMBER(E1136),ISNUMBER(F1136)),E1136-F1136,"")</x:f>
        <x:v>17.69999999999999</x:v>
      </x:c>
      <x:c r="J1136" s="2" t="str">
        <x:f>IF(H1136="否","不适用",IF(AND(ISNUMBER(E1136),ISNUMBER(F1136)),IF(I1136&gt;'规则与名单'!$B$2,"是","否"),"未判定"))</x:f>
        <x:v>不适用</x:v>
      </x:c>
      <x:c r="K1136" s="2" t="str">
        <x:f>IF(J1136="是",IF(ISNUMBER(F1136),"测试日GPS","缺失"),IF(ISNUMBER(G1136),"非测试日纯氢",IF(AND(H1136="是",J1136="未判定"),IF(ISNUMBER(F1136),"测试名单无纯氢GPS","缺失"),IF(ISNUMBER(E1136),"非测试日仪表","缺失"))))</x:f>
        <x:v>非测试日纯氢</x:v>
      </x:c>
      <x:c r="L1136" s="7" t="n">
        <x:f>IF(K1136="缺失","",IF(K1136="非测试日纯氢",G1136,IF(K1136="非测试日仪表",E1136,F1136)))</x:f>
        <x:v>319.8</x:v>
      </x:c>
      <x:c r="M1136" s="2" t="n">
        <x:f>IF(K1136="缺失",1,0)</x:f>
        <x:v>0</x:v>
      </x:c>
      <x:c r="N1136" s="2" t="str">
        <x:v>车辆里程查询_20260901-20260930_1024辆_仪表里程.xlsx / L353</x:v>
      </x:c>
      <x:c r="O1136" s="2" t="str">
        <x:v>车辆里程查询_20260901-20260930_1024辆_GPS里程.xlsx / L355</x:v>
      </x:c>
      <x:c r="P1136" s="2" t="str">
        <x:v>车辆纯氢气里程查询_20260901-20260930_1024辆.xlsx / L944</x:v>
      </x:c>
    </x:row>
    <x:row r="1137" ht="22" customHeight="1">
      <x:c r="A1137" s="2" t="n">
        <x:v>50</x:v>
      </x:c>
      <x:c r="B1137" s="2" t="str">
        <x:v>粤A08910F</x:v>
      </x:c>
      <x:c r="C1137" s="2" t="str">
        <x:v>陈高伟</x:v>
      </x:c>
      <x:c r="D1137" s="8" t="d">
        <x:v>2026-09-09T00:00:00.000Z</x:v>
      </x:c>
      <x:c r="E1137" s="7" t="n">
        <x:v>163</x:v>
      </x:c>
      <x:c r="F1137" s="7" t="n">
        <x:v>154.5</x:v>
      </x:c>
      <x:c r="G1137" s="7" t="n">
        <x:v>162.5</x:v>
      </x:c>
      <x:c r="H1137" s="2" t="str">
        <x:v>否</x:v>
      </x:c>
      <x:c r="I1137" s="7" t="n">
        <x:f>IF(AND(ISNUMBER(E1137),ISNUMBER(F1137)),E1137-F1137,"")</x:f>
        <x:v>8.5</x:v>
      </x:c>
      <x:c r="J1137" s="2" t="str">
        <x:f>IF(H1137="否","不适用",IF(AND(ISNUMBER(E1137),ISNUMBER(F1137)),IF(I1137&gt;'规则与名单'!$B$2,"是","否"),"未判定"))</x:f>
        <x:v>不适用</x:v>
      </x:c>
      <x:c r="K1137" s="2" t="str">
        <x:f>IF(J1137="是",IF(ISNUMBER(F1137),"测试日GPS","缺失"),IF(ISNUMBER(G1137),"非测试日纯氢",IF(AND(H1137="是",J1137="未判定"),IF(ISNUMBER(F1137),"测试名单无纯氢GPS","缺失"),IF(ISNUMBER(E1137),"非测试日仪表","缺失"))))</x:f>
        <x:v>非测试日纯氢</x:v>
      </x:c>
      <x:c r="L1137" s="7" t="n">
        <x:f>IF(K1137="缺失","",IF(K1137="非测试日纯氢",G1137,IF(K1137="非测试日仪表",E1137,F1137)))</x:f>
        <x:v>162.5</x:v>
      </x:c>
      <x:c r="M1137" s="2" t="n">
        <x:f>IF(K1137="缺失",1,0)</x:f>
        <x:v>0</x:v>
      </x:c>
      <x:c r="N1137" s="2" t="str">
        <x:v>车辆里程查询_20260901-20260930_1024辆_仪表里程.xlsx / M353</x:v>
      </x:c>
      <x:c r="O1137" s="2" t="str">
        <x:v>车辆里程查询_20260901-20260930_1024辆_GPS里程.xlsx / M355</x:v>
      </x:c>
      <x:c r="P1137" s="2" t="str">
        <x:v>车辆纯氢气里程查询_20260901-20260930_1024辆.xlsx / M944</x:v>
      </x:c>
    </x:row>
    <x:row r="1138" ht="22" customHeight="1">
      <x:c r="A1138" s="2" t="n">
        <x:v>50</x:v>
      </x:c>
      <x:c r="B1138" s="2" t="str">
        <x:v>粤A08910F</x:v>
      </x:c>
      <x:c r="C1138" s="2" t="str">
        <x:v>陈高伟</x:v>
      </x:c>
      <x:c r="D1138" s="8" t="d">
        <x:v>2026-09-10T00:00:00.000Z</x:v>
      </x:c>
      <x:c r="E1138" s="7" t="n">
        <x:v>295.4</x:v>
      </x:c>
      <x:c r="F1138" s="7" t="n">
        <x:v>279.3</x:v>
      </x:c>
      <x:c r="G1138" s="7" t="n">
        <x:v>294.7</x:v>
      </x:c>
      <x:c r="H1138" s="2" t="str">
        <x:v>否</x:v>
      </x:c>
      <x:c r="I1138" s="7" t="n">
        <x:f>IF(AND(ISNUMBER(E1138),ISNUMBER(F1138)),E1138-F1138,"")</x:f>
        <x:v>16.099999999999966</x:v>
      </x:c>
      <x:c r="J1138" s="2" t="str">
        <x:f>IF(H1138="否","不适用",IF(AND(ISNUMBER(E1138),ISNUMBER(F1138)),IF(I1138&gt;'规则与名单'!$B$2,"是","否"),"未判定"))</x:f>
        <x:v>不适用</x:v>
      </x:c>
      <x:c r="K1138" s="2" t="str">
        <x:f>IF(J1138="是",IF(ISNUMBER(F1138),"测试日GPS","缺失"),IF(ISNUMBER(G1138),"非测试日纯氢",IF(AND(H1138="是",J1138="未判定"),IF(ISNUMBER(F1138),"测试名单无纯氢GPS","缺失"),IF(ISNUMBER(E1138),"非测试日仪表","缺失"))))</x:f>
        <x:v>非测试日纯氢</x:v>
      </x:c>
      <x:c r="L1138" s="7" t="n">
        <x:f>IF(K1138="缺失","",IF(K1138="非测试日纯氢",G1138,IF(K1138="非测试日仪表",E1138,F1138)))</x:f>
        <x:v>294.7</x:v>
      </x:c>
      <x:c r="M1138" s="2" t="n">
        <x:f>IF(K1138="缺失",1,0)</x:f>
        <x:v>0</x:v>
      </x:c>
      <x:c r="N1138" s="2" t="str">
        <x:v>车辆里程查询_20260901-20260930_1024辆_仪表里程.xlsx / N353</x:v>
      </x:c>
      <x:c r="O1138" s="2" t="str">
        <x:v>车辆里程查询_20260901-20260930_1024辆_GPS里程.xlsx / N355</x:v>
      </x:c>
      <x:c r="P1138" s="2" t="str">
        <x:v>车辆纯氢气里程查询_20260901-20260930_1024辆.xlsx / N944</x:v>
      </x:c>
    </x:row>
    <x:row r="1139" ht="22" customHeight="1">
      <x:c r="A1139" s="2" t="n">
        <x:v>50</x:v>
      </x:c>
      <x:c r="B1139" s="2" t="str">
        <x:v>粤A08910F</x:v>
      </x:c>
      <x:c r="C1139" s="2" t="str">
        <x:v>陈高伟</x:v>
      </x:c>
      <x:c r="D1139" s="8" t="d">
        <x:v>2026-09-11T00:00:00.000Z</x:v>
      </x:c>
      <x:c r="E1139" s="7" t="n">
        <x:v>64.5</x:v>
      </x:c>
      <x:c r="F1139" s="7" t="n">
        <x:v>61.7</x:v>
      </x:c>
      <x:c r="G1139" s="7" t="n">
        <x:v>61.4</x:v>
      </x:c>
      <x:c r="H1139" s="2" t="str">
        <x:v>否</x:v>
      </x:c>
      <x:c r="I1139" s="7" t="n">
        <x:f>IF(AND(ISNUMBER(E1139),ISNUMBER(F1139)),E1139-F1139,"")</x:f>
        <x:v>2.799999999999997</x:v>
      </x:c>
      <x:c r="J1139" s="2" t="str">
        <x:f>IF(H1139="否","不适用",IF(AND(ISNUMBER(E1139),ISNUMBER(F1139)),IF(I1139&gt;'规则与名单'!$B$2,"是","否"),"未判定"))</x:f>
        <x:v>不适用</x:v>
      </x:c>
      <x:c r="K1139" s="2" t="str">
        <x:f>IF(J1139="是",IF(ISNUMBER(F1139),"测试日GPS","缺失"),IF(ISNUMBER(G1139),"非测试日纯氢",IF(AND(H1139="是",J1139="未判定"),IF(ISNUMBER(F1139),"测试名单无纯氢GPS","缺失"),IF(ISNUMBER(E1139),"非测试日仪表","缺失"))))</x:f>
        <x:v>非测试日纯氢</x:v>
      </x:c>
      <x:c r="L1139" s="7" t="n">
        <x:f>IF(K1139="缺失","",IF(K1139="非测试日纯氢",G1139,IF(K1139="非测试日仪表",E1139,F1139)))</x:f>
        <x:v>61.4</x:v>
      </x:c>
      <x:c r="M1139" s="2" t="n">
        <x:f>IF(K1139="缺失",1,0)</x:f>
        <x:v>0</x:v>
      </x:c>
      <x:c r="N1139" s="2" t="str">
        <x:v>车辆里程查询_20260901-20260930_1024辆_仪表里程.xlsx / O353</x:v>
      </x:c>
      <x:c r="O1139" s="2" t="str">
        <x:v>车辆里程查询_20260901-20260930_1024辆_GPS里程.xlsx / O355</x:v>
      </x:c>
      <x:c r="P1139" s="2" t="str">
        <x:v>车辆纯氢气里程查询_20260901-20260930_1024辆.xlsx / O944</x:v>
      </x:c>
    </x:row>
    <x:row r="1140" ht="22" customHeight="1">
      <x:c r="A1140" s="2" t="n">
        <x:v>50</x:v>
      </x:c>
      <x:c r="B1140" s="2" t="str">
        <x:v>粤A08910F</x:v>
      </x:c>
      <x:c r="C1140" s="2" t="str">
        <x:v>陈高伟</x:v>
      </x:c>
      <x:c r="D1140" s="8" t="d">
        <x:v>2026-09-12T00:00:00.000Z</x:v>
      </x:c>
      <x:c r="E1140" s="7" t="n">
        <x:v>254.2</x:v>
      </x:c>
      <x:c r="F1140" s="7" t="n">
        <x:v>240.5</x:v>
      </x:c>
      <x:c r="G1140" s="7" t="n">
        <x:v>252.7</x:v>
      </x:c>
      <x:c r="H1140" s="2" t="str">
        <x:v>否</x:v>
      </x:c>
      <x:c r="I1140" s="7" t="n">
        <x:f>IF(AND(ISNUMBER(E1140),ISNUMBER(F1140)),E1140-F1140,"")</x:f>
        <x:v>13.699999999999989</x:v>
      </x:c>
      <x:c r="J1140" s="2" t="str">
        <x:f>IF(H1140="否","不适用",IF(AND(ISNUMBER(E1140),ISNUMBER(F1140)),IF(I1140&gt;'规则与名单'!$B$2,"是","否"),"未判定"))</x:f>
        <x:v>不适用</x:v>
      </x:c>
      <x:c r="K1140" s="2" t="str">
        <x:f>IF(J1140="是",IF(ISNUMBER(F1140),"测试日GPS","缺失"),IF(ISNUMBER(G1140),"非测试日纯氢",IF(AND(H1140="是",J1140="未判定"),IF(ISNUMBER(F1140),"测试名单无纯氢GPS","缺失"),IF(ISNUMBER(E1140),"非测试日仪表","缺失"))))</x:f>
        <x:v>非测试日纯氢</x:v>
      </x:c>
      <x:c r="L1140" s="7" t="n">
        <x:f>IF(K1140="缺失","",IF(K1140="非测试日纯氢",G1140,IF(K1140="非测试日仪表",E1140,F1140)))</x:f>
        <x:v>252.7</x:v>
      </x:c>
      <x:c r="M1140" s="2" t="n">
        <x:f>IF(K1140="缺失",1,0)</x:f>
        <x:v>0</x:v>
      </x:c>
      <x:c r="N1140" s="2" t="str">
        <x:v>车辆里程查询_20260901-20260930_1024辆_仪表里程.xlsx / P353</x:v>
      </x:c>
      <x:c r="O1140" s="2" t="str">
        <x:v>车辆里程查询_20260901-20260930_1024辆_GPS里程.xlsx / P355</x:v>
      </x:c>
      <x:c r="P1140" s="2" t="str">
        <x:v>车辆纯氢气里程查询_20260901-20260930_1024辆.xlsx / P944</x:v>
      </x:c>
    </x:row>
    <x:row r="1141" ht="22" customHeight="1">
      <x:c r="A1141" s="2" t="n">
        <x:v>50</x:v>
      </x:c>
      <x:c r="B1141" s="2" t="str">
        <x:v>粤A08910F</x:v>
      </x:c>
      <x:c r="C1141" s="2" t="str">
        <x:v>陈高伟</x:v>
      </x:c>
      <x:c r="D1141" s="8" t="d">
        <x:v>2026-09-13T00:00:00.000Z</x:v>
      </x:c>
      <x:c r="E1141" s="7" t="n">
        <x:v>491.4</x:v>
      </x:c>
      <x:c r="F1141" s="7" t="n">
        <x:v>465.3</x:v>
      </x:c>
      <x:c r="G1141" s="7" t="n">
        <x:v>490.9</x:v>
      </x:c>
      <x:c r="H1141" s="2" t="str">
        <x:v>否</x:v>
      </x:c>
      <x:c r="I1141" s="7" t="n">
        <x:f>IF(AND(ISNUMBER(E1141),ISNUMBER(F1141)),E1141-F1141,"")</x:f>
        <x:v>26.099999999999966</x:v>
      </x:c>
      <x:c r="J1141" s="2" t="str">
        <x:f>IF(H1141="否","不适用",IF(AND(ISNUMBER(E1141),ISNUMBER(F1141)),IF(I1141&gt;'规则与名单'!$B$2,"是","否"),"未判定"))</x:f>
        <x:v>不适用</x:v>
      </x:c>
      <x:c r="K1141" s="2" t="str">
        <x:f>IF(J1141="是",IF(ISNUMBER(F1141),"测试日GPS","缺失"),IF(ISNUMBER(G1141),"非测试日纯氢",IF(AND(H1141="是",J1141="未判定"),IF(ISNUMBER(F1141),"测试名单无纯氢GPS","缺失"),IF(ISNUMBER(E1141),"非测试日仪表","缺失"))))</x:f>
        <x:v>非测试日纯氢</x:v>
      </x:c>
      <x:c r="L1141" s="7" t="n">
        <x:f>IF(K1141="缺失","",IF(K1141="非测试日纯氢",G1141,IF(K1141="非测试日仪表",E1141,F1141)))</x:f>
        <x:v>490.9</x:v>
      </x:c>
      <x:c r="M1141" s="2" t="n">
        <x:f>IF(K1141="缺失",1,0)</x:f>
        <x:v>0</x:v>
      </x:c>
      <x:c r="N1141" s="2" t="str">
        <x:v>车辆里程查询_20260901-20260930_1024辆_仪表里程.xlsx / Q353</x:v>
      </x:c>
      <x:c r="O1141" s="2" t="str">
        <x:v>车辆里程查询_20260901-20260930_1024辆_GPS里程.xlsx / Q355</x:v>
      </x:c>
      <x:c r="P1141" s="2" t="str">
        <x:v>车辆纯氢气里程查询_20260901-20260930_1024辆.xlsx / Q944</x:v>
      </x:c>
    </x:row>
    <x:row r="1142" ht="22" customHeight="1">
      <x:c r="A1142" s="2" t="n">
        <x:v>50</x:v>
      </x:c>
      <x:c r="B1142" s="2" t="str">
        <x:v>粤A08910F</x:v>
      </x:c>
      <x:c r="C1142" s="2" t="str">
        <x:v>陈高伟</x:v>
      </x:c>
      <x:c r="D1142" s="8" t="d">
        <x:v>2026-09-14T00:00:00.000Z</x:v>
      </x:c>
      <x:c r="E1142" s="7" t="n">
        <x:v>283.9</x:v>
      </x:c>
      <x:c r="F1142" s="7" t="n">
        <x:v>308.1</x:v>
      </x:c>
      <x:c r="G1142" s="7" t="n">
        <x:v>324.9</x:v>
      </x:c>
      <x:c r="H1142" s="2" t="str">
        <x:v>否</x:v>
      </x:c>
      <x:c r="I1142" s="7" t="n">
        <x:f>IF(AND(ISNUMBER(E1142),ISNUMBER(F1142)),E1142-F1142,"")</x:f>
        <x:v>-24.200000000000045</x:v>
      </x:c>
      <x:c r="J1142" s="2" t="str">
        <x:f>IF(H1142="否","不适用",IF(AND(ISNUMBER(E1142),ISNUMBER(F1142)),IF(I1142&gt;'规则与名单'!$B$2,"是","否"),"未判定"))</x:f>
        <x:v>不适用</x:v>
      </x:c>
      <x:c r="K1142" s="2" t="str">
        <x:f>IF(J1142="是",IF(ISNUMBER(F1142),"测试日GPS","缺失"),IF(ISNUMBER(G1142),"非测试日纯氢",IF(AND(H1142="是",J1142="未判定"),IF(ISNUMBER(F1142),"测试名单无纯氢GPS","缺失"),IF(ISNUMBER(E1142),"非测试日仪表","缺失"))))</x:f>
        <x:v>非测试日纯氢</x:v>
      </x:c>
      <x:c r="L1142" s="7" t="n">
        <x:f>IF(K1142="缺失","",IF(K1142="非测试日纯氢",G1142,IF(K1142="非测试日仪表",E1142,F1142)))</x:f>
        <x:v>324.9</x:v>
      </x:c>
      <x:c r="M1142" s="2" t="n">
        <x:f>IF(K1142="缺失",1,0)</x:f>
        <x:v>0</x:v>
      </x:c>
      <x:c r="N1142" s="2" t="str">
        <x:v>车辆里程查询_20260901-20260930_1024辆_仪表里程.xlsx / R353</x:v>
      </x:c>
      <x:c r="O1142" s="2" t="str">
        <x:v>车辆里程查询_20260901-20260930_1024辆_GPS里程.xlsx / R355</x:v>
      </x:c>
      <x:c r="P1142" s="2" t="str">
        <x:v>车辆纯氢气里程查询_20260901-20260930_1024辆.xlsx / R944</x:v>
      </x:c>
    </x:row>
    <x:row r="1143" ht="22" customHeight="1">
      <x:c r="A1143" s="2" t="n">
        <x:v>50</x:v>
      </x:c>
      <x:c r="B1143" s="2" t="str">
        <x:v>粤A08910F</x:v>
      </x:c>
      <x:c r="C1143" s="2" t="str">
        <x:v>陈高伟</x:v>
      </x:c>
      <x:c r="D1143" s="8" t="d">
        <x:v>2026-09-15T00:00:00.000Z</x:v>
      </x:c>
      <x:c r="E1143" s="7" t="n">
        <x:v>354</x:v>
      </x:c>
      <x:c r="F1143" s="7" t="n">
        <x:v>296.2</x:v>
      </x:c>
      <x:c r="G1143" s="7" t="n">
        <x:v>312.6</x:v>
      </x:c>
      <x:c r="H1143" s="2" t="str">
        <x:v>否</x:v>
      </x:c>
      <x:c r="I1143" s="7" t="n">
        <x:f>IF(AND(ISNUMBER(E1143),ISNUMBER(F1143)),E1143-F1143,"")</x:f>
        <x:v>57.80000000000001</x:v>
      </x:c>
      <x:c r="J1143" s="2" t="str">
        <x:f>IF(H1143="否","不适用",IF(AND(ISNUMBER(E1143),ISNUMBER(F1143)),IF(I1143&gt;'规则与名单'!$B$2,"是","否"),"未判定"))</x:f>
        <x:v>不适用</x:v>
      </x:c>
      <x:c r="K1143" s="2" t="str">
        <x:f>IF(J1143="是",IF(ISNUMBER(F1143),"测试日GPS","缺失"),IF(ISNUMBER(G1143),"非测试日纯氢",IF(AND(H1143="是",J1143="未判定"),IF(ISNUMBER(F1143),"测试名单无纯氢GPS","缺失"),IF(ISNUMBER(E1143),"非测试日仪表","缺失"))))</x:f>
        <x:v>非测试日纯氢</x:v>
      </x:c>
      <x:c r="L1143" s="7" t="n">
        <x:f>IF(K1143="缺失","",IF(K1143="非测试日纯氢",G1143,IF(K1143="非测试日仪表",E1143,F1143)))</x:f>
        <x:v>312.6</x:v>
      </x:c>
      <x:c r="M1143" s="2" t="n">
        <x:f>IF(K1143="缺失",1,0)</x:f>
        <x:v>0</x:v>
      </x:c>
      <x:c r="N1143" s="2" t="str">
        <x:v>车辆里程查询_20260901-20260930_1024辆_仪表里程.xlsx / S353</x:v>
      </x:c>
      <x:c r="O1143" s="2" t="str">
        <x:v>车辆里程查询_20260901-20260930_1024辆_GPS里程.xlsx / S355</x:v>
      </x:c>
      <x:c r="P1143" s="2" t="str">
        <x:v>车辆纯氢气里程查询_20260901-20260930_1024辆.xlsx / S944</x:v>
      </x:c>
    </x:row>
    <x:row r="1144" ht="22" customHeight="1">
      <x:c r="A1144" s="2" t="n">
        <x:v>50</x:v>
      </x:c>
      <x:c r="B1144" s="2" t="str">
        <x:v>粤A08910F</x:v>
      </x:c>
      <x:c r="C1144" s="2" t="str">
        <x:v>陈高伟</x:v>
      </x:c>
      <x:c r="D1144" s="8" t="d">
        <x:v>2026-09-16T00:00:00.000Z</x:v>
      </x:c>
      <x:c r="E1144" s="7" t="n">
        <x:v>322.1</x:v>
      </x:c>
      <x:c r="F1144" s="7" t="n">
        <x:v>305.7</x:v>
      </x:c>
      <x:c r="G1144" s="7" t="n">
        <x:v>321.5</x:v>
      </x:c>
      <x:c r="H1144" s="2" t="str">
        <x:v>否</x:v>
      </x:c>
      <x:c r="I1144" s="7" t="n">
        <x:f>IF(AND(ISNUMBER(E1144),ISNUMBER(F1144)),E1144-F1144,"")</x:f>
        <x:v>16.400000000000034</x:v>
      </x:c>
      <x:c r="J1144" s="2" t="str">
        <x:f>IF(H1144="否","不适用",IF(AND(ISNUMBER(E1144),ISNUMBER(F1144)),IF(I1144&gt;'规则与名单'!$B$2,"是","否"),"未判定"))</x:f>
        <x:v>不适用</x:v>
      </x:c>
      <x:c r="K1144" s="2" t="str">
        <x:f>IF(J1144="是",IF(ISNUMBER(F1144),"测试日GPS","缺失"),IF(ISNUMBER(G1144),"非测试日纯氢",IF(AND(H1144="是",J1144="未判定"),IF(ISNUMBER(F1144),"测试名单无纯氢GPS","缺失"),IF(ISNUMBER(E1144),"非测试日仪表","缺失"))))</x:f>
        <x:v>非测试日纯氢</x:v>
      </x:c>
      <x:c r="L1144" s="7" t="n">
        <x:f>IF(K1144="缺失","",IF(K1144="非测试日纯氢",G1144,IF(K1144="非测试日仪表",E1144,F1144)))</x:f>
        <x:v>321.5</x:v>
      </x:c>
      <x:c r="M1144" s="2" t="n">
        <x:f>IF(K1144="缺失",1,0)</x:f>
        <x:v>0</x:v>
      </x:c>
      <x:c r="N1144" s="2" t="str">
        <x:v>车辆里程查询_20260901-20260930_1024辆_仪表里程.xlsx / T353</x:v>
      </x:c>
      <x:c r="O1144" s="2" t="str">
        <x:v>车辆里程查询_20260901-20260930_1024辆_GPS里程.xlsx / T355</x:v>
      </x:c>
      <x:c r="P1144" s="2" t="str">
        <x:v>车辆纯氢气里程查询_20260901-20260930_1024辆.xlsx / T944</x:v>
      </x:c>
    </x:row>
    <x:row r="1145" ht="22" customHeight="1">
      <x:c r="A1145" s="2" t="n">
        <x:v>50</x:v>
      </x:c>
      <x:c r="B1145" s="2" t="str">
        <x:v>粤A08910F</x:v>
      </x:c>
      <x:c r="C1145" s="2" t="str">
        <x:v>陈高伟</x:v>
      </x:c>
      <x:c r="D1145" s="8" t="d">
        <x:v>2026-09-17T00:00:00.000Z</x:v>
      </x:c>
      <x:c r="E1145" s="7" t="n">
        <x:v>359.6</x:v>
      </x:c>
      <x:c r="F1145" s="7" t="n">
        <x:v>340.1</x:v>
      </x:c>
      <x:c r="G1145" s="7" t="n">
        <x:v>357.5</x:v>
      </x:c>
      <x:c r="H1145" s="2" t="str">
        <x:v>否</x:v>
      </x:c>
      <x:c r="I1145" s="7" t="n">
        <x:f>IF(AND(ISNUMBER(E1145),ISNUMBER(F1145)),E1145-F1145,"")</x:f>
        <x:v>19.5</x:v>
      </x:c>
      <x:c r="J1145" s="2" t="str">
        <x:f>IF(H1145="否","不适用",IF(AND(ISNUMBER(E1145),ISNUMBER(F1145)),IF(I1145&gt;'规则与名单'!$B$2,"是","否"),"未判定"))</x:f>
        <x:v>不适用</x:v>
      </x:c>
      <x:c r="K1145" s="2" t="str">
        <x:f>IF(J1145="是",IF(ISNUMBER(F1145),"测试日GPS","缺失"),IF(ISNUMBER(G1145),"非测试日纯氢",IF(AND(H1145="是",J1145="未判定"),IF(ISNUMBER(F1145),"测试名单无纯氢GPS","缺失"),IF(ISNUMBER(E1145),"非测试日仪表","缺失"))))</x:f>
        <x:v>非测试日纯氢</x:v>
      </x:c>
      <x:c r="L1145" s="7" t="n">
        <x:f>IF(K1145="缺失","",IF(K1145="非测试日纯氢",G1145,IF(K1145="非测试日仪表",E1145,F1145)))</x:f>
        <x:v>357.5</x:v>
      </x:c>
      <x:c r="M1145" s="2" t="n">
        <x:f>IF(K1145="缺失",1,0)</x:f>
        <x:v>0</x:v>
      </x:c>
      <x:c r="N1145" s="2" t="str">
        <x:v>车辆里程查询_20260901-20260930_1024辆_仪表里程.xlsx / U353</x:v>
      </x:c>
      <x:c r="O1145" s="2" t="str">
        <x:v>车辆里程查询_20260901-20260930_1024辆_GPS里程.xlsx / U355</x:v>
      </x:c>
      <x:c r="P1145" s="2" t="str">
        <x:v>车辆纯氢气里程查询_20260901-20260930_1024辆.xlsx / U944</x:v>
      </x:c>
    </x:row>
    <x:row r="1146" ht="22" customHeight="1">
      <x:c r="A1146" s="2" t="n">
        <x:v>50</x:v>
      </x:c>
      <x:c r="B1146" s="2" t="str">
        <x:v>粤A08910F</x:v>
      </x:c>
      <x:c r="C1146" s="2" t="str">
        <x:v>陈高伟</x:v>
      </x:c>
      <x:c r="D1146" s="8" t="d">
        <x:v>2026-09-18T00:00:00.000Z</x:v>
      </x:c>
      <x:c r="E1146" s="7" t="n">
        <x:v>396.2</x:v>
      </x:c>
      <x:c r="F1146" s="7" t="n">
        <x:v>375.2</x:v>
      </x:c>
      <x:c r="G1146" s="7" t="n">
        <x:v>347.7</x:v>
      </x:c>
      <x:c r="H1146" s="2" t="str">
        <x:v>否</x:v>
      </x:c>
      <x:c r="I1146" s="7" t="n">
        <x:f>IF(AND(ISNUMBER(E1146),ISNUMBER(F1146)),E1146-F1146,"")</x:f>
        <x:v>21</x:v>
      </x:c>
      <x:c r="J1146" s="2" t="str">
        <x:f>IF(H1146="否","不适用",IF(AND(ISNUMBER(E1146),ISNUMBER(F1146)),IF(I1146&gt;'规则与名单'!$B$2,"是","否"),"未判定"))</x:f>
        <x:v>不适用</x:v>
      </x:c>
      <x:c r="K1146" s="2" t="str">
        <x:f>IF(J1146="是",IF(ISNUMBER(F1146),"测试日GPS","缺失"),IF(ISNUMBER(G1146),"非测试日纯氢",IF(AND(H1146="是",J1146="未判定"),IF(ISNUMBER(F1146),"测试名单无纯氢GPS","缺失"),IF(ISNUMBER(E1146),"非测试日仪表","缺失"))))</x:f>
        <x:v>非测试日纯氢</x:v>
      </x:c>
      <x:c r="L1146" s="7" t="n">
        <x:f>IF(K1146="缺失","",IF(K1146="非测试日纯氢",G1146,IF(K1146="非测试日仪表",E1146,F1146)))</x:f>
        <x:v>347.7</x:v>
      </x:c>
      <x:c r="M1146" s="2" t="n">
        <x:f>IF(K1146="缺失",1,0)</x:f>
        <x:v>0</x:v>
      </x:c>
      <x:c r="N1146" s="2" t="str">
        <x:v>车辆里程查询_20260901-20260930_1024辆_仪表里程.xlsx / V353</x:v>
      </x:c>
      <x:c r="O1146" s="2" t="str">
        <x:v>车辆里程查询_20260901-20260930_1024辆_GPS里程.xlsx / V355</x:v>
      </x:c>
      <x:c r="P1146" s="2" t="str">
        <x:v>车辆纯氢气里程查询_20260901-20260930_1024辆.xlsx / V944</x:v>
      </x:c>
    </x:row>
    <x:row r="1147" ht="22" customHeight="1">
      <x:c r="A1147" s="2" t="n">
        <x:v>50</x:v>
      </x:c>
      <x:c r="B1147" s="2" t="str">
        <x:v>粤A08910F</x:v>
      </x:c>
      <x:c r="C1147" s="2" t="str">
        <x:v>陈高伟</x:v>
      </x:c>
      <x:c r="D1147" s="8" t="d">
        <x:v>2026-09-19T00:00:00.000Z</x:v>
      </x:c>
      <x:c r="E1147" s="7" t="n">
        <x:v>380.7</x:v>
      </x:c>
      <x:c r="F1147" s="7" t="n">
        <x:v>360.6</x:v>
      </x:c>
      <x:c r="G1147" s="7" t="n">
        <x:v>380.3</x:v>
      </x:c>
      <x:c r="H1147" s="2" t="str">
        <x:v>否</x:v>
      </x:c>
      <x:c r="I1147" s="7" t="n">
        <x:f>IF(AND(ISNUMBER(E1147),ISNUMBER(F1147)),E1147-F1147,"")</x:f>
        <x:v>20.099999999999966</x:v>
      </x:c>
      <x:c r="J1147" s="2" t="str">
        <x:f>IF(H1147="否","不适用",IF(AND(ISNUMBER(E1147),ISNUMBER(F1147)),IF(I1147&gt;'规则与名单'!$B$2,"是","否"),"未判定"))</x:f>
        <x:v>不适用</x:v>
      </x:c>
      <x:c r="K1147" s="2" t="str">
        <x:f>IF(J1147="是",IF(ISNUMBER(F1147),"测试日GPS","缺失"),IF(ISNUMBER(G1147),"非测试日纯氢",IF(AND(H1147="是",J1147="未判定"),IF(ISNUMBER(F1147),"测试名单无纯氢GPS","缺失"),IF(ISNUMBER(E1147),"非测试日仪表","缺失"))))</x:f>
        <x:v>非测试日纯氢</x:v>
      </x:c>
      <x:c r="L1147" s="7" t="n">
        <x:f>IF(K1147="缺失","",IF(K1147="非测试日纯氢",G1147,IF(K1147="非测试日仪表",E1147,F1147)))</x:f>
        <x:v>380.3</x:v>
      </x:c>
      <x:c r="M1147" s="2" t="n">
        <x:f>IF(K1147="缺失",1,0)</x:f>
        <x:v>0</x:v>
      </x:c>
      <x:c r="N1147" s="2" t="str">
        <x:v>车辆里程查询_20260901-20260930_1024辆_仪表里程.xlsx / W353</x:v>
      </x:c>
      <x:c r="O1147" s="2" t="str">
        <x:v>车辆里程查询_20260901-20260930_1024辆_GPS里程.xlsx / W355</x:v>
      </x:c>
      <x:c r="P1147" s="2" t="str">
        <x:v>车辆纯氢气里程查询_20260901-20260930_1024辆.xlsx / W944</x:v>
      </x:c>
    </x:row>
    <x:row r="1148" ht="22" customHeight="1">
      <x:c r="A1148" s="2" t="n">
        <x:v>50</x:v>
      </x:c>
      <x:c r="B1148" s="2" t="str">
        <x:v>粤A08910F</x:v>
      </x:c>
      <x:c r="C1148" s="2" t="str">
        <x:v>陈高伟</x:v>
      </x:c>
      <x:c r="D1148" s="8" t="d">
        <x:v>2026-09-20T00:00:00.000Z</x:v>
      </x:c>
      <x:c r="E1148" s="7" t="n">
        <x:v>400</x:v>
      </x:c>
      <x:c r="F1148" s="7" t="n">
        <x:v>379.3</x:v>
      </x:c>
      <x:c r="G1148" s="7" t="n">
        <x:v>395.9</x:v>
      </x:c>
      <x:c r="H1148" s="2" t="str">
        <x:v>否</x:v>
      </x:c>
      <x:c r="I1148" s="7" t="n">
        <x:f>IF(AND(ISNUMBER(E1148),ISNUMBER(F1148)),E1148-F1148,"")</x:f>
        <x:v>20.69999999999999</x:v>
      </x:c>
      <x:c r="J1148" s="2" t="str">
        <x:f>IF(H1148="否","不适用",IF(AND(ISNUMBER(E1148),ISNUMBER(F1148)),IF(I1148&gt;'规则与名单'!$B$2,"是","否"),"未判定"))</x:f>
        <x:v>不适用</x:v>
      </x:c>
      <x:c r="K1148" s="2" t="str">
        <x:f>IF(J1148="是",IF(ISNUMBER(F1148),"测试日GPS","缺失"),IF(ISNUMBER(G1148),"非测试日纯氢",IF(AND(H1148="是",J1148="未判定"),IF(ISNUMBER(F1148),"测试名单无纯氢GPS","缺失"),IF(ISNUMBER(E1148),"非测试日仪表","缺失"))))</x:f>
        <x:v>非测试日纯氢</x:v>
      </x:c>
      <x:c r="L1148" s="7" t="n">
        <x:f>IF(K1148="缺失","",IF(K1148="非测试日纯氢",G1148,IF(K1148="非测试日仪表",E1148,F1148)))</x:f>
        <x:v>395.9</x:v>
      </x:c>
      <x:c r="M1148" s="2" t="n">
        <x:f>IF(K1148="缺失",1,0)</x:f>
        <x:v>0</x:v>
      </x:c>
      <x:c r="N1148" s="2" t="str">
        <x:v>车辆里程查询_20260901-20260930_1024辆_仪表里程.xlsx / X353</x:v>
      </x:c>
      <x:c r="O1148" s="2" t="str">
        <x:v>车辆里程查询_20260901-20260930_1024辆_GPS里程.xlsx / X355</x:v>
      </x:c>
      <x:c r="P1148" s="2" t="str">
        <x:v>车辆纯氢气里程查询_20260901-20260930_1024辆.xlsx / X944</x:v>
      </x:c>
    </x:row>
    <x:row r="1149" ht="22" customHeight="1">
      <x:c r="A1149" s="2" t="n">
        <x:v>50</x:v>
      </x:c>
      <x:c r="B1149" s="2" t="str">
        <x:v>粤A08910F</x:v>
      </x:c>
      <x:c r="C1149" s="2" t="str">
        <x:v>陈高伟</x:v>
      </x:c>
      <x:c r="D1149" s="8" t="d">
        <x:v>2026-09-21T00:00:00.000Z</x:v>
      </x:c>
      <x:c r="E1149" s="7" t="n">
        <x:v>19.2</x:v>
      </x:c>
      <x:c r="F1149" s="7" t="n">
        <x:v>18.6</x:v>
      </x:c>
      <x:c r="G1149" s="7" t="n">
        <x:v>19</x:v>
      </x:c>
      <x:c r="H1149" s="2" t="str">
        <x:v>否</x:v>
      </x:c>
      <x:c r="I1149" s="7" t="n">
        <x:f>IF(AND(ISNUMBER(E1149),ISNUMBER(F1149)),E1149-F1149,"")</x:f>
        <x:v>0.5999999999999979</x:v>
      </x:c>
      <x:c r="J1149" s="2" t="str">
        <x:f>IF(H1149="否","不适用",IF(AND(ISNUMBER(E1149),ISNUMBER(F1149)),IF(I1149&gt;'规则与名单'!$B$2,"是","否"),"未判定"))</x:f>
        <x:v>不适用</x:v>
      </x:c>
      <x:c r="K1149" s="2" t="str">
        <x:f>IF(J1149="是",IF(ISNUMBER(F1149),"测试日GPS","缺失"),IF(ISNUMBER(G1149),"非测试日纯氢",IF(AND(H1149="是",J1149="未判定"),IF(ISNUMBER(F1149),"测试名单无纯氢GPS","缺失"),IF(ISNUMBER(E1149),"非测试日仪表","缺失"))))</x:f>
        <x:v>非测试日纯氢</x:v>
      </x:c>
      <x:c r="L1149" s="7" t="n">
        <x:f>IF(K1149="缺失","",IF(K1149="非测试日纯氢",G1149,IF(K1149="非测试日仪表",E1149,F1149)))</x:f>
        <x:v>19</x:v>
      </x:c>
      <x:c r="M1149" s="2" t="n">
        <x:f>IF(K1149="缺失",1,0)</x:f>
        <x:v>0</x:v>
      </x:c>
      <x:c r="N1149" s="2" t="str">
        <x:v>车辆里程查询_20260901-20260930_1024辆_仪表里程.xlsx / Y353</x:v>
      </x:c>
      <x:c r="O1149" s="2" t="str">
        <x:v>车辆里程查询_20260901-20260930_1024辆_GPS里程.xlsx / Y355</x:v>
      </x:c>
      <x:c r="P1149" s="2" t="str">
        <x:v>车辆纯氢气里程查询_20260901-20260930_1024辆.xlsx / Y944</x:v>
      </x:c>
    </x:row>
    <x:row r="1150" ht="22" customHeight="1">
      <x:c r="A1150" s="2" t="n">
        <x:v>50</x:v>
      </x:c>
      <x:c r="B1150" s="2" t="str">
        <x:v>粤A08910F</x:v>
      </x:c>
      <x:c r="C1150" s="2" t="str">
        <x:v>陈高伟</x:v>
      </x:c>
      <x:c r="D1150" s="8" t="d">
        <x:v>2026-09-22T00:00:00.000Z</x:v>
      </x:c>
      <x:c r="E1150" s="7" t="n">
        <x:v>130.7</x:v>
      </x:c>
      <x:c r="F1150" s="7" t="n">
        <x:v>124.1</x:v>
      </x:c>
      <x:c r="G1150" s="7" t="n">
        <x:v>130.4</x:v>
      </x:c>
      <x:c r="H1150" s="2" t="str">
        <x:v>否</x:v>
      </x:c>
      <x:c r="I1150" s="7" t="n">
        <x:f>IF(AND(ISNUMBER(E1150),ISNUMBER(F1150)),E1150-F1150,"")</x:f>
        <x:v>6.599999999999994</x:v>
      </x:c>
      <x:c r="J1150" s="2" t="str">
        <x:f>IF(H1150="否","不适用",IF(AND(ISNUMBER(E1150),ISNUMBER(F1150)),IF(I1150&gt;'规则与名单'!$B$2,"是","否"),"未判定"))</x:f>
        <x:v>不适用</x:v>
      </x:c>
      <x:c r="K1150" s="2" t="str">
        <x:f>IF(J1150="是",IF(ISNUMBER(F1150),"测试日GPS","缺失"),IF(ISNUMBER(G1150),"非测试日纯氢",IF(AND(H1150="是",J1150="未判定"),IF(ISNUMBER(F1150),"测试名单无纯氢GPS","缺失"),IF(ISNUMBER(E1150),"非测试日仪表","缺失"))))</x:f>
        <x:v>非测试日纯氢</x:v>
      </x:c>
      <x:c r="L1150" s="7" t="n">
        <x:f>IF(K1150="缺失","",IF(K1150="非测试日纯氢",G1150,IF(K1150="非测试日仪表",E1150,F1150)))</x:f>
        <x:v>130.4</x:v>
      </x:c>
      <x:c r="M1150" s="2" t="n">
        <x:f>IF(K1150="缺失",1,0)</x:f>
        <x:v>0</x:v>
      </x:c>
      <x:c r="N1150" s="2" t="str">
        <x:v>车辆里程查询_20260901-20260930_1024辆_仪表里程.xlsx / Z353</x:v>
      </x:c>
      <x:c r="O1150" s="2" t="str">
        <x:v>车辆里程查询_20260901-20260930_1024辆_GPS里程.xlsx / Z355</x:v>
      </x:c>
      <x:c r="P1150" s="2" t="str">
        <x:v>车辆纯氢气里程查询_20260901-20260930_1024辆.xlsx / Z944</x:v>
      </x:c>
    </x:row>
    <x:row r="1151" ht="22" customHeight="1">
      <x:c r="A1151" s="2" t="n">
        <x:v>50</x:v>
      </x:c>
      <x:c r="B1151" s="2" t="str">
        <x:v>粤A08910F</x:v>
      </x:c>
      <x:c r="C1151" s="2" t="str">
        <x:v>陈高伟</x:v>
      </x:c>
      <x:c r="D1151" s="8" t="d">
        <x:v>2026-09-23T00:00:00.000Z</x:v>
      </x:c>
      <x:c r="E1151" s="7" t="n">
        <x:v>302.2</x:v>
      </x:c>
      <x:c r="F1151" s="7" t="n">
        <x:v>286.1</x:v>
      </x:c>
      <x:c r="G1151" s="7" t="n">
        <x:v>302.1</x:v>
      </x:c>
      <x:c r="H1151" s="2" t="str">
        <x:v>否</x:v>
      </x:c>
      <x:c r="I1151" s="7" t="n">
        <x:f>IF(AND(ISNUMBER(E1151),ISNUMBER(F1151)),E1151-F1151,"")</x:f>
        <x:v>16.099999999999966</x:v>
      </x:c>
      <x:c r="J1151" s="2" t="str">
        <x:f>IF(H1151="否","不适用",IF(AND(ISNUMBER(E1151),ISNUMBER(F1151)),IF(I1151&gt;'规则与名单'!$B$2,"是","否"),"未判定"))</x:f>
        <x:v>不适用</x:v>
      </x:c>
      <x:c r="K1151" s="2" t="str">
        <x:f>IF(J1151="是",IF(ISNUMBER(F1151),"测试日GPS","缺失"),IF(ISNUMBER(G1151),"非测试日纯氢",IF(AND(H1151="是",J1151="未判定"),IF(ISNUMBER(F1151),"测试名单无纯氢GPS","缺失"),IF(ISNUMBER(E1151),"非测试日仪表","缺失"))))</x:f>
        <x:v>非测试日纯氢</x:v>
      </x:c>
      <x:c r="L1151" s="7" t="n">
        <x:f>IF(K1151="缺失","",IF(K1151="非测试日纯氢",G1151,IF(K1151="非测试日仪表",E1151,F1151)))</x:f>
        <x:v>302.1</x:v>
      </x:c>
      <x:c r="M1151" s="2" t="n">
        <x:f>IF(K1151="缺失",1,0)</x:f>
        <x:v>0</x:v>
      </x:c>
      <x:c r="N1151" s="2" t="str">
        <x:v>车辆里程查询_20260901-20260930_1024辆_仪表里程.xlsx / AA353</x:v>
      </x:c>
      <x:c r="O1151" s="2" t="str">
        <x:v>车辆里程查询_20260901-20260930_1024辆_GPS里程.xlsx / AA355</x:v>
      </x:c>
      <x:c r="P1151" s="2" t="str">
        <x:v>车辆纯氢气里程查询_20260901-20260930_1024辆.xlsx / AA944</x:v>
      </x:c>
    </x:row>
    <x:row r="1152" ht="22" customHeight="1">
      <x:c r="A1152" s="2" t="n">
        <x:v>50</x:v>
      </x:c>
      <x:c r="B1152" s="2" t="str">
        <x:v>粤A08910F</x:v>
      </x:c>
      <x:c r="C1152" s="2" t="str">
        <x:v>陈高伟</x:v>
      </x:c>
      <x:c r="D1152" s="8" t="d">
        <x:v>2026-09-24T00:00:00.000Z</x:v>
      </x:c>
      <x:c r="E1152" s="7" t="n">
        <x:v>27.7</x:v>
      </x:c>
      <x:c r="F1152" s="7" t="n">
        <x:v>26.6</x:v>
      </x:c>
      <x:c r="G1152" s="7" t="n">
        <x:v>27.4</x:v>
      </x:c>
      <x:c r="H1152" s="2" t="str">
        <x:v>否</x:v>
      </x:c>
      <x:c r="I1152" s="7" t="n">
        <x:f>IF(AND(ISNUMBER(E1152),ISNUMBER(F1152)),E1152-F1152,"")</x:f>
        <x:v>1.0999999999999979</x:v>
      </x:c>
      <x:c r="J1152" s="2" t="str">
        <x:f>IF(H1152="否","不适用",IF(AND(ISNUMBER(E1152),ISNUMBER(F1152)),IF(I1152&gt;'规则与名单'!$B$2,"是","否"),"未判定"))</x:f>
        <x:v>不适用</x:v>
      </x:c>
      <x:c r="K1152" s="2" t="str">
        <x:f>IF(J1152="是",IF(ISNUMBER(F1152),"测试日GPS","缺失"),IF(ISNUMBER(G1152),"非测试日纯氢",IF(AND(H1152="是",J1152="未判定"),IF(ISNUMBER(F1152),"测试名单无纯氢GPS","缺失"),IF(ISNUMBER(E1152),"非测试日仪表","缺失"))))</x:f>
        <x:v>非测试日纯氢</x:v>
      </x:c>
      <x:c r="L1152" s="7" t="n">
        <x:f>IF(K1152="缺失","",IF(K1152="非测试日纯氢",G1152,IF(K1152="非测试日仪表",E1152,F1152)))</x:f>
        <x:v>27.4</x:v>
      </x:c>
      <x:c r="M1152" s="2" t="n">
        <x:f>IF(K1152="缺失",1,0)</x:f>
        <x:v>0</x:v>
      </x:c>
      <x:c r="N1152" s="2" t="str">
        <x:v>车辆里程查询_20260901-20260930_1024辆_仪表里程.xlsx / AB353</x:v>
      </x:c>
      <x:c r="O1152" s="2" t="str">
        <x:v>车辆里程查询_20260901-20260930_1024辆_GPS里程.xlsx / AB355</x:v>
      </x:c>
      <x:c r="P1152" s="2" t="str">
        <x:v>车辆纯氢气里程查询_20260901-20260930_1024辆.xlsx / AB944</x:v>
      </x:c>
    </x:row>
    <x:row r="1153" ht="22" customHeight="1">
      <x:c r="A1153" s="2" t="n">
        <x:v>50</x:v>
      </x:c>
      <x:c r="B1153" s="2" t="str">
        <x:v>粤A08910F</x:v>
      </x:c>
      <x:c r="C1153" s="2" t="str">
        <x:v>陈高伟</x:v>
      </x:c>
      <x:c r="D1153" s="8" t="d">
        <x:v>2026-09-25T00:00:00.000Z</x:v>
      </x:c>
      <x:c r="E1153" s="7"/>
      <x:c r="F1153" s="7" t="n">
        <x:v>0</x:v>
      </x:c>
      <x:c r="G1153" s="7"/>
      <x:c r="H1153" s="2" t="str">
        <x:v>否</x:v>
      </x:c>
      <x:c r="I1153" s="7" t="str">
        <x:f>IF(AND(ISNUMBER(E1153),ISNUMBER(F1153)),E1153-F1153,"")</x:f>
      </x:c>
      <x:c r="J1153" s="2" t="str">
        <x:f>IF(H1153="否","不适用",IF(AND(ISNUMBER(E1153),ISNUMBER(F1153)),IF(I1153&gt;'规则与名单'!$B$2,"是","否"),"未判定"))</x:f>
        <x:v>不适用</x:v>
      </x:c>
      <x:c r="K1153" s="2" t="str">
        <x:f>IF(J1153="是",IF(ISNUMBER(F1153),"测试日GPS","缺失"),IF(ISNUMBER(G1153),"非测试日纯氢",IF(AND(H1153="是",J1153="未判定"),IF(ISNUMBER(F1153),"测试名单无纯氢GPS","缺失"),IF(ISNUMBER(E1153),"非测试日仪表","缺失"))))</x:f>
        <x:v>缺失</x:v>
      </x:c>
      <x:c r="L1153" s="7" t="str">
        <x:f>IF(K1153="缺失","",IF(K1153="非测试日纯氢",G1153,IF(K1153="非测试日仪表",E1153,F1153)))</x:f>
      </x:c>
      <x:c r="M1153" s="2" t="n">
        <x:f>IF(K1153="缺失",1,0)</x:f>
        <x:v>1</x:v>
      </x:c>
      <x:c r="N1153" s="2" t="str">
        <x:v>车辆里程查询_20260901-20260930_1024辆_仪表里程.xlsx / AC353</x:v>
      </x:c>
      <x:c r="O1153" s="2" t="str">
        <x:v>车辆里程查询_20260901-20260930_1024辆_GPS里程.xlsx / AC355</x:v>
      </x:c>
      <x:c r="P1153" s="2" t="str">
        <x:v>车辆纯氢气里程查询_20260901-20260930_1024辆.xlsx / AC944</x:v>
      </x:c>
    </x:row>
    <x:row r="1154" ht="22" customHeight="1">
      <x:c r="A1154" s="2" t="n">
        <x:v>50</x:v>
      </x:c>
      <x:c r="B1154" s="2" t="str">
        <x:v>粤A08910F</x:v>
      </x:c>
      <x:c r="C1154" s="2" t="str">
        <x:v>陈高伟</x:v>
      </x:c>
      <x:c r="D1154" s="8" t="d">
        <x:v>2026-09-26T00:00:00.000Z</x:v>
      </x:c>
      <x:c r="E1154" s="7" t="n">
        <x:v>382.5</x:v>
      </x:c>
      <x:c r="F1154" s="7" t="n">
        <x:v>362.4</x:v>
      </x:c>
      <x:c r="G1154" s="7" t="n">
        <x:v>382.1</x:v>
      </x:c>
      <x:c r="H1154" s="2" t="str">
        <x:v>否</x:v>
      </x:c>
      <x:c r="I1154" s="7" t="n">
        <x:f>IF(AND(ISNUMBER(E1154),ISNUMBER(F1154)),E1154-F1154,"")</x:f>
        <x:v>20.100000000000023</x:v>
      </x:c>
      <x:c r="J1154" s="2" t="str">
        <x:f>IF(H1154="否","不适用",IF(AND(ISNUMBER(E1154),ISNUMBER(F1154)),IF(I1154&gt;'规则与名单'!$B$2,"是","否"),"未判定"))</x:f>
        <x:v>不适用</x:v>
      </x:c>
      <x:c r="K1154" s="2" t="str">
        <x:f>IF(J1154="是",IF(ISNUMBER(F1154),"测试日GPS","缺失"),IF(ISNUMBER(G1154),"非测试日纯氢",IF(AND(H1154="是",J1154="未判定"),IF(ISNUMBER(F1154),"测试名单无纯氢GPS","缺失"),IF(ISNUMBER(E1154),"非测试日仪表","缺失"))))</x:f>
        <x:v>非测试日纯氢</x:v>
      </x:c>
      <x:c r="L1154" s="7" t="n">
        <x:f>IF(K1154="缺失","",IF(K1154="非测试日纯氢",G1154,IF(K1154="非测试日仪表",E1154,F1154)))</x:f>
        <x:v>382.1</x:v>
      </x:c>
      <x:c r="M1154" s="2" t="n">
        <x:f>IF(K1154="缺失",1,0)</x:f>
        <x:v>0</x:v>
      </x:c>
      <x:c r="N1154" s="2" t="str">
        <x:v>车辆里程查询_20260901-20260930_1024辆_仪表里程.xlsx / AD353</x:v>
      </x:c>
      <x:c r="O1154" s="2" t="str">
        <x:v>车辆里程查询_20260901-20260930_1024辆_GPS里程.xlsx / AD355</x:v>
      </x:c>
      <x:c r="P1154" s="2" t="str">
        <x:v>车辆纯氢气里程查询_20260901-20260930_1024辆.xlsx / AD944</x:v>
      </x:c>
    </x:row>
    <x:row r="1155" ht="22" customHeight="1">
      <x:c r="A1155" s="2" t="n">
        <x:v>50</x:v>
      </x:c>
      <x:c r="B1155" s="2" t="str">
        <x:v>粤A08910F</x:v>
      </x:c>
      <x:c r="C1155" s="2" t="str">
        <x:v>陈高伟</x:v>
      </x:c>
      <x:c r="D1155" s="8" t="d">
        <x:v>2026-09-27T00:00:00.000Z</x:v>
      </x:c>
      <x:c r="E1155" s="7" t="n">
        <x:v>392.8</x:v>
      </x:c>
      <x:c r="F1155" s="7" t="n">
        <x:v>371.9</x:v>
      </x:c>
      <x:c r="G1155" s="7" t="n">
        <x:v>392.6</x:v>
      </x:c>
      <x:c r="H1155" s="2" t="str">
        <x:v>否</x:v>
      </x:c>
      <x:c r="I1155" s="7" t="n">
        <x:f>IF(AND(ISNUMBER(E1155),ISNUMBER(F1155)),E1155-F1155,"")</x:f>
        <x:v>20.900000000000034</x:v>
      </x:c>
      <x:c r="J1155" s="2" t="str">
        <x:f>IF(H1155="否","不适用",IF(AND(ISNUMBER(E1155),ISNUMBER(F1155)),IF(I1155&gt;'规则与名单'!$B$2,"是","否"),"未判定"))</x:f>
        <x:v>不适用</x:v>
      </x:c>
      <x:c r="K1155" s="2" t="str">
        <x:f>IF(J1155="是",IF(ISNUMBER(F1155),"测试日GPS","缺失"),IF(ISNUMBER(G1155),"非测试日纯氢",IF(AND(H1155="是",J1155="未判定"),IF(ISNUMBER(F1155),"测试名单无纯氢GPS","缺失"),IF(ISNUMBER(E1155),"非测试日仪表","缺失"))))</x:f>
        <x:v>非测试日纯氢</x:v>
      </x:c>
      <x:c r="L1155" s="7" t="n">
        <x:f>IF(K1155="缺失","",IF(K1155="非测试日纯氢",G1155,IF(K1155="非测试日仪表",E1155,F1155)))</x:f>
        <x:v>392.6</x:v>
      </x:c>
      <x:c r="M1155" s="2" t="n">
        <x:f>IF(K1155="缺失",1,0)</x:f>
        <x:v>0</x:v>
      </x:c>
      <x:c r="N1155" s="2" t="str">
        <x:v>车辆里程查询_20260901-20260930_1024辆_仪表里程.xlsx / AE353</x:v>
      </x:c>
      <x:c r="O1155" s="2" t="str">
        <x:v>车辆里程查询_20260901-20260930_1024辆_GPS里程.xlsx / AE355</x:v>
      </x:c>
      <x:c r="P1155" s="2" t="str">
        <x:v>车辆纯氢气里程查询_20260901-20260930_1024辆.xlsx / AE944</x:v>
      </x:c>
    </x:row>
    <x:row r="1156" ht="22" customHeight="1">
      <x:c r="A1156" s="2" t="n">
        <x:v>50</x:v>
      </x:c>
      <x:c r="B1156" s="2" t="str">
        <x:v>粤A08910F</x:v>
      </x:c>
      <x:c r="C1156" s="2" t="str">
        <x:v>陈高伟</x:v>
      </x:c>
      <x:c r="D1156" s="8" t="d">
        <x:v>2026-09-28T00:00:00.000Z</x:v>
      </x:c>
      <x:c r="E1156" s="7" t="n">
        <x:v>119.4</x:v>
      </x:c>
      <x:c r="F1156" s="7" t="n">
        <x:v>113.6</x:v>
      </x:c>
      <x:c r="G1156" s="7" t="n">
        <x:v>119.1</x:v>
      </x:c>
      <x:c r="H1156" s="2" t="str">
        <x:v>否</x:v>
      </x:c>
      <x:c r="I1156" s="7" t="n">
        <x:f>IF(AND(ISNUMBER(E1156),ISNUMBER(F1156)),E1156-F1156,"")</x:f>
        <x:v>5.800000000000011</x:v>
      </x:c>
      <x:c r="J1156" s="2" t="str">
        <x:f>IF(H1156="否","不适用",IF(AND(ISNUMBER(E1156),ISNUMBER(F1156)),IF(I1156&gt;'规则与名单'!$B$2,"是","否"),"未判定"))</x:f>
        <x:v>不适用</x:v>
      </x:c>
      <x:c r="K1156" s="2" t="str">
        <x:f>IF(J1156="是",IF(ISNUMBER(F1156),"测试日GPS","缺失"),IF(ISNUMBER(G1156),"非测试日纯氢",IF(AND(H1156="是",J1156="未判定"),IF(ISNUMBER(F1156),"测试名单无纯氢GPS","缺失"),IF(ISNUMBER(E1156),"非测试日仪表","缺失"))))</x:f>
        <x:v>非测试日纯氢</x:v>
      </x:c>
      <x:c r="L1156" s="7" t="n">
        <x:f>IF(K1156="缺失","",IF(K1156="非测试日纯氢",G1156,IF(K1156="非测试日仪表",E1156,F1156)))</x:f>
        <x:v>119.1</x:v>
      </x:c>
      <x:c r="M1156" s="2" t="n">
        <x:f>IF(K1156="缺失",1,0)</x:f>
        <x:v>0</x:v>
      </x:c>
      <x:c r="N1156" s="2" t="str">
        <x:v>车辆里程查询_20260901-20260930_1024辆_仪表里程.xlsx / AF353</x:v>
      </x:c>
      <x:c r="O1156" s="2" t="str">
        <x:v>车辆里程查询_20260901-20260930_1024辆_GPS里程.xlsx / AF355</x:v>
      </x:c>
      <x:c r="P1156" s="2" t="str">
        <x:v>车辆纯氢气里程查询_20260901-20260930_1024辆.xlsx / AF944</x:v>
      </x:c>
    </x:row>
    <x:row r="1157" ht="22" customHeight="1">
      <x:c r="A1157" s="2" t="n">
        <x:v>50</x:v>
      </x:c>
      <x:c r="B1157" s="2" t="str">
        <x:v>粤A08910F</x:v>
      </x:c>
      <x:c r="C1157" s="2" t="str">
        <x:v>陈高伟</x:v>
      </x:c>
      <x:c r="D1157" s="8" t="d">
        <x:v>2026-09-29T00:00:00.000Z</x:v>
      </x:c>
      <x:c r="E1157" s="7" t="n">
        <x:v>327</x:v>
      </x:c>
      <x:c r="F1157" s="7" t="n">
        <x:v>309.4</x:v>
      </x:c>
      <x:c r="G1157" s="7" t="n">
        <x:v>327</x:v>
      </x:c>
      <x:c r="H1157" s="2" t="str">
        <x:v>否</x:v>
      </x:c>
      <x:c r="I1157" s="7" t="n">
        <x:f>IF(AND(ISNUMBER(E1157),ISNUMBER(F1157)),E1157-F1157,"")</x:f>
        <x:v>17.600000000000023</x:v>
      </x:c>
      <x:c r="J1157" s="2" t="str">
        <x:f>IF(H1157="否","不适用",IF(AND(ISNUMBER(E1157),ISNUMBER(F1157)),IF(I1157&gt;'规则与名单'!$B$2,"是","否"),"未判定"))</x:f>
        <x:v>不适用</x:v>
      </x:c>
      <x:c r="K1157" s="2" t="str">
        <x:f>IF(J1157="是",IF(ISNUMBER(F1157),"测试日GPS","缺失"),IF(ISNUMBER(G1157),"非测试日纯氢",IF(AND(H1157="是",J1157="未判定"),IF(ISNUMBER(F1157),"测试名单无纯氢GPS","缺失"),IF(ISNUMBER(E1157),"非测试日仪表","缺失"))))</x:f>
        <x:v>非测试日纯氢</x:v>
      </x:c>
      <x:c r="L1157" s="7" t="n">
        <x:f>IF(K1157="缺失","",IF(K1157="非测试日纯氢",G1157,IF(K1157="非测试日仪表",E1157,F1157)))</x:f>
        <x:v>327</x:v>
      </x:c>
      <x:c r="M1157" s="2" t="n">
        <x:f>IF(K1157="缺失",1,0)</x:f>
        <x:v>0</x:v>
      </x:c>
      <x:c r="N1157" s="2" t="str">
        <x:v>车辆里程查询_20260901-20260930_1024辆_仪表里程.xlsx / AG353</x:v>
      </x:c>
      <x:c r="O1157" s="2" t="str">
        <x:v>车辆里程查询_20260901-20260930_1024辆_GPS里程.xlsx / AG355</x:v>
      </x:c>
      <x:c r="P1157" s="2" t="str">
        <x:v>车辆纯氢气里程查询_20260901-20260930_1024辆.xlsx / AG944</x:v>
      </x:c>
    </x:row>
    <x:row r="1158" ht="22" customHeight="1">
      <x:c r="A1158" s="2" t="n">
        <x:v>50</x:v>
      </x:c>
      <x:c r="B1158" s="2" t="str">
        <x:v>粤A08910F</x:v>
      </x:c>
      <x:c r="C1158" s="2" t="str">
        <x:v>陈高伟</x:v>
      </x:c>
      <x:c r="D1158" s="8" t="d">
        <x:v>2026-09-30T00:00:00.000Z</x:v>
      </x:c>
      <x:c r="E1158" s="7" t="n">
        <x:v>379.5</x:v>
      </x:c>
      <x:c r="F1158" s="7" t="n">
        <x:v>358.9</x:v>
      </x:c>
      <x:c r="G1158" s="7" t="n">
        <x:v>378.9</x:v>
      </x:c>
      <x:c r="H1158" s="2" t="str">
        <x:v>否</x:v>
      </x:c>
      <x:c r="I1158" s="7" t="n">
        <x:f>IF(AND(ISNUMBER(E1158),ISNUMBER(F1158)),E1158-F1158,"")</x:f>
        <x:v>20.600000000000023</x:v>
      </x:c>
      <x:c r="J1158" s="2" t="str">
        <x:f>IF(H1158="否","不适用",IF(AND(ISNUMBER(E1158),ISNUMBER(F1158)),IF(I1158&gt;'规则与名单'!$B$2,"是","否"),"未判定"))</x:f>
        <x:v>不适用</x:v>
      </x:c>
      <x:c r="K1158" s="2" t="str">
        <x:f>IF(J1158="是",IF(ISNUMBER(F1158),"测试日GPS","缺失"),IF(ISNUMBER(G1158),"非测试日纯氢",IF(AND(H1158="是",J1158="未判定"),IF(ISNUMBER(F1158),"测试名单无纯氢GPS","缺失"),IF(ISNUMBER(E1158),"非测试日仪表","缺失"))))</x:f>
        <x:v>非测试日纯氢</x:v>
      </x:c>
      <x:c r="L1158" s="7" t="n">
        <x:f>IF(K1158="缺失","",IF(K1158="非测试日纯氢",G1158,IF(K1158="非测试日仪表",E1158,F1158)))</x:f>
        <x:v>378.9</x:v>
      </x:c>
      <x:c r="M1158" s="2" t="n">
        <x:f>IF(K1158="缺失",1,0)</x:f>
        <x:v>0</x:v>
      </x:c>
      <x:c r="N1158" s="2" t="str">
        <x:v>车辆里程查询_20260901-20260930_1024辆_仪表里程.xlsx / AH353</x:v>
      </x:c>
      <x:c r="O1158" s="2" t="str">
        <x:v>车辆里程查询_20260901-20260930_1024辆_GPS里程.xlsx / AH355</x:v>
      </x:c>
      <x:c r="P1158" s="2" t="str">
        <x:v>车辆纯氢气里程查询_20260901-20260930_1024辆.xlsx / AH944</x:v>
      </x:c>
    </x:row>
    <x:row r="1159" ht="22" customHeight="1">
      <x:c r="A1159" s="2" t="n">
        <x:v>51</x:v>
      </x:c>
      <x:c r="B1159" s="2" t="str">
        <x:v>粤A09262F</x:v>
      </x:c>
      <x:c r="C1159" s="2" t="str">
        <x:v>陈高伟</x:v>
      </x:c>
      <x:c r="D1159" s="8" t="d">
        <x:v>2026-09-01T00:00:00.000Z</x:v>
      </x:c>
      <x:c r="E1159" s="7" t="n">
        <x:v>237.7</x:v>
      </x:c>
      <x:c r="F1159" s="7" t="n">
        <x:v>225.7</x:v>
      </x:c>
      <x:c r="G1159" s="7" t="n">
        <x:v>122.6</x:v>
      </x:c>
      <x:c r="H1159" s="2" t="str">
        <x:v>否</x:v>
      </x:c>
      <x:c r="I1159" s="7" t="n">
        <x:f>IF(AND(ISNUMBER(E1159),ISNUMBER(F1159)),E1159-F1159,"")</x:f>
        <x:v>12</x:v>
      </x:c>
      <x:c r="J1159" s="2" t="str">
        <x:f>IF(H1159="否","不适用",IF(AND(ISNUMBER(E1159),ISNUMBER(F1159)),IF(I1159&gt;'规则与名单'!$B$2,"是","否"),"未判定"))</x:f>
        <x:v>不适用</x:v>
      </x:c>
      <x:c r="K1159" s="2" t="str">
        <x:f>IF(J1159="是",IF(ISNUMBER(F1159),"测试日GPS","缺失"),IF(ISNUMBER(G1159),"非测试日纯氢",IF(AND(H1159="是",J1159="未判定"),IF(ISNUMBER(F1159),"测试名单无纯氢GPS","缺失"),IF(ISNUMBER(E1159),"非测试日仪表","缺失"))))</x:f>
        <x:v>非测试日纯氢</x:v>
      </x:c>
      <x:c r="L1159" s="7" t="n">
        <x:f>IF(K1159="缺失","",IF(K1159="非测试日纯氢",G1159,IF(K1159="非测试日仪表",E1159,F1159)))</x:f>
        <x:v>122.6</x:v>
      </x:c>
      <x:c r="M1159" s="2" t="n">
        <x:f>IF(K1159="缺失",1,0)</x:f>
        <x:v>0</x:v>
      </x:c>
      <x:c r="N1159" s="2" t="str">
        <x:v>车辆里程查询_20260901-20260930_1024辆_仪表里程.xlsx / E263</x:v>
      </x:c>
      <x:c r="O1159" s="2" t="str">
        <x:v>车辆里程查询_20260901-20260930_1024辆_GPS里程.xlsx / E179</x:v>
      </x:c>
      <x:c r="P1159" s="2" t="str">
        <x:v>车辆纯氢气里程查询_20260901-20260930_1024辆.xlsx / E964</x:v>
      </x:c>
    </x:row>
    <x:row r="1160" ht="22" customHeight="1">
      <x:c r="A1160" s="2" t="n">
        <x:v>51</x:v>
      </x:c>
      <x:c r="B1160" s="2" t="str">
        <x:v>粤A09262F</x:v>
      </x:c>
      <x:c r="C1160" s="2" t="str">
        <x:v>陈高伟</x:v>
      </x:c>
      <x:c r="D1160" s="8" t="d">
        <x:v>2026-09-02T00:00:00.000Z</x:v>
      </x:c>
      <x:c r="E1160" s="7" t="n">
        <x:v>221.1</x:v>
      </x:c>
      <x:c r="F1160" s="7" t="n">
        <x:v>210</x:v>
      </x:c>
      <x:c r="G1160" s="7" t="n">
        <x:v>133</x:v>
      </x:c>
      <x:c r="H1160" s="2" t="str">
        <x:v>否</x:v>
      </x:c>
      <x:c r="I1160" s="7" t="n">
        <x:f>IF(AND(ISNUMBER(E1160),ISNUMBER(F1160)),E1160-F1160,"")</x:f>
        <x:v>11.099999999999994</x:v>
      </x:c>
      <x:c r="J1160" s="2" t="str">
        <x:f>IF(H1160="否","不适用",IF(AND(ISNUMBER(E1160),ISNUMBER(F1160)),IF(I1160&gt;'规则与名单'!$B$2,"是","否"),"未判定"))</x:f>
        <x:v>不适用</x:v>
      </x:c>
      <x:c r="K1160" s="2" t="str">
        <x:f>IF(J1160="是",IF(ISNUMBER(F1160),"测试日GPS","缺失"),IF(ISNUMBER(G1160),"非测试日纯氢",IF(AND(H1160="是",J1160="未判定"),IF(ISNUMBER(F1160),"测试名单无纯氢GPS","缺失"),IF(ISNUMBER(E1160),"非测试日仪表","缺失"))))</x:f>
        <x:v>非测试日纯氢</x:v>
      </x:c>
      <x:c r="L1160" s="7" t="n">
        <x:f>IF(K1160="缺失","",IF(K1160="非测试日纯氢",G1160,IF(K1160="非测试日仪表",E1160,F1160)))</x:f>
        <x:v>133</x:v>
      </x:c>
      <x:c r="M1160" s="2" t="n">
        <x:f>IF(K1160="缺失",1,0)</x:f>
        <x:v>0</x:v>
      </x:c>
      <x:c r="N1160" s="2" t="str">
        <x:v>车辆里程查询_20260901-20260930_1024辆_仪表里程.xlsx / F263</x:v>
      </x:c>
      <x:c r="O1160" s="2" t="str">
        <x:v>车辆里程查询_20260901-20260930_1024辆_GPS里程.xlsx / F179</x:v>
      </x:c>
      <x:c r="P1160" s="2" t="str">
        <x:v>车辆纯氢气里程查询_20260901-20260930_1024辆.xlsx / F964</x:v>
      </x:c>
    </x:row>
    <x:row r="1161" ht="22" customHeight="1">
      <x:c r="A1161" s="2" t="n">
        <x:v>51</x:v>
      </x:c>
      <x:c r="B1161" s="2" t="str">
        <x:v>粤A09262F</x:v>
      </x:c>
      <x:c r="C1161" s="2" t="str">
        <x:v>陈高伟</x:v>
      </x:c>
      <x:c r="D1161" s="8" t="d">
        <x:v>2026-09-03T00:00:00.000Z</x:v>
      </x:c>
      <x:c r="E1161" s="7" t="n">
        <x:v>274.9</x:v>
      </x:c>
      <x:c r="F1161" s="7" t="n">
        <x:v>260.9</x:v>
      </x:c>
      <x:c r="G1161" s="7" t="n">
        <x:v>159.4</x:v>
      </x:c>
      <x:c r="H1161" s="2" t="str">
        <x:v>否</x:v>
      </x:c>
      <x:c r="I1161" s="7" t="n">
        <x:f>IF(AND(ISNUMBER(E1161),ISNUMBER(F1161)),E1161-F1161,"")</x:f>
        <x:v>14</x:v>
      </x:c>
      <x:c r="J1161" s="2" t="str">
        <x:f>IF(H1161="否","不适用",IF(AND(ISNUMBER(E1161),ISNUMBER(F1161)),IF(I1161&gt;'规则与名单'!$B$2,"是","否"),"未判定"))</x:f>
        <x:v>不适用</x:v>
      </x:c>
      <x:c r="K1161" s="2" t="str">
        <x:f>IF(J1161="是",IF(ISNUMBER(F1161),"测试日GPS","缺失"),IF(ISNUMBER(G1161),"非测试日纯氢",IF(AND(H1161="是",J1161="未判定"),IF(ISNUMBER(F1161),"测试名单无纯氢GPS","缺失"),IF(ISNUMBER(E1161),"非测试日仪表","缺失"))))</x:f>
        <x:v>非测试日纯氢</x:v>
      </x:c>
      <x:c r="L1161" s="7" t="n">
        <x:f>IF(K1161="缺失","",IF(K1161="非测试日纯氢",G1161,IF(K1161="非测试日仪表",E1161,F1161)))</x:f>
        <x:v>159.4</x:v>
      </x:c>
      <x:c r="M1161" s="2" t="n">
        <x:f>IF(K1161="缺失",1,0)</x:f>
        <x:v>0</x:v>
      </x:c>
      <x:c r="N1161" s="2" t="str">
        <x:v>车辆里程查询_20260901-20260930_1024辆_仪表里程.xlsx / G263</x:v>
      </x:c>
      <x:c r="O1161" s="2" t="str">
        <x:v>车辆里程查询_20260901-20260930_1024辆_GPS里程.xlsx / G179</x:v>
      </x:c>
      <x:c r="P1161" s="2" t="str">
        <x:v>车辆纯氢气里程查询_20260901-20260930_1024辆.xlsx / G964</x:v>
      </x:c>
    </x:row>
    <x:row r="1162" ht="22" customHeight="1">
      <x:c r="A1162" s="2" t="n">
        <x:v>51</x:v>
      </x:c>
      <x:c r="B1162" s="2" t="str">
        <x:v>粤A09262F</x:v>
      </x:c>
      <x:c r="C1162" s="2" t="str">
        <x:v>陈高伟</x:v>
      </x:c>
      <x:c r="D1162" s="8" t="d">
        <x:v>2026-09-04T00:00:00.000Z</x:v>
      </x:c>
      <x:c r="E1162" s="7" t="n">
        <x:v>154.2</x:v>
      </x:c>
      <x:c r="F1162" s="7" t="n">
        <x:v>214.1</x:v>
      </x:c>
      <x:c r="G1162" s="7" t="n">
        <x:v>119.6</x:v>
      </x:c>
      <x:c r="H1162" s="2" t="str">
        <x:v>否</x:v>
      </x:c>
      <x:c r="I1162" s="7" t="n">
        <x:f>IF(AND(ISNUMBER(E1162),ISNUMBER(F1162)),E1162-F1162,"")</x:f>
        <x:v>-59.900000000000006</x:v>
      </x:c>
      <x:c r="J1162" s="2" t="str">
        <x:f>IF(H1162="否","不适用",IF(AND(ISNUMBER(E1162),ISNUMBER(F1162)),IF(I1162&gt;'规则与名单'!$B$2,"是","否"),"未判定"))</x:f>
        <x:v>不适用</x:v>
      </x:c>
      <x:c r="K1162" s="2" t="str">
        <x:f>IF(J1162="是",IF(ISNUMBER(F1162),"测试日GPS","缺失"),IF(ISNUMBER(G1162),"非测试日纯氢",IF(AND(H1162="是",J1162="未判定"),IF(ISNUMBER(F1162),"测试名单无纯氢GPS","缺失"),IF(ISNUMBER(E1162),"非测试日仪表","缺失"))))</x:f>
        <x:v>非测试日纯氢</x:v>
      </x:c>
      <x:c r="L1162" s="7" t="n">
        <x:f>IF(K1162="缺失","",IF(K1162="非测试日纯氢",G1162,IF(K1162="非测试日仪表",E1162,F1162)))</x:f>
        <x:v>119.6</x:v>
      </x:c>
      <x:c r="M1162" s="2" t="n">
        <x:f>IF(K1162="缺失",1,0)</x:f>
        <x:v>0</x:v>
      </x:c>
      <x:c r="N1162" s="2" t="str">
        <x:v>车辆里程查询_20260901-20260930_1024辆_仪表里程.xlsx / H263</x:v>
      </x:c>
      <x:c r="O1162" s="2" t="str">
        <x:v>车辆里程查询_20260901-20260930_1024辆_GPS里程.xlsx / H179</x:v>
      </x:c>
      <x:c r="P1162" s="2" t="str">
        <x:v>车辆纯氢气里程查询_20260901-20260930_1024辆.xlsx / H964</x:v>
      </x:c>
    </x:row>
    <x:row r="1163" ht="22" customHeight="1">
      <x:c r="A1163" s="2" t="n">
        <x:v>51</x:v>
      </x:c>
      <x:c r="B1163" s="2" t="str">
        <x:v>粤A09262F</x:v>
      </x:c>
      <x:c r="C1163" s="2" t="str">
        <x:v>陈高伟</x:v>
      </x:c>
      <x:c r="D1163" s="8" t="d">
        <x:v>2026-09-05T00:00:00.000Z</x:v>
      </x:c>
      <x:c r="E1163" s="7" t="n">
        <x:v>177</x:v>
      </x:c>
      <x:c r="F1163" s="7" t="n">
        <x:v>216.1</x:v>
      </x:c>
      <x:c r="G1163" s="7" t="n">
        <x:v>114.3</x:v>
      </x:c>
      <x:c r="H1163" s="2" t="str">
        <x:v>否</x:v>
      </x:c>
      <x:c r="I1163" s="7" t="n">
        <x:f>IF(AND(ISNUMBER(E1163),ISNUMBER(F1163)),E1163-F1163,"")</x:f>
        <x:v>-39.099999999999994</x:v>
      </x:c>
      <x:c r="J1163" s="2" t="str">
        <x:f>IF(H1163="否","不适用",IF(AND(ISNUMBER(E1163),ISNUMBER(F1163)),IF(I1163&gt;'规则与名单'!$B$2,"是","否"),"未判定"))</x:f>
        <x:v>不适用</x:v>
      </x:c>
      <x:c r="K1163" s="2" t="str">
        <x:f>IF(J1163="是",IF(ISNUMBER(F1163),"测试日GPS","缺失"),IF(ISNUMBER(G1163),"非测试日纯氢",IF(AND(H1163="是",J1163="未判定"),IF(ISNUMBER(F1163),"测试名单无纯氢GPS","缺失"),IF(ISNUMBER(E1163),"非测试日仪表","缺失"))))</x:f>
        <x:v>非测试日纯氢</x:v>
      </x:c>
      <x:c r="L1163" s="7" t="n">
        <x:f>IF(K1163="缺失","",IF(K1163="非测试日纯氢",G1163,IF(K1163="非测试日仪表",E1163,F1163)))</x:f>
        <x:v>114.3</x:v>
      </x:c>
      <x:c r="M1163" s="2" t="n">
        <x:f>IF(K1163="缺失",1,0)</x:f>
        <x:v>0</x:v>
      </x:c>
      <x:c r="N1163" s="2" t="str">
        <x:v>车辆里程查询_20260901-20260930_1024辆_仪表里程.xlsx / I263</x:v>
      </x:c>
      <x:c r="O1163" s="2" t="str">
        <x:v>车辆里程查询_20260901-20260930_1024辆_GPS里程.xlsx / I179</x:v>
      </x:c>
      <x:c r="P1163" s="2" t="str">
        <x:v>车辆纯氢气里程查询_20260901-20260930_1024辆.xlsx / I964</x:v>
      </x:c>
    </x:row>
    <x:row r="1164" ht="22" customHeight="1">
      <x:c r="A1164" s="2" t="n">
        <x:v>51</x:v>
      </x:c>
      <x:c r="B1164" s="2" t="str">
        <x:v>粤A09262F</x:v>
      </x:c>
      <x:c r="C1164" s="2" t="str">
        <x:v>陈高伟</x:v>
      </x:c>
      <x:c r="D1164" s="8" t="d">
        <x:v>2026-09-06T00:00:00.000Z</x:v>
      </x:c>
      <x:c r="E1164" s="7" t="n">
        <x:v>331.1</x:v>
      </x:c>
      <x:c r="F1164" s="7" t="n">
        <x:v>199.5</x:v>
      </x:c>
      <x:c r="G1164" s="7" t="n">
        <x:v>163</x:v>
      </x:c>
      <x:c r="H1164" s="2" t="str">
        <x:v>否</x:v>
      </x:c>
      <x:c r="I1164" s="7" t="n">
        <x:f>IF(AND(ISNUMBER(E1164),ISNUMBER(F1164)),E1164-F1164,"")</x:f>
        <x:v>131.60000000000002</x:v>
      </x:c>
      <x:c r="J1164" s="2" t="str">
        <x:f>IF(H1164="否","不适用",IF(AND(ISNUMBER(E1164),ISNUMBER(F1164)),IF(I1164&gt;'规则与名单'!$B$2,"是","否"),"未判定"))</x:f>
        <x:v>不适用</x:v>
      </x:c>
      <x:c r="K1164" s="2" t="str">
        <x:f>IF(J1164="是",IF(ISNUMBER(F1164),"测试日GPS","缺失"),IF(ISNUMBER(G1164),"非测试日纯氢",IF(AND(H1164="是",J1164="未判定"),IF(ISNUMBER(F1164),"测试名单无纯氢GPS","缺失"),IF(ISNUMBER(E1164),"非测试日仪表","缺失"))))</x:f>
        <x:v>非测试日纯氢</x:v>
      </x:c>
      <x:c r="L1164" s="7" t="n">
        <x:f>IF(K1164="缺失","",IF(K1164="非测试日纯氢",G1164,IF(K1164="非测试日仪表",E1164,F1164)))</x:f>
        <x:v>163</x:v>
      </x:c>
      <x:c r="M1164" s="2" t="n">
        <x:f>IF(K1164="缺失",1,0)</x:f>
        <x:v>0</x:v>
      </x:c>
      <x:c r="N1164" s="2" t="str">
        <x:v>车辆里程查询_20260901-20260930_1024辆_仪表里程.xlsx / J263</x:v>
      </x:c>
      <x:c r="O1164" s="2" t="str">
        <x:v>车辆里程查询_20260901-20260930_1024辆_GPS里程.xlsx / J179</x:v>
      </x:c>
      <x:c r="P1164" s="2" t="str">
        <x:v>车辆纯氢气里程查询_20260901-20260930_1024辆.xlsx / J964</x:v>
      </x:c>
    </x:row>
    <x:row r="1165" ht="22" customHeight="1">
      <x:c r="A1165" s="2" t="n">
        <x:v>51</x:v>
      </x:c>
      <x:c r="B1165" s="2" t="str">
        <x:v>粤A09262F</x:v>
      </x:c>
      <x:c r="C1165" s="2" t="str">
        <x:v>陈高伟</x:v>
      </x:c>
      <x:c r="D1165" s="8" t="d">
        <x:v>2026-09-07T00:00:00.000Z</x:v>
      </x:c>
      <x:c r="E1165" s="7" t="n">
        <x:v>242.6</x:v>
      </x:c>
      <x:c r="F1165" s="7" t="n">
        <x:v>229.4</x:v>
      </x:c>
      <x:c r="G1165" s="7" t="n">
        <x:v>127.3</x:v>
      </x:c>
      <x:c r="H1165" s="2" t="str">
        <x:v>否</x:v>
      </x:c>
      <x:c r="I1165" s="7" t="n">
        <x:f>IF(AND(ISNUMBER(E1165),ISNUMBER(F1165)),E1165-F1165,"")</x:f>
        <x:v>13.199999999999989</x:v>
      </x:c>
      <x:c r="J1165" s="2" t="str">
        <x:f>IF(H1165="否","不适用",IF(AND(ISNUMBER(E1165),ISNUMBER(F1165)),IF(I1165&gt;'规则与名单'!$B$2,"是","否"),"未判定"))</x:f>
        <x:v>不适用</x:v>
      </x:c>
      <x:c r="K1165" s="2" t="str">
        <x:f>IF(J1165="是",IF(ISNUMBER(F1165),"测试日GPS","缺失"),IF(ISNUMBER(G1165),"非测试日纯氢",IF(AND(H1165="是",J1165="未判定"),IF(ISNUMBER(F1165),"测试名单无纯氢GPS","缺失"),IF(ISNUMBER(E1165),"非测试日仪表","缺失"))))</x:f>
        <x:v>非测试日纯氢</x:v>
      </x:c>
      <x:c r="L1165" s="7" t="n">
        <x:f>IF(K1165="缺失","",IF(K1165="非测试日纯氢",G1165,IF(K1165="非测试日仪表",E1165,F1165)))</x:f>
        <x:v>127.3</x:v>
      </x:c>
      <x:c r="M1165" s="2" t="n">
        <x:f>IF(K1165="缺失",1,0)</x:f>
        <x:v>0</x:v>
      </x:c>
      <x:c r="N1165" s="2" t="str">
        <x:v>车辆里程查询_20260901-20260930_1024辆_仪表里程.xlsx / K263</x:v>
      </x:c>
      <x:c r="O1165" s="2" t="str">
        <x:v>车辆里程查询_20260901-20260930_1024辆_GPS里程.xlsx / K179</x:v>
      </x:c>
      <x:c r="P1165" s="2" t="str">
        <x:v>车辆纯氢气里程查询_20260901-20260930_1024辆.xlsx / K964</x:v>
      </x:c>
    </x:row>
    <x:row r="1166" ht="22" customHeight="1">
      <x:c r="A1166" s="2" t="n">
        <x:v>51</x:v>
      </x:c>
      <x:c r="B1166" s="2" t="str">
        <x:v>粤A09262F</x:v>
      </x:c>
      <x:c r="C1166" s="2" t="str">
        <x:v>陈高伟</x:v>
      </x:c>
      <x:c r="D1166" s="8" t="d">
        <x:v>2026-09-08T00:00:00.000Z</x:v>
      </x:c>
      <x:c r="E1166" s="7" t="n">
        <x:v>328.6</x:v>
      </x:c>
      <x:c r="F1166" s="7" t="n">
        <x:v>312.2</x:v>
      </x:c>
      <x:c r="G1166" s="7" t="n">
        <x:v>238.2</x:v>
      </x:c>
      <x:c r="H1166" s="2" t="str">
        <x:v>否</x:v>
      </x:c>
      <x:c r="I1166" s="7" t="n">
        <x:f>IF(AND(ISNUMBER(E1166),ISNUMBER(F1166)),E1166-F1166,"")</x:f>
        <x:v>16.400000000000034</x:v>
      </x:c>
      <x:c r="J1166" s="2" t="str">
        <x:f>IF(H1166="否","不适用",IF(AND(ISNUMBER(E1166),ISNUMBER(F1166)),IF(I1166&gt;'规则与名单'!$B$2,"是","否"),"未判定"))</x:f>
        <x:v>不适用</x:v>
      </x:c>
      <x:c r="K1166" s="2" t="str">
        <x:f>IF(J1166="是",IF(ISNUMBER(F1166),"测试日GPS","缺失"),IF(ISNUMBER(G1166),"非测试日纯氢",IF(AND(H1166="是",J1166="未判定"),IF(ISNUMBER(F1166),"测试名单无纯氢GPS","缺失"),IF(ISNUMBER(E1166),"非测试日仪表","缺失"))))</x:f>
        <x:v>非测试日纯氢</x:v>
      </x:c>
      <x:c r="L1166" s="7" t="n">
        <x:f>IF(K1166="缺失","",IF(K1166="非测试日纯氢",G1166,IF(K1166="非测试日仪表",E1166,F1166)))</x:f>
        <x:v>238.2</x:v>
      </x:c>
      <x:c r="M1166" s="2" t="n">
        <x:f>IF(K1166="缺失",1,0)</x:f>
        <x:v>0</x:v>
      </x:c>
      <x:c r="N1166" s="2" t="str">
        <x:v>车辆里程查询_20260901-20260930_1024辆_仪表里程.xlsx / L263</x:v>
      </x:c>
      <x:c r="O1166" s="2" t="str">
        <x:v>车辆里程查询_20260901-20260930_1024辆_GPS里程.xlsx / L179</x:v>
      </x:c>
      <x:c r="P1166" s="2" t="str">
        <x:v>车辆纯氢气里程查询_20260901-20260930_1024辆.xlsx / L964</x:v>
      </x:c>
    </x:row>
    <x:row r="1167" ht="22" customHeight="1">
      <x:c r="A1167" s="2" t="n">
        <x:v>51</x:v>
      </x:c>
      <x:c r="B1167" s="2" t="str">
        <x:v>粤A09262F</x:v>
      </x:c>
      <x:c r="C1167" s="2" t="str">
        <x:v>陈高伟</x:v>
      </x:c>
      <x:c r="D1167" s="8" t="d">
        <x:v>2026-09-09T00:00:00.000Z</x:v>
      </x:c>
      <x:c r="E1167" s="7" t="n">
        <x:v>214.2</x:v>
      </x:c>
      <x:c r="F1167" s="7" t="n">
        <x:v>203.1</x:v>
      </x:c>
      <x:c r="G1167" s="7" t="n">
        <x:v>106.4</x:v>
      </x:c>
      <x:c r="H1167" s="2" t="str">
        <x:v>否</x:v>
      </x:c>
      <x:c r="I1167" s="7" t="n">
        <x:f>IF(AND(ISNUMBER(E1167),ISNUMBER(F1167)),E1167-F1167,"")</x:f>
        <x:v>11.099999999999994</x:v>
      </x:c>
      <x:c r="J1167" s="2" t="str">
        <x:f>IF(H1167="否","不适用",IF(AND(ISNUMBER(E1167),ISNUMBER(F1167)),IF(I1167&gt;'规则与名单'!$B$2,"是","否"),"未判定"))</x:f>
        <x:v>不适用</x:v>
      </x:c>
      <x:c r="K1167" s="2" t="str">
        <x:f>IF(J1167="是",IF(ISNUMBER(F1167),"测试日GPS","缺失"),IF(ISNUMBER(G1167),"非测试日纯氢",IF(AND(H1167="是",J1167="未判定"),IF(ISNUMBER(F1167),"测试名单无纯氢GPS","缺失"),IF(ISNUMBER(E1167),"非测试日仪表","缺失"))))</x:f>
        <x:v>非测试日纯氢</x:v>
      </x:c>
      <x:c r="L1167" s="7" t="n">
        <x:f>IF(K1167="缺失","",IF(K1167="非测试日纯氢",G1167,IF(K1167="非测试日仪表",E1167,F1167)))</x:f>
        <x:v>106.4</x:v>
      </x:c>
      <x:c r="M1167" s="2" t="n">
        <x:f>IF(K1167="缺失",1,0)</x:f>
        <x:v>0</x:v>
      </x:c>
      <x:c r="N1167" s="2" t="str">
        <x:v>车辆里程查询_20260901-20260930_1024辆_仪表里程.xlsx / M263</x:v>
      </x:c>
      <x:c r="O1167" s="2" t="str">
        <x:v>车辆里程查询_20260901-20260930_1024辆_GPS里程.xlsx / M179</x:v>
      </x:c>
      <x:c r="P1167" s="2" t="str">
        <x:v>车辆纯氢气里程查询_20260901-20260930_1024辆.xlsx / M964</x:v>
      </x:c>
    </x:row>
    <x:row r="1168" ht="22" customHeight="1">
      <x:c r="A1168" s="2" t="n">
        <x:v>51</x:v>
      </x:c>
      <x:c r="B1168" s="2" t="str">
        <x:v>粤A09262F</x:v>
      </x:c>
      <x:c r="C1168" s="2" t="str">
        <x:v>陈高伟</x:v>
      </x:c>
      <x:c r="D1168" s="8" t="d">
        <x:v>2026-09-10T00:00:00.000Z</x:v>
      </x:c>
      <x:c r="E1168" s="7" t="n">
        <x:v>251.7</x:v>
      </x:c>
      <x:c r="F1168" s="7" t="n">
        <x:v>239</x:v>
      </x:c>
      <x:c r="G1168" s="7" t="n">
        <x:v>71.3</x:v>
      </x:c>
      <x:c r="H1168" s="2" t="str">
        <x:v>否</x:v>
      </x:c>
      <x:c r="I1168" s="7" t="n">
        <x:f>IF(AND(ISNUMBER(E1168),ISNUMBER(F1168)),E1168-F1168,"")</x:f>
        <x:v>12.699999999999989</x:v>
      </x:c>
      <x:c r="J1168" s="2" t="str">
        <x:f>IF(H1168="否","不适用",IF(AND(ISNUMBER(E1168),ISNUMBER(F1168)),IF(I1168&gt;'规则与名单'!$B$2,"是","否"),"未判定"))</x:f>
        <x:v>不适用</x:v>
      </x:c>
      <x:c r="K1168" s="2" t="str">
        <x:f>IF(J1168="是",IF(ISNUMBER(F1168),"测试日GPS","缺失"),IF(ISNUMBER(G1168),"非测试日纯氢",IF(AND(H1168="是",J1168="未判定"),IF(ISNUMBER(F1168),"测试名单无纯氢GPS","缺失"),IF(ISNUMBER(E1168),"非测试日仪表","缺失"))))</x:f>
        <x:v>非测试日纯氢</x:v>
      </x:c>
      <x:c r="L1168" s="7" t="n">
        <x:f>IF(K1168="缺失","",IF(K1168="非测试日纯氢",G1168,IF(K1168="非测试日仪表",E1168,F1168)))</x:f>
        <x:v>71.3</x:v>
      </x:c>
      <x:c r="M1168" s="2" t="n">
        <x:f>IF(K1168="缺失",1,0)</x:f>
        <x:v>0</x:v>
      </x:c>
      <x:c r="N1168" s="2" t="str">
        <x:v>车辆里程查询_20260901-20260930_1024辆_仪表里程.xlsx / N263</x:v>
      </x:c>
      <x:c r="O1168" s="2" t="str">
        <x:v>车辆里程查询_20260901-20260930_1024辆_GPS里程.xlsx / N179</x:v>
      </x:c>
      <x:c r="P1168" s="2" t="str">
        <x:v>车辆纯氢气里程查询_20260901-20260930_1024辆.xlsx / N964</x:v>
      </x:c>
    </x:row>
    <x:row r="1169" ht="22" customHeight="1">
      <x:c r="A1169" s="2" t="n">
        <x:v>51</x:v>
      </x:c>
      <x:c r="B1169" s="2" t="str">
        <x:v>粤A09262F</x:v>
      </x:c>
      <x:c r="C1169" s="2" t="str">
        <x:v>陈高伟</x:v>
      </x:c>
      <x:c r="D1169" s="8" t="d">
        <x:v>2026-09-11T00:00:00.000Z</x:v>
      </x:c>
      <x:c r="E1169" s="7" t="n">
        <x:v>208</x:v>
      </x:c>
      <x:c r="F1169" s="7" t="n">
        <x:v>206.7</x:v>
      </x:c>
      <x:c r="G1169" s="7" t="n">
        <x:v>102.8</x:v>
      </x:c>
      <x:c r="H1169" s="2" t="str">
        <x:v>否</x:v>
      </x:c>
      <x:c r="I1169" s="7" t="n">
        <x:f>IF(AND(ISNUMBER(E1169),ISNUMBER(F1169)),E1169-F1169,"")</x:f>
        <x:v>1.3000000000000114</x:v>
      </x:c>
      <x:c r="J1169" s="2" t="str">
        <x:f>IF(H1169="否","不适用",IF(AND(ISNUMBER(E1169),ISNUMBER(F1169)),IF(I1169&gt;'规则与名单'!$B$2,"是","否"),"未判定"))</x:f>
        <x:v>不适用</x:v>
      </x:c>
      <x:c r="K1169" s="2" t="str">
        <x:f>IF(J1169="是",IF(ISNUMBER(F1169),"测试日GPS","缺失"),IF(ISNUMBER(G1169),"非测试日纯氢",IF(AND(H1169="是",J1169="未判定"),IF(ISNUMBER(F1169),"测试名单无纯氢GPS","缺失"),IF(ISNUMBER(E1169),"非测试日仪表","缺失"))))</x:f>
        <x:v>非测试日纯氢</x:v>
      </x:c>
      <x:c r="L1169" s="7" t="n">
        <x:f>IF(K1169="缺失","",IF(K1169="非测试日纯氢",G1169,IF(K1169="非测试日仪表",E1169,F1169)))</x:f>
        <x:v>102.8</x:v>
      </x:c>
      <x:c r="M1169" s="2" t="n">
        <x:f>IF(K1169="缺失",1,0)</x:f>
        <x:v>0</x:v>
      </x:c>
      <x:c r="N1169" s="2" t="str">
        <x:v>车辆里程查询_20260901-20260930_1024辆_仪表里程.xlsx / O263</x:v>
      </x:c>
      <x:c r="O1169" s="2" t="str">
        <x:v>车辆里程查询_20260901-20260930_1024辆_GPS里程.xlsx / O179</x:v>
      </x:c>
      <x:c r="P1169" s="2" t="str">
        <x:v>车辆纯氢气里程查询_20260901-20260930_1024辆.xlsx / O964</x:v>
      </x:c>
    </x:row>
    <x:row r="1170" ht="22" customHeight="1">
      <x:c r="A1170" s="2" t="n">
        <x:v>51</x:v>
      </x:c>
      <x:c r="B1170" s="2" t="str">
        <x:v>粤A09262F</x:v>
      </x:c>
      <x:c r="C1170" s="2" t="str">
        <x:v>陈高伟</x:v>
      </x:c>
      <x:c r="D1170" s="8" t="d">
        <x:v>2026-09-12T00:00:00.000Z</x:v>
      </x:c>
      <x:c r="E1170" s="7" t="n">
        <x:v>239.4</x:v>
      </x:c>
      <x:c r="F1170" s="7" t="n">
        <x:v>227.2</x:v>
      </x:c>
      <x:c r="G1170" s="7" t="n">
        <x:v>135.5</x:v>
      </x:c>
      <x:c r="H1170" s="2" t="str">
        <x:v>否</x:v>
      </x:c>
      <x:c r="I1170" s="7" t="n">
        <x:f>IF(AND(ISNUMBER(E1170),ISNUMBER(F1170)),E1170-F1170,"")</x:f>
        <x:v>12.200000000000017</x:v>
      </x:c>
      <x:c r="J1170" s="2" t="str">
        <x:f>IF(H1170="否","不适用",IF(AND(ISNUMBER(E1170),ISNUMBER(F1170)),IF(I1170&gt;'规则与名单'!$B$2,"是","否"),"未判定"))</x:f>
        <x:v>不适用</x:v>
      </x:c>
      <x:c r="K1170" s="2" t="str">
        <x:f>IF(J1170="是",IF(ISNUMBER(F1170),"测试日GPS","缺失"),IF(ISNUMBER(G1170),"非测试日纯氢",IF(AND(H1170="是",J1170="未判定"),IF(ISNUMBER(F1170),"测试名单无纯氢GPS","缺失"),IF(ISNUMBER(E1170),"非测试日仪表","缺失"))))</x:f>
        <x:v>非测试日纯氢</x:v>
      </x:c>
      <x:c r="L1170" s="7" t="n">
        <x:f>IF(K1170="缺失","",IF(K1170="非测试日纯氢",G1170,IF(K1170="非测试日仪表",E1170,F1170)))</x:f>
        <x:v>135.5</x:v>
      </x:c>
      <x:c r="M1170" s="2" t="n">
        <x:f>IF(K1170="缺失",1,0)</x:f>
        <x:v>0</x:v>
      </x:c>
      <x:c r="N1170" s="2" t="str">
        <x:v>车辆里程查询_20260901-20260930_1024辆_仪表里程.xlsx / P263</x:v>
      </x:c>
      <x:c r="O1170" s="2" t="str">
        <x:v>车辆里程查询_20260901-20260930_1024辆_GPS里程.xlsx / P179</x:v>
      </x:c>
      <x:c r="P1170" s="2" t="str">
        <x:v>车辆纯氢气里程查询_20260901-20260930_1024辆.xlsx / P964</x:v>
      </x:c>
    </x:row>
    <x:row r="1171" ht="22" customHeight="1">
      <x:c r="A1171" s="2" t="n">
        <x:v>51</x:v>
      </x:c>
      <x:c r="B1171" s="2" t="str">
        <x:v>粤A09262F</x:v>
      </x:c>
      <x:c r="C1171" s="2" t="str">
        <x:v>陈高伟</x:v>
      </x:c>
      <x:c r="D1171" s="8" t="d">
        <x:v>2026-09-13T00:00:00.000Z</x:v>
      </x:c>
      <x:c r="E1171" s="7" t="n">
        <x:v>115.5</x:v>
      </x:c>
      <x:c r="F1171" s="7" t="n">
        <x:v>100.9</x:v>
      </x:c>
      <x:c r="G1171" s="7" t="n">
        <x:v>61.9</x:v>
      </x:c>
      <x:c r="H1171" s="2" t="str">
        <x:v>否</x:v>
      </x:c>
      <x:c r="I1171" s="7" t="n">
        <x:f>IF(AND(ISNUMBER(E1171),ISNUMBER(F1171)),E1171-F1171,"")</x:f>
        <x:v>14.599999999999994</x:v>
      </x:c>
      <x:c r="J1171" s="2" t="str">
        <x:f>IF(H1171="否","不适用",IF(AND(ISNUMBER(E1171),ISNUMBER(F1171)),IF(I1171&gt;'规则与名单'!$B$2,"是","否"),"未判定"))</x:f>
        <x:v>不适用</x:v>
      </x:c>
      <x:c r="K1171" s="2" t="str">
        <x:f>IF(J1171="是",IF(ISNUMBER(F1171),"测试日GPS","缺失"),IF(ISNUMBER(G1171),"非测试日纯氢",IF(AND(H1171="是",J1171="未判定"),IF(ISNUMBER(F1171),"测试名单无纯氢GPS","缺失"),IF(ISNUMBER(E1171),"非测试日仪表","缺失"))))</x:f>
        <x:v>非测试日纯氢</x:v>
      </x:c>
      <x:c r="L1171" s="7" t="n">
        <x:f>IF(K1171="缺失","",IF(K1171="非测试日纯氢",G1171,IF(K1171="非测试日仪表",E1171,F1171)))</x:f>
        <x:v>61.9</x:v>
      </x:c>
      <x:c r="M1171" s="2" t="n">
        <x:f>IF(K1171="缺失",1,0)</x:f>
        <x:v>0</x:v>
      </x:c>
      <x:c r="N1171" s="2" t="str">
        <x:v>车辆里程查询_20260901-20260930_1024辆_仪表里程.xlsx / Q263</x:v>
      </x:c>
      <x:c r="O1171" s="2" t="str">
        <x:v>车辆里程查询_20260901-20260930_1024辆_GPS里程.xlsx / Q179</x:v>
      </x:c>
      <x:c r="P1171" s="2" t="str">
        <x:v>车辆纯氢气里程查询_20260901-20260930_1024辆.xlsx / Q964</x:v>
      </x:c>
    </x:row>
    <x:row r="1172" ht="22" customHeight="1">
      <x:c r="A1172" s="2" t="n">
        <x:v>51</x:v>
      </x:c>
      <x:c r="B1172" s="2" t="str">
        <x:v>粤A09262F</x:v>
      </x:c>
      <x:c r="C1172" s="2" t="str">
        <x:v>陈高伟</x:v>
      </x:c>
      <x:c r="D1172" s="8" t="d">
        <x:v>2026-09-14T00:00:00.000Z</x:v>
      </x:c>
      <x:c r="E1172" s="7" t="n">
        <x:v>212.9</x:v>
      </x:c>
      <x:c r="F1172" s="7" t="n">
        <x:v>201.8</x:v>
      </x:c>
      <x:c r="G1172" s="7" t="n">
        <x:v>99.2</x:v>
      </x:c>
      <x:c r="H1172" s="2" t="str">
        <x:v>否</x:v>
      </x:c>
      <x:c r="I1172" s="7" t="n">
        <x:f>IF(AND(ISNUMBER(E1172),ISNUMBER(F1172)),E1172-F1172,"")</x:f>
        <x:v>11.099999999999994</x:v>
      </x:c>
      <x:c r="J1172" s="2" t="str">
        <x:f>IF(H1172="否","不适用",IF(AND(ISNUMBER(E1172),ISNUMBER(F1172)),IF(I1172&gt;'规则与名单'!$B$2,"是","否"),"未判定"))</x:f>
        <x:v>不适用</x:v>
      </x:c>
      <x:c r="K1172" s="2" t="str">
        <x:f>IF(J1172="是",IF(ISNUMBER(F1172),"测试日GPS","缺失"),IF(ISNUMBER(G1172),"非测试日纯氢",IF(AND(H1172="是",J1172="未判定"),IF(ISNUMBER(F1172),"测试名单无纯氢GPS","缺失"),IF(ISNUMBER(E1172),"非测试日仪表","缺失"))))</x:f>
        <x:v>非测试日纯氢</x:v>
      </x:c>
      <x:c r="L1172" s="7" t="n">
        <x:f>IF(K1172="缺失","",IF(K1172="非测试日纯氢",G1172,IF(K1172="非测试日仪表",E1172,F1172)))</x:f>
        <x:v>99.2</x:v>
      </x:c>
      <x:c r="M1172" s="2" t="n">
        <x:f>IF(K1172="缺失",1,0)</x:f>
        <x:v>0</x:v>
      </x:c>
      <x:c r="N1172" s="2" t="str">
        <x:v>车辆里程查询_20260901-20260930_1024辆_仪表里程.xlsx / R263</x:v>
      </x:c>
      <x:c r="O1172" s="2" t="str">
        <x:v>车辆里程查询_20260901-20260930_1024辆_GPS里程.xlsx / R179</x:v>
      </x:c>
      <x:c r="P1172" s="2" t="str">
        <x:v>车辆纯氢气里程查询_20260901-20260930_1024辆.xlsx / R964</x:v>
      </x:c>
    </x:row>
    <x:row r="1173" ht="22" customHeight="1">
      <x:c r="A1173" s="2" t="n">
        <x:v>51</x:v>
      </x:c>
      <x:c r="B1173" s="2" t="str">
        <x:v>粤A09262F</x:v>
      </x:c>
      <x:c r="C1173" s="2" t="str">
        <x:v>陈高伟</x:v>
      </x:c>
      <x:c r="D1173" s="8" t="d">
        <x:v>2026-09-15T00:00:00.000Z</x:v>
      </x:c>
      <x:c r="E1173" s="7" t="n">
        <x:v>223.2</x:v>
      </x:c>
      <x:c r="F1173" s="7" t="n">
        <x:v>212.3</x:v>
      </x:c>
      <x:c r="G1173" s="7" t="n">
        <x:v>105.4</x:v>
      </x:c>
      <x:c r="H1173" s="2" t="str">
        <x:v>否</x:v>
      </x:c>
      <x:c r="I1173" s="7" t="n">
        <x:f>IF(AND(ISNUMBER(E1173),ISNUMBER(F1173)),E1173-F1173,"")</x:f>
        <x:v>10.899999999999977</x:v>
      </x:c>
      <x:c r="J1173" s="2" t="str">
        <x:f>IF(H1173="否","不适用",IF(AND(ISNUMBER(E1173),ISNUMBER(F1173)),IF(I1173&gt;'规则与名单'!$B$2,"是","否"),"未判定"))</x:f>
        <x:v>不适用</x:v>
      </x:c>
      <x:c r="K1173" s="2" t="str">
        <x:f>IF(J1173="是",IF(ISNUMBER(F1173),"测试日GPS","缺失"),IF(ISNUMBER(G1173),"非测试日纯氢",IF(AND(H1173="是",J1173="未判定"),IF(ISNUMBER(F1173),"测试名单无纯氢GPS","缺失"),IF(ISNUMBER(E1173),"非测试日仪表","缺失"))))</x:f>
        <x:v>非测试日纯氢</x:v>
      </x:c>
      <x:c r="L1173" s="7" t="n">
        <x:f>IF(K1173="缺失","",IF(K1173="非测试日纯氢",G1173,IF(K1173="非测试日仪表",E1173,F1173)))</x:f>
        <x:v>105.4</x:v>
      </x:c>
      <x:c r="M1173" s="2" t="n">
        <x:f>IF(K1173="缺失",1,0)</x:f>
        <x:v>0</x:v>
      </x:c>
      <x:c r="N1173" s="2" t="str">
        <x:v>车辆里程查询_20260901-20260930_1024辆_仪表里程.xlsx / S263</x:v>
      </x:c>
      <x:c r="O1173" s="2" t="str">
        <x:v>车辆里程查询_20260901-20260930_1024辆_GPS里程.xlsx / S179</x:v>
      </x:c>
      <x:c r="P1173" s="2" t="str">
        <x:v>车辆纯氢气里程查询_20260901-20260930_1024辆.xlsx / S964</x:v>
      </x:c>
    </x:row>
    <x:row r="1174" ht="22" customHeight="1">
      <x:c r="A1174" s="2" t="n">
        <x:v>51</x:v>
      </x:c>
      <x:c r="B1174" s="2" t="str">
        <x:v>粤A09262F</x:v>
      </x:c>
      <x:c r="C1174" s="2" t="str">
        <x:v>陈高伟</x:v>
      </x:c>
      <x:c r="D1174" s="8" t="d">
        <x:v>2026-09-16T00:00:00.000Z</x:v>
      </x:c>
      <x:c r="E1174" s="7" t="n">
        <x:v>220.1</x:v>
      </x:c>
      <x:c r="F1174" s="7" t="n">
        <x:v>209</x:v>
      </x:c>
      <x:c r="G1174" s="7" t="n">
        <x:v>159.1</x:v>
      </x:c>
      <x:c r="H1174" s="2" t="str">
        <x:v>否</x:v>
      </x:c>
      <x:c r="I1174" s="7" t="n">
        <x:f>IF(AND(ISNUMBER(E1174),ISNUMBER(F1174)),E1174-F1174,"")</x:f>
        <x:v>11.099999999999994</x:v>
      </x:c>
      <x:c r="J1174" s="2" t="str">
        <x:f>IF(H1174="否","不适用",IF(AND(ISNUMBER(E1174),ISNUMBER(F1174)),IF(I1174&gt;'规则与名单'!$B$2,"是","否"),"未判定"))</x:f>
        <x:v>不适用</x:v>
      </x:c>
      <x:c r="K1174" s="2" t="str">
        <x:f>IF(J1174="是",IF(ISNUMBER(F1174),"测试日GPS","缺失"),IF(ISNUMBER(G1174),"非测试日纯氢",IF(AND(H1174="是",J1174="未判定"),IF(ISNUMBER(F1174),"测试名单无纯氢GPS","缺失"),IF(ISNUMBER(E1174),"非测试日仪表","缺失"))))</x:f>
        <x:v>非测试日纯氢</x:v>
      </x:c>
      <x:c r="L1174" s="7" t="n">
        <x:f>IF(K1174="缺失","",IF(K1174="非测试日纯氢",G1174,IF(K1174="非测试日仪表",E1174,F1174)))</x:f>
        <x:v>159.1</x:v>
      </x:c>
      <x:c r="M1174" s="2" t="n">
        <x:f>IF(K1174="缺失",1,0)</x:f>
        <x:v>0</x:v>
      </x:c>
      <x:c r="N1174" s="2" t="str">
        <x:v>车辆里程查询_20260901-20260930_1024辆_仪表里程.xlsx / T263</x:v>
      </x:c>
      <x:c r="O1174" s="2" t="str">
        <x:v>车辆里程查询_20260901-20260930_1024辆_GPS里程.xlsx / T179</x:v>
      </x:c>
      <x:c r="P1174" s="2" t="str">
        <x:v>车辆纯氢气里程查询_20260901-20260930_1024辆.xlsx / T964</x:v>
      </x:c>
    </x:row>
    <x:row r="1175" ht="22" customHeight="1">
      <x:c r="A1175" s="2" t="n">
        <x:v>51</x:v>
      </x:c>
      <x:c r="B1175" s="2" t="str">
        <x:v>粤A09262F</x:v>
      </x:c>
      <x:c r="C1175" s="2" t="str">
        <x:v>陈高伟</x:v>
      </x:c>
      <x:c r="D1175" s="8" t="d">
        <x:v>2026-09-17T00:00:00.000Z</x:v>
      </x:c>
      <x:c r="E1175" s="7" t="n">
        <x:v>213.1</x:v>
      </x:c>
      <x:c r="F1175" s="7" t="n">
        <x:v>201.7</x:v>
      </x:c>
      <x:c r="G1175" s="7" t="n">
        <x:v>105.1</x:v>
      </x:c>
      <x:c r="H1175" s="2" t="str">
        <x:v>否</x:v>
      </x:c>
      <x:c r="I1175" s="7" t="n">
        <x:f>IF(AND(ISNUMBER(E1175),ISNUMBER(F1175)),E1175-F1175,"")</x:f>
        <x:v>11.400000000000006</x:v>
      </x:c>
      <x:c r="J1175" s="2" t="str">
        <x:f>IF(H1175="否","不适用",IF(AND(ISNUMBER(E1175),ISNUMBER(F1175)),IF(I1175&gt;'规则与名单'!$B$2,"是","否"),"未判定"))</x:f>
        <x:v>不适用</x:v>
      </x:c>
      <x:c r="K1175" s="2" t="str">
        <x:f>IF(J1175="是",IF(ISNUMBER(F1175),"测试日GPS","缺失"),IF(ISNUMBER(G1175),"非测试日纯氢",IF(AND(H1175="是",J1175="未判定"),IF(ISNUMBER(F1175),"测试名单无纯氢GPS","缺失"),IF(ISNUMBER(E1175),"非测试日仪表","缺失"))))</x:f>
        <x:v>非测试日纯氢</x:v>
      </x:c>
      <x:c r="L1175" s="7" t="n">
        <x:f>IF(K1175="缺失","",IF(K1175="非测试日纯氢",G1175,IF(K1175="非测试日仪表",E1175,F1175)))</x:f>
        <x:v>105.1</x:v>
      </x:c>
      <x:c r="M1175" s="2" t="n">
        <x:f>IF(K1175="缺失",1,0)</x:f>
        <x:v>0</x:v>
      </x:c>
      <x:c r="N1175" s="2" t="str">
        <x:v>车辆里程查询_20260901-20260930_1024辆_仪表里程.xlsx / U263</x:v>
      </x:c>
      <x:c r="O1175" s="2" t="str">
        <x:v>车辆里程查询_20260901-20260930_1024辆_GPS里程.xlsx / U179</x:v>
      </x:c>
      <x:c r="P1175" s="2" t="str">
        <x:v>车辆纯氢气里程查询_20260901-20260930_1024辆.xlsx / U964</x:v>
      </x:c>
    </x:row>
    <x:row r="1176" ht="22" customHeight="1">
      <x:c r="A1176" s="2" t="n">
        <x:v>51</x:v>
      </x:c>
      <x:c r="B1176" s="2" t="str">
        <x:v>粤A09262F</x:v>
      </x:c>
      <x:c r="C1176" s="2" t="str">
        <x:v>陈高伟</x:v>
      </x:c>
      <x:c r="D1176" s="8" t="d">
        <x:v>2026-09-18T00:00:00.000Z</x:v>
      </x:c>
      <x:c r="E1176" s="7" t="n">
        <x:v>183.6</x:v>
      </x:c>
      <x:c r="F1176" s="7" t="n">
        <x:v>174.2</x:v>
      </x:c>
      <x:c r="G1176" s="7" t="n">
        <x:v>50.8</x:v>
      </x:c>
      <x:c r="H1176" s="2" t="str">
        <x:v>否</x:v>
      </x:c>
      <x:c r="I1176" s="7" t="n">
        <x:f>IF(AND(ISNUMBER(E1176),ISNUMBER(F1176)),E1176-F1176,"")</x:f>
        <x:v>9.400000000000006</x:v>
      </x:c>
      <x:c r="J1176" s="2" t="str">
        <x:f>IF(H1176="否","不适用",IF(AND(ISNUMBER(E1176),ISNUMBER(F1176)),IF(I1176&gt;'规则与名单'!$B$2,"是","否"),"未判定"))</x:f>
        <x:v>不适用</x:v>
      </x:c>
      <x:c r="K1176" s="2" t="str">
        <x:f>IF(J1176="是",IF(ISNUMBER(F1176),"测试日GPS","缺失"),IF(ISNUMBER(G1176),"非测试日纯氢",IF(AND(H1176="是",J1176="未判定"),IF(ISNUMBER(F1176),"测试名单无纯氢GPS","缺失"),IF(ISNUMBER(E1176),"非测试日仪表","缺失"))))</x:f>
        <x:v>非测试日纯氢</x:v>
      </x:c>
      <x:c r="L1176" s="7" t="n">
        <x:f>IF(K1176="缺失","",IF(K1176="非测试日纯氢",G1176,IF(K1176="非测试日仪表",E1176,F1176)))</x:f>
        <x:v>50.8</x:v>
      </x:c>
      <x:c r="M1176" s="2" t="n">
        <x:f>IF(K1176="缺失",1,0)</x:f>
        <x:v>0</x:v>
      </x:c>
      <x:c r="N1176" s="2" t="str">
        <x:v>车辆里程查询_20260901-20260930_1024辆_仪表里程.xlsx / V263</x:v>
      </x:c>
      <x:c r="O1176" s="2" t="str">
        <x:v>车辆里程查询_20260901-20260930_1024辆_GPS里程.xlsx / V179</x:v>
      </x:c>
      <x:c r="P1176" s="2" t="str">
        <x:v>车辆纯氢气里程查询_20260901-20260930_1024辆.xlsx / V964</x:v>
      </x:c>
    </x:row>
    <x:row r="1177" ht="22" customHeight="1">
      <x:c r="A1177" s="2" t="n">
        <x:v>51</x:v>
      </x:c>
      <x:c r="B1177" s="2" t="str">
        <x:v>粤A09262F</x:v>
      </x:c>
      <x:c r="C1177" s="2" t="str">
        <x:v>陈高伟</x:v>
      </x:c>
      <x:c r="D1177" s="8" t="d">
        <x:v>2026-09-19T00:00:00.000Z</x:v>
      </x:c>
      <x:c r="E1177" s="7" t="n">
        <x:v>101.1</x:v>
      </x:c>
      <x:c r="F1177" s="7" t="n">
        <x:v>94.8</x:v>
      </x:c>
      <x:c r="G1177" s="7" t="n">
        <x:v>52.5</x:v>
      </x:c>
      <x:c r="H1177" s="2" t="str">
        <x:v>否</x:v>
      </x:c>
      <x:c r="I1177" s="7" t="n">
        <x:f>IF(AND(ISNUMBER(E1177),ISNUMBER(F1177)),E1177-F1177,"")</x:f>
        <x:v>6.299999999999997</x:v>
      </x:c>
      <x:c r="J1177" s="2" t="str">
        <x:f>IF(H1177="否","不适用",IF(AND(ISNUMBER(E1177),ISNUMBER(F1177)),IF(I1177&gt;'规则与名单'!$B$2,"是","否"),"未判定"))</x:f>
        <x:v>不适用</x:v>
      </x:c>
      <x:c r="K1177" s="2" t="str">
        <x:f>IF(J1177="是",IF(ISNUMBER(F1177),"测试日GPS","缺失"),IF(ISNUMBER(G1177),"非测试日纯氢",IF(AND(H1177="是",J1177="未判定"),IF(ISNUMBER(F1177),"测试名单无纯氢GPS","缺失"),IF(ISNUMBER(E1177),"非测试日仪表","缺失"))))</x:f>
        <x:v>非测试日纯氢</x:v>
      </x:c>
      <x:c r="L1177" s="7" t="n">
        <x:f>IF(K1177="缺失","",IF(K1177="非测试日纯氢",G1177,IF(K1177="非测试日仪表",E1177,F1177)))</x:f>
        <x:v>52.5</x:v>
      </x:c>
      <x:c r="M1177" s="2" t="n">
        <x:f>IF(K1177="缺失",1,0)</x:f>
        <x:v>0</x:v>
      </x:c>
      <x:c r="N1177" s="2" t="str">
        <x:v>车辆里程查询_20260901-20260930_1024辆_仪表里程.xlsx / W263</x:v>
      </x:c>
      <x:c r="O1177" s="2" t="str">
        <x:v>车辆里程查询_20260901-20260930_1024辆_GPS里程.xlsx / W179</x:v>
      </x:c>
      <x:c r="P1177" s="2" t="str">
        <x:v>车辆纯氢气里程查询_20260901-20260930_1024辆.xlsx / W964</x:v>
      </x:c>
    </x:row>
    <x:row r="1178" ht="22" customHeight="1">
      <x:c r="A1178" s="2" t="n">
        <x:v>51</x:v>
      </x:c>
      <x:c r="B1178" s="2" t="str">
        <x:v>粤A09262F</x:v>
      </x:c>
      <x:c r="C1178" s="2" t="str">
        <x:v>陈高伟</x:v>
      </x:c>
      <x:c r="D1178" s="8" t="d">
        <x:v>2026-09-20T00:00:00.000Z</x:v>
      </x:c>
      <x:c r="E1178" s="7" t="n">
        <x:v>287.2</x:v>
      </x:c>
      <x:c r="F1178" s="7" t="n">
        <x:v>275</x:v>
      </x:c>
      <x:c r="G1178" s="7" t="n">
        <x:v>199</x:v>
      </x:c>
      <x:c r="H1178" s="2" t="str">
        <x:v>否</x:v>
      </x:c>
      <x:c r="I1178" s="7" t="n">
        <x:f>IF(AND(ISNUMBER(E1178),ISNUMBER(F1178)),E1178-F1178,"")</x:f>
        <x:v>12.199999999999989</x:v>
      </x:c>
      <x:c r="J1178" s="2" t="str">
        <x:f>IF(H1178="否","不适用",IF(AND(ISNUMBER(E1178),ISNUMBER(F1178)),IF(I1178&gt;'规则与名单'!$B$2,"是","否"),"未判定"))</x:f>
        <x:v>不适用</x:v>
      </x:c>
      <x:c r="K1178" s="2" t="str">
        <x:f>IF(J1178="是",IF(ISNUMBER(F1178),"测试日GPS","缺失"),IF(ISNUMBER(G1178),"非测试日纯氢",IF(AND(H1178="是",J1178="未判定"),IF(ISNUMBER(F1178),"测试名单无纯氢GPS","缺失"),IF(ISNUMBER(E1178),"非测试日仪表","缺失"))))</x:f>
        <x:v>非测试日纯氢</x:v>
      </x:c>
      <x:c r="L1178" s="7" t="n">
        <x:f>IF(K1178="缺失","",IF(K1178="非测试日纯氢",G1178,IF(K1178="非测试日仪表",E1178,F1178)))</x:f>
        <x:v>199</x:v>
      </x:c>
      <x:c r="M1178" s="2" t="n">
        <x:f>IF(K1178="缺失",1,0)</x:f>
        <x:v>0</x:v>
      </x:c>
      <x:c r="N1178" s="2" t="str">
        <x:v>车辆里程查询_20260901-20260930_1024辆_仪表里程.xlsx / X263</x:v>
      </x:c>
      <x:c r="O1178" s="2" t="str">
        <x:v>车辆里程查询_20260901-20260930_1024辆_GPS里程.xlsx / X179</x:v>
      </x:c>
      <x:c r="P1178" s="2" t="str">
        <x:v>车辆纯氢气里程查询_20260901-20260930_1024辆.xlsx / X964</x:v>
      </x:c>
    </x:row>
    <x:row r="1179" ht="22" customHeight="1">
      <x:c r="A1179" s="2" t="n">
        <x:v>51</x:v>
      </x:c>
      <x:c r="B1179" s="2" t="str">
        <x:v>粤A09262F</x:v>
      </x:c>
      <x:c r="C1179" s="2" t="str">
        <x:v>陈高伟</x:v>
      </x:c>
      <x:c r="D1179" s="8" t="d">
        <x:v>2026-09-21T00:00:00.000Z</x:v>
      </x:c>
      <x:c r="E1179" s="7" t="n">
        <x:v>202.4</x:v>
      </x:c>
      <x:c r="F1179" s="7" t="n">
        <x:v>192.1</x:v>
      </x:c>
      <x:c r="G1179" s="7" t="n">
        <x:v>136.3</x:v>
      </x:c>
      <x:c r="H1179" s="2" t="str">
        <x:v>否</x:v>
      </x:c>
      <x:c r="I1179" s="7" t="n">
        <x:f>IF(AND(ISNUMBER(E1179),ISNUMBER(F1179)),E1179-F1179,"")</x:f>
        <x:v>10.300000000000011</x:v>
      </x:c>
      <x:c r="J1179" s="2" t="str">
        <x:f>IF(H1179="否","不适用",IF(AND(ISNUMBER(E1179),ISNUMBER(F1179)),IF(I1179&gt;'规则与名单'!$B$2,"是","否"),"未判定"))</x:f>
        <x:v>不适用</x:v>
      </x:c>
      <x:c r="K1179" s="2" t="str">
        <x:f>IF(J1179="是",IF(ISNUMBER(F1179),"测试日GPS","缺失"),IF(ISNUMBER(G1179),"非测试日纯氢",IF(AND(H1179="是",J1179="未判定"),IF(ISNUMBER(F1179),"测试名单无纯氢GPS","缺失"),IF(ISNUMBER(E1179),"非测试日仪表","缺失"))))</x:f>
        <x:v>非测试日纯氢</x:v>
      </x:c>
      <x:c r="L1179" s="7" t="n">
        <x:f>IF(K1179="缺失","",IF(K1179="非测试日纯氢",G1179,IF(K1179="非测试日仪表",E1179,F1179)))</x:f>
        <x:v>136.3</x:v>
      </x:c>
      <x:c r="M1179" s="2" t="n">
        <x:f>IF(K1179="缺失",1,0)</x:f>
        <x:v>0</x:v>
      </x:c>
      <x:c r="N1179" s="2" t="str">
        <x:v>车辆里程查询_20260901-20260930_1024辆_仪表里程.xlsx / Y263</x:v>
      </x:c>
      <x:c r="O1179" s="2" t="str">
        <x:v>车辆里程查询_20260901-20260930_1024辆_GPS里程.xlsx / Y179</x:v>
      </x:c>
      <x:c r="P1179" s="2" t="str">
        <x:v>车辆纯氢气里程查询_20260901-20260930_1024辆.xlsx / Y964</x:v>
      </x:c>
    </x:row>
    <x:row r="1180" ht="22" customHeight="1">
      <x:c r="A1180" s="2" t="n">
        <x:v>51</x:v>
      </x:c>
      <x:c r="B1180" s="2" t="str">
        <x:v>粤A09262F</x:v>
      </x:c>
      <x:c r="C1180" s="2" t="str">
        <x:v>陈高伟</x:v>
      </x:c>
      <x:c r="D1180" s="8" t="d">
        <x:v>2026-09-22T00:00:00.000Z</x:v>
      </x:c>
      <x:c r="E1180" s="7" t="n">
        <x:v>225.8</x:v>
      </x:c>
      <x:c r="F1180" s="7" t="n">
        <x:v>214</x:v>
      </x:c>
      <x:c r="G1180" s="7" t="n">
        <x:v>106.4</x:v>
      </x:c>
      <x:c r="H1180" s="2" t="str">
        <x:v>否</x:v>
      </x:c>
      <x:c r="I1180" s="7" t="n">
        <x:f>IF(AND(ISNUMBER(E1180),ISNUMBER(F1180)),E1180-F1180,"")</x:f>
        <x:v>11.800000000000011</x:v>
      </x:c>
      <x:c r="J1180" s="2" t="str">
        <x:f>IF(H1180="否","不适用",IF(AND(ISNUMBER(E1180),ISNUMBER(F1180)),IF(I1180&gt;'规则与名单'!$B$2,"是","否"),"未判定"))</x:f>
        <x:v>不适用</x:v>
      </x:c>
      <x:c r="K1180" s="2" t="str">
        <x:f>IF(J1180="是",IF(ISNUMBER(F1180),"测试日GPS","缺失"),IF(ISNUMBER(G1180),"非测试日纯氢",IF(AND(H1180="是",J1180="未判定"),IF(ISNUMBER(F1180),"测试名单无纯氢GPS","缺失"),IF(ISNUMBER(E1180),"非测试日仪表","缺失"))))</x:f>
        <x:v>非测试日纯氢</x:v>
      </x:c>
      <x:c r="L1180" s="7" t="n">
        <x:f>IF(K1180="缺失","",IF(K1180="非测试日纯氢",G1180,IF(K1180="非测试日仪表",E1180,F1180)))</x:f>
        <x:v>106.4</x:v>
      </x:c>
      <x:c r="M1180" s="2" t="n">
        <x:f>IF(K1180="缺失",1,0)</x:f>
        <x:v>0</x:v>
      </x:c>
      <x:c r="N1180" s="2" t="str">
        <x:v>车辆里程查询_20260901-20260930_1024辆_仪表里程.xlsx / Z263</x:v>
      </x:c>
      <x:c r="O1180" s="2" t="str">
        <x:v>车辆里程查询_20260901-20260930_1024辆_GPS里程.xlsx / Z179</x:v>
      </x:c>
      <x:c r="P1180" s="2" t="str">
        <x:v>车辆纯氢气里程查询_20260901-20260930_1024辆.xlsx / Z964</x:v>
      </x:c>
    </x:row>
    <x:row r="1181" ht="22" customHeight="1">
      <x:c r="A1181" s="2" t="n">
        <x:v>51</x:v>
      </x:c>
      <x:c r="B1181" s="2" t="str">
        <x:v>粤A09262F</x:v>
      </x:c>
      <x:c r="C1181" s="2" t="str">
        <x:v>陈高伟</x:v>
      </x:c>
      <x:c r="D1181" s="8" t="d">
        <x:v>2026-09-23T00:00:00.000Z</x:v>
      </x:c>
      <x:c r="E1181" s="7" t="n">
        <x:v>214.2</x:v>
      </x:c>
      <x:c r="F1181" s="7" t="n">
        <x:v>203.2</x:v>
      </x:c>
      <x:c r="G1181" s="7" t="n">
        <x:v>112.5</x:v>
      </x:c>
      <x:c r="H1181" s="2" t="str">
        <x:v>否</x:v>
      </x:c>
      <x:c r="I1181" s="7" t="n">
        <x:f>IF(AND(ISNUMBER(E1181),ISNUMBER(F1181)),E1181-F1181,"")</x:f>
        <x:v>11</x:v>
      </x:c>
      <x:c r="J1181" s="2" t="str">
        <x:f>IF(H1181="否","不适用",IF(AND(ISNUMBER(E1181),ISNUMBER(F1181)),IF(I1181&gt;'规则与名单'!$B$2,"是","否"),"未判定"))</x:f>
        <x:v>不适用</x:v>
      </x:c>
      <x:c r="K1181" s="2" t="str">
        <x:f>IF(J1181="是",IF(ISNUMBER(F1181),"测试日GPS","缺失"),IF(ISNUMBER(G1181),"非测试日纯氢",IF(AND(H1181="是",J1181="未判定"),IF(ISNUMBER(F1181),"测试名单无纯氢GPS","缺失"),IF(ISNUMBER(E1181),"非测试日仪表","缺失"))))</x:f>
        <x:v>非测试日纯氢</x:v>
      </x:c>
      <x:c r="L1181" s="7" t="n">
        <x:f>IF(K1181="缺失","",IF(K1181="非测试日纯氢",G1181,IF(K1181="非测试日仪表",E1181,F1181)))</x:f>
        <x:v>112.5</x:v>
      </x:c>
      <x:c r="M1181" s="2" t="n">
        <x:f>IF(K1181="缺失",1,0)</x:f>
        <x:v>0</x:v>
      </x:c>
      <x:c r="N1181" s="2" t="str">
        <x:v>车辆里程查询_20260901-20260930_1024辆_仪表里程.xlsx / AA263</x:v>
      </x:c>
      <x:c r="O1181" s="2" t="str">
        <x:v>车辆里程查询_20260901-20260930_1024辆_GPS里程.xlsx / AA179</x:v>
      </x:c>
      <x:c r="P1181" s="2" t="str">
        <x:v>车辆纯氢气里程查询_20260901-20260930_1024辆.xlsx / AA964</x:v>
      </x:c>
    </x:row>
    <x:row r="1182" ht="22" customHeight="1">
      <x:c r="A1182" s="2" t="n">
        <x:v>51</x:v>
      </x:c>
      <x:c r="B1182" s="2" t="str">
        <x:v>粤A09262F</x:v>
      </x:c>
      <x:c r="C1182" s="2" t="str">
        <x:v>陈高伟</x:v>
      </x:c>
      <x:c r="D1182" s="8" t="d">
        <x:v>2026-09-24T00:00:00.000Z</x:v>
      </x:c>
      <x:c r="E1182" s="7" t="n">
        <x:v>207.6</x:v>
      </x:c>
      <x:c r="F1182" s="7" t="n">
        <x:v>197.8</x:v>
      </x:c>
      <x:c r="G1182" s="7" t="n">
        <x:v>106.3</x:v>
      </x:c>
      <x:c r="H1182" s="2" t="str">
        <x:v>否</x:v>
      </x:c>
      <x:c r="I1182" s="7" t="n">
        <x:f>IF(AND(ISNUMBER(E1182),ISNUMBER(F1182)),E1182-F1182,"")</x:f>
        <x:v>9.799999999999983</x:v>
      </x:c>
      <x:c r="J1182" s="2" t="str">
        <x:f>IF(H1182="否","不适用",IF(AND(ISNUMBER(E1182),ISNUMBER(F1182)),IF(I1182&gt;'规则与名单'!$B$2,"是","否"),"未判定"))</x:f>
        <x:v>不适用</x:v>
      </x:c>
      <x:c r="K1182" s="2" t="str">
        <x:f>IF(J1182="是",IF(ISNUMBER(F1182),"测试日GPS","缺失"),IF(ISNUMBER(G1182),"非测试日纯氢",IF(AND(H1182="是",J1182="未判定"),IF(ISNUMBER(F1182),"测试名单无纯氢GPS","缺失"),IF(ISNUMBER(E1182),"非测试日仪表","缺失"))))</x:f>
        <x:v>非测试日纯氢</x:v>
      </x:c>
      <x:c r="L1182" s="7" t="n">
        <x:f>IF(K1182="缺失","",IF(K1182="非测试日纯氢",G1182,IF(K1182="非测试日仪表",E1182,F1182)))</x:f>
        <x:v>106.3</x:v>
      </x:c>
      <x:c r="M1182" s="2" t="n">
        <x:f>IF(K1182="缺失",1,0)</x:f>
        <x:v>0</x:v>
      </x:c>
      <x:c r="N1182" s="2" t="str">
        <x:v>车辆里程查询_20260901-20260930_1024辆_仪表里程.xlsx / AB263</x:v>
      </x:c>
      <x:c r="O1182" s="2" t="str">
        <x:v>车辆里程查询_20260901-20260930_1024辆_GPS里程.xlsx / AB179</x:v>
      </x:c>
      <x:c r="P1182" s="2" t="str">
        <x:v>车辆纯氢气里程查询_20260901-20260930_1024辆.xlsx / AB964</x:v>
      </x:c>
    </x:row>
    <x:row r="1183" ht="22" customHeight="1">
      <x:c r="A1183" s="2" t="n">
        <x:v>51</x:v>
      </x:c>
      <x:c r="B1183" s="2" t="str">
        <x:v>粤A09262F</x:v>
      </x:c>
      <x:c r="C1183" s="2" t="str">
        <x:v>陈高伟</x:v>
      </x:c>
      <x:c r="D1183" s="8" t="d">
        <x:v>2026-09-25T00:00:00.000Z</x:v>
      </x:c>
      <x:c r="E1183" s="7" t="n">
        <x:v>221.1</x:v>
      </x:c>
      <x:c r="F1183" s="7" t="n">
        <x:v>210.1</x:v>
      </x:c>
      <x:c r="G1183" s="7" t="n">
        <x:v>159</x:v>
      </x:c>
      <x:c r="H1183" s="2" t="str">
        <x:v>否</x:v>
      </x:c>
      <x:c r="I1183" s="7" t="n">
        <x:f>IF(AND(ISNUMBER(E1183),ISNUMBER(F1183)),E1183-F1183,"")</x:f>
        <x:v>11</x:v>
      </x:c>
      <x:c r="J1183" s="2" t="str">
        <x:f>IF(H1183="否","不适用",IF(AND(ISNUMBER(E1183),ISNUMBER(F1183)),IF(I1183&gt;'规则与名单'!$B$2,"是","否"),"未判定"))</x:f>
        <x:v>不适用</x:v>
      </x:c>
      <x:c r="K1183" s="2" t="str">
        <x:f>IF(J1183="是",IF(ISNUMBER(F1183),"测试日GPS","缺失"),IF(ISNUMBER(G1183),"非测试日纯氢",IF(AND(H1183="是",J1183="未判定"),IF(ISNUMBER(F1183),"测试名单无纯氢GPS","缺失"),IF(ISNUMBER(E1183),"非测试日仪表","缺失"))))</x:f>
        <x:v>非测试日纯氢</x:v>
      </x:c>
      <x:c r="L1183" s="7" t="n">
        <x:f>IF(K1183="缺失","",IF(K1183="非测试日纯氢",G1183,IF(K1183="非测试日仪表",E1183,F1183)))</x:f>
        <x:v>159</x:v>
      </x:c>
      <x:c r="M1183" s="2" t="n">
        <x:f>IF(K1183="缺失",1,0)</x:f>
        <x:v>0</x:v>
      </x:c>
      <x:c r="N1183" s="2" t="str">
        <x:v>车辆里程查询_20260901-20260930_1024辆_仪表里程.xlsx / AC263</x:v>
      </x:c>
      <x:c r="O1183" s="2" t="str">
        <x:v>车辆里程查询_20260901-20260930_1024辆_GPS里程.xlsx / AC179</x:v>
      </x:c>
      <x:c r="P1183" s="2" t="str">
        <x:v>车辆纯氢气里程查询_20260901-20260930_1024辆.xlsx / AC964</x:v>
      </x:c>
    </x:row>
    <x:row r="1184" ht="22" customHeight="1">
      <x:c r="A1184" s="2" t="n">
        <x:v>51</x:v>
      </x:c>
      <x:c r="B1184" s="2" t="str">
        <x:v>粤A09262F</x:v>
      </x:c>
      <x:c r="C1184" s="2" t="str">
        <x:v>陈高伟</x:v>
      </x:c>
      <x:c r="D1184" s="8" t="d">
        <x:v>2026-09-26T00:00:00.000Z</x:v>
      </x:c>
      <x:c r="E1184" s="7" t="n">
        <x:v>228.1</x:v>
      </x:c>
      <x:c r="F1184" s="7" t="n">
        <x:v>215.8</x:v>
      </x:c>
      <x:c r="G1184" s="7" t="n">
        <x:v>108</x:v>
      </x:c>
      <x:c r="H1184" s="2" t="str">
        <x:v>否</x:v>
      </x:c>
      <x:c r="I1184" s="7" t="n">
        <x:f>IF(AND(ISNUMBER(E1184),ISNUMBER(F1184)),E1184-F1184,"")</x:f>
        <x:v>12.299999999999983</x:v>
      </x:c>
      <x:c r="J1184" s="2" t="str">
        <x:f>IF(H1184="否","不适用",IF(AND(ISNUMBER(E1184),ISNUMBER(F1184)),IF(I1184&gt;'规则与名单'!$B$2,"是","否"),"未判定"))</x:f>
        <x:v>不适用</x:v>
      </x:c>
      <x:c r="K1184" s="2" t="str">
        <x:f>IF(J1184="是",IF(ISNUMBER(F1184),"测试日GPS","缺失"),IF(ISNUMBER(G1184),"非测试日纯氢",IF(AND(H1184="是",J1184="未判定"),IF(ISNUMBER(F1184),"测试名单无纯氢GPS","缺失"),IF(ISNUMBER(E1184),"非测试日仪表","缺失"))))</x:f>
        <x:v>非测试日纯氢</x:v>
      </x:c>
      <x:c r="L1184" s="7" t="n">
        <x:f>IF(K1184="缺失","",IF(K1184="非测试日纯氢",G1184,IF(K1184="非测试日仪表",E1184,F1184)))</x:f>
        <x:v>108</x:v>
      </x:c>
      <x:c r="M1184" s="2" t="n">
        <x:f>IF(K1184="缺失",1,0)</x:f>
        <x:v>0</x:v>
      </x:c>
      <x:c r="N1184" s="2" t="str">
        <x:v>车辆里程查询_20260901-20260930_1024辆_仪表里程.xlsx / AD263</x:v>
      </x:c>
      <x:c r="O1184" s="2" t="str">
        <x:v>车辆里程查询_20260901-20260930_1024辆_GPS里程.xlsx / AD179</x:v>
      </x:c>
      <x:c r="P1184" s="2" t="str">
        <x:v>车辆纯氢气里程查询_20260901-20260930_1024辆.xlsx / AD964</x:v>
      </x:c>
    </x:row>
    <x:row r="1185" ht="22" customHeight="1">
      <x:c r="A1185" s="2" t="n">
        <x:v>51</x:v>
      </x:c>
      <x:c r="B1185" s="2" t="str">
        <x:v>粤A09262F</x:v>
      </x:c>
      <x:c r="C1185" s="2" t="str">
        <x:v>陈高伟</x:v>
      </x:c>
      <x:c r="D1185" s="8" t="d">
        <x:v>2026-09-27T00:00:00.000Z</x:v>
      </x:c>
      <x:c r="E1185" s="7" t="n">
        <x:v>209.5</x:v>
      </x:c>
      <x:c r="F1185" s="7" t="n">
        <x:v>198.8</x:v>
      </x:c>
      <x:c r="G1185" s="7" t="n">
        <x:v>150.8</x:v>
      </x:c>
      <x:c r="H1185" s="2" t="str">
        <x:v>否</x:v>
      </x:c>
      <x:c r="I1185" s="7" t="n">
        <x:f>IF(AND(ISNUMBER(E1185),ISNUMBER(F1185)),E1185-F1185,"")</x:f>
        <x:v>10.699999999999989</x:v>
      </x:c>
      <x:c r="J1185" s="2" t="str">
        <x:f>IF(H1185="否","不适用",IF(AND(ISNUMBER(E1185),ISNUMBER(F1185)),IF(I1185&gt;'规则与名单'!$B$2,"是","否"),"未判定"))</x:f>
        <x:v>不适用</x:v>
      </x:c>
      <x:c r="K1185" s="2" t="str">
        <x:f>IF(J1185="是",IF(ISNUMBER(F1185),"测试日GPS","缺失"),IF(ISNUMBER(G1185),"非测试日纯氢",IF(AND(H1185="是",J1185="未判定"),IF(ISNUMBER(F1185),"测试名单无纯氢GPS","缺失"),IF(ISNUMBER(E1185),"非测试日仪表","缺失"))))</x:f>
        <x:v>非测试日纯氢</x:v>
      </x:c>
      <x:c r="L1185" s="7" t="n">
        <x:f>IF(K1185="缺失","",IF(K1185="非测试日纯氢",G1185,IF(K1185="非测试日仪表",E1185,F1185)))</x:f>
        <x:v>150.8</x:v>
      </x:c>
      <x:c r="M1185" s="2" t="n">
        <x:f>IF(K1185="缺失",1,0)</x:f>
        <x:v>0</x:v>
      </x:c>
      <x:c r="N1185" s="2" t="str">
        <x:v>车辆里程查询_20260901-20260930_1024辆_仪表里程.xlsx / AE263</x:v>
      </x:c>
      <x:c r="O1185" s="2" t="str">
        <x:v>车辆里程查询_20260901-20260930_1024辆_GPS里程.xlsx / AE179</x:v>
      </x:c>
      <x:c r="P1185" s="2" t="str">
        <x:v>车辆纯氢气里程查询_20260901-20260930_1024辆.xlsx / AE964</x:v>
      </x:c>
    </x:row>
    <x:row r="1186" ht="22" customHeight="1">
      <x:c r="A1186" s="2" t="n">
        <x:v>51</x:v>
      </x:c>
      <x:c r="B1186" s="2" t="str">
        <x:v>粤A09262F</x:v>
      </x:c>
      <x:c r="C1186" s="2" t="str">
        <x:v>陈高伟</x:v>
      </x:c>
      <x:c r="D1186" s="8" t="d">
        <x:v>2026-09-28T00:00:00.000Z</x:v>
      </x:c>
      <x:c r="E1186" s="7" t="n">
        <x:v>227.4</x:v>
      </x:c>
      <x:c r="F1186" s="7" t="n">
        <x:v>215.6</x:v>
      </x:c>
      <x:c r="G1186" s="7" t="n">
        <x:v>123.1</x:v>
      </x:c>
      <x:c r="H1186" s="2" t="str">
        <x:v>否</x:v>
      </x:c>
      <x:c r="I1186" s="7" t="n">
        <x:f>IF(AND(ISNUMBER(E1186),ISNUMBER(F1186)),E1186-F1186,"")</x:f>
        <x:v>11.800000000000011</x:v>
      </x:c>
      <x:c r="J1186" s="2" t="str">
        <x:f>IF(H1186="否","不适用",IF(AND(ISNUMBER(E1186),ISNUMBER(F1186)),IF(I1186&gt;'规则与名单'!$B$2,"是","否"),"未判定"))</x:f>
        <x:v>不适用</x:v>
      </x:c>
      <x:c r="K1186" s="2" t="str">
        <x:f>IF(J1186="是",IF(ISNUMBER(F1186),"测试日GPS","缺失"),IF(ISNUMBER(G1186),"非测试日纯氢",IF(AND(H1186="是",J1186="未判定"),IF(ISNUMBER(F1186),"测试名单无纯氢GPS","缺失"),IF(ISNUMBER(E1186),"非测试日仪表","缺失"))))</x:f>
        <x:v>非测试日纯氢</x:v>
      </x:c>
      <x:c r="L1186" s="7" t="n">
        <x:f>IF(K1186="缺失","",IF(K1186="非测试日纯氢",G1186,IF(K1186="非测试日仪表",E1186,F1186)))</x:f>
        <x:v>123.1</x:v>
      </x:c>
      <x:c r="M1186" s="2" t="n">
        <x:f>IF(K1186="缺失",1,0)</x:f>
        <x:v>0</x:v>
      </x:c>
      <x:c r="N1186" s="2" t="str">
        <x:v>车辆里程查询_20260901-20260930_1024辆_仪表里程.xlsx / AF263</x:v>
      </x:c>
      <x:c r="O1186" s="2" t="str">
        <x:v>车辆里程查询_20260901-20260930_1024辆_GPS里程.xlsx / AF179</x:v>
      </x:c>
      <x:c r="P1186" s="2" t="str">
        <x:v>车辆纯氢气里程查询_20260901-20260930_1024辆.xlsx / AF964</x:v>
      </x:c>
    </x:row>
    <x:row r="1187" ht="22" customHeight="1">
      <x:c r="A1187" s="2" t="n">
        <x:v>51</x:v>
      </x:c>
      <x:c r="B1187" s="2" t="str">
        <x:v>粤A09262F</x:v>
      </x:c>
      <x:c r="C1187" s="2" t="str">
        <x:v>陈高伟</x:v>
      </x:c>
      <x:c r="D1187" s="8" t="d">
        <x:v>2026-09-29T00:00:00.000Z</x:v>
      </x:c>
      <x:c r="E1187" s="7" t="n">
        <x:v>257.4</x:v>
      </x:c>
      <x:c r="F1187" s="7" t="n">
        <x:v>658.6</x:v>
      </x:c>
      <x:c r="G1187" s="7" t="n">
        <x:v>128.9</x:v>
      </x:c>
      <x:c r="H1187" s="2" t="str">
        <x:v>否</x:v>
      </x:c>
      <x:c r="I1187" s="7" t="n">
        <x:f>IF(AND(ISNUMBER(E1187),ISNUMBER(F1187)),E1187-F1187,"")</x:f>
        <x:v>-401.20000000000005</x:v>
      </x:c>
      <x:c r="J1187" s="2" t="str">
        <x:f>IF(H1187="否","不适用",IF(AND(ISNUMBER(E1187),ISNUMBER(F1187)),IF(I1187&gt;'规则与名单'!$B$2,"是","否"),"未判定"))</x:f>
        <x:v>不适用</x:v>
      </x:c>
      <x:c r="K1187" s="2" t="str">
        <x:f>IF(J1187="是",IF(ISNUMBER(F1187),"测试日GPS","缺失"),IF(ISNUMBER(G1187),"非测试日纯氢",IF(AND(H1187="是",J1187="未判定"),IF(ISNUMBER(F1187),"测试名单无纯氢GPS","缺失"),IF(ISNUMBER(E1187),"非测试日仪表","缺失"))))</x:f>
        <x:v>非测试日纯氢</x:v>
      </x:c>
      <x:c r="L1187" s="7" t="n">
        <x:f>IF(K1187="缺失","",IF(K1187="非测试日纯氢",G1187,IF(K1187="非测试日仪表",E1187,F1187)))</x:f>
        <x:v>128.9</x:v>
      </x:c>
      <x:c r="M1187" s="2" t="n">
        <x:f>IF(K1187="缺失",1,0)</x:f>
        <x:v>0</x:v>
      </x:c>
      <x:c r="N1187" s="2" t="str">
        <x:v>车辆里程查询_20260901-20260930_1024辆_仪表里程.xlsx / AG263</x:v>
      </x:c>
      <x:c r="O1187" s="2" t="str">
        <x:v>车辆里程查询_20260901-20260930_1024辆_GPS里程.xlsx / AG179</x:v>
      </x:c>
      <x:c r="P1187" s="2" t="str">
        <x:v>车辆纯氢气里程查询_20260901-20260930_1024辆.xlsx / AG964</x:v>
      </x:c>
    </x:row>
    <x:row r="1188" ht="22" customHeight="1">
      <x:c r="A1188" s="2" t="n">
        <x:v>51</x:v>
      </x:c>
      <x:c r="B1188" s="2" t="str">
        <x:v>粤A09262F</x:v>
      </x:c>
      <x:c r="C1188" s="2" t="str">
        <x:v>陈高伟</x:v>
      </x:c>
      <x:c r="D1188" s="8" t="d">
        <x:v>2026-09-30T00:00:00.000Z</x:v>
      </x:c>
      <x:c r="E1188" s="7" t="n">
        <x:v>226.5</x:v>
      </x:c>
      <x:c r="F1188" s="7" t="n">
        <x:v>1649.7</x:v>
      </x:c>
      <x:c r="G1188" s="7" t="n">
        <x:v>114.5</x:v>
      </x:c>
      <x:c r="H1188" s="2" t="str">
        <x:v>否</x:v>
      </x:c>
      <x:c r="I1188" s="7" t="n">
        <x:f>IF(AND(ISNUMBER(E1188),ISNUMBER(F1188)),E1188-F1188,"")</x:f>
        <x:v>-1423.2</x:v>
      </x:c>
      <x:c r="J1188" s="2" t="str">
        <x:f>IF(H1188="否","不适用",IF(AND(ISNUMBER(E1188),ISNUMBER(F1188)),IF(I1188&gt;'规则与名单'!$B$2,"是","否"),"未判定"))</x:f>
        <x:v>不适用</x:v>
      </x:c>
      <x:c r="K1188" s="2" t="str">
        <x:f>IF(J1188="是",IF(ISNUMBER(F1188),"测试日GPS","缺失"),IF(ISNUMBER(G1188),"非测试日纯氢",IF(AND(H1188="是",J1188="未判定"),IF(ISNUMBER(F1188),"测试名单无纯氢GPS","缺失"),IF(ISNUMBER(E1188),"非测试日仪表","缺失"))))</x:f>
        <x:v>非测试日纯氢</x:v>
      </x:c>
      <x:c r="L1188" s="7" t="n">
        <x:f>IF(K1188="缺失","",IF(K1188="非测试日纯氢",G1188,IF(K1188="非测试日仪表",E1188,F1188)))</x:f>
        <x:v>114.5</x:v>
      </x:c>
      <x:c r="M1188" s="2" t="n">
        <x:f>IF(K1188="缺失",1,0)</x:f>
        <x:v>0</x:v>
      </x:c>
      <x:c r="N1188" s="2" t="str">
        <x:v>车辆里程查询_20260901-20260930_1024辆_仪表里程.xlsx / AH263</x:v>
      </x:c>
      <x:c r="O1188" s="2" t="str">
        <x:v>车辆里程查询_20260901-20260930_1024辆_GPS里程.xlsx / AH179</x:v>
      </x:c>
      <x:c r="P1188" s="2" t="str">
        <x:v>车辆纯氢气里程查询_20260901-20260930_1024辆.xlsx / AH964</x:v>
      </x:c>
    </x:row>
    <x:row r="1189" ht="22" customHeight="1">
      <x:c r="A1189" s="2" t="n">
        <x:v>52</x:v>
      </x:c>
      <x:c r="B1189" s="2" t="str">
        <x:v>粤AGP2032</x:v>
      </x:c>
      <x:c r="C1189" s="2" t="str">
        <x:v>陈高伟</x:v>
      </x:c>
      <x:c r="D1189" s="8" t="d">
        <x:v>2026-09-01T00:00:00.000Z</x:v>
      </x:c>
      <x:c r="E1189" s="7"/>
      <x:c r="F1189" s="7" t="n">
        <x:v>0</x:v>
      </x:c>
      <x:c r="G1189" s="7"/>
      <x:c r="H1189" s="2" t="str">
        <x:v>否</x:v>
      </x:c>
      <x:c r="I1189" s="7" t="str">
        <x:f>IF(AND(ISNUMBER(E1189),ISNUMBER(F1189)),E1189-F1189,"")</x:f>
      </x:c>
      <x:c r="J1189" s="2" t="str">
        <x:f>IF(H1189="否","不适用",IF(AND(ISNUMBER(E1189),ISNUMBER(F1189)),IF(I1189&gt;'规则与名单'!$B$2,"是","否"),"未判定"))</x:f>
        <x:v>不适用</x:v>
      </x:c>
      <x:c r="K1189" s="2" t="str">
        <x:f>IF(J1189="是",IF(ISNUMBER(F1189),"测试日GPS","缺失"),IF(ISNUMBER(G1189),"非测试日纯氢",IF(AND(H1189="是",J1189="未判定"),IF(ISNUMBER(F1189),"测试名单无纯氢GPS","缺失"),IF(ISNUMBER(E1189),"非测试日仪表","缺失"))))</x:f>
        <x:v>缺失</x:v>
      </x:c>
      <x:c r="L1189" s="7" t="str">
        <x:f>IF(K1189="缺失","",IF(K1189="非测试日纯氢",G1189,IF(K1189="非测试日仪表",E1189,F1189)))</x:f>
      </x:c>
      <x:c r="M1189" s="2" t="n">
        <x:f>IF(K1189="缺失",1,0)</x:f>
        <x:v>1</x:v>
      </x:c>
      <x:c r="N1189" s="2" t="str">
        <x:v>车辆里程查询_20260901-20260930_1024辆_仪表里程.xlsx / E175</x:v>
      </x:c>
      <x:c r="O1189" s="2" t="str">
        <x:v>车辆里程查询_20260901-20260930_1024辆_GPS里程.xlsx / E283</x:v>
      </x:c>
      <x:c r="P1189" s="2" t="str">
        <x:v>车辆纯氢气里程查询_20260901-20260930_1024辆.xlsx / E500</x:v>
      </x:c>
    </x:row>
    <x:row r="1190" ht="22" customHeight="1">
      <x:c r="A1190" s="2" t="n">
        <x:v>52</x:v>
      </x:c>
      <x:c r="B1190" s="2" t="str">
        <x:v>粤AGP2032</x:v>
      </x:c>
      <x:c r="C1190" s="2" t="str">
        <x:v>陈高伟</x:v>
      </x:c>
      <x:c r="D1190" s="8" t="d">
        <x:v>2026-09-02T00:00:00.000Z</x:v>
      </x:c>
      <x:c r="E1190" s="7"/>
      <x:c r="F1190" s="7" t="n">
        <x:v>0</x:v>
      </x:c>
      <x:c r="G1190" s="7"/>
      <x:c r="H1190" s="2" t="str">
        <x:v>否</x:v>
      </x:c>
      <x:c r="I1190" s="7" t="str">
        <x:f>IF(AND(ISNUMBER(E1190),ISNUMBER(F1190)),E1190-F1190,"")</x:f>
      </x:c>
      <x:c r="J1190" s="2" t="str">
        <x:f>IF(H1190="否","不适用",IF(AND(ISNUMBER(E1190),ISNUMBER(F1190)),IF(I1190&gt;'规则与名单'!$B$2,"是","否"),"未判定"))</x:f>
        <x:v>不适用</x:v>
      </x:c>
      <x:c r="K1190" s="2" t="str">
        <x:f>IF(J1190="是",IF(ISNUMBER(F1190),"测试日GPS","缺失"),IF(ISNUMBER(G1190),"非测试日纯氢",IF(AND(H1190="是",J1190="未判定"),IF(ISNUMBER(F1190),"测试名单无纯氢GPS","缺失"),IF(ISNUMBER(E1190),"非测试日仪表","缺失"))))</x:f>
        <x:v>缺失</x:v>
      </x:c>
      <x:c r="L1190" s="7" t="str">
        <x:f>IF(K1190="缺失","",IF(K1190="非测试日纯氢",G1190,IF(K1190="非测试日仪表",E1190,F1190)))</x:f>
      </x:c>
      <x:c r="M1190" s="2" t="n">
        <x:f>IF(K1190="缺失",1,0)</x:f>
        <x:v>1</x:v>
      </x:c>
      <x:c r="N1190" s="2" t="str">
        <x:v>车辆里程查询_20260901-20260930_1024辆_仪表里程.xlsx / F175</x:v>
      </x:c>
      <x:c r="O1190" s="2" t="str">
        <x:v>车辆里程查询_20260901-20260930_1024辆_GPS里程.xlsx / F283</x:v>
      </x:c>
      <x:c r="P1190" s="2" t="str">
        <x:v>车辆纯氢气里程查询_20260901-20260930_1024辆.xlsx / F500</x:v>
      </x:c>
    </x:row>
    <x:row r="1191" ht="22" customHeight="1">
      <x:c r="A1191" s="2" t="n">
        <x:v>52</x:v>
      </x:c>
      <x:c r="B1191" s="2" t="str">
        <x:v>粤AGP2032</x:v>
      </x:c>
      <x:c r="C1191" s="2" t="str">
        <x:v>陈高伟</x:v>
      </x:c>
      <x:c r="D1191" s="8" t="d">
        <x:v>2026-09-03T00:00:00.000Z</x:v>
      </x:c>
      <x:c r="E1191" s="7" t="n">
        <x:v>315.8</x:v>
      </x:c>
      <x:c r="F1191" s="7" t="n">
        <x:v>321</x:v>
      </x:c>
      <x:c r="G1191" s="7" t="n">
        <x:v>315.8</x:v>
      </x:c>
      <x:c r="H1191" s="2" t="str">
        <x:v>否</x:v>
      </x:c>
      <x:c r="I1191" s="7" t="n">
        <x:f>IF(AND(ISNUMBER(E1191),ISNUMBER(F1191)),E1191-F1191,"")</x:f>
        <x:v>-5.199999999999989</x:v>
      </x:c>
      <x:c r="J1191" s="2" t="str">
        <x:f>IF(H1191="否","不适用",IF(AND(ISNUMBER(E1191),ISNUMBER(F1191)),IF(I1191&gt;'规则与名单'!$B$2,"是","否"),"未判定"))</x:f>
        <x:v>不适用</x:v>
      </x:c>
      <x:c r="K1191" s="2" t="str">
        <x:f>IF(J1191="是",IF(ISNUMBER(F1191),"测试日GPS","缺失"),IF(ISNUMBER(G1191),"非测试日纯氢",IF(AND(H1191="是",J1191="未判定"),IF(ISNUMBER(F1191),"测试名单无纯氢GPS","缺失"),IF(ISNUMBER(E1191),"非测试日仪表","缺失"))))</x:f>
        <x:v>非测试日纯氢</x:v>
      </x:c>
      <x:c r="L1191" s="7" t="n">
        <x:f>IF(K1191="缺失","",IF(K1191="非测试日纯氢",G1191,IF(K1191="非测试日仪表",E1191,F1191)))</x:f>
        <x:v>315.8</x:v>
      </x:c>
      <x:c r="M1191" s="2" t="n">
        <x:f>IF(K1191="缺失",1,0)</x:f>
        <x:v>0</x:v>
      </x:c>
      <x:c r="N1191" s="2" t="str">
        <x:v>车辆里程查询_20260901-20260930_1024辆_仪表里程.xlsx / G175</x:v>
      </x:c>
      <x:c r="O1191" s="2" t="str">
        <x:v>车辆里程查询_20260901-20260930_1024辆_GPS里程.xlsx / G283</x:v>
      </x:c>
      <x:c r="P1191" s="2" t="str">
        <x:v>车辆纯氢气里程查询_20260901-20260930_1024辆.xlsx / G500</x:v>
      </x:c>
    </x:row>
    <x:row r="1192" ht="22" customHeight="1">
      <x:c r="A1192" s="2" t="n">
        <x:v>52</x:v>
      </x:c>
      <x:c r="B1192" s="2" t="str">
        <x:v>粤AGP2032</x:v>
      </x:c>
      <x:c r="C1192" s="2" t="str">
        <x:v>陈高伟</x:v>
      </x:c>
      <x:c r="D1192" s="8" t="d">
        <x:v>2026-09-04T00:00:00.000Z</x:v>
      </x:c>
      <x:c r="E1192" s="7"/>
      <x:c r="F1192" s="7" t="n">
        <x:v>0</x:v>
      </x:c>
      <x:c r="G1192" s="7"/>
      <x:c r="H1192" s="2" t="str">
        <x:v>否</x:v>
      </x:c>
      <x:c r="I1192" s="7" t="str">
        <x:f>IF(AND(ISNUMBER(E1192),ISNUMBER(F1192)),E1192-F1192,"")</x:f>
      </x:c>
      <x:c r="J1192" s="2" t="str">
        <x:f>IF(H1192="否","不适用",IF(AND(ISNUMBER(E1192),ISNUMBER(F1192)),IF(I1192&gt;'规则与名单'!$B$2,"是","否"),"未判定"))</x:f>
        <x:v>不适用</x:v>
      </x:c>
      <x:c r="K1192" s="2" t="str">
        <x:f>IF(J1192="是",IF(ISNUMBER(F1192),"测试日GPS","缺失"),IF(ISNUMBER(G1192),"非测试日纯氢",IF(AND(H1192="是",J1192="未判定"),IF(ISNUMBER(F1192),"测试名单无纯氢GPS","缺失"),IF(ISNUMBER(E1192),"非测试日仪表","缺失"))))</x:f>
        <x:v>缺失</x:v>
      </x:c>
      <x:c r="L1192" s="7" t="str">
        <x:f>IF(K1192="缺失","",IF(K1192="非测试日纯氢",G1192,IF(K1192="非测试日仪表",E1192,F1192)))</x:f>
      </x:c>
      <x:c r="M1192" s="2" t="n">
        <x:f>IF(K1192="缺失",1,0)</x:f>
        <x:v>1</x:v>
      </x:c>
      <x:c r="N1192" s="2" t="str">
        <x:v>车辆里程查询_20260901-20260930_1024辆_仪表里程.xlsx / H175</x:v>
      </x:c>
      <x:c r="O1192" s="2" t="str">
        <x:v>车辆里程查询_20260901-20260930_1024辆_GPS里程.xlsx / H283</x:v>
      </x:c>
      <x:c r="P1192" s="2" t="str">
        <x:v>车辆纯氢气里程查询_20260901-20260930_1024辆.xlsx / H500</x:v>
      </x:c>
    </x:row>
    <x:row r="1193" ht="22" customHeight="1">
      <x:c r="A1193" s="2" t="n">
        <x:v>52</x:v>
      </x:c>
      <x:c r="B1193" s="2" t="str">
        <x:v>粤AGP2032</x:v>
      </x:c>
      <x:c r="C1193" s="2" t="str">
        <x:v>陈高伟</x:v>
      </x:c>
      <x:c r="D1193" s="8" t="d">
        <x:v>2026-09-05T00:00:00.000Z</x:v>
      </x:c>
      <x:c r="E1193" s="7" t="n">
        <x:v>69.5</x:v>
      </x:c>
      <x:c r="F1193" s="7" t="n">
        <x:v>69.9</x:v>
      </x:c>
      <x:c r="G1193" s="7" t="n">
        <x:v>69.5</x:v>
      </x:c>
      <x:c r="H1193" s="2" t="str">
        <x:v>否</x:v>
      </x:c>
      <x:c r="I1193" s="7" t="n">
        <x:f>IF(AND(ISNUMBER(E1193),ISNUMBER(F1193)),E1193-F1193,"")</x:f>
        <x:v>-0.4000000000000057</x:v>
      </x:c>
      <x:c r="J1193" s="2" t="str">
        <x:f>IF(H1193="否","不适用",IF(AND(ISNUMBER(E1193),ISNUMBER(F1193)),IF(I1193&gt;'规则与名单'!$B$2,"是","否"),"未判定"))</x:f>
        <x:v>不适用</x:v>
      </x:c>
      <x:c r="K1193" s="2" t="str">
        <x:f>IF(J1193="是",IF(ISNUMBER(F1193),"测试日GPS","缺失"),IF(ISNUMBER(G1193),"非测试日纯氢",IF(AND(H1193="是",J1193="未判定"),IF(ISNUMBER(F1193),"测试名单无纯氢GPS","缺失"),IF(ISNUMBER(E1193),"非测试日仪表","缺失"))))</x:f>
        <x:v>非测试日纯氢</x:v>
      </x:c>
      <x:c r="L1193" s="7" t="n">
        <x:f>IF(K1193="缺失","",IF(K1193="非测试日纯氢",G1193,IF(K1193="非测试日仪表",E1193,F1193)))</x:f>
        <x:v>69.5</x:v>
      </x:c>
      <x:c r="M1193" s="2" t="n">
        <x:f>IF(K1193="缺失",1,0)</x:f>
        <x:v>0</x:v>
      </x:c>
      <x:c r="N1193" s="2" t="str">
        <x:v>车辆里程查询_20260901-20260930_1024辆_仪表里程.xlsx / I175</x:v>
      </x:c>
      <x:c r="O1193" s="2" t="str">
        <x:v>车辆里程查询_20260901-20260930_1024辆_GPS里程.xlsx / I283</x:v>
      </x:c>
      <x:c r="P1193" s="2" t="str">
        <x:v>车辆纯氢气里程查询_20260901-20260930_1024辆.xlsx / I500</x:v>
      </x:c>
    </x:row>
    <x:row r="1194" ht="22" customHeight="1">
      <x:c r="A1194" s="2" t="n">
        <x:v>52</x:v>
      </x:c>
      <x:c r="B1194" s="2" t="str">
        <x:v>粤AGP2032</x:v>
      </x:c>
      <x:c r="C1194" s="2" t="str">
        <x:v>陈高伟</x:v>
      </x:c>
      <x:c r="D1194" s="8" t="d">
        <x:v>2026-09-06T00:00:00.000Z</x:v>
      </x:c>
      <x:c r="E1194" s="7" t="n">
        <x:v>191.1</x:v>
      </x:c>
      <x:c r="F1194" s="7" t="n">
        <x:v>200.3</x:v>
      </x:c>
      <x:c r="G1194" s="7" t="n">
        <x:v>191.1</x:v>
      </x:c>
      <x:c r="H1194" s="2" t="str">
        <x:v>否</x:v>
      </x:c>
      <x:c r="I1194" s="7" t="n">
        <x:f>IF(AND(ISNUMBER(E1194),ISNUMBER(F1194)),E1194-F1194,"")</x:f>
        <x:v>-9.200000000000017</x:v>
      </x:c>
      <x:c r="J1194" s="2" t="str">
        <x:f>IF(H1194="否","不适用",IF(AND(ISNUMBER(E1194),ISNUMBER(F1194)),IF(I1194&gt;'规则与名单'!$B$2,"是","否"),"未判定"))</x:f>
        <x:v>不适用</x:v>
      </x:c>
      <x:c r="K1194" s="2" t="str">
        <x:f>IF(J1194="是",IF(ISNUMBER(F1194),"测试日GPS","缺失"),IF(ISNUMBER(G1194),"非测试日纯氢",IF(AND(H1194="是",J1194="未判定"),IF(ISNUMBER(F1194),"测试名单无纯氢GPS","缺失"),IF(ISNUMBER(E1194),"非测试日仪表","缺失"))))</x:f>
        <x:v>非测试日纯氢</x:v>
      </x:c>
      <x:c r="L1194" s="7" t="n">
        <x:f>IF(K1194="缺失","",IF(K1194="非测试日纯氢",G1194,IF(K1194="非测试日仪表",E1194,F1194)))</x:f>
        <x:v>191.1</x:v>
      </x:c>
      <x:c r="M1194" s="2" t="n">
        <x:f>IF(K1194="缺失",1,0)</x:f>
        <x:v>0</x:v>
      </x:c>
      <x:c r="N1194" s="2" t="str">
        <x:v>车辆里程查询_20260901-20260930_1024辆_仪表里程.xlsx / J175</x:v>
      </x:c>
      <x:c r="O1194" s="2" t="str">
        <x:v>车辆里程查询_20260901-20260930_1024辆_GPS里程.xlsx / J283</x:v>
      </x:c>
      <x:c r="P1194" s="2" t="str">
        <x:v>车辆纯氢气里程查询_20260901-20260930_1024辆.xlsx / J500</x:v>
      </x:c>
    </x:row>
    <x:row r="1195" ht="22" customHeight="1">
      <x:c r="A1195" s="2" t="n">
        <x:v>52</x:v>
      </x:c>
      <x:c r="B1195" s="2" t="str">
        <x:v>粤AGP2032</x:v>
      </x:c>
      <x:c r="C1195" s="2" t="str">
        <x:v>陈高伟</x:v>
      </x:c>
      <x:c r="D1195" s="8" t="d">
        <x:v>2026-09-07T00:00:00.000Z</x:v>
      </x:c>
      <x:c r="E1195" s="7" t="n">
        <x:v>115.9</x:v>
      </x:c>
      <x:c r="F1195" s="7" t="n">
        <x:v>121.1</x:v>
      </x:c>
      <x:c r="G1195" s="7" t="n">
        <x:v>106.3</x:v>
      </x:c>
      <x:c r="H1195" s="2" t="str">
        <x:v>否</x:v>
      </x:c>
      <x:c r="I1195" s="7" t="n">
        <x:f>IF(AND(ISNUMBER(E1195),ISNUMBER(F1195)),E1195-F1195,"")</x:f>
        <x:v>-5.199999999999989</x:v>
      </x:c>
      <x:c r="J1195" s="2" t="str">
        <x:f>IF(H1195="否","不适用",IF(AND(ISNUMBER(E1195),ISNUMBER(F1195)),IF(I1195&gt;'规则与名单'!$B$2,"是","否"),"未判定"))</x:f>
        <x:v>不适用</x:v>
      </x:c>
      <x:c r="K1195" s="2" t="str">
        <x:f>IF(J1195="是",IF(ISNUMBER(F1195),"测试日GPS","缺失"),IF(ISNUMBER(G1195),"非测试日纯氢",IF(AND(H1195="是",J1195="未判定"),IF(ISNUMBER(F1195),"测试名单无纯氢GPS","缺失"),IF(ISNUMBER(E1195),"非测试日仪表","缺失"))))</x:f>
        <x:v>非测试日纯氢</x:v>
      </x:c>
      <x:c r="L1195" s="7" t="n">
        <x:f>IF(K1195="缺失","",IF(K1195="非测试日纯氢",G1195,IF(K1195="非测试日仪表",E1195,F1195)))</x:f>
        <x:v>106.3</x:v>
      </x:c>
      <x:c r="M1195" s="2" t="n">
        <x:f>IF(K1195="缺失",1,0)</x:f>
        <x:v>0</x:v>
      </x:c>
      <x:c r="N1195" s="2" t="str">
        <x:v>车辆里程查询_20260901-20260930_1024辆_仪表里程.xlsx / K175</x:v>
      </x:c>
      <x:c r="O1195" s="2" t="str">
        <x:v>车辆里程查询_20260901-20260930_1024辆_GPS里程.xlsx / K283</x:v>
      </x:c>
      <x:c r="P1195" s="2" t="str">
        <x:v>车辆纯氢气里程查询_20260901-20260930_1024辆.xlsx / K500</x:v>
      </x:c>
    </x:row>
    <x:row r="1196" ht="22" customHeight="1">
      <x:c r="A1196" s="2" t="n">
        <x:v>52</x:v>
      </x:c>
      <x:c r="B1196" s="2" t="str">
        <x:v>粤AGP2032</x:v>
      </x:c>
      <x:c r="C1196" s="2" t="str">
        <x:v>陈高伟</x:v>
      </x:c>
      <x:c r="D1196" s="8" t="d">
        <x:v>2026-09-08T00:00:00.000Z</x:v>
      </x:c>
      <x:c r="E1196" s="7" t="n">
        <x:v>193.8</x:v>
      </x:c>
      <x:c r="F1196" s="7" t="n">
        <x:v>250.4</x:v>
      </x:c>
      <x:c r="G1196" s="7" t="n">
        <x:v>238</x:v>
      </x:c>
      <x:c r="H1196" s="2" t="str">
        <x:v>否</x:v>
      </x:c>
      <x:c r="I1196" s="7" t="n">
        <x:f>IF(AND(ISNUMBER(E1196),ISNUMBER(F1196)),E1196-F1196,"")</x:f>
        <x:v>-56.599999999999994</x:v>
      </x:c>
      <x:c r="J1196" s="2" t="str">
        <x:f>IF(H1196="否","不适用",IF(AND(ISNUMBER(E1196),ISNUMBER(F1196)),IF(I1196&gt;'规则与名单'!$B$2,"是","否"),"未判定"))</x:f>
        <x:v>不适用</x:v>
      </x:c>
      <x:c r="K1196" s="2" t="str">
        <x:f>IF(J1196="是",IF(ISNUMBER(F1196),"测试日GPS","缺失"),IF(ISNUMBER(G1196),"非测试日纯氢",IF(AND(H1196="是",J1196="未判定"),IF(ISNUMBER(F1196),"测试名单无纯氢GPS","缺失"),IF(ISNUMBER(E1196),"非测试日仪表","缺失"))))</x:f>
        <x:v>非测试日纯氢</x:v>
      </x:c>
      <x:c r="L1196" s="7" t="n">
        <x:f>IF(K1196="缺失","",IF(K1196="非测试日纯氢",G1196,IF(K1196="非测试日仪表",E1196,F1196)))</x:f>
        <x:v>238</x:v>
      </x:c>
      <x:c r="M1196" s="2" t="n">
        <x:f>IF(K1196="缺失",1,0)</x:f>
        <x:v>0</x:v>
      </x:c>
      <x:c r="N1196" s="2" t="str">
        <x:v>车辆里程查询_20260901-20260930_1024辆_仪表里程.xlsx / L175</x:v>
      </x:c>
      <x:c r="O1196" s="2" t="str">
        <x:v>车辆里程查询_20260901-20260930_1024辆_GPS里程.xlsx / L283</x:v>
      </x:c>
      <x:c r="P1196" s="2" t="str">
        <x:v>车辆纯氢气里程查询_20260901-20260930_1024辆.xlsx / L500</x:v>
      </x:c>
    </x:row>
    <x:row r="1197" ht="22" customHeight="1">
      <x:c r="A1197" s="2" t="n">
        <x:v>52</x:v>
      </x:c>
      <x:c r="B1197" s="2" t="str">
        <x:v>粤AGP2032</x:v>
      </x:c>
      <x:c r="C1197" s="2" t="str">
        <x:v>陈高伟</x:v>
      </x:c>
      <x:c r="D1197" s="8" t="d">
        <x:v>2026-09-09T00:00:00.000Z</x:v>
      </x:c>
      <x:c r="E1197" s="7" t="n">
        <x:v>157.2</x:v>
      </x:c>
      <x:c r="F1197" s="7" t="n">
        <x:v>116.5</x:v>
      </x:c>
      <x:c r="G1197" s="7" t="n">
        <x:v>86.6</x:v>
      </x:c>
      <x:c r="H1197" s="2" t="str">
        <x:v>否</x:v>
      </x:c>
      <x:c r="I1197" s="7" t="n">
        <x:f>IF(AND(ISNUMBER(E1197),ISNUMBER(F1197)),E1197-F1197,"")</x:f>
        <x:v>40.69999999999999</x:v>
      </x:c>
      <x:c r="J1197" s="2" t="str">
        <x:f>IF(H1197="否","不适用",IF(AND(ISNUMBER(E1197),ISNUMBER(F1197)),IF(I1197&gt;'规则与名单'!$B$2,"是","否"),"未判定"))</x:f>
        <x:v>不适用</x:v>
      </x:c>
      <x:c r="K1197" s="2" t="str">
        <x:f>IF(J1197="是",IF(ISNUMBER(F1197),"测试日GPS","缺失"),IF(ISNUMBER(G1197),"非测试日纯氢",IF(AND(H1197="是",J1197="未判定"),IF(ISNUMBER(F1197),"测试名单无纯氢GPS","缺失"),IF(ISNUMBER(E1197),"非测试日仪表","缺失"))))</x:f>
        <x:v>非测试日纯氢</x:v>
      </x:c>
      <x:c r="L1197" s="7" t="n">
        <x:f>IF(K1197="缺失","",IF(K1197="非测试日纯氢",G1197,IF(K1197="非测试日仪表",E1197,F1197)))</x:f>
        <x:v>86.6</x:v>
      </x:c>
      <x:c r="M1197" s="2" t="n">
        <x:f>IF(K1197="缺失",1,0)</x:f>
        <x:v>0</x:v>
      </x:c>
      <x:c r="N1197" s="2" t="str">
        <x:v>车辆里程查询_20260901-20260930_1024辆_仪表里程.xlsx / M175</x:v>
      </x:c>
      <x:c r="O1197" s="2" t="str">
        <x:v>车辆里程查询_20260901-20260930_1024辆_GPS里程.xlsx / M283</x:v>
      </x:c>
      <x:c r="P1197" s="2" t="str">
        <x:v>车辆纯氢气里程查询_20260901-20260930_1024辆.xlsx / M500</x:v>
      </x:c>
    </x:row>
    <x:row r="1198" ht="22" customHeight="1">
      <x:c r="A1198" s="2" t="n">
        <x:v>52</x:v>
      </x:c>
      <x:c r="B1198" s="2" t="str">
        <x:v>粤AGP2032</x:v>
      </x:c>
      <x:c r="C1198" s="2" t="str">
        <x:v>陈高伟</x:v>
      </x:c>
      <x:c r="D1198" s="8" t="d">
        <x:v>2026-09-10T00:00:00.000Z</x:v>
      </x:c>
      <x:c r="E1198" s="7" t="n">
        <x:v>273.7</x:v>
      </x:c>
      <x:c r="F1198" s="7" t="n">
        <x:v>280.3</x:v>
      </x:c>
      <x:c r="G1198" s="7" t="n">
        <x:v>252</x:v>
      </x:c>
      <x:c r="H1198" s="2" t="str">
        <x:v>否</x:v>
      </x:c>
      <x:c r="I1198" s="7" t="n">
        <x:f>IF(AND(ISNUMBER(E1198),ISNUMBER(F1198)),E1198-F1198,"")</x:f>
        <x:v>-6.600000000000023</x:v>
      </x:c>
      <x:c r="J1198" s="2" t="str">
        <x:f>IF(H1198="否","不适用",IF(AND(ISNUMBER(E1198),ISNUMBER(F1198)),IF(I1198&gt;'规则与名单'!$B$2,"是","否"),"未判定"))</x:f>
        <x:v>不适用</x:v>
      </x:c>
      <x:c r="K1198" s="2" t="str">
        <x:f>IF(J1198="是",IF(ISNUMBER(F1198),"测试日GPS","缺失"),IF(ISNUMBER(G1198),"非测试日纯氢",IF(AND(H1198="是",J1198="未判定"),IF(ISNUMBER(F1198),"测试名单无纯氢GPS","缺失"),IF(ISNUMBER(E1198),"非测试日仪表","缺失"))))</x:f>
        <x:v>非测试日纯氢</x:v>
      </x:c>
      <x:c r="L1198" s="7" t="n">
        <x:f>IF(K1198="缺失","",IF(K1198="非测试日纯氢",G1198,IF(K1198="非测试日仪表",E1198,F1198)))</x:f>
        <x:v>252</x:v>
      </x:c>
      <x:c r="M1198" s="2" t="n">
        <x:f>IF(K1198="缺失",1,0)</x:f>
        <x:v>0</x:v>
      </x:c>
      <x:c r="N1198" s="2" t="str">
        <x:v>车辆里程查询_20260901-20260930_1024辆_仪表里程.xlsx / N175</x:v>
      </x:c>
      <x:c r="O1198" s="2" t="str">
        <x:v>车辆里程查询_20260901-20260930_1024辆_GPS里程.xlsx / N283</x:v>
      </x:c>
      <x:c r="P1198" s="2" t="str">
        <x:v>车辆纯氢气里程查询_20260901-20260930_1024辆.xlsx / N500</x:v>
      </x:c>
    </x:row>
    <x:row r="1199" ht="22" customHeight="1">
      <x:c r="A1199" s="2" t="n">
        <x:v>52</x:v>
      </x:c>
      <x:c r="B1199" s="2" t="str">
        <x:v>粤AGP2032</x:v>
      </x:c>
      <x:c r="C1199" s="2" t="str">
        <x:v>陈高伟</x:v>
      </x:c>
      <x:c r="D1199" s="8" t="d">
        <x:v>2026-09-11T00:00:00.000Z</x:v>
      </x:c>
      <x:c r="E1199" s="7" t="n">
        <x:v>173.1</x:v>
      </x:c>
      <x:c r="F1199" s="7" t="n">
        <x:v>178.7</x:v>
      </x:c>
      <x:c r="G1199" s="7" t="n">
        <x:v>47</x:v>
      </x:c>
      <x:c r="H1199" s="2" t="str">
        <x:v>否</x:v>
      </x:c>
      <x:c r="I1199" s="7" t="n">
        <x:f>IF(AND(ISNUMBER(E1199),ISNUMBER(F1199)),E1199-F1199,"")</x:f>
        <x:v>-5.599999999999994</x:v>
      </x:c>
      <x:c r="J1199" s="2" t="str">
        <x:f>IF(H1199="否","不适用",IF(AND(ISNUMBER(E1199),ISNUMBER(F1199)),IF(I1199&gt;'规则与名单'!$B$2,"是","否"),"未判定"))</x:f>
        <x:v>不适用</x:v>
      </x:c>
      <x:c r="K1199" s="2" t="str">
        <x:f>IF(J1199="是",IF(ISNUMBER(F1199),"测试日GPS","缺失"),IF(ISNUMBER(G1199),"非测试日纯氢",IF(AND(H1199="是",J1199="未判定"),IF(ISNUMBER(F1199),"测试名单无纯氢GPS","缺失"),IF(ISNUMBER(E1199),"非测试日仪表","缺失"))))</x:f>
        <x:v>非测试日纯氢</x:v>
      </x:c>
      <x:c r="L1199" s="7" t="n">
        <x:f>IF(K1199="缺失","",IF(K1199="非测试日纯氢",G1199,IF(K1199="非测试日仪表",E1199,F1199)))</x:f>
        <x:v>47</x:v>
      </x:c>
      <x:c r="M1199" s="2" t="n">
        <x:f>IF(K1199="缺失",1,0)</x:f>
        <x:v>0</x:v>
      </x:c>
      <x:c r="N1199" s="2" t="str">
        <x:v>车辆里程查询_20260901-20260930_1024辆_仪表里程.xlsx / O175</x:v>
      </x:c>
      <x:c r="O1199" s="2" t="str">
        <x:v>车辆里程查询_20260901-20260930_1024辆_GPS里程.xlsx / O283</x:v>
      </x:c>
      <x:c r="P1199" s="2" t="str">
        <x:v>车辆纯氢气里程查询_20260901-20260930_1024辆.xlsx / O500</x:v>
      </x:c>
    </x:row>
    <x:row r="1200" ht="22" customHeight="1">
      <x:c r="A1200" s="2" t="n">
        <x:v>52</x:v>
      </x:c>
      <x:c r="B1200" s="2" t="str">
        <x:v>粤AGP2032</x:v>
      </x:c>
      <x:c r="C1200" s="2" t="str">
        <x:v>陈高伟</x:v>
      </x:c>
      <x:c r="D1200" s="8" t="d">
        <x:v>2026-09-12T00:00:00.000Z</x:v>
      </x:c>
      <x:c r="E1200" s="7" t="n">
        <x:v>241.9</x:v>
      </x:c>
      <x:c r="F1200" s="7" t="n">
        <x:v>255.8</x:v>
      </x:c>
      <x:c r="G1200" s="7" t="n">
        <x:v>166.7</x:v>
      </x:c>
      <x:c r="H1200" s="2" t="str">
        <x:v>否</x:v>
      </x:c>
      <x:c r="I1200" s="7" t="n">
        <x:f>IF(AND(ISNUMBER(E1200),ISNUMBER(F1200)),E1200-F1200,"")</x:f>
        <x:v>-13.900000000000006</x:v>
      </x:c>
      <x:c r="J1200" s="2" t="str">
        <x:f>IF(H1200="否","不适用",IF(AND(ISNUMBER(E1200),ISNUMBER(F1200)),IF(I1200&gt;'规则与名单'!$B$2,"是","否"),"未判定"))</x:f>
        <x:v>不适用</x:v>
      </x:c>
      <x:c r="K1200" s="2" t="str">
        <x:f>IF(J1200="是",IF(ISNUMBER(F1200),"测试日GPS","缺失"),IF(ISNUMBER(G1200),"非测试日纯氢",IF(AND(H1200="是",J1200="未判定"),IF(ISNUMBER(F1200),"测试名单无纯氢GPS","缺失"),IF(ISNUMBER(E1200),"非测试日仪表","缺失"))))</x:f>
        <x:v>非测试日纯氢</x:v>
      </x:c>
      <x:c r="L1200" s="7" t="n">
        <x:f>IF(K1200="缺失","",IF(K1200="非测试日纯氢",G1200,IF(K1200="非测试日仪表",E1200,F1200)))</x:f>
        <x:v>166.7</x:v>
      </x:c>
      <x:c r="M1200" s="2" t="n">
        <x:f>IF(K1200="缺失",1,0)</x:f>
        <x:v>0</x:v>
      </x:c>
      <x:c r="N1200" s="2" t="str">
        <x:v>车辆里程查询_20260901-20260930_1024辆_仪表里程.xlsx / P175</x:v>
      </x:c>
      <x:c r="O1200" s="2" t="str">
        <x:v>车辆里程查询_20260901-20260930_1024辆_GPS里程.xlsx / P283</x:v>
      </x:c>
      <x:c r="P1200" s="2" t="str">
        <x:v>车辆纯氢气里程查询_20260901-20260930_1024辆.xlsx / P500</x:v>
      </x:c>
    </x:row>
    <x:row r="1201" ht="22" customHeight="1">
      <x:c r="A1201" s="2" t="n">
        <x:v>52</x:v>
      </x:c>
      <x:c r="B1201" s="2" t="str">
        <x:v>粤AGP2032</x:v>
      </x:c>
      <x:c r="C1201" s="2" t="str">
        <x:v>陈高伟</x:v>
      </x:c>
      <x:c r="D1201" s="8" t="d">
        <x:v>2026-09-13T00:00:00.000Z</x:v>
      </x:c>
      <x:c r="E1201" s="7" t="n">
        <x:v>192.8</x:v>
      </x:c>
      <x:c r="F1201" s="7" t="n">
        <x:v>195.9</x:v>
      </x:c>
      <x:c r="G1201" s="7" t="n">
        <x:v>99.7</x:v>
      </x:c>
      <x:c r="H1201" s="2" t="str">
        <x:v>否</x:v>
      </x:c>
      <x:c r="I1201" s="7" t="n">
        <x:f>IF(AND(ISNUMBER(E1201),ISNUMBER(F1201)),E1201-F1201,"")</x:f>
        <x:v>-3.0999999999999943</x:v>
      </x:c>
      <x:c r="J1201" s="2" t="str">
        <x:f>IF(H1201="否","不适用",IF(AND(ISNUMBER(E1201),ISNUMBER(F1201)),IF(I1201&gt;'规则与名单'!$B$2,"是","否"),"未判定"))</x:f>
        <x:v>不适用</x:v>
      </x:c>
      <x:c r="K1201" s="2" t="str">
        <x:f>IF(J1201="是",IF(ISNUMBER(F1201),"测试日GPS","缺失"),IF(ISNUMBER(G1201),"非测试日纯氢",IF(AND(H1201="是",J1201="未判定"),IF(ISNUMBER(F1201),"测试名单无纯氢GPS","缺失"),IF(ISNUMBER(E1201),"非测试日仪表","缺失"))))</x:f>
        <x:v>非测试日纯氢</x:v>
      </x:c>
      <x:c r="L1201" s="7" t="n">
        <x:f>IF(K1201="缺失","",IF(K1201="非测试日纯氢",G1201,IF(K1201="非测试日仪表",E1201,F1201)))</x:f>
        <x:v>99.7</x:v>
      </x:c>
      <x:c r="M1201" s="2" t="n">
        <x:f>IF(K1201="缺失",1,0)</x:f>
        <x:v>0</x:v>
      </x:c>
      <x:c r="N1201" s="2" t="str">
        <x:v>车辆里程查询_20260901-20260930_1024辆_仪表里程.xlsx / Q175</x:v>
      </x:c>
      <x:c r="O1201" s="2" t="str">
        <x:v>车辆里程查询_20260901-20260930_1024辆_GPS里程.xlsx / Q283</x:v>
      </x:c>
      <x:c r="P1201" s="2" t="str">
        <x:v>车辆纯氢气里程查询_20260901-20260930_1024辆.xlsx / Q500</x:v>
      </x:c>
    </x:row>
    <x:row r="1202" ht="22" customHeight="1">
      <x:c r="A1202" s="2" t="n">
        <x:v>52</x:v>
      </x:c>
      <x:c r="B1202" s="2" t="str">
        <x:v>粤AGP2032</x:v>
      </x:c>
      <x:c r="C1202" s="2" t="str">
        <x:v>陈高伟</x:v>
      </x:c>
      <x:c r="D1202" s="8" t="d">
        <x:v>2026-09-14T00:00:00.000Z</x:v>
      </x:c>
      <x:c r="E1202" s="7" t="n">
        <x:v>202.1</x:v>
      </x:c>
      <x:c r="F1202" s="7" t="n">
        <x:v>221</x:v>
      </x:c>
      <x:c r="G1202" s="7" t="n">
        <x:v>174</x:v>
      </x:c>
      <x:c r="H1202" s="2" t="str">
        <x:v>否</x:v>
      </x:c>
      <x:c r="I1202" s="7" t="n">
        <x:f>IF(AND(ISNUMBER(E1202),ISNUMBER(F1202)),E1202-F1202,"")</x:f>
        <x:v>-18.900000000000006</x:v>
      </x:c>
      <x:c r="J1202" s="2" t="str">
        <x:f>IF(H1202="否","不适用",IF(AND(ISNUMBER(E1202),ISNUMBER(F1202)),IF(I1202&gt;'规则与名单'!$B$2,"是","否"),"未判定"))</x:f>
        <x:v>不适用</x:v>
      </x:c>
      <x:c r="K1202" s="2" t="str">
        <x:f>IF(J1202="是",IF(ISNUMBER(F1202),"测试日GPS","缺失"),IF(ISNUMBER(G1202),"非测试日纯氢",IF(AND(H1202="是",J1202="未判定"),IF(ISNUMBER(F1202),"测试名单无纯氢GPS","缺失"),IF(ISNUMBER(E1202),"非测试日仪表","缺失"))))</x:f>
        <x:v>非测试日纯氢</x:v>
      </x:c>
      <x:c r="L1202" s="7" t="n">
        <x:f>IF(K1202="缺失","",IF(K1202="非测试日纯氢",G1202,IF(K1202="非测试日仪表",E1202,F1202)))</x:f>
        <x:v>174</x:v>
      </x:c>
      <x:c r="M1202" s="2" t="n">
        <x:f>IF(K1202="缺失",1,0)</x:f>
        <x:v>0</x:v>
      </x:c>
      <x:c r="N1202" s="2" t="str">
        <x:v>车辆里程查询_20260901-20260930_1024辆_仪表里程.xlsx / R175</x:v>
      </x:c>
      <x:c r="O1202" s="2" t="str">
        <x:v>车辆里程查询_20260901-20260930_1024辆_GPS里程.xlsx / R283</x:v>
      </x:c>
      <x:c r="P1202" s="2" t="str">
        <x:v>车辆纯氢气里程查询_20260901-20260930_1024辆.xlsx / R500</x:v>
      </x:c>
    </x:row>
    <x:row r="1203" ht="22" customHeight="1">
      <x:c r="A1203" s="2" t="n">
        <x:v>52</x:v>
      </x:c>
      <x:c r="B1203" s="2" t="str">
        <x:v>粤AGP2032</x:v>
      </x:c>
      <x:c r="C1203" s="2" t="str">
        <x:v>陈高伟</x:v>
      </x:c>
      <x:c r="D1203" s="8" t="d">
        <x:v>2026-09-15T00:00:00.000Z</x:v>
      </x:c>
      <x:c r="E1203" s="7" t="n">
        <x:v>201.2</x:v>
      </x:c>
      <x:c r="F1203" s="7" t="n">
        <x:v>200.2</x:v>
      </x:c>
      <x:c r="G1203" s="7" t="n">
        <x:v>137.2</x:v>
      </x:c>
      <x:c r="H1203" s="2" t="str">
        <x:v>否</x:v>
      </x:c>
      <x:c r="I1203" s="7" t="n">
        <x:f>IF(AND(ISNUMBER(E1203),ISNUMBER(F1203)),E1203-F1203,"")</x:f>
        <x:v>1</x:v>
      </x:c>
      <x:c r="J1203" s="2" t="str">
        <x:f>IF(H1203="否","不适用",IF(AND(ISNUMBER(E1203),ISNUMBER(F1203)),IF(I1203&gt;'规则与名单'!$B$2,"是","否"),"未判定"))</x:f>
        <x:v>不适用</x:v>
      </x:c>
      <x:c r="K1203" s="2" t="str">
        <x:f>IF(J1203="是",IF(ISNUMBER(F1203),"测试日GPS","缺失"),IF(ISNUMBER(G1203),"非测试日纯氢",IF(AND(H1203="是",J1203="未判定"),IF(ISNUMBER(F1203),"测试名单无纯氢GPS","缺失"),IF(ISNUMBER(E1203),"非测试日仪表","缺失"))))</x:f>
        <x:v>非测试日纯氢</x:v>
      </x:c>
      <x:c r="L1203" s="7" t="n">
        <x:f>IF(K1203="缺失","",IF(K1203="非测试日纯氢",G1203,IF(K1203="非测试日仪表",E1203,F1203)))</x:f>
        <x:v>137.2</x:v>
      </x:c>
      <x:c r="M1203" s="2" t="n">
        <x:f>IF(K1203="缺失",1,0)</x:f>
        <x:v>0</x:v>
      </x:c>
      <x:c r="N1203" s="2" t="str">
        <x:v>车辆里程查询_20260901-20260930_1024辆_仪表里程.xlsx / S175</x:v>
      </x:c>
      <x:c r="O1203" s="2" t="str">
        <x:v>车辆里程查询_20260901-20260930_1024辆_GPS里程.xlsx / S283</x:v>
      </x:c>
      <x:c r="P1203" s="2" t="str">
        <x:v>车辆纯氢气里程查询_20260901-20260930_1024辆.xlsx / S500</x:v>
      </x:c>
    </x:row>
    <x:row r="1204" ht="22" customHeight="1">
      <x:c r="A1204" s="2" t="n">
        <x:v>52</x:v>
      </x:c>
      <x:c r="B1204" s="2" t="str">
        <x:v>粤AGP2032</x:v>
      </x:c>
      <x:c r="C1204" s="2" t="str">
        <x:v>陈高伟</x:v>
      </x:c>
      <x:c r="D1204" s="8" t="d">
        <x:v>2026-09-16T00:00:00.000Z</x:v>
      </x:c>
      <x:c r="E1204" s="7" t="n">
        <x:v>230.2</x:v>
      </x:c>
      <x:c r="F1204" s="7" t="n">
        <x:v>236.8</x:v>
      </x:c>
      <x:c r="G1204" s="7" t="n">
        <x:v>227.5</x:v>
      </x:c>
      <x:c r="H1204" s="2" t="str">
        <x:v>否</x:v>
      </x:c>
      <x:c r="I1204" s="7" t="n">
        <x:f>IF(AND(ISNUMBER(E1204),ISNUMBER(F1204)),E1204-F1204,"")</x:f>
        <x:v>-6.600000000000023</x:v>
      </x:c>
      <x:c r="J1204" s="2" t="str">
        <x:f>IF(H1204="否","不适用",IF(AND(ISNUMBER(E1204),ISNUMBER(F1204)),IF(I1204&gt;'规则与名单'!$B$2,"是","否"),"未判定"))</x:f>
        <x:v>不适用</x:v>
      </x:c>
      <x:c r="K1204" s="2" t="str">
        <x:f>IF(J1204="是",IF(ISNUMBER(F1204),"测试日GPS","缺失"),IF(ISNUMBER(G1204),"非测试日纯氢",IF(AND(H1204="是",J1204="未判定"),IF(ISNUMBER(F1204),"测试名单无纯氢GPS","缺失"),IF(ISNUMBER(E1204),"非测试日仪表","缺失"))))</x:f>
        <x:v>非测试日纯氢</x:v>
      </x:c>
      <x:c r="L1204" s="7" t="n">
        <x:f>IF(K1204="缺失","",IF(K1204="非测试日纯氢",G1204,IF(K1204="非测试日仪表",E1204,F1204)))</x:f>
        <x:v>227.5</x:v>
      </x:c>
      <x:c r="M1204" s="2" t="n">
        <x:f>IF(K1204="缺失",1,0)</x:f>
        <x:v>0</x:v>
      </x:c>
      <x:c r="N1204" s="2" t="str">
        <x:v>车辆里程查询_20260901-20260930_1024辆_仪表里程.xlsx / T175</x:v>
      </x:c>
      <x:c r="O1204" s="2" t="str">
        <x:v>车辆里程查询_20260901-20260930_1024辆_GPS里程.xlsx / T283</x:v>
      </x:c>
      <x:c r="P1204" s="2" t="str">
        <x:v>车辆纯氢气里程查询_20260901-20260930_1024辆.xlsx / T500</x:v>
      </x:c>
    </x:row>
    <x:row r="1205" ht="22" customHeight="1">
      <x:c r="A1205" s="2" t="n">
        <x:v>52</x:v>
      </x:c>
      <x:c r="B1205" s="2" t="str">
        <x:v>粤AGP2032</x:v>
      </x:c>
      <x:c r="C1205" s="2" t="str">
        <x:v>陈高伟</x:v>
      </x:c>
      <x:c r="D1205" s="8" t="d">
        <x:v>2026-09-17T00:00:00.000Z</x:v>
      </x:c>
      <x:c r="E1205" s="7" t="n">
        <x:v>79.5</x:v>
      </x:c>
      <x:c r="F1205" s="7" t="n">
        <x:v>81.5</x:v>
      </x:c>
      <x:c r="G1205" s="7" t="n">
        <x:v>77.4</x:v>
      </x:c>
      <x:c r="H1205" s="2" t="str">
        <x:v>否</x:v>
      </x:c>
      <x:c r="I1205" s="7" t="n">
        <x:f>IF(AND(ISNUMBER(E1205),ISNUMBER(F1205)),E1205-F1205,"")</x:f>
        <x:v>-2</x:v>
      </x:c>
      <x:c r="J1205" s="2" t="str">
        <x:f>IF(H1205="否","不适用",IF(AND(ISNUMBER(E1205),ISNUMBER(F1205)),IF(I1205&gt;'规则与名单'!$B$2,"是","否"),"未判定"))</x:f>
        <x:v>不适用</x:v>
      </x:c>
      <x:c r="K1205" s="2" t="str">
        <x:f>IF(J1205="是",IF(ISNUMBER(F1205),"测试日GPS","缺失"),IF(ISNUMBER(G1205),"非测试日纯氢",IF(AND(H1205="是",J1205="未判定"),IF(ISNUMBER(F1205),"测试名单无纯氢GPS","缺失"),IF(ISNUMBER(E1205),"非测试日仪表","缺失"))))</x:f>
        <x:v>非测试日纯氢</x:v>
      </x:c>
      <x:c r="L1205" s="7" t="n">
        <x:f>IF(K1205="缺失","",IF(K1205="非测试日纯氢",G1205,IF(K1205="非测试日仪表",E1205,F1205)))</x:f>
        <x:v>77.4</x:v>
      </x:c>
      <x:c r="M1205" s="2" t="n">
        <x:f>IF(K1205="缺失",1,0)</x:f>
        <x:v>0</x:v>
      </x:c>
      <x:c r="N1205" s="2" t="str">
        <x:v>车辆里程查询_20260901-20260930_1024辆_仪表里程.xlsx / U175</x:v>
      </x:c>
      <x:c r="O1205" s="2" t="str">
        <x:v>车辆里程查询_20260901-20260930_1024辆_GPS里程.xlsx / U283</x:v>
      </x:c>
      <x:c r="P1205" s="2" t="str">
        <x:v>车辆纯氢气里程查询_20260901-20260930_1024辆.xlsx / U500</x:v>
      </x:c>
    </x:row>
    <x:row r="1206" ht="22" customHeight="1">
      <x:c r="A1206" s="2" t="n">
        <x:v>52</x:v>
      </x:c>
      <x:c r="B1206" s="2" t="str">
        <x:v>粤AGP2032</x:v>
      </x:c>
      <x:c r="C1206" s="2" t="str">
        <x:v>陈高伟</x:v>
      </x:c>
      <x:c r="D1206" s="8" t="d">
        <x:v>2026-09-18T00:00:00.000Z</x:v>
      </x:c>
      <x:c r="E1206" s="7" t="n">
        <x:v>168.2</x:v>
      </x:c>
      <x:c r="F1206" s="7" t="n">
        <x:v>245</x:v>
      </x:c>
      <x:c r="G1206" s="7" t="n">
        <x:v>208.1</x:v>
      </x:c>
      <x:c r="H1206" s="2" t="str">
        <x:v>否</x:v>
      </x:c>
      <x:c r="I1206" s="7" t="n">
        <x:f>IF(AND(ISNUMBER(E1206),ISNUMBER(F1206)),E1206-F1206,"")</x:f>
        <x:v>-76.80000000000001</x:v>
      </x:c>
      <x:c r="J1206" s="2" t="str">
        <x:f>IF(H1206="否","不适用",IF(AND(ISNUMBER(E1206),ISNUMBER(F1206)),IF(I1206&gt;'规则与名单'!$B$2,"是","否"),"未判定"))</x:f>
        <x:v>不适用</x:v>
      </x:c>
      <x:c r="K1206" s="2" t="str">
        <x:f>IF(J1206="是",IF(ISNUMBER(F1206),"测试日GPS","缺失"),IF(ISNUMBER(G1206),"非测试日纯氢",IF(AND(H1206="是",J1206="未判定"),IF(ISNUMBER(F1206),"测试名单无纯氢GPS","缺失"),IF(ISNUMBER(E1206),"非测试日仪表","缺失"))))</x:f>
        <x:v>非测试日纯氢</x:v>
      </x:c>
      <x:c r="L1206" s="7" t="n">
        <x:f>IF(K1206="缺失","",IF(K1206="非测试日纯氢",G1206,IF(K1206="非测试日仪表",E1206,F1206)))</x:f>
        <x:v>208.1</x:v>
      </x:c>
      <x:c r="M1206" s="2" t="n">
        <x:f>IF(K1206="缺失",1,0)</x:f>
        <x:v>0</x:v>
      </x:c>
      <x:c r="N1206" s="2" t="str">
        <x:v>车辆里程查询_20260901-20260930_1024辆_仪表里程.xlsx / V175</x:v>
      </x:c>
      <x:c r="O1206" s="2" t="str">
        <x:v>车辆里程查询_20260901-20260930_1024辆_GPS里程.xlsx / V283</x:v>
      </x:c>
      <x:c r="P1206" s="2" t="str">
        <x:v>车辆纯氢气里程查询_20260901-20260930_1024辆.xlsx / V500</x:v>
      </x:c>
    </x:row>
    <x:row r="1207" ht="22" customHeight="1">
      <x:c r="A1207" s="2" t="n">
        <x:v>52</x:v>
      </x:c>
      <x:c r="B1207" s="2" t="str">
        <x:v>粤AGP2032</x:v>
      </x:c>
      <x:c r="C1207" s="2" t="str">
        <x:v>陈高伟</x:v>
      </x:c>
      <x:c r="D1207" s="8" t="d">
        <x:v>2026-09-19T00:00:00.000Z</x:v>
      </x:c>
      <x:c r="E1207" s="7" t="n">
        <x:v>253.3</x:v>
      </x:c>
      <x:c r="F1207" s="7" t="n">
        <x:v>193.1</x:v>
      </x:c>
      <x:c r="G1207" s="7" t="n">
        <x:v>186.6</x:v>
      </x:c>
      <x:c r="H1207" s="2" t="str">
        <x:v>否</x:v>
      </x:c>
      <x:c r="I1207" s="7" t="n">
        <x:f>IF(AND(ISNUMBER(E1207),ISNUMBER(F1207)),E1207-F1207,"")</x:f>
        <x:v>60.20000000000002</x:v>
      </x:c>
      <x:c r="J1207" s="2" t="str">
        <x:f>IF(H1207="否","不适用",IF(AND(ISNUMBER(E1207),ISNUMBER(F1207)),IF(I1207&gt;'规则与名单'!$B$2,"是","否"),"未判定"))</x:f>
        <x:v>不适用</x:v>
      </x:c>
      <x:c r="K1207" s="2" t="str">
        <x:f>IF(J1207="是",IF(ISNUMBER(F1207),"测试日GPS","缺失"),IF(ISNUMBER(G1207),"非测试日纯氢",IF(AND(H1207="是",J1207="未判定"),IF(ISNUMBER(F1207),"测试名单无纯氢GPS","缺失"),IF(ISNUMBER(E1207),"非测试日仪表","缺失"))))</x:f>
        <x:v>非测试日纯氢</x:v>
      </x:c>
      <x:c r="L1207" s="7" t="n">
        <x:f>IF(K1207="缺失","",IF(K1207="非测试日纯氢",G1207,IF(K1207="非测试日仪表",E1207,F1207)))</x:f>
        <x:v>186.6</x:v>
      </x:c>
      <x:c r="M1207" s="2" t="n">
        <x:f>IF(K1207="缺失",1,0)</x:f>
        <x:v>0</x:v>
      </x:c>
      <x:c r="N1207" s="2" t="str">
        <x:v>车辆里程查询_20260901-20260930_1024辆_仪表里程.xlsx / W175</x:v>
      </x:c>
      <x:c r="O1207" s="2" t="str">
        <x:v>车辆里程查询_20260901-20260930_1024辆_GPS里程.xlsx / W283</x:v>
      </x:c>
      <x:c r="P1207" s="2" t="str">
        <x:v>车辆纯氢气里程查询_20260901-20260930_1024辆.xlsx / W500</x:v>
      </x:c>
    </x:row>
    <x:row r="1208" ht="22" customHeight="1">
      <x:c r="A1208" s="2" t="n">
        <x:v>52</x:v>
      </x:c>
      <x:c r="B1208" s="2" t="str">
        <x:v>粤AGP2032</x:v>
      </x:c>
      <x:c r="C1208" s="2" t="str">
        <x:v>陈高伟</x:v>
      </x:c>
      <x:c r="D1208" s="8" t="d">
        <x:v>2026-09-20T00:00:00.000Z</x:v>
      </x:c>
      <x:c r="E1208" s="7" t="n">
        <x:v>189.6</x:v>
      </x:c>
      <x:c r="F1208" s="7" t="n">
        <x:v>200.7</x:v>
      </x:c>
      <x:c r="G1208" s="7" t="n">
        <x:v>153</x:v>
      </x:c>
      <x:c r="H1208" s="2" t="str">
        <x:v>否</x:v>
      </x:c>
      <x:c r="I1208" s="7" t="n">
        <x:f>IF(AND(ISNUMBER(E1208),ISNUMBER(F1208)),E1208-F1208,"")</x:f>
        <x:v>-11.099999999999994</x:v>
      </x:c>
      <x:c r="J1208" s="2" t="str">
        <x:f>IF(H1208="否","不适用",IF(AND(ISNUMBER(E1208),ISNUMBER(F1208)),IF(I1208&gt;'规则与名单'!$B$2,"是","否"),"未判定"))</x:f>
        <x:v>不适用</x:v>
      </x:c>
      <x:c r="K1208" s="2" t="str">
        <x:f>IF(J1208="是",IF(ISNUMBER(F1208),"测试日GPS","缺失"),IF(ISNUMBER(G1208),"非测试日纯氢",IF(AND(H1208="是",J1208="未判定"),IF(ISNUMBER(F1208),"测试名单无纯氢GPS","缺失"),IF(ISNUMBER(E1208),"非测试日仪表","缺失"))))</x:f>
        <x:v>非测试日纯氢</x:v>
      </x:c>
      <x:c r="L1208" s="7" t="n">
        <x:f>IF(K1208="缺失","",IF(K1208="非测试日纯氢",G1208,IF(K1208="非测试日仪表",E1208,F1208)))</x:f>
        <x:v>153</x:v>
      </x:c>
      <x:c r="M1208" s="2" t="n">
        <x:f>IF(K1208="缺失",1,0)</x:f>
        <x:v>0</x:v>
      </x:c>
      <x:c r="N1208" s="2" t="str">
        <x:v>车辆里程查询_20260901-20260930_1024辆_仪表里程.xlsx / X175</x:v>
      </x:c>
      <x:c r="O1208" s="2" t="str">
        <x:v>车辆里程查询_20260901-20260930_1024辆_GPS里程.xlsx / X283</x:v>
      </x:c>
      <x:c r="P1208" s="2" t="str">
        <x:v>车辆纯氢气里程查询_20260901-20260930_1024辆.xlsx / X500</x:v>
      </x:c>
    </x:row>
    <x:row r="1209" ht="22" customHeight="1">
      <x:c r="A1209" s="2" t="n">
        <x:v>52</x:v>
      </x:c>
      <x:c r="B1209" s="2" t="str">
        <x:v>粤AGP2032</x:v>
      </x:c>
      <x:c r="C1209" s="2" t="str">
        <x:v>陈高伟</x:v>
      </x:c>
      <x:c r="D1209" s="8" t="d">
        <x:v>2026-09-21T00:00:00.000Z</x:v>
      </x:c>
      <x:c r="E1209" s="7" t="n">
        <x:v>122</x:v>
      </x:c>
      <x:c r="F1209" s="7" t="n">
        <x:v>181.9</x:v>
      </x:c>
      <x:c r="G1209" s="7" t="n">
        <x:v>113.4</x:v>
      </x:c>
      <x:c r="H1209" s="2" t="str">
        <x:v>否</x:v>
      </x:c>
      <x:c r="I1209" s="7" t="n">
        <x:f>IF(AND(ISNUMBER(E1209),ISNUMBER(F1209)),E1209-F1209,"")</x:f>
        <x:v>-59.900000000000006</x:v>
      </x:c>
      <x:c r="J1209" s="2" t="str">
        <x:f>IF(H1209="否","不适用",IF(AND(ISNUMBER(E1209),ISNUMBER(F1209)),IF(I1209&gt;'规则与名单'!$B$2,"是","否"),"未判定"))</x:f>
        <x:v>不适用</x:v>
      </x:c>
      <x:c r="K1209" s="2" t="str">
        <x:f>IF(J1209="是",IF(ISNUMBER(F1209),"测试日GPS","缺失"),IF(ISNUMBER(G1209),"非测试日纯氢",IF(AND(H1209="是",J1209="未判定"),IF(ISNUMBER(F1209),"测试名单无纯氢GPS","缺失"),IF(ISNUMBER(E1209),"非测试日仪表","缺失"))))</x:f>
        <x:v>非测试日纯氢</x:v>
      </x:c>
      <x:c r="L1209" s="7" t="n">
        <x:f>IF(K1209="缺失","",IF(K1209="非测试日纯氢",G1209,IF(K1209="非测试日仪表",E1209,F1209)))</x:f>
        <x:v>113.4</x:v>
      </x:c>
      <x:c r="M1209" s="2" t="n">
        <x:f>IF(K1209="缺失",1,0)</x:f>
        <x:v>0</x:v>
      </x:c>
      <x:c r="N1209" s="2" t="str">
        <x:v>车辆里程查询_20260901-20260930_1024辆_仪表里程.xlsx / Y175</x:v>
      </x:c>
      <x:c r="O1209" s="2" t="str">
        <x:v>车辆里程查询_20260901-20260930_1024辆_GPS里程.xlsx / Y283</x:v>
      </x:c>
      <x:c r="P1209" s="2" t="str">
        <x:v>车辆纯氢气里程查询_20260901-20260930_1024辆.xlsx / Y500</x:v>
      </x:c>
    </x:row>
    <x:row r="1210" ht="22" customHeight="1">
      <x:c r="A1210" s="2" t="n">
        <x:v>52</x:v>
      </x:c>
      <x:c r="B1210" s="2" t="str">
        <x:v>粤AGP2032</x:v>
      </x:c>
      <x:c r="C1210" s="2" t="str">
        <x:v>陈高伟</x:v>
      </x:c>
      <x:c r="D1210" s="8" t="d">
        <x:v>2026-09-22T00:00:00.000Z</x:v>
      </x:c>
      <x:c r="E1210" s="7" t="n">
        <x:v>298</x:v>
      </x:c>
      <x:c r="F1210" s="7" t="n">
        <x:v>245.9</x:v>
      </x:c>
      <x:c r="G1210" s="7" t="n">
        <x:v>223.5</x:v>
      </x:c>
      <x:c r="H1210" s="2" t="str">
        <x:v>否</x:v>
      </x:c>
      <x:c r="I1210" s="7" t="n">
        <x:f>IF(AND(ISNUMBER(E1210),ISNUMBER(F1210)),E1210-F1210,"")</x:f>
        <x:v>52.099999999999994</x:v>
      </x:c>
      <x:c r="J1210" s="2" t="str">
        <x:f>IF(H1210="否","不适用",IF(AND(ISNUMBER(E1210),ISNUMBER(F1210)),IF(I1210&gt;'规则与名单'!$B$2,"是","否"),"未判定"))</x:f>
        <x:v>不适用</x:v>
      </x:c>
      <x:c r="K1210" s="2" t="str">
        <x:f>IF(J1210="是",IF(ISNUMBER(F1210),"测试日GPS","缺失"),IF(ISNUMBER(G1210),"非测试日纯氢",IF(AND(H1210="是",J1210="未判定"),IF(ISNUMBER(F1210),"测试名单无纯氢GPS","缺失"),IF(ISNUMBER(E1210),"非测试日仪表","缺失"))))</x:f>
        <x:v>非测试日纯氢</x:v>
      </x:c>
      <x:c r="L1210" s="7" t="n">
        <x:f>IF(K1210="缺失","",IF(K1210="非测试日纯氢",G1210,IF(K1210="非测试日仪表",E1210,F1210)))</x:f>
        <x:v>223.5</x:v>
      </x:c>
      <x:c r="M1210" s="2" t="n">
        <x:f>IF(K1210="缺失",1,0)</x:f>
        <x:v>0</x:v>
      </x:c>
      <x:c r="N1210" s="2" t="str">
        <x:v>车辆里程查询_20260901-20260930_1024辆_仪表里程.xlsx / Z175</x:v>
      </x:c>
      <x:c r="O1210" s="2" t="str">
        <x:v>车辆里程查询_20260901-20260930_1024辆_GPS里程.xlsx / Z283</x:v>
      </x:c>
      <x:c r="P1210" s="2" t="str">
        <x:v>车辆纯氢气里程查询_20260901-20260930_1024辆.xlsx / Z500</x:v>
      </x:c>
    </x:row>
    <x:row r="1211" ht="22" customHeight="1">
      <x:c r="A1211" s="2" t="n">
        <x:v>52</x:v>
      </x:c>
      <x:c r="B1211" s="2" t="str">
        <x:v>粤AGP2032</x:v>
      </x:c>
      <x:c r="C1211" s="2" t="str">
        <x:v>陈高伟</x:v>
      </x:c>
      <x:c r="D1211" s="8" t="d">
        <x:v>2026-09-23T00:00:00.000Z</x:v>
      </x:c>
      <x:c r="E1211" s="7" t="n">
        <x:v>92.2</x:v>
      </x:c>
      <x:c r="F1211" s="7" t="n">
        <x:v>98.1</x:v>
      </x:c>
      <x:c r="G1211" s="7" t="n">
        <x:v>91</x:v>
      </x:c>
      <x:c r="H1211" s="2" t="str">
        <x:v>否</x:v>
      </x:c>
      <x:c r="I1211" s="7" t="n">
        <x:f>IF(AND(ISNUMBER(E1211),ISNUMBER(F1211)),E1211-F1211,"")</x:f>
        <x:v>-5.8999999999999915</x:v>
      </x:c>
      <x:c r="J1211" s="2" t="str">
        <x:f>IF(H1211="否","不适用",IF(AND(ISNUMBER(E1211),ISNUMBER(F1211)),IF(I1211&gt;'规则与名单'!$B$2,"是","否"),"未判定"))</x:f>
        <x:v>不适用</x:v>
      </x:c>
      <x:c r="K1211" s="2" t="str">
        <x:f>IF(J1211="是",IF(ISNUMBER(F1211),"测试日GPS","缺失"),IF(ISNUMBER(G1211),"非测试日纯氢",IF(AND(H1211="是",J1211="未判定"),IF(ISNUMBER(F1211),"测试名单无纯氢GPS","缺失"),IF(ISNUMBER(E1211),"非测试日仪表","缺失"))))</x:f>
        <x:v>非测试日纯氢</x:v>
      </x:c>
      <x:c r="L1211" s="7" t="n">
        <x:f>IF(K1211="缺失","",IF(K1211="非测试日纯氢",G1211,IF(K1211="非测试日仪表",E1211,F1211)))</x:f>
        <x:v>91</x:v>
      </x:c>
      <x:c r="M1211" s="2" t="n">
        <x:f>IF(K1211="缺失",1,0)</x:f>
        <x:v>0</x:v>
      </x:c>
      <x:c r="N1211" s="2" t="str">
        <x:v>车辆里程查询_20260901-20260930_1024辆_仪表里程.xlsx / AA175</x:v>
      </x:c>
      <x:c r="O1211" s="2" t="str">
        <x:v>车辆里程查询_20260901-20260930_1024辆_GPS里程.xlsx / AA283</x:v>
      </x:c>
      <x:c r="P1211" s="2" t="str">
        <x:v>车辆纯氢气里程查询_20260901-20260930_1024辆.xlsx / AA500</x:v>
      </x:c>
    </x:row>
    <x:row r="1212" ht="22" customHeight="1">
      <x:c r="A1212" s="2" t="n">
        <x:v>52</x:v>
      </x:c>
      <x:c r="B1212" s="2" t="str">
        <x:v>粤AGP2032</x:v>
      </x:c>
      <x:c r="C1212" s="2" t="str">
        <x:v>陈高伟</x:v>
      </x:c>
      <x:c r="D1212" s="8" t="d">
        <x:v>2026-09-24T00:00:00.000Z</x:v>
      </x:c>
      <x:c r="E1212" s="7" t="n">
        <x:v>284</x:v>
      </x:c>
      <x:c r="F1212" s="7" t="n">
        <x:v>288.9</x:v>
      </x:c>
      <x:c r="G1212" s="7" t="n">
        <x:v>271.8</x:v>
      </x:c>
      <x:c r="H1212" s="2" t="str">
        <x:v>否</x:v>
      </x:c>
      <x:c r="I1212" s="7" t="n">
        <x:f>IF(AND(ISNUMBER(E1212),ISNUMBER(F1212)),E1212-F1212,"")</x:f>
        <x:v>-4.899999999999977</x:v>
      </x:c>
      <x:c r="J1212" s="2" t="str">
        <x:f>IF(H1212="否","不适用",IF(AND(ISNUMBER(E1212),ISNUMBER(F1212)),IF(I1212&gt;'规则与名单'!$B$2,"是","否"),"未判定"))</x:f>
        <x:v>不适用</x:v>
      </x:c>
      <x:c r="K1212" s="2" t="str">
        <x:f>IF(J1212="是",IF(ISNUMBER(F1212),"测试日GPS","缺失"),IF(ISNUMBER(G1212),"非测试日纯氢",IF(AND(H1212="是",J1212="未判定"),IF(ISNUMBER(F1212),"测试名单无纯氢GPS","缺失"),IF(ISNUMBER(E1212),"非测试日仪表","缺失"))))</x:f>
        <x:v>非测试日纯氢</x:v>
      </x:c>
      <x:c r="L1212" s="7" t="n">
        <x:f>IF(K1212="缺失","",IF(K1212="非测试日纯氢",G1212,IF(K1212="非测试日仪表",E1212,F1212)))</x:f>
        <x:v>271.8</x:v>
      </x:c>
      <x:c r="M1212" s="2" t="n">
        <x:f>IF(K1212="缺失",1,0)</x:f>
        <x:v>0</x:v>
      </x:c>
      <x:c r="N1212" s="2" t="str">
        <x:v>车辆里程查询_20260901-20260930_1024辆_仪表里程.xlsx / AB175</x:v>
      </x:c>
      <x:c r="O1212" s="2" t="str">
        <x:v>车辆里程查询_20260901-20260930_1024辆_GPS里程.xlsx / AB283</x:v>
      </x:c>
      <x:c r="P1212" s="2" t="str">
        <x:v>车辆纯氢气里程查询_20260901-20260930_1024辆.xlsx / AB500</x:v>
      </x:c>
    </x:row>
    <x:row r="1213" ht="22" customHeight="1">
      <x:c r="A1213" s="2" t="n">
        <x:v>52</x:v>
      </x:c>
      <x:c r="B1213" s="2" t="str">
        <x:v>粤AGP2032</x:v>
      </x:c>
      <x:c r="C1213" s="2" t="str">
        <x:v>陈高伟</x:v>
      </x:c>
      <x:c r="D1213" s="8" t="d">
        <x:v>2026-09-25T00:00:00.000Z</x:v>
      </x:c>
      <x:c r="E1213" s="7" t="n">
        <x:v>118</x:v>
      </x:c>
      <x:c r="F1213" s="7" t="n">
        <x:v>123.4</x:v>
      </x:c>
      <x:c r="G1213" s="7" t="n">
        <x:v>118</x:v>
      </x:c>
      <x:c r="H1213" s="2" t="str">
        <x:v>否</x:v>
      </x:c>
      <x:c r="I1213" s="7" t="n">
        <x:f>IF(AND(ISNUMBER(E1213),ISNUMBER(F1213)),E1213-F1213,"")</x:f>
        <x:v>-5.400000000000006</x:v>
      </x:c>
      <x:c r="J1213" s="2" t="str">
        <x:f>IF(H1213="否","不适用",IF(AND(ISNUMBER(E1213),ISNUMBER(F1213)),IF(I1213&gt;'规则与名单'!$B$2,"是","否"),"未判定"))</x:f>
        <x:v>不适用</x:v>
      </x:c>
      <x:c r="K1213" s="2" t="str">
        <x:f>IF(J1213="是",IF(ISNUMBER(F1213),"测试日GPS","缺失"),IF(ISNUMBER(G1213),"非测试日纯氢",IF(AND(H1213="是",J1213="未判定"),IF(ISNUMBER(F1213),"测试名单无纯氢GPS","缺失"),IF(ISNUMBER(E1213),"非测试日仪表","缺失"))))</x:f>
        <x:v>非测试日纯氢</x:v>
      </x:c>
      <x:c r="L1213" s="7" t="n">
        <x:f>IF(K1213="缺失","",IF(K1213="非测试日纯氢",G1213,IF(K1213="非测试日仪表",E1213,F1213)))</x:f>
        <x:v>118</x:v>
      </x:c>
      <x:c r="M1213" s="2" t="n">
        <x:f>IF(K1213="缺失",1,0)</x:f>
        <x:v>0</x:v>
      </x:c>
      <x:c r="N1213" s="2" t="str">
        <x:v>车辆里程查询_20260901-20260930_1024辆_仪表里程.xlsx / AC175</x:v>
      </x:c>
      <x:c r="O1213" s="2" t="str">
        <x:v>车辆里程查询_20260901-20260930_1024辆_GPS里程.xlsx / AC283</x:v>
      </x:c>
      <x:c r="P1213" s="2" t="str">
        <x:v>车辆纯氢气里程查询_20260901-20260930_1024辆.xlsx / AC500</x:v>
      </x:c>
    </x:row>
    <x:row r="1214" ht="22" customHeight="1">
      <x:c r="A1214" s="2" t="n">
        <x:v>52</x:v>
      </x:c>
      <x:c r="B1214" s="2" t="str">
        <x:v>粤AGP2032</x:v>
      </x:c>
      <x:c r="C1214" s="2" t="str">
        <x:v>陈高伟</x:v>
      </x:c>
      <x:c r="D1214" s="8" t="d">
        <x:v>2026-09-26T00:00:00.000Z</x:v>
      </x:c>
      <x:c r="E1214" s="7" t="n">
        <x:v>198</x:v>
      </x:c>
      <x:c r="F1214" s="7" t="n">
        <x:v>252.5</x:v>
      </x:c>
      <x:c r="G1214" s="7" t="n">
        <x:v>185.8</x:v>
      </x:c>
      <x:c r="H1214" s="2" t="str">
        <x:v>否</x:v>
      </x:c>
      <x:c r="I1214" s="7" t="n">
        <x:f>IF(AND(ISNUMBER(E1214),ISNUMBER(F1214)),E1214-F1214,"")</x:f>
        <x:v>-54.5</x:v>
      </x:c>
      <x:c r="J1214" s="2" t="str">
        <x:f>IF(H1214="否","不适用",IF(AND(ISNUMBER(E1214),ISNUMBER(F1214)),IF(I1214&gt;'规则与名单'!$B$2,"是","否"),"未判定"))</x:f>
        <x:v>不适用</x:v>
      </x:c>
      <x:c r="K1214" s="2" t="str">
        <x:f>IF(J1214="是",IF(ISNUMBER(F1214),"测试日GPS","缺失"),IF(ISNUMBER(G1214),"非测试日纯氢",IF(AND(H1214="是",J1214="未判定"),IF(ISNUMBER(F1214),"测试名单无纯氢GPS","缺失"),IF(ISNUMBER(E1214),"非测试日仪表","缺失"))))</x:f>
        <x:v>非测试日纯氢</x:v>
      </x:c>
      <x:c r="L1214" s="7" t="n">
        <x:f>IF(K1214="缺失","",IF(K1214="非测试日纯氢",G1214,IF(K1214="非测试日仪表",E1214,F1214)))</x:f>
        <x:v>185.8</x:v>
      </x:c>
      <x:c r="M1214" s="2" t="n">
        <x:f>IF(K1214="缺失",1,0)</x:f>
        <x:v>0</x:v>
      </x:c>
      <x:c r="N1214" s="2" t="str">
        <x:v>车辆里程查询_20260901-20260930_1024辆_仪表里程.xlsx / AD175</x:v>
      </x:c>
      <x:c r="O1214" s="2" t="str">
        <x:v>车辆里程查询_20260901-20260930_1024辆_GPS里程.xlsx / AD283</x:v>
      </x:c>
      <x:c r="P1214" s="2" t="str">
        <x:v>车辆纯氢气里程查询_20260901-20260930_1024辆.xlsx / AD500</x:v>
      </x:c>
    </x:row>
    <x:row r="1215" ht="22" customHeight="1">
      <x:c r="A1215" s="2" t="n">
        <x:v>52</x:v>
      </x:c>
      <x:c r="B1215" s="2" t="str">
        <x:v>粤AGP2032</x:v>
      </x:c>
      <x:c r="C1215" s="2" t="str">
        <x:v>陈高伟</x:v>
      </x:c>
      <x:c r="D1215" s="8" t="d">
        <x:v>2026-09-27T00:00:00.000Z</x:v>
      </x:c>
      <x:c r="E1215" s="7" t="n">
        <x:v>44.8</x:v>
      </x:c>
      <x:c r="F1215" s="7" t="n">
        <x:v>0.4</x:v>
      </x:c>
      <x:c r="G1215" s="7"/>
      <x:c r="H1215" s="2" t="str">
        <x:v>否</x:v>
      </x:c>
      <x:c r="I1215" s="7" t="n">
        <x:f>IF(AND(ISNUMBER(E1215),ISNUMBER(F1215)),E1215-F1215,"")</x:f>
        <x:v>44.4</x:v>
      </x:c>
      <x:c r="J1215" s="2" t="str">
        <x:f>IF(H1215="否","不适用",IF(AND(ISNUMBER(E1215),ISNUMBER(F1215)),IF(I1215&gt;'规则与名单'!$B$2,"是","否"),"未判定"))</x:f>
        <x:v>不适用</x:v>
      </x:c>
      <x:c r="K1215" s="2" t="str">
        <x:f>IF(J1215="是",IF(ISNUMBER(F1215),"测试日GPS","缺失"),IF(ISNUMBER(G1215),"非测试日纯氢",IF(AND(H1215="是",J1215="未判定"),IF(ISNUMBER(F1215),"测试名单无纯氢GPS","缺失"),IF(ISNUMBER(E1215),"非测试日仪表","缺失"))))</x:f>
        <x:v>非测试日仪表</x:v>
      </x:c>
      <x:c r="L1215" s="7" t="n">
        <x:f>IF(K1215="缺失","",IF(K1215="非测试日纯氢",G1215,IF(K1215="非测试日仪表",E1215,F1215)))</x:f>
        <x:v>44.8</x:v>
      </x:c>
      <x:c r="M1215" s="2" t="n">
        <x:f>IF(K1215="缺失",1,0)</x:f>
        <x:v>0</x:v>
      </x:c>
      <x:c r="N1215" s="2" t="str">
        <x:v>车辆里程查询_20260901-20260930_1024辆_仪表里程.xlsx / AE175</x:v>
      </x:c>
      <x:c r="O1215" s="2" t="str">
        <x:v>车辆里程查询_20260901-20260930_1024辆_GPS里程.xlsx / AE283</x:v>
      </x:c>
      <x:c r="P1215" s="2" t="str">
        <x:v>车辆纯氢气里程查询_20260901-20260930_1024辆.xlsx / AE500</x:v>
      </x:c>
    </x:row>
    <x:row r="1216" ht="22" customHeight="1">
      <x:c r="A1216" s="2" t="n">
        <x:v>52</x:v>
      </x:c>
      <x:c r="B1216" s="2" t="str">
        <x:v>粤AGP2032</x:v>
      </x:c>
      <x:c r="C1216" s="2" t="str">
        <x:v>陈高伟</x:v>
      </x:c>
      <x:c r="D1216" s="8" t="d">
        <x:v>2026-09-28T00:00:00.000Z</x:v>
      </x:c>
      <x:c r="E1216" s="7" t="n">
        <x:v>169.7</x:v>
      </x:c>
      <x:c r="F1216" s="7" t="n">
        <x:v>173.5</x:v>
      </x:c>
      <x:c r="G1216" s="7" t="n">
        <x:v>152</x:v>
      </x:c>
      <x:c r="H1216" s="2" t="str">
        <x:v>否</x:v>
      </x:c>
      <x:c r="I1216" s="7" t="n">
        <x:f>IF(AND(ISNUMBER(E1216),ISNUMBER(F1216)),E1216-F1216,"")</x:f>
        <x:v>-3.8000000000000114</x:v>
      </x:c>
      <x:c r="J1216" s="2" t="str">
        <x:f>IF(H1216="否","不适用",IF(AND(ISNUMBER(E1216),ISNUMBER(F1216)),IF(I1216&gt;'规则与名单'!$B$2,"是","否"),"未判定"))</x:f>
        <x:v>不适用</x:v>
      </x:c>
      <x:c r="K1216" s="2" t="str">
        <x:f>IF(J1216="是",IF(ISNUMBER(F1216),"测试日GPS","缺失"),IF(ISNUMBER(G1216),"非测试日纯氢",IF(AND(H1216="是",J1216="未判定"),IF(ISNUMBER(F1216),"测试名单无纯氢GPS","缺失"),IF(ISNUMBER(E1216),"非测试日仪表","缺失"))))</x:f>
        <x:v>非测试日纯氢</x:v>
      </x:c>
      <x:c r="L1216" s="7" t="n">
        <x:f>IF(K1216="缺失","",IF(K1216="非测试日纯氢",G1216,IF(K1216="非测试日仪表",E1216,F1216)))</x:f>
        <x:v>152</x:v>
      </x:c>
      <x:c r="M1216" s="2" t="n">
        <x:f>IF(K1216="缺失",1,0)</x:f>
        <x:v>0</x:v>
      </x:c>
      <x:c r="N1216" s="2" t="str">
        <x:v>车辆里程查询_20260901-20260930_1024辆_仪表里程.xlsx / AF175</x:v>
      </x:c>
      <x:c r="O1216" s="2" t="str">
        <x:v>车辆里程查询_20260901-20260930_1024辆_GPS里程.xlsx / AF283</x:v>
      </x:c>
      <x:c r="P1216" s="2" t="str">
        <x:v>车辆纯氢气里程查询_20260901-20260930_1024辆.xlsx / AF500</x:v>
      </x:c>
    </x:row>
    <x:row r="1217" ht="22" customHeight="1">
      <x:c r="A1217" s="2" t="n">
        <x:v>52</x:v>
      </x:c>
      <x:c r="B1217" s="2" t="str">
        <x:v>粤AGP2032</x:v>
      </x:c>
      <x:c r="C1217" s="2" t="str">
        <x:v>陈高伟</x:v>
      </x:c>
      <x:c r="D1217" s="8" t="d">
        <x:v>2026-09-29T00:00:00.000Z</x:v>
      </x:c>
      <x:c r="E1217" s="7" t="n">
        <x:v>114.1</x:v>
      </x:c>
      <x:c r="F1217" s="7" t="n">
        <x:v>118.7</x:v>
      </x:c>
      <x:c r="G1217" s="7" t="n">
        <x:v>113.9</x:v>
      </x:c>
      <x:c r="H1217" s="2" t="str">
        <x:v>否</x:v>
      </x:c>
      <x:c r="I1217" s="7" t="n">
        <x:f>IF(AND(ISNUMBER(E1217),ISNUMBER(F1217)),E1217-F1217,"")</x:f>
        <x:v>-4.6000000000000085</x:v>
      </x:c>
      <x:c r="J1217" s="2" t="str">
        <x:f>IF(H1217="否","不适用",IF(AND(ISNUMBER(E1217),ISNUMBER(F1217)),IF(I1217&gt;'规则与名单'!$B$2,"是","否"),"未判定"))</x:f>
        <x:v>不适用</x:v>
      </x:c>
      <x:c r="K1217" s="2" t="str">
        <x:f>IF(J1217="是",IF(ISNUMBER(F1217),"测试日GPS","缺失"),IF(ISNUMBER(G1217),"非测试日纯氢",IF(AND(H1217="是",J1217="未判定"),IF(ISNUMBER(F1217),"测试名单无纯氢GPS","缺失"),IF(ISNUMBER(E1217),"非测试日仪表","缺失"))))</x:f>
        <x:v>非测试日纯氢</x:v>
      </x:c>
      <x:c r="L1217" s="7" t="n">
        <x:f>IF(K1217="缺失","",IF(K1217="非测试日纯氢",G1217,IF(K1217="非测试日仪表",E1217,F1217)))</x:f>
        <x:v>113.9</x:v>
      </x:c>
      <x:c r="M1217" s="2" t="n">
        <x:f>IF(K1217="缺失",1,0)</x:f>
        <x:v>0</x:v>
      </x:c>
      <x:c r="N1217" s="2" t="str">
        <x:v>车辆里程查询_20260901-20260930_1024辆_仪表里程.xlsx / AG175</x:v>
      </x:c>
      <x:c r="O1217" s="2" t="str">
        <x:v>车辆里程查询_20260901-20260930_1024辆_GPS里程.xlsx / AG283</x:v>
      </x:c>
      <x:c r="P1217" s="2" t="str">
        <x:v>车辆纯氢气里程查询_20260901-20260930_1024辆.xlsx / AG500</x:v>
      </x:c>
    </x:row>
    <x:row r="1218" ht="22" customHeight="1">
      <x:c r="A1218" s="2" t="n">
        <x:v>52</x:v>
      </x:c>
      <x:c r="B1218" s="2" t="str">
        <x:v>粤AGP2032</x:v>
      </x:c>
      <x:c r="C1218" s="2" t="str">
        <x:v>陈高伟</x:v>
      </x:c>
      <x:c r="D1218" s="8" t="d">
        <x:v>2026-09-30T00:00:00.000Z</x:v>
      </x:c>
      <x:c r="E1218" s="7" t="n">
        <x:v>172.2</x:v>
      </x:c>
      <x:c r="F1218" s="7" t="n">
        <x:v>175.2</x:v>
      </x:c>
      <x:c r="G1218" s="7" t="n">
        <x:v>172</x:v>
      </x:c>
      <x:c r="H1218" s="2" t="str">
        <x:v>否</x:v>
      </x:c>
      <x:c r="I1218" s="7" t="n">
        <x:f>IF(AND(ISNUMBER(E1218),ISNUMBER(F1218)),E1218-F1218,"")</x:f>
        <x:v>-3</x:v>
      </x:c>
      <x:c r="J1218" s="2" t="str">
        <x:f>IF(H1218="否","不适用",IF(AND(ISNUMBER(E1218),ISNUMBER(F1218)),IF(I1218&gt;'规则与名单'!$B$2,"是","否"),"未判定"))</x:f>
        <x:v>不适用</x:v>
      </x:c>
      <x:c r="K1218" s="2" t="str">
        <x:f>IF(J1218="是",IF(ISNUMBER(F1218),"测试日GPS","缺失"),IF(ISNUMBER(G1218),"非测试日纯氢",IF(AND(H1218="是",J1218="未判定"),IF(ISNUMBER(F1218),"测试名单无纯氢GPS","缺失"),IF(ISNUMBER(E1218),"非测试日仪表","缺失"))))</x:f>
        <x:v>非测试日纯氢</x:v>
      </x:c>
      <x:c r="L1218" s="7" t="n">
        <x:f>IF(K1218="缺失","",IF(K1218="非测试日纯氢",G1218,IF(K1218="非测试日仪表",E1218,F1218)))</x:f>
        <x:v>172</x:v>
      </x:c>
      <x:c r="M1218" s="2" t="n">
        <x:f>IF(K1218="缺失",1,0)</x:f>
        <x:v>0</x:v>
      </x:c>
      <x:c r="N1218" s="2" t="str">
        <x:v>车辆里程查询_20260901-20260930_1024辆_仪表里程.xlsx / AH175</x:v>
      </x:c>
      <x:c r="O1218" s="2" t="str">
        <x:v>车辆里程查询_20260901-20260930_1024辆_GPS里程.xlsx / AH283</x:v>
      </x:c>
      <x:c r="P1218" s="2" t="str">
        <x:v>车辆纯氢气里程查询_20260901-20260930_1024辆.xlsx / AH500</x:v>
      </x:c>
    </x:row>
    <x:row r="1219" ht="22" customHeight="1">
      <x:c r="A1219" s="2" t="n">
        <x:v>53</x:v>
      </x:c>
      <x:c r="B1219" s="2" t="str">
        <x:v>粤AGP3071</x:v>
      </x:c>
      <x:c r="C1219" s="2" t="str">
        <x:v>陈高伟</x:v>
      </x:c>
      <x:c r="D1219" s="8" t="d">
        <x:v>2026-09-01T00:00:00.000Z</x:v>
      </x:c>
      <x:c r="E1219" s="7" t="n">
        <x:v>20.6</x:v>
      </x:c>
      <x:c r="F1219" s="7" t="n">
        <x:v>108.8</x:v>
      </x:c>
      <x:c r="G1219" s="7" t="n">
        <x:v>99.7</x:v>
      </x:c>
      <x:c r="H1219" s="2" t="str">
        <x:v>否</x:v>
      </x:c>
      <x:c r="I1219" s="7" t="n">
        <x:f>IF(AND(ISNUMBER(E1219),ISNUMBER(F1219)),E1219-F1219,"")</x:f>
        <x:v>-88.19999999999999</x:v>
      </x:c>
      <x:c r="J1219" s="2" t="str">
        <x:f>IF(H1219="否","不适用",IF(AND(ISNUMBER(E1219),ISNUMBER(F1219)),IF(I1219&gt;'规则与名单'!$B$2,"是","否"),"未判定"))</x:f>
        <x:v>不适用</x:v>
      </x:c>
      <x:c r="K1219" s="2" t="str">
        <x:f>IF(J1219="是",IF(ISNUMBER(F1219),"测试日GPS","缺失"),IF(ISNUMBER(G1219),"非测试日纯氢",IF(AND(H1219="是",J1219="未判定"),IF(ISNUMBER(F1219),"测试名单无纯氢GPS","缺失"),IF(ISNUMBER(E1219),"非测试日仪表","缺失"))))</x:f>
        <x:v>非测试日纯氢</x:v>
      </x:c>
      <x:c r="L1219" s="7" t="n">
        <x:f>IF(K1219="缺失","",IF(K1219="非测试日纯氢",G1219,IF(K1219="非测试日仪表",E1219,F1219)))</x:f>
        <x:v>99.7</x:v>
      </x:c>
      <x:c r="M1219" s="2" t="n">
        <x:f>IF(K1219="缺失",1,0)</x:f>
        <x:v>0</x:v>
      </x:c>
      <x:c r="N1219" s="2" t="str">
        <x:v>车辆里程查询_20260901-20260930_1024辆_仪表里程.xlsx / E51</x:v>
      </x:c>
      <x:c r="O1219" s="2" t="str">
        <x:v>车辆里程查询_20260901-20260930_1024辆_GPS里程.xlsx / E249</x:v>
      </x:c>
      <x:c r="P1219" s="2" t="str">
        <x:v>车辆纯氢气里程查询_20260901-20260930_1024辆.xlsx / E273</x:v>
      </x:c>
    </x:row>
    <x:row r="1220" ht="22" customHeight="1">
      <x:c r="A1220" s="2" t="n">
        <x:v>53</x:v>
      </x:c>
      <x:c r="B1220" s="2" t="str">
        <x:v>粤AGP3071</x:v>
      </x:c>
      <x:c r="C1220" s="2" t="str">
        <x:v>陈高伟</x:v>
      </x:c>
      <x:c r="D1220" s="8" t="d">
        <x:v>2026-09-02T00:00:00.000Z</x:v>
      </x:c>
      <x:c r="E1220" s="7" t="n">
        <x:v>608.8</x:v>
      </x:c>
      <x:c r="F1220" s="7" t="n">
        <x:v>864.8</x:v>
      </x:c>
      <x:c r="G1220" s="7" t="n">
        <x:v>826.2</x:v>
      </x:c>
      <x:c r="H1220" s="2" t="str">
        <x:v>否</x:v>
      </x:c>
      <x:c r="I1220" s="7" t="n">
        <x:f>IF(AND(ISNUMBER(E1220),ISNUMBER(F1220)),E1220-F1220,"")</x:f>
        <x:v>-256</x:v>
      </x:c>
      <x:c r="J1220" s="2" t="str">
        <x:f>IF(H1220="否","不适用",IF(AND(ISNUMBER(E1220),ISNUMBER(F1220)),IF(I1220&gt;'规则与名单'!$B$2,"是","否"),"未判定"))</x:f>
        <x:v>不适用</x:v>
      </x:c>
      <x:c r="K1220" s="2" t="str">
        <x:f>IF(J1220="是",IF(ISNUMBER(F1220),"测试日GPS","缺失"),IF(ISNUMBER(G1220),"非测试日纯氢",IF(AND(H1220="是",J1220="未判定"),IF(ISNUMBER(F1220),"测试名单无纯氢GPS","缺失"),IF(ISNUMBER(E1220),"非测试日仪表","缺失"))))</x:f>
        <x:v>非测试日纯氢</x:v>
      </x:c>
      <x:c r="L1220" s="7" t="n">
        <x:f>IF(K1220="缺失","",IF(K1220="非测试日纯氢",G1220,IF(K1220="非测试日仪表",E1220,F1220)))</x:f>
        <x:v>826.2</x:v>
      </x:c>
      <x:c r="M1220" s="2" t="n">
        <x:f>IF(K1220="缺失",1,0)</x:f>
        <x:v>0</x:v>
      </x:c>
      <x:c r="N1220" s="2" t="str">
        <x:v>车辆里程查询_20260901-20260930_1024辆_仪表里程.xlsx / F51</x:v>
      </x:c>
      <x:c r="O1220" s="2" t="str">
        <x:v>车辆里程查询_20260901-20260930_1024辆_GPS里程.xlsx / F249</x:v>
      </x:c>
      <x:c r="P1220" s="2" t="str">
        <x:v>车辆纯氢气里程查询_20260901-20260930_1024辆.xlsx / F273</x:v>
      </x:c>
    </x:row>
    <x:row r="1221" ht="22" customHeight="1">
      <x:c r="A1221" s="2" t="n">
        <x:v>53</x:v>
      </x:c>
      <x:c r="B1221" s="2" t="str">
        <x:v>粤AGP3071</x:v>
      </x:c>
      <x:c r="C1221" s="2" t="str">
        <x:v>陈高伟</x:v>
      </x:c>
      <x:c r="D1221" s="8" t="d">
        <x:v>2026-09-03T00:00:00.000Z</x:v>
      </x:c>
      <x:c r="E1221" s="7" t="n">
        <x:v>476.3</x:v>
      </x:c>
      <x:c r="F1221" s="7" t="n">
        <x:v>144.4</x:v>
      </x:c>
      <x:c r="G1221" s="7" t="n">
        <x:v>128.9</x:v>
      </x:c>
      <x:c r="H1221" s="2" t="str">
        <x:v>否</x:v>
      </x:c>
      <x:c r="I1221" s="7" t="n">
        <x:f>IF(AND(ISNUMBER(E1221),ISNUMBER(F1221)),E1221-F1221,"")</x:f>
        <x:v>331.9</x:v>
      </x:c>
      <x:c r="J1221" s="2" t="str">
        <x:f>IF(H1221="否","不适用",IF(AND(ISNUMBER(E1221),ISNUMBER(F1221)),IF(I1221&gt;'规则与名单'!$B$2,"是","否"),"未判定"))</x:f>
        <x:v>不适用</x:v>
      </x:c>
      <x:c r="K1221" s="2" t="str">
        <x:f>IF(J1221="是",IF(ISNUMBER(F1221),"测试日GPS","缺失"),IF(ISNUMBER(G1221),"非测试日纯氢",IF(AND(H1221="是",J1221="未判定"),IF(ISNUMBER(F1221),"测试名单无纯氢GPS","缺失"),IF(ISNUMBER(E1221),"非测试日仪表","缺失"))))</x:f>
        <x:v>非测试日纯氢</x:v>
      </x:c>
      <x:c r="L1221" s="7" t="n">
        <x:f>IF(K1221="缺失","",IF(K1221="非测试日纯氢",G1221,IF(K1221="非测试日仪表",E1221,F1221)))</x:f>
        <x:v>128.9</x:v>
      </x:c>
      <x:c r="M1221" s="2" t="n">
        <x:f>IF(K1221="缺失",1,0)</x:f>
        <x:v>0</x:v>
      </x:c>
      <x:c r="N1221" s="2" t="str">
        <x:v>车辆里程查询_20260901-20260930_1024辆_仪表里程.xlsx / G51</x:v>
      </x:c>
      <x:c r="O1221" s="2" t="str">
        <x:v>车辆里程查询_20260901-20260930_1024辆_GPS里程.xlsx / G249</x:v>
      </x:c>
      <x:c r="P1221" s="2" t="str">
        <x:v>车辆纯氢气里程查询_20260901-20260930_1024辆.xlsx / G273</x:v>
      </x:c>
    </x:row>
    <x:row r="1222" ht="22" customHeight="1">
      <x:c r="A1222" s="2" t="n">
        <x:v>53</x:v>
      </x:c>
      <x:c r="B1222" s="2" t="str">
        <x:v>粤AGP3071</x:v>
      </x:c>
      <x:c r="C1222" s="2" t="str">
        <x:v>陈高伟</x:v>
      </x:c>
      <x:c r="D1222" s="8" t="d">
        <x:v>2026-09-04T00:00:00.000Z</x:v>
      </x:c>
      <x:c r="E1222" s="7"/>
      <x:c r="F1222" s="7" t="n">
        <x:v>0</x:v>
      </x:c>
      <x:c r="G1222" s="7"/>
      <x:c r="H1222" s="2" t="str">
        <x:v>否</x:v>
      </x:c>
      <x:c r="I1222" s="7" t="str">
        <x:f>IF(AND(ISNUMBER(E1222),ISNUMBER(F1222)),E1222-F1222,"")</x:f>
      </x:c>
      <x:c r="J1222" s="2" t="str">
        <x:f>IF(H1222="否","不适用",IF(AND(ISNUMBER(E1222),ISNUMBER(F1222)),IF(I1222&gt;'规则与名单'!$B$2,"是","否"),"未判定"))</x:f>
        <x:v>不适用</x:v>
      </x:c>
      <x:c r="K1222" s="2" t="str">
        <x:f>IF(J1222="是",IF(ISNUMBER(F1222),"测试日GPS","缺失"),IF(ISNUMBER(G1222),"非测试日纯氢",IF(AND(H1222="是",J1222="未判定"),IF(ISNUMBER(F1222),"测试名单无纯氢GPS","缺失"),IF(ISNUMBER(E1222),"非测试日仪表","缺失"))))</x:f>
        <x:v>缺失</x:v>
      </x:c>
      <x:c r="L1222" s="7" t="str">
        <x:f>IF(K1222="缺失","",IF(K1222="非测试日纯氢",G1222,IF(K1222="非测试日仪表",E1222,F1222)))</x:f>
      </x:c>
      <x:c r="M1222" s="2" t="n">
        <x:f>IF(K1222="缺失",1,0)</x:f>
        <x:v>1</x:v>
      </x:c>
      <x:c r="N1222" s="2" t="str">
        <x:v>车辆里程查询_20260901-20260930_1024辆_仪表里程.xlsx / H51</x:v>
      </x:c>
      <x:c r="O1222" s="2" t="str">
        <x:v>车辆里程查询_20260901-20260930_1024辆_GPS里程.xlsx / H249</x:v>
      </x:c>
      <x:c r="P1222" s="2" t="str">
        <x:v>车辆纯氢气里程查询_20260901-20260930_1024辆.xlsx / H273</x:v>
      </x:c>
    </x:row>
    <x:row r="1223" ht="22" customHeight="1">
      <x:c r="A1223" s="2" t="n">
        <x:v>53</x:v>
      </x:c>
      <x:c r="B1223" s="2" t="str">
        <x:v>粤AGP3071</x:v>
      </x:c>
      <x:c r="C1223" s="2" t="str">
        <x:v>陈高伟</x:v>
      </x:c>
      <x:c r="D1223" s="8" t="d">
        <x:v>2026-09-05T00:00:00.000Z</x:v>
      </x:c>
      <x:c r="E1223" s="7"/>
      <x:c r="F1223" s="7" t="n">
        <x:v>0</x:v>
      </x:c>
      <x:c r="G1223" s="7"/>
      <x:c r="H1223" s="2" t="str">
        <x:v>否</x:v>
      </x:c>
      <x:c r="I1223" s="7" t="str">
        <x:f>IF(AND(ISNUMBER(E1223),ISNUMBER(F1223)),E1223-F1223,"")</x:f>
      </x:c>
      <x:c r="J1223" s="2" t="str">
        <x:f>IF(H1223="否","不适用",IF(AND(ISNUMBER(E1223),ISNUMBER(F1223)),IF(I1223&gt;'规则与名单'!$B$2,"是","否"),"未判定"))</x:f>
        <x:v>不适用</x:v>
      </x:c>
      <x:c r="K1223" s="2" t="str">
        <x:f>IF(J1223="是",IF(ISNUMBER(F1223),"测试日GPS","缺失"),IF(ISNUMBER(G1223),"非测试日纯氢",IF(AND(H1223="是",J1223="未判定"),IF(ISNUMBER(F1223),"测试名单无纯氢GPS","缺失"),IF(ISNUMBER(E1223),"非测试日仪表","缺失"))))</x:f>
        <x:v>缺失</x:v>
      </x:c>
      <x:c r="L1223" s="7" t="str">
        <x:f>IF(K1223="缺失","",IF(K1223="非测试日纯氢",G1223,IF(K1223="非测试日仪表",E1223,F1223)))</x:f>
      </x:c>
      <x:c r="M1223" s="2" t="n">
        <x:f>IF(K1223="缺失",1,0)</x:f>
        <x:v>1</x:v>
      </x:c>
      <x:c r="N1223" s="2" t="str">
        <x:v>车辆里程查询_20260901-20260930_1024辆_仪表里程.xlsx / I51</x:v>
      </x:c>
      <x:c r="O1223" s="2" t="str">
        <x:v>车辆里程查询_20260901-20260930_1024辆_GPS里程.xlsx / I249</x:v>
      </x:c>
      <x:c r="P1223" s="2" t="str">
        <x:v>车辆纯氢气里程查询_20260901-20260930_1024辆.xlsx / I273</x:v>
      </x:c>
    </x:row>
    <x:row r="1224" ht="22" customHeight="1">
      <x:c r="A1224" s="2" t="n">
        <x:v>53</x:v>
      </x:c>
      <x:c r="B1224" s="2" t="str">
        <x:v>粤AGP3071</x:v>
      </x:c>
      <x:c r="C1224" s="2" t="str">
        <x:v>陈高伟</x:v>
      </x:c>
      <x:c r="D1224" s="8" t="d">
        <x:v>2026-09-06T00:00:00.000Z</x:v>
      </x:c>
      <x:c r="E1224" s="7"/>
      <x:c r="F1224" s="7" t="n">
        <x:v>0</x:v>
      </x:c>
      <x:c r="G1224" s="7"/>
      <x:c r="H1224" s="2" t="str">
        <x:v>否</x:v>
      </x:c>
      <x:c r="I1224" s="7" t="str">
        <x:f>IF(AND(ISNUMBER(E1224),ISNUMBER(F1224)),E1224-F1224,"")</x:f>
      </x:c>
      <x:c r="J1224" s="2" t="str">
        <x:f>IF(H1224="否","不适用",IF(AND(ISNUMBER(E1224),ISNUMBER(F1224)),IF(I1224&gt;'规则与名单'!$B$2,"是","否"),"未判定"))</x:f>
        <x:v>不适用</x:v>
      </x:c>
      <x:c r="K1224" s="2" t="str">
        <x:f>IF(J1224="是",IF(ISNUMBER(F1224),"测试日GPS","缺失"),IF(ISNUMBER(G1224),"非测试日纯氢",IF(AND(H1224="是",J1224="未判定"),IF(ISNUMBER(F1224),"测试名单无纯氢GPS","缺失"),IF(ISNUMBER(E1224),"非测试日仪表","缺失"))))</x:f>
        <x:v>缺失</x:v>
      </x:c>
      <x:c r="L1224" s="7" t="str">
        <x:f>IF(K1224="缺失","",IF(K1224="非测试日纯氢",G1224,IF(K1224="非测试日仪表",E1224,F1224)))</x:f>
      </x:c>
      <x:c r="M1224" s="2" t="n">
        <x:f>IF(K1224="缺失",1,0)</x:f>
        <x:v>1</x:v>
      </x:c>
      <x:c r="N1224" s="2" t="str">
        <x:v>车辆里程查询_20260901-20260930_1024辆_仪表里程.xlsx / J51</x:v>
      </x:c>
      <x:c r="O1224" s="2" t="str">
        <x:v>车辆里程查询_20260901-20260930_1024辆_GPS里程.xlsx / J249</x:v>
      </x:c>
      <x:c r="P1224" s="2" t="str">
        <x:v>车辆纯氢气里程查询_20260901-20260930_1024辆.xlsx / J273</x:v>
      </x:c>
    </x:row>
    <x:row r="1225" ht="22" customHeight="1">
      <x:c r="A1225" s="2" t="n">
        <x:v>53</x:v>
      </x:c>
      <x:c r="B1225" s="2" t="str">
        <x:v>粤AGP3071</x:v>
      </x:c>
      <x:c r="C1225" s="2" t="str">
        <x:v>陈高伟</x:v>
      </x:c>
      <x:c r="D1225" s="8" t="d">
        <x:v>2026-09-07T00:00:00.000Z</x:v>
      </x:c>
      <x:c r="E1225" s="7" t="n">
        <x:v>0</x:v>
      </x:c>
      <x:c r="F1225" s="7" t="n">
        <x:v>0.362</x:v>
      </x:c>
      <x:c r="G1225" s="7"/>
      <x:c r="H1225" s="2" t="str">
        <x:v>否</x:v>
      </x:c>
      <x:c r="I1225" s="7" t="n">
        <x:f>IF(AND(ISNUMBER(E1225),ISNUMBER(F1225)),E1225-F1225,"")</x:f>
        <x:v>-0.362</x:v>
      </x:c>
      <x:c r="J1225" s="2" t="str">
        <x:f>IF(H1225="否","不适用",IF(AND(ISNUMBER(E1225),ISNUMBER(F1225)),IF(I1225&gt;'规则与名单'!$B$2,"是","否"),"未判定"))</x:f>
        <x:v>不适用</x:v>
      </x:c>
      <x:c r="K1225" s="2" t="str">
        <x:f>IF(J1225="是",IF(ISNUMBER(F1225),"测试日GPS","缺失"),IF(ISNUMBER(G1225),"非测试日纯氢",IF(AND(H1225="是",J1225="未判定"),IF(ISNUMBER(F1225),"测试名单无纯氢GPS","缺失"),IF(ISNUMBER(E1225),"非测试日仪表","缺失"))))</x:f>
        <x:v>非测试日仪表</x:v>
      </x:c>
      <x:c r="L1225" s="7" t="n">
        <x:f>IF(K1225="缺失","",IF(K1225="非测试日纯氢",G1225,IF(K1225="非测试日仪表",E1225,F1225)))</x:f>
        <x:v>0</x:v>
      </x:c>
      <x:c r="M1225" s="2" t="n">
        <x:f>IF(K1225="缺失",1,0)</x:f>
        <x:v>0</x:v>
      </x:c>
      <x:c r="N1225" s="2" t="str">
        <x:v>车辆里程查询_20260901-20260930_1024辆_仪表里程.xlsx / K51</x:v>
      </x:c>
      <x:c r="O1225" s="2" t="str">
        <x:v>车辆里程查询_20260901-20260930_1024辆_GPS里程.xlsx / K249</x:v>
      </x:c>
      <x:c r="P1225" s="2" t="str">
        <x:v>车辆纯氢气里程查询_20260901-20260930_1024辆.xlsx / K273</x:v>
      </x:c>
    </x:row>
    <x:row r="1226" ht="22" customHeight="1">
      <x:c r="A1226" s="2" t="n">
        <x:v>53</x:v>
      </x:c>
      <x:c r="B1226" s="2" t="str">
        <x:v>粤AGP3071</x:v>
      </x:c>
      <x:c r="C1226" s="2" t="str">
        <x:v>陈高伟</x:v>
      </x:c>
      <x:c r="D1226" s="8" t="d">
        <x:v>2026-09-08T00:00:00.000Z</x:v>
      </x:c>
      <x:c r="E1226" s="7" t="n">
        <x:v>20.6</x:v>
      </x:c>
      <x:c r="F1226" s="7" t="n">
        <x:v>20.2</x:v>
      </x:c>
      <x:c r="G1226" s="7" t="n">
        <x:v>20.4</x:v>
      </x:c>
      <x:c r="H1226" s="2" t="str">
        <x:v>否</x:v>
      </x:c>
      <x:c r="I1226" s="7" t="n">
        <x:f>IF(AND(ISNUMBER(E1226),ISNUMBER(F1226)),E1226-F1226,"")</x:f>
        <x:v>0.40000000000000213</x:v>
      </x:c>
      <x:c r="J1226" s="2" t="str">
        <x:f>IF(H1226="否","不适用",IF(AND(ISNUMBER(E1226),ISNUMBER(F1226)),IF(I1226&gt;'规则与名单'!$B$2,"是","否"),"未判定"))</x:f>
        <x:v>不适用</x:v>
      </x:c>
      <x:c r="K1226" s="2" t="str">
        <x:f>IF(J1226="是",IF(ISNUMBER(F1226),"测试日GPS","缺失"),IF(ISNUMBER(G1226),"非测试日纯氢",IF(AND(H1226="是",J1226="未判定"),IF(ISNUMBER(F1226),"测试名单无纯氢GPS","缺失"),IF(ISNUMBER(E1226),"非测试日仪表","缺失"))))</x:f>
        <x:v>非测试日纯氢</x:v>
      </x:c>
      <x:c r="L1226" s="7" t="n">
        <x:f>IF(K1226="缺失","",IF(K1226="非测试日纯氢",G1226,IF(K1226="非测试日仪表",E1226,F1226)))</x:f>
        <x:v>20.4</x:v>
      </x:c>
      <x:c r="M1226" s="2" t="n">
        <x:f>IF(K1226="缺失",1,0)</x:f>
        <x:v>0</x:v>
      </x:c>
      <x:c r="N1226" s="2" t="str">
        <x:v>车辆里程查询_20260901-20260930_1024辆_仪表里程.xlsx / L51</x:v>
      </x:c>
      <x:c r="O1226" s="2" t="str">
        <x:v>车辆里程查询_20260901-20260930_1024辆_GPS里程.xlsx / L249</x:v>
      </x:c>
      <x:c r="P1226" s="2" t="str">
        <x:v>车辆纯氢气里程查询_20260901-20260930_1024辆.xlsx / L273</x:v>
      </x:c>
    </x:row>
    <x:row r="1227" ht="22" customHeight="1">
      <x:c r="A1227" s="2" t="n">
        <x:v>53</x:v>
      </x:c>
      <x:c r="B1227" s="2" t="str">
        <x:v>粤AGP3071</x:v>
      </x:c>
      <x:c r="C1227" s="2" t="str">
        <x:v>陈高伟</x:v>
      </x:c>
      <x:c r="D1227" s="8" t="d">
        <x:v>2026-09-09T00:00:00.000Z</x:v>
      </x:c>
      <x:c r="E1227" s="7"/>
      <x:c r="F1227" s="7" t="n">
        <x:v>0</x:v>
      </x:c>
      <x:c r="G1227" s="7"/>
      <x:c r="H1227" s="2" t="str">
        <x:v>否</x:v>
      </x:c>
      <x:c r="I1227" s="7" t="str">
        <x:f>IF(AND(ISNUMBER(E1227),ISNUMBER(F1227)),E1227-F1227,"")</x:f>
      </x:c>
      <x:c r="J1227" s="2" t="str">
        <x:f>IF(H1227="否","不适用",IF(AND(ISNUMBER(E1227),ISNUMBER(F1227)),IF(I1227&gt;'规则与名单'!$B$2,"是","否"),"未判定"))</x:f>
        <x:v>不适用</x:v>
      </x:c>
      <x:c r="K1227" s="2" t="str">
        <x:f>IF(J1227="是",IF(ISNUMBER(F1227),"测试日GPS","缺失"),IF(ISNUMBER(G1227),"非测试日纯氢",IF(AND(H1227="是",J1227="未判定"),IF(ISNUMBER(F1227),"测试名单无纯氢GPS","缺失"),IF(ISNUMBER(E1227),"非测试日仪表","缺失"))))</x:f>
        <x:v>缺失</x:v>
      </x:c>
      <x:c r="L1227" s="7" t="str">
        <x:f>IF(K1227="缺失","",IF(K1227="非测试日纯氢",G1227,IF(K1227="非测试日仪表",E1227,F1227)))</x:f>
      </x:c>
      <x:c r="M1227" s="2" t="n">
        <x:f>IF(K1227="缺失",1,0)</x:f>
        <x:v>1</x:v>
      </x:c>
      <x:c r="N1227" s="2" t="str">
        <x:v>车辆里程查询_20260901-20260930_1024辆_仪表里程.xlsx / M51</x:v>
      </x:c>
      <x:c r="O1227" s="2" t="str">
        <x:v>车辆里程查询_20260901-20260930_1024辆_GPS里程.xlsx / M249</x:v>
      </x:c>
      <x:c r="P1227" s="2" t="str">
        <x:v>车辆纯氢气里程查询_20260901-20260930_1024辆.xlsx / M273</x:v>
      </x:c>
    </x:row>
    <x:row r="1228" ht="22" customHeight="1">
      <x:c r="A1228" s="2" t="n">
        <x:v>53</x:v>
      </x:c>
      <x:c r="B1228" s="2" t="str">
        <x:v>粤AGP3071</x:v>
      </x:c>
      <x:c r="C1228" s="2" t="str">
        <x:v>陈高伟</x:v>
      </x:c>
      <x:c r="D1228" s="8" t="d">
        <x:v>2026-09-10T00:00:00.000Z</x:v>
      </x:c>
      <x:c r="E1228" s="7"/>
      <x:c r="F1228" s="7" t="n">
        <x:v>0</x:v>
      </x:c>
      <x:c r="G1228" s="7"/>
      <x:c r="H1228" s="2" t="str">
        <x:v>否</x:v>
      </x:c>
      <x:c r="I1228" s="7" t="str">
        <x:f>IF(AND(ISNUMBER(E1228),ISNUMBER(F1228)),E1228-F1228,"")</x:f>
      </x:c>
      <x:c r="J1228" s="2" t="str">
        <x:f>IF(H1228="否","不适用",IF(AND(ISNUMBER(E1228),ISNUMBER(F1228)),IF(I1228&gt;'规则与名单'!$B$2,"是","否"),"未判定"))</x:f>
        <x:v>不适用</x:v>
      </x:c>
      <x:c r="K1228" s="2" t="str">
        <x:f>IF(J1228="是",IF(ISNUMBER(F1228),"测试日GPS","缺失"),IF(ISNUMBER(G1228),"非测试日纯氢",IF(AND(H1228="是",J1228="未判定"),IF(ISNUMBER(F1228),"测试名单无纯氢GPS","缺失"),IF(ISNUMBER(E1228),"非测试日仪表","缺失"))))</x:f>
        <x:v>缺失</x:v>
      </x:c>
      <x:c r="L1228" s="7" t="str">
        <x:f>IF(K1228="缺失","",IF(K1228="非测试日纯氢",G1228,IF(K1228="非测试日仪表",E1228,F1228)))</x:f>
      </x:c>
      <x:c r="M1228" s="2" t="n">
        <x:f>IF(K1228="缺失",1,0)</x:f>
        <x:v>1</x:v>
      </x:c>
      <x:c r="N1228" s="2" t="str">
        <x:v>车辆里程查询_20260901-20260930_1024辆_仪表里程.xlsx / N51</x:v>
      </x:c>
      <x:c r="O1228" s="2" t="str">
        <x:v>车辆里程查询_20260901-20260930_1024辆_GPS里程.xlsx / N249</x:v>
      </x:c>
      <x:c r="P1228" s="2" t="str">
        <x:v>车辆纯氢气里程查询_20260901-20260930_1024辆.xlsx / N273</x:v>
      </x:c>
    </x:row>
    <x:row r="1229" ht="22" customHeight="1">
      <x:c r="A1229" s="2" t="n">
        <x:v>53</x:v>
      </x:c>
      <x:c r="B1229" s="2" t="str">
        <x:v>粤AGP3071</x:v>
      </x:c>
      <x:c r="C1229" s="2" t="str">
        <x:v>陈高伟</x:v>
      </x:c>
      <x:c r="D1229" s="8" t="d">
        <x:v>2026-09-11T00:00:00.000Z</x:v>
      </x:c>
      <x:c r="E1229" s="7"/>
      <x:c r="F1229" s="7" t="n">
        <x:v>0.9</x:v>
      </x:c>
      <x:c r="G1229" s="7"/>
      <x:c r="H1229" s="2" t="str">
        <x:v>否</x:v>
      </x:c>
      <x:c r="I1229" s="7" t="str">
        <x:f>IF(AND(ISNUMBER(E1229),ISNUMBER(F1229)),E1229-F1229,"")</x:f>
      </x:c>
      <x:c r="J1229" s="2" t="str">
        <x:f>IF(H1229="否","不适用",IF(AND(ISNUMBER(E1229),ISNUMBER(F1229)),IF(I1229&gt;'规则与名单'!$B$2,"是","否"),"未判定"))</x:f>
        <x:v>不适用</x:v>
      </x:c>
      <x:c r="K1229" s="2" t="str">
        <x:f>IF(J1229="是",IF(ISNUMBER(F1229),"测试日GPS","缺失"),IF(ISNUMBER(G1229),"非测试日纯氢",IF(AND(H1229="是",J1229="未判定"),IF(ISNUMBER(F1229),"测试名单无纯氢GPS","缺失"),IF(ISNUMBER(E1229),"非测试日仪表","缺失"))))</x:f>
        <x:v>缺失</x:v>
      </x:c>
      <x:c r="L1229" s="7" t="str">
        <x:f>IF(K1229="缺失","",IF(K1229="非测试日纯氢",G1229,IF(K1229="非测试日仪表",E1229,F1229)))</x:f>
      </x:c>
      <x:c r="M1229" s="2" t="n">
        <x:f>IF(K1229="缺失",1,0)</x:f>
        <x:v>1</x:v>
      </x:c>
      <x:c r="N1229" s="2" t="str">
        <x:v>车辆里程查询_20260901-20260930_1024辆_仪表里程.xlsx / O51</x:v>
      </x:c>
      <x:c r="O1229" s="2" t="str">
        <x:v>车辆里程查询_20260901-20260930_1024辆_GPS里程.xlsx / O249</x:v>
      </x:c>
      <x:c r="P1229" s="2" t="str">
        <x:v>车辆纯氢气里程查询_20260901-20260930_1024辆.xlsx / O273</x:v>
      </x:c>
    </x:row>
    <x:row r="1230" ht="22" customHeight="1">
      <x:c r="A1230" s="2" t="n">
        <x:v>53</x:v>
      </x:c>
      <x:c r="B1230" s="2" t="str">
        <x:v>粤AGP3071</x:v>
      </x:c>
      <x:c r="C1230" s="2" t="str">
        <x:v>陈高伟</x:v>
      </x:c>
      <x:c r="D1230" s="8" t="d">
        <x:v>2026-09-12T00:00:00.000Z</x:v>
      </x:c>
      <x:c r="E1230" s="7" t="n">
        <x:v>94.7</x:v>
      </x:c>
      <x:c r="F1230" s="7" t="n">
        <x:v>161.9</x:v>
      </x:c>
      <x:c r="G1230" s="7" t="n">
        <x:v>83.9</x:v>
      </x:c>
      <x:c r="H1230" s="2" t="str">
        <x:v>否</x:v>
      </x:c>
      <x:c r="I1230" s="7" t="n">
        <x:f>IF(AND(ISNUMBER(E1230),ISNUMBER(F1230)),E1230-F1230,"")</x:f>
        <x:v>-67.2</x:v>
      </x:c>
      <x:c r="J1230" s="2" t="str">
        <x:f>IF(H1230="否","不适用",IF(AND(ISNUMBER(E1230),ISNUMBER(F1230)),IF(I1230&gt;'规则与名单'!$B$2,"是","否"),"未判定"))</x:f>
        <x:v>不适用</x:v>
      </x:c>
      <x:c r="K1230" s="2" t="str">
        <x:f>IF(J1230="是",IF(ISNUMBER(F1230),"测试日GPS","缺失"),IF(ISNUMBER(G1230),"非测试日纯氢",IF(AND(H1230="是",J1230="未判定"),IF(ISNUMBER(F1230),"测试名单无纯氢GPS","缺失"),IF(ISNUMBER(E1230),"非测试日仪表","缺失"))))</x:f>
        <x:v>非测试日纯氢</x:v>
      </x:c>
      <x:c r="L1230" s="7" t="n">
        <x:f>IF(K1230="缺失","",IF(K1230="非测试日纯氢",G1230,IF(K1230="非测试日仪表",E1230,F1230)))</x:f>
        <x:v>83.9</x:v>
      </x:c>
      <x:c r="M1230" s="2" t="n">
        <x:f>IF(K1230="缺失",1,0)</x:f>
        <x:v>0</x:v>
      </x:c>
      <x:c r="N1230" s="2" t="str">
        <x:v>车辆里程查询_20260901-20260930_1024辆_仪表里程.xlsx / P51</x:v>
      </x:c>
      <x:c r="O1230" s="2" t="str">
        <x:v>车辆里程查询_20260901-20260930_1024辆_GPS里程.xlsx / P249</x:v>
      </x:c>
      <x:c r="P1230" s="2" t="str">
        <x:v>车辆纯氢气里程查询_20260901-20260930_1024辆.xlsx / P273</x:v>
      </x:c>
    </x:row>
    <x:row r="1231" ht="22" customHeight="1">
      <x:c r="A1231" s="2" t="n">
        <x:v>53</x:v>
      </x:c>
      <x:c r="B1231" s="2" t="str">
        <x:v>粤AGP3071</x:v>
      </x:c>
      <x:c r="C1231" s="2" t="str">
        <x:v>陈高伟</x:v>
      </x:c>
      <x:c r="D1231" s="8" t="d">
        <x:v>2026-09-13T00:00:00.000Z</x:v>
      </x:c>
      <x:c r="E1231" s="7" t="n">
        <x:v>441.9</x:v>
      </x:c>
      <x:c r="F1231" s="7" t="n">
        <x:v>387.7</x:v>
      </x:c>
      <x:c r="G1231" s="7" t="n">
        <x:v>255.6</x:v>
      </x:c>
      <x:c r="H1231" s="2" t="str">
        <x:v>否</x:v>
      </x:c>
      <x:c r="I1231" s="7" t="n">
        <x:f>IF(AND(ISNUMBER(E1231),ISNUMBER(F1231)),E1231-F1231,"")</x:f>
        <x:v>54.19999999999999</x:v>
      </x:c>
      <x:c r="J1231" s="2" t="str">
        <x:f>IF(H1231="否","不适用",IF(AND(ISNUMBER(E1231),ISNUMBER(F1231)),IF(I1231&gt;'规则与名单'!$B$2,"是","否"),"未判定"))</x:f>
        <x:v>不适用</x:v>
      </x:c>
      <x:c r="K1231" s="2" t="str">
        <x:f>IF(J1231="是",IF(ISNUMBER(F1231),"测试日GPS","缺失"),IF(ISNUMBER(G1231),"非测试日纯氢",IF(AND(H1231="是",J1231="未判定"),IF(ISNUMBER(F1231),"测试名单无纯氢GPS","缺失"),IF(ISNUMBER(E1231),"非测试日仪表","缺失"))))</x:f>
        <x:v>非测试日纯氢</x:v>
      </x:c>
      <x:c r="L1231" s="7" t="n">
        <x:f>IF(K1231="缺失","",IF(K1231="非测试日纯氢",G1231,IF(K1231="非测试日仪表",E1231,F1231)))</x:f>
        <x:v>255.6</x:v>
      </x:c>
      <x:c r="M1231" s="2" t="n">
        <x:f>IF(K1231="缺失",1,0)</x:f>
        <x:v>0</x:v>
      </x:c>
      <x:c r="N1231" s="2" t="str">
        <x:v>车辆里程查询_20260901-20260930_1024辆_仪表里程.xlsx / Q51</x:v>
      </x:c>
      <x:c r="O1231" s="2" t="str">
        <x:v>车辆里程查询_20260901-20260930_1024辆_GPS里程.xlsx / Q249</x:v>
      </x:c>
      <x:c r="P1231" s="2" t="str">
        <x:v>车辆纯氢气里程查询_20260901-20260930_1024辆.xlsx / Q273</x:v>
      </x:c>
    </x:row>
    <x:row r="1232" ht="22" customHeight="1">
      <x:c r="A1232" s="2" t="n">
        <x:v>53</x:v>
      </x:c>
      <x:c r="B1232" s="2" t="str">
        <x:v>粤AGP3071</x:v>
      </x:c>
      <x:c r="C1232" s="2" t="str">
        <x:v>陈高伟</x:v>
      </x:c>
      <x:c r="D1232" s="8" t="d">
        <x:v>2026-09-14T00:00:00.000Z</x:v>
      </x:c>
      <x:c r="E1232" s="7" t="n">
        <x:v>357.8</x:v>
      </x:c>
      <x:c r="F1232" s="7" t="n">
        <x:v>368.1</x:v>
      </x:c>
      <x:c r="G1232" s="7" t="n">
        <x:v>246.4</x:v>
      </x:c>
      <x:c r="H1232" s="2" t="str">
        <x:v>否</x:v>
      </x:c>
      <x:c r="I1232" s="7" t="n">
        <x:f>IF(AND(ISNUMBER(E1232),ISNUMBER(F1232)),E1232-F1232,"")</x:f>
        <x:v>-10.300000000000011</x:v>
      </x:c>
      <x:c r="J1232" s="2" t="str">
        <x:f>IF(H1232="否","不适用",IF(AND(ISNUMBER(E1232),ISNUMBER(F1232)),IF(I1232&gt;'规则与名单'!$B$2,"是","否"),"未判定"))</x:f>
        <x:v>不适用</x:v>
      </x:c>
      <x:c r="K1232" s="2" t="str">
        <x:f>IF(J1232="是",IF(ISNUMBER(F1232),"测试日GPS","缺失"),IF(ISNUMBER(G1232),"非测试日纯氢",IF(AND(H1232="是",J1232="未判定"),IF(ISNUMBER(F1232),"测试名单无纯氢GPS","缺失"),IF(ISNUMBER(E1232),"非测试日仪表","缺失"))))</x:f>
        <x:v>非测试日纯氢</x:v>
      </x:c>
      <x:c r="L1232" s="7" t="n">
        <x:f>IF(K1232="缺失","",IF(K1232="非测试日纯氢",G1232,IF(K1232="非测试日仪表",E1232,F1232)))</x:f>
        <x:v>246.4</x:v>
      </x:c>
      <x:c r="M1232" s="2" t="n">
        <x:f>IF(K1232="缺失",1,0)</x:f>
        <x:v>0</x:v>
      </x:c>
      <x:c r="N1232" s="2" t="str">
        <x:v>车辆里程查询_20260901-20260930_1024辆_仪表里程.xlsx / R51</x:v>
      </x:c>
      <x:c r="O1232" s="2" t="str">
        <x:v>车辆里程查询_20260901-20260930_1024辆_GPS里程.xlsx / R249</x:v>
      </x:c>
      <x:c r="P1232" s="2" t="str">
        <x:v>车辆纯氢气里程查询_20260901-20260930_1024辆.xlsx / R273</x:v>
      </x:c>
    </x:row>
    <x:row r="1233" ht="22" customHeight="1">
      <x:c r="A1233" s="2" t="n">
        <x:v>53</x:v>
      </x:c>
      <x:c r="B1233" s="2" t="str">
        <x:v>粤AGP3071</x:v>
      </x:c>
      <x:c r="C1233" s="2" t="str">
        <x:v>陈高伟</x:v>
      </x:c>
      <x:c r="D1233" s="8" t="d">
        <x:v>2026-09-15T00:00:00.000Z</x:v>
      </x:c>
      <x:c r="E1233" s="7" t="n">
        <x:v>130.4</x:v>
      </x:c>
      <x:c r="F1233" s="7" t="n">
        <x:v>369.8</x:v>
      </x:c>
      <x:c r="G1233" s="7" t="n">
        <x:v>331.4</x:v>
      </x:c>
      <x:c r="H1233" s="2" t="str">
        <x:v>否</x:v>
      </x:c>
      <x:c r="I1233" s="7" t="n">
        <x:f>IF(AND(ISNUMBER(E1233),ISNUMBER(F1233)),E1233-F1233,"")</x:f>
        <x:v>-239.4</x:v>
      </x:c>
      <x:c r="J1233" s="2" t="str">
        <x:f>IF(H1233="否","不适用",IF(AND(ISNUMBER(E1233),ISNUMBER(F1233)),IF(I1233&gt;'规则与名单'!$B$2,"是","否"),"未判定"))</x:f>
        <x:v>不适用</x:v>
      </x:c>
      <x:c r="K1233" s="2" t="str">
        <x:f>IF(J1233="是",IF(ISNUMBER(F1233),"测试日GPS","缺失"),IF(ISNUMBER(G1233),"非测试日纯氢",IF(AND(H1233="是",J1233="未判定"),IF(ISNUMBER(F1233),"测试名单无纯氢GPS","缺失"),IF(ISNUMBER(E1233),"非测试日仪表","缺失"))))</x:f>
        <x:v>非测试日纯氢</x:v>
      </x:c>
      <x:c r="L1233" s="7" t="n">
        <x:f>IF(K1233="缺失","",IF(K1233="非测试日纯氢",G1233,IF(K1233="非测试日仪表",E1233,F1233)))</x:f>
        <x:v>331.4</x:v>
      </x:c>
      <x:c r="M1233" s="2" t="n">
        <x:f>IF(K1233="缺失",1,0)</x:f>
        <x:v>0</x:v>
      </x:c>
      <x:c r="N1233" s="2" t="str">
        <x:v>车辆里程查询_20260901-20260930_1024辆_仪表里程.xlsx / S51</x:v>
      </x:c>
      <x:c r="O1233" s="2" t="str">
        <x:v>车辆里程查询_20260901-20260930_1024辆_GPS里程.xlsx / S249</x:v>
      </x:c>
      <x:c r="P1233" s="2" t="str">
        <x:v>车辆纯氢气里程查询_20260901-20260930_1024辆.xlsx / S273</x:v>
      </x:c>
    </x:row>
    <x:row r="1234" ht="22" customHeight="1">
      <x:c r="A1234" s="2" t="n">
        <x:v>53</x:v>
      </x:c>
      <x:c r="B1234" s="2" t="str">
        <x:v>粤AGP3071</x:v>
      </x:c>
      <x:c r="C1234" s="2" t="str">
        <x:v>陈高伟</x:v>
      </x:c>
      <x:c r="D1234" s="8" t="d">
        <x:v>2026-09-16T00:00:00.000Z</x:v>
      </x:c>
      <x:c r="E1234" s="7" t="n">
        <x:v>586.6</x:v>
      </x:c>
      <x:c r="F1234" s="7" t="n">
        <x:v>364.9</x:v>
      </x:c>
      <x:c r="G1234" s="7" t="n">
        <x:v>310.7</x:v>
      </x:c>
      <x:c r="H1234" s="2" t="str">
        <x:v>否</x:v>
      </x:c>
      <x:c r="I1234" s="7" t="n">
        <x:f>IF(AND(ISNUMBER(E1234),ISNUMBER(F1234)),E1234-F1234,"")</x:f>
        <x:v>221.70000000000005</x:v>
      </x:c>
      <x:c r="J1234" s="2" t="str">
        <x:f>IF(H1234="否","不适用",IF(AND(ISNUMBER(E1234),ISNUMBER(F1234)),IF(I1234&gt;'规则与名单'!$B$2,"是","否"),"未判定"))</x:f>
        <x:v>不适用</x:v>
      </x:c>
      <x:c r="K1234" s="2" t="str">
        <x:f>IF(J1234="是",IF(ISNUMBER(F1234),"测试日GPS","缺失"),IF(ISNUMBER(G1234),"非测试日纯氢",IF(AND(H1234="是",J1234="未判定"),IF(ISNUMBER(F1234),"测试名单无纯氢GPS","缺失"),IF(ISNUMBER(E1234),"非测试日仪表","缺失"))))</x:f>
        <x:v>非测试日纯氢</x:v>
      </x:c>
      <x:c r="L1234" s="7" t="n">
        <x:f>IF(K1234="缺失","",IF(K1234="非测试日纯氢",G1234,IF(K1234="非测试日仪表",E1234,F1234)))</x:f>
        <x:v>310.7</x:v>
      </x:c>
      <x:c r="M1234" s="2" t="n">
        <x:f>IF(K1234="缺失",1,0)</x:f>
        <x:v>0</x:v>
      </x:c>
      <x:c r="N1234" s="2" t="str">
        <x:v>车辆里程查询_20260901-20260930_1024辆_仪表里程.xlsx / T51</x:v>
      </x:c>
      <x:c r="O1234" s="2" t="str">
        <x:v>车辆里程查询_20260901-20260930_1024辆_GPS里程.xlsx / T249</x:v>
      </x:c>
      <x:c r="P1234" s="2" t="str">
        <x:v>车辆纯氢气里程查询_20260901-20260930_1024辆.xlsx / T273</x:v>
      </x:c>
    </x:row>
    <x:row r="1235" ht="22" customHeight="1">
      <x:c r="A1235" s="2" t="n">
        <x:v>53</x:v>
      </x:c>
      <x:c r="B1235" s="2" t="str">
        <x:v>粤AGP3071</x:v>
      </x:c>
      <x:c r="C1235" s="2" t="str">
        <x:v>陈高伟</x:v>
      </x:c>
      <x:c r="D1235" s="8" t="d">
        <x:v>2026-09-17T00:00:00.000Z</x:v>
      </x:c>
      <x:c r="E1235" s="7" t="n">
        <x:v>179.5</x:v>
      </x:c>
      <x:c r="F1235" s="7" t="n">
        <x:v>360.4</x:v>
      </x:c>
      <x:c r="G1235" s="7" t="n">
        <x:v>331.2</x:v>
      </x:c>
      <x:c r="H1235" s="2" t="str">
        <x:v>否</x:v>
      </x:c>
      <x:c r="I1235" s="7" t="n">
        <x:f>IF(AND(ISNUMBER(E1235),ISNUMBER(F1235)),E1235-F1235,"")</x:f>
        <x:v>-180.89999999999998</x:v>
      </x:c>
      <x:c r="J1235" s="2" t="str">
        <x:f>IF(H1235="否","不适用",IF(AND(ISNUMBER(E1235),ISNUMBER(F1235)),IF(I1235&gt;'规则与名单'!$B$2,"是","否"),"未判定"))</x:f>
        <x:v>不适用</x:v>
      </x:c>
      <x:c r="K1235" s="2" t="str">
        <x:f>IF(J1235="是",IF(ISNUMBER(F1235),"测试日GPS","缺失"),IF(ISNUMBER(G1235),"非测试日纯氢",IF(AND(H1235="是",J1235="未判定"),IF(ISNUMBER(F1235),"测试名单无纯氢GPS","缺失"),IF(ISNUMBER(E1235),"非测试日仪表","缺失"))))</x:f>
        <x:v>非测试日纯氢</x:v>
      </x:c>
      <x:c r="L1235" s="7" t="n">
        <x:f>IF(K1235="缺失","",IF(K1235="非测试日纯氢",G1235,IF(K1235="非测试日仪表",E1235,F1235)))</x:f>
        <x:v>331.2</x:v>
      </x:c>
      <x:c r="M1235" s="2" t="n">
        <x:f>IF(K1235="缺失",1,0)</x:f>
        <x:v>0</x:v>
      </x:c>
      <x:c r="N1235" s="2" t="str">
        <x:v>车辆里程查询_20260901-20260930_1024辆_仪表里程.xlsx / U51</x:v>
      </x:c>
      <x:c r="O1235" s="2" t="str">
        <x:v>车辆里程查询_20260901-20260930_1024辆_GPS里程.xlsx / U249</x:v>
      </x:c>
      <x:c r="P1235" s="2" t="str">
        <x:v>车辆纯氢气里程查询_20260901-20260930_1024辆.xlsx / U273</x:v>
      </x:c>
    </x:row>
    <x:row r="1236" ht="22" customHeight="1">
      <x:c r="A1236" s="2" t="n">
        <x:v>53</x:v>
      </x:c>
      <x:c r="B1236" s="2" t="str">
        <x:v>粤AGP3071</x:v>
      </x:c>
      <x:c r="C1236" s="2" t="str">
        <x:v>陈高伟</x:v>
      </x:c>
      <x:c r="D1236" s="8" t="d">
        <x:v>2026-09-18T00:00:00.000Z</x:v>
      </x:c>
      <x:c r="E1236" s="7" t="n">
        <x:v>358</x:v>
      </x:c>
      <x:c r="F1236" s="7" t="n">
        <x:v>425.5</x:v>
      </x:c>
      <x:c r="G1236" s="7" t="n">
        <x:v>346.6</x:v>
      </x:c>
      <x:c r="H1236" s="2" t="str">
        <x:v>否</x:v>
      </x:c>
      <x:c r="I1236" s="7" t="n">
        <x:f>IF(AND(ISNUMBER(E1236),ISNUMBER(F1236)),E1236-F1236,"")</x:f>
        <x:v>-67.5</x:v>
      </x:c>
      <x:c r="J1236" s="2" t="str">
        <x:f>IF(H1236="否","不适用",IF(AND(ISNUMBER(E1236),ISNUMBER(F1236)),IF(I1236&gt;'规则与名单'!$B$2,"是","否"),"未判定"))</x:f>
        <x:v>不适用</x:v>
      </x:c>
      <x:c r="K1236" s="2" t="str">
        <x:f>IF(J1236="是",IF(ISNUMBER(F1236),"测试日GPS","缺失"),IF(ISNUMBER(G1236),"非测试日纯氢",IF(AND(H1236="是",J1236="未判定"),IF(ISNUMBER(F1236),"测试名单无纯氢GPS","缺失"),IF(ISNUMBER(E1236),"非测试日仪表","缺失"))))</x:f>
        <x:v>非测试日纯氢</x:v>
      </x:c>
      <x:c r="L1236" s="7" t="n">
        <x:f>IF(K1236="缺失","",IF(K1236="非测试日纯氢",G1236,IF(K1236="非测试日仪表",E1236,F1236)))</x:f>
        <x:v>346.6</x:v>
      </x:c>
      <x:c r="M1236" s="2" t="n">
        <x:f>IF(K1236="缺失",1,0)</x:f>
        <x:v>0</x:v>
      </x:c>
      <x:c r="N1236" s="2" t="str">
        <x:v>车辆里程查询_20260901-20260930_1024辆_仪表里程.xlsx / V51</x:v>
      </x:c>
      <x:c r="O1236" s="2" t="str">
        <x:v>车辆里程查询_20260901-20260930_1024辆_GPS里程.xlsx / V249</x:v>
      </x:c>
      <x:c r="P1236" s="2" t="str">
        <x:v>车辆纯氢气里程查询_20260901-20260930_1024辆.xlsx / V273</x:v>
      </x:c>
    </x:row>
    <x:row r="1237" ht="22" customHeight="1">
      <x:c r="A1237" s="2" t="n">
        <x:v>53</x:v>
      </x:c>
      <x:c r="B1237" s="2" t="str">
        <x:v>粤AGP3071</x:v>
      </x:c>
      <x:c r="C1237" s="2" t="str">
        <x:v>陈高伟</x:v>
      </x:c>
      <x:c r="D1237" s="8" t="d">
        <x:v>2026-09-19T00:00:00.000Z</x:v>
      </x:c>
      <x:c r="E1237" s="7" t="n">
        <x:v>602.8</x:v>
      </x:c>
      <x:c r="F1237" s="7" t="n">
        <x:v>385</x:v>
      </x:c>
      <x:c r="G1237" s="7" t="n">
        <x:v>375.1</x:v>
      </x:c>
      <x:c r="H1237" s="2" t="str">
        <x:v>否</x:v>
      </x:c>
      <x:c r="I1237" s="7" t="n">
        <x:f>IF(AND(ISNUMBER(E1237),ISNUMBER(F1237)),E1237-F1237,"")</x:f>
        <x:v>217.79999999999995</x:v>
      </x:c>
      <x:c r="J1237" s="2" t="str">
        <x:f>IF(H1237="否","不适用",IF(AND(ISNUMBER(E1237),ISNUMBER(F1237)),IF(I1237&gt;'规则与名单'!$B$2,"是","否"),"未判定"))</x:f>
        <x:v>不适用</x:v>
      </x:c>
      <x:c r="K1237" s="2" t="str">
        <x:f>IF(J1237="是",IF(ISNUMBER(F1237),"测试日GPS","缺失"),IF(ISNUMBER(G1237),"非测试日纯氢",IF(AND(H1237="是",J1237="未判定"),IF(ISNUMBER(F1237),"测试名单无纯氢GPS","缺失"),IF(ISNUMBER(E1237),"非测试日仪表","缺失"))))</x:f>
        <x:v>非测试日纯氢</x:v>
      </x:c>
      <x:c r="L1237" s="7" t="n">
        <x:f>IF(K1237="缺失","",IF(K1237="非测试日纯氢",G1237,IF(K1237="非测试日仪表",E1237,F1237)))</x:f>
        <x:v>375.1</x:v>
      </x:c>
      <x:c r="M1237" s="2" t="n">
        <x:f>IF(K1237="缺失",1,0)</x:f>
        <x:v>0</x:v>
      </x:c>
      <x:c r="N1237" s="2" t="str">
        <x:v>车辆里程查询_20260901-20260930_1024辆_仪表里程.xlsx / W51</x:v>
      </x:c>
      <x:c r="O1237" s="2" t="str">
        <x:v>车辆里程查询_20260901-20260930_1024辆_GPS里程.xlsx / W249</x:v>
      </x:c>
      <x:c r="P1237" s="2" t="str">
        <x:v>车辆纯氢气里程查询_20260901-20260930_1024辆.xlsx / W273</x:v>
      </x:c>
    </x:row>
    <x:row r="1238" ht="22" customHeight="1">
      <x:c r="A1238" s="2" t="n">
        <x:v>53</x:v>
      </x:c>
      <x:c r="B1238" s="2" t="str">
        <x:v>粤AGP3071</x:v>
      </x:c>
      <x:c r="C1238" s="2" t="str">
        <x:v>陈高伟</x:v>
      </x:c>
      <x:c r="D1238" s="8" t="d">
        <x:v>2026-09-20T00:00:00.000Z</x:v>
      </x:c>
      <x:c r="E1238" s="7" t="n">
        <x:v>298.1</x:v>
      </x:c>
      <x:c r="F1238" s="7" t="n">
        <x:v>312.5</x:v>
      </x:c>
      <x:c r="G1238" s="7" t="n">
        <x:v>274.6</x:v>
      </x:c>
      <x:c r="H1238" s="2" t="str">
        <x:v>否</x:v>
      </x:c>
      <x:c r="I1238" s="7" t="n">
        <x:f>IF(AND(ISNUMBER(E1238),ISNUMBER(F1238)),E1238-F1238,"")</x:f>
        <x:v>-14.399999999999977</x:v>
      </x:c>
      <x:c r="J1238" s="2" t="str">
        <x:f>IF(H1238="否","不适用",IF(AND(ISNUMBER(E1238),ISNUMBER(F1238)),IF(I1238&gt;'规则与名单'!$B$2,"是","否"),"未判定"))</x:f>
        <x:v>不适用</x:v>
      </x:c>
      <x:c r="K1238" s="2" t="str">
        <x:f>IF(J1238="是",IF(ISNUMBER(F1238),"测试日GPS","缺失"),IF(ISNUMBER(G1238),"非测试日纯氢",IF(AND(H1238="是",J1238="未判定"),IF(ISNUMBER(F1238),"测试名单无纯氢GPS","缺失"),IF(ISNUMBER(E1238),"非测试日仪表","缺失"))))</x:f>
        <x:v>非测试日纯氢</x:v>
      </x:c>
      <x:c r="L1238" s="7" t="n">
        <x:f>IF(K1238="缺失","",IF(K1238="非测试日纯氢",G1238,IF(K1238="非测试日仪表",E1238,F1238)))</x:f>
        <x:v>274.6</x:v>
      </x:c>
      <x:c r="M1238" s="2" t="n">
        <x:f>IF(K1238="缺失",1,0)</x:f>
        <x:v>0</x:v>
      </x:c>
      <x:c r="N1238" s="2" t="str">
        <x:v>车辆里程查询_20260901-20260930_1024辆_仪表里程.xlsx / X51</x:v>
      </x:c>
      <x:c r="O1238" s="2" t="str">
        <x:v>车辆里程查询_20260901-20260930_1024辆_GPS里程.xlsx / X249</x:v>
      </x:c>
      <x:c r="P1238" s="2" t="str">
        <x:v>车辆纯氢气里程查询_20260901-20260930_1024辆.xlsx / X273</x:v>
      </x:c>
    </x:row>
    <x:row r="1239" ht="22" customHeight="1">
      <x:c r="A1239" s="2" t="n">
        <x:v>53</x:v>
      </x:c>
      <x:c r="B1239" s="2" t="str">
        <x:v>粤AGP3071</x:v>
      </x:c>
      <x:c r="C1239" s="2" t="str">
        <x:v>陈高伟</x:v>
      </x:c>
      <x:c r="D1239" s="8" t="d">
        <x:v>2026-09-21T00:00:00.000Z</x:v>
      </x:c>
      <x:c r="E1239" s="7" t="n">
        <x:v>376.5</x:v>
      </x:c>
      <x:c r="F1239" s="7" t="n">
        <x:v>388.7</x:v>
      </x:c>
      <x:c r="G1239" s="7" t="n">
        <x:v>340.3</x:v>
      </x:c>
      <x:c r="H1239" s="2" t="str">
        <x:v>否</x:v>
      </x:c>
      <x:c r="I1239" s="7" t="n">
        <x:f>IF(AND(ISNUMBER(E1239),ISNUMBER(F1239)),E1239-F1239,"")</x:f>
        <x:v>-12.199999999999989</x:v>
      </x:c>
      <x:c r="J1239" s="2" t="str">
        <x:f>IF(H1239="否","不适用",IF(AND(ISNUMBER(E1239),ISNUMBER(F1239)),IF(I1239&gt;'规则与名单'!$B$2,"是","否"),"未判定"))</x:f>
        <x:v>不适用</x:v>
      </x:c>
      <x:c r="K1239" s="2" t="str">
        <x:f>IF(J1239="是",IF(ISNUMBER(F1239),"测试日GPS","缺失"),IF(ISNUMBER(G1239),"非测试日纯氢",IF(AND(H1239="是",J1239="未判定"),IF(ISNUMBER(F1239),"测试名单无纯氢GPS","缺失"),IF(ISNUMBER(E1239),"非测试日仪表","缺失"))))</x:f>
        <x:v>非测试日纯氢</x:v>
      </x:c>
      <x:c r="L1239" s="7" t="n">
        <x:f>IF(K1239="缺失","",IF(K1239="非测试日纯氢",G1239,IF(K1239="非测试日仪表",E1239,F1239)))</x:f>
        <x:v>340.3</x:v>
      </x:c>
      <x:c r="M1239" s="2" t="n">
        <x:f>IF(K1239="缺失",1,0)</x:f>
        <x:v>0</x:v>
      </x:c>
      <x:c r="N1239" s="2" t="str">
        <x:v>车辆里程查询_20260901-20260930_1024辆_仪表里程.xlsx / Y51</x:v>
      </x:c>
      <x:c r="O1239" s="2" t="str">
        <x:v>车辆里程查询_20260901-20260930_1024辆_GPS里程.xlsx / Y249</x:v>
      </x:c>
      <x:c r="P1239" s="2" t="str">
        <x:v>车辆纯氢气里程查询_20260901-20260930_1024辆.xlsx / Y273</x:v>
      </x:c>
    </x:row>
    <x:row r="1240" ht="22" customHeight="1">
      <x:c r="A1240" s="2" t="n">
        <x:v>53</x:v>
      </x:c>
      <x:c r="B1240" s="2" t="str">
        <x:v>粤AGP3071</x:v>
      </x:c>
      <x:c r="C1240" s="2" t="str">
        <x:v>陈高伟</x:v>
      </x:c>
      <x:c r="D1240" s="8" t="d">
        <x:v>2026-09-22T00:00:00.000Z</x:v>
      </x:c>
      <x:c r="E1240" s="7" t="n">
        <x:v>215.5</x:v>
      </x:c>
      <x:c r="F1240" s="7" t="n">
        <x:v>83.2</x:v>
      </x:c>
      <x:c r="G1240" s="7" t="n">
        <x:v>200.2</x:v>
      </x:c>
      <x:c r="H1240" s="2" t="str">
        <x:v>否</x:v>
      </x:c>
      <x:c r="I1240" s="7" t="n">
        <x:f>IF(AND(ISNUMBER(E1240),ISNUMBER(F1240)),E1240-F1240,"")</x:f>
        <x:v>132.3</x:v>
      </x:c>
      <x:c r="J1240" s="2" t="str">
        <x:f>IF(H1240="否","不适用",IF(AND(ISNUMBER(E1240),ISNUMBER(F1240)),IF(I1240&gt;'规则与名单'!$B$2,"是","否"),"未判定"))</x:f>
        <x:v>不适用</x:v>
      </x:c>
      <x:c r="K1240" s="2" t="str">
        <x:f>IF(J1240="是",IF(ISNUMBER(F1240),"测试日GPS","缺失"),IF(ISNUMBER(G1240),"非测试日纯氢",IF(AND(H1240="是",J1240="未判定"),IF(ISNUMBER(F1240),"测试名单无纯氢GPS","缺失"),IF(ISNUMBER(E1240),"非测试日仪表","缺失"))))</x:f>
        <x:v>非测试日纯氢</x:v>
      </x:c>
      <x:c r="L1240" s="7" t="n">
        <x:f>IF(K1240="缺失","",IF(K1240="非测试日纯氢",G1240,IF(K1240="非测试日仪表",E1240,F1240)))</x:f>
        <x:v>200.2</x:v>
      </x:c>
      <x:c r="M1240" s="2" t="n">
        <x:f>IF(K1240="缺失",1,0)</x:f>
        <x:v>0</x:v>
      </x:c>
      <x:c r="N1240" s="2" t="str">
        <x:v>车辆里程查询_20260901-20260930_1024辆_仪表里程.xlsx / Z51</x:v>
      </x:c>
      <x:c r="O1240" s="2" t="str">
        <x:v>车辆里程查询_20260901-20260930_1024辆_GPS里程.xlsx / Z249</x:v>
      </x:c>
      <x:c r="P1240" s="2" t="str">
        <x:v>车辆纯氢气里程查询_20260901-20260930_1024辆.xlsx / Z273</x:v>
      </x:c>
    </x:row>
    <x:row r="1241" ht="22" customHeight="1">
      <x:c r="A1241" s="2" t="n">
        <x:v>53</x:v>
      </x:c>
      <x:c r="B1241" s="2" t="str">
        <x:v>粤AGP3071</x:v>
      </x:c>
      <x:c r="C1241" s="2" t="str">
        <x:v>陈高伟</x:v>
      </x:c>
      <x:c r="D1241" s="8" t="d">
        <x:v>2026-09-23T00:00:00.000Z</x:v>
      </x:c>
      <x:c r="E1241" s="7" t="n">
        <x:v>0.1</x:v>
      </x:c>
      <x:c r="F1241" s="7" t="n">
        <x:v>0</x:v>
      </x:c>
      <x:c r="G1241" s="7" t="n">
        <x:v>0.1</x:v>
      </x:c>
      <x:c r="H1241" s="2" t="str">
        <x:v>否</x:v>
      </x:c>
      <x:c r="I1241" s="7" t="n">
        <x:f>IF(AND(ISNUMBER(E1241),ISNUMBER(F1241)),E1241-F1241,"")</x:f>
        <x:v>0.1</x:v>
      </x:c>
      <x:c r="J1241" s="2" t="str">
        <x:f>IF(H1241="否","不适用",IF(AND(ISNUMBER(E1241),ISNUMBER(F1241)),IF(I1241&gt;'规则与名单'!$B$2,"是","否"),"未判定"))</x:f>
        <x:v>不适用</x:v>
      </x:c>
      <x:c r="K1241" s="2" t="str">
        <x:f>IF(J1241="是",IF(ISNUMBER(F1241),"测试日GPS","缺失"),IF(ISNUMBER(G1241),"非测试日纯氢",IF(AND(H1241="是",J1241="未判定"),IF(ISNUMBER(F1241),"测试名单无纯氢GPS","缺失"),IF(ISNUMBER(E1241),"非测试日仪表","缺失"))))</x:f>
        <x:v>非测试日纯氢</x:v>
      </x:c>
      <x:c r="L1241" s="7" t="n">
        <x:f>IF(K1241="缺失","",IF(K1241="非测试日纯氢",G1241,IF(K1241="非测试日仪表",E1241,F1241)))</x:f>
        <x:v>0.1</x:v>
      </x:c>
      <x:c r="M1241" s="2" t="n">
        <x:f>IF(K1241="缺失",1,0)</x:f>
        <x:v>0</x:v>
      </x:c>
      <x:c r="N1241" s="2" t="str">
        <x:v>车辆里程查询_20260901-20260930_1024辆_仪表里程.xlsx / AA51</x:v>
      </x:c>
      <x:c r="O1241" s="2" t="str">
        <x:v>车辆里程查询_20260901-20260930_1024辆_GPS里程.xlsx / AA249</x:v>
      </x:c>
      <x:c r="P1241" s="2" t="str">
        <x:v>车辆纯氢气里程查询_20260901-20260930_1024辆.xlsx / AA273</x:v>
      </x:c>
    </x:row>
    <x:row r="1242" ht="22" customHeight="1">
      <x:c r="A1242" s="2" t="n">
        <x:v>53</x:v>
      </x:c>
      <x:c r="B1242" s="2" t="str">
        <x:v>粤AGP3071</x:v>
      </x:c>
      <x:c r="C1242" s="2" t="str">
        <x:v>陈高伟</x:v>
      </x:c>
      <x:c r="D1242" s="8" t="d">
        <x:v>2026-09-24T00:00:00.000Z</x:v>
      </x:c>
      <x:c r="E1242" s="7"/>
      <x:c r="F1242" s="7" t="n">
        <x:v>0</x:v>
      </x:c>
      <x:c r="G1242" s="7"/>
      <x:c r="H1242" s="2" t="str">
        <x:v>否</x:v>
      </x:c>
      <x:c r="I1242" s="7" t="str">
        <x:f>IF(AND(ISNUMBER(E1242),ISNUMBER(F1242)),E1242-F1242,"")</x:f>
      </x:c>
      <x:c r="J1242" s="2" t="str">
        <x:f>IF(H1242="否","不适用",IF(AND(ISNUMBER(E1242),ISNUMBER(F1242)),IF(I1242&gt;'规则与名单'!$B$2,"是","否"),"未判定"))</x:f>
        <x:v>不适用</x:v>
      </x:c>
      <x:c r="K1242" s="2" t="str">
        <x:f>IF(J1242="是",IF(ISNUMBER(F1242),"测试日GPS","缺失"),IF(ISNUMBER(G1242),"非测试日纯氢",IF(AND(H1242="是",J1242="未判定"),IF(ISNUMBER(F1242),"测试名单无纯氢GPS","缺失"),IF(ISNUMBER(E1242),"非测试日仪表","缺失"))))</x:f>
        <x:v>缺失</x:v>
      </x:c>
      <x:c r="L1242" s="7" t="str">
        <x:f>IF(K1242="缺失","",IF(K1242="非测试日纯氢",G1242,IF(K1242="非测试日仪表",E1242,F1242)))</x:f>
      </x:c>
      <x:c r="M1242" s="2" t="n">
        <x:f>IF(K1242="缺失",1,0)</x:f>
        <x:v>1</x:v>
      </x:c>
      <x:c r="N1242" s="2" t="str">
        <x:v>车辆里程查询_20260901-20260930_1024辆_仪表里程.xlsx / AB51</x:v>
      </x:c>
      <x:c r="O1242" s="2" t="str">
        <x:v>车辆里程查询_20260901-20260930_1024辆_GPS里程.xlsx / AB249</x:v>
      </x:c>
      <x:c r="P1242" s="2" t="str">
        <x:v>车辆纯氢气里程查询_20260901-20260930_1024辆.xlsx / AB273</x:v>
      </x:c>
    </x:row>
    <x:row r="1243" ht="22" customHeight="1">
      <x:c r="A1243" s="2" t="n">
        <x:v>53</x:v>
      </x:c>
      <x:c r="B1243" s="2" t="str">
        <x:v>粤AGP3071</x:v>
      </x:c>
      <x:c r="C1243" s="2" t="str">
        <x:v>陈高伟</x:v>
      </x:c>
      <x:c r="D1243" s="8" t="d">
        <x:v>2026-09-25T00:00:00.000Z</x:v>
      </x:c>
      <x:c r="E1243" s="7" t="n">
        <x:v>0</x:v>
      </x:c>
      <x:c r="F1243" s="7" t="n">
        <x:v>0</x:v>
      </x:c>
      <x:c r="G1243" s="7"/>
      <x:c r="H1243" s="2" t="str">
        <x:v>否</x:v>
      </x:c>
      <x:c r="I1243" s="7" t="n">
        <x:f>IF(AND(ISNUMBER(E1243),ISNUMBER(F1243)),E1243-F1243,"")</x:f>
        <x:v>0</x:v>
      </x:c>
      <x:c r="J1243" s="2" t="str">
        <x:f>IF(H1243="否","不适用",IF(AND(ISNUMBER(E1243),ISNUMBER(F1243)),IF(I1243&gt;'规则与名单'!$B$2,"是","否"),"未判定"))</x:f>
        <x:v>不适用</x:v>
      </x:c>
      <x:c r="K1243" s="2" t="str">
        <x:f>IF(J1243="是",IF(ISNUMBER(F1243),"测试日GPS","缺失"),IF(ISNUMBER(G1243),"非测试日纯氢",IF(AND(H1243="是",J1243="未判定"),IF(ISNUMBER(F1243),"测试名单无纯氢GPS","缺失"),IF(ISNUMBER(E1243),"非测试日仪表","缺失"))))</x:f>
        <x:v>非测试日仪表</x:v>
      </x:c>
      <x:c r="L1243" s="7" t="n">
        <x:f>IF(K1243="缺失","",IF(K1243="非测试日纯氢",G1243,IF(K1243="非测试日仪表",E1243,F1243)))</x:f>
        <x:v>0</x:v>
      </x:c>
      <x:c r="M1243" s="2" t="n">
        <x:f>IF(K1243="缺失",1,0)</x:f>
        <x:v>0</x:v>
      </x:c>
      <x:c r="N1243" s="2" t="str">
        <x:v>车辆里程查询_20260901-20260930_1024辆_仪表里程.xlsx / AC51</x:v>
      </x:c>
      <x:c r="O1243" s="2" t="str">
        <x:v>车辆里程查询_20260901-20260930_1024辆_GPS里程.xlsx / AC249</x:v>
      </x:c>
      <x:c r="P1243" s="2" t="str">
        <x:v>车辆纯氢气里程查询_20260901-20260930_1024辆.xlsx / AC273</x:v>
      </x:c>
    </x:row>
    <x:row r="1244" ht="22" customHeight="1">
      <x:c r="A1244" s="2" t="n">
        <x:v>53</x:v>
      </x:c>
      <x:c r="B1244" s="2" t="str">
        <x:v>粤AGP3071</x:v>
      </x:c>
      <x:c r="C1244" s="2" t="str">
        <x:v>陈高伟</x:v>
      </x:c>
      <x:c r="D1244" s="8" t="d">
        <x:v>2026-09-26T00:00:00.000Z</x:v>
      </x:c>
      <x:c r="E1244" s="7"/>
      <x:c r="F1244" s="7" t="n">
        <x:v>0</x:v>
      </x:c>
      <x:c r="G1244" s="7"/>
      <x:c r="H1244" s="2" t="str">
        <x:v>否</x:v>
      </x:c>
      <x:c r="I1244" s="7" t="str">
        <x:f>IF(AND(ISNUMBER(E1244),ISNUMBER(F1244)),E1244-F1244,"")</x:f>
      </x:c>
      <x:c r="J1244" s="2" t="str">
        <x:f>IF(H1244="否","不适用",IF(AND(ISNUMBER(E1244),ISNUMBER(F1244)),IF(I1244&gt;'规则与名单'!$B$2,"是","否"),"未判定"))</x:f>
        <x:v>不适用</x:v>
      </x:c>
      <x:c r="K1244" s="2" t="str">
        <x:f>IF(J1244="是",IF(ISNUMBER(F1244),"测试日GPS","缺失"),IF(ISNUMBER(G1244),"非测试日纯氢",IF(AND(H1244="是",J1244="未判定"),IF(ISNUMBER(F1244),"测试名单无纯氢GPS","缺失"),IF(ISNUMBER(E1244),"非测试日仪表","缺失"))))</x:f>
        <x:v>缺失</x:v>
      </x:c>
      <x:c r="L1244" s="7" t="str">
        <x:f>IF(K1244="缺失","",IF(K1244="非测试日纯氢",G1244,IF(K1244="非测试日仪表",E1244,F1244)))</x:f>
      </x:c>
      <x:c r="M1244" s="2" t="n">
        <x:f>IF(K1244="缺失",1,0)</x:f>
        <x:v>1</x:v>
      </x:c>
      <x:c r="N1244" s="2" t="str">
        <x:v>车辆里程查询_20260901-20260930_1024辆_仪表里程.xlsx / AD51</x:v>
      </x:c>
      <x:c r="O1244" s="2" t="str">
        <x:v>车辆里程查询_20260901-20260930_1024辆_GPS里程.xlsx / AD249</x:v>
      </x:c>
      <x:c r="P1244" s="2" t="str">
        <x:v>车辆纯氢气里程查询_20260901-20260930_1024辆.xlsx / AD273</x:v>
      </x:c>
    </x:row>
    <x:row r="1245" ht="22" customHeight="1">
      <x:c r="A1245" s="2" t="n">
        <x:v>53</x:v>
      </x:c>
      <x:c r="B1245" s="2" t="str">
        <x:v>粤AGP3071</x:v>
      </x:c>
      <x:c r="C1245" s="2" t="str">
        <x:v>陈高伟</x:v>
      </x:c>
      <x:c r="D1245" s="8" t="d">
        <x:v>2026-09-27T00:00:00.000Z</x:v>
      </x:c>
      <x:c r="E1245" s="7"/>
      <x:c r="F1245" s="7" t="n">
        <x:v>0</x:v>
      </x:c>
      <x:c r="G1245" s="7"/>
      <x:c r="H1245" s="2" t="str">
        <x:v>否</x:v>
      </x:c>
      <x:c r="I1245" s="7" t="str">
        <x:f>IF(AND(ISNUMBER(E1245),ISNUMBER(F1245)),E1245-F1245,"")</x:f>
      </x:c>
      <x:c r="J1245" s="2" t="str">
        <x:f>IF(H1245="否","不适用",IF(AND(ISNUMBER(E1245),ISNUMBER(F1245)),IF(I1245&gt;'规则与名单'!$B$2,"是","否"),"未判定"))</x:f>
        <x:v>不适用</x:v>
      </x:c>
      <x:c r="K1245" s="2" t="str">
        <x:f>IF(J1245="是",IF(ISNUMBER(F1245),"测试日GPS","缺失"),IF(ISNUMBER(G1245),"非测试日纯氢",IF(AND(H1245="是",J1245="未判定"),IF(ISNUMBER(F1245),"测试名单无纯氢GPS","缺失"),IF(ISNUMBER(E1245),"非测试日仪表","缺失"))))</x:f>
        <x:v>缺失</x:v>
      </x:c>
      <x:c r="L1245" s="7" t="str">
        <x:f>IF(K1245="缺失","",IF(K1245="非测试日纯氢",G1245,IF(K1245="非测试日仪表",E1245,F1245)))</x:f>
      </x:c>
      <x:c r="M1245" s="2" t="n">
        <x:f>IF(K1245="缺失",1,0)</x:f>
        <x:v>1</x:v>
      </x:c>
      <x:c r="N1245" s="2" t="str">
        <x:v>车辆里程查询_20260901-20260930_1024辆_仪表里程.xlsx / AE51</x:v>
      </x:c>
      <x:c r="O1245" s="2" t="str">
        <x:v>车辆里程查询_20260901-20260930_1024辆_GPS里程.xlsx / AE249</x:v>
      </x:c>
      <x:c r="P1245" s="2" t="str">
        <x:v>车辆纯氢气里程查询_20260901-20260930_1024辆.xlsx / AE273</x:v>
      </x:c>
    </x:row>
    <x:row r="1246" ht="22" customHeight="1">
      <x:c r="A1246" s="2" t="n">
        <x:v>53</x:v>
      </x:c>
      <x:c r="B1246" s="2" t="str">
        <x:v>粤AGP3071</x:v>
      </x:c>
      <x:c r="C1246" s="2" t="str">
        <x:v>陈高伟</x:v>
      </x:c>
      <x:c r="D1246" s="8" t="d">
        <x:v>2026-09-28T00:00:00.000Z</x:v>
      </x:c>
      <x:c r="E1246" s="7" t="n">
        <x:v>0</x:v>
      </x:c>
      <x:c r="F1246" s="7" t="n">
        <x:v>0</x:v>
      </x:c>
      <x:c r="G1246" s="7"/>
      <x:c r="H1246" s="2" t="str">
        <x:v>否</x:v>
      </x:c>
      <x:c r="I1246" s="7" t="n">
        <x:f>IF(AND(ISNUMBER(E1246),ISNUMBER(F1246)),E1246-F1246,"")</x:f>
        <x:v>0</x:v>
      </x:c>
      <x:c r="J1246" s="2" t="str">
        <x:f>IF(H1246="否","不适用",IF(AND(ISNUMBER(E1246),ISNUMBER(F1246)),IF(I1246&gt;'规则与名单'!$B$2,"是","否"),"未判定"))</x:f>
        <x:v>不适用</x:v>
      </x:c>
      <x:c r="K1246" s="2" t="str">
        <x:f>IF(J1246="是",IF(ISNUMBER(F1246),"测试日GPS","缺失"),IF(ISNUMBER(G1246),"非测试日纯氢",IF(AND(H1246="是",J1246="未判定"),IF(ISNUMBER(F1246),"测试名单无纯氢GPS","缺失"),IF(ISNUMBER(E1246),"非测试日仪表","缺失"))))</x:f>
        <x:v>非测试日仪表</x:v>
      </x:c>
      <x:c r="L1246" s="7" t="n">
        <x:f>IF(K1246="缺失","",IF(K1246="非测试日纯氢",G1246,IF(K1246="非测试日仪表",E1246,F1246)))</x:f>
        <x:v>0</x:v>
      </x:c>
      <x:c r="M1246" s="2" t="n">
        <x:f>IF(K1246="缺失",1,0)</x:f>
        <x:v>0</x:v>
      </x:c>
      <x:c r="N1246" s="2" t="str">
        <x:v>车辆里程查询_20260901-20260930_1024辆_仪表里程.xlsx / AF51</x:v>
      </x:c>
      <x:c r="O1246" s="2" t="str">
        <x:v>车辆里程查询_20260901-20260930_1024辆_GPS里程.xlsx / AF249</x:v>
      </x:c>
      <x:c r="P1246" s="2" t="str">
        <x:v>车辆纯氢气里程查询_20260901-20260930_1024辆.xlsx / AF273</x:v>
      </x:c>
    </x:row>
    <x:row r="1247" ht="22" customHeight="1">
      <x:c r="A1247" s="2" t="n">
        <x:v>53</x:v>
      </x:c>
      <x:c r="B1247" s="2" t="str">
        <x:v>粤AGP3071</x:v>
      </x:c>
      <x:c r="C1247" s="2" t="str">
        <x:v>陈高伟</x:v>
      </x:c>
      <x:c r="D1247" s="8" t="d">
        <x:v>2026-09-29T00:00:00.000Z</x:v>
      </x:c>
      <x:c r="E1247" s="7"/>
      <x:c r="F1247" s="7" t="n">
        <x:v>0</x:v>
      </x:c>
      <x:c r="G1247" s="7"/>
      <x:c r="H1247" s="2" t="str">
        <x:v>否</x:v>
      </x:c>
      <x:c r="I1247" s="7" t="str">
        <x:f>IF(AND(ISNUMBER(E1247),ISNUMBER(F1247)),E1247-F1247,"")</x:f>
      </x:c>
      <x:c r="J1247" s="2" t="str">
        <x:f>IF(H1247="否","不适用",IF(AND(ISNUMBER(E1247),ISNUMBER(F1247)),IF(I1247&gt;'规则与名单'!$B$2,"是","否"),"未判定"))</x:f>
        <x:v>不适用</x:v>
      </x:c>
      <x:c r="K1247" s="2" t="str">
        <x:f>IF(J1247="是",IF(ISNUMBER(F1247),"测试日GPS","缺失"),IF(ISNUMBER(G1247),"非测试日纯氢",IF(AND(H1247="是",J1247="未判定"),IF(ISNUMBER(F1247),"测试名单无纯氢GPS","缺失"),IF(ISNUMBER(E1247),"非测试日仪表","缺失"))))</x:f>
        <x:v>缺失</x:v>
      </x:c>
      <x:c r="L1247" s="7" t="str">
        <x:f>IF(K1247="缺失","",IF(K1247="非测试日纯氢",G1247,IF(K1247="非测试日仪表",E1247,F1247)))</x:f>
      </x:c>
      <x:c r="M1247" s="2" t="n">
        <x:f>IF(K1247="缺失",1,0)</x:f>
        <x:v>1</x:v>
      </x:c>
      <x:c r="N1247" s="2" t="str">
        <x:v>车辆里程查询_20260901-20260930_1024辆_仪表里程.xlsx / AG51</x:v>
      </x:c>
      <x:c r="O1247" s="2" t="str">
        <x:v>车辆里程查询_20260901-20260930_1024辆_GPS里程.xlsx / AG249</x:v>
      </x:c>
      <x:c r="P1247" s="2" t="str">
        <x:v>车辆纯氢气里程查询_20260901-20260930_1024辆.xlsx / AG273</x:v>
      </x:c>
    </x:row>
    <x:row r="1248" ht="22" customHeight="1">
      <x:c r="A1248" s="2" t="n">
        <x:v>53</x:v>
      </x:c>
      <x:c r="B1248" s="2" t="str">
        <x:v>粤AGP3071</x:v>
      </x:c>
      <x:c r="C1248" s="2" t="str">
        <x:v>陈高伟</x:v>
      </x:c>
      <x:c r="D1248" s="8" t="d">
        <x:v>2026-09-30T00:00:00.000Z</x:v>
      </x:c>
      <x:c r="E1248" s="7" t="n">
        <x:v>0</x:v>
      </x:c>
      <x:c r="F1248" s="7" t="n">
        <x:v>0.04</x:v>
      </x:c>
      <x:c r="G1248" s="7"/>
      <x:c r="H1248" s="2" t="str">
        <x:v>否</x:v>
      </x:c>
      <x:c r="I1248" s="7" t="n">
        <x:f>IF(AND(ISNUMBER(E1248),ISNUMBER(F1248)),E1248-F1248,"")</x:f>
        <x:v>-0.04</x:v>
      </x:c>
      <x:c r="J1248" s="2" t="str">
        <x:f>IF(H1248="否","不适用",IF(AND(ISNUMBER(E1248),ISNUMBER(F1248)),IF(I1248&gt;'规则与名单'!$B$2,"是","否"),"未判定"))</x:f>
        <x:v>不适用</x:v>
      </x:c>
      <x:c r="K1248" s="2" t="str">
        <x:f>IF(J1248="是",IF(ISNUMBER(F1248),"测试日GPS","缺失"),IF(ISNUMBER(G1248),"非测试日纯氢",IF(AND(H1248="是",J1248="未判定"),IF(ISNUMBER(F1248),"测试名单无纯氢GPS","缺失"),IF(ISNUMBER(E1248),"非测试日仪表","缺失"))))</x:f>
        <x:v>非测试日仪表</x:v>
      </x:c>
      <x:c r="L1248" s="7" t="n">
        <x:f>IF(K1248="缺失","",IF(K1248="非测试日纯氢",G1248,IF(K1248="非测试日仪表",E1248,F1248)))</x:f>
        <x:v>0</x:v>
      </x:c>
      <x:c r="M1248" s="2" t="n">
        <x:f>IF(K1248="缺失",1,0)</x:f>
        <x:v>0</x:v>
      </x:c>
      <x:c r="N1248" s="2" t="str">
        <x:v>车辆里程查询_20260901-20260930_1024辆_仪表里程.xlsx / AH51</x:v>
      </x:c>
      <x:c r="O1248" s="2" t="str">
        <x:v>车辆里程查询_20260901-20260930_1024辆_GPS里程.xlsx / AH249</x:v>
      </x:c>
      <x:c r="P1248" s="2" t="str">
        <x:v>车辆纯氢气里程查询_20260901-20260930_1024辆.xlsx / AH273</x:v>
      </x:c>
    </x:row>
    <x:row r="1249" ht="22" customHeight="1">
      <x:c r="A1249" s="2" t="n">
        <x:v>54</x:v>
      </x:c>
      <x:c r="B1249" s="2" t="str">
        <x:v>粤AGP3082</x:v>
      </x:c>
      <x:c r="C1249" s="2" t="str">
        <x:v>陈高伟</x:v>
      </x:c>
      <x:c r="D1249" s="8" t="d">
        <x:v>2026-09-01T00:00:00.000Z</x:v>
      </x:c>
      <x:c r="E1249" s="7" t="n">
        <x:v>169.3</x:v>
      </x:c>
      <x:c r="F1249" s="7" t="n">
        <x:v>194.2</x:v>
      </x:c>
      <x:c r="G1249" s="7" t="n">
        <x:v>182.5</x:v>
      </x:c>
      <x:c r="H1249" s="2" t="str">
        <x:v>否</x:v>
      </x:c>
      <x:c r="I1249" s="7" t="n">
        <x:f>IF(AND(ISNUMBER(E1249),ISNUMBER(F1249)),E1249-F1249,"")</x:f>
        <x:v>-24.899999999999977</x:v>
      </x:c>
      <x:c r="J1249" s="2" t="str">
        <x:f>IF(H1249="否","不适用",IF(AND(ISNUMBER(E1249),ISNUMBER(F1249)),IF(I1249&gt;'规则与名单'!$B$2,"是","否"),"未判定"))</x:f>
        <x:v>不适用</x:v>
      </x:c>
      <x:c r="K1249" s="2" t="str">
        <x:f>IF(J1249="是",IF(ISNUMBER(F1249),"测试日GPS","缺失"),IF(ISNUMBER(G1249),"非测试日纯氢",IF(AND(H1249="是",J1249="未判定"),IF(ISNUMBER(F1249),"测试名单无纯氢GPS","缺失"),IF(ISNUMBER(E1249),"非测试日仪表","缺失"))))</x:f>
        <x:v>非测试日纯氢</x:v>
      </x:c>
      <x:c r="L1249" s="7" t="n">
        <x:f>IF(K1249="缺失","",IF(K1249="非测试日纯氢",G1249,IF(K1249="非测试日仪表",E1249,F1249)))</x:f>
        <x:v>182.5</x:v>
      </x:c>
      <x:c r="M1249" s="2" t="n">
        <x:f>IF(K1249="缺失",1,0)</x:f>
        <x:v>0</x:v>
      </x:c>
      <x:c r="N1249" s="2" t="str">
        <x:v>车辆里程查询_20260901-20260930_1024辆_仪表里程.xlsx / E541</x:v>
      </x:c>
      <x:c r="O1249" s="2" t="str">
        <x:v>车辆里程查询_20260901-20260930_1024辆_GPS里程.xlsx / E541</x:v>
      </x:c>
      <x:c r="P1249" s="2" t="str">
        <x:v>车辆纯氢气里程查询_20260901-20260930_1024辆.xlsx / E613</x:v>
      </x:c>
    </x:row>
    <x:row r="1250" ht="22" customHeight="1">
      <x:c r="A1250" s="2" t="n">
        <x:v>54</x:v>
      </x:c>
      <x:c r="B1250" s="2" t="str">
        <x:v>粤AGP3082</x:v>
      </x:c>
      <x:c r="C1250" s="2" t="str">
        <x:v>陈高伟</x:v>
      </x:c>
      <x:c r="D1250" s="8" t="d">
        <x:v>2026-09-02T00:00:00.000Z</x:v>
      </x:c>
      <x:c r="E1250" s="7" t="n">
        <x:v>180.5</x:v>
      </x:c>
      <x:c r="F1250" s="7" t="n">
        <x:v>188.9</x:v>
      </x:c>
      <x:c r="G1250" s="7" t="n">
        <x:v>180.5</x:v>
      </x:c>
      <x:c r="H1250" s="2" t="str">
        <x:v>否</x:v>
      </x:c>
      <x:c r="I1250" s="7" t="n">
        <x:f>IF(AND(ISNUMBER(E1250),ISNUMBER(F1250)),E1250-F1250,"")</x:f>
        <x:v>-8.400000000000006</x:v>
      </x:c>
      <x:c r="J1250" s="2" t="str">
        <x:f>IF(H1250="否","不适用",IF(AND(ISNUMBER(E1250),ISNUMBER(F1250)),IF(I1250&gt;'规则与名单'!$B$2,"是","否"),"未判定"))</x:f>
        <x:v>不适用</x:v>
      </x:c>
      <x:c r="K1250" s="2" t="str">
        <x:f>IF(J1250="是",IF(ISNUMBER(F1250),"测试日GPS","缺失"),IF(ISNUMBER(G1250),"非测试日纯氢",IF(AND(H1250="是",J1250="未判定"),IF(ISNUMBER(F1250),"测试名单无纯氢GPS","缺失"),IF(ISNUMBER(E1250),"非测试日仪表","缺失"))))</x:f>
        <x:v>非测试日纯氢</x:v>
      </x:c>
      <x:c r="L1250" s="7" t="n">
        <x:f>IF(K1250="缺失","",IF(K1250="非测试日纯氢",G1250,IF(K1250="非测试日仪表",E1250,F1250)))</x:f>
        <x:v>180.5</x:v>
      </x:c>
      <x:c r="M1250" s="2" t="n">
        <x:f>IF(K1250="缺失",1,0)</x:f>
        <x:v>0</x:v>
      </x:c>
      <x:c r="N1250" s="2" t="str">
        <x:v>车辆里程查询_20260901-20260930_1024辆_仪表里程.xlsx / F541</x:v>
      </x:c>
      <x:c r="O1250" s="2" t="str">
        <x:v>车辆里程查询_20260901-20260930_1024辆_GPS里程.xlsx / F541</x:v>
      </x:c>
      <x:c r="P1250" s="2" t="str">
        <x:v>车辆纯氢气里程查询_20260901-20260930_1024辆.xlsx / F613</x:v>
      </x:c>
    </x:row>
    <x:row r="1251" ht="22" customHeight="1">
      <x:c r="A1251" s="2" t="n">
        <x:v>54</x:v>
      </x:c>
      <x:c r="B1251" s="2" t="str">
        <x:v>粤AGP3082</x:v>
      </x:c>
      <x:c r="C1251" s="2" t="str">
        <x:v>陈高伟</x:v>
      </x:c>
      <x:c r="D1251" s="8" t="d">
        <x:v>2026-09-03T00:00:00.000Z</x:v>
      </x:c>
      <x:c r="E1251" s="7" t="n">
        <x:v>198.8</x:v>
      </x:c>
      <x:c r="F1251" s="7" t="n">
        <x:v>193</x:v>
      </x:c>
      <x:c r="G1251" s="7" t="n">
        <x:v>184.8</x:v>
      </x:c>
      <x:c r="H1251" s="2" t="str">
        <x:v>否</x:v>
      </x:c>
      <x:c r="I1251" s="7" t="n">
        <x:f>IF(AND(ISNUMBER(E1251),ISNUMBER(F1251)),E1251-F1251,"")</x:f>
        <x:v>5.800000000000011</x:v>
      </x:c>
      <x:c r="J1251" s="2" t="str">
        <x:f>IF(H1251="否","不适用",IF(AND(ISNUMBER(E1251),ISNUMBER(F1251)),IF(I1251&gt;'规则与名单'!$B$2,"是","否"),"未判定"))</x:f>
        <x:v>不适用</x:v>
      </x:c>
      <x:c r="K1251" s="2" t="str">
        <x:f>IF(J1251="是",IF(ISNUMBER(F1251),"测试日GPS","缺失"),IF(ISNUMBER(G1251),"非测试日纯氢",IF(AND(H1251="是",J1251="未判定"),IF(ISNUMBER(F1251),"测试名单无纯氢GPS","缺失"),IF(ISNUMBER(E1251),"非测试日仪表","缺失"))))</x:f>
        <x:v>非测试日纯氢</x:v>
      </x:c>
      <x:c r="L1251" s="7" t="n">
        <x:f>IF(K1251="缺失","",IF(K1251="非测试日纯氢",G1251,IF(K1251="非测试日仪表",E1251,F1251)))</x:f>
        <x:v>184.8</x:v>
      </x:c>
      <x:c r="M1251" s="2" t="n">
        <x:f>IF(K1251="缺失",1,0)</x:f>
        <x:v>0</x:v>
      </x:c>
      <x:c r="N1251" s="2" t="str">
        <x:v>车辆里程查询_20260901-20260930_1024辆_仪表里程.xlsx / G541</x:v>
      </x:c>
      <x:c r="O1251" s="2" t="str">
        <x:v>车辆里程查询_20260901-20260930_1024辆_GPS里程.xlsx / G541</x:v>
      </x:c>
      <x:c r="P1251" s="2" t="str">
        <x:v>车辆纯氢气里程查询_20260901-20260930_1024辆.xlsx / G613</x:v>
      </x:c>
    </x:row>
    <x:row r="1252" ht="22" customHeight="1">
      <x:c r="A1252" s="2" t="n">
        <x:v>54</x:v>
      </x:c>
      <x:c r="B1252" s="2" t="str">
        <x:v>粤AGP3082</x:v>
      </x:c>
      <x:c r="C1252" s="2" t="str">
        <x:v>陈高伟</x:v>
      </x:c>
      <x:c r="D1252" s="8" t="d">
        <x:v>2026-09-04T00:00:00.000Z</x:v>
      </x:c>
      <x:c r="E1252" s="7" t="n">
        <x:v>204.3</x:v>
      </x:c>
      <x:c r="F1252" s="7" t="n">
        <x:v>216.6</x:v>
      </x:c>
      <x:c r="G1252" s="7" t="n">
        <x:v>203.9</x:v>
      </x:c>
      <x:c r="H1252" s="2" t="str">
        <x:v>否</x:v>
      </x:c>
      <x:c r="I1252" s="7" t="n">
        <x:f>IF(AND(ISNUMBER(E1252),ISNUMBER(F1252)),E1252-F1252,"")</x:f>
        <x:v>-12.299999999999983</x:v>
      </x:c>
      <x:c r="J1252" s="2" t="str">
        <x:f>IF(H1252="否","不适用",IF(AND(ISNUMBER(E1252),ISNUMBER(F1252)),IF(I1252&gt;'规则与名单'!$B$2,"是","否"),"未判定"))</x:f>
        <x:v>不适用</x:v>
      </x:c>
      <x:c r="K1252" s="2" t="str">
        <x:f>IF(J1252="是",IF(ISNUMBER(F1252),"测试日GPS","缺失"),IF(ISNUMBER(G1252),"非测试日纯氢",IF(AND(H1252="是",J1252="未判定"),IF(ISNUMBER(F1252),"测试名单无纯氢GPS","缺失"),IF(ISNUMBER(E1252),"非测试日仪表","缺失"))))</x:f>
        <x:v>非测试日纯氢</x:v>
      </x:c>
      <x:c r="L1252" s="7" t="n">
        <x:f>IF(K1252="缺失","",IF(K1252="非测试日纯氢",G1252,IF(K1252="非测试日仪表",E1252,F1252)))</x:f>
        <x:v>203.9</x:v>
      </x:c>
      <x:c r="M1252" s="2" t="n">
        <x:f>IF(K1252="缺失",1,0)</x:f>
        <x:v>0</x:v>
      </x:c>
      <x:c r="N1252" s="2" t="str">
        <x:v>车辆里程查询_20260901-20260930_1024辆_仪表里程.xlsx / H541</x:v>
      </x:c>
      <x:c r="O1252" s="2" t="str">
        <x:v>车辆里程查询_20260901-20260930_1024辆_GPS里程.xlsx / H541</x:v>
      </x:c>
      <x:c r="P1252" s="2" t="str">
        <x:v>车辆纯氢气里程查询_20260901-20260930_1024辆.xlsx / H613</x:v>
      </x:c>
    </x:row>
    <x:row r="1253" ht="22" customHeight="1">
      <x:c r="A1253" s="2" t="n">
        <x:v>54</x:v>
      </x:c>
      <x:c r="B1253" s="2" t="str">
        <x:v>粤AGP3082</x:v>
      </x:c>
      <x:c r="C1253" s="2" t="str">
        <x:v>陈高伟</x:v>
      </x:c>
      <x:c r="D1253" s="8" t="d">
        <x:v>2026-09-05T00:00:00.000Z</x:v>
      </x:c>
      <x:c r="E1253" s="7" t="n">
        <x:v>128.9</x:v>
      </x:c>
      <x:c r="F1253" s="7" t="n">
        <x:v>194.7</x:v>
      </x:c>
      <x:c r="G1253" s="7" t="n">
        <x:v>182.4</x:v>
      </x:c>
      <x:c r="H1253" s="2" t="str">
        <x:v>否</x:v>
      </x:c>
      <x:c r="I1253" s="7" t="n">
        <x:f>IF(AND(ISNUMBER(E1253),ISNUMBER(F1253)),E1253-F1253,"")</x:f>
        <x:v>-65.79999999999998</x:v>
      </x:c>
      <x:c r="J1253" s="2" t="str">
        <x:f>IF(H1253="否","不适用",IF(AND(ISNUMBER(E1253),ISNUMBER(F1253)),IF(I1253&gt;'规则与名单'!$B$2,"是","否"),"未判定"))</x:f>
        <x:v>不适用</x:v>
      </x:c>
      <x:c r="K1253" s="2" t="str">
        <x:f>IF(J1253="是",IF(ISNUMBER(F1253),"测试日GPS","缺失"),IF(ISNUMBER(G1253),"非测试日纯氢",IF(AND(H1253="是",J1253="未判定"),IF(ISNUMBER(F1253),"测试名单无纯氢GPS","缺失"),IF(ISNUMBER(E1253),"非测试日仪表","缺失"))))</x:f>
        <x:v>非测试日纯氢</x:v>
      </x:c>
      <x:c r="L1253" s="7" t="n">
        <x:f>IF(K1253="缺失","",IF(K1253="非测试日纯氢",G1253,IF(K1253="非测试日仪表",E1253,F1253)))</x:f>
        <x:v>182.4</x:v>
      </x:c>
      <x:c r="M1253" s="2" t="n">
        <x:f>IF(K1253="缺失",1,0)</x:f>
        <x:v>0</x:v>
      </x:c>
      <x:c r="N1253" s="2" t="str">
        <x:v>车辆里程查询_20260901-20260930_1024辆_仪表里程.xlsx / I541</x:v>
      </x:c>
      <x:c r="O1253" s="2" t="str">
        <x:v>车辆里程查询_20260901-20260930_1024辆_GPS里程.xlsx / I541</x:v>
      </x:c>
      <x:c r="P1253" s="2" t="str">
        <x:v>车辆纯氢气里程查询_20260901-20260930_1024辆.xlsx / I613</x:v>
      </x:c>
    </x:row>
    <x:row r="1254" ht="22" customHeight="1">
      <x:c r="A1254" s="2" t="n">
        <x:v>54</x:v>
      </x:c>
      <x:c r="B1254" s="2" t="str">
        <x:v>粤AGP3082</x:v>
      </x:c>
      <x:c r="C1254" s="2" t="str">
        <x:v>陈高伟</x:v>
      </x:c>
      <x:c r="D1254" s="8" t="d">
        <x:v>2026-09-06T00:00:00.000Z</x:v>
      </x:c>
      <x:c r="E1254" s="7" t="n">
        <x:v>185.6</x:v>
      </x:c>
      <x:c r="F1254" s="7" t="n">
        <x:v>143</x:v>
      </x:c>
      <x:c r="G1254" s="7" t="n">
        <x:v>131.8</x:v>
      </x:c>
      <x:c r="H1254" s="2" t="str">
        <x:v>否</x:v>
      </x:c>
      <x:c r="I1254" s="7" t="n">
        <x:f>IF(AND(ISNUMBER(E1254),ISNUMBER(F1254)),E1254-F1254,"")</x:f>
        <x:v>42.599999999999994</x:v>
      </x:c>
      <x:c r="J1254" s="2" t="str">
        <x:f>IF(H1254="否","不适用",IF(AND(ISNUMBER(E1254),ISNUMBER(F1254)),IF(I1254&gt;'规则与名单'!$B$2,"是","否"),"未判定"))</x:f>
        <x:v>不适用</x:v>
      </x:c>
      <x:c r="K1254" s="2" t="str">
        <x:f>IF(J1254="是",IF(ISNUMBER(F1254),"测试日GPS","缺失"),IF(ISNUMBER(G1254),"非测试日纯氢",IF(AND(H1254="是",J1254="未判定"),IF(ISNUMBER(F1254),"测试名单无纯氢GPS","缺失"),IF(ISNUMBER(E1254),"非测试日仪表","缺失"))))</x:f>
        <x:v>非测试日纯氢</x:v>
      </x:c>
      <x:c r="L1254" s="7" t="n">
        <x:f>IF(K1254="缺失","",IF(K1254="非测试日纯氢",G1254,IF(K1254="非测试日仪表",E1254,F1254)))</x:f>
        <x:v>131.8</x:v>
      </x:c>
      <x:c r="M1254" s="2" t="n">
        <x:f>IF(K1254="缺失",1,0)</x:f>
        <x:v>0</x:v>
      </x:c>
      <x:c r="N1254" s="2" t="str">
        <x:v>车辆里程查询_20260901-20260930_1024辆_仪表里程.xlsx / J541</x:v>
      </x:c>
      <x:c r="O1254" s="2" t="str">
        <x:v>车辆里程查询_20260901-20260930_1024辆_GPS里程.xlsx / J541</x:v>
      </x:c>
      <x:c r="P1254" s="2" t="str">
        <x:v>车辆纯氢气里程查询_20260901-20260930_1024辆.xlsx / J613</x:v>
      </x:c>
    </x:row>
    <x:row r="1255" ht="22" customHeight="1">
      <x:c r="A1255" s="2" t="n">
        <x:v>54</x:v>
      </x:c>
      <x:c r="B1255" s="2" t="str">
        <x:v>粤AGP3082</x:v>
      </x:c>
      <x:c r="C1255" s="2" t="str">
        <x:v>陈高伟</x:v>
      </x:c>
      <x:c r="D1255" s="8" t="d">
        <x:v>2026-09-07T00:00:00.000Z</x:v>
      </x:c>
      <x:c r="E1255" s="7" t="n">
        <x:v>169.1</x:v>
      </x:c>
      <x:c r="F1255" s="7" t="n">
        <x:v>232.4</x:v>
      </x:c>
      <x:c r="G1255" s="7" t="n">
        <x:v>219.5</x:v>
      </x:c>
      <x:c r="H1255" s="2" t="str">
        <x:v>否</x:v>
      </x:c>
      <x:c r="I1255" s="7" t="n">
        <x:f>IF(AND(ISNUMBER(E1255),ISNUMBER(F1255)),E1255-F1255,"")</x:f>
        <x:v>-63.30000000000001</x:v>
      </x:c>
      <x:c r="J1255" s="2" t="str">
        <x:f>IF(H1255="否","不适用",IF(AND(ISNUMBER(E1255),ISNUMBER(F1255)),IF(I1255&gt;'规则与名单'!$B$2,"是","否"),"未判定"))</x:f>
        <x:v>不适用</x:v>
      </x:c>
      <x:c r="K1255" s="2" t="str">
        <x:f>IF(J1255="是",IF(ISNUMBER(F1255),"测试日GPS","缺失"),IF(ISNUMBER(G1255),"非测试日纯氢",IF(AND(H1255="是",J1255="未判定"),IF(ISNUMBER(F1255),"测试名单无纯氢GPS","缺失"),IF(ISNUMBER(E1255),"非测试日仪表","缺失"))))</x:f>
        <x:v>非测试日纯氢</x:v>
      </x:c>
      <x:c r="L1255" s="7" t="n">
        <x:f>IF(K1255="缺失","",IF(K1255="非测试日纯氢",G1255,IF(K1255="非测试日仪表",E1255,F1255)))</x:f>
        <x:v>219.5</x:v>
      </x:c>
      <x:c r="M1255" s="2" t="n">
        <x:f>IF(K1255="缺失",1,0)</x:f>
        <x:v>0</x:v>
      </x:c>
      <x:c r="N1255" s="2" t="str">
        <x:v>车辆里程查询_20260901-20260930_1024辆_仪表里程.xlsx / K541</x:v>
      </x:c>
      <x:c r="O1255" s="2" t="str">
        <x:v>车辆里程查询_20260901-20260930_1024辆_GPS里程.xlsx / K541</x:v>
      </x:c>
      <x:c r="P1255" s="2" t="str">
        <x:v>车辆纯氢气里程查询_20260901-20260930_1024辆.xlsx / K613</x:v>
      </x:c>
    </x:row>
    <x:row r="1256" ht="22" customHeight="1">
      <x:c r="A1256" s="2" t="n">
        <x:v>54</x:v>
      </x:c>
      <x:c r="B1256" s="2" t="str">
        <x:v>粤AGP3082</x:v>
      </x:c>
      <x:c r="C1256" s="2" t="str">
        <x:v>陈高伟</x:v>
      </x:c>
      <x:c r="D1256" s="8" t="d">
        <x:v>2026-09-08T00:00:00.000Z</x:v>
      </x:c>
      <x:c r="E1256" s="7" t="n">
        <x:v>180.4</x:v>
      </x:c>
      <x:c r="F1256" s="7" t="n">
        <x:v>168.8</x:v>
      </x:c>
      <x:c r="G1256" s="7" t="n">
        <x:v>156.5</x:v>
      </x:c>
      <x:c r="H1256" s="2" t="str">
        <x:v>否</x:v>
      </x:c>
      <x:c r="I1256" s="7" t="n">
        <x:f>IF(AND(ISNUMBER(E1256),ISNUMBER(F1256)),E1256-F1256,"")</x:f>
        <x:v>11.599999999999994</x:v>
      </x:c>
      <x:c r="J1256" s="2" t="str">
        <x:f>IF(H1256="否","不适用",IF(AND(ISNUMBER(E1256),ISNUMBER(F1256)),IF(I1256&gt;'规则与名单'!$B$2,"是","否"),"未判定"))</x:f>
        <x:v>不适用</x:v>
      </x:c>
      <x:c r="K1256" s="2" t="str">
        <x:f>IF(J1256="是",IF(ISNUMBER(F1256),"测试日GPS","缺失"),IF(ISNUMBER(G1256),"非测试日纯氢",IF(AND(H1256="是",J1256="未判定"),IF(ISNUMBER(F1256),"测试名单无纯氢GPS","缺失"),IF(ISNUMBER(E1256),"非测试日仪表","缺失"))))</x:f>
        <x:v>非测试日纯氢</x:v>
      </x:c>
      <x:c r="L1256" s="7" t="n">
        <x:f>IF(K1256="缺失","",IF(K1256="非测试日纯氢",G1256,IF(K1256="非测试日仪表",E1256,F1256)))</x:f>
        <x:v>156.5</x:v>
      </x:c>
      <x:c r="M1256" s="2" t="n">
        <x:f>IF(K1256="缺失",1,0)</x:f>
        <x:v>0</x:v>
      </x:c>
      <x:c r="N1256" s="2" t="str">
        <x:v>车辆里程查询_20260901-20260930_1024辆_仪表里程.xlsx / L541</x:v>
      </x:c>
      <x:c r="O1256" s="2" t="str">
        <x:v>车辆里程查询_20260901-20260930_1024辆_GPS里程.xlsx / L541</x:v>
      </x:c>
      <x:c r="P1256" s="2" t="str">
        <x:v>车辆纯氢气里程查询_20260901-20260930_1024辆.xlsx / L613</x:v>
      </x:c>
    </x:row>
    <x:row r="1257" ht="22" customHeight="1">
      <x:c r="A1257" s="2" t="n">
        <x:v>54</x:v>
      </x:c>
      <x:c r="B1257" s="2" t="str">
        <x:v>粤AGP3082</x:v>
      </x:c>
      <x:c r="C1257" s="2" t="str">
        <x:v>陈高伟</x:v>
      </x:c>
      <x:c r="D1257" s="8" t="d">
        <x:v>2026-09-09T00:00:00.000Z</x:v>
      </x:c>
      <x:c r="E1257" s="7" t="n">
        <x:v>130.1</x:v>
      </x:c>
      <x:c r="F1257" s="7" t="n">
        <x:v>113.2</x:v>
      </x:c>
      <x:c r="G1257" s="7" t="n">
        <x:v>103.3</x:v>
      </x:c>
      <x:c r="H1257" s="2" t="str">
        <x:v>否</x:v>
      </x:c>
      <x:c r="I1257" s="7" t="n">
        <x:f>IF(AND(ISNUMBER(E1257),ISNUMBER(F1257)),E1257-F1257,"")</x:f>
        <x:v>16.89999999999999</x:v>
      </x:c>
      <x:c r="J1257" s="2" t="str">
        <x:f>IF(H1257="否","不适用",IF(AND(ISNUMBER(E1257),ISNUMBER(F1257)),IF(I1257&gt;'规则与名单'!$B$2,"是","否"),"未判定"))</x:f>
        <x:v>不适用</x:v>
      </x:c>
      <x:c r="K1257" s="2" t="str">
        <x:f>IF(J1257="是",IF(ISNUMBER(F1257),"测试日GPS","缺失"),IF(ISNUMBER(G1257),"非测试日纯氢",IF(AND(H1257="是",J1257="未判定"),IF(ISNUMBER(F1257),"测试名单无纯氢GPS","缺失"),IF(ISNUMBER(E1257),"非测试日仪表","缺失"))))</x:f>
        <x:v>非测试日纯氢</x:v>
      </x:c>
      <x:c r="L1257" s="7" t="n">
        <x:f>IF(K1257="缺失","",IF(K1257="非测试日纯氢",G1257,IF(K1257="非测试日仪表",E1257,F1257)))</x:f>
        <x:v>103.3</x:v>
      </x:c>
      <x:c r="M1257" s="2" t="n">
        <x:f>IF(K1257="缺失",1,0)</x:f>
        <x:v>0</x:v>
      </x:c>
      <x:c r="N1257" s="2" t="str">
        <x:v>车辆里程查询_20260901-20260930_1024辆_仪表里程.xlsx / M541</x:v>
      </x:c>
      <x:c r="O1257" s="2" t="str">
        <x:v>车辆里程查询_20260901-20260930_1024辆_GPS里程.xlsx / M541</x:v>
      </x:c>
      <x:c r="P1257" s="2" t="str">
        <x:v>车辆纯氢气里程查询_20260901-20260930_1024辆.xlsx / M613</x:v>
      </x:c>
    </x:row>
    <x:row r="1258" ht="22" customHeight="1">
      <x:c r="A1258" s="2" t="n">
        <x:v>54</x:v>
      </x:c>
      <x:c r="B1258" s="2" t="str">
        <x:v>粤AGP3082</x:v>
      </x:c>
      <x:c r="C1258" s="2" t="str">
        <x:v>陈高伟</x:v>
      </x:c>
      <x:c r="D1258" s="8" t="d">
        <x:v>2026-09-10T00:00:00.000Z</x:v>
      </x:c>
      <x:c r="E1258" s="7" t="n">
        <x:v>105.7</x:v>
      </x:c>
      <x:c r="F1258" s="7" t="n">
        <x:v>115.1</x:v>
      </x:c>
      <x:c r="G1258" s="7" t="n">
        <x:v>105.7</x:v>
      </x:c>
      <x:c r="H1258" s="2" t="str">
        <x:v>否</x:v>
      </x:c>
      <x:c r="I1258" s="7" t="n">
        <x:f>IF(AND(ISNUMBER(E1258),ISNUMBER(F1258)),E1258-F1258,"")</x:f>
        <x:v>-9.399999999999991</x:v>
      </x:c>
      <x:c r="J1258" s="2" t="str">
        <x:f>IF(H1258="否","不适用",IF(AND(ISNUMBER(E1258),ISNUMBER(F1258)),IF(I1258&gt;'规则与名单'!$B$2,"是","否"),"未判定"))</x:f>
        <x:v>不适用</x:v>
      </x:c>
      <x:c r="K1258" s="2" t="str">
        <x:f>IF(J1258="是",IF(ISNUMBER(F1258),"测试日GPS","缺失"),IF(ISNUMBER(G1258),"非测试日纯氢",IF(AND(H1258="是",J1258="未判定"),IF(ISNUMBER(F1258),"测试名单无纯氢GPS","缺失"),IF(ISNUMBER(E1258),"非测试日仪表","缺失"))))</x:f>
        <x:v>非测试日纯氢</x:v>
      </x:c>
      <x:c r="L1258" s="7" t="n">
        <x:f>IF(K1258="缺失","",IF(K1258="非测试日纯氢",G1258,IF(K1258="非测试日仪表",E1258,F1258)))</x:f>
        <x:v>105.7</x:v>
      </x:c>
      <x:c r="M1258" s="2" t="n">
        <x:f>IF(K1258="缺失",1,0)</x:f>
        <x:v>0</x:v>
      </x:c>
      <x:c r="N1258" s="2" t="str">
        <x:v>车辆里程查询_20260901-20260930_1024辆_仪表里程.xlsx / N541</x:v>
      </x:c>
      <x:c r="O1258" s="2" t="str">
        <x:v>车辆里程查询_20260901-20260930_1024辆_GPS里程.xlsx / N541</x:v>
      </x:c>
      <x:c r="P1258" s="2" t="str">
        <x:v>车辆纯氢气里程查询_20260901-20260930_1024辆.xlsx / N613</x:v>
      </x:c>
    </x:row>
    <x:row r="1259" ht="22" customHeight="1">
      <x:c r="A1259" s="2" t="n">
        <x:v>54</x:v>
      </x:c>
      <x:c r="B1259" s="2" t="str">
        <x:v>粤AGP3082</x:v>
      </x:c>
      <x:c r="C1259" s="2" t="str">
        <x:v>陈高伟</x:v>
      </x:c>
      <x:c r="D1259" s="8" t="d">
        <x:v>2026-09-11T00:00:00.000Z</x:v>
      </x:c>
      <x:c r="E1259" s="7" t="n">
        <x:v>103.2</x:v>
      </x:c>
      <x:c r="F1259" s="7" t="n">
        <x:v>112.8</x:v>
      </x:c>
      <x:c r="G1259" s="7" t="n">
        <x:v>103.2</x:v>
      </x:c>
      <x:c r="H1259" s="2" t="str">
        <x:v>否</x:v>
      </x:c>
      <x:c r="I1259" s="7" t="n">
        <x:f>IF(AND(ISNUMBER(E1259),ISNUMBER(F1259)),E1259-F1259,"")</x:f>
        <x:v>-9.599999999999994</x:v>
      </x:c>
      <x:c r="J1259" s="2" t="str">
        <x:f>IF(H1259="否","不适用",IF(AND(ISNUMBER(E1259),ISNUMBER(F1259)),IF(I1259&gt;'规则与名单'!$B$2,"是","否"),"未判定"))</x:f>
        <x:v>不适用</x:v>
      </x:c>
      <x:c r="K1259" s="2" t="str">
        <x:f>IF(J1259="是",IF(ISNUMBER(F1259),"测试日GPS","缺失"),IF(ISNUMBER(G1259),"非测试日纯氢",IF(AND(H1259="是",J1259="未判定"),IF(ISNUMBER(F1259),"测试名单无纯氢GPS","缺失"),IF(ISNUMBER(E1259),"非测试日仪表","缺失"))))</x:f>
        <x:v>非测试日纯氢</x:v>
      </x:c>
      <x:c r="L1259" s="7" t="n">
        <x:f>IF(K1259="缺失","",IF(K1259="非测试日纯氢",G1259,IF(K1259="非测试日仪表",E1259,F1259)))</x:f>
        <x:v>103.2</x:v>
      </x:c>
      <x:c r="M1259" s="2" t="n">
        <x:f>IF(K1259="缺失",1,0)</x:f>
        <x:v>0</x:v>
      </x:c>
      <x:c r="N1259" s="2" t="str">
        <x:v>车辆里程查询_20260901-20260930_1024辆_仪表里程.xlsx / O541</x:v>
      </x:c>
      <x:c r="O1259" s="2" t="str">
        <x:v>车辆里程查询_20260901-20260930_1024辆_GPS里程.xlsx / O541</x:v>
      </x:c>
      <x:c r="P1259" s="2" t="str">
        <x:v>车辆纯氢气里程查询_20260901-20260930_1024辆.xlsx / O613</x:v>
      </x:c>
    </x:row>
    <x:row r="1260" ht="22" customHeight="1">
      <x:c r="A1260" s="2" t="n">
        <x:v>54</x:v>
      </x:c>
      <x:c r="B1260" s="2" t="str">
        <x:v>粤AGP3082</x:v>
      </x:c>
      <x:c r="C1260" s="2" t="str">
        <x:v>陈高伟</x:v>
      </x:c>
      <x:c r="D1260" s="8" t="d">
        <x:v>2026-09-12T00:00:00.000Z</x:v>
      </x:c>
      <x:c r="E1260" s="7" t="n">
        <x:v>92.1</x:v>
      </x:c>
      <x:c r="F1260" s="7" t="n">
        <x:v>114.2</x:v>
      </x:c>
      <x:c r="G1260" s="7" t="n">
        <x:v>75.1</x:v>
      </x:c>
      <x:c r="H1260" s="2" t="str">
        <x:v>否</x:v>
      </x:c>
      <x:c r="I1260" s="7" t="n">
        <x:f>IF(AND(ISNUMBER(E1260),ISNUMBER(F1260)),E1260-F1260,"")</x:f>
        <x:v>-22.10000000000001</x:v>
      </x:c>
      <x:c r="J1260" s="2" t="str">
        <x:f>IF(H1260="否","不适用",IF(AND(ISNUMBER(E1260),ISNUMBER(F1260)),IF(I1260&gt;'规则与名单'!$B$2,"是","否"),"未判定"))</x:f>
        <x:v>不适用</x:v>
      </x:c>
      <x:c r="K1260" s="2" t="str">
        <x:f>IF(J1260="是",IF(ISNUMBER(F1260),"测试日GPS","缺失"),IF(ISNUMBER(G1260),"非测试日纯氢",IF(AND(H1260="是",J1260="未判定"),IF(ISNUMBER(F1260),"测试名单无纯氢GPS","缺失"),IF(ISNUMBER(E1260),"非测试日仪表","缺失"))))</x:f>
        <x:v>非测试日纯氢</x:v>
      </x:c>
      <x:c r="L1260" s="7" t="n">
        <x:f>IF(K1260="缺失","",IF(K1260="非测试日纯氢",G1260,IF(K1260="非测试日仪表",E1260,F1260)))</x:f>
        <x:v>75.1</x:v>
      </x:c>
      <x:c r="M1260" s="2" t="n">
        <x:f>IF(K1260="缺失",1,0)</x:f>
        <x:v>0</x:v>
      </x:c>
      <x:c r="N1260" s="2" t="str">
        <x:v>车辆里程查询_20260901-20260930_1024辆_仪表里程.xlsx / P541</x:v>
      </x:c>
      <x:c r="O1260" s="2" t="str">
        <x:v>车辆里程查询_20260901-20260930_1024辆_GPS里程.xlsx / P541</x:v>
      </x:c>
      <x:c r="P1260" s="2" t="str">
        <x:v>车辆纯氢气里程查询_20260901-20260930_1024辆.xlsx / P613</x:v>
      </x:c>
    </x:row>
    <x:row r="1261" ht="22" customHeight="1">
      <x:c r="A1261" s="2" t="n">
        <x:v>54</x:v>
      </x:c>
      <x:c r="B1261" s="2" t="str">
        <x:v>粤AGP3082</x:v>
      </x:c>
      <x:c r="C1261" s="2" t="str">
        <x:v>陈高伟</x:v>
      </x:c>
      <x:c r="D1261" s="8" t="d">
        <x:v>2026-09-13T00:00:00.000Z</x:v>
      </x:c>
      <x:c r="E1261" s="7" t="n">
        <x:v>117.1</x:v>
      </x:c>
      <x:c r="F1261" s="7" t="n">
        <x:v>111.9</x:v>
      </x:c>
      <x:c r="G1261" s="7" t="n">
        <x:v>91.3</x:v>
      </x:c>
      <x:c r="H1261" s="2" t="str">
        <x:v>否</x:v>
      </x:c>
      <x:c r="I1261" s="7" t="n">
        <x:f>IF(AND(ISNUMBER(E1261),ISNUMBER(F1261)),E1261-F1261,"")</x:f>
        <x:v>5.199999999999989</x:v>
      </x:c>
      <x:c r="J1261" s="2" t="str">
        <x:f>IF(H1261="否","不适用",IF(AND(ISNUMBER(E1261),ISNUMBER(F1261)),IF(I1261&gt;'规则与名单'!$B$2,"是","否"),"未判定"))</x:f>
        <x:v>不适用</x:v>
      </x:c>
      <x:c r="K1261" s="2" t="str">
        <x:f>IF(J1261="是",IF(ISNUMBER(F1261),"测试日GPS","缺失"),IF(ISNUMBER(G1261),"非测试日纯氢",IF(AND(H1261="是",J1261="未判定"),IF(ISNUMBER(F1261),"测试名单无纯氢GPS","缺失"),IF(ISNUMBER(E1261),"非测试日仪表","缺失"))))</x:f>
        <x:v>非测试日纯氢</x:v>
      </x:c>
      <x:c r="L1261" s="7" t="n">
        <x:f>IF(K1261="缺失","",IF(K1261="非测试日纯氢",G1261,IF(K1261="非测试日仪表",E1261,F1261)))</x:f>
        <x:v>91.3</x:v>
      </x:c>
      <x:c r="M1261" s="2" t="n">
        <x:f>IF(K1261="缺失",1,0)</x:f>
        <x:v>0</x:v>
      </x:c>
      <x:c r="N1261" s="2" t="str">
        <x:v>车辆里程查询_20260901-20260930_1024辆_仪表里程.xlsx / Q541</x:v>
      </x:c>
      <x:c r="O1261" s="2" t="str">
        <x:v>车辆里程查询_20260901-20260930_1024辆_GPS里程.xlsx / Q541</x:v>
      </x:c>
      <x:c r="P1261" s="2" t="str">
        <x:v>车辆纯氢气里程查询_20260901-20260930_1024辆.xlsx / Q613</x:v>
      </x:c>
    </x:row>
    <x:row r="1262" ht="22" customHeight="1">
      <x:c r="A1262" s="2" t="n">
        <x:v>54</x:v>
      </x:c>
      <x:c r="B1262" s="2" t="str">
        <x:v>粤AGP3082</x:v>
      </x:c>
      <x:c r="C1262" s="2" t="str">
        <x:v>陈高伟</x:v>
      </x:c>
      <x:c r="D1262" s="8" t="d">
        <x:v>2026-09-14T00:00:00.000Z</x:v>
      </x:c>
      <x:c r="E1262" s="7" t="n">
        <x:v>105.7</x:v>
      </x:c>
      <x:c r="F1262" s="7" t="n">
        <x:v>113.2</x:v>
      </x:c>
      <x:c r="G1262" s="7" t="n">
        <x:v>100.4</x:v>
      </x:c>
      <x:c r="H1262" s="2" t="str">
        <x:v>否</x:v>
      </x:c>
      <x:c r="I1262" s="7" t="n">
        <x:f>IF(AND(ISNUMBER(E1262),ISNUMBER(F1262)),E1262-F1262,"")</x:f>
        <x:v>-7.5</x:v>
      </x:c>
      <x:c r="J1262" s="2" t="str">
        <x:f>IF(H1262="否","不适用",IF(AND(ISNUMBER(E1262),ISNUMBER(F1262)),IF(I1262&gt;'规则与名单'!$B$2,"是","否"),"未判定"))</x:f>
        <x:v>不适用</x:v>
      </x:c>
      <x:c r="K1262" s="2" t="str">
        <x:f>IF(J1262="是",IF(ISNUMBER(F1262),"测试日GPS","缺失"),IF(ISNUMBER(G1262),"非测试日纯氢",IF(AND(H1262="是",J1262="未判定"),IF(ISNUMBER(F1262),"测试名单无纯氢GPS","缺失"),IF(ISNUMBER(E1262),"非测试日仪表","缺失"))))</x:f>
        <x:v>非测试日纯氢</x:v>
      </x:c>
      <x:c r="L1262" s="7" t="n">
        <x:f>IF(K1262="缺失","",IF(K1262="非测试日纯氢",G1262,IF(K1262="非测试日仪表",E1262,F1262)))</x:f>
        <x:v>100.4</x:v>
      </x:c>
      <x:c r="M1262" s="2" t="n">
        <x:f>IF(K1262="缺失",1,0)</x:f>
        <x:v>0</x:v>
      </x:c>
      <x:c r="N1262" s="2" t="str">
        <x:v>车辆里程查询_20260901-20260930_1024辆_仪表里程.xlsx / R541</x:v>
      </x:c>
      <x:c r="O1262" s="2" t="str">
        <x:v>车辆里程查询_20260901-20260930_1024辆_GPS里程.xlsx / R541</x:v>
      </x:c>
      <x:c r="P1262" s="2" t="str">
        <x:v>车辆纯氢气里程查询_20260901-20260930_1024辆.xlsx / R613</x:v>
      </x:c>
    </x:row>
    <x:row r="1263" ht="22" customHeight="1">
      <x:c r="A1263" s="2" t="n">
        <x:v>54</x:v>
      </x:c>
      <x:c r="B1263" s="2" t="str">
        <x:v>粤AGP3082</x:v>
      </x:c>
      <x:c r="C1263" s="2" t="str">
        <x:v>陈高伟</x:v>
      </x:c>
      <x:c r="D1263" s="8" t="d">
        <x:v>2026-09-15T00:00:00.000Z</x:v>
      </x:c>
      <x:c r="E1263" s="7" t="n">
        <x:v>103.3</x:v>
      </x:c>
      <x:c r="F1263" s="7" t="n">
        <x:v>113.4</x:v>
      </x:c>
      <x:c r="G1263" s="7" t="n">
        <x:v>95.6</x:v>
      </x:c>
      <x:c r="H1263" s="2" t="str">
        <x:v>否</x:v>
      </x:c>
      <x:c r="I1263" s="7" t="n">
        <x:f>IF(AND(ISNUMBER(E1263),ISNUMBER(F1263)),E1263-F1263,"")</x:f>
        <x:v>-10.100000000000009</x:v>
      </x:c>
      <x:c r="J1263" s="2" t="str">
        <x:f>IF(H1263="否","不适用",IF(AND(ISNUMBER(E1263),ISNUMBER(F1263)),IF(I1263&gt;'规则与名单'!$B$2,"是","否"),"未判定"))</x:f>
        <x:v>不适用</x:v>
      </x:c>
      <x:c r="K1263" s="2" t="str">
        <x:f>IF(J1263="是",IF(ISNUMBER(F1263),"测试日GPS","缺失"),IF(ISNUMBER(G1263),"非测试日纯氢",IF(AND(H1263="是",J1263="未判定"),IF(ISNUMBER(F1263),"测试名单无纯氢GPS","缺失"),IF(ISNUMBER(E1263),"非测试日仪表","缺失"))))</x:f>
        <x:v>非测试日纯氢</x:v>
      </x:c>
      <x:c r="L1263" s="7" t="n">
        <x:f>IF(K1263="缺失","",IF(K1263="非测试日纯氢",G1263,IF(K1263="非测试日仪表",E1263,F1263)))</x:f>
        <x:v>95.6</x:v>
      </x:c>
      <x:c r="M1263" s="2" t="n">
        <x:f>IF(K1263="缺失",1,0)</x:f>
        <x:v>0</x:v>
      </x:c>
      <x:c r="N1263" s="2" t="str">
        <x:v>车辆里程查询_20260901-20260930_1024辆_仪表里程.xlsx / S541</x:v>
      </x:c>
      <x:c r="O1263" s="2" t="str">
        <x:v>车辆里程查询_20260901-20260930_1024辆_GPS里程.xlsx / S541</x:v>
      </x:c>
      <x:c r="P1263" s="2" t="str">
        <x:v>车辆纯氢气里程查询_20260901-20260930_1024辆.xlsx / S613</x:v>
      </x:c>
    </x:row>
    <x:row r="1264" ht="22" customHeight="1">
      <x:c r="A1264" s="2" t="n">
        <x:v>54</x:v>
      </x:c>
      <x:c r="B1264" s="2" t="str">
        <x:v>粤AGP3082</x:v>
      </x:c>
      <x:c r="C1264" s="2" t="str">
        <x:v>陈高伟</x:v>
      </x:c>
      <x:c r="D1264" s="8" t="d">
        <x:v>2026-09-16T00:00:00.000Z</x:v>
      </x:c>
      <x:c r="E1264" s="7" t="n">
        <x:v>105.7</x:v>
      </x:c>
      <x:c r="F1264" s="7" t="n">
        <x:v>121.4</x:v>
      </x:c>
      <x:c r="G1264" s="7" t="n">
        <x:v>100.2</x:v>
      </x:c>
      <x:c r="H1264" s="2" t="str">
        <x:v>否</x:v>
      </x:c>
      <x:c r="I1264" s="7" t="n">
        <x:f>IF(AND(ISNUMBER(E1264),ISNUMBER(F1264)),E1264-F1264,"")</x:f>
        <x:v>-15.700000000000003</x:v>
      </x:c>
      <x:c r="J1264" s="2" t="str">
        <x:f>IF(H1264="否","不适用",IF(AND(ISNUMBER(E1264),ISNUMBER(F1264)),IF(I1264&gt;'规则与名单'!$B$2,"是","否"),"未判定"))</x:f>
        <x:v>不适用</x:v>
      </x:c>
      <x:c r="K1264" s="2" t="str">
        <x:f>IF(J1264="是",IF(ISNUMBER(F1264),"测试日GPS","缺失"),IF(ISNUMBER(G1264),"非测试日纯氢",IF(AND(H1264="是",J1264="未判定"),IF(ISNUMBER(F1264),"测试名单无纯氢GPS","缺失"),IF(ISNUMBER(E1264),"非测试日仪表","缺失"))))</x:f>
        <x:v>非测试日纯氢</x:v>
      </x:c>
      <x:c r="L1264" s="7" t="n">
        <x:f>IF(K1264="缺失","",IF(K1264="非测试日纯氢",G1264,IF(K1264="非测试日仪表",E1264,F1264)))</x:f>
        <x:v>100.2</x:v>
      </x:c>
      <x:c r="M1264" s="2" t="n">
        <x:f>IF(K1264="缺失",1,0)</x:f>
        <x:v>0</x:v>
      </x:c>
      <x:c r="N1264" s="2" t="str">
        <x:v>车辆里程查询_20260901-20260930_1024辆_仪表里程.xlsx / T541</x:v>
      </x:c>
      <x:c r="O1264" s="2" t="str">
        <x:v>车辆里程查询_20260901-20260930_1024辆_GPS里程.xlsx / T541</x:v>
      </x:c>
      <x:c r="P1264" s="2" t="str">
        <x:v>车辆纯氢气里程查询_20260901-20260930_1024辆.xlsx / T613</x:v>
      </x:c>
    </x:row>
    <x:row r="1265" ht="22" customHeight="1">
      <x:c r="A1265" s="2" t="n">
        <x:v>54</x:v>
      </x:c>
      <x:c r="B1265" s="2" t="str">
        <x:v>粤AGP3082</x:v>
      </x:c>
      <x:c r="C1265" s="2" t="str">
        <x:v>陈高伟</x:v>
      </x:c>
      <x:c r="D1265" s="8" t="d">
        <x:v>2026-09-17T00:00:00.000Z</x:v>
      </x:c>
      <x:c r="E1265" s="7" t="n">
        <x:v>103.4</x:v>
      </x:c>
      <x:c r="F1265" s="7" t="n">
        <x:v>110.7</x:v>
      </x:c>
      <x:c r="G1265" s="7" t="n">
        <x:v>103.3</x:v>
      </x:c>
      <x:c r="H1265" s="2" t="str">
        <x:v>否</x:v>
      </x:c>
      <x:c r="I1265" s="7" t="n">
        <x:f>IF(AND(ISNUMBER(E1265),ISNUMBER(F1265)),E1265-F1265,"")</x:f>
        <x:v>-7.299999999999997</x:v>
      </x:c>
      <x:c r="J1265" s="2" t="str">
        <x:f>IF(H1265="否","不适用",IF(AND(ISNUMBER(E1265),ISNUMBER(F1265)),IF(I1265&gt;'规则与名单'!$B$2,"是","否"),"未判定"))</x:f>
        <x:v>不适用</x:v>
      </x:c>
      <x:c r="K1265" s="2" t="str">
        <x:f>IF(J1265="是",IF(ISNUMBER(F1265),"测试日GPS","缺失"),IF(ISNUMBER(G1265),"非测试日纯氢",IF(AND(H1265="是",J1265="未判定"),IF(ISNUMBER(F1265),"测试名单无纯氢GPS","缺失"),IF(ISNUMBER(E1265),"非测试日仪表","缺失"))))</x:f>
        <x:v>非测试日纯氢</x:v>
      </x:c>
      <x:c r="L1265" s="7" t="n">
        <x:f>IF(K1265="缺失","",IF(K1265="非测试日纯氢",G1265,IF(K1265="非测试日仪表",E1265,F1265)))</x:f>
        <x:v>103.3</x:v>
      </x:c>
      <x:c r="M1265" s="2" t="n">
        <x:f>IF(K1265="缺失",1,0)</x:f>
        <x:v>0</x:v>
      </x:c>
      <x:c r="N1265" s="2" t="str">
        <x:v>车辆里程查询_20260901-20260930_1024辆_仪表里程.xlsx / U541</x:v>
      </x:c>
      <x:c r="O1265" s="2" t="str">
        <x:v>车辆里程查询_20260901-20260930_1024辆_GPS里程.xlsx / U541</x:v>
      </x:c>
      <x:c r="P1265" s="2" t="str">
        <x:v>车辆纯氢气里程查询_20260901-20260930_1024辆.xlsx / U613</x:v>
      </x:c>
    </x:row>
    <x:row r="1266" ht="22" customHeight="1">
      <x:c r="A1266" s="2" t="n">
        <x:v>54</x:v>
      </x:c>
      <x:c r="B1266" s="2" t="str">
        <x:v>粤AGP3082</x:v>
      </x:c>
      <x:c r="C1266" s="2" t="str">
        <x:v>陈高伟</x:v>
      </x:c>
      <x:c r="D1266" s="8" t="d">
        <x:v>2026-09-18T00:00:00.000Z</x:v>
      </x:c>
      <x:c r="E1266" s="7" t="n">
        <x:v>150.3</x:v>
      </x:c>
      <x:c r="F1266" s="7" t="n">
        <x:v>158.6</x:v>
      </x:c>
      <x:c r="G1266" s="7" t="n">
        <x:v>116.2</x:v>
      </x:c>
      <x:c r="H1266" s="2" t="str">
        <x:v>否</x:v>
      </x:c>
      <x:c r="I1266" s="7" t="n">
        <x:f>IF(AND(ISNUMBER(E1266),ISNUMBER(F1266)),E1266-F1266,"")</x:f>
        <x:v>-8.299999999999983</x:v>
      </x:c>
      <x:c r="J1266" s="2" t="str">
        <x:f>IF(H1266="否","不适用",IF(AND(ISNUMBER(E1266),ISNUMBER(F1266)),IF(I1266&gt;'规则与名单'!$B$2,"是","否"),"未判定"))</x:f>
        <x:v>不适用</x:v>
      </x:c>
      <x:c r="K1266" s="2" t="str">
        <x:f>IF(J1266="是",IF(ISNUMBER(F1266),"测试日GPS","缺失"),IF(ISNUMBER(G1266),"非测试日纯氢",IF(AND(H1266="是",J1266="未判定"),IF(ISNUMBER(F1266),"测试名单无纯氢GPS","缺失"),IF(ISNUMBER(E1266),"非测试日仪表","缺失"))))</x:f>
        <x:v>非测试日纯氢</x:v>
      </x:c>
      <x:c r="L1266" s="7" t="n">
        <x:f>IF(K1266="缺失","",IF(K1266="非测试日纯氢",G1266,IF(K1266="非测试日仪表",E1266,F1266)))</x:f>
        <x:v>116.2</x:v>
      </x:c>
      <x:c r="M1266" s="2" t="n">
        <x:f>IF(K1266="缺失",1,0)</x:f>
        <x:v>0</x:v>
      </x:c>
      <x:c r="N1266" s="2" t="str">
        <x:v>车辆里程查询_20260901-20260930_1024辆_仪表里程.xlsx / V541</x:v>
      </x:c>
      <x:c r="O1266" s="2" t="str">
        <x:v>车辆里程查询_20260901-20260930_1024辆_GPS里程.xlsx / V541</x:v>
      </x:c>
      <x:c r="P1266" s="2" t="str">
        <x:v>车辆纯氢气里程查询_20260901-20260930_1024辆.xlsx / V613</x:v>
      </x:c>
    </x:row>
    <x:row r="1267" ht="22" customHeight="1">
      <x:c r="A1267" s="2" t="n">
        <x:v>54</x:v>
      </x:c>
      <x:c r="B1267" s="2" t="str">
        <x:v>粤AGP3082</x:v>
      </x:c>
      <x:c r="C1267" s="2" t="str">
        <x:v>陈高伟</x:v>
      </x:c>
      <x:c r="D1267" s="8" t="d">
        <x:v>2026-09-19T00:00:00.000Z</x:v>
      </x:c>
      <x:c r="E1267" s="7" t="n">
        <x:v>101</x:v>
      </x:c>
      <x:c r="F1267" s="7" t="n">
        <x:v>109.8</x:v>
      </x:c>
      <x:c r="G1267" s="7" t="n">
        <x:v>100.7</x:v>
      </x:c>
      <x:c r="H1267" s="2" t="str">
        <x:v>否</x:v>
      </x:c>
      <x:c r="I1267" s="7" t="n">
        <x:f>IF(AND(ISNUMBER(E1267),ISNUMBER(F1267)),E1267-F1267,"")</x:f>
        <x:v>-8.799999999999997</x:v>
      </x:c>
      <x:c r="J1267" s="2" t="str">
        <x:f>IF(H1267="否","不适用",IF(AND(ISNUMBER(E1267),ISNUMBER(F1267)),IF(I1267&gt;'规则与名单'!$B$2,"是","否"),"未判定"))</x:f>
        <x:v>不适用</x:v>
      </x:c>
      <x:c r="K1267" s="2" t="str">
        <x:f>IF(J1267="是",IF(ISNUMBER(F1267),"测试日GPS","缺失"),IF(ISNUMBER(G1267),"非测试日纯氢",IF(AND(H1267="是",J1267="未判定"),IF(ISNUMBER(F1267),"测试名单无纯氢GPS","缺失"),IF(ISNUMBER(E1267),"非测试日仪表","缺失"))))</x:f>
        <x:v>非测试日纯氢</x:v>
      </x:c>
      <x:c r="L1267" s="7" t="n">
        <x:f>IF(K1267="缺失","",IF(K1267="非测试日纯氢",G1267,IF(K1267="非测试日仪表",E1267,F1267)))</x:f>
        <x:v>100.7</x:v>
      </x:c>
      <x:c r="M1267" s="2" t="n">
        <x:f>IF(K1267="缺失",1,0)</x:f>
        <x:v>0</x:v>
      </x:c>
      <x:c r="N1267" s="2" t="str">
        <x:v>车辆里程查询_20260901-20260930_1024辆_仪表里程.xlsx / W541</x:v>
      </x:c>
      <x:c r="O1267" s="2" t="str">
        <x:v>车辆里程查询_20260901-20260930_1024辆_GPS里程.xlsx / W541</x:v>
      </x:c>
      <x:c r="P1267" s="2" t="str">
        <x:v>车辆纯氢气里程查询_20260901-20260930_1024辆.xlsx / W613</x:v>
      </x:c>
    </x:row>
    <x:row r="1268" ht="22" customHeight="1">
      <x:c r="A1268" s="2" t="n">
        <x:v>54</x:v>
      </x:c>
      <x:c r="B1268" s="2" t="str">
        <x:v>粤AGP3082</x:v>
      </x:c>
      <x:c r="C1268" s="2" t="str">
        <x:v>陈高伟</x:v>
      </x:c>
      <x:c r="D1268" s="8" t="d">
        <x:v>2026-09-20T00:00:00.000Z</x:v>
      </x:c>
      <x:c r="E1268" s="7" t="n">
        <x:v>105.8</x:v>
      </x:c>
      <x:c r="F1268" s="7" t="n">
        <x:v>116.2</x:v>
      </x:c>
      <x:c r="G1268" s="7" t="n">
        <x:v>105.7</x:v>
      </x:c>
      <x:c r="H1268" s="2" t="str">
        <x:v>否</x:v>
      </x:c>
      <x:c r="I1268" s="7" t="n">
        <x:f>IF(AND(ISNUMBER(E1268),ISNUMBER(F1268)),E1268-F1268,"")</x:f>
        <x:v>-10.400000000000006</x:v>
      </x:c>
      <x:c r="J1268" s="2" t="str">
        <x:f>IF(H1268="否","不适用",IF(AND(ISNUMBER(E1268),ISNUMBER(F1268)),IF(I1268&gt;'规则与名单'!$B$2,"是","否"),"未判定"))</x:f>
        <x:v>不适用</x:v>
      </x:c>
      <x:c r="K1268" s="2" t="str">
        <x:f>IF(J1268="是",IF(ISNUMBER(F1268),"测试日GPS","缺失"),IF(ISNUMBER(G1268),"非测试日纯氢",IF(AND(H1268="是",J1268="未判定"),IF(ISNUMBER(F1268),"测试名单无纯氢GPS","缺失"),IF(ISNUMBER(E1268),"非测试日仪表","缺失"))))</x:f>
        <x:v>非测试日纯氢</x:v>
      </x:c>
      <x:c r="L1268" s="7" t="n">
        <x:f>IF(K1268="缺失","",IF(K1268="非测试日纯氢",G1268,IF(K1268="非测试日仪表",E1268,F1268)))</x:f>
        <x:v>105.7</x:v>
      </x:c>
      <x:c r="M1268" s="2" t="n">
        <x:f>IF(K1268="缺失",1,0)</x:f>
        <x:v>0</x:v>
      </x:c>
      <x:c r="N1268" s="2" t="str">
        <x:v>车辆里程查询_20260901-20260930_1024辆_仪表里程.xlsx / X541</x:v>
      </x:c>
      <x:c r="O1268" s="2" t="str">
        <x:v>车辆里程查询_20260901-20260930_1024辆_GPS里程.xlsx / X541</x:v>
      </x:c>
      <x:c r="P1268" s="2" t="str">
        <x:v>车辆纯氢气里程查询_20260901-20260930_1024辆.xlsx / X613</x:v>
      </x:c>
    </x:row>
    <x:row r="1269" ht="22" customHeight="1">
      <x:c r="A1269" s="2" t="n">
        <x:v>54</x:v>
      </x:c>
      <x:c r="B1269" s="2" t="str">
        <x:v>粤AGP3082</x:v>
      </x:c>
      <x:c r="C1269" s="2" t="str">
        <x:v>陈高伟</x:v>
      </x:c>
      <x:c r="D1269" s="8" t="d">
        <x:v>2026-09-21T00:00:00.000Z</x:v>
      </x:c>
      <x:c r="E1269" s="7" t="n">
        <x:v>103.2</x:v>
      </x:c>
      <x:c r="F1269" s="7" t="n">
        <x:v>111.4</x:v>
      </x:c>
      <x:c r="G1269" s="7" t="n">
        <x:v>95.7</x:v>
      </x:c>
      <x:c r="H1269" s="2" t="str">
        <x:v>否</x:v>
      </x:c>
      <x:c r="I1269" s="7" t="n">
        <x:f>IF(AND(ISNUMBER(E1269),ISNUMBER(F1269)),E1269-F1269,"")</x:f>
        <x:v>-8.200000000000003</x:v>
      </x:c>
      <x:c r="J1269" s="2" t="str">
        <x:f>IF(H1269="否","不适用",IF(AND(ISNUMBER(E1269),ISNUMBER(F1269)),IF(I1269&gt;'规则与名单'!$B$2,"是","否"),"未判定"))</x:f>
        <x:v>不适用</x:v>
      </x:c>
      <x:c r="K1269" s="2" t="str">
        <x:f>IF(J1269="是",IF(ISNUMBER(F1269),"测试日GPS","缺失"),IF(ISNUMBER(G1269),"非测试日纯氢",IF(AND(H1269="是",J1269="未判定"),IF(ISNUMBER(F1269),"测试名单无纯氢GPS","缺失"),IF(ISNUMBER(E1269),"非测试日仪表","缺失"))))</x:f>
        <x:v>非测试日纯氢</x:v>
      </x:c>
      <x:c r="L1269" s="7" t="n">
        <x:f>IF(K1269="缺失","",IF(K1269="非测试日纯氢",G1269,IF(K1269="非测试日仪表",E1269,F1269)))</x:f>
        <x:v>95.7</x:v>
      </x:c>
      <x:c r="M1269" s="2" t="n">
        <x:f>IF(K1269="缺失",1,0)</x:f>
        <x:v>0</x:v>
      </x:c>
      <x:c r="N1269" s="2" t="str">
        <x:v>车辆里程查询_20260901-20260930_1024辆_仪表里程.xlsx / Y541</x:v>
      </x:c>
      <x:c r="O1269" s="2" t="str">
        <x:v>车辆里程查询_20260901-20260930_1024辆_GPS里程.xlsx / Y541</x:v>
      </x:c>
      <x:c r="P1269" s="2" t="str">
        <x:v>车辆纯氢气里程查询_20260901-20260930_1024辆.xlsx / Y613</x:v>
      </x:c>
    </x:row>
    <x:row r="1270" ht="22" customHeight="1">
      <x:c r="A1270" s="2" t="n">
        <x:v>54</x:v>
      </x:c>
      <x:c r="B1270" s="2" t="str">
        <x:v>粤AGP3082</x:v>
      </x:c>
      <x:c r="C1270" s="2" t="str">
        <x:v>陈高伟</x:v>
      </x:c>
      <x:c r="D1270" s="8" t="d">
        <x:v>2026-09-22T00:00:00.000Z</x:v>
      </x:c>
      <x:c r="E1270" s="7" t="n">
        <x:v>105.7</x:v>
      </x:c>
      <x:c r="F1270" s="7" t="n">
        <x:v>112.4</x:v>
      </x:c>
      <x:c r="G1270" s="7" t="n">
        <x:v>105.4</x:v>
      </x:c>
      <x:c r="H1270" s="2" t="str">
        <x:v>否</x:v>
      </x:c>
      <x:c r="I1270" s="7" t="n">
        <x:f>IF(AND(ISNUMBER(E1270),ISNUMBER(F1270)),E1270-F1270,"")</x:f>
        <x:v>-6.700000000000003</x:v>
      </x:c>
      <x:c r="J1270" s="2" t="str">
        <x:f>IF(H1270="否","不适用",IF(AND(ISNUMBER(E1270),ISNUMBER(F1270)),IF(I1270&gt;'规则与名单'!$B$2,"是","否"),"未判定"))</x:f>
        <x:v>不适用</x:v>
      </x:c>
      <x:c r="K1270" s="2" t="str">
        <x:f>IF(J1270="是",IF(ISNUMBER(F1270),"测试日GPS","缺失"),IF(ISNUMBER(G1270),"非测试日纯氢",IF(AND(H1270="是",J1270="未判定"),IF(ISNUMBER(F1270),"测试名单无纯氢GPS","缺失"),IF(ISNUMBER(E1270),"非测试日仪表","缺失"))))</x:f>
        <x:v>非测试日纯氢</x:v>
      </x:c>
      <x:c r="L1270" s="7" t="n">
        <x:f>IF(K1270="缺失","",IF(K1270="非测试日纯氢",G1270,IF(K1270="非测试日仪表",E1270,F1270)))</x:f>
        <x:v>105.4</x:v>
      </x:c>
      <x:c r="M1270" s="2" t="n">
        <x:f>IF(K1270="缺失",1,0)</x:f>
        <x:v>0</x:v>
      </x:c>
      <x:c r="N1270" s="2" t="str">
        <x:v>车辆里程查询_20260901-20260930_1024辆_仪表里程.xlsx / Z541</x:v>
      </x:c>
      <x:c r="O1270" s="2" t="str">
        <x:v>车辆里程查询_20260901-20260930_1024辆_GPS里程.xlsx / Z541</x:v>
      </x:c>
      <x:c r="P1270" s="2" t="str">
        <x:v>车辆纯氢气里程查询_20260901-20260930_1024辆.xlsx / Z613</x:v>
      </x:c>
    </x:row>
    <x:row r="1271" ht="22" customHeight="1">
      <x:c r="A1271" s="2" t="n">
        <x:v>54</x:v>
      </x:c>
      <x:c r="B1271" s="2" t="str">
        <x:v>粤AGP3082</x:v>
      </x:c>
      <x:c r="C1271" s="2" t="str">
        <x:v>陈高伟</x:v>
      </x:c>
      <x:c r="D1271" s="8" t="d">
        <x:v>2026-09-23T00:00:00.000Z</x:v>
      </x:c>
      <x:c r="E1271" s="7" t="n">
        <x:v>111.5</x:v>
      </x:c>
      <x:c r="F1271" s="7" t="n">
        <x:v>119</x:v>
      </x:c>
      <x:c r="G1271" s="7" t="n">
        <x:v>105</x:v>
      </x:c>
      <x:c r="H1271" s="2" t="str">
        <x:v>否</x:v>
      </x:c>
      <x:c r="I1271" s="7" t="n">
        <x:f>IF(AND(ISNUMBER(E1271),ISNUMBER(F1271)),E1271-F1271,"")</x:f>
        <x:v>-7.5</x:v>
      </x:c>
      <x:c r="J1271" s="2" t="str">
        <x:f>IF(H1271="否","不适用",IF(AND(ISNUMBER(E1271),ISNUMBER(F1271)),IF(I1271&gt;'规则与名单'!$B$2,"是","否"),"未判定"))</x:f>
        <x:v>不适用</x:v>
      </x:c>
      <x:c r="K1271" s="2" t="str">
        <x:f>IF(J1271="是",IF(ISNUMBER(F1271),"测试日GPS","缺失"),IF(ISNUMBER(G1271),"非测试日纯氢",IF(AND(H1271="是",J1271="未判定"),IF(ISNUMBER(F1271),"测试名单无纯氢GPS","缺失"),IF(ISNUMBER(E1271),"非测试日仪表","缺失"))))</x:f>
        <x:v>非测试日纯氢</x:v>
      </x:c>
      <x:c r="L1271" s="7" t="n">
        <x:f>IF(K1271="缺失","",IF(K1271="非测试日纯氢",G1271,IF(K1271="非测试日仪表",E1271,F1271)))</x:f>
        <x:v>105</x:v>
      </x:c>
      <x:c r="M1271" s="2" t="n">
        <x:f>IF(K1271="缺失",1,0)</x:f>
        <x:v>0</x:v>
      </x:c>
      <x:c r="N1271" s="2" t="str">
        <x:v>车辆里程查询_20260901-20260930_1024辆_仪表里程.xlsx / AA541</x:v>
      </x:c>
      <x:c r="O1271" s="2" t="str">
        <x:v>车辆里程查询_20260901-20260930_1024辆_GPS里程.xlsx / AA541</x:v>
      </x:c>
      <x:c r="P1271" s="2" t="str">
        <x:v>车辆纯氢气里程查询_20260901-20260930_1024辆.xlsx / AA613</x:v>
      </x:c>
    </x:row>
    <x:row r="1272" ht="22" customHeight="1">
      <x:c r="A1272" s="2" t="n">
        <x:v>54</x:v>
      </x:c>
      <x:c r="B1272" s="2" t="str">
        <x:v>粤AGP3082</x:v>
      </x:c>
      <x:c r="C1272" s="2" t="str">
        <x:v>陈高伟</x:v>
      </x:c>
      <x:c r="D1272" s="8" t="d">
        <x:v>2026-09-24T00:00:00.000Z</x:v>
      </x:c>
      <x:c r="E1272" s="7" t="n">
        <x:v>105.8</x:v>
      </x:c>
      <x:c r="F1272" s="7" t="n">
        <x:v>112.5</x:v>
      </x:c>
      <x:c r="G1272" s="7" t="n">
        <x:v>104.9</x:v>
      </x:c>
      <x:c r="H1272" s="2" t="str">
        <x:v>否</x:v>
      </x:c>
      <x:c r="I1272" s="7" t="n">
        <x:f>IF(AND(ISNUMBER(E1272),ISNUMBER(F1272)),E1272-F1272,"")</x:f>
        <x:v>-6.700000000000003</x:v>
      </x:c>
      <x:c r="J1272" s="2" t="str">
        <x:f>IF(H1272="否","不适用",IF(AND(ISNUMBER(E1272),ISNUMBER(F1272)),IF(I1272&gt;'规则与名单'!$B$2,"是","否"),"未判定"))</x:f>
        <x:v>不适用</x:v>
      </x:c>
      <x:c r="K1272" s="2" t="str">
        <x:f>IF(J1272="是",IF(ISNUMBER(F1272),"测试日GPS","缺失"),IF(ISNUMBER(G1272),"非测试日纯氢",IF(AND(H1272="是",J1272="未判定"),IF(ISNUMBER(F1272),"测试名单无纯氢GPS","缺失"),IF(ISNUMBER(E1272),"非测试日仪表","缺失"))))</x:f>
        <x:v>非测试日纯氢</x:v>
      </x:c>
      <x:c r="L1272" s="7" t="n">
        <x:f>IF(K1272="缺失","",IF(K1272="非测试日纯氢",G1272,IF(K1272="非测试日仪表",E1272,F1272)))</x:f>
        <x:v>104.9</x:v>
      </x:c>
      <x:c r="M1272" s="2" t="n">
        <x:f>IF(K1272="缺失",1,0)</x:f>
        <x:v>0</x:v>
      </x:c>
      <x:c r="N1272" s="2" t="str">
        <x:v>车辆里程查询_20260901-20260930_1024辆_仪表里程.xlsx / AB541</x:v>
      </x:c>
      <x:c r="O1272" s="2" t="str">
        <x:v>车辆里程查询_20260901-20260930_1024辆_GPS里程.xlsx / AB541</x:v>
      </x:c>
      <x:c r="P1272" s="2" t="str">
        <x:v>车辆纯氢气里程查询_20260901-20260930_1024辆.xlsx / AB613</x:v>
      </x:c>
    </x:row>
    <x:row r="1273" ht="22" customHeight="1">
      <x:c r="A1273" s="2" t="n">
        <x:v>54</x:v>
      </x:c>
      <x:c r="B1273" s="2" t="str">
        <x:v>粤AGP3082</x:v>
      </x:c>
      <x:c r="C1273" s="2" t="str">
        <x:v>陈高伟</x:v>
      </x:c>
      <x:c r="D1273" s="8" t="d">
        <x:v>2026-09-25T00:00:00.000Z</x:v>
      </x:c>
      <x:c r="E1273" s="7" t="n">
        <x:v>126.3</x:v>
      </x:c>
      <x:c r="F1273" s="7" t="n">
        <x:v>136</x:v>
      </x:c>
      <x:c r="G1273" s="7" t="n">
        <x:v>126.3</x:v>
      </x:c>
      <x:c r="H1273" s="2" t="str">
        <x:v>否</x:v>
      </x:c>
      <x:c r="I1273" s="7" t="n">
        <x:f>IF(AND(ISNUMBER(E1273),ISNUMBER(F1273)),E1273-F1273,"")</x:f>
        <x:v>-9.700000000000003</x:v>
      </x:c>
      <x:c r="J1273" s="2" t="str">
        <x:f>IF(H1273="否","不适用",IF(AND(ISNUMBER(E1273),ISNUMBER(F1273)),IF(I1273&gt;'规则与名单'!$B$2,"是","否"),"未判定"))</x:f>
        <x:v>不适用</x:v>
      </x:c>
      <x:c r="K1273" s="2" t="str">
        <x:f>IF(J1273="是",IF(ISNUMBER(F1273),"测试日GPS","缺失"),IF(ISNUMBER(G1273),"非测试日纯氢",IF(AND(H1273="是",J1273="未判定"),IF(ISNUMBER(F1273),"测试名单无纯氢GPS","缺失"),IF(ISNUMBER(E1273),"非测试日仪表","缺失"))))</x:f>
        <x:v>非测试日纯氢</x:v>
      </x:c>
      <x:c r="L1273" s="7" t="n">
        <x:f>IF(K1273="缺失","",IF(K1273="非测试日纯氢",G1273,IF(K1273="非测试日仪表",E1273,F1273)))</x:f>
        <x:v>126.3</x:v>
      </x:c>
      <x:c r="M1273" s="2" t="n">
        <x:f>IF(K1273="缺失",1,0)</x:f>
        <x:v>0</x:v>
      </x:c>
      <x:c r="N1273" s="2" t="str">
        <x:v>车辆里程查询_20260901-20260930_1024辆_仪表里程.xlsx / AC541</x:v>
      </x:c>
      <x:c r="O1273" s="2" t="str">
        <x:v>车辆里程查询_20260901-20260930_1024辆_GPS里程.xlsx / AC541</x:v>
      </x:c>
      <x:c r="P1273" s="2" t="str">
        <x:v>车辆纯氢气里程查询_20260901-20260930_1024辆.xlsx / AC613</x:v>
      </x:c>
    </x:row>
    <x:row r="1274" ht="22" customHeight="1">
      <x:c r="A1274" s="2" t="n">
        <x:v>54</x:v>
      </x:c>
      <x:c r="B1274" s="2" t="str">
        <x:v>粤AGP3082</x:v>
      </x:c>
      <x:c r="C1274" s="2" t="str">
        <x:v>陈高伟</x:v>
      </x:c>
      <x:c r="D1274" s="8" t="d">
        <x:v>2026-09-26T00:00:00.000Z</x:v>
      </x:c>
      <x:c r="E1274" s="7" t="n">
        <x:v>105.5</x:v>
      </x:c>
      <x:c r="F1274" s="7" t="n">
        <x:v>115.1</x:v>
      </x:c>
      <x:c r="G1274" s="7" t="n">
        <x:v>105.1</x:v>
      </x:c>
      <x:c r="H1274" s="2" t="str">
        <x:v>否</x:v>
      </x:c>
      <x:c r="I1274" s="7" t="n">
        <x:f>IF(AND(ISNUMBER(E1274),ISNUMBER(F1274)),E1274-F1274,"")</x:f>
        <x:v>-9.599999999999994</x:v>
      </x:c>
      <x:c r="J1274" s="2" t="str">
        <x:f>IF(H1274="否","不适用",IF(AND(ISNUMBER(E1274),ISNUMBER(F1274)),IF(I1274&gt;'规则与名单'!$B$2,"是","否"),"未判定"))</x:f>
        <x:v>不适用</x:v>
      </x:c>
      <x:c r="K1274" s="2" t="str">
        <x:f>IF(J1274="是",IF(ISNUMBER(F1274),"测试日GPS","缺失"),IF(ISNUMBER(G1274),"非测试日纯氢",IF(AND(H1274="是",J1274="未判定"),IF(ISNUMBER(F1274),"测试名单无纯氢GPS","缺失"),IF(ISNUMBER(E1274),"非测试日仪表","缺失"))))</x:f>
        <x:v>非测试日纯氢</x:v>
      </x:c>
      <x:c r="L1274" s="7" t="n">
        <x:f>IF(K1274="缺失","",IF(K1274="非测试日纯氢",G1274,IF(K1274="非测试日仪表",E1274,F1274)))</x:f>
        <x:v>105.1</x:v>
      </x:c>
      <x:c r="M1274" s="2" t="n">
        <x:f>IF(K1274="缺失",1,0)</x:f>
        <x:v>0</x:v>
      </x:c>
      <x:c r="N1274" s="2" t="str">
        <x:v>车辆里程查询_20260901-20260930_1024辆_仪表里程.xlsx / AD541</x:v>
      </x:c>
      <x:c r="O1274" s="2" t="str">
        <x:v>车辆里程查询_20260901-20260930_1024辆_GPS里程.xlsx / AD541</x:v>
      </x:c>
      <x:c r="P1274" s="2" t="str">
        <x:v>车辆纯氢气里程查询_20260901-20260930_1024辆.xlsx / AD613</x:v>
      </x:c>
    </x:row>
    <x:row r="1275" ht="22" customHeight="1">
      <x:c r="A1275" s="2" t="n">
        <x:v>54</x:v>
      </x:c>
      <x:c r="B1275" s="2" t="str">
        <x:v>粤AGP3082</x:v>
      </x:c>
      <x:c r="C1275" s="2" t="str">
        <x:v>陈高伟</x:v>
      </x:c>
      <x:c r="D1275" s="8" t="d">
        <x:v>2026-09-27T00:00:00.000Z</x:v>
      </x:c>
      <x:c r="E1275" s="7" t="n">
        <x:v>80</x:v>
      </x:c>
      <x:c r="F1275" s="7" t="n">
        <x:v>88.8</x:v>
      </x:c>
      <x:c r="G1275" s="7" t="n">
        <x:v>79.4</x:v>
      </x:c>
      <x:c r="H1275" s="2" t="str">
        <x:v>否</x:v>
      </x:c>
      <x:c r="I1275" s="7" t="n">
        <x:f>IF(AND(ISNUMBER(E1275),ISNUMBER(F1275)),E1275-F1275,"")</x:f>
        <x:v>-8.799999999999997</x:v>
      </x:c>
      <x:c r="J1275" s="2" t="str">
        <x:f>IF(H1275="否","不适用",IF(AND(ISNUMBER(E1275),ISNUMBER(F1275)),IF(I1275&gt;'规则与名单'!$B$2,"是","否"),"未判定"))</x:f>
        <x:v>不适用</x:v>
      </x:c>
      <x:c r="K1275" s="2" t="str">
        <x:f>IF(J1275="是",IF(ISNUMBER(F1275),"测试日GPS","缺失"),IF(ISNUMBER(G1275),"非测试日纯氢",IF(AND(H1275="是",J1275="未判定"),IF(ISNUMBER(F1275),"测试名单无纯氢GPS","缺失"),IF(ISNUMBER(E1275),"非测试日仪表","缺失"))))</x:f>
        <x:v>非测试日纯氢</x:v>
      </x:c>
      <x:c r="L1275" s="7" t="n">
        <x:f>IF(K1275="缺失","",IF(K1275="非测试日纯氢",G1275,IF(K1275="非测试日仪表",E1275,F1275)))</x:f>
        <x:v>79.4</x:v>
      </x:c>
      <x:c r="M1275" s="2" t="n">
        <x:f>IF(K1275="缺失",1,0)</x:f>
        <x:v>0</x:v>
      </x:c>
      <x:c r="N1275" s="2" t="str">
        <x:v>车辆里程查询_20260901-20260930_1024辆_仪表里程.xlsx / AE541</x:v>
      </x:c>
      <x:c r="O1275" s="2" t="str">
        <x:v>车辆里程查询_20260901-20260930_1024辆_GPS里程.xlsx / AE541</x:v>
      </x:c>
      <x:c r="P1275" s="2" t="str">
        <x:v>车辆纯氢气里程查询_20260901-20260930_1024辆.xlsx / AE613</x:v>
      </x:c>
    </x:row>
    <x:row r="1276" ht="22" customHeight="1">
      <x:c r="A1276" s="2" t="n">
        <x:v>54</x:v>
      </x:c>
      <x:c r="B1276" s="2" t="str">
        <x:v>粤AGP3082</x:v>
      </x:c>
      <x:c r="C1276" s="2" t="str">
        <x:v>陈高伟</x:v>
      </x:c>
      <x:c r="D1276" s="8" t="d">
        <x:v>2026-09-28T00:00:00.000Z</x:v>
      </x:c>
      <x:c r="E1276" s="7" t="n">
        <x:v>105.7</x:v>
      </x:c>
      <x:c r="F1276" s="7" t="n">
        <x:v>114.6</x:v>
      </x:c>
      <x:c r="G1276" s="7" t="n">
        <x:v>105.6</x:v>
      </x:c>
      <x:c r="H1276" s="2" t="str">
        <x:v>否</x:v>
      </x:c>
      <x:c r="I1276" s="7" t="n">
        <x:f>IF(AND(ISNUMBER(E1276),ISNUMBER(F1276)),E1276-F1276,"")</x:f>
        <x:v>-8.899999999999991</x:v>
      </x:c>
      <x:c r="J1276" s="2" t="str">
        <x:f>IF(H1276="否","不适用",IF(AND(ISNUMBER(E1276),ISNUMBER(F1276)),IF(I1276&gt;'规则与名单'!$B$2,"是","否"),"未判定"))</x:f>
        <x:v>不适用</x:v>
      </x:c>
      <x:c r="K1276" s="2" t="str">
        <x:f>IF(J1276="是",IF(ISNUMBER(F1276),"测试日GPS","缺失"),IF(ISNUMBER(G1276),"非测试日纯氢",IF(AND(H1276="是",J1276="未判定"),IF(ISNUMBER(F1276),"测试名单无纯氢GPS","缺失"),IF(ISNUMBER(E1276),"非测试日仪表","缺失"))))</x:f>
        <x:v>非测试日纯氢</x:v>
      </x:c>
      <x:c r="L1276" s="7" t="n">
        <x:f>IF(K1276="缺失","",IF(K1276="非测试日纯氢",G1276,IF(K1276="非测试日仪表",E1276,F1276)))</x:f>
        <x:v>105.6</x:v>
      </x:c>
      <x:c r="M1276" s="2" t="n">
        <x:f>IF(K1276="缺失",1,0)</x:f>
        <x:v>0</x:v>
      </x:c>
      <x:c r="N1276" s="2" t="str">
        <x:v>车辆里程查询_20260901-20260930_1024辆_仪表里程.xlsx / AF541</x:v>
      </x:c>
      <x:c r="O1276" s="2" t="str">
        <x:v>车辆里程查询_20260901-20260930_1024辆_GPS里程.xlsx / AF541</x:v>
      </x:c>
      <x:c r="P1276" s="2" t="str">
        <x:v>车辆纯氢气里程查询_20260901-20260930_1024辆.xlsx / AF613</x:v>
      </x:c>
    </x:row>
    <x:row r="1277" ht="22" customHeight="1">
      <x:c r="A1277" s="2" t="n">
        <x:v>54</x:v>
      </x:c>
      <x:c r="B1277" s="2" t="str">
        <x:v>粤AGP3082</x:v>
      </x:c>
      <x:c r="C1277" s="2" t="str">
        <x:v>陈高伟</x:v>
      </x:c>
      <x:c r="D1277" s="8" t="d">
        <x:v>2026-09-29T00:00:00.000Z</x:v>
      </x:c>
      <x:c r="E1277" s="7" t="n">
        <x:v>103.2</x:v>
      </x:c>
      <x:c r="F1277" s="7" t="n">
        <x:v>111.2</x:v>
      </x:c>
      <x:c r="G1277" s="7" t="n">
        <x:v>103.2</x:v>
      </x:c>
      <x:c r="H1277" s="2" t="str">
        <x:v>否</x:v>
      </x:c>
      <x:c r="I1277" s="7" t="n">
        <x:f>IF(AND(ISNUMBER(E1277),ISNUMBER(F1277)),E1277-F1277,"")</x:f>
        <x:v>-8</x:v>
      </x:c>
      <x:c r="J1277" s="2" t="str">
        <x:f>IF(H1277="否","不适用",IF(AND(ISNUMBER(E1277),ISNUMBER(F1277)),IF(I1277&gt;'规则与名单'!$B$2,"是","否"),"未判定"))</x:f>
        <x:v>不适用</x:v>
      </x:c>
      <x:c r="K1277" s="2" t="str">
        <x:f>IF(J1277="是",IF(ISNUMBER(F1277),"测试日GPS","缺失"),IF(ISNUMBER(G1277),"非测试日纯氢",IF(AND(H1277="是",J1277="未判定"),IF(ISNUMBER(F1277),"测试名单无纯氢GPS","缺失"),IF(ISNUMBER(E1277),"非测试日仪表","缺失"))))</x:f>
        <x:v>非测试日纯氢</x:v>
      </x:c>
      <x:c r="L1277" s="7" t="n">
        <x:f>IF(K1277="缺失","",IF(K1277="非测试日纯氢",G1277,IF(K1277="非测试日仪表",E1277,F1277)))</x:f>
        <x:v>103.2</x:v>
      </x:c>
      <x:c r="M1277" s="2" t="n">
        <x:f>IF(K1277="缺失",1,0)</x:f>
        <x:v>0</x:v>
      </x:c>
      <x:c r="N1277" s="2" t="str">
        <x:v>车辆里程查询_20260901-20260930_1024辆_仪表里程.xlsx / AG541</x:v>
      </x:c>
      <x:c r="O1277" s="2" t="str">
        <x:v>车辆里程查询_20260901-20260930_1024辆_GPS里程.xlsx / AG541</x:v>
      </x:c>
      <x:c r="P1277" s="2" t="str">
        <x:v>车辆纯氢气里程查询_20260901-20260930_1024辆.xlsx / AG613</x:v>
      </x:c>
    </x:row>
    <x:row r="1278" ht="22" customHeight="1">
      <x:c r="A1278" s="2" t="n">
        <x:v>54</x:v>
      </x:c>
      <x:c r="B1278" s="2" t="str">
        <x:v>粤AGP3082</x:v>
      </x:c>
      <x:c r="C1278" s="2" t="str">
        <x:v>陈高伟</x:v>
      </x:c>
      <x:c r="D1278" s="8" t="d">
        <x:v>2026-09-30T00:00:00.000Z</x:v>
      </x:c>
      <x:c r="E1278" s="7" t="n">
        <x:v>206.9</x:v>
      </x:c>
      <x:c r="F1278" s="7" t="n">
        <x:v>215.2</x:v>
      </x:c>
      <x:c r="G1278" s="7" t="n">
        <x:v>206.8</x:v>
      </x:c>
      <x:c r="H1278" s="2" t="str">
        <x:v>否</x:v>
      </x:c>
      <x:c r="I1278" s="7" t="n">
        <x:f>IF(AND(ISNUMBER(E1278),ISNUMBER(F1278)),E1278-F1278,"")</x:f>
        <x:v>-8.299999999999983</x:v>
      </x:c>
      <x:c r="J1278" s="2" t="str">
        <x:f>IF(H1278="否","不适用",IF(AND(ISNUMBER(E1278),ISNUMBER(F1278)),IF(I1278&gt;'规则与名单'!$B$2,"是","否"),"未判定"))</x:f>
        <x:v>不适用</x:v>
      </x:c>
      <x:c r="K1278" s="2" t="str">
        <x:f>IF(J1278="是",IF(ISNUMBER(F1278),"测试日GPS","缺失"),IF(ISNUMBER(G1278),"非测试日纯氢",IF(AND(H1278="是",J1278="未判定"),IF(ISNUMBER(F1278),"测试名单无纯氢GPS","缺失"),IF(ISNUMBER(E1278),"非测试日仪表","缺失"))))</x:f>
        <x:v>非测试日纯氢</x:v>
      </x:c>
      <x:c r="L1278" s="7" t="n">
        <x:f>IF(K1278="缺失","",IF(K1278="非测试日纯氢",G1278,IF(K1278="非测试日仪表",E1278,F1278)))</x:f>
        <x:v>206.8</x:v>
      </x:c>
      <x:c r="M1278" s="2" t="n">
        <x:f>IF(K1278="缺失",1,0)</x:f>
        <x:v>0</x:v>
      </x:c>
      <x:c r="N1278" s="2" t="str">
        <x:v>车辆里程查询_20260901-20260930_1024辆_仪表里程.xlsx / AH541</x:v>
      </x:c>
      <x:c r="O1278" s="2" t="str">
        <x:v>车辆里程查询_20260901-20260930_1024辆_GPS里程.xlsx / AH541</x:v>
      </x:c>
      <x:c r="P1278" s="2" t="str">
        <x:v>车辆纯氢气里程查询_20260901-20260930_1024辆.xlsx / AH613</x:v>
      </x:c>
    </x:row>
    <x:row r="1279" ht="22" customHeight="1">
      <x:c r="A1279" s="2" t="n">
        <x:v>55</x:v>
      </x:c>
      <x:c r="B1279" s="2" t="str">
        <x:v>粤AGP3087</x:v>
      </x:c>
      <x:c r="C1279" s="2" t="str">
        <x:v>陈高伟</x:v>
      </x:c>
      <x:c r="D1279" s="8" t="d">
        <x:v>2026-09-01T00:00:00.000Z</x:v>
      </x:c>
      <x:c r="E1279" s="7" t="n">
        <x:v>1837.1</x:v>
      </x:c>
      <x:c r="F1279" s="7" t="n">
        <x:v>0</x:v>
      </x:c>
      <x:c r="G1279" s="7" t="n">
        <x:v>1802.3</x:v>
      </x:c>
      <x:c r="H1279" s="2" t="str">
        <x:v>是</x:v>
      </x:c>
      <x:c r="I1279" s="7" t="n">
        <x:f>IF(AND(ISNUMBER(E1279),ISNUMBER(F1279)),E1279-F1279,"")</x:f>
        <x:v>1837.1</x:v>
      </x:c>
      <x:c r="J1279" s="2" t="str">
        <x:f>IF(H1279="否","不适用",IF(AND(ISNUMBER(E1279),ISNUMBER(F1279)),IF(I1279&gt;'规则与名单'!$B$2,"是","否"),"未判定"))</x:f>
        <x:v>是</x:v>
      </x:c>
      <x:c r="K1279" s="2" t="str">
        <x:f>IF(J1279="是",IF(ISNUMBER(F1279),"测试日GPS","缺失"),IF(ISNUMBER(G1279),"非测试日纯氢",IF(AND(H1279="是",J1279="未判定"),IF(ISNUMBER(F1279),"测试名单无纯氢GPS","缺失"),IF(ISNUMBER(E1279),"非测试日仪表","缺失"))))</x:f>
        <x:v>测试日GPS</x:v>
      </x:c>
      <x:c r="L1279" s="7" t="n">
        <x:f>IF(K1279="缺失","",IF(K1279="非测试日纯氢",G1279,IF(K1279="非测试日仪表",E1279,F1279)))</x:f>
        <x:v>0</x:v>
      </x:c>
      <x:c r="M1279" s="2" t="n">
        <x:f>IF(K1279="缺失",1,0)</x:f>
        <x:v>0</x:v>
      </x:c>
      <x:c r="N1279" s="2" t="str">
        <x:v>车辆里程查询_20260901-20260930_1024辆_仪表里程.xlsx / E55</x:v>
      </x:c>
      <x:c r="O1279" s="2" t="str">
        <x:v>车辆里程查询_20260901-20260930_1024辆_GPS里程.xlsx / E151</x:v>
      </x:c>
      <x:c r="P1279" s="2" t="str">
        <x:v>车辆纯氢气里程查询_20260901-20260930_1024辆.xlsx / E412</x:v>
      </x:c>
    </x:row>
    <x:row r="1280" ht="22" customHeight="1">
      <x:c r="A1280" s="2" t="n">
        <x:v>55</x:v>
      </x:c>
      <x:c r="B1280" s="2" t="str">
        <x:v>粤AGP3087</x:v>
      </x:c>
      <x:c r="C1280" s="2" t="str">
        <x:v>陈高伟</x:v>
      </x:c>
      <x:c r="D1280" s="8" t="d">
        <x:v>2026-09-02T00:00:00.000Z</x:v>
      </x:c>
      <x:c r="E1280" s="7" t="n">
        <x:v>1457.7</x:v>
      </x:c>
      <x:c r="F1280" s="7" t="n">
        <x:v>8</x:v>
      </x:c>
      <x:c r="G1280" s="7" t="n">
        <x:v>1432.5</x:v>
      </x:c>
      <x:c r="H1280" s="2" t="str">
        <x:v>是</x:v>
      </x:c>
      <x:c r="I1280" s="7" t="n">
        <x:f>IF(AND(ISNUMBER(E1280),ISNUMBER(F1280)),E1280-F1280,"")</x:f>
        <x:v>1449.7</x:v>
      </x:c>
      <x:c r="J1280" s="2" t="str">
        <x:f>IF(H1280="否","不适用",IF(AND(ISNUMBER(E1280),ISNUMBER(F1280)),IF(I1280&gt;'规则与名单'!$B$2,"是","否"),"未判定"))</x:f>
        <x:v>是</x:v>
      </x:c>
      <x:c r="K1280" s="2" t="str">
        <x:f>IF(J1280="是",IF(ISNUMBER(F1280),"测试日GPS","缺失"),IF(ISNUMBER(G1280),"非测试日纯氢",IF(AND(H1280="是",J1280="未判定"),IF(ISNUMBER(F1280),"测试名单无纯氢GPS","缺失"),IF(ISNUMBER(E1280),"非测试日仪表","缺失"))))</x:f>
        <x:v>测试日GPS</x:v>
      </x:c>
      <x:c r="L1280" s="7" t="n">
        <x:f>IF(K1280="缺失","",IF(K1280="非测试日纯氢",G1280,IF(K1280="非测试日仪表",E1280,F1280)))</x:f>
        <x:v>8</x:v>
      </x:c>
      <x:c r="M1280" s="2" t="n">
        <x:f>IF(K1280="缺失",1,0)</x:f>
        <x:v>0</x:v>
      </x:c>
      <x:c r="N1280" s="2" t="str">
        <x:v>车辆里程查询_20260901-20260930_1024辆_仪表里程.xlsx / F55</x:v>
      </x:c>
      <x:c r="O1280" s="2" t="str">
        <x:v>车辆里程查询_20260901-20260930_1024辆_GPS里程.xlsx / F151</x:v>
      </x:c>
      <x:c r="P1280" s="2" t="str">
        <x:v>车辆纯氢气里程查询_20260901-20260930_1024辆.xlsx / F412</x:v>
      </x:c>
    </x:row>
    <x:row r="1281" ht="22" customHeight="1">
      <x:c r="A1281" s="2" t="n">
        <x:v>55</x:v>
      </x:c>
      <x:c r="B1281" s="2" t="str">
        <x:v>粤AGP3087</x:v>
      </x:c>
      <x:c r="C1281" s="2" t="str">
        <x:v>陈高伟</x:v>
      </x:c>
      <x:c r="D1281" s="8" t="d">
        <x:v>2026-09-03T00:00:00.000Z</x:v>
      </x:c>
      <x:c r="E1281" s="7" t="n">
        <x:v>1394</x:v>
      </x:c>
      <x:c r="F1281" s="7" t="n">
        <x:v>8.7</x:v>
      </x:c>
      <x:c r="G1281" s="7" t="n">
        <x:v>1600.8</x:v>
      </x:c>
      <x:c r="H1281" s="2" t="str">
        <x:v>是</x:v>
      </x:c>
      <x:c r="I1281" s="7" t="n">
        <x:f>IF(AND(ISNUMBER(E1281),ISNUMBER(F1281)),E1281-F1281,"")</x:f>
        <x:v>1385.3</x:v>
      </x:c>
      <x:c r="J1281" s="2" t="str">
        <x:f>IF(H1281="否","不适用",IF(AND(ISNUMBER(E1281),ISNUMBER(F1281)),IF(I1281&gt;'规则与名单'!$B$2,"是","否"),"未判定"))</x:f>
        <x:v>是</x:v>
      </x:c>
      <x:c r="K1281" s="2" t="str">
        <x:f>IF(J1281="是",IF(ISNUMBER(F1281),"测试日GPS","缺失"),IF(ISNUMBER(G1281),"非测试日纯氢",IF(AND(H1281="是",J1281="未判定"),IF(ISNUMBER(F1281),"测试名单无纯氢GPS","缺失"),IF(ISNUMBER(E1281),"非测试日仪表","缺失"))))</x:f>
        <x:v>测试日GPS</x:v>
      </x:c>
      <x:c r="L1281" s="7" t="n">
        <x:f>IF(K1281="缺失","",IF(K1281="非测试日纯氢",G1281,IF(K1281="非测试日仪表",E1281,F1281)))</x:f>
        <x:v>8.7</x:v>
      </x:c>
      <x:c r="M1281" s="2" t="n">
        <x:f>IF(K1281="缺失",1,0)</x:f>
        <x:v>0</x:v>
      </x:c>
      <x:c r="N1281" s="2" t="str">
        <x:v>车辆里程查询_20260901-20260930_1024辆_仪表里程.xlsx / G55</x:v>
      </x:c>
      <x:c r="O1281" s="2" t="str">
        <x:v>车辆里程查询_20260901-20260930_1024辆_GPS里程.xlsx / G151</x:v>
      </x:c>
      <x:c r="P1281" s="2" t="str">
        <x:v>车辆纯氢气里程查询_20260901-20260930_1024辆.xlsx / G412</x:v>
      </x:c>
    </x:row>
    <x:row r="1282" ht="22" customHeight="1">
      <x:c r="A1282" s="2" t="n">
        <x:v>55</x:v>
      </x:c>
      <x:c r="B1282" s="2" t="str">
        <x:v>粤AGP3087</x:v>
      </x:c>
      <x:c r="C1282" s="2" t="str">
        <x:v>陈高伟</x:v>
      </x:c>
      <x:c r="D1282" s="8" t="d">
        <x:v>2026-09-04T00:00:00.000Z</x:v>
      </x:c>
      <x:c r="E1282" s="7" t="n">
        <x:v>2112</x:v>
      </x:c>
      <x:c r="F1282" s="7" t="n">
        <x:v>0.233</x:v>
      </x:c>
      <x:c r="G1282" s="7" t="n">
        <x:v>1701.7</x:v>
      </x:c>
      <x:c r="H1282" s="2" t="str">
        <x:v>是</x:v>
      </x:c>
      <x:c r="I1282" s="7" t="n">
        <x:f>IF(AND(ISNUMBER(E1282),ISNUMBER(F1282)),E1282-F1282,"")</x:f>
        <x:v>2111.767</x:v>
      </x:c>
      <x:c r="J1282" s="2" t="str">
        <x:f>IF(H1282="否","不适用",IF(AND(ISNUMBER(E1282),ISNUMBER(F1282)),IF(I1282&gt;'规则与名单'!$B$2,"是","否"),"未判定"))</x:f>
        <x:v>是</x:v>
      </x:c>
      <x:c r="K1282" s="2" t="str">
        <x:f>IF(J1282="是",IF(ISNUMBER(F1282),"测试日GPS","缺失"),IF(ISNUMBER(G1282),"非测试日纯氢",IF(AND(H1282="是",J1282="未判定"),IF(ISNUMBER(F1282),"测试名单无纯氢GPS","缺失"),IF(ISNUMBER(E1282),"非测试日仪表","缺失"))))</x:f>
        <x:v>测试日GPS</x:v>
      </x:c>
      <x:c r="L1282" s="7" t="n">
        <x:f>IF(K1282="缺失","",IF(K1282="非测试日纯氢",G1282,IF(K1282="非测试日仪表",E1282,F1282)))</x:f>
        <x:v>0.233</x:v>
      </x:c>
      <x:c r="M1282" s="2" t="n">
        <x:f>IF(K1282="缺失",1,0)</x:f>
        <x:v>0</x:v>
      </x:c>
      <x:c r="N1282" s="2" t="str">
        <x:v>车辆里程查询_20260901-20260930_1024辆_仪表里程.xlsx / H55</x:v>
      </x:c>
      <x:c r="O1282" s="2" t="str">
        <x:v>车辆里程查询_20260901-20260930_1024辆_GPS里程.xlsx / H151</x:v>
      </x:c>
      <x:c r="P1282" s="2" t="str">
        <x:v>车辆纯氢气里程查询_20260901-20260930_1024辆.xlsx / H412</x:v>
      </x:c>
    </x:row>
    <x:row r="1283" ht="22" customHeight="1">
      <x:c r="A1283" s="2" t="n">
        <x:v>55</x:v>
      </x:c>
      <x:c r="B1283" s="2" t="str">
        <x:v>粤AGP3087</x:v>
      </x:c>
      <x:c r="C1283" s="2" t="str">
        <x:v>陈高伟</x:v>
      </x:c>
      <x:c r="D1283" s="8" t="d">
        <x:v>2026-09-05T00:00:00.000Z</x:v>
      </x:c>
      <x:c r="E1283" s="7" t="n">
        <x:v>920</x:v>
      </x:c>
      <x:c r="F1283" s="7" t="n">
        <x:v>8.9</x:v>
      </x:c>
      <x:c r="G1283" s="7" t="n">
        <x:v>903</x:v>
      </x:c>
      <x:c r="H1283" s="2" t="str">
        <x:v>是</x:v>
      </x:c>
      <x:c r="I1283" s="7" t="n">
        <x:f>IF(AND(ISNUMBER(E1283),ISNUMBER(F1283)),E1283-F1283,"")</x:f>
        <x:v>911.1</x:v>
      </x:c>
      <x:c r="J1283" s="2" t="str">
        <x:f>IF(H1283="否","不适用",IF(AND(ISNUMBER(E1283),ISNUMBER(F1283)),IF(I1283&gt;'规则与名单'!$B$2,"是","否"),"未判定"))</x:f>
        <x:v>是</x:v>
      </x:c>
      <x:c r="K1283" s="2" t="str">
        <x:f>IF(J1283="是",IF(ISNUMBER(F1283),"测试日GPS","缺失"),IF(ISNUMBER(G1283),"非测试日纯氢",IF(AND(H1283="是",J1283="未判定"),IF(ISNUMBER(F1283),"测试名单无纯氢GPS","缺失"),IF(ISNUMBER(E1283),"非测试日仪表","缺失"))))</x:f>
        <x:v>测试日GPS</x:v>
      </x:c>
      <x:c r="L1283" s="7" t="n">
        <x:f>IF(K1283="缺失","",IF(K1283="非测试日纯氢",G1283,IF(K1283="非测试日仪表",E1283,F1283)))</x:f>
        <x:v>8.9</x:v>
      </x:c>
      <x:c r="M1283" s="2" t="n">
        <x:f>IF(K1283="缺失",1,0)</x:f>
        <x:v>0</x:v>
      </x:c>
      <x:c r="N1283" s="2" t="str">
        <x:v>车辆里程查询_20260901-20260930_1024辆_仪表里程.xlsx / I55</x:v>
      </x:c>
      <x:c r="O1283" s="2" t="str">
        <x:v>车辆里程查询_20260901-20260930_1024辆_GPS里程.xlsx / I151</x:v>
      </x:c>
      <x:c r="P1283" s="2" t="str">
        <x:v>车辆纯氢气里程查询_20260901-20260930_1024辆.xlsx / I412</x:v>
      </x:c>
    </x:row>
    <x:row r="1284" ht="22" customHeight="1">
      <x:c r="A1284" s="2" t="n">
        <x:v>55</x:v>
      </x:c>
      <x:c r="B1284" s="2" t="str">
        <x:v>粤AGP3087</x:v>
      </x:c>
      <x:c r="C1284" s="2" t="str">
        <x:v>陈高伟</x:v>
      </x:c>
      <x:c r="D1284" s="8" t="d">
        <x:v>2026-09-06T00:00:00.000Z</x:v>
      </x:c>
      <x:c r="E1284" s="7" t="n">
        <x:v>1161.2</x:v>
      </x:c>
      <x:c r="F1284" s="7" t="n">
        <x:v>0.06</x:v>
      </x:c>
      <x:c r="G1284" s="7" t="n">
        <x:v>1156.6</x:v>
      </x:c>
      <x:c r="H1284" s="2" t="str">
        <x:v>是</x:v>
      </x:c>
      <x:c r="I1284" s="7" t="n">
        <x:f>IF(AND(ISNUMBER(E1284),ISNUMBER(F1284)),E1284-F1284,"")</x:f>
        <x:v>1161.14</x:v>
      </x:c>
      <x:c r="J1284" s="2" t="str">
        <x:f>IF(H1284="否","不适用",IF(AND(ISNUMBER(E1284),ISNUMBER(F1284)),IF(I1284&gt;'规则与名单'!$B$2,"是","否"),"未判定"))</x:f>
        <x:v>是</x:v>
      </x:c>
      <x:c r="K1284" s="2" t="str">
        <x:f>IF(J1284="是",IF(ISNUMBER(F1284),"测试日GPS","缺失"),IF(ISNUMBER(G1284),"非测试日纯氢",IF(AND(H1284="是",J1284="未判定"),IF(ISNUMBER(F1284),"测试名单无纯氢GPS","缺失"),IF(ISNUMBER(E1284),"非测试日仪表","缺失"))))</x:f>
        <x:v>测试日GPS</x:v>
      </x:c>
      <x:c r="L1284" s="7" t="n">
        <x:f>IF(K1284="缺失","",IF(K1284="非测试日纯氢",G1284,IF(K1284="非测试日仪表",E1284,F1284)))</x:f>
        <x:v>0.06</x:v>
      </x:c>
      <x:c r="M1284" s="2" t="n">
        <x:f>IF(K1284="缺失",1,0)</x:f>
        <x:v>0</x:v>
      </x:c>
      <x:c r="N1284" s="2" t="str">
        <x:v>车辆里程查询_20260901-20260930_1024辆_仪表里程.xlsx / J55</x:v>
      </x:c>
      <x:c r="O1284" s="2" t="str">
        <x:v>车辆里程查询_20260901-20260930_1024辆_GPS里程.xlsx / J151</x:v>
      </x:c>
      <x:c r="P1284" s="2" t="str">
        <x:v>车辆纯氢气里程查询_20260901-20260930_1024辆.xlsx / J412</x:v>
      </x:c>
    </x:row>
    <x:row r="1285" ht="22" customHeight="1">
      <x:c r="A1285" s="2" t="n">
        <x:v>55</x:v>
      </x:c>
      <x:c r="B1285" s="2" t="str">
        <x:v>粤AGP3087</x:v>
      </x:c>
      <x:c r="C1285" s="2" t="str">
        <x:v>陈高伟</x:v>
      </x:c>
      <x:c r="D1285" s="8" t="d">
        <x:v>2026-09-07T00:00:00.000Z</x:v>
      </x:c>
      <x:c r="E1285" s="7" t="n">
        <x:v>1106.6</x:v>
      </x:c>
      <x:c r="F1285" s="7" t="n">
        <x:v>0.06</x:v>
      </x:c>
      <x:c r="G1285" s="7" t="n">
        <x:v>1022.8</x:v>
      </x:c>
      <x:c r="H1285" s="2" t="str">
        <x:v>是</x:v>
      </x:c>
      <x:c r="I1285" s="7" t="n">
        <x:f>IF(AND(ISNUMBER(E1285),ISNUMBER(F1285)),E1285-F1285,"")</x:f>
        <x:v>1106.54</x:v>
      </x:c>
      <x:c r="J1285" s="2" t="str">
        <x:f>IF(H1285="否","不适用",IF(AND(ISNUMBER(E1285),ISNUMBER(F1285)),IF(I1285&gt;'规则与名单'!$B$2,"是","否"),"未判定"))</x:f>
        <x:v>是</x:v>
      </x:c>
      <x:c r="K1285" s="2" t="str">
        <x:f>IF(J1285="是",IF(ISNUMBER(F1285),"测试日GPS","缺失"),IF(ISNUMBER(G1285),"非测试日纯氢",IF(AND(H1285="是",J1285="未判定"),IF(ISNUMBER(F1285),"测试名单无纯氢GPS","缺失"),IF(ISNUMBER(E1285),"非测试日仪表","缺失"))))</x:f>
        <x:v>测试日GPS</x:v>
      </x:c>
      <x:c r="L1285" s="7" t="n">
        <x:f>IF(K1285="缺失","",IF(K1285="非测试日纯氢",G1285,IF(K1285="非测试日仪表",E1285,F1285)))</x:f>
        <x:v>0.06</x:v>
      </x:c>
      <x:c r="M1285" s="2" t="n">
        <x:f>IF(K1285="缺失",1,0)</x:f>
        <x:v>0</x:v>
      </x:c>
      <x:c r="N1285" s="2" t="str">
        <x:v>车辆里程查询_20260901-20260930_1024辆_仪表里程.xlsx / K55</x:v>
      </x:c>
      <x:c r="O1285" s="2" t="str">
        <x:v>车辆里程查询_20260901-20260930_1024辆_GPS里程.xlsx / K151</x:v>
      </x:c>
      <x:c r="P1285" s="2" t="str">
        <x:v>车辆纯氢气里程查询_20260901-20260930_1024辆.xlsx / K412</x:v>
      </x:c>
    </x:row>
    <x:row r="1286" ht="22" customHeight="1">
      <x:c r="A1286" s="2" t="n">
        <x:v>55</x:v>
      </x:c>
      <x:c r="B1286" s="2" t="str">
        <x:v>粤AGP3087</x:v>
      </x:c>
      <x:c r="C1286" s="2" t="str">
        <x:v>陈高伟</x:v>
      </x:c>
      <x:c r="D1286" s="8" t="d">
        <x:v>2026-09-08T00:00:00.000Z</x:v>
      </x:c>
      <x:c r="E1286" s="7" t="n">
        <x:v>8.2</x:v>
      </x:c>
      <x:c r="F1286" s="7" t="n">
        <x:v>8.7</x:v>
      </x:c>
      <x:c r="G1286" s="7" t="n">
        <x:v>8</x:v>
      </x:c>
      <x:c r="H1286" s="2" t="str">
        <x:v>是</x:v>
      </x:c>
      <x:c r="I1286" s="7" t="n">
        <x:f>IF(AND(ISNUMBER(E1286),ISNUMBER(F1286)),E1286-F1286,"")</x:f>
        <x:v>-0.5</x:v>
      </x:c>
      <x:c r="J1286" s="2" t="str">
        <x:f>IF(H1286="否","不适用",IF(AND(ISNUMBER(E1286),ISNUMBER(F1286)),IF(I1286&gt;'规则与名单'!$B$2,"是","否"),"未判定"))</x:f>
        <x:v>否</x:v>
      </x:c>
      <x:c r="K1286" s="2" t="str">
        <x:f>IF(J1286="是",IF(ISNUMBER(F1286),"测试日GPS","缺失"),IF(ISNUMBER(G1286),"非测试日纯氢",IF(AND(H1286="是",J1286="未判定"),IF(ISNUMBER(F1286),"测试名单无纯氢GPS","缺失"),IF(ISNUMBER(E1286),"非测试日仪表","缺失"))))</x:f>
        <x:v>非测试日纯氢</x:v>
      </x:c>
      <x:c r="L1286" s="7" t="n">
        <x:f>IF(K1286="缺失","",IF(K1286="非测试日纯氢",G1286,IF(K1286="非测试日仪表",E1286,F1286)))</x:f>
        <x:v>8</x:v>
      </x:c>
      <x:c r="M1286" s="2" t="n">
        <x:f>IF(K1286="缺失",1,0)</x:f>
        <x:v>0</x:v>
      </x:c>
      <x:c r="N1286" s="2" t="str">
        <x:v>车辆里程查询_20260901-20260930_1024辆_仪表里程.xlsx / L55</x:v>
      </x:c>
      <x:c r="O1286" s="2" t="str">
        <x:v>车辆里程查询_20260901-20260930_1024辆_GPS里程.xlsx / L151</x:v>
      </x:c>
      <x:c r="P1286" s="2" t="str">
        <x:v>车辆纯氢气里程查询_20260901-20260930_1024辆.xlsx / L412</x:v>
      </x:c>
    </x:row>
    <x:row r="1287" ht="22" customHeight="1">
      <x:c r="A1287" s="2" t="n">
        <x:v>55</x:v>
      </x:c>
      <x:c r="B1287" s="2" t="str">
        <x:v>粤AGP3087</x:v>
      </x:c>
      <x:c r="C1287" s="2" t="str">
        <x:v>陈高伟</x:v>
      </x:c>
      <x:c r="D1287" s="8" t="d">
        <x:v>2026-09-09T00:00:00.000Z</x:v>
      </x:c>
      <x:c r="E1287" s="7"/>
      <x:c r="F1287" s="7" t="n">
        <x:v>0</x:v>
      </x:c>
      <x:c r="G1287" s="7"/>
      <x:c r="H1287" s="2" t="str">
        <x:v>是</x:v>
      </x:c>
      <x:c r="I1287" s="7" t="str">
        <x:f>IF(AND(ISNUMBER(E1287),ISNUMBER(F1287)),E1287-F1287,"")</x:f>
      </x:c>
      <x:c r="J1287" s="2" t="str">
        <x:f>IF(H1287="否","不适用",IF(AND(ISNUMBER(E1287),ISNUMBER(F1287)),IF(I1287&gt;'规则与名单'!$B$2,"是","否"),"未判定"))</x:f>
        <x:v>未判定</x:v>
      </x:c>
      <x:c r="K1287" s="2" t="str">
        <x:f>IF(J1287="是",IF(ISNUMBER(F1287),"测试日GPS","缺失"),IF(ISNUMBER(G1287),"非测试日纯氢",IF(AND(H1287="是",J1287="未判定"),IF(ISNUMBER(F1287),"测试名单无纯氢GPS","缺失"),IF(ISNUMBER(E1287),"非测试日仪表","缺失"))))</x:f>
        <x:v>测试名单无纯氢GPS</x:v>
      </x:c>
      <x:c r="L1287" s="7" t="n">
        <x:f>IF(K1287="缺失","",IF(K1287="非测试日纯氢",G1287,IF(K1287="非测试日仪表",E1287,F1287)))</x:f>
        <x:v>0</x:v>
      </x:c>
      <x:c r="M1287" s="2" t="n">
        <x:f>IF(K1287="缺失",1,0)</x:f>
        <x:v>0</x:v>
      </x:c>
      <x:c r="N1287" s="2" t="str">
        <x:v>车辆里程查询_20260901-20260930_1024辆_仪表里程.xlsx / M55</x:v>
      </x:c>
      <x:c r="O1287" s="2" t="str">
        <x:v>车辆里程查询_20260901-20260930_1024辆_GPS里程.xlsx / M151</x:v>
      </x:c>
      <x:c r="P1287" s="2" t="str">
        <x:v>车辆纯氢气里程查询_20260901-20260930_1024辆.xlsx / M412</x:v>
      </x:c>
    </x:row>
    <x:row r="1288" ht="22" customHeight="1">
      <x:c r="A1288" s="2" t="n">
        <x:v>55</x:v>
      </x:c>
      <x:c r="B1288" s="2" t="str">
        <x:v>粤AGP3087</x:v>
      </x:c>
      <x:c r="C1288" s="2" t="str">
        <x:v>陈高伟</x:v>
      </x:c>
      <x:c r="D1288" s="8" t="d">
        <x:v>2026-09-10T00:00:00.000Z</x:v>
      </x:c>
      <x:c r="E1288" s="7"/>
      <x:c r="F1288" s="7" t="n">
        <x:v>0</x:v>
      </x:c>
      <x:c r="G1288" s="7"/>
      <x:c r="H1288" s="2" t="str">
        <x:v>是</x:v>
      </x:c>
      <x:c r="I1288" s="7" t="str">
        <x:f>IF(AND(ISNUMBER(E1288),ISNUMBER(F1288)),E1288-F1288,"")</x:f>
      </x:c>
      <x:c r="J1288" s="2" t="str">
        <x:f>IF(H1288="否","不适用",IF(AND(ISNUMBER(E1288),ISNUMBER(F1288)),IF(I1288&gt;'规则与名单'!$B$2,"是","否"),"未判定"))</x:f>
        <x:v>未判定</x:v>
      </x:c>
      <x:c r="K1288" s="2" t="str">
        <x:f>IF(J1288="是",IF(ISNUMBER(F1288),"测试日GPS","缺失"),IF(ISNUMBER(G1288),"非测试日纯氢",IF(AND(H1288="是",J1288="未判定"),IF(ISNUMBER(F1288),"测试名单无纯氢GPS","缺失"),IF(ISNUMBER(E1288),"非测试日仪表","缺失"))))</x:f>
        <x:v>测试名单无纯氢GPS</x:v>
      </x:c>
      <x:c r="L1288" s="7" t="n">
        <x:f>IF(K1288="缺失","",IF(K1288="非测试日纯氢",G1288,IF(K1288="非测试日仪表",E1288,F1288)))</x:f>
        <x:v>0</x:v>
      </x:c>
      <x:c r="M1288" s="2" t="n">
        <x:f>IF(K1288="缺失",1,0)</x:f>
        <x:v>0</x:v>
      </x:c>
      <x:c r="N1288" s="2" t="str">
        <x:v>车辆里程查询_20260901-20260930_1024辆_仪表里程.xlsx / N55</x:v>
      </x:c>
      <x:c r="O1288" s="2" t="str">
        <x:v>车辆里程查询_20260901-20260930_1024辆_GPS里程.xlsx / N151</x:v>
      </x:c>
      <x:c r="P1288" s="2" t="str">
        <x:v>车辆纯氢气里程查询_20260901-20260930_1024辆.xlsx / N412</x:v>
      </x:c>
    </x:row>
    <x:row r="1289" ht="22" customHeight="1">
      <x:c r="A1289" s="2" t="n">
        <x:v>55</x:v>
      </x:c>
      <x:c r="B1289" s="2" t="str">
        <x:v>粤AGP3087</x:v>
      </x:c>
      <x:c r="C1289" s="2" t="str">
        <x:v>陈高伟</x:v>
      </x:c>
      <x:c r="D1289" s="8" t="d">
        <x:v>2026-09-11T00:00:00.000Z</x:v>
      </x:c>
      <x:c r="E1289" s="7" t="n">
        <x:v>462.8</x:v>
      </x:c>
      <x:c r="F1289" s="7" t="n">
        <x:v>373.6</x:v>
      </x:c>
      <x:c r="G1289" s="7" t="n">
        <x:v>249.6</x:v>
      </x:c>
      <x:c r="H1289" s="2" t="str">
        <x:v>是</x:v>
      </x:c>
      <x:c r="I1289" s="7" t="n">
        <x:f>IF(AND(ISNUMBER(E1289),ISNUMBER(F1289)),E1289-F1289,"")</x:f>
        <x:v>89.19999999999999</x:v>
      </x:c>
      <x:c r="J1289" s="2" t="str">
        <x:f>IF(H1289="否","不适用",IF(AND(ISNUMBER(E1289),ISNUMBER(F1289)),IF(I1289&gt;'规则与名单'!$B$2,"是","否"),"未判定"))</x:f>
        <x:v>是</x:v>
      </x:c>
      <x:c r="K1289" s="2" t="str">
        <x:f>IF(J1289="是",IF(ISNUMBER(F1289),"测试日GPS","缺失"),IF(ISNUMBER(G1289),"非测试日纯氢",IF(AND(H1289="是",J1289="未判定"),IF(ISNUMBER(F1289),"测试名单无纯氢GPS","缺失"),IF(ISNUMBER(E1289),"非测试日仪表","缺失"))))</x:f>
        <x:v>测试日GPS</x:v>
      </x:c>
      <x:c r="L1289" s="7" t="n">
        <x:f>IF(K1289="缺失","",IF(K1289="非测试日纯氢",G1289,IF(K1289="非测试日仪表",E1289,F1289)))</x:f>
        <x:v>373.6</x:v>
      </x:c>
      <x:c r="M1289" s="2" t="n">
        <x:f>IF(K1289="缺失",1,0)</x:f>
        <x:v>0</x:v>
      </x:c>
      <x:c r="N1289" s="2" t="str">
        <x:v>车辆里程查询_20260901-20260930_1024辆_仪表里程.xlsx / O55</x:v>
      </x:c>
      <x:c r="O1289" s="2" t="str">
        <x:v>车辆里程查询_20260901-20260930_1024辆_GPS里程.xlsx / O151</x:v>
      </x:c>
      <x:c r="P1289" s="2" t="str">
        <x:v>车辆纯氢气里程查询_20260901-20260930_1024辆.xlsx / O412</x:v>
      </x:c>
    </x:row>
    <x:row r="1290" ht="22" customHeight="1">
      <x:c r="A1290" s="2" t="n">
        <x:v>55</x:v>
      </x:c>
      <x:c r="B1290" s="2" t="str">
        <x:v>粤AGP3087</x:v>
      </x:c>
      <x:c r="C1290" s="2" t="str">
        <x:v>陈高伟</x:v>
      </x:c>
      <x:c r="D1290" s="8" t="d">
        <x:v>2026-09-12T00:00:00.000Z</x:v>
      </x:c>
      <x:c r="E1290" s="7"/>
      <x:c r="F1290" s="7" t="n">
        <x:v>0.04</x:v>
      </x:c>
      <x:c r="G1290" s="7"/>
      <x:c r="H1290" s="2" t="str">
        <x:v>是</x:v>
      </x:c>
      <x:c r="I1290" s="7" t="str">
        <x:f>IF(AND(ISNUMBER(E1290),ISNUMBER(F1290)),E1290-F1290,"")</x:f>
      </x:c>
      <x:c r="J1290" s="2" t="str">
        <x:f>IF(H1290="否","不适用",IF(AND(ISNUMBER(E1290),ISNUMBER(F1290)),IF(I1290&gt;'规则与名单'!$B$2,"是","否"),"未判定"))</x:f>
        <x:v>未判定</x:v>
      </x:c>
      <x:c r="K1290" s="2" t="str">
        <x:f>IF(J1290="是",IF(ISNUMBER(F1290),"测试日GPS","缺失"),IF(ISNUMBER(G1290),"非测试日纯氢",IF(AND(H1290="是",J1290="未判定"),IF(ISNUMBER(F1290),"测试名单无纯氢GPS","缺失"),IF(ISNUMBER(E1290),"非测试日仪表","缺失"))))</x:f>
        <x:v>测试名单无纯氢GPS</x:v>
      </x:c>
      <x:c r="L1290" s="7" t="n">
        <x:f>IF(K1290="缺失","",IF(K1290="非测试日纯氢",G1290,IF(K1290="非测试日仪表",E1290,F1290)))</x:f>
        <x:v>0.04</x:v>
      </x:c>
      <x:c r="M1290" s="2" t="n">
        <x:f>IF(K1290="缺失",1,0)</x:f>
        <x:v>0</x:v>
      </x:c>
      <x:c r="N1290" s="2" t="str">
        <x:v>车辆里程查询_20260901-20260930_1024辆_仪表里程.xlsx / P55</x:v>
      </x:c>
      <x:c r="O1290" s="2" t="str">
        <x:v>车辆里程查询_20260901-20260930_1024辆_GPS里程.xlsx / P151</x:v>
      </x:c>
      <x:c r="P1290" s="2" t="str">
        <x:v>车辆纯氢气里程查询_20260901-20260930_1024辆.xlsx / P412</x:v>
      </x:c>
    </x:row>
    <x:row r="1291" ht="22" customHeight="1">
      <x:c r="A1291" s="2" t="n">
        <x:v>55</x:v>
      </x:c>
      <x:c r="B1291" s="2" t="str">
        <x:v>粤AGP3087</x:v>
      </x:c>
      <x:c r="C1291" s="2" t="str">
        <x:v>陈高伟</x:v>
      </x:c>
      <x:c r="D1291" s="8" t="d">
        <x:v>2026-09-13T00:00:00.000Z</x:v>
      </x:c>
      <x:c r="E1291" s="7" t="n">
        <x:v>192.7</x:v>
      </x:c>
      <x:c r="F1291" s="7" t="n">
        <x:v>1.3</x:v>
      </x:c>
      <x:c r="G1291" s="7" t="n">
        <x:v>22.1</x:v>
      </x:c>
      <x:c r="H1291" s="2" t="str">
        <x:v>是</x:v>
      </x:c>
      <x:c r="I1291" s="7" t="n">
        <x:f>IF(AND(ISNUMBER(E1291),ISNUMBER(F1291)),E1291-F1291,"")</x:f>
        <x:v>191.39999999999998</x:v>
      </x:c>
      <x:c r="J1291" s="2" t="str">
        <x:f>IF(H1291="否","不适用",IF(AND(ISNUMBER(E1291),ISNUMBER(F1291)),IF(I1291&gt;'规则与名单'!$B$2,"是","否"),"未判定"))</x:f>
        <x:v>是</x:v>
      </x:c>
      <x:c r="K1291" s="2" t="str">
        <x:f>IF(J1291="是",IF(ISNUMBER(F1291),"测试日GPS","缺失"),IF(ISNUMBER(G1291),"非测试日纯氢",IF(AND(H1291="是",J1291="未判定"),IF(ISNUMBER(F1291),"测试名单无纯氢GPS","缺失"),IF(ISNUMBER(E1291),"非测试日仪表","缺失"))))</x:f>
        <x:v>测试日GPS</x:v>
      </x:c>
      <x:c r="L1291" s="7" t="n">
        <x:f>IF(K1291="缺失","",IF(K1291="非测试日纯氢",G1291,IF(K1291="非测试日仪表",E1291,F1291)))</x:f>
        <x:v>1.3</x:v>
      </x:c>
      <x:c r="M1291" s="2" t="n">
        <x:f>IF(K1291="缺失",1,0)</x:f>
        <x:v>0</x:v>
      </x:c>
      <x:c r="N1291" s="2" t="str">
        <x:v>车辆里程查询_20260901-20260930_1024辆_仪表里程.xlsx / Q55</x:v>
      </x:c>
      <x:c r="O1291" s="2" t="str">
        <x:v>车辆里程查询_20260901-20260930_1024辆_GPS里程.xlsx / Q151</x:v>
      </x:c>
      <x:c r="P1291" s="2" t="str">
        <x:v>车辆纯氢气里程查询_20260901-20260930_1024辆.xlsx / Q412</x:v>
      </x:c>
    </x:row>
    <x:row r="1292" ht="22" customHeight="1">
      <x:c r="A1292" s="2" t="n">
        <x:v>55</x:v>
      </x:c>
      <x:c r="B1292" s="2" t="str">
        <x:v>粤AGP3087</x:v>
      </x:c>
      <x:c r="C1292" s="2" t="str">
        <x:v>陈高伟</x:v>
      </x:c>
      <x:c r="D1292" s="8" t="d">
        <x:v>2026-09-14T00:00:00.000Z</x:v>
      </x:c>
      <x:c r="E1292" s="7" t="n">
        <x:v>56.2</x:v>
      </x:c>
      <x:c r="F1292" s="7" t="n">
        <x:v>96.2</x:v>
      </x:c>
      <x:c r="G1292" s="7" t="n">
        <x:v>55.7</x:v>
      </x:c>
      <x:c r="H1292" s="2" t="str">
        <x:v>是</x:v>
      </x:c>
      <x:c r="I1292" s="7" t="n">
        <x:f>IF(AND(ISNUMBER(E1292),ISNUMBER(F1292)),E1292-F1292,"")</x:f>
        <x:v>-40</x:v>
      </x:c>
      <x:c r="J1292" s="2" t="str">
        <x:f>IF(H1292="否","不适用",IF(AND(ISNUMBER(E1292),ISNUMBER(F1292)),IF(I1292&gt;'规则与名单'!$B$2,"是","否"),"未判定"))</x:f>
        <x:v>否</x:v>
      </x:c>
      <x:c r="K1292" s="2" t="str">
        <x:f>IF(J1292="是",IF(ISNUMBER(F1292),"测试日GPS","缺失"),IF(ISNUMBER(G1292),"非测试日纯氢",IF(AND(H1292="是",J1292="未判定"),IF(ISNUMBER(F1292),"测试名单无纯氢GPS","缺失"),IF(ISNUMBER(E1292),"非测试日仪表","缺失"))))</x:f>
        <x:v>非测试日纯氢</x:v>
      </x:c>
      <x:c r="L1292" s="7" t="n">
        <x:f>IF(K1292="缺失","",IF(K1292="非测试日纯氢",G1292,IF(K1292="非测试日仪表",E1292,F1292)))</x:f>
        <x:v>55.7</x:v>
      </x:c>
      <x:c r="M1292" s="2" t="n">
        <x:f>IF(K1292="缺失",1,0)</x:f>
        <x:v>0</x:v>
      </x:c>
      <x:c r="N1292" s="2" t="str">
        <x:v>车辆里程查询_20260901-20260930_1024辆_仪表里程.xlsx / R55</x:v>
      </x:c>
      <x:c r="O1292" s="2" t="str">
        <x:v>车辆里程查询_20260901-20260930_1024辆_GPS里程.xlsx / R151</x:v>
      </x:c>
      <x:c r="P1292" s="2" t="str">
        <x:v>车辆纯氢气里程查询_20260901-20260930_1024辆.xlsx / R412</x:v>
      </x:c>
    </x:row>
    <x:row r="1293" ht="22" customHeight="1">
      <x:c r="A1293" s="2" t="n">
        <x:v>55</x:v>
      </x:c>
      <x:c r="B1293" s="2" t="str">
        <x:v>粤AGP3087</x:v>
      </x:c>
      <x:c r="C1293" s="2" t="str">
        <x:v>陈高伟</x:v>
      </x:c>
      <x:c r="D1293" s="8" t="d">
        <x:v>2026-09-15T00:00:00.000Z</x:v>
      </x:c>
      <x:c r="E1293" s="7" t="n">
        <x:v>43.5</x:v>
      </x:c>
      <x:c r="F1293" s="7" t="n">
        <x:v>44.1</x:v>
      </x:c>
      <x:c r="G1293" s="7" t="n">
        <x:v>42.9</x:v>
      </x:c>
      <x:c r="H1293" s="2" t="str">
        <x:v>是</x:v>
      </x:c>
      <x:c r="I1293" s="7" t="n">
        <x:f>IF(AND(ISNUMBER(E1293),ISNUMBER(F1293)),E1293-F1293,"")</x:f>
        <x:v>-0.6000000000000014</x:v>
      </x:c>
      <x:c r="J1293" s="2" t="str">
        <x:f>IF(H1293="否","不适用",IF(AND(ISNUMBER(E1293),ISNUMBER(F1293)),IF(I1293&gt;'规则与名单'!$B$2,"是","否"),"未判定"))</x:f>
        <x:v>否</x:v>
      </x:c>
      <x:c r="K1293" s="2" t="str">
        <x:f>IF(J1293="是",IF(ISNUMBER(F1293),"测试日GPS","缺失"),IF(ISNUMBER(G1293),"非测试日纯氢",IF(AND(H1293="是",J1293="未判定"),IF(ISNUMBER(F1293),"测试名单无纯氢GPS","缺失"),IF(ISNUMBER(E1293),"非测试日仪表","缺失"))))</x:f>
        <x:v>非测试日纯氢</x:v>
      </x:c>
      <x:c r="L1293" s="7" t="n">
        <x:f>IF(K1293="缺失","",IF(K1293="非测试日纯氢",G1293,IF(K1293="非测试日仪表",E1293,F1293)))</x:f>
        <x:v>42.9</x:v>
      </x:c>
      <x:c r="M1293" s="2" t="n">
        <x:f>IF(K1293="缺失",1,0)</x:f>
        <x:v>0</x:v>
      </x:c>
      <x:c r="N1293" s="2" t="str">
        <x:v>车辆里程查询_20260901-20260930_1024辆_仪表里程.xlsx / S55</x:v>
      </x:c>
      <x:c r="O1293" s="2" t="str">
        <x:v>车辆里程查询_20260901-20260930_1024辆_GPS里程.xlsx / S151</x:v>
      </x:c>
      <x:c r="P1293" s="2" t="str">
        <x:v>车辆纯氢气里程查询_20260901-20260930_1024辆.xlsx / S412</x:v>
      </x:c>
    </x:row>
    <x:row r="1294" ht="22" customHeight="1">
      <x:c r="A1294" s="2" t="n">
        <x:v>55</x:v>
      </x:c>
      <x:c r="B1294" s="2" t="str">
        <x:v>粤AGP3087</x:v>
      </x:c>
      <x:c r="C1294" s="2" t="str">
        <x:v>陈高伟</x:v>
      </x:c>
      <x:c r="D1294" s="8" t="d">
        <x:v>2026-09-16T00:00:00.000Z</x:v>
      </x:c>
      <x:c r="E1294" s="7" t="n">
        <x:v>0</x:v>
      </x:c>
      <x:c r="F1294" s="7" t="n">
        <x:v>0.03</x:v>
      </x:c>
      <x:c r="G1294" s="7"/>
      <x:c r="H1294" s="2" t="str">
        <x:v>是</x:v>
      </x:c>
      <x:c r="I1294" s="7" t="n">
        <x:f>IF(AND(ISNUMBER(E1294),ISNUMBER(F1294)),E1294-F1294,"")</x:f>
        <x:v>-0.03</x:v>
      </x:c>
      <x:c r="J1294" s="2" t="str">
        <x:f>IF(H1294="否","不适用",IF(AND(ISNUMBER(E1294),ISNUMBER(F1294)),IF(I1294&gt;'规则与名单'!$B$2,"是","否"),"未判定"))</x:f>
        <x:v>否</x:v>
      </x:c>
      <x:c r="K1294" s="2" t="str">
        <x:f>IF(J1294="是",IF(ISNUMBER(F1294),"测试日GPS","缺失"),IF(ISNUMBER(G1294),"非测试日纯氢",IF(AND(H1294="是",J1294="未判定"),IF(ISNUMBER(F1294),"测试名单无纯氢GPS","缺失"),IF(ISNUMBER(E1294),"非测试日仪表","缺失"))))</x:f>
        <x:v>非测试日仪表</x:v>
      </x:c>
      <x:c r="L1294" s="7" t="n">
        <x:f>IF(K1294="缺失","",IF(K1294="非测试日纯氢",G1294,IF(K1294="非测试日仪表",E1294,F1294)))</x:f>
        <x:v>0</x:v>
      </x:c>
      <x:c r="M1294" s="2" t="n">
        <x:f>IF(K1294="缺失",1,0)</x:f>
        <x:v>0</x:v>
      </x:c>
      <x:c r="N1294" s="2" t="str">
        <x:v>车辆里程查询_20260901-20260930_1024辆_仪表里程.xlsx / T55</x:v>
      </x:c>
      <x:c r="O1294" s="2" t="str">
        <x:v>车辆里程查询_20260901-20260930_1024辆_GPS里程.xlsx / T151</x:v>
      </x:c>
      <x:c r="P1294" s="2" t="str">
        <x:v>车辆纯氢气里程查询_20260901-20260930_1024辆.xlsx / T412</x:v>
      </x:c>
    </x:row>
    <x:row r="1295" ht="22" customHeight="1">
      <x:c r="A1295" s="2" t="n">
        <x:v>55</x:v>
      </x:c>
      <x:c r="B1295" s="2" t="str">
        <x:v>粤AGP3087</x:v>
      </x:c>
      <x:c r="C1295" s="2" t="str">
        <x:v>陈高伟</x:v>
      </x:c>
      <x:c r="D1295" s="8" t="d">
        <x:v>2026-09-17T00:00:00.000Z</x:v>
      </x:c>
      <x:c r="E1295" s="7"/>
      <x:c r="F1295" s="7" t="n">
        <x:v>0</x:v>
      </x:c>
      <x:c r="G1295" s="7"/>
      <x:c r="H1295" s="2" t="str">
        <x:v>是</x:v>
      </x:c>
      <x:c r="I1295" s="7" t="str">
        <x:f>IF(AND(ISNUMBER(E1295),ISNUMBER(F1295)),E1295-F1295,"")</x:f>
      </x:c>
      <x:c r="J1295" s="2" t="str">
        <x:f>IF(H1295="否","不适用",IF(AND(ISNUMBER(E1295),ISNUMBER(F1295)),IF(I1295&gt;'规则与名单'!$B$2,"是","否"),"未判定"))</x:f>
        <x:v>未判定</x:v>
      </x:c>
      <x:c r="K1295" s="2" t="str">
        <x:f>IF(J1295="是",IF(ISNUMBER(F1295),"测试日GPS","缺失"),IF(ISNUMBER(G1295),"非测试日纯氢",IF(AND(H1295="是",J1295="未判定"),IF(ISNUMBER(F1295),"测试名单无纯氢GPS","缺失"),IF(ISNUMBER(E1295),"非测试日仪表","缺失"))))</x:f>
        <x:v>测试名单无纯氢GPS</x:v>
      </x:c>
      <x:c r="L1295" s="7" t="n">
        <x:f>IF(K1295="缺失","",IF(K1295="非测试日纯氢",G1295,IF(K1295="非测试日仪表",E1295,F1295)))</x:f>
        <x:v>0</x:v>
      </x:c>
      <x:c r="M1295" s="2" t="n">
        <x:f>IF(K1295="缺失",1,0)</x:f>
        <x:v>0</x:v>
      </x:c>
      <x:c r="N1295" s="2" t="str">
        <x:v>车辆里程查询_20260901-20260930_1024辆_仪表里程.xlsx / U55</x:v>
      </x:c>
      <x:c r="O1295" s="2" t="str">
        <x:v>车辆里程查询_20260901-20260930_1024辆_GPS里程.xlsx / U151</x:v>
      </x:c>
      <x:c r="P1295" s="2" t="str">
        <x:v>车辆纯氢气里程查询_20260901-20260930_1024辆.xlsx / U412</x:v>
      </x:c>
    </x:row>
    <x:row r="1296" ht="22" customHeight="1">
      <x:c r="A1296" s="2" t="n">
        <x:v>55</x:v>
      </x:c>
      <x:c r="B1296" s="2" t="str">
        <x:v>粤AGP3087</x:v>
      </x:c>
      <x:c r="C1296" s="2" t="str">
        <x:v>陈高伟</x:v>
      </x:c>
      <x:c r="D1296" s="8" t="d">
        <x:v>2026-09-18T00:00:00.000Z</x:v>
      </x:c>
      <x:c r="E1296" s="7" t="n">
        <x:v>16.8</x:v>
      </x:c>
      <x:c r="F1296" s="7" t="n">
        <x:v>16.5</x:v>
      </x:c>
      <x:c r="G1296" s="7" t="n">
        <x:v>16.7</x:v>
      </x:c>
      <x:c r="H1296" s="2" t="str">
        <x:v>是</x:v>
      </x:c>
      <x:c r="I1296" s="7" t="n">
        <x:f>IF(AND(ISNUMBER(E1296),ISNUMBER(F1296)),E1296-F1296,"")</x:f>
        <x:v>0.3000000000000007</x:v>
      </x:c>
      <x:c r="J1296" s="2" t="str">
        <x:f>IF(H1296="否","不适用",IF(AND(ISNUMBER(E1296),ISNUMBER(F1296)),IF(I1296&gt;'规则与名单'!$B$2,"是","否"),"未判定"))</x:f>
        <x:v>否</x:v>
      </x:c>
      <x:c r="K1296" s="2" t="str">
        <x:f>IF(J1296="是",IF(ISNUMBER(F1296),"测试日GPS","缺失"),IF(ISNUMBER(G1296),"非测试日纯氢",IF(AND(H1296="是",J1296="未判定"),IF(ISNUMBER(F1296),"测试名单无纯氢GPS","缺失"),IF(ISNUMBER(E1296),"非测试日仪表","缺失"))))</x:f>
        <x:v>非测试日纯氢</x:v>
      </x:c>
      <x:c r="L1296" s="7" t="n">
        <x:f>IF(K1296="缺失","",IF(K1296="非测试日纯氢",G1296,IF(K1296="非测试日仪表",E1296,F1296)))</x:f>
        <x:v>16.7</x:v>
      </x:c>
      <x:c r="M1296" s="2" t="n">
        <x:f>IF(K1296="缺失",1,0)</x:f>
        <x:v>0</x:v>
      </x:c>
      <x:c r="N1296" s="2" t="str">
        <x:v>车辆里程查询_20260901-20260930_1024辆_仪表里程.xlsx / V55</x:v>
      </x:c>
      <x:c r="O1296" s="2" t="str">
        <x:v>车辆里程查询_20260901-20260930_1024辆_GPS里程.xlsx / V151</x:v>
      </x:c>
      <x:c r="P1296" s="2" t="str">
        <x:v>车辆纯氢气里程查询_20260901-20260930_1024辆.xlsx / V412</x:v>
      </x:c>
    </x:row>
    <x:row r="1297" ht="22" customHeight="1">
      <x:c r="A1297" s="2" t="n">
        <x:v>55</x:v>
      </x:c>
      <x:c r="B1297" s="2" t="str">
        <x:v>粤AGP3087</x:v>
      </x:c>
      <x:c r="C1297" s="2" t="str">
        <x:v>陈高伟</x:v>
      </x:c>
      <x:c r="D1297" s="8" t="d">
        <x:v>2026-09-19T00:00:00.000Z</x:v>
      </x:c>
      <x:c r="E1297" s="7" t="n">
        <x:v>22.4</x:v>
      </x:c>
      <x:c r="F1297" s="7" t="n">
        <x:v>22.7</x:v>
      </x:c>
      <x:c r="G1297" s="7" t="n">
        <x:v>22.4</x:v>
      </x:c>
      <x:c r="H1297" s="2" t="str">
        <x:v>是</x:v>
      </x:c>
      <x:c r="I1297" s="7" t="n">
        <x:f>IF(AND(ISNUMBER(E1297),ISNUMBER(F1297)),E1297-F1297,"")</x:f>
        <x:v>-0.3000000000000007</x:v>
      </x:c>
      <x:c r="J1297" s="2" t="str">
        <x:f>IF(H1297="否","不适用",IF(AND(ISNUMBER(E1297),ISNUMBER(F1297)),IF(I1297&gt;'规则与名单'!$B$2,"是","否"),"未判定"))</x:f>
        <x:v>否</x:v>
      </x:c>
      <x:c r="K1297" s="2" t="str">
        <x:f>IF(J1297="是",IF(ISNUMBER(F1297),"测试日GPS","缺失"),IF(ISNUMBER(G1297),"非测试日纯氢",IF(AND(H1297="是",J1297="未判定"),IF(ISNUMBER(F1297),"测试名单无纯氢GPS","缺失"),IF(ISNUMBER(E1297),"非测试日仪表","缺失"))))</x:f>
        <x:v>非测试日纯氢</x:v>
      </x:c>
      <x:c r="L1297" s="7" t="n">
        <x:f>IF(K1297="缺失","",IF(K1297="非测试日纯氢",G1297,IF(K1297="非测试日仪表",E1297,F1297)))</x:f>
        <x:v>22.4</x:v>
      </x:c>
      <x:c r="M1297" s="2" t="n">
        <x:f>IF(K1297="缺失",1,0)</x:f>
        <x:v>0</x:v>
      </x:c>
      <x:c r="N1297" s="2" t="str">
        <x:v>车辆里程查询_20260901-20260930_1024辆_仪表里程.xlsx / W55</x:v>
      </x:c>
      <x:c r="O1297" s="2" t="str">
        <x:v>车辆里程查询_20260901-20260930_1024辆_GPS里程.xlsx / W151</x:v>
      </x:c>
      <x:c r="P1297" s="2" t="str">
        <x:v>车辆纯氢气里程查询_20260901-20260930_1024辆.xlsx / W412</x:v>
      </x:c>
    </x:row>
    <x:row r="1298" ht="22" customHeight="1">
      <x:c r="A1298" s="2" t="n">
        <x:v>55</x:v>
      </x:c>
      <x:c r="B1298" s="2" t="str">
        <x:v>粤AGP3087</x:v>
      </x:c>
      <x:c r="C1298" s="2" t="str">
        <x:v>陈高伟</x:v>
      </x:c>
      <x:c r="D1298" s="8" t="d">
        <x:v>2026-09-20T00:00:00.000Z</x:v>
      </x:c>
      <x:c r="E1298" s="7"/>
      <x:c r="F1298" s="7" t="n">
        <x:v>0</x:v>
      </x:c>
      <x:c r="G1298" s="7"/>
      <x:c r="H1298" s="2" t="str">
        <x:v>是</x:v>
      </x:c>
      <x:c r="I1298" s="7" t="str">
        <x:f>IF(AND(ISNUMBER(E1298),ISNUMBER(F1298)),E1298-F1298,"")</x:f>
      </x:c>
      <x:c r="J1298" s="2" t="str">
        <x:f>IF(H1298="否","不适用",IF(AND(ISNUMBER(E1298),ISNUMBER(F1298)),IF(I1298&gt;'规则与名单'!$B$2,"是","否"),"未判定"))</x:f>
        <x:v>未判定</x:v>
      </x:c>
      <x:c r="K1298" s="2" t="str">
        <x:f>IF(J1298="是",IF(ISNUMBER(F1298),"测试日GPS","缺失"),IF(ISNUMBER(G1298),"非测试日纯氢",IF(AND(H1298="是",J1298="未判定"),IF(ISNUMBER(F1298),"测试名单无纯氢GPS","缺失"),IF(ISNUMBER(E1298),"非测试日仪表","缺失"))))</x:f>
        <x:v>测试名单无纯氢GPS</x:v>
      </x:c>
      <x:c r="L1298" s="7" t="n">
        <x:f>IF(K1298="缺失","",IF(K1298="非测试日纯氢",G1298,IF(K1298="非测试日仪表",E1298,F1298)))</x:f>
        <x:v>0</x:v>
      </x:c>
      <x:c r="M1298" s="2" t="n">
        <x:f>IF(K1298="缺失",1,0)</x:f>
        <x:v>0</x:v>
      </x:c>
      <x:c r="N1298" s="2" t="str">
        <x:v>车辆里程查询_20260901-20260930_1024辆_仪表里程.xlsx / X55</x:v>
      </x:c>
      <x:c r="O1298" s="2" t="str">
        <x:v>车辆里程查询_20260901-20260930_1024辆_GPS里程.xlsx / X151</x:v>
      </x:c>
      <x:c r="P1298" s="2" t="str">
        <x:v>车辆纯氢气里程查询_20260901-20260930_1024辆.xlsx / X412</x:v>
      </x:c>
    </x:row>
    <x:row r="1299" ht="22" customHeight="1">
      <x:c r="A1299" s="2" t="n">
        <x:v>55</x:v>
      </x:c>
      <x:c r="B1299" s="2" t="str">
        <x:v>粤AGP3087</x:v>
      </x:c>
      <x:c r="C1299" s="2" t="str">
        <x:v>陈高伟</x:v>
      </x:c>
      <x:c r="D1299" s="8" t="d">
        <x:v>2026-09-21T00:00:00.000Z</x:v>
      </x:c>
      <x:c r="E1299" s="7"/>
      <x:c r="F1299" s="7" t="n">
        <x:v>0</x:v>
      </x:c>
      <x:c r="G1299" s="7"/>
      <x:c r="H1299" s="2" t="str">
        <x:v>是</x:v>
      </x:c>
      <x:c r="I1299" s="7" t="str">
        <x:f>IF(AND(ISNUMBER(E1299),ISNUMBER(F1299)),E1299-F1299,"")</x:f>
      </x:c>
      <x:c r="J1299" s="2" t="str">
        <x:f>IF(H1299="否","不适用",IF(AND(ISNUMBER(E1299),ISNUMBER(F1299)),IF(I1299&gt;'规则与名单'!$B$2,"是","否"),"未判定"))</x:f>
        <x:v>未判定</x:v>
      </x:c>
      <x:c r="K1299" s="2" t="str">
        <x:f>IF(J1299="是",IF(ISNUMBER(F1299),"测试日GPS","缺失"),IF(ISNUMBER(G1299),"非测试日纯氢",IF(AND(H1299="是",J1299="未判定"),IF(ISNUMBER(F1299),"测试名单无纯氢GPS","缺失"),IF(ISNUMBER(E1299),"非测试日仪表","缺失"))))</x:f>
        <x:v>测试名单无纯氢GPS</x:v>
      </x:c>
      <x:c r="L1299" s="7" t="n">
        <x:f>IF(K1299="缺失","",IF(K1299="非测试日纯氢",G1299,IF(K1299="非测试日仪表",E1299,F1299)))</x:f>
        <x:v>0</x:v>
      </x:c>
      <x:c r="M1299" s="2" t="n">
        <x:f>IF(K1299="缺失",1,0)</x:f>
        <x:v>0</x:v>
      </x:c>
      <x:c r="N1299" s="2" t="str">
        <x:v>车辆里程查询_20260901-20260930_1024辆_仪表里程.xlsx / Y55</x:v>
      </x:c>
      <x:c r="O1299" s="2" t="str">
        <x:v>车辆里程查询_20260901-20260930_1024辆_GPS里程.xlsx / Y151</x:v>
      </x:c>
      <x:c r="P1299" s="2" t="str">
        <x:v>车辆纯氢气里程查询_20260901-20260930_1024辆.xlsx / Y412</x:v>
      </x:c>
    </x:row>
    <x:row r="1300" ht="22" customHeight="1">
      <x:c r="A1300" s="2" t="n">
        <x:v>55</x:v>
      </x:c>
      <x:c r="B1300" s="2" t="str">
        <x:v>粤AGP3087</x:v>
      </x:c>
      <x:c r="C1300" s="2" t="str">
        <x:v>陈高伟</x:v>
      </x:c>
      <x:c r="D1300" s="8" t="d">
        <x:v>2026-09-22T00:00:00.000Z</x:v>
      </x:c>
      <x:c r="E1300" s="7"/>
      <x:c r="F1300" s="7" t="n">
        <x:v>0</x:v>
      </x:c>
      <x:c r="G1300" s="7"/>
      <x:c r="H1300" s="2" t="str">
        <x:v>是</x:v>
      </x:c>
      <x:c r="I1300" s="7" t="str">
        <x:f>IF(AND(ISNUMBER(E1300),ISNUMBER(F1300)),E1300-F1300,"")</x:f>
      </x:c>
      <x:c r="J1300" s="2" t="str">
        <x:f>IF(H1300="否","不适用",IF(AND(ISNUMBER(E1300),ISNUMBER(F1300)),IF(I1300&gt;'规则与名单'!$B$2,"是","否"),"未判定"))</x:f>
        <x:v>未判定</x:v>
      </x:c>
      <x:c r="K1300" s="2" t="str">
        <x:f>IF(J1300="是",IF(ISNUMBER(F1300),"测试日GPS","缺失"),IF(ISNUMBER(G1300),"非测试日纯氢",IF(AND(H1300="是",J1300="未判定"),IF(ISNUMBER(F1300),"测试名单无纯氢GPS","缺失"),IF(ISNUMBER(E1300),"非测试日仪表","缺失"))))</x:f>
        <x:v>测试名单无纯氢GPS</x:v>
      </x:c>
      <x:c r="L1300" s="7" t="n">
        <x:f>IF(K1300="缺失","",IF(K1300="非测试日纯氢",G1300,IF(K1300="非测试日仪表",E1300,F1300)))</x:f>
        <x:v>0</x:v>
      </x:c>
      <x:c r="M1300" s="2" t="n">
        <x:f>IF(K1300="缺失",1,0)</x:f>
        <x:v>0</x:v>
      </x:c>
      <x:c r="N1300" s="2" t="str">
        <x:v>车辆里程查询_20260901-20260930_1024辆_仪表里程.xlsx / Z55</x:v>
      </x:c>
      <x:c r="O1300" s="2" t="str">
        <x:v>车辆里程查询_20260901-20260930_1024辆_GPS里程.xlsx / Z151</x:v>
      </x:c>
      <x:c r="P1300" s="2" t="str">
        <x:v>车辆纯氢气里程查询_20260901-20260930_1024辆.xlsx / Z412</x:v>
      </x:c>
    </x:row>
    <x:row r="1301" ht="22" customHeight="1">
      <x:c r="A1301" s="2" t="n">
        <x:v>55</x:v>
      </x:c>
      <x:c r="B1301" s="2" t="str">
        <x:v>粤AGP3087</x:v>
      </x:c>
      <x:c r="C1301" s="2" t="str">
        <x:v>陈高伟</x:v>
      </x:c>
      <x:c r="D1301" s="8" t="d">
        <x:v>2026-09-23T00:00:00.000Z</x:v>
      </x:c>
      <x:c r="E1301" s="7"/>
      <x:c r="F1301" s="7" t="n">
        <x:v>0</x:v>
      </x:c>
      <x:c r="G1301" s="7"/>
      <x:c r="H1301" s="2" t="str">
        <x:v>是</x:v>
      </x:c>
      <x:c r="I1301" s="7" t="str">
        <x:f>IF(AND(ISNUMBER(E1301),ISNUMBER(F1301)),E1301-F1301,"")</x:f>
      </x:c>
      <x:c r="J1301" s="2" t="str">
        <x:f>IF(H1301="否","不适用",IF(AND(ISNUMBER(E1301),ISNUMBER(F1301)),IF(I1301&gt;'规则与名单'!$B$2,"是","否"),"未判定"))</x:f>
        <x:v>未判定</x:v>
      </x:c>
      <x:c r="K1301" s="2" t="str">
        <x:f>IF(J1301="是",IF(ISNUMBER(F1301),"测试日GPS","缺失"),IF(ISNUMBER(G1301),"非测试日纯氢",IF(AND(H1301="是",J1301="未判定"),IF(ISNUMBER(F1301),"测试名单无纯氢GPS","缺失"),IF(ISNUMBER(E1301),"非测试日仪表","缺失"))))</x:f>
        <x:v>测试名单无纯氢GPS</x:v>
      </x:c>
      <x:c r="L1301" s="7" t="n">
        <x:f>IF(K1301="缺失","",IF(K1301="非测试日纯氢",G1301,IF(K1301="非测试日仪表",E1301,F1301)))</x:f>
        <x:v>0</x:v>
      </x:c>
      <x:c r="M1301" s="2" t="n">
        <x:f>IF(K1301="缺失",1,0)</x:f>
        <x:v>0</x:v>
      </x:c>
      <x:c r="N1301" s="2" t="str">
        <x:v>车辆里程查询_20260901-20260930_1024辆_仪表里程.xlsx / AA55</x:v>
      </x:c>
      <x:c r="O1301" s="2" t="str">
        <x:v>车辆里程查询_20260901-20260930_1024辆_GPS里程.xlsx / AA151</x:v>
      </x:c>
      <x:c r="P1301" s="2" t="str">
        <x:v>车辆纯氢气里程查询_20260901-20260930_1024辆.xlsx / AA412</x:v>
      </x:c>
    </x:row>
    <x:row r="1302" ht="22" customHeight="1">
      <x:c r="A1302" s="2" t="n">
        <x:v>55</x:v>
      </x:c>
      <x:c r="B1302" s="2" t="str">
        <x:v>粤AGP3087</x:v>
      </x:c>
      <x:c r="C1302" s="2" t="str">
        <x:v>陈高伟</x:v>
      </x:c>
      <x:c r="D1302" s="8" t="d">
        <x:v>2026-09-24T00:00:00.000Z</x:v>
      </x:c>
      <x:c r="E1302" s="7" t="n">
        <x:v>10.9</x:v>
      </x:c>
      <x:c r="F1302" s="7" t="n">
        <x:v>11.2</x:v>
      </x:c>
      <x:c r="G1302" s="7" t="n">
        <x:v>10.9</x:v>
      </x:c>
      <x:c r="H1302" s="2" t="str">
        <x:v>是</x:v>
      </x:c>
      <x:c r="I1302" s="7" t="n">
        <x:f>IF(AND(ISNUMBER(E1302),ISNUMBER(F1302)),E1302-F1302,"")</x:f>
        <x:v>-0.29999999999999893</x:v>
      </x:c>
      <x:c r="J1302" s="2" t="str">
        <x:f>IF(H1302="否","不适用",IF(AND(ISNUMBER(E1302),ISNUMBER(F1302)),IF(I1302&gt;'规则与名单'!$B$2,"是","否"),"未判定"))</x:f>
        <x:v>否</x:v>
      </x:c>
      <x:c r="K1302" s="2" t="str">
        <x:f>IF(J1302="是",IF(ISNUMBER(F1302),"测试日GPS","缺失"),IF(ISNUMBER(G1302),"非测试日纯氢",IF(AND(H1302="是",J1302="未判定"),IF(ISNUMBER(F1302),"测试名单无纯氢GPS","缺失"),IF(ISNUMBER(E1302),"非测试日仪表","缺失"))))</x:f>
        <x:v>非测试日纯氢</x:v>
      </x:c>
      <x:c r="L1302" s="7" t="n">
        <x:f>IF(K1302="缺失","",IF(K1302="非测试日纯氢",G1302,IF(K1302="非测试日仪表",E1302,F1302)))</x:f>
        <x:v>10.9</x:v>
      </x:c>
      <x:c r="M1302" s="2" t="n">
        <x:f>IF(K1302="缺失",1,0)</x:f>
        <x:v>0</x:v>
      </x:c>
      <x:c r="N1302" s="2" t="str">
        <x:v>车辆里程查询_20260901-20260930_1024辆_仪表里程.xlsx / AB55</x:v>
      </x:c>
      <x:c r="O1302" s="2" t="str">
        <x:v>车辆里程查询_20260901-20260930_1024辆_GPS里程.xlsx / AB151</x:v>
      </x:c>
      <x:c r="P1302" s="2" t="str">
        <x:v>车辆纯氢气里程查询_20260901-20260930_1024辆.xlsx / AB412</x:v>
      </x:c>
    </x:row>
    <x:row r="1303" ht="22" customHeight="1">
      <x:c r="A1303" s="2" t="n">
        <x:v>55</x:v>
      </x:c>
      <x:c r="B1303" s="2" t="str">
        <x:v>粤AGP3087</x:v>
      </x:c>
      <x:c r="C1303" s="2" t="str">
        <x:v>陈高伟</x:v>
      </x:c>
      <x:c r="D1303" s="8" t="d">
        <x:v>2026-09-25T00:00:00.000Z</x:v>
      </x:c>
      <x:c r="E1303" s="7"/>
      <x:c r="F1303" s="7" t="n">
        <x:v>0</x:v>
      </x:c>
      <x:c r="G1303" s="7"/>
      <x:c r="H1303" s="2" t="str">
        <x:v>是</x:v>
      </x:c>
      <x:c r="I1303" s="7" t="str">
        <x:f>IF(AND(ISNUMBER(E1303),ISNUMBER(F1303)),E1303-F1303,"")</x:f>
      </x:c>
      <x:c r="J1303" s="2" t="str">
        <x:f>IF(H1303="否","不适用",IF(AND(ISNUMBER(E1303),ISNUMBER(F1303)),IF(I1303&gt;'规则与名单'!$B$2,"是","否"),"未判定"))</x:f>
        <x:v>未判定</x:v>
      </x:c>
      <x:c r="K1303" s="2" t="str">
        <x:f>IF(J1303="是",IF(ISNUMBER(F1303),"测试日GPS","缺失"),IF(ISNUMBER(G1303),"非测试日纯氢",IF(AND(H1303="是",J1303="未判定"),IF(ISNUMBER(F1303),"测试名单无纯氢GPS","缺失"),IF(ISNUMBER(E1303),"非测试日仪表","缺失"))))</x:f>
        <x:v>测试名单无纯氢GPS</x:v>
      </x:c>
      <x:c r="L1303" s="7" t="n">
        <x:f>IF(K1303="缺失","",IF(K1303="非测试日纯氢",G1303,IF(K1303="非测试日仪表",E1303,F1303)))</x:f>
        <x:v>0</x:v>
      </x:c>
      <x:c r="M1303" s="2" t="n">
        <x:f>IF(K1303="缺失",1,0)</x:f>
        <x:v>0</x:v>
      </x:c>
      <x:c r="N1303" s="2" t="str">
        <x:v>车辆里程查询_20260901-20260930_1024辆_仪表里程.xlsx / AC55</x:v>
      </x:c>
      <x:c r="O1303" s="2" t="str">
        <x:v>车辆里程查询_20260901-20260930_1024辆_GPS里程.xlsx / AC151</x:v>
      </x:c>
      <x:c r="P1303" s="2" t="str">
        <x:v>车辆纯氢气里程查询_20260901-20260930_1024辆.xlsx / AC412</x:v>
      </x:c>
    </x:row>
    <x:row r="1304" ht="22" customHeight="1">
      <x:c r="A1304" s="2" t="n">
        <x:v>55</x:v>
      </x:c>
      <x:c r="B1304" s="2" t="str">
        <x:v>粤AGP3087</x:v>
      </x:c>
      <x:c r="C1304" s="2" t="str">
        <x:v>陈高伟</x:v>
      </x:c>
      <x:c r="D1304" s="8" t="d">
        <x:v>2026-09-26T00:00:00.000Z</x:v>
      </x:c>
      <x:c r="E1304" s="7"/>
      <x:c r="F1304" s="7" t="n">
        <x:v>0</x:v>
      </x:c>
      <x:c r="G1304" s="7"/>
      <x:c r="H1304" s="2" t="str">
        <x:v>是</x:v>
      </x:c>
      <x:c r="I1304" s="7" t="str">
        <x:f>IF(AND(ISNUMBER(E1304),ISNUMBER(F1304)),E1304-F1304,"")</x:f>
      </x:c>
      <x:c r="J1304" s="2" t="str">
        <x:f>IF(H1304="否","不适用",IF(AND(ISNUMBER(E1304),ISNUMBER(F1304)),IF(I1304&gt;'规则与名单'!$B$2,"是","否"),"未判定"))</x:f>
        <x:v>未判定</x:v>
      </x:c>
      <x:c r="K1304" s="2" t="str">
        <x:f>IF(J1304="是",IF(ISNUMBER(F1304),"测试日GPS","缺失"),IF(ISNUMBER(G1304),"非测试日纯氢",IF(AND(H1304="是",J1304="未判定"),IF(ISNUMBER(F1304),"测试名单无纯氢GPS","缺失"),IF(ISNUMBER(E1304),"非测试日仪表","缺失"))))</x:f>
        <x:v>测试名单无纯氢GPS</x:v>
      </x:c>
      <x:c r="L1304" s="7" t="n">
        <x:f>IF(K1304="缺失","",IF(K1304="非测试日纯氢",G1304,IF(K1304="非测试日仪表",E1304,F1304)))</x:f>
        <x:v>0</x:v>
      </x:c>
      <x:c r="M1304" s="2" t="n">
        <x:f>IF(K1304="缺失",1,0)</x:f>
        <x:v>0</x:v>
      </x:c>
      <x:c r="N1304" s="2" t="str">
        <x:v>车辆里程查询_20260901-20260930_1024辆_仪表里程.xlsx / AD55</x:v>
      </x:c>
      <x:c r="O1304" s="2" t="str">
        <x:v>车辆里程查询_20260901-20260930_1024辆_GPS里程.xlsx / AD151</x:v>
      </x:c>
      <x:c r="P1304" s="2" t="str">
        <x:v>车辆纯氢气里程查询_20260901-20260930_1024辆.xlsx / AD412</x:v>
      </x:c>
    </x:row>
    <x:row r="1305" ht="22" customHeight="1">
      <x:c r="A1305" s="2" t="n">
        <x:v>55</x:v>
      </x:c>
      <x:c r="B1305" s="2" t="str">
        <x:v>粤AGP3087</x:v>
      </x:c>
      <x:c r="C1305" s="2" t="str">
        <x:v>陈高伟</x:v>
      </x:c>
      <x:c r="D1305" s="8" t="d">
        <x:v>2026-09-27T00:00:00.000Z</x:v>
      </x:c>
      <x:c r="E1305" s="7"/>
      <x:c r="F1305" s="7" t="n">
        <x:v>0</x:v>
      </x:c>
      <x:c r="G1305" s="7"/>
      <x:c r="H1305" s="2" t="str">
        <x:v>是</x:v>
      </x:c>
      <x:c r="I1305" s="7" t="str">
        <x:f>IF(AND(ISNUMBER(E1305),ISNUMBER(F1305)),E1305-F1305,"")</x:f>
      </x:c>
      <x:c r="J1305" s="2" t="str">
        <x:f>IF(H1305="否","不适用",IF(AND(ISNUMBER(E1305),ISNUMBER(F1305)),IF(I1305&gt;'规则与名单'!$B$2,"是","否"),"未判定"))</x:f>
        <x:v>未判定</x:v>
      </x:c>
      <x:c r="K1305" s="2" t="str">
        <x:f>IF(J1305="是",IF(ISNUMBER(F1305),"测试日GPS","缺失"),IF(ISNUMBER(G1305),"非测试日纯氢",IF(AND(H1305="是",J1305="未判定"),IF(ISNUMBER(F1305),"测试名单无纯氢GPS","缺失"),IF(ISNUMBER(E1305),"非测试日仪表","缺失"))))</x:f>
        <x:v>测试名单无纯氢GPS</x:v>
      </x:c>
      <x:c r="L1305" s="7" t="n">
        <x:f>IF(K1305="缺失","",IF(K1305="非测试日纯氢",G1305,IF(K1305="非测试日仪表",E1305,F1305)))</x:f>
        <x:v>0</x:v>
      </x:c>
      <x:c r="M1305" s="2" t="n">
        <x:f>IF(K1305="缺失",1,0)</x:f>
        <x:v>0</x:v>
      </x:c>
      <x:c r="N1305" s="2" t="str">
        <x:v>车辆里程查询_20260901-20260930_1024辆_仪表里程.xlsx / AE55</x:v>
      </x:c>
      <x:c r="O1305" s="2" t="str">
        <x:v>车辆里程查询_20260901-20260930_1024辆_GPS里程.xlsx / AE151</x:v>
      </x:c>
      <x:c r="P1305" s="2" t="str">
        <x:v>车辆纯氢气里程查询_20260901-20260930_1024辆.xlsx / AE412</x:v>
      </x:c>
    </x:row>
    <x:row r="1306" ht="22" customHeight="1">
      <x:c r="A1306" s="2" t="n">
        <x:v>55</x:v>
      </x:c>
      <x:c r="B1306" s="2" t="str">
        <x:v>粤AGP3087</x:v>
      </x:c>
      <x:c r="C1306" s="2" t="str">
        <x:v>陈高伟</x:v>
      </x:c>
      <x:c r="D1306" s="8" t="d">
        <x:v>2026-09-28T00:00:00.000Z</x:v>
      </x:c>
      <x:c r="E1306" s="7" t="n">
        <x:v>235.7</x:v>
      </x:c>
      <x:c r="F1306" s="7" t="n">
        <x:v>240.1</x:v>
      </x:c>
      <x:c r="G1306" s="7" t="n">
        <x:v>233.7</x:v>
      </x:c>
      <x:c r="H1306" s="2" t="str">
        <x:v>是</x:v>
      </x:c>
      <x:c r="I1306" s="7" t="n">
        <x:f>IF(AND(ISNUMBER(E1306),ISNUMBER(F1306)),E1306-F1306,"")</x:f>
        <x:v>-4.400000000000006</x:v>
      </x:c>
      <x:c r="J1306" s="2" t="str">
        <x:f>IF(H1306="否","不适用",IF(AND(ISNUMBER(E1306),ISNUMBER(F1306)),IF(I1306&gt;'规则与名单'!$B$2,"是","否"),"未判定"))</x:f>
        <x:v>否</x:v>
      </x:c>
      <x:c r="K1306" s="2" t="str">
        <x:f>IF(J1306="是",IF(ISNUMBER(F1306),"测试日GPS","缺失"),IF(ISNUMBER(G1306),"非测试日纯氢",IF(AND(H1306="是",J1306="未判定"),IF(ISNUMBER(F1306),"测试名单无纯氢GPS","缺失"),IF(ISNUMBER(E1306),"非测试日仪表","缺失"))))</x:f>
        <x:v>非测试日纯氢</x:v>
      </x:c>
      <x:c r="L1306" s="7" t="n">
        <x:f>IF(K1306="缺失","",IF(K1306="非测试日纯氢",G1306,IF(K1306="非测试日仪表",E1306,F1306)))</x:f>
        <x:v>233.7</x:v>
      </x:c>
      <x:c r="M1306" s="2" t="n">
        <x:f>IF(K1306="缺失",1,0)</x:f>
        <x:v>0</x:v>
      </x:c>
      <x:c r="N1306" s="2" t="str">
        <x:v>车辆里程查询_20260901-20260930_1024辆_仪表里程.xlsx / AF55</x:v>
      </x:c>
      <x:c r="O1306" s="2" t="str">
        <x:v>车辆里程查询_20260901-20260930_1024辆_GPS里程.xlsx / AF151</x:v>
      </x:c>
      <x:c r="P1306" s="2" t="str">
        <x:v>车辆纯氢气里程查询_20260901-20260930_1024辆.xlsx / AF412</x:v>
      </x:c>
    </x:row>
    <x:row r="1307" ht="22" customHeight="1">
      <x:c r="A1307" s="2" t="n">
        <x:v>55</x:v>
      </x:c>
      <x:c r="B1307" s="2" t="str">
        <x:v>粤AGP3087</x:v>
      </x:c>
      <x:c r="C1307" s="2" t="str">
        <x:v>陈高伟</x:v>
      </x:c>
      <x:c r="D1307" s="8" t="d">
        <x:v>2026-09-29T00:00:00.000Z</x:v>
      </x:c>
      <x:c r="E1307" s="7" t="n">
        <x:v>2</x:v>
      </x:c>
      <x:c r="F1307" s="7" t="n">
        <x:v>2</x:v>
      </x:c>
      <x:c r="G1307" s="7" t="n">
        <x:v>2</x:v>
      </x:c>
      <x:c r="H1307" s="2" t="str">
        <x:v>是</x:v>
      </x:c>
      <x:c r="I1307" s="7" t="n">
        <x:f>IF(AND(ISNUMBER(E1307),ISNUMBER(F1307)),E1307-F1307,"")</x:f>
        <x:v>0</x:v>
      </x:c>
      <x:c r="J1307" s="2" t="str">
        <x:f>IF(H1307="否","不适用",IF(AND(ISNUMBER(E1307),ISNUMBER(F1307)),IF(I1307&gt;'规则与名单'!$B$2,"是","否"),"未判定"))</x:f>
        <x:v>否</x:v>
      </x:c>
      <x:c r="K1307" s="2" t="str">
        <x:f>IF(J1307="是",IF(ISNUMBER(F1307),"测试日GPS","缺失"),IF(ISNUMBER(G1307),"非测试日纯氢",IF(AND(H1307="是",J1307="未判定"),IF(ISNUMBER(F1307),"测试名单无纯氢GPS","缺失"),IF(ISNUMBER(E1307),"非测试日仪表","缺失"))))</x:f>
        <x:v>非测试日纯氢</x:v>
      </x:c>
      <x:c r="L1307" s="7" t="n">
        <x:f>IF(K1307="缺失","",IF(K1307="非测试日纯氢",G1307,IF(K1307="非测试日仪表",E1307,F1307)))</x:f>
        <x:v>2</x:v>
      </x:c>
      <x:c r="M1307" s="2" t="n">
        <x:f>IF(K1307="缺失",1,0)</x:f>
        <x:v>0</x:v>
      </x:c>
      <x:c r="N1307" s="2" t="str">
        <x:v>车辆里程查询_20260901-20260930_1024辆_仪表里程.xlsx / AG55</x:v>
      </x:c>
      <x:c r="O1307" s="2" t="str">
        <x:v>车辆里程查询_20260901-20260930_1024辆_GPS里程.xlsx / AG151</x:v>
      </x:c>
      <x:c r="P1307" s="2" t="str">
        <x:v>车辆纯氢气里程查询_20260901-20260930_1024辆.xlsx / AG412</x:v>
      </x:c>
    </x:row>
    <x:row r="1308" ht="22" customHeight="1">
      <x:c r="A1308" s="2" t="n">
        <x:v>55</x:v>
      </x:c>
      <x:c r="B1308" s="2" t="str">
        <x:v>粤AGP3087</x:v>
      </x:c>
      <x:c r="C1308" s="2" t="str">
        <x:v>陈高伟</x:v>
      </x:c>
      <x:c r="D1308" s="8" t="d">
        <x:v>2026-09-30T00:00:00.000Z</x:v>
      </x:c>
      <x:c r="E1308" s="7" t="n">
        <x:v>2.3</x:v>
      </x:c>
      <x:c r="F1308" s="7" t="n">
        <x:v>2.1</x:v>
      </x:c>
      <x:c r="G1308" s="7" t="n">
        <x:v>2.2</x:v>
      </x:c>
      <x:c r="H1308" s="2" t="str">
        <x:v>是</x:v>
      </x:c>
      <x:c r="I1308" s="7" t="n">
        <x:f>IF(AND(ISNUMBER(E1308),ISNUMBER(F1308)),E1308-F1308,"")</x:f>
        <x:v>0.19999999999999973</x:v>
      </x:c>
      <x:c r="J1308" s="2" t="str">
        <x:f>IF(H1308="否","不适用",IF(AND(ISNUMBER(E1308),ISNUMBER(F1308)),IF(I1308&gt;'规则与名单'!$B$2,"是","否"),"未判定"))</x:f>
        <x:v>否</x:v>
      </x:c>
      <x:c r="K1308" s="2" t="str">
        <x:f>IF(J1308="是",IF(ISNUMBER(F1308),"测试日GPS","缺失"),IF(ISNUMBER(G1308),"非测试日纯氢",IF(AND(H1308="是",J1308="未判定"),IF(ISNUMBER(F1308),"测试名单无纯氢GPS","缺失"),IF(ISNUMBER(E1308),"非测试日仪表","缺失"))))</x:f>
        <x:v>非测试日纯氢</x:v>
      </x:c>
      <x:c r="L1308" s="7" t="n">
        <x:f>IF(K1308="缺失","",IF(K1308="非测试日纯氢",G1308,IF(K1308="非测试日仪表",E1308,F1308)))</x:f>
        <x:v>2.2</x:v>
      </x:c>
      <x:c r="M1308" s="2" t="n">
        <x:f>IF(K1308="缺失",1,0)</x:f>
        <x:v>0</x:v>
      </x:c>
      <x:c r="N1308" s="2" t="str">
        <x:v>车辆里程查询_20260901-20260930_1024辆_仪表里程.xlsx / AH55</x:v>
      </x:c>
      <x:c r="O1308" s="2" t="str">
        <x:v>车辆里程查询_20260901-20260930_1024辆_GPS里程.xlsx / AH151</x:v>
      </x:c>
      <x:c r="P1308" s="2" t="str">
        <x:v>车辆纯氢气里程查询_20260901-20260930_1024辆.xlsx / AH412</x:v>
      </x:c>
    </x:row>
    <x:row r="1309" ht="22" customHeight="1">
      <x:c r="A1309" s="2" t="n">
        <x:v>56</x:v>
      </x:c>
      <x:c r="B1309" s="2" t="str">
        <x:v>粤AGP3097</x:v>
      </x:c>
      <x:c r="C1309" s="2" t="str">
        <x:v>陈高伟</x:v>
      </x:c>
      <x:c r="D1309" s="8" t="d">
        <x:v>2026-09-01T00:00:00.000Z</x:v>
      </x:c>
      <x:c r="E1309" s="7" t="n">
        <x:v>89.7</x:v>
      </x:c>
      <x:c r="F1309" s="7" t="n">
        <x:v>99</x:v>
      </x:c>
      <x:c r="G1309" s="7" t="n">
        <x:v>89.5</x:v>
      </x:c>
      <x:c r="H1309" s="2" t="str">
        <x:v>否</x:v>
      </x:c>
      <x:c r="I1309" s="7" t="n">
        <x:f>IF(AND(ISNUMBER(E1309),ISNUMBER(F1309)),E1309-F1309,"")</x:f>
        <x:v>-9.299999999999997</x:v>
      </x:c>
      <x:c r="J1309" s="2" t="str">
        <x:f>IF(H1309="否","不适用",IF(AND(ISNUMBER(E1309),ISNUMBER(F1309)),IF(I1309&gt;'规则与名单'!$B$2,"是","否"),"未判定"))</x:f>
        <x:v>不适用</x:v>
      </x:c>
      <x:c r="K1309" s="2" t="str">
        <x:f>IF(J1309="是",IF(ISNUMBER(F1309),"测试日GPS","缺失"),IF(ISNUMBER(G1309),"非测试日纯氢",IF(AND(H1309="是",J1309="未判定"),IF(ISNUMBER(F1309),"测试名单无纯氢GPS","缺失"),IF(ISNUMBER(E1309),"非测试日仪表","缺失"))))</x:f>
        <x:v>非测试日纯氢</x:v>
      </x:c>
      <x:c r="L1309" s="7" t="n">
        <x:f>IF(K1309="缺失","",IF(K1309="非测试日纯氢",G1309,IF(K1309="非测试日仪表",E1309,F1309)))</x:f>
        <x:v>89.5</x:v>
      </x:c>
      <x:c r="M1309" s="2" t="n">
        <x:f>IF(K1309="缺失",1,0)</x:f>
        <x:v>0</x:v>
      </x:c>
      <x:c r="N1309" s="2" t="str">
        <x:v>车辆里程查询_20260901-20260930_1024辆_仪表里程.xlsx / E550</x:v>
      </x:c>
      <x:c r="O1309" s="2" t="str">
        <x:v>车辆里程查询_20260901-20260930_1024辆_GPS里程.xlsx / E550</x:v>
      </x:c>
      <x:c r="P1309" s="2" t="str">
        <x:v>车辆纯氢气里程查询_20260901-20260930_1024辆.xlsx / E383</x:v>
      </x:c>
    </x:row>
    <x:row r="1310" ht="22" customHeight="1">
      <x:c r="A1310" s="2" t="n">
        <x:v>56</x:v>
      </x:c>
      <x:c r="B1310" s="2" t="str">
        <x:v>粤AGP3097</x:v>
      </x:c>
      <x:c r="C1310" s="2" t="str">
        <x:v>陈高伟</x:v>
      </x:c>
      <x:c r="D1310" s="8" t="d">
        <x:v>2026-09-02T00:00:00.000Z</x:v>
      </x:c>
      <x:c r="E1310" s="7" t="n">
        <x:v>104.6</x:v>
      </x:c>
      <x:c r="F1310" s="7" t="n">
        <x:v>127.1</x:v>
      </x:c>
      <x:c r="G1310" s="7" t="n">
        <x:v>104.6</x:v>
      </x:c>
      <x:c r="H1310" s="2" t="str">
        <x:v>否</x:v>
      </x:c>
      <x:c r="I1310" s="7" t="n">
        <x:f>IF(AND(ISNUMBER(E1310),ISNUMBER(F1310)),E1310-F1310,"")</x:f>
        <x:v>-22.5</x:v>
      </x:c>
      <x:c r="J1310" s="2" t="str">
        <x:f>IF(H1310="否","不适用",IF(AND(ISNUMBER(E1310),ISNUMBER(F1310)),IF(I1310&gt;'规则与名单'!$B$2,"是","否"),"未判定"))</x:f>
        <x:v>不适用</x:v>
      </x:c>
      <x:c r="K1310" s="2" t="str">
        <x:f>IF(J1310="是",IF(ISNUMBER(F1310),"测试日GPS","缺失"),IF(ISNUMBER(G1310),"非测试日纯氢",IF(AND(H1310="是",J1310="未判定"),IF(ISNUMBER(F1310),"测试名单无纯氢GPS","缺失"),IF(ISNUMBER(E1310),"非测试日仪表","缺失"))))</x:f>
        <x:v>非测试日纯氢</x:v>
      </x:c>
      <x:c r="L1310" s="7" t="n">
        <x:f>IF(K1310="缺失","",IF(K1310="非测试日纯氢",G1310,IF(K1310="非测试日仪表",E1310,F1310)))</x:f>
        <x:v>104.6</x:v>
      </x:c>
      <x:c r="M1310" s="2" t="n">
        <x:f>IF(K1310="缺失",1,0)</x:f>
        <x:v>0</x:v>
      </x:c>
      <x:c r="N1310" s="2" t="str">
        <x:v>车辆里程查询_20260901-20260930_1024辆_仪表里程.xlsx / F550</x:v>
      </x:c>
      <x:c r="O1310" s="2" t="str">
        <x:v>车辆里程查询_20260901-20260930_1024辆_GPS里程.xlsx / F550</x:v>
      </x:c>
      <x:c r="P1310" s="2" t="str">
        <x:v>车辆纯氢气里程查询_20260901-20260930_1024辆.xlsx / F383</x:v>
      </x:c>
    </x:row>
    <x:row r="1311" ht="22" customHeight="1">
      <x:c r="A1311" s="2" t="n">
        <x:v>56</x:v>
      </x:c>
      <x:c r="B1311" s="2" t="str">
        <x:v>粤AGP3097</x:v>
      </x:c>
      <x:c r="C1311" s="2" t="str">
        <x:v>陈高伟</x:v>
      </x:c>
      <x:c r="D1311" s="8" t="d">
        <x:v>2026-09-03T00:00:00.000Z</x:v>
      </x:c>
      <x:c r="E1311" s="7" t="n">
        <x:v>87.6</x:v>
      </x:c>
      <x:c r="F1311" s="7" t="n">
        <x:v>118.6</x:v>
      </x:c>
      <x:c r="G1311" s="7" t="n">
        <x:v>87.6</x:v>
      </x:c>
      <x:c r="H1311" s="2" t="str">
        <x:v>否</x:v>
      </x:c>
      <x:c r="I1311" s="7" t="n">
        <x:f>IF(AND(ISNUMBER(E1311),ISNUMBER(F1311)),E1311-F1311,"")</x:f>
        <x:v>-31</x:v>
      </x:c>
      <x:c r="J1311" s="2" t="str">
        <x:f>IF(H1311="否","不适用",IF(AND(ISNUMBER(E1311),ISNUMBER(F1311)),IF(I1311&gt;'规则与名单'!$B$2,"是","否"),"未判定"))</x:f>
        <x:v>不适用</x:v>
      </x:c>
      <x:c r="K1311" s="2" t="str">
        <x:f>IF(J1311="是",IF(ISNUMBER(F1311),"测试日GPS","缺失"),IF(ISNUMBER(G1311),"非测试日纯氢",IF(AND(H1311="是",J1311="未判定"),IF(ISNUMBER(F1311),"测试名单无纯氢GPS","缺失"),IF(ISNUMBER(E1311),"非测试日仪表","缺失"))))</x:f>
        <x:v>非测试日纯氢</x:v>
      </x:c>
      <x:c r="L1311" s="7" t="n">
        <x:f>IF(K1311="缺失","",IF(K1311="非测试日纯氢",G1311,IF(K1311="非测试日仪表",E1311,F1311)))</x:f>
        <x:v>87.6</x:v>
      </x:c>
      <x:c r="M1311" s="2" t="n">
        <x:f>IF(K1311="缺失",1,0)</x:f>
        <x:v>0</x:v>
      </x:c>
      <x:c r="N1311" s="2" t="str">
        <x:v>车辆里程查询_20260901-20260930_1024辆_仪表里程.xlsx / G550</x:v>
      </x:c>
      <x:c r="O1311" s="2" t="str">
        <x:v>车辆里程查询_20260901-20260930_1024辆_GPS里程.xlsx / G550</x:v>
      </x:c>
      <x:c r="P1311" s="2" t="str">
        <x:v>车辆纯氢气里程查询_20260901-20260930_1024辆.xlsx / G383</x:v>
      </x:c>
    </x:row>
    <x:row r="1312" ht="22" customHeight="1">
      <x:c r="A1312" s="2" t="n">
        <x:v>56</x:v>
      </x:c>
      <x:c r="B1312" s="2" t="str">
        <x:v>粤AGP3097</x:v>
      </x:c>
      <x:c r="C1312" s="2" t="str">
        <x:v>陈高伟</x:v>
      </x:c>
      <x:c r="D1312" s="8" t="d">
        <x:v>2026-09-04T00:00:00.000Z</x:v>
      </x:c>
      <x:c r="E1312" s="7" t="n">
        <x:v>98.8</x:v>
      </x:c>
      <x:c r="F1312" s="7" t="n">
        <x:v>107.8</x:v>
      </x:c>
      <x:c r="G1312" s="7" t="n">
        <x:v>99.3</x:v>
      </x:c>
      <x:c r="H1312" s="2" t="str">
        <x:v>否</x:v>
      </x:c>
      <x:c r="I1312" s="7" t="n">
        <x:f>IF(AND(ISNUMBER(E1312),ISNUMBER(F1312)),E1312-F1312,"")</x:f>
        <x:v>-9</x:v>
      </x:c>
      <x:c r="J1312" s="2" t="str">
        <x:f>IF(H1312="否","不适用",IF(AND(ISNUMBER(E1312),ISNUMBER(F1312)),IF(I1312&gt;'规则与名单'!$B$2,"是","否"),"未判定"))</x:f>
        <x:v>不适用</x:v>
      </x:c>
      <x:c r="K1312" s="2" t="str">
        <x:f>IF(J1312="是",IF(ISNUMBER(F1312),"测试日GPS","缺失"),IF(ISNUMBER(G1312),"非测试日纯氢",IF(AND(H1312="是",J1312="未判定"),IF(ISNUMBER(F1312),"测试名单无纯氢GPS","缺失"),IF(ISNUMBER(E1312),"非测试日仪表","缺失"))))</x:f>
        <x:v>非测试日纯氢</x:v>
      </x:c>
      <x:c r="L1312" s="7" t="n">
        <x:f>IF(K1312="缺失","",IF(K1312="非测试日纯氢",G1312,IF(K1312="非测试日仪表",E1312,F1312)))</x:f>
        <x:v>99.3</x:v>
      </x:c>
      <x:c r="M1312" s="2" t="n">
        <x:f>IF(K1312="缺失",1,0)</x:f>
        <x:v>0</x:v>
      </x:c>
      <x:c r="N1312" s="2" t="str">
        <x:v>车辆里程查询_20260901-20260930_1024辆_仪表里程.xlsx / H550</x:v>
      </x:c>
      <x:c r="O1312" s="2" t="str">
        <x:v>车辆里程查询_20260901-20260930_1024辆_GPS里程.xlsx / H550</x:v>
      </x:c>
      <x:c r="P1312" s="2" t="str">
        <x:v>车辆纯氢气里程查询_20260901-20260930_1024辆.xlsx / H383</x:v>
      </x:c>
    </x:row>
    <x:row r="1313" ht="22" customHeight="1">
      <x:c r="A1313" s="2" t="n">
        <x:v>56</x:v>
      </x:c>
      <x:c r="B1313" s="2" t="str">
        <x:v>粤AGP3097</x:v>
      </x:c>
      <x:c r="C1313" s="2" t="str">
        <x:v>陈高伟</x:v>
      </x:c>
      <x:c r="D1313" s="8" t="d">
        <x:v>2026-09-05T00:00:00.000Z</x:v>
      </x:c>
      <x:c r="E1313" s="7" t="n">
        <x:v>78.8</x:v>
      </x:c>
      <x:c r="F1313" s="7" t="n">
        <x:v>88.1</x:v>
      </x:c>
      <x:c r="G1313" s="7" t="n">
        <x:v>78.6</x:v>
      </x:c>
      <x:c r="H1313" s="2" t="str">
        <x:v>否</x:v>
      </x:c>
      <x:c r="I1313" s="7" t="n">
        <x:f>IF(AND(ISNUMBER(E1313),ISNUMBER(F1313)),E1313-F1313,"")</x:f>
        <x:v>-9.299999999999997</x:v>
      </x:c>
      <x:c r="J1313" s="2" t="str">
        <x:f>IF(H1313="否","不适用",IF(AND(ISNUMBER(E1313),ISNUMBER(F1313)),IF(I1313&gt;'规则与名单'!$B$2,"是","否"),"未判定"))</x:f>
        <x:v>不适用</x:v>
      </x:c>
      <x:c r="K1313" s="2" t="str">
        <x:f>IF(J1313="是",IF(ISNUMBER(F1313),"测试日GPS","缺失"),IF(ISNUMBER(G1313),"非测试日纯氢",IF(AND(H1313="是",J1313="未判定"),IF(ISNUMBER(F1313),"测试名单无纯氢GPS","缺失"),IF(ISNUMBER(E1313),"非测试日仪表","缺失"))))</x:f>
        <x:v>非测试日纯氢</x:v>
      </x:c>
      <x:c r="L1313" s="7" t="n">
        <x:f>IF(K1313="缺失","",IF(K1313="非测试日纯氢",G1313,IF(K1313="非测试日仪表",E1313,F1313)))</x:f>
        <x:v>78.6</x:v>
      </x:c>
      <x:c r="M1313" s="2" t="n">
        <x:f>IF(K1313="缺失",1,0)</x:f>
        <x:v>0</x:v>
      </x:c>
      <x:c r="N1313" s="2" t="str">
        <x:v>车辆里程查询_20260901-20260930_1024辆_仪表里程.xlsx / I550</x:v>
      </x:c>
      <x:c r="O1313" s="2" t="str">
        <x:v>车辆里程查询_20260901-20260930_1024辆_GPS里程.xlsx / I550</x:v>
      </x:c>
      <x:c r="P1313" s="2" t="str">
        <x:v>车辆纯氢气里程查询_20260901-20260930_1024辆.xlsx / I383</x:v>
      </x:c>
    </x:row>
    <x:row r="1314" ht="22" customHeight="1">
      <x:c r="A1314" s="2" t="n">
        <x:v>56</x:v>
      </x:c>
      <x:c r="B1314" s="2" t="str">
        <x:v>粤AGP3097</x:v>
      </x:c>
      <x:c r="C1314" s="2" t="str">
        <x:v>陈高伟</x:v>
      </x:c>
      <x:c r="D1314" s="8" t="d">
        <x:v>2026-09-06T00:00:00.000Z</x:v>
      </x:c>
      <x:c r="E1314" s="7" t="n">
        <x:v>101.4</x:v>
      </x:c>
      <x:c r="F1314" s="7" t="n">
        <x:v>109</x:v>
      </x:c>
      <x:c r="G1314" s="7" t="n">
        <x:v>101.4</x:v>
      </x:c>
      <x:c r="H1314" s="2" t="str">
        <x:v>否</x:v>
      </x:c>
      <x:c r="I1314" s="7" t="n">
        <x:f>IF(AND(ISNUMBER(E1314),ISNUMBER(F1314)),E1314-F1314,"")</x:f>
        <x:v>-7.599999999999994</x:v>
      </x:c>
      <x:c r="J1314" s="2" t="str">
        <x:f>IF(H1314="否","不适用",IF(AND(ISNUMBER(E1314),ISNUMBER(F1314)),IF(I1314&gt;'规则与名单'!$B$2,"是","否"),"未判定"))</x:f>
        <x:v>不适用</x:v>
      </x:c>
      <x:c r="K1314" s="2" t="str">
        <x:f>IF(J1314="是",IF(ISNUMBER(F1314),"测试日GPS","缺失"),IF(ISNUMBER(G1314),"非测试日纯氢",IF(AND(H1314="是",J1314="未判定"),IF(ISNUMBER(F1314),"测试名单无纯氢GPS","缺失"),IF(ISNUMBER(E1314),"非测试日仪表","缺失"))))</x:f>
        <x:v>非测试日纯氢</x:v>
      </x:c>
      <x:c r="L1314" s="7" t="n">
        <x:f>IF(K1314="缺失","",IF(K1314="非测试日纯氢",G1314,IF(K1314="非测试日仪表",E1314,F1314)))</x:f>
        <x:v>101.4</x:v>
      </x:c>
      <x:c r="M1314" s="2" t="n">
        <x:f>IF(K1314="缺失",1,0)</x:f>
        <x:v>0</x:v>
      </x:c>
      <x:c r="N1314" s="2" t="str">
        <x:v>车辆里程查询_20260901-20260930_1024辆_仪表里程.xlsx / J550</x:v>
      </x:c>
      <x:c r="O1314" s="2" t="str">
        <x:v>车辆里程查询_20260901-20260930_1024辆_GPS里程.xlsx / J550</x:v>
      </x:c>
      <x:c r="P1314" s="2" t="str">
        <x:v>车辆纯氢气里程查询_20260901-20260930_1024辆.xlsx / J383</x:v>
      </x:c>
    </x:row>
    <x:row r="1315" ht="22" customHeight="1">
      <x:c r="A1315" s="2" t="n">
        <x:v>56</x:v>
      </x:c>
      <x:c r="B1315" s="2" t="str">
        <x:v>粤AGP3097</x:v>
      </x:c>
      <x:c r="C1315" s="2" t="str">
        <x:v>陈高伟</x:v>
      </x:c>
      <x:c r="D1315" s="8" t="d">
        <x:v>2026-09-07T00:00:00.000Z</x:v>
      </x:c>
      <x:c r="E1315" s="7" t="n">
        <x:v>87.4</x:v>
      </x:c>
      <x:c r="F1315" s="7" t="n">
        <x:v>98</x:v>
      </x:c>
      <x:c r="G1315" s="7" t="n">
        <x:v>87.3</x:v>
      </x:c>
      <x:c r="H1315" s="2" t="str">
        <x:v>否</x:v>
      </x:c>
      <x:c r="I1315" s="7" t="n">
        <x:f>IF(AND(ISNUMBER(E1315),ISNUMBER(F1315)),E1315-F1315,"")</x:f>
        <x:v>-10.599999999999994</x:v>
      </x:c>
      <x:c r="J1315" s="2" t="str">
        <x:f>IF(H1315="否","不适用",IF(AND(ISNUMBER(E1315),ISNUMBER(F1315)),IF(I1315&gt;'规则与名单'!$B$2,"是","否"),"未判定"))</x:f>
        <x:v>不适用</x:v>
      </x:c>
      <x:c r="K1315" s="2" t="str">
        <x:f>IF(J1315="是",IF(ISNUMBER(F1315),"测试日GPS","缺失"),IF(ISNUMBER(G1315),"非测试日纯氢",IF(AND(H1315="是",J1315="未判定"),IF(ISNUMBER(F1315),"测试名单无纯氢GPS","缺失"),IF(ISNUMBER(E1315),"非测试日仪表","缺失"))))</x:f>
        <x:v>非测试日纯氢</x:v>
      </x:c>
      <x:c r="L1315" s="7" t="n">
        <x:f>IF(K1315="缺失","",IF(K1315="非测试日纯氢",G1315,IF(K1315="非测试日仪表",E1315,F1315)))</x:f>
        <x:v>87.3</x:v>
      </x:c>
      <x:c r="M1315" s="2" t="n">
        <x:f>IF(K1315="缺失",1,0)</x:f>
        <x:v>0</x:v>
      </x:c>
      <x:c r="N1315" s="2" t="str">
        <x:v>车辆里程查询_20260901-20260930_1024辆_仪表里程.xlsx / K550</x:v>
      </x:c>
      <x:c r="O1315" s="2" t="str">
        <x:v>车辆里程查询_20260901-20260930_1024辆_GPS里程.xlsx / K550</x:v>
      </x:c>
      <x:c r="P1315" s="2" t="str">
        <x:v>车辆纯氢气里程查询_20260901-20260930_1024辆.xlsx / K383</x:v>
      </x:c>
    </x:row>
    <x:row r="1316" ht="22" customHeight="1">
      <x:c r="A1316" s="2" t="n">
        <x:v>56</x:v>
      </x:c>
      <x:c r="B1316" s="2" t="str">
        <x:v>粤AGP3097</x:v>
      </x:c>
      <x:c r="C1316" s="2" t="str">
        <x:v>陈高伟</x:v>
      </x:c>
      <x:c r="D1316" s="8" t="d">
        <x:v>2026-09-08T00:00:00.000Z</x:v>
      </x:c>
      <x:c r="E1316" s="7" t="n">
        <x:v>119.3</x:v>
      </x:c>
      <x:c r="F1316" s="7" t="n">
        <x:v>127.4</x:v>
      </x:c>
      <x:c r="G1316" s="7" t="n">
        <x:v>107.9</x:v>
      </x:c>
      <x:c r="H1316" s="2" t="str">
        <x:v>否</x:v>
      </x:c>
      <x:c r="I1316" s="7" t="n">
        <x:f>IF(AND(ISNUMBER(E1316),ISNUMBER(F1316)),E1316-F1316,"")</x:f>
        <x:v>-8.100000000000009</x:v>
      </x:c>
      <x:c r="J1316" s="2" t="str">
        <x:f>IF(H1316="否","不适用",IF(AND(ISNUMBER(E1316),ISNUMBER(F1316)),IF(I1316&gt;'规则与名单'!$B$2,"是","否"),"未判定"))</x:f>
        <x:v>不适用</x:v>
      </x:c>
      <x:c r="K1316" s="2" t="str">
        <x:f>IF(J1316="是",IF(ISNUMBER(F1316),"测试日GPS","缺失"),IF(ISNUMBER(G1316),"非测试日纯氢",IF(AND(H1316="是",J1316="未判定"),IF(ISNUMBER(F1316),"测试名单无纯氢GPS","缺失"),IF(ISNUMBER(E1316),"非测试日仪表","缺失"))))</x:f>
        <x:v>非测试日纯氢</x:v>
      </x:c>
      <x:c r="L1316" s="7" t="n">
        <x:f>IF(K1316="缺失","",IF(K1316="非测试日纯氢",G1316,IF(K1316="非测试日仪表",E1316,F1316)))</x:f>
        <x:v>107.9</x:v>
      </x:c>
      <x:c r="M1316" s="2" t="n">
        <x:f>IF(K1316="缺失",1,0)</x:f>
        <x:v>0</x:v>
      </x:c>
      <x:c r="N1316" s="2" t="str">
        <x:v>车辆里程查询_20260901-20260930_1024辆_仪表里程.xlsx / L550</x:v>
      </x:c>
      <x:c r="O1316" s="2" t="str">
        <x:v>车辆里程查询_20260901-20260930_1024辆_GPS里程.xlsx / L550</x:v>
      </x:c>
      <x:c r="P1316" s="2" t="str">
        <x:v>车辆纯氢气里程查询_20260901-20260930_1024辆.xlsx / L383</x:v>
      </x:c>
    </x:row>
    <x:row r="1317" ht="22" customHeight="1">
      <x:c r="A1317" s="2" t="n">
        <x:v>56</x:v>
      </x:c>
      <x:c r="B1317" s="2" t="str">
        <x:v>粤AGP3097</x:v>
      </x:c>
      <x:c r="C1317" s="2" t="str">
        <x:v>陈高伟</x:v>
      </x:c>
      <x:c r="D1317" s="8" t="d">
        <x:v>2026-09-09T00:00:00.000Z</x:v>
      </x:c>
      <x:c r="E1317" s="7" t="n">
        <x:v>93.5</x:v>
      </x:c>
      <x:c r="F1317" s="7" t="n">
        <x:v>99.1</x:v>
      </x:c>
      <x:c r="G1317" s="7" t="n">
        <x:v>93.4</x:v>
      </x:c>
      <x:c r="H1317" s="2" t="str">
        <x:v>否</x:v>
      </x:c>
      <x:c r="I1317" s="7" t="n">
        <x:f>IF(AND(ISNUMBER(E1317),ISNUMBER(F1317)),E1317-F1317,"")</x:f>
        <x:v>-5.599999999999994</x:v>
      </x:c>
      <x:c r="J1317" s="2" t="str">
        <x:f>IF(H1317="否","不适用",IF(AND(ISNUMBER(E1317),ISNUMBER(F1317)),IF(I1317&gt;'规则与名单'!$B$2,"是","否"),"未判定"))</x:f>
        <x:v>不适用</x:v>
      </x:c>
      <x:c r="K1317" s="2" t="str">
        <x:f>IF(J1317="是",IF(ISNUMBER(F1317),"测试日GPS","缺失"),IF(ISNUMBER(G1317),"非测试日纯氢",IF(AND(H1317="是",J1317="未判定"),IF(ISNUMBER(F1317),"测试名单无纯氢GPS","缺失"),IF(ISNUMBER(E1317),"非测试日仪表","缺失"))))</x:f>
        <x:v>非测试日纯氢</x:v>
      </x:c>
      <x:c r="L1317" s="7" t="n">
        <x:f>IF(K1317="缺失","",IF(K1317="非测试日纯氢",G1317,IF(K1317="非测试日仪表",E1317,F1317)))</x:f>
        <x:v>93.4</x:v>
      </x:c>
      <x:c r="M1317" s="2" t="n">
        <x:f>IF(K1317="缺失",1,0)</x:f>
        <x:v>0</x:v>
      </x:c>
      <x:c r="N1317" s="2" t="str">
        <x:v>车辆里程查询_20260901-20260930_1024辆_仪表里程.xlsx / M550</x:v>
      </x:c>
      <x:c r="O1317" s="2" t="str">
        <x:v>车辆里程查询_20260901-20260930_1024辆_GPS里程.xlsx / M550</x:v>
      </x:c>
      <x:c r="P1317" s="2" t="str">
        <x:v>车辆纯氢气里程查询_20260901-20260930_1024辆.xlsx / M383</x:v>
      </x:c>
    </x:row>
    <x:row r="1318" ht="22" customHeight="1">
      <x:c r="A1318" s="2" t="n">
        <x:v>56</x:v>
      </x:c>
      <x:c r="B1318" s="2" t="str">
        <x:v>粤AGP3097</x:v>
      </x:c>
      <x:c r="C1318" s="2" t="str">
        <x:v>陈高伟</x:v>
      </x:c>
      <x:c r="D1318" s="8" t="d">
        <x:v>2026-09-10T00:00:00.000Z</x:v>
      </x:c>
      <x:c r="E1318" s="7" t="n">
        <x:v>93.3</x:v>
      </x:c>
      <x:c r="F1318" s="7" t="n">
        <x:v>101.9</x:v>
      </x:c>
      <x:c r="G1318" s="7" t="n">
        <x:v>91.7</x:v>
      </x:c>
      <x:c r="H1318" s="2" t="str">
        <x:v>否</x:v>
      </x:c>
      <x:c r="I1318" s="7" t="n">
        <x:f>IF(AND(ISNUMBER(E1318),ISNUMBER(F1318)),E1318-F1318,"")</x:f>
        <x:v>-8.600000000000009</x:v>
      </x:c>
      <x:c r="J1318" s="2" t="str">
        <x:f>IF(H1318="否","不适用",IF(AND(ISNUMBER(E1318),ISNUMBER(F1318)),IF(I1318&gt;'规则与名单'!$B$2,"是","否"),"未判定"))</x:f>
        <x:v>不适用</x:v>
      </x:c>
      <x:c r="K1318" s="2" t="str">
        <x:f>IF(J1318="是",IF(ISNUMBER(F1318),"测试日GPS","缺失"),IF(ISNUMBER(G1318),"非测试日纯氢",IF(AND(H1318="是",J1318="未判定"),IF(ISNUMBER(F1318),"测试名单无纯氢GPS","缺失"),IF(ISNUMBER(E1318),"非测试日仪表","缺失"))))</x:f>
        <x:v>非测试日纯氢</x:v>
      </x:c>
      <x:c r="L1318" s="7" t="n">
        <x:f>IF(K1318="缺失","",IF(K1318="非测试日纯氢",G1318,IF(K1318="非测试日仪表",E1318,F1318)))</x:f>
        <x:v>91.7</x:v>
      </x:c>
      <x:c r="M1318" s="2" t="n">
        <x:f>IF(K1318="缺失",1,0)</x:f>
        <x:v>0</x:v>
      </x:c>
      <x:c r="N1318" s="2" t="str">
        <x:v>车辆里程查询_20260901-20260930_1024辆_仪表里程.xlsx / N550</x:v>
      </x:c>
      <x:c r="O1318" s="2" t="str">
        <x:v>车辆里程查询_20260901-20260930_1024辆_GPS里程.xlsx / N550</x:v>
      </x:c>
      <x:c r="P1318" s="2" t="str">
        <x:v>车辆纯氢气里程查询_20260901-20260930_1024辆.xlsx / N383</x:v>
      </x:c>
    </x:row>
    <x:row r="1319" ht="22" customHeight="1">
      <x:c r="A1319" s="2" t="n">
        <x:v>56</x:v>
      </x:c>
      <x:c r="B1319" s="2" t="str">
        <x:v>粤AGP3097</x:v>
      </x:c>
      <x:c r="C1319" s="2" t="str">
        <x:v>陈高伟</x:v>
      </x:c>
      <x:c r="D1319" s="8" t="d">
        <x:v>2026-09-11T00:00:00.000Z</x:v>
      </x:c>
      <x:c r="E1319" s="7" t="n">
        <x:v>89.6</x:v>
      </x:c>
      <x:c r="F1319" s="7" t="n">
        <x:v>96.4</x:v>
      </x:c>
      <x:c r="G1319" s="7" t="n">
        <x:v>88.3</x:v>
      </x:c>
      <x:c r="H1319" s="2" t="str">
        <x:v>否</x:v>
      </x:c>
      <x:c r="I1319" s="7" t="n">
        <x:f>IF(AND(ISNUMBER(E1319),ISNUMBER(F1319)),E1319-F1319,"")</x:f>
        <x:v>-6.800000000000011</x:v>
      </x:c>
      <x:c r="J1319" s="2" t="str">
        <x:f>IF(H1319="否","不适用",IF(AND(ISNUMBER(E1319),ISNUMBER(F1319)),IF(I1319&gt;'规则与名单'!$B$2,"是","否"),"未判定"))</x:f>
        <x:v>不适用</x:v>
      </x:c>
      <x:c r="K1319" s="2" t="str">
        <x:f>IF(J1319="是",IF(ISNUMBER(F1319),"测试日GPS","缺失"),IF(ISNUMBER(G1319),"非测试日纯氢",IF(AND(H1319="是",J1319="未判定"),IF(ISNUMBER(F1319),"测试名单无纯氢GPS","缺失"),IF(ISNUMBER(E1319),"非测试日仪表","缺失"))))</x:f>
        <x:v>非测试日纯氢</x:v>
      </x:c>
      <x:c r="L1319" s="7" t="n">
        <x:f>IF(K1319="缺失","",IF(K1319="非测试日纯氢",G1319,IF(K1319="非测试日仪表",E1319,F1319)))</x:f>
        <x:v>88.3</x:v>
      </x:c>
      <x:c r="M1319" s="2" t="n">
        <x:f>IF(K1319="缺失",1,0)</x:f>
        <x:v>0</x:v>
      </x:c>
      <x:c r="N1319" s="2" t="str">
        <x:v>车辆里程查询_20260901-20260930_1024辆_仪表里程.xlsx / O550</x:v>
      </x:c>
      <x:c r="O1319" s="2" t="str">
        <x:v>车辆里程查询_20260901-20260930_1024辆_GPS里程.xlsx / O550</x:v>
      </x:c>
      <x:c r="P1319" s="2" t="str">
        <x:v>车辆纯氢气里程查询_20260901-20260930_1024辆.xlsx / O383</x:v>
      </x:c>
    </x:row>
    <x:row r="1320" ht="22" customHeight="1">
      <x:c r="A1320" s="2" t="n">
        <x:v>56</x:v>
      </x:c>
      <x:c r="B1320" s="2" t="str">
        <x:v>粤AGP3097</x:v>
      </x:c>
      <x:c r="C1320" s="2" t="str">
        <x:v>陈高伟</x:v>
      </x:c>
      <x:c r="D1320" s="8" t="d">
        <x:v>2026-09-12T00:00:00.000Z</x:v>
      </x:c>
      <x:c r="E1320" s="7" t="n">
        <x:v>86.6</x:v>
      </x:c>
      <x:c r="F1320" s="7" t="n">
        <x:v>120.4</x:v>
      </x:c>
      <x:c r="G1320" s="7" t="n">
        <x:v>49.5</x:v>
      </x:c>
      <x:c r="H1320" s="2" t="str">
        <x:v>否</x:v>
      </x:c>
      <x:c r="I1320" s="7" t="n">
        <x:f>IF(AND(ISNUMBER(E1320),ISNUMBER(F1320)),E1320-F1320,"")</x:f>
        <x:v>-33.80000000000001</x:v>
      </x:c>
      <x:c r="J1320" s="2" t="str">
        <x:f>IF(H1320="否","不适用",IF(AND(ISNUMBER(E1320),ISNUMBER(F1320)),IF(I1320&gt;'规则与名单'!$B$2,"是","否"),"未判定"))</x:f>
        <x:v>不适用</x:v>
      </x:c>
      <x:c r="K1320" s="2" t="str">
        <x:f>IF(J1320="是",IF(ISNUMBER(F1320),"测试日GPS","缺失"),IF(ISNUMBER(G1320),"非测试日纯氢",IF(AND(H1320="是",J1320="未判定"),IF(ISNUMBER(F1320),"测试名单无纯氢GPS","缺失"),IF(ISNUMBER(E1320),"非测试日仪表","缺失"))))</x:f>
        <x:v>非测试日纯氢</x:v>
      </x:c>
      <x:c r="L1320" s="7" t="n">
        <x:f>IF(K1320="缺失","",IF(K1320="非测试日纯氢",G1320,IF(K1320="非测试日仪表",E1320,F1320)))</x:f>
        <x:v>49.5</x:v>
      </x:c>
      <x:c r="M1320" s="2" t="n">
        <x:f>IF(K1320="缺失",1,0)</x:f>
        <x:v>0</x:v>
      </x:c>
      <x:c r="N1320" s="2" t="str">
        <x:v>车辆里程查询_20260901-20260930_1024辆_仪表里程.xlsx / P550</x:v>
      </x:c>
      <x:c r="O1320" s="2" t="str">
        <x:v>车辆里程查询_20260901-20260930_1024辆_GPS里程.xlsx / P550</x:v>
      </x:c>
      <x:c r="P1320" s="2" t="str">
        <x:v>车辆纯氢气里程查询_20260901-20260930_1024辆.xlsx / P383</x:v>
      </x:c>
    </x:row>
    <x:row r="1321" ht="22" customHeight="1">
      <x:c r="A1321" s="2" t="n">
        <x:v>56</x:v>
      </x:c>
      <x:c r="B1321" s="2" t="str">
        <x:v>粤AGP3097</x:v>
      </x:c>
      <x:c r="C1321" s="2" t="str">
        <x:v>陈高伟</x:v>
      </x:c>
      <x:c r="D1321" s="8" t="d">
        <x:v>2026-09-13T00:00:00.000Z</x:v>
      </x:c>
      <x:c r="E1321" s="7" t="n">
        <x:v>115.5</x:v>
      </x:c>
      <x:c r="F1321" s="7" t="n">
        <x:v>98.9</x:v>
      </x:c>
      <x:c r="G1321" s="7" t="n">
        <x:v>74.1</x:v>
      </x:c>
      <x:c r="H1321" s="2" t="str">
        <x:v>否</x:v>
      </x:c>
      <x:c r="I1321" s="7" t="n">
        <x:f>IF(AND(ISNUMBER(E1321),ISNUMBER(F1321)),E1321-F1321,"")</x:f>
        <x:v>16.599999999999994</x:v>
      </x:c>
      <x:c r="J1321" s="2" t="str">
        <x:f>IF(H1321="否","不适用",IF(AND(ISNUMBER(E1321),ISNUMBER(F1321)),IF(I1321&gt;'规则与名单'!$B$2,"是","否"),"未判定"))</x:f>
        <x:v>不适用</x:v>
      </x:c>
      <x:c r="K1321" s="2" t="str">
        <x:f>IF(J1321="是",IF(ISNUMBER(F1321),"测试日GPS","缺失"),IF(ISNUMBER(G1321),"非测试日纯氢",IF(AND(H1321="是",J1321="未判定"),IF(ISNUMBER(F1321),"测试名单无纯氢GPS","缺失"),IF(ISNUMBER(E1321),"非测试日仪表","缺失"))))</x:f>
        <x:v>非测试日纯氢</x:v>
      </x:c>
      <x:c r="L1321" s="7" t="n">
        <x:f>IF(K1321="缺失","",IF(K1321="非测试日纯氢",G1321,IF(K1321="非测试日仪表",E1321,F1321)))</x:f>
        <x:v>74.1</x:v>
      </x:c>
      <x:c r="M1321" s="2" t="n">
        <x:f>IF(K1321="缺失",1,0)</x:f>
        <x:v>0</x:v>
      </x:c>
      <x:c r="N1321" s="2" t="str">
        <x:v>车辆里程查询_20260901-20260930_1024辆_仪表里程.xlsx / Q550</x:v>
      </x:c>
      <x:c r="O1321" s="2" t="str">
        <x:v>车辆里程查询_20260901-20260930_1024辆_GPS里程.xlsx / Q550</x:v>
      </x:c>
      <x:c r="P1321" s="2" t="str">
        <x:v>车辆纯氢气里程查询_20260901-20260930_1024辆.xlsx / Q383</x:v>
      </x:c>
    </x:row>
    <x:row r="1322" ht="22" customHeight="1">
      <x:c r="A1322" s="2" t="n">
        <x:v>56</x:v>
      </x:c>
      <x:c r="B1322" s="2" t="str">
        <x:v>粤AGP3097</x:v>
      </x:c>
      <x:c r="C1322" s="2" t="str">
        <x:v>陈高伟</x:v>
      </x:c>
      <x:c r="D1322" s="8" t="d">
        <x:v>2026-09-14T00:00:00.000Z</x:v>
      </x:c>
      <x:c r="E1322" s="7" t="n">
        <x:v>92.2</x:v>
      </x:c>
      <x:c r="F1322" s="7" t="n">
        <x:v>98.8</x:v>
      </x:c>
      <x:c r="G1322" s="7" t="n">
        <x:v>81.9</x:v>
      </x:c>
      <x:c r="H1322" s="2" t="str">
        <x:v>否</x:v>
      </x:c>
      <x:c r="I1322" s="7" t="n">
        <x:f>IF(AND(ISNUMBER(E1322),ISNUMBER(F1322)),E1322-F1322,"")</x:f>
        <x:v>-6.599999999999994</x:v>
      </x:c>
      <x:c r="J1322" s="2" t="str">
        <x:f>IF(H1322="否","不适用",IF(AND(ISNUMBER(E1322),ISNUMBER(F1322)),IF(I1322&gt;'规则与名单'!$B$2,"是","否"),"未判定"))</x:f>
        <x:v>不适用</x:v>
      </x:c>
      <x:c r="K1322" s="2" t="str">
        <x:f>IF(J1322="是",IF(ISNUMBER(F1322),"测试日GPS","缺失"),IF(ISNUMBER(G1322),"非测试日纯氢",IF(AND(H1322="是",J1322="未判定"),IF(ISNUMBER(F1322),"测试名单无纯氢GPS","缺失"),IF(ISNUMBER(E1322),"非测试日仪表","缺失"))))</x:f>
        <x:v>非测试日纯氢</x:v>
      </x:c>
      <x:c r="L1322" s="7" t="n">
        <x:f>IF(K1322="缺失","",IF(K1322="非测试日纯氢",G1322,IF(K1322="非测试日仪表",E1322,F1322)))</x:f>
        <x:v>81.9</x:v>
      </x:c>
      <x:c r="M1322" s="2" t="n">
        <x:f>IF(K1322="缺失",1,0)</x:f>
        <x:v>0</x:v>
      </x:c>
      <x:c r="N1322" s="2" t="str">
        <x:v>车辆里程查询_20260901-20260930_1024辆_仪表里程.xlsx / R550</x:v>
      </x:c>
      <x:c r="O1322" s="2" t="str">
        <x:v>车辆里程查询_20260901-20260930_1024辆_GPS里程.xlsx / R550</x:v>
      </x:c>
      <x:c r="P1322" s="2" t="str">
        <x:v>车辆纯氢气里程查询_20260901-20260930_1024辆.xlsx / R383</x:v>
      </x:c>
    </x:row>
    <x:row r="1323" ht="22" customHeight="1">
      <x:c r="A1323" s="2" t="n">
        <x:v>56</x:v>
      </x:c>
      <x:c r="B1323" s="2" t="str">
        <x:v>粤AGP3097</x:v>
      </x:c>
      <x:c r="C1323" s="2" t="str">
        <x:v>陈高伟</x:v>
      </x:c>
      <x:c r="D1323" s="8" t="d">
        <x:v>2026-09-15T00:00:00.000Z</x:v>
      </x:c>
      <x:c r="E1323" s="7" t="n">
        <x:v>89.7</x:v>
      </x:c>
      <x:c r="F1323" s="7" t="n">
        <x:v>97.8</x:v>
      </x:c>
      <x:c r="G1323" s="7" t="n">
        <x:v>85.1</x:v>
      </x:c>
      <x:c r="H1323" s="2" t="str">
        <x:v>否</x:v>
      </x:c>
      <x:c r="I1323" s="7" t="n">
        <x:f>IF(AND(ISNUMBER(E1323),ISNUMBER(F1323)),E1323-F1323,"")</x:f>
        <x:v>-8.099999999999994</x:v>
      </x:c>
      <x:c r="J1323" s="2" t="str">
        <x:f>IF(H1323="否","不适用",IF(AND(ISNUMBER(E1323),ISNUMBER(F1323)),IF(I1323&gt;'规则与名单'!$B$2,"是","否"),"未判定"))</x:f>
        <x:v>不适用</x:v>
      </x:c>
      <x:c r="K1323" s="2" t="str">
        <x:f>IF(J1323="是",IF(ISNUMBER(F1323),"测试日GPS","缺失"),IF(ISNUMBER(G1323),"非测试日纯氢",IF(AND(H1323="是",J1323="未判定"),IF(ISNUMBER(F1323),"测试名单无纯氢GPS","缺失"),IF(ISNUMBER(E1323),"非测试日仪表","缺失"))))</x:f>
        <x:v>非测试日纯氢</x:v>
      </x:c>
      <x:c r="L1323" s="7" t="n">
        <x:f>IF(K1323="缺失","",IF(K1323="非测试日纯氢",G1323,IF(K1323="非测试日仪表",E1323,F1323)))</x:f>
        <x:v>85.1</x:v>
      </x:c>
      <x:c r="M1323" s="2" t="n">
        <x:f>IF(K1323="缺失",1,0)</x:f>
        <x:v>0</x:v>
      </x:c>
      <x:c r="N1323" s="2" t="str">
        <x:v>车辆里程查询_20260901-20260930_1024辆_仪表里程.xlsx / S550</x:v>
      </x:c>
      <x:c r="O1323" s="2" t="str">
        <x:v>车辆里程查询_20260901-20260930_1024辆_GPS里程.xlsx / S550</x:v>
      </x:c>
      <x:c r="P1323" s="2" t="str">
        <x:v>车辆纯氢气里程查询_20260901-20260930_1024辆.xlsx / S383</x:v>
      </x:c>
    </x:row>
    <x:row r="1324" ht="22" customHeight="1">
      <x:c r="A1324" s="2" t="n">
        <x:v>56</x:v>
      </x:c>
      <x:c r="B1324" s="2" t="str">
        <x:v>粤AGP3097</x:v>
      </x:c>
      <x:c r="C1324" s="2" t="str">
        <x:v>陈高伟</x:v>
      </x:c>
      <x:c r="D1324" s="8" t="d">
        <x:v>2026-09-16T00:00:00.000Z</x:v>
      </x:c>
      <x:c r="E1324" s="7" t="n">
        <x:v>94.5</x:v>
      </x:c>
      <x:c r="F1324" s="7" t="n">
        <x:v>104.9</x:v>
      </x:c>
      <x:c r="G1324" s="7" t="n">
        <x:v>93.9</x:v>
      </x:c>
      <x:c r="H1324" s="2" t="str">
        <x:v>否</x:v>
      </x:c>
      <x:c r="I1324" s="7" t="n">
        <x:f>IF(AND(ISNUMBER(E1324),ISNUMBER(F1324)),E1324-F1324,"")</x:f>
        <x:v>-10.400000000000006</x:v>
      </x:c>
      <x:c r="J1324" s="2" t="str">
        <x:f>IF(H1324="否","不适用",IF(AND(ISNUMBER(E1324),ISNUMBER(F1324)),IF(I1324&gt;'规则与名单'!$B$2,"是","否"),"未判定"))</x:f>
        <x:v>不适用</x:v>
      </x:c>
      <x:c r="K1324" s="2" t="str">
        <x:f>IF(J1324="是",IF(ISNUMBER(F1324),"测试日GPS","缺失"),IF(ISNUMBER(G1324),"非测试日纯氢",IF(AND(H1324="是",J1324="未判定"),IF(ISNUMBER(F1324),"测试名单无纯氢GPS","缺失"),IF(ISNUMBER(E1324),"非测试日仪表","缺失"))))</x:f>
        <x:v>非测试日纯氢</x:v>
      </x:c>
      <x:c r="L1324" s="7" t="n">
        <x:f>IF(K1324="缺失","",IF(K1324="非测试日纯氢",G1324,IF(K1324="非测试日仪表",E1324,F1324)))</x:f>
        <x:v>93.9</x:v>
      </x:c>
      <x:c r="M1324" s="2" t="n">
        <x:f>IF(K1324="缺失",1,0)</x:f>
        <x:v>0</x:v>
      </x:c>
      <x:c r="N1324" s="2" t="str">
        <x:v>车辆里程查询_20260901-20260930_1024辆_仪表里程.xlsx / T550</x:v>
      </x:c>
      <x:c r="O1324" s="2" t="str">
        <x:v>车辆里程查询_20260901-20260930_1024辆_GPS里程.xlsx / T550</x:v>
      </x:c>
      <x:c r="P1324" s="2" t="str">
        <x:v>车辆纯氢气里程查询_20260901-20260930_1024辆.xlsx / T383</x:v>
      </x:c>
    </x:row>
    <x:row r="1325" ht="22" customHeight="1">
      <x:c r="A1325" s="2" t="n">
        <x:v>56</x:v>
      </x:c>
      <x:c r="B1325" s="2" t="str">
        <x:v>粤AGP3097</x:v>
      </x:c>
      <x:c r="C1325" s="2" t="str">
        <x:v>陈高伟</x:v>
      </x:c>
      <x:c r="D1325" s="8" t="d">
        <x:v>2026-09-17T00:00:00.000Z</x:v>
      </x:c>
      <x:c r="E1325" s="7" t="n">
        <x:v>90</x:v>
      </x:c>
      <x:c r="F1325" s="7" t="n">
        <x:v>97.7</x:v>
      </x:c>
      <x:c r="G1325" s="7" t="n">
        <x:v>85.2</x:v>
      </x:c>
      <x:c r="H1325" s="2" t="str">
        <x:v>否</x:v>
      </x:c>
      <x:c r="I1325" s="7" t="n">
        <x:f>IF(AND(ISNUMBER(E1325),ISNUMBER(F1325)),E1325-F1325,"")</x:f>
        <x:v>-7.700000000000003</x:v>
      </x:c>
      <x:c r="J1325" s="2" t="str">
        <x:f>IF(H1325="否","不适用",IF(AND(ISNUMBER(E1325),ISNUMBER(F1325)),IF(I1325&gt;'规则与名单'!$B$2,"是","否"),"未判定"))</x:f>
        <x:v>不适用</x:v>
      </x:c>
      <x:c r="K1325" s="2" t="str">
        <x:f>IF(J1325="是",IF(ISNUMBER(F1325),"测试日GPS","缺失"),IF(ISNUMBER(G1325),"非测试日纯氢",IF(AND(H1325="是",J1325="未判定"),IF(ISNUMBER(F1325),"测试名单无纯氢GPS","缺失"),IF(ISNUMBER(E1325),"非测试日仪表","缺失"))))</x:f>
        <x:v>非测试日纯氢</x:v>
      </x:c>
      <x:c r="L1325" s="7" t="n">
        <x:f>IF(K1325="缺失","",IF(K1325="非测试日纯氢",G1325,IF(K1325="非测试日仪表",E1325,F1325)))</x:f>
        <x:v>85.2</x:v>
      </x:c>
      <x:c r="M1325" s="2" t="n">
        <x:f>IF(K1325="缺失",1,0)</x:f>
        <x:v>0</x:v>
      </x:c>
      <x:c r="N1325" s="2" t="str">
        <x:v>车辆里程查询_20260901-20260930_1024辆_仪表里程.xlsx / U550</x:v>
      </x:c>
      <x:c r="O1325" s="2" t="str">
        <x:v>车辆里程查询_20260901-20260930_1024辆_GPS里程.xlsx / U550</x:v>
      </x:c>
      <x:c r="P1325" s="2" t="str">
        <x:v>车辆纯氢气里程查询_20260901-20260930_1024辆.xlsx / U383</x:v>
      </x:c>
    </x:row>
    <x:row r="1326" ht="22" customHeight="1">
      <x:c r="A1326" s="2" t="n">
        <x:v>56</x:v>
      </x:c>
      <x:c r="B1326" s="2" t="str">
        <x:v>粤AGP3097</x:v>
      </x:c>
      <x:c r="C1326" s="2" t="str">
        <x:v>陈高伟</x:v>
      </x:c>
      <x:c r="D1326" s="8" t="d">
        <x:v>2026-09-18T00:00:00.000Z</x:v>
      </x:c>
      <x:c r="E1326" s="7" t="n">
        <x:v>99.2</x:v>
      </x:c>
      <x:c r="F1326" s="7" t="n">
        <x:v>107.6</x:v>
      </x:c>
      <x:c r="G1326" s="7" t="n">
        <x:v>97.3</x:v>
      </x:c>
      <x:c r="H1326" s="2" t="str">
        <x:v>否</x:v>
      </x:c>
      <x:c r="I1326" s="7" t="n">
        <x:f>IF(AND(ISNUMBER(E1326),ISNUMBER(F1326)),E1326-F1326,"")</x:f>
        <x:v>-8.399999999999991</x:v>
      </x:c>
      <x:c r="J1326" s="2" t="str">
        <x:f>IF(H1326="否","不适用",IF(AND(ISNUMBER(E1326),ISNUMBER(F1326)),IF(I1326&gt;'规则与名单'!$B$2,"是","否"),"未判定"))</x:f>
        <x:v>不适用</x:v>
      </x:c>
      <x:c r="K1326" s="2" t="str">
        <x:f>IF(J1326="是",IF(ISNUMBER(F1326),"测试日GPS","缺失"),IF(ISNUMBER(G1326),"非测试日纯氢",IF(AND(H1326="是",J1326="未判定"),IF(ISNUMBER(F1326),"测试名单无纯氢GPS","缺失"),IF(ISNUMBER(E1326),"非测试日仪表","缺失"))))</x:f>
        <x:v>非测试日纯氢</x:v>
      </x:c>
      <x:c r="L1326" s="7" t="n">
        <x:f>IF(K1326="缺失","",IF(K1326="非测试日纯氢",G1326,IF(K1326="非测试日仪表",E1326,F1326)))</x:f>
        <x:v>97.3</x:v>
      </x:c>
      <x:c r="M1326" s="2" t="n">
        <x:f>IF(K1326="缺失",1,0)</x:f>
        <x:v>0</x:v>
      </x:c>
      <x:c r="N1326" s="2" t="str">
        <x:v>车辆里程查询_20260901-20260930_1024辆_仪表里程.xlsx / V550</x:v>
      </x:c>
      <x:c r="O1326" s="2" t="str">
        <x:v>车辆里程查询_20260901-20260930_1024辆_GPS里程.xlsx / V550</x:v>
      </x:c>
      <x:c r="P1326" s="2" t="str">
        <x:v>车辆纯氢气里程查询_20260901-20260930_1024辆.xlsx / V383</x:v>
      </x:c>
    </x:row>
    <x:row r="1327" ht="22" customHeight="1">
      <x:c r="A1327" s="2" t="n">
        <x:v>56</x:v>
      </x:c>
      <x:c r="B1327" s="2" t="str">
        <x:v>粤AGP3097</x:v>
      </x:c>
      <x:c r="C1327" s="2" t="str">
        <x:v>陈高伟</x:v>
      </x:c>
      <x:c r="D1327" s="8" t="d">
        <x:v>2026-09-19T00:00:00.000Z</x:v>
      </x:c>
      <x:c r="E1327" s="7" t="n">
        <x:v>119.4</x:v>
      </x:c>
      <x:c r="F1327" s="7" t="n">
        <x:v>126.6</x:v>
      </x:c>
      <x:c r="G1327" s="7" t="n">
        <x:v>119.2</x:v>
      </x:c>
      <x:c r="H1327" s="2" t="str">
        <x:v>否</x:v>
      </x:c>
      <x:c r="I1327" s="7" t="n">
        <x:f>IF(AND(ISNUMBER(E1327),ISNUMBER(F1327)),E1327-F1327,"")</x:f>
        <x:v>-7.199999999999989</x:v>
      </x:c>
      <x:c r="J1327" s="2" t="str">
        <x:f>IF(H1327="否","不适用",IF(AND(ISNUMBER(E1327),ISNUMBER(F1327)),IF(I1327&gt;'规则与名单'!$B$2,"是","否"),"未判定"))</x:f>
        <x:v>不适用</x:v>
      </x:c>
      <x:c r="K1327" s="2" t="str">
        <x:f>IF(J1327="是",IF(ISNUMBER(F1327),"测试日GPS","缺失"),IF(ISNUMBER(G1327),"非测试日纯氢",IF(AND(H1327="是",J1327="未判定"),IF(ISNUMBER(F1327),"测试名单无纯氢GPS","缺失"),IF(ISNUMBER(E1327),"非测试日仪表","缺失"))))</x:f>
        <x:v>非测试日纯氢</x:v>
      </x:c>
      <x:c r="L1327" s="7" t="n">
        <x:f>IF(K1327="缺失","",IF(K1327="非测试日纯氢",G1327,IF(K1327="非测试日仪表",E1327,F1327)))</x:f>
        <x:v>119.2</x:v>
      </x:c>
      <x:c r="M1327" s="2" t="n">
        <x:f>IF(K1327="缺失",1,0)</x:f>
        <x:v>0</x:v>
      </x:c>
      <x:c r="N1327" s="2" t="str">
        <x:v>车辆里程查询_20260901-20260930_1024辆_仪表里程.xlsx / W550</x:v>
      </x:c>
      <x:c r="O1327" s="2" t="str">
        <x:v>车辆里程查询_20260901-20260930_1024辆_GPS里程.xlsx / W550</x:v>
      </x:c>
      <x:c r="P1327" s="2" t="str">
        <x:v>车辆纯氢气里程查询_20260901-20260930_1024辆.xlsx / W383</x:v>
      </x:c>
    </x:row>
    <x:row r="1328" ht="22" customHeight="1">
      <x:c r="A1328" s="2" t="n">
        <x:v>56</x:v>
      </x:c>
      <x:c r="B1328" s="2" t="str">
        <x:v>粤AGP3097</x:v>
      </x:c>
      <x:c r="C1328" s="2" t="str">
        <x:v>陈高伟</x:v>
      </x:c>
      <x:c r="D1328" s="8" t="d">
        <x:v>2026-09-20T00:00:00.000Z</x:v>
      </x:c>
      <x:c r="E1328" s="7" t="n">
        <x:v>88.4</x:v>
      </x:c>
      <x:c r="F1328" s="7" t="n">
        <x:v>96.6</x:v>
      </x:c>
      <x:c r="G1328" s="7" t="n">
        <x:v>88.3</x:v>
      </x:c>
      <x:c r="H1328" s="2" t="str">
        <x:v>否</x:v>
      </x:c>
      <x:c r="I1328" s="7" t="n">
        <x:f>IF(AND(ISNUMBER(E1328),ISNUMBER(F1328)),E1328-F1328,"")</x:f>
        <x:v>-8.199999999999989</x:v>
      </x:c>
      <x:c r="J1328" s="2" t="str">
        <x:f>IF(H1328="否","不适用",IF(AND(ISNUMBER(E1328),ISNUMBER(F1328)),IF(I1328&gt;'规则与名单'!$B$2,"是","否"),"未判定"))</x:f>
        <x:v>不适用</x:v>
      </x:c>
      <x:c r="K1328" s="2" t="str">
        <x:f>IF(J1328="是",IF(ISNUMBER(F1328),"测试日GPS","缺失"),IF(ISNUMBER(G1328),"非测试日纯氢",IF(AND(H1328="是",J1328="未判定"),IF(ISNUMBER(F1328),"测试名单无纯氢GPS","缺失"),IF(ISNUMBER(E1328),"非测试日仪表","缺失"))))</x:f>
        <x:v>非测试日纯氢</x:v>
      </x:c>
      <x:c r="L1328" s="7" t="n">
        <x:f>IF(K1328="缺失","",IF(K1328="非测试日纯氢",G1328,IF(K1328="非测试日仪表",E1328,F1328)))</x:f>
        <x:v>88.3</x:v>
      </x:c>
      <x:c r="M1328" s="2" t="n">
        <x:f>IF(K1328="缺失",1,0)</x:f>
        <x:v>0</x:v>
      </x:c>
      <x:c r="N1328" s="2" t="str">
        <x:v>车辆里程查询_20260901-20260930_1024辆_仪表里程.xlsx / X550</x:v>
      </x:c>
      <x:c r="O1328" s="2" t="str">
        <x:v>车辆里程查询_20260901-20260930_1024辆_GPS里程.xlsx / X550</x:v>
      </x:c>
      <x:c r="P1328" s="2" t="str">
        <x:v>车辆纯氢气里程查询_20260901-20260930_1024辆.xlsx / X383</x:v>
      </x:c>
    </x:row>
    <x:row r="1329" ht="22" customHeight="1">
      <x:c r="A1329" s="2" t="n">
        <x:v>56</x:v>
      </x:c>
      <x:c r="B1329" s="2" t="str">
        <x:v>粤AGP3097</x:v>
      </x:c>
      <x:c r="C1329" s="2" t="str">
        <x:v>陈高伟</x:v>
      </x:c>
      <x:c r="D1329" s="8" t="d">
        <x:v>2026-09-21T00:00:00.000Z</x:v>
      </x:c>
      <x:c r="E1329" s="7" t="n">
        <x:v>92.3</x:v>
      </x:c>
      <x:c r="F1329" s="7" t="n">
        <x:v>99.4</x:v>
      </x:c>
      <x:c r="G1329" s="7" t="n">
        <x:v>77.8</x:v>
      </x:c>
      <x:c r="H1329" s="2" t="str">
        <x:v>否</x:v>
      </x:c>
      <x:c r="I1329" s="7" t="n">
        <x:f>IF(AND(ISNUMBER(E1329),ISNUMBER(F1329)),E1329-F1329,"")</x:f>
        <x:v>-7.1000000000000085</x:v>
      </x:c>
      <x:c r="J1329" s="2" t="str">
        <x:f>IF(H1329="否","不适用",IF(AND(ISNUMBER(E1329),ISNUMBER(F1329)),IF(I1329&gt;'规则与名单'!$B$2,"是","否"),"未判定"))</x:f>
        <x:v>不适用</x:v>
      </x:c>
      <x:c r="K1329" s="2" t="str">
        <x:f>IF(J1329="是",IF(ISNUMBER(F1329),"测试日GPS","缺失"),IF(ISNUMBER(G1329),"非测试日纯氢",IF(AND(H1329="是",J1329="未判定"),IF(ISNUMBER(F1329),"测试名单无纯氢GPS","缺失"),IF(ISNUMBER(E1329),"非测试日仪表","缺失"))))</x:f>
        <x:v>非测试日纯氢</x:v>
      </x:c>
      <x:c r="L1329" s="7" t="n">
        <x:f>IF(K1329="缺失","",IF(K1329="非测试日纯氢",G1329,IF(K1329="非测试日仪表",E1329,F1329)))</x:f>
        <x:v>77.8</x:v>
      </x:c>
      <x:c r="M1329" s="2" t="n">
        <x:f>IF(K1329="缺失",1,0)</x:f>
        <x:v>0</x:v>
      </x:c>
      <x:c r="N1329" s="2" t="str">
        <x:v>车辆里程查询_20260901-20260930_1024辆_仪表里程.xlsx / Y550</x:v>
      </x:c>
      <x:c r="O1329" s="2" t="str">
        <x:v>车辆里程查询_20260901-20260930_1024辆_GPS里程.xlsx / Y550</x:v>
      </x:c>
      <x:c r="P1329" s="2" t="str">
        <x:v>车辆纯氢气里程查询_20260901-20260930_1024辆.xlsx / Y383</x:v>
      </x:c>
    </x:row>
    <x:row r="1330" ht="22" customHeight="1">
      <x:c r="A1330" s="2" t="n">
        <x:v>56</x:v>
      </x:c>
      <x:c r="B1330" s="2" t="str">
        <x:v>粤AGP3097</x:v>
      </x:c>
      <x:c r="C1330" s="2" t="str">
        <x:v>陈高伟</x:v>
      </x:c>
      <x:c r="D1330" s="8" t="d">
        <x:v>2026-09-22T00:00:00.000Z</x:v>
      </x:c>
      <x:c r="E1330" s="7" t="n">
        <x:v>92.3</x:v>
      </x:c>
      <x:c r="F1330" s="7" t="n">
        <x:v>125.8</x:v>
      </x:c>
      <x:c r="G1330" s="7" t="n">
        <x:v>89.2</x:v>
      </x:c>
      <x:c r="H1330" s="2" t="str">
        <x:v>否</x:v>
      </x:c>
      <x:c r="I1330" s="7" t="n">
        <x:f>IF(AND(ISNUMBER(E1330),ISNUMBER(F1330)),E1330-F1330,"")</x:f>
        <x:v>-33.5</x:v>
      </x:c>
      <x:c r="J1330" s="2" t="str">
        <x:f>IF(H1330="否","不适用",IF(AND(ISNUMBER(E1330),ISNUMBER(F1330)),IF(I1330&gt;'规则与名单'!$B$2,"是","否"),"未判定"))</x:f>
        <x:v>不适用</x:v>
      </x:c>
      <x:c r="K1330" s="2" t="str">
        <x:f>IF(J1330="是",IF(ISNUMBER(F1330),"测试日GPS","缺失"),IF(ISNUMBER(G1330),"非测试日纯氢",IF(AND(H1330="是",J1330="未判定"),IF(ISNUMBER(F1330),"测试名单无纯氢GPS","缺失"),IF(ISNUMBER(E1330),"非测试日仪表","缺失"))))</x:f>
        <x:v>非测试日纯氢</x:v>
      </x:c>
      <x:c r="L1330" s="7" t="n">
        <x:f>IF(K1330="缺失","",IF(K1330="非测试日纯氢",G1330,IF(K1330="非测试日仪表",E1330,F1330)))</x:f>
        <x:v>89.2</x:v>
      </x:c>
      <x:c r="M1330" s="2" t="n">
        <x:f>IF(K1330="缺失",1,0)</x:f>
        <x:v>0</x:v>
      </x:c>
      <x:c r="N1330" s="2" t="str">
        <x:v>车辆里程查询_20260901-20260930_1024辆_仪表里程.xlsx / Z550</x:v>
      </x:c>
      <x:c r="O1330" s="2" t="str">
        <x:v>车辆里程查询_20260901-20260930_1024辆_GPS里程.xlsx / Z550</x:v>
      </x:c>
      <x:c r="P1330" s="2" t="str">
        <x:v>车辆纯氢气里程查询_20260901-20260930_1024辆.xlsx / Z383</x:v>
      </x:c>
    </x:row>
    <x:row r="1331" ht="22" customHeight="1">
      <x:c r="A1331" s="2" t="n">
        <x:v>56</x:v>
      </x:c>
      <x:c r="B1331" s="2" t="str">
        <x:v>粤AGP3097</x:v>
      </x:c>
      <x:c r="C1331" s="2" t="str">
        <x:v>陈高伟</x:v>
      </x:c>
      <x:c r="D1331" s="8" t="d">
        <x:v>2026-09-23T00:00:00.000Z</x:v>
      </x:c>
      <x:c r="E1331" s="7" t="n">
        <x:v>92.6</x:v>
      </x:c>
      <x:c r="F1331" s="7" t="n">
        <x:v>100</x:v>
      </x:c>
      <x:c r="G1331" s="7" t="n">
        <x:v>85</x:v>
      </x:c>
      <x:c r="H1331" s="2" t="str">
        <x:v>否</x:v>
      </x:c>
      <x:c r="I1331" s="7" t="n">
        <x:f>IF(AND(ISNUMBER(E1331),ISNUMBER(F1331)),E1331-F1331,"")</x:f>
        <x:v>-7.400000000000006</x:v>
      </x:c>
      <x:c r="J1331" s="2" t="str">
        <x:f>IF(H1331="否","不适用",IF(AND(ISNUMBER(E1331),ISNUMBER(F1331)),IF(I1331&gt;'规则与名单'!$B$2,"是","否"),"未判定"))</x:f>
        <x:v>不适用</x:v>
      </x:c>
      <x:c r="K1331" s="2" t="str">
        <x:f>IF(J1331="是",IF(ISNUMBER(F1331),"测试日GPS","缺失"),IF(ISNUMBER(G1331),"非测试日纯氢",IF(AND(H1331="是",J1331="未判定"),IF(ISNUMBER(F1331),"测试名单无纯氢GPS","缺失"),IF(ISNUMBER(E1331),"非测试日仪表","缺失"))))</x:f>
        <x:v>非测试日纯氢</x:v>
      </x:c>
      <x:c r="L1331" s="7" t="n">
        <x:f>IF(K1331="缺失","",IF(K1331="非测试日纯氢",G1331,IF(K1331="非测试日仪表",E1331,F1331)))</x:f>
        <x:v>85</x:v>
      </x:c>
      <x:c r="M1331" s="2" t="n">
        <x:f>IF(K1331="缺失",1,0)</x:f>
        <x:v>0</x:v>
      </x:c>
      <x:c r="N1331" s="2" t="str">
        <x:v>车辆里程查询_20260901-20260930_1024辆_仪表里程.xlsx / AA550</x:v>
      </x:c>
      <x:c r="O1331" s="2" t="str">
        <x:v>车辆里程查询_20260901-20260930_1024辆_GPS里程.xlsx / AA550</x:v>
      </x:c>
      <x:c r="P1331" s="2" t="str">
        <x:v>车辆纯氢气里程查询_20260901-20260930_1024辆.xlsx / AA383</x:v>
      </x:c>
    </x:row>
    <x:row r="1332" ht="22" customHeight="1">
      <x:c r="A1332" s="2" t="n">
        <x:v>56</x:v>
      </x:c>
      <x:c r="B1332" s="2" t="str">
        <x:v>粤AGP3097</x:v>
      </x:c>
      <x:c r="C1332" s="2" t="str">
        <x:v>陈高伟</x:v>
      </x:c>
      <x:c r="D1332" s="8" t="d">
        <x:v>2026-09-24T00:00:00.000Z</x:v>
      </x:c>
      <x:c r="E1332" s="7" t="n">
        <x:v>93.4</x:v>
      </x:c>
      <x:c r="F1332" s="7" t="n">
        <x:v>100.6</x:v>
      </x:c>
      <x:c r="G1332" s="7" t="n">
        <x:v>90.3</x:v>
      </x:c>
      <x:c r="H1332" s="2" t="str">
        <x:v>否</x:v>
      </x:c>
      <x:c r="I1332" s="7" t="n">
        <x:f>IF(AND(ISNUMBER(E1332),ISNUMBER(F1332)),E1332-F1332,"")</x:f>
        <x:v>-7.199999999999989</x:v>
      </x:c>
      <x:c r="J1332" s="2" t="str">
        <x:f>IF(H1332="否","不适用",IF(AND(ISNUMBER(E1332),ISNUMBER(F1332)),IF(I1332&gt;'规则与名单'!$B$2,"是","否"),"未判定"))</x:f>
        <x:v>不适用</x:v>
      </x:c>
      <x:c r="K1332" s="2" t="str">
        <x:f>IF(J1332="是",IF(ISNUMBER(F1332),"测试日GPS","缺失"),IF(ISNUMBER(G1332),"非测试日纯氢",IF(AND(H1332="是",J1332="未判定"),IF(ISNUMBER(F1332),"测试名单无纯氢GPS","缺失"),IF(ISNUMBER(E1332),"非测试日仪表","缺失"))))</x:f>
        <x:v>非测试日纯氢</x:v>
      </x:c>
      <x:c r="L1332" s="7" t="n">
        <x:f>IF(K1332="缺失","",IF(K1332="非测试日纯氢",G1332,IF(K1332="非测试日仪表",E1332,F1332)))</x:f>
        <x:v>90.3</x:v>
      </x:c>
      <x:c r="M1332" s="2" t="n">
        <x:f>IF(K1332="缺失",1,0)</x:f>
        <x:v>0</x:v>
      </x:c>
      <x:c r="N1332" s="2" t="str">
        <x:v>车辆里程查询_20260901-20260930_1024辆_仪表里程.xlsx / AB550</x:v>
      </x:c>
      <x:c r="O1332" s="2" t="str">
        <x:v>车辆里程查询_20260901-20260930_1024辆_GPS里程.xlsx / AB550</x:v>
      </x:c>
      <x:c r="P1332" s="2" t="str">
        <x:v>车辆纯氢气里程查询_20260901-20260930_1024辆.xlsx / AB383</x:v>
      </x:c>
    </x:row>
    <x:row r="1333" ht="22" customHeight="1">
      <x:c r="A1333" s="2" t="n">
        <x:v>56</x:v>
      </x:c>
      <x:c r="B1333" s="2" t="str">
        <x:v>粤AGP3097</x:v>
      </x:c>
      <x:c r="C1333" s="2" t="str">
        <x:v>陈高伟</x:v>
      </x:c>
      <x:c r="D1333" s="8" t="d">
        <x:v>2026-09-25T00:00:00.000Z</x:v>
      </x:c>
      <x:c r="E1333" s="7" t="n">
        <x:v>105.6</x:v>
      </x:c>
      <x:c r="F1333" s="7" t="n">
        <x:v>112.5</x:v>
      </x:c>
      <x:c r="G1333" s="7" t="n">
        <x:v>105.6</x:v>
      </x:c>
      <x:c r="H1333" s="2" t="str">
        <x:v>否</x:v>
      </x:c>
      <x:c r="I1333" s="7" t="n">
        <x:f>IF(AND(ISNUMBER(E1333),ISNUMBER(F1333)),E1333-F1333,"")</x:f>
        <x:v>-6.900000000000006</x:v>
      </x:c>
      <x:c r="J1333" s="2" t="str">
        <x:f>IF(H1333="否","不适用",IF(AND(ISNUMBER(E1333),ISNUMBER(F1333)),IF(I1333&gt;'规则与名单'!$B$2,"是","否"),"未判定"))</x:f>
        <x:v>不适用</x:v>
      </x:c>
      <x:c r="K1333" s="2" t="str">
        <x:f>IF(J1333="是",IF(ISNUMBER(F1333),"测试日GPS","缺失"),IF(ISNUMBER(G1333),"非测试日纯氢",IF(AND(H1333="是",J1333="未判定"),IF(ISNUMBER(F1333),"测试名单无纯氢GPS","缺失"),IF(ISNUMBER(E1333),"非测试日仪表","缺失"))))</x:f>
        <x:v>非测试日纯氢</x:v>
      </x:c>
      <x:c r="L1333" s="7" t="n">
        <x:f>IF(K1333="缺失","",IF(K1333="非测试日纯氢",G1333,IF(K1333="非测试日仪表",E1333,F1333)))</x:f>
        <x:v>105.6</x:v>
      </x:c>
      <x:c r="M1333" s="2" t="n">
        <x:f>IF(K1333="缺失",1,0)</x:f>
        <x:v>0</x:v>
      </x:c>
      <x:c r="N1333" s="2" t="str">
        <x:v>车辆里程查询_20260901-20260930_1024辆_仪表里程.xlsx / AC550</x:v>
      </x:c>
      <x:c r="O1333" s="2" t="str">
        <x:v>车辆里程查询_20260901-20260930_1024辆_GPS里程.xlsx / AC550</x:v>
      </x:c>
      <x:c r="P1333" s="2" t="str">
        <x:v>车辆纯氢气里程查询_20260901-20260930_1024辆.xlsx / AC383</x:v>
      </x:c>
    </x:row>
    <x:row r="1334" ht="22" customHeight="1">
      <x:c r="A1334" s="2" t="n">
        <x:v>56</x:v>
      </x:c>
      <x:c r="B1334" s="2" t="str">
        <x:v>粤AGP3097</x:v>
      </x:c>
      <x:c r="C1334" s="2" t="str">
        <x:v>陈高伟</x:v>
      </x:c>
      <x:c r="D1334" s="8" t="d">
        <x:v>2026-09-26T00:00:00.000Z</x:v>
      </x:c>
      <x:c r="E1334" s="7" t="n">
        <x:v>119.7</x:v>
      </x:c>
      <x:c r="F1334" s="7" t="n">
        <x:v>128.5</x:v>
      </x:c>
      <x:c r="G1334" s="7" t="n">
        <x:v>119.2</x:v>
      </x:c>
      <x:c r="H1334" s="2" t="str">
        <x:v>否</x:v>
      </x:c>
      <x:c r="I1334" s="7" t="n">
        <x:f>IF(AND(ISNUMBER(E1334),ISNUMBER(F1334)),E1334-F1334,"")</x:f>
        <x:v>-8.799999999999997</x:v>
      </x:c>
      <x:c r="J1334" s="2" t="str">
        <x:f>IF(H1334="否","不适用",IF(AND(ISNUMBER(E1334),ISNUMBER(F1334)),IF(I1334&gt;'规则与名单'!$B$2,"是","否"),"未判定"))</x:f>
        <x:v>不适用</x:v>
      </x:c>
      <x:c r="K1334" s="2" t="str">
        <x:f>IF(J1334="是",IF(ISNUMBER(F1334),"测试日GPS","缺失"),IF(ISNUMBER(G1334),"非测试日纯氢",IF(AND(H1334="是",J1334="未判定"),IF(ISNUMBER(F1334),"测试名单无纯氢GPS","缺失"),IF(ISNUMBER(E1334),"非测试日仪表","缺失"))))</x:f>
        <x:v>非测试日纯氢</x:v>
      </x:c>
      <x:c r="L1334" s="7" t="n">
        <x:f>IF(K1334="缺失","",IF(K1334="非测试日纯氢",G1334,IF(K1334="非测试日仪表",E1334,F1334)))</x:f>
        <x:v>119.2</x:v>
      </x:c>
      <x:c r="M1334" s="2" t="n">
        <x:f>IF(K1334="缺失",1,0)</x:f>
        <x:v>0</x:v>
      </x:c>
      <x:c r="N1334" s="2" t="str">
        <x:v>车辆里程查询_20260901-20260930_1024辆_仪表里程.xlsx / AD550</x:v>
      </x:c>
      <x:c r="O1334" s="2" t="str">
        <x:v>车辆里程查询_20260901-20260930_1024辆_GPS里程.xlsx / AD550</x:v>
      </x:c>
      <x:c r="P1334" s="2" t="str">
        <x:v>车辆纯氢气里程查询_20260901-20260930_1024辆.xlsx / AD383</x:v>
      </x:c>
    </x:row>
    <x:row r="1335" ht="22" customHeight="1">
      <x:c r="A1335" s="2" t="n">
        <x:v>56</x:v>
      </x:c>
      <x:c r="B1335" s="2" t="str">
        <x:v>粤AGP3097</x:v>
      </x:c>
      <x:c r="C1335" s="2" t="str">
        <x:v>陈高伟</x:v>
      </x:c>
      <x:c r="D1335" s="8" t="d">
        <x:v>2026-09-27T00:00:00.000Z</x:v>
      </x:c>
      <x:c r="E1335" s="7" t="n">
        <x:v>69.8</x:v>
      </x:c>
      <x:c r="F1335" s="7" t="n">
        <x:v>76.5</x:v>
      </x:c>
      <x:c r="G1335" s="7" t="n">
        <x:v>69.8</x:v>
      </x:c>
      <x:c r="H1335" s="2" t="str">
        <x:v>否</x:v>
      </x:c>
      <x:c r="I1335" s="7" t="n">
        <x:f>IF(AND(ISNUMBER(E1335),ISNUMBER(F1335)),E1335-F1335,"")</x:f>
        <x:v>-6.700000000000003</x:v>
      </x:c>
      <x:c r="J1335" s="2" t="str">
        <x:f>IF(H1335="否","不适用",IF(AND(ISNUMBER(E1335),ISNUMBER(F1335)),IF(I1335&gt;'规则与名单'!$B$2,"是","否"),"未判定"))</x:f>
        <x:v>不适用</x:v>
      </x:c>
      <x:c r="K1335" s="2" t="str">
        <x:f>IF(J1335="是",IF(ISNUMBER(F1335),"测试日GPS","缺失"),IF(ISNUMBER(G1335),"非测试日纯氢",IF(AND(H1335="是",J1335="未判定"),IF(ISNUMBER(F1335),"测试名单无纯氢GPS","缺失"),IF(ISNUMBER(E1335),"非测试日仪表","缺失"))))</x:f>
        <x:v>非测试日纯氢</x:v>
      </x:c>
      <x:c r="L1335" s="7" t="n">
        <x:f>IF(K1335="缺失","",IF(K1335="非测试日纯氢",G1335,IF(K1335="非测试日仪表",E1335,F1335)))</x:f>
        <x:v>69.8</x:v>
      </x:c>
      <x:c r="M1335" s="2" t="n">
        <x:f>IF(K1335="缺失",1,0)</x:f>
        <x:v>0</x:v>
      </x:c>
      <x:c r="N1335" s="2" t="str">
        <x:v>车辆里程查询_20260901-20260930_1024辆_仪表里程.xlsx / AE550</x:v>
      </x:c>
      <x:c r="O1335" s="2" t="str">
        <x:v>车辆里程查询_20260901-20260930_1024辆_GPS里程.xlsx / AE550</x:v>
      </x:c>
      <x:c r="P1335" s="2" t="str">
        <x:v>车辆纯氢气里程查询_20260901-20260930_1024辆.xlsx / AE383</x:v>
      </x:c>
    </x:row>
    <x:row r="1336" ht="22" customHeight="1">
      <x:c r="A1336" s="2" t="n">
        <x:v>56</x:v>
      </x:c>
      <x:c r="B1336" s="2" t="str">
        <x:v>粤AGP3097</x:v>
      </x:c>
      <x:c r="C1336" s="2" t="str">
        <x:v>陈高伟</x:v>
      </x:c>
      <x:c r="D1336" s="8" t="d">
        <x:v>2026-09-28T00:00:00.000Z</x:v>
      </x:c>
      <x:c r="E1336" s="7" t="n">
        <x:v>88.9</x:v>
      </x:c>
      <x:c r="F1336" s="7" t="n">
        <x:v>96.5</x:v>
      </x:c>
      <x:c r="G1336" s="7" t="n">
        <x:v>88.7</x:v>
      </x:c>
      <x:c r="H1336" s="2" t="str">
        <x:v>否</x:v>
      </x:c>
      <x:c r="I1336" s="7" t="n">
        <x:f>IF(AND(ISNUMBER(E1336),ISNUMBER(F1336)),E1336-F1336,"")</x:f>
        <x:v>-7.599999999999994</x:v>
      </x:c>
      <x:c r="J1336" s="2" t="str">
        <x:f>IF(H1336="否","不适用",IF(AND(ISNUMBER(E1336),ISNUMBER(F1336)),IF(I1336&gt;'规则与名单'!$B$2,"是","否"),"未判定"))</x:f>
        <x:v>不适用</x:v>
      </x:c>
      <x:c r="K1336" s="2" t="str">
        <x:f>IF(J1336="是",IF(ISNUMBER(F1336),"测试日GPS","缺失"),IF(ISNUMBER(G1336),"非测试日纯氢",IF(AND(H1336="是",J1336="未判定"),IF(ISNUMBER(F1336),"测试名单无纯氢GPS","缺失"),IF(ISNUMBER(E1336),"非测试日仪表","缺失"))))</x:f>
        <x:v>非测试日纯氢</x:v>
      </x:c>
      <x:c r="L1336" s="7" t="n">
        <x:f>IF(K1336="缺失","",IF(K1336="非测试日纯氢",G1336,IF(K1336="非测试日仪表",E1336,F1336)))</x:f>
        <x:v>88.7</x:v>
      </x:c>
      <x:c r="M1336" s="2" t="n">
        <x:f>IF(K1336="缺失",1,0)</x:f>
        <x:v>0</x:v>
      </x:c>
      <x:c r="N1336" s="2" t="str">
        <x:v>车辆里程查询_20260901-20260930_1024辆_仪表里程.xlsx / AF550</x:v>
      </x:c>
      <x:c r="O1336" s="2" t="str">
        <x:v>车辆里程查询_20260901-20260930_1024辆_GPS里程.xlsx / AF550</x:v>
      </x:c>
      <x:c r="P1336" s="2" t="str">
        <x:v>车辆纯氢气里程查询_20260901-20260930_1024辆.xlsx / AF383</x:v>
      </x:c>
    </x:row>
    <x:row r="1337" ht="22" customHeight="1">
      <x:c r="A1337" s="2" t="n">
        <x:v>56</x:v>
      </x:c>
      <x:c r="B1337" s="2" t="str">
        <x:v>粤AGP3097</x:v>
      </x:c>
      <x:c r="C1337" s="2" t="str">
        <x:v>陈高伟</x:v>
      </x:c>
      <x:c r="D1337" s="8" t="d">
        <x:v>2026-09-29T00:00:00.000Z</x:v>
      </x:c>
      <x:c r="E1337" s="7" t="n">
        <x:v>89.5</x:v>
      </x:c>
      <x:c r="F1337" s="7" t="n">
        <x:v>96.7</x:v>
      </x:c>
      <x:c r="G1337" s="7" t="n">
        <x:v>89.5</x:v>
      </x:c>
      <x:c r="H1337" s="2" t="str">
        <x:v>否</x:v>
      </x:c>
      <x:c r="I1337" s="7" t="n">
        <x:f>IF(AND(ISNUMBER(E1337),ISNUMBER(F1337)),E1337-F1337,"")</x:f>
        <x:v>-7.200000000000003</x:v>
      </x:c>
      <x:c r="J1337" s="2" t="str">
        <x:f>IF(H1337="否","不适用",IF(AND(ISNUMBER(E1337),ISNUMBER(F1337)),IF(I1337&gt;'规则与名单'!$B$2,"是","否"),"未判定"))</x:f>
        <x:v>不适用</x:v>
      </x:c>
      <x:c r="K1337" s="2" t="str">
        <x:f>IF(J1337="是",IF(ISNUMBER(F1337),"测试日GPS","缺失"),IF(ISNUMBER(G1337),"非测试日纯氢",IF(AND(H1337="是",J1337="未判定"),IF(ISNUMBER(F1337),"测试名单无纯氢GPS","缺失"),IF(ISNUMBER(E1337),"非测试日仪表","缺失"))))</x:f>
        <x:v>非测试日纯氢</x:v>
      </x:c>
      <x:c r="L1337" s="7" t="n">
        <x:f>IF(K1337="缺失","",IF(K1337="非测试日纯氢",G1337,IF(K1337="非测试日仪表",E1337,F1337)))</x:f>
        <x:v>89.5</x:v>
      </x:c>
      <x:c r="M1337" s="2" t="n">
        <x:f>IF(K1337="缺失",1,0)</x:f>
        <x:v>0</x:v>
      </x:c>
      <x:c r="N1337" s="2" t="str">
        <x:v>车辆里程查询_20260901-20260930_1024辆_仪表里程.xlsx / AG550</x:v>
      </x:c>
      <x:c r="O1337" s="2" t="str">
        <x:v>车辆里程查询_20260901-20260930_1024辆_GPS里程.xlsx / AG550</x:v>
      </x:c>
      <x:c r="P1337" s="2" t="str">
        <x:v>车辆纯氢气里程查询_20260901-20260930_1024辆.xlsx / AG383</x:v>
      </x:c>
    </x:row>
    <x:row r="1338" ht="22" customHeight="1">
      <x:c r="A1338" s="2" t="n">
        <x:v>56</x:v>
      </x:c>
      <x:c r="B1338" s="2" t="str">
        <x:v>粤AGP3097</x:v>
      </x:c>
      <x:c r="C1338" s="2" t="str">
        <x:v>陈高伟</x:v>
      </x:c>
      <x:c r="D1338" s="8" t="d">
        <x:v>2026-09-30T00:00:00.000Z</x:v>
      </x:c>
      <x:c r="E1338" s="7" t="n">
        <x:v>89.9</x:v>
      </x:c>
      <x:c r="F1338" s="7" t="n">
        <x:v>99.3</x:v>
      </x:c>
      <x:c r="G1338" s="7" t="n">
        <x:v>89.9</x:v>
      </x:c>
      <x:c r="H1338" s="2" t="str">
        <x:v>否</x:v>
      </x:c>
      <x:c r="I1338" s="7" t="n">
        <x:f>IF(AND(ISNUMBER(E1338),ISNUMBER(F1338)),E1338-F1338,"")</x:f>
        <x:v>-9.399999999999991</x:v>
      </x:c>
      <x:c r="J1338" s="2" t="str">
        <x:f>IF(H1338="否","不适用",IF(AND(ISNUMBER(E1338),ISNUMBER(F1338)),IF(I1338&gt;'规则与名单'!$B$2,"是","否"),"未判定"))</x:f>
        <x:v>不适用</x:v>
      </x:c>
      <x:c r="K1338" s="2" t="str">
        <x:f>IF(J1338="是",IF(ISNUMBER(F1338),"测试日GPS","缺失"),IF(ISNUMBER(G1338),"非测试日纯氢",IF(AND(H1338="是",J1338="未判定"),IF(ISNUMBER(F1338),"测试名单无纯氢GPS","缺失"),IF(ISNUMBER(E1338),"非测试日仪表","缺失"))))</x:f>
        <x:v>非测试日纯氢</x:v>
      </x:c>
      <x:c r="L1338" s="7" t="n">
        <x:f>IF(K1338="缺失","",IF(K1338="非测试日纯氢",G1338,IF(K1338="非测试日仪表",E1338,F1338)))</x:f>
        <x:v>89.9</x:v>
      </x:c>
      <x:c r="M1338" s="2" t="n">
        <x:f>IF(K1338="缺失",1,0)</x:f>
        <x:v>0</x:v>
      </x:c>
      <x:c r="N1338" s="2" t="str">
        <x:v>车辆里程查询_20260901-20260930_1024辆_仪表里程.xlsx / AH550</x:v>
      </x:c>
      <x:c r="O1338" s="2" t="str">
        <x:v>车辆里程查询_20260901-20260930_1024辆_GPS里程.xlsx / AH550</x:v>
      </x:c>
      <x:c r="P1338" s="2" t="str">
        <x:v>车辆纯氢气里程查询_20260901-20260930_1024辆.xlsx / AH383</x:v>
      </x:c>
    </x:row>
    <x:row r="1339" ht="22" customHeight="1">
      <x:c r="A1339" s="2" t="n">
        <x:v>57</x:v>
      </x:c>
      <x:c r="B1339" s="2" t="str">
        <x:v>粤AGP3505</x:v>
      </x:c>
      <x:c r="C1339" s="2" t="str">
        <x:v>陈高伟</x:v>
      </x:c>
      <x:c r="D1339" s="8" t="d">
        <x:v>2026-09-01T00:00:00.000Z</x:v>
      </x:c>
      <x:c r="E1339" s="7" t="n">
        <x:v>1865.7</x:v>
      </x:c>
      <x:c r="F1339" s="7" t="n">
        <x:v>0</x:v>
      </x:c>
      <x:c r="G1339" s="7" t="n">
        <x:v>1838.5</x:v>
      </x:c>
      <x:c r="H1339" s="2" t="str">
        <x:v>是</x:v>
      </x:c>
      <x:c r="I1339" s="7" t="n">
        <x:f>IF(AND(ISNUMBER(E1339),ISNUMBER(F1339)),E1339-F1339,"")</x:f>
        <x:v>1865.7</x:v>
      </x:c>
      <x:c r="J1339" s="2" t="str">
        <x:f>IF(H1339="否","不适用",IF(AND(ISNUMBER(E1339),ISNUMBER(F1339)),IF(I1339&gt;'规则与名单'!$B$2,"是","否"),"未判定"))</x:f>
        <x:v>是</x:v>
      </x:c>
      <x:c r="K1339" s="2" t="str">
        <x:f>IF(J1339="是",IF(ISNUMBER(F1339),"测试日GPS","缺失"),IF(ISNUMBER(G1339),"非测试日纯氢",IF(AND(H1339="是",J1339="未判定"),IF(ISNUMBER(F1339),"测试名单无纯氢GPS","缺失"),IF(ISNUMBER(E1339),"非测试日仪表","缺失"))))</x:f>
        <x:v>测试日GPS</x:v>
      </x:c>
      <x:c r="L1339" s="7" t="n">
        <x:f>IF(K1339="缺失","",IF(K1339="非测试日纯氢",G1339,IF(K1339="非测试日仪表",E1339,F1339)))</x:f>
        <x:v>0</x:v>
      </x:c>
      <x:c r="M1339" s="2" t="n">
        <x:f>IF(K1339="缺失",1,0)</x:f>
        <x:v>0</x:v>
      </x:c>
      <x:c r="N1339" s="2" t="str">
        <x:v>车辆里程查询_20260901-20260930_1024辆_仪表里程.xlsx / E411</x:v>
      </x:c>
      <x:c r="O1339" s="2" t="str">
        <x:v>车辆里程查询_20260901-20260930_1024辆_GPS里程.xlsx / E411</x:v>
      </x:c>
      <x:c r="P1339" s="2" t="str">
        <x:v>车辆纯氢气里程查询_20260901-20260930_1024辆.xlsx / E389</x:v>
      </x:c>
    </x:row>
    <x:row r="1340" ht="22" customHeight="1">
      <x:c r="A1340" s="2" t="n">
        <x:v>57</x:v>
      </x:c>
      <x:c r="B1340" s="2" t="str">
        <x:v>粤AGP3505</x:v>
      </x:c>
      <x:c r="C1340" s="2" t="str">
        <x:v>陈高伟</x:v>
      </x:c>
      <x:c r="D1340" s="8" t="d">
        <x:v>2026-09-02T00:00:00.000Z</x:v>
      </x:c>
      <x:c r="E1340" s="7" t="n">
        <x:v>1718.6</x:v>
      </x:c>
      <x:c r="F1340" s="7" t="n">
        <x:v>8.2</x:v>
      </x:c>
      <x:c r="G1340" s="7" t="n">
        <x:v>1685.4</x:v>
      </x:c>
      <x:c r="H1340" s="2" t="str">
        <x:v>是</x:v>
      </x:c>
      <x:c r="I1340" s="7" t="n">
        <x:f>IF(AND(ISNUMBER(E1340),ISNUMBER(F1340)),E1340-F1340,"")</x:f>
        <x:v>1710.3999999999999</x:v>
      </x:c>
      <x:c r="J1340" s="2" t="str">
        <x:f>IF(H1340="否","不适用",IF(AND(ISNUMBER(E1340),ISNUMBER(F1340)),IF(I1340&gt;'规则与名单'!$B$2,"是","否"),"未判定"))</x:f>
        <x:v>是</x:v>
      </x:c>
      <x:c r="K1340" s="2" t="str">
        <x:f>IF(J1340="是",IF(ISNUMBER(F1340),"测试日GPS","缺失"),IF(ISNUMBER(G1340),"非测试日纯氢",IF(AND(H1340="是",J1340="未判定"),IF(ISNUMBER(F1340),"测试名单无纯氢GPS","缺失"),IF(ISNUMBER(E1340),"非测试日仪表","缺失"))))</x:f>
        <x:v>测试日GPS</x:v>
      </x:c>
      <x:c r="L1340" s="7" t="n">
        <x:f>IF(K1340="缺失","",IF(K1340="非测试日纯氢",G1340,IF(K1340="非测试日仪表",E1340,F1340)))</x:f>
        <x:v>8.2</x:v>
      </x:c>
      <x:c r="M1340" s="2" t="n">
        <x:f>IF(K1340="缺失",1,0)</x:f>
        <x:v>0</x:v>
      </x:c>
      <x:c r="N1340" s="2" t="str">
        <x:v>车辆里程查询_20260901-20260930_1024辆_仪表里程.xlsx / F411</x:v>
      </x:c>
      <x:c r="O1340" s="2" t="str">
        <x:v>车辆里程查询_20260901-20260930_1024辆_GPS里程.xlsx / F411</x:v>
      </x:c>
      <x:c r="P1340" s="2" t="str">
        <x:v>车辆纯氢气里程查询_20260901-20260930_1024辆.xlsx / F389</x:v>
      </x:c>
    </x:row>
    <x:row r="1341" ht="22" customHeight="1">
      <x:c r="A1341" s="2" t="n">
        <x:v>57</x:v>
      </x:c>
      <x:c r="B1341" s="2" t="str">
        <x:v>粤AGP3505</x:v>
      </x:c>
      <x:c r="C1341" s="2" t="str">
        <x:v>陈高伟</x:v>
      </x:c>
      <x:c r="D1341" s="8" t="d">
        <x:v>2026-09-03T00:00:00.000Z</x:v>
      </x:c>
      <x:c r="E1341" s="7" t="n">
        <x:v>1907.2</x:v>
      </x:c>
      <x:c r="F1341" s="7" t="n">
        <x:v>8.7</x:v>
      </x:c>
      <x:c r="G1341" s="7" t="n">
        <x:v>1751.6</x:v>
      </x:c>
      <x:c r="H1341" s="2" t="str">
        <x:v>是</x:v>
      </x:c>
      <x:c r="I1341" s="7" t="n">
        <x:f>IF(AND(ISNUMBER(E1341),ISNUMBER(F1341)),E1341-F1341,"")</x:f>
        <x:v>1898.5</x:v>
      </x:c>
      <x:c r="J1341" s="2" t="str">
        <x:f>IF(H1341="否","不适用",IF(AND(ISNUMBER(E1341),ISNUMBER(F1341)),IF(I1341&gt;'规则与名单'!$B$2,"是","否"),"未判定"))</x:f>
        <x:v>是</x:v>
      </x:c>
      <x:c r="K1341" s="2" t="str">
        <x:f>IF(J1341="是",IF(ISNUMBER(F1341),"测试日GPS","缺失"),IF(ISNUMBER(G1341),"非测试日纯氢",IF(AND(H1341="是",J1341="未判定"),IF(ISNUMBER(F1341),"测试名单无纯氢GPS","缺失"),IF(ISNUMBER(E1341),"非测试日仪表","缺失"))))</x:f>
        <x:v>测试日GPS</x:v>
      </x:c>
      <x:c r="L1341" s="7" t="n">
        <x:f>IF(K1341="缺失","",IF(K1341="非测试日纯氢",G1341,IF(K1341="非测试日仪表",E1341,F1341)))</x:f>
        <x:v>8.7</x:v>
      </x:c>
      <x:c r="M1341" s="2" t="n">
        <x:f>IF(K1341="缺失",1,0)</x:f>
        <x:v>0</x:v>
      </x:c>
      <x:c r="N1341" s="2" t="str">
        <x:v>车辆里程查询_20260901-20260930_1024辆_仪表里程.xlsx / G411</x:v>
      </x:c>
      <x:c r="O1341" s="2" t="str">
        <x:v>车辆里程查询_20260901-20260930_1024辆_GPS里程.xlsx / G411</x:v>
      </x:c>
      <x:c r="P1341" s="2" t="str">
        <x:v>车辆纯氢气里程查询_20260901-20260930_1024辆.xlsx / G389</x:v>
      </x:c>
    </x:row>
    <x:row r="1342" ht="22" customHeight="1">
      <x:c r="A1342" s="2" t="n">
        <x:v>57</x:v>
      </x:c>
      <x:c r="B1342" s="2" t="str">
        <x:v>粤AGP3505</x:v>
      </x:c>
      <x:c r="C1342" s="2" t="str">
        <x:v>陈高伟</x:v>
      </x:c>
      <x:c r="D1342" s="8" t="d">
        <x:v>2026-09-04T00:00:00.000Z</x:v>
      </x:c>
      <x:c r="E1342" s="7" t="n">
        <x:v>1738.3</x:v>
      </x:c>
      <x:c r="F1342" s="7" t="n">
        <x:v>0</x:v>
      </x:c>
      <x:c r="G1342" s="7" t="n">
        <x:v>1694.6</x:v>
      </x:c>
      <x:c r="H1342" s="2" t="str">
        <x:v>是</x:v>
      </x:c>
      <x:c r="I1342" s="7" t="n">
        <x:f>IF(AND(ISNUMBER(E1342),ISNUMBER(F1342)),E1342-F1342,"")</x:f>
        <x:v>1738.3</x:v>
      </x:c>
      <x:c r="J1342" s="2" t="str">
        <x:f>IF(H1342="否","不适用",IF(AND(ISNUMBER(E1342),ISNUMBER(F1342)),IF(I1342&gt;'规则与名单'!$B$2,"是","否"),"未判定"))</x:f>
        <x:v>是</x:v>
      </x:c>
      <x:c r="K1342" s="2" t="str">
        <x:f>IF(J1342="是",IF(ISNUMBER(F1342),"测试日GPS","缺失"),IF(ISNUMBER(G1342),"非测试日纯氢",IF(AND(H1342="是",J1342="未判定"),IF(ISNUMBER(F1342),"测试名单无纯氢GPS","缺失"),IF(ISNUMBER(E1342),"非测试日仪表","缺失"))))</x:f>
        <x:v>测试日GPS</x:v>
      </x:c>
      <x:c r="L1342" s="7" t="n">
        <x:f>IF(K1342="缺失","",IF(K1342="非测试日纯氢",G1342,IF(K1342="非测试日仪表",E1342,F1342)))</x:f>
        <x:v>0</x:v>
      </x:c>
      <x:c r="M1342" s="2" t="n">
        <x:f>IF(K1342="缺失",1,0)</x:f>
        <x:v>0</x:v>
      </x:c>
      <x:c r="N1342" s="2" t="str">
        <x:v>车辆里程查询_20260901-20260930_1024辆_仪表里程.xlsx / H411</x:v>
      </x:c>
      <x:c r="O1342" s="2" t="str">
        <x:v>车辆里程查询_20260901-20260930_1024辆_GPS里程.xlsx / H411</x:v>
      </x:c>
      <x:c r="P1342" s="2" t="str">
        <x:v>车辆纯氢气里程查询_20260901-20260930_1024辆.xlsx / H389</x:v>
      </x:c>
    </x:row>
    <x:row r="1343" ht="22" customHeight="1">
      <x:c r="A1343" s="2" t="n">
        <x:v>57</x:v>
      </x:c>
      <x:c r="B1343" s="2" t="str">
        <x:v>粤AGP3505</x:v>
      </x:c>
      <x:c r="C1343" s="2" t="str">
        <x:v>陈高伟</x:v>
      </x:c>
      <x:c r="D1343" s="8" t="d">
        <x:v>2026-09-05T00:00:00.000Z</x:v>
      </x:c>
      <x:c r="E1343" s="7" t="n">
        <x:v>1067.3</x:v>
      </x:c>
      <x:c r="F1343" s="7" t="n">
        <x:v>8.2</x:v>
      </x:c>
      <x:c r="G1343" s="7" t="n">
        <x:v>1066.9</x:v>
      </x:c>
      <x:c r="H1343" s="2" t="str">
        <x:v>是</x:v>
      </x:c>
      <x:c r="I1343" s="7" t="n">
        <x:f>IF(AND(ISNUMBER(E1343),ISNUMBER(F1343)),E1343-F1343,"")</x:f>
        <x:v>1059.1</x:v>
      </x:c>
      <x:c r="J1343" s="2" t="str">
        <x:f>IF(H1343="否","不适用",IF(AND(ISNUMBER(E1343),ISNUMBER(F1343)),IF(I1343&gt;'规则与名单'!$B$2,"是","否"),"未判定"))</x:f>
        <x:v>是</x:v>
      </x:c>
      <x:c r="K1343" s="2" t="str">
        <x:f>IF(J1343="是",IF(ISNUMBER(F1343),"测试日GPS","缺失"),IF(ISNUMBER(G1343),"非测试日纯氢",IF(AND(H1343="是",J1343="未判定"),IF(ISNUMBER(F1343),"测试名单无纯氢GPS","缺失"),IF(ISNUMBER(E1343),"非测试日仪表","缺失"))))</x:f>
        <x:v>测试日GPS</x:v>
      </x:c>
      <x:c r="L1343" s="7" t="n">
        <x:f>IF(K1343="缺失","",IF(K1343="非测试日纯氢",G1343,IF(K1343="非测试日仪表",E1343,F1343)))</x:f>
        <x:v>8.2</x:v>
      </x:c>
      <x:c r="M1343" s="2" t="n">
        <x:f>IF(K1343="缺失",1,0)</x:f>
        <x:v>0</x:v>
      </x:c>
      <x:c r="N1343" s="2" t="str">
        <x:v>车辆里程查询_20260901-20260930_1024辆_仪表里程.xlsx / I411</x:v>
      </x:c>
      <x:c r="O1343" s="2" t="str">
        <x:v>车辆里程查询_20260901-20260930_1024辆_GPS里程.xlsx / I411</x:v>
      </x:c>
      <x:c r="P1343" s="2" t="str">
        <x:v>车辆纯氢气里程查询_20260901-20260930_1024辆.xlsx / I389</x:v>
      </x:c>
    </x:row>
    <x:row r="1344" ht="22" customHeight="1">
      <x:c r="A1344" s="2" t="n">
        <x:v>57</x:v>
      </x:c>
      <x:c r="B1344" s="2" t="str">
        <x:v>粤AGP3505</x:v>
      </x:c>
      <x:c r="C1344" s="2" t="str">
        <x:v>陈高伟</x:v>
      </x:c>
      <x:c r="D1344" s="8" t="d">
        <x:v>2026-09-06T00:00:00.000Z</x:v>
      </x:c>
      <x:c r="E1344" s="7" t="n">
        <x:v>1149.6</x:v>
      </x:c>
      <x:c r="F1344" s="7" t="n">
        <x:v>0.04</x:v>
      </x:c>
      <x:c r="G1344" s="7" t="n">
        <x:v>1149.5</x:v>
      </x:c>
      <x:c r="H1344" s="2" t="str">
        <x:v>是</x:v>
      </x:c>
      <x:c r="I1344" s="7" t="n">
        <x:f>IF(AND(ISNUMBER(E1344),ISNUMBER(F1344)),E1344-F1344,"")</x:f>
        <x:v>1149.56</x:v>
      </x:c>
      <x:c r="J1344" s="2" t="str">
        <x:f>IF(H1344="否","不适用",IF(AND(ISNUMBER(E1344),ISNUMBER(F1344)),IF(I1344&gt;'规则与名单'!$B$2,"是","否"),"未判定"))</x:f>
        <x:v>是</x:v>
      </x:c>
      <x:c r="K1344" s="2" t="str">
        <x:f>IF(J1344="是",IF(ISNUMBER(F1344),"测试日GPS","缺失"),IF(ISNUMBER(G1344),"非测试日纯氢",IF(AND(H1344="是",J1344="未判定"),IF(ISNUMBER(F1344),"测试名单无纯氢GPS","缺失"),IF(ISNUMBER(E1344),"非测试日仪表","缺失"))))</x:f>
        <x:v>测试日GPS</x:v>
      </x:c>
      <x:c r="L1344" s="7" t="n">
        <x:f>IF(K1344="缺失","",IF(K1344="非测试日纯氢",G1344,IF(K1344="非测试日仪表",E1344,F1344)))</x:f>
        <x:v>0.04</x:v>
      </x:c>
      <x:c r="M1344" s="2" t="n">
        <x:f>IF(K1344="缺失",1,0)</x:f>
        <x:v>0</x:v>
      </x:c>
      <x:c r="N1344" s="2" t="str">
        <x:v>车辆里程查询_20260901-20260930_1024辆_仪表里程.xlsx / J411</x:v>
      </x:c>
      <x:c r="O1344" s="2" t="str">
        <x:v>车辆里程查询_20260901-20260930_1024辆_GPS里程.xlsx / J411</x:v>
      </x:c>
      <x:c r="P1344" s="2" t="str">
        <x:v>车辆纯氢气里程查询_20260901-20260930_1024辆.xlsx / J389</x:v>
      </x:c>
    </x:row>
    <x:row r="1345" ht="22" customHeight="1">
      <x:c r="A1345" s="2" t="n">
        <x:v>57</x:v>
      </x:c>
      <x:c r="B1345" s="2" t="str">
        <x:v>粤AGP3505</x:v>
      </x:c>
      <x:c r="C1345" s="2" t="str">
        <x:v>陈高伟</x:v>
      </x:c>
      <x:c r="D1345" s="8" t="d">
        <x:v>2026-09-07T00:00:00.000Z</x:v>
      </x:c>
      <x:c r="E1345" s="7" t="n">
        <x:v>1091.3</x:v>
      </x:c>
      <x:c r="F1345" s="7" t="n">
        <x:v>0.06</x:v>
      </x:c>
      <x:c r="G1345" s="7" t="n">
        <x:v>1000.4</x:v>
      </x:c>
      <x:c r="H1345" s="2" t="str">
        <x:v>是</x:v>
      </x:c>
      <x:c r="I1345" s="7" t="n">
        <x:f>IF(AND(ISNUMBER(E1345),ISNUMBER(F1345)),E1345-F1345,"")</x:f>
        <x:v>1091.24</x:v>
      </x:c>
      <x:c r="J1345" s="2" t="str">
        <x:f>IF(H1345="否","不适用",IF(AND(ISNUMBER(E1345),ISNUMBER(F1345)),IF(I1345&gt;'规则与名单'!$B$2,"是","否"),"未判定"))</x:f>
        <x:v>是</x:v>
      </x:c>
      <x:c r="K1345" s="2" t="str">
        <x:f>IF(J1345="是",IF(ISNUMBER(F1345),"测试日GPS","缺失"),IF(ISNUMBER(G1345),"非测试日纯氢",IF(AND(H1345="是",J1345="未判定"),IF(ISNUMBER(F1345),"测试名单无纯氢GPS","缺失"),IF(ISNUMBER(E1345),"非测试日仪表","缺失"))))</x:f>
        <x:v>测试日GPS</x:v>
      </x:c>
      <x:c r="L1345" s="7" t="n">
        <x:f>IF(K1345="缺失","",IF(K1345="非测试日纯氢",G1345,IF(K1345="非测试日仪表",E1345,F1345)))</x:f>
        <x:v>0.06</x:v>
      </x:c>
      <x:c r="M1345" s="2" t="n">
        <x:f>IF(K1345="缺失",1,0)</x:f>
        <x:v>0</x:v>
      </x:c>
      <x:c r="N1345" s="2" t="str">
        <x:v>车辆里程查询_20260901-20260930_1024辆_仪表里程.xlsx / K411</x:v>
      </x:c>
      <x:c r="O1345" s="2" t="str">
        <x:v>车辆里程查询_20260901-20260930_1024辆_GPS里程.xlsx / K411</x:v>
      </x:c>
      <x:c r="P1345" s="2" t="str">
        <x:v>车辆纯氢气里程查询_20260901-20260930_1024辆.xlsx / K389</x:v>
      </x:c>
    </x:row>
    <x:row r="1346" ht="22" customHeight="1">
      <x:c r="A1346" s="2" t="n">
        <x:v>57</x:v>
      </x:c>
      <x:c r="B1346" s="2" t="str">
        <x:v>粤AGP3505</x:v>
      </x:c>
      <x:c r="C1346" s="2" t="str">
        <x:v>陈高伟</x:v>
      </x:c>
      <x:c r="D1346" s="8" t="d">
        <x:v>2026-09-08T00:00:00.000Z</x:v>
      </x:c>
      <x:c r="E1346" s="7" t="n">
        <x:v>8.3</x:v>
      </x:c>
      <x:c r="F1346" s="7" t="n">
        <x:v>8.4</x:v>
      </x:c>
      <x:c r="G1346" s="7" t="n">
        <x:v>8.3</x:v>
      </x:c>
      <x:c r="H1346" s="2" t="str">
        <x:v>是</x:v>
      </x:c>
      <x:c r="I1346" s="7" t="n">
        <x:f>IF(AND(ISNUMBER(E1346),ISNUMBER(F1346)),E1346-F1346,"")</x:f>
        <x:v>-0.09999999999999964</x:v>
      </x:c>
      <x:c r="J1346" s="2" t="str">
        <x:f>IF(H1346="否","不适用",IF(AND(ISNUMBER(E1346),ISNUMBER(F1346)),IF(I1346&gt;'规则与名单'!$B$2,"是","否"),"未判定"))</x:f>
        <x:v>否</x:v>
      </x:c>
      <x:c r="K1346" s="2" t="str">
        <x:f>IF(J1346="是",IF(ISNUMBER(F1346),"测试日GPS","缺失"),IF(ISNUMBER(G1346),"非测试日纯氢",IF(AND(H1346="是",J1346="未判定"),IF(ISNUMBER(F1346),"测试名单无纯氢GPS","缺失"),IF(ISNUMBER(E1346),"非测试日仪表","缺失"))))</x:f>
        <x:v>非测试日纯氢</x:v>
      </x:c>
      <x:c r="L1346" s="7" t="n">
        <x:f>IF(K1346="缺失","",IF(K1346="非测试日纯氢",G1346,IF(K1346="非测试日仪表",E1346,F1346)))</x:f>
        <x:v>8.3</x:v>
      </x:c>
      <x:c r="M1346" s="2" t="n">
        <x:f>IF(K1346="缺失",1,0)</x:f>
        <x:v>0</x:v>
      </x:c>
      <x:c r="N1346" s="2" t="str">
        <x:v>车辆里程查询_20260901-20260930_1024辆_仪表里程.xlsx / L411</x:v>
      </x:c>
      <x:c r="O1346" s="2" t="str">
        <x:v>车辆里程查询_20260901-20260930_1024辆_GPS里程.xlsx / L411</x:v>
      </x:c>
      <x:c r="P1346" s="2" t="str">
        <x:v>车辆纯氢气里程查询_20260901-20260930_1024辆.xlsx / L389</x:v>
      </x:c>
    </x:row>
    <x:row r="1347" ht="22" customHeight="1">
      <x:c r="A1347" s="2" t="n">
        <x:v>57</x:v>
      </x:c>
      <x:c r="B1347" s="2" t="str">
        <x:v>粤AGP3505</x:v>
      </x:c>
      <x:c r="C1347" s="2" t="str">
        <x:v>陈高伟</x:v>
      </x:c>
      <x:c r="D1347" s="8" t="d">
        <x:v>2026-09-09T00:00:00.000Z</x:v>
      </x:c>
      <x:c r="E1347" s="7"/>
      <x:c r="F1347" s="7" t="n">
        <x:v>0</x:v>
      </x:c>
      <x:c r="G1347" s="7"/>
      <x:c r="H1347" s="2" t="str">
        <x:v>是</x:v>
      </x:c>
      <x:c r="I1347" s="7" t="str">
        <x:f>IF(AND(ISNUMBER(E1347),ISNUMBER(F1347)),E1347-F1347,"")</x:f>
      </x:c>
      <x:c r="J1347" s="2" t="str">
        <x:f>IF(H1347="否","不适用",IF(AND(ISNUMBER(E1347),ISNUMBER(F1347)),IF(I1347&gt;'规则与名单'!$B$2,"是","否"),"未判定"))</x:f>
        <x:v>未判定</x:v>
      </x:c>
      <x:c r="K1347" s="2" t="str">
        <x:f>IF(J1347="是",IF(ISNUMBER(F1347),"测试日GPS","缺失"),IF(ISNUMBER(G1347),"非测试日纯氢",IF(AND(H1347="是",J1347="未判定"),IF(ISNUMBER(F1347),"测试名单无纯氢GPS","缺失"),IF(ISNUMBER(E1347),"非测试日仪表","缺失"))))</x:f>
        <x:v>测试名单无纯氢GPS</x:v>
      </x:c>
      <x:c r="L1347" s="7" t="n">
        <x:f>IF(K1347="缺失","",IF(K1347="非测试日纯氢",G1347,IF(K1347="非测试日仪表",E1347,F1347)))</x:f>
        <x:v>0</x:v>
      </x:c>
      <x:c r="M1347" s="2" t="n">
        <x:f>IF(K1347="缺失",1,0)</x:f>
        <x:v>0</x:v>
      </x:c>
      <x:c r="N1347" s="2" t="str">
        <x:v>车辆里程查询_20260901-20260930_1024辆_仪表里程.xlsx / M411</x:v>
      </x:c>
      <x:c r="O1347" s="2" t="str">
        <x:v>车辆里程查询_20260901-20260930_1024辆_GPS里程.xlsx / M411</x:v>
      </x:c>
      <x:c r="P1347" s="2" t="str">
        <x:v>车辆纯氢气里程查询_20260901-20260930_1024辆.xlsx / M389</x:v>
      </x:c>
    </x:row>
    <x:row r="1348" ht="22" customHeight="1">
      <x:c r="A1348" s="2" t="n">
        <x:v>57</x:v>
      </x:c>
      <x:c r="B1348" s="2" t="str">
        <x:v>粤AGP3505</x:v>
      </x:c>
      <x:c r="C1348" s="2" t="str">
        <x:v>陈高伟</x:v>
      </x:c>
      <x:c r="D1348" s="8" t="d">
        <x:v>2026-09-10T00:00:00.000Z</x:v>
      </x:c>
      <x:c r="E1348" s="7"/>
      <x:c r="F1348" s="7" t="n">
        <x:v>0</x:v>
      </x:c>
      <x:c r="G1348" s="7"/>
      <x:c r="H1348" s="2" t="str">
        <x:v>是</x:v>
      </x:c>
      <x:c r="I1348" s="7" t="str">
        <x:f>IF(AND(ISNUMBER(E1348),ISNUMBER(F1348)),E1348-F1348,"")</x:f>
      </x:c>
      <x:c r="J1348" s="2" t="str">
        <x:f>IF(H1348="否","不适用",IF(AND(ISNUMBER(E1348),ISNUMBER(F1348)),IF(I1348&gt;'规则与名单'!$B$2,"是","否"),"未判定"))</x:f>
        <x:v>未判定</x:v>
      </x:c>
      <x:c r="K1348" s="2" t="str">
        <x:f>IF(J1348="是",IF(ISNUMBER(F1348),"测试日GPS","缺失"),IF(ISNUMBER(G1348),"非测试日纯氢",IF(AND(H1348="是",J1348="未判定"),IF(ISNUMBER(F1348),"测试名单无纯氢GPS","缺失"),IF(ISNUMBER(E1348),"非测试日仪表","缺失"))))</x:f>
        <x:v>测试名单无纯氢GPS</x:v>
      </x:c>
      <x:c r="L1348" s="7" t="n">
        <x:f>IF(K1348="缺失","",IF(K1348="非测试日纯氢",G1348,IF(K1348="非测试日仪表",E1348,F1348)))</x:f>
        <x:v>0</x:v>
      </x:c>
      <x:c r="M1348" s="2" t="n">
        <x:f>IF(K1348="缺失",1,0)</x:f>
        <x:v>0</x:v>
      </x:c>
      <x:c r="N1348" s="2" t="str">
        <x:v>车辆里程查询_20260901-20260930_1024辆_仪表里程.xlsx / N411</x:v>
      </x:c>
      <x:c r="O1348" s="2" t="str">
        <x:v>车辆里程查询_20260901-20260930_1024辆_GPS里程.xlsx / N411</x:v>
      </x:c>
      <x:c r="P1348" s="2" t="str">
        <x:v>车辆纯氢气里程查询_20260901-20260930_1024辆.xlsx / N389</x:v>
      </x:c>
    </x:row>
    <x:row r="1349" ht="22" customHeight="1">
      <x:c r="A1349" s="2" t="n">
        <x:v>57</x:v>
      </x:c>
      <x:c r="B1349" s="2" t="str">
        <x:v>粤AGP3505</x:v>
      </x:c>
      <x:c r="C1349" s="2" t="str">
        <x:v>陈高伟</x:v>
      </x:c>
      <x:c r="D1349" s="8" t="d">
        <x:v>2026-09-11T00:00:00.000Z</x:v>
      </x:c>
      <x:c r="E1349" s="7" t="n">
        <x:v>674.3</x:v>
      </x:c>
      <x:c r="F1349" s="7" t="n">
        <x:v>0.06</x:v>
      </x:c>
      <x:c r="G1349" s="7" t="n">
        <x:v>182</x:v>
      </x:c>
      <x:c r="H1349" s="2" t="str">
        <x:v>是</x:v>
      </x:c>
      <x:c r="I1349" s="7" t="n">
        <x:f>IF(AND(ISNUMBER(E1349),ISNUMBER(F1349)),E1349-F1349,"")</x:f>
        <x:v>674.24</x:v>
      </x:c>
      <x:c r="J1349" s="2" t="str">
        <x:f>IF(H1349="否","不适用",IF(AND(ISNUMBER(E1349),ISNUMBER(F1349)),IF(I1349&gt;'规则与名单'!$B$2,"是","否"),"未判定"))</x:f>
        <x:v>是</x:v>
      </x:c>
      <x:c r="K1349" s="2" t="str">
        <x:f>IF(J1349="是",IF(ISNUMBER(F1349),"测试日GPS","缺失"),IF(ISNUMBER(G1349),"非测试日纯氢",IF(AND(H1349="是",J1349="未判定"),IF(ISNUMBER(F1349),"测试名单无纯氢GPS","缺失"),IF(ISNUMBER(E1349),"非测试日仪表","缺失"))))</x:f>
        <x:v>测试日GPS</x:v>
      </x:c>
      <x:c r="L1349" s="7" t="n">
        <x:f>IF(K1349="缺失","",IF(K1349="非测试日纯氢",G1349,IF(K1349="非测试日仪表",E1349,F1349)))</x:f>
        <x:v>0.06</x:v>
      </x:c>
      <x:c r="M1349" s="2" t="n">
        <x:f>IF(K1349="缺失",1,0)</x:f>
        <x:v>0</x:v>
      </x:c>
      <x:c r="N1349" s="2" t="str">
        <x:v>车辆里程查询_20260901-20260930_1024辆_仪表里程.xlsx / O411</x:v>
      </x:c>
      <x:c r="O1349" s="2" t="str">
        <x:v>车辆里程查询_20260901-20260930_1024辆_GPS里程.xlsx / O411</x:v>
      </x:c>
      <x:c r="P1349" s="2" t="str">
        <x:v>车辆纯氢气里程查询_20260901-20260930_1024辆.xlsx / O389</x:v>
      </x:c>
    </x:row>
    <x:row r="1350" ht="22" customHeight="1">
      <x:c r="A1350" s="2" t="n">
        <x:v>57</x:v>
      </x:c>
      <x:c r="B1350" s="2" t="str">
        <x:v>粤AGP3505</x:v>
      </x:c>
      <x:c r="C1350" s="2" t="str">
        <x:v>陈高伟</x:v>
      </x:c>
      <x:c r="D1350" s="8" t="d">
        <x:v>2026-09-12T00:00:00.000Z</x:v>
      </x:c>
      <x:c r="E1350" s="7" t="n">
        <x:v>1172.3</x:v>
      </x:c>
      <x:c r="F1350" s="7" t="n">
        <x:v>0.1</x:v>
      </x:c>
      <x:c r="G1350" s="7" t="n">
        <x:v>900.6</x:v>
      </x:c>
      <x:c r="H1350" s="2" t="str">
        <x:v>是</x:v>
      </x:c>
      <x:c r="I1350" s="7" t="n">
        <x:f>IF(AND(ISNUMBER(E1350),ISNUMBER(F1350)),E1350-F1350,"")</x:f>
        <x:v>1172.2</x:v>
      </x:c>
      <x:c r="J1350" s="2" t="str">
        <x:f>IF(H1350="否","不适用",IF(AND(ISNUMBER(E1350),ISNUMBER(F1350)),IF(I1350&gt;'规则与名单'!$B$2,"是","否"),"未判定"))</x:f>
        <x:v>是</x:v>
      </x:c>
      <x:c r="K1350" s="2" t="str">
        <x:f>IF(J1350="是",IF(ISNUMBER(F1350),"测试日GPS","缺失"),IF(ISNUMBER(G1350),"非测试日纯氢",IF(AND(H1350="是",J1350="未判定"),IF(ISNUMBER(F1350),"测试名单无纯氢GPS","缺失"),IF(ISNUMBER(E1350),"非测试日仪表","缺失"))))</x:f>
        <x:v>测试日GPS</x:v>
      </x:c>
      <x:c r="L1350" s="7" t="n">
        <x:f>IF(K1350="缺失","",IF(K1350="非测试日纯氢",G1350,IF(K1350="非测试日仪表",E1350,F1350)))</x:f>
        <x:v>0.1</x:v>
      </x:c>
      <x:c r="M1350" s="2" t="n">
        <x:f>IF(K1350="缺失",1,0)</x:f>
        <x:v>0</x:v>
      </x:c>
      <x:c r="N1350" s="2" t="str">
        <x:v>车辆里程查询_20260901-20260930_1024辆_仪表里程.xlsx / P411</x:v>
      </x:c>
      <x:c r="O1350" s="2" t="str">
        <x:v>车辆里程查询_20260901-20260930_1024辆_GPS里程.xlsx / P411</x:v>
      </x:c>
      <x:c r="P1350" s="2" t="str">
        <x:v>车辆纯氢气里程查询_20260901-20260930_1024辆.xlsx / P389</x:v>
      </x:c>
    </x:row>
    <x:row r="1351" ht="22" customHeight="1">
      <x:c r="A1351" s="2" t="n">
        <x:v>57</x:v>
      </x:c>
      <x:c r="B1351" s="2" t="str">
        <x:v>粤AGP3505</x:v>
      </x:c>
      <x:c r="C1351" s="2" t="str">
        <x:v>陈高伟</x:v>
      </x:c>
      <x:c r="D1351" s="8" t="d">
        <x:v>2026-09-13T00:00:00.000Z</x:v>
      </x:c>
      <x:c r="E1351" s="7" t="n">
        <x:v>888.3</x:v>
      </x:c>
      <x:c r="F1351" s="7" t="n">
        <x:v>0.1</x:v>
      </x:c>
      <x:c r="G1351" s="7" t="n">
        <x:v>525.8</x:v>
      </x:c>
      <x:c r="H1351" s="2" t="str">
        <x:v>是</x:v>
      </x:c>
      <x:c r="I1351" s="7" t="n">
        <x:f>IF(AND(ISNUMBER(E1351),ISNUMBER(F1351)),E1351-F1351,"")</x:f>
        <x:v>888.1999999999999</x:v>
      </x:c>
      <x:c r="J1351" s="2" t="str">
        <x:f>IF(H1351="否","不适用",IF(AND(ISNUMBER(E1351),ISNUMBER(F1351)),IF(I1351&gt;'规则与名单'!$B$2,"是","否"),"未判定"))</x:f>
        <x:v>是</x:v>
      </x:c>
      <x:c r="K1351" s="2" t="str">
        <x:f>IF(J1351="是",IF(ISNUMBER(F1351),"测试日GPS","缺失"),IF(ISNUMBER(G1351),"非测试日纯氢",IF(AND(H1351="是",J1351="未判定"),IF(ISNUMBER(F1351),"测试名单无纯氢GPS","缺失"),IF(ISNUMBER(E1351),"非测试日仪表","缺失"))))</x:f>
        <x:v>测试日GPS</x:v>
      </x:c>
      <x:c r="L1351" s="7" t="n">
        <x:f>IF(K1351="缺失","",IF(K1351="非测试日纯氢",G1351,IF(K1351="非测试日仪表",E1351,F1351)))</x:f>
        <x:v>0.1</x:v>
      </x:c>
      <x:c r="M1351" s="2" t="n">
        <x:f>IF(K1351="缺失",1,0)</x:f>
        <x:v>0</x:v>
      </x:c>
      <x:c r="N1351" s="2" t="str">
        <x:v>车辆里程查询_20260901-20260930_1024辆_仪表里程.xlsx / Q411</x:v>
      </x:c>
      <x:c r="O1351" s="2" t="str">
        <x:v>车辆里程查询_20260901-20260930_1024辆_GPS里程.xlsx / Q411</x:v>
      </x:c>
      <x:c r="P1351" s="2" t="str">
        <x:v>车辆纯氢气里程查询_20260901-20260930_1024辆.xlsx / Q389</x:v>
      </x:c>
    </x:row>
    <x:row r="1352" ht="22" customHeight="1">
      <x:c r="A1352" s="2" t="n">
        <x:v>57</x:v>
      </x:c>
      <x:c r="B1352" s="2" t="str">
        <x:v>粤AGP3505</x:v>
      </x:c>
      <x:c r="C1352" s="2" t="str">
        <x:v>陈高伟</x:v>
      </x:c>
      <x:c r="D1352" s="8" t="d">
        <x:v>2026-09-14T00:00:00.000Z</x:v>
      </x:c>
      <x:c r="E1352" s="7" t="n">
        <x:v>37.6</x:v>
      </x:c>
      <x:c r="F1352" s="7" t="n">
        <x:v>8.5</x:v>
      </x:c>
      <x:c r="G1352" s="7"/>
      <x:c r="H1352" s="2" t="str">
        <x:v>是</x:v>
      </x:c>
      <x:c r="I1352" s="7" t="n">
        <x:f>IF(AND(ISNUMBER(E1352),ISNUMBER(F1352)),E1352-F1352,"")</x:f>
        <x:v>29.1</x:v>
      </x:c>
      <x:c r="J1352" s="2" t="str">
        <x:f>IF(H1352="否","不适用",IF(AND(ISNUMBER(E1352),ISNUMBER(F1352)),IF(I1352&gt;'规则与名单'!$B$2,"是","否"),"未判定"))</x:f>
        <x:v>否</x:v>
      </x:c>
      <x:c r="K1352" s="2" t="str">
        <x:f>IF(J1352="是",IF(ISNUMBER(F1352),"测试日GPS","缺失"),IF(ISNUMBER(G1352),"非测试日纯氢",IF(AND(H1352="是",J1352="未判定"),IF(ISNUMBER(F1352),"测试名单无纯氢GPS","缺失"),IF(ISNUMBER(E1352),"非测试日仪表","缺失"))))</x:f>
        <x:v>非测试日仪表</x:v>
      </x:c>
      <x:c r="L1352" s="7" t="n">
        <x:f>IF(K1352="缺失","",IF(K1352="非测试日纯氢",G1352,IF(K1352="非测试日仪表",E1352,F1352)))</x:f>
        <x:v>37.6</x:v>
      </x:c>
      <x:c r="M1352" s="2" t="n">
        <x:f>IF(K1352="缺失",1,0)</x:f>
        <x:v>0</x:v>
      </x:c>
      <x:c r="N1352" s="2" t="str">
        <x:v>车辆里程查询_20260901-20260930_1024辆_仪表里程.xlsx / R411</x:v>
      </x:c>
      <x:c r="O1352" s="2" t="str">
        <x:v>车辆里程查询_20260901-20260930_1024辆_GPS里程.xlsx / R411</x:v>
      </x:c>
      <x:c r="P1352" s="2" t="str">
        <x:v>车辆纯氢气里程查询_20260901-20260930_1024辆.xlsx / R389</x:v>
      </x:c>
    </x:row>
    <x:row r="1353" ht="22" customHeight="1">
      <x:c r="A1353" s="2" t="n">
        <x:v>57</x:v>
      </x:c>
      <x:c r="B1353" s="2" t="str">
        <x:v>粤AGP3505</x:v>
      </x:c>
      <x:c r="C1353" s="2" t="str">
        <x:v>陈高伟</x:v>
      </x:c>
      <x:c r="D1353" s="8" t="d">
        <x:v>2026-09-15T00:00:00.000Z</x:v>
      </x:c>
      <x:c r="E1353" s="7" t="n">
        <x:v>966.4</x:v>
      </x:c>
      <x:c r="F1353" s="7" t="n">
        <x:v>0.08</x:v>
      </x:c>
      <x:c r="G1353" s="7" t="n">
        <x:v>729.6</x:v>
      </x:c>
      <x:c r="H1353" s="2" t="str">
        <x:v>是</x:v>
      </x:c>
      <x:c r="I1353" s="7" t="n">
        <x:f>IF(AND(ISNUMBER(E1353),ISNUMBER(F1353)),E1353-F1353,"")</x:f>
        <x:v>966.3199999999999</x:v>
      </x:c>
      <x:c r="J1353" s="2" t="str">
        <x:f>IF(H1353="否","不适用",IF(AND(ISNUMBER(E1353),ISNUMBER(F1353)),IF(I1353&gt;'规则与名单'!$B$2,"是","否"),"未判定"))</x:f>
        <x:v>是</x:v>
      </x:c>
      <x:c r="K1353" s="2" t="str">
        <x:f>IF(J1353="是",IF(ISNUMBER(F1353),"测试日GPS","缺失"),IF(ISNUMBER(G1353),"非测试日纯氢",IF(AND(H1353="是",J1353="未判定"),IF(ISNUMBER(F1353),"测试名单无纯氢GPS","缺失"),IF(ISNUMBER(E1353),"非测试日仪表","缺失"))))</x:f>
        <x:v>测试日GPS</x:v>
      </x:c>
      <x:c r="L1353" s="7" t="n">
        <x:f>IF(K1353="缺失","",IF(K1353="非测试日纯氢",G1353,IF(K1353="非测试日仪表",E1353,F1353)))</x:f>
        <x:v>0.08</x:v>
      </x:c>
      <x:c r="M1353" s="2" t="n">
        <x:f>IF(K1353="缺失",1,0)</x:f>
        <x:v>0</x:v>
      </x:c>
      <x:c r="N1353" s="2" t="str">
        <x:v>车辆里程查询_20260901-20260930_1024辆_仪表里程.xlsx / S411</x:v>
      </x:c>
      <x:c r="O1353" s="2" t="str">
        <x:v>车辆里程查询_20260901-20260930_1024辆_GPS里程.xlsx / S411</x:v>
      </x:c>
      <x:c r="P1353" s="2" t="str">
        <x:v>车辆纯氢气里程查询_20260901-20260930_1024辆.xlsx / S389</x:v>
      </x:c>
    </x:row>
    <x:row r="1354" ht="22" customHeight="1">
      <x:c r="A1354" s="2" t="n">
        <x:v>57</x:v>
      </x:c>
      <x:c r="B1354" s="2" t="str">
        <x:v>粤AGP3505</x:v>
      </x:c>
      <x:c r="C1354" s="2" t="str">
        <x:v>陈高伟</x:v>
      </x:c>
      <x:c r="D1354" s="8" t="d">
        <x:v>2026-09-16T00:00:00.000Z</x:v>
      </x:c>
      <x:c r="E1354" s="7" t="n">
        <x:v>1903.1</x:v>
      </x:c>
      <x:c r="F1354" s="7" t="n">
        <x:v>8.7</x:v>
      </x:c>
      <x:c r="G1354" s="7" t="n">
        <x:v>1632.1</x:v>
      </x:c>
      <x:c r="H1354" s="2" t="str">
        <x:v>是</x:v>
      </x:c>
      <x:c r="I1354" s="7" t="n">
        <x:f>IF(AND(ISNUMBER(E1354),ISNUMBER(F1354)),E1354-F1354,"")</x:f>
        <x:v>1894.3999999999999</x:v>
      </x:c>
      <x:c r="J1354" s="2" t="str">
        <x:f>IF(H1354="否","不适用",IF(AND(ISNUMBER(E1354),ISNUMBER(F1354)),IF(I1354&gt;'规则与名单'!$B$2,"是","否"),"未判定"))</x:f>
        <x:v>是</x:v>
      </x:c>
      <x:c r="K1354" s="2" t="str">
        <x:f>IF(J1354="是",IF(ISNUMBER(F1354),"测试日GPS","缺失"),IF(ISNUMBER(G1354),"非测试日纯氢",IF(AND(H1354="是",J1354="未判定"),IF(ISNUMBER(F1354),"测试名单无纯氢GPS","缺失"),IF(ISNUMBER(E1354),"非测试日仪表","缺失"))))</x:f>
        <x:v>测试日GPS</x:v>
      </x:c>
      <x:c r="L1354" s="7" t="n">
        <x:f>IF(K1354="缺失","",IF(K1354="非测试日纯氢",G1354,IF(K1354="非测试日仪表",E1354,F1354)))</x:f>
        <x:v>8.7</x:v>
      </x:c>
      <x:c r="M1354" s="2" t="n">
        <x:f>IF(K1354="缺失",1,0)</x:f>
        <x:v>0</x:v>
      </x:c>
      <x:c r="N1354" s="2" t="str">
        <x:v>车辆里程查询_20260901-20260930_1024辆_仪表里程.xlsx / T411</x:v>
      </x:c>
      <x:c r="O1354" s="2" t="str">
        <x:v>车辆里程查询_20260901-20260930_1024辆_GPS里程.xlsx / T411</x:v>
      </x:c>
      <x:c r="P1354" s="2" t="str">
        <x:v>车辆纯氢气里程查询_20260901-20260930_1024辆.xlsx / T389</x:v>
      </x:c>
    </x:row>
    <x:row r="1355" ht="22" customHeight="1">
      <x:c r="A1355" s="2" t="n">
        <x:v>57</x:v>
      </x:c>
      <x:c r="B1355" s="2" t="str">
        <x:v>粤AGP3505</x:v>
      </x:c>
      <x:c r="C1355" s="2" t="str">
        <x:v>陈高伟</x:v>
      </x:c>
      <x:c r="D1355" s="8" t="d">
        <x:v>2026-09-17T00:00:00.000Z</x:v>
      </x:c>
      <x:c r="E1355" s="7" t="n">
        <x:v>1957.3</x:v>
      </x:c>
      <x:c r="F1355" s="7" t="n">
        <x:v>0</x:v>
      </x:c>
      <x:c r="G1355" s="7" t="n">
        <x:v>1804.4</x:v>
      </x:c>
      <x:c r="H1355" s="2" t="str">
        <x:v>是</x:v>
      </x:c>
      <x:c r="I1355" s="7" t="n">
        <x:f>IF(AND(ISNUMBER(E1355),ISNUMBER(F1355)),E1355-F1355,"")</x:f>
        <x:v>1957.3</x:v>
      </x:c>
      <x:c r="J1355" s="2" t="str">
        <x:f>IF(H1355="否","不适用",IF(AND(ISNUMBER(E1355),ISNUMBER(F1355)),IF(I1355&gt;'规则与名单'!$B$2,"是","否"),"未判定"))</x:f>
        <x:v>是</x:v>
      </x:c>
      <x:c r="K1355" s="2" t="str">
        <x:f>IF(J1355="是",IF(ISNUMBER(F1355),"测试日GPS","缺失"),IF(ISNUMBER(G1355),"非测试日纯氢",IF(AND(H1355="是",J1355="未判定"),IF(ISNUMBER(F1355),"测试名单无纯氢GPS","缺失"),IF(ISNUMBER(E1355),"非测试日仪表","缺失"))))</x:f>
        <x:v>测试日GPS</x:v>
      </x:c>
      <x:c r="L1355" s="7" t="n">
        <x:f>IF(K1355="缺失","",IF(K1355="非测试日纯氢",G1355,IF(K1355="非测试日仪表",E1355,F1355)))</x:f>
        <x:v>0</x:v>
      </x:c>
      <x:c r="M1355" s="2" t="n">
        <x:f>IF(K1355="缺失",1,0)</x:f>
        <x:v>0</x:v>
      </x:c>
      <x:c r="N1355" s="2" t="str">
        <x:v>车辆里程查询_20260901-20260930_1024辆_仪表里程.xlsx / U411</x:v>
      </x:c>
      <x:c r="O1355" s="2" t="str">
        <x:v>车辆里程查询_20260901-20260930_1024辆_GPS里程.xlsx / U411</x:v>
      </x:c>
      <x:c r="P1355" s="2" t="str">
        <x:v>车辆纯氢气里程查询_20260901-20260930_1024辆.xlsx / U389</x:v>
      </x:c>
    </x:row>
    <x:row r="1356" ht="22" customHeight="1">
      <x:c r="A1356" s="2" t="n">
        <x:v>57</x:v>
      </x:c>
      <x:c r="B1356" s="2" t="str">
        <x:v>粤AGP3505</x:v>
      </x:c>
      <x:c r="C1356" s="2" t="str">
        <x:v>陈高伟</x:v>
      </x:c>
      <x:c r="D1356" s="8" t="d">
        <x:v>2026-09-18T00:00:00.000Z</x:v>
      </x:c>
      <x:c r="E1356" s="7" t="n">
        <x:v>1766.6</x:v>
      </x:c>
      <x:c r="F1356" s="7" t="n">
        <x:v>10</x:v>
      </x:c>
      <x:c r="G1356" s="7" t="n">
        <x:v>1452.4</x:v>
      </x:c>
      <x:c r="H1356" s="2" t="str">
        <x:v>是</x:v>
      </x:c>
      <x:c r="I1356" s="7" t="n">
        <x:f>IF(AND(ISNUMBER(E1356),ISNUMBER(F1356)),E1356-F1356,"")</x:f>
        <x:v>1756.6</x:v>
      </x:c>
      <x:c r="J1356" s="2" t="str">
        <x:f>IF(H1356="否","不适用",IF(AND(ISNUMBER(E1356),ISNUMBER(F1356)),IF(I1356&gt;'规则与名单'!$B$2,"是","否"),"未判定"))</x:f>
        <x:v>是</x:v>
      </x:c>
      <x:c r="K1356" s="2" t="str">
        <x:f>IF(J1356="是",IF(ISNUMBER(F1356),"测试日GPS","缺失"),IF(ISNUMBER(G1356),"非测试日纯氢",IF(AND(H1356="是",J1356="未判定"),IF(ISNUMBER(F1356),"测试名单无纯氢GPS","缺失"),IF(ISNUMBER(E1356),"非测试日仪表","缺失"))))</x:f>
        <x:v>测试日GPS</x:v>
      </x:c>
      <x:c r="L1356" s="7" t="n">
        <x:f>IF(K1356="缺失","",IF(K1356="非测试日纯氢",G1356,IF(K1356="非测试日仪表",E1356,F1356)))</x:f>
        <x:v>10</x:v>
      </x:c>
      <x:c r="M1356" s="2" t="n">
        <x:f>IF(K1356="缺失",1,0)</x:f>
        <x:v>0</x:v>
      </x:c>
      <x:c r="N1356" s="2" t="str">
        <x:v>车辆里程查询_20260901-20260930_1024辆_仪表里程.xlsx / V411</x:v>
      </x:c>
      <x:c r="O1356" s="2" t="str">
        <x:v>车辆里程查询_20260901-20260930_1024辆_GPS里程.xlsx / V411</x:v>
      </x:c>
      <x:c r="P1356" s="2" t="str">
        <x:v>车辆纯氢气里程查询_20260901-20260930_1024辆.xlsx / V389</x:v>
      </x:c>
    </x:row>
    <x:row r="1357" ht="22" customHeight="1">
      <x:c r="A1357" s="2" t="n">
        <x:v>57</x:v>
      </x:c>
      <x:c r="B1357" s="2" t="str">
        <x:v>粤AGP3505</x:v>
      </x:c>
      <x:c r="C1357" s="2" t="str">
        <x:v>陈高伟</x:v>
      </x:c>
      <x:c r="D1357" s="8" t="d">
        <x:v>2026-09-19T00:00:00.000Z</x:v>
      </x:c>
      <x:c r="E1357" s="7" t="n">
        <x:v>2011</x:v>
      </x:c>
      <x:c r="F1357" s="7" t="n">
        <x:v>9.4</x:v>
      </x:c>
      <x:c r="G1357" s="7" t="n">
        <x:v>2010.3</x:v>
      </x:c>
      <x:c r="H1357" s="2" t="str">
        <x:v>是</x:v>
      </x:c>
      <x:c r="I1357" s="7" t="n">
        <x:f>IF(AND(ISNUMBER(E1357),ISNUMBER(F1357)),E1357-F1357,"")</x:f>
        <x:v>2001.6</x:v>
      </x:c>
      <x:c r="J1357" s="2" t="str">
        <x:f>IF(H1357="否","不适用",IF(AND(ISNUMBER(E1357),ISNUMBER(F1357)),IF(I1357&gt;'规则与名单'!$B$2,"是","否"),"未判定"))</x:f>
        <x:v>是</x:v>
      </x:c>
      <x:c r="K1357" s="2" t="str">
        <x:f>IF(J1357="是",IF(ISNUMBER(F1357),"测试日GPS","缺失"),IF(ISNUMBER(G1357),"非测试日纯氢",IF(AND(H1357="是",J1357="未判定"),IF(ISNUMBER(F1357),"测试名单无纯氢GPS","缺失"),IF(ISNUMBER(E1357),"非测试日仪表","缺失"))))</x:f>
        <x:v>测试日GPS</x:v>
      </x:c>
      <x:c r="L1357" s="7" t="n">
        <x:f>IF(K1357="缺失","",IF(K1357="非测试日纯氢",G1357,IF(K1357="非测试日仪表",E1357,F1357)))</x:f>
        <x:v>9.4</x:v>
      </x:c>
      <x:c r="M1357" s="2" t="n">
        <x:f>IF(K1357="缺失",1,0)</x:f>
        <x:v>0</x:v>
      </x:c>
      <x:c r="N1357" s="2" t="str">
        <x:v>车辆里程查询_20260901-20260930_1024辆_仪表里程.xlsx / W411</x:v>
      </x:c>
      <x:c r="O1357" s="2" t="str">
        <x:v>车辆里程查询_20260901-20260930_1024辆_GPS里程.xlsx / W411</x:v>
      </x:c>
      <x:c r="P1357" s="2" t="str">
        <x:v>车辆纯氢气里程查询_20260901-20260930_1024辆.xlsx / W389</x:v>
      </x:c>
    </x:row>
    <x:row r="1358" ht="22" customHeight="1">
      <x:c r="A1358" s="2" t="n">
        <x:v>57</x:v>
      </x:c>
      <x:c r="B1358" s="2" t="str">
        <x:v>粤AGP3505</x:v>
      </x:c>
      <x:c r="C1358" s="2" t="str">
        <x:v>陈高伟</x:v>
      </x:c>
      <x:c r="D1358" s="8" t="d">
        <x:v>2026-09-20T00:00:00.000Z</x:v>
      </x:c>
      <x:c r="E1358" s="7" t="n">
        <x:v>2028</x:v>
      </x:c>
      <x:c r="F1358" s="7" t="n">
        <x:v>8.7</x:v>
      </x:c>
      <x:c r="G1358" s="7" t="n">
        <x:v>1781</x:v>
      </x:c>
      <x:c r="H1358" s="2" t="str">
        <x:v>是</x:v>
      </x:c>
      <x:c r="I1358" s="7" t="n">
        <x:f>IF(AND(ISNUMBER(E1358),ISNUMBER(F1358)),E1358-F1358,"")</x:f>
        <x:v>2019.3</x:v>
      </x:c>
      <x:c r="J1358" s="2" t="str">
        <x:f>IF(H1358="否","不适用",IF(AND(ISNUMBER(E1358),ISNUMBER(F1358)),IF(I1358&gt;'规则与名单'!$B$2,"是","否"),"未判定"))</x:f>
        <x:v>是</x:v>
      </x:c>
      <x:c r="K1358" s="2" t="str">
        <x:f>IF(J1358="是",IF(ISNUMBER(F1358),"测试日GPS","缺失"),IF(ISNUMBER(G1358),"非测试日纯氢",IF(AND(H1358="是",J1358="未判定"),IF(ISNUMBER(F1358),"测试名单无纯氢GPS","缺失"),IF(ISNUMBER(E1358),"非测试日仪表","缺失"))))</x:f>
        <x:v>测试日GPS</x:v>
      </x:c>
      <x:c r="L1358" s="7" t="n">
        <x:f>IF(K1358="缺失","",IF(K1358="非测试日纯氢",G1358,IF(K1358="非测试日仪表",E1358,F1358)))</x:f>
        <x:v>8.7</x:v>
      </x:c>
      <x:c r="M1358" s="2" t="n">
        <x:f>IF(K1358="缺失",1,0)</x:f>
        <x:v>0</x:v>
      </x:c>
      <x:c r="N1358" s="2" t="str">
        <x:v>车辆里程查询_20260901-20260930_1024辆_仪表里程.xlsx / X411</x:v>
      </x:c>
      <x:c r="O1358" s="2" t="str">
        <x:v>车辆里程查询_20260901-20260930_1024辆_GPS里程.xlsx / X411</x:v>
      </x:c>
      <x:c r="P1358" s="2" t="str">
        <x:v>车辆纯氢气里程查询_20260901-20260930_1024辆.xlsx / X389</x:v>
      </x:c>
    </x:row>
    <x:row r="1359" ht="22" customHeight="1">
      <x:c r="A1359" s="2" t="n">
        <x:v>57</x:v>
      </x:c>
      <x:c r="B1359" s="2" t="str">
        <x:v>粤AGP3505</x:v>
      </x:c>
      <x:c r="C1359" s="2" t="str">
        <x:v>陈高伟</x:v>
      </x:c>
      <x:c r="D1359" s="8" t="d">
        <x:v>2026-09-21T00:00:00.000Z</x:v>
      </x:c>
      <x:c r="E1359" s="7" t="n">
        <x:v>2006.4</x:v>
      </x:c>
      <x:c r="F1359" s="7" t="n">
        <x:v>8.6</x:v>
      </x:c>
      <x:c r="G1359" s="7" t="n">
        <x:v>1677.3</x:v>
      </x:c>
      <x:c r="H1359" s="2" t="str">
        <x:v>是</x:v>
      </x:c>
      <x:c r="I1359" s="7" t="n">
        <x:f>IF(AND(ISNUMBER(E1359),ISNUMBER(F1359)),E1359-F1359,"")</x:f>
        <x:v>1997.8000000000002</x:v>
      </x:c>
      <x:c r="J1359" s="2" t="str">
        <x:f>IF(H1359="否","不适用",IF(AND(ISNUMBER(E1359),ISNUMBER(F1359)),IF(I1359&gt;'规则与名单'!$B$2,"是","否"),"未判定"))</x:f>
        <x:v>是</x:v>
      </x:c>
      <x:c r="K1359" s="2" t="str">
        <x:f>IF(J1359="是",IF(ISNUMBER(F1359),"测试日GPS","缺失"),IF(ISNUMBER(G1359),"非测试日纯氢",IF(AND(H1359="是",J1359="未判定"),IF(ISNUMBER(F1359),"测试名单无纯氢GPS","缺失"),IF(ISNUMBER(E1359),"非测试日仪表","缺失"))))</x:f>
        <x:v>测试日GPS</x:v>
      </x:c>
      <x:c r="L1359" s="7" t="n">
        <x:f>IF(K1359="缺失","",IF(K1359="非测试日纯氢",G1359,IF(K1359="非测试日仪表",E1359,F1359)))</x:f>
        <x:v>8.6</x:v>
      </x:c>
      <x:c r="M1359" s="2" t="n">
        <x:f>IF(K1359="缺失",1,0)</x:f>
        <x:v>0</x:v>
      </x:c>
      <x:c r="N1359" s="2" t="str">
        <x:v>车辆里程查询_20260901-20260930_1024辆_仪表里程.xlsx / Y411</x:v>
      </x:c>
      <x:c r="O1359" s="2" t="str">
        <x:v>车辆里程查询_20260901-20260930_1024辆_GPS里程.xlsx / Y411</x:v>
      </x:c>
      <x:c r="P1359" s="2" t="str">
        <x:v>车辆纯氢气里程查询_20260901-20260930_1024辆.xlsx / Y389</x:v>
      </x:c>
    </x:row>
    <x:row r="1360" ht="22" customHeight="1">
      <x:c r="A1360" s="2" t="n">
        <x:v>57</x:v>
      </x:c>
      <x:c r="B1360" s="2" t="str">
        <x:v>粤AGP3505</x:v>
      </x:c>
      <x:c r="C1360" s="2" t="str">
        <x:v>陈高伟</x:v>
      </x:c>
      <x:c r="D1360" s="8" t="d">
        <x:v>2026-09-22T00:00:00.000Z</x:v>
      </x:c>
      <x:c r="E1360" s="7" t="n">
        <x:v>2021.9</x:v>
      </x:c>
      <x:c r="F1360" s="7" t="n">
        <x:v>8.5</x:v>
      </x:c>
      <x:c r="G1360" s="7" t="n">
        <x:v>1926</x:v>
      </x:c>
      <x:c r="H1360" s="2" t="str">
        <x:v>是</x:v>
      </x:c>
      <x:c r="I1360" s="7" t="n">
        <x:f>IF(AND(ISNUMBER(E1360),ISNUMBER(F1360)),E1360-F1360,"")</x:f>
        <x:v>2013.4</x:v>
      </x:c>
      <x:c r="J1360" s="2" t="str">
        <x:f>IF(H1360="否","不适用",IF(AND(ISNUMBER(E1360),ISNUMBER(F1360)),IF(I1360&gt;'规则与名单'!$B$2,"是","否"),"未判定"))</x:f>
        <x:v>是</x:v>
      </x:c>
      <x:c r="K1360" s="2" t="str">
        <x:f>IF(J1360="是",IF(ISNUMBER(F1360),"测试日GPS","缺失"),IF(ISNUMBER(G1360),"非测试日纯氢",IF(AND(H1360="是",J1360="未判定"),IF(ISNUMBER(F1360),"测试名单无纯氢GPS","缺失"),IF(ISNUMBER(E1360),"非测试日仪表","缺失"))))</x:f>
        <x:v>测试日GPS</x:v>
      </x:c>
      <x:c r="L1360" s="7" t="n">
        <x:f>IF(K1360="缺失","",IF(K1360="非测试日纯氢",G1360,IF(K1360="非测试日仪表",E1360,F1360)))</x:f>
        <x:v>8.5</x:v>
      </x:c>
      <x:c r="M1360" s="2" t="n">
        <x:f>IF(K1360="缺失",1,0)</x:f>
        <x:v>0</x:v>
      </x:c>
      <x:c r="N1360" s="2" t="str">
        <x:v>车辆里程查询_20260901-20260930_1024辆_仪表里程.xlsx / Z411</x:v>
      </x:c>
      <x:c r="O1360" s="2" t="str">
        <x:v>车辆里程查询_20260901-20260930_1024辆_GPS里程.xlsx / Z411</x:v>
      </x:c>
      <x:c r="P1360" s="2" t="str">
        <x:v>车辆纯氢气里程查询_20260901-20260930_1024辆.xlsx / Z389</x:v>
      </x:c>
    </x:row>
    <x:row r="1361" ht="22" customHeight="1">
      <x:c r="A1361" s="2" t="n">
        <x:v>57</x:v>
      </x:c>
      <x:c r="B1361" s="2" t="str">
        <x:v>粤AGP3505</x:v>
      </x:c>
      <x:c r="C1361" s="2" t="str">
        <x:v>陈高伟</x:v>
      </x:c>
      <x:c r="D1361" s="8" t="d">
        <x:v>2026-09-23T00:00:00.000Z</x:v>
      </x:c>
      <x:c r="E1361" s="7" t="n">
        <x:v>727</x:v>
      </x:c>
      <x:c r="F1361" s="7" t="n">
        <x:v>37.3</x:v>
      </x:c>
      <x:c r="G1361" s="7" t="n">
        <x:v>699.2</x:v>
      </x:c>
      <x:c r="H1361" s="2" t="str">
        <x:v>是</x:v>
      </x:c>
      <x:c r="I1361" s="7" t="n">
        <x:f>IF(AND(ISNUMBER(E1361),ISNUMBER(F1361)),E1361-F1361,"")</x:f>
        <x:v>689.7</x:v>
      </x:c>
      <x:c r="J1361" s="2" t="str">
        <x:f>IF(H1361="否","不适用",IF(AND(ISNUMBER(E1361),ISNUMBER(F1361)),IF(I1361&gt;'规则与名单'!$B$2,"是","否"),"未判定"))</x:f>
        <x:v>是</x:v>
      </x:c>
      <x:c r="K1361" s="2" t="str">
        <x:f>IF(J1361="是",IF(ISNUMBER(F1361),"测试日GPS","缺失"),IF(ISNUMBER(G1361),"非测试日纯氢",IF(AND(H1361="是",J1361="未判定"),IF(ISNUMBER(F1361),"测试名单无纯氢GPS","缺失"),IF(ISNUMBER(E1361),"非测试日仪表","缺失"))))</x:f>
        <x:v>测试日GPS</x:v>
      </x:c>
      <x:c r="L1361" s="7" t="n">
        <x:f>IF(K1361="缺失","",IF(K1361="非测试日纯氢",G1361,IF(K1361="非测试日仪表",E1361,F1361)))</x:f>
        <x:v>37.3</x:v>
      </x:c>
      <x:c r="M1361" s="2" t="n">
        <x:f>IF(K1361="缺失",1,0)</x:f>
        <x:v>0</x:v>
      </x:c>
      <x:c r="N1361" s="2" t="str">
        <x:v>车辆里程查询_20260901-20260930_1024辆_仪表里程.xlsx / AA411</x:v>
      </x:c>
      <x:c r="O1361" s="2" t="str">
        <x:v>车辆里程查询_20260901-20260930_1024辆_GPS里程.xlsx / AA411</x:v>
      </x:c>
      <x:c r="P1361" s="2" t="str">
        <x:v>车辆纯氢气里程查询_20260901-20260930_1024辆.xlsx / AA389</x:v>
      </x:c>
    </x:row>
    <x:row r="1362" ht="22" customHeight="1">
      <x:c r="A1362" s="2" t="n">
        <x:v>57</x:v>
      </x:c>
      <x:c r="B1362" s="2" t="str">
        <x:v>粤AGP3505</x:v>
      </x:c>
      <x:c r="C1362" s="2" t="str">
        <x:v>陈高伟</x:v>
      </x:c>
      <x:c r="D1362" s="8" t="d">
        <x:v>2026-09-24T00:00:00.000Z</x:v>
      </x:c>
      <x:c r="E1362" s="7"/>
      <x:c r="F1362" s="7" t="n">
        <x:v>0</x:v>
      </x:c>
      <x:c r="G1362" s="7"/>
      <x:c r="H1362" s="2" t="str">
        <x:v>是</x:v>
      </x:c>
      <x:c r="I1362" s="7" t="str">
        <x:f>IF(AND(ISNUMBER(E1362),ISNUMBER(F1362)),E1362-F1362,"")</x:f>
      </x:c>
      <x:c r="J1362" s="2" t="str">
        <x:f>IF(H1362="否","不适用",IF(AND(ISNUMBER(E1362),ISNUMBER(F1362)),IF(I1362&gt;'规则与名单'!$B$2,"是","否"),"未判定"))</x:f>
        <x:v>未判定</x:v>
      </x:c>
      <x:c r="K1362" s="2" t="str">
        <x:f>IF(J1362="是",IF(ISNUMBER(F1362),"测试日GPS","缺失"),IF(ISNUMBER(G1362),"非测试日纯氢",IF(AND(H1362="是",J1362="未判定"),IF(ISNUMBER(F1362),"测试名单无纯氢GPS","缺失"),IF(ISNUMBER(E1362),"非测试日仪表","缺失"))))</x:f>
        <x:v>测试名单无纯氢GPS</x:v>
      </x:c>
      <x:c r="L1362" s="7" t="n">
        <x:f>IF(K1362="缺失","",IF(K1362="非测试日纯氢",G1362,IF(K1362="非测试日仪表",E1362,F1362)))</x:f>
        <x:v>0</x:v>
      </x:c>
      <x:c r="M1362" s="2" t="n">
        <x:f>IF(K1362="缺失",1,0)</x:f>
        <x:v>0</x:v>
      </x:c>
      <x:c r="N1362" s="2" t="str">
        <x:v>车辆里程查询_20260901-20260930_1024辆_仪表里程.xlsx / AB411</x:v>
      </x:c>
      <x:c r="O1362" s="2" t="str">
        <x:v>车辆里程查询_20260901-20260930_1024辆_GPS里程.xlsx / AB411</x:v>
      </x:c>
      <x:c r="P1362" s="2" t="str">
        <x:v>车辆纯氢气里程查询_20260901-20260930_1024辆.xlsx / AB389</x:v>
      </x:c>
    </x:row>
    <x:row r="1363" ht="22" customHeight="1">
      <x:c r="A1363" s="2" t="n">
        <x:v>57</x:v>
      </x:c>
      <x:c r="B1363" s="2" t="str">
        <x:v>粤AGP3505</x:v>
      </x:c>
      <x:c r="C1363" s="2" t="str">
        <x:v>陈高伟</x:v>
      </x:c>
      <x:c r="D1363" s="8" t="d">
        <x:v>2026-09-25T00:00:00.000Z</x:v>
      </x:c>
      <x:c r="E1363" s="7"/>
      <x:c r="F1363" s="7" t="n">
        <x:v>0</x:v>
      </x:c>
      <x:c r="G1363" s="7"/>
      <x:c r="H1363" s="2" t="str">
        <x:v>是</x:v>
      </x:c>
      <x:c r="I1363" s="7" t="str">
        <x:f>IF(AND(ISNUMBER(E1363),ISNUMBER(F1363)),E1363-F1363,"")</x:f>
      </x:c>
      <x:c r="J1363" s="2" t="str">
        <x:f>IF(H1363="否","不适用",IF(AND(ISNUMBER(E1363),ISNUMBER(F1363)),IF(I1363&gt;'规则与名单'!$B$2,"是","否"),"未判定"))</x:f>
        <x:v>未判定</x:v>
      </x:c>
      <x:c r="K1363" s="2" t="str">
        <x:f>IF(J1363="是",IF(ISNUMBER(F1363),"测试日GPS","缺失"),IF(ISNUMBER(G1363),"非测试日纯氢",IF(AND(H1363="是",J1363="未判定"),IF(ISNUMBER(F1363),"测试名单无纯氢GPS","缺失"),IF(ISNUMBER(E1363),"非测试日仪表","缺失"))))</x:f>
        <x:v>测试名单无纯氢GPS</x:v>
      </x:c>
      <x:c r="L1363" s="7" t="n">
        <x:f>IF(K1363="缺失","",IF(K1363="非测试日纯氢",G1363,IF(K1363="非测试日仪表",E1363,F1363)))</x:f>
        <x:v>0</x:v>
      </x:c>
      <x:c r="M1363" s="2" t="n">
        <x:f>IF(K1363="缺失",1,0)</x:f>
        <x:v>0</x:v>
      </x:c>
      <x:c r="N1363" s="2" t="str">
        <x:v>车辆里程查询_20260901-20260930_1024辆_仪表里程.xlsx / AC411</x:v>
      </x:c>
      <x:c r="O1363" s="2" t="str">
        <x:v>车辆里程查询_20260901-20260930_1024辆_GPS里程.xlsx / AC411</x:v>
      </x:c>
      <x:c r="P1363" s="2" t="str">
        <x:v>车辆纯氢气里程查询_20260901-20260930_1024辆.xlsx / AC389</x:v>
      </x:c>
    </x:row>
    <x:row r="1364" ht="22" customHeight="1">
      <x:c r="A1364" s="2" t="n">
        <x:v>57</x:v>
      </x:c>
      <x:c r="B1364" s="2" t="str">
        <x:v>粤AGP3505</x:v>
      </x:c>
      <x:c r="C1364" s="2" t="str">
        <x:v>陈高伟</x:v>
      </x:c>
      <x:c r="D1364" s="8" t="d">
        <x:v>2026-09-26T00:00:00.000Z</x:v>
      </x:c>
      <x:c r="E1364" s="7"/>
      <x:c r="F1364" s="7" t="n">
        <x:v>0</x:v>
      </x:c>
      <x:c r="G1364" s="7"/>
      <x:c r="H1364" s="2" t="str">
        <x:v>是</x:v>
      </x:c>
      <x:c r="I1364" s="7" t="str">
        <x:f>IF(AND(ISNUMBER(E1364),ISNUMBER(F1364)),E1364-F1364,"")</x:f>
      </x:c>
      <x:c r="J1364" s="2" t="str">
        <x:f>IF(H1364="否","不适用",IF(AND(ISNUMBER(E1364),ISNUMBER(F1364)),IF(I1364&gt;'规则与名单'!$B$2,"是","否"),"未判定"))</x:f>
        <x:v>未判定</x:v>
      </x:c>
      <x:c r="K1364" s="2" t="str">
        <x:f>IF(J1364="是",IF(ISNUMBER(F1364),"测试日GPS","缺失"),IF(ISNUMBER(G1364),"非测试日纯氢",IF(AND(H1364="是",J1364="未判定"),IF(ISNUMBER(F1364),"测试名单无纯氢GPS","缺失"),IF(ISNUMBER(E1364),"非测试日仪表","缺失"))))</x:f>
        <x:v>测试名单无纯氢GPS</x:v>
      </x:c>
      <x:c r="L1364" s="7" t="n">
        <x:f>IF(K1364="缺失","",IF(K1364="非测试日纯氢",G1364,IF(K1364="非测试日仪表",E1364,F1364)))</x:f>
        <x:v>0</x:v>
      </x:c>
      <x:c r="M1364" s="2" t="n">
        <x:f>IF(K1364="缺失",1,0)</x:f>
        <x:v>0</x:v>
      </x:c>
      <x:c r="N1364" s="2" t="str">
        <x:v>车辆里程查询_20260901-20260930_1024辆_仪表里程.xlsx / AD411</x:v>
      </x:c>
      <x:c r="O1364" s="2" t="str">
        <x:v>车辆里程查询_20260901-20260930_1024辆_GPS里程.xlsx / AD411</x:v>
      </x:c>
      <x:c r="P1364" s="2" t="str">
        <x:v>车辆纯氢气里程查询_20260901-20260930_1024辆.xlsx / AD389</x:v>
      </x:c>
    </x:row>
    <x:row r="1365" ht="22" customHeight="1">
      <x:c r="A1365" s="2" t="n">
        <x:v>57</x:v>
      </x:c>
      <x:c r="B1365" s="2" t="str">
        <x:v>粤AGP3505</x:v>
      </x:c>
      <x:c r="C1365" s="2" t="str">
        <x:v>陈高伟</x:v>
      </x:c>
      <x:c r="D1365" s="8" t="d">
        <x:v>2026-09-27T00:00:00.000Z</x:v>
      </x:c>
      <x:c r="E1365" s="7"/>
      <x:c r="F1365" s="7" t="n">
        <x:v>0</x:v>
      </x:c>
      <x:c r="G1365" s="7"/>
      <x:c r="H1365" s="2" t="str">
        <x:v>是</x:v>
      </x:c>
      <x:c r="I1365" s="7" t="str">
        <x:f>IF(AND(ISNUMBER(E1365),ISNUMBER(F1365)),E1365-F1365,"")</x:f>
      </x:c>
      <x:c r="J1365" s="2" t="str">
        <x:f>IF(H1365="否","不适用",IF(AND(ISNUMBER(E1365),ISNUMBER(F1365)),IF(I1365&gt;'规则与名单'!$B$2,"是","否"),"未判定"))</x:f>
        <x:v>未判定</x:v>
      </x:c>
      <x:c r="K1365" s="2" t="str">
        <x:f>IF(J1365="是",IF(ISNUMBER(F1365),"测试日GPS","缺失"),IF(ISNUMBER(G1365),"非测试日纯氢",IF(AND(H1365="是",J1365="未判定"),IF(ISNUMBER(F1365),"测试名单无纯氢GPS","缺失"),IF(ISNUMBER(E1365),"非测试日仪表","缺失"))))</x:f>
        <x:v>测试名单无纯氢GPS</x:v>
      </x:c>
      <x:c r="L1365" s="7" t="n">
        <x:f>IF(K1365="缺失","",IF(K1365="非测试日纯氢",G1365,IF(K1365="非测试日仪表",E1365,F1365)))</x:f>
        <x:v>0</x:v>
      </x:c>
      <x:c r="M1365" s="2" t="n">
        <x:f>IF(K1365="缺失",1,0)</x:f>
        <x:v>0</x:v>
      </x:c>
      <x:c r="N1365" s="2" t="str">
        <x:v>车辆里程查询_20260901-20260930_1024辆_仪表里程.xlsx / AE411</x:v>
      </x:c>
      <x:c r="O1365" s="2" t="str">
        <x:v>车辆里程查询_20260901-20260930_1024辆_GPS里程.xlsx / AE411</x:v>
      </x:c>
      <x:c r="P1365" s="2" t="str">
        <x:v>车辆纯氢气里程查询_20260901-20260930_1024辆.xlsx / AE389</x:v>
      </x:c>
    </x:row>
    <x:row r="1366" ht="22" customHeight="1">
      <x:c r="A1366" s="2" t="n">
        <x:v>57</x:v>
      </x:c>
      <x:c r="B1366" s="2" t="str">
        <x:v>粤AGP3505</x:v>
      </x:c>
      <x:c r="C1366" s="2" t="str">
        <x:v>陈高伟</x:v>
      </x:c>
      <x:c r="D1366" s="8" t="d">
        <x:v>2026-09-28T00:00:00.000Z</x:v>
      </x:c>
      <x:c r="E1366" s="7"/>
      <x:c r="F1366" s="7" t="n">
        <x:v>0</x:v>
      </x:c>
      <x:c r="G1366" s="7"/>
      <x:c r="H1366" s="2" t="str">
        <x:v>是</x:v>
      </x:c>
      <x:c r="I1366" s="7" t="str">
        <x:f>IF(AND(ISNUMBER(E1366),ISNUMBER(F1366)),E1366-F1366,"")</x:f>
      </x:c>
      <x:c r="J1366" s="2" t="str">
        <x:f>IF(H1366="否","不适用",IF(AND(ISNUMBER(E1366),ISNUMBER(F1366)),IF(I1366&gt;'规则与名单'!$B$2,"是","否"),"未判定"))</x:f>
        <x:v>未判定</x:v>
      </x:c>
      <x:c r="K1366" s="2" t="str">
        <x:f>IF(J1366="是",IF(ISNUMBER(F1366),"测试日GPS","缺失"),IF(ISNUMBER(G1366),"非测试日纯氢",IF(AND(H1366="是",J1366="未判定"),IF(ISNUMBER(F1366),"测试名单无纯氢GPS","缺失"),IF(ISNUMBER(E1366),"非测试日仪表","缺失"))))</x:f>
        <x:v>测试名单无纯氢GPS</x:v>
      </x:c>
      <x:c r="L1366" s="7" t="n">
        <x:f>IF(K1366="缺失","",IF(K1366="非测试日纯氢",G1366,IF(K1366="非测试日仪表",E1366,F1366)))</x:f>
        <x:v>0</x:v>
      </x:c>
      <x:c r="M1366" s="2" t="n">
        <x:f>IF(K1366="缺失",1,0)</x:f>
        <x:v>0</x:v>
      </x:c>
      <x:c r="N1366" s="2" t="str">
        <x:v>车辆里程查询_20260901-20260930_1024辆_仪表里程.xlsx / AF411</x:v>
      </x:c>
      <x:c r="O1366" s="2" t="str">
        <x:v>车辆里程查询_20260901-20260930_1024辆_GPS里程.xlsx / AF411</x:v>
      </x:c>
      <x:c r="P1366" s="2" t="str">
        <x:v>车辆纯氢气里程查询_20260901-20260930_1024辆.xlsx / AF389</x:v>
      </x:c>
    </x:row>
    <x:row r="1367" ht="22" customHeight="1">
      <x:c r="A1367" s="2" t="n">
        <x:v>57</x:v>
      </x:c>
      <x:c r="B1367" s="2" t="str">
        <x:v>粤AGP3505</x:v>
      </x:c>
      <x:c r="C1367" s="2" t="str">
        <x:v>陈高伟</x:v>
      </x:c>
      <x:c r="D1367" s="8" t="d">
        <x:v>2026-09-29T00:00:00.000Z</x:v>
      </x:c>
      <x:c r="E1367" s="7"/>
      <x:c r="F1367" s="7" t="n">
        <x:v>0</x:v>
      </x:c>
      <x:c r="G1367" s="7"/>
      <x:c r="H1367" s="2" t="str">
        <x:v>是</x:v>
      </x:c>
      <x:c r="I1367" s="7" t="str">
        <x:f>IF(AND(ISNUMBER(E1367),ISNUMBER(F1367)),E1367-F1367,"")</x:f>
      </x:c>
      <x:c r="J1367" s="2" t="str">
        <x:f>IF(H1367="否","不适用",IF(AND(ISNUMBER(E1367),ISNUMBER(F1367)),IF(I1367&gt;'规则与名单'!$B$2,"是","否"),"未判定"))</x:f>
        <x:v>未判定</x:v>
      </x:c>
      <x:c r="K1367" s="2" t="str">
        <x:f>IF(J1367="是",IF(ISNUMBER(F1367),"测试日GPS","缺失"),IF(ISNUMBER(G1367),"非测试日纯氢",IF(AND(H1367="是",J1367="未判定"),IF(ISNUMBER(F1367),"测试名单无纯氢GPS","缺失"),IF(ISNUMBER(E1367),"非测试日仪表","缺失"))))</x:f>
        <x:v>测试名单无纯氢GPS</x:v>
      </x:c>
      <x:c r="L1367" s="7" t="n">
        <x:f>IF(K1367="缺失","",IF(K1367="非测试日纯氢",G1367,IF(K1367="非测试日仪表",E1367,F1367)))</x:f>
        <x:v>0</x:v>
      </x:c>
      <x:c r="M1367" s="2" t="n">
        <x:f>IF(K1367="缺失",1,0)</x:f>
        <x:v>0</x:v>
      </x:c>
      <x:c r="N1367" s="2" t="str">
        <x:v>车辆里程查询_20260901-20260930_1024辆_仪表里程.xlsx / AG411</x:v>
      </x:c>
      <x:c r="O1367" s="2" t="str">
        <x:v>车辆里程查询_20260901-20260930_1024辆_GPS里程.xlsx / AG411</x:v>
      </x:c>
      <x:c r="P1367" s="2" t="str">
        <x:v>车辆纯氢气里程查询_20260901-20260930_1024辆.xlsx / AG389</x:v>
      </x:c>
    </x:row>
    <x:row r="1368" ht="22" customHeight="1">
      <x:c r="A1368" s="2" t="n">
        <x:v>57</x:v>
      </x:c>
      <x:c r="B1368" s="2" t="str">
        <x:v>粤AGP3505</x:v>
      </x:c>
      <x:c r="C1368" s="2" t="str">
        <x:v>陈高伟</x:v>
      </x:c>
      <x:c r="D1368" s="8" t="d">
        <x:v>2026-09-30T00:00:00.000Z</x:v>
      </x:c>
      <x:c r="E1368" s="7"/>
      <x:c r="F1368" s="7" t="n">
        <x:v>0</x:v>
      </x:c>
      <x:c r="G1368" s="7"/>
      <x:c r="H1368" s="2" t="str">
        <x:v>是</x:v>
      </x:c>
      <x:c r="I1368" s="7" t="str">
        <x:f>IF(AND(ISNUMBER(E1368),ISNUMBER(F1368)),E1368-F1368,"")</x:f>
      </x:c>
      <x:c r="J1368" s="2" t="str">
        <x:f>IF(H1368="否","不适用",IF(AND(ISNUMBER(E1368),ISNUMBER(F1368)),IF(I1368&gt;'规则与名单'!$B$2,"是","否"),"未判定"))</x:f>
        <x:v>未判定</x:v>
      </x:c>
      <x:c r="K1368" s="2" t="str">
        <x:f>IF(J1368="是",IF(ISNUMBER(F1368),"测试日GPS","缺失"),IF(ISNUMBER(G1368),"非测试日纯氢",IF(AND(H1368="是",J1368="未判定"),IF(ISNUMBER(F1368),"测试名单无纯氢GPS","缺失"),IF(ISNUMBER(E1368),"非测试日仪表","缺失"))))</x:f>
        <x:v>测试名单无纯氢GPS</x:v>
      </x:c>
      <x:c r="L1368" s="7" t="n">
        <x:f>IF(K1368="缺失","",IF(K1368="非测试日纯氢",G1368,IF(K1368="非测试日仪表",E1368,F1368)))</x:f>
        <x:v>0</x:v>
      </x:c>
      <x:c r="M1368" s="2" t="n">
        <x:f>IF(K1368="缺失",1,0)</x:f>
        <x:v>0</x:v>
      </x:c>
      <x:c r="N1368" s="2" t="str">
        <x:v>车辆里程查询_20260901-20260930_1024辆_仪表里程.xlsx / AH411</x:v>
      </x:c>
      <x:c r="O1368" s="2" t="str">
        <x:v>车辆里程查询_20260901-20260930_1024辆_GPS里程.xlsx / AH411</x:v>
      </x:c>
      <x:c r="P1368" s="2" t="str">
        <x:v>车辆纯氢气里程查询_20260901-20260930_1024辆.xlsx / AH389</x:v>
      </x:c>
    </x:row>
    <x:row r="1369" ht="22" customHeight="1">
      <x:c r="A1369" s="2" t="n">
        <x:v>58</x:v>
      </x:c>
      <x:c r="B1369" s="2" t="str">
        <x:v>粤AGP3509</x:v>
      </x:c>
      <x:c r="C1369" s="2" t="str">
        <x:v>陈高伟</x:v>
      </x:c>
      <x:c r="D1369" s="8" t="d">
        <x:v>2026-09-01T00:00:00.000Z</x:v>
      </x:c>
      <x:c r="E1369" s="7" t="n">
        <x:v>2022.7</x:v>
      </x:c>
      <x:c r="F1369" s="7" t="n">
        <x:v>0</x:v>
      </x:c>
      <x:c r="G1369" s="7" t="n">
        <x:v>2000.6</x:v>
      </x:c>
      <x:c r="H1369" s="2" t="str">
        <x:v>是</x:v>
      </x:c>
      <x:c r="I1369" s="7" t="n">
        <x:f>IF(AND(ISNUMBER(E1369),ISNUMBER(F1369)),E1369-F1369,"")</x:f>
        <x:v>2022.7</x:v>
      </x:c>
      <x:c r="J1369" s="2" t="str">
        <x:f>IF(H1369="否","不适用",IF(AND(ISNUMBER(E1369),ISNUMBER(F1369)),IF(I1369&gt;'规则与名单'!$B$2,"是","否"),"未判定"))</x:f>
        <x:v>是</x:v>
      </x:c>
      <x:c r="K1369" s="2" t="str">
        <x:f>IF(J1369="是",IF(ISNUMBER(F1369),"测试日GPS","缺失"),IF(ISNUMBER(G1369),"非测试日纯氢",IF(AND(H1369="是",J1369="未判定"),IF(ISNUMBER(F1369),"测试名单无纯氢GPS","缺失"),IF(ISNUMBER(E1369),"非测试日仪表","缺失"))))</x:f>
        <x:v>测试日GPS</x:v>
      </x:c>
      <x:c r="L1369" s="7" t="n">
        <x:f>IF(K1369="缺失","",IF(K1369="非测试日纯氢",G1369,IF(K1369="非测试日仪表",E1369,F1369)))</x:f>
        <x:v>0</x:v>
      </x:c>
      <x:c r="M1369" s="2" t="n">
        <x:f>IF(K1369="缺失",1,0)</x:f>
        <x:v>0</x:v>
      </x:c>
      <x:c r="N1369" s="2" t="str">
        <x:v>车辆里程查询_20260901-20260930_1024辆_仪表里程.xlsx / E806</x:v>
      </x:c>
      <x:c r="O1369" s="2" t="str">
        <x:v>车辆里程查询_20260901-20260930_1024辆_GPS里程.xlsx / E806</x:v>
      </x:c>
      <x:c r="P1369" s="2" t="str">
        <x:v>车辆纯氢气里程查询_20260901-20260930_1024辆.xlsx / E614</x:v>
      </x:c>
    </x:row>
    <x:row r="1370" ht="22" customHeight="1">
      <x:c r="A1370" s="2" t="n">
        <x:v>58</x:v>
      </x:c>
      <x:c r="B1370" s="2" t="str">
        <x:v>粤AGP3509</x:v>
      </x:c>
      <x:c r="C1370" s="2" t="str">
        <x:v>陈高伟</x:v>
      </x:c>
      <x:c r="D1370" s="8" t="d">
        <x:v>2026-09-02T00:00:00.000Z</x:v>
      </x:c>
      <x:c r="E1370" s="7" t="n">
        <x:v>1907.5</x:v>
      </x:c>
      <x:c r="F1370" s="7" t="n">
        <x:v>8.5</x:v>
      </x:c>
      <x:c r="G1370" s="7" t="n">
        <x:v>1885.9</x:v>
      </x:c>
      <x:c r="H1370" s="2" t="str">
        <x:v>是</x:v>
      </x:c>
      <x:c r="I1370" s="7" t="n">
        <x:f>IF(AND(ISNUMBER(E1370),ISNUMBER(F1370)),E1370-F1370,"")</x:f>
        <x:v>1899</x:v>
      </x:c>
      <x:c r="J1370" s="2" t="str">
        <x:f>IF(H1370="否","不适用",IF(AND(ISNUMBER(E1370),ISNUMBER(F1370)),IF(I1370&gt;'规则与名单'!$B$2,"是","否"),"未判定"))</x:f>
        <x:v>是</x:v>
      </x:c>
      <x:c r="K1370" s="2" t="str">
        <x:f>IF(J1370="是",IF(ISNUMBER(F1370),"测试日GPS","缺失"),IF(ISNUMBER(G1370),"非测试日纯氢",IF(AND(H1370="是",J1370="未判定"),IF(ISNUMBER(F1370),"测试名单无纯氢GPS","缺失"),IF(ISNUMBER(E1370),"非测试日仪表","缺失"))))</x:f>
        <x:v>测试日GPS</x:v>
      </x:c>
      <x:c r="L1370" s="7" t="n">
        <x:f>IF(K1370="缺失","",IF(K1370="非测试日纯氢",G1370,IF(K1370="非测试日仪表",E1370,F1370)))</x:f>
        <x:v>8.5</x:v>
      </x:c>
      <x:c r="M1370" s="2" t="n">
        <x:f>IF(K1370="缺失",1,0)</x:f>
        <x:v>0</x:v>
      </x:c>
      <x:c r="N1370" s="2" t="str">
        <x:v>车辆里程查询_20260901-20260930_1024辆_仪表里程.xlsx / F806</x:v>
      </x:c>
      <x:c r="O1370" s="2" t="str">
        <x:v>车辆里程查询_20260901-20260930_1024辆_GPS里程.xlsx / F806</x:v>
      </x:c>
      <x:c r="P1370" s="2" t="str">
        <x:v>车辆纯氢气里程查询_20260901-20260930_1024辆.xlsx / F614</x:v>
      </x:c>
    </x:row>
    <x:row r="1371" ht="22" customHeight="1">
      <x:c r="A1371" s="2" t="n">
        <x:v>58</x:v>
      </x:c>
      <x:c r="B1371" s="2" t="str">
        <x:v>粤AGP3509</x:v>
      </x:c>
      <x:c r="C1371" s="2" t="str">
        <x:v>陈高伟</x:v>
      </x:c>
      <x:c r="D1371" s="8" t="d">
        <x:v>2026-09-03T00:00:00.000Z</x:v>
      </x:c>
      <x:c r="E1371" s="7" t="n">
        <x:v>1945</x:v>
      </x:c>
      <x:c r="F1371" s="7" t="n">
        <x:v>8.3</x:v>
      </x:c>
      <x:c r="G1371" s="7" t="n">
        <x:v>1746.8</x:v>
      </x:c>
      <x:c r="H1371" s="2" t="str">
        <x:v>是</x:v>
      </x:c>
      <x:c r="I1371" s="7" t="n">
        <x:f>IF(AND(ISNUMBER(E1371),ISNUMBER(F1371)),E1371-F1371,"")</x:f>
        <x:v>1936.7</x:v>
      </x:c>
      <x:c r="J1371" s="2" t="str">
        <x:f>IF(H1371="否","不适用",IF(AND(ISNUMBER(E1371),ISNUMBER(F1371)),IF(I1371&gt;'规则与名单'!$B$2,"是","否"),"未判定"))</x:f>
        <x:v>是</x:v>
      </x:c>
      <x:c r="K1371" s="2" t="str">
        <x:f>IF(J1371="是",IF(ISNUMBER(F1371),"测试日GPS","缺失"),IF(ISNUMBER(G1371),"非测试日纯氢",IF(AND(H1371="是",J1371="未判定"),IF(ISNUMBER(F1371),"测试名单无纯氢GPS","缺失"),IF(ISNUMBER(E1371),"非测试日仪表","缺失"))))</x:f>
        <x:v>测试日GPS</x:v>
      </x:c>
      <x:c r="L1371" s="7" t="n">
        <x:f>IF(K1371="缺失","",IF(K1371="非测试日纯氢",G1371,IF(K1371="非测试日仪表",E1371,F1371)))</x:f>
        <x:v>8.3</x:v>
      </x:c>
      <x:c r="M1371" s="2" t="n">
        <x:f>IF(K1371="缺失",1,0)</x:f>
        <x:v>0</x:v>
      </x:c>
      <x:c r="N1371" s="2" t="str">
        <x:v>车辆里程查询_20260901-20260930_1024辆_仪表里程.xlsx / G806</x:v>
      </x:c>
      <x:c r="O1371" s="2" t="str">
        <x:v>车辆里程查询_20260901-20260930_1024辆_GPS里程.xlsx / G806</x:v>
      </x:c>
      <x:c r="P1371" s="2" t="str">
        <x:v>车辆纯氢气里程查询_20260901-20260930_1024辆.xlsx / G614</x:v>
      </x:c>
    </x:row>
    <x:row r="1372" ht="22" customHeight="1">
      <x:c r="A1372" s="2" t="n">
        <x:v>58</x:v>
      </x:c>
      <x:c r="B1372" s="2" t="str">
        <x:v>粤AGP3509</x:v>
      </x:c>
      <x:c r="C1372" s="2" t="str">
        <x:v>陈高伟</x:v>
      </x:c>
      <x:c r="D1372" s="8" t="d">
        <x:v>2026-09-04T00:00:00.000Z</x:v>
      </x:c>
      <x:c r="E1372" s="7" t="n">
        <x:v>1726.7</x:v>
      </x:c>
      <x:c r="F1372" s="7" t="n">
        <x:v>0</x:v>
      </x:c>
      <x:c r="G1372" s="7" t="n">
        <x:v>1679.3</x:v>
      </x:c>
      <x:c r="H1372" s="2" t="str">
        <x:v>是</x:v>
      </x:c>
      <x:c r="I1372" s="7" t="n">
        <x:f>IF(AND(ISNUMBER(E1372),ISNUMBER(F1372)),E1372-F1372,"")</x:f>
        <x:v>1726.7</x:v>
      </x:c>
      <x:c r="J1372" s="2" t="str">
        <x:f>IF(H1372="否","不适用",IF(AND(ISNUMBER(E1372),ISNUMBER(F1372)),IF(I1372&gt;'规则与名单'!$B$2,"是","否"),"未判定"))</x:f>
        <x:v>是</x:v>
      </x:c>
      <x:c r="K1372" s="2" t="str">
        <x:f>IF(J1372="是",IF(ISNUMBER(F1372),"测试日GPS","缺失"),IF(ISNUMBER(G1372),"非测试日纯氢",IF(AND(H1372="是",J1372="未判定"),IF(ISNUMBER(F1372),"测试名单无纯氢GPS","缺失"),IF(ISNUMBER(E1372),"非测试日仪表","缺失"))))</x:f>
        <x:v>测试日GPS</x:v>
      </x:c>
      <x:c r="L1372" s="7" t="n">
        <x:f>IF(K1372="缺失","",IF(K1372="非测试日纯氢",G1372,IF(K1372="非测试日仪表",E1372,F1372)))</x:f>
        <x:v>0</x:v>
      </x:c>
      <x:c r="M1372" s="2" t="n">
        <x:f>IF(K1372="缺失",1,0)</x:f>
        <x:v>0</x:v>
      </x:c>
      <x:c r="N1372" s="2" t="str">
        <x:v>车辆里程查询_20260901-20260930_1024辆_仪表里程.xlsx / H806</x:v>
      </x:c>
      <x:c r="O1372" s="2" t="str">
        <x:v>车辆里程查询_20260901-20260930_1024辆_GPS里程.xlsx / H806</x:v>
      </x:c>
      <x:c r="P1372" s="2" t="str">
        <x:v>车辆纯氢气里程查询_20260901-20260930_1024辆.xlsx / H614</x:v>
      </x:c>
    </x:row>
    <x:row r="1373" ht="22" customHeight="1">
      <x:c r="A1373" s="2" t="n">
        <x:v>58</x:v>
      </x:c>
      <x:c r="B1373" s="2" t="str">
        <x:v>粤AGP3509</x:v>
      </x:c>
      <x:c r="C1373" s="2" t="str">
        <x:v>陈高伟</x:v>
      </x:c>
      <x:c r="D1373" s="8" t="d">
        <x:v>2026-09-05T00:00:00.000Z</x:v>
      </x:c>
      <x:c r="E1373" s="7" t="n">
        <x:v>1123</x:v>
      </x:c>
      <x:c r="F1373" s="7" t="n">
        <x:v>8.7</x:v>
      </x:c>
      <x:c r="G1373" s="7" t="n">
        <x:v>1118.2</x:v>
      </x:c>
      <x:c r="H1373" s="2" t="str">
        <x:v>是</x:v>
      </x:c>
      <x:c r="I1373" s="7" t="n">
        <x:f>IF(AND(ISNUMBER(E1373),ISNUMBER(F1373)),E1373-F1373,"")</x:f>
        <x:v>1114.3</x:v>
      </x:c>
      <x:c r="J1373" s="2" t="str">
        <x:f>IF(H1373="否","不适用",IF(AND(ISNUMBER(E1373),ISNUMBER(F1373)),IF(I1373&gt;'规则与名单'!$B$2,"是","否"),"未判定"))</x:f>
        <x:v>是</x:v>
      </x:c>
      <x:c r="K1373" s="2" t="str">
        <x:f>IF(J1373="是",IF(ISNUMBER(F1373),"测试日GPS","缺失"),IF(ISNUMBER(G1373),"非测试日纯氢",IF(AND(H1373="是",J1373="未判定"),IF(ISNUMBER(F1373),"测试名单无纯氢GPS","缺失"),IF(ISNUMBER(E1373),"非测试日仪表","缺失"))))</x:f>
        <x:v>测试日GPS</x:v>
      </x:c>
      <x:c r="L1373" s="7" t="n">
        <x:f>IF(K1373="缺失","",IF(K1373="非测试日纯氢",G1373,IF(K1373="非测试日仪表",E1373,F1373)))</x:f>
        <x:v>8.7</x:v>
      </x:c>
      <x:c r="M1373" s="2" t="n">
        <x:f>IF(K1373="缺失",1,0)</x:f>
        <x:v>0</x:v>
      </x:c>
      <x:c r="N1373" s="2" t="str">
        <x:v>车辆里程查询_20260901-20260930_1024辆_仪表里程.xlsx / I806</x:v>
      </x:c>
      <x:c r="O1373" s="2" t="str">
        <x:v>车辆里程查询_20260901-20260930_1024辆_GPS里程.xlsx / I806</x:v>
      </x:c>
      <x:c r="P1373" s="2" t="str">
        <x:v>车辆纯氢气里程查询_20260901-20260930_1024辆.xlsx / I614</x:v>
      </x:c>
    </x:row>
    <x:row r="1374" ht="22" customHeight="1">
      <x:c r="A1374" s="2" t="n">
        <x:v>58</x:v>
      </x:c>
      <x:c r="B1374" s="2" t="str">
        <x:v>粤AGP3509</x:v>
      </x:c>
      <x:c r="C1374" s="2" t="str">
        <x:v>陈高伟</x:v>
      </x:c>
      <x:c r="D1374" s="8" t="d">
        <x:v>2026-09-06T00:00:00.000Z</x:v>
      </x:c>
      <x:c r="E1374" s="7" t="n">
        <x:v>1164.6</x:v>
      </x:c>
      <x:c r="F1374" s="7" t="n">
        <x:v>0.05</x:v>
      </x:c>
      <x:c r="G1374" s="7" t="n">
        <x:v>1164.6</x:v>
      </x:c>
      <x:c r="H1374" s="2" t="str">
        <x:v>是</x:v>
      </x:c>
      <x:c r="I1374" s="7" t="n">
        <x:f>IF(AND(ISNUMBER(E1374),ISNUMBER(F1374)),E1374-F1374,"")</x:f>
        <x:v>1164.55</x:v>
      </x:c>
      <x:c r="J1374" s="2" t="str">
        <x:f>IF(H1374="否","不适用",IF(AND(ISNUMBER(E1374),ISNUMBER(F1374)),IF(I1374&gt;'规则与名单'!$B$2,"是","否"),"未判定"))</x:f>
        <x:v>是</x:v>
      </x:c>
      <x:c r="K1374" s="2" t="str">
        <x:f>IF(J1374="是",IF(ISNUMBER(F1374),"测试日GPS","缺失"),IF(ISNUMBER(G1374),"非测试日纯氢",IF(AND(H1374="是",J1374="未判定"),IF(ISNUMBER(F1374),"测试名单无纯氢GPS","缺失"),IF(ISNUMBER(E1374),"非测试日仪表","缺失"))))</x:f>
        <x:v>测试日GPS</x:v>
      </x:c>
      <x:c r="L1374" s="7" t="n">
        <x:f>IF(K1374="缺失","",IF(K1374="非测试日纯氢",G1374,IF(K1374="非测试日仪表",E1374,F1374)))</x:f>
        <x:v>0.05</x:v>
      </x:c>
      <x:c r="M1374" s="2" t="n">
        <x:f>IF(K1374="缺失",1,0)</x:f>
        <x:v>0</x:v>
      </x:c>
      <x:c r="N1374" s="2" t="str">
        <x:v>车辆里程查询_20260901-20260930_1024辆_仪表里程.xlsx / J806</x:v>
      </x:c>
      <x:c r="O1374" s="2" t="str">
        <x:v>车辆里程查询_20260901-20260930_1024辆_GPS里程.xlsx / J806</x:v>
      </x:c>
      <x:c r="P1374" s="2" t="str">
        <x:v>车辆纯氢气里程查询_20260901-20260930_1024辆.xlsx / J614</x:v>
      </x:c>
    </x:row>
    <x:row r="1375" ht="22" customHeight="1">
      <x:c r="A1375" s="2" t="n">
        <x:v>58</x:v>
      </x:c>
      <x:c r="B1375" s="2" t="str">
        <x:v>粤AGP3509</x:v>
      </x:c>
      <x:c r="C1375" s="2" t="str">
        <x:v>陈高伟</x:v>
      </x:c>
      <x:c r="D1375" s="8" t="d">
        <x:v>2026-09-07T00:00:00.000Z</x:v>
      </x:c>
      <x:c r="E1375" s="7" t="n">
        <x:v>1102.3</x:v>
      </x:c>
      <x:c r="F1375" s="7" t="n">
        <x:v>0.04</x:v>
      </x:c>
      <x:c r="G1375" s="7" t="n">
        <x:v>1032</x:v>
      </x:c>
      <x:c r="H1375" s="2" t="str">
        <x:v>是</x:v>
      </x:c>
      <x:c r="I1375" s="7" t="n">
        <x:f>IF(AND(ISNUMBER(E1375),ISNUMBER(F1375)),E1375-F1375,"")</x:f>
        <x:v>1102.26</x:v>
      </x:c>
      <x:c r="J1375" s="2" t="str">
        <x:f>IF(H1375="否","不适用",IF(AND(ISNUMBER(E1375),ISNUMBER(F1375)),IF(I1375&gt;'规则与名单'!$B$2,"是","否"),"未判定"))</x:f>
        <x:v>是</x:v>
      </x:c>
      <x:c r="K1375" s="2" t="str">
        <x:f>IF(J1375="是",IF(ISNUMBER(F1375),"测试日GPS","缺失"),IF(ISNUMBER(G1375),"非测试日纯氢",IF(AND(H1375="是",J1375="未判定"),IF(ISNUMBER(F1375),"测试名单无纯氢GPS","缺失"),IF(ISNUMBER(E1375),"非测试日仪表","缺失"))))</x:f>
        <x:v>测试日GPS</x:v>
      </x:c>
      <x:c r="L1375" s="7" t="n">
        <x:f>IF(K1375="缺失","",IF(K1375="非测试日纯氢",G1375,IF(K1375="非测试日仪表",E1375,F1375)))</x:f>
        <x:v>0.04</x:v>
      </x:c>
      <x:c r="M1375" s="2" t="n">
        <x:f>IF(K1375="缺失",1,0)</x:f>
        <x:v>0</x:v>
      </x:c>
      <x:c r="N1375" s="2" t="str">
        <x:v>车辆里程查询_20260901-20260930_1024辆_仪表里程.xlsx / K806</x:v>
      </x:c>
      <x:c r="O1375" s="2" t="str">
        <x:v>车辆里程查询_20260901-20260930_1024辆_GPS里程.xlsx / K806</x:v>
      </x:c>
      <x:c r="P1375" s="2" t="str">
        <x:v>车辆纯氢气里程查询_20260901-20260930_1024辆.xlsx / K614</x:v>
      </x:c>
    </x:row>
    <x:row r="1376" ht="22" customHeight="1">
      <x:c r="A1376" s="2" t="n">
        <x:v>58</x:v>
      </x:c>
      <x:c r="B1376" s="2" t="str">
        <x:v>粤AGP3509</x:v>
      </x:c>
      <x:c r="C1376" s="2" t="str">
        <x:v>陈高伟</x:v>
      </x:c>
      <x:c r="D1376" s="8" t="d">
        <x:v>2026-09-08T00:00:00.000Z</x:v>
      </x:c>
      <x:c r="E1376" s="7" t="n">
        <x:v>8.6</x:v>
      </x:c>
      <x:c r="F1376" s="7" t="n">
        <x:v>8.8</x:v>
      </x:c>
      <x:c r="G1376" s="7" t="n">
        <x:v>6.6</x:v>
      </x:c>
      <x:c r="H1376" s="2" t="str">
        <x:v>是</x:v>
      </x:c>
      <x:c r="I1376" s="7" t="n">
        <x:f>IF(AND(ISNUMBER(E1376),ISNUMBER(F1376)),E1376-F1376,"")</x:f>
        <x:v>-0.20000000000000107</x:v>
      </x:c>
      <x:c r="J1376" s="2" t="str">
        <x:f>IF(H1376="否","不适用",IF(AND(ISNUMBER(E1376),ISNUMBER(F1376)),IF(I1376&gt;'规则与名单'!$B$2,"是","否"),"未判定"))</x:f>
        <x:v>否</x:v>
      </x:c>
      <x:c r="K1376" s="2" t="str">
        <x:f>IF(J1376="是",IF(ISNUMBER(F1376),"测试日GPS","缺失"),IF(ISNUMBER(G1376),"非测试日纯氢",IF(AND(H1376="是",J1376="未判定"),IF(ISNUMBER(F1376),"测试名单无纯氢GPS","缺失"),IF(ISNUMBER(E1376),"非测试日仪表","缺失"))))</x:f>
        <x:v>非测试日纯氢</x:v>
      </x:c>
      <x:c r="L1376" s="7" t="n">
        <x:f>IF(K1376="缺失","",IF(K1376="非测试日纯氢",G1376,IF(K1376="非测试日仪表",E1376,F1376)))</x:f>
        <x:v>6.6</x:v>
      </x:c>
      <x:c r="M1376" s="2" t="n">
        <x:f>IF(K1376="缺失",1,0)</x:f>
        <x:v>0</x:v>
      </x:c>
      <x:c r="N1376" s="2" t="str">
        <x:v>车辆里程查询_20260901-20260930_1024辆_仪表里程.xlsx / L806</x:v>
      </x:c>
      <x:c r="O1376" s="2" t="str">
        <x:v>车辆里程查询_20260901-20260930_1024辆_GPS里程.xlsx / L806</x:v>
      </x:c>
      <x:c r="P1376" s="2" t="str">
        <x:v>车辆纯氢气里程查询_20260901-20260930_1024辆.xlsx / L614</x:v>
      </x:c>
    </x:row>
    <x:row r="1377" ht="22" customHeight="1">
      <x:c r="A1377" s="2" t="n">
        <x:v>58</x:v>
      </x:c>
      <x:c r="B1377" s="2" t="str">
        <x:v>粤AGP3509</x:v>
      </x:c>
      <x:c r="C1377" s="2" t="str">
        <x:v>陈高伟</x:v>
      </x:c>
      <x:c r="D1377" s="8" t="d">
        <x:v>2026-09-09T00:00:00.000Z</x:v>
      </x:c>
      <x:c r="E1377" s="7"/>
      <x:c r="F1377" s="7" t="n">
        <x:v>0</x:v>
      </x:c>
      <x:c r="G1377" s="7"/>
      <x:c r="H1377" s="2" t="str">
        <x:v>是</x:v>
      </x:c>
      <x:c r="I1377" s="7" t="str">
        <x:f>IF(AND(ISNUMBER(E1377),ISNUMBER(F1377)),E1377-F1377,"")</x:f>
      </x:c>
      <x:c r="J1377" s="2" t="str">
        <x:f>IF(H1377="否","不适用",IF(AND(ISNUMBER(E1377),ISNUMBER(F1377)),IF(I1377&gt;'规则与名单'!$B$2,"是","否"),"未判定"))</x:f>
        <x:v>未判定</x:v>
      </x:c>
      <x:c r="K1377" s="2" t="str">
        <x:f>IF(J1377="是",IF(ISNUMBER(F1377),"测试日GPS","缺失"),IF(ISNUMBER(G1377),"非测试日纯氢",IF(AND(H1377="是",J1377="未判定"),IF(ISNUMBER(F1377),"测试名单无纯氢GPS","缺失"),IF(ISNUMBER(E1377),"非测试日仪表","缺失"))))</x:f>
        <x:v>测试名单无纯氢GPS</x:v>
      </x:c>
      <x:c r="L1377" s="7" t="n">
        <x:f>IF(K1377="缺失","",IF(K1377="非测试日纯氢",G1377,IF(K1377="非测试日仪表",E1377,F1377)))</x:f>
        <x:v>0</x:v>
      </x:c>
      <x:c r="M1377" s="2" t="n">
        <x:f>IF(K1377="缺失",1,0)</x:f>
        <x:v>0</x:v>
      </x:c>
      <x:c r="N1377" s="2" t="str">
        <x:v>车辆里程查询_20260901-20260930_1024辆_仪表里程.xlsx / M806</x:v>
      </x:c>
      <x:c r="O1377" s="2" t="str">
        <x:v>车辆里程查询_20260901-20260930_1024辆_GPS里程.xlsx / M806</x:v>
      </x:c>
      <x:c r="P1377" s="2" t="str">
        <x:v>车辆纯氢气里程查询_20260901-20260930_1024辆.xlsx / M614</x:v>
      </x:c>
    </x:row>
    <x:row r="1378" ht="22" customHeight="1">
      <x:c r="A1378" s="2" t="n">
        <x:v>58</x:v>
      </x:c>
      <x:c r="B1378" s="2" t="str">
        <x:v>粤AGP3509</x:v>
      </x:c>
      <x:c r="C1378" s="2" t="str">
        <x:v>陈高伟</x:v>
      </x:c>
      <x:c r="D1378" s="8" t="d">
        <x:v>2026-09-10T00:00:00.000Z</x:v>
      </x:c>
      <x:c r="E1378" s="7"/>
      <x:c r="F1378" s="7" t="n">
        <x:v>0</x:v>
      </x:c>
      <x:c r="G1378" s="7"/>
      <x:c r="H1378" s="2" t="str">
        <x:v>是</x:v>
      </x:c>
      <x:c r="I1378" s="7" t="str">
        <x:f>IF(AND(ISNUMBER(E1378),ISNUMBER(F1378)),E1378-F1378,"")</x:f>
      </x:c>
      <x:c r="J1378" s="2" t="str">
        <x:f>IF(H1378="否","不适用",IF(AND(ISNUMBER(E1378),ISNUMBER(F1378)),IF(I1378&gt;'规则与名单'!$B$2,"是","否"),"未判定"))</x:f>
        <x:v>未判定</x:v>
      </x:c>
      <x:c r="K1378" s="2" t="str">
        <x:f>IF(J1378="是",IF(ISNUMBER(F1378),"测试日GPS","缺失"),IF(ISNUMBER(G1378),"非测试日纯氢",IF(AND(H1378="是",J1378="未判定"),IF(ISNUMBER(F1378),"测试名单无纯氢GPS","缺失"),IF(ISNUMBER(E1378),"非测试日仪表","缺失"))))</x:f>
        <x:v>测试名单无纯氢GPS</x:v>
      </x:c>
      <x:c r="L1378" s="7" t="n">
        <x:f>IF(K1378="缺失","",IF(K1378="非测试日纯氢",G1378,IF(K1378="非测试日仪表",E1378,F1378)))</x:f>
        <x:v>0</x:v>
      </x:c>
      <x:c r="M1378" s="2" t="n">
        <x:f>IF(K1378="缺失",1,0)</x:f>
        <x:v>0</x:v>
      </x:c>
      <x:c r="N1378" s="2" t="str">
        <x:v>车辆里程查询_20260901-20260930_1024辆_仪表里程.xlsx / N806</x:v>
      </x:c>
      <x:c r="O1378" s="2" t="str">
        <x:v>车辆里程查询_20260901-20260930_1024辆_GPS里程.xlsx / N806</x:v>
      </x:c>
      <x:c r="P1378" s="2" t="str">
        <x:v>车辆纯氢气里程查询_20260901-20260930_1024辆.xlsx / N614</x:v>
      </x:c>
    </x:row>
    <x:row r="1379" ht="22" customHeight="1">
      <x:c r="A1379" s="2" t="n">
        <x:v>58</x:v>
      </x:c>
      <x:c r="B1379" s="2" t="str">
        <x:v>粤AGP3509</x:v>
      </x:c>
      <x:c r="C1379" s="2" t="str">
        <x:v>陈高伟</x:v>
      </x:c>
      <x:c r="D1379" s="8" t="d">
        <x:v>2026-09-11T00:00:00.000Z</x:v>
      </x:c>
      <x:c r="E1379" s="7" t="n">
        <x:v>863.1</x:v>
      </x:c>
      <x:c r="F1379" s="7" t="n">
        <x:v>0.1</x:v>
      </x:c>
      <x:c r="G1379" s="7" t="n">
        <x:v>257.2</x:v>
      </x:c>
      <x:c r="H1379" s="2" t="str">
        <x:v>是</x:v>
      </x:c>
      <x:c r="I1379" s="7" t="n">
        <x:f>IF(AND(ISNUMBER(E1379),ISNUMBER(F1379)),E1379-F1379,"")</x:f>
        <x:v>863</x:v>
      </x:c>
      <x:c r="J1379" s="2" t="str">
        <x:f>IF(H1379="否","不适用",IF(AND(ISNUMBER(E1379),ISNUMBER(F1379)),IF(I1379&gt;'规则与名单'!$B$2,"是","否"),"未判定"))</x:f>
        <x:v>是</x:v>
      </x:c>
      <x:c r="K1379" s="2" t="str">
        <x:f>IF(J1379="是",IF(ISNUMBER(F1379),"测试日GPS","缺失"),IF(ISNUMBER(G1379),"非测试日纯氢",IF(AND(H1379="是",J1379="未判定"),IF(ISNUMBER(F1379),"测试名单无纯氢GPS","缺失"),IF(ISNUMBER(E1379),"非测试日仪表","缺失"))))</x:f>
        <x:v>测试日GPS</x:v>
      </x:c>
      <x:c r="L1379" s="7" t="n">
        <x:f>IF(K1379="缺失","",IF(K1379="非测试日纯氢",G1379,IF(K1379="非测试日仪表",E1379,F1379)))</x:f>
        <x:v>0.1</x:v>
      </x:c>
      <x:c r="M1379" s="2" t="n">
        <x:f>IF(K1379="缺失",1,0)</x:f>
        <x:v>0</x:v>
      </x:c>
      <x:c r="N1379" s="2" t="str">
        <x:v>车辆里程查询_20260901-20260930_1024辆_仪表里程.xlsx / O806</x:v>
      </x:c>
      <x:c r="O1379" s="2" t="str">
        <x:v>车辆里程查询_20260901-20260930_1024辆_GPS里程.xlsx / O806</x:v>
      </x:c>
      <x:c r="P1379" s="2" t="str">
        <x:v>车辆纯氢气里程查询_20260901-20260930_1024辆.xlsx / O614</x:v>
      </x:c>
    </x:row>
    <x:row r="1380" ht="22" customHeight="1">
      <x:c r="A1380" s="2" t="n">
        <x:v>58</x:v>
      </x:c>
      <x:c r="B1380" s="2" t="str">
        <x:v>粤AGP3509</x:v>
      </x:c>
      <x:c r="C1380" s="2" t="str">
        <x:v>陈高伟</x:v>
      </x:c>
      <x:c r="D1380" s="8" t="d">
        <x:v>2026-09-12T00:00:00.000Z</x:v>
      </x:c>
      <x:c r="E1380" s="7" t="n">
        <x:v>1046.8</x:v>
      </x:c>
      <x:c r="F1380" s="7" t="n">
        <x:v>0.07</x:v>
      </x:c>
      <x:c r="G1380" s="7" t="n">
        <x:v>817.5</x:v>
      </x:c>
      <x:c r="H1380" s="2" t="str">
        <x:v>是</x:v>
      </x:c>
      <x:c r="I1380" s="7" t="n">
        <x:f>IF(AND(ISNUMBER(E1380),ISNUMBER(F1380)),E1380-F1380,"")</x:f>
        <x:v>1046.73</x:v>
      </x:c>
      <x:c r="J1380" s="2" t="str">
        <x:f>IF(H1380="否","不适用",IF(AND(ISNUMBER(E1380),ISNUMBER(F1380)),IF(I1380&gt;'规则与名单'!$B$2,"是","否"),"未判定"))</x:f>
        <x:v>是</x:v>
      </x:c>
      <x:c r="K1380" s="2" t="str">
        <x:f>IF(J1380="是",IF(ISNUMBER(F1380),"测试日GPS","缺失"),IF(ISNUMBER(G1380),"非测试日纯氢",IF(AND(H1380="是",J1380="未判定"),IF(ISNUMBER(F1380),"测试名单无纯氢GPS","缺失"),IF(ISNUMBER(E1380),"非测试日仪表","缺失"))))</x:f>
        <x:v>测试日GPS</x:v>
      </x:c>
      <x:c r="L1380" s="7" t="n">
        <x:f>IF(K1380="缺失","",IF(K1380="非测试日纯氢",G1380,IF(K1380="非测试日仪表",E1380,F1380)))</x:f>
        <x:v>0.07</x:v>
      </x:c>
      <x:c r="M1380" s="2" t="n">
        <x:f>IF(K1380="缺失",1,0)</x:f>
        <x:v>0</x:v>
      </x:c>
      <x:c r="N1380" s="2" t="str">
        <x:v>车辆里程查询_20260901-20260930_1024辆_仪表里程.xlsx / P806</x:v>
      </x:c>
      <x:c r="O1380" s="2" t="str">
        <x:v>车辆里程查询_20260901-20260930_1024辆_GPS里程.xlsx / P806</x:v>
      </x:c>
      <x:c r="P1380" s="2" t="str">
        <x:v>车辆纯氢气里程查询_20260901-20260930_1024辆.xlsx / P614</x:v>
      </x:c>
    </x:row>
    <x:row r="1381" ht="22" customHeight="1">
      <x:c r="A1381" s="2" t="n">
        <x:v>58</x:v>
      </x:c>
      <x:c r="B1381" s="2" t="str">
        <x:v>粤AGP3509</x:v>
      </x:c>
      <x:c r="C1381" s="2" t="str">
        <x:v>陈高伟</x:v>
      </x:c>
      <x:c r="D1381" s="8" t="d">
        <x:v>2026-09-13T00:00:00.000Z</x:v>
      </x:c>
      <x:c r="E1381" s="7" t="n">
        <x:v>904.1</x:v>
      </x:c>
      <x:c r="F1381" s="7" t="n">
        <x:v>0.08</x:v>
      </x:c>
      <x:c r="G1381" s="7" t="n">
        <x:v>561.4</x:v>
      </x:c>
      <x:c r="H1381" s="2" t="str">
        <x:v>是</x:v>
      </x:c>
      <x:c r="I1381" s="7" t="n">
        <x:f>IF(AND(ISNUMBER(E1381),ISNUMBER(F1381)),E1381-F1381,"")</x:f>
        <x:v>904.02</x:v>
      </x:c>
      <x:c r="J1381" s="2" t="str">
        <x:f>IF(H1381="否","不适用",IF(AND(ISNUMBER(E1381),ISNUMBER(F1381)),IF(I1381&gt;'规则与名单'!$B$2,"是","否"),"未判定"))</x:f>
        <x:v>是</x:v>
      </x:c>
      <x:c r="K1381" s="2" t="str">
        <x:f>IF(J1381="是",IF(ISNUMBER(F1381),"测试日GPS","缺失"),IF(ISNUMBER(G1381),"非测试日纯氢",IF(AND(H1381="是",J1381="未判定"),IF(ISNUMBER(F1381),"测试名单无纯氢GPS","缺失"),IF(ISNUMBER(E1381),"非测试日仪表","缺失"))))</x:f>
        <x:v>测试日GPS</x:v>
      </x:c>
      <x:c r="L1381" s="7" t="n">
        <x:f>IF(K1381="缺失","",IF(K1381="非测试日纯氢",G1381,IF(K1381="非测试日仪表",E1381,F1381)))</x:f>
        <x:v>0.08</x:v>
      </x:c>
      <x:c r="M1381" s="2" t="n">
        <x:f>IF(K1381="缺失",1,0)</x:f>
        <x:v>0</x:v>
      </x:c>
      <x:c r="N1381" s="2" t="str">
        <x:v>车辆里程查询_20260901-20260930_1024辆_仪表里程.xlsx / Q806</x:v>
      </x:c>
      <x:c r="O1381" s="2" t="str">
        <x:v>车辆里程查询_20260901-20260930_1024辆_GPS里程.xlsx / Q806</x:v>
      </x:c>
      <x:c r="P1381" s="2" t="str">
        <x:v>车辆纯氢气里程查询_20260901-20260930_1024辆.xlsx / Q614</x:v>
      </x:c>
    </x:row>
    <x:row r="1382" ht="22" customHeight="1">
      <x:c r="A1382" s="2" t="n">
        <x:v>58</x:v>
      </x:c>
      <x:c r="B1382" s="2" t="str">
        <x:v>粤AGP3509</x:v>
      </x:c>
      <x:c r="C1382" s="2" t="str">
        <x:v>陈高伟</x:v>
      </x:c>
      <x:c r="D1382" s="8" t="d">
        <x:v>2026-09-14T00:00:00.000Z</x:v>
      </x:c>
      <x:c r="E1382" s="7" t="n">
        <x:v>39.5</x:v>
      </x:c>
      <x:c r="F1382" s="7" t="n">
        <x:v>8.8</x:v>
      </x:c>
      <x:c r="G1382" s="7" t="n">
        <x:v>5.9</x:v>
      </x:c>
      <x:c r="H1382" s="2" t="str">
        <x:v>是</x:v>
      </x:c>
      <x:c r="I1382" s="7" t="n">
        <x:f>IF(AND(ISNUMBER(E1382),ISNUMBER(F1382)),E1382-F1382,"")</x:f>
        <x:v>30.7</x:v>
      </x:c>
      <x:c r="J1382" s="2" t="str">
        <x:f>IF(H1382="否","不适用",IF(AND(ISNUMBER(E1382),ISNUMBER(F1382)),IF(I1382&gt;'规则与名单'!$B$2,"是","否"),"未判定"))</x:f>
        <x:v>否</x:v>
      </x:c>
      <x:c r="K1382" s="2" t="str">
        <x:f>IF(J1382="是",IF(ISNUMBER(F1382),"测试日GPS","缺失"),IF(ISNUMBER(G1382),"非测试日纯氢",IF(AND(H1382="是",J1382="未判定"),IF(ISNUMBER(F1382),"测试名单无纯氢GPS","缺失"),IF(ISNUMBER(E1382),"非测试日仪表","缺失"))))</x:f>
        <x:v>非测试日纯氢</x:v>
      </x:c>
      <x:c r="L1382" s="7" t="n">
        <x:f>IF(K1382="缺失","",IF(K1382="非测试日纯氢",G1382,IF(K1382="非测试日仪表",E1382,F1382)))</x:f>
        <x:v>5.9</x:v>
      </x:c>
      <x:c r="M1382" s="2" t="n">
        <x:f>IF(K1382="缺失",1,0)</x:f>
        <x:v>0</x:v>
      </x:c>
      <x:c r="N1382" s="2" t="str">
        <x:v>车辆里程查询_20260901-20260930_1024辆_仪表里程.xlsx / R806</x:v>
      </x:c>
      <x:c r="O1382" s="2" t="str">
        <x:v>车辆里程查询_20260901-20260930_1024辆_GPS里程.xlsx / R806</x:v>
      </x:c>
      <x:c r="P1382" s="2" t="str">
        <x:v>车辆纯氢气里程查询_20260901-20260930_1024辆.xlsx / R614</x:v>
      </x:c>
    </x:row>
    <x:row r="1383" ht="22" customHeight="1">
      <x:c r="A1383" s="2" t="n">
        <x:v>58</x:v>
      </x:c>
      <x:c r="B1383" s="2" t="str">
        <x:v>粤AGP3509</x:v>
      </x:c>
      <x:c r="C1383" s="2" t="str">
        <x:v>陈高伟</x:v>
      </x:c>
      <x:c r="D1383" s="8" t="d">
        <x:v>2026-09-15T00:00:00.000Z</x:v>
      </x:c>
      <x:c r="E1383" s="7" t="n">
        <x:v>981</x:v>
      </x:c>
      <x:c r="F1383" s="7" t="n">
        <x:v>0.06</x:v>
      </x:c>
      <x:c r="G1383" s="7" t="n">
        <x:v>944.1</x:v>
      </x:c>
      <x:c r="H1383" s="2" t="str">
        <x:v>是</x:v>
      </x:c>
      <x:c r="I1383" s="7" t="n">
        <x:f>IF(AND(ISNUMBER(E1383),ISNUMBER(F1383)),E1383-F1383,"")</x:f>
        <x:v>980.94</x:v>
      </x:c>
      <x:c r="J1383" s="2" t="str">
        <x:f>IF(H1383="否","不适用",IF(AND(ISNUMBER(E1383),ISNUMBER(F1383)),IF(I1383&gt;'规则与名单'!$B$2,"是","否"),"未判定"))</x:f>
        <x:v>是</x:v>
      </x:c>
      <x:c r="K1383" s="2" t="str">
        <x:f>IF(J1383="是",IF(ISNUMBER(F1383),"测试日GPS","缺失"),IF(ISNUMBER(G1383),"非测试日纯氢",IF(AND(H1383="是",J1383="未判定"),IF(ISNUMBER(F1383),"测试名单无纯氢GPS","缺失"),IF(ISNUMBER(E1383),"非测试日仪表","缺失"))))</x:f>
        <x:v>测试日GPS</x:v>
      </x:c>
      <x:c r="L1383" s="7" t="n">
        <x:f>IF(K1383="缺失","",IF(K1383="非测试日纯氢",G1383,IF(K1383="非测试日仪表",E1383,F1383)))</x:f>
        <x:v>0.06</x:v>
      </x:c>
      <x:c r="M1383" s="2" t="n">
        <x:f>IF(K1383="缺失",1,0)</x:f>
        <x:v>0</x:v>
      </x:c>
      <x:c r="N1383" s="2" t="str">
        <x:v>车辆里程查询_20260901-20260930_1024辆_仪表里程.xlsx / S806</x:v>
      </x:c>
      <x:c r="O1383" s="2" t="str">
        <x:v>车辆里程查询_20260901-20260930_1024辆_GPS里程.xlsx / S806</x:v>
      </x:c>
      <x:c r="P1383" s="2" t="str">
        <x:v>车辆纯氢气里程查询_20260901-20260930_1024辆.xlsx / S614</x:v>
      </x:c>
    </x:row>
    <x:row r="1384" ht="22" customHeight="1">
      <x:c r="A1384" s="2" t="n">
        <x:v>58</x:v>
      </x:c>
      <x:c r="B1384" s="2" t="str">
        <x:v>粤AGP3509</x:v>
      </x:c>
      <x:c r="C1384" s="2" t="str">
        <x:v>陈高伟</x:v>
      </x:c>
      <x:c r="D1384" s="8" t="d">
        <x:v>2026-09-16T00:00:00.000Z</x:v>
      </x:c>
      <x:c r="E1384" s="7" t="n">
        <x:v>2032.3</x:v>
      </x:c>
      <x:c r="F1384" s="7" t="n">
        <x:v>8.3</x:v>
      </x:c>
      <x:c r="G1384" s="7" t="n">
        <x:v>1944</x:v>
      </x:c>
      <x:c r="H1384" s="2" t="str">
        <x:v>是</x:v>
      </x:c>
      <x:c r="I1384" s="7" t="n">
        <x:f>IF(AND(ISNUMBER(E1384),ISNUMBER(F1384)),E1384-F1384,"")</x:f>
        <x:v>2024</x:v>
      </x:c>
      <x:c r="J1384" s="2" t="str">
        <x:f>IF(H1384="否","不适用",IF(AND(ISNUMBER(E1384),ISNUMBER(F1384)),IF(I1384&gt;'规则与名单'!$B$2,"是","否"),"未判定"))</x:f>
        <x:v>是</x:v>
      </x:c>
      <x:c r="K1384" s="2" t="str">
        <x:f>IF(J1384="是",IF(ISNUMBER(F1384),"测试日GPS","缺失"),IF(ISNUMBER(G1384),"非测试日纯氢",IF(AND(H1384="是",J1384="未判定"),IF(ISNUMBER(F1384),"测试名单无纯氢GPS","缺失"),IF(ISNUMBER(E1384),"非测试日仪表","缺失"))))</x:f>
        <x:v>测试日GPS</x:v>
      </x:c>
      <x:c r="L1384" s="7" t="n">
        <x:f>IF(K1384="缺失","",IF(K1384="非测试日纯氢",G1384,IF(K1384="非测试日仪表",E1384,F1384)))</x:f>
        <x:v>8.3</x:v>
      </x:c>
      <x:c r="M1384" s="2" t="n">
        <x:f>IF(K1384="缺失",1,0)</x:f>
        <x:v>0</x:v>
      </x:c>
      <x:c r="N1384" s="2" t="str">
        <x:v>车辆里程查询_20260901-20260930_1024辆_仪表里程.xlsx / T806</x:v>
      </x:c>
      <x:c r="O1384" s="2" t="str">
        <x:v>车辆里程查询_20260901-20260930_1024辆_GPS里程.xlsx / T806</x:v>
      </x:c>
      <x:c r="P1384" s="2" t="str">
        <x:v>车辆纯氢气里程查询_20260901-20260930_1024辆.xlsx / T614</x:v>
      </x:c>
    </x:row>
    <x:row r="1385" ht="22" customHeight="1">
      <x:c r="A1385" s="2" t="n">
        <x:v>58</x:v>
      </x:c>
      <x:c r="B1385" s="2" t="str">
        <x:v>粤AGP3509</x:v>
      </x:c>
      <x:c r="C1385" s="2" t="str">
        <x:v>陈高伟</x:v>
      </x:c>
      <x:c r="D1385" s="8" t="d">
        <x:v>2026-09-17T00:00:00.000Z</x:v>
      </x:c>
      <x:c r="E1385" s="7" t="n">
        <x:v>1947.4</x:v>
      </x:c>
      <x:c r="F1385" s="7" t="n">
        <x:v>0</x:v>
      </x:c>
      <x:c r="G1385" s="7" t="n">
        <x:v>1778</x:v>
      </x:c>
      <x:c r="H1385" s="2" t="str">
        <x:v>是</x:v>
      </x:c>
      <x:c r="I1385" s="7" t="n">
        <x:f>IF(AND(ISNUMBER(E1385),ISNUMBER(F1385)),E1385-F1385,"")</x:f>
        <x:v>1947.4</x:v>
      </x:c>
      <x:c r="J1385" s="2" t="str">
        <x:f>IF(H1385="否","不适用",IF(AND(ISNUMBER(E1385),ISNUMBER(F1385)),IF(I1385&gt;'规则与名单'!$B$2,"是","否"),"未判定"))</x:f>
        <x:v>是</x:v>
      </x:c>
      <x:c r="K1385" s="2" t="str">
        <x:f>IF(J1385="是",IF(ISNUMBER(F1385),"测试日GPS","缺失"),IF(ISNUMBER(G1385),"非测试日纯氢",IF(AND(H1385="是",J1385="未判定"),IF(ISNUMBER(F1385),"测试名单无纯氢GPS","缺失"),IF(ISNUMBER(E1385),"非测试日仪表","缺失"))))</x:f>
        <x:v>测试日GPS</x:v>
      </x:c>
      <x:c r="L1385" s="7" t="n">
        <x:f>IF(K1385="缺失","",IF(K1385="非测试日纯氢",G1385,IF(K1385="非测试日仪表",E1385,F1385)))</x:f>
        <x:v>0</x:v>
      </x:c>
      <x:c r="M1385" s="2" t="n">
        <x:f>IF(K1385="缺失",1,0)</x:f>
        <x:v>0</x:v>
      </x:c>
      <x:c r="N1385" s="2" t="str">
        <x:v>车辆里程查询_20260901-20260930_1024辆_仪表里程.xlsx / U806</x:v>
      </x:c>
      <x:c r="O1385" s="2" t="str">
        <x:v>车辆里程查询_20260901-20260930_1024辆_GPS里程.xlsx / U806</x:v>
      </x:c>
      <x:c r="P1385" s="2" t="str">
        <x:v>车辆纯氢气里程查询_20260901-20260930_1024辆.xlsx / U614</x:v>
      </x:c>
    </x:row>
    <x:row r="1386" ht="22" customHeight="1">
      <x:c r="A1386" s="2" t="n">
        <x:v>58</x:v>
      </x:c>
      <x:c r="B1386" s="2" t="str">
        <x:v>粤AGP3509</x:v>
      </x:c>
      <x:c r="C1386" s="2" t="str">
        <x:v>陈高伟</x:v>
      </x:c>
      <x:c r="D1386" s="8" t="d">
        <x:v>2026-09-18T00:00:00.000Z</x:v>
      </x:c>
      <x:c r="E1386" s="7" t="n">
        <x:v>1753.5</x:v>
      </x:c>
      <x:c r="F1386" s="7" t="n">
        <x:v>8.7</x:v>
      </x:c>
      <x:c r="G1386" s="7" t="n">
        <x:v>1410.8</x:v>
      </x:c>
      <x:c r="H1386" s="2" t="str">
        <x:v>是</x:v>
      </x:c>
      <x:c r="I1386" s="7" t="n">
        <x:f>IF(AND(ISNUMBER(E1386),ISNUMBER(F1386)),E1386-F1386,"")</x:f>
        <x:v>1744.8</x:v>
      </x:c>
      <x:c r="J1386" s="2" t="str">
        <x:f>IF(H1386="否","不适用",IF(AND(ISNUMBER(E1386),ISNUMBER(F1386)),IF(I1386&gt;'规则与名单'!$B$2,"是","否"),"未判定"))</x:f>
        <x:v>是</x:v>
      </x:c>
      <x:c r="K1386" s="2" t="str">
        <x:f>IF(J1386="是",IF(ISNUMBER(F1386),"测试日GPS","缺失"),IF(ISNUMBER(G1386),"非测试日纯氢",IF(AND(H1386="是",J1386="未判定"),IF(ISNUMBER(F1386),"测试名单无纯氢GPS","缺失"),IF(ISNUMBER(E1386),"非测试日仪表","缺失"))))</x:f>
        <x:v>测试日GPS</x:v>
      </x:c>
      <x:c r="L1386" s="7" t="n">
        <x:f>IF(K1386="缺失","",IF(K1386="非测试日纯氢",G1386,IF(K1386="非测试日仪表",E1386,F1386)))</x:f>
        <x:v>8.7</x:v>
      </x:c>
      <x:c r="M1386" s="2" t="n">
        <x:f>IF(K1386="缺失",1,0)</x:f>
        <x:v>0</x:v>
      </x:c>
      <x:c r="N1386" s="2" t="str">
        <x:v>车辆里程查询_20260901-20260930_1024辆_仪表里程.xlsx / V806</x:v>
      </x:c>
      <x:c r="O1386" s="2" t="str">
        <x:v>车辆里程查询_20260901-20260930_1024辆_GPS里程.xlsx / V806</x:v>
      </x:c>
      <x:c r="P1386" s="2" t="str">
        <x:v>车辆纯氢气里程查询_20260901-20260930_1024辆.xlsx / V614</x:v>
      </x:c>
    </x:row>
    <x:row r="1387" ht="22" customHeight="1">
      <x:c r="A1387" s="2" t="n">
        <x:v>58</x:v>
      </x:c>
      <x:c r="B1387" s="2" t="str">
        <x:v>粤AGP3509</x:v>
      </x:c>
      <x:c r="C1387" s="2" t="str">
        <x:v>陈高伟</x:v>
      </x:c>
      <x:c r="D1387" s="8" t="d">
        <x:v>2026-09-19T00:00:00.000Z</x:v>
      </x:c>
      <x:c r="E1387" s="7" t="n">
        <x:v>1939.6</x:v>
      </x:c>
      <x:c r="F1387" s="7" t="n">
        <x:v>8.6</x:v>
      </x:c>
      <x:c r="G1387" s="7" t="n">
        <x:v>1933.8</x:v>
      </x:c>
      <x:c r="H1387" s="2" t="str">
        <x:v>是</x:v>
      </x:c>
      <x:c r="I1387" s="7" t="n">
        <x:f>IF(AND(ISNUMBER(E1387),ISNUMBER(F1387)),E1387-F1387,"")</x:f>
        <x:v>1931</x:v>
      </x:c>
      <x:c r="J1387" s="2" t="str">
        <x:f>IF(H1387="否","不适用",IF(AND(ISNUMBER(E1387),ISNUMBER(F1387)),IF(I1387&gt;'规则与名单'!$B$2,"是","否"),"未判定"))</x:f>
        <x:v>是</x:v>
      </x:c>
      <x:c r="K1387" s="2" t="str">
        <x:f>IF(J1387="是",IF(ISNUMBER(F1387),"测试日GPS","缺失"),IF(ISNUMBER(G1387),"非测试日纯氢",IF(AND(H1387="是",J1387="未判定"),IF(ISNUMBER(F1387),"测试名单无纯氢GPS","缺失"),IF(ISNUMBER(E1387),"非测试日仪表","缺失"))))</x:f>
        <x:v>测试日GPS</x:v>
      </x:c>
      <x:c r="L1387" s="7" t="n">
        <x:f>IF(K1387="缺失","",IF(K1387="非测试日纯氢",G1387,IF(K1387="非测试日仪表",E1387,F1387)))</x:f>
        <x:v>8.6</x:v>
      </x:c>
      <x:c r="M1387" s="2" t="n">
        <x:f>IF(K1387="缺失",1,0)</x:f>
        <x:v>0</x:v>
      </x:c>
      <x:c r="N1387" s="2" t="str">
        <x:v>车辆里程查询_20260901-20260930_1024辆_仪表里程.xlsx / W806</x:v>
      </x:c>
      <x:c r="O1387" s="2" t="str">
        <x:v>车辆里程查询_20260901-20260930_1024辆_GPS里程.xlsx / W806</x:v>
      </x:c>
      <x:c r="P1387" s="2" t="str">
        <x:v>车辆纯氢气里程查询_20260901-20260930_1024辆.xlsx / W614</x:v>
      </x:c>
    </x:row>
    <x:row r="1388" ht="22" customHeight="1">
      <x:c r="A1388" s="2" t="n">
        <x:v>58</x:v>
      </x:c>
      <x:c r="B1388" s="2" t="str">
        <x:v>粤AGP3509</x:v>
      </x:c>
      <x:c r="C1388" s="2" t="str">
        <x:v>陈高伟</x:v>
      </x:c>
      <x:c r="D1388" s="8" t="d">
        <x:v>2026-09-20T00:00:00.000Z</x:v>
      </x:c>
      <x:c r="E1388" s="7" t="n">
        <x:v>1992.7</x:v>
      </x:c>
      <x:c r="F1388" s="7" t="n">
        <x:v>0</x:v>
      </x:c>
      <x:c r="G1388" s="7" t="n">
        <x:v>1808.1</x:v>
      </x:c>
      <x:c r="H1388" s="2" t="str">
        <x:v>是</x:v>
      </x:c>
      <x:c r="I1388" s="7" t="n">
        <x:f>IF(AND(ISNUMBER(E1388),ISNUMBER(F1388)),E1388-F1388,"")</x:f>
        <x:v>1992.7</x:v>
      </x:c>
      <x:c r="J1388" s="2" t="str">
        <x:f>IF(H1388="否","不适用",IF(AND(ISNUMBER(E1388),ISNUMBER(F1388)),IF(I1388&gt;'规则与名单'!$B$2,"是","否"),"未判定"))</x:f>
        <x:v>是</x:v>
      </x:c>
      <x:c r="K1388" s="2" t="str">
        <x:f>IF(J1388="是",IF(ISNUMBER(F1388),"测试日GPS","缺失"),IF(ISNUMBER(G1388),"非测试日纯氢",IF(AND(H1388="是",J1388="未判定"),IF(ISNUMBER(F1388),"测试名单无纯氢GPS","缺失"),IF(ISNUMBER(E1388),"非测试日仪表","缺失"))))</x:f>
        <x:v>测试日GPS</x:v>
      </x:c>
      <x:c r="L1388" s="7" t="n">
        <x:f>IF(K1388="缺失","",IF(K1388="非测试日纯氢",G1388,IF(K1388="非测试日仪表",E1388,F1388)))</x:f>
        <x:v>0</x:v>
      </x:c>
      <x:c r="M1388" s="2" t="n">
        <x:f>IF(K1388="缺失",1,0)</x:f>
        <x:v>0</x:v>
      </x:c>
      <x:c r="N1388" s="2" t="str">
        <x:v>车辆里程查询_20260901-20260930_1024辆_仪表里程.xlsx / X806</x:v>
      </x:c>
      <x:c r="O1388" s="2" t="str">
        <x:v>车辆里程查询_20260901-20260930_1024辆_GPS里程.xlsx / X806</x:v>
      </x:c>
      <x:c r="P1388" s="2" t="str">
        <x:v>车辆纯氢气里程查询_20260901-20260930_1024辆.xlsx / X614</x:v>
      </x:c>
    </x:row>
    <x:row r="1389" ht="22" customHeight="1">
      <x:c r="A1389" s="2" t="n">
        <x:v>58</x:v>
      </x:c>
      <x:c r="B1389" s="2" t="str">
        <x:v>粤AGP3509</x:v>
      </x:c>
      <x:c r="C1389" s="2" t="str">
        <x:v>陈高伟</x:v>
      </x:c>
      <x:c r="D1389" s="8" t="d">
        <x:v>2026-09-21T00:00:00.000Z</x:v>
      </x:c>
      <x:c r="E1389" s="7"/>
      <x:c r="F1389" s="7" t="n">
        <x:v>0</x:v>
      </x:c>
      <x:c r="G1389" s="7"/>
      <x:c r="H1389" s="2" t="str">
        <x:v>是</x:v>
      </x:c>
      <x:c r="I1389" s="7" t="str">
        <x:f>IF(AND(ISNUMBER(E1389),ISNUMBER(F1389)),E1389-F1389,"")</x:f>
      </x:c>
      <x:c r="J1389" s="2" t="str">
        <x:f>IF(H1389="否","不适用",IF(AND(ISNUMBER(E1389),ISNUMBER(F1389)),IF(I1389&gt;'规则与名单'!$B$2,"是","否"),"未判定"))</x:f>
        <x:v>未判定</x:v>
      </x:c>
      <x:c r="K1389" s="2" t="str">
        <x:f>IF(J1389="是",IF(ISNUMBER(F1389),"测试日GPS","缺失"),IF(ISNUMBER(G1389),"非测试日纯氢",IF(AND(H1389="是",J1389="未判定"),IF(ISNUMBER(F1389),"测试名单无纯氢GPS","缺失"),IF(ISNUMBER(E1389),"非测试日仪表","缺失"))))</x:f>
        <x:v>测试名单无纯氢GPS</x:v>
      </x:c>
      <x:c r="L1389" s="7" t="n">
        <x:f>IF(K1389="缺失","",IF(K1389="非测试日纯氢",G1389,IF(K1389="非测试日仪表",E1389,F1389)))</x:f>
        <x:v>0</x:v>
      </x:c>
      <x:c r="M1389" s="2" t="n">
        <x:f>IF(K1389="缺失",1,0)</x:f>
        <x:v>0</x:v>
      </x:c>
      <x:c r="N1389" s="2" t="str">
        <x:v>车辆里程查询_20260901-20260930_1024辆_仪表里程.xlsx / Y806</x:v>
      </x:c>
      <x:c r="O1389" s="2" t="str">
        <x:v>车辆里程查询_20260901-20260930_1024辆_GPS里程.xlsx / Y806</x:v>
      </x:c>
      <x:c r="P1389" s="2" t="str">
        <x:v>车辆纯氢气里程查询_20260901-20260930_1024辆.xlsx / Y614</x:v>
      </x:c>
    </x:row>
    <x:row r="1390" ht="22" customHeight="1">
      <x:c r="A1390" s="2" t="n">
        <x:v>58</x:v>
      </x:c>
      <x:c r="B1390" s="2" t="str">
        <x:v>粤AGP3509</x:v>
      </x:c>
      <x:c r="C1390" s="2" t="str">
        <x:v>陈高伟</x:v>
      </x:c>
      <x:c r="D1390" s="8" t="d">
        <x:v>2026-09-22T00:00:00.000Z</x:v>
      </x:c>
      <x:c r="E1390" s="7" t="n">
        <x:v>0.5</x:v>
      </x:c>
      <x:c r="F1390" s="7" t="n">
        <x:v>1.3</x:v>
      </x:c>
      <x:c r="G1390" s="7" t="n">
        <x:v>0.5</x:v>
      </x:c>
      <x:c r="H1390" s="2" t="str">
        <x:v>是</x:v>
      </x:c>
      <x:c r="I1390" s="7" t="n">
        <x:f>IF(AND(ISNUMBER(E1390),ISNUMBER(F1390)),E1390-F1390,"")</x:f>
        <x:v>-0.8</x:v>
      </x:c>
      <x:c r="J1390" s="2" t="str">
        <x:f>IF(H1390="否","不适用",IF(AND(ISNUMBER(E1390),ISNUMBER(F1390)),IF(I1390&gt;'规则与名单'!$B$2,"是","否"),"未判定"))</x:f>
        <x:v>否</x:v>
      </x:c>
      <x:c r="K1390" s="2" t="str">
        <x:f>IF(J1390="是",IF(ISNUMBER(F1390),"测试日GPS","缺失"),IF(ISNUMBER(G1390),"非测试日纯氢",IF(AND(H1390="是",J1390="未判定"),IF(ISNUMBER(F1390),"测试名单无纯氢GPS","缺失"),IF(ISNUMBER(E1390),"非测试日仪表","缺失"))))</x:f>
        <x:v>非测试日纯氢</x:v>
      </x:c>
      <x:c r="L1390" s="7" t="n">
        <x:f>IF(K1390="缺失","",IF(K1390="非测试日纯氢",G1390,IF(K1390="非测试日仪表",E1390,F1390)))</x:f>
        <x:v>0.5</x:v>
      </x:c>
      <x:c r="M1390" s="2" t="n">
        <x:f>IF(K1390="缺失",1,0)</x:f>
        <x:v>0</x:v>
      </x:c>
      <x:c r="N1390" s="2" t="str">
        <x:v>车辆里程查询_20260901-20260930_1024辆_仪表里程.xlsx / Z806</x:v>
      </x:c>
      <x:c r="O1390" s="2" t="str">
        <x:v>车辆里程查询_20260901-20260930_1024辆_GPS里程.xlsx / Z806</x:v>
      </x:c>
      <x:c r="P1390" s="2" t="str">
        <x:v>车辆纯氢气里程查询_20260901-20260930_1024辆.xlsx / Z614</x:v>
      </x:c>
    </x:row>
    <x:row r="1391" ht="22" customHeight="1">
      <x:c r="A1391" s="2" t="n">
        <x:v>58</x:v>
      </x:c>
      <x:c r="B1391" s="2" t="str">
        <x:v>粤AGP3509</x:v>
      </x:c>
      <x:c r="C1391" s="2" t="str">
        <x:v>陈高伟</x:v>
      </x:c>
      <x:c r="D1391" s="8" t="d">
        <x:v>2026-09-23T00:00:00.000Z</x:v>
      </x:c>
      <x:c r="E1391" s="7" t="n">
        <x:v>29.2</x:v>
      </x:c>
      <x:c r="F1391" s="7" t="n">
        <x:v>29.5</x:v>
      </x:c>
      <x:c r="G1391" s="7" t="n">
        <x:v>29.2</x:v>
      </x:c>
      <x:c r="H1391" s="2" t="str">
        <x:v>是</x:v>
      </x:c>
      <x:c r="I1391" s="7" t="n">
        <x:f>IF(AND(ISNUMBER(E1391),ISNUMBER(F1391)),E1391-F1391,"")</x:f>
        <x:v>-0.3000000000000007</x:v>
      </x:c>
      <x:c r="J1391" s="2" t="str">
        <x:f>IF(H1391="否","不适用",IF(AND(ISNUMBER(E1391),ISNUMBER(F1391)),IF(I1391&gt;'规则与名单'!$B$2,"是","否"),"未判定"))</x:f>
        <x:v>否</x:v>
      </x:c>
      <x:c r="K1391" s="2" t="str">
        <x:f>IF(J1391="是",IF(ISNUMBER(F1391),"测试日GPS","缺失"),IF(ISNUMBER(G1391),"非测试日纯氢",IF(AND(H1391="是",J1391="未判定"),IF(ISNUMBER(F1391),"测试名单无纯氢GPS","缺失"),IF(ISNUMBER(E1391),"非测试日仪表","缺失"))))</x:f>
        <x:v>非测试日纯氢</x:v>
      </x:c>
      <x:c r="L1391" s="7" t="n">
        <x:f>IF(K1391="缺失","",IF(K1391="非测试日纯氢",G1391,IF(K1391="非测试日仪表",E1391,F1391)))</x:f>
        <x:v>29.2</x:v>
      </x:c>
      <x:c r="M1391" s="2" t="n">
        <x:f>IF(K1391="缺失",1,0)</x:f>
        <x:v>0</x:v>
      </x:c>
      <x:c r="N1391" s="2" t="str">
        <x:v>车辆里程查询_20260901-20260930_1024辆_仪表里程.xlsx / AA806</x:v>
      </x:c>
      <x:c r="O1391" s="2" t="str">
        <x:v>车辆里程查询_20260901-20260930_1024辆_GPS里程.xlsx / AA806</x:v>
      </x:c>
      <x:c r="P1391" s="2" t="str">
        <x:v>车辆纯氢气里程查询_20260901-20260930_1024辆.xlsx / AA614</x:v>
      </x:c>
    </x:row>
    <x:row r="1392" ht="22" customHeight="1">
      <x:c r="A1392" s="2" t="n">
        <x:v>58</x:v>
      </x:c>
      <x:c r="B1392" s="2" t="str">
        <x:v>粤AGP3509</x:v>
      </x:c>
      <x:c r="C1392" s="2" t="str">
        <x:v>陈高伟</x:v>
      </x:c>
      <x:c r="D1392" s="8" t="d">
        <x:v>2026-09-24T00:00:00.000Z</x:v>
      </x:c>
      <x:c r="E1392" s="7" t="n">
        <x:v>39.3</x:v>
      </x:c>
      <x:c r="F1392" s="7" t="n">
        <x:v>39.1</x:v>
      </x:c>
      <x:c r="G1392" s="7" t="n">
        <x:v>39.3</x:v>
      </x:c>
      <x:c r="H1392" s="2" t="str">
        <x:v>是</x:v>
      </x:c>
      <x:c r="I1392" s="7" t="n">
        <x:f>IF(AND(ISNUMBER(E1392),ISNUMBER(F1392)),E1392-F1392,"")</x:f>
        <x:v>0.19999999999999574</x:v>
      </x:c>
      <x:c r="J1392" s="2" t="str">
        <x:f>IF(H1392="否","不适用",IF(AND(ISNUMBER(E1392),ISNUMBER(F1392)),IF(I1392&gt;'规则与名单'!$B$2,"是","否"),"未判定"))</x:f>
        <x:v>否</x:v>
      </x:c>
      <x:c r="K1392" s="2" t="str">
        <x:f>IF(J1392="是",IF(ISNUMBER(F1392),"测试日GPS","缺失"),IF(ISNUMBER(G1392),"非测试日纯氢",IF(AND(H1392="是",J1392="未判定"),IF(ISNUMBER(F1392),"测试名单无纯氢GPS","缺失"),IF(ISNUMBER(E1392),"非测试日仪表","缺失"))))</x:f>
        <x:v>非测试日纯氢</x:v>
      </x:c>
      <x:c r="L1392" s="7" t="n">
        <x:f>IF(K1392="缺失","",IF(K1392="非测试日纯氢",G1392,IF(K1392="非测试日仪表",E1392,F1392)))</x:f>
        <x:v>39.3</x:v>
      </x:c>
      <x:c r="M1392" s="2" t="n">
        <x:f>IF(K1392="缺失",1,0)</x:f>
        <x:v>0</x:v>
      </x:c>
      <x:c r="N1392" s="2" t="str">
        <x:v>车辆里程查询_20260901-20260930_1024辆_仪表里程.xlsx / AB806</x:v>
      </x:c>
      <x:c r="O1392" s="2" t="str">
        <x:v>车辆里程查询_20260901-20260930_1024辆_GPS里程.xlsx / AB806</x:v>
      </x:c>
      <x:c r="P1392" s="2" t="str">
        <x:v>车辆纯氢气里程查询_20260901-20260930_1024辆.xlsx / AB614</x:v>
      </x:c>
    </x:row>
    <x:row r="1393" ht="22" customHeight="1">
      <x:c r="A1393" s="2" t="n">
        <x:v>58</x:v>
      </x:c>
      <x:c r="B1393" s="2" t="str">
        <x:v>粤AGP3509</x:v>
      </x:c>
      <x:c r="C1393" s="2" t="str">
        <x:v>陈高伟</x:v>
      </x:c>
      <x:c r="D1393" s="8" t="d">
        <x:v>2026-09-25T00:00:00.000Z</x:v>
      </x:c>
      <x:c r="E1393" s="7"/>
      <x:c r="F1393" s="7" t="n">
        <x:v>0</x:v>
      </x:c>
      <x:c r="G1393" s="7"/>
      <x:c r="H1393" s="2" t="str">
        <x:v>是</x:v>
      </x:c>
      <x:c r="I1393" s="7" t="str">
        <x:f>IF(AND(ISNUMBER(E1393),ISNUMBER(F1393)),E1393-F1393,"")</x:f>
      </x:c>
      <x:c r="J1393" s="2" t="str">
        <x:f>IF(H1393="否","不适用",IF(AND(ISNUMBER(E1393),ISNUMBER(F1393)),IF(I1393&gt;'规则与名单'!$B$2,"是","否"),"未判定"))</x:f>
        <x:v>未判定</x:v>
      </x:c>
      <x:c r="K1393" s="2" t="str">
        <x:f>IF(J1393="是",IF(ISNUMBER(F1393),"测试日GPS","缺失"),IF(ISNUMBER(G1393),"非测试日纯氢",IF(AND(H1393="是",J1393="未判定"),IF(ISNUMBER(F1393),"测试名单无纯氢GPS","缺失"),IF(ISNUMBER(E1393),"非测试日仪表","缺失"))))</x:f>
        <x:v>测试名单无纯氢GPS</x:v>
      </x:c>
      <x:c r="L1393" s="7" t="n">
        <x:f>IF(K1393="缺失","",IF(K1393="非测试日纯氢",G1393,IF(K1393="非测试日仪表",E1393,F1393)))</x:f>
        <x:v>0</x:v>
      </x:c>
      <x:c r="M1393" s="2" t="n">
        <x:f>IF(K1393="缺失",1,0)</x:f>
        <x:v>0</x:v>
      </x:c>
      <x:c r="N1393" s="2" t="str">
        <x:v>车辆里程查询_20260901-20260930_1024辆_仪表里程.xlsx / AC806</x:v>
      </x:c>
      <x:c r="O1393" s="2" t="str">
        <x:v>车辆里程查询_20260901-20260930_1024辆_GPS里程.xlsx / AC806</x:v>
      </x:c>
      <x:c r="P1393" s="2" t="str">
        <x:v>车辆纯氢气里程查询_20260901-20260930_1024辆.xlsx / AC614</x:v>
      </x:c>
    </x:row>
    <x:row r="1394" ht="22" customHeight="1">
      <x:c r="A1394" s="2" t="n">
        <x:v>58</x:v>
      </x:c>
      <x:c r="B1394" s="2" t="str">
        <x:v>粤AGP3509</x:v>
      </x:c>
      <x:c r="C1394" s="2" t="str">
        <x:v>陈高伟</x:v>
      </x:c>
      <x:c r="D1394" s="8" t="d">
        <x:v>2026-09-26T00:00:00.000Z</x:v>
      </x:c>
      <x:c r="E1394" s="7"/>
      <x:c r="F1394" s="7" t="n">
        <x:v>0</x:v>
      </x:c>
      <x:c r="G1394" s="7"/>
      <x:c r="H1394" s="2" t="str">
        <x:v>是</x:v>
      </x:c>
      <x:c r="I1394" s="7" t="str">
        <x:f>IF(AND(ISNUMBER(E1394),ISNUMBER(F1394)),E1394-F1394,"")</x:f>
      </x:c>
      <x:c r="J1394" s="2" t="str">
        <x:f>IF(H1394="否","不适用",IF(AND(ISNUMBER(E1394),ISNUMBER(F1394)),IF(I1394&gt;'规则与名单'!$B$2,"是","否"),"未判定"))</x:f>
        <x:v>未判定</x:v>
      </x:c>
      <x:c r="K1394" s="2" t="str">
        <x:f>IF(J1394="是",IF(ISNUMBER(F1394),"测试日GPS","缺失"),IF(ISNUMBER(G1394),"非测试日纯氢",IF(AND(H1394="是",J1394="未判定"),IF(ISNUMBER(F1394),"测试名单无纯氢GPS","缺失"),IF(ISNUMBER(E1394),"非测试日仪表","缺失"))))</x:f>
        <x:v>测试名单无纯氢GPS</x:v>
      </x:c>
      <x:c r="L1394" s="7" t="n">
        <x:f>IF(K1394="缺失","",IF(K1394="非测试日纯氢",G1394,IF(K1394="非测试日仪表",E1394,F1394)))</x:f>
        <x:v>0</x:v>
      </x:c>
      <x:c r="M1394" s="2" t="n">
        <x:f>IF(K1394="缺失",1,0)</x:f>
        <x:v>0</x:v>
      </x:c>
      <x:c r="N1394" s="2" t="str">
        <x:v>车辆里程查询_20260901-20260930_1024辆_仪表里程.xlsx / AD806</x:v>
      </x:c>
      <x:c r="O1394" s="2" t="str">
        <x:v>车辆里程查询_20260901-20260930_1024辆_GPS里程.xlsx / AD806</x:v>
      </x:c>
      <x:c r="P1394" s="2" t="str">
        <x:v>车辆纯氢气里程查询_20260901-20260930_1024辆.xlsx / AD614</x:v>
      </x:c>
    </x:row>
    <x:row r="1395" ht="22" customHeight="1">
      <x:c r="A1395" s="2" t="n">
        <x:v>58</x:v>
      </x:c>
      <x:c r="B1395" s="2" t="str">
        <x:v>粤AGP3509</x:v>
      </x:c>
      <x:c r="C1395" s="2" t="str">
        <x:v>陈高伟</x:v>
      </x:c>
      <x:c r="D1395" s="8" t="d">
        <x:v>2026-09-27T00:00:00.000Z</x:v>
      </x:c>
      <x:c r="E1395" s="7"/>
      <x:c r="F1395" s="7" t="n">
        <x:v>0</x:v>
      </x:c>
      <x:c r="G1395" s="7"/>
      <x:c r="H1395" s="2" t="str">
        <x:v>是</x:v>
      </x:c>
      <x:c r="I1395" s="7" t="str">
        <x:f>IF(AND(ISNUMBER(E1395),ISNUMBER(F1395)),E1395-F1395,"")</x:f>
      </x:c>
      <x:c r="J1395" s="2" t="str">
        <x:f>IF(H1395="否","不适用",IF(AND(ISNUMBER(E1395),ISNUMBER(F1395)),IF(I1395&gt;'规则与名单'!$B$2,"是","否"),"未判定"))</x:f>
        <x:v>未判定</x:v>
      </x:c>
      <x:c r="K1395" s="2" t="str">
        <x:f>IF(J1395="是",IF(ISNUMBER(F1395),"测试日GPS","缺失"),IF(ISNUMBER(G1395),"非测试日纯氢",IF(AND(H1395="是",J1395="未判定"),IF(ISNUMBER(F1395),"测试名单无纯氢GPS","缺失"),IF(ISNUMBER(E1395),"非测试日仪表","缺失"))))</x:f>
        <x:v>测试名单无纯氢GPS</x:v>
      </x:c>
      <x:c r="L1395" s="7" t="n">
        <x:f>IF(K1395="缺失","",IF(K1395="非测试日纯氢",G1395,IF(K1395="非测试日仪表",E1395,F1395)))</x:f>
        <x:v>0</x:v>
      </x:c>
      <x:c r="M1395" s="2" t="n">
        <x:f>IF(K1395="缺失",1,0)</x:f>
        <x:v>0</x:v>
      </x:c>
      <x:c r="N1395" s="2" t="str">
        <x:v>车辆里程查询_20260901-20260930_1024辆_仪表里程.xlsx / AE806</x:v>
      </x:c>
      <x:c r="O1395" s="2" t="str">
        <x:v>车辆里程查询_20260901-20260930_1024辆_GPS里程.xlsx / AE806</x:v>
      </x:c>
      <x:c r="P1395" s="2" t="str">
        <x:v>车辆纯氢气里程查询_20260901-20260930_1024辆.xlsx / AE614</x:v>
      </x:c>
    </x:row>
    <x:row r="1396" ht="22" customHeight="1">
      <x:c r="A1396" s="2" t="n">
        <x:v>58</x:v>
      </x:c>
      <x:c r="B1396" s="2" t="str">
        <x:v>粤AGP3509</x:v>
      </x:c>
      <x:c r="C1396" s="2" t="str">
        <x:v>陈高伟</x:v>
      </x:c>
      <x:c r="D1396" s="8" t="d">
        <x:v>2026-09-28T00:00:00.000Z</x:v>
      </x:c>
      <x:c r="E1396" s="7"/>
      <x:c r="F1396" s="7" t="n">
        <x:v>0</x:v>
      </x:c>
      <x:c r="G1396" s="7"/>
      <x:c r="H1396" s="2" t="str">
        <x:v>是</x:v>
      </x:c>
      <x:c r="I1396" s="7" t="str">
        <x:f>IF(AND(ISNUMBER(E1396),ISNUMBER(F1396)),E1396-F1396,"")</x:f>
      </x:c>
      <x:c r="J1396" s="2" t="str">
        <x:f>IF(H1396="否","不适用",IF(AND(ISNUMBER(E1396),ISNUMBER(F1396)),IF(I1396&gt;'规则与名单'!$B$2,"是","否"),"未判定"))</x:f>
        <x:v>未判定</x:v>
      </x:c>
      <x:c r="K1396" s="2" t="str">
        <x:f>IF(J1396="是",IF(ISNUMBER(F1396),"测试日GPS","缺失"),IF(ISNUMBER(G1396),"非测试日纯氢",IF(AND(H1396="是",J1396="未判定"),IF(ISNUMBER(F1396),"测试名单无纯氢GPS","缺失"),IF(ISNUMBER(E1396),"非测试日仪表","缺失"))))</x:f>
        <x:v>测试名单无纯氢GPS</x:v>
      </x:c>
      <x:c r="L1396" s="7" t="n">
        <x:f>IF(K1396="缺失","",IF(K1396="非测试日纯氢",G1396,IF(K1396="非测试日仪表",E1396,F1396)))</x:f>
        <x:v>0</x:v>
      </x:c>
      <x:c r="M1396" s="2" t="n">
        <x:f>IF(K1396="缺失",1,0)</x:f>
        <x:v>0</x:v>
      </x:c>
      <x:c r="N1396" s="2" t="str">
        <x:v>车辆里程查询_20260901-20260930_1024辆_仪表里程.xlsx / AF806</x:v>
      </x:c>
      <x:c r="O1396" s="2" t="str">
        <x:v>车辆里程查询_20260901-20260930_1024辆_GPS里程.xlsx / AF806</x:v>
      </x:c>
      <x:c r="P1396" s="2" t="str">
        <x:v>车辆纯氢气里程查询_20260901-20260930_1024辆.xlsx / AF614</x:v>
      </x:c>
    </x:row>
    <x:row r="1397" ht="22" customHeight="1">
      <x:c r="A1397" s="2" t="n">
        <x:v>58</x:v>
      </x:c>
      <x:c r="B1397" s="2" t="str">
        <x:v>粤AGP3509</x:v>
      </x:c>
      <x:c r="C1397" s="2" t="str">
        <x:v>陈高伟</x:v>
      </x:c>
      <x:c r="D1397" s="8" t="d">
        <x:v>2026-09-29T00:00:00.000Z</x:v>
      </x:c>
      <x:c r="E1397" s="7"/>
      <x:c r="F1397" s="7" t="n">
        <x:v>0</x:v>
      </x:c>
      <x:c r="G1397" s="7"/>
      <x:c r="H1397" s="2" t="str">
        <x:v>是</x:v>
      </x:c>
      <x:c r="I1397" s="7" t="str">
        <x:f>IF(AND(ISNUMBER(E1397),ISNUMBER(F1397)),E1397-F1397,"")</x:f>
      </x:c>
      <x:c r="J1397" s="2" t="str">
        <x:f>IF(H1397="否","不适用",IF(AND(ISNUMBER(E1397),ISNUMBER(F1397)),IF(I1397&gt;'规则与名单'!$B$2,"是","否"),"未判定"))</x:f>
        <x:v>未判定</x:v>
      </x:c>
      <x:c r="K1397" s="2" t="str">
        <x:f>IF(J1397="是",IF(ISNUMBER(F1397),"测试日GPS","缺失"),IF(ISNUMBER(G1397),"非测试日纯氢",IF(AND(H1397="是",J1397="未判定"),IF(ISNUMBER(F1397),"测试名单无纯氢GPS","缺失"),IF(ISNUMBER(E1397),"非测试日仪表","缺失"))))</x:f>
        <x:v>测试名单无纯氢GPS</x:v>
      </x:c>
      <x:c r="L1397" s="7" t="n">
        <x:f>IF(K1397="缺失","",IF(K1397="非测试日纯氢",G1397,IF(K1397="非测试日仪表",E1397,F1397)))</x:f>
        <x:v>0</x:v>
      </x:c>
      <x:c r="M1397" s="2" t="n">
        <x:f>IF(K1397="缺失",1,0)</x:f>
        <x:v>0</x:v>
      </x:c>
      <x:c r="N1397" s="2" t="str">
        <x:v>车辆里程查询_20260901-20260930_1024辆_仪表里程.xlsx / AG806</x:v>
      </x:c>
      <x:c r="O1397" s="2" t="str">
        <x:v>车辆里程查询_20260901-20260930_1024辆_GPS里程.xlsx / AG806</x:v>
      </x:c>
      <x:c r="P1397" s="2" t="str">
        <x:v>车辆纯氢气里程查询_20260901-20260930_1024辆.xlsx / AG614</x:v>
      </x:c>
    </x:row>
    <x:row r="1398" ht="22" customHeight="1">
      <x:c r="A1398" s="2" t="n">
        <x:v>58</x:v>
      </x:c>
      <x:c r="B1398" s="2" t="str">
        <x:v>粤AGP3509</x:v>
      </x:c>
      <x:c r="C1398" s="2" t="str">
        <x:v>陈高伟</x:v>
      </x:c>
      <x:c r="D1398" s="8" t="d">
        <x:v>2026-09-30T00:00:00.000Z</x:v>
      </x:c>
      <x:c r="E1398" s="7"/>
      <x:c r="F1398" s="7" t="n">
        <x:v>0</x:v>
      </x:c>
      <x:c r="G1398" s="7"/>
      <x:c r="H1398" s="2" t="str">
        <x:v>是</x:v>
      </x:c>
      <x:c r="I1398" s="7" t="str">
        <x:f>IF(AND(ISNUMBER(E1398),ISNUMBER(F1398)),E1398-F1398,"")</x:f>
      </x:c>
      <x:c r="J1398" s="2" t="str">
        <x:f>IF(H1398="否","不适用",IF(AND(ISNUMBER(E1398),ISNUMBER(F1398)),IF(I1398&gt;'规则与名单'!$B$2,"是","否"),"未判定"))</x:f>
        <x:v>未判定</x:v>
      </x:c>
      <x:c r="K1398" s="2" t="str">
        <x:f>IF(J1398="是",IF(ISNUMBER(F1398),"测试日GPS","缺失"),IF(ISNUMBER(G1398),"非测试日纯氢",IF(AND(H1398="是",J1398="未判定"),IF(ISNUMBER(F1398),"测试名单无纯氢GPS","缺失"),IF(ISNUMBER(E1398),"非测试日仪表","缺失"))))</x:f>
        <x:v>测试名单无纯氢GPS</x:v>
      </x:c>
      <x:c r="L1398" s="7" t="n">
        <x:f>IF(K1398="缺失","",IF(K1398="非测试日纯氢",G1398,IF(K1398="非测试日仪表",E1398,F1398)))</x:f>
        <x:v>0</x:v>
      </x:c>
      <x:c r="M1398" s="2" t="n">
        <x:f>IF(K1398="缺失",1,0)</x:f>
        <x:v>0</x:v>
      </x:c>
      <x:c r="N1398" s="2" t="str">
        <x:v>车辆里程查询_20260901-20260930_1024辆_仪表里程.xlsx / AH806</x:v>
      </x:c>
      <x:c r="O1398" s="2" t="str">
        <x:v>车辆里程查询_20260901-20260930_1024辆_GPS里程.xlsx / AH806</x:v>
      </x:c>
      <x:c r="P1398" s="2" t="str">
        <x:v>车辆纯氢气里程查询_20260901-20260930_1024辆.xlsx / AH614</x:v>
      </x:c>
    </x:row>
    <x:row r="1399" ht="22" customHeight="1">
      <x:c r="A1399" s="2" t="n">
        <x:v>59</x:v>
      </x:c>
      <x:c r="B1399" s="2" t="str">
        <x:v>粤AGP3631</x:v>
      </x:c>
      <x:c r="C1399" s="2" t="str">
        <x:v>陈高伟</x:v>
      </x:c>
      <x:c r="D1399" s="8" t="d">
        <x:v>2026-09-01T00:00:00.000Z</x:v>
      </x:c>
      <x:c r="E1399" s="7" t="n">
        <x:v>107.1</x:v>
      </x:c>
      <x:c r="F1399" s="7" t="n">
        <x:v>115.8</x:v>
      </x:c>
      <x:c r="G1399" s="7" t="n">
        <x:v>101.7</x:v>
      </x:c>
      <x:c r="H1399" s="2" t="str">
        <x:v>否</x:v>
      </x:c>
      <x:c r="I1399" s="7" t="n">
        <x:f>IF(AND(ISNUMBER(E1399),ISNUMBER(F1399)),E1399-F1399,"")</x:f>
        <x:v>-8.700000000000003</x:v>
      </x:c>
      <x:c r="J1399" s="2" t="str">
        <x:f>IF(H1399="否","不适用",IF(AND(ISNUMBER(E1399),ISNUMBER(F1399)),IF(I1399&gt;'规则与名单'!$B$2,"是","否"),"未判定"))</x:f>
        <x:v>不适用</x:v>
      </x:c>
      <x:c r="K1399" s="2" t="str">
        <x:f>IF(J1399="是",IF(ISNUMBER(F1399),"测试日GPS","缺失"),IF(ISNUMBER(G1399),"非测试日纯氢",IF(AND(H1399="是",J1399="未判定"),IF(ISNUMBER(F1399),"测试名单无纯氢GPS","缺失"),IF(ISNUMBER(E1399),"非测试日仪表","缺失"))))</x:f>
        <x:v>非测试日纯氢</x:v>
      </x:c>
      <x:c r="L1399" s="7" t="n">
        <x:f>IF(K1399="缺失","",IF(K1399="非测试日纯氢",G1399,IF(K1399="非测试日仪表",E1399,F1399)))</x:f>
        <x:v>101.7</x:v>
      </x:c>
      <x:c r="M1399" s="2" t="n">
        <x:f>IF(K1399="缺失",1,0)</x:f>
        <x:v>0</x:v>
      </x:c>
      <x:c r="N1399" s="2" t="str">
        <x:v>车辆里程查询_20260901-20260930_1024辆_仪表里程.xlsx / E688</x:v>
      </x:c>
      <x:c r="O1399" s="2" t="str">
        <x:v>车辆里程查询_20260901-20260930_1024辆_GPS里程.xlsx / E688</x:v>
      </x:c>
      <x:c r="P1399" s="2" t="str">
        <x:v>车辆纯氢气里程查询_20260901-20260930_1024辆.xlsx / E490</x:v>
      </x:c>
    </x:row>
    <x:row r="1400" ht="22" customHeight="1">
      <x:c r="A1400" s="2" t="n">
        <x:v>59</x:v>
      </x:c>
      <x:c r="B1400" s="2" t="str">
        <x:v>粤AGP3631</x:v>
      </x:c>
      <x:c r="C1400" s="2" t="str">
        <x:v>陈高伟</x:v>
      </x:c>
      <x:c r="D1400" s="8" t="d">
        <x:v>2026-09-02T00:00:00.000Z</x:v>
      </x:c>
      <x:c r="E1400" s="7" t="n">
        <x:v>106.1</x:v>
      </x:c>
      <x:c r="F1400" s="7" t="n">
        <x:v>114.7</x:v>
      </x:c>
      <x:c r="G1400" s="7" t="n">
        <x:v>106</x:v>
      </x:c>
      <x:c r="H1400" s="2" t="str">
        <x:v>否</x:v>
      </x:c>
      <x:c r="I1400" s="7" t="n">
        <x:f>IF(AND(ISNUMBER(E1400),ISNUMBER(F1400)),E1400-F1400,"")</x:f>
        <x:v>-8.600000000000009</x:v>
      </x:c>
      <x:c r="J1400" s="2" t="str">
        <x:f>IF(H1400="否","不适用",IF(AND(ISNUMBER(E1400),ISNUMBER(F1400)),IF(I1400&gt;'规则与名单'!$B$2,"是","否"),"未判定"))</x:f>
        <x:v>不适用</x:v>
      </x:c>
      <x:c r="K1400" s="2" t="str">
        <x:f>IF(J1400="是",IF(ISNUMBER(F1400),"测试日GPS","缺失"),IF(ISNUMBER(G1400),"非测试日纯氢",IF(AND(H1400="是",J1400="未判定"),IF(ISNUMBER(F1400),"测试名单无纯氢GPS","缺失"),IF(ISNUMBER(E1400),"非测试日仪表","缺失"))))</x:f>
        <x:v>非测试日纯氢</x:v>
      </x:c>
      <x:c r="L1400" s="7" t="n">
        <x:f>IF(K1400="缺失","",IF(K1400="非测试日纯氢",G1400,IF(K1400="非测试日仪表",E1400,F1400)))</x:f>
        <x:v>106</x:v>
      </x:c>
      <x:c r="M1400" s="2" t="n">
        <x:f>IF(K1400="缺失",1,0)</x:f>
        <x:v>0</x:v>
      </x:c>
      <x:c r="N1400" s="2" t="str">
        <x:v>车辆里程查询_20260901-20260930_1024辆_仪表里程.xlsx / F688</x:v>
      </x:c>
      <x:c r="O1400" s="2" t="str">
        <x:v>车辆里程查询_20260901-20260930_1024辆_GPS里程.xlsx / F688</x:v>
      </x:c>
      <x:c r="P1400" s="2" t="str">
        <x:v>车辆纯氢气里程查询_20260901-20260930_1024辆.xlsx / F490</x:v>
      </x:c>
    </x:row>
    <x:row r="1401" ht="22" customHeight="1">
      <x:c r="A1401" s="2" t="n">
        <x:v>59</x:v>
      </x:c>
      <x:c r="B1401" s="2" t="str">
        <x:v>粤AGP3631</x:v>
      </x:c>
      <x:c r="C1401" s="2" t="str">
        <x:v>陈高伟</x:v>
      </x:c>
      <x:c r="D1401" s="8" t="d">
        <x:v>2026-09-03T00:00:00.000Z</x:v>
      </x:c>
      <x:c r="E1401" s="7" t="n">
        <x:v>103.3</x:v>
      </x:c>
      <x:c r="F1401" s="7" t="n">
        <x:v>111.9</x:v>
      </x:c>
      <x:c r="G1401" s="7" t="n">
        <x:v>103.3</x:v>
      </x:c>
      <x:c r="H1401" s="2" t="str">
        <x:v>否</x:v>
      </x:c>
      <x:c r="I1401" s="7" t="n">
        <x:f>IF(AND(ISNUMBER(E1401),ISNUMBER(F1401)),E1401-F1401,"")</x:f>
        <x:v>-8.600000000000009</x:v>
      </x:c>
      <x:c r="J1401" s="2" t="str">
        <x:f>IF(H1401="否","不适用",IF(AND(ISNUMBER(E1401),ISNUMBER(F1401)),IF(I1401&gt;'规则与名单'!$B$2,"是","否"),"未判定"))</x:f>
        <x:v>不适用</x:v>
      </x:c>
      <x:c r="K1401" s="2" t="str">
        <x:f>IF(J1401="是",IF(ISNUMBER(F1401),"测试日GPS","缺失"),IF(ISNUMBER(G1401),"非测试日纯氢",IF(AND(H1401="是",J1401="未判定"),IF(ISNUMBER(F1401),"测试名单无纯氢GPS","缺失"),IF(ISNUMBER(E1401),"非测试日仪表","缺失"))))</x:f>
        <x:v>非测试日纯氢</x:v>
      </x:c>
      <x:c r="L1401" s="7" t="n">
        <x:f>IF(K1401="缺失","",IF(K1401="非测试日纯氢",G1401,IF(K1401="非测试日仪表",E1401,F1401)))</x:f>
        <x:v>103.3</x:v>
      </x:c>
      <x:c r="M1401" s="2" t="n">
        <x:f>IF(K1401="缺失",1,0)</x:f>
        <x:v>0</x:v>
      </x:c>
      <x:c r="N1401" s="2" t="str">
        <x:v>车辆里程查询_20260901-20260930_1024辆_仪表里程.xlsx / G688</x:v>
      </x:c>
      <x:c r="O1401" s="2" t="str">
        <x:v>车辆里程查询_20260901-20260930_1024辆_GPS里程.xlsx / G688</x:v>
      </x:c>
      <x:c r="P1401" s="2" t="str">
        <x:v>车辆纯氢气里程查询_20260901-20260930_1024辆.xlsx / G490</x:v>
      </x:c>
    </x:row>
    <x:row r="1402" ht="22" customHeight="1">
      <x:c r="A1402" s="2" t="n">
        <x:v>59</x:v>
      </x:c>
      <x:c r="B1402" s="2" t="str">
        <x:v>粤AGP3631</x:v>
      </x:c>
      <x:c r="C1402" s="2" t="str">
        <x:v>陈高伟</x:v>
      </x:c>
      <x:c r="D1402" s="8" t="d">
        <x:v>2026-09-04T00:00:00.000Z</x:v>
      </x:c>
      <x:c r="E1402" s="7" t="n">
        <x:v>129.2</x:v>
      </x:c>
      <x:c r="F1402" s="7" t="n">
        <x:v>139.7</x:v>
      </x:c>
      <x:c r="G1402" s="7" t="n">
        <x:v>129.2</x:v>
      </x:c>
      <x:c r="H1402" s="2" t="str">
        <x:v>否</x:v>
      </x:c>
      <x:c r="I1402" s="7" t="n">
        <x:f>IF(AND(ISNUMBER(E1402),ISNUMBER(F1402)),E1402-F1402,"")</x:f>
        <x:v>-10.5</x:v>
      </x:c>
      <x:c r="J1402" s="2" t="str">
        <x:f>IF(H1402="否","不适用",IF(AND(ISNUMBER(E1402),ISNUMBER(F1402)),IF(I1402&gt;'规则与名单'!$B$2,"是","否"),"未判定"))</x:f>
        <x:v>不适用</x:v>
      </x:c>
      <x:c r="K1402" s="2" t="str">
        <x:f>IF(J1402="是",IF(ISNUMBER(F1402),"测试日GPS","缺失"),IF(ISNUMBER(G1402),"非测试日纯氢",IF(AND(H1402="是",J1402="未判定"),IF(ISNUMBER(F1402),"测试名单无纯氢GPS","缺失"),IF(ISNUMBER(E1402),"非测试日仪表","缺失"))))</x:f>
        <x:v>非测试日纯氢</x:v>
      </x:c>
      <x:c r="L1402" s="7" t="n">
        <x:f>IF(K1402="缺失","",IF(K1402="非测试日纯氢",G1402,IF(K1402="非测试日仪表",E1402,F1402)))</x:f>
        <x:v>129.2</x:v>
      </x:c>
      <x:c r="M1402" s="2" t="n">
        <x:f>IF(K1402="缺失",1,0)</x:f>
        <x:v>0</x:v>
      </x:c>
      <x:c r="N1402" s="2" t="str">
        <x:v>车辆里程查询_20260901-20260930_1024辆_仪表里程.xlsx / H688</x:v>
      </x:c>
      <x:c r="O1402" s="2" t="str">
        <x:v>车辆里程查询_20260901-20260930_1024辆_GPS里程.xlsx / H688</x:v>
      </x:c>
      <x:c r="P1402" s="2" t="str">
        <x:v>车辆纯氢气里程查询_20260901-20260930_1024辆.xlsx / H490</x:v>
      </x:c>
    </x:row>
    <x:row r="1403" ht="22" customHeight="1">
      <x:c r="A1403" s="2" t="n">
        <x:v>59</x:v>
      </x:c>
      <x:c r="B1403" s="2" t="str">
        <x:v>粤AGP3631</x:v>
      </x:c>
      <x:c r="C1403" s="2" t="str">
        <x:v>陈高伟</x:v>
      </x:c>
      <x:c r="D1403" s="8" t="d">
        <x:v>2026-09-05T00:00:00.000Z</x:v>
      </x:c>
      <x:c r="E1403" s="7" t="n">
        <x:v>92</x:v>
      </x:c>
      <x:c r="F1403" s="7" t="n">
        <x:v>97.5</x:v>
      </x:c>
      <x:c r="G1403" s="7" t="n">
        <x:v>91.5</x:v>
      </x:c>
      <x:c r="H1403" s="2" t="str">
        <x:v>否</x:v>
      </x:c>
      <x:c r="I1403" s="7" t="n">
        <x:f>IF(AND(ISNUMBER(E1403),ISNUMBER(F1403)),E1403-F1403,"")</x:f>
        <x:v>-5.5</x:v>
      </x:c>
      <x:c r="J1403" s="2" t="str">
        <x:f>IF(H1403="否","不适用",IF(AND(ISNUMBER(E1403),ISNUMBER(F1403)),IF(I1403&gt;'规则与名单'!$B$2,"是","否"),"未判定"))</x:f>
        <x:v>不适用</x:v>
      </x:c>
      <x:c r="K1403" s="2" t="str">
        <x:f>IF(J1403="是",IF(ISNUMBER(F1403),"测试日GPS","缺失"),IF(ISNUMBER(G1403),"非测试日纯氢",IF(AND(H1403="是",J1403="未判定"),IF(ISNUMBER(F1403),"测试名单无纯氢GPS","缺失"),IF(ISNUMBER(E1403),"非测试日仪表","缺失"))))</x:f>
        <x:v>非测试日纯氢</x:v>
      </x:c>
      <x:c r="L1403" s="7" t="n">
        <x:f>IF(K1403="缺失","",IF(K1403="非测试日纯氢",G1403,IF(K1403="非测试日仪表",E1403,F1403)))</x:f>
        <x:v>91.5</x:v>
      </x:c>
      <x:c r="M1403" s="2" t="n">
        <x:f>IF(K1403="缺失",1,0)</x:f>
        <x:v>0</x:v>
      </x:c>
      <x:c r="N1403" s="2" t="str">
        <x:v>车辆里程查询_20260901-20260930_1024辆_仪表里程.xlsx / I688</x:v>
      </x:c>
      <x:c r="O1403" s="2" t="str">
        <x:v>车辆里程查询_20260901-20260930_1024辆_GPS里程.xlsx / I688</x:v>
      </x:c>
      <x:c r="P1403" s="2" t="str">
        <x:v>车辆纯氢气里程查询_20260901-20260930_1024辆.xlsx / I490</x:v>
      </x:c>
    </x:row>
    <x:row r="1404" ht="22" customHeight="1">
      <x:c r="A1404" s="2" t="n">
        <x:v>59</x:v>
      </x:c>
      <x:c r="B1404" s="2" t="str">
        <x:v>粤AGP3631</x:v>
      </x:c>
      <x:c r="C1404" s="2" t="str">
        <x:v>陈高伟</x:v>
      </x:c>
      <x:c r="D1404" s="8" t="d">
        <x:v>2026-09-06T00:00:00.000Z</x:v>
      </x:c>
      <x:c r="E1404" s="7" t="n">
        <x:v>99.7</x:v>
      </x:c>
      <x:c r="F1404" s="7" t="n">
        <x:v>112.6</x:v>
      </x:c>
      <x:c r="G1404" s="7" t="n">
        <x:v>99.5</x:v>
      </x:c>
      <x:c r="H1404" s="2" t="str">
        <x:v>否</x:v>
      </x:c>
      <x:c r="I1404" s="7" t="n">
        <x:f>IF(AND(ISNUMBER(E1404),ISNUMBER(F1404)),E1404-F1404,"")</x:f>
        <x:v>-12.899999999999991</x:v>
      </x:c>
      <x:c r="J1404" s="2" t="str">
        <x:f>IF(H1404="否","不适用",IF(AND(ISNUMBER(E1404),ISNUMBER(F1404)),IF(I1404&gt;'规则与名单'!$B$2,"是","否"),"未判定"))</x:f>
        <x:v>不适用</x:v>
      </x:c>
      <x:c r="K1404" s="2" t="str">
        <x:f>IF(J1404="是",IF(ISNUMBER(F1404),"测试日GPS","缺失"),IF(ISNUMBER(G1404),"非测试日纯氢",IF(AND(H1404="是",J1404="未判定"),IF(ISNUMBER(F1404),"测试名单无纯氢GPS","缺失"),IF(ISNUMBER(E1404),"非测试日仪表","缺失"))))</x:f>
        <x:v>非测试日纯氢</x:v>
      </x:c>
      <x:c r="L1404" s="7" t="n">
        <x:f>IF(K1404="缺失","",IF(K1404="非测试日纯氢",G1404,IF(K1404="非测试日仪表",E1404,F1404)))</x:f>
        <x:v>99.5</x:v>
      </x:c>
      <x:c r="M1404" s="2" t="n">
        <x:f>IF(K1404="缺失",1,0)</x:f>
        <x:v>0</x:v>
      </x:c>
      <x:c r="N1404" s="2" t="str">
        <x:v>车辆里程查询_20260901-20260930_1024辆_仪表里程.xlsx / J688</x:v>
      </x:c>
      <x:c r="O1404" s="2" t="str">
        <x:v>车辆里程查询_20260901-20260930_1024辆_GPS里程.xlsx / J688</x:v>
      </x:c>
      <x:c r="P1404" s="2" t="str">
        <x:v>车辆纯氢气里程查询_20260901-20260930_1024辆.xlsx / J490</x:v>
      </x:c>
    </x:row>
    <x:row r="1405" ht="22" customHeight="1">
      <x:c r="A1405" s="2" t="n">
        <x:v>59</x:v>
      </x:c>
      <x:c r="B1405" s="2" t="str">
        <x:v>粤AGP3631</x:v>
      </x:c>
      <x:c r="C1405" s="2" t="str">
        <x:v>陈高伟</x:v>
      </x:c>
      <x:c r="D1405" s="8" t="d">
        <x:v>2026-09-07T00:00:00.000Z</x:v>
      </x:c>
      <x:c r="E1405" s="7" t="n">
        <x:v>102.3</x:v>
      </x:c>
      <x:c r="F1405" s="7" t="n">
        <x:v>112.5</x:v>
      </x:c>
      <x:c r="G1405" s="7" t="n">
        <x:v>102.3</x:v>
      </x:c>
      <x:c r="H1405" s="2" t="str">
        <x:v>否</x:v>
      </x:c>
      <x:c r="I1405" s="7" t="n">
        <x:f>IF(AND(ISNUMBER(E1405),ISNUMBER(F1405)),E1405-F1405,"")</x:f>
        <x:v>-10.200000000000003</x:v>
      </x:c>
      <x:c r="J1405" s="2" t="str">
        <x:f>IF(H1405="否","不适用",IF(AND(ISNUMBER(E1405),ISNUMBER(F1405)),IF(I1405&gt;'规则与名单'!$B$2,"是","否"),"未判定"))</x:f>
        <x:v>不适用</x:v>
      </x:c>
      <x:c r="K1405" s="2" t="str">
        <x:f>IF(J1405="是",IF(ISNUMBER(F1405),"测试日GPS","缺失"),IF(ISNUMBER(G1405),"非测试日纯氢",IF(AND(H1405="是",J1405="未判定"),IF(ISNUMBER(F1405),"测试名单无纯氢GPS","缺失"),IF(ISNUMBER(E1405),"非测试日仪表","缺失"))))</x:f>
        <x:v>非测试日纯氢</x:v>
      </x:c>
      <x:c r="L1405" s="7" t="n">
        <x:f>IF(K1405="缺失","",IF(K1405="非测试日纯氢",G1405,IF(K1405="非测试日仪表",E1405,F1405)))</x:f>
        <x:v>102.3</x:v>
      </x:c>
      <x:c r="M1405" s="2" t="n">
        <x:f>IF(K1405="缺失",1,0)</x:f>
        <x:v>0</x:v>
      </x:c>
      <x:c r="N1405" s="2" t="str">
        <x:v>车辆里程查询_20260901-20260930_1024辆_仪表里程.xlsx / K688</x:v>
      </x:c>
      <x:c r="O1405" s="2" t="str">
        <x:v>车辆里程查询_20260901-20260930_1024辆_GPS里程.xlsx / K688</x:v>
      </x:c>
      <x:c r="P1405" s="2" t="str">
        <x:v>车辆纯氢气里程查询_20260901-20260930_1024辆.xlsx / K490</x:v>
      </x:c>
    </x:row>
    <x:row r="1406" ht="22" customHeight="1">
      <x:c r="A1406" s="2" t="n">
        <x:v>59</x:v>
      </x:c>
      <x:c r="B1406" s="2" t="str">
        <x:v>粤AGP3631</x:v>
      </x:c>
      <x:c r="C1406" s="2" t="str">
        <x:v>陈高伟</x:v>
      </x:c>
      <x:c r="D1406" s="8" t="d">
        <x:v>2026-09-08T00:00:00.000Z</x:v>
      </x:c>
      <x:c r="E1406" s="7" t="n">
        <x:v>105</x:v>
      </x:c>
      <x:c r="F1406" s="7" t="n">
        <x:v>116.5</x:v>
      </x:c>
      <x:c r="G1406" s="7" t="n">
        <x:v>104</x:v>
      </x:c>
      <x:c r="H1406" s="2" t="str">
        <x:v>否</x:v>
      </x:c>
      <x:c r="I1406" s="7" t="n">
        <x:f>IF(AND(ISNUMBER(E1406),ISNUMBER(F1406)),E1406-F1406,"")</x:f>
        <x:v>-11.5</x:v>
      </x:c>
      <x:c r="J1406" s="2" t="str">
        <x:f>IF(H1406="否","不适用",IF(AND(ISNUMBER(E1406),ISNUMBER(F1406)),IF(I1406&gt;'规则与名单'!$B$2,"是","否"),"未判定"))</x:f>
        <x:v>不适用</x:v>
      </x:c>
      <x:c r="K1406" s="2" t="str">
        <x:f>IF(J1406="是",IF(ISNUMBER(F1406),"测试日GPS","缺失"),IF(ISNUMBER(G1406),"非测试日纯氢",IF(AND(H1406="是",J1406="未判定"),IF(ISNUMBER(F1406),"测试名单无纯氢GPS","缺失"),IF(ISNUMBER(E1406),"非测试日仪表","缺失"))))</x:f>
        <x:v>非测试日纯氢</x:v>
      </x:c>
      <x:c r="L1406" s="7" t="n">
        <x:f>IF(K1406="缺失","",IF(K1406="非测试日纯氢",G1406,IF(K1406="非测试日仪表",E1406,F1406)))</x:f>
        <x:v>104</x:v>
      </x:c>
      <x:c r="M1406" s="2" t="n">
        <x:f>IF(K1406="缺失",1,0)</x:f>
        <x:v>0</x:v>
      </x:c>
      <x:c r="N1406" s="2" t="str">
        <x:v>车辆里程查询_20260901-20260930_1024辆_仪表里程.xlsx / L688</x:v>
      </x:c>
      <x:c r="O1406" s="2" t="str">
        <x:v>车辆里程查询_20260901-20260930_1024辆_GPS里程.xlsx / L688</x:v>
      </x:c>
      <x:c r="P1406" s="2" t="str">
        <x:v>车辆纯氢气里程查询_20260901-20260930_1024辆.xlsx / L490</x:v>
      </x:c>
    </x:row>
    <x:row r="1407" ht="22" customHeight="1">
      <x:c r="A1407" s="2" t="n">
        <x:v>59</x:v>
      </x:c>
      <x:c r="B1407" s="2" t="str">
        <x:v>粤AGP3631</x:v>
      </x:c>
      <x:c r="C1407" s="2" t="str">
        <x:v>陈高伟</x:v>
      </x:c>
      <x:c r="D1407" s="8" t="d">
        <x:v>2026-09-09T00:00:00.000Z</x:v>
      </x:c>
      <x:c r="E1407" s="7" t="n">
        <x:v>179.3</x:v>
      </x:c>
      <x:c r="F1407" s="7" t="n">
        <x:v>195.4</x:v>
      </x:c>
      <x:c r="G1407" s="7" t="n">
        <x:v>179.3</x:v>
      </x:c>
      <x:c r="H1407" s="2" t="str">
        <x:v>否</x:v>
      </x:c>
      <x:c r="I1407" s="7" t="n">
        <x:f>IF(AND(ISNUMBER(E1407),ISNUMBER(F1407)),E1407-F1407,"")</x:f>
        <x:v>-16.099999999999994</x:v>
      </x:c>
      <x:c r="J1407" s="2" t="str">
        <x:f>IF(H1407="否","不适用",IF(AND(ISNUMBER(E1407),ISNUMBER(F1407)),IF(I1407&gt;'规则与名单'!$B$2,"是","否"),"未判定"))</x:f>
        <x:v>不适用</x:v>
      </x:c>
      <x:c r="K1407" s="2" t="str">
        <x:f>IF(J1407="是",IF(ISNUMBER(F1407),"测试日GPS","缺失"),IF(ISNUMBER(G1407),"非测试日纯氢",IF(AND(H1407="是",J1407="未判定"),IF(ISNUMBER(F1407),"测试名单无纯氢GPS","缺失"),IF(ISNUMBER(E1407),"非测试日仪表","缺失"))))</x:f>
        <x:v>非测试日纯氢</x:v>
      </x:c>
      <x:c r="L1407" s="7" t="n">
        <x:f>IF(K1407="缺失","",IF(K1407="非测试日纯氢",G1407,IF(K1407="非测试日仪表",E1407,F1407)))</x:f>
        <x:v>179.3</x:v>
      </x:c>
      <x:c r="M1407" s="2" t="n">
        <x:f>IF(K1407="缺失",1,0)</x:f>
        <x:v>0</x:v>
      </x:c>
      <x:c r="N1407" s="2" t="str">
        <x:v>车辆里程查询_20260901-20260930_1024辆_仪表里程.xlsx / M688</x:v>
      </x:c>
      <x:c r="O1407" s="2" t="str">
        <x:v>车辆里程查询_20260901-20260930_1024辆_GPS里程.xlsx / M688</x:v>
      </x:c>
      <x:c r="P1407" s="2" t="str">
        <x:v>车辆纯氢气里程查询_20260901-20260930_1024辆.xlsx / M490</x:v>
      </x:c>
    </x:row>
    <x:row r="1408" ht="22" customHeight="1">
      <x:c r="A1408" s="2" t="n">
        <x:v>59</x:v>
      </x:c>
      <x:c r="B1408" s="2" t="str">
        <x:v>粤AGP3631</x:v>
      </x:c>
      <x:c r="C1408" s="2" t="str">
        <x:v>陈高伟</x:v>
      </x:c>
      <x:c r="D1408" s="8" t="d">
        <x:v>2026-09-10T00:00:00.000Z</x:v>
      </x:c>
      <x:c r="E1408" s="7" t="n">
        <x:v>213.3</x:v>
      </x:c>
      <x:c r="F1408" s="7" t="n">
        <x:v>225.2</x:v>
      </x:c>
      <x:c r="G1408" s="7" t="n">
        <x:v>209.5</x:v>
      </x:c>
      <x:c r="H1408" s="2" t="str">
        <x:v>否</x:v>
      </x:c>
      <x:c r="I1408" s="7" t="n">
        <x:f>IF(AND(ISNUMBER(E1408),ISNUMBER(F1408)),E1408-F1408,"")</x:f>
        <x:v>-11.899999999999977</x:v>
      </x:c>
      <x:c r="J1408" s="2" t="str">
        <x:f>IF(H1408="否","不适用",IF(AND(ISNUMBER(E1408),ISNUMBER(F1408)),IF(I1408&gt;'规则与名单'!$B$2,"是","否"),"未判定"))</x:f>
        <x:v>不适用</x:v>
      </x:c>
      <x:c r="K1408" s="2" t="str">
        <x:f>IF(J1408="是",IF(ISNUMBER(F1408),"测试日GPS","缺失"),IF(ISNUMBER(G1408),"非测试日纯氢",IF(AND(H1408="是",J1408="未判定"),IF(ISNUMBER(F1408),"测试名单无纯氢GPS","缺失"),IF(ISNUMBER(E1408),"非测试日仪表","缺失"))))</x:f>
        <x:v>非测试日纯氢</x:v>
      </x:c>
      <x:c r="L1408" s="7" t="n">
        <x:f>IF(K1408="缺失","",IF(K1408="非测试日纯氢",G1408,IF(K1408="非测试日仪表",E1408,F1408)))</x:f>
        <x:v>209.5</x:v>
      </x:c>
      <x:c r="M1408" s="2" t="n">
        <x:f>IF(K1408="缺失",1,0)</x:f>
        <x:v>0</x:v>
      </x:c>
      <x:c r="N1408" s="2" t="str">
        <x:v>车辆里程查询_20260901-20260930_1024辆_仪表里程.xlsx / N688</x:v>
      </x:c>
      <x:c r="O1408" s="2" t="str">
        <x:v>车辆里程查询_20260901-20260930_1024辆_GPS里程.xlsx / N688</x:v>
      </x:c>
      <x:c r="P1408" s="2" t="str">
        <x:v>车辆纯氢气里程查询_20260901-20260930_1024辆.xlsx / N490</x:v>
      </x:c>
    </x:row>
    <x:row r="1409" ht="22" customHeight="1">
      <x:c r="A1409" s="2" t="n">
        <x:v>59</x:v>
      </x:c>
      <x:c r="B1409" s="2" t="str">
        <x:v>粤AGP3631</x:v>
      </x:c>
      <x:c r="C1409" s="2" t="str">
        <x:v>陈高伟</x:v>
      </x:c>
      <x:c r="D1409" s="8" t="d">
        <x:v>2026-09-11T00:00:00.000Z</x:v>
      </x:c>
      <x:c r="E1409" s="7" t="n">
        <x:v>174.6</x:v>
      </x:c>
      <x:c r="F1409" s="7" t="n">
        <x:v>195.5</x:v>
      </x:c>
      <x:c r="G1409" s="7" t="n">
        <x:v>142.5</x:v>
      </x:c>
      <x:c r="H1409" s="2" t="str">
        <x:v>否</x:v>
      </x:c>
      <x:c r="I1409" s="7" t="n">
        <x:f>IF(AND(ISNUMBER(E1409),ISNUMBER(F1409)),E1409-F1409,"")</x:f>
        <x:v>-20.900000000000006</x:v>
      </x:c>
      <x:c r="J1409" s="2" t="str">
        <x:f>IF(H1409="否","不适用",IF(AND(ISNUMBER(E1409),ISNUMBER(F1409)),IF(I1409&gt;'规则与名单'!$B$2,"是","否"),"未判定"))</x:f>
        <x:v>不适用</x:v>
      </x:c>
      <x:c r="K1409" s="2" t="str">
        <x:f>IF(J1409="是",IF(ISNUMBER(F1409),"测试日GPS","缺失"),IF(ISNUMBER(G1409),"非测试日纯氢",IF(AND(H1409="是",J1409="未判定"),IF(ISNUMBER(F1409),"测试名单无纯氢GPS","缺失"),IF(ISNUMBER(E1409),"非测试日仪表","缺失"))))</x:f>
        <x:v>非测试日纯氢</x:v>
      </x:c>
      <x:c r="L1409" s="7" t="n">
        <x:f>IF(K1409="缺失","",IF(K1409="非测试日纯氢",G1409,IF(K1409="非测试日仪表",E1409,F1409)))</x:f>
        <x:v>142.5</x:v>
      </x:c>
      <x:c r="M1409" s="2" t="n">
        <x:f>IF(K1409="缺失",1,0)</x:f>
        <x:v>0</x:v>
      </x:c>
      <x:c r="N1409" s="2" t="str">
        <x:v>车辆里程查询_20260901-20260930_1024辆_仪表里程.xlsx / O688</x:v>
      </x:c>
      <x:c r="O1409" s="2" t="str">
        <x:v>车辆里程查询_20260901-20260930_1024辆_GPS里程.xlsx / O688</x:v>
      </x:c>
      <x:c r="P1409" s="2" t="str">
        <x:v>车辆纯氢气里程查询_20260901-20260930_1024辆.xlsx / O490</x:v>
      </x:c>
    </x:row>
    <x:row r="1410" ht="22" customHeight="1">
      <x:c r="A1410" s="2" t="n">
        <x:v>59</x:v>
      </x:c>
      <x:c r="B1410" s="2" t="str">
        <x:v>粤AGP3631</x:v>
      </x:c>
      <x:c r="C1410" s="2" t="str">
        <x:v>陈高伟</x:v>
      </x:c>
      <x:c r="D1410" s="8" t="d">
        <x:v>2026-09-12T00:00:00.000Z</x:v>
      </x:c>
      <x:c r="E1410" s="7" t="n">
        <x:v>268.1</x:v>
      </x:c>
      <x:c r="F1410" s="7" t="n">
        <x:v>284.9</x:v>
      </x:c>
      <x:c r="G1410" s="7" t="n">
        <x:v>165.1</x:v>
      </x:c>
      <x:c r="H1410" s="2" t="str">
        <x:v>否</x:v>
      </x:c>
      <x:c r="I1410" s="7" t="n">
        <x:f>IF(AND(ISNUMBER(E1410),ISNUMBER(F1410)),E1410-F1410,"")</x:f>
        <x:v>-16.799999999999955</x:v>
      </x:c>
      <x:c r="J1410" s="2" t="str">
        <x:f>IF(H1410="否","不适用",IF(AND(ISNUMBER(E1410),ISNUMBER(F1410)),IF(I1410&gt;'规则与名单'!$B$2,"是","否"),"未判定"))</x:f>
        <x:v>不适用</x:v>
      </x:c>
      <x:c r="K1410" s="2" t="str">
        <x:f>IF(J1410="是",IF(ISNUMBER(F1410),"测试日GPS","缺失"),IF(ISNUMBER(G1410),"非测试日纯氢",IF(AND(H1410="是",J1410="未判定"),IF(ISNUMBER(F1410),"测试名单无纯氢GPS","缺失"),IF(ISNUMBER(E1410),"非测试日仪表","缺失"))))</x:f>
        <x:v>非测试日纯氢</x:v>
      </x:c>
      <x:c r="L1410" s="7" t="n">
        <x:f>IF(K1410="缺失","",IF(K1410="非测试日纯氢",G1410,IF(K1410="非测试日仪表",E1410,F1410)))</x:f>
        <x:v>165.1</x:v>
      </x:c>
      <x:c r="M1410" s="2" t="n">
        <x:f>IF(K1410="缺失",1,0)</x:f>
        <x:v>0</x:v>
      </x:c>
      <x:c r="N1410" s="2" t="str">
        <x:v>车辆里程查询_20260901-20260930_1024辆_仪表里程.xlsx / P688</x:v>
      </x:c>
      <x:c r="O1410" s="2" t="str">
        <x:v>车辆里程查询_20260901-20260930_1024辆_GPS里程.xlsx / P688</x:v>
      </x:c>
      <x:c r="P1410" s="2" t="str">
        <x:v>车辆纯氢气里程查询_20260901-20260930_1024辆.xlsx / P490</x:v>
      </x:c>
    </x:row>
    <x:row r="1411" ht="22" customHeight="1">
      <x:c r="A1411" s="2" t="n">
        <x:v>59</x:v>
      </x:c>
      <x:c r="B1411" s="2" t="str">
        <x:v>粤AGP3631</x:v>
      </x:c>
      <x:c r="C1411" s="2" t="str">
        <x:v>陈高伟</x:v>
      </x:c>
      <x:c r="D1411" s="8" t="d">
        <x:v>2026-09-13T00:00:00.000Z</x:v>
      </x:c>
      <x:c r="E1411" s="7" t="n">
        <x:v>189.9</x:v>
      </x:c>
      <x:c r="F1411" s="7" t="n">
        <x:v>187.7</x:v>
      </x:c>
      <x:c r="G1411" s="7" t="n">
        <x:v>121.3</x:v>
      </x:c>
      <x:c r="H1411" s="2" t="str">
        <x:v>否</x:v>
      </x:c>
      <x:c r="I1411" s="7" t="n">
        <x:f>IF(AND(ISNUMBER(E1411),ISNUMBER(F1411)),E1411-F1411,"")</x:f>
        <x:v>2.200000000000017</x:v>
      </x:c>
      <x:c r="J1411" s="2" t="str">
        <x:f>IF(H1411="否","不适用",IF(AND(ISNUMBER(E1411),ISNUMBER(F1411)),IF(I1411&gt;'规则与名单'!$B$2,"是","否"),"未判定"))</x:f>
        <x:v>不适用</x:v>
      </x:c>
      <x:c r="K1411" s="2" t="str">
        <x:f>IF(J1411="是",IF(ISNUMBER(F1411),"测试日GPS","缺失"),IF(ISNUMBER(G1411),"非测试日纯氢",IF(AND(H1411="是",J1411="未判定"),IF(ISNUMBER(F1411),"测试名单无纯氢GPS","缺失"),IF(ISNUMBER(E1411),"非测试日仪表","缺失"))))</x:f>
        <x:v>非测试日纯氢</x:v>
      </x:c>
      <x:c r="L1411" s="7" t="n">
        <x:f>IF(K1411="缺失","",IF(K1411="非测试日纯氢",G1411,IF(K1411="非测试日仪表",E1411,F1411)))</x:f>
        <x:v>121.3</x:v>
      </x:c>
      <x:c r="M1411" s="2" t="n">
        <x:f>IF(K1411="缺失",1,0)</x:f>
        <x:v>0</x:v>
      </x:c>
      <x:c r="N1411" s="2" t="str">
        <x:v>车辆里程查询_20260901-20260930_1024辆_仪表里程.xlsx / Q688</x:v>
      </x:c>
      <x:c r="O1411" s="2" t="str">
        <x:v>车辆里程查询_20260901-20260930_1024辆_GPS里程.xlsx / Q688</x:v>
      </x:c>
      <x:c r="P1411" s="2" t="str">
        <x:v>车辆纯氢气里程查询_20260901-20260930_1024辆.xlsx / Q490</x:v>
      </x:c>
    </x:row>
    <x:row r="1412" ht="22" customHeight="1">
      <x:c r="A1412" s="2" t="n">
        <x:v>59</x:v>
      </x:c>
      <x:c r="B1412" s="2" t="str">
        <x:v>粤AGP3631</x:v>
      </x:c>
      <x:c r="C1412" s="2" t="str">
        <x:v>陈高伟</x:v>
      </x:c>
      <x:c r="D1412" s="8" t="d">
        <x:v>2026-09-14T00:00:00.000Z</x:v>
      </x:c>
      <x:c r="E1412" s="7" t="n">
        <x:v>161.8</x:v>
      </x:c>
      <x:c r="F1412" s="7" t="n">
        <x:v>175.8</x:v>
      </x:c>
      <x:c r="G1412" s="7" t="n">
        <x:v>125.5</x:v>
      </x:c>
      <x:c r="H1412" s="2" t="str">
        <x:v>否</x:v>
      </x:c>
      <x:c r="I1412" s="7" t="n">
        <x:f>IF(AND(ISNUMBER(E1412),ISNUMBER(F1412)),E1412-F1412,"")</x:f>
        <x:v>-14</x:v>
      </x:c>
      <x:c r="J1412" s="2" t="str">
        <x:f>IF(H1412="否","不适用",IF(AND(ISNUMBER(E1412),ISNUMBER(F1412)),IF(I1412&gt;'规则与名单'!$B$2,"是","否"),"未判定"))</x:f>
        <x:v>不适用</x:v>
      </x:c>
      <x:c r="K1412" s="2" t="str">
        <x:f>IF(J1412="是",IF(ISNUMBER(F1412),"测试日GPS","缺失"),IF(ISNUMBER(G1412),"非测试日纯氢",IF(AND(H1412="是",J1412="未判定"),IF(ISNUMBER(F1412),"测试名单无纯氢GPS","缺失"),IF(ISNUMBER(E1412),"非测试日仪表","缺失"))))</x:f>
        <x:v>非测试日纯氢</x:v>
      </x:c>
      <x:c r="L1412" s="7" t="n">
        <x:f>IF(K1412="缺失","",IF(K1412="非测试日纯氢",G1412,IF(K1412="非测试日仪表",E1412,F1412)))</x:f>
        <x:v>125.5</x:v>
      </x:c>
      <x:c r="M1412" s="2" t="n">
        <x:f>IF(K1412="缺失",1,0)</x:f>
        <x:v>0</x:v>
      </x:c>
      <x:c r="N1412" s="2" t="str">
        <x:v>车辆里程查询_20260901-20260930_1024辆_仪表里程.xlsx / R688</x:v>
      </x:c>
      <x:c r="O1412" s="2" t="str">
        <x:v>车辆里程查询_20260901-20260930_1024辆_GPS里程.xlsx / R688</x:v>
      </x:c>
      <x:c r="P1412" s="2" t="str">
        <x:v>车辆纯氢气里程查询_20260901-20260930_1024辆.xlsx / R490</x:v>
      </x:c>
    </x:row>
    <x:row r="1413" ht="22" customHeight="1">
      <x:c r="A1413" s="2" t="n">
        <x:v>59</x:v>
      </x:c>
      <x:c r="B1413" s="2" t="str">
        <x:v>粤AGP3631</x:v>
      </x:c>
      <x:c r="C1413" s="2" t="str">
        <x:v>陈高伟</x:v>
      </x:c>
      <x:c r="D1413" s="8" t="d">
        <x:v>2026-09-15T00:00:00.000Z</x:v>
      </x:c>
      <x:c r="E1413" s="7" t="n">
        <x:v>179.5</x:v>
      </x:c>
      <x:c r="F1413" s="7" t="n">
        <x:v>187.8</x:v>
      </x:c>
      <x:c r="G1413" s="7" t="n">
        <x:v>176.5</x:v>
      </x:c>
      <x:c r="H1413" s="2" t="str">
        <x:v>否</x:v>
      </x:c>
      <x:c r="I1413" s="7" t="n">
        <x:f>IF(AND(ISNUMBER(E1413),ISNUMBER(F1413)),E1413-F1413,"")</x:f>
        <x:v>-8.300000000000011</x:v>
      </x:c>
      <x:c r="J1413" s="2" t="str">
        <x:f>IF(H1413="否","不适用",IF(AND(ISNUMBER(E1413),ISNUMBER(F1413)),IF(I1413&gt;'规则与名单'!$B$2,"是","否"),"未判定"))</x:f>
        <x:v>不适用</x:v>
      </x:c>
      <x:c r="K1413" s="2" t="str">
        <x:f>IF(J1413="是",IF(ISNUMBER(F1413),"测试日GPS","缺失"),IF(ISNUMBER(G1413),"非测试日纯氢",IF(AND(H1413="是",J1413="未判定"),IF(ISNUMBER(F1413),"测试名单无纯氢GPS","缺失"),IF(ISNUMBER(E1413),"非测试日仪表","缺失"))))</x:f>
        <x:v>非测试日纯氢</x:v>
      </x:c>
      <x:c r="L1413" s="7" t="n">
        <x:f>IF(K1413="缺失","",IF(K1413="非测试日纯氢",G1413,IF(K1413="非测试日仪表",E1413,F1413)))</x:f>
        <x:v>176.5</x:v>
      </x:c>
      <x:c r="M1413" s="2" t="n">
        <x:f>IF(K1413="缺失",1,0)</x:f>
        <x:v>0</x:v>
      </x:c>
      <x:c r="N1413" s="2" t="str">
        <x:v>车辆里程查询_20260901-20260930_1024辆_仪表里程.xlsx / S688</x:v>
      </x:c>
      <x:c r="O1413" s="2" t="str">
        <x:v>车辆里程查询_20260901-20260930_1024辆_GPS里程.xlsx / S688</x:v>
      </x:c>
      <x:c r="P1413" s="2" t="str">
        <x:v>车辆纯氢气里程查询_20260901-20260930_1024辆.xlsx / S490</x:v>
      </x:c>
    </x:row>
    <x:row r="1414" ht="22" customHeight="1">
      <x:c r="A1414" s="2" t="n">
        <x:v>59</x:v>
      </x:c>
      <x:c r="B1414" s="2" t="str">
        <x:v>粤AGP3631</x:v>
      </x:c>
      <x:c r="C1414" s="2" t="str">
        <x:v>陈高伟</x:v>
      </x:c>
      <x:c r="D1414" s="8" t="d">
        <x:v>2026-09-16T00:00:00.000Z</x:v>
      </x:c>
      <x:c r="E1414" s="7" t="n">
        <x:v>177.9</x:v>
      </x:c>
      <x:c r="F1414" s="7" t="n">
        <x:v>189.7</x:v>
      </x:c>
      <x:c r="G1414" s="7" t="n">
        <x:v>167.2</x:v>
      </x:c>
      <x:c r="H1414" s="2" t="str">
        <x:v>否</x:v>
      </x:c>
      <x:c r="I1414" s="7" t="n">
        <x:f>IF(AND(ISNUMBER(E1414),ISNUMBER(F1414)),E1414-F1414,"")</x:f>
        <x:v>-11.799999999999983</x:v>
      </x:c>
      <x:c r="J1414" s="2" t="str">
        <x:f>IF(H1414="否","不适用",IF(AND(ISNUMBER(E1414),ISNUMBER(F1414)),IF(I1414&gt;'规则与名单'!$B$2,"是","否"),"未判定"))</x:f>
        <x:v>不适用</x:v>
      </x:c>
      <x:c r="K1414" s="2" t="str">
        <x:f>IF(J1414="是",IF(ISNUMBER(F1414),"测试日GPS","缺失"),IF(ISNUMBER(G1414),"非测试日纯氢",IF(AND(H1414="是",J1414="未判定"),IF(ISNUMBER(F1414),"测试名单无纯氢GPS","缺失"),IF(ISNUMBER(E1414),"非测试日仪表","缺失"))))</x:f>
        <x:v>非测试日纯氢</x:v>
      </x:c>
      <x:c r="L1414" s="7" t="n">
        <x:f>IF(K1414="缺失","",IF(K1414="非测试日纯氢",G1414,IF(K1414="非测试日仪表",E1414,F1414)))</x:f>
        <x:v>167.2</x:v>
      </x:c>
      <x:c r="M1414" s="2" t="n">
        <x:f>IF(K1414="缺失",1,0)</x:f>
        <x:v>0</x:v>
      </x:c>
      <x:c r="N1414" s="2" t="str">
        <x:v>车辆里程查询_20260901-20260930_1024辆_仪表里程.xlsx / T688</x:v>
      </x:c>
      <x:c r="O1414" s="2" t="str">
        <x:v>车辆里程查询_20260901-20260930_1024辆_GPS里程.xlsx / T688</x:v>
      </x:c>
      <x:c r="P1414" s="2" t="str">
        <x:v>车辆纯氢气里程查询_20260901-20260930_1024辆.xlsx / T490</x:v>
      </x:c>
    </x:row>
    <x:row r="1415" ht="22" customHeight="1">
      <x:c r="A1415" s="2" t="n">
        <x:v>59</x:v>
      </x:c>
      <x:c r="B1415" s="2" t="str">
        <x:v>粤AGP3631</x:v>
      </x:c>
      <x:c r="C1415" s="2" t="str">
        <x:v>陈高伟</x:v>
      </x:c>
      <x:c r="D1415" s="8" t="d">
        <x:v>2026-09-17T00:00:00.000Z</x:v>
      </x:c>
      <x:c r="E1415" s="7" t="n">
        <x:v>201.5</x:v>
      </x:c>
      <x:c r="F1415" s="7" t="n">
        <x:v>214.6</x:v>
      </x:c>
      <x:c r="G1415" s="7" t="n">
        <x:v>199.3</x:v>
      </x:c>
      <x:c r="H1415" s="2" t="str">
        <x:v>否</x:v>
      </x:c>
      <x:c r="I1415" s="7" t="n">
        <x:f>IF(AND(ISNUMBER(E1415),ISNUMBER(F1415)),E1415-F1415,"")</x:f>
        <x:v>-13.099999999999994</x:v>
      </x:c>
      <x:c r="J1415" s="2" t="str">
        <x:f>IF(H1415="否","不适用",IF(AND(ISNUMBER(E1415),ISNUMBER(F1415)),IF(I1415&gt;'规则与名单'!$B$2,"是","否"),"未判定"))</x:f>
        <x:v>不适用</x:v>
      </x:c>
      <x:c r="K1415" s="2" t="str">
        <x:f>IF(J1415="是",IF(ISNUMBER(F1415),"测试日GPS","缺失"),IF(ISNUMBER(G1415),"非测试日纯氢",IF(AND(H1415="是",J1415="未判定"),IF(ISNUMBER(F1415),"测试名单无纯氢GPS","缺失"),IF(ISNUMBER(E1415),"非测试日仪表","缺失"))))</x:f>
        <x:v>非测试日纯氢</x:v>
      </x:c>
      <x:c r="L1415" s="7" t="n">
        <x:f>IF(K1415="缺失","",IF(K1415="非测试日纯氢",G1415,IF(K1415="非测试日仪表",E1415,F1415)))</x:f>
        <x:v>199.3</x:v>
      </x:c>
      <x:c r="M1415" s="2" t="n">
        <x:f>IF(K1415="缺失",1,0)</x:f>
        <x:v>0</x:v>
      </x:c>
      <x:c r="N1415" s="2" t="str">
        <x:v>车辆里程查询_20260901-20260930_1024辆_仪表里程.xlsx / U688</x:v>
      </x:c>
      <x:c r="O1415" s="2" t="str">
        <x:v>车辆里程查询_20260901-20260930_1024辆_GPS里程.xlsx / U688</x:v>
      </x:c>
      <x:c r="P1415" s="2" t="str">
        <x:v>车辆纯氢气里程查询_20260901-20260930_1024辆.xlsx / U490</x:v>
      </x:c>
    </x:row>
    <x:row r="1416" ht="22" customHeight="1">
      <x:c r="A1416" s="2" t="n">
        <x:v>59</x:v>
      </x:c>
      <x:c r="B1416" s="2" t="str">
        <x:v>粤AGP3631</x:v>
      </x:c>
      <x:c r="C1416" s="2" t="str">
        <x:v>陈高伟</x:v>
      </x:c>
      <x:c r="D1416" s="8" t="d">
        <x:v>2026-09-18T00:00:00.000Z</x:v>
      </x:c>
      <x:c r="E1416" s="7" t="n">
        <x:v>200.1</x:v>
      </x:c>
      <x:c r="F1416" s="7" t="n">
        <x:v>212.5</x:v>
      </x:c>
      <x:c r="G1416" s="7" t="n">
        <x:v>146.4</x:v>
      </x:c>
      <x:c r="H1416" s="2" t="str">
        <x:v>否</x:v>
      </x:c>
      <x:c r="I1416" s="7" t="n">
        <x:f>IF(AND(ISNUMBER(E1416),ISNUMBER(F1416)),E1416-F1416,"")</x:f>
        <x:v>-12.400000000000006</x:v>
      </x:c>
      <x:c r="J1416" s="2" t="str">
        <x:f>IF(H1416="否","不适用",IF(AND(ISNUMBER(E1416),ISNUMBER(F1416)),IF(I1416&gt;'规则与名单'!$B$2,"是","否"),"未判定"))</x:f>
        <x:v>不适用</x:v>
      </x:c>
      <x:c r="K1416" s="2" t="str">
        <x:f>IF(J1416="是",IF(ISNUMBER(F1416),"测试日GPS","缺失"),IF(ISNUMBER(G1416),"非测试日纯氢",IF(AND(H1416="是",J1416="未判定"),IF(ISNUMBER(F1416),"测试名单无纯氢GPS","缺失"),IF(ISNUMBER(E1416),"非测试日仪表","缺失"))))</x:f>
        <x:v>非测试日纯氢</x:v>
      </x:c>
      <x:c r="L1416" s="7" t="n">
        <x:f>IF(K1416="缺失","",IF(K1416="非测试日纯氢",G1416,IF(K1416="非测试日仪表",E1416,F1416)))</x:f>
        <x:v>146.4</x:v>
      </x:c>
      <x:c r="M1416" s="2" t="n">
        <x:f>IF(K1416="缺失",1,0)</x:f>
        <x:v>0</x:v>
      </x:c>
      <x:c r="N1416" s="2" t="str">
        <x:v>车辆里程查询_20260901-20260930_1024辆_仪表里程.xlsx / V688</x:v>
      </x:c>
      <x:c r="O1416" s="2" t="str">
        <x:v>车辆里程查询_20260901-20260930_1024辆_GPS里程.xlsx / V688</x:v>
      </x:c>
      <x:c r="P1416" s="2" t="str">
        <x:v>车辆纯氢气里程查询_20260901-20260930_1024辆.xlsx / V490</x:v>
      </x:c>
    </x:row>
    <x:row r="1417" ht="22" customHeight="1">
      <x:c r="A1417" s="2" t="n">
        <x:v>59</x:v>
      </x:c>
      <x:c r="B1417" s="2" t="str">
        <x:v>粤AGP3631</x:v>
      </x:c>
      <x:c r="C1417" s="2" t="str">
        <x:v>陈高伟</x:v>
      </x:c>
      <x:c r="D1417" s="8" t="d">
        <x:v>2026-09-19T00:00:00.000Z</x:v>
      </x:c>
      <x:c r="E1417" s="7" t="n">
        <x:v>131</x:v>
      </x:c>
      <x:c r="F1417" s="7" t="n">
        <x:v>141.8</x:v>
      </x:c>
      <x:c r="G1417" s="7" t="n">
        <x:v>130.9</x:v>
      </x:c>
      <x:c r="H1417" s="2" t="str">
        <x:v>否</x:v>
      </x:c>
      <x:c r="I1417" s="7" t="n">
        <x:f>IF(AND(ISNUMBER(E1417),ISNUMBER(F1417)),E1417-F1417,"")</x:f>
        <x:v>-10.800000000000011</x:v>
      </x:c>
      <x:c r="J1417" s="2" t="str">
        <x:f>IF(H1417="否","不适用",IF(AND(ISNUMBER(E1417),ISNUMBER(F1417)),IF(I1417&gt;'规则与名单'!$B$2,"是","否"),"未判定"))</x:f>
        <x:v>不适用</x:v>
      </x:c>
      <x:c r="K1417" s="2" t="str">
        <x:f>IF(J1417="是",IF(ISNUMBER(F1417),"测试日GPS","缺失"),IF(ISNUMBER(G1417),"非测试日纯氢",IF(AND(H1417="是",J1417="未判定"),IF(ISNUMBER(F1417),"测试名单无纯氢GPS","缺失"),IF(ISNUMBER(E1417),"非测试日仪表","缺失"))))</x:f>
        <x:v>非测试日纯氢</x:v>
      </x:c>
      <x:c r="L1417" s="7" t="n">
        <x:f>IF(K1417="缺失","",IF(K1417="非测试日纯氢",G1417,IF(K1417="非测试日仪表",E1417,F1417)))</x:f>
        <x:v>130.9</x:v>
      </x:c>
      <x:c r="M1417" s="2" t="n">
        <x:f>IF(K1417="缺失",1,0)</x:f>
        <x:v>0</x:v>
      </x:c>
      <x:c r="N1417" s="2" t="str">
        <x:v>车辆里程查询_20260901-20260930_1024辆_仪表里程.xlsx / W688</x:v>
      </x:c>
      <x:c r="O1417" s="2" t="str">
        <x:v>车辆里程查询_20260901-20260930_1024辆_GPS里程.xlsx / W688</x:v>
      </x:c>
      <x:c r="P1417" s="2" t="str">
        <x:v>车辆纯氢气里程查询_20260901-20260930_1024辆.xlsx / W490</x:v>
      </x:c>
    </x:row>
    <x:row r="1418" ht="22" customHeight="1">
      <x:c r="A1418" s="2" t="n">
        <x:v>59</x:v>
      </x:c>
      <x:c r="B1418" s="2" t="str">
        <x:v>粤AGP3631</x:v>
      </x:c>
      <x:c r="C1418" s="2" t="str">
        <x:v>陈高伟</x:v>
      </x:c>
      <x:c r="D1418" s="8" t="d">
        <x:v>2026-09-20T00:00:00.000Z</x:v>
      </x:c>
      <x:c r="E1418" s="7" t="n">
        <x:v>201.9</x:v>
      </x:c>
      <x:c r="F1418" s="7" t="n">
        <x:v>210.9</x:v>
      </x:c>
      <x:c r="G1418" s="7" t="n">
        <x:v>183.7</x:v>
      </x:c>
      <x:c r="H1418" s="2" t="str">
        <x:v>否</x:v>
      </x:c>
      <x:c r="I1418" s="7" t="n">
        <x:f>IF(AND(ISNUMBER(E1418),ISNUMBER(F1418)),E1418-F1418,"")</x:f>
        <x:v>-9</x:v>
      </x:c>
      <x:c r="J1418" s="2" t="str">
        <x:f>IF(H1418="否","不适用",IF(AND(ISNUMBER(E1418),ISNUMBER(F1418)),IF(I1418&gt;'规则与名单'!$B$2,"是","否"),"未判定"))</x:f>
        <x:v>不适用</x:v>
      </x:c>
      <x:c r="K1418" s="2" t="str">
        <x:f>IF(J1418="是",IF(ISNUMBER(F1418),"测试日GPS","缺失"),IF(ISNUMBER(G1418),"非测试日纯氢",IF(AND(H1418="是",J1418="未判定"),IF(ISNUMBER(F1418),"测试名单无纯氢GPS","缺失"),IF(ISNUMBER(E1418),"非测试日仪表","缺失"))))</x:f>
        <x:v>非测试日纯氢</x:v>
      </x:c>
      <x:c r="L1418" s="7" t="n">
        <x:f>IF(K1418="缺失","",IF(K1418="非测试日纯氢",G1418,IF(K1418="非测试日仪表",E1418,F1418)))</x:f>
        <x:v>183.7</x:v>
      </x:c>
      <x:c r="M1418" s="2" t="n">
        <x:f>IF(K1418="缺失",1,0)</x:f>
        <x:v>0</x:v>
      </x:c>
      <x:c r="N1418" s="2" t="str">
        <x:v>车辆里程查询_20260901-20260930_1024辆_仪表里程.xlsx / X688</x:v>
      </x:c>
      <x:c r="O1418" s="2" t="str">
        <x:v>车辆里程查询_20260901-20260930_1024辆_GPS里程.xlsx / X688</x:v>
      </x:c>
      <x:c r="P1418" s="2" t="str">
        <x:v>车辆纯氢气里程查询_20260901-20260930_1024辆.xlsx / X490</x:v>
      </x:c>
    </x:row>
    <x:row r="1419" ht="22" customHeight="1">
      <x:c r="A1419" s="2" t="n">
        <x:v>59</x:v>
      </x:c>
      <x:c r="B1419" s="2" t="str">
        <x:v>粤AGP3631</x:v>
      </x:c>
      <x:c r="C1419" s="2" t="str">
        <x:v>陈高伟</x:v>
      </x:c>
      <x:c r="D1419" s="8" t="d">
        <x:v>2026-09-21T00:00:00.000Z</x:v>
      </x:c>
      <x:c r="E1419" s="7" t="n">
        <x:v>214</x:v>
      </x:c>
      <x:c r="F1419" s="7" t="n">
        <x:v>216.8</x:v>
      </x:c>
      <x:c r="G1419" s="7" t="n">
        <x:v>176.6</x:v>
      </x:c>
      <x:c r="H1419" s="2" t="str">
        <x:v>否</x:v>
      </x:c>
      <x:c r="I1419" s="7" t="n">
        <x:f>IF(AND(ISNUMBER(E1419),ISNUMBER(F1419)),E1419-F1419,"")</x:f>
        <x:v>-2.8000000000000114</x:v>
      </x:c>
      <x:c r="J1419" s="2" t="str">
        <x:f>IF(H1419="否","不适用",IF(AND(ISNUMBER(E1419),ISNUMBER(F1419)),IF(I1419&gt;'规则与名单'!$B$2,"是","否"),"未判定"))</x:f>
        <x:v>不适用</x:v>
      </x:c>
      <x:c r="K1419" s="2" t="str">
        <x:f>IF(J1419="是",IF(ISNUMBER(F1419),"测试日GPS","缺失"),IF(ISNUMBER(G1419),"非测试日纯氢",IF(AND(H1419="是",J1419="未判定"),IF(ISNUMBER(F1419),"测试名单无纯氢GPS","缺失"),IF(ISNUMBER(E1419),"非测试日仪表","缺失"))))</x:f>
        <x:v>非测试日纯氢</x:v>
      </x:c>
      <x:c r="L1419" s="7" t="n">
        <x:f>IF(K1419="缺失","",IF(K1419="非测试日纯氢",G1419,IF(K1419="非测试日仪表",E1419,F1419)))</x:f>
        <x:v>176.6</x:v>
      </x:c>
      <x:c r="M1419" s="2" t="n">
        <x:f>IF(K1419="缺失",1,0)</x:f>
        <x:v>0</x:v>
      </x:c>
      <x:c r="N1419" s="2" t="str">
        <x:v>车辆里程查询_20260901-20260930_1024辆_仪表里程.xlsx / Y688</x:v>
      </x:c>
      <x:c r="O1419" s="2" t="str">
        <x:v>车辆里程查询_20260901-20260930_1024辆_GPS里程.xlsx / Y688</x:v>
      </x:c>
      <x:c r="P1419" s="2" t="str">
        <x:v>车辆纯氢气里程查询_20260901-20260930_1024辆.xlsx / Y490</x:v>
      </x:c>
    </x:row>
    <x:row r="1420" ht="22" customHeight="1">
      <x:c r="A1420" s="2" t="n">
        <x:v>59</x:v>
      </x:c>
      <x:c r="B1420" s="2" t="str">
        <x:v>粤AGP3631</x:v>
      </x:c>
      <x:c r="C1420" s="2" t="str">
        <x:v>陈高伟</x:v>
      </x:c>
      <x:c r="D1420" s="8" t="d">
        <x:v>2026-09-22T00:00:00.000Z</x:v>
      </x:c>
      <x:c r="E1420" s="7" t="n">
        <x:v>172.3</x:v>
      </x:c>
      <x:c r="F1420" s="7" t="n">
        <x:v>180.8</x:v>
      </x:c>
      <x:c r="G1420" s="7" t="n">
        <x:v>168.4</x:v>
      </x:c>
      <x:c r="H1420" s="2" t="str">
        <x:v>否</x:v>
      </x:c>
      <x:c r="I1420" s="7" t="n">
        <x:f>IF(AND(ISNUMBER(E1420),ISNUMBER(F1420)),E1420-F1420,"")</x:f>
        <x:v>-8.5</x:v>
      </x:c>
      <x:c r="J1420" s="2" t="str">
        <x:f>IF(H1420="否","不适用",IF(AND(ISNUMBER(E1420),ISNUMBER(F1420)),IF(I1420&gt;'规则与名单'!$B$2,"是","否"),"未判定"))</x:f>
        <x:v>不适用</x:v>
      </x:c>
      <x:c r="K1420" s="2" t="str">
        <x:f>IF(J1420="是",IF(ISNUMBER(F1420),"测试日GPS","缺失"),IF(ISNUMBER(G1420),"非测试日纯氢",IF(AND(H1420="是",J1420="未判定"),IF(ISNUMBER(F1420),"测试名单无纯氢GPS","缺失"),IF(ISNUMBER(E1420),"非测试日仪表","缺失"))))</x:f>
        <x:v>非测试日纯氢</x:v>
      </x:c>
      <x:c r="L1420" s="7" t="n">
        <x:f>IF(K1420="缺失","",IF(K1420="非测试日纯氢",G1420,IF(K1420="非测试日仪表",E1420,F1420)))</x:f>
        <x:v>168.4</x:v>
      </x:c>
      <x:c r="M1420" s="2" t="n">
        <x:f>IF(K1420="缺失",1,0)</x:f>
        <x:v>0</x:v>
      </x:c>
      <x:c r="N1420" s="2" t="str">
        <x:v>车辆里程查询_20260901-20260930_1024辆_仪表里程.xlsx / Z688</x:v>
      </x:c>
      <x:c r="O1420" s="2" t="str">
        <x:v>车辆里程查询_20260901-20260930_1024辆_GPS里程.xlsx / Z688</x:v>
      </x:c>
      <x:c r="P1420" s="2" t="str">
        <x:v>车辆纯氢气里程查询_20260901-20260930_1024辆.xlsx / Z490</x:v>
      </x:c>
    </x:row>
    <x:row r="1421" ht="22" customHeight="1">
      <x:c r="A1421" s="2" t="n">
        <x:v>59</x:v>
      </x:c>
      <x:c r="B1421" s="2" t="str">
        <x:v>粤AGP3631</x:v>
      </x:c>
      <x:c r="C1421" s="2" t="str">
        <x:v>陈高伟</x:v>
      </x:c>
      <x:c r="D1421" s="8" t="d">
        <x:v>2026-09-23T00:00:00.000Z</x:v>
      </x:c>
      <x:c r="E1421" s="7" t="n">
        <x:v>241.8</x:v>
      </x:c>
      <x:c r="F1421" s="7" t="n">
        <x:v>251.7</x:v>
      </x:c>
      <x:c r="G1421" s="7" t="n">
        <x:v>208.9</x:v>
      </x:c>
      <x:c r="H1421" s="2" t="str">
        <x:v>否</x:v>
      </x:c>
      <x:c r="I1421" s="7" t="n">
        <x:f>IF(AND(ISNUMBER(E1421),ISNUMBER(F1421)),E1421-F1421,"")</x:f>
        <x:v>-9.899999999999977</x:v>
      </x:c>
      <x:c r="J1421" s="2" t="str">
        <x:f>IF(H1421="否","不适用",IF(AND(ISNUMBER(E1421),ISNUMBER(F1421)),IF(I1421&gt;'规则与名单'!$B$2,"是","否"),"未判定"))</x:f>
        <x:v>不适用</x:v>
      </x:c>
      <x:c r="K1421" s="2" t="str">
        <x:f>IF(J1421="是",IF(ISNUMBER(F1421),"测试日GPS","缺失"),IF(ISNUMBER(G1421),"非测试日纯氢",IF(AND(H1421="是",J1421="未判定"),IF(ISNUMBER(F1421),"测试名单无纯氢GPS","缺失"),IF(ISNUMBER(E1421),"非测试日仪表","缺失"))))</x:f>
        <x:v>非测试日纯氢</x:v>
      </x:c>
      <x:c r="L1421" s="7" t="n">
        <x:f>IF(K1421="缺失","",IF(K1421="非测试日纯氢",G1421,IF(K1421="非测试日仪表",E1421,F1421)))</x:f>
        <x:v>208.9</x:v>
      </x:c>
      <x:c r="M1421" s="2" t="n">
        <x:f>IF(K1421="缺失",1,0)</x:f>
        <x:v>0</x:v>
      </x:c>
      <x:c r="N1421" s="2" t="str">
        <x:v>车辆里程查询_20260901-20260930_1024辆_仪表里程.xlsx / AA688</x:v>
      </x:c>
      <x:c r="O1421" s="2" t="str">
        <x:v>车辆里程查询_20260901-20260930_1024辆_GPS里程.xlsx / AA688</x:v>
      </x:c>
      <x:c r="P1421" s="2" t="str">
        <x:v>车辆纯氢气里程查询_20260901-20260930_1024辆.xlsx / AA490</x:v>
      </x:c>
    </x:row>
    <x:row r="1422" ht="22" customHeight="1">
      <x:c r="A1422" s="2" t="n">
        <x:v>59</x:v>
      </x:c>
      <x:c r="B1422" s="2" t="str">
        <x:v>粤AGP3631</x:v>
      </x:c>
      <x:c r="C1422" s="2" t="str">
        <x:v>陈高伟</x:v>
      </x:c>
      <x:c r="D1422" s="8" t="d">
        <x:v>2026-09-24T00:00:00.000Z</x:v>
      </x:c>
      <x:c r="E1422" s="7" t="n">
        <x:v>201.5</x:v>
      </x:c>
      <x:c r="F1422" s="7" t="n">
        <x:v>206.6</x:v>
      </x:c>
      <x:c r="G1422" s="7" t="n">
        <x:v>201.4</x:v>
      </x:c>
      <x:c r="H1422" s="2" t="str">
        <x:v>否</x:v>
      </x:c>
      <x:c r="I1422" s="7" t="n">
        <x:f>IF(AND(ISNUMBER(E1422),ISNUMBER(F1422)),E1422-F1422,"")</x:f>
        <x:v>-5.099999999999994</x:v>
      </x:c>
      <x:c r="J1422" s="2" t="str">
        <x:f>IF(H1422="否","不适用",IF(AND(ISNUMBER(E1422),ISNUMBER(F1422)),IF(I1422&gt;'规则与名单'!$B$2,"是","否"),"未判定"))</x:f>
        <x:v>不适用</x:v>
      </x:c>
      <x:c r="K1422" s="2" t="str">
        <x:f>IF(J1422="是",IF(ISNUMBER(F1422),"测试日GPS","缺失"),IF(ISNUMBER(G1422),"非测试日纯氢",IF(AND(H1422="是",J1422="未判定"),IF(ISNUMBER(F1422),"测试名单无纯氢GPS","缺失"),IF(ISNUMBER(E1422),"非测试日仪表","缺失"))))</x:f>
        <x:v>非测试日纯氢</x:v>
      </x:c>
      <x:c r="L1422" s="7" t="n">
        <x:f>IF(K1422="缺失","",IF(K1422="非测试日纯氢",G1422,IF(K1422="非测试日仪表",E1422,F1422)))</x:f>
        <x:v>201.4</x:v>
      </x:c>
      <x:c r="M1422" s="2" t="n">
        <x:f>IF(K1422="缺失",1,0)</x:f>
        <x:v>0</x:v>
      </x:c>
      <x:c r="N1422" s="2" t="str">
        <x:v>车辆里程查询_20260901-20260930_1024辆_仪表里程.xlsx / AB688</x:v>
      </x:c>
      <x:c r="O1422" s="2" t="str">
        <x:v>车辆里程查询_20260901-20260930_1024辆_GPS里程.xlsx / AB688</x:v>
      </x:c>
      <x:c r="P1422" s="2" t="str">
        <x:v>车辆纯氢气里程查询_20260901-20260930_1024辆.xlsx / AB490</x:v>
      </x:c>
    </x:row>
    <x:row r="1423" ht="22" customHeight="1">
      <x:c r="A1423" s="2" t="n">
        <x:v>59</x:v>
      </x:c>
      <x:c r="B1423" s="2" t="str">
        <x:v>粤AGP3631</x:v>
      </x:c>
      <x:c r="C1423" s="2" t="str">
        <x:v>陈高伟</x:v>
      </x:c>
      <x:c r="D1423" s="8" t="d">
        <x:v>2026-09-25T00:00:00.000Z</x:v>
      </x:c>
      <x:c r="E1423" s="7" t="n">
        <x:v>39</x:v>
      </x:c>
      <x:c r="F1423" s="7" t="n">
        <x:v>46.6</x:v>
      </x:c>
      <x:c r="G1423" s="7" t="n">
        <x:v>39.1</x:v>
      </x:c>
      <x:c r="H1423" s="2" t="str">
        <x:v>否</x:v>
      </x:c>
      <x:c r="I1423" s="7" t="n">
        <x:f>IF(AND(ISNUMBER(E1423),ISNUMBER(F1423)),E1423-F1423,"")</x:f>
        <x:v>-7.600000000000001</x:v>
      </x:c>
      <x:c r="J1423" s="2" t="str">
        <x:f>IF(H1423="否","不适用",IF(AND(ISNUMBER(E1423),ISNUMBER(F1423)),IF(I1423&gt;'规则与名单'!$B$2,"是","否"),"未判定"))</x:f>
        <x:v>不适用</x:v>
      </x:c>
      <x:c r="K1423" s="2" t="str">
        <x:f>IF(J1423="是",IF(ISNUMBER(F1423),"测试日GPS","缺失"),IF(ISNUMBER(G1423),"非测试日纯氢",IF(AND(H1423="是",J1423="未判定"),IF(ISNUMBER(F1423),"测试名单无纯氢GPS","缺失"),IF(ISNUMBER(E1423),"非测试日仪表","缺失"))))</x:f>
        <x:v>非测试日纯氢</x:v>
      </x:c>
      <x:c r="L1423" s="7" t="n">
        <x:f>IF(K1423="缺失","",IF(K1423="非测试日纯氢",G1423,IF(K1423="非测试日仪表",E1423,F1423)))</x:f>
        <x:v>39.1</x:v>
      </x:c>
      <x:c r="M1423" s="2" t="n">
        <x:f>IF(K1423="缺失",1,0)</x:f>
        <x:v>0</x:v>
      </x:c>
      <x:c r="N1423" s="2" t="str">
        <x:v>车辆里程查询_20260901-20260930_1024辆_仪表里程.xlsx / AC688</x:v>
      </x:c>
      <x:c r="O1423" s="2" t="str">
        <x:v>车辆里程查询_20260901-20260930_1024辆_GPS里程.xlsx / AC688</x:v>
      </x:c>
      <x:c r="P1423" s="2" t="str">
        <x:v>车辆纯氢气里程查询_20260901-20260930_1024辆.xlsx / AC490</x:v>
      </x:c>
    </x:row>
    <x:row r="1424" ht="22" customHeight="1">
      <x:c r="A1424" s="2" t="n">
        <x:v>59</x:v>
      </x:c>
      <x:c r="B1424" s="2" t="str">
        <x:v>粤AGP3631</x:v>
      </x:c>
      <x:c r="C1424" s="2" t="str">
        <x:v>陈高伟</x:v>
      </x:c>
      <x:c r="D1424" s="8" t="d">
        <x:v>2026-09-26T00:00:00.000Z</x:v>
      </x:c>
      <x:c r="E1424" s="7" t="n">
        <x:v>0.1</x:v>
      </x:c>
      <x:c r="F1424" s="7" t="n">
        <x:v>0.1</x:v>
      </x:c>
      <x:c r="G1424" s="7"/>
      <x:c r="H1424" s="2" t="str">
        <x:v>否</x:v>
      </x:c>
      <x:c r="I1424" s="7" t="n">
        <x:f>IF(AND(ISNUMBER(E1424),ISNUMBER(F1424)),E1424-F1424,"")</x:f>
        <x:v>0</x:v>
      </x:c>
      <x:c r="J1424" s="2" t="str">
        <x:f>IF(H1424="否","不适用",IF(AND(ISNUMBER(E1424),ISNUMBER(F1424)),IF(I1424&gt;'规则与名单'!$B$2,"是","否"),"未判定"))</x:f>
        <x:v>不适用</x:v>
      </x:c>
      <x:c r="K1424" s="2" t="str">
        <x:f>IF(J1424="是",IF(ISNUMBER(F1424),"测试日GPS","缺失"),IF(ISNUMBER(G1424),"非测试日纯氢",IF(AND(H1424="是",J1424="未判定"),IF(ISNUMBER(F1424),"测试名单无纯氢GPS","缺失"),IF(ISNUMBER(E1424),"非测试日仪表","缺失"))))</x:f>
        <x:v>非测试日仪表</x:v>
      </x:c>
      <x:c r="L1424" s="7" t="n">
        <x:f>IF(K1424="缺失","",IF(K1424="非测试日纯氢",G1424,IF(K1424="非测试日仪表",E1424,F1424)))</x:f>
        <x:v>0.1</x:v>
      </x:c>
      <x:c r="M1424" s="2" t="n">
        <x:f>IF(K1424="缺失",1,0)</x:f>
        <x:v>0</x:v>
      </x:c>
      <x:c r="N1424" s="2" t="str">
        <x:v>车辆里程查询_20260901-20260930_1024辆_仪表里程.xlsx / AD688</x:v>
      </x:c>
      <x:c r="O1424" s="2" t="str">
        <x:v>车辆里程查询_20260901-20260930_1024辆_GPS里程.xlsx / AD688</x:v>
      </x:c>
      <x:c r="P1424" s="2" t="str">
        <x:v>车辆纯氢气里程查询_20260901-20260930_1024辆.xlsx / AD490</x:v>
      </x:c>
    </x:row>
    <x:row r="1425" ht="22" customHeight="1">
      <x:c r="A1425" s="2" t="n">
        <x:v>59</x:v>
      </x:c>
      <x:c r="B1425" s="2" t="str">
        <x:v>粤AGP3631</x:v>
      </x:c>
      <x:c r="C1425" s="2" t="str">
        <x:v>陈高伟</x:v>
      </x:c>
      <x:c r="D1425" s="8" t="d">
        <x:v>2026-09-27T00:00:00.000Z</x:v>
      </x:c>
      <x:c r="E1425" s="7" t="n">
        <x:v>18.8</x:v>
      </x:c>
      <x:c r="F1425" s="7" t="n">
        <x:v>18.4</x:v>
      </x:c>
      <x:c r="G1425" s="7" t="n">
        <x:v>18.7</x:v>
      </x:c>
      <x:c r="H1425" s="2" t="str">
        <x:v>否</x:v>
      </x:c>
      <x:c r="I1425" s="7" t="n">
        <x:f>IF(AND(ISNUMBER(E1425),ISNUMBER(F1425)),E1425-F1425,"")</x:f>
        <x:v>0.40000000000000213</x:v>
      </x:c>
      <x:c r="J1425" s="2" t="str">
        <x:f>IF(H1425="否","不适用",IF(AND(ISNUMBER(E1425),ISNUMBER(F1425)),IF(I1425&gt;'规则与名单'!$B$2,"是","否"),"未判定"))</x:f>
        <x:v>不适用</x:v>
      </x:c>
      <x:c r="K1425" s="2" t="str">
        <x:f>IF(J1425="是",IF(ISNUMBER(F1425),"测试日GPS","缺失"),IF(ISNUMBER(G1425),"非测试日纯氢",IF(AND(H1425="是",J1425="未判定"),IF(ISNUMBER(F1425),"测试名单无纯氢GPS","缺失"),IF(ISNUMBER(E1425),"非测试日仪表","缺失"))))</x:f>
        <x:v>非测试日纯氢</x:v>
      </x:c>
      <x:c r="L1425" s="7" t="n">
        <x:f>IF(K1425="缺失","",IF(K1425="非测试日纯氢",G1425,IF(K1425="非测试日仪表",E1425,F1425)))</x:f>
        <x:v>18.7</x:v>
      </x:c>
      <x:c r="M1425" s="2" t="n">
        <x:f>IF(K1425="缺失",1,0)</x:f>
        <x:v>0</x:v>
      </x:c>
      <x:c r="N1425" s="2" t="str">
        <x:v>车辆里程查询_20260901-20260930_1024辆_仪表里程.xlsx / AE688</x:v>
      </x:c>
      <x:c r="O1425" s="2" t="str">
        <x:v>车辆里程查询_20260901-20260930_1024辆_GPS里程.xlsx / AE688</x:v>
      </x:c>
      <x:c r="P1425" s="2" t="str">
        <x:v>车辆纯氢气里程查询_20260901-20260930_1024辆.xlsx / AE490</x:v>
      </x:c>
    </x:row>
    <x:row r="1426" ht="22" customHeight="1">
      <x:c r="A1426" s="2" t="n">
        <x:v>59</x:v>
      </x:c>
      <x:c r="B1426" s="2" t="str">
        <x:v>粤AGP3631</x:v>
      </x:c>
      <x:c r="C1426" s="2" t="str">
        <x:v>陈高伟</x:v>
      </x:c>
      <x:c r="D1426" s="8" t="d">
        <x:v>2026-09-28T00:00:00.000Z</x:v>
      </x:c>
      <x:c r="E1426" s="7" t="n">
        <x:v>155</x:v>
      </x:c>
      <x:c r="F1426" s="7" t="n">
        <x:v>156.2</x:v>
      </x:c>
      <x:c r="G1426" s="7" t="n">
        <x:v>131</x:v>
      </x:c>
      <x:c r="H1426" s="2" t="str">
        <x:v>否</x:v>
      </x:c>
      <x:c r="I1426" s="7" t="n">
        <x:f>IF(AND(ISNUMBER(E1426),ISNUMBER(F1426)),E1426-F1426,"")</x:f>
        <x:v>-1.1999999999999886</x:v>
      </x:c>
      <x:c r="J1426" s="2" t="str">
        <x:f>IF(H1426="否","不适用",IF(AND(ISNUMBER(E1426),ISNUMBER(F1426)),IF(I1426&gt;'规则与名单'!$B$2,"是","否"),"未判定"))</x:f>
        <x:v>不适用</x:v>
      </x:c>
      <x:c r="K1426" s="2" t="str">
        <x:f>IF(J1426="是",IF(ISNUMBER(F1426),"测试日GPS","缺失"),IF(ISNUMBER(G1426),"非测试日纯氢",IF(AND(H1426="是",J1426="未判定"),IF(ISNUMBER(F1426),"测试名单无纯氢GPS","缺失"),IF(ISNUMBER(E1426),"非测试日仪表","缺失"))))</x:f>
        <x:v>非测试日纯氢</x:v>
      </x:c>
      <x:c r="L1426" s="7" t="n">
        <x:f>IF(K1426="缺失","",IF(K1426="非测试日纯氢",G1426,IF(K1426="非测试日仪表",E1426,F1426)))</x:f>
        <x:v>131</x:v>
      </x:c>
      <x:c r="M1426" s="2" t="n">
        <x:f>IF(K1426="缺失",1,0)</x:f>
        <x:v>0</x:v>
      </x:c>
      <x:c r="N1426" s="2" t="str">
        <x:v>车辆里程查询_20260901-20260930_1024辆_仪表里程.xlsx / AF688</x:v>
      </x:c>
      <x:c r="O1426" s="2" t="str">
        <x:v>车辆里程查询_20260901-20260930_1024辆_GPS里程.xlsx / AF688</x:v>
      </x:c>
      <x:c r="P1426" s="2" t="str">
        <x:v>车辆纯氢气里程查询_20260901-20260930_1024辆.xlsx / AF490</x:v>
      </x:c>
    </x:row>
    <x:row r="1427" ht="22" customHeight="1">
      <x:c r="A1427" s="2" t="n">
        <x:v>59</x:v>
      </x:c>
      <x:c r="B1427" s="2" t="str">
        <x:v>粤AGP3631</x:v>
      </x:c>
      <x:c r="C1427" s="2" t="str">
        <x:v>陈高伟</x:v>
      </x:c>
      <x:c r="D1427" s="8" t="d">
        <x:v>2026-09-29T00:00:00.000Z</x:v>
      </x:c>
      <x:c r="E1427" s="7" t="n">
        <x:v>136.3</x:v>
      </x:c>
      <x:c r="F1427" s="7" t="n">
        <x:v>145</x:v>
      </x:c>
      <x:c r="G1427" s="7" t="n">
        <x:v>136.2</x:v>
      </x:c>
      <x:c r="H1427" s="2" t="str">
        <x:v>否</x:v>
      </x:c>
      <x:c r="I1427" s="7" t="n">
        <x:f>IF(AND(ISNUMBER(E1427),ISNUMBER(F1427)),E1427-F1427,"")</x:f>
        <x:v>-8.699999999999989</x:v>
      </x:c>
      <x:c r="J1427" s="2" t="str">
        <x:f>IF(H1427="否","不适用",IF(AND(ISNUMBER(E1427),ISNUMBER(F1427)),IF(I1427&gt;'规则与名单'!$B$2,"是","否"),"未判定"))</x:f>
        <x:v>不适用</x:v>
      </x:c>
      <x:c r="K1427" s="2" t="str">
        <x:f>IF(J1427="是",IF(ISNUMBER(F1427),"测试日GPS","缺失"),IF(ISNUMBER(G1427),"非测试日纯氢",IF(AND(H1427="是",J1427="未判定"),IF(ISNUMBER(F1427),"测试名单无纯氢GPS","缺失"),IF(ISNUMBER(E1427),"非测试日仪表","缺失"))))</x:f>
        <x:v>非测试日纯氢</x:v>
      </x:c>
      <x:c r="L1427" s="7" t="n">
        <x:f>IF(K1427="缺失","",IF(K1427="非测试日纯氢",G1427,IF(K1427="非测试日仪表",E1427,F1427)))</x:f>
        <x:v>136.2</x:v>
      </x:c>
      <x:c r="M1427" s="2" t="n">
        <x:f>IF(K1427="缺失",1,0)</x:f>
        <x:v>0</x:v>
      </x:c>
      <x:c r="N1427" s="2" t="str">
        <x:v>车辆里程查询_20260901-20260930_1024辆_仪表里程.xlsx / AG688</x:v>
      </x:c>
      <x:c r="O1427" s="2" t="str">
        <x:v>车辆里程查询_20260901-20260930_1024辆_GPS里程.xlsx / AG688</x:v>
      </x:c>
      <x:c r="P1427" s="2" t="str">
        <x:v>车辆纯氢气里程查询_20260901-20260930_1024辆.xlsx / AG490</x:v>
      </x:c>
    </x:row>
    <x:row r="1428" ht="22" customHeight="1">
      <x:c r="A1428" s="2" t="n">
        <x:v>59</x:v>
      </x:c>
      <x:c r="B1428" s="2" t="str">
        <x:v>粤AGP3631</x:v>
      </x:c>
      <x:c r="C1428" s="2" t="str">
        <x:v>陈高伟</x:v>
      </x:c>
      <x:c r="D1428" s="8" t="d">
        <x:v>2026-09-30T00:00:00.000Z</x:v>
      </x:c>
      <x:c r="E1428" s="7" t="n">
        <x:v>0.1</x:v>
      </x:c>
      <x:c r="F1428" s="7" t="n">
        <x:v>0.3</x:v>
      </x:c>
      <x:c r="G1428" s="7" t="n">
        <x:v>0</x:v>
      </x:c>
      <x:c r="H1428" s="2" t="str">
        <x:v>否</x:v>
      </x:c>
      <x:c r="I1428" s="7" t="n">
        <x:f>IF(AND(ISNUMBER(E1428),ISNUMBER(F1428)),E1428-F1428,"")</x:f>
        <x:v>-0.19999999999999998</x:v>
      </x:c>
      <x:c r="J1428" s="2" t="str">
        <x:f>IF(H1428="否","不适用",IF(AND(ISNUMBER(E1428),ISNUMBER(F1428)),IF(I1428&gt;'规则与名单'!$B$2,"是","否"),"未判定"))</x:f>
        <x:v>不适用</x:v>
      </x:c>
      <x:c r="K1428" s="2" t="str">
        <x:f>IF(J1428="是",IF(ISNUMBER(F1428),"测试日GPS","缺失"),IF(ISNUMBER(G1428),"非测试日纯氢",IF(AND(H1428="是",J1428="未判定"),IF(ISNUMBER(F1428),"测试名单无纯氢GPS","缺失"),IF(ISNUMBER(E1428),"非测试日仪表","缺失"))))</x:f>
        <x:v>非测试日纯氢</x:v>
      </x:c>
      <x:c r="L1428" s="7" t="n">
        <x:f>IF(K1428="缺失","",IF(K1428="非测试日纯氢",G1428,IF(K1428="非测试日仪表",E1428,F1428)))</x:f>
        <x:v>0</x:v>
      </x:c>
      <x:c r="M1428" s="2" t="n">
        <x:f>IF(K1428="缺失",1,0)</x:f>
        <x:v>0</x:v>
      </x:c>
      <x:c r="N1428" s="2" t="str">
        <x:v>车辆里程查询_20260901-20260930_1024辆_仪表里程.xlsx / AH688</x:v>
      </x:c>
      <x:c r="O1428" s="2" t="str">
        <x:v>车辆里程查询_20260901-20260930_1024辆_GPS里程.xlsx / AH688</x:v>
      </x:c>
      <x:c r="P1428" s="2" t="str">
        <x:v>车辆纯氢气里程查询_20260901-20260930_1024辆.xlsx / AH490</x:v>
      </x:c>
    </x:row>
    <x:row r="1429" ht="22" customHeight="1">
      <x:c r="A1429" s="2" t="n">
        <x:v>60</x:v>
      </x:c>
      <x:c r="B1429" s="2" t="str">
        <x:v>粤AGP3673</x:v>
      </x:c>
      <x:c r="C1429" s="2" t="str">
        <x:v>陈高伟</x:v>
      </x:c>
      <x:c r="D1429" s="8" t="d">
        <x:v>2026-09-01T00:00:00.000Z</x:v>
      </x:c>
      <x:c r="E1429" s="7" t="n">
        <x:v>600.2</x:v>
      </x:c>
      <x:c r="F1429" s="7" t="n">
        <x:v>595.8</x:v>
      </x:c>
      <x:c r="G1429" s="7" t="n">
        <x:v>581.1</x:v>
      </x:c>
      <x:c r="H1429" s="2" t="str">
        <x:v>否</x:v>
      </x:c>
      <x:c r="I1429" s="7" t="n">
        <x:f>IF(AND(ISNUMBER(E1429),ISNUMBER(F1429)),E1429-F1429,"")</x:f>
        <x:v>4.400000000000091</x:v>
      </x:c>
      <x:c r="J1429" s="2" t="str">
        <x:f>IF(H1429="否","不适用",IF(AND(ISNUMBER(E1429),ISNUMBER(F1429)),IF(I1429&gt;'规则与名单'!$B$2,"是","否"),"未判定"))</x:f>
        <x:v>不适用</x:v>
      </x:c>
      <x:c r="K1429" s="2" t="str">
        <x:f>IF(J1429="是",IF(ISNUMBER(F1429),"测试日GPS","缺失"),IF(ISNUMBER(G1429),"非测试日纯氢",IF(AND(H1429="是",J1429="未判定"),IF(ISNUMBER(F1429),"测试名单无纯氢GPS","缺失"),IF(ISNUMBER(E1429),"非测试日仪表","缺失"))))</x:f>
        <x:v>非测试日纯氢</x:v>
      </x:c>
      <x:c r="L1429" s="7" t="n">
        <x:f>IF(K1429="缺失","",IF(K1429="非测试日纯氢",G1429,IF(K1429="非测试日仪表",E1429,F1429)))</x:f>
        <x:v>581.1</x:v>
      </x:c>
      <x:c r="M1429" s="2" t="n">
        <x:f>IF(K1429="缺失",1,0)</x:f>
        <x:v>0</x:v>
      </x:c>
      <x:c r="N1429" s="2" t="str">
        <x:v>车辆里程查询_20260901-20260930_1024辆_仪表里程.xlsx / E35</x:v>
      </x:c>
      <x:c r="O1429" s="2" t="str">
        <x:v>车辆里程查询_20260901-20260930_1024辆_GPS里程.xlsx / E237</x:v>
      </x:c>
      <x:c r="P1429" s="2" t="str">
        <x:v>车辆纯氢气里程查询_20260901-20260930_1024辆.xlsx / E420</x:v>
      </x:c>
    </x:row>
    <x:row r="1430" ht="22" customHeight="1">
      <x:c r="A1430" s="2" t="n">
        <x:v>60</x:v>
      </x:c>
      <x:c r="B1430" s="2" t="str">
        <x:v>粤AGP3673</x:v>
      </x:c>
      <x:c r="C1430" s="2" t="str">
        <x:v>陈高伟</x:v>
      </x:c>
      <x:c r="D1430" s="8" t="d">
        <x:v>2026-09-02T00:00:00.000Z</x:v>
      </x:c>
      <x:c r="E1430" s="7" t="n">
        <x:v>513.3</x:v>
      </x:c>
      <x:c r="F1430" s="7" t="n">
        <x:v>570.3</x:v>
      </x:c>
      <x:c r="G1430" s="7" t="n">
        <x:v>531.1</x:v>
      </x:c>
      <x:c r="H1430" s="2" t="str">
        <x:v>否</x:v>
      </x:c>
      <x:c r="I1430" s="7" t="n">
        <x:f>IF(AND(ISNUMBER(E1430),ISNUMBER(F1430)),E1430-F1430,"")</x:f>
        <x:v>-57</x:v>
      </x:c>
      <x:c r="J1430" s="2" t="str">
        <x:f>IF(H1430="否","不适用",IF(AND(ISNUMBER(E1430),ISNUMBER(F1430)),IF(I1430&gt;'规则与名单'!$B$2,"是","否"),"未判定"))</x:f>
        <x:v>不适用</x:v>
      </x:c>
      <x:c r="K1430" s="2" t="str">
        <x:f>IF(J1430="是",IF(ISNUMBER(F1430),"测试日GPS","缺失"),IF(ISNUMBER(G1430),"非测试日纯氢",IF(AND(H1430="是",J1430="未判定"),IF(ISNUMBER(F1430),"测试名单无纯氢GPS","缺失"),IF(ISNUMBER(E1430),"非测试日仪表","缺失"))))</x:f>
        <x:v>非测试日纯氢</x:v>
      </x:c>
      <x:c r="L1430" s="7" t="n">
        <x:f>IF(K1430="缺失","",IF(K1430="非测试日纯氢",G1430,IF(K1430="非测试日仪表",E1430,F1430)))</x:f>
        <x:v>531.1</x:v>
      </x:c>
      <x:c r="M1430" s="2" t="n">
        <x:f>IF(K1430="缺失",1,0)</x:f>
        <x:v>0</x:v>
      </x:c>
      <x:c r="N1430" s="2" t="str">
        <x:v>车辆里程查询_20260901-20260930_1024辆_仪表里程.xlsx / F35</x:v>
      </x:c>
      <x:c r="O1430" s="2" t="str">
        <x:v>车辆里程查询_20260901-20260930_1024辆_GPS里程.xlsx / F237</x:v>
      </x:c>
      <x:c r="P1430" s="2" t="str">
        <x:v>车辆纯氢气里程查询_20260901-20260930_1024辆.xlsx / F420</x:v>
      </x:c>
    </x:row>
    <x:row r="1431" ht="22" customHeight="1">
      <x:c r="A1431" s="2" t="n">
        <x:v>60</x:v>
      </x:c>
      <x:c r="B1431" s="2" t="str">
        <x:v>粤AGP3673</x:v>
      </x:c>
      <x:c r="C1431" s="2" t="str">
        <x:v>陈高伟</x:v>
      </x:c>
      <x:c r="D1431" s="8" t="d">
        <x:v>2026-09-03T00:00:00.000Z</x:v>
      </x:c>
      <x:c r="E1431" s="7" t="n">
        <x:v>623.1</x:v>
      </x:c>
      <x:c r="F1431" s="7" t="n">
        <x:v>574.1</x:v>
      </x:c>
      <x:c r="G1431" s="7" t="n">
        <x:v>547.6</x:v>
      </x:c>
      <x:c r="H1431" s="2" t="str">
        <x:v>否</x:v>
      </x:c>
      <x:c r="I1431" s="7" t="n">
        <x:f>IF(AND(ISNUMBER(E1431),ISNUMBER(F1431)),E1431-F1431,"")</x:f>
        <x:v>49</x:v>
      </x:c>
      <x:c r="J1431" s="2" t="str">
        <x:f>IF(H1431="否","不适用",IF(AND(ISNUMBER(E1431),ISNUMBER(F1431)),IF(I1431&gt;'规则与名单'!$B$2,"是","否"),"未判定"))</x:f>
        <x:v>不适用</x:v>
      </x:c>
      <x:c r="K1431" s="2" t="str">
        <x:f>IF(J1431="是",IF(ISNUMBER(F1431),"测试日GPS","缺失"),IF(ISNUMBER(G1431),"非测试日纯氢",IF(AND(H1431="是",J1431="未判定"),IF(ISNUMBER(F1431),"测试名单无纯氢GPS","缺失"),IF(ISNUMBER(E1431),"非测试日仪表","缺失"))))</x:f>
        <x:v>非测试日纯氢</x:v>
      </x:c>
      <x:c r="L1431" s="7" t="n">
        <x:f>IF(K1431="缺失","",IF(K1431="非测试日纯氢",G1431,IF(K1431="非测试日仪表",E1431,F1431)))</x:f>
        <x:v>547.6</x:v>
      </x:c>
      <x:c r="M1431" s="2" t="n">
        <x:f>IF(K1431="缺失",1,0)</x:f>
        <x:v>0</x:v>
      </x:c>
      <x:c r="N1431" s="2" t="str">
        <x:v>车辆里程查询_20260901-20260930_1024辆_仪表里程.xlsx / G35</x:v>
      </x:c>
      <x:c r="O1431" s="2" t="str">
        <x:v>车辆里程查询_20260901-20260930_1024辆_GPS里程.xlsx / G237</x:v>
      </x:c>
      <x:c r="P1431" s="2" t="str">
        <x:v>车辆纯氢气里程查询_20260901-20260930_1024辆.xlsx / G420</x:v>
      </x:c>
    </x:row>
    <x:row r="1432" ht="22" customHeight="1">
      <x:c r="A1432" s="2" t="n">
        <x:v>60</x:v>
      </x:c>
      <x:c r="B1432" s="2" t="str">
        <x:v>粤AGP3673</x:v>
      </x:c>
      <x:c r="C1432" s="2" t="str">
        <x:v>陈高伟</x:v>
      </x:c>
      <x:c r="D1432" s="8" t="d">
        <x:v>2026-09-04T00:00:00.000Z</x:v>
      </x:c>
      <x:c r="E1432" s="7" t="n">
        <x:v>566.3</x:v>
      </x:c>
      <x:c r="F1432" s="7" t="n">
        <x:v>571.5</x:v>
      </x:c>
      <x:c r="G1432" s="7" t="n">
        <x:v>542.5</x:v>
      </x:c>
      <x:c r="H1432" s="2" t="str">
        <x:v>否</x:v>
      </x:c>
      <x:c r="I1432" s="7" t="n">
        <x:f>IF(AND(ISNUMBER(E1432),ISNUMBER(F1432)),E1432-F1432,"")</x:f>
        <x:v>-5.2000000000000455</x:v>
      </x:c>
      <x:c r="J1432" s="2" t="str">
        <x:f>IF(H1432="否","不适用",IF(AND(ISNUMBER(E1432),ISNUMBER(F1432)),IF(I1432&gt;'规则与名单'!$B$2,"是","否"),"未判定"))</x:f>
        <x:v>不适用</x:v>
      </x:c>
      <x:c r="K1432" s="2" t="str">
        <x:f>IF(J1432="是",IF(ISNUMBER(F1432),"测试日GPS","缺失"),IF(ISNUMBER(G1432),"非测试日纯氢",IF(AND(H1432="是",J1432="未判定"),IF(ISNUMBER(F1432),"测试名单无纯氢GPS","缺失"),IF(ISNUMBER(E1432),"非测试日仪表","缺失"))))</x:f>
        <x:v>非测试日纯氢</x:v>
      </x:c>
      <x:c r="L1432" s="7" t="n">
        <x:f>IF(K1432="缺失","",IF(K1432="非测试日纯氢",G1432,IF(K1432="非测试日仪表",E1432,F1432)))</x:f>
        <x:v>542.5</x:v>
      </x:c>
      <x:c r="M1432" s="2" t="n">
        <x:f>IF(K1432="缺失",1,0)</x:f>
        <x:v>0</x:v>
      </x:c>
      <x:c r="N1432" s="2" t="str">
        <x:v>车辆里程查询_20260901-20260930_1024辆_仪表里程.xlsx / H35</x:v>
      </x:c>
      <x:c r="O1432" s="2" t="str">
        <x:v>车辆里程查询_20260901-20260930_1024辆_GPS里程.xlsx / H237</x:v>
      </x:c>
      <x:c r="P1432" s="2" t="str">
        <x:v>车辆纯氢气里程查询_20260901-20260930_1024辆.xlsx / H420</x:v>
      </x:c>
    </x:row>
    <x:row r="1433" ht="22" customHeight="1">
      <x:c r="A1433" s="2" t="n">
        <x:v>60</x:v>
      </x:c>
      <x:c r="B1433" s="2" t="str">
        <x:v>粤AGP3673</x:v>
      </x:c>
      <x:c r="C1433" s="2" t="str">
        <x:v>陈高伟</x:v>
      </x:c>
      <x:c r="D1433" s="8" t="d">
        <x:v>2026-09-05T00:00:00.000Z</x:v>
      </x:c>
      <x:c r="E1433" s="7" t="n">
        <x:v>527.6</x:v>
      </x:c>
      <x:c r="F1433" s="7" t="n">
        <x:v>532.5</x:v>
      </x:c>
      <x:c r="G1433" s="7" t="n">
        <x:v>525</x:v>
      </x:c>
      <x:c r="H1433" s="2" t="str">
        <x:v>否</x:v>
      </x:c>
      <x:c r="I1433" s="7" t="n">
        <x:f>IF(AND(ISNUMBER(E1433),ISNUMBER(F1433)),E1433-F1433,"")</x:f>
        <x:v>-4.899999999999977</x:v>
      </x:c>
      <x:c r="J1433" s="2" t="str">
        <x:f>IF(H1433="否","不适用",IF(AND(ISNUMBER(E1433),ISNUMBER(F1433)),IF(I1433&gt;'规则与名单'!$B$2,"是","否"),"未判定"))</x:f>
        <x:v>不适用</x:v>
      </x:c>
      <x:c r="K1433" s="2" t="str">
        <x:f>IF(J1433="是",IF(ISNUMBER(F1433),"测试日GPS","缺失"),IF(ISNUMBER(G1433),"非测试日纯氢",IF(AND(H1433="是",J1433="未判定"),IF(ISNUMBER(F1433),"测试名单无纯氢GPS","缺失"),IF(ISNUMBER(E1433),"非测试日仪表","缺失"))))</x:f>
        <x:v>非测试日纯氢</x:v>
      </x:c>
      <x:c r="L1433" s="7" t="n">
        <x:f>IF(K1433="缺失","",IF(K1433="非测试日纯氢",G1433,IF(K1433="非测试日仪表",E1433,F1433)))</x:f>
        <x:v>525</x:v>
      </x:c>
      <x:c r="M1433" s="2" t="n">
        <x:f>IF(K1433="缺失",1,0)</x:f>
        <x:v>0</x:v>
      </x:c>
      <x:c r="N1433" s="2" t="str">
        <x:v>车辆里程查询_20260901-20260930_1024辆_仪表里程.xlsx / I35</x:v>
      </x:c>
      <x:c r="O1433" s="2" t="str">
        <x:v>车辆里程查询_20260901-20260930_1024辆_GPS里程.xlsx / I237</x:v>
      </x:c>
      <x:c r="P1433" s="2" t="str">
        <x:v>车辆纯氢气里程查询_20260901-20260930_1024辆.xlsx / I420</x:v>
      </x:c>
    </x:row>
    <x:row r="1434" ht="22" customHeight="1">
      <x:c r="A1434" s="2" t="n">
        <x:v>60</x:v>
      </x:c>
      <x:c r="B1434" s="2" t="str">
        <x:v>粤AGP3673</x:v>
      </x:c>
      <x:c r="C1434" s="2" t="str">
        <x:v>陈高伟</x:v>
      </x:c>
      <x:c r="D1434" s="8" t="d">
        <x:v>2026-09-06T00:00:00.000Z</x:v>
      </x:c>
      <x:c r="E1434" s="7" t="n">
        <x:v>42.3</x:v>
      </x:c>
      <x:c r="F1434" s="7" t="n">
        <x:v>41.4</x:v>
      </x:c>
      <x:c r="G1434" s="7" t="n">
        <x:v>42.3</x:v>
      </x:c>
      <x:c r="H1434" s="2" t="str">
        <x:v>否</x:v>
      </x:c>
      <x:c r="I1434" s="7" t="n">
        <x:f>IF(AND(ISNUMBER(E1434),ISNUMBER(F1434)),E1434-F1434,"")</x:f>
        <x:v>0.8999999999999986</x:v>
      </x:c>
      <x:c r="J1434" s="2" t="str">
        <x:f>IF(H1434="否","不适用",IF(AND(ISNUMBER(E1434),ISNUMBER(F1434)),IF(I1434&gt;'规则与名单'!$B$2,"是","否"),"未判定"))</x:f>
        <x:v>不适用</x:v>
      </x:c>
      <x:c r="K1434" s="2" t="str">
        <x:f>IF(J1434="是",IF(ISNUMBER(F1434),"测试日GPS","缺失"),IF(ISNUMBER(G1434),"非测试日纯氢",IF(AND(H1434="是",J1434="未判定"),IF(ISNUMBER(F1434),"测试名单无纯氢GPS","缺失"),IF(ISNUMBER(E1434),"非测试日仪表","缺失"))))</x:f>
        <x:v>非测试日纯氢</x:v>
      </x:c>
      <x:c r="L1434" s="7" t="n">
        <x:f>IF(K1434="缺失","",IF(K1434="非测试日纯氢",G1434,IF(K1434="非测试日仪表",E1434,F1434)))</x:f>
        <x:v>42.3</x:v>
      </x:c>
      <x:c r="M1434" s="2" t="n">
        <x:f>IF(K1434="缺失",1,0)</x:f>
        <x:v>0</x:v>
      </x:c>
      <x:c r="N1434" s="2" t="str">
        <x:v>车辆里程查询_20260901-20260930_1024辆_仪表里程.xlsx / J35</x:v>
      </x:c>
      <x:c r="O1434" s="2" t="str">
        <x:v>车辆里程查询_20260901-20260930_1024辆_GPS里程.xlsx / J237</x:v>
      </x:c>
      <x:c r="P1434" s="2" t="str">
        <x:v>车辆纯氢气里程查询_20260901-20260930_1024辆.xlsx / J420</x:v>
      </x:c>
    </x:row>
    <x:row r="1435" ht="22" customHeight="1">
      <x:c r="A1435" s="2" t="n">
        <x:v>60</x:v>
      </x:c>
      <x:c r="B1435" s="2" t="str">
        <x:v>粤AGP3673</x:v>
      </x:c>
      <x:c r="C1435" s="2" t="str">
        <x:v>陈高伟</x:v>
      </x:c>
      <x:c r="D1435" s="8" t="d">
        <x:v>2026-09-07T00:00:00.000Z</x:v>
      </x:c>
      <x:c r="E1435" s="7" t="n">
        <x:v>579.1</x:v>
      </x:c>
      <x:c r="F1435" s="7" t="n">
        <x:v>583.6</x:v>
      </x:c>
      <x:c r="G1435" s="7" t="n">
        <x:v>566.6</x:v>
      </x:c>
      <x:c r="H1435" s="2" t="str">
        <x:v>否</x:v>
      </x:c>
      <x:c r="I1435" s="7" t="n">
        <x:f>IF(AND(ISNUMBER(E1435),ISNUMBER(F1435)),E1435-F1435,"")</x:f>
        <x:v>-4.5</x:v>
      </x:c>
      <x:c r="J1435" s="2" t="str">
        <x:f>IF(H1435="否","不适用",IF(AND(ISNUMBER(E1435),ISNUMBER(F1435)),IF(I1435&gt;'规则与名单'!$B$2,"是","否"),"未判定"))</x:f>
        <x:v>不适用</x:v>
      </x:c>
      <x:c r="K1435" s="2" t="str">
        <x:f>IF(J1435="是",IF(ISNUMBER(F1435),"测试日GPS","缺失"),IF(ISNUMBER(G1435),"非测试日纯氢",IF(AND(H1435="是",J1435="未判定"),IF(ISNUMBER(F1435),"测试名单无纯氢GPS","缺失"),IF(ISNUMBER(E1435),"非测试日仪表","缺失"))))</x:f>
        <x:v>非测试日纯氢</x:v>
      </x:c>
      <x:c r="L1435" s="7" t="n">
        <x:f>IF(K1435="缺失","",IF(K1435="非测试日纯氢",G1435,IF(K1435="非测试日仪表",E1435,F1435)))</x:f>
        <x:v>566.6</x:v>
      </x:c>
      <x:c r="M1435" s="2" t="n">
        <x:f>IF(K1435="缺失",1,0)</x:f>
        <x:v>0</x:v>
      </x:c>
      <x:c r="N1435" s="2" t="str">
        <x:v>车辆里程查询_20260901-20260930_1024辆_仪表里程.xlsx / K35</x:v>
      </x:c>
      <x:c r="O1435" s="2" t="str">
        <x:v>车辆里程查询_20260901-20260930_1024辆_GPS里程.xlsx / K237</x:v>
      </x:c>
      <x:c r="P1435" s="2" t="str">
        <x:v>车辆纯氢气里程查询_20260901-20260930_1024辆.xlsx / K420</x:v>
      </x:c>
    </x:row>
    <x:row r="1436" ht="22" customHeight="1">
      <x:c r="A1436" s="2" t="n">
        <x:v>60</x:v>
      </x:c>
      <x:c r="B1436" s="2" t="str">
        <x:v>粤AGP3673</x:v>
      </x:c>
      <x:c r="C1436" s="2" t="str">
        <x:v>陈高伟</x:v>
      </x:c>
      <x:c r="D1436" s="8" t="d">
        <x:v>2026-09-08T00:00:00.000Z</x:v>
      </x:c>
      <x:c r="E1436" s="7" t="n">
        <x:v>351.5</x:v>
      </x:c>
      <x:c r="F1436" s="7" t="n">
        <x:v>598.8</x:v>
      </x:c>
      <x:c r="G1436" s="7" t="n">
        <x:v>565</x:v>
      </x:c>
      <x:c r="H1436" s="2" t="str">
        <x:v>否</x:v>
      </x:c>
      <x:c r="I1436" s="7" t="n">
        <x:f>IF(AND(ISNUMBER(E1436),ISNUMBER(F1436)),E1436-F1436,"")</x:f>
        <x:v>-247.29999999999995</x:v>
      </x:c>
      <x:c r="J1436" s="2" t="str">
        <x:f>IF(H1436="否","不适用",IF(AND(ISNUMBER(E1436),ISNUMBER(F1436)),IF(I1436&gt;'规则与名单'!$B$2,"是","否"),"未判定"))</x:f>
        <x:v>不适用</x:v>
      </x:c>
      <x:c r="K1436" s="2" t="str">
        <x:f>IF(J1436="是",IF(ISNUMBER(F1436),"测试日GPS","缺失"),IF(ISNUMBER(G1436),"非测试日纯氢",IF(AND(H1436="是",J1436="未判定"),IF(ISNUMBER(F1436),"测试名单无纯氢GPS","缺失"),IF(ISNUMBER(E1436),"非测试日仪表","缺失"))))</x:f>
        <x:v>非测试日纯氢</x:v>
      </x:c>
      <x:c r="L1436" s="7" t="n">
        <x:f>IF(K1436="缺失","",IF(K1436="非测试日纯氢",G1436,IF(K1436="非测试日仪表",E1436,F1436)))</x:f>
        <x:v>565</x:v>
      </x:c>
      <x:c r="M1436" s="2" t="n">
        <x:f>IF(K1436="缺失",1,0)</x:f>
        <x:v>0</x:v>
      </x:c>
      <x:c r="N1436" s="2" t="str">
        <x:v>车辆里程查询_20260901-20260930_1024辆_仪表里程.xlsx / L35</x:v>
      </x:c>
      <x:c r="O1436" s="2" t="str">
        <x:v>车辆里程查询_20260901-20260930_1024辆_GPS里程.xlsx / L237</x:v>
      </x:c>
      <x:c r="P1436" s="2" t="str">
        <x:v>车辆纯氢气里程查询_20260901-20260930_1024辆.xlsx / L420</x:v>
      </x:c>
    </x:row>
    <x:row r="1437" ht="22" customHeight="1">
      <x:c r="A1437" s="2" t="n">
        <x:v>60</x:v>
      </x:c>
      <x:c r="B1437" s="2" t="str">
        <x:v>粤AGP3673</x:v>
      </x:c>
      <x:c r="C1437" s="2" t="str">
        <x:v>陈高伟</x:v>
      </x:c>
      <x:c r="D1437" s="8" t="d">
        <x:v>2026-09-09T00:00:00.000Z</x:v>
      </x:c>
      <x:c r="E1437" s="7" t="n">
        <x:v>820.9</x:v>
      </x:c>
      <x:c r="F1437" s="7" t="n">
        <x:v>582.8</x:v>
      </x:c>
      <x:c r="G1437" s="7" t="n">
        <x:v>572.2</x:v>
      </x:c>
      <x:c r="H1437" s="2" t="str">
        <x:v>否</x:v>
      </x:c>
      <x:c r="I1437" s="7" t="n">
        <x:f>IF(AND(ISNUMBER(E1437),ISNUMBER(F1437)),E1437-F1437,"")</x:f>
        <x:v>238.10000000000002</x:v>
      </x:c>
      <x:c r="J1437" s="2" t="str">
        <x:f>IF(H1437="否","不适用",IF(AND(ISNUMBER(E1437),ISNUMBER(F1437)),IF(I1437&gt;'规则与名单'!$B$2,"是","否"),"未判定"))</x:f>
        <x:v>不适用</x:v>
      </x:c>
      <x:c r="K1437" s="2" t="str">
        <x:f>IF(J1437="是",IF(ISNUMBER(F1437),"测试日GPS","缺失"),IF(ISNUMBER(G1437),"非测试日纯氢",IF(AND(H1437="是",J1437="未判定"),IF(ISNUMBER(F1437),"测试名单无纯氢GPS","缺失"),IF(ISNUMBER(E1437),"非测试日仪表","缺失"))))</x:f>
        <x:v>非测试日纯氢</x:v>
      </x:c>
      <x:c r="L1437" s="7" t="n">
        <x:f>IF(K1437="缺失","",IF(K1437="非测试日纯氢",G1437,IF(K1437="非测试日仪表",E1437,F1437)))</x:f>
        <x:v>572.2</x:v>
      </x:c>
      <x:c r="M1437" s="2" t="n">
        <x:f>IF(K1437="缺失",1,0)</x:f>
        <x:v>0</x:v>
      </x:c>
      <x:c r="N1437" s="2" t="str">
        <x:v>车辆里程查询_20260901-20260930_1024辆_仪表里程.xlsx / M35</x:v>
      </x:c>
      <x:c r="O1437" s="2" t="str">
        <x:v>车辆里程查询_20260901-20260930_1024辆_GPS里程.xlsx / M237</x:v>
      </x:c>
      <x:c r="P1437" s="2" t="str">
        <x:v>车辆纯氢气里程查询_20260901-20260930_1024辆.xlsx / M420</x:v>
      </x:c>
    </x:row>
    <x:row r="1438" ht="22" customHeight="1">
      <x:c r="A1438" s="2" t="n">
        <x:v>60</x:v>
      </x:c>
      <x:c r="B1438" s="2" t="str">
        <x:v>粤AGP3673</x:v>
      </x:c>
      <x:c r="C1438" s="2" t="str">
        <x:v>陈高伟</x:v>
      </x:c>
      <x:c r="D1438" s="8" t="d">
        <x:v>2026-09-10T00:00:00.000Z</x:v>
      </x:c>
      <x:c r="E1438" s="7" t="n">
        <x:v>534.4</x:v>
      </x:c>
      <x:c r="F1438" s="7" t="n">
        <x:v>580.1</x:v>
      </x:c>
      <x:c r="G1438" s="7" t="n">
        <x:v>547.7</x:v>
      </x:c>
      <x:c r="H1438" s="2" t="str">
        <x:v>否</x:v>
      </x:c>
      <x:c r="I1438" s="7" t="n">
        <x:f>IF(AND(ISNUMBER(E1438),ISNUMBER(F1438)),E1438-F1438,"")</x:f>
        <x:v>-45.700000000000045</x:v>
      </x:c>
      <x:c r="J1438" s="2" t="str">
        <x:f>IF(H1438="否","不适用",IF(AND(ISNUMBER(E1438),ISNUMBER(F1438)),IF(I1438&gt;'规则与名单'!$B$2,"是","否"),"未判定"))</x:f>
        <x:v>不适用</x:v>
      </x:c>
      <x:c r="K1438" s="2" t="str">
        <x:f>IF(J1438="是",IF(ISNUMBER(F1438),"测试日GPS","缺失"),IF(ISNUMBER(G1438),"非测试日纯氢",IF(AND(H1438="是",J1438="未判定"),IF(ISNUMBER(F1438),"测试名单无纯氢GPS","缺失"),IF(ISNUMBER(E1438),"非测试日仪表","缺失"))))</x:f>
        <x:v>非测试日纯氢</x:v>
      </x:c>
      <x:c r="L1438" s="7" t="n">
        <x:f>IF(K1438="缺失","",IF(K1438="非测试日纯氢",G1438,IF(K1438="非测试日仪表",E1438,F1438)))</x:f>
        <x:v>547.7</x:v>
      </x:c>
      <x:c r="M1438" s="2" t="n">
        <x:f>IF(K1438="缺失",1,0)</x:f>
        <x:v>0</x:v>
      </x:c>
      <x:c r="N1438" s="2" t="str">
        <x:v>车辆里程查询_20260901-20260930_1024辆_仪表里程.xlsx / N35</x:v>
      </x:c>
      <x:c r="O1438" s="2" t="str">
        <x:v>车辆里程查询_20260901-20260930_1024辆_GPS里程.xlsx / N237</x:v>
      </x:c>
      <x:c r="P1438" s="2" t="str">
        <x:v>车辆纯氢气里程查询_20260901-20260930_1024辆.xlsx / N420</x:v>
      </x:c>
    </x:row>
    <x:row r="1439" ht="22" customHeight="1">
      <x:c r="A1439" s="2" t="n">
        <x:v>60</x:v>
      </x:c>
      <x:c r="B1439" s="2" t="str">
        <x:v>粤AGP3673</x:v>
      </x:c>
      <x:c r="C1439" s="2" t="str">
        <x:v>陈高伟</x:v>
      </x:c>
      <x:c r="D1439" s="8" t="d">
        <x:v>2026-09-11T00:00:00.000Z</x:v>
      </x:c>
      <x:c r="E1439" s="7" t="n">
        <x:v>712.4</x:v>
      </x:c>
      <x:c r="F1439" s="7" t="n">
        <x:v>676.5</x:v>
      </x:c>
      <x:c r="G1439" s="7" t="n">
        <x:v>495.8</x:v>
      </x:c>
      <x:c r="H1439" s="2" t="str">
        <x:v>否</x:v>
      </x:c>
      <x:c r="I1439" s="7" t="n">
        <x:f>IF(AND(ISNUMBER(E1439),ISNUMBER(F1439)),E1439-F1439,"")</x:f>
        <x:v>35.89999999999998</x:v>
      </x:c>
      <x:c r="J1439" s="2" t="str">
        <x:f>IF(H1439="否","不适用",IF(AND(ISNUMBER(E1439),ISNUMBER(F1439)),IF(I1439&gt;'规则与名单'!$B$2,"是","否"),"未判定"))</x:f>
        <x:v>不适用</x:v>
      </x:c>
      <x:c r="K1439" s="2" t="str">
        <x:f>IF(J1439="是",IF(ISNUMBER(F1439),"测试日GPS","缺失"),IF(ISNUMBER(G1439),"非测试日纯氢",IF(AND(H1439="是",J1439="未判定"),IF(ISNUMBER(F1439),"测试名单无纯氢GPS","缺失"),IF(ISNUMBER(E1439),"非测试日仪表","缺失"))))</x:f>
        <x:v>非测试日纯氢</x:v>
      </x:c>
      <x:c r="L1439" s="7" t="n">
        <x:f>IF(K1439="缺失","",IF(K1439="非测试日纯氢",G1439,IF(K1439="非测试日仪表",E1439,F1439)))</x:f>
        <x:v>495.8</x:v>
      </x:c>
      <x:c r="M1439" s="2" t="n">
        <x:f>IF(K1439="缺失",1,0)</x:f>
        <x:v>0</x:v>
      </x:c>
      <x:c r="N1439" s="2" t="str">
        <x:v>车辆里程查询_20260901-20260930_1024辆_仪表里程.xlsx / O35</x:v>
      </x:c>
      <x:c r="O1439" s="2" t="str">
        <x:v>车辆里程查询_20260901-20260930_1024辆_GPS里程.xlsx / O237</x:v>
      </x:c>
      <x:c r="P1439" s="2" t="str">
        <x:v>车辆纯氢气里程查询_20260901-20260930_1024辆.xlsx / O420</x:v>
      </x:c>
    </x:row>
    <x:row r="1440" ht="22" customHeight="1">
      <x:c r="A1440" s="2" t="n">
        <x:v>60</x:v>
      </x:c>
      <x:c r="B1440" s="2" t="str">
        <x:v>粤AGP3673</x:v>
      </x:c>
      <x:c r="C1440" s="2" t="str">
        <x:v>陈高伟</x:v>
      </x:c>
      <x:c r="D1440" s="8" t="d">
        <x:v>2026-09-12T00:00:00.000Z</x:v>
      </x:c>
      <x:c r="E1440" s="7" t="n">
        <x:v>25.9</x:v>
      </x:c>
      <x:c r="F1440" s="7" t="n">
        <x:v>40.9</x:v>
      </x:c>
      <x:c r="G1440" s="7" t="n">
        <x:v>18.1</x:v>
      </x:c>
      <x:c r="H1440" s="2" t="str">
        <x:v>否</x:v>
      </x:c>
      <x:c r="I1440" s="7" t="n">
        <x:f>IF(AND(ISNUMBER(E1440),ISNUMBER(F1440)),E1440-F1440,"")</x:f>
        <x:v>-15</x:v>
      </x:c>
      <x:c r="J1440" s="2" t="str">
        <x:f>IF(H1440="否","不适用",IF(AND(ISNUMBER(E1440),ISNUMBER(F1440)),IF(I1440&gt;'规则与名单'!$B$2,"是","否"),"未判定"))</x:f>
        <x:v>不适用</x:v>
      </x:c>
      <x:c r="K1440" s="2" t="str">
        <x:f>IF(J1440="是",IF(ISNUMBER(F1440),"测试日GPS","缺失"),IF(ISNUMBER(G1440),"非测试日纯氢",IF(AND(H1440="是",J1440="未判定"),IF(ISNUMBER(F1440),"测试名单无纯氢GPS","缺失"),IF(ISNUMBER(E1440),"非测试日仪表","缺失"))))</x:f>
        <x:v>非测试日纯氢</x:v>
      </x:c>
      <x:c r="L1440" s="7" t="n">
        <x:f>IF(K1440="缺失","",IF(K1440="非测试日纯氢",G1440,IF(K1440="非测试日仪表",E1440,F1440)))</x:f>
        <x:v>18.1</x:v>
      </x:c>
      <x:c r="M1440" s="2" t="n">
        <x:f>IF(K1440="缺失",1,0)</x:f>
        <x:v>0</x:v>
      </x:c>
      <x:c r="N1440" s="2" t="str">
        <x:v>车辆里程查询_20260901-20260930_1024辆_仪表里程.xlsx / P35</x:v>
      </x:c>
      <x:c r="O1440" s="2" t="str">
        <x:v>车辆里程查询_20260901-20260930_1024辆_GPS里程.xlsx / P237</x:v>
      </x:c>
      <x:c r="P1440" s="2" t="str">
        <x:v>车辆纯氢气里程查询_20260901-20260930_1024辆.xlsx / P420</x:v>
      </x:c>
    </x:row>
    <x:row r="1441" ht="22" customHeight="1">
      <x:c r="A1441" s="2" t="n">
        <x:v>60</x:v>
      </x:c>
      <x:c r="B1441" s="2" t="str">
        <x:v>粤AGP3673</x:v>
      </x:c>
      <x:c r="C1441" s="2" t="str">
        <x:v>陈高伟</x:v>
      </x:c>
      <x:c r="D1441" s="8" t="d">
        <x:v>2026-09-13T00:00:00.000Z</x:v>
      </x:c>
      <x:c r="E1441" s="7" t="n">
        <x:v>590.9</x:v>
      </x:c>
      <x:c r="F1441" s="7" t="n">
        <x:v>579.2</x:v>
      </x:c>
      <x:c r="G1441" s="7" t="n">
        <x:v>293.5</x:v>
      </x:c>
      <x:c r="H1441" s="2" t="str">
        <x:v>否</x:v>
      </x:c>
      <x:c r="I1441" s="7" t="n">
        <x:f>IF(AND(ISNUMBER(E1441),ISNUMBER(F1441)),E1441-F1441,"")</x:f>
        <x:v>11.699999999999932</x:v>
      </x:c>
      <x:c r="J1441" s="2" t="str">
        <x:f>IF(H1441="否","不适用",IF(AND(ISNUMBER(E1441),ISNUMBER(F1441)),IF(I1441&gt;'规则与名单'!$B$2,"是","否"),"未判定"))</x:f>
        <x:v>不适用</x:v>
      </x:c>
      <x:c r="K1441" s="2" t="str">
        <x:f>IF(J1441="是",IF(ISNUMBER(F1441),"测试日GPS","缺失"),IF(ISNUMBER(G1441),"非测试日纯氢",IF(AND(H1441="是",J1441="未判定"),IF(ISNUMBER(F1441),"测试名单无纯氢GPS","缺失"),IF(ISNUMBER(E1441),"非测试日仪表","缺失"))))</x:f>
        <x:v>非测试日纯氢</x:v>
      </x:c>
      <x:c r="L1441" s="7" t="n">
        <x:f>IF(K1441="缺失","",IF(K1441="非测试日纯氢",G1441,IF(K1441="非测试日仪表",E1441,F1441)))</x:f>
        <x:v>293.5</x:v>
      </x:c>
      <x:c r="M1441" s="2" t="n">
        <x:f>IF(K1441="缺失",1,0)</x:f>
        <x:v>0</x:v>
      </x:c>
      <x:c r="N1441" s="2" t="str">
        <x:v>车辆里程查询_20260901-20260930_1024辆_仪表里程.xlsx / Q35</x:v>
      </x:c>
      <x:c r="O1441" s="2" t="str">
        <x:v>车辆里程查询_20260901-20260930_1024辆_GPS里程.xlsx / Q237</x:v>
      </x:c>
      <x:c r="P1441" s="2" t="str">
        <x:v>车辆纯氢气里程查询_20260901-20260930_1024辆.xlsx / Q420</x:v>
      </x:c>
    </x:row>
    <x:row r="1442" ht="22" customHeight="1">
      <x:c r="A1442" s="2" t="n">
        <x:v>60</x:v>
      </x:c>
      <x:c r="B1442" s="2" t="str">
        <x:v>粤AGP3673</x:v>
      </x:c>
      <x:c r="C1442" s="2" t="str">
        <x:v>陈高伟</x:v>
      </x:c>
      <x:c r="D1442" s="8" t="d">
        <x:v>2026-09-14T00:00:00.000Z</x:v>
      </x:c>
      <x:c r="E1442" s="7" t="n">
        <x:v>579.9</x:v>
      </x:c>
      <x:c r="F1442" s="7" t="n">
        <x:v>581.8</x:v>
      </x:c>
      <x:c r="G1442" s="7" t="n">
        <x:v>467.3</x:v>
      </x:c>
      <x:c r="H1442" s="2" t="str">
        <x:v>否</x:v>
      </x:c>
      <x:c r="I1442" s="7" t="n">
        <x:f>IF(AND(ISNUMBER(E1442),ISNUMBER(F1442)),E1442-F1442,"")</x:f>
        <x:v>-1.8999999999999773</x:v>
      </x:c>
      <x:c r="J1442" s="2" t="str">
        <x:f>IF(H1442="否","不适用",IF(AND(ISNUMBER(E1442),ISNUMBER(F1442)),IF(I1442&gt;'规则与名单'!$B$2,"是","否"),"未判定"))</x:f>
        <x:v>不适用</x:v>
      </x:c>
      <x:c r="K1442" s="2" t="str">
        <x:f>IF(J1442="是",IF(ISNUMBER(F1442),"测试日GPS","缺失"),IF(ISNUMBER(G1442),"非测试日纯氢",IF(AND(H1442="是",J1442="未判定"),IF(ISNUMBER(F1442),"测试名单无纯氢GPS","缺失"),IF(ISNUMBER(E1442),"非测试日仪表","缺失"))))</x:f>
        <x:v>非测试日纯氢</x:v>
      </x:c>
      <x:c r="L1442" s="7" t="n">
        <x:f>IF(K1442="缺失","",IF(K1442="非测试日纯氢",G1442,IF(K1442="非测试日仪表",E1442,F1442)))</x:f>
        <x:v>467.3</x:v>
      </x:c>
      <x:c r="M1442" s="2" t="n">
        <x:f>IF(K1442="缺失",1,0)</x:f>
        <x:v>0</x:v>
      </x:c>
      <x:c r="N1442" s="2" t="str">
        <x:v>车辆里程查询_20260901-20260930_1024辆_仪表里程.xlsx / R35</x:v>
      </x:c>
      <x:c r="O1442" s="2" t="str">
        <x:v>车辆里程查询_20260901-20260930_1024辆_GPS里程.xlsx / R237</x:v>
      </x:c>
      <x:c r="P1442" s="2" t="str">
        <x:v>车辆纯氢气里程查询_20260901-20260930_1024辆.xlsx / R420</x:v>
      </x:c>
    </x:row>
    <x:row r="1443" ht="22" customHeight="1">
      <x:c r="A1443" s="2" t="n">
        <x:v>60</x:v>
      </x:c>
      <x:c r="B1443" s="2" t="str">
        <x:v>粤AGP3673</x:v>
      </x:c>
      <x:c r="C1443" s="2" t="str">
        <x:v>陈高伟</x:v>
      </x:c>
      <x:c r="D1443" s="8" t="d">
        <x:v>2026-09-15T00:00:00.000Z</x:v>
      </x:c>
      <x:c r="E1443" s="7" t="n">
        <x:v>399.1</x:v>
      </x:c>
      <x:c r="F1443" s="7" t="n">
        <x:v>573</x:v>
      </x:c>
      <x:c r="G1443" s="7" t="n">
        <x:v>455.1</x:v>
      </x:c>
      <x:c r="H1443" s="2" t="str">
        <x:v>否</x:v>
      </x:c>
      <x:c r="I1443" s="7" t="n">
        <x:f>IF(AND(ISNUMBER(E1443),ISNUMBER(F1443)),E1443-F1443,"")</x:f>
        <x:v>-173.89999999999998</x:v>
      </x:c>
      <x:c r="J1443" s="2" t="str">
        <x:f>IF(H1443="否","不适用",IF(AND(ISNUMBER(E1443),ISNUMBER(F1443)),IF(I1443&gt;'规则与名单'!$B$2,"是","否"),"未判定"))</x:f>
        <x:v>不适用</x:v>
      </x:c>
      <x:c r="K1443" s="2" t="str">
        <x:f>IF(J1443="是",IF(ISNUMBER(F1443),"测试日GPS","缺失"),IF(ISNUMBER(G1443),"非测试日纯氢",IF(AND(H1443="是",J1443="未判定"),IF(ISNUMBER(F1443),"测试名单无纯氢GPS","缺失"),IF(ISNUMBER(E1443),"非测试日仪表","缺失"))))</x:f>
        <x:v>非测试日纯氢</x:v>
      </x:c>
      <x:c r="L1443" s="7" t="n">
        <x:f>IF(K1443="缺失","",IF(K1443="非测试日纯氢",G1443,IF(K1443="非测试日仪表",E1443,F1443)))</x:f>
        <x:v>455.1</x:v>
      </x:c>
      <x:c r="M1443" s="2" t="n">
        <x:f>IF(K1443="缺失",1,0)</x:f>
        <x:v>0</x:v>
      </x:c>
      <x:c r="N1443" s="2" t="str">
        <x:v>车辆里程查询_20260901-20260930_1024辆_仪表里程.xlsx / S35</x:v>
      </x:c>
      <x:c r="O1443" s="2" t="str">
        <x:v>车辆里程查询_20260901-20260930_1024辆_GPS里程.xlsx / S237</x:v>
      </x:c>
      <x:c r="P1443" s="2" t="str">
        <x:v>车辆纯氢气里程查询_20260901-20260930_1024辆.xlsx / S420</x:v>
      </x:c>
    </x:row>
    <x:row r="1444" ht="22" customHeight="1">
      <x:c r="A1444" s="2" t="n">
        <x:v>60</x:v>
      </x:c>
      <x:c r="B1444" s="2" t="str">
        <x:v>粤AGP3673</x:v>
      </x:c>
      <x:c r="C1444" s="2" t="str">
        <x:v>陈高伟</x:v>
      </x:c>
      <x:c r="D1444" s="8" t="d">
        <x:v>2026-09-16T00:00:00.000Z</x:v>
      </x:c>
      <x:c r="E1444" s="7" t="n">
        <x:v>752.6</x:v>
      </x:c>
      <x:c r="F1444" s="7" t="n">
        <x:v>586.9</x:v>
      </x:c>
      <x:c r="G1444" s="7" t="n">
        <x:v>565.6</x:v>
      </x:c>
      <x:c r="H1444" s="2" t="str">
        <x:v>否</x:v>
      </x:c>
      <x:c r="I1444" s="7" t="n">
        <x:f>IF(AND(ISNUMBER(E1444),ISNUMBER(F1444)),E1444-F1444,"")</x:f>
        <x:v>165.70000000000005</x:v>
      </x:c>
      <x:c r="J1444" s="2" t="str">
        <x:f>IF(H1444="否","不适用",IF(AND(ISNUMBER(E1444),ISNUMBER(F1444)),IF(I1444&gt;'规则与名单'!$B$2,"是","否"),"未判定"))</x:f>
        <x:v>不适用</x:v>
      </x:c>
      <x:c r="K1444" s="2" t="str">
        <x:f>IF(J1444="是",IF(ISNUMBER(F1444),"测试日GPS","缺失"),IF(ISNUMBER(G1444),"非测试日纯氢",IF(AND(H1444="是",J1444="未判定"),IF(ISNUMBER(F1444),"测试名单无纯氢GPS","缺失"),IF(ISNUMBER(E1444),"非测试日仪表","缺失"))))</x:f>
        <x:v>非测试日纯氢</x:v>
      </x:c>
      <x:c r="L1444" s="7" t="n">
        <x:f>IF(K1444="缺失","",IF(K1444="非测试日纯氢",G1444,IF(K1444="非测试日仪表",E1444,F1444)))</x:f>
        <x:v>565.6</x:v>
      </x:c>
      <x:c r="M1444" s="2" t="n">
        <x:f>IF(K1444="缺失",1,0)</x:f>
        <x:v>0</x:v>
      </x:c>
      <x:c r="N1444" s="2" t="str">
        <x:v>车辆里程查询_20260901-20260930_1024辆_仪表里程.xlsx / T35</x:v>
      </x:c>
      <x:c r="O1444" s="2" t="str">
        <x:v>车辆里程查询_20260901-20260930_1024辆_GPS里程.xlsx / T237</x:v>
      </x:c>
      <x:c r="P1444" s="2" t="str">
        <x:v>车辆纯氢气里程查询_20260901-20260930_1024辆.xlsx / T420</x:v>
      </x:c>
    </x:row>
    <x:row r="1445" ht="22" customHeight="1">
      <x:c r="A1445" s="2" t="n">
        <x:v>60</x:v>
      </x:c>
      <x:c r="B1445" s="2" t="str">
        <x:v>粤AGP3673</x:v>
      </x:c>
      <x:c r="C1445" s="2" t="str">
        <x:v>陈高伟</x:v>
      </x:c>
      <x:c r="D1445" s="8" t="d">
        <x:v>2026-09-17T00:00:00.000Z</x:v>
      </x:c>
      <x:c r="E1445" s="7" t="n">
        <x:v>534.5</x:v>
      </x:c>
      <x:c r="F1445" s="7" t="n">
        <x:v>538.8</x:v>
      </x:c>
      <x:c r="G1445" s="7" t="n">
        <x:v>459.6</x:v>
      </x:c>
      <x:c r="H1445" s="2" t="str">
        <x:v>否</x:v>
      </x:c>
      <x:c r="I1445" s="7" t="n">
        <x:f>IF(AND(ISNUMBER(E1445),ISNUMBER(F1445)),E1445-F1445,"")</x:f>
        <x:v>-4.2999999999999545</x:v>
      </x:c>
      <x:c r="J1445" s="2" t="str">
        <x:f>IF(H1445="否","不适用",IF(AND(ISNUMBER(E1445),ISNUMBER(F1445)),IF(I1445&gt;'规则与名单'!$B$2,"是","否"),"未判定"))</x:f>
        <x:v>不适用</x:v>
      </x:c>
      <x:c r="K1445" s="2" t="str">
        <x:f>IF(J1445="是",IF(ISNUMBER(F1445),"测试日GPS","缺失"),IF(ISNUMBER(G1445),"非测试日纯氢",IF(AND(H1445="是",J1445="未判定"),IF(ISNUMBER(F1445),"测试名单无纯氢GPS","缺失"),IF(ISNUMBER(E1445),"非测试日仪表","缺失"))))</x:f>
        <x:v>非测试日纯氢</x:v>
      </x:c>
      <x:c r="L1445" s="7" t="n">
        <x:f>IF(K1445="缺失","",IF(K1445="非测试日纯氢",G1445,IF(K1445="非测试日仪表",E1445,F1445)))</x:f>
        <x:v>459.6</x:v>
      </x:c>
      <x:c r="M1445" s="2" t="n">
        <x:f>IF(K1445="缺失",1,0)</x:f>
        <x:v>0</x:v>
      </x:c>
      <x:c r="N1445" s="2" t="str">
        <x:v>车辆里程查询_20260901-20260930_1024辆_仪表里程.xlsx / U35</x:v>
      </x:c>
      <x:c r="O1445" s="2" t="str">
        <x:v>车辆里程查询_20260901-20260930_1024辆_GPS里程.xlsx / U237</x:v>
      </x:c>
      <x:c r="P1445" s="2" t="str">
        <x:v>车辆纯氢气里程查询_20260901-20260930_1024辆.xlsx / U420</x:v>
      </x:c>
    </x:row>
    <x:row r="1446" ht="22" customHeight="1">
      <x:c r="A1446" s="2" t="n">
        <x:v>60</x:v>
      </x:c>
      <x:c r="B1446" s="2" t="str">
        <x:v>粤AGP3673</x:v>
      </x:c>
      <x:c r="C1446" s="2" t="str">
        <x:v>陈高伟</x:v>
      </x:c>
      <x:c r="D1446" s="8" t="d">
        <x:v>2026-09-18T00:00:00.000Z</x:v>
      </x:c>
      <x:c r="E1446" s="7"/>
      <x:c r="F1446" s="7" t="n">
        <x:v>0</x:v>
      </x:c>
      <x:c r="G1446" s="7"/>
      <x:c r="H1446" s="2" t="str">
        <x:v>否</x:v>
      </x:c>
      <x:c r="I1446" s="7" t="str">
        <x:f>IF(AND(ISNUMBER(E1446),ISNUMBER(F1446)),E1446-F1446,"")</x:f>
      </x:c>
      <x:c r="J1446" s="2" t="str">
        <x:f>IF(H1446="否","不适用",IF(AND(ISNUMBER(E1446),ISNUMBER(F1446)),IF(I1446&gt;'规则与名单'!$B$2,"是","否"),"未判定"))</x:f>
        <x:v>不适用</x:v>
      </x:c>
      <x:c r="K1446" s="2" t="str">
        <x:f>IF(J1446="是",IF(ISNUMBER(F1446),"测试日GPS","缺失"),IF(ISNUMBER(G1446),"非测试日纯氢",IF(AND(H1446="是",J1446="未判定"),IF(ISNUMBER(F1446),"测试名单无纯氢GPS","缺失"),IF(ISNUMBER(E1446),"非测试日仪表","缺失"))))</x:f>
        <x:v>缺失</x:v>
      </x:c>
      <x:c r="L1446" s="7" t="str">
        <x:f>IF(K1446="缺失","",IF(K1446="非测试日纯氢",G1446,IF(K1446="非测试日仪表",E1446,F1446)))</x:f>
      </x:c>
      <x:c r="M1446" s="2" t="n">
        <x:f>IF(K1446="缺失",1,0)</x:f>
        <x:v>1</x:v>
      </x:c>
      <x:c r="N1446" s="2" t="str">
        <x:v>车辆里程查询_20260901-20260930_1024辆_仪表里程.xlsx / V35</x:v>
      </x:c>
      <x:c r="O1446" s="2" t="str">
        <x:v>车辆里程查询_20260901-20260930_1024辆_GPS里程.xlsx / V237</x:v>
      </x:c>
      <x:c r="P1446" s="2" t="str">
        <x:v>车辆纯氢气里程查询_20260901-20260930_1024辆.xlsx / V420</x:v>
      </x:c>
    </x:row>
    <x:row r="1447" ht="22" customHeight="1">
      <x:c r="A1447" s="2" t="n">
        <x:v>60</x:v>
      </x:c>
      <x:c r="B1447" s="2" t="str">
        <x:v>粤AGP3673</x:v>
      </x:c>
      <x:c r="C1447" s="2" t="str">
        <x:v>陈高伟</x:v>
      </x:c>
      <x:c r="D1447" s="8" t="d">
        <x:v>2026-09-19T00:00:00.000Z</x:v>
      </x:c>
      <x:c r="E1447" s="7" t="n">
        <x:v>41.1</x:v>
      </x:c>
      <x:c r="F1447" s="7" t="n">
        <x:v>40.5</x:v>
      </x:c>
      <x:c r="G1447" s="7" t="n">
        <x:v>41.1</x:v>
      </x:c>
      <x:c r="H1447" s="2" t="str">
        <x:v>否</x:v>
      </x:c>
      <x:c r="I1447" s="7" t="n">
        <x:f>IF(AND(ISNUMBER(E1447),ISNUMBER(F1447)),E1447-F1447,"")</x:f>
        <x:v>0.6000000000000014</x:v>
      </x:c>
      <x:c r="J1447" s="2" t="str">
        <x:f>IF(H1447="否","不适用",IF(AND(ISNUMBER(E1447),ISNUMBER(F1447)),IF(I1447&gt;'规则与名单'!$B$2,"是","否"),"未判定"))</x:f>
        <x:v>不适用</x:v>
      </x:c>
      <x:c r="K1447" s="2" t="str">
        <x:f>IF(J1447="是",IF(ISNUMBER(F1447),"测试日GPS","缺失"),IF(ISNUMBER(G1447),"非测试日纯氢",IF(AND(H1447="是",J1447="未判定"),IF(ISNUMBER(F1447),"测试名单无纯氢GPS","缺失"),IF(ISNUMBER(E1447),"非测试日仪表","缺失"))))</x:f>
        <x:v>非测试日纯氢</x:v>
      </x:c>
      <x:c r="L1447" s="7" t="n">
        <x:f>IF(K1447="缺失","",IF(K1447="非测试日纯氢",G1447,IF(K1447="非测试日仪表",E1447,F1447)))</x:f>
        <x:v>41.1</x:v>
      </x:c>
      <x:c r="M1447" s="2" t="n">
        <x:f>IF(K1447="缺失",1,0)</x:f>
        <x:v>0</x:v>
      </x:c>
      <x:c r="N1447" s="2" t="str">
        <x:v>车辆里程查询_20260901-20260930_1024辆_仪表里程.xlsx / W35</x:v>
      </x:c>
      <x:c r="O1447" s="2" t="str">
        <x:v>车辆里程查询_20260901-20260930_1024辆_GPS里程.xlsx / W237</x:v>
      </x:c>
      <x:c r="P1447" s="2" t="str">
        <x:v>车辆纯氢气里程查询_20260901-20260930_1024辆.xlsx / W420</x:v>
      </x:c>
    </x:row>
    <x:row r="1448" ht="22" customHeight="1">
      <x:c r="A1448" s="2" t="n">
        <x:v>60</x:v>
      </x:c>
      <x:c r="B1448" s="2" t="str">
        <x:v>粤AGP3673</x:v>
      </x:c>
      <x:c r="C1448" s="2" t="str">
        <x:v>陈高伟</x:v>
      </x:c>
      <x:c r="D1448" s="8" t="d">
        <x:v>2026-09-20T00:00:00.000Z</x:v>
      </x:c>
      <x:c r="E1448" s="7" t="n">
        <x:v>534.1</x:v>
      </x:c>
      <x:c r="F1448" s="7" t="n">
        <x:v>580.2</x:v>
      </x:c>
      <x:c r="G1448" s="7" t="n">
        <x:v>556.7</x:v>
      </x:c>
      <x:c r="H1448" s="2" t="str">
        <x:v>否</x:v>
      </x:c>
      <x:c r="I1448" s="7" t="n">
        <x:f>IF(AND(ISNUMBER(E1448),ISNUMBER(F1448)),E1448-F1448,"")</x:f>
        <x:v>-46.10000000000002</x:v>
      </x:c>
      <x:c r="J1448" s="2" t="str">
        <x:f>IF(H1448="否","不适用",IF(AND(ISNUMBER(E1448),ISNUMBER(F1448)),IF(I1448&gt;'规则与名单'!$B$2,"是","否"),"未判定"))</x:f>
        <x:v>不适用</x:v>
      </x:c>
      <x:c r="K1448" s="2" t="str">
        <x:f>IF(J1448="是",IF(ISNUMBER(F1448),"测试日GPS","缺失"),IF(ISNUMBER(G1448),"非测试日纯氢",IF(AND(H1448="是",J1448="未判定"),IF(ISNUMBER(F1448),"测试名单无纯氢GPS","缺失"),IF(ISNUMBER(E1448),"非测试日仪表","缺失"))))</x:f>
        <x:v>非测试日纯氢</x:v>
      </x:c>
      <x:c r="L1448" s="7" t="n">
        <x:f>IF(K1448="缺失","",IF(K1448="非测试日纯氢",G1448,IF(K1448="非测试日仪表",E1448,F1448)))</x:f>
        <x:v>556.7</x:v>
      </x:c>
      <x:c r="M1448" s="2" t="n">
        <x:f>IF(K1448="缺失",1,0)</x:f>
        <x:v>0</x:v>
      </x:c>
      <x:c r="N1448" s="2" t="str">
        <x:v>车辆里程查询_20260901-20260930_1024辆_仪表里程.xlsx / X35</x:v>
      </x:c>
      <x:c r="O1448" s="2" t="str">
        <x:v>车辆里程查询_20260901-20260930_1024辆_GPS里程.xlsx / X237</x:v>
      </x:c>
      <x:c r="P1448" s="2" t="str">
        <x:v>车辆纯氢气里程查询_20260901-20260930_1024辆.xlsx / X420</x:v>
      </x:c>
    </x:row>
    <x:row r="1449" ht="22" customHeight="1">
      <x:c r="A1449" s="2" t="n">
        <x:v>60</x:v>
      </x:c>
      <x:c r="B1449" s="2" t="str">
        <x:v>粤AGP3673</x:v>
      </x:c>
      <x:c r="C1449" s="2" t="str">
        <x:v>陈高伟</x:v>
      </x:c>
      <x:c r="D1449" s="8" t="d">
        <x:v>2026-09-21T00:00:00.000Z</x:v>
      </x:c>
      <x:c r="E1449" s="7" t="n">
        <x:v>569.2</x:v>
      </x:c>
      <x:c r="F1449" s="7" t="n">
        <x:v>573.2</x:v>
      </x:c>
      <x:c r="G1449" s="7" t="n">
        <x:v>503.2</x:v>
      </x:c>
      <x:c r="H1449" s="2" t="str">
        <x:v>否</x:v>
      </x:c>
      <x:c r="I1449" s="7" t="n">
        <x:f>IF(AND(ISNUMBER(E1449),ISNUMBER(F1449)),E1449-F1449,"")</x:f>
        <x:v>-4</x:v>
      </x:c>
      <x:c r="J1449" s="2" t="str">
        <x:f>IF(H1449="否","不适用",IF(AND(ISNUMBER(E1449),ISNUMBER(F1449)),IF(I1449&gt;'规则与名单'!$B$2,"是","否"),"未判定"))</x:f>
        <x:v>不适用</x:v>
      </x:c>
      <x:c r="K1449" s="2" t="str">
        <x:f>IF(J1449="是",IF(ISNUMBER(F1449),"测试日GPS","缺失"),IF(ISNUMBER(G1449),"非测试日纯氢",IF(AND(H1449="是",J1449="未判定"),IF(ISNUMBER(F1449),"测试名单无纯氢GPS","缺失"),IF(ISNUMBER(E1449),"非测试日仪表","缺失"))))</x:f>
        <x:v>非测试日纯氢</x:v>
      </x:c>
      <x:c r="L1449" s="7" t="n">
        <x:f>IF(K1449="缺失","",IF(K1449="非测试日纯氢",G1449,IF(K1449="非测试日仪表",E1449,F1449)))</x:f>
        <x:v>503.2</x:v>
      </x:c>
      <x:c r="M1449" s="2" t="n">
        <x:f>IF(K1449="缺失",1,0)</x:f>
        <x:v>0</x:v>
      </x:c>
      <x:c r="N1449" s="2" t="str">
        <x:v>车辆里程查询_20260901-20260930_1024辆_仪表里程.xlsx / Y35</x:v>
      </x:c>
      <x:c r="O1449" s="2" t="str">
        <x:v>车辆里程查询_20260901-20260930_1024辆_GPS里程.xlsx / Y237</x:v>
      </x:c>
      <x:c r="P1449" s="2" t="str">
        <x:v>车辆纯氢气里程查询_20260901-20260930_1024辆.xlsx / Y420</x:v>
      </x:c>
    </x:row>
    <x:row r="1450" ht="22" customHeight="1">
      <x:c r="A1450" s="2" t="n">
        <x:v>60</x:v>
      </x:c>
      <x:c r="B1450" s="2" t="str">
        <x:v>粤AGP3673</x:v>
      </x:c>
      <x:c r="C1450" s="2" t="str">
        <x:v>陈高伟</x:v>
      </x:c>
      <x:c r="D1450" s="8" t="d">
        <x:v>2026-09-22T00:00:00.000Z</x:v>
      </x:c>
      <x:c r="E1450" s="7" t="n">
        <x:v>616.7</x:v>
      </x:c>
      <x:c r="F1450" s="7" t="n">
        <x:v>578.7</x:v>
      </x:c>
      <x:c r="G1450" s="7" t="n">
        <x:v>561.9</x:v>
      </x:c>
      <x:c r="H1450" s="2" t="str">
        <x:v>否</x:v>
      </x:c>
      <x:c r="I1450" s="7" t="n">
        <x:f>IF(AND(ISNUMBER(E1450),ISNUMBER(F1450)),E1450-F1450,"")</x:f>
        <x:v>38</x:v>
      </x:c>
      <x:c r="J1450" s="2" t="str">
        <x:f>IF(H1450="否","不适用",IF(AND(ISNUMBER(E1450),ISNUMBER(F1450)),IF(I1450&gt;'规则与名单'!$B$2,"是","否"),"未判定"))</x:f>
        <x:v>不适用</x:v>
      </x:c>
      <x:c r="K1450" s="2" t="str">
        <x:f>IF(J1450="是",IF(ISNUMBER(F1450),"测试日GPS","缺失"),IF(ISNUMBER(G1450),"非测试日纯氢",IF(AND(H1450="是",J1450="未判定"),IF(ISNUMBER(F1450),"测试名单无纯氢GPS","缺失"),IF(ISNUMBER(E1450),"非测试日仪表","缺失"))))</x:f>
        <x:v>非测试日纯氢</x:v>
      </x:c>
      <x:c r="L1450" s="7" t="n">
        <x:f>IF(K1450="缺失","",IF(K1450="非测试日纯氢",G1450,IF(K1450="非测试日仪表",E1450,F1450)))</x:f>
        <x:v>561.9</x:v>
      </x:c>
      <x:c r="M1450" s="2" t="n">
        <x:f>IF(K1450="缺失",1,0)</x:f>
        <x:v>0</x:v>
      </x:c>
      <x:c r="N1450" s="2" t="str">
        <x:v>车辆里程查询_20260901-20260930_1024辆_仪表里程.xlsx / Z35</x:v>
      </x:c>
      <x:c r="O1450" s="2" t="str">
        <x:v>车辆里程查询_20260901-20260930_1024辆_GPS里程.xlsx / Z237</x:v>
      </x:c>
      <x:c r="P1450" s="2" t="str">
        <x:v>车辆纯氢气里程查询_20260901-20260930_1024辆.xlsx / Z420</x:v>
      </x:c>
    </x:row>
    <x:row r="1451" ht="22" customHeight="1">
      <x:c r="A1451" s="2" t="n">
        <x:v>60</x:v>
      </x:c>
      <x:c r="B1451" s="2" t="str">
        <x:v>粤AGP3673</x:v>
      </x:c>
      <x:c r="C1451" s="2" t="str">
        <x:v>陈高伟</x:v>
      </x:c>
      <x:c r="D1451" s="8" t="d">
        <x:v>2026-09-23T00:00:00.000Z</x:v>
      </x:c>
      <x:c r="E1451" s="7" t="n">
        <x:v>663</x:v>
      </x:c>
      <x:c r="F1451" s="7" t="n">
        <x:v>667.4</x:v>
      </x:c>
      <x:c r="G1451" s="7" t="n">
        <x:v>628</x:v>
      </x:c>
      <x:c r="H1451" s="2" t="str">
        <x:v>否</x:v>
      </x:c>
      <x:c r="I1451" s="7" t="n">
        <x:f>IF(AND(ISNUMBER(E1451),ISNUMBER(F1451)),E1451-F1451,"")</x:f>
        <x:v>-4.399999999999977</x:v>
      </x:c>
      <x:c r="J1451" s="2" t="str">
        <x:f>IF(H1451="否","不适用",IF(AND(ISNUMBER(E1451),ISNUMBER(F1451)),IF(I1451&gt;'规则与名单'!$B$2,"是","否"),"未判定"))</x:f>
        <x:v>不适用</x:v>
      </x:c>
      <x:c r="K1451" s="2" t="str">
        <x:f>IF(J1451="是",IF(ISNUMBER(F1451),"测试日GPS","缺失"),IF(ISNUMBER(G1451),"非测试日纯氢",IF(AND(H1451="是",J1451="未判定"),IF(ISNUMBER(F1451),"测试名单无纯氢GPS","缺失"),IF(ISNUMBER(E1451),"非测试日仪表","缺失"))))</x:f>
        <x:v>非测试日纯氢</x:v>
      </x:c>
      <x:c r="L1451" s="7" t="n">
        <x:f>IF(K1451="缺失","",IF(K1451="非测试日纯氢",G1451,IF(K1451="非测试日仪表",E1451,F1451)))</x:f>
        <x:v>628</x:v>
      </x:c>
      <x:c r="M1451" s="2" t="n">
        <x:f>IF(K1451="缺失",1,0)</x:f>
        <x:v>0</x:v>
      </x:c>
      <x:c r="N1451" s="2" t="str">
        <x:v>车辆里程查询_20260901-20260930_1024辆_仪表里程.xlsx / AA35</x:v>
      </x:c>
      <x:c r="O1451" s="2" t="str">
        <x:v>车辆里程查询_20260901-20260930_1024辆_GPS里程.xlsx / AA237</x:v>
      </x:c>
      <x:c r="P1451" s="2" t="str">
        <x:v>车辆纯氢气里程查询_20260901-20260930_1024辆.xlsx / AA420</x:v>
      </x:c>
    </x:row>
    <x:row r="1452" ht="22" customHeight="1">
      <x:c r="A1452" s="2" t="n">
        <x:v>60</x:v>
      </x:c>
      <x:c r="B1452" s="2" t="str">
        <x:v>粤AGP3673</x:v>
      </x:c>
      <x:c r="C1452" s="2" t="str">
        <x:v>陈高伟</x:v>
      </x:c>
      <x:c r="D1452" s="8" t="d">
        <x:v>2026-09-24T00:00:00.000Z</x:v>
      </x:c>
      <x:c r="E1452" s="7" t="n">
        <x:v>519.5</x:v>
      </x:c>
      <x:c r="F1452" s="7" t="n">
        <x:v>523.5</x:v>
      </x:c>
      <x:c r="G1452" s="7" t="n">
        <x:v>491.1</x:v>
      </x:c>
      <x:c r="H1452" s="2" t="str">
        <x:v>否</x:v>
      </x:c>
      <x:c r="I1452" s="7" t="n">
        <x:f>IF(AND(ISNUMBER(E1452),ISNUMBER(F1452)),E1452-F1452,"")</x:f>
        <x:v>-4</x:v>
      </x:c>
      <x:c r="J1452" s="2" t="str">
        <x:f>IF(H1452="否","不适用",IF(AND(ISNUMBER(E1452),ISNUMBER(F1452)),IF(I1452&gt;'规则与名单'!$B$2,"是","否"),"未判定"))</x:f>
        <x:v>不适用</x:v>
      </x:c>
      <x:c r="K1452" s="2" t="str">
        <x:f>IF(J1452="是",IF(ISNUMBER(F1452),"测试日GPS","缺失"),IF(ISNUMBER(G1452),"非测试日纯氢",IF(AND(H1452="是",J1452="未判定"),IF(ISNUMBER(F1452),"测试名单无纯氢GPS","缺失"),IF(ISNUMBER(E1452),"非测试日仪表","缺失"))))</x:f>
        <x:v>非测试日纯氢</x:v>
      </x:c>
      <x:c r="L1452" s="7" t="n">
        <x:f>IF(K1452="缺失","",IF(K1452="非测试日纯氢",G1452,IF(K1452="非测试日仪表",E1452,F1452)))</x:f>
        <x:v>491.1</x:v>
      </x:c>
      <x:c r="M1452" s="2" t="n">
        <x:f>IF(K1452="缺失",1,0)</x:f>
        <x:v>0</x:v>
      </x:c>
      <x:c r="N1452" s="2" t="str">
        <x:v>车辆里程查询_20260901-20260930_1024辆_仪表里程.xlsx / AB35</x:v>
      </x:c>
      <x:c r="O1452" s="2" t="str">
        <x:v>车辆里程查询_20260901-20260930_1024辆_GPS里程.xlsx / AB237</x:v>
      </x:c>
      <x:c r="P1452" s="2" t="str">
        <x:v>车辆纯氢气里程查询_20260901-20260930_1024辆.xlsx / AB420</x:v>
      </x:c>
    </x:row>
    <x:row r="1453" ht="22" customHeight="1">
      <x:c r="A1453" s="2" t="n">
        <x:v>60</x:v>
      </x:c>
      <x:c r="B1453" s="2" t="str">
        <x:v>粤AGP3673</x:v>
      </x:c>
      <x:c r="C1453" s="2" t="str">
        <x:v>陈高伟</x:v>
      </x:c>
      <x:c r="D1453" s="8" t="d">
        <x:v>2026-09-25T00:00:00.000Z</x:v>
      </x:c>
      <x:c r="E1453" s="7" t="n">
        <x:v>263</x:v>
      </x:c>
      <x:c r="F1453" s="7" t="n">
        <x:v>264.3</x:v>
      </x:c>
      <x:c r="G1453" s="7" t="n">
        <x:v>262.6</x:v>
      </x:c>
      <x:c r="H1453" s="2" t="str">
        <x:v>否</x:v>
      </x:c>
      <x:c r="I1453" s="7" t="n">
        <x:f>IF(AND(ISNUMBER(E1453),ISNUMBER(F1453)),E1453-F1453,"")</x:f>
        <x:v>-1.3000000000000114</x:v>
      </x:c>
      <x:c r="J1453" s="2" t="str">
        <x:f>IF(H1453="否","不适用",IF(AND(ISNUMBER(E1453),ISNUMBER(F1453)),IF(I1453&gt;'规则与名单'!$B$2,"是","否"),"未判定"))</x:f>
        <x:v>不适用</x:v>
      </x:c>
      <x:c r="K1453" s="2" t="str">
        <x:f>IF(J1453="是",IF(ISNUMBER(F1453),"测试日GPS","缺失"),IF(ISNUMBER(G1453),"非测试日纯氢",IF(AND(H1453="是",J1453="未判定"),IF(ISNUMBER(F1453),"测试名单无纯氢GPS","缺失"),IF(ISNUMBER(E1453),"非测试日仪表","缺失"))))</x:f>
        <x:v>非测试日纯氢</x:v>
      </x:c>
      <x:c r="L1453" s="7" t="n">
        <x:f>IF(K1453="缺失","",IF(K1453="非测试日纯氢",G1453,IF(K1453="非测试日仪表",E1453,F1453)))</x:f>
        <x:v>262.6</x:v>
      </x:c>
      <x:c r="M1453" s="2" t="n">
        <x:f>IF(K1453="缺失",1,0)</x:f>
        <x:v>0</x:v>
      </x:c>
      <x:c r="N1453" s="2" t="str">
        <x:v>车辆里程查询_20260901-20260930_1024辆_仪表里程.xlsx / AC35</x:v>
      </x:c>
      <x:c r="O1453" s="2" t="str">
        <x:v>车辆里程查询_20260901-20260930_1024辆_GPS里程.xlsx / AC237</x:v>
      </x:c>
      <x:c r="P1453" s="2" t="str">
        <x:v>车辆纯氢气里程查询_20260901-20260930_1024辆.xlsx / AC420</x:v>
      </x:c>
    </x:row>
    <x:row r="1454" ht="22" customHeight="1">
      <x:c r="A1454" s="2" t="n">
        <x:v>60</x:v>
      </x:c>
      <x:c r="B1454" s="2" t="str">
        <x:v>粤AGP3673</x:v>
      </x:c>
      <x:c r="C1454" s="2" t="str">
        <x:v>陈高伟</x:v>
      </x:c>
      <x:c r="D1454" s="8" t="d">
        <x:v>2026-09-26T00:00:00.000Z</x:v>
      </x:c>
      <x:c r="E1454" s="7" t="n">
        <x:v>555.9</x:v>
      </x:c>
      <x:c r="F1454" s="7" t="n">
        <x:v>567.7</x:v>
      </x:c>
      <x:c r="G1454" s="7" t="n">
        <x:v>424.5</x:v>
      </x:c>
      <x:c r="H1454" s="2" t="str">
        <x:v>否</x:v>
      </x:c>
      <x:c r="I1454" s="7" t="n">
        <x:f>IF(AND(ISNUMBER(E1454),ISNUMBER(F1454)),E1454-F1454,"")</x:f>
        <x:v>-11.800000000000068</x:v>
      </x:c>
      <x:c r="J1454" s="2" t="str">
        <x:f>IF(H1454="否","不适用",IF(AND(ISNUMBER(E1454),ISNUMBER(F1454)),IF(I1454&gt;'规则与名单'!$B$2,"是","否"),"未判定"))</x:f>
        <x:v>不适用</x:v>
      </x:c>
      <x:c r="K1454" s="2" t="str">
        <x:f>IF(J1454="是",IF(ISNUMBER(F1454),"测试日GPS","缺失"),IF(ISNUMBER(G1454),"非测试日纯氢",IF(AND(H1454="是",J1454="未判定"),IF(ISNUMBER(F1454),"测试名单无纯氢GPS","缺失"),IF(ISNUMBER(E1454),"非测试日仪表","缺失"))))</x:f>
        <x:v>非测试日纯氢</x:v>
      </x:c>
      <x:c r="L1454" s="7" t="n">
        <x:f>IF(K1454="缺失","",IF(K1454="非测试日纯氢",G1454,IF(K1454="非测试日仪表",E1454,F1454)))</x:f>
        <x:v>424.5</x:v>
      </x:c>
      <x:c r="M1454" s="2" t="n">
        <x:f>IF(K1454="缺失",1,0)</x:f>
        <x:v>0</x:v>
      </x:c>
      <x:c r="N1454" s="2" t="str">
        <x:v>车辆里程查询_20260901-20260930_1024辆_仪表里程.xlsx / AD35</x:v>
      </x:c>
      <x:c r="O1454" s="2" t="str">
        <x:v>车辆里程查询_20260901-20260930_1024辆_GPS里程.xlsx / AD237</x:v>
      </x:c>
      <x:c r="P1454" s="2" t="str">
        <x:v>车辆纯氢气里程查询_20260901-20260930_1024辆.xlsx / AD420</x:v>
      </x:c>
    </x:row>
    <x:row r="1455" ht="22" customHeight="1">
      <x:c r="A1455" s="2" t="n">
        <x:v>60</x:v>
      </x:c>
      <x:c r="B1455" s="2" t="str">
        <x:v>粤AGP3673</x:v>
      </x:c>
      <x:c r="C1455" s="2" t="str">
        <x:v>陈高伟</x:v>
      </x:c>
      <x:c r="D1455" s="8" t="d">
        <x:v>2026-09-27T00:00:00.000Z</x:v>
      </x:c>
      <x:c r="E1455" s="7" t="n">
        <x:v>599.8</x:v>
      </x:c>
      <x:c r="F1455" s="7" t="n">
        <x:v>597.8</x:v>
      </x:c>
      <x:c r="G1455" s="7" t="n">
        <x:v>592.1</x:v>
      </x:c>
      <x:c r="H1455" s="2" t="str">
        <x:v>否</x:v>
      </x:c>
      <x:c r="I1455" s="7" t="n">
        <x:f>IF(AND(ISNUMBER(E1455),ISNUMBER(F1455)),E1455-F1455,"")</x:f>
        <x:v>2</x:v>
      </x:c>
      <x:c r="J1455" s="2" t="str">
        <x:f>IF(H1455="否","不适用",IF(AND(ISNUMBER(E1455),ISNUMBER(F1455)),IF(I1455&gt;'规则与名单'!$B$2,"是","否"),"未判定"))</x:f>
        <x:v>不适用</x:v>
      </x:c>
      <x:c r="K1455" s="2" t="str">
        <x:f>IF(J1455="是",IF(ISNUMBER(F1455),"测试日GPS","缺失"),IF(ISNUMBER(G1455),"非测试日纯氢",IF(AND(H1455="是",J1455="未判定"),IF(ISNUMBER(F1455),"测试名单无纯氢GPS","缺失"),IF(ISNUMBER(E1455),"非测试日仪表","缺失"))))</x:f>
        <x:v>非测试日纯氢</x:v>
      </x:c>
      <x:c r="L1455" s="7" t="n">
        <x:f>IF(K1455="缺失","",IF(K1455="非测试日纯氢",G1455,IF(K1455="非测试日仪表",E1455,F1455)))</x:f>
        <x:v>592.1</x:v>
      </x:c>
      <x:c r="M1455" s="2" t="n">
        <x:f>IF(K1455="缺失",1,0)</x:f>
        <x:v>0</x:v>
      </x:c>
      <x:c r="N1455" s="2" t="str">
        <x:v>车辆里程查询_20260901-20260930_1024辆_仪表里程.xlsx / AE35</x:v>
      </x:c>
      <x:c r="O1455" s="2" t="str">
        <x:v>车辆里程查询_20260901-20260930_1024辆_GPS里程.xlsx / AE237</x:v>
      </x:c>
      <x:c r="P1455" s="2" t="str">
        <x:v>车辆纯氢气里程查询_20260901-20260930_1024辆.xlsx / AE420</x:v>
      </x:c>
    </x:row>
    <x:row r="1456" ht="22" customHeight="1">
      <x:c r="A1456" s="2" t="n">
        <x:v>60</x:v>
      </x:c>
      <x:c r="B1456" s="2" t="str">
        <x:v>粤AGP3673</x:v>
      </x:c>
      <x:c r="C1456" s="2" t="str">
        <x:v>陈高伟</x:v>
      </x:c>
      <x:c r="D1456" s="8" t="d">
        <x:v>2026-09-28T00:00:00.000Z</x:v>
      </x:c>
      <x:c r="E1456" s="7" t="n">
        <x:v>525.1</x:v>
      </x:c>
      <x:c r="F1456" s="7" t="n">
        <x:v>531.7</x:v>
      </x:c>
      <x:c r="G1456" s="7" t="n">
        <x:v>462.5</x:v>
      </x:c>
      <x:c r="H1456" s="2" t="str">
        <x:v>否</x:v>
      </x:c>
      <x:c r="I1456" s="7" t="n">
        <x:f>IF(AND(ISNUMBER(E1456),ISNUMBER(F1456)),E1456-F1456,"")</x:f>
        <x:v>-6.600000000000023</x:v>
      </x:c>
      <x:c r="J1456" s="2" t="str">
        <x:f>IF(H1456="否","不适用",IF(AND(ISNUMBER(E1456),ISNUMBER(F1456)),IF(I1456&gt;'规则与名单'!$B$2,"是","否"),"未判定"))</x:f>
        <x:v>不适用</x:v>
      </x:c>
      <x:c r="K1456" s="2" t="str">
        <x:f>IF(J1456="是",IF(ISNUMBER(F1456),"测试日GPS","缺失"),IF(ISNUMBER(G1456),"非测试日纯氢",IF(AND(H1456="是",J1456="未判定"),IF(ISNUMBER(F1456),"测试名单无纯氢GPS","缺失"),IF(ISNUMBER(E1456),"非测试日仪表","缺失"))))</x:f>
        <x:v>非测试日纯氢</x:v>
      </x:c>
      <x:c r="L1456" s="7" t="n">
        <x:f>IF(K1456="缺失","",IF(K1456="非测试日纯氢",G1456,IF(K1456="非测试日仪表",E1456,F1456)))</x:f>
        <x:v>462.5</x:v>
      </x:c>
      <x:c r="M1456" s="2" t="n">
        <x:f>IF(K1456="缺失",1,0)</x:f>
        <x:v>0</x:v>
      </x:c>
      <x:c r="N1456" s="2" t="str">
        <x:v>车辆里程查询_20260901-20260930_1024辆_仪表里程.xlsx / AF35</x:v>
      </x:c>
      <x:c r="O1456" s="2" t="str">
        <x:v>车辆里程查询_20260901-20260930_1024辆_GPS里程.xlsx / AF237</x:v>
      </x:c>
      <x:c r="P1456" s="2" t="str">
        <x:v>车辆纯氢气里程查询_20260901-20260930_1024辆.xlsx / AF420</x:v>
      </x:c>
    </x:row>
    <x:row r="1457" ht="22" customHeight="1">
      <x:c r="A1457" s="2" t="n">
        <x:v>60</x:v>
      </x:c>
      <x:c r="B1457" s="2" t="str">
        <x:v>粤AGP3673</x:v>
      </x:c>
      <x:c r="C1457" s="2" t="str">
        <x:v>陈高伟</x:v>
      </x:c>
      <x:c r="D1457" s="8" t="d">
        <x:v>2026-09-29T00:00:00.000Z</x:v>
      </x:c>
      <x:c r="E1457" s="7" t="n">
        <x:v>41.1</x:v>
      </x:c>
      <x:c r="F1457" s="7" t="n">
        <x:v>40.9</x:v>
      </x:c>
      <x:c r="G1457" s="7" t="n">
        <x:v>41.1</x:v>
      </x:c>
      <x:c r="H1457" s="2" t="str">
        <x:v>否</x:v>
      </x:c>
      <x:c r="I1457" s="7" t="n">
        <x:f>IF(AND(ISNUMBER(E1457),ISNUMBER(F1457)),E1457-F1457,"")</x:f>
        <x:v>0.20000000000000284</x:v>
      </x:c>
      <x:c r="J1457" s="2" t="str">
        <x:f>IF(H1457="否","不适用",IF(AND(ISNUMBER(E1457),ISNUMBER(F1457)),IF(I1457&gt;'规则与名单'!$B$2,"是","否"),"未判定"))</x:f>
        <x:v>不适用</x:v>
      </x:c>
      <x:c r="K1457" s="2" t="str">
        <x:f>IF(J1457="是",IF(ISNUMBER(F1457),"测试日GPS","缺失"),IF(ISNUMBER(G1457),"非测试日纯氢",IF(AND(H1457="是",J1457="未判定"),IF(ISNUMBER(F1457),"测试名单无纯氢GPS","缺失"),IF(ISNUMBER(E1457),"非测试日仪表","缺失"))))</x:f>
        <x:v>非测试日纯氢</x:v>
      </x:c>
      <x:c r="L1457" s="7" t="n">
        <x:f>IF(K1457="缺失","",IF(K1457="非测试日纯氢",G1457,IF(K1457="非测试日仪表",E1457,F1457)))</x:f>
        <x:v>41.1</x:v>
      </x:c>
      <x:c r="M1457" s="2" t="n">
        <x:f>IF(K1457="缺失",1,0)</x:f>
        <x:v>0</x:v>
      </x:c>
      <x:c r="N1457" s="2" t="str">
        <x:v>车辆里程查询_20260901-20260930_1024辆_仪表里程.xlsx / AG35</x:v>
      </x:c>
      <x:c r="O1457" s="2" t="str">
        <x:v>车辆里程查询_20260901-20260930_1024辆_GPS里程.xlsx / AG237</x:v>
      </x:c>
      <x:c r="P1457" s="2" t="str">
        <x:v>车辆纯氢气里程查询_20260901-20260930_1024辆.xlsx / AG420</x:v>
      </x:c>
    </x:row>
    <x:row r="1458" ht="22" customHeight="1">
      <x:c r="A1458" s="2" t="n">
        <x:v>60</x:v>
      </x:c>
      <x:c r="B1458" s="2" t="str">
        <x:v>粤AGP3673</x:v>
      </x:c>
      <x:c r="C1458" s="2" t="str">
        <x:v>陈高伟</x:v>
      </x:c>
      <x:c r="D1458" s="8" t="d">
        <x:v>2026-09-30T00:00:00.000Z</x:v>
      </x:c>
      <x:c r="E1458" s="7" t="n">
        <x:v>569.9</x:v>
      </x:c>
      <x:c r="F1458" s="7" t="n">
        <x:v>571.7</x:v>
      </x:c>
      <x:c r="G1458" s="7" t="n">
        <x:v>569.9</x:v>
      </x:c>
      <x:c r="H1458" s="2" t="str">
        <x:v>否</x:v>
      </x:c>
      <x:c r="I1458" s="7" t="n">
        <x:f>IF(AND(ISNUMBER(E1458),ISNUMBER(F1458)),E1458-F1458,"")</x:f>
        <x:v>-1.8000000000000682</x:v>
      </x:c>
      <x:c r="J1458" s="2" t="str">
        <x:f>IF(H1458="否","不适用",IF(AND(ISNUMBER(E1458),ISNUMBER(F1458)),IF(I1458&gt;'规则与名单'!$B$2,"是","否"),"未判定"))</x:f>
        <x:v>不适用</x:v>
      </x:c>
      <x:c r="K1458" s="2" t="str">
        <x:f>IF(J1458="是",IF(ISNUMBER(F1458),"测试日GPS","缺失"),IF(ISNUMBER(G1458),"非测试日纯氢",IF(AND(H1458="是",J1458="未判定"),IF(ISNUMBER(F1458),"测试名单无纯氢GPS","缺失"),IF(ISNUMBER(E1458),"非测试日仪表","缺失"))))</x:f>
        <x:v>非测试日纯氢</x:v>
      </x:c>
      <x:c r="L1458" s="7" t="n">
        <x:f>IF(K1458="缺失","",IF(K1458="非测试日纯氢",G1458,IF(K1458="非测试日仪表",E1458,F1458)))</x:f>
        <x:v>569.9</x:v>
      </x:c>
      <x:c r="M1458" s="2" t="n">
        <x:f>IF(K1458="缺失",1,0)</x:f>
        <x:v>0</x:v>
      </x:c>
      <x:c r="N1458" s="2" t="str">
        <x:v>车辆里程查询_20260901-20260930_1024辆_仪表里程.xlsx / AH35</x:v>
      </x:c>
      <x:c r="O1458" s="2" t="str">
        <x:v>车辆里程查询_20260901-20260930_1024辆_GPS里程.xlsx / AH237</x:v>
      </x:c>
      <x:c r="P1458" s="2" t="str">
        <x:v>车辆纯氢气里程查询_20260901-20260930_1024辆.xlsx / AH420</x:v>
      </x:c>
    </x:row>
    <x:row r="1459" ht="22" customHeight="1">
      <x:c r="A1459" s="2" t="n">
        <x:v>61</x:v>
      </x:c>
      <x:c r="B1459" s="2" t="str">
        <x:v>粤AGP4396</x:v>
      </x:c>
      <x:c r="C1459" s="2" t="str">
        <x:v>陈高伟</x:v>
      </x:c>
      <x:c r="D1459" s="8" t="d">
        <x:v>2026-09-01T00:00:00.000Z</x:v>
      </x:c>
      <x:c r="E1459" s="7" t="n">
        <x:v>1944.2</x:v>
      </x:c>
      <x:c r="F1459" s="7" t="n">
        <x:v>0</x:v>
      </x:c>
      <x:c r="G1459" s="7" t="n">
        <x:v>1921.4</x:v>
      </x:c>
      <x:c r="H1459" s="2" t="str">
        <x:v>是</x:v>
      </x:c>
      <x:c r="I1459" s="7" t="n">
        <x:f>IF(AND(ISNUMBER(E1459),ISNUMBER(F1459)),E1459-F1459,"")</x:f>
        <x:v>1944.2</x:v>
      </x:c>
      <x:c r="J1459" s="2" t="str">
        <x:f>IF(H1459="否","不适用",IF(AND(ISNUMBER(E1459),ISNUMBER(F1459)),IF(I1459&gt;'规则与名单'!$B$2,"是","否"),"未判定"))</x:f>
        <x:v>是</x:v>
      </x:c>
      <x:c r="K1459" s="2" t="str">
        <x:f>IF(J1459="是",IF(ISNUMBER(F1459),"测试日GPS","缺失"),IF(ISNUMBER(G1459),"非测试日纯氢",IF(AND(H1459="是",J1459="未判定"),IF(ISNUMBER(F1459),"测试名单无纯氢GPS","缺失"),IF(ISNUMBER(E1459),"非测试日仪表","缺失"))))</x:f>
        <x:v>测试日GPS</x:v>
      </x:c>
      <x:c r="L1459" s="7" t="n">
        <x:f>IF(K1459="缺失","",IF(K1459="非测试日纯氢",G1459,IF(K1459="非测试日仪表",E1459,F1459)))</x:f>
        <x:v>0</x:v>
      </x:c>
      <x:c r="M1459" s="2" t="n">
        <x:f>IF(K1459="缺失",1,0)</x:f>
        <x:v>0</x:v>
      </x:c>
      <x:c r="N1459" s="2" t="str">
        <x:v>车辆里程查询_20260901-20260930_1024辆_仪表里程.xlsx / E154</x:v>
      </x:c>
      <x:c r="O1459" s="2" t="str">
        <x:v>车辆里程查询_20260901-20260930_1024辆_GPS里程.xlsx / E267</x:v>
      </x:c>
      <x:c r="P1459" s="2" t="str">
        <x:v>车辆纯氢气里程查询_20260901-20260930_1024辆.xlsx / E272</x:v>
      </x:c>
    </x:row>
    <x:row r="1460" ht="22" customHeight="1">
      <x:c r="A1460" s="2" t="n">
        <x:v>61</x:v>
      </x:c>
      <x:c r="B1460" s="2" t="str">
        <x:v>粤AGP4396</x:v>
      </x:c>
      <x:c r="C1460" s="2" t="str">
        <x:v>陈高伟</x:v>
      </x:c>
      <x:c r="D1460" s="8" t="d">
        <x:v>2026-09-02T00:00:00.000Z</x:v>
      </x:c>
      <x:c r="E1460" s="7" t="n">
        <x:v>1725.3</x:v>
      </x:c>
      <x:c r="F1460" s="7" t="n">
        <x:v>7.8</x:v>
      </x:c>
      <x:c r="G1460" s="7" t="n">
        <x:v>1679.5</x:v>
      </x:c>
      <x:c r="H1460" s="2" t="str">
        <x:v>是</x:v>
      </x:c>
      <x:c r="I1460" s="7" t="n">
        <x:f>IF(AND(ISNUMBER(E1460),ISNUMBER(F1460)),E1460-F1460,"")</x:f>
        <x:v>1717.5</x:v>
      </x:c>
      <x:c r="J1460" s="2" t="str">
        <x:f>IF(H1460="否","不适用",IF(AND(ISNUMBER(E1460),ISNUMBER(F1460)),IF(I1460&gt;'规则与名单'!$B$2,"是","否"),"未判定"))</x:f>
        <x:v>是</x:v>
      </x:c>
      <x:c r="K1460" s="2" t="str">
        <x:f>IF(J1460="是",IF(ISNUMBER(F1460),"测试日GPS","缺失"),IF(ISNUMBER(G1460),"非测试日纯氢",IF(AND(H1460="是",J1460="未判定"),IF(ISNUMBER(F1460),"测试名单无纯氢GPS","缺失"),IF(ISNUMBER(E1460),"非测试日仪表","缺失"))))</x:f>
        <x:v>测试日GPS</x:v>
      </x:c>
      <x:c r="L1460" s="7" t="n">
        <x:f>IF(K1460="缺失","",IF(K1460="非测试日纯氢",G1460,IF(K1460="非测试日仪表",E1460,F1460)))</x:f>
        <x:v>7.8</x:v>
      </x:c>
      <x:c r="M1460" s="2" t="n">
        <x:f>IF(K1460="缺失",1,0)</x:f>
        <x:v>0</x:v>
      </x:c>
      <x:c r="N1460" s="2" t="str">
        <x:v>车辆里程查询_20260901-20260930_1024辆_仪表里程.xlsx / F154</x:v>
      </x:c>
      <x:c r="O1460" s="2" t="str">
        <x:v>车辆里程查询_20260901-20260930_1024辆_GPS里程.xlsx / F267</x:v>
      </x:c>
      <x:c r="P1460" s="2" t="str">
        <x:v>车辆纯氢气里程查询_20260901-20260930_1024辆.xlsx / F272</x:v>
      </x:c>
    </x:row>
    <x:row r="1461" ht="22" customHeight="1">
      <x:c r="A1461" s="2" t="n">
        <x:v>61</x:v>
      </x:c>
      <x:c r="B1461" s="2" t="str">
        <x:v>粤AGP4396</x:v>
      </x:c>
      <x:c r="C1461" s="2" t="str">
        <x:v>陈高伟</x:v>
      </x:c>
      <x:c r="D1461" s="8" t="d">
        <x:v>2026-09-03T00:00:00.000Z</x:v>
      </x:c>
      <x:c r="E1461" s="7" t="n">
        <x:v>1902.9</x:v>
      </x:c>
      <x:c r="F1461" s="7" t="n">
        <x:v>7.8</x:v>
      </x:c>
      <x:c r="G1461" s="7" t="n">
        <x:v>1716.2</x:v>
      </x:c>
      <x:c r="H1461" s="2" t="str">
        <x:v>是</x:v>
      </x:c>
      <x:c r="I1461" s="7" t="n">
        <x:f>IF(AND(ISNUMBER(E1461),ISNUMBER(F1461)),E1461-F1461,"")</x:f>
        <x:v>1895.1000000000001</x:v>
      </x:c>
      <x:c r="J1461" s="2" t="str">
        <x:f>IF(H1461="否","不适用",IF(AND(ISNUMBER(E1461),ISNUMBER(F1461)),IF(I1461&gt;'规则与名单'!$B$2,"是","否"),"未判定"))</x:f>
        <x:v>是</x:v>
      </x:c>
      <x:c r="K1461" s="2" t="str">
        <x:f>IF(J1461="是",IF(ISNUMBER(F1461),"测试日GPS","缺失"),IF(ISNUMBER(G1461),"非测试日纯氢",IF(AND(H1461="是",J1461="未判定"),IF(ISNUMBER(F1461),"测试名单无纯氢GPS","缺失"),IF(ISNUMBER(E1461),"非测试日仪表","缺失"))))</x:f>
        <x:v>测试日GPS</x:v>
      </x:c>
      <x:c r="L1461" s="7" t="n">
        <x:f>IF(K1461="缺失","",IF(K1461="非测试日纯氢",G1461,IF(K1461="非测试日仪表",E1461,F1461)))</x:f>
        <x:v>7.8</x:v>
      </x:c>
      <x:c r="M1461" s="2" t="n">
        <x:f>IF(K1461="缺失",1,0)</x:f>
        <x:v>0</x:v>
      </x:c>
      <x:c r="N1461" s="2" t="str">
        <x:v>车辆里程查询_20260901-20260930_1024辆_仪表里程.xlsx / G154</x:v>
      </x:c>
      <x:c r="O1461" s="2" t="str">
        <x:v>车辆里程查询_20260901-20260930_1024辆_GPS里程.xlsx / G267</x:v>
      </x:c>
      <x:c r="P1461" s="2" t="str">
        <x:v>车辆纯氢气里程查询_20260901-20260930_1024辆.xlsx / G272</x:v>
      </x:c>
    </x:row>
    <x:row r="1462" ht="22" customHeight="1">
      <x:c r="A1462" s="2" t="n">
        <x:v>61</x:v>
      </x:c>
      <x:c r="B1462" s="2" t="str">
        <x:v>粤AGP4396</x:v>
      </x:c>
      <x:c r="C1462" s="2" t="str">
        <x:v>陈高伟</x:v>
      </x:c>
      <x:c r="D1462" s="8" t="d">
        <x:v>2026-09-04T00:00:00.000Z</x:v>
      </x:c>
      <x:c r="E1462" s="7" t="n">
        <x:v>1736.9</x:v>
      </x:c>
      <x:c r="F1462" s="7" t="n">
        <x:v>0</x:v>
      </x:c>
      <x:c r="G1462" s="7" t="n">
        <x:v>1698.4</x:v>
      </x:c>
      <x:c r="H1462" s="2" t="str">
        <x:v>是</x:v>
      </x:c>
      <x:c r="I1462" s="7" t="n">
        <x:f>IF(AND(ISNUMBER(E1462),ISNUMBER(F1462)),E1462-F1462,"")</x:f>
        <x:v>1736.9</x:v>
      </x:c>
      <x:c r="J1462" s="2" t="str">
        <x:f>IF(H1462="否","不适用",IF(AND(ISNUMBER(E1462),ISNUMBER(F1462)),IF(I1462&gt;'规则与名单'!$B$2,"是","否"),"未判定"))</x:f>
        <x:v>是</x:v>
      </x:c>
      <x:c r="K1462" s="2" t="str">
        <x:f>IF(J1462="是",IF(ISNUMBER(F1462),"测试日GPS","缺失"),IF(ISNUMBER(G1462),"非测试日纯氢",IF(AND(H1462="是",J1462="未判定"),IF(ISNUMBER(F1462),"测试名单无纯氢GPS","缺失"),IF(ISNUMBER(E1462),"非测试日仪表","缺失"))))</x:f>
        <x:v>测试日GPS</x:v>
      </x:c>
      <x:c r="L1462" s="7" t="n">
        <x:f>IF(K1462="缺失","",IF(K1462="非测试日纯氢",G1462,IF(K1462="非测试日仪表",E1462,F1462)))</x:f>
        <x:v>0</x:v>
      </x:c>
      <x:c r="M1462" s="2" t="n">
        <x:f>IF(K1462="缺失",1,0)</x:f>
        <x:v>0</x:v>
      </x:c>
      <x:c r="N1462" s="2" t="str">
        <x:v>车辆里程查询_20260901-20260930_1024辆_仪表里程.xlsx / H154</x:v>
      </x:c>
      <x:c r="O1462" s="2" t="str">
        <x:v>车辆里程查询_20260901-20260930_1024辆_GPS里程.xlsx / H267</x:v>
      </x:c>
      <x:c r="P1462" s="2" t="str">
        <x:v>车辆纯氢气里程查询_20260901-20260930_1024辆.xlsx / H272</x:v>
      </x:c>
    </x:row>
    <x:row r="1463" ht="22" customHeight="1">
      <x:c r="A1463" s="2" t="n">
        <x:v>61</x:v>
      </x:c>
      <x:c r="B1463" s="2" t="str">
        <x:v>粤AGP4396</x:v>
      </x:c>
      <x:c r="C1463" s="2" t="str">
        <x:v>陈高伟</x:v>
      </x:c>
      <x:c r="D1463" s="8" t="d">
        <x:v>2026-09-05T00:00:00.000Z</x:v>
      </x:c>
      <x:c r="E1463" s="7" t="n">
        <x:v>1121</x:v>
      </x:c>
      <x:c r="F1463" s="7" t="n">
        <x:v>8.4</x:v>
      </x:c>
      <x:c r="G1463" s="7" t="n">
        <x:v>1120.7</x:v>
      </x:c>
      <x:c r="H1463" s="2" t="str">
        <x:v>是</x:v>
      </x:c>
      <x:c r="I1463" s="7" t="n">
        <x:f>IF(AND(ISNUMBER(E1463),ISNUMBER(F1463)),E1463-F1463,"")</x:f>
        <x:v>1112.6</x:v>
      </x:c>
      <x:c r="J1463" s="2" t="str">
        <x:f>IF(H1463="否","不适用",IF(AND(ISNUMBER(E1463),ISNUMBER(F1463)),IF(I1463&gt;'规则与名单'!$B$2,"是","否"),"未判定"))</x:f>
        <x:v>是</x:v>
      </x:c>
      <x:c r="K1463" s="2" t="str">
        <x:f>IF(J1463="是",IF(ISNUMBER(F1463),"测试日GPS","缺失"),IF(ISNUMBER(G1463),"非测试日纯氢",IF(AND(H1463="是",J1463="未判定"),IF(ISNUMBER(F1463),"测试名单无纯氢GPS","缺失"),IF(ISNUMBER(E1463),"非测试日仪表","缺失"))))</x:f>
        <x:v>测试日GPS</x:v>
      </x:c>
      <x:c r="L1463" s="7" t="n">
        <x:f>IF(K1463="缺失","",IF(K1463="非测试日纯氢",G1463,IF(K1463="非测试日仪表",E1463,F1463)))</x:f>
        <x:v>8.4</x:v>
      </x:c>
      <x:c r="M1463" s="2" t="n">
        <x:f>IF(K1463="缺失",1,0)</x:f>
        <x:v>0</x:v>
      </x:c>
      <x:c r="N1463" s="2" t="str">
        <x:v>车辆里程查询_20260901-20260930_1024辆_仪表里程.xlsx / I154</x:v>
      </x:c>
      <x:c r="O1463" s="2" t="str">
        <x:v>车辆里程查询_20260901-20260930_1024辆_GPS里程.xlsx / I267</x:v>
      </x:c>
      <x:c r="P1463" s="2" t="str">
        <x:v>车辆纯氢气里程查询_20260901-20260930_1024辆.xlsx / I272</x:v>
      </x:c>
    </x:row>
    <x:row r="1464" ht="22" customHeight="1">
      <x:c r="A1464" s="2" t="n">
        <x:v>61</x:v>
      </x:c>
      <x:c r="B1464" s="2" t="str">
        <x:v>粤AGP4396</x:v>
      </x:c>
      <x:c r="C1464" s="2" t="str">
        <x:v>陈高伟</x:v>
      </x:c>
      <x:c r="D1464" s="8" t="d">
        <x:v>2026-09-06T00:00:00.000Z</x:v>
      </x:c>
      <x:c r="E1464" s="7" t="n">
        <x:v>1163.3</x:v>
      </x:c>
      <x:c r="F1464" s="7" t="n">
        <x:v>0.07</x:v>
      </x:c>
      <x:c r="G1464" s="7" t="n">
        <x:v>1158.9</x:v>
      </x:c>
      <x:c r="H1464" s="2" t="str">
        <x:v>是</x:v>
      </x:c>
      <x:c r="I1464" s="7" t="n">
        <x:f>IF(AND(ISNUMBER(E1464),ISNUMBER(F1464)),E1464-F1464,"")</x:f>
        <x:v>1163.23</x:v>
      </x:c>
      <x:c r="J1464" s="2" t="str">
        <x:f>IF(H1464="否","不适用",IF(AND(ISNUMBER(E1464),ISNUMBER(F1464)),IF(I1464&gt;'规则与名单'!$B$2,"是","否"),"未判定"))</x:f>
        <x:v>是</x:v>
      </x:c>
      <x:c r="K1464" s="2" t="str">
        <x:f>IF(J1464="是",IF(ISNUMBER(F1464),"测试日GPS","缺失"),IF(ISNUMBER(G1464),"非测试日纯氢",IF(AND(H1464="是",J1464="未判定"),IF(ISNUMBER(F1464),"测试名单无纯氢GPS","缺失"),IF(ISNUMBER(E1464),"非测试日仪表","缺失"))))</x:f>
        <x:v>测试日GPS</x:v>
      </x:c>
      <x:c r="L1464" s="7" t="n">
        <x:f>IF(K1464="缺失","",IF(K1464="非测试日纯氢",G1464,IF(K1464="非测试日仪表",E1464,F1464)))</x:f>
        <x:v>0.07</x:v>
      </x:c>
      <x:c r="M1464" s="2" t="n">
        <x:f>IF(K1464="缺失",1,0)</x:f>
        <x:v>0</x:v>
      </x:c>
      <x:c r="N1464" s="2" t="str">
        <x:v>车辆里程查询_20260901-20260930_1024辆_仪表里程.xlsx / J154</x:v>
      </x:c>
      <x:c r="O1464" s="2" t="str">
        <x:v>车辆里程查询_20260901-20260930_1024辆_GPS里程.xlsx / J267</x:v>
      </x:c>
      <x:c r="P1464" s="2" t="str">
        <x:v>车辆纯氢气里程查询_20260901-20260930_1024辆.xlsx / J272</x:v>
      </x:c>
    </x:row>
    <x:row r="1465" ht="22" customHeight="1">
      <x:c r="A1465" s="2" t="n">
        <x:v>61</x:v>
      </x:c>
      <x:c r="B1465" s="2" t="str">
        <x:v>粤AGP4396</x:v>
      </x:c>
      <x:c r="C1465" s="2" t="str">
        <x:v>陈高伟</x:v>
      </x:c>
      <x:c r="D1465" s="8" t="d">
        <x:v>2026-09-07T00:00:00.000Z</x:v>
      </x:c>
      <x:c r="E1465" s="7" t="n">
        <x:v>1115.8</x:v>
      </x:c>
      <x:c r="F1465" s="7" t="n">
        <x:v>0.06</x:v>
      </x:c>
      <x:c r="G1465" s="7" t="n">
        <x:v>1046.6</x:v>
      </x:c>
      <x:c r="H1465" s="2" t="str">
        <x:v>是</x:v>
      </x:c>
      <x:c r="I1465" s="7" t="n">
        <x:f>IF(AND(ISNUMBER(E1465),ISNUMBER(F1465)),E1465-F1465,"")</x:f>
        <x:v>1115.74</x:v>
      </x:c>
      <x:c r="J1465" s="2" t="str">
        <x:f>IF(H1465="否","不适用",IF(AND(ISNUMBER(E1465),ISNUMBER(F1465)),IF(I1465&gt;'规则与名单'!$B$2,"是","否"),"未判定"))</x:f>
        <x:v>是</x:v>
      </x:c>
      <x:c r="K1465" s="2" t="str">
        <x:f>IF(J1465="是",IF(ISNUMBER(F1465),"测试日GPS","缺失"),IF(ISNUMBER(G1465),"非测试日纯氢",IF(AND(H1465="是",J1465="未判定"),IF(ISNUMBER(F1465),"测试名单无纯氢GPS","缺失"),IF(ISNUMBER(E1465),"非测试日仪表","缺失"))))</x:f>
        <x:v>测试日GPS</x:v>
      </x:c>
      <x:c r="L1465" s="7" t="n">
        <x:f>IF(K1465="缺失","",IF(K1465="非测试日纯氢",G1465,IF(K1465="非测试日仪表",E1465,F1465)))</x:f>
        <x:v>0.06</x:v>
      </x:c>
      <x:c r="M1465" s="2" t="n">
        <x:f>IF(K1465="缺失",1,0)</x:f>
        <x:v>0</x:v>
      </x:c>
      <x:c r="N1465" s="2" t="str">
        <x:v>车辆里程查询_20260901-20260930_1024辆_仪表里程.xlsx / K154</x:v>
      </x:c>
      <x:c r="O1465" s="2" t="str">
        <x:v>车辆里程查询_20260901-20260930_1024辆_GPS里程.xlsx / K267</x:v>
      </x:c>
      <x:c r="P1465" s="2" t="str">
        <x:v>车辆纯氢气里程查询_20260901-20260930_1024辆.xlsx / K272</x:v>
      </x:c>
    </x:row>
    <x:row r="1466" ht="22" customHeight="1">
      <x:c r="A1466" s="2" t="n">
        <x:v>61</x:v>
      </x:c>
      <x:c r="B1466" s="2" t="str">
        <x:v>粤AGP4396</x:v>
      </x:c>
      <x:c r="C1466" s="2" t="str">
        <x:v>陈高伟</x:v>
      </x:c>
      <x:c r="D1466" s="8" t="d">
        <x:v>2026-09-08T00:00:00.000Z</x:v>
      </x:c>
      <x:c r="E1466" s="7" t="n">
        <x:v>8.1</x:v>
      </x:c>
      <x:c r="F1466" s="7" t="n">
        <x:v>8.4</x:v>
      </x:c>
      <x:c r="G1466" s="7" t="n">
        <x:v>8.1</x:v>
      </x:c>
      <x:c r="H1466" s="2" t="str">
        <x:v>是</x:v>
      </x:c>
      <x:c r="I1466" s="7" t="n">
        <x:f>IF(AND(ISNUMBER(E1466),ISNUMBER(F1466)),E1466-F1466,"")</x:f>
        <x:v>-0.3000000000000007</x:v>
      </x:c>
      <x:c r="J1466" s="2" t="str">
        <x:f>IF(H1466="否","不适用",IF(AND(ISNUMBER(E1466),ISNUMBER(F1466)),IF(I1466&gt;'规则与名单'!$B$2,"是","否"),"未判定"))</x:f>
        <x:v>否</x:v>
      </x:c>
      <x:c r="K1466" s="2" t="str">
        <x:f>IF(J1466="是",IF(ISNUMBER(F1466),"测试日GPS","缺失"),IF(ISNUMBER(G1466),"非测试日纯氢",IF(AND(H1466="是",J1466="未判定"),IF(ISNUMBER(F1466),"测试名单无纯氢GPS","缺失"),IF(ISNUMBER(E1466),"非测试日仪表","缺失"))))</x:f>
        <x:v>非测试日纯氢</x:v>
      </x:c>
      <x:c r="L1466" s="7" t="n">
        <x:f>IF(K1466="缺失","",IF(K1466="非测试日纯氢",G1466,IF(K1466="非测试日仪表",E1466,F1466)))</x:f>
        <x:v>8.1</x:v>
      </x:c>
      <x:c r="M1466" s="2" t="n">
        <x:f>IF(K1466="缺失",1,0)</x:f>
        <x:v>0</x:v>
      </x:c>
      <x:c r="N1466" s="2" t="str">
        <x:v>车辆里程查询_20260901-20260930_1024辆_仪表里程.xlsx / L154</x:v>
      </x:c>
      <x:c r="O1466" s="2" t="str">
        <x:v>车辆里程查询_20260901-20260930_1024辆_GPS里程.xlsx / L267</x:v>
      </x:c>
      <x:c r="P1466" s="2" t="str">
        <x:v>车辆纯氢气里程查询_20260901-20260930_1024辆.xlsx / L272</x:v>
      </x:c>
    </x:row>
    <x:row r="1467" ht="22" customHeight="1">
      <x:c r="A1467" s="2" t="n">
        <x:v>61</x:v>
      </x:c>
      <x:c r="B1467" s="2" t="str">
        <x:v>粤AGP4396</x:v>
      </x:c>
      <x:c r="C1467" s="2" t="str">
        <x:v>陈高伟</x:v>
      </x:c>
      <x:c r="D1467" s="8" t="d">
        <x:v>2026-09-09T00:00:00.000Z</x:v>
      </x:c>
      <x:c r="E1467" s="7"/>
      <x:c r="F1467" s="7" t="n">
        <x:v>0</x:v>
      </x:c>
      <x:c r="G1467" s="7"/>
      <x:c r="H1467" s="2" t="str">
        <x:v>是</x:v>
      </x:c>
      <x:c r="I1467" s="7" t="str">
        <x:f>IF(AND(ISNUMBER(E1467),ISNUMBER(F1467)),E1467-F1467,"")</x:f>
      </x:c>
      <x:c r="J1467" s="2" t="str">
        <x:f>IF(H1467="否","不适用",IF(AND(ISNUMBER(E1467),ISNUMBER(F1467)),IF(I1467&gt;'规则与名单'!$B$2,"是","否"),"未判定"))</x:f>
        <x:v>未判定</x:v>
      </x:c>
      <x:c r="K1467" s="2" t="str">
        <x:f>IF(J1467="是",IF(ISNUMBER(F1467),"测试日GPS","缺失"),IF(ISNUMBER(G1467),"非测试日纯氢",IF(AND(H1467="是",J1467="未判定"),IF(ISNUMBER(F1467),"测试名单无纯氢GPS","缺失"),IF(ISNUMBER(E1467),"非测试日仪表","缺失"))))</x:f>
        <x:v>测试名单无纯氢GPS</x:v>
      </x:c>
      <x:c r="L1467" s="7" t="n">
        <x:f>IF(K1467="缺失","",IF(K1467="非测试日纯氢",G1467,IF(K1467="非测试日仪表",E1467,F1467)))</x:f>
        <x:v>0</x:v>
      </x:c>
      <x:c r="M1467" s="2" t="n">
        <x:f>IF(K1467="缺失",1,0)</x:f>
        <x:v>0</x:v>
      </x:c>
      <x:c r="N1467" s="2" t="str">
        <x:v>车辆里程查询_20260901-20260930_1024辆_仪表里程.xlsx / M154</x:v>
      </x:c>
      <x:c r="O1467" s="2" t="str">
        <x:v>车辆里程查询_20260901-20260930_1024辆_GPS里程.xlsx / M267</x:v>
      </x:c>
      <x:c r="P1467" s="2" t="str">
        <x:v>车辆纯氢气里程查询_20260901-20260930_1024辆.xlsx / M272</x:v>
      </x:c>
    </x:row>
    <x:row r="1468" ht="22" customHeight="1">
      <x:c r="A1468" s="2" t="n">
        <x:v>61</x:v>
      </x:c>
      <x:c r="B1468" s="2" t="str">
        <x:v>粤AGP4396</x:v>
      </x:c>
      <x:c r="C1468" s="2" t="str">
        <x:v>陈高伟</x:v>
      </x:c>
      <x:c r="D1468" s="8" t="d">
        <x:v>2026-09-10T00:00:00.000Z</x:v>
      </x:c>
      <x:c r="E1468" s="7"/>
      <x:c r="F1468" s="7" t="n">
        <x:v>0</x:v>
      </x:c>
      <x:c r="G1468" s="7"/>
      <x:c r="H1468" s="2" t="str">
        <x:v>是</x:v>
      </x:c>
      <x:c r="I1468" s="7" t="str">
        <x:f>IF(AND(ISNUMBER(E1468),ISNUMBER(F1468)),E1468-F1468,"")</x:f>
      </x:c>
      <x:c r="J1468" s="2" t="str">
        <x:f>IF(H1468="否","不适用",IF(AND(ISNUMBER(E1468),ISNUMBER(F1468)),IF(I1468&gt;'规则与名单'!$B$2,"是","否"),"未判定"))</x:f>
        <x:v>未判定</x:v>
      </x:c>
      <x:c r="K1468" s="2" t="str">
        <x:f>IF(J1468="是",IF(ISNUMBER(F1468),"测试日GPS","缺失"),IF(ISNUMBER(G1468),"非测试日纯氢",IF(AND(H1468="是",J1468="未判定"),IF(ISNUMBER(F1468),"测试名单无纯氢GPS","缺失"),IF(ISNUMBER(E1468),"非测试日仪表","缺失"))))</x:f>
        <x:v>测试名单无纯氢GPS</x:v>
      </x:c>
      <x:c r="L1468" s="7" t="n">
        <x:f>IF(K1468="缺失","",IF(K1468="非测试日纯氢",G1468,IF(K1468="非测试日仪表",E1468,F1468)))</x:f>
        <x:v>0</x:v>
      </x:c>
      <x:c r="M1468" s="2" t="n">
        <x:f>IF(K1468="缺失",1,0)</x:f>
        <x:v>0</x:v>
      </x:c>
      <x:c r="N1468" s="2" t="str">
        <x:v>车辆里程查询_20260901-20260930_1024辆_仪表里程.xlsx / N154</x:v>
      </x:c>
      <x:c r="O1468" s="2" t="str">
        <x:v>车辆里程查询_20260901-20260930_1024辆_GPS里程.xlsx / N267</x:v>
      </x:c>
      <x:c r="P1468" s="2" t="str">
        <x:v>车辆纯氢气里程查询_20260901-20260930_1024辆.xlsx / N272</x:v>
      </x:c>
    </x:row>
    <x:row r="1469" ht="22" customHeight="1">
      <x:c r="A1469" s="2" t="n">
        <x:v>61</x:v>
      </x:c>
      <x:c r="B1469" s="2" t="str">
        <x:v>粤AGP4396</x:v>
      </x:c>
      <x:c r="C1469" s="2" t="str">
        <x:v>陈高伟</x:v>
      </x:c>
      <x:c r="D1469" s="8" t="d">
        <x:v>2026-09-11T00:00:00.000Z</x:v>
      </x:c>
      <x:c r="E1469" s="7" t="n">
        <x:v>756.1</x:v>
      </x:c>
      <x:c r="F1469" s="7" t="n">
        <x:v>0.06</x:v>
      </x:c>
      <x:c r="G1469" s="7" t="n">
        <x:v>175.1</x:v>
      </x:c>
      <x:c r="H1469" s="2" t="str">
        <x:v>是</x:v>
      </x:c>
      <x:c r="I1469" s="7" t="n">
        <x:f>IF(AND(ISNUMBER(E1469),ISNUMBER(F1469)),E1469-F1469,"")</x:f>
        <x:v>756.0400000000001</x:v>
      </x:c>
      <x:c r="J1469" s="2" t="str">
        <x:f>IF(H1469="否","不适用",IF(AND(ISNUMBER(E1469),ISNUMBER(F1469)),IF(I1469&gt;'规则与名单'!$B$2,"是","否"),"未判定"))</x:f>
        <x:v>是</x:v>
      </x:c>
      <x:c r="K1469" s="2" t="str">
        <x:f>IF(J1469="是",IF(ISNUMBER(F1469),"测试日GPS","缺失"),IF(ISNUMBER(G1469),"非测试日纯氢",IF(AND(H1469="是",J1469="未判定"),IF(ISNUMBER(F1469),"测试名单无纯氢GPS","缺失"),IF(ISNUMBER(E1469),"非测试日仪表","缺失"))))</x:f>
        <x:v>测试日GPS</x:v>
      </x:c>
      <x:c r="L1469" s="7" t="n">
        <x:f>IF(K1469="缺失","",IF(K1469="非测试日纯氢",G1469,IF(K1469="非测试日仪表",E1469,F1469)))</x:f>
        <x:v>0.06</x:v>
      </x:c>
      <x:c r="M1469" s="2" t="n">
        <x:f>IF(K1469="缺失",1,0)</x:f>
        <x:v>0</x:v>
      </x:c>
      <x:c r="N1469" s="2" t="str">
        <x:v>车辆里程查询_20260901-20260930_1024辆_仪表里程.xlsx / O154</x:v>
      </x:c>
      <x:c r="O1469" s="2" t="str">
        <x:v>车辆里程查询_20260901-20260930_1024辆_GPS里程.xlsx / O267</x:v>
      </x:c>
      <x:c r="P1469" s="2" t="str">
        <x:v>车辆纯氢气里程查询_20260901-20260930_1024辆.xlsx / O272</x:v>
      </x:c>
    </x:row>
    <x:row r="1470" ht="22" customHeight="1">
      <x:c r="A1470" s="2" t="n">
        <x:v>61</x:v>
      </x:c>
      <x:c r="B1470" s="2" t="str">
        <x:v>粤AGP4396</x:v>
      </x:c>
      <x:c r="C1470" s="2" t="str">
        <x:v>陈高伟</x:v>
      </x:c>
      <x:c r="D1470" s="8" t="d">
        <x:v>2026-09-12T00:00:00.000Z</x:v>
      </x:c>
      <x:c r="E1470" s="7" t="n">
        <x:v>1027.7</x:v>
      </x:c>
      <x:c r="F1470" s="7" t="n">
        <x:v>0.07</x:v>
      </x:c>
      <x:c r="G1470" s="7" t="n">
        <x:v>841.5</x:v>
      </x:c>
      <x:c r="H1470" s="2" t="str">
        <x:v>是</x:v>
      </x:c>
      <x:c r="I1470" s="7" t="n">
        <x:f>IF(AND(ISNUMBER(E1470),ISNUMBER(F1470)),E1470-F1470,"")</x:f>
        <x:v>1027.63</x:v>
      </x:c>
      <x:c r="J1470" s="2" t="str">
        <x:f>IF(H1470="否","不适用",IF(AND(ISNUMBER(E1470),ISNUMBER(F1470)),IF(I1470&gt;'规则与名单'!$B$2,"是","否"),"未判定"))</x:f>
        <x:v>是</x:v>
      </x:c>
      <x:c r="K1470" s="2" t="str">
        <x:f>IF(J1470="是",IF(ISNUMBER(F1470),"测试日GPS","缺失"),IF(ISNUMBER(G1470),"非测试日纯氢",IF(AND(H1470="是",J1470="未判定"),IF(ISNUMBER(F1470),"测试名单无纯氢GPS","缺失"),IF(ISNUMBER(E1470),"非测试日仪表","缺失"))))</x:f>
        <x:v>测试日GPS</x:v>
      </x:c>
      <x:c r="L1470" s="7" t="n">
        <x:f>IF(K1470="缺失","",IF(K1470="非测试日纯氢",G1470,IF(K1470="非测试日仪表",E1470,F1470)))</x:f>
        <x:v>0.07</x:v>
      </x:c>
      <x:c r="M1470" s="2" t="n">
        <x:f>IF(K1470="缺失",1,0)</x:f>
        <x:v>0</x:v>
      </x:c>
      <x:c r="N1470" s="2" t="str">
        <x:v>车辆里程查询_20260901-20260930_1024辆_仪表里程.xlsx / P154</x:v>
      </x:c>
      <x:c r="O1470" s="2" t="str">
        <x:v>车辆里程查询_20260901-20260930_1024辆_GPS里程.xlsx / P267</x:v>
      </x:c>
      <x:c r="P1470" s="2" t="str">
        <x:v>车辆纯氢气里程查询_20260901-20260930_1024辆.xlsx / P272</x:v>
      </x:c>
    </x:row>
    <x:row r="1471" ht="22" customHeight="1">
      <x:c r="A1471" s="2" t="n">
        <x:v>61</x:v>
      </x:c>
      <x:c r="B1471" s="2" t="str">
        <x:v>粤AGP4396</x:v>
      </x:c>
      <x:c r="C1471" s="2" t="str">
        <x:v>陈高伟</x:v>
      </x:c>
      <x:c r="D1471" s="8" t="d">
        <x:v>2026-09-13T00:00:00.000Z</x:v>
      </x:c>
      <x:c r="E1471" s="7" t="n">
        <x:v>887.5</x:v>
      </x:c>
      <x:c r="F1471" s="7" t="n">
        <x:v>0.04</x:v>
      </x:c>
      <x:c r="G1471" s="7" t="n">
        <x:v>561.9</x:v>
      </x:c>
      <x:c r="H1471" s="2" t="str">
        <x:v>是</x:v>
      </x:c>
      <x:c r="I1471" s="7" t="n">
        <x:f>IF(AND(ISNUMBER(E1471),ISNUMBER(F1471)),E1471-F1471,"")</x:f>
        <x:v>887.46</x:v>
      </x:c>
      <x:c r="J1471" s="2" t="str">
        <x:f>IF(H1471="否","不适用",IF(AND(ISNUMBER(E1471),ISNUMBER(F1471)),IF(I1471&gt;'规则与名单'!$B$2,"是","否"),"未判定"))</x:f>
        <x:v>是</x:v>
      </x:c>
      <x:c r="K1471" s="2" t="str">
        <x:f>IF(J1471="是",IF(ISNUMBER(F1471),"测试日GPS","缺失"),IF(ISNUMBER(G1471),"非测试日纯氢",IF(AND(H1471="是",J1471="未判定"),IF(ISNUMBER(F1471),"测试名单无纯氢GPS","缺失"),IF(ISNUMBER(E1471),"非测试日仪表","缺失"))))</x:f>
        <x:v>测试日GPS</x:v>
      </x:c>
      <x:c r="L1471" s="7" t="n">
        <x:f>IF(K1471="缺失","",IF(K1471="非测试日纯氢",G1471,IF(K1471="非测试日仪表",E1471,F1471)))</x:f>
        <x:v>0.04</x:v>
      </x:c>
      <x:c r="M1471" s="2" t="n">
        <x:f>IF(K1471="缺失",1,0)</x:f>
        <x:v>0</x:v>
      </x:c>
      <x:c r="N1471" s="2" t="str">
        <x:v>车辆里程查询_20260901-20260930_1024辆_仪表里程.xlsx / Q154</x:v>
      </x:c>
      <x:c r="O1471" s="2" t="str">
        <x:v>车辆里程查询_20260901-20260930_1024辆_GPS里程.xlsx / Q267</x:v>
      </x:c>
      <x:c r="P1471" s="2" t="str">
        <x:v>车辆纯氢气里程查询_20260901-20260930_1024辆.xlsx / Q272</x:v>
      </x:c>
    </x:row>
    <x:row r="1472" ht="22" customHeight="1">
      <x:c r="A1472" s="2" t="n">
        <x:v>61</x:v>
      </x:c>
      <x:c r="B1472" s="2" t="str">
        <x:v>粤AGP4396</x:v>
      </x:c>
      <x:c r="C1472" s="2" t="str">
        <x:v>陈高伟</x:v>
      </x:c>
      <x:c r="D1472" s="8" t="d">
        <x:v>2026-09-14T00:00:00.000Z</x:v>
      </x:c>
      <x:c r="E1472" s="7" t="n">
        <x:v>41.9</x:v>
      </x:c>
      <x:c r="F1472" s="7" t="n">
        <x:v>9.2</x:v>
      </x:c>
      <x:c r="G1472" s="7"/>
      <x:c r="H1472" s="2" t="str">
        <x:v>是</x:v>
      </x:c>
      <x:c r="I1472" s="7" t="n">
        <x:f>IF(AND(ISNUMBER(E1472),ISNUMBER(F1472)),E1472-F1472,"")</x:f>
        <x:v>32.7</x:v>
      </x:c>
      <x:c r="J1472" s="2" t="str">
        <x:f>IF(H1472="否","不适用",IF(AND(ISNUMBER(E1472),ISNUMBER(F1472)),IF(I1472&gt;'规则与名单'!$B$2,"是","否"),"未判定"))</x:f>
        <x:v>否</x:v>
      </x:c>
      <x:c r="K1472" s="2" t="str">
        <x:f>IF(J1472="是",IF(ISNUMBER(F1472),"测试日GPS","缺失"),IF(ISNUMBER(G1472),"非测试日纯氢",IF(AND(H1472="是",J1472="未判定"),IF(ISNUMBER(F1472),"测试名单无纯氢GPS","缺失"),IF(ISNUMBER(E1472),"非测试日仪表","缺失"))))</x:f>
        <x:v>非测试日仪表</x:v>
      </x:c>
      <x:c r="L1472" s="7" t="n">
        <x:f>IF(K1472="缺失","",IF(K1472="非测试日纯氢",G1472,IF(K1472="非测试日仪表",E1472,F1472)))</x:f>
        <x:v>41.9</x:v>
      </x:c>
      <x:c r="M1472" s="2" t="n">
        <x:f>IF(K1472="缺失",1,0)</x:f>
        <x:v>0</x:v>
      </x:c>
      <x:c r="N1472" s="2" t="str">
        <x:v>车辆里程查询_20260901-20260930_1024辆_仪表里程.xlsx / R154</x:v>
      </x:c>
      <x:c r="O1472" s="2" t="str">
        <x:v>车辆里程查询_20260901-20260930_1024辆_GPS里程.xlsx / R267</x:v>
      </x:c>
      <x:c r="P1472" s="2" t="str">
        <x:v>车辆纯氢气里程查询_20260901-20260930_1024辆.xlsx / R272</x:v>
      </x:c>
    </x:row>
    <x:row r="1473" ht="22" customHeight="1">
      <x:c r="A1473" s="2" t="n">
        <x:v>61</x:v>
      </x:c>
      <x:c r="B1473" s="2" t="str">
        <x:v>粤AGP4396</x:v>
      </x:c>
      <x:c r="C1473" s="2" t="str">
        <x:v>陈高伟</x:v>
      </x:c>
      <x:c r="D1473" s="8" t="d">
        <x:v>2026-09-15T00:00:00.000Z</x:v>
      </x:c>
      <x:c r="E1473" s="7" t="n">
        <x:v>969.3</x:v>
      </x:c>
      <x:c r="F1473" s="7" t="n">
        <x:v>0.08</x:v>
      </x:c>
      <x:c r="G1473" s="7" t="n">
        <x:v>945.3</x:v>
      </x:c>
      <x:c r="H1473" s="2" t="str">
        <x:v>是</x:v>
      </x:c>
      <x:c r="I1473" s="7" t="n">
        <x:f>IF(AND(ISNUMBER(E1473),ISNUMBER(F1473)),E1473-F1473,"")</x:f>
        <x:v>969.2199999999999</x:v>
      </x:c>
      <x:c r="J1473" s="2" t="str">
        <x:f>IF(H1473="否","不适用",IF(AND(ISNUMBER(E1473),ISNUMBER(F1473)),IF(I1473&gt;'规则与名单'!$B$2,"是","否"),"未判定"))</x:f>
        <x:v>是</x:v>
      </x:c>
      <x:c r="K1473" s="2" t="str">
        <x:f>IF(J1473="是",IF(ISNUMBER(F1473),"测试日GPS","缺失"),IF(ISNUMBER(G1473),"非测试日纯氢",IF(AND(H1473="是",J1473="未判定"),IF(ISNUMBER(F1473),"测试名单无纯氢GPS","缺失"),IF(ISNUMBER(E1473),"非测试日仪表","缺失"))))</x:f>
        <x:v>测试日GPS</x:v>
      </x:c>
      <x:c r="L1473" s="7" t="n">
        <x:f>IF(K1473="缺失","",IF(K1473="非测试日纯氢",G1473,IF(K1473="非测试日仪表",E1473,F1473)))</x:f>
        <x:v>0.08</x:v>
      </x:c>
      <x:c r="M1473" s="2" t="n">
        <x:f>IF(K1473="缺失",1,0)</x:f>
        <x:v>0</x:v>
      </x:c>
      <x:c r="N1473" s="2" t="str">
        <x:v>车辆里程查询_20260901-20260930_1024辆_仪表里程.xlsx / S154</x:v>
      </x:c>
      <x:c r="O1473" s="2" t="str">
        <x:v>车辆里程查询_20260901-20260930_1024辆_GPS里程.xlsx / S267</x:v>
      </x:c>
      <x:c r="P1473" s="2" t="str">
        <x:v>车辆纯氢气里程查询_20260901-20260930_1024辆.xlsx / S272</x:v>
      </x:c>
    </x:row>
    <x:row r="1474" ht="22" customHeight="1">
      <x:c r="A1474" s="2" t="n">
        <x:v>61</x:v>
      </x:c>
      <x:c r="B1474" s="2" t="str">
        <x:v>粤AGP4396</x:v>
      </x:c>
      <x:c r="C1474" s="2" t="str">
        <x:v>陈高伟</x:v>
      </x:c>
      <x:c r="D1474" s="8" t="d">
        <x:v>2026-09-16T00:00:00.000Z</x:v>
      </x:c>
      <x:c r="E1474" s="7" t="n">
        <x:v>1465.8</x:v>
      </x:c>
      <x:c r="F1474" s="7" t="n">
        <x:v>0.4</x:v>
      </x:c>
      <x:c r="G1474" s="7" t="n">
        <x:v>1440.2</x:v>
      </x:c>
      <x:c r="H1474" s="2" t="str">
        <x:v>是</x:v>
      </x:c>
      <x:c r="I1474" s="7" t="n">
        <x:f>IF(AND(ISNUMBER(E1474),ISNUMBER(F1474)),E1474-F1474,"")</x:f>
        <x:v>1465.3999999999999</x:v>
      </x:c>
      <x:c r="J1474" s="2" t="str">
        <x:f>IF(H1474="否","不适用",IF(AND(ISNUMBER(E1474),ISNUMBER(F1474)),IF(I1474&gt;'规则与名单'!$B$2,"是","否"),"未判定"))</x:f>
        <x:v>是</x:v>
      </x:c>
      <x:c r="K1474" s="2" t="str">
        <x:f>IF(J1474="是",IF(ISNUMBER(F1474),"测试日GPS","缺失"),IF(ISNUMBER(G1474),"非测试日纯氢",IF(AND(H1474="是",J1474="未判定"),IF(ISNUMBER(F1474),"测试名单无纯氢GPS","缺失"),IF(ISNUMBER(E1474),"非测试日仪表","缺失"))))</x:f>
        <x:v>测试日GPS</x:v>
      </x:c>
      <x:c r="L1474" s="7" t="n">
        <x:f>IF(K1474="缺失","",IF(K1474="非测试日纯氢",G1474,IF(K1474="非测试日仪表",E1474,F1474)))</x:f>
        <x:v>0.4</x:v>
      </x:c>
      <x:c r="M1474" s="2" t="n">
        <x:f>IF(K1474="缺失",1,0)</x:f>
        <x:v>0</x:v>
      </x:c>
      <x:c r="N1474" s="2" t="str">
        <x:v>车辆里程查询_20260901-20260930_1024辆_仪表里程.xlsx / T154</x:v>
      </x:c>
      <x:c r="O1474" s="2" t="str">
        <x:v>车辆里程查询_20260901-20260930_1024辆_GPS里程.xlsx / T267</x:v>
      </x:c>
      <x:c r="P1474" s="2" t="str">
        <x:v>车辆纯氢气里程查询_20260901-20260930_1024辆.xlsx / T272</x:v>
      </x:c>
    </x:row>
    <x:row r="1475" ht="22" customHeight="1">
      <x:c r="A1475" s="2" t="n">
        <x:v>61</x:v>
      </x:c>
      <x:c r="B1475" s="2" t="str">
        <x:v>粤AGP4396</x:v>
      </x:c>
      <x:c r="C1475" s="2" t="str">
        <x:v>陈高伟</x:v>
      </x:c>
      <x:c r="D1475" s="8" t="d">
        <x:v>2026-09-17T00:00:00.000Z</x:v>
      </x:c>
      <x:c r="E1475" s="7"/>
      <x:c r="F1475" s="7" t="n">
        <x:v>0</x:v>
      </x:c>
      <x:c r="G1475" s="7"/>
      <x:c r="H1475" s="2" t="str">
        <x:v>是</x:v>
      </x:c>
      <x:c r="I1475" s="7" t="str">
        <x:f>IF(AND(ISNUMBER(E1475),ISNUMBER(F1475)),E1475-F1475,"")</x:f>
      </x:c>
      <x:c r="J1475" s="2" t="str">
        <x:f>IF(H1475="否","不适用",IF(AND(ISNUMBER(E1475),ISNUMBER(F1475)),IF(I1475&gt;'规则与名单'!$B$2,"是","否"),"未判定"))</x:f>
        <x:v>未判定</x:v>
      </x:c>
      <x:c r="K1475" s="2" t="str">
        <x:f>IF(J1475="是",IF(ISNUMBER(F1475),"测试日GPS","缺失"),IF(ISNUMBER(G1475),"非测试日纯氢",IF(AND(H1475="是",J1475="未判定"),IF(ISNUMBER(F1475),"测试名单无纯氢GPS","缺失"),IF(ISNUMBER(E1475),"非测试日仪表","缺失"))))</x:f>
        <x:v>测试名单无纯氢GPS</x:v>
      </x:c>
      <x:c r="L1475" s="7" t="n">
        <x:f>IF(K1475="缺失","",IF(K1475="非测试日纯氢",G1475,IF(K1475="非测试日仪表",E1475,F1475)))</x:f>
        <x:v>0</x:v>
      </x:c>
      <x:c r="M1475" s="2" t="n">
        <x:f>IF(K1475="缺失",1,0)</x:f>
        <x:v>0</x:v>
      </x:c>
      <x:c r="N1475" s="2" t="str">
        <x:v>车辆里程查询_20260901-20260930_1024辆_仪表里程.xlsx / U154</x:v>
      </x:c>
      <x:c r="O1475" s="2" t="str">
        <x:v>车辆里程查询_20260901-20260930_1024辆_GPS里程.xlsx / U267</x:v>
      </x:c>
      <x:c r="P1475" s="2" t="str">
        <x:v>车辆纯氢气里程查询_20260901-20260930_1024辆.xlsx / U272</x:v>
      </x:c>
    </x:row>
    <x:row r="1476" ht="22" customHeight="1">
      <x:c r="A1476" s="2" t="n">
        <x:v>61</x:v>
      </x:c>
      <x:c r="B1476" s="2" t="str">
        <x:v>粤AGP4396</x:v>
      </x:c>
      <x:c r="C1476" s="2" t="str">
        <x:v>陈高伟</x:v>
      </x:c>
      <x:c r="D1476" s="8" t="d">
        <x:v>2026-09-18T00:00:00.000Z</x:v>
      </x:c>
      <x:c r="E1476" s="7" t="n">
        <x:v>1172</x:v>
      </x:c>
      <x:c r="F1476" s="7" t="n">
        <x:v>8.4</x:v>
      </x:c>
      <x:c r="G1476" s="7" t="n">
        <x:v>1085.9</x:v>
      </x:c>
      <x:c r="H1476" s="2" t="str">
        <x:v>是</x:v>
      </x:c>
      <x:c r="I1476" s="7" t="n">
        <x:f>IF(AND(ISNUMBER(E1476),ISNUMBER(F1476)),E1476-F1476,"")</x:f>
        <x:v>1163.6</x:v>
      </x:c>
      <x:c r="J1476" s="2" t="str">
        <x:f>IF(H1476="否","不适用",IF(AND(ISNUMBER(E1476),ISNUMBER(F1476)),IF(I1476&gt;'规则与名单'!$B$2,"是","否"),"未判定"))</x:f>
        <x:v>是</x:v>
      </x:c>
      <x:c r="K1476" s="2" t="str">
        <x:f>IF(J1476="是",IF(ISNUMBER(F1476),"测试日GPS","缺失"),IF(ISNUMBER(G1476),"非测试日纯氢",IF(AND(H1476="是",J1476="未判定"),IF(ISNUMBER(F1476),"测试名单无纯氢GPS","缺失"),IF(ISNUMBER(E1476),"非测试日仪表","缺失"))))</x:f>
        <x:v>测试日GPS</x:v>
      </x:c>
      <x:c r="L1476" s="7" t="n">
        <x:f>IF(K1476="缺失","",IF(K1476="非测试日纯氢",G1476,IF(K1476="非测试日仪表",E1476,F1476)))</x:f>
        <x:v>8.4</x:v>
      </x:c>
      <x:c r="M1476" s="2" t="n">
        <x:f>IF(K1476="缺失",1,0)</x:f>
        <x:v>0</x:v>
      </x:c>
      <x:c r="N1476" s="2" t="str">
        <x:v>车辆里程查询_20260901-20260930_1024辆_仪表里程.xlsx / V154</x:v>
      </x:c>
      <x:c r="O1476" s="2" t="str">
        <x:v>车辆里程查询_20260901-20260930_1024辆_GPS里程.xlsx / V267</x:v>
      </x:c>
      <x:c r="P1476" s="2" t="str">
        <x:v>车辆纯氢气里程查询_20260901-20260930_1024辆.xlsx / V272</x:v>
      </x:c>
    </x:row>
    <x:row r="1477" ht="22" customHeight="1">
      <x:c r="A1477" s="2" t="n">
        <x:v>61</x:v>
      </x:c>
      <x:c r="B1477" s="2" t="str">
        <x:v>粤AGP4396</x:v>
      </x:c>
      <x:c r="C1477" s="2" t="str">
        <x:v>陈高伟</x:v>
      </x:c>
      <x:c r="D1477" s="8" t="d">
        <x:v>2026-09-19T00:00:00.000Z</x:v>
      </x:c>
      <x:c r="E1477" s="7" t="n">
        <x:v>2002.8</x:v>
      </x:c>
      <x:c r="F1477" s="7" t="n">
        <x:v>9.1</x:v>
      </x:c>
      <x:c r="G1477" s="7" t="n">
        <x:v>2002.6</x:v>
      </x:c>
      <x:c r="H1477" s="2" t="str">
        <x:v>是</x:v>
      </x:c>
      <x:c r="I1477" s="7" t="n">
        <x:f>IF(AND(ISNUMBER(E1477),ISNUMBER(F1477)),E1477-F1477,"")</x:f>
        <x:v>1993.7</x:v>
      </x:c>
      <x:c r="J1477" s="2" t="str">
        <x:f>IF(H1477="否","不适用",IF(AND(ISNUMBER(E1477),ISNUMBER(F1477)),IF(I1477&gt;'规则与名单'!$B$2,"是","否"),"未判定"))</x:f>
        <x:v>是</x:v>
      </x:c>
      <x:c r="K1477" s="2" t="str">
        <x:f>IF(J1477="是",IF(ISNUMBER(F1477),"测试日GPS","缺失"),IF(ISNUMBER(G1477),"非测试日纯氢",IF(AND(H1477="是",J1477="未判定"),IF(ISNUMBER(F1477),"测试名单无纯氢GPS","缺失"),IF(ISNUMBER(E1477),"非测试日仪表","缺失"))))</x:f>
        <x:v>测试日GPS</x:v>
      </x:c>
      <x:c r="L1477" s="7" t="n">
        <x:f>IF(K1477="缺失","",IF(K1477="非测试日纯氢",G1477,IF(K1477="非测试日仪表",E1477,F1477)))</x:f>
        <x:v>9.1</x:v>
      </x:c>
      <x:c r="M1477" s="2" t="n">
        <x:f>IF(K1477="缺失",1,0)</x:f>
        <x:v>0</x:v>
      </x:c>
      <x:c r="N1477" s="2" t="str">
        <x:v>车辆里程查询_20260901-20260930_1024辆_仪表里程.xlsx / W154</x:v>
      </x:c>
      <x:c r="O1477" s="2" t="str">
        <x:v>车辆里程查询_20260901-20260930_1024辆_GPS里程.xlsx / W267</x:v>
      </x:c>
      <x:c r="P1477" s="2" t="str">
        <x:v>车辆纯氢气里程查询_20260901-20260930_1024辆.xlsx / W272</x:v>
      </x:c>
    </x:row>
    <x:row r="1478" ht="22" customHeight="1">
      <x:c r="A1478" s="2" t="n">
        <x:v>61</x:v>
      </x:c>
      <x:c r="B1478" s="2" t="str">
        <x:v>粤AGP4396</x:v>
      </x:c>
      <x:c r="C1478" s="2" t="str">
        <x:v>陈高伟</x:v>
      </x:c>
      <x:c r="D1478" s="8" t="d">
        <x:v>2026-09-20T00:00:00.000Z</x:v>
      </x:c>
      <x:c r="E1478" s="7" t="n">
        <x:v>1976.3</x:v>
      </x:c>
      <x:c r="F1478" s="7" t="n">
        <x:v>0</x:v>
      </x:c>
      <x:c r="G1478" s="7" t="n">
        <x:v>1775.4</x:v>
      </x:c>
      <x:c r="H1478" s="2" t="str">
        <x:v>是</x:v>
      </x:c>
      <x:c r="I1478" s="7" t="n">
        <x:f>IF(AND(ISNUMBER(E1478),ISNUMBER(F1478)),E1478-F1478,"")</x:f>
        <x:v>1976.3</x:v>
      </x:c>
      <x:c r="J1478" s="2" t="str">
        <x:f>IF(H1478="否","不适用",IF(AND(ISNUMBER(E1478),ISNUMBER(F1478)),IF(I1478&gt;'规则与名单'!$B$2,"是","否"),"未判定"))</x:f>
        <x:v>是</x:v>
      </x:c>
      <x:c r="K1478" s="2" t="str">
        <x:f>IF(J1478="是",IF(ISNUMBER(F1478),"测试日GPS","缺失"),IF(ISNUMBER(G1478),"非测试日纯氢",IF(AND(H1478="是",J1478="未判定"),IF(ISNUMBER(F1478),"测试名单无纯氢GPS","缺失"),IF(ISNUMBER(E1478),"非测试日仪表","缺失"))))</x:f>
        <x:v>测试日GPS</x:v>
      </x:c>
      <x:c r="L1478" s="7" t="n">
        <x:f>IF(K1478="缺失","",IF(K1478="非测试日纯氢",G1478,IF(K1478="非测试日仪表",E1478,F1478)))</x:f>
        <x:v>0</x:v>
      </x:c>
      <x:c r="M1478" s="2" t="n">
        <x:f>IF(K1478="缺失",1,0)</x:f>
        <x:v>0</x:v>
      </x:c>
      <x:c r="N1478" s="2" t="str">
        <x:v>车辆里程查询_20260901-20260930_1024辆_仪表里程.xlsx / X154</x:v>
      </x:c>
      <x:c r="O1478" s="2" t="str">
        <x:v>车辆里程查询_20260901-20260930_1024辆_GPS里程.xlsx / X267</x:v>
      </x:c>
      <x:c r="P1478" s="2" t="str">
        <x:v>车辆纯氢气里程查询_20260901-20260930_1024辆.xlsx / X272</x:v>
      </x:c>
    </x:row>
    <x:row r="1479" ht="22" customHeight="1">
      <x:c r="A1479" s="2" t="n">
        <x:v>61</x:v>
      </x:c>
      <x:c r="B1479" s="2" t="str">
        <x:v>粤AGP4396</x:v>
      </x:c>
      <x:c r="C1479" s="2" t="str">
        <x:v>陈高伟</x:v>
      </x:c>
      <x:c r="D1479" s="8" t="d">
        <x:v>2026-09-21T00:00:00.000Z</x:v>
      </x:c>
      <x:c r="E1479" s="7"/>
      <x:c r="F1479" s="7" t="n">
        <x:v>0</x:v>
      </x:c>
      <x:c r="G1479" s="7"/>
      <x:c r="H1479" s="2" t="str">
        <x:v>是</x:v>
      </x:c>
      <x:c r="I1479" s="7" t="str">
        <x:f>IF(AND(ISNUMBER(E1479),ISNUMBER(F1479)),E1479-F1479,"")</x:f>
      </x:c>
      <x:c r="J1479" s="2" t="str">
        <x:f>IF(H1479="否","不适用",IF(AND(ISNUMBER(E1479),ISNUMBER(F1479)),IF(I1479&gt;'规则与名单'!$B$2,"是","否"),"未判定"))</x:f>
        <x:v>未判定</x:v>
      </x:c>
      <x:c r="K1479" s="2" t="str">
        <x:f>IF(J1479="是",IF(ISNUMBER(F1479),"测试日GPS","缺失"),IF(ISNUMBER(G1479),"非测试日纯氢",IF(AND(H1479="是",J1479="未判定"),IF(ISNUMBER(F1479),"测试名单无纯氢GPS","缺失"),IF(ISNUMBER(E1479),"非测试日仪表","缺失"))))</x:f>
        <x:v>测试名单无纯氢GPS</x:v>
      </x:c>
      <x:c r="L1479" s="7" t="n">
        <x:f>IF(K1479="缺失","",IF(K1479="非测试日纯氢",G1479,IF(K1479="非测试日仪表",E1479,F1479)))</x:f>
        <x:v>0</x:v>
      </x:c>
      <x:c r="M1479" s="2" t="n">
        <x:f>IF(K1479="缺失",1,0)</x:f>
        <x:v>0</x:v>
      </x:c>
      <x:c r="N1479" s="2" t="str">
        <x:v>车辆里程查询_20260901-20260930_1024辆_仪表里程.xlsx / Y154</x:v>
      </x:c>
      <x:c r="O1479" s="2" t="str">
        <x:v>车辆里程查询_20260901-20260930_1024辆_GPS里程.xlsx / Y267</x:v>
      </x:c>
      <x:c r="P1479" s="2" t="str">
        <x:v>车辆纯氢气里程查询_20260901-20260930_1024辆.xlsx / Y272</x:v>
      </x:c>
    </x:row>
    <x:row r="1480" ht="22" customHeight="1">
      <x:c r="A1480" s="2" t="n">
        <x:v>61</x:v>
      </x:c>
      <x:c r="B1480" s="2" t="str">
        <x:v>粤AGP4396</x:v>
      </x:c>
      <x:c r="C1480" s="2" t="str">
        <x:v>陈高伟</x:v>
      </x:c>
      <x:c r="D1480" s="8" t="d">
        <x:v>2026-09-22T00:00:00.000Z</x:v>
      </x:c>
      <x:c r="E1480" s="7" t="n">
        <x:v>0.4</x:v>
      </x:c>
      <x:c r="F1480" s="7" t="n">
        <x:v>0.5</x:v>
      </x:c>
      <x:c r="G1480" s="7" t="n">
        <x:v>0.1</x:v>
      </x:c>
      <x:c r="H1480" s="2" t="str">
        <x:v>是</x:v>
      </x:c>
      <x:c r="I1480" s="7" t="n">
        <x:f>IF(AND(ISNUMBER(E1480),ISNUMBER(F1480)),E1480-F1480,"")</x:f>
        <x:v>-0.09999999999999998</x:v>
      </x:c>
      <x:c r="J1480" s="2" t="str">
        <x:f>IF(H1480="否","不适用",IF(AND(ISNUMBER(E1480),ISNUMBER(F1480)),IF(I1480&gt;'规则与名单'!$B$2,"是","否"),"未判定"))</x:f>
        <x:v>否</x:v>
      </x:c>
      <x:c r="K1480" s="2" t="str">
        <x:f>IF(J1480="是",IF(ISNUMBER(F1480),"测试日GPS","缺失"),IF(ISNUMBER(G1480),"非测试日纯氢",IF(AND(H1480="是",J1480="未判定"),IF(ISNUMBER(F1480),"测试名单无纯氢GPS","缺失"),IF(ISNUMBER(E1480),"非测试日仪表","缺失"))))</x:f>
        <x:v>非测试日纯氢</x:v>
      </x:c>
      <x:c r="L1480" s="7" t="n">
        <x:f>IF(K1480="缺失","",IF(K1480="非测试日纯氢",G1480,IF(K1480="非测试日仪表",E1480,F1480)))</x:f>
        <x:v>0.1</x:v>
      </x:c>
      <x:c r="M1480" s="2" t="n">
        <x:f>IF(K1480="缺失",1,0)</x:f>
        <x:v>0</x:v>
      </x:c>
      <x:c r="N1480" s="2" t="str">
        <x:v>车辆里程查询_20260901-20260930_1024辆_仪表里程.xlsx / Z154</x:v>
      </x:c>
      <x:c r="O1480" s="2" t="str">
        <x:v>车辆里程查询_20260901-20260930_1024辆_GPS里程.xlsx / Z267</x:v>
      </x:c>
      <x:c r="P1480" s="2" t="str">
        <x:v>车辆纯氢气里程查询_20260901-20260930_1024辆.xlsx / Z272</x:v>
      </x:c>
    </x:row>
    <x:row r="1481" ht="22" customHeight="1">
      <x:c r="A1481" s="2" t="n">
        <x:v>61</x:v>
      </x:c>
      <x:c r="B1481" s="2" t="str">
        <x:v>粤AGP4396</x:v>
      </x:c>
      <x:c r="C1481" s="2" t="str">
        <x:v>陈高伟</x:v>
      </x:c>
      <x:c r="D1481" s="8" t="d">
        <x:v>2026-09-23T00:00:00.000Z</x:v>
      </x:c>
      <x:c r="E1481" s="7" t="n">
        <x:v>29.5</x:v>
      </x:c>
      <x:c r="F1481" s="7" t="n">
        <x:v>29.6</x:v>
      </x:c>
      <x:c r="G1481" s="7" t="n">
        <x:v>29.4</x:v>
      </x:c>
      <x:c r="H1481" s="2" t="str">
        <x:v>是</x:v>
      </x:c>
      <x:c r="I1481" s="7" t="n">
        <x:f>IF(AND(ISNUMBER(E1481),ISNUMBER(F1481)),E1481-F1481,"")</x:f>
        <x:v>-0.10000000000000142</x:v>
      </x:c>
      <x:c r="J1481" s="2" t="str">
        <x:f>IF(H1481="否","不适用",IF(AND(ISNUMBER(E1481),ISNUMBER(F1481)),IF(I1481&gt;'规则与名单'!$B$2,"是","否"),"未判定"))</x:f>
        <x:v>否</x:v>
      </x:c>
      <x:c r="K1481" s="2" t="str">
        <x:f>IF(J1481="是",IF(ISNUMBER(F1481),"测试日GPS","缺失"),IF(ISNUMBER(G1481),"非测试日纯氢",IF(AND(H1481="是",J1481="未判定"),IF(ISNUMBER(F1481),"测试名单无纯氢GPS","缺失"),IF(ISNUMBER(E1481),"非测试日仪表","缺失"))))</x:f>
        <x:v>非测试日纯氢</x:v>
      </x:c>
      <x:c r="L1481" s="7" t="n">
        <x:f>IF(K1481="缺失","",IF(K1481="非测试日纯氢",G1481,IF(K1481="非测试日仪表",E1481,F1481)))</x:f>
        <x:v>29.4</x:v>
      </x:c>
      <x:c r="M1481" s="2" t="n">
        <x:f>IF(K1481="缺失",1,0)</x:f>
        <x:v>0</x:v>
      </x:c>
      <x:c r="N1481" s="2" t="str">
        <x:v>车辆里程查询_20260901-20260930_1024辆_仪表里程.xlsx / AA154</x:v>
      </x:c>
      <x:c r="O1481" s="2" t="str">
        <x:v>车辆里程查询_20260901-20260930_1024辆_GPS里程.xlsx / AA267</x:v>
      </x:c>
      <x:c r="P1481" s="2" t="str">
        <x:v>车辆纯氢气里程查询_20260901-20260930_1024辆.xlsx / AA272</x:v>
      </x:c>
    </x:row>
    <x:row r="1482" ht="22" customHeight="1">
      <x:c r="A1482" s="2" t="n">
        <x:v>61</x:v>
      </x:c>
      <x:c r="B1482" s="2" t="str">
        <x:v>粤AGP4396</x:v>
      </x:c>
      <x:c r="C1482" s="2" t="str">
        <x:v>陈高伟</x:v>
      </x:c>
      <x:c r="D1482" s="8" t="d">
        <x:v>2026-09-24T00:00:00.000Z</x:v>
      </x:c>
      <x:c r="E1482" s="7" t="n">
        <x:v>35.9</x:v>
      </x:c>
      <x:c r="F1482" s="7" t="n">
        <x:v>36.1</x:v>
      </x:c>
      <x:c r="G1482" s="7" t="n">
        <x:v>35.4</x:v>
      </x:c>
      <x:c r="H1482" s="2" t="str">
        <x:v>是</x:v>
      </x:c>
      <x:c r="I1482" s="7" t="n">
        <x:f>IF(AND(ISNUMBER(E1482),ISNUMBER(F1482)),E1482-F1482,"")</x:f>
        <x:v>-0.20000000000000284</x:v>
      </x:c>
      <x:c r="J1482" s="2" t="str">
        <x:f>IF(H1482="否","不适用",IF(AND(ISNUMBER(E1482),ISNUMBER(F1482)),IF(I1482&gt;'规则与名单'!$B$2,"是","否"),"未判定"))</x:f>
        <x:v>否</x:v>
      </x:c>
      <x:c r="K1482" s="2" t="str">
        <x:f>IF(J1482="是",IF(ISNUMBER(F1482),"测试日GPS","缺失"),IF(ISNUMBER(G1482),"非测试日纯氢",IF(AND(H1482="是",J1482="未判定"),IF(ISNUMBER(F1482),"测试名单无纯氢GPS","缺失"),IF(ISNUMBER(E1482),"非测试日仪表","缺失"))))</x:f>
        <x:v>非测试日纯氢</x:v>
      </x:c>
      <x:c r="L1482" s="7" t="n">
        <x:f>IF(K1482="缺失","",IF(K1482="非测试日纯氢",G1482,IF(K1482="非测试日仪表",E1482,F1482)))</x:f>
        <x:v>35.4</x:v>
      </x:c>
      <x:c r="M1482" s="2" t="n">
        <x:f>IF(K1482="缺失",1,0)</x:f>
        <x:v>0</x:v>
      </x:c>
      <x:c r="N1482" s="2" t="str">
        <x:v>车辆里程查询_20260901-20260930_1024辆_仪表里程.xlsx / AB154</x:v>
      </x:c>
      <x:c r="O1482" s="2" t="str">
        <x:v>车辆里程查询_20260901-20260930_1024辆_GPS里程.xlsx / AB267</x:v>
      </x:c>
      <x:c r="P1482" s="2" t="str">
        <x:v>车辆纯氢气里程查询_20260901-20260930_1024辆.xlsx / AB272</x:v>
      </x:c>
    </x:row>
    <x:row r="1483" ht="22" customHeight="1">
      <x:c r="A1483" s="2" t="n">
        <x:v>61</x:v>
      </x:c>
      <x:c r="B1483" s="2" t="str">
        <x:v>粤AGP4396</x:v>
      </x:c>
      <x:c r="C1483" s="2" t="str">
        <x:v>陈高伟</x:v>
      </x:c>
      <x:c r="D1483" s="8" t="d">
        <x:v>2026-09-25T00:00:00.000Z</x:v>
      </x:c>
      <x:c r="E1483" s="7"/>
      <x:c r="F1483" s="7" t="n">
        <x:v>0</x:v>
      </x:c>
      <x:c r="G1483" s="7"/>
      <x:c r="H1483" s="2" t="str">
        <x:v>是</x:v>
      </x:c>
      <x:c r="I1483" s="7" t="str">
        <x:f>IF(AND(ISNUMBER(E1483),ISNUMBER(F1483)),E1483-F1483,"")</x:f>
      </x:c>
      <x:c r="J1483" s="2" t="str">
        <x:f>IF(H1483="否","不适用",IF(AND(ISNUMBER(E1483),ISNUMBER(F1483)),IF(I1483&gt;'规则与名单'!$B$2,"是","否"),"未判定"))</x:f>
        <x:v>未判定</x:v>
      </x:c>
      <x:c r="K1483" s="2" t="str">
        <x:f>IF(J1483="是",IF(ISNUMBER(F1483),"测试日GPS","缺失"),IF(ISNUMBER(G1483),"非测试日纯氢",IF(AND(H1483="是",J1483="未判定"),IF(ISNUMBER(F1483),"测试名单无纯氢GPS","缺失"),IF(ISNUMBER(E1483),"非测试日仪表","缺失"))))</x:f>
        <x:v>测试名单无纯氢GPS</x:v>
      </x:c>
      <x:c r="L1483" s="7" t="n">
        <x:f>IF(K1483="缺失","",IF(K1483="非测试日纯氢",G1483,IF(K1483="非测试日仪表",E1483,F1483)))</x:f>
        <x:v>0</x:v>
      </x:c>
      <x:c r="M1483" s="2" t="n">
        <x:f>IF(K1483="缺失",1,0)</x:f>
        <x:v>0</x:v>
      </x:c>
      <x:c r="N1483" s="2" t="str">
        <x:v>车辆里程查询_20260901-20260930_1024辆_仪表里程.xlsx / AC154</x:v>
      </x:c>
      <x:c r="O1483" s="2" t="str">
        <x:v>车辆里程查询_20260901-20260930_1024辆_GPS里程.xlsx / AC267</x:v>
      </x:c>
      <x:c r="P1483" s="2" t="str">
        <x:v>车辆纯氢气里程查询_20260901-20260930_1024辆.xlsx / AC272</x:v>
      </x:c>
    </x:row>
    <x:row r="1484" ht="22" customHeight="1">
      <x:c r="A1484" s="2" t="n">
        <x:v>61</x:v>
      </x:c>
      <x:c r="B1484" s="2" t="str">
        <x:v>粤AGP4396</x:v>
      </x:c>
      <x:c r="C1484" s="2" t="str">
        <x:v>陈高伟</x:v>
      </x:c>
      <x:c r="D1484" s="8" t="d">
        <x:v>2026-09-26T00:00:00.000Z</x:v>
      </x:c>
      <x:c r="E1484" s="7"/>
      <x:c r="F1484" s="7" t="n">
        <x:v>0</x:v>
      </x:c>
      <x:c r="G1484" s="7"/>
      <x:c r="H1484" s="2" t="str">
        <x:v>是</x:v>
      </x:c>
      <x:c r="I1484" s="7" t="str">
        <x:f>IF(AND(ISNUMBER(E1484),ISNUMBER(F1484)),E1484-F1484,"")</x:f>
      </x:c>
      <x:c r="J1484" s="2" t="str">
        <x:f>IF(H1484="否","不适用",IF(AND(ISNUMBER(E1484),ISNUMBER(F1484)),IF(I1484&gt;'规则与名单'!$B$2,"是","否"),"未判定"))</x:f>
        <x:v>未判定</x:v>
      </x:c>
      <x:c r="K1484" s="2" t="str">
        <x:f>IF(J1484="是",IF(ISNUMBER(F1484),"测试日GPS","缺失"),IF(ISNUMBER(G1484),"非测试日纯氢",IF(AND(H1484="是",J1484="未判定"),IF(ISNUMBER(F1484),"测试名单无纯氢GPS","缺失"),IF(ISNUMBER(E1484),"非测试日仪表","缺失"))))</x:f>
        <x:v>测试名单无纯氢GPS</x:v>
      </x:c>
      <x:c r="L1484" s="7" t="n">
        <x:f>IF(K1484="缺失","",IF(K1484="非测试日纯氢",G1484,IF(K1484="非测试日仪表",E1484,F1484)))</x:f>
        <x:v>0</x:v>
      </x:c>
      <x:c r="M1484" s="2" t="n">
        <x:f>IF(K1484="缺失",1,0)</x:f>
        <x:v>0</x:v>
      </x:c>
      <x:c r="N1484" s="2" t="str">
        <x:v>车辆里程查询_20260901-20260930_1024辆_仪表里程.xlsx / AD154</x:v>
      </x:c>
      <x:c r="O1484" s="2" t="str">
        <x:v>车辆里程查询_20260901-20260930_1024辆_GPS里程.xlsx / AD267</x:v>
      </x:c>
      <x:c r="P1484" s="2" t="str">
        <x:v>车辆纯氢气里程查询_20260901-20260930_1024辆.xlsx / AD272</x:v>
      </x:c>
    </x:row>
    <x:row r="1485" ht="22" customHeight="1">
      <x:c r="A1485" s="2" t="n">
        <x:v>61</x:v>
      </x:c>
      <x:c r="B1485" s="2" t="str">
        <x:v>粤AGP4396</x:v>
      </x:c>
      <x:c r="C1485" s="2" t="str">
        <x:v>陈高伟</x:v>
      </x:c>
      <x:c r="D1485" s="8" t="d">
        <x:v>2026-09-27T00:00:00.000Z</x:v>
      </x:c>
      <x:c r="E1485" s="7"/>
      <x:c r="F1485" s="7" t="n">
        <x:v>0</x:v>
      </x:c>
      <x:c r="G1485" s="7"/>
      <x:c r="H1485" s="2" t="str">
        <x:v>是</x:v>
      </x:c>
      <x:c r="I1485" s="7" t="str">
        <x:f>IF(AND(ISNUMBER(E1485),ISNUMBER(F1485)),E1485-F1485,"")</x:f>
      </x:c>
      <x:c r="J1485" s="2" t="str">
        <x:f>IF(H1485="否","不适用",IF(AND(ISNUMBER(E1485),ISNUMBER(F1485)),IF(I1485&gt;'规则与名单'!$B$2,"是","否"),"未判定"))</x:f>
        <x:v>未判定</x:v>
      </x:c>
      <x:c r="K1485" s="2" t="str">
        <x:f>IF(J1485="是",IF(ISNUMBER(F1485),"测试日GPS","缺失"),IF(ISNUMBER(G1485),"非测试日纯氢",IF(AND(H1485="是",J1485="未判定"),IF(ISNUMBER(F1485),"测试名单无纯氢GPS","缺失"),IF(ISNUMBER(E1485),"非测试日仪表","缺失"))))</x:f>
        <x:v>测试名单无纯氢GPS</x:v>
      </x:c>
      <x:c r="L1485" s="7" t="n">
        <x:f>IF(K1485="缺失","",IF(K1485="非测试日纯氢",G1485,IF(K1485="非测试日仪表",E1485,F1485)))</x:f>
        <x:v>0</x:v>
      </x:c>
      <x:c r="M1485" s="2" t="n">
        <x:f>IF(K1485="缺失",1,0)</x:f>
        <x:v>0</x:v>
      </x:c>
      <x:c r="N1485" s="2" t="str">
        <x:v>车辆里程查询_20260901-20260930_1024辆_仪表里程.xlsx / AE154</x:v>
      </x:c>
      <x:c r="O1485" s="2" t="str">
        <x:v>车辆里程查询_20260901-20260930_1024辆_GPS里程.xlsx / AE267</x:v>
      </x:c>
      <x:c r="P1485" s="2" t="str">
        <x:v>车辆纯氢气里程查询_20260901-20260930_1024辆.xlsx / AE272</x:v>
      </x:c>
    </x:row>
    <x:row r="1486" ht="22" customHeight="1">
      <x:c r="A1486" s="2" t="n">
        <x:v>61</x:v>
      </x:c>
      <x:c r="B1486" s="2" t="str">
        <x:v>粤AGP4396</x:v>
      </x:c>
      <x:c r="C1486" s="2" t="str">
        <x:v>陈高伟</x:v>
      </x:c>
      <x:c r="D1486" s="8" t="d">
        <x:v>2026-09-28T00:00:00.000Z</x:v>
      </x:c>
      <x:c r="E1486" s="7"/>
      <x:c r="F1486" s="7" t="n">
        <x:v>0</x:v>
      </x:c>
      <x:c r="G1486" s="7"/>
      <x:c r="H1486" s="2" t="str">
        <x:v>是</x:v>
      </x:c>
      <x:c r="I1486" s="7" t="str">
        <x:f>IF(AND(ISNUMBER(E1486),ISNUMBER(F1486)),E1486-F1486,"")</x:f>
      </x:c>
      <x:c r="J1486" s="2" t="str">
        <x:f>IF(H1486="否","不适用",IF(AND(ISNUMBER(E1486),ISNUMBER(F1486)),IF(I1486&gt;'规则与名单'!$B$2,"是","否"),"未判定"))</x:f>
        <x:v>未判定</x:v>
      </x:c>
      <x:c r="K1486" s="2" t="str">
        <x:f>IF(J1486="是",IF(ISNUMBER(F1486),"测试日GPS","缺失"),IF(ISNUMBER(G1486),"非测试日纯氢",IF(AND(H1486="是",J1486="未判定"),IF(ISNUMBER(F1486),"测试名单无纯氢GPS","缺失"),IF(ISNUMBER(E1486),"非测试日仪表","缺失"))))</x:f>
        <x:v>测试名单无纯氢GPS</x:v>
      </x:c>
      <x:c r="L1486" s="7" t="n">
        <x:f>IF(K1486="缺失","",IF(K1486="非测试日纯氢",G1486,IF(K1486="非测试日仪表",E1486,F1486)))</x:f>
        <x:v>0</x:v>
      </x:c>
      <x:c r="M1486" s="2" t="n">
        <x:f>IF(K1486="缺失",1,0)</x:f>
        <x:v>0</x:v>
      </x:c>
      <x:c r="N1486" s="2" t="str">
        <x:v>车辆里程查询_20260901-20260930_1024辆_仪表里程.xlsx / AF154</x:v>
      </x:c>
      <x:c r="O1486" s="2" t="str">
        <x:v>车辆里程查询_20260901-20260930_1024辆_GPS里程.xlsx / AF267</x:v>
      </x:c>
      <x:c r="P1486" s="2" t="str">
        <x:v>车辆纯氢气里程查询_20260901-20260930_1024辆.xlsx / AF272</x:v>
      </x:c>
    </x:row>
    <x:row r="1487" ht="22" customHeight="1">
      <x:c r="A1487" s="2" t="n">
        <x:v>61</x:v>
      </x:c>
      <x:c r="B1487" s="2" t="str">
        <x:v>粤AGP4396</x:v>
      </x:c>
      <x:c r="C1487" s="2" t="str">
        <x:v>陈高伟</x:v>
      </x:c>
      <x:c r="D1487" s="8" t="d">
        <x:v>2026-09-29T00:00:00.000Z</x:v>
      </x:c>
      <x:c r="E1487" s="7"/>
      <x:c r="F1487" s="7" t="n">
        <x:v>0</x:v>
      </x:c>
      <x:c r="G1487" s="7"/>
      <x:c r="H1487" s="2" t="str">
        <x:v>是</x:v>
      </x:c>
      <x:c r="I1487" s="7" t="str">
        <x:f>IF(AND(ISNUMBER(E1487),ISNUMBER(F1487)),E1487-F1487,"")</x:f>
      </x:c>
      <x:c r="J1487" s="2" t="str">
        <x:f>IF(H1487="否","不适用",IF(AND(ISNUMBER(E1487),ISNUMBER(F1487)),IF(I1487&gt;'规则与名单'!$B$2,"是","否"),"未判定"))</x:f>
        <x:v>未判定</x:v>
      </x:c>
      <x:c r="K1487" s="2" t="str">
        <x:f>IF(J1487="是",IF(ISNUMBER(F1487),"测试日GPS","缺失"),IF(ISNUMBER(G1487),"非测试日纯氢",IF(AND(H1487="是",J1487="未判定"),IF(ISNUMBER(F1487),"测试名单无纯氢GPS","缺失"),IF(ISNUMBER(E1487),"非测试日仪表","缺失"))))</x:f>
        <x:v>测试名单无纯氢GPS</x:v>
      </x:c>
      <x:c r="L1487" s="7" t="n">
        <x:f>IF(K1487="缺失","",IF(K1487="非测试日纯氢",G1487,IF(K1487="非测试日仪表",E1487,F1487)))</x:f>
        <x:v>0</x:v>
      </x:c>
      <x:c r="M1487" s="2" t="n">
        <x:f>IF(K1487="缺失",1,0)</x:f>
        <x:v>0</x:v>
      </x:c>
      <x:c r="N1487" s="2" t="str">
        <x:v>车辆里程查询_20260901-20260930_1024辆_仪表里程.xlsx / AG154</x:v>
      </x:c>
      <x:c r="O1487" s="2" t="str">
        <x:v>车辆里程查询_20260901-20260930_1024辆_GPS里程.xlsx / AG267</x:v>
      </x:c>
      <x:c r="P1487" s="2" t="str">
        <x:v>车辆纯氢气里程查询_20260901-20260930_1024辆.xlsx / AG272</x:v>
      </x:c>
    </x:row>
    <x:row r="1488" ht="22" customHeight="1">
      <x:c r="A1488" s="2" t="n">
        <x:v>61</x:v>
      </x:c>
      <x:c r="B1488" s="2" t="str">
        <x:v>粤AGP4396</x:v>
      </x:c>
      <x:c r="C1488" s="2" t="str">
        <x:v>陈高伟</x:v>
      </x:c>
      <x:c r="D1488" s="8" t="d">
        <x:v>2026-09-30T00:00:00.000Z</x:v>
      </x:c>
      <x:c r="E1488" s="7"/>
      <x:c r="F1488" s="7" t="n">
        <x:v>0</x:v>
      </x:c>
      <x:c r="G1488" s="7"/>
      <x:c r="H1488" s="2" t="str">
        <x:v>是</x:v>
      </x:c>
      <x:c r="I1488" s="7" t="str">
        <x:f>IF(AND(ISNUMBER(E1488),ISNUMBER(F1488)),E1488-F1488,"")</x:f>
      </x:c>
      <x:c r="J1488" s="2" t="str">
        <x:f>IF(H1488="否","不适用",IF(AND(ISNUMBER(E1488),ISNUMBER(F1488)),IF(I1488&gt;'规则与名单'!$B$2,"是","否"),"未判定"))</x:f>
        <x:v>未判定</x:v>
      </x:c>
      <x:c r="K1488" s="2" t="str">
        <x:f>IF(J1488="是",IF(ISNUMBER(F1488),"测试日GPS","缺失"),IF(ISNUMBER(G1488),"非测试日纯氢",IF(AND(H1488="是",J1488="未判定"),IF(ISNUMBER(F1488),"测试名单无纯氢GPS","缺失"),IF(ISNUMBER(E1488),"非测试日仪表","缺失"))))</x:f>
        <x:v>测试名单无纯氢GPS</x:v>
      </x:c>
      <x:c r="L1488" s="7" t="n">
        <x:f>IF(K1488="缺失","",IF(K1488="非测试日纯氢",G1488,IF(K1488="非测试日仪表",E1488,F1488)))</x:f>
        <x:v>0</x:v>
      </x:c>
      <x:c r="M1488" s="2" t="n">
        <x:f>IF(K1488="缺失",1,0)</x:f>
        <x:v>0</x:v>
      </x:c>
      <x:c r="N1488" s="2" t="str">
        <x:v>车辆里程查询_20260901-20260930_1024辆_仪表里程.xlsx / AH154</x:v>
      </x:c>
      <x:c r="O1488" s="2" t="str">
        <x:v>车辆里程查询_20260901-20260930_1024辆_GPS里程.xlsx / AH267</x:v>
      </x:c>
      <x:c r="P1488" s="2" t="str">
        <x:v>车辆纯氢气里程查询_20260901-20260930_1024辆.xlsx / AH272</x:v>
      </x:c>
    </x:row>
    <x:row r="1489" ht="22" customHeight="1">
      <x:c r="A1489" s="2" t="n">
        <x:v>62</x:v>
      </x:c>
      <x:c r="B1489" s="2" t="str">
        <x:v>粤AGP4486</x:v>
      </x:c>
      <x:c r="C1489" s="2" t="str">
        <x:v>陈高伟</x:v>
      </x:c>
      <x:c r="D1489" s="8" t="d">
        <x:v>2026-09-01T00:00:00.000Z</x:v>
      </x:c>
      <x:c r="E1489" s="7" t="n">
        <x:v>32.31</x:v>
      </x:c>
      <x:c r="F1489" s="7" t="n">
        <x:v>35.8</x:v>
      </x:c>
      <x:c r="G1489" s="7" t="n">
        <x:v>34.9</x:v>
      </x:c>
      <x:c r="H1489" s="2" t="str">
        <x:v>否</x:v>
      </x:c>
      <x:c r="I1489" s="7" t="n">
        <x:f>IF(AND(ISNUMBER(E1489),ISNUMBER(F1489)),E1489-F1489,"")</x:f>
        <x:v>-3.489999999999995</x:v>
      </x:c>
      <x:c r="J1489" s="2" t="str">
        <x:f>IF(H1489="否","不适用",IF(AND(ISNUMBER(E1489),ISNUMBER(F1489)),IF(I1489&gt;'规则与名单'!$B$2,"是","否"),"未判定"))</x:f>
        <x:v>不适用</x:v>
      </x:c>
      <x:c r="K1489" s="2" t="str">
        <x:f>IF(J1489="是",IF(ISNUMBER(F1489),"测试日GPS","缺失"),IF(ISNUMBER(G1489),"非测试日纯氢",IF(AND(H1489="是",J1489="未判定"),IF(ISNUMBER(F1489),"测试名单无纯氢GPS","缺失"),IF(ISNUMBER(E1489),"非测试日仪表","缺失"))))</x:f>
        <x:v>非测试日纯氢</x:v>
      </x:c>
      <x:c r="L1489" s="7" t="n">
        <x:f>IF(K1489="缺失","",IF(K1489="非测试日纯氢",G1489,IF(K1489="非测试日仪表",E1489,F1489)))</x:f>
        <x:v>34.9</x:v>
      </x:c>
      <x:c r="M1489" s="2" t="n">
        <x:f>IF(K1489="缺失",1,0)</x:f>
        <x:v>0</x:v>
      </x:c>
      <x:c r="N1489" s="2" t="str">
        <x:v>车辆里程查询_20260901-20260930_1024辆_仪表里程.xlsx / E437</x:v>
      </x:c>
      <x:c r="O1489" s="2" t="str">
        <x:v>车辆里程查询_20260901-20260930_1024辆_GPS里程.xlsx / E437</x:v>
      </x:c>
      <x:c r="P1489" s="2" t="str">
        <x:v>车辆纯氢气里程查询_20260901-20260930_1024辆.xlsx / E388</x:v>
      </x:c>
    </x:row>
    <x:row r="1490" ht="22" customHeight="1">
      <x:c r="A1490" s="2" t="n">
        <x:v>62</x:v>
      </x:c>
      <x:c r="B1490" s="2" t="str">
        <x:v>粤AGP4486</x:v>
      </x:c>
      <x:c r="C1490" s="2" t="str">
        <x:v>陈高伟</x:v>
      </x:c>
      <x:c r="D1490" s="8" t="d">
        <x:v>2026-09-02T00:00:00.000Z</x:v>
      </x:c>
      <x:c r="E1490" s="7" t="n">
        <x:v>196.2</x:v>
      </x:c>
      <x:c r="F1490" s="7" t="n">
        <x:v>170.2</x:v>
      </x:c>
      <x:c r="G1490" s="7" t="n">
        <x:v>161.7</x:v>
      </x:c>
      <x:c r="H1490" s="2" t="str">
        <x:v>否</x:v>
      </x:c>
      <x:c r="I1490" s="7" t="n">
        <x:f>IF(AND(ISNUMBER(E1490),ISNUMBER(F1490)),E1490-F1490,"")</x:f>
        <x:v>26</x:v>
      </x:c>
      <x:c r="J1490" s="2" t="str">
        <x:f>IF(H1490="否","不适用",IF(AND(ISNUMBER(E1490),ISNUMBER(F1490)),IF(I1490&gt;'规则与名单'!$B$2,"是","否"),"未判定"))</x:f>
        <x:v>不适用</x:v>
      </x:c>
      <x:c r="K1490" s="2" t="str">
        <x:f>IF(J1490="是",IF(ISNUMBER(F1490),"测试日GPS","缺失"),IF(ISNUMBER(G1490),"非测试日纯氢",IF(AND(H1490="是",J1490="未判定"),IF(ISNUMBER(F1490),"测试名单无纯氢GPS","缺失"),IF(ISNUMBER(E1490),"非测试日仪表","缺失"))))</x:f>
        <x:v>非测试日纯氢</x:v>
      </x:c>
      <x:c r="L1490" s="7" t="n">
        <x:f>IF(K1490="缺失","",IF(K1490="非测试日纯氢",G1490,IF(K1490="非测试日仪表",E1490,F1490)))</x:f>
        <x:v>161.7</x:v>
      </x:c>
      <x:c r="M1490" s="2" t="n">
        <x:f>IF(K1490="缺失",1,0)</x:f>
        <x:v>0</x:v>
      </x:c>
      <x:c r="N1490" s="2" t="str">
        <x:v>车辆里程查询_20260901-20260930_1024辆_仪表里程.xlsx / F437</x:v>
      </x:c>
      <x:c r="O1490" s="2" t="str">
        <x:v>车辆里程查询_20260901-20260930_1024辆_GPS里程.xlsx / F437</x:v>
      </x:c>
      <x:c r="P1490" s="2" t="str">
        <x:v>车辆纯氢气里程查询_20260901-20260930_1024辆.xlsx / F388</x:v>
      </x:c>
    </x:row>
    <x:row r="1491" ht="22" customHeight="1">
      <x:c r="A1491" s="2" t="n">
        <x:v>62</x:v>
      </x:c>
      <x:c r="B1491" s="2" t="str">
        <x:v>粤AGP4486</x:v>
      </x:c>
      <x:c r="C1491" s="2" t="str">
        <x:v>陈高伟</x:v>
      </x:c>
      <x:c r="D1491" s="8" t="d">
        <x:v>2026-09-03T00:00:00.000Z</x:v>
      </x:c>
      <x:c r="E1491" s="7" t="n">
        <x:v>184</x:v>
      </x:c>
      <x:c r="F1491" s="7" t="n">
        <x:v>187.6</x:v>
      </x:c>
      <x:c r="G1491" s="7" t="n">
        <x:v>171.6</x:v>
      </x:c>
      <x:c r="H1491" s="2" t="str">
        <x:v>否</x:v>
      </x:c>
      <x:c r="I1491" s="7" t="n">
        <x:f>IF(AND(ISNUMBER(E1491),ISNUMBER(F1491)),E1491-F1491,"")</x:f>
        <x:v>-3.5999999999999943</x:v>
      </x:c>
      <x:c r="J1491" s="2" t="str">
        <x:f>IF(H1491="否","不适用",IF(AND(ISNUMBER(E1491),ISNUMBER(F1491)),IF(I1491&gt;'规则与名单'!$B$2,"是","否"),"未判定"))</x:f>
        <x:v>不适用</x:v>
      </x:c>
      <x:c r="K1491" s="2" t="str">
        <x:f>IF(J1491="是",IF(ISNUMBER(F1491),"测试日GPS","缺失"),IF(ISNUMBER(G1491),"非测试日纯氢",IF(AND(H1491="是",J1491="未判定"),IF(ISNUMBER(F1491),"测试名单无纯氢GPS","缺失"),IF(ISNUMBER(E1491),"非测试日仪表","缺失"))))</x:f>
        <x:v>非测试日纯氢</x:v>
      </x:c>
      <x:c r="L1491" s="7" t="n">
        <x:f>IF(K1491="缺失","",IF(K1491="非测试日纯氢",G1491,IF(K1491="非测试日仪表",E1491,F1491)))</x:f>
        <x:v>171.6</x:v>
      </x:c>
      <x:c r="M1491" s="2" t="n">
        <x:f>IF(K1491="缺失",1,0)</x:f>
        <x:v>0</x:v>
      </x:c>
      <x:c r="N1491" s="2" t="str">
        <x:v>车辆里程查询_20260901-20260930_1024辆_仪表里程.xlsx / G437</x:v>
      </x:c>
      <x:c r="O1491" s="2" t="str">
        <x:v>车辆里程查询_20260901-20260930_1024辆_GPS里程.xlsx / G437</x:v>
      </x:c>
      <x:c r="P1491" s="2" t="str">
        <x:v>车辆纯氢气里程查询_20260901-20260930_1024辆.xlsx / G388</x:v>
      </x:c>
    </x:row>
    <x:row r="1492" ht="22" customHeight="1">
      <x:c r="A1492" s="2" t="n">
        <x:v>62</x:v>
      </x:c>
      <x:c r="B1492" s="2" t="str">
        <x:v>粤AGP4486</x:v>
      </x:c>
      <x:c r="C1492" s="2" t="str">
        <x:v>陈高伟</x:v>
      </x:c>
      <x:c r="D1492" s="8" t="d">
        <x:v>2026-09-04T00:00:00.000Z</x:v>
      </x:c>
      <x:c r="E1492" s="7" t="n">
        <x:v>185.1</x:v>
      </x:c>
      <x:c r="F1492" s="7" t="n">
        <x:v>191.3</x:v>
      </x:c>
      <x:c r="G1492" s="7" t="n">
        <x:v>179.9</x:v>
      </x:c>
      <x:c r="H1492" s="2" t="str">
        <x:v>否</x:v>
      </x:c>
      <x:c r="I1492" s="7" t="n">
        <x:f>IF(AND(ISNUMBER(E1492),ISNUMBER(F1492)),E1492-F1492,"")</x:f>
        <x:v>-6.200000000000017</x:v>
      </x:c>
      <x:c r="J1492" s="2" t="str">
        <x:f>IF(H1492="否","不适用",IF(AND(ISNUMBER(E1492),ISNUMBER(F1492)),IF(I1492&gt;'规则与名单'!$B$2,"是","否"),"未判定"))</x:f>
        <x:v>不适用</x:v>
      </x:c>
      <x:c r="K1492" s="2" t="str">
        <x:f>IF(J1492="是",IF(ISNUMBER(F1492),"测试日GPS","缺失"),IF(ISNUMBER(G1492),"非测试日纯氢",IF(AND(H1492="是",J1492="未判定"),IF(ISNUMBER(F1492),"测试名单无纯氢GPS","缺失"),IF(ISNUMBER(E1492),"非测试日仪表","缺失"))))</x:f>
        <x:v>非测试日纯氢</x:v>
      </x:c>
      <x:c r="L1492" s="7" t="n">
        <x:f>IF(K1492="缺失","",IF(K1492="非测试日纯氢",G1492,IF(K1492="非测试日仪表",E1492,F1492)))</x:f>
        <x:v>179.9</x:v>
      </x:c>
      <x:c r="M1492" s="2" t="n">
        <x:f>IF(K1492="缺失",1,0)</x:f>
        <x:v>0</x:v>
      </x:c>
      <x:c r="N1492" s="2" t="str">
        <x:v>车辆里程查询_20260901-20260930_1024辆_仪表里程.xlsx / H437</x:v>
      </x:c>
      <x:c r="O1492" s="2" t="str">
        <x:v>车辆里程查询_20260901-20260930_1024辆_GPS里程.xlsx / H437</x:v>
      </x:c>
      <x:c r="P1492" s="2" t="str">
        <x:v>车辆纯氢气里程查询_20260901-20260930_1024辆.xlsx / H388</x:v>
      </x:c>
    </x:row>
    <x:row r="1493" ht="22" customHeight="1">
      <x:c r="A1493" s="2" t="n">
        <x:v>62</x:v>
      </x:c>
      <x:c r="B1493" s="2" t="str">
        <x:v>粤AGP4486</x:v>
      </x:c>
      <x:c r="C1493" s="2" t="str">
        <x:v>陈高伟</x:v>
      </x:c>
      <x:c r="D1493" s="8" t="d">
        <x:v>2026-09-05T00:00:00.000Z</x:v>
      </x:c>
      <x:c r="E1493" s="7"/>
      <x:c r="F1493" s="7" t="n">
        <x:v>0</x:v>
      </x:c>
      <x:c r="G1493" s="7"/>
      <x:c r="H1493" s="2" t="str">
        <x:v>否</x:v>
      </x:c>
      <x:c r="I1493" s="7" t="str">
        <x:f>IF(AND(ISNUMBER(E1493),ISNUMBER(F1493)),E1493-F1493,"")</x:f>
      </x:c>
      <x:c r="J1493" s="2" t="str">
        <x:f>IF(H1493="否","不适用",IF(AND(ISNUMBER(E1493),ISNUMBER(F1493)),IF(I1493&gt;'规则与名单'!$B$2,"是","否"),"未判定"))</x:f>
        <x:v>不适用</x:v>
      </x:c>
      <x:c r="K1493" s="2" t="str">
        <x:f>IF(J1493="是",IF(ISNUMBER(F1493),"测试日GPS","缺失"),IF(ISNUMBER(G1493),"非测试日纯氢",IF(AND(H1493="是",J1493="未判定"),IF(ISNUMBER(F1493),"测试名单无纯氢GPS","缺失"),IF(ISNUMBER(E1493),"非测试日仪表","缺失"))))</x:f>
        <x:v>缺失</x:v>
      </x:c>
      <x:c r="L1493" s="7" t="str">
        <x:f>IF(K1493="缺失","",IF(K1493="非测试日纯氢",G1493,IF(K1493="非测试日仪表",E1493,F1493)))</x:f>
      </x:c>
      <x:c r="M1493" s="2" t="n">
        <x:f>IF(K1493="缺失",1,0)</x:f>
        <x:v>1</x:v>
      </x:c>
      <x:c r="N1493" s="2" t="str">
        <x:v>车辆里程查询_20260901-20260930_1024辆_仪表里程.xlsx / I437</x:v>
      </x:c>
      <x:c r="O1493" s="2" t="str">
        <x:v>车辆里程查询_20260901-20260930_1024辆_GPS里程.xlsx / I437</x:v>
      </x:c>
      <x:c r="P1493" s="2" t="str">
        <x:v>车辆纯氢气里程查询_20260901-20260930_1024辆.xlsx / I388</x:v>
      </x:c>
    </x:row>
    <x:row r="1494" ht="22" customHeight="1">
      <x:c r="A1494" s="2" t="n">
        <x:v>62</x:v>
      </x:c>
      <x:c r="B1494" s="2" t="str">
        <x:v>粤AGP4486</x:v>
      </x:c>
      <x:c r="C1494" s="2" t="str">
        <x:v>陈高伟</x:v>
      </x:c>
      <x:c r="D1494" s="8" t="d">
        <x:v>2026-09-06T00:00:00.000Z</x:v>
      </x:c>
      <x:c r="E1494" s="7"/>
      <x:c r="F1494" s="7" t="n">
        <x:v>0</x:v>
      </x:c>
      <x:c r="G1494" s="7"/>
      <x:c r="H1494" s="2" t="str">
        <x:v>否</x:v>
      </x:c>
      <x:c r="I1494" s="7" t="str">
        <x:f>IF(AND(ISNUMBER(E1494),ISNUMBER(F1494)),E1494-F1494,"")</x:f>
      </x:c>
      <x:c r="J1494" s="2" t="str">
        <x:f>IF(H1494="否","不适用",IF(AND(ISNUMBER(E1494),ISNUMBER(F1494)),IF(I1494&gt;'规则与名单'!$B$2,"是","否"),"未判定"))</x:f>
        <x:v>不适用</x:v>
      </x:c>
      <x:c r="K1494" s="2" t="str">
        <x:f>IF(J1494="是",IF(ISNUMBER(F1494),"测试日GPS","缺失"),IF(ISNUMBER(G1494),"非测试日纯氢",IF(AND(H1494="是",J1494="未判定"),IF(ISNUMBER(F1494),"测试名单无纯氢GPS","缺失"),IF(ISNUMBER(E1494),"非测试日仪表","缺失"))))</x:f>
        <x:v>缺失</x:v>
      </x:c>
      <x:c r="L1494" s="7" t="str">
        <x:f>IF(K1494="缺失","",IF(K1494="非测试日纯氢",G1494,IF(K1494="非测试日仪表",E1494,F1494)))</x:f>
      </x:c>
      <x:c r="M1494" s="2" t="n">
        <x:f>IF(K1494="缺失",1,0)</x:f>
        <x:v>1</x:v>
      </x:c>
      <x:c r="N1494" s="2" t="str">
        <x:v>车辆里程查询_20260901-20260930_1024辆_仪表里程.xlsx / J437</x:v>
      </x:c>
      <x:c r="O1494" s="2" t="str">
        <x:v>车辆里程查询_20260901-20260930_1024辆_GPS里程.xlsx / J437</x:v>
      </x:c>
      <x:c r="P1494" s="2" t="str">
        <x:v>车辆纯氢气里程查询_20260901-20260930_1024辆.xlsx / J388</x:v>
      </x:c>
    </x:row>
    <x:row r="1495" ht="22" customHeight="1">
      <x:c r="A1495" s="2" t="n">
        <x:v>62</x:v>
      </x:c>
      <x:c r="B1495" s="2" t="str">
        <x:v>粤AGP4486</x:v>
      </x:c>
      <x:c r="C1495" s="2" t="str">
        <x:v>陈高伟</x:v>
      </x:c>
      <x:c r="D1495" s="8" t="d">
        <x:v>2026-09-07T00:00:00.000Z</x:v>
      </x:c>
      <x:c r="E1495" s="7" t="n">
        <x:v>178.2</x:v>
      </x:c>
      <x:c r="F1495" s="7" t="n">
        <x:v>181.4</x:v>
      </x:c>
      <x:c r="G1495" s="7" t="n">
        <x:v>156.6</x:v>
      </x:c>
      <x:c r="H1495" s="2" t="str">
        <x:v>否</x:v>
      </x:c>
      <x:c r="I1495" s="7" t="n">
        <x:f>IF(AND(ISNUMBER(E1495),ISNUMBER(F1495)),E1495-F1495,"")</x:f>
        <x:v>-3.200000000000017</x:v>
      </x:c>
      <x:c r="J1495" s="2" t="str">
        <x:f>IF(H1495="否","不适用",IF(AND(ISNUMBER(E1495),ISNUMBER(F1495)),IF(I1495&gt;'规则与名单'!$B$2,"是","否"),"未判定"))</x:f>
        <x:v>不适用</x:v>
      </x:c>
      <x:c r="K1495" s="2" t="str">
        <x:f>IF(J1495="是",IF(ISNUMBER(F1495),"测试日GPS","缺失"),IF(ISNUMBER(G1495),"非测试日纯氢",IF(AND(H1495="是",J1495="未判定"),IF(ISNUMBER(F1495),"测试名单无纯氢GPS","缺失"),IF(ISNUMBER(E1495),"非测试日仪表","缺失"))))</x:f>
        <x:v>非测试日纯氢</x:v>
      </x:c>
      <x:c r="L1495" s="7" t="n">
        <x:f>IF(K1495="缺失","",IF(K1495="非测试日纯氢",G1495,IF(K1495="非测试日仪表",E1495,F1495)))</x:f>
        <x:v>156.6</x:v>
      </x:c>
      <x:c r="M1495" s="2" t="n">
        <x:f>IF(K1495="缺失",1,0)</x:f>
        <x:v>0</x:v>
      </x:c>
      <x:c r="N1495" s="2" t="str">
        <x:v>车辆里程查询_20260901-20260930_1024辆_仪表里程.xlsx / K437</x:v>
      </x:c>
      <x:c r="O1495" s="2" t="str">
        <x:v>车辆里程查询_20260901-20260930_1024辆_GPS里程.xlsx / K437</x:v>
      </x:c>
      <x:c r="P1495" s="2" t="str">
        <x:v>车辆纯氢气里程查询_20260901-20260930_1024辆.xlsx / K388</x:v>
      </x:c>
    </x:row>
    <x:row r="1496" ht="22" customHeight="1">
      <x:c r="A1496" s="2" t="n">
        <x:v>62</x:v>
      </x:c>
      <x:c r="B1496" s="2" t="str">
        <x:v>粤AGP4486</x:v>
      </x:c>
      <x:c r="C1496" s="2" t="str">
        <x:v>陈高伟</x:v>
      </x:c>
      <x:c r="D1496" s="8" t="d">
        <x:v>2026-09-08T00:00:00.000Z</x:v>
      </x:c>
      <x:c r="E1496" s="7" t="n">
        <x:v>126.1</x:v>
      </x:c>
      <x:c r="F1496" s="7" t="n">
        <x:v>201.1</x:v>
      </x:c>
      <x:c r="G1496" s="7" t="n">
        <x:v>195.2</x:v>
      </x:c>
      <x:c r="H1496" s="2" t="str">
        <x:v>否</x:v>
      </x:c>
      <x:c r="I1496" s="7" t="n">
        <x:f>IF(AND(ISNUMBER(E1496),ISNUMBER(F1496)),E1496-F1496,"")</x:f>
        <x:v>-75</x:v>
      </x:c>
      <x:c r="J1496" s="2" t="str">
        <x:f>IF(H1496="否","不适用",IF(AND(ISNUMBER(E1496),ISNUMBER(F1496)),IF(I1496&gt;'规则与名单'!$B$2,"是","否"),"未判定"))</x:f>
        <x:v>不适用</x:v>
      </x:c>
      <x:c r="K1496" s="2" t="str">
        <x:f>IF(J1496="是",IF(ISNUMBER(F1496),"测试日GPS","缺失"),IF(ISNUMBER(G1496),"非测试日纯氢",IF(AND(H1496="是",J1496="未判定"),IF(ISNUMBER(F1496),"测试名单无纯氢GPS","缺失"),IF(ISNUMBER(E1496),"非测试日仪表","缺失"))))</x:f>
        <x:v>非测试日纯氢</x:v>
      </x:c>
      <x:c r="L1496" s="7" t="n">
        <x:f>IF(K1496="缺失","",IF(K1496="非测试日纯氢",G1496,IF(K1496="非测试日仪表",E1496,F1496)))</x:f>
        <x:v>195.2</x:v>
      </x:c>
      <x:c r="M1496" s="2" t="n">
        <x:f>IF(K1496="缺失",1,0)</x:f>
        <x:v>0</x:v>
      </x:c>
      <x:c r="N1496" s="2" t="str">
        <x:v>车辆里程查询_20260901-20260930_1024辆_仪表里程.xlsx / L437</x:v>
      </x:c>
      <x:c r="O1496" s="2" t="str">
        <x:v>车辆里程查询_20260901-20260930_1024辆_GPS里程.xlsx / L437</x:v>
      </x:c>
      <x:c r="P1496" s="2" t="str">
        <x:v>车辆纯氢气里程查询_20260901-20260930_1024辆.xlsx / L388</x:v>
      </x:c>
    </x:row>
    <x:row r="1497" ht="22" customHeight="1">
      <x:c r="A1497" s="2" t="n">
        <x:v>62</x:v>
      </x:c>
      <x:c r="B1497" s="2" t="str">
        <x:v>粤AGP4486</x:v>
      </x:c>
      <x:c r="C1497" s="2" t="str">
        <x:v>陈高伟</x:v>
      </x:c>
      <x:c r="D1497" s="8" t="d">
        <x:v>2026-09-09T00:00:00.000Z</x:v>
      </x:c>
      <x:c r="E1497" s="7" t="n">
        <x:v>252.4</x:v>
      </x:c>
      <x:c r="F1497" s="7" t="n">
        <x:v>186.8</x:v>
      </x:c>
      <x:c r="G1497" s="7" t="n">
        <x:v>179.4</x:v>
      </x:c>
      <x:c r="H1497" s="2" t="str">
        <x:v>否</x:v>
      </x:c>
      <x:c r="I1497" s="7" t="n">
        <x:f>IF(AND(ISNUMBER(E1497),ISNUMBER(F1497)),E1497-F1497,"")</x:f>
        <x:v>65.6</x:v>
      </x:c>
      <x:c r="J1497" s="2" t="str">
        <x:f>IF(H1497="否","不适用",IF(AND(ISNUMBER(E1497),ISNUMBER(F1497)),IF(I1497&gt;'规则与名单'!$B$2,"是","否"),"未判定"))</x:f>
        <x:v>不适用</x:v>
      </x:c>
      <x:c r="K1497" s="2" t="str">
        <x:f>IF(J1497="是",IF(ISNUMBER(F1497),"测试日GPS","缺失"),IF(ISNUMBER(G1497),"非测试日纯氢",IF(AND(H1497="是",J1497="未判定"),IF(ISNUMBER(F1497),"测试名单无纯氢GPS","缺失"),IF(ISNUMBER(E1497),"非测试日仪表","缺失"))))</x:f>
        <x:v>非测试日纯氢</x:v>
      </x:c>
      <x:c r="L1497" s="7" t="n">
        <x:f>IF(K1497="缺失","",IF(K1497="非测试日纯氢",G1497,IF(K1497="非测试日仪表",E1497,F1497)))</x:f>
        <x:v>179.4</x:v>
      </x:c>
      <x:c r="M1497" s="2" t="n">
        <x:f>IF(K1497="缺失",1,0)</x:f>
        <x:v>0</x:v>
      </x:c>
      <x:c r="N1497" s="2" t="str">
        <x:v>车辆里程查询_20260901-20260930_1024辆_仪表里程.xlsx / M437</x:v>
      </x:c>
      <x:c r="O1497" s="2" t="str">
        <x:v>车辆里程查询_20260901-20260930_1024辆_GPS里程.xlsx / M437</x:v>
      </x:c>
      <x:c r="P1497" s="2" t="str">
        <x:v>车辆纯氢气里程查询_20260901-20260930_1024辆.xlsx / M388</x:v>
      </x:c>
    </x:row>
    <x:row r="1498" ht="22" customHeight="1">
      <x:c r="A1498" s="2" t="n">
        <x:v>62</x:v>
      </x:c>
      <x:c r="B1498" s="2" t="str">
        <x:v>粤AGP4486</x:v>
      </x:c>
      <x:c r="C1498" s="2" t="str">
        <x:v>陈高伟</x:v>
      </x:c>
      <x:c r="D1498" s="8" t="d">
        <x:v>2026-09-10T00:00:00.000Z</x:v>
      </x:c>
      <x:c r="E1498" s="7" t="n">
        <x:v>79.9</x:v>
      </x:c>
      <x:c r="F1498" s="7" t="n">
        <x:v>81.5</x:v>
      </x:c>
      <x:c r="G1498" s="7" t="n">
        <x:v>79.6</x:v>
      </x:c>
      <x:c r="H1498" s="2" t="str">
        <x:v>否</x:v>
      </x:c>
      <x:c r="I1498" s="7" t="n">
        <x:f>IF(AND(ISNUMBER(E1498),ISNUMBER(F1498)),E1498-F1498,"")</x:f>
        <x:v>-1.5999999999999943</x:v>
      </x:c>
      <x:c r="J1498" s="2" t="str">
        <x:f>IF(H1498="否","不适用",IF(AND(ISNUMBER(E1498),ISNUMBER(F1498)),IF(I1498&gt;'规则与名单'!$B$2,"是","否"),"未判定"))</x:f>
        <x:v>不适用</x:v>
      </x:c>
      <x:c r="K1498" s="2" t="str">
        <x:f>IF(J1498="是",IF(ISNUMBER(F1498),"测试日GPS","缺失"),IF(ISNUMBER(G1498),"非测试日纯氢",IF(AND(H1498="是",J1498="未判定"),IF(ISNUMBER(F1498),"测试名单无纯氢GPS","缺失"),IF(ISNUMBER(E1498),"非测试日仪表","缺失"))))</x:f>
        <x:v>非测试日纯氢</x:v>
      </x:c>
      <x:c r="L1498" s="7" t="n">
        <x:f>IF(K1498="缺失","",IF(K1498="非测试日纯氢",G1498,IF(K1498="非测试日仪表",E1498,F1498)))</x:f>
        <x:v>79.6</x:v>
      </x:c>
      <x:c r="M1498" s="2" t="n">
        <x:f>IF(K1498="缺失",1,0)</x:f>
        <x:v>0</x:v>
      </x:c>
      <x:c r="N1498" s="2" t="str">
        <x:v>车辆里程查询_20260901-20260930_1024辆_仪表里程.xlsx / N437</x:v>
      </x:c>
      <x:c r="O1498" s="2" t="str">
        <x:v>车辆里程查询_20260901-20260930_1024辆_GPS里程.xlsx / N437</x:v>
      </x:c>
      <x:c r="P1498" s="2" t="str">
        <x:v>车辆纯氢气里程查询_20260901-20260930_1024辆.xlsx / N388</x:v>
      </x:c>
    </x:row>
    <x:row r="1499" ht="22" customHeight="1">
      <x:c r="A1499" s="2" t="n">
        <x:v>62</x:v>
      </x:c>
      <x:c r="B1499" s="2" t="str">
        <x:v>粤AGP4486</x:v>
      </x:c>
      <x:c r="C1499" s="2" t="str">
        <x:v>陈高伟</x:v>
      </x:c>
      <x:c r="D1499" s="8" t="d">
        <x:v>2026-09-11T00:00:00.000Z</x:v>
      </x:c>
      <x:c r="E1499" s="7" t="n">
        <x:v>200.8</x:v>
      </x:c>
      <x:c r="F1499" s="7" t="n">
        <x:v>207.5</x:v>
      </x:c>
      <x:c r="G1499" s="7" t="n">
        <x:v>127.7</x:v>
      </x:c>
      <x:c r="H1499" s="2" t="str">
        <x:v>否</x:v>
      </x:c>
      <x:c r="I1499" s="7" t="n">
        <x:f>IF(AND(ISNUMBER(E1499),ISNUMBER(F1499)),E1499-F1499,"")</x:f>
        <x:v>-6.699999999999989</x:v>
      </x:c>
      <x:c r="J1499" s="2" t="str">
        <x:f>IF(H1499="否","不适用",IF(AND(ISNUMBER(E1499),ISNUMBER(F1499)),IF(I1499&gt;'规则与名单'!$B$2,"是","否"),"未判定"))</x:f>
        <x:v>不适用</x:v>
      </x:c>
      <x:c r="K1499" s="2" t="str">
        <x:f>IF(J1499="是",IF(ISNUMBER(F1499),"测试日GPS","缺失"),IF(ISNUMBER(G1499),"非测试日纯氢",IF(AND(H1499="是",J1499="未判定"),IF(ISNUMBER(F1499),"测试名单无纯氢GPS","缺失"),IF(ISNUMBER(E1499),"非测试日仪表","缺失"))))</x:f>
        <x:v>非测试日纯氢</x:v>
      </x:c>
      <x:c r="L1499" s="7" t="n">
        <x:f>IF(K1499="缺失","",IF(K1499="非测试日纯氢",G1499,IF(K1499="非测试日仪表",E1499,F1499)))</x:f>
        <x:v>127.7</x:v>
      </x:c>
      <x:c r="M1499" s="2" t="n">
        <x:f>IF(K1499="缺失",1,0)</x:f>
        <x:v>0</x:v>
      </x:c>
      <x:c r="N1499" s="2" t="str">
        <x:v>车辆里程查询_20260901-20260930_1024辆_仪表里程.xlsx / O437</x:v>
      </x:c>
      <x:c r="O1499" s="2" t="str">
        <x:v>车辆里程查询_20260901-20260930_1024辆_GPS里程.xlsx / O437</x:v>
      </x:c>
      <x:c r="P1499" s="2" t="str">
        <x:v>车辆纯氢气里程查询_20260901-20260930_1024辆.xlsx / O388</x:v>
      </x:c>
    </x:row>
    <x:row r="1500" ht="22" customHeight="1">
      <x:c r="A1500" s="2" t="n">
        <x:v>62</x:v>
      </x:c>
      <x:c r="B1500" s="2" t="str">
        <x:v>粤AGP4486</x:v>
      </x:c>
      <x:c r="C1500" s="2" t="str">
        <x:v>陈高伟</x:v>
      </x:c>
      <x:c r="D1500" s="8" t="d">
        <x:v>2026-09-12T00:00:00.000Z</x:v>
      </x:c>
      <x:c r="E1500" s="7" t="n">
        <x:v>0.1</x:v>
      </x:c>
      <x:c r="F1500" s="7" t="n">
        <x:v>0.03</x:v>
      </x:c>
      <x:c r="G1500" s="7"/>
      <x:c r="H1500" s="2" t="str">
        <x:v>否</x:v>
      </x:c>
      <x:c r="I1500" s="7" t="n">
        <x:f>IF(AND(ISNUMBER(E1500),ISNUMBER(F1500)),E1500-F1500,"")</x:f>
        <x:v>0.07</x:v>
      </x:c>
      <x:c r="J1500" s="2" t="str">
        <x:f>IF(H1500="否","不适用",IF(AND(ISNUMBER(E1500),ISNUMBER(F1500)),IF(I1500&gt;'规则与名单'!$B$2,"是","否"),"未判定"))</x:f>
        <x:v>不适用</x:v>
      </x:c>
      <x:c r="K1500" s="2" t="str">
        <x:f>IF(J1500="是",IF(ISNUMBER(F1500),"测试日GPS","缺失"),IF(ISNUMBER(G1500),"非测试日纯氢",IF(AND(H1500="是",J1500="未判定"),IF(ISNUMBER(F1500),"测试名单无纯氢GPS","缺失"),IF(ISNUMBER(E1500),"非测试日仪表","缺失"))))</x:f>
        <x:v>非测试日仪表</x:v>
      </x:c>
      <x:c r="L1500" s="7" t="n">
        <x:f>IF(K1500="缺失","",IF(K1500="非测试日纯氢",G1500,IF(K1500="非测试日仪表",E1500,F1500)))</x:f>
        <x:v>0.1</x:v>
      </x:c>
      <x:c r="M1500" s="2" t="n">
        <x:f>IF(K1500="缺失",1,0)</x:f>
        <x:v>0</x:v>
      </x:c>
      <x:c r="N1500" s="2" t="str">
        <x:v>车辆里程查询_20260901-20260930_1024辆_仪表里程.xlsx / P437</x:v>
      </x:c>
      <x:c r="O1500" s="2" t="str">
        <x:v>车辆里程查询_20260901-20260930_1024辆_GPS里程.xlsx / P437</x:v>
      </x:c>
      <x:c r="P1500" s="2" t="str">
        <x:v>车辆纯氢气里程查询_20260901-20260930_1024辆.xlsx / P388</x:v>
      </x:c>
    </x:row>
    <x:row r="1501" ht="22" customHeight="1">
      <x:c r="A1501" s="2" t="n">
        <x:v>62</x:v>
      </x:c>
      <x:c r="B1501" s="2" t="str">
        <x:v>粤AGP4486</x:v>
      </x:c>
      <x:c r="C1501" s="2" t="str">
        <x:v>陈高伟</x:v>
      </x:c>
      <x:c r="D1501" s="8" t="d">
        <x:v>2026-09-13T00:00:00.000Z</x:v>
      </x:c>
      <x:c r="E1501" s="7" t="n">
        <x:v>0</x:v>
      </x:c>
      <x:c r="F1501" s="7" t="n">
        <x:v>0.03</x:v>
      </x:c>
      <x:c r="G1501" s="7"/>
      <x:c r="H1501" s="2" t="str">
        <x:v>否</x:v>
      </x:c>
      <x:c r="I1501" s="7" t="n">
        <x:f>IF(AND(ISNUMBER(E1501),ISNUMBER(F1501)),E1501-F1501,"")</x:f>
        <x:v>-0.03</x:v>
      </x:c>
      <x:c r="J1501" s="2" t="str">
        <x:f>IF(H1501="否","不适用",IF(AND(ISNUMBER(E1501),ISNUMBER(F1501)),IF(I1501&gt;'规则与名单'!$B$2,"是","否"),"未判定"))</x:f>
        <x:v>不适用</x:v>
      </x:c>
      <x:c r="K1501" s="2" t="str">
        <x:f>IF(J1501="是",IF(ISNUMBER(F1501),"测试日GPS","缺失"),IF(ISNUMBER(G1501),"非测试日纯氢",IF(AND(H1501="是",J1501="未判定"),IF(ISNUMBER(F1501),"测试名单无纯氢GPS","缺失"),IF(ISNUMBER(E1501),"非测试日仪表","缺失"))))</x:f>
        <x:v>非测试日仪表</x:v>
      </x:c>
      <x:c r="L1501" s="7" t="n">
        <x:f>IF(K1501="缺失","",IF(K1501="非测试日纯氢",G1501,IF(K1501="非测试日仪表",E1501,F1501)))</x:f>
        <x:v>0</x:v>
      </x:c>
      <x:c r="M1501" s="2" t="n">
        <x:f>IF(K1501="缺失",1,0)</x:f>
        <x:v>0</x:v>
      </x:c>
      <x:c r="N1501" s="2" t="str">
        <x:v>车辆里程查询_20260901-20260930_1024辆_仪表里程.xlsx / Q437</x:v>
      </x:c>
      <x:c r="O1501" s="2" t="str">
        <x:v>车辆里程查询_20260901-20260930_1024辆_GPS里程.xlsx / Q437</x:v>
      </x:c>
      <x:c r="P1501" s="2" t="str">
        <x:v>车辆纯氢气里程查询_20260901-20260930_1024辆.xlsx / Q388</x:v>
      </x:c>
    </x:row>
    <x:row r="1502" ht="22" customHeight="1">
      <x:c r="A1502" s="2" t="n">
        <x:v>62</x:v>
      </x:c>
      <x:c r="B1502" s="2" t="str">
        <x:v>粤AGP4486</x:v>
      </x:c>
      <x:c r="C1502" s="2" t="str">
        <x:v>陈高伟</x:v>
      </x:c>
      <x:c r="D1502" s="8" t="d">
        <x:v>2026-09-14T00:00:00.000Z</x:v>
      </x:c>
      <x:c r="E1502" s="7" t="n">
        <x:v>171.8</x:v>
      </x:c>
      <x:c r="F1502" s="7" t="n">
        <x:v>176.6</x:v>
      </x:c>
      <x:c r="G1502" s="7" t="n">
        <x:v>147.5</x:v>
      </x:c>
      <x:c r="H1502" s="2" t="str">
        <x:v>否</x:v>
      </x:c>
      <x:c r="I1502" s="7" t="n">
        <x:f>IF(AND(ISNUMBER(E1502),ISNUMBER(F1502)),E1502-F1502,"")</x:f>
        <x:v>-4.799999999999983</x:v>
      </x:c>
      <x:c r="J1502" s="2" t="str">
        <x:f>IF(H1502="否","不适用",IF(AND(ISNUMBER(E1502),ISNUMBER(F1502)),IF(I1502&gt;'规则与名单'!$B$2,"是","否"),"未判定"))</x:f>
        <x:v>不适用</x:v>
      </x:c>
      <x:c r="K1502" s="2" t="str">
        <x:f>IF(J1502="是",IF(ISNUMBER(F1502),"测试日GPS","缺失"),IF(ISNUMBER(G1502),"非测试日纯氢",IF(AND(H1502="是",J1502="未判定"),IF(ISNUMBER(F1502),"测试名单无纯氢GPS","缺失"),IF(ISNUMBER(E1502),"非测试日仪表","缺失"))))</x:f>
        <x:v>非测试日纯氢</x:v>
      </x:c>
      <x:c r="L1502" s="7" t="n">
        <x:f>IF(K1502="缺失","",IF(K1502="非测试日纯氢",G1502,IF(K1502="非测试日仪表",E1502,F1502)))</x:f>
        <x:v>147.5</x:v>
      </x:c>
      <x:c r="M1502" s="2" t="n">
        <x:f>IF(K1502="缺失",1,0)</x:f>
        <x:v>0</x:v>
      </x:c>
      <x:c r="N1502" s="2" t="str">
        <x:v>车辆里程查询_20260901-20260930_1024辆_仪表里程.xlsx / R437</x:v>
      </x:c>
      <x:c r="O1502" s="2" t="str">
        <x:v>车辆里程查询_20260901-20260930_1024辆_GPS里程.xlsx / R437</x:v>
      </x:c>
      <x:c r="P1502" s="2" t="str">
        <x:v>车辆纯氢气里程查询_20260901-20260930_1024辆.xlsx / R388</x:v>
      </x:c>
    </x:row>
    <x:row r="1503" ht="22" customHeight="1">
      <x:c r="A1503" s="2" t="n">
        <x:v>62</x:v>
      </x:c>
      <x:c r="B1503" s="2" t="str">
        <x:v>粤AGP4486</x:v>
      </x:c>
      <x:c r="C1503" s="2" t="str">
        <x:v>陈高伟</x:v>
      </x:c>
      <x:c r="D1503" s="8" t="d">
        <x:v>2026-09-15T00:00:00.000Z</x:v>
      </x:c>
      <x:c r="E1503" s="7" t="n">
        <x:v>176.3</x:v>
      </x:c>
      <x:c r="F1503" s="7" t="n">
        <x:v>187</x:v>
      </x:c>
      <x:c r="G1503" s="7" t="n">
        <x:v>147.9</x:v>
      </x:c>
      <x:c r="H1503" s="2" t="str">
        <x:v>否</x:v>
      </x:c>
      <x:c r="I1503" s="7" t="n">
        <x:f>IF(AND(ISNUMBER(E1503),ISNUMBER(F1503)),E1503-F1503,"")</x:f>
        <x:v>-10.699999999999989</x:v>
      </x:c>
      <x:c r="J1503" s="2" t="str">
        <x:f>IF(H1503="否","不适用",IF(AND(ISNUMBER(E1503),ISNUMBER(F1503)),IF(I1503&gt;'规则与名单'!$B$2,"是","否"),"未判定"))</x:f>
        <x:v>不适用</x:v>
      </x:c>
      <x:c r="K1503" s="2" t="str">
        <x:f>IF(J1503="是",IF(ISNUMBER(F1503),"测试日GPS","缺失"),IF(ISNUMBER(G1503),"非测试日纯氢",IF(AND(H1503="是",J1503="未判定"),IF(ISNUMBER(F1503),"测试名单无纯氢GPS","缺失"),IF(ISNUMBER(E1503),"非测试日仪表","缺失"))))</x:f>
        <x:v>非测试日纯氢</x:v>
      </x:c>
      <x:c r="L1503" s="7" t="n">
        <x:f>IF(K1503="缺失","",IF(K1503="非测试日纯氢",G1503,IF(K1503="非测试日仪表",E1503,F1503)))</x:f>
        <x:v>147.9</x:v>
      </x:c>
      <x:c r="M1503" s="2" t="n">
        <x:f>IF(K1503="缺失",1,0)</x:f>
        <x:v>0</x:v>
      </x:c>
      <x:c r="N1503" s="2" t="str">
        <x:v>车辆里程查询_20260901-20260930_1024辆_仪表里程.xlsx / S437</x:v>
      </x:c>
      <x:c r="O1503" s="2" t="str">
        <x:v>车辆里程查询_20260901-20260930_1024辆_GPS里程.xlsx / S437</x:v>
      </x:c>
      <x:c r="P1503" s="2" t="str">
        <x:v>车辆纯氢气里程查询_20260901-20260930_1024辆.xlsx / S388</x:v>
      </x:c>
    </x:row>
    <x:row r="1504" ht="22" customHeight="1">
      <x:c r="A1504" s="2" t="n">
        <x:v>62</x:v>
      </x:c>
      <x:c r="B1504" s="2" t="str">
        <x:v>粤AGP4486</x:v>
      </x:c>
      <x:c r="C1504" s="2" t="str">
        <x:v>陈高伟</x:v>
      </x:c>
      <x:c r="D1504" s="8" t="d">
        <x:v>2026-09-16T00:00:00.000Z</x:v>
      </x:c>
      <x:c r="E1504" s="7" t="n">
        <x:v>83</x:v>
      </x:c>
      <x:c r="F1504" s="7" t="n">
        <x:v>78.1</x:v>
      </x:c>
      <x:c r="G1504" s="7" t="n">
        <x:v>77.5</x:v>
      </x:c>
      <x:c r="H1504" s="2" t="str">
        <x:v>否</x:v>
      </x:c>
      <x:c r="I1504" s="7" t="n">
        <x:f>IF(AND(ISNUMBER(E1504),ISNUMBER(F1504)),E1504-F1504,"")</x:f>
        <x:v>4.900000000000006</x:v>
      </x:c>
      <x:c r="J1504" s="2" t="str">
        <x:f>IF(H1504="否","不适用",IF(AND(ISNUMBER(E1504),ISNUMBER(F1504)),IF(I1504&gt;'规则与名单'!$B$2,"是","否"),"未判定"))</x:f>
        <x:v>不适用</x:v>
      </x:c>
      <x:c r="K1504" s="2" t="str">
        <x:f>IF(J1504="是",IF(ISNUMBER(F1504),"测试日GPS","缺失"),IF(ISNUMBER(G1504),"非测试日纯氢",IF(AND(H1504="是",J1504="未判定"),IF(ISNUMBER(F1504),"测试名单无纯氢GPS","缺失"),IF(ISNUMBER(E1504),"非测试日仪表","缺失"))))</x:f>
        <x:v>非测试日纯氢</x:v>
      </x:c>
      <x:c r="L1504" s="7" t="n">
        <x:f>IF(K1504="缺失","",IF(K1504="非测试日纯氢",G1504,IF(K1504="非测试日仪表",E1504,F1504)))</x:f>
        <x:v>77.5</x:v>
      </x:c>
      <x:c r="M1504" s="2" t="n">
        <x:f>IF(K1504="缺失",1,0)</x:f>
        <x:v>0</x:v>
      </x:c>
      <x:c r="N1504" s="2" t="str">
        <x:v>车辆里程查询_20260901-20260930_1024辆_仪表里程.xlsx / T437</x:v>
      </x:c>
      <x:c r="O1504" s="2" t="str">
        <x:v>车辆里程查询_20260901-20260930_1024辆_GPS里程.xlsx / T437</x:v>
      </x:c>
      <x:c r="P1504" s="2" t="str">
        <x:v>车辆纯氢气里程查询_20260901-20260930_1024辆.xlsx / T388</x:v>
      </x:c>
    </x:row>
    <x:row r="1505" ht="22" customHeight="1">
      <x:c r="A1505" s="2" t="n">
        <x:v>62</x:v>
      </x:c>
      <x:c r="B1505" s="2" t="str">
        <x:v>粤AGP4486</x:v>
      </x:c>
      <x:c r="C1505" s="2" t="str">
        <x:v>陈高伟</x:v>
      </x:c>
      <x:c r="D1505" s="8" t="d">
        <x:v>2026-09-17T00:00:00.000Z</x:v>
      </x:c>
      <x:c r="E1505" s="7" t="n">
        <x:v>172.6</x:v>
      </x:c>
      <x:c r="F1505" s="7" t="n">
        <x:v>195.9</x:v>
      </x:c>
      <x:c r="G1505" s="7" t="n">
        <x:v>152.2</x:v>
      </x:c>
      <x:c r="H1505" s="2" t="str">
        <x:v>否</x:v>
      </x:c>
      <x:c r="I1505" s="7" t="n">
        <x:f>IF(AND(ISNUMBER(E1505),ISNUMBER(F1505)),E1505-F1505,"")</x:f>
        <x:v>-23.30000000000001</x:v>
      </x:c>
      <x:c r="J1505" s="2" t="str">
        <x:f>IF(H1505="否","不适用",IF(AND(ISNUMBER(E1505),ISNUMBER(F1505)),IF(I1505&gt;'规则与名单'!$B$2,"是","否"),"未判定"))</x:f>
        <x:v>不适用</x:v>
      </x:c>
      <x:c r="K1505" s="2" t="str">
        <x:f>IF(J1505="是",IF(ISNUMBER(F1505),"测试日GPS","缺失"),IF(ISNUMBER(G1505),"非测试日纯氢",IF(AND(H1505="是",J1505="未判定"),IF(ISNUMBER(F1505),"测试名单无纯氢GPS","缺失"),IF(ISNUMBER(E1505),"非测试日仪表","缺失"))))</x:f>
        <x:v>非测试日纯氢</x:v>
      </x:c>
      <x:c r="L1505" s="7" t="n">
        <x:f>IF(K1505="缺失","",IF(K1505="非测试日纯氢",G1505,IF(K1505="非测试日仪表",E1505,F1505)))</x:f>
        <x:v>152.2</x:v>
      </x:c>
      <x:c r="M1505" s="2" t="n">
        <x:f>IF(K1505="缺失",1,0)</x:f>
        <x:v>0</x:v>
      </x:c>
      <x:c r="N1505" s="2" t="str">
        <x:v>车辆里程查询_20260901-20260930_1024辆_仪表里程.xlsx / U437</x:v>
      </x:c>
      <x:c r="O1505" s="2" t="str">
        <x:v>车辆里程查询_20260901-20260930_1024辆_GPS里程.xlsx / U437</x:v>
      </x:c>
      <x:c r="P1505" s="2" t="str">
        <x:v>车辆纯氢气里程查询_20260901-20260930_1024辆.xlsx / U388</x:v>
      </x:c>
    </x:row>
    <x:row r="1506" ht="22" customHeight="1">
      <x:c r="A1506" s="2" t="n">
        <x:v>62</x:v>
      </x:c>
      <x:c r="B1506" s="2" t="str">
        <x:v>粤AGP4486</x:v>
      </x:c>
      <x:c r="C1506" s="2" t="str">
        <x:v>陈高伟</x:v>
      </x:c>
      <x:c r="D1506" s="8" t="d">
        <x:v>2026-09-18T00:00:00.000Z</x:v>
      </x:c>
      <x:c r="E1506" s="7" t="n">
        <x:v>244.3</x:v>
      </x:c>
      <x:c r="F1506" s="7" t="n">
        <x:v>231.3</x:v>
      </x:c>
      <x:c r="G1506" s="7" t="n">
        <x:v>153.1</x:v>
      </x:c>
      <x:c r="H1506" s="2" t="str">
        <x:v>否</x:v>
      </x:c>
      <x:c r="I1506" s="7" t="n">
        <x:f>IF(AND(ISNUMBER(E1506),ISNUMBER(F1506)),E1506-F1506,"")</x:f>
        <x:v>13</x:v>
      </x:c>
      <x:c r="J1506" s="2" t="str">
        <x:f>IF(H1506="否","不适用",IF(AND(ISNUMBER(E1506),ISNUMBER(F1506)),IF(I1506&gt;'规则与名单'!$B$2,"是","否"),"未判定"))</x:f>
        <x:v>不适用</x:v>
      </x:c>
      <x:c r="K1506" s="2" t="str">
        <x:f>IF(J1506="是",IF(ISNUMBER(F1506),"测试日GPS","缺失"),IF(ISNUMBER(G1506),"非测试日纯氢",IF(AND(H1506="是",J1506="未判定"),IF(ISNUMBER(F1506),"测试名单无纯氢GPS","缺失"),IF(ISNUMBER(E1506),"非测试日仪表","缺失"))))</x:f>
        <x:v>非测试日纯氢</x:v>
      </x:c>
      <x:c r="L1506" s="7" t="n">
        <x:f>IF(K1506="缺失","",IF(K1506="非测试日纯氢",G1506,IF(K1506="非测试日仪表",E1506,F1506)))</x:f>
        <x:v>153.1</x:v>
      </x:c>
      <x:c r="M1506" s="2" t="n">
        <x:f>IF(K1506="缺失",1,0)</x:f>
        <x:v>0</x:v>
      </x:c>
      <x:c r="N1506" s="2" t="str">
        <x:v>车辆里程查询_20260901-20260930_1024辆_仪表里程.xlsx / V437</x:v>
      </x:c>
      <x:c r="O1506" s="2" t="str">
        <x:v>车辆里程查询_20260901-20260930_1024辆_GPS里程.xlsx / V437</x:v>
      </x:c>
      <x:c r="P1506" s="2" t="str">
        <x:v>车辆纯氢气里程查询_20260901-20260930_1024辆.xlsx / V388</x:v>
      </x:c>
    </x:row>
    <x:row r="1507" ht="22" customHeight="1">
      <x:c r="A1507" s="2" t="n">
        <x:v>62</x:v>
      </x:c>
      <x:c r="B1507" s="2" t="str">
        <x:v>粤AGP4486</x:v>
      </x:c>
      <x:c r="C1507" s="2" t="str">
        <x:v>陈高伟</x:v>
      </x:c>
      <x:c r="D1507" s="8" t="d">
        <x:v>2026-09-19T00:00:00.000Z</x:v>
      </x:c>
      <x:c r="E1507" s="7" t="n">
        <x:v>77.5</x:v>
      </x:c>
      <x:c r="F1507" s="7" t="n">
        <x:v>79.7</x:v>
      </x:c>
      <x:c r="G1507" s="7" t="n">
        <x:v>77.5</x:v>
      </x:c>
      <x:c r="H1507" s="2" t="str">
        <x:v>否</x:v>
      </x:c>
      <x:c r="I1507" s="7" t="n">
        <x:f>IF(AND(ISNUMBER(E1507),ISNUMBER(F1507)),E1507-F1507,"")</x:f>
        <x:v>-2.200000000000003</x:v>
      </x:c>
      <x:c r="J1507" s="2" t="str">
        <x:f>IF(H1507="否","不适用",IF(AND(ISNUMBER(E1507),ISNUMBER(F1507)),IF(I1507&gt;'规则与名单'!$B$2,"是","否"),"未判定"))</x:f>
        <x:v>不适用</x:v>
      </x:c>
      <x:c r="K1507" s="2" t="str">
        <x:f>IF(J1507="是",IF(ISNUMBER(F1507),"测试日GPS","缺失"),IF(ISNUMBER(G1507),"非测试日纯氢",IF(AND(H1507="是",J1507="未判定"),IF(ISNUMBER(F1507),"测试名单无纯氢GPS","缺失"),IF(ISNUMBER(E1507),"非测试日仪表","缺失"))))</x:f>
        <x:v>非测试日纯氢</x:v>
      </x:c>
      <x:c r="L1507" s="7" t="n">
        <x:f>IF(K1507="缺失","",IF(K1507="非测试日纯氢",G1507,IF(K1507="非测试日仪表",E1507,F1507)))</x:f>
        <x:v>77.5</x:v>
      </x:c>
      <x:c r="M1507" s="2" t="n">
        <x:f>IF(K1507="缺失",1,0)</x:f>
        <x:v>0</x:v>
      </x:c>
      <x:c r="N1507" s="2" t="str">
        <x:v>车辆里程查询_20260901-20260930_1024辆_仪表里程.xlsx / W437</x:v>
      </x:c>
      <x:c r="O1507" s="2" t="str">
        <x:v>车辆里程查询_20260901-20260930_1024辆_GPS里程.xlsx / W437</x:v>
      </x:c>
      <x:c r="P1507" s="2" t="str">
        <x:v>车辆纯氢气里程查询_20260901-20260930_1024辆.xlsx / W388</x:v>
      </x:c>
    </x:row>
    <x:row r="1508" ht="22" customHeight="1">
      <x:c r="A1508" s="2" t="n">
        <x:v>62</x:v>
      </x:c>
      <x:c r="B1508" s="2" t="str">
        <x:v>粤AGP4486</x:v>
      </x:c>
      <x:c r="C1508" s="2" t="str">
        <x:v>陈高伟</x:v>
      </x:c>
      <x:c r="D1508" s="8" t="d">
        <x:v>2026-09-20T00:00:00.000Z</x:v>
      </x:c>
      <x:c r="E1508" s="7" t="n">
        <x:v>79.9</x:v>
      </x:c>
      <x:c r="F1508" s="7" t="n">
        <x:v>81.7</x:v>
      </x:c>
      <x:c r="G1508" s="7" t="n">
        <x:v>79.8</x:v>
      </x:c>
      <x:c r="H1508" s="2" t="str">
        <x:v>否</x:v>
      </x:c>
      <x:c r="I1508" s="7" t="n">
        <x:f>IF(AND(ISNUMBER(E1508),ISNUMBER(F1508)),E1508-F1508,"")</x:f>
        <x:v>-1.7999999999999972</x:v>
      </x:c>
      <x:c r="J1508" s="2" t="str">
        <x:f>IF(H1508="否","不适用",IF(AND(ISNUMBER(E1508),ISNUMBER(F1508)),IF(I1508&gt;'规则与名单'!$B$2,"是","否"),"未判定"))</x:f>
        <x:v>不适用</x:v>
      </x:c>
      <x:c r="K1508" s="2" t="str">
        <x:f>IF(J1508="是",IF(ISNUMBER(F1508),"测试日GPS","缺失"),IF(ISNUMBER(G1508),"非测试日纯氢",IF(AND(H1508="是",J1508="未判定"),IF(ISNUMBER(F1508),"测试名单无纯氢GPS","缺失"),IF(ISNUMBER(E1508),"非测试日仪表","缺失"))))</x:f>
        <x:v>非测试日纯氢</x:v>
      </x:c>
      <x:c r="L1508" s="7" t="n">
        <x:f>IF(K1508="缺失","",IF(K1508="非测试日纯氢",G1508,IF(K1508="非测试日仪表",E1508,F1508)))</x:f>
        <x:v>79.8</x:v>
      </x:c>
      <x:c r="M1508" s="2" t="n">
        <x:f>IF(K1508="缺失",1,0)</x:f>
        <x:v>0</x:v>
      </x:c>
      <x:c r="N1508" s="2" t="str">
        <x:v>车辆里程查询_20260901-20260930_1024辆_仪表里程.xlsx / X437</x:v>
      </x:c>
      <x:c r="O1508" s="2" t="str">
        <x:v>车辆里程查询_20260901-20260930_1024辆_GPS里程.xlsx / X437</x:v>
      </x:c>
      <x:c r="P1508" s="2" t="str">
        <x:v>车辆纯氢气里程查询_20260901-20260930_1024辆.xlsx / X388</x:v>
      </x:c>
    </x:row>
    <x:row r="1509" ht="22" customHeight="1">
      <x:c r="A1509" s="2" t="n">
        <x:v>62</x:v>
      </x:c>
      <x:c r="B1509" s="2" t="str">
        <x:v>粤AGP4486</x:v>
      </x:c>
      <x:c r="C1509" s="2" t="str">
        <x:v>陈高伟</x:v>
      </x:c>
      <x:c r="D1509" s="8" t="d">
        <x:v>2026-09-21T00:00:00.000Z</x:v>
      </x:c>
      <x:c r="E1509" s="7" t="n">
        <x:v>176.5</x:v>
      </x:c>
      <x:c r="F1509" s="7" t="n">
        <x:v>189.9</x:v>
      </x:c>
      <x:c r="G1509" s="7" t="n">
        <x:v>133.2</x:v>
      </x:c>
      <x:c r="H1509" s="2" t="str">
        <x:v>否</x:v>
      </x:c>
      <x:c r="I1509" s="7" t="n">
        <x:f>IF(AND(ISNUMBER(E1509),ISNUMBER(F1509)),E1509-F1509,"")</x:f>
        <x:v>-13.400000000000006</x:v>
      </x:c>
      <x:c r="J1509" s="2" t="str">
        <x:f>IF(H1509="否","不适用",IF(AND(ISNUMBER(E1509),ISNUMBER(F1509)),IF(I1509&gt;'规则与名单'!$B$2,"是","否"),"未判定"))</x:f>
        <x:v>不适用</x:v>
      </x:c>
      <x:c r="K1509" s="2" t="str">
        <x:f>IF(J1509="是",IF(ISNUMBER(F1509),"测试日GPS","缺失"),IF(ISNUMBER(G1509),"非测试日纯氢",IF(AND(H1509="是",J1509="未判定"),IF(ISNUMBER(F1509),"测试名单无纯氢GPS","缺失"),IF(ISNUMBER(E1509),"非测试日仪表","缺失"))))</x:f>
        <x:v>非测试日纯氢</x:v>
      </x:c>
      <x:c r="L1509" s="7" t="n">
        <x:f>IF(K1509="缺失","",IF(K1509="非测试日纯氢",G1509,IF(K1509="非测试日仪表",E1509,F1509)))</x:f>
        <x:v>133.2</x:v>
      </x:c>
      <x:c r="M1509" s="2" t="n">
        <x:f>IF(K1509="缺失",1,0)</x:f>
        <x:v>0</x:v>
      </x:c>
      <x:c r="N1509" s="2" t="str">
        <x:v>车辆里程查询_20260901-20260930_1024辆_仪表里程.xlsx / Y437</x:v>
      </x:c>
      <x:c r="O1509" s="2" t="str">
        <x:v>车辆里程查询_20260901-20260930_1024辆_GPS里程.xlsx / Y437</x:v>
      </x:c>
      <x:c r="P1509" s="2" t="str">
        <x:v>车辆纯氢气里程查询_20260901-20260930_1024辆.xlsx / Y388</x:v>
      </x:c>
    </x:row>
    <x:row r="1510" ht="22" customHeight="1">
      <x:c r="A1510" s="2" t="n">
        <x:v>62</x:v>
      </x:c>
      <x:c r="B1510" s="2" t="str">
        <x:v>粤AGP4486</x:v>
      </x:c>
      <x:c r="C1510" s="2" t="str">
        <x:v>陈高伟</x:v>
      </x:c>
      <x:c r="D1510" s="8" t="d">
        <x:v>2026-09-22T00:00:00.000Z</x:v>
      </x:c>
      <x:c r="E1510" s="7" t="n">
        <x:v>230.2</x:v>
      </x:c>
      <x:c r="F1510" s="7" t="n">
        <x:v>225.8</x:v>
      </x:c>
      <x:c r="G1510" s="7" t="n">
        <x:v>208.8</x:v>
      </x:c>
      <x:c r="H1510" s="2" t="str">
        <x:v>否</x:v>
      </x:c>
      <x:c r="I1510" s="7" t="n">
        <x:f>IF(AND(ISNUMBER(E1510),ISNUMBER(F1510)),E1510-F1510,"")</x:f>
        <x:v>4.399999999999977</x:v>
      </x:c>
      <x:c r="J1510" s="2" t="str">
        <x:f>IF(H1510="否","不适用",IF(AND(ISNUMBER(E1510),ISNUMBER(F1510)),IF(I1510&gt;'规则与名单'!$B$2,"是","否"),"未判定"))</x:f>
        <x:v>不适用</x:v>
      </x:c>
      <x:c r="K1510" s="2" t="str">
        <x:f>IF(J1510="是",IF(ISNUMBER(F1510),"测试日GPS","缺失"),IF(ISNUMBER(G1510),"非测试日纯氢",IF(AND(H1510="是",J1510="未判定"),IF(ISNUMBER(F1510),"测试名单无纯氢GPS","缺失"),IF(ISNUMBER(E1510),"非测试日仪表","缺失"))))</x:f>
        <x:v>非测试日纯氢</x:v>
      </x:c>
      <x:c r="L1510" s="7" t="n">
        <x:f>IF(K1510="缺失","",IF(K1510="非测试日纯氢",G1510,IF(K1510="非测试日仪表",E1510,F1510)))</x:f>
        <x:v>208.8</x:v>
      </x:c>
      <x:c r="M1510" s="2" t="n">
        <x:f>IF(K1510="缺失",1,0)</x:f>
        <x:v>0</x:v>
      </x:c>
      <x:c r="N1510" s="2" t="str">
        <x:v>车辆里程查询_20260901-20260930_1024辆_仪表里程.xlsx / Z437</x:v>
      </x:c>
      <x:c r="O1510" s="2" t="str">
        <x:v>车辆里程查询_20260901-20260930_1024辆_GPS里程.xlsx / Z437</x:v>
      </x:c>
      <x:c r="P1510" s="2" t="str">
        <x:v>车辆纯氢气里程查询_20260901-20260930_1024辆.xlsx / Z388</x:v>
      </x:c>
    </x:row>
    <x:row r="1511" ht="22" customHeight="1">
      <x:c r="A1511" s="2" t="n">
        <x:v>62</x:v>
      </x:c>
      <x:c r="B1511" s="2" t="str">
        <x:v>粤AGP4486</x:v>
      </x:c>
      <x:c r="C1511" s="2" t="str">
        <x:v>陈高伟</x:v>
      </x:c>
      <x:c r="D1511" s="8" t="d">
        <x:v>2026-09-23T00:00:00.000Z</x:v>
      </x:c>
      <x:c r="E1511" s="7" t="n">
        <x:v>114.2</x:v>
      </x:c>
      <x:c r="F1511" s="7" t="n">
        <x:v>152.378</x:v>
      </x:c>
      <x:c r="G1511" s="7" t="n">
        <x:v>147.6</x:v>
      </x:c>
      <x:c r="H1511" s="2" t="str">
        <x:v>否</x:v>
      </x:c>
      <x:c r="I1511" s="7" t="n">
        <x:f>IF(AND(ISNUMBER(E1511),ISNUMBER(F1511)),E1511-F1511,"")</x:f>
        <x:v>-38.17799999999998</x:v>
      </x:c>
      <x:c r="J1511" s="2" t="str">
        <x:f>IF(H1511="否","不适用",IF(AND(ISNUMBER(E1511),ISNUMBER(F1511)),IF(I1511&gt;'规则与名单'!$B$2,"是","否"),"未判定"))</x:f>
        <x:v>不适用</x:v>
      </x:c>
      <x:c r="K1511" s="2" t="str">
        <x:f>IF(J1511="是",IF(ISNUMBER(F1511),"测试日GPS","缺失"),IF(ISNUMBER(G1511),"非测试日纯氢",IF(AND(H1511="是",J1511="未判定"),IF(ISNUMBER(F1511),"测试名单无纯氢GPS","缺失"),IF(ISNUMBER(E1511),"非测试日仪表","缺失"))))</x:f>
        <x:v>非测试日纯氢</x:v>
      </x:c>
      <x:c r="L1511" s="7" t="n">
        <x:f>IF(K1511="缺失","",IF(K1511="非测试日纯氢",G1511,IF(K1511="非测试日仪表",E1511,F1511)))</x:f>
        <x:v>147.6</x:v>
      </x:c>
      <x:c r="M1511" s="2" t="n">
        <x:f>IF(K1511="缺失",1,0)</x:f>
        <x:v>0</x:v>
      </x:c>
      <x:c r="N1511" s="2" t="str">
        <x:v>车辆里程查询_20260901-20260930_1024辆_仪表里程.xlsx / AA437</x:v>
      </x:c>
      <x:c r="O1511" s="2" t="str">
        <x:v>车辆里程查询_20260901-20260930_1024辆_GPS里程.xlsx / AA437</x:v>
      </x:c>
      <x:c r="P1511" s="2" t="str">
        <x:v>车辆纯氢气里程查询_20260901-20260930_1024辆.xlsx / AA388</x:v>
      </x:c>
    </x:row>
    <x:row r="1512" ht="22" customHeight="1">
      <x:c r="A1512" s="2" t="n">
        <x:v>62</x:v>
      </x:c>
      <x:c r="B1512" s="2" t="str">
        <x:v>粤AGP4486</x:v>
      </x:c>
      <x:c r="C1512" s="2" t="str">
        <x:v>陈高伟</x:v>
      </x:c>
      <x:c r="D1512" s="8" t="d">
        <x:v>2026-09-24T00:00:00.000Z</x:v>
      </x:c>
      <x:c r="E1512" s="7" t="n">
        <x:v>214.7</x:v>
      </x:c>
      <x:c r="F1512" s="7" t="n">
        <x:v>177.5</x:v>
      </x:c>
      <x:c r="G1512" s="7" t="n">
        <x:v>168</x:v>
      </x:c>
      <x:c r="H1512" s="2" t="str">
        <x:v>否</x:v>
      </x:c>
      <x:c r="I1512" s="7" t="n">
        <x:f>IF(AND(ISNUMBER(E1512),ISNUMBER(F1512)),E1512-F1512,"")</x:f>
        <x:v>37.19999999999999</x:v>
      </x:c>
      <x:c r="J1512" s="2" t="str">
        <x:f>IF(H1512="否","不适用",IF(AND(ISNUMBER(E1512),ISNUMBER(F1512)),IF(I1512&gt;'规则与名单'!$B$2,"是","否"),"未判定"))</x:f>
        <x:v>不适用</x:v>
      </x:c>
      <x:c r="K1512" s="2" t="str">
        <x:f>IF(J1512="是",IF(ISNUMBER(F1512),"测试日GPS","缺失"),IF(ISNUMBER(G1512),"非测试日纯氢",IF(AND(H1512="是",J1512="未判定"),IF(ISNUMBER(F1512),"测试名单无纯氢GPS","缺失"),IF(ISNUMBER(E1512),"非测试日仪表","缺失"))))</x:f>
        <x:v>非测试日纯氢</x:v>
      </x:c>
      <x:c r="L1512" s="7" t="n">
        <x:f>IF(K1512="缺失","",IF(K1512="非测试日纯氢",G1512,IF(K1512="非测试日仪表",E1512,F1512)))</x:f>
        <x:v>168</x:v>
      </x:c>
      <x:c r="M1512" s="2" t="n">
        <x:f>IF(K1512="缺失",1,0)</x:f>
        <x:v>0</x:v>
      </x:c>
      <x:c r="N1512" s="2" t="str">
        <x:v>车辆里程查询_20260901-20260930_1024辆_仪表里程.xlsx / AB437</x:v>
      </x:c>
      <x:c r="O1512" s="2" t="str">
        <x:v>车辆里程查询_20260901-20260930_1024辆_GPS里程.xlsx / AB437</x:v>
      </x:c>
      <x:c r="P1512" s="2" t="str">
        <x:v>车辆纯氢气里程查询_20260901-20260930_1024辆.xlsx / AB388</x:v>
      </x:c>
    </x:row>
    <x:row r="1513" ht="22" customHeight="1">
      <x:c r="A1513" s="2" t="n">
        <x:v>62</x:v>
      </x:c>
      <x:c r="B1513" s="2" t="str">
        <x:v>粤AGP4486</x:v>
      </x:c>
      <x:c r="C1513" s="2" t="str">
        <x:v>陈高伟</x:v>
      </x:c>
      <x:c r="D1513" s="8" t="d">
        <x:v>2026-09-25T00:00:00.000Z</x:v>
      </x:c>
      <x:c r="E1513" s="7" t="n">
        <x:v>95.7</x:v>
      </x:c>
      <x:c r="F1513" s="7" t="n">
        <x:v>99.9</x:v>
      </x:c>
      <x:c r="G1513" s="7" t="n">
        <x:v>95.6</x:v>
      </x:c>
      <x:c r="H1513" s="2" t="str">
        <x:v>否</x:v>
      </x:c>
      <x:c r="I1513" s="7" t="n">
        <x:f>IF(AND(ISNUMBER(E1513),ISNUMBER(F1513)),E1513-F1513,"")</x:f>
        <x:v>-4.200000000000003</x:v>
      </x:c>
      <x:c r="J1513" s="2" t="str">
        <x:f>IF(H1513="否","不适用",IF(AND(ISNUMBER(E1513),ISNUMBER(F1513)),IF(I1513&gt;'规则与名单'!$B$2,"是","否"),"未判定"))</x:f>
        <x:v>不适用</x:v>
      </x:c>
      <x:c r="K1513" s="2" t="str">
        <x:f>IF(J1513="是",IF(ISNUMBER(F1513),"测试日GPS","缺失"),IF(ISNUMBER(G1513),"非测试日纯氢",IF(AND(H1513="是",J1513="未判定"),IF(ISNUMBER(F1513),"测试名单无纯氢GPS","缺失"),IF(ISNUMBER(E1513),"非测试日仪表","缺失"))))</x:f>
        <x:v>非测试日纯氢</x:v>
      </x:c>
      <x:c r="L1513" s="7" t="n">
        <x:f>IF(K1513="缺失","",IF(K1513="非测试日纯氢",G1513,IF(K1513="非测试日仪表",E1513,F1513)))</x:f>
        <x:v>95.6</x:v>
      </x:c>
      <x:c r="M1513" s="2" t="n">
        <x:f>IF(K1513="缺失",1,0)</x:f>
        <x:v>0</x:v>
      </x:c>
      <x:c r="N1513" s="2" t="str">
        <x:v>车辆里程查询_20260901-20260930_1024辆_仪表里程.xlsx / AC437</x:v>
      </x:c>
      <x:c r="O1513" s="2" t="str">
        <x:v>车辆里程查询_20260901-20260930_1024辆_GPS里程.xlsx / AC437</x:v>
      </x:c>
      <x:c r="P1513" s="2" t="str">
        <x:v>车辆纯氢气里程查询_20260901-20260930_1024辆.xlsx / AC388</x:v>
      </x:c>
    </x:row>
    <x:row r="1514" ht="22" customHeight="1">
      <x:c r="A1514" s="2" t="n">
        <x:v>62</x:v>
      </x:c>
      <x:c r="B1514" s="2" t="str">
        <x:v>粤AGP4486</x:v>
      </x:c>
      <x:c r="C1514" s="2" t="str">
        <x:v>陈高伟</x:v>
      </x:c>
      <x:c r="D1514" s="8" t="d">
        <x:v>2026-09-26T00:00:00.000Z</x:v>
      </x:c>
      <x:c r="E1514" s="7"/>
      <x:c r="F1514" s="7" t="n">
        <x:v>0</x:v>
      </x:c>
      <x:c r="G1514" s="7"/>
      <x:c r="H1514" s="2" t="str">
        <x:v>否</x:v>
      </x:c>
      <x:c r="I1514" s="7" t="str">
        <x:f>IF(AND(ISNUMBER(E1514),ISNUMBER(F1514)),E1514-F1514,"")</x:f>
      </x:c>
      <x:c r="J1514" s="2" t="str">
        <x:f>IF(H1514="否","不适用",IF(AND(ISNUMBER(E1514),ISNUMBER(F1514)),IF(I1514&gt;'规则与名单'!$B$2,"是","否"),"未判定"))</x:f>
        <x:v>不适用</x:v>
      </x:c>
      <x:c r="K1514" s="2" t="str">
        <x:f>IF(J1514="是",IF(ISNUMBER(F1514),"测试日GPS","缺失"),IF(ISNUMBER(G1514),"非测试日纯氢",IF(AND(H1514="是",J1514="未判定"),IF(ISNUMBER(F1514),"测试名单无纯氢GPS","缺失"),IF(ISNUMBER(E1514),"非测试日仪表","缺失"))))</x:f>
        <x:v>缺失</x:v>
      </x:c>
      <x:c r="L1514" s="7" t="str">
        <x:f>IF(K1514="缺失","",IF(K1514="非测试日纯氢",G1514,IF(K1514="非测试日仪表",E1514,F1514)))</x:f>
      </x:c>
      <x:c r="M1514" s="2" t="n">
        <x:f>IF(K1514="缺失",1,0)</x:f>
        <x:v>1</x:v>
      </x:c>
      <x:c r="N1514" s="2" t="str">
        <x:v>车辆里程查询_20260901-20260930_1024辆_仪表里程.xlsx / AD437</x:v>
      </x:c>
      <x:c r="O1514" s="2" t="str">
        <x:v>车辆里程查询_20260901-20260930_1024辆_GPS里程.xlsx / AD437</x:v>
      </x:c>
      <x:c r="P1514" s="2" t="str">
        <x:v>车辆纯氢气里程查询_20260901-20260930_1024辆.xlsx / AD388</x:v>
      </x:c>
    </x:row>
    <x:row r="1515" ht="22" customHeight="1">
      <x:c r="A1515" s="2" t="n">
        <x:v>62</x:v>
      </x:c>
      <x:c r="B1515" s="2" t="str">
        <x:v>粤AGP4486</x:v>
      </x:c>
      <x:c r="C1515" s="2" t="str">
        <x:v>陈高伟</x:v>
      </x:c>
      <x:c r="D1515" s="8" t="d">
        <x:v>2026-09-27T00:00:00.000Z</x:v>
      </x:c>
      <x:c r="E1515" s="7"/>
      <x:c r="F1515" s="7" t="n">
        <x:v>0</x:v>
      </x:c>
      <x:c r="G1515" s="7"/>
      <x:c r="H1515" s="2" t="str">
        <x:v>否</x:v>
      </x:c>
      <x:c r="I1515" s="7" t="str">
        <x:f>IF(AND(ISNUMBER(E1515),ISNUMBER(F1515)),E1515-F1515,"")</x:f>
      </x:c>
      <x:c r="J1515" s="2" t="str">
        <x:f>IF(H1515="否","不适用",IF(AND(ISNUMBER(E1515),ISNUMBER(F1515)),IF(I1515&gt;'规则与名单'!$B$2,"是","否"),"未判定"))</x:f>
        <x:v>不适用</x:v>
      </x:c>
      <x:c r="K1515" s="2" t="str">
        <x:f>IF(J1515="是",IF(ISNUMBER(F1515),"测试日GPS","缺失"),IF(ISNUMBER(G1515),"非测试日纯氢",IF(AND(H1515="是",J1515="未判定"),IF(ISNUMBER(F1515),"测试名单无纯氢GPS","缺失"),IF(ISNUMBER(E1515),"非测试日仪表","缺失"))))</x:f>
        <x:v>缺失</x:v>
      </x:c>
      <x:c r="L1515" s="7" t="str">
        <x:f>IF(K1515="缺失","",IF(K1515="非测试日纯氢",G1515,IF(K1515="非测试日仪表",E1515,F1515)))</x:f>
      </x:c>
      <x:c r="M1515" s="2" t="n">
        <x:f>IF(K1515="缺失",1,0)</x:f>
        <x:v>1</x:v>
      </x:c>
      <x:c r="N1515" s="2" t="str">
        <x:v>车辆里程查询_20260901-20260930_1024辆_仪表里程.xlsx / AE437</x:v>
      </x:c>
      <x:c r="O1515" s="2" t="str">
        <x:v>车辆里程查询_20260901-20260930_1024辆_GPS里程.xlsx / AE437</x:v>
      </x:c>
      <x:c r="P1515" s="2" t="str">
        <x:v>车辆纯氢气里程查询_20260901-20260930_1024辆.xlsx / AE388</x:v>
      </x:c>
    </x:row>
    <x:row r="1516" ht="22" customHeight="1">
      <x:c r="A1516" s="2" t="n">
        <x:v>62</x:v>
      </x:c>
      <x:c r="B1516" s="2" t="str">
        <x:v>粤AGP4486</x:v>
      </x:c>
      <x:c r="C1516" s="2" t="str">
        <x:v>陈高伟</x:v>
      </x:c>
      <x:c r="D1516" s="8" t="d">
        <x:v>2026-09-28T00:00:00.000Z</x:v>
      </x:c>
      <x:c r="E1516" s="7" t="n">
        <x:v>70.7</x:v>
      </x:c>
      <x:c r="F1516" s="7" t="n">
        <x:v>172.1</x:v>
      </x:c>
      <x:c r="G1516" s="7" t="n">
        <x:v>165.3</x:v>
      </x:c>
      <x:c r="H1516" s="2" t="str">
        <x:v>否</x:v>
      </x:c>
      <x:c r="I1516" s="7" t="n">
        <x:f>IF(AND(ISNUMBER(E1516),ISNUMBER(F1516)),E1516-F1516,"")</x:f>
        <x:v>-101.39999999999999</x:v>
      </x:c>
      <x:c r="J1516" s="2" t="str">
        <x:f>IF(H1516="否","不适用",IF(AND(ISNUMBER(E1516),ISNUMBER(F1516)),IF(I1516&gt;'规则与名单'!$B$2,"是","否"),"未判定"))</x:f>
        <x:v>不适用</x:v>
      </x:c>
      <x:c r="K1516" s="2" t="str">
        <x:f>IF(J1516="是",IF(ISNUMBER(F1516),"测试日GPS","缺失"),IF(ISNUMBER(G1516),"非测试日纯氢",IF(AND(H1516="是",J1516="未判定"),IF(ISNUMBER(F1516),"测试名单无纯氢GPS","缺失"),IF(ISNUMBER(E1516),"非测试日仪表","缺失"))))</x:f>
        <x:v>非测试日纯氢</x:v>
      </x:c>
      <x:c r="L1516" s="7" t="n">
        <x:f>IF(K1516="缺失","",IF(K1516="非测试日纯氢",G1516,IF(K1516="非测试日仪表",E1516,F1516)))</x:f>
        <x:v>165.3</x:v>
      </x:c>
      <x:c r="M1516" s="2" t="n">
        <x:f>IF(K1516="缺失",1,0)</x:f>
        <x:v>0</x:v>
      </x:c>
      <x:c r="N1516" s="2" t="str">
        <x:v>车辆里程查询_20260901-20260930_1024辆_仪表里程.xlsx / AF437</x:v>
      </x:c>
      <x:c r="O1516" s="2" t="str">
        <x:v>车辆里程查询_20260901-20260930_1024辆_GPS里程.xlsx / AF437</x:v>
      </x:c>
      <x:c r="P1516" s="2" t="str">
        <x:v>车辆纯氢气里程查询_20260901-20260930_1024辆.xlsx / AF388</x:v>
      </x:c>
    </x:row>
    <x:row r="1517" ht="22" customHeight="1">
      <x:c r="A1517" s="2" t="n">
        <x:v>62</x:v>
      </x:c>
      <x:c r="B1517" s="2" t="str">
        <x:v>粤AGP4486</x:v>
      </x:c>
      <x:c r="C1517" s="2" t="str">
        <x:v>陈高伟</x:v>
      </x:c>
      <x:c r="D1517" s="8" t="d">
        <x:v>2026-09-29T00:00:00.000Z</x:v>
      </x:c>
      <x:c r="E1517" s="7" t="n">
        <x:v>319.6</x:v>
      </x:c>
      <x:c r="F1517" s="7" t="n">
        <x:v>229.4</x:v>
      </x:c>
      <x:c r="G1517" s="7" t="n">
        <x:v>220</x:v>
      </x:c>
      <x:c r="H1517" s="2" t="str">
        <x:v>否</x:v>
      </x:c>
      <x:c r="I1517" s="7" t="n">
        <x:f>IF(AND(ISNUMBER(E1517),ISNUMBER(F1517)),E1517-F1517,"")</x:f>
        <x:v>90.20000000000002</x:v>
      </x:c>
      <x:c r="J1517" s="2" t="str">
        <x:f>IF(H1517="否","不适用",IF(AND(ISNUMBER(E1517),ISNUMBER(F1517)),IF(I1517&gt;'规则与名单'!$B$2,"是","否"),"未判定"))</x:f>
        <x:v>不适用</x:v>
      </x:c>
      <x:c r="K1517" s="2" t="str">
        <x:f>IF(J1517="是",IF(ISNUMBER(F1517),"测试日GPS","缺失"),IF(ISNUMBER(G1517),"非测试日纯氢",IF(AND(H1517="是",J1517="未判定"),IF(ISNUMBER(F1517),"测试名单无纯氢GPS","缺失"),IF(ISNUMBER(E1517),"非测试日仪表","缺失"))))</x:f>
        <x:v>非测试日纯氢</x:v>
      </x:c>
      <x:c r="L1517" s="7" t="n">
        <x:f>IF(K1517="缺失","",IF(K1517="非测试日纯氢",G1517,IF(K1517="非测试日仪表",E1517,F1517)))</x:f>
        <x:v>220</x:v>
      </x:c>
      <x:c r="M1517" s="2" t="n">
        <x:f>IF(K1517="缺失",1,0)</x:f>
        <x:v>0</x:v>
      </x:c>
      <x:c r="N1517" s="2" t="str">
        <x:v>车辆里程查询_20260901-20260930_1024辆_仪表里程.xlsx / AG437</x:v>
      </x:c>
      <x:c r="O1517" s="2" t="str">
        <x:v>车辆里程查询_20260901-20260930_1024辆_GPS里程.xlsx / AG437</x:v>
      </x:c>
      <x:c r="P1517" s="2" t="str">
        <x:v>车辆纯氢气里程查询_20260901-20260930_1024辆.xlsx / AG388</x:v>
      </x:c>
    </x:row>
    <x:row r="1518" ht="22" customHeight="1">
      <x:c r="A1518" s="2" t="n">
        <x:v>62</x:v>
      </x:c>
      <x:c r="B1518" s="2" t="str">
        <x:v>粤AGP4486</x:v>
      </x:c>
      <x:c r="C1518" s="2" t="str">
        <x:v>陈高伟</x:v>
      </x:c>
      <x:c r="D1518" s="8" t="d">
        <x:v>2026-09-30T00:00:00.000Z</x:v>
      </x:c>
      <x:c r="E1518" s="7" t="n">
        <x:v>178.3</x:v>
      </x:c>
      <x:c r="F1518" s="7" t="n">
        <x:v>180.4</x:v>
      </x:c>
      <x:c r="G1518" s="7" t="n">
        <x:v>178</x:v>
      </x:c>
      <x:c r="H1518" s="2" t="str">
        <x:v>否</x:v>
      </x:c>
      <x:c r="I1518" s="7" t="n">
        <x:f>IF(AND(ISNUMBER(E1518),ISNUMBER(F1518)),E1518-F1518,"")</x:f>
        <x:v>-2.0999999999999943</x:v>
      </x:c>
      <x:c r="J1518" s="2" t="str">
        <x:f>IF(H1518="否","不适用",IF(AND(ISNUMBER(E1518),ISNUMBER(F1518)),IF(I1518&gt;'规则与名单'!$B$2,"是","否"),"未判定"))</x:f>
        <x:v>不适用</x:v>
      </x:c>
      <x:c r="K1518" s="2" t="str">
        <x:f>IF(J1518="是",IF(ISNUMBER(F1518),"测试日GPS","缺失"),IF(ISNUMBER(G1518),"非测试日纯氢",IF(AND(H1518="是",J1518="未判定"),IF(ISNUMBER(F1518),"测试名单无纯氢GPS","缺失"),IF(ISNUMBER(E1518),"非测试日仪表","缺失"))))</x:f>
        <x:v>非测试日纯氢</x:v>
      </x:c>
      <x:c r="L1518" s="7" t="n">
        <x:f>IF(K1518="缺失","",IF(K1518="非测试日纯氢",G1518,IF(K1518="非测试日仪表",E1518,F1518)))</x:f>
        <x:v>178</x:v>
      </x:c>
      <x:c r="M1518" s="2" t="n">
        <x:f>IF(K1518="缺失",1,0)</x:f>
        <x:v>0</x:v>
      </x:c>
      <x:c r="N1518" s="2" t="str">
        <x:v>车辆里程查询_20260901-20260930_1024辆_仪表里程.xlsx / AH437</x:v>
      </x:c>
      <x:c r="O1518" s="2" t="str">
        <x:v>车辆里程查询_20260901-20260930_1024辆_GPS里程.xlsx / AH437</x:v>
      </x:c>
      <x:c r="P1518" s="2" t="str">
        <x:v>车辆纯氢气里程查询_20260901-20260930_1024辆.xlsx / AH388</x:v>
      </x:c>
    </x:row>
    <x:row r="1519" ht="22" customHeight="1">
      <x:c r="A1519" s="2" t="n">
        <x:v>63</x:v>
      </x:c>
      <x:c r="B1519" s="2" t="str">
        <x:v>粤AGP4538</x:v>
      </x:c>
      <x:c r="C1519" s="2" t="str">
        <x:v>陈高伟</x:v>
      </x:c>
      <x:c r="D1519" s="8" t="d">
        <x:v>2026-09-01T00:00:00.000Z</x:v>
      </x:c>
      <x:c r="E1519" s="7" t="n">
        <x:v>491.8</x:v>
      </x:c>
      <x:c r="F1519" s="7" t="n">
        <x:v>446.8</x:v>
      </x:c>
      <x:c r="G1519" s="7" t="n">
        <x:v>371.4</x:v>
      </x:c>
      <x:c r="H1519" s="2" t="str">
        <x:v>否</x:v>
      </x:c>
      <x:c r="I1519" s="7" t="n">
        <x:f>IF(AND(ISNUMBER(E1519),ISNUMBER(F1519)),E1519-F1519,"")</x:f>
        <x:v>45</x:v>
      </x:c>
      <x:c r="J1519" s="2" t="str">
        <x:f>IF(H1519="否","不适用",IF(AND(ISNUMBER(E1519),ISNUMBER(F1519)),IF(I1519&gt;'规则与名单'!$B$2,"是","否"),"未判定"))</x:f>
        <x:v>不适用</x:v>
      </x:c>
      <x:c r="K1519" s="2" t="str">
        <x:f>IF(J1519="是",IF(ISNUMBER(F1519),"测试日GPS","缺失"),IF(ISNUMBER(G1519),"非测试日纯氢",IF(AND(H1519="是",J1519="未判定"),IF(ISNUMBER(F1519),"测试名单无纯氢GPS","缺失"),IF(ISNUMBER(E1519),"非测试日仪表","缺失"))))</x:f>
        <x:v>非测试日纯氢</x:v>
      </x:c>
      <x:c r="L1519" s="7" t="n">
        <x:f>IF(K1519="缺失","",IF(K1519="非测试日纯氢",G1519,IF(K1519="非测试日仪表",E1519,F1519)))</x:f>
        <x:v>371.4</x:v>
      </x:c>
      <x:c r="M1519" s="2" t="n">
        <x:f>IF(K1519="缺失",1,0)</x:f>
        <x:v>0</x:v>
      </x:c>
      <x:c r="N1519" s="2" t="str">
        <x:v>车辆里程查询_20260901-20260930_1024辆_仪表里程.xlsx / E39</x:v>
      </x:c>
      <x:c r="O1519" s="2" t="str">
        <x:v>车辆里程查询_20260901-20260930_1024辆_GPS里程.xlsx / E240</x:v>
      </x:c>
      <x:c r="P1519" s="2" t="str">
        <x:v>车辆纯氢气里程查询_20260901-20260930_1024辆.xlsx / E615</x:v>
      </x:c>
    </x:row>
    <x:row r="1520" ht="22" customHeight="1">
      <x:c r="A1520" s="2" t="n">
        <x:v>63</x:v>
      </x:c>
      <x:c r="B1520" s="2" t="str">
        <x:v>粤AGP4538</x:v>
      </x:c>
      <x:c r="C1520" s="2" t="str">
        <x:v>陈高伟</x:v>
      </x:c>
      <x:c r="D1520" s="8" t="d">
        <x:v>2026-09-02T00:00:00.000Z</x:v>
      </x:c>
      <x:c r="E1520" s="7"/>
      <x:c r="F1520" s="7" t="n">
        <x:v>0</x:v>
      </x:c>
      <x:c r="G1520" s="7"/>
      <x:c r="H1520" s="2" t="str">
        <x:v>否</x:v>
      </x:c>
      <x:c r="I1520" s="7" t="str">
        <x:f>IF(AND(ISNUMBER(E1520),ISNUMBER(F1520)),E1520-F1520,"")</x:f>
      </x:c>
      <x:c r="J1520" s="2" t="str">
        <x:f>IF(H1520="否","不适用",IF(AND(ISNUMBER(E1520),ISNUMBER(F1520)),IF(I1520&gt;'规则与名单'!$B$2,"是","否"),"未判定"))</x:f>
        <x:v>不适用</x:v>
      </x:c>
      <x:c r="K1520" s="2" t="str">
        <x:f>IF(J1520="是",IF(ISNUMBER(F1520),"测试日GPS","缺失"),IF(ISNUMBER(G1520),"非测试日纯氢",IF(AND(H1520="是",J1520="未判定"),IF(ISNUMBER(F1520),"测试名单无纯氢GPS","缺失"),IF(ISNUMBER(E1520),"非测试日仪表","缺失"))))</x:f>
        <x:v>缺失</x:v>
      </x:c>
      <x:c r="L1520" s="7" t="str">
        <x:f>IF(K1520="缺失","",IF(K1520="非测试日纯氢",G1520,IF(K1520="非测试日仪表",E1520,F1520)))</x:f>
      </x:c>
      <x:c r="M1520" s="2" t="n">
        <x:f>IF(K1520="缺失",1,0)</x:f>
        <x:v>1</x:v>
      </x:c>
      <x:c r="N1520" s="2" t="str">
        <x:v>车辆里程查询_20260901-20260930_1024辆_仪表里程.xlsx / F39</x:v>
      </x:c>
      <x:c r="O1520" s="2" t="str">
        <x:v>车辆里程查询_20260901-20260930_1024辆_GPS里程.xlsx / F240</x:v>
      </x:c>
      <x:c r="P1520" s="2" t="str">
        <x:v>车辆纯氢气里程查询_20260901-20260930_1024辆.xlsx / F615</x:v>
      </x:c>
    </x:row>
    <x:row r="1521" ht="22" customHeight="1">
      <x:c r="A1521" s="2" t="n">
        <x:v>63</x:v>
      </x:c>
      <x:c r="B1521" s="2" t="str">
        <x:v>粤AGP4538</x:v>
      </x:c>
      <x:c r="C1521" s="2" t="str">
        <x:v>陈高伟</x:v>
      </x:c>
      <x:c r="D1521" s="8" t="d">
        <x:v>2026-09-03T00:00:00.000Z</x:v>
      </x:c>
      <x:c r="E1521" s="7" t="n">
        <x:v>0.1</x:v>
      </x:c>
      <x:c r="F1521" s="7" t="n">
        <x:v>0</x:v>
      </x:c>
      <x:c r="G1521" s="7"/>
      <x:c r="H1521" s="2" t="str">
        <x:v>否</x:v>
      </x:c>
      <x:c r="I1521" s="7" t="n">
        <x:f>IF(AND(ISNUMBER(E1521),ISNUMBER(F1521)),E1521-F1521,"")</x:f>
        <x:v>0.1</x:v>
      </x:c>
      <x:c r="J1521" s="2" t="str">
        <x:f>IF(H1521="否","不适用",IF(AND(ISNUMBER(E1521),ISNUMBER(F1521)),IF(I1521&gt;'规则与名单'!$B$2,"是","否"),"未判定"))</x:f>
        <x:v>不适用</x:v>
      </x:c>
      <x:c r="K1521" s="2" t="str">
        <x:f>IF(J1521="是",IF(ISNUMBER(F1521),"测试日GPS","缺失"),IF(ISNUMBER(G1521),"非测试日纯氢",IF(AND(H1521="是",J1521="未判定"),IF(ISNUMBER(F1521),"测试名单无纯氢GPS","缺失"),IF(ISNUMBER(E1521),"非测试日仪表","缺失"))))</x:f>
        <x:v>非测试日仪表</x:v>
      </x:c>
      <x:c r="L1521" s="7" t="n">
        <x:f>IF(K1521="缺失","",IF(K1521="非测试日纯氢",G1521,IF(K1521="非测试日仪表",E1521,F1521)))</x:f>
        <x:v>0.1</x:v>
      </x:c>
      <x:c r="M1521" s="2" t="n">
        <x:f>IF(K1521="缺失",1,0)</x:f>
        <x:v>0</x:v>
      </x:c>
      <x:c r="N1521" s="2" t="str">
        <x:v>车辆里程查询_20260901-20260930_1024辆_仪表里程.xlsx / G39</x:v>
      </x:c>
      <x:c r="O1521" s="2" t="str">
        <x:v>车辆里程查询_20260901-20260930_1024辆_GPS里程.xlsx / G240</x:v>
      </x:c>
      <x:c r="P1521" s="2" t="str">
        <x:v>车辆纯氢气里程查询_20260901-20260930_1024辆.xlsx / G615</x:v>
      </x:c>
    </x:row>
    <x:row r="1522" ht="22" customHeight="1">
      <x:c r="A1522" s="2" t="n">
        <x:v>63</x:v>
      </x:c>
      <x:c r="B1522" s="2" t="str">
        <x:v>粤AGP4538</x:v>
      </x:c>
      <x:c r="C1522" s="2" t="str">
        <x:v>陈高伟</x:v>
      </x:c>
      <x:c r="D1522" s="8" t="d">
        <x:v>2026-09-04T00:00:00.000Z</x:v>
      </x:c>
      <x:c r="E1522" s="7" t="n">
        <x:v>339.7</x:v>
      </x:c>
      <x:c r="F1522" s="7" t="n">
        <x:v>346.5</x:v>
      </x:c>
      <x:c r="G1522" s="7" t="n">
        <x:v>339.4</x:v>
      </x:c>
      <x:c r="H1522" s="2" t="str">
        <x:v>否</x:v>
      </x:c>
      <x:c r="I1522" s="7" t="n">
        <x:f>IF(AND(ISNUMBER(E1522),ISNUMBER(F1522)),E1522-F1522,"")</x:f>
        <x:v>-6.800000000000011</x:v>
      </x:c>
      <x:c r="J1522" s="2" t="str">
        <x:f>IF(H1522="否","不适用",IF(AND(ISNUMBER(E1522),ISNUMBER(F1522)),IF(I1522&gt;'规则与名单'!$B$2,"是","否"),"未判定"))</x:f>
        <x:v>不适用</x:v>
      </x:c>
      <x:c r="K1522" s="2" t="str">
        <x:f>IF(J1522="是",IF(ISNUMBER(F1522),"测试日GPS","缺失"),IF(ISNUMBER(G1522),"非测试日纯氢",IF(AND(H1522="是",J1522="未判定"),IF(ISNUMBER(F1522),"测试名单无纯氢GPS","缺失"),IF(ISNUMBER(E1522),"非测试日仪表","缺失"))))</x:f>
        <x:v>非测试日纯氢</x:v>
      </x:c>
      <x:c r="L1522" s="7" t="n">
        <x:f>IF(K1522="缺失","",IF(K1522="非测试日纯氢",G1522,IF(K1522="非测试日仪表",E1522,F1522)))</x:f>
        <x:v>339.4</x:v>
      </x:c>
      <x:c r="M1522" s="2" t="n">
        <x:f>IF(K1522="缺失",1,0)</x:f>
        <x:v>0</x:v>
      </x:c>
      <x:c r="N1522" s="2" t="str">
        <x:v>车辆里程查询_20260901-20260930_1024辆_仪表里程.xlsx / H39</x:v>
      </x:c>
      <x:c r="O1522" s="2" t="str">
        <x:v>车辆里程查询_20260901-20260930_1024辆_GPS里程.xlsx / H240</x:v>
      </x:c>
      <x:c r="P1522" s="2" t="str">
        <x:v>车辆纯氢气里程查询_20260901-20260930_1024辆.xlsx / H615</x:v>
      </x:c>
    </x:row>
    <x:row r="1523" ht="22" customHeight="1">
      <x:c r="A1523" s="2" t="n">
        <x:v>63</x:v>
      </x:c>
      <x:c r="B1523" s="2" t="str">
        <x:v>粤AGP4538</x:v>
      </x:c>
      <x:c r="C1523" s="2" t="str">
        <x:v>陈高伟</x:v>
      </x:c>
      <x:c r="D1523" s="8" t="d">
        <x:v>2026-09-05T00:00:00.000Z</x:v>
      </x:c>
      <x:c r="E1523" s="7" t="n">
        <x:v>68.6</x:v>
      </x:c>
      <x:c r="F1523" s="7" t="n">
        <x:v>71.5</x:v>
      </x:c>
      <x:c r="G1523" s="7" t="n">
        <x:v>68.6</x:v>
      </x:c>
      <x:c r="H1523" s="2" t="str">
        <x:v>否</x:v>
      </x:c>
      <x:c r="I1523" s="7" t="n">
        <x:f>IF(AND(ISNUMBER(E1523),ISNUMBER(F1523)),E1523-F1523,"")</x:f>
        <x:v>-2.9000000000000057</x:v>
      </x:c>
      <x:c r="J1523" s="2" t="str">
        <x:f>IF(H1523="否","不适用",IF(AND(ISNUMBER(E1523),ISNUMBER(F1523)),IF(I1523&gt;'规则与名单'!$B$2,"是","否"),"未判定"))</x:f>
        <x:v>不适用</x:v>
      </x:c>
      <x:c r="K1523" s="2" t="str">
        <x:f>IF(J1523="是",IF(ISNUMBER(F1523),"测试日GPS","缺失"),IF(ISNUMBER(G1523),"非测试日纯氢",IF(AND(H1523="是",J1523="未判定"),IF(ISNUMBER(F1523),"测试名单无纯氢GPS","缺失"),IF(ISNUMBER(E1523),"非测试日仪表","缺失"))))</x:f>
        <x:v>非测试日纯氢</x:v>
      </x:c>
      <x:c r="L1523" s="7" t="n">
        <x:f>IF(K1523="缺失","",IF(K1523="非测试日纯氢",G1523,IF(K1523="非测试日仪表",E1523,F1523)))</x:f>
        <x:v>68.6</x:v>
      </x:c>
      <x:c r="M1523" s="2" t="n">
        <x:f>IF(K1523="缺失",1,0)</x:f>
        <x:v>0</x:v>
      </x:c>
      <x:c r="N1523" s="2" t="str">
        <x:v>车辆里程查询_20260901-20260930_1024辆_仪表里程.xlsx / I39</x:v>
      </x:c>
      <x:c r="O1523" s="2" t="str">
        <x:v>车辆里程查询_20260901-20260930_1024辆_GPS里程.xlsx / I240</x:v>
      </x:c>
      <x:c r="P1523" s="2" t="str">
        <x:v>车辆纯氢气里程查询_20260901-20260930_1024辆.xlsx / I615</x:v>
      </x:c>
    </x:row>
    <x:row r="1524" ht="22" customHeight="1">
      <x:c r="A1524" s="2" t="n">
        <x:v>63</x:v>
      </x:c>
      <x:c r="B1524" s="2" t="str">
        <x:v>粤AGP4538</x:v>
      </x:c>
      <x:c r="C1524" s="2" t="str">
        <x:v>陈高伟</x:v>
      </x:c>
      <x:c r="D1524" s="8" t="d">
        <x:v>2026-09-06T00:00:00.000Z</x:v>
      </x:c>
      <x:c r="E1524" s="7" t="n">
        <x:v>89.3</x:v>
      </x:c>
      <x:c r="F1524" s="7" t="n">
        <x:v>92.8</x:v>
      </x:c>
      <x:c r="G1524" s="7" t="n">
        <x:v>85.1</x:v>
      </x:c>
      <x:c r="H1524" s="2" t="str">
        <x:v>否</x:v>
      </x:c>
      <x:c r="I1524" s="7" t="n">
        <x:f>IF(AND(ISNUMBER(E1524),ISNUMBER(F1524)),E1524-F1524,"")</x:f>
        <x:v>-3.5</x:v>
      </x:c>
      <x:c r="J1524" s="2" t="str">
        <x:f>IF(H1524="否","不适用",IF(AND(ISNUMBER(E1524),ISNUMBER(F1524)),IF(I1524&gt;'规则与名单'!$B$2,"是","否"),"未判定"))</x:f>
        <x:v>不适用</x:v>
      </x:c>
      <x:c r="K1524" s="2" t="str">
        <x:f>IF(J1524="是",IF(ISNUMBER(F1524),"测试日GPS","缺失"),IF(ISNUMBER(G1524),"非测试日纯氢",IF(AND(H1524="是",J1524="未判定"),IF(ISNUMBER(F1524),"测试名单无纯氢GPS","缺失"),IF(ISNUMBER(E1524),"非测试日仪表","缺失"))))</x:f>
        <x:v>非测试日纯氢</x:v>
      </x:c>
      <x:c r="L1524" s="7" t="n">
        <x:f>IF(K1524="缺失","",IF(K1524="非测试日纯氢",G1524,IF(K1524="非测试日仪表",E1524,F1524)))</x:f>
        <x:v>85.1</x:v>
      </x:c>
      <x:c r="M1524" s="2" t="n">
        <x:f>IF(K1524="缺失",1,0)</x:f>
        <x:v>0</x:v>
      </x:c>
      <x:c r="N1524" s="2" t="str">
        <x:v>车辆里程查询_20260901-20260930_1024辆_仪表里程.xlsx / J39</x:v>
      </x:c>
      <x:c r="O1524" s="2" t="str">
        <x:v>车辆里程查询_20260901-20260930_1024辆_GPS里程.xlsx / J240</x:v>
      </x:c>
      <x:c r="P1524" s="2" t="str">
        <x:v>车辆纯氢气里程查询_20260901-20260930_1024辆.xlsx / J615</x:v>
      </x:c>
    </x:row>
    <x:row r="1525" ht="22" customHeight="1">
      <x:c r="A1525" s="2" t="n">
        <x:v>63</x:v>
      </x:c>
      <x:c r="B1525" s="2" t="str">
        <x:v>粤AGP4538</x:v>
      </x:c>
      <x:c r="C1525" s="2" t="str">
        <x:v>陈高伟</x:v>
      </x:c>
      <x:c r="D1525" s="8" t="d">
        <x:v>2026-09-07T00:00:00.000Z</x:v>
      </x:c>
      <x:c r="E1525" s="7" t="n">
        <x:v>148.6</x:v>
      </x:c>
      <x:c r="F1525" s="7" t="n">
        <x:v>152.8</x:v>
      </x:c>
      <x:c r="G1525" s="7" t="n">
        <x:v>127.8</x:v>
      </x:c>
      <x:c r="H1525" s="2" t="str">
        <x:v>否</x:v>
      </x:c>
      <x:c r="I1525" s="7" t="n">
        <x:f>IF(AND(ISNUMBER(E1525),ISNUMBER(F1525)),E1525-F1525,"")</x:f>
        <x:v>-4.200000000000017</x:v>
      </x:c>
      <x:c r="J1525" s="2" t="str">
        <x:f>IF(H1525="否","不适用",IF(AND(ISNUMBER(E1525),ISNUMBER(F1525)),IF(I1525&gt;'规则与名单'!$B$2,"是","否"),"未判定"))</x:f>
        <x:v>不适用</x:v>
      </x:c>
      <x:c r="K1525" s="2" t="str">
        <x:f>IF(J1525="是",IF(ISNUMBER(F1525),"测试日GPS","缺失"),IF(ISNUMBER(G1525),"非测试日纯氢",IF(AND(H1525="是",J1525="未判定"),IF(ISNUMBER(F1525),"测试名单无纯氢GPS","缺失"),IF(ISNUMBER(E1525),"非测试日仪表","缺失"))))</x:f>
        <x:v>非测试日纯氢</x:v>
      </x:c>
      <x:c r="L1525" s="7" t="n">
        <x:f>IF(K1525="缺失","",IF(K1525="非测试日纯氢",G1525,IF(K1525="非测试日仪表",E1525,F1525)))</x:f>
        <x:v>127.8</x:v>
      </x:c>
      <x:c r="M1525" s="2" t="n">
        <x:f>IF(K1525="缺失",1,0)</x:f>
        <x:v>0</x:v>
      </x:c>
      <x:c r="N1525" s="2" t="str">
        <x:v>车辆里程查询_20260901-20260930_1024辆_仪表里程.xlsx / K39</x:v>
      </x:c>
      <x:c r="O1525" s="2" t="str">
        <x:v>车辆里程查询_20260901-20260930_1024辆_GPS里程.xlsx / K240</x:v>
      </x:c>
      <x:c r="P1525" s="2" t="str">
        <x:v>车辆纯氢气里程查询_20260901-20260930_1024辆.xlsx / K615</x:v>
      </x:c>
    </x:row>
    <x:row r="1526" ht="22" customHeight="1">
      <x:c r="A1526" s="2" t="n">
        <x:v>63</x:v>
      </x:c>
      <x:c r="B1526" s="2" t="str">
        <x:v>粤AGP4538</x:v>
      </x:c>
      <x:c r="C1526" s="2" t="str">
        <x:v>陈高伟</x:v>
      </x:c>
      <x:c r="D1526" s="8" t="d">
        <x:v>2026-09-08T00:00:00.000Z</x:v>
      </x:c>
      <x:c r="E1526" s="7" t="n">
        <x:v>88.4</x:v>
      </x:c>
      <x:c r="F1526" s="7" t="n">
        <x:v>150.7</x:v>
      </x:c>
      <x:c r="G1526" s="7" t="n">
        <x:v>140.6</x:v>
      </x:c>
      <x:c r="H1526" s="2" t="str">
        <x:v>否</x:v>
      </x:c>
      <x:c r="I1526" s="7" t="n">
        <x:f>IF(AND(ISNUMBER(E1526),ISNUMBER(F1526)),E1526-F1526,"")</x:f>
        <x:v>-62.29999999999998</x:v>
      </x:c>
      <x:c r="J1526" s="2" t="str">
        <x:f>IF(H1526="否","不适用",IF(AND(ISNUMBER(E1526),ISNUMBER(F1526)),IF(I1526&gt;'规则与名单'!$B$2,"是","否"),"未判定"))</x:f>
        <x:v>不适用</x:v>
      </x:c>
      <x:c r="K1526" s="2" t="str">
        <x:f>IF(J1526="是",IF(ISNUMBER(F1526),"测试日GPS","缺失"),IF(ISNUMBER(G1526),"非测试日纯氢",IF(AND(H1526="是",J1526="未判定"),IF(ISNUMBER(F1526),"测试名单无纯氢GPS","缺失"),IF(ISNUMBER(E1526),"非测试日仪表","缺失"))))</x:f>
        <x:v>非测试日纯氢</x:v>
      </x:c>
      <x:c r="L1526" s="7" t="n">
        <x:f>IF(K1526="缺失","",IF(K1526="非测试日纯氢",G1526,IF(K1526="非测试日仪表",E1526,F1526)))</x:f>
        <x:v>140.6</x:v>
      </x:c>
      <x:c r="M1526" s="2" t="n">
        <x:f>IF(K1526="缺失",1,0)</x:f>
        <x:v>0</x:v>
      </x:c>
      <x:c r="N1526" s="2" t="str">
        <x:v>车辆里程查询_20260901-20260930_1024辆_仪表里程.xlsx / L39</x:v>
      </x:c>
      <x:c r="O1526" s="2" t="str">
        <x:v>车辆里程查询_20260901-20260930_1024辆_GPS里程.xlsx / L240</x:v>
      </x:c>
      <x:c r="P1526" s="2" t="str">
        <x:v>车辆纯氢气里程查询_20260901-20260930_1024辆.xlsx / L615</x:v>
      </x:c>
    </x:row>
    <x:row r="1527" ht="22" customHeight="1">
      <x:c r="A1527" s="2" t="n">
        <x:v>63</x:v>
      </x:c>
      <x:c r="B1527" s="2" t="str">
        <x:v>粤AGP4538</x:v>
      </x:c>
      <x:c r="C1527" s="2" t="str">
        <x:v>陈高伟</x:v>
      </x:c>
      <x:c r="D1527" s="8" t="d">
        <x:v>2026-09-09T00:00:00.000Z</x:v>
      </x:c>
      <x:c r="E1527" s="7" t="n">
        <x:v>174.7</x:v>
      </x:c>
      <x:c r="F1527" s="7" t="n">
        <x:v>128.3</x:v>
      </x:c>
      <x:c r="G1527" s="7" t="n">
        <x:v>120</x:v>
      </x:c>
      <x:c r="H1527" s="2" t="str">
        <x:v>否</x:v>
      </x:c>
      <x:c r="I1527" s="7" t="n">
        <x:f>IF(AND(ISNUMBER(E1527),ISNUMBER(F1527)),E1527-F1527,"")</x:f>
        <x:v>46.39999999999998</x:v>
      </x:c>
      <x:c r="J1527" s="2" t="str">
        <x:f>IF(H1527="否","不适用",IF(AND(ISNUMBER(E1527),ISNUMBER(F1527)),IF(I1527&gt;'规则与名单'!$B$2,"是","否"),"未判定"))</x:f>
        <x:v>不适用</x:v>
      </x:c>
      <x:c r="K1527" s="2" t="str">
        <x:f>IF(J1527="是",IF(ISNUMBER(F1527),"测试日GPS","缺失"),IF(ISNUMBER(G1527),"非测试日纯氢",IF(AND(H1527="是",J1527="未判定"),IF(ISNUMBER(F1527),"测试名单无纯氢GPS","缺失"),IF(ISNUMBER(E1527),"非测试日仪表","缺失"))))</x:f>
        <x:v>非测试日纯氢</x:v>
      </x:c>
      <x:c r="L1527" s="7" t="n">
        <x:f>IF(K1527="缺失","",IF(K1527="非测试日纯氢",G1527,IF(K1527="非测试日仪表",E1527,F1527)))</x:f>
        <x:v>120</x:v>
      </x:c>
      <x:c r="M1527" s="2" t="n">
        <x:f>IF(K1527="缺失",1,0)</x:f>
        <x:v>0</x:v>
      </x:c>
      <x:c r="N1527" s="2" t="str">
        <x:v>车辆里程查询_20260901-20260930_1024辆_仪表里程.xlsx / M39</x:v>
      </x:c>
      <x:c r="O1527" s="2" t="str">
        <x:v>车辆里程查询_20260901-20260930_1024辆_GPS里程.xlsx / M240</x:v>
      </x:c>
      <x:c r="P1527" s="2" t="str">
        <x:v>车辆纯氢气里程查询_20260901-20260930_1024辆.xlsx / M615</x:v>
      </x:c>
    </x:row>
    <x:row r="1528" ht="22" customHeight="1">
      <x:c r="A1528" s="2" t="n">
        <x:v>63</x:v>
      </x:c>
      <x:c r="B1528" s="2" t="str">
        <x:v>粤AGP4538</x:v>
      </x:c>
      <x:c r="C1528" s="2" t="str">
        <x:v>陈高伟</x:v>
      </x:c>
      <x:c r="D1528" s="8" t="d">
        <x:v>2026-09-10T00:00:00.000Z</x:v>
      </x:c>
      <x:c r="E1528" s="7"/>
      <x:c r="F1528" s="7" t="n">
        <x:v>0</x:v>
      </x:c>
      <x:c r="G1528" s="7"/>
      <x:c r="H1528" s="2" t="str">
        <x:v>否</x:v>
      </x:c>
      <x:c r="I1528" s="7" t="str">
        <x:f>IF(AND(ISNUMBER(E1528),ISNUMBER(F1528)),E1528-F1528,"")</x:f>
      </x:c>
      <x:c r="J1528" s="2" t="str">
        <x:f>IF(H1528="否","不适用",IF(AND(ISNUMBER(E1528),ISNUMBER(F1528)),IF(I1528&gt;'规则与名单'!$B$2,"是","否"),"未判定"))</x:f>
        <x:v>不适用</x:v>
      </x:c>
      <x:c r="K1528" s="2" t="str">
        <x:f>IF(J1528="是",IF(ISNUMBER(F1528),"测试日GPS","缺失"),IF(ISNUMBER(G1528),"非测试日纯氢",IF(AND(H1528="是",J1528="未判定"),IF(ISNUMBER(F1528),"测试名单无纯氢GPS","缺失"),IF(ISNUMBER(E1528),"非测试日仪表","缺失"))))</x:f>
        <x:v>缺失</x:v>
      </x:c>
      <x:c r="L1528" s="7" t="str">
        <x:f>IF(K1528="缺失","",IF(K1528="非测试日纯氢",G1528,IF(K1528="非测试日仪表",E1528,F1528)))</x:f>
      </x:c>
      <x:c r="M1528" s="2" t="n">
        <x:f>IF(K1528="缺失",1,0)</x:f>
        <x:v>1</x:v>
      </x:c>
      <x:c r="N1528" s="2" t="str">
        <x:v>车辆里程查询_20260901-20260930_1024辆_仪表里程.xlsx / N39</x:v>
      </x:c>
      <x:c r="O1528" s="2" t="str">
        <x:v>车辆里程查询_20260901-20260930_1024辆_GPS里程.xlsx / N240</x:v>
      </x:c>
      <x:c r="P1528" s="2" t="str">
        <x:v>车辆纯氢气里程查询_20260901-20260930_1024辆.xlsx / N615</x:v>
      </x:c>
    </x:row>
    <x:row r="1529" ht="22" customHeight="1">
      <x:c r="A1529" s="2" t="n">
        <x:v>63</x:v>
      </x:c>
      <x:c r="B1529" s="2" t="str">
        <x:v>粤AGP4538</x:v>
      </x:c>
      <x:c r="C1529" s="2" t="str">
        <x:v>陈高伟</x:v>
      </x:c>
      <x:c r="D1529" s="8" t="d">
        <x:v>2026-09-11T00:00:00.000Z</x:v>
      </x:c>
      <x:c r="E1529" s="7" t="n">
        <x:v>0</x:v>
      </x:c>
      <x:c r="F1529" s="7" t="n">
        <x:v>0.48</x:v>
      </x:c>
      <x:c r="G1529" s="7"/>
      <x:c r="H1529" s="2" t="str">
        <x:v>否</x:v>
      </x:c>
      <x:c r="I1529" s="7" t="n">
        <x:f>IF(AND(ISNUMBER(E1529),ISNUMBER(F1529)),E1529-F1529,"")</x:f>
        <x:v>-0.48</x:v>
      </x:c>
      <x:c r="J1529" s="2" t="str">
        <x:f>IF(H1529="否","不适用",IF(AND(ISNUMBER(E1529),ISNUMBER(F1529)),IF(I1529&gt;'规则与名单'!$B$2,"是","否"),"未判定"))</x:f>
        <x:v>不适用</x:v>
      </x:c>
      <x:c r="K1529" s="2" t="str">
        <x:f>IF(J1529="是",IF(ISNUMBER(F1529),"测试日GPS","缺失"),IF(ISNUMBER(G1529),"非测试日纯氢",IF(AND(H1529="是",J1529="未判定"),IF(ISNUMBER(F1529),"测试名单无纯氢GPS","缺失"),IF(ISNUMBER(E1529),"非测试日仪表","缺失"))))</x:f>
        <x:v>非测试日仪表</x:v>
      </x:c>
      <x:c r="L1529" s="7" t="n">
        <x:f>IF(K1529="缺失","",IF(K1529="非测试日纯氢",G1529,IF(K1529="非测试日仪表",E1529,F1529)))</x:f>
        <x:v>0</x:v>
      </x:c>
      <x:c r="M1529" s="2" t="n">
        <x:f>IF(K1529="缺失",1,0)</x:f>
        <x:v>0</x:v>
      </x:c>
      <x:c r="N1529" s="2" t="str">
        <x:v>车辆里程查询_20260901-20260930_1024辆_仪表里程.xlsx / O39</x:v>
      </x:c>
      <x:c r="O1529" s="2" t="str">
        <x:v>车辆里程查询_20260901-20260930_1024辆_GPS里程.xlsx / O240</x:v>
      </x:c>
      <x:c r="P1529" s="2" t="str">
        <x:v>车辆纯氢气里程查询_20260901-20260930_1024辆.xlsx / O615</x:v>
      </x:c>
    </x:row>
    <x:row r="1530" ht="22" customHeight="1">
      <x:c r="A1530" s="2" t="n">
        <x:v>63</x:v>
      </x:c>
      <x:c r="B1530" s="2" t="str">
        <x:v>粤AGP4538</x:v>
      </x:c>
      <x:c r="C1530" s="2" t="str">
        <x:v>陈高伟</x:v>
      </x:c>
      <x:c r="D1530" s="8" t="d">
        <x:v>2026-09-12T00:00:00.000Z</x:v>
      </x:c>
      <x:c r="E1530" s="7" t="n">
        <x:v>175.5</x:v>
      </x:c>
      <x:c r="F1530" s="7" t="n">
        <x:v>184.8</x:v>
      </x:c>
      <x:c r="G1530" s="7" t="n">
        <x:v>130.8</x:v>
      </x:c>
      <x:c r="H1530" s="2" t="str">
        <x:v>否</x:v>
      </x:c>
      <x:c r="I1530" s="7" t="n">
        <x:f>IF(AND(ISNUMBER(E1530),ISNUMBER(F1530)),E1530-F1530,"")</x:f>
        <x:v>-9.300000000000011</x:v>
      </x:c>
      <x:c r="J1530" s="2" t="str">
        <x:f>IF(H1530="否","不适用",IF(AND(ISNUMBER(E1530),ISNUMBER(F1530)),IF(I1530&gt;'规则与名单'!$B$2,"是","否"),"未判定"))</x:f>
        <x:v>不适用</x:v>
      </x:c>
      <x:c r="K1530" s="2" t="str">
        <x:f>IF(J1530="是",IF(ISNUMBER(F1530),"测试日GPS","缺失"),IF(ISNUMBER(G1530),"非测试日纯氢",IF(AND(H1530="是",J1530="未判定"),IF(ISNUMBER(F1530),"测试名单无纯氢GPS","缺失"),IF(ISNUMBER(E1530),"非测试日仪表","缺失"))))</x:f>
        <x:v>非测试日纯氢</x:v>
      </x:c>
      <x:c r="L1530" s="7" t="n">
        <x:f>IF(K1530="缺失","",IF(K1530="非测试日纯氢",G1530,IF(K1530="非测试日仪表",E1530,F1530)))</x:f>
        <x:v>130.8</x:v>
      </x:c>
      <x:c r="M1530" s="2" t="n">
        <x:f>IF(K1530="缺失",1,0)</x:f>
        <x:v>0</x:v>
      </x:c>
      <x:c r="N1530" s="2" t="str">
        <x:v>车辆里程查询_20260901-20260930_1024辆_仪表里程.xlsx / P39</x:v>
      </x:c>
      <x:c r="O1530" s="2" t="str">
        <x:v>车辆里程查询_20260901-20260930_1024辆_GPS里程.xlsx / P240</x:v>
      </x:c>
      <x:c r="P1530" s="2" t="str">
        <x:v>车辆纯氢气里程查询_20260901-20260930_1024辆.xlsx / P615</x:v>
      </x:c>
    </x:row>
    <x:row r="1531" ht="22" customHeight="1">
      <x:c r="A1531" s="2" t="n">
        <x:v>63</x:v>
      </x:c>
      <x:c r="B1531" s="2" t="str">
        <x:v>粤AGP4538</x:v>
      </x:c>
      <x:c r="C1531" s="2" t="str">
        <x:v>陈高伟</x:v>
      </x:c>
      <x:c r="D1531" s="8" t="d">
        <x:v>2026-09-13T00:00:00.000Z</x:v>
      </x:c>
      <x:c r="E1531" s="7" t="n">
        <x:v>36.5</x:v>
      </x:c>
      <x:c r="F1531" s="7" t="n">
        <x:v>37.4</x:v>
      </x:c>
      <x:c r="G1531" s="7" t="n">
        <x:v>36.3</x:v>
      </x:c>
      <x:c r="H1531" s="2" t="str">
        <x:v>否</x:v>
      </x:c>
      <x:c r="I1531" s="7" t="n">
        <x:f>IF(AND(ISNUMBER(E1531),ISNUMBER(F1531)),E1531-F1531,"")</x:f>
        <x:v>-0.8999999999999986</x:v>
      </x:c>
      <x:c r="J1531" s="2" t="str">
        <x:f>IF(H1531="否","不适用",IF(AND(ISNUMBER(E1531),ISNUMBER(F1531)),IF(I1531&gt;'规则与名单'!$B$2,"是","否"),"未判定"))</x:f>
        <x:v>不适用</x:v>
      </x:c>
      <x:c r="K1531" s="2" t="str">
        <x:f>IF(J1531="是",IF(ISNUMBER(F1531),"测试日GPS","缺失"),IF(ISNUMBER(G1531),"非测试日纯氢",IF(AND(H1531="是",J1531="未判定"),IF(ISNUMBER(F1531),"测试名单无纯氢GPS","缺失"),IF(ISNUMBER(E1531),"非测试日仪表","缺失"))))</x:f>
        <x:v>非测试日纯氢</x:v>
      </x:c>
      <x:c r="L1531" s="7" t="n">
        <x:f>IF(K1531="缺失","",IF(K1531="非测试日纯氢",G1531,IF(K1531="非测试日仪表",E1531,F1531)))</x:f>
        <x:v>36.3</x:v>
      </x:c>
      <x:c r="M1531" s="2" t="n">
        <x:f>IF(K1531="缺失",1,0)</x:f>
        <x:v>0</x:v>
      </x:c>
      <x:c r="N1531" s="2" t="str">
        <x:v>车辆里程查询_20260901-20260930_1024辆_仪表里程.xlsx / Q39</x:v>
      </x:c>
      <x:c r="O1531" s="2" t="str">
        <x:v>车辆里程查询_20260901-20260930_1024辆_GPS里程.xlsx / Q240</x:v>
      </x:c>
      <x:c r="P1531" s="2" t="str">
        <x:v>车辆纯氢气里程查询_20260901-20260930_1024辆.xlsx / Q615</x:v>
      </x:c>
    </x:row>
    <x:row r="1532" ht="22" customHeight="1">
      <x:c r="A1532" s="2" t="n">
        <x:v>63</x:v>
      </x:c>
      <x:c r="B1532" s="2" t="str">
        <x:v>粤AGP4538</x:v>
      </x:c>
      <x:c r="C1532" s="2" t="str">
        <x:v>陈高伟</x:v>
      </x:c>
      <x:c r="D1532" s="8" t="d">
        <x:v>2026-09-14T00:00:00.000Z</x:v>
      </x:c>
      <x:c r="E1532" s="7" t="n">
        <x:v>176.8</x:v>
      </x:c>
      <x:c r="F1532" s="7" t="n">
        <x:v>184.5</x:v>
      </x:c>
      <x:c r="G1532" s="7" t="n">
        <x:v>154</x:v>
      </x:c>
      <x:c r="H1532" s="2" t="str">
        <x:v>否</x:v>
      </x:c>
      <x:c r="I1532" s="7" t="n">
        <x:f>IF(AND(ISNUMBER(E1532),ISNUMBER(F1532)),E1532-F1532,"")</x:f>
        <x:v>-7.699999999999989</x:v>
      </x:c>
      <x:c r="J1532" s="2" t="str">
        <x:f>IF(H1532="否","不适用",IF(AND(ISNUMBER(E1532),ISNUMBER(F1532)),IF(I1532&gt;'规则与名单'!$B$2,"是","否"),"未判定"))</x:f>
        <x:v>不适用</x:v>
      </x:c>
      <x:c r="K1532" s="2" t="str">
        <x:f>IF(J1532="是",IF(ISNUMBER(F1532),"测试日GPS","缺失"),IF(ISNUMBER(G1532),"非测试日纯氢",IF(AND(H1532="是",J1532="未判定"),IF(ISNUMBER(F1532),"测试名单无纯氢GPS","缺失"),IF(ISNUMBER(E1532),"非测试日仪表","缺失"))))</x:f>
        <x:v>非测试日纯氢</x:v>
      </x:c>
      <x:c r="L1532" s="7" t="n">
        <x:f>IF(K1532="缺失","",IF(K1532="非测试日纯氢",G1532,IF(K1532="非测试日仪表",E1532,F1532)))</x:f>
        <x:v>154</x:v>
      </x:c>
      <x:c r="M1532" s="2" t="n">
        <x:f>IF(K1532="缺失",1,0)</x:f>
        <x:v>0</x:v>
      </x:c>
      <x:c r="N1532" s="2" t="str">
        <x:v>车辆里程查询_20260901-20260930_1024辆_仪表里程.xlsx / R39</x:v>
      </x:c>
      <x:c r="O1532" s="2" t="str">
        <x:v>车辆里程查询_20260901-20260930_1024辆_GPS里程.xlsx / R240</x:v>
      </x:c>
      <x:c r="P1532" s="2" t="str">
        <x:v>车辆纯氢气里程查询_20260901-20260930_1024辆.xlsx / R615</x:v>
      </x:c>
    </x:row>
    <x:row r="1533" ht="22" customHeight="1">
      <x:c r="A1533" s="2" t="n">
        <x:v>63</x:v>
      </x:c>
      <x:c r="B1533" s="2" t="str">
        <x:v>粤AGP4538</x:v>
      </x:c>
      <x:c r="C1533" s="2" t="str">
        <x:v>陈高伟</x:v>
      </x:c>
      <x:c r="D1533" s="8" t="d">
        <x:v>2026-09-15T00:00:00.000Z</x:v>
      </x:c>
      <x:c r="E1533" s="7" t="n">
        <x:v>81.3</x:v>
      </x:c>
      <x:c r="F1533" s="7" t="n">
        <x:v>179.2</x:v>
      </x:c>
      <x:c r="G1533" s="7" t="n">
        <x:v>143.7</x:v>
      </x:c>
      <x:c r="H1533" s="2" t="str">
        <x:v>否</x:v>
      </x:c>
      <x:c r="I1533" s="7" t="n">
        <x:f>IF(AND(ISNUMBER(E1533),ISNUMBER(F1533)),E1533-F1533,"")</x:f>
        <x:v>-97.89999999999999</x:v>
      </x:c>
      <x:c r="J1533" s="2" t="str">
        <x:f>IF(H1533="否","不适用",IF(AND(ISNUMBER(E1533),ISNUMBER(F1533)),IF(I1533&gt;'规则与名单'!$B$2,"是","否"),"未判定"))</x:f>
        <x:v>不适用</x:v>
      </x:c>
      <x:c r="K1533" s="2" t="str">
        <x:f>IF(J1533="是",IF(ISNUMBER(F1533),"测试日GPS","缺失"),IF(ISNUMBER(G1533),"非测试日纯氢",IF(AND(H1533="是",J1533="未判定"),IF(ISNUMBER(F1533),"测试名单无纯氢GPS","缺失"),IF(ISNUMBER(E1533),"非测试日仪表","缺失"))))</x:f>
        <x:v>非测试日纯氢</x:v>
      </x:c>
      <x:c r="L1533" s="7" t="n">
        <x:f>IF(K1533="缺失","",IF(K1533="非测试日纯氢",G1533,IF(K1533="非测试日仪表",E1533,F1533)))</x:f>
        <x:v>143.7</x:v>
      </x:c>
      <x:c r="M1533" s="2" t="n">
        <x:f>IF(K1533="缺失",1,0)</x:f>
        <x:v>0</x:v>
      </x:c>
      <x:c r="N1533" s="2" t="str">
        <x:v>车辆里程查询_20260901-20260930_1024辆_仪表里程.xlsx / S39</x:v>
      </x:c>
      <x:c r="O1533" s="2" t="str">
        <x:v>车辆里程查询_20260901-20260930_1024辆_GPS里程.xlsx / S240</x:v>
      </x:c>
      <x:c r="P1533" s="2" t="str">
        <x:v>车辆纯氢气里程查询_20260901-20260930_1024辆.xlsx / S615</x:v>
      </x:c>
    </x:row>
    <x:row r="1534" ht="22" customHeight="1">
      <x:c r="A1534" s="2" t="n">
        <x:v>63</x:v>
      </x:c>
      <x:c r="B1534" s="2" t="str">
        <x:v>粤AGP4538</x:v>
      </x:c>
      <x:c r="C1534" s="2" t="str">
        <x:v>陈高伟</x:v>
      </x:c>
      <x:c r="D1534" s="8" t="d">
        <x:v>2026-09-16T00:00:00.000Z</x:v>
      </x:c>
      <x:c r="E1534" s="7" t="n">
        <x:v>371.1</x:v>
      </x:c>
      <x:c r="F1534" s="7" t="n">
        <x:v>281.9</x:v>
      </x:c>
      <x:c r="G1534" s="7" t="n">
        <x:v>262.4</x:v>
      </x:c>
      <x:c r="H1534" s="2" t="str">
        <x:v>否</x:v>
      </x:c>
      <x:c r="I1534" s="7" t="n">
        <x:f>IF(AND(ISNUMBER(E1534),ISNUMBER(F1534)),E1534-F1534,"")</x:f>
        <x:v>89.20000000000005</x:v>
      </x:c>
      <x:c r="J1534" s="2" t="str">
        <x:f>IF(H1534="否","不适用",IF(AND(ISNUMBER(E1534),ISNUMBER(F1534)),IF(I1534&gt;'规则与名单'!$B$2,"是","否"),"未判定"))</x:f>
        <x:v>不适用</x:v>
      </x:c>
      <x:c r="K1534" s="2" t="str">
        <x:f>IF(J1534="是",IF(ISNUMBER(F1534),"测试日GPS","缺失"),IF(ISNUMBER(G1534),"非测试日纯氢",IF(AND(H1534="是",J1534="未判定"),IF(ISNUMBER(F1534),"测试名单无纯氢GPS","缺失"),IF(ISNUMBER(E1534),"非测试日仪表","缺失"))))</x:f>
        <x:v>非测试日纯氢</x:v>
      </x:c>
      <x:c r="L1534" s="7" t="n">
        <x:f>IF(K1534="缺失","",IF(K1534="非测试日纯氢",G1534,IF(K1534="非测试日仪表",E1534,F1534)))</x:f>
        <x:v>262.4</x:v>
      </x:c>
      <x:c r="M1534" s="2" t="n">
        <x:f>IF(K1534="缺失",1,0)</x:f>
        <x:v>0</x:v>
      </x:c>
      <x:c r="N1534" s="2" t="str">
        <x:v>车辆里程查询_20260901-20260930_1024辆_仪表里程.xlsx / T39</x:v>
      </x:c>
      <x:c r="O1534" s="2" t="str">
        <x:v>车辆里程查询_20260901-20260930_1024辆_GPS里程.xlsx / T240</x:v>
      </x:c>
      <x:c r="P1534" s="2" t="str">
        <x:v>车辆纯氢气里程查询_20260901-20260930_1024辆.xlsx / T615</x:v>
      </x:c>
    </x:row>
    <x:row r="1535" ht="22" customHeight="1">
      <x:c r="A1535" s="2" t="n">
        <x:v>63</x:v>
      </x:c>
      <x:c r="B1535" s="2" t="str">
        <x:v>粤AGP4538</x:v>
      </x:c>
      <x:c r="C1535" s="2" t="str">
        <x:v>陈高伟</x:v>
      </x:c>
      <x:c r="D1535" s="8" t="d">
        <x:v>2026-09-17T00:00:00.000Z</x:v>
      </x:c>
      <x:c r="E1535" s="7" t="n">
        <x:v>0.1</x:v>
      </x:c>
      <x:c r="F1535" s="7" t="n">
        <x:v>0.04</x:v>
      </x:c>
      <x:c r="G1535" s="7"/>
      <x:c r="H1535" s="2" t="str">
        <x:v>否</x:v>
      </x:c>
      <x:c r="I1535" s="7" t="n">
        <x:f>IF(AND(ISNUMBER(E1535),ISNUMBER(F1535)),E1535-F1535,"")</x:f>
        <x:v>0.060000000000000005</x:v>
      </x:c>
      <x:c r="J1535" s="2" t="str">
        <x:f>IF(H1535="否","不适用",IF(AND(ISNUMBER(E1535),ISNUMBER(F1535)),IF(I1535&gt;'规则与名单'!$B$2,"是","否"),"未判定"))</x:f>
        <x:v>不适用</x:v>
      </x:c>
      <x:c r="K1535" s="2" t="str">
        <x:f>IF(J1535="是",IF(ISNUMBER(F1535),"测试日GPS","缺失"),IF(ISNUMBER(G1535),"非测试日纯氢",IF(AND(H1535="是",J1535="未判定"),IF(ISNUMBER(F1535),"测试名单无纯氢GPS","缺失"),IF(ISNUMBER(E1535),"非测试日仪表","缺失"))))</x:f>
        <x:v>非测试日仪表</x:v>
      </x:c>
      <x:c r="L1535" s="7" t="n">
        <x:f>IF(K1535="缺失","",IF(K1535="非测试日纯氢",G1535,IF(K1535="非测试日仪表",E1535,F1535)))</x:f>
        <x:v>0.1</x:v>
      </x:c>
      <x:c r="M1535" s="2" t="n">
        <x:f>IF(K1535="缺失",1,0)</x:f>
        <x:v>0</x:v>
      </x:c>
      <x:c r="N1535" s="2" t="str">
        <x:v>车辆里程查询_20260901-20260930_1024辆_仪表里程.xlsx / U39</x:v>
      </x:c>
      <x:c r="O1535" s="2" t="str">
        <x:v>车辆里程查询_20260901-20260930_1024辆_GPS里程.xlsx / U240</x:v>
      </x:c>
      <x:c r="P1535" s="2" t="str">
        <x:v>车辆纯氢气里程查询_20260901-20260930_1024辆.xlsx / U615</x:v>
      </x:c>
    </x:row>
    <x:row r="1536" ht="22" customHeight="1">
      <x:c r="A1536" s="2" t="n">
        <x:v>63</x:v>
      </x:c>
      <x:c r="B1536" s="2" t="str">
        <x:v>粤AGP4538</x:v>
      </x:c>
      <x:c r="C1536" s="2" t="str">
        <x:v>陈高伟</x:v>
      </x:c>
      <x:c r="D1536" s="8" t="d">
        <x:v>2026-09-18T00:00:00.000Z</x:v>
      </x:c>
      <x:c r="E1536" s="7" t="n">
        <x:v>145.8</x:v>
      </x:c>
      <x:c r="F1536" s="7" t="n">
        <x:v>158.1</x:v>
      </x:c>
      <x:c r="G1536" s="7" t="n">
        <x:v>103.6</x:v>
      </x:c>
      <x:c r="H1536" s="2" t="str">
        <x:v>否</x:v>
      </x:c>
      <x:c r="I1536" s="7" t="n">
        <x:f>IF(AND(ISNUMBER(E1536),ISNUMBER(F1536)),E1536-F1536,"")</x:f>
        <x:v>-12.299999999999983</x:v>
      </x:c>
      <x:c r="J1536" s="2" t="str">
        <x:f>IF(H1536="否","不适用",IF(AND(ISNUMBER(E1536),ISNUMBER(F1536)),IF(I1536&gt;'规则与名单'!$B$2,"是","否"),"未判定"))</x:f>
        <x:v>不适用</x:v>
      </x:c>
      <x:c r="K1536" s="2" t="str">
        <x:f>IF(J1536="是",IF(ISNUMBER(F1536),"测试日GPS","缺失"),IF(ISNUMBER(G1536),"非测试日纯氢",IF(AND(H1536="是",J1536="未判定"),IF(ISNUMBER(F1536),"测试名单无纯氢GPS","缺失"),IF(ISNUMBER(E1536),"非测试日仪表","缺失"))))</x:f>
        <x:v>非测试日纯氢</x:v>
      </x:c>
      <x:c r="L1536" s="7" t="n">
        <x:f>IF(K1536="缺失","",IF(K1536="非测试日纯氢",G1536,IF(K1536="非测试日仪表",E1536,F1536)))</x:f>
        <x:v>103.6</x:v>
      </x:c>
      <x:c r="M1536" s="2" t="n">
        <x:f>IF(K1536="缺失",1,0)</x:f>
        <x:v>0</x:v>
      </x:c>
      <x:c r="N1536" s="2" t="str">
        <x:v>车辆里程查询_20260901-20260930_1024辆_仪表里程.xlsx / V39</x:v>
      </x:c>
      <x:c r="O1536" s="2" t="str">
        <x:v>车辆里程查询_20260901-20260930_1024辆_GPS里程.xlsx / V240</x:v>
      </x:c>
      <x:c r="P1536" s="2" t="str">
        <x:v>车辆纯氢气里程查询_20260901-20260930_1024辆.xlsx / V615</x:v>
      </x:c>
    </x:row>
    <x:row r="1537" ht="22" customHeight="1">
      <x:c r="A1537" s="2" t="n">
        <x:v>63</x:v>
      </x:c>
      <x:c r="B1537" s="2" t="str">
        <x:v>粤AGP4538</x:v>
      </x:c>
      <x:c r="C1537" s="2" t="str">
        <x:v>陈高伟</x:v>
      </x:c>
      <x:c r="D1537" s="8" t="d">
        <x:v>2026-09-19T00:00:00.000Z</x:v>
      </x:c>
      <x:c r="E1537" s="7" t="n">
        <x:v>146.9</x:v>
      </x:c>
      <x:c r="F1537" s="7" t="n">
        <x:v>153.2</x:v>
      </x:c>
      <x:c r="G1537" s="7" t="n">
        <x:v>146.5</x:v>
      </x:c>
      <x:c r="H1537" s="2" t="str">
        <x:v>否</x:v>
      </x:c>
      <x:c r="I1537" s="7" t="n">
        <x:f>IF(AND(ISNUMBER(E1537),ISNUMBER(F1537)),E1537-F1537,"")</x:f>
        <x:v>-6.299999999999983</x:v>
      </x:c>
      <x:c r="J1537" s="2" t="str">
        <x:f>IF(H1537="否","不适用",IF(AND(ISNUMBER(E1537),ISNUMBER(F1537)),IF(I1537&gt;'规则与名单'!$B$2,"是","否"),"未判定"))</x:f>
        <x:v>不适用</x:v>
      </x:c>
      <x:c r="K1537" s="2" t="str">
        <x:f>IF(J1537="是",IF(ISNUMBER(F1537),"测试日GPS","缺失"),IF(ISNUMBER(G1537),"非测试日纯氢",IF(AND(H1537="是",J1537="未判定"),IF(ISNUMBER(F1537),"测试名单无纯氢GPS","缺失"),IF(ISNUMBER(E1537),"非测试日仪表","缺失"))))</x:f>
        <x:v>非测试日纯氢</x:v>
      </x:c>
      <x:c r="L1537" s="7" t="n">
        <x:f>IF(K1537="缺失","",IF(K1537="非测试日纯氢",G1537,IF(K1537="非测试日仪表",E1537,F1537)))</x:f>
        <x:v>146.5</x:v>
      </x:c>
      <x:c r="M1537" s="2" t="n">
        <x:f>IF(K1537="缺失",1,0)</x:f>
        <x:v>0</x:v>
      </x:c>
      <x:c r="N1537" s="2" t="str">
        <x:v>车辆里程查询_20260901-20260930_1024辆_仪表里程.xlsx / W39</x:v>
      </x:c>
      <x:c r="O1537" s="2" t="str">
        <x:v>车辆里程查询_20260901-20260930_1024辆_GPS里程.xlsx / W240</x:v>
      </x:c>
      <x:c r="P1537" s="2" t="str">
        <x:v>车辆纯氢气里程查询_20260901-20260930_1024辆.xlsx / W615</x:v>
      </x:c>
    </x:row>
    <x:row r="1538" ht="22" customHeight="1">
      <x:c r="A1538" s="2" t="n">
        <x:v>63</x:v>
      </x:c>
      <x:c r="B1538" s="2" t="str">
        <x:v>粤AGP4538</x:v>
      </x:c>
      <x:c r="C1538" s="2" t="str">
        <x:v>陈高伟</x:v>
      </x:c>
      <x:c r="D1538" s="8" t="d">
        <x:v>2026-09-20T00:00:00.000Z</x:v>
      </x:c>
      <x:c r="E1538" s="7" t="n">
        <x:v>172</x:v>
      </x:c>
      <x:c r="F1538" s="7" t="n">
        <x:v>176.6</x:v>
      </x:c>
      <x:c r="G1538" s="7" t="n">
        <x:v>141.9</x:v>
      </x:c>
      <x:c r="H1538" s="2" t="str">
        <x:v>否</x:v>
      </x:c>
      <x:c r="I1538" s="7" t="n">
        <x:f>IF(AND(ISNUMBER(E1538),ISNUMBER(F1538)),E1538-F1538,"")</x:f>
        <x:v>-4.599999999999994</x:v>
      </x:c>
      <x:c r="J1538" s="2" t="str">
        <x:f>IF(H1538="否","不适用",IF(AND(ISNUMBER(E1538),ISNUMBER(F1538)),IF(I1538&gt;'规则与名单'!$B$2,"是","否"),"未判定"))</x:f>
        <x:v>不适用</x:v>
      </x:c>
      <x:c r="K1538" s="2" t="str">
        <x:f>IF(J1538="是",IF(ISNUMBER(F1538),"测试日GPS","缺失"),IF(ISNUMBER(G1538),"非测试日纯氢",IF(AND(H1538="是",J1538="未判定"),IF(ISNUMBER(F1538),"测试名单无纯氢GPS","缺失"),IF(ISNUMBER(E1538),"非测试日仪表","缺失"))))</x:f>
        <x:v>非测试日纯氢</x:v>
      </x:c>
      <x:c r="L1538" s="7" t="n">
        <x:f>IF(K1538="缺失","",IF(K1538="非测试日纯氢",G1538,IF(K1538="非测试日仪表",E1538,F1538)))</x:f>
        <x:v>141.9</x:v>
      </x:c>
      <x:c r="M1538" s="2" t="n">
        <x:f>IF(K1538="缺失",1,0)</x:f>
        <x:v>0</x:v>
      </x:c>
      <x:c r="N1538" s="2" t="str">
        <x:v>车辆里程查询_20260901-20260930_1024辆_仪表里程.xlsx / X39</x:v>
      </x:c>
      <x:c r="O1538" s="2" t="str">
        <x:v>车辆里程查询_20260901-20260930_1024辆_GPS里程.xlsx / X240</x:v>
      </x:c>
      <x:c r="P1538" s="2" t="str">
        <x:v>车辆纯氢气里程查询_20260901-20260930_1024辆.xlsx / X615</x:v>
      </x:c>
    </x:row>
    <x:row r="1539" ht="22" customHeight="1">
      <x:c r="A1539" s="2" t="n">
        <x:v>63</x:v>
      </x:c>
      <x:c r="B1539" s="2" t="str">
        <x:v>粤AGP4538</x:v>
      </x:c>
      <x:c r="C1539" s="2" t="str">
        <x:v>陈高伟</x:v>
      </x:c>
      <x:c r="D1539" s="8" t="d">
        <x:v>2026-09-21T00:00:00.000Z</x:v>
      </x:c>
      <x:c r="E1539" s="7" t="n">
        <x:v>93</x:v>
      </x:c>
      <x:c r="F1539" s="7" t="n">
        <x:v>149.7</x:v>
      </x:c>
      <x:c r="G1539" s="7" t="n">
        <x:v>79.3</x:v>
      </x:c>
      <x:c r="H1539" s="2" t="str">
        <x:v>否</x:v>
      </x:c>
      <x:c r="I1539" s="7" t="n">
        <x:f>IF(AND(ISNUMBER(E1539),ISNUMBER(F1539)),E1539-F1539,"")</x:f>
        <x:v>-56.69999999999999</x:v>
      </x:c>
      <x:c r="J1539" s="2" t="str">
        <x:f>IF(H1539="否","不适用",IF(AND(ISNUMBER(E1539),ISNUMBER(F1539)),IF(I1539&gt;'规则与名单'!$B$2,"是","否"),"未判定"))</x:f>
        <x:v>不适用</x:v>
      </x:c>
      <x:c r="K1539" s="2" t="str">
        <x:f>IF(J1539="是",IF(ISNUMBER(F1539),"测试日GPS","缺失"),IF(ISNUMBER(G1539),"非测试日纯氢",IF(AND(H1539="是",J1539="未判定"),IF(ISNUMBER(F1539),"测试名单无纯氢GPS","缺失"),IF(ISNUMBER(E1539),"非测试日仪表","缺失"))))</x:f>
        <x:v>非测试日纯氢</x:v>
      </x:c>
      <x:c r="L1539" s="7" t="n">
        <x:f>IF(K1539="缺失","",IF(K1539="非测试日纯氢",G1539,IF(K1539="非测试日仪表",E1539,F1539)))</x:f>
        <x:v>79.3</x:v>
      </x:c>
      <x:c r="M1539" s="2" t="n">
        <x:f>IF(K1539="缺失",1,0)</x:f>
        <x:v>0</x:v>
      </x:c>
      <x:c r="N1539" s="2" t="str">
        <x:v>车辆里程查询_20260901-20260930_1024辆_仪表里程.xlsx / Y39</x:v>
      </x:c>
      <x:c r="O1539" s="2" t="str">
        <x:v>车辆里程查询_20260901-20260930_1024辆_GPS里程.xlsx / Y240</x:v>
      </x:c>
      <x:c r="P1539" s="2" t="str">
        <x:v>车辆纯氢气里程查询_20260901-20260930_1024辆.xlsx / Y615</x:v>
      </x:c>
    </x:row>
    <x:row r="1540" ht="22" customHeight="1">
      <x:c r="A1540" s="2" t="n">
        <x:v>63</x:v>
      </x:c>
      <x:c r="B1540" s="2" t="str">
        <x:v>粤AGP4538</x:v>
      </x:c>
      <x:c r="C1540" s="2" t="str">
        <x:v>陈高伟</x:v>
      </x:c>
      <x:c r="D1540" s="8" t="d">
        <x:v>2026-09-22T00:00:00.000Z</x:v>
      </x:c>
      <x:c r="E1540" s="7" t="n">
        <x:v>145.8</x:v>
      </x:c>
      <x:c r="F1540" s="7" t="n">
        <x:v>96.5</x:v>
      </x:c>
      <x:c r="G1540" s="7" t="n">
        <x:v>91.9</x:v>
      </x:c>
      <x:c r="H1540" s="2" t="str">
        <x:v>否</x:v>
      </x:c>
      <x:c r="I1540" s="7" t="n">
        <x:f>IF(AND(ISNUMBER(E1540),ISNUMBER(F1540)),E1540-F1540,"")</x:f>
        <x:v>49.30000000000001</x:v>
      </x:c>
      <x:c r="J1540" s="2" t="str">
        <x:f>IF(H1540="否","不适用",IF(AND(ISNUMBER(E1540),ISNUMBER(F1540)),IF(I1540&gt;'规则与名单'!$B$2,"是","否"),"未判定"))</x:f>
        <x:v>不适用</x:v>
      </x:c>
      <x:c r="K1540" s="2" t="str">
        <x:f>IF(J1540="是",IF(ISNUMBER(F1540),"测试日GPS","缺失"),IF(ISNUMBER(G1540),"非测试日纯氢",IF(AND(H1540="是",J1540="未判定"),IF(ISNUMBER(F1540),"测试名单无纯氢GPS","缺失"),IF(ISNUMBER(E1540),"非测试日仪表","缺失"))))</x:f>
        <x:v>非测试日纯氢</x:v>
      </x:c>
      <x:c r="L1540" s="7" t="n">
        <x:f>IF(K1540="缺失","",IF(K1540="非测试日纯氢",G1540,IF(K1540="非测试日仪表",E1540,F1540)))</x:f>
        <x:v>91.9</x:v>
      </x:c>
      <x:c r="M1540" s="2" t="n">
        <x:f>IF(K1540="缺失",1,0)</x:f>
        <x:v>0</x:v>
      </x:c>
      <x:c r="N1540" s="2" t="str">
        <x:v>车辆里程查询_20260901-20260930_1024辆_仪表里程.xlsx / Z39</x:v>
      </x:c>
      <x:c r="O1540" s="2" t="str">
        <x:v>车辆里程查询_20260901-20260930_1024辆_GPS里程.xlsx / Z240</x:v>
      </x:c>
      <x:c r="P1540" s="2" t="str">
        <x:v>车辆纯氢气里程查询_20260901-20260930_1024辆.xlsx / Z615</x:v>
      </x:c>
    </x:row>
    <x:row r="1541" ht="22" customHeight="1">
      <x:c r="A1541" s="2" t="n">
        <x:v>63</x:v>
      </x:c>
      <x:c r="B1541" s="2" t="str">
        <x:v>粤AGP4538</x:v>
      </x:c>
      <x:c r="C1541" s="2" t="str">
        <x:v>陈高伟</x:v>
      </x:c>
      <x:c r="D1541" s="8" t="d">
        <x:v>2026-09-23T00:00:00.000Z</x:v>
      </x:c>
      <x:c r="E1541" s="7" t="n">
        <x:v>117.2</x:v>
      </x:c>
      <x:c r="F1541" s="7" t="n">
        <x:v>186.8</x:v>
      </x:c>
      <x:c r="G1541" s="7" t="n">
        <x:v>154.5</x:v>
      </x:c>
      <x:c r="H1541" s="2" t="str">
        <x:v>否</x:v>
      </x:c>
      <x:c r="I1541" s="7" t="n">
        <x:f>IF(AND(ISNUMBER(E1541),ISNUMBER(F1541)),E1541-F1541,"")</x:f>
        <x:v>-69.60000000000001</x:v>
      </x:c>
      <x:c r="J1541" s="2" t="str">
        <x:f>IF(H1541="否","不适用",IF(AND(ISNUMBER(E1541),ISNUMBER(F1541)),IF(I1541&gt;'规则与名单'!$B$2,"是","否"),"未判定"))</x:f>
        <x:v>不适用</x:v>
      </x:c>
      <x:c r="K1541" s="2" t="str">
        <x:f>IF(J1541="是",IF(ISNUMBER(F1541),"测试日GPS","缺失"),IF(ISNUMBER(G1541),"非测试日纯氢",IF(AND(H1541="是",J1541="未判定"),IF(ISNUMBER(F1541),"测试名单无纯氢GPS","缺失"),IF(ISNUMBER(E1541),"非测试日仪表","缺失"))))</x:f>
        <x:v>非测试日纯氢</x:v>
      </x:c>
      <x:c r="L1541" s="7" t="n">
        <x:f>IF(K1541="缺失","",IF(K1541="非测试日纯氢",G1541,IF(K1541="非测试日仪表",E1541,F1541)))</x:f>
        <x:v>154.5</x:v>
      </x:c>
      <x:c r="M1541" s="2" t="n">
        <x:f>IF(K1541="缺失",1,0)</x:f>
        <x:v>0</x:v>
      </x:c>
      <x:c r="N1541" s="2" t="str">
        <x:v>车辆里程查询_20260901-20260930_1024辆_仪表里程.xlsx / AA39</x:v>
      </x:c>
      <x:c r="O1541" s="2" t="str">
        <x:v>车辆里程查询_20260901-20260930_1024辆_GPS里程.xlsx / AA240</x:v>
      </x:c>
      <x:c r="P1541" s="2" t="str">
        <x:v>车辆纯氢气里程查询_20260901-20260930_1024辆.xlsx / AA615</x:v>
      </x:c>
    </x:row>
    <x:row r="1542" ht="22" customHeight="1">
      <x:c r="A1542" s="2" t="n">
        <x:v>63</x:v>
      </x:c>
      <x:c r="B1542" s="2" t="str">
        <x:v>粤AGP4538</x:v>
      </x:c>
      <x:c r="C1542" s="2" t="str">
        <x:v>陈高伟</x:v>
      </x:c>
      <x:c r="D1542" s="8" t="d">
        <x:v>2026-09-24T00:00:00.000Z</x:v>
      </x:c>
      <x:c r="E1542" s="7" t="n">
        <x:v>149.7</x:v>
      </x:c>
      <x:c r="F1542" s="7" t="n">
        <x:v>85.6</x:v>
      </x:c>
      <x:c r="G1542" s="7" t="n">
        <x:v>84.8</x:v>
      </x:c>
      <x:c r="H1542" s="2" t="str">
        <x:v>否</x:v>
      </x:c>
      <x:c r="I1542" s="7" t="n">
        <x:f>IF(AND(ISNUMBER(E1542),ISNUMBER(F1542)),E1542-F1542,"")</x:f>
        <x:v>64.1</x:v>
      </x:c>
      <x:c r="J1542" s="2" t="str">
        <x:f>IF(H1542="否","不适用",IF(AND(ISNUMBER(E1542),ISNUMBER(F1542)),IF(I1542&gt;'规则与名单'!$B$2,"是","否"),"未判定"))</x:f>
        <x:v>不适用</x:v>
      </x:c>
      <x:c r="K1542" s="2" t="str">
        <x:f>IF(J1542="是",IF(ISNUMBER(F1542),"测试日GPS","缺失"),IF(ISNUMBER(G1542),"非测试日纯氢",IF(AND(H1542="是",J1542="未判定"),IF(ISNUMBER(F1542),"测试名单无纯氢GPS","缺失"),IF(ISNUMBER(E1542),"非测试日仪表","缺失"))))</x:f>
        <x:v>非测试日纯氢</x:v>
      </x:c>
      <x:c r="L1542" s="7" t="n">
        <x:f>IF(K1542="缺失","",IF(K1542="非测试日纯氢",G1542,IF(K1542="非测试日仪表",E1542,F1542)))</x:f>
        <x:v>84.8</x:v>
      </x:c>
      <x:c r="M1542" s="2" t="n">
        <x:f>IF(K1542="缺失",1,0)</x:f>
        <x:v>0</x:v>
      </x:c>
      <x:c r="N1542" s="2" t="str">
        <x:v>车辆里程查询_20260901-20260930_1024辆_仪表里程.xlsx / AB39</x:v>
      </x:c>
      <x:c r="O1542" s="2" t="str">
        <x:v>车辆里程查询_20260901-20260930_1024辆_GPS里程.xlsx / AB240</x:v>
      </x:c>
      <x:c r="P1542" s="2" t="str">
        <x:v>车辆纯氢气里程查询_20260901-20260930_1024辆.xlsx / AB615</x:v>
      </x:c>
    </x:row>
    <x:row r="1543" ht="22" customHeight="1">
      <x:c r="A1543" s="2" t="n">
        <x:v>63</x:v>
      </x:c>
      <x:c r="B1543" s="2" t="str">
        <x:v>粤AGP4538</x:v>
      </x:c>
      <x:c r="C1543" s="2" t="str">
        <x:v>陈高伟</x:v>
      </x:c>
      <x:c r="D1543" s="8" t="d">
        <x:v>2026-09-25T00:00:00.000Z</x:v>
      </x:c>
      <x:c r="E1543" s="7" t="n">
        <x:v>146.4</x:v>
      </x:c>
      <x:c r="F1543" s="7" t="n">
        <x:v>152.8</x:v>
      </x:c>
      <x:c r="G1543" s="7" t="n">
        <x:v>145.3</x:v>
      </x:c>
      <x:c r="H1543" s="2" t="str">
        <x:v>否</x:v>
      </x:c>
      <x:c r="I1543" s="7" t="n">
        <x:f>IF(AND(ISNUMBER(E1543),ISNUMBER(F1543)),E1543-F1543,"")</x:f>
        <x:v>-6.400000000000006</x:v>
      </x:c>
      <x:c r="J1543" s="2" t="str">
        <x:f>IF(H1543="否","不适用",IF(AND(ISNUMBER(E1543),ISNUMBER(F1543)),IF(I1543&gt;'规则与名单'!$B$2,"是","否"),"未判定"))</x:f>
        <x:v>不适用</x:v>
      </x:c>
      <x:c r="K1543" s="2" t="str">
        <x:f>IF(J1543="是",IF(ISNUMBER(F1543),"测试日GPS","缺失"),IF(ISNUMBER(G1543),"非测试日纯氢",IF(AND(H1543="是",J1543="未判定"),IF(ISNUMBER(F1543),"测试名单无纯氢GPS","缺失"),IF(ISNUMBER(E1543),"非测试日仪表","缺失"))))</x:f>
        <x:v>非测试日纯氢</x:v>
      </x:c>
      <x:c r="L1543" s="7" t="n">
        <x:f>IF(K1543="缺失","",IF(K1543="非测试日纯氢",G1543,IF(K1543="非测试日仪表",E1543,F1543)))</x:f>
        <x:v>145.3</x:v>
      </x:c>
      <x:c r="M1543" s="2" t="n">
        <x:f>IF(K1543="缺失",1,0)</x:f>
        <x:v>0</x:v>
      </x:c>
      <x:c r="N1543" s="2" t="str">
        <x:v>车辆里程查询_20260901-20260930_1024辆_仪表里程.xlsx / AC39</x:v>
      </x:c>
      <x:c r="O1543" s="2" t="str">
        <x:v>车辆里程查询_20260901-20260930_1024辆_GPS里程.xlsx / AC240</x:v>
      </x:c>
      <x:c r="P1543" s="2" t="str">
        <x:v>车辆纯氢气里程查询_20260901-20260930_1024辆.xlsx / AC615</x:v>
      </x:c>
    </x:row>
    <x:row r="1544" ht="22" customHeight="1">
      <x:c r="A1544" s="2" t="n">
        <x:v>63</x:v>
      </x:c>
      <x:c r="B1544" s="2" t="str">
        <x:v>粤AGP4538</x:v>
      </x:c>
      <x:c r="C1544" s="2" t="str">
        <x:v>陈高伟</x:v>
      </x:c>
      <x:c r="D1544" s="8" t="d">
        <x:v>2026-09-26T00:00:00.000Z</x:v>
      </x:c>
      <x:c r="E1544" s="7" t="n">
        <x:v>147.8</x:v>
      </x:c>
      <x:c r="F1544" s="7" t="n">
        <x:v>169.4</x:v>
      </x:c>
      <x:c r="G1544" s="7" t="n">
        <x:v>137.6</x:v>
      </x:c>
      <x:c r="H1544" s="2" t="str">
        <x:v>否</x:v>
      </x:c>
      <x:c r="I1544" s="7" t="n">
        <x:f>IF(AND(ISNUMBER(E1544),ISNUMBER(F1544)),E1544-F1544,"")</x:f>
        <x:v>-21.599999999999994</x:v>
      </x:c>
      <x:c r="J1544" s="2" t="str">
        <x:f>IF(H1544="否","不适用",IF(AND(ISNUMBER(E1544),ISNUMBER(F1544)),IF(I1544&gt;'规则与名单'!$B$2,"是","否"),"未判定"))</x:f>
        <x:v>不适用</x:v>
      </x:c>
      <x:c r="K1544" s="2" t="str">
        <x:f>IF(J1544="是",IF(ISNUMBER(F1544),"测试日GPS","缺失"),IF(ISNUMBER(G1544),"非测试日纯氢",IF(AND(H1544="是",J1544="未判定"),IF(ISNUMBER(F1544),"测试名单无纯氢GPS","缺失"),IF(ISNUMBER(E1544),"非测试日仪表","缺失"))))</x:f>
        <x:v>非测试日纯氢</x:v>
      </x:c>
      <x:c r="L1544" s="7" t="n">
        <x:f>IF(K1544="缺失","",IF(K1544="非测试日纯氢",G1544,IF(K1544="非测试日仪表",E1544,F1544)))</x:f>
        <x:v>137.6</x:v>
      </x:c>
      <x:c r="M1544" s="2" t="n">
        <x:f>IF(K1544="缺失",1,0)</x:f>
        <x:v>0</x:v>
      </x:c>
      <x:c r="N1544" s="2" t="str">
        <x:v>车辆里程查询_20260901-20260930_1024辆_仪表里程.xlsx / AD39</x:v>
      </x:c>
      <x:c r="O1544" s="2" t="str">
        <x:v>车辆里程查询_20260901-20260930_1024辆_GPS里程.xlsx / AD240</x:v>
      </x:c>
      <x:c r="P1544" s="2" t="str">
        <x:v>车辆纯氢气里程查询_20260901-20260930_1024辆.xlsx / AD615</x:v>
      </x:c>
    </x:row>
    <x:row r="1545" ht="22" customHeight="1">
      <x:c r="A1545" s="2" t="n">
        <x:v>63</x:v>
      </x:c>
      <x:c r="B1545" s="2" t="str">
        <x:v>粤AGP4538</x:v>
      </x:c>
      <x:c r="C1545" s="2" t="str">
        <x:v>陈高伟</x:v>
      </x:c>
      <x:c r="D1545" s="8" t="d">
        <x:v>2026-09-27T00:00:00.000Z</x:v>
      </x:c>
      <x:c r="E1545" s="7" t="n">
        <x:v>242.9</x:v>
      </x:c>
      <x:c r="F1545" s="7" t="n">
        <x:v>230</x:v>
      </x:c>
      <x:c r="G1545" s="7" t="n">
        <x:v>224.6</x:v>
      </x:c>
      <x:c r="H1545" s="2" t="str">
        <x:v>否</x:v>
      </x:c>
      <x:c r="I1545" s="7" t="n">
        <x:f>IF(AND(ISNUMBER(E1545),ISNUMBER(F1545)),E1545-F1545,"")</x:f>
        <x:v>12.900000000000006</x:v>
      </x:c>
      <x:c r="J1545" s="2" t="str">
        <x:f>IF(H1545="否","不适用",IF(AND(ISNUMBER(E1545),ISNUMBER(F1545)),IF(I1545&gt;'规则与名单'!$B$2,"是","否"),"未判定"))</x:f>
        <x:v>不适用</x:v>
      </x:c>
      <x:c r="K1545" s="2" t="str">
        <x:f>IF(J1545="是",IF(ISNUMBER(F1545),"测试日GPS","缺失"),IF(ISNUMBER(G1545),"非测试日纯氢",IF(AND(H1545="是",J1545="未判定"),IF(ISNUMBER(F1545),"测试名单无纯氢GPS","缺失"),IF(ISNUMBER(E1545),"非测试日仪表","缺失"))))</x:f>
        <x:v>非测试日纯氢</x:v>
      </x:c>
      <x:c r="L1545" s="7" t="n">
        <x:f>IF(K1545="缺失","",IF(K1545="非测试日纯氢",G1545,IF(K1545="非测试日仪表",E1545,F1545)))</x:f>
        <x:v>224.6</x:v>
      </x:c>
      <x:c r="M1545" s="2" t="n">
        <x:f>IF(K1545="缺失",1,0)</x:f>
        <x:v>0</x:v>
      </x:c>
      <x:c r="N1545" s="2" t="str">
        <x:v>车辆里程查询_20260901-20260930_1024辆_仪表里程.xlsx / AE39</x:v>
      </x:c>
      <x:c r="O1545" s="2" t="str">
        <x:v>车辆里程查询_20260901-20260930_1024辆_GPS里程.xlsx / AE240</x:v>
      </x:c>
      <x:c r="P1545" s="2" t="str">
        <x:v>车辆纯氢气里程查询_20260901-20260930_1024辆.xlsx / AE615</x:v>
      </x:c>
    </x:row>
    <x:row r="1546" ht="22" customHeight="1">
      <x:c r="A1546" s="2" t="n">
        <x:v>63</x:v>
      </x:c>
      <x:c r="B1546" s="2" t="str">
        <x:v>粤AGP4538</x:v>
      </x:c>
      <x:c r="C1546" s="2" t="str">
        <x:v>陈高伟</x:v>
      </x:c>
      <x:c r="D1546" s="8" t="d">
        <x:v>2026-09-28T00:00:00.000Z</x:v>
      </x:c>
      <x:c r="E1546" s="7" t="n">
        <x:v>2.8</x:v>
      </x:c>
      <x:c r="F1546" s="7" t="n">
        <x:v>94.8</x:v>
      </x:c>
      <x:c r="G1546" s="7" t="n">
        <x:v>75.2</x:v>
      </x:c>
      <x:c r="H1546" s="2" t="str">
        <x:v>否</x:v>
      </x:c>
      <x:c r="I1546" s="7" t="n">
        <x:f>IF(AND(ISNUMBER(E1546),ISNUMBER(F1546)),E1546-F1546,"")</x:f>
        <x:v>-92</x:v>
      </x:c>
      <x:c r="J1546" s="2" t="str">
        <x:f>IF(H1546="否","不适用",IF(AND(ISNUMBER(E1546),ISNUMBER(F1546)),IF(I1546&gt;'规则与名单'!$B$2,"是","否"),"未判定"))</x:f>
        <x:v>不适用</x:v>
      </x:c>
      <x:c r="K1546" s="2" t="str">
        <x:f>IF(J1546="是",IF(ISNUMBER(F1546),"测试日GPS","缺失"),IF(ISNUMBER(G1546),"非测试日纯氢",IF(AND(H1546="是",J1546="未判定"),IF(ISNUMBER(F1546),"测试名单无纯氢GPS","缺失"),IF(ISNUMBER(E1546),"非测试日仪表","缺失"))))</x:f>
        <x:v>非测试日纯氢</x:v>
      </x:c>
      <x:c r="L1546" s="7" t="n">
        <x:f>IF(K1546="缺失","",IF(K1546="非测试日纯氢",G1546,IF(K1546="非测试日仪表",E1546,F1546)))</x:f>
        <x:v>75.2</x:v>
      </x:c>
      <x:c r="M1546" s="2" t="n">
        <x:f>IF(K1546="缺失",1,0)</x:f>
        <x:v>0</x:v>
      </x:c>
      <x:c r="N1546" s="2" t="str">
        <x:v>车辆里程查询_20260901-20260930_1024辆_仪表里程.xlsx / AF39</x:v>
      </x:c>
      <x:c r="O1546" s="2" t="str">
        <x:v>车辆里程查询_20260901-20260930_1024辆_GPS里程.xlsx / AF240</x:v>
      </x:c>
      <x:c r="P1546" s="2" t="str">
        <x:v>车辆纯氢气里程查询_20260901-20260930_1024辆.xlsx / AF615</x:v>
      </x:c>
    </x:row>
    <x:row r="1547" ht="22" customHeight="1">
      <x:c r="A1547" s="2" t="n">
        <x:v>63</x:v>
      </x:c>
      <x:c r="B1547" s="2" t="str">
        <x:v>粤AGP4538</x:v>
      </x:c>
      <x:c r="C1547" s="2" t="str">
        <x:v>陈高伟</x:v>
      </x:c>
      <x:c r="D1547" s="8" t="d">
        <x:v>2026-09-29T00:00:00.000Z</x:v>
      </x:c>
      <x:c r="E1547" s="7" t="n">
        <x:v>262.2</x:v>
      </x:c>
      <x:c r="F1547" s="7" t="n">
        <x:v>182.1</x:v>
      </x:c>
      <x:c r="G1547" s="7" t="n">
        <x:v>173.4</x:v>
      </x:c>
      <x:c r="H1547" s="2" t="str">
        <x:v>否</x:v>
      </x:c>
      <x:c r="I1547" s="7" t="n">
        <x:f>IF(AND(ISNUMBER(E1547),ISNUMBER(F1547)),E1547-F1547,"")</x:f>
        <x:v>80.1</x:v>
      </x:c>
      <x:c r="J1547" s="2" t="str">
        <x:f>IF(H1547="否","不适用",IF(AND(ISNUMBER(E1547),ISNUMBER(F1547)),IF(I1547&gt;'规则与名单'!$B$2,"是","否"),"未判定"))</x:f>
        <x:v>不适用</x:v>
      </x:c>
      <x:c r="K1547" s="2" t="str">
        <x:f>IF(J1547="是",IF(ISNUMBER(F1547),"测试日GPS","缺失"),IF(ISNUMBER(G1547),"非测试日纯氢",IF(AND(H1547="是",J1547="未判定"),IF(ISNUMBER(F1547),"测试名单无纯氢GPS","缺失"),IF(ISNUMBER(E1547),"非测试日仪表","缺失"))))</x:f>
        <x:v>非测试日纯氢</x:v>
      </x:c>
      <x:c r="L1547" s="7" t="n">
        <x:f>IF(K1547="缺失","",IF(K1547="非测试日纯氢",G1547,IF(K1547="非测试日仪表",E1547,F1547)))</x:f>
        <x:v>173.4</x:v>
      </x:c>
      <x:c r="M1547" s="2" t="n">
        <x:f>IF(K1547="缺失",1,0)</x:f>
        <x:v>0</x:v>
      </x:c>
      <x:c r="N1547" s="2" t="str">
        <x:v>车辆里程查询_20260901-20260930_1024辆_仪表里程.xlsx / AG39</x:v>
      </x:c>
      <x:c r="O1547" s="2" t="str">
        <x:v>车辆里程查询_20260901-20260930_1024辆_GPS里程.xlsx / AG240</x:v>
      </x:c>
      <x:c r="P1547" s="2" t="str">
        <x:v>车辆纯氢气里程查询_20260901-20260930_1024辆.xlsx / AG615</x:v>
      </x:c>
    </x:row>
    <x:row r="1548" ht="22" customHeight="1">
      <x:c r="A1548" s="2" t="n">
        <x:v>63</x:v>
      </x:c>
      <x:c r="B1548" s="2" t="str">
        <x:v>粤AGP4538</x:v>
      </x:c>
      <x:c r="C1548" s="2" t="str">
        <x:v>陈高伟</x:v>
      </x:c>
      <x:c r="D1548" s="8" t="d">
        <x:v>2026-09-30T00:00:00.000Z</x:v>
      </x:c>
      <x:c r="E1548" s="7" t="n">
        <x:v>174.3</x:v>
      </x:c>
      <x:c r="F1548" s="7" t="n">
        <x:v>178.4</x:v>
      </x:c>
      <x:c r="G1548" s="7" t="n">
        <x:v>174.2</x:v>
      </x:c>
      <x:c r="H1548" s="2" t="str">
        <x:v>否</x:v>
      </x:c>
      <x:c r="I1548" s="7" t="n">
        <x:f>IF(AND(ISNUMBER(E1548),ISNUMBER(F1548)),E1548-F1548,"")</x:f>
        <x:v>-4.099999999999994</x:v>
      </x:c>
      <x:c r="J1548" s="2" t="str">
        <x:f>IF(H1548="否","不适用",IF(AND(ISNUMBER(E1548),ISNUMBER(F1548)),IF(I1548&gt;'规则与名单'!$B$2,"是","否"),"未判定"))</x:f>
        <x:v>不适用</x:v>
      </x:c>
      <x:c r="K1548" s="2" t="str">
        <x:f>IF(J1548="是",IF(ISNUMBER(F1548),"测试日GPS","缺失"),IF(ISNUMBER(G1548),"非测试日纯氢",IF(AND(H1548="是",J1548="未判定"),IF(ISNUMBER(F1548),"测试名单无纯氢GPS","缺失"),IF(ISNUMBER(E1548),"非测试日仪表","缺失"))))</x:f>
        <x:v>非测试日纯氢</x:v>
      </x:c>
      <x:c r="L1548" s="7" t="n">
        <x:f>IF(K1548="缺失","",IF(K1548="非测试日纯氢",G1548,IF(K1548="非测试日仪表",E1548,F1548)))</x:f>
        <x:v>174.2</x:v>
      </x:c>
      <x:c r="M1548" s="2" t="n">
        <x:f>IF(K1548="缺失",1,0)</x:f>
        <x:v>0</x:v>
      </x:c>
      <x:c r="N1548" s="2" t="str">
        <x:v>车辆里程查询_20260901-20260930_1024辆_仪表里程.xlsx / AH39</x:v>
      </x:c>
      <x:c r="O1548" s="2" t="str">
        <x:v>车辆里程查询_20260901-20260930_1024辆_GPS里程.xlsx / AH240</x:v>
      </x:c>
      <x:c r="P1548" s="2" t="str">
        <x:v>车辆纯氢气里程查询_20260901-20260930_1024辆.xlsx / AH615</x:v>
      </x:c>
    </x:row>
    <x:row r="1549" ht="22" customHeight="1">
      <x:c r="A1549" s="2" t="n">
        <x:v>64</x:v>
      </x:c>
      <x:c r="B1549" s="2" t="str">
        <x:v>粤AGP4587</x:v>
      </x:c>
      <x:c r="C1549" s="2" t="str">
        <x:v>陈高伟</x:v>
      </x:c>
      <x:c r="D1549" s="8" t="d">
        <x:v>2026-09-01T00:00:00.000Z</x:v>
      </x:c>
      <x:c r="E1549" s="7" t="n">
        <x:v>579</x:v>
      </x:c>
      <x:c r="F1549" s="7" t="n">
        <x:v>585.8</x:v>
      </x:c>
      <x:c r="G1549" s="7" t="n">
        <x:v>578.5</x:v>
      </x:c>
      <x:c r="H1549" s="2" t="str">
        <x:v>否</x:v>
      </x:c>
      <x:c r="I1549" s="7" t="n">
        <x:f>IF(AND(ISNUMBER(E1549),ISNUMBER(F1549)),E1549-F1549,"")</x:f>
        <x:v>-6.7999999999999545</x:v>
      </x:c>
      <x:c r="J1549" s="2" t="str">
        <x:f>IF(H1549="否","不适用",IF(AND(ISNUMBER(E1549),ISNUMBER(F1549)),IF(I1549&gt;'规则与名单'!$B$2,"是","否"),"未判定"))</x:f>
        <x:v>不适用</x:v>
      </x:c>
      <x:c r="K1549" s="2" t="str">
        <x:f>IF(J1549="是",IF(ISNUMBER(F1549),"测试日GPS","缺失"),IF(ISNUMBER(G1549),"非测试日纯氢",IF(AND(H1549="是",J1549="未判定"),IF(ISNUMBER(F1549),"测试名单无纯氢GPS","缺失"),IF(ISNUMBER(E1549),"非测试日仪表","缺失"))))</x:f>
        <x:v>非测试日纯氢</x:v>
      </x:c>
      <x:c r="L1549" s="7" t="n">
        <x:f>IF(K1549="缺失","",IF(K1549="非测试日纯氢",G1549,IF(K1549="非测试日仪表",E1549,F1549)))</x:f>
        <x:v>578.5</x:v>
      </x:c>
      <x:c r="M1549" s="2" t="n">
        <x:f>IF(K1549="缺失",1,0)</x:f>
        <x:v>0</x:v>
      </x:c>
      <x:c r="N1549" s="2" t="str">
        <x:v>车辆里程查询_20260901-20260930_1024辆_仪表里程.xlsx / E224</x:v>
      </x:c>
      <x:c r="O1549" s="2" t="str">
        <x:v>车辆里程查询_20260901-20260930_1024辆_GPS里程.xlsx / E117</x:v>
      </x:c>
      <x:c r="P1549" s="2" t="str">
        <x:v>车辆纯氢气里程查询_20260901-20260930_1024辆.xlsx / E238</x:v>
      </x:c>
    </x:row>
    <x:row r="1550" ht="22" customHeight="1">
      <x:c r="A1550" s="2" t="n">
        <x:v>64</x:v>
      </x:c>
      <x:c r="B1550" s="2" t="str">
        <x:v>粤AGP4587</x:v>
      </x:c>
      <x:c r="C1550" s="2" t="str">
        <x:v>陈高伟</x:v>
      </x:c>
      <x:c r="D1550" s="8" t="d">
        <x:v>2026-09-02T00:00:00.000Z</x:v>
      </x:c>
      <x:c r="E1550" s="7" t="n">
        <x:v>533.6</x:v>
      </x:c>
      <x:c r="F1550" s="7" t="n">
        <x:v>566.2</x:v>
      </x:c>
      <x:c r="G1550" s="7" t="n">
        <x:v>556</x:v>
      </x:c>
      <x:c r="H1550" s="2" t="str">
        <x:v>否</x:v>
      </x:c>
      <x:c r="I1550" s="7" t="n">
        <x:f>IF(AND(ISNUMBER(E1550),ISNUMBER(F1550)),E1550-F1550,"")</x:f>
        <x:v>-32.60000000000002</x:v>
      </x:c>
      <x:c r="J1550" s="2" t="str">
        <x:f>IF(H1550="否","不适用",IF(AND(ISNUMBER(E1550),ISNUMBER(F1550)),IF(I1550&gt;'规则与名单'!$B$2,"是","否"),"未判定"))</x:f>
        <x:v>不适用</x:v>
      </x:c>
      <x:c r="K1550" s="2" t="str">
        <x:f>IF(J1550="是",IF(ISNUMBER(F1550),"测试日GPS","缺失"),IF(ISNUMBER(G1550),"非测试日纯氢",IF(AND(H1550="是",J1550="未判定"),IF(ISNUMBER(F1550),"测试名单无纯氢GPS","缺失"),IF(ISNUMBER(E1550),"非测试日仪表","缺失"))))</x:f>
        <x:v>非测试日纯氢</x:v>
      </x:c>
      <x:c r="L1550" s="7" t="n">
        <x:f>IF(K1550="缺失","",IF(K1550="非测试日纯氢",G1550,IF(K1550="非测试日仪表",E1550,F1550)))</x:f>
        <x:v>556</x:v>
      </x:c>
      <x:c r="M1550" s="2" t="n">
        <x:f>IF(K1550="缺失",1,0)</x:f>
        <x:v>0</x:v>
      </x:c>
      <x:c r="N1550" s="2" t="str">
        <x:v>车辆里程查询_20260901-20260930_1024辆_仪表里程.xlsx / F224</x:v>
      </x:c>
      <x:c r="O1550" s="2" t="str">
        <x:v>车辆里程查询_20260901-20260930_1024辆_GPS里程.xlsx / F117</x:v>
      </x:c>
      <x:c r="P1550" s="2" t="str">
        <x:v>车辆纯氢气里程查询_20260901-20260930_1024辆.xlsx / F238</x:v>
      </x:c>
    </x:row>
    <x:row r="1551" ht="22" customHeight="1">
      <x:c r="A1551" s="2" t="n">
        <x:v>64</x:v>
      </x:c>
      <x:c r="B1551" s="2" t="str">
        <x:v>粤AGP4587</x:v>
      </x:c>
      <x:c r="C1551" s="2" t="str">
        <x:v>陈高伟</x:v>
      </x:c>
      <x:c r="D1551" s="8" t="d">
        <x:v>2026-09-03T00:00:00.000Z</x:v>
      </x:c>
      <x:c r="E1551" s="7" t="n">
        <x:v>584.9</x:v>
      </x:c>
      <x:c r="F1551" s="7" t="n">
        <x:v>567.1</x:v>
      </x:c>
      <x:c r="G1551" s="7" t="n">
        <x:v>529.4</x:v>
      </x:c>
      <x:c r="H1551" s="2" t="str">
        <x:v>否</x:v>
      </x:c>
      <x:c r="I1551" s="7" t="n">
        <x:f>IF(AND(ISNUMBER(E1551),ISNUMBER(F1551)),E1551-F1551,"")</x:f>
        <x:v>17.799999999999955</x:v>
      </x:c>
      <x:c r="J1551" s="2" t="str">
        <x:f>IF(H1551="否","不适用",IF(AND(ISNUMBER(E1551),ISNUMBER(F1551)),IF(I1551&gt;'规则与名单'!$B$2,"是","否"),"未判定"))</x:f>
        <x:v>不适用</x:v>
      </x:c>
      <x:c r="K1551" s="2" t="str">
        <x:f>IF(J1551="是",IF(ISNUMBER(F1551),"测试日GPS","缺失"),IF(ISNUMBER(G1551),"非测试日纯氢",IF(AND(H1551="是",J1551="未判定"),IF(ISNUMBER(F1551),"测试名单无纯氢GPS","缺失"),IF(ISNUMBER(E1551),"非测试日仪表","缺失"))))</x:f>
        <x:v>非测试日纯氢</x:v>
      </x:c>
      <x:c r="L1551" s="7" t="n">
        <x:f>IF(K1551="缺失","",IF(K1551="非测试日纯氢",G1551,IF(K1551="非测试日仪表",E1551,F1551)))</x:f>
        <x:v>529.4</x:v>
      </x:c>
      <x:c r="M1551" s="2" t="n">
        <x:f>IF(K1551="缺失",1,0)</x:f>
        <x:v>0</x:v>
      </x:c>
      <x:c r="N1551" s="2" t="str">
        <x:v>车辆里程查询_20260901-20260930_1024辆_仪表里程.xlsx / G224</x:v>
      </x:c>
      <x:c r="O1551" s="2" t="str">
        <x:v>车辆里程查询_20260901-20260930_1024辆_GPS里程.xlsx / G117</x:v>
      </x:c>
      <x:c r="P1551" s="2" t="str">
        <x:v>车辆纯氢气里程查询_20260901-20260930_1024辆.xlsx / G238</x:v>
      </x:c>
    </x:row>
    <x:row r="1552" ht="22" customHeight="1">
      <x:c r="A1552" s="2" t="n">
        <x:v>64</x:v>
      </x:c>
      <x:c r="B1552" s="2" t="str">
        <x:v>粤AGP4587</x:v>
      </x:c>
      <x:c r="C1552" s="2" t="str">
        <x:v>陈高伟</x:v>
      </x:c>
      <x:c r="D1552" s="8" t="d">
        <x:v>2026-09-04T00:00:00.000Z</x:v>
      </x:c>
      <x:c r="E1552" s="7" t="n">
        <x:v>567.1</x:v>
      </x:c>
      <x:c r="F1552" s="7" t="n">
        <x:v>573.1</x:v>
      </x:c>
      <x:c r="G1552" s="7" t="n">
        <x:v>557.8</x:v>
      </x:c>
      <x:c r="H1552" s="2" t="str">
        <x:v>否</x:v>
      </x:c>
      <x:c r="I1552" s="7" t="n">
        <x:f>IF(AND(ISNUMBER(E1552),ISNUMBER(F1552)),E1552-F1552,"")</x:f>
        <x:v>-6</x:v>
      </x:c>
      <x:c r="J1552" s="2" t="str">
        <x:f>IF(H1552="否","不适用",IF(AND(ISNUMBER(E1552),ISNUMBER(F1552)),IF(I1552&gt;'规则与名单'!$B$2,"是","否"),"未判定"))</x:f>
        <x:v>不适用</x:v>
      </x:c>
      <x:c r="K1552" s="2" t="str">
        <x:f>IF(J1552="是",IF(ISNUMBER(F1552),"测试日GPS","缺失"),IF(ISNUMBER(G1552),"非测试日纯氢",IF(AND(H1552="是",J1552="未判定"),IF(ISNUMBER(F1552),"测试名单无纯氢GPS","缺失"),IF(ISNUMBER(E1552),"非测试日仪表","缺失"))))</x:f>
        <x:v>非测试日纯氢</x:v>
      </x:c>
      <x:c r="L1552" s="7" t="n">
        <x:f>IF(K1552="缺失","",IF(K1552="非测试日纯氢",G1552,IF(K1552="非测试日仪表",E1552,F1552)))</x:f>
        <x:v>557.8</x:v>
      </x:c>
      <x:c r="M1552" s="2" t="n">
        <x:f>IF(K1552="缺失",1,0)</x:f>
        <x:v>0</x:v>
      </x:c>
      <x:c r="N1552" s="2" t="str">
        <x:v>车辆里程查询_20260901-20260930_1024辆_仪表里程.xlsx / H224</x:v>
      </x:c>
      <x:c r="O1552" s="2" t="str">
        <x:v>车辆里程查询_20260901-20260930_1024辆_GPS里程.xlsx / H117</x:v>
      </x:c>
      <x:c r="P1552" s="2" t="str">
        <x:v>车辆纯氢气里程查询_20260901-20260930_1024辆.xlsx / H238</x:v>
      </x:c>
    </x:row>
    <x:row r="1553" ht="22" customHeight="1">
      <x:c r="A1553" s="2" t="n">
        <x:v>64</x:v>
      </x:c>
      <x:c r="B1553" s="2" t="str">
        <x:v>粤AGP4587</x:v>
      </x:c>
      <x:c r="C1553" s="2" t="str">
        <x:v>陈高伟</x:v>
      </x:c>
      <x:c r="D1553" s="8" t="d">
        <x:v>2026-09-05T00:00:00.000Z</x:v>
      </x:c>
      <x:c r="E1553" s="7" t="n">
        <x:v>556.1</x:v>
      </x:c>
      <x:c r="F1553" s="7" t="n">
        <x:v>565.5</x:v>
      </x:c>
      <x:c r="G1553" s="7" t="n">
        <x:v>556</x:v>
      </x:c>
      <x:c r="H1553" s="2" t="str">
        <x:v>否</x:v>
      </x:c>
      <x:c r="I1553" s="7" t="n">
        <x:f>IF(AND(ISNUMBER(E1553),ISNUMBER(F1553)),E1553-F1553,"")</x:f>
        <x:v>-9.399999999999977</x:v>
      </x:c>
      <x:c r="J1553" s="2" t="str">
        <x:f>IF(H1553="否","不适用",IF(AND(ISNUMBER(E1553),ISNUMBER(F1553)),IF(I1553&gt;'规则与名单'!$B$2,"是","否"),"未判定"))</x:f>
        <x:v>不适用</x:v>
      </x:c>
      <x:c r="K1553" s="2" t="str">
        <x:f>IF(J1553="是",IF(ISNUMBER(F1553),"测试日GPS","缺失"),IF(ISNUMBER(G1553),"非测试日纯氢",IF(AND(H1553="是",J1553="未判定"),IF(ISNUMBER(F1553),"测试名单无纯氢GPS","缺失"),IF(ISNUMBER(E1553),"非测试日仪表","缺失"))))</x:f>
        <x:v>非测试日纯氢</x:v>
      </x:c>
      <x:c r="L1553" s="7" t="n">
        <x:f>IF(K1553="缺失","",IF(K1553="非测试日纯氢",G1553,IF(K1553="非测试日仪表",E1553,F1553)))</x:f>
        <x:v>556</x:v>
      </x:c>
      <x:c r="M1553" s="2" t="n">
        <x:f>IF(K1553="缺失",1,0)</x:f>
        <x:v>0</x:v>
      </x:c>
      <x:c r="N1553" s="2" t="str">
        <x:v>车辆里程查询_20260901-20260930_1024辆_仪表里程.xlsx / I224</x:v>
      </x:c>
      <x:c r="O1553" s="2" t="str">
        <x:v>车辆里程查询_20260901-20260930_1024辆_GPS里程.xlsx / I117</x:v>
      </x:c>
      <x:c r="P1553" s="2" t="str">
        <x:v>车辆纯氢气里程查询_20260901-20260930_1024辆.xlsx / I238</x:v>
      </x:c>
    </x:row>
    <x:row r="1554" ht="22" customHeight="1">
      <x:c r="A1554" s="2" t="n">
        <x:v>64</x:v>
      </x:c>
      <x:c r="B1554" s="2" t="str">
        <x:v>粤AGP4587</x:v>
      </x:c>
      <x:c r="C1554" s="2" t="str">
        <x:v>陈高伟</x:v>
      </x:c>
      <x:c r="D1554" s="8" t="d">
        <x:v>2026-09-06T00:00:00.000Z</x:v>
      </x:c>
      <x:c r="E1554" s="7" t="n">
        <x:v>557.9</x:v>
      </x:c>
      <x:c r="F1554" s="7" t="n">
        <x:v>565.6</x:v>
      </x:c>
      <x:c r="G1554" s="7" t="n">
        <x:v>556.7</x:v>
      </x:c>
      <x:c r="H1554" s="2" t="str">
        <x:v>否</x:v>
      </x:c>
      <x:c r="I1554" s="7" t="n">
        <x:f>IF(AND(ISNUMBER(E1554),ISNUMBER(F1554)),E1554-F1554,"")</x:f>
        <x:v>-7.7000000000000455</x:v>
      </x:c>
      <x:c r="J1554" s="2" t="str">
        <x:f>IF(H1554="否","不适用",IF(AND(ISNUMBER(E1554),ISNUMBER(F1554)),IF(I1554&gt;'规则与名单'!$B$2,"是","否"),"未判定"))</x:f>
        <x:v>不适用</x:v>
      </x:c>
      <x:c r="K1554" s="2" t="str">
        <x:f>IF(J1554="是",IF(ISNUMBER(F1554),"测试日GPS","缺失"),IF(ISNUMBER(G1554),"非测试日纯氢",IF(AND(H1554="是",J1554="未判定"),IF(ISNUMBER(F1554),"测试名单无纯氢GPS","缺失"),IF(ISNUMBER(E1554),"非测试日仪表","缺失"))))</x:f>
        <x:v>非测试日纯氢</x:v>
      </x:c>
      <x:c r="L1554" s="7" t="n">
        <x:f>IF(K1554="缺失","",IF(K1554="非测试日纯氢",G1554,IF(K1554="非测试日仪表",E1554,F1554)))</x:f>
        <x:v>556.7</x:v>
      </x:c>
      <x:c r="M1554" s="2" t="n">
        <x:f>IF(K1554="缺失",1,0)</x:f>
        <x:v>0</x:v>
      </x:c>
      <x:c r="N1554" s="2" t="str">
        <x:v>车辆里程查询_20260901-20260930_1024辆_仪表里程.xlsx / J224</x:v>
      </x:c>
      <x:c r="O1554" s="2" t="str">
        <x:v>车辆里程查询_20260901-20260930_1024辆_GPS里程.xlsx / J117</x:v>
      </x:c>
      <x:c r="P1554" s="2" t="str">
        <x:v>车辆纯氢气里程查询_20260901-20260930_1024辆.xlsx / J238</x:v>
      </x:c>
    </x:row>
    <x:row r="1555" ht="22" customHeight="1">
      <x:c r="A1555" s="2" t="n">
        <x:v>64</x:v>
      </x:c>
      <x:c r="B1555" s="2" t="str">
        <x:v>粤AGP4587</x:v>
      </x:c>
      <x:c r="C1555" s="2" t="str">
        <x:v>陈高伟</x:v>
      </x:c>
      <x:c r="D1555" s="8" t="d">
        <x:v>2026-09-07T00:00:00.000Z</x:v>
      </x:c>
      <x:c r="E1555" s="7" t="n">
        <x:v>604.7</x:v>
      </x:c>
      <x:c r="F1555" s="7" t="n">
        <x:v>611.7</x:v>
      </x:c>
      <x:c r="G1555" s="7" t="n">
        <x:v>566</x:v>
      </x:c>
      <x:c r="H1555" s="2" t="str">
        <x:v>否</x:v>
      </x:c>
      <x:c r="I1555" s="7" t="n">
        <x:f>IF(AND(ISNUMBER(E1555),ISNUMBER(F1555)),E1555-F1555,"")</x:f>
        <x:v>-7</x:v>
      </x:c>
      <x:c r="J1555" s="2" t="str">
        <x:f>IF(H1555="否","不适用",IF(AND(ISNUMBER(E1555),ISNUMBER(F1555)),IF(I1555&gt;'规则与名单'!$B$2,"是","否"),"未判定"))</x:f>
        <x:v>不适用</x:v>
      </x:c>
      <x:c r="K1555" s="2" t="str">
        <x:f>IF(J1555="是",IF(ISNUMBER(F1555),"测试日GPS","缺失"),IF(ISNUMBER(G1555),"非测试日纯氢",IF(AND(H1555="是",J1555="未判定"),IF(ISNUMBER(F1555),"测试名单无纯氢GPS","缺失"),IF(ISNUMBER(E1555),"非测试日仪表","缺失"))))</x:f>
        <x:v>非测试日纯氢</x:v>
      </x:c>
      <x:c r="L1555" s="7" t="n">
        <x:f>IF(K1555="缺失","",IF(K1555="非测试日纯氢",G1555,IF(K1555="非测试日仪表",E1555,F1555)))</x:f>
        <x:v>566</x:v>
      </x:c>
      <x:c r="M1555" s="2" t="n">
        <x:f>IF(K1555="缺失",1,0)</x:f>
        <x:v>0</x:v>
      </x:c>
      <x:c r="N1555" s="2" t="str">
        <x:v>车辆里程查询_20260901-20260930_1024辆_仪表里程.xlsx / K224</x:v>
      </x:c>
      <x:c r="O1555" s="2" t="str">
        <x:v>车辆里程查询_20260901-20260930_1024辆_GPS里程.xlsx / K117</x:v>
      </x:c>
      <x:c r="P1555" s="2" t="str">
        <x:v>车辆纯氢气里程查询_20260901-20260930_1024辆.xlsx / K238</x:v>
      </x:c>
    </x:row>
    <x:row r="1556" ht="22" customHeight="1">
      <x:c r="A1556" s="2" t="n">
        <x:v>64</x:v>
      </x:c>
      <x:c r="B1556" s="2" t="str">
        <x:v>粤AGP4587</x:v>
      </x:c>
      <x:c r="C1556" s="2" t="str">
        <x:v>陈高伟</x:v>
      </x:c>
      <x:c r="D1556" s="8" t="d">
        <x:v>2026-09-08T00:00:00.000Z</x:v>
      </x:c>
      <x:c r="E1556" s="7" t="n">
        <x:v>0</x:v>
      </x:c>
      <x:c r="F1556" s="7" t="n">
        <x:v>0</x:v>
      </x:c>
      <x:c r="G1556" s="7"/>
      <x:c r="H1556" s="2" t="str">
        <x:v>否</x:v>
      </x:c>
      <x:c r="I1556" s="7" t="n">
        <x:f>IF(AND(ISNUMBER(E1556),ISNUMBER(F1556)),E1556-F1556,"")</x:f>
        <x:v>0</x:v>
      </x:c>
      <x:c r="J1556" s="2" t="str">
        <x:f>IF(H1556="否","不适用",IF(AND(ISNUMBER(E1556),ISNUMBER(F1556)),IF(I1556&gt;'规则与名单'!$B$2,"是","否"),"未判定"))</x:f>
        <x:v>不适用</x:v>
      </x:c>
      <x:c r="K1556" s="2" t="str">
        <x:f>IF(J1556="是",IF(ISNUMBER(F1556),"测试日GPS","缺失"),IF(ISNUMBER(G1556),"非测试日纯氢",IF(AND(H1556="是",J1556="未判定"),IF(ISNUMBER(F1556),"测试名单无纯氢GPS","缺失"),IF(ISNUMBER(E1556),"非测试日仪表","缺失"))))</x:f>
        <x:v>非测试日仪表</x:v>
      </x:c>
      <x:c r="L1556" s="7" t="n">
        <x:f>IF(K1556="缺失","",IF(K1556="非测试日纯氢",G1556,IF(K1556="非测试日仪表",E1556,F1556)))</x:f>
        <x:v>0</x:v>
      </x:c>
      <x:c r="M1556" s="2" t="n">
        <x:f>IF(K1556="缺失",1,0)</x:f>
        <x:v>0</x:v>
      </x:c>
      <x:c r="N1556" s="2" t="str">
        <x:v>车辆里程查询_20260901-20260930_1024辆_仪表里程.xlsx / L224</x:v>
      </x:c>
      <x:c r="O1556" s="2" t="str">
        <x:v>车辆里程查询_20260901-20260930_1024辆_GPS里程.xlsx / L117</x:v>
      </x:c>
      <x:c r="P1556" s="2" t="str">
        <x:v>车辆纯氢气里程查询_20260901-20260930_1024辆.xlsx / L238</x:v>
      </x:c>
    </x:row>
    <x:row r="1557" ht="22" customHeight="1">
      <x:c r="A1557" s="2" t="n">
        <x:v>64</x:v>
      </x:c>
      <x:c r="B1557" s="2" t="str">
        <x:v>粤AGP4587</x:v>
      </x:c>
      <x:c r="C1557" s="2" t="str">
        <x:v>陈高伟</x:v>
      </x:c>
      <x:c r="D1557" s="8" t="d">
        <x:v>2026-09-09T00:00:00.000Z</x:v>
      </x:c>
      <x:c r="E1557" s="7"/>
      <x:c r="F1557" s="7" t="n">
        <x:v>0</x:v>
      </x:c>
      <x:c r="G1557" s="7"/>
      <x:c r="H1557" s="2" t="str">
        <x:v>否</x:v>
      </x:c>
      <x:c r="I1557" s="7" t="str">
        <x:f>IF(AND(ISNUMBER(E1557),ISNUMBER(F1557)),E1557-F1557,"")</x:f>
      </x:c>
      <x:c r="J1557" s="2" t="str">
        <x:f>IF(H1557="否","不适用",IF(AND(ISNUMBER(E1557),ISNUMBER(F1557)),IF(I1557&gt;'规则与名单'!$B$2,"是","否"),"未判定"))</x:f>
        <x:v>不适用</x:v>
      </x:c>
      <x:c r="K1557" s="2" t="str">
        <x:f>IF(J1557="是",IF(ISNUMBER(F1557),"测试日GPS","缺失"),IF(ISNUMBER(G1557),"非测试日纯氢",IF(AND(H1557="是",J1557="未判定"),IF(ISNUMBER(F1557),"测试名单无纯氢GPS","缺失"),IF(ISNUMBER(E1557),"非测试日仪表","缺失"))))</x:f>
        <x:v>缺失</x:v>
      </x:c>
      <x:c r="L1557" s="7" t="str">
        <x:f>IF(K1557="缺失","",IF(K1557="非测试日纯氢",G1557,IF(K1557="非测试日仪表",E1557,F1557)))</x:f>
      </x:c>
      <x:c r="M1557" s="2" t="n">
        <x:f>IF(K1557="缺失",1,0)</x:f>
        <x:v>1</x:v>
      </x:c>
      <x:c r="N1557" s="2" t="str">
        <x:v>车辆里程查询_20260901-20260930_1024辆_仪表里程.xlsx / M224</x:v>
      </x:c>
      <x:c r="O1557" s="2" t="str">
        <x:v>车辆里程查询_20260901-20260930_1024辆_GPS里程.xlsx / M117</x:v>
      </x:c>
      <x:c r="P1557" s="2" t="str">
        <x:v>车辆纯氢气里程查询_20260901-20260930_1024辆.xlsx / M238</x:v>
      </x:c>
    </x:row>
    <x:row r="1558" ht="22" customHeight="1">
      <x:c r="A1558" s="2" t="n">
        <x:v>64</x:v>
      </x:c>
      <x:c r="B1558" s="2" t="str">
        <x:v>粤AGP4587</x:v>
      </x:c>
      <x:c r="C1558" s="2" t="str">
        <x:v>陈高伟</x:v>
      </x:c>
      <x:c r="D1558" s="8" t="d">
        <x:v>2026-09-10T00:00:00.000Z</x:v>
      </x:c>
      <x:c r="E1558" s="7" t="n">
        <x:v>93.5</x:v>
      </x:c>
      <x:c r="F1558" s="7" t="n">
        <x:v>94.1</x:v>
      </x:c>
      <x:c r="G1558" s="7" t="n">
        <x:v>93.3</x:v>
      </x:c>
      <x:c r="H1558" s="2" t="str">
        <x:v>否</x:v>
      </x:c>
      <x:c r="I1558" s="7" t="n">
        <x:f>IF(AND(ISNUMBER(E1558),ISNUMBER(F1558)),E1558-F1558,"")</x:f>
        <x:v>-0.5999999999999943</x:v>
      </x:c>
      <x:c r="J1558" s="2" t="str">
        <x:f>IF(H1558="否","不适用",IF(AND(ISNUMBER(E1558),ISNUMBER(F1558)),IF(I1558&gt;'规则与名单'!$B$2,"是","否"),"未判定"))</x:f>
        <x:v>不适用</x:v>
      </x:c>
      <x:c r="K1558" s="2" t="str">
        <x:f>IF(J1558="是",IF(ISNUMBER(F1558),"测试日GPS","缺失"),IF(ISNUMBER(G1558),"非测试日纯氢",IF(AND(H1558="是",J1558="未判定"),IF(ISNUMBER(F1558),"测试名单无纯氢GPS","缺失"),IF(ISNUMBER(E1558),"非测试日仪表","缺失"))))</x:f>
        <x:v>非测试日纯氢</x:v>
      </x:c>
      <x:c r="L1558" s="7" t="n">
        <x:f>IF(K1558="缺失","",IF(K1558="非测试日纯氢",G1558,IF(K1558="非测试日仪表",E1558,F1558)))</x:f>
        <x:v>93.3</x:v>
      </x:c>
      <x:c r="M1558" s="2" t="n">
        <x:f>IF(K1558="缺失",1,0)</x:f>
        <x:v>0</x:v>
      </x:c>
      <x:c r="N1558" s="2" t="str">
        <x:v>车辆里程查询_20260901-20260930_1024辆_仪表里程.xlsx / N224</x:v>
      </x:c>
      <x:c r="O1558" s="2" t="str">
        <x:v>车辆里程查询_20260901-20260930_1024辆_GPS里程.xlsx / N117</x:v>
      </x:c>
      <x:c r="P1558" s="2" t="str">
        <x:v>车辆纯氢气里程查询_20260901-20260930_1024辆.xlsx / N238</x:v>
      </x:c>
    </x:row>
    <x:row r="1559" ht="22" customHeight="1">
      <x:c r="A1559" s="2" t="n">
        <x:v>64</x:v>
      </x:c>
      <x:c r="B1559" s="2" t="str">
        <x:v>粤AGP4587</x:v>
      </x:c>
      <x:c r="C1559" s="2" t="str">
        <x:v>陈高伟</x:v>
      </x:c>
      <x:c r="D1559" s="8" t="d">
        <x:v>2026-09-11T00:00:00.000Z</x:v>
      </x:c>
      <x:c r="E1559" s="7" t="n">
        <x:v>648.8</x:v>
      </x:c>
      <x:c r="F1559" s="7" t="n">
        <x:v>658.7</x:v>
      </x:c>
      <x:c r="G1559" s="7" t="n">
        <x:v>431.8</x:v>
      </x:c>
      <x:c r="H1559" s="2" t="str">
        <x:v>否</x:v>
      </x:c>
      <x:c r="I1559" s="7" t="n">
        <x:f>IF(AND(ISNUMBER(E1559),ISNUMBER(F1559)),E1559-F1559,"")</x:f>
        <x:v>-9.900000000000091</x:v>
      </x:c>
      <x:c r="J1559" s="2" t="str">
        <x:f>IF(H1559="否","不适用",IF(AND(ISNUMBER(E1559),ISNUMBER(F1559)),IF(I1559&gt;'规则与名单'!$B$2,"是","否"),"未判定"))</x:f>
        <x:v>不适用</x:v>
      </x:c>
      <x:c r="K1559" s="2" t="str">
        <x:f>IF(J1559="是",IF(ISNUMBER(F1559),"测试日GPS","缺失"),IF(ISNUMBER(G1559),"非测试日纯氢",IF(AND(H1559="是",J1559="未判定"),IF(ISNUMBER(F1559),"测试名单无纯氢GPS","缺失"),IF(ISNUMBER(E1559),"非测试日仪表","缺失"))))</x:f>
        <x:v>非测试日纯氢</x:v>
      </x:c>
      <x:c r="L1559" s="7" t="n">
        <x:f>IF(K1559="缺失","",IF(K1559="非测试日纯氢",G1559,IF(K1559="非测试日仪表",E1559,F1559)))</x:f>
        <x:v>431.8</x:v>
      </x:c>
      <x:c r="M1559" s="2" t="n">
        <x:f>IF(K1559="缺失",1,0)</x:f>
        <x:v>0</x:v>
      </x:c>
      <x:c r="N1559" s="2" t="str">
        <x:v>车辆里程查询_20260901-20260930_1024辆_仪表里程.xlsx / O224</x:v>
      </x:c>
      <x:c r="O1559" s="2" t="str">
        <x:v>车辆里程查询_20260901-20260930_1024辆_GPS里程.xlsx / O117</x:v>
      </x:c>
      <x:c r="P1559" s="2" t="str">
        <x:v>车辆纯氢气里程查询_20260901-20260930_1024辆.xlsx / O238</x:v>
      </x:c>
    </x:row>
    <x:row r="1560" ht="22" customHeight="1">
      <x:c r="A1560" s="2" t="n">
        <x:v>64</x:v>
      </x:c>
      <x:c r="B1560" s="2" t="str">
        <x:v>粤AGP4587</x:v>
      </x:c>
      <x:c r="C1560" s="2" t="str">
        <x:v>陈高伟</x:v>
      </x:c>
      <x:c r="D1560" s="8" t="d">
        <x:v>2026-09-12T00:00:00.000Z</x:v>
      </x:c>
      <x:c r="E1560" s="7" t="n">
        <x:v>628.7</x:v>
      </x:c>
      <x:c r="F1560" s="7" t="n">
        <x:v>638.3</x:v>
      </x:c>
      <x:c r="G1560" s="7" t="n">
        <x:v>497.4</x:v>
      </x:c>
      <x:c r="H1560" s="2" t="str">
        <x:v>否</x:v>
      </x:c>
      <x:c r="I1560" s="7" t="n">
        <x:f>IF(AND(ISNUMBER(E1560),ISNUMBER(F1560)),E1560-F1560,"")</x:f>
        <x:v>-9.599999999999909</x:v>
      </x:c>
      <x:c r="J1560" s="2" t="str">
        <x:f>IF(H1560="否","不适用",IF(AND(ISNUMBER(E1560),ISNUMBER(F1560)),IF(I1560&gt;'规则与名单'!$B$2,"是","否"),"未判定"))</x:f>
        <x:v>不适用</x:v>
      </x:c>
      <x:c r="K1560" s="2" t="str">
        <x:f>IF(J1560="是",IF(ISNUMBER(F1560),"测试日GPS","缺失"),IF(ISNUMBER(G1560),"非测试日纯氢",IF(AND(H1560="是",J1560="未判定"),IF(ISNUMBER(F1560),"测试名单无纯氢GPS","缺失"),IF(ISNUMBER(E1560),"非测试日仪表","缺失"))))</x:f>
        <x:v>非测试日纯氢</x:v>
      </x:c>
      <x:c r="L1560" s="7" t="n">
        <x:f>IF(K1560="缺失","",IF(K1560="非测试日纯氢",G1560,IF(K1560="非测试日仪表",E1560,F1560)))</x:f>
        <x:v>497.4</x:v>
      </x:c>
      <x:c r="M1560" s="2" t="n">
        <x:f>IF(K1560="缺失",1,0)</x:f>
        <x:v>0</x:v>
      </x:c>
      <x:c r="N1560" s="2" t="str">
        <x:v>车辆里程查询_20260901-20260930_1024辆_仪表里程.xlsx / P224</x:v>
      </x:c>
      <x:c r="O1560" s="2" t="str">
        <x:v>车辆里程查询_20260901-20260930_1024辆_GPS里程.xlsx / P117</x:v>
      </x:c>
      <x:c r="P1560" s="2" t="str">
        <x:v>车辆纯氢气里程查询_20260901-20260930_1024辆.xlsx / P238</x:v>
      </x:c>
    </x:row>
    <x:row r="1561" ht="22" customHeight="1">
      <x:c r="A1561" s="2" t="n">
        <x:v>64</x:v>
      </x:c>
      <x:c r="B1561" s="2" t="str">
        <x:v>粤AGP4587</x:v>
      </x:c>
      <x:c r="C1561" s="2" t="str">
        <x:v>陈高伟</x:v>
      </x:c>
      <x:c r="D1561" s="8" t="d">
        <x:v>2026-09-13T00:00:00.000Z</x:v>
      </x:c>
      <x:c r="E1561" s="7" t="n">
        <x:v>567.9</x:v>
      </x:c>
      <x:c r="F1561" s="7" t="n">
        <x:v>574.4</x:v>
      </x:c>
      <x:c r="G1561" s="7" t="n">
        <x:v>463.1</x:v>
      </x:c>
      <x:c r="H1561" s="2" t="str">
        <x:v>否</x:v>
      </x:c>
      <x:c r="I1561" s="7" t="n">
        <x:f>IF(AND(ISNUMBER(E1561),ISNUMBER(F1561)),E1561-F1561,"")</x:f>
        <x:v>-6.5</x:v>
      </x:c>
      <x:c r="J1561" s="2" t="str">
        <x:f>IF(H1561="否","不适用",IF(AND(ISNUMBER(E1561),ISNUMBER(F1561)),IF(I1561&gt;'规则与名单'!$B$2,"是","否"),"未判定"))</x:f>
        <x:v>不适用</x:v>
      </x:c>
      <x:c r="K1561" s="2" t="str">
        <x:f>IF(J1561="是",IF(ISNUMBER(F1561),"测试日GPS","缺失"),IF(ISNUMBER(G1561),"非测试日纯氢",IF(AND(H1561="是",J1561="未判定"),IF(ISNUMBER(F1561),"测试名单无纯氢GPS","缺失"),IF(ISNUMBER(E1561),"非测试日仪表","缺失"))))</x:f>
        <x:v>非测试日纯氢</x:v>
      </x:c>
      <x:c r="L1561" s="7" t="n">
        <x:f>IF(K1561="缺失","",IF(K1561="非测试日纯氢",G1561,IF(K1561="非测试日仪表",E1561,F1561)))</x:f>
        <x:v>463.1</x:v>
      </x:c>
      <x:c r="M1561" s="2" t="n">
        <x:f>IF(K1561="缺失",1,0)</x:f>
        <x:v>0</x:v>
      </x:c>
      <x:c r="N1561" s="2" t="str">
        <x:v>车辆里程查询_20260901-20260930_1024辆_仪表里程.xlsx / Q224</x:v>
      </x:c>
      <x:c r="O1561" s="2" t="str">
        <x:v>车辆里程查询_20260901-20260930_1024辆_GPS里程.xlsx / Q117</x:v>
      </x:c>
      <x:c r="P1561" s="2" t="str">
        <x:v>车辆纯氢气里程查询_20260901-20260930_1024辆.xlsx / Q238</x:v>
      </x:c>
    </x:row>
    <x:row r="1562" ht="22" customHeight="1">
      <x:c r="A1562" s="2" t="n">
        <x:v>64</x:v>
      </x:c>
      <x:c r="B1562" s="2" t="str">
        <x:v>粤AGP4587</x:v>
      </x:c>
      <x:c r="C1562" s="2" t="str">
        <x:v>陈高伟</x:v>
      </x:c>
      <x:c r="D1562" s="8" t="d">
        <x:v>2026-09-14T00:00:00.000Z</x:v>
      </x:c>
      <x:c r="E1562" s="7" t="n">
        <x:v>656.9</x:v>
      </x:c>
      <x:c r="F1562" s="7" t="n">
        <x:v>665.5</x:v>
      </x:c>
      <x:c r="G1562" s="7" t="n">
        <x:v>564.3</x:v>
      </x:c>
      <x:c r="H1562" s="2" t="str">
        <x:v>否</x:v>
      </x:c>
      <x:c r="I1562" s="7" t="n">
        <x:f>IF(AND(ISNUMBER(E1562),ISNUMBER(F1562)),E1562-F1562,"")</x:f>
        <x:v>-8.600000000000023</x:v>
      </x:c>
      <x:c r="J1562" s="2" t="str">
        <x:f>IF(H1562="否","不适用",IF(AND(ISNUMBER(E1562),ISNUMBER(F1562)),IF(I1562&gt;'规则与名单'!$B$2,"是","否"),"未判定"))</x:f>
        <x:v>不适用</x:v>
      </x:c>
      <x:c r="K1562" s="2" t="str">
        <x:f>IF(J1562="是",IF(ISNUMBER(F1562),"测试日GPS","缺失"),IF(ISNUMBER(G1562),"非测试日纯氢",IF(AND(H1562="是",J1562="未判定"),IF(ISNUMBER(F1562),"测试名单无纯氢GPS","缺失"),IF(ISNUMBER(E1562),"非测试日仪表","缺失"))))</x:f>
        <x:v>非测试日纯氢</x:v>
      </x:c>
      <x:c r="L1562" s="7" t="n">
        <x:f>IF(K1562="缺失","",IF(K1562="非测试日纯氢",G1562,IF(K1562="非测试日仪表",E1562,F1562)))</x:f>
        <x:v>564.3</x:v>
      </x:c>
      <x:c r="M1562" s="2" t="n">
        <x:f>IF(K1562="缺失",1,0)</x:f>
        <x:v>0</x:v>
      </x:c>
      <x:c r="N1562" s="2" t="str">
        <x:v>车辆里程查询_20260901-20260930_1024辆_仪表里程.xlsx / R224</x:v>
      </x:c>
      <x:c r="O1562" s="2" t="str">
        <x:v>车辆里程查询_20260901-20260930_1024辆_GPS里程.xlsx / R117</x:v>
      </x:c>
      <x:c r="P1562" s="2" t="str">
        <x:v>车辆纯氢气里程查询_20260901-20260930_1024辆.xlsx / R238</x:v>
      </x:c>
    </x:row>
    <x:row r="1563" ht="22" customHeight="1">
      <x:c r="A1563" s="2" t="n">
        <x:v>64</x:v>
      </x:c>
      <x:c r="B1563" s="2" t="str">
        <x:v>粤AGP4587</x:v>
      </x:c>
      <x:c r="C1563" s="2" t="str">
        <x:v>陈高伟</x:v>
      </x:c>
      <x:c r="D1563" s="8" t="d">
        <x:v>2026-09-15T00:00:00.000Z</x:v>
      </x:c>
      <x:c r="E1563" s="7" t="n">
        <x:v>602.6</x:v>
      </x:c>
      <x:c r="F1563" s="7" t="n">
        <x:v>609.4</x:v>
      </x:c>
      <x:c r="G1563" s="7" t="n">
        <x:v>506.8</x:v>
      </x:c>
      <x:c r="H1563" s="2" t="str">
        <x:v>否</x:v>
      </x:c>
      <x:c r="I1563" s="7" t="n">
        <x:f>IF(AND(ISNUMBER(E1563),ISNUMBER(F1563)),E1563-F1563,"")</x:f>
        <x:v>-6.7999999999999545</x:v>
      </x:c>
      <x:c r="J1563" s="2" t="str">
        <x:f>IF(H1563="否","不适用",IF(AND(ISNUMBER(E1563),ISNUMBER(F1563)),IF(I1563&gt;'规则与名单'!$B$2,"是","否"),"未判定"))</x:f>
        <x:v>不适用</x:v>
      </x:c>
      <x:c r="K1563" s="2" t="str">
        <x:f>IF(J1563="是",IF(ISNUMBER(F1563),"测试日GPS","缺失"),IF(ISNUMBER(G1563),"非测试日纯氢",IF(AND(H1563="是",J1563="未判定"),IF(ISNUMBER(F1563),"测试名单无纯氢GPS","缺失"),IF(ISNUMBER(E1563),"非测试日仪表","缺失"))))</x:f>
        <x:v>非测试日纯氢</x:v>
      </x:c>
      <x:c r="L1563" s="7" t="n">
        <x:f>IF(K1563="缺失","",IF(K1563="非测试日纯氢",G1563,IF(K1563="非测试日仪表",E1563,F1563)))</x:f>
        <x:v>506.8</x:v>
      </x:c>
      <x:c r="M1563" s="2" t="n">
        <x:f>IF(K1563="缺失",1,0)</x:f>
        <x:v>0</x:v>
      </x:c>
      <x:c r="N1563" s="2" t="str">
        <x:v>车辆里程查询_20260901-20260930_1024辆_仪表里程.xlsx / S224</x:v>
      </x:c>
      <x:c r="O1563" s="2" t="str">
        <x:v>车辆里程查询_20260901-20260930_1024辆_GPS里程.xlsx / S117</x:v>
      </x:c>
      <x:c r="P1563" s="2" t="str">
        <x:v>车辆纯氢气里程查询_20260901-20260930_1024辆.xlsx / S238</x:v>
      </x:c>
    </x:row>
    <x:row r="1564" ht="22" customHeight="1">
      <x:c r="A1564" s="2" t="n">
        <x:v>64</x:v>
      </x:c>
      <x:c r="B1564" s="2" t="str">
        <x:v>粤AGP4587</x:v>
      </x:c>
      <x:c r="C1564" s="2" t="str">
        <x:v>陈高伟</x:v>
      </x:c>
      <x:c r="D1564" s="8" t="d">
        <x:v>2026-09-16T00:00:00.000Z</x:v>
      </x:c>
      <x:c r="E1564" s="7" t="n">
        <x:v>557.9</x:v>
      </x:c>
      <x:c r="F1564" s="7" t="n">
        <x:v>567.1</x:v>
      </x:c>
      <x:c r="G1564" s="7" t="n">
        <x:v>554.1</x:v>
      </x:c>
      <x:c r="H1564" s="2" t="str">
        <x:v>否</x:v>
      </x:c>
      <x:c r="I1564" s="7" t="n">
        <x:f>IF(AND(ISNUMBER(E1564),ISNUMBER(F1564)),E1564-F1564,"")</x:f>
        <x:v>-9.200000000000045</x:v>
      </x:c>
      <x:c r="J1564" s="2" t="str">
        <x:f>IF(H1564="否","不适用",IF(AND(ISNUMBER(E1564),ISNUMBER(F1564)),IF(I1564&gt;'规则与名单'!$B$2,"是","否"),"未判定"))</x:f>
        <x:v>不适用</x:v>
      </x:c>
      <x:c r="K1564" s="2" t="str">
        <x:f>IF(J1564="是",IF(ISNUMBER(F1564),"测试日GPS","缺失"),IF(ISNUMBER(G1564),"非测试日纯氢",IF(AND(H1564="是",J1564="未判定"),IF(ISNUMBER(F1564),"测试名单无纯氢GPS","缺失"),IF(ISNUMBER(E1564),"非测试日仪表","缺失"))))</x:f>
        <x:v>非测试日纯氢</x:v>
      </x:c>
      <x:c r="L1564" s="7" t="n">
        <x:f>IF(K1564="缺失","",IF(K1564="非测试日纯氢",G1564,IF(K1564="非测试日仪表",E1564,F1564)))</x:f>
        <x:v>554.1</x:v>
      </x:c>
      <x:c r="M1564" s="2" t="n">
        <x:f>IF(K1564="缺失",1,0)</x:f>
        <x:v>0</x:v>
      </x:c>
      <x:c r="N1564" s="2" t="str">
        <x:v>车辆里程查询_20260901-20260930_1024辆_仪表里程.xlsx / T224</x:v>
      </x:c>
      <x:c r="O1564" s="2" t="str">
        <x:v>车辆里程查询_20260901-20260930_1024辆_GPS里程.xlsx / T117</x:v>
      </x:c>
      <x:c r="P1564" s="2" t="str">
        <x:v>车辆纯氢气里程查询_20260901-20260930_1024辆.xlsx / T238</x:v>
      </x:c>
    </x:row>
    <x:row r="1565" ht="22" customHeight="1">
      <x:c r="A1565" s="2" t="n">
        <x:v>64</x:v>
      </x:c>
      <x:c r="B1565" s="2" t="str">
        <x:v>粤AGP4587</x:v>
      </x:c>
      <x:c r="C1565" s="2" t="str">
        <x:v>陈高伟</x:v>
      </x:c>
      <x:c r="D1565" s="8" t="d">
        <x:v>2026-09-17T00:00:00.000Z</x:v>
      </x:c>
      <x:c r="E1565" s="7" t="n">
        <x:v>0.1</x:v>
      </x:c>
      <x:c r="F1565" s="7" t="n">
        <x:v>0.4</x:v>
      </x:c>
      <x:c r="G1565" s="7"/>
      <x:c r="H1565" s="2" t="str">
        <x:v>否</x:v>
      </x:c>
      <x:c r="I1565" s="7" t="n">
        <x:f>IF(AND(ISNUMBER(E1565),ISNUMBER(F1565)),E1565-F1565,"")</x:f>
        <x:v>-0.30000000000000004</x:v>
      </x:c>
      <x:c r="J1565" s="2" t="str">
        <x:f>IF(H1565="否","不适用",IF(AND(ISNUMBER(E1565),ISNUMBER(F1565)),IF(I1565&gt;'规则与名单'!$B$2,"是","否"),"未判定"))</x:f>
        <x:v>不适用</x:v>
      </x:c>
      <x:c r="K1565" s="2" t="str">
        <x:f>IF(J1565="是",IF(ISNUMBER(F1565),"测试日GPS","缺失"),IF(ISNUMBER(G1565),"非测试日纯氢",IF(AND(H1565="是",J1565="未判定"),IF(ISNUMBER(F1565),"测试名单无纯氢GPS","缺失"),IF(ISNUMBER(E1565),"非测试日仪表","缺失"))))</x:f>
        <x:v>非测试日仪表</x:v>
      </x:c>
      <x:c r="L1565" s="7" t="n">
        <x:f>IF(K1565="缺失","",IF(K1565="非测试日纯氢",G1565,IF(K1565="非测试日仪表",E1565,F1565)))</x:f>
        <x:v>0.1</x:v>
      </x:c>
      <x:c r="M1565" s="2" t="n">
        <x:f>IF(K1565="缺失",1,0)</x:f>
        <x:v>0</x:v>
      </x:c>
      <x:c r="N1565" s="2" t="str">
        <x:v>车辆里程查询_20260901-20260930_1024辆_仪表里程.xlsx / U224</x:v>
      </x:c>
      <x:c r="O1565" s="2" t="str">
        <x:v>车辆里程查询_20260901-20260930_1024辆_GPS里程.xlsx / U117</x:v>
      </x:c>
      <x:c r="P1565" s="2" t="str">
        <x:v>车辆纯氢气里程查询_20260901-20260930_1024辆.xlsx / U238</x:v>
      </x:c>
    </x:row>
    <x:row r="1566" ht="22" customHeight="1">
      <x:c r="A1566" s="2" t="n">
        <x:v>64</x:v>
      </x:c>
      <x:c r="B1566" s="2" t="str">
        <x:v>粤AGP4587</x:v>
      </x:c>
      <x:c r="C1566" s="2" t="str">
        <x:v>陈高伟</x:v>
      </x:c>
      <x:c r="D1566" s="8" t="d">
        <x:v>2026-09-18T00:00:00.000Z</x:v>
      </x:c>
      <x:c r="E1566" s="7" t="n">
        <x:v>0</x:v>
      </x:c>
      <x:c r="F1566" s="7" t="n">
        <x:v>0.4</x:v>
      </x:c>
      <x:c r="G1566" s="7"/>
      <x:c r="H1566" s="2" t="str">
        <x:v>否</x:v>
      </x:c>
      <x:c r="I1566" s="7" t="n">
        <x:f>IF(AND(ISNUMBER(E1566),ISNUMBER(F1566)),E1566-F1566,"")</x:f>
        <x:v>-0.4</x:v>
      </x:c>
      <x:c r="J1566" s="2" t="str">
        <x:f>IF(H1566="否","不适用",IF(AND(ISNUMBER(E1566),ISNUMBER(F1566)),IF(I1566&gt;'规则与名单'!$B$2,"是","否"),"未判定"))</x:f>
        <x:v>不适用</x:v>
      </x:c>
      <x:c r="K1566" s="2" t="str">
        <x:f>IF(J1566="是",IF(ISNUMBER(F1566),"测试日GPS","缺失"),IF(ISNUMBER(G1566),"非测试日纯氢",IF(AND(H1566="是",J1566="未判定"),IF(ISNUMBER(F1566),"测试名单无纯氢GPS","缺失"),IF(ISNUMBER(E1566),"非测试日仪表","缺失"))))</x:f>
        <x:v>非测试日仪表</x:v>
      </x:c>
      <x:c r="L1566" s="7" t="n">
        <x:f>IF(K1566="缺失","",IF(K1566="非测试日纯氢",G1566,IF(K1566="非测试日仪表",E1566,F1566)))</x:f>
        <x:v>0</x:v>
      </x:c>
      <x:c r="M1566" s="2" t="n">
        <x:f>IF(K1566="缺失",1,0)</x:f>
        <x:v>0</x:v>
      </x:c>
      <x:c r="N1566" s="2" t="str">
        <x:v>车辆里程查询_20260901-20260930_1024辆_仪表里程.xlsx / V224</x:v>
      </x:c>
      <x:c r="O1566" s="2" t="str">
        <x:v>车辆里程查询_20260901-20260930_1024辆_GPS里程.xlsx / V117</x:v>
      </x:c>
      <x:c r="P1566" s="2" t="str">
        <x:v>车辆纯氢气里程查询_20260901-20260930_1024辆.xlsx / V238</x:v>
      </x:c>
    </x:row>
    <x:row r="1567" ht="22" customHeight="1">
      <x:c r="A1567" s="2" t="n">
        <x:v>64</x:v>
      </x:c>
      <x:c r="B1567" s="2" t="str">
        <x:v>粤AGP4587</x:v>
      </x:c>
      <x:c r="C1567" s="2" t="str">
        <x:v>陈高伟</x:v>
      </x:c>
      <x:c r="D1567" s="8" t="d">
        <x:v>2026-09-19T00:00:00.000Z</x:v>
      </x:c>
      <x:c r="E1567" s="7" t="n">
        <x:v>0.9</x:v>
      </x:c>
      <x:c r="F1567" s="7" t="n">
        <x:v>2.6</x:v>
      </x:c>
      <x:c r="G1567" s="7" t="n">
        <x:v>0.8</x:v>
      </x:c>
      <x:c r="H1567" s="2" t="str">
        <x:v>否</x:v>
      </x:c>
      <x:c r="I1567" s="7" t="n">
        <x:f>IF(AND(ISNUMBER(E1567),ISNUMBER(F1567)),E1567-F1567,"")</x:f>
        <x:v>-1.7000000000000002</x:v>
      </x:c>
      <x:c r="J1567" s="2" t="str">
        <x:f>IF(H1567="否","不适用",IF(AND(ISNUMBER(E1567),ISNUMBER(F1567)),IF(I1567&gt;'规则与名单'!$B$2,"是","否"),"未判定"))</x:f>
        <x:v>不适用</x:v>
      </x:c>
      <x:c r="K1567" s="2" t="str">
        <x:f>IF(J1567="是",IF(ISNUMBER(F1567),"测试日GPS","缺失"),IF(ISNUMBER(G1567),"非测试日纯氢",IF(AND(H1567="是",J1567="未判定"),IF(ISNUMBER(F1567),"测试名单无纯氢GPS","缺失"),IF(ISNUMBER(E1567),"非测试日仪表","缺失"))))</x:f>
        <x:v>非测试日纯氢</x:v>
      </x:c>
      <x:c r="L1567" s="7" t="n">
        <x:f>IF(K1567="缺失","",IF(K1567="非测试日纯氢",G1567,IF(K1567="非测试日仪表",E1567,F1567)))</x:f>
        <x:v>0.8</x:v>
      </x:c>
      <x:c r="M1567" s="2" t="n">
        <x:f>IF(K1567="缺失",1,0)</x:f>
        <x:v>0</x:v>
      </x:c>
      <x:c r="N1567" s="2" t="str">
        <x:v>车辆里程查询_20260901-20260930_1024辆_仪表里程.xlsx / W224</x:v>
      </x:c>
      <x:c r="O1567" s="2" t="str">
        <x:v>车辆里程查询_20260901-20260930_1024辆_GPS里程.xlsx / W117</x:v>
      </x:c>
      <x:c r="P1567" s="2" t="str">
        <x:v>车辆纯氢气里程查询_20260901-20260930_1024辆.xlsx / W238</x:v>
      </x:c>
    </x:row>
    <x:row r="1568" ht="22" customHeight="1">
      <x:c r="A1568" s="2" t="n">
        <x:v>64</x:v>
      </x:c>
      <x:c r="B1568" s="2" t="str">
        <x:v>粤AGP4587</x:v>
      </x:c>
      <x:c r="C1568" s="2" t="str">
        <x:v>陈高伟</x:v>
      </x:c>
      <x:c r="D1568" s="8" t="d">
        <x:v>2026-09-20T00:00:00.000Z</x:v>
      </x:c>
      <x:c r="E1568" s="7" t="n">
        <x:v>584.4</x:v>
      </x:c>
      <x:c r="F1568" s="7" t="n">
        <x:v>590.7</x:v>
      </x:c>
      <x:c r="G1568" s="7" t="n">
        <x:v>514.9</x:v>
      </x:c>
      <x:c r="H1568" s="2" t="str">
        <x:v>否</x:v>
      </x:c>
      <x:c r="I1568" s="7" t="n">
        <x:f>IF(AND(ISNUMBER(E1568),ISNUMBER(F1568)),E1568-F1568,"")</x:f>
        <x:v>-6.300000000000068</x:v>
      </x:c>
      <x:c r="J1568" s="2" t="str">
        <x:f>IF(H1568="否","不适用",IF(AND(ISNUMBER(E1568),ISNUMBER(F1568)),IF(I1568&gt;'规则与名单'!$B$2,"是","否"),"未判定"))</x:f>
        <x:v>不适用</x:v>
      </x:c>
      <x:c r="K1568" s="2" t="str">
        <x:f>IF(J1568="是",IF(ISNUMBER(F1568),"测试日GPS","缺失"),IF(ISNUMBER(G1568),"非测试日纯氢",IF(AND(H1568="是",J1568="未判定"),IF(ISNUMBER(F1568),"测试名单无纯氢GPS","缺失"),IF(ISNUMBER(E1568),"非测试日仪表","缺失"))))</x:f>
        <x:v>非测试日纯氢</x:v>
      </x:c>
      <x:c r="L1568" s="7" t="n">
        <x:f>IF(K1568="缺失","",IF(K1568="非测试日纯氢",G1568,IF(K1568="非测试日仪表",E1568,F1568)))</x:f>
        <x:v>514.9</x:v>
      </x:c>
      <x:c r="M1568" s="2" t="n">
        <x:f>IF(K1568="缺失",1,0)</x:f>
        <x:v>0</x:v>
      </x:c>
      <x:c r="N1568" s="2" t="str">
        <x:v>车辆里程查询_20260901-20260930_1024辆_仪表里程.xlsx / X224</x:v>
      </x:c>
      <x:c r="O1568" s="2" t="str">
        <x:v>车辆里程查询_20260901-20260930_1024辆_GPS里程.xlsx / X117</x:v>
      </x:c>
      <x:c r="P1568" s="2" t="str">
        <x:v>车辆纯氢气里程查询_20260901-20260930_1024辆.xlsx / X238</x:v>
      </x:c>
    </x:row>
    <x:row r="1569" ht="22" customHeight="1">
      <x:c r="A1569" s="2" t="n">
        <x:v>64</x:v>
      </x:c>
      <x:c r="B1569" s="2" t="str">
        <x:v>粤AGP4587</x:v>
      </x:c>
      <x:c r="C1569" s="2" t="str">
        <x:v>陈高伟</x:v>
      </x:c>
      <x:c r="D1569" s="8" t="d">
        <x:v>2026-09-21T00:00:00.000Z</x:v>
      </x:c>
      <x:c r="E1569" s="7" t="n">
        <x:v>584.2</x:v>
      </x:c>
      <x:c r="F1569" s="7" t="n">
        <x:v>591.5</x:v>
      </x:c>
      <x:c r="G1569" s="7" t="n">
        <x:v>439.7</x:v>
      </x:c>
      <x:c r="H1569" s="2" t="str">
        <x:v>否</x:v>
      </x:c>
      <x:c r="I1569" s="7" t="n">
        <x:f>IF(AND(ISNUMBER(E1569),ISNUMBER(F1569)),E1569-F1569,"")</x:f>
        <x:v>-7.2999999999999545</x:v>
      </x:c>
      <x:c r="J1569" s="2" t="str">
        <x:f>IF(H1569="否","不适用",IF(AND(ISNUMBER(E1569),ISNUMBER(F1569)),IF(I1569&gt;'规则与名单'!$B$2,"是","否"),"未判定"))</x:f>
        <x:v>不适用</x:v>
      </x:c>
      <x:c r="K1569" s="2" t="str">
        <x:f>IF(J1569="是",IF(ISNUMBER(F1569),"测试日GPS","缺失"),IF(ISNUMBER(G1569),"非测试日纯氢",IF(AND(H1569="是",J1569="未判定"),IF(ISNUMBER(F1569),"测试名单无纯氢GPS","缺失"),IF(ISNUMBER(E1569),"非测试日仪表","缺失"))))</x:f>
        <x:v>非测试日纯氢</x:v>
      </x:c>
      <x:c r="L1569" s="7" t="n">
        <x:f>IF(K1569="缺失","",IF(K1569="非测试日纯氢",G1569,IF(K1569="非测试日仪表",E1569,F1569)))</x:f>
        <x:v>439.7</x:v>
      </x:c>
      <x:c r="M1569" s="2" t="n">
        <x:f>IF(K1569="缺失",1,0)</x:f>
        <x:v>0</x:v>
      </x:c>
      <x:c r="N1569" s="2" t="str">
        <x:v>车辆里程查询_20260901-20260930_1024辆_仪表里程.xlsx / Y224</x:v>
      </x:c>
      <x:c r="O1569" s="2" t="str">
        <x:v>车辆里程查询_20260901-20260930_1024辆_GPS里程.xlsx / Y117</x:v>
      </x:c>
      <x:c r="P1569" s="2" t="str">
        <x:v>车辆纯氢气里程查询_20260901-20260930_1024辆.xlsx / Y238</x:v>
      </x:c>
    </x:row>
    <x:row r="1570" ht="22" customHeight="1">
      <x:c r="A1570" s="2" t="n">
        <x:v>64</x:v>
      </x:c>
      <x:c r="B1570" s="2" t="str">
        <x:v>粤AGP4587</x:v>
      </x:c>
      <x:c r="C1570" s="2" t="str">
        <x:v>陈高伟</x:v>
      </x:c>
      <x:c r="D1570" s="8" t="d">
        <x:v>2026-09-22T00:00:00.000Z</x:v>
      </x:c>
      <x:c r="E1570" s="7" t="n">
        <x:v>587.3</x:v>
      </x:c>
      <x:c r="F1570" s="7" t="n">
        <x:v>594.1</x:v>
      </x:c>
      <x:c r="G1570" s="7" t="n">
        <x:v>558.8</x:v>
      </x:c>
      <x:c r="H1570" s="2" t="str">
        <x:v>否</x:v>
      </x:c>
      <x:c r="I1570" s="7" t="n">
        <x:f>IF(AND(ISNUMBER(E1570),ISNUMBER(F1570)),E1570-F1570,"")</x:f>
        <x:v>-6.800000000000068</x:v>
      </x:c>
      <x:c r="J1570" s="2" t="str">
        <x:f>IF(H1570="否","不适用",IF(AND(ISNUMBER(E1570),ISNUMBER(F1570)),IF(I1570&gt;'规则与名单'!$B$2,"是","否"),"未判定"))</x:f>
        <x:v>不适用</x:v>
      </x:c>
      <x:c r="K1570" s="2" t="str">
        <x:f>IF(J1570="是",IF(ISNUMBER(F1570),"测试日GPS","缺失"),IF(ISNUMBER(G1570),"非测试日纯氢",IF(AND(H1570="是",J1570="未判定"),IF(ISNUMBER(F1570),"测试名单无纯氢GPS","缺失"),IF(ISNUMBER(E1570),"非测试日仪表","缺失"))))</x:f>
        <x:v>非测试日纯氢</x:v>
      </x:c>
      <x:c r="L1570" s="7" t="n">
        <x:f>IF(K1570="缺失","",IF(K1570="非测试日纯氢",G1570,IF(K1570="非测试日仪表",E1570,F1570)))</x:f>
        <x:v>558.8</x:v>
      </x:c>
      <x:c r="M1570" s="2" t="n">
        <x:f>IF(K1570="缺失",1,0)</x:f>
        <x:v>0</x:v>
      </x:c>
      <x:c r="N1570" s="2" t="str">
        <x:v>车辆里程查询_20260901-20260930_1024辆_仪表里程.xlsx / Z224</x:v>
      </x:c>
      <x:c r="O1570" s="2" t="str">
        <x:v>车辆里程查询_20260901-20260930_1024辆_GPS里程.xlsx / Z117</x:v>
      </x:c>
      <x:c r="P1570" s="2" t="str">
        <x:v>车辆纯氢气里程查询_20260901-20260930_1024辆.xlsx / Z238</x:v>
      </x:c>
    </x:row>
    <x:row r="1571" ht="22" customHeight="1">
      <x:c r="A1571" s="2" t="n">
        <x:v>64</x:v>
      </x:c>
      <x:c r="B1571" s="2" t="str">
        <x:v>粤AGP4587</x:v>
      </x:c>
      <x:c r="C1571" s="2" t="str">
        <x:v>陈高伟</x:v>
      </x:c>
      <x:c r="D1571" s="8" t="d">
        <x:v>2026-09-23T00:00:00.000Z</x:v>
      </x:c>
      <x:c r="E1571" s="7" t="n">
        <x:v>593.6</x:v>
      </x:c>
      <x:c r="F1571" s="7" t="n">
        <x:v>599.6</x:v>
      </x:c>
      <x:c r="G1571" s="7" t="n">
        <x:v>580.6</x:v>
      </x:c>
      <x:c r="H1571" s="2" t="str">
        <x:v>否</x:v>
      </x:c>
      <x:c r="I1571" s="7" t="n">
        <x:f>IF(AND(ISNUMBER(E1571),ISNUMBER(F1571)),E1571-F1571,"")</x:f>
        <x:v>-6</x:v>
      </x:c>
      <x:c r="J1571" s="2" t="str">
        <x:f>IF(H1571="否","不适用",IF(AND(ISNUMBER(E1571),ISNUMBER(F1571)),IF(I1571&gt;'规则与名单'!$B$2,"是","否"),"未判定"))</x:f>
        <x:v>不适用</x:v>
      </x:c>
      <x:c r="K1571" s="2" t="str">
        <x:f>IF(J1571="是",IF(ISNUMBER(F1571),"测试日GPS","缺失"),IF(ISNUMBER(G1571),"非测试日纯氢",IF(AND(H1571="是",J1571="未判定"),IF(ISNUMBER(F1571),"测试名单无纯氢GPS","缺失"),IF(ISNUMBER(E1571),"非测试日仪表","缺失"))))</x:f>
        <x:v>非测试日纯氢</x:v>
      </x:c>
      <x:c r="L1571" s="7" t="n">
        <x:f>IF(K1571="缺失","",IF(K1571="非测试日纯氢",G1571,IF(K1571="非测试日仪表",E1571,F1571)))</x:f>
        <x:v>580.6</x:v>
      </x:c>
      <x:c r="M1571" s="2" t="n">
        <x:f>IF(K1571="缺失",1,0)</x:f>
        <x:v>0</x:v>
      </x:c>
      <x:c r="N1571" s="2" t="str">
        <x:v>车辆里程查询_20260901-20260930_1024辆_仪表里程.xlsx / AA224</x:v>
      </x:c>
      <x:c r="O1571" s="2" t="str">
        <x:v>车辆里程查询_20260901-20260930_1024辆_GPS里程.xlsx / AA117</x:v>
      </x:c>
      <x:c r="P1571" s="2" t="str">
        <x:v>车辆纯氢气里程查询_20260901-20260930_1024辆.xlsx / AA238</x:v>
      </x:c>
    </x:row>
    <x:row r="1572" ht="22" customHeight="1">
      <x:c r="A1572" s="2" t="n">
        <x:v>64</x:v>
      </x:c>
      <x:c r="B1572" s="2" t="str">
        <x:v>粤AGP4587</x:v>
      </x:c>
      <x:c r="C1572" s="2" t="str">
        <x:v>陈高伟</x:v>
      </x:c>
      <x:c r="D1572" s="8" t="d">
        <x:v>2026-09-24T00:00:00.000Z</x:v>
      </x:c>
      <x:c r="E1572" s="7" t="n">
        <x:v>588.2</x:v>
      </x:c>
      <x:c r="F1572" s="7" t="n">
        <x:v>596.9</x:v>
      </x:c>
      <x:c r="G1572" s="7" t="n">
        <x:v>568.8</x:v>
      </x:c>
      <x:c r="H1572" s="2" t="str">
        <x:v>否</x:v>
      </x:c>
      <x:c r="I1572" s="7" t="n">
        <x:f>IF(AND(ISNUMBER(E1572),ISNUMBER(F1572)),E1572-F1572,"")</x:f>
        <x:v>-8.699999999999932</x:v>
      </x:c>
      <x:c r="J1572" s="2" t="str">
        <x:f>IF(H1572="否","不适用",IF(AND(ISNUMBER(E1572),ISNUMBER(F1572)),IF(I1572&gt;'规则与名单'!$B$2,"是","否"),"未判定"))</x:f>
        <x:v>不适用</x:v>
      </x:c>
      <x:c r="K1572" s="2" t="str">
        <x:f>IF(J1572="是",IF(ISNUMBER(F1572),"测试日GPS","缺失"),IF(ISNUMBER(G1572),"非测试日纯氢",IF(AND(H1572="是",J1572="未判定"),IF(ISNUMBER(F1572),"测试名单无纯氢GPS","缺失"),IF(ISNUMBER(E1572),"非测试日仪表","缺失"))))</x:f>
        <x:v>非测试日纯氢</x:v>
      </x:c>
      <x:c r="L1572" s="7" t="n">
        <x:f>IF(K1572="缺失","",IF(K1572="非测试日纯氢",G1572,IF(K1572="非测试日仪表",E1572,F1572)))</x:f>
        <x:v>568.8</x:v>
      </x:c>
      <x:c r="M1572" s="2" t="n">
        <x:f>IF(K1572="缺失",1,0)</x:f>
        <x:v>0</x:v>
      </x:c>
      <x:c r="N1572" s="2" t="str">
        <x:v>车辆里程查询_20260901-20260930_1024辆_仪表里程.xlsx / AB224</x:v>
      </x:c>
      <x:c r="O1572" s="2" t="str">
        <x:v>车辆里程查询_20260901-20260930_1024辆_GPS里程.xlsx / AB117</x:v>
      </x:c>
      <x:c r="P1572" s="2" t="str">
        <x:v>车辆纯氢气里程查询_20260901-20260930_1024辆.xlsx / AB238</x:v>
      </x:c>
    </x:row>
    <x:row r="1573" ht="22" customHeight="1">
      <x:c r="A1573" s="2" t="n">
        <x:v>64</x:v>
      </x:c>
      <x:c r="B1573" s="2" t="str">
        <x:v>粤AGP4587</x:v>
      </x:c>
      <x:c r="C1573" s="2" t="str">
        <x:v>陈高伟</x:v>
      </x:c>
      <x:c r="D1573" s="8" t="d">
        <x:v>2026-09-25T00:00:00.000Z</x:v>
      </x:c>
      <x:c r="E1573" s="7" t="n">
        <x:v>565.6</x:v>
      </x:c>
      <x:c r="F1573" s="7" t="n">
        <x:v>572.9</x:v>
      </x:c>
      <x:c r="G1573" s="7" t="n">
        <x:v>558.9</x:v>
      </x:c>
      <x:c r="H1573" s="2" t="str">
        <x:v>否</x:v>
      </x:c>
      <x:c r="I1573" s="7" t="n">
        <x:f>IF(AND(ISNUMBER(E1573),ISNUMBER(F1573)),E1573-F1573,"")</x:f>
        <x:v>-7.2999999999999545</x:v>
      </x:c>
      <x:c r="J1573" s="2" t="str">
        <x:f>IF(H1573="否","不适用",IF(AND(ISNUMBER(E1573),ISNUMBER(F1573)),IF(I1573&gt;'规则与名单'!$B$2,"是","否"),"未判定"))</x:f>
        <x:v>不适用</x:v>
      </x:c>
      <x:c r="K1573" s="2" t="str">
        <x:f>IF(J1573="是",IF(ISNUMBER(F1573),"测试日GPS","缺失"),IF(ISNUMBER(G1573),"非测试日纯氢",IF(AND(H1573="是",J1573="未判定"),IF(ISNUMBER(F1573),"测试名单无纯氢GPS","缺失"),IF(ISNUMBER(E1573),"非测试日仪表","缺失"))))</x:f>
        <x:v>非测试日纯氢</x:v>
      </x:c>
      <x:c r="L1573" s="7" t="n">
        <x:f>IF(K1573="缺失","",IF(K1573="非测试日纯氢",G1573,IF(K1573="非测试日仪表",E1573,F1573)))</x:f>
        <x:v>558.9</x:v>
      </x:c>
      <x:c r="M1573" s="2" t="n">
        <x:f>IF(K1573="缺失",1,0)</x:f>
        <x:v>0</x:v>
      </x:c>
      <x:c r="N1573" s="2" t="str">
        <x:v>车辆里程查询_20260901-20260930_1024辆_仪表里程.xlsx / AC224</x:v>
      </x:c>
      <x:c r="O1573" s="2" t="str">
        <x:v>车辆里程查询_20260901-20260930_1024辆_GPS里程.xlsx / AC117</x:v>
      </x:c>
      <x:c r="P1573" s="2" t="str">
        <x:v>车辆纯氢气里程查询_20260901-20260930_1024辆.xlsx / AC238</x:v>
      </x:c>
    </x:row>
    <x:row r="1574" ht="22" customHeight="1">
      <x:c r="A1574" s="2" t="n">
        <x:v>64</x:v>
      </x:c>
      <x:c r="B1574" s="2" t="str">
        <x:v>粤AGP4587</x:v>
      </x:c>
      <x:c r="C1574" s="2" t="str">
        <x:v>陈高伟</x:v>
      </x:c>
      <x:c r="D1574" s="8" t="d">
        <x:v>2026-09-26T00:00:00.000Z</x:v>
      </x:c>
      <x:c r="E1574" s="7" t="n">
        <x:v>567.2</x:v>
      </x:c>
      <x:c r="F1574" s="7" t="n">
        <x:v>576.9</x:v>
      </x:c>
      <x:c r="G1574" s="7" t="n">
        <x:v>497.7</x:v>
      </x:c>
      <x:c r="H1574" s="2" t="str">
        <x:v>否</x:v>
      </x:c>
      <x:c r="I1574" s="7" t="n">
        <x:f>IF(AND(ISNUMBER(E1574),ISNUMBER(F1574)),E1574-F1574,"")</x:f>
        <x:v>-9.699999999999932</x:v>
      </x:c>
      <x:c r="J1574" s="2" t="str">
        <x:f>IF(H1574="否","不适用",IF(AND(ISNUMBER(E1574),ISNUMBER(F1574)),IF(I1574&gt;'规则与名单'!$B$2,"是","否"),"未判定"))</x:f>
        <x:v>不适用</x:v>
      </x:c>
      <x:c r="K1574" s="2" t="str">
        <x:f>IF(J1574="是",IF(ISNUMBER(F1574),"测试日GPS","缺失"),IF(ISNUMBER(G1574),"非测试日纯氢",IF(AND(H1574="是",J1574="未判定"),IF(ISNUMBER(F1574),"测试名单无纯氢GPS","缺失"),IF(ISNUMBER(E1574),"非测试日仪表","缺失"))))</x:f>
        <x:v>非测试日纯氢</x:v>
      </x:c>
      <x:c r="L1574" s="7" t="n">
        <x:f>IF(K1574="缺失","",IF(K1574="非测试日纯氢",G1574,IF(K1574="非测试日仪表",E1574,F1574)))</x:f>
        <x:v>497.7</x:v>
      </x:c>
      <x:c r="M1574" s="2" t="n">
        <x:f>IF(K1574="缺失",1,0)</x:f>
        <x:v>0</x:v>
      </x:c>
      <x:c r="N1574" s="2" t="str">
        <x:v>车辆里程查询_20260901-20260930_1024辆_仪表里程.xlsx / AD224</x:v>
      </x:c>
      <x:c r="O1574" s="2" t="str">
        <x:v>车辆里程查询_20260901-20260930_1024辆_GPS里程.xlsx / AD117</x:v>
      </x:c>
      <x:c r="P1574" s="2" t="str">
        <x:v>车辆纯氢气里程查询_20260901-20260930_1024辆.xlsx / AD238</x:v>
      </x:c>
    </x:row>
    <x:row r="1575" ht="22" customHeight="1">
      <x:c r="A1575" s="2" t="n">
        <x:v>64</x:v>
      </x:c>
      <x:c r="B1575" s="2" t="str">
        <x:v>粤AGP4587</x:v>
      </x:c>
      <x:c r="C1575" s="2" t="str">
        <x:v>陈高伟</x:v>
      </x:c>
      <x:c r="D1575" s="8" t="d">
        <x:v>2026-09-27T00:00:00.000Z</x:v>
      </x:c>
      <x:c r="E1575" s="7" t="n">
        <x:v>571</x:v>
      </x:c>
      <x:c r="F1575" s="7" t="n">
        <x:v>579.7</x:v>
      </x:c>
      <x:c r="G1575" s="7" t="n">
        <x:v>566.7</x:v>
      </x:c>
      <x:c r="H1575" s="2" t="str">
        <x:v>否</x:v>
      </x:c>
      <x:c r="I1575" s="7" t="n">
        <x:f>IF(AND(ISNUMBER(E1575),ISNUMBER(F1575)),E1575-F1575,"")</x:f>
        <x:v>-8.700000000000045</x:v>
      </x:c>
      <x:c r="J1575" s="2" t="str">
        <x:f>IF(H1575="否","不适用",IF(AND(ISNUMBER(E1575),ISNUMBER(F1575)),IF(I1575&gt;'规则与名单'!$B$2,"是","否"),"未判定"))</x:f>
        <x:v>不适用</x:v>
      </x:c>
      <x:c r="K1575" s="2" t="str">
        <x:f>IF(J1575="是",IF(ISNUMBER(F1575),"测试日GPS","缺失"),IF(ISNUMBER(G1575),"非测试日纯氢",IF(AND(H1575="是",J1575="未判定"),IF(ISNUMBER(F1575),"测试名单无纯氢GPS","缺失"),IF(ISNUMBER(E1575),"非测试日仪表","缺失"))))</x:f>
        <x:v>非测试日纯氢</x:v>
      </x:c>
      <x:c r="L1575" s="7" t="n">
        <x:f>IF(K1575="缺失","",IF(K1575="非测试日纯氢",G1575,IF(K1575="非测试日仪表",E1575,F1575)))</x:f>
        <x:v>566.7</x:v>
      </x:c>
      <x:c r="M1575" s="2" t="n">
        <x:f>IF(K1575="缺失",1,0)</x:f>
        <x:v>0</x:v>
      </x:c>
      <x:c r="N1575" s="2" t="str">
        <x:v>车辆里程查询_20260901-20260930_1024辆_仪表里程.xlsx / AE224</x:v>
      </x:c>
      <x:c r="O1575" s="2" t="str">
        <x:v>车辆里程查询_20260901-20260930_1024辆_GPS里程.xlsx / AE117</x:v>
      </x:c>
      <x:c r="P1575" s="2" t="str">
        <x:v>车辆纯氢气里程查询_20260901-20260930_1024辆.xlsx / AE238</x:v>
      </x:c>
    </x:row>
    <x:row r="1576" ht="22" customHeight="1">
      <x:c r="A1576" s="2" t="n">
        <x:v>64</x:v>
      </x:c>
      <x:c r="B1576" s="2" t="str">
        <x:v>粤AGP4587</x:v>
      </x:c>
      <x:c r="C1576" s="2" t="str">
        <x:v>陈高伟</x:v>
      </x:c>
      <x:c r="D1576" s="8" t="d">
        <x:v>2026-09-28T00:00:00.000Z</x:v>
      </x:c>
      <x:c r="E1576" s="7" t="n">
        <x:v>562.3</x:v>
      </x:c>
      <x:c r="F1576" s="7" t="n">
        <x:v>569.1</x:v>
      </x:c>
      <x:c r="G1576" s="7" t="n">
        <x:v>526.7</x:v>
      </x:c>
      <x:c r="H1576" s="2" t="str">
        <x:v>否</x:v>
      </x:c>
      <x:c r="I1576" s="7" t="n">
        <x:f>IF(AND(ISNUMBER(E1576),ISNUMBER(F1576)),E1576-F1576,"")</x:f>
        <x:v>-6.800000000000068</x:v>
      </x:c>
      <x:c r="J1576" s="2" t="str">
        <x:f>IF(H1576="否","不适用",IF(AND(ISNUMBER(E1576),ISNUMBER(F1576)),IF(I1576&gt;'规则与名单'!$B$2,"是","否"),"未判定"))</x:f>
        <x:v>不适用</x:v>
      </x:c>
      <x:c r="K1576" s="2" t="str">
        <x:f>IF(J1576="是",IF(ISNUMBER(F1576),"测试日GPS","缺失"),IF(ISNUMBER(G1576),"非测试日纯氢",IF(AND(H1576="是",J1576="未判定"),IF(ISNUMBER(F1576),"测试名单无纯氢GPS","缺失"),IF(ISNUMBER(E1576),"非测试日仪表","缺失"))))</x:f>
        <x:v>非测试日纯氢</x:v>
      </x:c>
      <x:c r="L1576" s="7" t="n">
        <x:f>IF(K1576="缺失","",IF(K1576="非测试日纯氢",G1576,IF(K1576="非测试日仪表",E1576,F1576)))</x:f>
        <x:v>526.7</x:v>
      </x:c>
      <x:c r="M1576" s="2" t="n">
        <x:f>IF(K1576="缺失",1,0)</x:f>
        <x:v>0</x:v>
      </x:c>
      <x:c r="N1576" s="2" t="str">
        <x:v>车辆里程查询_20260901-20260930_1024辆_仪表里程.xlsx / AF224</x:v>
      </x:c>
      <x:c r="O1576" s="2" t="str">
        <x:v>车辆里程查询_20260901-20260930_1024辆_GPS里程.xlsx / AF117</x:v>
      </x:c>
      <x:c r="P1576" s="2" t="str">
        <x:v>车辆纯氢气里程查询_20260901-20260930_1024辆.xlsx / AF238</x:v>
      </x:c>
    </x:row>
    <x:row r="1577" ht="22" customHeight="1">
      <x:c r="A1577" s="2" t="n">
        <x:v>64</x:v>
      </x:c>
      <x:c r="B1577" s="2" t="str">
        <x:v>粤AGP4587</x:v>
      </x:c>
      <x:c r="C1577" s="2" t="str">
        <x:v>陈高伟</x:v>
      </x:c>
      <x:c r="D1577" s="8" t="d">
        <x:v>2026-09-29T00:00:00.000Z</x:v>
      </x:c>
      <x:c r="E1577" s="7" t="n">
        <x:v>0.3</x:v>
      </x:c>
      <x:c r="F1577" s="7" t="n">
        <x:v>0.5</x:v>
      </x:c>
      <x:c r="G1577" s="7" t="n">
        <x:v>0.3</x:v>
      </x:c>
      <x:c r="H1577" s="2" t="str">
        <x:v>否</x:v>
      </x:c>
      <x:c r="I1577" s="7" t="n">
        <x:f>IF(AND(ISNUMBER(E1577),ISNUMBER(F1577)),E1577-F1577,"")</x:f>
        <x:v>-0.2</x:v>
      </x:c>
      <x:c r="J1577" s="2" t="str">
        <x:f>IF(H1577="否","不适用",IF(AND(ISNUMBER(E1577),ISNUMBER(F1577)),IF(I1577&gt;'规则与名单'!$B$2,"是","否"),"未判定"))</x:f>
        <x:v>不适用</x:v>
      </x:c>
      <x:c r="K1577" s="2" t="str">
        <x:f>IF(J1577="是",IF(ISNUMBER(F1577),"测试日GPS","缺失"),IF(ISNUMBER(G1577),"非测试日纯氢",IF(AND(H1577="是",J1577="未判定"),IF(ISNUMBER(F1577),"测试名单无纯氢GPS","缺失"),IF(ISNUMBER(E1577),"非测试日仪表","缺失"))))</x:f>
        <x:v>非测试日纯氢</x:v>
      </x:c>
      <x:c r="L1577" s="7" t="n">
        <x:f>IF(K1577="缺失","",IF(K1577="非测试日纯氢",G1577,IF(K1577="非测试日仪表",E1577,F1577)))</x:f>
        <x:v>0.3</x:v>
      </x:c>
      <x:c r="M1577" s="2" t="n">
        <x:f>IF(K1577="缺失",1,0)</x:f>
        <x:v>0</x:v>
      </x:c>
      <x:c r="N1577" s="2" t="str">
        <x:v>车辆里程查询_20260901-20260930_1024辆_仪表里程.xlsx / AG224</x:v>
      </x:c>
      <x:c r="O1577" s="2" t="str">
        <x:v>车辆里程查询_20260901-20260930_1024辆_GPS里程.xlsx / AG117</x:v>
      </x:c>
      <x:c r="P1577" s="2" t="str">
        <x:v>车辆纯氢气里程查询_20260901-20260930_1024辆.xlsx / AG238</x:v>
      </x:c>
    </x:row>
    <x:row r="1578" ht="22" customHeight="1">
      <x:c r="A1578" s="2" t="n">
        <x:v>64</x:v>
      </x:c>
      <x:c r="B1578" s="2" t="str">
        <x:v>粤AGP4587</x:v>
      </x:c>
      <x:c r="C1578" s="2" t="str">
        <x:v>陈高伟</x:v>
      </x:c>
      <x:c r="D1578" s="8" t="d">
        <x:v>2026-09-30T00:00:00.000Z</x:v>
      </x:c>
      <x:c r="E1578" s="7" t="n">
        <x:v>538.9</x:v>
      </x:c>
      <x:c r="F1578" s="7" t="n">
        <x:v>543</x:v>
      </x:c>
      <x:c r="G1578" s="7" t="n">
        <x:v>538.7</x:v>
      </x:c>
      <x:c r="H1578" s="2" t="str">
        <x:v>否</x:v>
      </x:c>
      <x:c r="I1578" s="7" t="n">
        <x:f>IF(AND(ISNUMBER(E1578),ISNUMBER(F1578)),E1578-F1578,"")</x:f>
        <x:v>-4.100000000000023</x:v>
      </x:c>
      <x:c r="J1578" s="2" t="str">
        <x:f>IF(H1578="否","不适用",IF(AND(ISNUMBER(E1578),ISNUMBER(F1578)),IF(I1578&gt;'规则与名单'!$B$2,"是","否"),"未判定"))</x:f>
        <x:v>不适用</x:v>
      </x:c>
      <x:c r="K1578" s="2" t="str">
        <x:f>IF(J1578="是",IF(ISNUMBER(F1578),"测试日GPS","缺失"),IF(ISNUMBER(G1578),"非测试日纯氢",IF(AND(H1578="是",J1578="未判定"),IF(ISNUMBER(F1578),"测试名单无纯氢GPS","缺失"),IF(ISNUMBER(E1578),"非测试日仪表","缺失"))))</x:f>
        <x:v>非测试日纯氢</x:v>
      </x:c>
      <x:c r="L1578" s="7" t="n">
        <x:f>IF(K1578="缺失","",IF(K1578="非测试日纯氢",G1578,IF(K1578="非测试日仪表",E1578,F1578)))</x:f>
        <x:v>538.7</x:v>
      </x:c>
      <x:c r="M1578" s="2" t="n">
        <x:f>IF(K1578="缺失",1,0)</x:f>
        <x:v>0</x:v>
      </x:c>
      <x:c r="N1578" s="2" t="str">
        <x:v>车辆里程查询_20260901-20260930_1024辆_仪表里程.xlsx / AH224</x:v>
      </x:c>
      <x:c r="O1578" s="2" t="str">
        <x:v>车辆里程查询_20260901-20260930_1024辆_GPS里程.xlsx / AH117</x:v>
      </x:c>
      <x:c r="P1578" s="2" t="str">
        <x:v>车辆纯氢气里程查询_20260901-20260930_1024辆.xlsx / AH238</x:v>
      </x:c>
    </x:row>
    <x:row r="1579" ht="22" customHeight="1">
      <x:c r="A1579" s="2" t="n">
        <x:v>65</x:v>
      </x:c>
      <x:c r="B1579" s="2" t="str">
        <x:v>粤AGP5169</x:v>
      </x:c>
      <x:c r="C1579" s="2" t="str">
        <x:v>陈高伟</x:v>
      </x:c>
      <x:c r="D1579" s="8" t="d">
        <x:v>2026-09-01T00:00:00.000Z</x:v>
      </x:c>
      <x:c r="E1579" s="7" t="n">
        <x:v>105.3</x:v>
      </x:c>
      <x:c r="F1579" s="7" t="n">
        <x:v>121.1</x:v>
      </x:c>
      <x:c r="G1579" s="7" t="n">
        <x:v>114.8</x:v>
      </x:c>
      <x:c r="H1579" s="2" t="str">
        <x:v>否</x:v>
      </x:c>
      <x:c r="I1579" s="7" t="n">
        <x:f>IF(AND(ISNUMBER(E1579),ISNUMBER(F1579)),E1579-F1579,"")</x:f>
        <x:v>-15.799999999999997</x:v>
      </x:c>
      <x:c r="J1579" s="2" t="str">
        <x:f>IF(H1579="否","不适用",IF(AND(ISNUMBER(E1579),ISNUMBER(F1579)),IF(I1579&gt;'规则与名单'!$B$2,"是","否"),"未判定"))</x:f>
        <x:v>不适用</x:v>
      </x:c>
      <x:c r="K1579" s="2" t="str">
        <x:f>IF(J1579="是",IF(ISNUMBER(F1579),"测试日GPS","缺失"),IF(ISNUMBER(G1579),"非测试日纯氢",IF(AND(H1579="是",J1579="未判定"),IF(ISNUMBER(F1579),"测试名单无纯氢GPS","缺失"),IF(ISNUMBER(E1579),"非测试日仪表","缺失"))))</x:f>
        <x:v>非测试日纯氢</x:v>
      </x:c>
      <x:c r="L1579" s="7" t="n">
        <x:f>IF(K1579="缺失","",IF(K1579="非测试日纯氢",G1579,IF(K1579="非测试日仪表",E1579,F1579)))</x:f>
        <x:v>114.8</x:v>
      </x:c>
      <x:c r="M1579" s="2" t="n">
        <x:f>IF(K1579="缺失",1,0)</x:f>
        <x:v>0</x:v>
      </x:c>
      <x:c r="N1579" s="2" t="str">
        <x:v>车辆里程查询_20260901-20260930_1024辆_仪表里程.xlsx / E570</x:v>
      </x:c>
      <x:c r="O1579" s="2" t="str">
        <x:v>车辆里程查询_20260901-20260930_1024辆_GPS里程.xlsx / E570</x:v>
      </x:c>
      <x:c r="P1579" s="2" t="str">
        <x:v>车辆纯氢气里程查询_20260901-20260930_1024辆.xlsx / E459</x:v>
      </x:c>
    </x:row>
    <x:row r="1580" ht="22" customHeight="1">
      <x:c r="A1580" s="2" t="n">
        <x:v>65</x:v>
      </x:c>
      <x:c r="B1580" s="2" t="str">
        <x:v>粤AGP5169</x:v>
      </x:c>
      <x:c r="C1580" s="2" t="str">
        <x:v>陈高伟</x:v>
      </x:c>
      <x:c r="D1580" s="8" t="d">
        <x:v>2026-09-02T00:00:00.000Z</x:v>
      </x:c>
      <x:c r="E1580" s="7" t="n">
        <x:v>103.4</x:v>
      </x:c>
      <x:c r="F1580" s="7" t="n">
        <x:v>99.8</x:v>
      </x:c>
      <x:c r="G1580" s="7" t="n">
        <x:v>93.9</x:v>
      </x:c>
      <x:c r="H1580" s="2" t="str">
        <x:v>否</x:v>
      </x:c>
      <x:c r="I1580" s="7" t="n">
        <x:f>IF(AND(ISNUMBER(E1580),ISNUMBER(F1580)),E1580-F1580,"")</x:f>
        <x:v>3.6000000000000085</x:v>
      </x:c>
      <x:c r="J1580" s="2" t="str">
        <x:f>IF(H1580="否","不适用",IF(AND(ISNUMBER(E1580),ISNUMBER(F1580)),IF(I1580&gt;'规则与名单'!$B$2,"是","否"),"未判定"))</x:f>
        <x:v>不适用</x:v>
      </x:c>
      <x:c r="K1580" s="2" t="str">
        <x:f>IF(J1580="是",IF(ISNUMBER(F1580),"测试日GPS","缺失"),IF(ISNUMBER(G1580),"非测试日纯氢",IF(AND(H1580="是",J1580="未判定"),IF(ISNUMBER(F1580),"测试名单无纯氢GPS","缺失"),IF(ISNUMBER(E1580),"非测试日仪表","缺失"))))</x:f>
        <x:v>非测试日纯氢</x:v>
      </x:c>
      <x:c r="L1580" s="7" t="n">
        <x:f>IF(K1580="缺失","",IF(K1580="非测试日纯氢",G1580,IF(K1580="非测试日仪表",E1580,F1580)))</x:f>
        <x:v>93.9</x:v>
      </x:c>
      <x:c r="M1580" s="2" t="n">
        <x:f>IF(K1580="缺失",1,0)</x:f>
        <x:v>0</x:v>
      </x:c>
      <x:c r="N1580" s="2" t="str">
        <x:v>车辆里程查询_20260901-20260930_1024辆_仪表里程.xlsx / F570</x:v>
      </x:c>
      <x:c r="O1580" s="2" t="str">
        <x:v>车辆里程查询_20260901-20260930_1024辆_GPS里程.xlsx / F570</x:v>
      </x:c>
      <x:c r="P1580" s="2" t="str">
        <x:v>车辆纯氢气里程查询_20260901-20260930_1024辆.xlsx / F459</x:v>
      </x:c>
    </x:row>
    <x:row r="1581" ht="22" customHeight="1">
      <x:c r="A1581" s="2" t="n">
        <x:v>65</x:v>
      </x:c>
      <x:c r="B1581" s="2" t="str">
        <x:v>粤AGP5169</x:v>
      </x:c>
      <x:c r="C1581" s="2" t="str">
        <x:v>陈高伟</x:v>
      </x:c>
      <x:c r="D1581" s="8" t="d">
        <x:v>2026-09-03T00:00:00.000Z</x:v>
      </x:c>
      <x:c r="E1581" s="7" t="n">
        <x:v>104</x:v>
      </x:c>
      <x:c r="F1581" s="7" t="n">
        <x:v>109.4</x:v>
      </x:c>
      <x:c r="G1581" s="7" t="n">
        <x:v>104</x:v>
      </x:c>
      <x:c r="H1581" s="2" t="str">
        <x:v>否</x:v>
      </x:c>
      <x:c r="I1581" s="7" t="n">
        <x:f>IF(AND(ISNUMBER(E1581),ISNUMBER(F1581)),E1581-F1581,"")</x:f>
        <x:v>-5.400000000000006</x:v>
      </x:c>
      <x:c r="J1581" s="2" t="str">
        <x:f>IF(H1581="否","不适用",IF(AND(ISNUMBER(E1581),ISNUMBER(F1581)),IF(I1581&gt;'规则与名单'!$B$2,"是","否"),"未判定"))</x:f>
        <x:v>不适用</x:v>
      </x:c>
      <x:c r="K1581" s="2" t="str">
        <x:f>IF(J1581="是",IF(ISNUMBER(F1581),"测试日GPS","缺失"),IF(ISNUMBER(G1581),"非测试日纯氢",IF(AND(H1581="是",J1581="未判定"),IF(ISNUMBER(F1581),"测试名单无纯氢GPS","缺失"),IF(ISNUMBER(E1581),"非测试日仪表","缺失"))))</x:f>
        <x:v>非测试日纯氢</x:v>
      </x:c>
      <x:c r="L1581" s="7" t="n">
        <x:f>IF(K1581="缺失","",IF(K1581="非测试日纯氢",G1581,IF(K1581="非测试日仪表",E1581,F1581)))</x:f>
        <x:v>104</x:v>
      </x:c>
      <x:c r="M1581" s="2" t="n">
        <x:f>IF(K1581="缺失",1,0)</x:f>
        <x:v>0</x:v>
      </x:c>
      <x:c r="N1581" s="2" t="str">
        <x:v>车辆里程查询_20260901-20260930_1024辆_仪表里程.xlsx / G570</x:v>
      </x:c>
      <x:c r="O1581" s="2" t="str">
        <x:v>车辆里程查询_20260901-20260930_1024辆_GPS里程.xlsx / G570</x:v>
      </x:c>
      <x:c r="P1581" s="2" t="str">
        <x:v>车辆纯氢气里程查询_20260901-20260930_1024辆.xlsx / G459</x:v>
      </x:c>
    </x:row>
    <x:row r="1582" ht="22" customHeight="1">
      <x:c r="A1582" s="2" t="n">
        <x:v>65</x:v>
      </x:c>
      <x:c r="B1582" s="2" t="str">
        <x:v>粤AGP5169</x:v>
      </x:c>
      <x:c r="C1582" s="2" t="str">
        <x:v>陈高伟</x:v>
      </x:c>
      <x:c r="D1582" s="8" t="d">
        <x:v>2026-09-04T00:00:00.000Z</x:v>
      </x:c>
      <x:c r="E1582" s="7" t="n">
        <x:v>93.9</x:v>
      </x:c>
      <x:c r="F1582" s="7" t="n">
        <x:v>100.5</x:v>
      </x:c>
      <x:c r="G1582" s="7" t="n">
        <x:v>93.9</x:v>
      </x:c>
      <x:c r="H1582" s="2" t="str">
        <x:v>否</x:v>
      </x:c>
      <x:c r="I1582" s="7" t="n">
        <x:f>IF(AND(ISNUMBER(E1582),ISNUMBER(F1582)),E1582-F1582,"")</x:f>
        <x:v>-6.599999999999994</x:v>
      </x:c>
      <x:c r="J1582" s="2" t="str">
        <x:f>IF(H1582="否","不适用",IF(AND(ISNUMBER(E1582),ISNUMBER(F1582)),IF(I1582&gt;'规则与名单'!$B$2,"是","否"),"未判定"))</x:f>
        <x:v>不适用</x:v>
      </x:c>
      <x:c r="K1582" s="2" t="str">
        <x:f>IF(J1582="是",IF(ISNUMBER(F1582),"测试日GPS","缺失"),IF(ISNUMBER(G1582),"非测试日纯氢",IF(AND(H1582="是",J1582="未判定"),IF(ISNUMBER(F1582),"测试名单无纯氢GPS","缺失"),IF(ISNUMBER(E1582),"非测试日仪表","缺失"))))</x:f>
        <x:v>非测试日纯氢</x:v>
      </x:c>
      <x:c r="L1582" s="7" t="n">
        <x:f>IF(K1582="缺失","",IF(K1582="非测试日纯氢",G1582,IF(K1582="非测试日仪表",E1582,F1582)))</x:f>
        <x:v>93.9</x:v>
      </x:c>
      <x:c r="M1582" s="2" t="n">
        <x:f>IF(K1582="缺失",1,0)</x:f>
        <x:v>0</x:v>
      </x:c>
      <x:c r="N1582" s="2" t="str">
        <x:v>车辆里程查询_20260901-20260930_1024辆_仪表里程.xlsx / H570</x:v>
      </x:c>
      <x:c r="O1582" s="2" t="str">
        <x:v>车辆里程查询_20260901-20260930_1024辆_GPS里程.xlsx / H570</x:v>
      </x:c>
      <x:c r="P1582" s="2" t="str">
        <x:v>车辆纯氢气里程查询_20260901-20260930_1024辆.xlsx / H459</x:v>
      </x:c>
    </x:row>
    <x:row r="1583" ht="22" customHeight="1">
      <x:c r="A1583" s="2" t="n">
        <x:v>65</x:v>
      </x:c>
      <x:c r="B1583" s="2" t="str">
        <x:v>粤AGP5169</x:v>
      </x:c>
      <x:c r="C1583" s="2" t="str">
        <x:v>陈高伟</x:v>
      </x:c>
      <x:c r="D1583" s="8" t="d">
        <x:v>2026-09-05T00:00:00.000Z</x:v>
      </x:c>
      <x:c r="E1583" s="7" t="n">
        <x:v>132.7</x:v>
      </x:c>
      <x:c r="F1583" s="7" t="n">
        <x:v>141.6</x:v>
      </x:c>
      <x:c r="G1583" s="7" t="n">
        <x:v>135.6</x:v>
      </x:c>
      <x:c r="H1583" s="2" t="str">
        <x:v>否</x:v>
      </x:c>
      <x:c r="I1583" s="7" t="n">
        <x:f>IF(AND(ISNUMBER(E1583),ISNUMBER(F1583)),E1583-F1583,"")</x:f>
        <x:v>-8.900000000000006</x:v>
      </x:c>
      <x:c r="J1583" s="2" t="str">
        <x:f>IF(H1583="否","不适用",IF(AND(ISNUMBER(E1583),ISNUMBER(F1583)),IF(I1583&gt;'规则与名单'!$B$2,"是","否"),"未判定"))</x:f>
        <x:v>不适用</x:v>
      </x:c>
      <x:c r="K1583" s="2" t="str">
        <x:f>IF(J1583="是",IF(ISNUMBER(F1583),"测试日GPS","缺失"),IF(ISNUMBER(G1583),"非测试日纯氢",IF(AND(H1583="是",J1583="未判定"),IF(ISNUMBER(F1583),"测试名单无纯氢GPS","缺失"),IF(ISNUMBER(E1583),"非测试日仪表","缺失"))))</x:f>
        <x:v>非测试日纯氢</x:v>
      </x:c>
      <x:c r="L1583" s="7" t="n">
        <x:f>IF(K1583="缺失","",IF(K1583="非测试日纯氢",G1583,IF(K1583="非测试日仪表",E1583,F1583)))</x:f>
        <x:v>135.6</x:v>
      </x:c>
      <x:c r="M1583" s="2" t="n">
        <x:f>IF(K1583="缺失",1,0)</x:f>
        <x:v>0</x:v>
      </x:c>
      <x:c r="N1583" s="2" t="str">
        <x:v>车辆里程查询_20260901-20260930_1024辆_仪表里程.xlsx / I570</x:v>
      </x:c>
      <x:c r="O1583" s="2" t="str">
        <x:v>车辆里程查询_20260901-20260930_1024辆_GPS里程.xlsx / I570</x:v>
      </x:c>
      <x:c r="P1583" s="2" t="str">
        <x:v>车辆纯氢气里程查询_20260901-20260930_1024辆.xlsx / I459</x:v>
      </x:c>
    </x:row>
    <x:row r="1584" ht="22" customHeight="1">
      <x:c r="A1584" s="2" t="n">
        <x:v>65</x:v>
      </x:c>
      <x:c r="B1584" s="2" t="str">
        <x:v>粤AGP5169</x:v>
      </x:c>
      <x:c r="C1584" s="2" t="str">
        <x:v>陈高伟</x:v>
      </x:c>
      <x:c r="D1584" s="8" t="d">
        <x:v>2026-09-06T00:00:00.000Z</x:v>
      </x:c>
      <x:c r="E1584" s="7" t="n">
        <x:v>73.8</x:v>
      </x:c>
      <x:c r="F1584" s="7" t="n">
        <x:v>75.6</x:v>
      </x:c>
      <x:c r="G1584" s="7" t="n">
        <x:v>70.7</x:v>
      </x:c>
      <x:c r="H1584" s="2" t="str">
        <x:v>否</x:v>
      </x:c>
      <x:c r="I1584" s="7" t="n">
        <x:f>IF(AND(ISNUMBER(E1584),ISNUMBER(F1584)),E1584-F1584,"")</x:f>
        <x:v>-1.7999999999999972</x:v>
      </x:c>
      <x:c r="J1584" s="2" t="str">
        <x:f>IF(H1584="否","不适用",IF(AND(ISNUMBER(E1584),ISNUMBER(F1584)),IF(I1584&gt;'规则与名单'!$B$2,"是","否"),"未判定"))</x:f>
        <x:v>不适用</x:v>
      </x:c>
      <x:c r="K1584" s="2" t="str">
        <x:f>IF(J1584="是",IF(ISNUMBER(F1584),"测试日GPS","缺失"),IF(ISNUMBER(G1584),"非测试日纯氢",IF(AND(H1584="是",J1584="未判定"),IF(ISNUMBER(F1584),"测试名单无纯氢GPS","缺失"),IF(ISNUMBER(E1584),"非测试日仪表","缺失"))))</x:f>
        <x:v>非测试日纯氢</x:v>
      </x:c>
      <x:c r="L1584" s="7" t="n">
        <x:f>IF(K1584="缺失","",IF(K1584="非测试日纯氢",G1584,IF(K1584="非测试日仪表",E1584,F1584)))</x:f>
        <x:v>70.7</x:v>
      </x:c>
      <x:c r="M1584" s="2" t="n">
        <x:f>IF(K1584="缺失",1,0)</x:f>
        <x:v>0</x:v>
      </x:c>
      <x:c r="N1584" s="2" t="str">
        <x:v>车辆里程查询_20260901-20260930_1024辆_仪表里程.xlsx / J570</x:v>
      </x:c>
      <x:c r="O1584" s="2" t="str">
        <x:v>车辆里程查询_20260901-20260930_1024辆_GPS里程.xlsx / J570</x:v>
      </x:c>
      <x:c r="P1584" s="2" t="str">
        <x:v>车辆纯氢气里程查询_20260901-20260930_1024辆.xlsx / J459</x:v>
      </x:c>
    </x:row>
    <x:row r="1585" ht="22" customHeight="1">
      <x:c r="A1585" s="2" t="n">
        <x:v>65</x:v>
      </x:c>
      <x:c r="B1585" s="2" t="str">
        <x:v>粤AGP5169</x:v>
      </x:c>
      <x:c r="C1585" s="2" t="str">
        <x:v>陈高伟</x:v>
      </x:c>
      <x:c r="D1585" s="8" t="d">
        <x:v>2026-09-07T00:00:00.000Z</x:v>
      </x:c>
      <x:c r="E1585" s="7" t="n">
        <x:v>96.2</x:v>
      </x:c>
      <x:c r="F1585" s="7" t="n">
        <x:v>102</x:v>
      </x:c>
      <x:c r="G1585" s="7" t="n">
        <x:v>96.1</x:v>
      </x:c>
      <x:c r="H1585" s="2" t="str">
        <x:v>否</x:v>
      </x:c>
      <x:c r="I1585" s="7" t="n">
        <x:f>IF(AND(ISNUMBER(E1585),ISNUMBER(F1585)),E1585-F1585,"")</x:f>
        <x:v>-5.799999999999997</x:v>
      </x:c>
      <x:c r="J1585" s="2" t="str">
        <x:f>IF(H1585="否","不适用",IF(AND(ISNUMBER(E1585),ISNUMBER(F1585)),IF(I1585&gt;'规则与名单'!$B$2,"是","否"),"未判定"))</x:f>
        <x:v>不适用</x:v>
      </x:c>
      <x:c r="K1585" s="2" t="str">
        <x:f>IF(J1585="是",IF(ISNUMBER(F1585),"测试日GPS","缺失"),IF(ISNUMBER(G1585),"非测试日纯氢",IF(AND(H1585="是",J1585="未判定"),IF(ISNUMBER(F1585),"测试名单无纯氢GPS","缺失"),IF(ISNUMBER(E1585),"非测试日仪表","缺失"))))</x:f>
        <x:v>非测试日纯氢</x:v>
      </x:c>
      <x:c r="L1585" s="7" t="n">
        <x:f>IF(K1585="缺失","",IF(K1585="非测试日纯氢",G1585,IF(K1585="非测试日仪表",E1585,F1585)))</x:f>
        <x:v>96.1</x:v>
      </x:c>
      <x:c r="M1585" s="2" t="n">
        <x:f>IF(K1585="缺失",1,0)</x:f>
        <x:v>0</x:v>
      </x:c>
      <x:c r="N1585" s="2" t="str">
        <x:v>车辆里程查询_20260901-20260930_1024辆_仪表里程.xlsx / K570</x:v>
      </x:c>
      <x:c r="O1585" s="2" t="str">
        <x:v>车辆里程查询_20260901-20260930_1024辆_GPS里程.xlsx / K570</x:v>
      </x:c>
      <x:c r="P1585" s="2" t="str">
        <x:v>车辆纯氢气里程查询_20260901-20260930_1024辆.xlsx / K459</x:v>
      </x:c>
    </x:row>
    <x:row r="1586" ht="22" customHeight="1">
      <x:c r="A1586" s="2" t="n">
        <x:v>65</x:v>
      </x:c>
      <x:c r="B1586" s="2" t="str">
        <x:v>粤AGP5169</x:v>
      </x:c>
      <x:c r="C1586" s="2" t="str">
        <x:v>陈高伟</x:v>
      </x:c>
      <x:c r="D1586" s="8" t="d">
        <x:v>2026-09-08T00:00:00.000Z</x:v>
      </x:c>
      <x:c r="E1586" s="7" t="n">
        <x:v>111.4</x:v>
      </x:c>
      <x:c r="F1586" s="7" t="n">
        <x:v>130.4</x:v>
      </x:c>
      <x:c r="G1586" s="7" t="n">
        <x:v>120.9</x:v>
      </x:c>
      <x:c r="H1586" s="2" t="str">
        <x:v>否</x:v>
      </x:c>
      <x:c r="I1586" s="7" t="n">
        <x:f>IF(AND(ISNUMBER(E1586),ISNUMBER(F1586)),E1586-F1586,"")</x:f>
        <x:v>-19</x:v>
      </x:c>
      <x:c r="J1586" s="2" t="str">
        <x:f>IF(H1586="否","不适用",IF(AND(ISNUMBER(E1586),ISNUMBER(F1586)),IF(I1586&gt;'规则与名单'!$B$2,"是","否"),"未判定"))</x:f>
        <x:v>不适用</x:v>
      </x:c>
      <x:c r="K1586" s="2" t="str">
        <x:f>IF(J1586="是",IF(ISNUMBER(F1586),"测试日GPS","缺失"),IF(ISNUMBER(G1586),"非测试日纯氢",IF(AND(H1586="是",J1586="未判定"),IF(ISNUMBER(F1586),"测试名单无纯氢GPS","缺失"),IF(ISNUMBER(E1586),"非测试日仪表","缺失"))))</x:f>
        <x:v>非测试日纯氢</x:v>
      </x:c>
      <x:c r="L1586" s="7" t="n">
        <x:f>IF(K1586="缺失","",IF(K1586="非测试日纯氢",G1586,IF(K1586="非测试日仪表",E1586,F1586)))</x:f>
        <x:v>120.9</x:v>
      </x:c>
      <x:c r="M1586" s="2" t="n">
        <x:f>IF(K1586="缺失",1,0)</x:f>
        <x:v>0</x:v>
      </x:c>
      <x:c r="N1586" s="2" t="str">
        <x:v>车辆里程查询_20260901-20260930_1024辆_仪表里程.xlsx / L570</x:v>
      </x:c>
      <x:c r="O1586" s="2" t="str">
        <x:v>车辆里程查询_20260901-20260930_1024辆_GPS里程.xlsx / L570</x:v>
      </x:c>
      <x:c r="P1586" s="2" t="str">
        <x:v>车辆纯氢气里程查询_20260901-20260930_1024辆.xlsx / L459</x:v>
      </x:c>
    </x:row>
    <x:row r="1587" ht="22" customHeight="1">
      <x:c r="A1587" s="2" t="n">
        <x:v>65</x:v>
      </x:c>
      <x:c r="B1587" s="2" t="str">
        <x:v>粤AGP5169</x:v>
      </x:c>
      <x:c r="C1587" s="2" t="str">
        <x:v>陈高伟</x:v>
      </x:c>
      <x:c r="D1587" s="8" t="d">
        <x:v>2026-09-09T00:00:00.000Z</x:v>
      </x:c>
      <x:c r="E1587" s="7" t="n">
        <x:v>119.4</x:v>
      </x:c>
      <x:c r="F1587" s="7" t="n">
        <x:v>117.2</x:v>
      </x:c>
      <x:c r="G1587" s="7" t="n">
        <x:v>109.8</x:v>
      </x:c>
      <x:c r="H1587" s="2" t="str">
        <x:v>否</x:v>
      </x:c>
      <x:c r="I1587" s="7" t="n">
        <x:f>IF(AND(ISNUMBER(E1587),ISNUMBER(F1587)),E1587-F1587,"")</x:f>
        <x:v>2.200000000000003</x:v>
      </x:c>
      <x:c r="J1587" s="2" t="str">
        <x:f>IF(H1587="否","不适用",IF(AND(ISNUMBER(E1587),ISNUMBER(F1587)),IF(I1587&gt;'规则与名单'!$B$2,"是","否"),"未判定"))</x:f>
        <x:v>不适用</x:v>
      </x:c>
      <x:c r="K1587" s="2" t="str">
        <x:f>IF(J1587="是",IF(ISNUMBER(F1587),"测试日GPS","缺失"),IF(ISNUMBER(G1587),"非测试日纯氢",IF(AND(H1587="是",J1587="未判定"),IF(ISNUMBER(F1587),"测试名单无纯氢GPS","缺失"),IF(ISNUMBER(E1587),"非测试日仪表","缺失"))))</x:f>
        <x:v>非测试日纯氢</x:v>
      </x:c>
      <x:c r="L1587" s="7" t="n">
        <x:f>IF(K1587="缺失","",IF(K1587="非测试日纯氢",G1587,IF(K1587="非测试日仪表",E1587,F1587)))</x:f>
        <x:v>109.8</x:v>
      </x:c>
      <x:c r="M1587" s="2" t="n">
        <x:f>IF(K1587="缺失",1,0)</x:f>
        <x:v>0</x:v>
      </x:c>
      <x:c r="N1587" s="2" t="str">
        <x:v>车辆里程查询_20260901-20260930_1024辆_仪表里程.xlsx / M570</x:v>
      </x:c>
      <x:c r="O1587" s="2" t="str">
        <x:v>车辆里程查询_20260901-20260930_1024辆_GPS里程.xlsx / M570</x:v>
      </x:c>
      <x:c r="P1587" s="2" t="str">
        <x:v>车辆纯氢气里程查询_20260901-20260930_1024辆.xlsx / M459</x:v>
      </x:c>
    </x:row>
    <x:row r="1588" ht="22" customHeight="1">
      <x:c r="A1588" s="2" t="n">
        <x:v>65</x:v>
      </x:c>
      <x:c r="B1588" s="2" t="str">
        <x:v>粤AGP5169</x:v>
      </x:c>
      <x:c r="C1588" s="2" t="str">
        <x:v>陈高伟</x:v>
      </x:c>
      <x:c r="D1588" s="8" t="d">
        <x:v>2026-09-10T00:00:00.000Z</x:v>
      </x:c>
      <x:c r="E1588" s="7" t="n">
        <x:v>109.1</x:v>
      </x:c>
      <x:c r="F1588" s="7" t="n">
        <x:v>116.8</x:v>
      </x:c>
      <x:c r="G1588" s="7" t="n">
        <x:v>108.9</x:v>
      </x:c>
      <x:c r="H1588" s="2" t="str">
        <x:v>否</x:v>
      </x:c>
      <x:c r="I1588" s="7" t="n">
        <x:f>IF(AND(ISNUMBER(E1588),ISNUMBER(F1588)),E1588-F1588,"")</x:f>
        <x:v>-7.700000000000003</x:v>
      </x:c>
      <x:c r="J1588" s="2" t="str">
        <x:f>IF(H1588="否","不适用",IF(AND(ISNUMBER(E1588),ISNUMBER(F1588)),IF(I1588&gt;'规则与名单'!$B$2,"是","否"),"未判定"))</x:f>
        <x:v>不适用</x:v>
      </x:c>
      <x:c r="K1588" s="2" t="str">
        <x:f>IF(J1588="是",IF(ISNUMBER(F1588),"测试日GPS","缺失"),IF(ISNUMBER(G1588),"非测试日纯氢",IF(AND(H1588="是",J1588="未判定"),IF(ISNUMBER(F1588),"测试名单无纯氢GPS","缺失"),IF(ISNUMBER(E1588),"非测试日仪表","缺失"))))</x:f>
        <x:v>非测试日纯氢</x:v>
      </x:c>
      <x:c r="L1588" s="7" t="n">
        <x:f>IF(K1588="缺失","",IF(K1588="非测试日纯氢",G1588,IF(K1588="非测试日仪表",E1588,F1588)))</x:f>
        <x:v>108.9</x:v>
      </x:c>
      <x:c r="M1588" s="2" t="n">
        <x:f>IF(K1588="缺失",1,0)</x:f>
        <x:v>0</x:v>
      </x:c>
      <x:c r="N1588" s="2" t="str">
        <x:v>车辆里程查询_20260901-20260930_1024辆_仪表里程.xlsx / N570</x:v>
      </x:c>
      <x:c r="O1588" s="2" t="str">
        <x:v>车辆里程查询_20260901-20260930_1024辆_GPS里程.xlsx / N570</x:v>
      </x:c>
      <x:c r="P1588" s="2" t="str">
        <x:v>车辆纯氢气里程查询_20260901-20260930_1024辆.xlsx / N459</x:v>
      </x:c>
    </x:row>
    <x:row r="1589" ht="22" customHeight="1">
      <x:c r="A1589" s="2" t="n">
        <x:v>65</x:v>
      </x:c>
      <x:c r="B1589" s="2" t="str">
        <x:v>粤AGP5169</x:v>
      </x:c>
      <x:c r="C1589" s="2" t="str">
        <x:v>陈高伟</x:v>
      </x:c>
      <x:c r="D1589" s="8" t="d">
        <x:v>2026-09-11T00:00:00.000Z</x:v>
      </x:c>
      <x:c r="E1589" s="7" t="n">
        <x:v>114.6</x:v>
      </x:c>
      <x:c r="F1589" s="7" t="n">
        <x:v>124.3</x:v>
      </x:c>
      <x:c r="G1589" s="7" t="n">
        <x:v>68.3</x:v>
      </x:c>
      <x:c r="H1589" s="2" t="str">
        <x:v>否</x:v>
      </x:c>
      <x:c r="I1589" s="7" t="n">
        <x:f>IF(AND(ISNUMBER(E1589),ISNUMBER(F1589)),E1589-F1589,"")</x:f>
        <x:v>-9.700000000000003</x:v>
      </x:c>
      <x:c r="J1589" s="2" t="str">
        <x:f>IF(H1589="否","不适用",IF(AND(ISNUMBER(E1589),ISNUMBER(F1589)),IF(I1589&gt;'规则与名单'!$B$2,"是","否"),"未判定"))</x:f>
        <x:v>不适用</x:v>
      </x:c>
      <x:c r="K1589" s="2" t="str">
        <x:f>IF(J1589="是",IF(ISNUMBER(F1589),"测试日GPS","缺失"),IF(ISNUMBER(G1589),"非测试日纯氢",IF(AND(H1589="是",J1589="未判定"),IF(ISNUMBER(F1589),"测试名单无纯氢GPS","缺失"),IF(ISNUMBER(E1589),"非测试日仪表","缺失"))))</x:f>
        <x:v>非测试日纯氢</x:v>
      </x:c>
      <x:c r="L1589" s="7" t="n">
        <x:f>IF(K1589="缺失","",IF(K1589="非测试日纯氢",G1589,IF(K1589="非测试日仪表",E1589,F1589)))</x:f>
        <x:v>68.3</x:v>
      </x:c>
      <x:c r="M1589" s="2" t="n">
        <x:f>IF(K1589="缺失",1,0)</x:f>
        <x:v>0</x:v>
      </x:c>
      <x:c r="N1589" s="2" t="str">
        <x:v>车辆里程查询_20260901-20260930_1024辆_仪表里程.xlsx / O570</x:v>
      </x:c>
      <x:c r="O1589" s="2" t="str">
        <x:v>车辆里程查询_20260901-20260930_1024辆_GPS里程.xlsx / O570</x:v>
      </x:c>
      <x:c r="P1589" s="2" t="str">
        <x:v>车辆纯氢气里程查询_20260901-20260930_1024辆.xlsx / O459</x:v>
      </x:c>
    </x:row>
    <x:row r="1590" ht="22" customHeight="1">
      <x:c r="A1590" s="2" t="n">
        <x:v>65</x:v>
      </x:c>
      <x:c r="B1590" s="2" t="str">
        <x:v>粤AGP5169</x:v>
      </x:c>
      <x:c r="C1590" s="2" t="str">
        <x:v>陈高伟</x:v>
      </x:c>
      <x:c r="D1590" s="8" t="d">
        <x:v>2026-09-12T00:00:00.000Z</x:v>
      </x:c>
      <x:c r="E1590" s="7" t="n">
        <x:v>69.6</x:v>
      </x:c>
      <x:c r="F1590" s="7" t="n">
        <x:v>77</x:v>
      </x:c>
      <x:c r="G1590" s="7" t="n">
        <x:v>62.9</x:v>
      </x:c>
      <x:c r="H1590" s="2" t="str">
        <x:v>否</x:v>
      </x:c>
      <x:c r="I1590" s="7" t="n">
        <x:f>IF(AND(ISNUMBER(E1590),ISNUMBER(F1590)),E1590-F1590,"")</x:f>
        <x:v>-7.400000000000006</x:v>
      </x:c>
      <x:c r="J1590" s="2" t="str">
        <x:f>IF(H1590="否","不适用",IF(AND(ISNUMBER(E1590),ISNUMBER(F1590)),IF(I1590&gt;'规则与名单'!$B$2,"是","否"),"未判定"))</x:f>
        <x:v>不适用</x:v>
      </x:c>
      <x:c r="K1590" s="2" t="str">
        <x:f>IF(J1590="是",IF(ISNUMBER(F1590),"测试日GPS","缺失"),IF(ISNUMBER(G1590),"非测试日纯氢",IF(AND(H1590="是",J1590="未判定"),IF(ISNUMBER(F1590),"测试名单无纯氢GPS","缺失"),IF(ISNUMBER(E1590),"非测试日仪表","缺失"))))</x:f>
        <x:v>非测试日纯氢</x:v>
      </x:c>
      <x:c r="L1590" s="7" t="n">
        <x:f>IF(K1590="缺失","",IF(K1590="非测试日纯氢",G1590,IF(K1590="非测试日仪表",E1590,F1590)))</x:f>
        <x:v>62.9</x:v>
      </x:c>
      <x:c r="M1590" s="2" t="n">
        <x:f>IF(K1590="缺失",1,0)</x:f>
        <x:v>0</x:v>
      </x:c>
      <x:c r="N1590" s="2" t="str">
        <x:v>车辆里程查询_20260901-20260930_1024辆_仪表里程.xlsx / P570</x:v>
      </x:c>
      <x:c r="O1590" s="2" t="str">
        <x:v>车辆里程查询_20260901-20260930_1024辆_GPS里程.xlsx / P570</x:v>
      </x:c>
      <x:c r="P1590" s="2" t="str">
        <x:v>车辆纯氢气里程查询_20260901-20260930_1024辆.xlsx / P459</x:v>
      </x:c>
    </x:row>
    <x:row r="1591" ht="22" customHeight="1">
      <x:c r="A1591" s="2" t="n">
        <x:v>65</x:v>
      </x:c>
      <x:c r="B1591" s="2" t="str">
        <x:v>粤AGP5169</x:v>
      </x:c>
      <x:c r="C1591" s="2" t="str">
        <x:v>陈高伟</x:v>
      </x:c>
      <x:c r="D1591" s="8" t="d">
        <x:v>2026-09-13T00:00:00.000Z</x:v>
      </x:c>
      <x:c r="E1591" s="7" t="n">
        <x:v>101</x:v>
      </x:c>
      <x:c r="F1591" s="7" t="n">
        <x:v>102.1</x:v>
      </x:c>
      <x:c r="G1591" s="7" t="n">
        <x:v>92.5</x:v>
      </x:c>
      <x:c r="H1591" s="2" t="str">
        <x:v>否</x:v>
      </x:c>
      <x:c r="I1591" s="7" t="n">
        <x:f>IF(AND(ISNUMBER(E1591),ISNUMBER(F1591)),E1591-F1591,"")</x:f>
        <x:v>-1.0999999999999943</x:v>
      </x:c>
      <x:c r="J1591" s="2" t="str">
        <x:f>IF(H1591="否","不适用",IF(AND(ISNUMBER(E1591),ISNUMBER(F1591)),IF(I1591&gt;'规则与名单'!$B$2,"是","否"),"未判定"))</x:f>
        <x:v>不适用</x:v>
      </x:c>
      <x:c r="K1591" s="2" t="str">
        <x:f>IF(J1591="是",IF(ISNUMBER(F1591),"测试日GPS","缺失"),IF(ISNUMBER(G1591),"非测试日纯氢",IF(AND(H1591="是",J1591="未判定"),IF(ISNUMBER(F1591),"测试名单无纯氢GPS","缺失"),IF(ISNUMBER(E1591),"非测试日仪表","缺失"))))</x:f>
        <x:v>非测试日纯氢</x:v>
      </x:c>
      <x:c r="L1591" s="7" t="n">
        <x:f>IF(K1591="缺失","",IF(K1591="非测试日纯氢",G1591,IF(K1591="非测试日仪表",E1591,F1591)))</x:f>
        <x:v>92.5</x:v>
      </x:c>
      <x:c r="M1591" s="2" t="n">
        <x:f>IF(K1591="缺失",1,0)</x:f>
        <x:v>0</x:v>
      </x:c>
      <x:c r="N1591" s="2" t="str">
        <x:v>车辆里程查询_20260901-20260930_1024辆_仪表里程.xlsx / Q570</x:v>
      </x:c>
      <x:c r="O1591" s="2" t="str">
        <x:v>车辆里程查询_20260901-20260930_1024辆_GPS里程.xlsx / Q570</x:v>
      </x:c>
      <x:c r="P1591" s="2" t="str">
        <x:v>车辆纯氢气里程查询_20260901-20260930_1024辆.xlsx / Q459</x:v>
      </x:c>
    </x:row>
    <x:row r="1592" ht="22" customHeight="1">
      <x:c r="A1592" s="2" t="n">
        <x:v>65</x:v>
      </x:c>
      <x:c r="B1592" s="2" t="str">
        <x:v>粤AGP5169</x:v>
      </x:c>
      <x:c r="C1592" s="2" t="str">
        <x:v>陈高伟</x:v>
      </x:c>
      <x:c r="D1592" s="8" t="d">
        <x:v>2026-09-14T00:00:00.000Z</x:v>
      </x:c>
      <x:c r="E1592" s="7" t="n">
        <x:v>114.3</x:v>
      </x:c>
      <x:c r="F1592" s="7" t="n">
        <x:v>150.2</x:v>
      </x:c>
      <x:c r="G1592" s="7" t="n">
        <x:v>104.4</x:v>
      </x:c>
      <x:c r="H1592" s="2" t="str">
        <x:v>否</x:v>
      </x:c>
      <x:c r="I1592" s="7" t="n">
        <x:f>IF(AND(ISNUMBER(E1592),ISNUMBER(F1592)),E1592-F1592,"")</x:f>
        <x:v>-35.89999999999999</x:v>
      </x:c>
      <x:c r="J1592" s="2" t="str">
        <x:f>IF(H1592="否","不适用",IF(AND(ISNUMBER(E1592),ISNUMBER(F1592)),IF(I1592&gt;'规则与名单'!$B$2,"是","否"),"未判定"))</x:f>
        <x:v>不适用</x:v>
      </x:c>
      <x:c r="K1592" s="2" t="str">
        <x:f>IF(J1592="是",IF(ISNUMBER(F1592),"测试日GPS","缺失"),IF(ISNUMBER(G1592),"非测试日纯氢",IF(AND(H1592="是",J1592="未判定"),IF(ISNUMBER(F1592),"测试名单无纯氢GPS","缺失"),IF(ISNUMBER(E1592),"非测试日仪表","缺失"))))</x:f>
        <x:v>非测试日纯氢</x:v>
      </x:c>
      <x:c r="L1592" s="7" t="n">
        <x:f>IF(K1592="缺失","",IF(K1592="非测试日纯氢",G1592,IF(K1592="非测试日仪表",E1592,F1592)))</x:f>
        <x:v>104.4</x:v>
      </x:c>
      <x:c r="M1592" s="2" t="n">
        <x:f>IF(K1592="缺失",1,0)</x:f>
        <x:v>0</x:v>
      </x:c>
      <x:c r="N1592" s="2" t="str">
        <x:v>车辆里程查询_20260901-20260930_1024辆_仪表里程.xlsx / R570</x:v>
      </x:c>
      <x:c r="O1592" s="2" t="str">
        <x:v>车辆里程查询_20260901-20260930_1024辆_GPS里程.xlsx / R570</x:v>
      </x:c>
      <x:c r="P1592" s="2" t="str">
        <x:v>车辆纯氢气里程查询_20260901-20260930_1024辆.xlsx / R459</x:v>
      </x:c>
    </x:row>
    <x:row r="1593" ht="22" customHeight="1">
      <x:c r="A1593" s="2" t="n">
        <x:v>65</x:v>
      </x:c>
      <x:c r="B1593" s="2" t="str">
        <x:v>粤AGP5169</x:v>
      </x:c>
      <x:c r="C1593" s="2" t="str">
        <x:v>陈高伟</x:v>
      </x:c>
      <x:c r="D1593" s="8" t="d">
        <x:v>2026-09-15T00:00:00.000Z</x:v>
      </x:c>
      <x:c r="E1593" s="7" t="n">
        <x:v>104.2</x:v>
      </x:c>
      <x:c r="F1593" s="7" t="n">
        <x:v>136.5</x:v>
      </x:c>
      <x:c r="G1593" s="7" t="n">
        <x:v>103.8</x:v>
      </x:c>
      <x:c r="H1593" s="2" t="str">
        <x:v>否</x:v>
      </x:c>
      <x:c r="I1593" s="7" t="n">
        <x:f>IF(AND(ISNUMBER(E1593),ISNUMBER(F1593)),E1593-F1593,"")</x:f>
        <x:v>-32.3</x:v>
      </x:c>
      <x:c r="J1593" s="2" t="str">
        <x:f>IF(H1593="否","不适用",IF(AND(ISNUMBER(E1593),ISNUMBER(F1593)),IF(I1593&gt;'规则与名单'!$B$2,"是","否"),"未判定"))</x:f>
        <x:v>不适用</x:v>
      </x:c>
      <x:c r="K1593" s="2" t="str">
        <x:f>IF(J1593="是",IF(ISNUMBER(F1593),"测试日GPS","缺失"),IF(ISNUMBER(G1593),"非测试日纯氢",IF(AND(H1593="是",J1593="未判定"),IF(ISNUMBER(F1593),"测试名单无纯氢GPS","缺失"),IF(ISNUMBER(E1593),"非测试日仪表","缺失"))))</x:f>
        <x:v>非测试日纯氢</x:v>
      </x:c>
      <x:c r="L1593" s="7" t="n">
        <x:f>IF(K1593="缺失","",IF(K1593="非测试日纯氢",G1593,IF(K1593="非测试日仪表",E1593,F1593)))</x:f>
        <x:v>103.8</x:v>
      </x:c>
      <x:c r="M1593" s="2" t="n">
        <x:f>IF(K1593="缺失",1,0)</x:f>
        <x:v>0</x:v>
      </x:c>
      <x:c r="N1593" s="2" t="str">
        <x:v>车辆里程查询_20260901-20260930_1024辆_仪表里程.xlsx / S570</x:v>
      </x:c>
      <x:c r="O1593" s="2" t="str">
        <x:v>车辆里程查询_20260901-20260930_1024辆_GPS里程.xlsx / S570</x:v>
      </x:c>
      <x:c r="P1593" s="2" t="str">
        <x:v>车辆纯氢气里程查询_20260901-20260930_1024辆.xlsx / S459</x:v>
      </x:c>
    </x:row>
    <x:row r="1594" ht="22" customHeight="1">
      <x:c r="A1594" s="2" t="n">
        <x:v>65</x:v>
      </x:c>
      <x:c r="B1594" s="2" t="str">
        <x:v>粤AGP5169</x:v>
      </x:c>
      <x:c r="C1594" s="2" t="str">
        <x:v>陈高伟</x:v>
      </x:c>
      <x:c r="D1594" s="8" t="d">
        <x:v>2026-09-16T00:00:00.000Z</x:v>
      </x:c>
      <x:c r="E1594" s="7" t="n">
        <x:v>101.8</x:v>
      </x:c>
      <x:c r="F1594" s="7" t="n">
        <x:v>133.4</x:v>
      </x:c>
      <x:c r="G1594" s="7" t="n">
        <x:v>101.8</x:v>
      </x:c>
      <x:c r="H1594" s="2" t="str">
        <x:v>否</x:v>
      </x:c>
      <x:c r="I1594" s="7" t="n">
        <x:f>IF(AND(ISNUMBER(E1594),ISNUMBER(F1594)),E1594-F1594,"")</x:f>
        <x:v>-31.60000000000001</x:v>
      </x:c>
      <x:c r="J1594" s="2" t="str">
        <x:f>IF(H1594="否","不适用",IF(AND(ISNUMBER(E1594),ISNUMBER(F1594)),IF(I1594&gt;'规则与名单'!$B$2,"是","否"),"未判定"))</x:f>
        <x:v>不适用</x:v>
      </x:c>
      <x:c r="K1594" s="2" t="str">
        <x:f>IF(J1594="是",IF(ISNUMBER(F1594),"测试日GPS","缺失"),IF(ISNUMBER(G1594),"非测试日纯氢",IF(AND(H1594="是",J1594="未判定"),IF(ISNUMBER(F1594),"测试名单无纯氢GPS","缺失"),IF(ISNUMBER(E1594),"非测试日仪表","缺失"))))</x:f>
        <x:v>非测试日纯氢</x:v>
      </x:c>
      <x:c r="L1594" s="7" t="n">
        <x:f>IF(K1594="缺失","",IF(K1594="非测试日纯氢",G1594,IF(K1594="非测试日仪表",E1594,F1594)))</x:f>
        <x:v>101.8</x:v>
      </x:c>
      <x:c r="M1594" s="2" t="n">
        <x:f>IF(K1594="缺失",1,0)</x:f>
        <x:v>0</x:v>
      </x:c>
      <x:c r="N1594" s="2" t="str">
        <x:v>车辆里程查询_20260901-20260930_1024辆_仪表里程.xlsx / T570</x:v>
      </x:c>
      <x:c r="O1594" s="2" t="str">
        <x:v>车辆里程查询_20260901-20260930_1024辆_GPS里程.xlsx / T570</x:v>
      </x:c>
      <x:c r="P1594" s="2" t="str">
        <x:v>车辆纯氢气里程查询_20260901-20260930_1024辆.xlsx / T459</x:v>
      </x:c>
    </x:row>
    <x:row r="1595" ht="22" customHeight="1">
      <x:c r="A1595" s="2" t="n">
        <x:v>65</x:v>
      </x:c>
      <x:c r="B1595" s="2" t="str">
        <x:v>粤AGP5169</x:v>
      </x:c>
      <x:c r="C1595" s="2" t="str">
        <x:v>陈高伟</x:v>
      </x:c>
      <x:c r="D1595" s="8" t="d">
        <x:v>2026-09-17T00:00:00.000Z</x:v>
      </x:c>
      <x:c r="E1595" s="7" t="n">
        <x:v>110.3</x:v>
      </x:c>
      <x:c r="F1595" s="7" t="n">
        <x:v>159.4</x:v>
      </x:c>
      <x:c r="G1595" s="7" t="n">
        <x:v>141.2</x:v>
      </x:c>
      <x:c r="H1595" s="2" t="str">
        <x:v>否</x:v>
      </x:c>
      <x:c r="I1595" s="7" t="n">
        <x:f>IF(AND(ISNUMBER(E1595),ISNUMBER(F1595)),E1595-F1595,"")</x:f>
        <x:v>-49.10000000000001</x:v>
      </x:c>
      <x:c r="J1595" s="2" t="str">
        <x:f>IF(H1595="否","不适用",IF(AND(ISNUMBER(E1595),ISNUMBER(F1595)),IF(I1595&gt;'规则与名单'!$B$2,"是","否"),"未判定"))</x:f>
        <x:v>不适用</x:v>
      </x:c>
      <x:c r="K1595" s="2" t="str">
        <x:f>IF(J1595="是",IF(ISNUMBER(F1595),"测试日GPS","缺失"),IF(ISNUMBER(G1595),"非测试日纯氢",IF(AND(H1595="是",J1595="未判定"),IF(ISNUMBER(F1595),"测试名单无纯氢GPS","缺失"),IF(ISNUMBER(E1595),"非测试日仪表","缺失"))))</x:f>
        <x:v>非测试日纯氢</x:v>
      </x:c>
      <x:c r="L1595" s="7" t="n">
        <x:f>IF(K1595="缺失","",IF(K1595="非测试日纯氢",G1595,IF(K1595="非测试日仪表",E1595,F1595)))</x:f>
        <x:v>141.2</x:v>
      </x:c>
      <x:c r="M1595" s="2" t="n">
        <x:f>IF(K1595="缺失",1,0)</x:f>
        <x:v>0</x:v>
      </x:c>
      <x:c r="N1595" s="2" t="str">
        <x:v>车辆里程查询_20260901-20260930_1024辆_仪表里程.xlsx / U570</x:v>
      </x:c>
      <x:c r="O1595" s="2" t="str">
        <x:v>车辆里程查询_20260901-20260930_1024辆_GPS里程.xlsx / U570</x:v>
      </x:c>
      <x:c r="P1595" s="2" t="str">
        <x:v>车辆纯氢气里程查询_20260901-20260930_1024辆.xlsx / U459</x:v>
      </x:c>
    </x:row>
    <x:row r="1596" ht="22" customHeight="1">
      <x:c r="A1596" s="2" t="n">
        <x:v>65</x:v>
      </x:c>
      <x:c r="B1596" s="2" t="str">
        <x:v>粤AGP5169</x:v>
      </x:c>
      <x:c r="C1596" s="2" t="str">
        <x:v>陈高伟</x:v>
      </x:c>
      <x:c r="D1596" s="8" t="d">
        <x:v>2026-09-18T00:00:00.000Z</x:v>
      </x:c>
      <x:c r="E1596" s="7" t="n">
        <x:v>186</x:v>
      </x:c>
      <x:c r="F1596" s="7" t="n">
        <x:v>191.1</x:v>
      </x:c>
      <x:c r="G1596" s="7" t="n">
        <x:v>174.7</x:v>
      </x:c>
      <x:c r="H1596" s="2" t="str">
        <x:v>否</x:v>
      </x:c>
      <x:c r="I1596" s="7" t="n">
        <x:f>IF(AND(ISNUMBER(E1596),ISNUMBER(F1596)),E1596-F1596,"")</x:f>
        <x:v>-5.099999999999994</x:v>
      </x:c>
      <x:c r="J1596" s="2" t="str">
        <x:f>IF(H1596="否","不适用",IF(AND(ISNUMBER(E1596),ISNUMBER(F1596)),IF(I1596&gt;'规则与名单'!$B$2,"是","否"),"未判定"))</x:f>
        <x:v>不适用</x:v>
      </x:c>
      <x:c r="K1596" s="2" t="str">
        <x:f>IF(J1596="是",IF(ISNUMBER(F1596),"测试日GPS","缺失"),IF(ISNUMBER(G1596),"非测试日纯氢",IF(AND(H1596="是",J1596="未判定"),IF(ISNUMBER(F1596),"测试名单无纯氢GPS","缺失"),IF(ISNUMBER(E1596),"非测试日仪表","缺失"))))</x:f>
        <x:v>非测试日纯氢</x:v>
      </x:c>
      <x:c r="L1596" s="7" t="n">
        <x:f>IF(K1596="缺失","",IF(K1596="非测试日纯氢",G1596,IF(K1596="非测试日仪表",E1596,F1596)))</x:f>
        <x:v>174.7</x:v>
      </x:c>
      <x:c r="M1596" s="2" t="n">
        <x:f>IF(K1596="缺失",1,0)</x:f>
        <x:v>0</x:v>
      </x:c>
      <x:c r="N1596" s="2" t="str">
        <x:v>车辆里程查询_20260901-20260930_1024辆_仪表里程.xlsx / V570</x:v>
      </x:c>
      <x:c r="O1596" s="2" t="str">
        <x:v>车辆里程查询_20260901-20260930_1024辆_GPS里程.xlsx / V570</x:v>
      </x:c>
      <x:c r="P1596" s="2" t="str">
        <x:v>车辆纯氢气里程查询_20260901-20260930_1024辆.xlsx / V459</x:v>
      </x:c>
    </x:row>
    <x:row r="1597" ht="22" customHeight="1">
      <x:c r="A1597" s="2" t="n">
        <x:v>65</x:v>
      </x:c>
      <x:c r="B1597" s="2" t="str">
        <x:v>粤AGP5169</x:v>
      </x:c>
      <x:c r="C1597" s="2" t="str">
        <x:v>陈高伟</x:v>
      </x:c>
      <x:c r="D1597" s="8" t="d">
        <x:v>2026-09-19T00:00:00.000Z</x:v>
      </x:c>
      <x:c r="E1597" s="7" t="n">
        <x:v>137</x:v>
      </x:c>
      <x:c r="F1597" s="7" t="n">
        <x:v>108.8</x:v>
      </x:c>
      <x:c r="G1597" s="7" t="n">
        <x:v>96.7</x:v>
      </x:c>
      <x:c r="H1597" s="2" t="str">
        <x:v>否</x:v>
      </x:c>
      <x:c r="I1597" s="7" t="n">
        <x:f>IF(AND(ISNUMBER(E1597),ISNUMBER(F1597)),E1597-F1597,"")</x:f>
        <x:v>28.200000000000003</x:v>
      </x:c>
      <x:c r="J1597" s="2" t="str">
        <x:f>IF(H1597="否","不适用",IF(AND(ISNUMBER(E1597),ISNUMBER(F1597)),IF(I1597&gt;'规则与名单'!$B$2,"是","否"),"未判定"))</x:f>
        <x:v>不适用</x:v>
      </x:c>
      <x:c r="K1597" s="2" t="str">
        <x:f>IF(J1597="是",IF(ISNUMBER(F1597),"测试日GPS","缺失"),IF(ISNUMBER(G1597),"非测试日纯氢",IF(AND(H1597="是",J1597="未判定"),IF(ISNUMBER(F1597),"测试名单无纯氢GPS","缺失"),IF(ISNUMBER(E1597),"非测试日仪表","缺失"))))</x:f>
        <x:v>非测试日纯氢</x:v>
      </x:c>
      <x:c r="L1597" s="7" t="n">
        <x:f>IF(K1597="缺失","",IF(K1597="非测试日纯氢",G1597,IF(K1597="非测试日仪表",E1597,F1597)))</x:f>
        <x:v>96.7</x:v>
      </x:c>
      <x:c r="M1597" s="2" t="n">
        <x:f>IF(K1597="缺失",1,0)</x:f>
        <x:v>0</x:v>
      </x:c>
      <x:c r="N1597" s="2" t="str">
        <x:v>车辆里程查询_20260901-20260930_1024辆_仪表里程.xlsx / W570</x:v>
      </x:c>
      <x:c r="O1597" s="2" t="str">
        <x:v>车辆里程查询_20260901-20260930_1024辆_GPS里程.xlsx / W570</x:v>
      </x:c>
      <x:c r="P1597" s="2" t="str">
        <x:v>车辆纯氢气里程查询_20260901-20260930_1024辆.xlsx / W459</x:v>
      </x:c>
    </x:row>
    <x:row r="1598" ht="22" customHeight="1">
      <x:c r="A1598" s="2" t="n">
        <x:v>65</x:v>
      </x:c>
      <x:c r="B1598" s="2" t="str">
        <x:v>粤AGP5169</x:v>
      </x:c>
      <x:c r="C1598" s="2" t="str">
        <x:v>陈高伟</x:v>
      </x:c>
      <x:c r="D1598" s="8" t="d">
        <x:v>2026-09-20T00:00:00.000Z</x:v>
      </x:c>
      <x:c r="E1598" s="7" t="n">
        <x:v>121.9</x:v>
      </x:c>
      <x:c r="F1598" s="7" t="n">
        <x:v>129.5</x:v>
      </x:c>
      <x:c r="G1598" s="7" t="n">
        <x:v>117</x:v>
      </x:c>
      <x:c r="H1598" s="2" t="str">
        <x:v>否</x:v>
      </x:c>
      <x:c r="I1598" s="7" t="n">
        <x:f>IF(AND(ISNUMBER(E1598),ISNUMBER(F1598)),E1598-F1598,"")</x:f>
        <x:v>-7.599999999999994</x:v>
      </x:c>
      <x:c r="J1598" s="2" t="str">
        <x:f>IF(H1598="否","不适用",IF(AND(ISNUMBER(E1598),ISNUMBER(F1598)),IF(I1598&gt;'规则与名单'!$B$2,"是","否"),"未判定"))</x:f>
        <x:v>不适用</x:v>
      </x:c>
      <x:c r="K1598" s="2" t="str">
        <x:f>IF(J1598="是",IF(ISNUMBER(F1598),"测试日GPS","缺失"),IF(ISNUMBER(G1598),"非测试日纯氢",IF(AND(H1598="是",J1598="未判定"),IF(ISNUMBER(F1598),"测试名单无纯氢GPS","缺失"),IF(ISNUMBER(E1598),"非测试日仪表","缺失"))))</x:f>
        <x:v>非测试日纯氢</x:v>
      </x:c>
      <x:c r="L1598" s="7" t="n">
        <x:f>IF(K1598="缺失","",IF(K1598="非测试日纯氢",G1598,IF(K1598="非测试日仪表",E1598,F1598)))</x:f>
        <x:v>117</x:v>
      </x:c>
      <x:c r="M1598" s="2" t="n">
        <x:f>IF(K1598="缺失",1,0)</x:f>
        <x:v>0</x:v>
      </x:c>
      <x:c r="N1598" s="2" t="str">
        <x:v>车辆里程查询_20260901-20260930_1024辆_仪表里程.xlsx / X570</x:v>
      </x:c>
      <x:c r="O1598" s="2" t="str">
        <x:v>车辆里程查询_20260901-20260930_1024辆_GPS里程.xlsx / X570</x:v>
      </x:c>
      <x:c r="P1598" s="2" t="str">
        <x:v>车辆纯氢气里程查询_20260901-20260930_1024辆.xlsx / X459</x:v>
      </x:c>
    </x:row>
    <x:row r="1599" ht="22" customHeight="1">
      <x:c r="A1599" s="2" t="n">
        <x:v>65</x:v>
      </x:c>
      <x:c r="B1599" s="2" t="str">
        <x:v>粤AGP5169</x:v>
      </x:c>
      <x:c r="C1599" s="2" t="str">
        <x:v>陈高伟</x:v>
      </x:c>
      <x:c r="D1599" s="8" t="d">
        <x:v>2026-09-21T00:00:00.000Z</x:v>
      </x:c>
      <x:c r="E1599" s="7" t="n">
        <x:v>94.1</x:v>
      </x:c>
      <x:c r="F1599" s="7" t="n">
        <x:v>99.8</x:v>
      </x:c>
      <x:c r="G1599" s="7" t="n">
        <x:v>91.8</x:v>
      </x:c>
      <x:c r="H1599" s="2" t="str">
        <x:v>否</x:v>
      </x:c>
      <x:c r="I1599" s="7" t="n">
        <x:f>IF(AND(ISNUMBER(E1599),ISNUMBER(F1599)),E1599-F1599,"")</x:f>
        <x:v>-5.700000000000003</x:v>
      </x:c>
      <x:c r="J1599" s="2" t="str">
        <x:f>IF(H1599="否","不适用",IF(AND(ISNUMBER(E1599),ISNUMBER(F1599)),IF(I1599&gt;'规则与名单'!$B$2,"是","否"),"未判定"))</x:f>
        <x:v>不适用</x:v>
      </x:c>
      <x:c r="K1599" s="2" t="str">
        <x:f>IF(J1599="是",IF(ISNUMBER(F1599),"测试日GPS","缺失"),IF(ISNUMBER(G1599),"非测试日纯氢",IF(AND(H1599="是",J1599="未判定"),IF(ISNUMBER(F1599),"测试名单无纯氢GPS","缺失"),IF(ISNUMBER(E1599),"非测试日仪表","缺失"))))</x:f>
        <x:v>非测试日纯氢</x:v>
      </x:c>
      <x:c r="L1599" s="7" t="n">
        <x:f>IF(K1599="缺失","",IF(K1599="非测试日纯氢",G1599,IF(K1599="非测试日仪表",E1599,F1599)))</x:f>
        <x:v>91.8</x:v>
      </x:c>
      <x:c r="M1599" s="2" t="n">
        <x:f>IF(K1599="缺失",1,0)</x:f>
        <x:v>0</x:v>
      </x:c>
      <x:c r="N1599" s="2" t="str">
        <x:v>车辆里程查询_20260901-20260930_1024辆_仪表里程.xlsx / Y570</x:v>
      </x:c>
      <x:c r="O1599" s="2" t="str">
        <x:v>车辆里程查询_20260901-20260930_1024辆_GPS里程.xlsx / Y570</x:v>
      </x:c>
      <x:c r="P1599" s="2" t="str">
        <x:v>车辆纯氢气里程查询_20260901-20260930_1024辆.xlsx / Y459</x:v>
      </x:c>
    </x:row>
    <x:row r="1600" ht="22" customHeight="1">
      <x:c r="A1600" s="2" t="n">
        <x:v>65</x:v>
      </x:c>
      <x:c r="B1600" s="2" t="str">
        <x:v>粤AGP5169</x:v>
      </x:c>
      <x:c r="C1600" s="2" t="str">
        <x:v>陈高伟</x:v>
      </x:c>
      <x:c r="D1600" s="8" t="d">
        <x:v>2026-09-22T00:00:00.000Z</x:v>
      </x:c>
      <x:c r="E1600" s="7" t="n">
        <x:v>121.8</x:v>
      </x:c>
      <x:c r="F1600" s="7" t="n">
        <x:v>127.3</x:v>
      </x:c>
      <x:c r="G1600" s="7" t="n">
        <x:v>121.7</x:v>
      </x:c>
      <x:c r="H1600" s="2" t="str">
        <x:v>否</x:v>
      </x:c>
      <x:c r="I1600" s="7" t="n">
        <x:f>IF(AND(ISNUMBER(E1600),ISNUMBER(F1600)),E1600-F1600,"")</x:f>
        <x:v>-5.5</x:v>
      </x:c>
      <x:c r="J1600" s="2" t="str">
        <x:f>IF(H1600="否","不适用",IF(AND(ISNUMBER(E1600),ISNUMBER(F1600)),IF(I1600&gt;'规则与名单'!$B$2,"是","否"),"未判定"))</x:f>
        <x:v>不适用</x:v>
      </x:c>
      <x:c r="K1600" s="2" t="str">
        <x:f>IF(J1600="是",IF(ISNUMBER(F1600),"测试日GPS","缺失"),IF(ISNUMBER(G1600),"非测试日纯氢",IF(AND(H1600="是",J1600="未判定"),IF(ISNUMBER(F1600),"测试名单无纯氢GPS","缺失"),IF(ISNUMBER(E1600),"非测试日仪表","缺失"))))</x:f>
        <x:v>非测试日纯氢</x:v>
      </x:c>
      <x:c r="L1600" s="7" t="n">
        <x:f>IF(K1600="缺失","",IF(K1600="非测试日纯氢",G1600,IF(K1600="非测试日仪表",E1600,F1600)))</x:f>
        <x:v>121.7</x:v>
      </x:c>
      <x:c r="M1600" s="2" t="n">
        <x:f>IF(K1600="缺失",1,0)</x:f>
        <x:v>0</x:v>
      </x:c>
      <x:c r="N1600" s="2" t="str">
        <x:v>车辆里程查询_20260901-20260930_1024辆_仪表里程.xlsx / Z570</x:v>
      </x:c>
      <x:c r="O1600" s="2" t="str">
        <x:v>车辆里程查询_20260901-20260930_1024辆_GPS里程.xlsx / Z570</x:v>
      </x:c>
      <x:c r="P1600" s="2" t="str">
        <x:v>车辆纯氢气里程查询_20260901-20260930_1024辆.xlsx / Z459</x:v>
      </x:c>
    </x:row>
    <x:row r="1601" ht="22" customHeight="1">
      <x:c r="A1601" s="2" t="n">
        <x:v>65</x:v>
      </x:c>
      <x:c r="B1601" s="2" t="str">
        <x:v>粤AGP5169</x:v>
      </x:c>
      <x:c r="C1601" s="2" t="str">
        <x:v>陈高伟</x:v>
      </x:c>
      <x:c r="D1601" s="8" t="d">
        <x:v>2026-09-23T00:00:00.000Z</x:v>
      </x:c>
      <x:c r="E1601" s="7" t="n">
        <x:v>114.5</x:v>
      </x:c>
      <x:c r="F1601" s="7" t="n">
        <x:v>122.1</x:v>
      </x:c>
      <x:c r="G1601" s="7" t="n">
        <x:v>104.5</x:v>
      </x:c>
      <x:c r="H1601" s="2" t="str">
        <x:v>否</x:v>
      </x:c>
      <x:c r="I1601" s="7" t="n">
        <x:f>IF(AND(ISNUMBER(E1601),ISNUMBER(F1601)),E1601-F1601,"")</x:f>
        <x:v>-7.599999999999994</x:v>
      </x:c>
      <x:c r="J1601" s="2" t="str">
        <x:f>IF(H1601="否","不适用",IF(AND(ISNUMBER(E1601),ISNUMBER(F1601)),IF(I1601&gt;'规则与名单'!$B$2,"是","否"),"未判定"))</x:f>
        <x:v>不适用</x:v>
      </x:c>
      <x:c r="K1601" s="2" t="str">
        <x:f>IF(J1601="是",IF(ISNUMBER(F1601),"测试日GPS","缺失"),IF(ISNUMBER(G1601),"非测试日纯氢",IF(AND(H1601="是",J1601="未判定"),IF(ISNUMBER(F1601),"测试名单无纯氢GPS","缺失"),IF(ISNUMBER(E1601),"非测试日仪表","缺失"))))</x:f>
        <x:v>非测试日纯氢</x:v>
      </x:c>
      <x:c r="L1601" s="7" t="n">
        <x:f>IF(K1601="缺失","",IF(K1601="非测试日纯氢",G1601,IF(K1601="非测试日仪表",E1601,F1601)))</x:f>
        <x:v>104.5</x:v>
      </x:c>
      <x:c r="M1601" s="2" t="n">
        <x:f>IF(K1601="缺失",1,0)</x:f>
        <x:v>0</x:v>
      </x:c>
      <x:c r="N1601" s="2" t="str">
        <x:v>车辆里程查询_20260901-20260930_1024辆_仪表里程.xlsx / AA570</x:v>
      </x:c>
      <x:c r="O1601" s="2" t="str">
        <x:v>车辆里程查询_20260901-20260930_1024辆_GPS里程.xlsx / AA570</x:v>
      </x:c>
      <x:c r="P1601" s="2" t="str">
        <x:v>车辆纯氢气里程查询_20260901-20260930_1024辆.xlsx / AA459</x:v>
      </x:c>
    </x:row>
    <x:row r="1602" ht="22" customHeight="1">
      <x:c r="A1602" s="2" t="n">
        <x:v>65</x:v>
      </x:c>
      <x:c r="B1602" s="2" t="str">
        <x:v>粤AGP5169</x:v>
      </x:c>
      <x:c r="C1602" s="2" t="str">
        <x:v>陈高伟</x:v>
      </x:c>
      <x:c r="D1602" s="8" t="d">
        <x:v>2026-09-24T00:00:00.000Z</x:v>
      </x:c>
      <x:c r="E1602" s="7" t="n">
        <x:v>131.9</x:v>
      </x:c>
      <x:c r="F1602" s="7" t="n">
        <x:v>138.6</x:v>
      </x:c>
      <x:c r="G1602" s="7" t="n">
        <x:v>131.9</x:v>
      </x:c>
      <x:c r="H1602" s="2" t="str">
        <x:v>否</x:v>
      </x:c>
      <x:c r="I1602" s="7" t="n">
        <x:f>IF(AND(ISNUMBER(E1602),ISNUMBER(F1602)),E1602-F1602,"")</x:f>
        <x:v>-6.699999999999989</x:v>
      </x:c>
      <x:c r="J1602" s="2" t="str">
        <x:f>IF(H1602="否","不适用",IF(AND(ISNUMBER(E1602),ISNUMBER(F1602)),IF(I1602&gt;'规则与名单'!$B$2,"是","否"),"未判定"))</x:f>
        <x:v>不适用</x:v>
      </x:c>
      <x:c r="K1602" s="2" t="str">
        <x:f>IF(J1602="是",IF(ISNUMBER(F1602),"测试日GPS","缺失"),IF(ISNUMBER(G1602),"非测试日纯氢",IF(AND(H1602="是",J1602="未判定"),IF(ISNUMBER(F1602),"测试名单无纯氢GPS","缺失"),IF(ISNUMBER(E1602),"非测试日仪表","缺失"))))</x:f>
        <x:v>非测试日纯氢</x:v>
      </x:c>
      <x:c r="L1602" s="7" t="n">
        <x:f>IF(K1602="缺失","",IF(K1602="非测试日纯氢",G1602,IF(K1602="非测试日仪表",E1602,F1602)))</x:f>
        <x:v>131.9</x:v>
      </x:c>
      <x:c r="M1602" s="2" t="n">
        <x:f>IF(K1602="缺失",1,0)</x:f>
        <x:v>0</x:v>
      </x:c>
      <x:c r="N1602" s="2" t="str">
        <x:v>车辆里程查询_20260901-20260930_1024辆_仪表里程.xlsx / AB570</x:v>
      </x:c>
      <x:c r="O1602" s="2" t="str">
        <x:v>车辆里程查询_20260901-20260930_1024辆_GPS里程.xlsx / AB570</x:v>
      </x:c>
      <x:c r="P1602" s="2" t="str">
        <x:v>车辆纯氢气里程查询_20260901-20260930_1024辆.xlsx / AB459</x:v>
      </x:c>
    </x:row>
    <x:row r="1603" ht="22" customHeight="1">
      <x:c r="A1603" s="2" t="n">
        <x:v>65</x:v>
      </x:c>
      <x:c r="B1603" s="2" t="str">
        <x:v>粤AGP5169</x:v>
      </x:c>
      <x:c r="C1603" s="2" t="str">
        <x:v>陈高伟</x:v>
      </x:c>
      <x:c r="D1603" s="8" t="d">
        <x:v>2026-09-25T00:00:00.000Z</x:v>
      </x:c>
      <x:c r="E1603" s="7" t="n">
        <x:v>126.6</x:v>
      </x:c>
      <x:c r="F1603" s="7" t="n">
        <x:v>133</x:v>
      </x:c>
      <x:c r="G1603" s="7" t="n">
        <x:v>126.4</x:v>
      </x:c>
      <x:c r="H1603" s="2" t="str">
        <x:v>否</x:v>
      </x:c>
      <x:c r="I1603" s="7" t="n">
        <x:f>IF(AND(ISNUMBER(E1603),ISNUMBER(F1603)),E1603-F1603,"")</x:f>
        <x:v>-6.400000000000006</x:v>
      </x:c>
      <x:c r="J1603" s="2" t="str">
        <x:f>IF(H1603="否","不适用",IF(AND(ISNUMBER(E1603),ISNUMBER(F1603)),IF(I1603&gt;'规则与名单'!$B$2,"是","否"),"未判定"))</x:f>
        <x:v>不适用</x:v>
      </x:c>
      <x:c r="K1603" s="2" t="str">
        <x:f>IF(J1603="是",IF(ISNUMBER(F1603),"测试日GPS","缺失"),IF(ISNUMBER(G1603),"非测试日纯氢",IF(AND(H1603="是",J1603="未判定"),IF(ISNUMBER(F1603),"测试名单无纯氢GPS","缺失"),IF(ISNUMBER(E1603),"非测试日仪表","缺失"))))</x:f>
        <x:v>非测试日纯氢</x:v>
      </x:c>
      <x:c r="L1603" s="7" t="n">
        <x:f>IF(K1603="缺失","",IF(K1603="非测试日纯氢",G1603,IF(K1603="非测试日仪表",E1603,F1603)))</x:f>
        <x:v>126.4</x:v>
      </x:c>
      <x:c r="M1603" s="2" t="n">
        <x:f>IF(K1603="缺失",1,0)</x:f>
        <x:v>0</x:v>
      </x:c>
      <x:c r="N1603" s="2" t="str">
        <x:v>车辆里程查询_20260901-20260930_1024辆_仪表里程.xlsx / AC570</x:v>
      </x:c>
      <x:c r="O1603" s="2" t="str">
        <x:v>车辆里程查询_20260901-20260930_1024辆_GPS里程.xlsx / AC570</x:v>
      </x:c>
      <x:c r="P1603" s="2" t="str">
        <x:v>车辆纯氢气里程查询_20260901-20260930_1024辆.xlsx / AC459</x:v>
      </x:c>
    </x:row>
    <x:row r="1604" ht="22" customHeight="1">
      <x:c r="A1604" s="2" t="n">
        <x:v>65</x:v>
      </x:c>
      <x:c r="B1604" s="2" t="str">
        <x:v>粤AGP5169</x:v>
      </x:c>
      <x:c r="C1604" s="2" t="str">
        <x:v>陈高伟</x:v>
      </x:c>
      <x:c r="D1604" s="8" t="d">
        <x:v>2026-09-26T00:00:00.000Z</x:v>
      </x:c>
      <x:c r="E1604" s="7" t="n">
        <x:v>63</x:v>
      </x:c>
      <x:c r="F1604" s="7" t="n">
        <x:v>103</x:v>
      </x:c>
      <x:c r="G1604" s="7" t="n">
        <x:v>96.1</x:v>
      </x:c>
      <x:c r="H1604" s="2" t="str">
        <x:v>否</x:v>
      </x:c>
      <x:c r="I1604" s="7" t="n">
        <x:f>IF(AND(ISNUMBER(E1604),ISNUMBER(F1604)),E1604-F1604,"")</x:f>
        <x:v>-40</x:v>
      </x:c>
      <x:c r="J1604" s="2" t="str">
        <x:f>IF(H1604="否","不适用",IF(AND(ISNUMBER(E1604),ISNUMBER(F1604)),IF(I1604&gt;'规则与名单'!$B$2,"是","否"),"未判定"))</x:f>
        <x:v>不适用</x:v>
      </x:c>
      <x:c r="K1604" s="2" t="str">
        <x:f>IF(J1604="是",IF(ISNUMBER(F1604),"测试日GPS","缺失"),IF(ISNUMBER(G1604),"非测试日纯氢",IF(AND(H1604="是",J1604="未判定"),IF(ISNUMBER(F1604),"测试名单无纯氢GPS","缺失"),IF(ISNUMBER(E1604),"非测试日仪表","缺失"))))</x:f>
        <x:v>非测试日纯氢</x:v>
      </x:c>
      <x:c r="L1604" s="7" t="n">
        <x:f>IF(K1604="缺失","",IF(K1604="非测试日纯氢",G1604,IF(K1604="非测试日仪表",E1604,F1604)))</x:f>
        <x:v>96.1</x:v>
      </x:c>
      <x:c r="M1604" s="2" t="n">
        <x:f>IF(K1604="缺失",1,0)</x:f>
        <x:v>0</x:v>
      </x:c>
      <x:c r="N1604" s="2" t="str">
        <x:v>车辆里程查询_20260901-20260930_1024辆_仪表里程.xlsx / AD570</x:v>
      </x:c>
      <x:c r="O1604" s="2" t="str">
        <x:v>车辆里程查询_20260901-20260930_1024辆_GPS里程.xlsx / AD570</x:v>
      </x:c>
      <x:c r="P1604" s="2" t="str">
        <x:v>车辆纯氢气里程查询_20260901-20260930_1024辆.xlsx / AD459</x:v>
      </x:c>
    </x:row>
    <x:row r="1605" ht="22" customHeight="1">
      <x:c r="A1605" s="2" t="n">
        <x:v>65</x:v>
      </x:c>
      <x:c r="B1605" s="2" t="str">
        <x:v>粤AGP5169</x:v>
      </x:c>
      <x:c r="C1605" s="2" t="str">
        <x:v>陈高伟</x:v>
      </x:c>
      <x:c r="D1605" s="8" t="d">
        <x:v>2026-09-27T00:00:00.000Z</x:v>
      </x:c>
      <x:c r="E1605" s="7" t="n">
        <x:v>132.4</x:v>
      </x:c>
      <x:c r="F1605" s="7" t="n">
        <x:v>105.5</x:v>
      </x:c>
      <x:c r="G1605" s="7" t="n">
        <x:v>99</x:v>
      </x:c>
      <x:c r="H1605" s="2" t="str">
        <x:v>否</x:v>
      </x:c>
      <x:c r="I1605" s="7" t="n">
        <x:f>IF(AND(ISNUMBER(E1605),ISNUMBER(F1605)),E1605-F1605,"")</x:f>
        <x:v>26.900000000000006</x:v>
      </x:c>
      <x:c r="J1605" s="2" t="str">
        <x:f>IF(H1605="否","不适用",IF(AND(ISNUMBER(E1605),ISNUMBER(F1605)),IF(I1605&gt;'规则与名单'!$B$2,"是","否"),"未判定"))</x:f>
        <x:v>不适用</x:v>
      </x:c>
      <x:c r="K1605" s="2" t="str">
        <x:f>IF(J1605="是",IF(ISNUMBER(F1605),"测试日GPS","缺失"),IF(ISNUMBER(G1605),"非测试日纯氢",IF(AND(H1605="是",J1605="未判定"),IF(ISNUMBER(F1605),"测试名单无纯氢GPS","缺失"),IF(ISNUMBER(E1605),"非测试日仪表","缺失"))))</x:f>
        <x:v>非测试日纯氢</x:v>
      </x:c>
      <x:c r="L1605" s="7" t="n">
        <x:f>IF(K1605="缺失","",IF(K1605="非测试日纯氢",G1605,IF(K1605="非测试日仪表",E1605,F1605)))</x:f>
        <x:v>99</x:v>
      </x:c>
      <x:c r="M1605" s="2" t="n">
        <x:f>IF(K1605="缺失",1,0)</x:f>
        <x:v>0</x:v>
      </x:c>
      <x:c r="N1605" s="2" t="str">
        <x:v>车辆里程查询_20260901-20260930_1024辆_仪表里程.xlsx / AE570</x:v>
      </x:c>
      <x:c r="O1605" s="2" t="str">
        <x:v>车辆里程查询_20260901-20260930_1024辆_GPS里程.xlsx / AE570</x:v>
      </x:c>
      <x:c r="P1605" s="2" t="str">
        <x:v>车辆纯氢气里程查询_20260901-20260930_1024辆.xlsx / AE459</x:v>
      </x:c>
    </x:row>
    <x:row r="1606" ht="22" customHeight="1">
      <x:c r="A1606" s="2" t="n">
        <x:v>65</x:v>
      </x:c>
      <x:c r="B1606" s="2" t="str">
        <x:v>粤AGP5169</x:v>
      </x:c>
      <x:c r="C1606" s="2" t="str">
        <x:v>陈高伟</x:v>
      </x:c>
      <x:c r="D1606" s="8" t="d">
        <x:v>2026-09-28T00:00:00.000Z</x:v>
      </x:c>
      <x:c r="E1606" s="7" t="n">
        <x:v>82.2</x:v>
      </x:c>
      <x:c r="F1606" s="7" t="n">
        <x:v>88.4</x:v>
      </x:c>
      <x:c r="G1606" s="7" t="n">
        <x:v>82.1</x:v>
      </x:c>
      <x:c r="H1606" s="2" t="str">
        <x:v>否</x:v>
      </x:c>
      <x:c r="I1606" s="7" t="n">
        <x:f>IF(AND(ISNUMBER(E1606),ISNUMBER(F1606)),E1606-F1606,"")</x:f>
        <x:v>-6.200000000000003</x:v>
      </x:c>
      <x:c r="J1606" s="2" t="str">
        <x:f>IF(H1606="否","不适用",IF(AND(ISNUMBER(E1606),ISNUMBER(F1606)),IF(I1606&gt;'规则与名单'!$B$2,"是","否"),"未判定"))</x:f>
        <x:v>不适用</x:v>
      </x:c>
      <x:c r="K1606" s="2" t="str">
        <x:f>IF(J1606="是",IF(ISNUMBER(F1606),"测试日GPS","缺失"),IF(ISNUMBER(G1606),"非测试日纯氢",IF(AND(H1606="是",J1606="未判定"),IF(ISNUMBER(F1606),"测试名单无纯氢GPS","缺失"),IF(ISNUMBER(E1606),"非测试日仪表","缺失"))))</x:f>
        <x:v>非测试日纯氢</x:v>
      </x:c>
      <x:c r="L1606" s="7" t="n">
        <x:f>IF(K1606="缺失","",IF(K1606="非测试日纯氢",G1606,IF(K1606="非测试日仪表",E1606,F1606)))</x:f>
        <x:v>82.1</x:v>
      </x:c>
      <x:c r="M1606" s="2" t="n">
        <x:f>IF(K1606="缺失",1,0)</x:f>
        <x:v>0</x:v>
      </x:c>
      <x:c r="N1606" s="2" t="str">
        <x:v>车辆里程查询_20260901-20260930_1024辆_仪表里程.xlsx / AF570</x:v>
      </x:c>
      <x:c r="O1606" s="2" t="str">
        <x:v>车辆里程查询_20260901-20260930_1024辆_GPS里程.xlsx / AF570</x:v>
      </x:c>
      <x:c r="P1606" s="2" t="str">
        <x:v>车辆纯氢气里程查询_20260901-20260930_1024辆.xlsx / AF459</x:v>
      </x:c>
    </x:row>
    <x:row r="1607" ht="22" customHeight="1">
      <x:c r="A1607" s="2" t="n">
        <x:v>65</x:v>
      </x:c>
      <x:c r="B1607" s="2" t="str">
        <x:v>粤AGP5169</x:v>
      </x:c>
      <x:c r="C1607" s="2" t="str">
        <x:v>陈高伟</x:v>
      </x:c>
      <x:c r="D1607" s="8" t="d">
        <x:v>2026-09-29T00:00:00.000Z</x:v>
      </x:c>
      <x:c r="E1607" s="7" t="n">
        <x:v>94.1</x:v>
      </x:c>
      <x:c r="F1607" s="7" t="n">
        <x:v>126.5</x:v>
      </x:c>
      <x:c r="G1607" s="7" t="n">
        <x:v>94.1</x:v>
      </x:c>
      <x:c r="H1607" s="2" t="str">
        <x:v>否</x:v>
      </x:c>
      <x:c r="I1607" s="7" t="n">
        <x:f>IF(AND(ISNUMBER(E1607),ISNUMBER(F1607)),E1607-F1607,"")</x:f>
        <x:v>-32.400000000000006</x:v>
      </x:c>
      <x:c r="J1607" s="2" t="str">
        <x:f>IF(H1607="否","不适用",IF(AND(ISNUMBER(E1607),ISNUMBER(F1607)),IF(I1607&gt;'规则与名单'!$B$2,"是","否"),"未判定"))</x:f>
        <x:v>不适用</x:v>
      </x:c>
      <x:c r="K1607" s="2" t="str">
        <x:f>IF(J1607="是",IF(ISNUMBER(F1607),"测试日GPS","缺失"),IF(ISNUMBER(G1607),"非测试日纯氢",IF(AND(H1607="是",J1607="未判定"),IF(ISNUMBER(F1607),"测试名单无纯氢GPS","缺失"),IF(ISNUMBER(E1607),"非测试日仪表","缺失"))))</x:f>
        <x:v>非测试日纯氢</x:v>
      </x:c>
      <x:c r="L1607" s="7" t="n">
        <x:f>IF(K1607="缺失","",IF(K1607="非测试日纯氢",G1607,IF(K1607="非测试日仪表",E1607,F1607)))</x:f>
        <x:v>94.1</x:v>
      </x:c>
      <x:c r="M1607" s="2" t="n">
        <x:f>IF(K1607="缺失",1,0)</x:f>
        <x:v>0</x:v>
      </x:c>
      <x:c r="N1607" s="2" t="str">
        <x:v>车辆里程查询_20260901-20260930_1024辆_仪表里程.xlsx / AG570</x:v>
      </x:c>
      <x:c r="O1607" s="2" t="str">
        <x:v>车辆里程查询_20260901-20260930_1024辆_GPS里程.xlsx / AG570</x:v>
      </x:c>
      <x:c r="P1607" s="2" t="str">
        <x:v>车辆纯氢气里程查询_20260901-20260930_1024辆.xlsx / AG459</x:v>
      </x:c>
    </x:row>
    <x:row r="1608" ht="22" customHeight="1">
      <x:c r="A1608" s="2" t="n">
        <x:v>65</x:v>
      </x:c>
      <x:c r="B1608" s="2" t="str">
        <x:v>粤AGP5169</x:v>
      </x:c>
      <x:c r="C1608" s="2" t="str">
        <x:v>陈高伟</x:v>
      </x:c>
      <x:c r="D1608" s="8" t="d">
        <x:v>2026-09-30T00:00:00.000Z</x:v>
      </x:c>
      <x:c r="E1608" s="7" t="n">
        <x:v>151.6</x:v>
      </x:c>
      <x:c r="F1608" s="7" t="n">
        <x:v>158.4</x:v>
      </x:c>
      <x:c r="G1608" s="7" t="n">
        <x:v>151.4</x:v>
      </x:c>
      <x:c r="H1608" s="2" t="str">
        <x:v>否</x:v>
      </x:c>
      <x:c r="I1608" s="7" t="n">
        <x:f>IF(AND(ISNUMBER(E1608),ISNUMBER(F1608)),E1608-F1608,"")</x:f>
        <x:v>-6.800000000000011</x:v>
      </x:c>
      <x:c r="J1608" s="2" t="str">
        <x:f>IF(H1608="否","不适用",IF(AND(ISNUMBER(E1608),ISNUMBER(F1608)),IF(I1608&gt;'规则与名单'!$B$2,"是","否"),"未判定"))</x:f>
        <x:v>不适用</x:v>
      </x:c>
      <x:c r="K1608" s="2" t="str">
        <x:f>IF(J1608="是",IF(ISNUMBER(F1608),"测试日GPS","缺失"),IF(ISNUMBER(G1608),"非测试日纯氢",IF(AND(H1608="是",J1608="未判定"),IF(ISNUMBER(F1608),"测试名单无纯氢GPS","缺失"),IF(ISNUMBER(E1608),"非测试日仪表","缺失"))))</x:f>
        <x:v>非测试日纯氢</x:v>
      </x:c>
      <x:c r="L1608" s="7" t="n">
        <x:f>IF(K1608="缺失","",IF(K1608="非测试日纯氢",G1608,IF(K1608="非测试日仪表",E1608,F1608)))</x:f>
        <x:v>151.4</x:v>
      </x:c>
      <x:c r="M1608" s="2" t="n">
        <x:f>IF(K1608="缺失",1,0)</x:f>
        <x:v>0</x:v>
      </x:c>
      <x:c r="N1608" s="2" t="str">
        <x:v>车辆里程查询_20260901-20260930_1024辆_仪表里程.xlsx / AH570</x:v>
      </x:c>
      <x:c r="O1608" s="2" t="str">
        <x:v>车辆里程查询_20260901-20260930_1024辆_GPS里程.xlsx / AH570</x:v>
      </x:c>
      <x:c r="P1608" s="2" t="str">
        <x:v>车辆纯氢气里程查询_20260901-20260930_1024辆.xlsx / AH459</x:v>
      </x:c>
    </x:row>
    <x:row r="1609" ht="22" customHeight="1">
      <x:c r="A1609" s="2" t="n">
        <x:v>66</x:v>
      </x:c>
      <x:c r="B1609" s="2" t="str">
        <x:v>粤AGP5363</x:v>
      </x:c>
      <x:c r="C1609" s="2" t="str">
        <x:v>陈高伟</x:v>
      </x:c>
      <x:c r="D1609" s="8" t="d">
        <x:v>2026-09-01T00:00:00.000Z</x:v>
      </x:c>
      <x:c r="E1609" s="7"/>
      <x:c r="F1609" s="7" t="n">
        <x:v>0</x:v>
      </x:c>
      <x:c r="G1609" s="7"/>
      <x:c r="H1609" s="2" t="str">
        <x:v>否</x:v>
      </x:c>
      <x:c r="I1609" s="7" t="str">
        <x:f>IF(AND(ISNUMBER(E1609),ISNUMBER(F1609)),E1609-F1609,"")</x:f>
      </x:c>
      <x:c r="J1609" s="2" t="str">
        <x:f>IF(H1609="否","不适用",IF(AND(ISNUMBER(E1609),ISNUMBER(F1609)),IF(I1609&gt;'规则与名单'!$B$2,"是","否"),"未判定"))</x:f>
        <x:v>不适用</x:v>
      </x:c>
      <x:c r="K1609" s="2" t="str">
        <x:f>IF(J1609="是",IF(ISNUMBER(F1609),"测试日GPS","缺失"),IF(ISNUMBER(G1609),"非测试日纯氢",IF(AND(H1609="是",J1609="未判定"),IF(ISNUMBER(F1609),"测试名单无纯氢GPS","缺失"),IF(ISNUMBER(E1609),"非测试日仪表","缺失"))))</x:f>
        <x:v>缺失</x:v>
      </x:c>
      <x:c r="L1609" s="7" t="str">
        <x:f>IF(K1609="缺失","",IF(K1609="非测试日纯氢",G1609,IF(K1609="非测试日仪表",E1609,F1609)))</x:f>
      </x:c>
      <x:c r="M1609" s="2" t="n">
        <x:f>IF(K1609="缺失",1,0)</x:f>
        <x:v>1</x:v>
      </x:c>
      <x:c r="N1609" s="2" t="str">
        <x:v>车辆里程查询_20260901-20260930_1024辆_仪表里程.xlsx / E36</x:v>
      </x:c>
      <x:c r="O1609" s="2" t="str">
        <x:v>车辆里程查询_20260901-20260930_1024辆_GPS里程.xlsx / E238</x:v>
      </x:c>
      <x:c r="P1609" s="2" t="str">
        <x:v>车辆纯氢气里程查询_20260901-20260930_1024辆.xlsx / E430</x:v>
      </x:c>
    </x:row>
    <x:row r="1610" ht="22" customHeight="1">
      <x:c r="A1610" s="2" t="n">
        <x:v>66</x:v>
      </x:c>
      <x:c r="B1610" s="2" t="str">
        <x:v>粤AGP5363</x:v>
      </x:c>
      <x:c r="C1610" s="2" t="str">
        <x:v>陈高伟</x:v>
      </x:c>
      <x:c r="D1610" s="8" t="d">
        <x:v>2026-09-02T00:00:00.000Z</x:v>
      </x:c>
      <x:c r="E1610" s="7" t="n">
        <x:v>357.2</x:v>
      </x:c>
      <x:c r="F1610" s="7" t="n">
        <x:v>360.9</x:v>
      </x:c>
      <x:c r="G1610" s="7" t="n">
        <x:v>351.6</x:v>
      </x:c>
      <x:c r="H1610" s="2" t="str">
        <x:v>否</x:v>
      </x:c>
      <x:c r="I1610" s="7" t="n">
        <x:f>IF(AND(ISNUMBER(E1610),ISNUMBER(F1610)),E1610-F1610,"")</x:f>
        <x:v>-3.6999999999999886</x:v>
      </x:c>
      <x:c r="J1610" s="2" t="str">
        <x:f>IF(H1610="否","不适用",IF(AND(ISNUMBER(E1610),ISNUMBER(F1610)),IF(I1610&gt;'规则与名单'!$B$2,"是","否"),"未判定"))</x:f>
        <x:v>不适用</x:v>
      </x:c>
      <x:c r="K1610" s="2" t="str">
        <x:f>IF(J1610="是",IF(ISNUMBER(F1610),"测试日GPS","缺失"),IF(ISNUMBER(G1610),"非测试日纯氢",IF(AND(H1610="是",J1610="未判定"),IF(ISNUMBER(F1610),"测试名单无纯氢GPS","缺失"),IF(ISNUMBER(E1610),"非测试日仪表","缺失"))))</x:f>
        <x:v>非测试日纯氢</x:v>
      </x:c>
      <x:c r="L1610" s="7" t="n">
        <x:f>IF(K1610="缺失","",IF(K1610="非测试日纯氢",G1610,IF(K1610="非测试日仪表",E1610,F1610)))</x:f>
        <x:v>351.6</x:v>
      </x:c>
      <x:c r="M1610" s="2" t="n">
        <x:f>IF(K1610="缺失",1,0)</x:f>
        <x:v>0</x:v>
      </x:c>
      <x:c r="N1610" s="2" t="str">
        <x:v>车辆里程查询_20260901-20260930_1024辆_仪表里程.xlsx / F36</x:v>
      </x:c>
      <x:c r="O1610" s="2" t="str">
        <x:v>车辆里程查询_20260901-20260930_1024辆_GPS里程.xlsx / F238</x:v>
      </x:c>
      <x:c r="P1610" s="2" t="str">
        <x:v>车辆纯氢气里程查询_20260901-20260930_1024辆.xlsx / F430</x:v>
      </x:c>
    </x:row>
    <x:row r="1611" ht="22" customHeight="1">
      <x:c r="A1611" s="2" t="n">
        <x:v>66</x:v>
      </x:c>
      <x:c r="B1611" s="2" t="str">
        <x:v>粤AGP5363</x:v>
      </x:c>
      <x:c r="C1611" s="2" t="str">
        <x:v>陈高伟</x:v>
      </x:c>
      <x:c r="D1611" s="8" t="d">
        <x:v>2026-09-03T00:00:00.000Z</x:v>
      </x:c>
      <x:c r="E1611" s="7" t="n">
        <x:v>43.6</x:v>
      </x:c>
      <x:c r="F1611" s="7" t="n">
        <x:v>45.8</x:v>
      </x:c>
      <x:c r="G1611" s="7" t="n">
        <x:v>43.6</x:v>
      </x:c>
      <x:c r="H1611" s="2" t="str">
        <x:v>否</x:v>
      </x:c>
      <x:c r="I1611" s="7" t="n">
        <x:f>IF(AND(ISNUMBER(E1611),ISNUMBER(F1611)),E1611-F1611,"")</x:f>
        <x:v>-2.1999999999999957</x:v>
      </x:c>
      <x:c r="J1611" s="2" t="str">
        <x:f>IF(H1611="否","不适用",IF(AND(ISNUMBER(E1611),ISNUMBER(F1611)),IF(I1611&gt;'规则与名单'!$B$2,"是","否"),"未判定"))</x:f>
        <x:v>不适用</x:v>
      </x:c>
      <x:c r="K1611" s="2" t="str">
        <x:f>IF(J1611="是",IF(ISNUMBER(F1611),"测试日GPS","缺失"),IF(ISNUMBER(G1611),"非测试日纯氢",IF(AND(H1611="是",J1611="未判定"),IF(ISNUMBER(F1611),"测试名单无纯氢GPS","缺失"),IF(ISNUMBER(E1611),"非测试日仪表","缺失"))))</x:f>
        <x:v>非测试日纯氢</x:v>
      </x:c>
      <x:c r="L1611" s="7" t="n">
        <x:f>IF(K1611="缺失","",IF(K1611="非测试日纯氢",G1611,IF(K1611="非测试日仪表",E1611,F1611)))</x:f>
        <x:v>43.6</x:v>
      </x:c>
      <x:c r="M1611" s="2" t="n">
        <x:f>IF(K1611="缺失",1,0)</x:f>
        <x:v>0</x:v>
      </x:c>
      <x:c r="N1611" s="2" t="str">
        <x:v>车辆里程查询_20260901-20260930_1024辆_仪表里程.xlsx / G36</x:v>
      </x:c>
      <x:c r="O1611" s="2" t="str">
        <x:v>车辆里程查询_20260901-20260930_1024辆_GPS里程.xlsx / G238</x:v>
      </x:c>
      <x:c r="P1611" s="2" t="str">
        <x:v>车辆纯氢气里程查询_20260901-20260930_1024辆.xlsx / G430</x:v>
      </x:c>
    </x:row>
    <x:row r="1612" ht="22" customHeight="1">
      <x:c r="A1612" s="2" t="n">
        <x:v>66</x:v>
      </x:c>
      <x:c r="B1612" s="2" t="str">
        <x:v>粤AGP5363</x:v>
      </x:c>
      <x:c r="C1612" s="2" t="str">
        <x:v>陈高伟</x:v>
      </x:c>
      <x:c r="D1612" s="8" t="d">
        <x:v>2026-09-04T00:00:00.000Z</x:v>
      </x:c>
      <x:c r="E1612" s="7" t="n">
        <x:v>145.7</x:v>
      </x:c>
      <x:c r="F1612" s="7" t="n">
        <x:v>146.8</x:v>
      </x:c>
      <x:c r="G1612" s="7" t="n">
        <x:v>143.9</x:v>
      </x:c>
      <x:c r="H1612" s="2" t="str">
        <x:v>否</x:v>
      </x:c>
      <x:c r="I1612" s="7" t="n">
        <x:f>IF(AND(ISNUMBER(E1612),ISNUMBER(F1612)),E1612-F1612,"")</x:f>
        <x:v>-1.1000000000000227</x:v>
      </x:c>
      <x:c r="J1612" s="2" t="str">
        <x:f>IF(H1612="否","不适用",IF(AND(ISNUMBER(E1612),ISNUMBER(F1612)),IF(I1612&gt;'规则与名单'!$B$2,"是","否"),"未判定"))</x:f>
        <x:v>不适用</x:v>
      </x:c>
      <x:c r="K1612" s="2" t="str">
        <x:f>IF(J1612="是",IF(ISNUMBER(F1612),"测试日GPS","缺失"),IF(ISNUMBER(G1612),"非测试日纯氢",IF(AND(H1612="是",J1612="未判定"),IF(ISNUMBER(F1612),"测试名单无纯氢GPS","缺失"),IF(ISNUMBER(E1612),"非测试日仪表","缺失"))))</x:f>
        <x:v>非测试日纯氢</x:v>
      </x:c>
      <x:c r="L1612" s="7" t="n">
        <x:f>IF(K1612="缺失","",IF(K1612="非测试日纯氢",G1612,IF(K1612="非测试日仪表",E1612,F1612)))</x:f>
        <x:v>143.9</x:v>
      </x:c>
      <x:c r="M1612" s="2" t="n">
        <x:f>IF(K1612="缺失",1,0)</x:f>
        <x:v>0</x:v>
      </x:c>
      <x:c r="N1612" s="2" t="str">
        <x:v>车辆里程查询_20260901-20260930_1024辆_仪表里程.xlsx / H36</x:v>
      </x:c>
      <x:c r="O1612" s="2" t="str">
        <x:v>车辆里程查询_20260901-20260930_1024辆_GPS里程.xlsx / H238</x:v>
      </x:c>
      <x:c r="P1612" s="2" t="str">
        <x:v>车辆纯氢气里程查询_20260901-20260930_1024辆.xlsx / H430</x:v>
      </x:c>
    </x:row>
    <x:row r="1613" ht="22" customHeight="1">
      <x:c r="A1613" s="2" t="n">
        <x:v>66</x:v>
      </x:c>
      <x:c r="B1613" s="2" t="str">
        <x:v>粤AGP5363</x:v>
      </x:c>
      <x:c r="C1613" s="2" t="str">
        <x:v>陈高伟</x:v>
      </x:c>
      <x:c r="D1613" s="8" t="d">
        <x:v>2026-09-05T00:00:00.000Z</x:v>
      </x:c>
      <x:c r="E1613" s="7" t="n">
        <x:v>3.5</x:v>
      </x:c>
      <x:c r="F1613" s="7" t="n">
        <x:v>3.5</x:v>
      </x:c>
      <x:c r="G1613" s="7" t="n">
        <x:v>3.5</x:v>
      </x:c>
      <x:c r="H1613" s="2" t="str">
        <x:v>否</x:v>
      </x:c>
      <x:c r="I1613" s="7" t="n">
        <x:f>IF(AND(ISNUMBER(E1613),ISNUMBER(F1613)),E1613-F1613,"")</x:f>
        <x:v>0</x:v>
      </x:c>
      <x:c r="J1613" s="2" t="str">
        <x:f>IF(H1613="否","不适用",IF(AND(ISNUMBER(E1613),ISNUMBER(F1613)),IF(I1613&gt;'规则与名单'!$B$2,"是","否"),"未判定"))</x:f>
        <x:v>不适用</x:v>
      </x:c>
      <x:c r="K1613" s="2" t="str">
        <x:f>IF(J1613="是",IF(ISNUMBER(F1613),"测试日GPS","缺失"),IF(ISNUMBER(G1613),"非测试日纯氢",IF(AND(H1613="是",J1613="未判定"),IF(ISNUMBER(F1613),"测试名单无纯氢GPS","缺失"),IF(ISNUMBER(E1613),"非测试日仪表","缺失"))))</x:f>
        <x:v>非测试日纯氢</x:v>
      </x:c>
      <x:c r="L1613" s="7" t="n">
        <x:f>IF(K1613="缺失","",IF(K1613="非测试日纯氢",G1613,IF(K1613="非测试日仪表",E1613,F1613)))</x:f>
        <x:v>3.5</x:v>
      </x:c>
      <x:c r="M1613" s="2" t="n">
        <x:f>IF(K1613="缺失",1,0)</x:f>
        <x:v>0</x:v>
      </x:c>
      <x:c r="N1613" s="2" t="str">
        <x:v>车辆里程查询_20260901-20260930_1024辆_仪表里程.xlsx / I36</x:v>
      </x:c>
      <x:c r="O1613" s="2" t="str">
        <x:v>车辆里程查询_20260901-20260930_1024辆_GPS里程.xlsx / I238</x:v>
      </x:c>
      <x:c r="P1613" s="2" t="str">
        <x:v>车辆纯氢气里程查询_20260901-20260930_1024辆.xlsx / I430</x:v>
      </x:c>
    </x:row>
    <x:row r="1614" ht="22" customHeight="1">
      <x:c r="A1614" s="2" t="n">
        <x:v>66</x:v>
      </x:c>
      <x:c r="B1614" s="2" t="str">
        <x:v>粤AGP5363</x:v>
      </x:c>
      <x:c r="C1614" s="2" t="str">
        <x:v>陈高伟</x:v>
      </x:c>
      <x:c r="D1614" s="8" t="d">
        <x:v>2026-09-06T00:00:00.000Z</x:v>
      </x:c>
      <x:c r="E1614" s="7" t="n">
        <x:v>191.3</x:v>
      </x:c>
      <x:c r="F1614" s="7" t="n">
        <x:v>197.8</x:v>
      </x:c>
      <x:c r="G1614" s="7" t="n">
        <x:v>191.2</x:v>
      </x:c>
      <x:c r="H1614" s="2" t="str">
        <x:v>否</x:v>
      </x:c>
      <x:c r="I1614" s="7" t="n">
        <x:f>IF(AND(ISNUMBER(E1614),ISNUMBER(F1614)),E1614-F1614,"")</x:f>
        <x:v>-6.5</x:v>
      </x:c>
      <x:c r="J1614" s="2" t="str">
        <x:f>IF(H1614="否","不适用",IF(AND(ISNUMBER(E1614),ISNUMBER(F1614)),IF(I1614&gt;'规则与名单'!$B$2,"是","否"),"未判定"))</x:f>
        <x:v>不适用</x:v>
      </x:c>
      <x:c r="K1614" s="2" t="str">
        <x:f>IF(J1614="是",IF(ISNUMBER(F1614),"测试日GPS","缺失"),IF(ISNUMBER(G1614),"非测试日纯氢",IF(AND(H1614="是",J1614="未判定"),IF(ISNUMBER(F1614),"测试名单无纯氢GPS","缺失"),IF(ISNUMBER(E1614),"非测试日仪表","缺失"))))</x:f>
        <x:v>非测试日纯氢</x:v>
      </x:c>
      <x:c r="L1614" s="7" t="n">
        <x:f>IF(K1614="缺失","",IF(K1614="非测试日纯氢",G1614,IF(K1614="非测试日仪表",E1614,F1614)))</x:f>
        <x:v>191.2</x:v>
      </x:c>
      <x:c r="M1614" s="2" t="n">
        <x:f>IF(K1614="缺失",1,0)</x:f>
        <x:v>0</x:v>
      </x:c>
      <x:c r="N1614" s="2" t="str">
        <x:v>车辆里程查询_20260901-20260930_1024辆_仪表里程.xlsx / J36</x:v>
      </x:c>
      <x:c r="O1614" s="2" t="str">
        <x:v>车辆里程查询_20260901-20260930_1024辆_GPS里程.xlsx / J238</x:v>
      </x:c>
      <x:c r="P1614" s="2" t="str">
        <x:v>车辆纯氢气里程查询_20260901-20260930_1024辆.xlsx / J430</x:v>
      </x:c>
    </x:row>
    <x:row r="1615" ht="22" customHeight="1">
      <x:c r="A1615" s="2" t="n">
        <x:v>66</x:v>
      </x:c>
      <x:c r="B1615" s="2" t="str">
        <x:v>粤AGP5363</x:v>
      </x:c>
      <x:c r="C1615" s="2" t="str">
        <x:v>陈高伟</x:v>
      </x:c>
      <x:c r="D1615" s="8" t="d">
        <x:v>2026-09-07T00:00:00.000Z</x:v>
      </x:c>
      <x:c r="E1615" s="7" t="n">
        <x:v>80.6</x:v>
      </x:c>
      <x:c r="F1615" s="7" t="n">
        <x:v>87.1</x:v>
      </x:c>
      <x:c r="G1615" s="7" t="n">
        <x:v>57.3</x:v>
      </x:c>
      <x:c r="H1615" s="2" t="str">
        <x:v>否</x:v>
      </x:c>
      <x:c r="I1615" s="7" t="n">
        <x:f>IF(AND(ISNUMBER(E1615),ISNUMBER(F1615)),E1615-F1615,"")</x:f>
        <x:v>-6.5</x:v>
      </x:c>
      <x:c r="J1615" s="2" t="str">
        <x:f>IF(H1615="否","不适用",IF(AND(ISNUMBER(E1615),ISNUMBER(F1615)),IF(I1615&gt;'规则与名单'!$B$2,"是","否"),"未判定"))</x:f>
        <x:v>不适用</x:v>
      </x:c>
      <x:c r="K1615" s="2" t="str">
        <x:f>IF(J1615="是",IF(ISNUMBER(F1615),"测试日GPS","缺失"),IF(ISNUMBER(G1615),"非测试日纯氢",IF(AND(H1615="是",J1615="未判定"),IF(ISNUMBER(F1615),"测试名单无纯氢GPS","缺失"),IF(ISNUMBER(E1615),"非测试日仪表","缺失"))))</x:f>
        <x:v>非测试日纯氢</x:v>
      </x:c>
      <x:c r="L1615" s="7" t="n">
        <x:f>IF(K1615="缺失","",IF(K1615="非测试日纯氢",G1615,IF(K1615="非测试日仪表",E1615,F1615)))</x:f>
        <x:v>57.3</x:v>
      </x:c>
      <x:c r="M1615" s="2" t="n">
        <x:f>IF(K1615="缺失",1,0)</x:f>
        <x:v>0</x:v>
      </x:c>
      <x:c r="N1615" s="2" t="str">
        <x:v>车辆里程查询_20260901-20260930_1024辆_仪表里程.xlsx / K36</x:v>
      </x:c>
      <x:c r="O1615" s="2" t="str">
        <x:v>车辆里程查询_20260901-20260930_1024辆_GPS里程.xlsx / K238</x:v>
      </x:c>
      <x:c r="P1615" s="2" t="str">
        <x:v>车辆纯氢气里程查询_20260901-20260930_1024辆.xlsx / K430</x:v>
      </x:c>
    </x:row>
    <x:row r="1616" ht="22" customHeight="1">
      <x:c r="A1616" s="2" t="n">
        <x:v>66</x:v>
      </x:c>
      <x:c r="B1616" s="2" t="str">
        <x:v>粤AGP5363</x:v>
      </x:c>
      <x:c r="C1616" s="2" t="str">
        <x:v>陈高伟</x:v>
      </x:c>
      <x:c r="D1616" s="8" t="d">
        <x:v>2026-09-08T00:00:00.000Z</x:v>
      </x:c>
      <x:c r="E1616" s="7" t="n">
        <x:v>107.2</x:v>
      </x:c>
      <x:c r="F1616" s="7" t="n">
        <x:v>112.1</x:v>
      </x:c>
      <x:c r="G1616" s="7" t="n">
        <x:v>107.1</x:v>
      </x:c>
      <x:c r="H1616" s="2" t="str">
        <x:v>否</x:v>
      </x:c>
      <x:c r="I1616" s="7" t="n">
        <x:f>IF(AND(ISNUMBER(E1616),ISNUMBER(F1616)),E1616-F1616,"")</x:f>
        <x:v>-4.8999999999999915</x:v>
      </x:c>
      <x:c r="J1616" s="2" t="str">
        <x:f>IF(H1616="否","不适用",IF(AND(ISNUMBER(E1616),ISNUMBER(F1616)),IF(I1616&gt;'规则与名单'!$B$2,"是","否"),"未判定"))</x:f>
        <x:v>不适用</x:v>
      </x:c>
      <x:c r="K1616" s="2" t="str">
        <x:f>IF(J1616="是",IF(ISNUMBER(F1616),"测试日GPS","缺失"),IF(ISNUMBER(G1616),"非测试日纯氢",IF(AND(H1616="是",J1616="未判定"),IF(ISNUMBER(F1616),"测试名单无纯氢GPS","缺失"),IF(ISNUMBER(E1616),"非测试日仪表","缺失"))))</x:f>
        <x:v>非测试日纯氢</x:v>
      </x:c>
      <x:c r="L1616" s="7" t="n">
        <x:f>IF(K1616="缺失","",IF(K1616="非测试日纯氢",G1616,IF(K1616="非测试日仪表",E1616,F1616)))</x:f>
        <x:v>107.1</x:v>
      </x:c>
      <x:c r="M1616" s="2" t="n">
        <x:f>IF(K1616="缺失",1,0)</x:f>
        <x:v>0</x:v>
      </x:c>
      <x:c r="N1616" s="2" t="str">
        <x:v>车辆里程查询_20260901-20260930_1024辆_仪表里程.xlsx / L36</x:v>
      </x:c>
      <x:c r="O1616" s="2" t="str">
        <x:v>车辆里程查询_20260901-20260930_1024辆_GPS里程.xlsx / L238</x:v>
      </x:c>
      <x:c r="P1616" s="2" t="str">
        <x:v>车辆纯氢气里程查询_20260901-20260930_1024辆.xlsx / L430</x:v>
      </x:c>
    </x:row>
    <x:row r="1617" ht="22" customHeight="1">
      <x:c r="A1617" s="2" t="n">
        <x:v>66</x:v>
      </x:c>
      <x:c r="B1617" s="2" t="str">
        <x:v>粤AGP5363</x:v>
      </x:c>
      <x:c r="C1617" s="2" t="str">
        <x:v>陈高伟</x:v>
      </x:c>
      <x:c r="D1617" s="8" t="d">
        <x:v>2026-09-09T00:00:00.000Z</x:v>
      </x:c>
      <x:c r="E1617" s="7" t="n">
        <x:v>200.5</x:v>
      </x:c>
      <x:c r="F1617" s="7" t="n">
        <x:v>207.1</x:v>
      </x:c>
      <x:c r="G1617" s="7" t="n">
        <x:v>185.6</x:v>
      </x:c>
      <x:c r="H1617" s="2" t="str">
        <x:v>否</x:v>
      </x:c>
      <x:c r="I1617" s="7" t="n">
        <x:f>IF(AND(ISNUMBER(E1617),ISNUMBER(F1617)),E1617-F1617,"")</x:f>
        <x:v>-6.599999999999994</x:v>
      </x:c>
      <x:c r="J1617" s="2" t="str">
        <x:f>IF(H1617="否","不适用",IF(AND(ISNUMBER(E1617),ISNUMBER(F1617)),IF(I1617&gt;'规则与名单'!$B$2,"是","否"),"未判定"))</x:f>
        <x:v>不适用</x:v>
      </x:c>
      <x:c r="K1617" s="2" t="str">
        <x:f>IF(J1617="是",IF(ISNUMBER(F1617),"测试日GPS","缺失"),IF(ISNUMBER(G1617),"非测试日纯氢",IF(AND(H1617="是",J1617="未判定"),IF(ISNUMBER(F1617),"测试名单无纯氢GPS","缺失"),IF(ISNUMBER(E1617),"非测试日仪表","缺失"))))</x:f>
        <x:v>非测试日纯氢</x:v>
      </x:c>
      <x:c r="L1617" s="7" t="n">
        <x:f>IF(K1617="缺失","",IF(K1617="非测试日纯氢",G1617,IF(K1617="非测试日仪表",E1617,F1617)))</x:f>
        <x:v>185.6</x:v>
      </x:c>
      <x:c r="M1617" s="2" t="n">
        <x:f>IF(K1617="缺失",1,0)</x:f>
        <x:v>0</x:v>
      </x:c>
      <x:c r="N1617" s="2" t="str">
        <x:v>车辆里程查询_20260901-20260930_1024辆_仪表里程.xlsx / M36</x:v>
      </x:c>
      <x:c r="O1617" s="2" t="str">
        <x:v>车辆里程查询_20260901-20260930_1024辆_GPS里程.xlsx / M238</x:v>
      </x:c>
      <x:c r="P1617" s="2" t="str">
        <x:v>车辆纯氢气里程查询_20260901-20260930_1024辆.xlsx / M430</x:v>
      </x:c>
    </x:row>
    <x:row r="1618" ht="22" customHeight="1">
      <x:c r="A1618" s="2" t="n">
        <x:v>66</x:v>
      </x:c>
      <x:c r="B1618" s="2" t="str">
        <x:v>粤AGP5363</x:v>
      </x:c>
      <x:c r="C1618" s="2" t="str">
        <x:v>陈高伟</x:v>
      </x:c>
      <x:c r="D1618" s="8" t="d">
        <x:v>2026-09-10T00:00:00.000Z</x:v>
      </x:c>
      <x:c r="E1618" s="7" t="n">
        <x:v>160.3</x:v>
      </x:c>
      <x:c r="F1618" s="7" t="n">
        <x:v>163.5</x:v>
      </x:c>
      <x:c r="G1618" s="7" t="n">
        <x:v>139.6</x:v>
      </x:c>
      <x:c r="H1618" s="2" t="str">
        <x:v>否</x:v>
      </x:c>
      <x:c r="I1618" s="7" t="n">
        <x:f>IF(AND(ISNUMBER(E1618),ISNUMBER(F1618)),E1618-F1618,"")</x:f>
        <x:v>-3.1999999999999886</x:v>
      </x:c>
      <x:c r="J1618" s="2" t="str">
        <x:f>IF(H1618="否","不适用",IF(AND(ISNUMBER(E1618),ISNUMBER(F1618)),IF(I1618&gt;'规则与名单'!$B$2,"是","否"),"未判定"))</x:f>
        <x:v>不适用</x:v>
      </x:c>
      <x:c r="K1618" s="2" t="str">
        <x:f>IF(J1618="是",IF(ISNUMBER(F1618),"测试日GPS","缺失"),IF(ISNUMBER(G1618),"非测试日纯氢",IF(AND(H1618="是",J1618="未判定"),IF(ISNUMBER(F1618),"测试名单无纯氢GPS","缺失"),IF(ISNUMBER(E1618),"非测试日仪表","缺失"))))</x:f>
        <x:v>非测试日纯氢</x:v>
      </x:c>
      <x:c r="L1618" s="7" t="n">
        <x:f>IF(K1618="缺失","",IF(K1618="非测试日纯氢",G1618,IF(K1618="非测试日仪表",E1618,F1618)))</x:f>
        <x:v>139.6</x:v>
      </x:c>
      <x:c r="M1618" s="2" t="n">
        <x:f>IF(K1618="缺失",1,0)</x:f>
        <x:v>0</x:v>
      </x:c>
      <x:c r="N1618" s="2" t="str">
        <x:v>车辆里程查询_20260901-20260930_1024辆_仪表里程.xlsx / N36</x:v>
      </x:c>
      <x:c r="O1618" s="2" t="str">
        <x:v>车辆里程查询_20260901-20260930_1024辆_GPS里程.xlsx / N238</x:v>
      </x:c>
      <x:c r="P1618" s="2" t="str">
        <x:v>车辆纯氢气里程查询_20260901-20260930_1024辆.xlsx / N430</x:v>
      </x:c>
    </x:row>
    <x:row r="1619" ht="22" customHeight="1">
      <x:c r="A1619" s="2" t="n">
        <x:v>66</x:v>
      </x:c>
      <x:c r="B1619" s="2" t="str">
        <x:v>粤AGP5363</x:v>
      </x:c>
      <x:c r="C1619" s="2" t="str">
        <x:v>陈高伟</x:v>
      </x:c>
      <x:c r="D1619" s="8" t="d">
        <x:v>2026-09-11T00:00:00.000Z</x:v>
      </x:c>
      <x:c r="E1619" s="7" t="n">
        <x:v>83</x:v>
      </x:c>
      <x:c r="F1619" s="7" t="n">
        <x:v>108.8</x:v>
      </x:c>
      <x:c r="G1619" s="7" t="n">
        <x:v>61.7</x:v>
      </x:c>
      <x:c r="H1619" s="2" t="str">
        <x:v>否</x:v>
      </x:c>
      <x:c r="I1619" s="7" t="n">
        <x:f>IF(AND(ISNUMBER(E1619),ISNUMBER(F1619)),E1619-F1619,"")</x:f>
        <x:v>-25.799999999999997</x:v>
      </x:c>
      <x:c r="J1619" s="2" t="str">
        <x:f>IF(H1619="否","不适用",IF(AND(ISNUMBER(E1619),ISNUMBER(F1619)),IF(I1619&gt;'规则与名单'!$B$2,"是","否"),"未判定"))</x:f>
        <x:v>不适用</x:v>
      </x:c>
      <x:c r="K1619" s="2" t="str">
        <x:f>IF(J1619="是",IF(ISNUMBER(F1619),"测试日GPS","缺失"),IF(ISNUMBER(G1619),"非测试日纯氢",IF(AND(H1619="是",J1619="未判定"),IF(ISNUMBER(F1619),"测试名单无纯氢GPS","缺失"),IF(ISNUMBER(E1619),"非测试日仪表","缺失"))))</x:f>
        <x:v>非测试日纯氢</x:v>
      </x:c>
      <x:c r="L1619" s="7" t="n">
        <x:f>IF(K1619="缺失","",IF(K1619="非测试日纯氢",G1619,IF(K1619="非测试日仪表",E1619,F1619)))</x:f>
        <x:v>61.7</x:v>
      </x:c>
      <x:c r="M1619" s="2" t="n">
        <x:f>IF(K1619="缺失",1,0)</x:f>
        <x:v>0</x:v>
      </x:c>
      <x:c r="N1619" s="2" t="str">
        <x:v>车辆里程查询_20260901-20260930_1024辆_仪表里程.xlsx / O36</x:v>
      </x:c>
      <x:c r="O1619" s="2" t="str">
        <x:v>车辆里程查询_20260901-20260930_1024辆_GPS里程.xlsx / O238</x:v>
      </x:c>
      <x:c r="P1619" s="2" t="str">
        <x:v>车辆纯氢气里程查询_20260901-20260930_1024辆.xlsx / O430</x:v>
      </x:c>
    </x:row>
    <x:row r="1620" ht="22" customHeight="1">
      <x:c r="A1620" s="2" t="n">
        <x:v>66</x:v>
      </x:c>
      <x:c r="B1620" s="2" t="str">
        <x:v>粤AGP5363</x:v>
      </x:c>
      <x:c r="C1620" s="2" t="str">
        <x:v>陈高伟</x:v>
      </x:c>
      <x:c r="D1620" s="8" t="d">
        <x:v>2026-09-12T00:00:00.000Z</x:v>
      </x:c>
      <x:c r="E1620" s="7" t="n">
        <x:v>86.1</x:v>
      </x:c>
      <x:c r="F1620" s="7" t="n">
        <x:v>60.3</x:v>
      </x:c>
      <x:c r="G1620" s="7" t="n">
        <x:v>60.7</x:v>
      </x:c>
      <x:c r="H1620" s="2" t="str">
        <x:v>否</x:v>
      </x:c>
      <x:c r="I1620" s="7" t="n">
        <x:f>IF(AND(ISNUMBER(E1620),ISNUMBER(F1620)),E1620-F1620,"")</x:f>
        <x:v>25.799999999999997</x:v>
      </x:c>
      <x:c r="J1620" s="2" t="str">
        <x:f>IF(H1620="否","不适用",IF(AND(ISNUMBER(E1620),ISNUMBER(F1620)),IF(I1620&gt;'规则与名单'!$B$2,"是","否"),"未判定"))</x:f>
        <x:v>不适用</x:v>
      </x:c>
      <x:c r="K1620" s="2" t="str">
        <x:f>IF(J1620="是",IF(ISNUMBER(F1620),"测试日GPS","缺失"),IF(ISNUMBER(G1620),"非测试日纯氢",IF(AND(H1620="是",J1620="未判定"),IF(ISNUMBER(F1620),"测试名单无纯氢GPS","缺失"),IF(ISNUMBER(E1620),"非测试日仪表","缺失"))))</x:f>
        <x:v>非测试日纯氢</x:v>
      </x:c>
      <x:c r="L1620" s="7" t="n">
        <x:f>IF(K1620="缺失","",IF(K1620="非测试日纯氢",G1620,IF(K1620="非测试日仪表",E1620,F1620)))</x:f>
        <x:v>60.7</x:v>
      </x:c>
      <x:c r="M1620" s="2" t="n">
        <x:f>IF(K1620="缺失",1,0)</x:f>
        <x:v>0</x:v>
      </x:c>
      <x:c r="N1620" s="2" t="str">
        <x:v>车辆里程查询_20260901-20260930_1024辆_仪表里程.xlsx / P36</x:v>
      </x:c>
      <x:c r="O1620" s="2" t="str">
        <x:v>车辆里程查询_20260901-20260930_1024辆_GPS里程.xlsx / P238</x:v>
      </x:c>
      <x:c r="P1620" s="2" t="str">
        <x:v>车辆纯氢气里程查询_20260901-20260930_1024辆.xlsx / P430</x:v>
      </x:c>
    </x:row>
    <x:row r="1621" ht="22" customHeight="1">
      <x:c r="A1621" s="2" t="n">
        <x:v>66</x:v>
      </x:c>
      <x:c r="B1621" s="2" t="str">
        <x:v>粤AGP5363</x:v>
      </x:c>
      <x:c r="C1621" s="2" t="str">
        <x:v>陈高伟</x:v>
      </x:c>
      <x:c r="D1621" s="8" t="d">
        <x:v>2026-09-13T00:00:00.000Z</x:v>
      </x:c>
      <x:c r="E1621" s="7" t="n">
        <x:v>236.1</x:v>
      </x:c>
      <x:c r="F1621" s="7" t="n">
        <x:v>243</x:v>
      </x:c>
      <x:c r="G1621" s="7" t="n">
        <x:v>164.7</x:v>
      </x:c>
      <x:c r="H1621" s="2" t="str">
        <x:v>否</x:v>
      </x:c>
      <x:c r="I1621" s="7" t="n">
        <x:f>IF(AND(ISNUMBER(E1621),ISNUMBER(F1621)),E1621-F1621,"")</x:f>
        <x:v>-6.900000000000006</x:v>
      </x:c>
      <x:c r="J1621" s="2" t="str">
        <x:f>IF(H1621="否","不适用",IF(AND(ISNUMBER(E1621),ISNUMBER(F1621)),IF(I1621&gt;'规则与名单'!$B$2,"是","否"),"未判定"))</x:f>
        <x:v>不适用</x:v>
      </x:c>
      <x:c r="K1621" s="2" t="str">
        <x:f>IF(J1621="是",IF(ISNUMBER(F1621),"测试日GPS","缺失"),IF(ISNUMBER(G1621),"非测试日纯氢",IF(AND(H1621="是",J1621="未判定"),IF(ISNUMBER(F1621),"测试名单无纯氢GPS","缺失"),IF(ISNUMBER(E1621),"非测试日仪表","缺失"))))</x:f>
        <x:v>非测试日纯氢</x:v>
      </x:c>
      <x:c r="L1621" s="7" t="n">
        <x:f>IF(K1621="缺失","",IF(K1621="非测试日纯氢",G1621,IF(K1621="非测试日仪表",E1621,F1621)))</x:f>
        <x:v>164.7</x:v>
      </x:c>
      <x:c r="M1621" s="2" t="n">
        <x:f>IF(K1621="缺失",1,0)</x:f>
        <x:v>0</x:v>
      </x:c>
      <x:c r="N1621" s="2" t="str">
        <x:v>车辆里程查询_20260901-20260930_1024辆_仪表里程.xlsx / Q36</x:v>
      </x:c>
      <x:c r="O1621" s="2" t="str">
        <x:v>车辆里程查询_20260901-20260930_1024辆_GPS里程.xlsx / Q238</x:v>
      </x:c>
      <x:c r="P1621" s="2" t="str">
        <x:v>车辆纯氢气里程查询_20260901-20260930_1024辆.xlsx / Q430</x:v>
      </x:c>
    </x:row>
    <x:row r="1622" ht="22" customHeight="1">
      <x:c r="A1622" s="2" t="n">
        <x:v>66</x:v>
      </x:c>
      <x:c r="B1622" s="2" t="str">
        <x:v>粤AGP5363</x:v>
      </x:c>
      <x:c r="C1622" s="2" t="str">
        <x:v>陈高伟</x:v>
      </x:c>
      <x:c r="D1622" s="8" t="d">
        <x:v>2026-09-14T00:00:00.000Z</x:v>
      </x:c>
      <x:c r="E1622" s="7" t="n">
        <x:v>94.4</x:v>
      </x:c>
      <x:c r="F1622" s="7" t="n">
        <x:v>103.7</x:v>
      </x:c>
      <x:c r="G1622" s="7" t="n">
        <x:v>51.7</x:v>
      </x:c>
      <x:c r="H1622" s="2" t="str">
        <x:v>否</x:v>
      </x:c>
      <x:c r="I1622" s="7" t="n">
        <x:f>IF(AND(ISNUMBER(E1622),ISNUMBER(F1622)),E1622-F1622,"")</x:f>
        <x:v>-9.299999999999997</x:v>
      </x:c>
      <x:c r="J1622" s="2" t="str">
        <x:f>IF(H1622="否","不适用",IF(AND(ISNUMBER(E1622),ISNUMBER(F1622)),IF(I1622&gt;'规则与名单'!$B$2,"是","否"),"未判定"))</x:f>
        <x:v>不适用</x:v>
      </x:c>
      <x:c r="K1622" s="2" t="str">
        <x:f>IF(J1622="是",IF(ISNUMBER(F1622),"测试日GPS","缺失"),IF(ISNUMBER(G1622),"非测试日纯氢",IF(AND(H1622="是",J1622="未判定"),IF(ISNUMBER(F1622),"测试名单无纯氢GPS","缺失"),IF(ISNUMBER(E1622),"非测试日仪表","缺失"))))</x:f>
        <x:v>非测试日纯氢</x:v>
      </x:c>
      <x:c r="L1622" s="7" t="n">
        <x:f>IF(K1622="缺失","",IF(K1622="非测试日纯氢",G1622,IF(K1622="非测试日仪表",E1622,F1622)))</x:f>
        <x:v>51.7</x:v>
      </x:c>
      <x:c r="M1622" s="2" t="n">
        <x:f>IF(K1622="缺失",1,0)</x:f>
        <x:v>0</x:v>
      </x:c>
      <x:c r="N1622" s="2" t="str">
        <x:v>车辆里程查询_20260901-20260930_1024辆_仪表里程.xlsx / R36</x:v>
      </x:c>
      <x:c r="O1622" s="2" t="str">
        <x:v>车辆里程查询_20260901-20260930_1024辆_GPS里程.xlsx / R238</x:v>
      </x:c>
      <x:c r="P1622" s="2" t="str">
        <x:v>车辆纯氢气里程查询_20260901-20260930_1024辆.xlsx / R430</x:v>
      </x:c>
    </x:row>
    <x:row r="1623" ht="22" customHeight="1">
      <x:c r="A1623" s="2" t="n">
        <x:v>66</x:v>
      </x:c>
      <x:c r="B1623" s="2" t="str">
        <x:v>粤AGP5363</x:v>
      </x:c>
      <x:c r="C1623" s="2" t="str">
        <x:v>陈高伟</x:v>
      </x:c>
      <x:c r="D1623" s="8" t="d">
        <x:v>2026-09-15T00:00:00.000Z</x:v>
      </x:c>
      <x:c r="E1623" s="7" t="n">
        <x:v>83.9</x:v>
      </x:c>
      <x:c r="F1623" s="7" t="n">
        <x:v>86.3</x:v>
      </x:c>
      <x:c r="G1623" s="7" t="n">
        <x:v>35.4</x:v>
      </x:c>
      <x:c r="H1623" s="2" t="str">
        <x:v>否</x:v>
      </x:c>
      <x:c r="I1623" s="7" t="n">
        <x:f>IF(AND(ISNUMBER(E1623),ISNUMBER(F1623)),E1623-F1623,"")</x:f>
        <x:v>-2.3999999999999915</x:v>
      </x:c>
      <x:c r="J1623" s="2" t="str">
        <x:f>IF(H1623="否","不适用",IF(AND(ISNUMBER(E1623),ISNUMBER(F1623)),IF(I1623&gt;'规则与名单'!$B$2,"是","否"),"未判定"))</x:f>
        <x:v>不适用</x:v>
      </x:c>
      <x:c r="K1623" s="2" t="str">
        <x:f>IF(J1623="是",IF(ISNUMBER(F1623),"测试日GPS","缺失"),IF(ISNUMBER(G1623),"非测试日纯氢",IF(AND(H1623="是",J1623="未判定"),IF(ISNUMBER(F1623),"测试名单无纯氢GPS","缺失"),IF(ISNUMBER(E1623),"非测试日仪表","缺失"))))</x:f>
        <x:v>非测试日纯氢</x:v>
      </x:c>
      <x:c r="L1623" s="7" t="n">
        <x:f>IF(K1623="缺失","",IF(K1623="非测试日纯氢",G1623,IF(K1623="非测试日仪表",E1623,F1623)))</x:f>
        <x:v>35.4</x:v>
      </x:c>
      <x:c r="M1623" s="2" t="n">
        <x:f>IF(K1623="缺失",1,0)</x:f>
        <x:v>0</x:v>
      </x:c>
      <x:c r="N1623" s="2" t="str">
        <x:v>车辆里程查询_20260901-20260930_1024辆_仪表里程.xlsx / S36</x:v>
      </x:c>
      <x:c r="O1623" s="2" t="str">
        <x:v>车辆里程查询_20260901-20260930_1024辆_GPS里程.xlsx / S238</x:v>
      </x:c>
      <x:c r="P1623" s="2" t="str">
        <x:v>车辆纯氢气里程查询_20260901-20260930_1024辆.xlsx / S430</x:v>
      </x:c>
    </x:row>
    <x:row r="1624" ht="22" customHeight="1">
      <x:c r="A1624" s="2" t="n">
        <x:v>66</x:v>
      </x:c>
      <x:c r="B1624" s="2" t="str">
        <x:v>粤AGP5363</x:v>
      </x:c>
      <x:c r="C1624" s="2" t="str">
        <x:v>陈高伟</x:v>
      </x:c>
      <x:c r="D1624" s="8" t="d">
        <x:v>2026-09-16T00:00:00.000Z</x:v>
      </x:c>
      <x:c r="E1624" s="7" t="n">
        <x:v>0.2</x:v>
      </x:c>
      <x:c r="F1624" s="7" t="n">
        <x:v>0.14</x:v>
      </x:c>
      <x:c r="G1624" s="7" t="n">
        <x:v>0.2</x:v>
      </x:c>
      <x:c r="H1624" s="2" t="str">
        <x:v>否</x:v>
      </x:c>
      <x:c r="I1624" s="7" t="n">
        <x:f>IF(AND(ISNUMBER(E1624),ISNUMBER(F1624)),E1624-F1624,"")</x:f>
        <x:v>0.06</x:v>
      </x:c>
      <x:c r="J1624" s="2" t="str">
        <x:f>IF(H1624="否","不适用",IF(AND(ISNUMBER(E1624),ISNUMBER(F1624)),IF(I1624&gt;'规则与名单'!$B$2,"是","否"),"未判定"))</x:f>
        <x:v>不适用</x:v>
      </x:c>
      <x:c r="K1624" s="2" t="str">
        <x:f>IF(J1624="是",IF(ISNUMBER(F1624),"测试日GPS","缺失"),IF(ISNUMBER(G1624),"非测试日纯氢",IF(AND(H1624="是",J1624="未判定"),IF(ISNUMBER(F1624),"测试名单无纯氢GPS","缺失"),IF(ISNUMBER(E1624),"非测试日仪表","缺失"))))</x:f>
        <x:v>非测试日纯氢</x:v>
      </x:c>
      <x:c r="L1624" s="7" t="n">
        <x:f>IF(K1624="缺失","",IF(K1624="非测试日纯氢",G1624,IF(K1624="非测试日仪表",E1624,F1624)))</x:f>
        <x:v>0.2</x:v>
      </x:c>
      <x:c r="M1624" s="2" t="n">
        <x:f>IF(K1624="缺失",1,0)</x:f>
        <x:v>0</x:v>
      </x:c>
      <x:c r="N1624" s="2" t="str">
        <x:v>车辆里程查询_20260901-20260930_1024辆_仪表里程.xlsx / T36</x:v>
      </x:c>
      <x:c r="O1624" s="2" t="str">
        <x:v>车辆里程查询_20260901-20260930_1024辆_GPS里程.xlsx / T238</x:v>
      </x:c>
      <x:c r="P1624" s="2" t="str">
        <x:v>车辆纯氢气里程查询_20260901-20260930_1024辆.xlsx / T430</x:v>
      </x:c>
    </x:row>
    <x:row r="1625" ht="22" customHeight="1">
      <x:c r="A1625" s="2" t="n">
        <x:v>66</x:v>
      </x:c>
      <x:c r="B1625" s="2" t="str">
        <x:v>粤AGP5363</x:v>
      </x:c>
      <x:c r="C1625" s="2" t="str">
        <x:v>陈高伟</x:v>
      </x:c>
      <x:c r="D1625" s="8" t="d">
        <x:v>2026-09-17T00:00:00.000Z</x:v>
      </x:c>
      <x:c r="E1625" s="7" t="n">
        <x:v>169.7</x:v>
      </x:c>
      <x:c r="F1625" s="7" t="n">
        <x:v>174.2</x:v>
      </x:c>
      <x:c r="G1625" s="7" t="n">
        <x:v>148</x:v>
      </x:c>
      <x:c r="H1625" s="2" t="str">
        <x:v>否</x:v>
      </x:c>
      <x:c r="I1625" s="7" t="n">
        <x:f>IF(AND(ISNUMBER(E1625),ISNUMBER(F1625)),E1625-F1625,"")</x:f>
        <x:v>-4.5</x:v>
      </x:c>
      <x:c r="J1625" s="2" t="str">
        <x:f>IF(H1625="否","不适用",IF(AND(ISNUMBER(E1625),ISNUMBER(F1625)),IF(I1625&gt;'规则与名单'!$B$2,"是","否"),"未判定"))</x:f>
        <x:v>不适用</x:v>
      </x:c>
      <x:c r="K1625" s="2" t="str">
        <x:f>IF(J1625="是",IF(ISNUMBER(F1625),"测试日GPS","缺失"),IF(ISNUMBER(G1625),"非测试日纯氢",IF(AND(H1625="是",J1625="未判定"),IF(ISNUMBER(F1625),"测试名单无纯氢GPS","缺失"),IF(ISNUMBER(E1625),"非测试日仪表","缺失"))))</x:f>
        <x:v>非测试日纯氢</x:v>
      </x:c>
      <x:c r="L1625" s="7" t="n">
        <x:f>IF(K1625="缺失","",IF(K1625="非测试日纯氢",G1625,IF(K1625="非测试日仪表",E1625,F1625)))</x:f>
        <x:v>148</x:v>
      </x:c>
      <x:c r="M1625" s="2" t="n">
        <x:f>IF(K1625="缺失",1,0)</x:f>
        <x:v>0</x:v>
      </x:c>
      <x:c r="N1625" s="2" t="str">
        <x:v>车辆里程查询_20260901-20260930_1024辆_仪表里程.xlsx / U36</x:v>
      </x:c>
      <x:c r="O1625" s="2" t="str">
        <x:v>车辆里程查询_20260901-20260930_1024辆_GPS里程.xlsx / U238</x:v>
      </x:c>
      <x:c r="P1625" s="2" t="str">
        <x:v>车辆纯氢气里程查询_20260901-20260930_1024辆.xlsx / U430</x:v>
      </x:c>
    </x:row>
    <x:row r="1626" ht="22" customHeight="1">
      <x:c r="A1626" s="2" t="n">
        <x:v>66</x:v>
      </x:c>
      <x:c r="B1626" s="2" t="str">
        <x:v>粤AGP5363</x:v>
      </x:c>
      <x:c r="C1626" s="2" t="str">
        <x:v>陈高伟</x:v>
      </x:c>
      <x:c r="D1626" s="8" t="d">
        <x:v>2026-09-18T00:00:00.000Z</x:v>
      </x:c>
      <x:c r="E1626" s="7" t="n">
        <x:v>0.8</x:v>
      </x:c>
      <x:c r="F1626" s="7" t="n">
        <x:v>0.05</x:v>
      </x:c>
      <x:c r="G1626" s="7"/>
      <x:c r="H1626" s="2" t="str">
        <x:v>否</x:v>
      </x:c>
      <x:c r="I1626" s="7" t="n">
        <x:f>IF(AND(ISNUMBER(E1626),ISNUMBER(F1626)),E1626-F1626,"")</x:f>
        <x:v>0.75</x:v>
      </x:c>
      <x:c r="J1626" s="2" t="str">
        <x:f>IF(H1626="否","不适用",IF(AND(ISNUMBER(E1626),ISNUMBER(F1626)),IF(I1626&gt;'规则与名单'!$B$2,"是","否"),"未判定"))</x:f>
        <x:v>不适用</x:v>
      </x:c>
      <x:c r="K1626" s="2" t="str">
        <x:f>IF(J1626="是",IF(ISNUMBER(F1626),"测试日GPS","缺失"),IF(ISNUMBER(G1626),"非测试日纯氢",IF(AND(H1626="是",J1626="未判定"),IF(ISNUMBER(F1626),"测试名单无纯氢GPS","缺失"),IF(ISNUMBER(E1626),"非测试日仪表","缺失"))))</x:f>
        <x:v>非测试日仪表</x:v>
      </x:c>
      <x:c r="L1626" s="7" t="n">
        <x:f>IF(K1626="缺失","",IF(K1626="非测试日纯氢",G1626,IF(K1626="非测试日仪表",E1626,F1626)))</x:f>
        <x:v>0.8</x:v>
      </x:c>
      <x:c r="M1626" s="2" t="n">
        <x:f>IF(K1626="缺失",1,0)</x:f>
        <x:v>0</x:v>
      </x:c>
      <x:c r="N1626" s="2" t="str">
        <x:v>车辆里程查询_20260901-20260930_1024辆_仪表里程.xlsx / V36</x:v>
      </x:c>
      <x:c r="O1626" s="2" t="str">
        <x:v>车辆里程查询_20260901-20260930_1024辆_GPS里程.xlsx / V238</x:v>
      </x:c>
      <x:c r="P1626" s="2" t="str">
        <x:v>车辆纯氢气里程查询_20260901-20260930_1024辆.xlsx / V430</x:v>
      </x:c>
    </x:row>
    <x:row r="1627" ht="22" customHeight="1">
      <x:c r="A1627" s="2" t="n">
        <x:v>66</x:v>
      </x:c>
      <x:c r="B1627" s="2" t="str">
        <x:v>粤AGP5363</x:v>
      </x:c>
      <x:c r="C1627" s="2" t="str">
        <x:v>陈高伟</x:v>
      </x:c>
      <x:c r="D1627" s="8" t="d">
        <x:v>2026-09-19T00:00:00.000Z</x:v>
      </x:c>
      <x:c r="E1627" s="7" t="n">
        <x:v>130.5</x:v>
      </x:c>
      <x:c r="F1627" s="7" t="n">
        <x:v>132.6</x:v>
      </x:c>
      <x:c r="G1627" s="7" t="n">
        <x:v>130.5</x:v>
      </x:c>
      <x:c r="H1627" s="2" t="str">
        <x:v>否</x:v>
      </x:c>
      <x:c r="I1627" s="7" t="n">
        <x:f>IF(AND(ISNUMBER(E1627),ISNUMBER(F1627)),E1627-F1627,"")</x:f>
        <x:v>-2.0999999999999943</x:v>
      </x:c>
      <x:c r="J1627" s="2" t="str">
        <x:f>IF(H1627="否","不适用",IF(AND(ISNUMBER(E1627),ISNUMBER(F1627)),IF(I1627&gt;'规则与名单'!$B$2,"是","否"),"未判定"))</x:f>
        <x:v>不适用</x:v>
      </x:c>
      <x:c r="K1627" s="2" t="str">
        <x:f>IF(J1627="是",IF(ISNUMBER(F1627),"测试日GPS","缺失"),IF(ISNUMBER(G1627),"非测试日纯氢",IF(AND(H1627="是",J1627="未判定"),IF(ISNUMBER(F1627),"测试名单无纯氢GPS","缺失"),IF(ISNUMBER(E1627),"非测试日仪表","缺失"))))</x:f>
        <x:v>非测试日纯氢</x:v>
      </x:c>
      <x:c r="L1627" s="7" t="n">
        <x:f>IF(K1627="缺失","",IF(K1627="非测试日纯氢",G1627,IF(K1627="非测试日仪表",E1627,F1627)))</x:f>
        <x:v>130.5</x:v>
      </x:c>
      <x:c r="M1627" s="2" t="n">
        <x:f>IF(K1627="缺失",1,0)</x:f>
        <x:v>0</x:v>
      </x:c>
      <x:c r="N1627" s="2" t="str">
        <x:v>车辆里程查询_20260901-20260930_1024辆_仪表里程.xlsx / W36</x:v>
      </x:c>
      <x:c r="O1627" s="2" t="str">
        <x:v>车辆里程查询_20260901-20260930_1024辆_GPS里程.xlsx / W238</x:v>
      </x:c>
      <x:c r="P1627" s="2" t="str">
        <x:v>车辆纯氢气里程查询_20260901-20260930_1024辆.xlsx / W430</x:v>
      </x:c>
    </x:row>
    <x:row r="1628" ht="22" customHeight="1">
      <x:c r="A1628" s="2" t="n">
        <x:v>66</x:v>
      </x:c>
      <x:c r="B1628" s="2" t="str">
        <x:v>粤AGP5363</x:v>
      </x:c>
      <x:c r="C1628" s="2" t="str">
        <x:v>陈高伟</x:v>
      </x:c>
      <x:c r="D1628" s="8" t="d">
        <x:v>2026-09-20T00:00:00.000Z</x:v>
      </x:c>
      <x:c r="E1628" s="7"/>
      <x:c r="F1628" s="7" t="n">
        <x:v>0</x:v>
      </x:c>
      <x:c r="G1628" s="7"/>
      <x:c r="H1628" s="2" t="str">
        <x:v>否</x:v>
      </x:c>
      <x:c r="I1628" s="7" t="str">
        <x:f>IF(AND(ISNUMBER(E1628),ISNUMBER(F1628)),E1628-F1628,"")</x:f>
      </x:c>
      <x:c r="J1628" s="2" t="str">
        <x:f>IF(H1628="否","不适用",IF(AND(ISNUMBER(E1628),ISNUMBER(F1628)),IF(I1628&gt;'规则与名单'!$B$2,"是","否"),"未判定"))</x:f>
        <x:v>不适用</x:v>
      </x:c>
      <x:c r="K1628" s="2" t="str">
        <x:f>IF(J1628="是",IF(ISNUMBER(F1628),"测试日GPS","缺失"),IF(ISNUMBER(G1628),"非测试日纯氢",IF(AND(H1628="是",J1628="未判定"),IF(ISNUMBER(F1628),"测试名单无纯氢GPS","缺失"),IF(ISNUMBER(E1628),"非测试日仪表","缺失"))))</x:f>
        <x:v>缺失</x:v>
      </x:c>
      <x:c r="L1628" s="7" t="str">
        <x:f>IF(K1628="缺失","",IF(K1628="非测试日纯氢",G1628,IF(K1628="非测试日仪表",E1628,F1628)))</x:f>
      </x:c>
      <x:c r="M1628" s="2" t="n">
        <x:f>IF(K1628="缺失",1,0)</x:f>
        <x:v>1</x:v>
      </x:c>
      <x:c r="N1628" s="2" t="str">
        <x:v>车辆里程查询_20260901-20260930_1024辆_仪表里程.xlsx / X36</x:v>
      </x:c>
      <x:c r="O1628" s="2" t="str">
        <x:v>车辆里程查询_20260901-20260930_1024辆_GPS里程.xlsx / X238</x:v>
      </x:c>
      <x:c r="P1628" s="2" t="str">
        <x:v>车辆纯氢气里程查询_20260901-20260930_1024辆.xlsx / X430</x:v>
      </x:c>
    </x:row>
    <x:row r="1629" ht="22" customHeight="1">
      <x:c r="A1629" s="2" t="n">
        <x:v>66</x:v>
      </x:c>
      <x:c r="B1629" s="2" t="str">
        <x:v>粤AGP5363</x:v>
      </x:c>
      <x:c r="C1629" s="2" t="str">
        <x:v>陈高伟</x:v>
      </x:c>
      <x:c r="D1629" s="8" t="d">
        <x:v>2026-09-21T00:00:00.000Z</x:v>
      </x:c>
      <x:c r="E1629" s="7" t="n">
        <x:v>222.8</x:v>
      </x:c>
      <x:c r="F1629" s="7" t="n">
        <x:v>231.7</x:v>
      </x:c>
      <x:c r="G1629" s="7" t="n">
        <x:v>131.5</x:v>
      </x:c>
      <x:c r="H1629" s="2" t="str">
        <x:v>否</x:v>
      </x:c>
      <x:c r="I1629" s="7" t="n">
        <x:f>IF(AND(ISNUMBER(E1629),ISNUMBER(F1629)),E1629-F1629,"")</x:f>
        <x:v>-8.899999999999977</x:v>
      </x:c>
      <x:c r="J1629" s="2" t="str">
        <x:f>IF(H1629="否","不适用",IF(AND(ISNUMBER(E1629),ISNUMBER(F1629)),IF(I1629&gt;'规则与名单'!$B$2,"是","否"),"未判定"))</x:f>
        <x:v>不适用</x:v>
      </x:c>
      <x:c r="K1629" s="2" t="str">
        <x:f>IF(J1629="是",IF(ISNUMBER(F1629),"测试日GPS","缺失"),IF(ISNUMBER(G1629),"非测试日纯氢",IF(AND(H1629="是",J1629="未判定"),IF(ISNUMBER(F1629),"测试名单无纯氢GPS","缺失"),IF(ISNUMBER(E1629),"非测试日仪表","缺失"))))</x:f>
        <x:v>非测试日纯氢</x:v>
      </x:c>
      <x:c r="L1629" s="7" t="n">
        <x:f>IF(K1629="缺失","",IF(K1629="非测试日纯氢",G1629,IF(K1629="非测试日仪表",E1629,F1629)))</x:f>
        <x:v>131.5</x:v>
      </x:c>
      <x:c r="M1629" s="2" t="n">
        <x:f>IF(K1629="缺失",1,0)</x:f>
        <x:v>0</x:v>
      </x:c>
      <x:c r="N1629" s="2" t="str">
        <x:v>车辆里程查询_20260901-20260930_1024辆_仪表里程.xlsx / Y36</x:v>
      </x:c>
      <x:c r="O1629" s="2" t="str">
        <x:v>车辆里程查询_20260901-20260930_1024辆_GPS里程.xlsx / Y238</x:v>
      </x:c>
      <x:c r="P1629" s="2" t="str">
        <x:v>车辆纯氢气里程查询_20260901-20260930_1024辆.xlsx / Y430</x:v>
      </x:c>
    </x:row>
    <x:row r="1630" ht="22" customHeight="1">
      <x:c r="A1630" s="2" t="n">
        <x:v>66</x:v>
      </x:c>
      <x:c r="B1630" s="2" t="str">
        <x:v>粤AGP5363</x:v>
      </x:c>
      <x:c r="C1630" s="2" t="str">
        <x:v>陈高伟</x:v>
      </x:c>
      <x:c r="D1630" s="8" t="d">
        <x:v>2026-09-22T00:00:00.000Z</x:v>
      </x:c>
      <x:c r="E1630" s="7" t="n">
        <x:v>108.7</x:v>
      </x:c>
      <x:c r="F1630" s="7" t="n">
        <x:v>112.1</x:v>
      </x:c>
      <x:c r="G1630" s="7" t="n">
        <x:v>96.2</x:v>
      </x:c>
      <x:c r="H1630" s="2" t="str">
        <x:v>否</x:v>
      </x:c>
      <x:c r="I1630" s="7" t="n">
        <x:f>IF(AND(ISNUMBER(E1630),ISNUMBER(F1630)),E1630-F1630,"")</x:f>
        <x:v>-3.3999999999999915</x:v>
      </x:c>
      <x:c r="J1630" s="2" t="str">
        <x:f>IF(H1630="否","不适用",IF(AND(ISNUMBER(E1630),ISNUMBER(F1630)),IF(I1630&gt;'规则与名单'!$B$2,"是","否"),"未判定"))</x:f>
        <x:v>不适用</x:v>
      </x:c>
      <x:c r="K1630" s="2" t="str">
        <x:f>IF(J1630="是",IF(ISNUMBER(F1630),"测试日GPS","缺失"),IF(ISNUMBER(G1630),"非测试日纯氢",IF(AND(H1630="是",J1630="未判定"),IF(ISNUMBER(F1630),"测试名单无纯氢GPS","缺失"),IF(ISNUMBER(E1630),"非测试日仪表","缺失"))))</x:f>
        <x:v>非测试日纯氢</x:v>
      </x:c>
      <x:c r="L1630" s="7" t="n">
        <x:f>IF(K1630="缺失","",IF(K1630="非测试日纯氢",G1630,IF(K1630="非测试日仪表",E1630,F1630)))</x:f>
        <x:v>96.2</x:v>
      </x:c>
      <x:c r="M1630" s="2" t="n">
        <x:f>IF(K1630="缺失",1,0)</x:f>
        <x:v>0</x:v>
      </x:c>
      <x:c r="N1630" s="2" t="str">
        <x:v>车辆里程查询_20260901-20260930_1024辆_仪表里程.xlsx / Z36</x:v>
      </x:c>
      <x:c r="O1630" s="2" t="str">
        <x:v>车辆里程查询_20260901-20260930_1024辆_GPS里程.xlsx / Z238</x:v>
      </x:c>
      <x:c r="P1630" s="2" t="str">
        <x:v>车辆纯氢气里程查询_20260901-20260930_1024辆.xlsx / Z430</x:v>
      </x:c>
    </x:row>
    <x:row r="1631" ht="22" customHeight="1">
      <x:c r="A1631" s="2" t="n">
        <x:v>66</x:v>
      </x:c>
      <x:c r="B1631" s="2" t="str">
        <x:v>粤AGP5363</x:v>
      </x:c>
      <x:c r="C1631" s="2" t="str">
        <x:v>陈高伟</x:v>
      </x:c>
      <x:c r="D1631" s="8" t="d">
        <x:v>2026-09-23T00:00:00.000Z</x:v>
      </x:c>
      <x:c r="E1631" s="7" t="n">
        <x:v>176.5</x:v>
      </x:c>
      <x:c r="F1631" s="7" t="n">
        <x:v>184.8</x:v>
      </x:c>
      <x:c r="G1631" s="7" t="n">
        <x:v>173</x:v>
      </x:c>
      <x:c r="H1631" s="2" t="str">
        <x:v>否</x:v>
      </x:c>
      <x:c r="I1631" s="7" t="n">
        <x:f>IF(AND(ISNUMBER(E1631),ISNUMBER(F1631)),E1631-F1631,"")</x:f>
        <x:v>-8.300000000000011</x:v>
      </x:c>
      <x:c r="J1631" s="2" t="str">
        <x:f>IF(H1631="否","不适用",IF(AND(ISNUMBER(E1631),ISNUMBER(F1631)),IF(I1631&gt;'规则与名单'!$B$2,"是","否"),"未判定"))</x:f>
        <x:v>不适用</x:v>
      </x:c>
      <x:c r="K1631" s="2" t="str">
        <x:f>IF(J1631="是",IF(ISNUMBER(F1631),"测试日GPS","缺失"),IF(ISNUMBER(G1631),"非测试日纯氢",IF(AND(H1631="是",J1631="未判定"),IF(ISNUMBER(F1631),"测试名单无纯氢GPS","缺失"),IF(ISNUMBER(E1631),"非测试日仪表","缺失"))))</x:f>
        <x:v>非测试日纯氢</x:v>
      </x:c>
      <x:c r="L1631" s="7" t="n">
        <x:f>IF(K1631="缺失","",IF(K1631="非测试日纯氢",G1631,IF(K1631="非测试日仪表",E1631,F1631)))</x:f>
        <x:v>173</x:v>
      </x:c>
      <x:c r="M1631" s="2" t="n">
        <x:f>IF(K1631="缺失",1,0)</x:f>
        <x:v>0</x:v>
      </x:c>
      <x:c r="N1631" s="2" t="str">
        <x:v>车辆里程查询_20260901-20260930_1024辆_仪表里程.xlsx / AA36</x:v>
      </x:c>
      <x:c r="O1631" s="2" t="str">
        <x:v>车辆里程查询_20260901-20260930_1024辆_GPS里程.xlsx / AA238</x:v>
      </x:c>
      <x:c r="P1631" s="2" t="str">
        <x:v>车辆纯氢气里程查询_20260901-20260930_1024辆.xlsx / AA430</x:v>
      </x:c>
    </x:row>
    <x:row r="1632" ht="22" customHeight="1">
      <x:c r="A1632" s="2" t="n">
        <x:v>66</x:v>
      </x:c>
      <x:c r="B1632" s="2" t="str">
        <x:v>粤AGP5363</x:v>
      </x:c>
      <x:c r="C1632" s="2" t="str">
        <x:v>陈高伟</x:v>
      </x:c>
      <x:c r="D1632" s="8" t="d">
        <x:v>2026-09-24T00:00:00.000Z</x:v>
      </x:c>
      <x:c r="E1632" s="7" t="n">
        <x:v>0</x:v>
      </x:c>
      <x:c r="F1632" s="7" t="n">
        <x:v>0.3</x:v>
      </x:c>
      <x:c r="G1632" s="7"/>
      <x:c r="H1632" s="2" t="str">
        <x:v>否</x:v>
      </x:c>
      <x:c r="I1632" s="7" t="n">
        <x:f>IF(AND(ISNUMBER(E1632),ISNUMBER(F1632)),E1632-F1632,"")</x:f>
        <x:v>-0.3</x:v>
      </x:c>
      <x:c r="J1632" s="2" t="str">
        <x:f>IF(H1632="否","不适用",IF(AND(ISNUMBER(E1632),ISNUMBER(F1632)),IF(I1632&gt;'规则与名单'!$B$2,"是","否"),"未判定"))</x:f>
        <x:v>不适用</x:v>
      </x:c>
      <x:c r="K1632" s="2" t="str">
        <x:f>IF(J1632="是",IF(ISNUMBER(F1632),"测试日GPS","缺失"),IF(ISNUMBER(G1632),"非测试日纯氢",IF(AND(H1632="是",J1632="未判定"),IF(ISNUMBER(F1632),"测试名单无纯氢GPS","缺失"),IF(ISNUMBER(E1632),"非测试日仪表","缺失"))))</x:f>
        <x:v>非测试日仪表</x:v>
      </x:c>
      <x:c r="L1632" s="7" t="n">
        <x:f>IF(K1632="缺失","",IF(K1632="非测试日纯氢",G1632,IF(K1632="非测试日仪表",E1632,F1632)))</x:f>
        <x:v>0</x:v>
      </x:c>
      <x:c r="M1632" s="2" t="n">
        <x:f>IF(K1632="缺失",1,0)</x:f>
        <x:v>0</x:v>
      </x:c>
      <x:c r="N1632" s="2" t="str">
        <x:v>车辆里程查询_20260901-20260930_1024辆_仪表里程.xlsx / AB36</x:v>
      </x:c>
      <x:c r="O1632" s="2" t="str">
        <x:v>车辆里程查询_20260901-20260930_1024辆_GPS里程.xlsx / AB238</x:v>
      </x:c>
      <x:c r="P1632" s="2" t="str">
        <x:v>车辆纯氢气里程查询_20260901-20260930_1024辆.xlsx / AB430</x:v>
      </x:c>
    </x:row>
    <x:row r="1633" ht="22" customHeight="1">
      <x:c r="A1633" s="2" t="n">
        <x:v>66</x:v>
      </x:c>
      <x:c r="B1633" s="2" t="str">
        <x:v>粤AGP5363</x:v>
      </x:c>
      <x:c r="C1633" s="2" t="str">
        <x:v>陈高伟</x:v>
      </x:c>
      <x:c r="D1633" s="8" t="d">
        <x:v>2026-09-25T00:00:00.000Z</x:v>
      </x:c>
      <x:c r="E1633" s="7" t="n">
        <x:v>107.2</x:v>
      </x:c>
      <x:c r="F1633" s="7" t="n">
        <x:v>113.1</x:v>
      </x:c>
      <x:c r="G1633" s="7" t="n">
        <x:v>107.1</x:v>
      </x:c>
      <x:c r="H1633" s="2" t="str">
        <x:v>否</x:v>
      </x:c>
      <x:c r="I1633" s="7" t="n">
        <x:f>IF(AND(ISNUMBER(E1633),ISNUMBER(F1633)),E1633-F1633,"")</x:f>
        <x:v>-5.8999999999999915</x:v>
      </x:c>
      <x:c r="J1633" s="2" t="str">
        <x:f>IF(H1633="否","不适用",IF(AND(ISNUMBER(E1633),ISNUMBER(F1633)),IF(I1633&gt;'规则与名单'!$B$2,"是","否"),"未判定"))</x:f>
        <x:v>不适用</x:v>
      </x:c>
      <x:c r="K1633" s="2" t="str">
        <x:f>IF(J1633="是",IF(ISNUMBER(F1633),"测试日GPS","缺失"),IF(ISNUMBER(G1633),"非测试日纯氢",IF(AND(H1633="是",J1633="未判定"),IF(ISNUMBER(F1633),"测试名单无纯氢GPS","缺失"),IF(ISNUMBER(E1633),"非测试日仪表","缺失"))))</x:f>
        <x:v>非测试日纯氢</x:v>
      </x:c>
      <x:c r="L1633" s="7" t="n">
        <x:f>IF(K1633="缺失","",IF(K1633="非测试日纯氢",G1633,IF(K1633="非测试日仪表",E1633,F1633)))</x:f>
        <x:v>107.1</x:v>
      </x:c>
      <x:c r="M1633" s="2" t="n">
        <x:f>IF(K1633="缺失",1,0)</x:f>
        <x:v>0</x:v>
      </x:c>
      <x:c r="N1633" s="2" t="str">
        <x:v>车辆里程查询_20260901-20260930_1024辆_仪表里程.xlsx / AC36</x:v>
      </x:c>
      <x:c r="O1633" s="2" t="str">
        <x:v>车辆里程查询_20260901-20260930_1024辆_GPS里程.xlsx / AC238</x:v>
      </x:c>
      <x:c r="P1633" s="2" t="str">
        <x:v>车辆纯氢气里程查询_20260901-20260930_1024辆.xlsx / AC430</x:v>
      </x:c>
    </x:row>
    <x:row r="1634" ht="22" customHeight="1">
      <x:c r="A1634" s="2" t="n">
        <x:v>66</x:v>
      </x:c>
      <x:c r="B1634" s="2" t="str">
        <x:v>粤AGP5363</x:v>
      </x:c>
      <x:c r="C1634" s="2" t="str">
        <x:v>陈高伟</x:v>
      </x:c>
      <x:c r="D1634" s="8" t="d">
        <x:v>2026-09-26T00:00:00.000Z</x:v>
      </x:c>
      <x:c r="E1634" s="7"/>
      <x:c r="F1634" s="7" t="n">
        <x:v>0</x:v>
      </x:c>
      <x:c r="G1634" s="7"/>
      <x:c r="H1634" s="2" t="str">
        <x:v>否</x:v>
      </x:c>
      <x:c r="I1634" s="7" t="str">
        <x:f>IF(AND(ISNUMBER(E1634),ISNUMBER(F1634)),E1634-F1634,"")</x:f>
      </x:c>
      <x:c r="J1634" s="2" t="str">
        <x:f>IF(H1634="否","不适用",IF(AND(ISNUMBER(E1634),ISNUMBER(F1634)),IF(I1634&gt;'规则与名单'!$B$2,"是","否"),"未判定"))</x:f>
        <x:v>不适用</x:v>
      </x:c>
      <x:c r="K1634" s="2" t="str">
        <x:f>IF(J1634="是",IF(ISNUMBER(F1634),"测试日GPS","缺失"),IF(ISNUMBER(G1634),"非测试日纯氢",IF(AND(H1634="是",J1634="未判定"),IF(ISNUMBER(F1634),"测试名单无纯氢GPS","缺失"),IF(ISNUMBER(E1634),"非测试日仪表","缺失"))))</x:f>
        <x:v>缺失</x:v>
      </x:c>
      <x:c r="L1634" s="7" t="str">
        <x:f>IF(K1634="缺失","",IF(K1634="非测试日纯氢",G1634,IF(K1634="非测试日仪表",E1634,F1634)))</x:f>
      </x:c>
      <x:c r="M1634" s="2" t="n">
        <x:f>IF(K1634="缺失",1,0)</x:f>
        <x:v>1</x:v>
      </x:c>
      <x:c r="N1634" s="2" t="str">
        <x:v>车辆里程查询_20260901-20260930_1024辆_仪表里程.xlsx / AD36</x:v>
      </x:c>
      <x:c r="O1634" s="2" t="str">
        <x:v>车辆里程查询_20260901-20260930_1024辆_GPS里程.xlsx / AD238</x:v>
      </x:c>
      <x:c r="P1634" s="2" t="str">
        <x:v>车辆纯氢气里程查询_20260901-20260930_1024辆.xlsx / AD430</x:v>
      </x:c>
    </x:row>
    <x:row r="1635" ht="22" customHeight="1">
      <x:c r="A1635" s="2" t="n">
        <x:v>66</x:v>
      </x:c>
      <x:c r="B1635" s="2" t="str">
        <x:v>粤AGP5363</x:v>
      </x:c>
      <x:c r="C1635" s="2" t="str">
        <x:v>陈高伟</x:v>
      </x:c>
      <x:c r="D1635" s="8" t="d">
        <x:v>2026-09-27T00:00:00.000Z</x:v>
      </x:c>
      <x:c r="E1635" s="7" t="n">
        <x:v>155.8</x:v>
      </x:c>
      <x:c r="F1635" s="7" t="n">
        <x:v>164.2</x:v>
      </x:c>
      <x:c r="G1635" s="7" t="n">
        <x:v>155.8</x:v>
      </x:c>
      <x:c r="H1635" s="2" t="str">
        <x:v>否</x:v>
      </x:c>
      <x:c r="I1635" s="7" t="n">
        <x:f>IF(AND(ISNUMBER(E1635),ISNUMBER(F1635)),E1635-F1635,"")</x:f>
        <x:v>-8.399999999999977</x:v>
      </x:c>
      <x:c r="J1635" s="2" t="str">
        <x:f>IF(H1635="否","不适用",IF(AND(ISNUMBER(E1635),ISNUMBER(F1635)),IF(I1635&gt;'规则与名单'!$B$2,"是","否"),"未判定"))</x:f>
        <x:v>不适用</x:v>
      </x:c>
      <x:c r="K1635" s="2" t="str">
        <x:f>IF(J1635="是",IF(ISNUMBER(F1635),"测试日GPS","缺失"),IF(ISNUMBER(G1635),"非测试日纯氢",IF(AND(H1635="是",J1635="未判定"),IF(ISNUMBER(F1635),"测试名单无纯氢GPS","缺失"),IF(ISNUMBER(E1635),"非测试日仪表","缺失"))))</x:f>
        <x:v>非测试日纯氢</x:v>
      </x:c>
      <x:c r="L1635" s="7" t="n">
        <x:f>IF(K1635="缺失","",IF(K1635="非测试日纯氢",G1635,IF(K1635="非测试日仪表",E1635,F1635)))</x:f>
        <x:v>155.8</x:v>
      </x:c>
      <x:c r="M1635" s="2" t="n">
        <x:f>IF(K1635="缺失",1,0)</x:f>
        <x:v>0</x:v>
      </x:c>
      <x:c r="N1635" s="2" t="str">
        <x:v>车辆里程查询_20260901-20260930_1024辆_仪表里程.xlsx / AE36</x:v>
      </x:c>
      <x:c r="O1635" s="2" t="str">
        <x:v>车辆里程查询_20260901-20260930_1024辆_GPS里程.xlsx / AE238</x:v>
      </x:c>
      <x:c r="P1635" s="2" t="str">
        <x:v>车辆纯氢气里程查询_20260901-20260930_1024辆.xlsx / AE430</x:v>
      </x:c>
    </x:row>
    <x:row r="1636" ht="22" customHeight="1">
      <x:c r="A1636" s="2" t="n">
        <x:v>66</x:v>
      </x:c>
      <x:c r="B1636" s="2" t="str">
        <x:v>粤AGP5363</x:v>
      </x:c>
      <x:c r="C1636" s="2" t="str">
        <x:v>陈高伟</x:v>
      </x:c>
      <x:c r="D1636" s="8" t="d">
        <x:v>2026-09-28T00:00:00.000Z</x:v>
      </x:c>
      <x:c r="E1636" s="7" t="n">
        <x:v>210.6</x:v>
      </x:c>
      <x:c r="F1636" s="7" t="n">
        <x:v>215.2</x:v>
      </x:c>
      <x:c r="G1636" s="7" t="n">
        <x:v>164.9</x:v>
      </x:c>
      <x:c r="H1636" s="2" t="str">
        <x:v>否</x:v>
      </x:c>
      <x:c r="I1636" s="7" t="n">
        <x:f>IF(AND(ISNUMBER(E1636),ISNUMBER(F1636)),E1636-F1636,"")</x:f>
        <x:v>-4.599999999999994</x:v>
      </x:c>
      <x:c r="J1636" s="2" t="str">
        <x:f>IF(H1636="否","不适用",IF(AND(ISNUMBER(E1636),ISNUMBER(F1636)),IF(I1636&gt;'规则与名单'!$B$2,"是","否"),"未判定"))</x:f>
        <x:v>不适用</x:v>
      </x:c>
      <x:c r="K1636" s="2" t="str">
        <x:f>IF(J1636="是",IF(ISNUMBER(F1636),"测试日GPS","缺失"),IF(ISNUMBER(G1636),"非测试日纯氢",IF(AND(H1636="是",J1636="未判定"),IF(ISNUMBER(F1636),"测试名单无纯氢GPS","缺失"),IF(ISNUMBER(E1636),"非测试日仪表","缺失"))))</x:f>
        <x:v>非测试日纯氢</x:v>
      </x:c>
      <x:c r="L1636" s="7" t="n">
        <x:f>IF(K1636="缺失","",IF(K1636="非测试日纯氢",G1636,IF(K1636="非测试日仪表",E1636,F1636)))</x:f>
        <x:v>164.9</x:v>
      </x:c>
      <x:c r="M1636" s="2" t="n">
        <x:f>IF(K1636="缺失",1,0)</x:f>
        <x:v>0</x:v>
      </x:c>
      <x:c r="N1636" s="2" t="str">
        <x:v>车辆里程查询_20260901-20260930_1024辆_仪表里程.xlsx / AF36</x:v>
      </x:c>
      <x:c r="O1636" s="2" t="str">
        <x:v>车辆里程查询_20260901-20260930_1024辆_GPS里程.xlsx / AF238</x:v>
      </x:c>
      <x:c r="P1636" s="2" t="str">
        <x:v>车辆纯氢气里程查询_20260901-20260930_1024辆.xlsx / AF430</x:v>
      </x:c>
    </x:row>
    <x:row r="1637" ht="22" customHeight="1">
      <x:c r="A1637" s="2" t="n">
        <x:v>66</x:v>
      </x:c>
      <x:c r="B1637" s="2" t="str">
        <x:v>粤AGP5363</x:v>
      </x:c>
      <x:c r="C1637" s="2" t="str">
        <x:v>陈高伟</x:v>
      </x:c>
      <x:c r="D1637" s="8" t="d">
        <x:v>2026-09-29T00:00:00.000Z</x:v>
      </x:c>
      <x:c r="E1637" s="7" t="n">
        <x:v>94.4</x:v>
      </x:c>
      <x:c r="F1637" s="7" t="n">
        <x:v>99.1</x:v>
      </x:c>
      <x:c r="G1637" s="7" t="n">
        <x:v>94.3</x:v>
      </x:c>
      <x:c r="H1637" s="2" t="str">
        <x:v>否</x:v>
      </x:c>
      <x:c r="I1637" s="7" t="n">
        <x:f>IF(AND(ISNUMBER(E1637),ISNUMBER(F1637)),E1637-F1637,"")</x:f>
        <x:v>-4.699999999999989</x:v>
      </x:c>
      <x:c r="J1637" s="2" t="str">
        <x:f>IF(H1637="否","不适用",IF(AND(ISNUMBER(E1637),ISNUMBER(F1637)),IF(I1637&gt;'规则与名单'!$B$2,"是","否"),"未判定"))</x:f>
        <x:v>不适用</x:v>
      </x:c>
      <x:c r="K1637" s="2" t="str">
        <x:f>IF(J1637="是",IF(ISNUMBER(F1637),"测试日GPS","缺失"),IF(ISNUMBER(G1637),"非测试日纯氢",IF(AND(H1637="是",J1637="未判定"),IF(ISNUMBER(F1637),"测试名单无纯氢GPS","缺失"),IF(ISNUMBER(E1637),"非测试日仪表","缺失"))))</x:f>
        <x:v>非测试日纯氢</x:v>
      </x:c>
      <x:c r="L1637" s="7" t="n">
        <x:f>IF(K1637="缺失","",IF(K1637="非测试日纯氢",G1637,IF(K1637="非测试日仪表",E1637,F1637)))</x:f>
        <x:v>94.3</x:v>
      </x:c>
      <x:c r="M1637" s="2" t="n">
        <x:f>IF(K1637="缺失",1,0)</x:f>
        <x:v>0</x:v>
      </x:c>
      <x:c r="N1637" s="2" t="str">
        <x:v>车辆里程查询_20260901-20260930_1024辆_仪表里程.xlsx / AG36</x:v>
      </x:c>
      <x:c r="O1637" s="2" t="str">
        <x:v>车辆里程查询_20260901-20260930_1024辆_GPS里程.xlsx / AG238</x:v>
      </x:c>
      <x:c r="P1637" s="2" t="str">
        <x:v>车辆纯氢气里程查询_20260901-20260930_1024辆.xlsx / AG430</x:v>
      </x:c>
    </x:row>
    <x:row r="1638" ht="22" customHeight="1">
      <x:c r="A1638" s="2" t="n">
        <x:v>66</x:v>
      </x:c>
      <x:c r="B1638" s="2" t="str">
        <x:v>粤AGP5363</x:v>
      </x:c>
      <x:c r="C1638" s="2" t="str">
        <x:v>陈高伟</x:v>
      </x:c>
      <x:c r="D1638" s="8" t="d">
        <x:v>2026-09-30T00:00:00.000Z</x:v>
      </x:c>
      <x:c r="E1638" s="7" t="n">
        <x:v>197.6</x:v>
      </x:c>
      <x:c r="F1638" s="7" t="n">
        <x:v>201.4</x:v>
      </x:c>
      <x:c r="G1638" s="7" t="n">
        <x:v>168.7</x:v>
      </x:c>
      <x:c r="H1638" s="2" t="str">
        <x:v>否</x:v>
      </x:c>
      <x:c r="I1638" s="7" t="n">
        <x:f>IF(AND(ISNUMBER(E1638),ISNUMBER(F1638)),E1638-F1638,"")</x:f>
        <x:v>-3.8000000000000114</x:v>
      </x:c>
      <x:c r="J1638" s="2" t="str">
        <x:f>IF(H1638="否","不适用",IF(AND(ISNUMBER(E1638),ISNUMBER(F1638)),IF(I1638&gt;'规则与名单'!$B$2,"是","否"),"未判定"))</x:f>
        <x:v>不适用</x:v>
      </x:c>
      <x:c r="K1638" s="2" t="str">
        <x:f>IF(J1638="是",IF(ISNUMBER(F1638),"测试日GPS","缺失"),IF(ISNUMBER(G1638),"非测试日纯氢",IF(AND(H1638="是",J1638="未判定"),IF(ISNUMBER(F1638),"测试名单无纯氢GPS","缺失"),IF(ISNUMBER(E1638),"非测试日仪表","缺失"))))</x:f>
        <x:v>非测试日纯氢</x:v>
      </x:c>
      <x:c r="L1638" s="7" t="n">
        <x:f>IF(K1638="缺失","",IF(K1638="非测试日纯氢",G1638,IF(K1638="非测试日仪表",E1638,F1638)))</x:f>
        <x:v>168.7</x:v>
      </x:c>
      <x:c r="M1638" s="2" t="n">
        <x:f>IF(K1638="缺失",1,0)</x:f>
        <x:v>0</x:v>
      </x:c>
      <x:c r="N1638" s="2" t="str">
        <x:v>车辆里程查询_20260901-20260930_1024辆_仪表里程.xlsx / AH36</x:v>
      </x:c>
      <x:c r="O1638" s="2" t="str">
        <x:v>车辆里程查询_20260901-20260930_1024辆_GPS里程.xlsx / AH238</x:v>
      </x:c>
      <x:c r="P1638" s="2" t="str">
        <x:v>车辆纯氢气里程查询_20260901-20260930_1024辆.xlsx / AH430</x:v>
      </x:c>
    </x:row>
    <x:row r="1639" ht="22" customHeight="1">
      <x:c r="A1639" s="2" t="n">
        <x:v>67</x:v>
      </x:c>
      <x:c r="B1639" s="2" t="str">
        <x:v>粤AGP5621</x:v>
      </x:c>
      <x:c r="C1639" s="2" t="str">
        <x:v>陈高伟</x:v>
      </x:c>
      <x:c r="D1639" s="8" t="d">
        <x:v>2026-09-01T00:00:00.000Z</x:v>
      </x:c>
      <x:c r="E1639" s="7" t="n">
        <x:v>1818.5</x:v>
      </x:c>
      <x:c r="F1639" s="7" t="n">
        <x:v>0</x:v>
      </x:c>
      <x:c r="G1639" s="7" t="n">
        <x:v>1773</x:v>
      </x:c>
      <x:c r="H1639" s="2" t="str">
        <x:v>是</x:v>
      </x:c>
      <x:c r="I1639" s="7" t="n">
        <x:f>IF(AND(ISNUMBER(E1639),ISNUMBER(F1639)),E1639-F1639,"")</x:f>
        <x:v>1818.5</x:v>
      </x:c>
      <x:c r="J1639" s="2" t="str">
        <x:f>IF(H1639="否","不适用",IF(AND(ISNUMBER(E1639),ISNUMBER(F1639)),IF(I1639&gt;'规则与名单'!$B$2,"是","否"),"未判定"))</x:f>
        <x:v>是</x:v>
      </x:c>
      <x:c r="K1639" s="2" t="str">
        <x:f>IF(J1639="是",IF(ISNUMBER(F1639),"测试日GPS","缺失"),IF(ISNUMBER(G1639),"非测试日纯氢",IF(AND(H1639="是",J1639="未判定"),IF(ISNUMBER(F1639),"测试名单无纯氢GPS","缺失"),IF(ISNUMBER(E1639),"非测试日仪表","缺失"))))</x:f>
        <x:v>测试日GPS</x:v>
      </x:c>
      <x:c r="L1639" s="7" t="n">
        <x:f>IF(K1639="缺失","",IF(K1639="非测试日纯氢",G1639,IF(K1639="非测试日仪表",E1639,F1639)))</x:f>
        <x:v>0</x:v>
      </x:c>
      <x:c r="M1639" s="2" t="n">
        <x:f>IF(K1639="缺失",1,0)</x:f>
        <x:v>0</x:v>
      </x:c>
      <x:c r="N1639" s="2" t="str">
        <x:v>车辆里程查询_20260901-20260930_1024辆_仪表里程.xlsx / E519</x:v>
      </x:c>
      <x:c r="O1639" s="2" t="str">
        <x:v>车辆里程查询_20260901-20260930_1024辆_GPS里程.xlsx / E519</x:v>
      </x:c>
      <x:c r="P1639" s="2" t="str">
        <x:v>车辆纯氢气里程查询_20260901-20260930_1024辆.xlsx / E350</x:v>
      </x:c>
    </x:row>
    <x:row r="1640" ht="22" customHeight="1">
      <x:c r="A1640" s="2" t="n">
        <x:v>67</x:v>
      </x:c>
      <x:c r="B1640" s="2" t="str">
        <x:v>粤AGP5621</x:v>
      </x:c>
      <x:c r="C1640" s="2" t="str">
        <x:v>陈高伟</x:v>
      </x:c>
      <x:c r="D1640" s="8" t="d">
        <x:v>2026-09-02T00:00:00.000Z</x:v>
      </x:c>
      <x:c r="E1640" s="7" t="n">
        <x:v>1562.1</x:v>
      </x:c>
      <x:c r="F1640" s="7" t="n">
        <x:v>8.7</x:v>
      </x:c>
      <x:c r="G1640" s="7" t="n">
        <x:v>1536.1</x:v>
      </x:c>
      <x:c r="H1640" s="2" t="str">
        <x:v>是</x:v>
      </x:c>
      <x:c r="I1640" s="7" t="n">
        <x:f>IF(AND(ISNUMBER(E1640),ISNUMBER(F1640)),E1640-F1640,"")</x:f>
        <x:v>1553.3999999999999</x:v>
      </x:c>
      <x:c r="J1640" s="2" t="str">
        <x:f>IF(H1640="否","不适用",IF(AND(ISNUMBER(E1640),ISNUMBER(F1640)),IF(I1640&gt;'规则与名单'!$B$2,"是","否"),"未判定"))</x:f>
        <x:v>是</x:v>
      </x:c>
      <x:c r="K1640" s="2" t="str">
        <x:f>IF(J1640="是",IF(ISNUMBER(F1640),"测试日GPS","缺失"),IF(ISNUMBER(G1640),"非测试日纯氢",IF(AND(H1640="是",J1640="未判定"),IF(ISNUMBER(F1640),"测试名单无纯氢GPS","缺失"),IF(ISNUMBER(E1640),"非测试日仪表","缺失"))))</x:f>
        <x:v>测试日GPS</x:v>
      </x:c>
      <x:c r="L1640" s="7" t="n">
        <x:f>IF(K1640="缺失","",IF(K1640="非测试日纯氢",G1640,IF(K1640="非测试日仪表",E1640,F1640)))</x:f>
        <x:v>8.7</x:v>
      </x:c>
      <x:c r="M1640" s="2" t="n">
        <x:f>IF(K1640="缺失",1,0)</x:f>
        <x:v>0</x:v>
      </x:c>
      <x:c r="N1640" s="2" t="str">
        <x:v>车辆里程查询_20260901-20260930_1024辆_仪表里程.xlsx / F519</x:v>
      </x:c>
      <x:c r="O1640" s="2" t="str">
        <x:v>车辆里程查询_20260901-20260930_1024辆_GPS里程.xlsx / F519</x:v>
      </x:c>
      <x:c r="P1640" s="2" t="str">
        <x:v>车辆纯氢气里程查询_20260901-20260930_1024辆.xlsx / F350</x:v>
      </x:c>
    </x:row>
    <x:row r="1641" ht="22" customHeight="1">
      <x:c r="A1641" s="2" t="n">
        <x:v>67</x:v>
      </x:c>
      <x:c r="B1641" s="2" t="str">
        <x:v>粤AGP5621</x:v>
      </x:c>
      <x:c r="C1641" s="2" t="str">
        <x:v>陈高伟</x:v>
      </x:c>
      <x:c r="D1641" s="8" t="d">
        <x:v>2026-09-03T00:00:00.000Z</x:v>
      </x:c>
      <x:c r="E1641" s="7" t="n">
        <x:v>2009.2</x:v>
      </x:c>
      <x:c r="F1641" s="7" t="n">
        <x:v>8.8</x:v>
      </x:c>
      <x:c r="G1641" s="7" t="n">
        <x:v>1853.9</x:v>
      </x:c>
      <x:c r="H1641" s="2" t="str">
        <x:v>是</x:v>
      </x:c>
      <x:c r="I1641" s="7" t="n">
        <x:f>IF(AND(ISNUMBER(E1641),ISNUMBER(F1641)),E1641-F1641,"")</x:f>
        <x:v>2000.4</x:v>
      </x:c>
      <x:c r="J1641" s="2" t="str">
        <x:f>IF(H1641="否","不适用",IF(AND(ISNUMBER(E1641),ISNUMBER(F1641)),IF(I1641&gt;'规则与名单'!$B$2,"是","否"),"未判定"))</x:f>
        <x:v>是</x:v>
      </x:c>
      <x:c r="K1641" s="2" t="str">
        <x:f>IF(J1641="是",IF(ISNUMBER(F1641),"测试日GPS","缺失"),IF(ISNUMBER(G1641),"非测试日纯氢",IF(AND(H1641="是",J1641="未判定"),IF(ISNUMBER(F1641),"测试名单无纯氢GPS","缺失"),IF(ISNUMBER(E1641),"非测试日仪表","缺失"))))</x:f>
        <x:v>测试日GPS</x:v>
      </x:c>
      <x:c r="L1641" s="7" t="n">
        <x:f>IF(K1641="缺失","",IF(K1641="非测试日纯氢",G1641,IF(K1641="非测试日仪表",E1641,F1641)))</x:f>
        <x:v>8.8</x:v>
      </x:c>
      <x:c r="M1641" s="2" t="n">
        <x:f>IF(K1641="缺失",1,0)</x:f>
        <x:v>0</x:v>
      </x:c>
      <x:c r="N1641" s="2" t="str">
        <x:v>车辆里程查询_20260901-20260930_1024辆_仪表里程.xlsx / G519</x:v>
      </x:c>
      <x:c r="O1641" s="2" t="str">
        <x:v>车辆里程查询_20260901-20260930_1024辆_GPS里程.xlsx / G519</x:v>
      </x:c>
      <x:c r="P1641" s="2" t="str">
        <x:v>车辆纯氢气里程查询_20260901-20260930_1024辆.xlsx / G350</x:v>
      </x:c>
    </x:row>
    <x:row r="1642" ht="22" customHeight="1">
      <x:c r="A1642" s="2" t="n">
        <x:v>67</x:v>
      </x:c>
      <x:c r="B1642" s="2" t="str">
        <x:v>粤AGP5621</x:v>
      </x:c>
      <x:c r="C1642" s="2" t="str">
        <x:v>陈高伟</x:v>
      </x:c>
      <x:c r="D1642" s="8" t="d">
        <x:v>2026-09-04T00:00:00.000Z</x:v>
      </x:c>
      <x:c r="E1642" s="7" t="n">
        <x:v>1742.7</x:v>
      </x:c>
      <x:c r="F1642" s="7" t="n">
        <x:v>0.256</x:v>
      </x:c>
      <x:c r="G1642" s="7" t="n">
        <x:v>1710</x:v>
      </x:c>
      <x:c r="H1642" s="2" t="str">
        <x:v>是</x:v>
      </x:c>
      <x:c r="I1642" s="7" t="n">
        <x:f>IF(AND(ISNUMBER(E1642),ISNUMBER(F1642)),E1642-F1642,"")</x:f>
        <x:v>1742.444</x:v>
      </x:c>
      <x:c r="J1642" s="2" t="str">
        <x:f>IF(H1642="否","不适用",IF(AND(ISNUMBER(E1642),ISNUMBER(F1642)),IF(I1642&gt;'规则与名单'!$B$2,"是","否"),"未判定"))</x:f>
        <x:v>是</x:v>
      </x:c>
      <x:c r="K1642" s="2" t="str">
        <x:f>IF(J1642="是",IF(ISNUMBER(F1642),"测试日GPS","缺失"),IF(ISNUMBER(G1642),"非测试日纯氢",IF(AND(H1642="是",J1642="未判定"),IF(ISNUMBER(F1642),"测试名单无纯氢GPS","缺失"),IF(ISNUMBER(E1642),"非测试日仪表","缺失"))))</x:f>
        <x:v>测试日GPS</x:v>
      </x:c>
      <x:c r="L1642" s="7" t="n">
        <x:f>IF(K1642="缺失","",IF(K1642="非测试日纯氢",G1642,IF(K1642="非测试日仪表",E1642,F1642)))</x:f>
        <x:v>0.256</x:v>
      </x:c>
      <x:c r="M1642" s="2" t="n">
        <x:f>IF(K1642="缺失",1,0)</x:f>
        <x:v>0</x:v>
      </x:c>
      <x:c r="N1642" s="2" t="str">
        <x:v>车辆里程查询_20260901-20260930_1024辆_仪表里程.xlsx / H519</x:v>
      </x:c>
      <x:c r="O1642" s="2" t="str">
        <x:v>车辆里程查询_20260901-20260930_1024辆_GPS里程.xlsx / H519</x:v>
      </x:c>
      <x:c r="P1642" s="2" t="str">
        <x:v>车辆纯氢气里程查询_20260901-20260930_1024辆.xlsx / H350</x:v>
      </x:c>
    </x:row>
    <x:row r="1643" ht="22" customHeight="1">
      <x:c r="A1643" s="2" t="n">
        <x:v>67</x:v>
      </x:c>
      <x:c r="B1643" s="2" t="str">
        <x:v>粤AGP5621</x:v>
      </x:c>
      <x:c r="C1643" s="2" t="str">
        <x:v>陈高伟</x:v>
      </x:c>
      <x:c r="D1643" s="8" t="d">
        <x:v>2026-09-05T00:00:00.000Z</x:v>
      </x:c>
      <x:c r="E1643" s="7" t="n">
        <x:v>1024.9</x:v>
      </x:c>
      <x:c r="F1643" s="7" t="n">
        <x:v>9.3</x:v>
      </x:c>
      <x:c r="G1643" s="7" t="n">
        <x:v>1024.6</x:v>
      </x:c>
      <x:c r="H1643" s="2" t="str">
        <x:v>是</x:v>
      </x:c>
      <x:c r="I1643" s="7" t="n">
        <x:f>IF(AND(ISNUMBER(E1643),ISNUMBER(F1643)),E1643-F1643,"")</x:f>
        <x:v>1015.6000000000001</x:v>
      </x:c>
      <x:c r="J1643" s="2" t="str">
        <x:f>IF(H1643="否","不适用",IF(AND(ISNUMBER(E1643),ISNUMBER(F1643)),IF(I1643&gt;'规则与名单'!$B$2,"是","否"),"未判定"))</x:f>
        <x:v>是</x:v>
      </x:c>
      <x:c r="K1643" s="2" t="str">
        <x:f>IF(J1643="是",IF(ISNUMBER(F1643),"测试日GPS","缺失"),IF(ISNUMBER(G1643),"非测试日纯氢",IF(AND(H1643="是",J1643="未判定"),IF(ISNUMBER(F1643),"测试名单无纯氢GPS","缺失"),IF(ISNUMBER(E1643),"非测试日仪表","缺失"))))</x:f>
        <x:v>测试日GPS</x:v>
      </x:c>
      <x:c r="L1643" s="7" t="n">
        <x:f>IF(K1643="缺失","",IF(K1643="非测试日纯氢",G1643,IF(K1643="非测试日仪表",E1643,F1643)))</x:f>
        <x:v>9.3</x:v>
      </x:c>
      <x:c r="M1643" s="2" t="n">
        <x:f>IF(K1643="缺失",1,0)</x:f>
        <x:v>0</x:v>
      </x:c>
      <x:c r="N1643" s="2" t="str">
        <x:v>车辆里程查询_20260901-20260930_1024辆_仪表里程.xlsx / I519</x:v>
      </x:c>
      <x:c r="O1643" s="2" t="str">
        <x:v>车辆里程查询_20260901-20260930_1024辆_GPS里程.xlsx / I519</x:v>
      </x:c>
      <x:c r="P1643" s="2" t="str">
        <x:v>车辆纯氢气里程查询_20260901-20260930_1024辆.xlsx / I350</x:v>
      </x:c>
    </x:row>
    <x:row r="1644" ht="22" customHeight="1">
      <x:c r="A1644" s="2" t="n">
        <x:v>67</x:v>
      </x:c>
      <x:c r="B1644" s="2" t="str">
        <x:v>粤AGP5621</x:v>
      </x:c>
      <x:c r="C1644" s="2" t="str">
        <x:v>陈高伟</x:v>
      </x:c>
      <x:c r="D1644" s="8" t="d">
        <x:v>2026-09-06T00:00:00.000Z</x:v>
      </x:c>
      <x:c r="E1644" s="7" t="n">
        <x:v>1143.2</x:v>
      </x:c>
      <x:c r="F1644" s="7" t="n">
        <x:v>0.08</x:v>
      </x:c>
      <x:c r="G1644" s="7" t="n">
        <x:v>1136.7</x:v>
      </x:c>
      <x:c r="H1644" s="2" t="str">
        <x:v>是</x:v>
      </x:c>
      <x:c r="I1644" s="7" t="n">
        <x:f>IF(AND(ISNUMBER(E1644),ISNUMBER(F1644)),E1644-F1644,"")</x:f>
        <x:v>1143.1200000000001</x:v>
      </x:c>
      <x:c r="J1644" s="2" t="str">
        <x:f>IF(H1644="否","不适用",IF(AND(ISNUMBER(E1644),ISNUMBER(F1644)),IF(I1644&gt;'规则与名单'!$B$2,"是","否"),"未判定"))</x:f>
        <x:v>是</x:v>
      </x:c>
      <x:c r="K1644" s="2" t="str">
        <x:f>IF(J1644="是",IF(ISNUMBER(F1644),"测试日GPS","缺失"),IF(ISNUMBER(G1644),"非测试日纯氢",IF(AND(H1644="是",J1644="未判定"),IF(ISNUMBER(F1644),"测试名单无纯氢GPS","缺失"),IF(ISNUMBER(E1644),"非测试日仪表","缺失"))))</x:f>
        <x:v>测试日GPS</x:v>
      </x:c>
      <x:c r="L1644" s="7" t="n">
        <x:f>IF(K1644="缺失","",IF(K1644="非测试日纯氢",G1644,IF(K1644="非测试日仪表",E1644,F1644)))</x:f>
        <x:v>0.08</x:v>
      </x:c>
      <x:c r="M1644" s="2" t="n">
        <x:f>IF(K1644="缺失",1,0)</x:f>
        <x:v>0</x:v>
      </x:c>
      <x:c r="N1644" s="2" t="str">
        <x:v>车辆里程查询_20260901-20260930_1024辆_仪表里程.xlsx / J519</x:v>
      </x:c>
      <x:c r="O1644" s="2" t="str">
        <x:v>车辆里程查询_20260901-20260930_1024辆_GPS里程.xlsx / J519</x:v>
      </x:c>
      <x:c r="P1644" s="2" t="str">
        <x:v>车辆纯氢气里程查询_20260901-20260930_1024辆.xlsx / J350</x:v>
      </x:c>
    </x:row>
    <x:row r="1645" ht="22" customHeight="1">
      <x:c r="A1645" s="2" t="n">
        <x:v>67</x:v>
      </x:c>
      <x:c r="B1645" s="2" t="str">
        <x:v>粤AGP5621</x:v>
      </x:c>
      <x:c r="C1645" s="2" t="str">
        <x:v>陈高伟</x:v>
      </x:c>
      <x:c r="D1645" s="8" t="d">
        <x:v>2026-09-07T00:00:00.000Z</x:v>
      </x:c>
      <x:c r="E1645" s="7" t="n">
        <x:v>1096.1</x:v>
      </x:c>
      <x:c r="F1645" s="7" t="n">
        <x:v>0.06</x:v>
      </x:c>
      <x:c r="G1645" s="7" t="n">
        <x:v>1026.6</x:v>
      </x:c>
      <x:c r="H1645" s="2" t="str">
        <x:v>是</x:v>
      </x:c>
      <x:c r="I1645" s="7" t="n">
        <x:f>IF(AND(ISNUMBER(E1645),ISNUMBER(F1645)),E1645-F1645,"")</x:f>
        <x:v>1096.04</x:v>
      </x:c>
      <x:c r="J1645" s="2" t="str">
        <x:f>IF(H1645="否","不适用",IF(AND(ISNUMBER(E1645),ISNUMBER(F1645)),IF(I1645&gt;'规则与名单'!$B$2,"是","否"),"未判定"))</x:f>
        <x:v>是</x:v>
      </x:c>
      <x:c r="K1645" s="2" t="str">
        <x:f>IF(J1645="是",IF(ISNUMBER(F1645),"测试日GPS","缺失"),IF(ISNUMBER(G1645),"非测试日纯氢",IF(AND(H1645="是",J1645="未判定"),IF(ISNUMBER(F1645),"测试名单无纯氢GPS","缺失"),IF(ISNUMBER(E1645),"非测试日仪表","缺失"))))</x:f>
        <x:v>测试日GPS</x:v>
      </x:c>
      <x:c r="L1645" s="7" t="n">
        <x:f>IF(K1645="缺失","",IF(K1645="非测试日纯氢",G1645,IF(K1645="非测试日仪表",E1645,F1645)))</x:f>
        <x:v>0.06</x:v>
      </x:c>
      <x:c r="M1645" s="2" t="n">
        <x:f>IF(K1645="缺失",1,0)</x:f>
        <x:v>0</x:v>
      </x:c>
      <x:c r="N1645" s="2" t="str">
        <x:v>车辆里程查询_20260901-20260930_1024辆_仪表里程.xlsx / K519</x:v>
      </x:c>
      <x:c r="O1645" s="2" t="str">
        <x:v>车辆里程查询_20260901-20260930_1024辆_GPS里程.xlsx / K519</x:v>
      </x:c>
      <x:c r="P1645" s="2" t="str">
        <x:v>车辆纯氢气里程查询_20260901-20260930_1024辆.xlsx / K350</x:v>
      </x:c>
    </x:row>
    <x:row r="1646" ht="22" customHeight="1">
      <x:c r="A1646" s="2" t="n">
        <x:v>67</x:v>
      </x:c>
      <x:c r="B1646" s="2" t="str">
        <x:v>粤AGP5621</x:v>
      </x:c>
      <x:c r="C1646" s="2" t="str">
        <x:v>陈高伟</x:v>
      </x:c>
      <x:c r="D1646" s="8" t="d">
        <x:v>2026-09-08T00:00:00.000Z</x:v>
      </x:c>
      <x:c r="E1646" s="7" t="n">
        <x:v>8.4</x:v>
      </x:c>
      <x:c r="F1646" s="7" t="n">
        <x:v>8.6</x:v>
      </x:c>
      <x:c r="G1646" s="7" t="n">
        <x:v>8</x:v>
      </x:c>
      <x:c r="H1646" s="2" t="str">
        <x:v>是</x:v>
      </x:c>
      <x:c r="I1646" s="7" t="n">
        <x:f>IF(AND(ISNUMBER(E1646),ISNUMBER(F1646)),E1646-F1646,"")</x:f>
        <x:v>-0.1999999999999993</x:v>
      </x:c>
      <x:c r="J1646" s="2" t="str">
        <x:f>IF(H1646="否","不适用",IF(AND(ISNUMBER(E1646),ISNUMBER(F1646)),IF(I1646&gt;'规则与名单'!$B$2,"是","否"),"未判定"))</x:f>
        <x:v>否</x:v>
      </x:c>
      <x:c r="K1646" s="2" t="str">
        <x:f>IF(J1646="是",IF(ISNUMBER(F1646),"测试日GPS","缺失"),IF(ISNUMBER(G1646),"非测试日纯氢",IF(AND(H1646="是",J1646="未判定"),IF(ISNUMBER(F1646),"测试名单无纯氢GPS","缺失"),IF(ISNUMBER(E1646),"非测试日仪表","缺失"))))</x:f>
        <x:v>非测试日纯氢</x:v>
      </x:c>
      <x:c r="L1646" s="7" t="n">
        <x:f>IF(K1646="缺失","",IF(K1646="非测试日纯氢",G1646,IF(K1646="非测试日仪表",E1646,F1646)))</x:f>
        <x:v>8</x:v>
      </x:c>
      <x:c r="M1646" s="2" t="n">
        <x:f>IF(K1646="缺失",1,0)</x:f>
        <x:v>0</x:v>
      </x:c>
      <x:c r="N1646" s="2" t="str">
        <x:v>车辆里程查询_20260901-20260930_1024辆_仪表里程.xlsx / L519</x:v>
      </x:c>
      <x:c r="O1646" s="2" t="str">
        <x:v>车辆里程查询_20260901-20260930_1024辆_GPS里程.xlsx / L519</x:v>
      </x:c>
      <x:c r="P1646" s="2" t="str">
        <x:v>车辆纯氢气里程查询_20260901-20260930_1024辆.xlsx / L350</x:v>
      </x:c>
    </x:row>
    <x:row r="1647" ht="22" customHeight="1">
      <x:c r="A1647" s="2" t="n">
        <x:v>67</x:v>
      </x:c>
      <x:c r="B1647" s="2" t="str">
        <x:v>粤AGP5621</x:v>
      </x:c>
      <x:c r="C1647" s="2" t="str">
        <x:v>陈高伟</x:v>
      </x:c>
      <x:c r="D1647" s="8" t="d">
        <x:v>2026-09-09T00:00:00.000Z</x:v>
      </x:c>
      <x:c r="E1647" s="7"/>
      <x:c r="F1647" s="7" t="n">
        <x:v>0</x:v>
      </x:c>
      <x:c r="G1647" s="7"/>
      <x:c r="H1647" s="2" t="str">
        <x:v>是</x:v>
      </x:c>
      <x:c r="I1647" s="7" t="str">
        <x:f>IF(AND(ISNUMBER(E1647),ISNUMBER(F1647)),E1647-F1647,"")</x:f>
      </x:c>
      <x:c r="J1647" s="2" t="str">
        <x:f>IF(H1647="否","不适用",IF(AND(ISNUMBER(E1647),ISNUMBER(F1647)),IF(I1647&gt;'规则与名单'!$B$2,"是","否"),"未判定"))</x:f>
        <x:v>未判定</x:v>
      </x:c>
      <x:c r="K1647" s="2" t="str">
        <x:f>IF(J1647="是",IF(ISNUMBER(F1647),"测试日GPS","缺失"),IF(ISNUMBER(G1647),"非测试日纯氢",IF(AND(H1647="是",J1647="未判定"),IF(ISNUMBER(F1647),"测试名单无纯氢GPS","缺失"),IF(ISNUMBER(E1647),"非测试日仪表","缺失"))))</x:f>
        <x:v>测试名单无纯氢GPS</x:v>
      </x:c>
      <x:c r="L1647" s="7" t="n">
        <x:f>IF(K1647="缺失","",IF(K1647="非测试日纯氢",G1647,IF(K1647="非测试日仪表",E1647,F1647)))</x:f>
        <x:v>0</x:v>
      </x:c>
      <x:c r="M1647" s="2" t="n">
        <x:f>IF(K1647="缺失",1,0)</x:f>
        <x:v>0</x:v>
      </x:c>
      <x:c r="N1647" s="2" t="str">
        <x:v>车辆里程查询_20260901-20260930_1024辆_仪表里程.xlsx / M519</x:v>
      </x:c>
      <x:c r="O1647" s="2" t="str">
        <x:v>车辆里程查询_20260901-20260930_1024辆_GPS里程.xlsx / M519</x:v>
      </x:c>
      <x:c r="P1647" s="2" t="str">
        <x:v>车辆纯氢气里程查询_20260901-20260930_1024辆.xlsx / M350</x:v>
      </x:c>
    </x:row>
    <x:row r="1648" ht="22" customHeight="1">
      <x:c r="A1648" s="2" t="n">
        <x:v>67</x:v>
      </x:c>
      <x:c r="B1648" s="2" t="str">
        <x:v>粤AGP5621</x:v>
      </x:c>
      <x:c r="C1648" s="2" t="str">
        <x:v>陈高伟</x:v>
      </x:c>
      <x:c r="D1648" s="8" t="d">
        <x:v>2026-09-10T00:00:00.000Z</x:v>
      </x:c>
      <x:c r="E1648" s="7"/>
      <x:c r="F1648" s="7" t="n">
        <x:v>0</x:v>
      </x:c>
      <x:c r="G1648" s="7"/>
      <x:c r="H1648" s="2" t="str">
        <x:v>是</x:v>
      </x:c>
      <x:c r="I1648" s="7" t="str">
        <x:f>IF(AND(ISNUMBER(E1648),ISNUMBER(F1648)),E1648-F1648,"")</x:f>
      </x:c>
      <x:c r="J1648" s="2" t="str">
        <x:f>IF(H1648="否","不适用",IF(AND(ISNUMBER(E1648),ISNUMBER(F1648)),IF(I1648&gt;'规则与名单'!$B$2,"是","否"),"未判定"))</x:f>
        <x:v>未判定</x:v>
      </x:c>
      <x:c r="K1648" s="2" t="str">
        <x:f>IF(J1648="是",IF(ISNUMBER(F1648),"测试日GPS","缺失"),IF(ISNUMBER(G1648),"非测试日纯氢",IF(AND(H1648="是",J1648="未判定"),IF(ISNUMBER(F1648),"测试名单无纯氢GPS","缺失"),IF(ISNUMBER(E1648),"非测试日仪表","缺失"))))</x:f>
        <x:v>测试名单无纯氢GPS</x:v>
      </x:c>
      <x:c r="L1648" s="7" t="n">
        <x:f>IF(K1648="缺失","",IF(K1648="非测试日纯氢",G1648,IF(K1648="非测试日仪表",E1648,F1648)))</x:f>
        <x:v>0</x:v>
      </x:c>
      <x:c r="M1648" s="2" t="n">
        <x:f>IF(K1648="缺失",1,0)</x:f>
        <x:v>0</x:v>
      </x:c>
      <x:c r="N1648" s="2" t="str">
        <x:v>车辆里程查询_20260901-20260930_1024辆_仪表里程.xlsx / N519</x:v>
      </x:c>
      <x:c r="O1648" s="2" t="str">
        <x:v>车辆里程查询_20260901-20260930_1024辆_GPS里程.xlsx / N519</x:v>
      </x:c>
      <x:c r="P1648" s="2" t="str">
        <x:v>车辆纯氢气里程查询_20260901-20260930_1024辆.xlsx / N350</x:v>
      </x:c>
    </x:row>
    <x:row r="1649" ht="22" customHeight="1">
      <x:c r="A1649" s="2" t="n">
        <x:v>67</x:v>
      </x:c>
      <x:c r="B1649" s="2" t="str">
        <x:v>粤AGP5621</x:v>
      </x:c>
      <x:c r="C1649" s="2" t="str">
        <x:v>陈高伟</x:v>
      </x:c>
      <x:c r="D1649" s="8" t="d">
        <x:v>2026-09-11T00:00:00.000Z</x:v>
      </x:c>
      <x:c r="E1649" s="7" t="n">
        <x:v>774.8</x:v>
      </x:c>
      <x:c r="F1649" s="7" t="n">
        <x:v>0.07</x:v>
      </x:c>
      <x:c r="G1649" s="7" t="n">
        <x:v>180.4</x:v>
      </x:c>
      <x:c r="H1649" s="2" t="str">
        <x:v>是</x:v>
      </x:c>
      <x:c r="I1649" s="7" t="n">
        <x:f>IF(AND(ISNUMBER(E1649),ISNUMBER(F1649)),E1649-F1649,"")</x:f>
        <x:v>774.7299999999999</x:v>
      </x:c>
      <x:c r="J1649" s="2" t="str">
        <x:f>IF(H1649="否","不适用",IF(AND(ISNUMBER(E1649),ISNUMBER(F1649)),IF(I1649&gt;'规则与名单'!$B$2,"是","否"),"未判定"))</x:f>
        <x:v>是</x:v>
      </x:c>
      <x:c r="K1649" s="2" t="str">
        <x:f>IF(J1649="是",IF(ISNUMBER(F1649),"测试日GPS","缺失"),IF(ISNUMBER(G1649),"非测试日纯氢",IF(AND(H1649="是",J1649="未判定"),IF(ISNUMBER(F1649),"测试名单无纯氢GPS","缺失"),IF(ISNUMBER(E1649),"非测试日仪表","缺失"))))</x:f>
        <x:v>测试日GPS</x:v>
      </x:c>
      <x:c r="L1649" s="7" t="n">
        <x:f>IF(K1649="缺失","",IF(K1649="非测试日纯氢",G1649,IF(K1649="非测试日仪表",E1649,F1649)))</x:f>
        <x:v>0.07</x:v>
      </x:c>
      <x:c r="M1649" s="2" t="n">
        <x:f>IF(K1649="缺失",1,0)</x:f>
        <x:v>0</x:v>
      </x:c>
      <x:c r="N1649" s="2" t="str">
        <x:v>车辆里程查询_20260901-20260930_1024辆_仪表里程.xlsx / O519</x:v>
      </x:c>
      <x:c r="O1649" s="2" t="str">
        <x:v>车辆里程查询_20260901-20260930_1024辆_GPS里程.xlsx / O519</x:v>
      </x:c>
      <x:c r="P1649" s="2" t="str">
        <x:v>车辆纯氢气里程查询_20260901-20260930_1024辆.xlsx / O350</x:v>
      </x:c>
    </x:row>
    <x:row r="1650" ht="22" customHeight="1">
      <x:c r="A1650" s="2" t="n">
        <x:v>67</x:v>
      </x:c>
      <x:c r="B1650" s="2" t="str">
        <x:v>粤AGP5621</x:v>
      </x:c>
      <x:c r="C1650" s="2" t="str">
        <x:v>陈高伟</x:v>
      </x:c>
      <x:c r="D1650" s="8" t="d">
        <x:v>2026-09-12T00:00:00.000Z</x:v>
      </x:c>
      <x:c r="E1650" s="7" t="n">
        <x:v>1127.6</x:v>
      </x:c>
      <x:c r="F1650" s="7" t="n">
        <x:v>0.1</x:v>
      </x:c>
      <x:c r="G1650" s="7" t="n">
        <x:v>850.6</x:v>
      </x:c>
      <x:c r="H1650" s="2" t="str">
        <x:v>是</x:v>
      </x:c>
      <x:c r="I1650" s="7" t="n">
        <x:f>IF(AND(ISNUMBER(E1650),ISNUMBER(F1650)),E1650-F1650,"")</x:f>
        <x:v>1127.5</x:v>
      </x:c>
      <x:c r="J1650" s="2" t="str">
        <x:f>IF(H1650="否","不适用",IF(AND(ISNUMBER(E1650),ISNUMBER(F1650)),IF(I1650&gt;'规则与名单'!$B$2,"是","否"),"未判定"))</x:f>
        <x:v>是</x:v>
      </x:c>
      <x:c r="K1650" s="2" t="str">
        <x:f>IF(J1650="是",IF(ISNUMBER(F1650),"测试日GPS","缺失"),IF(ISNUMBER(G1650),"非测试日纯氢",IF(AND(H1650="是",J1650="未判定"),IF(ISNUMBER(F1650),"测试名单无纯氢GPS","缺失"),IF(ISNUMBER(E1650),"非测试日仪表","缺失"))))</x:f>
        <x:v>测试日GPS</x:v>
      </x:c>
      <x:c r="L1650" s="7" t="n">
        <x:f>IF(K1650="缺失","",IF(K1650="非测试日纯氢",G1650,IF(K1650="非测试日仪表",E1650,F1650)))</x:f>
        <x:v>0.1</x:v>
      </x:c>
      <x:c r="M1650" s="2" t="n">
        <x:f>IF(K1650="缺失",1,0)</x:f>
        <x:v>0</x:v>
      </x:c>
      <x:c r="N1650" s="2" t="str">
        <x:v>车辆里程查询_20260901-20260930_1024辆_仪表里程.xlsx / P519</x:v>
      </x:c>
      <x:c r="O1650" s="2" t="str">
        <x:v>车辆里程查询_20260901-20260930_1024辆_GPS里程.xlsx / P519</x:v>
      </x:c>
      <x:c r="P1650" s="2" t="str">
        <x:v>车辆纯氢气里程查询_20260901-20260930_1024辆.xlsx / P350</x:v>
      </x:c>
    </x:row>
    <x:row r="1651" ht="22" customHeight="1">
      <x:c r="A1651" s="2" t="n">
        <x:v>67</x:v>
      </x:c>
      <x:c r="B1651" s="2" t="str">
        <x:v>粤AGP5621</x:v>
      </x:c>
      <x:c r="C1651" s="2" t="str">
        <x:v>陈高伟</x:v>
      </x:c>
      <x:c r="D1651" s="8" t="d">
        <x:v>2026-09-13T00:00:00.000Z</x:v>
      </x:c>
      <x:c r="E1651" s="7" t="n">
        <x:v>873.4</x:v>
      </x:c>
      <x:c r="F1651" s="7" t="n">
        <x:v>0.05</x:v>
      </x:c>
      <x:c r="G1651" s="7" t="n">
        <x:v>518.8</x:v>
      </x:c>
      <x:c r="H1651" s="2" t="str">
        <x:v>是</x:v>
      </x:c>
      <x:c r="I1651" s="7" t="n">
        <x:f>IF(AND(ISNUMBER(E1651),ISNUMBER(F1651)),E1651-F1651,"")</x:f>
        <x:v>873.35</x:v>
      </x:c>
      <x:c r="J1651" s="2" t="str">
        <x:f>IF(H1651="否","不适用",IF(AND(ISNUMBER(E1651),ISNUMBER(F1651)),IF(I1651&gt;'规则与名单'!$B$2,"是","否"),"未判定"))</x:f>
        <x:v>是</x:v>
      </x:c>
      <x:c r="K1651" s="2" t="str">
        <x:f>IF(J1651="是",IF(ISNUMBER(F1651),"测试日GPS","缺失"),IF(ISNUMBER(G1651),"非测试日纯氢",IF(AND(H1651="是",J1651="未判定"),IF(ISNUMBER(F1651),"测试名单无纯氢GPS","缺失"),IF(ISNUMBER(E1651),"非测试日仪表","缺失"))))</x:f>
        <x:v>测试日GPS</x:v>
      </x:c>
      <x:c r="L1651" s="7" t="n">
        <x:f>IF(K1651="缺失","",IF(K1651="非测试日纯氢",G1651,IF(K1651="非测试日仪表",E1651,F1651)))</x:f>
        <x:v>0.05</x:v>
      </x:c>
      <x:c r="M1651" s="2" t="n">
        <x:f>IF(K1651="缺失",1,0)</x:f>
        <x:v>0</x:v>
      </x:c>
      <x:c r="N1651" s="2" t="str">
        <x:v>车辆里程查询_20260901-20260930_1024辆_仪表里程.xlsx / Q519</x:v>
      </x:c>
      <x:c r="O1651" s="2" t="str">
        <x:v>车辆里程查询_20260901-20260930_1024辆_GPS里程.xlsx / Q519</x:v>
      </x:c>
      <x:c r="P1651" s="2" t="str">
        <x:v>车辆纯氢气里程查询_20260901-20260930_1024辆.xlsx / Q350</x:v>
      </x:c>
    </x:row>
    <x:row r="1652" ht="22" customHeight="1">
      <x:c r="A1652" s="2" t="n">
        <x:v>67</x:v>
      </x:c>
      <x:c r="B1652" s="2" t="str">
        <x:v>粤AGP5621</x:v>
      </x:c>
      <x:c r="C1652" s="2" t="str">
        <x:v>陈高伟</x:v>
      </x:c>
      <x:c r="D1652" s="8" t="d">
        <x:v>2026-09-14T00:00:00.000Z</x:v>
      </x:c>
      <x:c r="E1652" s="7" t="n">
        <x:v>38.4</x:v>
      </x:c>
      <x:c r="F1652" s="7" t="n">
        <x:v>8.4</x:v>
      </x:c>
      <x:c r="G1652" s="7" t="n">
        <x:v>8.2</x:v>
      </x:c>
      <x:c r="H1652" s="2" t="str">
        <x:v>是</x:v>
      </x:c>
      <x:c r="I1652" s="7" t="n">
        <x:f>IF(AND(ISNUMBER(E1652),ISNUMBER(F1652)),E1652-F1652,"")</x:f>
        <x:v>30</x:v>
      </x:c>
      <x:c r="J1652" s="2" t="str">
        <x:f>IF(H1652="否","不适用",IF(AND(ISNUMBER(E1652),ISNUMBER(F1652)),IF(I1652&gt;'规则与名单'!$B$2,"是","否"),"未判定"))</x:f>
        <x:v>否</x:v>
      </x:c>
      <x:c r="K1652" s="2" t="str">
        <x:f>IF(J1652="是",IF(ISNUMBER(F1652),"测试日GPS","缺失"),IF(ISNUMBER(G1652),"非测试日纯氢",IF(AND(H1652="是",J1652="未判定"),IF(ISNUMBER(F1652),"测试名单无纯氢GPS","缺失"),IF(ISNUMBER(E1652),"非测试日仪表","缺失"))))</x:f>
        <x:v>非测试日纯氢</x:v>
      </x:c>
      <x:c r="L1652" s="7" t="n">
        <x:f>IF(K1652="缺失","",IF(K1652="非测试日纯氢",G1652,IF(K1652="非测试日仪表",E1652,F1652)))</x:f>
        <x:v>8.2</x:v>
      </x:c>
      <x:c r="M1652" s="2" t="n">
        <x:f>IF(K1652="缺失",1,0)</x:f>
        <x:v>0</x:v>
      </x:c>
      <x:c r="N1652" s="2" t="str">
        <x:v>车辆里程查询_20260901-20260930_1024辆_仪表里程.xlsx / R519</x:v>
      </x:c>
      <x:c r="O1652" s="2" t="str">
        <x:v>车辆里程查询_20260901-20260930_1024辆_GPS里程.xlsx / R519</x:v>
      </x:c>
      <x:c r="P1652" s="2" t="str">
        <x:v>车辆纯氢气里程查询_20260901-20260930_1024辆.xlsx / R350</x:v>
      </x:c>
    </x:row>
    <x:row r="1653" ht="22" customHeight="1">
      <x:c r="A1653" s="2" t="n">
        <x:v>67</x:v>
      </x:c>
      <x:c r="B1653" s="2" t="str">
        <x:v>粤AGP5621</x:v>
      </x:c>
      <x:c r="C1653" s="2" t="str">
        <x:v>陈高伟</x:v>
      </x:c>
      <x:c r="D1653" s="8" t="d">
        <x:v>2026-09-15T00:00:00.000Z</x:v>
      </x:c>
      <x:c r="E1653" s="7" t="n">
        <x:v>0.5</x:v>
      </x:c>
      <x:c r="F1653" s="7" t="n">
        <x:v>1.4</x:v>
      </x:c>
      <x:c r="G1653" s="7" t="n">
        <x:v>0.3</x:v>
      </x:c>
      <x:c r="H1653" s="2" t="str">
        <x:v>是</x:v>
      </x:c>
      <x:c r="I1653" s="7" t="n">
        <x:f>IF(AND(ISNUMBER(E1653),ISNUMBER(F1653)),E1653-F1653,"")</x:f>
        <x:v>-0.8999999999999999</x:v>
      </x:c>
      <x:c r="J1653" s="2" t="str">
        <x:f>IF(H1653="否","不适用",IF(AND(ISNUMBER(E1653),ISNUMBER(F1653)),IF(I1653&gt;'规则与名单'!$B$2,"是","否"),"未判定"))</x:f>
        <x:v>否</x:v>
      </x:c>
      <x:c r="K1653" s="2" t="str">
        <x:f>IF(J1653="是",IF(ISNUMBER(F1653),"测试日GPS","缺失"),IF(ISNUMBER(G1653),"非测试日纯氢",IF(AND(H1653="是",J1653="未判定"),IF(ISNUMBER(F1653),"测试名单无纯氢GPS","缺失"),IF(ISNUMBER(E1653),"非测试日仪表","缺失"))))</x:f>
        <x:v>非测试日纯氢</x:v>
      </x:c>
      <x:c r="L1653" s="7" t="n">
        <x:f>IF(K1653="缺失","",IF(K1653="非测试日纯氢",G1653,IF(K1653="非测试日仪表",E1653,F1653)))</x:f>
        <x:v>0.3</x:v>
      </x:c>
      <x:c r="M1653" s="2" t="n">
        <x:f>IF(K1653="缺失",1,0)</x:f>
        <x:v>0</x:v>
      </x:c>
      <x:c r="N1653" s="2" t="str">
        <x:v>车辆里程查询_20260901-20260930_1024辆_仪表里程.xlsx / S519</x:v>
      </x:c>
      <x:c r="O1653" s="2" t="str">
        <x:v>车辆里程查询_20260901-20260930_1024辆_GPS里程.xlsx / S519</x:v>
      </x:c>
      <x:c r="P1653" s="2" t="str">
        <x:v>车辆纯氢气里程查询_20260901-20260930_1024辆.xlsx / S350</x:v>
      </x:c>
    </x:row>
    <x:row r="1654" ht="22" customHeight="1">
      <x:c r="A1654" s="2" t="n">
        <x:v>67</x:v>
      </x:c>
      <x:c r="B1654" s="2" t="str">
        <x:v>粤AGP5621</x:v>
      </x:c>
      <x:c r="C1654" s="2" t="str">
        <x:v>陈高伟</x:v>
      </x:c>
      <x:c r="D1654" s="8" t="d">
        <x:v>2026-09-16T00:00:00.000Z</x:v>
      </x:c>
      <x:c r="E1654" s="7" t="n">
        <x:v>0.2</x:v>
      </x:c>
      <x:c r="F1654" s="7" t="n">
        <x:v>0.6</x:v>
      </x:c>
      <x:c r="G1654" s="7"/>
      <x:c r="H1654" s="2" t="str">
        <x:v>是</x:v>
      </x:c>
      <x:c r="I1654" s="7" t="n">
        <x:f>IF(AND(ISNUMBER(E1654),ISNUMBER(F1654)),E1654-F1654,"")</x:f>
        <x:v>-0.39999999999999997</x:v>
      </x:c>
      <x:c r="J1654" s="2" t="str">
        <x:f>IF(H1654="否","不适用",IF(AND(ISNUMBER(E1654),ISNUMBER(F1654)),IF(I1654&gt;'规则与名单'!$B$2,"是","否"),"未判定"))</x:f>
        <x:v>否</x:v>
      </x:c>
      <x:c r="K1654" s="2" t="str">
        <x:f>IF(J1654="是",IF(ISNUMBER(F1654),"测试日GPS","缺失"),IF(ISNUMBER(G1654),"非测试日纯氢",IF(AND(H1654="是",J1654="未判定"),IF(ISNUMBER(F1654),"测试名单无纯氢GPS","缺失"),IF(ISNUMBER(E1654),"非测试日仪表","缺失"))))</x:f>
        <x:v>非测试日仪表</x:v>
      </x:c>
      <x:c r="L1654" s="7" t="n">
        <x:f>IF(K1654="缺失","",IF(K1654="非测试日纯氢",G1654,IF(K1654="非测试日仪表",E1654,F1654)))</x:f>
        <x:v>0.2</x:v>
      </x:c>
      <x:c r="M1654" s="2" t="n">
        <x:f>IF(K1654="缺失",1,0)</x:f>
        <x:v>0</x:v>
      </x:c>
      <x:c r="N1654" s="2" t="str">
        <x:v>车辆里程查询_20260901-20260930_1024辆_仪表里程.xlsx / T519</x:v>
      </x:c>
      <x:c r="O1654" s="2" t="str">
        <x:v>车辆里程查询_20260901-20260930_1024辆_GPS里程.xlsx / T519</x:v>
      </x:c>
      <x:c r="P1654" s="2" t="str">
        <x:v>车辆纯氢气里程查询_20260901-20260930_1024辆.xlsx / T350</x:v>
      </x:c>
    </x:row>
    <x:row r="1655" ht="22" customHeight="1">
      <x:c r="A1655" s="2" t="n">
        <x:v>67</x:v>
      </x:c>
      <x:c r="B1655" s="2" t="str">
        <x:v>粤AGP5621</x:v>
      </x:c>
      <x:c r="C1655" s="2" t="str">
        <x:v>陈高伟</x:v>
      </x:c>
      <x:c r="D1655" s="8" t="d">
        <x:v>2026-09-17T00:00:00.000Z</x:v>
      </x:c>
      <x:c r="E1655" s="7" t="n">
        <x:v>62.4</x:v>
      </x:c>
      <x:c r="F1655" s="7" t="n">
        <x:v>62.8</x:v>
      </x:c>
      <x:c r="G1655" s="7" t="n">
        <x:v>62.1</x:v>
      </x:c>
      <x:c r="H1655" s="2" t="str">
        <x:v>是</x:v>
      </x:c>
      <x:c r="I1655" s="7" t="n">
        <x:f>IF(AND(ISNUMBER(E1655),ISNUMBER(F1655)),E1655-F1655,"")</x:f>
        <x:v>-0.3999999999999986</x:v>
      </x:c>
      <x:c r="J1655" s="2" t="str">
        <x:f>IF(H1655="否","不适用",IF(AND(ISNUMBER(E1655),ISNUMBER(F1655)),IF(I1655&gt;'规则与名单'!$B$2,"是","否"),"未判定"))</x:f>
        <x:v>否</x:v>
      </x:c>
      <x:c r="K1655" s="2" t="str">
        <x:f>IF(J1655="是",IF(ISNUMBER(F1655),"测试日GPS","缺失"),IF(ISNUMBER(G1655),"非测试日纯氢",IF(AND(H1655="是",J1655="未判定"),IF(ISNUMBER(F1655),"测试名单无纯氢GPS","缺失"),IF(ISNUMBER(E1655),"非测试日仪表","缺失"))))</x:f>
        <x:v>非测试日纯氢</x:v>
      </x:c>
      <x:c r="L1655" s="7" t="n">
        <x:f>IF(K1655="缺失","",IF(K1655="非测试日纯氢",G1655,IF(K1655="非测试日仪表",E1655,F1655)))</x:f>
        <x:v>62.1</x:v>
      </x:c>
      <x:c r="M1655" s="2" t="n">
        <x:f>IF(K1655="缺失",1,0)</x:f>
        <x:v>0</x:v>
      </x:c>
      <x:c r="N1655" s="2" t="str">
        <x:v>车辆里程查询_20260901-20260930_1024辆_仪表里程.xlsx / U519</x:v>
      </x:c>
      <x:c r="O1655" s="2" t="str">
        <x:v>车辆里程查询_20260901-20260930_1024辆_GPS里程.xlsx / U519</x:v>
      </x:c>
      <x:c r="P1655" s="2" t="str">
        <x:v>车辆纯氢气里程查询_20260901-20260930_1024辆.xlsx / U350</x:v>
      </x:c>
    </x:row>
    <x:row r="1656" ht="22" customHeight="1">
      <x:c r="A1656" s="2" t="n">
        <x:v>67</x:v>
      </x:c>
      <x:c r="B1656" s="2" t="str">
        <x:v>粤AGP5621</x:v>
      </x:c>
      <x:c r="C1656" s="2" t="str">
        <x:v>陈高伟</x:v>
      </x:c>
      <x:c r="D1656" s="8" t="d">
        <x:v>2026-09-18T00:00:00.000Z</x:v>
      </x:c>
      <x:c r="E1656" s="7" t="n">
        <x:v>1095.1</x:v>
      </x:c>
      <x:c r="F1656" s="7" t="n">
        <x:v>0.3</x:v>
      </x:c>
      <x:c r="G1656" s="7" t="n">
        <x:v>1037.9</x:v>
      </x:c>
      <x:c r="H1656" s="2" t="str">
        <x:v>是</x:v>
      </x:c>
      <x:c r="I1656" s="7" t="n">
        <x:f>IF(AND(ISNUMBER(E1656),ISNUMBER(F1656)),E1656-F1656,"")</x:f>
        <x:v>1094.8</x:v>
      </x:c>
      <x:c r="J1656" s="2" t="str">
        <x:f>IF(H1656="否","不适用",IF(AND(ISNUMBER(E1656),ISNUMBER(F1656)),IF(I1656&gt;'规则与名单'!$B$2,"是","否"),"未判定"))</x:f>
        <x:v>是</x:v>
      </x:c>
      <x:c r="K1656" s="2" t="str">
        <x:f>IF(J1656="是",IF(ISNUMBER(F1656),"测试日GPS","缺失"),IF(ISNUMBER(G1656),"非测试日纯氢",IF(AND(H1656="是",J1656="未判定"),IF(ISNUMBER(F1656),"测试名单无纯氢GPS","缺失"),IF(ISNUMBER(E1656),"非测试日仪表","缺失"))))</x:f>
        <x:v>测试日GPS</x:v>
      </x:c>
      <x:c r="L1656" s="7" t="n">
        <x:f>IF(K1656="缺失","",IF(K1656="非测试日纯氢",G1656,IF(K1656="非测试日仪表",E1656,F1656)))</x:f>
        <x:v>0.3</x:v>
      </x:c>
      <x:c r="M1656" s="2" t="n">
        <x:f>IF(K1656="缺失",1,0)</x:f>
        <x:v>0</x:v>
      </x:c>
      <x:c r="N1656" s="2" t="str">
        <x:v>车辆里程查询_20260901-20260930_1024辆_仪表里程.xlsx / V519</x:v>
      </x:c>
      <x:c r="O1656" s="2" t="str">
        <x:v>车辆里程查询_20260901-20260930_1024辆_GPS里程.xlsx / V519</x:v>
      </x:c>
      <x:c r="P1656" s="2" t="str">
        <x:v>车辆纯氢气里程查询_20260901-20260930_1024辆.xlsx / V350</x:v>
      </x:c>
    </x:row>
    <x:row r="1657" ht="22" customHeight="1">
      <x:c r="A1657" s="2" t="n">
        <x:v>67</x:v>
      </x:c>
      <x:c r="B1657" s="2" t="str">
        <x:v>粤AGP5621</x:v>
      </x:c>
      <x:c r="C1657" s="2" t="str">
        <x:v>陈高伟</x:v>
      </x:c>
      <x:c r="D1657" s="8" t="d">
        <x:v>2026-09-19T00:00:00.000Z</x:v>
      </x:c>
      <x:c r="E1657" s="7" t="n">
        <x:v>1923.9</x:v>
      </x:c>
      <x:c r="F1657" s="7" t="n">
        <x:v>8.3</x:v>
      </x:c>
      <x:c r="G1657" s="7" t="n">
        <x:v>1918.2</x:v>
      </x:c>
      <x:c r="H1657" s="2" t="str">
        <x:v>是</x:v>
      </x:c>
      <x:c r="I1657" s="7" t="n">
        <x:f>IF(AND(ISNUMBER(E1657),ISNUMBER(F1657)),E1657-F1657,"")</x:f>
        <x:v>1915.6000000000001</x:v>
      </x:c>
      <x:c r="J1657" s="2" t="str">
        <x:f>IF(H1657="否","不适用",IF(AND(ISNUMBER(E1657),ISNUMBER(F1657)),IF(I1657&gt;'规则与名单'!$B$2,"是","否"),"未判定"))</x:f>
        <x:v>是</x:v>
      </x:c>
      <x:c r="K1657" s="2" t="str">
        <x:f>IF(J1657="是",IF(ISNUMBER(F1657),"测试日GPS","缺失"),IF(ISNUMBER(G1657),"非测试日纯氢",IF(AND(H1657="是",J1657="未判定"),IF(ISNUMBER(F1657),"测试名单无纯氢GPS","缺失"),IF(ISNUMBER(E1657),"非测试日仪表","缺失"))))</x:f>
        <x:v>测试日GPS</x:v>
      </x:c>
      <x:c r="L1657" s="7" t="n">
        <x:f>IF(K1657="缺失","",IF(K1657="非测试日纯氢",G1657,IF(K1657="非测试日仪表",E1657,F1657)))</x:f>
        <x:v>8.3</x:v>
      </x:c>
      <x:c r="M1657" s="2" t="n">
        <x:f>IF(K1657="缺失",1,0)</x:f>
        <x:v>0</x:v>
      </x:c>
      <x:c r="N1657" s="2" t="str">
        <x:v>车辆里程查询_20260901-20260930_1024辆_仪表里程.xlsx / W519</x:v>
      </x:c>
      <x:c r="O1657" s="2" t="str">
        <x:v>车辆里程查询_20260901-20260930_1024辆_GPS里程.xlsx / W519</x:v>
      </x:c>
      <x:c r="P1657" s="2" t="str">
        <x:v>车辆纯氢气里程查询_20260901-20260930_1024辆.xlsx / W350</x:v>
      </x:c>
    </x:row>
    <x:row r="1658" ht="22" customHeight="1">
      <x:c r="A1658" s="2" t="n">
        <x:v>67</x:v>
      </x:c>
      <x:c r="B1658" s="2" t="str">
        <x:v>粤AGP5621</x:v>
      </x:c>
      <x:c r="C1658" s="2" t="str">
        <x:v>陈高伟</x:v>
      </x:c>
      <x:c r="D1658" s="8" t="d">
        <x:v>2026-09-20T00:00:00.000Z</x:v>
      </x:c>
      <x:c r="E1658" s="7" t="n">
        <x:v>1349.2</x:v>
      </x:c>
      <x:c r="F1658" s="7" t="n">
        <x:v>0.8</x:v>
      </x:c>
      <x:c r="G1658" s="7" t="n">
        <x:v>1264.8</x:v>
      </x:c>
      <x:c r="H1658" s="2" t="str">
        <x:v>是</x:v>
      </x:c>
      <x:c r="I1658" s="7" t="n">
        <x:f>IF(AND(ISNUMBER(E1658),ISNUMBER(F1658)),E1658-F1658,"")</x:f>
        <x:v>1348.4</x:v>
      </x:c>
      <x:c r="J1658" s="2" t="str">
        <x:f>IF(H1658="否","不适用",IF(AND(ISNUMBER(E1658),ISNUMBER(F1658)),IF(I1658&gt;'规则与名单'!$B$2,"是","否"),"未判定"))</x:f>
        <x:v>是</x:v>
      </x:c>
      <x:c r="K1658" s="2" t="str">
        <x:f>IF(J1658="是",IF(ISNUMBER(F1658),"测试日GPS","缺失"),IF(ISNUMBER(G1658),"非测试日纯氢",IF(AND(H1658="是",J1658="未判定"),IF(ISNUMBER(F1658),"测试名单无纯氢GPS","缺失"),IF(ISNUMBER(E1658),"非测试日仪表","缺失"))))</x:f>
        <x:v>测试日GPS</x:v>
      </x:c>
      <x:c r="L1658" s="7" t="n">
        <x:f>IF(K1658="缺失","",IF(K1658="非测试日纯氢",G1658,IF(K1658="非测试日仪表",E1658,F1658)))</x:f>
        <x:v>0.8</x:v>
      </x:c>
      <x:c r="M1658" s="2" t="n">
        <x:f>IF(K1658="缺失",1,0)</x:f>
        <x:v>0</x:v>
      </x:c>
      <x:c r="N1658" s="2" t="str">
        <x:v>车辆里程查询_20260901-20260930_1024辆_仪表里程.xlsx / X519</x:v>
      </x:c>
      <x:c r="O1658" s="2" t="str">
        <x:v>车辆里程查询_20260901-20260930_1024辆_GPS里程.xlsx / X519</x:v>
      </x:c>
      <x:c r="P1658" s="2" t="str">
        <x:v>车辆纯氢气里程查询_20260901-20260930_1024辆.xlsx / X350</x:v>
      </x:c>
    </x:row>
    <x:row r="1659" ht="22" customHeight="1">
      <x:c r="A1659" s="2" t="n">
        <x:v>67</x:v>
      </x:c>
      <x:c r="B1659" s="2" t="str">
        <x:v>粤AGP5621</x:v>
      </x:c>
      <x:c r="C1659" s="2" t="str">
        <x:v>陈高伟</x:v>
      </x:c>
      <x:c r="D1659" s="8" t="d">
        <x:v>2026-09-21T00:00:00.000Z</x:v>
      </x:c>
      <x:c r="E1659" s="7"/>
      <x:c r="F1659" s="7" t="n">
        <x:v>0</x:v>
      </x:c>
      <x:c r="G1659" s="7"/>
      <x:c r="H1659" s="2" t="str">
        <x:v>是</x:v>
      </x:c>
      <x:c r="I1659" s="7" t="str">
        <x:f>IF(AND(ISNUMBER(E1659),ISNUMBER(F1659)),E1659-F1659,"")</x:f>
      </x:c>
      <x:c r="J1659" s="2" t="str">
        <x:f>IF(H1659="否","不适用",IF(AND(ISNUMBER(E1659),ISNUMBER(F1659)),IF(I1659&gt;'规则与名单'!$B$2,"是","否"),"未判定"))</x:f>
        <x:v>未判定</x:v>
      </x:c>
      <x:c r="K1659" s="2" t="str">
        <x:f>IF(J1659="是",IF(ISNUMBER(F1659),"测试日GPS","缺失"),IF(ISNUMBER(G1659),"非测试日纯氢",IF(AND(H1659="是",J1659="未判定"),IF(ISNUMBER(F1659),"测试名单无纯氢GPS","缺失"),IF(ISNUMBER(E1659),"非测试日仪表","缺失"))))</x:f>
        <x:v>测试名单无纯氢GPS</x:v>
      </x:c>
      <x:c r="L1659" s="7" t="n">
        <x:f>IF(K1659="缺失","",IF(K1659="非测试日纯氢",G1659,IF(K1659="非测试日仪表",E1659,F1659)))</x:f>
        <x:v>0</x:v>
      </x:c>
      <x:c r="M1659" s="2" t="n">
        <x:f>IF(K1659="缺失",1,0)</x:f>
        <x:v>0</x:v>
      </x:c>
      <x:c r="N1659" s="2" t="str">
        <x:v>车辆里程查询_20260901-20260930_1024辆_仪表里程.xlsx / Y519</x:v>
      </x:c>
      <x:c r="O1659" s="2" t="str">
        <x:v>车辆里程查询_20260901-20260930_1024辆_GPS里程.xlsx / Y519</x:v>
      </x:c>
      <x:c r="P1659" s="2" t="str">
        <x:v>车辆纯氢气里程查询_20260901-20260930_1024辆.xlsx / Y350</x:v>
      </x:c>
    </x:row>
    <x:row r="1660" ht="22" customHeight="1">
      <x:c r="A1660" s="2" t="n">
        <x:v>67</x:v>
      </x:c>
      <x:c r="B1660" s="2" t="str">
        <x:v>粤AGP5621</x:v>
      </x:c>
      <x:c r="C1660" s="2" t="str">
        <x:v>陈高伟</x:v>
      </x:c>
      <x:c r="D1660" s="8" t="d">
        <x:v>2026-09-22T00:00:00.000Z</x:v>
      </x:c>
      <x:c r="E1660" s="7" t="n">
        <x:v>0.2</x:v>
      </x:c>
      <x:c r="F1660" s="7" t="n">
        <x:v>0.3</x:v>
      </x:c>
      <x:c r="G1660" s="7" t="n">
        <x:v>0.2</x:v>
      </x:c>
      <x:c r="H1660" s="2" t="str">
        <x:v>是</x:v>
      </x:c>
      <x:c r="I1660" s="7" t="n">
        <x:f>IF(AND(ISNUMBER(E1660),ISNUMBER(F1660)),E1660-F1660,"")</x:f>
        <x:v>-0.09999999999999998</x:v>
      </x:c>
      <x:c r="J1660" s="2" t="str">
        <x:f>IF(H1660="否","不适用",IF(AND(ISNUMBER(E1660),ISNUMBER(F1660)),IF(I1660&gt;'规则与名单'!$B$2,"是","否"),"未判定"))</x:f>
        <x:v>否</x:v>
      </x:c>
      <x:c r="K1660" s="2" t="str">
        <x:f>IF(J1660="是",IF(ISNUMBER(F1660),"测试日GPS","缺失"),IF(ISNUMBER(G1660),"非测试日纯氢",IF(AND(H1660="是",J1660="未判定"),IF(ISNUMBER(F1660),"测试名单无纯氢GPS","缺失"),IF(ISNUMBER(E1660),"非测试日仪表","缺失"))))</x:f>
        <x:v>非测试日纯氢</x:v>
      </x:c>
      <x:c r="L1660" s="7" t="n">
        <x:f>IF(K1660="缺失","",IF(K1660="非测试日纯氢",G1660,IF(K1660="非测试日仪表",E1660,F1660)))</x:f>
        <x:v>0.2</x:v>
      </x:c>
      <x:c r="M1660" s="2" t="n">
        <x:f>IF(K1660="缺失",1,0)</x:f>
        <x:v>0</x:v>
      </x:c>
      <x:c r="N1660" s="2" t="str">
        <x:v>车辆里程查询_20260901-20260930_1024辆_仪表里程.xlsx / Z519</x:v>
      </x:c>
      <x:c r="O1660" s="2" t="str">
        <x:v>车辆里程查询_20260901-20260930_1024辆_GPS里程.xlsx / Z519</x:v>
      </x:c>
      <x:c r="P1660" s="2" t="str">
        <x:v>车辆纯氢气里程查询_20260901-20260930_1024辆.xlsx / Z350</x:v>
      </x:c>
    </x:row>
    <x:row r="1661" ht="22" customHeight="1">
      <x:c r="A1661" s="2" t="n">
        <x:v>67</x:v>
      </x:c>
      <x:c r="B1661" s="2" t="str">
        <x:v>粤AGP5621</x:v>
      </x:c>
      <x:c r="C1661" s="2" t="str">
        <x:v>陈高伟</x:v>
      </x:c>
      <x:c r="D1661" s="8" t="d">
        <x:v>2026-09-23T00:00:00.000Z</x:v>
      </x:c>
      <x:c r="E1661" s="7" t="n">
        <x:v>54.9</x:v>
      </x:c>
      <x:c r="F1661" s="7" t="n">
        <x:v>54.9</x:v>
      </x:c>
      <x:c r="G1661" s="7" t="n">
        <x:v>54.9</x:v>
      </x:c>
      <x:c r="H1661" s="2" t="str">
        <x:v>是</x:v>
      </x:c>
      <x:c r="I1661" s="7" t="n">
        <x:f>IF(AND(ISNUMBER(E1661),ISNUMBER(F1661)),E1661-F1661,"")</x:f>
        <x:v>0</x:v>
      </x:c>
      <x:c r="J1661" s="2" t="str">
        <x:f>IF(H1661="否","不适用",IF(AND(ISNUMBER(E1661),ISNUMBER(F1661)),IF(I1661&gt;'规则与名单'!$B$2,"是","否"),"未判定"))</x:f>
        <x:v>否</x:v>
      </x:c>
      <x:c r="K1661" s="2" t="str">
        <x:f>IF(J1661="是",IF(ISNUMBER(F1661),"测试日GPS","缺失"),IF(ISNUMBER(G1661),"非测试日纯氢",IF(AND(H1661="是",J1661="未判定"),IF(ISNUMBER(F1661),"测试名单无纯氢GPS","缺失"),IF(ISNUMBER(E1661),"非测试日仪表","缺失"))))</x:f>
        <x:v>非测试日纯氢</x:v>
      </x:c>
      <x:c r="L1661" s="7" t="n">
        <x:f>IF(K1661="缺失","",IF(K1661="非测试日纯氢",G1661,IF(K1661="非测试日仪表",E1661,F1661)))</x:f>
        <x:v>54.9</x:v>
      </x:c>
      <x:c r="M1661" s="2" t="n">
        <x:f>IF(K1661="缺失",1,0)</x:f>
        <x:v>0</x:v>
      </x:c>
      <x:c r="N1661" s="2" t="str">
        <x:v>车辆里程查询_20260901-20260930_1024辆_仪表里程.xlsx / AA519</x:v>
      </x:c>
      <x:c r="O1661" s="2" t="str">
        <x:v>车辆里程查询_20260901-20260930_1024辆_GPS里程.xlsx / AA519</x:v>
      </x:c>
      <x:c r="P1661" s="2" t="str">
        <x:v>车辆纯氢气里程查询_20260901-20260930_1024辆.xlsx / AA350</x:v>
      </x:c>
    </x:row>
    <x:row r="1662" ht="22" customHeight="1">
      <x:c r="A1662" s="2" t="n">
        <x:v>67</x:v>
      </x:c>
      <x:c r="B1662" s="2" t="str">
        <x:v>粤AGP5621</x:v>
      </x:c>
      <x:c r="C1662" s="2" t="str">
        <x:v>陈高伟</x:v>
      </x:c>
      <x:c r="D1662" s="8" t="d">
        <x:v>2026-09-24T00:00:00.000Z</x:v>
      </x:c>
      <x:c r="E1662" s="7" t="n">
        <x:v>66.8</x:v>
      </x:c>
      <x:c r="F1662" s="7" t="n">
        <x:v>346.6</x:v>
      </x:c>
      <x:c r="G1662" s="7" t="n">
        <x:v>335.3</x:v>
      </x:c>
      <x:c r="H1662" s="2" t="str">
        <x:v>是</x:v>
      </x:c>
      <x:c r="I1662" s="7" t="n">
        <x:f>IF(AND(ISNUMBER(E1662),ISNUMBER(F1662)),E1662-F1662,"")</x:f>
        <x:v>-279.8</x:v>
      </x:c>
      <x:c r="J1662" s="2" t="str">
        <x:f>IF(H1662="否","不适用",IF(AND(ISNUMBER(E1662),ISNUMBER(F1662)),IF(I1662&gt;'规则与名单'!$B$2,"是","否"),"未判定"))</x:f>
        <x:v>否</x:v>
      </x:c>
      <x:c r="K1662" s="2" t="str">
        <x:f>IF(J1662="是",IF(ISNUMBER(F1662),"测试日GPS","缺失"),IF(ISNUMBER(G1662),"非测试日纯氢",IF(AND(H1662="是",J1662="未判定"),IF(ISNUMBER(F1662),"测试名单无纯氢GPS","缺失"),IF(ISNUMBER(E1662),"非测试日仪表","缺失"))))</x:f>
        <x:v>非测试日纯氢</x:v>
      </x:c>
      <x:c r="L1662" s="7" t="n">
        <x:f>IF(K1662="缺失","",IF(K1662="非测试日纯氢",G1662,IF(K1662="非测试日仪表",E1662,F1662)))</x:f>
        <x:v>335.3</x:v>
      </x:c>
      <x:c r="M1662" s="2" t="n">
        <x:f>IF(K1662="缺失",1,0)</x:f>
        <x:v>0</x:v>
      </x:c>
      <x:c r="N1662" s="2" t="str">
        <x:v>车辆里程查询_20260901-20260930_1024辆_仪表里程.xlsx / AB519</x:v>
      </x:c>
      <x:c r="O1662" s="2" t="str">
        <x:v>车辆里程查询_20260901-20260930_1024辆_GPS里程.xlsx / AB519</x:v>
      </x:c>
      <x:c r="P1662" s="2" t="str">
        <x:v>车辆纯氢气里程查询_20260901-20260930_1024辆.xlsx / AB350</x:v>
      </x:c>
    </x:row>
    <x:row r="1663" ht="22" customHeight="1">
      <x:c r="A1663" s="2" t="n">
        <x:v>67</x:v>
      </x:c>
      <x:c r="B1663" s="2" t="str">
        <x:v>粤AGP5621</x:v>
      </x:c>
      <x:c r="C1663" s="2" t="str">
        <x:v>陈高伟</x:v>
      </x:c>
      <x:c r="D1663" s="8" t="d">
        <x:v>2026-09-25T00:00:00.000Z</x:v>
      </x:c>
      <x:c r="E1663" s="7" t="n">
        <x:v>480.8</x:v>
      </x:c>
      <x:c r="F1663" s="7" t="n">
        <x:v>245.6</x:v>
      </x:c>
      <x:c r="G1663" s="7" t="n">
        <x:v>239.4</x:v>
      </x:c>
      <x:c r="H1663" s="2" t="str">
        <x:v>是</x:v>
      </x:c>
      <x:c r="I1663" s="7" t="n">
        <x:f>IF(AND(ISNUMBER(E1663),ISNUMBER(F1663)),E1663-F1663,"")</x:f>
        <x:v>235.20000000000002</x:v>
      </x:c>
      <x:c r="J1663" s="2" t="str">
        <x:f>IF(H1663="否","不适用",IF(AND(ISNUMBER(E1663),ISNUMBER(F1663)),IF(I1663&gt;'规则与名单'!$B$2,"是","否"),"未判定"))</x:f>
        <x:v>是</x:v>
      </x:c>
      <x:c r="K1663" s="2" t="str">
        <x:f>IF(J1663="是",IF(ISNUMBER(F1663),"测试日GPS","缺失"),IF(ISNUMBER(G1663),"非测试日纯氢",IF(AND(H1663="是",J1663="未判定"),IF(ISNUMBER(F1663),"测试名单无纯氢GPS","缺失"),IF(ISNUMBER(E1663),"非测试日仪表","缺失"))))</x:f>
        <x:v>测试日GPS</x:v>
      </x:c>
      <x:c r="L1663" s="7" t="n">
        <x:f>IF(K1663="缺失","",IF(K1663="非测试日纯氢",G1663,IF(K1663="非测试日仪表",E1663,F1663)))</x:f>
        <x:v>245.6</x:v>
      </x:c>
      <x:c r="M1663" s="2" t="n">
        <x:f>IF(K1663="缺失",1,0)</x:f>
        <x:v>0</x:v>
      </x:c>
      <x:c r="N1663" s="2" t="str">
        <x:v>车辆里程查询_20260901-20260930_1024辆_仪表里程.xlsx / AC519</x:v>
      </x:c>
      <x:c r="O1663" s="2" t="str">
        <x:v>车辆里程查询_20260901-20260930_1024辆_GPS里程.xlsx / AC519</x:v>
      </x:c>
      <x:c r="P1663" s="2" t="str">
        <x:v>车辆纯氢气里程查询_20260901-20260930_1024辆.xlsx / AC350</x:v>
      </x:c>
    </x:row>
    <x:row r="1664" ht="22" customHeight="1">
      <x:c r="A1664" s="2" t="n">
        <x:v>67</x:v>
      </x:c>
      <x:c r="B1664" s="2" t="str">
        <x:v>粤AGP5621</x:v>
      </x:c>
      <x:c r="C1664" s="2" t="str">
        <x:v>陈高伟</x:v>
      </x:c>
      <x:c r="D1664" s="8" t="d">
        <x:v>2026-09-26T00:00:00.000Z</x:v>
      </x:c>
      <x:c r="E1664" s="7" t="n">
        <x:v>199.4</x:v>
      </x:c>
      <x:c r="F1664" s="7" t="n">
        <x:v>173</x:v>
      </x:c>
      <x:c r="G1664" s="7" t="n">
        <x:v>165.9</x:v>
      </x:c>
      <x:c r="H1664" s="2" t="str">
        <x:v>是</x:v>
      </x:c>
      <x:c r="I1664" s="7" t="n">
        <x:f>IF(AND(ISNUMBER(E1664),ISNUMBER(F1664)),E1664-F1664,"")</x:f>
        <x:v>26.400000000000006</x:v>
      </x:c>
      <x:c r="J1664" s="2" t="str">
        <x:f>IF(H1664="否","不适用",IF(AND(ISNUMBER(E1664),ISNUMBER(F1664)),IF(I1664&gt;'规则与名单'!$B$2,"是","否"),"未判定"))</x:f>
        <x:v>否</x:v>
      </x:c>
      <x:c r="K1664" s="2" t="str">
        <x:f>IF(J1664="是",IF(ISNUMBER(F1664),"测试日GPS","缺失"),IF(ISNUMBER(G1664),"非测试日纯氢",IF(AND(H1664="是",J1664="未判定"),IF(ISNUMBER(F1664),"测试名单无纯氢GPS","缺失"),IF(ISNUMBER(E1664),"非测试日仪表","缺失"))))</x:f>
        <x:v>非测试日纯氢</x:v>
      </x:c>
      <x:c r="L1664" s="7" t="n">
        <x:f>IF(K1664="缺失","",IF(K1664="非测试日纯氢",G1664,IF(K1664="非测试日仪表",E1664,F1664)))</x:f>
        <x:v>165.9</x:v>
      </x:c>
      <x:c r="M1664" s="2" t="n">
        <x:f>IF(K1664="缺失",1,0)</x:f>
        <x:v>0</x:v>
      </x:c>
      <x:c r="N1664" s="2" t="str">
        <x:v>车辆里程查询_20260901-20260930_1024辆_仪表里程.xlsx / AD519</x:v>
      </x:c>
      <x:c r="O1664" s="2" t="str">
        <x:v>车辆里程查询_20260901-20260930_1024辆_GPS里程.xlsx / AD519</x:v>
      </x:c>
      <x:c r="P1664" s="2" t="str">
        <x:v>车辆纯氢气里程查询_20260901-20260930_1024辆.xlsx / AD350</x:v>
      </x:c>
    </x:row>
    <x:row r="1665" ht="22" customHeight="1">
      <x:c r="A1665" s="2" t="n">
        <x:v>67</x:v>
      </x:c>
      <x:c r="B1665" s="2" t="str">
        <x:v>粤AGP5621</x:v>
      </x:c>
      <x:c r="C1665" s="2" t="str">
        <x:v>陈高伟</x:v>
      </x:c>
      <x:c r="D1665" s="8" t="d">
        <x:v>2026-09-27T00:00:00.000Z</x:v>
      </x:c>
      <x:c r="E1665" s="7" t="n">
        <x:v>155.5</x:v>
      </x:c>
      <x:c r="F1665" s="7" t="n">
        <x:v>163.8</x:v>
      </x:c>
      <x:c r="G1665" s="7" t="n">
        <x:v>154.9</x:v>
      </x:c>
      <x:c r="H1665" s="2" t="str">
        <x:v>是</x:v>
      </x:c>
      <x:c r="I1665" s="7" t="n">
        <x:f>IF(AND(ISNUMBER(E1665),ISNUMBER(F1665)),E1665-F1665,"")</x:f>
        <x:v>-8.300000000000011</x:v>
      </x:c>
      <x:c r="J1665" s="2" t="str">
        <x:f>IF(H1665="否","不适用",IF(AND(ISNUMBER(E1665),ISNUMBER(F1665)),IF(I1665&gt;'规则与名单'!$B$2,"是","否"),"未判定"))</x:f>
        <x:v>否</x:v>
      </x:c>
      <x:c r="K1665" s="2" t="str">
        <x:f>IF(J1665="是",IF(ISNUMBER(F1665),"测试日GPS","缺失"),IF(ISNUMBER(G1665),"非测试日纯氢",IF(AND(H1665="是",J1665="未判定"),IF(ISNUMBER(F1665),"测试名单无纯氢GPS","缺失"),IF(ISNUMBER(E1665),"非测试日仪表","缺失"))))</x:f>
        <x:v>非测试日纯氢</x:v>
      </x:c>
      <x:c r="L1665" s="7" t="n">
        <x:f>IF(K1665="缺失","",IF(K1665="非测试日纯氢",G1665,IF(K1665="非测试日仪表",E1665,F1665)))</x:f>
        <x:v>154.9</x:v>
      </x:c>
      <x:c r="M1665" s="2" t="n">
        <x:f>IF(K1665="缺失",1,0)</x:f>
        <x:v>0</x:v>
      </x:c>
      <x:c r="N1665" s="2" t="str">
        <x:v>车辆里程查询_20260901-20260930_1024辆_仪表里程.xlsx / AE519</x:v>
      </x:c>
      <x:c r="O1665" s="2" t="str">
        <x:v>车辆里程查询_20260901-20260930_1024辆_GPS里程.xlsx / AE519</x:v>
      </x:c>
      <x:c r="P1665" s="2" t="str">
        <x:v>车辆纯氢气里程查询_20260901-20260930_1024辆.xlsx / AE350</x:v>
      </x:c>
    </x:row>
    <x:row r="1666" ht="22" customHeight="1">
      <x:c r="A1666" s="2" t="n">
        <x:v>67</x:v>
      </x:c>
      <x:c r="B1666" s="2" t="str">
        <x:v>粤AGP5621</x:v>
      </x:c>
      <x:c r="C1666" s="2" t="str">
        <x:v>陈高伟</x:v>
      </x:c>
      <x:c r="D1666" s="8" t="d">
        <x:v>2026-09-28T00:00:00.000Z</x:v>
      </x:c>
      <x:c r="E1666" s="7" t="n">
        <x:v>159.7</x:v>
      </x:c>
      <x:c r="F1666" s="7" t="n">
        <x:v>169.2</x:v>
      </x:c>
      <x:c r="G1666" s="7" t="n">
        <x:v>159.7</x:v>
      </x:c>
      <x:c r="H1666" s="2" t="str">
        <x:v>是</x:v>
      </x:c>
      <x:c r="I1666" s="7" t="n">
        <x:f>IF(AND(ISNUMBER(E1666),ISNUMBER(F1666)),E1666-F1666,"")</x:f>
        <x:v>-9.5</x:v>
      </x:c>
      <x:c r="J1666" s="2" t="str">
        <x:f>IF(H1666="否","不适用",IF(AND(ISNUMBER(E1666),ISNUMBER(F1666)),IF(I1666&gt;'规则与名单'!$B$2,"是","否"),"未判定"))</x:f>
        <x:v>否</x:v>
      </x:c>
      <x:c r="K1666" s="2" t="str">
        <x:f>IF(J1666="是",IF(ISNUMBER(F1666),"测试日GPS","缺失"),IF(ISNUMBER(G1666),"非测试日纯氢",IF(AND(H1666="是",J1666="未判定"),IF(ISNUMBER(F1666),"测试名单无纯氢GPS","缺失"),IF(ISNUMBER(E1666),"非测试日仪表","缺失"))))</x:f>
        <x:v>非测试日纯氢</x:v>
      </x:c>
      <x:c r="L1666" s="7" t="n">
        <x:f>IF(K1666="缺失","",IF(K1666="非测试日纯氢",G1666,IF(K1666="非测试日仪表",E1666,F1666)))</x:f>
        <x:v>159.7</x:v>
      </x:c>
      <x:c r="M1666" s="2" t="n">
        <x:f>IF(K1666="缺失",1,0)</x:f>
        <x:v>0</x:v>
      </x:c>
      <x:c r="N1666" s="2" t="str">
        <x:v>车辆里程查询_20260901-20260930_1024辆_仪表里程.xlsx / AF519</x:v>
      </x:c>
      <x:c r="O1666" s="2" t="str">
        <x:v>车辆里程查询_20260901-20260930_1024辆_GPS里程.xlsx / AF519</x:v>
      </x:c>
      <x:c r="P1666" s="2" t="str">
        <x:v>车辆纯氢气里程查询_20260901-20260930_1024辆.xlsx / AF350</x:v>
      </x:c>
    </x:row>
    <x:row r="1667" ht="22" customHeight="1">
      <x:c r="A1667" s="2" t="n">
        <x:v>67</x:v>
      </x:c>
      <x:c r="B1667" s="2" t="str">
        <x:v>粤AGP5621</x:v>
      </x:c>
      <x:c r="C1667" s="2" t="str">
        <x:v>陈高伟</x:v>
      </x:c>
      <x:c r="D1667" s="8" t="d">
        <x:v>2026-09-29T00:00:00.000Z</x:v>
      </x:c>
      <x:c r="E1667" s="7" t="n">
        <x:v>216.2</x:v>
      </x:c>
      <x:c r="F1667" s="7" t="n">
        <x:v>223.1</x:v>
      </x:c>
      <x:c r="G1667" s="7" t="n">
        <x:v>214.7</x:v>
      </x:c>
      <x:c r="H1667" s="2" t="str">
        <x:v>是</x:v>
      </x:c>
      <x:c r="I1667" s="7" t="n">
        <x:f>IF(AND(ISNUMBER(E1667),ISNUMBER(F1667)),E1667-F1667,"")</x:f>
        <x:v>-6.900000000000006</x:v>
      </x:c>
      <x:c r="J1667" s="2" t="str">
        <x:f>IF(H1667="否","不适用",IF(AND(ISNUMBER(E1667),ISNUMBER(F1667)),IF(I1667&gt;'规则与名单'!$B$2,"是","否"),"未判定"))</x:f>
        <x:v>否</x:v>
      </x:c>
      <x:c r="K1667" s="2" t="str">
        <x:f>IF(J1667="是",IF(ISNUMBER(F1667),"测试日GPS","缺失"),IF(ISNUMBER(G1667),"非测试日纯氢",IF(AND(H1667="是",J1667="未判定"),IF(ISNUMBER(F1667),"测试名单无纯氢GPS","缺失"),IF(ISNUMBER(E1667),"非测试日仪表","缺失"))))</x:f>
        <x:v>非测试日纯氢</x:v>
      </x:c>
      <x:c r="L1667" s="7" t="n">
        <x:f>IF(K1667="缺失","",IF(K1667="非测试日纯氢",G1667,IF(K1667="非测试日仪表",E1667,F1667)))</x:f>
        <x:v>214.7</x:v>
      </x:c>
      <x:c r="M1667" s="2" t="n">
        <x:f>IF(K1667="缺失",1,0)</x:f>
        <x:v>0</x:v>
      </x:c>
      <x:c r="N1667" s="2" t="str">
        <x:v>车辆里程查询_20260901-20260930_1024辆_仪表里程.xlsx / AG519</x:v>
      </x:c>
      <x:c r="O1667" s="2" t="str">
        <x:v>车辆里程查询_20260901-20260930_1024辆_GPS里程.xlsx / AG519</x:v>
      </x:c>
      <x:c r="P1667" s="2" t="str">
        <x:v>车辆纯氢气里程查询_20260901-20260930_1024辆.xlsx / AG350</x:v>
      </x:c>
    </x:row>
    <x:row r="1668" ht="22" customHeight="1">
      <x:c r="A1668" s="2" t="n">
        <x:v>67</x:v>
      </x:c>
      <x:c r="B1668" s="2" t="str">
        <x:v>粤AGP5621</x:v>
      </x:c>
      <x:c r="C1668" s="2" t="str">
        <x:v>陈高伟</x:v>
      </x:c>
      <x:c r="D1668" s="8" t="d">
        <x:v>2026-09-30T00:00:00.000Z</x:v>
      </x:c>
      <x:c r="E1668" s="7" t="n">
        <x:v>158.2</x:v>
      </x:c>
      <x:c r="F1668" s="7" t="n">
        <x:v>167.6</x:v>
      </x:c>
      <x:c r="G1668" s="7" t="n">
        <x:v>157.9</x:v>
      </x:c>
      <x:c r="H1668" s="2" t="str">
        <x:v>是</x:v>
      </x:c>
      <x:c r="I1668" s="7" t="n">
        <x:f>IF(AND(ISNUMBER(E1668),ISNUMBER(F1668)),E1668-F1668,"")</x:f>
        <x:v>-9.400000000000006</x:v>
      </x:c>
      <x:c r="J1668" s="2" t="str">
        <x:f>IF(H1668="否","不适用",IF(AND(ISNUMBER(E1668),ISNUMBER(F1668)),IF(I1668&gt;'规则与名单'!$B$2,"是","否"),"未判定"))</x:f>
        <x:v>否</x:v>
      </x:c>
      <x:c r="K1668" s="2" t="str">
        <x:f>IF(J1668="是",IF(ISNUMBER(F1668),"测试日GPS","缺失"),IF(ISNUMBER(G1668),"非测试日纯氢",IF(AND(H1668="是",J1668="未判定"),IF(ISNUMBER(F1668),"测试名单无纯氢GPS","缺失"),IF(ISNUMBER(E1668),"非测试日仪表","缺失"))))</x:f>
        <x:v>非测试日纯氢</x:v>
      </x:c>
      <x:c r="L1668" s="7" t="n">
        <x:f>IF(K1668="缺失","",IF(K1668="非测试日纯氢",G1668,IF(K1668="非测试日仪表",E1668,F1668)))</x:f>
        <x:v>157.9</x:v>
      </x:c>
      <x:c r="M1668" s="2" t="n">
        <x:f>IF(K1668="缺失",1,0)</x:f>
        <x:v>0</x:v>
      </x:c>
      <x:c r="N1668" s="2" t="str">
        <x:v>车辆里程查询_20260901-20260930_1024辆_仪表里程.xlsx / AH519</x:v>
      </x:c>
      <x:c r="O1668" s="2" t="str">
        <x:v>车辆里程查询_20260901-20260930_1024辆_GPS里程.xlsx / AH519</x:v>
      </x:c>
      <x:c r="P1668" s="2" t="str">
        <x:v>车辆纯氢气里程查询_20260901-20260930_1024辆.xlsx / AH350</x:v>
      </x:c>
    </x:row>
    <x:row r="1669" ht="22" customHeight="1">
      <x:c r="A1669" s="2" t="n">
        <x:v>68</x:v>
      </x:c>
      <x:c r="B1669" s="2" t="str">
        <x:v>粤AGP7019</x:v>
      </x:c>
      <x:c r="C1669" s="2" t="str">
        <x:v>陈高伟</x:v>
      </x:c>
      <x:c r="D1669" s="8" t="d">
        <x:v>2026-09-01T00:00:00.000Z</x:v>
      </x:c>
      <x:c r="E1669" s="7" t="n">
        <x:v>1795.5</x:v>
      </x:c>
      <x:c r="F1669" s="7" t="n">
        <x:v>0</x:v>
      </x:c>
      <x:c r="G1669" s="7" t="n">
        <x:v>1757.8</x:v>
      </x:c>
      <x:c r="H1669" s="2" t="str">
        <x:v>是</x:v>
      </x:c>
      <x:c r="I1669" s="7" t="n">
        <x:f>IF(AND(ISNUMBER(E1669),ISNUMBER(F1669)),E1669-F1669,"")</x:f>
        <x:v>1795.5</x:v>
      </x:c>
      <x:c r="J1669" s="2" t="str">
        <x:f>IF(H1669="否","不适用",IF(AND(ISNUMBER(E1669),ISNUMBER(F1669)),IF(I1669&gt;'规则与名单'!$B$2,"是","否"),"未判定"))</x:f>
        <x:v>是</x:v>
      </x:c>
      <x:c r="K1669" s="2" t="str">
        <x:f>IF(J1669="是",IF(ISNUMBER(F1669),"测试日GPS","缺失"),IF(ISNUMBER(G1669),"非测试日纯氢",IF(AND(H1669="是",J1669="未判定"),IF(ISNUMBER(F1669),"测试名单无纯氢GPS","缺失"),IF(ISNUMBER(E1669),"非测试日仪表","缺失"))))</x:f>
        <x:v>测试日GPS</x:v>
      </x:c>
      <x:c r="L1669" s="7" t="n">
        <x:f>IF(K1669="缺失","",IF(K1669="非测试日纯氢",G1669,IF(K1669="非测试日仪表",E1669,F1669)))</x:f>
        <x:v>0</x:v>
      </x:c>
      <x:c r="M1669" s="2" t="n">
        <x:f>IF(K1669="缺失",1,0)</x:f>
        <x:v>0</x:v>
      </x:c>
      <x:c r="N1669" s="2" t="str">
        <x:v>车辆里程查询_20260901-20260930_1024辆_仪表里程.xlsx / E512</x:v>
      </x:c>
      <x:c r="O1669" s="2" t="str">
        <x:v>车辆里程查询_20260901-20260930_1024辆_GPS里程.xlsx / E512</x:v>
      </x:c>
      <x:c r="P1669" s="2" t="str">
        <x:v>车辆纯氢气里程查询_20260901-20260930_1024辆.xlsx / E277</x:v>
      </x:c>
    </x:row>
    <x:row r="1670" ht="22" customHeight="1">
      <x:c r="A1670" s="2" t="n">
        <x:v>68</x:v>
      </x:c>
      <x:c r="B1670" s="2" t="str">
        <x:v>粤AGP7019</x:v>
      </x:c>
      <x:c r="C1670" s="2" t="str">
        <x:v>陈高伟</x:v>
      </x:c>
      <x:c r="D1670" s="8" t="d">
        <x:v>2026-09-02T00:00:00.000Z</x:v>
      </x:c>
      <x:c r="E1670" s="7" t="n">
        <x:v>1600.6</x:v>
      </x:c>
      <x:c r="F1670" s="7" t="n">
        <x:v>9.3</x:v>
      </x:c>
      <x:c r="G1670" s="7" t="n">
        <x:v>1573.3</x:v>
      </x:c>
      <x:c r="H1670" s="2" t="str">
        <x:v>是</x:v>
      </x:c>
      <x:c r="I1670" s="7" t="n">
        <x:f>IF(AND(ISNUMBER(E1670),ISNUMBER(F1670)),E1670-F1670,"")</x:f>
        <x:v>1591.3</x:v>
      </x:c>
      <x:c r="J1670" s="2" t="str">
        <x:f>IF(H1670="否","不适用",IF(AND(ISNUMBER(E1670),ISNUMBER(F1670)),IF(I1670&gt;'规则与名单'!$B$2,"是","否"),"未判定"))</x:f>
        <x:v>是</x:v>
      </x:c>
      <x:c r="K1670" s="2" t="str">
        <x:f>IF(J1670="是",IF(ISNUMBER(F1670),"测试日GPS","缺失"),IF(ISNUMBER(G1670),"非测试日纯氢",IF(AND(H1670="是",J1670="未判定"),IF(ISNUMBER(F1670),"测试名单无纯氢GPS","缺失"),IF(ISNUMBER(E1670),"非测试日仪表","缺失"))))</x:f>
        <x:v>测试日GPS</x:v>
      </x:c>
      <x:c r="L1670" s="7" t="n">
        <x:f>IF(K1670="缺失","",IF(K1670="非测试日纯氢",G1670,IF(K1670="非测试日仪表",E1670,F1670)))</x:f>
        <x:v>9.3</x:v>
      </x:c>
      <x:c r="M1670" s="2" t="n">
        <x:f>IF(K1670="缺失",1,0)</x:f>
        <x:v>0</x:v>
      </x:c>
      <x:c r="N1670" s="2" t="str">
        <x:v>车辆里程查询_20260901-20260930_1024辆_仪表里程.xlsx / F512</x:v>
      </x:c>
      <x:c r="O1670" s="2" t="str">
        <x:v>车辆里程查询_20260901-20260930_1024辆_GPS里程.xlsx / F512</x:v>
      </x:c>
      <x:c r="P1670" s="2" t="str">
        <x:v>车辆纯氢气里程查询_20260901-20260930_1024辆.xlsx / F277</x:v>
      </x:c>
    </x:row>
    <x:row r="1671" ht="22" customHeight="1">
      <x:c r="A1671" s="2" t="n">
        <x:v>68</x:v>
      </x:c>
      <x:c r="B1671" s="2" t="str">
        <x:v>粤AGP7019</x:v>
      </x:c>
      <x:c r="C1671" s="2" t="str">
        <x:v>陈高伟</x:v>
      </x:c>
      <x:c r="D1671" s="8" t="d">
        <x:v>2026-09-03T00:00:00.000Z</x:v>
      </x:c>
      <x:c r="E1671" s="7" t="n">
        <x:v>1999.8</x:v>
      </x:c>
      <x:c r="F1671" s="7" t="n">
        <x:v>8.5</x:v>
      </x:c>
      <x:c r="G1671" s="7" t="n">
        <x:v>1812.9</x:v>
      </x:c>
      <x:c r="H1671" s="2" t="str">
        <x:v>是</x:v>
      </x:c>
      <x:c r="I1671" s="7" t="n">
        <x:f>IF(AND(ISNUMBER(E1671),ISNUMBER(F1671)),E1671-F1671,"")</x:f>
        <x:v>1991.3</x:v>
      </x:c>
      <x:c r="J1671" s="2" t="str">
        <x:f>IF(H1671="否","不适用",IF(AND(ISNUMBER(E1671),ISNUMBER(F1671)),IF(I1671&gt;'规则与名单'!$B$2,"是","否"),"未判定"))</x:f>
        <x:v>是</x:v>
      </x:c>
      <x:c r="K1671" s="2" t="str">
        <x:f>IF(J1671="是",IF(ISNUMBER(F1671),"测试日GPS","缺失"),IF(ISNUMBER(G1671),"非测试日纯氢",IF(AND(H1671="是",J1671="未判定"),IF(ISNUMBER(F1671),"测试名单无纯氢GPS","缺失"),IF(ISNUMBER(E1671),"非测试日仪表","缺失"))))</x:f>
        <x:v>测试日GPS</x:v>
      </x:c>
      <x:c r="L1671" s="7" t="n">
        <x:f>IF(K1671="缺失","",IF(K1671="非测试日纯氢",G1671,IF(K1671="非测试日仪表",E1671,F1671)))</x:f>
        <x:v>8.5</x:v>
      </x:c>
      <x:c r="M1671" s="2" t="n">
        <x:f>IF(K1671="缺失",1,0)</x:f>
        <x:v>0</x:v>
      </x:c>
      <x:c r="N1671" s="2" t="str">
        <x:v>车辆里程查询_20260901-20260930_1024辆_仪表里程.xlsx / G512</x:v>
      </x:c>
      <x:c r="O1671" s="2" t="str">
        <x:v>车辆里程查询_20260901-20260930_1024辆_GPS里程.xlsx / G512</x:v>
      </x:c>
      <x:c r="P1671" s="2" t="str">
        <x:v>车辆纯氢气里程查询_20260901-20260930_1024辆.xlsx / G277</x:v>
      </x:c>
    </x:row>
    <x:row r="1672" ht="22" customHeight="1">
      <x:c r="A1672" s="2" t="n">
        <x:v>68</x:v>
      </x:c>
      <x:c r="B1672" s="2" t="str">
        <x:v>粤AGP7019</x:v>
      </x:c>
      <x:c r="C1672" s="2" t="str">
        <x:v>陈高伟</x:v>
      </x:c>
      <x:c r="D1672" s="8" t="d">
        <x:v>2026-09-04T00:00:00.000Z</x:v>
      </x:c>
      <x:c r="E1672" s="7" t="n">
        <x:v>1736.8</x:v>
      </x:c>
      <x:c r="F1672" s="7" t="n">
        <x:v>0</x:v>
      </x:c>
      <x:c r="G1672" s="7" t="n">
        <x:v>1713.7</x:v>
      </x:c>
      <x:c r="H1672" s="2" t="str">
        <x:v>是</x:v>
      </x:c>
      <x:c r="I1672" s="7" t="n">
        <x:f>IF(AND(ISNUMBER(E1672),ISNUMBER(F1672)),E1672-F1672,"")</x:f>
        <x:v>1736.8</x:v>
      </x:c>
      <x:c r="J1672" s="2" t="str">
        <x:f>IF(H1672="否","不适用",IF(AND(ISNUMBER(E1672),ISNUMBER(F1672)),IF(I1672&gt;'规则与名单'!$B$2,"是","否"),"未判定"))</x:f>
        <x:v>是</x:v>
      </x:c>
      <x:c r="K1672" s="2" t="str">
        <x:f>IF(J1672="是",IF(ISNUMBER(F1672),"测试日GPS","缺失"),IF(ISNUMBER(G1672),"非测试日纯氢",IF(AND(H1672="是",J1672="未判定"),IF(ISNUMBER(F1672),"测试名单无纯氢GPS","缺失"),IF(ISNUMBER(E1672),"非测试日仪表","缺失"))))</x:f>
        <x:v>测试日GPS</x:v>
      </x:c>
      <x:c r="L1672" s="7" t="n">
        <x:f>IF(K1672="缺失","",IF(K1672="非测试日纯氢",G1672,IF(K1672="非测试日仪表",E1672,F1672)))</x:f>
        <x:v>0</x:v>
      </x:c>
      <x:c r="M1672" s="2" t="n">
        <x:f>IF(K1672="缺失",1,0)</x:f>
        <x:v>0</x:v>
      </x:c>
      <x:c r="N1672" s="2" t="str">
        <x:v>车辆里程查询_20260901-20260930_1024辆_仪表里程.xlsx / H512</x:v>
      </x:c>
      <x:c r="O1672" s="2" t="str">
        <x:v>车辆里程查询_20260901-20260930_1024辆_GPS里程.xlsx / H512</x:v>
      </x:c>
      <x:c r="P1672" s="2" t="str">
        <x:v>车辆纯氢气里程查询_20260901-20260930_1024辆.xlsx / H277</x:v>
      </x:c>
    </x:row>
    <x:row r="1673" ht="22" customHeight="1">
      <x:c r="A1673" s="2" t="n">
        <x:v>68</x:v>
      </x:c>
      <x:c r="B1673" s="2" t="str">
        <x:v>粤AGP7019</x:v>
      </x:c>
      <x:c r="C1673" s="2" t="str">
        <x:v>陈高伟</x:v>
      </x:c>
      <x:c r="D1673" s="8" t="d">
        <x:v>2026-09-05T00:00:00.000Z</x:v>
      </x:c>
      <x:c r="E1673" s="7" t="n">
        <x:v>598.1</x:v>
      </x:c>
      <x:c r="F1673" s="7" t="n">
        <x:v>8.9</x:v>
      </x:c>
      <x:c r="G1673" s="7" t="n">
        <x:v>597.9</x:v>
      </x:c>
      <x:c r="H1673" s="2" t="str">
        <x:v>是</x:v>
      </x:c>
      <x:c r="I1673" s="7" t="n">
        <x:f>IF(AND(ISNUMBER(E1673),ISNUMBER(F1673)),E1673-F1673,"")</x:f>
        <x:v>589.2</x:v>
      </x:c>
      <x:c r="J1673" s="2" t="str">
        <x:f>IF(H1673="否","不适用",IF(AND(ISNUMBER(E1673),ISNUMBER(F1673)),IF(I1673&gt;'规则与名单'!$B$2,"是","否"),"未判定"))</x:f>
        <x:v>是</x:v>
      </x:c>
      <x:c r="K1673" s="2" t="str">
        <x:f>IF(J1673="是",IF(ISNUMBER(F1673),"测试日GPS","缺失"),IF(ISNUMBER(G1673),"非测试日纯氢",IF(AND(H1673="是",J1673="未判定"),IF(ISNUMBER(F1673),"测试名单无纯氢GPS","缺失"),IF(ISNUMBER(E1673),"非测试日仪表","缺失"))))</x:f>
        <x:v>测试日GPS</x:v>
      </x:c>
      <x:c r="L1673" s="7" t="n">
        <x:f>IF(K1673="缺失","",IF(K1673="非测试日纯氢",G1673,IF(K1673="非测试日仪表",E1673,F1673)))</x:f>
        <x:v>8.9</x:v>
      </x:c>
      <x:c r="M1673" s="2" t="n">
        <x:f>IF(K1673="缺失",1,0)</x:f>
        <x:v>0</x:v>
      </x:c>
      <x:c r="N1673" s="2" t="str">
        <x:v>车辆里程查询_20260901-20260930_1024辆_仪表里程.xlsx / I512</x:v>
      </x:c>
      <x:c r="O1673" s="2" t="str">
        <x:v>车辆里程查询_20260901-20260930_1024辆_GPS里程.xlsx / I512</x:v>
      </x:c>
      <x:c r="P1673" s="2" t="str">
        <x:v>车辆纯氢气里程查询_20260901-20260930_1024辆.xlsx / I277</x:v>
      </x:c>
    </x:row>
    <x:row r="1674" ht="22" customHeight="1">
      <x:c r="A1674" s="2" t="n">
        <x:v>68</x:v>
      </x:c>
      <x:c r="B1674" s="2" t="str">
        <x:v>粤AGP7019</x:v>
      </x:c>
      <x:c r="C1674" s="2" t="str">
        <x:v>陈高伟</x:v>
      </x:c>
      <x:c r="D1674" s="8" t="d">
        <x:v>2026-09-06T00:00:00.000Z</x:v>
      </x:c>
      <x:c r="E1674" s="7" t="n">
        <x:v>0</x:v>
      </x:c>
      <x:c r="F1674" s="7" t="n">
        <x:v>0</x:v>
      </x:c>
      <x:c r="G1674" s="7"/>
      <x:c r="H1674" s="2" t="str">
        <x:v>是</x:v>
      </x:c>
      <x:c r="I1674" s="7" t="n">
        <x:f>IF(AND(ISNUMBER(E1674),ISNUMBER(F1674)),E1674-F1674,"")</x:f>
        <x:v>0</x:v>
      </x:c>
      <x:c r="J1674" s="2" t="str">
        <x:f>IF(H1674="否","不适用",IF(AND(ISNUMBER(E1674),ISNUMBER(F1674)),IF(I1674&gt;'规则与名单'!$B$2,"是","否"),"未判定"))</x:f>
        <x:v>否</x:v>
      </x:c>
      <x:c r="K1674" s="2" t="str">
        <x:f>IF(J1674="是",IF(ISNUMBER(F1674),"测试日GPS","缺失"),IF(ISNUMBER(G1674),"非测试日纯氢",IF(AND(H1674="是",J1674="未判定"),IF(ISNUMBER(F1674),"测试名单无纯氢GPS","缺失"),IF(ISNUMBER(E1674),"非测试日仪表","缺失"))))</x:f>
        <x:v>非测试日仪表</x:v>
      </x:c>
      <x:c r="L1674" s="7" t="n">
        <x:f>IF(K1674="缺失","",IF(K1674="非测试日纯氢",G1674,IF(K1674="非测试日仪表",E1674,F1674)))</x:f>
        <x:v>0</x:v>
      </x:c>
      <x:c r="M1674" s="2" t="n">
        <x:f>IF(K1674="缺失",1,0)</x:f>
        <x:v>0</x:v>
      </x:c>
      <x:c r="N1674" s="2" t="str">
        <x:v>车辆里程查询_20260901-20260930_1024辆_仪表里程.xlsx / J512</x:v>
      </x:c>
      <x:c r="O1674" s="2" t="str">
        <x:v>车辆里程查询_20260901-20260930_1024辆_GPS里程.xlsx / J512</x:v>
      </x:c>
      <x:c r="P1674" s="2" t="str">
        <x:v>车辆纯氢气里程查询_20260901-20260930_1024辆.xlsx / J277</x:v>
      </x:c>
    </x:row>
    <x:row r="1675" ht="22" customHeight="1">
      <x:c r="A1675" s="2" t="n">
        <x:v>68</x:v>
      </x:c>
      <x:c r="B1675" s="2" t="str">
        <x:v>粤AGP7019</x:v>
      </x:c>
      <x:c r="C1675" s="2" t="str">
        <x:v>陈高伟</x:v>
      </x:c>
      <x:c r="D1675" s="8" t="d">
        <x:v>2026-09-07T00:00:00.000Z</x:v>
      </x:c>
      <x:c r="E1675" s="7"/>
      <x:c r="F1675" s="7" t="n">
        <x:v>0</x:v>
      </x:c>
      <x:c r="G1675" s="7"/>
      <x:c r="H1675" s="2" t="str">
        <x:v>是</x:v>
      </x:c>
      <x:c r="I1675" s="7" t="str">
        <x:f>IF(AND(ISNUMBER(E1675),ISNUMBER(F1675)),E1675-F1675,"")</x:f>
      </x:c>
      <x:c r="J1675" s="2" t="str">
        <x:f>IF(H1675="否","不适用",IF(AND(ISNUMBER(E1675),ISNUMBER(F1675)),IF(I1675&gt;'规则与名单'!$B$2,"是","否"),"未判定"))</x:f>
        <x:v>未判定</x:v>
      </x:c>
      <x:c r="K1675" s="2" t="str">
        <x:f>IF(J1675="是",IF(ISNUMBER(F1675),"测试日GPS","缺失"),IF(ISNUMBER(G1675),"非测试日纯氢",IF(AND(H1675="是",J1675="未判定"),IF(ISNUMBER(F1675),"测试名单无纯氢GPS","缺失"),IF(ISNUMBER(E1675),"非测试日仪表","缺失"))))</x:f>
        <x:v>测试名单无纯氢GPS</x:v>
      </x:c>
      <x:c r="L1675" s="7" t="n">
        <x:f>IF(K1675="缺失","",IF(K1675="非测试日纯氢",G1675,IF(K1675="非测试日仪表",E1675,F1675)))</x:f>
        <x:v>0</x:v>
      </x:c>
      <x:c r="M1675" s="2" t="n">
        <x:f>IF(K1675="缺失",1,0)</x:f>
        <x:v>0</x:v>
      </x:c>
      <x:c r="N1675" s="2" t="str">
        <x:v>车辆里程查询_20260901-20260930_1024辆_仪表里程.xlsx / K512</x:v>
      </x:c>
      <x:c r="O1675" s="2" t="str">
        <x:v>车辆里程查询_20260901-20260930_1024辆_GPS里程.xlsx / K512</x:v>
      </x:c>
      <x:c r="P1675" s="2" t="str">
        <x:v>车辆纯氢气里程查询_20260901-20260930_1024辆.xlsx / K277</x:v>
      </x:c>
    </x:row>
    <x:row r="1676" ht="22" customHeight="1">
      <x:c r="A1676" s="2" t="n">
        <x:v>68</x:v>
      </x:c>
      <x:c r="B1676" s="2" t="str">
        <x:v>粤AGP7019</x:v>
      </x:c>
      <x:c r="C1676" s="2" t="str">
        <x:v>陈高伟</x:v>
      </x:c>
      <x:c r="D1676" s="8" t="d">
        <x:v>2026-09-08T00:00:00.000Z</x:v>
      </x:c>
      <x:c r="E1676" s="7" t="n">
        <x:v>371.4</x:v>
      </x:c>
      <x:c r="F1676" s="7" t="n">
        <x:v>378.3</x:v>
      </x:c>
      <x:c r="G1676" s="7" t="n">
        <x:v>371.2</x:v>
      </x:c>
      <x:c r="H1676" s="2" t="str">
        <x:v>是</x:v>
      </x:c>
      <x:c r="I1676" s="7" t="n">
        <x:f>IF(AND(ISNUMBER(E1676),ISNUMBER(F1676)),E1676-F1676,"")</x:f>
        <x:v>-6.900000000000034</x:v>
      </x:c>
      <x:c r="J1676" s="2" t="str">
        <x:f>IF(H1676="否","不适用",IF(AND(ISNUMBER(E1676),ISNUMBER(F1676)),IF(I1676&gt;'规则与名单'!$B$2,"是","否"),"未判定"))</x:f>
        <x:v>否</x:v>
      </x:c>
      <x:c r="K1676" s="2" t="str">
        <x:f>IF(J1676="是",IF(ISNUMBER(F1676),"测试日GPS","缺失"),IF(ISNUMBER(G1676),"非测试日纯氢",IF(AND(H1676="是",J1676="未判定"),IF(ISNUMBER(F1676),"测试名单无纯氢GPS","缺失"),IF(ISNUMBER(E1676),"非测试日仪表","缺失"))))</x:f>
        <x:v>非测试日纯氢</x:v>
      </x:c>
      <x:c r="L1676" s="7" t="n">
        <x:f>IF(K1676="缺失","",IF(K1676="非测试日纯氢",G1676,IF(K1676="非测试日仪表",E1676,F1676)))</x:f>
        <x:v>371.2</x:v>
      </x:c>
      <x:c r="M1676" s="2" t="n">
        <x:f>IF(K1676="缺失",1,0)</x:f>
        <x:v>0</x:v>
      </x:c>
      <x:c r="N1676" s="2" t="str">
        <x:v>车辆里程查询_20260901-20260930_1024辆_仪表里程.xlsx / L512</x:v>
      </x:c>
      <x:c r="O1676" s="2" t="str">
        <x:v>车辆里程查询_20260901-20260930_1024辆_GPS里程.xlsx / L512</x:v>
      </x:c>
      <x:c r="P1676" s="2" t="str">
        <x:v>车辆纯氢气里程查询_20260901-20260930_1024辆.xlsx / L277</x:v>
      </x:c>
    </x:row>
    <x:row r="1677" ht="22" customHeight="1">
      <x:c r="A1677" s="2" t="n">
        <x:v>68</x:v>
      </x:c>
      <x:c r="B1677" s="2" t="str">
        <x:v>粤AGP7019</x:v>
      </x:c>
      <x:c r="C1677" s="2" t="str">
        <x:v>陈高伟</x:v>
      </x:c>
      <x:c r="D1677" s="8" t="d">
        <x:v>2026-09-09T00:00:00.000Z</x:v>
      </x:c>
      <x:c r="E1677" s="7" t="n">
        <x:v>67</x:v>
      </x:c>
      <x:c r="F1677" s="7" t="n">
        <x:v>67.5</x:v>
      </x:c>
      <x:c r="G1677" s="7" t="n">
        <x:v>65.8</x:v>
      </x:c>
      <x:c r="H1677" s="2" t="str">
        <x:v>是</x:v>
      </x:c>
      <x:c r="I1677" s="7" t="n">
        <x:f>IF(AND(ISNUMBER(E1677),ISNUMBER(F1677)),E1677-F1677,"")</x:f>
        <x:v>-0.5</x:v>
      </x:c>
      <x:c r="J1677" s="2" t="str">
        <x:f>IF(H1677="否","不适用",IF(AND(ISNUMBER(E1677),ISNUMBER(F1677)),IF(I1677&gt;'规则与名单'!$B$2,"是","否"),"未判定"))</x:f>
        <x:v>否</x:v>
      </x:c>
      <x:c r="K1677" s="2" t="str">
        <x:f>IF(J1677="是",IF(ISNUMBER(F1677),"测试日GPS","缺失"),IF(ISNUMBER(G1677),"非测试日纯氢",IF(AND(H1677="是",J1677="未判定"),IF(ISNUMBER(F1677),"测试名单无纯氢GPS","缺失"),IF(ISNUMBER(E1677),"非测试日仪表","缺失"))))</x:f>
        <x:v>非测试日纯氢</x:v>
      </x:c>
      <x:c r="L1677" s="7" t="n">
        <x:f>IF(K1677="缺失","",IF(K1677="非测试日纯氢",G1677,IF(K1677="非测试日仪表",E1677,F1677)))</x:f>
        <x:v>65.8</x:v>
      </x:c>
      <x:c r="M1677" s="2" t="n">
        <x:f>IF(K1677="缺失",1,0)</x:f>
        <x:v>0</x:v>
      </x:c>
      <x:c r="N1677" s="2" t="str">
        <x:v>车辆里程查询_20260901-20260930_1024辆_仪表里程.xlsx / M512</x:v>
      </x:c>
      <x:c r="O1677" s="2" t="str">
        <x:v>车辆里程查询_20260901-20260930_1024辆_GPS里程.xlsx / M512</x:v>
      </x:c>
      <x:c r="P1677" s="2" t="str">
        <x:v>车辆纯氢气里程查询_20260901-20260930_1024辆.xlsx / M277</x:v>
      </x:c>
    </x:row>
    <x:row r="1678" ht="22" customHeight="1">
      <x:c r="A1678" s="2" t="n">
        <x:v>68</x:v>
      </x:c>
      <x:c r="B1678" s="2" t="str">
        <x:v>粤AGP7019</x:v>
      </x:c>
      <x:c r="C1678" s="2" t="str">
        <x:v>陈高伟</x:v>
      </x:c>
      <x:c r="D1678" s="8" t="d">
        <x:v>2026-09-10T00:00:00.000Z</x:v>
      </x:c>
      <x:c r="E1678" s="7" t="n">
        <x:v>220.5</x:v>
      </x:c>
      <x:c r="F1678" s="7" t="n">
        <x:v>224.7</x:v>
      </x:c>
      <x:c r="G1678" s="7" t="n">
        <x:v>207.2</x:v>
      </x:c>
      <x:c r="H1678" s="2" t="str">
        <x:v>是</x:v>
      </x:c>
      <x:c r="I1678" s="7" t="n">
        <x:f>IF(AND(ISNUMBER(E1678),ISNUMBER(F1678)),E1678-F1678,"")</x:f>
        <x:v>-4.199999999999989</x:v>
      </x:c>
      <x:c r="J1678" s="2" t="str">
        <x:f>IF(H1678="否","不适用",IF(AND(ISNUMBER(E1678),ISNUMBER(F1678)),IF(I1678&gt;'规则与名单'!$B$2,"是","否"),"未判定"))</x:f>
        <x:v>否</x:v>
      </x:c>
      <x:c r="K1678" s="2" t="str">
        <x:f>IF(J1678="是",IF(ISNUMBER(F1678),"测试日GPS","缺失"),IF(ISNUMBER(G1678),"非测试日纯氢",IF(AND(H1678="是",J1678="未判定"),IF(ISNUMBER(F1678),"测试名单无纯氢GPS","缺失"),IF(ISNUMBER(E1678),"非测试日仪表","缺失"))))</x:f>
        <x:v>非测试日纯氢</x:v>
      </x:c>
      <x:c r="L1678" s="7" t="n">
        <x:f>IF(K1678="缺失","",IF(K1678="非测试日纯氢",G1678,IF(K1678="非测试日仪表",E1678,F1678)))</x:f>
        <x:v>207.2</x:v>
      </x:c>
      <x:c r="M1678" s="2" t="n">
        <x:f>IF(K1678="缺失",1,0)</x:f>
        <x:v>0</x:v>
      </x:c>
      <x:c r="N1678" s="2" t="str">
        <x:v>车辆里程查询_20260901-20260930_1024辆_仪表里程.xlsx / N512</x:v>
      </x:c>
      <x:c r="O1678" s="2" t="str">
        <x:v>车辆里程查询_20260901-20260930_1024辆_GPS里程.xlsx / N512</x:v>
      </x:c>
      <x:c r="P1678" s="2" t="str">
        <x:v>车辆纯氢气里程查询_20260901-20260930_1024辆.xlsx / N277</x:v>
      </x:c>
    </x:row>
    <x:row r="1679" ht="22" customHeight="1">
      <x:c r="A1679" s="2" t="n">
        <x:v>68</x:v>
      </x:c>
      <x:c r="B1679" s="2" t="str">
        <x:v>粤AGP7019</x:v>
      </x:c>
      <x:c r="C1679" s="2" t="str">
        <x:v>陈高伟</x:v>
      </x:c>
      <x:c r="D1679" s="8" t="d">
        <x:v>2026-09-11T00:00:00.000Z</x:v>
      </x:c>
      <x:c r="E1679" s="7" t="n">
        <x:v>195.8</x:v>
      </x:c>
      <x:c r="F1679" s="7" t="n">
        <x:v>202.9</x:v>
      </x:c>
      <x:c r="G1679" s="7" t="n">
        <x:v>117.1</x:v>
      </x:c>
      <x:c r="H1679" s="2" t="str">
        <x:v>是</x:v>
      </x:c>
      <x:c r="I1679" s="7" t="n">
        <x:f>IF(AND(ISNUMBER(E1679),ISNUMBER(F1679)),E1679-F1679,"")</x:f>
        <x:v>-7.099999999999994</x:v>
      </x:c>
      <x:c r="J1679" s="2" t="str">
        <x:f>IF(H1679="否","不适用",IF(AND(ISNUMBER(E1679),ISNUMBER(F1679)),IF(I1679&gt;'规则与名单'!$B$2,"是","否"),"未判定"))</x:f>
        <x:v>否</x:v>
      </x:c>
      <x:c r="K1679" s="2" t="str">
        <x:f>IF(J1679="是",IF(ISNUMBER(F1679),"测试日GPS","缺失"),IF(ISNUMBER(G1679),"非测试日纯氢",IF(AND(H1679="是",J1679="未判定"),IF(ISNUMBER(F1679),"测试名单无纯氢GPS","缺失"),IF(ISNUMBER(E1679),"非测试日仪表","缺失"))))</x:f>
        <x:v>非测试日纯氢</x:v>
      </x:c>
      <x:c r="L1679" s="7" t="n">
        <x:f>IF(K1679="缺失","",IF(K1679="非测试日纯氢",G1679,IF(K1679="非测试日仪表",E1679,F1679)))</x:f>
        <x:v>117.1</x:v>
      </x:c>
      <x:c r="M1679" s="2" t="n">
        <x:f>IF(K1679="缺失",1,0)</x:f>
        <x:v>0</x:v>
      </x:c>
      <x:c r="N1679" s="2" t="str">
        <x:v>车辆里程查询_20260901-20260930_1024辆_仪表里程.xlsx / O512</x:v>
      </x:c>
      <x:c r="O1679" s="2" t="str">
        <x:v>车辆里程查询_20260901-20260930_1024辆_GPS里程.xlsx / O512</x:v>
      </x:c>
      <x:c r="P1679" s="2" t="str">
        <x:v>车辆纯氢气里程查询_20260901-20260930_1024辆.xlsx / O277</x:v>
      </x:c>
    </x:row>
    <x:row r="1680" ht="22" customHeight="1">
      <x:c r="A1680" s="2" t="n">
        <x:v>68</x:v>
      </x:c>
      <x:c r="B1680" s="2" t="str">
        <x:v>粤AGP7019</x:v>
      </x:c>
      <x:c r="C1680" s="2" t="str">
        <x:v>陈高伟</x:v>
      </x:c>
      <x:c r="D1680" s="8" t="d">
        <x:v>2026-09-12T00:00:00.000Z</x:v>
      </x:c>
      <x:c r="E1680" s="7" t="n">
        <x:v>0.3</x:v>
      </x:c>
      <x:c r="F1680" s="7" t="n">
        <x:v>0.2</x:v>
      </x:c>
      <x:c r="G1680" s="7"/>
      <x:c r="H1680" s="2" t="str">
        <x:v>是</x:v>
      </x:c>
      <x:c r="I1680" s="7" t="n">
        <x:f>IF(AND(ISNUMBER(E1680),ISNUMBER(F1680)),E1680-F1680,"")</x:f>
        <x:v>0.09999999999999998</x:v>
      </x:c>
      <x:c r="J1680" s="2" t="str">
        <x:f>IF(H1680="否","不适用",IF(AND(ISNUMBER(E1680),ISNUMBER(F1680)),IF(I1680&gt;'规则与名单'!$B$2,"是","否"),"未判定"))</x:f>
        <x:v>否</x:v>
      </x:c>
      <x:c r="K1680" s="2" t="str">
        <x:f>IF(J1680="是",IF(ISNUMBER(F1680),"测试日GPS","缺失"),IF(ISNUMBER(G1680),"非测试日纯氢",IF(AND(H1680="是",J1680="未判定"),IF(ISNUMBER(F1680),"测试名单无纯氢GPS","缺失"),IF(ISNUMBER(E1680),"非测试日仪表","缺失"))))</x:f>
        <x:v>非测试日仪表</x:v>
      </x:c>
      <x:c r="L1680" s="7" t="n">
        <x:f>IF(K1680="缺失","",IF(K1680="非测试日纯氢",G1680,IF(K1680="非测试日仪表",E1680,F1680)))</x:f>
        <x:v>0.3</x:v>
      </x:c>
      <x:c r="M1680" s="2" t="n">
        <x:f>IF(K1680="缺失",1,0)</x:f>
        <x:v>0</x:v>
      </x:c>
      <x:c r="N1680" s="2" t="str">
        <x:v>车辆里程查询_20260901-20260930_1024辆_仪表里程.xlsx / P512</x:v>
      </x:c>
      <x:c r="O1680" s="2" t="str">
        <x:v>车辆里程查询_20260901-20260930_1024辆_GPS里程.xlsx / P512</x:v>
      </x:c>
      <x:c r="P1680" s="2" t="str">
        <x:v>车辆纯氢气里程查询_20260901-20260930_1024辆.xlsx / P277</x:v>
      </x:c>
    </x:row>
    <x:row r="1681" ht="22" customHeight="1">
      <x:c r="A1681" s="2" t="n">
        <x:v>68</x:v>
      </x:c>
      <x:c r="B1681" s="2" t="str">
        <x:v>粤AGP7019</x:v>
      </x:c>
      <x:c r="C1681" s="2" t="str">
        <x:v>陈高伟</x:v>
      </x:c>
      <x:c r="D1681" s="8" t="d">
        <x:v>2026-09-13T00:00:00.000Z</x:v>
      </x:c>
      <x:c r="E1681" s="7"/>
      <x:c r="F1681" s="7" t="n">
        <x:v>0</x:v>
      </x:c>
      <x:c r="G1681" s="7"/>
      <x:c r="H1681" s="2" t="str">
        <x:v>是</x:v>
      </x:c>
      <x:c r="I1681" s="7" t="str">
        <x:f>IF(AND(ISNUMBER(E1681),ISNUMBER(F1681)),E1681-F1681,"")</x:f>
      </x:c>
      <x:c r="J1681" s="2" t="str">
        <x:f>IF(H1681="否","不适用",IF(AND(ISNUMBER(E1681),ISNUMBER(F1681)),IF(I1681&gt;'规则与名单'!$B$2,"是","否"),"未判定"))</x:f>
        <x:v>未判定</x:v>
      </x:c>
      <x:c r="K1681" s="2" t="str">
        <x:f>IF(J1681="是",IF(ISNUMBER(F1681),"测试日GPS","缺失"),IF(ISNUMBER(G1681),"非测试日纯氢",IF(AND(H1681="是",J1681="未判定"),IF(ISNUMBER(F1681),"测试名单无纯氢GPS","缺失"),IF(ISNUMBER(E1681),"非测试日仪表","缺失"))))</x:f>
        <x:v>测试名单无纯氢GPS</x:v>
      </x:c>
      <x:c r="L1681" s="7" t="n">
        <x:f>IF(K1681="缺失","",IF(K1681="非测试日纯氢",G1681,IF(K1681="非测试日仪表",E1681,F1681)))</x:f>
        <x:v>0</x:v>
      </x:c>
      <x:c r="M1681" s="2" t="n">
        <x:f>IF(K1681="缺失",1,0)</x:f>
        <x:v>0</x:v>
      </x:c>
      <x:c r="N1681" s="2" t="str">
        <x:v>车辆里程查询_20260901-20260930_1024辆_仪表里程.xlsx / Q512</x:v>
      </x:c>
      <x:c r="O1681" s="2" t="str">
        <x:v>车辆里程查询_20260901-20260930_1024辆_GPS里程.xlsx / Q512</x:v>
      </x:c>
      <x:c r="P1681" s="2" t="str">
        <x:v>车辆纯氢气里程查询_20260901-20260930_1024辆.xlsx / Q277</x:v>
      </x:c>
    </x:row>
    <x:row r="1682" ht="22" customHeight="1">
      <x:c r="A1682" s="2" t="n">
        <x:v>68</x:v>
      </x:c>
      <x:c r="B1682" s="2" t="str">
        <x:v>粤AGP7019</x:v>
      </x:c>
      <x:c r="C1682" s="2" t="str">
        <x:v>陈高伟</x:v>
      </x:c>
      <x:c r="D1682" s="8" t="d">
        <x:v>2026-09-14T00:00:00.000Z</x:v>
      </x:c>
      <x:c r="E1682" s="7" t="n">
        <x:v>212.7</x:v>
      </x:c>
      <x:c r="F1682" s="7" t="n">
        <x:v>219.5</x:v>
      </x:c>
      <x:c r="G1682" s="7" t="n">
        <x:v>162.5</x:v>
      </x:c>
      <x:c r="H1682" s="2" t="str">
        <x:v>是</x:v>
      </x:c>
      <x:c r="I1682" s="7" t="n">
        <x:f>IF(AND(ISNUMBER(E1682),ISNUMBER(F1682)),E1682-F1682,"")</x:f>
        <x:v>-6.800000000000011</x:v>
      </x:c>
      <x:c r="J1682" s="2" t="str">
        <x:f>IF(H1682="否","不适用",IF(AND(ISNUMBER(E1682),ISNUMBER(F1682)),IF(I1682&gt;'规则与名单'!$B$2,"是","否"),"未判定"))</x:f>
        <x:v>否</x:v>
      </x:c>
      <x:c r="K1682" s="2" t="str">
        <x:f>IF(J1682="是",IF(ISNUMBER(F1682),"测试日GPS","缺失"),IF(ISNUMBER(G1682),"非测试日纯氢",IF(AND(H1682="是",J1682="未判定"),IF(ISNUMBER(F1682),"测试名单无纯氢GPS","缺失"),IF(ISNUMBER(E1682),"非测试日仪表","缺失"))))</x:f>
        <x:v>非测试日纯氢</x:v>
      </x:c>
      <x:c r="L1682" s="7" t="n">
        <x:f>IF(K1682="缺失","",IF(K1682="非测试日纯氢",G1682,IF(K1682="非测试日仪表",E1682,F1682)))</x:f>
        <x:v>162.5</x:v>
      </x:c>
      <x:c r="M1682" s="2" t="n">
        <x:f>IF(K1682="缺失",1,0)</x:f>
        <x:v>0</x:v>
      </x:c>
      <x:c r="N1682" s="2" t="str">
        <x:v>车辆里程查询_20260901-20260930_1024辆_仪表里程.xlsx / R512</x:v>
      </x:c>
      <x:c r="O1682" s="2" t="str">
        <x:v>车辆里程查询_20260901-20260930_1024辆_GPS里程.xlsx / R512</x:v>
      </x:c>
      <x:c r="P1682" s="2" t="str">
        <x:v>车辆纯氢气里程查询_20260901-20260930_1024辆.xlsx / R277</x:v>
      </x:c>
    </x:row>
    <x:row r="1683" ht="22" customHeight="1">
      <x:c r="A1683" s="2" t="n">
        <x:v>68</x:v>
      </x:c>
      <x:c r="B1683" s="2" t="str">
        <x:v>粤AGP7019</x:v>
      </x:c>
      <x:c r="C1683" s="2" t="str">
        <x:v>陈高伟</x:v>
      </x:c>
      <x:c r="D1683" s="8" t="d">
        <x:v>2026-09-15T00:00:00.000Z</x:v>
      </x:c>
      <x:c r="E1683" s="7" t="n">
        <x:v>82.6</x:v>
      </x:c>
      <x:c r="F1683" s="7" t="n">
        <x:v>84.3</x:v>
      </x:c>
      <x:c r="G1683" s="7" t="n">
        <x:v>81.9</x:v>
      </x:c>
      <x:c r="H1683" s="2" t="str">
        <x:v>是</x:v>
      </x:c>
      <x:c r="I1683" s="7" t="n">
        <x:f>IF(AND(ISNUMBER(E1683),ISNUMBER(F1683)),E1683-F1683,"")</x:f>
        <x:v>-1.7000000000000028</x:v>
      </x:c>
      <x:c r="J1683" s="2" t="str">
        <x:f>IF(H1683="否","不适用",IF(AND(ISNUMBER(E1683),ISNUMBER(F1683)),IF(I1683&gt;'规则与名单'!$B$2,"是","否"),"未判定"))</x:f>
        <x:v>否</x:v>
      </x:c>
      <x:c r="K1683" s="2" t="str">
        <x:f>IF(J1683="是",IF(ISNUMBER(F1683),"测试日GPS","缺失"),IF(ISNUMBER(G1683),"非测试日纯氢",IF(AND(H1683="是",J1683="未判定"),IF(ISNUMBER(F1683),"测试名单无纯氢GPS","缺失"),IF(ISNUMBER(E1683),"非测试日仪表","缺失"))))</x:f>
        <x:v>非测试日纯氢</x:v>
      </x:c>
      <x:c r="L1683" s="7" t="n">
        <x:f>IF(K1683="缺失","",IF(K1683="非测试日纯氢",G1683,IF(K1683="非测试日仪表",E1683,F1683)))</x:f>
        <x:v>81.9</x:v>
      </x:c>
      <x:c r="M1683" s="2" t="n">
        <x:f>IF(K1683="缺失",1,0)</x:f>
        <x:v>0</x:v>
      </x:c>
      <x:c r="N1683" s="2" t="str">
        <x:v>车辆里程查询_20260901-20260930_1024辆_仪表里程.xlsx / S512</x:v>
      </x:c>
      <x:c r="O1683" s="2" t="str">
        <x:v>车辆里程查询_20260901-20260930_1024辆_GPS里程.xlsx / S512</x:v>
      </x:c>
      <x:c r="P1683" s="2" t="str">
        <x:v>车辆纯氢气里程查询_20260901-20260930_1024辆.xlsx / S277</x:v>
      </x:c>
    </x:row>
    <x:row r="1684" ht="22" customHeight="1">
      <x:c r="A1684" s="2" t="n">
        <x:v>68</x:v>
      </x:c>
      <x:c r="B1684" s="2" t="str">
        <x:v>粤AGP7019</x:v>
      </x:c>
      <x:c r="C1684" s="2" t="str">
        <x:v>陈高伟</x:v>
      </x:c>
      <x:c r="D1684" s="8" t="d">
        <x:v>2026-09-16T00:00:00.000Z</x:v>
      </x:c>
      <x:c r="E1684" s="7" t="n">
        <x:v>154.9</x:v>
      </x:c>
      <x:c r="F1684" s="7" t="n">
        <x:v>161.9</x:v>
      </x:c>
      <x:c r="G1684" s="7" t="n">
        <x:v>152.7</x:v>
      </x:c>
      <x:c r="H1684" s="2" t="str">
        <x:v>是</x:v>
      </x:c>
      <x:c r="I1684" s="7" t="n">
        <x:f>IF(AND(ISNUMBER(E1684),ISNUMBER(F1684)),E1684-F1684,"")</x:f>
        <x:v>-7</x:v>
      </x:c>
      <x:c r="J1684" s="2" t="str">
        <x:f>IF(H1684="否","不适用",IF(AND(ISNUMBER(E1684),ISNUMBER(F1684)),IF(I1684&gt;'规则与名单'!$B$2,"是","否"),"未判定"))</x:f>
        <x:v>否</x:v>
      </x:c>
      <x:c r="K1684" s="2" t="str">
        <x:f>IF(J1684="是",IF(ISNUMBER(F1684),"测试日GPS","缺失"),IF(ISNUMBER(G1684),"非测试日纯氢",IF(AND(H1684="是",J1684="未判定"),IF(ISNUMBER(F1684),"测试名单无纯氢GPS","缺失"),IF(ISNUMBER(E1684),"非测试日仪表","缺失"))))</x:f>
        <x:v>非测试日纯氢</x:v>
      </x:c>
      <x:c r="L1684" s="7" t="n">
        <x:f>IF(K1684="缺失","",IF(K1684="非测试日纯氢",G1684,IF(K1684="非测试日仪表",E1684,F1684)))</x:f>
        <x:v>152.7</x:v>
      </x:c>
      <x:c r="M1684" s="2" t="n">
        <x:f>IF(K1684="缺失",1,0)</x:f>
        <x:v>0</x:v>
      </x:c>
      <x:c r="N1684" s="2" t="str">
        <x:v>车辆里程查询_20260901-20260930_1024辆_仪表里程.xlsx / T512</x:v>
      </x:c>
      <x:c r="O1684" s="2" t="str">
        <x:v>车辆里程查询_20260901-20260930_1024辆_GPS里程.xlsx / T512</x:v>
      </x:c>
      <x:c r="P1684" s="2" t="str">
        <x:v>车辆纯氢气里程查询_20260901-20260930_1024辆.xlsx / T277</x:v>
      </x:c>
    </x:row>
    <x:row r="1685" ht="22" customHeight="1">
      <x:c r="A1685" s="2" t="n">
        <x:v>68</x:v>
      </x:c>
      <x:c r="B1685" s="2" t="str">
        <x:v>粤AGP7019</x:v>
      </x:c>
      <x:c r="C1685" s="2" t="str">
        <x:v>陈高伟</x:v>
      </x:c>
      <x:c r="D1685" s="8" t="d">
        <x:v>2026-09-17T00:00:00.000Z</x:v>
      </x:c>
      <x:c r="E1685" s="7" t="n">
        <x:v>173.3</x:v>
      </x:c>
      <x:c r="F1685" s="7" t="n">
        <x:v>177.3</x:v>
      </x:c>
      <x:c r="G1685" s="7" t="n">
        <x:v>138.7</x:v>
      </x:c>
      <x:c r="H1685" s="2" t="str">
        <x:v>是</x:v>
      </x:c>
      <x:c r="I1685" s="7" t="n">
        <x:f>IF(AND(ISNUMBER(E1685),ISNUMBER(F1685)),E1685-F1685,"")</x:f>
        <x:v>-4</x:v>
      </x:c>
      <x:c r="J1685" s="2" t="str">
        <x:f>IF(H1685="否","不适用",IF(AND(ISNUMBER(E1685),ISNUMBER(F1685)),IF(I1685&gt;'规则与名单'!$B$2,"是","否"),"未判定"))</x:f>
        <x:v>否</x:v>
      </x:c>
      <x:c r="K1685" s="2" t="str">
        <x:f>IF(J1685="是",IF(ISNUMBER(F1685),"测试日GPS","缺失"),IF(ISNUMBER(G1685),"非测试日纯氢",IF(AND(H1685="是",J1685="未判定"),IF(ISNUMBER(F1685),"测试名单无纯氢GPS","缺失"),IF(ISNUMBER(E1685),"非测试日仪表","缺失"))))</x:f>
        <x:v>非测试日纯氢</x:v>
      </x:c>
      <x:c r="L1685" s="7" t="n">
        <x:f>IF(K1685="缺失","",IF(K1685="非测试日纯氢",G1685,IF(K1685="非测试日仪表",E1685,F1685)))</x:f>
        <x:v>138.7</x:v>
      </x:c>
      <x:c r="M1685" s="2" t="n">
        <x:f>IF(K1685="缺失",1,0)</x:f>
        <x:v>0</x:v>
      </x:c>
      <x:c r="N1685" s="2" t="str">
        <x:v>车辆里程查询_20260901-20260930_1024辆_仪表里程.xlsx / U512</x:v>
      </x:c>
      <x:c r="O1685" s="2" t="str">
        <x:v>车辆里程查询_20260901-20260930_1024辆_GPS里程.xlsx / U512</x:v>
      </x:c>
      <x:c r="P1685" s="2" t="str">
        <x:v>车辆纯氢气里程查询_20260901-20260930_1024辆.xlsx / U277</x:v>
      </x:c>
    </x:row>
    <x:row r="1686" ht="22" customHeight="1">
      <x:c r="A1686" s="2" t="n">
        <x:v>68</x:v>
      </x:c>
      <x:c r="B1686" s="2" t="str">
        <x:v>粤AGP7019</x:v>
      </x:c>
      <x:c r="C1686" s="2" t="str">
        <x:v>陈高伟</x:v>
      </x:c>
      <x:c r="D1686" s="8" t="d">
        <x:v>2026-09-18T00:00:00.000Z</x:v>
      </x:c>
      <x:c r="E1686" s="7" t="n">
        <x:v>214.1</x:v>
      </x:c>
      <x:c r="F1686" s="7" t="n">
        <x:v>220</x:v>
      </x:c>
      <x:c r="G1686" s="7" t="n">
        <x:v>128.7</x:v>
      </x:c>
      <x:c r="H1686" s="2" t="str">
        <x:v>是</x:v>
      </x:c>
      <x:c r="I1686" s="7" t="n">
        <x:f>IF(AND(ISNUMBER(E1686),ISNUMBER(F1686)),E1686-F1686,"")</x:f>
        <x:v>-5.900000000000006</x:v>
      </x:c>
      <x:c r="J1686" s="2" t="str">
        <x:f>IF(H1686="否","不适用",IF(AND(ISNUMBER(E1686),ISNUMBER(F1686)),IF(I1686&gt;'规则与名单'!$B$2,"是","否"),"未判定"))</x:f>
        <x:v>否</x:v>
      </x:c>
      <x:c r="K1686" s="2" t="str">
        <x:f>IF(J1686="是",IF(ISNUMBER(F1686),"测试日GPS","缺失"),IF(ISNUMBER(G1686),"非测试日纯氢",IF(AND(H1686="是",J1686="未判定"),IF(ISNUMBER(F1686),"测试名单无纯氢GPS","缺失"),IF(ISNUMBER(E1686),"非测试日仪表","缺失"))))</x:f>
        <x:v>非测试日纯氢</x:v>
      </x:c>
      <x:c r="L1686" s="7" t="n">
        <x:f>IF(K1686="缺失","",IF(K1686="非测试日纯氢",G1686,IF(K1686="非测试日仪表",E1686,F1686)))</x:f>
        <x:v>128.7</x:v>
      </x:c>
      <x:c r="M1686" s="2" t="n">
        <x:f>IF(K1686="缺失",1,0)</x:f>
        <x:v>0</x:v>
      </x:c>
      <x:c r="N1686" s="2" t="str">
        <x:v>车辆里程查询_20260901-20260930_1024辆_仪表里程.xlsx / V512</x:v>
      </x:c>
      <x:c r="O1686" s="2" t="str">
        <x:v>车辆里程查询_20260901-20260930_1024辆_GPS里程.xlsx / V512</x:v>
      </x:c>
      <x:c r="P1686" s="2" t="str">
        <x:v>车辆纯氢气里程查询_20260901-20260930_1024辆.xlsx / V277</x:v>
      </x:c>
    </x:row>
    <x:row r="1687" ht="22" customHeight="1">
      <x:c r="A1687" s="2" t="n">
        <x:v>68</x:v>
      </x:c>
      <x:c r="B1687" s="2" t="str">
        <x:v>粤AGP7019</x:v>
      </x:c>
      <x:c r="C1687" s="2" t="str">
        <x:v>陈高伟</x:v>
      </x:c>
      <x:c r="D1687" s="8" t="d">
        <x:v>2026-09-19T00:00:00.000Z</x:v>
      </x:c>
      <x:c r="E1687" s="7"/>
      <x:c r="F1687" s="7" t="n">
        <x:v>0</x:v>
      </x:c>
      <x:c r="G1687" s="7"/>
      <x:c r="H1687" s="2" t="str">
        <x:v>是</x:v>
      </x:c>
      <x:c r="I1687" s="7" t="str">
        <x:f>IF(AND(ISNUMBER(E1687),ISNUMBER(F1687)),E1687-F1687,"")</x:f>
      </x:c>
      <x:c r="J1687" s="2" t="str">
        <x:f>IF(H1687="否","不适用",IF(AND(ISNUMBER(E1687),ISNUMBER(F1687)),IF(I1687&gt;'规则与名单'!$B$2,"是","否"),"未判定"))</x:f>
        <x:v>未判定</x:v>
      </x:c>
      <x:c r="K1687" s="2" t="str">
        <x:f>IF(J1687="是",IF(ISNUMBER(F1687),"测试日GPS","缺失"),IF(ISNUMBER(G1687),"非测试日纯氢",IF(AND(H1687="是",J1687="未判定"),IF(ISNUMBER(F1687),"测试名单无纯氢GPS","缺失"),IF(ISNUMBER(E1687),"非测试日仪表","缺失"))))</x:f>
        <x:v>测试名单无纯氢GPS</x:v>
      </x:c>
      <x:c r="L1687" s="7" t="n">
        <x:f>IF(K1687="缺失","",IF(K1687="非测试日纯氢",G1687,IF(K1687="非测试日仪表",E1687,F1687)))</x:f>
        <x:v>0</x:v>
      </x:c>
      <x:c r="M1687" s="2" t="n">
        <x:f>IF(K1687="缺失",1,0)</x:f>
        <x:v>0</x:v>
      </x:c>
      <x:c r="N1687" s="2" t="str">
        <x:v>车辆里程查询_20260901-20260930_1024辆_仪表里程.xlsx / W512</x:v>
      </x:c>
      <x:c r="O1687" s="2" t="str">
        <x:v>车辆里程查询_20260901-20260930_1024辆_GPS里程.xlsx / W512</x:v>
      </x:c>
      <x:c r="P1687" s="2" t="str">
        <x:v>车辆纯氢气里程查询_20260901-20260930_1024辆.xlsx / W277</x:v>
      </x:c>
    </x:row>
    <x:row r="1688" ht="22" customHeight="1">
      <x:c r="A1688" s="2" t="n">
        <x:v>68</x:v>
      </x:c>
      <x:c r="B1688" s="2" t="str">
        <x:v>粤AGP7019</x:v>
      </x:c>
      <x:c r="C1688" s="2" t="str">
        <x:v>陈高伟</x:v>
      </x:c>
      <x:c r="D1688" s="8" t="d">
        <x:v>2026-09-20T00:00:00.000Z</x:v>
      </x:c>
      <x:c r="E1688" s="7" t="n">
        <x:v>83.4</x:v>
      </x:c>
      <x:c r="F1688" s="7" t="n">
        <x:v>85.7</x:v>
      </x:c>
      <x:c r="G1688" s="7" t="n">
        <x:v>79.7</x:v>
      </x:c>
      <x:c r="H1688" s="2" t="str">
        <x:v>是</x:v>
      </x:c>
      <x:c r="I1688" s="7" t="n">
        <x:f>IF(AND(ISNUMBER(E1688),ISNUMBER(F1688)),E1688-F1688,"")</x:f>
        <x:v>-2.299999999999997</x:v>
      </x:c>
      <x:c r="J1688" s="2" t="str">
        <x:f>IF(H1688="否","不适用",IF(AND(ISNUMBER(E1688),ISNUMBER(F1688)),IF(I1688&gt;'规则与名单'!$B$2,"是","否"),"未判定"))</x:f>
        <x:v>否</x:v>
      </x:c>
      <x:c r="K1688" s="2" t="str">
        <x:f>IF(J1688="是",IF(ISNUMBER(F1688),"测试日GPS","缺失"),IF(ISNUMBER(G1688),"非测试日纯氢",IF(AND(H1688="是",J1688="未判定"),IF(ISNUMBER(F1688),"测试名单无纯氢GPS","缺失"),IF(ISNUMBER(E1688),"非测试日仪表","缺失"))))</x:f>
        <x:v>非测试日纯氢</x:v>
      </x:c>
      <x:c r="L1688" s="7" t="n">
        <x:f>IF(K1688="缺失","",IF(K1688="非测试日纯氢",G1688,IF(K1688="非测试日仪表",E1688,F1688)))</x:f>
        <x:v>79.7</x:v>
      </x:c>
      <x:c r="M1688" s="2" t="n">
        <x:f>IF(K1688="缺失",1,0)</x:f>
        <x:v>0</x:v>
      </x:c>
      <x:c r="N1688" s="2" t="str">
        <x:v>车辆里程查询_20260901-20260930_1024辆_仪表里程.xlsx / X512</x:v>
      </x:c>
      <x:c r="O1688" s="2" t="str">
        <x:v>车辆里程查询_20260901-20260930_1024辆_GPS里程.xlsx / X512</x:v>
      </x:c>
      <x:c r="P1688" s="2" t="str">
        <x:v>车辆纯氢气里程查询_20260901-20260930_1024辆.xlsx / X277</x:v>
      </x:c>
    </x:row>
    <x:row r="1689" ht="22" customHeight="1">
      <x:c r="A1689" s="2" t="n">
        <x:v>68</x:v>
      </x:c>
      <x:c r="B1689" s="2" t="str">
        <x:v>粤AGP7019</x:v>
      </x:c>
      <x:c r="C1689" s="2" t="str">
        <x:v>陈高伟</x:v>
      </x:c>
      <x:c r="D1689" s="8" t="d">
        <x:v>2026-09-21T00:00:00.000Z</x:v>
      </x:c>
      <x:c r="E1689" s="7" t="n">
        <x:v>221.9</x:v>
      </x:c>
      <x:c r="F1689" s="7" t="n">
        <x:v>230.2</x:v>
      </x:c>
      <x:c r="G1689" s="7" t="n">
        <x:v>165.8</x:v>
      </x:c>
      <x:c r="H1689" s="2" t="str">
        <x:v>是</x:v>
      </x:c>
      <x:c r="I1689" s="7" t="n">
        <x:f>IF(AND(ISNUMBER(E1689),ISNUMBER(F1689)),E1689-F1689,"")</x:f>
        <x:v>-8.299999999999983</x:v>
      </x:c>
      <x:c r="J1689" s="2" t="str">
        <x:f>IF(H1689="否","不适用",IF(AND(ISNUMBER(E1689),ISNUMBER(F1689)),IF(I1689&gt;'规则与名单'!$B$2,"是","否"),"未判定"))</x:f>
        <x:v>否</x:v>
      </x:c>
      <x:c r="K1689" s="2" t="str">
        <x:f>IF(J1689="是",IF(ISNUMBER(F1689),"测试日GPS","缺失"),IF(ISNUMBER(G1689),"非测试日纯氢",IF(AND(H1689="是",J1689="未判定"),IF(ISNUMBER(F1689),"测试名单无纯氢GPS","缺失"),IF(ISNUMBER(E1689),"非测试日仪表","缺失"))))</x:f>
        <x:v>非测试日纯氢</x:v>
      </x:c>
      <x:c r="L1689" s="7" t="n">
        <x:f>IF(K1689="缺失","",IF(K1689="非测试日纯氢",G1689,IF(K1689="非测试日仪表",E1689,F1689)))</x:f>
        <x:v>165.8</x:v>
      </x:c>
      <x:c r="M1689" s="2" t="n">
        <x:f>IF(K1689="缺失",1,0)</x:f>
        <x:v>0</x:v>
      </x:c>
      <x:c r="N1689" s="2" t="str">
        <x:v>车辆里程查询_20260901-20260930_1024辆_仪表里程.xlsx / Y512</x:v>
      </x:c>
      <x:c r="O1689" s="2" t="str">
        <x:v>车辆里程查询_20260901-20260930_1024辆_GPS里程.xlsx / Y512</x:v>
      </x:c>
      <x:c r="P1689" s="2" t="str">
        <x:v>车辆纯氢气里程查询_20260901-20260930_1024辆.xlsx / Y277</x:v>
      </x:c>
    </x:row>
    <x:row r="1690" ht="22" customHeight="1">
      <x:c r="A1690" s="2" t="n">
        <x:v>68</x:v>
      </x:c>
      <x:c r="B1690" s="2" t="str">
        <x:v>粤AGP7019</x:v>
      </x:c>
      <x:c r="C1690" s="2" t="str">
        <x:v>陈高伟</x:v>
      </x:c>
      <x:c r="D1690" s="8" t="d">
        <x:v>2026-09-22T00:00:00.000Z</x:v>
      </x:c>
      <x:c r="E1690" s="7" t="n">
        <x:v>87</x:v>
      </x:c>
      <x:c r="F1690" s="7" t="n">
        <x:v>89.4</x:v>
      </x:c>
      <x:c r="G1690" s="7" t="n">
        <x:v>86.1</x:v>
      </x:c>
      <x:c r="H1690" s="2" t="str">
        <x:v>是</x:v>
      </x:c>
      <x:c r="I1690" s="7" t="n">
        <x:f>IF(AND(ISNUMBER(E1690),ISNUMBER(F1690)),E1690-F1690,"")</x:f>
        <x:v>-2.4000000000000057</x:v>
      </x:c>
      <x:c r="J1690" s="2" t="str">
        <x:f>IF(H1690="否","不适用",IF(AND(ISNUMBER(E1690),ISNUMBER(F1690)),IF(I1690&gt;'规则与名单'!$B$2,"是","否"),"未判定"))</x:f>
        <x:v>否</x:v>
      </x:c>
      <x:c r="K1690" s="2" t="str">
        <x:f>IF(J1690="是",IF(ISNUMBER(F1690),"测试日GPS","缺失"),IF(ISNUMBER(G1690),"非测试日纯氢",IF(AND(H1690="是",J1690="未判定"),IF(ISNUMBER(F1690),"测试名单无纯氢GPS","缺失"),IF(ISNUMBER(E1690),"非测试日仪表","缺失"))))</x:f>
        <x:v>非测试日纯氢</x:v>
      </x:c>
      <x:c r="L1690" s="7" t="n">
        <x:f>IF(K1690="缺失","",IF(K1690="非测试日纯氢",G1690,IF(K1690="非测试日仪表",E1690,F1690)))</x:f>
        <x:v>86.1</x:v>
      </x:c>
      <x:c r="M1690" s="2" t="n">
        <x:f>IF(K1690="缺失",1,0)</x:f>
        <x:v>0</x:v>
      </x:c>
      <x:c r="N1690" s="2" t="str">
        <x:v>车辆里程查询_20260901-20260930_1024辆_仪表里程.xlsx / Z512</x:v>
      </x:c>
      <x:c r="O1690" s="2" t="str">
        <x:v>车辆里程查询_20260901-20260930_1024辆_GPS里程.xlsx / Z512</x:v>
      </x:c>
      <x:c r="P1690" s="2" t="str">
        <x:v>车辆纯氢气里程查询_20260901-20260930_1024辆.xlsx / Z277</x:v>
      </x:c>
    </x:row>
    <x:row r="1691" ht="22" customHeight="1">
      <x:c r="A1691" s="2" t="n">
        <x:v>68</x:v>
      </x:c>
      <x:c r="B1691" s="2" t="str">
        <x:v>粤AGP7019</x:v>
      </x:c>
      <x:c r="C1691" s="2" t="str">
        <x:v>陈高伟</x:v>
      </x:c>
      <x:c r="D1691" s="8" t="d">
        <x:v>2026-09-23T00:00:00.000Z</x:v>
      </x:c>
      <x:c r="E1691" s="7" t="n">
        <x:v>81.2</x:v>
      </x:c>
      <x:c r="F1691" s="7" t="n">
        <x:v>93.8</x:v>
      </x:c>
      <x:c r="G1691" s="7" t="n">
        <x:v>90.8</x:v>
      </x:c>
      <x:c r="H1691" s="2" t="str">
        <x:v>是</x:v>
      </x:c>
      <x:c r="I1691" s="7" t="n">
        <x:f>IF(AND(ISNUMBER(E1691),ISNUMBER(F1691)),E1691-F1691,"")</x:f>
        <x:v>-12.599999999999994</x:v>
      </x:c>
      <x:c r="J1691" s="2" t="str">
        <x:f>IF(H1691="否","不适用",IF(AND(ISNUMBER(E1691),ISNUMBER(F1691)),IF(I1691&gt;'规则与名单'!$B$2,"是","否"),"未判定"))</x:f>
        <x:v>否</x:v>
      </x:c>
      <x:c r="K1691" s="2" t="str">
        <x:f>IF(J1691="是",IF(ISNUMBER(F1691),"测试日GPS","缺失"),IF(ISNUMBER(G1691),"非测试日纯氢",IF(AND(H1691="是",J1691="未判定"),IF(ISNUMBER(F1691),"测试名单无纯氢GPS","缺失"),IF(ISNUMBER(E1691),"非测试日仪表","缺失"))))</x:f>
        <x:v>非测试日纯氢</x:v>
      </x:c>
      <x:c r="L1691" s="7" t="n">
        <x:f>IF(K1691="缺失","",IF(K1691="非测试日纯氢",G1691,IF(K1691="非测试日仪表",E1691,F1691)))</x:f>
        <x:v>90.8</x:v>
      </x:c>
      <x:c r="M1691" s="2" t="n">
        <x:f>IF(K1691="缺失",1,0)</x:f>
        <x:v>0</x:v>
      </x:c>
      <x:c r="N1691" s="2" t="str">
        <x:v>车辆里程查询_20260901-20260930_1024辆_仪表里程.xlsx / AA512</x:v>
      </x:c>
      <x:c r="O1691" s="2" t="str">
        <x:v>车辆里程查询_20260901-20260930_1024辆_GPS里程.xlsx / AA512</x:v>
      </x:c>
      <x:c r="P1691" s="2" t="str">
        <x:v>车辆纯氢气里程查询_20260901-20260930_1024辆.xlsx / AA277</x:v>
      </x:c>
    </x:row>
    <x:row r="1692" ht="22" customHeight="1">
      <x:c r="A1692" s="2" t="n">
        <x:v>68</x:v>
      </x:c>
      <x:c r="B1692" s="2" t="str">
        <x:v>粤AGP7019</x:v>
      </x:c>
      <x:c r="C1692" s="2" t="str">
        <x:v>陈高伟</x:v>
      </x:c>
      <x:c r="D1692" s="8" t="d">
        <x:v>2026-09-24T00:00:00.000Z</x:v>
      </x:c>
      <x:c r="E1692" s="7" t="n">
        <x:v>91.8</x:v>
      </x:c>
      <x:c r="F1692" s="7" t="n">
        <x:v>84.7</x:v>
      </x:c>
      <x:c r="G1692" s="7" t="n">
        <x:v>81.8</x:v>
      </x:c>
      <x:c r="H1692" s="2" t="str">
        <x:v>是</x:v>
      </x:c>
      <x:c r="I1692" s="7" t="n">
        <x:f>IF(AND(ISNUMBER(E1692),ISNUMBER(F1692)),E1692-F1692,"")</x:f>
        <x:v>7.099999999999994</x:v>
      </x:c>
      <x:c r="J1692" s="2" t="str">
        <x:f>IF(H1692="否","不适用",IF(AND(ISNUMBER(E1692),ISNUMBER(F1692)),IF(I1692&gt;'规则与名单'!$B$2,"是","否"),"未判定"))</x:f>
        <x:v>否</x:v>
      </x:c>
      <x:c r="K1692" s="2" t="str">
        <x:f>IF(J1692="是",IF(ISNUMBER(F1692),"测试日GPS","缺失"),IF(ISNUMBER(G1692),"非测试日纯氢",IF(AND(H1692="是",J1692="未判定"),IF(ISNUMBER(F1692),"测试名单无纯氢GPS","缺失"),IF(ISNUMBER(E1692),"非测试日仪表","缺失"))))</x:f>
        <x:v>非测试日纯氢</x:v>
      </x:c>
      <x:c r="L1692" s="7" t="n">
        <x:f>IF(K1692="缺失","",IF(K1692="非测试日纯氢",G1692,IF(K1692="非测试日仪表",E1692,F1692)))</x:f>
        <x:v>81.8</x:v>
      </x:c>
      <x:c r="M1692" s="2" t="n">
        <x:f>IF(K1692="缺失",1,0)</x:f>
        <x:v>0</x:v>
      </x:c>
      <x:c r="N1692" s="2" t="str">
        <x:v>车辆里程查询_20260901-20260930_1024辆_仪表里程.xlsx / AB512</x:v>
      </x:c>
      <x:c r="O1692" s="2" t="str">
        <x:v>车辆里程查询_20260901-20260930_1024辆_GPS里程.xlsx / AB512</x:v>
      </x:c>
      <x:c r="P1692" s="2" t="str">
        <x:v>车辆纯氢气里程查询_20260901-20260930_1024辆.xlsx / AB277</x:v>
      </x:c>
    </x:row>
    <x:row r="1693" ht="22" customHeight="1">
      <x:c r="A1693" s="2" t="n">
        <x:v>68</x:v>
      </x:c>
      <x:c r="B1693" s="2" t="str">
        <x:v>粤AGP7019</x:v>
      </x:c>
      <x:c r="C1693" s="2" t="str">
        <x:v>陈高伟</x:v>
      </x:c>
      <x:c r="D1693" s="8" t="d">
        <x:v>2026-09-25T00:00:00.000Z</x:v>
      </x:c>
      <x:c r="E1693" s="7" t="n">
        <x:v>150.5</x:v>
      </x:c>
      <x:c r="F1693" s="7" t="n">
        <x:v>155.4</x:v>
      </x:c>
      <x:c r="G1693" s="7" t="n">
        <x:v>150.5</x:v>
      </x:c>
      <x:c r="H1693" s="2" t="str">
        <x:v>是</x:v>
      </x:c>
      <x:c r="I1693" s="7" t="n">
        <x:f>IF(AND(ISNUMBER(E1693),ISNUMBER(F1693)),E1693-F1693,"")</x:f>
        <x:v>-4.900000000000006</x:v>
      </x:c>
      <x:c r="J1693" s="2" t="str">
        <x:f>IF(H1693="否","不适用",IF(AND(ISNUMBER(E1693),ISNUMBER(F1693)),IF(I1693&gt;'规则与名单'!$B$2,"是","否"),"未判定"))</x:f>
        <x:v>否</x:v>
      </x:c>
      <x:c r="K1693" s="2" t="str">
        <x:f>IF(J1693="是",IF(ISNUMBER(F1693),"测试日GPS","缺失"),IF(ISNUMBER(G1693),"非测试日纯氢",IF(AND(H1693="是",J1693="未判定"),IF(ISNUMBER(F1693),"测试名单无纯氢GPS","缺失"),IF(ISNUMBER(E1693),"非测试日仪表","缺失"))))</x:f>
        <x:v>非测试日纯氢</x:v>
      </x:c>
      <x:c r="L1693" s="7" t="n">
        <x:f>IF(K1693="缺失","",IF(K1693="非测试日纯氢",G1693,IF(K1693="非测试日仪表",E1693,F1693)))</x:f>
        <x:v>150.5</x:v>
      </x:c>
      <x:c r="M1693" s="2" t="n">
        <x:f>IF(K1693="缺失",1,0)</x:f>
        <x:v>0</x:v>
      </x:c>
      <x:c r="N1693" s="2" t="str">
        <x:v>车辆里程查询_20260901-20260930_1024辆_仪表里程.xlsx / AC512</x:v>
      </x:c>
      <x:c r="O1693" s="2" t="str">
        <x:v>车辆里程查询_20260901-20260930_1024辆_GPS里程.xlsx / AC512</x:v>
      </x:c>
      <x:c r="P1693" s="2" t="str">
        <x:v>车辆纯氢气里程查询_20260901-20260930_1024辆.xlsx / AC277</x:v>
      </x:c>
    </x:row>
    <x:row r="1694" ht="22" customHeight="1">
      <x:c r="A1694" s="2" t="n">
        <x:v>68</x:v>
      </x:c>
      <x:c r="B1694" s="2" t="str">
        <x:v>粤AGP7019</x:v>
      </x:c>
      <x:c r="C1694" s="2" t="str">
        <x:v>陈高伟</x:v>
      </x:c>
      <x:c r="D1694" s="8" t="d">
        <x:v>2026-09-26T00:00:00.000Z</x:v>
      </x:c>
      <x:c r="E1694" s="7"/>
      <x:c r="F1694" s="7" t="n">
        <x:v>0</x:v>
      </x:c>
      <x:c r="G1694" s="7"/>
      <x:c r="H1694" s="2" t="str">
        <x:v>是</x:v>
      </x:c>
      <x:c r="I1694" s="7" t="str">
        <x:f>IF(AND(ISNUMBER(E1694),ISNUMBER(F1694)),E1694-F1694,"")</x:f>
      </x:c>
      <x:c r="J1694" s="2" t="str">
        <x:f>IF(H1694="否","不适用",IF(AND(ISNUMBER(E1694),ISNUMBER(F1694)),IF(I1694&gt;'规则与名单'!$B$2,"是","否"),"未判定"))</x:f>
        <x:v>未判定</x:v>
      </x:c>
      <x:c r="K1694" s="2" t="str">
        <x:f>IF(J1694="是",IF(ISNUMBER(F1694),"测试日GPS","缺失"),IF(ISNUMBER(G1694),"非测试日纯氢",IF(AND(H1694="是",J1694="未判定"),IF(ISNUMBER(F1694),"测试名单无纯氢GPS","缺失"),IF(ISNUMBER(E1694),"非测试日仪表","缺失"))))</x:f>
        <x:v>测试名单无纯氢GPS</x:v>
      </x:c>
      <x:c r="L1694" s="7" t="n">
        <x:f>IF(K1694="缺失","",IF(K1694="非测试日纯氢",G1694,IF(K1694="非测试日仪表",E1694,F1694)))</x:f>
        <x:v>0</x:v>
      </x:c>
      <x:c r="M1694" s="2" t="n">
        <x:f>IF(K1694="缺失",1,0)</x:f>
        <x:v>0</x:v>
      </x:c>
      <x:c r="N1694" s="2" t="str">
        <x:v>车辆里程查询_20260901-20260930_1024辆_仪表里程.xlsx / AD512</x:v>
      </x:c>
      <x:c r="O1694" s="2" t="str">
        <x:v>车辆里程查询_20260901-20260930_1024辆_GPS里程.xlsx / AD512</x:v>
      </x:c>
      <x:c r="P1694" s="2" t="str">
        <x:v>车辆纯氢气里程查询_20260901-20260930_1024辆.xlsx / AD277</x:v>
      </x:c>
    </x:row>
    <x:row r="1695" ht="22" customHeight="1">
      <x:c r="A1695" s="2" t="n">
        <x:v>68</x:v>
      </x:c>
      <x:c r="B1695" s="2" t="str">
        <x:v>粤AGP7019</x:v>
      </x:c>
      <x:c r="C1695" s="2" t="str">
        <x:v>陈高伟</x:v>
      </x:c>
      <x:c r="D1695" s="8" t="d">
        <x:v>2026-09-27T00:00:00.000Z</x:v>
      </x:c>
      <x:c r="E1695" s="7"/>
      <x:c r="F1695" s="7" t="n">
        <x:v>0</x:v>
      </x:c>
      <x:c r="G1695" s="7"/>
      <x:c r="H1695" s="2" t="str">
        <x:v>是</x:v>
      </x:c>
      <x:c r="I1695" s="7" t="str">
        <x:f>IF(AND(ISNUMBER(E1695),ISNUMBER(F1695)),E1695-F1695,"")</x:f>
      </x:c>
      <x:c r="J1695" s="2" t="str">
        <x:f>IF(H1695="否","不适用",IF(AND(ISNUMBER(E1695),ISNUMBER(F1695)),IF(I1695&gt;'规则与名单'!$B$2,"是","否"),"未判定"))</x:f>
        <x:v>未判定</x:v>
      </x:c>
      <x:c r="K1695" s="2" t="str">
        <x:f>IF(J1695="是",IF(ISNUMBER(F1695),"测试日GPS","缺失"),IF(ISNUMBER(G1695),"非测试日纯氢",IF(AND(H1695="是",J1695="未判定"),IF(ISNUMBER(F1695),"测试名单无纯氢GPS","缺失"),IF(ISNUMBER(E1695),"非测试日仪表","缺失"))))</x:f>
        <x:v>测试名单无纯氢GPS</x:v>
      </x:c>
      <x:c r="L1695" s="7" t="n">
        <x:f>IF(K1695="缺失","",IF(K1695="非测试日纯氢",G1695,IF(K1695="非测试日仪表",E1695,F1695)))</x:f>
        <x:v>0</x:v>
      </x:c>
      <x:c r="M1695" s="2" t="n">
        <x:f>IF(K1695="缺失",1,0)</x:f>
        <x:v>0</x:v>
      </x:c>
      <x:c r="N1695" s="2" t="str">
        <x:v>车辆里程查询_20260901-20260930_1024辆_仪表里程.xlsx / AE512</x:v>
      </x:c>
      <x:c r="O1695" s="2" t="str">
        <x:v>车辆里程查询_20260901-20260930_1024辆_GPS里程.xlsx / AE512</x:v>
      </x:c>
      <x:c r="P1695" s="2" t="str">
        <x:v>车辆纯氢气里程查询_20260901-20260930_1024辆.xlsx / AE277</x:v>
      </x:c>
    </x:row>
    <x:row r="1696" ht="22" customHeight="1">
      <x:c r="A1696" s="2" t="n">
        <x:v>68</x:v>
      </x:c>
      <x:c r="B1696" s="2" t="str">
        <x:v>粤AGP7019</x:v>
      </x:c>
      <x:c r="C1696" s="2" t="str">
        <x:v>陈高伟</x:v>
      </x:c>
      <x:c r="D1696" s="8" t="d">
        <x:v>2026-09-28T00:00:00.000Z</x:v>
      </x:c>
      <x:c r="E1696" s="7" t="n">
        <x:v>155.4</x:v>
      </x:c>
      <x:c r="F1696" s="7" t="n">
        <x:v>184.7</x:v>
      </x:c>
      <x:c r="G1696" s="7" t="n">
        <x:v>149.7</x:v>
      </x:c>
      <x:c r="H1696" s="2" t="str">
        <x:v>是</x:v>
      </x:c>
      <x:c r="I1696" s="7" t="n">
        <x:f>IF(AND(ISNUMBER(E1696),ISNUMBER(F1696)),E1696-F1696,"")</x:f>
        <x:v>-29.299999999999983</x:v>
      </x:c>
      <x:c r="J1696" s="2" t="str">
        <x:f>IF(H1696="否","不适用",IF(AND(ISNUMBER(E1696),ISNUMBER(F1696)),IF(I1696&gt;'规则与名单'!$B$2,"是","否"),"未判定"))</x:f>
        <x:v>否</x:v>
      </x:c>
      <x:c r="K1696" s="2" t="str">
        <x:f>IF(J1696="是",IF(ISNUMBER(F1696),"测试日GPS","缺失"),IF(ISNUMBER(G1696),"非测试日纯氢",IF(AND(H1696="是",J1696="未判定"),IF(ISNUMBER(F1696),"测试名单无纯氢GPS","缺失"),IF(ISNUMBER(E1696),"非测试日仪表","缺失"))))</x:f>
        <x:v>非测试日纯氢</x:v>
      </x:c>
      <x:c r="L1696" s="7" t="n">
        <x:f>IF(K1696="缺失","",IF(K1696="非测试日纯氢",G1696,IF(K1696="非测试日仪表",E1696,F1696)))</x:f>
        <x:v>149.7</x:v>
      </x:c>
      <x:c r="M1696" s="2" t="n">
        <x:f>IF(K1696="缺失",1,0)</x:f>
        <x:v>0</x:v>
      </x:c>
      <x:c r="N1696" s="2" t="str">
        <x:v>车辆里程查询_20260901-20260930_1024辆_仪表里程.xlsx / AF512</x:v>
      </x:c>
      <x:c r="O1696" s="2" t="str">
        <x:v>车辆里程查询_20260901-20260930_1024辆_GPS里程.xlsx / AF512</x:v>
      </x:c>
      <x:c r="P1696" s="2" t="str">
        <x:v>车辆纯氢气里程查询_20260901-20260930_1024辆.xlsx / AF277</x:v>
      </x:c>
    </x:row>
    <x:row r="1697" ht="22" customHeight="1">
      <x:c r="A1697" s="2" t="n">
        <x:v>68</x:v>
      </x:c>
      <x:c r="B1697" s="2" t="str">
        <x:v>粤AGP7019</x:v>
      </x:c>
      <x:c r="C1697" s="2" t="str">
        <x:v>陈高伟</x:v>
      </x:c>
      <x:c r="D1697" s="8" t="d">
        <x:v>2026-09-29T00:00:00.000Z</x:v>
      </x:c>
      <x:c r="E1697" s="7" t="n">
        <x:v>210.6</x:v>
      </x:c>
      <x:c r="F1697" s="7" t="n">
        <x:v>195.2</x:v>
      </x:c>
      <x:c r="G1697" s="7" t="n">
        <x:v>187.7</x:v>
      </x:c>
      <x:c r="H1697" s="2" t="str">
        <x:v>是</x:v>
      </x:c>
      <x:c r="I1697" s="7" t="n">
        <x:f>IF(AND(ISNUMBER(E1697),ISNUMBER(F1697)),E1697-F1697,"")</x:f>
        <x:v>15.400000000000006</x:v>
      </x:c>
      <x:c r="J1697" s="2" t="str">
        <x:f>IF(H1697="否","不适用",IF(AND(ISNUMBER(E1697),ISNUMBER(F1697)),IF(I1697&gt;'规则与名单'!$B$2,"是","否"),"未判定"))</x:f>
        <x:v>否</x:v>
      </x:c>
      <x:c r="K1697" s="2" t="str">
        <x:f>IF(J1697="是",IF(ISNUMBER(F1697),"测试日GPS","缺失"),IF(ISNUMBER(G1697),"非测试日纯氢",IF(AND(H1697="是",J1697="未判定"),IF(ISNUMBER(F1697),"测试名单无纯氢GPS","缺失"),IF(ISNUMBER(E1697),"非测试日仪表","缺失"))))</x:f>
        <x:v>非测试日纯氢</x:v>
      </x:c>
      <x:c r="L1697" s="7" t="n">
        <x:f>IF(K1697="缺失","",IF(K1697="非测试日纯氢",G1697,IF(K1697="非测试日仪表",E1697,F1697)))</x:f>
        <x:v>187.7</x:v>
      </x:c>
      <x:c r="M1697" s="2" t="n">
        <x:f>IF(K1697="缺失",1,0)</x:f>
        <x:v>0</x:v>
      </x:c>
      <x:c r="N1697" s="2" t="str">
        <x:v>车辆里程查询_20260901-20260930_1024辆_仪表里程.xlsx / AG512</x:v>
      </x:c>
      <x:c r="O1697" s="2" t="str">
        <x:v>车辆里程查询_20260901-20260930_1024辆_GPS里程.xlsx / AG512</x:v>
      </x:c>
      <x:c r="P1697" s="2" t="str">
        <x:v>车辆纯氢气里程查询_20260901-20260930_1024辆.xlsx / AG277</x:v>
      </x:c>
    </x:row>
    <x:row r="1698" ht="22" customHeight="1">
      <x:c r="A1698" s="2" t="n">
        <x:v>68</x:v>
      </x:c>
      <x:c r="B1698" s="2" t="str">
        <x:v>粤AGP7019</x:v>
      </x:c>
      <x:c r="C1698" s="2" t="str">
        <x:v>陈高伟</x:v>
      </x:c>
      <x:c r="D1698" s="8" t="d">
        <x:v>2026-09-30T00:00:00.000Z</x:v>
      </x:c>
      <x:c r="E1698" s="7" t="n">
        <x:v>155.2</x:v>
      </x:c>
      <x:c r="F1698" s="7" t="n">
        <x:v>158.3</x:v>
      </x:c>
      <x:c r="G1698" s="7" t="n">
        <x:v>155.2</x:v>
      </x:c>
      <x:c r="H1698" s="2" t="str">
        <x:v>是</x:v>
      </x:c>
      <x:c r="I1698" s="7" t="n">
        <x:f>IF(AND(ISNUMBER(E1698),ISNUMBER(F1698)),E1698-F1698,"")</x:f>
        <x:v>-3.1000000000000227</x:v>
      </x:c>
      <x:c r="J1698" s="2" t="str">
        <x:f>IF(H1698="否","不适用",IF(AND(ISNUMBER(E1698),ISNUMBER(F1698)),IF(I1698&gt;'规则与名单'!$B$2,"是","否"),"未判定"))</x:f>
        <x:v>否</x:v>
      </x:c>
      <x:c r="K1698" s="2" t="str">
        <x:f>IF(J1698="是",IF(ISNUMBER(F1698),"测试日GPS","缺失"),IF(ISNUMBER(G1698),"非测试日纯氢",IF(AND(H1698="是",J1698="未判定"),IF(ISNUMBER(F1698),"测试名单无纯氢GPS","缺失"),IF(ISNUMBER(E1698),"非测试日仪表","缺失"))))</x:f>
        <x:v>非测试日纯氢</x:v>
      </x:c>
      <x:c r="L1698" s="7" t="n">
        <x:f>IF(K1698="缺失","",IF(K1698="非测试日纯氢",G1698,IF(K1698="非测试日仪表",E1698,F1698)))</x:f>
        <x:v>155.2</x:v>
      </x:c>
      <x:c r="M1698" s="2" t="n">
        <x:f>IF(K1698="缺失",1,0)</x:f>
        <x:v>0</x:v>
      </x:c>
      <x:c r="N1698" s="2" t="str">
        <x:v>车辆里程查询_20260901-20260930_1024辆_仪表里程.xlsx / AH512</x:v>
      </x:c>
      <x:c r="O1698" s="2" t="str">
        <x:v>车辆里程查询_20260901-20260930_1024辆_GPS里程.xlsx / AH512</x:v>
      </x:c>
      <x:c r="P1698" s="2" t="str">
        <x:v>车辆纯氢气里程查询_20260901-20260930_1024辆.xlsx / AH277</x:v>
      </x:c>
    </x:row>
    <x:row r="1699" ht="22" customHeight="1">
      <x:c r="A1699" s="2" t="n">
        <x:v>69</x:v>
      </x:c>
      <x:c r="B1699" s="2" t="str">
        <x:v>粤AGP9739</x:v>
      </x:c>
      <x:c r="C1699" s="2" t="str">
        <x:v>陈高伟</x:v>
      </x:c>
      <x:c r="D1699" s="8" t="d">
        <x:v>2026-09-01T00:00:00.000Z</x:v>
      </x:c>
      <x:c r="E1699" s="7" t="n">
        <x:v>111.5</x:v>
      </x:c>
      <x:c r="F1699" s="7" t="n">
        <x:v>119.8</x:v>
      </x:c>
      <x:c r="G1699" s="7" t="n">
        <x:v>111.4</x:v>
      </x:c>
      <x:c r="H1699" s="2" t="str">
        <x:v>否</x:v>
      </x:c>
      <x:c r="I1699" s="7" t="n">
        <x:f>IF(AND(ISNUMBER(E1699),ISNUMBER(F1699)),E1699-F1699,"")</x:f>
        <x:v>-8.299999999999997</x:v>
      </x:c>
      <x:c r="J1699" s="2" t="str">
        <x:f>IF(H1699="否","不适用",IF(AND(ISNUMBER(E1699),ISNUMBER(F1699)),IF(I1699&gt;'规则与名单'!$B$2,"是","否"),"未判定"))</x:f>
        <x:v>不适用</x:v>
      </x:c>
      <x:c r="K1699" s="2" t="str">
        <x:f>IF(J1699="是",IF(ISNUMBER(F1699),"测试日GPS","缺失"),IF(ISNUMBER(G1699),"非测试日纯氢",IF(AND(H1699="是",J1699="未判定"),IF(ISNUMBER(F1699),"测试名单无纯氢GPS","缺失"),IF(ISNUMBER(E1699),"非测试日仪表","缺失"))))</x:f>
        <x:v>非测试日纯氢</x:v>
      </x:c>
      <x:c r="L1699" s="7" t="n">
        <x:f>IF(K1699="缺失","",IF(K1699="非测试日纯氢",G1699,IF(K1699="非测试日仪表",E1699,F1699)))</x:f>
        <x:v>111.4</x:v>
      </x:c>
      <x:c r="M1699" s="2" t="n">
        <x:f>IF(K1699="缺失",1,0)</x:f>
        <x:v>0</x:v>
      </x:c>
      <x:c r="N1699" s="2" t="str">
        <x:v>车辆里程查询_20260901-20260930_1024辆_仪表里程.xlsx / E502</x:v>
      </x:c>
      <x:c r="O1699" s="2" t="str">
        <x:v>车辆里程查询_20260901-20260930_1024辆_GPS里程.xlsx / E502</x:v>
      </x:c>
      <x:c r="P1699" s="2" t="str">
        <x:v>车辆纯氢气里程查询_20260901-20260930_1024辆.xlsx / E484</x:v>
      </x:c>
    </x:row>
    <x:row r="1700" ht="22" customHeight="1">
      <x:c r="A1700" s="2" t="n">
        <x:v>69</x:v>
      </x:c>
      <x:c r="B1700" s="2" t="str">
        <x:v>粤AGP9739</x:v>
      </x:c>
      <x:c r="C1700" s="2" t="str">
        <x:v>陈高伟</x:v>
      </x:c>
      <x:c r="D1700" s="8" t="d">
        <x:v>2026-09-02T00:00:00.000Z</x:v>
      </x:c>
      <x:c r="E1700" s="7" t="n">
        <x:v>119.6</x:v>
      </x:c>
      <x:c r="F1700" s="7" t="n">
        <x:v>127.2</x:v>
      </x:c>
      <x:c r="G1700" s="7" t="n">
        <x:v>119.5</x:v>
      </x:c>
      <x:c r="H1700" s="2" t="str">
        <x:v>否</x:v>
      </x:c>
      <x:c r="I1700" s="7" t="n">
        <x:f>IF(AND(ISNUMBER(E1700),ISNUMBER(F1700)),E1700-F1700,"")</x:f>
        <x:v>-7.6000000000000085</x:v>
      </x:c>
      <x:c r="J1700" s="2" t="str">
        <x:f>IF(H1700="否","不适用",IF(AND(ISNUMBER(E1700),ISNUMBER(F1700)),IF(I1700&gt;'规则与名单'!$B$2,"是","否"),"未判定"))</x:f>
        <x:v>不适用</x:v>
      </x:c>
      <x:c r="K1700" s="2" t="str">
        <x:f>IF(J1700="是",IF(ISNUMBER(F1700),"测试日GPS","缺失"),IF(ISNUMBER(G1700),"非测试日纯氢",IF(AND(H1700="是",J1700="未判定"),IF(ISNUMBER(F1700),"测试名单无纯氢GPS","缺失"),IF(ISNUMBER(E1700),"非测试日仪表","缺失"))))</x:f>
        <x:v>非测试日纯氢</x:v>
      </x:c>
      <x:c r="L1700" s="7" t="n">
        <x:f>IF(K1700="缺失","",IF(K1700="非测试日纯氢",G1700,IF(K1700="非测试日仪表",E1700,F1700)))</x:f>
        <x:v>119.5</x:v>
      </x:c>
      <x:c r="M1700" s="2" t="n">
        <x:f>IF(K1700="缺失",1,0)</x:f>
        <x:v>0</x:v>
      </x:c>
      <x:c r="N1700" s="2" t="str">
        <x:v>车辆里程查询_20260901-20260930_1024辆_仪表里程.xlsx / F502</x:v>
      </x:c>
      <x:c r="O1700" s="2" t="str">
        <x:v>车辆里程查询_20260901-20260930_1024辆_GPS里程.xlsx / F502</x:v>
      </x:c>
      <x:c r="P1700" s="2" t="str">
        <x:v>车辆纯氢气里程查询_20260901-20260930_1024辆.xlsx / F484</x:v>
      </x:c>
    </x:row>
    <x:row r="1701" ht="22" customHeight="1">
      <x:c r="A1701" s="2" t="n">
        <x:v>69</x:v>
      </x:c>
      <x:c r="B1701" s="2" t="str">
        <x:v>粤AGP9739</x:v>
      </x:c>
      <x:c r="C1701" s="2" t="str">
        <x:v>陈高伟</x:v>
      </x:c>
      <x:c r="D1701" s="8" t="d">
        <x:v>2026-09-03T00:00:00.000Z</x:v>
      </x:c>
      <x:c r="E1701" s="7" t="n">
        <x:v>111.7</x:v>
      </x:c>
      <x:c r="F1701" s="7" t="n">
        <x:v>120.3</x:v>
      </x:c>
      <x:c r="G1701" s="7" t="n">
        <x:v>109.6</x:v>
      </x:c>
      <x:c r="H1701" s="2" t="str">
        <x:v>否</x:v>
      </x:c>
      <x:c r="I1701" s="7" t="n">
        <x:f>IF(AND(ISNUMBER(E1701),ISNUMBER(F1701)),E1701-F1701,"")</x:f>
        <x:v>-8.599999999999994</x:v>
      </x:c>
      <x:c r="J1701" s="2" t="str">
        <x:f>IF(H1701="否","不适用",IF(AND(ISNUMBER(E1701),ISNUMBER(F1701)),IF(I1701&gt;'规则与名单'!$B$2,"是","否"),"未判定"))</x:f>
        <x:v>不适用</x:v>
      </x:c>
      <x:c r="K1701" s="2" t="str">
        <x:f>IF(J1701="是",IF(ISNUMBER(F1701),"测试日GPS","缺失"),IF(ISNUMBER(G1701),"非测试日纯氢",IF(AND(H1701="是",J1701="未判定"),IF(ISNUMBER(F1701),"测试名单无纯氢GPS","缺失"),IF(ISNUMBER(E1701),"非测试日仪表","缺失"))))</x:f>
        <x:v>非测试日纯氢</x:v>
      </x:c>
      <x:c r="L1701" s="7" t="n">
        <x:f>IF(K1701="缺失","",IF(K1701="非测试日纯氢",G1701,IF(K1701="非测试日仪表",E1701,F1701)))</x:f>
        <x:v>109.6</x:v>
      </x:c>
      <x:c r="M1701" s="2" t="n">
        <x:f>IF(K1701="缺失",1,0)</x:f>
        <x:v>0</x:v>
      </x:c>
      <x:c r="N1701" s="2" t="str">
        <x:v>车辆里程查询_20260901-20260930_1024辆_仪表里程.xlsx / G502</x:v>
      </x:c>
      <x:c r="O1701" s="2" t="str">
        <x:v>车辆里程查询_20260901-20260930_1024辆_GPS里程.xlsx / G502</x:v>
      </x:c>
      <x:c r="P1701" s="2" t="str">
        <x:v>车辆纯氢气里程查询_20260901-20260930_1024辆.xlsx / G484</x:v>
      </x:c>
    </x:row>
    <x:row r="1702" ht="22" customHeight="1">
      <x:c r="A1702" s="2" t="n">
        <x:v>69</x:v>
      </x:c>
      <x:c r="B1702" s="2" t="str">
        <x:v>粤AGP9739</x:v>
      </x:c>
      <x:c r="C1702" s="2" t="str">
        <x:v>陈高伟</x:v>
      </x:c>
      <x:c r="D1702" s="8" t="d">
        <x:v>2026-09-04T00:00:00.000Z</x:v>
      </x:c>
      <x:c r="E1702" s="7" t="n">
        <x:v>127.2</x:v>
      </x:c>
      <x:c r="F1702" s="7" t="n">
        <x:v>137.8</x:v>
      </x:c>
      <x:c r="G1702" s="7" t="n">
        <x:v>127.1</x:v>
      </x:c>
      <x:c r="H1702" s="2" t="str">
        <x:v>否</x:v>
      </x:c>
      <x:c r="I1702" s="7" t="n">
        <x:f>IF(AND(ISNUMBER(E1702),ISNUMBER(F1702)),E1702-F1702,"")</x:f>
        <x:v>-10.600000000000009</x:v>
      </x:c>
      <x:c r="J1702" s="2" t="str">
        <x:f>IF(H1702="否","不适用",IF(AND(ISNUMBER(E1702),ISNUMBER(F1702)),IF(I1702&gt;'规则与名单'!$B$2,"是","否"),"未判定"))</x:f>
        <x:v>不适用</x:v>
      </x:c>
      <x:c r="K1702" s="2" t="str">
        <x:f>IF(J1702="是",IF(ISNUMBER(F1702),"测试日GPS","缺失"),IF(ISNUMBER(G1702),"非测试日纯氢",IF(AND(H1702="是",J1702="未判定"),IF(ISNUMBER(F1702),"测试名单无纯氢GPS","缺失"),IF(ISNUMBER(E1702),"非测试日仪表","缺失"))))</x:f>
        <x:v>非测试日纯氢</x:v>
      </x:c>
      <x:c r="L1702" s="7" t="n">
        <x:f>IF(K1702="缺失","",IF(K1702="非测试日纯氢",G1702,IF(K1702="非测试日仪表",E1702,F1702)))</x:f>
        <x:v>127.1</x:v>
      </x:c>
      <x:c r="M1702" s="2" t="n">
        <x:f>IF(K1702="缺失",1,0)</x:f>
        <x:v>0</x:v>
      </x:c>
      <x:c r="N1702" s="2" t="str">
        <x:v>车辆里程查询_20260901-20260930_1024辆_仪表里程.xlsx / H502</x:v>
      </x:c>
      <x:c r="O1702" s="2" t="str">
        <x:v>车辆里程查询_20260901-20260930_1024辆_GPS里程.xlsx / H502</x:v>
      </x:c>
      <x:c r="P1702" s="2" t="str">
        <x:v>车辆纯氢气里程查询_20260901-20260930_1024辆.xlsx / H484</x:v>
      </x:c>
    </x:row>
    <x:row r="1703" ht="22" customHeight="1">
      <x:c r="A1703" s="2" t="n">
        <x:v>69</x:v>
      </x:c>
      <x:c r="B1703" s="2" t="str">
        <x:v>粤AGP9739</x:v>
      </x:c>
      <x:c r="C1703" s="2" t="str">
        <x:v>陈高伟</x:v>
      </x:c>
      <x:c r="D1703" s="8" t="d">
        <x:v>2026-09-05T00:00:00.000Z</x:v>
      </x:c>
      <x:c r="E1703" s="7" t="n">
        <x:v>100.5</x:v>
      </x:c>
      <x:c r="F1703" s="7" t="n">
        <x:v>118.6</x:v>
      </x:c>
      <x:c r="G1703" s="7" t="n">
        <x:v>108.5</x:v>
      </x:c>
      <x:c r="H1703" s="2" t="str">
        <x:v>否</x:v>
      </x:c>
      <x:c r="I1703" s="7" t="n">
        <x:f>IF(AND(ISNUMBER(E1703),ISNUMBER(F1703)),E1703-F1703,"")</x:f>
        <x:v>-18.099999999999994</x:v>
      </x:c>
      <x:c r="J1703" s="2" t="str">
        <x:f>IF(H1703="否","不适用",IF(AND(ISNUMBER(E1703),ISNUMBER(F1703)),IF(I1703&gt;'规则与名单'!$B$2,"是","否"),"未判定"))</x:f>
        <x:v>不适用</x:v>
      </x:c>
      <x:c r="K1703" s="2" t="str">
        <x:f>IF(J1703="是",IF(ISNUMBER(F1703),"测试日GPS","缺失"),IF(ISNUMBER(G1703),"非测试日纯氢",IF(AND(H1703="是",J1703="未判定"),IF(ISNUMBER(F1703),"测试名单无纯氢GPS","缺失"),IF(ISNUMBER(E1703),"非测试日仪表","缺失"))))</x:f>
        <x:v>非测试日纯氢</x:v>
      </x:c>
      <x:c r="L1703" s="7" t="n">
        <x:f>IF(K1703="缺失","",IF(K1703="非测试日纯氢",G1703,IF(K1703="非测试日仪表",E1703,F1703)))</x:f>
        <x:v>108.5</x:v>
      </x:c>
      <x:c r="M1703" s="2" t="n">
        <x:f>IF(K1703="缺失",1,0)</x:f>
        <x:v>0</x:v>
      </x:c>
      <x:c r="N1703" s="2" t="str">
        <x:v>车辆里程查询_20260901-20260930_1024辆_仪表里程.xlsx / I502</x:v>
      </x:c>
      <x:c r="O1703" s="2" t="str">
        <x:v>车辆里程查询_20260901-20260930_1024辆_GPS里程.xlsx / I502</x:v>
      </x:c>
      <x:c r="P1703" s="2" t="str">
        <x:v>车辆纯氢气里程查询_20260901-20260930_1024辆.xlsx / I484</x:v>
      </x:c>
    </x:row>
    <x:row r="1704" ht="22" customHeight="1">
      <x:c r="A1704" s="2" t="n">
        <x:v>69</x:v>
      </x:c>
      <x:c r="B1704" s="2" t="str">
        <x:v>粤AGP9739</x:v>
      </x:c>
      <x:c r="C1704" s="2" t="str">
        <x:v>陈高伟</x:v>
      </x:c>
      <x:c r="D1704" s="8" t="d">
        <x:v>2026-09-06T00:00:00.000Z</x:v>
      </x:c>
      <x:c r="E1704" s="7" t="n">
        <x:v>49.8</x:v>
      </x:c>
      <x:c r="F1704" s="7" t="n">
        <x:v>108.5</x:v>
      </x:c>
      <x:c r="G1704" s="7" t="n">
        <x:v>100.4</x:v>
      </x:c>
      <x:c r="H1704" s="2" t="str">
        <x:v>否</x:v>
      </x:c>
      <x:c r="I1704" s="7" t="n">
        <x:f>IF(AND(ISNUMBER(E1704),ISNUMBER(F1704)),E1704-F1704,"")</x:f>
        <x:v>-58.7</x:v>
      </x:c>
      <x:c r="J1704" s="2" t="str">
        <x:f>IF(H1704="否","不适用",IF(AND(ISNUMBER(E1704),ISNUMBER(F1704)),IF(I1704&gt;'规则与名单'!$B$2,"是","否"),"未判定"))</x:f>
        <x:v>不适用</x:v>
      </x:c>
      <x:c r="K1704" s="2" t="str">
        <x:f>IF(J1704="是",IF(ISNUMBER(F1704),"测试日GPS","缺失"),IF(ISNUMBER(G1704),"非测试日纯氢",IF(AND(H1704="是",J1704="未判定"),IF(ISNUMBER(F1704),"测试名单无纯氢GPS","缺失"),IF(ISNUMBER(E1704),"非测试日仪表","缺失"))))</x:f>
        <x:v>非测试日纯氢</x:v>
      </x:c>
      <x:c r="L1704" s="7" t="n">
        <x:f>IF(K1704="缺失","",IF(K1704="非测试日纯氢",G1704,IF(K1704="非测试日仪表",E1704,F1704)))</x:f>
        <x:v>100.4</x:v>
      </x:c>
      <x:c r="M1704" s="2" t="n">
        <x:f>IF(K1704="缺失",1,0)</x:f>
        <x:v>0</x:v>
      </x:c>
      <x:c r="N1704" s="2" t="str">
        <x:v>车辆里程查询_20260901-20260930_1024辆_仪表里程.xlsx / J502</x:v>
      </x:c>
      <x:c r="O1704" s="2" t="str">
        <x:v>车辆里程查询_20260901-20260930_1024辆_GPS里程.xlsx / J502</x:v>
      </x:c>
      <x:c r="P1704" s="2" t="str">
        <x:v>车辆纯氢气里程查询_20260901-20260930_1024辆.xlsx / J484</x:v>
      </x:c>
    </x:row>
    <x:row r="1705" ht="22" customHeight="1">
      <x:c r="A1705" s="2" t="n">
        <x:v>69</x:v>
      </x:c>
      <x:c r="B1705" s="2" t="str">
        <x:v>粤AGP9739</x:v>
      </x:c>
      <x:c r="C1705" s="2" t="str">
        <x:v>陈高伟</x:v>
      </x:c>
      <x:c r="D1705" s="8" t="d">
        <x:v>2026-09-07T00:00:00.000Z</x:v>
      </x:c>
      <x:c r="E1705" s="7" t="n">
        <x:v>176.2</x:v>
      </x:c>
      <x:c r="F1705" s="7" t="n">
        <x:v>126.3</x:v>
      </x:c>
      <x:c r="G1705" s="7" t="n">
        <x:v>117.3</x:v>
      </x:c>
      <x:c r="H1705" s="2" t="str">
        <x:v>否</x:v>
      </x:c>
      <x:c r="I1705" s="7" t="n">
        <x:f>IF(AND(ISNUMBER(E1705),ISNUMBER(F1705)),E1705-F1705,"")</x:f>
        <x:v>49.89999999999999</x:v>
      </x:c>
      <x:c r="J1705" s="2" t="str">
        <x:f>IF(H1705="否","不适用",IF(AND(ISNUMBER(E1705),ISNUMBER(F1705)),IF(I1705&gt;'规则与名单'!$B$2,"是","否"),"未判定"))</x:f>
        <x:v>不适用</x:v>
      </x:c>
      <x:c r="K1705" s="2" t="str">
        <x:f>IF(J1705="是",IF(ISNUMBER(F1705),"测试日GPS","缺失"),IF(ISNUMBER(G1705),"非测试日纯氢",IF(AND(H1705="是",J1705="未判定"),IF(ISNUMBER(F1705),"测试名单无纯氢GPS","缺失"),IF(ISNUMBER(E1705),"非测试日仪表","缺失"))))</x:f>
        <x:v>非测试日纯氢</x:v>
      </x:c>
      <x:c r="L1705" s="7" t="n">
        <x:f>IF(K1705="缺失","",IF(K1705="非测试日纯氢",G1705,IF(K1705="非测试日仪表",E1705,F1705)))</x:f>
        <x:v>117.3</x:v>
      </x:c>
      <x:c r="M1705" s="2" t="n">
        <x:f>IF(K1705="缺失",1,0)</x:f>
        <x:v>0</x:v>
      </x:c>
      <x:c r="N1705" s="2" t="str">
        <x:v>车辆里程查询_20260901-20260930_1024辆_仪表里程.xlsx / K502</x:v>
      </x:c>
      <x:c r="O1705" s="2" t="str">
        <x:v>车辆里程查询_20260901-20260930_1024辆_GPS里程.xlsx / K502</x:v>
      </x:c>
      <x:c r="P1705" s="2" t="str">
        <x:v>车辆纯氢气里程查询_20260901-20260930_1024辆.xlsx / K484</x:v>
      </x:c>
    </x:row>
    <x:row r="1706" ht="22" customHeight="1">
      <x:c r="A1706" s="2" t="n">
        <x:v>69</x:v>
      </x:c>
      <x:c r="B1706" s="2" t="str">
        <x:v>粤AGP9739</x:v>
      </x:c>
      <x:c r="C1706" s="2" t="str">
        <x:v>陈高伟</x:v>
      </x:c>
      <x:c r="D1706" s="8" t="d">
        <x:v>2026-09-08T00:00:00.000Z</x:v>
      </x:c>
      <x:c r="E1706" s="7" t="n">
        <x:v>102.8</x:v>
      </x:c>
      <x:c r="F1706" s="7" t="n">
        <x:v>113.6</x:v>
      </x:c>
      <x:c r="G1706" s="7" t="n">
        <x:v>102.8</x:v>
      </x:c>
      <x:c r="H1706" s="2" t="str">
        <x:v>否</x:v>
      </x:c>
      <x:c r="I1706" s="7" t="n">
        <x:f>IF(AND(ISNUMBER(E1706),ISNUMBER(F1706)),E1706-F1706,"")</x:f>
        <x:v>-10.799999999999997</x:v>
      </x:c>
      <x:c r="J1706" s="2" t="str">
        <x:f>IF(H1706="否","不适用",IF(AND(ISNUMBER(E1706),ISNUMBER(F1706)),IF(I1706&gt;'规则与名单'!$B$2,"是","否"),"未判定"))</x:f>
        <x:v>不适用</x:v>
      </x:c>
      <x:c r="K1706" s="2" t="str">
        <x:f>IF(J1706="是",IF(ISNUMBER(F1706),"测试日GPS","缺失"),IF(ISNUMBER(G1706),"非测试日纯氢",IF(AND(H1706="是",J1706="未判定"),IF(ISNUMBER(F1706),"测试名单无纯氢GPS","缺失"),IF(ISNUMBER(E1706),"非测试日仪表","缺失"))))</x:f>
        <x:v>非测试日纯氢</x:v>
      </x:c>
      <x:c r="L1706" s="7" t="n">
        <x:f>IF(K1706="缺失","",IF(K1706="非测试日纯氢",G1706,IF(K1706="非测试日仪表",E1706,F1706)))</x:f>
        <x:v>102.8</x:v>
      </x:c>
      <x:c r="M1706" s="2" t="n">
        <x:f>IF(K1706="缺失",1,0)</x:f>
        <x:v>0</x:v>
      </x:c>
      <x:c r="N1706" s="2" t="str">
        <x:v>车辆里程查询_20260901-20260930_1024辆_仪表里程.xlsx / L502</x:v>
      </x:c>
      <x:c r="O1706" s="2" t="str">
        <x:v>车辆里程查询_20260901-20260930_1024辆_GPS里程.xlsx / L502</x:v>
      </x:c>
      <x:c r="P1706" s="2" t="str">
        <x:v>车辆纯氢气里程查询_20260901-20260930_1024辆.xlsx / L484</x:v>
      </x:c>
    </x:row>
    <x:row r="1707" ht="22" customHeight="1">
      <x:c r="A1707" s="2" t="n">
        <x:v>69</x:v>
      </x:c>
      <x:c r="B1707" s="2" t="str">
        <x:v>粤AGP9739</x:v>
      </x:c>
      <x:c r="C1707" s="2" t="str">
        <x:v>陈高伟</x:v>
      </x:c>
      <x:c r="D1707" s="8" t="d">
        <x:v>2026-09-09T00:00:00.000Z</x:v>
      </x:c>
      <x:c r="E1707" s="7" t="n">
        <x:v>103.6</x:v>
      </x:c>
      <x:c r="F1707" s="7" t="n">
        <x:v>113.9</x:v>
      </x:c>
      <x:c r="G1707" s="7" t="n">
        <x:v>103.6</x:v>
      </x:c>
      <x:c r="H1707" s="2" t="str">
        <x:v>否</x:v>
      </x:c>
      <x:c r="I1707" s="7" t="n">
        <x:f>IF(AND(ISNUMBER(E1707),ISNUMBER(F1707)),E1707-F1707,"")</x:f>
        <x:v>-10.300000000000011</x:v>
      </x:c>
      <x:c r="J1707" s="2" t="str">
        <x:f>IF(H1707="否","不适用",IF(AND(ISNUMBER(E1707),ISNUMBER(F1707)),IF(I1707&gt;'规则与名单'!$B$2,"是","否"),"未判定"))</x:f>
        <x:v>不适用</x:v>
      </x:c>
      <x:c r="K1707" s="2" t="str">
        <x:f>IF(J1707="是",IF(ISNUMBER(F1707),"测试日GPS","缺失"),IF(ISNUMBER(G1707),"非测试日纯氢",IF(AND(H1707="是",J1707="未判定"),IF(ISNUMBER(F1707),"测试名单无纯氢GPS","缺失"),IF(ISNUMBER(E1707),"非测试日仪表","缺失"))))</x:f>
        <x:v>非测试日纯氢</x:v>
      </x:c>
      <x:c r="L1707" s="7" t="n">
        <x:f>IF(K1707="缺失","",IF(K1707="非测试日纯氢",G1707,IF(K1707="非测试日仪表",E1707,F1707)))</x:f>
        <x:v>103.6</x:v>
      </x:c>
      <x:c r="M1707" s="2" t="n">
        <x:f>IF(K1707="缺失",1,0)</x:f>
        <x:v>0</x:v>
      </x:c>
      <x:c r="N1707" s="2" t="str">
        <x:v>车辆里程查询_20260901-20260930_1024辆_仪表里程.xlsx / M502</x:v>
      </x:c>
      <x:c r="O1707" s="2" t="str">
        <x:v>车辆里程查询_20260901-20260930_1024辆_GPS里程.xlsx / M502</x:v>
      </x:c>
      <x:c r="P1707" s="2" t="str">
        <x:v>车辆纯氢气里程查询_20260901-20260930_1024辆.xlsx / M484</x:v>
      </x:c>
    </x:row>
    <x:row r="1708" ht="22" customHeight="1">
      <x:c r="A1708" s="2" t="n">
        <x:v>69</x:v>
      </x:c>
      <x:c r="B1708" s="2" t="str">
        <x:v>粤AGP9739</x:v>
      </x:c>
      <x:c r="C1708" s="2" t="str">
        <x:v>陈高伟</x:v>
      </x:c>
      <x:c r="D1708" s="8" t="d">
        <x:v>2026-09-10T00:00:00.000Z</x:v>
      </x:c>
      <x:c r="E1708" s="7" t="n">
        <x:v>104.4</x:v>
      </x:c>
      <x:c r="F1708" s="7" t="n">
        <x:v>114.5</x:v>
      </x:c>
      <x:c r="G1708" s="7" t="n">
        <x:v>103.1</x:v>
      </x:c>
      <x:c r="H1708" s="2" t="str">
        <x:v>否</x:v>
      </x:c>
      <x:c r="I1708" s="7" t="n">
        <x:f>IF(AND(ISNUMBER(E1708),ISNUMBER(F1708)),E1708-F1708,"")</x:f>
        <x:v>-10.099999999999994</x:v>
      </x:c>
      <x:c r="J1708" s="2" t="str">
        <x:f>IF(H1708="否","不适用",IF(AND(ISNUMBER(E1708),ISNUMBER(F1708)),IF(I1708&gt;'规则与名单'!$B$2,"是","否"),"未判定"))</x:f>
        <x:v>不适用</x:v>
      </x:c>
      <x:c r="K1708" s="2" t="str">
        <x:f>IF(J1708="是",IF(ISNUMBER(F1708),"测试日GPS","缺失"),IF(ISNUMBER(G1708),"非测试日纯氢",IF(AND(H1708="是",J1708="未判定"),IF(ISNUMBER(F1708),"测试名单无纯氢GPS","缺失"),IF(ISNUMBER(E1708),"非测试日仪表","缺失"))))</x:f>
        <x:v>非测试日纯氢</x:v>
      </x:c>
      <x:c r="L1708" s="7" t="n">
        <x:f>IF(K1708="缺失","",IF(K1708="非测试日纯氢",G1708,IF(K1708="非测试日仪表",E1708,F1708)))</x:f>
        <x:v>103.1</x:v>
      </x:c>
      <x:c r="M1708" s="2" t="n">
        <x:f>IF(K1708="缺失",1,0)</x:f>
        <x:v>0</x:v>
      </x:c>
      <x:c r="N1708" s="2" t="str">
        <x:v>车辆里程查询_20260901-20260930_1024辆_仪表里程.xlsx / N502</x:v>
      </x:c>
      <x:c r="O1708" s="2" t="str">
        <x:v>车辆里程查询_20260901-20260930_1024辆_GPS里程.xlsx / N502</x:v>
      </x:c>
      <x:c r="P1708" s="2" t="str">
        <x:v>车辆纯氢气里程查询_20260901-20260930_1024辆.xlsx / N484</x:v>
      </x:c>
    </x:row>
    <x:row r="1709" ht="22" customHeight="1">
      <x:c r="A1709" s="2" t="n">
        <x:v>69</x:v>
      </x:c>
      <x:c r="B1709" s="2" t="str">
        <x:v>粤AGP9739</x:v>
      </x:c>
      <x:c r="C1709" s="2" t="str">
        <x:v>陈高伟</x:v>
      </x:c>
      <x:c r="D1709" s="8" t="d">
        <x:v>2026-09-11T00:00:00.000Z</x:v>
      </x:c>
      <x:c r="E1709" s="7" t="n">
        <x:v>103.2</x:v>
      </x:c>
      <x:c r="F1709" s="7" t="n">
        <x:v>123.4</x:v>
      </x:c>
      <x:c r="G1709" s="7" t="n">
        <x:v>96.8</x:v>
      </x:c>
      <x:c r="H1709" s="2" t="str">
        <x:v>否</x:v>
      </x:c>
      <x:c r="I1709" s="7" t="n">
        <x:f>IF(AND(ISNUMBER(E1709),ISNUMBER(F1709)),E1709-F1709,"")</x:f>
        <x:v>-20.200000000000003</x:v>
      </x:c>
      <x:c r="J1709" s="2" t="str">
        <x:f>IF(H1709="否","不适用",IF(AND(ISNUMBER(E1709),ISNUMBER(F1709)),IF(I1709&gt;'规则与名单'!$B$2,"是","否"),"未判定"))</x:f>
        <x:v>不适用</x:v>
      </x:c>
      <x:c r="K1709" s="2" t="str">
        <x:f>IF(J1709="是",IF(ISNUMBER(F1709),"测试日GPS","缺失"),IF(ISNUMBER(G1709),"非测试日纯氢",IF(AND(H1709="是",J1709="未判定"),IF(ISNUMBER(F1709),"测试名单无纯氢GPS","缺失"),IF(ISNUMBER(E1709),"非测试日仪表","缺失"))))</x:f>
        <x:v>非测试日纯氢</x:v>
      </x:c>
      <x:c r="L1709" s="7" t="n">
        <x:f>IF(K1709="缺失","",IF(K1709="非测试日纯氢",G1709,IF(K1709="非测试日仪表",E1709,F1709)))</x:f>
        <x:v>96.8</x:v>
      </x:c>
      <x:c r="M1709" s="2" t="n">
        <x:f>IF(K1709="缺失",1,0)</x:f>
        <x:v>0</x:v>
      </x:c>
      <x:c r="N1709" s="2" t="str">
        <x:v>车辆里程查询_20260901-20260930_1024辆_仪表里程.xlsx / O502</x:v>
      </x:c>
      <x:c r="O1709" s="2" t="str">
        <x:v>车辆里程查询_20260901-20260930_1024辆_GPS里程.xlsx / O502</x:v>
      </x:c>
      <x:c r="P1709" s="2" t="str">
        <x:v>车辆纯氢气里程查询_20260901-20260930_1024辆.xlsx / O484</x:v>
      </x:c>
    </x:row>
    <x:row r="1710" ht="22" customHeight="1">
      <x:c r="A1710" s="2" t="n">
        <x:v>69</x:v>
      </x:c>
      <x:c r="B1710" s="2" t="str">
        <x:v>粤AGP9739</x:v>
      </x:c>
      <x:c r="C1710" s="2" t="str">
        <x:v>陈高伟</x:v>
      </x:c>
      <x:c r="D1710" s="8" t="d">
        <x:v>2026-09-12T00:00:00.000Z</x:v>
      </x:c>
      <x:c r="E1710" s="7" t="n">
        <x:v>101.3</x:v>
      </x:c>
      <x:c r="F1710" s="7" t="n">
        <x:v>109.1</x:v>
      </x:c>
      <x:c r="G1710" s="7" t="n">
        <x:v>92.6</x:v>
      </x:c>
      <x:c r="H1710" s="2" t="str">
        <x:v>否</x:v>
      </x:c>
      <x:c r="I1710" s="7" t="n">
        <x:f>IF(AND(ISNUMBER(E1710),ISNUMBER(F1710)),E1710-F1710,"")</x:f>
        <x:v>-7.799999999999997</x:v>
      </x:c>
      <x:c r="J1710" s="2" t="str">
        <x:f>IF(H1710="否","不适用",IF(AND(ISNUMBER(E1710),ISNUMBER(F1710)),IF(I1710&gt;'规则与名单'!$B$2,"是","否"),"未判定"))</x:f>
        <x:v>不适用</x:v>
      </x:c>
      <x:c r="K1710" s="2" t="str">
        <x:f>IF(J1710="是",IF(ISNUMBER(F1710),"测试日GPS","缺失"),IF(ISNUMBER(G1710),"非测试日纯氢",IF(AND(H1710="是",J1710="未判定"),IF(ISNUMBER(F1710),"测试名单无纯氢GPS","缺失"),IF(ISNUMBER(E1710),"非测试日仪表","缺失"))))</x:f>
        <x:v>非测试日纯氢</x:v>
      </x:c>
      <x:c r="L1710" s="7" t="n">
        <x:f>IF(K1710="缺失","",IF(K1710="非测试日纯氢",G1710,IF(K1710="非测试日仪表",E1710,F1710)))</x:f>
        <x:v>92.6</x:v>
      </x:c>
      <x:c r="M1710" s="2" t="n">
        <x:f>IF(K1710="缺失",1,0)</x:f>
        <x:v>0</x:v>
      </x:c>
      <x:c r="N1710" s="2" t="str">
        <x:v>车辆里程查询_20260901-20260930_1024辆_仪表里程.xlsx / P502</x:v>
      </x:c>
      <x:c r="O1710" s="2" t="str">
        <x:v>车辆里程查询_20260901-20260930_1024辆_GPS里程.xlsx / P502</x:v>
      </x:c>
      <x:c r="P1710" s="2" t="str">
        <x:v>车辆纯氢气里程查询_20260901-20260930_1024辆.xlsx / P484</x:v>
      </x:c>
    </x:row>
    <x:row r="1711" ht="22" customHeight="1">
      <x:c r="A1711" s="2" t="n">
        <x:v>69</x:v>
      </x:c>
      <x:c r="B1711" s="2" t="str">
        <x:v>粤AGP9739</x:v>
      </x:c>
      <x:c r="C1711" s="2" t="str">
        <x:v>陈高伟</x:v>
      </x:c>
      <x:c r="D1711" s="8" t="d">
        <x:v>2026-09-13T00:00:00.000Z</x:v>
      </x:c>
      <x:c r="E1711" s="7" t="n">
        <x:v>104.4</x:v>
      </x:c>
      <x:c r="F1711" s="7" t="n">
        <x:v>114.2</x:v>
      </x:c>
      <x:c r="G1711" s="7" t="n">
        <x:v>79</x:v>
      </x:c>
      <x:c r="H1711" s="2" t="str">
        <x:v>否</x:v>
      </x:c>
      <x:c r="I1711" s="7" t="n">
        <x:f>IF(AND(ISNUMBER(E1711),ISNUMBER(F1711)),E1711-F1711,"")</x:f>
        <x:v>-9.799999999999997</x:v>
      </x:c>
      <x:c r="J1711" s="2" t="str">
        <x:f>IF(H1711="否","不适用",IF(AND(ISNUMBER(E1711),ISNUMBER(F1711)),IF(I1711&gt;'规则与名单'!$B$2,"是","否"),"未判定"))</x:f>
        <x:v>不适用</x:v>
      </x:c>
      <x:c r="K1711" s="2" t="str">
        <x:f>IF(J1711="是",IF(ISNUMBER(F1711),"测试日GPS","缺失"),IF(ISNUMBER(G1711),"非测试日纯氢",IF(AND(H1711="是",J1711="未判定"),IF(ISNUMBER(F1711),"测试名单无纯氢GPS","缺失"),IF(ISNUMBER(E1711),"非测试日仪表","缺失"))))</x:f>
        <x:v>非测试日纯氢</x:v>
      </x:c>
      <x:c r="L1711" s="7" t="n">
        <x:f>IF(K1711="缺失","",IF(K1711="非测试日纯氢",G1711,IF(K1711="非测试日仪表",E1711,F1711)))</x:f>
        <x:v>79</x:v>
      </x:c>
      <x:c r="M1711" s="2" t="n">
        <x:f>IF(K1711="缺失",1,0)</x:f>
        <x:v>0</x:v>
      </x:c>
      <x:c r="N1711" s="2" t="str">
        <x:v>车辆里程查询_20260901-20260930_1024辆_仪表里程.xlsx / Q502</x:v>
      </x:c>
      <x:c r="O1711" s="2" t="str">
        <x:v>车辆里程查询_20260901-20260930_1024辆_GPS里程.xlsx / Q502</x:v>
      </x:c>
      <x:c r="P1711" s="2" t="str">
        <x:v>车辆纯氢气里程查询_20260901-20260930_1024辆.xlsx / Q484</x:v>
      </x:c>
    </x:row>
    <x:row r="1712" ht="22" customHeight="1">
      <x:c r="A1712" s="2" t="n">
        <x:v>69</x:v>
      </x:c>
      <x:c r="B1712" s="2" t="str">
        <x:v>粤AGP9739</x:v>
      </x:c>
      <x:c r="C1712" s="2" t="str">
        <x:v>陈高伟</x:v>
      </x:c>
      <x:c r="D1712" s="8" t="d">
        <x:v>2026-09-14T00:00:00.000Z</x:v>
      </x:c>
      <x:c r="E1712" s="7" t="n">
        <x:v>101.3</x:v>
      </x:c>
      <x:c r="F1712" s="7" t="n">
        <x:v>110.8</x:v>
      </x:c>
      <x:c r="G1712" s="7" t="n">
        <x:v>94.5</x:v>
      </x:c>
      <x:c r="H1712" s="2" t="str">
        <x:v>否</x:v>
      </x:c>
      <x:c r="I1712" s="7" t="n">
        <x:f>IF(AND(ISNUMBER(E1712),ISNUMBER(F1712)),E1712-F1712,"")</x:f>
        <x:v>-9.5</x:v>
      </x:c>
      <x:c r="J1712" s="2" t="str">
        <x:f>IF(H1712="否","不适用",IF(AND(ISNUMBER(E1712),ISNUMBER(F1712)),IF(I1712&gt;'规则与名单'!$B$2,"是","否"),"未判定"))</x:f>
        <x:v>不适用</x:v>
      </x:c>
      <x:c r="K1712" s="2" t="str">
        <x:f>IF(J1712="是",IF(ISNUMBER(F1712),"测试日GPS","缺失"),IF(ISNUMBER(G1712),"非测试日纯氢",IF(AND(H1712="是",J1712="未判定"),IF(ISNUMBER(F1712),"测试名单无纯氢GPS","缺失"),IF(ISNUMBER(E1712),"非测试日仪表","缺失"))))</x:f>
        <x:v>非测试日纯氢</x:v>
      </x:c>
      <x:c r="L1712" s="7" t="n">
        <x:f>IF(K1712="缺失","",IF(K1712="非测试日纯氢",G1712,IF(K1712="非测试日仪表",E1712,F1712)))</x:f>
        <x:v>94.5</x:v>
      </x:c>
      <x:c r="M1712" s="2" t="n">
        <x:f>IF(K1712="缺失",1,0)</x:f>
        <x:v>0</x:v>
      </x:c>
      <x:c r="N1712" s="2" t="str">
        <x:v>车辆里程查询_20260901-20260930_1024辆_仪表里程.xlsx / R502</x:v>
      </x:c>
      <x:c r="O1712" s="2" t="str">
        <x:v>车辆里程查询_20260901-20260930_1024辆_GPS里程.xlsx / R502</x:v>
      </x:c>
      <x:c r="P1712" s="2" t="str">
        <x:v>车辆纯氢气里程查询_20260901-20260930_1024辆.xlsx / R484</x:v>
      </x:c>
    </x:row>
    <x:row r="1713" ht="22" customHeight="1">
      <x:c r="A1713" s="2" t="n">
        <x:v>69</x:v>
      </x:c>
      <x:c r="B1713" s="2" t="str">
        <x:v>粤AGP9739</x:v>
      </x:c>
      <x:c r="C1713" s="2" t="str">
        <x:v>陈高伟</x:v>
      </x:c>
      <x:c r="D1713" s="8" t="d">
        <x:v>2026-09-15T00:00:00.000Z</x:v>
      </x:c>
      <x:c r="E1713" s="7" t="n">
        <x:v>103.4</x:v>
      </x:c>
      <x:c r="F1713" s="7" t="n">
        <x:v>112.6</x:v>
      </x:c>
      <x:c r="G1713" s="7" t="n">
        <x:v>103.5</x:v>
      </x:c>
      <x:c r="H1713" s="2" t="str">
        <x:v>否</x:v>
      </x:c>
      <x:c r="I1713" s="7" t="n">
        <x:f>IF(AND(ISNUMBER(E1713),ISNUMBER(F1713)),E1713-F1713,"")</x:f>
        <x:v>-9.199999999999989</x:v>
      </x:c>
      <x:c r="J1713" s="2" t="str">
        <x:f>IF(H1713="否","不适用",IF(AND(ISNUMBER(E1713),ISNUMBER(F1713)),IF(I1713&gt;'规则与名单'!$B$2,"是","否"),"未判定"))</x:f>
        <x:v>不适用</x:v>
      </x:c>
      <x:c r="K1713" s="2" t="str">
        <x:f>IF(J1713="是",IF(ISNUMBER(F1713),"测试日GPS","缺失"),IF(ISNUMBER(G1713),"非测试日纯氢",IF(AND(H1713="是",J1713="未判定"),IF(ISNUMBER(F1713),"测试名单无纯氢GPS","缺失"),IF(ISNUMBER(E1713),"非测试日仪表","缺失"))))</x:f>
        <x:v>非测试日纯氢</x:v>
      </x:c>
      <x:c r="L1713" s="7" t="n">
        <x:f>IF(K1713="缺失","",IF(K1713="非测试日纯氢",G1713,IF(K1713="非测试日仪表",E1713,F1713)))</x:f>
        <x:v>103.5</x:v>
      </x:c>
      <x:c r="M1713" s="2" t="n">
        <x:f>IF(K1713="缺失",1,0)</x:f>
        <x:v>0</x:v>
      </x:c>
      <x:c r="N1713" s="2" t="str">
        <x:v>车辆里程查询_20260901-20260930_1024辆_仪表里程.xlsx / S502</x:v>
      </x:c>
      <x:c r="O1713" s="2" t="str">
        <x:v>车辆里程查询_20260901-20260930_1024辆_GPS里程.xlsx / S502</x:v>
      </x:c>
      <x:c r="P1713" s="2" t="str">
        <x:v>车辆纯氢气里程查询_20260901-20260930_1024辆.xlsx / S484</x:v>
      </x:c>
    </x:row>
    <x:row r="1714" ht="22" customHeight="1">
      <x:c r="A1714" s="2" t="n">
        <x:v>69</x:v>
      </x:c>
      <x:c r="B1714" s="2" t="str">
        <x:v>粤AGP9739</x:v>
      </x:c>
      <x:c r="C1714" s="2" t="str">
        <x:v>陈高伟</x:v>
      </x:c>
      <x:c r="D1714" s="8" t="d">
        <x:v>2026-09-16T00:00:00.000Z</x:v>
      </x:c>
      <x:c r="E1714" s="7" t="n">
        <x:v>103.8</x:v>
      </x:c>
      <x:c r="F1714" s="7" t="n">
        <x:v>113.1</x:v>
      </x:c>
      <x:c r="G1714" s="7" t="n">
        <x:v>103.7</x:v>
      </x:c>
      <x:c r="H1714" s="2" t="str">
        <x:v>否</x:v>
      </x:c>
      <x:c r="I1714" s="7" t="n">
        <x:f>IF(AND(ISNUMBER(E1714),ISNUMBER(F1714)),E1714-F1714,"")</x:f>
        <x:v>-9.299999999999997</x:v>
      </x:c>
      <x:c r="J1714" s="2" t="str">
        <x:f>IF(H1714="否","不适用",IF(AND(ISNUMBER(E1714),ISNUMBER(F1714)),IF(I1714&gt;'规则与名单'!$B$2,"是","否"),"未判定"))</x:f>
        <x:v>不适用</x:v>
      </x:c>
      <x:c r="K1714" s="2" t="str">
        <x:f>IF(J1714="是",IF(ISNUMBER(F1714),"测试日GPS","缺失"),IF(ISNUMBER(G1714),"非测试日纯氢",IF(AND(H1714="是",J1714="未判定"),IF(ISNUMBER(F1714),"测试名单无纯氢GPS","缺失"),IF(ISNUMBER(E1714),"非测试日仪表","缺失"))))</x:f>
        <x:v>非测试日纯氢</x:v>
      </x:c>
      <x:c r="L1714" s="7" t="n">
        <x:f>IF(K1714="缺失","",IF(K1714="非测试日纯氢",G1714,IF(K1714="非测试日仪表",E1714,F1714)))</x:f>
        <x:v>103.7</x:v>
      </x:c>
      <x:c r="M1714" s="2" t="n">
        <x:f>IF(K1714="缺失",1,0)</x:f>
        <x:v>0</x:v>
      </x:c>
      <x:c r="N1714" s="2" t="str">
        <x:v>车辆里程查询_20260901-20260930_1024辆_仪表里程.xlsx / T502</x:v>
      </x:c>
      <x:c r="O1714" s="2" t="str">
        <x:v>车辆里程查询_20260901-20260930_1024辆_GPS里程.xlsx / T502</x:v>
      </x:c>
      <x:c r="P1714" s="2" t="str">
        <x:v>车辆纯氢气里程查询_20260901-20260930_1024辆.xlsx / T484</x:v>
      </x:c>
    </x:row>
    <x:row r="1715" ht="22" customHeight="1">
      <x:c r="A1715" s="2" t="n">
        <x:v>69</x:v>
      </x:c>
      <x:c r="B1715" s="2" t="str">
        <x:v>粤AGP9739</x:v>
      </x:c>
      <x:c r="C1715" s="2" t="str">
        <x:v>陈高伟</x:v>
      </x:c>
      <x:c r="D1715" s="8" t="d">
        <x:v>2026-09-17T00:00:00.000Z</x:v>
      </x:c>
      <x:c r="E1715" s="7" t="n">
        <x:v>103.9</x:v>
      </x:c>
      <x:c r="F1715" s="7" t="n">
        <x:v>112.3</x:v>
      </x:c>
      <x:c r="G1715" s="7" t="n">
        <x:v>102.8</x:v>
      </x:c>
      <x:c r="H1715" s="2" t="str">
        <x:v>否</x:v>
      </x:c>
      <x:c r="I1715" s="7" t="n">
        <x:f>IF(AND(ISNUMBER(E1715),ISNUMBER(F1715)),E1715-F1715,"")</x:f>
        <x:v>-8.399999999999991</x:v>
      </x:c>
      <x:c r="J1715" s="2" t="str">
        <x:f>IF(H1715="否","不适用",IF(AND(ISNUMBER(E1715),ISNUMBER(F1715)),IF(I1715&gt;'规则与名单'!$B$2,"是","否"),"未判定"))</x:f>
        <x:v>不适用</x:v>
      </x:c>
      <x:c r="K1715" s="2" t="str">
        <x:f>IF(J1715="是",IF(ISNUMBER(F1715),"测试日GPS","缺失"),IF(ISNUMBER(G1715),"非测试日纯氢",IF(AND(H1715="是",J1715="未判定"),IF(ISNUMBER(F1715),"测试名单无纯氢GPS","缺失"),IF(ISNUMBER(E1715),"非测试日仪表","缺失"))))</x:f>
        <x:v>非测试日纯氢</x:v>
      </x:c>
      <x:c r="L1715" s="7" t="n">
        <x:f>IF(K1715="缺失","",IF(K1715="非测试日纯氢",G1715,IF(K1715="非测试日仪表",E1715,F1715)))</x:f>
        <x:v>102.8</x:v>
      </x:c>
      <x:c r="M1715" s="2" t="n">
        <x:f>IF(K1715="缺失",1,0)</x:f>
        <x:v>0</x:v>
      </x:c>
      <x:c r="N1715" s="2" t="str">
        <x:v>车辆里程查询_20260901-20260930_1024辆_仪表里程.xlsx / U502</x:v>
      </x:c>
      <x:c r="O1715" s="2" t="str">
        <x:v>车辆里程查询_20260901-20260930_1024辆_GPS里程.xlsx / U502</x:v>
      </x:c>
      <x:c r="P1715" s="2" t="str">
        <x:v>车辆纯氢气里程查询_20260901-20260930_1024辆.xlsx / U484</x:v>
      </x:c>
    </x:row>
    <x:row r="1716" ht="22" customHeight="1">
      <x:c r="A1716" s="2" t="n">
        <x:v>69</x:v>
      </x:c>
      <x:c r="B1716" s="2" t="str">
        <x:v>粤AGP9739</x:v>
      </x:c>
      <x:c r="C1716" s="2" t="str">
        <x:v>陈高伟</x:v>
      </x:c>
      <x:c r="D1716" s="8" t="d">
        <x:v>2026-09-18T00:00:00.000Z</x:v>
      </x:c>
      <x:c r="E1716" s="7" t="n">
        <x:v>110.1</x:v>
      </x:c>
      <x:c r="F1716" s="7" t="n">
        <x:v>120</x:v>
      </x:c>
      <x:c r="G1716" s="7" t="n">
        <x:v>83.5</x:v>
      </x:c>
      <x:c r="H1716" s="2" t="str">
        <x:v>否</x:v>
      </x:c>
      <x:c r="I1716" s="7" t="n">
        <x:f>IF(AND(ISNUMBER(E1716),ISNUMBER(F1716)),E1716-F1716,"")</x:f>
        <x:v>-9.900000000000006</x:v>
      </x:c>
      <x:c r="J1716" s="2" t="str">
        <x:f>IF(H1716="否","不适用",IF(AND(ISNUMBER(E1716),ISNUMBER(F1716)),IF(I1716&gt;'规则与名单'!$B$2,"是","否"),"未判定"))</x:f>
        <x:v>不适用</x:v>
      </x:c>
      <x:c r="K1716" s="2" t="str">
        <x:f>IF(J1716="是",IF(ISNUMBER(F1716),"测试日GPS","缺失"),IF(ISNUMBER(G1716),"非测试日纯氢",IF(AND(H1716="是",J1716="未判定"),IF(ISNUMBER(F1716),"测试名单无纯氢GPS","缺失"),IF(ISNUMBER(E1716),"非测试日仪表","缺失"))))</x:f>
        <x:v>非测试日纯氢</x:v>
      </x:c>
      <x:c r="L1716" s="7" t="n">
        <x:f>IF(K1716="缺失","",IF(K1716="非测试日纯氢",G1716,IF(K1716="非测试日仪表",E1716,F1716)))</x:f>
        <x:v>83.5</x:v>
      </x:c>
      <x:c r="M1716" s="2" t="n">
        <x:f>IF(K1716="缺失",1,0)</x:f>
        <x:v>0</x:v>
      </x:c>
      <x:c r="N1716" s="2" t="str">
        <x:v>车辆里程查询_20260901-20260930_1024辆_仪表里程.xlsx / V502</x:v>
      </x:c>
      <x:c r="O1716" s="2" t="str">
        <x:v>车辆里程查询_20260901-20260930_1024辆_GPS里程.xlsx / V502</x:v>
      </x:c>
      <x:c r="P1716" s="2" t="str">
        <x:v>车辆纯氢气里程查询_20260901-20260930_1024辆.xlsx / V484</x:v>
      </x:c>
    </x:row>
    <x:row r="1717" ht="22" customHeight="1">
      <x:c r="A1717" s="2" t="n">
        <x:v>69</x:v>
      </x:c>
      <x:c r="B1717" s="2" t="str">
        <x:v>粤AGP9739</x:v>
      </x:c>
      <x:c r="C1717" s="2" t="str">
        <x:v>陈高伟</x:v>
      </x:c>
      <x:c r="D1717" s="8" t="d">
        <x:v>2026-09-19T00:00:00.000Z</x:v>
      </x:c>
      <x:c r="E1717" s="7" t="n">
        <x:v>103.2</x:v>
      </x:c>
      <x:c r="F1717" s="7" t="n">
        <x:v>111.9</x:v>
      </x:c>
      <x:c r="G1717" s="7" t="n">
        <x:v>103.1</x:v>
      </x:c>
      <x:c r="H1717" s="2" t="str">
        <x:v>否</x:v>
      </x:c>
      <x:c r="I1717" s="7" t="n">
        <x:f>IF(AND(ISNUMBER(E1717),ISNUMBER(F1717)),E1717-F1717,"")</x:f>
        <x:v>-8.700000000000003</x:v>
      </x:c>
      <x:c r="J1717" s="2" t="str">
        <x:f>IF(H1717="否","不适用",IF(AND(ISNUMBER(E1717),ISNUMBER(F1717)),IF(I1717&gt;'规则与名单'!$B$2,"是","否"),"未判定"))</x:f>
        <x:v>不适用</x:v>
      </x:c>
      <x:c r="K1717" s="2" t="str">
        <x:f>IF(J1717="是",IF(ISNUMBER(F1717),"测试日GPS","缺失"),IF(ISNUMBER(G1717),"非测试日纯氢",IF(AND(H1717="是",J1717="未判定"),IF(ISNUMBER(F1717),"测试名单无纯氢GPS","缺失"),IF(ISNUMBER(E1717),"非测试日仪表","缺失"))))</x:f>
        <x:v>非测试日纯氢</x:v>
      </x:c>
      <x:c r="L1717" s="7" t="n">
        <x:f>IF(K1717="缺失","",IF(K1717="非测试日纯氢",G1717,IF(K1717="非测试日仪表",E1717,F1717)))</x:f>
        <x:v>103.1</x:v>
      </x:c>
      <x:c r="M1717" s="2" t="n">
        <x:f>IF(K1717="缺失",1,0)</x:f>
        <x:v>0</x:v>
      </x:c>
      <x:c r="N1717" s="2" t="str">
        <x:v>车辆里程查询_20260901-20260930_1024辆_仪表里程.xlsx / W502</x:v>
      </x:c>
      <x:c r="O1717" s="2" t="str">
        <x:v>车辆里程查询_20260901-20260930_1024辆_GPS里程.xlsx / W502</x:v>
      </x:c>
      <x:c r="P1717" s="2" t="str">
        <x:v>车辆纯氢气里程查询_20260901-20260930_1024辆.xlsx / W484</x:v>
      </x:c>
    </x:row>
    <x:row r="1718" ht="22" customHeight="1">
      <x:c r="A1718" s="2" t="n">
        <x:v>69</x:v>
      </x:c>
      <x:c r="B1718" s="2" t="str">
        <x:v>粤AGP9739</x:v>
      </x:c>
      <x:c r="C1718" s="2" t="str">
        <x:v>陈高伟</x:v>
      </x:c>
      <x:c r="D1718" s="8" t="d">
        <x:v>2026-09-20T00:00:00.000Z</x:v>
      </x:c>
      <x:c r="E1718" s="7" t="n">
        <x:v>101.2</x:v>
      </x:c>
      <x:c r="F1718" s="7" t="n">
        <x:v>109.3</x:v>
      </x:c>
      <x:c r="G1718" s="7" t="n">
        <x:v>101.2</x:v>
      </x:c>
      <x:c r="H1718" s="2" t="str">
        <x:v>否</x:v>
      </x:c>
      <x:c r="I1718" s="7" t="n">
        <x:f>IF(AND(ISNUMBER(E1718),ISNUMBER(F1718)),E1718-F1718,"")</x:f>
        <x:v>-8.099999999999994</x:v>
      </x:c>
      <x:c r="J1718" s="2" t="str">
        <x:f>IF(H1718="否","不适用",IF(AND(ISNUMBER(E1718),ISNUMBER(F1718)),IF(I1718&gt;'规则与名单'!$B$2,"是","否"),"未判定"))</x:f>
        <x:v>不适用</x:v>
      </x:c>
      <x:c r="K1718" s="2" t="str">
        <x:f>IF(J1718="是",IF(ISNUMBER(F1718),"测试日GPS","缺失"),IF(ISNUMBER(G1718),"非测试日纯氢",IF(AND(H1718="是",J1718="未判定"),IF(ISNUMBER(F1718),"测试名单无纯氢GPS","缺失"),IF(ISNUMBER(E1718),"非测试日仪表","缺失"))))</x:f>
        <x:v>非测试日纯氢</x:v>
      </x:c>
      <x:c r="L1718" s="7" t="n">
        <x:f>IF(K1718="缺失","",IF(K1718="非测试日纯氢",G1718,IF(K1718="非测试日仪表",E1718,F1718)))</x:f>
        <x:v>101.2</x:v>
      </x:c>
      <x:c r="M1718" s="2" t="n">
        <x:f>IF(K1718="缺失",1,0)</x:f>
        <x:v>0</x:v>
      </x:c>
      <x:c r="N1718" s="2" t="str">
        <x:v>车辆里程查询_20260901-20260930_1024辆_仪表里程.xlsx / X502</x:v>
      </x:c>
      <x:c r="O1718" s="2" t="str">
        <x:v>车辆里程查询_20260901-20260930_1024辆_GPS里程.xlsx / X502</x:v>
      </x:c>
      <x:c r="P1718" s="2" t="str">
        <x:v>车辆纯氢气里程查询_20260901-20260930_1024辆.xlsx / X484</x:v>
      </x:c>
    </x:row>
    <x:row r="1719" ht="22" customHeight="1">
      <x:c r="A1719" s="2" t="n">
        <x:v>69</x:v>
      </x:c>
      <x:c r="B1719" s="2" t="str">
        <x:v>粤AGP9739</x:v>
      </x:c>
      <x:c r="C1719" s="2" t="str">
        <x:v>陈高伟</x:v>
      </x:c>
      <x:c r="D1719" s="8" t="d">
        <x:v>2026-09-21T00:00:00.000Z</x:v>
      </x:c>
      <x:c r="E1719" s="7" t="n">
        <x:v>104.8</x:v>
      </x:c>
      <x:c r="F1719" s="7" t="n">
        <x:v>112.5</x:v>
      </x:c>
      <x:c r="G1719" s="7" t="n">
        <x:v>99.5</x:v>
      </x:c>
      <x:c r="H1719" s="2" t="str">
        <x:v>否</x:v>
      </x:c>
      <x:c r="I1719" s="7" t="n">
        <x:f>IF(AND(ISNUMBER(E1719),ISNUMBER(F1719)),E1719-F1719,"")</x:f>
        <x:v>-7.700000000000003</x:v>
      </x:c>
      <x:c r="J1719" s="2" t="str">
        <x:f>IF(H1719="否","不适用",IF(AND(ISNUMBER(E1719),ISNUMBER(F1719)),IF(I1719&gt;'规则与名单'!$B$2,"是","否"),"未判定"))</x:f>
        <x:v>不适用</x:v>
      </x:c>
      <x:c r="K1719" s="2" t="str">
        <x:f>IF(J1719="是",IF(ISNUMBER(F1719),"测试日GPS","缺失"),IF(ISNUMBER(G1719),"非测试日纯氢",IF(AND(H1719="是",J1719="未判定"),IF(ISNUMBER(F1719),"测试名单无纯氢GPS","缺失"),IF(ISNUMBER(E1719),"非测试日仪表","缺失"))))</x:f>
        <x:v>非测试日纯氢</x:v>
      </x:c>
      <x:c r="L1719" s="7" t="n">
        <x:f>IF(K1719="缺失","",IF(K1719="非测试日纯氢",G1719,IF(K1719="非测试日仪表",E1719,F1719)))</x:f>
        <x:v>99.5</x:v>
      </x:c>
      <x:c r="M1719" s="2" t="n">
        <x:f>IF(K1719="缺失",1,0)</x:f>
        <x:v>0</x:v>
      </x:c>
      <x:c r="N1719" s="2" t="str">
        <x:v>车辆里程查询_20260901-20260930_1024辆_仪表里程.xlsx / Y502</x:v>
      </x:c>
      <x:c r="O1719" s="2" t="str">
        <x:v>车辆里程查询_20260901-20260930_1024辆_GPS里程.xlsx / Y502</x:v>
      </x:c>
      <x:c r="P1719" s="2" t="str">
        <x:v>车辆纯氢气里程查询_20260901-20260930_1024辆.xlsx / Y484</x:v>
      </x:c>
    </x:row>
    <x:row r="1720" ht="22" customHeight="1">
      <x:c r="A1720" s="2" t="n">
        <x:v>69</x:v>
      </x:c>
      <x:c r="B1720" s="2" t="str">
        <x:v>粤AGP9739</x:v>
      </x:c>
      <x:c r="C1720" s="2" t="str">
        <x:v>陈高伟</x:v>
      </x:c>
      <x:c r="D1720" s="8" t="d">
        <x:v>2026-09-22T00:00:00.000Z</x:v>
      </x:c>
      <x:c r="E1720" s="7" t="n">
        <x:v>103.1</x:v>
      </x:c>
      <x:c r="F1720" s="7" t="n">
        <x:v>111.9</x:v>
      </x:c>
      <x:c r="G1720" s="7" t="n">
        <x:v>102.5</x:v>
      </x:c>
      <x:c r="H1720" s="2" t="str">
        <x:v>否</x:v>
      </x:c>
      <x:c r="I1720" s="7" t="n">
        <x:f>IF(AND(ISNUMBER(E1720),ISNUMBER(F1720)),E1720-F1720,"")</x:f>
        <x:v>-8.800000000000011</x:v>
      </x:c>
      <x:c r="J1720" s="2" t="str">
        <x:f>IF(H1720="否","不适用",IF(AND(ISNUMBER(E1720),ISNUMBER(F1720)),IF(I1720&gt;'规则与名单'!$B$2,"是","否"),"未判定"))</x:f>
        <x:v>不适用</x:v>
      </x:c>
      <x:c r="K1720" s="2" t="str">
        <x:f>IF(J1720="是",IF(ISNUMBER(F1720),"测试日GPS","缺失"),IF(ISNUMBER(G1720),"非测试日纯氢",IF(AND(H1720="是",J1720="未判定"),IF(ISNUMBER(F1720),"测试名单无纯氢GPS","缺失"),IF(ISNUMBER(E1720),"非测试日仪表","缺失"))))</x:f>
        <x:v>非测试日纯氢</x:v>
      </x:c>
      <x:c r="L1720" s="7" t="n">
        <x:f>IF(K1720="缺失","",IF(K1720="非测试日纯氢",G1720,IF(K1720="非测试日仪表",E1720,F1720)))</x:f>
        <x:v>102.5</x:v>
      </x:c>
      <x:c r="M1720" s="2" t="n">
        <x:f>IF(K1720="缺失",1,0)</x:f>
        <x:v>0</x:v>
      </x:c>
      <x:c r="N1720" s="2" t="str">
        <x:v>车辆里程查询_20260901-20260930_1024辆_仪表里程.xlsx / Z502</x:v>
      </x:c>
      <x:c r="O1720" s="2" t="str">
        <x:v>车辆里程查询_20260901-20260930_1024辆_GPS里程.xlsx / Z502</x:v>
      </x:c>
      <x:c r="P1720" s="2" t="str">
        <x:v>车辆纯氢气里程查询_20260901-20260930_1024辆.xlsx / Z484</x:v>
      </x:c>
    </x:row>
    <x:row r="1721" ht="22" customHeight="1">
      <x:c r="A1721" s="2" t="n">
        <x:v>69</x:v>
      </x:c>
      <x:c r="B1721" s="2" t="str">
        <x:v>粤AGP9739</x:v>
      </x:c>
      <x:c r="C1721" s="2" t="str">
        <x:v>陈高伟</x:v>
      </x:c>
      <x:c r="D1721" s="8" t="d">
        <x:v>2026-09-23T00:00:00.000Z</x:v>
      </x:c>
      <x:c r="E1721" s="7" t="n">
        <x:v>95.8</x:v>
      </x:c>
      <x:c r="F1721" s="7" t="n">
        <x:v>115.5</x:v>
      </x:c>
      <x:c r="G1721" s="7" t="n">
        <x:v>104.3</x:v>
      </x:c>
      <x:c r="H1721" s="2" t="str">
        <x:v>否</x:v>
      </x:c>
      <x:c r="I1721" s="7" t="n">
        <x:f>IF(AND(ISNUMBER(E1721),ISNUMBER(F1721)),E1721-F1721,"")</x:f>
        <x:v>-19.700000000000003</x:v>
      </x:c>
      <x:c r="J1721" s="2" t="str">
        <x:f>IF(H1721="否","不适用",IF(AND(ISNUMBER(E1721),ISNUMBER(F1721)),IF(I1721&gt;'规则与名单'!$B$2,"是","否"),"未判定"))</x:f>
        <x:v>不适用</x:v>
      </x:c>
      <x:c r="K1721" s="2" t="str">
        <x:f>IF(J1721="是",IF(ISNUMBER(F1721),"测试日GPS","缺失"),IF(ISNUMBER(G1721),"非测试日纯氢",IF(AND(H1721="是",J1721="未判定"),IF(ISNUMBER(F1721),"测试名单无纯氢GPS","缺失"),IF(ISNUMBER(E1721),"非测试日仪表","缺失"))))</x:f>
        <x:v>非测试日纯氢</x:v>
      </x:c>
      <x:c r="L1721" s="7" t="n">
        <x:f>IF(K1721="缺失","",IF(K1721="非测试日纯氢",G1721,IF(K1721="非测试日仪表",E1721,F1721)))</x:f>
        <x:v>104.3</x:v>
      </x:c>
      <x:c r="M1721" s="2" t="n">
        <x:f>IF(K1721="缺失",1,0)</x:f>
        <x:v>0</x:v>
      </x:c>
      <x:c r="N1721" s="2" t="str">
        <x:v>车辆里程查询_20260901-20260930_1024辆_仪表里程.xlsx / AA502</x:v>
      </x:c>
      <x:c r="O1721" s="2" t="str">
        <x:v>车辆里程查询_20260901-20260930_1024辆_GPS里程.xlsx / AA502</x:v>
      </x:c>
      <x:c r="P1721" s="2" t="str">
        <x:v>车辆纯氢气里程查询_20260901-20260930_1024辆.xlsx / AA484</x:v>
      </x:c>
    </x:row>
    <x:row r="1722" ht="22" customHeight="1">
      <x:c r="A1722" s="2" t="n">
        <x:v>69</x:v>
      </x:c>
      <x:c r="B1722" s="2" t="str">
        <x:v>粤AGP9739</x:v>
      </x:c>
      <x:c r="C1722" s="2" t="str">
        <x:v>陈高伟</x:v>
      </x:c>
      <x:c r="D1722" s="8" t="d">
        <x:v>2026-09-24T00:00:00.000Z</x:v>
      </x:c>
      <x:c r="E1722" s="7" t="n">
        <x:v>122.7</x:v>
      </x:c>
      <x:c r="F1722" s="7" t="n">
        <x:v>118.9</x:v>
      </x:c>
      <x:c r="G1722" s="7" t="n">
        <x:v>104.7</x:v>
      </x:c>
      <x:c r="H1722" s="2" t="str">
        <x:v>否</x:v>
      </x:c>
      <x:c r="I1722" s="7" t="n">
        <x:f>IF(AND(ISNUMBER(E1722),ISNUMBER(F1722)),E1722-F1722,"")</x:f>
        <x:v>3.799999999999997</x:v>
      </x:c>
      <x:c r="J1722" s="2" t="str">
        <x:f>IF(H1722="否","不适用",IF(AND(ISNUMBER(E1722),ISNUMBER(F1722)),IF(I1722&gt;'规则与名单'!$B$2,"是","否"),"未判定"))</x:f>
        <x:v>不适用</x:v>
      </x:c>
      <x:c r="K1722" s="2" t="str">
        <x:f>IF(J1722="是",IF(ISNUMBER(F1722),"测试日GPS","缺失"),IF(ISNUMBER(G1722),"非测试日纯氢",IF(AND(H1722="是",J1722="未判定"),IF(ISNUMBER(F1722),"测试名单无纯氢GPS","缺失"),IF(ISNUMBER(E1722),"非测试日仪表","缺失"))))</x:f>
        <x:v>非测试日纯氢</x:v>
      </x:c>
      <x:c r="L1722" s="7" t="n">
        <x:f>IF(K1722="缺失","",IF(K1722="非测试日纯氢",G1722,IF(K1722="非测试日仪表",E1722,F1722)))</x:f>
        <x:v>104.7</x:v>
      </x:c>
      <x:c r="M1722" s="2" t="n">
        <x:f>IF(K1722="缺失",1,0)</x:f>
        <x:v>0</x:v>
      </x:c>
      <x:c r="N1722" s="2" t="str">
        <x:v>车辆里程查询_20260901-20260930_1024辆_仪表里程.xlsx / AB502</x:v>
      </x:c>
      <x:c r="O1722" s="2" t="str">
        <x:v>车辆里程查询_20260901-20260930_1024辆_GPS里程.xlsx / AB502</x:v>
      </x:c>
      <x:c r="P1722" s="2" t="str">
        <x:v>车辆纯氢气里程查询_20260901-20260930_1024辆.xlsx / AB484</x:v>
      </x:c>
    </x:row>
    <x:row r="1723" ht="22" customHeight="1">
      <x:c r="A1723" s="2" t="n">
        <x:v>69</x:v>
      </x:c>
      <x:c r="B1723" s="2" t="str">
        <x:v>粤AGP9739</x:v>
      </x:c>
      <x:c r="C1723" s="2" t="str">
        <x:v>陈高伟</x:v>
      </x:c>
      <x:c r="D1723" s="8" t="d">
        <x:v>2026-09-25T00:00:00.000Z</x:v>
      </x:c>
      <x:c r="E1723" s="7" t="n">
        <x:v>76.6</x:v>
      </x:c>
      <x:c r="F1723" s="7" t="n">
        <x:v>115.3</x:v>
      </x:c>
      <x:c r="G1723" s="7" t="n">
        <x:v>108.7</x:v>
      </x:c>
      <x:c r="H1723" s="2" t="str">
        <x:v>否</x:v>
      </x:c>
      <x:c r="I1723" s="7" t="n">
        <x:f>IF(AND(ISNUMBER(E1723),ISNUMBER(F1723)),E1723-F1723,"")</x:f>
        <x:v>-38.7</x:v>
      </x:c>
      <x:c r="J1723" s="2" t="str">
        <x:f>IF(H1723="否","不适用",IF(AND(ISNUMBER(E1723),ISNUMBER(F1723)),IF(I1723&gt;'规则与名单'!$B$2,"是","否"),"未判定"))</x:f>
        <x:v>不适用</x:v>
      </x:c>
      <x:c r="K1723" s="2" t="str">
        <x:f>IF(J1723="是",IF(ISNUMBER(F1723),"测试日GPS","缺失"),IF(ISNUMBER(G1723),"非测试日纯氢",IF(AND(H1723="是",J1723="未判定"),IF(ISNUMBER(F1723),"测试名单无纯氢GPS","缺失"),IF(ISNUMBER(E1723),"非测试日仪表","缺失"))))</x:f>
        <x:v>非测试日纯氢</x:v>
      </x:c>
      <x:c r="L1723" s="7" t="n">
        <x:f>IF(K1723="缺失","",IF(K1723="非测试日纯氢",G1723,IF(K1723="非测试日仪表",E1723,F1723)))</x:f>
        <x:v>108.7</x:v>
      </x:c>
      <x:c r="M1723" s="2" t="n">
        <x:f>IF(K1723="缺失",1,0)</x:f>
        <x:v>0</x:v>
      </x:c>
      <x:c r="N1723" s="2" t="str">
        <x:v>车辆里程查询_20260901-20260930_1024辆_仪表里程.xlsx / AC502</x:v>
      </x:c>
      <x:c r="O1723" s="2" t="str">
        <x:v>车辆里程查询_20260901-20260930_1024辆_GPS里程.xlsx / AC502</x:v>
      </x:c>
      <x:c r="P1723" s="2" t="str">
        <x:v>车辆纯氢气里程查询_20260901-20260930_1024辆.xlsx / AC484</x:v>
      </x:c>
    </x:row>
    <x:row r="1724" ht="22" customHeight="1">
      <x:c r="A1724" s="2" t="n">
        <x:v>69</x:v>
      </x:c>
      <x:c r="B1724" s="2" t="str">
        <x:v>粤AGP9739</x:v>
      </x:c>
      <x:c r="C1724" s="2" t="str">
        <x:v>陈高伟</x:v>
      </x:c>
      <x:c r="D1724" s="8" t="d">
        <x:v>2026-09-26T00:00:00.000Z</x:v>
      </x:c>
      <x:c r="E1724" s="7" t="n">
        <x:v>155.6</x:v>
      </x:c>
      <x:c r="F1724" s="7" t="n">
        <x:v>159</x:v>
      </x:c>
      <x:c r="G1724" s="7" t="n">
        <x:v>144.4</x:v>
      </x:c>
      <x:c r="H1724" s="2" t="str">
        <x:v>否</x:v>
      </x:c>
      <x:c r="I1724" s="7" t="n">
        <x:f>IF(AND(ISNUMBER(E1724),ISNUMBER(F1724)),E1724-F1724,"")</x:f>
        <x:v>-3.4000000000000057</x:v>
      </x:c>
      <x:c r="J1724" s="2" t="str">
        <x:f>IF(H1724="否","不适用",IF(AND(ISNUMBER(E1724),ISNUMBER(F1724)),IF(I1724&gt;'规则与名单'!$B$2,"是","否"),"未判定"))</x:f>
        <x:v>不适用</x:v>
      </x:c>
      <x:c r="K1724" s="2" t="str">
        <x:f>IF(J1724="是",IF(ISNUMBER(F1724),"测试日GPS","缺失"),IF(ISNUMBER(G1724),"非测试日纯氢",IF(AND(H1724="是",J1724="未判定"),IF(ISNUMBER(F1724),"测试名单无纯氢GPS","缺失"),IF(ISNUMBER(E1724),"非测试日仪表","缺失"))))</x:f>
        <x:v>非测试日纯氢</x:v>
      </x:c>
      <x:c r="L1724" s="7" t="n">
        <x:f>IF(K1724="缺失","",IF(K1724="非测试日纯氢",G1724,IF(K1724="非测试日仪表",E1724,F1724)))</x:f>
        <x:v>144.4</x:v>
      </x:c>
      <x:c r="M1724" s="2" t="n">
        <x:f>IF(K1724="缺失",1,0)</x:f>
        <x:v>0</x:v>
      </x:c>
      <x:c r="N1724" s="2" t="str">
        <x:v>车辆里程查询_20260901-20260930_1024辆_仪表里程.xlsx / AD502</x:v>
      </x:c>
      <x:c r="O1724" s="2" t="str">
        <x:v>车辆里程查询_20260901-20260930_1024辆_GPS里程.xlsx / AD502</x:v>
      </x:c>
      <x:c r="P1724" s="2" t="str">
        <x:v>车辆纯氢气里程查询_20260901-20260930_1024辆.xlsx / AD484</x:v>
      </x:c>
    </x:row>
    <x:row r="1725" ht="22" customHeight="1">
      <x:c r="A1725" s="2" t="n">
        <x:v>69</x:v>
      </x:c>
      <x:c r="B1725" s="2" t="str">
        <x:v>粤AGP9739</x:v>
      </x:c>
      <x:c r="C1725" s="2" t="str">
        <x:v>陈高伟</x:v>
      </x:c>
      <x:c r="D1725" s="8" t="d">
        <x:v>2026-09-27T00:00:00.000Z</x:v>
      </x:c>
      <x:c r="E1725" s="7" t="n">
        <x:v>129.8</x:v>
      </x:c>
      <x:c r="F1725" s="7" t="n">
        <x:v>115.5</x:v>
      </x:c>
      <x:c r="G1725" s="7" t="n">
        <x:v>107.8</x:v>
      </x:c>
      <x:c r="H1725" s="2" t="str">
        <x:v>否</x:v>
      </x:c>
      <x:c r="I1725" s="7" t="n">
        <x:f>IF(AND(ISNUMBER(E1725),ISNUMBER(F1725)),E1725-F1725,"")</x:f>
        <x:v>14.300000000000011</x:v>
      </x:c>
      <x:c r="J1725" s="2" t="str">
        <x:f>IF(H1725="否","不适用",IF(AND(ISNUMBER(E1725),ISNUMBER(F1725)),IF(I1725&gt;'规则与名单'!$B$2,"是","否"),"未判定"))</x:f>
        <x:v>不适用</x:v>
      </x:c>
      <x:c r="K1725" s="2" t="str">
        <x:f>IF(J1725="是",IF(ISNUMBER(F1725),"测试日GPS","缺失"),IF(ISNUMBER(G1725),"非测试日纯氢",IF(AND(H1725="是",J1725="未判定"),IF(ISNUMBER(F1725),"测试名单无纯氢GPS","缺失"),IF(ISNUMBER(E1725),"非测试日仪表","缺失"))))</x:f>
        <x:v>非测试日纯氢</x:v>
      </x:c>
      <x:c r="L1725" s="7" t="n">
        <x:f>IF(K1725="缺失","",IF(K1725="非测试日纯氢",G1725,IF(K1725="非测试日仪表",E1725,F1725)))</x:f>
        <x:v>107.8</x:v>
      </x:c>
      <x:c r="M1725" s="2" t="n">
        <x:f>IF(K1725="缺失",1,0)</x:f>
        <x:v>0</x:v>
      </x:c>
      <x:c r="N1725" s="2" t="str">
        <x:v>车辆里程查询_20260901-20260930_1024辆_仪表里程.xlsx / AE502</x:v>
      </x:c>
      <x:c r="O1725" s="2" t="str">
        <x:v>车辆里程查询_20260901-20260930_1024辆_GPS里程.xlsx / AE502</x:v>
      </x:c>
      <x:c r="P1725" s="2" t="str">
        <x:v>车辆纯氢气里程查询_20260901-20260930_1024辆.xlsx / AE484</x:v>
      </x:c>
    </x:row>
    <x:row r="1726" ht="22" customHeight="1">
      <x:c r="A1726" s="2" t="n">
        <x:v>69</x:v>
      </x:c>
      <x:c r="B1726" s="2" t="str">
        <x:v>粤AGP9739</x:v>
      </x:c>
      <x:c r="C1726" s="2" t="str">
        <x:v>陈高伟</x:v>
      </x:c>
      <x:c r="D1726" s="8" t="d">
        <x:v>2026-09-28T00:00:00.000Z</x:v>
      </x:c>
      <x:c r="E1726" s="7" t="n">
        <x:v>102.7</x:v>
      </x:c>
      <x:c r="F1726" s="7" t="n">
        <x:v>110.1</x:v>
      </x:c>
      <x:c r="G1726" s="7" t="n">
        <x:v>102.3</x:v>
      </x:c>
      <x:c r="H1726" s="2" t="str">
        <x:v>否</x:v>
      </x:c>
      <x:c r="I1726" s="7" t="n">
        <x:f>IF(AND(ISNUMBER(E1726),ISNUMBER(F1726)),E1726-F1726,"")</x:f>
        <x:v>-7.3999999999999915</x:v>
      </x:c>
      <x:c r="J1726" s="2" t="str">
        <x:f>IF(H1726="否","不适用",IF(AND(ISNUMBER(E1726),ISNUMBER(F1726)),IF(I1726&gt;'规则与名单'!$B$2,"是","否"),"未判定"))</x:f>
        <x:v>不适用</x:v>
      </x:c>
      <x:c r="K1726" s="2" t="str">
        <x:f>IF(J1726="是",IF(ISNUMBER(F1726),"测试日GPS","缺失"),IF(ISNUMBER(G1726),"非测试日纯氢",IF(AND(H1726="是",J1726="未判定"),IF(ISNUMBER(F1726),"测试名单无纯氢GPS","缺失"),IF(ISNUMBER(E1726),"非测试日仪表","缺失"))))</x:f>
        <x:v>非测试日纯氢</x:v>
      </x:c>
      <x:c r="L1726" s="7" t="n">
        <x:f>IF(K1726="缺失","",IF(K1726="非测试日纯氢",G1726,IF(K1726="非测试日仪表",E1726,F1726)))</x:f>
        <x:v>102.3</x:v>
      </x:c>
      <x:c r="M1726" s="2" t="n">
        <x:f>IF(K1726="缺失",1,0)</x:f>
        <x:v>0</x:v>
      </x:c>
      <x:c r="N1726" s="2" t="str">
        <x:v>车辆里程查询_20260901-20260930_1024辆_仪表里程.xlsx / AF502</x:v>
      </x:c>
      <x:c r="O1726" s="2" t="str">
        <x:v>车辆里程查询_20260901-20260930_1024辆_GPS里程.xlsx / AF502</x:v>
      </x:c>
      <x:c r="P1726" s="2" t="str">
        <x:v>车辆纯氢气里程查询_20260901-20260930_1024辆.xlsx / AF484</x:v>
      </x:c>
    </x:row>
    <x:row r="1727" ht="22" customHeight="1">
      <x:c r="A1727" s="2" t="n">
        <x:v>69</x:v>
      </x:c>
      <x:c r="B1727" s="2" t="str">
        <x:v>粤AGP9739</x:v>
      </x:c>
      <x:c r="C1727" s="2" t="str">
        <x:v>陈高伟</x:v>
      </x:c>
      <x:c r="D1727" s="8" t="d">
        <x:v>2026-09-29T00:00:00.000Z</x:v>
      </x:c>
      <x:c r="E1727" s="7" t="n">
        <x:v>105</x:v>
      </x:c>
      <x:c r="F1727" s="7" t="n">
        <x:v>114.3</x:v>
      </x:c>
      <x:c r="G1727" s="7" t="n">
        <x:v>104.3</x:v>
      </x:c>
      <x:c r="H1727" s="2" t="str">
        <x:v>否</x:v>
      </x:c>
      <x:c r="I1727" s="7" t="n">
        <x:f>IF(AND(ISNUMBER(E1727),ISNUMBER(F1727)),E1727-F1727,"")</x:f>
        <x:v>-9.299999999999997</x:v>
      </x:c>
      <x:c r="J1727" s="2" t="str">
        <x:f>IF(H1727="否","不适用",IF(AND(ISNUMBER(E1727),ISNUMBER(F1727)),IF(I1727&gt;'规则与名单'!$B$2,"是","否"),"未判定"))</x:f>
        <x:v>不适用</x:v>
      </x:c>
      <x:c r="K1727" s="2" t="str">
        <x:f>IF(J1727="是",IF(ISNUMBER(F1727),"测试日GPS","缺失"),IF(ISNUMBER(G1727),"非测试日纯氢",IF(AND(H1727="是",J1727="未判定"),IF(ISNUMBER(F1727),"测试名单无纯氢GPS","缺失"),IF(ISNUMBER(E1727),"非测试日仪表","缺失"))))</x:f>
        <x:v>非测试日纯氢</x:v>
      </x:c>
      <x:c r="L1727" s="7" t="n">
        <x:f>IF(K1727="缺失","",IF(K1727="非测试日纯氢",G1727,IF(K1727="非测试日仪表",E1727,F1727)))</x:f>
        <x:v>104.3</x:v>
      </x:c>
      <x:c r="M1727" s="2" t="n">
        <x:f>IF(K1727="缺失",1,0)</x:f>
        <x:v>0</x:v>
      </x:c>
      <x:c r="N1727" s="2" t="str">
        <x:v>车辆里程查询_20260901-20260930_1024辆_仪表里程.xlsx / AG502</x:v>
      </x:c>
      <x:c r="O1727" s="2" t="str">
        <x:v>车辆里程查询_20260901-20260930_1024辆_GPS里程.xlsx / AG502</x:v>
      </x:c>
      <x:c r="P1727" s="2" t="str">
        <x:v>车辆纯氢气里程查询_20260901-20260930_1024辆.xlsx / AG484</x:v>
      </x:c>
    </x:row>
    <x:row r="1728" ht="22" customHeight="1">
      <x:c r="A1728" s="2" t="n">
        <x:v>69</x:v>
      </x:c>
      <x:c r="B1728" s="2" t="str">
        <x:v>粤AGP9739</x:v>
      </x:c>
      <x:c r="C1728" s="2" t="str">
        <x:v>陈高伟</x:v>
      </x:c>
      <x:c r="D1728" s="8" t="d">
        <x:v>2026-09-30T00:00:00.000Z</x:v>
      </x:c>
      <x:c r="E1728" s="7" t="n">
        <x:v>102.9</x:v>
      </x:c>
      <x:c r="F1728" s="7" t="n">
        <x:v>113.4</x:v>
      </x:c>
      <x:c r="G1728" s="7" t="n">
        <x:v>102.4</x:v>
      </x:c>
      <x:c r="H1728" s="2" t="str">
        <x:v>否</x:v>
      </x:c>
      <x:c r="I1728" s="7" t="n">
        <x:f>IF(AND(ISNUMBER(E1728),ISNUMBER(F1728)),E1728-F1728,"")</x:f>
        <x:v>-10.5</x:v>
      </x:c>
      <x:c r="J1728" s="2" t="str">
        <x:f>IF(H1728="否","不适用",IF(AND(ISNUMBER(E1728),ISNUMBER(F1728)),IF(I1728&gt;'规则与名单'!$B$2,"是","否"),"未判定"))</x:f>
        <x:v>不适用</x:v>
      </x:c>
      <x:c r="K1728" s="2" t="str">
        <x:f>IF(J1728="是",IF(ISNUMBER(F1728),"测试日GPS","缺失"),IF(ISNUMBER(G1728),"非测试日纯氢",IF(AND(H1728="是",J1728="未判定"),IF(ISNUMBER(F1728),"测试名单无纯氢GPS","缺失"),IF(ISNUMBER(E1728),"非测试日仪表","缺失"))))</x:f>
        <x:v>非测试日纯氢</x:v>
      </x:c>
      <x:c r="L1728" s="7" t="n">
        <x:f>IF(K1728="缺失","",IF(K1728="非测试日纯氢",G1728,IF(K1728="非测试日仪表",E1728,F1728)))</x:f>
        <x:v>102.4</x:v>
      </x:c>
      <x:c r="M1728" s="2" t="n">
        <x:f>IF(K1728="缺失",1,0)</x:f>
        <x:v>0</x:v>
      </x:c>
      <x:c r="N1728" s="2" t="str">
        <x:v>车辆里程查询_20260901-20260930_1024辆_仪表里程.xlsx / AH502</x:v>
      </x:c>
      <x:c r="O1728" s="2" t="str">
        <x:v>车辆里程查询_20260901-20260930_1024辆_GPS里程.xlsx / AH502</x:v>
      </x:c>
      <x:c r="P1728" s="2" t="str">
        <x:v>车辆纯氢气里程查询_20260901-20260930_1024辆.xlsx / AH484</x:v>
      </x:c>
    </x:row>
    <x:row r="1729" ht="22" customHeight="1">
      <x:c r="A1729" s="2" t="n">
        <x:v>70</x:v>
      </x:c>
      <x:c r="B1729" s="2" t="str">
        <x:v>粤AGP9827</x:v>
      </x:c>
      <x:c r="C1729" s="2" t="str">
        <x:v>陈高伟</x:v>
      </x:c>
      <x:c r="D1729" s="8" t="d">
        <x:v>2026-09-01T00:00:00.000Z</x:v>
      </x:c>
      <x:c r="E1729" s="7" t="n">
        <x:v>264.7</x:v>
      </x:c>
      <x:c r="F1729" s="7" t="n">
        <x:v>252.2</x:v>
      </x:c>
      <x:c r="G1729" s="7" t="n">
        <x:v>246.6</x:v>
      </x:c>
      <x:c r="H1729" s="2" t="str">
        <x:v>否</x:v>
      </x:c>
      <x:c r="I1729" s="7" t="n">
        <x:f>IF(AND(ISNUMBER(E1729),ISNUMBER(F1729)),E1729-F1729,"")</x:f>
        <x:v>12.5</x:v>
      </x:c>
      <x:c r="J1729" s="2" t="str">
        <x:f>IF(H1729="否","不适用",IF(AND(ISNUMBER(E1729),ISNUMBER(F1729)),IF(I1729&gt;'规则与名单'!$B$2,"是","否"),"未判定"))</x:f>
        <x:v>不适用</x:v>
      </x:c>
      <x:c r="K1729" s="2" t="str">
        <x:f>IF(J1729="是",IF(ISNUMBER(F1729),"测试日GPS","缺失"),IF(ISNUMBER(G1729),"非测试日纯氢",IF(AND(H1729="是",J1729="未判定"),IF(ISNUMBER(F1729),"测试名单无纯氢GPS","缺失"),IF(ISNUMBER(E1729),"非测试日仪表","缺失"))))</x:f>
        <x:v>非测试日纯氢</x:v>
      </x:c>
      <x:c r="L1729" s="7" t="n">
        <x:f>IF(K1729="缺失","",IF(K1729="非测试日纯氢",G1729,IF(K1729="非测试日仪表",E1729,F1729)))</x:f>
        <x:v>246.6</x:v>
      </x:c>
      <x:c r="M1729" s="2" t="n">
        <x:f>IF(K1729="缺失",1,0)</x:f>
        <x:v>0</x:v>
      </x:c>
      <x:c r="N1729" s="2" t="str">
        <x:v>车辆里程查询_20260901-20260930_1024辆_仪表里程.xlsx / E190</x:v>
      </x:c>
      <x:c r="O1729" s="2" t="str">
        <x:v>车辆里程查询_20260901-20260930_1024辆_GPS里程.xlsx / E293</x:v>
      </x:c>
      <x:c r="P1729" s="2" t="str">
        <x:v>车辆纯氢气里程查询_20260901-20260930_1024辆.xlsx / E542</x:v>
      </x:c>
    </x:row>
    <x:row r="1730" ht="22" customHeight="1">
      <x:c r="A1730" s="2" t="n">
        <x:v>70</x:v>
      </x:c>
      <x:c r="B1730" s="2" t="str">
        <x:v>粤AGP9827</x:v>
      </x:c>
      <x:c r="C1730" s="2" t="str">
        <x:v>陈高伟</x:v>
      </x:c>
      <x:c r="D1730" s="8" t="d">
        <x:v>2026-09-02T00:00:00.000Z</x:v>
      </x:c>
      <x:c r="E1730" s="7" t="n">
        <x:v>220.5</x:v>
      </x:c>
      <x:c r="F1730" s="7" t="n">
        <x:v>329.6</x:v>
      </x:c>
      <x:c r="G1730" s="7" t="n">
        <x:v>320.7</x:v>
      </x:c>
      <x:c r="H1730" s="2" t="str">
        <x:v>否</x:v>
      </x:c>
      <x:c r="I1730" s="7" t="n">
        <x:f>IF(AND(ISNUMBER(E1730),ISNUMBER(F1730)),E1730-F1730,"")</x:f>
        <x:v>-109.10000000000002</x:v>
      </x:c>
      <x:c r="J1730" s="2" t="str">
        <x:f>IF(H1730="否","不适用",IF(AND(ISNUMBER(E1730),ISNUMBER(F1730)),IF(I1730&gt;'规则与名单'!$B$2,"是","否"),"未判定"))</x:f>
        <x:v>不适用</x:v>
      </x:c>
      <x:c r="K1730" s="2" t="str">
        <x:f>IF(J1730="是",IF(ISNUMBER(F1730),"测试日GPS","缺失"),IF(ISNUMBER(G1730),"非测试日纯氢",IF(AND(H1730="是",J1730="未判定"),IF(ISNUMBER(F1730),"测试名单无纯氢GPS","缺失"),IF(ISNUMBER(E1730),"非测试日仪表","缺失"))))</x:f>
        <x:v>非测试日纯氢</x:v>
      </x:c>
      <x:c r="L1730" s="7" t="n">
        <x:f>IF(K1730="缺失","",IF(K1730="非测试日纯氢",G1730,IF(K1730="非测试日仪表",E1730,F1730)))</x:f>
        <x:v>320.7</x:v>
      </x:c>
      <x:c r="M1730" s="2" t="n">
        <x:f>IF(K1730="缺失",1,0)</x:f>
        <x:v>0</x:v>
      </x:c>
      <x:c r="N1730" s="2" t="str">
        <x:v>车辆里程查询_20260901-20260930_1024辆_仪表里程.xlsx / F190</x:v>
      </x:c>
      <x:c r="O1730" s="2" t="str">
        <x:v>车辆里程查询_20260901-20260930_1024辆_GPS里程.xlsx / F293</x:v>
      </x:c>
      <x:c r="P1730" s="2" t="str">
        <x:v>车辆纯氢气里程查询_20260901-20260930_1024辆.xlsx / F542</x:v>
      </x:c>
    </x:row>
    <x:row r="1731" ht="22" customHeight="1">
      <x:c r="A1731" s="2" t="n">
        <x:v>70</x:v>
      </x:c>
      <x:c r="B1731" s="2" t="str">
        <x:v>粤AGP9827</x:v>
      </x:c>
      <x:c r="C1731" s="2" t="str">
        <x:v>陈高伟</x:v>
      </x:c>
      <x:c r="D1731" s="8" t="d">
        <x:v>2026-09-03T00:00:00.000Z</x:v>
      </x:c>
      <x:c r="E1731" s="7" t="n">
        <x:v>389.1</x:v>
      </x:c>
      <x:c r="F1731" s="7" t="n">
        <x:v>318.8</x:v>
      </x:c>
      <x:c r="G1731" s="7" t="n">
        <x:v>297.6</x:v>
      </x:c>
      <x:c r="H1731" s="2" t="str">
        <x:v>否</x:v>
      </x:c>
      <x:c r="I1731" s="7" t="n">
        <x:f>IF(AND(ISNUMBER(E1731),ISNUMBER(F1731)),E1731-F1731,"")</x:f>
        <x:v>70.30000000000001</x:v>
      </x:c>
      <x:c r="J1731" s="2" t="str">
        <x:f>IF(H1731="否","不适用",IF(AND(ISNUMBER(E1731),ISNUMBER(F1731)),IF(I1731&gt;'规则与名单'!$B$2,"是","否"),"未判定"))</x:f>
        <x:v>不适用</x:v>
      </x:c>
      <x:c r="K1731" s="2" t="str">
        <x:f>IF(J1731="是",IF(ISNUMBER(F1731),"测试日GPS","缺失"),IF(ISNUMBER(G1731),"非测试日纯氢",IF(AND(H1731="是",J1731="未判定"),IF(ISNUMBER(F1731),"测试名单无纯氢GPS","缺失"),IF(ISNUMBER(E1731),"非测试日仪表","缺失"))))</x:f>
        <x:v>非测试日纯氢</x:v>
      </x:c>
      <x:c r="L1731" s="7" t="n">
        <x:f>IF(K1731="缺失","",IF(K1731="非测试日纯氢",G1731,IF(K1731="非测试日仪表",E1731,F1731)))</x:f>
        <x:v>297.6</x:v>
      </x:c>
      <x:c r="M1731" s="2" t="n">
        <x:f>IF(K1731="缺失",1,0)</x:f>
        <x:v>0</x:v>
      </x:c>
      <x:c r="N1731" s="2" t="str">
        <x:v>车辆里程查询_20260901-20260930_1024辆_仪表里程.xlsx / G190</x:v>
      </x:c>
      <x:c r="O1731" s="2" t="str">
        <x:v>车辆里程查询_20260901-20260930_1024辆_GPS里程.xlsx / G293</x:v>
      </x:c>
      <x:c r="P1731" s="2" t="str">
        <x:v>车辆纯氢气里程查询_20260901-20260930_1024辆.xlsx / G542</x:v>
      </x:c>
    </x:row>
    <x:row r="1732" ht="22" customHeight="1">
      <x:c r="A1732" s="2" t="n">
        <x:v>70</x:v>
      </x:c>
      <x:c r="B1732" s="2" t="str">
        <x:v>粤AGP9827</x:v>
      </x:c>
      <x:c r="C1732" s="2" t="str">
        <x:v>陈高伟</x:v>
      </x:c>
      <x:c r="D1732" s="8" t="d">
        <x:v>2026-09-04T00:00:00.000Z</x:v>
      </x:c>
      <x:c r="E1732" s="7" t="n">
        <x:v>641.6</x:v>
      </x:c>
      <x:c r="F1732" s="7" t="n">
        <x:v>614.5</x:v>
      </x:c>
      <x:c r="G1732" s="7" t="n">
        <x:v>583.5</x:v>
      </x:c>
      <x:c r="H1732" s="2" t="str">
        <x:v>否</x:v>
      </x:c>
      <x:c r="I1732" s="7" t="n">
        <x:f>IF(AND(ISNUMBER(E1732),ISNUMBER(F1732)),E1732-F1732,"")</x:f>
        <x:v>27.100000000000023</x:v>
      </x:c>
      <x:c r="J1732" s="2" t="str">
        <x:f>IF(H1732="否","不适用",IF(AND(ISNUMBER(E1732),ISNUMBER(F1732)),IF(I1732&gt;'规则与名单'!$B$2,"是","否"),"未判定"))</x:f>
        <x:v>不适用</x:v>
      </x:c>
      <x:c r="K1732" s="2" t="str">
        <x:f>IF(J1732="是",IF(ISNUMBER(F1732),"测试日GPS","缺失"),IF(ISNUMBER(G1732),"非测试日纯氢",IF(AND(H1732="是",J1732="未判定"),IF(ISNUMBER(F1732),"测试名单无纯氢GPS","缺失"),IF(ISNUMBER(E1732),"非测试日仪表","缺失"))))</x:f>
        <x:v>非测试日纯氢</x:v>
      </x:c>
      <x:c r="L1732" s="7" t="n">
        <x:f>IF(K1732="缺失","",IF(K1732="非测试日纯氢",G1732,IF(K1732="非测试日仪表",E1732,F1732)))</x:f>
        <x:v>583.5</x:v>
      </x:c>
      <x:c r="M1732" s="2" t="n">
        <x:f>IF(K1732="缺失",1,0)</x:f>
        <x:v>0</x:v>
      </x:c>
      <x:c r="N1732" s="2" t="str">
        <x:v>车辆里程查询_20260901-20260930_1024辆_仪表里程.xlsx / H190</x:v>
      </x:c>
      <x:c r="O1732" s="2" t="str">
        <x:v>车辆里程查询_20260901-20260930_1024辆_GPS里程.xlsx / H293</x:v>
      </x:c>
      <x:c r="P1732" s="2" t="str">
        <x:v>车辆纯氢气里程查询_20260901-20260930_1024辆.xlsx / H542</x:v>
      </x:c>
    </x:row>
    <x:row r="1733" ht="22" customHeight="1">
      <x:c r="A1733" s="2" t="n">
        <x:v>70</x:v>
      </x:c>
      <x:c r="B1733" s="2" t="str">
        <x:v>粤AGP9827</x:v>
      </x:c>
      <x:c r="C1733" s="2" t="str">
        <x:v>陈高伟</x:v>
      </x:c>
      <x:c r="D1733" s="8" t="d">
        <x:v>2026-09-05T00:00:00.000Z</x:v>
      </x:c>
      <x:c r="E1733" s="7" t="n">
        <x:v>300</x:v>
      </x:c>
      <x:c r="F1733" s="7" t="n">
        <x:v>344</x:v>
      </x:c>
      <x:c r="G1733" s="7" t="n">
        <x:v>337</x:v>
      </x:c>
      <x:c r="H1733" s="2" t="str">
        <x:v>否</x:v>
      </x:c>
      <x:c r="I1733" s="7" t="n">
        <x:f>IF(AND(ISNUMBER(E1733),ISNUMBER(F1733)),E1733-F1733,"")</x:f>
        <x:v>-44</x:v>
      </x:c>
      <x:c r="J1733" s="2" t="str">
        <x:f>IF(H1733="否","不适用",IF(AND(ISNUMBER(E1733),ISNUMBER(F1733)),IF(I1733&gt;'规则与名单'!$B$2,"是","否"),"未判定"))</x:f>
        <x:v>不适用</x:v>
      </x:c>
      <x:c r="K1733" s="2" t="str">
        <x:f>IF(J1733="是",IF(ISNUMBER(F1733),"测试日GPS","缺失"),IF(ISNUMBER(G1733),"非测试日纯氢",IF(AND(H1733="是",J1733="未判定"),IF(ISNUMBER(F1733),"测试名单无纯氢GPS","缺失"),IF(ISNUMBER(E1733),"非测试日仪表","缺失"))))</x:f>
        <x:v>非测试日纯氢</x:v>
      </x:c>
      <x:c r="L1733" s="7" t="n">
        <x:f>IF(K1733="缺失","",IF(K1733="非测试日纯氢",G1733,IF(K1733="非测试日仪表",E1733,F1733)))</x:f>
        <x:v>337</x:v>
      </x:c>
      <x:c r="M1733" s="2" t="n">
        <x:f>IF(K1733="缺失",1,0)</x:f>
        <x:v>0</x:v>
      </x:c>
      <x:c r="N1733" s="2" t="str">
        <x:v>车辆里程查询_20260901-20260930_1024辆_仪表里程.xlsx / I190</x:v>
      </x:c>
      <x:c r="O1733" s="2" t="str">
        <x:v>车辆里程查询_20260901-20260930_1024辆_GPS里程.xlsx / I293</x:v>
      </x:c>
      <x:c r="P1733" s="2" t="str">
        <x:v>车辆纯氢气里程查询_20260901-20260930_1024辆.xlsx / I542</x:v>
      </x:c>
    </x:row>
    <x:row r="1734" ht="22" customHeight="1">
      <x:c r="A1734" s="2" t="n">
        <x:v>70</x:v>
      </x:c>
      <x:c r="B1734" s="2" t="str">
        <x:v>粤AGP9827</x:v>
      </x:c>
      <x:c r="C1734" s="2" t="str">
        <x:v>陈高伟</x:v>
      </x:c>
      <x:c r="D1734" s="8" t="d">
        <x:v>2026-09-06T00:00:00.000Z</x:v>
      </x:c>
      <x:c r="E1734" s="7" t="n">
        <x:v>326.6</x:v>
      </x:c>
      <x:c r="F1734" s="7" t="n">
        <x:v>365.1</x:v>
      </x:c>
      <x:c r="G1734" s="7" t="n">
        <x:v>345.4</x:v>
      </x:c>
      <x:c r="H1734" s="2" t="str">
        <x:v>否</x:v>
      </x:c>
      <x:c r="I1734" s="7" t="n">
        <x:f>IF(AND(ISNUMBER(E1734),ISNUMBER(F1734)),E1734-F1734,"")</x:f>
        <x:v>-38.5</x:v>
      </x:c>
      <x:c r="J1734" s="2" t="str">
        <x:f>IF(H1734="否","不适用",IF(AND(ISNUMBER(E1734),ISNUMBER(F1734)),IF(I1734&gt;'规则与名单'!$B$2,"是","否"),"未判定"))</x:f>
        <x:v>不适用</x:v>
      </x:c>
      <x:c r="K1734" s="2" t="str">
        <x:f>IF(J1734="是",IF(ISNUMBER(F1734),"测试日GPS","缺失"),IF(ISNUMBER(G1734),"非测试日纯氢",IF(AND(H1734="是",J1734="未判定"),IF(ISNUMBER(F1734),"测试名单无纯氢GPS","缺失"),IF(ISNUMBER(E1734),"非测试日仪表","缺失"))))</x:f>
        <x:v>非测试日纯氢</x:v>
      </x:c>
      <x:c r="L1734" s="7" t="n">
        <x:f>IF(K1734="缺失","",IF(K1734="非测试日纯氢",G1734,IF(K1734="非测试日仪表",E1734,F1734)))</x:f>
        <x:v>345.4</x:v>
      </x:c>
      <x:c r="M1734" s="2" t="n">
        <x:f>IF(K1734="缺失",1,0)</x:f>
        <x:v>0</x:v>
      </x:c>
      <x:c r="N1734" s="2" t="str">
        <x:v>车辆里程查询_20260901-20260930_1024辆_仪表里程.xlsx / J190</x:v>
      </x:c>
      <x:c r="O1734" s="2" t="str">
        <x:v>车辆里程查询_20260901-20260930_1024辆_GPS里程.xlsx / J293</x:v>
      </x:c>
      <x:c r="P1734" s="2" t="str">
        <x:v>车辆纯氢气里程查询_20260901-20260930_1024辆.xlsx / J542</x:v>
      </x:c>
    </x:row>
    <x:row r="1735" ht="22" customHeight="1">
      <x:c r="A1735" s="2" t="n">
        <x:v>70</x:v>
      </x:c>
      <x:c r="B1735" s="2" t="str">
        <x:v>粤AGP9827</x:v>
      </x:c>
      <x:c r="C1735" s="2" t="str">
        <x:v>陈高伟</x:v>
      </x:c>
      <x:c r="D1735" s="8" t="d">
        <x:v>2026-09-07T00:00:00.000Z</x:v>
      </x:c>
      <x:c r="E1735" s="7" t="n">
        <x:v>577.1</x:v>
      </x:c>
      <x:c r="F1735" s="7" t="n">
        <x:v>590.2</x:v>
      </x:c>
      <x:c r="G1735" s="7" t="n">
        <x:v>559.8</x:v>
      </x:c>
      <x:c r="H1735" s="2" t="str">
        <x:v>否</x:v>
      </x:c>
      <x:c r="I1735" s="7" t="n">
        <x:f>IF(AND(ISNUMBER(E1735),ISNUMBER(F1735)),E1735-F1735,"")</x:f>
        <x:v>-13.100000000000023</x:v>
      </x:c>
      <x:c r="J1735" s="2" t="str">
        <x:f>IF(H1735="否","不适用",IF(AND(ISNUMBER(E1735),ISNUMBER(F1735)),IF(I1735&gt;'规则与名单'!$B$2,"是","否"),"未判定"))</x:f>
        <x:v>不适用</x:v>
      </x:c>
      <x:c r="K1735" s="2" t="str">
        <x:f>IF(J1735="是",IF(ISNUMBER(F1735),"测试日GPS","缺失"),IF(ISNUMBER(G1735),"非测试日纯氢",IF(AND(H1735="是",J1735="未判定"),IF(ISNUMBER(F1735),"测试名单无纯氢GPS","缺失"),IF(ISNUMBER(E1735),"非测试日仪表","缺失"))))</x:f>
        <x:v>非测试日纯氢</x:v>
      </x:c>
      <x:c r="L1735" s="7" t="n">
        <x:f>IF(K1735="缺失","",IF(K1735="非测试日纯氢",G1735,IF(K1735="非测试日仪表",E1735,F1735)))</x:f>
        <x:v>559.8</x:v>
      </x:c>
      <x:c r="M1735" s="2" t="n">
        <x:f>IF(K1735="缺失",1,0)</x:f>
        <x:v>0</x:v>
      </x:c>
      <x:c r="N1735" s="2" t="str">
        <x:v>车辆里程查询_20260901-20260930_1024辆_仪表里程.xlsx / K190</x:v>
      </x:c>
      <x:c r="O1735" s="2" t="str">
        <x:v>车辆里程查询_20260901-20260930_1024辆_GPS里程.xlsx / K293</x:v>
      </x:c>
      <x:c r="P1735" s="2" t="str">
        <x:v>车辆纯氢气里程查询_20260901-20260930_1024辆.xlsx / K542</x:v>
      </x:c>
    </x:row>
    <x:row r="1736" ht="22" customHeight="1">
      <x:c r="A1736" s="2" t="n">
        <x:v>70</x:v>
      </x:c>
      <x:c r="B1736" s="2" t="str">
        <x:v>粤AGP9827</x:v>
      </x:c>
      <x:c r="C1736" s="2" t="str">
        <x:v>陈高伟</x:v>
      </x:c>
      <x:c r="D1736" s="8" t="d">
        <x:v>2026-09-08T00:00:00.000Z</x:v>
      </x:c>
      <x:c r="E1736" s="7" t="n">
        <x:v>415.9</x:v>
      </x:c>
      <x:c r="F1736" s="7" t="n">
        <x:v>372.8</x:v>
      </x:c>
      <x:c r="G1736" s="7" t="n">
        <x:v>352.3</x:v>
      </x:c>
      <x:c r="H1736" s="2" t="str">
        <x:v>否</x:v>
      </x:c>
      <x:c r="I1736" s="7" t="n">
        <x:f>IF(AND(ISNUMBER(E1736),ISNUMBER(F1736)),E1736-F1736,"")</x:f>
        <x:v>43.099999999999966</x:v>
      </x:c>
      <x:c r="J1736" s="2" t="str">
        <x:f>IF(H1736="否","不适用",IF(AND(ISNUMBER(E1736),ISNUMBER(F1736)),IF(I1736&gt;'规则与名单'!$B$2,"是","否"),"未判定"))</x:f>
        <x:v>不适用</x:v>
      </x:c>
      <x:c r="K1736" s="2" t="str">
        <x:f>IF(J1736="是",IF(ISNUMBER(F1736),"测试日GPS","缺失"),IF(ISNUMBER(G1736),"非测试日纯氢",IF(AND(H1736="是",J1736="未判定"),IF(ISNUMBER(F1736),"测试名单无纯氢GPS","缺失"),IF(ISNUMBER(E1736),"非测试日仪表","缺失"))))</x:f>
        <x:v>非测试日纯氢</x:v>
      </x:c>
      <x:c r="L1736" s="7" t="n">
        <x:f>IF(K1736="缺失","",IF(K1736="非测试日纯氢",G1736,IF(K1736="非测试日仪表",E1736,F1736)))</x:f>
        <x:v>352.3</x:v>
      </x:c>
      <x:c r="M1736" s="2" t="n">
        <x:f>IF(K1736="缺失",1,0)</x:f>
        <x:v>0</x:v>
      </x:c>
      <x:c r="N1736" s="2" t="str">
        <x:v>车辆里程查询_20260901-20260930_1024辆_仪表里程.xlsx / L190</x:v>
      </x:c>
      <x:c r="O1736" s="2" t="str">
        <x:v>车辆里程查询_20260901-20260930_1024辆_GPS里程.xlsx / L293</x:v>
      </x:c>
      <x:c r="P1736" s="2" t="str">
        <x:v>车辆纯氢气里程查询_20260901-20260930_1024辆.xlsx / L542</x:v>
      </x:c>
    </x:row>
    <x:row r="1737" ht="22" customHeight="1">
      <x:c r="A1737" s="2" t="n">
        <x:v>70</x:v>
      </x:c>
      <x:c r="B1737" s="2" t="str">
        <x:v>粤AGP9827</x:v>
      </x:c>
      <x:c r="C1737" s="2" t="str">
        <x:v>陈高伟</x:v>
      </x:c>
      <x:c r="D1737" s="8" t="d">
        <x:v>2026-09-09T00:00:00.000Z</x:v>
      </x:c>
      <x:c r="E1737" s="7" t="n">
        <x:v>589.3</x:v>
      </x:c>
      <x:c r="F1737" s="7" t="n">
        <x:v>558.5</x:v>
      </x:c>
      <x:c r="G1737" s="7" t="n">
        <x:v>484.5</x:v>
      </x:c>
      <x:c r="H1737" s="2" t="str">
        <x:v>否</x:v>
      </x:c>
      <x:c r="I1737" s="7" t="n">
        <x:f>IF(AND(ISNUMBER(E1737),ISNUMBER(F1737)),E1737-F1737,"")</x:f>
        <x:v>30.799999999999955</x:v>
      </x:c>
      <x:c r="J1737" s="2" t="str">
        <x:f>IF(H1737="否","不适用",IF(AND(ISNUMBER(E1737),ISNUMBER(F1737)),IF(I1737&gt;'规则与名单'!$B$2,"是","否"),"未判定"))</x:f>
        <x:v>不适用</x:v>
      </x:c>
      <x:c r="K1737" s="2" t="str">
        <x:f>IF(J1737="是",IF(ISNUMBER(F1737),"测试日GPS","缺失"),IF(ISNUMBER(G1737),"非测试日纯氢",IF(AND(H1737="是",J1737="未判定"),IF(ISNUMBER(F1737),"测试名单无纯氢GPS","缺失"),IF(ISNUMBER(E1737),"非测试日仪表","缺失"))))</x:f>
        <x:v>非测试日纯氢</x:v>
      </x:c>
      <x:c r="L1737" s="7" t="n">
        <x:f>IF(K1737="缺失","",IF(K1737="非测试日纯氢",G1737,IF(K1737="非测试日仪表",E1737,F1737)))</x:f>
        <x:v>484.5</x:v>
      </x:c>
      <x:c r="M1737" s="2" t="n">
        <x:f>IF(K1737="缺失",1,0)</x:f>
        <x:v>0</x:v>
      </x:c>
      <x:c r="N1737" s="2" t="str">
        <x:v>车辆里程查询_20260901-20260930_1024辆_仪表里程.xlsx / M190</x:v>
      </x:c>
      <x:c r="O1737" s="2" t="str">
        <x:v>车辆里程查询_20260901-20260930_1024辆_GPS里程.xlsx / M293</x:v>
      </x:c>
      <x:c r="P1737" s="2" t="str">
        <x:v>车辆纯氢气里程查询_20260901-20260930_1024辆.xlsx / M542</x:v>
      </x:c>
    </x:row>
    <x:row r="1738" ht="22" customHeight="1">
      <x:c r="A1738" s="2" t="n">
        <x:v>70</x:v>
      </x:c>
      <x:c r="B1738" s="2" t="str">
        <x:v>粤AGP9827</x:v>
      </x:c>
      <x:c r="C1738" s="2" t="str">
        <x:v>陈高伟</x:v>
      </x:c>
      <x:c r="D1738" s="8" t="d">
        <x:v>2026-09-10T00:00:00.000Z</x:v>
      </x:c>
      <x:c r="E1738" s="7" t="n">
        <x:v>518.4</x:v>
      </x:c>
      <x:c r="F1738" s="7" t="n">
        <x:v>527.9</x:v>
      </x:c>
      <x:c r="G1738" s="7" t="n">
        <x:v>506.9</x:v>
      </x:c>
      <x:c r="H1738" s="2" t="str">
        <x:v>否</x:v>
      </x:c>
      <x:c r="I1738" s="7" t="n">
        <x:f>IF(AND(ISNUMBER(E1738),ISNUMBER(F1738)),E1738-F1738,"")</x:f>
        <x:v>-9.5</x:v>
      </x:c>
      <x:c r="J1738" s="2" t="str">
        <x:f>IF(H1738="否","不适用",IF(AND(ISNUMBER(E1738),ISNUMBER(F1738)),IF(I1738&gt;'规则与名单'!$B$2,"是","否"),"未判定"))</x:f>
        <x:v>不适用</x:v>
      </x:c>
      <x:c r="K1738" s="2" t="str">
        <x:f>IF(J1738="是",IF(ISNUMBER(F1738),"测试日GPS","缺失"),IF(ISNUMBER(G1738),"非测试日纯氢",IF(AND(H1738="是",J1738="未判定"),IF(ISNUMBER(F1738),"测试名单无纯氢GPS","缺失"),IF(ISNUMBER(E1738),"非测试日仪表","缺失"))))</x:f>
        <x:v>非测试日纯氢</x:v>
      </x:c>
      <x:c r="L1738" s="7" t="n">
        <x:f>IF(K1738="缺失","",IF(K1738="非测试日纯氢",G1738,IF(K1738="非测试日仪表",E1738,F1738)))</x:f>
        <x:v>506.9</x:v>
      </x:c>
      <x:c r="M1738" s="2" t="n">
        <x:f>IF(K1738="缺失",1,0)</x:f>
        <x:v>0</x:v>
      </x:c>
      <x:c r="N1738" s="2" t="str">
        <x:v>车辆里程查询_20260901-20260930_1024辆_仪表里程.xlsx / N190</x:v>
      </x:c>
      <x:c r="O1738" s="2" t="str">
        <x:v>车辆里程查询_20260901-20260930_1024辆_GPS里程.xlsx / N293</x:v>
      </x:c>
      <x:c r="P1738" s="2" t="str">
        <x:v>车辆纯氢气里程查询_20260901-20260930_1024辆.xlsx / N542</x:v>
      </x:c>
    </x:row>
    <x:row r="1739" ht="22" customHeight="1">
      <x:c r="A1739" s="2" t="n">
        <x:v>70</x:v>
      </x:c>
      <x:c r="B1739" s="2" t="str">
        <x:v>粤AGP9827</x:v>
      </x:c>
      <x:c r="C1739" s="2" t="str">
        <x:v>陈高伟</x:v>
      </x:c>
      <x:c r="D1739" s="8" t="d">
        <x:v>2026-09-11T00:00:00.000Z</x:v>
      </x:c>
      <x:c r="E1739" s="7" t="n">
        <x:v>565.4</x:v>
      </x:c>
      <x:c r="F1739" s="7" t="n">
        <x:v>574.4</x:v>
      </x:c>
      <x:c r="G1739" s="7" t="n">
        <x:v>324.2</x:v>
      </x:c>
      <x:c r="H1739" s="2" t="str">
        <x:v>否</x:v>
      </x:c>
      <x:c r="I1739" s="7" t="n">
        <x:f>IF(AND(ISNUMBER(E1739),ISNUMBER(F1739)),E1739-F1739,"")</x:f>
        <x:v>-9</x:v>
      </x:c>
      <x:c r="J1739" s="2" t="str">
        <x:f>IF(H1739="否","不适用",IF(AND(ISNUMBER(E1739),ISNUMBER(F1739)),IF(I1739&gt;'规则与名单'!$B$2,"是","否"),"未判定"))</x:f>
        <x:v>不适用</x:v>
      </x:c>
      <x:c r="K1739" s="2" t="str">
        <x:f>IF(J1739="是",IF(ISNUMBER(F1739),"测试日GPS","缺失"),IF(ISNUMBER(G1739),"非测试日纯氢",IF(AND(H1739="是",J1739="未判定"),IF(ISNUMBER(F1739),"测试名单无纯氢GPS","缺失"),IF(ISNUMBER(E1739),"非测试日仪表","缺失"))))</x:f>
        <x:v>非测试日纯氢</x:v>
      </x:c>
      <x:c r="L1739" s="7" t="n">
        <x:f>IF(K1739="缺失","",IF(K1739="非测试日纯氢",G1739,IF(K1739="非测试日仪表",E1739,F1739)))</x:f>
        <x:v>324.2</x:v>
      </x:c>
      <x:c r="M1739" s="2" t="n">
        <x:f>IF(K1739="缺失",1,0)</x:f>
        <x:v>0</x:v>
      </x:c>
      <x:c r="N1739" s="2" t="str">
        <x:v>车辆里程查询_20260901-20260930_1024辆_仪表里程.xlsx / O190</x:v>
      </x:c>
      <x:c r="O1739" s="2" t="str">
        <x:v>车辆里程查询_20260901-20260930_1024辆_GPS里程.xlsx / O293</x:v>
      </x:c>
      <x:c r="P1739" s="2" t="str">
        <x:v>车辆纯氢气里程查询_20260901-20260930_1024辆.xlsx / O542</x:v>
      </x:c>
    </x:row>
    <x:row r="1740" ht="22" customHeight="1">
      <x:c r="A1740" s="2" t="n">
        <x:v>70</x:v>
      </x:c>
      <x:c r="B1740" s="2" t="str">
        <x:v>粤AGP9827</x:v>
      </x:c>
      <x:c r="C1740" s="2" t="str">
        <x:v>陈高伟</x:v>
      </x:c>
      <x:c r="D1740" s="8" t="d">
        <x:v>2026-09-12T00:00:00.000Z</x:v>
      </x:c>
      <x:c r="E1740" s="7" t="n">
        <x:v>165.3</x:v>
      </x:c>
      <x:c r="F1740" s="7" t="n">
        <x:v>207.4</x:v>
      </x:c>
      <x:c r="G1740" s="7" t="n">
        <x:v>111.9</x:v>
      </x:c>
      <x:c r="H1740" s="2" t="str">
        <x:v>否</x:v>
      </x:c>
      <x:c r="I1740" s="7" t="n">
        <x:f>IF(AND(ISNUMBER(E1740),ISNUMBER(F1740)),E1740-F1740,"")</x:f>
        <x:v>-42.099999999999994</x:v>
      </x:c>
      <x:c r="J1740" s="2" t="str">
        <x:f>IF(H1740="否","不适用",IF(AND(ISNUMBER(E1740),ISNUMBER(F1740)),IF(I1740&gt;'规则与名单'!$B$2,"是","否"),"未判定"))</x:f>
        <x:v>不适用</x:v>
      </x:c>
      <x:c r="K1740" s="2" t="str">
        <x:f>IF(J1740="是",IF(ISNUMBER(F1740),"测试日GPS","缺失"),IF(ISNUMBER(G1740),"非测试日纯氢",IF(AND(H1740="是",J1740="未判定"),IF(ISNUMBER(F1740),"测试名单无纯氢GPS","缺失"),IF(ISNUMBER(E1740),"非测试日仪表","缺失"))))</x:f>
        <x:v>非测试日纯氢</x:v>
      </x:c>
      <x:c r="L1740" s="7" t="n">
        <x:f>IF(K1740="缺失","",IF(K1740="非测试日纯氢",G1740,IF(K1740="非测试日仪表",E1740,F1740)))</x:f>
        <x:v>111.9</x:v>
      </x:c>
      <x:c r="M1740" s="2" t="n">
        <x:f>IF(K1740="缺失",1,0)</x:f>
        <x:v>0</x:v>
      </x:c>
      <x:c r="N1740" s="2" t="str">
        <x:v>车辆里程查询_20260901-20260930_1024辆_仪表里程.xlsx / P190</x:v>
      </x:c>
      <x:c r="O1740" s="2" t="str">
        <x:v>车辆里程查询_20260901-20260930_1024辆_GPS里程.xlsx / P293</x:v>
      </x:c>
      <x:c r="P1740" s="2" t="str">
        <x:v>车辆纯氢气里程查询_20260901-20260930_1024辆.xlsx / P542</x:v>
      </x:c>
    </x:row>
    <x:row r="1741" ht="22" customHeight="1">
      <x:c r="A1741" s="2" t="n">
        <x:v>70</x:v>
      </x:c>
      <x:c r="B1741" s="2" t="str">
        <x:v>粤AGP9827</x:v>
      </x:c>
      <x:c r="C1741" s="2" t="str">
        <x:v>陈高伟</x:v>
      </x:c>
      <x:c r="D1741" s="8" t="d">
        <x:v>2026-09-13T00:00:00.000Z</x:v>
      </x:c>
      <x:c r="E1741" s="7" t="n">
        <x:v>405.9</x:v>
      </x:c>
      <x:c r="F1741" s="7" t="n">
        <x:v>377.6</x:v>
      </x:c>
      <x:c r="G1741" s="7" t="n">
        <x:v>235.7</x:v>
      </x:c>
      <x:c r="H1741" s="2" t="str">
        <x:v>否</x:v>
      </x:c>
      <x:c r="I1741" s="7" t="n">
        <x:f>IF(AND(ISNUMBER(E1741),ISNUMBER(F1741)),E1741-F1741,"")</x:f>
        <x:v>28.299999999999955</x:v>
      </x:c>
      <x:c r="J1741" s="2" t="str">
        <x:f>IF(H1741="否","不适用",IF(AND(ISNUMBER(E1741),ISNUMBER(F1741)),IF(I1741&gt;'规则与名单'!$B$2,"是","否"),"未判定"))</x:f>
        <x:v>不适用</x:v>
      </x:c>
      <x:c r="K1741" s="2" t="str">
        <x:f>IF(J1741="是",IF(ISNUMBER(F1741),"测试日GPS","缺失"),IF(ISNUMBER(G1741),"非测试日纯氢",IF(AND(H1741="是",J1741="未判定"),IF(ISNUMBER(F1741),"测试名单无纯氢GPS","缺失"),IF(ISNUMBER(E1741),"非测试日仪表","缺失"))))</x:f>
        <x:v>非测试日纯氢</x:v>
      </x:c>
      <x:c r="L1741" s="7" t="n">
        <x:f>IF(K1741="缺失","",IF(K1741="非测试日纯氢",G1741,IF(K1741="非测试日仪表",E1741,F1741)))</x:f>
        <x:v>235.7</x:v>
      </x:c>
      <x:c r="M1741" s="2" t="n">
        <x:f>IF(K1741="缺失",1,0)</x:f>
        <x:v>0</x:v>
      </x:c>
      <x:c r="N1741" s="2" t="str">
        <x:v>车辆里程查询_20260901-20260930_1024辆_仪表里程.xlsx / Q190</x:v>
      </x:c>
      <x:c r="O1741" s="2" t="str">
        <x:v>车辆里程查询_20260901-20260930_1024辆_GPS里程.xlsx / Q293</x:v>
      </x:c>
      <x:c r="P1741" s="2" t="str">
        <x:v>车辆纯氢气里程查询_20260901-20260930_1024辆.xlsx / Q542</x:v>
      </x:c>
    </x:row>
    <x:row r="1742" ht="22" customHeight="1">
      <x:c r="A1742" s="2" t="n">
        <x:v>70</x:v>
      </x:c>
      <x:c r="B1742" s="2" t="str">
        <x:v>粤AGP9827</x:v>
      </x:c>
      <x:c r="C1742" s="2" t="str">
        <x:v>陈高伟</x:v>
      </x:c>
      <x:c r="D1742" s="8" t="d">
        <x:v>2026-09-14T00:00:00.000Z</x:v>
      </x:c>
      <x:c r="E1742" s="7" t="n">
        <x:v>584</x:v>
      </x:c>
      <x:c r="F1742" s="7" t="n">
        <x:v>626.8</x:v>
      </x:c>
      <x:c r="G1742" s="7" t="n">
        <x:v>454.6</x:v>
      </x:c>
      <x:c r="H1742" s="2" t="str">
        <x:v>否</x:v>
      </x:c>
      <x:c r="I1742" s="7" t="n">
        <x:f>IF(AND(ISNUMBER(E1742),ISNUMBER(F1742)),E1742-F1742,"")</x:f>
        <x:v>-42.799999999999955</x:v>
      </x:c>
      <x:c r="J1742" s="2" t="str">
        <x:f>IF(H1742="否","不适用",IF(AND(ISNUMBER(E1742),ISNUMBER(F1742)),IF(I1742&gt;'规则与名单'!$B$2,"是","否"),"未判定"))</x:f>
        <x:v>不适用</x:v>
      </x:c>
      <x:c r="K1742" s="2" t="str">
        <x:f>IF(J1742="是",IF(ISNUMBER(F1742),"测试日GPS","缺失"),IF(ISNUMBER(G1742),"非测试日纯氢",IF(AND(H1742="是",J1742="未判定"),IF(ISNUMBER(F1742),"测试名单无纯氢GPS","缺失"),IF(ISNUMBER(E1742),"非测试日仪表","缺失"))))</x:f>
        <x:v>非测试日纯氢</x:v>
      </x:c>
      <x:c r="L1742" s="7" t="n">
        <x:f>IF(K1742="缺失","",IF(K1742="非测试日纯氢",G1742,IF(K1742="非测试日仪表",E1742,F1742)))</x:f>
        <x:v>454.6</x:v>
      </x:c>
      <x:c r="M1742" s="2" t="n">
        <x:f>IF(K1742="缺失",1,0)</x:f>
        <x:v>0</x:v>
      </x:c>
      <x:c r="N1742" s="2" t="str">
        <x:v>车辆里程查询_20260901-20260930_1024辆_仪表里程.xlsx / R190</x:v>
      </x:c>
      <x:c r="O1742" s="2" t="str">
        <x:v>车辆里程查询_20260901-20260930_1024辆_GPS里程.xlsx / R293</x:v>
      </x:c>
      <x:c r="P1742" s="2" t="str">
        <x:v>车辆纯氢气里程查询_20260901-20260930_1024辆.xlsx / R542</x:v>
      </x:c>
    </x:row>
    <x:row r="1743" ht="22" customHeight="1">
      <x:c r="A1743" s="2" t="n">
        <x:v>70</x:v>
      </x:c>
      <x:c r="B1743" s="2" t="str">
        <x:v>粤AGP9827</x:v>
      </x:c>
      <x:c r="C1743" s="2" t="str">
        <x:v>陈高伟</x:v>
      </x:c>
      <x:c r="D1743" s="8" t="d">
        <x:v>2026-09-15T00:00:00.000Z</x:v>
      </x:c>
      <x:c r="E1743" s="7" t="n">
        <x:v>346.4</x:v>
      </x:c>
      <x:c r="F1743" s="7" t="n">
        <x:v>549.8</x:v>
      </x:c>
      <x:c r="G1743" s="7" t="n">
        <x:v>465.3</x:v>
      </x:c>
      <x:c r="H1743" s="2" t="str">
        <x:v>否</x:v>
      </x:c>
      <x:c r="I1743" s="7" t="n">
        <x:f>IF(AND(ISNUMBER(E1743),ISNUMBER(F1743)),E1743-F1743,"")</x:f>
        <x:v>-203.39999999999998</x:v>
      </x:c>
      <x:c r="J1743" s="2" t="str">
        <x:f>IF(H1743="否","不适用",IF(AND(ISNUMBER(E1743),ISNUMBER(F1743)),IF(I1743&gt;'规则与名单'!$B$2,"是","否"),"未判定"))</x:f>
        <x:v>不适用</x:v>
      </x:c>
      <x:c r="K1743" s="2" t="str">
        <x:f>IF(J1743="是",IF(ISNUMBER(F1743),"测试日GPS","缺失"),IF(ISNUMBER(G1743),"非测试日纯氢",IF(AND(H1743="是",J1743="未判定"),IF(ISNUMBER(F1743),"测试名单无纯氢GPS","缺失"),IF(ISNUMBER(E1743),"非测试日仪表","缺失"))))</x:f>
        <x:v>非测试日纯氢</x:v>
      </x:c>
      <x:c r="L1743" s="7" t="n">
        <x:f>IF(K1743="缺失","",IF(K1743="非测试日纯氢",G1743,IF(K1743="非测试日仪表",E1743,F1743)))</x:f>
        <x:v>465.3</x:v>
      </x:c>
      <x:c r="M1743" s="2" t="n">
        <x:f>IF(K1743="缺失",1,0)</x:f>
        <x:v>0</x:v>
      </x:c>
      <x:c r="N1743" s="2" t="str">
        <x:v>车辆里程查询_20260901-20260930_1024辆_仪表里程.xlsx / S190</x:v>
      </x:c>
      <x:c r="O1743" s="2" t="str">
        <x:v>车辆里程查询_20260901-20260930_1024辆_GPS里程.xlsx / S293</x:v>
      </x:c>
      <x:c r="P1743" s="2" t="str">
        <x:v>车辆纯氢气里程查询_20260901-20260930_1024辆.xlsx / S542</x:v>
      </x:c>
    </x:row>
    <x:row r="1744" ht="22" customHeight="1">
      <x:c r="A1744" s="2" t="n">
        <x:v>70</x:v>
      </x:c>
      <x:c r="B1744" s="2" t="str">
        <x:v>粤AGP9827</x:v>
      </x:c>
      <x:c r="C1744" s="2" t="str">
        <x:v>陈高伟</x:v>
      </x:c>
      <x:c r="D1744" s="8" t="d">
        <x:v>2026-09-16T00:00:00.000Z</x:v>
      </x:c>
      <x:c r="E1744" s="7" t="n">
        <x:v>735.2</x:v>
      </x:c>
      <x:c r="F1744" s="7" t="n">
        <x:v>543.4</x:v>
      </x:c>
      <x:c r="G1744" s="7" t="n">
        <x:v>522.9</x:v>
      </x:c>
      <x:c r="H1744" s="2" t="str">
        <x:v>否</x:v>
      </x:c>
      <x:c r="I1744" s="7" t="n">
        <x:f>IF(AND(ISNUMBER(E1744),ISNUMBER(F1744)),E1744-F1744,"")</x:f>
        <x:v>191.80000000000007</x:v>
      </x:c>
      <x:c r="J1744" s="2" t="str">
        <x:f>IF(H1744="否","不适用",IF(AND(ISNUMBER(E1744),ISNUMBER(F1744)),IF(I1744&gt;'规则与名单'!$B$2,"是","否"),"未判定"))</x:f>
        <x:v>不适用</x:v>
      </x:c>
      <x:c r="K1744" s="2" t="str">
        <x:f>IF(J1744="是",IF(ISNUMBER(F1744),"测试日GPS","缺失"),IF(ISNUMBER(G1744),"非测试日纯氢",IF(AND(H1744="是",J1744="未判定"),IF(ISNUMBER(F1744),"测试名单无纯氢GPS","缺失"),IF(ISNUMBER(E1744),"非测试日仪表","缺失"))))</x:f>
        <x:v>非测试日纯氢</x:v>
      </x:c>
      <x:c r="L1744" s="7" t="n">
        <x:f>IF(K1744="缺失","",IF(K1744="非测试日纯氢",G1744,IF(K1744="非测试日仪表",E1744,F1744)))</x:f>
        <x:v>522.9</x:v>
      </x:c>
      <x:c r="M1744" s="2" t="n">
        <x:f>IF(K1744="缺失",1,0)</x:f>
        <x:v>0</x:v>
      </x:c>
      <x:c r="N1744" s="2" t="str">
        <x:v>车辆里程查询_20260901-20260930_1024辆_仪表里程.xlsx / T190</x:v>
      </x:c>
      <x:c r="O1744" s="2" t="str">
        <x:v>车辆里程查询_20260901-20260930_1024辆_GPS里程.xlsx / T293</x:v>
      </x:c>
      <x:c r="P1744" s="2" t="str">
        <x:v>车辆纯氢气里程查询_20260901-20260930_1024辆.xlsx / T542</x:v>
      </x:c>
    </x:row>
    <x:row r="1745" ht="22" customHeight="1">
      <x:c r="A1745" s="2" t="n">
        <x:v>70</x:v>
      </x:c>
      <x:c r="B1745" s="2" t="str">
        <x:v>粤AGP9827</x:v>
      </x:c>
      <x:c r="C1745" s="2" t="str">
        <x:v>陈高伟</x:v>
      </x:c>
      <x:c r="D1745" s="8" t="d">
        <x:v>2026-09-17T00:00:00.000Z</x:v>
      </x:c>
      <x:c r="E1745" s="7" t="n">
        <x:v>567.7</x:v>
      </x:c>
      <x:c r="F1745" s="7" t="n">
        <x:v>556.7</x:v>
      </x:c>
      <x:c r="G1745" s="7" t="n">
        <x:v>539.2</x:v>
      </x:c>
      <x:c r="H1745" s="2" t="str">
        <x:v>否</x:v>
      </x:c>
      <x:c r="I1745" s="7" t="n">
        <x:f>IF(AND(ISNUMBER(E1745),ISNUMBER(F1745)),E1745-F1745,"")</x:f>
        <x:v>11</x:v>
      </x:c>
      <x:c r="J1745" s="2" t="str">
        <x:f>IF(H1745="否","不适用",IF(AND(ISNUMBER(E1745),ISNUMBER(F1745)),IF(I1745&gt;'规则与名单'!$B$2,"是","否"),"未判定"))</x:f>
        <x:v>不适用</x:v>
      </x:c>
      <x:c r="K1745" s="2" t="str">
        <x:f>IF(J1745="是",IF(ISNUMBER(F1745),"测试日GPS","缺失"),IF(ISNUMBER(G1745),"非测试日纯氢",IF(AND(H1745="是",J1745="未判定"),IF(ISNUMBER(F1745),"测试名单无纯氢GPS","缺失"),IF(ISNUMBER(E1745),"非测试日仪表","缺失"))))</x:f>
        <x:v>非测试日纯氢</x:v>
      </x:c>
      <x:c r="L1745" s="7" t="n">
        <x:f>IF(K1745="缺失","",IF(K1745="非测试日纯氢",G1745,IF(K1745="非测试日仪表",E1745,F1745)))</x:f>
        <x:v>539.2</x:v>
      </x:c>
      <x:c r="M1745" s="2" t="n">
        <x:f>IF(K1745="缺失",1,0)</x:f>
        <x:v>0</x:v>
      </x:c>
      <x:c r="N1745" s="2" t="str">
        <x:v>车辆里程查询_20260901-20260930_1024辆_仪表里程.xlsx / U190</x:v>
      </x:c>
      <x:c r="O1745" s="2" t="str">
        <x:v>车辆里程查询_20260901-20260930_1024辆_GPS里程.xlsx / U293</x:v>
      </x:c>
      <x:c r="P1745" s="2" t="str">
        <x:v>车辆纯氢气里程查询_20260901-20260930_1024辆.xlsx / U542</x:v>
      </x:c>
    </x:row>
    <x:row r="1746" ht="22" customHeight="1">
      <x:c r="A1746" s="2" t="n">
        <x:v>70</x:v>
      </x:c>
      <x:c r="B1746" s="2" t="str">
        <x:v>粤AGP9827</x:v>
      </x:c>
      <x:c r="C1746" s="2" t="str">
        <x:v>陈高伟</x:v>
      </x:c>
      <x:c r="D1746" s="8" t="d">
        <x:v>2026-09-18T00:00:00.000Z</x:v>
      </x:c>
      <x:c r="E1746" s="7" t="n">
        <x:v>447.1</x:v>
      </x:c>
      <x:c r="F1746" s="7" t="n">
        <x:v>458.3</x:v>
      </x:c>
      <x:c r="G1746" s="7" t="n">
        <x:v>243.5</x:v>
      </x:c>
      <x:c r="H1746" s="2" t="str">
        <x:v>否</x:v>
      </x:c>
      <x:c r="I1746" s="7" t="n">
        <x:f>IF(AND(ISNUMBER(E1746),ISNUMBER(F1746)),E1746-F1746,"")</x:f>
        <x:v>-11.199999999999989</x:v>
      </x:c>
      <x:c r="J1746" s="2" t="str">
        <x:f>IF(H1746="否","不适用",IF(AND(ISNUMBER(E1746),ISNUMBER(F1746)),IF(I1746&gt;'规则与名单'!$B$2,"是","否"),"未判定"))</x:f>
        <x:v>不适用</x:v>
      </x:c>
      <x:c r="K1746" s="2" t="str">
        <x:f>IF(J1746="是",IF(ISNUMBER(F1746),"测试日GPS","缺失"),IF(ISNUMBER(G1746),"非测试日纯氢",IF(AND(H1746="是",J1746="未判定"),IF(ISNUMBER(F1746),"测试名单无纯氢GPS","缺失"),IF(ISNUMBER(E1746),"非测试日仪表","缺失"))))</x:f>
        <x:v>非测试日纯氢</x:v>
      </x:c>
      <x:c r="L1746" s="7" t="n">
        <x:f>IF(K1746="缺失","",IF(K1746="非测试日纯氢",G1746,IF(K1746="非测试日仪表",E1746,F1746)))</x:f>
        <x:v>243.5</x:v>
      </x:c>
      <x:c r="M1746" s="2" t="n">
        <x:f>IF(K1746="缺失",1,0)</x:f>
        <x:v>0</x:v>
      </x:c>
      <x:c r="N1746" s="2" t="str">
        <x:v>车辆里程查询_20260901-20260930_1024辆_仪表里程.xlsx / V190</x:v>
      </x:c>
      <x:c r="O1746" s="2" t="str">
        <x:v>车辆里程查询_20260901-20260930_1024辆_GPS里程.xlsx / V293</x:v>
      </x:c>
      <x:c r="P1746" s="2" t="str">
        <x:v>车辆纯氢气里程查询_20260901-20260930_1024辆.xlsx / V542</x:v>
      </x:c>
    </x:row>
    <x:row r="1747" ht="22" customHeight="1">
      <x:c r="A1747" s="2" t="n">
        <x:v>70</x:v>
      </x:c>
      <x:c r="B1747" s="2" t="str">
        <x:v>粤AGP9827</x:v>
      </x:c>
      <x:c r="C1747" s="2" t="str">
        <x:v>陈高伟</x:v>
      </x:c>
      <x:c r="D1747" s="8" t="d">
        <x:v>2026-09-19T00:00:00.000Z</x:v>
      </x:c>
      <x:c r="E1747" s="7" t="n">
        <x:v>291.3</x:v>
      </x:c>
      <x:c r="F1747" s="7" t="n">
        <x:v>506.4</x:v>
      </x:c>
      <x:c r="G1747" s="7" t="n">
        <x:v>493.2</x:v>
      </x:c>
      <x:c r="H1747" s="2" t="str">
        <x:v>否</x:v>
      </x:c>
      <x:c r="I1747" s="7" t="n">
        <x:f>IF(AND(ISNUMBER(E1747),ISNUMBER(F1747)),E1747-F1747,"")</x:f>
        <x:v>-215.09999999999997</x:v>
      </x:c>
      <x:c r="J1747" s="2" t="str">
        <x:f>IF(H1747="否","不适用",IF(AND(ISNUMBER(E1747),ISNUMBER(F1747)),IF(I1747&gt;'规则与名单'!$B$2,"是","否"),"未判定"))</x:f>
        <x:v>不适用</x:v>
      </x:c>
      <x:c r="K1747" s="2" t="str">
        <x:f>IF(J1747="是",IF(ISNUMBER(F1747),"测试日GPS","缺失"),IF(ISNUMBER(G1747),"非测试日纯氢",IF(AND(H1747="是",J1747="未判定"),IF(ISNUMBER(F1747),"测试名单无纯氢GPS","缺失"),IF(ISNUMBER(E1747),"非测试日仪表","缺失"))))</x:f>
        <x:v>非测试日纯氢</x:v>
      </x:c>
      <x:c r="L1747" s="7" t="n">
        <x:f>IF(K1747="缺失","",IF(K1747="非测试日纯氢",G1747,IF(K1747="非测试日仪表",E1747,F1747)))</x:f>
        <x:v>493.2</x:v>
      </x:c>
      <x:c r="M1747" s="2" t="n">
        <x:f>IF(K1747="缺失",1,0)</x:f>
        <x:v>0</x:v>
      </x:c>
      <x:c r="N1747" s="2" t="str">
        <x:v>车辆里程查询_20260901-20260930_1024辆_仪表里程.xlsx / W190</x:v>
      </x:c>
      <x:c r="O1747" s="2" t="str">
        <x:v>车辆里程查询_20260901-20260930_1024辆_GPS里程.xlsx / W293</x:v>
      </x:c>
      <x:c r="P1747" s="2" t="str">
        <x:v>车辆纯氢气里程查询_20260901-20260930_1024辆.xlsx / W542</x:v>
      </x:c>
    </x:row>
    <x:row r="1748" ht="22" customHeight="1">
      <x:c r="A1748" s="2" t="n">
        <x:v>70</x:v>
      </x:c>
      <x:c r="B1748" s="2" t="str">
        <x:v>粤AGP9827</x:v>
      </x:c>
      <x:c r="C1748" s="2" t="str">
        <x:v>陈高伟</x:v>
      </x:c>
      <x:c r="D1748" s="8" t="d">
        <x:v>2026-09-20T00:00:00.000Z</x:v>
      </x:c>
      <x:c r="E1748" s="7" t="n">
        <x:v>577.9</x:v>
      </x:c>
      <x:c r="F1748" s="7" t="n">
        <x:v>370.7</x:v>
      </x:c>
      <x:c r="G1748" s="7" t="n">
        <x:v>365.7</x:v>
      </x:c>
      <x:c r="H1748" s="2" t="str">
        <x:v>否</x:v>
      </x:c>
      <x:c r="I1748" s="7" t="n">
        <x:f>IF(AND(ISNUMBER(E1748),ISNUMBER(F1748)),E1748-F1748,"")</x:f>
        <x:v>207.2</x:v>
      </x:c>
      <x:c r="J1748" s="2" t="str">
        <x:f>IF(H1748="否","不适用",IF(AND(ISNUMBER(E1748),ISNUMBER(F1748)),IF(I1748&gt;'规则与名单'!$B$2,"是","否"),"未判定"))</x:f>
        <x:v>不适用</x:v>
      </x:c>
      <x:c r="K1748" s="2" t="str">
        <x:f>IF(J1748="是",IF(ISNUMBER(F1748),"测试日GPS","缺失"),IF(ISNUMBER(G1748),"非测试日纯氢",IF(AND(H1748="是",J1748="未判定"),IF(ISNUMBER(F1748),"测试名单无纯氢GPS","缺失"),IF(ISNUMBER(E1748),"非测试日仪表","缺失"))))</x:f>
        <x:v>非测试日纯氢</x:v>
      </x:c>
      <x:c r="L1748" s="7" t="n">
        <x:f>IF(K1748="缺失","",IF(K1748="非测试日纯氢",G1748,IF(K1748="非测试日仪表",E1748,F1748)))</x:f>
        <x:v>365.7</x:v>
      </x:c>
      <x:c r="M1748" s="2" t="n">
        <x:f>IF(K1748="缺失",1,0)</x:f>
        <x:v>0</x:v>
      </x:c>
      <x:c r="N1748" s="2" t="str">
        <x:v>车辆里程查询_20260901-20260930_1024辆_仪表里程.xlsx / X190</x:v>
      </x:c>
      <x:c r="O1748" s="2" t="str">
        <x:v>车辆里程查询_20260901-20260930_1024辆_GPS里程.xlsx / X293</x:v>
      </x:c>
      <x:c r="P1748" s="2" t="str">
        <x:v>车辆纯氢气里程查询_20260901-20260930_1024辆.xlsx / X542</x:v>
      </x:c>
    </x:row>
    <x:row r="1749" ht="22" customHeight="1">
      <x:c r="A1749" s="2" t="n">
        <x:v>70</x:v>
      </x:c>
      <x:c r="B1749" s="2" t="str">
        <x:v>粤AGP9827</x:v>
      </x:c>
      <x:c r="C1749" s="2" t="str">
        <x:v>陈高伟</x:v>
      </x:c>
      <x:c r="D1749" s="8" t="d">
        <x:v>2026-09-21T00:00:00.000Z</x:v>
      </x:c>
      <x:c r="E1749" s="7" t="n">
        <x:v>489.9</x:v>
      </x:c>
      <x:c r="F1749" s="7" t="n">
        <x:v>503.6</x:v>
      </x:c>
      <x:c r="G1749" s="7" t="n">
        <x:v>389.5</x:v>
      </x:c>
      <x:c r="H1749" s="2" t="str">
        <x:v>否</x:v>
      </x:c>
      <x:c r="I1749" s="7" t="n">
        <x:f>IF(AND(ISNUMBER(E1749),ISNUMBER(F1749)),E1749-F1749,"")</x:f>
        <x:v>-13.700000000000045</x:v>
      </x:c>
      <x:c r="J1749" s="2" t="str">
        <x:f>IF(H1749="否","不适用",IF(AND(ISNUMBER(E1749),ISNUMBER(F1749)),IF(I1749&gt;'规则与名单'!$B$2,"是","否"),"未判定"))</x:f>
        <x:v>不适用</x:v>
      </x:c>
      <x:c r="K1749" s="2" t="str">
        <x:f>IF(J1749="是",IF(ISNUMBER(F1749),"测试日GPS","缺失"),IF(ISNUMBER(G1749),"非测试日纯氢",IF(AND(H1749="是",J1749="未判定"),IF(ISNUMBER(F1749),"测试名单无纯氢GPS","缺失"),IF(ISNUMBER(E1749),"非测试日仪表","缺失"))))</x:f>
        <x:v>非测试日纯氢</x:v>
      </x:c>
      <x:c r="L1749" s="7" t="n">
        <x:f>IF(K1749="缺失","",IF(K1749="非测试日纯氢",G1749,IF(K1749="非测试日仪表",E1749,F1749)))</x:f>
        <x:v>389.5</x:v>
      </x:c>
      <x:c r="M1749" s="2" t="n">
        <x:f>IF(K1749="缺失",1,0)</x:f>
        <x:v>0</x:v>
      </x:c>
      <x:c r="N1749" s="2" t="str">
        <x:v>车辆里程查询_20260901-20260930_1024辆_仪表里程.xlsx / Y190</x:v>
      </x:c>
      <x:c r="O1749" s="2" t="str">
        <x:v>车辆里程查询_20260901-20260930_1024辆_GPS里程.xlsx / Y293</x:v>
      </x:c>
      <x:c r="P1749" s="2" t="str">
        <x:v>车辆纯氢气里程查询_20260901-20260930_1024辆.xlsx / Y542</x:v>
      </x:c>
    </x:row>
    <x:row r="1750" ht="22" customHeight="1">
      <x:c r="A1750" s="2" t="n">
        <x:v>70</x:v>
      </x:c>
      <x:c r="B1750" s="2" t="str">
        <x:v>粤AGP9827</x:v>
      </x:c>
      <x:c r="C1750" s="2" t="str">
        <x:v>陈高伟</x:v>
      </x:c>
      <x:c r="D1750" s="8" t="d">
        <x:v>2026-09-22T00:00:00.000Z</x:v>
      </x:c>
      <x:c r="E1750" s="7" t="n">
        <x:v>390.1</x:v>
      </x:c>
      <x:c r="F1750" s="7" t="n">
        <x:v>391.7</x:v>
      </x:c>
      <x:c r="G1750" s="7" t="n">
        <x:v>352.7</x:v>
      </x:c>
      <x:c r="H1750" s="2" t="str">
        <x:v>否</x:v>
      </x:c>
      <x:c r="I1750" s="7" t="n">
        <x:f>IF(AND(ISNUMBER(E1750),ISNUMBER(F1750)),E1750-F1750,"")</x:f>
        <x:v>-1.599999999999966</x:v>
      </x:c>
      <x:c r="J1750" s="2" t="str">
        <x:f>IF(H1750="否","不适用",IF(AND(ISNUMBER(E1750),ISNUMBER(F1750)),IF(I1750&gt;'规则与名单'!$B$2,"是","否"),"未判定"))</x:f>
        <x:v>不适用</x:v>
      </x:c>
      <x:c r="K1750" s="2" t="str">
        <x:f>IF(J1750="是",IF(ISNUMBER(F1750),"测试日GPS","缺失"),IF(ISNUMBER(G1750),"非测试日纯氢",IF(AND(H1750="是",J1750="未判定"),IF(ISNUMBER(F1750),"测试名单无纯氢GPS","缺失"),IF(ISNUMBER(E1750),"非测试日仪表","缺失"))))</x:f>
        <x:v>非测试日纯氢</x:v>
      </x:c>
      <x:c r="L1750" s="7" t="n">
        <x:f>IF(K1750="缺失","",IF(K1750="非测试日纯氢",G1750,IF(K1750="非测试日仪表",E1750,F1750)))</x:f>
        <x:v>352.7</x:v>
      </x:c>
      <x:c r="M1750" s="2" t="n">
        <x:f>IF(K1750="缺失",1,0)</x:f>
        <x:v>0</x:v>
      </x:c>
      <x:c r="N1750" s="2" t="str">
        <x:v>车辆里程查询_20260901-20260930_1024辆_仪表里程.xlsx / Z190</x:v>
      </x:c>
      <x:c r="O1750" s="2" t="str">
        <x:v>车辆里程查询_20260901-20260930_1024辆_GPS里程.xlsx / Z293</x:v>
      </x:c>
      <x:c r="P1750" s="2" t="str">
        <x:v>车辆纯氢气里程查询_20260901-20260930_1024辆.xlsx / Z542</x:v>
      </x:c>
    </x:row>
    <x:row r="1751" ht="22" customHeight="1">
      <x:c r="A1751" s="2" t="n">
        <x:v>70</x:v>
      </x:c>
      <x:c r="B1751" s="2" t="str">
        <x:v>粤AGP9827</x:v>
      </x:c>
      <x:c r="C1751" s="2" t="str">
        <x:v>陈高伟</x:v>
      </x:c>
      <x:c r="D1751" s="8" t="d">
        <x:v>2026-09-23T00:00:00.000Z</x:v>
      </x:c>
      <x:c r="E1751" s="7" t="n">
        <x:v>388.7</x:v>
      </x:c>
      <x:c r="F1751" s="7" t="n">
        <x:v>481.2</x:v>
      </x:c>
      <x:c r="G1751" s="7" t="n">
        <x:v>450.5</x:v>
      </x:c>
      <x:c r="H1751" s="2" t="str">
        <x:v>否</x:v>
      </x:c>
      <x:c r="I1751" s="7" t="n">
        <x:f>IF(AND(ISNUMBER(E1751),ISNUMBER(F1751)),E1751-F1751,"")</x:f>
        <x:v>-92.5</x:v>
      </x:c>
      <x:c r="J1751" s="2" t="str">
        <x:f>IF(H1751="否","不适用",IF(AND(ISNUMBER(E1751),ISNUMBER(F1751)),IF(I1751&gt;'规则与名单'!$B$2,"是","否"),"未判定"))</x:f>
        <x:v>不适用</x:v>
      </x:c>
      <x:c r="K1751" s="2" t="str">
        <x:f>IF(J1751="是",IF(ISNUMBER(F1751),"测试日GPS","缺失"),IF(ISNUMBER(G1751),"非测试日纯氢",IF(AND(H1751="是",J1751="未判定"),IF(ISNUMBER(F1751),"测试名单无纯氢GPS","缺失"),IF(ISNUMBER(E1751),"非测试日仪表","缺失"))))</x:f>
        <x:v>非测试日纯氢</x:v>
      </x:c>
      <x:c r="L1751" s="7" t="n">
        <x:f>IF(K1751="缺失","",IF(K1751="非测试日纯氢",G1751,IF(K1751="非测试日仪表",E1751,F1751)))</x:f>
        <x:v>450.5</x:v>
      </x:c>
      <x:c r="M1751" s="2" t="n">
        <x:f>IF(K1751="缺失",1,0)</x:f>
        <x:v>0</x:v>
      </x:c>
      <x:c r="N1751" s="2" t="str">
        <x:v>车辆里程查询_20260901-20260930_1024辆_仪表里程.xlsx / AA190</x:v>
      </x:c>
      <x:c r="O1751" s="2" t="str">
        <x:v>车辆里程查询_20260901-20260930_1024辆_GPS里程.xlsx / AA293</x:v>
      </x:c>
      <x:c r="P1751" s="2" t="str">
        <x:v>车辆纯氢气里程查询_20260901-20260930_1024辆.xlsx / AA542</x:v>
      </x:c>
    </x:row>
    <x:row r="1752" ht="22" customHeight="1">
      <x:c r="A1752" s="2" t="n">
        <x:v>70</x:v>
      </x:c>
      <x:c r="B1752" s="2" t="str">
        <x:v>粤AGP9827</x:v>
      </x:c>
      <x:c r="C1752" s="2" t="str">
        <x:v>陈高伟</x:v>
      </x:c>
      <x:c r="D1752" s="8" t="d">
        <x:v>2026-09-24T00:00:00.000Z</x:v>
      </x:c>
      <x:c r="E1752" s="7" t="n">
        <x:v>246.7</x:v>
      </x:c>
      <x:c r="F1752" s="7" t="n">
        <x:v>290.6</x:v>
      </x:c>
      <x:c r="G1752" s="7" t="n">
        <x:v>287.7</x:v>
      </x:c>
      <x:c r="H1752" s="2" t="str">
        <x:v>否</x:v>
      </x:c>
      <x:c r="I1752" s="7" t="n">
        <x:f>IF(AND(ISNUMBER(E1752),ISNUMBER(F1752)),E1752-F1752,"")</x:f>
        <x:v>-43.900000000000034</x:v>
      </x:c>
      <x:c r="J1752" s="2" t="str">
        <x:f>IF(H1752="否","不适用",IF(AND(ISNUMBER(E1752),ISNUMBER(F1752)),IF(I1752&gt;'规则与名单'!$B$2,"是","否"),"未判定"))</x:f>
        <x:v>不适用</x:v>
      </x:c>
      <x:c r="K1752" s="2" t="str">
        <x:f>IF(J1752="是",IF(ISNUMBER(F1752),"测试日GPS","缺失"),IF(ISNUMBER(G1752),"非测试日纯氢",IF(AND(H1752="是",J1752="未判定"),IF(ISNUMBER(F1752),"测试名单无纯氢GPS","缺失"),IF(ISNUMBER(E1752),"非测试日仪表","缺失"))))</x:f>
        <x:v>非测试日纯氢</x:v>
      </x:c>
      <x:c r="L1752" s="7" t="n">
        <x:f>IF(K1752="缺失","",IF(K1752="非测试日纯氢",G1752,IF(K1752="非测试日仪表",E1752,F1752)))</x:f>
        <x:v>287.7</x:v>
      </x:c>
      <x:c r="M1752" s="2" t="n">
        <x:f>IF(K1752="缺失",1,0)</x:f>
        <x:v>0</x:v>
      </x:c>
      <x:c r="N1752" s="2" t="str">
        <x:v>车辆里程查询_20260901-20260930_1024辆_仪表里程.xlsx / AB190</x:v>
      </x:c>
      <x:c r="O1752" s="2" t="str">
        <x:v>车辆里程查询_20260901-20260930_1024辆_GPS里程.xlsx / AB293</x:v>
      </x:c>
      <x:c r="P1752" s="2" t="str">
        <x:v>车辆纯氢气里程查询_20260901-20260930_1024辆.xlsx / AB542</x:v>
      </x:c>
    </x:row>
    <x:row r="1753" ht="22" customHeight="1">
      <x:c r="A1753" s="2" t="n">
        <x:v>70</x:v>
      </x:c>
      <x:c r="B1753" s="2" t="str">
        <x:v>粤AGP9827</x:v>
      </x:c>
      <x:c r="C1753" s="2" t="str">
        <x:v>陈高伟</x:v>
      </x:c>
      <x:c r="D1753" s="8" t="d">
        <x:v>2026-09-25T00:00:00.000Z</x:v>
      </x:c>
      <x:c r="E1753" s="7" t="n">
        <x:v>759.9</x:v>
      </x:c>
      <x:c r="F1753" s="7" t="n">
        <x:v>647.1</x:v>
      </x:c>
      <x:c r="G1753" s="7" t="n">
        <x:v>633.1</x:v>
      </x:c>
      <x:c r="H1753" s="2" t="str">
        <x:v>否</x:v>
      </x:c>
      <x:c r="I1753" s="7" t="n">
        <x:f>IF(AND(ISNUMBER(E1753),ISNUMBER(F1753)),E1753-F1753,"")</x:f>
        <x:v>112.79999999999995</x:v>
      </x:c>
      <x:c r="J1753" s="2" t="str">
        <x:f>IF(H1753="否","不适用",IF(AND(ISNUMBER(E1753),ISNUMBER(F1753)),IF(I1753&gt;'规则与名单'!$B$2,"是","否"),"未判定"))</x:f>
        <x:v>不适用</x:v>
      </x:c>
      <x:c r="K1753" s="2" t="str">
        <x:f>IF(J1753="是",IF(ISNUMBER(F1753),"测试日GPS","缺失"),IF(ISNUMBER(G1753),"非测试日纯氢",IF(AND(H1753="是",J1753="未判定"),IF(ISNUMBER(F1753),"测试名单无纯氢GPS","缺失"),IF(ISNUMBER(E1753),"非测试日仪表","缺失"))))</x:f>
        <x:v>非测试日纯氢</x:v>
      </x:c>
      <x:c r="L1753" s="7" t="n">
        <x:f>IF(K1753="缺失","",IF(K1753="非测试日纯氢",G1753,IF(K1753="非测试日仪表",E1753,F1753)))</x:f>
        <x:v>633.1</x:v>
      </x:c>
      <x:c r="M1753" s="2" t="n">
        <x:f>IF(K1753="缺失",1,0)</x:f>
        <x:v>0</x:v>
      </x:c>
      <x:c r="N1753" s="2" t="str">
        <x:v>车辆里程查询_20260901-20260930_1024辆_仪表里程.xlsx / AC190</x:v>
      </x:c>
      <x:c r="O1753" s="2" t="str">
        <x:v>车辆里程查询_20260901-20260930_1024辆_GPS里程.xlsx / AC293</x:v>
      </x:c>
      <x:c r="P1753" s="2" t="str">
        <x:v>车辆纯氢气里程查询_20260901-20260930_1024辆.xlsx / AC542</x:v>
      </x:c>
    </x:row>
    <x:row r="1754" ht="22" customHeight="1">
      <x:c r="A1754" s="2" t="n">
        <x:v>70</x:v>
      </x:c>
      <x:c r="B1754" s="2" t="str">
        <x:v>粤AGP9827</x:v>
      </x:c>
      <x:c r="C1754" s="2" t="str">
        <x:v>陈高伟</x:v>
      </x:c>
      <x:c r="D1754" s="8" t="d">
        <x:v>2026-09-26T00:00:00.000Z</x:v>
      </x:c>
      <x:c r="E1754" s="7" t="n">
        <x:v>567.8</x:v>
      </x:c>
      <x:c r="F1754" s="7" t="n">
        <x:v>627.5</x:v>
      </x:c>
      <x:c r="G1754" s="7" t="n">
        <x:v>529.2</x:v>
      </x:c>
      <x:c r="H1754" s="2" t="str">
        <x:v>否</x:v>
      </x:c>
      <x:c r="I1754" s="7" t="n">
        <x:f>IF(AND(ISNUMBER(E1754),ISNUMBER(F1754)),E1754-F1754,"")</x:f>
        <x:v>-59.700000000000045</x:v>
      </x:c>
      <x:c r="J1754" s="2" t="str">
        <x:f>IF(H1754="否","不适用",IF(AND(ISNUMBER(E1754),ISNUMBER(F1754)),IF(I1754&gt;'规则与名单'!$B$2,"是","否"),"未判定"))</x:f>
        <x:v>不适用</x:v>
      </x:c>
      <x:c r="K1754" s="2" t="str">
        <x:f>IF(J1754="是",IF(ISNUMBER(F1754),"测试日GPS","缺失"),IF(ISNUMBER(G1754),"非测试日纯氢",IF(AND(H1754="是",J1754="未判定"),IF(ISNUMBER(F1754),"测试名单无纯氢GPS","缺失"),IF(ISNUMBER(E1754),"非测试日仪表","缺失"))))</x:f>
        <x:v>非测试日纯氢</x:v>
      </x:c>
      <x:c r="L1754" s="7" t="n">
        <x:f>IF(K1754="缺失","",IF(K1754="非测试日纯氢",G1754,IF(K1754="非测试日仪表",E1754,F1754)))</x:f>
        <x:v>529.2</x:v>
      </x:c>
      <x:c r="M1754" s="2" t="n">
        <x:f>IF(K1754="缺失",1,0)</x:f>
        <x:v>0</x:v>
      </x:c>
      <x:c r="N1754" s="2" t="str">
        <x:v>车辆里程查询_20260901-20260930_1024辆_仪表里程.xlsx / AD190</x:v>
      </x:c>
      <x:c r="O1754" s="2" t="str">
        <x:v>车辆里程查询_20260901-20260930_1024辆_GPS里程.xlsx / AD293</x:v>
      </x:c>
      <x:c r="P1754" s="2" t="str">
        <x:v>车辆纯氢气里程查询_20260901-20260930_1024辆.xlsx / AD542</x:v>
      </x:c>
    </x:row>
    <x:row r="1755" ht="22" customHeight="1">
      <x:c r="A1755" s="2" t="n">
        <x:v>70</x:v>
      </x:c>
      <x:c r="B1755" s="2" t="str">
        <x:v>粤AGP9827</x:v>
      </x:c>
      <x:c r="C1755" s="2" t="str">
        <x:v>陈高伟</x:v>
      </x:c>
      <x:c r="D1755" s="8" t="d">
        <x:v>2026-09-27T00:00:00.000Z</x:v>
      </x:c>
      <x:c r="E1755" s="7" t="n">
        <x:v>686.1</x:v>
      </x:c>
      <x:c r="F1755" s="7" t="n">
        <x:v>656</x:v>
      </x:c>
      <x:c r="G1755" s="7" t="n">
        <x:v>628.5</x:v>
      </x:c>
      <x:c r="H1755" s="2" t="str">
        <x:v>否</x:v>
      </x:c>
      <x:c r="I1755" s="7" t="n">
        <x:f>IF(AND(ISNUMBER(E1755),ISNUMBER(F1755)),E1755-F1755,"")</x:f>
        <x:v>30.100000000000023</x:v>
      </x:c>
      <x:c r="J1755" s="2" t="str">
        <x:f>IF(H1755="否","不适用",IF(AND(ISNUMBER(E1755),ISNUMBER(F1755)),IF(I1755&gt;'规则与名单'!$B$2,"是","否"),"未判定"))</x:f>
        <x:v>不适用</x:v>
      </x:c>
      <x:c r="K1755" s="2" t="str">
        <x:f>IF(J1755="是",IF(ISNUMBER(F1755),"测试日GPS","缺失"),IF(ISNUMBER(G1755),"非测试日纯氢",IF(AND(H1755="是",J1755="未判定"),IF(ISNUMBER(F1755),"测试名单无纯氢GPS","缺失"),IF(ISNUMBER(E1755),"非测试日仪表","缺失"))))</x:f>
        <x:v>非测试日纯氢</x:v>
      </x:c>
      <x:c r="L1755" s="7" t="n">
        <x:f>IF(K1755="缺失","",IF(K1755="非测试日纯氢",G1755,IF(K1755="非测试日仪表",E1755,F1755)))</x:f>
        <x:v>628.5</x:v>
      </x:c>
      <x:c r="M1755" s="2" t="n">
        <x:f>IF(K1755="缺失",1,0)</x:f>
        <x:v>0</x:v>
      </x:c>
      <x:c r="N1755" s="2" t="str">
        <x:v>车辆里程查询_20260901-20260930_1024辆_仪表里程.xlsx / AE190</x:v>
      </x:c>
      <x:c r="O1755" s="2" t="str">
        <x:v>车辆里程查询_20260901-20260930_1024辆_GPS里程.xlsx / AE293</x:v>
      </x:c>
      <x:c r="P1755" s="2" t="str">
        <x:v>车辆纯氢气里程查询_20260901-20260930_1024辆.xlsx / AE542</x:v>
      </x:c>
    </x:row>
    <x:row r="1756" ht="22" customHeight="1">
      <x:c r="A1756" s="2" t="n">
        <x:v>70</x:v>
      </x:c>
      <x:c r="B1756" s="2" t="str">
        <x:v>粤AGP9827</x:v>
      </x:c>
      <x:c r="C1756" s="2" t="str">
        <x:v>陈高伟</x:v>
      </x:c>
      <x:c r="D1756" s="8" t="d">
        <x:v>2026-09-28T00:00:00.000Z</x:v>
      </x:c>
      <x:c r="E1756" s="7" t="n">
        <x:v>551.3</x:v>
      </x:c>
      <x:c r="F1756" s="7" t="n">
        <x:v>666.1</x:v>
      </x:c>
      <x:c r="G1756" s="7" t="n">
        <x:v>645.7</x:v>
      </x:c>
      <x:c r="H1756" s="2" t="str">
        <x:v>否</x:v>
      </x:c>
      <x:c r="I1756" s="7" t="n">
        <x:f>IF(AND(ISNUMBER(E1756),ISNUMBER(F1756)),E1756-F1756,"")</x:f>
        <x:v>-114.80000000000007</x:v>
      </x:c>
      <x:c r="J1756" s="2" t="str">
        <x:f>IF(H1756="否","不适用",IF(AND(ISNUMBER(E1756),ISNUMBER(F1756)),IF(I1756&gt;'规则与名单'!$B$2,"是","否"),"未判定"))</x:f>
        <x:v>不适用</x:v>
      </x:c>
      <x:c r="K1756" s="2" t="str">
        <x:f>IF(J1756="是",IF(ISNUMBER(F1756),"测试日GPS","缺失"),IF(ISNUMBER(G1756),"非测试日纯氢",IF(AND(H1756="是",J1756="未判定"),IF(ISNUMBER(F1756),"测试名单无纯氢GPS","缺失"),IF(ISNUMBER(E1756),"非测试日仪表","缺失"))))</x:f>
        <x:v>非测试日纯氢</x:v>
      </x:c>
      <x:c r="L1756" s="7" t="n">
        <x:f>IF(K1756="缺失","",IF(K1756="非测试日纯氢",G1756,IF(K1756="非测试日仪表",E1756,F1756)))</x:f>
        <x:v>645.7</x:v>
      </x:c>
      <x:c r="M1756" s="2" t="n">
        <x:f>IF(K1756="缺失",1,0)</x:f>
        <x:v>0</x:v>
      </x:c>
      <x:c r="N1756" s="2" t="str">
        <x:v>车辆里程查询_20260901-20260930_1024辆_仪表里程.xlsx / AF190</x:v>
      </x:c>
      <x:c r="O1756" s="2" t="str">
        <x:v>车辆里程查询_20260901-20260930_1024辆_GPS里程.xlsx / AF293</x:v>
      </x:c>
      <x:c r="P1756" s="2" t="str">
        <x:v>车辆纯氢气里程查询_20260901-20260930_1024辆.xlsx / AF542</x:v>
      </x:c>
    </x:row>
    <x:row r="1757" ht="22" customHeight="1">
      <x:c r="A1757" s="2" t="n">
        <x:v>70</x:v>
      </x:c>
      <x:c r="B1757" s="2" t="str">
        <x:v>粤AGP9827</x:v>
      </x:c>
      <x:c r="C1757" s="2" t="str">
        <x:v>陈高伟</x:v>
      </x:c>
      <x:c r="D1757" s="8" t="d">
        <x:v>2026-09-29T00:00:00.000Z</x:v>
      </x:c>
      <x:c r="E1757" s="7" t="n">
        <x:v>652.6</x:v>
      </x:c>
      <x:c r="F1757" s="7" t="n">
        <x:v>560.1</x:v>
      </x:c>
      <x:c r="G1757" s="7" t="n">
        <x:v>545.6</x:v>
      </x:c>
      <x:c r="H1757" s="2" t="str">
        <x:v>否</x:v>
      </x:c>
      <x:c r="I1757" s="7" t="n">
        <x:f>IF(AND(ISNUMBER(E1757),ISNUMBER(F1757)),E1757-F1757,"")</x:f>
        <x:v>92.5</x:v>
      </x:c>
      <x:c r="J1757" s="2" t="str">
        <x:f>IF(H1757="否","不适用",IF(AND(ISNUMBER(E1757),ISNUMBER(F1757)),IF(I1757&gt;'规则与名单'!$B$2,"是","否"),"未判定"))</x:f>
        <x:v>不适用</x:v>
      </x:c>
      <x:c r="K1757" s="2" t="str">
        <x:f>IF(J1757="是",IF(ISNUMBER(F1757),"测试日GPS","缺失"),IF(ISNUMBER(G1757),"非测试日纯氢",IF(AND(H1757="是",J1757="未判定"),IF(ISNUMBER(F1757),"测试名单无纯氢GPS","缺失"),IF(ISNUMBER(E1757),"非测试日仪表","缺失"))))</x:f>
        <x:v>非测试日纯氢</x:v>
      </x:c>
      <x:c r="L1757" s="7" t="n">
        <x:f>IF(K1757="缺失","",IF(K1757="非测试日纯氢",G1757,IF(K1757="非测试日仪表",E1757,F1757)))</x:f>
        <x:v>545.6</x:v>
      </x:c>
      <x:c r="M1757" s="2" t="n">
        <x:f>IF(K1757="缺失",1,0)</x:f>
        <x:v>0</x:v>
      </x:c>
      <x:c r="N1757" s="2" t="str">
        <x:v>车辆里程查询_20260901-20260930_1024辆_仪表里程.xlsx / AG190</x:v>
      </x:c>
      <x:c r="O1757" s="2" t="str">
        <x:v>车辆里程查询_20260901-20260930_1024辆_GPS里程.xlsx / AG293</x:v>
      </x:c>
      <x:c r="P1757" s="2" t="str">
        <x:v>车辆纯氢气里程查询_20260901-20260930_1024辆.xlsx / AG542</x:v>
      </x:c>
    </x:row>
    <x:row r="1758" ht="22" customHeight="1">
      <x:c r="A1758" s="2" t="n">
        <x:v>70</x:v>
      </x:c>
      <x:c r="B1758" s="2" t="str">
        <x:v>粤AGP9827</x:v>
      </x:c>
      <x:c r="C1758" s="2" t="str">
        <x:v>陈高伟</x:v>
      </x:c>
      <x:c r="D1758" s="8" t="d">
        <x:v>2026-09-30T00:00:00.000Z</x:v>
      </x:c>
      <x:c r="E1758" s="7" t="n">
        <x:v>543.4</x:v>
      </x:c>
      <x:c r="F1758" s="7" t="n">
        <x:v>549.4</x:v>
      </x:c>
      <x:c r="G1758" s="7" t="n">
        <x:v>543.2</x:v>
      </x:c>
      <x:c r="H1758" s="2" t="str">
        <x:v>否</x:v>
      </x:c>
      <x:c r="I1758" s="7" t="n">
        <x:f>IF(AND(ISNUMBER(E1758),ISNUMBER(F1758)),E1758-F1758,"")</x:f>
        <x:v>-6</x:v>
      </x:c>
      <x:c r="J1758" s="2" t="str">
        <x:f>IF(H1758="否","不适用",IF(AND(ISNUMBER(E1758),ISNUMBER(F1758)),IF(I1758&gt;'规则与名单'!$B$2,"是","否"),"未判定"))</x:f>
        <x:v>不适用</x:v>
      </x:c>
      <x:c r="K1758" s="2" t="str">
        <x:f>IF(J1758="是",IF(ISNUMBER(F1758),"测试日GPS","缺失"),IF(ISNUMBER(G1758),"非测试日纯氢",IF(AND(H1758="是",J1758="未判定"),IF(ISNUMBER(F1758),"测试名单无纯氢GPS","缺失"),IF(ISNUMBER(E1758),"非测试日仪表","缺失"))))</x:f>
        <x:v>非测试日纯氢</x:v>
      </x:c>
      <x:c r="L1758" s="7" t="n">
        <x:f>IF(K1758="缺失","",IF(K1758="非测试日纯氢",G1758,IF(K1758="非测试日仪表",E1758,F1758)))</x:f>
        <x:v>543.2</x:v>
      </x:c>
      <x:c r="M1758" s="2" t="n">
        <x:f>IF(K1758="缺失",1,0)</x:f>
        <x:v>0</x:v>
      </x:c>
      <x:c r="N1758" s="2" t="str">
        <x:v>车辆里程查询_20260901-20260930_1024辆_仪表里程.xlsx / AH190</x:v>
      </x:c>
      <x:c r="O1758" s="2" t="str">
        <x:v>车辆里程查询_20260901-20260930_1024辆_GPS里程.xlsx / AH293</x:v>
      </x:c>
      <x:c r="P1758" s="2" t="str">
        <x:v>车辆纯氢气里程查询_20260901-20260930_1024辆.xlsx / AH542</x:v>
      </x:c>
    </x:row>
    <x:row r="1759" ht="22" customHeight="1">
      <x:c r="A1759" s="2" t="n">
        <x:v>71</x:v>
      </x:c>
      <x:c r="B1759" s="2" t="str">
        <x:v>粤AGR8558</x:v>
      </x:c>
      <x:c r="C1759" s="2" t="str">
        <x:v>陈高伟</x:v>
      </x:c>
      <x:c r="D1759" s="8" t="d">
        <x:v>2026-09-01T00:00:00.000Z</x:v>
      </x:c>
      <x:c r="E1759" s="7" t="n">
        <x:v>204.6</x:v>
      </x:c>
      <x:c r="F1759" s="7" t="n">
        <x:v>204</x:v>
      </x:c>
      <x:c r="G1759" s="7" t="n">
        <x:v>202.8</x:v>
      </x:c>
      <x:c r="H1759" s="2" t="str">
        <x:v>否</x:v>
      </x:c>
      <x:c r="I1759" s="7" t="n">
        <x:f>IF(AND(ISNUMBER(E1759),ISNUMBER(F1759)),E1759-F1759,"")</x:f>
        <x:v>0.5999999999999943</x:v>
      </x:c>
      <x:c r="J1759" s="2" t="str">
        <x:f>IF(H1759="否","不适用",IF(AND(ISNUMBER(E1759),ISNUMBER(F1759)),IF(I1759&gt;'规则与名单'!$B$2,"是","否"),"未判定"))</x:f>
        <x:v>不适用</x:v>
      </x:c>
      <x:c r="K1759" s="2" t="str">
        <x:f>IF(J1759="是",IF(ISNUMBER(F1759),"测试日GPS","缺失"),IF(ISNUMBER(G1759),"非测试日纯氢",IF(AND(H1759="是",J1759="未判定"),IF(ISNUMBER(F1759),"测试名单无纯氢GPS","缺失"),IF(ISNUMBER(E1759),"非测试日仪表","缺失"))))</x:f>
        <x:v>非测试日纯氢</x:v>
      </x:c>
      <x:c r="L1759" s="7" t="n">
        <x:f>IF(K1759="缺失","",IF(K1759="非测试日纯氢",G1759,IF(K1759="非测试日仪表",E1759,F1759)))</x:f>
        <x:v>202.8</x:v>
      </x:c>
      <x:c r="M1759" s="2" t="n">
        <x:f>IF(K1759="缺失",1,0)</x:f>
        <x:v>0</x:v>
      </x:c>
      <x:c r="N1759" s="2" t="str">
        <x:v>车辆里程查询_20260901-20260930_1024辆_仪表里程.xlsx / E471</x:v>
      </x:c>
      <x:c r="O1759" s="2" t="str">
        <x:v>车辆里程查询_20260901-20260930_1024辆_GPS里程.xlsx / E471</x:v>
      </x:c>
      <x:c r="P1759" s="2" t="str">
        <x:v>车辆纯氢气里程查询_20260901-20260930_1024辆.xlsx / E444</x:v>
      </x:c>
    </x:row>
    <x:row r="1760" ht="22" customHeight="1">
      <x:c r="A1760" s="2" t="n">
        <x:v>71</x:v>
      </x:c>
      <x:c r="B1760" s="2" t="str">
        <x:v>粤AGR8558</x:v>
      </x:c>
      <x:c r="C1760" s="2" t="str">
        <x:v>陈高伟</x:v>
      </x:c>
      <x:c r="D1760" s="8" t="d">
        <x:v>2026-09-02T00:00:00.000Z</x:v>
      </x:c>
      <x:c r="E1760" s="7" t="n">
        <x:v>65</x:v>
      </x:c>
      <x:c r="F1760" s="7" t="n">
        <x:v>69.2</x:v>
      </x:c>
      <x:c r="G1760" s="7" t="n">
        <x:v>61.9</x:v>
      </x:c>
      <x:c r="H1760" s="2" t="str">
        <x:v>否</x:v>
      </x:c>
      <x:c r="I1760" s="7" t="n">
        <x:f>IF(AND(ISNUMBER(E1760),ISNUMBER(F1760)),E1760-F1760,"")</x:f>
        <x:v>-4.200000000000003</x:v>
      </x:c>
      <x:c r="J1760" s="2" t="str">
        <x:f>IF(H1760="否","不适用",IF(AND(ISNUMBER(E1760),ISNUMBER(F1760)),IF(I1760&gt;'规则与名单'!$B$2,"是","否"),"未判定"))</x:f>
        <x:v>不适用</x:v>
      </x:c>
      <x:c r="K1760" s="2" t="str">
        <x:f>IF(J1760="是",IF(ISNUMBER(F1760),"测试日GPS","缺失"),IF(ISNUMBER(G1760),"非测试日纯氢",IF(AND(H1760="是",J1760="未判定"),IF(ISNUMBER(F1760),"测试名单无纯氢GPS","缺失"),IF(ISNUMBER(E1760),"非测试日仪表","缺失"))))</x:f>
        <x:v>非测试日纯氢</x:v>
      </x:c>
      <x:c r="L1760" s="7" t="n">
        <x:f>IF(K1760="缺失","",IF(K1760="非测试日纯氢",G1760,IF(K1760="非测试日仪表",E1760,F1760)))</x:f>
        <x:v>61.9</x:v>
      </x:c>
      <x:c r="M1760" s="2" t="n">
        <x:f>IF(K1760="缺失",1,0)</x:f>
        <x:v>0</x:v>
      </x:c>
      <x:c r="N1760" s="2" t="str">
        <x:v>车辆里程查询_20260901-20260930_1024辆_仪表里程.xlsx / F471</x:v>
      </x:c>
      <x:c r="O1760" s="2" t="str">
        <x:v>车辆里程查询_20260901-20260930_1024辆_GPS里程.xlsx / F471</x:v>
      </x:c>
      <x:c r="P1760" s="2" t="str">
        <x:v>车辆纯氢气里程查询_20260901-20260930_1024辆.xlsx / F444</x:v>
      </x:c>
    </x:row>
    <x:row r="1761" ht="22" customHeight="1">
      <x:c r="A1761" s="2" t="n">
        <x:v>71</x:v>
      </x:c>
      <x:c r="B1761" s="2" t="str">
        <x:v>粤AGR8558</x:v>
      </x:c>
      <x:c r="C1761" s="2" t="str">
        <x:v>陈高伟</x:v>
      </x:c>
      <x:c r="D1761" s="8" t="d">
        <x:v>2026-09-03T00:00:00.000Z</x:v>
      </x:c>
      <x:c r="E1761" s="7" t="n">
        <x:v>154.5</x:v>
      </x:c>
      <x:c r="F1761" s="7" t="n">
        <x:v>159.2</x:v>
      </x:c>
      <x:c r="G1761" s="7" t="n">
        <x:v>101.9</x:v>
      </x:c>
      <x:c r="H1761" s="2" t="str">
        <x:v>否</x:v>
      </x:c>
      <x:c r="I1761" s="7" t="n">
        <x:f>IF(AND(ISNUMBER(E1761),ISNUMBER(F1761)),E1761-F1761,"")</x:f>
        <x:v>-4.699999999999989</x:v>
      </x:c>
      <x:c r="J1761" s="2" t="str">
        <x:f>IF(H1761="否","不适用",IF(AND(ISNUMBER(E1761),ISNUMBER(F1761)),IF(I1761&gt;'规则与名单'!$B$2,"是","否"),"未判定"))</x:f>
        <x:v>不适用</x:v>
      </x:c>
      <x:c r="K1761" s="2" t="str">
        <x:f>IF(J1761="是",IF(ISNUMBER(F1761),"测试日GPS","缺失"),IF(ISNUMBER(G1761),"非测试日纯氢",IF(AND(H1761="是",J1761="未判定"),IF(ISNUMBER(F1761),"测试名单无纯氢GPS","缺失"),IF(ISNUMBER(E1761),"非测试日仪表","缺失"))))</x:f>
        <x:v>非测试日纯氢</x:v>
      </x:c>
      <x:c r="L1761" s="7" t="n">
        <x:f>IF(K1761="缺失","",IF(K1761="非测试日纯氢",G1761,IF(K1761="非测试日仪表",E1761,F1761)))</x:f>
        <x:v>101.9</x:v>
      </x:c>
      <x:c r="M1761" s="2" t="n">
        <x:f>IF(K1761="缺失",1,0)</x:f>
        <x:v>0</x:v>
      </x:c>
      <x:c r="N1761" s="2" t="str">
        <x:v>车辆里程查询_20260901-20260930_1024辆_仪表里程.xlsx / G471</x:v>
      </x:c>
      <x:c r="O1761" s="2" t="str">
        <x:v>车辆里程查询_20260901-20260930_1024辆_GPS里程.xlsx / G471</x:v>
      </x:c>
      <x:c r="P1761" s="2" t="str">
        <x:v>车辆纯氢气里程查询_20260901-20260930_1024辆.xlsx / G444</x:v>
      </x:c>
    </x:row>
    <x:row r="1762" ht="22" customHeight="1">
      <x:c r="A1762" s="2" t="n">
        <x:v>71</x:v>
      </x:c>
      <x:c r="B1762" s="2" t="str">
        <x:v>粤AGR8558</x:v>
      </x:c>
      <x:c r="C1762" s="2" t="str">
        <x:v>陈高伟</x:v>
      </x:c>
      <x:c r="D1762" s="8" t="d">
        <x:v>2026-09-04T00:00:00.000Z</x:v>
      </x:c>
      <x:c r="E1762" s="7" t="n">
        <x:v>0.1</x:v>
      </x:c>
      <x:c r="F1762" s="7" t="n">
        <x:v>0.7</x:v>
      </x:c>
      <x:c r="G1762" s="7" t="n">
        <x:v>0</x:v>
      </x:c>
      <x:c r="H1762" s="2" t="str">
        <x:v>否</x:v>
      </x:c>
      <x:c r="I1762" s="7" t="n">
        <x:f>IF(AND(ISNUMBER(E1762),ISNUMBER(F1762)),E1762-F1762,"")</x:f>
        <x:v>-0.6</x:v>
      </x:c>
      <x:c r="J1762" s="2" t="str">
        <x:f>IF(H1762="否","不适用",IF(AND(ISNUMBER(E1762),ISNUMBER(F1762)),IF(I1762&gt;'规则与名单'!$B$2,"是","否"),"未判定"))</x:f>
        <x:v>不适用</x:v>
      </x:c>
      <x:c r="K1762" s="2" t="str">
        <x:f>IF(J1762="是",IF(ISNUMBER(F1762),"测试日GPS","缺失"),IF(ISNUMBER(G1762),"非测试日纯氢",IF(AND(H1762="是",J1762="未判定"),IF(ISNUMBER(F1762),"测试名单无纯氢GPS","缺失"),IF(ISNUMBER(E1762),"非测试日仪表","缺失"))))</x:f>
        <x:v>非测试日纯氢</x:v>
      </x:c>
      <x:c r="L1762" s="7" t="n">
        <x:f>IF(K1762="缺失","",IF(K1762="非测试日纯氢",G1762,IF(K1762="非测试日仪表",E1762,F1762)))</x:f>
        <x:v>0</x:v>
      </x:c>
      <x:c r="M1762" s="2" t="n">
        <x:f>IF(K1762="缺失",1,0)</x:f>
        <x:v>0</x:v>
      </x:c>
      <x:c r="N1762" s="2" t="str">
        <x:v>车辆里程查询_20260901-20260930_1024辆_仪表里程.xlsx / H471</x:v>
      </x:c>
      <x:c r="O1762" s="2" t="str">
        <x:v>车辆里程查询_20260901-20260930_1024辆_GPS里程.xlsx / H471</x:v>
      </x:c>
      <x:c r="P1762" s="2" t="str">
        <x:v>车辆纯氢气里程查询_20260901-20260930_1024辆.xlsx / H444</x:v>
      </x:c>
    </x:row>
    <x:row r="1763" ht="22" customHeight="1">
      <x:c r="A1763" s="2" t="n">
        <x:v>71</x:v>
      </x:c>
      <x:c r="B1763" s="2" t="str">
        <x:v>粤AGR8558</x:v>
      </x:c>
      <x:c r="C1763" s="2" t="str">
        <x:v>陈高伟</x:v>
      </x:c>
      <x:c r="D1763" s="8" t="d">
        <x:v>2026-09-05T00:00:00.000Z</x:v>
      </x:c>
      <x:c r="E1763" s="7" t="n">
        <x:v>123.6</x:v>
      </x:c>
      <x:c r="F1763" s="7" t="n">
        <x:v>125</x:v>
      </x:c>
      <x:c r="G1763" s="7" t="n">
        <x:v>123.6</x:v>
      </x:c>
      <x:c r="H1763" s="2" t="str">
        <x:v>否</x:v>
      </x:c>
      <x:c r="I1763" s="7" t="n">
        <x:f>IF(AND(ISNUMBER(E1763),ISNUMBER(F1763)),E1763-F1763,"")</x:f>
        <x:v>-1.4000000000000057</x:v>
      </x:c>
      <x:c r="J1763" s="2" t="str">
        <x:f>IF(H1763="否","不适用",IF(AND(ISNUMBER(E1763),ISNUMBER(F1763)),IF(I1763&gt;'规则与名单'!$B$2,"是","否"),"未判定"))</x:f>
        <x:v>不适用</x:v>
      </x:c>
      <x:c r="K1763" s="2" t="str">
        <x:f>IF(J1763="是",IF(ISNUMBER(F1763),"测试日GPS","缺失"),IF(ISNUMBER(G1763),"非测试日纯氢",IF(AND(H1763="是",J1763="未判定"),IF(ISNUMBER(F1763),"测试名单无纯氢GPS","缺失"),IF(ISNUMBER(E1763),"非测试日仪表","缺失"))))</x:f>
        <x:v>非测试日纯氢</x:v>
      </x:c>
      <x:c r="L1763" s="7" t="n">
        <x:f>IF(K1763="缺失","",IF(K1763="非测试日纯氢",G1763,IF(K1763="非测试日仪表",E1763,F1763)))</x:f>
        <x:v>123.6</x:v>
      </x:c>
      <x:c r="M1763" s="2" t="n">
        <x:f>IF(K1763="缺失",1,0)</x:f>
        <x:v>0</x:v>
      </x:c>
      <x:c r="N1763" s="2" t="str">
        <x:v>车辆里程查询_20260901-20260930_1024辆_仪表里程.xlsx / I471</x:v>
      </x:c>
      <x:c r="O1763" s="2" t="str">
        <x:v>车辆里程查询_20260901-20260930_1024辆_GPS里程.xlsx / I471</x:v>
      </x:c>
      <x:c r="P1763" s="2" t="str">
        <x:v>车辆纯氢气里程查询_20260901-20260930_1024辆.xlsx / I444</x:v>
      </x:c>
    </x:row>
    <x:row r="1764" ht="22" customHeight="1">
      <x:c r="A1764" s="2" t="n">
        <x:v>71</x:v>
      </x:c>
      <x:c r="B1764" s="2" t="str">
        <x:v>粤AGR8558</x:v>
      </x:c>
      <x:c r="C1764" s="2" t="str">
        <x:v>陈高伟</x:v>
      </x:c>
      <x:c r="D1764" s="8" t="d">
        <x:v>2026-09-06T00:00:00.000Z</x:v>
      </x:c>
      <x:c r="E1764" s="7" t="n">
        <x:v>0</x:v>
      </x:c>
      <x:c r="F1764" s="7" t="n">
        <x:v>0.1</x:v>
      </x:c>
      <x:c r="G1764" s="7"/>
      <x:c r="H1764" s="2" t="str">
        <x:v>否</x:v>
      </x:c>
      <x:c r="I1764" s="7" t="n">
        <x:f>IF(AND(ISNUMBER(E1764),ISNUMBER(F1764)),E1764-F1764,"")</x:f>
        <x:v>-0.1</x:v>
      </x:c>
      <x:c r="J1764" s="2" t="str">
        <x:f>IF(H1764="否","不适用",IF(AND(ISNUMBER(E1764),ISNUMBER(F1764)),IF(I1764&gt;'规则与名单'!$B$2,"是","否"),"未判定"))</x:f>
        <x:v>不适用</x:v>
      </x:c>
      <x:c r="K1764" s="2" t="str">
        <x:f>IF(J1764="是",IF(ISNUMBER(F1764),"测试日GPS","缺失"),IF(ISNUMBER(G1764),"非测试日纯氢",IF(AND(H1764="是",J1764="未判定"),IF(ISNUMBER(F1764),"测试名单无纯氢GPS","缺失"),IF(ISNUMBER(E1764),"非测试日仪表","缺失"))))</x:f>
        <x:v>非测试日仪表</x:v>
      </x:c>
      <x:c r="L1764" s="7" t="n">
        <x:f>IF(K1764="缺失","",IF(K1764="非测试日纯氢",G1764,IF(K1764="非测试日仪表",E1764,F1764)))</x:f>
        <x:v>0</x:v>
      </x:c>
      <x:c r="M1764" s="2" t="n">
        <x:f>IF(K1764="缺失",1,0)</x:f>
        <x:v>0</x:v>
      </x:c>
      <x:c r="N1764" s="2" t="str">
        <x:v>车辆里程查询_20260901-20260930_1024辆_仪表里程.xlsx / J471</x:v>
      </x:c>
      <x:c r="O1764" s="2" t="str">
        <x:v>车辆里程查询_20260901-20260930_1024辆_GPS里程.xlsx / J471</x:v>
      </x:c>
      <x:c r="P1764" s="2" t="str">
        <x:v>车辆纯氢气里程查询_20260901-20260930_1024辆.xlsx / J444</x:v>
      </x:c>
    </x:row>
    <x:row r="1765" ht="22" customHeight="1">
      <x:c r="A1765" s="2" t="n">
        <x:v>71</x:v>
      </x:c>
      <x:c r="B1765" s="2" t="str">
        <x:v>粤AGR8558</x:v>
      </x:c>
      <x:c r="C1765" s="2" t="str">
        <x:v>陈高伟</x:v>
      </x:c>
      <x:c r="D1765" s="8" t="d">
        <x:v>2026-09-07T00:00:00.000Z</x:v>
      </x:c>
      <x:c r="E1765" s="7" t="n">
        <x:v>94.9</x:v>
      </x:c>
      <x:c r="F1765" s="7" t="n">
        <x:v>96.5</x:v>
      </x:c>
      <x:c r="G1765" s="7" t="n">
        <x:v>84.9</x:v>
      </x:c>
      <x:c r="H1765" s="2" t="str">
        <x:v>否</x:v>
      </x:c>
      <x:c r="I1765" s="7" t="n">
        <x:f>IF(AND(ISNUMBER(E1765),ISNUMBER(F1765)),E1765-F1765,"")</x:f>
        <x:v>-1.5999999999999943</x:v>
      </x:c>
      <x:c r="J1765" s="2" t="str">
        <x:f>IF(H1765="否","不适用",IF(AND(ISNUMBER(E1765),ISNUMBER(F1765)),IF(I1765&gt;'规则与名单'!$B$2,"是","否"),"未判定"))</x:f>
        <x:v>不适用</x:v>
      </x:c>
      <x:c r="K1765" s="2" t="str">
        <x:f>IF(J1765="是",IF(ISNUMBER(F1765),"测试日GPS","缺失"),IF(ISNUMBER(G1765),"非测试日纯氢",IF(AND(H1765="是",J1765="未判定"),IF(ISNUMBER(F1765),"测试名单无纯氢GPS","缺失"),IF(ISNUMBER(E1765),"非测试日仪表","缺失"))))</x:f>
        <x:v>非测试日纯氢</x:v>
      </x:c>
      <x:c r="L1765" s="7" t="n">
        <x:f>IF(K1765="缺失","",IF(K1765="非测试日纯氢",G1765,IF(K1765="非测试日仪表",E1765,F1765)))</x:f>
        <x:v>84.9</x:v>
      </x:c>
      <x:c r="M1765" s="2" t="n">
        <x:f>IF(K1765="缺失",1,0)</x:f>
        <x:v>0</x:v>
      </x:c>
      <x:c r="N1765" s="2" t="str">
        <x:v>车辆里程查询_20260901-20260930_1024辆_仪表里程.xlsx / K471</x:v>
      </x:c>
      <x:c r="O1765" s="2" t="str">
        <x:v>车辆里程查询_20260901-20260930_1024辆_GPS里程.xlsx / K471</x:v>
      </x:c>
      <x:c r="P1765" s="2" t="str">
        <x:v>车辆纯氢气里程查询_20260901-20260930_1024辆.xlsx / K444</x:v>
      </x:c>
    </x:row>
    <x:row r="1766" ht="22" customHeight="1">
      <x:c r="A1766" s="2" t="n">
        <x:v>71</x:v>
      </x:c>
      <x:c r="B1766" s="2" t="str">
        <x:v>粤AGR8558</x:v>
      </x:c>
      <x:c r="C1766" s="2" t="str">
        <x:v>陈高伟</x:v>
      </x:c>
      <x:c r="D1766" s="8" t="d">
        <x:v>2026-09-08T00:00:00.000Z</x:v>
      </x:c>
      <x:c r="E1766" s="7" t="n">
        <x:v>95.4</x:v>
      </x:c>
      <x:c r="F1766" s="7" t="n">
        <x:v>99.5</x:v>
      </x:c>
      <x:c r="G1766" s="7" t="n">
        <x:v>88.6</x:v>
      </x:c>
      <x:c r="H1766" s="2" t="str">
        <x:v>否</x:v>
      </x:c>
      <x:c r="I1766" s="7" t="n">
        <x:f>IF(AND(ISNUMBER(E1766),ISNUMBER(F1766)),E1766-F1766,"")</x:f>
        <x:v>-4.099999999999994</x:v>
      </x:c>
      <x:c r="J1766" s="2" t="str">
        <x:f>IF(H1766="否","不适用",IF(AND(ISNUMBER(E1766),ISNUMBER(F1766)),IF(I1766&gt;'规则与名单'!$B$2,"是","否"),"未判定"))</x:f>
        <x:v>不适用</x:v>
      </x:c>
      <x:c r="K1766" s="2" t="str">
        <x:f>IF(J1766="是",IF(ISNUMBER(F1766),"测试日GPS","缺失"),IF(ISNUMBER(G1766),"非测试日纯氢",IF(AND(H1766="是",J1766="未判定"),IF(ISNUMBER(F1766),"测试名单无纯氢GPS","缺失"),IF(ISNUMBER(E1766),"非测试日仪表","缺失"))))</x:f>
        <x:v>非测试日纯氢</x:v>
      </x:c>
      <x:c r="L1766" s="7" t="n">
        <x:f>IF(K1766="缺失","",IF(K1766="非测试日纯氢",G1766,IF(K1766="非测试日仪表",E1766,F1766)))</x:f>
        <x:v>88.6</x:v>
      </x:c>
      <x:c r="M1766" s="2" t="n">
        <x:f>IF(K1766="缺失",1,0)</x:f>
        <x:v>0</x:v>
      </x:c>
      <x:c r="N1766" s="2" t="str">
        <x:v>车辆里程查询_20260901-20260930_1024辆_仪表里程.xlsx / L471</x:v>
      </x:c>
      <x:c r="O1766" s="2" t="str">
        <x:v>车辆里程查询_20260901-20260930_1024辆_GPS里程.xlsx / L471</x:v>
      </x:c>
      <x:c r="P1766" s="2" t="str">
        <x:v>车辆纯氢气里程查询_20260901-20260930_1024辆.xlsx / L444</x:v>
      </x:c>
    </x:row>
    <x:row r="1767" ht="22" customHeight="1">
      <x:c r="A1767" s="2" t="n">
        <x:v>71</x:v>
      </x:c>
      <x:c r="B1767" s="2" t="str">
        <x:v>粤AGR8558</x:v>
      </x:c>
      <x:c r="C1767" s="2" t="str">
        <x:v>陈高伟</x:v>
      </x:c>
      <x:c r="D1767" s="8" t="d">
        <x:v>2026-09-09T00:00:00.000Z</x:v>
      </x:c>
      <x:c r="E1767" s="7" t="n">
        <x:v>194.6</x:v>
      </x:c>
      <x:c r="F1767" s="7" t="n">
        <x:v>193.6</x:v>
      </x:c>
      <x:c r="G1767" s="7" t="n">
        <x:v>177</x:v>
      </x:c>
      <x:c r="H1767" s="2" t="str">
        <x:v>否</x:v>
      </x:c>
      <x:c r="I1767" s="7" t="n">
        <x:f>IF(AND(ISNUMBER(E1767),ISNUMBER(F1767)),E1767-F1767,"")</x:f>
        <x:v>1</x:v>
      </x:c>
      <x:c r="J1767" s="2" t="str">
        <x:f>IF(H1767="否","不适用",IF(AND(ISNUMBER(E1767),ISNUMBER(F1767)),IF(I1767&gt;'规则与名单'!$B$2,"是","否"),"未判定"))</x:f>
        <x:v>不适用</x:v>
      </x:c>
      <x:c r="K1767" s="2" t="str">
        <x:f>IF(J1767="是",IF(ISNUMBER(F1767),"测试日GPS","缺失"),IF(ISNUMBER(G1767),"非测试日纯氢",IF(AND(H1767="是",J1767="未判定"),IF(ISNUMBER(F1767),"测试名单无纯氢GPS","缺失"),IF(ISNUMBER(E1767),"非测试日仪表","缺失"))))</x:f>
        <x:v>非测试日纯氢</x:v>
      </x:c>
      <x:c r="L1767" s="7" t="n">
        <x:f>IF(K1767="缺失","",IF(K1767="非测试日纯氢",G1767,IF(K1767="非测试日仪表",E1767,F1767)))</x:f>
        <x:v>177</x:v>
      </x:c>
      <x:c r="M1767" s="2" t="n">
        <x:f>IF(K1767="缺失",1,0)</x:f>
        <x:v>0</x:v>
      </x:c>
      <x:c r="N1767" s="2" t="str">
        <x:v>车辆里程查询_20260901-20260930_1024辆_仪表里程.xlsx / M471</x:v>
      </x:c>
      <x:c r="O1767" s="2" t="str">
        <x:v>车辆里程查询_20260901-20260930_1024辆_GPS里程.xlsx / M471</x:v>
      </x:c>
      <x:c r="P1767" s="2" t="str">
        <x:v>车辆纯氢气里程查询_20260901-20260930_1024辆.xlsx / M444</x:v>
      </x:c>
    </x:row>
    <x:row r="1768" ht="22" customHeight="1">
      <x:c r="A1768" s="2" t="n">
        <x:v>71</x:v>
      </x:c>
      <x:c r="B1768" s="2" t="str">
        <x:v>粤AGR8558</x:v>
      </x:c>
      <x:c r="C1768" s="2" t="str">
        <x:v>陈高伟</x:v>
      </x:c>
      <x:c r="D1768" s="8" t="d">
        <x:v>2026-09-10T00:00:00.000Z</x:v>
      </x:c>
      <x:c r="E1768" s="7" t="n">
        <x:v>95.8</x:v>
      </x:c>
      <x:c r="F1768" s="7" t="n">
        <x:v>96.9</x:v>
      </x:c>
      <x:c r="G1768" s="7" t="n">
        <x:v>95.5</x:v>
      </x:c>
      <x:c r="H1768" s="2" t="str">
        <x:v>否</x:v>
      </x:c>
      <x:c r="I1768" s="7" t="n">
        <x:f>IF(AND(ISNUMBER(E1768),ISNUMBER(F1768)),E1768-F1768,"")</x:f>
        <x:v>-1.1000000000000085</x:v>
      </x:c>
      <x:c r="J1768" s="2" t="str">
        <x:f>IF(H1768="否","不适用",IF(AND(ISNUMBER(E1768),ISNUMBER(F1768)),IF(I1768&gt;'规则与名单'!$B$2,"是","否"),"未判定"))</x:f>
        <x:v>不适用</x:v>
      </x:c>
      <x:c r="K1768" s="2" t="str">
        <x:f>IF(J1768="是",IF(ISNUMBER(F1768),"测试日GPS","缺失"),IF(ISNUMBER(G1768),"非测试日纯氢",IF(AND(H1768="是",J1768="未判定"),IF(ISNUMBER(F1768),"测试名单无纯氢GPS","缺失"),IF(ISNUMBER(E1768),"非测试日仪表","缺失"))))</x:f>
        <x:v>非测试日纯氢</x:v>
      </x:c>
      <x:c r="L1768" s="7" t="n">
        <x:f>IF(K1768="缺失","",IF(K1768="非测试日纯氢",G1768,IF(K1768="非测试日仪表",E1768,F1768)))</x:f>
        <x:v>95.5</x:v>
      </x:c>
      <x:c r="M1768" s="2" t="n">
        <x:f>IF(K1768="缺失",1,0)</x:f>
        <x:v>0</x:v>
      </x:c>
      <x:c r="N1768" s="2" t="str">
        <x:v>车辆里程查询_20260901-20260930_1024辆_仪表里程.xlsx / N471</x:v>
      </x:c>
      <x:c r="O1768" s="2" t="str">
        <x:v>车辆里程查询_20260901-20260930_1024辆_GPS里程.xlsx / N471</x:v>
      </x:c>
      <x:c r="P1768" s="2" t="str">
        <x:v>车辆纯氢气里程查询_20260901-20260930_1024辆.xlsx / N444</x:v>
      </x:c>
    </x:row>
    <x:row r="1769" ht="22" customHeight="1">
      <x:c r="A1769" s="2" t="n">
        <x:v>71</x:v>
      </x:c>
      <x:c r="B1769" s="2" t="str">
        <x:v>粤AGR8558</x:v>
      </x:c>
      <x:c r="C1769" s="2" t="str">
        <x:v>陈高伟</x:v>
      </x:c>
      <x:c r="D1769" s="8" t="d">
        <x:v>2026-09-11T00:00:00.000Z</x:v>
      </x:c>
      <x:c r="E1769" s="7" t="n">
        <x:v>133.9</x:v>
      </x:c>
      <x:c r="F1769" s="7" t="n">
        <x:v>141.9</x:v>
      </x:c>
      <x:c r="G1769" s="7" t="n">
        <x:v>37.4</x:v>
      </x:c>
      <x:c r="H1769" s="2" t="str">
        <x:v>否</x:v>
      </x:c>
      <x:c r="I1769" s="7" t="n">
        <x:f>IF(AND(ISNUMBER(E1769),ISNUMBER(F1769)),E1769-F1769,"")</x:f>
        <x:v>-8</x:v>
      </x:c>
      <x:c r="J1769" s="2" t="str">
        <x:f>IF(H1769="否","不适用",IF(AND(ISNUMBER(E1769),ISNUMBER(F1769)),IF(I1769&gt;'规则与名单'!$B$2,"是","否"),"未判定"))</x:f>
        <x:v>不适用</x:v>
      </x:c>
      <x:c r="K1769" s="2" t="str">
        <x:f>IF(J1769="是",IF(ISNUMBER(F1769),"测试日GPS","缺失"),IF(ISNUMBER(G1769),"非测试日纯氢",IF(AND(H1769="是",J1769="未判定"),IF(ISNUMBER(F1769),"测试名单无纯氢GPS","缺失"),IF(ISNUMBER(E1769),"非测试日仪表","缺失"))))</x:f>
        <x:v>非测试日纯氢</x:v>
      </x:c>
      <x:c r="L1769" s="7" t="n">
        <x:f>IF(K1769="缺失","",IF(K1769="非测试日纯氢",G1769,IF(K1769="非测试日仪表",E1769,F1769)))</x:f>
        <x:v>37.4</x:v>
      </x:c>
      <x:c r="M1769" s="2" t="n">
        <x:f>IF(K1769="缺失",1,0)</x:f>
        <x:v>0</x:v>
      </x:c>
      <x:c r="N1769" s="2" t="str">
        <x:v>车辆里程查询_20260901-20260930_1024辆_仪表里程.xlsx / O471</x:v>
      </x:c>
      <x:c r="O1769" s="2" t="str">
        <x:v>车辆里程查询_20260901-20260930_1024辆_GPS里程.xlsx / O471</x:v>
      </x:c>
      <x:c r="P1769" s="2" t="str">
        <x:v>车辆纯氢气里程查询_20260901-20260930_1024辆.xlsx / O444</x:v>
      </x:c>
    </x:row>
    <x:row r="1770" ht="22" customHeight="1">
      <x:c r="A1770" s="2" t="n">
        <x:v>71</x:v>
      </x:c>
      <x:c r="B1770" s="2" t="str">
        <x:v>粤AGR8558</x:v>
      </x:c>
      <x:c r="C1770" s="2" t="str">
        <x:v>陈高伟</x:v>
      </x:c>
      <x:c r="D1770" s="8" t="d">
        <x:v>2026-09-12T00:00:00.000Z</x:v>
      </x:c>
      <x:c r="E1770" s="7" t="n">
        <x:v>166.7</x:v>
      </x:c>
      <x:c r="F1770" s="7" t="n">
        <x:v>115.2</x:v>
      </x:c>
      <x:c r="G1770" s="7" t="n">
        <x:v>84</x:v>
      </x:c>
      <x:c r="H1770" s="2" t="str">
        <x:v>否</x:v>
      </x:c>
      <x:c r="I1770" s="7" t="n">
        <x:f>IF(AND(ISNUMBER(E1770),ISNUMBER(F1770)),E1770-F1770,"")</x:f>
        <x:v>51.499999999999986</x:v>
      </x:c>
      <x:c r="J1770" s="2" t="str">
        <x:f>IF(H1770="否","不适用",IF(AND(ISNUMBER(E1770),ISNUMBER(F1770)),IF(I1770&gt;'规则与名单'!$B$2,"是","否"),"未判定"))</x:f>
        <x:v>不适用</x:v>
      </x:c>
      <x:c r="K1770" s="2" t="str">
        <x:f>IF(J1770="是",IF(ISNUMBER(F1770),"测试日GPS","缺失"),IF(ISNUMBER(G1770),"非测试日纯氢",IF(AND(H1770="是",J1770="未判定"),IF(ISNUMBER(F1770),"测试名单无纯氢GPS","缺失"),IF(ISNUMBER(E1770),"非测试日仪表","缺失"))))</x:f>
        <x:v>非测试日纯氢</x:v>
      </x:c>
      <x:c r="L1770" s="7" t="n">
        <x:f>IF(K1770="缺失","",IF(K1770="非测试日纯氢",G1770,IF(K1770="非测试日仪表",E1770,F1770)))</x:f>
        <x:v>84</x:v>
      </x:c>
      <x:c r="M1770" s="2" t="n">
        <x:f>IF(K1770="缺失",1,0)</x:f>
        <x:v>0</x:v>
      </x:c>
      <x:c r="N1770" s="2" t="str">
        <x:v>车辆里程查询_20260901-20260930_1024辆_仪表里程.xlsx / P471</x:v>
      </x:c>
      <x:c r="O1770" s="2" t="str">
        <x:v>车辆里程查询_20260901-20260930_1024辆_GPS里程.xlsx / P471</x:v>
      </x:c>
      <x:c r="P1770" s="2" t="str">
        <x:v>车辆纯氢气里程查询_20260901-20260930_1024辆.xlsx / P444</x:v>
      </x:c>
    </x:row>
    <x:row r="1771" ht="22" customHeight="1">
      <x:c r="A1771" s="2" t="n">
        <x:v>71</x:v>
      </x:c>
      <x:c r="B1771" s="2" t="str">
        <x:v>粤AGR8558</x:v>
      </x:c>
      <x:c r="C1771" s="2" t="str">
        <x:v>陈高伟</x:v>
      </x:c>
      <x:c r="D1771" s="8" t="d">
        <x:v>2026-09-13T00:00:00.000Z</x:v>
      </x:c>
      <x:c r="E1771" s="7"/>
      <x:c r="F1771" s="7" t="n">
        <x:v>0</x:v>
      </x:c>
      <x:c r="G1771" s="7"/>
      <x:c r="H1771" s="2" t="str">
        <x:v>否</x:v>
      </x:c>
      <x:c r="I1771" s="7" t="str">
        <x:f>IF(AND(ISNUMBER(E1771),ISNUMBER(F1771)),E1771-F1771,"")</x:f>
      </x:c>
      <x:c r="J1771" s="2" t="str">
        <x:f>IF(H1771="否","不适用",IF(AND(ISNUMBER(E1771),ISNUMBER(F1771)),IF(I1771&gt;'规则与名单'!$B$2,"是","否"),"未判定"))</x:f>
        <x:v>不适用</x:v>
      </x:c>
      <x:c r="K1771" s="2" t="str">
        <x:f>IF(J1771="是",IF(ISNUMBER(F1771),"测试日GPS","缺失"),IF(ISNUMBER(G1771),"非测试日纯氢",IF(AND(H1771="是",J1771="未判定"),IF(ISNUMBER(F1771),"测试名单无纯氢GPS","缺失"),IF(ISNUMBER(E1771),"非测试日仪表","缺失"))))</x:f>
        <x:v>缺失</x:v>
      </x:c>
      <x:c r="L1771" s="7" t="str">
        <x:f>IF(K1771="缺失","",IF(K1771="非测试日纯氢",G1771,IF(K1771="非测试日仪表",E1771,F1771)))</x:f>
      </x:c>
      <x:c r="M1771" s="2" t="n">
        <x:f>IF(K1771="缺失",1,0)</x:f>
        <x:v>1</x:v>
      </x:c>
      <x:c r="N1771" s="2" t="str">
        <x:v>车辆里程查询_20260901-20260930_1024辆_仪表里程.xlsx / Q471</x:v>
      </x:c>
      <x:c r="O1771" s="2" t="str">
        <x:v>车辆里程查询_20260901-20260930_1024辆_GPS里程.xlsx / Q471</x:v>
      </x:c>
      <x:c r="P1771" s="2" t="str">
        <x:v>车辆纯氢气里程查询_20260901-20260930_1024辆.xlsx / Q444</x:v>
      </x:c>
    </x:row>
    <x:row r="1772" ht="22" customHeight="1">
      <x:c r="A1772" s="2" t="n">
        <x:v>71</x:v>
      </x:c>
      <x:c r="B1772" s="2" t="str">
        <x:v>粤AGR8558</x:v>
      </x:c>
      <x:c r="C1772" s="2" t="str">
        <x:v>陈高伟</x:v>
      </x:c>
      <x:c r="D1772" s="8" t="d">
        <x:v>2026-09-14T00:00:00.000Z</x:v>
      </x:c>
      <x:c r="E1772" s="7"/>
      <x:c r="F1772" s="7" t="n">
        <x:v>0</x:v>
      </x:c>
      <x:c r="G1772" s="7"/>
      <x:c r="H1772" s="2" t="str">
        <x:v>否</x:v>
      </x:c>
      <x:c r="I1772" s="7" t="str">
        <x:f>IF(AND(ISNUMBER(E1772),ISNUMBER(F1772)),E1772-F1772,"")</x:f>
      </x:c>
      <x:c r="J1772" s="2" t="str">
        <x:f>IF(H1772="否","不适用",IF(AND(ISNUMBER(E1772),ISNUMBER(F1772)),IF(I1772&gt;'规则与名单'!$B$2,"是","否"),"未判定"))</x:f>
        <x:v>不适用</x:v>
      </x:c>
      <x:c r="K1772" s="2" t="str">
        <x:f>IF(J1772="是",IF(ISNUMBER(F1772),"测试日GPS","缺失"),IF(ISNUMBER(G1772),"非测试日纯氢",IF(AND(H1772="是",J1772="未判定"),IF(ISNUMBER(F1772),"测试名单无纯氢GPS","缺失"),IF(ISNUMBER(E1772),"非测试日仪表","缺失"))))</x:f>
        <x:v>缺失</x:v>
      </x:c>
      <x:c r="L1772" s="7" t="str">
        <x:f>IF(K1772="缺失","",IF(K1772="非测试日纯氢",G1772,IF(K1772="非测试日仪表",E1772,F1772)))</x:f>
      </x:c>
      <x:c r="M1772" s="2" t="n">
        <x:f>IF(K1772="缺失",1,0)</x:f>
        <x:v>1</x:v>
      </x:c>
      <x:c r="N1772" s="2" t="str">
        <x:v>车辆里程查询_20260901-20260930_1024辆_仪表里程.xlsx / R471</x:v>
      </x:c>
      <x:c r="O1772" s="2" t="str">
        <x:v>车辆里程查询_20260901-20260930_1024辆_GPS里程.xlsx / R471</x:v>
      </x:c>
      <x:c r="P1772" s="2" t="str">
        <x:v>车辆纯氢气里程查询_20260901-20260930_1024辆.xlsx / R444</x:v>
      </x:c>
    </x:row>
    <x:row r="1773" ht="22" customHeight="1">
      <x:c r="A1773" s="2" t="n">
        <x:v>71</x:v>
      </x:c>
      <x:c r="B1773" s="2" t="str">
        <x:v>粤AGR8558</x:v>
      </x:c>
      <x:c r="C1773" s="2" t="str">
        <x:v>陈高伟</x:v>
      </x:c>
      <x:c r="D1773" s="8" t="d">
        <x:v>2026-09-15T00:00:00.000Z</x:v>
      </x:c>
      <x:c r="E1773" s="7"/>
      <x:c r="F1773" s="7" t="n">
        <x:v>0</x:v>
      </x:c>
      <x:c r="G1773" s="7"/>
      <x:c r="H1773" s="2" t="str">
        <x:v>否</x:v>
      </x:c>
      <x:c r="I1773" s="7" t="str">
        <x:f>IF(AND(ISNUMBER(E1773),ISNUMBER(F1773)),E1773-F1773,"")</x:f>
      </x:c>
      <x:c r="J1773" s="2" t="str">
        <x:f>IF(H1773="否","不适用",IF(AND(ISNUMBER(E1773),ISNUMBER(F1773)),IF(I1773&gt;'规则与名单'!$B$2,"是","否"),"未判定"))</x:f>
        <x:v>不适用</x:v>
      </x:c>
      <x:c r="K1773" s="2" t="str">
        <x:f>IF(J1773="是",IF(ISNUMBER(F1773),"测试日GPS","缺失"),IF(ISNUMBER(G1773),"非测试日纯氢",IF(AND(H1773="是",J1773="未判定"),IF(ISNUMBER(F1773),"测试名单无纯氢GPS","缺失"),IF(ISNUMBER(E1773),"非测试日仪表","缺失"))))</x:f>
        <x:v>缺失</x:v>
      </x:c>
      <x:c r="L1773" s="7" t="str">
        <x:f>IF(K1773="缺失","",IF(K1773="非测试日纯氢",G1773,IF(K1773="非测试日仪表",E1773,F1773)))</x:f>
      </x:c>
      <x:c r="M1773" s="2" t="n">
        <x:f>IF(K1773="缺失",1,0)</x:f>
        <x:v>1</x:v>
      </x:c>
      <x:c r="N1773" s="2" t="str">
        <x:v>车辆里程查询_20260901-20260930_1024辆_仪表里程.xlsx / S471</x:v>
      </x:c>
      <x:c r="O1773" s="2" t="str">
        <x:v>车辆里程查询_20260901-20260930_1024辆_GPS里程.xlsx / S471</x:v>
      </x:c>
      <x:c r="P1773" s="2" t="str">
        <x:v>车辆纯氢气里程查询_20260901-20260930_1024辆.xlsx / S444</x:v>
      </x:c>
    </x:row>
    <x:row r="1774" ht="22" customHeight="1">
      <x:c r="A1774" s="2" t="n">
        <x:v>72</x:v>
      </x:c>
      <x:c r="B1774" s="2" t="str">
        <x:v>粤A00116F</x:v>
      </x:c>
      <x:c r="C1774" s="2" t="str">
        <x:v>刘念念</x:v>
      </x:c>
      <x:c r="D1774" s="8" t="d">
        <x:v>2026-09-01T00:00:00.000Z</x:v>
      </x:c>
      <x:c r="E1774" s="7"/>
      <x:c r="F1774" s="7" t="n">
        <x:v>0</x:v>
      </x:c>
      <x:c r="G1774" s="7"/>
      <x:c r="H1774" s="2" t="str">
        <x:v>否</x:v>
      </x:c>
      <x:c r="I1774" s="7" t="str">
        <x:f>IF(AND(ISNUMBER(E1774),ISNUMBER(F1774)),E1774-F1774,"")</x:f>
      </x:c>
      <x:c r="J1774" s="2" t="str">
        <x:f>IF(H1774="否","不适用",IF(AND(ISNUMBER(E1774),ISNUMBER(F1774)),IF(I1774&gt;'规则与名单'!$B$2,"是","否"),"未判定"))</x:f>
        <x:v>不适用</x:v>
      </x:c>
      <x:c r="K1774" s="2" t="str">
        <x:f>IF(J1774="是",IF(ISNUMBER(F1774),"测试日GPS","缺失"),IF(ISNUMBER(G1774),"非测试日纯氢",IF(AND(H1774="是",J1774="未判定"),IF(ISNUMBER(F1774),"测试名单无纯氢GPS","缺失"),IF(ISNUMBER(E1774),"非测试日仪表","缺失"))))</x:f>
        <x:v>缺失</x:v>
      </x:c>
      <x:c r="L1774" s="7" t="str">
        <x:f>IF(K1774="缺失","",IF(K1774="非测试日纯氢",G1774,IF(K1774="非测试日仪表",E1774,F1774)))</x:f>
      </x:c>
      <x:c r="M1774" s="2" t="n">
        <x:f>IF(K1774="缺失",1,0)</x:f>
        <x:v>1</x:v>
      </x:c>
      <x:c r="N1774" s="2" t="str">
        <x:v>车辆里程查询_20260901-20260930_1024辆_仪表里程.xlsx / E479</x:v>
      </x:c>
      <x:c r="O1774" s="2" t="str">
        <x:v>车辆里程查询_20260901-20260930_1024辆_GPS里程.xlsx / E479</x:v>
      </x:c>
      <x:c r="P1774" s="2" t="str">
        <x:v>车辆纯氢气里程查询_20260901-20260930_1024辆.xlsx / E977</x:v>
      </x:c>
    </x:row>
    <x:row r="1775" ht="22" customHeight="1">
      <x:c r="A1775" s="2" t="n">
        <x:v>72</x:v>
      </x:c>
      <x:c r="B1775" s="2" t="str">
        <x:v>粤A00116F</x:v>
      </x:c>
      <x:c r="C1775" s="2" t="str">
        <x:v>刘念念</x:v>
      </x:c>
      <x:c r="D1775" s="8" t="d">
        <x:v>2026-09-02T00:00:00.000Z</x:v>
      </x:c>
      <x:c r="E1775" s="7"/>
      <x:c r="F1775" s="7" t="n">
        <x:v>0</x:v>
      </x:c>
      <x:c r="G1775" s="7"/>
      <x:c r="H1775" s="2" t="str">
        <x:v>否</x:v>
      </x:c>
      <x:c r="I1775" s="7" t="str">
        <x:f>IF(AND(ISNUMBER(E1775),ISNUMBER(F1775)),E1775-F1775,"")</x:f>
      </x:c>
      <x:c r="J1775" s="2" t="str">
        <x:f>IF(H1775="否","不适用",IF(AND(ISNUMBER(E1775),ISNUMBER(F1775)),IF(I1775&gt;'规则与名单'!$B$2,"是","否"),"未判定"))</x:f>
        <x:v>不适用</x:v>
      </x:c>
      <x:c r="K1775" s="2" t="str">
        <x:f>IF(J1775="是",IF(ISNUMBER(F1775),"测试日GPS","缺失"),IF(ISNUMBER(G1775),"非测试日纯氢",IF(AND(H1775="是",J1775="未判定"),IF(ISNUMBER(F1775),"测试名单无纯氢GPS","缺失"),IF(ISNUMBER(E1775),"非测试日仪表","缺失"))))</x:f>
        <x:v>缺失</x:v>
      </x:c>
      <x:c r="L1775" s="7" t="str">
        <x:f>IF(K1775="缺失","",IF(K1775="非测试日纯氢",G1775,IF(K1775="非测试日仪表",E1775,F1775)))</x:f>
      </x:c>
      <x:c r="M1775" s="2" t="n">
        <x:f>IF(K1775="缺失",1,0)</x:f>
        <x:v>1</x:v>
      </x:c>
      <x:c r="N1775" s="2" t="str">
        <x:v>车辆里程查询_20260901-20260930_1024辆_仪表里程.xlsx / F479</x:v>
      </x:c>
      <x:c r="O1775" s="2" t="str">
        <x:v>车辆里程查询_20260901-20260930_1024辆_GPS里程.xlsx / F479</x:v>
      </x:c>
      <x:c r="P1775" s="2" t="str">
        <x:v>车辆纯氢气里程查询_20260901-20260930_1024辆.xlsx / F977</x:v>
      </x:c>
    </x:row>
    <x:row r="1776" ht="22" customHeight="1">
      <x:c r="A1776" s="2" t="n">
        <x:v>72</x:v>
      </x:c>
      <x:c r="B1776" s="2" t="str">
        <x:v>粤A00116F</x:v>
      </x:c>
      <x:c r="C1776" s="2" t="str">
        <x:v>刘念念</x:v>
      </x:c>
      <x:c r="D1776" s="8" t="d">
        <x:v>2026-09-03T00:00:00.000Z</x:v>
      </x:c>
      <x:c r="E1776" s="7"/>
      <x:c r="F1776" s="7" t="n">
        <x:v>0</x:v>
      </x:c>
      <x:c r="G1776" s="7"/>
      <x:c r="H1776" s="2" t="str">
        <x:v>否</x:v>
      </x:c>
      <x:c r="I1776" s="7" t="str">
        <x:f>IF(AND(ISNUMBER(E1776),ISNUMBER(F1776)),E1776-F1776,"")</x:f>
      </x:c>
      <x:c r="J1776" s="2" t="str">
        <x:f>IF(H1776="否","不适用",IF(AND(ISNUMBER(E1776),ISNUMBER(F1776)),IF(I1776&gt;'规则与名单'!$B$2,"是","否"),"未判定"))</x:f>
        <x:v>不适用</x:v>
      </x:c>
      <x:c r="K1776" s="2" t="str">
        <x:f>IF(J1776="是",IF(ISNUMBER(F1776),"测试日GPS","缺失"),IF(ISNUMBER(G1776),"非测试日纯氢",IF(AND(H1776="是",J1776="未判定"),IF(ISNUMBER(F1776),"测试名单无纯氢GPS","缺失"),IF(ISNUMBER(E1776),"非测试日仪表","缺失"))))</x:f>
        <x:v>缺失</x:v>
      </x:c>
      <x:c r="L1776" s="7" t="str">
        <x:f>IF(K1776="缺失","",IF(K1776="非测试日纯氢",G1776,IF(K1776="非测试日仪表",E1776,F1776)))</x:f>
      </x:c>
      <x:c r="M1776" s="2" t="n">
        <x:f>IF(K1776="缺失",1,0)</x:f>
        <x:v>1</x:v>
      </x:c>
      <x:c r="N1776" s="2" t="str">
        <x:v>车辆里程查询_20260901-20260930_1024辆_仪表里程.xlsx / G479</x:v>
      </x:c>
      <x:c r="O1776" s="2" t="str">
        <x:v>车辆里程查询_20260901-20260930_1024辆_GPS里程.xlsx / G479</x:v>
      </x:c>
      <x:c r="P1776" s="2" t="str">
        <x:v>车辆纯氢气里程查询_20260901-20260930_1024辆.xlsx / G977</x:v>
      </x:c>
    </x:row>
    <x:row r="1777" ht="22" customHeight="1">
      <x:c r="A1777" s="2" t="n">
        <x:v>72</x:v>
      </x:c>
      <x:c r="B1777" s="2" t="str">
        <x:v>粤A00116F</x:v>
      </x:c>
      <x:c r="C1777" s="2" t="str">
        <x:v>刘念念</x:v>
      </x:c>
      <x:c r="D1777" s="8" t="d">
        <x:v>2026-09-04T00:00:00.000Z</x:v>
      </x:c>
      <x:c r="E1777" s="7"/>
      <x:c r="F1777" s="7" t="n">
        <x:v>0</x:v>
      </x:c>
      <x:c r="G1777" s="7"/>
      <x:c r="H1777" s="2" t="str">
        <x:v>否</x:v>
      </x:c>
      <x:c r="I1777" s="7" t="str">
        <x:f>IF(AND(ISNUMBER(E1777),ISNUMBER(F1777)),E1777-F1777,"")</x:f>
      </x:c>
      <x:c r="J1777" s="2" t="str">
        <x:f>IF(H1777="否","不适用",IF(AND(ISNUMBER(E1777),ISNUMBER(F1777)),IF(I1777&gt;'规则与名单'!$B$2,"是","否"),"未判定"))</x:f>
        <x:v>不适用</x:v>
      </x:c>
      <x:c r="K1777" s="2" t="str">
        <x:f>IF(J1777="是",IF(ISNUMBER(F1777),"测试日GPS","缺失"),IF(ISNUMBER(G1777),"非测试日纯氢",IF(AND(H1777="是",J1777="未判定"),IF(ISNUMBER(F1777),"测试名单无纯氢GPS","缺失"),IF(ISNUMBER(E1777),"非测试日仪表","缺失"))))</x:f>
        <x:v>缺失</x:v>
      </x:c>
      <x:c r="L1777" s="7" t="str">
        <x:f>IF(K1777="缺失","",IF(K1777="非测试日纯氢",G1777,IF(K1777="非测试日仪表",E1777,F1777)))</x:f>
      </x:c>
      <x:c r="M1777" s="2" t="n">
        <x:f>IF(K1777="缺失",1,0)</x:f>
        <x:v>1</x:v>
      </x:c>
      <x:c r="N1777" s="2" t="str">
        <x:v>车辆里程查询_20260901-20260930_1024辆_仪表里程.xlsx / H479</x:v>
      </x:c>
      <x:c r="O1777" s="2" t="str">
        <x:v>车辆里程查询_20260901-20260930_1024辆_GPS里程.xlsx / H479</x:v>
      </x:c>
      <x:c r="P1777" s="2" t="str">
        <x:v>车辆纯氢气里程查询_20260901-20260930_1024辆.xlsx / H977</x:v>
      </x:c>
    </x:row>
    <x:row r="1778" ht="22" customHeight="1">
      <x:c r="A1778" s="2" t="n">
        <x:v>72</x:v>
      </x:c>
      <x:c r="B1778" s="2" t="str">
        <x:v>粤A00116F</x:v>
      </x:c>
      <x:c r="C1778" s="2" t="str">
        <x:v>刘念念</x:v>
      </x:c>
      <x:c r="D1778" s="8" t="d">
        <x:v>2026-09-05T00:00:00.000Z</x:v>
      </x:c>
      <x:c r="E1778" s="7"/>
      <x:c r="F1778" s="7" t="n">
        <x:v>0</x:v>
      </x:c>
      <x:c r="G1778" s="7"/>
      <x:c r="H1778" s="2" t="str">
        <x:v>否</x:v>
      </x:c>
      <x:c r="I1778" s="7" t="str">
        <x:f>IF(AND(ISNUMBER(E1778),ISNUMBER(F1778)),E1778-F1778,"")</x:f>
      </x:c>
      <x:c r="J1778" s="2" t="str">
        <x:f>IF(H1778="否","不适用",IF(AND(ISNUMBER(E1778),ISNUMBER(F1778)),IF(I1778&gt;'规则与名单'!$B$2,"是","否"),"未判定"))</x:f>
        <x:v>不适用</x:v>
      </x:c>
      <x:c r="K1778" s="2" t="str">
        <x:f>IF(J1778="是",IF(ISNUMBER(F1778),"测试日GPS","缺失"),IF(ISNUMBER(G1778),"非测试日纯氢",IF(AND(H1778="是",J1778="未判定"),IF(ISNUMBER(F1778),"测试名单无纯氢GPS","缺失"),IF(ISNUMBER(E1778),"非测试日仪表","缺失"))))</x:f>
        <x:v>缺失</x:v>
      </x:c>
      <x:c r="L1778" s="7" t="str">
        <x:f>IF(K1778="缺失","",IF(K1778="非测试日纯氢",G1778,IF(K1778="非测试日仪表",E1778,F1778)))</x:f>
      </x:c>
      <x:c r="M1778" s="2" t="n">
        <x:f>IF(K1778="缺失",1,0)</x:f>
        <x:v>1</x:v>
      </x:c>
      <x:c r="N1778" s="2" t="str">
        <x:v>车辆里程查询_20260901-20260930_1024辆_仪表里程.xlsx / I479</x:v>
      </x:c>
      <x:c r="O1778" s="2" t="str">
        <x:v>车辆里程查询_20260901-20260930_1024辆_GPS里程.xlsx / I479</x:v>
      </x:c>
      <x:c r="P1778" s="2" t="str">
        <x:v>车辆纯氢气里程查询_20260901-20260930_1024辆.xlsx / I977</x:v>
      </x:c>
    </x:row>
    <x:row r="1779" ht="22" customHeight="1">
      <x:c r="A1779" s="2" t="n">
        <x:v>72</x:v>
      </x:c>
      <x:c r="B1779" s="2" t="str">
        <x:v>粤A00116F</x:v>
      </x:c>
      <x:c r="C1779" s="2" t="str">
        <x:v>刘念念</x:v>
      </x:c>
      <x:c r="D1779" s="8" t="d">
        <x:v>2026-09-06T00:00:00.000Z</x:v>
      </x:c>
      <x:c r="E1779" s="7"/>
      <x:c r="F1779" s="7" t="n">
        <x:v>0</x:v>
      </x:c>
      <x:c r="G1779" s="7"/>
      <x:c r="H1779" s="2" t="str">
        <x:v>否</x:v>
      </x:c>
      <x:c r="I1779" s="7" t="str">
        <x:f>IF(AND(ISNUMBER(E1779),ISNUMBER(F1779)),E1779-F1779,"")</x:f>
      </x:c>
      <x:c r="J1779" s="2" t="str">
        <x:f>IF(H1779="否","不适用",IF(AND(ISNUMBER(E1779),ISNUMBER(F1779)),IF(I1779&gt;'规则与名单'!$B$2,"是","否"),"未判定"))</x:f>
        <x:v>不适用</x:v>
      </x:c>
      <x:c r="K1779" s="2" t="str">
        <x:f>IF(J1779="是",IF(ISNUMBER(F1779),"测试日GPS","缺失"),IF(ISNUMBER(G1779),"非测试日纯氢",IF(AND(H1779="是",J1779="未判定"),IF(ISNUMBER(F1779),"测试名单无纯氢GPS","缺失"),IF(ISNUMBER(E1779),"非测试日仪表","缺失"))))</x:f>
        <x:v>缺失</x:v>
      </x:c>
      <x:c r="L1779" s="7" t="str">
        <x:f>IF(K1779="缺失","",IF(K1779="非测试日纯氢",G1779,IF(K1779="非测试日仪表",E1779,F1779)))</x:f>
      </x:c>
      <x:c r="M1779" s="2" t="n">
        <x:f>IF(K1779="缺失",1,0)</x:f>
        <x:v>1</x:v>
      </x:c>
      <x:c r="N1779" s="2" t="str">
        <x:v>车辆里程查询_20260901-20260930_1024辆_仪表里程.xlsx / J479</x:v>
      </x:c>
      <x:c r="O1779" s="2" t="str">
        <x:v>车辆里程查询_20260901-20260930_1024辆_GPS里程.xlsx / J479</x:v>
      </x:c>
      <x:c r="P1779" s="2" t="str">
        <x:v>车辆纯氢气里程查询_20260901-20260930_1024辆.xlsx / J977</x:v>
      </x:c>
    </x:row>
    <x:row r="1780" ht="22" customHeight="1">
      <x:c r="A1780" s="2" t="n">
        <x:v>72</x:v>
      </x:c>
      <x:c r="B1780" s="2" t="str">
        <x:v>粤A00116F</x:v>
      </x:c>
      <x:c r="C1780" s="2" t="str">
        <x:v>刘念念</x:v>
      </x:c>
      <x:c r="D1780" s="8" t="d">
        <x:v>2026-09-07T00:00:00.000Z</x:v>
      </x:c>
      <x:c r="E1780" s="7" t="n">
        <x:v>67.6</x:v>
      </x:c>
      <x:c r="F1780" s="7" t="n">
        <x:v>64.3</x:v>
      </x:c>
      <x:c r="G1780" s="7" t="n">
        <x:v>10.4</x:v>
      </x:c>
      <x:c r="H1780" s="2" t="str">
        <x:v>否</x:v>
      </x:c>
      <x:c r="I1780" s="7" t="n">
        <x:f>IF(AND(ISNUMBER(E1780),ISNUMBER(F1780)),E1780-F1780,"")</x:f>
        <x:v>3.299999999999997</x:v>
      </x:c>
      <x:c r="J1780" s="2" t="str">
        <x:f>IF(H1780="否","不适用",IF(AND(ISNUMBER(E1780),ISNUMBER(F1780)),IF(I1780&gt;'规则与名单'!$B$2,"是","否"),"未判定"))</x:f>
        <x:v>不适用</x:v>
      </x:c>
      <x:c r="K1780" s="2" t="str">
        <x:f>IF(J1780="是",IF(ISNUMBER(F1780),"测试日GPS","缺失"),IF(ISNUMBER(G1780),"非测试日纯氢",IF(AND(H1780="是",J1780="未判定"),IF(ISNUMBER(F1780),"测试名单无纯氢GPS","缺失"),IF(ISNUMBER(E1780),"非测试日仪表","缺失"))))</x:f>
        <x:v>非测试日纯氢</x:v>
      </x:c>
      <x:c r="L1780" s="7" t="n">
        <x:f>IF(K1780="缺失","",IF(K1780="非测试日纯氢",G1780,IF(K1780="非测试日仪表",E1780,F1780)))</x:f>
        <x:v>10.4</x:v>
      </x:c>
      <x:c r="M1780" s="2" t="n">
        <x:f>IF(K1780="缺失",1,0)</x:f>
        <x:v>0</x:v>
      </x:c>
      <x:c r="N1780" s="2" t="str">
        <x:v>车辆里程查询_20260901-20260930_1024辆_仪表里程.xlsx / K479</x:v>
      </x:c>
      <x:c r="O1780" s="2" t="str">
        <x:v>车辆里程查询_20260901-20260930_1024辆_GPS里程.xlsx / K479</x:v>
      </x:c>
      <x:c r="P1780" s="2" t="str">
        <x:v>车辆纯氢气里程查询_20260901-20260930_1024辆.xlsx / K977</x:v>
      </x:c>
    </x:row>
    <x:row r="1781" ht="22" customHeight="1">
      <x:c r="A1781" s="2" t="n">
        <x:v>72</x:v>
      </x:c>
      <x:c r="B1781" s="2" t="str">
        <x:v>粤A00116F</x:v>
      </x:c>
      <x:c r="C1781" s="2" t="str">
        <x:v>刘念念</x:v>
      </x:c>
      <x:c r="D1781" s="8" t="d">
        <x:v>2026-09-08T00:00:00.000Z</x:v>
      </x:c>
      <x:c r="E1781" s="7" t="n">
        <x:v>67.5</x:v>
      </x:c>
      <x:c r="F1781" s="7" t="n">
        <x:v>64.1</x:v>
      </x:c>
      <x:c r="G1781" s="7" t="n">
        <x:v>6.1</x:v>
      </x:c>
      <x:c r="H1781" s="2" t="str">
        <x:v>否</x:v>
      </x:c>
      <x:c r="I1781" s="7" t="n">
        <x:f>IF(AND(ISNUMBER(E1781),ISNUMBER(F1781)),E1781-F1781,"")</x:f>
        <x:v>3.4000000000000057</x:v>
      </x:c>
      <x:c r="J1781" s="2" t="str">
        <x:f>IF(H1781="否","不适用",IF(AND(ISNUMBER(E1781),ISNUMBER(F1781)),IF(I1781&gt;'规则与名单'!$B$2,"是","否"),"未判定"))</x:f>
        <x:v>不适用</x:v>
      </x:c>
      <x:c r="K1781" s="2" t="str">
        <x:f>IF(J1781="是",IF(ISNUMBER(F1781),"测试日GPS","缺失"),IF(ISNUMBER(G1781),"非测试日纯氢",IF(AND(H1781="是",J1781="未判定"),IF(ISNUMBER(F1781),"测试名单无纯氢GPS","缺失"),IF(ISNUMBER(E1781),"非测试日仪表","缺失"))))</x:f>
        <x:v>非测试日纯氢</x:v>
      </x:c>
      <x:c r="L1781" s="7" t="n">
        <x:f>IF(K1781="缺失","",IF(K1781="非测试日纯氢",G1781,IF(K1781="非测试日仪表",E1781,F1781)))</x:f>
        <x:v>6.1</x:v>
      </x:c>
      <x:c r="M1781" s="2" t="n">
        <x:f>IF(K1781="缺失",1,0)</x:f>
        <x:v>0</x:v>
      </x:c>
      <x:c r="N1781" s="2" t="str">
        <x:v>车辆里程查询_20260901-20260930_1024辆_仪表里程.xlsx / L479</x:v>
      </x:c>
      <x:c r="O1781" s="2" t="str">
        <x:v>车辆里程查询_20260901-20260930_1024辆_GPS里程.xlsx / L479</x:v>
      </x:c>
      <x:c r="P1781" s="2" t="str">
        <x:v>车辆纯氢气里程查询_20260901-20260930_1024辆.xlsx / L977</x:v>
      </x:c>
    </x:row>
    <x:row r="1782" ht="22" customHeight="1">
      <x:c r="A1782" s="2" t="n">
        <x:v>72</x:v>
      </x:c>
      <x:c r="B1782" s="2" t="str">
        <x:v>粤A00116F</x:v>
      </x:c>
      <x:c r="C1782" s="2" t="str">
        <x:v>刘念念</x:v>
      </x:c>
      <x:c r="D1782" s="8" t="d">
        <x:v>2026-09-09T00:00:00.000Z</x:v>
      </x:c>
      <x:c r="E1782" s="7" t="n">
        <x:v>228.7</x:v>
      </x:c>
      <x:c r="F1782" s="7" t="n">
        <x:v>213.6</x:v>
      </x:c>
      <x:c r="G1782" s="7" t="n">
        <x:v>23.9</x:v>
      </x:c>
      <x:c r="H1782" s="2" t="str">
        <x:v>否</x:v>
      </x:c>
      <x:c r="I1782" s="7" t="n">
        <x:f>IF(AND(ISNUMBER(E1782),ISNUMBER(F1782)),E1782-F1782,"")</x:f>
        <x:v>15.099999999999994</x:v>
      </x:c>
      <x:c r="J1782" s="2" t="str">
        <x:f>IF(H1782="否","不适用",IF(AND(ISNUMBER(E1782),ISNUMBER(F1782)),IF(I1782&gt;'规则与名单'!$B$2,"是","否"),"未判定"))</x:f>
        <x:v>不适用</x:v>
      </x:c>
      <x:c r="K1782" s="2" t="str">
        <x:f>IF(J1782="是",IF(ISNUMBER(F1782),"测试日GPS","缺失"),IF(ISNUMBER(G1782),"非测试日纯氢",IF(AND(H1782="是",J1782="未判定"),IF(ISNUMBER(F1782),"测试名单无纯氢GPS","缺失"),IF(ISNUMBER(E1782),"非测试日仪表","缺失"))))</x:f>
        <x:v>非测试日纯氢</x:v>
      </x:c>
      <x:c r="L1782" s="7" t="n">
        <x:f>IF(K1782="缺失","",IF(K1782="非测试日纯氢",G1782,IF(K1782="非测试日仪表",E1782,F1782)))</x:f>
        <x:v>23.9</x:v>
      </x:c>
      <x:c r="M1782" s="2" t="n">
        <x:f>IF(K1782="缺失",1,0)</x:f>
        <x:v>0</x:v>
      </x:c>
      <x:c r="N1782" s="2" t="str">
        <x:v>车辆里程查询_20260901-20260930_1024辆_仪表里程.xlsx / M479</x:v>
      </x:c>
      <x:c r="O1782" s="2" t="str">
        <x:v>车辆里程查询_20260901-20260930_1024辆_GPS里程.xlsx / M479</x:v>
      </x:c>
      <x:c r="P1782" s="2" t="str">
        <x:v>车辆纯氢气里程查询_20260901-20260930_1024辆.xlsx / M977</x:v>
      </x:c>
    </x:row>
    <x:row r="1783" ht="22" customHeight="1">
      <x:c r="A1783" s="2" t="n">
        <x:v>72</x:v>
      </x:c>
      <x:c r="B1783" s="2" t="str">
        <x:v>粤A00116F</x:v>
      </x:c>
      <x:c r="C1783" s="2" t="str">
        <x:v>刘念念</x:v>
      </x:c>
      <x:c r="D1783" s="8" t="d">
        <x:v>2026-09-10T00:00:00.000Z</x:v>
      </x:c>
      <x:c r="E1783" s="7" t="n">
        <x:v>135.5</x:v>
      </x:c>
      <x:c r="F1783" s="7" t="n">
        <x:v>128.4</x:v>
      </x:c>
      <x:c r="G1783" s="7" t="n">
        <x:v>22.5</x:v>
      </x:c>
      <x:c r="H1783" s="2" t="str">
        <x:v>否</x:v>
      </x:c>
      <x:c r="I1783" s="7" t="n">
        <x:f>IF(AND(ISNUMBER(E1783),ISNUMBER(F1783)),E1783-F1783,"")</x:f>
        <x:v>7.099999999999994</x:v>
      </x:c>
      <x:c r="J1783" s="2" t="str">
        <x:f>IF(H1783="否","不适用",IF(AND(ISNUMBER(E1783),ISNUMBER(F1783)),IF(I1783&gt;'规则与名单'!$B$2,"是","否"),"未判定"))</x:f>
        <x:v>不适用</x:v>
      </x:c>
      <x:c r="K1783" s="2" t="str">
        <x:f>IF(J1783="是",IF(ISNUMBER(F1783),"测试日GPS","缺失"),IF(ISNUMBER(G1783),"非测试日纯氢",IF(AND(H1783="是",J1783="未判定"),IF(ISNUMBER(F1783),"测试名单无纯氢GPS","缺失"),IF(ISNUMBER(E1783),"非测试日仪表","缺失"))))</x:f>
        <x:v>非测试日纯氢</x:v>
      </x:c>
      <x:c r="L1783" s="7" t="n">
        <x:f>IF(K1783="缺失","",IF(K1783="非测试日纯氢",G1783,IF(K1783="非测试日仪表",E1783,F1783)))</x:f>
        <x:v>22.5</x:v>
      </x:c>
      <x:c r="M1783" s="2" t="n">
        <x:f>IF(K1783="缺失",1,0)</x:f>
        <x:v>0</x:v>
      </x:c>
      <x:c r="N1783" s="2" t="str">
        <x:v>车辆里程查询_20260901-20260930_1024辆_仪表里程.xlsx / N479</x:v>
      </x:c>
      <x:c r="O1783" s="2" t="str">
        <x:v>车辆里程查询_20260901-20260930_1024辆_GPS里程.xlsx / N479</x:v>
      </x:c>
      <x:c r="P1783" s="2" t="str">
        <x:v>车辆纯氢气里程查询_20260901-20260930_1024辆.xlsx / N977</x:v>
      </x:c>
    </x:row>
    <x:row r="1784" ht="22" customHeight="1">
      <x:c r="A1784" s="2" t="n">
        <x:v>72</x:v>
      </x:c>
      <x:c r="B1784" s="2" t="str">
        <x:v>粤A00116F</x:v>
      </x:c>
      <x:c r="C1784" s="2" t="str">
        <x:v>刘念念</x:v>
      </x:c>
      <x:c r="D1784" s="8" t="d">
        <x:v>2026-09-11T00:00:00.000Z</x:v>
      </x:c>
      <x:c r="E1784" s="7" t="n">
        <x:v>197.4</x:v>
      </x:c>
      <x:c r="F1784" s="7" t="n">
        <x:v>190.3</x:v>
      </x:c>
      <x:c r="G1784" s="7" t="n">
        <x:v>33.2</x:v>
      </x:c>
      <x:c r="H1784" s="2" t="str">
        <x:v>否</x:v>
      </x:c>
      <x:c r="I1784" s="7" t="n">
        <x:f>IF(AND(ISNUMBER(E1784),ISNUMBER(F1784)),E1784-F1784,"")</x:f>
        <x:v>7.099999999999994</x:v>
      </x:c>
      <x:c r="J1784" s="2" t="str">
        <x:f>IF(H1784="否","不适用",IF(AND(ISNUMBER(E1784),ISNUMBER(F1784)),IF(I1784&gt;'规则与名单'!$B$2,"是","否"),"未判定"))</x:f>
        <x:v>不适用</x:v>
      </x:c>
      <x:c r="K1784" s="2" t="str">
        <x:f>IF(J1784="是",IF(ISNUMBER(F1784),"测试日GPS","缺失"),IF(ISNUMBER(G1784),"非测试日纯氢",IF(AND(H1784="是",J1784="未判定"),IF(ISNUMBER(F1784),"测试名单无纯氢GPS","缺失"),IF(ISNUMBER(E1784),"非测试日仪表","缺失"))))</x:f>
        <x:v>非测试日纯氢</x:v>
      </x:c>
      <x:c r="L1784" s="7" t="n">
        <x:f>IF(K1784="缺失","",IF(K1784="非测试日纯氢",G1784,IF(K1784="非测试日仪表",E1784,F1784)))</x:f>
        <x:v>33.2</x:v>
      </x:c>
      <x:c r="M1784" s="2" t="n">
        <x:f>IF(K1784="缺失",1,0)</x:f>
        <x:v>0</x:v>
      </x:c>
      <x:c r="N1784" s="2" t="str">
        <x:v>车辆里程查询_20260901-20260930_1024辆_仪表里程.xlsx / O479</x:v>
      </x:c>
      <x:c r="O1784" s="2" t="str">
        <x:v>车辆里程查询_20260901-20260930_1024辆_GPS里程.xlsx / O479</x:v>
      </x:c>
      <x:c r="P1784" s="2" t="str">
        <x:v>车辆纯氢气里程查询_20260901-20260930_1024辆.xlsx / O977</x:v>
      </x:c>
    </x:row>
    <x:row r="1785" ht="22" customHeight="1">
      <x:c r="A1785" s="2" t="n">
        <x:v>72</x:v>
      </x:c>
      <x:c r="B1785" s="2" t="str">
        <x:v>粤A00116F</x:v>
      </x:c>
      <x:c r="C1785" s="2" t="str">
        <x:v>刘念念</x:v>
      </x:c>
      <x:c r="D1785" s="8" t="d">
        <x:v>2026-09-12T00:00:00.000Z</x:v>
      </x:c>
      <x:c r="E1785" s="7" t="n">
        <x:v>8.1</x:v>
      </x:c>
      <x:c r="F1785" s="7" t="n">
        <x:v>4.2</x:v>
      </x:c>
      <x:c r="G1785" s="7" t="n">
        <x:v>0</x:v>
      </x:c>
      <x:c r="H1785" s="2" t="str">
        <x:v>否</x:v>
      </x:c>
      <x:c r="I1785" s="7" t="n">
        <x:f>IF(AND(ISNUMBER(E1785),ISNUMBER(F1785)),E1785-F1785,"")</x:f>
        <x:v>3.8999999999999995</x:v>
      </x:c>
      <x:c r="J1785" s="2" t="str">
        <x:f>IF(H1785="否","不适用",IF(AND(ISNUMBER(E1785),ISNUMBER(F1785)),IF(I1785&gt;'规则与名单'!$B$2,"是","否"),"未判定"))</x:f>
        <x:v>不适用</x:v>
      </x:c>
      <x:c r="K1785" s="2" t="str">
        <x:f>IF(J1785="是",IF(ISNUMBER(F1785),"测试日GPS","缺失"),IF(ISNUMBER(G1785),"非测试日纯氢",IF(AND(H1785="是",J1785="未判定"),IF(ISNUMBER(F1785),"测试名单无纯氢GPS","缺失"),IF(ISNUMBER(E1785),"非测试日仪表","缺失"))))</x:f>
        <x:v>非测试日纯氢</x:v>
      </x:c>
      <x:c r="L1785" s="7" t="n">
        <x:f>IF(K1785="缺失","",IF(K1785="非测试日纯氢",G1785,IF(K1785="非测试日仪表",E1785,F1785)))</x:f>
        <x:v>0</x:v>
      </x:c>
      <x:c r="M1785" s="2" t="n">
        <x:f>IF(K1785="缺失",1,0)</x:f>
        <x:v>0</x:v>
      </x:c>
      <x:c r="N1785" s="2" t="str">
        <x:v>车辆里程查询_20260901-20260930_1024辆_仪表里程.xlsx / P479</x:v>
      </x:c>
      <x:c r="O1785" s="2" t="str">
        <x:v>车辆里程查询_20260901-20260930_1024辆_GPS里程.xlsx / P479</x:v>
      </x:c>
      <x:c r="P1785" s="2" t="str">
        <x:v>车辆纯氢气里程查询_20260901-20260930_1024辆.xlsx / P977</x:v>
      </x:c>
    </x:row>
    <x:row r="1786" ht="22" customHeight="1">
      <x:c r="A1786" s="2" t="n">
        <x:v>72</x:v>
      </x:c>
      <x:c r="B1786" s="2" t="str">
        <x:v>粤A00116F</x:v>
      </x:c>
      <x:c r="C1786" s="2" t="str">
        <x:v>刘念念</x:v>
      </x:c>
      <x:c r="D1786" s="8" t="d">
        <x:v>2026-09-13T00:00:00.000Z</x:v>
      </x:c>
      <x:c r="E1786" s="7" t="n">
        <x:v>33.5</x:v>
      </x:c>
      <x:c r="F1786" s="7" t="n">
        <x:v>31.6</x:v>
      </x:c>
      <x:c r="G1786" s="7" t="n">
        <x:v>6</x:v>
      </x:c>
      <x:c r="H1786" s="2" t="str">
        <x:v>否</x:v>
      </x:c>
      <x:c r="I1786" s="7" t="n">
        <x:f>IF(AND(ISNUMBER(E1786),ISNUMBER(F1786)),E1786-F1786,"")</x:f>
        <x:v>1.8999999999999986</x:v>
      </x:c>
      <x:c r="J1786" s="2" t="str">
        <x:f>IF(H1786="否","不适用",IF(AND(ISNUMBER(E1786),ISNUMBER(F1786)),IF(I1786&gt;'规则与名单'!$B$2,"是","否"),"未判定"))</x:f>
        <x:v>不适用</x:v>
      </x:c>
      <x:c r="K1786" s="2" t="str">
        <x:f>IF(J1786="是",IF(ISNUMBER(F1786),"测试日GPS","缺失"),IF(ISNUMBER(G1786),"非测试日纯氢",IF(AND(H1786="是",J1786="未判定"),IF(ISNUMBER(F1786),"测试名单无纯氢GPS","缺失"),IF(ISNUMBER(E1786),"非测试日仪表","缺失"))))</x:f>
        <x:v>非测试日纯氢</x:v>
      </x:c>
      <x:c r="L1786" s="7" t="n">
        <x:f>IF(K1786="缺失","",IF(K1786="非测试日纯氢",G1786,IF(K1786="非测试日仪表",E1786,F1786)))</x:f>
        <x:v>6</x:v>
      </x:c>
      <x:c r="M1786" s="2" t="n">
        <x:f>IF(K1786="缺失",1,0)</x:f>
        <x:v>0</x:v>
      </x:c>
      <x:c r="N1786" s="2" t="str">
        <x:v>车辆里程查询_20260901-20260930_1024辆_仪表里程.xlsx / Q479</x:v>
      </x:c>
      <x:c r="O1786" s="2" t="str">
        <x:v>车辆里程查询_20260901-20260930_1024辆_GPS里程.xlsx / Q479</x:v>
      </x:c>
      <x:c r="P1786" s="2" t="str">
        <x:v>车辆纯氢气里程查询_20260901-20260930_1024辆.xlsx / Q977</x:v>
      </x:c>
    </x:row>
    <x:row r="1787" ht="22" customHeight="1">
      <x:c r="A1787" s="2" t="n">
        <x:v>72</x:v>
      </x:c>
      <x:c r="B1787" s="2" t="str">
        <x:v>粤A00116F</x:v>
      </x:c>
      <x:c r="C1787" s="2" t="str">
        <x:v>刘念念</x:v>
      </x:c>
      <x:c r="D1787" s="8" t="d">
        <x:v>2026-09-14T00:00:00.000Z</x:v>
      </x:c>
      <x:c r="E1787" s="7" t="n">
        <x:v>167.2</x:v>
      </x:c>
      <x:c r="F1787" s="7" t="n">
        <x:v>158.5</x:v>
      </x:c>
      <x:c r="G1787" s="7" t="n">
        <x:v>13.6</x:v>
      </x:c>
      <x:c r="H1787" s="2" t="str">
        <x:v>否</x:v>
      </x:c>
      <x:c r="I1787" s="7" t="n">
        <x:f>IF(AND(ISNUMBER(E1787),ISNUMBER(F1787)),E1787-F1787,"")</x:f>
        <x:v>8.699999999999989</x:v>
      </x:c>
      <x:c r="J1787" s="2" t="str">
        <x:f>IF(H1787="否","不适用",IF(AND(ISNUMBER(E1787),ISNUMBER(F1787)),IF(I1787&gt;'规则与名单'!$B$2,"是","否"),"未判定"))</x:f>
        <x:v>不适用</x:v>
      </x:c>
      <x:c r="K1787" s="2" t="str">
        <x:f>IF(J1787="是",IF(ISNUMBER(F1787),"测试日GPS","缺失"),IF(ISNUMBER(G1787),"非测试日纯氢",IF(AND(H1787="是",J1787="未判定"),IF(ISNUMBER(F1787),"测试名单无纯氢GPS","缺失"),IF(ISNUMBER(E1787),"非测试日仪表","缺失"))))</x:f>
        <x:v>非测试日纯氢</x:v>
      </x:c>
      <x:c r="L1787" s="7" t="n">
        <x:f>IF(K1787="缺失","",IF(K1787="非测试日纯氢",G1787,IF(K1787="非测试日仪表",E1787,F1787)))</x:f>
        <x:v>13.6</x:v>
      </x:c>
      <x:c r="M1787" s="2" t="n">
        <x:f>IF(K1787="缺失",1,0)</x:f>
        <x:v>0</x:v>
      </x:c>
      <x:c r="N1787" s="2" t="str">
        <x:v>车辆里程查询_20260901-20260930_1024辆_仪表里程.xlsx / R479</x:v>
      </x:c>
      <x:c r="O1787" s="2" t="str">
        <x:v>车辆里程查询_20260901-20260930_1024辆_GPS里程.xlsx / R479</x:v>
      </x:c>
      <x:c r="P1787" s="2" t="str">
        <x:v>车辆纯氢气里程查询_20260901-20260930_1024辆.xlsx / R977</x:v>
      </x:c>
    </x:row>
    <x:row r="1788" ht="22" customHeight="1">
      <x:c r="A1788" s="2" t="n">
        <x:v>72</x:v>
      </x:c>
      <x:c r="B1788" s="2" t="str">
        <x:v>粤A00116F</x:v>
      </x:c>
      <x:c r="C1788" s="2" t="str">
        <x:v>刘念念</x:v>
      </x:c>
      <x:c r="D1788" s="8" t="d">
        <x:v>2026-09-15T00:00:00.000Z</x:v>
      </x:c>
      <x:c r="E1788" s="7" t="n">
        <x:v>171.5</x:v>
      </x:c>
      <x:c r="F1788" s="7" t="n">
        <x:v>161.7</x:v>
      </x:c>
      <x:c r="G1788" s="7" t="n">
        <x:v>27.4</x:v>
      </x:c>
      <x:c r="H1788" s="2" t="str">
        <x:v>否</x:v>
      </x:c>
      <x:c r="I1788" s="7" t="n">
        <x:f>IF(AND(ISNUMBER(E1788),ISNUMBER(F1788)),E1788-F1788,"")</x:f>
        <x:v>9.800000000000011</x:v>
      </x:c>
      <x:c r="J1788" s="2" t="str">
        <x:f>IF(H1788="否","不适用",IF(AND(ISNUMBER(E1788),ISNUMBER(F1788)),IF(I1788&gt;'规则与名单'!$B$2,"是","否"),"未判定"))</x:f>
        <x:v>不适用</x:v>
      </x:c>
      <x:c r="K1788" s="2" t="str">
        <x:f>IF(J1788="是",IF(ISNUMBER(F1788),"测试日GPS","缺失"),IF(ISNUMBER(G1788),"非测试日纯氢",IF(AND(H1788="是",J1788="未判定"),IF(ISNUMBER(F1788),"测试名单无纯氢GPS","缺失"),IF(ISNUMBER(E1788),"非测试日仪表","缺失"))))</x:f>
        <x:v>非测试日纯氢</x:v>
      </x:c>
      <x:c r="L1788" s="7" t="n">
        <x:f>IF(K1788="缺失","",IF(K1788="非测试日纯氢",G1788,IF(K1788="非测试日仪表",E1788,F1788)))</x:f>
        <x:v>27.4</x:v>
      </x:c>
      <x:c r="M1788" s="2" t="n">
        <x:f>IF(K1788="缺失",1,0)</x:f>
        <x:v>0</x:v>
      </x:c>
      <x:c r="N1788" s="2" t="str">
        <x:v>车辆里程查询_20260901-20260930_1024辆_仪表里程.xlsx / S479</x:v>
      </x:c>
      <x:c r="O1788" s="2" t="str">
        <x:v>车辆里程查询_20260901-20260930_1024辆_GPS里程.xlsx / S479</x:v>
      </x:c>
      <x:c r="P1788" s="2" t="str">
        <x:v>车辆纯氢气里程查询_20260901-20260930_1024辆.xlsx / S977</x:v>
      </x:c>
    </x:row>
    <x:row r="1789" ht="22" customHeight="1">
      <x:c r="A1789" s="2" t="n">
        <x:v>72</x:v>
      </x:c>
      <x:c r="B1789" s="2" t="str">
        <x:v>粤A00116F</x:v>
      </x:c>
      <x:c r="C1789" s="2" t="str">
        <x:v>刘念念</x:v>
      </x:c>
      <x:c r="D1789" s="8" t="d">
        <x:v>2026-09-16T00:00:00.000Z</x:v>
      </x:c>
      <x:c r="E1789" s="7" t="n">
        <x:v>137.6</x:v>
      </x:c>
      <x:c r="F1789" s="7" t="n">
        <x:v>130.3</x:v>
      </x:c>
      <x:c r="G1789" s="7" t="n">
        <x:v>17.1</x:v>
      </x:c>
      <x:c r="H1789" s="2" t="str">
        <x:v>否</x:v>
      </x:c>
      <x:c r="I1789" s="7" t="n">
        <x:f>IF(AND(ISNUMBER(E1789),ISNUMBER(F1789)),E1789-F1789,"")</x:f>
        <x:v>7.299999999999983</x:v>
      </x:c>
      <x:c r="J1789" s="2" t="str">
        <x:f>IF(H1789="否","不适用",IF(AND(ISNUMBER(E1789),ISNUMBER(F1789)),IF(I1789&gt;'规则与名单'!$B$2,"是","否"),"未判定"))</x:f>
        <x:v>不适用</x:v>
      </x:c>
      <x:c r="K1789" s="2" t="str">
        <x:f>IF(J1789="是",IF(ISNUMBER(F1789),"测试日GPS","缺失"),IF(ISNUMBER(G1789),"非测试日纯氢",IF(AND(H1789="是",J1789="未判定"),IF(ISNUMBER(F1789),"测试名单无纯氢GPS","缺失"),IF(ISNUMBER(E1789),"非测试日仪表","缺失"))))</x:f>
        <x:v>非测试日纯氢</x:v>
      </x:c>
      <x:c r="L1789" s="7" t="n">
        <x:f>IF(K1789="缺失","",IF(K1789="非测试日纯氢",G1789,IF(K1789="非测试日仪表",E1789,F1789)))</x:f>
        <x:v>17.1</x:v>
      </x:c>
      <x:c r="M1789" s="2" t="n">
        <x:f>IF(K1789="缺失",1,0)</x:f>
        <x:v>0</x:v>
      </x:c>
      <x:c r="N1789" s="2" t="str">
        <x:v>车辆里程查询_20260901-20260930_1024辆_仪表里程.xlsx / T479</x:v>
      </x:c>
      <x:c r="O1789" s="2" t="str">
        <x:v>车辆里程查询_20260901-20260930_1024辆_GPS里程.xlsx / T479</x:v>
      </x:c>
      <x:c r="P1789" s="2" t="str">
        <x:v>车辆纯氢气里程查询_20260901-20260930_1024辆.xlsx / T977</x:v>
      </x:c>
    </x:row>
    <x:row r="1790" ht="22" customHeight="1">
      <x:c r="A1790" s="2" t="n">
        <x:v>72</x:v>
      </x:c>
      <x:c r="B1790" s="2" t="str">
        <x:v>粤A00116F</x:v>
      </x:c>
      <x:c r="C1790" s="2" t="str">
        <x:v>刘念念</x:v>
      </x:c>
      <x:c r="D1790" s="8" t="d">
        <x:v>2026-09-17T00:00:00.000Z</x:v>
      </x:c>
      <x:c r="E1790" s="7" t="n">
        <x:v>172.2</x:v>
      </x:c>
      <x:c r="F1790" s="7" t="n">
        <x:v>162.7</x:v>
      </x:c>
      <x:c r="G1790" s="7" t="n">
        <x:v>25.6</x:v>
      </x:c>
      <x:c r="H1790" s="2" t="str">
        <x:v>否</x:v>
      </x:c>
      <x:c r="I1790" s="7" t="n">
        <x:f>IF(AND(ISNUMBER(E1790),ISNUMBER(F1790)),E1790-F1790,"")</x:f>
        <x:v>9.5</x:v>
      </x:c>
      <x:c r="J1790" s="2" t="str">
        <x:f>IF(H1790="否","不适用",IF(AND(ISNUMBER(E1790),ISNUMBER(F1790)),IF(I1790&gt;'规则与名单'!$B$2,"是","否"),"未判定"))</x:f>
        <x:v>不适用</x:v>
      </x:c>
      <x:c r="K1790" s="2" t="str">
        <x:f>IF(J1790="是",IF(ISNUMBER(F1790),"测试日GPS","缺失"),IF(ISNUMBER(G1790),"非测试日纯氢",IF(AND(H1790="是",J1790="未判定"),IF(ISNUMBER(F1790),"测试名单无纯氢GPS","缺失"),IF(ISNUMBER(E1790),"非测试日仪表","缺失"))))</x:f>
        <x:v>非测试日纯氢</x:v>
      </x:c>
      <x:c r="L1790" s="7" t="n">
        <x:f>IF(K1790="缺失","",IF(K1790="非测试日纯氢",G1790,IF(K1790="非测试日仪表",E1790,F1790)))</x:f>
        <x:v>25.6</x:v>
      </x:c>
      <x:c r="M1790" s="2" t="n">
        <x:f>IF(K1790="缺失",1,0)</x:f>
        <x:v>0</x:v>
      </x:c>
      <x:c r="N1790" s="2" t="str">
        <x:v>车辆里程查询_20260901-20260930_1024辆_仪表里程.xlsx / U479</x:v>
      </x:c>
      <x:c r="O1790" s="2" t="str">
        <x:v>车辆里程查询_20260901-20260930_1024辆_GPS里程.xlsx / U479</x:v>
      </x:c>
      <x:c r="P1790" s="2" t="str">
        <x:v>车辆纯氢气里程查询_20260901-20260930_1024辆.xlsx / U977</x:v>
      </x:c>
    </x:row>
    <x:row r="1791" ht="22" customHeight="1">
      <x:c r="A1791" s="2" t="n">
        <x:v>72</x:v>
      </x:c>
      <x:c r="B1791" s="2" t="str">
        <x:v>粤A00116F</x:v>
      </x:c>
      <x:c r="C1791" s="2" t="str">
        <x:v>刘念念</x:v>
      </x:c>
      <x:c r="D1791" s="8" t="d">
        <x:v>2026-09-18T00:00:00.000Z</x:v>
      </x:c>
      <x:c r="E1791" s="7" t="n">
        <x:v>200.5</x:v>
      </x:c>
      <x:c r="F1791" s="7" t="n">
        <x:v>189.9</x:v>
      </x:c>
      <x:c r="G1791" s="7" t="n">
        <x:v>32.9</x:v>
      </x:c>
      <x:c r="H1791" s="2" t="str">
        <x:v>否</x:v>
      </x:c>
      <x:c r="I1791" s="7" t="n">
        <x:f>IF(AND(ISNUMBER(E1791),ISNUMBER(F1791)),E1791-F1791,"")</x:f>
        <x:v>10.599999999999994</x:v>
      </x:c>
      <x:c r="J1791" s="2" t="str">
        <x:f>IF(H1791="否","不适用",IF(AND(ISNUMBER(E1791),ISNUMBER(F1791)),IF(I1791&gt;'规则与名单'!$B$2,"是","否"),"未判定"))</x:f>
        <x:v>不适用</x:v>
      </x:c>
      <x:c r="K1791" s="2" t="str">
        <x:f>IF(J1791="是",IF(ISNUMBER(F1791),"测试日GPS","缺失"),IF(ISNUMBER(G1791),"非测试日纯氢",IF(AND(H1791="是",J1791="未判定"),IF(ISNUMBER(F1791),"测试名单无纯氢GPS","缺失"),IF(ISNUMBER(E1791),"非测试日仪表","缺失"))))</x:f>
        <x:v>非测试日纯氢</x:v>
      </x:c>
      <x:c r="L1791" s="7" t="n">
        <x:f>IF(K1791="缺失","",IF(K1791="非测试日纯氢",G1791,IF(K1791="非测试日仪表",E1791,F1791)))</x:f>
        <x:v>32.9</x:v>
      </x:c>
      <x:c r="M1791" s="2" t="n">
        <x:f>IF(K1791="缺失",1,0)</x:f>
        <x:v>0</x:v>
      </x:c>
      <x:c r="N1791" s="2" t="str">
        <x:v>车辆里程查询_20260901-20260930_1024辆_仪表里程.xlsx / V479</x:v>
      </x:c>
      <x:c r="O1791" s="2" t="str">
        <x:v>车辆里程查询_20260901-20260930_1024辆_GPS里程.xlsx / V479</x:v>
      </x:c>
      <x:c r="P1791" s="2" t="str">
        <x:v>车辆纯氢气里程查询_20260901-20260930_1024辆.xlsx / V977</x:v>
      </x:c>
    </x:row>
    <x:row r="1792" ht="22" customHeight="1">
      <x:c r="A1792" s="2" t="n">
        <x:v>72</x:v>
      </x:c>
      <x:c r="B1792" s="2" t="str">
        <x:v>粤A00116F</x:v>
      </x:c>
      <x:c r="C1792" s="2" t="str">
        <x:v>刘念念</x:v>
      </x:c>
      <x:c r="D1792" s="8" t="d">
        <x:v>2026-09-19T00:00:00.000Z</x:v>
      </x:c>
      <x:c r="E1792" s="7" t="n">
        <x:v>55.5</x:v>
      </x:c>
      <x:c r="F1792" s="7" t="n">
        <x:v>53.5</x:v>
      </x:c>
      <x:c r="G1792" s="7" t="n">
        <x:v>8</x:v>
      </x:c>
      <x:c r="H1792" s="2" t="str">
        <x:v>否</x:v>
      </x:c>
      <x:c r="I1792" s="7" t="n">
        <x:f>IF(AND(ISNUMBER(E1792),ISNUMBER(F1792)),E1792-F1792,"")</x:f>
        <x:v>2</x:v>
      </x:c>
      <x:c r="J1792" s="2" t="str">
        <x:f>IF(H1792="否","不适用",IF(AND(ISNUMBER(E1792),ISNUMBER(F1792)),IF(I1792&gt;'规则与名单'!$B$2,"是","否"),"未判定"))</x:f>
        <x:v>不适用</x:v>
      </x:c>
      <x:c r="K1792" s="2" t="str">
        <x:f>IF(J1792="是",IF(ISNUMBER(F1792),"测试日GPS","缺失"),IF(ISNUMBER(G1792),"非测试日纯氢",IF(AND(H1792="是",J1792="未判定"),IF(ISNUMBER(F1792),"测试名单无纯氢GPS","缺失"),IF(ISNUMBER(E1792),"非测试日仪表","缺失"))))</x:f>
        <x:v>非测试日纯氢</x:v>
      </x:c>
      <x:c r="L1792" s="7" t="n">
        <x:f>IF(K1792="缺失","",IF(K1792="非测试日纯氢",G1792,IF(K1792="非测试日仪表",E1792,F1792)))</x:f>
        <x:v>8</x:v>
      </x:c>
      <x:c r="M1792" s="2" t="n">
        <x:f>IF(K1792="缺失",1,0)</x:f>
        <x:v>0</x:v>
      </x:c>
      <x:c r="N1792" s="2" t="str">
        <x:v>车辆里程查询_20260901-20260930_1024辆_仪表里程.xlsx / W479</x:v>
      </x:c>
      <x:c r="O1792" s="2" t="str">
        <x:v>车辆里程查询_20260901-20260930_1024辆_GPS里程.xlsx / W479</x:v>
      </x:c>
      <x:c r="P1792" s="2" t="str">
        <x:v>车辆纯氢气里程查询_20260901-20260930_1024辆.xlsx / W977</x:v>
      </x:c>
    </x:row>
    <x:row r="1793" ht="22" customHeight="1">
      <x:c r="A1793" s="2" t="n">
        <x:v>72</x:v>
      </x:c>
      <x:c r="B1793" s="2" t="str">
        <x:v>粤A00116F</x:v>
      </x:c>
      <x:c r="C1793" s="2" t="str">
        <x:v>刘念念</x:v>
      </x:c>
      <x:c r="D1793" s="8" t="d">
        <x:v>2026-09-20T00:00:00.000Z</x:v>
      </x:c>
      <x:c r="E1793" s="7" t="n">
        <x:v>72.4</x:v>
      </x:c>
      <x:c r="F1793" s="7" t="n">
        <x:v>68.4</x:v>
      </x:c>
      <x:c r="G1793" s="7" t="n">
        <x:v>8.2</x:v>
      </x:c>
      <x:c r="H1793" s="2" t="str">
        <x:v>否</x:v>
      </x:c>
      <x:c r="I1793" s="7" t="n">
        <x:f>IF(AND(ISNUMBER(E1793),ISNUMBER(F1793)),E1793-F1793,"")</x:f>
        <x:v>4</x:v>
      </x:c>
      <x:c r="J1793" s="2" t="str">
        <x:f>IF(H1793="否","不适用",IF(AND(ISNUMBER(E1793),ISNUMBER(F1793)),IF(I1793&gt;'规则与名单'!$B$2,"是","否"),"未判定"))</x:f>
        <x:v>不适用</x:v>
      </x:c>
      <x:c r="K1793" s="2" t="str">
        <x:f>IF(J1793="是",IF(ISNUMBER(F1793),"测试日GPS","缺失"),IF(ISNUMBER(G1793),"非测试日纯氢",IF(AND(H1793="是",J1793="未判定"),IF(ISNUMBER(F1793),"测试名单无纯氢GPS","缺失"),IF(ISNUMBER(E1793),"非测试日仪表","缺失"))))</x:f>
        <x:v>非测试日纯氢</x:v>
      </x:c>
      <x:c r="L1793" s="7" t="n">
        <x:f>IF(K1793="缺失","",IF(K1793="非测试日纯氢",G1793,IF(K1793="非测试日仪表",E1793,F1793)))</x:f>
        <x:v>8.2</x:v>
      </x:c>
      <x:c r="M1793" s="2" t="n">
        <x:f>IF(K1793="缺失",1,0)</x:f>
        <x:v>0</x:v>
      </x:c>
      <x:c r="N1793" s="2" t="str">
        <x:v>车辆里程查询_20260901-20260930_1024辆_仪表里程.xlsx / X479</x:v>
      </x:c>
      <x:c r="O1793" s="2" t="str">
        <x:v>车辆里程查询_20260901-20260930_1024辆_GPS里程.xlsx / X479</x:v>
      </x:c>
      <x:c r="P1793" s="2" t="str">
        <x:v>车辆纯氢气里程查询_20260901-20260930_1024辆.xlsx / X977</x:v>
      </x:c>
    </x:row>
    <x:row r="1794" ht="22" customHeight="1">
      <x:c r="A1794" s="2" t="n">
        <x:v>72</x:v>
      </x:c>
      <x:c r="B1794" s="2" t="str">
        <x:v>粤A00116F</x:v>
      </x:c>
      <x:c r="C1794" s="2" t="str">
        <x:v>刘念念</x:v>
      </x:c>
      <x:c r="D1794" s="8" t="d">
        <x:v>2026-09-21T00:00:00.000Z</x:v>
      </x:c>
      <x:c r="E1794" s="7" t="n">
        <x:v>163.5</x:v>
      </x:c>
      <x:c r="F1794" s="7" t="n">
        <x:v>155</x:v>
      </x:c>
      <x:c r="G1794" s="7" t="n">
        <x:v>15.5</x:v>
      </x:c>
      <x:c r="H1794" s="2" t="str">
        <x:v>否</x:v>
      </x:c>
      <x:c r="I1794" s="7" t="n">
        <x:f>IF(AND(ISNUMBER(E1794),ISNUMBER(F1794)),E1794-F1794,"")</x:f>
        <x:v>8.5</x:v>
      </x:c>
      <x:c r="J1794" s="2" t="str">
        <x:f>IF(H1794="否","不适用",IF(AND(ISNUMBER(E1794),ISNUMBER(F1794)),IF(I1794&gt;'规则与名单'!$B$2,"是","否"),"未判定"))</x:f>
        <x:v>不适用</x:v>
      </x:c>
      <x:c r="K1794" s="2" t="str">
        <x:f>IF(J1794="是",IF(ISNUMBER(F1794),"测试日GPS","缺失"),IF(ISNUMBER(G1794),"非测试日纯氢",IF(AND(H1794="是",J1794="未判定"),IF(ISNUMBER(F1794),"测试名单无纯氢GPS","缺失"),IF(ISNUMBER(E1794),"非测试日仪表","缺失"))))</x:f>
        <x:v>非测试日纯氢</x:v>
      </x:c>
      <x:c r="L1794" s="7" t="n">
        <x:f>IF(K1794="缺失","",IF(K1794="非测试日纯氢",G1794,IF(K1794="非测试日仪表",E1794,F1794)))</x:f>
        <x:v>15.5</x:v>
      </x:c>
      <x:c r="M1794" s="2" t="n">
        <x:f>IF(K1794="缺失",1,0)</x:f>
        <x:v>0</x:v>
      </x:c>
      <x:c r="N1794" s="2" t="str">
        <x:v>车辆里程查询_20260901-20260930_1024辆_仪表里程.xlsx / Y479</x:v>
      </x:c>
      <x:c r="O1794" s="2" t="str">
        <x:v>车辆里程查询_20260901-20260930_1024辆_GPS里程.xlsx / Y479</x:v>
      </x:c>
      <x:c r="P1794" s="2" t="str">
        <x:v>车辆纯氢气里程查询_20260901-20260930_1024辆.xlsx / Y977</x:v>
      </x:c>
    </x:row>
    <x:row r="1795" ht="22" customHeight="1">
      <x:c r="A1795" s="2" t="n">
        <x:v>72</x:v>
      </x:c>
      <x:c r="B1795" s="2" t="str">
        <x:v>粤A00116F</x:v>
      </x:c>
      <x:c r="C1795" s="2" t="str">
        <x:v>刘念念</x:v>
      </x:c>
      <x:c r="D1795" s="8" t="d">
        <x:v>2026-09-22T00:00:00.000Z</x:v>
      </x:c>
      <x:c r="E1795" s="7" t="n">
        <x:v>187.4</x:v>
      </x:c>
      <x:c r="F1795" s="7" t="n">
        <x:v>177.1</x:v>
      </x:c>
      <x:c r="G1795" s="7" t="n">
        <x:v>24.5</x:v>
      </x:c>
      <x:c r="H1795" s="2" t="str">
        <x:v>否</x:v>
      </x:c>
      <x:c r="I1795" s="7" t="n">
        <x:f>IF(AND(ISNUMBER(E1795),ISNUMBER(F1795)),E1795-F1795,"")</x:f>
        <x:v>10.300000000000011</x:v>
      </x:c>
      <x:c r="J1795" s="2" t="str">
        <x:f>IF(H1795="否","不适用",IF(AND(ISNUMBER(E1795),ISNUMBER(F1795)),IF(I1795&gt;'规则与名单'!$B$2,"是","否"),"未判定"))</x:f>
        <x:v>不适用</x:v>
      </x:c>
      <x:c r="K1795" s="2" t="str">
        <x:f>IF(J1795="是",IF(ISNUMBER(F1795),"测试日GPS","缺失"),IF(ISNUMBER(G1795),"非测试日纯氢",IF(AND(H1795="是",J1795="未判定"),IF(ISNUMBER(F1795),"测试名单无纯氢GPS","缺失"),IF(ISNUMBER(E1795),"非测试日仪表","缺失"))))</x:f>
        <x:v>非测试日纯氢</x:v>
      </x:c>
      <x:c r="L1795" s="7" t="n">
        <x:f>IF(K1795="缺失","",IF(K1795="非测试日纯氢",G1795,IF(K1795="非测试日仪表",E1795,F1795)))</x:f>
        <x:v>24.5</x:v>
      </x:c>
      <x:c r="M1795" s="2" t="n">
        <x:f>IF(K1795="缺失",1,0)</x:f>
        <x:v>0</x:v>
      </x:c>
      <x:c r="N1795" s="2" t="str">
        <x:v>车辆里程查询_20260901-20260930_1024辆_仪表里程.xlsx / Z479</x:v>
      </x:c>
      <x:c r="O1795" s="2" t="str">
        <x:v>车辆里程查询_20260901-20260930_1024辆_GPS里程.xlsx / Z479</x:v>
      </x:c>
      <x:c r="P1795" s="2" t="str">
        <x:v>车辆纯氢气里程查询_20260901-20260930_1024辆.xlsx / Z977</x:v>
      </x:c>
    </x:row>
    <x:row r="1796" ht="22" customHeight="1">
      <x:c r="A1796" s="2" t="n">
        <x:v>72</x:v>
      </x:c>
      <x:c r="B1796" s="2" t="str">
        <x:v>粤A00116F</x:v>
      </x:c>
      <x:c r="C1796" s="2" t="str">
        <x:v>刘念念</x:v>
      </x:c>
      <x:c r="D1796" s="8" t="d">
        <x:v>2026-09-23T00:00:00.000Z</x:v>
      </x:c>
      <x:c r="E1796" s="7" t="n">
        <x:v>193</x:v>
      </x:c>
      <x:c r="F1796" s="7" t="n">
        <x:v>182.9</x:v>
      </x:c>
      <x:c r="G1796" s="7" t="n">
        <x:v>25.6</x:v>
      </x:c>
      <x:c r="H1796" s="2" t="str">
        <x:v>否</x:v>
      </x:c>
      <x:c r="I1796" s="7" t="n">
        <x:f>IF(AND(ISNUMBER(E1796),ISNUMBER(F1796)),E1796-F1796,"")</x:f>
        <x:v>10.099999999999994</x:v>
      </x:c>
      <x:c r="J1796" s="2" t="str">
        <x:f>IF(H1796="否","不适用",IF(AND(ISNUMBER(E1796),ISNUMBER(F1796)),IF(I1796&gt;'规则与名单'!$B$2,"是","否"),"未判定"))</x:f>
        <x:v>不适用</x:v>
      </x:c>
      <x:c r="K1796" s="2" t="str">
        <x:f>IF(J1796="是",IF(ISNUMBER(F1796),"测试日GPS","缺失"),IF(ISNUMBER(G1796),"非测试日纯氢",IF(AND(H1796="是",J1796="未判定"),IF(ISNUMBER(F1796),"测试名单无纯氢GPS","缺失"),IF(ISNUMBER(E1796),"非测试日仪表","缺失"))))</x:f>
        <x:v>非测试日纯氢</x:v>
      </x:c>
      <x:c r="L1796" s="7" t="n">
        <x:f>IF(K1796="缺失","",IF(K1796="非测试日纯氢",G1796,IF(K1796="非测试日仪表",E1796,F1796)))</x:f>
        <x:v>25.6</x:v>
      </x:c>
      <x:c r="M1796" s="2" t="n">
        <x:f>IF(K1796="缺失",1,0)</x:f>
        <x:v>0</x:v>
      </x:c>
      <x:c r="N1796" s="2" t="str">
        <x:v>车辆里程查询_20260901-20260930_1024辆_仪表里程.xlsx / AA479</x:v>
      </x:c>
      <x:c r="O1796" s="2" t="str">
        <x:v>车辆里程查询_20260901-20260930_1024辆_GPS里程.xlsx / AA479</x:v>
      </x:c>
      <x:c r="P1796" s="2" t="str">
        <x:v>车辆纯氢气里程查询_20260901-20260930_1024辆.xlsx / AA977</x:v>
      </x:c>
    </x:row>
    <x:row r="1797" ht="22" customHeight="1">
      <x:c r="A1797" s="2" t="n">
        <x:v>72</x:v>
      </x:c>
      <x:c r="B1797" s="2" t="str">
        <x:v>粤A00116F</x:v>
      </x:c>
      <x:c r="C1797" s="2" t="str">
        <x:v>刘念念</x:v>
      </x:c>
      <x:c r="D1797" s="8" t="d">
        <x:v>2026-09-24T00:00:00.000Z</x:v>
      </x:c>
      <x:c r="E1797" s="7" t="n">
        <x:v>200.8</x:v>
      </x:c>
      <x:c r="F1797" s="7" t="n">
        <x:v>190.4</x:v>
      </x:c>
      <x:c r="G1797" s="7" t="n">
        <x:v>15.9</x:v>
      </x:c>
      <x:c r="H1797" s="2" t="str">
        <x:v>否</x:v>
      </x:c>
      <x:c r="I1797" s="7" t="n">
        <x:f>IF(AND(ISNUMBER(E1797),ISNUMBER(F1797)),E1797-F1797,"")</x:f>
        <x:v>10.400000000000006</x:v>
      </x:c>
      <x:c r="J1797" s="2" t="str">
        <x:f>IF(H1797="否","不适用",IF(AND(ISNUMBER(E1797),ISNUMBER(F1797)),IF(I1797&gt;'规则与名单'!$B$2,"是","否"),"未判定"))</x:f>
        <x:v>不适用</x:v>
      </x:c>
      <x:c r="K1797" s="2" t="str">
        <x:f>IF(J1797="是",IF(ISNUMBER(F1797),"测试日GPS","缺失"),IF(ISNUMBER(G1797),"非测试日纯氢",IF(AND(H1797="是",J1797="未判定"),IF(ISNUMBER(F1797),"测试名单无纯氢GPS","缺失"),IF(ISNUMBER(E1797),"非测试日仪表","缺失"))))</x:f>
        <x:v>非测试日纯氢</x:v>
      </x:c>
      <x:c r="L1797" s="7" t="n">
        <x:f>IF(K1797="缺失","",IF(K1797="非测试日纯氢",G1797,IF(K1797="非测试日仪表",E1797,F1797)))</x:f>
        <x:v>15.9</x:v>
      </x:c>
      <x:c r="M1797" s="2" t="n">
        <x:f>IF(K1797="缺失",1,0)</x:f>
        <x:v>0</x:v>
      </x:c>
      <x:c r="N1797" s="2" t="str">
        <x:v>车辆里程查询_20260901-20260930_1024辆_仪表里程.xlsx / AB479</x:v>
      </x:c>
      <x:c r="O1797" s="2" t="str">
        <x:v>车辆里程查询_20260901-20260930_1024辆_GPS里程.xlsx / AB479</x:v>
      </x:c>
      <x:c r="P1797" s="2" t="str">
        <x:v>车辆纯氢气里程查询_20260901-20260930_1024辆.xlsx / AB977</x:v>
      </x:c>
    </x:row>
    <x:row r="1798" ht="22" customHeight="1">
      <x:c r="A1798" s="2" t="n">
        <x:v>72</x:v>
      </x:c>
      <x:c r="B1798" s="2" t="str">
        <x:v>粤A00116F</x:v>
      </x:c>
      <x:c r="C1798" s="2" t="str">
        <x:v>刘念念</x:v>
      </x:c>
      <x:c r="D1798" s="8" t="d">
        <x:v>2026-09-25T00:00:00.000Z</x:v>
      </x:c>
      <x:c r="E1798" s="7" t="n">
        <x:v>20.2</x:v>
      </x:c>
      <x:c r="F1798" s="7" t="n">
        <x:v>18.9</x:v>
      </x:c>
      <x:c r="G1798" s="7" t="n">
        <x:v>1.1</x:v>
      </x:c>
      <x:c r="H1798" s="2" t="str">
        <x:v>否</x:v>
      </x:c>
      <x:c r="I1798" s="7" t="n">
        <x:f>IF(AND(ISNUMBER(E1798),ISNUMBER(F1798)),E1798-F1798,"")</x:f>
        <x:v>1.3000000000000007</x:v>
      </x:c>
      <x:c r="J1798" s="2" t="str">
        <x:f>IF(H1798="否","不适用",IF(AND(ISNUMBER(E1798),ISNUMBER(F1798)),IF(I1798&gt;'规则与名单'!$B$2,"是","否"),"未判定"))</x:f>
        <x:v>不适用</x:v>
      </x:c>
      <x:c r="K1798" s="2" t="str">
        <x:f>IF(J1798="是",IF(ISNUMBER(F1798),"测试日GPS","缺失"),IF(ISNUMBER(G1798),"非测试日纯氢",IF(AND(H1798="是",J1798="未判定"),IF(ISNUMBER(F1798),"测试名单无纯氢GPS","缺失"),IF(ISNUMBER(E1798),"非测试日仪表","缺失"))))</x:f>
        <x:v>非测试日纯氢</x:v>
      </x:c>
      <x:c r="L1798" s="7" t="n">
        <x:f>IF(K1798="缺失","",IF(K1798="非测试日纯氢",G1798,IF(K1798="非测试日仪表",E1798,F1798)))</x:f>
        <x:v>1.1</x:v>
      </x:c>
      <x:c r="M1798" s="2" t="n">
        <x:f>IF(K1798="缺失",1,0)</x:f>
        <x:v>0</x:v>
      </x:c>
      <x:c r="N1798" s="2" t="str">
        <x:v>车辆里程查询_20260901-20260930_1024辆_仪表里程.xlsx / AC479</x:v>
      </x:c>
      <x:c r="O1798" s="2" t="str">
        <x:v>车辆里程查询_20260901-20260930_1024辆_GPS里程.xlsx / AC479</x:v>
      </x:c>
      <x:c r="P1798" s="2" t="str">
        <x:v>车辆纯氢气里程查询_20260901-20260930_1024辆.xlsx / AC977</x:v>
      </x:c>
    </x:row>
    <x:row r="1799" ht="22" customHeight="1">
      <x:c r="A1799" s="2" t="n">
        <x:v>72</x:v>
      </x:c>
      <x:c r="B1799" s="2" t="str">
        <x:v>粤A00116F</x:v>
      </x:c>
      <x:c r="C1799" s="2" t="str">
        <x:v>刘念念</x:v>
      </x:c>
      <x:c r="D1799" s="8" t="d">
        <x:v>2026-09-26T00:00:00.000Z</x:v>
      </x:c>
      <x:c r="E1799" s="7" t="n">
        <x:v>195</x:v>
      </x:c>
      <x:c r="F1799" s="7" t="n">
        <x:v>184.7</x:v>
      </x:c>
      <x:c r="G1799" s="7" t="n">
        <x:v>17.6</x:v>
      </x:c>
      <x:c r="H1799" s="2" t="str">
        <x:v>否</x:v>
      </x:c>
      <x:c r="I1799" s="7" t="n">
        <x:f>IF(AND(ISNUMBER(E1799),ISNUMBER(F1799)),E1799-F1799,"")</x:f>
        <x:v>10.300000000000011</x:v>
      </x:c>
      <x:c r="J1799" s="2" t="str">
        <x:f>IF(H1799="否","不适用",IF(AND(ISNUMBER(E1799),ISNUMBER(F1799)),IF(I1799&gt;'规则与名单'!$B$2,"是","否"),"未判定"))</x:f>
        <x:v>不适用</x:v>
      </x:c>
      <x:c r="K1799" s="2" t="str">
        <x:f>IF(J1799="是",IF(ISNUMBER(F1799),"测试日GPS","缺失"),IF(ISNUMBER(G1799),"非测试日纯氢",IF(AND(H1799="是",J1799="未判定"),IF(ISNUMBER(F1799),"测试名单无纯氢GPS","缺失"),IF(ISNUMBER(E1799),"非测试日仪表","缺失"))))</x:f>
        <x:v>非测试日纯氢</x:v>
      </x:c>
      <x:c r="L1799" s="7" t="n">
        <x:f>IF(K1799="缺失","",IF(K1799="非测试日纯氢",G1799,IF(K1799="非测试日仪表",E1799,F1799)))</x:f>
        <x:v>17.6</x:v>
      </x:c>
      <x:c r="M1799" s="2" t="n">
        <x:f>IF(K1799="缺失",1,0)</x:f>
        <x:v>0</x:v>
      </x:c>
      <x:c r="N1799" s="2" t="str">
        <x:v>车辆里程查询_20260901-20260930_1024辆_仪表里程.xlsx / AD479</x:v>
      </x:c>
      <x:c r="O1799" s="2" t="str">
        <x:v>车辆里程查询_20260901-20260930_1024辆_GPS里程.xlsx / AD479</x:v>
      </x:c>
      <x:c r="P1799" s="2" t="str">
        <x:v>车辆纯氢气里程查询_20260901-20260930_1024辆.xlsx / AD977</x:v>
      </x:c>
    </x:row>
    <x:row r="1800" ht="22" customHeight="1">
      <x:c r="A1800" s="2" t="n">
        <x:v>72</x:v>
      </x:c>
      <x:c r="B1800" s="2" t="str">
        <x:v>粤A00116F</x:v>
      </x:c>
      <x:c r="C1800" s="2" t="str">
        <x:v>刘念念</x:v>
      </x:c>
      <x:c r="D1800" s="8" t="d">
        <x:v>2026-09-27T00:00:00.000Z</x:v>
      </x:c>
      <x:c r="E1800" s="7" t="n">
        <x:v>217.4</x:v>
      </x:c>
      <x:c r="F1800" s="7" t="n">
        <x:v>205.1</x:v>
      </x:c>
      <x:c r="G1800" s="7" t="n">
        <x:v>18.6</x:v>
      </x:c>
      <x:c r="H1800" s="2" t="str">
        <x:v>否</x:v>
      </x:c>
      <x:c r="I1800" s="7" t="n">
        <x:f>IF(AND(ISNUMBER(E1800),ISNUMBER(F1800)),E1800-F1800,"")</x:f>
        <x:v>12.300000000000011</x:v>
      </x:c>
      <x:c r="J1800" s="2" t="str">
        <x:f>IF(H1800="否","不适用",IF(AND(ISNUMBER(E1800),ISNUMBER(F1800)),IF(I1800&gt;'规则与名单'!$B$2,"是","否"),"未判定"))</x:f>
        <x:v>不适用</x:v>
      </x:c>
      <x:c r="K1800" s="2" t="str">
        <x:f>IF(J1800="是",IF(ISNUMBER(F1800),"测试日GPS","缺失"),IF(ISNUMBER(G1800),"非测试日纯氢",IF(AND(H1800="是",J1800="未判定"),IF(ISNUMBER(F1800),"测试名单无纯氢GPS","缺失"),IF(ISNUMBER(E1800),"非测试日仪表","缺失"))))</x:f>
        <x:v>非测试日纯氢</x:v>
      </x:c>
      <x:c r="L1800" s="7" t="n">
        <x:f>IF(K1800="缺失","",IF(K1800="非测试日纯氢",G1800,IF(K1800="非测试日仪表",E1800,F1800)))</x:f>
        <x:v>18.6</x:v>
      </x:c>
      <x:c r="M1800" s="2" t="n">
        <x:f>IF(K1800="缺失",1,0)</x:f>
        <x:v>0</x:v>
      </x:c>
      <x:c r="N1800" s="2" t="str">
        <x:v>车辆里程查询_20260901-20260930_1024辆_仪表里程.xlsx / AE479</x:v>
      </x:c>
      <x:c r="O1800" s="2" t="str">
        <x:v>车辆里程查询_20260901-20260930_1024辆_GPS里程.xlsx / AE479</x:v>
      </x:c>
      <x:c r="P1800" s="2" t="str">
        <x:v>车辆纯氢气里程查询_20260901-20260930_1024辆.xlsx / AE977</x:v>
      </x:c>
    </x:row>
    <x:row r="1801" ht="22" customHeight="1">
      <x:c r="A1801" s="2" t="n">
        <x:v>72</x:v>
      </x:c>
      <x:c r="B1801" s="2" t="str">
        <x:v>粤A00116F</x:v>
      </x:c>
      <x:c r="C1801" s="2" t="str">
        <x:v>刘念念</x:v>
      </x:c>
      <x:c r="D1801" s="8" t="d">
        <x:v>2026-09-28T00:00:00.000Z</x:v>
      </x:c>
      <x:c r="E1801" s="7" t="n">
        <x:v>187.6</x:v>
      </x:c>
      <x:c r="F1801" s="7" t="n">
        <x:v>177.3</x:v>
      </x:c>
      <x:c r="G1801" s="7" t="n">
        <x:v>19</x:v>
      </x:c>
      <x:c r="H1801" s="2" t="str">
        <x:v>否</x:v>
      </x:c>
      <x:c r="I1801" s="7" t="n">
        <x:f>IF(AND(ISNUMBER(E1801),ISNUMBER(F1801)),E1801-F1801,"")</x:f>
        <x:v>10.299999999999983</x:v>
      </x:c>
      <x:c r="J1801" s="2" t="str">
        <x:f>IF(H1801="否","不适用",IF(AND(ISNUMBER(E1801),ISNUMBER(F1801)),IF(I1801&gt;'规则与名单'!$B$2,"是","否"),"未判定"))</x:f>
        <x:v>不适用</x:v>
      </x:c>
      <x:c r="K1801" s="2" t="str">
        <x:f>IF(J1801="是",IF(ISNUMBER(F1801),"测试日GPS","缺失"),IF(ISNUMBER(G1801),"非测试日纯氢",IF(AND(H1801="是",J1801="未判定"),IF(ISNUMBER(F1801),"测试名单无纯氢GPS","缺失"),IF(ISNUMBER(E1801),"非测试日仪表","缺失"))))</x:f>
        <x:v>非测试日纯氢</x:v>
      </x:c>
      <x:c r="L1801" s="7" t="n">
        <x:f>IF(K1801="缺失","",IF(K1801="非测试日纯氢",G1801,IF(K1801="非测试日仪表",E1801,F1801)))</x:f>
        <x:v>19</x:v>
      </x:c>
      <x:c r="M1801" s="2" t="n">
        <x:f>IF(K1801="缺失",1,0)</x:f>
        <x:v>0</x:v>
      </x:c>
      <x:c r="N1801" s="2" t="str">
        <x:v>车辆里程查询_20260901-20260930_1024辆_仪表里程.xlsx / AF479</x:v>
      </x:c>
      <x:c r="O1801" s="2" t="str">
        <x:v>车辆里程查询_20260901-20260930_1024辆_GPS里程.xlsx / AF479</x:v>
      </x:c>
      <x:c r="P1801" s="2" t="str">
        <x:v>车辆纯氢气里程查询_20260901-20260930_1024辆.xlsx / AF977</x:v>
      </x:c>
    </x:row>
    <x:row r="1802" ht="22" customHeight="1">
      <x:c r="A1802" s="2" t="n">
        <x:v>72</x:v>
      </x:c>
      <x:c r="B1802" s="2" t="str">
        <x:v>粤A00116F</x:v>
      </x:c>
      <x:c r="C1802" s="2" t="str">
        <x:v>刘念念</x:v>
      </x:c>
      <x:c r="D1802" s="8" t="d">
        <x:v>2026-09-29T00:00:00.000Z</x:v>
      </x:c>
      <x:c r="E1802" s="7" t="n">
        <x:v>286.8</x:v>
      </x:c>
      <x:c r="F1802" s="7" t="n">
        <x:v>262.9</x:v>
      </x:c>
      <x:c r="G1802" s="7" t="n">
        <x:v>21</x:v>
      </x:c>
      <x:c r="H1802" s="2" t="str">
        <x:v>否</x:v>
      </x:c>
      <x:c r="I1802" s="7" t="n">
        <x:f>IF(AND(ISNUMBER(E1802),ISNUMBER(F1802)),E1802-F1802,"")</x:f>
        <x:v>23.900000000000034</x:v>
      </x:c>
      <x:c r="J1802" s="2" t="str">
        <x:f>IF(H1802="否","不适用",IF(AND(ISNUMBER(E1802),ISNUMBER(F1802)),IF(I1802&gt;'规则与名单'!$B$2,"是","否"),"未判定"))</x:f>
        <x:v>不适用</x:v>
      </x:c>
      <x:c r="K1802" s="2" t="str">
        <x:f>IF(J1802="是",IF(ISNUMBER(F1802),"测试日GPS","缺失"),IF(ISNUMBER(G1802),"非测试日纯氢",IF(AND(H1802="是",J1802="未判定"),IF(ISNUMBER(F1802),"测试名单无纯氢GPS","缺失"),IF(ISNUMBER(E1802),"非测试日仪表","缺失"))))</x:f>
        <x:v>非测试日纯氢</x:v>
      </x:c>
      <x:c r="L1802" s="7" t="n">
        <x:f>IF(K1802="缺失","",IF(K1802="非测试日纯氢",G1802,IF(K1802="非测试日仪表",E1802,F1802)))</x:f>
        <x:v>21</x:v>
      </x:c>
      <x:c r="M1802" s="2" t="n">
        <x:f>IF(K1802="缺失",1,0)</x:f>
        <x:v>0</x:v>
      </x:c>
      <x:c r="N1802" s="2" t="str">
        <x:v>车辆里程查询_20260901-20260930_1024辆_仪表里程.xlsx / AG479</x:v>
      </x:c>
      <x:c r="O1802" s="2" t="str">
        <x:v>车辆里程查询_20260901-20260930_1024辆_GPS里程.xlsx / AG479</x:v>
      </x:c>
      <x:c r="P1802" s="2" t="str">
        <x:v>车辆纯氢气里程查询_20260901-20260930_1024辆.xlsx / AG977</x:v>
      </x:c>
    </x:row>
    <x:row r="1803" ht="22" customHeight="1">
      <x:c r="A1803" s="2" t="n">
        <x:v>72</x:v>
      </x:c>
      <x:c r="B1803" s="2" t="str">
        <x:v>粤A00116F</x:v>
      </x:c>
      <x:c r="C1803" s="2" t="str">
        <x:v>刘念念</x:v>
      </x:c>
      <x:c r="D1803" s="8" t="d">
        <x:v>2026-09-30T00:00:00.000Z</x:v>
      </x:c>
      <x:c r="E1803" s="7" t="n">
        <x:v>0</x:v>
      </x:c>
      <x:c r="F1803" s="7" t="n">
        <x:v>0</x:v>
      </x:c>
      <x:c r="G1803" s="7"/>
      <x:c r="H1803" s="2" t="str">
        <x:v>否</x:v>
      </x:c>
      <x:c r="I1803" s="7" t="n">
        <x:f>IF(AND(ISNUMBER(E1803),ISNUMBER(F1803)),E1803-F1803,"")</x:f>
        <x:v>0</x:v>
      </x:c>
      <x:c r="J1803" s="2" t="str">
        <x:f>IF(H1803="否","不适用",IF(AND(ISNUMBER(E1803),ISNUMBER(F1803)),IF(I1803&gt;'规则与名单'!$B$2,"是","否"),"未判定"))</x:f>
        <x:v>不适用</x:v>
      </x:c>
      <x:c r="K1803" s="2" t="str">
        <x:f>IF(J1803="是",IF(ISNUMBER(F1803),"测试日GPS","缺失"),IF(ISNUMBER(G1803),"非测试日纯氢",IF(AND(H1803="是",J1803="未判定"),IF(ISNUMBER(F1803),"测试名单无纯氢GPS","缺失"),IF(ISNUMBER(E1803),"非测试日仪表","缺失"))))</x:f>
        <x:v>非测试日仪表</x:v>
      </x:c>
      <x:c r="L1803" s="7" t="n">
        <x:f>IF(K1803="缺失","",IF(K1803="非测试日纯氢",G1803,IF(K1803="非测试日仪表",E1803,F1803)))</x:f>
        <x:v>0</x:v>
      </x:c>
      <x:c r="M1803" s="2" t="n">
        <x:f>IF(K1803="缺失",1,0)</x:f>
        <x:v>0</x:v>
      </x:c>
      <x:c r="N1803" s="2" t="str">
        <x:v>车辆里程查询_20260901-20260930_1024辆_仪表里程.xlsx / AH479</x:v>
      </x:c>
      <x:c r="O1803" s="2" t="str">
        <x:v>车辆里程查询_20260901-20260930_1024辆_GPS里程.xlsx / AH479</x:v>
      </x:c>
      <x:c r="P1803" s="2" t="str">
        <x:v>车辆纯氢气里程查询_20260901-20260930_1024辆.xlsx / AH977</x:v>
      </x:c>
    </x:row>
    <x:row r="1804" ht="22" customHeight="1">
      <x:c r="A1804" s="2" t="n">
        <x:v>73</x:v>
      </x:c>
      <x:c r="B1804" s="2" t="str">
        <x:v>粤A00828F</x:v>
      </x:c>
      <x:c r="C1804" s="2" t="str">
        <x:v>刘念念</x:v>
      </x:c>
      <x:c r="D1804" s="8" t="d">
        <x:v>2026-09-01T00:00:00.000Z</x:v>
      </x:c>
      <x:c r="E1804" s="7" t="n">
        <x:v>149.1</x:v>
      </x:c>
      <x:c r="F1804" s="7" t="n">
        <x:v>140.8</x:v>
      </x:c>
      <x:c r="G1804" s="7" t="n">
        <x:v>99.1</x:v>
      </x:c>
      <x:c r="H1804" s="2" t="str">
        <x:v>否</x:v>
      </x:c>
      <x:c r="I1804" s="7" t="n">
        <x:f>IF(AND(ISNUMBER(E1804),ISNUMBER(F1804)),E1804-F1804,"")</x:f>
        <x:v>8.299999999999983</x:v>
      </x:c>
      <x:c r="J1804" s="2" t="str">
        <x:f>IF(H1804="否","不适用",IF(AND(ISNUMBER(E1804),ISNUMBER(F1804)),IF(I1804&gt;'规则与名单'!$B$2,"是","否"),"未判定"))</x:f>
        <x:v>不适用</x:v>
      </x:c>
      <x:c r="K1804" s="2" t="str">
        <x:f>IF(J1804="是",IF(ISNUMBER(F1804),"测试日GPS","缺失"),IF(ISNUMBER(G1804),"非测试日纯氢",IF(AND(H1804="是",J1804="未判定"),IF(ISNUMBER(F1804),"测试名单无纯氢GPS","缺失"),IF(ISNUMBER(E1804),"非测试日仪表","缺失"))))</x:f>
        <x:v>非测试日纯氢</x:v>
      </x:c>
      <x:c r="L1804" s="7" t="n">
        <x:f>IF(K1804="缺失","",IF(K1804="非测试日纯氢",G1804,IF(K1804="非测试日仪表",E1804,F1804)))</x:f>
        <x:v>99.1</x:v>
      </x:c>
      <x:c r="M1804" s="2" t="n">
        <x:f>IF(K1804="缺失",1,0)</x:f>
        <x:v>0</x:v>
      </x:c>
      <x:c r="N1804" s="2" t="str">
        <x:v>车辆里程查询_20260901-20260930_1024辆_仪表里程.xlsx / E277</x:v>
      </x:c>
      <x:c r="O1804" s="2" t="str">
        <x:v>车辆里程查询_20260901-20260930_1024辆_GPS里程.xlsx / E201</x:v>
      </x:c>
      <x:c r="P1804" s="2" t="str">
        <x:v>车辆纯氢气里程查询_20260901-20260930_1024辆.xlsx / E895</x:v>
      </x:c>
    </x:row>
    <x:row r="1805" ht="22" customHeight="1">
      <x:c r="A1805" s="2" t="n">
        <x:v>73</x:v>
      </x:c>
      <x:c r="B1805" s="2" t="str">
        <x:v>粤A00828F</x:v>
      </x:c>
      <x:c r="C1805" s="2" t="str">
        <x:v>刘念念</x:v>
      </x:c>
      <x:c r="D1805" s="8" t="d">
        <x:v>2026-09-02T00:00:00.000Z</x:v>
      </x:c>
      <x:c r="E1805" s="7"/>
      <x:c r="F1805" s="7" t="n">
        <x:v>0</x:v>
      </x:c>
      <x:c r="G1805" s="7"/>
      <x:c r="H1805" s="2" t="str">
        <x:v>否</x:v>
      </x:c>
      <x:c r="I1805" s="7" t="str">
        <x:f>IF(AND(ISNUMBER(E1805),ISNUMBER(F1805)),E1805-F1805,"")</x:f>
      </x:c>
      <x:c r="J1805" s="2" t="str">
        <x:f>IF(H1805="否","不适用",IF(AND(ISNUMBER(E1805),ISNUMBER(F1805)),IF(I1805&gt;'规则与名单'!$B$2,"是","否"),"未判定"))</x:f>
        <x:v>不适用</x:v>
      </x:c>
      <x:c r="K1805" s="2" t="str">
        <x:f>IF(J1805="是",IF(ISNUMBER(F1805),"测试日GPS","缺失"),IF(ISNUMBER(G1805),"非测试日纯氢",IF(AND(H1805="是",J1805="未判定"),IF(ISNUMBER(F1805),"测试名单无纯氢GPS","缺失"),IF(ISNUMBER(E1805),"非测试日仪表","缺失"))))</x:f>
        <x:v>缺失</x:v>
      </x:c>
      <x:c r="L1805" s="7" t="str">
        <x:f>IF(K1805="缺失","",IF(K1805="非测试日纯氢",G1805,IF(K1805="非测试日仪表",E1805,F1805)))</x:f>
      </x:c>
      <x:c r="M1805" s="2" t="n">
        <x:f>IF(K1805="缺失",1,0)</x:f>
        <x:v>1</x:v>
      </x:c>
      <x:c r="N1805" s="2" t="str">
        <x:v>车辆里程查询_20260901-20260930_1024辆_仪表里程.xlsx / F277</x:v>
      </x:c>
      <x:c r="O1805" s="2" t="str">
        <x:v>车辆里程查询_20260901-20260930_1024辆_GPS里程.xlsx / F201</x:v>
      </x:c>
      <x:c r="P1805" s="2" t="str">
        <x:v>车辆纯氢气里程查询_20260901-20260930_1024辆.xlsx / F895</x:v>
      </x:c>
    </x:row>
    <x:row r="1806" ht="22" customHeight="1">
      <x:c r="A1806" s="2" t="n">
        <x:v>73</x:v>
      </x:c>
      <x:c r="B1806" s="2" t="str">
        <x:v>粤A00828F</x:v>
      </x:c>
      <x:c r="C1806" s="2" t="str">
        <x:v>刘念念</x:v>
      </x:c>
      <x:c r="D1806" s="8" t="d">
        <x:v>2026-09-03T00:00:00.000Z</x:v>
      </x:c>
      <x:c r="E1806" s="7" t="n">
        <x:v>4.1</x:v>
      </x:c>
      <x:c r="F1806" s="7" t="n">
        <x:v>4.1</x:v>
      </x:c>
      <x:c r="G1806" s="7" t="n">
        <x:v>0</x:v>
      </x:c>
      <x:c r="H1806" s="2" t="str">
        <x:v>否</x:v>
      </x:c>
      <x:c r="I1806" s="7" t="n">
        <x:f>IF(AND(ISNUMBER(E1806),ISNUMBER(F1806)),E1806-F1806,"")</x:f>
        <x:v>0</x:v>
      </x:c>
      <x:c r="J1806" s="2" t="str">
        <x:f>IF(H1806="否","不适用",IF(AND(ISNUMBER(E1806),ISNUMBER(F1806)),IF(I1806&gt;'规则与名单'!$B$2,"是","否"),"未判定"))</x:f>
        <x:v>不适用</x:v>
      </x:c>
      <x:c r="K1806" s="2" t="str">
        <x:f>IF(J1806="是",IF(ISNUMBER(F1806),"测试日GPS","缺失"),IF(ISNUMBER(G1806),"非测试日纯氢",IF(AND(H1806="是",J1806="未判定"),IF(ISNUMBER(F1806),"测试名单无纯氢GPS","缺失"),IF(ISNUMBER(E1806),"非测试日仪表","缺失"))))</x:f>
        <x:v>非测试日纯氢</x:v>
      </x:c>
      <x:c r="L1806" s="7" t="n">
        <x:f>IF(K1806="缺失","",IF(K1806="非测试日纯氢",G1806,IF(K1806="非测试日仪表",E1806,F1806)))</x:f>
        <x:v>0</x:v>
      </x:c>
      <x:c r="M1806" s="2" t="n">
        <x:f>IF(K1806="缺失",1,0)</x:f>
        <x:v>0</x:v>
      </x:c>
      <x:c r="N1806" s="2" t="str">
        <x:v>车辆里程查询_20260901-20260930_1024辆_仪表里程.xlsx / G277</x:v>
      </x:c>
      <x:c r="O1806" s="2" t="str">
        <x:v>车辆里程查询_20260901-20260930_1024辆_GPS里程.xlsx / G201</x:v>
      </x:c>
      <x:c r="P1806" s="2" t="str">
        <x:v>车辆纯氢气里程查询_20260901-20260930_1024辆.xlsx / G895</x:v>
      </x:c>
    </x:row>
    <x:row r="1807" ht="22" customHeight="1">
      <x:c r="A1807" s="2" t="n">
        <x:v>73</x:v>
      </x:c>
      <x:c r="B1807" s="2" t="str">
        <x:v>粤A00828F</x:v>
      </x:c>
      <x:c r="C1807" s="2" t="str">
        <x:v>刘念念</x:v>
      </x:c>
      <x:c r="D1807" s="8" t="d">
        <x:v>2026-09-04T00:00:00.000Z</x:v>
      </x:c>
      <x:c r="E1807" s="7" t="n">
        <x:v>62.3</x:v>
      </x:c>
      <x:c r="F1807" s="7" t="n">
        <x:v>58.7</x:v>
      </x:c>
      <x:c r="G1807" s="7" t="n">
        <x:v>11.5</x:v>
      </x:c>
      <x:c r="H1807" s="2" t="str">
        <x:v>否</x:v>
      </x:c>
      <x:c r="I1807" s="7" t="n">
        <x:f>IF(AND(ISNUMBER(E1807),ISNUMBER(F1807)),E1807-F1807,"")</x:f>
        <x:v>3.5999999999999943</x:v>
      </x:c>
      <x:c r="J1807" s="2" t="str">
        <x:f>IF(H1807="否","不适用",IF(AND(ISNUMBER(E1807),ISNUMBER(F1807)),IF(I1807&gt;'规则与名单'!$B$2,"是","否"),"未判定"))</x:f>
        <x:v>不适用</x:v>
      </x:c>
      <x:c r="K1807" s="2" t="str">
        <x:f>IF(J1807="是",IF(ISNUMBER(F1807),"测试日GPS","缺失"),IF(ISNUMBER(G1807),"非测试日纯氢",IF(AND(H1807="是",J1807="未判定"),IF(ISNUMBER(F1807),"测试名单无纯氢GPS","缺失"),IF(ISNUMBER(E1807),"非测试日仪表","缺失"))))</x:f>
        <x:v>非测试日纯氢</x:v>
      </x:c>
      <x:c r="L1807" s="7" t="n">
        <x:f>IF(K1807="缺失","",IF(K1807="非测试日纯氢",G1807,IF(K1807="非测试日仪表",E1807,F1807)))</x:f>
        <x:v>11.5</x:v>
      </x:c>
      <x:c r="M1807" s="2" t="n">
        <x:f>IF(K1807="缺失",1,0)</x:f>
        <x:v>0</x:v>
      </x:c>
      <x:c r="N1807" s="2" t="str">
        <x:v>车辆里程查询_20260901-20260930_1024辆_仪表里程.xlsx / H277</x:v>
      </x:c>
      <x:c r="O1807" s="2" t="str">
        <x:v>车辆里程查询_20260901-20260930_1024辆_GPS里程.xlsx / H201</x:v>
      </x:c>
      <x:c r="P1807" s="2" t="str">
        <x:v>车辆纯氢气里程查询_20260901-20260930_1024辆.xlsx / H895</x:v>
      </x:c>
    </x:row>
    <x:row r="1808" ht="22" customHeight="1">
      <x:c r="A1808" s="2" t="n">
        <x:v>73</x:v>
      </x:c>
      <x:c r="B1808" s="2" t="str">
        <x:v>粤A00828F</x:v>
      </x:c>
      <x:c r="C1808" s="2" t="str">
        <x:v>刘念念</x:v>
      </x:c>
      <x:c r="D1808" s="8" t="d">
        <x:v>2026-09-05T00:00:00.000Z</x:v>
      </x:c>
      <x:c r="E1808" s="7" t="n">
        <x:v>2.3</x:v>
      </x:c>
      <x:c r="F1808" s="7" t="n">
        <x:v>3.7</x:v>
      </x:c>
      <x:c r="G1808" s="7" t="n">
        <x:v>0</x:v>
      </x:c>
      <x:c r="H1808" s="2" t="str">
        <x:v>否</x:v>
      </x:c>
      <x:c r="I1808" s="7" t="n">
        <x:f>IF(AND(ISNUMBER(E1808),ISNUMBER(F1808)),E1808-F1808,"")</x:f>
        <x:v>-1.4000000000000004</x:v>
      </x:c>
      <x:c r="J1808" s="2" t="str">
        <x:f>IF(H1808="否","不适用",IF(AND(ISNUMBER(E1808),ISNUMBER(F1808)),IF(I1808&gt;'规则与名单'!$B$2,"是","否"),"未判定"))</x:f>
        <x:v>不适用</x:v>
      </x:c>
      <x:c r="K1808" s="2" t="str">
        <x:f>IF(J1808="是",IF(ISNUMBER(F1808),"测试日GPS","缺失"),IF(ISNUMBER(G1808),"非测试日纯氢",IF(AND(H1808="是",J1808="未判定"),IF(ISNUMBER(F1808),"测试名单无纯氢GPS","缺失"),IF(ISNUMBER(E1808),"非测试日仪表","缺失"))))</x:f>
        <x:v>非测试日纯氢</x:v>
      </x:c>
      <x:c r="L1808" s="7" t="n">
        <x:f>IF(K1808="缺失","",IF(K1808="非测试日纯氢",G1808,IF(K1808="非测试日仪表",E1808,F1808)))</x:f>
        <x:v>0</x:v>
      </x:c>
      <x:c r="M1808" s="2" t="n">
        <x:f>IF(K1808="缺失",1,0)</x:f>
        <x:v>0</x:v>
      </x:c>
      <x:c r="N1808" s="2" t="str">
        <x:v>车辆里程查询_20260901-20260930_1024辆_仪表里程.xlsx / I277</x:v>
      </x:c>
      <x:c r="O1808" s="2" t="str">
        <x:v>车辆里程查询_20260901-20260930_1024辆_GPS里程.xlsx / I201</x:v>
      </x:c>
      <x:c r="P1808" s="2" t="str">
        <x:v>车辆纯氢气里程查询_20260901-20260930_1024辆.xlsx / I895</x:v>
      </x:c>
    </x:row>
    <x:row r="1809" ht="22" customHeight="1">
      <x:c r="A1809" s="2" t="n">
        <x:v>73</x:v>
      </x:c>
      <x:c r="B1809" s="2" t="str">
        <x:v>粤A00828F</x:v>
      </x:c>
      <x:c r="C1809" s="2" t="str">
        <x:v>刘念念</x:v>
      </x:c>
      <x:c r="D1809" s="8" t="d">
        <x:v>2026-09-06T00:00:00.000Z</x:v>
      </x:c>
      <x:c r="E1809" s="7"/>
      <x:c r="F1809" s="7" t="n">
        <x:v>0</x:v>
      </x:c>
      <x:c r="G1809" s="7"/>
      <x:c r="H1809" s="2" t="str">
        <x:v>否</x:v>
      </x:c>
      <x:c r="I1809" s="7" t="str">
        <x:f>IF(AND(ISNUMBER(E1809),ISNUMBER(F1809)),E1809-F1809,"")</x:f>
      </x:c>
      <x:c r="J1809" s="2" t="str">
        <x:f>IF(H1809="否","不适用",IF(AND(ISNUMBER(E1809),ISNUMBER(F1809)),IF(I1809&gt;'规则与名单'!$B$2,"是","否"),"未判定"))</x:f>
        <x:v>不适用</x:v>
      </x:c>
      <x:c r="K1809" s="2" t="str">
        <x:f>IF(J1809="是",IF(ISNUMBER(F1809),"测试日GPS","缺失"),IF(ISNUMBER(G1809),"非测试日纯氢",IF(AND(H1809="是",J1809="未判定"),IF(ISNUMBER(F1809),"测试名单无纯氢GPS","缺失"),IF(ISNUMBER(E1809),"非测试日仪表","缺失"))))</x:f>
        <x:v>缺失</x:v>
      </x:c>
      <x:c r="L1809" s="7" t="str">
        <x:f>IF(K1809="缺失","",IF(K1809="非测试日纯氢",G1809,IF(K1809="非测试日仪表",E1809,F1809)))</x:f>
      </x:c>
      <x:c r="M1809" s="2" t="n">
        <x:f>IF(K1809="缺失",1,0)</x:f>
        <x:v>1</x:v>
      </x:c>
      <x:c r="N1809" s="2" t="str">
        <x:v>车辆里程查询_20260901-20260930_1024辆_仪表里程.xlsx / J277</x:v>
      </x:c>
      <x:c r="O1809" s="2" t="str">
        <x:v>车辆里程查询_20260901-20260930_1024辆_GPS里程.xlsx / J201</x:v>
      </x:c>
      <x:c r="P1809" s="2" t="str">
        <x:v>车辆纯氢气里程查询_20260901-20260930_1024辆.xlsx / J895</x:v>
      </x:c>
    </x:row>
    <x:row r="1810" ht="22" customHeight="1">
      <x:c r="A1810" s="2" t="n">
        <x:v>73</x:v>
      </x:c>
      <x:c r="B1810" s="2" t="str">
        <x:v>粤A00828F</x:v>
      </x:c>
      <x:c r="C1810" s="2" t="str">
        <x:v>刘念念</x:v>
      </x:c>
      <x:c r="D1810" s="8" t="d">
        <x:v>2026-09-07T00:00:00.000Z</x:v>
      </x:c>
      <x:c r="E1810" s="7" t="n">
        <x:v>4.6</x:v>
      </x:c>
      <x:c r="F1810" s="7" t="n">
        <x:v>3.2</x:v>
      </x:c>
      <x:c r="G1810" s="7" t="n">
        <x:v>0</x:v>
      </x:c>
      <x:c r="H1810" s="2" t="str">
        <x:v>否</x:v>
      </x:c>
      <x:c r="I1810" s="7" t="n">
        <x:f>IF(AND(ISNUMBER(E1810),ISNUMBER(F1810)),E1810-F1810,"")</x:f>
        <x:v>1.3999999999999995</x:v>
      </x:c>
      <x:c r="J1810" s="2" t="str">
        <x:f>IF(H1810="否","不适用",IF(AND(ISNUMBER(E1810),ISNUMBER(F1810)),IF(I1810&gt;'规则与名单'!$B$2,"是","否"),"未判定"))</x:f>
        <x:v>不适用</x:v>
      </x:c>
      <x:c r="K1810" s="2" t="str">
        <x:f>IF(J1810="是",IF(ISNUMBER(F1810),"测试日GPS","缺失"),IF(ISNUMBER(G1810),"非测试日纯氢",IF(AND(H1810="是",J1810="未判定"),IF(ISNUMBER(F1810),"测试名单无纯氢GPS","缺失"),IF(ISNUMBER(E1810),"非测试日仪表","缺失"))))</x:f>
        <x:v>非测试日纯氢</x:v>
      </x:c>
      <x:c r="L1810" s="7" t="n">
        <x:f>IF(K1810="缺失","",IF(K1810="非测试日纯氢",G1810,IF(K1810="非测试日仪表",E1810,F1810)))</x:f>
        <x:v>0</x:v>
      </x:c>
      <x:c r="M1810" s="2" t="n">
        <x:f>IF(K1810="缺失",1,0)</x:f>
        <x:v>0</x:v>
      </x:c>
      <x:c r="N1810" s="2" t="str">
        <x:v>车辆里程查询_20260901-20260930_1024辆_仪表里程.xlsx / K277</x:v>
      </x:c>
      <x:c r="O1810" s="2" t="str">
        <x:v>车辆里程查询_20260901-20260930_1024辆_GPS里程.xlsx / K201</x:v>
      </x:c>
      <x:c r="P1810" s="2" t="str">
        <x:v>车辆纯氢气里程查询_20260901-20260930_1024辆.xlsx / K895</x:v>
      </x:c>
    </x:row>
    <x:row r="1811" ht="22" customHeight="1">
      <x:c r="A1811" s="2" t="n">
        <x:v>73</x:v>
      </x:c>
      <x:c r="B1811" s="2" t="str">
        <x:v>粤A00828F</x:v>
      </x:c>
      <x:c r="C1811" s="2" t="str">
        <x:v>刘念念</x:v>
      </x:c>
      <x:c r="D1811" s="8" t="d">
        <x:v>2026-09-08T00:00:00.000Z</x:v>
      </x:c>
      <x:c r="E1811" s="7" t="n">
        <x:v>3.7</x:v>
      </x:c>
      <x:c r="F1811" s="7" t="n">
        <x:v>3.7</x:v>
      </x:c>
      <x:c r="G1811" s="7" t="n">
        <x:v>0</x:v>
      </x:c>
      <x:c r="H1811" s="2" t="str">
        <x:v>否</x:v>
      </x:c>
      <x:c r="I1811" s="7" t="n">
        <x:f>IF(AND(ISNUMBER(E1811),ISNUMBER(F1811)),E1811-F1811,"")</x:f>
        <x:v>0</x:v>
      </x:c>
      <x:c r="J1811" s="2" t="str">
        <x:f>IF(H1811="否","不适用",IF(AND(ISNUMBER(E1811),ISNUMBER(F1811)),IF(I1811&gt;'规则与名单'!$B$2,"是","否"),"未判定"))</x:f>
        <x:v>不适用</x:v>
      </x:c>
      <x:c r="K1811" s="2" t="str">
        <x:f>IF(J1811="是",IF(ISNUMBER(F1811),"测试日GPS","缺失"),IF(ISNUMBER(G1811),"非测试日纯氢",IF(AND(H1811="是",J1811="未判定"),IF(ISNUMBER(F1811),"测试名单无纯氢GPS","缺失"),IF(ISNUMBER(E1811),"非测试日仪表","缺失"))))</x:f>
        <x:v>非测试日纯氢</x:v>
      </x:c>
      <x:c r="L1811" s="7" t="n">
        <x:f>IF(K1811="缺失","",IF(K1811="非测试日纯氢",G1811,IF(K1811="非测试日仪表",E1811,F1811)))</x:f>
        <x:v>0</x:v>
      </x:c>
      <x:c r="M1811" s="2" t="n">
        <x:f>IF(K1811="缺失",1,0)</x:f>
        <x:v>0</x:v>
      </x:c>
      <x:c r="N1811" s="2" t="str">
        <x:v>车辆里程查询_20260901-20260930_1024辆_仪表里程.xlsx / L277</x:v>
      </x:c>
      <x:c r="O1811" s="2" t="str">
        <x:v>车辆里程查询_20260901-20260930_1024辆_GPS里程.xlsx / L201</x:v>
      </x:c>
      <x:c r="P1811" s="2" t="str">
        <x:v>车辆纯氢气里程查询_20260901-20260930_1024辆.xlsx / L895</x:v>
      </x:c>
    </x:row>
    <x:row r="1812" ht="22" customHeight="1">
      <x:c r="A1812" s="2" t="n">
        <x:v>73</x:v>
      </x:c>
      <x:c r="B1812" s="2" t="str">
        <x:v>粤A00828F</x:v>
      </x:c>
      <x:c r="C1812" s="2" t="str">
        <x:v>刘念念</x:v>
      </x:c>
      <x:c r="D1812" s="8" t="d">
        <x:v>2026-09-09T00:00:00.000Z</x:v>
      </x:c>
      <x:c r="E1812" s="7" t="n">
        <x:v>0</x:v>
      </x:c>
      <x:c r="F1812" s="7" t="n">
        <x:v>0.1</x:v>
      </x:c>
      <x:c r="G1812" s="7"/>
      <x:c r="H1812" s="2" t="str">
        <x:v>否</x:v>
      </x:c>
      <x:c r="I1812" s="7" t="n">
        <x:f>IF(AND(ISNUMBER(E1812),ISNUMBER(F1812)),E1812-F1812,"")</x:f>
        <x:v>-0.1</x:v>
      </x:c>
      <x:c r="J1812" s="2" t="str">
        <x:f>IF(H1812="否","不适用",IF(AND(ISNUMBER(E1812),ISNUMBER(F1812)),IF(I1812&gt;'规则与名单'!$B$2,"是","否"),"未判定"))</x:f>
        <x:v>不适用</x:v>
      </x:c>
      <x:c r="K1812" s="2" t="str">
        <x:f>IF(J1812="是",IF(ISNUMBER(F1812),"测试日GPS","缺失"),IF(ISNUMBER(G1812),"非测试日纯氢",IF(AND(H1812="是",J1812="未判定"),IF(ISNUMBER(F1812),"测试名单无纯氢GPS","缺失"),IF(ISNUMBER(E1812),"非测试日仪表","缺失"))))</x:f>
        <x:v>非测试日仪表</x:v>
      </x:c>
      <x:c r="L1812" s="7" t="n">
        <x:f>IF(K1812="缺失","",IF(K1812="非测试日纯氢",G1812,IF(K1812="非测试日仪表",E1812,F1812)))</x:f>
        <x:v>0</x:v>
      </x:c>
      <x:c r="M1812" s="2" t="n">
        <x:f>IF(K1812="缺失",1,0)</x:f>
        <x:v>0</x:v>
      </x:c>
      <x:c r="N1812" s="2" t="str">
        <x:v>车辆里程查询_20260901-20260930_1024辆_仪表里程.xlsx / M277</x:v>
      </x:c>
      <x:c r="O1812" s="2" t="str">
        <x:v>车辆里程查询_20260901-20260930_1024辆_GPS里程.xlsx / M201</x:v>
      </x:c>
      <x:c r="P1812" s="2" t="str">
        <x:v>车辆纯氢气里程查询_20260901-20260930_1024辆.xlsx / M895</x:v>
      </x:c>
    </x:row>
    <x:row r="1813" ht="22" customHeight="1">
      <x:c r="A1813" s="2" t="n">
        <x:v>73</x:v>
      </x:c>
      <x:c r="B1813" s="2" t="str">
        <x:v>粤A00828F</x:v>
      </x:c>
      <x:c r="C1813" s="2" t="str">
        <x:v>刘念念</x:v>
      </x:c>
      <x:c r="D1813" s="8" t="d">
        <x:v>2026-09-10T00:00:00.000Z</x:v>
      </x:c>
      <x:c r="E1813" s="7" t="n">
        <x:v>20.4</x:v>
      </x:c>
      <x:c r="F1813" s="7" t="n">
        <x:v>20.7</x:v>
      </x:c>
      <x:c r="G1813" s="7" t="n">
        <x:v>1.5</x:v>
      </x:c>
      <x:c r="H1813" s="2" t="str">
        <x:v>否</x:v>
      </x:c>
      <x:c r="I1813" s="7" t="n">
        <x:f>IF(AND(ISNUMBER(E1813),ISNUMBER(F1813)),E1813-F1813,"")</x:f>
        <x:v>-0.3000000000000007</x:v>
      </x:c>
      <x:c r="J1813" s="2" t="str">
        <x:f>IF(H1813="否","不适用",IF(AND(ISNUMBER(E1813),ISNUMBER(F1813)),IF(I1813&gt;'规则与名单'!$B$2,"是","否"),"未判定"))</x:f>
        <x:v>不适用</x:v>
      </x:c>
      <x:c r="K1813" s="2" t="str">
        <x:f>IF(J1813="是",IF(ISNUMBER(F1813),"测试日GPS","缺失"),IF(ISNUMBER(G1813),"非测试日纯氢",IF(AND(H1813="是",J1813="未判定"),IF(ISNUMBER(F1813),"测试名单无纯氢GPS","缺失"),IF(ISNUMBER(E1813),"非测试日仪表","缺失"))))</x:f>
        <x:v>非测试日纯氢</x:v>
      </x:c>
      <x:c r="L1813" s="7" t="n">
        <x:f>IF(K1813="缺失","",IF(K1813="非测试日纯氢",G1813,IF(K1813="非测试日仪表",E1813,F1813)))</x:f>
        <x:v>1.5</x:v>
      </x:c>
      <x:c r="M1813" s="2" t="n">
        <x:f>IF(K1813="缺失",1,0)</x:f>
        <x:v>0</x:v>
      </x:c>
      <x:c r="N1813" s="2" t="str">
        <x:v>车辆里程查询_20260901-20260930_1024辆_仪表里程.xlsx / N277</x:v>
      </x:c>
      <x:c r="O1813" s="2" t="str">
        <x:v>车辆里程查询_20260901-20260930_1024辆_GPS里程.xlsx / N201</x:v>
      </x:c>
      <x:c r="P1813" s="2" t="str">
        <x:v>车辆纯氢气里程查询_20260901-20260930_1024辆.xlsx / N895</x:v>
      </x:c>
    </x:row>
    <x:row r="1814" ht="22" customHeight="1">
      <x:c r="A1814" s="2" t="n">
        <x:v>73</x:v>
      </x:c>
      <x:c r="B1814" s="2" t="str">
        <x:v>粤A00828F</x:v>
      </x:c>
      <x:c r="C1814" s="2" t="str">
        <x:v>刘念念</x:v>
      </x:c>
      <x:c r="D1814" s="8" t="d">
        <x:v>2026-09-11T00:00:00.000Z</x:v>
      </x:c>
      <x:c r="E1814" s="7" t="n">
        <x:v>114</x:v>
      </x:c>
      <x:c r="F1814" s="7" t="n">
        <x:v>107.9</x:v>
      </x:c>
      <x:c r="G1814" s="7" t="n">
        <x:v>6</x:v>
      </x:c>
      <x:c r="H1814" s="2" t="str">
        <x:v>否</x:v>
      </x:c>
      <x:c r="I1814" s="7" t="n">
        <x:f>IF(AND(ISNUMBER(E1814),ISNUMBER(F1814)),E1814-F1814,"")</x:f>
        <x:v>6.099999999999994</x:v>
      </x:c>
      <x:c r="J1814" s="2" t="str">
        <x:f>IF(H1814="否","不适用",IF(AND(ISNUMBER(E1814),ISNUMBER(F1814)),IF(I1814&gt;'规则与名单'!$B$2,"是","否"),"未判定"))</x:f>
        <x:v>不适用</x:v>
      </x:c>
      <x:c r="K1814" s="2" t="str">
        <x:f>IF(J1814="是",IF(ISNUMBER(F1814),"测试日GPS","缺失"),IF(ISNUMBER(G1814),"非测试日纯氢",IF(AND(H1814="是",J1814="未判定"),IF(ISNUMBER(F1814),"测试名单无纯氢GPS","缺失"),IF(ISNUMBER(E1814),"非测试日仪表","缺失"))))</x:f>
        <x:v>非测试日纯氢</x:v>
      </x:c>
      <x:c r="L1814" s="7" t="n">
        <x:f>IF(K1814="缺失","",IF(K1814="非测试日纯氢",G1814,IF(K1814="非测试日仪表",E1814,F1814)))</x:f>
        <x:v>6</x:v>
      </x:c>
      <x:c r="M1814" s="2" t="n">
        <x:f>IF(K1814="缺失",1,0)</x:f>
        <x:v>0</x:v>
      </x:c>
      <x:c r="N1814" s="2" t="str">
        <x:v>车辆里程查询_20260901-20260930_1024辆_仪表里程.xlsx / O277</x:v>
      </x:c>
      <x:c r="O1814" s="2" t="str">
        <x:v>车辆里程查询_20260901-20260930_1024辆_GPS里程.xlsx / O201</x:v>
      </x:c>
      <x:c r="P1814" s="2" t="str">
        <x:v>车辆纯氢气里程查询_20260901-20260930_1024辆.xlsx / O895</x:v>
      </x:c>
    </x:row>
    <x:row r="1815" ht="22" customHeight="1">
      <x:c r="A1815" s="2" t="n">
        <x:v>73</x:v>
      </x:c>
      <x:c r="B1815" s="2" t="str">
        <x:v>粤A00828F</x:v>
      </x:c>
      <x:c r="C1815" s="2" t="str">
        <x:v>刘念念</x:v>
      </x:c>
      <x:c r="D1815" s="8" t="d">
        <x:v>2026-09-12T00:00:00.000Z</x:v>
      </x:c>
      <x:c r="E1815" s="7" t="n">
        <x:v>218.8</x:v>
      </x:c>
      <x:c r="F1815" s="7" t="n">
        <x:v>204.6</x:v>
      </x:c>
      <x:c r="G1815" s="7" t="n">
        <x:v>172.3</x:v>
      </x:c>
      <x:c r="H1815" s="2" t="str">
        <x:v>否</x:v>
      </x:c>
      <x:c r="I1815" s="7" t="n">
        <x:f>IF(AND(ISNUMBER(E1815),ISNUMBER(F1815)),E1815-F1815,"")</x:f>
        <x:v>14.200000000000017</x:v>
      </x:c>
      <x:c r="J1815" s="2" t="str">
        <x:f>IF(H1815="否","不适用",IF(AND(ISNUMBER(E1815),ISNUMBER(F1815)),IF(I1815&gt;'规则与名单'!$B$2,"是","否"),"未判定"))</x:f>
        <x:v>不适用</x:v>
      </x:c>
      <x:c r="K1815" s="2" t="str">
        <x:f>IF(J1815="是",IF(ISNUMBER(F1815),"测试日GPS","缺失"),IF(ISNUMBER(G1815),"非测试日纯氢",IF(AND(H1815="是",J1815="未判定"),IF(ISNUMBER(F1815),"测试名单无纯氢GPS","缺失"),IF(ISNUMBER(E1815),"非测试日仪表","缺失"))))</x:f>
        <x:v>非测试日纯氢</x:v>
      </x:c>
      <x:c r="L1815" s="7" t="n">
        <x:f>IF(K1815="缺失","",IF(K1815="非测试日纯氢",G1815,IF(K1815="非测试日仪表",E1815,F1815)))</x:f>
        <x:v>172.3</x:v>
      </x:c>
      <x:c r="M1815" s="2" t="n">
        <x:f>IF(K1815="缺失",1,0)</x:f>
        <x:v>0</x:v>
      </x:c>
      <x:c r="N1815" s="2" t="str">
        <x:v>车辆里程查询_20260901-20260930_1024辆_仪表里程.xlsx / P277</x:v>
      </x:c>
      <x:c r="O1815" s="2" t="str">
        <x:v>车辆里程查询_20260901-20260930_1024辆_GPS里程.xlsx / P201</x:v>
      </x:c>
      <x:c r="P1815" s="2" t="str">
        <x:v>车辆纯氢气里程查询_20260901-20260930_1024辆.xlsx / P895</x:v>
      </x:c>
    </x:row>
    <x:row r="1816" ht="22" customHeight="1">
      <x:c r="A1816" s="2" t="n">
        <x:v>73</x:v>
      </x:c>
      <x:c r="B1816" s="2" t="str">
        <x:v>粤A00828F</x:v>
      </x:c>
      <x:c r="C1816" s="2" t="str">
        <x:v>刘念念</x:v>
      </x:c>
      <x:c r="D1816" s="8" t="d">
        <x:v>2026-09-13T00:00:00.000Z</x:v>
      </x:c>
      <x:c r="E1816" s="7" t="n">
        <x:v>152.3</x:v>
      </x:c>
      <x:c r="F1816" s="7" t="n">
        <x:v>144.3</x:v>
      </x:c>
      <x:c r="G1816" s="7" t="n">
        <x:v>90.9</x:v>
      </x:c>
      <x:c r="H1816" s="2" t="str">
        <x:v>否</x:v>
      </x:c>
      <x:c r="I1816" s="7" t="n">
        <x:f>IF(AND(ISNUMBER(E1816),ISNUMBER(F1816)),E1816-F1816,"")</x:f>
        <x:v>8</x:v>
      </x:c>
      <x:c r="J1816" s="2" t="str">
        <x:f>IF(H1816="否","不适用",IF(AND(ISNUMBER(E1816),ISNUMBER(F1816)),IF(I1816&gt;'规则与名单'!$B$2,"是","否"),"未判定"))</x:f>
        <x:v>不适用</x:v>
      </x:c>
      <x:c r="K1816" s="2" t="str">
        <x:f>IF(J1816="是",IF(ISNUMBER(F1816),"测试日GPS","缺失"),IF(ISNUMBER(G1816),"非测试日纯氢",IF(AND(H1816="是",J1816="未判定"),IF(ISNUMBER(F1816),"测试名单无纯氢GPS","缺失"),IF(ISNUMBER(E1816),"非测试日仪表","缺失"))))</x:f>
        <x:v>非测试日纯氢</x:v>
      </x:c>
      <x:c r="L1816" s="7" t="n">
        <x:f>IF(K1816="缺失","",IF(K1816="非测试日纯氢",G1816,IF(K1816="非测试日仪表",E1816,F1816)))</x:f>
        <x:v>90.9</x:v>
      </x:c>
      <x:c r="M1816" s="2" t="n">
        <x:f>IF(K1816="缺失",1,0)</x:f>
        <x:v>0</x:v>
      </x:c>
      <x:c r="N1816" s="2" t="str">
        <x:v>车辆里程查询_20260901-20260930_1024辆_仪表里程.xlsx / Q277</x:v>
      </x:c>
      <x:c r="O1816" s="2" t="str">
        <x:v>车辆里程查询_20260901-20260930_1024辆_GPS里程.xlsx / Q201</x:v>
      </x:c>
      <x:c r="P1816" s="2" t="str">
        <x:v>车辆纯氢气里程查询_20260901-20260930_1024辆.xlsx / Q895</x:v>
      </x:c>
    </x:row>
    <x:row r="1817" ht="22" customHeight="1">
      <x:c r="A1817" s="2" t="n">
        <x:v>73</x:v>
      </x:c>
      <x:c r="B1817" s="2" t="str">
        <x:v>粤A00828F</x:v>
      </x:c>
      <x:c r="C1817" s="2" t="str">
        <x:v>刘念念</x:v>
      </x:c>
      <x:c r="D1817" s="8" t="d">
        <x:v>2026-09-14T00:00:00.000Z</x:v>
      </x:c>
      <x:c r="E1817" s="7" t="n">
        <x:v>81.6</x:v>
      </x:c>
      <x:c r="F1817" s="7" t="n">
        <x:v>76.9</x:v>
      </x:c>
      <x:c r="G1817" s="7" t="n">
        <x:v>36.5</x:v>
      </x:c>
      <x:c r="H1817" s="2" t="str">
        <x:v>否</x:v>
      </x:c>
      <x:c r="I1817" s="7" t="n">
        <x:f>IF(AND(ISNUMBER(E1817),ISNUMBER(F1817)),E1817-F1817,"")</x:f>
        <x:v>4.699999999999989</x:v>
      </x:c>
      <x:c r="J1817" s="2" t="str">
        <x:f>IF(H1817="否","不适用",IF(AND(ISNUMBER(E1817),ISNUMBER(F1817)),IF(I1817&gt;'规则与名单'!$B$2,"是","否"),"未判定"))</x:f>
        <x:v>不适用</x:v>
      </x:c>
      <x:c r="K1817" s="2" t="str">
        <x:f>IF(J1817="是",IF(ISNUMBER(F1817),"测试日GPS","缺失"),IF(ISNUMBER(G1817),"非测试日纯氢",IF(AND(H1817="是",J1817="未判定"),IF(ISNUMBER(F1817),"测试名单无纯氢GPS","缺失"),IF(ISNUMBER(E1817),"非测试日仪表","缺失"))))</x:f>
        <x:v>非测试日纯氢</x:v>
      </x:c>
      <x:c r="L1817" s="7" t="n">
        <x:f>IF(K1817="缺失","",IF(K1817="非测试日纯氢",G1817,IF(K1817="非测试日仪表",E1817,F1817)))</x:f>
        <x:v>36.5</x:v>
      </x:c>
      <x:c r="M1817" s="2" t="n">
        <x:f>IF(K1817="缺失",1,0)</x:f>
        <x:v>0</x:v>
      </x:c>
      <x:c r="N1817" s="2" t="str">
        <x:v>车辆里程查询_20260901-20260930_1024辆_仪表里程.xlsx / R277</x:v>
      </x:c>
      <x:c r="O1817" s="2" t="str">
        <x:v>车辆里程查询_20260901-20260930_1024辆_GPS里程.xlsx / R201</x:v>
      </x:c>
      <x:c r="P1817" s="2" t="str">
        <x:v>车辆纯氢气里程查询_20260901-20260930_1024辆.xlsx / R895</x:v>
      </x:c>
    </x:row>
    <x:row r="1818" ht="22" customHeight="1">
      <x:c r="A1818" s="2" t="n">
        <x:v>73</x:v>
      </x:c>
      <x:c r="B1818" s="2" t="str">
        <x:v>粤A00828F</x:v>
      </x:c>
      <x:c r="C1818" s="2" t="str">
        <x:v>刘念念</x:v>
      </x:c>
      <x:c r="D1818" s="8" t="d">
        <x:v>2026-09-15T00:00:00.000Z</x:v>
      </x:c>
      <x:c r="E1818" s="7" t="n">
        <x:v>132.3</x:v>
      </x:c>
      <x:c r="F1818" s="7" t="n">
        <x:v>126.9</x:v>
      </x:c>
      <x:c r="G1818" s="7" t="n">
        <x:v>80.7</x:v>
      </x:c>
      <x:c r="H1818" s="2" t="str">
        <x:v>否</x:v>
      </x:c>
      <x:c r="I1818" s="7" t="n">
        <x:f>IF(AND(ISNUMBER(E1818),ISNUMBER(F1818)),E1818-F1818,"")</x:f>
        <x:v>5.400000000000006</x:v>
      </x:c>
      <x:c r="J1818" s="2" t="str">
        <x:f>IF(H1818="否","不适用",IF(AND(ISNUMBER(E1818),ISNUMBER(F1818)),IF(I1818&gt;'规则与名单'!$B$2,"是","否"),"未判定"))</x:f>
        <x:v>不适用</x:v>
      </x:c>
      <x:c r="K1818" s="2" t="str">
        <x:f>IF(J1818="是",IF(ISNUMBER(F1818),"测试日GPS","缺失"),IF(ISNUMBER(G1818),"非测试日纯氢",IF(AND(H1818="是",J1818="未判定"),IF(ISNUMBER(F1818),"测试名单无纯氢GPS","缺失"),IF(ISNUMBER(E1818),"非测试日仪表","缺失"))))</x:f>
        <x:v>非测试日纯氢</x:v>
      </x:c>
      <x:c r="L1818" s="7" t="n">
        <x:f>IF(K1818="缺失","",IF(K1818="非测试日纯氢",G1818,IF(K1818="非测试日仪表",E1818,F1818)))</x:f>
        <x:v>80.7</x:v>
      </x:c>
      <x:c r="M1818" s="2" t="n">
        <x:f>IF(K1818="缺失",1,0)</x:f>
        <x:v>0</x:v>
      </x:c>
      <x:c r="N1818" s="2" t="str">
        <x:v>车辆里程查询_20260901-20260930_1024辆_仪表里程.xlsx / S277</x:v>
      </x:c>
      <x:c r="O1818" s="2" t="str">
        <x:v>车辆里程查询_20260901-20260930_1024辆_GPS里程.xlsx / S201</x:v>
      </x:c>
      <x:c r="P1818" s="2" t="str">
        <x:v>车辆纯氢气里程查询_20260901-20260930_1024辆.xlsx / S895</x:v>
      </x:c>
    </x:row>
    <x:row r="1819" ht="22" customHeight="1">
      <x:c r="A1819" s="2" t="n">
        <x:v>73</x:v>
      </x:c>
      <x:c r="B1819" s="2" t="str">
        <x:v>粤A00828F</x:v>
      </x:c>
      <x:c r="C1819" s="2" t="str">
        <x:v>刘念念</x:v>
      </x:c>
      <x:c r="D1819" s="8" t="d">
        <x:v>2026-09-16T00:00:00.000Z</x:v>
      </x:c>
      <x:c r="E1819" s="7" t="n">
        <x:v>19.5</x:v>
      </x:c>
      <x:c r="F1819" s="7" t="n">
        <x:v>18.2</x:v>
      </x:c>
      <x:c r="G1819" s="7" t="n">
        <x:v>0</x:v>
      </x:c>
      <x:c r="H1819" s="2" t="str">
        <x:v>否</x:v>
      </x:c>
      <x:c r="I1819" s="7" t="n">
        <x:f>IF(AND(ISNUMBER(E1819),ISNUMBER(F1819)),E1819-F1819,"")</x:f>
        <x:v>1.3000000000000007</x:v>
      </x:c>
      <x:c r="J1819" s="2" t="str">
        <x:f>IF(H1819="否","不适用",IF(AND(ISNUMBER(E1819),ISNUMBER(F1819)),IF(I1819&gt;'规则与名单'!$B$2,"是","否"),"未判定"))</x:f>
        <x:v>不适用</x:v>
      </x:c>
      <x:c r="K1819" s="2" t="str">
        <x:f>IF(J1819="是",IF(ISNUMBER(F1819),"测试日GPS","缺失"),IF(ISNUMBER(G1819),"非测试日纯氢",IF(AND(H1819="是",J1819="未判定"),IF(ISNUMBER(F1819),"测试名单无纯氢GPS","缺失"),IF(ISNUMBER(E1819),"非测试日仪表","缺失"))))</x:f>
        <x:v>非测试日纯氢</x:v>
      </x:c>
      <x:c r="L1819" s="7" t="n">
        <x:f>IF(K1819="缺失","",IF(K1819="非测试日纯氢",G1819,IF(K1819="非测试日仪表",E1819,F1819)))</x:f>
        <x:v>0</x:v>
      </x:c>
      <x:c r="M1819" s="2" t="n">
        <x:f>IF(K1819="缺失",1,0)</x:f>
        <x:v>0</x:v>
      </x:c>
      <x:c r="N1819" s="2" t="str">
        <x:v>车辆里程查询_20260901-20260930_1024辆_仪表里程.xlsx / T277</x:v>
      </x:c>
      <x:c r="O1819" s="2" t="str">
        <x:v>车辆里程查询_20260901-20260930_1024辆_GPS里程.xlsx / T201</x:v>
      </x:c>
      <x:c r="P1819" s="2" t="str">
        <x:v>车辆纯氢气里程查询_20260901-20260930_1024辆.xlsx / T895</x:v>
      </x:c>
    </x:row>
    <x:row r="1820" ht="22" customHeight="1">
      <x:c r="A1820" s="2" t="n">
        <x:v>73</x:v>
      </x:c>
      <x:c r="B1820" s="2" t="str">
        <x:v>粤A00828F</x:v>
      </x:c>
      <x:c r="C1820" s="2" t="str">
        <x:v>刘念念</x:v>
      </x:c>
      <x:c r="D1820" s="8" t="d">
        <x:v>2026-09-17T00:00:00.000Z</x:v>
      </x:c>
      <x:c r="E1820" s="7" t="n">
        <x:v>51.2</x:v>
      </x:c>
      <x:c r="F1820" s="7" t="n">
        <x:v>48.5</x:v>
      </x:c>
      <x:c r="G1820" s="7" t="n">
        <x:v>0</x:v>
      </x:c>
      <x:c r="H1820" s="2" t="str">
        <x:v>否</x:v>
      </x:c>
      <x:c r="I1820" s="7" t="n">
        <x:f>IF(AND(ISNUMBER(E1820),ISNUMBER(F1820)),E1820-F1820,"")</x:f>
        <x:v>2.700000000000003</x:v>
      </x:c>
      <x:c r="J1820" s="2" t="str">
        <x:f>IF(H1820="否","不适用",IF(AND(ISNUMBER(E1820),ISNUMBER(F1820)),IF(I1820&gt;'规则与名单'!$B$2,"是","否"),"未判定"))</x:f>
        <x:v>不适用</x:v>
      </x:c>
      <x:c r="K1820" s="2" t="str">
        <x:f>IF(J1820="是",IF(ISNUMBER(F1820),"测试日GPS","缺失"),IF(ISNUMBER(G1820),"非测试日纯氢",IF(AND(H1820="是",J1820="未判定"),IF(ISNUMBER(F1820),"测试名单无纯氢GPS","缺失"),IF(ISNUMBER(E1820),"非测试日仪表","缺失"))))</x:f>
        <x:v>非测试日纯氢</x:v>
      </x:c>
      <x:c r="L1820" s="7" t="n">
        <x:f>IF(K1820="缺失","",IF(K1820="非测试日纯氢",G1820,IF(K1820="非测试日仪表",E1820,F1820)))</x:f>
        <x:v>0</x:v>
      </x:c>
      <x:c r="M1820" s="2" t="n">
        <x:f>IF(K1820="缺失",1,0)</x:f>
        <x:v>0</x:v>
      </x:c>
      <x:c r="N1820" s="2" t="str">
        <x:v>车辆里程查询_20260901-20260930_1024辆_仪表里程.xlsx / U277</x:v>
      </x:c>
      <x:c r="O1820" s="2" t="str">
        <x:v>车辆里程查询_20260901-20260930_1024辆_GPS里程.xlsx / U201</x:v>
      </x:c>
      <x:c r="P1820" s="2" t="str">
        <x:v>车辆纯氢气里程查询_20260901-20260930_1024辆.xlsx / U895</x:v>
      </x:c>
    </x:row>
    <x:row r="1821" ht="22" customHeight="1">
      <x:c r="A1821" s="2" t="n">
        <x:v>73</x:v>
      </x:c>
      <x:c r="B1821" s="2" t="str">
        <x:v>粤A00828F</x:v>
      </x:c>
      <x:c r="C1821" s="2" t="str">
        <x:v>刘念念</x:v>
      </x:c>
      <x:c r="D1821" s="8" t="d">
        <x:v>2026-09-18T00:00:00.000Z</x:v>
      </x:c>
      <x:c r="E1821" s="7"/>
      <x:c r="F1821" s="7" t="n">
        <x:v>0</x:v>
      </x:c>
      <x:c r="G1821" s="7"/>
      <x:c r="H1821" s="2" t="str">
        <x:v>否</x:v>
      </x:c>
      <x:c r="I1821" s="7" t="str">
        <x:f>IF(AND(ISNUMBER(E1821),ISNUMBER(F1821)),E1821-F1821,"")</x:f>
      </x:c>
      <x:c r="J1821" s="2" t="str">
        <x:f>IF(H1821="否","不适用",IF(AND(ISNUMBER(E1821),ISNUMBER(F1821)),IF(I1821&gt;'规则与名单'!$B$2,"是","否"),"未判定"))</x:f>
        <x:v>不适用</x:v>
      </x:c>
      <x:c r="K1821" s="2" t="str">
        <x:f>IF(J1821="是",IF(ISNUMBER(F1821),"测试日GPS","缺失"),IF(ISNUMBER(G1821),"非测试日纯氢",IF(AND(H1821="是",J1821="未判定"),IF(ISNUMBER(F1821),"测试名单无纯氢GPS","缺失"),IF(ISNUMBER(E1821),"非测试日仪表","缺失"))))</x:f>
        <x:v>缺失</x:v>
      </x:c>
      <x:c r="L1821" s="7" t="str">
        <x:f>IF(K1821="缺失","",IF(K1821="非测试日纯氢",G1821,IF(K1821="非测试日仪表",E1821,F1821)))</x:f>
      </x:c>
      <x:c r="M1821" s="2" t="n">
        <x:f>IF(K1821="缺失",1,0)</x:f>
        <x:v>1</x:v>
      </x:c>
      <x:c r="N1821" s="2" t="str">
        <x:v>车辆里程查询_20260901-20260930_1024辆_仪表里程.xlsx / V277</x:v>
      </x:c>
      <x:c r="O1821" s="2" t="str">
        <x:v>车辆里程查询_20260901-20260930_1024辆_GPS里程.xlsx / V201</x:v>
      </x:c>
      <x:c r="P1821" s="2" t="str">
        <x:v>车辆纯氢气里程查询_20260901-20260930_1024辆.xlsx / V895</x:v>
      </x:c>
    </x:row>
    <x:row r="1822" ht="22" customHeight="1">
      <x:c r="A1822" s="2" t="n">
        <x:v>73</x:v>
      </x:c>
      <x:c r="B1822" s="2" t="str">
        <x:v>粤A00828F</x:v>
      </x:c>
      <x:c r="C1822" s="2" t="str">
        <x:v>刘念念</x:v>
      </x:c>
      <x:c r="D1822" s="8" t="d">
        <x:v>2026-09-19T00:00:00.000Z</x:v>
      </x:c>
      <x:c r="E1822" s="7" t="n">
        <x:v>48.7</x:v>
      </x:c>
      <x:c r="F1822" s="7" t="n">
        <x:v>46</x:v>
      </x:c>
      <x:c r="G1822" s="7" t="n">
        <x:v>0</x:v>
      </x:c>
      <x:c r="H1822" s="2" t="str">
        <x:v>否</x:v>
      </x:c>
      <x:c r="I1822" s="7" t="n">
        <x:f>IF(AND(ISNUMBER(E1822),ISNUMBER(F1822)),E1822-F1822,"")</x:f>
        <x:v>2.700000000000003</x:v>
      </x:c>
      <x:c r="J1822" s="2" t="str">
        <x:f>IF(H1822="否","不适用",IF(AND(ISNUMBER(E1822),ISNUMBER(F1822)),IF(I1822&gt;'规则与名单'!$B$2,"是","否"),"未判定"))</x:f>
        <x:v>不适用</x:v>
      </x:c>
      <x:c r="K1822" s="2" t="str">
        <x:f>IF(J1822="是",IF(ISNUMBER(F1822),"测试日GPS","缺失"),IF(ISNUMBER(G1822),"非测试日纯氢",IF(AND(H1822="是",J1822="未判定"),IF(ISNUMBER(F1822),"测试名单无纯氢GPS","缺失"),IF(ISNUMBER(E1822),"非测试日仪表","缺失"))))</x:f>
        <x:v>非测试日纯氢</x:v>
      </x:c>
      <x:c r="L1822" s="7" t="n">
        <x:f>IF(K1822="缺失","",IF(K1822="非测试日纯氢",G1822,IF(K1822="非测试日仪表",E1822,F1822)))</x:f>
        <x:v>0</x:v>
      </x:c>
      <x:c r="M1822" s="2" t="n">
        <x:f>IF(K1822="缺失",1,0)</x:f>
        <x:v>0</x:v>
      </x:c>
      <x:c r="N1822" s="2" t="str">
        <x:v>车辆里程查询_20260901-20260930_1024辆_仪表里程.xlsx / W277</x:v>
      </x:c>
      <x:c r="O1822" s="2" t="str">
        <x:v>车辆里程查询_20260901-20260930_1024辆_GPS里程.xlsx / W201</x:v>
      </x:c>
      <x:c r="P1822" s="2" t="str">
        <x:v>车辆纯氢气里程查询_20260901-20260930_1024辆.xlsx / W895</x:v>
      </x:c>
    </x:row>
    <x:row r="1823" ht="22" customHeight="1">
      <x:c r="A1823" s="2" t="n">
        <x:v>73</x:v>
      </x:c>
      <x:c r="B1823" s="2" t="str">
        <x:v>粤A00828F</x:v>
      </x:c>
      <x:c r="C1823" s="2" t="str">
        <x:v>刘念念</x:v>
      </x:c>
      <x:c r="D1823" s="8" t="d">
        <x:v>2026-09-20T00:00:00.000Z</x:v>
      </x:c>
      <x:c r="E1823" s="7" t="n">
        <x:v>0</x:v>
      </x:c>
      <x:c r="F1823" s="7" t="n">
        <x:v>0</x:v>
      </x:c>
      <x:c r="G1823" s="7"/>
      <x:c r="H1823" s="2" t="str">
        <x:v>否</x:v>
      </x:c>
      <x:c r="I1823" s="7" t="n">
        <x:f>IF(AND(ISNUMBER(E1823),ISNUMBER(F1823)),E1823-F1823,"")</x:f>
        <x:v>0</x:v>
      </x:c>
      <x:c r="J1823" s="2" t="str">
        <x:f>IF(H1823="否","不适用",IF(AND(ISNUMBER(E1823),ISNUMBER(F1823)),IF(I1823&gt;'规则与名单'!$B$2,"是","否"),"未判定"))</x:f>
        <x:v>不适用</x:v>
      </x:c>
      <x:c r="K1823" s="2" t="str">
        <x:f>IF(J1823="是",IF(ISNUMBER(F1823),"测试日GPS","缺失"),IF(ISNUMBER(G1823),"非测试日纯氢",IF(AND(H1823="是",J1823="未判定"),IF(ISNUMBER(F1823),"测试名单无纯氢GPS","缺失"),IF(ISNUMBER(E1823),"非测试日仪表","缺失"))))</x:f>
        <x:v>非测试日仪表</x:v>
      </x:c>
      <x:c r="L1823" s="7" t="n">
        <x:f>IF(K1823="缺失","",IF(K1823="非测试日纯氢",G1823,IF(K1823="非测试日仪表",E1823,F1823)))</x:f>
        <x:v>0</x:v>
      </x:c>
      <x:c r="M1823" s="2" t="n">
        <x:f>IF(K1823="缺失",1,0)</x:f>
        <x:v>0</x:v>
      </x:c>
      <x:c r="N1823" s="2" t="str">
        <x:v>车辆里程查询_20260901-20260930_1024辆_仪表里程.xlsx / X277</x:v>
      </x:c>
      <x:c r="O1823" s="2" t="str">
        <x:v>车辆里程查询_20260901-20260930_1024辆_GPS里程.xlsx / X201</x:v>
      </x:c>
      <x:c r="P1823" s="2" t="str">
        <x:v>车辆纯氢气里程查询_20260901-20260930_1024辆.xlsx / X895</x:v>
      </x:c>
    </x:row>
    <x:row r="1824" ht="22" customHeight="1">
      <x:c r="A1824" s="2" t="n">
        <x:v>73</x:v>
      </x:c>
      <x:c r="B1824" s="2" t="str">
        <x:v>粤A00828F</x:v>
      </x:c>
      <x:c r="C1824" s="2" t="str">
        <x:v>刘念念</x:v>
      </x:c>
      <x:c r="D1824" s="8" t="d">
        <x:v>2026-09-21T00:00:00.000Z</x:v>
      </x:c>
      <x:c r="E1824" s="7" t="n">
        <x:v>92.6</x:v>
      </x:c>
      <x:c r="F1824" s="7" t="n">
        <x:v>87.5</x:v>
      </x:c>
      <x:c r="G1824" s="7" t="n">
        <x:v>48.1</x:v>
      </x:c>
      <x:c r="H1824" s="2" t="str">
        <x:v>否</x:v>
      </x:c>
      <x:c r="I1824" s="7" t="n">
        <x:f>IF(AND(ISNUMBER(E1824),ISNUMBER(F1824)),E1824-F1824,"")</x:f>
        <x:v>5.099999999999994</x:v>
      </x:c>
      <x:c r="J1824" s="2" t="str">
        <x:f>IF(H1824="否","不适用",IF(AND(ISNUMBER(E1824),ISNUMBER(F1824)),IF(I1824&gt;'规则与名单'!$B$2,"是","否"),"未判定"))</x:f>
        <x:v>不适用</x:v>
      </x:c>
      <x:c r="K1824" s="2" t="str">
        <x:f>IF(J1824="是",IF(ISNUMBER(F1824),"测试日GPS","缺失"),IF(ISNUMBER(G1824),"非测试日纯氢",IF(AND(H1824="是",J1824="未判定"),IF(ISNUMBER(F1824),"测试名单无纯氢GPS","缺失"),IF(ISNUMBER(E1824),"非测试日仪表","缺失"))))</x:f>
        <x:v>非测试日纯氢</x:v>
      </x:c>
      <x:c r="L1824" s="7" t="n">
        <x:f>IF(K1824="缺失","",IF(K1824="非测试日纯氢",G1824,IF(K1824="非测试日仪表",E1824,F1824)))</x:f>
        <x:v>48.1</x:v>
      </x:c>
      <x:c r="M1824" s="2" t="n">
        <x:f>IF(K1824="缺失",1,0)</x:f>
        <x:v>0</x:v>
      </x:c>
      <x:c r="N1824" s="2" t="str">
        <x:v>车辆里程查询_20260901-20260930_1024辆_仪表里程.xlsx / Y277</x:v>
      </x:c>
      <x:c r="O1824" s="2" t="str">
        <x:v>车辆里程查询_20260901-20260930_1024辆_GPS里程.xlsx / Y201</x:v>
      </x:c>
      <x:c r="P1824" s="2" t="str">
        <x:v>车辆纯氢气里程查询_20260901-20260930_1024辆.xlsx / Y895</x:v>
      </x:c>
    </x:row>
    <x:row r="1825" ht="22" customHeight="1">
      <x:c r="A1825" s="2" t="n">
        <x:v>73</x:v>
      </x:c>
      <x:c r="B1825" s="2" t="str">
        <x:v>粤A00828F</x:v>
      </x:c>
      <x:c r="C1825" s="2" t="str">
        <x:v>刘念念</x:v>
      </x:c>
      <x:c r="D1825" s="8" t="d">
        <x:v>2026-09-22T00:00:00.000Z</x:v>
      </x:c>
      <x:c r="E1825" s="7" t="n">
        <x:v>0.9</x:v>
      </x:c>
      <x:c r="F1825" s="7" t="n">
        <x:v>0.9</x:v>
      </x:c>
      <x:c r="G1825" s="7" t="n">
        <x:v>0</x:v>
      </x:c>
      <x:c r="H1825" s="2" t="str">
        <x:v>否</x:v>
      </x:c>
      <x:c r="I1825" s="7" t="n">
        <x:f>IF(AND(ISNUMBER(E1825),ISNUMBER(F1825)),E1825-F1825,"")</x:f>
        <x:v>0</x:v>
      </x:c>
      <x:c r="J1825" s="2" t="str">
        <x:f>IF(H1825="否","不适用",IF(AND(ISNUMBER(E1825),ISNUMBER(F1825)),IF(I1825&gt;'规则与名单'!$B$2,"是","否"),"未判定"))</x:f>
        <x:v>不适用</x:v>
      </x:c>
      <x:c r="K1825" s="2" t="str">
        <x:f>IF(J1825="是",IF(ISNUMBER(F1825),"测试日GPS","缺失"),IF(ISNUMBER(G1825),"非测试日纯氢",IF(AND(H1825="是",J1825="未判定"),IF(ISNUMBER(F1825),"测试名单无纯氢GPS","缺失"),IF(ISNUMBER(E1825),"非测试日仪表","缺失"))))</x:f>
        <x:v>非测试日纯氢</x:v>
      </x:c>
      <x:c r="L1825" s="7" t="n">
        <x:f>IF(K1825="缺失","",IF(K1825="非测试日纯氢",G1825,IF(K1825="非测试日仪表",E1825,F1825)))</x:f>
        <x:v>0</x:v>
      </x:c>
      <x:c r="M1825" s="2" t="n">
        <x:f>IF(K1825="缺失",1,0)</x:f>
        <x:v>0</x:v>
      </x:c>
      <x:c r="N1825" s="2" t="str">
        <x:v>车辆里程查询_20260901-20260930_1024辆_仪表里程.xlsx / Z277</x:v>
      </x:c>
      <x:c r="O1825" s="2" t="str">
        <x:v>车辆里程查询_20260901-20260930_1024辆_GPS里程.xlsx / Z201</x:v>
      </x:c>
      <x:c r="P1825" s="2" t="str">
        <x:v>车辆纯氢气里程查询_20260901-20260930_1024辆.xlsx / Z895</x:v>
      </x:c>
    </x:row>
    <x:row r="1826" ht="22" customHeight="1">
      <x:c r="A1826" s="2" t="n">
        <x:v>73</x:v>
      </x:c>
      <x:c r="B1826" s="2" t="str">
        <x:v>粤A00828F</x:v>
      </x:c>
      <x:c r="C1826" s="2" t="str">
        <x:v>刘念念</x:v>
      </x:c>
      <x:c r="D1826" s="8" t="d">
        <x:v>2026-09-23T00:00:00.000Z</x:v>
      </x:c>
      <x:c r="E1826" s="7" t="n">
        <x:v>158.9</x:v>
      </x:c>
      <x:c r="F1826" s="7" t="n">
        <x:v>149</x:v>
      </x:c>
      <x:c r="G1826" s="7" t="n">
        <x:v>80.4</x:v>
      </x:c>
      <x:c r="H1826" s="2" t="str">
        <x:v>否</x:v>
      </x:c>
      <x:c r="I1826" s="7" t="n">
        <x:f>IF(AND(ISNUMBER(E1826),ISNUMBER(F1826)),E1826-F1826,"")</x:f>
        <x:v>9.900000000000006</x:v>
      </x:c>
      <x:c r="J1826" s="2" t="str">
        <x:f>IF(H1826="否","不适用",IF(AND(ISNUMBER(E1826),ISNUMBER(F1826)),IF(I1826&gt;'规则与名单'!$B$2,"是","否"),"未判定"))</x:f>
        <x:v>不适用</x:v>
      </x:c>
      <x:c r="K1826" s="2" t="str">
        <x:f>IF(J1826="是",IF(ISNUMBER(F1826),"测试日GPS","缺失"),IF(ISNUMBER(G1826),"非测试日纯氢",IF(AND(H1826="是",J1826="未判定"),IF(ISNUMBER(F1826),"测试名单无纯氢GPS","缺失"),IF(ISNUMBER(E1826),"非测试日仪表","缺失"))))</x:f>
        <x:v>非测试日纯氢</x:v>
      </x:c>
      <x:c r="L1826" s="7" t="n">
        <x:f>IF(K1826="缺失","",IF(K1826="非测试日纯氢",G1826,IF(K1826="非测试日仪表",E1826,F1826)))</x:f>
        <x:v>80.4</x:v>
      </x:c>
      <x:c r="M1826" s="2" t="n">
        <x:f>IF(K1826="缺失",1,0)</x:f>
        <x:v>0</x:v>
      </x:c>
      <x:c r="N1826" s="2" t="str">
        <x:v>车辆里程查询_20260901-20260930_1024辆_仪表里程.xlsx / AA277</x:v>
      </x:c>
      <x:c r="O1826" s="2" t="str">
        <x:v>车辆里程查询_20260901-20260930_1024辆_GPS里程.xlsx / AA201</x:v>
      </x:c>
      <x:c r="P1826" s="2" t="str">
        <x:v>车辆纯氢气里程查询_20260901-20260930_1024辆.xlsx / AA895</x:v>
      </x:c>
    </x:row>
    <x:row r="1827" ht="22" customHeight="1">
      <x:c r="A1827" s="2" t="n">
        <x:v>73</x:v>
      </x:c>
      <x:c r="B1827" s="2" t="str">
        <x:v>粤A00828F</x:v>
      </x:c>
      <x:c r="C1827" s="2" t="str">
        <x:v>刘念念</x:v>
      </x:c>
      <x:c r="D1827" s="8" t="d">
        <x:v>2026-09-24T00:00:00.000Z</x:v>
      </x:c>
      <x:c r="E1827" s="7" t="n">
        <x:v>218.4</x:v>
      </x:c>
      <x:c r="F1827" s="7" t="n">
        <x:v>206.5</x:v>
      </x:c>
      <x:c r="G1827" s="7" t="n">
        <x:v>138.6</x:v>
      </x:c>
      <x:c r="H1827" s="2" t="str">
        <x:v>否</x:v>
      </x:c>
      <x:c r="I1827" s="7" t="n">
        <x:f>IF(AND(ISNUMBER(E1827),ISNUMBER(F1827)),E1827-F1827,"")</x:f>
        <x:v>11.900000000000006</x:v>
      </x:c>
      <x:c r="J1827" s="2" t="str">
        <x:f>IF(H1827="否","不适用",IF(AND(ISNUMBER(E1827),ISNUMBER(F1827)),IF(I1827&gt;'规则与名单'!$B$2,"是","否"),"未判定"))</x:f>
        <x:v>不适用</x:v>
      </x:c>
      <x:c r="K1827" s="2" t="str">
        <x:f>IF(J1827="是",IF(ISNUMBER(F1827),"测试日GPS","缺失"),IF(ISNUMBER(G1827),"非测试日纯氢",IF(AND(H1827="是",J1827="未判定"),IF(ISNUMBER(F1827),"测试名单无纯氢GPS","缺失"),IF(ISNUMBER(E1827),"非测试日仪表","缺失"))))</x:f>
        <x:v>非测试日纯氢</x:v>
      </x:c>
      <x:c r="L1827" s="7" t="n">
        <x:f>IF(K1827="缺失","",IF(K1827="非测试日纯氢",G1827,IF(K1827="非测试日仪表",E1827,F1827)))</x:f>
        <x:v>138.6</x:v>
      </x:c>
      <x:c r="M1827" s="2" t="n">
        <x:f>IF(K1827="缺失",1,0)</x:f>
        <x:v>0</x:v>
      </x:c>
      <x:c r="N1827" s="2" t="str">
        <x:v>车辆里程查询_20260901-20260930_1024辆_仪表里程.xlsx / AB277</x:v>
      </x:c>
      <x:c r="O1827" s="2" t="str">
        <x:v>车辆里程查询_20260901-20260930_1024辆_GPS里程.xlsx / AB201</x:v>
      </x:c>
      <x:c r="P1827" s="2" t="str">
        <x:v>车辆纯氢气里程查询_20260901-20260930_1024辆.xlsx / AB895</x:v>
      </x:c>
    </x:row>
    <x:row r="1828" ht="22" customHeight="1">
      <x:c r="A1828" s="2" t="n">
        <x:v>73</x:v>
      </x:c>
      <x:c r="B1828" s="2" t="str">
        <x:v>粤A00828F</x:v>
      </x:c>
      <x:c r="C1828" s="2" t="str">
        <x:v>刘念念</x:v>
      </x:c>
      <x:c r="D1828" s="8" t="d">
        <x:v>2026-09-25T00:00:00.000Z</x:v>
      </x:c>
      <x:c r="E1828" s="7" t="n">
        <x:v>91</x:v>
      </x:c>
      <x:c r="F1828" s="7" t="n">
        <x:v>86</x:v>
      </x:c>
      <x:c r="G1828" s="7" t="n">
        <x:v>45.2</x:v>
      </x:c>
      <x:c r="H1828" s="2" t="str">
        <x:v>否</x:v>
      </x:c>
      <x:c r="I1828" s="7" t="n">
        <x:f>IF(AND(ISNUMBER(E1828),ISNUMBER(F1828)),E1828-F1828,"")</x:f>
        <x:v>5</x:v>
      </x:c>
      <x:c r="J1828" s="2" t="str">
        <x:f>IF(H1828="否","不适用",IF(AND(ISNUMBER(E1828),ISNUMBER(F1828)),IF(I1828&gt;'规则与名单'!$B$2,"是","否"),"未判定"))</x:f>
        <x:v>不适用</x:v>
      </x:c>
      <x:c r="K1828" s="2" t="str">
        <x:f>IF(J1828="是",IF(ISNUMBER(F1828),"测试日GPS","缺失"),IF(ISNUMBER(G1828),"非测试日纯氢",IF(AND(H1828="是",J1828="未判定"),IF(ISNUMBER(F1828),"测试名单无纯氢GPS","缺失"),IF(ISNUMBER(E1828),"非测试日仪表","缺失"))))</x:f>
        <x:v>非测试日纯氢</x:v>
      </x:c>
      <x:c r="L1828" s="7" t="n">
        <x:f>IF(K1828="缺失","",IF(K1828="非测试日纯氢",G1828,IF(K1828="非测试日仪表",E1828,F1828)))</x:f>
        <x:v>45.2</x:v>
      </x:c>
      <x:c r="M1828" s="2" t="n">
        <x:f>IF(K1828="缺失",1,0)</x:f>
        <x:v>0</x:v>
      </x:c>
      <x:c r="N1828" s="2" t="str">
        <x:v>车辆里程查询_20260901-20260930_1024辆_仪表里程.xlsx / AC277</x:v>
      </x:c>
      <x:c r="O1828" s="2" t="str">
        <x:v>车辆里程查询_20260901-20260930_1024辆_GPS里程.xlsx / AC201</x:v>
      </x:c>
      <x:c r="P1828" s="2" t="str">
        <x:v>车辆纯氢气里程查询_20260901-20260930_1024辆.xlsx / AC895</x:v>
      </x:c>
    </x:row>
    <x:row r="1829" ht="22" customHeight="1">
      <x:c r="A1829" s="2" t="n">
        <x:v>73</x:v>
      </x:c>
      <x:c r="B1829" s="2" t="str">
        <x:v>粤A00828F</x:v>
      </x:c>
      <x:c r="C1829" s="2" t="str">
        <x:v>刘念念</x:v>
      </x:c>
      <x:c r="D1829" s="8" t="d">
        <x:v>2026-09-26T00:00:00.000Z</x:v>
      </x:c>
      <x:c r="E1829" s="7" t="n">
        <x:v>87.4</x:v>
      </x:c>
      <x:c r="F1829" s="7" t="n">
        <x:v>85.9</x:v>
      </x:c>
      <x:c r="G1829" s="7" t="n">
        <x:v>0</x:v>
      </x:c>
      <x:c r="H1829" s="2" t="str">
        <x:v>否</x:v>
      </x:c>
      <x:c r="I1829" s="7" t="n">
        <x:f>IF(AND(ISNUMBER(E1829),ISNUMBER(F1829)),E1829-F1829,"")</x:f>
        <x:v>1.5</x:v>
      </x:c>
      <x:c r="J1829" s="2" t="str">
        <x:f>IF(H1829="否","不适用",IF(AND(ISNUMBER(E1829),ISNUMBER(F1829)),IF(I1829&gt;'规则与名单'!$B$2,"是","否"),"未判定"))</x:f>
        <x:v>不适用</x:v>
      </x:c>
      <x:c r="K1829" s="2" t="str">
        <x:f>IF(J1829="是",IF(ISNUMBER(F1829),"测试日GPS","缺失"),IF(ISNUMBER(G1829),"非测试日纯氢",IF(AND(H1829="是",J1829="未判定"),IF(ISNUMBER(F1829),"测试名单无纯氢GPS","缺失"),IF(ISNUMBER(E1829),"非测试日仪表","缺失"))))</x:f>
        <x:v>非测试日纯氢</x:v>
      </x:c>
      <x:c r="L1829" s="7" t="n">
        <x:f>IF(K1829="缺失","",IF(K1829="非测试日纯氢",G1829,IF(K1829="非测试日仪表",E1829,F1829)))</x:f>
        <x:v>0</x:v>
      </x:c>
      <x:c r="M1829" s="2" t="n">
        <x:f>IF(K1829="缺失",1,0)</x:f>
        <x:v>0</x:v>
      </x:c>
      <x:c r="N1829" s="2" t="str">
        <x:v>车辆里程查询_20260901-20260930_1024辆_仪表里程.xlsx / AD277</x:v>
      </x:c>
      <x:c r="O1829" s="2" t="str">
        <x:v>车辆里程查询_20260901-20260930_1024辆_GPS里程.xlsx / AD201</x:v>
      </x:c>
      <x:c r="P1829" s="2" t="str">
        <x:v>车辆纯氢气里程查询_20260901-20260930_1024辆.xlsx / AD895</x:v>
      </x:c>
    </x:row>
    <x:row r="1830" ht="22" customHeight="1">
      <x:c r="A1830" s="2" t="n">
        <x:v>73</x:v>
      </x:c>
      <x:c r="B1830" s="2" t="str">
        <x:v>粤A00828F</x:v>
      </x:c>
      <x:c r="C1830" s="2" t="str">
        <x:v>刘念念</x:v>
      </x:c>
      <x:c r="D1830" s="8" t="d">
        <x:v>2026-09-27T00:00:00.000Z</x:v>
      </x:c>
      <x:c r="E1830" s="7" t="n">
        <x:v>18.6</x:v>
      </x:c>
      <x:c r="F1830" s="7" t="n">
        <x:v>17.4</x:v>
      </x:c>
      <x:c r="G1830" s="7" t="n">
        <x:v>1.5</x:v>
      </x:c>
      <x:c r="H1830" s="2" t="str">
        <x:v>否</x:v>
      </x:c>
      <x:c r="I1830" s="7" t="n">
        <x:f>IF(AND(ISNUMBER(E1830),ISNUMBER(F1830)),E1830-F1830,"")</x:f>
        <x:v>1.2000000000000028</x:v>
      </x:c>
      <x:c r="J1830" s="2" t="str">
        <x:f>IF(H1830="否","不适用",IF(AND(ISNUMBER(E1830),ISNUMBER(F1830)),IF(I1830&gt;'规则与名单'!$B$2,"是","否"),"未判定"))</x:f>
        <x:v>不适用</x:v>
      </x:c>
      <x:c r="K1830" s="2" t="str">
        <x:f>IF(J1830="是",IF(ISNUMBER(F1830),"测试日GPS","缺失"),IF(ISNUMBER(G1830),"非测试日纯氢",IF(AND(H1830="是",J1830="未判定"),IF(ISNUMBER(F1830),"测试名单无纯氢GPS","缺失"),IF(ISNUMBER(E1830),"非测试日仪表","缺失"))))</x:f>
        <x:v>非测试日纯氢</x:v>
      </x:c>
      <x:c r="L1830" s="7" t="n">
        <x:f>IF(K1830="缺失","",IF(K1830="非测试日纯氢",G1830,IF(K1830="非测试日仪表",E1830,F1830)))</x:f>
        <x:v>1.5</x:v>
      </x:c>
      <x:c r="M1830" s="2" t="n">
        <x:f>IF(K1830="缺失",1,0)</x:f>
        <x:v>0</x:v>
      </x:c>
      <x:c r="N1830" s="2" t="str">
        <x:v>车辆里程查询_20260901-20260930_1024辆_仪表里程.xlsx / AE277</x:v>
      </x:c>
      <x:c r="O1830" s="2" t="str">
        <x:v>车辆里程查询_20260901-20260930_1024辆_GPS里程.xlsx / AE201</x:v>
      </x:c>
      <x:c r="P1830" s="2" t="str">
        <x:v>车辆纯氢气里程查询_20260901-20260930_1024辆.xlsx / AE895</x:v>
      </x:c>
    </x:row>
    <x:row r="1831" ht="22" customHeight="1">
      <x:c r="A1831" s="2" t="n">
        <x:v>73</x:v>
      </x:c>
      <x:c r="B1831" s="2" t="str">
        <x:v>粤A00828F</x:v>
      </x:c>
      <x:c r="C1831" s="2" t="str">
        <x:v>刘念念</x:v>
      </x:c>
      <x:c r="D1831" s="8" t="d">
        <x:v>2026-09-28T00:00:00.000Z</x:v>
      </x:c>
      <x:c r="E1831" s="7" t="n">
        <x:v>128.1</x:v>
      </x:c>
      <x:c r="F1831" s="7" t="n">
        <x:v>120.2</x:v>
      </x:c>
      <x:c r="G1831" s="7" t="n">
        <x:v>79.6</x:v>
      </x:c>
      <x:c r="H1831" s="2" t="str">
        <x:v>否</x:v>
      </x:c>
      <x:c r="I1831" s="7" t="n">
        <x:f>IF(AND(ISNUMBER(E1831),ISNUMBER(F1831)),E1831-F1831,"")</x:f>
        <x:v>7.8999999999999915</x:v>
      </x:c>
      <x:c r="J1831" s="2" t="str">
        <x:f>IF(H1831="否","不适用",IF(AND(ISNUMBER(E1831),ISNUMBER(F1831)),IF(I1831&gt;'规则与名单'!$B$2,"是","否"),"未判定"))</x:f>
        <x:v>不适用</x:v>
      </x:c>
      <x:c r="K1831" s="2" t="str">
        <x:f>IF(J1831="是",IF(ISNUMBER(F1831),"测试日GPS","缺失"),IF(ISNUMBER(G1831),"非测试日纯氢",IF(AND(H1831="是",J1831="未判定"),IF(ISNUMBER(F1831),"测试名单无纯氢GPS","缺失"),IF(ISNUMBER(E1831),"非测试日仪表","缺失"))))</x:f>
        <x:v>非测试日纯氢</x:v>
      </x:c>
      <x:c r="L1831" s="7" t="n">
        <x:f>IF(K1831="缺失","",IF(K1831="非测试日纯氢",G1831,IF(K1831="非测试日仪表",E1831,F1831)))</x:f>
        <x:v>79.6</x:v>
      </x:c>
      <x:c r="M1831" s="2" t="n">
        <x:f>IF(K1831="缺失",1,0)</x:f>
        <x:v>0</x:v>
      </x:c>
      <x:c r="N1831" s="2" t="str">
        <x:v>车辆里程查询_20260901-20260930_1024辆_仪表里程.xlsx / AF277</x:v>
      </x:c>
      <x:c r="O1831" s="2" t="str">
        <x:v>车辆里程查询_20260901-20260930_1024辆_GPS里程.xlsx / AF201</x:v>
      </x:c>
      <x:c r="P1831" s="2" t="str">
        <x:v>车辆纯氢气里程查询_20260901-20260930_1024辆.xlsx / AF895</x:v>
      </x:c>
    </x:row>
    <x:row r="1832" ht="22" customHeight="1">
      <x:c r="A1832" s="2" t="n">
        <x:v>73</x:v>
      </x:c>
      <x:c r="B1832" s="2" t="str">
        <x:v>粤A00828F</x:v>
      </x:c>
      <x:c r="C1832" s="2" t="str">
        <x:v>刘念念</x:v>
      </x:c>
      <x:c r="D1832" s="8" t="d">
        <x:v>2026-09-29T00:00:00.000Z</x:v>
      </x:c>
      <x:c r="E1832" s="7" t="n">
        <x:v>167.2</x:v>
      </x:c>
      <x:c r="F1832" s="7" t="n">
        <x:v>158.2</x:v>
      </x:c>
      <x:c r="G1832" s="7" t="n">
        <x:v>64.3</x:v>
      </x:c>
      <x:c r="H1832" s="2" t="str">
        <x:v>否</x:v>
      </x:c>
      <x:c r="I1832" s="7" t="n">
        <x:f>IF(AND(ISNUMBER(E1832),ISNUMBER(F1832)),E1832-F1832,"")</x:f>
        <x:v>9</x:v>
      </x:c>
      <x:c r="J1832" s="2" t="str">
        <x:f>IF(H1832="否","不适用",IF(AND(ISNUMBER(E1832),ISNUMBER(F1832)),IF(I1832&gt;'规则与名单'!$B$2,"是","否"),"未判定"))</x:f>
        <x:v>不适用</x:v>
      </x:c>
      <x:c r="K1832" s="2" t="str">
        <x:f>IF(J1832="是",IF(ISNUMBER(F1832),"测试日GPS","缺失"),IF(ISNUMBER(G1832),"非测试日纯氢",IF(AND(H1832="是",J1832="未判定"),IF(ISNUMBER(F1832),"测试名单无纯氢GPS","缺失"),IF(ISNUMBER(E1832),"非测试日仪表","缺失"))))</x:f>
        <x:v>非测试日纯氢</x:v>
      </x:c>
      <x:c r="L1832" s="7" t="n">
        <x:f>IF(K1832="缺失","",IF(K1832="非测试日纯氢",G1832,IF(K1832="非测试日仪表",E1832,F1832)))</x:f>
        <x:v>64.3</x:v>
      </x:c>
      <x:c r="M1832" s="2" t="n">
        <x:f>IF(K1832="缺失",1,0)</x:f>
        <x:v>0</x:v>
      </x:c>
      <x:c r="N1832" s="2" t="str">
        <x:v>车辆里程查询_20260901-20260930_1024辆_仪表里程.xlsx / AG277</x:v>
      </x:c>
      <x:c r="O1832" s="2" t="str">
        <x:v>车辆里程查询_20260901-20260930_1024辆_GPS里程.xlsx / AG201</x:v>
      </x:c>
      <x:c r="P1832" s="2" t="str">
        <x:v>车辆纯氢气里程查询_20260901-20260930_1024辆.xlsx / AG895</x:v>
      </x:c>
    </x:row>
    <x:row r="1833" ht="22" customHeight="1">
      <x:c r="A1833" s="2" t="n">
        <x:v>73</x:v>
      </x:c>
      <x:c r="B1833" s="2" t="str">
        <x:v>粤A00828F</x:v>
      </x:c>
      <x:c r="C1833" s="2" t="str">
        <x:v>刘念念</x:v>
      </x:c>
      <x:c r="D1833" s="8" t="d">
        <x:v>2026-09-30T00:00:00.000Z</x:v>
      </x:c>
      <x:c r="E1833" s="7" t="n">
        <x:v>75.6</x:v>
      </x:c>
      <x:c r="F1833" s="7" t="n">
        <x:v>71.6</x:v>
      </x:c>
      <x:c r="G1833" s="7" t="n">
        <x:v>3.9</x:v>
      </x:c>
      <x:c r="H1833" s="2" t="str">
        <x:v>否</x:v>
      </x:c>
      <x:c r="I1833" s="7" t="n">
        <x:f>IF(AND(ISNUMBER(E1833),ISNUMBER(F1833)),E1833-F1833,"")</x:f>
        <x:v>4</x:v>
      </x:c>
      <x:c r="J1833" s="2" t="str">
        <x:f>IF(H1833="否","不适用",IF(AND(ISNUMBER(E1833),ISNUMBER(F1833)),IF(I1833&gt;'规则与名单'!$B$2,"是","否"),"未判定"))</x:f>
        <x:v>不适用</x:v>
      </x:c>
      <x:c r="K1833" s="2" t="str">
        <x:f>IF(J1833="是",IF(ISNUMBER(F1833),"测试日GPS","缺失"),IF(ISNUMBER(G1833),"非测试日纯氢",IF(AND(H1833="是",J1833="未判定"),IF(ISNUMBER(F1833),"测试名单无纯氢GPS","缺失"),IF(ISNUMBER(E1833),"非测试日仪表","缺失"))))</x:f>
        <x:v>非测试日纯氢</x:v>
      </x:c>
      <x:c r="L1833" s="7" t="n">
        <x:f>IF(K1833="缺失","",IF(K1833="非测试日纯氢",G1833,IF(K1833="非测试日仪表",E1833,F1833)))</x:f>
        <x:v>3.9</x:v>
      </x:c>
      <x:c r="M1833" s="2" t="n">
        <x:f>IF(K1833="缺失",1,0)</x:f>
        <x:v>0</x:v>
      </x:c>
      <x:c r="N1833" s="2" t="str">
        <x:v>车辆里程查询_20260901-20260930_1024辆_仪表里程.xlsx / AH277</x:v>
      </x:c>
      <x:c r="O1833" s="2" t="str">
        <x:v>车辆里程查询_20260901-20260930_1024辆_GPS里程.xlsx / AH201</x:v>
      </x:c>
      <x:c r="P1833" s="2" t="str">
        <x:v>车辆纯氢气里程查询_20260901-20260930_1024辆.xlsx / AH895</x:v>
      </x:c>
    </x:row>
    <x:row r="1834" ht="22" customHeight="1">
      <x:c r="A1834" s="2" t="n">
        <x:v>74</x:v>
      </x:c>
      <x:c r="B1834" s="2" t="str">
        <x:v>粤A01013F</x:v>
      </x:c>
      <x:c r="C1834" s="2" t="str">
        <x:v>刘念念</x:v>
      </x:c>
      <x:c r="D1834" s="8" t="d">
        <x:v>2026-09-01T00:00:00.000Z</x:v>
      </x:c>
      <x:c r="E1834" s="7"/>
      <x:c r="F1834" s="7" t="n">
        <x:v>0</x:v>
      </x:c>
      <x:c r="G1834" s="7"/>
      <x:c r="H1834" s="2" t="str">
        <x:v>否</x:v>
      </x:c>
      <x:c r="I1834" s="7" t="str">
        <x:f>IF(AND(ISNUMBER(E1834),ISNUMBER(F1834)),E1834-F1834,"")</x:f>
      </x:c>
      <x:c r="J1834" s="2" t="str">
        <x:f>IF(H1834="否","不适用",IF(AND(ISNUMBER(E1834),ISNUMBER(F1834)),IF(I1834&gt;'规则与名单'!$B$2,"是","否"),"未判定"))</x:f>
        <x:v>不适用</x:v>
      </x:c>
      <x:c r="K1834" s="2" t="str">
        <x:f>IF(J1834="是",IF(ISNUMBER(F1834),"测试日GPS","缺失"),IF(ISNUMBER(G1834),"非测试日纯氢",IF(AND(H1834="是",J1834="未判定"),IF(ISNUMBER(F1834),"测试名单无纯氢GPS","缺失"),IF(ISNUMBER(E1834),"非测试日仪表","缺失"))))</x:f>
        <x:v>缺失</x:v>
      </x:c>
      <x:c r="L1834" s="7" t="str">
        <x:f>IF(K1834="缺失","",IF(K1834="非测试日纯氢",G1834,IF(K1834="非测试日仪表",E1834,F1834)))</x:f>
      </x:c>
      <x:c r="M1834" s="2" t="n">
        <x:f>IF(K1834="缺失",1,0)</x:f>
        <x:v>1</x:v>
      </x:c>
      <x:c r="N1834" s="2" t="str">
        <x:v>车辆里程查询_20260901-20260930_1024辆_仪表里程.xlsx / E281</x:v>
      </x:c>
      <x:c r="O1834" s="2" t="str">
        <x:v>车辆里程查询_20260901-20260930_1024辆_GPS里程.xlsx / E206</x:v>
      </x:c>
      <x:c r="P1834" s="2" t="str">
        <x:v>车辆纯氢气里程查询_20260901-20260930_1024辆.xlsx / E937</x:v>
      </x:c>
    </x:row>
    <x:row r="1835" ht="22" customHeight="1">
      <x:c r="A1835" s="2" t="n">
        <x:v>74</x:v>
      </x:c>
      <x:c r="B1835" s="2" t="str">
        <x:v>粤A01013F</x:v>
      </x:c>
      <x:c r="C1835" s="2" t="str">
        <x:v>刘念念</x:v>
      </x:c>
      <x:c r="D1835" s="8" t="d">
        <x:v>2026-09-02T00:00:00.000Z</x:v>
      </x:c>
      <x:c r="E1835" s="7" t="n">
        <x:v>0</x:v>
      </x:c>
      <x:c r="F1835" s="7" t="n">
        <x:v>0</x:v>
      </x:c>
      <x:c r="G1835" s="7"/>
      <x:c r="H1835" s="2" t="str">
        <x:v>否</x:v>
      </x:c>
      <x:c r="I1835" s="7" t="n">
        <x:f>IF(AND(ISNUMBER(E1835),ISNUMBER(F1835)),E1835-F1835,"")</x:f>
        <x:v>0</x:v>
      </x:c>
      <x:c r="J1835" s="2" t="str">
        <x:f>IF(H1835="否","不适用",IF(AND(ISNUMBER(E1835),ISNUMBER(F1835)),IF(I1835&gt;'规则与名单'!$B$2,"是","否"),"未判定"))</x:f>
        <x:v>不适用</x:v>
      </x:c>
      <x:c r="K1835" s="2" t="str">
        <x:f>IF(J1835="是",IF(ISNUMBER(F1835),"测试日GPS","缺失"),IF(ISNUMBER(G1835),"非测试日纯氢",IF(AND(H1835="是",J1835="未判定"),IF(ISNUMBER(F1835),"测试名单无纯氢GPS","缺失"),IF(ISNUMBER(E1835),"非测试日仪表","缺失"))))</x:f>
        <x:v>非测试日仪表</x:v>
      </x:c>
      <x:c r="L1835" s="7" t="n">
        <x:f>IF(K1835="缺失","",IF(K1835="非测试日纯氢",G1835,IF(K1835="非测试日仪表",E1835,F1835)))</x:f>
        <x:v>0</x:v>
      </x:c>
      <x:c r="M1835" s="2" t="n">
        <x:f>IF(K1835="缺失",1,0)</x:f>
        <x:v>0</x:v>
      </x:c>
      <x:c r="N1835" s="2" t="str">
        <x:v>车辆里程查询_20260901-20260930_1024辆_仪表里程.xlsx / F281</x:v>
      </x:c>
      <x:c r="O1835" s="2" t="str">
        <x:v>车辆里程查询_20260901-20260930_1024辆_GPS里程.xlsx / F206</x:v>
      </x:c>
      <x:c r="P1835" s="2" t="str">
        <x:v>车辆纯氢气里程查询_20260901-20260930_1024辆.xlsx / F937</x:v>
      </x:c>
    </x:row>
    <x:row r="1836" ht="22" customHeight="1">
      <x:c r="A1836" s="2" t="n">
        <x:v>74</x:v>
      </x:c>
      <x:c r="B1836" s="2" t="str">
        <x:v>粤A01013F</x:v>
      </x:c>
      <x:c r="C1836" s="2" t="str">
        <x:v>刘念念</x:v>
      </x:c>
      <x:c r="D1836" s="8" t="d">
        <x:v>2026-09-03T00:00:00.000Z</x:v>
      </x:c>
      <x:c r="E1836" s="7" t="n">
        <x:v>61.4</x:v>
      </x:c>
      <x:c r="F1836" s="7" t="n">
        <x:v>58.1</x:v>
      </x:c>
      <x:c r="G1836" s="7" t="n">
        <x:v>12.6</x:v>
      </x:c>
      <x:c r="H1836" s="2" t="str">
        <x:v>否</x:v>
      </x:c>
      <x:c r="I1836" s="7" t="n">
        <x:f>IF(AND(ISNUMBER(E1836),ISNUMBER(F1836)),E1836-F1836,"")</x:f>
        <x:v>3.299999999999997</x:v>
      </x:c>
      <x:c r="J1836" s="2" t="str">
        <x:f>IF(H1836="否","不适用",IF(AND(ISNUMBER(E1836),ISNUMBER(F1836)),IF(I1836&gt;'规则与名单'!$B$2,"是","否"),"未判定"))</x:f>
        <x:v>不适用</x:v>
      </x:c>
      <x:c r="K1836" s="2" t="str">
        <x:f>IF(J1836="是",IF(ISNUMBER(F1836),"测试日GPS","缺失"),IF(ISNUMBER(G1836),"非测试日纯氢",IF(AND(H1836="是",J1836="未判定"),IF(ISNUMBER(F1836),"测试名单无纯氢GPS","缺失"),IF(ISNUMBER(E1836),"非测试日仪表","缺失"))))</x:f>
        <x:v>非测试日纯氢</x:v>
      </x:c>
      <x:c r="L1836" s="7" t="n">
        <x:f>IF(K1836="缺失","",IF(K1836="非测试日纯氢",G1836,IF(K1836="非测试日仪表",E1836,F1836)))</x:f>
        <x:v>12.6</x:v>
      </x:c>
      <x:c r="M1836" s="2" t="n">
        <x:f>IF(K1836="缺失",1,0)</x:f>
        <x:v>0</x:v>
      </x:c>
      <x:c r="N1836" s="2" t="str">
        <x:v>车辆里程查询_20260901-20260930_1024辆_仪表里程.xlsx / G281</x:v>
      </x:c>
      <x:c r="O1836" s="2" t="str">
        <x:v>车辆里程查询_20260901-20260930_1024辆_GPS里程.xlsx / G206</x:v>
      </x:c>
      <x:c r="P1836" s="2" t="str">
        <x:v>车辆纯氢气里程查询_20260901-20260930_1024辆.xlsx / G937</x:v>
      </x:c>
    </x:row>
    <x:row r="1837" ht="22" customHeight="1">
      <x:c r="A1837" s="2" t="n">
        <x:v>74</x:v>
      </x:c>
      <x:c r="B1837" s="2" t="str">
        <x:v>粤A01013F</x:v>
      </x:c>
      <x:c r="C1837" s="2" t="str">
        <x:v>刘念念</x:v>
      </x:c>
      <x:c r="D1837" s="8" t="d">
        <x:v>2026-09-04T00:00:00.000Z</x:v>
      </x:c>
      <x:c r="E1837" s="7" t="n">
        <x:v>0.4</x:v>
      </x:c>
      <x:c r="F1837" s="7" t="n">
        <x:v>0.4</x:v>
      </x:c>
      <x:c r="G1837" s="7" t="n">
        <x:v>0.3</x:v>
      </x:c>
      <x:c r="H1837" s="2" t="str">
        <x:v>否</x:v>
      </x:c>
      <x:c r="I1837" s="7" t="n">
        <x:f>IF(AND(ISNUMBER(E1837),ISNUMBER(F1837)),E1837-F1837,"")</x:f>
        <x:v>0</x:v>
      </x:c>
      <x:c r="J1837" s="2" t="str">
        <x:f>IF(H1837="否","不适用",IF(AND(ISNUMBER(E1837),ISNUMBER(F1837)),IF(I1837&gt;'规则与名单'!$B$2,"是","否"),"未判定"))</x:f>
        <x:v>不适用</x:v>
      </x:c>
      <x:c r="K1837" s="2" t="str">
        <x:f>IF(J1837="是",IF(ISNUMBER(F1837),"测试日GPS","缺失"),IF(ISNUMBER(G1837),"非测试日纯氢",IF(AND(H1837="是",J1837="未判定"),IF(ISNUMBER(F1837),"测试名单无纯氢GPS","缺失"),IF(ISNUMBER(E1837),"非测试日仪表","缺失"))))</x:f>
        <x:v>非测试日纯氢</x:v>
      </x:c>
      <x:c r="L1837" s="7" t="n">
        <x:f>IF(K1837="缺失","",IF(K1837="非测试日纯氢",G1837,IF(K1837="非测试日仪表",E1837,F1837)))</x:f>
        <x:v>0.3</x:v>
      </x:c>
      <x:c r="M1837" s="2" t="n">
        <x:f>IF(K1837="缺失",1,0)</x:f>
        <x:v>0</x:v>
      </x:c>
      <x:c r="N1837" s="2" t="str">
        <x:v>车辆里程查询_20260901-20260930_1024辆_仪表里程.xlsx / H281</x:v>
      </x:c>
      <x:c r="O1837" s="2" t="str">
        <x:v>车辆里程查询_20260901-20260930_1024辆_GPS里程.xlsx / H206</x:v>
      </x:c>
      <x:c r="P1837" s="2" t="str">
        <x:v>车辆纯氢气里程查询_20260901-20260930_1024辆.xlsx / H937</x:v>
      </x:c>
    </x:row>
    <x:row r="1838" ht="22" customHeight="1">
      <x:c r="A1838" s="2" t="n">
        <x:v>74</x:v>
      </x:c>
      <x:c r="B1838" s="2" t="str">
        <x:v>粤A01013F</x:v>
      </x:c>
      <x:c r="C1838" s="2" t="str">
        <x:v>刘念念</x:v>
      </x:c>
      <x:c r="D1838" s="8" t="d">
        <x:v>2026-09-05T00:00:00.000Z</x:v>
      </x:c>
      <x:c r="E1838" s="7" t="n">
        <x:v>43.8</x:v>
      </x:c>
      <x:c r="F1838" s="7" t="n">
        <x:v>366.7</x:v>
      </x:c>
      <x:c r="G1838" s="7" t="n">
        <x:v>346.1</x:v>
      </x:c>
      <x:c r="H1838" s="2" t="str">
        <x:v>否</x:v>
      </x:c>
      <x:c r="I1838" s="7" t="n">
        <x:f>IF(AND(ISNUMBER(E1838),ISNUMBER(F1838)),E1838-F1838,"")</x:f>
        <x:v>-322.9</x:v>
      </x:c>
      <x:c r="J1838" s="2" t="str">
        <x:f>IF(H1838="否","不适用",IF(AND(ISNUMBER(E1838),ISNUMBER(F1838)),IF(I1838&gt;'规则与名单'!$B$2,"是","否"),"未判定"))</x:f>
        <x:v>不适用</x:v>
      </x:c>
      <x:c r="K1838" s="2" t="str">
        <x:f>IF(J1838="是",IF(ISNUMBER(F1838),"测试日GPS","缺失"),IF(ISNUMBER(G1838),"非测试日纯氢",IF(AND(H1838="是",J1838="未判定"),IF(ISNUMBER(F1838),"测试名单无纯氢GPS","缺失"),IF(ISNUMBER(E1838),"非测试日仪表","缺失"))))</x:f>
        <x:v>非测试日纯氢</x:v>
      </x:c>
      <x:c r="L1838" s="7" t="n">
        <x:f>IF(K1838="缺失","",IF(K1838="非测试日纯氢",G1838,IF(K1838="非测试日仪表",E1838,F1838)))</x:f>
        <x:v>346.1</x:v>
      </x:c>
      <x:c r="M1838" s="2" t="n">
        <x:f>IF(K1838="缺失",1,0)</x:f>
        <x:v>0</x:v>
      </x:c>
      <x:c r="N1838" s="2" t="str">
        <x:v>车辆里程查询_20260901-20260930_1024辆_仪表里程.xlsx / I281</x:v>
      </x:c>
      <x:c r="O1838" s="2" t="str">
        <x:v>车辆里程查询_20260901-20260930_1024辆_GPS里程.xlsx / I206</x:v>
      </x:c>
      <x:c r="P1838" s="2" t="str">
        <x:v>车辆纯氢气里程查询_20260901-20260930_1024辆.xlsx / I937</x:v>
      </x:c>
    </x:row>
    <x:row r="1839" ht="22" customHeight="1">
      <x:c r="A1839" s="2" t="n">
        <x:v>75</x:v>
      </x:c>
      <x:c r="B1839" s="2" t="str">
        <x:v>粤A01505F</x:v>
      </x:c>
      <x:c r="C1839" s="2" t="str">
        <x:v>刘念念</x:v>
      </x:c>
      <x:c r="D1839" s="8" t="d">
        <x:v>2026-09-01T00:00:00.000Z</x:v>
      </x:c>
      <x:c r="E1839" s="7" t="n">
        <x:v>255</x:v>
      </x:c>
      <x:c r="F1839" s="7" t="n">
        <x:v>241</x:v>
      </x:c>
      <x:c r="G1839" s="7" t="n">
        <x:v>209.6</x:v>
      </x:c>
      <x:c r="H1839" s="2" t="str">
        <x:v>否</x:v>
      </x:c>
      <x:c r="I1839" s="7" t="n">
        <x:f>IF(AND(ISNUMBER(E1839),ISNUMBER(F1839)),E1839-F1839,"")</x:f>
        <x:v>14</x:v>
      </x:c>
      <x:c r="J1839" s="2" t="str">
        <x:f>IF(H1839="否","不适用",IF(AND(ISNUMBER(E1839),ISNUMBER(F1839)),IF(I1839&gt;'规则与名单'!$B$2,"是","否"),"未判定"))</x:f>
        <x:v>不适用</x:v>
      </x:c>
      <x:c r="K1839" s="2" t="str">
        <x:f>IF(J1839="是",IF(ISNUMBER(F1839),"测试日GPS","缺失"),IF(ISNUMBER(G1839),"非测试日纯氢",IF(AND(H1839="是",J1839="未判定"),IF(ISNUMBER(F1839),"测试名单无纯氢GPS","缺失"),IF(ISNUMBER(E1839),"非测试日仪表","缺失"))))</x:f>
        <x:v>非测试日纯氢</x:v>
      </x:c>
      <x:c r="L1839" s="7" t="n">
        <x:f>IF(K1839="缺失","",IF(K1839="非测试日纯氢",G1839,IF(K1839="非测试日仪表",E1839,F1839)))</x:f>
        <x:v>209.6</x:v>
      </x:c>
      <x:c r="M1839" s="2" t="n">
        <x:f>IF(K1839="缺失",1,0)</x:f>
        <x:v>0</x:v>
      </x:c>
      <x:c r="N1839" s="2" t="str">
        <x:v>车辆里程查询_20260901-20260930_1024辆_仪表里程.xlsx / E387</x:v>
      </x:c>
      <x:c r="O1839" s="2" t="str">
        <x:v>车辆里程查询_20260901-20260930_1024辆_GPS里程.xlsx / E389</x:v>
      </x:c>
      <x:c r="P1839" s="2" t="str">
        <x:v>车辆纯氢气里程查询_20260901-20260930_1024辆.xlsx / E968</x:v>
      </x:c>
    </x:row>
    <x:row r="1840" ht="22" customHeight="1">
      <x:c r="A1840" s="2" t="n">
        <x:v>75</x:v>
      </x:c>
      <x:c r="B1840" s="2" t="str">
        <x:v>粤A01505F</x:v>
      </x:c>
      <x:c r="C1840" s="2" t="str">
        <x:v>刘念念</x:v>
      </x:c>
      <x:c r="D1840" s="8" t="d">
        <x:v>2026-09-02T00:00:00.000Z</x:v>
      </x:c>
      <x:c r="E1840" s="7" t="n">
        <x:v>257.3</x:v>
      </x:c>
      <x:c r="F1840" s="7" t="n">
        <x:v>243</x:v>
      </x:c>
      <x:c r="G1840" s="7" t="n">
        <x:v>212.8</x:v>
      </x:c>
      <x:c r="H1840" s="2" t="str">
        <x:v>否</x:v>
      </x:c>
      <x:c r="I1840" s="7" t="n">
        <x:f>IF(AND(ISNUMBER(E1840),ISNUMBER(F1840)),E1840-F1840,"")</x:f>
        <x:v>14.300000000000011</x:v>
      </x:c>
      <x:c r="J1840" s="2" t="str">
        <x:f>IF(H1840="否","不适用",IF(AND(ISNUMBER(E1840),ISNUMBER(F1840)),IF(I1840&gt;'规则与名单'!$B$2,"是","否"),"未判定"))</x:f>
        <x:v>不适用</x:v>
      </x:c>
      <x:c r="K1840" s="2" t="str">
        <x:f>IF(J1840="是",IF(ISNUMBER(F1840),"测试日GPS","缺失"),IF(ISNUMBER(G1840),"非测试日纯氢",IF(AND(H1840="是",J1840="未判定"),IF(ISNUMBER(F1840),"测试名单无纯氢GPS","缺失"),IF(ISNUMBER(E1840),"非测试日仪表","缺失"))))</x:f>
        <x:v>非测试日纯氢</x:v>
      </x:c>
      <x:c r="L1840" s="7" t="n">
        <x:f>IF(K1840="缺失","",IF(K1840="非测试日纯氢",G1840,IF(K1840="非测试日仪表",E1840,F1840)))</x:f>
        <x:v>212.8</x:v>
      </x:c>
      <x:c r="M1840" s="2" t="n">
        <x:f>IF(K1840="缺失",1,0)</x:f>
        <x:v>0</x:v>
      </x:c>
      <x:c r="N1840" s="2" t="str">
        <x:v>车辆里程查询_20260901-20260930_1024辆_仪表里程.xlsx / F387</x:v>
      </x:c>
      <x:c r="O1840" s="2" t="str">
        <x:v>车辆里程查询_20260901-20260930_1024辆_GPS里程.xlsx / F389</x:v>
      </x:c>
      <x:c r="P1840" s="2" t="str">
        <x:v>车辆纯氢气里程查询_20260901-20260930_1024辆.xlsx / F968</x:v>
      </x:c>
    </x:row>
    <x:row r="1841" ht="22" customHeight="1">
      <x:c r="A1841" s="2" t="n">
        <x:v>75</x:v>
      </x:c>
      <x:c r="B1841" s="2" t="str">
        <x:v>粤A01505F</x:v>
      </x:c>
      <x:c r="C1841" s="2" t="str">
        <x:v>刘念念</x:v>
      </x:c>
      <x:c r="D1841" s="8" t="d">
        <x:v>2026-09-03T00:00:00.000Z</x:v>
      </x:c>
      <x:c r="E1841" s="7" t="n">
        <x:v>254.9</x:v>
      </x:c>
      <x:c r="F1841" s="7" t="n">
        <x:v>240.8</x:v>
      </x:c>
      <x:c r="G1841" s="7" t="n">
        <x:v>211.6</x:v>
      </x:c>
      <x:c r="H1841" s="2" t="str">
        <x:v>否</x:v>
      </x:c>
      <x:c r="I1841" s="7" t="n">
        <x:f>IF(AND(ISNUMBER(E1841),ISNUMBER(F1841)),E1841-F1841,"")</x:f>
        <x:v>14.099999999999994</x:v>
      </x:c>
      <x:c r="J1841" s="2" t="str">
        <x:f>IF(H1841="否","不适用",IF(AND(ISNUMBER(E1841),ISNUMBER(F1841)),IF(I1841&gt;'规则与名单'!$B$2,"是","否"),"未判定"))</x:f>
        <x:v>不适用</x:v>
      </x:c>
      <x:c r="K1841" s="2" t="str">
        <x:f>IF(J1841="是",IF(ISNUMBER(F1841),"测试日GPS","缺失"),IF(ISNUMBER(G1841),"非测试日纯氢",IF(AND(H1841="是",J1841="未判定"),IF(ISNUMBER(F1841),"测试名单无纯氢GPS","缺失"),IF(ISNUMBER(E1841),"非测试日仪表","缺失"))))</x:f>
        <x:v>非测试日纯氢</x:v>
      </x:c>
      <x:c r="L1841" s="7" t="n">
        <x:f>IF(K1841="缺失","",IF(K1841="非测试日纯氢",G1841,IF(K1841="非测试日仪表",E1841,F1841)))</x:f>
        <x:v>211.6</x:v>
      </x:c>
      <x:c r="M1841" s="2" t="n">
        <x:f>IF(K1841="缺失",1,0)</x:f>
        <x:v>0</x:v>
      </x:c>
      <x:c r="N1841" s="2" t="str">
        <x:v>车辆里程查询_20260901-20260930_1024辆_仪表里程.xlsx / G387</x:v>
      </x:c>
      <x:c r="O1841" s="2" t="str">
        <x:v>车辆里程查询_20260901-20260930_1024辆_GPS里程.xlsx / G389</x:v>
      </x:c>
      <x:c r="P1841" s="2" t="str">
        <x:v>车辆纯氢气里程查询_20260901-20260930_1024辆.xlsx / G968</x:v>
      </x:c>
    </x:row>
    <x:row r="1842" ht="22" customHeight="1">
      <x:c r="A1842" s="2" t="n">
        <x:v>75</x:v>
      </x:c>
      <x:c r="B1842" s="2" t="str">
        <x:v>粤A01505F</x:v>
      </x:c>
      <x:c r="C1842" s="2" t="str">
        <x:v>刘念念</x:v>
      </x:c>
      <x:c r="D1842" s="8" t="d">
        <x:v>2026-09-04T00:00:00.000Z</x:v>
      </x:c>
      <x:c r="E1842" s="7" t="n">
        <x:v>254.5</x:v>
      </x:c>
      <x:c r="F1842" s="7" t="n">
        <x:v>240.7</x:v>
      </x:c>
      <x:c r="G1842" s="7" t="n">
        <x:v>225.4</x:v>
      </x:c>
      <x:c r="H1842" s="2" t="str">
        <x:v>否</x:v>
      </x:c>
      <x:c r="I1842" s="7" t="n">
        <x:f>IF(AND(ISNUMBER(E1842),ISNUMBER(F1842)),E1842-F1842,"")</x:f>
        <x:v>13.800000000000011</x:v>
      </x:c>
      <x:c r="J1842" s="2" t="str">
        <x:f>IF(H1842="否","不适用",IF(AND(ISNUMBER(E1842),ISNUMBER(F1842)),IF(I1842&gt;'规则与名单'!$B$2,"是","否"),"未判定"))</x:f>
        <x:v>不适用</x:v>
      </x:c>
      <x:c r="K1842" s="2" t="str">
        <x:f>IF(J1842="是",IF(ISNUMBER(F1842),"测试日GPS","缺失"),IF(ISNUMBER(G1842),"非测试日纯氢",IF(AND(H1842="是",J1842="未判定"),IF(ISNUMBER(F1842),"测试名单无纯氢GPS","缺失"),IF(ISNUMBER(E1842),"非测试日仪表","缺失"))))</x:f>
        <x:v>非测试日纯氢</x:v>
      </x:c>
      <x:c r="L1842" s="7" t="n">
        <x:f>IF(K1842="缺失","",IF(K1842="非测试日纯氢",G1842,IF(K1842="非测试日仪表",E1842,F1842)))</x:f>
        <x:v>225.4</x:v>
      </x:c>
      <x:c r="M1842" s="2" t="n">
        <x:f>IF(K1842="缺失",1,0)</x:f>
        <x:v>0</x:v>
      </x:c>
      <x:c r="N1842" s="2" t="str">
        <x:v>车辆里程查询_20260901-20260930_1024辆_仪表里程.xlsx / H387</x:v>
      </x:c>
      <x:c r="O1842" s="2" t="str">
        <x:v>车辆里程查询_20260901-20260930_1024辆_GPS里程.xlsx / H389</x:v>
      </x:c>
      <x:c r="P1842" s="2" t="str">
        <x:v>车辆纯氢气里程查询_20260901-20260930_1024辆.xlsx / H968</x:v>
      </x:c>
    </x:row>
    <x:row r="1843" ht="22" customHeight="1">
      <x:c r="A1843" s="2" t="n">
        <x:v>75</x:v>
      </x:c>
      <x:c r="B1843" s="2" t="str">
        <x:v>粤A01505F</x:v>
      </x:c>
      <x:c r="C1843" s="2" t="str">
        <x:v>刘念念</x:v>
      </x:c>
      <x:c r="D1843" s="8" t="d">
        <x:v>2026-09-05T00:00:00.000Z</x:v>
      </x:c>
      <x:c r="E1843" s="7" t="n">
        <x:v>125.1</x:v>
      </x:c>
      <x:c r="F1843" s="7" t="n">
        <x:v>240.9</x:v>
      </x:c>
      <x:c r="G1843" s="7" t="n">
        <x:v>212.3</x:v>
      </x:c>
      <x:c r="H1843" s="2" t="str">
        <x:v>否</x:v>
      </x:c>
      <x:c r="I1843" s="7" t="n">
        <x:f>IF(AND(ISNUMBER(E1843),ISNUMBER(F1843)),E1843-F1843,"")</x:f>
        <x:v>-115.80000000000001</x:v>
      </x:c>
      <x:c r="J1843" s="2" t="str">
        <x:f>IF(H1843="否","不适用",IF(AND(ISNUMBER(E1843),ISNUMBER(F1843)),IF(I1843&gt;'规则与名单'!$B$2,"是","否"),"未判定"))</x:f>
        <x:v>不适用</x:v>
      </x:c>
      <x:c r="K1843" s="2" t="str">
        <x:f>IF(J1843="是",IF(ISNUMBER(F1843),"测试日GPS","缺失"),IF(ISNUMBER(G1843),"非测试日纯氢",IF(AND(H1843="是",J1843="未判定"),IF(ISNUMBER(F1843),"测试名单无纯氢GPS","缺失"),IF(ISNUMBER(E1843),"非测试日仪表","缺失"))))</x:f>
        <x:v>非测试日纯氢</x:v>
      </x:c>
      <x:c r="L1843" s="7" t="n">
        <x:f>IF(K1843="缺失","",IF(K1843="非测试日纯氢",G1843,IF(K1843="非测试日仪表",E1843,F1843)))</x:f>
        <x:v>212.3</x:v>
      </x:c>
      <x:c r="M1843" s="2" t="n">
        <x:f>IF(K1843="缺失",1,0)</x:f>
        <x:v>0</x:v>
      </x:c>
      <x:c r="N1843" s="2" t="str">
        <x:v>车辆里程查询_20260901-20260930_1024辆_仪表里程.xlsx / I387</x:v>
      </x:c>
      <x:c r="O1843" s="2" t="str">
        <x:v>车辆里程查询_20260901-20260930_1024辆_GPS里程.xlsx / I389</x:v>
      </x:c>
      <x:c r="P1843" s="2" t="str">
        <x:v>车辆纯氢气里程查询_20260901-20260930_1024辆.xlsx / I968</x:v>
      </x:c>
    </x:row>
    <x:row r="1844" ht="22" customHeight="1">
      <x:c r="A1844" s="2" t="n">
        <x:v>75</x:v>
      </x:c>
      <x:c r="B1844" s="2" t="str">
        <x:v>粤A01505F</x:v>
      </x:c>
      <x:c r="C1844" s="2" t="str">
        <x:v>刘念念</x:v>
      </x:c>
      <x:c r="D1844" s="8" t="d">
        <x:v>2026-09-06T00:00:00.000Z</x:v>
      </x:c>
      <x:c r="E1844" s="7"/>
      <x:c r="F1844" s="7" t="n">
        <x:v>0</x:v>
      </x:c>
      <x:c r="G1844" s="7"/>
      <x:c r="H1844" s="2" t="str">
        <x:v>否</x:v>
      </x:c>
      <x:c r="I1844" s="7" t="str">
        <x:f>IF(AND(ISNUMBER(E1844),ISNUMBER(F1844)),E1844-F1844,"")</x:f>
      </x:c>
      <x:c r="J1844" s="2" t="str">
        <x:f>IF(H1844="否","不适用",IF(AND(ISNUMBER(E1844),ISNUMBER(F1844)),IF(I1844&gt;'规则与名单'!$B$2,"是","否"),"未判定"))</x:f>
        <x:v>不适用</x:v>
      </x:c>
      <x:c r="K1844" s="2" t="str">
        <x:f>IF(J1844="是",IF(ISNUMBER(F1844),"测试日GPS","缺失"),IF(ISNUMBER(G1844),"非测试日纯氢",IF(AND(H1844="是",J1844="未判定"),IF(ISNUMBER(F1844),"测试名单无纯氢GPS","缺失"),IF(ISNUMBER(E1844),"非测试日仪表","缺失"))))</x:f>
        <x:v>缺失</x:v>
      </x:c>
      <x:c r="L1844" s="7" t="str">
        <x:f>IF(K1844="缺失","",IF(K1844="非测试日纯氢",G1844,IF(K1844="非测试日仪表",E1844,F1844)))</x:f>
      </x:c>
      <x:c r="M1844" s="2" t="n">
        <x:f>IF(K1844="缺失",1,0)</x:f>
        <x:v>1</x:v>
      </x:c>
      <x:c r="N1844" s="2" t="str">
        <x:v>车辆里程查询_20260901-20260930_1024辆_仪表里程.xlsx / J387</x:v>
      </x:c>
      <x:c r="O1844" s="2" t="str">
        <x:v>车辆里程查询_20260901-20260930_1024辆_GPS里程.xlsx / J389</x:v>
      </x:c>
      <x:c r="P1844" s="2" t="str">
        <x:v>车辆纯氢气里程查询_20260901-20260930_1024辆.xlsx / J968</x:v>
      </x:c>
    </x:row>
    <x:row r="1845" ht="22" customHeight="1">
      <x:c r="A1845" s="2" t="n">
        <x:v>75</x:v>
      </x:c>
      <x:c r="B1845" s="2" t="str">
        <x:v>粤A01505F</x:v>
      </x:c>
      <x:c r="C1845" s="2" t="str">
        <x:v>刘念念</x:v>
      </x:c>
      <x:c r="D1845" s="8" t="d">
        <x:v>2026-09-07T00:00:00.000Z</x:v>
      </x:c>
      <x:c r="E1845" s="7" t="n">
        <x:v>387</x:v>
      </x:c>
      <x:c r="F1845" s="7" t="n">
        <x:v>243.1</x:v>
      </x:c>
      <x:c r="G1845" s="7" t="n">
        <x:v>203.8</x:v>
      </x:c>
      <x:c r="H1845" s="2" t="str">
        <x:v>否</x:v>
      </x:c>
      <x:c r="I1845" s="7" t="n">
        <x:f>IF(AND(ISNUMBER(E1845),ISNUMBER(F1845)),E1845-F1845,"")</x:f>
        <x:v>143.9</x:v>
      </x:c>
      <x:c r="J1845" s="2" t="str">
        <x:f>IF(H1845="否","不适用",IF(AND(ISNUMBER(E1845),ISNUMBER(F1845)),IF(I1845&gt;'规则与名单'!$B$2,"是","否"),"未判定"))</x:f>
        <x:v>不适用</x:v>
      </x:c>
      <x:c r="K1845" s="2" t="str">
        <x:f>IF(J1845="是",IF(ISNUMBER(F1845),"测试日GPS","缺失"),IF(ISNUMBER(G1845),"非测试日纯氢",IF(AND(H1845="是",J1845="未判定"),IF(ISNUMBER(F1845),"测试名单无纯氢GPS","缺失"),IF(ISNUMBER(E1845),"非测试日仪表","缺失"))))</x:f>
        <x:v>非测试日纯氢</x:v>
      </x:c>
      <x:c r="L1845" s="7" t="n">
        <x:f>IF(K1845="缺失","",IF(K1845="非测试日纯氢",G1845,IF(K1845="非测试日仪表",E1845,F1845)))</x:f>
        <x:v>203.8</x:v>
      </x:c>
      <x:c r="M1845" s="2" t="n">
        <x:f>IF(K1845="缺失",1,0)</x:f>
        <x:v>0</x:v>
      </x:c>
      <x:c r="N1845" s="2" t="str">
        <x:v>车辆里程查询_20260901-20260930_1024辆_仪表里程.xlsx / K387</x:v>
      </x:c>
      <x:c r="O1845" s="2" t="str">
        <x:v>车辆里程查询_20260901-20260930_1024辆_GPS里程.xlsx / K389</x:v>
      </x:c>
      <x:c r="P1845" s="2" t="str">
        <x:v>车辆纯氢气里程查询_20260901-20260930_1024辆.xlsx / K968</x:v>
      </x:c>
    </x:row>
    <x:row r="1846" ht="22" customHeight="1">
      <x:c r="A1846" s="2" t="n">
        <x:v>75</x:v>
      </x:c>
      <x:c r="B1846" s="2" t="str">
        <x:v>粤A01505F</x:v>
      </x:c>
      <x:c r="C1846" s="2" t="str">
        <x:v>刘念念</x:v>
      </x:c>
      <x:c r="D1846" s="8" t="d">
        <x:v>2026-09-08T00:00:00.000Z</x:v>
      </x:c>
      <x:c r="E1846" s="7" t="n">
        <x:v>254.9</x:v>
      </x:c>
      <x:c r="F1846" s="7" t="n">
        <x:v>241</x:v>
      </x:c>
      <x:c r="G1846" s="7" t="n">
        <x:v>214.5</x:v>
      </x:c>
      <x:c r="H1846" s="2" t="str">
        <x:v>否</x:v>
      </x:c>
      <x:c r="I1846" s="7" t="n">
        <x:f>IF(AND(ISNUMBER(E1846),ISNUMBER(F1846)),E1846-F1846,"")</x:f>
        <x:v>13.900000000000006</x:v>
      </x:c>
      <x:c r="J1846" s="2" t="str">
        <x:f>IF(H1846="否","不适用",IF(AND(ISNUMBER(E1846),ISNUMBER(F1846)),IF(I1846&gt;'规则与名单'!$B$2,"是","否"),"未判定"))</x:f>
        <x:v>不适用</x:v>
      </x:c>
      <x:c r="K1846" s="2" t="str">
        <x:f>IF(J1846="是",IF(ISNUMBER(F1846),"测试日GPS","缺失"),IF(ISNUMBER(G1846),"非测试日纯氢",IF(AND(H1846="是",J1846="未判定"),IF(ISNUMBER(F1846),"测试名单无纯氢GPS","缺失"),IF(ISNUMBER(E1846),"非测试日仪表","缺失"))))</x:f>
        <x:v>非测试日纯氢</x:v>
      </x:c>
      <x:c r="L1846" s="7" t="n">
        <x:f>IF(K1846="缺失","",IF(K1846="非测试日纯氢",G1846,IF(K1846="非测试日仪表",E1846,F1846)))</x:f>
        <x:v>214.5</x:v>
      </x:c>
      <x:c r="M1846" s="2" t="n">
        <x:f>IF(K1846="缺失",1,0)</x:f>
        <x:v>0</x:v>
      </x:c>
      <x:c r="N1846" s="2" t="str">
        <x:v>车辆里程查询_20260901-20260930_1024辆_仪表里程.xlsx / L387</x:v>
      </x:c>
      <x:c r="O1846" s="2" t="str">
        <x:v>车辆里程查询_20260901-20260930_1024辆_GPS里程.xlsx / L389</x:v>
      </x:c>
      <x:c r="P1846" s="2" t="str">
        <x:v>车辆纯氢气里程查询_20260901-20260930_1024辆.xlsx / L968</x:v>
      </x:c>
    </x:row>
    <x:row r="1847" ht="22" customHeight="1">
      <x:c r="A1847" s="2" t="n">
        <x:v>75</x:v>
      </x:c>
      <x:c r="B1847" s="2" t="str">
        <x:v>粤A01505F</x:v>
      </x:c>
      <x:c r="C1847" s="2" t="str">
        <x:v>刘念念</x:v>
      </x:c>
      <x:c r="D1847" s="8" t="d">
        <x:v>2026-09-09T00:00:00.000Z</x:v>
      </x:c>
      <x:c r="E1847" s="7" t="n">
        <x:v>257.1</x:v>
      </x:c>
      <x:c r="F1847" s="7" t="n">
        <x:v>242.7</x:v>
      </x:c>
      <x:c r="G1847" s="7" t="n">
        <x:v>219.2</x:v>
      </x:c>
      <x:c r="H1847" s="2" t="str">
        <x:v>否</x:v>
      </x:c>
      <x:c r="I1847" s="7" t="n">
        <x:f>IF(AND(ISNUMBER(E1847),ISNUMBER(F1847)),E1847-F1847,"")</x:f>
        <x:v>14.400000000000034</x:v>
      </x:c>
      <x:c r="J1847" s="2" t="str">
        <x:f>IF(H1847="否","不适用",IF(AND(ISNUMBER(E1847),ISNUMBER(F1847)),IF(I1847&gt;'规则与名单'!$B$2,"是","否"),"未判定"))</x:f>
        <x:v>不适用</x:v>
      </x:c>
      <x:c r="K1847" s="2" t="str">
        <x:f>IF(J1847="是",IF(ISNUMBER(F1847),"测试日GPS","缺失"),IF(ISNUMBER(G1847),"非测试日纯氢",IF(AND(H1847="是",J1847="未判定"),IF(ISNUMBER(F1847),"测试名单无纯氢GPS","缺失"),IF(ISNUMBER(E1847),"非测试日仪表","缺失"))))</x:f>
        <x:v>非测试日纯氢</x:v>
      </x:c>
      <x:c r="L1847" s="7" t="n">
        <x:f>IF(K1847="缺失","",IF(K1847="非测试日纯氢",G1847,IF(K1847="非测试日仪表",E1847,F1847)))</x:f>
        <x:v>219.2</x:v>
      </x:c>
      <x:c r="M1847" s="2" t="n">
        <x:f>IF(K1847="缺失",1,0)</x:f>
        <x:v>0</x:v>
      </x:c>
      <x:c r="N1847" s="2" t="str">
        <x:v>车辆里程查询_20260901-20260930_1024辆_仪表里程.xlsx / M387</x:v>
      </x:c>
      <x:c r="O1847" s="2" t="str">
        <x:v>车辆里程查询_20260901-20260930_1024辆_GPS里程.xlsx / M389</x:v>
      </x:c>
      <x:c r="P1847" s="2" t="str">
        <x:v>车辆纯氢气里程查询_20260901-20260930_1024辆.xlsx / M968</x:v>
      </x:c>
    </x:row>
    <x:row r="1848" ht="22" customHeight="1">
      <x:c r="A1848" s="2" t="n">
        <x:v>75</x:v>
      </x:c>
      <x:c r="B1848" s="2" t="str">
        <x:v>粤A01505F</x:v>
      </x:c>
      <x:c r="C1848" s="2" t="str">
        <x:v>刘念念</x:v>
      </x:c>
      <x:c r="D1848" s="8" t="d">
        <x:v>2026-09-10T00:00:00.000Z</x:v>
      </x:c>
      <x:c r="E1848" s="7" t="n">
        <x:v>194.9</x:v>
      </x:c>
      <x:c r="F1848" s="7" t="n">
        <x:v>184.4</x:v>
      </x:c>
      <x:c r="G1848" s="7" t="n">
        <x:v>147.6</x:v>
      </x:c>
      <x:c r="H1848" s="2" t="str">
        <x:v>否</x:v>
      </x:c>
      <x:c r="I1848" s="7" t="n">
        <x:f>IF(AND(ISNUMBER(E1848),ISNUMBER(F1848)),E1848-F1848,"")</x:f>
        <x:v>10.5</x:v>
      </x:c>
      <x:c r="J1848" s="2" t="str">
        <x:f>IF(H1848="否","不适用",IF(AND(ISNUMBER(E1848),ISNUMBER(F1848)),IF(I1848&gt;'规则与名单'!$B$2,"是","否"),"未判定"))</x:f>
        <x:v>不适用</x:v>
      </x:c>
      <x:c r="K1848" s="2" t="str">
        <x:f>IF(J1848="是",IF(ISNUMBER(F1848),"测试日GPS","缺失"),IF(ISNUMBER(G1848),"非测试日纯氢",IF(AND(H1848="是",J1848="未判定"),IF(ISNUMBER(F1848),"测试名单无纯氢GPS","缺失"),IF(ISNUMBER(E1848),"非测试日仪表","缺失"))))</x:f>
        <x:v>非测试日纯氢</x:v>
      </x:c>
      <x:c r="L1848" s="7" t="n">
        <x:f>IF(K1848="缺失","",IF(K1848="非测试日纯氢",G1848,IF(K1848="非测试日仪表",E1848,F1848)))</x:f>
        <x:v>147.6</x:v>
      </x:c>
      <x:c r="M1848" s="2" t="n">
        <x:f>IF(K1848="缺失",1,0)</x:f>
        <x:v>0</x:v>
      </x:c>
      <x:c r="N1848" s="2" t="str">
        <x:v>车辆里程查询_20260901-20260930_1024辆_仪表里程.xlsx / N387</x:v>
      </x:c>
      <x:c r="O1848" s="2" t="str">
        <x:v>车辆里程查询_20260901-20260930_1024辆_GPS里程.xlsx / N389</x:v>
      </x:c>
      <x:c r="P1848" s="2" t="str">
        <x:v>车辆纯氢气里程查询_20260901-20260930_1024辆.xlsx / N968</x:v>
      </x:c>
    </x:row>
    <x:row r="1849" ht="22" customHeight="1">
      <x:c r="A1849" s="2" t="n">
        <x:v>75</x:v>
      </x:c>
      <x:c r="B1849" s="2" t="str">
        <x:v>粤A01505F</x:v>
      </x:c>
      <x:c r="C1849" s="2" t="str">
        <x:v>刘念念</x:v>
      </x:c>
      <x:c r="D1849" s="8" t="d">
        <x:v>2026-09-11T00:00:00.000Z</x:v>
      </x:c>
      <x:c r="E1849" s="7" t="n">
        <x:v>261.5</x:v>
      </x:c>
      <x:c r="F1849" s="7" t="n">
        <x:v>246.8</x:v>
      </x:c>
      <x:c r="G1849" s="7" t="n">
        <x:v>213.3</x:v>
      </x:c>
      <x:c r="H1849" s="2" t="str">
        <x:v>否</x:v>
      </x:c>
      <x:c r="I1849" s="7" t="n">
        <x:f>IF(AND(ISNUMBER(E1849),ISNUMBER(F1849)),E1849-F1849,"")</x:f>
        <x:v>14.699999999999989</x:v>
      </x:c>
      <x:c r="J1849" s="2" t="str">
        <x:f>IF(H1849="否","不适用",IF(AND(ISNUMBER(E1849),ISNUMBER(F1849)),IF(I1849&gt;'规则与名单'!$B$2,"是","否"),"未判定"))</x:f>
        <x:v>不适用</x:v>
      </x:c>
      <x:c r="K1849" s="2" t="str">
        <x:f>IF(J1849="是",IF(ISNUMBER(F1849),"测试日GPS","缺失"),IF(ISNUMBER(G1849),"非测试日纯氢",IF(AND(H1849="是",J1849="未判定"),IF(ISNUMBER(F1849),"测试名单无纯氢GPS","缺失"),IF(ISNUMBER(E1849),"非测试日仪表","缺失"))))</x:f>
        <x:v>非测试日纯氢</x:v>
      </x:c>
      <x:c r="L1849" s="7" t="n">
        <x:f>IF(K1849="缺失","",IF(K1849="非测试日纯氢",G1849,IF(K1849="非测试日仪表",E1849,F1849)))</x:f>
        <x:v>213.3</x:v>
      </x:c>
      <x:c r="M1849" s="2" t="n">
        <x:f>IF(K1849="缺失",1,0)</x:f>
        <x:v>0</x:v>
      </x:c>
      <x:c r="N1849" s="2" t="str">
        <x:v>车辆里程查询_20260901-20260930_1024辆_仪表里程.xlsx / O387</x:v>
      </x:c>
      <x:c r="O1849" s="2" t="str">
        <x:v>车辆里程查询_20260901-20260930_1024辆_GPS里程.xlsx / O389</x:v>
      </x:c>
      <x:c r="P1849" s="2" t="str">
        <x:v>车辆纯氢气里程查询_20260901-20260930_1024辆.xlsx / O968</x:v>
      </x:c>
    </x:row>
    <x:row r="1850" ht="22" customHeight="1">
      <x:c r="A1850" s="2" t="n">
        <x:v>75</x:v>
      </x:c>
      <x:c r="B1850" s="2" t="str">
        <x:v>粤A01505F</x:v>
      </x:c>
      <x:c r="C1850" s="2" t="str">
        <x:v>刘念念</x:v>
      </x:c>
      <x:c r="D1850" s="8" t="d">
        <x:v>2026-09-12T00:00:00.000Z</x:v>
      </x:c>
      <x:c r="E1850" s="7" t="n">
        <x:v>213.7</x:v>
      </x:c>
      <x:c r="F1850" s="7" t="n">
        <x:v>241.7</x:v>
      </x:c>
      <x:c r="G1850" s="7" t="n">
        <x:v>227.4</x:v>
      </x:c>
      <x:c r="H1850" s="2" t="str">
        <x:v>否</x:v>
      </x:c>
      <x:c r="I1850" s="7" t="n">
        <x:f>IF(AND(ISNUMBER(E1850),ISNUMBER(F1850)),E1850-F1850,"")</x:f>
        <x:v>-28</x:v>
      </x:c>
      <x:c r="J1850" s="2" t="str">
        <x:f>IF(H1850="否","不适用",IF(AND(ISNUMBER(E1850),ISNUMBER(F1850)),IF(I1850&gt;'规则与名单'!$B$2,"是","否"),"未判定"))</x:f>
        <x:v>不适用</x:v>
      </x:c>
      <x:c r="K1850" s="2" t="str">
        <x:f>IF(J1850="是",IF(ISNUMBER(F1850),"测试日GPS","缺失"),IF(ISNUMBER(G1850),"非测试日纯氢",IF(AND(H1850="是",J1850="未判定"),IF(ISNUMBER(F1850),"测试名单无纯氢GPS","缺失"),IF(ISNUMBER(E1850),"非测试日仪表","缺失"))))</x:f>
        <x:v>非测试日纯氢</x:v>
      </x:c>
      <x:c r="L1850" s="7" t="n">
        <x:f>IF(K1850="缺失","",IF(K1850="非测试日纯氢",G1850,IF(K1850="非测试日仪表",E1850,F1850)))</x:f>
        <x:v>227.4</x:v>
      </x:c>
      <x:c r="M1850" s="2" t="n">
        <x:f>IF(K1850="缺失",1,0)</x:f>
        <x:v>0</x:v>
      </x:c>
      <x:c r="N1850" s="2" t="str">
        <x:v>车辆里程查询_20260901-20260930_1024辆_仪表里程.xlsx / P387</x:v>
      </x:c>
      <x:c r="O1850" s="2" t="str">
        <x:v>车辆里程查询_20260901-20260930_1024辆_GPS里程.xlsx / P389</x:v>
      </x:c>
      <x:c r="P1850" s="2" t="str">
        <x:v>车辆纯氢气里程查询_20260901-20260930_1024辆.xlsx / P968</x:v>
      </x:c>
    </x:row>
    <x:row r="1851" ht="22" customHeight="1">
      <x:c r="A1851" s="2" t="n">
        <x:v>75</x:v>
      </x:c>
      <x:c r="B1851" s="2" t="str">
        <x:v>粤A01505F</x:v>
      </x:c>
      <x:c r="C1851" s="2" t="str">
        <x:v>刘念念</x:v>
      </x:c>
      <x:c r="D1851" s="8" t="d">
        <x:v>2026-09-13T00:00:00.000Z</x:v>
      </x:c>
      <x:c r="E1851" s="7"/>
      <x:c r="F1851" s="7" t="n">
        <x:v>0</x:v>
      </x:c>
      <x:c r="G1851" s="7"/>
      <x:c r="H1851" s="2" t="str">
        <x:v>否</x:v>
      </x:c>
      <x:c r="I1851" s="7" t="str">
        <x:f>IF(AND(ISNUMBER(E1851),ISNUMBER(F1851)),E1851-F1851,"")</x:f>
      </x:c>
      <x:c r="J1851" s="2" t="str">
        <x:f>IF(H1851="否","不适用",IF(AND(ISNUMBER(E1851),ISNUMBER(F1851)),IF(I1851&gt;'规则与名单'!$B$2,"是","否"),"未判定"))</x:f>
        <x:v>不适用</x:v>
      </x:c>
      <x:c r="K1851" s="2" t="str">
        <x:f>IF(J1851="是",IF(ISNUMBER(F1851),"测试日GPS","缺失"),IF(ISNUMBER(G1851),"非测试日纯氢",IF(AND(H1851="是",J1851="未判定"),IF(ISNUMBER(F1851),"测试名单无纯氢GPS","缺失"),IF(ISNUMBER(E1851),"非测试日仪表","缺失"))))</x:f>
        <x:v>缺失</x:v>
      </x:c>
      <x:c r="L1851" s="7" t="str">
        <x:f>IF(K1851="缺失","",IF(K1851="非测试日纯氢",G1851,IF(K1851="非测试日仪表",E1851,F1851)))</x:f>
      </x:c>
      <x:c r="M1851" s="2" t="n">
        <x:f>IF(K1851="缺失",1,0)</x:f>
        <x:v>1</x:v>
      </x:c>
      <x:c r="N1851" s="2" t="str">
        <x:v>车辆里程查询_20260901-20260930_1024辆_仪表里程.xlsx / Q387</x:v>
      </x:c>
      <x:c r="O1851" s="2" t="str">
        <x:v>车辆里程查询_20260901-20260930_1024辆_GPS里程.xlsx / Q389</x:v>
      </x:c>
      <x:c r="P1851" s="2" t="str">
        <x:v>车辆纯氢气里程查询_20260901-20260930_1024辆.xlsx / Q968</x:v>
      </x:c>
    </x:row>
    <x:row r="1852" ht="22" customHeight="1">
      <x:c r="A1852" s="2" t="n">
        <x:v>75</x:v>
      </x:c>
      <x:c r="B1852" s="2" t="str">
        <x:v>粤A01505F</x:v>
      </x:c>
      <x:c r="C1852" s="2" t="str">
        <x:v>刘念念</x:v>
      </x:c>
      <x:c r="D1852" s="8" t="d">
        <x:v>2026-09-14T00:00:00.000Z</x:v>
      </x:c>
      <x:c r="E1852" s="7" t="n">
        <x:v>298.8</x:v>
      </x:c>
      <x:c r="F1852" s="7" t="n">
        <x:v>242.7</x:v>
      </x:c>
      <x:c r="G1852" s="7" t="n">
        <x:v>225.9</x:v>
      </x:c>
      <x:c r="H1852" s="2" t="str">
        <x:v>否</x:v>
      </x:c>
      <x:c r="I1852" s="7" t="n">
        <x:f>IF(AND(ISNUMBER(E1852),ISNUMBER(F1852)),E1852-F1852,"")</x:f>
        <x:v>56.10000000000002</x:v>
      </x:c>
      <x:c r="J1852" s="2" t="str">
        <x:f>IF(H1852="否","不适用",IF(AND(ISNUMBER(E1852),ISNUMBER(F1852)),IF(I1852&gt;'规则与名单'!$B$2,"是","否"),"未判定"))</x:f>
        <x:v>不适用</x:v>
      </x:c>
      <x:c r="K1852" s="2" t="str">
        <x:f>IF(J1852="是",IF(ISNUMBER(F1852),"测试日GPS","缺失"),IF(ISNUMBER(G1852),"非测试日纯氢",IF(AND(H1852="是",J1852="未判定"),IF(ISNUMBER(F1852),"测试名单无纯氢GPS","缺失"),IF(ISNUMBER(E1852),"非测试日仪表","缺失"))))</x:f>
        <x:v>非测试日纯氢</x:v>
      </x:c>
      <x:c r="L1852" s="7" t="n">
        <x:f>IF(K1852="缺失","",IF(K1852="非测试日纯氢",G1852,IF(K1852="非测试日仪表",E1852,F1852)))</x:f>
        <x:v>225.9</x:v>
      </x:c>
      <x:c r="M1852" s="2" t="n">
        <x:f>IF(K1852="缺失",1,0)</x:f>
        <x:v>0</x:v>
      </x:c>
      <x:c r="N1852" s="2" t="str">
        <x:v>车辆里程查询_20260901-20260930_1024辆_仪表里程.xlsx / R387</x:v>
      </x:c>
      <x:c r="O1852" s="2" t="str">
        <x:v>车辆里程查询_20260901-20260930_1024辆_GPS里程.xlsx / R389</x:v>
      </x:c>
      <x:c r="P1852" s="2" t="str">
        <x:v>车辆纯氢气里程查询_20260901-20260930_1024辆.xlsx / R968</x:v>
      </x:c>
    </x:row>
    <x:row r="1853" ht="22" customHeight="1">
      <x:c r="A1853" s="2" t="n">
        <x:v>75</x:v>
      </x:c>
      <x:c r="B1853" s="2" t="str">
        <x:v>粤A01505F</x:v>
      </x:c>
      <x:c r="C1853" s="2" t="str">
        <x:v>刘念念</x:v>
      </x:c>
      <x:c r="D1853" s="8" t="d">
        <x:v>2026-09-15T00:00:00.000Z</x:v>
      </x:c>
      <x:c r="E1853" s="7" t="n">
        <x:v>254.9</x:v>
      </x:c>
      <x:c r="F1853" s="7" t="n">
        <x:v>241.1</x:v>
      </x:c>
      <x:c r="G1853" s="7" t="n">
        <x:v>211.2</x:v>
      </x:c>
      <x:c r="H1853" s="2" t="str">
        <x:v>否</x:v>
      </x:c>
      <x:c r="I1853" s="7" t="n">
        <x:f>IF(AND(ISNUMBER(E1853),ISNUMBER(F1853)),E1853-F1853,"")</x:f>
        <x:v>13.800000000000011</x:v>
      </x:c>
      <x:c r="J1853" s="2" t="str">
        <x:f>IF(H1853="否","不适用",IF(AND(ISNUMBER(E1853),ISNUMBER(F1853)),IF(I1853&gt;'规则与名单'!$B$2,"是","否"),"未判定"))</x:f>
        <x:v>不适用</x:v>
      </x:c>
      <x:c r="K1853" s="2" t="str">
        <x:f>IF(J1853="是",IF(ISNUMBER(F1853),"测试日GPS","缺失"),IF(ISNUMBER(G1853),"非测试日纯氢",IF(AND(H1853="是",J1853="未判定"),IF(ISNUMBER(F1853),"测试名单无纯氢GPS","缺失"),IF(ISNUMBER(E1853),"非测试日仪表","缺失"))))</x:f>
        <x:v>非测试日纯氢</x:v>
      </x:c>
      <x:c r="L1853" s="7" t="n">
        <x:f>IF(K1853="缺失","",IF(K1853="非测试日纯氢",G1853,IF(K1853="非测试日仪表",E1853,F1853)))</x:f>
        <x:v>211.2</x:v>
      </x:c>
      <x:c r="M1853" s="2" t="n">
        <x:f>IF(K1853="缺失",1,0)</x:f>
        <x:v>0</x:v>
      </x:c>
      <x:c r="N1853" s="2" t="str">
        <x:v>车辆里程查询_20260901-20260930_1024辆_仪表里程.xlsx / S387</x:v>
      </x:c>
      <x:c r="O1853" s="2" t="str">
        <x:v>车辆里程查询_20260901-20260930_1024辆_GPS里程.xlsx / S389</x:v>
      </x:c>
      <x:c r="P1853" s="2" t="str">
        <x:v>车辆纯氢气里程查询_20260901-20260930_1024辆.xlsx / S968</x:v>
      </x:c>
    </x:row>
    <x:row r="1854" ht="22" customHeight="1">
      <x:c r="A1854" s="2" t="n">
        <x:v>75</x:v>
      </x:c>
      <x:c r="B1854" s="2" t="str">
        <x:v>粤A01505F</x:v>
      </x:c>
      <x:c r="C1854" s="2" t="str">
        <x:v>刘念念</x:v>
      </x:c>
      <x:c r="D1854" s="8" t="d">
        <x:v>2026-09-16T00:00:00.000Z</x:v>
      </x:c>
      <x:c r="E1854" s="7" t="n">
        <x:v>256.8</x:v>
      </x:c>
      <x:c r="F1854" s="7" t="n">
        <x:v>242.8</x:v>
      </x:c>
      <x:c r="G1854" s="7" t="n">
        <x:v>206.1</x:v>
      </x:c>
      <x:c r="H1854" s="2" t="str">
        <x:v>否</x:v>
      </x:c>
      <x:c r="I1854" s="7" t="n">
        <x:f>IF(AND(ISNUMBER(E1854),ISNUMBER(F1854)),E1854-F1854,"")</x:f>
        <x:v>14</x:v>
      </x:c>
      <x:c r="J1854" s="2" t="str">
        <x:f>IF(H1854="否","不适用",IF(AND(ISNUMBER(E1854),ISNUMBER(F1854)),IF(I1854&gt;'规则与名单'!$B$2,"是","否"),"未判定"))</x:f>
        <x:v>不适用</x:v>
      </x:c>
      <x:c r="K1854" s="2" t="str">
        <x:f>IF(J1854="是",IF(ISNUMBER(F1854),"测试日GPS","缺失"),IF(ISNUMBER(G1854),"非测试日纯氢",IF(AND(H1854="是",J1854="未判定"),IF(ISNUMBER(F1854),"测试名单无纯氢GPS","缺失"),IF(ISNUMBER(E1854),"非测试日仪表","缺失"))))</x:f>
        <x:v>非测试日纯氢</x:v>
      </x:c>
      <x:c r="L1854" s="7" t="n">
        <x:f>IF(K1854="缺失","",IF(K1854="非测试日纯氢",G1854,IF(K1854="非测试日仪表",E1854,F1854)))</x:f>
        <x:v>206.1</x:v>
      </x:c>
      <x:c r="M1854" s="2" t="n">
        <x:f>IF(K1854="缺失",1,0)</x:f>
        <x:v>0</x:v>
      </x:c>
      <x:c r="N1854" s="2" t="str">
        <x:v>车辆里程查询_20260901-20260930_1024辆_仪表里程.xlsx / T387</x:v>
      </x:c>
      <x:c r="O1854" s="2" t="str">
        <x:v>车辆里程查询_20260901-20260930_1024辆_GPS里程.xlsx / T389</x:v>
      </x:c>
      <x:c r="P1854" s="2" t="str">
        <x:v>车辆纯氢气里程查询_20260901-20260930_1024辆.xlsx / T968</x:v>
      </x:c>
    </x:row>
    <x:row r="1855" ht="22" customHeight="1">
      <x:c r="A1855" s="2" t="n">
        <x:v>75</x:v>
      </x:c>
      <x:c r="B1855" s="2" t="str">
        <x:v>粤A01505F</x:v>
      </x:c>
      <x:c r="C1855" s="2" t="str">
        <x:v>刘念念</x:v>
      </x:c>
      <x:c r="D1855" s="8" t="d">
        <x:v>2026-09-17T00:00:00.000Z</x:v>
      </x:c>
      <x:c r="E1855" s="7" t="n">
        <x:v>255</x:v>
      </x:c>
      <x:c r="F1855" s="7" t="n">
        <x:v>241.1</x:v>
      </x:c>
      <x:c r="G1855" s="7" t="n">
        <x:v>200.9</x:v>
      </x:c>
      <x:c r="H1855" s="2" t="str">
        <x:v>否</x:v>
      </x:c>
      <x:c r="I1855" s="7" t="n">
        <x:f>IF(AND(ISNUMBER(E1855),ISNUMBER(F1855)),E1855-F1855,"")</x:f>
        <x:v>13.900000000000006</x:v>
      </x:c>
      <x:c r="J1855" s="2" t="str">
        <x:f>IF(H1855="否","不适用",IF(AND(ISNUMBER(E1855),ISNUMBER(F1855)),IF(I1855&gt;'规则与名单'!$B$2,"是","否"),"未判定"))</x:f>
        <x:v>不适用</x:v>
      </x:c>
      <x:c r="K1855" s="2" t="str">
        <x:f>IF(J1855="是",IF(ISNUMBER(F1855),"测试日GPS","缺失"),IF(ISNUMBER(G1855),"非测试日纯氢",IF(AND(H1855="是",J1855="未判定"),IF(ISNUMBER(F1855),"测试名单无纯氢GPS","缺失"),IF(ISNUMBER(E1855),"非测试日仪表","缺失"))))</x:f>
        <x:v>非测试日纯氢</x:v>
      </x:c>
      <x:c r="L1855" s="7" t="n">
        <x:f>IF(K1855="缺失","",IF(K1855="非测试日纯氢",G1855,IF(K1855="非测试日仪表",E1855,F1855)))</x:f>
        <x:v>200.9</x:v>
      </x:c>
      <x:c r="M1855" s="2" t="n">
        <x:f>IF(K1855="缺失",1,0)</x:f>
        <x:v>0</x:v>
      </x:c>
      <x:c r="N1855" s="2" t="str">
        <x:v>车辆里程查询_20260901-20260930_1024辆_仪表里程.xlsx / U387</x:v>
      </x:c>
      <x:c r="O1855" s="2" t="str">
        <x:v>车辆里程查询_20260901-20260930_1024辆_GPS里程.xlsx / U389</x:v>
      </x:c>
      <x:c r="P1855" s="2" t="str">
        <x:v>车辆纯氢气里程查询_20260901-20260930_1024辆.xlsx / U968</x:v>
      </x:c>
    </x:row>
    <x:row r="1856" ht="22" customHeight="1">
      <x:c r="A1856" s="2" t="n">
        <x:v>75</x:v>
      </x:c>
      <x:c r="B1856" s="2" t="str">
        <x:v>粤A01505F</x:v>
      </x:c>
      <x:c r="C1856" s="2" t="str">
        <x:v>刘念念</x:v>
      </x:c>
      <x:c r="D1856" s="8" t="d">
        <x:v>2026-09-18T00:00:00.000Z</x:v>
      </x:c>
      <x:c r="E1856" s="7" t="n">
        <x:v>256.6</x:v>
      </x:c>
      <x:c r="F1856" s="7" t="n">
        <x:v>242.5</x:v>
      </x:c>
      <x:c r="G1856" s="7" t="n">
        <x:v>180.4</x:v>
      </x:c>
      <x:c r="H1856" s="2" t="str">
        <x:v>否</x:v>
      </x:c>
      <x:c r="I1856" s="7" t="n">
        <x:f>IF(AND(ISNUMBER(E1856),ISNUMBER(F1856)),E1856-F1856,"")</x:f>
        <x:v>14.100000000000023</x:v>
      </x:c>
      <x:c r="J1856" s="2" t="str">
        <x:f>IF(H1856="否","不适用",IF(AND(ISNUMBER(E1856),ISNUMBER(F1856)),IF(I1856&gt;'规则与名单'!$B$2,"是","否"),"未判定"))</x:f>
        <x:v>不适用</x:v>
      </x:c>
      <x:c r="K1856" s="2" t="str">
        <x:f>IF(J1856="是",IF(ISNUMBER(F1856),"测试日GPS","缺失"),IF(ISNUMBER(G1856),"非测试日纯氢",IF(AND(H1856="是",J1856="未判定"),IF(ISNUMBER(F1856),"测试名单无纯氢GPS","缺失"),IF(ISNUMBER(E1856),"非测试日仪表","缺失"))))</x:f>
        <x:v>非测试日纯氢</x:v>
      </x:c>
      <x:c r="L1856" s="7" t="n">
        <x:f>IF(K1856="缺失","",IF(K1856="非测试日纯氢",G1856,IF(K1856="非测试日仪表",E1856,F1856)))</x:f>
        <x:v>180.4</x:v>
      </x:c>
      <x:c r="M1856" s="2" t="n">
        <x:f>IF(K1856="缺失",1,0)</x:f>
        <x:v>0</x:v>
      </x:c>
      <x:c r="N1856" s="2" t="str">
        <x:v>车辆里程查询_20260901-20260930_1024辆_仪表里程.xlsx / V387</x:v>
      </x:c>
      <x:c r="O1856" s="2" t="str">
        <x:v>车辆里程查询_20260901-20260930_1024辆_GPS里程.xlsx / V389</x:v>
      </x:c>
      <x:c r="P1856" s="2" t="str">
        <x:v>车辆纯氢气里程查询_20260901-20260930_1024辆.xlsx / V968</x:v>
      </x:c>
    </x:row>
    <x:row r="1857" ht="22" customHeight="1">
      <x:c r="A1857" s="2" t="n">
        <x:v>75</x:v>
      </x:c>
      <x:c r="B1857" s="2" t="str">
        <x:v>粤A01505F</x:v>
      </x:c>
      <x:c r="C1857" s="2" t="str">
        <x:v>刘念念</x:v>
      </x:c>
      <x:c r="D1857" s="8" t="d">
        <x:v>2026-09-19T00:00:00.000Z</x:v>
      </x:c>
      <x:c r="E1857" s="7" t="n">
        <x:v>254.9</x:v>
      </x:c>
      <x:c r="F1857" s="7" t="n">
        <x:v>240.7</x:v>
      </x:c>
      <x:c r="G1857" s="7" t="n">
        <x:v>198.3</x:v>
      </x:c>
      <x:c r="H1857" s="2" t="str">
        <x:v>否</x:v>
      </x:c>
      <x:c r="I1857" s="7" t="n">
        <x:f>IF(AND(ISNUMBER(E1857),ISNUMBER(F1857)),E1857-F1857,"")</x:f>
        <x:v>14.200000000000017</x:v>
      </x:c>
      <x:c r="J1857" s="2" t="str">
        <x:f>IF(H1857="否","不适用",IF(AND(ISNUMBER(E1857),ISNUMBER(F1857)),IF(I1857&gt;'规则与名单'!$B$2,"是","否"),"未判定"))</x:f>
        <x:v>不适用</x:v>
      </x:c>
      <x:c r="K1857" s="2" t="str">
        <x:f>IF(J1857="是",IF(ISNUMBER(F1857),"测试日GPS","缺失"),IF(ISNUMBER(G1857),"非测试日纯氢",IF(AND(H1857="是",J1857="未判定"),IF(ISNUMBER(F1857),"测试名单无纯氢GPS","缺失"),IF(ISNUMBER(E1857),"非测试日仪表","缺失"))))</x:f>
        <x:v>非测试日纯氢</x:v>
      </x:c>
      <x:c r="L1857" s="7" t="n">
        <x:f>IF(K1857="缺失","",IF(K1857="非测试日纯氢",G1857,IF(K1857="非测试日仪表",E1857,F1857)))</x:f>
        <x:v>198.3</x:v>
      </x:c>
      <x:c r="M1857" s="2" t="n">
        <x:f>IF(K1857="缺失",1,0)</x:f>
        <x:v>0</x:v>
      </x:c>
      <x:c r="N1857" s="2" t="str">
        <x:v>车辆里程查询_20260901-20260930_1024辆_仪表里程.xlsx / W387</x:v>
      </x:c>
      <x:c r="O1857" s="2" t="str">
        <x:v>车辆里程查询_20260901-20260930_1024辆_GPS里程.xlsx / W389</x:v>
      </x:c>
      <x:c r="P1857" s="2" t="str">
        <x:v>车辆纯氢气里程查询_20260901-20260930_1024辆.xlsx / W968</x:v>
      </x:c>
    </x:row>
    <x:row r="1858" ht="22" customHeight="1">
      <x:c r="A1858" s="2" t="n">
        <x:v>75</x:v>
      </x:c>
      <x:c r="B1858" s="2" t="str">
        <x:v>粤A01505F</x:v>
      </x:c>
      <x:c r="C1858" s="2" t="str">
        <x:v>刘念念</x:v>
      </x:c>
      <x:c r="D1858" s="8" t="d">
        <x:v>2026-09-20T00:00:00.000Z</x:v>
      </x:c>
      <x:c r="E1858" s="7" t="n">
        <x:v>258.2</x:v>
      </x:c>
      <x:c r="F1858" s="7" t="n">
        <x:v>244.1</x:v>
      </x:c>
      <x:c r="G1858" s="7" t="n">
        <x:v>166</x:v>
      </x:c>
      <x:c r="H1858" s="2" t="str">
        <x:v>否</x:v>
      </x:c>
      <x:c r="I1858" s="7" t="n">
        <x:f>IF(AND(ISNUMBER(E1858),ISNUMBER(F1858)),E1858-F1858,"")</x:f>
        <x:v>14.099999999999994</x:v>
      </x:c>
      <x:c r="J1858" s="2" t="str">
        <x:f>IF(H1858="否","不适用",IF(AND(ISNUMBER(E1858),ISNUMBER(F1858)),IF(I1858&gt;'规则与名单'!$B$2,"是","否"),"未判定"))</x:f>
        <x:v>不适用</x:v>
      </x:c>
      <x:c r="K1858" s="2" t="str">
        <x:f>IF(J1858="是",IF(ISNUMBER(F1858),"测试日GPS","缺失"),IF(ISNUMBER(G1858),"非测试日纯氢",IF(AND(H1858="是",J1858="未判定"),IF(ISNUMBER(F1858),"测试名单无纯氢GPS","缺失"),IF(ISNUMBER(E1858),"非测试日仪表","缺失"))))</x:f>
        <x:v>非测试日纯氢</x:v>
      </x:c>
      <x:c r="L1858" s="7" t="n">
        <x:f>IF(K1858="缺失","",IF(K1858="非测试日纯氢",G1858,IF(K1858="非测试日仪表",E1858,F1858)))</x:f>
        <x:v>166</x:v>
      </x:c>
      <x:c r="M1858" s="2" t="n">
        <x:f>IF(K1858="缺失",1,0)</x:f>
        <x:v>0</x:v>
      </x:c>
      <x:c r="N1858" s="2" t="str">
        <x:v>车辆里程查询_20260901-20260930_1024辆_仪表里程.xlsx / X387</x:v>
      </x:c>
      <x:c r="O1858" s="2" t="str">
        <x:v>车辆里程查询_20260901-20260930_1024辆_GPS里程.xlsx / X389</x:v>
      </x:c>
      <x:c r="P1858" s="2" t="str">
        <x:v>车辆纯氢气里程查询_20260901-20260930_1024辆.xlsx / X968</x:v>
      </x:c>
    </x:row>
    <x:row r="1859" ht="22" customHeight="1">
      <x:c r="A1859" s="2" t="n">
        <x:v>75</x:v>
      </x:c>
      <x:c r="B1859" s="2" t="str">
        <x:v>粤A01505F</x:v>
      </x:c>
      <x:c r="C1859" s="2" t="str">
        <x:v>刘念念</x:v>
      </x:c>
      <x:c r="D1859" s="8" t="d">
        <x:v>2026-09-21T00:00:00.000Z</x:v>
      </x:c>
      <x:c r="E1859" s="7" t="n">
        <x:v>255.1</x:v>
      </x:c>
      <x:c r="F1859" s="7" t="n">
        <x:v>240.9</x:v>
      </x:c>
      <x:c r="G1859" s="7" t="n">
        <x:v>214.2</x:v>
      </x:c>
      <x:c r="H1859" s="2" t="str">
        <x:v>否</x:v>
      </x:c>
      <x:c r="I1859" s="7" t="n">
        <x:f>IF(AND(ISNUMBER(E1859),ISNUMBER(F1859)),E1859-F1859,"")</x:f>
        <x:v>14.199999999999989</x:v>
      </x:c>
      <x:c r="J1859" s="2" t="str">
        <x:f>IF(H1859="否","不适用",IF(AND(ISNUMBER(E1859),ISNUMBER(F1859)),IF(I1859&gt;'规则与名单'!$B$2,"是","否"),"未判定"))</x:f>
        <x:v>不适用</x:v>
      </x:c>
      <x:c r="K1859" s="2" t="str">
        <x:f>IF(J1859="是",IF(ISNUMBER(F1859),"测试日GPS","缺失"),IF(ISNUMBER(G1859),"非测试日纯氢",IF(AND(H1859="是",J1859="未判定"),IF(ISNUMBER(F1859),"测试名单无纯氢GPS","缺失"),IF(ISNUMBER(E1859),"非测试日仪表","缺失"))))</x:f>
        <x:v>非测试日纯氢</x:v>
      </x:c>
      <x:c r="L1859" s="7" t="n">
        <x:f>IF(K1859="缺失","",IF(K1859="非测试日纯氢",G1859,IF(K1859="非测试日仪表",E1859,F1859)))</x:f>
        <x:v>214.2</x:v>
      </x:c>
      <x:c r="M1859" s="2" t="n">
        <x:f>IF(K1859="缺失",1,0)</x:f>
        <x:v>0</x:v>
      </x:c>
      <x:c r="N1859" s="2" t="str">
        <x:v>车辆里程查询_20260901-20260930_1024辆_仪表里程.xlsx / Y387</x:v>
      </x:c>
      <x:c r="O1859" s="2" t="str">
        <x:v>车辆里程查询_20260901-20260930_1024辆_GPS里程.xlsx / Y389</x:v>
      </x:c>
      <x:c r="P1859" s="2" t="str">
        <x:v>车辆纯氢气里程查询_20260901-20260930_1024辆.xlsx / Y968</x:v>
      </x:c>
    </x:row>
    <x:row r="1860" ht="22" customHeight="1">
      <x:c r="A1860" s="2" t="n">
        <x:v>75</x:v>
      </x:c>
      <x:c r="B1860" s="2" t="str">
        <x:v>粤A01505F</x:v>
      </x:c>
      <x:c r="C1860" s="2" t="str">
        <x:v>刘念念</x:v>
      </x:c>
      <x:c r="D1860" s="8" t="d">
        <x:v>2026-09-22T00:00:00.000Z</x:v>
      </x:c>
      <x:c r="E1860" s="7" t="n">
        <x:v>256.6</x:v>
      </x:c>
      <x:c r="F1860" s="7" t="n">
        <x:v>242.6</x:v>
      </x:c>
      <x:c r="G1860" s="7" t="n">
        <x:v>204</x:v>
      </x:c>
      <x:c r="H1860" s="2" t="str">
        <x:v>否</x:v>
      </x:c>
      <x:c r="I1860" s="7" t="n">
        <x:f>IF(AND(ISNUMBER(E1860),ISNUMBER(F1860)),E1860-F1860,"")</x:f>
        <x:v>14.000000000000028</x:v>
      </x:c>
      <x:c r="J1860" s="2" t="str">
        <x:f>IF(H1860="否","不适用",IF(AND(ISNUMBER(E1860),ISNUMBER(F1860)),IF(I1860&gt;'规则与名单'!$B$2,"是","否"),"未判定"))</x:f>
        <x:v>不适用</x:v>
      </x:c>
      <x:c r="K1860" s="2" t="str">
        <x:f>IF(J1860="是",IF(ISNUMBER(F1860),"测试日GPS","缺失"),IF(ISNUMBER(G1860),"非测试日纯氢",IF(AND(H1860="是",J1860="未判定"),IF(ISNUMBER(F1860),"测试名单无纯氢GPS","缺失"),IF(ISNUMBER(E1860),"非测试日仪表","缺失"))))</x:f>
        <x:v>非测试日纯氢</x:v>
      </x:c>
      <x:c r="L1860" s="7" t="n">
        <x:f>IF(K1860="缺失","",IF(K1860="非测试日纯氢",G1860,IF(K1860="非测试日仪表",E1860,F1860)))</x:f>
        <x:v>204</x:v>
      </x:c>
      <x:c r="M1860" s="2" t="n">
        <x:f>IF(K1860="缺失",1,0)</x:f>
        <x:v>0</x:v>
      </x:c>
      <x:c r="N1860" s="2" t="str">
        <x:v>车辆里程查询_20260901-20260930_1024辆_仪表里程.xlsx / Z387</x:v>
      </x:c>
      <x:c r="O1860" s="2" t="str">
        <x:v>车辆里程查询_20260901-20260930_1024辆_GPS里程.xlsx / Z389</x:v>
      </x:c>
      <x:c r="P1860" s="2" t="str">
        <x:v>车辆纯氢气里程查询_20260901-20260930_1024辆.xlsx / Z968</x:v>
      </x:c>
    </x:row>
    <x:row r="1861" ht="22" customHeight="1">
      <x:c r="A1861" s="2" t="n">
        <x:v>75</x:v>
      </x:c>
      <x:c r="B1861" s="2" t="str">
        <x:v>粤A01505F</x:v>
      </x:c>
      <x:c r="C1861" s="2" t="str">
        <x:v>刘念念</x:v>
      </x:c>
      <x:c r="D1861" s="8" t="d">
        <x:v>2026-09-23T00:00:00.000Z</x:v>
      </x:c>
      <x:c r="E1861" s="7" t="n">
        <x:v>255</x:v>
      </x:c>
      <x:c r="F1861" s="7" t="n">
        <x:v>240.7</x:v>
      </x:c>
      <x:c r="G1861" s="7" t="n">
        <x:v>216.4</x:v>
      </x:c>
      <x:c r="H1861" s="2" t="str">
        <x:v>否</x:v>
      </x:c>
      <x:c r="I1861" s="7" t="n">
        <x:f>IF(AND(ISNUMBER(E1861),ISNUMBER(F1861)),E1861-F1861,"")</x:f>
        <x:v>14.300000000000011</x:v>
      </x:c>
      <x:c r="J1861" s="2" t="str">
        <x:f>IF(H1861="否","不适用",IF(AND(ISNUMBER(E1861),ISNUMBER(F1861)),IF(I1861&gt;'规则与名单'!$B$2,"是","否"),"未判定"))</x:f>
        <x:v>不适用</x:v>
      </x:c>
      <x:c r="K1861" s="2" t="str">
        <x:f>IF(J1861="是",IF(ISNUMBER(F1861),"测试日GPS","缺失"),IF(ISNUMBER(G1861),"非测试日纯氢",IF(AND(H1861="是",J1861="未判定"),IF(ISNUMBER(F1861),"测试名单无纯氢GPS","缺失"),IF(ISNUMBER(E1861),"非测试日仪表","缺失"))))</x:f>
        <x:v>非测试日纯氢</x:v>
      </x:c>
      <x:c r="L1861" s="7" t="n">
        <x:f>IF(K1861="缺失","",IF(K1861="非测试日纯氢",G1861,IF(K1861="非测试日仪表",E1861,F1861)))</x:f>
        <x:v>216.4</x:v>
      </x:c>
      <x:c r="M1861" s="2" t="n">
        <x:f>IF(K1861="缺失",1,0)</x:f>
        <x:v>0</x:v>
      </x:c>
      <x:c r="N1861" s="2" t="str">
        <x:v>车辆里程查询_20260901-20260930_1024辆_仪表里程.xlsx / AA387</x:v>
      </x:c>
      <x:c r="O1861" s="2" t="str">
        <x:v>车辆里程查询_20260901-20260930_1024辆_GPS里程.xlsx / AA389</x:v>
      </x:c>
      <x:c r="P1861" s="2" t="str">
        <x:v>车辆纯氢气里程查询_20260901-20260930_1024辆.xlsx / AA968</x:v>
      </x:c>
    </x:row>
    <x:row r="1862" ht="22" customHeight="1">
      <x:c r="A1862" s="2" t="n">
        <x:v>75</x:v>
      </x:c>
      <x:c r="B1862" s="2" t="str">
        <x:v>粤A01505F</x:v>
      </x:c>
      <x:c r="C1862" s="2" t="str">
        <x:v>刘念念</x:v>
      </x:c>
      <x:c r="D1862" s="8" t="d">
        <x:v>2026-09-24T00:00:00.000Z</x:v>
      </x:c>
      <x:c r="E1862" s="7" t="n">
        <x:v>256.7</x:v>
      </x:c>
      <x:c r="F1862" s="7" t="n">
        <x:v>242.5</x:v>
      </x:c>
      <x:c r="G1862" s="7" t="n">
        <x:v>225.5</x:v>
      </x:c>
      <x:c r="H1862" s="2" t="str">
        <x:v>否</x:v>
      </x:c>
      <x:c r="I1862" s="7" t="n">
        <x:f>IF(AND(ISNUMBER(E1862),ISNUMBER(F1862)),E1862-F1862,"")</x:f>
        <x:v>14.199999999999989</x:v>
      </x:c>
      <x:c r="J1862" s="2" t="str">
        <x:f>IF(H1862="否","不适用",IF(AND(ISNUMBER(E1862),ISNUMBER(F1862)),IF(I1862&gt;'规则与名单'!$B$2,"是","否"),"未判定"))</x:f>
        <x:v>不适用</x:v>
      </x:c>
      <x:c r="K1862" s="2" t="str">
        <x:f>IF(J1862="是",IF(ISNUMBER(F1862),"测试日GPS","缺失"),IF(ISNUMBER(G1862),"非测试日纯氢",IF(AND(H1862="是",J1862="未判定"),IF(ISNUMBER(F1862),"测试名单无纯氢GPS","缺失"),IF(ISNUMBER(E1862),"非测试日仪表","缺失"))))</x:f>
        <x:v>非测试日纯氢</x:v>
      </x:c>
      <x:c r="L1862" s="7" t="n">
        <x:f>IF(K1862="缺失","",IF(K1862="非测试日纯氢",G1862,IF(K1862="非测试日仪表",E1862,F1862)))</x:f>
        <x:v>225.5</x:v>
      </x:c>
      <x:c r="M1862" s="2" t="n">
        <x:f>IF(K1862="缺失",1,0)</x:f>
        <x:v>0</x:v>
      </x:c>
      <x:c r="N1862" s="2" t="str">
        <x:v>车辆里程查询_20260901-20260930_1024辆_仪表里程.xlsx / AB387</x:v>
      </x:c>
      <x:c r="O1862" s="2" t="str">
        <x:v>车辆里程查询_20260901-20260930_1024辆_GPS里程.xlsx / AB389</x:v>
      </x:c>
      <x:c r="P1862" s="2" t="str">
        <x:v>车辆纯氢气里程查询_20260901-20260930_1024辆.xlsx / AB968</x:v>
      </x:c>
    </x:row>
    <x:row r="1863" ht="22" customHeight="1">
      <x:c r="A1863" s="2" t="n">
        <x:v>75</x:v>
      </x:c>
      <x:c r="B1863" s="2" t="str">
        <x:v>粤A01505F</x:v>
      </x:c>
      <x:c r="C1863" s="2" t="str">
        <x:v>刘念念</x:v>
      </x:c>
      <x:c r="D1863" s="8" t="d">
        <x:v>2026-09-25T00:00:00.000Z</x:v>
      </x:c>
      <x:c r="E1863" s="7"/>
      <x:c r="F1863" s="7" t="n">
        <x:v>0</x:v>
      </x:c>
      <x:c r="G1863" s="7"/>
      <x:c r="H1863" s="2" t="str">
        <x:v>否</x:v>
      </x:c>
      <x:c r="I1863" s="7" t="str">
        <x:f>IF(AND(ISNUMBER(E1863),ISNUMBER(F1863)),E1863-F1863,"")</x:f>
      </x:c>
      <x:c r="J1863" s="2" t="str">
        <x:f>IF(H1863="否","不适用",IF(AND(ISNUMBER(E1863),ISNUMBER(F1863)),IF(I1863&gt;'规则与名单'!$B$2,"是","否"),"未判定"))</x:f>
        <x:v>不适用</x:v>
      </x:c>
      <x:c r="K1863" s="2" t="str">
        <x:f>IF(J1863="是",IF(ISNUMBER(F1863),"测试日GPS","缺失"),IF(ISNUMBER(G1863),"非测试日纯氢",IF(AND(H1863="是",J1863="未判定"),IF(ISNUMBER(F1863),"测试名单无纯氢GPS","缺失"),IF(ISNUMBER(E1863),"非测试日仪表","缺失"))))</x:f>
        <x:v>缺失</x:v>
      </x:c>
      <x:c r="L1863" s="7" t="str">
        <x:f>IF(K1863="缺失","",IF(K1863="非测试日纯氢",G1863,IF(K1863="非测试日仪表",E1863,F1863)))</x:f>
      </x:c>
      <x:c r="M1863" s="2" t="n">
        <x:f>IF(K1863="缺失",1,0)</x:f>
        <x:v>1</x:v>
      </x:c>
      <x:c r="N1863" s="2" t="str">
        <x:v>车辆里程查询_20260901-20260930_1024辆_仪表里程.xlsx / AC387</x:v>
      </x:c>
      <x:c r="O1863" s="2" t="str">
        <x:v>车辆里程查询_20260901-20260930_1024辆_GPS里程.xlsx / AC389</x:v>
      </x:c>
      <x:c r="P1863" s="2" t="str">
        <x:v>车辆纯氢气里程查询_20260901-20260930_1024辆.xlsx / AC968</x:v>
      </x:c>
    </x:row>
    <x:row r="1864" ht="22" customHeight="1">
      <x:c r="A1864" s="2" t="n">
        <x:v>75</x:v>
      </x:c>
      <x:c r="B1864" s="2" t="str">
        <x:v>粤A01505F</x:v>
      </x:c>
      <x:c r="C1864" s="2" t="str">
        <x:v>刘念念</x:v>
      </x:c>
      <x:c r="D1864" s="8" t="d">
        <x:v>2026-09-26T00:00:00.000Z</x:v>
      </x:c>
      <x:c r="E1864" s="7" t="n">
        <x:v>255.1</x:v>
      </x:c>
      <x:c r="F1864" s="7" t="n">
        <x:v>241</x:v>
      </x:c>
      <x:c r="G1864" s="7" t="n">
        <x:v>201.8</x:v>
      </x:c>
      <x:c r="H1864" s="2" t="str">
        <x:v>否</x:v>
      </x:c>
      <x:c r="I1864" s="7" t="n">
        <x:f>IF(AND(ISNUMBER(E1864),ISNUMBER(F1864)),E1864-F1864,"")</x:f>
        <x:v>14.099999999999994</x:v>
      </x:c>
      <x:c r="J1864" s="2" t="str">
        <x:f>IF(H1864="否","不适用",IF(AND(ISNUMBER(E1864),ISNUMBER(F1864)),IF(I1864&gt;'规则与名单'!$B$2,"是","否"),"未判定"))</x:f>
        <x:v>不适用</x:v>
      </x:c>
      <x:c r="K1864" s="2" t="str">
        <x:f>IF(J1864="是",IF(ISNUMBER(F1864),"测试日GPS","缺失"),IF(ISNUMBER(G1864),"非测试日纯氢",IF(AND(H1864="是",J1864="未判定"),IF(ISNUMBER(F1864),"测试名单无纯氢GPS","缺失"),IF(ISNUMBER(E1864),"非测试日仪表","缺失"))))</x:f>
        <x:v>非测试日纯氢</x:v>
      </x:c>
      <x:c r="L1864" s="7" t="n">
        <x:f>IF(K1864="缺失","",IF(K1864="非测试日纯氢",G1864,IF(K1864="非测试日仪表",E1864,F1864)))</x:f>
        <x:v>201.8</x:v>
      </x:c>
      <x:c r="M1864" s="2" t="n">
        <x:f>IF(K1864="缺失",1,0)</x:f>
        <x:v>0</x:v>
      </x:c>
      <x:c r="N1864" s="2" t="str">
        <x:v>车辆里程查询_20260901-20260930_1024辆_仪表里程.xlsx / AD387</x:v>
      </x:c>
      <x:c r="O1864" s="2" t="str">
        <x:v>车辆里程查询_20260901-20260930_1024辆_GPS里程.xlsx / AD389</x:v>
      </x:c>
      <x:c r="P1864" s="2" t="str">
        <x:v>车辆纯氢气里程查询_20260901-20260930_1024辆.xlsx / AD968</x:v>
      </x:c>
    </x:row>
    <x:row r="1865" ht="22" customHeight="1">
      <x:c r="A1865" s="2" t="n">
        <x:v>75</x:v>
      </x:c>
      <x:c r="B1865" s="2" t="str">
        <x:v>粤A01505F</x:v>
      </x:c>
      <x:c r="C1865" s="2" t="str">
        <x:v>刘念念</x:v>
      </x:c>
      <x:c r="D1865" s="8" t="d">
        <x:v>2026-09-27T00:00:00.000Z</x:v>
      </x:c>
      <x:c r="E1865" s="7" t="n">
        <x:v>256.8</x:v>
      </x:c>
      <x:c r="F1865" s="7" t="n">
        <x:v>242.5</x:v>
      </x:c>
      <x:c r="G1865" s="7" t="n">
        <x:v>203.4</x:v>
      </x:c>
      <x:c r="H1865" s="2" t="str">
        <x:v>否</x:v>
      </x:c>
      <x:c r="I1865" s="7" t="n">
        <x:f>IF(AND(ISNUMBER(E1865),ISNUMBER(F1865)),E1865-F1865,"")</x:f>
        <x:v>14.300000000000011</x:v>
      </x:c>
      <x:c r="J1865" s="2" t="str">
        <x:f>IF(H1865="否","不适用",IF(AND(ISNUMBER(E1865),ISNUMBER(F1865)),IF(I1865&gt;'规则与名单'!$B$2,"是","否"),"未判定"))</x:f>
        <x:v>不适用</x:v>
      </x:c>
      <x:c r="K1865" s="2" t="str">
        <x:f>IF(J1865="是",IF(ISNUMBER(F1865),"测试日GPS","缺失"),IF(ISNUMBER(G1865),"非测试日纯氢",IF(AND(H1865="是",J1865="未判定"),IF(ISNUMBER(F1865),"测试名单无纯氢GPS","缺失"),IF(ISNUMBER(E1865),"非测试日仪表","缺失"))))</x:f>
        <x:v>非测试日纯氢</x:v>
      </x:c>
      <x:c r="L1865" s="7" t="n">
        <x:f>IF(K1865="缺失","",IF(K1865="非测试日纯氢",G1865,IF(K1865="非测试日仪表",E1865,F1865)))</x:f>
        <x:v>203.4</x:v>
      </x:c>
      <x:c r="M1865" s="2" t="n">
        <x:f>IF(K1865="缺失",1,0)</x:f>
        <x:v>0</x:v>
      </x:c>
      <x:c r="N1865" s="2" t="str">
        <x:v>车辆里程查询_20260901-20260930_1024辆_仪表里程.xlsx / AE387</x:v>
      </x:c>
      <x:c r="O1865" s="2" t="str">
        <x:v>车辆里程查询_20260901-20260930_1024辆_GPS里程.xlsx / AE389</x:v>
      </x:c>
      <x:c r="P1865" s="2" t="str">
        <x:v>车辆纯氢气里程查询_20260901-20260930_1024辆.xlsx / AE968</x:v>
      </x:c>
    </x:row>
    <x:row r="1866" ht="22" customHeight="1">
      <x:c r="A1866" s="2" t="n">
        <x:v>75</x:v>
      </x:c>
      <x:c r="B1866" s="2" t="str">
        <x:v>粤A01505F</x:v>
      </x:c>
      <x:c r="C1866" s="2" t="str">
        <x:v>刘念念</x:v>
      </x:c>
      <x:c r="D1866" s="8" t="d">
        <x:v>2026-09-28T00:00:00.000Z</x:v>
      </x:c>
      <x:c r="E1866" s="7" t="n">
        <x:v>255.6</x:v>
      </x:c>
      <x:c r="F1866" s="7" t="n">
        <x:v>241.4</x:v>
      </x:c>
      <x:c r="G1866" s="7" t="n">
        <x:v>201.5</x:v>
      </x:c>
      <x:c r="H1866" s="2" t="str">
        <x:v>否</x:v>
      </x:c>
      <x:c r="I1866" s="7" t="n">
        <x:f>IF(AND(ISNUMBER(E1866),ISNUMBER(F1866)),E1866-F1866,"")</x:f>
        <x:v>14.199999999999989</x:v>
      </x:c>
      <x:c r="J1866" s="2" t="str">
        <x:f>IF(H1866="否","不适用",IF(AND(ISNUMBER(E1866),ISNUMBER(F1866)),IF(I1866&gt;'规则与名单'!$B$2,"是","否"),"未判定"))</x:f>
        <x:v>不适用</x:v>
      </x:c>
      <x:c r="K1866" s="2" t="str">
        <x:f>IF(J1866="是",IF(ISNUMBER(F1866),"测试日GPS","缺失"),IF(ISNUMBER(G1866),"非测试日纯氢",IF(AND(H1866="是",J1866="未判定"),IF(ISNUMBER(F1866),"测试名单无纯氢GPS","缺失"),IF(ISNUMBER(E1866),"非测试日仪表","缺失"))))</x:f>
        <x:v>非测试日纯氢</x:v>
      </x:c>
      <x:c r="L1866" s="7" t="n">
        <x:f>IF(K1866="缺失","",IF(K1866="非测试日纯氢",G1866,IF(K1866="非测试日仪表",E1866,F1866)))</x:f>
        <x:v>201.5</x:v>
      </x:c>
      <x:c r="M1866" s="2" t="n">
        <x:f>IF(K1866="缺失",1,0)</x:f>
        <x:v>0</x:v>
      </x:c>
      <x:c r="N1866" s="2" t="str">
        <x:v>车辆里程查询_20260901-20260930_1024辆_仪表里程.xlsx / AF387</x:v>
      </x:c>
      <x:c r="O1866" s="2" t="str">
        <x:v>车辆里程查询_20260901-20260930_1024辆_GPS里程.xlsx / AF389</x:v>
      </x:c>
      <x:c r="P1866" s="2" t="str">
        <x:v>车辆纯氢气里程查询_20260901-20260930_1024辆.xlsx / AF968</x:v>
      </x:c>
    </x:row>
    <x:row r="1867" ht="22" customHeight="1">
      <x:c r="A1867" s="2" t="n">
        <x:v>75</x:v>
      </x:c>
      <x:c r="B1867" s="2" t="str">
        <x:v>粤A01505F</x:v>
      </x:c>
      <x:c r="C1867" s="2" t="str">
        <x:v>刘念念</x:v>
      </x:c>
      <x:c r="D1867" s="8" t="d">
        <x:v>2026-09-29T00:00:00.000Z</x:v>
      </x:c>
      <x:c r="E1867" s="7" t="n">
        <x:v>255.6</x:v>
      </x:c>
      <x:c r="F1867" s="7" t="n">
        <x:v>240.8</x:v>
      </x:c>
      <x:c r="G1867" s="7" t="n">
        <x:v>217.2</x:v>
      </x:c>
      <x:c r="H1867" s="2" t="str">
        <x:v>否</x:v>
      </x:c>
      <x:c r="I1867" s="7" t="n">
        <x:f>IF(AND(ISNUMBER(E1867),ISNUMBER(F1867)),E1867-F1867,"")</x:f>
        <x:v>14.799999999999983</x:v>
      </x:c>
      <x:c r="J1867" s="2" t="str">
        <x:f>IF(H1867="否","不适用",IF(AND(ISNUMBER(E1867),ISNUMBER(F1867)),IF(I1867&gt;'规则与名单'!$B$2,"是","否"),"未判定"))</x:f>
        <x:v>不适用</x:v>
      </x:c>
      <x:c r="K1867" s="2" t="str">
        <x:f>IF(J1867="是",IF(ISNUMBER(F1867),"测试日GPS","缺失"),IF(ISNUMBER(G1867),"非测试日纯氢",IF(AND(H1867="是",J1867="未判定"),IF(ISNUMBER(F1867),"测试名单无纯氢GPS","缺失"),IF(ISNUMBER(E1867),"非测试日仪表","缺失"))))</x:f>
        <x:v>非测试日纯氢</x:v>
      </x:c>
      <x:c r="L1867" s="7" t="n">
        <x:f>IF(K1867="缺失","",IF(K1867="非测试日纯氢",G1867,IF(K1867="非测试日仪表",E1867,F1867)))</x:f>
        <x:v>217.2</x:v>
      </x:c>
      <x:c r="M1867" s="2" t="n">
        <x:f>IF(K1867="缺失",1,0)</x:f>
        <x:v>0</x:v>
      </x:c>
      <x:c r="N1867" s="2" t="str">
        <x:v>车辆里程查询_20260901-20260930_1024辆_仪表里程.xlsx / AG387</x:v>
      </x:c>
      <x:c r="O1867" s="2" t="str">
        <x:v>车辆里程查询_20260901-20260930_1024辆_GPS里程.xlsx / AG389</x:v>
      </x:c>
      <x:c r="P1867" s="2" t="str">
        <x:v>车辆纯氢气里程查询_20260901-20260930_1024辆.xlsx / AG968</x:v>
      </x:c>
    </x:row>
    <x:row r="1868" ht="22" customHeight="1">
      <x:c r="A1868" s="2" t="n">
        <x:v>75</x:v>
      </x:c>
      <x:c r="B1868" s="2" t="str">
        <x:v>粤A01505F</x:v>
      </x:c>
      <x:c r="C1868" s="2" t="str">
        <x:v>刘念念</x:v>
      </x:c>
      <x:c r="D1868" s="8" t="d">
        <x:v>2026-09-30T00:00:00.000Z</x:v>
      </x:c>
      <x:c r="E1868" s="7" t="n">
        <x:v>255.7</x:v>
      </x:c>
      <x:c r="F1868" s="7" t="n">
        <x:v>241.3</x:v>
      </x:c>
      <x:c r="G1868" s="7" t="n">
        <x:v>243.4</x:v>
      </x:c>
      <x:c r="H1868" s="2" t="str">
        <x:v>否</x:v>
      </x:c>
      <x:c r="I1868" s="7" t="n">
        <x:f>IF(AND(ISNUMBER(E1868),ISNUMBER(F1868)),E1868-F1868,"")</x:f>
        <x:v>14.399999999999977</x:v>
      </x:c>
      <x:c r="J1868" s="2" t="str">
        <x:f>IF(H1868="否","不适用",IF(AND(ISNUMBER(E1868),ISNUMBER(F1868)),IF(I1868&gt;'规则与名单'!$B$2,"是","否"),"未判定"))</x:f>
        <x:v>不适用</x:v>
      </x:c>
      <x:c r="K1868" s="2" t="str">
        <x:f>IF(J1868="是",IF(ISNUMBER(F1868),"测试日GPS","缺失"),IF(ISNUMBER(G1868),"非测试日纯氢",IF(AND(H1868="是",J1868="未判定"),IF(ISNUMBER(F1868),"测试名单无纯氢GPS","缺失"),IF(ISNUMBER(E1868),"非测试日仪表","缺失"))))</x:f>
        <x:v>非测试日纯氢</x:v>
      </x:c>
      <x:c r="L1868" s="7" t="n">
        <x:f>IF(K1868="缺失","",IF(K1868="非测试日纯氢",G1868,IF(K1868="非测试日仪表",E1868,F1868)))</x:f>
        <x:v>243.4</x:v>
      </x:c>
      <x:c r="M1868" s="2" t="n">
        <x:f>IF(K1868="缺失",1,0)</x:f>
        <x:v>0</x:v>
      </x:c>
      <x:c r="N1868" s="2" t="str">
        <x:v>车辆里程查询_20260901-20260930_1024辆_仪表里程.xlsx / AH387</x:v>
      </x:c>
      <x:c r="O1868" s="2" t="str">
        <x:v>车辆里程查询_20260901-20260930_1024辆_GPS里程.xlsx / AH389</x:v>
      </x:c>
      <x:c r="P1868" s="2" t="str">
        <x:v>车辆纯氢气里程查询_20260901-20260930_1024辆.xlsx / AH968</x:v>
      </x:c>
    </x:row>
    <x:row r="1869" ht="22" customHeight="1">
      <x:c r="A1869" s="2" t="n">
        <x:v>76</x:v>
      </x:c>
      <x:c r="B1869" s="2" t="str">
        <x:v>粤A01506F</x:v>
      </x:c>
      <x:c r="C1869" s="2" t="str">
        <x:v>刘念念</x:v>
      </x:c>
      <x:c r="D1869" s="8" t="d">
        <x:v>2026-09-01T00:00:00.000Z</x:v>
      </x:c>
      <x:c r="E1869" s="7" t="n">
        <x:v>281.6</x:v>
      </x:c>
      <x:c r="F1869" s="7" t="n">
        <x:v>266</x:v>
      </x:c>
      <x:c r="G1869" s="7" t="n">
        <x:v>219.5</x:v>
      </x:c>
      <x:c r="H1869" s="2" t="str">
        <x:v>否</x:v>
      </x:c>
      <x:c r="I1869" s="7" t="n">
        <x:f>IF(AND(ISNUMBER(E1869),ISNUMBER(F1869)),E1869-F1869,"")</x:f>
        <x:v>15.600000000000023</x:v>
      </x:c>
      <x:c r="J1869" s="2" t="str">
        <x:f>IF(H1869="否","不适用",IF(AND(ISNUMBER(E1869),ISNUMBER(F1869)),IF(I1869&gt;'规则与名单'!$B$2,"是","否"),"未判定"))</x:f>
        <x:v>不适用</x:v>
      </x:c>
      <x:c r="K1869" s="2" t="str">
        <x:f>IF(J1869="是",IF(ISNUMBER(F1869),"测试日GPS","缺失"),IF(ISNUMBER(G1869),"非测试日纯氢",IF(AND(H1869="是",J1869="未判定"),IF(ISNUMBER(F1869),"测试名单无纯氢GPS","缺失"),IF(ISNUMBER(E1869),"非测试日仪表","缺失"))))</x:f>
        <x:v>非测试日纯氢</x:v>
      </x:c>
      <x:c r="L1869" s="7" t="n">
        <x:f>IF(K1869="缺失","",IF(K1869="非测试日纯氢",G1869,IF(K1869="非测试日仪表",E1869,F1869)))</x:f>
        <x:v>219.5</x:v>
      </x:c>
      <x:c r="M1869" s="2" t="n">
        <x:f>IF(K1869="缺失",1,0)</x:f>
        <x:v>0</x:v>
      </x:c>
      <x:c r="N1869" s="2" t="str">
        <x:v>车辆里程查询_20260901-20260930_1024辆_仪表里程.xlsx / E357</x:v>
      </x:c>
      <x:c r="O1869" s="2" t="str">
        <x:v>车辆里程查询_20260901-20260930_1024辆_GPS里程.xlsx / E359</x:v>
      </x:c>
      <x:c r="P1869" s="2" t="str">
        <x:v>车辆纯氢气里程查询_20260901-20260930_1024辆.xlsx / E969</x:v>
      </x:c>
    </x:row>
    <x:row r="1870" ht="22" customHeight="1">
      <x:c r="A1870" s="2" t="n">
        <x:v>76</x:v>
      </x:c>
      <x:c r="B1870" s="2" t="str">
        <x:v>粤A01506F</x:v>
      </x:c>
      <x:c r="C1870" s="2" t="str">
        <x:v>刘念念</x:v>
      </x:c>
      <x:c r="D1870" s="8" t="d">
        <x:v>2026-09-02T00:00:00.000Z</x:v>
      </x:c>
      <x:c r="E1870" s="7" t="n">
        <x:v>254.3</x:v>
      </x:c>
      <x:c r="F1870" s="7" t="n">
        <x:v>240</x:v>
      </x:c>
      <x:c r="G1870" s="7" t="n">
        <x:v>197.6</x:v>
      </x:c>
      <x:c r="H1870" s="2" t="str">
        <x:v>否</x:v>
      </x:c>
      <x:c r="I1870" s="7" t="n">
        <x:f>IF(AND(ISNUMBER(E1870),ISNUMBER(F1870)),E1870-F1870,"")</x:f>
        <x:v>14.300000000000011</x:v>
      </x:c>
      <x:c r="J1870" s="2" t="str">
        <x:f>IF(H1870="否","不适用",IF(AND(ISNUMBER(E1870),ISNUMBER(F1870)),IF(I1870&gt;'规则与名单'!$B$2,"是","否"),"未判定"))</x:f>
        <x:v>不适用</x:v>
      </x:c>
      <x:c r="K1870" s="2" t="str">
        <x:f>IF(J1870="是",IF(ISNUMBER(F1870),"测试日GPS","缺失"),IF(ISNUMBER(G1870),"非测试日纯氢",IF(AND(H1870="是",J1870="未判定"),IF(ISNUMBER(F1870),"测试名单无纯氢GPS","缺失"),IF(ISNUMBER(E1870),"非测试日仪表","缺失"))))</x:f>
        <x:v>非测试日纯氢</x:v>
      </x:c>
      <x:c r="L1870" s="7" t="n">
        <x:f>IF(K1870="缺失","",IF(K1870="非测试日纯氢",G1870,IF(K1870="非测试日仪表",E1870,F1870)))</x:f>
        <x:v>197.6</x:v>
      </x:c>
      <x:c r="M1870" s="2" t="n">
        <x:f>IF(K1870="缺失",1,0)</x:f>
        <x:v>0</x:v>
      </x:c>
      <x:c r="N1870" s="2" t="str">
        <x:v>车辆里程查询_20260901-20260930_1024辆_仪表里程.xlsx / F357</x:v>
      </x:c>
      <x:c r="O1870" s="2" t="str">
        <x:v>车辆里程查询_20260901-20260930_1024辆_GPS里程.xlsx / F359</x:v>
      </x:c>
      <x:c r="P1870" s="2" t="str">
        <x:v>车辆纯氢气里程查询_20260901-20260930_1024辆.xlsx / F969</x:v>
      </x:c>
    </x:row>
    <x:row r="1871" ht="22" customHeight="1">
      <x:c r="A1871" s="2" t="n">
        <x:v>76</x:v>
      </x:c>
      <x:c r="B1871" s="2" t="str">
        <x:v>粤A01506F</x:v>
      </x:c>
      <x:c r="C1871" s="2" t="str">
        <x:v>刘念念</x:v>
      </x:c>
      <x:c r="D1871" s="8" t="d">
        <x:v>2026-09-03T00:00:00.000Z</x:v>
      </x:c>
      <x:c r="E1871" s="7" t="n">
        <x:v>258.6</x:v>
      </x:c>
      <x:c r="F1871" s="7" t="n">
        <x:v>244.3</x:v>
      </x:c>
      <x:c r="G1871" s="7" t="n">
        <x:v>204.2</x:v>
      </x:c>
      <x:c r="H1871" s="2" t="str">
        <x:v>否</x:v>
      </x:c>
      <x:c r="I1871" s="7" t="n">
        <x:f>IF(AND(ISNUMBER(E1871),ISNUMBER(F1871)),E1871-F1871,"")</x:f>
        <x:v>14.300000000000011</x:v>
      </x:c>
      <x:c r="J1871" s="2" t="str">
        <x:f>IF(H1871="否","不适用",IF(AND(ISNUMBER(E1871),ISNUMBER(F1871)),IF(I1871&gt;'规则与名单'!$B$2,"是","否"),"未判定"))</x:f>
        <x:v>不适用</x:v>
      </x:c>
      <x:c r="K1871" s="2" t="str">
        <x:f>IF(J1871="是",IF(ISNUMBER(F1871),"测试日GPS","缺失"),IF(ISNUMBER(G1871),"非测试日纯氢",IF(AND(H1871="是",J1871="未判定"),IF(ISNUMBER(F1871),"测试名单无纯氢GPS","缺失"),IF(ISNUMBER(E1871),"非测试日仪表","缺失"))))</x:f>
        <x:v>非测试日纯氢</x:v>
      </x:c>
      <x:c r="L1871" s="7" t="n">
        <x:f>IF(K1871="缺失","",IF(K1871="非测试日纯氢",G1871,IF(K1871="非测试日仪表",E1871,F1871)))</x:f>
        <x:v>204.2</x:v>
      </x:c>
      <x:c r="M1871" s="2" t="n">
        <x:f>IF(K1871="缺失",1,0)</x:f>
        <x:v>0</x:v>
      </x:c>
      <x:c r="N1871" s="2" t="str">
        <x:v>车辆里程查询_20260901-20260930_1024辆_仪表里程.xlsx / G357</x:v>
      </x:c>
      <x:c r="O1871" s="2" t="str">
        <x:v>车辆里程查询_20260901-20260930_1024辆_GPS里程.xlsx / G359</x:v>
      </x:c>
      <x:c r="P1871" s="2" t="str">
        <x:v>车辆纯氢气里程查询_20260901-20260930_1024辆.xlsx / G969</x:v>
      </x:c>
    </x:row>
    <x:row r="1872" ht="22" customHeight="1">
      <x:c r="A1872" s="2" t="n">
        <x:v>76</x:v>
      </x:c>
      <x:c r="B1872" s="2" t="str">
        <x:v>粤A01506F</x:v>
      </x:c>
      <x:c r="C1872" s="2" t="str">
        <x:v>刘念念</x:v>
      </x:c>
      <x:c r="D1872" s="8" t="d">
        <x:v>2026-09-04T00:00:00.000Z</x:v>
      </x:c>
      <x:c r="E1872" s="7" t="n">
        <x:v>169.5</x:v>
      </x:c>
      <x:c r="F1872" s="7" t="n">
        <x:v>239.8</x:v>
      </x:c>
      <x:c r="G1872" s="7" t="n">
        <x:v>193.5</x:v>
      </x:c>
      <x:c r="H1872" s="2" t="str">
        <x:v>否</x:v>
      </x:c>
      <x:c r="I1872" s="7" t="n">
        <x:f>IF(AND(ISNUMBER(E1872),ISNUMBER(F1872)),E1872-F1872,"")</x:f>
        <x:v>-70.30000000000001</x:v>
      </x:c>
      <x:c r="J1872" s="2" t="str">
        <x:f>IF(H1872="否","不适用",IF(AND(ISNUMBER(E1872),ISNUMBER(F1872)),IF(I1872&gt;'规则与名单'!$B$2,"是","否"),"未判定"))</x:f>
        <x:v>不适用</x:v>
      </x:c>
      <x:c r="K1872" s="2" t="str">
        <x:f>IF(J1872="是",IF(ISNUMBER(F1872),"测试日GPS","缺失"),IF(ISNUMBER(G1872),"非测试日纯氢",IF(AND(H1872="是",J1872="未判定"),IF(ISNUMBER(F1872),"测试名单无纯氢GPS","缺失"),IF(ISNUMBER(E1872),"非测试日仪表","缺失"))))</x:f>
        <x:v>非测试日纯氢</x:v>
      </x:c>
      <x:c r="L1872" s="7" t="n">
        <x:f>IF(K1872="缺失","",IF(K1872="非测试日纯氢",G1872,IF(K1872="非测试日仪表",E1872,F1872)))</x:f>
        <x:v>193.5</x:v>
      </x:c>
      <x:c r="M1872" s="2" t="n">
        <x:f>IF(K1872="缺失",1,0)</x:f>
        <x:v>0</x:v>
      </x:c>
      <x:c r="N1872" s="2" t="str">
        <x:v>车辆里程查询_20260901-20260930_1024辆_仪表里程.xlsx / H357</x:v>
      </x:c>
      <x:c r="O1872" s="2" t="str">
        <x:v>车辆里程查询_20260901-20260930_1024辆_GPS里程.xlsx / H359</x:v>
      </x:c>
      <x:c r="P1872" s="2" t="str">
        <x:v>车辆纯氢气里程查询_20260901-20260930_1024辆.xlsx / H969</x:v>
      </x:c>
    </x:row>
    <x:row r="1873" ht="22" customHeight="1">
      <x:c r="A1873" s="2" t="n">
        <x:v>76</x:v>
      </x:c>
      <x:c r="B1873" s="2" t="str">
        <x:v>粤A01506F</x:v>
      </x:c>
      <x:c r="C1873" s="2" t="str">
        <x:v>刘念念</x:v>
      </x:c>
      <x:c r="D1873" s="8" t="d">
        <x:v>2026-09-05T00:00:00.000Z</x:v>
      </x:c>
      <x:c r="E1873" s="7" t="n">
        <x:v>180.9</x:v>
      </x:c>
      <x:c r="F1873" s="7" t="n">
        <x:v>243.8</x:v>
      </x:c>
      <x:c r="G1873" s="7" t="n">
        <x:v>202.4</x:v>
      </x:c>
      <x:c r="H1873" s="2" t="str">
        <x:v>否</x:v>
      </x:c>
      <x:c r="I1873" s="7" t="n">
        <x:f>IF(AND(ISNUMBER(E1873),ISNUMBER(F1873)),E1873-F1873,"")</x:f>
        <x:v>-62.900000000000006</x:v>
      </x:c>
      <x:c r="J1873" s="2" t="str">
        <x:f>IF(H1873="否","不适用",IF(AND(ISNUMBER(E1873),ISNUMBER(F1873)),IF(I1873&gt;'规则与名单'!$B$2,"是","否"),"未判定"))</x:f>
        <x:v>不适用</x:v>
      </x:c>
      <x:c r="K1873" s="2" t="str">
        <x:f>IF(J1873="是",IF(ISNUMBER(F1873),"测试日GPS","缺失"),IF(ISNUMBER(G1873),"非测试日纯氢",IF(AND(H1873="是",J1873="未判定"),IF(ISNUMBER(F1873),"测试名单无纯氢GPS","缺失"),IF(ISNUMBER(E1873),"非测试日仪表","缺失"))))</x:f>
        <x:v>非测试日纯氢</x:v>
      </x:c>
      <x:c r="L1873" s="7" t="n">
        <x:f>IF(K1873="缺失","",IF(K1873="非测试日纯氢",G1873,IF(K1873="非测试日仪表",E1873,F1873)))</x:f>
        <x:v>202.4</x:v>
      </x:c>
      <x:c r="M1873" s="2" t="n">
        <x:f>IF(K1873="缺失",1,0)</x:f>
        <x:v>0</x:v>
      </x:c>
      <x:c r="N1873" s="2" t="str">
        <x:v>车辆里程查询_20260901-20260930_1024辆_仪表里程.xlsx / I357</x:v>
      </x:c>
      <x:c r="O1873" s="2" t="str">
        <x:v>车辆里程查询_20260901-20260930_1024辆_GPS里程.xlsx / I359</x:v>
      </x:c>
      <x:c r="P1873" s="2" t="str">
        <x:v>车辆纯氢气里程查询_20260901-20260930_1024辆.xlsx / I969</x:v>
      </x:c>
    </x:row>
    <x:row r="1874" ht="22" customHeight="1">
      <x:c r="A1874" s="2" t="n">
        <x:v>76</x:v>
      </x:c>
      <x:c r="B1874" s="2" t="str">
        <x:v>粤A01506F</x:v>
      </x:c>
      <x:c r="C1874" s="2" t="str">
        <x:v>刘念念</x:v>
      </x:c>
      <x:c r="D1874" s="8" t="d">
        <x:v>2026-09-06T00:00:00.000Z</x:v>
      </x:c>
      <x:c r="E1874" s="7"/>
      <x:c r="F1874" s="7" t="n">
        <x:v>0</x:v>
      </x:c>
      <x:c r="G1874" s="7"/>
      <x:c r="H1874" s="2" t="str">
        <x:v>否</x:v>
      </x:c>
      <x:c r="I1874" s="7" t="str">
        <x:f>IF(AND(ISNUMBER(E1874),ISNUMBER(F1874)),E1874-F1874,"")</x:f>
      </x:c>
      <x:c r="J1874" s="2" t="str">
        <x:f>IF(H1874="否","不适用",IF(AND(ISNUMBER(E1874),ISNUMBER(F1874)),IF(I1874&gt;'规则与名单'!$B$2,"是","否"),"未判定"))</x:f>
        <x:v>不适用</x:v>
      </x:c>
      <x:c r="K1874" s="2" t="str">
        <x:f>IF(J1874="是",IF(ISNUMBER(F1874),"测试日GPS","缺失"),IF(ISNUMBER(G1874),"非测试日纯氢",IF(AND(H1874="是",J1874="未判定"),IF(ISNUMBER(F1874),"测试名单无纯氢GPS","缺失"),IF(ISNUMBER(E1874),"非测试日仪表","缺失"))))</x:f>
        <x:v>缺失</x:v>
      </x:c>
      <x:c r="L1874" s="7" t="str">
        <x:f>IF(K1874="缺失","",IF(K1874="非测试日纯氢",G1874,IF(K1874="非测试日仪表",E1874,F1874)))</x:f>
      </x:c>
      <x:c r="M1874" s="2" t="n">
        <x:f>IF(K1874="缺失",1,0)</x:f>
        <x:v>1</x:v>
      </x:c>
      <x:c r="N1874" s="2" t="str">
        <x:v>车辆里程查询_20260901-20260930_1024辆_仪表里程.xlsx / J357</x:v>
      </x:c>
      <x:c r="O1874" s="2" t="str">
        <x:v>车辆里程查询_20260901-20260930_1024辆_GPS里程.xlsx / J359</x:v>
      </x:c>
      <x:c r="P1874" s="2" t="str">
        <x:v>车辆纯氢气里程查询_20260901-20260930_1024辆.xlsx / J969</x:v>
      </x:c>
    </x:row>
    <x:row r="1875" ht="22" customHeight="1">
      <x:c r="A1875" s="2" t="n">
        <x:v>76</x:v>
      </x:c>
      <x:c r="B1875" s="2" t="str">
        <x:v>粤A01506F</x:v>
      </x:c>
      <x:c r="C1875" s="2" t="str">
        <x:v>刘念念</x:v>
      </x:c>
      <x:c r="D1875" s="8" t="d">
        <x:v>2026-09-07T00:00:00.000Z</x:v>
      </x:c>
      <x:c r="E1875" s="7" t="n">
        <x:v>417.3</x:v>
      </x:c>
      <x:c r="F1875" s="7" t="n">
        <x:v>241.2</x:v>
      </x:c>
      <x:c r="G1875" s="7" t="n">
        <x:v>191.6</x:v>
      </x:c>
      <x:c r="H1875" s="2" t="str">
        <x:v>否</x:v>
      </x:c>
      <x:c r="I1875" s="7" t="n">
        <x:f>IF(AND(ISNUMBER(E1875),ISNUMBER(F1875)),E1875-F1875,"")</x:f>
        <x:v>176.10000000000002</x:v>
      </x:c>
      <x:c r="J1875" s="2" t="str">
        <x:f>IF(H1875="否","不适用",IF(AND(ISNUMBER(E1875),ISNUMBER(F1875)),IF(I1875&gt;'规则与名单'!$B$2,"是","否"),"未判定"))</x:f>
        <x:v>不适用</x:v>
      </x:c>
      <x:c r="K1875" s="2" t="str">
        <x:f>IF(J1875="是",IF(ISNUMBER(F1875),"测试日GPS","缺失"),IF(ISNUMBER(G1875),"非测试日纯氢",IF(AND(H1875="是",J1875="未判定"),IF(ISNUMBER(F1875),"测试名单无纯氢GPS","缺失"),IF(ISNUMBER(E1875),"非测试日仪表","缺失"))))</x:f>
        <x:v>非测试日纯氢</x:v>
      </x:c>
      <x:c r="L1875" s="7" t="n">
        <x:f>IF(K1875="缺失","",IF(K1875="非测试日纯氢",G1875,IF(K1875="非测试日仪表",E1875,F1875)))</x:f>
        <x:v>191.6</x:v>
      </x:c>
      <x:c r="M1875" s="2" t="n">
        <x:f>IF(K1875="缺失",1,0)</x:f>
        <x:v>0</x:v>
      </x:c>
      <x:c r="N1875" s="2" t="str">
        <x:v>车辆里程查询_20260901-20260930_1024辆_仪表里程.xlsx / K357</x:v>
      </x:c>
      <x:c r="O1875" s="2" t="str">
        <x:v>车辆里程查询_20260901-20260930_1024辆_GPS里程.xlsx / K359</x:v>
      </x:c>
      <x:c r="P1875" s="2" t="str">
        <x:v>车辆纯氢气里程查询_20260901-20260930_1024辆.xlsx / K969</x:v>
      </x:c>
    </x:row>
    <x:row r="1876" ht="22" customHeight="1">
      <x:c r="A1876" s="2" t="n">
        <x:v>76</x:v>
      </x:c>
      <x:c r="B1876" s="2" t="str">
        <x:v>粤A01506F</x:v>
      </x:c>
      <x:c r="C1876" s="2" t="str">
        <x:v>刘念念</x:v>
      </x:c>
      <x:c r="D1876" s="8" t="d">
        <x:v>2026-09-08T00:00:00.000Z</x:v>
      </x:c>
      <x:c r="E1876" s="7" t="n">
        <x:v>256.5</x:v>
      </x:c>
      <x:c r="F1876" s="7" t="n">
        <x:v>242.3</x:v>
      </x:c>
      <x:c r="G1876" s="7" t="n">
        <x:v>198.2</x:v>
      </x:c>
      <x:c r="H1876" s="2" t="str">
        <x:v>否</x:v>
      </x:c>
      <x:c r="I1876" s="7" t="n">
        <x:f>IF(AND(ISNUMBER(E1876),ISNUMBER(F1876)),E1876-F1876,"")</x:f>
        <x:v>14.199999999999989</x:v>
      </x:c>
      <x:c r="J1876" s="2" t="str">
        <x:f>IF(H1876="否","不适用",IF(AND(ISNUMBER(E1876),ISNUMBER(F1876)),IF(I1876&gt;'规则与名单'!$B$2,"是","否"),"未判定"))</x:f>
        <x:v>不适用</x:v>
      </x:c>
      <x:c r="K1876" s="2" t="str">
        <x:f>IF(J1876="是",IF(ISNUMBER(F1876),"测试日GPS","缺失"),IF(ISNUMBER(G1876),"非测试日纯氢",IF(AND(H1876="是",J1876="未判定"),IF(ISNUMBER(F1876),"测试名单无纯氢GPS","缺失"),IF(ISNUMBER(E1876),"非测试日仪表","缺失"))))</x:f>
        <x:v>非测试日纯氢</x:v>
      </x:c>
      <x:c r="L1876" s="7" t="n">
        <x:f>IF(K1876="缺失","",IF(K1876="非测试日纯氢",G1876,IF(K1876="非测试日仪表",E1876,F1876)))</x:f>
        <x:v>198.2</x:v>
      </x:c>
      <x:c r="M1876" s="2" t="n">
        <x:f>IF(K1876="缺失",1,0)</x:f>
        <x:v>0</x:v>
      </x:c>
      <x:c r="N1876" s="2" t="str">
        <x:v>车辆里程查询_20260901-20260930_1024辆_仪表里程.xlsx / L357</x:v>
      </x:c>
      <x:c r="O1876" s="2" t="str">
        <x:v>车辆里程查询_20260901-20260930_1024辆_GPS里程.xlsx / L359</x:v>
      </x:c>
      <x:c r="P1876" s="2" t="str">
        <x:v>车辆纯氢气里程查询_20260901-20260930_1024辆.xlsx / L969</x:v>
      </x:c>
    </x:row>
    <x:row r="1877" ht="22" customHeight="1">
      <x:c r="A1877" s="2" t="n">
        <x:v>76</x:v>
      </x:c>
      <x:c r="B1877" s="2" t="str">
        <x:v>粤A01506F</x:v>
      </x:c>
      <x:c r="C1877" s="2" t="str">
        <x:v>刘念念</x:v>
      </x:c>
      <x:c r="D1877" s="8" t="d">
        <x:v>2026-09-09T00:00:00.000Z</x:v>
      </x:c>
      <x:c r="E1877" s="7" t="n">
        <x:v>254.2</x:v>
      </x:c>
      <x:c r="F1877" s="7" t="n">
        <x:v>240</x:v>
      </x:c>
      <x:c r="G1877" s="7" t="n">
        <x:v>198.1</x:v>
      </x:c>
      <x:c r="H1877" s="2" t="str">
        <x:v>否</x:v>
      </x:c>
      <x:c r="I1877" s="7" t="n">
        <x:f>IF(AND(ISNUMBER(E1877),ISNUMBER(F1877)),E1877-F1877,"")</x:f>
        <x:v>14.199999999999989</x:v>
      </x:c>
      <x:c r="J1877" s="2" t="str">
        <x:f>IF(H1877="否","不适用",IF(AND(ISNUMBER(E1877),ISNUMBER(F1877)),IF(I1877&gt;'规则与名单'!$B$2,"是","否"),"未判定"))</x:f>
        <x:v>不适用</x:v>
      </x:c>
      <x:c r="K1877" s="2" t="str">
        <x:f>IF(J1877="是",IF(ISNUMBER(F1877),"测试日GPS","缺失"),IF(ISNUMBER(G1877),"非测试日纯氢",IF(AND(H1877="是",J1877="未判定"),IF(ISNUMBER(F1877),"测试名单无纯氢GPS","缺失"),IF(ISNUMBER(E1877),"非测试日仪表","缺失"))))</x:f>
        <x:v>非测试日纯氢</x:v>
      </x:c>
      <x:c r="L1877" s="7" t="n">
        <x:f>IF(K1877="缺失","",IF(K1877="非测试日纯氢",G1877,IF(K1877="非测试日仪表",E1877,F1877)))</x:f>
        <x:v>198.1</x:v>
      </x:c>
      <x:c r="M1877" s="2" t="n">
        <x:f>IF(K1877="缺失",1,0)</x:f>
        <x:v>0</x:v>
      </x:c>
      <x:c r="N1877" s="2" t="str">
        <x:v>车辆里程查询_20260901-20260930_1024辆_仪表里程.xlsx / M357</x:v>
      </x:c>
      <x:c r="O1877" s="2" t="str">
        <x:v>车辆里程查询_20260901-20260930_1024辆_GPS里程.xlsx / M359</x:v>
      </x:c>
      <x:c r="P1877" s="2" t="str">
        <x:v>车辆纯氢气里程查询_20260901-20260930_1024辆.xlsx / M969</x:v>
      </x:c>
    </x:row>
    <x:row r="1878" ht="22" customHeight="1">
      <x:c r="A1878" s="2" t="n">
        <x:v>76</x:v>
      </x:c>
      <x:c r="B1878" s="2" t="str">
        <x:v>粤A01506F</x:v>
      </x:c>
      <x:c r="C1878" s="2" t="str">
        <x:v>刘念念</x:v>
      </x:c>
      <x:c r="D1878" s="8" t="d">
        <x:v>2026-09-10T00:00:00.000Z</x:v>
      </x:c>
      <x:c r="E1878" s="7" t="n">
        <x:v>257</x:v>
      </x:c>
      <x:c r="F1878" s="7" t="n">
        <x:v>242.7</x:v>
      </x:c>
      <x:c r="G1878" s="7" t="n">
        <x:v>196.7</x:v>
      </x:c>
      <x:c r="H1878" s="2" t="str">
        <x:v>否</x:v>
      </x:c>
      <x:c r="I1878" s="7" t="n">
        <x:f>IF(AND(ISNUMBER(E1878),ISNUMBER(F1878)),E1878-F1878,"")</x:f>
        <x:v>14.300000000000011</x:v>
      </x:c>
      <x:c r="J1878" s="2" t="str">
        <x:f>IF(H1878="否","不适用",IF(AND(ISNUMBER(E1878),ISNUMBER(F1878)),IF(I1878&gt;'规则与名单'!$B$2,"是","否"),"未判定"))</x:f>
        <x:v>不适用</x:v>
      </x:c>
      <x:c r="K1878" s="2" t="str">
        <x:f>IF(J1878="是",IF(ISNUMBER(F1878),"测试日GPS","缺失"),IF(ISNUMBER(G1878),"非测试日纯氢",IF(AND(H1878="是",J1878="未判定"),IF(ISNUMBER(F1878),"测试名单无纯氢GPS","缺失"),IF(ISNUMBER(E1878),"非测试日仪表","缺失"))))</x:f>
        <x:v>非测试日纯氢</x:v>
      </x:c>
      <x:c r="L1878" s="7" t="n">
        <x:f>IF(K1878="缺失","",IF(K1878="非测试日纯氢",G1878,IF(K1878="非测试日仪表",E1878,F1878)))</x:f>
        <x:v>196.7</x:v>
      </x:c>
      <x:c r="M1878" s="2" t="n">
        <x:f>IF(K1878="缺失",1,0)</x:f>
        <x:v>0</x:v>
      </x:c>
      <x:c r="N1878" s="2" t="str">
        <x:v>车辆里程查询_20260901-20260930_1024辆_仪表里程.xlsx / N357</x:v>
      </x:c>
      <x:c r="O1878" s="2" t="str">
        <x:v>车辆里程查询_20260901-20260930_1024辆_GPS里程.xlsx / N359</x:v>
      </x:c>
      <x:c r="P1878" s="2" t="str">
        <x:v>车辆纯氢气里程查询_20260901-20260930_1024辆.xlsx / N969</x:v>
      </x:c>
    </x:row>
    <x:row r="1879" ht="22" customHeight="1">
      <x:c r="A1879" s="2" t="n">
        <x:v>76</x:v>
      </x:c>
      <x:c r="B1879" s="2" t="str">
        <x:v>粤A01506F</x:v>
      </x:c>
      <x:c r="C1879" s="2" t="str">
        <x:v>刘念念</x:v>
      </x:c>
      <x:c r="D1879" s="8" t="d">
        <x:v>2026-09-11T00:00:00.000Z</x:v>
      </x:c>
      <x:c r="E1879" s="7" t="n">
        <x:v>253.6</x:v>
      </x:c>
      <x:c r="F1879" s="7" t="n">
        <x:v>239.2</x:v>
      </x:c>
      <x:c r="G1879" s="7" t="n">
        <x:v>201</x:v>
      </x:c>
      <x:c r="H1879" s="2" t="str">
        <x:v>否</x:v>
      </x:c>
      <x:c r="I1879" s="7" t="n">
        <x:f>IF(AND(ISNUMBER(E1879),ISNUMBER(F1879)),E1879-F1879,"")</x:f>
        <x:v>14.400000000000006</x:v>
      </x:c>
      <x:c r="J1879" s="2" t="str">
        <x:f>IF(H1879="否","不适用",IF(AND(ISNUMBER(E1879),ISNUMBER(F1879)),IF(I1879&gt;'规则与名单'!$B$2,"是","否"),"未判定"))</x:f>
        <x:v>不适用</x:v>
      </x:c>
      <x:c r="K1879" s="2" t="str">
        <x:f>IF(J1879="是",IF(ISNUMBER(F1879),"测试日GPS","缺失"),IF(ISNUMBER(G1879),"非测试日纯氢",IF(AND(H1879="是",J1879="未判定"),IF(ISNUMBER(F1879),"测试名单无纯氢GPS","缺失"),IF(ISNUMBER(E1879),"非测试日仪表","缺失"))))</x:f>
        <x:v>非测试日纯氢</x:v>
      </x:c>
      <x:c r="L1879" s="7" t="n">
        <x:f>IF(K1879="缺失","",IF(K1879="非测试日纯氢",G1879,IF(K1879="非测试日仪表",E1879,F1879)))</x:f>
        <x:v>201</x:v>
      </x:c>
      <x:c r="M1879" s="2" t="n">
        <x:f>IF(K1879="缺失",1,0)</x:f>
        <x:v>0</x:v>
      </x:c>
      <x:c r="N1879" s="2" t="str">
        <x:v>车辆里程查询_20260901-20260930_1024辆_仪表里程.xlsx / O357</x:v>
      </x:c>
      <x:c r="O1879" s="2" t="str">
        <x:v>车辆里程查询_20260901-20260930_1024辆_GPS里程.xlsx / O359</x:v>
      </x:c>
      <x:c r="P1879" s="2" t="str">
        <x:v>车辆纯氢气里程查询_20260901-20260930_1024辆.xlsx / O969</x:v>
      </x:c>
    </x:row>
    <x:row r="1880" ht="22" customHeight="1">
      <x:c r="A1880" s="2" t="n">
        <x:v>76</x:v>
      </x:c>
      <x:c r="B1880" s="2" t="str">
        <x:v>粤A01506F</x:v>
      </x:c>
      <x:c r="C1880" s="2" t="str">
        <x:v>刘念念</x:v>
      </x:c>
      <x:c r="D1880" s="8" t="d">
        <x:v>2026-09-12T00:00:00.000Z</x:v>
      </x:c>
      <x:c r="E1880" s="7" t="n">
        <x:v>254.1</x:v>
      </x:c>
      <x:c r="F1880" s="7" t="n">
        <x:v>241.6</x:v>
      </x:c>
      <x:c r="G1880" s="7" t="n">
        <x:v>207.8</x:v>
      </x:c>
      <x:c r="H1880" s="2" t="str">
        <x:v>否</x:v>
      </x:c>
      <x:c r="I1880" s="7" t="n">
        <x:f>IF(AND(ISNUMBER(E1880),ISNUMBER(F1880)),E1880-F1880,"")</x:f>
        <x:v>12.5</x:v>
      </x:c>
      <x:c r="J1880" s="2" t="str">
        <x:f>IF(H1880="否","不适用",IF(AND(ISNUMBER(E1880),ISNUMBER(F1880)),IF(I1880&gt;'规则与名单'!$B$2,"是","否"),"未判定"))</x:f>
        <x:v>不适用</x:v>
      </x:c>
      <x:c r="K1880" s="2" t="str">
        <x:f>IF(J1880="是",IF(ISNUMBER(F1880),"测试日GPS","缺失"),IF(ISNUMBER(G1880),"非测试日纯氢",IF(AND(H1880="是",J1880="未判定"),IF(ISNUMBER(F1880),"测试名单无纯氢GPS","缺失"),IF(ISNUMBER(E1880),"非测试日仪表","缺失"))))</x:f>
        <x:v>非测试日纯氢</x:v>
      </x:c>
      <x:c r="L1880" s="7" t="n">
        <x:f>IF(K1880="缺失","",IF(K1880="非测试日纯氢",G1880,IF(K1880="非测试日仪表",E1880,F1880)))</x:f>
        <x:v>207.8</x:v>
      </x:c>
      <x:c r="M1880" s="2" t="n">
        <x:f>IF(K1880="缺失",1,0)</x:f>
        <x:v>0</x:v>
      </x:c>
      <x:c r="N1880" s="2" t="str">
        <x:v>车辆里程查询_20260901-20260930_1024辆_仪表里程.xlsx / P357</x:v>
      </x:c>
      <x:c r="O1880" s="2" t="str">
        <x:v>车辆里程查询_20260901-20260930_1024辆_GPS里程.xlsx / P359</x:v>
      </x:c>
      <x:c r="P1880" s="2" t="str">
        <x:v>车辆纯氢气里程查询_20260901-20260930_1024辆.xlsx / P969</x:v>
      </x:c>
    </x:row>
    <x:row r="1881" ht="22" customHeight="1">
      <x:c r="A1881" s="2" t="n">
        <x:v>76</x:v>
      </x:c>
      <x:c r="B1881" s="2" t="str">
        <x:v>粤A01506F</x:v>
      </x:c>
      <x:c r="C1881" s="2" t="str">
        <x:v>刘念念</x:v>
      </x:c>
      <x:c r="D1881" s="8" t="d">
        <x:v>2026-09-13T00:00:00.000Z</x:v>
      </x:c>
      <x:c r="E1881" s="7"/>
      <x:c r="F1881" s="7" t="n">
        <x:v>0</x:v>
      </x:c>
      <x:c r="G1881" s="7"/>
      <x:c r="H1881" s="2" t="str">
        <x:v>否</x:v>
      </x:c>
      <x:c r="I1881" s="7" t="str">
        <x:f>IF(AND(ISNUMBER(E1881),ISNUMBER(F1881)),E1881-F1881,"")</x:f>
      </x:c>
      <x:c r="J1881" s="2" t="str">
        <x:f>IF(H1881="否","不适用",IF(AND(ISNUMBER(E1881),ISNUMBER(F1881)),IF(I1881&gt;'规则与名单'!$B$2,"是","否"),"未判定"))</x:f>
        <x:v>不适用</x:v>
      </x:c>
      <x:c r="K1881" s="2" t="str">
        <x:f>IF(J1881="是",IF(ISNUMBER(F1881),"测试日GPS","缺失"),IF(ISNUMBER(G1881),"非测试日纯氢",IF(AND(H1881="是",J1881="未判定"),IF(ISNUMBER(F1881),"测试名单无纯氢GPS","缺失"),IF(ISNUMBER(E1881),"非测试日仪表","缺失"))))</x:f>
        <x:v>缺失</x:v>
      </x:c>
      <x:c r="L1881" s="7" t="str">
        <x:f>IF(K1881="缺失","",IF(K1881="非测试日纯氢",G1881,IF(K1881="非测试日仪表",E1881,F1881)))</x:f>
      </x:c>
      <x:c r="M1881" s="2" t="n">
        <x:f>IF(K1881="缺失",1,0)</x:f>
        <x:v>1</x:v>
      </x:c>
      <x:c r="N1881" s="2" t="str">
        <x:v>车辆里程查询_20260901-20260930_1024辆_仪表里程.xlsx / Q357</x:v>
      </x:c>
      <x:c r="O1881" s="2" t="str">
        <x:v>车辆里程查询_20260901-20260930_1024辆_GPS里程.xlsx / Q359</x:v>
      </x:c>
      <x:c r="P1881" s="2" t="str">
        <x:v>车辆纯氢气里程查询_20260901-20260930_1024辆.xlsx / Q969</x:v>
      </x:c>
    </x:row>
    <x:row r="1882" ht="22" customHeight="1">
      <x:c r="A1882" s="2" t="n">
        <x:v>76</x:v>
      </x:c>
      <x:c r="B1882" s="2" t="str">
        <x:v>粤A01506F</x:v>
      </x:c>
      <x:c r="C1882" s="2" t="str">
        <x:v>刘念念</x:v>
      </x:c>
      <x:c r="D1882" s="8" t="d">
        <x:v>2026-09-14T00:00:00.000Z</x:v>
      </x:c>
      <x:c r="E1882" s="7" t="n">
        <x:v>228.8</x:v>
      </x:c>
      <x:c r="F1882" s="7" t="n">
        <x:v>239.7</x:v>
      </x:c>
      <x:c r="G1882" s="7" t="n">
        <x:v>198.5</x:v>
      </x:c>
      <x:c r="H1882" s="2" t="str">
        <x:v>否</x:v>
      </x:c>
      <x:c r="I1882" s="7" t="n">
        <x:f>IF(AND(ISNUMBER(E1882),ISNUMBER(F1882)),E1882-F1882,"")</x:f>
        <x:v>-10.899999999999977</x:v>
      </x:c>
      <x:c r="J1882" s="2" t="str">
        <x:f>IF(H1882="否","不适用",IF(AND(ISNUMBER(E1882),ISNUMBER(F1882)),IF(I1882&gt;'规则与名单'!$B$2,"是","否"),"未判定"))</x:f>
        <x:v>不适用</x:v>
      </x:c>
      <x:c r="K1882" s="2" t="str">
        <x:f>IF(J1882="是",IF(ISNUMBER(F1882),"测试日GPS","缺失"),IF(ISNUMBER(G1882),"非测试日纯氢",IF(AND(H1882="是",J1882="未判定"),IF(ISNUMBER(F1882),"测试名单无纯氢GPS","缺失"),IF(ISNUMBER(E1882),"非测试日仪表","缺失"))))</x:f>
        <x:v>非测试日纯氢</x:v>
      </x:c>
      <x:c r="L1882" s="7" t="n">
        <x:f>IF(K1882="缺失","",IF(K1882="非测试日纯氢",G1882,IF(K1882="非测试日仪表",E1882,F1882)))</x:f>
        <x:v>198.5</x:v>
      </x:c>
      <x:c r="M1882" s="2" t="n">
        <x:f>IF(K1882="缺失",1,0)</x:f>
        <x:v>0</x:v>
      </x:c>
      <x:c r="N1882" s="2" t="str">
        <x:v>车辆里程查询_20260901-20260930_1024辆_仪表里程.xlsx / R357</x:v>
      </x:c>
      <x:c r="O1882" s="2" t="str">
        <x:v>车辆里程查询_20260901-20260930_1024辆_GPS里程.xlsx / R359</x:v>
      </x:c>
      <x:c r="P1882" s="2" t="str">
        <x:v>车辆纯氢气里程查询_20260901-20260930_1024辆.xlsx / R969</x:v>
      </x:c>
    </x:row>
    <x:row r="1883" ht="22" customHeight="1">
      <x:c r="A1883" s="2" t="n">
        <x:v>76</x:v>
      </x:c>
      <x:c r="B1883" s="2" t="str">
        <x:v>粤A01506F</x:v>
      </x:c>
      <x:c r="C1883" s="2" t="str">
        <x:v>刘念念</x:v>
      </x:c>
      <x:c r="D1883" s="8" t="d">
        <x:v>2026-09-15T00:00:00.000Z</x:v>
      </x:c>
      <x:c r="E1883" s="7" t="n">
        <x:v>282.9</x:v>
      </x:c>
      <x:c r="F1883" s="7" t="n">
        <x:v>241.6</x:v>
      </x:c>
      <x:c r="G1883" s="7" t="n">
        <x:v>193</x:v>
      </x:c>
      <x:c r="H1883" s="2" t="str">
        <x:v>否</x:v>
      </x:c>
      <x:c r="I1883" s="7" t="n">
        <x:f>IF(AND(ISNUMBER(E1883),ISNUMBER(F1883)),E1883-F1883,"")</x:f>
        <x:v>41.29999999999998</x:v>
      </x:c>
      <x:c r="J1883" s="2" t="str">
        <x:f>IF(H1883="否","不适用",IF(AND(ISNUMBER(E1883),ISNUMBER(F1883)),IF(I1883&gt;'规则与名单'!$B$2,"是","否"),"未判定"))</x:f>
        <x:v>不适用</x:v>
      </x:c>
      <x:c r="K1883" s="2" t="str">
        <x:f>IF(J1883="是",IF(ISNUMBER(F1883),"测试日GPS","缺失"),IF(ISNUMBER(G1883),"非测试日纯氢",IF(AND(H1883="是",J1883="未判定"),IF(ISNUMBER(F1883),"测试名单无纯氢GPS","缺失"),IF(ISNUMBER(E1883),"非测试日仪表","缺失"))))</x:f>
        <x:v>非测试日纯氢</x:v>
      </x:c>
      <x:c r="L1883" s="7" t="n">
        <x:f>IF(K1883="缺失","",IF(K1883="非测试日纯氢",G1883,IF(K1883="非测试日仪表",E1883,F1883)))</x:f>
        <x:v>193</x:v>
      </x:c>
      <x:c r="M1883" s="2" t="n">
        <x:f>IF(K1883="缺失",1,0)</x:f>
        <x:v>0</x:v>
      </x:c>
      <x:c r="N1883" s="2" t="str">
        <x:v>车辆里程查询_20260901-20260930_1024辆_仪表里程.xlsx / S357</x:v>
      </x:c>
      <x:c r="O1883" s="2" t="str">
        <x:v>车辆里程查询_20260901-20260930_1024辆_GPS里程.xlsx / S359</x:v>
      </x:c>
      <x:c r="P1883" s="2" t="str">
        <x:v>车辆纯氢气里程查询_20260901-20260930_1024辆.xlsx / S969</x:v>
      </x:c>
    </x:row>
    <x:row r="1884" ht="22" customHeight="1">
      <x:c r="A1884" s="2" t="n">
        <x:v>76</x:v>
      </x:c>
      <x:c r="B1884" s="2" t="str">
        <x:v>粤A01506F</x:v>
      </x:c>
      <x:c r="C1884" s="2" t="str">
        <x:v>刘念念</x:v>
      </x:c>
      <x:c r="D1884" s="8" t="d">
        <x:v>2026-09-16T00:00:00.000Z</x:v>
      </x:c>
      <x:c r="E1884" s="7" t="n">
        <x:v>253.8</x:v>
      </x:c>
      <x:c r="F1884" s="7" t="n">
        <x:v>239.6</x:v>
      </x:c>
      <x:c r="G1884" s="7" t="n">
        <x:v>198.2</x:v>
      </x:c>
      <x:c r="H1884" s="2" t="str">
        <x:v>否</x:v>
      </x:c>
      <x:c r="I1884" s="7" t="n">
        <x:f>IF(AND(ISNUMBER(E1884),ISNUMBER(F1884)),E1884-F1884,"")</x:f>
        <x:v>14.200000000000017</x:v>
      </x:c>
      <x:c r="J1884" s="2" t="str">
        <x:f>IF(H1884="否","不适用",IF(AND(ISNUMBER(E1884),ISNUMBER(F1884)),IF(I1884&gt;'规则与名单'!$B$2,"是","否"),"未判定"))</x:f>
        <x:v>不适用</x:v>
      </x:c>
      <x:c r="K1884" s="2" t="str">
        <x:f>IF(J1884="是",IF(ISNUMBER(F1884),"测试日GPS","缺失"),IF(ISNUMBER(G1884),"非测试日纯氢",IF(AND(H1884="是",J1884="未判定"),IF(ISNUMBER(F1884),"测试名单无纯氢GPS","缺失"),IF(ISNUMBER(E1884),"非测试日仪表","缺失"))))</x:f>
        <x:v>非测试日纯氢</x:v>
      </x:c>
      <x:c r="L1884" s="7" t="n">
        <x:f>IF(K1884="缺失","",IF(K1884="非测试日纯氢",G1884,IF(K1884="非测试日仪表",E1884,F1884)))</x:f>
        <x:v>198.2</x:v>
      </x:c>
      <x:c r="M1884" s="2" t="n">
        <x:f>IF(K1884="缺失",1,0)</x:f>
        <x:v>0</x:v>
      </x:c>
      <x:c r="N1884" s="2" t="str">
        <x:v>车辆里程查询_20260901-20260930_1024辆_仪表里程.xlsx / T357</x:v>
      </x:c>
      <x:c r="O1884" s="2" t="str">
        <x:v>车辆里程查询_20260901-20260930_1024辆_GPS里程.xlsx / T359</x:v>
      </x:c>
      <x:c r="P1884" s="2" t="str">
        <x:v>车辆纯氢气里程查询_20260901-20260930_1024辆.xlsx / T969</x:v>
      </x:c>
    </x:row>
    <x:row r="1885" ht="22" customHeight="1">
      <x:c r="A1885" s="2" t="n">
        <x:v>76</x:v>
      </x:c>
      <x:c r="B1885" s="2" t="str">
        <x:v>粤A01506F</x:v>
      </x:c>
      <x:c r="C1885" s="2" t="str">
        <x:v>刘念念</x:v>
      </x:c>
      <x:c r="D1885" s="8" t="d">
        <x:v>2026-09-17T00:00:00.000Z</x:v>
      </x:c>
      <x:c r="E1885" s="7" t="n">
        <x:v>255.6</x:v>
      </x:c>
      <x:c r="F1885" s="7" t="n">
        <x:v>241.4</x:v>
      </x:c>
      <x:c r="G1885" s="7" t="n">
        <x:v>198.7</x:v>
      </x:c>
      <x:c r="H1885" s="2" t="str">
        <x:v>否</x:v>
      </x:c>
      <x:c r="I1885" s="7" t="n">
        <x:f>IF(AND(ISNUMBER(E1885),ISNUMBER(F1885)),E1885-F1885,"")</x:f>
        <x:v>14.199999999999989</x:v>
      </x:c>
      <x:c r="J1885" s="2" t="str">
        <x:f>IF(H1885="否","不适用",IF(AND(ISNUMBER(E1885),ISNUMBER(F1885)),IF(I1885&gt;'规则与名单'!$B$2,"是","否"),"未判定"))</x:f>
        <x:v>不适用</x:v>
      </x:c>
      <x:c r="K1885" s="2" t="str">
        <x:f>IF(J1885="是",IF(ISNUMBER(F1885),"测试日GPS","缺失"),IF(ISNUMBER(G1885),"非测试日纯氢",IF(AND(H1885="是",J1885="未判定"),IF(ISNUMBER(F1885),"测试名单无纯氢GPS","缺失"),IF(ISNUMBER(E1885),"非测试日仪表","缺失"))))</x:f>
        <x:v>非测试日纯氢</x:v>
      </x:c>
      <x:c r="L1885" s="7" t="n">
        <x:f>IF(K1885="缺失","",IF(K1885="非测试日纯氢",G1885,IF(K1885="非测试日仪表",E1885,F1885)))</x:f>
        <x:v>198.7</x:v>
      </x:c>
      <x:c r="M1885" s="2" t="n">
        <x:f>IF(K1885="缺失",1,0)</x:f>
        <x:v>0</x:v>
      </x:c>
      <x:c r="N1885" s="2" t="str">
        <x:v>车辆里程查询_20260901-20260930_1024辆_仪表里程.xlsx / U357</x:v>
      </x:c>
      <x:c r="O1885" s="2" t="str">
        <x:v>车辆里程查询_20260901-20260930_1024辆_GPS里程.xlsx / U359</x:v>
      </x:c>
      <x:c r="P1885" s="2" t="str">
        <x:v>车辆纯氢气里程查询_20260901-20260930_1024辆.xlsx / U969</x:v>
      </x:c>
    </x:row>
    <x:row r="1886" ht="22" customHeight="1">
      <x:c r="A1886" s="2" t="n">
        <x:v>76</x:v>
      </x:c>
      <x:c r="B1886" s="2" t="str">
        <x:v>粤A01506F</x:v>
      </x:c>
      <x:c r="C1886" s="2" t="str">
        <x:v>刘念念</x:v>
      </x:c>
      <x:c r="D1886" s="8" t="d">
        <x:v>2026-09-18T00:00:00.000Z</x:v>
      </x:c>
      <x:c r="E1886" s="7" t="n">
        <x:v>253.7</x:v>
      </x:c>
      <x:c r="F1886" s="7" t="n">
        <x:v>239.4</x:v>
      </x:c>
      <x:c r="G1886" s="7" t="n">
        <x:v>202.5</x:v>
      </x:c>
      <x:c r="H1886" s="2" t="str">
        <x:v>否</x:v>
      </x:c>
      <x:c r="I1886" s="7" t="n">
        <x:f>IF(AND(ISNUMBER(E1886),ISNUMBER(F1886)),E1886-F1886,"")</x:f>
        <x:v>14.299999999999983</x:v>
      </x:c>
      <x:c r="J1886" s="2" t="str">
        <x:f>IF(H1886="否","不适用",IF(AND(ISNUMBER(E1886),ISNUMBER(F1886)),IF(I1886&gt;'规则与名单'!$B$2,"是","否"),"未判定"))</x:f>
        <x:v>不适用</x:v>
      </x:c>
      <x:c r="K1886" s="2" t="str">
        <x:f>IF(J1886="是",IF(ISNUMBER(F1886),"测试日GPS","缺失"),IF(ISNUMBER(G1886),"非测试日纯氢",IF(AND(H1886="是",J1886="未判定"),IF(ISNUMBER(F1886),"测试名单无纯氢GPS","缺失"),IF(ISNUMBER(E1886),"非测试日仪表","缺失"))))</x:f>
        <x:v>非测试日纯氢</x:v>
      </x:c>
      <x:c r="L1886" s="7" t="n">
        <x:f>IF(K1886="缺失","",IF(K1886="非测试日纯氢",G1886,IF(K1886="非测试日仪表",E1886,F1886)))</x:f>
        <x:v>202.5</x:v>
      </x:c>
      <x:c r="M1886" s="2" t="n">
        <x:f>IF(K1886="缺失",1,0)</x:f>
        <x:v>0</x:v>
      </x:c>
      <x:c r="N1886" s="2" t="str">
        <x:v>车辆里程查询_20260901-20260930_1024辆_仪表里程.xlsx / V357</x:v>
      </x:c>
      <x:c r="O1886" s="2" t="str">
        <x:v>车辆里程查询_20260901-20260930_1024辆_GPS里程.xlsx / V359</x:v>
      </x:c>
      <x:c r="P1886" s="2" t="str">
        <x:v>车辆纯氢气里程查询_20260901-20260930_1024辆.xlsx / V969</x:v>
      </x:c>
    </x:row>
    <x:row r="1887" ht="22" customHeight="1">
      <x:c r="A1887" s="2" t="n">
        <x:v>76</x:v>
      </x:c>
      <x:c r="B1887" s="2" t="str">
        <x:v>粤A01506F</x:v>
      </x:c>
      <x:c r="C1887" s="2" t="str">
        <x:v>刘念念</x:v>
      </x:c>
      <x:c r="D1887" s="8" t="d">
        <x:v>2026-09-19T00:00:00.000Z</x:v>
      </x:c>
      <x:c r="E1887" s="7" t="n">
        <x:v>255.9</x:v>
      </x:c>
      <x:c r="F1887" s="7" t="n">
        <x:v>241.5</x:v>
      </x:c>
      <x:c r="G1887" s="7" t="n">
        <x:v>196</x:v>
      </x:c>
      <x:c r="H1887" s="2" t="str">
        <x:v>否</x:v>
      </x:c>
      <x:c r="I1887" s="7" t="n">
        <x:f>IF(AND(ISNUMBER(E1887),ISNUMBER(F1887)),E1887-F1887,"")</x:f>
        <x:v>14.400000000000006</x:v>
      </x:c>
      <x:c r="J1887" s="2" t="str">
        <x:f>IF(H1887="否","不适用",IF(AND(ISNUMBER(E1887),ISNUMBER(F1887)),IF(I1887&gt;'规则与名单'!$B$2,"是","否"),"未判定"))</x:f>
        <x:v>不适用</x:v>
      </x:c>
      <x:c r="K1887" s="2" t="str">
        <x:f>IF(J1887="是",IF(ISNUMBER(F1887),"测试日GPS","缺失"),IF(ISNUMBER(G1887),"非测试日纯氢",IF(AND(H1887="是",J1887="未判定"),IF(ISNUMBER(F1887),"测试名单无纯氢GPS","缺失"),IF(ISNUMBER(E1887),"非测试日仪表","缺失"))))</x:f>
        <x:v>非测试日纯氢</x:v>
      </x:c>
      <x:c r="L1887" s="7" t="n">
        <x:f>IF(K1887="缺失","",IF(K1887="非测试日纯氢",G1887,IF(K1887="非测试日仪表",E1887,F1887)))</x:f>
        <x:v>196</x:v>
      </x:c>
      <x:c r="M1887" s="2" t="n">
        <x:f>IF(K1887="缺失",1,0)</x:f>
        <x:v>0</x:v>
      </x:c>
      <x:c r="N1887" s="2" t="str">
        <x:v>车辆里程查询_20260901-20260930_1024辆_仪表里程.xlsx / W357</x:v>
      </x:c>
      <x:c r="O1887" s="2" t="str">
        <x:v>车辆里程查询_20260901-20260930_1024辆_GPS里程.xlsx / W359</x:v>
      </x:c>
      <x:c r="P1887" s="2" t="str">
        <x:v>车辆纯氢气里程查询_20260901-20260930_1024辆.xlsx / W969</x:v>
      </x:c>
    </x:row>
    <x:row r="1888" ht="22" customHeight="1">
      <x:c r="A1888" s="2" t="n">
        <x:v>76</x:v>
      </x:c>
      <x:c r="B1888" s="2" t="str">
        <x:v>粤A01506F</x:v>
      </x:c>
      <x:c r="C1888" s="2" t="str">
        <x:v>刘念念</x:v>
      </x:c>
      <x:c r="D1888" s="8" t="d">
        <x:v>2026-09-20T00:00:00.000Z</x:v>
      </x:c>
      <x:c r="E1888" s="7" t="n">
        <x:v>254.1</x:v>
      </x:c>
      <x:c r="F1888" s="7" t="n">
        <x:v>239.9</x:v>
      </x:c>
      <x:c r="G1888" s="7" t="n">
        <x:v>200.1</x:v>
      </x:c>
      <x:c r="H1888" s="2" t="str">
        <x:v>否</x:v>
      </x:c>
      <x:c r="I1888" s="7" t="n">
        <x:f>IF(AND(ISNUMBER(E1888),ISNUMBER(F1888)),E1888-F1888,"")</x:f>
        <x:v>14.199999999999989</x:v>
      </x:c>
      <x:c r="J1888" s="2" t="str">
        <x:f>IF(H1888="否","不适用",IF(AND(ISNUMBER(E1888),ISNUMBER(F1888)),IF(I1888&gt;'规则与名单'!$B$2,"是","否"),"未判定"))</x:f>
        <x:v>不适用</x:v>
      </x:c>
      <x:c r="K1888" s="2" t="str">
        <x:f>IF(J1888="是",IF(ISNUMBER(F1888),"测试日GPS","缺失"),IF(ISNUMBER(G1888),"非测试日纯氢",IF(AND(H1888="是",J1888="未判定"),IF(ISNUMBER(F1888),"测试名单无纯氢GPS","缺失"),IF(ISNUMBER(E1888),"非测试日仪表","缺失"))))</x:f>
        <x:v>非测试日纯氢</x:v>
      </x:c>
      <x:c r="L1888" s="7" t="n">
        <x:f>IF(K1888="缺失","",IF(K1888="非测试日纯氢",G1888,IF(K1888="非测试日仪表",E1888,F1888)))</x:f>
        <x:v>200.1</x:v>
      </x:c>
      <x:c r="M1888" s="2" t="n">
        <x:f>IF(K1888="缺失",1,0)</x:f>
        <x:v>0</x:v>
      </x:c>
      <x:c r="N1888" s="2" t="str">
        <x:v>车辆里程查询_20260901-20260930_1024辆_仪表里程.xlsx / X357</x:v>
      </x:c>
      <x:c r="O1888" s="2" t="str">
        <x:v>车辆里程查询_20260901-20260930_1024辆_GPS里程.xlsx / X359</x:v>
      </x:c>
      <x:c r="P1888" s="2" t="str">
        <x:v>车辆纯氢气里程查询_20260901-20260930_1024辆.xlsx / X969</x:v>
      </x:c>
    </x:row>
    <x:row r="1889" ht="22" customHeight="1">
      <x:c r="A1889" s="2" t="n">
        <x:v>76</x:v>
      </x:c>
      <x:c r="B1889" s="2" t="str">
        <x:v>粤A01506F</x:v>
      </x:c>
      <x:c r="C1889" s="2" t="str">
        <x:v>刘念念</x:v>
      </x:c>
      <x:c r="D1889" s="8" t="d">
        <x:v>2026-09-21T00:00:00.000Z</x:v>
      </x:c>
      <x:c r="E1889" s="7" t="n">
        <x:v>255.7</x:v>
      </x:c>
      <x:c r="F1889" s="7" t="n">
        <x:v>241.5</x:v>
      </x:c>
      <x:c r="G1889" s="7" t="n">
        <x:v>200.1</x:v>
      </x:c>
      <x:c r="H1889" s="2" t="str">
        <x:v>否</x:v>
      </x:c>
      <x:c r="I1889" s="7" t="n">
        <x:f>IF(AND(ISNUMBER(E1889),ISNUMBER(F1889)),E1889-F1889,"")</x:f>
        <x:v>14.199999999999989</x:v>
      </x:c>
      <x:c r="J1889" s="2" t="str">
        <x:f>IF(H1889="否","不适用",IF(AND(ISNUMBER(E1889),ISNUMBER(F1889)),IF(I1889&gt;'规则与名单'!$B$2,"是","否"),"未判定"))</x:f>
        <x:v>不适用</x:v>
      </x:c>
      <x:c r="K1889" s="2" t="str">
        <x:f>IF(J1889="是",IF(ISNUMBER(F1889),"测试日GPS","缺失"),IF(ISNUMBER(G1889),"非测试日纯氢",IF(AND(H1889="是",J1889="未判定"),IF(ISNUMBER(F1889),"测试名单无纯氢GPS","缺失"),IF(ISNUMBER(E1889),"非测试日仪表","缺失"))))</x:f>
        <x:v>非测试日纯氢</x:v>
      </x:c>
      <x:c r="L1889" s="7" t="n">
        <x:f>IF(K1889="缺失","",IF(K1889="非测试日纯氢",G1889,IF(K1889="非测试日仪表",E1889,F1889)))</x:f>
        <x:v>200.1</x:v>
      </x:c>
      <x:c r="M1889" s="2" t="n">
        <x:f>IF(K1889="缺失",1,0)</x:f>
        <x:v>0</x:v>
      </x:c>
      <x:c r="N1889" s="2" t="str">
        <x:v>车辆里程查询_20260901-20260930_1024辆_仪表里程.xlsx / Y357</x:v>
      </x:c>
      <x:c r="O1889" s="2" t="str">
        <x:v>车辆里程查询_20260901-20260930_1024辆_GPS里程.xlsx / Y359</x:v>
      </x:c>
      <x:c r="P1889" s="2" t="str">
        <x:v>车辆纯氢气里程查询_20260901-20260930_1024辆.xlsx / Y969</x:v>
      </x:c>
    </x:row>
    <x:row r="1890" ht="22" customHeight="1">
      <x:c r="A1890" s="2" t="n">
        <x:v>76</x:v>
      </x:c>
      <x:c r="B1890" s="2" t="str">
        <x:v>粤A01506F</x:v>
      </x:c>
      <x:c r="C1890" s="2" t="str">
        <x:v>刘念念</x:v>
      </x:c>
      <x:c r="D1890" s="8" t="d">
        <x:v>2026-09-22T00:00:00.000Z</x:v>
      </x:c>
      <x:c r="E1890" s="7" t="n">
        <x:v>254.1</x:v>
      </x:c>
      <x:c r="F1890" s="7" t="n">
        <x:v>239.8</x:v>
      </x:c>
      <x:c r="G1890" s="7" t="n">
        <x:v>213.2</x:v>
      </x:c>
      <x:c r="H1890" s="2" t="str">
        <x:v>否</x:v>
      </x:c>
      <x:c r="I1890" s="7" t="n">
        <x:f>IF(AND(ISNUMBER(E1890),ISNUMBER(F1890)),E1890-F1890,"")</x:f>
        <x:v>14.299999999999983</x:v>
      </x:c>
      <x:c r="J1890" s="2" t="str">
        <x:f>IF(H1890="否","不适用",IF(AND(ISNUMBER(E1890),ISNUMBER(F1890)),IF(I1890&gt;'规则与名单'!$B$2,"是","否"),"未判定"))</x:f>
        <x:v>不适用</x:v>
      </x:c>
      <x:c r="K1890" s="2" t="str">
        <x:f>IF(J1890="是",IF(ISNUMBER(F1890),"测试日GPS","缺失"),IF(ISNUMBER(G1890),"非测试日纯氢",IF(AND(H1890="是",J1890="未判定"),IF(ISNUMBER(F1890),"测试名单无纯氢GPS","缺失"),IF(ISNUMBER(E1890),"非测试日仪表","缺失"))))</x:f>
        <x:v>非测试日纯氢</x:v>
      </x:c>
      <x:c r="L1890" s="7" t="n">
        <x:f>IF(K1890="缺失","",IF(K1890="非测试日纯氢",G1890,IF(K1890="非测试日仪表",E1890,F1890)))</x:f>
        <x:v>213.2</x:v>
      </x:c>
      <x:c r="M1890" s="2" t="n">
        <x:f>IF(K1890="缺失",1,0)</x:f>
        <x:v>0</x:v>
      </x:c>
      <x:c r="N1890" s="2" t="str">
        <x:v>车辆里程查询_20260901-20260930_1024辆_仪表里程.xlsx / Z357</x:v>
      </x:c>
      <x:c r="O1890" s="2" t="str">
        <x:v>车辆里程查询_20260901-20260930_1024辆_GPS里程.xlsx / Z359</x:v>
      </x:c>
      <x:c r="P1890" s="2" t="str">
        <x:v>车辆纯氢气里程查询_20260901-20260930_1024辆.xlsx / Z969</x:v>
      </x:c>
    </x:row>
    <x:row r="1891" ht="22" customHeight="1">
      <x:c r="A1891" s="2" t="n">
        <x:v>76</x:v>
      </x:c>
      <x:c r="B1891" s="2" t="str">
        <x:v>粤A01506F</x:v>
      </x:c>
      <x:c r="C1891" s="2" t="str">
        <x:v>刘念念</x:v>
      </x:c>
      <x:c r="D1891" s="8" t="d">
        <x:v>2026-09-23T00:00:00.000Z</x:v>
      </x:c>
      <x:c r="E1891" s="7" t="n">
        <x:v>256</x:v>
      </x:c>
      <x:c r="F1891" s="7" t="n">
        <x:v>241.6</x:v>
      </x:c>
      <x:c r="G1891" s="7" t="n">
        <x:v>196.8</x:v>
      </x:c>
      <x:c r="H1891" s="2" t="str">
        <x:v>否</x:v>
      </x:c>
      <x:c r="I1891" s="7" t="n">
        <x:f>IF(AND(ISNUMBER(E1891),ISNUMBER(F1891)),E1891-F1891,"")</x:f>
        <x:v>14.400000000000006</x:v>
      </x:c>
      <x:c r="J1891" s="2" t="str">
        <x:f>IF(H1891="否","不适用",IF(AND(ISNUMBER(E1891),ISNUMBER(F1891)),IF(I1891&gt;'规则与名单'!$B$2,"是","否"),"未判定"))</x:f>
        <x:v>不适用</x:v>
      </x:c>
      <x:c r="K1891" s="2" t="str">
        <x:f>IF(J1891="是",IF(ISNUMBER(F1891),"测试日GPS","缺失"),IF(ISNUMBER(G1891),"非测试日纯氢",IF(AND(H1891="是",J1891="未判定"),IF(ISNUMBER(F1891),"测试名单无纯氢GPS","缺失"),IF(ISNUMBER(E1891),"非测试日仪表","缺失"))))</x:f>
        <x:v>非测试日纯氢</x:v>
      </x:c>
      <x:c r="L1891" s="7" t="n">
        <x:f>IF(K1891="缺失","",IF(K1891="非测试日纯氢",G1891,IF(K1891="非测试日仪表",E1891,F1891)))</x:f>
        <x:v>196.8</x:v>
      </x:c>
      <x:c r="M1891" s="2" t="n">
        <x:f>IF(K1891="缺失",1,0)</x:f>
        <x:v>0</x:v>
      </x:c>
      <x:c r="N1891" s="2" t="str">
        <x:v>车辆里程查询_20260901-20260930_1024辆_仪表里程.xlsx / AA357</x:v>
      </x:c>
      <x:c r="O1891" s="2" t="str">
        <x:v>车辆里程查询_20260901-20260930_1024辆_GPS里程.xlsx / AA359</x:v>
      </x:c>
      <x:c r="P1891" s="2" t="str">
        <x:v>车辆纯氢气里程查询_20260901-20260930_1024辆.xlsx / AA969</x:v>
      </x:c>
    </x:row>
    <x:row r="1892" ht="22" customHeight="1">
      <x:c r="A1892" s="2" t="n">
        <x:v>76</x:v>
      </x:c>
      <x:c r="B1892" s="2" t="str">
        <x:v>粤A01506F</x:v>
      </x:c>
      <x:c r="C1892" s="2" t="str">
        <x:v>刘念念</x:v>
      </x:c>
      <x:c r="D1892" s="8" t="d">
        <x:v>2026-09-24T00:00:00.000Z</x:v>
      </x:c>
      <x:c r="E1892" s="7" t="n">
        <x:v>168.8</x:v>
      </x:c>
      <x:c r="F1892" s="7" t="n">
        <x:v>159.2</x:v>
      </x:c>
      <x:c r="G1892" s="7" t="n">
        <x:v>163.1</x:v>
      </x:c>
      <x:c r="H1892" s="2" t="str">
        <x:v>否</x:v>
      </x:c>
      <x:c r="I1892" s="7" t="n">
        <x:f>IF(AND(ISNUMBER(E1892),ISNUMBER(F1892)),E1892-F1892,"")</x:f>
        <x:v>9.600000000000023</x:v>
      </x:c>
      <x:c r="J1892" s="2" t="str">
        <x:f>IF(H1892="否","不适用",IF(AND(ISNUMBER(E1892),ISNUMBER(F1892)),IF(I1892&gt;'规则与名单'!$B$2,"是","否"),"未判定"))</x:f>
        <x:v>不适用</x:v>
      </x:c>
      <x:c r="K1892" s="2" t="str">
        <x:f>IF(J1892="是",IF(ISNUMBER(F1892),"测试日GPS","缺失"),IF(ISNUMBER(G1892),"非测试日纯氢",IF(AND(H1892="是",J1892="未判定"),IF(ISNUMBER(F1892),"测试名单无纯氢GPS","缺失"),IF(ISNUMBER(E1892),"非测试日仪表","缺失"))))</x:f>
        <x:v>非测试日纯氢</x:v>
      </x:c>
      <x:c r="L1892" s="7" t="n">
        <x:f>IF(K1892="缺失","",IF(K1892="非测试日纯氢",G1892,IF(K1892="非测试日仪表",E1892,F1892)))</x:f>
        <x:v>163.1</x:v>
      </x:c>
      <x:c r="M1892" s="2" t="n">
        <x:f>IF(K1892="缺失",1,0)</x:f>
        <x:v>0</x:v>
      </x:c>
      <x:c r="N1892" s="2" t="str">
        <x:v>车辆里程查询_20260901-20260930_1024辆_仪表里程.xlsx / AB357</x:v>
      </x:c>
      <x:c r="O1892" s="2" t="str">
        <x:v>车辆里程查询_20260901-20260930_1024辆_GPS里程.xlsx / AB359</x:v>
      </x:c>
      <x:c r="P1892" s="2" t="str">
        <x:v>车辆纯氢气里程查询_20260901-20260930_1024辆.xlsx / AB969</x:v>
      </x:c>
    </x:row>
    <x:row r="1893" ht="22" customHeight="1">
      <x:c r="A1893" s="2" t="n">
        <x:v>76</x:v>
      </x:c>
      <x:c r="B1893" s="2" t="str">
        <x:v>粤A01506F</x:v>
      </x:c>
      <x:c r="C1893" s="2" t="str">
        <x:v>刘念念</x:v>
      </x:c>
      <x:c r="D1893" s="8" t="d">
        <x:v>2026-09-25T00:00:00.000Z</x:v>
      </x:c>
      <x:c r="E1893" s="7"/>
      <x:c r="F1893" s="7" t="n">
        <x:v>0</x:v>
      </x:c>
      <x:c r="G1893" s="7"/>
      <x:c r="H1893" s="2" t="str">
        <x:v>否</x:v>
      </x:c>
      <x:c r="I1893" s="7" t="str">
        <x:f>IF(AND(ISNUMBER(E1893),ISNUMBER(F1893)),E1893-F1893,"")</x:f>
      </x:c>
      <x:c r="J1893" s="2" t="str">
        <x:f>IF(H1893="否","不适用",IF(AND(ISNUMBER(E1893),ISNUMBER(F1893)),IF(I1893&gt;'规则与名单'!$B$2,"是","否"),"未判定"))</x:f>
        <x:v>不适用</x:v>
      </x:c>
      <x:c r="K1893" s="2" t="str">
        <x:f>IF(J1893="是",IF(ISNUMBER(F1893),"测试日GPS","缺失"),IF(ISNUMBER(G1893),"非测试日纯氢",IF(AND(H1893="是",J1893="未判定"),IF(ISNUMBER(F1893),"测试名单无纯氢GPS","缺失"),IF(ISNUMBER(E1893),"非测试日仪表","缺失"))))</x:f>
        <x:v>缺失</x:v>
      </x:c>
      <x:c r="L1893" s="7" t="str">
        <x:f>IF(K1893="缺失","",IF(K1893="非测试日纯氢",G1893,IF(K1893="非测试日仪表",E1893,F1893)))</x:f>
      </x:c>
      <x:c r="M1893" s="2" t="n">
        <x:f>IF(K1893="缺失",1,0)</x:f>
        <x:v>1</x:v>
      </x:c>
      <x:c r="N1893" s="2" t="str">
        <x:v>车辆里程查询_20260901-20260930_1024辆_仪表里程.xlsx / AC357</x:v>
      </x:c>
      <x:c r="O1893" s="2" t="str">
        <x:v>车辆里程查询_20260901-20260930_1024辆_GPS里程.xlsx / AC359</x:v>
      </x:c>
      <x:c r="P1893" s="2" t="str">
        <x:v>车辆纯氢气里程查询_20260901-20260930_1024辆.xlsx / AC969</x:v>
      </x:c>
    </x:row>
    <x:row r="1894" ht="22" customHeight="1">
      <x:c r="A1894" s="2" t="n">
        <x:v>76</x:v>
      </x:c>
      <x:c r="B1894" s="2" t="str">
        <x:v>粤A01506F</x:v>
      </x:c>
      <x:c r="C1894" s="2" t="str">
        <x:v>刘念念</x:v>
      </x:c>
      <x:c r="D1894" s="8" t="d">
        <x:v>2026-09-26T00:00:00.000Z</x:v>
      </x:c>
      <x:c r="E1894" s="7" t="n">
        <x:v>257.4</x:v>
      </x:c>
      <x:c r="F1894" s="7" t="n">
        <x:v>242.9</x:v>
      </x:c>
      <x:c r="G1894" s="7" t="n">
        <x:v>222.7</x:v>
      </x:c>
      <x:c r="H1894" s="2" t="str">
        <x:v>否</x:v>
      </x:c>
      <x:c r="I1894" s="7" t="n">
        <x:f>IF(AND(ISNUMBER(E1894),ISNUMBER(F1894)),E1894-F1894,"")</x:f>
        <x:v>14.499999999999972</x:v>
      </x:c>
      <x:c r="J1894" s="2" t="str">
        <x:f>IF(H1894="否","不适用",IF(AND(ISNUMBER(E1894),ISNUMBER(F1894)),IF(I1894&gt;'规则与名单'!$B$2,"是","否"),"未判定"))</x:f>
        <x:v>不适用</x:v>
      </x:c>
      <x:c r="K1894" s="2" t="str">
        <x:f>IF(J1894="是",IF(ISNUMBER(F1894),"测试日GPS","缺失"),IF(ISNUMBER(G1894),"非测试日纯氢",IF(AND(H1894="是",J1894="未判定"),IF(ISNUMBER(F1894),"测试名单无纯氢GPS","缺失"),IF(ISNUMBER(E1894),"非测试日仪表","缺失"))))</x:f>
        <x:v>非测试日纯氢</x:v>
      </x:c>
      <x:c r="L1894" s="7" t="n">
        <x:f>IF(K1894="缺失","",IF(K1894="非测试日纯氢",G1894,IF(K1894="非测试日仪表",E1894,F1894)))</x:f>
        <x:v>222.7</x:v>
      </x:c>
      <x:c r="M1894" s="2" t="n">
        <x:f>IF(K1894="缺失",1,0)</x:f>
        <x:v>0</x:v>
      </x:c>
      <x:c r="N1894" s="2" t="str">
        <x:v>车辆里程查询_20260901-20260930_1024辆_仪表里程.xlsx / AD357</x:v>
      </x:c>
      <x:c r="O1894" s="2" t="str">
        <x:v>车辆里程查询_20260901-20260930_1024辆_GPS里程.xlsx / AD359</x:v>
      </x:c>
      <x:c r="P1894" s="2" t="str">
        <x:v>车辆纯氢气里程查询_20260901-20260930_1024辆.xlsx / AD969</x:v>
      </x:c>
    </x:row>
    <x:row r="1895" ht="22" customHeight="1">
      <x:c r="A1895" s="2" t="n">
        <x:v>76</x:v>
      </x:c>
      <x:c r="B1895" s="2" t="str">
        <x:v>粤A01506F</x:v>
      </x:c>
      <x:c r="C1895" s="2" t="str">
        <x:v>刘念念</x:v>
      </x:c>
      <x:c r="D1895" s="8" t="d">
        <x:v>2026-09-27T00:00:00.000Z</x:v>
      </x:c>
      <x:c r="E1895" s="7" t="n">
        <x:v>254.2</x:v>
      </x:c>
      <x:c r="F1895" s="7" t="n">
        <x:v>239.8</x:v>
      </x:c>
      <x:c r="G1895" s="7" t="n">
        <x:v>238.5</x:v>
      </x:c>
      <x:c r="H1895" s="2" t="str">
        <x:v>否</x:v>
      </x:c>
      <x:c r="I1895" s="7" t="n">
        <x:f>IF(AND(ISNUMBER(E1895),ISNUMBER(F1895)),E1895-F1895,"")</x:f>
        <x:v>14.399999999999977</x:v>
      </x:c>
      <x:c r="J1895" s="2" t="str">
        <x:f>IF(H1895="否","不适用",IF(AND(ISNUMBER(E1895),ISNUMBER(F1895)),IF(I1895&gt;'规则与名单'!$B$2,"是","否"),"未判定"))</x:f>
        <x:v>不适用</x:v>
      </x:c>
      <x:c r="K1895" s="2" t="str">
        <x:f>IF(J1895="是",IF(ISNUMBER(F1895),"测试日GPS","缺失"),IF(ISNUMBER(G1895),"非测试日纯氢",IF(AND(H1895="是",J1895="未判定"),IF(ISNUMBER(F1895),"测试名单无纯氢GPS","缺失"),IF(ISNUMBER(E1895),"非测试日仪表","缺失"))))</x:f>
        <x:v>非测试日纯氢</x:v>
      </x:c>
      <x:c r="L1895" s="7" t="n">
        <x:f>IF(K1895="缺失","",IF(K1895="非测试日纯氢",G1895,IF(K1895="非测试日仪表",E1895,F1895)))</x:f>
        <x:v>238.5</x:v>
      </x:c>
      <x:c r="M1895" s="2" t="n">
        <x:f>IF(K1895="缺失",1,0)</x:f>
        <x:v>0</x:v>
      </x:c>
      <x:c r="N1895" s="2" t="str">
        <x:v>车辆里程查询_20260901-20260930_1024辆_仪表里程.xlsx / AE357</x:v>
      </x:c>
      <x:c r="O1895" s="2" t="str">
        <x:v>车辆里程查询_20260901-20260930_1024辆_GPS里程.xlsx / AE359</x:v>
      </x:c>
      <x:c r="P1895" s="2" t="str">
        <x:v>车辆纯氢气里程查询_20260901-20260930_1024辆.xlsx / AE969</x:v>
      </x:c>
    </x:row>
    <x:row r="1896" ht="22" customHeight="1">
      <x:c r="A1896" s="2" t="n">
        <x:v>76</x:v>
      </x:c>
      <x:c r="B1896" s="2" t="str">
        <x:v>粤A01506F</x:v>
      </x:c>
      <x:c r="C1896" s="2" t="str">
        <x:v>刘念念</x:v>
      </x:c>
      <x:c r="D1896" s="8" t="d">
        <x:v>2026-09-28T00:00:00.000Z</x:v>
      </x:c>
      <x:c r="E1896" s="7" t="n">
        <x:v>255.4</x:v>
      </x:c>
      <x:c r="F1896" s="7" t="n">
        <x:v>240.9</x:v>
      </x:c>
      <x:c r="G1896" s="7" t="n">
        <x:v>213.9</x:v>
      </x:c>
      <x:c r="H1896" s="2" t="str">
        <x:v>否</x:v>
      </x:c>
      <x:c r="I1896" s="7" t="n">
        <x:f>IF(AND(ISNUMBER(E1896),ISNUMBER(F1896)),E1896-F1896,"")</x:f>
        <x:v>14.5</x:v>
      </x:c>
      <x:c r="J1896" s="2" t="str">
        <x:f>IF(H1896="否","不适用",IF(AND(ISNUMBER(E1896),ISNUMBER(F1896)),IF(I1896&gt;'规则与名单'!$B$2,"是","否"),"未判定"))</x:f>
        <x:v>不适用</x:v>
      </x:c>
      <x:c r="K1896" s="2" t="str">
        <x:f>IF(J1896="是",IF(ISNUMBER(F1896),"测试日GPS","缺失"),IF(ISNUMBER(G1896),"非测试日纯氢",IF(AND(H1896="是",J1896="未判定"),IF(ISNUMBER(F1896),"测试名单无纯氢GPS","缺失"),IF(ISNUMBER(E1896),"非测试日仪表","缺失"))))</x:f>
        <x:v>非测试日纯氢</x:v>
      </x:c>
      <x:c r="L1896" s="7" t="n">
        <x:f>IF(K1896="缺失","",IF(K1896="非测试日纯氢",G1896,IF(K1896="非测试日仪表",E1896,F1896)))</x:f>
        <x:v>213.9</x:v>
      </x:c>
      <x:c r="M1896" s="2" t="n">
        <x:f>IF(K1896="缺失",1,0)</x:f>
        <x:v>0</x:v>
      </x:c>
      <x:c r="N1896" s="2" t="str">
        <x:v>车辆里程查询_20260901-20260930_1024辆_仪表里程.xlsx / AF357</x:v>
      </x:c>
      <x:c r="O1896" s="2" t="str">
        <x:v>车辆里程查询_20260901-20260930_1024辆_GPS里程.xlsx / AF359</x:v>
      </x:c>
      <x:c r="P1896" s="2" t="str">
        <x:v>车辆纯氢气里程查询_20260901-20260930_1024辆.xlsx / AF969</x:v>
      </x:c>
    </x:row>
    <x:row r="1897" ht="22" customHeight="1">
      <x:c r="A1897" s="2" t="n">
        <x:v>76</x:v>
      </x:c>
      <x:c r="B1897" s="2" t="str">
        <x:v>粤A01506F</x:v>
      </x:c>
      <x:c r="C1897" s="2" t="str">
        <x:v>刘念念</x:v>
      </x:c>
      <x:c r="D1897" s="8" t="d">
        <x:v>2026-09-29T00:00:00.000Z</x:v>
      </x:c>
      <x:c r="E1897" s="7" t="n">
        <x:v>254.2</x:v>
      </x:c>
      <x:c r="F1897" s="7" t="n">
        <x:v>239.8</x:v>
      </x:c>
      <x:c r="G1897" s="7" t="n">
        <x:v>237.5</x:v>
      </x:c>
      <x:c r="H1897" s="2" t="str">
        <x:v>否</x:v>
      </x:c>
      <x:c r="I1897" s="7" t="n">
        <x:f>IF(AND(ISNUMBER(E1897),ISNUMBER(F1897)),E1897-F1897,"")</x:f>
        <x:v>14.399999999999977</x:v>
      </x:c>
      <x:c r="J1897" s="2" t="str">
        <x:f>IF(H1897="否","不适用",IF(AND(ISNUMBER(E1897),ISNUMBER(F1897)),IF(I1897&gt;'规则与名单'!$B$2,"是","否"),"未判定"))</x:f>
        <x:v>不适用</x:v>
      </x:c>
      <x:c r="K1897" s="2" t="str">
        <x:f>IF(J1897="是",IF(ISNUMBER(F1897),"测试日GPS","缺失"),IF(ISNUMBER(G1897),"非测试日纯氢",IF(AND(H1897="是",J1897="未判定"),IF(ISNUMBER(F1897),"测试名单无纯氢GPS","缺失"),IF(ISNUMBER(E1897),"非测试日仪表","缺失"))))</x:f>
        <x:v>非测试日纯氢</x:v>
      </x:c>
      <x:c r="L1897" s="7" t="n">
        <x:f>IF(K1897="缺失","",IF(K1897="非测试日纯氢",G1897,IF(K1897="非测试日仪表",E1897,F1897)))</x:f>
        <x:v>237.5</x:v>
      </x:c>
      <x:c r="M1897" s="2" t="n">
        <x:f>IF(K1897="缺失",1,0)</x:f>
        <x:v>0</x:v>
      </x:c>
      <x:c r="N1897" s="2" t="str">
        <x:v>车辆里程查询_20260901-20260930_1024辆_仪表里程.xlsx / AG357</x:v>
      </x:c>
      <x:c r="O1897" s="2" t="str">
        <x:v>车辆里程查询_20260901-20260930_1024辆_GPS里程.xlsx / AG359</x:v>
      </x:c>
      <x:c r="P1897" s="2" t="str">
        <x:v>车辆纯氢气里程查询_20260901-20260930_1024辆.xlsx / AG969</x:v>
      </x:c>
    </x:row>
    <x:row r="1898" ht="22" customHeight="1">
      <x:c r="A1898" s="2" t="n">
        <x:v>76</x:v>
      </x:c>
      <x:c r="B1898" s="2" t="str">
        <x:v>粤A01506F</x:v>
      </x:c>
      <x:c r="C1898" s="2" t="str">
        <x:v>刘念念</x:v>
      </x:c>
      <x:c r="D1898" s="8" t="d">
        <x:v>2026-09-30T00:00:00.000Z</x:v>
      </x:c>
      <x:c r="E1898" s="7" t="n">
        <x:v>259.2</x:v>
      </x:c>
      <x:c r="F1898" s="7" t="n">
        <x:v>244.6</x:v>
      </x:c>
      <x:c r="G1898" s="7" t="n">
        <x:v>212</x:v>
      </x:c>
      <x:c r="H1898" s="2" t="str">
        <x:v>否</x:v>
      </x:c>
      <x:c r="I1898" s="7" t="n">
        <x:f>IF(AND(ISNUMBER(E1898),ISNUMBER(F1898)),E1898-F1898,"")</x:f>
        <x:v>14.599999999999994</x:v>
      </x:c>
      <x:c r="J1898" s="2" t="str">
        <x:f>IF(H1898="否","不适用",IF(AND(ISNUMBER(E1898),ISNUMBER(F1898)),IF(I1898&gt;'规则与名单'!$B$2,"是","否"),"未判定"))</x:f>
        <x:v>不适用</x:v>
      </x:c>
      <x:c r="K1898" s="2" t="str">
        <x:f>IF(J1898="是",IF(ISNUMBER(F1898),"测试日GPS","缺失"),IF(ISNUMBER(G1898),"非测试日纯氢",IF(AND(H1898="是",J1898="未判定"),IF(ISNUMBER(F1898),"测试名单无纯氢GPS","缺失"),IF(ISNUMBER(E1898),"非测试日仪表","缺失"))))</x:f>
        <x:v>非测试日纯氢</x:v>
      </x:c>
      <x:c r="L1898" s="7" t="n">
        <x:f>IF(K1898="缺失","",IF(K1898="非测试日纯氢",G1898,IF(K1898="非测试日仪表",E1898,F1898)))</x:f>
        <x:v>212</x:v>
      </x:c>
      <x:c r="M1898" s="2" t="n">
        <x:f>IF(K1898="缺失",1,0)</x:f>
        <x:v>0</x:v>
      </x:c>
      <x:c r="N1898" s="2" t="str">
        <x:v>车辆里程查询_20260901-20260930_1024辆_仪表里程.xlsx / AH357</x:v>
      </x:c>
      <x:c r="O1898" s="2" t="str">
        <x:v>车辆里程查询_20260901-20260930_1024辆_GPS里程.xlsx / AH359</x:v>
      </x:c>
      <x:c r="P1898" s="2" t="str">
        <x:v>车辆纯氢气里程查询_20260901-20260930_1024辆.xlsx / AH969</x:v>
      </x:c>
    </x:row>
    <x:row r="1899" ht="22" customHeight="1">
      <x:c r="A1899" s="2" t="n">
        <x:v>77</x:v>
      </x:c>
      <x:c r="B1899" s="2" t="str">
        <x:v>粤A02007F</x:v>
      </x:c>
      <x:c r="C1899" s="2" t="str">
        <x:v>刘念念</x:v>
      </x:c>
      <x:c r="D1899" s="8" t="d">
        <x:v>2026-09-01T00:00:00.000Z</x:v>
      </x:c>
      <x:c r="E1899" s="7" t="n">
        <x:v>261.1</x:v>
      </x:c>
      <x:c r="F1899" s="7" t="n">
        <x:v>246.7</x:v>
      </x:c>
      <x:c r="G1899" s="7" t="n">
        <x:v>16</x:v>
      </x:c>
      <x:c r="H1899" s="2" t="str">
        <x:v>否</x:v>
      </x:c>
      <x:c r="I1899" s="7" t="n">
        <x:f>IF(AND(ISNUMBER(E1899),ISNUMBER(F1899)),E1899-F1899,"")</x:f>
        <x:v>14.400000000000034</x:v>
      </x:c>
      <x:c r="J1899" s="2" t="str">
        <x:f>IF(H1899="否","不适用",IF(AND(ISNUMBER(E1899),ISNUMBER(F1899)),IF(I1899&gt;'规则与名单'!$B$2,"是","否"),"未判定"))</x:f>
        <x:v>不适用</x:v>
      </x:c>
      <x:c r="K1899" s="2" t="str">
        <x:f>IF(J1899="是",IF(ISNUMBER(F1899),"测试日GPS","缺失"),IF(ISNUMBER(G1899),"非测试日纯氢",IF(AND(H1899="是",J1899="未判定"),IF(ISNUMBER(F1899),"测试名单无纯氢GPS","缺失"),IF(ISNUMBER(E1899),"非测试日仪表","缺失"))))</x:f>
        <x:v>非测试日纯氢</x:v>
      </x:c>
      <x:c r="L1899" s="7" t="n">
        <x:f>IF(K1899="缺失","",IF(K1899="非测试日纯氢",G1899,IF(K1899="非测试日仪表",E1899,F1899)))</x:f>
        <x:v>16</x:v>
      </x:c>
      <x:c r="M1899" s="2" t="n">
        <x:f>IF(K1899="缺失",1,0)</x:f>
        <x:v>0</x:v>
      </x:c>
      <x:c r="N1899" s="2" t="str">
        <x:v>车辆里程查询_20260901-20260930_1024辆_仪表里程.xlsx / E383</x:v>
      </x:c>
      <x:c r="O1899" s="2" t="str">
        <x:v>车辆里程查询_20260901-20260930_1024辆_GPS里程.xlsx / E385</x:v>
      </x:c>
      <x:c r="P1899" s="2" t="str">
        <x:v>车辆纯氢气里程查询_20260901-20260930_1024辆.xlsx / E959</x:v>
      </x:c>
    </x:row>
    <x:row r="1900" ht="22" customHeight="1">
      <x:c r="A1900" s="2" t="n">
        <x:v>77</x:v>
      </x:c>
      <x:c r="B1900" s="2" t="str">
        <x:v>粤A02007F</x:v>
      </x:c>
      <x:c r="C1900" s="2" t="str">
        <x:v>刘念念</x:v>
      </x:c>
      <x:c r="D1900" s="8" t="d">
        <x:v>2026-09-02T00:00:00.000Z</x:v>
      </x:c>
      <x:c r="E1900" s="7" t="n">
        <x:v>380.3</x:v>
      </x:c>
      <x:c r="F1900" s="7" t="n">
        <x:v>359.4</x:v>
      </x:c>
      <x:c r="G1900" s="7" t="n">
        <x:v>15.1</x:v>
      </x:c>
      <x:c r="H1900" s="2" t="str">
        <x:v>否</x:v>
      </x:c>
      <x:c r="I1900" s="7" t="n">
        <x:f>IF(AND(ISNUMBER(E1900),ISNUMBER(F1900)),E1900-F1900,"")</x:f>
        <x:v>20.900000000000034</x:v>
      </x:c>
      <x:c r="J1900" s="2" t="str">
        <x:f>IF(H1900="否","不适用",IF(AND(ISNUMBER(E1900),ISNUMBER(F1900)),IF(I1900&gt;'规则与名单'!$B$2,"是","否"),"未判定"))</x:f>
        <x:v>不适用</x:v>
      </x:c>
      <x:c r="K1900" s="2" t="str">
        <x:f>IF(J1900="是",IF(ISNUMBER(F1900),"测试日GPS","缺失"),IF(ISNUMBER(G1900),"非测试日纯氢",IF(AND(H1900="是",J1900="未判定"),IF(ISNUMBER(F1900),"测试名单无纯氢GPS","缺失"),IF(ISNUMBER(E1900),"非测试日仪表","缺失"))))</x:f>
        <x:v>非测试日纯氢</x:v>
      </x:c>
      <x:c r="L1900" s="7" t="n">
        <x:f>IF(K1900="缺失","",IF(K1900="非测试日纯氢",G1900,IF(K1900="非测试日仪表",E1900,F1900)))</x:f>
        <x:v>15.1</x:v>
      </x:c>
      <x:c r="M1900" s="2" t="n">
        <x:f>IF(K1900="缺失",1,0)</x:f>
        <x:v>0</x:v>
      </x:c>
      <x:c r="N1900" s="2" t="str">
        <x:v>车辆里程查询_20260901-20260930_1024辆_仪表里程.xlsx / F383</x:v>
      </x:c>
      <x:c r="O1900" s="2" t="str">
        <x:v>车辆里程查询_20260901-20260930_1024辆_GPS里程.xlsx / F385</x:v>
      </x:c>
      <x:c r="P1900" s="2" t="str">
        <x:v>车辆纯氢气里程查询_20260901-20260930_1024辆.xlsx / F959</x:v>
      </x:c>
    </x:row>
    <x:row r="1901" ht="22" customHeight="1">
      <x:c r="A1901" s="2" t="n">
        <x:v>77</x:v>
      </x:c>
      <x:c r="B1901" s="2" t="str">
        <x:v>粤A02007F</x:v>
      </x:c>
      <x:c r="C1901" s="2" t="str">
        <x:v>刘念念</x:v>
      </x:c>
      <x:c r="D1901" s="8" t="d">
        <x:v>2026-09-03T00:00:00.000Z</x:v>
      </x:c>
      <x:c r="E1901" s="7" t="n">
        <x:v>378.2</x:v>
      </x:c>
      <x:c r="F1901" s="7" t="n">
        <x:v>357.5</x:v>
      </x:c>
      <x:c r="G1901" s="7" t="n">
        <x:v>25.7</x:v>
      </x:c>
      <x:c r="H1901" s="2" t="str">
        <x:v>否</x:v>
      </x:c>
      <x:c r="I1901" s="7" t="n">
        <x:f>IF(AND(ISNUMBER(E1901),ISNUMBER(F1901)),E1901-F1901,"")</x:f>
        <x:v>20.69999999999999</x:v>
      </x:c>
      <x:c r="J1901" s="2" t="str">
        <x:f>IF(H1901="否","不适用",IF(AND(ISNUMBER(E1901),ISNUMBER(F1901)),IF(I1901&gt;'规则与名单'!$B$2,"是","否"),"未判定"))</x:f>
        <x:v>不适用</x:v>
      </x:c>
      <x:c r="K1901" s="2" t="str">
        <x:f>IF(J1901="是",IF(ISNUMBER(F1901),"测试日GPS","缺失"),IF(ISNUMBER(G1901),"非测试日纯氢",IF(AND(H1901="是",J1901="未判定"),IF(ISNUMBER(F1901),"测试名单无纯氢GPS","缺失"),IF(ISNUMBER(E1901),"非测试日仪表","缺失"))))</x:f>
        <x:v>非测试日纯氢</x:v>
      </x:c>
      <x:c r="L1901" s="7" t="n">
        <x:f>IF(K1901="缺失","",IF(K1901="非测试日纯氢",G1901,IF(K1901="非测试日仪表",E1901,F1901)))</x:f>
        <x:v>25.7</x:v>
      </x:c>
      <x:c r="M1901" s="2" t="n">
        <x:f>IF(K1901="缺失",1,0)</x:f>
        <x:v>0</x:v>
      </x:c>
      <x:c r="N1901" s="2" t="str">
        <x:v>车辆里程查询_20260901-20260930_1024辆_仪表里程.xlsx / G383</x:v>
      </x:c>
      <x:c r="O1901" s="2" t="str">
        <x:v>车辆里程查询_20260901-20260930_1024辆_GPS里程.xlsx / G385</x:v>
      </x:c>
      <x:c r="P1901" s="2" t="str">
        <x:v>车辆纯氢气里程查询_20260901-20260930_1024辆.xlsx / G959</x:v>
      </x:c>
    </x:row>
    <x:row r="1902" ht="22" customHeight="1">
      <x:c r="A1902" s="2" t="n">
        <x:v>77</x:v>
      </x:c>
      <x:c r="B1902" s="2" t="str">
        <x:v>粤A02007F</x:v>
      </x:c>
      <x:c r="C1902" s="2" t="str">
        <x:v>刘念念</x:v>
      </x:c>
      <x:c r="D1902" s="8" t="d">
        <x:v>2026-09-04T00:00:00.000Z</x:v>
      </x:c>
      <x:c r="E1902" s="7" t="n">
        <x:v>382.7</x:v>
      </x:c>
      <x:c r="F1902" s="7" t="n">
        <x:v>428.2</x:v>
      </x:c>
      <x:c r="G1902" s="7" t="n">
        <x:v>41.7</x:v>
      </x:c>
      <x:c r="H1902" s="2" t="str">
        <x:v>否</x:v>
      </x:c>
      <x:c r="I1902" s="7" t="n">
        <x:f>IF(AND(ISNUMBER(E1902),ISNUMBER(F1902)),E1902-F1902,"")</x:f>
        <x:v>-45.5</x:v>
      </x:c>
      <x:c r="J1902" s="2" t="str">
        <x:f>IF(H1902="否","不适用",IF(AND(ISNUMBER(E1902),ISNUMBER(F1902)),IF(I1902&gt;'规则与名单'!$B$2,"是","否"),"未判定"))</x:f>
        <x:v>不适用</x:v>
      </x:c>
      <x:c r="K1902" s="2" t="str">
        <x:f>IF(J1902="是",IF(ISNUMBER(F1902),"测试日GPS","缺失"),IF(ISNUMBER(G1902),"非测试日纯氢",IF(AND(H1902="是",J1902="未判定"),IF(ISNUMBER(F1902),"测试名单无纯氢GPS","缺失"),IF(ISNUMBER(E1902),"非测试日仪表","缺失"))))</x:f>
        <x:v>非测试日纯氢</x:v>
      </x:c>
      <x:c r="L1902" s="7" t="n">
        <x:f>IF(K1902="缺失","",IF(K1902="非测试日纯氢",G1902,IF(K1902="非测试日仪表",E1902,F1902)))</x:f>
        <x:v>41.7</x:v>
      </x:c>
      <x:c r="M1902" s="2" t="n">
        <x:f>IF(K1902="缺失",1,0)</x:f>
        <x:v>0</x:v>
      </x:c>
      <x:c r="N1902" s="2" t="str">
        <x:v>车辆里程查询_20260901-20260930_1024辆_仪表里程.xlsx / H383</x:v>
      </x:c>
      <x:c r="O1902" s="2" t="str">
        <x:v>车辆里程查询_20260901-20260930_1024辆_GPS里程.xlsx / H385</x:v>
      </x:c>
      <x:c r="P1902" s="2" t="str">
        <x:v>车辆纯氢气里程查询_20260901-20260930_1024辆.xlsx / H959</x:v>
      </x:c>
    </x:row>
    <x:row r="1903" ht="22" customHeight="1">
      <x:c r="A1903" s="2" t="n">
        <x:v>77</x:v>
      </x:c>
      <x:c r="B1903" s="2" t="str">
        <x:v>粤A02007F</x:v>
      </x:c>
      <x:c r="C1903" s="2" t="str">
        <x:v>刘念念</x:v>
      </x:c>
      <x:c r="D1903" s="8" t="d">
        <x:v>2026-09-05T00:00:00.000Z</x:v>
      </x:c>
      <x:c r="E1903" s="7" t="n">
        <x:v>371.1</x:v>
      </x:c>
      <x:c r="F1903" s="7" t="n">
        <x:v>396.6</x:v>
      </x:c>
      <x:c r="G1903" s="7" t="n">
        <x:v>31</x:v>
      </x:c>
      <x:c r="H1903" s="2" t="str">
        <x:v>否</x:v>
      </x:c>
      <x:c r="I1903" s="7" t="n">
        <x:f>IF(AND(ISNUMBER(E1903),ISNUMBER(F1903)),E1903-F1903,"")</x:f>
        <x:v>-25.5</x:v>
      </x:c>
      <x:c r="J1903" s="2" t="str">
        <x:f>IF(H1903="否","不适用",IF(AND(ISNUMBER(E1903),ISNUMBER(F1903)),IF(I1903&gt;'规则与名单'!$B$2,"是","否"),"未判定"))</x:f>
        <x:v>不适用</x:v>
      </x:c>
      <x:c r="K1903" s="2" t="str">
        <x:f>IF(J1903="是",IF(ISNUMBER(F1903),"测试日GPS","缺失"),IF(ISNUMBER(G1903),"非测试日纯氢",IF(AND(H1903="是",J1903="未判定"),IF(ISNUMBER(F1903),"测试名单无纯氢GPS","缺失"),IF(ISNUMBER(E1903),"非测试日仪表","缺失"))))</x:f>
        <x:v>非测试日纯氢</x:v>
      </x:c>
      <x:c r="L1903" s="7" t="n">
        <x:f>IF(K1903="缺失","",IF(K1903="非测试日纯氢",G1903,IF(K1903="非测试日仪表",E1903,F1903)))</x:f>
        <x:v>31</x:v>
      </x:c>
      <x:c r="M1903" s="2" t="n">
        <x:f>IF(K1903="缺失",1,0)</x:f>
        <x:v>0</x:v>
      </x:c>
      <x:c r="N1903" s="2" t="str">
        <x:v>车辆里程查询_20260901-20260930_1024辆_仪表里程.xlsx / I383</x:v>
      </x:c>
      <x:c r="O1903" s="2" t="str">
        <x:v>车辆里程查询_20260901-20260930_1024辆_GPS里程.xlsx / I385</x:v>
      </x:c>
      <x:c r="P1903" s="2" t="str">
        <x:v>车辆纯氢气里程查询_20260901-20260930_1024辆.xlsx / I959</x:v>
      </x:c>
    </x:row>
    <x:row r="1904" ht="22" customHeight="1">
      <x:c r="A1904" s="2" t="n">
        <x:v>77</x:v>
      </x:c>
      <x:c r="B1904" s="2" t="str">
        <x:v>粤A02007F</x:v>
      </x:c>
      <x:c r="C1904" s="2" t="str">
        <x:v>刘念念</x:v>
      </x:c>
      <x:c r="D1904" s="8" t="d">
        <x:v>2026-09-06T00:00:00.000Z</x:v>
      </x:c>
      <x:c r="E1904" s="7" t="n">
        <x:v>217.9</x:v>
      </x:c>
      <x:c r="F1904" s="7" t="n">
        <x:v>94.3</x:v>
      </x:c>
      <x:c r="G1904" s="7" t="n">
        <x:v>11.2</x:v>
      </x:c>
      <x:c r="H1904" s="2" t="str">
        <x:v>否</x:v>
      </x:c>
      <x:c r="I1904" s="7" t="n">
        <x:f>IF(AND(ISNUMBER(E1904),ISNUMBER(F1904)),E1904-F1904,"")</x:f>
        <x:v>123.60000000000001</x:v>
      </x:c>
      <x:c r="J1904" s="2" t="str">
        <x:f>IF(H1904="否","不适用",IF(AND(ISNUMBER(E1904),ISNUMBER(F1904)),IF(I1904&gt;'规则与名单'!$B$2,"是","否"),"未判定"))</x:f>
        <x:v>不适用</x:v>
      </x:c>
      <x:c r="K1904" s="2" t="str">
        <x:f>IF(J1904="是",IF(ISNUMBER(F1904),"测试日GPS","缺失"),IF(ISNUMBER(G1904),"非测试日纯氢",IF(AND(H1904="是",J1904="未判定"),IF(ISNUMBER(F1904),"测试名单无纯氢GPS","缺失"),IF(ISNUMBER(E1904),"非测试日仪表","缺失"))))</x:f>
        <x:v>非测试日纯氢</x:v>
      </x:c>
      <x:c r="L1904" s="7" t="n">
        <x:f>IF(K1904="缺失","",IF(K1904="非测试日纯氢",G1904,IF(K1904="非测试日仪表",E1904,F1904)))</x:f>
        <x:v>11.2</x:v>
      </x:c>
      <x:c r="M1904" s="2" t="n">
        <x:f>IF(K1904="缺失",1,0)</x:f>
        <x:v>0</x:v>
      </x:c>
      <x:c r="N1904" s="2" t="str">
        <x:v>车辆里程查询_20260901-20260930_1024辆_仪表里程.xlsx / J383</x:v>
      </x:c>
      <x:c r="O1904" s="2" t="str">
        <x:v>车辆里程查询_20260901-20260930_1024辆_GPS里程.xlsx / J385</x:v>
      </x:c>
      <x:c r="P1904" s="2" t="str">
        <x:v>车辆纯氢气里程查询_20260901-20260930_1024辆.xlsx / J959</x:v>
      </x:c>
    </x:row>
    <x:row r="1905" ht="22" customHeight="1">
      <x:c r="A1905" s="2" t="n">
        <x:v>77</x:v>
      </x:c>
      <x:c r="B1905" s="2" t="str">
        <x:v>粤A02007F</x:v>
      </x:c>
      <x:c r="C1905" s="2" t="str">
        <x:v>刘念念</x:v>
      </x:c>
      <x:c r="D1905" s="8" t="d">
        <x:v>2026-09-07T00:00:00.000Z</x:v>
      </x:c>
      <x:c r="E1905" s="7" t="n">
        <x:v>258</x:v>
      </x:c>
      <x:c r="F1905" s="7" t="n">
        <x:v>244.9</x:v>
      </x:c>
      <x:c r="G1905" s="7" t="n">
        <x:v>10.7</x:v>
      </x:c>
      <x:c r="H1905" s="2" t="str">
        <x:v>否</x:v>
      </x:c>
      <x:c r="I1905" s="7" t="n">
        <x:f>IF(AND(ISNUMBER(E1905),ISNUMBER(F1905)),E1905-F1905,"")</x:f>
        <x:v>13.099999999999994</x:v>
      </x:c>
      <x:c r="J1905" s="2" t="str">
        <x:f>IF(H1905="否","不适用",IF(AND(ISNUMBER(E1905),ISNUMBER(F1905)),IF(I1905&gt;'规则与名单'!$B$2,"是","否"),"未判定"))</x:f>
        <x:v>不适用</x:v>
      </x:c>
      <x:c r="K1905" s="2" t="str">
        <x:f>IF(J1905="是",IF(ISNUMBER(F1905),"测试日GPS","缺失"),IF(ISNUMBER(G1905),"非测试日纯氢",IF(AND(H1905="是",J1905="未判定"),IF(ISNUMBER(F1905),"测试名单无纯氢GPS","缺失"),IF(ISNUMBER(E1905),"非测试日仪表","缺失"))))</x:f>
        <x:v>非测试日纯氢</x:v>
      </x:c>
      <x:c r="L1905" s="7" t="n">
        <x:f>IF(K1905="缺失","",IF(K1905="非测试日纯氢",G1905,IF(K1905="非测试日仪表",E1905,F1905)))</x:f>
        <x:v>10.7</x:v>
      </x:c>
      <x:c r="M1905" s="2" t="n">
        <x:f>IF(K1905="缺失",1,0)</x:f>
        <x:v>0</x:v>
      </x:c>
      <x:c r="N1905" s="2" t="str">
        <x:v>车辆里程查询_20260901-20260930_1024辆_仪表里程.xlsx / K383</x:v>
      </x:c>
      <x:c r="O1905" s="2" t="str">
        <x:v>车辆里程查询_20260901-20260930_1024辆_GPS里程.xlsx / K385</x:v>
      </x:c>
      <x:c r="P1905" s="2" t="str">
        <x:v>车辆纯氢气里程查询_20260901-20260930_1024辆.xlsx / K959</x:v>
      </x:c>
    </x:row>
    <x:row r="1906" ht="22" customHeight="1">
      <x:c r="A1906" s="2" t="n">
        <x:v>77</x:v>
      </x:c>
      <x:c r="B1906" s="2" t="str">
        <x:v>粤A02007F</x:v>
      </x:c>
      <x:c r="C1906" s="2" t="str">
        <x:v>刘念念</x:v>
      </x:c>
      <x:c r="D1906" s="8" t="d">
        <x:v>2026-09-08T00:00:00.000Z</x:v>
      </x:c>
      <x:c r="E1906" s="7" t="n">
        <x:v>434.3</x:v>
      </x:c>
      <x:c r="F1906" s="7" t="n">
        <x:v>412</x:v>
      </x:c>
      <x:c r="G1906" s="7" t="n">
        <x:v>22.8</x:v>
      </x:c>
      <x:c r="H1906" s="2" t="str">
        <x:v>否</x:v>
      </x:c>
      <x:c r="I1906" s="7" t="n">
        <x:f>IF(AND(ISNUMBER(E1906),ISNUMBER(F1906)),E1906-F1906,"")</x:f>
        <x:v>22.30000000000001</x:v>
      </x:c>
      <x:c r="J1906" s="2" t="str">
        <x:f>IF(H1906="否","不适用",IF(AND(ISNUMBER(E1906),ISNUMBER(F1906)),IF(I1906&gt;'规则与名单'!$B$2,"是","否"),"未判定"))</x:f>
        <x:v>不适用</x:v>
      </x:c>
      <x:c r="K1906" s="2" t="str">
        <x:f>IF(J1906="是",IF(ISNUMBER(F1906),"测试日GPS","缺失"),IF(ISNUMBER(G1906),"非测试日纯氢",IF(AND(H1906="是",J1906="未判定"),IF(ISNUMBER(F1906),"测试名单无纯氢GPS","缺失"),IF(ISNUMBER(E1906),"非测试日仪表","缺失"))))</x:f>
        <x:v>非测试日纯氢</x:v>
      </x:c>
      <x:c r="L1906" s="7" t="n">
        <x:f>IF(K1906="缺失","",IF(K1906="非测试日纯氢",G1906,IF(K1906="非测试日仪表",E1906,F1906)))</x:f>
        <x:v>22.8</x:v>
      </x:c>
      <x:c r="M1906" s="2" t="n">
        <x:f>IF(K1906="缺失",1,0)</x:f>
        <x:v>0</x:v>
      </x:c>
      <x:c r="N1906" s="2" t="str">
        <x:v>车辆里程查询_20260901-20260930_1024辆_仪表里程.xlsx / L383</x:v>
      </x:c>
      <x:c r="O1906" s="2" t="str">
        <x:v>车辆里程查询_20260901-20260930_1024辆_GPS里程.xlsx / L385</x:v>
      </x:c>
      <x:c r="P1906" s="2" t="str">
        <x:v>车辆纯氢气里程查询_20260901-20260930_1024辆.xlsx / L959</x:v>
      </x:c>
    </x:row>
    <x:row r="1907" ht="22" customHeight="1">
      <x:c r="A1907" s="2" t="n">
        <x:v>77</x:v>
      </x:c>
      <x:c r="B1907" s="2" t="str">
        <x:v>粤A02007F</x:v>
      </x:c>
      <x:c r="C1907" s="2" t="str">
        <x:v>刘念念</x:v>
      </x:c>
      <x:c r="D1907" s="8" t="d">
        <x:v>2026-09-09T00:00:00.000Z</x:v>
      </x:c>
      <x:c r="E1907" s="7" t="n">
        <x:v>481.4</x:v>
      </x:c>
      <x:c r="F1907" s="7" t="n">
        <x:v>450.3</x:v>
      </x:c>
      <x:c r="G1907" s="7" t="n">
        <x:v>15.8</x:v>
      </x:c>
      <x:c r="H1907" s="2" t="str">
        <x:v>否</x:v>
      </x:c>
      <x:c r="I1907" s="7" t="n">
        <x:f>IF(AND(ISNUMBER(E1907),ISNUMBER(F1907)),E1907-F1907,"")</x:f>
        <x:v>31.099999999999966</x:v>
      </x:c>
      <x:c r="J1907" s="2" t="str">
        <x:f>IF(H1907="否","不适用",IF(AND(ISNUMBER(E1907),ISNUMBER(F1907)),IF(I1907&gt;'规则与名单'!$B$2,"是","否"),"未判定"))</x:f>
        <x:v>不适用</x:v>
      </x:c>
      <x:c r="K1907" s="2" t="str">
        <x:f>IF(J1907="是",IF(ISNUMBER(F1907),"测试日GPS","缺失"),IF(ISNUMBER(G1907),"非测试日纯氢",IF(AND(H1907="是",J1907="未判定"),IF(ISNUMBER(F1907),"测试名单无纯氢GPS","缺失"),IF(ISNUMBER(E1907),"非测试日仪表","缺失"))))</x:f>
        <x:v>非测试日纯氢</x:v>
      </x:c>
      <x:c r="L1907" s="7" t="n">
        <x:f>IF(K1907="缺失","",IF(K1907="非测试日纯氢",G1907,IF(K1907="非测试日仪表",E1907,F1907)))</x:f>
        <x:v>15.8</x:v>
      </x:c>
      <x:c r="M1907" s="2" t="n">
        <x:f>IF(K1907="缺失",1,0)</x:f>
        <x:v>0</x:v>
      </x:c>
      <x:c r="N1907" s="2" t="str">
        <x:v>车辆里程查询_20260901-20260930_1024辆_仪表里程.xlsx / M383</x:v>
      </x:c>
      <x:c r="O1907" s="2" t="str">
        <x:v>车辆里程查询_20260901-20260930_1024辆_GPS里程.xlsx / M385</x:v>
      </x:c>
      <x:c r="P1907" s="2" t="str">
        <x:v>车辆纯氢气里程查询_20260901-20260930_1024辆.xlsx / M959</x:v>
      </x:c>
    </x:row>
    <x:row r="1908" ht="22" customHeight="1">
      <x:c r="A1908" s="2" t="n">
        <x:v>77</x:v>
      </x:c>
      <x:c r="B1908" s="2" t="str">
        <x:v>粤A02007F</x:v>
      </x:c>
      <x:c r="C1908" s="2" t="str">
        <x:v>刘念念</x:v>
      </x:c>
      <x:c r="D1908" s="8" t="d">
        <x:v>2026-09-10T00:00:00.000Z</x:v>
      </x:c>
      <x:c r="E1908" s="7" t="n">
        <x:v>411.3</x:v>
      </x:c>
      <x:c r="F1908" s="7" t="n">
        <x:v>389.2</x:v>
      </x:c>
      <x:c r="G1908" s="7" t="n">
        <x:v>21</x:v>
      </x:c>
      <x:c r="H1908" s="2" t="str">
        <x:v>否</x:v>
      </x:c>
      <x:c r="I1908" s="7" t="n">
        <x:f>IF(AND(ISNUMBER(E1908),ISNUMBER(F1908)),E1908-F1908,"")</x:f>
        <x:v>22.100000000000023</x:v>
      </x:c>
      <x:c r="J1908" s="2" t="str">
        <x:f>IF(H1908="否","不适用",IF(AND(ISNUMBER(E1908),ISNUMBER(F1908)),IF(I1908&gt;'规则与名单'!$B$2,"是","否"),"未判定"))</x:f>
        <x:v>不适用</x:v>
      </x:c>
      <x:c r="K1908" s="2" t="str">
        <x:f>IF(J1908="是",IF(ISNUMBER(F1908),"测试日GPS","缺失"),IF(ISNUMBER(G1908),"非测试日纯氢",IF(AND(H1908="是",J1908="未判定"),IF(ISNUMBER(F1908),"测试名单无纯氢GPS","缺失"),IF(ISNUMBER(E1908),"非测试日仪表","缺失"))))</x:f>
        <x:v>非测试日纯氢</x:v>
      </x:c>
      <x:c r="L1908" s="7" t="n">
        <x:f>IF(K1908="缺失","",IF(K1908="非测试日纯氢",G1908,IF(K1908="非测试日仪表",E1908,F1908)))</x:f>
        <x:v>21</x:v>
      </x:c>
      <x:c r="M1908" s="2" t="n">
        <x:f>IF(K1908="缺失",1,0)</x:f>
        <x:v>0</x:v>
      </x:c>
      <x:c r="N1908" s="2" t="str">
        <x:v>车辆里程查询_20260901-20260930_1024辆_仪表里程.xlsx / N383</x:v>
      </x:c>
      <x:c r="O1908" s="2" t="str">
        <x:v>车辆里程查询_20260901-20260930_1024辆_GPS里程.xlsx / N385</x:v>
      </x:c>
      <x:c r="P1908" s="2" t="str">
        <x:v>车辆纯氢气里程查询_20260901-20260930_1024辆.xlsx / N959</x:v>
      </x:c>
    </x:row>
    <x:row r="1909" ht="22" customHeight="1">
      <x:c r="A1909" s="2" t="n">
        <x:v>77</x:v>
      </x:c>
      <x:c r="B1909" s="2" t="str">
        <x:v>粤A02007F</x:v>
      </x:c>
      <x:c r="C1909" s="2" t="str">
        <x:v>刘念念</x:v>
      </x:c>
      <x:c r="D1909" s="8" t="d">
        <x:v>2026-09-11T00:00:00.000Z</x:v>
      </x:c>
      <x:c r="E1909" s="7" t="n">
        <x:v>442.4</x:v>
      </x:c>
      <x:c r="F1909" s="7" t="n">
        <x:v>429.7</x:v>
      </x:c>
      <x:c r="G1909" s="7" t="n">
        <x:v>18.8</x:v>
      </x:c>
      <x:c r="H1909" s="2" t="str">
        <x:v>否</x:v>
      </x:c>
      <x:c r="I1909" s="7" t="n">
        <x:f>IF(AND(ISNUMBER(E1909),ISNUMBER(F1909)),E1909-F1909,"")</x:f>
        <x:v>12.699999999999989</x:v>
      </x:c>
      <x:c r="J1909" s="2" t="str">
        <x:f>IF(H1909="否","不适用",IF(AND(ISNUMBER(E1909),ISNUMBER(F1909)),IF(I1909&gt;'规则与名单'!$B$2,"是","否"),"未判定"))</x:f>
        <x:v>不适用</x:v>
      </x:c>
      <x:c r="K1909" s="2" t="str">
        <x:f>IF(J1909="是",IF(ISNUMBER(F1909),"测试日GPS","缺失"),IF(ISNUMBER(G1909),"非测试日纯氢",IF(AND(H1909="是",J1909="未判定"),IF(ISNUMBER(F1909),"测试名单无纯氢GPS","缺失"),IF(ISNUMBER(E1909),"非测试日仪表","缺失"))))</x:f>
        <x:v>非测试日纯氢</x:v>
      </x:c>
      <x:c r="L1909" s="7" t="n">
        <x:f>IF(K1909="缺失","",IF(K1909="非测试日纯氢",G1909,IF(K1909="非测试日仪表",E1909,F1909)))</x:f>
        <x:v>18.8</x:v>
      </x:c>
      <x:c r="M1909" s="2" t="n">
        <x:f>IF(K1909="缺失",1,0)</x:f>
        <x:v>0</x:v>
      </x:c>
      <x:c r="N1909" s="2" t="str">
        <x:v>车辆里程查询_20260901-20260930_1024辆_仪表里程.xlsx / O383</x:v>
      </x:c>
      <x:c r="O1909" s="2" t="str">
        <x:v>车辆里程查询_20260901-20260930_1024辆_GPS里程.xlsx / O385</x:v>
      </x:c>
      <x:c r="P1909" s="2" t="str">
        <x:v>车辆纯氢气里程查询_20260901-20260930_1024辆.xlsx / O959</x:v>
      </x:c>
    </x:row>
    <x:row r="1910" ht="22" customHeight="1">
      <x:c r="A1910" s="2" t="n">
        <x:v>77</x:v>
      </x:c>
      <x:c r="B1910" s="2" t="str">
        <x:v>粤A02007F</x:v>
      </x:c>
      <x:c r="C1910" s="2" t="str">
        <x:v>刘念念</x:v>
      </x:c>
      <x:c r="D1910" s="8" t="d">
        <x:v>2026-09-12T00:00:00.000Z</x:v>
      </x:c>
      <x:c r="E1910" s="7" t="n">
        <x:v>146.5</x:v>
      </x:c>
      <x:c r="F1910" s="7" t="n">
        <x:v>155.7</x:v>
      </x:c>
      <x:c r="G1910" s="7" t="n">
        <x:v>11</x:v>
      </x:c>
      <x:c r="H1910" s="2" t="str">
        <x:v>否</x:v>
      </x:c>
      <x:c r="I1910" s="7" t="n">
        <x:f>IF(AND(ISNUMBER(E1910),ISNUMBER(F1910)),E1910-F1910,"")</x:f>
        <x:v>-9.199999999999989</x:v>
      </x:c>
      <x:c r="J1910" s="2" t="str">
        <x:f>IF(H1910="否","不适用",IF(AND(ISNUMBER(E1910),ISNUMBER(F1910)),IF(I1910&gt;'规则与名单'!$B$2,"是","否"),"未判定"))</x:f>
        <x:v>不适用</x:v>
      </x:c>
      <x:c r="K1910" s="2" t="str">
        <x:f>IF(J1910="是",IF(ISNUMBER(F1910),"测试日GPS","缺失"),IF(ISNUMBER(G1910),"非测试日纯氢",IF(AND(H1910="是",J1910="未判定"),IF(ISNUMBER(F1910),"测试名单无纯氢GPS","缺失"),IF(ISNUMBER(E1910),"非测试日仪表","缺失"))))</x:f>
        <x:v>非测试日纯氢</x:v>
      </x:c>
      <x:c r="L1910" s="7" t="n">
        <x:f>IF(K1910="缺失","",IF(K1910="非测试日纯氢",G1910,IF(K1910="非测试日仪表",E1910,F1910)))</x:f>
        <x:v>11</x:v>
      </x:c>
      <x:c r="M1910" s="2" t="n">
        <x:f>IF(K1910="缺失",1,0)</x:f>
        <x:v>0</x:v>
      </x:c>
      <x:c r="N1910" s="2" t="str">
        <x:v>车辆里程查询_20260901-20260930_1024辆_仪表里程.xlsx / P383</x:v>
      </x:c>
      <x:c r="O1910" s="2" t="str">
        <x:v>车辆里程查询_20260901-20260930_1024辆_GPS里程.xlsx / P385</x:v>
      </x:c>
      <x:c r="P1910" s="2" t="str">
        <x:v>车辆纯氢气里程查询_20260901-20260930_1024辆.xlsx / P959</x:v>
      </x:c>
    </x:row>
    <x:row r="1911" ht="22" customHeight="1">
      <x:c r="A1911" s="2" t="n">
        <x:v>77</x:v>
      </x:c>
      <x:c r="B1911" s="2" t="str">
        <x:v>粤A02007F</x:v>
      </x:c>
      <x:c r="C1911" s="2" t="str">
        <x:v>刘念念</x:v>
      </x:c>
      <x:c r="D1911" s="8" t="d">
        <x:v>2026-09-13T00:00:00.000Z</x:v>
      </x:c>
      <x:c r="E1911" s="7"/>
      <x:c r="F1911" s="7" t="n">
        <x:v>0</x:v>
      </x:c>
      <x:c r="G1911" s="7"/>
      <x:c r="H1911" s="2" t="str">
        <x:v>否</x:v>
      </x:c>
      <x:c r="I1911" s="7" t="str">
        <x:f>IF(AND(ISNUMBER(E1911),ISNUMBER(F1911)),E1911-F1911,"")</x:f>
      </x:c>
      <x:c r="J1911" s="2" t="str">
        <x:f>IF(H1911="否","不适用",IF(AND(ISNUMBER(E1911),ISNUMBER(F1911)),IF(I1911&gt;'规则与名单'!$B$2,"是","否"),"未判定"))</x:f>
        <x:v>不适用</x:v>
      </x:c>
      <x:c r="K1911" s="2" t="str">
        <x:f>IF(J1911="是",IF(ISNUMBER(F1911),"测试日GPS","缺失"),IF(ISNUMBER(G1911),"非测试日纯氢",IF(AND(H1911="是",J1911="未判定"),IF(ISNUMBER(F1911),"测试名单无纯氢GPS","缺失"),IF(ISNUMBER(E1911),"非测试日仪表","缺失"))))</x:f>
        <x:v>缺失</x:v>
      </x:c>
      <x:c r="L1911" s="7" t="str">
        <x:f>IF(K1911="缺失","",IF(K1911="非测试日纯氢",G1911,IF(K1911="非测试日仪表",E1911,F1911)))</x:f>
      </x:c>
      <x:c r="M1911" s="2" t="n">
        <x:f>IF(K1911="缺失",1,0)</x:f>
        <x:v>1</x:v>
      </x:c>
      <x:c r="N1911" s="2" t="str">
        <x:v>车辆里程查询_20260901-20260930_1024辆_仪表里程.xlsx / Q383</x:v>
      </x:c>
      <x:c r="O1911" s="2" t="str">
        <x:v>车辆里程查询_20260901-20260930_1024辆_GPS里程.xlsx / Q385</x:v>
      </x:c>
      <x:c r="P1911" s="2" t="str">
        <x:v>车辆纯氢气里程查询_20260901-20260930_1024辆.xlsx / Q959</x:v>
      </x:c>
    </x:row>
    <x:row r="1912" ht="22" customHeight="1">
      <x:c r="A1912" s="2" t="n">
        <x:v>77</x:v>
      </x:c>
      <x:c r="B1912" s="2" t="str">
        <x:v>粤A02007F</x:v>
      </x:c>
      <x:c r="C1912" s="2" t="str">
        <x:v>刘念念</x:v>
      </x:c>
      <x:c r="D1912" s="8" t="d">
        <x:v>2026-09-14T00:00:00.000Z</x:v>
      </x:c>
      <x:c r="E1912" s="7" t="n">
        <x:v>216.8</x:v>
      </x:c>
      <x:c r="F1912" s="7" t="n">
        <x:v>204.8</x:v>
      </x:c>
      <x:c r="G1912" s="7" t="n">
        <x:v>12.2</x:v>
      </x:c>
      <x:c r="H1912" s="2" t="str">
        <x:v>否</x:v>
      </x:c>
      <x:c r="I1912" s="7" t="n">
        <x:f>IF(AND(ISNUMBER(E1912),ISNUMBER(F1912)),E1912-F1912,"")</x:f>
        <x:v>12</x:v>
      </x:c>
      <x:c r="J1912" s="2" t="str">
        <x:f>IF(H1912="否","不适用",IF(AND(ISNUMBER(E1912),ISNUMBER(F1912)),IF(I1912&gt;'规则与名单'!$B$2,"是","否"),"未判定"))</x:f>
        <x:v>不适用</x:v>
      </x:c>
      <x:c r="K1912" s="2" t="str">
        <x:f>IF(J1912="是",IF(ISNUMBER(F1912),"测试日GPS","缺失"),IF(ISNUMBER(G1912),"非测试日纯氢",IF(AND(H1912="是",J1912="未判定"),IF(ISNUMBER(F1912),"测试名单无纯氢GPS","缺失"),IF(ISNUMBER(E1912),"非测试日仪表","缺失"))))</x:f>
        <x:v>非测试日纯氢</x:v>
      </x:c>
      <x:c r="L1912" s="7" t="n">
        <x:f>IF(K1912="缺失","",IF(K1912="非测试日纯氢",G1912,IF(K1912="非测试日仪表",E1912,F1912)))</x:f>
        <x:v>12.2</x:v>
      </x:c>
      <x:c r="M1912" s="2" t="n">
        <x:f>IF(K1912="缺失",1,0)</x:f>
        <x:v>0</x:v>
      </x:c>
      <x:c r="N1912" s="2" t="str">
        <x:v>车辆里程查询_20260901-20260930_1024辆_仪表里程.xlsx / R383</x:v>
      </x:c>
      <x:c r="O1912" s="2" t="str">
        <x:v>车辆里程查询_20260901-20260930_1024辆_GPS里程.xlsx / R385</x:v>
      </x:c>
      <x:c r="P1912" s="2" t="str">
        <x:v>车辆纯氢气里程查询_20260901-20260930_1024辆.xlsx / R959</x:v>
      </x:c>
    </x:row>
    <x:row r="1913" ht="22" customHeight="1">
      <x:c r="A1913" s="2" t="n">
        <x:v>77</x:v>
      </x:c>
      <x:c r="B1913" s="2" t="str">
        <x:v>粤A02007F</x:v>
      </x:c>
      <x:c r="C1913" s="2" t="str">
        <x:v>刘念念</x:v>
      </x:c>
      <x:c r="D1913" s="8" t="d">
        <x:v>2026-09-15T00:00:00.000Z</x:v>
      </x:c>
      <x:c r="E1913" s="7" t="n">
        <x:v>128.7</x:v>
      </x:c>
      <x:c r="F1913" s="7" t="n">
        <x:v>121.9</x:v>
      </x:c>
      <x:c r="G1913" s="7" t="n">
        <x:v>11</x:v>
      </x:c>
      <x:c r="H1913" s="2" t="str">
        <x:v>否</x:v>
      </x:c>
      <x:c r="I1913" s="7" t="n">
        <x:f>IF(AND(ISNUMBER(E1913),ISNUMBER(F1913)),E1913-F1913,"")</x:f>
        <x:v>6.799999999999983</x:v>
      </x:c>
      <x:c r="J1913" s="2" t="str">
        <x:f>IF(H1913="否","不适用",IF(AND(ISNUMBER(E1913),ISNUMBER(F1913)),IF(I1913&gt;'规则与名单'!$B$2,"是","否"),"未判定"))</x:f>
        <x:v>不适用</x:v>
      </x:c>
      <x:c r="K1913" s="2" t="str">
        <x:f>IF(J1913="是",IF(ISNUMBER(F1913),"测试日GPS","缺失"),IF(ISNUMBER(G1913),"非测试日纯氢",IF(AND(H1913="是",J1913="未判定"),IF(ISNUMBER(F1913),"测试名单无纯氢GPS","缺失"),IF(ISNUMBER(E1913),"非测试日仪表","缺失"))))</x:f>
        <x:v>非测试日纯氢</x:v>
      </x:c>
      <x:c r="L1913" s="7" t="n">
        <x:f>IF(K1913="缺失","",IF(K1913="非测试日纯氢",G1913,IF(K1913="非测试日仪表",E1913,F1913)))</x:f>
        <x:v>11</x:v>
      </x:c>
      <x:c r="M1913" s="2" t="n">
        <x:f>IF(K1913="缺失",1,0)</x:f>
        <x:v>0</x:v>
      </x:c>
      <x:c r="N1913" s="2" t="str">
        <x:v>车辆里程查询_20260901-20260930_1024辆_仪表里程.xlsx / S383</x:v>
      </x:c>
      <x:c r="O1913" s="2" t="str">
        <x:v>车辆里程查询_20260901-20260930_1024辆_GPS里程.xlsx / S385</x:v>
      </x:c>
      <x:c r="P1913" s="2" t="str">
        <x:v>车辆纯氢气里程查询_20260901-20260930_1024辆.xlsx / S959</x:v>
      </x:c>
    </x:row>
    <x:row r="1914" ht="22" customHeight="1">
      <x:c r="A1914" s="2" t="n">
        <x:v>77</x:v>
      </x:c>
      <x:c r="B1914" s="2" t="str">
        <x:v>粤A02007F</x:v>
      </x:c>
      <x:c r="C1914" s="2" t="str">
        <x:v>刘念念</x:v>
      </x:c>
      <x:c r="D1914" s="8" t="d">
        <x:v>2026-09-16T00:00:00.000Z</x:v>
      </x:c>
      <x:c r="E1914" s="7" t="n">
        <x:v>160.8</x:v>
      </x:c>
      <x:c r="F1914" s="7" t="n">
        <x:v>152.7</x:v>
      </x:c>
      <x:c r="G1914" s="7" t="n">
        <x:v>11.3</x:v>
      </x:c>
      <x:c r="H1914" s="2" t="str">
        <x:v>否</x:v>
      </x:c>
      <x:c r="I1914" s="7" t="n">
        <x:f>IF(AND(ISNUMBER(E1914),ISNUMBER(F1914)),E1914-F1914,"")</x:f>
        <x:v>8.100000000000023</x:v>
      </x:c>
      <x:c r="J1914" s="2" t="str">
        <x:f>IF(H1914="否","不适用",IF(AND(ISNUMBER(E1914),ISNUMBER(F1914)),IF(I1914&gt;'规则与名单'!$B$2,"是","否"),"未判定"))</x:f>
        <x:v>不适用</x:v>
      </x:c>
      <x:c r="K1914" s="2" t="str">
        <x:f>IF(J1914="是",IF(ISNUMBER(F1914),"测试日GPS","缺失"),IF(ISNUMBER(G1914),"非测试日纯氢",IF(AND(H1914="是",J1914="未判定"),IF(ISNUMBER(F1914),"测试名单无纯氢GPS","缺失"),IF(ISNUMBER(E1914),"非测试日仪表","缺失"))))</x:f>
        <x:v>非测试日纯氢</x:v>
      </x:c>
      <x:c r="L1914" s="7" t="n">
        <x:f>IF(K1914="缺失","",IF(K1914="非测试日纯氢",G1914,IF(K1914="非测试日仪表",E1914,F1914)))</x:f>
        <x:v>11.3</x:v>
      </x:c>
      <x:c r="M1914" s="2" t="n">
        <x:f>IF(K1914="缺失",1,0)</x:f>
        <x:v>0</x:v>
      </x:c>
      <x:c r="N1914" s="2" t="str">
        <x:v>车辆里程查询_20260901-20260930_1024辆_仪表里程.xlsx / T383</x:v>
      </x:c>
      <x:c r="O1914" s="2" t="str">
        <x:v>车辆里程查询_20260901-20260930_1024辆_GPS里程.xlsx / T385</x:v>
      </x:c>
      <x:c r="P1914" s="2" t="str">
        <x:v>车辆纯氢气里程查询_20260901-20260930_1024辆.xlsx / T959</x:v>
      </x:c>
    </x:row>
    <x:row r="1915" ht="22" customHeight="1">
      <x:c r="A1915" s="2" t="n">
        <x:v>77</x:v>
      </x:c>
      <x:c r="B1915" s="2" t="str">
        <x:v>粤A02007F</x:v>
      </x:c>
      <x:c r="C1915" s="2" t="str">
        <x:v>刘念念</x:v>
      </x:c>
      <x:c r="D1915" s="8" t="d">
        <x:v>2026-09-17T00:00:00.000Z</x:v>
      </x:c>
      <x:c r="E1915" s="7" t="n">
        <x:v>291.6</x:v>
      </x:c>
      <x:c r="F1915" s="7" t="n">
        <x:v>275.8</x:v>
      </x:c>
      <x:c r="G1915" s="7" t="n">
        <x:v>19.6</x:v>
      </x:c>
      <x:c r="H1915" s="2" t="str">
        <x:v>否</x:v>
      </x:c>
      <x:c r="I1915" s="7" t="n">
        <x:f>IF(AND(ISNUMBER(E1915),ISNUMBER(F1915)),E1915-F1915,"")</x:f>
        <x:v>15.800000000000011</x:v>
      </x:c>
      <x:c r="J1915" s="2" t="str">
        <x:f>IF(H1915="否","不适用",IF(AND(ISNUMBER(E1915),ISNUMBER(F1915)),IF(I1915&gt;'规则与名单'!$B$2,"是","否"),"未判定"))</x:f>
        <x:v>不适用</x:v>
      </x:c>
      <x:c r="K1915" s="2" t="str">
        <x:f>IF(J1915="是",IF(ISNUMBER(F1915),"测试日GPS","缺失"),IF(ISNUMBER(G1915),"非测试日纯氢",IF(AND(H1915="是",J1915="未判定"),IF(ISNUMBER(F1915),"测试名单无纯氢GPS","缺失"),IF(ISNUMBER(E1915),"非测试日仪表","缺失"))))</x:f>
        <x:v>非测试日纯氢</x:v>
      </x:c>
      <x:c r="L1915" s="7" t="n">
        <x:f>IF(K1915="缺失","",IF(K1915="非测试日纯氢",G1915,IF(K1915="非测试日仪表",E1915,F1915)))</x:f>
        <x:v>19.6</x:v>
      </x:c>
      <x:c r="M1915" s="2" t="n">
        <x:f>IF(K1915="缺失",1,0)</x:f>
        <x:v>0</x:v>
      </x:c>
      <x:c r="N1915" s="2" t="str">
        <x:v>车辆里程查询_20260901-20260930_1024辆_仪表里程.xlsx / U383</x:v>
      </x:c>
      <x:c r="O1915" s="2" t="str">
        <x:v>车辆里程查询_20260901-20260930_1024辆_GPS里程.xlsx / U385</x:v>
      </x:c>
      <x:c r="P1915" s="2" t="str">
        <x:v>车辆纯氢气里程查询_20260901-20260930_1024辆.xlsx / U959</x:v>
      </x:c>
    </x:row>
    <x:row r="1916" ht="22" customHeight="1">
      <x:c r="A1916" s="2" t="n">
        <x:v>77</x:v>
      </x:c>
      <x:c r="B1916" s="2" t="str">
        <x:v>粤A02007F</x:v>
      </x:c>
      <x:c r="C1916" s="2" t="str">
        <x:v>刘念念</x:v>
      </x:c>
      <x:c r="D1916" s="8" t="d">
        <x:v>2026-09-18T00:00:00.000Z</x:v>
      </x:c>
      <x:c r="E1916" s="7" t="n">
        <x:v>444.6</x:v>
      </x:c>
      <x:c r="F1916" s="7" t="n">
        <x:v>420.6</x:v>
      </x:c>
      <x:c r="G1916" s="7" t="n">
        <x:v>14.6</x:v>
      </x:c>
      <x:c r="H1916" s="2" t="str">
        <x:v>否</x:v>
      </x:c>
      <x:c r="I1916" s="7" t="n">
        <x:f>IF(AND(ISNUMBER(E1916),ISNUMBER(F1916)),E1916-F1916,"")</x:f>
        <x:v>24</x:v>
      </x:c>
      <x:c r="J1916" s="2" t="str">
        <x:f>IF(H1916="否","不适用",IF(AND(ISNUMBER(E1916),ISNUMBER(F1916)),IF(I1916&gt;'规则与名单'!$B$2,"是","否"),"未判定"))</x:f>
        <x:v>不适用</x:v>
      </x:c>
      <x:c r="K1916" s="2" t="str">
        <x:f>IF(J1916="是",IF(ISNUMBER(F1916),"测试日GPS","缺失"),IF(ISNUMBER(G1916),"非测试日纯氢",IF(AND(H1916="是",J1916="未判定"),IF(ISNUMBER(F1916),"测试名单无纯氢GPS","缺失"),IF(ISNUMBER(E1916),"非测试日仪表","缺失"))))</x:f>
        <x:v>非测试日纯氢</x:v>
      </x:c>
      <x:c r="L1916" s="7" t="n">
        <x:f>IF(K1916="缺失","",IF(K1916="非测试日纯氢",G1916,IF(K1916="非测试日仪表",E1916,F1916)))</x:f>
        <x:v>14.6</x:v>
      </x:c>
      <x:c r="M1916" s="2" t="n">
        <x:f>IF(K1916="缺失",1,0)</x:f>
        <x:v>0</x:v>
      </x:c>
      <x:c r="N1916" s="2" t="str">
        <x:v>车辆里程查询_20260901-20260930_1024辆_仪表里程.xlsx / V383</x:v>
      </x:c>
      <x:c r="O1916" s="2" t="str">
        <x:v>车辆里程查询_20260901-20260930_1024辆_GPS里程.xlsx / V385</x:v>
      </x:c>
      <x:c r="P1916" s="2" t="str">
        <x:v>车辆纯氢气里程查询_20260901-20260930_1024辆.xlsx / V959</x:v>
      </x:c>
    </x:row>
    <x:row r="1917" ht="22" customHeight="1">
      <x:c r="A1917" s="2" t="n">
        <x:v>77</x:v>
      </x:c>
      <x:c r="B1917" s="2" t="str">
        <x:v>粤A02007F</x:v>
      </x:c>
      <x:c r="C1917" s="2" t="str">
        <x:v>刘念念</x:v>
      </x:c>
      <x:c r="D1917" s="8" t="d">
        <x:v>2026-09-19T00:00:00.000Z</x:v>
      </x:c>
      <x:c r="E1917" s="7" t="n">
        <x:v>215.6</x:v>
      </x:c>
      <x:c r="F1917" s="7" t="n">
        <x:v>202.5</x:v>
      </x:c>
      <x:c r="G1917" s="7" t="n">
        <x:v>5.1</x:v>
      </x:c>
      <x:c r="H1917" s="2" t="str">
        <x:v>否</x:v>
      </x:c>
      <x:c r="I1917" s="7" t="n">
        <x:f>IF(AND(ISNUMBER(E1917),ISNUMBER(F1917)),E1917-F1917,"")</x:f>
        <x:v>13.099999999999994</x:v>
      </x:c>
      <x:c r="J1917" s="2" t="str">
        <x:f>IF(H1917="否","不适用",IF(AND(ISNUMBER(E1917),ISNUMBER(F1917)),IF(I1917&gt;'规则与名单'!$B$2,"是","否"),"未判定"))</x:f>
        <x:v>不适用</x:v>
      </x:c>
      <x:c r="K1917" s="2" t="str">
        <x:f>IF(J1917="是",IF(ISNUMBER(F1917),"测试日GPS","缺失"),IF(ISNUMBER(G1917),"非测试日纯氢",IF(AND(H1917="是",J1917="未判定"),IF(ISNUMBER(F1917),"测试名单无纯氢GPS","缺失"),IF(ISNUMBER(E1917),"非测试日仪表","缺失"))))</x:f>
        <x:v>非测试日纯氢</x:v>
      </x:c>
      <x:c r="L1917" s="7" t="n">
        <x:f>IF(K1917="缺失","",IF(K1917="非测试日纯氢",G1917,IF(K1917="非测试日仪表",E1917,F1917)))</x:f>
        <x:v>5.1</x:v>
      </x:c>
      <x:c r="M1917" s="2" t="n">
        <x:f>IF(K1917="缺失",1,0)</x:f>
        <x:v>0</x:v>
      </x:c>
      <x:c r="N1917" s="2" t="str">
        <x:v>车辆里程查询_20260901-20260930_1024辆_仪表里程.xlsx / W383</x:v>
      </x:c>
      <x:c r="O1917" s="2" t="str">
        <x:v>车辆里程查询_20260901-20260930_1024辆_GPS里程.xlsx / W385</x:v>
      </x:c>
      <x:c r="P1917" s="2" t="str">
        <x:v>车辆纯氢气里程查询_20260901-20260930_1024辆.xlsx / W959</x:v>
      </x:c>
    </x:row>
    <x:row r="1918" ht="22" customHeight="1">
      <x:c r="A1918" s="2" t="n">
        <x:v>77</x:v>
      </x:c>
      <x:c r="B1918" s="2" t="str">
        <x:v>粤A02007F</x:v>
      </x:c>
      <x:c r="C1918" s="2" t="str">
        <x:v>刘念念</x:v>
      </x:c>
      <x:c r="D1918" s="8" t="d">
        <x:v>2026-09-20T00:00:00.000Z</x:v>
      </x:c>
      <x:c r="E1918" s="7" t="n">
        <x:v>0.1</x:v>
      </x:c>
      <x:c r="F1918" s="7" t="n">
        <x:v>0.3</x:v>
      </x:c>
      <x:c r="G1918" s="7" t="n">
        <x:v>0.2</x:v>
      </x:c>
      <x:c r="H1918" s="2" t="str">
        <x:v>否</x:v>
      </x:c>
      <x:c r="I1918" s="7" t="n">
        <x:f>IF(AND(ISNUMBER(E1918),ISNUMBER(F1918)),E1918-F1918,"")</x:f>
        <x:v>-0.19999999999999998</x:v>
      </x:c>
      <x:c r="J1918" s="2" t="str">
        <x:f>IF(H1918="否","不适用",IF(AND(ISNUMBER(E1918),ISNUMBER(F1918)),IF(I1918&gt;'规则与名单'!$B$2,"是","否"),"未判定"))</x:f>
        <x:v>不适用</x:v>
      </x:c>
      <x:c r="K1918" s="2" t="str">
        <x:f>IF(J1918="是",IF(ISNUMBER(F1918),"测试日GPS","缺失"),IF(ISNUMBER(G1918),"非测试日纯氢",IF(AND(H1918="是",J1918="未判定"),IF(ISNUMBER(F1918),"测试名单无纯氢GPS","缺失"),IF(ISNUMBER(E1918),"非测试日仪表","缺失"))))</x:f>
        <x:v>非测试日纯氢</x:v>
      </x:c>
      <x:c r="L1918" s="7" t="n">
        <x:f>IF(K1918="缺失","",IF(K1918="非测试日纯氢",G1918,IF(K1918="非测试日仪表",E1918,F1918)))</x:f>
        <x:v>0.2</x:v>
      </x:c>
      <x:c r="M1918" s="2" t="n">
        <x:f>IF(K1918="缺失",1,0)</x:f>
        <x:v>0</x:v>
      </x:c>
      <x:c r="N1918" s="2" t="str">
        <x:v>车辆里程查询_20260901-20260930_1024辆_仪表里程.xlsx / X383</x:v>
      </x:c>
      <x:c r="O1918" s="2" t="str">
        <x:v>车辆里程查询_20260901-20260930_1024辆_GPS里程.xlsx / X385</x:v>
      </x:c>
      <x:c r="P1918" s="2" t="str">
        <x:v>车辆纯氢气里程查询_20260901-20260930_1024辆.xlsx / X959</x:v>
      </x:c>
    </x:row>
    <x:row r="1919" ht="22" customHeight="1">
      <x:c r="A1919" s="2" t="n">
        <x:v>77</x:v>
      </x:c>
      <x:c r="B1919" s="2" t="str">
        <x:v>粤A02007F</x:v>
      </x:c>
      <x:c r="C1919" s="2" t="str">
        <x:v>刘念念</x:v>
      </x:c>
      <x:c r="D1919" s="8" t="d">
        <x:v>2026-09-21T00:00:00.000Z</x:v>
      </x:c>
      <x:c r="E1919" s="7" t="n">
        <x:v>251.2</x:v>
      </x:c>
      <x:c r="F1919" s="7" t="n">
        <x:v>236.1</x:v>
      </x:c>
      <x:c r="G1919" s="7" t="n">
        <x:v>27.1</x:v>
      </x:c>
      <x:c r="H1919" s="2" t="str">
        <x:v>否</x:v>
      </x:c>
      <x:c r="I1919" s="7" t="n">
        <x:f>IF(AND(ISNUMBER(E1919),ISNUMBER(F1919)),E1919-F1919,"")</x:f>
        <x:v>15.099999999999994</x:v>
      </x:c>
      <x:c r="J1919" s="2" t="str">
        <x:f>IF(H1919="否","不适用",IF(AND(ISNUMBER(E1919),ISNUMBER(F1919)),IF(I1919&gt;'规则与名单'!$B$2,"是","否"),"未判定"))</x:f>
        <x:v>不适用</x:v>
      </x:c>
      <x:c r="K1919" s="2" t="str">
        <x:f>IF(J1919="是",IF(ISNUMBER(F1919),"测试日GPS","缺失"),IF(ISNUMBER(G1919),"非测试日纯氢",IF(AND(H1919="是",J1919="未判定"),IF(ISNUMBER(F1919),"测试名单无纯氢GPS","缺失"),IF(ISNUMBER(E1919),"非测试日仪表","缺失"))))</x:f>
        <x:v>非测试日纯氢</x:v>
      </x:c>
      <x:c r="L1919" s="7" t="n">
        <x:f>IF(K1919="缺失","",IF(K1919="非测试日纯氢",G1919,IF(K1919="非测试日仪表",E1919,F1919)))</x:f>
        <x:v>27.1</x:v>
      </x:c>
      <x:c r="M1919" s="2" t="n">
        <x:f>IF(K1919="缺失",1,0)</x:f>
        <x:v>0</x:v>
      </x:c>
      <x:c r="N1919" s="2" t="str">
        <x:v>车辆里程查询_20260901-20260930_1024辆_仪表里程.xlsx / Y383</x:v>
      </x:c>
      <x:c r="O1919" s="2" t="str">
        <x:v>车辆里程查询_20260901-20260930_1024辆_GPS里程.xlsx / Y385</x:v>
      </x:c>
      <x:c r="P1919" s="2" t="str">
        <x:v>车辆纯氢气里程查询_20260901-20260930_1024辆.xlsx / Y959</x:v>
      </x:c>
    </x:row>
    <x:row r="1920" ht="22" customHeight="1">
      <x:c r="A1920" s="2" t="n">
        <x:v>77</x:v>
      </x:c>
      <x:c r="B1920" s="2" t="str">
        <x:v>粤A02007F</x:v>
      </x:c>
      <x:c r="C1920" s="2" t="str">
        <x:v>刘念念</x:v>
      </x:c>
      <x:c r="D1920" s="8" t="d">
        <x:v>2026-09-22T00:00:00.000Z</x:v>
      </x:c>
      <x:c r="E1920" s="7" t="n">
        <x:v>296.7</x:v>
      </x:c>
      <x:c r="F1920" s="7" t="n">
        <x:v>279.5</x:v>
      </x:c>
      <x:c r="G1920" s="7" t="n">
        <x:v>4.3</x:v>
      </x:c>
      <x:c r="H1920" s="2" t="str">
        <x:v>否</x:v>
      </x:c>
      <x:c r="I1920" s="7" t="n">
        <x:f>IF(AND(ISNUMBER(E1920),ISNUMBER(F1920)),E1920-F1920,"")</x:f>
        <x:v>17.19999999999999</x:v>
      </x:c>
      <x:c r="J1920" s="2" t="str">
        <x:f>IF(H1920="否","不适用",IF(AND(ISNUMBER(E1920),ISNUMBER(F1920)),IF(I1920&gt;'规则与名单'!$B$2,"是","否"),"未判定"))</x:f>
        <x:v>不适用</x:v>
      </x:c>
      <x:c r="K1920" s="2" t="str">
        <x:f>IF(J1920="是",IF(ISNUMBER(F1920),"测试日GPS","缺失"),IF(ISNUMBER(G1920),"非测试日纯氢",IF(AND(H1920="是",J1920="未判定"),IF(ISNUMBER(F1920),"测试名单无纯氢GPS","缺失"),IF(ISNUMBER(E1920),"非测试日仪表","缺失"))))</x:f>
        <x:v>非测试日纯氢</x:v>
      </x:c>
      <x:c r="L1920" s="7" t="n">
        <x:f>IF(K1920="缺失","",IF(K1920="非测试日纯氢",G1920,IF(K1920="非测试日仪表",E1920,F1920)))</x:f>
        <x:v>4.3</x:v>
      </x:c>
      <x:c r="M1920" s="2" t="n">
        <x:f>IF(K1920="缺失",1,0)</x:f>
        <x:v>0</x:v>
      </x:c>
      <x:c r="N1920" s="2" t="str">
        <x:v>车辆里程查询_20260901-20260930_1024辆_仪表里程.xlsx / Z383</x:v>
      </x:c>
      <x:c r="O1920" s="2" t="str">
        <x:v>车辆里程查询_20260901-20260930_1024辆_GPS里程.xlsx / Z385</x:v>
      </x:c>
      <x:c r="P1920" s="2" t="str">
        <x:v>车辆纯氢气里程查询_20260901-20260930_1024辆.xlsx / Z959</x:v>
      </x:c>
    </x:row>
    <x:row r="1921" ht="22" customHeight="1">
      <x:c r="A1921" s="2" t="n">
        <x:v>77</x:v>
      </x:c>
      <x:c r="B1921" s="2" t="str">
        <x:v>粤A02007F</x:v>
      </x:c>
      <x:c r="C1921" s="2" t="str">
        <x:v>刘念念</x:v>
      </x:c>
      <x:c r="D1921" s="8" t="d">
        <x:v>2026-09-23T00:00:00.000Z</x:v>
      </x:c>
      <x:c r="E1921" s="7" t="n">
        <x:v>466.7</x:v>
      </x:c>
      <x:c r="F1921" s="7" t="n">
        <x:v>436.6</x:v>
      </x:c>
      <x:c r="G1921" s="7" t="n">
        <x:v>24</x:v>
      </x:c>
      <x:c r="H1921" s="2" t="str">
        <x:v>否</x:v>
      </x:c>
      <x:c r="I1921" s="7" t="n">
        <x:f>IF(AND(ISNUMBER(E1921),ISNUMBER(F1921)),E1921-F1921,"")</x:f>
        <x:v>30.099999999999966</x:v>
      </x:c>
      <x:c r="J1921" s="2" t="str">
        <x:f>IF(H1921="否","不适用",IF(AND(ISNUMBER(E1921),ISNUMBER(F1921)),IF(I1921&gt;'规则与名单'!$B$2,"是","否"),"未判定"))</x:f>
        <x:v>不适用</x:v>
      </x:c>
      <x:c r="K1921" s="2" t="str">
        <x:f>IF(J1921="是",IF(ISNUMBER(F1921),"测试日GPS","缺失"),IF(ISNUMBER(G1921),"非测试日纯氢",IF(AND(H1921="是",J1921="未判定"),IF(ISNUMBER(F1921),"测试名单无纯氢GPS","缺失"),IF(ISNUMBER(E1921),"非测试日仪表","缺失"))))</x:f>
        <x:v>非测试日纯氢</x:v>
      </x:c>
      <x:c r="L1921" s="7" t="n">
        <x:f>IF(K1921="缺失","",IF(K1921="非测试日纯氢",G1921,IF(K1921="非测试日仪表",E1921,F1921)))</x:f>
        <x:v>24</x:v>
      </x:c>
      <x:c r="M1921" s="2" t="n">
        <x:f>IF(K1921="缺失",1,0)</x:f>
        <x:v>0</x:v>
      </x:c>
      <x:c r="N1921" s="2" t="str">
        <x:v>车辆里程查询_20260901-20260930_1024辆_仪表里程.xlsx / AA383</x:v>
      </x:c>
      <x:c r="O1921" s="2" t="str">
        <x:v>车辆里程查询_20260901-20260930_1024辆_GPS里程.xlsx / AA385</x:v>
      </x:c>
      <x:c r="P1921" s="2" t="str">
        <x:v>车辆纯氢气里程查询_20260901-20260930_1024辆.xlsx / AA959</x:v>
      </x:c>
    </x:row>
    <x:row r="1922" ht="22" customHeight="1">
      <x:c r="A1922" s="2" t="n">
        <x:v>77</x:v>
      </x:c>
      <x:c r="B1922" s="2" t="str">
        <x:v>粤A02007F</x:v>
      </x:c>
      <x:c r="C1922" s="2" t="str">
        <x:v>刘念念</x:v>
      </x:c>
      <x:c r="D1922" s="8" t="d">
        <x:v>2026-09-24T00:00:00.000Z</x:v>
      </x:c>
      <x:c r="E1922" s="7" t="n">
        <x:v>381.9</x:v>
      </x:c>
      <x:c r="F1922" s="7" t="n">
        <x:v>360.4</x:v>
      </x:c>
      <x:c r="G1922" s="7" t="n">
        <x:v>12.2</x:v>
      </x:c>
      <x:c r="H1922" s="2" t="str">
        <x:v>否</x:v>
      </x:c>
      <x:c r="I1922" s="7" t="n">
        <x:f>IF(AND(ISNUMBER(E1922),ISNUMBER(F1922)),E1922-F1922,"")</x:f>
        <x:v>21.5</x:v>
      </x:c>
      <x:c r="J1922" s="2" t="str">
        <x:f>IF(H1922="否","不适用",IF(AND(ISNUMBER(E1922),ISNUMBER(F1922)),IF(I1922&gt;'规则与名单'!$B$2,"是","否"),"未判定"))</x:f>
        <x:v>不适用</x:v>
      </x:c>
      <x:c r="K1922" s="2" t="str">
        <x:f>IF(J1922="是",IF(ISNUMBER(F1922),"测试日GPS","缺失"),IF(ISNUMBER(G1922),"非测试日纯氢",IF(AND(H1922="是",J1922="未判定"),IF(ISNUMBER(F1922),"测试名单无纯氢GPS","缺失"),IF(ISNUMBER(E1922),"非测试日仪表","缺失"))))</x:f>
        <x:v>非测试日纯氢</x:v>
      </x:c>
      <x:c r="L1922" s="7" t="n">
        <x:f>IF(K1922="缺失","",IF(K1922="非测试日纯氢",G1922,IF(K1922="非测试日仪表",E1922,F1922)))</x:f>
        <x:v>12.2</x:v>
      </x:c>
      <x:c r="M1922" s="2" t="n">
        <x:f>IF(K1922="缺失",1,0)</x:f>
        <x:v>0</x:v>
      </x:c>
      <x:c r="N1922" s="2" t="str">
        <x:v>车辆里程查询_20260901-20260930_1024辆_仪表里程.xlsx / AB383</x:v>
      </x:c>
      <x:c r="O1922" s="2" t="str">
        <x:v>车辆里程查询_20260901-20260930_1024辆_GPS里程.xlsx / AB385</x:v>
      </x:c>
      <x:c r="P1922" s="2" t="str">
        <x:v>车辆纯氢气里程查询_20260901-20260930_1024辆.xlsx / AB959</x:v>
      </x:c>
    </x:row>
    <x:row r="1923" ht="22" customHeight="1">
      <x:c r="A1923" s="2" t="n">
        <x:v>77</x:v>
      </x:c>
      <x:c r="B1923" s="2" t="str">
        <x:v>粤A02007F</x:v>
      </x:c>
      <x:c r="C1923" s="2" t="str">
        <x:v>刘念念</x:v>
      </x:c>
      <x:c r="D1923" s="8" t="d">
        <x:v>2026-09-25T00:00:00.000Z</x:v>
      </x:c>
      <x:c r="E1923" s="7" t="n">
        <x:v>134.9</x:v>
      </x:c>
      <x:c r="F1923" s="7" t="n">
        <x:v>127.7</x:v>
      </x:c>
      <x:c r="G1923" s="7" t="n">
        <x:v>5.7</x:v>
      </x:c>
      <x:c r="H1923" s="2" t="str">
        <x:v>否</x:v>
      </x:c>
      <x:c r="I1923" s="7" t="n">
        <x:f>IF(AND(ISNUMBER(E1923),ISNUMBER(F1923)),E1923-F1923,"")</x:f>
        <x:v>7.200000000000003</x:v>
      </x:c>
      <x:c r="J1923" s="2" t="str">
        <x:f>IF(H1923="否","不适用",IF(AND(ISNUMBER(E1923),ISNUMBER(F1923)),IF(I1923&gt;'规则与名单'!$B$2,"是","否"),"未判定"))</x:f>
        <x:v>不适用</x:v>
      </x:c>
      <x:c r="K1923" s="2" t="str">
        <x:f>IF(J1923="是",IF(ISNUMBER(F1923),"测试日GPS","缺失"),IF(ISNUMBER(G1923),"非测试日纯氢",IF(AND(H1923="是",J1923="未判定"),IF(ISNUMBER(F1923),"测试名单无纯氢GPS","缺失"),IF(ISNUMBER(E1923),"非测试日仪表","缺失"))))</x:f>
        <x:v>非测试日纯氢</x:v>
      </x:c>
      <x:c r="L1923" s="7" t="n">
        <x:f>IF(K1923="缺失","",IF(K1923="非测试日纯氢",G1923,IF(K1923="非测试日仪表",E1923,F1923)))</x:f>
        <x:v>5.7</x:v>
      </x:c>
      <x:c r="M1923" s="2" t="n">
        <x:f>IF(K1923="缺失",1,0)</x:f>
        <x:v>0</x:v>
      </x:c>
      <x:c r="N1923" s="2" t="str">
        <x:v>车辆里程查询_20260901-20260930_1024辆_仪表里程.xlsx / AC383</x:v>
      </x:c>
      <x:c r="O1923" s="2" t="str">
        <x:v>车辆里程查询_20260901-20260930_1024辆_GPS里程.xlsx / AC385</x:v>
      </x:c>
      <x:c r="P1923" s="2" t="str">
        <x:v>车辆纯氢气里程查询_20260901-20260930_1024辆.xlsx / AC959</x:v>
      </x:c>
    </x:row>
    <x:row r="1924" ht="22" customHeight="1">
      <x:c r="A1924" s="2" t="n">
        <x:v>77</x:v>
      </x:c>
      <x:c r="B1924" s="2" t="str">
        <x:v>粤A02007F</x:v>
      </x:c>
      <x:c r="C1924" s="2" t="str">
        <x:v>刘念念</x:v>
      </x:c>
      <x:c r="D1924" s="8" t="d">
        <x:v>2026-09-26T00:00:00.000Z</x:v>
      </x:c>
      <x:c r="E1924" s="7" t="n">
        <x:v>250.8</x:v>
      </x:c>
      <x:c r="F1924" s="7" t="n">
        <x:v>236.2</x:v>
      </x:c>
      <x:c r="G1924" s="7" t="n">
        <x:v>17.1</x:v>
      </x:c>
      <x:c r="H1924" s="2" t="str">
        <x:v>否</x:v>
      </x:c>
      <x:c r="I1924" s="7" t="n">
        <x:f>IF(AND(ISNUMBER(E1924),ISNUMBER(F1924)),E1924-F1924,"")</x:f>
        <x:v>14.600000000000023</x:v>
      </x:c>
      <x:c r="J1924" s="2" t="str">
        <x:f>IF(H1924="否","不适用",IF(AND(ISNUMBER(E1924),ISNUMBER(F1924)),IF(I1924&gt;'规则与名单'!$B$2,"是","否"),"未判定"))</x:f>
        <x:v>不适用</x:v>
      </x:c>
      <x:c r="K1924" s="2" t="str">
        <x:f>IF(J1924="是",IF(ISNUMBER(F1924),"测试日GPS","缺失"),IF(ISNUMBER(G1924),"非测试日纯氢",IF(AND(H1924="是",J1924="未判定"),IF(ISNUMBER(F1924),"测试名单无纯氢GPS","缺失"),IF(ISNUMBER(E1924),"非测试日仪表","缺失"))))</x:f>
        <x:v>非测试日纯氢</x:v>
      </x:c>
      <x:c r="L1924" s="7" t="n">
        <x:f>IF(K1924="缺失","",IF(K1924="非测试日纯氢",G1924,IF(K1924="非测试日仪表",E1924,F1924)))</x:f>
        <x:v>17.1</x:v>
      </x:c>
      <x:c r="M1924" s="2" t="n">
        <x:f>IF(K1924="缺失",1,0)</x:f>
        <x:v>0</x:v>
      </x:c>
      <x:c r="N1924" s="2" t="str">
        <x:v>车辆里程查询_20260901-20260930_1024辆_仪表里程.xlsx / AD383</x:v>
      </x:c>
      <x:c r="O1924" s="2" t="str">
        <x:v>车辆里程查询_20260901-20260930_1024辆_GPS里程.xlsx / AD385</x:v>
      </x:c>
      <x:c r="P1924" s="2" t="str">
        <x:v>车辆纯氢气里程查询_20260901-20260930_1024辆.xlsx / AD959</x:v>
      </x:c>
    </x:row>
    <x:row r="1925" ht="22" customHeight="1">
      <x:c r="A1925" s="2" t="n">
        <x:v>77</x:v>
      </x:c>
      <x:c r="B1925" s="2" t="str">
        <x:v>粤A02007F</x:v>
      </x:c>
      <x:c r="C1925" s="2" t="str">
        <x:v>刘念念</x:v>
      </x:c>
      <x:c r="D1925" s="8" t="d">
        <x:v>2026-09-27T00:00:00.000Z</x:v>
      </x:c>
      <x:c r="E1925" s="7" t="n">
        <x:v>460.1</x:v>
      </x:c>
      <x:c r="F1925" s="7" t="n">
        <x:v>432.9</x:v>
      </x:c>
      <x:c r="G1925" s="7" t="n">
        <x:v>23.8</x:v>
      </x:c>
      <x:c r="H1925" s="2" t="str">
        <x:v>否</x:v>
      </x:c>
      <x:c r="I1925" s="7" t="n">
        <x:f>IF(AND(ISNUMBER(E1925),ISNUMBER(F1925)),E1925-F1925,"")</x:f>
        <x:v>27.200000000000045</x:v>
      </x:c>
      <x:c r="J1925" s="2" t="str">
        <x:f>IF(H1925="否","不适用",IF(AND(ISNUMBER(E1925),ISNUMBER(F1925)),IF(I1925&gt;'规则与名单'!$B$2,"是","否"),"未判定"))</x:f>
        <x:v>不适用</x:v>
      </x:c>
      <x:c r="K1925" s="2" t="str">
        <x:f>IF(J1925="是",IF(ISNUMBER(F1925),"测试日GPS","缺失"),IF(ISNUMBER(G1925),"非测试日纯氢",IF(AND(H1925="是",J1925="未判定"),IF(ISNUMBER(F1925),"测试名单无纯氢GPS","缺失"),IF(ISNUMBER(E1925),"非测试日仪表","缺失"))))</x:f>
        <x:v>非测试日纯氢</x:v>
      </x:c>
      <x:c r="L1925" s="7" t="n">
        <x:f>IF(K1925="缺失","",IF(K1925="非测试日纯氢",G1925,IF(K1925="非测试日仪表",E1925,F1925)))</x:f>
        <x:v>23.8</x:v>
      </x:c>
      <x:c r="M1925" s="2" t="n">
        <x:f>IF(K1925="缺失",1,0)</x:f>
        <x:v>0</x:v>
      </x:c>
      <x:c r="N1925" s="2" t="str">
        <x:v>车辆里程查询_20260901-20260930_1024辆_仪表里程.xlsx / AE383</x:v>
      </x:c>
      <x:c r="O1925" s="2" t="str">
        <x:v>车辆里程查询_20260901-20260930_1024辆_GPS里程.xlsx / AE385</x:v>
      </x:c>
      <x:c r="P1925" s="2" t="str">
        <x:v>车辆纯氢气里程查询_20260901-20260930_1024辆.xlsx / AE959</x:v>
      </x:c>
    </x:row>
    <x:row r="1926" ht="22" customHeight="1">
      <x:c r="A1926" s="2" t="n">
        <x:v>77</x:v>
      </x:c>
      <x:c r="B1926" s="2" t="str">
        <x:v>粤A02007F</x:v>
      </x:c>
      <x:c r="C1926" s="2" t="str">
        <x:v>刘念念</x:v>
      </x:c>
      <x:c r="D1926" s="8" t="d">
        <x:v>2026-09-28T00:00:00.000Z</x:v>
      </x:c>
      <x:c r="E1926" s="7" t="n">
        <x:v>284.6</x:v>
      </x:c>
      <x:c r="F1926" s="7" t="n">
        <x:v>269.5</x:v>
      </x:c>
      <x:c r="G1926" s="7" t="n">
        <x:v>7.5</x:v>
      </x:c>
      <x:c r="H1926" s="2" t="str">
        <x:v>否</x:v>
      </x:c>
      <x:c r="I1926" s="7" t="n">
        <x:f>IF(AND(ISNUMBER(E1926),ISNUMBER(F1926)),E1926-F1926,"")</x:f>
        <x:v>15.100000000000023</x:v>
      </x:c>
      <x:c r="J1926" s="2" t="str">
        <x:f>IF(H1926="否","不适用",IF(AND(ISNUMBER(E1926),ISNUMBER(F1926)),IF(I1926&gt;'规则与名单'!$B$2,"是","否"),"未判定"))</x:f>
        <x:v>不适用</x:v>
      </x:c>
      <x:c r="K1926" s="2" t="str">
        <x:f>IF(J1926="是",IF(ISNUMBER(F1926),"测试日GPS","缺失"),IF(ISNUMBER(G1926),"非测试日纯氢",IF(AND(H1926="是",J1926="未判定"),IF(ISNUMBER(F1926),"测试名单无纯氢GPS","缺失"),IF(ISNUMBER(E1926),"非测试日仪表","缺失"))))</x:f>
        <x:v>非测试日纯氢</x:v>
      </x:c>
      <x:c r="L1926" s="7" t="n">
        <x:f>IF(K1926="缺失","",IF(K1926="非测试日纯氢",G1926,IF(K1926="非测试日仪表",E1926,F1926)))</x:f>
        <x:v>7.5</x:v>
      </x:c>
      <x:c r="M1926" s="2" t="n">
        <x:f>IF(K1926="缺失",1,0)</x:f>
        <x:v>0</x:v>
      </x:c>
      <x:c r="N1926" s="2" t="str">
        <x:v>车辆里程查询_20260901-20260930_1024辆_仪表里程.xlsx / AF383</x:v>
      </x:c>
      <x:c r="O1926" s="2" t="str">
        <x:v>车辆里程查询_20260901-20260930_1024辆_GPS里程.xlsx / AF385</x:v>
      </x:c>
      <x:c r="P1926" s="2" t="str">
        <x:v>车辆纯氢气里程查询_20260901-20260930_1024辆.xlsx / AF959</x:v>
      </x:c>
    </x:row>
    <x:row r="1927" ht="22" customHeight="1">
      <x:c r="A1927" s="2" t="n">
        <x:v>77</x:v>
      </x:c>
      <x:c r="B1927" s="2" t="str">
        <x:v>粤A02007F</x:v>
      </x:c>
      <x:c r="C1927" s="2" t="str">
        <x:v>刘念念</x:v>
      </x:c>
      <x:c r="D1927" s="8" t="d">
        <x:v>2026-09-29T00:00:00.000Z</x:v>
      </x:c>
      <x:c r="E1927" s="7" t="n">
        <x:v>79.6</x:v>
      </x:c>
      <x:c r="F1927" s="7" t="n">
        <x:v>75</x:v>
      </x:c>
      <x:c r="G1927" s="7" t="n">
        <x:v>0</x:v>
      </x:c>
      <x:c r="H1927" s="2" t="str">
        <x:v>否</x:v>
      </x:c>
      <x:c r="I1927" s="7" t="n">
        <x:f>IF(AND(ISNUMBER(E1927),ISNUMBER(F1927)),E1927-F1927,"")</x:f>
        <x:v>4.599999999999994</x:v>
      </x:c>
      <x:c r="J1927" s="2" t="str">
        <x:f>IF(H1927="否","不适用",IF(AND(ISNUMBER(E1927),ISNUMBER(F1927)),IF(I1927&gt;'规则与名单'!$B$2,"是","否"),"未判定"))</x:f>
        <x:v>不适用</x:v>
      </x:c>
      <x:c r="K1927" s="2" t="str">
        <x:f>IF(J1927="是",IF(ISNUMBER(F1927),"测试日GPS","缺失"),IF(ISNUMBER(G1927),"非测试日纯氢",IF(AND(H1927="是",J1927="未判定"),IF(ISNUMBER(F1927),"测试名单无纯氢GPS","缺失"),IF(ISNUMBER(E1927),"非测试日仪表","缺失"))))</x:f>
        <x:v>非测试日纯氢</x:v>
      </x:c>
      <x:c r="L1927" s="7" t="n">
        <x:f>IF(K1927="缺失","",IF(K1927="非测试日纯氢",G1927,IF(K1927="非测试日仪表",E1927,F1927)))</x:f>
        <x:v>0</x:v>
      </x:c>
      <x:c r="M1927" s="2" t="n">
        <x:f>IF(K1927="缺失",1,0)</x:f>
        <x:v>0</x:v>
      </x:c>
      <x:c r="N1927" s="2" t="str">
        <x:v>车辆里程查询_20260901-20260930_1024辆_仪表里程.xlsx / AG383</x:v>
      </x:c>
      <x:c r="O1927" s="2" t="str">
        <x:v>车辆里程查询_20260901-20260930_1024辆_GPS里程.xlsx / AG385</x:v>
      </x:c>
      <x:c r="P1927" s="2" t="str">
        <x:v>车辆纯氢气里程查询_20260901-20260930_1024辆.xlsx / AG959</x:v>
      </x:c>
    </x:row>
    <x:row r="1928" ht="22" customHeight="1">
      <x:c r="A1928" s="2" t="n">
        <x:v>77</x:v>
      </x:c>
      <x:c r="B1928" s="2" t="str">
        <x:v>粤A02007F</x:v>
      </x:c>
      <x:c r="C1928" s="2" t="str">
        <x:v>刘念念</x:v>
      </x:c>
      <x:c r="D1928" s="8" t="d">
        <x:v>2026-09-30T00:00:00.000Z</x:v>
      </x:c>
      <x:c r="E1928" s="7"/>
      <x:c r="F1928" s="7" t="n">
        <x:v>0</x:v>
      </x:c>
      <x:c r="G1928" s="7"/>
      <x:c r="H1928" s="2" t="str">
        <x:v>否</x:v>
      </x:c>
      <x:c r="I1928" s="7" t="str">
        <x:f>IF(AND(ISNUMBER(E1928),ISNUMBER(F1928)),E1928-F1928,"")</x:f>
      </x:c>
      <x:c r="J1928" s="2" t="str">
        <x:f>IF(H1928="否","不适用",IF(AND(ISNUMBER(E1928),ISNUMBER(F1928)),IF(I1928&gt;'规则与名单'!$B$2,"是","否"),"未判定"))</x:f>
        <x:v>不适用</x:v>
      </x:c>
      <x:c r="K1928" s="2" t="str">
        <x:f>IF(J1928="是",IF(ISNUMBER(F1928),"测试日GPS","缺失"),IF(ISNUMBER(G1928),"非测试日纯氢",IF(AND(H1928="是",J1928="未判定"),IF(ISNUMBER(F1928),"测试名单无纯氢GPS","缺失"),IF(ISNUMBER(E1928),"非测试日仪表","缺失"))))</x:f>
        <x:v>缺失</x:v>
      </x:c>
      <x:c r="L1928" s="7" t="str">
        <x:f>IF(K1928="缺失","",IF(K1928="非测试日纯氢",G1928,IF(K1928="非测试日仪表",E1928,F1928)))</x:f>
      </x:c>
      <x:c r="M1928" s="2" t="n">
        <x:f>IF(K1928="缺失",1,0)</x:f>
        <x:v>1</x:v>
      </x:c>
      <x:c r="N1928" s="2" t="str">
        <x:v>车辆里程查询_20260901-20260930_1024辆_仪表里程.xlsx / AH383</x:v>
      </x:c>
      <x:c r="O1928" s="2" t="str">
        <x:v>车辆里程查询_20260901-20260930_1024辆_GPS里程.xlsx / AH385</x:v>
      </x:c>
      <x:c r="P1928" s="2" t="str">
        <x:v>车辆纯氢气里程查询_20260901-20260930_1024辆.xlsx / AH959</x:v>
      </x:c>
    </x:row>
    <x:row r="1929" ht="22" customHeight="1">
      <x:c r="A1929" s="2" t="n">
        <x:v>78</x:v>
      </x:c>
      <x:c r="B1929" s="2" t="str">
        <x:v>粤A02058F</x:v>
      </x:c>
      <x:c r="C1929" s="2" t="str">
        <x:v>刘念念</x:v>
      </x:c>
      <x:c r="D1929" s="8" t="d">
        <x:v>2026-09-01T00:00:00.000Z</x:v>
      </x:c>
      <x:c r="E1929" s="7" t="n">
        <x:v>86.4</x:v>
      </x:c>
      <x:c r="F1929" s="7" t="n">
        <x:v>81.5</x:v>
      </x:c>
      <x:c r="G1929" s="7" t="n">
        <x:v>39.9</x:v>
      </x:c>
      <x:c r="H1929" s="2" t="str">
        <x:v>是</x:v>
      </x:c>
      <x:c r="I1929" s="7" t="n">
        <x:f>IF(AND(ISNUMBER(E1929),ISNUMBER(F1929)),E1929-F1929,"")</x:f>
        <x:v>4.900000000000006</x:v>
      </x:c>
      <x:c r="J1929" s="2" t="str">
        <x:f>IF(H1929="否","不适用",IF(AND(ISNUMBER(E1929),ISNUMBER(F1929)),IF(I1929&gt;'规则与名单'!$B$2,"是","否"),"未判定"))</x:f>
        <x:v>否</x:v>
      </x:c>
      <x:c r="K1929" s="2" t="str">
        <x:f>IF(J1929="是",IF(ISNUMBER(F1929),"测试日GPS","缺失"),IF(ISNUMBER(G1929),"非测试日纯氢",IF(AND(H1929="是",J1929="未判定"),IF(ISNUMBER(F1929),"测试名单无纯氢GPS","缺失"),IF(ISNUMBER(E1929),"非测试日仪表","缺失"))))</x:f>
        <x:v>非测试日纯氢</x:v>
      </x:c>
      <x:c r="L1929" s="7" t="n">
        <x:f>IF(K1929="缺失","",IF(K1929="非测试日纯氢",G1929,IF(K1929="非测试日仪表",E1929,F1929)))</x:f>
        <x:v>39.9</x:v>
      </x:c>
      <x:c r="M1929" s="2" t="n">
        <x:f>IF(K1929="缺失",1,0)</x:f>
        <x:v>0</x:v>
      </x:c>
      <x:c r="N1929" s="2" t="str">
        <x:v>车辆里程查询_20260901-20260930_1024辆_仪表里程.xlsx / E350</x:v>
      </x:c>
      <x:c r="O1929" s="2" t="str">
        <x:v>车辆里程查询_20260901-20260930_1024辆_GPS里程.xlsx / E157</x:v>
      </x:c>
      <x:c r="P1929" s="2" t="str">
        <x:v>车辆纯氢气里程查询_20260901-20260930_1024辆.xlsx / E931</x:v>
      </x:c>
    </x:row>
    <x:row r="1930" ht="22" customHeight="1">
      <x:c r="A1930" s="2" t="n">
        <x:v>78</x:v>
      </x:c>
      <x:c r="B1930" s="2" t="str">
        <x:v>粤A02058F</x:v>
      </x:c>
      <x:c r="C1930" s="2" t="str">
        <x:v>刘念念</x:v>
      </x:c>
      <x:c r="D1930" s="8" t="d">
        <x:v>2026-09-02T00:00:00.000Z</x:v>
      </x:c>
      <x:c r="E1930" s="7" t="n">
        <x:v>151.5</x:v>
      </x:c>
      <x:c r="F1930" s="7" t="n">
        <x:v>142.7</x:v>
      </x:c>
      <x:c r="G1930" s="7" t="n">
        <x:v>26</x:v>
      </x:c>
      <x:c r="H1930" s="2" t="str">
        <x:v>是</x:v>
      </x:c>
      <x:c r="I1930" s="7" t="n">
        <x:f>IF(AND(ISNUMBER(E1930),ISNUMBER(F1930)),E1930-F1930,"")</x:f>
        <x:v>8.800000000000011</x:v>
      </x:c>
      <x:c r="J1930" s="2" t="str">
        <x:f>IF(H1930="否","不适用",IF(AND(ISNUMBER(E1930),ISNUMBER(F1930)),IF(I1930&gt;'规则与名单'!$B$2,"是","否"),"未判定"))</x:f>
        <x:v>否</x:v>
      </x:c>
      <x:c r="K1930" s="2" t="str">
        <x:f>IF(J1930="是",IF(ISNUMBER(F1930),"测试日GPS","缺失"),IF(ISNUMBER(G1930),"非测试日纯氢",IF(AND(H1930="是",J1930="未判定"),IF(ISNUMBER(F1930),"测试名单无纯氢GPS","缺失"),IF(ISNUMBER(E1930),"非测试日仪表","缺失"))))</x:f>
        <x:v>非测试日纯氢</x:v>
      </x:c>
      <x:c r="L1930" s="7" t="n">
        <x:f>IF(K1930="缺失","",IF(K1930="非测试日纯氢",G1930,IF(K1930="非测试日仪表",E1930,F1930)))</x:f>
        <x:v>26</x:v>
      </x:c>
      <x:c r="M1930" s="2" t="n">
        <x:f>IF(K1930="缺失",1,0)</x:f>
        <x:v>0</x:v>
      </x:c>
      <x:c r="N1930" s="2" t="str">
        <x:v>车辆里程查询_20260901-20260930_1024辆_仪表里程.xlsx / F350</x:v>
      </x:c>
      <x:c r="O1930" s="2" t="str">
        <x:v>车辆里程查询_20260901-20260930_1024辆_GPS里程.xlsx / F157</x:v>
      </x:c>
      <x:c r="P1930" s="2" t="str">
        <x:v>车辆纯氢气里程查询_20260901-20260930_1024辆.xlsx / F931</x:v>
      </x:c>
    </x:row>
    <x:row r="1931" ht="22" customHeight="1">
      <x:c r="A1931" s="2" t="n">
        <x:v>78</x:v>
      </x:c>
      <x:c r="B1931" s="2" t="str">
        <x:v>粤A02058F</x:v>
      </x:c>
      <x:c r="C1931" s="2" t="str">
        <x:v>刘念念</x:v>
      </x:c>
      <x:c r="D1931" s="8" t="d">
        <x:v>2026-09-03T00:00:00.000Z</x:v>
      </x:c>
      <x:c r="E1931" s="7" t="n">
        <x:v>167.7</x:v>
      </x:c>
      <x:c r="F1931" s="7" t="n">
        <x:v>158.1</x:v>
      </x:c>
      <x:c r="G1931" s="7" t="n">
        <x:v>21.9</x:v>
      </x:c>
      <x:c r="H1931" s="2" t="str">
        <x:v>是</x:v>
      </x:c>
      <x:c r="I1931" s="7" t="n">
        <x:f>IF(AND(ISNUMBER(E1931),ISNUMBER(F1931)),E1931-F1931,"")</x:f>
        <x:v>9.599999999999994</x:v>
      </x:c>
      <x:c r="J1931" s="2" t="str">
        <x:f>IF(H1931="否","不适用",IF(AND(ISNUMBER(E1931),ISNUMBER(F1931)),IF(I1931&gt;'规则与名单'!$B$2,"是","否"),"未判定"))</x:f>
        <x:v>否</x:v>
      </x:c>
      <x:c r="K1931" s="2" t="str">
        <x:f>IF(J1931="是",IF(ISNUMBER(F1931),"测试日GPS","缺失"),IF(ISNUMBER(G1931),"非测试日纯氢",IF(AND(H1931="是",J1931="未判定"),IF(ISNUMBER(F1931),"测试名单无纯氢GPS","缺失"),IF(ISNUMBER(E1931),"非测试日仪表","缺失"))))</x:f>
        <x:v>非测试日纯氢</x:v>
      </x:c>
      <x:c r="L1931" s="7" t="n">
        <x:f>IF(K1931="缺失","",IF(K1931="非测试日纯氢",G1931,IF(K1931="非测试日仪表",E1931,F1931)))</x:f>
        <x:v>21.9</x:v>
      </x:c>
      <x:c r="M1931" s="2" t="n">
        <x:f>IF(K1931="缺失",1,0)</x:f>
        <x:v>0</x:v>
      </x:c>
      <x:c r="N1931" s="2" t="str">
        <x:v>车辆里程查询_20260901-20260930_1024辆_仪表里程.xlsx / G350</x:v>
      </x:c>
      <x:c r="O1931" s="2" t="str">
        <x:v>车辆里程查询_20260901-20260930_1024辆_GPS里程.xlsx / G157</x:v>
      </x:c>
      <x:c r="P1931" s="2" t="str">
        <x:v>车辆纯氢气里程查询_20260901-20260930_1024辆.xlsx / G931</x:v>
      </x:c>
    </x:row>
    <x:row r="1932" ht="22" customHeight="1">
      <x:c r="A1932" s="2" t="n">
        <x:v>78</x:v>
      </x:c>
      <x:c r="B1932" s="2" t="str">
        <x:v>粤A02058F</x:v>
      </x:c>
      <x:c r="C1932" s="2" t="str">
        <x:v>刘念念</x:v>
      </x:c>
      <x:c r="D1932" s="8" t="d">
        <x:v>2026-09-04T00:00:00.000Z</x:v>
      </x:c>
      <x:c r="E1932" s="7" t="n">
        <x:v>105.6</x:v>
      </x:c>
      <x:c r="F1932" s="7" t="n">
        <x:v>125.4</x:v>
      </x:c>
      <x:c r="G1932" s="7" t="n">
        <x:v>52.2</x:v>
      </x:c>
      <x:c r="H1932" s="2" t="str">
        <x:v>是</x:v>
      </x:c>
      <x:c r="I1932" s="7" t="n">
        <x:f>IF(AND(ISNUMBER(E1932),ISNUMBER(F1932)),E1932-F1932,"")</x:f>
        <x:v>-19.80000000000001</x:v>
      </x:c>
      <x:c r="J1932" s="2" t="str">
        <x:f>IF(H1932="否","不适用",IF(AND(ISNUMBER(E1932),ISNUMBER(F1932)),IF(I1932&gt;'规则与名单'!$B$2,"是","否"),"未判定"))</x:f>
        <x:v>否</x:v>
      </x:c>
      <x:c r="K1932" s="2" t="str">
        <x:f>IF(J1932="是",IF(ISNUMBER(F1932),"测试日GPS","缺失"),IF(ISNUMBER(G1932),"非测试日纯氢",IF(AND(H1932="是",J1932="未判定"),IF(ISNUMBER(F1932),"测试名单无纯氢GPS","缺失"),IF(ISNUMBER(E1932),"非测试日仪表","缺失"))))</x:f>
        <x:v>非测试日纯氢</x:v>
      </x:c>
      <x:c r="L1932" s="7" t="n">
        <x:f>IF(K1932="缺失","",IF(K1932="非测试日纯氢",G1932,IF(K1932="非测试日仪表",E1932,F1932)))</x:f>
        <x:v>52.2</x:v>
      </x:c>
      <x:c r="M1932" s="2" t="n">
        <x:f>IF(K1932="缺失",1,0)</x:f>
        <x:v>0</x:v>
      </x:c>
      <x:c r="N1932" s="2" t="str">
        <x:v>车辆里程查询_20260901-20260930_1024辆_仪表里程.xlsx / H350</x:v>
      </x:c>
      <x:c r="O1932" s="2" t="str">
        <x:v>车辆里程查询_20260901-20260930_1024辆_GPS里程.xlsx / H157</x:v>
      </x:c>
      <x:c r="P1932" s="2" t="str">
        <x:v>车辆纯氢气里程查询_20260901-20260930_1024辆.xlsx / H931</x:v>
      </x:c>
    </x:row>
    <x:row r="1933" ht="22" customHeight="1">
      <x:c r="A1933" s="2" t="n">
        <x:v>78</x:v>
      </x:c>
      <x:c r="B1933" s="2" t="str">
        <x:v>粤A02058F</x:v>
      </x:c>
      <x:c r="C1933" s="2" t="str">
        <x:v>刘念念</x:v>
      </x:c>
      <x:c r="D1933" s="8" t="d">
        <x:v>2026-09-05T00:00:00.000Z</x:v>
      </x:c>
      <x:c r="E1933" s="7" t="n">
        <x:v>124.9</x:v>
      </x:c>
      <x:c r="F1933" s="7" t="n">
        <x:v>416.8</x:v>
      </x:c>
      <x:c r="G1933" s="7" t="n">
        <x:v>356.2</x:v>
      </x:c>
      <x:c r="H1933" s="2" t="str">
        <x:v>是</x:v>
      </x:c>
      <x:c r="I1933" s="7" t="n">
        <x:f>IF(AND(ISNUMBER(E1933),ISNUMBER(F1933)),E1933-F1933,"")</x:f>
        <x:v>-291.9</x:v>
      </x:c>
      <x:c r="J1933" s="2" t="str">
        <x:f>IF(H1933="否","不适用",IF(AND(ISNUMBER(E1933),ISNUMBER(F1933)),IF(I1933&gt;'规则与名单'!$B$2,"是","否"),"未判定"))</x:f>
        <x:v>否</x:v>
      </x:c>
      <x:c r="K1933" s="2" t="str">
        <x:f>IF(J1933="是",IF(ISNUMBER(F1933),"测试日GPS","缺失"),IF(ISNUMBER(G1933),"非测试日纯氢",IF(AND(H1933="是",J1933="未判定"),IF(ISNUMBER(F1933),"测试名单无纯氢GPS","缺失"),IF(ISNUMBER(E1933),"非测试日仪表","缺失"))))</x:f>
        <x:v>非测试日纯氢</x:v>
      </x:c>
      <x:c r="L1933" s="7" t="n">
        <x:f>IF(K1933="缺失","",IF(K1933="非测试日纯氢",G1933,IF(K1933="非测试日仪表",E1933,F1933)))</x:f>
        <x:v>356.2</x:v>
      </x:c>
      <x:c r="M1933" s="2" t="n">
        <x:f>IF(K1933="缺失",1,0)</x:f>
        <x:v>0</x:v>
      </x:c>
      <x:c r="N1933" s="2" t="str">
        <x:v>车辆里程查询_20260901-20260930_1024辆_仪表里程.xlsx / I350</x:v>
      </x:c>
      <x:c r="O1933" s="2" t="str">
        <x:v>车辆里程查询_20260901-20260930_1024辆_GPS里程.xlsx / I157</x:v>
      </x:c>
      <x:c r="P1933" s="2" t="str">
        <x:v>车辆纯氢气里程查询_20260901-20260930_1024辆.xlsx / I931</x:v>
      </x:c>
    </x:row>
    <x:row r="1934" ht="22" customHeight="1">
      <x:c r="A1934" s="2" t="n">
        <x:v>78</x:v>
      </x:c>
      <x:c r="B1934" s="2" t="str">
        <x:v>粤A02058F</x:v>
      </x:c>
      <x:c r="C1934" s="2" t="str">
        <x:v>刘念念</x:v>
      </x:c>
      <x:c r="D1934" s="8" t="d">
        <x:v>2026-09-06T00:00:00.000Z</x:v>
      </x:c>
      <x:c r="E1934" s="7"/>
      <x:c r="F1934" s="7" t="n">
        <x:v>0</x:v>
      </x:c>
      <x:c r="G1934" s="7"/>
      <x:c r="H1934" s="2" t="str">
        <x:v>是</x:v>
      </x:c>
      <x:c r="I1934" s="7" t="str">
        <x:f>IF(AND(ISNUMBER(E1934),ISNUMBER(F1934)),E1934-F1934,"")</x:f>
      </x:c>
      <x:c r="J1934" s="2" t="str">
        <x:f>IF(H1934="否","不适用",IF(AND(ISNUMBER(E1934),ISNUMBER(F1934)),IF(I1934&gt;'规则与名单'!$B$2,"是","否"),"未判定"))</x:f>
        <x:v>未判定</x:v>
      </x:c>
      <x:c r="K1934" s="2" t="str">
        <x:f>IF(J1934="是",IF(ISNUMBER(F1934),"测试日GPS","缺失"),IF(ISNUMBER(G1934),"非测试日纯氢",IF(AND(H1934="是",J1934="未判定"),IF(ISNUMBER(F1934),"测试名单无纯氢GPS","缺失"),IF(ISNUMBER(E1934),"非测试日仪表","缺失"))))</x:f>
        <x:v>测试名单无纯氢GPS</x:v>
      </x:c>
      <x:c r="L1934" s="7" t="n">
        <x:f>IF(K1934="缺失","",IF(K1934="非测试日纯氢",G1934,IF(K1934="非测试日仪表",E1934,F1934)))</x:f>
        <x:v>0</x:v>
      </x:c>
      <x:c r="M1934" s="2" t="n">
        <x:f>IF(K1934="缺失",1,0)</x:f>
        <x:v>0</x:v>
      </x:c>
      <x:c r="N1934" s="2" t="str">
        <x:v>车辆里程查询_20260901-20260930_1024辆_仪表里程.xlsx / J350</x:v>
      </x:c>
      <x:c r="O1934" s="2" t="str">
        <x:v>车辆里程查询_20260901-20260930_1024辆_GPS里程.xlsx / J157</x:v>
      </x:c>
      <x:c r="P1934" s="2" t="str">
        <x:v>车辆纯氢气里程查询_20260901-20260930_1024辆.xlsx / J931</x:v>
      </x:c>
    </x:row>
    <x:row r="1935" ht="22" customHeight="1">
      <x:c r="A1935" s="2" t="n">
        <x:v>78</x:v>
      </x:c>
      <x:c r="B1935" s="2" t="str">
        <x:v>粤A02058F</x:v>
      </x:c>
      <x:c r="C1935" s="2" t="str">
        <x:v>刘念念</x:v>
      </x:c>
      <x:c r="D1935" s="8" t="d">
        <x:v>2026-09-07T00:00:00.000Z</x:v>
      </x:c>
      <x:c r="E1935" s="7"/>
      <x:c r="F1935" s="7" t="n">
        <x:v>0</x:v>
      </x:c>
      <x:c r="G1935" s="7"/>
      <x:c r="H1935" s="2" t="str">
        <x:v>是</x:v>
      </x:c>
      <x:c r="I1935" s="7" t="str">
        <x:f>IF(AND(ISNUMBER(E1935),ISNUMBER(F1935)),E1935-F1935,"")</x:f>
      </x:c>
      <x:c r="J1935" s="2" t="str">
        <x:f>IF(H1935="否","不适用",IF(AND(ISNUMBER(E1935),ISNUMBER(F1935)),IF(I1935&gt;'规则与名单'!$B$2,"是","否"),"未判定"))</x:f>
        <x:v>未判定</x:v>
      </x:c>
      <x:c r="K1935" s="2" t="str">
        <x:f>IF(J1935="是",IF(ISNUMBER(F1935),"测试日GPS","缺失"),IF(ISNUMBER(G1935),"非测试日纯氢",IF(AND(H1935="是",J1935="未判定"),IF(ISNUMBER(F1935),"测试名单无纯氢GPS","缺失"),IF(ISNUMBER(E1935),"非测试日仪表","缺失"))))</x:f>
        <x:v>测试名单无纯氢GPS</x:v>
      </x:c>
      <x:c r="L1935" s="7" t="n">
        <x:f>IF(K1935="缺失","",IF(K1935="非测试日纯氢",G1935,IF(K1935="非测试日仪表",E1935,F1935)))</x:f>
        <x:v>0</x:v>
      </x:c>
      <x:c r="M1935" s="2" t="n">
        <x:f>IF(K1935="缺失",1,0)</x:f>
        <x:v>0</x:v>
      </x:c>
      <x:c r="N1935" s="2" t="str">
        <x:v>车辆里程查询_20260901-20260930_1024辆_仪表里程.xlsx / K350</x:v>
      </x:c>
      <x:c r="O1935" s="2" t="str">
        <x:v>车辆里程查询_20260901-20260930_1024辆_GPS里程.xlsx / K157</x:v>
      </x:c>
      <x:c r="P1935" s="2" t="str">
        <x:v>车辆纯氢气里程查询_20260901-20260930_1024辆.xlsx / K931</x:v>
      </x:c>
    </x:row>
    <x:row r="1936" ht="22" customHeight="1">
      <x:c r="A1936" s="2" t="n">
        <x:v>79</x:v>
      </x:c>
      <x:c r="B1936" s="2" t="str">
        <x:v>粤A02298F</x:v>
      </x:c>
      <x:c r="C1936" s="2" t="str">
        <x:v>刘念念</x:v>
      </x:c>
      <x:c r="D1936" s="8" t="d">
        <x:v>2026-09-01T00:00:00.000Z</x:v>
      </x:c>
      <x:c r="E1936" s="7" t="n">
        <x:v>54.3</x:v>
      </x:c>
      <x:c r="F1936" s="7" t="n">
        <x:v>50.6</x:v>
      </x:c>
      <x:c r="G1936" s="7" t="n">
        <x:v>12.3</x:v>
      </x:c>
      <x:c r="H1936" s="2" t="str">
        <x:v>否</x:v>
      </x:c>
      <x:c r="I1936" s="7" t="n">
        <x:f>IF(AND(ISNUMBER(E1936),ISNUMBER(F1936)),E1936-F1936,"")</x:f>
        <x:v>3.6999999999999957</x:v>
      </x:c>
      <x:c r="J1936" s="2" t="str">
        <x:f>IF(H1936="否","不适用",IF(AND(ISNUMBER(E1936),ISNUMBER(F1936)),IF(I1936&gt;'规则与名单'!$B$2,"是","否"),"未判定"))</x:f>
        <x:v>不适用</x:v>
      </x:c>
      <x:c r="K1936" s="2" t="str">
        <x:f>IF(J1936="是",IF(ISNUMBER(F1936),"测试日GPS","缺失"),IF(ISNUMBER(G1936),"非测试日纯氢",IF(AND(H1936="是",J1936="未判定"),IF(ISNUMBER(F1936),"测试名单无纯氢GPS","缺失"),IF(ISNUMBER(E1936),"非测试日仪表","缺失"))))</x:f>
        <x:v>非测试日纯氢</x:v>
      </x:c>
      <x:c r="L1936" s="7" t="n">
        <x:f>IF(K1936="缺失","",IF(K1936="非测试日纯氢",G1936,IF(K1936="非测试日仪表",E1936,F1936)))</x:f>
        <x:v>12.3</x:v>
      </x:c>
      <x:c r="M1936" s="2" t="n">
        <x:f>IF(K1936="缺失",1,0)</x:f>
        <x:v>0</x:v>
      </x:c>
      <x:c r="N1936" s="2" t="str">
        <x:v>车辆里程查询_20260901-20260930_1024辆_仪表里程.xlsx / E344</x:v>
      </x:c>
      <x:c r="O1936" s="2" t="str">
        <x:v>车辆里程查询_20260901-20260930_1024辆_GPS里程.xlsx / E347</x:v>
      </x:c>
      <x:c r="P1936" s="2" t="str">
        <x:v>车辆纯氢气里程查询_20260901-20260930_1024辆.xlsx / E899</x:v>
      </x:c>
    </x:row>
    <x:row r="1937" ht="22" customHeight="1">
      <x:c r="A1937" s="2" t="n">
        <x:v>79</x:v>
      </x:c>
      <x:c r="B1937" s="2" t="str">
        <x:v>粤A02298F</x:v>
      </x:c>
      <x:c r="C1937" s="2" t="str">
        <x:v>刘念念</x:v>
      </x:c>
      <x:c r="D1937" s="8" t="d">
        <x:v>2026-09-02T00:00:00.000Z</x:v>
      </x:c>
      <x:c r="E1937" s="7" t="n">
        <x:v>119</x:v>
      </x:c>
      <x:c r="F1937" s="7" t="n">
        <x:v>152.8</x:v>
      </x:c>
      <x:c r="G1937" s="7" t="n">
        <x:v>25.3</x:v>
      </x:c>
      <x:c r="H1937" s="2" t="str">
        <x:v>否</x:v>
      </x:c>
      <x:c r="I1937" s="7" t="n">
        <x:f>IF(AND(ISNUMBER(E1937),ISNUMBER(F1937)),E1937-F1937,"")</x:f>
        <x:v>-33.80000000000001</x:v>
      </x:c>
      <x:c r="J1937" s="2" t="str">
        <x:f>IF(H1937="否","不适用",IF(AND(ISNUMBER(E1937),ISNUMBER(F1937)),IF(I1937&gt;'规则与名单'!$B$2,"是","否"),"未判定"))</x:f>
        <x:v>不适用</x:v>
      </x:c>
      <x:c r="K1937" s="2" t="str">
        <x:f>IF(J1937="是",IF(ISNUMBER(F1937),"测试日GPS","缺失"),IF(ISNUMBER(G1937),"非测试日纯氢",IF(AND(H1937="是",J1937="未判定"),IF(ISNUMBER(F1937),"测试名单无纯氢GPS","缺失"),IF(ISNUMBER(E1937),"非测试日仪表","缺失"))))</x:f>
        <x:v>非测试日纯氢</x:v>
      </x:c>
      <x:c r="L1937" s="7" t="n">
        <x:f>IF(K1937="缺失","",IF(K1937="非测试日纯氢",G1937,IF(K1937="非测试日仪表",E1937,F1937)))</x:f>
        <x:v>25.3</x:v>
      </x:c>
      <x:c r="M1937" s="2" t="n">
        <x:f>IF(K1937="缺失",1,0)</x:f>
        <x:v>0</x:v>
      </x:c>
      <x:c r="N1937" s="2" t="str">
        <x:v>车辆里程查询_20260901-20260930_1024辆_仪表里程.xlsx / F344</x:v>
      </x:c>
      <x:c r="O1937" s="2" t="str">
        <x:v>车辆里程查询_20260901-20260930_1024辆_GPS里程.xlsx / F347</x:v>
      </x:c>
      <x:c r="P1937" s="2" t="str">
        <x:v>车辆纯氢气里程查询_20260901-20260930_1024辆.xlsx / F899</x:v>
      </x:c>
    </x:row>
    <x:row r="1938" ht="22" customHeight="1">
      <x:c r="A1938" s="2" t="n">
        <x:v>79</x:v>
      </x:c>
      <x:c r="B1938" s="2" t="str">
        <x:v>粤A02298F</x:v>
      </x:c>
      <x:c r="C1938" s="2" t="str">
        <x:v>刘念念</x:v>
      </x:c>
      <x:c r="D1938" s="8" t="d">
        <x:v>2026-09-03T00:00:00.000Z</x:v>
      </x:c>
      <x:c r="E1938" s="7" t="n">
        <x:v>139.9</x:v>
      </x:c>
      <x:c r="F1938" s="7" t="n">
        <x:v>131.7</x:v>
      </x:c>
      <x:c r="G1938" s="7" t="n">
        <x:v>30.7</x:v>
      </x:c>
      <x:c r="H1938" s="2" t="str">
        <x:v>否</x:v>
      </x:c>
      <x:c r="I1938" s="7" t="n">
        <x:f>IF(AND(ISNUMBER(E1938),ISNUMBER(F1938)),E1938-F1938,"")</x:f>
        <x:v>8.200000000000017</x:v>
      </x:c>
      <x:c r="J1938" s="2" t="str">
        <x:f>IF(H1938="否","不适用",IF(AND(ISNUMBER(E1938),ISNUMBER(F1938)),IF(I1938&gt;'规则与名单'!$B$2,"是","否"),"未判定"))</x:f>
        <x:v>不适用</x:v>
      </x:c>
      <x:c r="K1938" s="2" t="str">
        <x:f>IF(J1938="是",IF(ISNUMBER(F1938),"测试日GPS","缺失"),IF(ISNUMBER(G1938),"非测试日纯氢",IF(AND(H1938="是",J1938="未判定"),IF(ISNUMBER(F1938),"测试名单无纯氢GPS","缺失"),IF(ISNUMBER(E1938),"非测试日仪表","缺失"))))</x:f>
        <x:v>非测试日纯氢</x:v>
      </x:c>
      <x:c r="L1938" s="7" t="n">
        <x:f>IF(K1938="缺失","",IF(K1938="非测试日纯氢",G1938,IF(K1938="非测试日仪表",E1938,F1938)))</x:f>
        <x:v>30.7</x:v>
      </x:c>
      <x:c r="M1938" s="2" t="n">
        <x:f>IF(K1938="缺失",1,0)</x:f>
        <x:v>0</x:v>
      </x:c>
      <x:c r="N1938" s="2" t="str">
        <x:v>车辆里程查询_20260901-20260930_1024辆_仪表里程.xlsx / G344</x:v>
      </x:c>
      <x:c r="O1938" s="2" t="str">
        <x:v>车辆里程查询_20260901-20260930_1024辆_GPS里程.xlsx / G347</x:v>
      </x:c>
      <x:c r="P1938" s="2" t="str">
        <x:v>车辆纯氢气里程查询_20260901-20260930_1024辆.xlsx / G899</x:v>
      </x:c>
    </x:row>
    <x:row r="1939" ht="22" customHeight="1">
      <x:c r="A1939" s="2" t="n">
        <x:v>79</x:v>
      </x:c>
      <x:c r="B1939" s="2" t="str">
        <x:v>粤A02298F</x:v>
      </x:c>
      <x:c r="C1939" s="2" t="str">
        <x:v>刘念念</x:v>
      </x:c>
      <x:c r="D1939" s="8" t="d">
        <x:v>2026-09-04T00:00:00.000Z</x:v>
      </x:c>
      <x:c r="E1939" s="7" t="n">
        <x:v>105</x:v>
      </x:c>
      <x:c r="F1939" s="7" t="n">
        <x:v>113.7</x:v>
      </x:c>
      <x:c r="G1939" s="7" t="n">
        <x:v>18.3</x:v>
      </x:c>
      <x:c r="H1939" s="2" t="str">
        <x:v>否</x:v>
      </x:c>
      <x:c r="I1939" s="7" t="n">
        <x:f>IF(AND(ISNUMBER(E1939),ISNUMBER(F1939)),E1939-F1939,"")</x:f>
        <x:v>-8.700000000000003</x:v>
      </x:c>
      <x:c r="J1939" s="2" t="str">
        <x:f>IF(H1939="否","不适用",IF(AND(ISNUMBER(E1939),ISNUMBER(F1939)),IF(I1939&gt;'规则与名单'!$B$2,"是","否"),"未判定"))</x:f>
        <x:v>不适用</x:v>
      </x:c>
      <x:c r="K1939" s="2" t="str">
        <x:f>IF(J1939="是",IF(ISNUMBER(F1939),"测试日GPS","缺失"),IF(ISNUMBER(G1939),"非测试日纯氢",IF(AND(H1939="是",J1939="未判定"),IF(ISNUMBER(F1939),"测试名单无纯氢GPS","缺失"),IF(ISNUMBER(E1939),"非测试日仪表","缺失"))))</x:f>
        <x:v>非测试日纯氢</x:v>
      </x:c>
      <x:c r="L1939" s="7" t="n">
        <x:f>IF(K1939="缺失","",IF(K1939="非测试日纯氢",G1939,IF(K1939="非测试日仪表",E1939,F1939)))</x:f>
        <x:v>18.3</x:v>
      </x:c>
      <x:c r="M1939" s="2" t="n">
        <x:f>IF(K1939="缺失",1,0)</x:f>
        <x:v>0</x:v>
      </x:c>
      <x:c r="N1939" s="2" t="str">
        <x:v>车辆里程查询_20260901-20260930_1024辆_仪表里程.xlsx / H344</x:v>
      </x:c>
      <x:c r="O1939" s="2" t="str">
        <x:v>车辆里程查询_20260901-20260930_1024辆_GPS里程.xlsx / H347</x:v>
      </x:c>
      <x:c r="P1939" s="2" t="str">
        <x:v>车辆纯氢气里程查询_20260901-20260930_1024辆.xlsx / H899</x:v>
      </x:c>
    </x:row>
    <x:row r="1940" ht="22" customHeight="1">
      <x:c r="A1940" s="2" t="n">
        <x:v>79</x:v>
      </x:c>
      <x:c r="B1940" s="2" t="str">
        <x:v>粤A02298F</x:v>
      </x:c>
      <x:c r="C1940" s="2" t="str">
        <x:v>刘念念</x:v>
      </x:c>
      <x:c r="D1940" s="8" t="d">
        <x:v>2026-09-05T00:00:00.000Z</x:v>
      </x:c>
      <x:c r="E1940" s="7" t="n">
        <x:v>101.3</x:v>
      </x:c>
      <x:c r="F1940" s="7" t="n">
        <x:v>99.5</x:v>
      </x:c>
      <x:c r="G1940" s="7" t="n">
        <x:v>38.2</x:v>
      </x:c>
      <x:c r="H1940" s="2" t="str">
        <x:v>否</x:v>
      </x:c>
      <x:c r="I1940" s="7" t="n">
        <x:f>IF(AND(ISNUMBER(E1940),ISNUMBER(F1940)),E1940-F1940,"")</x:f>
        <x:v>1.7999999999999972</x:v>
      </x:c>
      <x:c r="J1940" s="2" t="str">
        <x:f>IF(H1940="否","不适用",IF(AND(ISNUMBER(E1940),ISNUMBER(F1940)),IF(I1940&gt;'规则与名单'!$B$2,"是","否"),"未判定"))</x:f>
        <x:v>不适用</x:v>
      </x:c>
      <x:c r="K1940" s="2" t="str">
        <x:f>IF(J1940="是",IF(ISNUMBER(F1940),"测试日GPS","缺失"),IF(ISNUMBER(G1940),"非测试日纯氢",IF(AND(H1940="是",J1940="未判定"),IF(ISNUMBER(F1940),"测试名单无纯氢GPS","缺失"),IF(ISNUMBER(E1940),"非测试日仪表","缺失"))))</x:f>
        <x:v>非测试日纯氢</x:v>
      </x:c>
      <x:c r="L1940" s="7" t="n">
        <x:f>IF(K1940="缺失","",IF(K1940="非测试日纯氢",G1940,IF(K1940="非测试日仪表",E1940,F1940)))</x:f>
        <x:v>38.2</x:v>
      </x:c>
      <x:c r="M1940" s="2" t="n">
        <x:f>IF(K1940="缺失",1,0)</x:f>
        <x:v>0</x:v>
      </x:c>
      <x:c r="N1940" s="2" t="str">
        <x:v>车辆里程查询_20260901-20260930_1024辆_仪表里程.xlsx / I344</x:v>
      </x:c>
      <x:c r="O1940" s="2" t="str">
        <x:v>车辆里程查询_20260901-20260930_1024辆_GPS里程.xlsx / I347</x:v>
      </x:c>
      <x:c r="P1940" s="2" t="str">
        <x:v>车辆纯氢气里程查询_20260901-20260930_1024辆.xlsx / I899</x:v>
      </x:c>
    </x:row>
    <x:row r="1941" ht="22" customHeight="1">
      <x:c r="A1941" s="2" t="n">
        <x:v>79</x:v>
      </x:c>
      <x:c r="B1941" s="2" t="str">
        <x:v>粤A02298F</x:v>
      </x:c>
      <x:c r="C1941" s="2" t="str">
        <x:v>刘念念</x:v>
      </x:c>
      <x:c r="D1941" s="8" t="d">
        <x:v>2026-09-06T00:00:00.000Z</x:v>
      </x:c>
      <x:c r="E1941" s="7" t="n">
        <x:v>80</x:v>
      </x:c>
      <x:c r="F1941" s="7" t="n">
        <x:v>56.7</x:v>
      </x:c>
      <x:c r="G1941" s="7" t="n">
        <x:v>14.4</x:v>
      </x:c>
      <x:c r="H1941" s="2" t="str">
        <x:v>否</x:v>
      </x:c>
      <x:c r="I1941" s="7" t="n">
        <x:f>IF(AND(ISNUMBER(E1941),ISNUMBER(F1941)),E1941-F1941,"")</x:f>
        <x:v>23.299999999999997</x:v>
      </x:c>
      <x:c r="J1941" s="2" t="str">
        <x:f>IF(H1941="否","不适用",IF(AND(ISNUMBER(E1941),ISNUMBER(F1941)),IF(I1941&gt;'规则与名单'!$B$2,"是","否"),"未判定"))</x:f>
        <x:v>不适用</x:v>
      </x:c>
      <x:c r="K1941" s="2" t="str">
        <x:f>IF(J1941="是",IF(ISNUMBER(F1941),"测试日GPS","缺失"),IF(ISNUMBER(G1941),"非测试日纯氢",IF(AND(H1941="是",J1941="未判定"),IF(ISNUMBER(F1941),"测试名单无纯氢GPS","缺失"),IF(ISNUMBER(E1941),"非测试日仪表","缺失"))))</x:f>
        <x:v>非测试日纯氢</x:v>
      </x:c>
      <x:c r="L1941" s="7" t="n">
        <x:f>IF(K1941="缺失","",IF(K1941="非测试日纯氢",G1941,IF(K1941="非测试日仪表",E1941,F1941)))</x:f>
        <x:v>14.4</x:v>
      </x:c>
      <x:c r="M1941" s="2" t="n">
        <x:f>IF(K1941="缺失",1,0)</x:f>
        <x:v>0</x:v>
      </x:c>
      <x:c r="N1941" s="2" t="str">
        <x:v>车辆里程查询_20260901-20260930_1024辆_仪表里程.xlsx / J344</x:v>
      </x:c>
      <x:c r="O1941" s="2" t="str">
        <x:v>车辆里程查询_20260901-20260930_1024辆_GPS里程.xlsx / J347</x:v>
      </x:c>
      <x:c r="P1941" s="2" t="str">
        <x:v>车辆纯氢气里程查询_20260901-20260930_1024辆.xlsx / J899</x:v>
      </x:c>
    </x:row>
    <x:row r="1942" ht="22" customHeight="1">
      <x:c r="A1942" s="2" t="n">
        <x:v>79</x:v>
      </x:c>
      <x:c r="B1942" s="2" t="str">
        <x:v>粤A02298F</x:v>
      </x:c>
      <x:c r="C1942" s="2" t="str">
        <x:v>刘念念</x:v>
      </x:c>
      <x:c r="D1942" s="8" t="d">
        <x:v>2026-09-07T00:00:00.000Z</x:v>
      </x:c>
      <x:c r="E1942" s="7" t="n">
        <x:v>40.6</x:v>
      </x:c>
      <x:c r="F1942" s="7" t="n">
        <x:v>38.5</x:v>
      </x:c>
      <x:c r="G1942" s="7" t="n">
        <x:v>7.4</x:v>
      </x:c>
      <x:c r="H1942" s="2" t="str">
        <x:v>否</x:v>
      </x:c>
      <x:c r="I1942" s="7" t="n">
        <x:f>IF(AND(ISNUMBER(E1942),ISNUMBER(F1942)),E1942-F1942,"")</x:f>
        <x:v>2.1000000000000014</x:v>
      </x:c>
      <x:c r="J1942" s="2" t="str">
        <x:f>IF(H1942="否","不适用",IF(AND(ISNUMBER(E1942),ISNUMBER(F1942)),IF(I1942&gt;'规则与名单'!$B$2,"是","否"),"未判定"))</x:f>
        <x:v>不适用</x:v>
      </x:c>
      <x:c r="K1942" s="2" t="str">
        <x:f>IF(J1942="是",IF(ISNUMBER(F1942),"测试日GPS","缺失"),IF(ISNUMBER(G1942),"非测试日纯氢",IF(AND(H1942="是",J1942="未判定"),IF(ISNUMBER(F1942),"测试名单无纯氢GPS","缺失"),IF(ISNUMBER(E1942),"非测试日仪表","缺失"))))</x:f>
        <x:v>非测试日纯氢</x:v>
      </x:c>
      <x:c r="L1942" s="7" t="n">
        <x:f>IF(K1942="缺失","",IF(K1942="非测试日纯氢",G1942,IF(K1942="非测试日仪表",E1942,F1942)))</x:f>
        <x:v>7.4</x:v>
      </x:c>
      <x:c r="M1942" s="2" t="n">
        <x:f>IF(K1942="缺失",1,0)</x:f>
        <x:v>0</x:v>
      </x:c>
      <x:c r="N1942" s="2" t="str">
        <x:v>车辆里程查询_20260901-20260930_1024辆_仪表里程.xlsx / K344</x:v>
      </x:c>
      <x:c r="O1942" s="2" t="str">
        <x:v>车辆里程查询_20260901-20260930_1024辆_GPS里程.xlsx / K347</x:v>
      </x:c>
      <x:c r="P1942" s="2" t="str">
        <x:v>车辆纯氢气里程查询_20260901-20260930_1024辆.xlsx / K899</x:v>
      </x:c>
    </x:row>
    <x:row r="1943" ht="22" customHeight="1">
      <x:c r="A1943" s="2" t="n">
        <x:v>79</x:v>
      </x:c>
      <x:c r="B1943" s="2" t="str">
        <x:v>粤A02298F</x:v>
      </x:c>
      <x:c r="C1943" s="2" t="str">
        <x:v>刘念念</x:v>
      </x:c>
      <x:c r="D1943" s="8" t="d">
        <x:v>2026-09-08T00:00:00.000Z</x:v>
      </x:c>
      <x:c r="E1943" s="7" t="n">
        <x:v>121.9</x:v>
      </x:c>
      <x:c r="F1943" s="7" t="n">
        <x:v>114.2</x:v>
      </x:c>
      <x:c r="G1943" s="7" t="n">
        <x:v>25.4</x:v>
      </x:c>
      <x:c r="H1943" s="2" t="str">
        <x:v>否</x:v>
      </x:c>
      <x:c r="I1943" s="7" t="n">
        <x:f>IF(AND(ISNUMBER(E1943),ISNUMBER(F1943)),E1943-F1943,"")</x:f>
        <x:v>7.700000000000003</x:v>
      </x:c>
      <x:c r="J1943" s="2" t="str">
        <x:f>IF(H1943="否","不适用",IF(AND(ISNUMBER(E1943),ISNUMBER(F1943)),IF(I1943&gt;'规则与名单'!$B$2,"是","否"),"未判定"))</x:f>
        <x:v>不适用</x:v>
      </x:c>
      <x:c r="K1943" s="2" t="str">
        <x:f>IF(J1943="是",IF(ISNUMBER(F1943),"测试日GPS","缺失"),IF(ISNUMBER(G1943),"非测试日纯氢",IF(AND(H1943="是",J1943="未判定"),IF(ISNUMBER(F1943),"测试名单无纯氢GPS","缺失"),IF(ISNUMBER(E1943),"非测试日仪表","缺失"))))</x:f>
        <x:v>非测试日纯氢</x:v>
      </x:c>
      <x:c r="L1943" s="7" t="n">
        <x:f>IF(K1943="缺失","",IF(K1943="非测试日纯氢",G1943,IF(K1943="非测试日仪表",E1943,F1943)))</x:f>
        <x:v>25.4</x:v>
      </x:c>
      <x:c r="M1943" s="2" t="n">
        <x:f>IF(K1943="缺失",1,0)</x:f>
        <x:v>0</x:v>
      </x:c>
      <x:c r="N1943" s="2" t="str">
        <x:v>车辆里程查询_20260901-20260930_1024辆_仪表里程.xlsx / L344</x:v>
      </x:c>
      <x:c r="O1943" s="2" t="str">
        <x:v>车辆里程查询_20260901-20260930_1024辆_GPS里程.xlsx / L347</x:v>
      </x:c>
      <x:c r="P1943" s="2" t="str">
        <x:v>车辆纯氢气里程查询_20260901-20260930_1024辆.xlsx / L899</x:v>
      </x:c>
    </x:row>
    <x:row r="1944" ht="22" customHeight="1">
      <x:c r="A1944" s="2" t="n">
        <x:v>79</x:v>
      </x:c>
      <x:c r="B1944" s="2" t="str">
        <x:v>粤A02298F</x:v>
      </x:c>
      <x:c r="C1944" s="2" t="str">
        <x:v>刘念念</x:v>
      </x:c>
      <x:c r="D1944" s="8" t="d">
        <x:v>2026-09-09T00:00:00.000Z</x:v>
      </x:c>
      <x:c r="E1944" s="7" t="n">
        <x:v>136.4</x:v>
      </x:c>
      <x:c r="F1944" s="7" t="n">
        <x:v>128.5</x:v>
      </x:c>
      <x:c r="G1944" s="7" t="n">
        <x:v>26.4</x:v>
      </x:c>
      <x:c r="H1944" s="2" t="str">
        <x:v>否</x:v>
      </x:c>
      <x:c r="I1944" s="7" t="n">
        <x:f>IF(AND(ISNUMBER(E1944),ISNUMBER(F1944)),E1944-F1944,"")</x:f>
        <x:v>7.900000000000006</x:v>
      </x:c>
      <x:c r="J1944" s="2" t="str">
        <x:f>IF(H1944="否","不适用",IF(AND(ISNUMBER(E1944),ISNUMBER(F1944)),IF(I1944&gt;'规则与名单'!$B$2,"是","否"),"未判定"))</x:f>
        <x:v>不适用</x:v>
      </x:c>
      <x:c r="K1944" s="2" t="str">
        <x:f>IF(J1944="是",IF(ISNUMBER(F1944),"测试日GPS","缺失"),IF(ISNUMBER(G1944),"非测试日纯氢",IF(AND(H1944="是",J1944="未判定"),IF(ISNUMBER(F1944),"测试名单无纯氢GPS","缺失"),IF(ISNUMBER(E1944),"非测试日仪表","缺失"))))</x:f>
        <x:v>非测试日纯氢</x:v>
      </x:c>
      <x:c r="L1944" s="7" t="n">
        <x:f>IF(K1944="缺失","",IF(K1944="非测试日纯氢",G1944,IF(K1944="非测试日仪表",E1944,F1944)))</x:f>
        <x:v>26.4</x:v>
      </x:c>
      <x:c r="M1944" s="2" t="n">
        <x:f>IF(K1944="缺失",1,0)</x:f>
        <x:v>0</x:v>
      </x:c>
      <x:c r="N1944" s="2" t="str">
        <x:v>车辆里程查询_20260901-20260930_1024辆_仪表里程.xlsx / M344</x:v>
      </x:c>
      <x:c r="O1944" s="2" t="str">
        <x:v>车辆里程查询_20260901-20260930_1024辆_GPS里程.xlsx / M347</x:v>
      </x:c>
      <x:c r="P1944" s="2" t="str">
        <x:v>车辆纯氢气里程查询_20260901-20260930_1024辆.xlsx / M899</x:v>
      </x:c>
    </x:row>
    <x:row r="1945" ht="22" customHeight="1">
      <x:c r="A1945" s="2" t="n">
        <x:v>79</x:v>
      </x:c>
      <x:c r="B1945" s="2" t="str">
        <x:v>粤A02298F</x:v>
      </x:c>
      <x:c r="C1945" s="2" t="str">
        <x:v>刘念念</x:v>
      </x:c>
      <x:c r="D1945" s="8" t="d">
        <x:v>2026-09-10T00:00:00.000Z</x:v>
      </x:c>
      <x:c r="E1945" s="7" t="n">
        <x:v>125.7</x:v>
      </x:c>
      <x:c r="F1945" s="7" t="n">
        <x:v>118.5</x:v>
      </x:c>
      <x:c r="G1945" s="7" t="n">
        <x:v>25.1</x:v>
      </x:c>
      <x:c r="H1945" s="2" t="str">
        <x:v>否</x:v>
      </x:c>
      <x:c r="I1945" s="7" t="n">
        <x:f>IF(AND(ISNUMBER(E1945),ISNUMBER(F1945)),E1945-F1945,"")</x:f>
        <x:v>7.200000000000003</x:v>
      </x:c>
      <x:c r="J1945" s="2" t="str">
        <x:f>IF(H1945="否","不适用",IF(AND(ISNUMBER(E1945),ISNUMBER(F1945)),IF(I1945&gt;'规则与名单'!$B$2,"是","否"),"未判定"))</x:f>
        <x:v>不适用</x:v>
      </x:c>
      <x:c r="K1945" s="2" t="str">
        <x:f>IF(J1945="是",IF(ISNUMBER(F1945),"测试日GPS","缺失"),IF(ISNUMBER(G1945),"非测试日纯氢",IF(AND(H1945="是",J1945="未判定"),IF(ISNUMBER(F1945),"测试名单无纯氢GPS","缺失"),IF(ISNUMBER(E1945),"非测试日仪表","缺失"))))</x:f>
        <x:v>非测试日纯氢</x:v>
      </x:c>
      <x:c r="L1945" s="7" t="n">
        <x:f>IF(K1945="缺失","",IF(K1945="非测试日纯氢",G1945,IF(K1945="非测试日仪表",E1945,F1945)))</x:f>
        <x:v>25.1</x:v>
      </x:c>
      <x:c r="M1945" s="2" t="n">
        <x:f>IF(K1945="缺失",1,0)</x:f>
        <x:v>0</x:v>
      </x:c>
      <x:c r="N1945" s="2" t="str">
        <x:v>车辆里程查询_20260901-20260930_1024辆_仪表里程.xlsx / N344</x:v>
      </x:c>
      <x:c r="O1945" s="2" t="str">
        <x:v>车辆里程查询_20260901-20260930_1024辆_GPS里程.xlsx / N347</x:v>
      </x:c>
      <x:c r="P1945" s="2" t="str">
        <x:v>车辆纯氢气里程查询_20260901-20260930_1024辆.xlsx / N899</x:v>
      </x:c>
    </x:row>
    <x:row r="1946" ht="22" customHeight="1">
      <x:c r="A1946" s="2" t="n">
        <x:v>79</x:v>
      </x:c>
      <x:c r="B1946" s="2" t="str">
        <x:v>粤A02298F</x:v>
      </x:c>
      <x:c r="C1946" s="2" t="str">
        <x:v>刘念念</x:v>
      </x:c>
      <x:c r="D1946" s="8" t="d">
        <x:v>2026-09-11T00:00:00.000Z</x:v>
      </x:c>
      <x:c r="E1946" s="7" t="n">
        <x:v>133.8</x:v>
      </x:c>
      <x:c r="F1946" s="7" t="n">
        <x:v>126.5</x:v>
      </x:c>
      <x:c r="G1946" s="7" t="n">
        <x:v>23.5</x:v>
      </x:c>
      <x:c r="H1946" s="2" t="str">
        <x:v>否</x:v>
      </x:c>
      <x:c r="I1946" s="7" t="n">
        <x:f>IF(AND(ISNUMBER(E1946),ISNUMBER(F1946)),E1946-F1946,"")</x:f>
        <x:v>7.300000000000011</x:v>
      </x:c>
      <x:c r="J1946" s="2" t="str">
        <x:f>IF(H1946="否","不适用",IF(AND(ISNUMBER(E1946),ISNUMBER(F1946)),IF(I1946&gt;'规则与名单'!$B$2,"是","否"),"未判定"))</x:f>
        <x:v>不适用</x:v>
      </x:c>
      <x:c r="K1946" s="2" t="str">
        <x:f>IF(J1946="是",IF(ISNUMBER(F1946),"测试日GPS","缺失"),IF(ISNUMBER(G1946),"非测试日纯氢",IF(AND(H1946="是",J1946="未判定"),IF(ISNUMBER(F1946),"测试名单无纯氢GPS","缺失"),IF(ISNUMBER(E1946),"非测试日仪表","缺失"))))</x:f>
        <x:v>非测试日纯氢</x:v>
      </x:c>
      <x:c r="L1946" s="7" t="n">
        <x:f>IF(K1946="缺失","",IF(K1946="非测试日纯氢",G1946,IF(K1946="非测试日仪表",E1946,F1946)))</x:f>
        <x:v>23.5</x:v>
      </x:c>
      <x:c r="M1946" s="2" t="n">
        <x:f>IF(K1946="缺失",1,0)</x:f>
        <x:v>0</x:v>
      </x:c>
      <x:c r="N1946" s="2" t="str">
        <x:v>车辆里程查询_20260901-20260930_1024辆_仪表里程.xlsx / O344</x:v>
      </x:c>
      <x:c r="O1946" s="2" t="str">
        <x:v>车辆里程查询_20260901-20260930_1024辆_GPS里程.xlsx / O347</x:v>
      </x:c>
      <x:c r="P1946" s="2" t="str">
        <x:v>车辆纯氢气里程查询_20260901-20260930_1024辆.xlsx / O899</x:v>
      </x:c>
    </x:row>
    <x:row r="1947" ht="22" customHeight="1">
      <x:c r="A1947" s="2" t="n">
        <x:v>79</x:v>
      </x:c>
      <x:c r="B1947" s="2" t="str">
        <x:v>粤A02298F</x:v>
      </x:c>
      <x:c r="C1947" s="2" t="str">
        <x:v>刘念念</x:v>
      </x:c>
      <x:c r="D1947" s="8" t="d">
        <x:v>2026-09-12T00:00:00.000Z</x:v>
      </x:c>
      <x:c r="E1947" s="7" t="n">
        <x:v>115.3</x:v>
      </x:c>
      <x:c r="F1947" s="7" t="n">
        <x:v>109.9</x:v>
      </x:c>
      <x:c r="G1947" s="7" t="n">
        <x:v>21.6</x:v>
      </x:c>
      <x:c r="H1947" s="2" t="str">
        <x:v>否</x:v>
      </x:c>
      <x:c r="I1947" s="7" t="n">
        <x:f>IF(AND(ISNUMBER(E1947),ISNUMBER(F1947)),E1947-F1947,"")</x:f>
        <x:v>5.3999999999999915</x:v>
      </x:c>
      <x:c r="J1947" s="2" t="str">
        <x:f>IF(H1947="否","不适用",IF(AND(ISNUMBER(E1947),ISNUMBER(F1947)),IF(I1947&gt;'规则与名单'!$B$2,"是","否"),"未判定"))</x:f>
        <x:v>不适用</x:v>
      </x:c>
      <x:c r="K1947" s="2" t="str">
        <x:f>IF(J1947="是",IF(ISNUMBER(F1947),"测试日GPS","缺失"),IF(ISNUMBER(G1947),"非测试日纯氢",IF(AND(H1947="是",J1947="未判定"),IF(ISNUMBER(F1947),"测试名单无纯氢GPS","缺失"),IF(ISNUMBER(E1947),"非测试日仪表","缺失"))))</x:f>
        <x:v>非测试日纯氢</x:v>
      </x:c>
      <x:c r="L1947" s="7" t="n">
        <x:f>IF(K1947="缺失","",IF(K1947="非测试日纯氢",G1947,IF(K1947="非测试日仪表",E1947,F1947)))</x:f>
        <x:v>21.6</x:v>
      </x:c>
      <x:c r="M1947" s="2" t="n">
        <x:f>IF(K1947="缺失",1,0)</x:f>
        <x:v>0</x:v>
      </x:c>
      <x:c r="N1947" s="2" t="str">
        <x:v>车辆里程查询_20260901-20260930_1024辆_仪表里程.xlsx / P344</x:v>
      </x:c>
      <x:c r="O1947" s="2" t="str">
        <x:v>车辆里程查询_20260901-20260930_1024辆_GPS里程.xlsx / P347</x:v>
      </x:c>
      <x:c r="P1947" s="2" t="str">
        <x:v>车辆纯氢气里程查询_20260901-20260930_1024辆.xlsx / P899</x:v>
      </x:c>
    </x:row>
    <x:row r="1948" ht="22" customHeight="1">
      <x:c r="A1948" s="2" t="n">
        <x:v>79</x:v>
      </x:c>
      <x:c r="B1948" s="2" t="str">
        <x:v>粤A02298F</x:v>
      </x:c>
      <x:c r="C1948" s="2" t="str">
        <x:v>刘念念</x:v>
      </x:c>
      <x:c r="D1948" s="8" t="d">
        <x:v>2026-09-13T00:00:00.000Z</x:v>
      </x:c>
      <x:c r="E1948" s="7" t="n">
        <x:v>144.1</x:v>
      </x:c>
      <x:c r="F1948" s="7" t="n">
        <x:v>135.4</x:v>
      </x:c>
      <x:c r="G1948" s="7" t="n">
        <x:v>15.3</x:v>
      </x:c>
      <x:c r="H1948" s="2" t="str">
        <x:v>否</x:v>
      </x:c>
      <x:c r="I1948" s="7" t="n">
        <x:f>IF(AND(ISNUMBER(E1948),ISNUMBER(F1948)),E1948-F1948,"")</x:f>
        <x:v>8.699999999999989</x:v>
      </x:c>
      <x:c r="J1948" s="2" t="str">
        <x:f>IF(H1948="否","不适用",IF(AND(ISNUMBER(E1948),ISNUMBER(F1948)),IF(I1948&gt;'规则与名单'!$B$2,"是","否"),"未判定"))</x:f>
        <x:v>不适用</x:v>
      </x:c>
      <x:c r="K1948" s="2" t="str">
        <x:f>IF(J1948="是",IF(ISNUMBER(F1948),"测试日GPS","缺失"),IF(ISNUMBER(G1948),"非测试日纯氢",IF(AND(H1948="是",J1948="未判定"),IF(ISNUMBER(F1948),"测试名单无纯氢GPS","缺失"),IF(ISNUMBER(E1948),"非测试日仪表","缺失"))))</x:f>
        <x:v>非测试日纯氢</x:v>
      </x:c>
      <x:c r="L1948" s="7" t="n">
        <x:f>IF(K1948="缺失","",IF(K1948="非测试日纯氢",G1948,IF(K1948="非测试日仪表",E1948,F1948)))</x:f>
        <x:v>15.3</x:v>
      </x:c>
      <x:c r="M1948" s="2" t="n">
        <x:f>IF(K1948="缺失",1,0)</x:f>
        <x:v>0</x:v>
      </x:c>
      <x:c r="N1948" s="2" t="str">
        <x:v>车辆里程查询_20260901-20260930_1024辆_仪表里程.xlsx / Q344</x:v>
      </x:c>
      <x:c r="O1948" s="2" t="str">
        <x:v>车辆里程查询_20260901-20260930_1024辆_GPS里程.xlsx / Q347</x:v>
      </x:c>
      <x:c r="P1948" s="2" t="str">
        <x:v>车辆纯氢气里程查询_20260901-20260930_1024辆.xlsx / Q899</x:v>
      </x:c>
    </x:row>
    <x:row r="1949" ht="22" customHeight="1">
      <x:c r="A1949" s="2" t="n">
        <x:v>79</x:v>
      </x:c>
      <x:c r="B1949" s="2" t="str">
        <x:v>粤A02298F</x:v>
      </x:c>
      <x:c r="C1949" s="2" t="str">
        <x:v>刘念念</x:v>
      </x:c>
      <x:c r="D1949" s="8" t="d">
        <x:v>2026-09-14T00:00:00.000Z</x:v>
      </x:c>
      <x:c r="E1949" s="7" t="n">
        <x:v>116.6</x:v>
      </x:c>
      <x:c r="F1949" s="7" t="n">
        <x:v>109.9</x:v>
      </x:c>
      <x:c r="G1949" s="7" t="n">
        <x:v>16.6</x:v>
      </x:c>
      <x:c r="H1949" s="2" t="str">
        <x:v>否</x:v>
      </x:c>
      <x:c r="I1949" s="7" t="n">
        <x:f>IF(AND(ISNUMBER(E1949),ISNUMBER(F1949)),E1949-F1949,"")</x:f>
        <x:v>6.699999999999989</x:v>
      </x:c>
      <x:c r="J1949" s="2" t="str">
        <x:f>IF(H1949="否","不适用",IF(AND(ISNUMBER(E1949),ISNUMBER(F1949)),IF(I1949&gt;'规则与名单'!$B$2,"是","否"),"未判定"))</x:f>
        <x:v>不适用</x:v>
      </x:c>
      <x:c r="K1949" s="2" t="str">
        <x:f>IF(J1949="是",IF(ISNUMBER(F1949),"测试日GPS","缺失"),IF(ISNUMBER(G1949),"非测试日纯氢",IF(AND(H1949="是",J1949="未判定"),IF(ISNUMBER(F1949),"测试名单无纯氢GPS","缺失"),IF(ISNUMBER(E1949),"非测试日仪表","缺失"))))</x:f>
        <x:v>非测试日纯氢</x:v>
      </x:c>
      <x:c r="L1949" s="7" t="n">
        <x:f>IF(K1949="缺失","",IF(K1949="非测试日纯氢",G1949,IF(K1949="非测试日仪表",E1949,F1949)))</x:f>
        <x:v>16.6</x:v>
      </x:c>
      <x:c r="M1949" s="2" t="n">
        <x:f>IF(K1949="缺失",1,0)</x:f>
        <x:v>0</x:v>
      </x:c>
      <x:c r="N1949" s="2" t="str">
        <x:v>车辆里程查询_20260901-20260930_1024辆_仪表里程.xlsx / R344</x:v>
      </x:c>
      <x:c r="O1949" s="2" t="str">
        <x:v>车辆里程查询_20260901-20260930_1024辆_GPS里程.xlsx / R347</x:v>
      </x:c>
      <x:c r="P1949" s="2" t="str">
        <x:v>车辆纯氢气里程查询_20260901-20260930_1024辆.xlsx / R899</x:v>
      </x:c>
    </x:row>
    <x:row r="1950" ht="22" customHeight="1">
      <x:c r="A1950" s="2" t="n">
        <x:v>79</x:v>
      </x:c>
      <x:c r="B1950" s="2" t="str">
        <x:v>粤A02298F</x:v>
      </x:c>
      <x:c r="C1950" s="2" t="str">
        <x:v>刘念念</x:v>
      </x:c>
      <x:c r="D1950" s="8" t="d">
        <x:v>2026-09-15T00:00:00.000Z</x:v>
      </x:c>
      <x:c r="E1950" s="7" t="n">
        <x:v>148</x:v>
      </x:c>
      <x:c r="F1950" s="7" t="n">
        <x:v>139.5</x:v>
      </x:c>
      <x:c r="G1950" s="7" t="n">
        <x:v>22.2</x:v>
      </x:c>
      <x:c r="H1950" s="2" t="str">
        <x:v>否</x:v>
      </x:c>
      <x:c r="I1950" s="7" t="n">
        <x:f>IF(AND(ISNUMBER(E1950),ISNUMBER(F1950)),E1950-F1950,"")</x:f>
        <x:v>8.5</x:v>
      </x:c>
      <x:c r="J1950" s="2" t="str">
        <x:f>IF(H1950="否","不适用",IF(AND(ISNUMBER(E1950),ISNUMBER(F1950)),IF(I1950&gt;'规则与名单'!$B$2,"是","否"),"未判定"))</x:f>
        <x:v>不适用</x:v>
      </x:c>
      <x:c r="K1950" s="2" t="str">
        <x:f>IF(J1950="是",IF(ISNUMBER(F1950),"测试日GPS","缺失"),IF(ISNUMBER(G1950),"非测试日纯氢",IF(AND(H1950="是",J1950="未判定"),IF(ISNUMBER(F1950),"测试名单无纯氢GPS","缺失"),IF(ISNUMBER(E1950),"非测试日仪表","缺失"))))</x:f>
        <x:v>非测试日纯氢</x:v>
      </x:c>
      <x:c r="L1950" s="7" t="n">
        <x:f>IF(K1950="缺失","",IF(K1950="非测试日纯氢",G1950,IF(K1950="非测试日仪表",E1950,F1950)))</x:f>
        <x:v>22.2</x:v>
      </x:c>
      <x:c r="M1950" s="2" t="n">
        <x:f>IF(K1950="缺失",1,0)</x:f>
        <x:v>0</x:v>
      </x:c>
      <x:c r="N1950" s="2" t="str">
        <x:v>车辆里程查询_20260901-20260930_1024辆_仪表里程.xlsx / S344</x:v>
      </x:c>
      <x:c r="O1950" s="2" t="str">
        <x:v>车辆里程查询_20260901-20260930_1024辆_GPS里程.xlsx / S347</x:v>
      </x:c>
      <x:c r="P1950" s="2" t="str">
        <x:v>车辆纯氢气里程查询_20260901-20260930_1024辆.xlsx / S899</x:v>
      </x:c>
    </x:row>
    <x:row r="1951" ht="22" customHeight="1">
      <x:c r="A1951" s="2" t="n">
        <x:v>79</x:v>
      </x:c>
      <x:c r="B1951" s="2" t="str">
        <x:v>粤A02298F</x:v>
      </x:c>
      <x:c r="C1951" s="2" t="str">
        <x:v>刘念念</x:v>
      </x:c>
      <x:c r="D1951" s="8" t="d">
        <x:v>2026-09-16T00:00:00.000Z</x:v>
      </x:c>
      <x:c r="E1951" s="7" t="n">
        <x:v>136.8</x:v>
      </x:c>
      <x:c r="F1951" s="7" t="n">
        <x:v>128.5</x:v>
      </x:c>
      <x:c r="G1951" s="7" t="n">
        <x:v>9.9</x:v>
      </x:c>
      <x:c r="H1951" s="2" t="str">
        <x:v>否</x:v>
      </x:c>
      <x:c r="I1951" s="7" t="n">
        <x:f>IF(AND(ISNUMBER(E1951),ISNUMBER(F1951)),E1951-F1951,"")</x:f>
        <x:v>8.300000000000011</x:v>
      </x:c>
      <x:c r="J1951" s="2" t="str">
        <x:f>IF(H1951="否","不适用",IF(AND(ISNUMBER(E1951),ISNUMBER(F1951)),IF(I1951&gt;'规则与名单'!$B$2,"是","否"),"未判定"))</x:f>
        <x:v>不适用</x:v>
      </x:c>
      <x:c r="K1951" s="2" t="str">
        <x:f>IF(J1951="是",IF(ISNUMBER(F1951),"测试日GPS","缺失"),IF(ISNUMBER(G1951),"非测试日纯氢",IF(AND(H1951="是",J1951="未判定"),IF(ISNUMBER(F1951),"测试名单无纯氢GPS","缺失"),IF(ISNUMBER(E1951),"非测试日仪表","缺失"))))</x:f>
        <x:v>非测试日纯氢</x:v>
      </x:c>
      <x:c r="L1951" s="7" t="n">
        <x:f>IF(K1951="缺失","",IF(K1951="非测试日纯氢",G1951,IF(K1951="非测试日仪表",E1951,F1951)))</x:f>
        <x:v>9.9</x:v>
      </x:c>
      <x:c r="M1951" s="2" t="n">
        <x:f>IF(K1951="缺失",1,0)</x:f>
        <x:v>0</x:v>
      </x:c>
      <x:c r="N1951" s="2" t="str">
        <x:v>车辆里程查询_20260901-20260930_1024辆_仪表里程.xlsx / T344</x:v>
      </x:c>
      <x:c r="O1951" s="2" t="str">
        <x:v>车辆里程查询_20260901-20260930_1024辆_GPS里程.xlsx / T347</x:v>
      </x:c>
      <x:c r="P1951" s="2" t="str">
        <x:v>车辆纯氢气里程查询_20260901-20260930_1024辆.xlsx / T899</x:v>
      </x:c>
    </x:row>
    <x:row r="1952" ht="22" customHeight="1">
      <x:c r="A1952" s="2" t="n">
        <x:v>79</x:v>
      </x:c>
      <x:c r="B1952" s="2" t="str">
        <x:v>粤A02298F</x:v>
      </x:c>
      <x:c r="C1952" s="2" t="str">
        <x:v>刘念念</x:v>
      </x:c>
      <x:c r="D1952" s="8" t="d">
        <x:v>2026-09-17T00:00:00.000Z</x:v>
      </x:c>
      <x:c r="E1952" s="7" t="n">
        <x:v>139.2</x:v>
      </x:c>
      <x:c r="F1952" s="7" t="n">
        <x:v>131.5</x:v>
      </x:c>
      <x:c r="G1952" s="7" t="n">
        <x:v>22.4</x:v>
      </x:c>
      <x:c r="H1952" s="2" t="str">
        <x:v>否</x:v>
      </x:c>
      <x:c r="I1952" s="7" t="n">
        <x:f>IF(AND(ISNUMBER(E1952),ISNUMBER(F1952)),E1952-F1952,"")</x:f>
        <x:v>7.699999999999989</x:v>
      </x:c>
      <x:c r="J1952" s="2" t="str">
        <x:f>IF(H1952="否","不适用",IF(AND(ISNUMBER(E1952),ISNUMBER(F1952)),IF(I1952&gt;'规则与名单'!$B$2,"是","否"),"未判定"))</x:f>
        <x:v>不适用</x:v>
      </x:c>
      <x:c r="K1952" s="2" t="str">
        <x:f>IF(J1952="是",IF(ISNUMBER(F1952),"测试日GPS","缺失"),IF(ISNUMBER(G1952),"非测试日纯氢",IF(AND(H1952="是",J1952="未判定"),IF(ISNUMBER(F1952),"测试名单无纯氢GPS","缺失"),IF(ISNUMBER(E1952),"非测试日仪表","缺失"))))</x:f>
        <x:v>非测试日纯氢</x:v>
      </x:c>
      <x:c r="L1952" s="7" t="n">
        <x:f>IF(K1952="缺失","",IF(K1952="非测试日纯氢",G1952,IF(K1952="非测试日仪表",E1952,F1952)))</x:f>
        <x:v>22.4</x:v>
      </x:c>
      <x:c r="M1952" s="2" t="n">
        <x:f>IF(K1952="缺失",1,0)</x:f>
        <x:v>0</x:v>
      </x:c>
      <x:c r="N1952" s="2" t="str">
        <x:v>车辆里程查询_20260901-20260930_1024辆_仪表里程.xlsx / U344</x:v>
      </x:c>
      <x:c r="O1952" s="2" t="str">
        <x:v>车辆里程查询_20260901-20260930_1024辆_GPS里程.xlsx / U347</x:v>
      </x:c>
      <x:c r="P1952" s="2" t="str">
        <x:v>车辆纯氢气里程查询_20260901-20260930_1024辆.xlsx / U899</x:v>
      </x:c>
    </x:row>
    <x:row r="1953" ht="22" customHeight="1">
      <x:c r="A1953" s="2" t="n">
        <x:v>79</x:v>
      </x:c>
      <x:c r="B1953" s="2" t="str">
        <x:v>粤A02298F</x:v>
      </x:c>
      <x:c r="C1953" s="2" t="str">
        <x:v>刘念念</x:v>
      </x:c>
      <x:c r="D1953" s="8" t="d">
        <x:v>2026-09-18T00:00:00.000Z</x:v>
      </x:c>
      <x:c r="E1953" s="7" t="n">
        <x:v>152.9</x:v>
      </x:c>
      <x:c r="F1953" s="7" t="n">
        <x:v>144.6</x:v>
      </x:c>
      <x:c r="G1953" s="7" t="n">
        <x:v>10.9</x:v>
      </x:c>
      <x:c r="H1953" s="2" t="str">
        <x:v>否</x:v>
      </x:c>
      <x:c r="I1953" s="7" t="n">
        <x:f>IF(AND(ISNUMBER(E1953),ISNUMBER(F1953)),E1953-F1953,"")</x:f>
        <x:v>8.300000000000011</x:v>
      </x:c>
      <x:c r="J1953" s="2" t="str">
        <x:f>IF(H1953="否","不适用",IF(AND(ISNUMBER(E1953),ISNUMBER(F1953)),IF(I1953&gt;'规则与名单'!$B$2,"是","否"),"未判定"))</x:f>
        <x:v>不适用</x:v>
      </x:c>
      <x:c r="K1953" s="2" t="str">
        <x:f>IF(J1953="是",IF(ISNUMBER(F1953),"测试日GPS","缺失"),IF(ISNUMBER(G1953),"非测试日纯氢",IF(AND(H1953="是",J1953="未判定"),IF(ISNUMBER(F1953),"测试名单无纯氢GPS","缺失"),IF(ISNUMBER(E1953),"非测试日仪表","缺失"))))</x:f>
        <x:v>非测试日纯氢</x:v>
      </x:c>
      <x:c r="L1953" s="7" t="n">
        <x:f>IF(K1953="缺失","",IF(K1953="非测试日纯氢",G1953,IF(K1953="非测试日仪表",E1953,F1953)))</x:f>
        <x:v>10.9</x:v>
      </x:c>
      <x:c r="M1953" s="2" t="n">
        <x:f>IF(K1953="缺失",1,0)</x:f>
        <x:v>0</x:v>
      </x:c>
      <x:c r="N1953" s="2" t="str">
        <x:v>车辆里程查询_20260901-20260930_1024辆_仪表里程.xlsx / V344</x:v>
      </x:c>
      <x:c r="O1953" s="2" t="str">
        <x:v>车辆里程查询_20260901-20260930_1024辆_GPS里程.xlsx / V347</x:v>
      </x:c>
      <x:c r="P1953" s="2" t="str">
        <x:v>车辆纯氢气里程查询_20260901-20260930_1024辆.xlsx / V899</x:v>
      </x:c>
    </x:row>
    <x:row r="1954" ht="22" customHeight="1">
      <x:c r="A1954" s="2" t="n">
        <x:v>79</x:v>
      </x:c>
      <x:c r="B1954" s="2" t="str">
        <x:v>粤A02298F</x:v>
      </x:c>
      <x:c r="C1954" s="2" t="str">
        <x:v>刘念念</x:v>
      </x:c>
      <x:c r="D1954" s="8" t="d">
        <x:v>2026-09-19T00:00:00.000Z</x:v>
      </x:c>
      <x:c r="E1954" s="7" t="n">
        <x:v>159.2</x:v>
      </x:c>
      <x:c r="F1954" s="7" t="n">
        <x:v>150.3</x:v>
      </x:c>
      <x:c r="G1954" s="7" t="n">
        <x:v>24</x:v>
      </x:c>
      <x:c r="H1954" s="2" t="str">
        <x:v>否</x:v>
      </x:c>
      <x:c r="I1954" s="7" t="n">
        <x:f>IF(AND(ISNUMBER(E1954),ISNUMBER(F1954)),E1954-F1954,"")</x:f>
        <x:v>8.899999999999977</x:v>
      </x:c>
      <x:c r="J1954" s="2" t="str">
        <x:f>IF(H1954="否","不适用",IF(AND(ISNUMBER(E1954),ISNUMBER(F1954)),IF(I1954&gt;'规则与名单'!$B$2,"是","否"),"未判定"))</x:f>
        <x:v>不适用</x:v>
      </x:c>
      <x:c r="K1954" s="2" t="str">
        <x:f>IF(J1954="是",IF(ISNUMBER(F1954),"测试日GPS","缺失"),IF(ISNUMBER(G1954),"非测试日纯氢",IF(AND(H1954="是",J1954="未判定"),IF(ISNUMBER(F1954),"测试名单无纯氢GPS","缺失"),IF(ISNUMBER(E1954),"非测试日仪表","缺失"))))</x:f>
        <x:v>非测试日纯氢</x:v>
      </x:c>
      <x:c r="L1954" s="7" t="n">
        <x:f>IF(K1954="缺失","",IF(K1954="非测试日纯氢",G1954,IF(K1954="非测试日仪表",E1954,F1954)))</x:f>
        <x:v>24</x:v>
      </x:c>
      <x:c r="M1954" s="2" t="n">
        <x:f>IF(K1954="缺失",1,0)</x:f>
        <x:v>0</x:v>
      </x:c>
      <x:c r="N1954" s="2" t="str">
        <x:v>车辆里程查询_20260901-20260930_1024辆_仪表里程.xlsx / W344</x:v>
      </x:c>
      <x:c r="O1954" s="2" t="str">
        <x:v>车辆里程查询_20260901-20260930_1024辆_GPS里程.xlsx / W347</x:v>
      </x:c>
      <x:c r="P1954" s="2" t="str">
        <x:v>车辆纯氢气里程查询_20260901-20260930_1024辆.xlsx / W899</x:v>
      </x:c>
    </x:row>
    <x:row r="1955" ht="22" customHeight="1">
      <x:c r="A1955" s="2" t="n">
        <x:v>79</x:v>
      </x:c>
      <x:c r="B1955" s="2" t="str">
        <x:v>粤A02298F</x:v>
      </x:c>
      <x:c r="C1955" s="2" t="str">
        <x:v>刘念念</x:v>
      </x:c>
      <x:c r="D1955" s="8" t="d">
        <x:v>2026-09-20T00:00:00.000Z</x:v>
      </x:c>
      <x:c r="E1955" s="7" t="n">
        <x:v>140.6</x:v>
      </x:c>
      <x:c r="F1955" s="7" t="n">
        <x:v>132.9</x:v>
      </x:c>
      <x:c r="G1955" s="7" t="n">
        <x:v>11.8</x:v>
      </x:c>
      <x:c r="H1955" s="2" t="str">
        <x:v>否</x:v>
      </x:c>
      <x:c r="I1955" s="7" t="n">
        <x:f>IF(AND(ISNUMBER(E1955),ISNUMBER(F1955)),E1955-F1955,"")</x:f>
        <x:v>7.699999999999989</x:v>
      </x:c>
      <x:c r="J1955" s="2" t="str">
        <x:f>IF(H1955="否","不适用",IF(AND(ISNUMBER(E1955),ISNUMBER(F1955)),IF(I1955&gt;'规则与名单'!$B$2,"是","否"),"未判定"))</x:f>
        <x:v>不适用</x:v>
      </x:c>
      <x:c r="K1955" s="2" t="str">
        <x:f>IF(J1955="是",IF(ISNUMBER(F1955),"测试日GPS","缺失"),IF(ISNUMBER(G1955),"非测试日纯氢",IF(AND(H1955="是",J1955="未判定"),IF(ISNUMBER(F1955),"测试名单无纯氢GPS","缺失"),IF(ISNUMBER(E1955),"非测试日仪表","缺失"))))</x:f>
        <x:v>非测试日纯氢</x:v>
      </x:c>
      <x:c r="L1955" s="7" t="n">
        <x:f>IF(K1955="缺失","",IF(K1955="非测试日纯氢",G1955,IF(K1955="非测试日仪表",E1955,F1955)))</x:f>
        <x:v>11.8</x:v>
      </x:c>
      <x:c r="M1955" s="2" t="n">
        <x:f>IF(K1955="缺失",1,0)</x:f>
        <x:v>0</x:v>
      </x:c>
      <x:c r="N1955" s="2" t="str">
        <x:v>车辆里程查询_20260901-20260930_1024辆_仪表里程.xlsx / X344</x:v>
      </x:c>
      <x:c r="O1955" s="2" t="str">
        <x:v>车辆里程查询_20260901-20260930_1024辆_GPS里程.xlsx / X347</x:v>
      </x:c>
      <x:c r="P1955" s="2" t="str">
        <x:v>车辆纯氢气里程查询_20260901-20260930_1024辆.xlsx / X899</x:v>
      </x:c>
    </x:row>
    <x:row r="1956" ht="22" customHeight="1">
      <x:c r="A1956" s="2" t="n">
        <x:v>79</x:v>
      </x:c>
      <x:c r="B1956" s="2" t="str">
        <x:v>粤A02298F</x:v>
      </x:c>
      <x:c r="C1956" s="2" t="str">
        <x:v>刘念念</x:v>
      </x:c>
      <x:c r="D1956" s="8" t="d">
        <x:v>2026-09-21T00:00:00.000Z</x:v>
      </x:c>
      <x:c r="E1956" s="7" t="n">
        <x:v>157.8</x:v>
      </x:c>
      <x:c r="F1956" s="7" t="n">
        <x:v>148.6</x:v>
      </x:c>
      <x:c r="G1956" s="7" t="n">
        <x:v>16.7</x:v>
      </x:c>
      <x:c r="H1956" s="2" t="str">
        <x:v>否</x:v>
      </x:c>
      <x:c r="I1956" s="7" t="n">
        <x:f>IF(AND(ISNUMBER(E1956),ISNUMBER(F1956)),E1956-F1956,"")</x:f>
        <x:v>9.200000000000017</x:v>
      </x:c>
      <x:c r="J1956" s="2" t="str">
        <x:f>IF(H1956="否","不适用",IF(AND(ISNUMBER(E1956),ISNUMBER(F1956)),IF(I1956&gt;'规则与名单'!$B$2,"是","否"),"未判定"))</x:f>
        <x:v>不适用</x:v>
      </x:c>
      <x:c r="K1956" s="2" t="str">
        <x:f>IF(J1956="是",IF(ISNUMBER(F1956),"测试日GPS","缺失"),IF(ISNUMBER(G1956),"非测试日纯氢",IF(AND(H1956="是",J1956="未判定"),IF(ISNUMBER(F1956),"测试名单无纯氢GPS","缺失"),IF(ISNUMBER(E1956),"非测试日仪表","缺失"))))</x:f>
        <x:v>非测试日纯氢</x:v>
      </x:c>
      <x:c r="L1956" s="7" t="n">
        <x:f>IF(K1956="缺失","",IF(K1956="非测试日纯氢",G1956,IF(K1956="非测试日仪表",E1956,F1956)))</x:f>
        <x:v>16.7</x:v>
      </x:c>
      <x:c r="M1956" s="2" t="n">
        <x:f>IF(K1956="缺失",1,0)</x:f>
        <x:v>0</x:v>
      </x:c>
      <x:c r="N1956" s="2" t="str">
        <x:v>车辆里程查询_20260901-20260930_1024辆_仪表里程.xlsx / Y344</x:v>
      </x:c>
      <x:c r="O1956" s="2" t="str">
        <x:v>车辆里程查询_20260901-20260930_1024辆_GPS里程.xlsx / Y347</x:v>
      </x:c>
      <x:c r="P1956" s="2" t="str">
        <x:v>车辆纯氢气里程查询_20260901-20260930_1024辆.xlsx / Y899</x:v>
      </x:c>
    </x:row>
    <x:row r="1957" ht="22" customHeight="1">
      <x:c r="A1957" s="2" t="n">
        <x:v>79</x:v>
      </x:c>
      <x:c r="B1957" s="2" t="str">
        <x:v>粤A02298F</x:v>
      </x:c>
      <x:c r="C1957" s="2" t="str">
        <x:v>刘念念</x:v>
      </x:c>
      <x:c r="D1957" s="8" t="d">
        <x:v>2026-09-22T00:00:00.000Z</x:v>
      </x:c>
      <x:c r="E1957" s="7" t="n">
        <x:v>142.6</x:v>
      </x:c>
      <x:c r="F1957" s="7" t="n">
        <x:v>134.3</x:v>
      </x:c>
      <x:c r="G1957" s="7" t="n">
        <x:v>11.9</x:v>
      </x:c>
      <x:c r="H1957" s="2" t="str">
        <x:v>否</x:v>
      </x:c>
      <x:c r="I1957" s="7" t="n">
        <x:f>IF(AND(ISNUMBER(E1957),ISNUMBER(F1957)),E1957-F1957,"")</x:f>
        <x:v>8.299999999999983</x:v>
      </x:c>
      <x:c r="J1957" s="2" t="str">
        <x:f>IF(H1957="否","不适用",IF(AND(ISNUMBER(E1957),ISNUMBER(F1957)),IF(I1957&gt;'规则与名单'!$B$2,"是","否"),"未判定"))</x:f>
        <x:v>不适用</x:v>
      </x:c>
      <x:c r="K1957" s="2" t="str">
        <x:f>IF(J1957="是",IF(ISNUMBER(F1957),"测试日GPS","缺失"),IF(ISNUMBER(G1957),"非测试日纯氢",IF(AND(H1957="是",J1957="未判定"),IF(ISNUMBER(F1957),"测试名单无纯氢GPS","缺失"),IF(ISNUMBER(E1957),"非测试日仪表","缺失"))))</x:f>
        <x:v>非测试日纯氢</x:v>
      </x:c>
      <x:c r="L1957" s="7" t="n">
        <x:f>IF(K1957="缺失","",IF(K1957="非测试日纯氢",G1957,IF(K1957="非测试日仪表",E1957,F1957)))</x:f>
        <x:v>11.9</x:v>
      </x:c>
      <x:c r="M1957" s="2" t="n">
        <x:f>IF(K1957="缺失",1,0)</x:f>
        <x:v>0</x:v>
      </x:c>
      <x:c r="N1957" s="2" t="str">
        <x:v>车辆里程查询_20260901-20260930_1024辆_仪表里程.xlsx / Z344</x:v>
      </x:c>
      <x:c r="O1957" s="2" t="str">
        <x:v>车辆里程查询_20260901-20260930_1024辆_GPS里程.xlsx / Z347</x:v>
      </x:c>
      <x:c r="P1957" s="2" t="str">
        <x:v>车辆纯氢气里程查询_20260901-20260930_1024辆.xlsx / Z899</x:v>
      </x:c>
    </x:row>
    <x:row r="1958" ht="22" customHeight="1">
      <x:c r="A1958" s="2" t="n">
        <x:v>79</x:v>
      </x:c>
      <x:c r="B1958" s="2" t="str">
        <x:v>粤A02298F</x:v>
      </x:c>
      <x:c r="C1958" s="2" t="str">
        <x:v>刘念念</x:v>
      </x:c>
      <x:c r="D1958" s="8" t="d">
        <x:v>2026-09-23T00:00:00.000Z</x:v>
      </x:c>
      <x:c r="E1958" s="7" t="n">
        <x:v>148.1</x:v>
      </x:c>
      <x:c r="F1958" s="7" t="n">
        <x:v>139.7</x:v>
      </x:c>
      <x:c r="G1958" s="7" t="n">
        <x:v>20.6</x:v>
      </x:c>
      <x:c r="H1958" s="2" t="str">
        <x:v>否</x:v>
      </x:c>
      <x:c r="I1958" s="7" t="n">
        <x:f>IF(AND(ISNUMBER(E1958),ISNUMBER(F1958)),E1958-F1958,"")</x:f>
        <x:v>8.400000000000006</x:v>
      </x:c>
      <x:c r="J1958" s="2" t="str">
        <x:f>IF(H1958="否","不适用",IF(AND(ISNUMBER(E1958),ISNUMBER(F1958)),IF(I1958&gt;'规则与名单'!$B$2,"是","否"),"未判定"))</x:f>
        <x:v>不适用</x:v>
      </x:c>
      <x:c r="K1958" s="2" t="str">
        <x:f>IF(J1958="是",IF(ISNUMBER(F1958),"测试日GPS","缺失"),IF(ISNUMBER(G1958),"非测试日纯氢",IF(AND(H1958="是",J1958="未判定"),IF(ISNUMBER(F1958),"测试名单无纯氢GPS","缺失"),IF(ISNUMBER(E1958),"非测试日仪表","缺失"))))</x:f>
        <x:v>非测试日纯氢</x:v>
      </x:c>
      <x:c r="L1958" s="7" t="n">
        <x:f>IF(K1958="缺失","",IF(K1958="非测试日纯氢",G1958,IF(K1958="非测试日仪表",E1958,F1958)))</x:f>
        <x:v>20.6</x:v>
      </x:c>
      <x:c r="M1958" s="2" t="n">
        <x:f>IF(K1958="缺失",1,0)</x:f>
        <x:v>0</x:v>
      </x:c>
      <x:c r="N1958" s="2" t="str">
        <x:v>车辆里程查询_20260901-20260930_1024辆_仪表里程.xlsx / AA344</x:v>
      </x:c>
      <x:c r="O1958" s="2" t="str">
        <x:v>车辆里程查询_20260901-20260930_1024辆_GPS里程.xlsx / AA347</x:v>
      </x:c>
      <x:c r="P1958" s="2" t="str">
        <x:v>车辆纯氢气里程查询_20260901-20260930_1024辆.xlsx / AA899</x:v>
      </x:c>
    </x:row>
    <x:row r="1959" ht="22" customHeight="1">
      <x:c r="A1959" s="2" t="n">
        <x:v>79</x:v>
      </x:c>
      <x:c r="B1959" s="2" t="str">
        <x:v>粤A02298F</x:v>
      </x:c>
      <x:c r="C1959" s="2" t="str">
        <x:v>刘念念</x:v>
      </x:c>
      <x:c r="D1959" s="8" t="d">
        <x:v>2026-09-24T00:00:00.000Z</x:v>
      </x:c>
      <x:c r="E1959" s="7" t="n">
        <x:v>132.5</x:v>
      </x:c>
      <x:c r="F1959" s="7" t="n">
        <x:v>125</x:v>
      </x:c>
      <x:c r="G1959" s="7" t="n">
        <x:v>7</x:v>
      </x:c>
      <x:c r="H1959" s="2" t="str">
        <x:v>否</x:v>
      </x:c>
      <x:c r="I1959" s="7" t="n">
        <x:f>IF(AND(ISNUMBER(E1959),ISNUMBER(F1959)),E1959-F1959,"")</x:f>
        <x:v>7.5</x:v>
      </x:c>
      <x:c r="J1959" s="2" t="str">
        <x:f>IF(H1959="否","不适用",IF(AND(ISNUMBER(E1959),ISNUMBER(F1959)),IF(I1959&gt;'规则与名单'!$B$2,"是","否"),"未判定"))</x:f>
        <x:v>不适用</x:v>
      </x:c>
      <x:c r="K1959" s="2" t="str">
        <x:f>IF(J1959="是",IF(ISNUMBER(F1959),"测试日GPS","缺失"),IF(ISNUMBER(G1959),"非测试日纯氢",IF(AND(H1959="是",J1959="未判定"),IF(ISNUMBER(F1959),"测试名单无纯氢GPS","缺失"),IF(ISNUMBER(E1959),"非测试日仪表","缺失"))))</x:f>
        <x:v>非测试日纯氢</x:v>
      </x:c>
      <x:c r="L1959" s="7" t="n">
        <x:f>IF(K1959="缺失","",IF(K1959="非测试日纯氢",G1959,IF(K1959="非测试日仪表",E1959,F1959)))</x:f>
        <x:v>7</x:v>
      </x:c>
      <x:c r="M1959" s="2" t="n">
        <x:f>IF(K1959="缺失",1,0)</x:f>
        <x:v>0</x:v>
      </x:c>
      <x:c r="N1959" s="2" t="str">
        <x:v>车辆里程查询_20260901-20260930_1024辆_仪表里程.xlsx / AB344</x:v>
      </x:c>
      <x:c r="O1959" s="2" t="str">
        <x:v>车辆里程查询_20260901-20260930_1024辆_GPS里程.xlsx / AB347</x:v>
      </x:c>
      <x:c r="P1959" s="2" t="str">
        <x:v>车辆纯氢气里程查询_20260901-20260930_1024辆.xlsx / AB899</x:v>
      </x:c>
    </x:row>
    <x:row r="1960" ht="22" customHeight="1">
      <x:c r="A1960" s="2" t="n">
        <x:v>79</x:v>
      </x:c>
      <x:c r="B1960" s="2" t="str">
        <x:v>粤A02298F</x:v>
      </x:c>
      <x:c r="C1960" s="2" t="str">
        <x:v>刘念念</x:v>
      </x:c>
      <x:c r="D1960" s="8" t="d">
        <x:v>2026-09-25T00:00:00.000Z</x:v>
      </x:c>
      <x:c r="E1960" s="7" t="n">
        <x:v>58.1</x:v>
      </x:c>
      <x:c r="F1960" s="7" t="n">
        <x:v>635.6</x:v>
      </x:c>
      <x:c r="G1960" s="7" t="n">
        <x:v>13.8</x:v>
      </x:c>
      <x:c r="H1960" s="2" t="str">
        <x:v>否</x:v>
      </x:c>
      <x:c r="I1960" s="7" t="n">
        <x:f>IF(AND(ISNUMBER(E1960),ISNUMBER(F1960)),E1960-F1960,"")</x:f>
        <x:v>-577.5</x:v>
      </x:c>
      <x:c r="J1960" s="2" t="str">
        <x:f>IF(H1960="否","不适用",IF(AND(ISNUMBER(E1960),ISNUMBER(F1960)),IF(I1960&gt;'规则与名单'!$B$2,"是","否"),"未判定"))</x:f>
        <x:v>不适用</x:v>
      </x:c>
      <x:c r="K1960" s="2" t="str">
        <x:f>IF(J1960="是",IF(ISNUMBER(F1960),"测试日GPS","缺失"),IF(ISNUMBER(G1960),"非测试日纯氢",IF(AND(H1960="是",J1960="未判定"),IF(ISNUMBER(F1960),"测试名单无纯氢GPS","缺失"),IF(ISNUMBER(E1960),"非测试日仪表","缺失"))))</x:f>
        <x:v>非测试日纯氢</x:v>
      </x:c>
      <x:c r="L1960" s="7" t="n">
        <x:f>IF(K1960="缺失","",IF(K1960="非测试日纯氢",G1960,IF(K1960="非测试日仪表",E1960,F1960)))</x:f>
        <x:v>13.8</x:v>
      </x:c>
      <x:c r="M1960" s="2" t="n">
        <x:f>IF(K1960="缺失",1,0)</x:f>
        <x:v>0</x:v>
      </x:c>
      <x:c r="N1960" s="2" t="str">
        <x:v>车辆里程查询_20260901-20260930_1024辆_仪表里程.xlsx / AC344</x:v>
      </x:c>
      <x:c r="O1960" s="2" t="str">
        <x:v>车辆里程查询_20260901-20260930_1024辆_GPS里程.xlsx / AC347</x:v>
      </x:c>
      <x:c r="P1960" s="2" t="str">
        <x:v>车辆纯氢气里程查询_20260901-20260930_1024辆.xlsx / AC899</x:v>
      </x:c>
    </x:row>
    <x:row r="1961" ht="22" customHeight="1">
      <x:c r="A1961" s="2" t="n">
        <x:v>79</x:v>
      </x:c>
      <x:c r="B1961" s="2" t="str">
        <x:v>粤A02298F</x:v>
      </x:c>
      <x:c r="C1961" s="2" t="str">
        <x:v>刘念念</x:v>
      </x:c>
      <x:c r="D1961" s="8" t="d">
        <x:v>2026-09-26T00:00:00.000Z</x:v>
      </x:c>
      <x:c r="E1961" s="7" t="n">
        <x:v>19.7</x:v>
      </x:c>
      <x:c r="F1961" s="7" t="n">
        <x:v>18.5</x:v>
      </x:c>
      <x:c r="G1961" s="7" t="n">
        <x:v>1.9</x:v>
      </x:c>
      <x:c r="H1961" s="2" t="str">
        <x:v>否</x:v>
      </x:c>
      <x:c r="I1961" s="7" t="n">
        <x:f>IF(AND(ISNUMBER(E1961),ISNUMBER(F1961)),E1961-F1961,"")</x:f>
        <x:v>1.1999999999999993</x:v>
      </x:c>
      <x:c r="J1961" s="2" t="str">
        <x:f>IF(H1961="否","不适用",IF(AND(ISNUMBER(E1961),ISNUMBER(F1961)),IF(I1961&gt;'规则与名单'!$B$2,"是","否"),"未判定"))</x:f>
        <x:v>不适用</x:v>
      </x:c>
      <x:c r="K1961" s="2" t="str">
        <x:f>IF(J1961="是",IF(ISNUMBER(F1961),"测试日GPS","缺失"),IF(ISNUMBER(G1961),"非测试日纯氢",IF(AND(H1961="是",J1961="未判定"),IF(ISNUMBER(F1961),"测试名单无纯氢GPS","缺失"),IF(ISNUMBER(E1961),"非测试日仪表","缺失"))))</x:f>
        <x:v>非测试日纯氢</x:v>
      </x:c>
      <x:c r="L1961" s="7" t="n">
        <x:f>IF(K1961="缺失","",IF(K1961="非测试日纯氢",G1961,IF(K1961="非测试日仪表",E1961,F1961)))</x:f>
        <x:v>1.9</x:v>
      </x:c>
      <x:c r="M1961" s="2" t="n">
        <x:f>IF(K1961="缺失",1,0)</x:f>
        <x:v>0</x:v>
      </x:c>
      <x:c r="N1961" s="2" t="str">
        <x:v>车辆里程查询_20260901-20260930_1024辆_仪表里程.xlsx / AD344</x:v>
      </x:c>
      <x:c r="O1961" s="2" t="str">
        <x:v>车辆里程查询_20260901-20260930_1024辆_GPS里程.xlsx / AD347</x:v>
      </x:c>
      <x:c r="P1961" s="2" t="str">
        <x:v>车辆纯氢气里程查询_20260901-20260930_1024辆.xlsx / AD899</x:v>
      </x:c>
    </x:row>
    <x:row r="1962" ht="22" customHeight="1">
      <x:c r="A1962" s="2" t="n">
        <x:v>79</x:v>
      </x:c>
      <x:c r="B1962" s="2" t="str">
        <x:v>粤A02298F</x:v>
      </x:c>
      <x:c r="C1962" s="2" t="str">
        <x:v>刘念念</x:v>
      </x:c>
      <x:c r="D1962" s="8" t="d">
        <x:v>2026-09-27T00:00:00.000Z</x:v>
      </x:c>
      <x:c r="E1962" s="7" t="n">
        <x:v>94.5</x:v>
      </x:c>
      <x:c r="F1962" s="7" t="n">
        <x:v>87.3</x:v>
      </x:c>
      <x:c r="G1962" s="7" t="n">
        <x:v>6.7</x:v>
      </x:c>
      <x:c r="H1962" s="2" t="str">
        <x:v>否</x:v>
      </x:c>
      <x:c r="I1962" s="7" t="n">
        <x:f>IF(AND(ISNUMBER(E1962),ISNUMBER(F1962)),E1962-F1962,"")</x:f>
        <x:v>7.200000000000003</x:v>
      </x:c>
      <x:c r="J1962" s="2" t="str">
        <x:f>IF(H1962="否","不适用",IF(AND(ISNUMBER(E1962),ISNUMBER(F1962)),IF(I1962&gt;'规则与名单'!$B$2,"是","否"),"未判定"))</x:f>
        <x:v>不适用</x:v>
      </x:c>
      <x:c r="K1962" s="2" t="str">
        <x:f>IF(J1962="是",IF(ISNUMBER(F1962),"测试日GPS","缺失"),IF(ISNUMBER(G1962),"非测试日纯氢",IF(AND(H1962="是",J1962="未判定"),IF(ISNUMBER(F1962),"测试名单无纯氢GPS","缺失"),IF(ISNUMBER(E1962),"非测试日仪表","缺失"))))</x:f>
        <x:v>非测试日纯氢</x:v>
      </x:c>
      <x:c r="L1962" s="7" t="n">
        <x:f>IF(K1962="缺失","",IF(K1962="非测试日纯氢",G1962,IF(K1962="非测试日仪表",E1962,F1962)))</x:f>
        <x:v>6.7</x:v>
      </x:c>
      <x:c r="M1962" s="2" t="n">
        <x:f>IF(K1962="缺失",1,0)</x:f>
        <x:v>0</x:v>
      </x:c>
      <x:c r="N1962" s="2" t="str">
        <x:v>车辆里程查询_20260901-20260930_1024辆_仪表里程.xlsx / AE344</x:v>
      </x:c>
      <x:c r="O1962" s="2" t="str">
        <x:v>车辆里程查询_20260901-20260930_1024辆_GPS里程.xlsx / AE347</x:v>
      </x:c>
      <x:c r="P1962" s="2" t="str">
        <x:v>车辆纯氢气里程查询_20260901-20260930_1024辆.xlsx / AE899</x:v>
      </x:c>
    </x:row>
    <x:row r="1963" ht="22" customHeight="1">
      <x:c r="A1963" s="2" t="n">
        <x:v>79</x:v>
      </x:c>
      <x:c r="B1963" s="2" t="str">
        <x:v>粤A02298F</x:v>
      </x:c>
      <x:c r="C1963" s="2" t="str">
        <x:v>刘念念</x:v>
      </x:c>
      <x:c r="D1963" s="8" t="d">
        <x:v>2026-09-28T00:00:00.000Z</x:v>
      </x:c>
      <x:c r="E1963" s="7" t="n">
        <x:v>115.8</x:v>
      </x:c>
      <x:c r="F1963" s="7" t="n">
        <x:v>109.4</x:v>
      </x:c>
      <x:c r="G1963" s="7" t="n">
        <x:v>12.6</x:v>
      </x:c>
      <x:c r="H1963" s="2" t="str">
        <x:v>否</x:v>
      </x:c>
      <x:c r="I1963" s="7" t="n">
        <x:f>IF(AND(ISNUMBER(E1963),ISNUMBER(F1963)),E1963-F1963,"")</x:f>
        <x:v>6.3999999999999915</x:v>
      </x:c>
      <x:c r="J1963" s="2" t="str">
        <x:f>IF(H1963="否","不适用",IF(AND(ISNUMBER(E1963),ISNUMBER(F1963)),IF(I1963&gt;'规则与名单'!$B$2,"是","否"),"未判定"))</x:f>
        <x:v>不适用</x:v>
      </x:c>
      <x:c r="K1963" s="2" t="str">
        <x:f>IF(J1963="是",IF(ISNUMBER(F1963),"测试日GPS","缺失"),IF(ISNUMBER(G1963),"非测试日纯氢",IF(AND(H1963="是",J1963="未判定"),IF(ISNUMBER(F1963),"测试名单无纯氢GPS","缺失"),IF(ISNUMBER(E1963),"非测试日仪表","缺失"))))</x:f>
        <x:v>非测试日纯氢</x:v>
      </x:c>
      <x:c r="L1963" s="7" t="n">
        <x:f>IF(K1963="缺失","",IF(K1963="非测试日纯氢",G1963,IF(K1963="非测试日仪表",E1963,F1963)))</x:f>
        <x:v>12.6</x:v>
      </x:c>
      <x:c r="M1963" s="2" t="n">
        <x:f>IF(K1963="缺失",1,0)</x:f>
        <x:v>0</x:v>
      </x:c>
      <x:c r="N1963" s="2" t="str">
        <x:v>车辆里程查询_20260901-20260930_1024辆_仪表里程.xlsx / AF344</x:v>
      </x:c>
      <x:c r="O1963" s="2" t="str">
        <x:v>车辆里程查询_20260901-20260930_1024辆_GPS里程.xlsx / AF347</x:v>
      </x:c>
      <x:c r="P1963" s="2" t="str">
        <x:v>车辆纯氢气里程查询_20260901-20260930_1024辆.xlsx / AF899</x:v>
      </x:c>
    </x:row>
    <x:row r="1964" ht="22" customHeight="1">
      <x:c r="A1964" s="2" t="n">
        <x:v>79</x:v>
      </x:c>
      <x:c r="B1964" s="2" t="str">
        <x:v>粤A02298F</x:v>
      </x:c>
      <x:c r="C1964" s="2" t="str">
        <x:v>刘念念</x:v>
      </x:c>
      <x:c r="D1964" s="8" t="d">
        <x:v>2026-09-29T00:00:00.000Z</x:v>
      </x:c>
      <x:c r="E1964" s="7" t="n">
        <x:v>61.1</x:v>
      </x:c>
      <x:c r="F1964" s="7" t="n">
        <x:v>57</x:v>
      </x:c>
      <x:c r="G1964" s="7" t="n">
        <x:v>11.1</x:v>
      </x:c>
      <x:c r="H1964" s="2" t="str">
        <x:v>否</x:v>
      </x:c>
      <x:c r="I1964" s="7" t="n">
        <x:f>IF(AND(ISNUMBER(E1964),ISNUMBER(F1964)),E1964-F1964,"")</x:f>
        <x:v>4.100000000000001</x:v>
      </x:c>
      <x:c r="J1964" s="2" t="str">
        <x:f>IF(H1964="否","不适用",IF(AND(ISNUMBER(E1964),ISNUMBER(F1964)),IF(I1964&gt;'规则与名单'!$B$2,"是","否"),"未判定"))</x:f>
        <x:v>不适用</x:v>
      </x:c>
      <x:c r="K1964" s="2" t="str">
        <x:f>IF(J1964="是",IF(ISNUMBER(F1964),"测试日GPS","缺失"),IF(ISNUMBER(G1964),"非测试日纯氢",IF(AND(H1964="是",J1964="未判定"),IF(ISNUMBER(F1964),"测试名单无纯氢GPS","缺失"),IF(ISNUMBER(E1964),"非测试日仪表","缺失"))))</x:f>
        <x:v>非测试日纯氢</x:v>
      </x:c>
      <x:c r="L1964" s="7" t="n">
        <x:f>IF(K1964="缺失","",IF(K1964="非测试日纯氢",G1964,IF(K1964="非测试日仪表",E1964,F1964)))</x:f>
        <x:v>11.1</x:v>
      </x:c>
      <x:c r="M1964" s="2" t="n">
        <x:f>IF(K1964="缺失",1,0)</x:f>
        <x:v>0</x:v>
      </x:c>
      <x:c r="N1964" s="2" t="str">
        <x:v>车辆里程查询_20260901-20260930_1024辆_仪表里程.xlsx / AG344</x:v>
      </x:c>
      <x:c r="O1964" s="2" t="str">
        <x:v>车辆里程查询_20260901-20260930_1024辆_GPS里程.xlsx / AG347</x:v>
      </x:c>
      <x:c r="P1964" s="2" t="str">
        <x:v>车辆纯氢气里程查询_20260901-20260930_1024辆.xlsx / AG899</x:v>
      </x:c>
    </x:row>
    <x:row r="1965" ht="22" customHeight="1">
      <x:c r="A1965" s="2" t="n">
        <x:v>79</x:v>
      </x:c>
      <x:c r="B1965" s="2" t="str">
        <x:v>粤A02298F</x:v>
      </x:c>
      <x:c r="C1965" s="2" t="str">
        <x:v>刘念念</x:v>
      </x:c>
      <x:c r="D1965" s="8" t="d">
        <x:v>2026-09-30T00:00:00.000Z</x:v>
      </x:c>
      <x:c r="E1965" s="7"/>
      <x:c r="F1965" s="7" t="n">
        <x:v>166.9</x:v>
      </x:c>
      <x:c r="G1965" s="7"/>
      <x:c r="H1965" s="2" t="str">
        <x:v>否</x:v>
      </x:c>
      <x:c r="I1965" s="7" t="str">
        <x:f>IF(AND(ISNUMBER(E1965),ISNUMBER(F1965)),E1965-F1965,"")</x:f>
      </x:c>
      <x:c r="J1965" s="2" t="str">
        <x:f>IF(H1965="否","不适用",IF(AND(ISNUMBER(E1965),ISNUMBER(F1965)),IF(I1965&gt;'规则与名单'!$B$2,"是","否"),"未判定"))</x:f>
        <x:v>不适用</x:v>
      </x:c>
      <x:c r="K1965" s="2" t="str">
        <x:f>IF(J1965="是",IF(ISNUMBER(F1965),"测试日GPS","缺失"),IF(ISNUMBER(G1965),"非测试日纯氢",IF(AND(H1965="是",J1965="未判定"),IF(ISNUMBER(F1965),"测试名单无纯氢GPS","缺失"),IF(ISNUMBER(E1965),"非测试日仪表","缺失"))))</x:f>
        <x:v>缺失</x:v>
      </x:c>
      <x:c r="L1965" s="7" t="str">
        <x:f>IF(K1965="缺失","",IF(K1965="非测试日纯氢",G1965,IF(K1965="非测试日仪表",E1965,F1965)))</x:f>
      </x:c>
      <x:c r="M1965" s="2" t="n">
        <x:f>IF(K1965="缺失",1,0)</x:f>
        <x:v>1</x:v>
      </x:c>
      <x:c r="N1965" s="2" t="str">
        <x:v>车辆里程查询_20260901-20260930_1024辆_仪表里程.xlsx / AH344</x:v>
      </x:c>
      <x:c r="O1965" s="2" t="str">
        <x:v>车辆里程查询_20260901-20260930_1024辆_GPS里程.xlsx / AH347</x:v>
      </x:c>
      <x:c r="P1965" s="2" t="str">
        <x:v>车辆纯氢气里程查询_20260901-20260930_1024辆.xlsx / AH899</x:v>
      </x:c>
    </x:row>
    <x:row r="1966" ht="22" customHeight="1">
      <x:c r="A1966" s="2" t="n">
        <x:v>80</x:v>
      </x:c>
      <x:c r="B1966" s="2" t="str">
        <x:v>粤A03350F</x:v>
      </x:c>
      <x:c r="C1966" s="2" t="str">
        <x:v>刘念念</x:v>
      </x:c>
      <x:c r="D1966" s="8" t="d">
        <x:v>2026-09-01T00:00:00.000Z</x:v>
      </x:c>
      <x:c r="E1966" s="7" t="n">
        <x:v>223.9</x:v>
      </x:c>
      <x:c r="F1966" s="7" t="n">
        <x:v>211.9</x:v>
      </x:c>
      <x:c r="G1966" s="7" t="n">
        <x:v>26.9</x:v>
      </x:c>
      <x:c r="H1966" s="2" t="str">
        <x:v>否</x:v>
      </x:c>
      <x:c r="I1966" s="7" t="n">
        <x:f>IF(AND(ISNUMBER(E1966),ISNUMBER(F1966)),E1966-F1966,"")</x:f>
        <x:v>12</x:v>
      </x:c>
      <x:c r="J1966" s="2" t="str">
        <x:f>IF(H1966="否","不适用",IF(AND(ISNUMBER(E1966),ISNUMBER(F1966)),IF(I1966&gt;'规则与名单'!$B$2,"是","否"),"未判定"))</x:f>
        <x:v>不适用</x:v>
      </x:c>
      <x:c r="K1966" s="2" t="str">
        <x:f>IF(J1966="是",IF(ISNUMBER(F1966),"测试日GPS","缺失"),IF(ISNUMBER(G1966),"非测试日纯氢",IF(AND(H1966="是",J1966="未判定"),IF(ISNUMBER(F1966),"测试名单无纯氢GPS","缺失"),IF(ISNUMBER(E1966),"非测试日仪表","缺失"))))</x:f>
        <x:v>非测试日纯氢</x:v>
      </x:c>
      <x:c r="L1966" s="7" t="n">
        <x:f>IF(K1966="缺失","",IF(K1966="非测试日纯氢",G1966,IF(K1966="非测试日仪表",E1966,F1966)))</x:f>
        <x:v>26.9</x:v>
      </x:c>
      <x:c r="M1966" s="2" t="n">
        <x:f>IF(K1966="缺失",1,0)</x:f>
        <x:v>0</x:v>
      </x:c>
      <x:c r="N1966" s="2" t="str">
        <x:v>车辆里程查询_20260901-20260930_1024辆_仪表里程.xlsx / E372</x:v>
      </x:c>
      <x:c r="O1966" s="2" t="str">
        <x:v>车辆里程查询_20260901-20260930_1024辆_GPS里程.xlsx / E374</x:v>
      </x:c>
      <x:c r="P1966" s="2" t="str">
        <x:v>车辆纯氢气里程查询_20260901-20260930_1024辆.xlsx / E921</x:v>
      </x:c>
    </x:row>
    <x:row r="1967" ht="22" customHeight="1">
      <x:c r="A1967" s="2" t="n">
        <x:v>80</x:v>
      </x:c>
      <x:c r="B1967" s="2" t="str">
        <x:v>粤A03350F</x:v>
      </x:c>
      <x:c r="C1967" s="2" t="str">
        <x:v>刘念念</x:v>
      </x:c>
      <x:c r="D1967" s="8" t="d">
        <x:v>2026-09-02T00:00:00.000Z</x:v>
      </x:c>
      <x:c r="E1967" s="7" t="n">
        <x:v>364.8</x:v>
      </x:c>
      <x:c r="F1967" s="7" t="n">
        <x:v>344.6</x:v>
      </x:c>
      <x:c r="G1967" s="7" t="n">
        <x:v>32.1</x:v>
      </x:c>
      <x:c r="H1967" s="2" t="str">
        <x:v>否</x:v>
      </x:c>
      <x:c r="I1967" s="7" t="n">
        <x:f>IF(AND(ISNUMBER(E1967),ISNUMBER(F1967)),E1967-F1967,"")</x:f>
        <x:v>20.19999999999999</x:v>
      </x:c>
      <x:c r="J1967" s="2" t="str">
        <x:f>IF(H1967="否","不适用",IF(AND(ISNUMBER(E1967),ISNUMBER(F1967)),IF(I1967&gt;'规则与名单'!$B$2,"是","否"),"未判定"))</x:f>
        <x:v>不适用</x:v>
      </x:c>
      <x:c r="K1967" s="2" t="str">
        <x:f>IF(J1967="是",IF(ISNUMBER(F1967),"测试日GPS","缺失"),IF(ISNUMBER(G1967),"非测试日纯氢",IF(AND(H1967="是",J1967="未判定"),IF(ISNUMBER(F1967),"测试名单无纯氢GPS","缺失"),IF(ISNUMBER(E1967),"非测试日仪表","缺失"))))</x:f>
        <x:v>非测试日纯氢</x:v>
      </x:c>
      <x:c r="L1967" s="7" t="n">
        <x:f>IF(K1967="缺失","",IF(K1967="非测试日纯氢",G1967,IF(K1967="非测试日仪表",E1967,F1967)))</x:f>
        <x:v>32.1</x:v>
      </x:c>
      <x:c r="M1967" s="2" t="n">
        <x:f>IF(K1967="缺失",1,0)</x:f>
        <x:v>0</x:v>
      </x:c>
      <x:c r="N1967" s="2" t="str">
        <x:v>车辆里程查询_20260901-20260930_1024辆_仪表里程.xlsx / F372</x:v>
      </x:c>
      <x:c r="O1967" s="2" t="str">
        <x:v>车辆里程查询_20260901-20260930_1024辆_GPS里程.xlsx / F374</x:v>
      </x:c>
      <x:c r="P1967" s="2" t="str">
        <x:v>车辆纯氢气里程查询_20260901-20260930_1024辆.xlsx / F921</x:v>
      </x:c>
    </x:row>
    <x:row r="1968" ht="22" customHeight="1">
      <x:c r="A1968" s="2" t="n">
        <x:v>80</x:v>
      </x:c>
      <x:c r="B1968" s="2" t="str">
        <x:v>粤A03350F</x:v>
      </x:c>
      <x:c r="C1968" s="2" t="str">
        <x:v>刘念念</x:v>
      </x:c>
      <x:c r="D1968" s="8" t="d">
        <x:v>2026-09-03T00:00:00.000Z</x:v>
      </x:c>
      <x:c r="E1968" s="7" t="n">
        <x:v>507.8</x:v>
      </x:c>
      <x:c r="F1968" s="7" t="n">
        <x:v>480.5</x:v>
      </x:c>
      <x:c r="G1968" s="7" t="n">
        <x:v>82.7</x:v>
      </x:c>
      <x:c r="H1968" s="2" t="str">
        <x:v>否</x:v>
      </x:c>
      <x:c r="I1968" s="7" t="n">
        <x:f>IF(AND(ISNUMBER(E1968),ISNUMBER(F1968)),E1968-F1968,"")</x:f>
        <x:v>27.30000000000001</x:v>
      </x:c>
      <x:c r="J1968" s="2" t="str">
        <x:f>IF(H1968="否","不适用",IF(AND(ISNUMBER(E1968),ISNUMBER(F1968)),IF(I1968&gt;'规则与名单'!$B$2,"是","否"),"未判定"))</x:f>
        <x:v>不适用</x:v>
      </x:c>
      <x:c r="K1968" s="2" t="str">
        <x:f>IF(J1968="是",IF(ISNUMBER(F1968),"测试日GPS","缺失"),IF(ISNUMBER(G1968),"非测试日纯氢",IF(AND(H1968="是",J1968="未判定"),IF(ISNUMBER(F1968),"测试名单无纯氢GPS","缺失"),IF(ISNUMBER(E1968),"非测试日仪表","缺失"))))</x:f>
        <x:v>非测试日纯氢</x:v>
      </x:c>
      <x:c r="L1968" s="7" t="n">
        <x:f>IF(K1968="缺失","",IF(K1968="非测试日纯氢",G1968,IF(K1968="非测试日仪表",E1968,F1968)))</x:f>
        <x:v>82.7</x:v>
      </x:c>
      <x:c r="M1968" s="2" t="n">
        <x:f>IF(K1968="缺失",1,0)</x:f>
        <x:v>0</x:v>
      </x:c>
      <x:c r="N1968" s="2" t="str">
        <x:v>车辆里程查询_20260901-20260930_1024辆_仪表里程.xlsx / G372</x:v>
      </x:c>
      <x:c r="O1968" s="2" t="str">
        <x:v>车辆里程查询_20260901-20260930_1024辆_GPS里程.xlsx / G374</x:v>
      </x:c>
      <x:c r="P1968" s="2" t="str">
        <x:v>车辆纯氢气里程查询_20260901-20260930_1024辆.xlsx / G921</x:v>
      </x:c>
    </x:row>
    <x:row r="1969" ht="22" customHeight="1">
      <x:c r="A1969" s="2" t="n">
        <x:v>80</x:v>
      </x:c>
      <x:c r="B1969" s="2" t="str">
        <x:v>粤A03350F</x:v>
      </x:c>
      <x:c r="C1969" s="2" t="str">
        <x:v>刘念念</x:v>
      </x:c>
      <x:c r="D1969" s="8" t="d">
        <x:v>2026-09-04T00:00:00.000Z</x:v>
      </x:c>
      <x:c r="E1969" s="7" t="n">
        <x:v>290.4</x:v>
      </x:c>
      <x:c r="F1969" s="7" t="n">
        <x:v>308.6</x:v>
      </x:c>
      <x:c r="G1969" s="7" t="n">
        <x:v>25.8</x:v>
      </x:c>
      <x:c r="H1969" s="2" t="str">
        <x:v>否</x:v>
      </x:c>
      <x:c r="I1969" s="7" t="n">
        <x:f>IF(AND(ISNUMBER(E1969),ISNUMBER(F1969)),E1969-F1969,"")</x:f>
        <x:v>-18.200000000000045</x:v>
      </x:c>
      <x:c r="J1969" s="2" t="str">
        <x:f>IF(H1969="否","不适用",IF(AND(ISNUMBER(E1969),ISNUMBER(F1969)),IF(I1969&gt;'规则与名单'!$B$2,"是","否"),"未判定"))</x:f>
        <x:v>不适用</x:v>
      </x:c>
      <x:c r="K1969" s="2" t="str">
        <x:f>IF(J1969="是",IF(ISNUMBER(F1969),"测试日GPS","缺失"),IF(ISNUMBER(G1969),"非测试日纯氢",IF(AND(H1969="是",J1969="未判定"),IF(ISNUMBER(F1969),"测试名单无纯氢GPS","缺失"),IF(ISNUMBER(E1969),"非测试日仪表","缺失"))))</x:f>
        <x:v>非测试日纯氢</x:v>
      </x:c>
      <x:c r="L1969" s="7" t="n">
        <x:f>IF(K1969="缺失","",IF(K1969="非测试日纯氢",G1969,IF(K1969="非测试日仪表",E1969,F1969)))</x:f>
        <x:v>25.8</x:v>
      </x:c>
      <x:c r="M1969" s="2" t="n">
        <x:f>IF(K1969="缺失",1,0)</x:f>
        <x:v>0</x:v>
      </x:c>
      <x:c r="N1969" s="2" t="str">
        <x:v>车辆里程查询_20260901-20260930_1024辆_仪表里程.xlsx / H372</x:v>
      </x:c>
      <x:c r="O1969" s="2" t="str">
        <x:v>车辆里程查询_20260901-20260930_1024辆_GPS里程.xlsx / H374</x:v>
      </x:c>
      <x:c r="P1969" s="2" t="str">
        <x:v>车辆纯氢气里程查询_20260901-20260930_1024辆.xlsx / H921</x:v>
      </x:c>
    </x:row>
    <x:row r="1970" ht="22" customHeight="1">
      <x:c r="A1970" s="2" t="n">
        <x:v>80</x:v>
      </x:c>
      <x:c r="B1970" s="2" t="str">
        <x:v>粤A03350F</x:v>
      </x:c>
      <x:c r="C1970" s="2" t="str">
        <x:v>刘念念</x:v>
      </x:c>
      <x:c r="D1970" s="8" t="d">
        <x:v>2026-09-05T00:00:00.000Z</x:v>
      </x:c>
      <x:c r="E1970" s="7" t="n">
        <x:v>381.5</x:v>
      </x:c>
      <x:c r="F1970" s="7" t="n">
        <x:v>425</x:v>
      </x:c>
      <x:c r="G1970" s="7" t="n">
        <x:v>34.6</x:v>
      </x:c>
      <x:c r="H1970" s="2" t="str">
        <x:v>否</x:v>
      </x:c>
      <x:c r="I1970" s="7" t="n">
        <x:f>IF(AND(ISNUMBER(E1970),ISNUMBER(F1970)),E1970-F1970,"")</x:f>
        <x:v>-43.5</x:v>
      </x:c>
      <x:c r="J1970" s="2" t="str">
        <x:f>IF(H1970="否","不适用",IF(AND(ISNUMBER(E1970),ISNUMBER(F1970)),IF(I1970&gt;'规则与名单'!$B$2,"是","否"),"未判定"))</x:f>
        <x:v>不适用</x:v>
      </x:c>
      <x:c r="K1970" s="2" t="str">
        <x:f>IF(J1970="是",IF(ISNUMBER(F1970),"测试日GPS","缺失"),IF(ISNUMBER(G1970),"非测试日纯氢",IF(AND(H1970="是",J1970="未判定"),IF(ISNUMBER(F1970),"测试名单无纯氢GPS","缺失"),IF(ISNUMBER(E1970),"非测试日仪表","缺失"))))</x:f>
        <x:v>非测试日纯氢</x:v>
      </x:c>
      <x:c r="L1970" s="7" t="n">
        <x:f>IF(K1970="缺失","",IF(K1970="非测试日纯氢",G1970,IF(K1970="非测试日仪表",E1970,F1970)))</x:f>
        <x:v>34.6</x:v>
      </x:c>
      <x:c r="M1970" s="2" t="n">
        <x:f>IF(K1970="缺失",1,0)</x:f>
        <x:v>0</x:v>
      </x:c>
      <x:c r="N1970" s="2" t="str">
        <x:v>车辆里程查询_20260901-20260930_1024辆_仪表里程.xlsx / I372</x:v>
      </x:c>
      <x:c r="O1970" s="2" t="str">
        <x:v>车辆里程查询_20260901-20260930_1024辆_GPS里程.xlsx / I374</x:v>
      </x:c>
      <x:c r="P1970" s="2" t="str">
        <x:v>车辆纯氢气里程查询_20260901-20260930_1024辆.xlsx / I921</x:v>
      </x:c>
    </x:row>
    <x:row r="1971" ht="22" customHeight="1">
      <x:c r="A1971" s="2" t="n">
        <x:v>80</x:v>
      </x:c>
      <x:c r="B1971" s="2" t="str">
        <x:v>粤A03350F</x:v>
      </x:c>
      <x:c r="C1971" s="2" t="str">
        <x:v>刘念念</x:v>
      </x:c>
      <x:c r="D1971" s="8" t="d">
        <x:v>2026-09-06T00:00:00.000Z</x:v>
      </x:c>
      <x:c r="E1971" s="7" t="n">
        <x:v>210.4</x:v>
      </x:c>
      <x:c r="F1971" s="7" t="n">
        <x:v>100.6</x:v>
      </x:c>
      <x:c r="G1971" s="7" t="n">
        <x:v>9.5</x:v>
      </x:c>
      <x:c r="H1971" s="2" t="str">
        <x:v>否</x:v>
      </x:c>
      <x:c r="I1971" s="7" t="n">
        <x:f>IF(AND(ISNUMBER(E1971),ISNUMBER(F1971)),E1971-F1971,"")</x:f>
        <x:v>109.80000000000001</x:v>
      </x:c>
      <x:c r="J1971" s="2" t="str">
        <x:f>IF(H1971="否","不适用",IF(AND(ISNUMBER(E1971),ISNUMBER(F1971)),IF(I1971&gt;'规则与名单'!$B$2,"是","否"),"未判定"))</x:f>
        <x:v>不适用</x:v>
      </x:c>
      <x:c r="K1971" s="2" t="str">
        <x:f>IF(J1971="是",IF(ISNUMBER(F1971),"测试日GPS","缺失"),IF(ISNUMBER(G1971),"非测试日纯氢",IF(AND(H1971="是",J1971="未判定"),IF(ISNUMBER(F1971),"测试名单无纯氢GPS","缺失"),IF(ISNUMBER(E1971),"非测试日仪表","缺失"))))</x:f>
        <x:v>非测试日纯氢</x:v>
      </x:c>
      <x:c r="L1971" s="7" t="n">
        <x:f>IF(K1971="缺失","",IF(K1971="非测试日纯氢",G1971,IF(K1971="非测试日仪表",E1971,F1971)))</x:f>
        <x:v>9.5</x:v>
      </x:c>
      <x:c r="M1971" s="2" t="n">
        <x:f>IF(K1971="缺失",1,0)</x:f>
        <x:v>0</x:v>
      </x:c>
      <x:c r="N1971" s="2" t="str">
        <x:v>车辆里程查询_20260901-20260930_1024辆_仪表里程.xlsx / J372</x:v>
      </x:c>
      <x:c r="O1971" s="2" t="str">
        <x:v>车辆里程查询_20260901-20260930_1024辆_GPS里程.xlsx / J374</x:v>
      </x:c>
      <x:c r="P1971" s="2" t="str">
        <x:v>车辆纯氢气里程查询_20260901-20260930_1024辆.xlsx / J921</x:v>
      </x:c>
    </x:row>
    <x:row r="1972" ht="22" customHeight="1">
      <x:c r="A1972" s="2" t="n">
        <x:v>80</x:v>
      </x:c>
      <x:c r="B1972" s="2" t="str">
        <x:v>粤A03350F</x:v>
      </x:c>
      <x:c r="C1972" s="2" t="str">
        <x:v>刘念念</x:v>
      </x:c>
      <x:c r="D1972" s="8" t="d">
        <x:v>2026-09-07T00:00:00.000Z</x:v>
      </x:c>
      <x:c r="E1972" s="7" t="n">
        <x:v>290.7</x:v>
      </x:c>
      <x:c r="F1972" s="7" t="n">
        <x:v>274.7</x:v>
      </x:c>
      <x:c r="G1972" s="7" t="n">
        <x:v>18.9</x:v>
      </x:c>
      <x:c r="H1972" s="2" t="str">
        <x:v>否</x:v>
      </x:c>
      <x:c r="I1972" s="7" t="n">
        <x:f>IF(AND(ISNUMBER(E1972),ISNUMBER(F1972)),E1972-F1972,"")</x:f>
        <x:v>16</x:v>
      </x:c>
      <x:c r="J1972" s="2" t="str">
        <x:f>IF(H1972="否","不适用",IF(AND(ISNUMBER(E1972),ISNUMBER(F1972)),IF(I1972&gt;'规则与名单'!$B$2,"是","否"),"未判定"))</x:f>
        <x:v>不适用</x:v>
      </x:c>
      <x:c r="K1972" s="2" t="str">
        <x:f>IF(J1972="是",IF(ISNUMBER(F1972),"测试日GPS","缺失"),IF(ISNUMBER(G1972),"非测试日纯氢",IF(AND(H1972="是",J1972="未判定"),IF(ISNUMBER(F1972),"测试名单无纯氢GPS","缺失"),IF(ISNUMBER(E1972),"非测试日仪表","缺失"))))</x:f>
        <x:v>非测试日纯氢</x:v>
      </x:c>
      <x:c r="L1972" s="7" t="n">
        <x:f>IF(K1972="缺失","",IF(K1972="非测试日纯氢",G1972,IF(K1972="非测试日仪表",E1972,F1972)))</x:f>
        <x:v>18.9</x:v>
      </x:c>
      <x:c r="M1972" s="2" t="n">
        <x:f>IF(K1972="缺失",1,0)</x:f>
        <x:v>0</x:v>
      </x:c>
      <x:c r="N1972" s="2" t="str">
        <x:v>车辆里程查询_20260901-20260930_1024辆_仪表里程.xlsx / K372</x:v>
      </x:c>
      <x:c r="O1972" s="2" t="str">
        <x:v>车辆里程查询_20260901-20260930_1024辆_GPS里程.xlsx / K374</x:v>
      </x:c>
      <x:c r="P1972" s="2" t="str">
        <x:v>车辆纯氢气里程查询_20260901-20260930_1024辆.xlsx / K921</x:v>
      </x:c>
    </x:row>
    <x:row r="1973" ht="22" customHeight="1">
      <x:c r="A1973" s="2" t="n">
        <x:v>80</x:v>
      </x:c>
      <x:c r="B1973" s="2" t="str">
        <x:v>粤A03350F</x:v>
      </x:c>
      <x:c r="C1973" s="2" t="str">
        <x:v>刘念念</x:v>
      </x:c>
      <x:c r="D1973" s="8" t="d">
        <x:v>2026-09-08T00:00:00.000Z</x:v>
      </x:c>
      <x:c r="E1973" s="7" t="n">
        <x:v>416.9</x:v>
      </x:c>
      <x:c r="F1973" s="7" t="n">
        <x:v>394.3</x:v>
      </x:c>
      <x:c r="G1973" s="7" t="n">
        <x:v>36.9</x:v>
      </x:c>
      <x:c r="H1973" s="2" t="str">
        <x:v>否</x:v>
      </x:c>
      <x:c r="I1973" s="7" t="n">
        <x:f>IF(AND(ISNUMBER(E1973),ISNUMBER(F1973)),E1973-F1973,"")</x:f>
        <x:v>22.599999999999966</x:v>
      </x:c>
      <x:c r="J1973" s="2" t="str">
        <x:f>IF(H1973="否","不适用",IF(AND(ISNUMBER(E1973),ISNUMBER(F1973)),IF(I1973&gt;'规则与名单'!$B$2,"是","否"),"未判定"))</x:f>
        <x:v>不适用</x:v>
      </x:c>
      <x:c r="K1973" s="2" t="str">
        <x:f>IF(J1973="是",IF(ISNUMBER(F1973),"测试日GPS","缺失"),IF(ISNUMBER(G1973),"非测试日纯氢",IF(AND(H1973="是",J1973="未判定"),IF(ISNUMBER(F1973),"测试名单无纯氢GPS","缺失"),IF(ISNUMBER(E1973),"非测试日仪表","缺失"))))</x:f>
        <x:v>非测试日纯氢</x:v>
      </x:c>
      <x:c r="L1973" s="7" t="n">
        <x:f>IF(K1973="缺失","",IF(K1973="非测试日纯氢",G1973,IF(K1973="非测试日仪表",E1973,F1973)))</x:f>
        <x:v>36.9</x:v>
      </x:c>
      <x:c r="M1973" s="2" t="n">
        <x:f>IF(K1973="缺失",1,0)</x:f>
        <x:v>0</x:v>
      </x:c>
      <x:c r="N1973" s="2" t="str">
        <x:v>车辆里程查询_20260901-20260930_1024辆_仪表里程.xlsx / L372</x:v>
      </x:c>
      <x:c r="O1973" s="2" t="str">
        <x:v>车辆里程查询_20260901-20260930_1024辆_GPS里程.xlsx / L374</x:v>
      </x:c>
      <x:c r="P1973" s="2" t="str">
        <x:v>车辆纯氢气里程查询_20260901-20260930_1024辆.xlsx / L921</x:v>
      </x:c>
    </x:row>
    <x:row r="1974" ht="22" customHeight="1">
      <x:c r="A1974" s="2" t="n">
        <x:v>80</x:v>
      </x:c>
      <x:c r="B1974" s="2" t="str">
        <x:v>粤A03350F</x:v>
      </x:c>
      <x:c r="C1974" s="2" t="str">
        <x:v>刘念念</x:v>
      </x:c>
      <x:c r="D1974" s="8" t="d">
        <x:v>2026-09-09T00:00:00.000Z</x:v>
      </x:c>
      <x:c r="E1974" s="7" t="n">
        <x:v>450.5</x:v>
      </x:c>
      <x:c r="F1974" s="7" t="n">
        <x:v>426.1</x:v>
      </x:c>
      <x:c r="G1974" s="7" t="n">
        <x:v>35.3</x:v>
      </x:c>
      <x:c r="H1974" s="2" t="str">
        <x:v>否</x:v>
      </x:c>
      <x:c r="I1974" s="7" t="n">
        <x:f>IF(AND(ISNUMBER(E1974),ISNUMBER(F1974)),E1974-F1974,"")</x:f>
        <x:v>24.399999999999977</x:v>
      </x:c>
      <x:c r="J1974" s="2" t="str">
        <x:f>IF(H1974="否","不适用",IF(AND(ISNUMBER(E1974),ISNUMBER(F1974)),IF(I1974&gt;'规则与名单'!$B$2,"是","否"),"未判定"))</x:f>
        <x:v>不适用</x:v>
      </x:c>
      <x:c r="K1974" s="2" t="str">
        <x:f>IF(J1974="是",IF(ISNUMBER(F1974),"测试日GPS","缺失"),IF(ISNUMBER(G1974),"非测试日纯氢",IF(AND(H1974="是",J1974="未判定"),IF(ISNUMBER(F1974),"测试名单无纯氢GPS","缺失"),IF(ISNUMBER(E1974),"非测试日仪表","缺失"))))</x:f>
        <x:v>非测试日纯氢</x:v>
      </x:c>
      <x:c r="L1974" s="7" t="n">
        <x:f>IF(K1974="缺失","",IF(K1974="非测试日纯氢",G1974,IF(K1974="非测试日仪表",E1974,F1974)))</x:f>
        <x:v>35.3</x:v>
      </x:c>
      <x:c r="M1974" s="2" t="n">
        <x:f>IF(K1974="缺失",1,0)</x:f>
        <x:v>0</x:v>
      </x:c>
      <x:c r="N1974" s="2" t="str">
        <x:v>车辆里程查询_20260901-20260930_1024辆_仪表里程.xlsx / M372</x:v>
      </x:c>
      <x:c r="O1974" s="2" t="str">
        <x:v>车辆里程查询_20260901-20260930_1024辆_GPS里程.xlsx / M374</x:v>
      </x:c>
      <x:c r="P1974" s="2" t="str">
        <x:v>车辆纯氢气里程查询_20260901-20260930_1024辆.xlsx / M921</x:v>
      </x:c>
    </x:row>
    <x:row r="1975" ht="22" customHeight="1">
      <x:c r="A1975" s="2" t="n">
        <x:v>80</x:v>
      </x:c>
      <x:c r="B1975" s="2" t="str">
        <x:v>粤A03350F</x:v>
      </x:c>
      <x:c r="C1975" s="2" t="str">
        <x:v>刘念念</x:v>
      </x:c>
      <x:c r="D1975" s="8" t="d">
        <x:v>2026-09-10T00:00:00.000Z</x:v>
      </x:c>
      <x:c r="E1975" s="7" t="n">
        <x:v>416.1</x:v>
      </x:c>
      <x:c r="F1975" s="7" t="n">
        <x:v>393.9</x:v>
      </x:c>
      <x:c r="G1975" s="7" t="n">
        <x:v>30.6</x:v>
      </x:c>
      <x:c r="H1975" s="2" t="str">
        <x:v>否</x:v>
      </x:c>
      <x:c r="I1975" s="7" t="n">
        <x:f>IF(AND(ISNUMBER(E1975),ISNUMBER(F1975)),E1975-F1975,"")</x:f>
        <x:v>22.200000000000045</x:v>
      </x:c>
      <x:c r="J1975" s="2" t="str">
        <x:f>IF(H1975="否","不适用",IF(AND(ISNUMBER(E1975),ISNUMBER(F1975)),IF(I1975&gt;'规则与名单'!$B$2,"是","否"),"未判定"))</x:f>
        <x:v>不适用</x:v>
      </x:c>
      <x:c r="K1975" s="2" t="str">
        <x:f>IF(J1975="是",IF(ISNUMBER(F1975),"测试日GPS","缺失"),IF(ISNUMBER(G1975),"非测试日纯氢",IF(AND(H1975="是",J1975="未判定"),IF(ISNUMBER(F1975),"测试名单无纯氢GPS","缺失"),IF(ISNUMBER(E1975),"非测试日仪表","缺失"))))</x:f>
        <x:v>非测试日纯氢</x:v>
      </x:c>
      <x:c r="L1975" s="7" t="n">
        <x:f>IF(K1975="缺失","",IF(K1975="非测试日纯氢",G1975,IF(K1975="非测试日仪表",E1975,F1975)))</x:f>
        <x:v>30.6</x:v>
      </x:c>
      <x:c r="M1975" s="2" t="n">
        <x:f>IF(K1975="缺失",1,0)</x:f>
        <x:v>0</x:v>
      </x:c>
      <x:c r="N1975" s="2" t="str">
        <x:v>车辆里程查询_20260901-20260930_1024辆_仪表里程.xlsx / N372</x:v>
      </x:c>
      <x:c r="O1975" s="2" t="str">
        <x:v>车辆里程查询_20260901-20260930_1024辆_GPS里程.xlsx / N374</x:v>
      </x:c>
      <x:c r="P1975" s="2" t="str">
        <x:v>车辆纯氢气里程查询_20260901-20260930_1024辆.xlsx / N921</x:v>
      </x:c>
    </x:row>
    <x:row r="1976" ht="22" customHeight="1">
      <x:c r="A1976" s="2" t="n">
        <x:v>80</x:v>
      </x:c>
      <x:c r="B1976" s="2" t="str">
        <x:v>粤A03350F</x:v>
      </x:c>
      <x:c r="C1976" s="2" t="str">
        <x:v>刘念念</x:v>
      </x:c>
      <x:c r="D1976" s="8" t="d">
        <x:v>2026-09-11T00:00:00.000Z</x:v>
      </x:c>
      <x:c r="E1976" s="7" t="n">
        <x:v>368.8</x:v>
      </x:c>
      <x:c r="F1976" s="7" t="n">
        <x:v>357.6</x:v>
      </x:c>
      <x:c r="G1976" s="7" t="n">
        <x:v>40.2</x:v>
      </x:c>
      <x:c r="H1976" s="2" t="str">
        <x:v>否</x:v>
      </x:c>
      <x:c r="I1976" s="7" t="n">
        <x:f>IF(AND(ISNUMBER(E1976),ISNUMBER(F1976)),E1976-F1976,"")</x:f>
        <x:v>11.199999999999989</x:v>
      </x:c>
      <x:c r="J1976" s="2" t="str">
        <x:f>IF(H1976="否","不适用",IF(AND(ISNUMBER(E1976),ISNUMBER(F1976)),IF(I1976&gt;'规则与名单'!$B$2,"是","否"),"未判定"))</x:f>
        <x:v>不适用</x:v>
      </x:c>
      <x:c r="K1976" s="2" t="str">
        <x:f>IF(J1976="是",IF(ISNUMBER(F1976),"测试日GPS","缺失"),IF(ISNUMBER(G1976),"非测试日纯氢",IF(AND(H1976="是",J1976="未判定"),IF(ISNUMBER(F1976),"测试名单无纯氢GPS","缺失"),IF(ISNUMBER(E1976),"非测试日仪表","缺失"))))</x:f>
        <x:v>非测试日纯氢</x:v>
      </x:c>
      <x:c r="L1976" s="7" t="n">
        <x:f>IF(K1976="缺失","",IF(K1976="非测试日纯氢",G1976,IF(K1976="非测试日仪表",E1976,F1976)))</x:f>
        <x:v>40.2</x:v>
      </x:c>
      <x:c r="M1976" s="2" t="n">
        <x:f>IF(K1976="缺失",1,0)</x:f>
        <x:v>0</x:v>
      </x:c>
      <x:c r="N1976" s="2" t="str">
        <x:v>车辆里程查询_20260901-20260930_1024辆_仪表里程.xlsx / O372</x:v>
      </x:c>
      <x:c r="O1976" s="2" t="str">
        <x:v>车辆里程查询_20260901-20260930_1024辆_GPS里程.xlsx / O374</x:v>
      </x:c>
      <x:c r="P1976" s="2" t="str">
        <x:v>车辆纯氢气里程查询_20260901-20260930_1024辆.xlsx / O921</x:v>
      </x:c>
    </x:row>
    <x:row r="1977" ht="22" customHeight="1">
      <x:c r="A1977" s="2" t="n">
        <x:v>80</x:v>
      </x:c>
      <x:c r="B1977" s="2" t="str">
        <x:v>粤A03350F</x:v>
      </x:c>
      <x:c r="C1977" s="2" t="str">
        <x:v>刘念念</x:v>
      </x:c>
      <x:c r="D1977" s="8" t="d">
        <x:v>2026-09-12T00:00:00.000Z</x:v>
      </x:c>
      <x:c r="E1977" s="7" t="n">
        <x:v>188.1</x:v>
      </x:c>
      <x:c r="F1977" s="7" t="n">
        <x:v>169.6</x:v>
      </x:c>
      <x:c r="G1977" s="7" t="n">
        <x:v>13.1</x:v>
      </x:c>
      <x:c r="H1977" s="2" t="str">
        <x:v>否</x:v>
      </x:c>
      <x:c r="I1977" s="7" t="n">
        <x:f>IF(AND(ISNUMBER(E1977),ISNUMBER(F1977)),E1977-F1977,"")</x:f>
        <x:v>18.5</x:v>
      </x:c>
      <x:c r="J1977" s="2" t="str">
        <x:f>IF(H1977="否","不适用",IF(AND(ISNUMBER(E1977),ISNUMBER(F1977)),IF(I1977&gt;'规则与名单'!$B$2,"是","否"),"未判定"))</x:f>
        <x:v>不适用</x:v>
      </x:c>
      <x:c r="K1977" s="2" t="str">
        <x:f>IF(J1977="是",IF(ISNUMBER(F1977),"测试日GPS","缺失"),IF(ISNUMBER(G1977),"非测试日纯氢",IF(AND(H1977="是",J1977="未判定"),IF(ISNUMBER(F1977),"测试名单无纯氢GPS","缺失"),IF(ISNUMBER(E1977),"非测试日仪表","缺失"))))</x:f>
        <x:v>非测试日纯氢</x:v>
      </x:c>
      <x:c r="L1977" s="7" t="n">
        <x:f>IF(K1977="缺失","",IF(K1977="非测试日纯氢",G1977,IF(K1977="非测试日仪表",E1977,F1977)))</x:f>
        <x:v>13.1</x:v>
      </x:c>
      <x:c r="M1977" s="2" t="n">
        <x:f>IF(K1977="缺失",1,0)</x:f>
        <x:v>0</x:v>
      </x:c>
      <x:c r="N1977" s="2" t="str">
        <x:v>车辆里程查询_20260901-20260930_1024辆_仪表里程.xlsx / P372</x:v>
      </x:c>
      <x:c r="O1977" s="2" t="str">
        <x:v>车辆里程查询_20260901-20260930_1024辆_GPS里程.xlsx / P374</x:v>
      </x:c>
      <x:c r="P1977" s="2" t="str">
        <x:v>车辆纯氢气里程查询_20260901-20260930_1024辆.xlsx / P921</x:v>
      </x:c>
    </x:row>
    <x:row r="1978" ht="22" customHeight="1">
      <x:c r="A1978" s="2" t="n">
        <x:v>80</x:v>
      </x:c>
      <x:c r="B1978" s="2" t="str">
        <x:v>粤A03350F</x:v>
      </x:c>
      <x:c r="C1978" s="2" t="str">
        <x:v>刘念念</x:v>
      </x:c>
      <x:c r="D1978" s="8" t="d">
        <x:v>2026-09-13T00:00:00.000Z</x:v>
      </x:c>
      <x:c r="E1978" s="7"/>
      <x:c r="F1978" s="7" t="n">
        <x:v>0</x:v>
      </x:c>
      <x:c r="G1978" s="7"/>
      <x:c r="H1978" s="2" t="str">
        <x:v>否</x:v>
      </x:c>
      <x:c r="I1978" s="7" t="str">
        <x:f>IF(AND(ISNUMBER(E1978),ISNUMBER(F1978)),E1978-F1978,"")</x:f>
      </x:c>
      <x:c r="J1978" s="2" t="str">
        <x:f>IF(H1978="否","不适用",IF(AND(ISNUMBER(E1978),ISNUMBER(F1978)),IF(I1978&gt;'规则与名单'!$B$2,"是","否"),"未判定"))</x:f>
        <x:v>不适用</x:v>
      </x:c>
      <x:c r="K1978" s="2" t="str">
        <x:f>IF(J1978="是",IF(ISNUMBER(F1978),"测试日GPS","缺失"),IF(ISNUMBER(G1978),"非测试日纯氢",IF(AND(H1978="是",J1978="未判定"),IF(ISNUMBER(F1978),"测试名单无纯氢GPS","缺失"),IF(ISNUMBER(E1978),"非测试日仪表","缺失"))))</x:f>
        <x:v>缺失</x:v>
      </x:c>
      <x:c r="L1978" s="7" t="str">
        <x:f>IF(K1978="缺失","",IF(K1978="非测试日纯氢",G1978,IF(K1978="非测试日仪表",E1978,F1978)))</x:f>
      </x:c>
      <x:c r="M1978" s="2" t="n">
        <x:f>IF(K1978="缺失",1,0)</x:f>
        <x:v>1</x:v>
      </x:c>
      <x:c r="N1978" s="2" t="str">
        <x:v>车辆里程查询_20260901-20260930_1024辆_仪表里程.xlsx / Q372</x:v>
      </x:c>
      <x:c r="O1978" s="2" t="str">
        <x:v>车辆里程查询_20260901-20260930_1024辆_GPS里程.xlsx / Q374</x:v>
      </x:c>
      <x:c r="P1978" s="2" t="str">
        <x:v>车辆纯氢气里程查询_20260901-20260930_1024辆.xlsx / Q921</x:v>
      </x:c>
    </x:row>
    <x:row r="1979" ht="22" customHeight="1">
      <x:c r="A1979" s="2" t="n">
        <x:v>80</x:v>
      </x:c>
      <x:c r="B1979" s="2" t="str">
        <x:v>粤A03350F</x:v>
      </x:c>
      <x:c r="C1979" s="2" t="str">
        <x:v>刘念念</x:v>
      </x:c>
      <x:c r="D1979" s="8" t="d">
        <x:v>2026-09-14T00:00:00.000Z</x:v>
      </x:c>
      <x:c r="E1979" s="7" t="n">
        <x:v>199</x:v>
      </x:c>
      <x:c r="F1979" s="7" t="n">
        <x:v>188.7</x:v>
      </x:c>
      <x:c r="G1979" s="7" t="n">
        <x:v>14.4</x:v>
      </x:c>
      <x:c r="H1979" s="2" t="str">
        <x:v>否</x:v>
      </x:c>
      <x:c r="I1979" s="7" t="n">
        <x:f>IF(AND(ISNUMBER(E1979),ISNUMBER(F1979)),E1979-F1979,"")</x:f>
        <x:v>10.300000000000011</x:v>
      </x:c>
      <x:c r="J1979" s="2" t="str">
        <x:f>IF(H1979="否","不适用",IF(AND(ISNUMBER(E1979),ISNUMBER(F1979)),IF(I1979&gt;'规则与名单'!$B$2,"是","否"),"未判定"))</x:f>
        <x:v>不适用</x:v>
      </x:c>
      <x:c r="K1979" s="2" t="str">
        <x:f>IF(J1979="是",IF(ISNUMBER(F1979),"测试日GPS","缺失"),IF(ISNUMBER(G1979),"非测试日纯氢",IF(AND(H1979="是",J1979="未判定"),IF(ISNUMBER(F1979),"测试名单无纯氢GPS","缺失"),IF(ISNUMBER(E1979),"非测试日仪表","缺失"))))</x:f>
        <x:v>非测试日纯氢</x:v>
      </x:c>
      <x:c r="L1979" s="7" t="n">
        <x:f>IF(K1979="缺失","",IF(K1979="非测试日纯氢",G1979,IF(K1979="非测试日仪表",E1979,F1979)))</x:f>
        <x:v>14.4</x:v>
      </x:c>
      <x:c r="M1979" s="2" t="n">
        <x:f>IF(K1979="缺失",1,0)</x:f>
        <x:v>0</x:v>
      </x:c>
      <x:c r="N1979" s="2" t="str">
        <x:v>车辆里程查询_20260901-20260930_1024辆_仪表里程.xlsx / R372</x:v>
      </x:c>
      <x:c r="O1979" s="2" t="str">
        <x:v>车辆里程查询_20260901-20260930_1024辆_GPS里程.xlsx / R374</x:v>
      </x:c>
      <x:c r="P1979" s="2" t="str">
        <x:v>车辆纯氢气里程查询_20260901-20260930_1024辆.xlsx / R921</x:v>
      </x:c>
    </x:row>
    <x:row r="1980" ht="22" customHeight="1">
      <x:c r="A1980" s="2" t="n">
        <x:v>80</x:v>
      </x:c>
      <x:c r="B1980" s="2" t="str">
        <x:v>粤A03350F</x:v>
      </x:c>
      <x:c r="C1980" s="2" t="str">
        <x:v>刘念念</x:v>
      </x:c>
      <x:c r="D1980" s="8" t="d">
        <x:v>2026-09-15T00:00:00.000Z</x:v>
      </x:c>
      <x:c r="E1980" s="7" t="n">
        <x:v>381.6</x:v>
      </x:c>
      <x:c r="F1980" s="7" t="n">
        <x:v>360.8</x:v>
      </x:c>
      <x:c r="G1980" s="7" t="n">
        <x:v>29.4</x:v>
      </x:c>
      <x:c r="H1980" s="2" t="str">
        <x:v>否</x:v>
      </x:c>
      <x:c r="I1980" s="7" t="n">
        <x:f>IF(AND(ISNUMBER(E1980),ISNUMBER(F1980)),E1980-F1980,"")</x:f>
        <x:v>20.80000000000001</x:v>
      </x:c>
      <x:c r="J1980" s="2" t="str">
        <x:f>IF(H1980="否","不适用",IF(AND(ISNUMBER(E1980),ISNUMBER(F1980)),IF(I1980&gt;'规则与名单'!$B$2,"是","否"),"未判定"))</x:f>
        <x:v>不适用</x:v>
      </x:c>
      <x:c r="K1980" s="2" t="str">
        <x:f>IF(J1980="是",IF(ISNUMBER(F1980),"测试日GPS","缺失"),IF(ISNUMBER(G1980),"非测试日纯氢",IF(AND(H1980="是",J1980="未判定"),IF(ISNUMBER(F1980),"测试名单无纯氢GPS","缺失"),IF(ISNUMBER(E1980),"非测试日仪表","缺失"))))</x:f>
        <x:v>非测试日纯氢</x:v>
      </x:c>
      <x:c r="L1980" s="7" t="n">
        <x:f>IF(K1980="缺失","",IF(K1980="非测试日纯氢",G1980,IF(K1980="非测试日仪表",E1980,F1980)))</x:f>
        <x:v>29.4</x:v>
      </x:c>
      <x:c r="M1980" s="2" t="n">
        <x:f>IF(K1980="缺失",1,0)</x:f>
        <x:v>0</x:v>
      </x:c>
      <x:c r="N1980" s="2" t="str">
        <x:v>车辆里程查询_20260901-20260930_1024辆_仪表里程.xlsx / S372</x:v>
      </x:c>
      <x:c r="O1980" s="2" t="str">
        <x:v>车辆里程查询_20260901-20260930_1024辆_GPS里程.xlsx / S374</x:v>
      </x:c>
      <x:c r="P1980" s="2" t="str">
        <x:v>车辆纯氢气里程查询_20260901-20260930_1024辆.xlsx / S921</x:v>
      </x:c>
    </x:row>
    <x:row r="1981" ht="22" customHeight="1">
      <x:c r="A1981" s="2" t="n">
        <x:v>80</x:v>
      </x:c>
      <x:c r="B1981" s="2" t="str">
        <x:v>粤A03350F</x:v>
      </x:c>
      <x:c r="C1981" s="2" t="str">
        <x:v>刘念念</x:v>
      </x:c>
      <x:c r="D1981" s="8" t="d">
        <x:v>2026-09-16T00:00:00.000Z</x:v>
      </x:c>
      <x:c r="E1981" s="7" t="n">
        <x:v>262.8</x:v>
      </x:c>
      <x:c r="F1981" s="7" t="n">
        <x:v>248.7</x:v>
      </x:c>
      <x:c r="G1981" s="7" t="n">
        <x:v>9</x:v>
      </x:c>
      <x:c r="H1981" s="2" t="str">
        <x:v>否</x:v>
      </x:c>
      <x:c r="I1981" s="7" t="n">
        <x:f>IF(AND(ISNUMBER(E1981),ISNUMBER(F1981)),E1981-F1981,"")</x:f>
        <x:v>14.100000000000023</x:v>
      </x:c>
      <x:c r="J1981" s="2" t="str">
        <x:f>IF(H1981="否","不适用",IF(AND(ISNUMBER(E1981),ISNUMBER(F1981)),IF(I1981&gt;'规则与名单'!$B$2,"是","否"),"未判定"))</x:f>
        <x:v>不适用</x:v>
      </x:c>
      <x:c r="K1981" s="2" t="str">
        <x:f>IF(J1981="是",IF(ISNUMBER(F1981),"测试日GPS","缺失"),IF(ISNUMBER(G1981),"非测试日纯氢",IF(AND(H1981="是",J1981="未判定"),IF(ISNUMBER(F1981),"测试名单无纯氢GPS","缺失"),IF(ISNUMBER(E1981),"非测试日仪表","缺失"))))</x:f>
        <x:v>非测试日纯氢</x:v>
      </x:c>
      <x:c r="L1981" s="7" t="n">
        <x:f>IF(K1981="缺失","",IF(K1981="非测试日纯氢",G1981,IF(K1981="非测试日仪表",E1981,F1981)))</x:f>
        <x:v>9</x:v>
      </x:c>
      <x:c r="M1981" s="2" t="n">
        <x:f>IF(K1981="缺失",1,0)</x:f>
        <x:v>0</x:v>
      </x:c>
      <x:c r="N1981" s="2" t="str">
        <x:v>车辆里程查询_20260901-20260930_1024辆_仪表里程.xlsx / T372</x:v>
      </x:c>
      <x:c r="O1981" s="2" t="str">
        <x:v>车辆里程查询_20260901-20260930_1024辆_GPS里程.xlsx / T374</x:v>
      </x:c>
      <x:c r="P1981" s="2" t="str">
        <x:v>车辆纯氢气里程查询_20260901-20260930_1024辆.xlsx / T921</x:v>
      </x:c>
    </x:row>
    <x:row r="1982" ht="22" customHeight="1">
      <x:c r="A1982" s="2" t="n">
        <x:v>80</x:v>
      </x:c>
      <x:c r="B1982" s="2" t="str">
        <x:v>粤A03350F</x:v>
      </x:c>
      <x:c r="C1982" s="2" t="str">
        <x:v>刘念念</x:v>
      </x:c>
      <x:c r="D1982" s="8" t="d">
        <x:v>2026-09-17T00:00:00.000Z</x:v>
      </x:c>
      <x:c r="E1982" s="7" t="n">
        <x:v>182.5</x:v>
      </x:c>
      <x:c r="F1982" s="7" t="n">
        <x:v>172.6</x:v>
      </x:c>
      <x:c r="G1982" s="7" t="n">
        <x:v>12.6</x:v>
      </x:c>
      <x:c r="H1982" s="2" t="str">
        <x:v>否</x:v>
      </x:c>
      <x:c r="I1982" s="7" t="n">
        <x:f>IF(AND(ISNUMBER(E1982),ISNUMBER(F1982)),E1982-F1982,"")</x:f>
        <x:v>9.900000000000006</x:v>
      </x:c>
      <x:c r="J1982" s="2" t="str">
        <x:f>IF(H1982="否","不适用",IF(AND(ISNUMBER(E1982),ISNUMBER(F1982)),IF(I1982&gt;'规则与名单'!$B$2,"是","否"),"未判定"))</x:f>
        <x:v>不适用</x:v>
      </x:c>
      <x:c r="K1982" s="2" t="str">
        <x:f>IF(J1982="是",IF(ISNUMBER(F1982),"测试日GPS","缺失"),IF(ISNUMBER(G1982),"非测试日纯氢",IF(AND(H1982="是",J1982="未判定"),IF(ISNUMBER(F1982),"测试名单无纯氢GPS","缺失"),IF(ISNUMBER(E1982),"非测试日仪表","缺失"))))</x:f>
        <x:v>非测试日纯氢</x:v>
      </x:c>
      <x:c r="L1982" s="7" t="n">
        <x:f>IF(K1982="缺失","",IF(K1982="非测试日纯氢",G1982,IF(K1982="非测试日仪表",E1982,F1982)))</x:f>
        <x:v>12.6</x:v>
      </x:c>
      <x:c r="M1982" s="2" t="n">
        <x:f>IF(K1982="缺失",1,0)</x:f>
        <x:v>0</x:v>
      </x:c>
      <x:c r="N1982" s="2" t="str">
        <x:v>车辆里程查询_20260901-20260930_1024辆_仪表里程.xlsx / U372</x:v>
      </x:c>
      <x:c r="O1982" s="2" t="str">
        <x:v>车辆里程查询_20260901-20260930_1024辆_GPS里程.xlsx / U374</x:v>
      </x:c>
      <x:c r="P1982" s="2" t="str">
        <x:v>车辆纯氢气里程查询_20260901-20260930_1024辆.xlsx / U921</x:v>
      </x:c>
    </x:row>
    <x:row r="1983" ht="22" customHeight="1">
      <x:c r="A1983" s="2" t="n">
        <x:v>80</x:v>
      </x:c>
      <x:c r="B1983" s="2" t="str">
        <x:v>粤A03350F</x:v>
      </x:c>
      <x:c r="C1983" s="2" t="str">
        <x:v>刘念念</x:v>
      </x:c>
      <x:c r="D1983" s="8" t="d">
        <x:v>2026-09-18T00:00:00.000Z</x:v>
      </x:c>
      <x:c r="E1983" s="7" t="n">
        <x:v>187.3</x:v>
      </x:c>
      <x:c r="F1983" s="7" t="n">
        <x:v>177.4</x:v>
      </x:c>
      <x:c r="G1983" s="7" t="n">
        <x:v>2</x:v>
      </x:c>
      <x:c r="H1983" s="2" t="str">
        <x:v>否</x:v>
      </x:c>
      <x:c r="I1983" s="7" t="n">
        <x:f>IF(AND(ISNUMBER(E1983),ISNUMBER(F1983)),E1983-F1983,"")</x:f>
        <x:v>9.900000000000006</x:v>
      </x:c>
      <x:c r="J1983" s="2" t="str">
        <x:f>IF(H1983="否","不适用",IF(AND(ISNUMBER(E1983),ISNUMBER(F1983)),IF(I1983&gt;'规则与名单'!$B$2,"是","否"),"未判定"))</x:f>
        <x:v>不适用</x:v>
      </x:c>
      <x:c r="K1983" s="2" t="str">
        <x:f>IF(J1983="是",IF(ISNUMBER(F1983),"测试日GPS","缺失"),IF(ISNUMBER(G1983),"非测试日纯氢",IF(AND(H1983="是",J1983="未判定"),IF(ISNUMBER(F1983),"测试名单无纯氢GPS","缺失"),IF(ISNUMBER(E1983),"非测试日仪表","缺失"))))</x:f>
        <x:v>非测试日纯氢</x:v>
      </x:c>
      <x:c r="L1983" s="7" t="n">
        <x:f>IF(K1983="缺失","",IF(K1983="非测试日纯氢",G1983,IF(K1983="非测试日仪表",E1983,F1983)))</x:f>
        <x:v>2</x:v>
      </x:c>
      <x:c r="M1983" s="2" t="n">
        <x:f>IF(K1983="缺失",1,0)</x:f>
        <x:v>0</x:v>
      </x:c>
      <x:c r="N1983" s="2" t="str">
        <x:v>车辆里程查询_20260901-20260930_1024辆_仪表里程.xlsx / V372</x:v>
      </x:c>
      <x:c r="O1983" s="2" t="str">
        <x:v>车辆里程查询_20260901-20260930_1024辆_GPS里程.xlsx / V374</x:v>
      </x:c>
      <x:c r="P1983" s="2" t="str">
        <x:v>车辆纯氢气里程查询_20260901-20260930_1024辆.xlsx / V921</x:v>
      </x:c>
    </x:row>
    <x:row r="1984" ht="22" customHeight="1">
      <x:c r="A1984" s="2" t="n">
        <x:v>80</x:v>
      </x:c>
      <x:c r="B1984" s="2" t="str">
        <x:v>粤A03350F</x:v>
      </x:c>
      <x:c r="C1984" s="2" t="str">
        <x:v>刘念念</x:v>
      </x:c>
      <x:c r="D1984" s="8" t="d">
        <x:v>2026-09-19T00:00:00.000Z</x:v>
      </x:c>
      <x:c r="E1984" s="7" t="n">
        <x:v>186</x:v>
      </x:c>
      <x:c r="F1984" s="7" t="n">
        <x:v>176.1</x:v>
      </x:c>
      <x:c r="G1984" s="7" t="n">
        <x:v>11.7</x:v>
      </x:c>
      <x:c r="H1984" s="2" t="str">
        <x:v>否</x:v>
      </x:c>
      <x:c r="I1984" s="7" t="n">
        <x:f>IF(AND(ISNUMBER(E1984),ISNUMBER(F1984)),E1984-F1984,"")</x:f>
        <x:v>9.900000000000006</x:v>
      </x:c>
      <x:c r="J1984" s="2" t="str">
        <x:f>IF(H1984="否","不适用",IF(AND(ISNUMBER(E1984),ISNUMBER(F1984)),IF(I1984&gt;'规则与名单'!$B$2,"是","否"),"未判定"))</x:f>
        <x:v>不适用</x:v>
      </x:c>
      <x:c r="K1984" s="2" t="str">
        <x:f>IF(J1984="是",IF(ISNUMBER(F1984),"测试日GPS","缺失"),IF(ISNUMBER(G1984),"非测试日纯氢",IF(AND(H1984="是",J1984="未判定"),IF(ISNUMBER(F1984),"测试名单无纯氢GPS","缺失"),IF(ISNUMBER(E1984),"非测试日仪表","缺失"))))</x:f>
        <x:v>非测试日纯氢</x:v>
      </x:c>
      <x:c r="L1984" s="7" t="n">
        <x:f>IF(K1984="缺失","",IF(K1984="非测试日纯氢",G1984,IF(K1984="非测试日仪表",E1984,F1984)))</x:f>
        <x:v>11.7</x:v>
      </x:c>
      <x:c r="M1984" s="2" t="n">
        <x:f>IF(K1984="缺失",1,0)</x:f>
        <x:v>0</x:v>
      </x:c>
      <x:c r="N1984" s="2" t="str">
        <x:v>车辆里程查询_20260901-20260930_1024辆_仪表里程.xlsx / W372</x:v>
      </x:c>
      <x:c r="O1984" s="2" t="str">
        <x:v>车辆里程查询_20260901-20260930_1024辆_GPS里程.xlsx / W374</x:v>
      </x:c>
      <x:c r="P1984" s="2" t="str">
        <x:v>车辆纯氢气里程查询_20260901-20260930_1024辆.xlsx / W921</x:v>
      </x:c>
    </x:row>
    <x:row r="1985" ht="22" customHeight="1">
      <x:c r="A1985" s="2" t="n">
        <x:v>80</x:v>
      </x:c>
      <x:c r="B1985" s="2" t="str">
        <x:v>粤A03350F</x:v>
      </x:c>
      <x:c r="C1985" s="2" t="str">
        <x:v>刘念念</x:v>
      </x:c>
      <x:c r="D1985" s="8" t="d">
        <x:v>2026-09-20T00:00:00.000Z</x:v>
      </x:c>
      <x:c r="E1985" s="7"/>
      <x:c r="F1985" s="7" t="n">
        <x:v>0</x:v>
      </x:c>
      <x:c r="G1985" s="7"/>
      <x:c r="H1985" s="2" t="str">
        <x:v>否</x:v>
      </x:c>
      <x:c r="I1985" s="7" t="str">
        <x:f>IF(AND(ISNUMBER(E1985),ISNUMBER(F1985)),E1985-F1985,"")</x:f>
      </x:c>
      <x:c r="J1985" s="2" t="str">
        <x:f>IF(H1985="否","不适用",IF(AND(ISNUMBER(E1985),ISNUMBER(F1985)),IF(I1985&gt;'规则与名单'!$B$2,"是","否"),"未判定"))</x:f>
        <x:v>不适用</x:v>
      </x:c>
      <x:c r="K1985" s="2" t="str">
        <x:f>IF(J1985="是",IF(ISNUMBER(F1985),"测试日GPS","缺失"),IF(ISNUMBER(G1985),"非测试日纯氢",IF(AND(H1985="是",J1985="未判定"),IF(ISNUMBER(F1985),"测试名单无纯氢GPS","缺失"),IF(ISNUMBER(E1985),"非测试日仪表","缺失"))))</x:f>
        <x:v>缺失</x:v>
      </x:c>
      <x:c r="L1985" s="7" t="str">
        <x:f>IF(K1985="缺失","",IF(K1985="非测试日纯氢",G1985,IF(K1985="非测试日仪表",E1985,F1985)))</x:f>
      </x:c>
      <x:c r="M1985" s="2" t="n">
        <x:f>IF(K1985="缺失",1,0)</x:f>
        <x:v>1</x:v>
      </x:c>
      <x:c r="N1985" s="2" t="str">
        <x:v>车辆里程查询_20260901-20260930_1024辆_仪表里程.xlsx / X372</x:v>
      </x:c>
      <x:c r="O1985" s="2" t="str">
        <x:v>车辆里程查询_20260901-20260930_1024辆_GPS里程.xlsx / X374</x:v>
      </x:c>
      <x:c r="P1985" s="2" t="str">
        <x:v>车辆纯氢气里程查询_20260901-20260930_1024辆.xlsx / X921</x:v>
      </x:c>
    </x:row>
    <x:row r="1986" ht="22" customHeight="1">
      <x:c r="A1986" s="2" t="n">
        <x:v>80</x:v>
      </x:c>
      <x:c r="B1986" s="2" t="str">
        <x:v>粤A03350F</x:v>
      </x:c>
      <x:c r="C1986" s="2" t="str">
        <x:v>刘念念</x:v>
      </x:c>
      <x:c r="D1986" s="8" t="d">
        <x:v>2026-09-21T00:00:00.000Z</x:v>
      </x:c>
      <x:c r="E1986" s="7" t="n">
        <x:v>208.1</x:v>
      </x:c>
      <x:c r="F1986" s="7" t="n">
        <x:v>196.5</x:v>
      </x:c>
      <x:c r="G1986" s="7" t="n">
        <x:v>7.5</x:v>
      </x:c>
      <x:c r="H1986" s="2" t="str">
        <x:v>否</x:v>
      </x:c>
      <x:c r="I1986" s="7" t="n">
        <x:f>IF(AND(ISNUMBER(E1986),ISNUMBER(F1986)),E1986-F1986,"")</x:f>
        <x:v>11.599999999999994</x:v>
      </x:c>
      <x:c r="J1986" s="2" t="str">
        <x:f>IF(H1986="否","不适用",IF(AND(ISNUMBER(E1986),ISNUMBER(F1986)),IF(I1986&gt;'规则与名单'!$B$2,"是","否"),"未判定"))</x:f>
        <x:v>不适用</x:v>
      </x:c>
      <x:c r="K1986" s="2" t="str">
        <x:f>IF(J1986="是",IF(ISNUMBER(F1986),"测试日GPS","缺失"),IF(ISNUMBER(G1986),"非测试日纯氢",IF(AND(H1986="是",J1986="未判定"),IF(ISNUMBER(F1986),"测试名单无纯氢GPS","缺失"),IF(ISNUMBER(E1986),"非测试日仪表","缺失"))))</x:f>
        <x:v>非测试日纯氢</x:v>
      </x:c>
      <x:c r="L1986" s="7" t="n">
        <x:f>IF(K1986="缺失","",IF(K1986="非测试日纯氢",G1986,IF(K1986="非测试日仪表",E1986,F1986)))</x:f>
        <x:v>7.5</x:v>
      </x:c>
      <x:c r="M1986" s="2" t="n">
        <x:f>IF(K1986="缺失",1,0)</x:f>
        <x:v>0</x:v>
      </x:c>
      <x:c r="N1986" s="2" t="str">
        <x:v>车辆里程查询_20260901-20260930_1024辆_仪表里程.xlsx / Y372</x:v>
      </x:c>
      <x:c r="O1986" s="2" t="str">
        <x:v>车辆里程查询_20260901-20260930_1024辆_GPS里程.xlsx / Y374</x:v>
      </x:c>
      <x:c r="P1986" s="2" t="str">
        <x:v>车辆纯氢气里程查询_20260901-20260930_1024辆.xlsx / Y921</x:v>
      </x:c>
    </x:row>
    <x:row r="1987" ht="22" customHeight="1">
      <x:c r="A1987" s="2" t="n">
        <x:v>80</x:v>
      </x:c>
      <x:c r="B1987" s="2" t="str">
        <x:v>粤A03350F</x:v>
      </x:c>
      <x:c r="C1987" s="2" t="str">
        <x:v>刘念念</x:v>
      </x:c>
      <x:c r="D1987" s="8" t="d">
        <x:v>2026-09-22T00:00:00.000Z</x:v>
      </x:c>
      <x:c r="E1987" s="7" t="n">
        <x:v>459.4</x:v>
      </x:c>
      <x:c r="F1987" s="7" t="n">
        <x:v>434.4</x:v>
      </x:c>
      <x:c r="G1987" s="7" t="n">
        <x:v>43.2</x:v>
      </x:c>
      <x:c r="H1987" s="2" t="str">
        <x:v>否</x:v>
      </x:c>
      <x:c r="I1987" s="7" t="n">
        <x:f>IF(AND(ISNUMBER(E1987),ISNUMBER(F1987)),E1987-F1987,"")</x:f>
        <x:v>25</x:v>
      </x:c>
      <x:c r="J1987" s="2" t="str">
        <x:f>IF(H1987="否","不适用",IF(AND(ISNUMBER(E1987),ISNUMBER(F1987)),IF(I1987&gt;'规则与名单'!$B$2,"是","否"),"未判定"))</x:f>
        <x:v>不适用</x:v>
      </x:c>
      <x:c r="K1987" s="2" t="str">
        <x:f>IF(J1987="是",IF(ISNUMBER(F1987),"测试日GPS","缺失"),IF(ISNUMBER(G1987),"非测试日纯氢",IF(AND(H1987="是",J1987="未判定"),IF(ISNUMBER(F1987),"测试名单无纯氢GPS","缺失"),IF(ISNUMBER(E1987),"非测试日仪表","缺失"))))</x:f>
        <x:v>非测试日纯氢</x:v>
      </x:c>
      <x:c r="L1987" s="7" t="n">
        <x:f>IF(K1987="缺失","",IF(K1987="非测试日纯氢",G1987,IF(K1987="非测试日仪表",E1987,F1987)))</x:f>
        <x:v>43.2</x:v>
      </x:c>
      <x:c r="M1987" s="2" t="n">
        <x:f>IF(K1987="缺失",1,0)</x:f>
        <x:v>0</x:v>
      </x:c>
      <x:c r="N1987" s="2" t="str">
        <x:v>车辆里程查询_20260901-20260930_1024辆_仪表里程.xlsx / Z372</x:v>
      </x:c>
      <x:c r="O1987" s="2" t="str">
        <x:v>车辆里程查询_20260901-20260930_1024辆_GPS里程.xlsx / Z374</x:v>
      </x:c>
      <x:c r="P1987" s="2" t="str">
        <x:v>车辆纯氢气里程查询_20260901-20260930_1024辆.xlsx / Z921</x:v>
      </x:c>
    </x:row>
    <x:row r="1988" ht="22" customHeight="1">
      <x:c r="A1988" s="2" t="n">
        <x:v>80</x:v>
      </x:c>
      <x:c r="B1988" s="2" t="str">
        <x:v>粤A03350F</x:v>
      </x:c>
      <x:c r="C1988" s="2" t="str">
        <x:v>刘念念</x:v>
      </x:c>
      <x:c r="D1988" s="8" t="d">
        <x:v>2026-09-23T00:00:00.000Z</x:v>
      </x:c>
      <x:c r="E1988" s="7" t="n">
        <x:v>417.4</x:v>
      </x:c>
      <x:c r="F1988" s="7" t="n">
        <x:v>395.2</x:v>
      </x:c>
      <x:c r="G1988" s="7" t="n">
        <x:v>20.7</x:v>
      </x:c>
      <x:c r="H1988" s="2" t="str">
        <x:v>否</x:v>
      </x:c>
      <x:c r="I1988" s="7" t="n">
        <x:f>IF(AND(ISNUMBER(E1988),ISNUMBER(F1988)),E1988-F1988,"")</x:f>
        <x:v>22.19999999999999</x:v>
      </x:c>
      <x:c r="J1988" s="2" t="str">
        <x:f>IF(H1988="否","不适用",IF(AND(ISNUMBER(E1988),ISNUMBER(F1988)),IF(I1988&gt;'规则与名单'!$B$2,"是","否"),"未判定"))</x:f>
        <x:v>不适用</x:v>
      </x:c>
      <x:c r="K1988" s="2" t="str">
        <x:f>IF(J1988="是",IF(ISNUMBER(F1988),"测试日GPS","缺失"),IF(ISNUMBER(G1988),"非测试日纯氢",IF(AND(H1988="是",J1988="未判定"),IF(ISNUMBER(F1988),"测试名单无纯氢GPS","缺失"),IF(ISNUMBER(E1988),"非测试日仪表","缺失"))))</x:f>
        <x:v>非测试日纯氢</x:v>
      </x:c>
      <x:c r="L1988" s="7" t="n">
        <x:f>IF(K1988="缺失","",IF(K1988="非测试日纯氢",G1988,IF(K1988="非测试日仪表",E1988,F1988)))</x:f>
        <x:v>20.7</x:v>
      </x:c>
      <x:c r="M1988" s="2" t="n">
        <x:f>IF(K1988="缺失",1,0)</x:f>
        <x:v>0</x:v>
      </x:c>
      <x:c r="N1988" s="2" t="str">
        <x:v>车辆里程查询_20260901-20260930_1024辆_仪表里程.xlsx / AA372</x:v>
      </x:c>
      <x:c r="O1988" s="2" t="str">
        <x:v>车辆里程查询_20260901-20260930_1024辆_GPS里程.xlsx / AA374</x:v>
      </x:c>
      <x:c r="P1988" s="2" t="str">
        <x:v>车辆纯氢气里程查询_20260901-20260930_1024辆.xlsx / AA921</x:v>
      </x:c>
    </x:row>
    <x:row r="1989" ht="22" customHeight="1">
      <x:c r="A1989" s="2" t="n">
        <x:v>80</x:v>
      </x:c>
      <x:c r="B1989" s="2" t="str">
        <x:v>粤A03350F</x:v>
      </x:c>
      <x:c r="C1989" s="2" t="str">
        <x:v>刘念念</x:v>
      </x:c>
      <x:c r="D1989" s="8" t="d">
        <x:v>2026-09-24T00:00:00.000Z</x:v>
      </x:c>
      <x:c r="E1989" s="7" t="n">
        <x:v>365.9</x:v>
      </x:c>
      <x:c r="F1989" s="7" t="n">
        <x:v>346</x:v>
      </x:c>
      <x:c r="G1989" s="7" t="n">
        <x:v>16.4</x:v>
      </x:c>
      <x:c r="H1989" s="2" t="str">
        <x:v>否</x:v>
      </x:c>
      <x:c r="I1989" s="7" t="n">
        <x:f>IF(AND(ISNUMBER(E1989),ISNUMBER(F1989)),E1989-F1989,"")</x:f>
        <x:v>19.899999999999977</x:v>
      </x:c>
      <x:c r="J1989" s="2" t="str">
        <x:f>IF(H1989="否","不适用",IF(AND(ISNUMBER(E1989),ISNUMBER(F1989)),IF(I1989&gt;'规则与名单'!$B$2,"是","否"),"未判定"))</x:f>
        <x:v>不适用</x:v>
      </x:c>
      <x:c r="K1989" s="2" t="str">
        <x:f>IF(J1989="是",IF(ISNUMBER(F1989),"测试日GPS","缺失"),IF(ISNUMBER(G1989),"非测试日纯氢",IF(AND(H1989="是",J1989="未判定"),IF(ISNUMBER(F1989),"测试名单无纯氢GPS","缺失"),IF(ISNUMBER(E1989),"非测试日仪表","缺失"))))</x:f>
        <x:v>非测试日纯氢</x:v>
      </x:c>
      <x:c r="L1989" s="7" t="n">
        <x:f>IF(K1989="缺失","",IF(K1989="非测试日纯氢",G1989,IF(K1989="非测试日仪表",E1989,F1989)))</x:f>
        <x:v>16.4</x:v>
      </x:c>
      <x:c r="M1989" s="2" t="n">
        <x:f>IF(K1989="缺失",1,0)</x:f>
        <x:v>0</x:v>
      </x:c>
      <x:c r="N1989" s="2" t="str">
        <x:v>车辆里程查询_20260901-20260930_1024辆_仪表里程.xlsx / AB372</x:v>
      </x:c>
      <x:c r="O1989" s="2" t="str">
        <x:v>车辆里程查询_20260901-20260930_1024辆_GPS里程.xlsx / AB374</x:v>
      </x:c>
      <x:c r="P1989" s="2" t="str">
        <x:v>车辆纯氢气里程查询_20260901-20260930_1024辆.xlsx / AB921</x:v>
      </x:c>
    </x:row>
    <x:row r="1990" ht="22" customHeight="1">
      <x:c r="A1990" s="2" t="n">
        <x:v>80</x:v>
      </x:c>
      <x:c r="B1990" s="2" t="str">
        <x:v>粤A03350F</x:v>
      </x:c>
      <x:c r="C1990" s="2" t="str">
        <x:v>刘念念</x:v>
      </x:c>
      <x:c r="D1990" s="8" t="d">
        <x:v>2026-09-25T00:00:00.000Z</x:v>
      </x:c>
      <x:c r="E1990" s="7" t="n">
        <x:v>175.2</x:v>
      </x:c>
      <x:c r="F1990" s="7" t="n">
        <x:v>165.7</x:v>
      </x:c>
      <x:c r="G1990" s="7" t="n">
        <x:v>18.7</x:v>
      </x:c>
      <x:c r="H1990" s="2" t="str">
        <x:v>否</x:v>
      </x:c>
      <x:c r="I1990" s="7" t="n">
        <x:f>IF(AND(ISNUMBER(E1990),ISNUMBER(F1990)),E1990-F1990,"")</x:f>
        <x:v>9.5</x:v>
      </x:c>
      <x:c r="J1990" s="2" t="str">
        <x:f>IF(H1990="否","不适用",IF(AND(ISNUMBER(E1990),ISNUMBER(F1990)),IF(I1990&gt;'规则与名单'!$B$2,"是","否"),"未判定"))</x:f>
        <x:v>不适用</x:v>
      </x:c>
      <x:c r="K1990" s="2" t="str">
        <x:f>IF(J1990="是",IF(ISNUMBER(F1990),"测试日GPS","缺失"),IF(ISNUMBER(G1990),"非测试日纯氢",IF(AND(H1990="是",J1990="未判定"),IF(ISNUMBER(F1990),"测试名单无纯氢GPS","缺失"),IF(ISNUMBER(E1990),"非测试日仪表","缺失"))))</x:f>
        <x:v>非测试日纯氢</x:v>
      </x:c>
      <x:c r="L1990" s="7" t="n">
        <x:f>IF(K1990="缺失","",IF(K1990="非测试日纯氢",G1990,IF(K1990="非测试日仪表",E1990,F1990)))</x:f>
        <x:v>18.7</x:v>
      </x:c>
      <x:c r="M1990" s="2" t="n">
        <x:f>IF(K1990="缺失",1,0)</x:f>
        <x:v>0</x:v>
      </x:c>
      <x:c r="N1990" s="2" t="str">
        <x:v>车辆里程查询_20260901-20260930_1024辆_仪表里程.xlsx / AC372</x:v>
      </x:c>
      <x:c r="O1990" s="2" t="str">
        <x:v>车辆里程查询_20260901-20260930_1024辆_GPS里程.xlsx / AC374</x:v>
      </x:c>
      <x:c r="P1990" s="2" t="str">
        <x:v>车辆纯氢气里程查询_20260901-20260930_1024辆.xlsx / AC921</x:v>
      </x:c>
    </x:row>
    <x:row r="1991" ht="22" customHeight="1">
      <x:c r="A1991" s="2" t="n">
        <x:v>80</x:v>
      </x:c>
      <x:c r="B1991" s="2" t="str">
        <x:v>粤A03350F</x:v>
      </x:c>
      <x:c r="C1991" s="2" t="str">
        <x:v>刘念念</x:v>
      </x:c>
      <x:c r="D1991" s="8" t="d">
        <x:v>2026-09-26T00:00:00.000Z</x:v>
      </x:c>
      <x:c r="E1991" s="7" t="n">
        <x:v>68.5</x:v>
      </x:c>
      <x:c r="F1991" s="7" t="n">
        <x:v>73.1</x:v>
      </x:c>
      <x:c r="G1991" s="7" t="n">
        <x:v>3.4</x:v>
      </x:c>
      <x:c r="H1991" s="2" t="str">
        <x:v>否</x:v>
      </x:c>
      <x:c r="I1991" s="7" t="n">
        <x:f>IF(AND(ISNUMBER(E1991),ISNUMBER(F1991)),E1991-F1991,"")</x:f>
        <x:v>-4.599999999999994</x:v>
      </x:c>
      <x:c r="J1991" s="2" t="str">
        <x:f>IF(H1991="否","不适用",IF(AND(ISNUMBER(E1991),ISNUMBER(F1991)),IF(I1991&gt;'规则与名单'!$B$2,"是","否"),"未判定"))</x:f>
        <x:v>不适用</x:v>
      </x:c>
      <x:c r="K1991" s="2" t="str">
        <x:f>IF(J1991="是",IF(ISNUMBER(F1991),"测试日GPS","缺失"),IF(ISNUMBER(G1991),"非测试日纯氢",IF(AND(H1991="是",J1991="未判定"),IF(ISNUMBER(F1991),"测试名单无纯氢GPS","缺失"),IF(ISNUMBER(E1991),"非测试日仪表","缺失"))))</x:f>
        <x:v>非测试日纯氢</x:v>
      </x:c>
      <x:c r="L1991" s="7" t="n">
        <x:f>IF(K1991="缺失","",IF(K1991="非测试日纯氢",G1991,IF(K1991="非测试日仪表",E1991,F1991)))</x:f>
        <x:v>3.4</x:v>
      </x:c>
      <x:c r="M1991" s="2" t="n">
        <x:f>IF(K1991="缺失",1,0)</x:f>
        <x:v>0</x:v>
      </x:c>
      <x:c r="N1991" s="2" t="str">
        <x:v>车辆里程查询_20260901-20260930_1024辆_仪表里程.xlsx / AD372</x:v>
      </x:c>
      <x:c r="O1991" s="2" t="str">
        <x:v>车辆里程查询_20260901-20260930_1024辆_GPS里程.xlsx / AD374</x:v>
      </x:c>
      <x:c r="P1991" s="2" t="str">
        <x:v>车辆纯氢气里程查询_20260901-20260930_1024辆.xlsx / AD921</x:v>
      </x:c>
    </x:row>
    <x:row r="1992" ht="22" customHeight="1">
      <x:c r="A1992" s="2" t="n">
        <x:v>80</x:v>
      </x:c>
      <x:c r="B1992" s="2" t="str">
        <x:v>粤A03350F</x:v>
      </x:c>
      <x:c r="C1992" s="2" t="str">
        <x:v>刘念念</x:v>
      </x:c>
      <x:c r="D1992" s="8" t="d">
        <x:v>2026-09-27T00:00:00.000Z</x:v>
      </x:c>
      <x:c r="E1992" s="7"/>
      <x:c r="F1992" s="7" t="n">
        <x:v>0</x:v>
      </x:c>
      <x:c r="G1992" s="7"/>
      <x:c r="H1992" s="2" t="str">
        <x:v>否</x:v>
      </x:c>
      <x:c r="I1992" s="7" t="str">
        <x:f>IF(AND(ISNUMBER(E1992),ISNUMBER(F1992)),E1992-F1992,"")</x:f>
      </x:c>
      <x:c r="J1992" s="2" t="str">
        <x:f>IF(H1992="否","不适用",IF(AND(ISNUMBER(E1992),ISNUMBER(F1992)),IF(I1992&gt;'规则与名单'!$B$2,"是","否"),"未判定"))</x:f>
        <x:v>不适用</x:v>
      </x:c>
      <x:c r="K1992" s="2" t="str">
        <x:f>IF(J1992="是",IF(ISNUMBER(F1992),"测试日GPS","缺失"),IF(ISNUMBER(G1992),"非测试日纯氢",IF(AND(H1992="是",J1992="未判定"),IF(ISNUMBER(F1992),"测试名单无纯氢GPS","缺失"),IF(ISNUMBER(E1992),"非测试日仪表","缺失"))))</x:f>
        <x:v>缺失</x:v>
      </x:c>
      <x:c r="L1992" s="7" t="str">
        <x:f>IF(K1992="缺失","",IF(K1992="非测试日纯氢",G1992,IF(K1992="非测试日仪表",E1992,F1992)))</x:f>
      </x:c>
      <x:c r="M1992" s="2" t="n">
        <x:f>IF(K1992="缺失",1,0)</x:f>
        <x:v>1</x:v>
      </x:c>
      <x:c r="N1992" s="2" t="str">
        <x:v>车辆里程查询_20260901-20260930_1024辆_仪表里程.xlsx / AE372</x:v>
      </x:c>
      <x:c r="O1992" s="2" t="str">
        <x:v>车辆里程查询_20260901-20260930_1024辆_GPS里程.xlsx / AE374</x:v>
      </x:c>
      <x:c r="P1992" s="2" t="str">
        <x:v>车辆纯氢气里程查询_20260901-20260930_1024辆.xlsx / AE921</x:v>
      </x:c>
    </x:row>
    <x:row r="1993" ht="22" customHeight="1">
      <x:c r="A1993" s="2" t="n">
        <x:v>80</x:v>
      </x:c>
      <x:c r="B1993" s="2" t="str">
        <x:v>粤A03350F</x:v>
      </x:c>
      <x:c r="C1993" s="2" t="str">
        <x:v>刘念念</x:v>
      </x:c>
      <x:c r="D1993" s="8" t="d">
        <x:v>2026-09-28T00:00:00.000Z</x:v>
      </x:c>
      <x:c r="E1993" s="7"/>
      <x:c r="F1993" s="7" t="n">
        <x:v>0</x:v>
      </x:c>
      <x:c r="G1993" s="7"/>
      <x:c r="H1993" s="2" t="str">
        <x:v>否</x:v>
      </x:c>
      <x:c r="I1993" s="7" t="str">
        <x:f>IF(AND(ISNUMBER(E1993),ISNUMBER(F1993)),E1993-F1993,"")</x:f>
      </x:c>
      <x:c r="J1993" s="2" t="str">
        <x:f>IF(H1993="否","不适用",IF(AND(ISNUMBER(E1993),ISNUMBER(F1993)),IF(I1993&gt;'规则与名单'!$B$2,"是","否"),"未判定"))</x:f>
        <x:v>不适用</x:v>
      </x:c>
      <x:c r="K1993" s="2" t="str">
        <x:f>IF(J1993="是",IF(ISNUMBER(F1993),"测试日GPS","缺失"),IF(ISNUMBER(G1993),"非测试日纯氢",IF(AND(H1993="是",J1993="未判定"),IF(ISNUMBER(F1993),"测试名单无纯氢GPS","缺失"),IF(ISNUMBER(E1993),"非测试日仪表","缺失"))))</x:f>
        <x:v>缺失</x:v>
      </x:c>
      <x:c r="L1993" s="7" t="str">
        <x:f>IF(K1993="缺失","",IF(K1993="非测试日纯氢",G1993,IF(K1993="非测试日仪表",E1993,F1993)))</x:f>
      </x:c>
      <x:c r="M1993" s="2" t="n">
        <x:f>IF(K1993="缺失",1,0)</x:f>
        <x:v>1</x:v>
      </x:c>
      <x:c r="N1993" s="2" t="str">
        <x:v>车辆里程查询_20260901-20260930_1024辆_仪表里程.xlsx / AF372</x:v>
      </x:c>
      <x:c r="O1993" s="2" t="str">
        <x:v>车辆里程查询_20260901-20260930_1024辆_GPS里程.xlsx / AF374</x:v>
      </x:c>
      <x:c r="P1993" s="2" t="str">
        <x:v>车辆纯氢气里程查询_20260901-20260930_1024辆.xlsx / AF921</x:v>
      </x:c>
    </x:row>
    <x:row r="1994" ht="22" customHeight="1">
      <x:c r="A1994" s="2" t="n">
        <x:v>80</x:v>
      </x:c>
      <x:c r="B1994" s="2" t="str">
        <x:v>粤A03350F</x:v>
      </x:c>
      <x:c r="C1994" s="2" t="str">
        <x:v>刘念念</x:v>
      </x:c>
      <x:c r="D1994" s="8" t="d">
        <x:v>2026-09-29T00:00:00.000Z</x:v>
      </x:c>
      <x:c r="E1994" s="7" t="n">
        <x:v>91.3</x:v>
      </x:c>
      <x:c r="F1994" s="7" t="n">
        <x:v>77.9</x:v>
      </x:c>
      <x:c r="G1994" s="7" t="n">
        <x:v>5.8</x:v>
      </x:c>
      <x:c r="H1994" s="2" t="str">
        <x:v>否</x:v>
      </x:c>
      <x:c r="I1994" s="7" t="n">
        <x:f>IF(AND(ISNUMBER(E1994),ISNUMBER(F1994)),E1994-F1994,"")</x:f>
        <x:v>13.399999999999991</x:v>
      </x:c>
      <x:c r="J1994" s="2" t="str">
        <x:f>IF(H1994="否","不适用",IF(AND(ISNUMBER(E1994),ISNUMBER(F1994)),IF(I1994&gt;'规则与名单'!$B$2,"是","否"),"未判定"))</x:f>
        <x:v>不适用</x:v>
      </x:c>
      <x:c r="K1994" s="2" t="str">
        <x:f>IF(J1994="是",IF(ISNUMBER(F1994),"测试日GPS","缺失"),IF(ISNUMBER(G1994),"非测试日纯氢",IF(AND(H1994="是",J1994="未判定"),IF(ISNUMBER(F1994),"测试名单无纯氢GPS","缺失"),IF(ISNUMBER(E1994),"非测试日仪表","缺失"))))</x:f>
        <x:v>非测试日纯氢</x:v>
      </x:c>
      <x:c r="L1994" s="7" t="n">
        <x:f>IF(K1994="缺失","",IF(K1994="非测试日纯氢",G1994,IF(K1994="非测试日仪表",E1994,F1994)))</x:f>
        <x:v>5.8</x:v>
      </x:c>
      <x:c r="M1994" s="2" t="n">
        <x:f>IF(K1994="缺失",1,0)</x:f>
        <x:v>0</x:v>
      </x:c>
      <x:c r="N1994" s="2" t="str">
        <x:v>车辆里程查询_20260901-20260930_1024辆_仪表里程.xlsx / AG372</x:v>
      </x:c>
      <x:c r="O1994" s="2" t="str">
        <x:v>车辆里程查询_20260901-20260930_1024辆_GPS里程.xlsx / AG374</x:v>
      </x:c>
      <x:c r="P1994" s="2" t="str">
        <x:v>车辆纯氢气里程查询_20260901-20260930_1024辆.xlsx / AG921</x:v>
      </x:c>
    </x:row>
    <x:row r="1995" ht="22" customHeight="1">
      <x:c r="A1995" s="2" t="n">
        <x:v>80</x:v>
      </x:c>
      <x:c r="B1995" s="2" t="str">
        <x:v>粤A03350F</x:v>
      </x:c>
      <x:c r="C1995" s="2" t="str">
        <x:v>刘念念</x:v>
      </x:c>
      <x:c r="D1995" s="8" t="d">
        <x:v>2026-09-30T00:00:00.000Z</x:v>
      </x:c>
      <x:c r="E1995" s="7"/>
      <x:c r="F1995" s="7" t="n">
        <x:v>0</x:v>
      </x:c>
      <x:c r="G1995" s="7"/>
      <x:c r="H1995" s="2" t="str">
        <x:v>否</x:v>
      </x:c>
      <x:c r="I1995" s="7" t="str">
        <x:f>IF(AND(ISNUMBER(E1995),ISNUMBER(F1995)),E1995-F1995,"")</x:f>
      </x:c>
      <x:c r="J1995" s="2" t="str">
        <x:f>IF(H1995="否","不适用",IF(AND(ISNUMBER(E1995),ISNUMBER(F1995)),IF(I1995&gt;'规则与名单'!$B$2,"是","否"),"未判定"))</x:f>
        <x:v>不适用</x:v>
      </x:c>
      <x:c r="K1995" s="2" t="str">
        <x:f>IF(J1995="是",IF(ISNUMBER(F1995),"测试日GPS","缺失"),IF(ISNUMBER(G1995),"非测试日纯氢",IF(AND(H1995="是",J1995="未判定"),IF(ISNUMBER(F1995),"测试名单无纯氢GPS","缺失"),IF(ISNUMBER(E1995),"非测试日仪表","缺失"))))</x:f>
        <x:v>缺失</x:v>
      </x:c>
      <x:c r="L1995" s="7" t="str">
        <x:f>IF(K1995="缺失","",IF(K1995="非测试日纯氢",G1995,IF(K1995="非测试日仪表",E1995,F1995)))</x:f>
      </x:c>
      <x:c r="M1995" s="2" t="n">
        <x:f>IF(K1995="缺失",1,0)</x:f>
        <x:v>1</x:v>
      </x:c>
      <x:c r="N1995" s="2" t="str">
        <x:v>车辆里程查询_20260901-20260930_1024辆_仪表里程.xlsx / AH372</x:v>
      </x:c>
      <x:c r="O1995" s="2" t="str">
        <x:v>车辆里程查询_20260901-20260930_1024辆_GPS里程.xlsx / AH374</x:v>
      </x:c>
      <x:c r="P1995" s="2" t="str">
        <x:v>车辆纯氢气里程查询_20260901-20260930_1024辆.xlsx / AH921</x:v>
      </x:c>
    </x:row>
    <x:row r="1996" ht="22" customHeight="1">
      <x:c r="A1996" s="2" t="n">
        <x:v>81</x:v>
      </x:c>
      <x:c r="B1996" s="2" t="str">
        <x:v>粤A03517F</x:v>
      </x:c>
      <x:c r="C1996" s="2" t="str">
        <x:v>刘念念</x:v>
      </x:c>
      <x:c r="D1996" s="8" t="d">
        <x:v>2026-09-01T00:00:00.000Z</x:v>
      </x:c>
      <x:c r="E1996" s="7" t="n">
        <x:v>45.1</x:v>
      </x:c>
      <x:c r="F1996" s="7" t="n">
        <x:v>43.1</x:v>
      </x:c>
      <x:c r="G1996" s="7" t="n">
        <x:v>45.1</x:v>
      </x:c>
      <x:c r="H1996" s="2" t="str">
        <x:v>否</x:v>
      </x:c>
      <x:c r="I1996" s="7" t="n">
        <x:f>IF(AND(ISNUMBER(E1996),ISNUMBER(F1996)),E1996-F1996,"")</x:f>
        <x:v>2</x:v>
      </x:c>
      <x:c r="J1996" s="2" t="str">
        <x:f>IF(H1996="否","不适用",IF(AND(ISNUMBER(E1996),ISNUMBER(F1996)),IF(I1996&gt;'规则与名单'!$B$2,"是","否"),"未判定"))</x:f>
        <x:v>不适用</x:v>
      </x:c>
      <x:c r="K1996" s="2" t="str">
        <x:f>IF(J1996="是",IF(ISNUMBER(F1996),"测试日GPS","缺失"),IF(ISNUMBER(G1996),"非测试日纯氢",IF(AND(H1996="是",J1996="未判定"),IF(ISNUMBER(F1996),"测试名单无纯氢GPS","缺失"),IF(ISNUMBER(E1996),"非测试日仪表","缺失"))))</x:f>
        <x:v>非测试日纯氢</x:v>
      </x:c>
      <x:c r="L1996" s="7" t="n">
        <x:f>IF(K1996="缺失","",IF(K1996="非测试日纯氢",G1996,IF(K1996="非测试日仪表",E1996,F1996)))</x:f>
        <x:v>45.1</x:v>
      </x:c>
      <x:c r="M1996" s="2" t="n">
        <x:f>IF(K1996="缺失",1,0)</x:f>
        <x:v>0</x:v>
      </x:c>
      <x:c r="N1996" s="2" t="str">
        <x:v>车辆里程查询_20260901-20260930_1024辆_仪表里程.xlsx / E351</x:v>
      </x:c>
      <x:c r="O1996" s="2" t="str">
        <x:v>车辆里程查询_20260901-20260930_1024辆_GPS里程.xlsx / E353</x:v>
      </x:c>
      <x:c r="P1996" s="2" t="str">
        <x:v>车辆纯氢气里程查询_20260901-20260930_1024辆.xlsx / E932</x:v>
      </x:c>
    </x:row>
    <x:row r="1997" ht="22" customHeight="1">
      <x:c r="A1997" s="2" t="n">
        <x:v>81</x:v>
      </x:c>
      <x:c r="B1997" s="2" t="str">
        <x:v>粤A03517F</x:v>
      </x:c>
      <x:c r="C1997" s="2" t="str">
        <x:v>刘念念</x:v>
      </x:c>
      <x:c r="D1997" s="8" t="d">
        <x:v>2026-09-02T00:00:00.000Z</x:v>
      </x:c>
      <x:c r="E1997" s="7" t="n">
        <x:v>63.6</x:v>
      </x:c>
      <x:c r="F1997" s="7" t="n">
        <x:v>60</x:v>
      </x:c>
      <x:c r="G1997" s="7" t="n">
        <x:v>63.6</x:v>
      </x:c>
      <x:c r="H1997" s="2" t="str">
        <x:v>否</x:v>
      </x:c>
      <x:c r="I1997" s="7" t="n">
        <x:f>IF(AND(ISNUMBER(E1997),ISNUMBER(F1997)),E1997-F1997,"")</x:f>
        <x:v>3.6000000000000014</x:v>
      </x:c>
      <x:c r="J1997" s="2" t="str">
        <x:f>IF(H1997="否","不适用",IF(AND(ISNUMBER(E1997),ISNUMBER(F1997)),IF(I1997&gt;'规则与名单'!$B$2,"是","否"),"未判定"))</x:f>
        <x:v>不适用</x:v>
      </x:c>
      <x:c r="K1997" s="2" t="str">
        <x:f>IF(J1997="是",IF(ISNUMBER(F1997),"测试日GPS","缺失"),IF(ISNUMBER(G1997),"非测试日纯氢",IF(AND(H1997="是",J1997="未判定"),IF(ISNUMBER(F1997),"测试名单无纯氢GPS","缺失"),IF(ISNUMBER(E1997),"非测试日仪表","缺失"))))</x:f>
        <x:v>非测试日纯氢</x:v>
      </x:c>
      <x:c r="L1997" s="7" t="n">
        <x:f>IF(K1997="缺失","",IF(K1997="非测试日纯氢",G1997,IF(K1997="非测试日仪表",E1997,F1997)))</x:f>
        <x:v>63.6</x:v>
      </x:c>
      <x:c r="M1997" s="2" t="n">
        <x:f>IF(K1997="缺失",1,0)</x:f>
        <x:v>0</x:v>
      </x:c>
      <x:c r="N1997" s="2" t="str">
        <x:v>车辆里程查询_20260901-20260930_1024辆_仪表里程.xlsx / F351</x:v>
      </x:c>
      <x:c r="O1997" s="2" t="str">
        <x:v>车辆里程查询_20260901-20260930_1024辆_GPS里程.xlsx / F353</x:v>
      </x:c>
      <x:c r="P1997" s="2" t="str">
        <x:v>车辆纯氢气里程查询_20260901-20260930_1024辆.xlsx / F932</x:v>
      </x:c>
    </x:row>
    <x:row r="1998" ht="22" customHeight="1">
      <x:c r="A1998" s="2" t="n">
        <x:v>81</x:v>
      </x:c>
      <x:c r="B1998" s="2" t="str">
        <x:v>粤A03517F</x:v>
      </x:c>
      <x:c r="C1998" s="2" t="str">
        <x:v>刘念念</x:v>
      </x:c>
      <x:c r="D1998" s="8" t="d">
        <x:v>2026-09-03T00:00:00.000Z</x:v>
      </x:c>
      <x:c r="E1998" s="7" t="n">
        <x:v>48.4</x:v>
      </x:c>
      <x:c r="F1998" s="7" t="n">
        <x:v>47.8</x:v>
      </x:c>
      <x:c r="G1998" s="7" t="n">
        <x:v>48.4</x:v>
      </x:c>
      <x:c r="H1998" s="2" t="str">
        <x:v>否</x:v>
      </x:c>
      <x:c r="I1998" s="7" t="n">
        <x:f>IF(AND(ISNUMBER(E1998),ISNUMBER(F1998)),E1998-F1998,"")</x:f>
        <x:v>0.6000000000000014</x:v>
      </x:c>
      <x:c r="J1998" s="2" t="str">
        <x:f>IF(H1998="否","不适用",IF(AND(ISNUMBER(E1998),ISNUMBER(F1998)),IF(I1998&gt;'规则与名单'!$B$2,"是","否"),"未判定"))</x:f>
        <x:v>不适用</x:v>
      </x:c>
      <x:c r="K1998" s="2" t="str">
        <x:f>IF(J1998="是",IF(ISNUMBER(F1998),"测试日GPS","缺失"),IF(ISNUMBER(G1998),"非测试日纯氢",IF(AND(H1998="是",J1998="未判定"),IF(ISNUMBER(F1998),"测试名单无纯氢GPS","缺失"),IF(ISNUMBER(E1998),"非测试日仪表","缺失"))))</x:f>
        <x:v>非测试日纯氢</x:v>
      </x:c>
      <x:c r="L1998" s="7" t="n">
        <x:f>IF(K1998="缺失","",IF(K1998="非测试日纯氢",G1998,IF(K1998="非测试日仪表",E1998,F1998)))</x:f>
        <x:v>48.4</x:v>
      </x:c>
      <x:c r="M1998" s="2" t="n">
        <x:f>IF(K1998="缺失",1,0)</x:f>
        <x:v>0</x:v>
      </x:c>
      <x:c r="N1998" s="2" t="str">
        <x:v>车辆里程查询_20260901-20260930_1024辆_仪表里程.xlsx / G351</x:v>
      </x:c>
      <x:c r="O1998" s="2" t="str">
        <x:v>车辆里程查询_20260901-20260930_1024辆_GPS里程.xlsx / G353</x:v>
      </x:c>
      <x:c r="P1998" s="2" t="str">
        <x:v>车辆纯氢气里程查询_20260901-20260930_1024辆.xlsx / G932</x:v>
      </x:c>
    </x:row>
    <x:row r="1999" ht="22" customHeight="1">
      <x:c r="A1999" s="2" t="n">
        <x:v>81</x:v>
      </x:c>
      <x:c r="B1999" s="2" t="str">
        <x:v>粤A03517F</x:v>
      </x:c>
      <x:c r="C1999" s="2" t="str">
        <x:v>刘念念</x:v>
      </x:c>
      <x:c r="D1999" s="8" t="d">
        <x:v>2026-09-04T00:00:00.000Z</x:v>
      </x:c>
      <x:c r="E1999" s="7" t="n">
        <x:v>69.5</x:v>
      </x:c>
      <x:c r="F1999" s="7" t="n">
        <x:v>66.8</x:v>
      </x:c>
      <x:c r="G1999" s="7" t="n">
        <x:v>70.3</x:v>
      </x:c>
      <x:c r="H1999" s="2" t="str">
        <x:v>否</x:v>
      </x:c>
      <x:c r="I1999" s="7" t="n">
        <x:f>IF(AND(ISNUMBER(E1999),ISNUMBER(F1999)),E1999-F1999,"")</x:f>
        <x:v>2.700000000000003</x:v>
      </x:c>
      <x:c r="J1999" s="2" t="str">
        <x:f>IF(H1999="否","不适用",IF(AND(ISNUMBER(E1999),ISNUMBER(F1999)),IF(I1999&gt;'规则与名单'!$B$2,"是","否"),"未判定"))</x:f>
        <x:v>不适用</x:v>
      </x:c>
      <x:c r="K1999" s="2" t="str">
        <x:f>IF(J1999="是",IF(ISNUMBER(F1999),"测试日GPS","缺失"),IF(ISNUMBER(G1999),"非测试日纯氢",IF(AND(H1999="是",J1999="未判定"),IF(ISNUMBER(F1999),"测试名单无纯氢GPS","缺失"),IF(ISNUMBER(E1999),"非测试日仪表","缺失"))))</x:f>
        <x:v>非测试日纯氢</x:v>
      </x:c>
      <x:c r="L1999" s="7" t="n">
        <x:f>IF(K1999="缺失","",IF(K1999="非测试日纯氢",G1999,IF(K1999="非测试日仪表",E1999,F1999)))</x:f>
        <x:v>70.3</x:v>
      </x:c>
      <x:c r="M1999" s="2" t="n">
        <x:f>IF(K1999="缺失",1,0)</x:f>
        <x:v>0</x:v>
      </x:c>
      <x:c r="N1999" s="2" t="str">
        <x:v>车辆里程查询_20260901-20260930_1024辆_仪表里程.xlsx / H351</x:v>
      </x:c>
      <x:c r="O1999" s="2" t="str">
        <x:v>车辆里程查询_20260901-20260930_1024辆_GPS里程.xlsx / H353</x:v>
      </x:c>
      <x:c r="P1999" s="2" t="str">
        <x:v>车辆纯氢气里程查询_20260901-20260930_1024辆.xlsx / H932</x:v>
      </x:c>
    </x:row>
    <x:row r="2000" ht="22" customHeight="1">
      <x:c r="A2000" s="2" t="n">
        <x:v>81</x:v>
      </x:c>
      <x:c r="B2000" s="2" t="str">
        <x:v>粤A03517F</x:v>
      </x:c>
      <x:c r="C2000" s="2" t="str">
        <x:v>刘念念</x:v>
      </x:c>
      <x:c r="D2000" s="8" t="d">
        <x:v>2026-09-05T00:00:00.000Z</x:v>
      </x:c>
      <x:c r="E2000" s="7" t="n">
        <x:v>63.5</x:v>
      </x:c>
      <x:c r="F2000" s="7" t="n">
        <x:v>77.8</x:v>
      </x:c>
      <x:c r="G2000" s="7" t="n">
        <x:v>81.9</x:v>
      </x:c>
      <x:c r="H2000" s="2" t="str">
        <x:v>否</x:v>
      </x:c>
      <x:c r="I2000" s="7" t="n">
        <x:f>IF(AND(ISNUMBER(E2000),ISNUMBER(F2000)),E2000-F2000,"")</x:f>
        <x:v>-14.299999999999997</x:v>
      </x:c>
      <x:c r="J2000" s="2" t="str">
        <x:f>IF(H2000="否","不适用",IF(AND(ISNUMBER(E2000),ISNUMBER(F2000)),IF(I2000&gt;'规则与名单'!$B$2,"是","否"),"未判定"))</x:f>
        <x:v>不适用</x:v>
      </x:c>
      <x:c r="K2000" s="2" t="str">
        <x:f>IF(J2000="是",IF(ISNUMBER(F2000),"测试日GPS","缺失"),IF(ISNUMBER(G2000),"非测试日纯氢",IF(AND(H2000="是",J2000="未判定"),IF(ISNUMBER(F2000),"测试名单无纯氢GPS","缺失"),IF(ISNUMBER(E2000),"非测试日仪表","缺失"))))</x:f>
        <x:v>非测试日纯氢</x:v>
      </x:c>
      <x:c r="L2000" s="7" t="n">
        <x:f>IF(K2000="缺失","",IF(K2000="非测试日纯氢",G2000,IF(K2000="非测试日仪表",E2000,F2000)))</x:f>
        <x:v>81.9</x:v>
      </x:c>
      <x:c r="M2000" s="2" t="n">
        <x:f>IF(K2000="缺失",1,0)</x:f>
        <x:v>0</x:v>
      </x:c>
      <x:c r="N2000" s="2" t="str">
        <x:v>车辆里程查询_20260901-20260930_1024辆_仪表里程.xlsx / I351</x:v>
      </x:c>
      <x:c r="O2000" s="2" t="str">
        <x:v>车辆里程查询_20260901-20260930_1024辆_GPS里程.xlsx / I353</x:v>
      </x:c>
      <x:c r="P2000" s="2" t="str">
        <x:v>车辆纯氢气里程查询_20260901-20260930_1024辆.xlsx / I932</x:v>
      </x:c>
    </x:row>
    <x:row r="2001" ht="22" customHeight="1">
      <x:c r="A2001" s="2" t="n">
        <x:v>81</x:v>
      </x:c>
      <x:c r="B2001" s="2" t="str">
        <x:v>粤A03517F</x:v>
      </x:c>
      <x:c r="C2001" s="2" t="str">
        <x:v>刘念念</x:v>
      </x:c>
      <x:c r="D2001" s="8" t="d">
        <x:v>2026-09-06T00:00:00.000Z</x:v>
      </x:c>
      <x:c r="E2001" s="7" t="n">
        <x:v>86.5</x:v>
      </x:c>
      <x:c r="F2001" s="7" t="n">
        <x:v>63.5</x:v>
      </x:c>
      <x:c r="G2001" s="7" t="n">
        <x:v>67.2</x:v>
      </x:c>
      <x:c r="H2001" s="2" t="str">
        <x:v>否</x:v>
      </x:c>
      <x:c r="I2001" s="7" t="n">
        <x:f>IF(AND(ISNUMBER(E2001),ISNUMBER(F2001)),E2001-F2001,"")</x:f>
        <x:v>23</x:v>
      </x:c>
      <x:c r="J2001" s="2" t="str">
        <x:f>IF(H2001="否","不适用",IF(AND(ISNUMBER(E2001),ISNUMBER(F2001)),IF(I2001&gt;'规则与名单'!$B$2,"是","否"),"未判定"))</x:f>
        <x:v>不适用</x:v>
      </x:c>
      <x:c r="K2001" s="2" t="str">
        <x:f>IF(J2001="是",IF(ISNUMBER(F2001),"测试日GPS","缺失"),IF(ISNUMBER(G2001),"非测试日纯氢",IF(AND(H2001="是",J2001="未判定"),IF(ISNUMBER(F2001),"测试名单无纯氢GPS","缺失"),IF(ISNUMBER(E2001),"非测试日仪表","缺失"))))</x:f>
        <x:v>非测试日纯氢</x:v>
      </x:c>
      <x:c r="L2001" s="7" t="n">
        <x:f>IF(K2001="缺失","",IF(K2001="非测试日纯氢",G2001,IF(K2001="非测试日仪表",E2001,F2001)))</x:f>
        <x:v>67.2</x:v>
      </x:c>
      <x:c r="M2001" s="2" t="n">
        <x:f>IF(K2001="缺失",1,0)</x:f>
        <x:v>0</x:v>
      </x:c>
      <x:c r="N2001" s="2" t="str">
        <x:v>车辆里程查询_20260901-20260930_1024辆_仪表里程.xlsx / J351</x:v>
      </x:c>
      <x:c r="O2001" s="2" t="str">
        <x:v>车辆里程查询_20260901-20260930_1024辆_GPS里程.xlsx / J353</x:v>
      </x:c>
      <x:c r="P2001" s="2" t="str">
        <x:v>车辆纯氢气里程查询_20260901-20260930_1024辆.xlsx / J932</x:v>
      </x:c>
    </x:row>
    <x:row r="2002" ht="22" customHeight="1">
      <x:c r="A2002" s="2" t="n">
        <x:v>81</x:v>
      </x:c>
      <x:c r="B2002" s="2" t="str">
        <x:v>粤A03517F</x:v>
      </x:c>
      <x:c r="C2002" s="2" t="str">
        <x:v>刘念念</x:v>
      </x:c>
      <x:c r="D2002" s="8" t="d">
        <x:v>2026-09-07T00:00:00.000Z</x:v>
      </x:c>
      <x:c r="E2002" s="7" t="n">
        <x:v>22.1</x:v>
      </x:c>
      <x:c r="F2002" s="7" t="n">
        <x:v>21.3</x:v>
      </x:c>
      <x:c r="G2002" s="7" t="n">
        <x:v>22.1</x:v>
      </x:c>
      <x:c r="H2002" s="2" t="str">
        <x:v>否</x:v>
      </x:c>
      <x:c r="I2002" s="7" t="n">
        <x:f>IF(AND(ISNUMBER(E2002),ISNUMBER(F2002)),E2002-F2002,"")</x:f>
        <x:v>0.8000000000000007</x:v>
      </x:c>
      <x:c r="J2002" s="2" t="str">
        <x:f>IF(H2002="否","不适用",IF(AND(ISNUMBER(E2002),ISNUMBER(F2002)),IF(I2002&gt;'规则与名单'!$B$2,"是","否"),"未判定"))</x:f>
        <x:v>不适用</x:v>
      </x:c>
      <x:c r="K2002" s="2" t="str">
        <x:f>IF(J2002="是",IF(ISNUMBER(F2002),"测试日GPS","缺失"),IF(ISNUMBER(G2002),"非测试日纯氢",IF(AND(H2002="是",J2002="未判定"),IF(ISNUMBER(F2002),"测试名单无纯氢GPS","缺失"),IF(ISNUMBER(E2002),"非测试日仪表","缺失"))))</x:f>
        <x:v>非测试日纯氢</x:v>
      </x:c>
      <x:c r="L2002" s="7" t="n">
        <x:f>IF(K2002="缺失","",IF(K2002="非测试日纯氢",G2002,IF(K2002="非测试日仪表",E2002,F2002)))</x:f>
        <x:v>22.1</x:v>
      </x:c>
      <x:c r="M2002" s="2" t="n">
        <x:f>IF(K2002="缺失",1,0)</x:f>
        <x:v>0</x:v>
      </x:c>
      <x:c r="N2002" s="2" t="str">
        <x:v>车辆里程查询_20260901-20260930_1024辆_仪表里程.xlsx / K351</x:v>
      </x:c>
      <x:c r="O2002" s="2" t="str">
        <x:v>车辆里程查询_20260901-20260930_1024辆_GPS里程.xlsx / K353</x:v>
      </x:c>
      <x:c r="P2002" s="2" t="str">
        <x:v>车辆纯氢气里程查询_20260901-20260930_1024辆.xlsx / K932</x:v>
      </x:c>
    </x:row>
    <x:row r="2003" ht="22" customHeight="1">
      <x:c r="A2003" s="2" t="n">
        <x:v>81</x:v>
      </x:c>
      <x:c r="B2003" s="2" t="str">
        <x:v>粤A03517F</x:v>
      </x:c>
      <x:c r="C2003" s="2" t="str">
        <x:v>刘念念</x:v>
      </x:c>
      <x:c r="D2003" s="8" t="d">
        <x:v>2026-09-08T00:00:00.000Z</x:v>
      </x:c>
      <x:c r="E2003" s="7" t="n">
        <x:v>0</x:v>
      </x:c>
      <x:c r="F2003" s="7" t="n">
        <x:v>0</x:v>
      </x:c>
      <x:c r="G2003" s="7"/>
      <x:c r="H2003" s="2" t="str">
        <x:v>否</x:v>
      </x:c>
      <x:c r="I2003" s="7" t="n">
        <x:f>IF(AND(ISNUMBER(E2003),ISNUMBER(F2003)),E2003-F2003,"")</x:f>
        <x:v>0</x:v>
      </x:c>
      <x:c r="J2003" s="2" t="str">
        <x:f>IF(H2003="否","不适用",IF(AND(ISNUMBER(E2003),ISNUMBER(F2003)),IF(I2003&gt;'规则与名单'!$B$2,"是","否"),"未判定"))</x:f>
        <x:v>不适用</x:v>
      </x:c>
      <x:c r="K2003" s="2" t="str">
        <x:f>IF(J2003="是",IF(ISNUMBER(F2003),"测试日GPS","缺失"),IF(ISNUMBER(G2003),"非测试日纯氢",IF(AND(H2003="是",J2003="未判定"),IF(ISNUMBER(F2003),"测试名单无纯氢GPS","缺失"),IF(ISNUMBER(E2003),"非测试日仪表","缺失"))))</x:f>
        <x:v>非测试日仪表</x:v>
      </x:c>
      <x:c r="L2003" s="7" t="n">
        <x:f>IF(K2003="缺失","",IF(K2003="非测试日纯氢",G2003,IF(K2003="非测试日仪表",E2003,F2003)))</x:f>
        <x:v>0</x:v>
      </x:c>
      <x:c r="M2003" s="2" t="n">
        <x:f>IF(K2003="缺失",1,0)</x:f>
        <x:v>0</x:v>
      </x:c>
      <x:c r="N2003" s="2" t="str">
        <x:v>车辆里程查询_20260901-20260930_1024辆_仪表里程.xlsx / L351</x:v>
      </x:c>
      <x:c r="O2003" s="2" t="str">
        <x:v>车辆里程查询_20260901-20260930_1024辆_GPS里程.xlsx / L353</x:v>
      </x:c>
      <x:c r="P2003" s="2" t="str">
        <x:v>车辆纯氢气里程查询_20260901-20260930_1024辆.xlsx / L932</x:v>
      </x:c>
    </x:row>
    <x:row r="2004" ht="22" customHeight="1">
      <x:c r="A2004" s="2" t="n">
        <x:v>81</x:v>
      </x:c>
      <x:c r="B2004" s="2" t="str">
        <x:v>粤A03517F</x:v>
      </x:c>
      <x:c r="C2004" s="2" t="str">
        <x:v>刘念念</x:v>
      </x:c>
      <x:c r="D2004" s="8" t="d">
        <x:v>2026-09-09T00:00:00.000Z</x:v>
      </x:c>
      <x:c r="E2004" s="7" t="n">
        <x:v>66.4</x:v>
      </x:c>
      <x:c r="F2004" s="7" t="n">
        <x:v>63.1</x:v>
      </x:c>
      <x:c r="G2004" s="7" t="n">
        <x:v>66.4</x:v>
      </x:c>
      <x:c r="H2004" s="2" t="str">
        <x:v>否</x:v>
      </x:c>
      <x:c r="I2004" s="7" t="n">
        <x:f>IF(AND(ISNUMBER(E2004),ISNUMBER(F2004)),E2004-F2004,"")</x:f>
        <x:v>3.3000000000000043</x:v>
      </x:c>
      <x:c r="J2004" s="2" t="str">
        <x:f>IF(H2004="否","不适用",IF(AND(ISNUMBER(E2004),ISNUMBER(F2004)),IF(I2004&gt;'规则与名单'!$B$2,"是","否"),"未判定"))</x:f>
        <x:v>不适用</x:v>
      </x:c>
      <x:c r="K2004" s="2" t="str">
        <x:f>IF(J2004="是",IF(ISNUMBER(F2004),"测试日GPS","缺失"),IF(ISNUMBER(G2004),"非测试日纯氢",IF(AND(H2004="是",J2004="未判定"),IF(ISNUMBER(F2004),"测试名单无纯氢GPS","缺失"),IF(ISNUMBER(E2004),"非测试日仪表","缺失"))))</x:f>
        <x:v>非测试日纯氢</x:v>
      </x:c>
      <x:c r="L2004" s="7" t="n">
        <x:f>IF(K2004="缺失","",IF(K2004="非测试日纯氢",G2004,IF(K2004="非测试日仪表",E2004,F2004)))</x:f>
        <x:v>66.4</x:v>
      </x:c>
      <x:c r="M2004" s="2" t="n">
        <x:f>IF(K2004="缺失",1,0)</x:f>
        <x:v>0</x:v>
      </x:c>
      <x:c r="N2004" s="2" t="str">
        <x:v>车辆里程查询_20260901-20260930_1024辆_仪表里程.xlsx / M351</x:v>
      </x:c>
      <x:c r="O2004" s="2" t="str">
        <x:v>车辆里程查询_20260901-20260930_1024辆_GPS里程.xlsx / M353</x:v>
      </x:c>
      <x:c r="P2004" s="2" t="str">
        <x:v>车辆纯氢气里程查询_20260901-20260930_1024辆.xlsx / M932</x:v>
      </x:c>
    </x:row>
    <x:row r="2005" ht="22" customHeight="1">
      <x:c r="A2005" s="2" t="n">
        <x:v>81</x:v>
      </x:c>
      <x:c r="B2005" s="2" t="str">
        <x:v>粤A03517F</x:v>
      </x:c>
      <x:c r="C2005" s="2" t="str">
        <x:v>刘念念</x:v>
      </x:c>
      <x:c r="D2005" s="8" t="d">
        <x:v>2026-09-10T00:00:00.000Z</x:v>
      </x:c>
      <x:c r="E2005" s="7" t="n">
        <x:v>47.4</x:v>
      </x:c>
      <x:c r="F2005" s="7" t="n">
        <x:v>44.7</x:v>
      </x:c>
      <x:c r="G2005" s="7" t="n">
        <x:v>47.4</x:v>
      </x:c>
      <x:c r="H2005" s="2" t="str">
        <x:v>否</x:v>
      </x:c>
      <x:c r="I2005" s="7" t="n">
        <x:f>IF(AND(ISNUMBER(E2005),ISNUMBER(F2005)),E2005-F2005,"")</x:f>
        <x:v>2.6999999999999957</x:v>
      </x:c>
      <x:c r="J2005" s="2" t="str">
        <x:f>IF(H2005="否","不适用",IF(AND(ISNUMBER(E2005),ISNUMBER(F2005)),IF(I2005&gt;'规则与名单'!$B$2,"是","否"),"未判定"))</x:f>
        <x:v>不适用</x:v>
      </x:c>
      <x:c r="K2005" s="2" t="str">
        <x:f>IF(J2005="是",IF(ISNUMBER(F2005),"测试日GPS","缺失"),IF(ISNUMBER(G2005),"非测试日纯氢",IF(AND(H2005="是",J2005="未判定"),IF(ISNUMBER(F2005),"测试名单无纯氢GPS","缺失"),IF(ISNUMBER(E2005),"非测试日仪表","缺失"))))</x:f>
        <x:v>非测试日纯氢</x:v>
      </x:c>
      <x:c r="L2005" s="7" t="n">
        <x:f>IF(K2005="缺失","",IF(K2005="非测试日纯氢",G2005,IF(K2005="非测试日仪表",E2005,F2005)))</x:f>
        <x:v>47.4</x:v>
      </x:c>
      <x:c r="M2005" s="2" t="n">
        <x:f>IF(K2005="缺失",1,0)</x:f>
        <x:v>0</x:v>
      </x:c>
      <x:c r="N2005" s="2" t="str">
        <x:v>车辆里程查询_20260901-20260930_1024辆_仪表里程.xlsx / N351</x:v>
      </x:c>
      <x:c r="O2005" s="2" t="str">
        <x:v>车辆里程查询_20260901-20260930_1024辆_GPS里程.xlsx / N353</x:v>
      </x:c>
      <x:c r="P2005" s="2" t="str">
        <x:v>车辆纯氢气里程查询_20260901-20260930_1024辆.xlsx / N932</x:v>
      </x:c>
    </x:row>
    <x:row r="2006" ht="22" customHeight="1">
      <x:c r="A2006" s="2" t="n">
        <x:v>81</x:v>
      </x:c>
      <x:c r="B2006" s="2" t="str">
        <x:v>粤A03517F</x:v>
      </x:c>
      <x:c r="C2006" s="2" t="str">
        <x:v>刘念念</x:v>
      </x:c>
      <x:c r="D2006" s="8" t="d">
        <x:v>2026-09-11T00:00:00.000Z</x:v>
      </x:c>
      <x:c r="E2006" s="7"/>
      <x:c r="F2006" s="7" t="n">
        <x:v>21.1</x:v>
      </x:c>
      <x:c r="G2006" s="7" t="n">
        <x:v>22.3</x:v>
      </x:c>
      <x:c r="H2006" s="2" t="str">
        <x:v>否</x:v>
      </x:c>
      <x:c r="I2006" s="7" t="str">
        <x:f>IF(AND(ISNUMBER(E2006),ISNUMBER(F2006)),E2006-F2006,"")</x:f>
      </x:c>
      <x:c r="J2006" s="2" t="str">
        <x:f>IF(H2006="否","不适用",IF(AND(ISNUMBER(E2006),ISNUMBER(F2006)),IF(I2006&gt;'规则与名单'!$B$2,"是","否"),"未判定"))</x:f>
        <x:v>不适用</x:v>
      </x:c>
      <x:c r="K2006" s="2" t="str">
        <x:f>IF(J2006="是",IF(ISNUMBER(F2006),"测试日GPS","缺失"),IF(ISNUMBER(G2006),"非测试日纯氢",IF(AND(H2006="是",J2006="未判定"),IF(ISNUMBER(F2006),"测试名单无纯氢GPS","缺失"),IF(ISNUMBER(E2006),"非测试日仪表","缺失"))))</x:f>
        <x:v>非测试日纯氢</x:v>
      </x:c>
      <x:c r="L2006" s="7" t="n">
        <x:f>IF(K2006="缺失","",IF(K2006="非测试日纯氢",G2006,IF(K2006="非测试日仪表",E2006,F2006)))</x:f>
        <x:v>22.3</x:v>
      </x:c>
      <x:c r="M2006" s="2" t="n">
        <x:f>IF(K2006="缺失",1,0)</x:f>
        <x:v>0</x:v>
      </x:c>
      <x:c r="N2006" s="2" t="str">
        <x:v>车辆里程查询_20260901-20260930_1024辆_仪表里程.xlsx / O351</x:v>
      </x:c>
      <x:c r="O2006" s="2" t="str">
        <x:v>车辆里程查询_20260901-20260930_1024辆_GPS里程.xlsx / O353</x:v>
      </x:c>
      <x:c r="P2006" s="2" t="str">
        <x:v>车辆纯氢气里程查询_20260901-20260930_1024辆.xlsx / O932</x:v>
      </x:c>
    </x:row>
    <x:row r="2007" ht="22" customHeight="1">
      <x:c r="A2007" s="2" t="n">
        <x:v>81</x:v>
      </x:c>
      <x:c r="B2007" s="2" t="str">
        <x:v>粤A03517F</x:v>
      </x:c>
      <x:c r="C2007" s="2" t="str">
        <x:v>刘念念</x:v>
      </x:c>
      <x:c r="D2007" s="8" t="d">
        <x:v>2026-09-12T00:00:00.000Z</x:v>
      </x:c>
      <x:c r="E2007" s="7" t="n">
        <x:v>69.6</x:v>
      </x:c>
      <x:c r="F2007" s="7" t="n">
        <x:v>44.7</x:v>
      </x:c>
      <x:c r="G2007" s="7" t="n">
        <x:v>47.3</x:v>
      </x:c>
      <x:c r="H2007" s="2" t="str">
        <x:v>否</x:v>
      </x:c>
      <x:c r="I2007" s="7" t="n">
        <x:f>IF(AND(ISNUMBER(E2007),ISNUMBER(F2007)),E2007-F2007,"")</x:f>
        <x:v>24.89999999999999</x:v>
      </x:c>
      <x:c r="J2007" s="2" t="str">
        <x:f>IF(H2007="否","不适用",IF(AND(ISNUMBER(E2007),ISNUMBER(F2007)),IF(I2007&gt;'规则与名单'!$B$2,"是","否"),"未判定"))</x:f>
        <x:v>不适用</x:v>
      </x:c>
      <x:c r="K2007" s="2" t="str">
        <x:f>IF(J2007="是",IF(ISNUMBER(F2007),"测试日GPS","缺失"),IF(ISNUMBER(G2007),"非测试日纯氢",IF(AND(H2007="是",J2007="未判定"),IF(ISNUMBER(F2007),"测试名单无纯氢GPS","缺失"),IF(ISNUMBER(E2007),"非测试日仪表","缺失"))))</x:f>
        <x:v>非测试日纯氢</x:v>
      </x:c>
      <x:c r="L2007" s="7" t="n">
        <x:f>IF(K2007="缺失","",IF(K2007="非测试日纯氢",G2007,IF(K2007="非测试日仪表",E2007,F2007)))</x:f>
        <x:v>47.3</x:v>
      </x:c>
      <x:c r="M2007" s="2" t="n">
        <x:f>IF(K2007="缺失",1,0)</x:f>
        <x:v>0</x:v>
      </x:c>
      <x:c r="N2007" s="2" t="str">
        <x:v>车辆里程查询_20260901-20260930_1024辆_仪表里程.xlsx / P351</x:v>
      </x:c>
      <x:c r="O2007" s="2" t="str">
        <x:v>车辆里程查询_20260901-20260930_1024辆_GPS里程.xlsx / P353</x:v>
      </x:c>
      <x:c r="P2007" s="2" t="str">
        <x:v>车辆纯氢气里程查询_20260901-20260930_1024辆.xlsx / P932</x:v>
      </x:c>
    </x:row>
    <x:row r="2008" ht="22" customHeight="1">
      <x:c r="A2008" s="2" t="n">
        <x:v>81</x:v>
      </x:c>
      <x:c r="B2008" s="2" t="str">
        <x:v>粤A03517F</x:v>
      </x:c>
      <x:c r="C2008" s="2" t="str">
        <x:v>刘念念</x:v>
      </x:c>
      <x:c r="D2008" s="8" t="d">
        <x:v>2026-09-13T00:00:00.000Z</x:v>
      </x:c>
      <x:c r="E2008" s="7" t="n">
        <x:v>21.2</x:v>
      </x:c>
      <x:c r="F2008" s="7" t="n">
        <x:v>20</x:v>
      </x:c>
      <x:c r="G2008" s="7" t="n">
        <x:v>21.2</x:v>
      </x:c>
      <x:c r="H2008" s="2" t="str">
        <x:v>否</x:v>
      </x:c>
      <x:c r="I2008" s="7" t="n">
        <x:f>IF(AND(ISNUMBER(E2008),ISNUMBER(F2008)),E2008-F2008,"")</x:f>
        <x:v>1.1999999999999993</x:v>
      </x:c>
      <x:c r="J2008" s="2" t="str">
        <x:f>IF(H2008="否","不适用",IF(AND(ISNUMBER(E2008),ISNUMBER(F2008)),IF(I2008&gt;'规则与名单'!$B$2,"是","否"),"未判定"))</x:f>
        <x:v>不适用</x:v>
      </x:c>
      <x:c r="K2008" s="2" t="str">
        <x:f>IF(J2008="是",IF(ISNUMBER(F2008),"测试日GPS","缺失"),IF(ISNUMBER(G2008),"非测试日纯氢",IF(AND(H2008="是",J2008="未判定"),IF(ISNUMBER(F2008),"测试名单无纯氢GPS","缺失"),IF(ISNUMBER(E2008),"非测试日仪表","缺失"))))</x:f>
        <x:v>非测试日纯氢</x:v>
      </x:c>
      <x:c r="L2008" s="7" t="n">
        <x:f>IF(K2008="缺失","",IF(K2008="非测试日纯氢",G2008,IF(K2008="非测试日仪表",E2008,F2008)))</x:f>
        <x:v>21.2</x:v>
      </x:c>
      <x:c r="M2008" s="2" t="n">
        <x:f>IF(K2008="缺失",1,0)</x:f>
        <x:v>0</x:v>
      </x:c>
      <x:c r="N2008" s="2" t="str">
        <x:v>车辆里程查询_20260901-20260930_1024辆_仪表里程.xlsx / Q351</x:v>
      </x:c>
      <x:c r="O2008" s="2" t="str">
        <x:v>车辆里程查询_20260901-20260930_1024辆_GPS里程.xlsx / Q353</x:v>
      </x:c>
      <x:c r="P2008" s="2" t="str">
        <x:v>车辆纯氢气里程查询_20260901-20260930_1024辆.xlsx / Q932</x:v>
      </x:c>
    </x:row>
    <x:row r="2009" ht="22" customHeight="1">
      <x:c r="A2009" s="2" t="n">
        <x:v>81</x:v>
      </x:c>
      <x:c r="B2009" s="2" t="str">
        <x:v>粤A03517F</x:v>
      </x:c>
      <x:c r="C2009" s="2" t="str">
        <x:v>刘念念</x:v>
      </x:c>
      <x:c r="D2009" s="8" t="d">
        <x:v>2026-09-14T00:00:00.000Z</x:v>
      </x:c>
      <x:c r="E2009" s="7" t="n">
        <x:v>35.6</x:v>
      </x:c>
      <x:c r="F2009" s="7" t="n">
        <x:v>33.3</x:v>
      </x:c>
      <x:c r="G2009" s="7" t="n">
        <x:v>35.3</x:v>
      </x:c>
      <x:c r="H2009" s="2" t="str">
        <x:v>否</x:v>
      </x:c>
      <x:c r="I2009" s="7" t="n">
        <x:f>IF(AND(ISNUMBER(E2009),ISNUMBER(F2009)),E2009-F2009,"")</x:f>
        <x:v>2.3000000000000043</x:v>
      </x:c>
      <x:c r="J2009" s="2" t="str">
        <x:f>IF(H2009="否","不适用",IF(AND(ISNUMBER(E2009),ISNUMBER(F2009)),IF(I2009&gt;'规则与名单'!$B$2,"是","否"),"未判定"))</x:f>
        <x:v>不适用</x:v>
      </x:c>
      <x:c r="K2009" s="2" t="str">
        <x:f>IF(J2009="是",IF(ISNUMBER(F2009),"测试日GPS","缺失"),IF(ISNUMBER(G2009),"非测试日纯氢",IF(AND(H2009="是",J2009="未判定"),IF(ISNUMBER(F2009),"测试名单无纯氢GPS","缺失"),IF(ISNUMBER(E2009),"非测试日仪表","缺失"))))</x:f>
        <x:v>非测试日纯氢</x:v>
      </x:c>
      <x:c r="L2009" s="7" t="n">
        <x:f>IF(K2009="缺失","",IF(K2009="非测试日纯氢",G2009,IF(K2009="非测试日仪表",E2009,F2009)))</x:f>
        <x:v>35.3</x:v>
      </x:c>
      <x:c r="M2009" s="2" t="n">
        <x:f>IF(K2009="缺失",1,0)</x:f>
        <x:v>0</x:v>
      </x:c>
      <x:c r="N2009" s="2" t="str">
        <x:v>车辆里程查询_20260901-20260930_1024辆_仪表里程.xlsx / R351</x:v>
      </x:c>
      <x:c r="O2009" s="2" t="str">
        <x:v>车辆里程查询_20260901-20260930_1024辆_GPS里程.xlsx / R353</x:v>
      </x:c>
      <x:c r="P2009" s="2" t="str">
        <x:v>车辆纯氢气里程查询_20260901-20260930_1024辆.xlsx / R932</x:v>
      </x:c>
    </x:row>
    <x:row r="2010" ht="22" customHeight="1">
      <x:c r="A2010" s="2" t="n">
        <x:v>81</x:v>
      </x:c>
      <x:c r="B2010" s="2" t="str">
        <x:v>粤A03517F</x:v>
      </x:c>
      <x:c r="C2010" s="2" t="str">
        <x:v>刘念念</x:v>
      </x:c>
      <x:c r="D2010" s="8" t="d">
        <x:v>2026-09-15T00:00:00.000Z</x:v>
      </x:c>
      <x:c r="E2010" s="7" t="n">
        <x:v>30.4</x:v>
      </x:c>
      <x:c r="F2010" s="7" t="n">
        <x:v>29</x:v>
      </x:c>
      <x:c r="G2010" s="7" t="n">
        <x:v>29.8</x:v>
      </x:c>
      <x:c r="H2010" s="2" t="str">
        <x:v>否</x:v>
      </x:c>
      <x:c r="I2010" s="7" t="n">
        <x:f>IF(AND(ISNUMBER(E2010),ISNUMBER(F2010)),E2010-F2010,"")</x:f>
        <x:v>1.3999999999999986</x:v>
      </x:c>
      <x:c r="J2010" s="2" t="str">
        <x:f>IF(H2010="否","不适用",IF(AND(ISNUMBER(E2010),ISNUMBER(F2010)),IF(I2010&gt;'规则与名单'!$B$2,"是","否"),"未判定"))</x:f>
        <x:v>不适用</x:v>
      </x:c>
      <x:c r="K2010" s="2" t="str">
        <x:f>IF(J2010="是",IF(ISNUMBER(F2010),"测试日GPS","缺失"),IF(ISNUMBER(G2010),"非测试日纯氢",IF(AND(H2010="是",J2010="未判定"),IF(ISNUMBER(F2010),"测试名单无纯氢GPS","缺失"),IF(ISNUMBER(E2010),"非测试日仪表","缺失"))))</x:f>
        <x:v>非测试日纯氢</x:v>
      </x:c>
      <x:c r="L2010" s="7" t="n">
        <x:f>IF(K2010="缺失","",IF(K2010="非测试日纯氢",G2010,IF(K2010="非测试日仪表",E2010,F2010)))</x:f>
        <x:v>29.8</x:v>
      </x:c>
      <x:c r="M2010" s="2" t="n">
        <x:f>IF(K2010="缺失",1,0)</x:f>
        <x:v>0</x:v>
      </x:c>
      <x:c r="N2010" s="2" t="str">
        <x:v>车辆里程查询_20260901-20260930_1024辆_仪表里程.xlsx / S351</x:v>
      </x:c>
      <x:c r="O2010" s="2" t="str">
        <x:v>车辆里程查询_20260901-20260930_1024辆_GPS里程.xlsx / S353</x:v>
      </x:c>
      <x:c r="P2010" s="2" t="str">
        <x:v>车辆纯氢气里程查询_20260901-20260930_1024辆.xlsx / S932</x:v>
      </x:c>
    </x:row>
    <x:row r="2011" ht="22" customHeight="1">
      <x:c r="A2011" s="2" t="n">
        <x:v>81</x:v>
      </x:c>
      <x:c r="B2011" s="2" t="str">
        <x:v>粤A03517F</x:v>
      </x:c>
      <x:c r="C2011" s="2" t="str">
        <x:v>刘念念</x:v>
      </x:c>
      <x:c r="D2011" s="8" t="d">
        <x:v>2026-09-16T00:00:00.000Z</x:v>
      </x:c>
      <x:c r="E2011" s="7" t="n">
        <x:v>45.6</x:v>
      </x:c>
      <x:c r="F2011" s="7" t="n">
        <x:v>43</x:v>
      </x:c>
      <x:c r="G2011" s="7" t="n">
        <x:v>45.2</x:v>
      </x:c>
      <x:c r="H2011" s="2" t="str">
        <x:v>否</x:v>
      </x:c>
      <x:c r="I2011" s="7" t="n">
        <x:f>IF(AND(ISNUMBER(E2011),ISNUMBER(F2011)),E2011-F2011,"")</x:f>
        <x:v>2.6000000000000014</x:v>
      </x:c>
      <x:c r="J2011" s="2" t="str">
        <x:f>IF(H2011="否","不适用",IF(AND(ISNUMBER(E2011),ISNUMBER(F2011)),IF(I2011&gt;'规则与名单'!$B$2,"是","否"),"未判定"))</x:f>
        <x:v>不适用</x:v>
      </x:c>
      <x:c r="K2011" s="2" t="str">
        <x:f>IF(J2011="是",IF(ISNUMBER(F2011),"测试日GPS","缺失"),IF(ISNUMBER(G2011),"非测试日纯氢",IF(AND(H2011="是",J2011="未判定"),IF(ISNUMBER(F2011),"测试名单无纯氢GPS","缺失"),IF(ISNUMBER(E2011),"非测试日仪表","缺失"))))</x:f>
        <x:v>非测试日纯氢</x:v>
      </x:c>
      <x:c r="L2011" s="7" t="n">
        <x:f>IF(K2011="缺失","",IF(K2011="非测试日纯氢",G2011,IF(K2011="非测试日仪表",E2011,F2011)))</x:f>
        <x:v>45.2</x:v>
      </x:c>
      <x:c r="M2011" s="2" t="n">
        <x:f>IF(K2011="缺失",1,0)</x:f>
        <x:v>0</x:v>
      </x:c>
      <x:c r="N2011" s="2" t="str">
        <x:v>车辆里程查询_20260901-20260930_1024辆_仪表里程.xlsx / T351</x:v>
      </x:c>
      <x:c r="O2011" s="2" t="str">
        <x:v>车辆里程查询_20260901-20260930_1024辆_GPS里程.xlsx / T353</x:v>
      </x:c>
      <x:c r="P2011" s="2" t="str">
        <x:v>车辆纯氢气里程查询_20260901-20260930_1024辆.xlsx / T932</x:v>
      </x:c>
    </x:row>
    <x:row r="2012" ht="22" customHeight="1">
      <x:c r="A2012" s="2" t="n">
        <x:v>81</x:v>
      </x:c>
      <x:c r="B2012" s="2" t="str">
        <x:v>粤A03517F</x:v>
      </x:c>
      <x:c r="C2012" s="2" t="str">
        <x:v>刘念念</x:v>
      </x:c>
      <x:c r="D2012" s="8" t="d">
        <x:v>2026-09-17T00:00:00.000Z</x:v>
      </x:c>
      <x:c r="E2012" s="7" t="n">
        <x:v>89.3</x:v>
      </x:c>
      <x:c r="F2012" s="7" t="n">
        <x:v>84.5</x:v>
      </x:c>
      <x:c r="G2012" s="7" t="n">
        <x:v>89.1</x:v>
      </x:c>
      <x:c r="H2012" s="2" t="str">
        <x:v>否</x:v>
      </x:c>
      <x:c r="I2012" s="7" t="n">
        <x:f>IF(AND(ISNUMBER(E2012),ISNUMBER(F2012)),E2012-F2012,"")</x:f>
        <x:v>4.799999999999997</x:v>
      </x:c>
      <x:c r="J2012" s="2" t="str">
        <x:f>IF(H2012="否","不适用",IF(AND(ISNUMBER(E2012),ISNUMBER(F2012)),IF(I2012&gt;'规则与名单'!$B$2,"是","否"),"未判定"))</x:f>
        <x:v>不适用</x:v>
      </x:c>
      <x:c r="K2012" s="2" t="str">
        <x:f>IF(J2012="是",IF(ISNUMBER(F2012),"测试日GPS","缺失"),IF(ISNUMBER(G2012),"非测试日纯氢",IF(AND(H2012="是",J2012="未判定"),IF(ISNUMBER(F2012),"测试名单无纯氢GPS","缺失"),IF(ISNUMBER(E2012),"非测试日仪表","缺失"))))</x:f>
        <x:v>非测试日纯氢</x:v>
      </x:c>
      <x:c r="L2012" s="7" t="n">
        <x:f>IF(K2012="缺失","",IF(K2012="非测试日纯氢",G2012,IF(K2012="非测试日仪表",E2012,F2012)))</x:f>
        <x:v>89.1</x:v>
      </x:c>
      <x:c r="M2012" s="2" t="n">
        <x:f>IF(K2012="缺失",1,0)</x:f>
        <x:v>0</x:v>
      </x:c>
      <x:c r="N2012" s="2" t="str">
        <x:v>车辆里程查询_20260901-20260930_1024辆_仪表里程.xlsx / U351</x:v>
      </x:c>
      <x:c r="O2012" s="2" t="str">
        <x:v>车辆里程查询_20260901-20260930_1024辆_GPS里程.xlsx / U353</x:v>
      </x:c>
      <x:c r="P2012" s="2" t="str">
        <x:v>车辆纯氢气里程查询_20260901-20260930_1024辆.xlsx / U932</x:v>
      </x:c>
    </x:row>
    <x:row r="2013" ht="22" customHeight="1">
      <x:c r="A2013" s="2" t="n">
        <x:v>81</x:v>
      </x:c>
      <x:c r="B2013" s="2" t="str">
        <x:v>粤A03517F</x:v>
      </x:c>
      <x:c r="C2013" s="2" t="str">
        <x:v>刘念念</x:v>
      </x:c>
      <x:c r="D2013" s="8" t="d">
        <x:v>2026-09-18T00:00:00.000Z</x:v>
      </x:c>
      <x:c r="E2013" s="7" t="n">
        <x:v>80</x:v>
      </x:c>
      <x:c r="F2013" s="7" t="n">
        <x:v>75.9</x:v>
      </x:c>
      <x:c r="G2013" s="7" t="n">
        <x:v>78.8</x:v>
      </x:c>
      <x:c r="H2013" s="2" t="str">
        <x:v>否</x:v>
      </x:c>
      <x:c r="I2013" s="7" t="n">
        <x:f>IF(AND(ISNUMBER(E2013),ISNUMBER(F2013)),E2013-F2013,"")</x:f>
        <x:v>4.099999999999994</x:v>
      </x:c>
      <x:c r="J2013" s="2" t="str">
        <x:f>IF(H2013="否","不适用",IF(AND(ISNUMBER(E2013),ISNUMBER(F2013)),IF(I2013&gt;'规则与名单'!$B$2,"是","否"),"未判定"))</x:f>
        <x:v>不适用</x:v>
      </x:c>
      <x:c r="K2013" s="2" t="str">
        <x:f>IF(J2013="是",IF(ISNUMBER(F2013),"测试日GPS","缺失"),IF(ISNUMBER(G2013),"非测试日纯氢",IF(AND(H2013="是",J2013="未判定"),IF(ISNUMBER(F2013),"测试名单无纯氢GPS","缺失"),IF(ISNUMBER(E2013),"非测试日仪表","缺失"))))</x:f>
        <x:v>非测试日纯氢</x:v>
      </x:c>
      <x:c r="L2013" s="7" t="n">
        <x:f>IF(K2013="缺失","",IF(K2013="非测试日纯氢",G2013,IF(K2013="非测试日仪表",E2013,F2013)))</x:f>
        <x:v>78.8</x:v>
      </x:c>
      <x:c r="M2013" s="2" t="n">
        <x:f>IF(K2013="缺失",1,0)</x:f>
        <x:v>0</x:v>
      </x:c>
      <x:c r="N2013" s="2" t="str">
        <x:v>车辆里程查询_20260901-20260930_1024辆_仪表里程.xlsx / V351</x:v>
      </x:c>
      <x:c r="O2013" s="2" t="str">
        <x:v>车辆里程查询_20260901-20260930_1024辆_GPS里程.xlsx / V353</x:v>
      </x:c>
      <x:c r="P2013" s="2" t="str">
        <x:v>车辆纯氢气里程查询_20260901-20260930_1024辆.xlsx / V932</x:v>
      </x:c>
    </x:row>
    <x:row r="2014" ht="22" customHeight="1">
      <x:c r="A2014" s="2" t="n">
        <x:v>81</x:v>
      </x:c>
      <x:c r="B2014" s="2" t="str">
        <x:v>粤A03517F</x:v>
      </x:c>
      <x:c r="C2014" s="2" t="str">
        <x:v>刘念念</x:v>
      </x:c>
      <x:c r="D2014" s="8" t="d">
        <x:v>2026-09-19T00:00:00.000Z</x:v>
      </x:c>
      <x:c r="E2014" s="7" t="n">
        <x:v>68</x:v>
      </x:c>
      <x:c r="F2014" s="7" t="n">
        <x:v>64.6</x:v>
      </x:c>
      <x:c r="G2014" s="7" t="n">
        <x:v>65.6</x:v>
      </x:c>
      <x:c r="H2014" s="2" t="str">
        <x:v>否</x:v>
      </x:c>
      <x:c r="I2014" s="7" t="n">
        <x:f>IF(AND(ISNUMBER(E2014),ISNUMBER(F2014)),E2014-F2014,"")</x:f>
        <x:v>3.4000000000000057</x:v>
      </x:c>
      <x:c r="J2014" s="2" t="str">
        <x:f>IF(H2014="否","不适用",IF(AND(ISNUMBER(E2014),ISNUMBER(F2014)),IF(I2014&gt;'规则与名单'!$B$2,"是","否"),"未判定"))</x:f>
        <x:v>不适用</x:v>
      </x:c>
      <x:c r="K2014" s="2" t="str">
        <x:f>IF(J2014="是",IF(ISNUMBER(F2014),"测试日GPS","缺失"),IF(ISNUMBER(G2014),"非测试日纯氢",IF(AND(H2014="是",J2014="未判定"),IF(ISNUMBER(F2014),"测试名单无纯氢GPS","缺失"),IF(ISNUMBER(E2014),"非测试日仪表","缺失"))))</x:f>
        <x:v>非测试日纯氢</x:v>
      </x:c>
      <x:c r="L2014" s="7" t="n">
        <x:f>IF(K2014="缺失","",IF(K2014="非测试日纯氢",G2014,IF(K2014="非测试日仪表",E2014,F2014)))</x:f>
        <x:v>65.6</x:v>
      </x:c>
      <x:c r="M2014" s="2" t="n">
        <x:f>IF(K2014="缺失",1,0)</x:f>
        <x:v>0</x:v>
      </x:c>
      <x:c r="N2014" s="2" t="str">
        <x:v>车辆里程查询_20260901-20260930_1024辆_仪表里程.xlsx / W351</x:v>
      </x:c>
      <x:c r="O2014" s="2" t="str">
        <x:v>车辆里程查询_20260901-20260930_1024辆_GPS里程.xlsx / W353</x:v>
      </x:c>
      <x:c r="P2014" s="2" t="str">
        <x:v>车辆纯氢气里程查询_20260901-20260930_1024辆.xlsx / W932</x:v>
      </x:c>
    </x:row>
    <x:row r="2015" ht="22" customHeight="1">
      <x:c r="A2015" s="2" t="n">
        <x:v>81</x:v>
      </x:c>
      <x:c r="B2015" s="2" t="str">
        <x:v>粤A03517F</x:v>
      </x:c>
      <x:c r="C2015" s="2" t="str">
        <x:v>刘念念</x:v>
      </x:c>
      <x:c r="D2015" s="8" t="d">
        <x:v>2026-09-20T00:00:00.000Z</x:v>
      </x:c>
      <x:c r="E2015" s="7" t="n">
        <x:v>69.7</x:v>
      </x:c>
      <x:c r="F2015" s="7" t="n">
        <x:v>65.9</x:v>
      </x:c>
      <x:c r="G2015" s="7" t="n">
        <x:v>69.6</x:v>
      </x:c>
      <x:c r="H2015" s="2" t="str">
        <x:v>否</x:v>
      </x:c>
      <x:c r="I2015" s="7" t="n">
        <x:f>IF(AND(ISNUMBER(E2015),ISNUMBER(F2015)),E2015-F2015,"")</x:f>
        <x:v>3.799999999999997</x:v>
      </x:c>
      <x:c r="J2015" s="2" t="str">
        <x:f>IF(H2015="否","不适用",IF(AND(ISNUMBER(E2015),ISNUMBER(F2015)),IF(I2015&gt;'规则与名单'!$B$2,"是","否"),"未判定"))</x:f>
        <x:v>不适用</x:v>
      </x:c>
      <x:c r="K2015" s="2" t="str">
        <x:f>IF(J2015="是",IF(ISNUMBER(F2015),"测试日GPS","缺失"),IF(ISNUMBER(G2015),"非测试日纯氢",IF(AND(H2015="是",J2015="未判定"),IF(ISNUMBER(F2015),"测试名单无纯氢GPS","缺失"),IF(ISNUMBER(E2015),"非测试日仪表","缺失"))))</x:f>
        <x:v>非测试日纯氢</x:v>
      </x:c>
      <x:c r="L2015" s="7" t="n">
        <x:f>IF(K2015="缺失","",IF(K2015="非测试日纯氢",G2015,IF(K2015="非测试日仪表",E2015,F2015)))</x:f>
        <x:v>69.6</x:v>
      </x:c>
      <x:c r="M2015" s="2" t="n">
        <x:f>IF(K2015="缺失",1,0)</x:f>
        <x:v>0</x:v>
      </x:c>
      <x:c r="N2015" s="2" t="str">
        <x:v>车辆里程查询_20260901-20260930_1024辆_仪表里程.xlsx / X351</x:v>
      </x:c>
      <x:c r="O2015" s="2" t="str">
        <x:v>车辆里程查询_20260901-20260930_1024辆_GPS里程.xlsx / X353</x:v>
      </x:c>
      <x:c r="P2015" s="2" t="str">
        <x:v>车辆纯氢气里程查询_20260901-20260930_1024辆.xlsx / X932</x:v>
      </x:c>
    </x:row>
    <x:row r="2016" ht="22" customHeight="1">
      <x:c r="A2016" s="2" t="n">
        <x:v>81</x:v>
      </x:c>
      <x:c r="B2016" s="2" t="str">
        <x:v>粤A03517F</x:v>
      </x:c>
      <x:c r="C2016" s="2" t="str">
        <x:v>刘念念</x:v>
      </x:c>
      <x:c r="D2016" s="8" t="d">
        <x:v>2026-09-21T00:00:00.000Z</x:v>
      </x:c>
      <x:c r="E2016" s="7" t="n">
        <x:v>69.5</x:v>
      </x:c>
      <x:c r="F2016" s="7" t="n">
        <x:v>65.9</x:v>
      </x:c>
      <x:c r="G2016" s="7" t="n">
        <x:v>65.8</x:v>
      </x:c>
      <x:c r="H2016" s="2" t="str">
        <x:v>否</x:v>
      </x:c>
      <x:c r="I2016" s="7" t="n">
        <x:f>IF(AND(ISNUMBER(E2016),ISNUMBER(F2016)),E2016-F2016,"")</x:f>
        <x:v>3.5999999999999943</x:v>
      </x:c>
      <x:c r="J2016" s="2" t="str">
        <x:f>IF(H2016="否","不适用",IF(AND(ISNUMBER(E2016),ISNUMBER(F2016)),IF(I2016&gt;'规则与名单'!$B$2,"是","否"),"未判定"))</x:f>
        <x:v>不适用</x:v>
      </x:c>
      <x:c r="K2016" s="2" t="str">
        <x:f>IF(J2016="是",IF(ISNUMBER(F2016),"测试日GPS","缺失"),IF(ISNUMBER(G2016),"非测试日纯氢",IF(AND(H2016="是",J2016="未判定"),IF(ISNUMBER(F2016),"测试名单无纯氢GPS","缺失"),IF(ISNUMBER(E2016),"非测试日仪表","缺失"))))</x:f>
        <x:v>非测试日纯氢</x:v>
      </x:c>
      <x:c r="L2016" s="7" t="n">
        <x:f>IF(K2016="缺失","",IF(K2016="非测试日纯氢",G2016,IF(K2016="非测试日仪表",E2016,F2016)))</x:f>
        <x:v>65.8</x:v>
      </x:c>
      <x:c r="M2016" s="2" t="n">
        <x:f>IF(K2016="缺失",1,0)</x:f>
        <x:v>0</x:v>
      </x:c>
      <x:c r="N2016" s="2" t="str">
        <x:v>车辆里程查询_20260901-20260930_1024辆_仪表里程.xlsx / Y351</x:v>
      </x:c>
      <x:c r="O2016" s="2" t="str">
        <x:v>车辆里程查询_20260901-20260930_1024辆_GPS里程.xlsx / Y353</x:v>
      </x:c>
      <x:c r="P2016" s="2" t="str">
        <x:v>车辆纯氢气里程查询_20260901-20260930_1024辆.xlsx / Y932</x:v>
      </x:c>
    </x:row>
    <x:row r="2017" ht="22" customHeight="1">
      <x:c r="A2017" s="2" t="n">
        <x:v>81</x:v>
      </x:c>
      <x:c r="B2017" s="2" t="str">
        <x:v>粤A03517F</x:v>
      </x:c>
      <x:c r="C2017" s="2" t="str">
        <x:v>刘念念</x:v>
      </x:c>
      <x:c r="D2017" s="8" t="d">
        <x:v>2026-09-22T00:00:00.000Z</x:v>
      </x:c>
      <x:c r="E2017" s="7" t="n">
        <x:v>69.1</x:v>
      </x:c>
      <x:c r="F2017" s="7" t="n">
        <x:v>65.6</x:v>
      </x:c>
      <x:c r="G2017" s="7" t="n">
        <x:v>69.1</x:v>
      </x:c>
      <x:c r="H2017" s="2" t="str">
        <x:v>否</x:v>
      </x:c>
      <x:c r="I2017" s="7" t="n">
        <x:f>IF(AND(ISNUMBER(E2017),ISNUMBER(F2017)),E2017-F2017,"")</x:f>
        <x:v>3.5</x:v>
      </x:c>
      <x:c r="J2017" s="2" t="str">
        <x:f>IF(H2017="否","不适用",IF(AND(ISNUMBER(E2017),ISNUMBER(F2017)),IF(I2017&gt;'规则与名单'!$B$2,"是","否"),"未判定"))</x:f>
        <x:v>不适用</x:v>
      </x:c>
      <x:c r="K2017" s="2" t="str">
        <x:f>IF(J2017="是",IF(ISNUMBER(F2017),"测试日GPS","缺失"),IF(ISNUMBER(G2017),"非测试日纯氢",IF(AND(H2017="是",J2017="未判定"),IF(ISNUMBER(F2017),"测试名单无纯氢GPS","缺失"),IF(ISNUMBER(E2017),"非测试日仪表","缺失"))))</x:f>
        <x:v>非测试日纯氢</x:v>
      </x:c>
      <x:c r="L2017" s="7" t="n">
        <x:f>IF(K2017="缺失","",IF(K2017="非测试日纯氢",G2017,IF(K2017="非测试日仪表",E2017,F2017)))</x:f>
        <x:v>69.1</x:v>
      </x:c>
      <x:c r="M2017" s="2" t="n">
        <x:f>IF(K2017="缺失",1,0)</x:f>
        <x:v>0</x:v>
      </x:c>
      <x:c r="N2017" s="2" t="str">
        <x:v>车辆里程查询_20260901-20260930_1024辆_仪表里程.xlsx / Z351</x:v>
      </x:c>
      <x:c r="O2017" s="2" t="str">
        <x:v>车辆里程查询_20260901-20260930_1024辆_GPS里程.xlsx / Z353</x:v>
      </x:c>
      <x:c r="P2017" s="2" t="str">
        <x:v>车辆纯氢气里程查询_20260901-20260930_1024辆.xlsx / Z932</x:v>
      </x:c>
    </x:row>
    <x:row r="2018" ht="22" customHeight="1">
      <x:c r="A2018" s="2" t="n">
        <x:v>81</x:v>
      </x:c>
      <x:c r="B2018" s="2" t="str">
        <x:v>粤A03517F</x:v>
      </x:c>
      <x:c r="C2018" s="2" t="str">
        <x:v>刘念念</x:v>
      </x:c>
      <x:c r="D2018" s="8" t="d">
        <x:v>2026-09-23T00:00:00.000Z</x:v>
      </x:c>
      <x:c r="E2018" s="7" t="n">
        <x:v>71.6</x:v>
      </x:c>
      <x:c r="F2018" s="7" t="n">
        <x:v>67.8</x:v>
      </x:c>
      <x:c r="G2018" s="7" t="n">
        <x:v>71.5</x:v>
      </x:c>
      <x:c r="H2018" s="2" t="str">
        <x:v>否</x:v>
      </x:c>
      <x:c r="I2018" s="7" t="n">
        <x:f>IF(AND(ISNUMBER(E2018),ISNUMBER(F2018)),E2018-F2018,"")</x:f>
        <x:v>3.799999999999997</x:v>
      </x:c>
      <x:c r="J2018" s="2" t="str">
        <x:f>IF(H2018="否","不适用",IF(AND(ISNUMBER(E2018),ISNUMBER(F2018)),IF(I2018&gt;'规则与名单'!$B$2,"是","否"),"未判定"))</x:f>
        <x:v>不适用</x:v>
      </x:c>
      <x:c r="K2018" s="2" t="str">
        <x:f>IF(J2018="是",IF(ISNUMBER(F2018),"测试日GPS","缺失"),IF(ISNUMBER(G2018),"非测试日纯氢",IF(AND(H2018="是",J2018="未判定"),IF(ISNUMBER(F2018),"测试名单无纯氢GPS","缺失"),IF(ISNUMBER(E2018),"非测试日仪表","缺失"))))</x:f>
        <x:v>非测试日纯氢</x:v>
      </x:c>
      <x:c r="L2018" s="7" t="n">
        <x:f>IF(K2018="缺失","",IF(K2018="非测试日纯氢",G2018,IF(K2018="非测试日仪表",E2018,F2018)))</x:f>
        <x:v>71.5</x:v>
      </x:c>
      <x:c r="M2018" s="2" t="n">
        <x:f>IF(K2018="缺失",1,0)</x:f>
        <x:v>0</x:v>
      </x:c>
      <x:c r="N2018" s="2" t="str">
        <x:v>车辆里程查询_20260901-20260930_1024辆_仪表里程.xlsx / AA351</x:v>
      </x:c>
      <x:c r="O2018" s="2" t="str">
        <x:v>车辆里程查询_20260901-20260930_1024辆_GPS里程.xlsx / AA353</x:v>
      </x:c>
      <x:c r="P2018" s="2" t="str">
        <x:v>车辆纯氢气里程查询_20260901-20260930_1024辆.xlsx / AA932</x:v>
      </x:c>
    </x:row>
    <x:row r="2019" ht="22" customHeight="1">
      <x:c r="A2019" s="2" t="n">
        <x:v>81</x:v>
      </x:c>
      <x:c r="B2019" s="2" t="str">
        <x:v>粤A03517F</x:v>
      </x:c>
      <x:c r="C2019" s="2" t="str">
        <x:v>刘念念</x:v>
      </x:c>
      <x:c r="D2019" s="8" t="d">
        <x:v>2026-09-24T00:00:00.000Z</x:v>
      </x:c>
      <x:c r="E2019" s="7" t="n">
        <x:v>69.2</x:v>
      </x:c>
      <x:c r="F2019" s="7" t="n">
        <x:v>65.8</x:v>
      </x:c>
      <x:c r="G2019" s="7" t="n">
        <x:v>69.1</x:v>
      </x:c>
      <x:c r="H2019" s="2" t="str">
        <x:v>否</x:v>
      </x:c>
      <x:c r="I2019" s="7" t="n">
        <x:f>IF(AND(ISNUMBER(E2019),ISNUMBER(F2019)),E2019-F2019,"")</x:f>
        <x:v>3.4000000000000057</x:v>
      </x:c>
      <x:c r="J2019" s="2" t="str">
        <x:f>IF(H2019="否","不适用",IF(AND(ISNUMBER(E2019),ISNUMBER(F2019)),IF(I2019&gt;'规则与名单'!$B$2,"是","否"),"未判定"))</x:f>
        <x:v>不适用</x:v>
      </x:c>
      <x:c r="K2019" s="2" t="str">
        <x:f>IF(J2019="是",IF(ISNUMBER(F2019),"测试日GPS","缺失"),IF(ISNUMBER(G2019),"非测试日纯氢",IF(AND(H2019="是",J2019="未判定"),IF(ISNUMBER(F2019),"测试名单无纯氢GPS","缺失"),IF(ISNUMBER(E2019),"非测试日仪表","缺失"))))</x:f>
        <x:v>非测试日纯氢</x:v>
      </x:c>
      <x:c r="L2019" s="7" t="n">
        <x:f>IF(K2019="缺失","",IF(K2019="非测试日纯氢",G2019,IF(K2019="非测试日仪表",E2019,F2019)))</x:f>
        <x:v>69.1</x:v>
      </x:c>
      <x:c r="M2019" s="2" t="n">
        <x:f>IF(K2019="缺失",1,0)</x:f>
        <x:v>0</x:v>
      </x:c>
      <x:c r="N2019" s="2" t="str">
        <x:v>车辆里程查询_20260901-20260930_1024辆_仪表里程.xlsx / AB351</x:v>
      </x:c>
      <x:c r="O2019" s="2" t="str">
        <x:v>车辆里程查询_20260901-20260930_1024辆_GPS里程.xlsx / AB353</x:v>
      </x:c>
      <x:c r="P2019" s="2" t="str">
        <x:v>车辆纯氢气里程查询_20260901-20260930_1024辆.xlsx / AB932</x:v>
      </x:c>
    </x:row>
    <x:row r="2020" ht="22" customHeight="1">
      <x:c r="A2020" s="2" t="n">
        <x:v>81</x:v>
      </x:c>
      <x:c r="B2020" s="2" t="str">
        <x:v>粤A03517F</x:v>
      </x:c>
      <x:c r="C2020" s="2" t="str">
        <x:v>刘念念</x:v>
      </x:c>
      <x:c r="D2020" s="8" t="d">
        <x:v>2026-09-25T00:00:00.000Z</x:v>
      </x:c>
      <x:c r="E2020" s="7" t="n">
        <x:v>69.7</x:v>
      </x:c>
      <x:c r="F2020" s="7" t="n">
        <x:v>66.1</x:v>
      </x:c>
      <x:c r="G2020" s="7" t="n">
        <x:v>69.7</x:v>
      </x:c>
      <x:c r="H2020" s="2" t="str">
        <x:v>否</x:v>
      </x:c>
      <x:c r="I2020" s="7" t="n">
        <x:f>IF(AND(ISNUMBER(E2020),ISNUMBER(F2020)),E2020-F2020,"")</x:f>
        <x:v>3.6000000000000085</x:v>
      </x:c>
      <x:c r="J2020" s="2" t="str">
        <x:f>IF(H2020="否","不适用",IF(AND(ISNUMBER(E2020),ISNUMBER(F2020)),IF(I2020&gt;'规则与名单'!$B$2,"是","否"),"未判定"))</x:f>
        <x:v>不适用</x:v>
      </x:c>
      <x:c r="K2020" s="2" t="str">
        <x:f>IF(J2020="是",IF(ISNUMBER(F2020),"测试日GPS","缺失"),IF(ISNUMBER(G2020),"非测试日纯氢",IF(AND(H2020="是",J2020="未判定"),IF(ISNUMBER(F2020),"测试名单无纯氢GPS","缺失"),IF(ISNUMBER(E2020),"非测试日仪表","缺失"))))</x:f>
        <x:v>非测试日纯氢</x:v>
      </x:c>
      <x:c r="L2020" s="7" t="n">
        <x:f>IF(K2020="缺失","",IF(K2020="非测试日纯氢",G2020,IF(K2020="非测试日仪表",E2020,F2020)))</x:f>
        <x:v>69.7</x:v>
      </x:c>
      <x:c r="M2020" s="2" t="n">
        <x:f>IF(K2020="缺失",1,0)</x:f>
        <x:v>0</x:v>
      </x:c>
      <x:c r="N2020" s="2" t="str">
        <x:v>车辆里程查询_20260901-20260930_1024辆_仪表里程.xlsx / AC351</x:v>
      </x:c>
      <x:c r="O2020" s="2" t="str">
        <x:v>车辆里程查询_20260901-20260930_1024辆_GPS里程.xlsx / AC353</x:v>
      </x:c>
      <x:c r="P2020" s="2" t="str">
        <x:v>车辆纯氢气里程查询_20260901-20260930_1024辆.xlsx / AC932</x:v>
      </x:c>
    </x:row>
    <x:row r="2021" ht="22" customHeight="1">
      <x:c r="A2021" s="2" t="n">
        <x:v>81</x:v>
      </x:c>
      <x:c r="B2021" s="2" t="str">
        <x:v>粤A03517F</x:v>
      </x:c>
      <x:c r="C2021" s="2" t="str">
        <x:v>刘念念</x:v>
      </x:c>
      <x:c r="D2021" s="8" t="d">
        <x:v>2026-09-26T00:00:00.000Z</x:v>
      </x:c>
      <x:c r="E2021" s="7" t="n">
        <x:v>40.8</x:v>
      </x:c>
      <x:c r="F2021" s="7" t="n">
        <x:v>38.5</x:v>
      </x:c>
      <x:c r="G2021" s="7" t="n">
        <x:v>40.6</x:v>
      </x:c>
      <x:c r="H2021" s="2" t="str">
        <x:v>否</x:v>
      </x:c>
      <x:c r="I2021" s="7" t="n">
        <x:f>IF(AND(ISNUMBER(E2021),ISNUMBER(F2021)),E2021-F2021,"")</x:f>
        <x:v>2.299999999999997</x:v>
      </x:c>
      <x:c r="J2021" s="2" t="str">
        <x:f>IF(H2021="否","不适用",IF(AND(ISNUMBER(E2021),ISNUMBER(F2021)),IF(I2021&gt;'规则与名单'!$B$2,"是","否"),"未判定"))</x:f>
        <x:v>不适用</x:v>
      </x:c>
      <x:c r="K2021" s="2" t="str">
        <x:f>IF(J2021="是",IF(ISNUMBER(F2021),"测试日GPS","缺失"),IF(ISNUMBER(G2021),"非测试日纯氢",IF(AND(H2021="是",J2021="未判定"),IF(ISNUMBER(F2021),"测试名单无纯氢GPS","缺失"),IF(ISNUMBER(E2021),"非测试日仪表","缺失"))))</x:f>
        <x:v>非测试日纯氢</x:v>
      </x:c>
      <x:c r="L2021" s="7" t="n">
        <x:f>IF(K2021="缺失","",IF(K2021="非测试日纯氢",G2021,IF(K2021="非测试日仪表",E2021,F2021)))</x:f>
        <x:v>40.6</x:v>
      </x:c>
      <x:c r="M2021" s="2" t="n">
        <x:f>IF(K2021="缺失",1,0)</x:f>
        <x:v>0</x:v>
      </x:c>
      <x:c r="N2021" s="2" t="str">
        <x:v>车辆里程查询_20260901-20260930_1024辆_仪表里程.xlsx / AD351</x:v>
      </x:c>
      <x:c r="O2021" s="2" t="str">
        <x:v>车辆里程查询_20260901-20260930_1024辆_GPS里程.xlsx / AD353</x:v>
      </x:c>
      <x:c r="P2021" s="2" t="str">
        <x:v>车辆纯氢气里程查询_20260901-20260930_1024辆.xlsx / AD932</x:v>
      </x:c>
    </x:row>
    <x:row r="2022" ht="22" customHeight="1">
      <x:c r="A2022" s="2" t="n">
        <x:v>81</x:v>
      </x:c>
      <x:c r="B2022" s="2" t="str">
        <x:v>粤A03517F</x:v>
      </x:c>
      <x:c r="C2022" s="2" t="str">
        <x:v>刘念念</x:v>
      </x:c>
      <x:c r="D2022" s="8" t="d">
        <x:v>2026-09-27T00:00:00.000Z</x:v>
      </x:c>
      <x:c r="E2022" s="7" t="n">
        <x:v>85</x:v>
      </x:c>
      <x:c r="F2022" s="7" t="n">
        <x:v>80.6</x:v>
      </x:c>
      <x:c r="G2022" s="7" t="n">
        <x:v>84.5</x:v>
      </x:c>
      <x:c r="H2022" s="2" t="str">
        <x:v>否</x:v>
      </x:c>
      <x:c r="I2022" s="7" t="n">
        <x:f>IF(AND(ISNUMBER(E2022),ISNUMBER(F2022)),E2022-F2022,"")</x:f>
        <x:v>4.400000000000006</x:v>
      </x:c>
      <x:c r="J2022" s="2" t="str">
        <x:f>IF(H2022="否","不适用",IF(AND(ISNUMBER(E2022),ISNUMBER(F2022)),IF(I2022&gt;'规则与名单'!$B$2,"是","否"),"未判定"))</x:f>
        <x:v>不适用</x:v>
      </x:c>
      <x:c r="K2022" s="2" t="str">
        <x:f>IF(J2022="是",IF(ISNUMBER(F2022),"测试日GPS","缺失"),IF(ISNUMBER(G2022),"非测试日纯氢",IF(AND(H2022="是",J2022="未判定"),IF(ISNUMBER(F2022),"测试名单无纯氢GPS","缺失"),IF(ISNUMBER(E2022),"非测试日仪表","缺失"))))</x:f>
        <x:v>非测试日纯氢</x:v>
      </x:c>
      <x:c r="L2022" s="7" t="n">
        <x:f>IF(K2022="缺失","",IF(K2022="非测试日纯氢",G2022,IF(K2022="非测试日仪表",E2022,F2022)))</x:f>
        <x:v>84.5</x:v>
      </x:c>
      <x:c r="M2022" s="2" t="n">
        <x:f>IF(K2022="缺失",1,0)</x:f>
        <x:v>0</x:v>
      </x:c>
      <x:c r="N2022" s="2" t="str">
        <x:v>车辆里程查询_20260901-20260930_1024辆_仪表里程.xlsx / AE351</x:v>
      </x:c>
      <x:c r="O2022" s="2" t="str">
        <x:v>车辆里程查询_20260901-20260930_1024辆_GPS里程.xlsx / AE353</x:v>
      </x:c>
      <x:c r="P2022" s="2" t="str">
        <x:v>车辆纯氢气里程查询_20260901-20260930_1024辆.xlsx / AE932</x:v>
      </x:c>
    </x:row>
    <x:row r="2023" ht="22" customHeight="1">
      <x:c r="A2023" s="2" t="n">
        <x:v>81</x:v>
      </x:c>
      <x:c r="B2023" s="2" t="str">
        <x:v>粤A03517F</x:v>
      </x:c>
      <x:c r="C2023" s="2" t="str">
        <x:v>刘念念</x:v>
      </x:c>
      <x:c r="D2023" s="8" t="d">
        <x:v>2026-09-28T00:00:00.000Z</x:v>
      </x:c>
      <x:c r="E2023" s="7" t="n">
        <x:v>67.1</x:v>
      </x:c>
      <x:c r="F2023" s="7" t="n">
        <x:v>63.2</x:v>
      </x:c>
      <x:c r="G2023" s="7" t="n">
        <x:v>66.4</x:v>
      </x:c>
      <x:c r="H2023" s="2" t="str">
        <x:v>否</x:v>
      </x:c>
      <x:c r="I2023" s="7" t="n">
        <x:f>IF(AND(ISNUMBER(E2023),ISNUMBER(F2023)),E2023-F2023,"")</x:f>
        <x:v>3.8999999999999915</x:v>
      </x:c>
      <x:c r="J2023" s="2" t="str">
        <x:f>IF(H2023="否","不适用",IF(AND(ISNUMBER(E2023),ISNUMBER(F2023)),IF(I2023&gt;'规则与名单'!$B$2,"是","否"),"未判定"))</x:f>
        <x:v>不适用</x:v>
      </x:c>
      <x:c r="K2023" s="2" t="str">
        <x:f>IF(J2023="是",IF(ISNUMBER(F2023),"测试日GPS","缺失"),IF(ISNUMBER(G2023),"非测试日纯氢",IF(AND(H2023="是",J2023="未判定"),IF(ISNUMBER(F2023),"测试名单无纯氢GPS","缺失"),IF(ISNUMBER(E2023),"非测试日仪表","缺失"))))</x:f>
        <x:v>非测试日纯氢</x:v>
      </x:c>
      <x:c r="L2023" s="7" t="n">
        <x:f>IF(K2023="缺失","",IF(K2023="非测试日纯氢",G2023,IF(K2023="非测试日仪表",E2023,F2023)))</x:f>
        <x:v>66.4</x:v>
      </x:c>
      <x:c r="M2023" s="2" t="n">
        <x:f>IF(K2023="缺失",1,0)</x:f>
        <x:v>0</x:v>
      </x:c>
      <x:c r="N2023" s="2" t="str">
        <x:v>车辆里程查询_20260901-20260930_1024辆_仪表里程.xlsx / AF351</x:v>
      </x:c>
      <x:c r="O2023" s="2" t="str">
        <x:v>车辆里程查询_20260901-20260930_1024辆_GPS里程.xlsx / AF353</x:v>
      </x:c>
      <x:c r="P2023" s="2" t="str">
        <x:v>车辆纯氢气里程查询_20260901-20260930_1024辆.xlsx / AF932</x:v>
      </x:c>
    </x:row>
    <x:row r="2024" ht="22" customHeight="1">
      <x:c r="A2024" s="2" t="n">
        <x:v>81</x:v>
      </x:c>
      <x:c r="B2024" s="2" t="str">
        <x:v>粤A03517F</x:v>
      </x:c>
      <x:c r="C2024" s="2" t="str">
        <x:v>刘念念</x:v>
      </x:c>
      <x:c r="D2024" s="8" t="d">
        <x:v>2026-09-29T00:00:00.000Z</x:v>
      </x:c>
      <x:c r="E2024" s="7" t="n">
        <x:v>69.2</x:v>
      </x:c>
      <x:c r="F2024" s="7" t="n">
        <x:v>65.6</x:v>
      </x:c>
      <x:c r="G2024" s="7" t="n">
        <x:v>69.1</x:v>
      </x:c>
      <x:c r="H2024" s="2" t="str">
        <x:v>否</x:v>
      </x:c>
      <x:c r="I2024" s="7" t="n">
        <x:f>IF(AND(ISNUMBER(E2024),ISNUMBER(F2024)),E2024-F2024,"")</x:f>
        <x:v>3.6000000000000085</x:v>
      </x:c>
      <x:c r="J2024" s="2" t="str">
        <x:f>IF(H2024="否","不适用",IF(AND(ISNUMBER(E2024),ISNUMBER(F2024)),IF(I2024&gt;'规则与名单'!$B$2,"是","否"),"未判定"))</x:f>
        <x:v>不适用</x:v>
      </x:c>
      <x:c r="K2024" s="2" t="str">
        <x:f>IF(J2024="是",IF(ISNUMBER(F2024),"测试日GPS","缺失"),IF(ISNUMBER(G2024),"非测试日纯氢",IF(AND(H2024="是",J2024="未判定"),IF(ISNUMBER(F2024),"测试名单无纯氢GPS","缺失"),IF(ISNUMBER(E2024),"非测试日仪表","缺失"))))</x:f>
        <x:v>非测试日纯氢</x:v>
      </x:c>
      <x:c r="L2024" s="7" t="n">
        <x:f>IF(K2024="缺失","",IF(K2024="非测试日纯氢",G2024,IF(K2024="非测试日仪表",E2024,F2024)))</x:f>
        <x:v>69.1</x:v>
      </x:c>
      <x:c r="M2024" s="2" t="n">
        <x:f>IF(K2024="缺失",1,0)</x:f>
        <x:v>0</x:v>
      </x:c>
      <x:c r="N2024" s="2" t="str">
        <x:v>车辆里程查询_20260901-20260930_1024辆_仪表里程.xlsx / AG351</x:v>
      </x:c>
      <x:c r="O2024" s="2" t="str">
        <x:v>车辆里程查询_20260901-20260930_1024辆_GPS里程.xlsx / AG353</x:v>
      </x:c>
      <x:c r="P2024" s="2" t="str">
        <x:v>车辆纯氢气里程查询_20260901-20260930_1024辆.xlsx / AG932</x:v>
      </x:c>
    </x:row>
    <x:row r="2025" ht="22" customHeight="1">
      <x:c r="A2025" s="2" t="n">
        <x:v>81</x:v>
      </x:c>
      <x:c r="B2025" s="2" t="str">
        <x:v>粤A03517F</x:v>
      </x:c>
      <x:c r="C2025" s="2" t="str">
        <x:v>刘念念</x:v>
      </x:c>
      <x:c r="D2025" s="8" t="d">
        <x:v>2026-09-30T00:00:00.000Z</x:v>
      </x:c>
      <x:c r="E2025" s="7" t="n">
        <x:v>69.9</x:v>
      </x:c>
      <x:c r="F2025" s="7" t="n">
        <x:v>66.1</x:v>
      </x:c>
      <x:c r="G2025" s="7" t="n">
        <x:v>69.9</x:v>
      </x:c>
      <x:c r="H2025" s="2" t="str">
        <x:v>否</x:v>
      </x:c>
      <x:c r="I2025" s="7" t="n">
        <x:f>IF(AND(ISNUMBER(E2025),ISNUMBER(F2025)),E2025-F2025,"")</x:f>
        <x:v>3.8000000000000114</x:v>
      </x:c>
      <x:c r="J2025" s="2" t="str">
        <x:f>IF(H2025="否","不适用",IF(AND(ISNUMBER(E2025),ISNUMBER(F2025)),IF(I2025&gt;'规则与名单'!$B$2,"是","否"),"未判定"))</x:f>
        <x:v>不适用</x:v>
      </x:c>
      <x:c r="K2025" s="2" t="str">
        <x:f>IF(J2025="是",IF(ISNUMBER(F2025),"测试日GPS","缺失"),IF(ISNUMBER(G2025),"非测试日纯氢",IF(AND(H2025="是",J2025="未判定"),IF(ISNUMBER(F2025),"测试名单无纯氢GPS","缺失"),IF(ISNUMBER(E2025),"非测试日仪表","缺失"))))</x:f>
        <x:v>非测试日纯氢</x:v>
      </x:c>
      <x:c r="L2025" s="7" t="n">
        <x:f>IF(K2025="缺失","",IF(K2025="非测试日纯氢",G2025,IF(K2025="非测试日仪表",E2025,F2025)))</x:f>
        <x:v>69.9</x:v>
      </x:c>
      <x:c r="M2025" s="2" t="n">
        <x:f>IF(K2025="缺失",1,0)</x:f>
        <x:v>0</x:v>
      </x:c>
      <x:c r="N2025" s="2" t="str">
        <x:v>车辆里程查询_20260901-20260930_1024辆_仪表里程.xlsx / AH351</x:v>
      </x:c>
      <x:c r="O2025" s="2" t="str">
        <x:v>车辆里程查询_20260901-20260930_1024辆_GPS里程.xlsx / AH353</x:v>
      </x:c>
      <x:c r="P2025" s="2" t="str">
        <x:v>车辆纯氢气里程查询_20260901-20260930_1024辆.xlsx / AH932</x:v>
      </x:c>
    </x:row>
    <x:row r="2026" ht="22" customHeight="1">
      <x:c r="A2026" s="2" t="n">
        <x:v>82</x:v>
      </x:c>
      <x:c r="B2026" s="2" t="str">
        <x:v>粤A03676F</x:v>
      </x:c>
      <x:c r="C2026" s="2" t="str">
        <x:v>刘念念</x:v>
      </x:c>
      <x:c r="D2026" s="8" t="d">
        <x:v>2026-09-01T00:00:00.000Z</x:v>
      </x:c>
      <x:c r="E2026" s="7" t="n">
        <x:v>86.7</x:v>
      </x:c>
      <x:c r="F2026" s="7" t="n">
        <x:v>81.9</x:v>
      </x:c>
      <x:c r="G2026" s="7" t="n">
        <x:v>86.7</x:v>
      </x:c>
      <x:c r="H2026" s="2" t="str">
        <x:v>否</x:v>
      </x:c>
      <x:c r="I2026" s="7" t="n">
        <x:f>IF(AND(ISNUMBER(E2026),ISNUMBER(F2026)),E2026-F2026,"")</x:f>
        <x:v>4.799999999999997</x:v>
      </x:c>
      <x:c r="J2026" s="2" t="str">
        <x:f>IF(H2026="否","不适用",IF(AND(ISNUMBER(E2026),ISNUMBER(F2026)),IF(I2026&gt;'规则与名单'!$B$2,"是","否"),"未判定"))</x:f>
        <x:v>不适用</x:v>
      </x:c>
      <x:c r="K2026" s="2" t="str">
        <x:f>IF(J2026="是",IF(ISNUMBER(F2026),"测试日GPS","缺失"),IF(ISNUMBER(G2026),"非测试日纯氢",IF(AND(H2026="是",J2026="未判定"),IF(ISNUMBER(F2026),"测试名单无纯氢GPS","缺失"),IF(ISNUMBER(E2026),"非测试日仪表","缺失"))))</x:f>
        <x:v>非测试日纯氢</x:v>
      </x:c>
      <x:c r="L2026" s="7" t="n">
        <x:f>IF(K2026="缺失","",IF(K2026="非测试日纯氢",G2026,IF(K2026="非测试日仪表",E2026,F2026)))</x:f>
        <x:v>86.7</x:v>
      </x:c>
      <x:c r="M2026" s="2" t="n">
        <x:f>IF(K2026="缺失",1,0)</x:f>
        <x:v>0</x:v>
      </x:c>
      <x:c r="N2026" s="2" t="str">
        <x:v>车辆里程查询_20260901-20260930_1024辆_仪表里程.xlsx / E364</x:v>
      </x:c>
      <x:c r="O2026" s="2" t="str">
        <x:v>车辆里程查询_20260901-20260930_1024辆_GPS里程.xlsx / E366</x:v>
      </x:c>
      <x:c r="P2026" s="2" t="str">
        <x:v>车辆纯氢气里程查询_20260901-20260930_1024辆.xlsx / E896</x:v>
      </x:c>
    </x:row>
    <x:row r="2027" ht="22" customHeight="1">
      <x:c r="A2027" s="2" t="n">
        <x:v>82</x:v>
      </x:c>
      <x:c r="B2027" s="2" t="str">
        <x:v>粤A03676F</x:v>
      </x:c>
      <x:c r="C2027" s="2" t="str">
        <x:v>刘念念</x:v>
      </x:c>
      <x:c r="D2027" s="8" t="d">
        <x:v>2026-09-02T00:00:00.000Z</x:v>
      </x:c>
      <x:c r="E2027" s="7" t="n">
        <x:v>65.7</x:v>
      </x:c>
      <x:c r="F2027" s="7" t="n">
        <x:v>62.6</x:v>
      </x:c>
      <x:c r="G2027" s="7" t="n">
        <x:v>65.7</x:v>
      </x:c>
      <x:c r="H2027" s="2" t="str">
        <x:v>否</x:v>
      </x:c>
      <x:c r="I2027" s="7" t="n">
        <x:f>IF(AND(ISNUMBER(E2027),ISNUMBER(F2027)),E2027-F2027,"")</x:f>
        <x:v>3.1000000000000014</x:v>
      </x:c>
      <x:c r="J2027" s="2" t="str">
        <x:f>IF(H2027="否","不适用",IF(AND(ISNUMBER(E2027),ISNUMBER(F2027)),IF(I2027&gt;'规则与名单'!$B$2,"是","否"),"未判定"))</x:f>
        <x:v>不适用</x:v>
      </x:c>
      <x:c r="K2027" s="2" t="str">
        <x:f>IF(J2027="是",IF(ISNUMBER(F2027),"测试日GPS","缺失"),IF(ISNUMBER(G2027),"非测试日纯氢",IF(AND(H2027="是",J2027="未判定"),IF(ISNUMBER(F2027),"测试名单无纯氢GPS","缺失"),IF(ISNUMBER(E2027),"非测试日仪表","缺失"))))</x:f>
        <x:v>非测试日纯氢</x:v>
      </x:c>
      <x:c r="L2027" s="7" t="n">
        <x:f>IF(K2027="缺失","",IF(K2027="非测试日纯氢",G2027,IF(K2027="非测试日仪表",E2027,F2027)))</x:f>
        <x:v>65.7</x:v>
      </x:c>
      <x:c r="M2027" s="2" t="n">
        <x:f>IF(K2027="缺失",1,0)</x:f>
        <x:v>0</x:v>
      </x:c>
      <x:c r="N2027" s="2" t="str">
        <x:v>车辆里程查询_20260901-20260930_1024辆_仪表里程.xlsx / F364</x:v>
      </x:c>
      <x:c r="O2027" s="2" t="str">
        <x:v>车辆里程查询_20260901-20260930_1024辆_GPS里程.xlsx / F366</x:v>
      </x:c>
      <x:c r="P2027" s="2" t="str">
        <x:v>车辆纯氢气里程查询_20260901-20260930_1024辆.xlsx / F896</x:v>
      </x:c>
    </x:row>
    <x:row r="2028" ht="22" customHeight="1">
      <x:c r="A2028" s="2" t="n">
        <x:v>82</x:v>
      </x:c>
      <x:c r="B2028" s="2" t="str">
        <x:v>粤A03676F</x:v>
      </x:c>
      <x:c r="C2028" s="2" t="str">
        <x:v>刘念念</x:v>
      </x:c>
      <x:c r="D2028" s="8" t="d">
        <x:v>2026-09-03T00:00:00.000Z</x:v>
      </x:c>
      <x:c r="E2028" s="7" t="n">
        <x:v>44.3</x:v>
      </x:c>
      <x:c r="F2028" s="7" t="n">
        <x:v>42.3</x:v>
      </x:c>
      <x:c r="G2028" s="7" t="n">
        <x:v>44.3</x:v>
      </x:c>
      <x:c r="H2028" s="2" t="str">
        <x:v>否</x:v>
      </x:c>
      <x:c r="I2028" s="7" t="n">
        <x:f>IF(AND(ISNUMBER(E2028),ISNUMBER(F2028)),E2028-F2028,"")</x:f>
        <x:v>2</x:v>
      </x:c>
      <x:c r="J2028" s="2" t="str">
        <x:f>IF(H2028="否","不适用",IF(AND(ISNUMBER(E2028),ISNUMBER(F2028)),IF(I2028&gt;'规则与名单'!$B$2,"是","否"),"未判定"))</x:f>
        <x:v>不适用</x:v>
      </x:c>
      <x:c r="K2028" s="2" t="str">
        <x:f>IF(J2028="是",IF(ISNUMBER(F2028),"测试日GPS","缺失"),IF(ISNUMBER(G2028),"非测试日纯氢",IF(AND(H2028="是",J2028="未判定"),IF(ISNUMBER(F2028),"测试名单无纯氢GPS","缺失"),IF(ISNUMBER(E2028),"非测试日仪表","缺失"))))</x:f>
        <x:v>非测试日纯氢</x:v>
      </x:c>
      <x:c r="L2028" s="7" t="n">
        <x:f>IF(K2028="缺失","",IF(K2028="非测试日纯氢",G2028,IF(K2028="非测试日仪表",E2028,F2028)))</x:f>
        <x:v>44.3</x:v>
      </x:c>
      <x:c r="M2028" s="2" t="n">
        <x:f>IF(K2028="缺失",1,0)</x:f>
        <x:v>0</x:v>
      </x:c>
      <x:c r="N2028" s="2" t="str">
        <x:v>车辆里程查询_20260901-20260930_1024辆_仪表里程.xlsx / G364</x:v>
      </x:c>
      <x:c r="O2028" s="2" t="str">
        <x:v>车辆里程查询_20260901-20260930_1024辆_GPS里程.xlsx / G366</x:v>
      </x:c>
      <x:c r="P2028" s="2" t="str">
        <x:v>车辆纯氢气里程查询_20260901-20260930_1024辆.xlsx / G896</x:v>
      </x:c>
    </x:row>
    <x:row r="2029" ht="22" customHeight="1">
      <x:c r="A2029" s="2" t="n">
        <x:v>82</x:v>
      </x:c>
      <x:c r="B2029" s="2" t="str">
        <x:v>粤A03676F</x:v>
      </x:c>
      <x:c r="C2029" s="2" t="str">
        <x:v>刘念念</x:v>
      </x:c>
      <x:c r="D2029" s="8" t="d">
        <x:v>2026-09-04T00:00:00.000Z</x:v>
      </x:c>
      <x:c r="E2029" s="7" t="n">
        <x:v>22.7</x:v>
      </x:c>
      <x:c r="F2029" s="7" t="n">
        <x:v>43.4</x:v>
      </x:c>
      <x:c r="G2029" s="7" t="n">
        <x:v>45.4</x:v>
      </x:c>
      <x:c r="H2029" s="2" t="str">
        <x:v>否</x:v>
      </x:c>
      <x:c r="I2029" s="7" t="n">
        <x:f>IF(AND(ISNUMBER(E2029),ISNUMBER(F2029)),E2029-F2029,"")</x:f>
        <x:v>-20.7</x:v>
      </x:c>
      <x:c r="J2029" s="2" t="str">
        <x:f>IF(H2029="否","不适用",IF(AND(ISNUMBER(E2029),ISNUMBER(F2029)),IF(I2029&gt;'规则与名单'!$B$2,"是","否"),"未判定"))</x:f>
        <x:v>不适用</x:v>
      </x:c>
      <x:c r="K2029" s="2" t="str">
        <x:f>IF(J2029="是",IF(ISNUMBER(F2029),"测试日GPS","缺失"),IF(ISNUMBER(G2029),"非测试日纯氢",IF(AND(H2029="是",J2029="未判定"),IF(ISNUMBER(F2029),"测试名单无纯氢GPS","缺失"),IF(ISNUMBER(E2029),"非测试日仪表","缺失"))))</x:f>
        <x:v>非测试日纯氢</x:v>
      </x:c>
      <x:c r="L2029" s="7" t="n">
        <x:f>IF(K2029="缺失","",IF(K2029="非测试日纯氢",G2029,IF(K2029="非测试日仪表",E2029,F2029)))</x:f>
        <x:v>45.4</x:v>
      </x:c>
      <x:c r="M2029" s="2" t="n">
        <x:f>IF(K2029="缺失",1,0)</x:f>
        <x:v>0</x:v>
      </x:c>
      <x:c r="N2029" s="2" t="str">
        <x:v>车辆里程查询_20260901-20260930_1024辆_仪表里程.xlsx / H364</x:v>
      </x:c>
      <x:c r="O2029" s="2" t="str">
        <x:v>车辆里程查询_20260901-20260930_1024辆_GPS里程.xlsx / H366</x:v>
      </x:c>
      <x:c r="P2029" s="2" t="str">
        <x:v>车辆纯氢气里程查询_20260901-20260930_1024辆.xlsx / H896</x:v>
      </x:c>
    </x:row>
    <x:row r="2030" ht="22" customHeight="1">
      <x:c r="A2030" s="2" t="n">
        <x:v>82</x:v>
      </x:c>
      <x:c r="B2030" s="2" t="str">
        <x:v>粤A03676F</x:v>
      </x:c>
      <x:c r="C2030" s="2" t="str">
        <x:v>刘念念</x:v>
      </x:c>
      <x:c r="D2030" s="8" t="d">
        <x:v>2026-09-05T00:00:00.000Z</x:v>
      </x:c>
      <x:c r="E2030" s="7" t="n">
        <x:v>22.7</x:v>
      </x:c>
      <x:c r="F2030" s="7" t="n">
        <x:v>69</x:v>
      </x:c>
      <x:c r="G2030" s="7" t="n">
        <x:v>73</x:v>
      </x:c>
      <x:c r="H2030" s="2" t="str">
        <x:v>否</x:v>
      </x:c>
      <x:c r="I2030" s="7" t="n">
        <x:f>IF(AND(ISNUMBER(E2030),ISNUMBER(F2030)),E2030-F2030,"")</x:f>
        <x:v>-46.3</x:v>
      </x:c>
      <x:c r="J2030" s="2" t="str">
        <x:f>IF(H2030="否","不适用",IF(AND(ISNUMBER(E2030),ISNUMBER(F2030)),IF(I2030&gt;'规则与名单'!$B$2,"是","否"),"未判定"))</x:f>
        <x:v>不适用</x:v>
      </x:c>
      <x:c r="K2030" s="2" t="str">
        <x:f>IF(J2030="是",IF(ISNUMBER(F2030),"测试日GPS","缺失"),IF(ISNUMBER(G2030),"非测试日纯氢",IF(AND(H2030="是",J2030="未判定"),IF(ISNUMBER(F2030),"测试名单无纯氢GPS","缺失"),IF(ISNUMBER(E2030),"非测试日仪表","缺失"))))</x:f>
        <x:v>非测试日纯氢</x:v>
      </x:c>
      <x:c r="L2030" s="7" t="n">
        <x:f>IF(K2030="缺失","",IF(K2030="非测试日纯氢",G2030,IF(K2030="非测试日仪表",E2030,F2030)))</x:f>
        <x:v>73</x:v>
      </x:c>
      <x:c r="M2030" s="2" t="n">
        <x:f>IF(K2030="缺失",1,0)</x:f>
        <x:v>0</x:v>
      </x:c>
      <x:c r="N2030" s="2" t="str">
        <x:v>车辆里程查询_20260901-20260930_1024辆_仪表里程.xlsx / I364</x:v>
      </x:c>
      <x:c r="O2030" s="2" t="str">
        <x:v>车辆里程查询_20260901-20260930_1024辆_GPS里程.xlsx / I366</x:v>
      </x:c>
      <x:c r="P2030" s="2" t="str">
        <x:v>车辆纯氢气里程查询_20260901-20260930_1024辆.xlsx / I896</x:v>
      </x:c>
    </x:row>
    <x:row r="2031" ht="22" customHeight="1">
      <x:c r="A2031" s="2" t="n">
        <x:v>82</x:v>
      </x:c>
      <x:c r="B2031" s="2" t="str">
        <x:v>粤A03676F</x:v>
      </x:c>
      <x:c r="C2031" s="2" t="str">
        <x:v>刘念念</x:v>
      </x:c>
      <x:c r="D2031" s="8" t="d">
        <x:v>2026-09-06T00:00:00.000Z</x:v>
      </x:c>
      <x:c r="E2031" s="7" t="n">
        <x:v>117.8</x:v>
      </x:c>
      <x:c r="F2031" s="7" t="n">
        <x:v>42.7</x:v>
      </x:c>
      <x:c r="G2031" s="7" t="n">
        <x:v>44.8</x:v>
      </x:c>
      <x:c r="H2031" s="2" t="str">
        <x:v>否</x:v>
      </x:c>
      <x:c r="I2031" s="7" t="n">
        <x:f>IF(AND(ISNUMBER(E2031),ISNUMBER(F2031)),E2031-F2031,"")</x:f>
        <x:v>75.1</x:v>
      </x:c>
      <x:c r="J2031" s="2" t="str">
        <x:f>IF(H2031="否","不适用",IF(AND(ISNUMBER(E2031),ISNUMBER(F2031)),IF(I2031&gt;'规则与名单'!$B$2,"是","否"),"未判定"))</x:f>
        <x:v>不适用</x:v>
      </x:c>
      <x:c r="K2031" s="2" t="str">
        <x:f>IF(J2031="是",IF(ISNUMBER(F2031),"测试日GPS","缺失"),IF(ISNUMBER(G2031),"非测试日纯氢",IF(AND(H2031="是",J2031="未判定"),IF(ISNUMBER(F2031),"测试名单无纯氢GPS","缺失"),IF(ISNUMBER(E2031),"非测试日仪表","缺失"))))</x:f>
        <x:v>非测试日纯氢</x:v>
      </x:c>
      <x:c r="L2031" s="7" t="n">
        <x:f>IF(K2031="缺失","",IF(K2031="非测试日纯氢",G2031,IF(K2031="非测试日仪表",E2031,F2031)))</x:f>
        <x:v>44.8</x:v>
      </x:c>
      <x:c r="M2031" s="2" t="n">
        <x:f>IF(K2031="缺失",1,0)</x:f>
        <x:v>0</x:v>
      </x:c>
      <x:c r="N2031" s="2" t="str">
        <x:v>车辆里程查询_20260901-20260930_1024辆_仪表里程.xlsx / J364</x:v>
      </x:c>
      <x:c r="O2031" s="2" t="str">
        <x:v>车辆里程查询_20260901-20260930_1024辆_GPS里程.xlsx / J366</x:v>
      </x:c>
      <x:c r="P2031" s="2" t="str">
        <x:v>车辆纯氢气里程查询_20260901-20260930_1024辆.xlsx / J896</x:v>
      </x:c>
    </x:row>
    <x:row r="2032" ht="22" customHeight="1">
      <x:c r="A2032" s="2" t="n">
        <x:v>82</x:v>
      </x:c>
      <x:c r="B2032" s="2" t="str">
        <x:v>粤A03676F</x:v>
      </x:c>
      <x:c r="C2032" s="2" t="str">
        <x:v>刘念念</x:v>
      </x:c>
      <x:c r="D2032" s="8" t="d">
        <x:v>2026-09-07T00:00:00.000Z</x:v>
      </x:c>
      <x:c r="E2032" s="7" t="n">
        <x:v>45.9</x:v>
      </x:c>
      <x:c r="F2032" s="7" t="n">
        <x:v>43.8</x:v>
      </x:c>
      <x:c r="G2032" s="7" t="n">
        <x:v>40.7</x:v>
      </x:c>
      <x:c r="H2032" s="2" t="str">
        <x:v>否</x:v>
      </x:c>
      <x:c r="I2032" s="7" t="n">
        <x:f>IF(AND(ISNUMBER(E2032),ISNUMBER(F2032)),E2032-F2032,"")</x:f>
        <x:v>2.1000000000000014</x:v>
      </x:c>
      <x:c r="J2032" s="2" t="str">
        <x:f>IF(H2032="否","不适用",IF(AND(ISNUMBER(E2032),ISNUMBER(F2032)),IF(I2032&gt;'规则与名单'!$B$2,"是","否"),"未判定"))</x:f>
        <x:v>不适用</x:v>
      </x:c>
      <x:c r="K2032" s="2" t="str">
        <x:f>IF(J2032="是",IF(ISNUMBER(F2032),"测试日GPS","缺失"),IF(ISNUMBER(G2032),"非测试日纯氢",IF(AND(H2032="是",J2032="未判定"),IF(ISNUMBER(F2032),"测试名单无纯氢GPS","缺失"),IF(ISNUMBER(E2032),"非测试日仪表","缺失"))))</x:f>
        <x:v>非测试日纯氢</x:v>
      </x:c>
      <x:c r="L2032" s="7" t="n">
        <x:f>IF(K2032="缺失","",IF(K2032="非测试日纯氢",G2032,IF(K2032="非测试日仪表",E2032,F2032)))</x:f>
        <x:v>40.7</x:v>
      </x:c>
      <x:c r="M2032" s="2" t="n">
        <x:f>IF(K2032="缺失",1,0)</x:f>
        <x:v>0</x:v>
      </x:c>
      <x:c r="N2032" s="2" t="str">
        <x:v>车辆里程查询_20260901-20260930_1024辆_仪表里程.xlsx / K364</x:v>
      </x:c>
      <x:c r="O2032" s="2" t="str">
        <x:v>车辆里程查询_20260901-20260930_1024辆_GPS里程.xlsx / K366</x:v>
      </x:c>
      <x:c r="P2032" s="2" t="str">
        <x:v>车辆纯氢气里程查询_20260901-20260930_1024辆.xlsx / K896</x:v>
      </x:c>
    </x:row>
    <x:row r="2033" ht="22" customHeight="1">
      <x:c r="A2033" s="2" t="n">
        <x:v>82</x:v>
      </x:c>
      <x:c r="B2033" s="2" t="str">
        <x:v>粤A03676F</x:v>
      </x:c>
      <x:c r="C2033" s="2" t="str">
        <x:v>刘念念</x:v>
      </x:c>
      <x:c r="D2033" s="8" t="d">
        <x:v>2026-09-08T00:00:00.000Z</x:v>
      </x:c>
      <x:c r="E2033" s="7" t="n">
        <x:v>46.9</x:v>
      </x:c>
      <x:c r="F2033" s="7" t="n">
        <x:v>44.3</x:v>
      </x:c>
      <x:c r="G2033" s="7" t="n">
        <x:v>46.9</x:v>
      </x:c>
      <x:c r="H2033" s="2" t="str">
        <x:v>否</x:v>
      </x:c>
      <x:c r="I2033" s="7" t="n">
        <x:f>IF(AND(ISNUMBER(E2033),ISNUMBER(F2033)),E2033-F2033,"")</x:f>
        <x:v>2.6000000000000014</x:v>
      </x:c>
      <x:c r="J2033" s="2" t="str">
        <x:f>IF(H2033="否","不适用",IF(AND(ISNUMBER(E2033),ISNUMBER(F2033)),IF(I2033&gt;'规则与名单'!$B$2,"是","否"),"未判定"))</x:f>
        <x:v>不适用</x:v>
      </x:c>
      <x:c r="K2033" s="2" t="str">
        <x:f>IF(J2033="是",IF(ISNUMBER(F2033),"测试日GPS","缺失"),IF(ISNUMBER(G2033),"非测试日纯氢",IF(AND(H2033="是",J2033="未判定"),IF(ISNUMBER(F2033),"测试名单无纯氢GPS","缺失"),IF(ISNUMBER(E2033),"非测试日仪表","缺失"))))</x:f>
        <x:v>非测试日纯氢</x:v>
      </x:c>
      <x:c r="L2033" s="7" t="n">
        <x:f>IF(K2033="缺失","",IF(K2033="非测试日纯氢",G2033,IF(K2033="非测试日仪表",E2033,F2033)))</x:f>
        <x:v>46.9</x:v>
      </x:c>
      <x:c r="M2033" s="2" t="n">
        <x:f>IF(K2033="缺失",1,0)</x:f>
        <x:v>0</x:v>
      </x:c>
      <x:c r="N2033" s="2" t="str">
        <x:v>车辆里程查询_20260901-20260930_1024辆_仪表里程.xlsx / L364</x:v>
      </x:c>
      <x:c r="O2033" s="2" t="str">
        <x:v>车辆里程查询_20260901-20260930_1024辆_GPS里程.xlsx / L366</x:v>
      </x:c>
      <x:c r="P2033" s="2" t="str">
        <x:v>车辆纯氢气里程查询_20260901-20260930_1024辆.xlsx / L896</x:v>
      </x:c>
    </x:row>
    <x:row r="2034" ht="22" customHeight="1">
      <x:c r="A2034" s="2" t="n">
        <x:v>82</x:v>
      </x:c>
      <x:c r="B2034" s="2" t="str">
        <x:v>粤A03676F</x:v>
      </x:c>
      <x:c r="C2034" s="2" t="str">
        <x:v>刘念念</x:v>
      </x:c>
      <x:c r="D2034" s="8" t="d">
        <x:v>2026-09-09T00:00:00.000Z</x:v>
      </x:c>
      <x:c r="E2034" s="7" t="n">
        <x:v>46.5</x:v>
      </x:c>
      <x:c r="F2034" s="7" t="n">
        <x:v>44.1</x:v>
      </x:c>
      <x:c r="G2034" s="7" t="n">
        <x:v>46</x:v>
      </x:c>
      <x:c r="H2034" s="2" t="str">
        <x:v>否</x:v>
      </x:c>
      <x:c r="I2034" s="7" t="n">
        <x:f>IF(AND(ISNUMBER(E2034),ISNUMBER(F2034)),E2034-F2034,"")</x:f>
        <x:v>2.3999999999999986</x:v>
      </x:c>
      <x:c r="J2034" s="2" t="str">
        <x:f>IF(H2034="否","不适用",IF(AND(ISNUMBER(E2034),ISNUMBER(F2034)),IF(I2034&gt;'规则与名单'!$B$2,"是","否"),"未判定"))</x:f>
        <x:v>不适用</x:v>
      </x:c>
      <x:c r="K2034" s="2" t="str">
        <x:f>IF(J2034="是",IF(ISNUMBER(F2034),"测试日GPS","缺失"),IF(ISNUMBER(G2034),"非测试日纯氢",IF(AND(H2034="是",J2034="未判定"),IF(ISNUMBER(F2034),"测试名单无纯氢GPS","缺失"),IF(ISNUMBER(E2034),"非测试日仪表","缺失"))))</x:f>
        <x:v>非测试日纯氢</x:v>
      </x:c>
      <x:c r="L2034" s="7" t="n">
        <x:f>IF(K2034="缺失","",IF(K2034="非测试日纯氢",G2034,IF(K2034="非测试日仪表",E2034,F2034)))</x:f>
        <x:v>46</x:v>
      </x:c>
      <x:c r="M2034" s="2" t="n">
        <x:f>IF(K2034="缺失",1,0)</x:f>
        <x:v>0</x:v>
      </x:c>
      <x:c r="N2034" s="2" t="str">
        <x:v>车辆里程查询_20260901-20260930_1024辆_仪表里程.xlsx / M364</x:v>
      </x:c>
      <x:c r="O2034" s="2" t="str">
        <x:v>车辆里程查询_20260901-20260930_1024辆_GPS里程.xlsx / M366</x:v>
      </x:c>
      <x:c r="P2034" s="2" t="str">
        <x:v>车辆纯氢气里程查询_20260901-20260930_1024辆.xlsx / M896</x:v>
      </x:c>
    </x:row>
    <x:row r="2035" ht="22" customHeight="1">
      <x:c r="A2035" s="2" t="n">
        <x:v>82</x:v>
      </x:c>
      <x:c r="B2035" s="2" t="str">
        <x:v>粤A03676F</x:v>
      </x:c>
      <x:c r="C2035" s="2" t="str">
        <x:v>刘念念</x:v>
      </x:c>
      <x:c r="D2035" s="8" t="d">
        <x:v>2026-09-10T00:00:00.000Z</x:v>
      </x:c>
      <x:c r="E2035" s="7" t="n">
        <x:v>46.3</x:v>
      </x:c>
      <x:c r="F2035" s="7" t="n">
        <x:v>43.7</x:v>
      </x:c>
      <x:c r="G2035" s="7" t="n">
        <x:v>46.3</x:v>
      </x:c>
      <x:c r="H2035" s="2" t="str">
        <x:v>否</x:v>
      </x:c>
      <x:c r="I2035" s="7" t="n">
        <x:f>IF(AND(ISNUMBER(E2035),ISNUMBER(F2035)),E2035-F2035,"")</x:f>
        <x:v>2.5999999999999943</x:v>
      </x:c>
      <x:c r="J2035" s="2" t="str">
        <x:f>IF(H2035="否","不适用",IF(AND(ISNUMBER(E2035),ISNUMBER(F2035)),IF(I2035&gt;'规则与名单'!$B$2,"是","否"),"未判定"))</x:f>
        <x:v>不适用</x:v>
      </x:c>
      <x:c r="K2035" s="2" t="str">
        <x:f>IF(J2035="是",IF(ISNUMBER(F2035),"测试日GPS","缺失"),IF(ISNUMBER(G2035),"非测试日纯氢",IF(AND(H2035="是",J2035="未判定"),IF(ISNUMBER(F2035),"测试名单无纯氢GPS","缺失"),IF(ISNUMBER(E2035),"非测试日仪表","缺失"))))</x:f>
        <x:v>非测试日纯氢</x:v>
      </x:c>
      <x:c r="L2035" s="7" t="n">
        <x:f>IF(K2035="缺失","",IF(K2035="非测试日纯氢",G2035,IF(K2035="非测试日仪表",E2035,F2035)))</x:f>
        <x:v>46.3</x:v>
      </x:c>
      <x:c r="M2035" s="2" t="n">
        <x:f>IF(K2035="缺失",1,0)</x:f>
        <x:v>0</x:v>
      </x:c>
      <x:c r="N2035" s="2" t="str">
        <x:v>车辆里程查询_20260901-20260930_1024辆_仪表里程.xlsx / N364</x:v>
      </x:c>
      <x:c r="O2035" s="2" t="str">
        <x:v>车辆里程查询_20260901-20260930_1024辆_GPS里程.xlsx / N366</x:v>
      </x:c>
      <x:c r="P2035" s="2" t="str">
        <x:v>车辆纯氢气里程查询_20260901-20260930_1024辆.xlsx / N896</x:v>
      </x:c>
    </x:row>
    <x:row r="2036" ht="22" customHeight="1">
      <x:c r="A2036" s="2" t="n">
        <x:v>82</x:v>
      </x:c>
      <x:c r="B2036" s="2" t="str">
        <x:v>粤A03676F</x:v>
      </x:c>
      <x:c r="C2036" s="2" t="str">
        <x:v>刘念念</x:v>
      </x:c>
      <x:c r="D2036" s="8" t="d">
        <x:v>2026-09-11T00:00:00.000Z</x:v>
      </x:c>
      <x:c r="E2036" s="7" t="n">
        <x:v>22.8</x:v>
      </x:c>
      <x:c r="F2036" s="7" t="n">
        <x:v>41.6</x:v>
      </x:c>
      <x:c r="G2036" s="7" t="n">
        <x:v>44</x:v>
      </x:c>
      <x:c r="H2036" s="2" t="str">
        <x:v>否</x:v>
      </x:c>
      <x:c r="I2036" s="7" t="n">
        <x:f>IF(AND(ISNUMBER(E2036),ISNUMBER(F2036)),E2036-F2036,"")</x:f>
        <x:v>-18.8</x:v>
      </x:c>
      <x:c r="J2036" s="2" t="str">
        <x:f>IF(H2036="否","不适用",IF(AND(ISNUMBER(E2036),ISNUMBER(F2036)),IF(I2036&gt;'规则与名单'!$B$2,"是","否"),"未判定"))</x:f>
        <x:v>不适用</x:v>
      </x:c>
      <x:c r="K2036" s="2" t="str">
        <x:f>IF(J2036="是",IF(ISNUMBER(F2036),"测试日GPS","缺失"),IF(ISNUMBER(G2036),"非测试日纯氢",IF(AND(H2036="是",J2036="未判定"),IF(ISNUMBER(F2036),"测试名单无纯氢GPS","缺失"),IF(ISNUMBER(E2036),"非测试日仪表","缺失"))))</x:f>
        <x:v>非测试日纯氢</x:v>
      </x:c>
      <x:c r="L2036" s="7" t="n">
        <x:f>IF(K2036="缺失","",IF(K2036="非测试日纯氢",G2036,IF(K2036="非测试日仪表",E2036,F2036)))</x:f>
        <x:v>44</x:v>
      </x:c>
      <x:c r="M2036" s="2" t="n">
        <x:f>IF(K2036="缺失",1,0)</x:f>
        <x:v>0</x:v>
      </x:c>
      <x:c r="N2036" s="2" t="str">
        <x:v>车辆里程查询_20260901-20260930_1024辆_仪表里程.xlsx / O364</x:v>
      </x:c>
      <x:c r="O2036" s="2" t="str">
        <x:v>车辆里程查询_20260901-20260930_1024辆_GPS里程.xlsx / O366</x:v>
      </x:c>
      <x:c r="P2036" s="2" t="str">
        <x:v>车辆纯氢气里程查询_20260901-20260930_1024辆.xlsx / O896</x:v>
      </x:c>
    </x:row>
    <x:row r="2037" ht="22" customHeight="1">
      <x:c r="A2037" s="2" t="n">
        <x:v>82</x:v>
      </x:c>
      <x:c r="B2037" s="2" t="str">
        <x:v>粤A03676F</x:v>
      </x:c>
      <x:c r="C2037" s="2" t="str">
        <x:v>刘念念</x:v>
      </x:c>
      <x:c r="D2037" s="8" t="d">
        <x:v>2026-09-12T00:00:00.000Z</x:v>
      </x:c>
      <x:c r="E2037" s="7" t="n">
        <x:v>44</x:v>
      </x:c>
      <x:c r="F2037" s="7" t="n">
        <x:v>21.8</x:v>
      </x:c>
      <x:c r="G2037" s="7" t="n">
        <x:v>22.8</x:v>
      </x:c>
      <x:c r="H2037" s="2" t="str">
        <x:v>否</x:v>
      </x:c>
      <x:c r="I2037" s="7" t="n">
        <x:f>IF(AND(ISNUMBER(E2037),ISNUMBER(F2037)),E2037-F2037,"")</x:f>
        <x:v>22.2</x:v>
      </x:c>
      <x:c r="J2037" s="2" t="str">
        <x:f>IF(H2037="否","不适用",IF(AND(ISNUMBER(E2037),ISNUMBER(F2037)),IF(I2037&gt;'规则与名单'!$B$2,"是","否"),"未判定"))</x:f>
        <x:v>不适用</x:v>
      </x:c>
      <x:c r="K2037" s="2" t="str">
        <x:f>IF(J2037="是",IF(ISNUMBER(F2037),"测试日GPS","缺失"),IF(ISNUMBER(G2037),"非测试日纯氢",IF(AND(H2037="是",J2037="未判定"),IF(ISNUMBER(F2037),"测试名单无纯氢GPS","缺失"),IF(ISNUMBER(E2037),"非测试日仪表","缺失"))))</x:f>
        <x:v>非测试日纯氢</x:v>
      </x:c>
      <x:c r="L2037" s="7" t="n">
        <x:f>IF(K2037="缺失","",IF(K2037="非测试日纯氢",G2037,IF(K2037="非测试日仪表",E2037,F2037)))</x:f>
        <x:v>22.8</x:v>
      </x:c>
      <x:c r="M2037" s="2" t="n">
        <x:f>IF(K2037="缺失",1,0)</x:f>
        <x:v>0</x:v>
      </x:c>
      <x:c r="N2037" s="2" t="str">
        <x:v>车辆里程查询_20260901-20260930_1024辆_仪表里程.xlsx / P364</x:v>
      </x:c>
      <x:c r="O2037" s="2" t="str">
        <x:v>车辆里程查询_20260901-20260930_1024辆_GPS里程.xlsx / P366</x:v>
      </x:c>
      <x:c r="P2037" s="2" t="str">
        <x:v>车辆纯氢气里程查询_20260901-20260930_1024辆.xlsx / P896</x:v>
      </x:c>
    </x:row>
    <x:row r="2038" ht="22" customHeight="1">
      <x:c r="A2038" s="2" t="n">
        <x:v>82</x:v>
      </x:c>
      <x:c r="B2038" s="2" t="str">
        <x:v>粤A03676F</x:v>
      </x:c>
      <x:c r="C2038" s="2" t="str">
        <x:v>刘念念</x:v>
      </x:c>
      <x:c r="D2038" s="8" t="d">
        <x:v>2026-09-13T00:00:00.000Z</x:v>
      </x:c>
      <x:c r="E2038" s="7" t="n">
        <x:v>72.1</x:v>
      </x:c>
      <x:c r="F2038" s="7" t="n">
        <x:v>68.3</x:v>
      </x:c>
      <x:c r="G2038" s="7" t="n">
        <x:v>72.1</x:v>
      </x:c>
      <x:c r="H2038" s="2" t="str">
        <x:v>否</x:v>
      </x:c>
      <x:c r="I2038" s="7" t="n">
        <x:f>IF(AND(ISNUMBER(E2038),ISNUMBER(F2038)),E2038-F2038,"")</x:f>
        <x:v>3.799999999999997</x:v>
      </x:c>
      <x:c r="J2038" s="2" t="str">
        <x:f>IF(H2038="否","不适用",IF(AND(ISNUMBER(E2038),ISNUMBER(F2038)),IF(I2038&gt;'规则与名单'!$B$2,"是","否"),"未判定"))</x:f>
        <x:v>不适用</x:v>
      </x:c>
      <x:c r="K2038" s="2" t="str">
        <x:f>IF(J2038="是",IF(ISNUMBER(F2038),"测试日GPS","缺失"),IF(ISNUMBER(G2038),"非测试日纯氢",IF(AND(H2038="是",J2038="未判定"),IF(ISNUMBER(F2038),"测试名单无纯氢GPS","缺失"),IF(ISNUMBER(E2038),"非测试日仪表","缺失"))))</x:f>
        <x:v>非测试日纯氢</x:v>
      </x:c>
      <x:c r="L2038" s="7" t="n">
        <x:f>IF(K2038="缺失","",IF(K2038="非测试日纯氢",G2038,IF(K2038="非测试日仪表",E2038,F2038)))</x:f>
        <x:v>72.1</x:v>
      </x:c>
      <x:c r="M2038" s="2" t="n">
        <x:f>IF(K2038="缺失",1,0)</x:f>
        <x:v>0</x:v>
      </x:c>
      <x:c r="N2038" s="2" t="str">
        <x:v>车辆里程查询_20260901-20260930_1024辆_仪表里程.xlsx / Q364</x:v>
      </x:c>
      <x:c r="O2038" s="2" t="str">
        <x:v>车辆里程查询_20260901-20260930_1024辆_GPS里程.xlsx / Q366</x:v>
      </x:c>
      <x:c r="P2038" s="2" t="str">
        <x:v>车辆纯氢气里程查询_20260901-20260930_1024辆.xlsx / Q896</x:v>
      </x:c>
    </x:row>
    <x:row r="2039" ht="22" customHeight="1">
      <x:c r="A2039" s="2" t="n">
        <x:v>82</x:v>
      </x:c>
      <x:c r="B2039" s="2" t="str">
        <x:v>粤A03676F</x:v>
      </x:c>
      <x:c r="C2039" s="2" t="str">
        <x:v>刘念念</x:v>
      </x:c>
      <x:c r="D2039" s="8" t="d">
        <x:v>2026-09-14T00:00:00.000Z</x:v>
      </x:c>
      <x:c r="E2039" s="7" t="n">
        <x:v>44.5</x:v>
      </x:c>
      <x:c r="F2039" s="7" t="n">
        <x:v>42.2</x:v>
      </x:c>
      <x:c r="G2039" s="7" t="n">
        <x:v>43.9</x:v>
      </x:c>
      <x:c r="H2039" s="2" t="str">
        <x:v>否</x:v>
      </x:c>
      <x:c r="I2039" s="7" t="n">
        <x:f>IF(AND(ISNUMBER(E2039),ISNUMBER(F2039)),E2039-F2039,"")</x:f>
        <x:v>2.299999999999997</x:v>
      </x:c>
      <x:c r="J2039" s="2" t="str">
        <x:f>IF(H2039="否","不适用",IF(AND(ISNUMBER(E2039),ISNUMBER(F2039)),IF(I2039&gt;'规则与名单'!$B$2,"是","否"),"未判定"))</x:f>
        <x:v>不适用</x:v>
      </x:c>
      <x:c r="K2039" s="2" t="str">
        <x:f>IF(J2039="是",IF(ISNUMBER(F2039),"测试日GPS","缺失"),IF(ISNUMBER(G2039),"非测试日纯氢",IF(AND(H2039="是",J2039="未判定"),IF(ISNUMBER(F2039),"测试名单无纯氢GPS","缺失"),IF(ISNUMBER(E2039),"非测试日仪表","缺失"))))</x:f>
        <x:v>非测试日纯氢</x:v>
      </x:c>
      <x:c r="L2039" s="7" t="n">
        <x:f>IF(K2039="缺失","",IF(K2039="非测试日纯氢",G2039,IF(K2039="非测试日仪表",E2039,F2039)))</x:f>
        <x:v>43.9</x:v>
      </x:c>
      <x:c r="M2039" s="2" t="n">
        <x:f>IF(K2039="缺失",1,0)</x:f>
        <x:v>0</x:v>
      </x:c>
      <x:c r="N2039" s="2" t="str">
        <x:v>车辆里程查询_20260901-20260930_1024辆_仪表里程.xlsx / R364</x:v>
      </x:c>
      <x:c r="O2039" s="2" t="str">
        <x:v>车辆里程查询_20260901-20260930_1024辆_GPS里程.xlsx / R366</x:v>
      </x:c>
      <x:c r="P2039" s="2" t="str">
        <x:v>车辆纯氢气里程查询_20260901-20260930_1024辆.xlsx / R896</x:v>
      </x:c>
    </x:row>
    <x:row r="2040" ht="22" customHeight="1">
      <x:c r="A2040" s="2" t="n">
        <x:v>82</x:v>
      </x:c>
      <x:c r="B2040" s="2" t="str">
        <x:v>粤A03676F</x:v>
      </x:c>
      <x:c r="C2040" s="2" t="str">
        <x:v>刘念念</x:v>
      </x:c>
      <x:c r="D2040" s="8" t="d">
        <x:v>2026-09-15T00:00:00.000Z</x:v>
      </x:c>
      <x:c r="E2040" s="7" t="n">
        <x:v>51.4</x:v>
      </x:c>
      <x:c r="F2040" s="7" t="n">
        <x:v>48.5</x:v>
      </x:c>
      <x:c r="G2040" s="7" t="n">
        <x:v>51.3</x:v>
      </x:c>
      <x:c r="H2040" s="2" t="str">
        <x:v>否</x:v>
      </x:c>
      <x:c r="I2040" s="7" t="n">
        <x:f>IF(AND(ISNUMBER(E2040),ISNUMBER(F2040)),E2040-F2040,"")</x:f>
        <x:v>2.8999999999999986</x:v>
      </x:c>
      <x:c r="J2040" s="2" t="str">
        <x:f>IF(H2040="否","不适用",IF(AND(ISNUMBER(E2040),ISNUMBER(F2040)),IF(I2040&gt;'规则与名单'!$B$2,"是","否"),"未判定"))</x:f>
        <x:v>不适用</x:v>
      </x:c>
      <x:c r="K2040" s="2" t="str">
        <x:f>IF(J2040="是",IF(ISNUMBER(F2040),"测试日GPS","缺失"),IF(ISNUMBER(G2040),"非测试日纯氢",IF(AND(H2040="是",J2040="未判定"),IF(ISNUMBER(F2040),"测试名单无纯氢GPS","缺失"),IF(ISNUMBER(E2040),"非测试日仪表","缺失"))))</x:f>
        <x:v>非测试日纯氢</x:v>
      </x:c>
      <x:c r="L2040" s="7" t="n">
        <x:f>IF(K2040="缺失","",IF(K2040="非测试日纯氢",G2040,IF(K2040="非测试日仪表",E2040,F2040)))</x:f>
        <x:v>51.3</x:v>
      </x:c>
      <x:c r="M2040" s="2" t="n">
        <x:f>IF(K2040="缺失",1,0)</x:f>
        <x:v>0</x:v>
      </x:c>
      <x:c r="N2040" s="2" t="str">
        <x:v>车辆里程查询_20260901-20260930_1024辆_仪表里程.xlsx / S364</x:v>
      </x:c>
      <x:c r="O2040" s="2" t="str">
        <x:v>车辆里程查询_20260901-20260930_1024辆_GPS里程.xlsx / S366</x:v>
      </x:c>
      <x:c r="P2040" s="2" t="str">
        <x:v>车辆纯氢气里程查询_20260901-20260930_1024辆.xlsx / S896</x:v>
      </x:c>
    </x:row>
    <x:row r="2041" ht="22" customHeight="1">
      <x:c r="A2041" s="2" t="n">
        <x:v>82</x:v>
      </x:c>
      <x:c r="B2041" s="2" t="str">
        <x:v>粤A03676F</x:v>
      </x:c>
      <x:c r="C2041" s="2" t="str">
        <x:v>刘念念</x:v>
      </x:c>
      <x:c r="D2041" s="8" t="d">
        <x:v>2026-09-16T00:00:00.000Z</x:v>
      </x:c>
      <x:c r="E2041" s="7" t="n">
        <x:v>56.3</x:v>
      </x:c>
      <x:c r="F2041" s="7" t="n">
        <x:v>53.6</x:v>
      </x:c>
      <x:c r="G2041" s="7" t="n">
        <x:v>55.7</x:v>
      </x:c>
      <x:c r="H2041" s="2" t="str">
        <x:v>否</x:v>
      </x:c>
      <x:c r="I2041" s="7" t="n">
        <x:f>IF(AND(ISNUMBER(E2041),ISNUMBER(F2041)),E2041-F2041,"")</x:f>
        <x:v>2.6999999999999957</x:v>
      </x:c>
      <x:c r="J2041" s="2" t="str">
        <x:f>IF(H2041="否","不适用",IF(AND(ISNUMBER(E2041),ISNUMBER(F2041)),IF(I2041&gt;'规则与名单'!$B$2,"是","否"),"未判定"))</x:f>
        <x:v>不适用</x:v>
      </x:c>
      <x:c r="K2041" s="2" t="str">
        <x:f>IF(J2041="是",IF(ISNUMBER(F2041),"测试日GPS","缺失"),IF(ISNUMBER(G2041),"非测试日纯氢",IF(AND(H2041="是",J2041="未判定"),IF(ISNUMBER(F2041),"测试名单无纯氢GPS","缺失"),IF(ISNUMBER(E2041),"非测试日仪表","缺失"))))</x:f>
        <x:v>非测试日纯氢</x:v>
      </x:c>
      <x:c r="L2041" s="7" t="n">
        <x:f>IF(K2041="缺失","",IF(K2041="非测试日纯氢",G2041,IF(K2041="非测试日仪表",E2041,F2041)))</x:f>
        <x:v>55.7</x:v>
      </x:c>
      <x:c r="M2041" s="2" t="n">
        <x:f>IF(K2041="缺失",1,0)</x:f>
        <x:v>0</x:v>
      </x:c>
      <x:c r="N2041" s="2" t="str">
        <x:v>车辆里程查询_20260901-20260930_1024辆_仪表里程.xlsx / T364</x:v>
      </x:c>
      <x:c r="O2041" s="2" t="str">
        <x:v>车辆里程查询_20260901-20260930_1024辆_GPS里程.xlsx / T366</x:v>
      </x:c>
      <x:c r="P2041" s="2" t="str">
        <x:v>车辆纯氢气里程查询_20260901-20260930_1024辆.xlsx / T896</x:v>
      </x:c>
    </x:row>
    <x:row r="2042" ht="22" customHeight="1">
      <x:c r="A2042" s="2" t="n">
        <x:v>82</x:v>
      </x:c>
      <x:c r="B2042" s="2" t="str">
        <x:v>粤A03676F</x:v>
      </x:c>
      <x:c r="C2042" s="2" t="str">
        <x:v>刘念念</x:v>
      </x:c>
      <x:c r="D2042" s="8" t="d">
        <x:v>2026-09-17T00:00:00.000Z</x:v>
      </x:c>
      <x:c r="E2042" s="7" t="n">
        <x:v>43.3</x:v>
      </x:c>
      <x:c r="F2042" s="7" t="n">
        <x:v>41.2</x:v>
      </x:c>
      <x:c r="G2042" s="7" t="n">
        <x:v>43.2</x:v>
      </x:c>
      <x:c r="H2042" s="2" t="str">
        <x:v>否</x:v>
      </x:c>
      <x:c r="I2042" s="7" t="n">
        <x:f>IF(AND(ISNUMBER(E2042),ISNUMBER(F2042)),E2042-F2042,"")</x:f>
        <x:v>2.0999999999999943</x:v>
      </x:c>
      <x:c r="J2042" s="2" t="str">
        <x:f>IF(H2042="否","不适用",IF(AND(ISNUMBER(E2042),ISNUMBER(F2042)),IF(I2042&gt;'规则与名单'!$B$2,"是","否"),"未判定"))</x:f>
        <x:v>不适用</x:v>
      </x:c>
      <x:c r="K2042" s="2" t="str">
        <x:f>IF(J2042="是",IF(ISNUMBER(F2042),"测试日GPS","缺失"),IF(ISNUMBER(G2042),"非测试日纯氢",IF(AND(H2042="是",J2042="未判定"),IF(ISNUMBER(F2042),"测试名单无纯氢GPS","缺失"),IF(ISNUMBER(E2042),"非测试日仪表","缺失"))))</x:f>
        <x:v>非测试日纯氢</x:v>
      </x:c>
      <x:c r="L2042" s="7" t="n">
        <x:f>IF(K2042="缺失","",IF(K2042="非测试日纯氢",G2042,IF(K2042="非测试日仪表",E2042,F2042)))</x:f>
        <x:v>43.2</x:v>
      </x:c>
      <x:c r="M2042" s="2" t="n">
        <x:f>IF(K2042="缺失",1,0)</x:f>
        <x:v>0</x:v>
      </x:c>
      <x:c r="N2042" s="2" t="str">
        <x:v>车辆里程查询_20260901-20260930_1024辆_仪表里程.xlsx / U364</x:v>
      </x:c>
      <x:c r="O2042" s="2" t="str">
        <x:v>车辆里程查询_20260901-20260930_1024辆_GPS里程.xlsx / U366</x:v>
      </x:c>
      <x:c r="P2042" s="2" t="str">
        <x:v>车辆纯氢气里程查询_20260901-20260930_1024辆.xlsx / U896</x:v>
      </x:c>
    </x:row>
    <x:row r="2043" ht="22" customHeight="1">
      <x:c r="A2043" s="2" t="n">
        <x:v>82</x:v>
      </x:c>
      <x:c r="B2043" s="2" t="str">
        <x:v>粤A03676F</x:v>
      </x:c>
      <x:c r="C2043" s="2" t="str">
        <x:v>刘念念</x:v>
      </x:c>
      <x:c r="D2043" s="8" t="d">
        <x:v>2026-09-18T00:00:00.000Z</x:v>
      </x:c>
      <x:c r="E2043" s="7" t="n">
        <x:v>43.1</x:v>
      </x:c>
      <x:c r="F2043" s="7" t="n">
        <x:v>40.8</x:v>
      </x:c>
      <x:c r="G2043" s="7" t="n">
        <x:v>43.1</x:v>
      </x:c>
      <x:c r="H2043" s="2" t="str">
        <x:v>否</x:v>
      </x:c>
      <x:c r="I2043" s="7" t="n">
        <x:f>IF(AND(ISNUMBER(E2043),ISNUMBER(F2043)),E2043-F2043,"")</x:f>
        <x:v>2.3000000000000043</x:v>
      </x:c>
      <x:c r="J2043" s="2" t="str">
        <x:f>IF(H2043="否","不适用",IF(AND(ISNUMBER(E2043),ISNUMBER(F2043)),IF(I2043&gt;'规则与名单'!$B$2,"是","否"),"未判定"))</x:f>
        <x:v>不适用</x:v>
      </x:c>
      <x:c r="K2043" s="2" t="str">
        <x:f>IF(J2043="是",IF(ISNUMBER(F2043),"测试日GPS","缺失"),IF(ISNUMBER(G2043),"非测试日纯氢",IF(AND(H2043="是",J2043="未判定"),IF(ISNUMBER(F2043),"测试名单无纯氢GPS","缺失"),IF(ISNUMBER(E2043),"非测试日仪表","缺失"))))</x:f>
        <x:v>非测试日纯氢</x:v>
      </x:c>
      <x:c r="L2043" s="7" t="n">
        <x:f>IF(K2043="缺失","",IF(K2043="非测试日纯氢",G2043,IF(K2043="非测试日仪表",E2043,F2043)))</x:f>
        <x:v>43.1</x:v>
      </x:c>
      <x:c r="M2043" s="2" t="n">
        <x:f>IF(K2043="缺失",1,0)</x:f>
        <x:v>0</x:v>
      </x:c>
      <x:c r="N2043" s="2" t="str">
        <x:v>车辆里程查询_20260901-20260930_1024辆_仪表里程.xlsx / V364</x:v>
      </x:c>
      <x:c r="O2043" s="2" t="str">
        <x:v>车辆里程查询_20260901-20260930_1024辆_GPS里程.xlsx / V366</x:v>
      </x:c>
      <x:c r="P2043" s="2" t="str">
        <x:v>车辆纯氢气里程查询_20260901-20260930_1024辆.xlsx / V896</x:v>
      </x:c>
    </x:row>
    <x:row r="2044" ht="22" customHeight="1">
      <x:c r="A2044" s="2" t="n">
        <x:v>82</x:v>
      </x:c>
      <x:c r="B2044" s="2" t="str">
        <x:v>粤A03676F</x:v>
      </x:c>
      <x:c r="C2044" s="2" t="str">
        <x:v>刘念念</x:v>
      </x:c>
      <x:c r="D2044" s="8" t="d">
        <x:v>2026-09-19T00:00:00.000Z</x:v>
      </x:c>
      <x:c r="E2044" s="7" t="n">
        <x:v>21.2</x:v>
      </x:c>
      <x:c r="F2044" s="7" t="n">
        <x:v>20</x:v>
      </x:c>
      <x:c r="G2044" s="7" t="n">
        <x:v>21.2</x:v>
      </x:c>
      <x:c r="H2044" s="2" t="str">
        <x:v>否</x:v>
      </x:c>
      <x:c r="I2044" s="7" t="n">
        <x:f>IF(AND(ISNUMBER(E2044),ISNUMBER(F2044)),E2044-F2044,"")</x:f>
        <x:v>1.1999999999999993</x:v>
      </x:c>
      <x:c r="J2044" s="2" t="str">
        <x:f>IF(H2044="否","不适用",IF(AND(ISNUMBER(E2044),ISNUMBER(F2044)),IF(I2044&gt;'规则与名单'!$B$2,"是","否"),"未判定"))</x:f>
        <x:v>不适用</x:v>
      </x:c>
      <x:c r="K2044" s="2" t="str">
        <x:f>IF(J2044="是",IF(ISNUMBER(F2044),"测试日GPS","缺失"),IF(ISNUMBER(G2044),"非测试日纯氢",IF(AND(H2044="是",J2044="未判定"),IF(ISNUMBER(F2044),"测试名单无纯氢GPS","缺失"),IF(ISNUMBER(E2044),"非测试日仪表","缺失"))))</x:f>
        <x:v>非测试日纯氢</x:v>
      </x:c>
      <x:c r="L2044" s="7" t="n">
        <x:f>IF(K2044="缺失","",IF(K2044="非测试日纯氢",G2044,IF(K2044="非测试日仪表",E2044,F2044)))</x:f>
        <x:v>21.2</x:v>
      </x:c>
      <x:c r="M2044" s="2" t="n">
        <x:f>IF(K2044="缺失",1,0)</x:f>
        <x:v>0</x:v>
      </x:c>
      <x:c r="N2044" s="2" t="str">
        <x:v>车辆里程查询_20260901-20260930_1024辆_仪表里程.xlsx / W364</x:v>
      </x:c>
      <x:c r="O2044" s="2" t="str">
        <x:v>车辆里程查询_20260901-20260930_1024辆_GPS里程.xlsx / W366</x:v>
      </x:c>
      <x:c r="P2044" s="2" t="str">
        <x:v>车辆纯氢气里程查询_20260901-20260930_1024辆.xlsx / W896</x:v>
      </x:c>
    </x:row>
    <x:row r="2045" ht="22" customHeight="1">
      <x:c r="A2045" s="2" t="n">
        <x:v>82</x:v>
      </x:c>
      <x:c r="B2045" s="2" t="str">
        <x:v>粤A03676F</x:v>
      </x:c>
      <x:c r="C2045" s="2" t="str">
        <x:v>刘念念</x:v>
      </x:c>
      <x:c r="D2045" s="8" t="d">
        <x:v>2026-09-20T00:00:00.000Z</x:v>
      </x:c>
      <x:c r="E2045" s="7" t="n">
        <x:v>86.6</x:v>
      </x:c>
      <x:c r="F2045" s="7" t="n">
        <x:v>82.5</x:v>
      </x:c>
      <x:c r="G2045" s="7" t="n">
        <x:v>84.3</x:v>
      </x:c>
      <x:c r="H2045" s="2" t="str">
        <x:v>否</x:v>
      </x:c>
      <x:c r="I2045" s="7" t="n">
        <x:f>IF(AND(ISNUMBER(E2045),ISNUMBER(F2045)),E2045-F2045,"")</x:f>
        <x:v>4.099999999999994</x:v>
      </x:c>
      <x:c r="J2045" s="2" t="str">
        <x:f>IF(H2045="否","不适用",IF(AND(ISNUMBER(E2045),ISNUMBER(F2045)),IF(I2045&gt;'规则与名单'!$B$2,"是","否"),"未判定"))</x:f>
        <x:v>不适用</x:v>
      </x:c>
      <x:c r="K2045" s="2" t="str">
        <x:f>IF(J2045="是",IF(ISNUMBER(F2045),"测试日GPS","缺失"),IF(ISNUMBER(G2045),"非测试日纯氢",IF(AND(H2045="是",J2045="未判定"),IF(ISNUMBER(F2045),"测试名单无纯氢GPS","缺失"),IF(ISNUMBER(E2045),"非测试日仪表","缺失"))))</x:f>
        <x:v>非测试日纯氢</x:v>
      </x:c>
      <x:c r="L2045" s="7" t="n">
        <x:f>IF(K2045="缺失","",IF(K2045="非测试日纯氢",G2045,IF(K2045="非测试日仪表",E2045,F2045)))</x:f>
        <x:v>84.3</x:v>
      </x:c>
      <x:c r="M2045" s="2" t="n">
        <x:f>IF(K2045="缺失",1,0)</x:f>
        <x:v>0</x:v>
      </x:c>
      <x:c r="N2045" s="2" t="str">
        <x:v>车辆里程查询_20260901-20260930_1024辆_仪表里程.xlsx / X364</x:v>
      </x:c>
      <x:c r="O2045" s="2" t="str">
        <x:v>车辆里程查询_20260901-20260930_1024辆_GPS里程.xlsx / X366</x:v>
      </x:c>
      <x:c r="P2045" s="2" t="str">
        <x:v>车辆纯氢气里程查询_20260901-20260930_1024辆.xlsx / X896</x:v>
      </x:c>
    </x:row>
    <x:row r="2046" ht="22" customHeight="1">
      <x:c r="A2046" s="2" t="n">
        <x:v>82</x:v>
      </x:c>
      <x:c r="B2046" s="2" t="str">
        <x:v>粤A03676F</x:v>
      </x:c>
      <x:c r="C2046" s="2" t="str">
        <x:v>刘念念</x:v>
      </x:c>
      <x:c r="D2046" s="8" t="d">
        <x:v>2026-09-21T00:00:00.000Z</x:v>
      </x:c>
      <x:c r="E2046" s="7" t="n">
        <x:v>46.3</x:v>
      </x:c>
      <x:c r="F2046" s="7" t="n">
        <x:v>43.8</x:v>
      </x:c>
      <x:c r="G2046" s="7" t="n">
        <x:v>46.3</x:v>
      </x:c>
      <x:c r="H2046" s="2" t="str">
        <x:v>否</x:v>
      </x:c>
      <x:c r="I2046" s="7" t="n">
        <x:f>IF(AND(ISNUMBER(E2046),ISNUMBER(F2046)),E2046-F2046,"")</x:f>
        <x:v>2.5</x:v>
      </x:c>
      <x:c r="J2046" s="2" t="str">
        <x:f>IF(H2046="否","不适用",IF(AND(ISNUMBER(E2046),ISNUMBER(F2046)),IF(I2046&gt;'规则与名单'!$B$2,"是","否"),"未判定"))</x:f>
        <x:v>不适用</x:v>
      </x:c>
      <x:c r="K2046" s="2" t="str">
        <x:f>IF(J2046="是",IF(ISNUMBER(F2046),"测试日GPS","缺失"),IF(ISNUMBER(G2046),"非测试日纯氢",IF(AND(H2046="是",J2046="未判定"),IF(ISNUMBER(F2046),"测试名单无纯氢GPS","缺失"),IF(ISNUMBER(E2046),"非测试日仪表","缺失"))))</x:f>
        <x:v>非测试日纯氢</x:v>
      </x:c>
      <x:c r="L2046" s="7" t="n">
        <x:f>IF(K2046="缺失","",IF(K2046="非测试日纯氢",G2046,IF(K2046="非测试日仪表",E2046,F2046)))</x:f>
        <x:v>46.3</x:v>
      </x:c>
      <x:c r="M2046" s="2" t="n">
        <x:f>IF(K2046="缺失",1,0)</x:f>
        <x:v>0</x:v>
      </x:c>
      <x:c r="N2046" s="2" t="str">
        <x:v>车辆里程查询_20260901-20260930_1024辆_仪表里程.xlsx / Y364</x:v>
      </x:c>
      <x:c r="O2046" s="2" t="str">
        <x:v>车辆里程查询_20260901-20260930_1024辆_GPS里程.xlsx / Y366</x:v>
      </x:c>
      <x:c r="P2046" s="2" t="str">
        <x:v>车辆纯氢气里程查询_20260901-20260930_1024辆.xlsx / Y896</x:v>
      </x:c>
    </x:row>
    <x:row r="2047" ht="22" customHeight="1">
      <x:c r="A2047" s="2" t="n">
        <x:v>82</x:v>
      </x:c>
      <x:c r="B2047" s="2" t="str">
        <x:v>粤A03676F</x:v>
      </x:c>
      <x:c r="C2047" s="2" t="str">
        <x:v>刘念念</x:v>
      </x:c>
      <x:c r="D2047" s="8" t="d">
        <x:v>2026-09-22T00:00:00.000Z</x:v>
      </x:c>
      <x:c r="E2047" s="7" t="n">
        <x:v>10.3</x:v>
      </x:c>
      <x:c r="F2047" s="7" t="n">
        <x:v>9.7</x:v>
      </x:c>
      <x:c r="G2047" s="7" t="n">
        <x:v>10.3</x:v>
      </x:c>
      <x:c r="H2047" s="2" t="str">
        <x:v>否</x:v>
      </x:c>
      <x:c r="I2047" s="7" t="n">
        <x:f>IF(AND(ISNUMBER(E2047),ISNUMBER(F2047)),E2047-F2047,"")</x:f>
        <x:v>0.6000000000000014</x:v>
      </x:c>
      <x:c r="J2047" s="2" t="str">
        <x:f>IF(H2047="否","不适用",IF(AND(ISNUMBER(E2047),ISNUMBER(F2047)),IF(I2047&gt;'规则与名单'!$B$2,"是","否"),"未判定"))</x:f>
        <x:v>不适用</x:v>
      </x:c>
      <x:c r="K2047" s="2" t="str">
        <x:f>IF(J2047="是",IF(ISNUMBER(F2047),"测试日GPS","缺失"),IF(ISNUMBER(G2047),"非测试日纯氢",IF(AND(H2047="是",J2047="未判定"),IF(ISNUMBER(F2047),"测试名单无纯氢GPS","缺失"),IF(ISNUMBER(E2047),"非测试日仪表","缺失"))))</x:f>
        <x:v>非测试日纯氢</x:v>
      </x:c>
      <x:c r="L2047" s="7" t="n">
        <x:f>IF(K2047="缺失","",IF(K2047="非测试日纯氢",G2047,IF(K2047="非测试日仪表",E2047,F2047)))</x:f>
        <x:v>10.3</x:v>
      </x:c>
      <x:c r="M2047" s="2" t="n">
        <x:f>IF(K2047="缺失",1,0)</x:f>
        <x:v>0</x:v>
      </x:c>
      <x:c r="N2047" s="2" t="str">
        <x:v>车辆里程查询_20260901-20260930_1024辆_仪表里程.xlsx / Z364</x:v>
      </x:c>
      <x:c r="O2047" s="2" t="str">
        <x:v>车辆里程查询_20260901-20260930_1024辆_GPS里程.xlsx / Z366</x:v>
      </x:c>
      <x:c r="P2047" s="2" t="str">
        <x:v>车辆纯氢气里程查询_20260901-20260930_1024辆.xlsx / Z896</x:v>
      </x:c>
    </x:row>
    <x:row r="2048" ht="22" customHeight="1">
      <x:c r="A2048" s="2" t="n">
        <x:v>83</x:v>
      </x:c>
      <x:c r="B2048" s="2" t="str">
        <x:v>粤A05609F</x:v>
      </x:c>
      <x:c r="C2048" s="2" t="str">
        <x:v>刘念念</x:v>
      </x:c>
      <x:c r="D2048" s="8" t="d">
        <x:v>2026-09-01T00:00:00.000Z</x:v>
      </x:c>
      <x:c r="E2048" s="7" t="n">
        <x:v>203.2</x:v>
      </x:c>
      <x:c r="F2048" s="7" t="n">
        <x:v>192.3</x:v>
      </x:c>
      <x:c r="G2048" s="7" t="n">
        <x:v>21.9</x:v>
      </x:c>
      <x:c r="H2048" s="2" t="str">
        <x:v>否</x:v>
      </x:c>
      <x:c r="I2048" s="7" t="n">
        <x:f>IF(AND(ISNUMBER(E2048),ISNUMBER(F2048)),E2048-F2048,"")</x:f>
        <x:v>10.899999999999977</x:v>
      </x:c>
      <x:c r="J2048" s="2" t="str">
        <x:f>IF(H2048="否","不适用",IF(AND(ISNUMBER(E2048),ISNUMBER(F2048)),IF(I2048&gt;'规则与名单'!$B$2,"是","否"),"未判定"))</x:f>
        <x:v>不适用</x:v>
      </x:c>
      <x:c r="K2048" s="2" t="str">
        <x:f>IF(J2048="是",IF(ISNUMBER(F2048),"测试日GPS","缺失"),IF(ISNUMBER(G2048),"非测试日纯氢",IF(AND(H2048="是",J2048="未判定"),IF(ISNUMBER(F2048),"测试名单无纯氢GPS","缺失"),IF(ISNUMBER(E2048),"非测试日仪表","缺失"))))</x:f>
        <x:v>非测试日纯氢</x:v>
      </x:c>
      <x:c r="L2048" s="7" t="n">
        <x:f>IF(K2048="缺失","",IF(K2048="非测试日纯氢",G2048,IF(K2048="非测试日仪表",E2048,F2048)))</x:f>
        <x:v>21.9</x:v>
      </x:c>
      <x:c r="M2048" s="2" t="n">
        <x:f>IF(K2048="缺失",1,0)</x:f>
        <x:v>0</x:v>
      </x:c>
      <x:c r="N2048" s="2" t="str">
        <x:v>车辆里程查询_20260901-20260930_1024辆_仪表里程.xlsx / E262</x:v>
      </x:c>
      <x:c r="O2048" s="2" t="str">
        <x:v>车辆里程查询_20260901-20260930_1024辆_GPS里程.xlsx / E178</x:v>
      </x:c>
      <x:c r="P2048" s="2" t="str">
        <x:v>车辆纯氢气里程查询_20260901-20260930_1024辆.xlsx / E958</x:v>
      </x:c>
    </x:row>
    <x:row r="2049" ht="22" customHeight="1">
      <x:c r="A2049" s="2" t="n">
        <x:v>83</x:v>
      </x:c>
      <x:c r="B2049" s="2" t="str">
        <x:v>粤A05609F</x:v>
      </x:c>
      <x:c r="C2049" s="2" t="str">
        <x:v>刘念念</x:v>
      </x:c>
      <x:c r="D2049" s="8" t="d">
        <x:v>2026-09-02T00:00:00.000Z</x:v>
      </x:c>
      <x:c r="E2049" s="7" t="n">
        <x:v>209.6</x:v>
      </x:c>
      <x:c r="F2049" s="7" t="n">
        <x:v>198.3</x:v>
      </x:c>
      <x:c r="G2049" s="7" t="n">
        <x:v>17.2</x:v>
      </x:c>
      <x:c r="H2049" s="2" t="str">
        <x:v>否</x:v>
      </x:c>
      <x:c r="I2049" s="7" t="n">
        <x:f>IF(AND(ISNUMBER(E2049),ISNUMBER(F2049)),E2049-F2049,"")</x:f>
        <x:v>11.299999999999983</x:v>
      </x:c>
      <x:c r="J2049" s="2" t="str">
        <x:f>IF(H2049="否","不适用",IF(AND(ISNUMBER(E2049),ISNUMBER(F2049)),IF(I2049&gt;'规则与名单'!$B$2,"是","否"),"未判定"))</x:f>
        <x:v>不适用</x:v>
      </x:c>
      <x:c r="K2049" s="2" t="str">
        <x:f>IF(J2049="是",IF(ISNUMBER(F2049),"测试日GPS","缺失"),IF(ISNUMBER(G2049),"非测试日纯氢",IF(AND(H2049="是",J2049="未判定"),IF(ISNUMBER(F2049),"测试名单无纯氢GPS","缺失"),IF(ISNUMBER(E2049),"非测试日仪表","缺失"))))</x:f>
        <x:v>非测试日纯氢</x:v>
      </x:c>
      <x:c r="L2049" s="7" t="n">
        <x:f>IF(K2049="缺失","",IF(K2049="非测试日纯氢",G2049,IF(K2049="非测试日仪表",E2049,F2049)))</x:f>
        <x:v>17.2</x:v>
      </x:c>
      <x:c r="M2049" s="2" t="n">
        <x:f>IF(K2049="缺失",1,0)</x:f>
        <x:v>0</x:v>
      </x:c>
      <x:c r="N2049" s="2" t="str">
        <x:v>车辆里程查询_20260901-20260930_1024辆_仪表里程.xlsx / F262</x:v>
      </x:c>
      <x:c r="O2049" s="2" t="str">
        <x:v>车辆里程查询_20260901-20260930_1024辆_GPS里程.xlsx / F178</x:v>
      </x:c>
      <x:c r="P2049" s="2" t="str">
        <x:v>车辆纯氢气里程查询_20260901-20260930_1024辆.xlsx / F958</x:v>
      </x:c>
    </x:row>
    <x:row r="2050" ht="22" customHeight="1">
      <x:c r="A2050" s="2" t="n">
        <x:v>83</x:v>
      </x:c>
      <x:c r="B2050" s="2" t="str">
        <x:v>粤A05609F</x:v>
      </x:c>
      <x:c r="C2050" s="2" t="str">
        <x:v>刘念念</x:v>
      </x:c>
      <x:c r="D2050" s="8" t="d">
        <x:v>2026-09-03T00:00:00.000Z</x:v>
      </x:c>
      <x:c r="E2050" s="7" t="n">
        <x:v>281</x:v>
      </x:c>
      <x:c r="F2050" s="7" t="n">
        <x:v>265.9</x:v>
      </x:c>
      <x:c r="G2050" s="7" t="n">
        <x:v>25.7</x:v>
      </x:c>
      <x:c r="H2050" s="2" t="str">
        <x:v>否</x:v>
      </x:c>
      <x:c r="I2050" s="7" t="n">
        <x:f>IF(AND(ISNUMBER(E2050),ISNUMBER(F2050)),E2050-F2050,"")</x:f>
        <x:v>15.100000000000023</x:v>
      </x:c>
      <x:c r="J2050" s="2" t="str">
        <x:f>IF(H2050="否","不适用",IF(AND(ISNUMBER(E2050),ISNUMBER(F2050)),IF(I2050&gt;'规则与名单'!$B$2,"是","否"),"未判定"))</x:f>
        <x:v>不适用</x:v>
      </x:c>
      <x:c r="K2050" s="2" t="str">
        <x:f>IF(J2050="是",IF(ISNUMBER(F2050),"测试日GPS","缺失"),IF(ISNUMBER(G2050),"非测试日纯氢",IF(AND(H2050="是",J2050="未判定"),IF(ISNUMBER(F2050),"测试名单无纯氢GPS","缺失"),IF(ISNUMBER(E2050),"非测试日仪表","缺失"))))</x:f>
        <x:v>非测试日纯氢</x:v>
      </x:c>
      <x:c r="L2050" s="7" t="n">
        <x:f>IF(K2050="缺失","",IF(K2050="非测试日纯氢",G2050,IF(K2050="非测试日仪表",E2050,F2050)))</x:f>
        <x:v>25.7</x:v>
      </x:c>
      <x:c r="M2050" s="2" t="n">
        <x:f>IF(K2050="缺失",1,0)</x:f>
        <x:v>0</x:v>
      </x:c>
      <x:c r="N2050" s="2" t="str">
        <x:v>车辆里程查询_20260901-20260930_1024辆_仪表里程.xlsx / G262</x:v>
      </x:c>
      <x:c r="O2050" s="2" t="str">
        <x:v>车辆里程查询_20260901-20260930_1024辆_GPS里程.xlsx / G178</x:v>
      </x:c>
      <x:c r="P2050" s="2" t="str">
        <x:v>车辆纯氢气里程查询_20260901-20260930_1024辆.xlsx / G958</x:v>
      </x:c>
    </x:row>
    <x:row r="2051" ht="22" customHeight="1">
      <x:c r="A2051" s="2" t="n">
        <x:v>83</x:v>
      </x:c>
      <x:c r="B2051" s="2" t="str">
        <x:v>粤A05609F</x:v>
      </x:c>
      <x:c r="C2051" s="2" t="str">
        <x:v>刘念念</x:v>
      </x:c>
      <x:c r="D2051" s="8" t="d">
        <x:v>2026-09-04T00:00:00.000Z</x:v>
      </x:c>
      <x:c r="E2051" s="7" t="n">
        <x:v>212.6</x:v>
      </x:c>
      <x:c r="F2051" s="7" t="n">
        <x:v>201.6</x:v>
      </x:c>
      <x:c r="G2051" s="7" t="n">
        <x:v>27.2</x:v>
      </x:c>
      <x:c r="H2051" s="2" t="str">
        <x:v>否</x:v>
      </x:c>
      <x:c r="I2051" s="7" t="n">
        <x:f>IF(AND(ISNUMBER(E2051),ISNUMBER(F2051)),E2051-F2051,"")</x:f>
        <x:v>11</x:v>
      </x:c>
      <x:c r="J2051" s="2" t="str">
        <x:f>IF(H2051="否","不适用",IF(AND(ISNUMBER(E2051),ISNUMBER(F2051)),IF(I2051&gt;'规则与名单'!$B$2,"是","否"),"未判定"))</x:f>
        <x:v>不适用</x:v>
      </x:c>
      <x:c r="K2051" s="2" t="str">
        <x:f>IF(J2051="是",IF(ISNUMBER(F2051),"测试日GPS","缺失"),IF(ISNUMBER(G2051),"非测试日纯氢",IF(AND(H2051="是",J2051="未判定"),IF(ISNUMBER(F2051),"测试名单无纯氢GPS","缺失"),IF(ISNUMBER(E2051),"非测试日仪表","缺失"))))</x:f>
        <x:v>非测试日纯氢</x:v>
      </x:c>
      <x:c r="L2051" s="7" t="n">
        <x:f>IF(K2051="缺失","",IF(K2051="非测试日纯氢",G2051,IF(K2051="非测试日仪表",E2051,F2051)))</x:f>
        <x:v>27.2</x:v>
      </x:c>
      <x:c r="M2051" s="2" t="n">
        <x:f>IF(K2051="缺失",1,0)</x:f>
        <x:v>0</x:v>
      </x:c>
      <x:c r="N2051" s="2" t="str">
        <x:v>车辆里程查询_20260901-20260930_1024辆_仪表里程.xlsx / H262</x:v>
      </x:c>
      <x:c r="O2051" s="2" t="str">
        <x:v>车辆里程查询_20260901-20260930_1024辆_GPS里程.xlsx / H178</x:v>
      </x:c>
      <x:c r="P2051" s="2" t="str">
        <x:v>车辆纯氢气里程查询_20260901-20260930_1024辆.xlsx / H958</x:v>
      </x:c>
    </x:row>
    <x:row r="2052" ht="22" customHeight="1">
      <x:c r="A2052" s="2" t="n">
        <x:v>83</x:v>
      </x:c>
      <x:c r="B2052" s="2" t="str">
        <x:v>粤A05609F</x:v>
      </x:c>
      <x:c r="C2052" s="2" t="str">
        <x:v>刘念念</x:v>
      </x:c>
      <x:c r="D2052" s="8" t="d">
        <x:v>2026-09-05T00:00:00.000Z</x:v>
      </x:c>
      <x:c r="E2052" s="7" t="n">
        <x:v>135.3</x:v>
      </x:c>
      <x:c r="F2052" s="7" t="n">
        <x:v>190.6</x:v>
      </x:c>
      <x:c r="G2052" s="7" t="n">
        <x:v>21.8</x:v>
      </x:c>
      <x:c r="H2052" s="2" t="str">
        <x:v>否</x:v>
      </x:c>
      <x:c r="I2052" s="7" t="n">
        <x:f>IF(AND(ISNUMBER(E2052),ISNUMBER(F2052)),E2052-F2052,"")</x:f>
        <x:v>-55.29999999999998</x:v>
      </x:c>
      <x:c r="J2052" s="2" t="str">
        <x:f>IF(H2052="否","不适用",IF(AND(ISNUMBER(E2052),ISNUMBER(F2052)),IF(I2052&gt;'规则与名单'!$B$2,"是","否"),"未判定"))</x:f>
        <x:v>不适用</x:v>
      </x:c>
      <x:c r="K2052" s="2" t="str">
        <x:f>IF(J2052="是",IF(ISNUMBER(F2052),"测试日GPS","缺失"),IF(ISNUMBER(G2052),"非测试日纯氢",IF(AND(H2052="是",J2052="未判定"),IF(ISNUMBER(F2052),"测试名单无纯氢GPS","缺失"),IF(ISNUMBER(E2052),"非测试日仪表","缺失"))))</x:f>
        <x:v>非测试日纯氢</x:v>
      </x:c>
      <x:c r="L2052" s="7" t="n">
        <x:f>IF(K2052="缺失","",IF(K2052="非测试日纯氢",G2052,IF(K2052="非测试日仪表",E2052,F2052)))</x:f>
        <x:v>21.8</x:v>
      </x:c>
      <x:c r="M2052" s="2" t="n">
        <x:f>IF(K2052="缺失",1,0)</x:f>
        <x:v>0</x:v>
      </x:c>
      <x:c r="N2052" s="2" t="str">
        <x:v>车辆里程查询_20260901-20260930_1024辆_仪表里程.xlsx / I262</x:v>
      </x:c>
      <x:c r="O2052" s="2" t="str">
        <x:v>车辆里程查询_20260901-20260930_1024辆_GPS里程.xlsx / I178</x:v>
      </x:c>
      <x:c r="P2052" s="2" t="str">
        <x:v>车辆纯氢气里程查询_20260901-20260930_1024辆.xlsx / I958</x:v>
      </x:c>
    </x:row>
    <x:row r="2053" ht="22" customHeight="1">
      <x:c r="A2053" s="2" t="n">
        <x:v>83</x:v>
      </x:c>
      <x:c r="B2053" s="2" t="str">
        <x:v>粤A05609F</x:v>
      </x:c>
      <x:c r="C2053" s="2" t="str">
        <x:v>刘念念</x:v>
      </x:c>
      <x:c r="D2053" s="8" t="d">
        <x:v>2026-09-06T00:00:00.000Z</x:v>
      </x:c>
      <x:c r="E2053" s="7"/>
      <x:c r="F2053" s="7" t="n">
        <x:v>8.5</x:v>
      </x:c>
      <x:c r="G2053" s="7" t="n">
        <x:v>2.4</x:v>
      </x:c>
      <x:c r="H2053" s="2" t="str">
        <x:v>否</x:v>
      </x:c>
      <x:c r="I2053" s="7" t="str">
        <x:f>IF(AND(ISNUMBER(E2053),ISNUMBER(F2053)),E2053-F2053,"")</x:f>
      </x:c>
      <x:c r="J2053" s="2" t="str">
        <x:f>IF(H2053="否","不适用",IF(AND(ISNUMBER(E2053),ISNUMBER(F2053)),IF(I2053&gt;'规则与名单'!$B$2,"是","否"),"未判定"))</x:f>
        <x:v>不适用</x:v>
      </x:c>
      <x:c r="K2053" s="2" t="str">
        <x:f>IF(J2053="是",IF(ISNUMBER(F2053),"测试日GPS","缺失"),IF(ISNUMBER(G2053),"非测试日纯氢",IF(AND(H2053="是",J2053="未判定"),IF(ISNUMBER(F2053),"测试名单无纯氢GPS","缺失"),IF(ISNUMBER(E2053),"非测试日仪表","缺失"))))</x:f>
        <x:v>非测试日纯氢</x:v>
      </x:c>
      <x:c r="L2053" s="7" t="n">
        <x:f>IF(K2053="缺失","",IF(K2053="非测试日纯氢",G2053,IF(K2053="非测试日仪表",E2053,F2053)))</x:f>
        <x:v>2.4</x:v>
      </x:c>
      <x:c r="M2053" s="2" t="n">
        <x:f>IF(K2053="缺失",1,0)</x:f>
        <x:v>0</x:v>
      </x:c>
      <x:c r="N2053" s="2" t="str">
        <x:v>车辆里程查询_20260901-20260930_1024辆_仪表里程.xlsx / J262</x:v>
      </x:c>
      <x:c r="O2053" s="2" t="str">
        <x:v>车辆里程查询_20260901-20260930_1024辆_GPS里程.xlsx / J178</x:v>
      </x:c>
      <x:c r="P2053" s="2" t="str">
        <x:v>车辆纯氢气里程查询_20260901-20260930_1024辆.xlsx / J958</x:v>
      </x:c>
    </x:row>
    <x:row r="2054" ht="22" customHeight="1">
      <x:c r="A2054" s="2" t="n">
        <x:v>83</x:v>
      </x:c>
      <x:c r="B2054" s="2" t="str">
        <x:v>粤A05609F</x:v>
      </x:c>
      <x:c r="C2054" s="2" t="str">
        <x:v>刘念念</x:v>
      </x:c>
      <x:c r="D2054" s="8" t="d">
        <x:v>2026-09-07T00:00:00.000Z</x:v>
      </x:c>
      <x:c r="E2054" s="7" t="n">
        <x:v>279.9</x:v>
      </x:c>
      <x:c r="F2054" s="7" t="n">
        <x:v>193.7</x:v>
      </x:c>
      <x:c r="G2054" s="7" t="n">
        <x:v>21.3</x:v>
      </x:c>
      <x:c r="H2054" s="2" t="str">
        <x:v>否</x:v>
      </x:c>
      <x:c r="I2054" s="7" t="n">
        <x:f>IF(AND(ISNUMBER(E2054),ISNUMBER(F2054)),E2054-F2054,"")</x:f>
        <x:v>86.19999999999999</x:v>
      </x:c>
      <x:c r="J2054" s="2" t="str">
        <x:f>IF(H2054="否","不适用",IF(AND(ISNUMBER(E2054),ISNUMBER(F2054)),IF(I2054&gt;'规则与名单'!$B$2,"是","否"),"未判定"))</x:f>
        <x:v>不适用</x:v>
      </x:c>
      <x:c r="K2054" s="2" t="str">
        <x:f>IF(J2054="是",IF(ISNUMBER(F2054),"测试日GPS","缺失"),IF(ISNUMBER(G2054),"非测试日纯氢",IF(AND(H2054="是",J2054="未判定"),IF(ISNUMBER(F2054),"测试名单无纯氢GPS","缺失"),IF(ISNUMBER(E2054),"非测试日仪表","缺失"))))</x:f>
        <x:v>非测试日纯氢</x:v>
      </x:c>
      <x:c r="L2054" s="7" t="n">
        <x:f>IF(K2054="缺失","",IF(K2054="非测试日纯氢",G2054,IF(K2054="非测试日仪表",E2054,F2054)))</x:f>
        <x:v>21.3</x:v>
      </x:c>
      <x:c r="M2054" s="2" t="n">
        <x:f>IF(K2054="缺失",1,0)</x:f>
        <x:v>0</x:v>
      </x:c>
      <x:c r="N2054" s="2" t="str">
        <x:v>车辆里程查询_20260901-20260930_1024辆_仪表里程.xlsx / K262</x:v>
      </x:c>
      <x:c r="O2054" s="2" t="str">
        <x:v>车辆里程查询_20260901-20260930_1024辆_GPS里程.xlsx / K178</x:v>
      </x:c>
      <x:c r="P2054" s="2" t="str">
        <x:v>车辆纯氢气里程查询_20260901-20260930_1024辆.xlsx / K958</x:v>
      </x:c>
    </x:row>
    <x:row r="2055" ht="22" customHeight="1">
      <x:c r="A2055" s="2" t="n">
        <x:v>83</x:v>
      </x:c>
      <x:c r="B2055" s="2" t="str">
        <x:v>粤A05609F</x:v>
      </x:c>
      <x:c r="C2055" s="2" t="str">
        <x:v>刘念念</x:v>
      </x:c>
      <x:c r="D2055" s="8" t="d">
        <x:v>2026-09-08T00:00:00.000Z</x:v>
      </x:c>
      <x:c r="E2055" s="7" t="n">
        <x:v>210.9</x:v>
      </x:c>
      <x:c r="F2055" s="7" t="n">
        <x:v>199.7</x:v>
      </x:c>
      <x:c r="G2055" s="7" t="n">
        <x:v>23.7</x:v>
      </x:c>
      <x:c r="H2055" s="2" t="str">
        <x:v>否</x:v>
      </x:c>
      <x:c r="I2055" s="7" t="n">
        <x:f>IF(AND(ISNUMBER(E2055),ISNUMBER(F2055)),E2055-F2055,"")</x:f>
        <x:v>11.200000000000017</x:v>
      </x:c>
      <x:c r="J2055" s="2" t="str">
        <x:f>IF(H2055="否","不适用",IF(AND(ISNUMBER(E2055),ISNUMBER(F2055)),IF(I2055&gt;'规则与名单'!$B$2,"是","否"),"未判定"))</x:f>
        <x:v>不适用</x:v>
      </x:c>
      <x:c r="K2055" s="2" t="str">
        <x:f>IF(J2055="是",IF(ISNUMBER(F2055),"测试日GPS","缺失"),IF(ISNUMBER(G2055),"非测试日纯氢",IF(AND(H2055="是",J2055="未判定"),IF(ISNUMBER(F2055),"测试名单无纯氢GPS","缺失"),IF(ISNUMBER(E2055),"非测试日仪表","缺失"))))</x:f>
        <x:v>非测试日纯氢</x:v>
      </x:c>
      <x:c r="L2055" s="7" t="n">
        <x:f>IF(K2055="缺失","",IF(K2055="非测试日纯氢",G2055,IF(K2055="非测试日仪表",E2055,F2055)))</x:f>
        <x:v>23.7</x:v>
      </x:c>
      <x:c r="M2055" s="2" t="n">
        <x:f>IF(K2055="缺失",1,0)</x:f>
        <x:v>0</x:v>
      </x:c>
      <x:c r="N2055" s="2" t="str">
        <x:v>车辆里程查询_20260901-20260930_1024辆_仪表里程.xlsx / L262</x:v>
      </x:c>
      <x:c r="O2055" s="2" t="str">
        <x:v>车辆里程查询_20260901-20260930_1024辆_GPS里程.xlsx / L178</x:v>
      </x:c>
      <x:c r="P2055" s="2" t="str">
        <x:v>车辆纯氢气里程查询_20260901-20260930_1024辆.xlsx / L958</x:v>
      </x:c>
    </x:row>
    <x:row r="2056" ht="22" customHeight="1">
      <x:c r="A2056" s="2" t="n">
        <x:v>83</x:v>
      </x:c>
      <x:c r="B2056" s="2" t="str">
        <x:v>粤A05609F</x:v>
      </x:c>
      <x:c r="C2056" s="2" t="str">
        <x:v>刘念念</x:v>
      </x:c>
      <x:c r="D2056" s="8" t="d">
        <x:v>2026-09-09T00:00:00.000Z</x:v>
      </x:c>
      <x:c r="E2056" s="7" t="n">
        <x:v>216.3</x:v>
      </x:c>
      <x:c r="F2056" s="7" t="n">
        <x:v>204.7</x:v>
      </x:c>
      <x:c r="G2056" s="7" t="n">
        <x:v>24.6</x:v>
      </x:c>
      <x:c r="H2056" s="2" t="str">
        <x:v>否</x:v>
      </x:c>
      <x:c r="I2056" s="7" t="n">
        <x:f>IF(AND(ISNUMBER(E2056),ISNUMBER(F2056)),E2056-F2056,"")</x:f>
        <x:v>11.600000000000023</x:v>
      </x:c>
      <x:c r="J2056" s="2" t="str">
        <x:f>IF(H2056="否","不适用",IF(AND(ISNUMBER(E2056),ISNUMBER(F2056)),IF(I2056&gt;'规则与名单'!$B$2,"是","否"),"未判定"))</x:f>
        <x:v>不适用</x:v>
      </x:c>
      <x:c r="K2056" s="2" t="str">
        <x:f>IF(J2056="是",IF(ISNUMBER(F2056),"测试日GPS","缺失"),IF(ISNUMBER(G2056),"非测试日纯氢",IF(AND(H2056="是",J2056="未判定"),IF(ISNUMBER(F2056),"测试名单无纯氢GPS","缺失"),IF(ISNUMBER(E2056),"非测试日仪表","缺失"))))</x:f>
        <x:v>非测试日纯氢</x:v>
      </x:c>
      <x:c r="L2056" s="7" t="n">
        <x:f>IF(K2056="缺失","",IF(K2056="非测试日纯氢",G2056,IF(K2056="非测试日仪表",E2056,F2056)))</x:f>
        <x:v>24.6</x:v>
      </x:c>
      <x:c r="M2056" s="2" t="n">
        <x:f>IF(K2056="缺失",1,0)</x:f>
        <x:v>0</x:v>
      </x:c>
      <x:c r="N2056" s="2" t="str">
        <x:v>车辆里程查询_20260901-20260930_1024辆_仪表里程.xlsx / M262</x:v>
      </x:c>
      <x:c r="O2056" s="2" t="str">
        <x:v>车辆里程查询_20260901-20260930_1024辆_GPS里程.xlsx / M178</x:v>
      </x:c>
      <x:c r="P2056" s="2" t="str">
        <x:v>车辆纯氢气里程查询_20260901-20260930_1024辆.xlsx / M958</x:v>
      </x:c>
    </x:row>
    <x:row r="2057" ht="22" customHeight="1">
      <x:c r="A2057" s="2" t="n">
        <x:v>83</x:v>
      </x:c>
      <x:c r="B2057" s="2" t="str">
        <x:v>粤A05609F</x:v>
      </x:c>
      <x:c r="C2057" s="2" t="str">
        <x:v>刘念念</x:v>
      </x:c>
      <x:c r="D2057" s="8" t="d">
        <x:v>2026-09-10T00:00:00.000Z</x:v>
      </x:c>
      <x:c r="E2057" s="7" t="n">
        <x:v>200.8</x:v>
      </x:c>
      <x:c r="F2057" s="7" t="n">
        <x:v>189.8</x:v>
      </x:c>
      <x:c r="G2057" s="7" t="n">
        <x:v>16.2</x:v>
      </x:c>
      <x:c r="H2057" s="2" t="str">
        <x:v>否</x:v>
      </x:c>
      <x:c r="I2057" s="7" t="n">
        <x:f>IF(AND(ISNUMBER(E2057),ISNUMBER(F2057)),E2057-F2057,"")</x:f>
        <x:v>11</x:v>
      </x:c>
      <x:c r="J2057" s="2" t="str">
        <x:f>IF(H2057="否","不适用",IF(AND(ISNUMBER(E2057),ISNUMBER(F2057)),IF(I2057&gt;'规则与名单'!$B$2,"是","否"),"未判定"))</x:f>
        <x:v>不适用</x:v>
      </x:c>
      <x:c r="K2057" s="2" t="str">
        <x:f>IF(J2057="是",IF(ISNUMBER(F2057),"测试日GPS","缺失"),IF(ISNUMBER(G2057),"非测试日纯氢",IF(AND(H2057="是",J2057="未判定"),IF(ISNUMBER(F2057),"测试名单无纯氢GPS","缺失"),IF(ISNUMBER(E2057),"非测试日仪表","缺失"))))</x:f>
        <x:v>非测试日纯氢</x:v>
      </x:c>
      <x:c r="L2057" s="7" t="n">
        <x:f>IF(K2057="缺失","",IF(K2057="非测试日纯氢",G2057,IF(K2057="非测试日仪表",E2057,F2057)))</x:f>
        <x:v>16.2</x:v>
      </x:c>
      <x:c r="M2057" s="2" t="n">
        <x:f>IF(K2057="缺失",1,0)</x:f>
        <x:v>0</x:v>
      </x:c>
      <x:c r="N2057" s="2" t="str">
        <x:v>车辆里程查询_20260901-20260930_1024辆_仪表里程.xlsx / N262</x:v>
      </x:c>
      <x:c r="O2057" s="2" t="str">
        <x:v>车辆里程查询_20260901-20260930_1024辆_GPS里程.xlsx / N178</x:v>
      </x:c>
      <x:c r="P2057" s="2" t="str">
        <x:v>车辆纯氢气里程查询_20260901-20260930_1024辆.xlsx / N958</x:v>
      </x:c>
    </x:row>
    <x:row r="2058" ht="22" customHeight="1">
      <x:c r="A2058" s="2" t="n">
        <x:v>83</x:v>
      </x:c>
      <x:c r="B2058" s="2" t="str">
        <x:v>粤A05609F</x:v>
      </x:c>
      <x:c r="C2058" s="2" t="str">
        <x:v>刘念念</x:v>
      </x:c>
      <x:c r="D2058" s="8" t="d">
        <x:v>2026-09-11T00:00:00.000Z</x:v>
      </x:c>
      <x:c r="E2058" s="7" t="n">
        <x:v>284.3</x:v>
      </x:c>
      <x:c r="F2058" s="7" t="n">
        <x:v>269</x:v>
      </x:c>
      <x:c r="G2058" s="7" t="n">
        <x:v>26</x:v>
      </x:c>
      <x:c r="H2058" s="2" t="str">
        <x:v>否</x:v>
      </x:c>
      <x:c r="I2058" s="7" t="n">
        <x:f>IF(AND(ISNUMBER(E2058),ISNUMBER(F2058)),E2058-F2058,"")</x:f>
        <x:v>15.300000000000011</x:v>
      </x:c>
      <x:c r="J2058" s="2" t="str">
        <x:f>IF(H2058="否","不适用",IF(AND(ISNUMBER(E2058),ISNUMBER(F2058)),IF(I2058&gt;'规则与名单'!$B$2,"是","否"),"未判定"))</x:f>
        <x:v>不适用</x:v>
      </x:c>
      <x:c r="K2058" s="2" t="str">
        <x:f>IF(J2058="是",IF(ISNUMBER(F2058),"测试日GPS","缺失"),IF(ISNUMBER(G2058),"非测试日纯氢",IF(AND(H2058="是",J2058="未判定"),IF(ISNUMBER(F2058),"测试名单无纯氢GPS","缺失"),IF(ISNUMBER(E2058),"非测试日仪表","缺失"))))</x:f>
        <x:v>非测试日纯氢</x:v>
      </x:c>
      <x:c r="L2058" s="7" t="n">
        <x:f>IF(K2058="缺失","",IF(K2058="非测试日纯氢",G2058,IF(K2058="非测试日仪表",E2058,F2058)))</x:f>
        <x:v>26</x:v>
      </x:c>
      <x:c r="M2058" s="2" t="n">
        <x:f>IF(K2058="缺失",1,0)</x:f>
        <x:v>0</x:v>
      </x:c>
      <x:c r="N2058" s="2" t="str">
        <x:v>车辆里程查询_20260901-20260930_1024辆_仪表里程.xlsx / O262</x:v>
      </x:c>
      <x:c r="O2058" s="2" t="str">
        <x:v>车辆里程查询_20260901-20260930_1024辆_GPS里程.xlsx / O178</x:v>
      </x:c>
      <x:c r="P2058" s="2" t="str">
        <x:v>车辆纯氢气里程查询_20260901-20260930_1024辆.xlsx / O958</x:v>
      </x:c>
    </x:row>
    <x:row r="2059" ht="22" customHeight="1">
      <x:c r="A2059" s="2" t="n">
        <x:v>83</x:v>
      </x:c>
      <x:c r="B2059" s="2" t="str">
        <x:v>粤A05609F</x:v>
      </x:c>
      <x:c r="C2059" s="2" t="str">
        <x:v>刘念念</x:v>
      </x:c>
      <x:c r="D2059" s="8" t="d">
        <x:v>2026-09-12T00:00:00.000Z</x:v>
      </x:c>
      <x:c r="E2059" s="7" t="n">
        <x:v>6</x:v>
      </x:c>
      <x:c r="F2059" s="7" t="n">
        <x:v>5.8</x:v>
      </x:c>
      <x:c r="G2059" s="7" t="n">
        <x:v>0</x:v>
      </x:c>
      <x:c r="H2059" s="2" t="str">
        <x:v>否</x:v>
      </x:c>
      <x:c r="I2059" s="7" t="n">
        <x:f>IF(AND(ISNUMBER(E2059),ISNUMBER(F2059)),E2059-F2059,"")</x:f>
        <x:v>0.20000000000000018</x:v>
      </x:c>
      <x:c r="J2059" s="2" t="str">
        <x:f>IF(H2059="否","不适用",IF(AND(ISNUMBER(E2059),ISNUMBER(F2059)),IF(I2059&gt;'规则与名单'!$B$2,"是","否"),"未判定"))</x:f>
        <x:v>不适用</x:v>
      </x:c>
      <x:c r="K2059" s="2" t="str">
        <x:f>IF(J2059="是",IF(ISNUMBER(F2059),"测试日GPS","缺失"),IF(ISNUMBER(G2059),"非测试日纯氢",IF(AND(H2059="是",J2059="未判定"),IF(ISNUMBER(F2059),"测试名单无纯氢GPS","缺失"),IF(ISNUMBER(E2059),"非测试日仪表","缺失"))))</x:f>
        <x:v>非测试日纯氢</x:v>
      </x:c>
      <x:c r="L2059" s="7" t="n">
        <x:f>IF(K2059="缺失","",IF(K2059="非测试日纯氢",G2059,IF(K2059="非测试日仪表",E2059,F2059)))</x:f>
        <x:v>0</x:v>
      </x:c>
      <x:c r="M2059" s="2" t="n">
        <x:f>IF(K2059="缺失",1,0)</x:f>
        <x:v>0</x:v>
      </x:c>
      <x:c r="N2059" s="2" t="str">
        <x:v>车辆里程查询_20260901-20260930_1024辆_仪表里程.xlsx / P262</x:v>
      </x:c>
      <x:c r="O2059" s="2" t="str">
        <x:v>车辆里程查询_20260901-20260930_1024辆_GPS里程.xlsx / P178</x:v>
      </x:c>
      <x:c r="P2059" s="2" t="str">
        <x:v>车辆纯氢气里程查询_20260901-20260930_1024辆.xlsx / P958</x:v>
      </x:c>
    </x:row>
    <x:row r="2060" ht="22" customHeight="1">
      <x:c r="A2060" s="2" t="n">
        <x:v>83</x:v>
      </x:c>
      <x:c r="B2060" s="2" t="str">
        <x:v>粤A05609F</x:v>
      </x:c>
      <x:c r="C2060" s="2" t="str">
        <x:v>刘念念</x:v>
      </x:c>
      <x:c r="D2060" s="8" t="d">
        <x:v>2026-09-13T00:00:00.000Z</x:v>
      </x:c>
      <x:c r="E2060" s="7"/>
      <x:c r="F2060" s="7" t="n">
        <x:v>0</x:v>
      </x:c>
      <x:c r="G2060" s="7"/>
      <x:c r="H2060" s="2" t="str">
        <x:v>否</x:v>
      </x:c>
      <x:c r="I2060" s="7" t="str">
        <x:f>IF(AND(ISNUMBER(E2060),ISNUMBER(F2060)),E2060-F2060,"")</x:f>
      </x:c>
      <x:c r="J2060" s="2" t="str">
        <x:f>IF(H2060="否","不适用",IF(AND(ISNUMBER(E2060),ISNUMBER(F2060)),IF(I2060&gt;'规则与名单'!$B$2,"是","否"),"未判定"))</x:f>
        <x:v>不适用</x:v>
      </x:c>
      <x:c r="K2060" s="2" t="str">
        <x:f>IF(J2060="是",IF(ISNUMBER(F2060),"测试日GPS","缺失"),IF(ISNUMBER(G2060),"非测试日纯氢",IF(AND(H2060="是",J2060="未判定"),IF(ISNUMBER(F2060),"测试名单无纯氢GPS","缺失"),IF(ISNUMBER(E2060),"非测试日仪表","缺失"))))</x:f>
        <x:v>缺失</x:v>
      </x:c>
      <x:c r="L2060" s="7" t="str">
        <x:f>IF(K2060="缺失","",IF(K2060="非测试日纯氢",G2060,IF(K2060="非测试日仪表",E2060,F2060)))</x:f>
      </x:c>
      <x:c r="M2060" s="2" t="n">
        <x:f>IF(K2060="缺失",1,0)</x:f>
        <x:v>1</x:v>
      </x:c>
      <x:c r="N2060" s="2" t="str">
        <x:v>车辆里程查询_20260901-20260930_1024辆_仪表里程.xlsx / Q262</x:v>
      </x:c>
      <x:c r="O2060" s="2" t="str">
        <x:v>车辆里程查询_20260901-20260930_1024辆_GPS里程.xlsx / Q178</x:v>
      </x:c>
      <x:c r="P2060" s="2" t="str">
        <x:v>车辆纯氢气里程查询_20260901-20260930_1024辆.xlsx / Q958</x:v>
      </x:c>
    </x:row>
    <x:row r="2061" ht="22" customHeight="1">
      <x:c r="A2061" s="2" t="n">
        <x:v>83</x:v>
      </x:c>
      <x:c r="B2061" s="2" t="str">
        <x:v>粤A05609F</x:v>
      </x:c>
      <x:c r="C2061" s="2" t="str">
        <x:v>刘念念</x:v>
      </x:c>
      <x:c r="D2061" s="8" t="d">
        <x:v>2026-09-14T00:00:00.000Z</x:v>
      </x:c>
      <x:c r="E2061" s="7" t="n">
        <x:v>145.7</x:v>
      </x:c>
      <x:c r="F2061" s="7" t="n">
        <x:v>137.7</x:v>
      </x:c>
      <x:c r="G2061" s="7" t="n">
        <x:v>3.5</x:v>
      </x:c>
      <x:c r="H2061" s="2" t="str">
        <x:v>否</x:v>
      </x:c>
      <x:c r="I2061" s="7" t="n">
        <x:f>IF(AND(ISNUMBER(E2061),ISNUMBER(F2061)),E2061-F2061,"")</x:f>
        <x:v>8</x:v>
      </x:c>
      <x:c r="J2061" s="2" t="str">
        <x:f>IF(H2061="否","不适用",IF(AND(ISNUMBER(E2061),ISNUMBER(F2061)),IF(I2061&gt;'规则与名单'!$B$2,"是","否"),"未判定"))</x:f>
        <x:v>不适用</x:v>
      </x:c>
      <x:c r="K2061" s="2" t="str">
        <x:f>IF(J2061="是",IF(ISNUMBER(F2061),"测试日GPS","缺失"),IF(ISNUMBER(G2061),"非测试日纯氢",IF(AND(H2061="是",J2061="未判定"),IF(ISNUMBER(F2061),"测试名单无纯氢GPS","缺失"),IF(ISNUMBER(E2061),"非测试日仪表","缺失"))))</x:f>
        <x:v>非测试日纯氢</x:v>
      </x:c>
      <x:c r="L2061" s="7" t="n">
        <x:f>IF(K2061="缺失","",IF(K2061="非测试日纯氢",G2061,IF(K2061="非测试日仪表",E2061,F2061)))</x:f>
        <x:v>3.5</x:v>
      </x:c>
      <x:c r="M2061" s="2" t="n">
        <x:f>IF(K2061="缺失",1,0)</x:f>
        <x:v>0</x:v>
      </x:c>
      <x:c r="N2061" s="2" t="str">
        <x:v>车辆里程查询_20260901-20260930_1024辆_仪表里程.xlsx / R262</x:v>
      </x:c>
      <x:c r="O2061" s="2" t="str">
        <x:v>车辆里程查询_20260901-20260930_1024辆_GPS里程.xlsx / R178</x:v>
      </x:c>
      <x:c r="P2061" s="2" t="str">
        <x:v>车辆纯氢气里程查询_20260901-20260930_1024辆.xlsx / R958</x:v>
      </x:c>
    </x:row>
    <x:row r="2062" ht="22" customHeight="1">
      <x:c r="A2062" s="2" t="n">
        <x:v>83</x:v>
      </x:c>
      <x:c r="B2062" s="2" t="str">
        <x:v>粤A05609F</x:v>
      </x:c>
      <x:c r="C2062" s="2" t="str">
        <x:v>刘念念</x:v>
      </x:c>
      <x:c r="D2062" s="8" t="d">
        <x:v>2026-09-15T00:00:00.000Z</x:v>
      </x:c>
      <x:c r="E2062" s="7" t="n">
        <x:v>273.1</x:v>
      </x:c>
      <x:c r="F2062" s="7" t="n">
        <x:v>258.6</x:v>
      </x:c>
      <x:c r="G2062" s="7" t="n">
        <x:v>16.1</x:v>
      </x:c>
      <x:c r="H2062" s="2" t="str">
        <x:v>否</x:v>
      </x:c>
      <x:c r="I2062" s="7" t="n">
        <x:f>IF(AND(ISNUMBER(E2062),ISNUMBER(F2062)),E2062-F2062,"")</x:f>
        <x:v>14.5</x:v>
      </x:c>
      <x:c r="J2062" s="2" t="str">
        <x:f>IF(H2062="否","不适用",IF(AND(ISNUMBER(E2062),ISNUMBER(F2062)),IF(I2062&gt;'规则与名单'!$B$2,"是","否"),"未判定"))</x:f>
        <x:v>不适用</x:v>
      </x:c>
      <x:c r="K2062" s="2" t="str">
        <x:f>IF(J2062="是",IF(ISNUMBER(F2062),"测试日GPS","缺失"),IF(ISNUMBER(G2062),"非测试日纯氢",IF(AND(H2062="是",J2062="未判定"),IF(ISNUMBER(F2062),"测试名单无纯氢GPS","缺失"),IF(ISNUMBER(E2062),"非测试日仪表","缺失"))))</x:f>
        <x:v>非测试日纯氢</x:v>
      </x:c>
      <x:c r="L2062" s="7" t="n">
        <x:f>IF(K2062="缺失","",IF(K2062="非测试日纯氢",G2062,IF(K2062="非测试日仪表",E2062,F2062)))</x:f>
        <x:v>16.1</x:v>
      </x:c>
      <x:c r="M2062" s="2" t="n">
        <x:f>IF(K2062="缺失",1,0)</x:f>
        <x:v>0</x:v>
      </x:c>
      <x:c r="N2062" s="2" t="str">
        <x:v>车辆里程查询_20260901-20260930_1024辆_仪表里程.xlsx / S262</x:v>
      </x:c>
      <x:c r="O2062" s="2" t="str">
        <x:v>车辆里程查询_20260901-20260930_1024辆_GPS里程.xlsx / S178</x:v>
      </x:c>
      <x:c r="P2062" s="2" t="str">
        <x:v>车辆纯氢气里程查询_20260901-20260930_1024辆.xlsx / S958</x:v>
      </x:c>
    </x:row>
    <x:row r="2063" ht="22" customHeight="1">
      <x:c r="A2063" s="2" t="n">
        <x:v>83</x:v>
      </x:c>
      <x:c r="B2063" s="2" t="str">
        <x:v>粤A05609F</x:v>
      </x:c>
      <x:c r="C2063" s="2" t="str">
        <x:v>刘念念</x:v>
      </x:c>
      <x:c r="D2063" s="8" t="d">
        <x:v>2026-09-16T00:00:00.000Z</x:v>
      </x:c>
      <x:c r="E2063" s="7" t="n">
        <x:v>212.5</x:v>
      </x:c>
      <x:c r="F2063" s="7" t="n">
        <x:v>201.1</x:v>
      </x:c>
      <x:c r="G2063" s="7" t="n">
        <x:v>4.1</x:v>
      </x:c>
      <x:c r="H2063" s="2" t="str">
        <x:v>否</x:v>
      </x:c>
      <x:c r="I2063" s="7" t="n">
        <x:f>IF(AND(ISNUMBER(E2063),ISNUMBER(F2063)),E2063-F2063,"")</x:f>
        <x:v>11.400000000000006</x:v>
      </x:c>
      <x:c r="J2063" s="2" t="str">
        <x:f>IF(H2063="否","不适用",IF(AND(ISNUMBER(E2063),ISNUMBER(F2063)),IF(I2063&gt;'规则与名单'!$B$2,"是","否"),"未判定"))</x:f>
        <x:v>不适用</x:v>
      </x:c>
      <x:c r="K2063" s="2" t="str">
        <x:f>IF(J2063="是",IF(ISNUMBER(F2063),"测试日GPS","缺失"),IF(ISNUMBER(G2063),"非测试日纯氢",IF(AND(H2063="是",J2063="未判定"),IF(ISNUMBER(F2063),"测试名单无纯氢GPS","缺失"),IF(ISNUMBER(E2063),"非测试日仪表","缺失"))))</x:f>
        <x:v>非测试日纯氢</x:v>
      </x:c>
      <x:c r="L2063" s="7" t="n">
        <x:f>IF(K2063="缺失","",IF(K2063="非测试日纯氢",G2063,IF(K2063="非测试日仪表",E2063,F2063)))</x:f>
        <x:v>4.1</x:v>
      </x:c>
      <x:c r="M2063" s="2" t="n">
        <x:f>IF(K2063="缺失",1,0)</x:f>
        <x:v>0</x:v>
      </x:c>
      <x:c r="N2063" s="2" t="str">
        <x:v>车辆里程查询_20260901-20260930_1024辆_仪表里程.xlsx / T262</x:v>
      </x:c>
      <x:c r="O2063" s="2" t="str">
        <x:v>车辆里程查询_20260901-20260930_1024辆_GPS里程.xlsx / T178</x:v>
      </x:c>
      <x:c r="P2063" s="2" t="str">
        <x:v>车辆纯氢气里程查询_20260901-20260930_1024辆.xlsx / T958</x:v>
      </x:c>
    </x:row>
    <x:row r="2064" ht="22" customHeight="1">
      <x:c r="A2064" s="2" t="n">
        <x:v>83</x:v>
      </x:c>
      <x:c r="B2064" s="2" t="str">
        <x:v>粤A05609F</x:v>
      </x:c>
      <x:c r="C2064" s="2" t="str">
        <x:v>刘念念</x:v>
      </x:c>
      <x:c r="D2064" s="8" t="d">
        <x:v>2026-09-17T00:00:00.000Z</x:v>
      </x:c>
      <x:c r="E2064" s="7" t="n">
        <x:v>78.2</x:v>
      </x:c>
      <x:c r="F2064" s="7" t="n">
        <x:v>74.1</x:v>
      </x:c>
      <x:c r="G2064" s="7" t="n">
        <x:v>7.9</x:v>
      </x:c>
      <x:c r="H2064" s="2" t="str">
        <x:v>否</x:v>
      </x:c>
      <x:c r="I2064" s="7" t="n">
        <x:f>IF(AND(ISNUMBER(E2064),ISNUMBER(F2064)),E2064-F2064,"")</x:f>
        <x:v>4.1000000000000085</x:v>
      </x:c>
      <x:c r="J2064" s="2" t="str">
        <x:f>IF(H2064="否","不适用",IF(AND(ISNUMBER(E2064),ISNUMBER(F2064)),IF(I2064&gt;'规则与名单'!$B$2,"是","否"),"未判定"))</x:f>
        <x:v>不适用</x:v>
      </x:c>
      <x:c r="K2064" s="2" t="str">
        <x:f>IF(J2064="是",IF(ISNUMBER(F2064),"测试日GPS","缺失"),IF(ISNUMBER(G2064),"非测试日纯氢",IF(AND(H2064="是",J2064="未判定"),IF(ISNUMBER(F2064),"测试名单无纯氢GPS","缺失"),IF(ISNUMBER(E2064),"非测试日仪表","缺失"))))</x:f>
        <x:v>非测试日纯氢</x:v>
      </x:c>
      <x:c r="L2064" s="7" t="n">
        <x:f>IF(K2064="缺失","",IF(K2064="非测试日纯氢",G2064,IF(K2064="非测试日仪表",E2064,F2064)))</x:f>
        <x:v>7.9</x:v>
      </x:c>
      <x:c r="M2064" s="2" t="n">
        <x:f>IF(K2064="缺失",1,0)</x:f>
        <x:v>0</x:v>
      </x:c>
      <x:c r="N2064" s="2" t="str">
        <x:v>车辆里程查询_20260901-20260930_1024辆_仪表里程.xlsx / U262</x:v>
      </x:c>
      <x:c r="O2064" s="2" t="str">
        <x:v>车辆里程查询_20260901-20260930_1024辆_GPS里程.xlsx / U178</x:v>
      </x:c>
      <x:c r="P2064" s="2" t="str">
        <x:v>车辆纯氢气里程查询_20260901-20260930_1024辆.xlsx / U958</x:v>
      </x:c>
    </x:row>
    <x:row r="2065" ht="22" customHeight="1">
      <x:c r="A2065" s="2" t="n">
        <x:v>83</x:v>
      </x:c>
      <x:c r="B2065" s="2" t="str">
        <x:v>粤A05609F</x:v>
      </x:c>
      <x:c r="C2065" s="2" t="str">
        <x:v>刘念念</x:v>
      </x:c>
      <x:c r="D2065" s="8" t="d">
        <x:v>2026-09-18T00:00:00.000Z</x:v>
      </x:c>
      <x:c r="E2065" s="7" t="n">
        <x:v>213.1</x:v>
      </x:c>
      <x:c r="F2065" s="7" t="n">
        <x:v>201.4</x:v>
      </x:c>
      <x:c r="G2065" s="7" t="n">
        <x:v>10.9</x:v>
      </x:c>
      <x:c r="H2065" s="2" t="str">
        <x:v>否</x:v>
      </x:c>
      <x:c r="I2065" s="7" t="n">
        <x:f>IF(AND(ISNUMBER(E2065),ISNUMBER(F2065)),E2065-F2065,"")</x:f>
        <x:v>11.699999999999989</x:v>
      </x:c>
      <x:c r="J2065" s="2" t="str">
        <x:f>IF(H2065="否","不适用",IF(AND(ISNUMBER(E2065),ISNUMBER(F2065)),IF(I2065&gt;'规则与名单'!$B$2,"是","否"),"未判定"))</x:f>
        <x:v>不适用</x:v>
      </x:c>
      <x:c r="K2065" s="2" t="str">
        <x:f>IF(J2065="是",IF(ISNUMBER(F2065),"测试日GPS","缺失"),IF(ISNUMBER(G2065),"非测试日纯氢",IF(AND(H2065="是",J2065="未判定"),IF(ISNUMBER(F2065),"测试名单无纯氢GPS","缺失"),IF(ISNUMBER(E2065),"非测试日仪表","缺失"))))</x:f>
        <x:v>非测试日纯氢</x:v>
      </x:c>
      <x:c r="L2065" s="7" t="n">
        <x:f>IF(K2065="缺失","",IF(K2065="非测试日纯氢",G2065,IF(K2065="非测试日仪表",E2065,F2065)))</x:f>
        <x:v>10.9</x:v>
      </x:c>
      <x:c r="M2065" s="2" t="n">
        <x:f>IF(K2065="缺失",1,0)</x:f>
        <x:v>0</x:v>
      </x:c>
      <x:c r="N2065" s="2" t="str">
        <x:v>车辆里程查询_20260901-20260930_1024辆_仪表里程.xlsx / V262</x:v>
      </x:c>
      <x:c r="O2065" s="2" t="str">
        <x:v>车辆里程查询_20260901-20260930_1024辆_GPS里程.xlsx / V178</x:v>
      </x:c>
      <x:c r="P2065" s="2" t="str">
        <x:v>车辆纯氢气里程查询_20260901-20260930_1024辆.xlsx / V958</x:v>
      </x:c>
    </x:row>
    <x:row r="2066" ht="22" customHeight="1">
      <x:c r="A2066" s="2" t="n">
        <x:v>83</x:v>
      </x:c>
      <x:c r="B2066" s="2" t="str">
        <x:v>粤A05609F</x:v>
      </x:c>
      <x:c r="C2066" s="2" t="str">
        <x:v>刘念念</x:v>
      </x:c>
      <x:c r="D2066" s="8" t="d">
        <x:v>2026-09-19T00:00:00.000Z</x:v>
      </x:c>
      <x:c r="E2066" s="7" t="n">
        <x:v>1.4</x:v>
      </x:c>
      <x:c r="F2066" s="7" t="n">
        <x:v>1.5</x:v>
      </x:c>
      <x:c r="G2066" s="7" t="n">
        <x:v>0.6</x:v>
      </x:c>
      <x:c r="H2066" s="2" t="str">
        <x:v>否</x:v>
      </x:c>
      <x:c r="I2066" s="7" t="n">
        <x:f>IF(AND(ISNUMBER(E2066),ISNUMBER(F2066)),E2066-F2066,"")</x:f>
        <x:v>-0.10000000000000009</x:v>
      </x:c>
      <x:c r="J2066" s="2" t="str">
        <x:f>IF(H2066="否","不适用",IF(AND(ISNUMBER(E2066),ISNUMBER(F2066)),IF(I2066&gt;'规则与名单'!$B$2,"是","否"),"未判定"))</x:f>
        <x:v>不适用</x:v>
      </x:c>
      <x:c r="K2066" s="2" t="str">
        <x:f>IF(J2066="是",IF(ISNUMBER(F2066),"测试日GPS","缺失"),IF(ISNUMBER(G2066),"非测试日纯氢",IF(AND(H2066="是",J2066="未判定"),IF(ISNUMBER(F2066),"测试名单无纯氢GPS","缺失"),IF(ISNUMBER(E2066),"非测试日仪表","缺失"))))</x:f>
        <x:v>非测试日纯氢</x:v>
      </x:c>
      <x:c r="L2066" s="7" t="n">
        <x:f>IF(K2066="缺失","",IF(K2066="非测试日纯氢",G2066,IF(K2066="非测试日仪表",E2066,F2066)))</x:f>
        <x:v>0.6</x:v>
      </x:c>
      <x:c r="M2066" s="2" t="n">
        <x:f>IF(K2066="缺失",1,0)</x:f>
        <x:v>0</x:v>
      </x:c>
      <x:c r="N2066" s="2" t="str">
        <x:v>车辆里程查询_20260901-20260930_1024辆_仪表里程.xlsx / W262</x:v>
      </x:c>
      <x:c r="O2066" s="2" t="str">
        <x:v>车辆里程查询_20260901-20260930_1024辆_GPS里程.xlsx / W178</x:v>
      </x:c>
      <x:c r="P2066" s="2" t="str">
        <x:v>车辆纯氢气里程查询_20260901-20260930_1024辆.xlsx / W958</x:v>
      </x:c>
    </x:row>
    <x:row r="2067" ht="22" customHeight="1">
      <x:c r="A2067" s="2" t="n">
        <x:v>83</x:v>
      </x:c>
      <x:c r="B2067" s="2" t="str">
        <x:v>粤A05609F</x:v>
      </x:c>
      <x:c r="C2067" s="2" t="str">
        <x:v>刘念念</x:v>
      </x:c>
      <x:c r="D2067" s="8" t="d">
        <x:v>2026-09-20T00:00:00.000Z</x:v>
      </x:c>
      <x:c r="E2067" s="7" t="n">
        <x:v>25.3</x:v>
      </x:c>
      <x:c r="F2067" s="7" t="n">
        <x:v>24.7</x:v>
      </x:c>
      <x:c r="G2067" s="7" t="n">
        <x:v>4.7</x:v>
      </x:c>
      <x:c r="H2067" s="2" t="str">
        <x:v>否</x:v>
      </x:c>
      <x:c r="I2067" s="7" t="n">
        <x:f>IF(AND(ISNUMBER(E2067),ISNUMBER(F2067)),E2067-F2067,"")</x:f>
        <x:v>0.6000000000000014</x:v>
      </x:c>
      <x:c r="J2067" s="2" t="str">
        <x:f>IF(H2067="否","不适用",IF(AND(ISNUMBER(E2067),ISNUMBER(F2067)),IF(I2067&gt;'规则与名单'!$B$2,"是","否"),"未判定"))</x:f>
        <x:v>不适用</x:v>
      </x:c>
      <x:c r="K2067" s="2" t="str">
        <x:f>IF(J2067="是",IF(ISNUMBER(F2067),"测试日GPS","缺失"),IF(ISNUMBER(G2067),"非测试日纯氢",IF(AND(H2067="是",J2067="未判定"),IF(ISNUMBER(F2067),"测试名单无纯氢GPS","缺失"),IF(ISNUMBER(E2067),"非测试日仪表","缺失"))))</x:f>
        <x:v>非测试日纯氢</x:v>
      </x:c>
      <x:c r="L2067" s="7" t="n">
        <x:f>IF(K2067="缺失","",IF(K2067="非测试日纯氢",G2067,IF(K2067="非测试日仪表",E2067,F2067)))</x:f>
        <x:v>4.7</x:v>
      </x:c>
      <x:c r="M2067" s="2" t="n">
        <x:f>IF(K2067="缺失",1,0)</x:f>
        <x:v>0</x:v>
      </x:c>
      <x:c r="N2067" s="2" t="str">
        <x:v>车辆里程查询_20260901-20260930_1024辆_仪表里程.xlsx / X262</x:v>
      </x:c>
      <x:c r="O2067" s="2" t="str">
        <x:v>车辆里程查询_20260901-20260930_1024辆_GPS里程.xlsx / X178</x:v>
      </x:c>
      <x:c r="P2067" s="2" t="str">
        <x:v>车辆纯氢气里程查询_20260901-20260930_1024辆.xlsx / X958</x:v>
      </x:c>
    </x:row>
    <x:row r="2068" ht="22" customHeight="1">
      <x:c r="A2068" s="2" t="n">
        <x:v>83</x:v>
      </x:c>
      <x:c r="B2068" s="2" t="str">
        <x:v>粤A05609F</x:v>
      </x:c>
      <x:c r="C2068" s="2" t="str">
        <x:v>刘念念</x:v>
      </x:c>
      <x:c r="D2068" s="8" t="d">
        <x:v>2026-09-21T00:00:00.000Z</x:v>
      </x:c>
      <x:c r="E2068" s="7" t="n">
        <x:v>32</x:v>
      </x:c>
      <x:c r="F2068" s="7" t="n">
        <x:v>31.7</x:v>
      </x:c>
      <x:c r="G2068" s="7" t="n">
        <x:v>0</x:v>
      </x:c>
      <x:c r="H2068" s="2" t="str">
        <x:v>否</x:v>
      </x:c>
      <x:c r="I2068" s="7" t="n">
        <x:f>IF(AND(ISNUMBER(E2068),ISNUMBER(F2068)),E2068-F2068,"")</x:f>
        <x:v>0.3000000000000007</x:v>
      </x:c>
      <x:c r="J2068" s="2" t="str">
        <x:f>IF(H2068="否","不适用",IF(AND(ISNUMBER(E2068),ISNUMBER(F2068)),IF(I2068&gt;'规则与名单'!$B$2,"是","否"),"未判定"))</x:f>
        <x:v>不适用</x:v>
      </x:c>
      <x:c r="K2068" s="2" t="str">
        <x:f>IF(J2068="是",IF(ISNUMBER(F2068),"测试日GPS","缺失"),IF(ISNUMBER(G2068),"非测试日纯氢",IF(AND(H2068="是",J2068="未判定"),IF(ISNUMBER(F2068),"测试名单无纯氢GPS","缺失"),IF(ISNUMBER(E2068),"非测试日仪表","缺失"))))</x:f>
        <x:v>非测试日纯氢</x:v>
      </x:c>
      <x:c r="L2068" s="7" t="n">
        <x:f>IF(K2068="缺失","",IF(K2068="非测试日纯氢",G2068,IF(K2068="非测试日仪表",E2068,F2068)))</x:f>
        <x:v>0</x:v>
      </x:c>
      <x:c r="M2068" s="2" t="n">
        <x:f>IF(K2068="缺失",1,0)</x:f>
        <x:v>0</x:v>
      </x:c>
      <x:c r="N2068" s="2" t="str">
        <x:v>车辆里程查询_20260901-20260930_1024辆_仪表里程.xlsx / Y262</x:v>
      </x:c>
      <x:c r="O2068" s="2" t="str">
        <x:v>车辆里程查询_20260901-20260930_1024辆_GPS里程.xlsx / Y178</x:v>
      </x:c>
      <x:c r="P2068" s="2" t="str">
        <x:v>车辆纯氢气里程查询_20260901-20260930_1024辆.xlsx / Y958</x:v>
      </x:c>
    </x:row>
    <x:row r="2069" ht="22" customHeight="1">
      <x:c r="A2069" s="2" t="n">
        <x:v>83</x:v>
      </x:c>
      <x:c r="B2069" s="2" t="str">
        <x:v>粤A05609F</x:v>
      </x:c>
      <x:c r="C2069" s="2" t="str">
        <x:v>刘念念</x:v>
      </x:c>
      <x:c r="D2069" s="8" t="d">
        <x:v>2026-09-22T00:00:00.000Z</x:v>
      </x:c>
      <x:c r="E2069" s="7" t="n">
        <x:v>28.1</x:v>
      </x:c>
      <x:c r="F2069" s="7" t="n">
        <x:v>28.1</x:v>
      </x:c>
      <x:c r="G2069" s="7" t="n">
        <x:v>0.1</x:v>
      </x:c>
      <x:c r="H2069" s="2" t="str">
        <x:v>否</x:v>
      </x:c>
      <x:c r="I2069" s="7" t="n">
        <x:f>IF(AND(ISNUMBER(E2069),ISNUMBER(F2069)),E2069-F2069,"")</x:f>
        <x:v>0</x:v>
      </x:c>
      <x:c r="J2069" s="2" t="str">
        <x:f>IF(H2069="否","不适用",IF(AND(ISNUMBER(E2069),ISNUMBER(F2069)),IF(I2069&gt;'规则与名单'!$B$2,"是","否"),"未判定"))</x:f>
        <x:v>不适用</x:v>
      </x:c>
      <x:c r="K2069" s="2" t="str">
        <x:f>IF(J2069="是",IF(ISNUMBER(F2069),"测试日GPS","缺失"),IF(ISNUMBER(G2069),"非测试日纯氢",IF(AND(H2069="是",J2069="未判定"),IF(ISNUMBER(F2069),"测试名单无纯氢GPS","缺失"),IF(ISNUMBER(E2069),"非测试日仪表","缺失"))))</x:f>
        <x:v>非测试日纯氢</x:v>
      </x:c>
      <x:c r="L2069" s="7" t="n">
        <x:f>IF(K2069="缺失","",IF(K2069="非测试日纯氢",G2069,IF(K2069="非测试日仪表",E2069,F2069)))</x:f>
        <x:v>0.1</x:v>
      </x:c>
      <x:c r="M2069" s="2" t="n">
        <x:f>IF(K2069="缺失",1,0)</x:f>
        <x:v>0</x:v>
      </x:c>
      <x:c r="N2069" s="2" t="str">
        <x:v>车辆里程查询_20260901-20260930_1024辆_仪表里程.xlsx / Z262</x:v>
      </x:c>
      <x:c r="O2069" s="2" t="str">
        <x:v>车辆里程查询_20260901-20260930_1024辆_GPS里程.xlsx / Z178</x:v>
      </x:c>
      <x:c r="P2069" s="2" t="str">
        <x:v>车辆纯氢气里程查询_20260901-20260930_1024辆.xlsx / Z958</x:v>
      </x:c>
    </x:row>
    <x:row r="2070" ht="22" customHeight="1">
      <x:c r="A2070" s="2" t="n">
        <x:v>83</x:v>
      </x:c>
      <x:c r="B2070" s="2" t="str">
        <x:v>粤A05609F</x:v>
      </x:c>
      <x:c r="C2070" s="2" t="str">
        <x:v>刘念念</x:v>
      </x:c>
      <x:c r="D2070" s="8" t="d">
        <x:v>2026-09-23T00:00:00.000Z</x:v>
      </x:c>
      <x:c r="E2070" s="7" t="n">
        <x:v>38.6</x:v>
      </x:c>
      <x:c r="F2070" s="7" t="n">
        <x:v>36.7</x:v>
      </x:c>
      <x:c r="G2070" s="7" t="n">
        <x:v>1.3</x:v>
      </x:c>
      <x:c r="H2070" s="2" t="str">
        <x:v>否</x:v>
      </x:c>
      <x:c r="I2070" s="7" t="n">
        <x:f>IF(AND(ISNUMBER(E2070),ISNUMBER(F2070)),E2070-F2070,"")</x:f>
        <x:v>1.8999999999999986</x:v>
      </x:c>
      <x:c r="J2070" s="2" t="str">
        <x:f>IF(H2070="否","不适用",IF(AND(ISNUMBER(E2070),ISNUMBER(F2070)),IF(I2070&gt;'规则与名单'!$B$2,"是","否"),"未判定"))</x:f>
        <x:v>不适用</x:v>
      </x:c>
      <x:c r="K2070" s="2" t="str">
        <x:f>IF(J2070="是",IF(ISNUMBER(F2070),"测试日GPS","缺失"),IF(ISNUMBER(G2070),"非测试日纯氢",IF(AND(H2070="是",J2070="未判定"),IF(ISNUMBER(F2070),"测试名单无纯氢GPS","缺失"),IF(ISNUMBER(E2070),"非测试日仪表","缺失"))))</x:f>
        <x:v>非测试日纯氢</x:v>
      </x:c>
      <x:c r="L2070" s="7" t="n">
        <x:f>IF(K2070="缺失","",IF(K2070="非测试日纯氢",G2070,IF(K2070="非测试日仪表",E2070,F2070)))</x:f>
        <x:v>1.3</x:v>
      </x:c>
      <x:c r="M2070" s="2" t="n">
        <x:f>IF(K2070="缺失",1,0)</x:f>
        <x:v>0</x:v>
      </x:c>
      <x:c r="N2070" s="2" t="str">
        <x:v>车辆里程查询_20260901-20260930_1024辆_仪表里程.xlsx / AA262</x:v>
      </x:c>
      <x:c r="O2070" s="2" t="str">
        <x:v>车辆里程查询_20260901-20260930_1024辆_GPS里程.xlsx / AA178</x:v>
      </x:c>
      <x:c r="P2070" s="2" t="str">
        <x:v>车辆纯氢气里程查询_20260901-20260930_1024辆.xlsx / AA958</x:v>
      </x:c>
    </x:row>
    <x:row r="2071" ht="22" customHeight="1">
      <x:c r="A2071" s="2" t="n">
        <x:v>83</x:v>
      </x:c>
      <x:c r="B2071" s="2" t="str">
        <x:v>粤A05609F</x:v>
      </x:c>
      <x:c r="C2071" s="2" t="str">
        <x:v>刘念念</x:v>
      </x:c>
      <x:c r="D2071" s="8" t="d">
        <x:v>2026-09-24T00:00:00.000Z</x:v>
      </x:c>
      <x:c r="E2071" s="7" t="n">
        <x:v>42.6</x:v>
      </x:c>
      <x:c r="F2071" s="7" t="n">
        <x:v>41.2</x:v>
      </x:c>
      <x:c r="G2071" s="7" t="n">
        <x:v>0</x:v>
      </x:c>
      <x:c r="H2071" s="2" t="str">
        <x:v>否</x:v>
      </x:c>
      <x:c r="I2071" s="7" t="n">
        <x:f>IF(AND(ISNUMBER(E2071),ISNUMBER(F2071)),E2071-F2071,"")</x:f>
        <x:v>1.3999999999999986</x:v>
      </x:c>
      <x:c r="J2071" s="2" t="str">
        <x:f>IF(H2071="否","不适用",IF(AND(ISNUMBER(E2071),ISNUMBER(F2071)),IF(I2071&gt;'规则与名单'!$B$2,"是","否"),"未判定"))</x:f>
        <x:v>不适用</x:v>
      </x:c>
      <x:c r="K2071" s="2" t="str">
        <x:f>IF(J2071="是",IF(ISNUMBER(F2071),"测试日GPS","缺失"),IF(ISNUMBER(G2071),"非测试日纯氢",IF(AND(H2071="是",J2071="未判定"),IF(ISNUMBER(F2071),"测试名单无纯氢GPS","缺失"),IF(ISNUMBER(E2071),"非测试日仪表","缺失"))))</x:f>
        <x:v>非测试日纯氢</x:v>
      </x:c>
      <x:c r="L2071" s="7" t="n">
        <x:f>IF(K2071="缺失","",IF(K2071="非测试日纯氢",G2071,IF(K2071="非测试日仪表",E2071,F2071)))</x:f>
        <x:v>0</x:v>
      </x:c>
      <x:c r="M2071" s="2" t="n">
        <x:f>IF(K2071="缺失",1,0)</x:f>
        <x:v>0</x:v>
      </x:c>
      <x:c r="N2071" s="2" t="str">
        <x:v>车辆里程查询_20260901-20260930_1024辆_仪表里程.xlsx / AB262</x:v>
      </x:c>
      <x:c r="O2071" s="2" t="str">
        <x:v>车辆里程查询_20260901-20260930_1024辆_GPS里程.xlsx / AB178</x:v>
      </x:c>
      <x:c r="P2071" s="2" t="str">
        <x:v>车辆纯氢气里程查询_20260901-20260930_1024辆.xlsx / AB958</x:v>
      </x:c>
    </x:row>
    <x:row r="2072" ht="22" customHeight="1">
      <x:c r="A2072" s="2" t="n">
        <x:v>83</x:v>
      </x:c>
      <x:c r="B2072" s="2" t="str">
        <x:v>粤A05609F</x:v>
      </x:c>
      <x:c r="C2072" s="2" t="str">
        <x:v>刘念念</x:v>
      </x:c>
      <x:c r="D2072" s="8" t="d">
        <x:v>2026-09-25T00:00:00.000Z</x:v>
      </x:c>
      <x:c r="E2072" s="7" t="n">
        <x:v>14</x:v>
      </x:c>
      <x:c r="F2072" s="7" t="n">
        <x:v>13.2</x:v>
      </x:c>
      <x:c r="G2072" s="7" t="n">
        <x:v>0</x:v>
      </x:c>
      <x:c r="H2072" s="2" t="str">
        <x:v>否</x:v>
      </x:c>
      <x:c r="I2072" s="7" t="n">
        <x:f>IF(AND(ISNUMBER(E2072),ISNUMBER(F2072)),E2072-F2072,"")</x:f>
        <x:v>0.8000000000000007</x:v>
      </x:c>
      <x:c r="J2072" s="2" t="str">
        <x:f>IF(H2072="否","不适用",IF(AND(ISNUMBER(E2072),ISNUMBER(F2072)),IF(I2072&gt;'规则与名单'!$B$2,"是","否"),"未判定"))</x:f>
        <x:v>不适用</x:v>
      </x:c>
      <x:c r="K2072" s="2" t="str">
        <x:f>IF(J2072="是",IF(ISNUMBER(F2072),"测试日GPS","缺失"),IF(ISNUMBER(G2072),"非测试日纯氢",IF(AND(H2072="是",J2072="未判定"),IF(ISNUMBER(F2072),"测试名单无纯氢GPS","缺失"),IF(ISNUMBER(E2072),"非测试日仪表","缺失"))))</x:f>
        <x:v>非测试日纯氢</x:v>
      </x:c>
      <x:c r="L2072" s="7" t="n">
        <x:f>IF(K2072="缺失","",IF(K2072="非测试日纯氢",G2072,IF(K2072="非测试日仪表",E2072,F2072)))</x:f>
        <x:v>0</x:v>
      </x:c>
      <x:c r="M2072" s="2" t="n">
        <x:f>IF(K2072="缺失",1,0)</x:f>
        <x:v>0</x:v>
      </x:c>
      <x:c r="N2072" s="2" t="str">
        <x:v>车辆里程查询_20260901-20260930_1024辆_仪表里程.xlsx / AC262</x:v>
      </x:c>
      <x:c r="O2072" s="2" t="str">
        <x:v>车辆里程查询_20260901-20260930_1024辆_GPS里程.xlsx / AC178</x:v>
      </x:c>
      <x:c r="P2072" s="2" t="str">
        <x:v>车辆纯氢气里程查询_20260901-20260930_1024辆.xlsx / AC958</x:v>
      </x:c>
    </x:row>
    <x:row r="2073" ht="22" customHeight="1">
      <x:c r="A2073" s="2" t="n">
        <x:v>83</x:v>
      </x:c>
      <x:c r="B2073" s="2" t="str">
        <x:v>粤A05609F</x:v>
      </x:c>
      <x:c r="C2073" s="2" t="str">
        <x:v>刘念念</x:v>
      </x:c>
      <x:c r="D2073" s="8" t="d">
        <x:v>2026-09-26T00:00:00.000Z</x:v>
      </x:c>
      <x:c r="E2073" s="7" t="n">
        <x:v>21.2</x:v>
      </x:c>
      <x:c r="F2073" s="7" t="n">
        <x:v>21.4</x:v>
      </x:c>
      <x:c r="G2073" s="7" t="n">
        <x:v>0.7</x:v>
      </x:c>
      <x:c r="H2073" s="2" t="str">
        <x:v>否</x:v>
      </x:c>
      <x:c r="I2073" s="7" t="n">
        <x:f>IF(AND(ISNUMBER(E2073),ISNUMBER(F2073)),E2073-F2073,"")</x:f>
        <x:v>-0.1999999999999993</x:v>
      </x:c>
      <x:c r="J2073" s="2" t="str">
        <x:f>IF(H2073="否","不适用",IF(AND(ISNUMBER(E2073),ISNUMBER(F2073)),IF(I2073&gt;'规则与名单'!$B$2,"是","否"),"未判定"))</x:f>
        <x:v>不适用</x:v>
      </x:c>
      <x:c r="K2073" s="2" t="str">
        <x:f>IF(J2073="是",IF(ISNUMBER(F2073),"测试日GPS","缺失"),IF(ISNUMBER(G2073),"非测试日纯氢",IF(AND(H2073="是",J2073="未判定"),IF(ISNUMBER(F2073),"测试名单无纯氢GPS","缺失"),IF(ISNUMBER(E2073),"非测试日仪表","缺失"))))</x:f>
        <x:v>非测试日纯氢</x:v>
      </x:c>
      <x:c r="L2073" s="7" t="n">
        <x:f>IF(K2073="缺失","",IF(K2073="非测试日纯氢",G2073,IF(K2073="非测试日仪表",E2073,F2073)))</x:f>
        <x:v>0.7</x:v>
      </x:c>
      <x:c r="M2073" s="2" t="n">
        <x:f>IF(K2073="缺失",1,0)</x:f>
        <x:v>0</x:v>
      </x:c>
      <x:c r="N2073" s="2" t="str">
        <x:v>车辆里程查询_20260901-20260930_1024辆_仪表里程.xlsx / AD262</x:v>
      </x:c>
      <x:c r="O2073" s="2" t="str">
        <x:v>车辆里程查询_20260901-20260930_1024辆_GPS里程.xlsx / AD178</x:v>
      </x:c>
      <x:c r="P2073" s="2" t="str">
        <x:v>车辆纯氢气里程查询_20260901-20260930_1024辆.xlsx / AD958</x:v>
      </x:c>
    </x:row>
    <x:row r="2074" ht="22" customHeight="1">
      <x:c r="A2074" s="2" t="n">
        <x:v>83</x:v>
      </x:c>
      <x:c r="B2074" s="2" t="str">
        <x:v>粤A05609F</x:v>
      </x:c>
      <x:c r="C2074" s="2" t="str">
        <x:v>刘念念</x:v>
      </x:c>
      <x:c r="D2074" s="8" t="d">
        <x:v>2026-09-27T00:00:00.000Z</x:v>
      </x:c>
      <x:c r="E2074" s="7" t="n">
        <x:v>39.2</x:v>
      </x:c>
      <x:c r="F2074" s="7" t="n">
        <x:v>37.3</x:v>
      </x:c>
      <x:c r="G2074" s="7" t="n">
        <x:v>0.1</x:v>
      </x:c>
      <x:c r="H2074" s="2" t="str">
        <x:v>否</x:v>
      </x:c>
      <x:c r="I2074" s="7" t="n">
        <x:f>IF(AND(ISNUMBER(E2074),ISNUMBER(F2074)),E2074-F2074,"")</x:f>
        <x:v>1.9000000000000057</x:v>
      </x:c>
      <x:c r="J2074" s="2" t="str">
        <x:f>IF(H2074="否","不适用",IF(AND(ISNUMBER(E2074),ISNUMBER(F2074)),IF(I2074&gt;'规则与名单'!$B$2,"是","否"),"未判定"))</x:f>
        <x:v>不适用</x:v>
      </x:c>
      <x:c r="K2074" s="2" t="str">
        <x:f>IF(J2074="是",IF(ISNUMBER(F2074),"测试日GPS","缺失"),IF(ISNUMBER(G2074),"非测试日纯氢",IF(AND(H2074="是",J2074="未判定"),IF(ISNUMBER(F2074),"测试名单无纯氢GPS","缺失"),IF(ISNUMBER(E2074),"非测试日仪表","缺失"))))</x:f>
        <x:v>非测试日纯氢</x:v>
      </x:c>
      <x:c r="L2074" s="7" t="n">
        <x:f>IF(K2074="缺失","",IF(K2074="非测试日纯氢",G2074,IF(K2074="非测试日仪表",E2074,F2074)))</x:f>
        <x:v>0.1</x:v>
      </x:c>
      <x:c r="M2074" s="2" t="n">
        <x:f>IF(K2074="缺失",1,0)</x:f>
        <x:v>0</x:v>
      </x:c>
      <x:c r="N2074" s="2" t="str">
        <x:v>车辆里程查询_20260901-20260930_1024辆_仪表里程.xlsx / AE262</x:v>
      </x:c>
      <x:c r="O2074" s="2" t="str">
        <x:v>车辆里程查询_20260901-20260930_1024辆_GPS里程.xlsx / AE178</x:v>
      </x:c>
      <x:c r="P2074" s="2" t="str">
        <x:v>车辆纯氢气里程查询_20260901-20260930_1024辆.xlsx / AE958</x:v>
      </x:c>
    </x:row>
    <x:row r="2075" ht="22" customHeight="1">
      <x:c r="A2075" s="2" t="n">
        <x:v>83</x:v>
      </x:c>
      <x:c r="B2075" s="2" t="str">
        <x:v>粤A05609F</x:v>
      </x:c>
      <x:c r="C2075" s="2" t="str">
        <x:v>刘念念</x:v>
      </x:c>
      <x:c r="D2075" s="8" t="d">
        <x:v>2026-09-28T00:00:00.000Z</x:v>
      </x:c>
      <x:c r="E2075" s="7" t="n">
        <x:v>51.1</x:v>
      </x:c>
      <x:c r="F2075" s="7" t="n">
        <x:v>49.1</x:v>
      </x:c>
      <x:c r="G2075" s="7" t="n">
        <x:v>1.1</x:v>
      </x:c>
      <x:c r="H2075" s="2" t="str">
        <x:v>否</x:v>
      </x:c>
      <x:c r="I2075" s="7" t="n">
        <x:f>IF(AND(ISNUMBER(E2075),ISNUMBER(F2075)),E2075-F2075,"")</x:f>
        <x:v>2</x:v>
      </x:c>
      <x:c r="J2075" s="2" t="str">
        <x:f>IF(H2075="否","不适用",IF(AND(ISNUMBER(E2075),ISNUMBER(F2075)),IF(I2075&gt;'规则与名单'!$B$2,"是","否"),"未判定"))</x:f>
        <x:v>不适用</x:v>
      </x:c>
      <x:c r="K2075" s="2" t="str">
        <x:f>IF(J2075="是",IF(ISNUMBER(F2075),"测试日GPS","缺失"),IF(ISNUMBER(G2075),"非测试日纯氢",IF(AND(H2075="是",J2075="未判定"),IF(ISNUMBER(F2075),"测试名单无纯氢GPS","缺失"),IF(ISNUMBER(E2075),"非测试日仪表","缺失"))))</x:f>
        <x:v>非测试日纯氢</x:v>
      </x:c>
      <x:c r="L2075" s="7" t="n">
        <x:f>IF(K2075="缺失","",IF(K2075="非测试日纯氢",G2075,IF(K2075="非测试日仪表",E2075,F2075)))</x:f>
        <x:v>1.1</x:v>
      </x:c>
      <x:c r="M2075" s="2" t="n">
        <x:f>IF(K2075="缺失",1,0)</x:f>
        <x:v>0</x:v>
      </x:c>
      <x:c r="N2075" s="2" t="str">
        <x:v>车辆里程查询_20260901-20260930_1024辆_仪表里程.xlsx / AF262</x:v>
      </x:c>
      <x:c r="O2075" s="2" t="str">
        <x:v>车辆里程查询_20260901-20260930_1024辆_GPS里程.xlsx / AF178</x:v>
      </x:c>
      <x:c r="P2075" s="2" t="str">
        <x:v>车辆纯氢气里程查询_20260901-20260930_1024辆.xlsx / AF958</x:v>
      </x:c>
    </x:row>
    <x:row r="2076" ht="22" customHeight="1">
      <x:c r="A2076" s="2" t="n">
        <x:v>83</x:v>
      </x:c>
      <x:c r="B2076" s="2" t="str">
        <x:v>粤A05609F</x:v>
      </x:c>
      <x:c r="C2076" s="2" t="str">
        <x:v>刘念念</x:v>
      </x:c>
      <x:c r="D2076" s="8" t="d">
        <x:v>2026-09-29T00:00:00.000Z</x:v>
      </x:c>
      <x:c r="E2076" s="7" t="n">
        <x:v>300.8</x:v>
      </x:c>
      <x:c r="F2076" s="7" t="n">
        <x:v>284.6</x:v>
      </x:c>
      <x:c r="G2076" s="7" t="n">
        <x:v>39</x:v>
      </x:c>
      <x:c r="H2076" s="2" t="str">
        <x:v>否</x:v>
      </x:c>
      <x:c r="I2076" s="7" t="n">
        <x:f>IF(AND(ISNUMBER(E2076),ISNUMBER(F2076)),E2076-F2076,"")</x:f>
        <x:v>16.19999999999999</x:v>
      </x:c>
      <x:c r="J2076" s="2" t="str">
        <x:f>IF(H2076="否","不适用",IF(AND(ISNUMBER(E2076),ISNUMBER(F2076)),IF(I2076&gt;'规则与名单'!$B$2,"是","否"),"未判定"))</x:f>
        <x:v>不适用</x:v>
      </x:c>
      <x:c r="K2076" s="2" t="str">
        <x:f>IF(J2076="是",IF(ISNUMBER(F2076),"测试日GPS","缺失"),IF(ISNUMBER(G2076),"非测试日纯氢",IF(AND(H2076="是",J2076="未判定"),IF(ISNUMBER(F2076),"测试名单无纯氢GPS","缺失"),IF(ISNUMBER(E2076),"非测试日仪表","缺失"))))</x:f>
        <x:v>非测试日纯氢</x:v>
      </x:c>
      <x:c r="L2076" s="7" t="n">
        <x:f>IF(K2076="缺失","",IF(K2076="非测试日纯氢",G2076,IF(K2076="非测试日仪表",E2076,F2076)))</x:f>
        <x:v>39</x:v>
      </x:c>
      <x:c r="M2076" s="2" t="n">
        <x:f>IF(K2076="缺失",1,0)</x:f>
        <x:v>0</x:v>
      </x:c>
      <x:c r="N2076" s="2" t="str">
        <x:v>车辆里程查询_20260901-20260930_1024辆_仪表里程.xlsx / AG262</x:v>
      </x:c>
      <x:c r="O2076" s="2" t="str">
        <x:v>车辆里程查询_20260901-20260930_1024辆_GPS里程.xlsx / AG178</x:v>
      </x:c>
      <x:c r="P2076" s="2" t="str">
        <x:v>车辆纯氢气里程查询_20260901-20260930_1024辆.xlsx / AG958</x:v>
      </x:c>
    </x:row>
    <x:row r="2077" ht="22" customHeight="1">
      <x:c r="A2077" s="2" t="n">
        <x:v>83</x:v>
      </x:c>
      <x:c r="B2077" s="2" t="str">
        <x:v>粤A05609F</x:v>
      </x:c>
      <x:c r="C2077" s="2" t="str">
        <x:v>刘念念</x:v>
      </x:c>
      <x:c r="D2077" s="8" t="d">
        <x:v>2026-09-30T00:00:00.000Z</x:v>
      </x:c>
      <x:c r="E2077" s="7" t="n">
        <x:v>0</x:v>
      </x:c>
      <x:c r="F2077" s="7" t="n">
        <x:v>0</x:v>
      </x:c>
      <x:c r="G2077" s="7"/>
      <x:c r="H2077" s="2" t="str">
        <x:v>否</x:v>
      </x:c>
      <x:c r="I2077" s="7" t="n">
        <x:f>IF(AND(ISNUMBER(E2077),ISNUMBER(F2077)),E2077-F2077,"")</x:f>
        <x:v>0</x:v>
      </x:c>
      <x:c r="J2077" s="2" t="str">
        <x:f>IF(H2077="否","不适用",IF(AND(ISNUMBER(E2077),ISNUMBER(F2077)),IF(I2077&gt;'规则与名单'!$B$2,"是","否"),"未判定"))</x:f>
        <x:v>不适用</x:v>
      </x:c>
      <x:c r="K2077" s="2" t="str">
        <x:f>IF(J2077="是",IF(ISNUMBER(F2077),"测试日GPS","缺失"),IF(ISNUMBER(G2077),"非测试日纯氢",IF(AND(H2077="是",J2077="未判定"),IF(ISNUMBER(F2077),"测试名单无纯氢GPS","缺失"),IF(ISNUMBER(E2077),"非测试日仪表","缺失"))))</x:f>
        <x:v>非测试日仪表</x:v>
      </x:c>
      <x:c r="L2077" s="7" t="n">
        <x:f>IF(K2077="缺失","",IF(K2077="非测试日纯氢",G2077,IF(K2077="非测试日仪表",E2077,F2077)))</x:f>
        <x:v>0</x:v>
      </x:c>
      <x:c r="M2077" s="2" t="n">
        <x:f>IF(K2077="缺失",1,0)</x:f>
        <x:v>0</x:v>
      </x:c>
      <x:c r="N2077" s="2" t="str">
        <x:v>车辆里程查询_20260901-20260930_1024辆_仪表里程.xlsx / AH262</x:v>
      </x:c>
      <x:c r="O2077" s="2" t="str">
        <x:v>车辆里程查询_20260901-20260930_1024辆_GPS里程.xlsx / AH178</x:v>
      </x:c>
      <x:c r="P2077" s="2" t="str">
        <x:v>车辆纯氢气里程查询_20260901-20260930_1024辆.xlsx / AH958</x:v>
      </x:c>
    </x:row>
    <x:row r="2078" ht="22" customHeight="1">
      <x:c r="A2078" s="2" t="n">
        <x:v>84</x:v>
      </x:c>
      <x:c r="B2078" s="2" t="str">
        <x:v>粤A05650F</x:v>
      </x:c>
      <x:c r="C2078" s="2" t="str">
        <x:v>刘念念</x:v>
      </x:c>
      <x:c r="D2078" s="8" t="d">
        <x:v>2026-09-01T00:00:00.000Z</x:v>
      </x:c>
      <x:c r="E2078" s="7" t="n">
        <x:v>112.2</x:v>
      </x:c>
      <x:c r="F2078" s="7" t="n">
        <x:v>106.3</x:v>
      </x:c>
      <x:c r="G2078" s="7" t="n">
        <x:v>112.2</x:v>
      </x:c>
      <x:c r="H2078" s="2" t="str">
        <x:v>否</x:v>
      </x:c>
      <x:c r="I2078" s="7" t="n">
        <x:f>IF(AND(ISNUMBER(E2078),ISNUMBER(F2078)),E2078-F2078,"")</x:f>
        <x:v>5.900000000000006</x:v>
      </x:c>
      <x:c r="J2078" s="2" t="str">
        <x:f>IF(H2078="否","不适用",IF(AND(ISNUMBER(E2078),ISNUMBER(F2078)),IF(I2078&gt;'规则与名单'!$B$2,"是","否"),"未判定"))</x:f>
        <x:v>不适用</x:v>
      </x:c>
      <x:c r="K2078" s="2" t="str">
        <x:f>IF(J2078="是",IF(ISNUMBER(F2078),"测试日GPS","缺失"),IF(ISNUMBER(G2078),"非测试日纯氢",IF(AND(H2078="是",J2078="未判定"),IF(ISNUMBER(F2078),"测试名单无纯氢GPS","缺失"),IF(ISNUMBER(E2078),"非测试日仪表","缺失"))))</x:f>
        <x:v>非测试日纯氢</x:v>
      </x:c>
      <x:c r="L2078" s="7" t="n">
        <x:f>IF(K2078="缺失","",IF(K2078="非测试日纯氢",G2078,IF(K2078="非测试日仪表",E2078,F2078)))</x:f>
        <x:v>112.2</x:v>
      </x:c>
      <x:c r="M2078" s="2" t="n">
        <x:f>IF(K2078="缺失",1,0)</x:f>
        <x:v>0</x:v>
      </x:c>
      <x:c r="N2078" s="2" t="str">
        <x:v>车辆里程查询_20260901-20260930_1024辆_仪表里程.xlsx / E367</x:v>
      </x:c>
      <x:c r="O2078" s="2" t="str">
        <x:v>车辆里程查询_20260901-20260930_1024辆_GPS里程.xlsx / E369</x:v>
      </x:c>
      <x:c r="P2078" s="2" t="str">
        <x:v>车辆纯氢气里程查询_20260901-20260930_1024辆.xlsx / E910</x:v>
      </x:c>
    </x:row>
    <x:row r="2079" ht="22" customHeight="1">
      <x:c r="A2079" s="2" t="n">
        <x:v>84</x:v>
      </x:c>
      <x:c r="B2079" s="2" t="str">
        <x:v>粤A05650F</x:v>
      </x:c>
      <x:c r="C2079" s="2" t="str">
        <x:v>刘念念</x:v>
      </x:c>
      <x:c r="D2079" s="8" t="d">
        <x:v>2026-09-02T00:00:00.000Z</x:v>
      </x:c>
      <x:c r="E2079" s="7" t="n">
        <x:v>111.5</x:v>
      </x:c>
      <x:c r="F2079" s="7" t="n">
        <x:v>105.6</x:v>
      </x:c>
      <x:c r="G2079" s="7" t="n">
        <x:v>111.5</x:v>
      </x:c>
      <x:c r="H2079" s="2" t="str">
        <x:v>否</x:v>
      </x:c>
      <x:c r="I2079" s="7" t="n">
        <x:f>IF(AND(ISNUMBER(E2079),ISNUMBER(F2079)),E2079-F2079,"")</x:f>
        <x:v>5.900000000000006</x:v>
      </x:c>
      <x:c r="J2079" s="2" t="str">
        <x:f>IF(H2079="否","不适用",IF(AND(ISNUMBER(E2079),ISNUMBER(F2079)),IF(I2079&gt;'规则与名单'!$B$2,"是","否"),"未判定"))</x:f>
        <x:v>不适用</x:v>
      </x:c>
      <x:c r="K2079" s="2" t="str">
        <x:f>IF(J2079="是",IF(ISNUMBER(F2079),"测试日GPS","缺失"),IF(ISNUMBER(G2079),"非测试日纯氢",IF(AND(H2079="是",J2079="未判定"),IF(ISNUMBER(F2079),"测试名单无纯氢GPS","缺失"),IF(ISNUMBER(E2079),"非测试日仪表","缺失"))))</x:f>
        <x:v>非测试日纯氢</x:v>
      </x:c>
      <x:c r="L2079" s="7" t="n">
        <x:f>IF(K2079="缺失","",IF(K2079="非测试日纯氢",G2079,IF(K2079="非测试日仪表",E2079,F2079)))</x:f>
        <x:v>111.5</x:v>
      </x:c>
      <x:c r="M2079" s="2" t="n">
        <x:f>IF(K2079="缺失",1,0)</x:f>
        <x:v>0</x:v>
      </x:c>
      <x:c r="N2079" s="2" t="str">
        <x:v>车辆里程查询_20260901-20260930_1024辆_仪表里程.xlsx / F367</x:v>
      </x:c>
      <x:c r="O2079" s="2" t="str">
        <x:v>车辆里程查询_20260901-20260930_1024辆_GPS里程.xlsx / F369</x:v>
      </x:c>
      <x:c r="P2079" s="2" t="str">
        <x:v>车辆纯氢气里程查询_20260901-20260930_1024辆.xlsx / F910</x:v>
      </x:c>
    </x:row>
    <x:row r="2080" ht="22" customHeight="1">
      <x:c r="A2080" s="2" t="n">
        <x:v>84</x:v>
      </x:c>
      <x:c r="B2080" s="2" t="str">
        <x:v>粤A05650F</x:v>
      </x:c>
      <x:c r="C2080" s="2" t="str">
        <x:v>刘念念</x:v>
      </x:c>
      <x:c r="D2080" s="8" t="d">
        <x:v>2026-09-03T00:00:00.000Z</x:v>
      </x:c>
      <x:c r="E2080" s="7" t="n">
        <x:v>114.8</x:v>
      </x:c>
      <x:c r="F2080" s="7" t="n">
        <x:v>108.7</x:v>
      </x:c>
      <x:c r="G2080" s="7" t="n">
        <x:v>114.8</x:v>
      </x:c>
      <x:c r="H2080" s="2" t="str">
        <x:v>否</x:v>
      </x:c>
      <x:c r="I2080" s="7" t="n">
        <x:f>IF(AND(ISNUMBER(E2080),ISNUMBER(F2080)),E2080-F2080,"")</x:f>
        <x:v>6.099999999999994</x:v>
      </x:c>
      <x:c r="J2080" s="2" t="str">
        <x:f>IF(H2080="否","不适用",IF(AND(ISNUMBER(E2080),ISNUMBER(F2080)),IF(I2080&gt;'规则与名单'!$B$2,"是","否"),"未判定"))</x:f>
        <x:v>不适用</x:v>
      </x:c>
      <x:c r="K2080" s="2" t="str">
        <x:f>IF(J2080="是",IF(ISNUMBER(F2080),"测试日GPS","缺失"),IF(ISNUMBER(G2080),"非测试日纯氢",IF(AND(H2080="是",J2080="未判定"),IF(ISNUMBER(F2080),"测试名单无纯氢GPS","缺失"),IF(ISNUMBER(E2080),"非测试日仪表","缺失"))))</x:f>
        <x:v>非测试日纯氢</x:v>
      </x:c>
      <x:c r="L2080" s="7" t="n">
        <x:f>IF(K2080="缺失","",IF(K2080="非测试日纯氢",G2080,IF(K2080="非测试日仪表",E2080,F2080)))</x:f>
        <x:v>114.8</x:v>
      </x:c>
      <x:c r="M2080" s="2" t="n">
        <x:f>IF(K2080="缺失",1,0)</x:f>
        <x:v>0</x:v>
      </x:c>
      <x:c r="N2080" s="2" t="str">
        <x:v>车辆里程查询_20260901-20260930_1024辆_仪表里程.xlsx / G367</x:v>
      </x:c>
      <x:c r="O2080" s="2" t="str">
        <x:v>车辆里程查询_20260901-20260930_1024辆_GPS里程.xlsx / G369</x:v>
      </x:c>
      <x:c r="P2080" s="2" t="str">
        <x:v>车辆纯氢气里程查询_20260901-20260930_1024辆.xlsx / G910</x:v>
      </x:c>
    </x:row>
    <x:row r="2081" ht="22" customHeight="1">
      <x:c r="A2081" s="2" t="n">
        <x:v>84</x:v>
      </x:c>
      <x:c r="B2081" s="2" t="str">
        <x:v>粤A05650F</x:v>
      </x:c>
      <x:c r="C2081" s="2" t="str">
        <x:v>刘念念</x:v>
      </x:c>
      <x:c r="D2081" s="8" t="d">
        <x:v>2026-09-04T00:00:00.000Z</x:v>
      </x:c>
      <x:c r="E2081" s="7" t="n">
        <x:v>119.6</x:v>
      </x:c>
      <x:c r="F2081" s="7" t="n">
        <x:v>131.2</x:v>
      </x:c>
      <x:c r="G2081" s="7" t="n">
        <x:v>139</x:v>
      </x:c>
      <x:c r="H2081" s="2" t="str">
        <x:v>否</x:v>
      </x:c>
      <x:c r="I2081" s="7" t="n">
        <x:f>IF(AND(ISNUMBER(E2081),ISNUMBER(F2081)),E2081-F2081,"")</x:f>
        <x:v>-11.599999999999994</x:v>
      </x:c>
      <x:c r="J2081" s="2" t="str">
        <x:f>IF(H2081="否","不适用",IF(AND(ISNUMBER(E2081),ISNUMBER(F2081)),IF(I2081&gt;'规则与名单'!$B$2,"是","否"),"未判定"))</x:f>
        <x:v>不适用</x:v>
      </x:c>
      <x:c r="K2081" s="2" t="str">
        <x:f>IF(J2081="是",IF(ISNUMBER(F2081),"测试日GPS","缺失"),IF(ISNUMBER(G2081),"非测试日纯氢",IF(AND(H2081="是",J2081="未判定"),IF(ISNUMBER(F2081),"测试名单无纯氢GPS","缺失"),IF(ISNUMBER(E2081),"非测试日仪表","缺失"))))</x:f>
        <x:v>非测试日纯氢</x:v>
      </x:c>
      <x:c r="L2081" s="7" t="n">
        <x:f>IF(K2081="缺失","",IF(K2081="非测试日纯氢",G2081,IF(K2081="非测试日仪表",E2081,F2081)))</x:f>
        <x:v>139</x:v>
      </x:c>
      <x:c r="M2081" s="2" t="n">
        <x:f>IF(K2081="缺失",1,0)</x:f>
        <x:v>0</x:v>
      </x:c>
      <x:c r="N2081" s="2" t="str">
        <x:v>车辆里程查询_20260901-20260930_1024辆_仪表里程.xlsx / H367</x:v>
      </x:c>
      <x:c r="O2081" s="2" t="str">
        <x:v>车辆里程查询_20260901-20260930_1024辆_GPS里程.xlsx / H369</x:v>
      </x:c>
      <x:c r="P2081" s="2" t="str">
        <x:v>车辆纯氢气里程查询_20260901-20260930_1024辆.xlsx / H910</x:v>
      </x:c>
    </x:row>
    <x:row r="2082" ht="22" customHeight="1">
      <x:c r="A2082" s="2" t="n">
        <x:v>84</x:v>
      </x:c>
      <x:c r="B2082" s="2" t="str">
        <x:v>粤A05650F</x:v>
      </x:c>
      <x:c r="C2082" s="2" t="str">
        <x:v>刘念念</x:v>
      </x:c>
      <x:c r="D2082" s="8" t="d">
        <x:v>2026-09-05T00:00:00.000Z</x:v>
      </x:c>
      <x:c r="E2082" s="7" t="n">
        <x:v>119.5</x:v>
      </x:c>
      <x:c r="F2082" s="7" t="n">
        <x:v>94.9</x:v>
      </x:c>
      <x:c r="G2082" s="7" t="n">
        <x:v>99.9</x:v>
      </x:c>
      <x:c r="H2082" s="2" t="str">
        <x:v>否</x:v>
      </x:c>
      <x:c r="I2082" s="7" t="n">
        <x:f>IF(AND(ISNUMBER(E2082),ISNUMBER(F2082)),E2082-F2082,"")</x:f>
        <x:v>24.599999999999994</x:v>
      </x:c>
      <x:c r="J2082" s="2" t="str">
        <x:f>IF(H2082="否","不适用",IF(AND(ISNUMBER(E2082),ISNUMBER(F2082)),IF(I2082&gt;'规则与名单'!$B$2,"是","否"),"未判定"))</x:f>
        <x:v>不适用</x:v>
      </x:c>
      <x:c r="K2082" s="2" t="str">
        <x:f>IF(J2082="是",IF(ISNUMBER(F2082),"测试日GPS","缺失"),IF(ISNUMBER(G2082),"非测试日纯氢",IF(AND(H2082="是",J2082="未判定"),IF(ISNUMBER(F2082),"测试名单无纯氢GPS","缺失"),IF(ISNUMBER(E2082),"非测试日仪表","缺失"))))</x:f>
        <x:v>非测试日纯氢</x:v>
      </x:c>
      <x:c r="L2082" s="7" t="n">
        <x:f>IF(K2082="缺失","",IF(K2082="非测试日纯氢",G2082,IF(K2082="非测试日仪表",E2082,F2082)))</x:f>
        <x:v>99.9</x:v>
      </x:c>
      <x:c r="M2082" s="2" t="n">
        <x:f>IF(K2082="缺失",1,0)</x:f>
        <x:v>0</x:v>
      </x:c>
      <x:c r="N2082" s="2" t="str">
        <x:v>车辆里程查询_20260901-20260930_1024辆_仪表里程.xlsx / I367</x:v>
      </x:c>
      <x:c r="O2082" s="2" t="str">
        <x:v>车辆里程查询_20260901-20260930_1024辆_GPS里程.xlsx / I369</x:v>
      </x:c>
      <x:c r="P2082" s="2" t="str">
        <x:v>车辆纯氢气里程查询_20260901-20260930_1024辆.xlsx / I910</x:v>
      </x:c>
    </x:row>
    <x:row r="2083" ht="22" customHeight="1">
      <x:c r="A2083" s="2" t="n">
        <x:v>84</x:v>
      </x:c>
      <x:c r="B2083" s="2" t="str">
        <x:v>粤A05650F</x:v>
      </x:c>
      <x:c r="C2083" s="2" t="str">
        <x:v>刘念念</x:v>
      </x:c>
      <x:c r="D2083" s="8" t="d">
        <x:v>2026-09-06T00:00:00.000Z</x:v>
      </x:c>
      <x:c r="E2083" s="7" t="n">
        <x:v>122.9</x:v>
      </x:c>
      <x:c r="F2083" s="7" t="n">
        <x:v>116.1</x:v>
      </x:c>
      <x:c r="G2083" s="7" t="n">
        <x:v>122.9</x:v>
      </x:c>
      <x:c r="H2083" s="2" t="str">
        <x:v>否</x:v>
      </x:c>
      <x:c r="I2083" s="7" t="n">
        <x:f>IF(AND(ISNUMBER(E2083),ISNUMBER(F2083)),E2083-F2083,"")</x:f>
        <x:v>6.800000000000011</x:v>
      </x:c>
      <x:c r="J2083" s="2" t="str">
        <x:f>IF(H2083="否","不适用",IF(AND(ISNUMBER(E2083),ISNUMBER(F2083)),IF(I2083&gt;'规则与名单'!$B$2,"是","否"),"未判定"))</x:f>
        <x:v>不适用</x:v>
      </x:c>
      <x:c r="K2083" s="2" t="str">
        <x:f>IF(J2083="是",IF(ISNUMBER(F2083),"测试日GPS","缺失"),IF(ISNUMBER(G2083),"非测试日纯氢",IF(AND(H2083="是",J2083="未判定"),IF(ISNUMBER(F2083),"测试名单无纯氢GPS","缺失"),IF(ISNUMBER(E2083),"非测试日仪表","缺失"))))</x:f>
        <x:v>非测试日纯氢</x:v>
      </x:c>
      <x:c r="L2083" s="7" t="n">
        <x:f>IF(K2083="缺失","",IF(K2083="非测试日纯氢",G2083,IF(K2083="非测试日仪表",E2083,F2083)))</x:f>
        <x:v>122.9</x:v>
      </x:c>
      <x:c r="M2083" s="2" t="n">
        <x:f>IF(K2083="缺失",1,0)</x:f>
        <x:v>0</x:v>
      </x:c>
      <x:c r="N2083" s="2" t="str">
        <x:v>车辆里程查询_20260901-20260930_1024辆_仪表里程.xlsx / J367</x:v>
      </x:c>
      <x:c r="O2083" s="2" t="str">
        <x:v>车辆里程查询_20260901-20260930_1024辆_GPS里程.xlsx / J369</x:v>
      </x:c>
      <x:c r="P2083" s="2" t="str">
        <x:v>车辆纯氢气里程查询_20260901-20260930_1024辆.xlsx / J910</x:v>
      </x:c>
    </x:row>
    <x:row r="2084" ht="22" customHeight="1">
      <x:c r="A2084" s="2" t="n">
        <x:v>84</x:v>
      </x:c>
      <x:c r="B2084" s="2" t="str">
        <x:v>粤A05650F</x:v>
      </x:c>
      <x:c r="C2084" s="2" t="str">
        <x:v>刘念念</x:v>
      </x:c>
      <x:c r="D2084" s="8" t="d">
        <x:v>2026-09-07T00:00:00.000Z</x:v>
      </x:c>
      <x:c r="E2084" s="7" t="n">
        <x:v>111.4</x:v>
      </x:c>
      <x:c r="F2084" s="7" t="n">
        <x:v>105.6</x:v>
      </x:c>
      <x:c r="G2084" s="7" t="n">
        <x:v>111.4</x:v>
      </x:c>
      <x:c r="H2084" s="2" t="str">
        <x:v>否</x:v>
      </x:c>
      <x:c r="I2084" s="7" t="n">
        <x:f>IF(AND(ISNUMBER(E2084),ISNUMBER(F2084)),E2084-F2084,"")</x:f>
        <x:v>5.800000000000011</x:v>
      </x:c>
      <x:c r="J2084" s="2" t="str">
        <x:f>IF(H2084="否","不适用",IF(AND(ISNUMBER(E2084),ISNUMBER(F2084)),IF(I2084&gt;'规则与名单'!$B$2,"是","否"),"未判定"))</x:f>
        <x:v>不适用</x:v>
      </x:c>
      <x:c r="K2084" s="2" t="str">
        <x:f>IF(J2084="是",IF(ISNUMBER(F2084),"测试日GPS","缺失"),IF(ISNUMBER(G2084),"非测试日纯氢",IF(AND(H2084="是",J2084="未判定"),IF(ISNUMBER(F2084),"测试名单无纯氢GPS","缺失"),IF(ISNUMBER(E2084),"非测试日仪表","缺失"))))</x:f>
        <x:v>非测试日纯氢</x:v>
      </x:c>
      <x:c r="L2084" s="7" t="n">
        <x:f>IF(K2084="缺失","",IF(K2084="非测试日纯氢",G2084,IF(K2084="非测试日仪表",E2084,F2084)))</x:f>
        <x:v>111.4</x:v>
      </x:c>
      <x:c r="M2084" s="2" t="n">
        <x:f>IF(K2084="缺失",1,0)</x:f>
        <x:v>0</x:v>
      </x:c>
      <x:c r="N2084" s="2" t="str">
        <x:v>车辆里程查询_20260901-20260930_1024辆_仪表里程.xlsx / K367</x:v>
      </x:c>
      <x:c r="O2084" s="2" t="str">
        <x:v>车辆里程查询_20260901-20260930_1024辆_GPS里程.xlsx / K369</x:v>
      </x:c>
      <x:c r="P2084" s="2" t="str">
        <x:v>车辆纯氢气里程查询_20260901-20260930_1024辆.xlsx / K910</x:v>
      </x:c>
    </x:row>
    <x:row r="2085" ht="22" customHeight="1">
      <x:c r="A2085" s="2" t="n">
        <x:v>84</x:v>
      </x:c>
      <x:c r="B2085" s="2" t="str">
        <x:v>粤A05650F</x:v>
      </x:c>
      <x:c r="C2085" s="2" t="str">
        <x:v>刘念念</x:v>
      </x:c>
      <x:c r="D2085" s="8" t="d">
        <x:v>2026-09-08T00:00:00.000Z</x:v>
      </x:c>
      <x:c r="E2085" s="7" t="n">
        <x:v>111.4</x:v>
      </x:c>
      <x:c r="F2085" s="7" t="n">
        <x:v>105.5</x:v>
      </x:c>
      <x:c r="G2085" s="7" t="n">
        <x:v>111.4</x:v>
      </x:c>
      <x:c r="H2085" s="2" t="str">
        <x:v>否</x:v>
      </x:c>
      <x:c r="I2085" s="7" t="n">
        <x:f>IF(AND(ISNUMBER(E2085),ISNUMBER(F2085)),E2085-F2085,"")</x:f>
        <x:v>5.900000000000006</x:v>
      </x:c>
      <x:c r="J2085" s="2" t="str">
        <x:f>IF(H2085="否","不适用",IF(AND(ISNUMBER(E2085),ISNUMBER(F2085)),IF(I2085&gt;'规则与名单'!$B$2,"是","否"),"未判定"))</x:f>
        <x:v>不适用</x:v>
      </x:c>
      <x:c r="K2085" s="2" t="str">
        <x:f>IF(J2085="是",IF(ISNUMBER(F2085),"测试日GPS","缺失"),IF(ISNUMBER(G2085),"非测试日纯氢",IF(AND(H2085="是",J2085="未判定"),IF(ISNUMBER(F2085),"测试名单无纯氢GPS","缺失"),IF(ISNUMBER(E2085),"非测试日仪表","缺失"))))</x:f>
        <x:v>非测试日纯氢</x:v>
      </x:c>
      <x:c r="L2085" s="7" t="n">
        <x:f>IF(K2085="缺失","",IF(K2085="非测试日纯氢",G2085,IF(K2085="非测试日仪表",E2085,F2085)))</x:f>
        <x:v>111.4</x:v>
      </x:c>
      <x:c r="M2085" s="2" t="n">
        <x:f>IF(K2085="缺失",1,0)</x:f>
        <x:v>0</x:v>
      </x:c>
      <x:c r="N2085" s="2" t="str">
        <x:v>车辆里程查询_20260901-20260930_1024辆_仪表里程.xlsx / L367</x:v>
      </x:c>
      <x:c r="O2085" s="2" t="str">
        <x:v>车辆里程查询_20260901-20260930_1024辆_GPS里程.xlsx / L369</x:v>
      </x:c>
      <x:c r="P2085" s="2" t="str">
        <x:v>车辆纯氢气里程查询_20260901-20260930_1024辆.xlsx / L910</x:v>
      </x:c>
    </x:row>
    <x:row r="2086" ht="22" customHeight="1">
      <x:c r="A2086" s="2" t="n">
        <x:v>84</x:v>
      </x:c>
      <x:c r="B2086" s="2" t="str">
        <x:v>粤A05650F</x:v>
      </x:c>
      <x:c r="C2086" s="2" t="str">
        <x:v>刘念念</x:v>
      </x:c>
      <x:c r="D2086" s="8" t="d">
        <x:v>2026-09-09T00:00:00.000Z</x:v>
      </x:c>
      <x:c r="E2086" s="7" t="n">
        <x:v>111.2</x:v>
      </x:c>
      <x:c r="F2086" s="7" t="n">
        <x:v>105.3</x:v>
      </x:c>
      <x:c r="G2086" s="7" t="n">
        <x:v>111.2</x:v>
      </x:c>
      <x:c r="H2086" s="2" t="str">
        <x:v>否</x:v>
      </x:c>
      <x:c r="I2086" s="7" t="n">
        <x:f>IF(AND(ISNUMBER(E2086),ISNUMBER(F2086)),E2086-F2086,"")</x:f>
        <x:v>5.900000000000006</x:v>
      </x:c>
      <x:c r="J2086" s="2" t="str">
        <x:f>IF(H2086="否","不适用",IF(AND(ISNUMBER(E2086),ISNUMBER(F2086)),IF(I2086&gt;'规则与名单'!$B$2,"是","否"),"未判定"))</x:f>
        <x:v>不适用</x:v>
      </x:c>
      <x:c r="K2086" s="2" t="str">
        <x:f>IF(J2086="是",IF(ISNUMBER(F2086),"测试日GPS","缺失"),IF(ISNUMBER(G2086),"非测试日纯氢",IF(AND(H2086="是",J2086="未判定"),IF(ISNUMBER(F2086),"测试名单无纯氢GPS","缺失"),IF(ISNUMBER(E2086),"非测试日仪表","缺失"))))</x:f>
        <x:v>非测试日纯氢</x:v>
      </x:c>
      <x:c r="L2086" s="7" t="n">
        <x:f>IF(K2086="缺失","",IF(K2086="非测试日纯氢",G2086,IF(K2086="非测试日仪表",E2086,F2086)))</x:f>
        <x:v>111.2</x:v>
      </x:c>
      <x:c r="M2086" s="2" t="n">
        <x:f>IF(K2086="缺失",1,0)</x:f>
        <x:v>0</x:v>
      </x:c>
      <x:c r="N2086" s="2" t="str">
        <x:v>车辆里程查询_20260901-20260930_1024辆_仪表里程.xlsx / M367</x:v>
      </x:c>
      <x:c r="O2086" s="2" t="str">
        <x:v>车辆里程查询_20260901-20260930_1024辆_GPS里程.xlsx / M369</x:v>
      </x:c>
      <x:c r="P2086" s="2" t="str">
        <x:v>车辆纯氢气里程查询_20260901-20260930_1024辆.xlsx / M910</x:v>
      </x:c>
    </x:row>
    <x:row r="2087" ht="22" customHeight="1">
      <x:c r="A2087" s="2" t="n">
        <x:v>84</x:v>
      </x:c>
      <x:c r="B2087" s="2" t="str">
        <x:v>粤A05650F</x:v>
      </x:c>
      <x:c r="C2087" s="2" t="str">
        <x:v>刘念念</x:v>
      </x:c>
      <x:c r="D2087" s="8" t="d">
        <x:v>2026-09-10T00:00:00.000Z</x:v>
      </x:c>
      <x:c r="E2087" s="7" t="n">
        <x:v>117.2</x:v>
      </x:c>
      <x:c r="F2087" s="7" t="n">
        <x:v>110.9</x:v>
      </x:c>
      <x:c r="G2087" s="7" t="n">
        <x:v>117.1</x:v>
      </x:c>
      <x:c r="H2087" s="2" t="str">
        <x:v>否</x:v>
      </x:c>
      <x:c r="I2087" s="7" t="n">
        <x:f>IF(AND(ISNUMBER(E2087),ISNUMBER(F2087)),E2087-F2087,"")</x:f>
        <x:v>6.299999999999997</x:v>
      </x:c>
      <x:c r="J2087" s="2" t="str">
        <x:f>IF(H2087="否","不适用",IF(AND(ISNUMBER(E2087),ISNUMBER(F2087)),IF(I2087&gt;'规则与名单'!$B$2,"是","否"),"未判定"))</x:f>
        <x:v>不适用</x:v>
      </x:c>
      <x:c r="K2087" s="2" t="str">
        <x:f>IF(J2087="是",IF(ISNUMBER(F2087),"测试日GPS","缺失"),IF(ISNUMBER(G2087),"非测试日纯氢",IF(AND(H2087="是",J2087="未判定"),IF(ISNUMBER(F2087),"测试名单无纯氢GPS","缺失"),IF(ISNUMBER(E2087),"非测试日仪表","缺失"))))</x:f>
        <x:v>非测试日纯氢</x:v>
      </x:c>
      <x:c r="L2087" s="7" t="n">
        <x:f>IF(K2087="缺失","",IF(K2087="非测试日纯氢",G2087,IF(K2087="非测试日仪表",E2087,F2087)))</x:f>
        <x:v>117.1</x:v>
      </x:c>
      <x:c r="M2087" s="2" t="n">
        <x:f>IF(K2087="缺失",1,0)</x:f>
        <x:v>0</x:v>
      </x:c>
      <x:c r="N2087" s="2" t="str">
        <x:v>车辆里程查询_20260901-20260930_1024辆_仪表里程.xlsx / N367</x:v>
      </x:c>
      <x:c r="O2087" s="2" t="str">
        <x:v>车辆里程查询_20260901-20260930_1024辆_GPS里程.xlsx / N369</x:v>
      </x:c>
      <x:c r="P2087" s="2" t="str">
        <x:v>车辆纯氢气里程查询_20260901-20260930_1024辆.xlsx / N910</x:v>
      </x:c>
    </x:row>
    <x:row r="2088" ht="22" customHeight="1">
      <x:c r="A2088" s="2" t="n">
        <x:v>84</x:v>
      </x:c>
      <x:c r="B2088" s="2" t="str">
        <x:v>粤A05650F</x:v>
      </x:c>
      <x:c r="C2088" s="2" t="str">
        <x:v>刘念念</x:v>
      </x:c>
      <x:c r="D2088" s="8" t="d">
        <x:v>2026-09-11T00:00:00.000Z</x:v>
      </x:c>
      <x:c r="E2088" s="7" t="n">
        <x:v>113.9</x:v>
      </x:c>
      <x:c r="F2088" s="7" t="n">
        <x:v>108.7</x:v>
      </x:c>
      <x:c r="G2088" s="7" t="n">
        <x:v>114.9</x:v>
      </x:c>
      <x:c r="H2088" s="2" t="str">
        <x:v>否</x:v>
      </x:c>
      <x:c r="I2088" s="7" t="n">
        <x:f>IF(AND(ISNUMBER(E2088),ISNUMBER(F2088)),E2088-F2088,"")</x:f>
        <x:v>5.200000000000003</x:v>
      </x:c>
      <x:c r="J2088" s="2" t="str">
        <x:f>IF(H2088="否","不适用",IF(AND(ISNUMBER(E2088),ISNUMBER(F2088)),IF(I2088&gt;'规则与名单'!$B$2,"是","否"),"未判定"))</x:f>
        <x:v>不适用</x:v>
      </x:c>
      <x:c r="K2088" s="2" t="str">
        <x:f>IF(J2088="是",IF(ISNUMBER(F2088),"测试日GPS","缺失"),IF(ISNUMBER(G2088),"非测试日纯氢",IF(AND(H2088="是",J2088="未判定"),IF(ISNUMBER(F2088),"测试名单无纯氢GPS","缺失"),IF(ISNUMBER(E2088),"非测试日仪表","缺失"))))</x:f>
        <x:v>非测试日纯氢</x:v>
      </x:c>
      <x:c r="L2088" s="7" t="n">
        <x:f>IF(K2088="缺失","",IF(K2088="非测试日纯氢",G2088,IF(K2088="非测试日仪表",E2088,F2088)))</x:f>
        <x:v>114.9</x:v>
      </x:c>
      <x:c r="M2088" s="2" t="n">
        <x:f>IF(K2088="缺失",1,0)</x:f>
        <x:v>0</x:v>
      </x:c>
      <x:c r="N2088" s="2" t="str">
        <x:v>车辆里程查询_20260901-20260930_1024辆_仪表里程.xlsx / O367</x:v>
      </x:c>
      <x:c r="O2088" s="2" t="str">
        <x:v>车辆里程查询_20260901-20260930_1024辆_GPS里程.xlsx / O369</x:v>
      </x:c>
      <x:c r="P2088" s="2" t="str">
        <x:v>车辆纯氢气里程查询_20260901-20260930_1024辆.xlsx / O910</x:v>
      </x:c>
    </x:row>
    <x:row r="2089" ht="22" customHeight="1">
      <x:c r="A2089" s="2" t="n">
        <x:v>84</x:v>
      </x:c>
      <x:c r="B2089" s="2" t="str">
        <x:v>粤A05650F</x:v>
      </x:c>
      <x:c r="C2089" s="2" t="str">
        <x:v>刘念念</x:v>
      </x:c>
      <x:c r="D2089" s="8" t="d">
        <x:v>2026-09-12T00:00:00.000Z</x:v>
      </x:c>
      <x:c r="E2089" s="7" t="n">
        <x:v>113.9</x:v>
      </x:c>
      <x:c r="F2089" s="7" t="n">
        <x:v>115.1</x:v>
      </x:c>
      <x:c r="G2089" s="7" t="n">
        <x:v>121.3</x:v>
      </x:c>
      <x:c r="H2089" s="2" t="str">
        <x:v>否</x:v>
      </x:c>
      <x:c r="I2089" s="7" t="n">
        <x:f>IF(AND(ISNUMBER(E2089),ISNUMBER(F2089)),E2089-F2089,"")</x:f>
        <x:v>-1.1999999999999886</x:v>
      </x:c>
      <x:c r="J2089" s="2" t="str">
        <x:f>IF(H2089="否","不适用",IF(AND(ISNUMBER(E2089),ISNUMBER(F2089)),IF(I2089&gt;'规则与名单'!$B$2,"是","否"),"未判定"))</x:f>
        <x:v>不适用</x:v>
      </x:c>
      <x:c r="K2089" s="2" t="str">
        <x:f>IF(J2089="是",IF(ISNUMBER(F2089),"测试日GPS","缺失"),IF(ISNUMBER(G2089),"非测试日纯氢",IF(AND(H2089="是",J2089="未判定"),IF(ISNUMBER(F2089),"测试名单无纯氢GPS","缺失"),IF(ISNUMBER(E2089),"非测试日仪表","缺失"))))</x:f>
        <x:v>非测试日纯氢</x:v>
      </x:c>
      <x:c r="L2089" s="7" t="n">
        <x:f>IF(K2089="缺失","",IF(K2089="非测试日纯氢",G2089,IF(K2089="非测试日仪表",E2089,F2089)))</x:f>
        <x:v>121.3</x:v>
      </x:c>
      <x:c r="M2089" s="2" t="n">
        <x:f>IF(K2089="缺失",1,0)</x:f>
        <x:v>0</x:v>
      </x:c>
      <x:c r="N2089" s="2" t="str">
        <x:v>车辆里程查询_20260901-20260930_1024辆_仪表里程.xlsx / P367</x:v>
      </x:c>
      <x:c r="O2089" s="2" t="str">
        <x:v>车辆里程查询_20260901-20260930_1024辆_GPS里程.xlsx / P369</x:v>
      </x:c>
      <x:c r="P2089" s="2" t="str">
        <x:v>车辆纯氢气里程查询_20260901-20260930_1024辆.xlsx / P910</x:v>
      </x:c>
    </x:row>
    <x:row r="2090" ht="22" customHeight="1">
      <x:c r="A2090" s="2" t="n">
        <x:v>84</x:v>
      </x:c>
      <x:c r="B2090" s="2" t="str">
        <x:v>粤A05650F</x:v>
      </x:c>
      <x:c r="C2090" s="2" t="str">
        <x:v>刘念念</x:v>
      </x:c>
      <x:c r="D2090" s="8" t="d">
        <x:v>2026-09-13T00:00:00.000Z</x:v>
      </x:c>
      <x:c r="E2090" s="7" t="n">
        <x:v>156.3</x:v>
      </x:c>
      <x:c r="F2090" s="7" t="n">
        <x:v>139.6</x:v>
      </x:c>
      <x:c r="G2090" s="7" t="n">
        <x:v>147.7</x:v>
      </x:c>
      <x:c r="H2090" s="2" t="str">
        <x:v>否</x:v>
      </x:c>
      <x:c r="I2090" s="7" t="n">
        <x:f>IF(AND(ISNUMBER(E2090),ISNUMBER(F2090)),E2090-F2090,"")</x:f>
        <x:v>16.700000000000017</x:v>
      </x:c>
      <x:c r="J2090" s="2" t="str">
        <x:f>IF(H2090="否","不适用",IF(AND(ISNUMBER(E2090),ISNUMBER(F2090)),IF(I2090&gt;'规则与名单'!$B$2,"是","否"),"未判定"))</x:f>
        <x:v>不适用</x:v>
      </x:c>
      <x:c r="K2090" s="2" t="str">
        <x:f>IF(J2090="是",IF(ISNUMBER(F2090),"测试日GPS","缺失"),IF(ISNUMBER(G2090),"非测试日纯氢",IF(AND(H2090="是",J2090="未判定"),IF(ISNUMBER(F2090),"测试名单无纯氢GPS","缺失"),IF(ISNUMBER(E2090),"非测试日仪表","缺失"))))</x:f>
        <x:v>非测试日纯氢</x:v>
      </x:c>
      <x:c r="L2090" s="7" t="n">
        <x:f>IF(K2090="缺失","",IF(K2090="非测试日纯氢",G2090,IF(K2090="非测试日仪表",E2090,F2090)))</x:f>
        <x:v>147.7</x:v>
      </x:c>
      <x:c r="M2090" s="2" t="n">
        <x:f>IF(K2090="缺失",1,0)</x:f>
        <x:v>0</x:v>
      </x:c>
      <x:c r="N2090" s="2" t="str">
        <x:v>车辆里程查询_20260901-20260930_1024辆_仪表里程.xlsx / Q367</x:v>
      </x:c>
      <x:c r="O2090" s="2" t="str">
        <x:v>车辆里程查询_20260901-20260930_1024辆_GPS里程.xlsx / Q369</x:v>
      </x:c>
      <x:c r="P2090" s="2" t="str">
        <x:v>车辆纯氢气里程查询_20260901-20260930_1024辆.xlsx / Q910</x:v>
      </x:c>
    </x:row>
    <x:row r="2091" ht="22" customHeight="1">
      <x:c r="A2091" s="2" t="n">
        <x:v>84</x:v>
      </x:c>
      <x:c r="B2091" s="2" t="str">
        <x:v>粤A05650F</x:v>
      </x:c>
      <x:c r="C2091" s="2" t="str">
        <x:v>刘念念</x:v>
      </x:c>
      <x:c r="D2091" s="8" t="d">
        <x:v>2026-09-14T00:00:00.000Z</x:v>
      </x:c>
      <x:c r="E2091" s="7" t="n">
        <x:v>78.8</x:v>
      </x:c>
      <x:c r="F2091" s="7" t="n">
        <x:v>76.5</x:v>
      </x:c>
      <x:c r="G2091" s="7" t="n">
        <x:v>79.6</x:v>
      </x:c>
      <x:c r="H2091" s="2" t="str">
        <x:v>否</x:v>
      </x:c>
      <x:c r="I2091" s="7" t="n">
        <x:f>IF(AND(ISNUMBER(E2091),ISNUMBER(F2091)),E2091-F2091,"")</x:f>
        <x:v>2.299999999999997</x:v>
      </x:c>
      <x:c r="J2091" s="2" t="str">
        <x:f>IF(H2091="否","不适用",IF(AND(ISNUMBER(E2091),ISNUMBER(F2091)),IF(I2091&gt;'规则与名单'!$B$2,"是","否"),"未判定"))</x:f>
        <x:v>不适用</x:v>
      </x:c>
      <x:c r="K2091" s="2" t="str">
        <x:f>IF(J2091="是",IF(ISNUMBER(F2091),"测试日GPS","缺失"),IF(ISNUMBER(G2091),"非测试日纯氢",IF(AND(H2091="是",J2091="未判定"),IF(ISNUMBER(F2091),"测试名单无纯氢GPS","缺失"),IF(ISNUMBER(E2091),"非测试日仪表","缺失"))))</x:f>
        <x:v>非测试日纯氢</x:v>
      </x:c>
      <x:c r="L2091" s="7" t="n">
        <x:f>IF(K2091="缺失","",IF(K2091="非测试日纯氢",G2091,IF(K2091="非测试日仪表",E2091,F2091)))</x:f>
        <x:v>79.6</x:v>
      </x:c>
      <x:c r="M2091" s="2" t="n">
        <x:f>IF(K2091="缺失",1,0)</x:f>
        <x:v>0</x:v>
      </x:c>
      <x:c r="N2091" s="2" t="str">
        <x:v>车辆里程查询_20260901-20260930_1024辆_仪表里程.xlsx / R367</x:v>
      </x:c>
      <x:c r="O2091" s="2" t="str">
        <x:v>车辆里程查询_20260901-20260930_1024辆_GPS里程.xlsx / R369</x:v>
      </x:c>
      <x:c r="P2091" s="2" t="str">
        <x:v>车辆纯氢气里程查询_20260901-20260930_1024辆.xlsx / R910</x:v>
      </x:c>
    </x:row>
    <x:row r="2092" ht="22" customHeight="1">
      <x:c r="A2092" s="2" t="n">
        <x:v>84</x:v>
      </x:c>
      <x:c r="B2092" s="2" t="str">
        <x:v>粤A05650F</x:v>
      </x:c>
      <x:c r="C2092" s="2" t="str">
        <x:v>刘念念</x:v>
      </x:c>
      <x:c r="D2092" s="8" t="d">
        <x:v>2026-09-15T00:00:00.000Z</x:v>
      </x:c>
      <x:c r="E2092" s="7" t="n">
        <x:v>174.7</x:v>
      </x:c>
      <x:c r="F2092" s="7" t="n">
        <x:v>163.9</x:v>
      </x:c>
      <x:c r="G2092" s="7" t="n">
        <x:v>173.3</x:v>
      </x:c>
      <x:c r="H2092" s="2" t="str">
        <x:v>否</x:v>
      </x:c>
      <x:c r="I2092" s="7" t="n">
        <x:f>IF(AND(ISNUMBER(E2092),ISNUMBER(F2092)),E2092-F2092,"")</x:f>
        <x:v>10.799999999999983</x:v>
      </x:c>
      <x:c r="J2092" s="2" t="str">
        <x:f>IF(H2092="否","不适用",IF(AND(ISNUMBER(E2092),ISNUMBER(F2092)),IF(I2092&gt;'规则与名单'!$B$2,"是","否"),"未判定"))</x:f>
        <x:v>不适用</x:v>
      </x:c>
      <x:c r="K2092" s="2" t="str">
        <x:f>IF(J2092="是",IF(ISNUMBER(F2092),"测试日GPS","缺失"),IF(ISNUMBER(G2092),"非测试日纯氢",IF(AND(H2092="是",J2092="未判定"),IF(ISNUMBER(F2092),"测试名单无纯氢GPS","缺失"),IF(ISNUMBER(E2092),"非测试日仪表","缺失"))))</x:f>
        <x:v>非测试日纯氢</x:v>
      </x:c>
      <x:c r="L2092" s="7" t="n">
        <x:f>IF(K2092="缺失","",IF(K2092="非测试日纯氢",G2092,IF(K2092="非测试日仪表",E2092,F2092)))</x:f>
        <x:v>173.3</x:v>
      </x:c>
      <x:c r="M2092" s="2" t="n">
        <x:f>IF(K2092="缺失",1,0)</x:f>
        <x:v>0</x:v>
      </x:c>
      <x:c r="N2092" s="2" t="str">
        <x:v>车辆里程查询_20260901-20260930_1024辆_仪表里程.xlsx / S367</x:v>
      </x:c>
      <x:c r="O2092" s="2" t="str">
        <x:v>车辆里程查询_20260901-20260930_1024辆_GPS里程.xlsx / S369</x:v>
      </x:c>
      <x:c r="P2092" s="2" t="str">
        <x:v>车辆纯氢气里程查询_20260901-20260930_1024辆.xlsx / S910</x:v>
      </x:c>
    </x:row>
    <x:row r="2093" ht="22" customHeight="1">
      <x:c r="A2093" s="2" t="n">
        <x:v>84</x:v>
      </x:c>
      <x:c r="B2093" s="2" t="str">
        <x:v>粤A05650F</x:v>
      </x:c>
      <x:c r="C2093" s="2" t="str">
        <x:v>刘念念</x:v>
      </x:c>
      <x:c r="D2093" s="8" t="d">
        <x:v>2026-09-16T00:00:00.000Z</x:v>
      </x:c>
      <x:c r="E2093" s="7" t="n">
        <x:v>170.6</x:v>
      </x:c>
      <x:c r="F2093" s="7" t="n">
        <x:v>162.7</x:v>
      </x:c>
      <x:c r="G2093" s="7" t="n">
        <x:v>170.5</x:v>
      </x:c>
      <x:c r="H2093" s="2" t="str">
        <x:v>否</x:v>
      </x:c>
      <x:c r="I2093" s="7" t="n">
        <x:f>IF(AND(ISNUMBER(E2093),ISNUMBER(F2093)),E2093-F2093,"")</x:f>
        <x:v>7.900000000000006</x:v>
      </x:c>
      <x:c r="J2093" s="2" t="str">
        <x:f>IF(H2093="否","不适用",IF(AND(ISNUMBER(E2093),ISNUMBER(F2093)),IF(I2093&gt;'规则与名单'!$B$2,"是","否"),"未判定"))</x:f>
        <x:v>不适用</x:v>
      </x:c>
      <x:c r="K2093" s="2" t="str">
        <x:f>IF(J2093="是",IF(ISNUMBER(F2093),"测试日GPS","缺失"),IF(ISNUMBER(G2093),"非测试日纯氢",IF(AND(H2093="是",J2093="未判定"),IF(ISNUMBER(F2093),"测试名单无纯氢GPS","缺失"),IF(ISNUMBER(E2093),"非测试日仪表","缺失"))))</x:f>
        <x:v>非测试日纯氢</x:v>
      </x:c>
      <x:c r="L2093" s="7" t="n">
        <x:f>IF(K2093="缺失","",IF(K2093="非测试日纯氢",G2093,IF(K2093="非测试日仪表",E2093,F2093)))</x:f>
        <x:v>170.5</x:v>
      </x:c>
      <x:c r="M2093" s="2" t="n">
        <x:f>IF(K2093="缺失",1,0)</x:f>
        <x:v>0</x:v>
      </x:c>
      <x:c r="N2093" s="2" t="str">
        <x:v>车辆里程查询_20260901-20260930_1024辆_仪表里程.xlsx / T367</x:v>
      </x:c>
      <x:c r="O2093" s="2" t="str">
        <x:v>车辆里程查询_20260901-20260930_1024辆_GPS里程.xlsx / T369</x:v>
      </x:c>
      <x:c r="P2093" s="2" t="str">
        <x:v>车辆纯氢气里程查询_20260901-20260930_1024辆.xlsx / T910</x:v>
      </x:c>
    </x:row>
    <x:row r="2094" ht="22" customHeight="1">
      <x:c r="A2094" s="2" t="n">
        <x:v>84</x:v>
      </x:c>
      <x:c r="B2094" s="2" t="str">
        <x:v>粤A05650F</x:v>
      </x:c>
      <x:c r="C2094" s="2" t="str">
        <x:v>刘念念</x:v>
      </x:c>
      <x:c r="D2094" s="8" t="d">
        <x:v>2026-09-17T00:00:00.000Z</x:v>
      </x:c>
      <x:c r="E2094" s="7" t="n">
        <x:v>69.1</x:v>
      </x:c>
      <x:c r="F2094" s="7" t="n">
        <x:v>65.5</x:v>
      </x:c>
      <x:c r="G2094" s="7" t="n">
        <x:v>69.1</x:v>
      </x:c>
      <x:c r="H2094" s="2" t="str">
        <x:v>否</x:v>
      </x:c>
      <x:c r="I2094" s="7" t="n">
        <x:f>IF(AND(ISNUMBER(E2094),ISNUMBER(F2094)),E2094-F2094,"")</x:f>
        <x:v>3.5999999999999943</x:v>
      </x:c>
      <x:c r="J2094" s="2" t="str">
        <x:f>IF(H2094="否","不适用",IF(AND(ISNUMBER(E2094),ISNUMBER(F2094)),IF(I2094&gt;'规则与名单'!$B$2,"是","否"),"未判定"))</x:f>
        <x:v>不适用</x:v>
      </x:c>
      <x:c r="K2094" s="2" t="str">
        <x:f>IF(J2094="是",IF(ISNUMBER(F2094),"测试日GPS","缺失"),IF(ISNUMBER(G2094),"非测试日纯氢",IF(AND(H2094="是",J2094="未判定"),IF(ISNUMBER(F2094),"测试名单无纯氢GPS","缺失"),IF(ISNUMBER(E2094),"非测试日仪表","缺失"))))</x:f>
        <x:v>非测试日纯氢</x:v>
      </x:c>
      <x:c r="L2094" s="7" t="n">
        <x:f>IF(K2094="缺失","",IF(K2094="非测试日纯氢",G2094,IF(K2094="非测试日仪表",E2094,F2094)))</x:f>
        <x:v>69.1</x:v>
      </x:c>
      <x:c r="M2094" s="2" t="n">
        <x:f>IF(K2094="缺失",1,0)</x:f>
        <x:v>0</x:v>
      </x:c>
      <x:c r="N2094" s="2" t="str">
        <x:v>车辆里程查询_20260901-20260930_1024辆_仪表里程.xlsx / U367</x:v>
      </x:c>
      <x:c r="O2094" s="2" t="str">
        <x:v>车辆里程查询_20260901-20260930_1024辆_GPS里程.xlsx / U369</x:v>
      </x:c>
      <x:c r="P2094" s="2" t="str">
        <x:v>车辆纯氢气里程查询_20260901-20260930_1024辆.xlsx / U910</x:v>
      </x:c>
    </x:row>
    <x:row r="2095" ht="22" customHeight="1">
      <x:c r="A2095" s="2" t="n">
        <x:v>84</x:v>
      </x:c>
      <x:c r="B2095" s="2" t="str">
        <x:v>粤A05650F</x:v>
      </x:c>
      <x:c r="C2095" s="2" t="str">
        <x:v>刘念念</x:v>
      </x:c>
      <x:c r="D2095" s="8" t="d">
        <x:v>2026-09-18T00:00:00.000Z</x:v>
      </x:c>
      <x:c r="E2095" s="7" t="n">
        <x:v>170.2</x:v>
      </x:c>
      <x:c r="F2095" s="7" t="n">
        <x:v>163</x:v>
      </x:c>
      <x:c r="G2095" s="7" t="n">
        <x:v>114.2</x:v>
      </x:c>
      <x:c r="H2095" s="2" t="str">
        <x:v>否</x:v>
      </x:c>
      <x:c r="I2095" s="7" t="n">
        <x:f>IF(AND(ISNUMBER(E2095),ISNUMBER(F2095)),E2095-F2095,"")</x:f>
        <x:v>7.199999999999989</x:v>
      </x:c>
      <x:c r="J2095" s="2" t="str">
        <x:f>IF(H2095="否","不适用",IF(AND(ISNUMBER(E2095),ISNUMBER(F2095)),IF(I2095&gt;'规则与名单'!$B$2,"是","否"),"未判定"))</x:f>
        <x:v>不适用</x:v>
      </x:c>
      <x:c r="K2095" s="2" t="str">
        <x:f>IF(J2095="是",IF(ISNUMBER(F2095),"测试日GPS","缺失"),IF(ISNUMBER(G2095),"非测试日纯氢",IF(AND(H2095="是",J2095="未判定"),IF(ISNUMBER(F2095),"测试名单无纯氢GPS","缺失"),IF(ISNUMBER(E2095),"非测试日仪表","缺失"))))</x:f>
        <x:v>非测试日纯氢</x:v>
      </x:c>
      <x:c r="L2095" s="7" t="n">
        <x:f>IF(K2095="缺失","",IF(K2095="非测试日纯氢",G2095,IF(K2095="非测试日仪表",E2095,F2095)))</x:f>
        <x:v>114.2</x:v>
      </x:c>
      <x:c r="M2095" s="2" t="n">
        <x:f>IF(K2095="缺失",1,0)</x:f>
        <x:v>0</x:v>
      </x:c>
      <x:c r="N2095" s="2" t="str">
        <x:v>车辆里程查询_20260901-20260930_1024辆_仪表里程.xlsx / V367</x:v>
      </x:c>
      <x:c r="O2095" s="2" t="str">
        <x:v>车辆里程查询_20260901-20260930_1024辆_GPS里程.xlsx / V369</x:v>
      </x:c>
      <x:c r="P2095" s="2" t="str">
        <x:v>车辆纯氢气里程查询_20260901-20260930_1024辆.xlsx / V910</x:v>
      </x:c>
    </x:row>
    <x:row r="2096" ht="22" customHeight="1">
      <x:c r="A2096" s="2" t="n">
        <x:v>84</x:v>
      </x:c>
      <x:c r="B2096" s="2" t="str">
        <x:v>粤A05650F</x:v>
      </x:c>
      <x:c r="C2096" s="2" t="str">
        <x:v>刘念念</x:v>
      </x:c>
      <x:c r="D2096" s="8" t="d">
        <x:v>2026-09-19T00:00:00.000Z</x:v>
      </x:c>
      <x:c r="E2096" s="7" t="n">
        <x:v>131.3</x:v>
      </x:c>
      <x:c r="F2096" s="7" t="n">
        <x:v>125.5</x:v>
      </x:c>
      <x:c r="G2096" s="7" t="n">
        <x:v>131.2</x:v>
      </x:c>
      <x:c r="H2096" s="2" t="str">
        <x:v>否</x:v>
      </x:c>
      <x:c r="I2096" s="7" t="n">
        <x:f>IF(AND(ISNUMBER(E2096),ISNUMBER(F2096)),E2096-F2096,"")</x:f>
        <x:v>5.800000000000011</x:v>
      </x:c>
      <x:c r="J2096" s="2" t="str">
        <x:f>IF(H2096="否","不适用",IF(AND(ISNUMBER(E2096),ISNUMBER(F2096)),IF(I2096&gt;'规则与名单'!$B$2,"是","否"),"未判定"))</x:f>
        <x:v>不适用</x:v>
      </x:c>
      <x:c r="K2096" s="2" t="str">
        <x:f>IF(J2096="是",IF(ISNUMBER(F2096),"测试日GPS","缺失"),IF(ISNUMBER(G2096),"非测试日纯氢",IF(AND(H2096="是",J2096="未判定"),IF(ISNUMBER(F2096),"测试名单无纯氢GPS","缺失"),IF(ISNUMBER(E2096),"非测试日仪表","缺失"))))</x:f>
        <x:v>非测试日纯氢</x:v>
      </x:c>
      <x:c r="L2096" s="7" t="n">
        <x:f>IF(K2096="缺失","",IF(K2096="非测试日纯氢",G2096,IF(K2096="非测试日仪表",E2096,F2096)))</x:f>
        <x:v>131.2</x:v>
      </x:c>
      <x:c r="M2096" s="2" t="n">
        <x:f>IF(K2096="缺失",1,0)</x:f>
        <x:v>0</x:v>
      </x:c>
      <x:c r="N2096" s="2" t="str">
        <x:v>车辆里程查询_20260901-20260930_1024辆_仪表里程.xlsx / W367</x:v>
      </x:c>
      <x:c r="O2096" s="2" t="str">
        <x:v>车辆里程查询_20260901-20260930_1024辆_GPS里程.xlsx / W369</x:v>
      </x:c>
      <x:c r="P2096" s="2" t="str">
        <x:v>车辆纯氢气里程查询_20260901-20260930_1024辆.xlsx / W910</x:v>
      </x:c>
    </x:row>
    <x:row r="2097" ht="22" customHeight="1">
      <x:c r="A2097" s="2" t="n">
        <x:v>84</x:v>
      </x:c>
      <x:c r="B2097" s="2" t="str">
        <x:v>粤A05650F</x:v>
      </x:c>
      <x:c r="C2097" s="2" t="str">
        <x:v>刘念念</x:v>
      </x:c>
      <x:c r="D2097" s="8" t="d">
        <x:v>2026-09-20T00:00:00.000Z</x:v>
      </x:c>
      <x:c r="E2097" s="7" t="n">
        <x:v>130.9</x:v>
      </x:c>
      <x:c r="F2097" s="7" t="n">
        <x:v>125.2</x:v>
      </x:c>
      <x:c r="G2097" s="7" t="n">
        <x:v>130.8</x:v>
      </x:c>
      <x:c r="H2097" s="2" t="str">
        <x:v>否</x:v>
      </x:c>
      <x:c r="I2097" s="7" t="n">
        <x:f>IF(AND(ISNUMBER(E2097),ISNUMBER(F2097)),E2097-F2097,"")</x:f>
        <x:v>5.700000000000003</x:v>
      </x:c>
      <x:c r="J2097" s="2" t="str">
        <x:f>IF(H2097="否","不适用",IF(AND(ISNUMBER(E2097),ISNUMBER(F2097)),IF(I2097&gt;'规则与名单'!$B$2,"是","否"),"未判定"))</x:f>
        <x:v>不适用</x:v>
      </x:c>
      <x:c r="K2097" s="2" t="str">
        <x:f>IF(J2097="是",IF(ISNUMBER(F2097),"测试日GPS","缺失"),IF(ISNUMBER(G2097),"非测试日纯氢",IF(AND(H2097="是",J2097="未判定"),IF(ISNUMBER(F2097),"测试名单无纯氢GPS","缺失"),IF(ISNUMBER(E2097),"非测试日仪表","缺失"))))</x:f>
        <x:v>非测试日纯氢</x:v>
      </x:c>
      <x:c r="L2097" s="7" t="n">
        <x:f>IF(K2097="缺失","",IF(K2097="非测试日纯氢",G2097,IF(K2097="非测试日仪表",E2097,F2097)))</x:f>
        <x:v>130.8</x:v>
      </x:c>
      <x:c r="M2097" s="2" t="n">
        <x:f>IF(K2097="缺失",1,0)</x:f>
        <x:v>0</x:v>
      </x:c>
      <x:c r="N2097" s="2" t="str">
        <x:v>车辆里程查询_20260901-20260930_1024辆_仪表里程.xlsx / X367</x:v>
      </x:c>
      <x:c r="O2097" s="2" t="str">
        <x:v>车辆里程查询_20260901-20260930_1024辆_GPS里程.xlsx / X369</x:v>
      </x:c>
      <x:c r="P2097" s="2" t="str">
        <x:v>车辆纯氢气里程查询_20260901-20260930_1024辆.xlsx / X910</x:v>
      </x:c>
    </x:row>
    <x:row r="2098" ht="22" customHeight="1">
      <x:c r="A2098" s="2" t="n">
        <x:v>84</x:v>
      </x:c>
      <x:c r="B2098" s="2" t="str">
        <x:v>粤A05650F</x:v>
      </x:c>
      <x:c r="C2098" s="2" t="str">
        <x:v>刘念念</x:v>
      </x:c>
      <x:c r="D2098" s="8" t="d">
        <x:v>2026-09-21T00:00:00.000Z</x:v>
      </x:c>
      <x:c r="E2098" s="7" t="n">
        <x:v>68.2</x:v>
      </x:c>
      <x:c r="F2098" s="7" t="n">
        <x:v>65</x:v>
      </x:c>
      <x:c r="G2098" s="7" t="n">
        <x:v>68.5</x:v>
      </x:c>
      <x:c r="H2098" s="2" t="str">
        <x:v>否</x:v>
      </x:c>
      <x:c r="I2098" s="7" t="n">
        <x:f>IF(AND(ISNUMBER(E2098),ISNUMBER(F2098)),E2098-F2098,"")</x:f>
        <x:v>3.200000000000003</x:v>
      </x:c>
      <x:c r="J2098" s="2" t="str">
        <x:f>IF(H2098="否","不适用",IF(AND(ISNUMBER(E2098),ISNUMBER(F2098)),IF(I2098&gt;'规则与名单'!$B$2,"是","否"),"未判定"))</x:f>
        <x:v>不适用</x:v>
      </x:c>
      <x:c r="K2098" s="2" t="str">
        <x:f>IF(J2098="是",IF(ISNUMBER(F2098),"测试日GPS","缺失"),IF(ISNUMBER(G2098),"非测试日纯氢",IF(AND(H2098="是",J2098="未判定"),IF(ISNUMBER(F2098),"测试名单无纯氢GPS","缺失"),IF(ISNUMBER(E2098),"非测试日仪表","缺失"))))</x:f>
        <x:v>非测试日纯氢</x:v>
      </x:c>
      <x:c r="L2098" s="7" t="n">
        <x:f>IF(K2098="缺失","",IF(K2098="非测试日纯氢",G2098,IF(K2098="非测试日仪表",E2098,F2098)))</x:f>
        <x:v>68.5</x:v>
      </x:c>
      <x:c r="M2098" s="2" t="n">
        <x:f>IF(K2098="缺失",1,0)</x:f>
        <x:v>0</x:v>
      </x:c>
      <x:c r="N2098" s="2" t="str">
        <x:v>车辆里程查询_20260901-20260930_1024辆_仪表里程.xlsx / Y367</x:v>
      </x:c>
      <x:c r="O2098" s="2" t="str">
        <x:v>车辆里程查询_20260901-20260930_1024辆_GPS里程.xlsx / Y369</x:v>
      </x:c>
      <x:c r="P2098" s="2" t="str">
        <x:v>车辆纯氢气里程查询_20260901-20260930_1024辆.xlsx / Y910</x:v>
      </x:c>
    </x:row>
    <x:row r="2099" ht="22" customHeight="1">
      <x:c r="A2099" s="2" t="n">
        <x:v>84</x:v>
      </x:c>
      <x:c r="B2099" s="2" t="str">
        <x:v>粤A05650F</x:v>
      </x:c>
      <x:c r="C2099" s="2" t="str">
        <x:v>刘念念</x:v>
      </x:c>
      <x:c r="D2099" s="8" t="d">
        <x:v>2026-09-22T00:00:00.000Z</x:v>
      </x:c>
      <x:c r="E2099" s="7" t="n">
        <x:v>170</x:v>
      </x:c>
      <x:c r="F2099" s="7" t="n">
        <x:v>161.3</x:v>
      </x:c>
      <x:c r="G2099" s="7" t="n">
        <x:v>114.4</x:v>
      </x:c>
      <x:c r="H2099" s="2" t="str">
        <x:v>否</x:v>
      </x:c>
      <x:c r="I2099" s="7" t="n">
        <x:f>IF(AND(ISNUMBER(E2099),ISNUMBER(F2099)),E2099-F2099,"")</x:f>
        <x:v>8.699999999999989</x:v>
      </x:c>
      <x:c r="J2099" s="2" t="str">
        <x:f>IF(H2099="否","不适用",IF(AND(ISNUMBER(E2099),ISNUMBER(F2099)),IF(I2099&gt;'规则与名单'!$B$2,"是","否"),"未判定"))</x:f>
        <x:v>不适用</x:v>
      </x:c>
      <x:c r="K2099" s="2" t="str">
        <x:f>IF(J2099="是",IF(ISNUMBER(F2099),"测试日GPS","缺失"),IF(ISNUMBER(G2099),"非测试日纯氢",IF(AND(H2099="是",J2099="未判定"),IF(ISNUMBER(F2099),"测试名单无纯氢GPS","缺失"),IF(ISNUMBER(E2099),"非测试日仪表","缺失"))))</x:f>
        <x:v>非测试日纯氢</x:v>
      </x:c>
      <x:c r="L2099" s="7" t="n">
        <x:f>IF(K2099="缺失","",IF(K2099="非测试日纯氢",G2099,IF(K2099="非测试日仪表",E2099,F2099)))</x:f>
        <x:v>114.4</x:v>
      </x:c>
      <x:c r="M2099" s="2" t="n">
        <x:f>IF(K2099="缺失",1,0)</x:f>
        <x:v>0</x:v>
      </x:c>
      <x:c r="N2099" s="2" t="str">
        <x:v>车辆里程查询_20260901-20260930_1024辆_仪表里程.xlsx / Z367</x:v>
      </x:c>
      <x:c r="O2099" s="2" t="str">
        <x:v>车辆里程查询_20260901-20260930_1024辆_GPS里程.xlsx / Z369</x:v>
      </x:c>
      <x:c r="P2099" s="2" t="str">
        <x:v>车辆纯氢气里程查询_20260901-20260930_1024辆.xlsx / Z910</x:v>
      </x:c>
    </x:row>
    <x:row r="2100" ht="22" customHeight="1">
      <x:c r="A2100" s="2" t="n">
        <x:v>84</x:v>
      </x:c>
      <x:c r="B2100" s="2" t="str">
        <x:v>粤A05650F</x:v>
      </x:c>
      <x:c r="C2100" s="2" t="str">
        <x:v>刘念念</x:v>
      </x:c>
      <x:c r="D2100" s="8" t="d">
        <x:v>2026-09-23T00:00:00.000Z</x:v>
      </x:c>
      <x:c r="E2100" s="7" t="n">
        <x:v>145.1</x:v>
      </x:c>
      <x:c r="F2100" s="7" t="n">
        <x:v>136.9</x:v>
      </x:c>
      <x:c r="G2100" s="7" t="n">
        <x:v>145.2</x:v>
      </x:c>
      <x:c r="H2100" s="2" t="str">
        <x:v>否</x:v>
      </x:c>
      <x:c r="I2100" s="7" t="n">
        <x:f>IF(AND(ISNUMBER(E2100),ISNUMBER(F2100)),E2100-F2100,"")</x:f>
        <x:v>8.199999999999989</x:v>
      </x:c>
      <x:c r="J2100" s="2" t="str">
        <x:f>IF(H2100="否","不适用",IF(AND(ISNUMBER(E2100),ISNUMBER(F2100)),IF(I2100&gt;'规则与名单'!$B$2,"是","否"),"未判定"))</x:f>
        <x:v>不适用</x:v>
      </x:c>
      <x:c r="K2100" s="2" t="str">
        <x:f>IF(J2100="是",IF(ISNUMBER(F2100),"测试日GPS","缺失"),IF(ISNUMBER(G2100),"非测试日纯氢",IF(AND(H2100="是",J2100="未判定"),IF(ISNUMBER(F2100),"测试名单无纯氢GPS","缺失"),IF(ISNUMBER(E2100),"非测试日仪表","缺失"))))</x:f>
        <x:v>非测试日纯氢</x:v>
      </x:c>
      <x:c r="L2100" s="7" t="n">
        <x:f>IF(K2100="缺失","",IF(K2100="非测试日纯氢",G2100,IF(K2100="非测试日仪表",E2100,F2100)))</x:f>
        <x:v>145.2</x:v>
      </x:c>
      <x:c r="M2100" s="2" t="n">
        <x:f>IF(K2100="缺失",1,0)</x:f>
        <x:v>0</x:v>
      </x:c>
      <x:c r="N2100" s="2" t="str">
        <x:v>车辆里程查询_20260901-20260930_1024辆_仪表里程.xlsx / AA367</x:v>
      </x:c>
      <x:c r="O2100" s="2" t="str">
        <x:v>车辆里程查询_20260901-20260930_1024辆_GPS里程.xlsx / AA369</x:v>
      </x:c>
      <x:c r="P2100" s="2" t="str">
        <x:v>车辆纯氢气里程查询_20260901-20260930_1024辆.xlsx / AA910</x:v>
      </x:c>
    </x:row>
    <x:row r="2101" ht="22" customHeight="1">
      <x:c r="A2101" s="2" t="n">
        <x:v>84</x:v>
      </x:c>
      <x:c r="B2101" s="2" t="str">
        <x:v>粤A05650F</x:v>
      </x:c>
      <x:c r="C2101" s="2" t="str">
        <x:v>刘念念</x:v>
      </x:c>
      <x:c r="D2101" s="8" t="d">
        <x:v>2026-09-24T00:00:00.000Z</x:v>
      </x:c>
      <x:c r="E2101" s="7" t="n">
        <x:v>102.8</x:v>
      </x:c>
      <x:c r="F2101" s="7" t="n">
        <x:v>98.7</x:v>
      </x:c>
      <x:c r="G2101" s="7" t="n">
        <x:v>102.2</x:v>
      </x:c>
      <x:c r="H2101" s="2" t="str">
        <x:v>否</x:v>
      </x:c>
      <x:c r="I2101" s="7" t="n">
        <x:f>IF(AND(ISNUMBER(E2101),ISNUMBER(F2101)),E2101-F2101,"")</x:f>
        <x:v>4.099999999999994</x:v>
      </x:c>
      <x:c r="J2101" s="2" t="str">
        <x:f>IF(H2101="否","不适用",IF(AND(ISNUMBER(E2101),ISNUMBER(F2101)),IF(I2101&gt;'规则与名单'!$B$2,"是","否"),"未判定"))</x:f>
        <x:v>不适用</x:v>
      </x:c>
      <x:c r="K2101" s="2" t="str">
        <x:f>IF(J2101="是",IF(ISNUMBER(F2101),"测试日GPS","缺失"),IF(ISNUMBER(G2101),"非测试日纯氢",IF(AND(H2101="是",J2101="未判定"),IF(ISNUMBER(F2101),"测试名单无纯氢GPS","缺失"),IF(ISNUMBER(E2101),"非测试日仪表","缺失"))))</x:f>
        <x:v>非测试日纯氢</x:v>
      </x:c>
      <x:c r="L2101" s="7" t="n">
        <x:f>IF(K2101="缺失","",IF(K2101="非测试日纯氢",G2101,IF(K2101="非测试日仪表",E2101,F2101)))</x:f>
        <x:v>102.2</x:v>
      </x:c>
      <x:c r="M2101" s="2" t="n">
        <x:f>IF(K2101="缺失",1,0)</x:f>
        <x:v>0</x:v>
      </x:c>
      <x:c r="N2101" s="2" t="str">
        <x:v>车辆里程查询_20260901-20260930_1024辆_仪表里程.xlsx / AB367</x:v>
      </x:c>
      <x:c r="O2101" s="2" t="str">
        <x:v>车辆里程查询_20260901-20260930_1024辆_GPS里程.xlsx / AB369</x:v>
      </x:c>
      <x:c r="P2101" s="2" t="str">
        <x:v>车辆纯氢气里程查询_20260901-20260930_1024辆.xlsx / AB910</x:v>
      </x:c>
    </x:row>
    <x:row r="2102" ht="22" customHeight="1">
      <x:c r="A2102" s="2" t="n">
        <x:v>84</x:v>
      </x:c>
      <x:c r="B2102" s="2" t="str">
        <x:v>粤A05650F</x:v>
      </x:c>
      <x:c r="C2102" s="2" t="str">
        <x:v>刘念念</x:v>
      </x:c>
      <x:c r="D2102" s="8" t="d">
        <x:v>2026-09-25T00:00:00.000Z</x:v>
      </x:c>
      <x:c r="E2102" s="7" t="n">
        <x:v>121.4</x:v>
      </x:c>
      <x:c r="F2102" s="7" t="n">
        <x:v>115.1</x:v>
      </x:c>
      <x:c r="G2102" s="7" t="n">
        <x:v>121.4</x:v>
      </x:c>
      <x:c r="H2102" s="2" t="str">
        <x:v>否</x:v>
      </x:c>
      <x:c r="I2102" s="7" t="n">
        <x:f>IF(AND(ISNUMBER(E2102),ISNUMBER(F2102)),E2102-F2102,"")</x:f>
        <x:v>6.300000000000011</x:v>
      </x:c>
      <x:c r="J2102" s="2" t="str">
        <x:f>IF(H2102="否","不适用",IF(AND(ISNUMBER(E2102),ISNUMBER(F2102)),IF(I2102&gt;'规则与名单'!$B$2,"是","否"),"未判定"))</x:f>
        <x:v>不适用</x:v>
      </x:c>
      <x:c r="K2102" s="2" t="str">
        <x:f>IF(J2102="是",IF(ISNUMBER(F2102),"测试日GPS","缺失"),IF(ISNUMBER(G2102),"非测试日纯氢",IF(AND(H2102="是",J2102="未判定"),IF(ISNUMBER(F2102),"测试名单无纯氢GPS","缺失"),IF(ISNUMBER(E2102),"非测试日仪表","缺失"))))</x:f>
        <x:v>非测试日纯氢</x:v>
      </x:c>
      <x:c r="L2102" s="7" t="n">
        <x:f>IF(K2102="缺失","",IF(K2102="非测试日纯氢",G2102,IF(K2102="非测试日仪表",E2102,F2102)))</x:f>
        <x:v>121.4</x:v>
      </x:c>
      <x:c r="M2102" s="2" t="n">
        <x:f>IF(K2102="缺失",1,0)</x:f>
        <x:v>0</x:v>
      </x:c>
      <x:c r="N2102" s="2" t="str">
        <x:v>车辆里程查询_20260901-20260930_1024辆_仪表里程.xlsx / AC367</x:v>
      </x:c>
      <x:c r="O2102" s="2" t="str">
        <x:v>车辆里程查询_20260901-20260930_1024辆_GPS里程.xlsx / AC369</x:v>
      </x:c>
      <x:c r="P2102" s="2" t="str">
        <x:v>车辆纯氢气里程查询_20260901-20260930_1024辆.xlsx / AC910</x:v>
      </x:c>
    </x:row>
    <x:row r="2103" ht="22" customHeight="1">
      <x:c r="A2103" s="2" t="n">
        <x:v>84</x:v>
      </x:c>
      <x:c r="B2103" s="2" t="str">
        <x:v>粤A05650F</x:v>
      </x:c>
      <x:c r="C2103" s="2" t="str">
        <x:v>刘念念</x:v>
      </x:c>
      <x:c r="D2103" s="8" t="d">
        <x:v>2026-09-26T00:00:00.000Z</x:v>
      </x:c>
      <x:c r="E2103" s="7" t="n">
        <x:v>48.3</x:v>
      </x:c>
      <x:c r="F2103" s="7" t="n">
        <x:v>45.6</x:v>
      </x:c>
      <x:c r="G2103" s="7" t="n">
        <x:v>48.3</x:v>
      </x:c>
      <x:c r="H2103" s="2" t="str">
        <x:v>否</x:v>
      </x:c>
      <x:c r="I2103" s="7" t="n">
        <x:f>IF(AND(ISNUMBER(E2103),ISNUMBER(F2103)),E2103-F2103,"")</x:f>
        <x:v>2.6999999999999957</x:v>
      </x:c>
      <x:c r="J2103" s="2" t="str">
        <x:f>IF(H2103="否","不适用",IF(AND(ISNUMBER(E2103),ISNUMBER(F2103)),IF(I2103&gt;'规则与名单'!$B$2,"是","否"),"未判定"))</x:f>
        <x:v>不适用</x:v>
      </x:c>
      <x:c r="K2103" s="2" t="str">
        <x:f>IF(J2103="是",IF(ISNUMBER(F2103),"测试日GPS","缺失"),IF(ISNUMBER(G2103),"非测试日纯氢",IF(AND(H2103="是",J2103="未判定"),IF(ISNUMBER(F2103),"测试名单无纯氢GPS","缺失"),IF(ISNUMBER(E2103),"非测试日仪表","缺失"))))</x:f>
        <x:v>非测试日纯氢</x:v>
      </x:c>
      <x:c r="L2103" s="7" t="n">
        <x:f>IF(K2103="缺失","",IF(K2103="非测试日纯氢",G2103,IF(K2103="非测试日仪表",E2103,F2103)))</x:f>
        <x:v>48.3</x:v>
      </x:c>
      <x:c r="M2103" s="2" t="n">
        <x:f>IF(K2103="缺失",1,0)</x:f>
        <x:v>0</x:v>
      </x:c>
      <x:c r="N2103" s="2" t="str">
        <x:v>车辆里程查询_20260901-20260930_1024辆_仪表里程.xlsx / AD367</x:v>
      </x:c>
      <x:c r="O2103" s="2" t="str">
        <x:v>车辆里程查询_20260901-20260930_1024辆_GPS里程.xlsx / AD369</x:v>
      </x:c>
      <x:c r="P2103" s="2" t="str">
        <x:v>车辆纯氢气里程查询_20260901-20260930_1024辆.xlsx / AD910</x:v>
      </x:c>
    </x:row>
    <x:row r="2104" ht="22" customHeight="1">
      <x:c r="A2104" s="2" t="n">
        <x:v>84</x:v>
      </x:c>
      <x:c r="B2104" s="2" t="str">
        <x:v>粤A05650F</x:v>
      </x:c>
      <x:c r="C2104" s="2" t="str">
        <x:v>刘念念</x:v>
      </x:c>
      <x:c r="D2104" s="8" t="d">
        <x:v>2026-09-27T00:00:00.000Z</x:v>
      </x:c>
      <x:c r="E2104" s="7" t="n">
        <x:v>117.6</x:v>
      </x:c>
      <x:c r="F2104" s="7" t="n">
        <x:v>111.5</x:v>
      </x:c>
      <x:c r="G2104" s="7" t="n">
        <x:v>117.5</x:v>
      </x:c>
      <x:c r="H2104" s="2" t="str">
        <x:v>否</x:v>
      </x:c>
      <x:c r="I2104" s="7" t="n">
        <x:f>IF(AND(ISNUMBER(E2104),ISNUMBER(F2104)),E2104-F2104,"")</x:f>
        <x:v>6.099999999999994</x:v>
      </x:c>
      <x:c r="J2104" s="2" t="str">
        <x:f>IF(H2104="否","不适用",IF(AND(ISNUMBER(E2104),ISNUMBER(F2104)),IF(I2104&gt;'规则与名单'!$B$2,"是","否"),"未判定"))</x:f>
        <x:v>不适用</x:v>
      </x:c>
      <x:c r="K2104" s="2" t="str">
        <x:f>IF(J2104="是",IF(ISNUMBER(F2104),"测试日GPS","缺失"),IF(ISNUMBER(G2104),"非测试日纯氢",IF(AND(H2104="是",J2104="未判定"),IF(ISNUMBER(F2104),"测试名单无纯氢GPS","缺失"),IF(ISNUMBER(E2104),"非测试日仪表","缺失"))))</x:f>
        <x:v>非测试日纯氢</x:v>
      </x:c>
      <x:c r="L2104" s="7" t="n">
        <x:f>IF(K2104="缺失","",IF(K2104="非测试日纯氢",G2104,IF(K2104="非测试日仪表",E2104,F2104)))</x:f>
        <x:v>117.5</x:v>
      </x:c>
      <x:c r="M2104" s="2" t="n">
        <x:f>IF(K2104="缺失",1,0)</x:f>
        <x:v>0</x:v>
      </x:c>
      <x:c r="N2104" s="2" t="str">
        <x:v>车辆里程查询_20260901-20260930_1024辆_仪表里程.xlsx / AE367</x:v>
      </x:c>
      <x:c r="O2104" s="2" t="str">
        <x:v>车辆里程查询_20260901-20260930_1024辆_GPS里程.xlsx / AE369</x:v>
      </x:c>
      <x:c r="P2104" s="2" t="str">
        <x:v>车辆纯氢气里程查询_20260901-20260930_1024辆.xlsx / AE910</x:v>
      </x:c>
    </x:row>
    <x:row r="2105" ht="22" customHeight="1">
      <x:c r="A2105" s="2" t="n">
        <x:v>84</x:v>
      </x:c>
      <x:c r="B2105" s="2" t="str">
        <x:v>粤A05650F</x:v>
      </x:c>
      <x:c r="C2105" s="2" t="str">
        <x:v>刘念念</x:v>
      </x:c>
      <x:c r="D2105" s="8" t="d">
        <x:v>2026-09-28T00:00:00.000Z</x:v>
      </x:c>
      <x:c r="E2105" s="7" t="n">
        <x:v>171.6</x:v>
      </x:c>
      <x:c r="F2105" s="7" t="n">
        <x:v>163.6</x:v>
      </x:c>
      <x:c r="G2105" s="7" t="n">
        <x:v>171.6</x:v>
      </x:c>
      <x:c r="H2105" s="2" t="str">
        <x:v>否</x:v>
      </x:c>
      <x:c r="I2105" s="7" t="n">
        <x:f>IF(AND(ISNUMBER(E2105),ISNUMBER(F2105)),E2105-F2105,"")</x:f>
        <x:v>8</x:v>
      </x:c>
      <x:c r="J2105" s="2" t="str">
        <x:f>IF(H2105="否","不适用",IF(AND(ISNUMBER(E2105),ISNUMBER(F2105)),IF(I2105&gt;'规则与名单'!$B$2,"是","否"),"未判定"))</x:f>
        <x:v>不适用</x:v>
      </x:c>
      <x:c r="K2105" s="2" t="str">
        <x:f>IF(J2105="是",IF(ISNUMBER(F2105),"测试日GPS","缺失"),IF(ISNUMBER(G2105),"非测试日纯氢",IF(AND(H2105="是",J2105="未判定"),IF(ISNUMBER(F2105),"测试名单无纯氢GPS","缺失"),IF(ISNUMBER(E2105),"非测试日仪表","缺失"))))</x:f>
        <x:v>非测试日纯氢</x:v>
      </x:c>
      <x:c r="L2105" s="7" t="n">
        <x:f>IF(K2105="缺失","",IF(K2105="非测试日纯氢",G2105,IF(K2105="非测试日仪表",E2105,F2105)))</x:f>
        <x:v>171.6</x:v>
      </x:c>
      <x:c r="M2105" s="2" t="n">
        <x:f>IF(K2105="缺失",1,0)</x:f>
        <x:v>0</x:v>
      </x:c>
      <x:c r="N2105" s="2" t="str">
        <x:v>车辆里程查询_20260901-20260930_1024辆_仪表里程.xlsx / AF367</x:v>
      </x:c>
      <x:c r="O2105" s="2" t="str">
        <x:v>车辆里程查询_20260901-20260930_1024辆_GPS里程.xlsx / AF369</x:v>
      </x:c>
      <x:c r="P2105" s="2" t="str">
        <x:v>车辆纯氢气里程查询_20260901-20260930_1024辆.xlsx / AF910</x:v>
      </x:c>
    </x:row>
    <x:row r="2106" ht="22" customHeight="1">
      <x:c r="A2106" s="2" t="n">
        <x:v>84</x:v>
      </x:c>
      <x:c r="B2106" s="2" t="str">
        <x:v>粤A05650F</x:v>
      </x:c>
      <x:c r="C2106" s="2" t="str">
        <x:v>刘念念</x:v>
      </x:c>
      <x:c r="D2106" s="8" t="d">
        <x:v>2026-09-29T00:00:00.000Z</x:v>
      </x:c>
      <x:c r="E2106" s="7" t="n">
        <x:v>69</x:v>
      </x:c>
      <x:c r="F2106" s="7" t="n">
        <x:v>65.4</x:v>
      </x:c>
      <x:c r="G2106" s="7" t="n">
        <x:v>68.9</x:v>
      </x:c>
      <x:c r="H2106" s="2" t="str">
        <x:v>否</x:v>
      </x:c>
      <x:c r="I2106" s="7" t="n">
        <x:f>IF(AND(ISNUMBER(E2106),ISNUMBER(F2106)),E2106-F2106,"")</x:f>
        <x:v>3.5999999999999943</x:v>
      </x:c>
      <x:c r="J2106" s="2" t="str">
        <x:f>IF(H2106="否","不适用",IF(AND(ISNUMBER(E2106),ISNUMBER(F2106)),IF(I2106&gt;'规则与名单'!$B$2,"是","否"),"未判定"))</x:f>
        <x:v>不适用</x:v>
      </x:c>
      <x:c r="K2106" s="2" t="str">
        <x:f>IF(J2106="是",IF(ISNUMBER(F2106),"测试日GPS","缺失"),IF(ISNUMBER(G2106),"非测试日纯氢",IF(AND(H2106="是",J2106="未判定"),IF(ISNUMBER(F2106),"测试名单无纯氢GPS","缺失"),IF(ISNUMBER(E2106),"非测试日仪表","缺失"))))</x:f>
        <x:v>非测试日纯氢</x:v>
      </x:c>
      <x:c r="L2106" s="7" t="n">
        <x:f>IF(K2106="缺失","",IF(K2106="非测试日纯氢",G2106,IF(K2106="非测试日仪表",E2106,F2106)))</x:f>
        <x:v>68.9</x:v>
      </x:c>
      <x:c r="M2106" s="2" t="n">
        <x:f>IF(K2106="缺失",1,0)</x:f>
        <x:v>0</x:v>
      </x:c>
      <x:c r="N2106" s="2" t="str">
        <x:v>车辆里程查询_20260901-20260930_1024辆_仪表里程.xlsx / AG367</x:v>
      </x:c>
      <x:c r="O2106" s="2" t="str">
        <x:v>车辆里程查询_20260901-20260930_1024辆_GPS里程.xlsx / AG369</x:v>
      </x:c>
      <x:c r="P2106" s="2" t="str">
        <x:v>车辆纯氢气里程查询_20260901-20260930_1024辆.xlsx / AG910</x:v>
      </x:c>
    </x:row>
    <x:row r="2107" ht="22" customHeight="1">
      <x:c r="A2107" s="2" t="n">
        <x:v>84</x:v>
      </x:c>
      <x:c r="B2107" s="2" t="str">
        <x:v>粤A05650F</x:v>
      </x:c>
      <x:c r="C2107" s="2" t="str">
        <x:v>刘念念</x:v>
      </x:c>
      <x:c r="D2107" s="8" t="d">
        <x:v>2026-09-30T00:00:00.000Z</x:v>
      </x:c>
      <x:c r="E2107" s="7" t="n">
        <x:v>185.9</x:v>
      </x:c>
      <x:c r="F2107" s="7" t="n">
        <x:v>177.7</x:v>
      </x:c>
      <x:c r="G2107" s="7" t="n">
        <x:v>185.9</x:v>
      </x:c>
      <x:c r="H2107" s="2" t="str">
        <x:v>否</x:v>
      </x:c>
      <x:c r="I2107" s="7" t="n">
        <x:f>IF(AND(ISNUMBER(E2107),ISNUMBER(F2107)),E2107-F2107,"")</x:f>
        <x:v>8.200000000000017</x:v>
      </x:c>
      <x:c r="J2107" s="2" t="str">
        <x:f>IF(H2107="否","不适用",IF(AND(ISNUMBER(E2107),ISNUMBER(F2107)),IF(I2107&gt;'规则与名单'!$B$2,"是","否"),"未判定"))</x:f>
        <x:v>不适用</x:v>
      </x:c>
      <x:c r="K2107" s="2" t="str">
        <x:f>IF(J2107="是",IF(ISNUMBER(F2107),"测试日GPS","缺失"),IF(ISNUMBER(G2107),"非测试日纯氢",IF(AND(H2107="是",J2107="未判定"),IF(ISNUMBER(F2107),"测试名单无纯氢GPS","缺失"),IF(ISNUMBER(E2107),"非测试日仪表","缺失"))))</x:f>
        <x:v>非测试日纯氢</x:v>
      </x:c>
      <x:c r="L2107" s="7" t="n">
        <x:f>IF(K2107="缺失","",IF(K2107="非测试日纯氢",G2107,IF(K2107="非测试日仪表",E2107,F2107)))</x:f>
        <x:v>185.9</x:v>
      </x:c>
      <x:c r="M2107" s="2" t="n">
        <x:f>IF(K2107="缺失",1,0)</x:f>
        <x:v>0</x:v>
      </x:c>
      <x:c r="N2107" s="2" t="str">
        <x:v>车辆里程查询_20260901-20260930_1024辆_仪表里程.xlsx / AH367</x:v>
      </x:c>
      <x:c r="O2107" s="2" t="str">
        <x:v>车辆里程查询_20260901-20260930_1024辆_GPS里程.xlsx / AH369</x:v>
      </x:c>
      <x:c r="P2107" s="2" t="str">
        <x:v>车辆纯氢气里程查询_20260901-20260930_1024辆.xlsx / AH910</x:v>
      </x:c>
    </x:row>
    <x:row r="2108" ht="22" customHeight="1">
      <x:c r="A2108" s="2" t="n">
        <x:v>85</x:v>
      </x:c>
      <x:c r="B2108" s="2" t="str">
        <x:v>粤A05809F</x:v>
      </x:c>
      <x:c r="C2108" s="2" t="str">
        <x:v>刘念念</x:v>
      </x:c>
      <x:c r="D2108" s="8" t="d">
        <x:v>2026-09-01T00:00:00.000Z</x:v>
      </x:c>
      <x:c r="E2108" s="7" t="n">
        <x:v>204.1</x:v>
      </x:c>
      <x:c r="F2108" s="7" t="n">
        <x:v>193.1</x:v>
      </x:c>
      <x:c r="G2108" s="7" t="n">
        <x:v>16.1</x:v>
      </x:c>
      <x:c r="H2108" s="2" t="str">
        <x:v>否</x:v>
      </x:c>
      <x:c r="I2108" s="7" t="n">
        <x:f>IF(AND(ISNUMBER(E2108),ISNUMBER(F2108)),E2108-F2108,"")</x:f>
        <x:v>11</x:v>
      </x:c>
      <x:c r="J2108" s="2" t="str">
        <x:f>IF(H2108="否","不适用",IF(AND(ISNUMBER(E2108),ISNUMBER(F2108)),IF(I2108&gt;'规则与名单'!$B$2,"是","否"),"未判定"))</x:f>
        <x:v>不适用</x:v>
      </x:c>
      <x:c r="K2108" s="2" t="str">
        <x:f>IF(J2108="是",IF(ISNUMBER(F2108),"测试日GPS","缺失"),IF(ISNUMBER(G2108),"非测试日纯氢",IF(AND(H2108="是",J2108="未判定"),IF(ISNUMBER(F2108),"测试名单无纯氢GPS","缺失"),IF(ISNUMBER(E2108),"非测试日仪表","缺失"))))</x:f>
        <x:v>非测试日纯氢</x:v>
      </x:c>
      <x:c r="L2108" s="7" t="n">
        <x:f>IF(K2108="缺失","",IF(K2108="非测试日纯氢",G2108,IF(K2108="非测试日仪表",E2108,F2108)))</x:f>
        <x:v>16.1</x:v>
      </x:c>
      <x:c r="M2108" s="2" t="n">
        <x:f>IF(K2108="缺失",1,0)</x:f>
        <x:v>0</x:v>
      </x:c>
      <x:c r="N2108" s="2" t="str">
        <x:v>车辆里程查询_20260901-20260930_1024辆_仪表里程.xlsx / E268</x:v>
      </x:c>
      <x:c r="O2108" s="2" t="str">
        <x:v>车辆里程查询_20260901-20260930_1024辆_GPS里程.xlsx / E185</x:v>
      </x:c>
      <x:c r="P2108" s="2" t="str">
        <x:v>车辆纯氢气里程查询_20260901-20260930_1024辆.xlsx / E985</x:v>
      </x:c>
    </x:row>
    <x:row r="2109" ht="22" customHeight="1">
      <x:c r="A2109" s="2" t="n">
        <x:v>85</x:v>
      </x:c>
      <x:c r="B2109" s="2" t="str">
        <x:v>粤A05809F</x:v>
      </x:c>
      <x:c r="C2109" s="2" t="str">
        <x:v>刘念念</x:v>
      </x:c>
      <x:c r="D2109" s="8" t="d">
        <x:v>2026-09-02T00:00:00.000Z</x:v>
      </x:c>
      <x:c r="E2109" s="7" t="n">
        <x:v>206.8</x:v>
      </x:c>
      <x:c r="F2109" s="7" t="n">
        <x:v>195.8</x:v>
      </x:c>
      <x:c r="G2109" s="7" t="n">
        <x:v>14.1</x:v>
      </x:c>
      <x:c r="H2109" s="2" t="str">
        <x:v>否</x:v>
      </x:c>
      <x:c r="I2109" s="7" t="n">
        <x:f>IF(AND(ISNUMBER(E2109),ISNUMBER(F2109)),E2109-F2109,"")</x:f>
        <x:v>11</x:v>
      </x:c>
      <x:c r="J2109" s="2" t="str">
        <x:f>IF(H2109="否","不适用",IF(AND(ISNUMBER(E2109),ISNUMBER(F2109)),IF(I2109&gt;'规则与名单'!$B$2,"是","否"),"未判定"))</x:f>
        <x:v>不适用</x:v>
      </x:c>
      <x:c r="K2109" s="2" t="str">
        <x:f>IF(J2109="是",IF(ISNUMBER(F2109),"测试日GPS","缺失"),IF(ISNUMBER(G2109),"非测试日纯氢",IF(AND(H2109="是",J2109="未判定"),IF(ISNUMBER(F2109),"测试名单无纯氢GPS","缺失"),IF(ISNUMBER(E2109),"非测试日仪表","缺失"))))</x:f>
        <x:v>非测试日纯氢</x:v>
      </x:c>
      <x:c r="L2109" s="7" t="n">
        <x:f>IF(K2109="缺失","",IF(K2109="非测试日纯氢",G2109,IF(K2109="非测试日仪表",E2109,F2109)))</x:f>
        <x:v>14.1</x:v>
      </x:c>
      <x:c r="M2109" s="2" t="n">
        <x:f>IF(K2109="缺失",1,0)</x:f>
        <x:v>0</x:v>
      </x:c>
      <x:c r="N2109" s="2" t="str">
        <x:v>车辆里程查询_20260901-20260930_1024辆_仪表里程.xlsx / F268</x:v>
      </x:c>
      <x:c r="O2109" s="2" t="str">
        <x:v>车辆里程查询_20260901-20260930_1024辆_GPS里程.xlsx / F185</x:v>
      </x:c>
      <x:c r="P2109" s="2" t="str">
        <x:v>车辆纯氢气里程查询_20260901-20260930_1024辆.xlsx / F985</x:v>
      </x:c>
    </x:row>
    <x:row r="2110" ht="22" customHeight="1">
      <x:c r="A2110" s="2" t="n">
        <x:v>85</x:v>
      </x:c>
      <x:c r="B2110" s="2" t="str">
        <x:v>粤A05809F</x:v>
      </x:c>
      <x:c r="C2110" s="2" t="str">
        <x:v>刘念念</x:v>
      </x:c>
      <x:c r="D2110" s="8" t="d">
        <x:v>2026-09-03T00:00:00.000Z</x:v>
      </x:c>
      <x:c r="E2110" s="7" t="n">
        <x:v>206.2</x:v>
      </x:c>
      <x:c r="F2110" s="7" t="n">
        <x:v>193.6</x:v>
      </x:c>
      <x:c r="G2110" s="7" t="n">
        <x:v>25.6</x:v>
      </x:c>
      <x:c r="H2110" s="2" t="str">
        <x:v>否</x:v>
      </x:c>
      <x:c r="I2110" s="7" t="n">
        <x:f>IF(AND(ISNUMBER(E2110),ISNUMBER(F2110)),E2110-F2110,"")</x:f>
        <x:v>12.599999999999994</x:v>
      </x:c>
      <x:c r="J2110" s="2" t="str">
        <x:f>IF(H2110="否","不适用",IF(AND(ISNUMBER(E2110),ISNUMBER(F2110)),IF(I2110&gt;'规则与名单'!$B$2,"是","否"),"未判定"))</x:f>
        <x:v>不适用</x:v>
      </x:c>
      <x:c r="K2110" s="2" t="str">
        <x:f>IF(J2110="是",IF(ISNUMBER(F2110),"测试日GPS","缺失"),IF(ISNUMBER(G2110),"非测试日纯氢",IF(AND(H2110="是",J2110="未判定"),IF(ISNUMBER(F2110),"测试名单无纯氢GPS","缺失"),IF(ISNUMBER(E2110),"非测试日仪表","缺失"))))</x:f>
        <x:v>非测试日纯氢</x:v>
      </x:c>
      <x:c r="L2110" s="7" t="n">
        <x:f>IF(K2110="缺失","",IF(K2110="非测试日纯氢",G2110,IF(K2110="非测试日仪表",E2110,F2110)))</x:f>
        <x:v>25.6</x:v>
      </x:c>
      <x:c r="M2110" s="2" t="n">
        <x:f>IF(K2110="缺失",1,0)</x:f>
        <x:v>0</x:v>
      </x:c>
      <x:c r="N2110" s="2" t="str">
        <x:v>车辆里程查询_20260901-20260930_1024辆_仪表里程.xlsx / G268</x:v>
      </x:c>
      <x:c r="O2110" s="2" t="str">
        <x:v>车辆里程查询_20260901-20260930_1024辆_GPS里程.xlsx / G185</x:v>
      </x:c>
      <x:c r="P2110" s="2" t="str">
        <x:v>车辆纯氢气里程查询_20260901-20260930_1024辆.xlsx / G985</x:v>
      </x:c>
    </x:row>
    <x:row r="2111" ht="22" customHeight="1">
      <x:c r="A2111" s="2" t="n">
        <x:v>85</x:v>
      </x:c>
      <x:c r="B2111" s="2" t="str">
        <x:v>粤A05809F</x:v>
      </x:c>
      <x:c r="C2111" s="2" t="str">
        <x:v>刘念念</x:v>
      </x:c>
      <x:c r="D2111" s="8" t="d">
        <x:v>2026-09-04T00:00:00.000Z</x:v>
      </x:c>
      <x:c r="E2111" s="7" t="n">
        <x:v>201.1</x:v>
      </x:c>
      <x:c r="F2111" s="7" t="n">
        <x:v>194.4</x:v>
      </x:c>
      <x:c r="G2111" s="7" t="n">
        <x:v>13.8</x:v>
      </x:c>
      <x:c r="H2111" s="2" t="str">
        <x:v>否</x:v>
      </x:c>
      <x:c r="I2111" s="7" t="n">
        <x:f>IF(AND(ISNUMBER(E2111),ISNUMBER(F2111)),E2111-F2111,"")</x:f>
        <x:v>6.699999999999989</x:v>
      </x:c>
      <x:c r="J2111" s="2" t="str">
        <x:f>IF(H2111="否","不适用",IF(AND(ISNUMBER(E2111),ISNUMBER(F2111)),IF(I2111&gt;'规则与名单'!$B$2,"是","否"),"未判定"))</x:f>
        <x:v>不适用</x:v>
      </x:c>
      <x:c r="K2111" s="2" t="str">
        <x:f>IF(J2111="是",IF(ISNUMBER(F2111),"测试日GPS","缺失"),IF(ISNUMBER(G2111),"非测试日纯氢",IF(AND(H2111="是",J2111="未判定"),IF(ISNUMBER(F2111),"测试名单无纯氢GPS","缺失"),IF(ISNUMBER(E2111),"非测试日仪表","缺失"))))</x:f>
        <x:v>非测试日纯氢</x:v>
      </x:c>
      <x:c r="L2111" s="7" t="n">
        <x:f>IF(K2111="缺失","",IF(K2111="非测试日纯氢",G2111,IF(K2111="非测试日仪表",E2111,F2111)))</x:f>
        <x:v>13.8</x:v>
      </x:c>
      <x:c r="M2111" s="2" t="n">
        <x:f>IF(K2111="缺失",1,0)</x:f>
        <x:v>0</x:v>
      </x:c>
      <x:c r="N2111" s="2" t="str">
        <x:v>车辆里程查询_20260901-20260930_1024辆_仪表里程.xlsx / H268</x:v>
      </x:c>
      <x:c r="O2111" s="2" t="str">
        <x:v>车辆里程查询_20260901-20260930_1024辆_GPS里程.xlsx / H185</x:v>
      </x:c>
      <x:c r="P2111" s="2" t="str">
        <x:v>车辆纯氢气里程查询_20260901-20260930_1024辆.xlsx / H985</x:v>
      </x:c>
    </x:row>
    <x:row r="2112" ht="22" customHeight="1">
      <x:c r="A2112" s="2" t="n">
        <x:v>85</x:v>
      </x:c>
      <x:c r="B2112" s="2" t="str">
        <x:v>粤A05809F</x:v>
      </x:c>
      <x:c r="C2112" s="2" t="str">
        <x:v>刘念念</x:v>
      </x:c>
      <x:c r="D2112" s="8" t="d">
        <x:v>2026-09-05T00:00:00.000Z</x:v>
      </x:c>
      <x:c r="E2112" s="7" t="n">
        <x:v>211.6</x:v>
      </x:c>
      <x:c r="F2112" s="7" t="n">
        <x:v>193.6</x:v>
      </x:c>
      <x:c r="G2112" s="7" t="n">
        <x:v>10.5</x:v>
      </x:c>
      <x:c r="H2112" s="2" t="str">
        <x:v>否</x:v>
      </x:c>
      <x:c r="I2112" s="7" t="n">
        <x:f>IF(AND(ISNUMBER(E2112),ISNUMBER(F2112)),E2112-F2112,"")</x:f>
        <x:v>18</x:v>
      </x:c>
      <x:c r="J2112" s="2" t="str">
        <x:f>IF(H2112="否","不适用",IF(AND(ISNUMBER(E2112),ISNUMBER(F2112)),IF(I2112&gt;'规则与名单'!$B$2,"是","否"),"未判定"))</x:f>
        <x:v>不适用</x:v>
      </x:c>
      <x:c r="K2112" s="2" t="str">
        <x:f>IF(J2112="是",IF(ISNUMBER(F2112),"测试日GPS","缺失"),IF(ISNUMBER(G2112),"非测试日纯氢",IF(AND(H2112="是",J2112="未判定"),IF(ISNUMBER(F2112),"测试名单无纯氢GPS","缺失"),IF(ISNUMBER(E2112),"非测试日仪表","缺失"))))</x:f>
        <x:v>非测试日纯氢</x:v>
      </x:c>
      <x:c r="L2112" s="7" t="n">
        <x:f>IF(K2112="缺失","",IF(K2112="非测试日纯氢",G2112,IF(K2112="非测试日仪表",E2112,F2112)))</x:f>
        <x:v>10.5</x:v>
      </x:c>
      <x:c r="M2112" s="2" t="n">
        <x:f>IF(K2112="缺失",1,0)</x:f>
        <x:v>0</x:v>
      </x:c>
      <x:c r="N2112" s="2" t="str">
        <x:v>车辆里程查询_20260901-20260930_1024辆_仪表里程.xlsx / I268</x:v>
      </x:c>
      <x:c r="O2112" s="2" t="str">
        <x:v>车辆里程查询_20260901-20260930_1024辆_GPS里程.xlsx / I185</x:v>
      </x:c>
      <x:c r="P2112" s="2" t="str">
        <x:v>车辆纯氢气里程查询_20260901-20260930_1024辆.xlsx / I985</x:v>
      </x:c>
    </x:row>
    <x:row r="2113" ht="22" customHeight="1">
      <x:c r="A2113" s="2" t="n">
        <x:v>85</x:v>
      </x:c>
      <x:c r="B2113" s="2" t="str">
        <x:v>粤A05809F</x:v>
      </x:c>
      <x:c r="C2113" s="2" t="str">
        <x:v>刘念念</x:v>
      </x:c>
      <x:c r="D2113" s="8" t="d">
        <x:v>2026-09-06T00:00:00.000Z</x:v>
      </x:c>
      <x:c r="E2113" s="7" t="n">
        <x:v>70.1</x:v>
      </x:c>
      <x:c r="F2113" s="7" t="n">
        <x:v>65.1</x:v>
      </x:c>
      <x:c r="G2113" s="7" t="n">
        <x:v>6.3</x:v>
      </x:c>
      <x:c r="H2113" s="2" t="str">
        <x:v>否</x:v>
      </x:c>
      <x:c r="I2113" s="7" t="n">
        <x:f>IF(AND(ISNUMBER(E2113),ISNUMBER(F2113)),E2113-F2113,"")</x:f>
        <x:v>5</x:v>
      </x:c>
      <x:c r="J2113" s="2" t="str">
        <x:f>IF(H2113="否","不适用",IF(AND(ISNUMBER(E2113),ISNUMBER(F2113)),IF(I2113&gt;'规则与名单'!$B$2,"是","否"),"未判定"))</x:f>
        <x:v>不适用</x:v>
      </x:c>
      <x:c r="K2113" s="2" t="str">
        <x:f>IF(J2113="是",IF(ISNUMBER(F2113),"测试日GPS","缺失"),IF(ISNUMBER(G2113),"非测试日纯氢",IF(AND(H2113="是",J2113="未判定"),IF(ISNUMBER(F2113),"测试名单无纯氢GPS","缺失"),IF(ISNUMBER(E2113),"非测试日仪表","缺失"))))</x:f>
        <x:v>非测试日纯氢</x:v>
      </x:c>
      <x:c r="L2113" s="7" t="n">
        <x:f>IF(K2113="缺失","",IF(K2113="非测试日纯氢",G2113,IF(K2113="非测试日仪表",E2113,F2113)))</x:f>
        <x:v>6.3</x:v>
      </x:c>
      <x:c r="M2113" s="2" t="n">
        <x:f>IF(K2113="缺失",1,0)</x:f>
        <x:v>0</x:v>
      </x:c>
      <x:c r="N2113" s="2" t="str">
        <x:v>车辆里程查询_20260901-20260930_1024辆_仪表里程.xlsx / J268</x:v>
      </x:c>
      <x:c r="O2113" s="2" t="str">
        <x:v>车辆里程查询_20260901-20260930_1024辆_GPS里程.xlsx / J185</x:v>
      </x:c>
      <x:c r="P2113" s="2" t="str">
        <x:v>车辆纯氢气里程查询_20260901-20260930_1024辆.xlsx / J985</x:v>
      </x:c>
    </x:row>
    <x:row r="2114" ht="22" customHeight="1">
      <x:c r="A2114" s="2" t="n">
        <x:v>85</x:v>
      </x:c>
      <x:c r="B2114" s="2" t="str">
        <x:v>粤A05809F</x:v>
      </x:c>
      <x:c r="C2114" s="2" t="str">
        <x:v>刘念念</x:v>
      </x:c>
      <x:c r="D2114" s="8" t="d">
        <x:v>2026-09-07T00:00:00.000Z</x:v>
      </x:c>
      <x:c r="E2114" s="7" t="n">
        <x:v>139.8</x:v>
      </x:c>
      <x:c r="F2114" s="7" t="n">
        <x:v>131.1</x:v>
      </x:c>
      <x:c r="G2114" s="7" t="n">
        <x:v>5.8</x:v>
      </x:c>
      <x:c r="H2114" s="2" t="str">
        <x:v>否</x:v>
      </x:c>
      <x:c r="I2114" s="7" t="n">
        <x:f>IF(AND(ISNUMBER(E2114),ISNUMBER(F2114)),E2114-F2114,"")</x:f>
        <x:v>8.700000000000017</x:v>
      </x:c>
      <x:c r="J2114" s="2" t="str">
        <x:f>IF(H2114="否","不适用",IF(AND(ISNUMBER(E2114),ISNUMBER(F2114)),IF(I2114&gt;'规则与名单'!$B$2,"是","否"),"未判定"))</x:f>
        <x:v>不适用</x:v>
      </x:c>
      <x:c r="K2114" s="2" t="str">
        <x:f>IF(J2114="是",IF(ISNUMBER(F2114),"测试日GPS","缺失"),IF(ISNUMBER(G2114),"非测试日纯氢",IF(AND(H2114="是",J2114="未判定"),IF(ISNUMBER(F2114),"测试名单无纯氢GPS","缺失"),IF(ISNUMBER(E2114),"非测试日仪表","缺失"))))</x:f>
        <x:v>非测试日纯氢</x:v>
      </x:c>
      <x:c r="L2114" s="7" t="n">
        <x:f>IF(K2114="缺失","",IF(K2114="非测试日纯氢",G2114,IF(K2114="非测试日仪表",E2114,F2114)))</x:f>
        <x:v>5.8</x:v>
      </x:c>
      <x:c r="M2114" s="2" t="n">
        <x:f>IF(K2114="缺失",1,0)</x:f>
        <x:v>0</x:v>
      </x:c>
      <x:c r="N2114" s="2" t="str">
        <x:v>车辆里程查询_20260901-20260930_1024辆_仪表里程.xlsx / K268</x:v>
      </x:c>
      <x:c r="O2114" s="2" t="str">
        <x:v>车辆里程查询_20260901-20260930_1024辆_GPS里程.xlsx / K185</x:v>
      </x:c>
      <x:c r="P2114" s="2" t="str">
        <x:v>车辆纯氢气里程查询_20260901-20260930_1024辆.xlsx / K985</x:v>
      </x:c>
    </x:row>
    <x:row r="2115" ht="22" customHeight="1">
      <x:c r="A2115" s="2" t="n">
        <x:v>85</x:v>
      </x:c>
      <x:c r="B2115" s="2" t="str">
        <x:v>粤A05809F</x:v>
      </x:c>
      <x:c r="C2115" s="2" t="str">
        <x:v>刘念念</x:v>
      </x:c>
      <x:c r="D2115" s="8" t="d">
        <x:v>2026-09-08T00:00:00.000Z</x:v>
      </x:c>
      <x:c r="E2115" s="7" t="n">
        <x:v>201.4</x:v>
      </x:c>
      <x:c r="F2115" s="7" t="n">
        <x:v>187.5</x:v>
      </x:c>
      <x:c r="G2115" s="7" t="n">
        <x:v>17.3</x:v>
      </x:c>
      <x:c r="H2115" s="2" t="str">
        <x:v>否</x:v>
      </x:c>
      <x:c r="I2115" s="7" t="n">
        <x:f>IF(AND(ISNUMBER(E2115),ISNUMBER(F2115)),E2115-F2115,"")</x:f>
        <x:v>13.900000000000006</x:v>
      </x:c>
      <x:c r="J2115" s="2" t="str">
        <x:f>IF(H2115="否","不适用",IF(AND(ISNUMBER(E2115),ISNUMBER(F2115)),IF(I2115&gt;'规则与名单'!$B$2,"是","否"),"未判定"))</x:f>
        <x:v>不适用</x:v>
      </x:c>
      <x:c r="K2115" s="2" t="str">
        <x:f>IF(J2115="是",IF(ISNUMBER(F2115),"测试日GPS","缺失"),IF(ISNUMBER(G2115),"非测试日纯氢",IF(AND(H2115="是",J2115="未判定"),IF(ISNUMBER(F2115),"测试名单无纯氢GPS","缺失"),IF(ISNUMBER(E2115),"非测试日仪表","缺失"))))</x:f>
        <x:v>非测试日纯氢</x:v>
      </x:c>
      <x:c r="L2115" s="7" t="n">
        <x:f>IF(K2115="缺失","",IF(K2115="非测试日纯氢",G2115,IF(K2115="非测试日仪表",E2115,F2115)))</x:f>
        <x:v>17.3</x:v>
      </x:c>
      <x:c r="M2115" s="2" t="n">
        <x:f>IF(K2115="缺失",1,0)</x:f>
        <x:v>0</x:v>
      </x:c>
      <x:c r="N2115" s="2" t="str">
        <x:v>车辆里程查询_20260901-20260930_1024辆_仪表里程.xlsx / L268</x:v>
      </x:c>
      <x:c r="O2115" s="2" t="str">
        <x:v>车辆里程查询_20260901-20260930_1024辆_GPS里程.xlsx / L185</x:v>
      </x:c>
      <x:c r="P2115" s="2" t="str">
        <x:v>车辆纯氢气里程查询_20260901-20260930_1024辆.xlsx / L985</x:v>
      </x:c>
    </x:row>
    <x:row r="2116" ht="22" customHeight="1">
      <x:c r="A2116" s="2" t="n">
        <x:v>85</x:v>
      </x:c>
      <x:c r="B2116" s="2" t="str">
        <x:v>粤A05809F</x:v>
      </x:c>
      <x:c r="C2116" s="2" t="str">
        <x:v>刘念念</x:v>
      </x:c>
      <x:c r="D2116" s="8" t="d">
        <x:v>2026-09-09T00:00:00.000Z</x:v>
      </x:c>
      <x:c r="E2116" s="7" t="n">
        <x:v>204</x:v>
      </x:c>
      <x:c r="F2116" s="7" t="n">
        <x:v>193.2</x:v>
      </x:c>
      <x:c r="G2116" s="7" t="n">
        <x:v>19.5</x:v>
      </x:c>
      <x:c r="H2116" s="2" t="str">
        <x:v>否</x:v>
      </x:c>
      <x:c r="I2116" s="7" t="n">
        <x:f>IF(AND(ISNUMBER(E2116),ISNUMBER(F2116)),E2116-F2116,"")</x:f>
        <x:v>10.800000000000011</x:v>
      </x:c>
      <x:c r="J2116" s="2" t="str">
        <x:f>IF(H2116="否","不适用",IF(AND(ISNUMBER(E2116),ISNUMBER(F2116)),IF(I2116&gt;'规则与名单'!$B$2,"是","否"),"未判定"))</x:f>
        <x:v>不适用</x:v>
      </x:c>
      <x:c r="K2116" s="2" t="str">
        <x:f>IF(J2116="是",IF(ISNUMBER(F2116),"测试日GPS","缺失"),IF(ISNUMBER(G2116),"非测试日纯氢",IF(AND(H2116="是",J2116="未判定"),IF(ISNUMBER(F2116),"测试名单无纯氢GPS","缺失"),IF(ISNUMBER(E2116),"非测试日仪表","缺失"))))</x:f>
        <x:v>非测试日纯氢</x:v>
      </x:c>
      <x:c r="L2116" s="7" t="n">
        <x:f>IF(K2116="缺失","",IF(K2116="非测试日纯氢",G2116,IF(K2116="非测试日仪表",E2116,F2116)))</x:f>
        <x:v>19.5</x:v>
      </x:c>
      <x:c r="M2116" s="2" t="n">
        <x:f>IF(K2116="缺失",1,0)</x:f>
        <x:v>0</x:v>
      </x:c>
      <x:c r="N2116" s="2" t="str">
        <x:v>车辆里程查询_20260901-20260930_1024辆_仪表里程.xlsx / M268</x:v>
      </x:c>
      <x:c r="O2116" s="2" t="str">
        <x:v>车辆里程查询_20260901-20260930_1024辆_GPS里程.xlsx / M185</x:v>
      </x:c>
      <x:c r="P2116" s="2" t="str">
        <x:v>车辆纯氢气里程查询_20260901-20260930_1024辆.xlsx / M985</x:v>
      </x:c>
    </x:row>
    <x:row r="2117" ht="22" customHeight="1">
      <x:c r="A2117" s="2" t="n">
        <x:v>85</x:v>
      </x:c>
      <x:c r="B2117" s="2" t="str">
        <x:v>粤A05809F</x:v>
      </x:c>
      <x:c r="C2117" s="2" t="str">
        <x:v>刘念念</x:v>
      </x:c>
      <x:c r="D2117" s="8" t="d">
        <x:v>2026-09-10T00:00:00.000Z</x:v>
      </x:c>
      <x:c r="E2117" s="7" t="n">
        <x:v>201.1</x:v>
      </x:c>
      <x:c r="F2117" s="7" t="n">
        <x:v>189</x:v>
      </x:c>
      <x:c r="G2117" s="7" t="n">
        <x:v>12.4</x:v>
      </x:c>
      <x:c r="H2117" s="2" t="str">
        <x:v>否</x:v>
      </x:c>
      <x:c r="I2117" s="7" t="n">
        <x:f>IF(AND(ISNUMBER(E2117),ISNUMBER(F2117)),E2117-F2117,"")</x:f>
        <x:v>12.099999999999994</x:v>
      </x:c>
      <x:c r="J2117" s="2" t="str">
        <x:f>IF(H2117="否","不适用",IF(AND(ISNUMBER(E2117),ISNUMBER(F2117)),IF(I2117&gt;'规则与名单'!$B$2,"是","否"),"未判定"))</x:f>
        <x:v>不适用</x:v>
      </x:c>
      <x:c r="K2117" s="2" t="str">
        <x:f>IF(J2117="是",IF(ISNUMBER(F2117),"测试日GPS","缺失"),IF(ISNUMBER(G2117),"非测试日纯氢",IF(AND(H2117="是",J2117="未判定"),IF(ISNUMBER(F2117),"测试名单无纯氢GPS","缺失"),IF(ISNUMBER(E2117),"非测试日仪表","缺失"))))</x:f>
        <x:v>非测试日纯氢</x:v>
      </x:c>
      <x:c r="L2117" s="7" t="n">
        <x:f>IF(K2117="缺失","",IF(K2117="非测试日纯氢",G2117,IF(K2117="非测试日仪表",E2117,F2117)))</x:f>
        <x:v>12.4</x:v>
      </x:c>
      <x:c r="M2117" s="2" t="n">
        <x:f>IF(K2117="缺失",1,0)</x:f>
        <x:v>0</x:v>
      </x:c>
      <x:c r="N2117" s="2" t="str">
        <x:v>车辆里程查询_20260901-20260930_1024辆_仪表里程.xlsx / N268</x:v>
      </x:c>
      <x:c r="O2117" s="2" t="str">
        <x:v>车辆里程查询_20260901-20260930_1024辆_GPS里程.xlsx / N185</x:v>
      </x:c>
      <x:c r="P2117" s="2" t="str">
        <x:v>车辆纯氢气里程查询_20260901-20260930_1024辆.xlsx / N985</x:v>
      </x:c>
    </x:row>
    <x:row r="2118" ht="22" customHeight="1">
      <x:c r="A2118" s="2" t="n">
        <x:v>85</x:v>
      </x:c>
      <x:c r="B2118" s="2" t="str">
        <x:v>粤A05809F</x:v>
      </x:c>
      <x:c r="C2118" s="2" t="str">
        <x:v>刘念念</x:v>
      </x:c>
      <x:c r="D2118" s="8" t="d">
        <x:v>2026-09-11T00:00:00.000Z</x:v>
      </x:c>
      <x:c r="E2118" s="7" t="n">
        <x:v>201</x:v>
      </x:c>
      <x:c r="F2118" s="7" t="n">
        <x:v>189.9</x:v>
      </x:c>
      <x:c r="G2118" s="7" t="n">
        <x:v>16.2</x:v>
      </x:c>
      <x:c r="H2118" s="2" t="str">
        <x:v>否</x:v>
      </x:c>
      <x:c r="I2118" s="7" t="n">
        <x:f>IF(AND(ISNUMBER(E2118),ISNUMBER(F2118)),E2118-F2118,"")</x:f>
        <x:v>11.099999999999994</x:v>
      </x:c>
      <x:c r="J2118" s="2" t="str">
        <x:f>IF(H2118="否","不适用",IF(AND(ISNUMBER(E2118),ISNUMBER(F2118)),IF(I2118&gt;'规则与名单'!$B$2,"是","否"),"未判定"))</x:f>
        <x:v>不适用</x:v>
      </x:c>
      <x:c r="K2118" s="2" t="str">
        <x:f>IF(J2118="是",IF(ISNUMBER(F2118),"测试日GPS","缺失"),IF(ISNUMBER(G2118),"非测试日纯氢",IF(AND(H2118="是",J2118="未判定"),IF(ISNUMBER(F2118),"测试名单无纯氢GPS","缺失"),IF(ISNUMBER(E2118),"非测试日仪表","缺失"))))</x:f>
        <x:v>非测试日纯氢</x:v>
      </x:c>
      <x:c r="L2118" s="7" t="n">
        <x:f>IF(K2118="缺失","",IF(K2118="非测试日纯氢",G2118,IF(K2118="非测试日仪表",E2118,F2118)))</x:f>
        <x:v>16.2</x:v>
      </x:c>
      <x:c r="M2118" s="2" t="n">
        <x:f>IF(K2118="缺失",1,0)</x:f>
        <x:v>0</x:v>
      </x:c>
      <x:c r="N2118" s="2" t="str">
        <x:v>车辆里程查询_20260901-20260930_1024辆_仪表里程.xlsx / O268</x:v>
      </x:c>
      <x:c r="O2118" s="2" t="str">
        <x:v>车辆里程查询_20260901-20260930_1024辆_GPS里程.xlsx / O185</x:v>
      </x:c>
      <x:c r="P2118" s="2" t="str">
        <x:v>车辆纯氢气里程查询_20260901-20260930_1024辆.xlsx / O985</x:v>
      </x:c>
    </x:row>
    <x:row r="2119" ht="22" customHeight="1">
      <x:c r="A2119" s="2" t="n">
        <x:v>85</x:v>
      </x:c>
      <x:c r="B2119" s="2" t="str">
        <x:v>粤A05809F</x:v>
      </x:c>
      <x:c r="C2119" s="2" t="str">
        <x:v>刘念念</x:v>
      </x:c>
      <x:c r="D2119" s="8" t="d">
        <x:v>2026-09-12T00:00:00.000Z</x:v>
      </x:c>
      <x:c r="E2119" s="7"/>
      <x:c r="F2119" s="7" t="n">
        <x:v>0</x:v>
      </x:c>
      <x:c r="G2119" s="7"/>
      <x:c r="H2119" s="2" t="str">
        <x:v>否</x:v>
      </x:c>
      <x:c r="I2119" s="7" t="str">
        <x:f>IF(AND(ISNUMBER(E2119),ISNUMBER(F2119)),E2119-F2119,"")</x:f>
      </x:c>
      <x:c r="J2119" s="2" t="str">
        <x:f>IF(H2119="否","不适用",IF(AND(ISNUMBER(E2119),ISNUMBER(F2119)),IF(I2119&gt;'规则与名单'!$B$2,"是","否"),"未判定"))</x:f>
        <x:v>不适用</x:v>
      </x:c>
      <x:c r="K2119" s="2" t="str">
        <x:f>IF(J2119="是",IF(ISNUMBER(F2119),"测试日GPS","缺失"),IF(ISNUMBER(G2119),"非测试日纯氢",IF(AND(H2119="是",J2119="未判定"),IF(ISNUMBER(F2119),"测试名单无纯氢GPS","缺失"),IF(ISNUMBER(E2119),"非测试日仪表","缺失"))))</x:f>
        <x:v>缺失</x:v>
      </x:c>
      <x:c r="L2119" s="7" t="str">
        <x:f>IF(K2119="缺失","",IF(K2119="非测试日纯氢",G2119,IF(K2119="非测试日仪表",E2119,F2119)))</x:f>
      </x:c>
      <x:c r="M2119" s="2" t="n">
        <x:f>IF(K2119="缺失",1,0)</x:f>
        <x:v>1</x:v>
      </x:c>
      <x:c r="N2119" s="2" t="str">
        <x:v>车辆里程查询_20260901-20260930_1024辆_仪表里程.xlsx / P268</x:v>
      </x:c>
      <x:c r="O2119" s="2" t="str">
        <x:v>车辆里程查询_20260901-20260930_1024辆_GPS里程.xlsx / P185</x:v>
      </x:c>
      <x:c r="P2119" s="2" t="str">
        <x:v>车辆纯氢气里程查询_20260901-20260930_1024辆.xlsx / P985</x:v>
      </x:c>
    </x:row>
    <x:row r="2120" ht="22" customHeight="1">
      <x:c r="A2120" s="2" t="n">
        <x:v>85</x:v>
      </x:c>
      <x:c r="B2120" s="2" t="str">
        <x:v>粤A05809F</x:v>
      </x:c>
      <x:c r="C2120" s="2" t="str">
        <x:v>刘念念</x:v>
      </x:c>
      <x:c r="D2120" s="8" t="d">
        <x:v>2026-09-13T00:00:00.000Z</x:v>
      </x:c>
      <x:c r="E2120" s="7"/>
      <x:c r="F2120" s="7" t="n">
        <x:v>0</x:v>
      </x:c>
      <x:c r="G2120" s="7"/>
      <x:c r="H2120" s="2" t="str">
        <x:v>否</x:v>
      </x:c>
      <x:c r="I2120" s="7" t="str">
        <x:f>IF(AND(ISNUMBER(E2120),ISNUMBER(F2120)),E2120-F2120,"")</x:f>
      </x:c>
      <x:c r="J2120" s="2" t="str">
        <x:f>IF(H2120="否","不适用",IF(AND(ISNUMBER(E2120),ISNUMBER(F2120)),IF(I2120&gt;'规则与名单'!$B$2,"是","否"),"未判定"))</x:f>
        <x:v>不适用</x:v>
      </x:c>
      <x:c r="K2120" s="2" t="str">
        <x:f>IF(J2120="是",IF(ISNUMBER(F2120),"测试日GPS","缺失"),IF(ISNUMBER(G2120),"非测试日纯氢",IF(AND(H2120="是",J2120="未判定"),IF(ISNUMBER(F2120),"测试名单无纯氢GPS","缺失"),IF(ISNUMBER(E2120),"非测试日仪表","缺失"))))</x:f>
        <x:v>缺失</x:v>
      </x:c>
      <x:c r="L2120" s="7" t="str">
        <x:f>IF(K2120="缺失","",IF(K2120="非测试日纯氢",G2120,IF(K2120="非测试日仪表",E2120,F2120)))</x:f>
      </x:c>
      <x:c r="M2120" s="2" t="n">
        <x:f>IF(K2120="缺失",1,0)</x:f>
        <x:v>1</x:v>
      </x:c>
      <x:c r="N2120" s="2" t="str">
        <x:v>车辆里程查询_20260901-20260930_1024辆_仪表里程.xlsx / Q268</x:v>
      </x:c>
      <x:c r="O2120" s="2" t="str">
        <x:v>车辆里程查询_20260901-20260930_1024辆_GPS里程.xlsx / Q185</x:v>
      </x:c>
      <x:c r="P2120" s="2" t="str">
        <x:v>车辆纯氢气里程查询_20260901-20260930_1024辆.xlsx / Q985</x:v>
      </x:c>
    </x:row>
    <x:row r="2121" ht="22" customHeight="1">
      <x:c r="A2121" s="2" t="n">
        <x:v>85</x:v>
      </x:c>
      <x:c r="B2121" s="2" t="str">
        <x:v>粤A05809F</x:v>
      </x:c>
      <x:c r="C2121" s="2" t="str">
        <x:v>刘念念</x:v>
      </x:c>
      <x:c r="D2121" s="8" t="d">
        <x:v>2026-09-14T00:00:00.000Z</x:v>
      </x:c>
      <x:c r="E2121" s="7" t="n">
        <x:v>139.9</x:v>
      </x:c>
      <x:c r="F2121" s="7" t="n">
        <x:v>132.4</x:v>
      </x:c>
      <x:c r="G2121" s="7" t="n">
        <x:v>7</x:v>
      </x:c>
      <x:c r="H2121" s="2" t="str">
        <x:v>否</x:v>
      </x:c>
      <x:c r="I2121" s="7" t="n">
        <x:f>IF(AND(ISNUMBER(E2121),ISNUMBER(F2121)),E2121-F2121,"")</x:f>
        <x:v>7.5</x:v>
      </x:c>
      <x:c r="J2121" s="2" t="str">
        <x:f>IF(H2121="否","不适用",IF(AND(ISNUMBER(E2121),ISNUMBER(F2121)),IF(I2121&gt;'规则与名单'!$B$2,"是","否"),"未判定"))</x:f>
        <x:v>不适用</x:v>
      </x:c>
      <x:c r="K2121" s="2" t="str">
        <x:f>IF(J2121="是",IF(ISNUMBER(F2121),"测试日GPS","缺失"),IF(ISNUMBER(G2121),"非测试日纯氢",IF(AND(H2121="是",J2121="未判定"),IF(ISNUMBER(F2121),"测试名单无纯氢GPS","缺失"),IF(ISNUMBER(E2121),"非测试日仪表","缺失"))))</x:f>
        <x:v>非测试日纯氢</x:v>
      </x:c>
      <x:c r="L2121" s="7" t="n">
        <x:f>IF(K2121="缺失","",IF(K2121="非测试日纯氢",G2121,IF(K2121="非测试日仪表",E2121,F2121)))</x:f>
        <x:v>7</x:v>
      </x:c>
      <x:c r="M2121" s="2" t="n">
        <x:f>IF(K2121="缺失",1,0)</x:f>
        <x:v>0</x:v>
      </x:c>
      <x:c r="N2121" s="2" t="str">
        <x:v>车辆里程查询_20260901-20260930_1024辆_仪表里程.xlsx / R268</x:v>
      </x:c>
      <x:c r="O2121" s="2" t="str">
        <x:v>车辆里程查询_20260901-20260930_1024辆_GPS里程.xlsx / R185</x:v>
      </x:c>
      <x:c r="P2121" s="2" t="str">
        <x:v>车辆纯氢气里程查询_20260901-20260930_1024辆.xlsx / R985</x:v>
      </x:c>
    </x:row>
    <x:row r="2122" ht="22" customHeight="1">
      <x:c r="A2122" s="2" t="n">
        <x:v>85</x:v>
      </x:c>
      <x:c r="B2122" s="2" t="str">
        <x:v>粤A05809F</x:v>
      </x:c>
      <x:c r="C2122" s="2" t="str">
        <x:v>刘念念</x:v>
      </x:c>
      <x:c r="D2122" s="8" t="d">
        <x:v>2026-09-15T00:00:00.000Z</x:v>
      </x:c>
      <x:c r="E2122" s="7" t="n">
        <x:v>135.4</x:v>
      </x:c>
      <x:c r="F2122" s="7" t="n">
        <x:v>124.6</x:v>
      </x:c>
      <x:c r="G2122" s="7" t="n">
        <x:v>10.4</x:v>
      </x:c>
      <x:c r="H2122" s="2" t="str">
        <x:v>否</x:v>
      </x:c>
      <x:c r="I2122" s="7" t="n">
        <x:f>IF(AND(ISNUMBER(E2122),ISNUMBER(F2122)),E2122-F2122,"")</x:f>
        <x:v>10.800000000000011</x:v>
      </x:c>
      <x:c r="J2122" s="2" t="str">
        <x:f>IF(H2122="否","不适用",IF(AND(ISNUMBER(E2122),ISNUMBER(F2122)),IF(I2122&gt;'规则与名单'!$B$2,"是","否"),"未判定"))</x:f>
        <x:v>不适用</x:v>
      </x:c>
      <x:c r="K2122" s="2" t="str">
        <x:f>IF(J2122="是",IF(ISNUMBER(F2122),"测试日GPS","缺失"),IF(ISNUMBER(G2122),"非测试日纯氢",IF(AND(H2122="是",J2122="未判定"),IF(ISNUMBER(F2122),"测试名单无纯氢GPS","缺失"),IF(ISNUMBER(E2122),"非测试日仪表","缺失"))))</x:f>
        <x:v>非测试日纯氢</x:v>
      </x:c>
      <x:c r="L2122" s="7" t="n">
        <x:f>IF(K2122="缺失","",IF(K2122="非测试日纯氢",G2122,IF(K2122="非测试日仪表",E2122,F2122)))</x:f>
        <x:v>10.4</x:v>
      </x:c>
      <x:c r="M2122" s="2" t="n">
        <x:f>IF(K2122="缺失",1,0)</x:f>
        <x:v>0</x:v>
      </x:c>
      <x:c r="N2122" s="2" t="str">
        <x:v>车辆里程查询_20260901-20260930_1024辆_仪表里程.xlsx / S268</x:v>
      </x:c>
      <x:c r="O2122" s="2" t="str">
        <x:v>车辆里程查询_20260901-20260930_1024辆_GPS里程.xlsx / S185</x:v>
      </x:c>
      <x:c r="P2122" s="2" t="str">
        <x:v>车辆纯氢气里程查询_20260901-20260930_1024辆.xlsx / S985</x:v>
      </x:c>
    </x:row>
    <x:row r="2123" ht="22" customHeight="1">
      <x:c r="A2123" s="2" t="n">
        <x:v>85</x:v>
      </x:c>
      <x:c r="B2123" s="2" t="str">
        <x:v>粤A05809F</x:v>
      </x:c>
      <x:c r="C2123" s="2" t="str">
        <x:v>刘念念</x:v>
      </x:c>
      <x:c r="D2123" s="8" t="d">
        <x:v>2026-09-16T00:00:00.000Z</x:v>
      </x:c>
      <x:c r="E2123" s="7" t="n">
        <x:v>136</x:v>
      </x:c>
      <x:c r="F2123" s="7" t="n">
        <x:v>384.7</x:v>
      </x:c>
      <x:c r="G2123" s="7" t="n">
        <x:v>7</x:v>
      </x:c>
      <x:c r="H2123" s="2" t="str">
        <x:v>否</x:v>
      </x:c>
      <x:c r="I2123" s="7" t="n">
        <x:f>IF(AND(ISNUMBER(E2123),ISNUMBER(F2123)),E2123-F2123,"")</x:f>
        <x:v>-248.7</x:v>
      </x:c>
      <x:c r="J2123" s="2" t="str">
        <x:f>IF(H2123="否","不适用",IF(AND(ISNUMBER(E2123),ISNUMBER(F2123)),IF(I2123&gt;'规则与名单'!$B$2,"是","否"),"未判定"))</x:f>
        <x:v>不适用</x:v>
      </x:c>
      <x:c r="K2123" s="2" t="str">
        <x:f>IF(J2123="是",IF(ISNUMBER(F2123),"测试日GPS","缺失"),IF(ISNUMBER(G2123),"非测试日纯氢",IF(AND(H2123="是",J2123="未判定"),IF(ISNUMBER(F2123),"测试名单无纯氢GPS","缺失"),IF(ISNUMBER(E2123),"非测试日仪表","缺失"))))</x:f>
        <x:v>非测试日纯氢</x:v>
      </x:c>
      <x:c r="L2123" s="7" t="n">
        <x:f>IF(K2123="缺失","",IF(K2123="非测试日纯氢",G2123,IF(K2123="非测试日仪表",E2123,F2123)))</x:f>
        <x:v>7</x:v>
      </x:c>
      <x:c r="M2123" s="2" t="n">
        <x:f>IF(K2123="缺失",1,0)</x:f>
        <x:v>0</x:v>
      </x:c>
      <x:c r="N2123" s="2" t="str">
        <x:v>车辆里程查询_20260901-20260930_1024辆_仪表里程.xlsx / T268</x:v>
      </x:c>
      <x:c r="O2123" s="2" t="str">
        <x:v>车辆里程查询_20260901-20260930_1024辆_GPS里程.xlsx / T185</x:v>
      </x:c>
      <x:c r="P2123" s="2" t="str">
        <x:v>车辆纯氢气里程查询_20260901-20260930_1024辆.xlsx / T985</x:v>
      </x:c>
    </x:row>
    <x:row r="2124" ht="22" customHeight="1">
      <x:c r="A2124" s="2" t="n">
        <x:v>85</x:v>
      </x:c>
      <x:c r="B2124" s="2" t="str">
        <x:v>粤A05809F</x:v>
      </x:c>
      <x:c r="C2124" s="2" t="str">
        <x:v>刘念念</x:v>
      </x:c>
      <x:c r="D2124" s="8" t="d">
        <x:v>2026-09-17T00:00:00.000Z</x:v>
      </x:c>
      <x:c r="E2124" s="7" t="n">
        <x:v>205.7</x:v>
      </x:c>
      <x:c r="F2124" s="7" t="n">
        <x:v>193.5</x:v>
      </x:c>
      <x:c r="G2124" s="7" t="n">
        <x:v>12.8</x:v>
      </x:c>
      <x:c r="H2124" s="2" t="str">
        <x:v>否</x:v>
      </x:c>
      <x:c r="I2124" s="7" t="n">
        <x:f>IF(AND(ISNUMBER(E2124),ISNUMBER(F2124)),E2124-F2124,"")</x:f>
        <x:v>12.199999999999989</x:v>
      </x:c>
      <x:c r="J2124" s="2" t="str">
        <x:f>IF(H2124="否","不适用",IF(AND(ISNUMBER(E2124),ISNUMBER(F2124)),IF(I2124&gt;'规则与名单'!$B$2,"是","否"),"未判定"))</x:f>
        <x:v>不适用</x:v>
      </x:c>
      <x:c r="K2124" s="2" t="str">
        <x:f>IF(J2124="是",IF(ISNUMBER(F2124),"测试日GPS","缺失"),IF(ISNUMBER(G2124),"非测试日纯氢",IF(AND(H2124="是",J2124="未判定"),IF(ISNUMBER(F2124),"测试名单无纯氢GPS","缺失"),IF(ISNUMBER(E2124),"非测试日仪表","缺失"))))</x:f>
        <x:v>非测试日纯氢</x:v>
      </x:c>
      <x:c r="L2124" s="7" t="n">
        <x:f>IF(K2124="缺失","",IF(K2124="非测试日纯氢",G2124,IF(K2124="非测试日仪表",E2124,F2124)))</x:f>
        <x:v>12.8</x:v>
      </x:c>
      <x:c r="M2124" s="2" t="n">
        <x:f>IF(K2124="缺失",1,0)</x:f>
        <x:v>0</x:v>
      </x:c>
      <x:c r="N2124" s="2" t="str">
        <x:v>车辆里程查询_20260901-20260930_1024辆_仪表里程.xlsx / U268</x:v>
      </x:c>
      <x:c r="O2124" s="2" t="str">
        <x:v>车辆里程查询_20260901-20260930_1024辆_GPS里程.xlsx / U185</x:v>
      </x:c>
      <x:c r="P2124" s="2" t="str">
        <x:v>车辆纯氢气里程查询_20260901-20260930_1024辆.xlsx / U985</x:v>
      </x:c>
    </x:row>
    <x:row r="2125" ht="22" customHeight="1">
      <x:c r="A2125" s="2" t="n">
        <x:v>85</x:v>
      </x:c>
      <x:c r="B2125" s="2" t="str">
        <x:v>粤A05809F</x:v>
      </x:c>
      <x:c r="C2125" s="2" t="str">
        <x:v>刘念念</x:v>
      </x:c>
      <x:c r="D2125" s="8" t="d">
        <x:v>2026-09-18T00:00:00.000Z</x:v>
      </x:c>
      <x:c r="E2125" s="7" t="n">
        <x:v>209.3</x:v>
      </x:c>
      <x:c r="F2125" s="7" t="n">
        <x:v>198.1</x:v>
      </x:c>
      <x:c r="G2125" s="7" t="n">
        <x:v>6.9</x:v>
      </x:c>
      <x:c r="H2125" s="2" t="str">
        <x:v>否</x:v>
      </x:c>
      <x:c r="I2125" s="7" t="n">
        <x:f>IF(AND(ISNUMBER(E2125),ISNUMBER(F2125)),E2125-F2125,"")</x:f>
        <x:v>11.200000000000017</x:v>
      </x:c>
      <x:c r="J2125" s="2" t="str">
        <x:f>IF(H2125="否","不适用",IF(AND(ISNUMBER(E2125),ISNUMBER(F2125)),IF(I2125&gt;'规则与名单'!$B$2,"是","否"),"未判定"))</x:f>
        <x:v>不适用</x:v>
      </x:c>
      <x:c r="K2125" s="2" t="str">
        <x:f>IF(J2125="是",IF(ISNUMBER(F2125),"测试日GPS","缺失"),IF(ISNUMBER(G2125),"非测试日纯氢",IF(AND(H2125="是",J2125="未判定"),IF(ISNUMBER(F2125),"测试名单无纯氢GPS","缺失"),IF(ISNUMBER(E2125),"非测试日仪表","缺失"))))</x:f>
        <x:v>非测试日纯氢</x:v>
      </x:c>
      <x:c r="L2125" s="7" t="n">
        <x:f>IF(K2125="缺失","",IF(K2125="非测试日纯氢",G2125,IF(K2125="非测试日仪表",E2125,F2125)))</x:f>
        <x:v>6.9</x:v>
      </x:c>
      <x:c r="M2125" s="2" t="n">
        <x:f>IF(K2125="缺失",1,0)</x:f>
        <x:v>0</x:v>
      </x:c>
      <x:c r="N2125" s="2" t="str">
        <x:v>车辆里程查询_20260901-20260930_1024辆_仪表里程.xlsx / V268</x:v>
      </x:c>
      <x:c r="O2125" s="2" t="str">
        <x:v>车辆里程查询_20260901-20260930_1024辆_GPS里程.xlsx / V185</x:v>
      </x:c>
      <x:c r="P2125" s="2" t="str">
        <x:v>车辆纯氢气里程查询_20260901-20260930_1024辆.xlsx / V985</x:v>
      </x:c>
    </x:row>
    <x:row r="2126" ht="22" customHeight="1">
      <x:c r="A2126" s="2" t="n">
        <x:v>85</x:v>
      </x:c>
      <x:c r="B2126" s="2" t="str">
        <x:v>粤A05809F</x:v>
      </x:c>
      <x:c r="C2126" s="2" t="str">
        <x:v>刘念念</x:v>
      </x:c>
      <x:c r="D2126" s="8" t="d">
        <x:v>2026-09-19T00:00:00.000Z</x:v>
      </x:c>
      <x:c r="E2126" s="7" t="n">
        <x:v>91.1</x:v>
      </x:c>
      <x:c r="F2126" s="7" t="n">
        <x:v>86.7</x:v>
      </x:c>
      <x:c r="G2126" s="7" t="n">
        <x:v>14.7</x:v>
      </x:c>
      <x:c r="H2126" s="2" t="str">
        <x:v>否</x:v>
      </x:c>
      <x:c r="I2126" s="7" t="n">
        <x:f>IF(AND(ISNUMBER(E2126),ISNUMBER(F2126)),E2126-F2126,"")</x:f>
        <x:v>4.3999999999999915</x:v>
      </x:c>
      <x:c r="J2126" s="2" t="str">
        <x:f>IF(H2126="否","不适用",IF(AND(ISNUMBER(E2126),ISNUMBER(F2126)),IF(I2126&gt;'规则与名单'!$B$2,"是","否"),"未判定"))</x:f>
        <x:v>不适用</x:v>
      </x:c>
      <x:c r="K2126" s="2" t="str">
        <x:f>IF(J2126="是",IF(ISNUMBER(F2126),"测试日GPS","缺失"),IF(ISNUMBER(G2126),"非测试日纯氢",IF(AND(H2126="是",J2126="未判定"),IF(ISNUMBER(F2126),"测试名单无纯氢GPS","缺失"),IF(ISNUMBER(E2126),"非测试日仪表","缺失"))))</x:f>
        <x:v>非测试日纯氢</x:v>
      </x:c>
      <x:c r="L2126" s="7" t="n">
        <x:f>IF(K2126="缺失","",IF(K2126="非测试日纯氢",G2126,IF(K2126="非测试日仪表",E2126,F2126)))</x:f>
        <x:v>14.7</x:v>
      </x:c>
      <x:c r="M2126" s="2" t="n">
        <x:f>IF(K2126="缺失",1,0)</x:f>
        <x:v>0</x:v>
      </x:c>
      <x:c r="N2126" s="2" t="str">
        <x:v>车辆里程查询_20260901-20260930_1024辆_仪表里程.xlsx / W268</x:v>
      </x:c>
      <x:c r="O2126" s="2" t="str">
        <x:v>车辆里程查询_20260901-20260930_1024辆_GPS里程.xlsx / W185</x:v>
      </x:c>
      <x:c r="P2126" s="2" t="str">
        <x:v>车辆纯氢气里程查询_20260901-20260930_1024辆.xlsx / W985</x:v>
      </x:c>
    </x:row>
    <x:row r="2127" ht="22" customHeight="1">
      <x:c r="A2127" s="2" t="n">
        <x:v>85</x:v>
      </x:c>
      <x:c r="B2127" s="2" t="str">
        <x:v>粤A05809F</x:v>
      </x:c>
      <x:c r="C2127" s="2" t="str">
        <x:v>刘念念</x:v>
      </x:c>
      <x:c r="D2127" s="8" t="d">
        <x:v>2026-09-20T00:00:00.000Z</x:v>
      </x:c>
      <x:c r="E2127" s="7" t="n">
        <x:v>8.3</x:v>
      </x:c>
      <x:c r="F2127" s="7" t="n">
        <x:v>8</x:v>
      </x:c>
      <x:c r="G2127" s="7" t="n">
        <x:v>1.1</x:v>
      </x:c>
      <x:c r="H2127" s="2" t="str">
        <x:v>否</x:v>
      </x:c>
      <x:c r="I2127" s="7" t="n">
        <x:f>IF(AND(ISNUMBER(E2127),ISNUMBER(F2127)),E2127-F2127,"")</x:f>
        <x:v>0.3000000000000007</x:v>
      </x:c>
      <x:c r="J2127" s="2" t="str">
        <x:f>IF(H2127="否","不适用",IF(AND(ISNUMBER(E2127),ISNUMBER(F2127)),IF(I2127&gt;'规则与名单'!$B$2,"是","否"),"未判定"))</x:f>
        <x:v>不适用</x:v>
      </x:c>
      <x:c r="K2127" s="2" t="str">
        <x:f>IF(J2127="是",IF(ISNUMBER(F2127),"测试日GPS","缺失"),IF(ISNUMBER(G2127),"非测试日纯氢",IF(AND(H2127="是",J2127="未判定"),IF(ISNUMBER(F2127),"测试名单无纯氢GPS","缺失"),IF(ISNUMBER(E2127),"非测试日仪表","缺失"))))</x:f>
        <x:v>非测试日纯氢</x:v>
      </x:c>
      <x:c r="L2127" s="7" t="n">
        <x:f>IF(K2127="缺失","",IF(K2127="非测试日纯氢",G2127,IF(K2127="非测试日仪表",E2127,F2127)))</x:f>
        <x:v>1.1</x:v>
      </x:c>
      <x:c r="M2127" s="2" t="n">
        <x:f>IF(K2127="缺失",1,0)</x:f>
        <x:v>0</x:v>
      </x:c>
      <x:c r="N2127" s="2" t="str">
        <x:v>车辆里程查询_20260901-20260930_1024辆_仪表里程.xlsx / X268</x:v>
      </x:c>
      <x:c r="O2127" s="2" t="str">
        <x:v>车辆里程查询_20260901-20260930_1024辆_GPS里程.xlsx / X185</x:v>
      </x:c>
      <x:c r="P2127" s="2" t="str">
        <x:v>车辆纯氢气里程查询_20260901-20260930_1024辆.xlsx / X985</x:v>
      </x:c>
    </x:row>
    <x:row r="2128" ht="22" customHeight="1">
      <x:c r="A2128" s="2" t="n">
        <x:v>85</x:v>
      </x:c>
      <x:c r="B2128" s="2" t="str">
        <x:v>粤A05809F</x:v>
      </x:c>
      <x:c r="C2128" s="2" t="str">
        <x:v>刘念念</x:v>
      </x:c>
      <x:c r="D2128" s="8" t="d">
        <x:v>2026-09-21T00:00:00.000Z</x:v>
      </x:c>
      <x:c r="E2128" s="7" t="n">
        <x:v>131.9</x:v>
      </x:c>
      <x:c r="F2128" s="7" t="n">
        <x:v>125.1</x:v>
      </x:c>
      <x:c r="G2128" s="7" t="n">
        <x:v>9.1</x:v>
      </x:c>
      <x:c r="H2128" s="2" t="str">
        <x:v>否</x:v>
      </x:c>
      <x:c r="I2128" s="7" t="n">
        <x:f>IF(AND(ISNUMBER(E2128),ISNUMBER(F2128)),E2128-F2128,"")</x:f>
        <x:v>6.800000000000011</x:v>
      </x:c>
      <x:c r="J2128" s="2" t="str">
        <x:f>IF(H2128="否","不适用",IF(AND(ISNUMBER(E2128),ISNUMBER(F2128)),IF(I2128&gt;'规则与名单'!$B$2,"是","否"),"未判定"))</x:f>
        <x:v>不适用</x:v>
      </x:c>
      <x:c r="K2128" s="2" t="str">
        <x:f>IF(J2128="是",IF(ISNUMBER(F2128),"测试日GPS","缺失"),IF(ISNUMBER(G2128),"非测试日纯氢",IF(AND(H2128="是",J2128="未判定"),IF(ISNUMBER(F2128),"测试名单无纯氢GPS","缺失"),IF(ISNUMBER(E2128),"非测试日仪表","缺失"))))</x:f>
        <x:v>非测试日纯氢</x:v>
      </x:c>
      <x:c r="L2128" s="7" t="n">
        <x:f>IF(K2128="缺失","",IF(K2128="非测试日纯氢",G2128,IF(K2128="非测试日仪表",E2128,F2128)))</x:f>
        <x:v>9.1</x:v>
      </x:c>
      <x:c r="M2128" s="2" t="n">
        <x:f>IF(K2128="缺失",1,0)</x:f>
        <x:v>0</x:v>
      </x:c>
      <x:c r="N2128" s="2" t="str">
        <x:v>车辆里程查询_20260901-20260930_1024辆_仪表里程.xlsx / Y268</x:v>
      </x:c>
      <x:c r="O2128" s="2" t="str">
        <x:v>车辆里程查询_20260901-20260930_1024辆_GPS里程.xlsx / Y185</x:v>
      </x:c>
      <x:c r="P2128" s="2" t="str">
        <x:v>车辆纯氢气里程查询_20260901-20260930_1024辆.xlsx / Y985</x:v>
      </x:c>
    </x:row>
    <x:row r="2129" ht="22" customHeight="1">
      <x:c r="A2129" s="2" t="n">
        <x:v>85</x:v>
      </x:c>
      <x:c r="B2129" s="2" t="str">
        <x:v>粤A05809F</x:v>
      </x:c>
      <x:c r="C2129" s="2" t="str">
        <x:v>刘念念</x:v>
      </x:c>
      <x:c r="D2129" s="8" t="d">
        <x:v>2026-09-22T00:00:00.000Z</x:v>
      </x:c>
      <x:c r="E2129" s="7" t="n">
        <x:v>221.4</x:v>
      </x:c>
      <x:c r="F2129" s="7" t="n">
        <x:v>206.8</x:v>
      </x:c>
      <x:c r="G2129" s="7" t="n">
        <x:v>2.2</x:v>
      </x:c>
      <x:c r="H2129" s="2" t="str">
        <x:v>否</x:v>
      </x:c>
      <x:c r="I2129" s="7" t="n">
        <x:f>IF(AND(ISNUMBER(E2129),ISNUMBER(F2129)),E2129-F2129,"")</x:f>
        <x:v>14.599999999999994</x:v>
      </x:c>
      <x:c r="J2129" s="2" t="str">
        <x:f>IF(H2129="否","不适用",IF(AND(ISNUMBER(E2129),ISNUMBER(F2129)),IF(I2129&gt;'规则与名单'!$B$2,"是","否"),"未判定"))</x:f>
        <x:v>不适用</x:v>
      </x:c>
      <x:c r="K2129" s="2" t="str">
        <x:f>IF(J2129="是",IF(ISNUMBER(F2129),"测试日GPS","缺失"),IF(ISNUMBER(G2129),"非测试日纯氢",IF(AND(H2129="是",J2129="未判定"),IF(ISNUMBER(F2129),"测试名单无纯氢GPS","缺失"),IF(ISNUMBER(E2129),"非测试日仪表","缺失"))))</x:f>
        <x:v>非测试日纯氢</x:v>
      </x:c>
      <x:c r="L2129" s="7" t="n">
        <x:f>IF(K2129="缺失","",IF(K2129="非测试日纯氢",G2129,IF(K2129="非测试日仪表",E2129,F2129)))</x:f>
        <x:v>2.2</x:v>
      </x:c>
      <x:c r="M2129" s="2" t="n">
        <x:f>IF(K2129="缺失",1,0)</x:f>
        <x:v>0</x:v>
      </x:c>
      <x:c r="N2129" s="2" t="str">
        <x:v>车辆里程查询_20260901-20260930_1024辆_仪表里程.xlsx / Z268</x:v>
      </x:c>
      <x:c r="O2129" s="2" t="str">
        <x:v>车辆里程查询_20260901-20260930_1024辆_GPS里程.xlsx / Z185</x:v>
      </x:c>
      <x:c r="P2129" s="2" t="str">
        <x:v>车辆纯氢气里程查询_20260901-20260930_1024辆.xlsx / Z985</x:v>
      </x:c>
    </x:row>
    <x:row r="2130" ht="22" customHeight="1">
      <x:c r="A2130" s="2" t="n">
        <x:v>85</x:v>
      </x:c>
      <x:c r="B2130" s="2" t="str">
        <x:v>粤A05809F</x:v>
      </x:c>
      <x:c r="C2130" s="2" t="str">
        <x:v>刘念念</x:v>
      </x:c>
      <x:c r="D2130" s="8" t="d">
        <x:v>2026-09-23T00:00:00.000Z</x:v>
      </x:c>
      <x:c r="E2130" s="7" t="n">
        <x:v>133.1</x:v>
      </x:c>
      <x:c r="F2130" s="7" t="n">
        <x:v>920.1</x:v>
      </x:c>
      <x:c r="G2130" s="7" t="n">
        <x:v>7.8</x:v>
      </x:c>
      <x:c r="H2130" s="2" t="str">
        <x:v>否</x:v>
      </x:c>
      <x:c r="I2130" s="7" t="n">
        <x:f>IF(AND(ISNUMBER(E2130),ISNUMBER(F2130)),E2130-F2130,"")</x:f>
        <x:v>-787</x:v>
      </x:c>
      <x:c r="J2130" s="2" t="str">
        <x:f>IF(H2130="否","不适用",IF(AND(ISNUMBER(E2130),ISNUMBER(F2130)),IF(I2130&gt;'规则与名单'!$B$2,"是","否"),"未判定"))</x:f>
        <x:v>不适用</x:v>
      </x:c>
      <x:c r="K2130" s="2" t="str">
        <x:f>IF(J2130="是",IF(ISNUMBER(F2130),"测试日GPS","缺失"),IF(ISNUMBER(G2130),"非测试日纯氢",IF(AND(H2130="是",J2130="未判定"),IF(ISNUMBER(F2130),"测试名单无纯氢GPS","缺失"),IF(ISNUMBER(E2130),"非测试日仪表","缺失"))))</x:f>
        <x:v>非测试日纯氢</x:v>
      </x:c>
      <x:c r="L2130" s="7" t="n">
        <x:f>IF(K2130="缺失","",IF(K2130="非测试日纯氢",G2130,IF(K2130="非测试日仪表",E2130,F2130)))</x:f>
        <x:v>7.8</x:v>
      </x:c>
      <x:c r="M2130" s="2" t="n">
        <x:f>IF(K2130="缺失",1,0)</x:f>
        <x:v>0</x:v>
      </x:c>
      <x:c r="N2130" s="2" t="str">
        <x:v>车辆里程查询_20260901-20260930_1024辆_仪表里程.xlsx / AA268</x:v>
      </x:c>
      <x:c r="O2130" s="2" t="str">
        <x:v>车辆里程查询_20260901-20260930_1024辆_GPS里程.xlsx / AA185</x:v>
      </x:c>
      <x:c r="P2130" s="2" t="str">
        <x:v>车辆纯氢气里程查询_20260901-20260930_1024辆.xlsx / AA985</x:v>
      </x:c>
    </x:row>
    <x:row r="2131" ht="22" customHeight="1">
      <x:c r="A2131" s="2" t="n">
        <x:v>85</x:v>
      </x:c>
      <x:c r="B2131" s="2" t="str">
        <x:v>粤A05809F</x:v>
      </x:c>
      <x:c r="C2131" s="2" t="str">
        <x:v>刘念念</x:v>
      </x:c>
      <x:c r="D2131" s="8" t="d">
        <x:v>2026-09-24T00:00:00.000Z</x:v>
      </x:c>
      <x:c r="E2131" s="7" t="n">
        <x:v>239.9</x:v>
      </x:c>
      <x:c r="F2131" s="7" t="n">
        <x:v>225.4</x:v>
      </x:c>
      <x:c r="G2131" s="7" t="n">
        <x:v>2</x:v>
      </x:c>
      <x:c r="H2131" s="2" t="str">
        <x:v>否</x:v>
      </x:c>
      <x:c r="I2131" s="7" t="n">
        <x:f>IF(AND(ISNUMBER(E2131),ISNUMBER(F2131)),E2131-F2131,"")</x:f>
        <x:v>14.5</x:v>
      </x:c>
      <x:c r="J2131" s="2" t="str">
        <x:f>IF(H2131="否","不适用",IF(AND(ISNUMBER(E2131),ISNUMBER(F2131)),IF(I2131&gt;'规则与名单'!$B$2,"是","否"),"未判定"))</x:f>
        <x:v>不适用</x:v>
      </x:c>
      <x:c r="K2131" s="2" t="str">
        <x:f>IF(J2131="是",IF(ISNUMBER(F2131),"测试日GPS","缺失"),IF(ISNUMBER(G2131),"非测试日纯氢",IF(AND(H2131="是",J2131="未判定"),IF(ISNUMBER(F2131),"测试名单无纯氢GPS","缺失"),IF(ISNUMBER(E2131),"非测试日仪表","缺失"))))</x:f>
        <x:v>非测试日纯氢</x:v>
      </x:c>
      <x:c r="L2131" s="7" t="n">
        <x:f>IF(K2131="缺失","",IF(K2131="非测试日纯氢",G2131,IF(K2131="非测试日仪表",E2131,F2131)))</x:f>
        <x:v>2</x:v>
      </x:c>
      <x:c r="M2131" s="2" t="n">
        <x:f>IF(K2131="缺失",1,0)</x:f>
        <x:v>0</x:v>
      </x:c>
      <x:c r="N2131" s="2" t="str">
        <x:v>车辆里程查询_20260901-20260930_1024辆_仪表里程.xlsx / AB268</x:v>
      </x:c>
      <x:c r="O2131" s="2" t="str">
        <x:v>车辆里程查询_20260901-20260930_1024辆_GPS里程.xlsx / AB185</x:v>
      </x:c>
      <x:c r="P2131" s="2" t="str">
        <x:v>车辆纯氢气里程查询_20260901-20260930_1024辆.xlsx / AB985</x:v>
      </x:c>
    </x:row>
    <x:row r="2132" ht="22" customHeight="1">
      <x:c r="A2132" s="2" t="n">
        <x:v>85</x:v>
      </x:c>
      <x:c r="B2132" s="2" t="str">
        <x:v>粤A05809F</x:v>
      </x:c>
      <x:c r="C2132" s="2" t="str">
        <x:v>刘念念</x:v>
      </x:c>
      <x:c r="D2132" s="8" t="d">
        <x:v>2026-09-25T00:00:00.000Z</x:v>
      </x:c>
      <x:c r="E2132" s="7" t="n">
        <x:v>49.8</x:v>
      </x:c>
      <x:c r="F2132" s="7" t="n">
        <x:v>738.5</x:v>
      </x:c>
      <x:c r="G2132" s="7" t="n">
        <x:v>2.3</x:v>
      </x:c>
      <x:c r="H2132" s="2" t="str">
        <x:v>否</x:v>
      </x:c>
      <x:c r="I2132" s="7" t="n">
        <x:f>IF(AND(ISNUMBER(E2132),ISNUMBER(F2132)),E2132-F2132,"")</x:f>
        <x:v>-688.7</x:v>
      </x:c>
      <x:c r="J2132" s="2" t="str">
        <x:f>IF(H2132="否","不适用",IF(AND(ISNUMBER(E2132),ISNUMBER(F2132)),IF(I2132&gt;'规则与名单'!$B$2,"是","否"),"未判定"))</x:f>
        <x:v>不适用</x:v>
      </x:c>
      <x:c r="K2132" s="2" t="str">
        <x:f>IF(J2132="是",IF(ISNUMBER(F2132),"测试日GPS","缺失"),IF(ISNUMBER(G2132),"非测试日纯氢",IF(AND(H2132="是",J2132="未判定"),IF(ISNUMBER(F2132),"测试名单无纯氢GPS","缺失"),IF(ISNUMBER(E2132),"非测试日仪表","缺失"))))</x:f>
        <x:v>非测试日纯氢</x:v>
      </x:c>
      <x:c r="L2132" s="7" t="n">
        <x:f>IF(K2132="缺失","",IF(K2132="非测试日纯氢",G2132,IF(K2132="非测试日仪表",E2132,F2132)))</x:f>
        <x:v>2.3</x:v>
      </x:c>
      <x:c r="M2132" s="2" t="n">
        <x:f>IF(K2132="缺失",1,0)</x:f>
        <x:v>0</x:v>
      </x:c>
      <x:c r="N2132" s="2" t="str">
        <x:v>车辆里程查询_20260901-20260930_1024辆_仪表里程.xlsx / AC268</x:v>
      </x:c>
      <x:c r="O2132" s="2" t="str">
        <x:v>车辆里程查询_20260901-20260930_1024辆_GPS里程.xlsx / AC185</x:v>
      </x:c>
      <x:c r="P2132" s="2" t="str">
        <x:v>车辆纯氢气里程查询_20260901-20260930_1024辆.xlsx / AC985</x:v>
      </x:c>
    </x:row>
    <x:row r="2133" ht="22" customHeight="1">
      <x:c r="A2133" s="2" t="n">
        <x:v>85</x:v>
      </x:c>
      <x:c r="B2133" s="2" t="str">
        <x:v>粤A05809F</x:v>
      </x:c>
      <x:c r="C2133" s="2" t="str">
        <x:v>刘念念</x:v>
      </x:c>
      <x:c r="D2133" s="8" t="d">
        <x:v>2026-09-26T00:00:00.000Z</x:v>
      </x:c>
      <x:c r="E2133" s="7" t="n">
        <x:v>210</x:v>
      </x:c>
      <x:c r="F2133" s="7" t="n">
        <x:v>936.9</x:v>
      </x:c>
      <x:c r="G2133" s="7" t="n">
        <x:v>4.6</x:v>
      </x:c>
      <x:c r="H2133" s="2" t="str">
        <x:v>否</x:v>
      </x:c>
      <x:c r="I2133" s="7" t="n">
        <x:f>IF(AND(ISNUMBER(E2133),ISNUMBER(F2133)),E2133-F2133,"")</x:f>
        <x:v>-726.9</x:v>
      </x:c>
      <x:c r="J2133" s="2" t="str">
        <x:f>IF(H2133="否","不适用",IF(AND(ISNUMBER(E2133),ISNUMBER(F2133)),IF(I2133&gt;'规则与名单'!$B$2,"是","否"),"未判定"))</x:f>
        <x:v>不适用</x:v>
      </x:c>
      <x:c r="K2133" s="2" t="str">
        <x:f>IF(J2133="是",IF(ISNUMBER(F2133),"测试日GPS","缺失"),IF(ISNUMBER(G2133),"非测试日纯氢",IF(AND(H2133="是",J2133="未判定"),IF(ISNUMBER(F2133),"测试名单无纯氢GPS","缺失"),IF(ISNUMBER(E2133),"非测试日仪表","缺失"))))</x:f>
        <x:v>非测试日纯氢</x:v>
      </x:c>
      <x:c r="L2133" s="7" t="n">
        <x:f>IF(K2133="缺失","",IF(K2133="非测试日纯氢",G2133,IF(K2133="非测试日仪表",E2133,F2133)))</x:f>
        <x:v>4.6</x:v>
      </x:c>
      <x:c r="M2133" s="2" t="n">
        <x:f>IF(K2133="缺失",1,0)</x:f>
        <x:v>0</x:v>
      </x:c>
      <x:c r="N2133" s="2" t="str">
        <x:v>车辆里程查询_20260901-20260930_1024辆_仪表里程.xlsx / AD268</x:v>
      </x:c>
      <x:c r="O2133" s="2" t="str">
        <x:v>车辆里程查询_20260901-20260930_1024辆_GPS里程.xlsx / AD185</x:v>
      </x:c>
      <x:c r="P2133" s="2" t="str">
        <x:v>车辆纯氢气里程查询_20260901-20260930_1024辆.xlsx / AD985</x:v>
      </x:c>
    </x:row>
    <x:row r="2134" ht="22" customHeight="1">
      <x:c r="A2134" s="2" t="n">
        <x:v>85</x:v>
      </x:c>
      <x:c r="B2134" s="2" t="str">
        <x:v>粤A05809F</x:v>
      </x:c>
      <x:c r="C2134" s="2" t="str">
        <x:v>刘念念</x:v>
      </x:c>
      <x:c r="D2134" s="8" t="d">
        <x:v>2026-09-27T00:00:00.000Z</x:v>
      </x:c>
      <x:c r="E2134" s="7" t="n">
        <x:v>288.4</x:v>
      </x:c>
      <x:c r="F2134" s="7" t="n">
        <x:v>272.6</x:v>
      </x:c>
      <x:c r="G2134" s="7" t="n">
        <x:v>7.7</x:v>
      </x:c>
      <x:c r="H2134" s="2" t="str">
        <x:v>否</x:v>
      </x:c>
      <x:c r="I2134" s="7" t="n">
        <x:f>IF(AND(ISNUMBER(E2134),ISNUMBER(F2134)),E2134-F2134,"")</x:f>
        <x:v>15.799999999999955</x:v>
      </x:c>
      <x:c r="J2134" s="2" t="str">
        <x:f>IF(H2134="否","不适用",IF(AND(ISNUMBER(E2134),ISNUMBER(F2134)),IF(I2134&gt;'规则与名单'!$B$2,"是","否"),"未判定"))</x:f>
        <x:v>不适用</x:v>
      </x:c>
      <x:c r="K2134" s="2" t="str">
        <x:f>IF(J2134="是",IF(ISNUMBER(F2134),"测试日GPS","缺失"),IF(ISNUMBER(G2134),"非测试日纯氢",IF(AND(H2134="是",J2134="未判定"),IF(ISNUMBER(F2134),"测试名单无纯氢GPS","缺失"),IF(ISNUMBER(E2134),"非测试日仪表","缺失"))))</x:f>
        <x:v>非测试日纯氢</x:v>
      </x:c>
      <x:c r="L2134" s="7" t="n">
        <x:f>IF(K2134="缺失","",IF(K2134="非测试日纯氢",G2134,IF(K2134="非测试日仪表",E2134,F2134)))</x:f>
        <x:v>7.7</x:v>
      </x:c>
      <x:c r="M2134" s="2" t="n">
        <x:f>IF(K2134="缺失",1,0)</x:f>
        <x:v>0</x:v>
      </x:c>
      <x:c r="N2134" s="2" t="str">
        <x:v>车辆里程查询_20260901-20260930_1024辆_仪表里程.xlsx / AE268</x:v>
      </x:c>
      <x:c r="O2134" s="2" t="str">
        <x:v>车辆里程查询_20260901-20260930_1024辆_GPS里程.xlsx / AE185</x:v>
      </x:c>
      <x:c r="P2134" s="2" t="str">
        <x:v>车辆纯氢气里程查询_20260901-20260930_1024辆.xlsx / AE985</x:v>
      </x:c>
    </x:row>
    <x:row r="2135" ht="22" customHeight="1">
      <x:c r="A2135" s="2" t="n">
        <x:v>85</x:v>
      </x:c>
      <x:c r="B2135" s="2" t="str">
        <x:v>粤A05809F</x:v>
      </x:c>
      <x:c r="C2135" s="2" t="str">
        <x:v>刘念念</x:v>
      </x:c>
      <x:c r="D2135" s="8" t="d">
        <x:v>2026-09-28T00:00:00.000Z</x:v>
      </x:c>
      <x:c r="E2135" s="7" t="n">
        <x:v>206.8</x:v>
      </x:c>
      <x:c r="F2135" s="7" t="n">
        <x:v>195.8</x:v>
      </x:c>
      <x:c r="G2135" s="7" t="n">
        <x:v>9.7</x:v>
      </x:c>
      <x:c r="H2135" s="2" t="str">
        <x:v>否</x:v>
      </x:c>
      <x:c r="I2135" s="7" t="n">
        <x:f>IF(AND(ISNUMBER(E2135),ISNUMBER(F2135)),E2135-F2135,"")</x:f>
        <x:v>11</x:v>
      </x:c>
      <x:c r="J2135" s="2" t="str">
        <x:f>IF(H2135="否","不适用",IF(AND(ISNUMBER(E2135),ISNUMBER(F2135)),IF(I2135&gt;'规则与名单'!$B$2,"是","否"),"未判定"))</x:f>
        <x:v>不适用</x:v>
      </x:c>
      <x:c r="K2135" s="2" t="str">
        <x:f>IF(J2135="是",IF(ISNUMBER(F2135),"测试日GPS","缺失"),IF(ISNUMBER(G2135),"非测试日纯氢",IF(AND(H2135="是",J2135="未判定"),IF(ISNUMBER(F2135),"测试名单无纯氢GPS","缺失"),IF(ISNUMBER(E2135),"非测试日仪表","缺失"))))</x:f>
        <x:v>非测试日纯氢</x:v>
      </x:c>
      <x:c r="L2135" s="7" t="n">
        <x:f>IF(K2135="缺失","",IF(K2135="非测试日纯氢",G2135,IF(K2135="非测试日仪表",E2135,F2135)))</x:f>
        <x:v>9.7</x:v>
      </x:c>
      <x:c r="M2135" s="2" t="n">
        <x:f>IF(K2135="缺失",1,0)</x:f>
        <x:v>0</x:v>
      </x:c>
      <x:c r="N2135" s="2" t="str">
        <x:v>车辆里程查询_20260901-20260930_1024辆_仪表里程.xlsx / AF268</x:v>
      </x:c>
      <x:c r="O2135" s="2" t="str">
        <x:v>车辆里程查询_20260901-20260930_1024辆_GPS里程.xlsx / AF185</x:v>
      </x:c>
      <x:c r="P2135" s="2" t="str">
        <x:v>车辆纯氢气里程查询_20260901-20260930_1024辆.xlsx / AF985</x:v>
      </x:c>
    </x:row>
    <x:row r="2136" ht="22" customHeight="1">
      <x:c r="A2136" s="2" t="n">
        <x:v>85</x:v>
      </x:c>
      <x:c r="B2136" s="2" t="str">
        <x:v>粤A05809F</x:v>
      </x:c>
      <x:c r="C2136" s="2" t="str">
        <x:v>刘念念</x:v>
      </x:c>
      <x:c r="D2136" s="8" t="d">
        <x:v>2026-09-29T00:00:00.000Z</x:v>
      </x:c>
      <x:c r="E2136" s="7" t="n">
        <x:v>9</x:v>
      </x:c>
      <x:c r="F2136" s="7" t="n">
        <x:v>8.5</x:v>
      </x:c>
      <x:c r="G2136" s="7" t="n">
        <x:v>0</x:v>
      </x:c>
      <x:c r="H2136" s="2" t="str">
        <x:v>否</x:v>
      </x:c>
      <x:c r="I2136" s="7" t="n">
        <x:f>IF(AND(ISNUMBER(E2136),ISNUMBER(F2136)),E2136-F2136,"")</x:f>
        <x:v>0.5</x:v>
      </x:c>
      <x:c r="J2136" s="2" t="str">
        <x:f>IF(H2136="否","不适用",IF(AND(ISNUMBER(E2136),ISNUMBER(F2136)),IF(I2136&gt;'规则与名单'!$B$2,"是","否"),"未判定"))</x:f>
        <x:v>不适用</x:v>
      </x:c>
      <x:c r="K2136" s="2" t="str">
        <x:f>IF(J2136="是",IF(ISNUMBER(F2136),"测试日GPS","缺失"),IF(ISNUMBER(G2136),"非测试日纯氢",IF(AND(H2136="是",J2136="未判定"),IF(ISNUMBER(F2136),"测试名单无纯氢GPS","缺失"),IF(ISNUMBER(E2136),"非测试日仪表","缺失"))))</x:f>
        <x:v>非测试日纯氢</x:v>
      </x:c>
      <x:c r="L2136" s="7" t="n">
        <x:f>IF(K2136="缺失","",IF(K2136="非测试日纯氢",G2136,IF(K2136="非测试日仪表",E2136,F2136)))</x:f>
        <x:v>0</x:v>
      </x:c>
      <x:c r="M2136" s="2" t="n">
        <x:f>IF(K2136="缺失",1,0)</x:f>
        <x:v>0</x:v>
      </x:c>
      <x:c r="N2136" s="2" t="str">
        <x:v>车辆里程查询_20260901-20260930_1024辆_仪表里程.xlsx / AG268</x:v>
      </x:c>
      <x:c r="O2136" s="2" t="str">
        <x:v>车辆里程查询_20260901-20260930_1024辆_GPS里程.xlsx / AG185</x:v>
      </x:c>
      <x:c r="P2136" s="2" t="str">
        <x:v>车辆纯氢气里程查询_20260901-20260930_1024辆.xlsx / AG985</x:v>
      </x:c>
    </x:row>
    <x:row r="2137" ht="22" customHeight="1">
      <x:c r="A2137" s="2" t="n">
        <x:v>85</x:v>
      </x:c>
      <x:c r="B2137" s="2" t="str">
        <x:v>粤A05809F</x:v>
      </x:c>
      <x:c r="C2137" s="2" t="str">
        <x:v>刘念念</x:v>
      </x:c>
      <x:c r="D2137" s="8" t="d">
        <x:v>2026-09-30T00:00:00.000Z</x:v>
      </x:c>
      <x:c r="E2137" s="7"/>
      <x:c r="F2137" s="7" t="n">
        <x:v>8.5</x:v>
      </x:c>
      <x:c r="G2137" s="7"/>
      <x:c r="H2137" s="2" t="str">
        <x:v>否</x:v>
      </x:c>
      <x:c r="I2137" s="7" t="str">
        <x:f>IF(AND(ISNUMBER(E2137),ISNUMBER(F2137)),E2137-F2137,"")</x:f>
      </x:c>
      <x:c r="J2137" s="2" t="str">
        <x:f>IF(H2137="否","不适用",IF(AND(ISNUMBER(E2137),ISNUMBER(F2137)),IF(I2137&gt;'规则与名单'!$B$2,"是","否"),"未判定"))</x:f>
        <x:v>不适用</x:v>
      </x:c>
      <x:c r="K2137" s="2" t="str">
        <x:f>IF(J2137="是",IF(ISNUMBER(F2137),"测试日GPS","缺失"),IF(ISNUMBER(G2137),"非测试日纯氢",IF(AND(H2137="是",J2137="未判定"),IF(ISNUMBER(F2137),"测试名单无纯氢GPS","缺失"),IF(ISNUMBER(E2137),"非测试日仪表","缺失"))))</x:f>
        <x:v>缺失</x:v>
      </x:c>
      <x:c r="L2137" s="7" t="str">
        <x:f>IF(K2137="缺失","",IF(K2137="非测试日纯氢",G2137,IF(K2137="非测试日仪表",E2137,F2137)))</x:f>
      </x:c>
      <x:c r="M2137" s="2" t="n">
        <x:f>IF(K2137="缺失",1,0)</x:f>
        <x:v>1</x:v>
      </x:c>
      <x:c r="N2137" s="2" t="str">
        <x:v>车辆里程查询_20260901-20260930_1024辆_仪表里程.xlsx / AH268</x:v>
      </x:c>
      <x:c r="O2137" s="2" t="str">
        <x:v>车辆里程查询_20260901-20260930_1024辆_GPS里程.xlsx / AH185</x:v>
      </x:c>
      <x:c r="P2137" s="2" t="str">
        <x:v>车辆纯氢气里程查询_20260901-20260930_1024辆.xlsx / AH985</x:v>
      </x:c>
    </x:row>
    <x:row r="2138" ht="22" customHeight="1">
      <x:c r="A2138" s="2" t="n">
        <x:v>86</x:v>
      </x:c>
      <x:c r="B2138" s="2" t="str">
        <x:v>粤A05906F</x:v>
      </x:c>
      <x:c r="C2138" s="2" t="str">
        <x:v>刘念念</x:v>
      </x:c>
      <x:c r="D2138" s="8" t="d">
        <x:v>2026-09-01T00:00:00.000Z</x:v>
      </x:c>
      <x:c r="E2138" s="7" t="n">
        <x:v>63</x:v>
      </x:c>
      <x:c r="F2138" s="7" t="n">
        <x:v>58.7</x:v>
      </x:c>
      <x:c r="G2138" s="7" t="n">
        <x:v>63</x:v>
      </x:c>
      <x:c r="H2138" s="2" t="str">
        <x:v>否</x:v>
      </x:c>
      <x:c r="I2138" s="7" t="n">
        <x:f>IF(AND(ISNUMBER(E2138),ISNUMBER(F2138)),E2138-F2138,"")</x:f>
        <x:v>4.299999999999997</x:v>
      </x:c>
      <x:c r="J2138" s="2" t="str">
        <x:f>IF(H2138="否","不适用",IF(AND(ISNUMBER(E2138),ISNUMBER(F2138)),IF(I2138&gt;'规则与名单'!$B$2,"是","否"),"未判定"))</x:f>
        <x:v>不适用</x:v>
      </x:c>
      <x:c r="K2138" s="2" t="str">
        <x:f>IF(J2138="是",IF(ISNUMBER(F2138),"测试日GPS","缺失"),IF(ISNUMBER(G2138),"非测试日纯氢",IF(AND(H2138="是",J2138="未判定"),IF(ISNUMBER(F2138),"测试名单无纯氢GPS","缺失"),IF(ISNUMBER(E2138),"非测试日仪表","缺失"))))</x:f>
        <x:v>非测试日纯氢</x:v>
      </x:c>
      <x:c r="L2138" s="7" t="n">
        <x:f>IF(K2138="缺失","",IF(K2138="非测试日纯氢",G2138,IF(K2138="非测试日仪表",E2138,F2138)))</x:f>
        <x:v>63</x:v>
      </x:c>
      <x:c r="M2138" s="2" t="n">
        <x:f>IF(K2138="缺失",1,0)</x:f>
        <x:v>0</x:v>
      </x:c>
      <x:c r="N2138" s="2" t="str">
        <x:v>车辆里程查询_20260901-20260930_1024辆_仪表里程.xlsx / E410</x:v>
      </x:c>
      <x:c r="O2138" s="2" t="str">
        <x:v>车辆里程查询_20260901-20260930_1024辆_GPS里程.xlsx / E410</x:v>
      </x:c>
      <x:c r="P2138" s="2" t="str">
        <x:v>车辆纯氢气里程查询_20260901-20260930_1024辆.xlsx / E913</x:v>
      </x:c>
    </x:row>
    <x:row r="2139" ht="22" customHeight="1">
      <x:c r="A2139" s="2" t="n">
        <x:v>86</x:v>
      </x:c>
      <x:c r="B2139" s="2" t="str">
        <x:v>粤A05906F</x:v>
      </x:c>
      <x:c r="C2139" s="2" t="str">
        <x:v>刘念念</x:v>
      </x:c>
      <x:c r="D2139" s="8" t="d">
        <x:v>2026-09-02T00:00:00.000Z</x:v>
      </x:c>
      <x:c r="E2139" s="7" t="n">
        <x:v>231.3</x:v>
      </x:c>
      <x:c r="F2139" s="7" t="n">
        <x:v>217.7</x:v>
      </x:c>
      <x:c r="G2139" s="7" t="n">
        <x:v>194.7</x:v>
      </x:c>
      <x:c r="H2139" s="2" t="str">
        <x:v>否</x:v>
      </x:c>
      <x:c r="I2139" s="7" t="n">
        <x:f>IF(AND(ISNUMBER(E2139),ISNUMBER(F2139)),E2139-F2139,"")</x:f>
        <x:v>13.600000000000023</x:v>
      </x:c>
      <x:c r="J2139" s="2" t="str">
        <x:f>IF(H2139="否","不适用",IF(AND(ISNUMBER(E2139),ISNUMBER(F2139)),IF(I2139&gt;'规则与名单'!$B$2,"是","否"),"未判定"))</x:f>
        <x:v>不适用</x:v>
      </x:c>
      <x:c r="K2139" s="2" t="str">
        <x:f>IF(J2139="是",IF(ISNUMBER(F2139),"测试日GPS","缺失"),IF(ISNUMBER(G2139),"非测试日纯氢",IF(AND(H2139="是",J2139="未判定"),IF(ISNUMBER(F2139),"测试名单无纯氢GPS","缺失"),IF(ISNUMBER(E2139),"非测试日仪表","缺失"))))</x:f>
        <x:v>非测试日纯氢</x:v>
      </x:c>
      <x:c r="L2139" s="7" t="n">
        <x:f>IF(K2139="缺失","",IF(K2139="非测试日纯氢",G2139,IF(K2139="非测试日仪表",E2139,F2139)))</x:f>
        <x:v>194.7</x:v>
      </x:c>
      <x:c r="M2139" s="2" t="n">
        <x:f>IF(K2139="缺失",1,0)</x:f>
        <x:v>0</x:v>
      </x:c>
      <x:c r="N2139" s="2" t="str">
        <x:v>车辆里程查询_20260901-20260930_1024辆_仪表里程.xlsx / F410</x:v>
      </x:c>
      <x:c r="O2139" s="2" t="str">
        <x:v>车辆里程查询_20260901-20260930_1024辆_GPS里程.xlsx / F410</x:v>
      </x:c>
      <x:c r="P2139" s="2" t="str">
        <x:v>车辆纯氢气里程查询_20260901-20260930_1024辆.xlsx / F913</x:v>
      </x:c>
    </x:row>
    <x:row r="2140" ht="22" customHeight="1">
      <x:c r="A2140" s="2" t="n">
        <x:v>86</x:v>
      </x:c>
      <x:c r="B2140" s="2" t="str">
        <x:v>粤A05906F</x:v>
      </x:c>
      <x:c r="C2140" s="2" t="str">
        <x:v>刘念念</x:v>
      </x:c>
      <x:c r="D2140" s="8" t="d">
        <x:v>2026-09-03T00:00:00.000Z</x:v>
      </x:c>
      <x:c r="E2140" s="7" t="n">
        <x:v>56</x:v>
      </x:c>
      <x:c r="F2140" s="7" t="n">
        <x:v>53</x:v>
      </x:c>
      <x:c r="G2140" s="7" t="n">
        <x:v>55.7</x:v>
      </x:c>
      <x:c r="H2140" s="2" t="str">
        <x:v>否</x:v>
      </x:c>
      <x:c r="I2140" s="7" t="n">
        <x:f>IF(AND(ISNUMBER(E2140),ISNUMBER(F2140)),E2140-F2140,"")</x:f>
        <x:v>3</x:v>
      </x:c>
      <x:c r="J2140" s="2" t="str">
        <x:f>IF(H2140="否","不适用",IF(AND(ISNUMBER(E2140),ISNUMBER(F2140)),IF(I2140&gt;'规则与名单'!$B$2,"是","否"),"未判定"))</x:f>
        <x:v>不适用</x:v>
      </x:c>
      <x:c r="K2140" s="2" t="str">
        <x:f>IF(J2140="是",IF(ISNUMBER(F2140),"测试日GPS","缺失"),IF(ISNUMBER(G2140),"非测试日纯氢",IF(AND(H2140="是",J2140="未判定"),IF(ISNUMBER(F2140),"测试名单无纯氢GPS","缺失"),IF(ISNUMBER(E2140),"非测试日仪表","缺失"))))</x:f>
        <x:v>非测试日纯氢</x:v>
      </x:c>
      <x:c r="L2140" s="7" t="n">
        <x:f>IF(K2140="缺失","",IF(K2140="非测试日纯氢",G2140,IF(K2140="非测试日仪表",E2140,F2140)))</x:f>
        <x:v>55.7</x:v>
      </x:c>
      <x:c r="M2140" s="2" t="n">
        <x:f>IF(K2140="缺失",1,0)</x:f>
        <x:v>0</x:v>
      </x:c>
      <x:c r="N2140" s="2" t="str">
        <x:v>车辆里程查询_20260901-20260930_1024辆_仪表里程.xlsx / G410</x:v>
      </x:c>
      <x:c r="O2140" s="2" t="str">
        <x:v>车辆里程查询_20260901-20260930_1024辆_GPS里程.xlsx / G410</x:v>
      </x:c>
      <x:c r="P2140" s="2" t="str">
        <x:v>车辆纯氢气里程查询_20260901-20260930_1024辆.xlsx / G913</x:v>
      </x:c>
    </x:row>
    <x:row r="2141" ht="22" customHeight="1">
      <x:c r="A2141" s="2" t="n">
        <x:v>86</x:v>
      </x:c>
      <x:c r="B2141" s="2" t="str">
        <x:v>粤A05906F</x:v>
      </x:c>
      <x:c r="C2141" s="2" t="str">
        <x:v>刘念念</x:v>
      </x:c>
      <x:c r="D2141" s="8" t="d">
        <x:v>2026-09-04T00:00:00.000Z</x:v>
      </x:c>
      <x:c r="E2141" s="7" t="n">
        <x:v>255</x:v>
      </x:c>
      <x:c r="F2141" s="7" t="n">
        <x:v>371.1</x:v>
      </x:c>
      <x:c r="G2141" s="7" t="n">
        <x:v>393.6</x:v>
      </x:c>
      <x:c r="H2141" s="2" t="str">
        <x:v>否</x:v>
      </x:c>
      <x:c r="I2141" s="7" t="n">
        <x:f>IF(AND(ISNUMBER(E2141),ISNUMBER(F2141)),E2141-F2141,"")</x:f>
        <x:v>-116.10000000000002</x:v>
      </x:c>
      <x:c r="J2141" s="2" t="str">
        <x:f>IF(H2141="否","不适用",IF(AND(ISNUMBER(E2141),ISNUMBER(F2141)),IF(I2141&gt;'规则与名单'!$B$2,"是","否"),"未判定"))</x:f>
        <x:v>不适用</x:v>
      </x:c>
      <x:c r="K2141" s="2" t="str">
        <x:f>IF(J2141="是",IF(ISNUMBER(F2141),"测试日GPS","缺失"),IF(ISNUMBER(G2141),"非测试日纯氢",IF(AND(H2141="是",J2141="未判定"),IF(ISNUMBER(F2141),"测试名单无纯氢GPS","缺失"),IF(ISNUMBER(E2141),"非测试日仪表","缺失"))))</x:f>
        <x:v>非测试日纯氢</x:v>
      </x:c>
      <x:c r="L2141" s="7" t="n">
        <x:f>IF(K2141="缺失","",IF(K2141="非测试日纯氢",G2141,IF(K2141="非测试日仪表",E2141,F2141)))</x:f>
        <x:v>393.6</x:v>
      </x:c>
      <x:c r="M2141" s="2" t="n">
        <x:f>IF(K2141="缺失",1,0)</x:f>
        <x:v>0</x:v>
      </x:c>
      <x:c r="N2141" s="2" t="str">
        <x:v>车辆里程查询_20260901-20260930_1024辆_仪表里程.xlsx / H410</x:v>
      </x:c>
      <x:c r="O2141" s="2" t="str">
        <x:v>车辆里程查询_20260901-20260930_1024辆_GPS里程.xlsx / H410</x:v>
      </x:c>
      <x:c r="P2141" s="2" t="str">
        <x:v>车辆纯氢气里程查询_20260901-20260930_1024辆.xlsx / H913</x:v>
      </x:c>
    </x:row>
    <x:row r="2142" ht="22" customHeight="1">
      <x:c r="A2142" s="2" t="n">
        <x:v>86</x:v>
      </x:c>
      <x:c r="B2142" s="2" t="str">
        <x:v>粤A05906F</x:v>
      </x:c>
      <x:c r="C2142" s="2" t="str">
        <x:v>刘念念</x:v>
      </x:c>
      <x:c r="D2142" s="8" t="d">
        <x:v>2026-09-05T00:00:00.000Z</x:v>
      </x:c>
      <x:c r="E2142" s="7" t="n">
        <x:v>307.5</x:v>
      </x:c>
      <x:c r="F2142" s="7" t="n">
        <x:v>163.7</x:v>
      </x:c>
      <x:c r="G2142" s="7" t="n">
        <x:v>172.9</x:v>
      </x:c>
      <x:c r="H2142" s="2" t="str">
        <x:v>否</x:v>
      </x:c>
      <x:c r="I2142" s="7" t="n">
        <x:f>IF(AND(ISNUMBER(E2142),ISNUMBER(F2142)),E2142-F2142,"")</x:f>
        <x:v>143.8</x:v>
      </x:c>
      <x:c r="J2142" s="2" t="str">
        <x:f>IF(H2142="否","不适用",IF(AND(ISNUMBER(E2142),ISNUMBER(F2142)),IF(I2142&gt;'规则与名单'!$B$2,"是","否"),"未判定"))</x:f>
        <x:v>不适用</x:v>
      </x:c>
      <x:c r="K2142" s="2" t="str">
        <x:f>IF(J2142="是",IF(ISNUMBER(F2142),"测试日GPS","缺失"),IF(ISNUMBER(G2142),"非测试日纯氢",IF(AND(H2142="是",J2142="未判定"),IF(ISNUMBER(F2142),"测试名单无纯氢GPS","缺失"),IF(ISNUMBER(E2142),"非测试日仪表","缺失"))))</x:f>
        <x:v>非测试日纯氢</x:v>
      </x:c>
      <x:c r="L2142" s="7" t="n">
        <x:f>IF(K2142="缺失","",IF(K2142="非测试日纯氢",G2142,IF(K2142="非测试日仪表",E2142,F2142)))</x:f>
        <x:v>172.9</x:v>
      </x:c>
      <x:c r="M2142" s="2" t="n">
        <x:f>IF(K2142="缺失",1,0)</x:f>
        <x:v>0</x:v>
      </x:c>
      <x:c r="N2142" s="2" t="str">
        <x:v>车辆里程查询_20260901-20260930_1024辆_仪表里程.xlsx / I410</x:v>
      </x:c>
      <x:c r="O2142" s="2" t="str">
        <x:v>车辆里程查询_20260901-20260930_1024辆_GPS里程.xlsx / I410</x:v>
      </x:c>
      <x:c r="P2142" s="2" t="str">
        <x:v>车辆纯氢气里程查询_20260901-20260930_1024辆.xlsx / I913</x:v>
      </x:c>
    </x:row>
    <x:row r="2143" ht="22" customHeight="1">
      <x:c r="A2143" s="2" t="n">
        <x:v>86</x:v>
      </x:c>
      <x:c r="B2143" s="2" t="str">
        <x:v>粤A05906F</x:v>
      </x:c>
      <x:c r="C2143" s="2" t="str">
        <x:v>刘念念</x:v>
      </x:c>
      <x:c r="D2143" s="8" t="d">
        <x:v>2026-09-06T00:00:00.000Z</x:v>
      </x:c>
      <x:c r="E2143" s="7" t="n">
        <x:v>247.2</x:v>
      </x:c>
      <x:c r="F2143" s="7" t="n">
        <x:v>227.8</x:v>
      </x:c>
      <x:c r="G2143" s="7" t="n">
        <x:v>242.3</x:v>
      </x:c>
      <x:c r="H2143" s="2" t="str">
        <x:v>否</x:v>
      </x:c>
      <x:c r="I2143" s="7" t="n">
        <x:f>IF(AND(ISNUMBER(E2143),ISNUMBER(F2143)),E2143-F2143,"")</x:f>
        <x:v>19.399999999999977</x:v>
      </x:c>
      <x:c r="J2143" s="2" t="str">
        <x:f>IF(H2143="否","不适用",IF(AND(ISNUMBER(E2143),ISNUMBER(F2143)),IF(I2143&gt;'规则与名单'!$B$2,"是","否"),"未判定"))</x:f>
        <x:v>不适用</x:v>
      </x:c>
      <x:c r="K2143" s="2" t="str">
        <x:f>IF(J2143="是",IF(ISNUMBER(F2143),"测试日GPS","缺失"),IF(ISNUMBER(G2143),"非测试日纯氢",IF(AND(H2143="是",J2143="未判定"),IF(ISNUMBER(F2143),"测试名单无纯氢GPS","缺失"),IF(ISNUMBER(E2143),"非测试日仪表","缺失"))))</x:f>
        <x:v>非测试日纯氢</x:v>
      </x:c>
      <x:c r="L2143" s="7" t="n">
        <x:f>IF(K2143="缺失","",IF(K2143="非测试日纯氢",G2143,IF(K2143="非测试日仪表",E2143,F2143)))</x:f>
        <x:v>242.3</x:v>
      </x:c>
      <x:c r="M2143" s="2" t="n">
        <x:f>IF(K2143="缺失",1,0)</x:f>
        <x:v>0</x:v>
      </x:c>
      <x:c r="N2143" s="2" t="str">
        <x:v>车辆里程查询_20260901-20260930_1024辆_仪表里程.xlsx / J410</x:v>
      </x:c>
      <x:c r="O2143" s="2" t="str">
        <x:v>车辆里程查询_20260901-20260930_1024辆_GPS里程.xlsx / J410</x:v>
      </x:c>
      <x:c r="P2143" s="2" t="str">
        <x:v>车辆纯氢气里程查询_20260901-20260930_1024辆.xlsx / J913</x:v>
      </x:c>
    </x:row>
    <x:row r="2144" ht="22" customHeight="1">
      <x:c r="A2144" s="2" t="n">
        <x:v>86</x:v>
      </x:c>
      <x:c r="B2144" s="2" t="str">
        <x:v>粤A05906F</x:v>
      </x:c>
      <x:c r="C2144" s="2" t="str">
        <x:v>刘念念</x:v>
      </x:c>
      <x:c r="D2144" s="8" t="d">
        <x:v>2026-09-07T00:00:00.000Z</x:v>
      </x:c>
      <x:c r="E2144" s="7" t="n">
        <x:v>0</x:v>
      </x:c>
      <x:c r="F2144" s="7" t="n">
        <x:v>0</x:v>
      </x:c>
      <x:c r="G2144" s="7"/>
      <x:c r="H2144" s="2" t="str">
        <x:v>否</x:v>
      </x:c>
      <x:c r="I2144" s="7" t="n">
        <x:f>IF(AND(ISNUMBER(E2144),ISNUMBER(F2144)),E2144-F2144,"")</x:f>
        <x:v>0</x:v>
      </x:c>
      <x:c r="J2144" s="2" t="str">
        <x:f>IF(H2144="否","不适用",IF(AND(ISNUMBER(E2144),ISNUMBER(F2144)),IF(I2144&gt;'规则与名单'!$B$2,"是","否"),"未判定"))</x:f>
        <x:v>不适用</x:v>
      </x:c>
      <x:c r="K2144" s="2" t="str">
        <x:f>IF(J2144="是",IF(ISNUMBER(F2144),"测试日GPS","缺失"),IF(ISNUMBER(G2144),"非测试日纯氢",IF(AND(H2144="是",J2144="未判定"),IF(ISNUMBER(F2144),"测试名单无纯氢GPS","缺失"),IF(ISNUMBER(E2144),"非测试日仪表","缺失"))))</x:f>
        <x:v>非测试日仪表</x:v>
      </x:c>
      <x:c r="L2144" s="7" t="n">
        <x:f>IF(K2144="缺失","",IF(K2144="非测试日纯氢",G2144,IF(K2144="非测试日仪表",E2144,F2144)))</x:f>
        <x:v>0</x:v>
      </x:c>
      <x:c r="M2144" s="2" t="n">
        <x:f>IF(K2144="缺失",1,0)</x:f>
        <x:v>0</x:v>
      </x:c>
      <x:c r="N2144" s="2" t="str">
        <x:v>车辆里程查询_20260901-20260930_1024辆_仪表里程.xlsx / K410</x:v>
      </x:c>
      <x:c r="O2144" s="2" t="str">
        <x:v>车辆里程查询_20260901-20260930_1024辆_GPS里程.xlsx / K410</x:v>
      </x:c>
      <x:c r="P2144" s="2" t="str">
        <x:v>车辆纯氢气里程查询_20260901-20260930_1024辆.xlsx / K913</x:v>
      </x:c>
    </x:row>
    <x:row r="2145" ht="22" customHeight="1">
      <x:c r="A2145" s="2" t="n">
        <x:v>86</x:v>
      </x:c>
      <x:c r="B2145" s="2" t="str">
        <x:v>粤A05906F</x:v>
      </x:c>
      <x:c r="C2145" s="2" t="str">
        <x:v>刘念念</x:v>
      </x:c>
      <x:c r="D2145" s="8" t="d">
        <x:v>2026-09-08T00:00:00.000Z</x:v>
      </x:c>
      <x:c r="E2145" s="7" t="n">
        <x:v>337.8</x:v>
      </x:c>
      <x:c r="F2145" s="7" t="n">
        <x:v>318.9</x:v>
      </x:c>
      <x:c r="G2145" s="7" t="n">
        <x:v>333.7</x:v>
      </x:c>
      <x:c r="H2145" s="2" t="str">
        <x:v>否</x:v>
      </x:c>
      <x:c r="I2145" s="7" t="n">
        <x:f>IF(AND(ISNUMBER(E2145),ISNUMBER(F2145)),E2145-F2145,"")</x:f>
        <x:v>18.900000000000034</x:v>
      </x:c>
      <x:c r="J2145" s="2" t="str">
        <x:f>IF(H2145="否","不适用",IF(AND(ISNUMBER(E2145),ISNUMBER(F2145)),IF(I2145&gt;'规则与名单'!$B$2,"是","否"),"未判定"))</x:f>
        <x:v>不适用</x:v>
      </x:c>
      <x:c r="K2145" s="2" t="str">
        <x:f>IF(J2145="是",IF(ISNUMBER(F2145),"测试日GPS","缺失"),IF(ISNUMBER(G2145),"非测试日纯氢",IF(AND(H2145="是",J2145="未判定"),IF(ISNUMBER(F2145),"测试名单无纯氢GPS","缺失"),IF(ISNUMBER(E2145),"非测试日仪表","缺失"))))</x:f>
        <x:v>非测试日纯氢</x:v>
      </x:c>
      <x:c r="L2145" s="7" t="n">
        <x:f>IF(K2145="缺失","",IF(K2145="非测试日纯氢",G2145,IF(K2145="非测试日仪表",E2145,F2145)))</x:f>
        <x:v>333.7</x:v>
      </x:c>
      <x:c r="M2145" s="2" t="n">
        <x:f>IF(K2145="缺失",1,0)</x:f>
        <x:v>0</x:v>
      </x:c>
      <x:c r="N2145" s="2" t="str">
        <x:v>车辆里程查询_20260901-20260930_1024辆_仪表里程.xlsx / L410</x:v>
      </x:c>
      <x:c r="O2145" s="2" t="str">
        <x:v>车辆里程查询_20260901-20260930_1024辆_GPS里程.xlsx / L410</x:v>
      </x:c>
      <x:c r="P2145" s="2" t="str">
        <x:v>车辆纯氢气里程查询_20260901-20260930_1024辆.xlsx / L913</x:v>
      </x:c>
    </x:row>
    <x:row r="2146" ht="22" customHeight="1">
      <x:c r="A2146" s="2" t="n">
        <x:v>86</x:v>
      </x:c>
      <x:c r="B2146" s="2" t="str">
        <x:v>粤A05906F</x:v>
      </x:c>
      <x:c r="C2146" s="2" t="str">
        <x:v>刘念念</x:v>
      </x:c>
      <x:c r="D2146" s="8" t="d">
        <x:v>2026-09-09T00:00:00.000Z</x:v>
      </x:c>
      <x:c r="E2146" s="7" t="n">
        <x:v>348</x:v>
      </x:c>
      <x:c r="F2146" s="7" t="n">
        <x:v>328.7</x:v>
      </x:c>
      <x:c r="G2146" s="7" t="n">
        <x:v>347.2</x:v>
      </x:c>
      <x:c r="H2146" s="2" t="str">
        <x:v>否</x:v>
      </x:c>
      <x:c r="I2146" s="7" t="n">
        <x:f>IF(AND(ISNUMBER(E2146),ISNUMBER(F2146)),E2146-F2146,"")</x:f>
        <x:v>19.30000000000001</x:v>
      </x:c>
      <x:c r="J2146" s="2" t="str">
        <x:f>IF(H2146="否","不适用",IF(AND(ISNUMBER(E2146),ISNUMBER(F2146)),IF(I2146&gt;'规则与名单'!$B$2,"是","否"),"未判定"))</x:f>
        <x:v>不适用</x:v>
      </x:c>
      <x:c r="K2146" s="2" t="str">
        <x:f>IF(J2146="是",IF(ISNUMBER(F2146),"测试日GPS","缺失"),IF(ISNUMBER(G2146),"非测试日纯氢",IF(AND(H2146="是",J2146="未判定"),IF(ISNUMBER(F2146),"测试名单无纯氢GPS","缺失"),IF(ISNUMBER(E2146),"非测试日仪表","缺失"))))</x:f>
        <x:v>非测试日纯氢</x:v>
      </x:c>
      <x:c r="L2146" s="7" t="n">
        <x:f>IF(K2146="缺失","",IF(K2146="非测试日纯氢",G2146,IF(K2146="非测试日仪表",E2146,F2146)))</x:f>
        <x:v>347.2</x:v>
      </x:c>
      <x:c r="M2146" s="2" t="n">
        <x:f>IF(K2146="缺失",1,0)</x:f>
        <x:v>0</x:v>
      </x:c>
      <x:c r="N2146" s="2" t="str">
        <x:v>车辆里程查询_20260901-20260930_1024辆_仪表里程.xlsx / M410</x:v>
      </x:c>
      <x:c r="O2146" s="2" t="str">
        <x:v>车辆里程查询_20260901-20260930_1024辆_GPS里程.xlsx / M410</x:v>
      </x:c>
      <x:c r="P2146" s="2" t="str">
        <x:v>车辆纯氢气里程查询_20260901-20260930_1024辆.xlsx / M913</x:v>
      </x:c>
    </x:row>
    <x:row r="2147" ht="22" customHeight="1">
      <x:c r="A2147" s="2" t="n">
        <x:v>86</x:v>
      </x:c>
      <x:c r="B2147" s="2" t="str">
        <x:v>粤A05906F</x:v>
      </x:c>
      <x:c r="C2147" s="2" t="str">
        <x:v>刘念念</x:v>
      </x:c>
      <x:c r="D2147" s="8" t="d">
        <x:v>2026-09-10T00:00:00.000Z</x:v>
      </x:c>
      <x:c r="E2147" s="7" t="n">
        <x:v>418.7</x:v>
      </x:c>
      <x:c r="F2147" s="7" t="n">
        <x:v>394.5</x:v>
      </x:c>
      <x:c r="G2147" s="7" t="n">
        <x:v>418.1</x:v>
      </x:c>
      <x:c r="H2147" s="2" t="str">
        <x:v>否</x:v>
      </x:c>
      <x:c r="I2147" s="7" t="n">
        <x:f>IF(AND(ISNUMBER(E2147),ISNUMBER(F2147)),E2147-F2147,"")</x:f>
        <x:v>24.19999999999999</x:v>
      </x:c>
      <x:c r="J2147" s="2" t="str">
        <x:f>IF(H2147="否","不适用",IF(AND(ISNUMBER(E2147),ISNUMBER(F2147)),IF(I2147&gt;'规则与名单'!$B$2,"是","否"),"未判定"))</x:f>
        <x:v>不适用</x:v>
      </x:c>
      <x:c r="K2147" s="2" t="str">
        <x:f>IF(J2147="是",IF(ISNUMBER(F2147),"测试日GPS","缺失"),IF(ISNUMBER(G2147),"非测试日纯氢",IF(AND(H2147="是",J2147="未判定"),IF(ISNUMBER(F2147),"测试名单无纯氢GPS","缺失"),IF(ISNUMBER(E2147),"非测试日仪表","缺失"))))</x:f>
        <x:v>非测试日纯氢</x:v>
      </x:c>
      <x:c r="L2147" s="7" t="n">
        <x:f>IF(K2147="缺失","",IF(K2147="非测试日纯氢",G2147,IF(K2147="非测试日仪表",E2147,F2147)))</x:f>
        <x:v>418.1</x:v>
      </x:c>
      <x:c r="M2147" s="2" t="n">
        <x:f>IF(K2147="缺失",1,0)</x:f>
        <x:v>0</x:v>
      </x:c>
      <x:c r="N2147" s="2" t="str">
        <x:v>车辆里程查询_20260901-20260930_1024辆_仪表里程.xlsx / N410</x:v>
      </x:c>
      <x:c r="O2147" s="2" t="str">
        <x:v>车辆里程查询_20260901-20260930_1024辆_GPS里程.xlsx / N410</x:v>
      </x:c>
      <x:c r="P2147" s="2" t="str">
        <x:v>车辆纯氢气里程查询_20260901-20260930_1024辆.xlsx / N913</x:v>
      </x:c>
    </x:row>
    <x:row r="2148" ht="22" customHeight="1">
      <x:c r="A2148" s="2" t="n">
        <x:v>86</x:v>
      </x:c>
      <x:c r="B2148" s="2" t="str">
        <x:v>粤A05906F</x:v>
      </x:c>
      <x:c r="C2148" s="2" t="str">
        <x:v>刘念念</x:v>
      </x:c>
      <x:c r="D2148" s="8" t="d">
        <x:v>2026-09-11T00:00:00.000Z</x:v>
      </x:c>
      <x:c r="E2148" s="7" t="n">
        <x:v>355.3</x:v>
      </x:c>
      <x:c r="F2148" s="7" t="n">
        <x:v>341.8</x:v>
      </x:c>
      <x:c r="G2148" s="7" t="n">
        <x:v>361.8</x:v>
      </x:c>
      <x:c r="H2148" s="2" t="str">
        <x:v>否</x:v>
      </x:c>
      <x:c r="I2148" s="7" t="n">
        <x:f>IF(AND(ISNUMBER(E2148),ISNUMBER(F2148)),E2148-F2148,"")</x:f>
        <x:v>13.5</x:v>
      </x:c>
      <x:c r="J2148" s="2" t="str">
        <x:f>IF(H2148="否","不适用",IF(AND(ISNUMBER(E2148),ISNUMBER(F2148)),IF(I2148&gt;'规则与名单'!$B$2,"是","否"),"未判定"))</x:f>
        <x:v>不适用</x:v>
      </x:c>
      <x:c r="K2148" s="2" t="str">
        <x:f>IF(J2148="是",IF(ISNUMBER(F2148),"测试日GPS","缺失"),IF(ISNUMBER(G2148),"非测试日纯氢",IF(AND(H2148="是",J2148="未判定"),IF(ISNUMBER(F2148),"测试名单无纯氢GPS","缺失"),IF(ISNUMBER(E2148),"非测试日仪表","缺失"))))</x:f>
        <x:v>非测试日纯氢</x:v>
      </x:c>
      <x:c r="L2148" s="7" t="n">
        <x:f>IF(K2148="缺失","",IF(K2148="非测试日纯氢",G2148,IF(K2148="非测试日仪表",E2148,F2148)))</x:f>
        <x:v>361.8</x:v>
      </x:c>
      <x:c r="M2148" s="2" t="n">
        <x:f>IF(K2148="缺失",1,0)</x:f>
        <x:v>0</x:v>
      </x:c>
      <x:c r="N2148" s="2" t="str">
        <x:v>车辆里程查询_20260901-20260930_1024辆_仪表里程.xlsx / O410</x:v>
      </x:c>
      <x:c r="O2148" s="2" t="str">
        <x:v>车辆里程查询_20260901-20260930_1024辆_GPS里程.xlsx / O410</x:v>
      </x:c>
      <x:c r="P2148" s="2" t="str">
        <x:v>车辆纯氢气里程查询_20260901-20260930_1024辆.xlsx / O913</x:v>
      </x:c>
    </x:row>
    <x:row r="2149" ht="22" customHeight="1">
      <x:c r="A2149" s="2" t="n">
        <x:v>86</x:v>
      </x:c>
      <x:c r="B2149" s="2" t="str">
        <x:v>粤A05906F</x:v>
      </x:c>
      <x:c r="C2149" s="2" t="str">
        <x:v>刘念念</x:v>
      </x:c>
      <x:c r="D2149" s="8" t="d">
        <x:v>2026-09-12T00:00:00.000Z</x:v>
      </x:c>
      <x:c r="E2149" s="7" t="n">
        <x:v>28.1</x:v>
      </x:c>
      <x:c r="F2149" s="7" t="n">
        <x:v>20.5</x:v>
      </x:c>
      <x:c r="G2149" s="7" t="n">
        <x:v>21.2</x:v>
      </x:c>
      <x:c r="H2149" s="2" t="str">
        <x:v>否</x:v>
      </x:c>
      <x:c r="I2149" s="7" t="n">
        <x:f>IF(AND(ISNUMBER(E2149),ISNUMBER(F2149)),E2149-F2149,"")</x:f>
        <x:v>7.600000000000001</x:v>
      </x:c>
      <x:c r="J2149" s="2" t="str">
        <x:f>IF(H2149="否","不适用",IF(AND(ISNUMBER(E2149),ISNUMBER(F2149)),IF(I2149&gt;'规则与名单'!$B$2,"是","否"),"未判定"))</x:f>
        <x:v>不适用</x:v>
      </x:c>
      <x:c r="K2149" s="2" t="str">
        <x:f>IF(J2149="是",IF(ISNUMBER(F2149),"测试日GPS","缺失"),IF(ISNUMBER(G2149),"非测试日纯氢",IF(AND(H2149="是",J2149="未判定"),IF(ISNUMBER(F2149),"测试名单无纯氢GPS","缺失"),IF(ISNUMBER(E2149),"非测试日仪表","缺失"))))</x:f>
        <x:v>非测试日纯氢</x:v>
      </x:c>
      <x:c r="L2149" s="7" t="n">
        <x:f>IF(K2149="缺失","",IF(K2149="非测试日纯氢",G2149,IF(K2149="非测试日仪表",E2149,F2149)))</x:f>
        <x:v>21.2</x:v>
      </x:c>
      <x:c r="M2149" s="2" t="n">
        <x:f>IF(K2149="缺失",1,0)</x:f>
        <x:v>0</x:v>
      </x:c>
      <x:c r="N2149" s="2" t="str">
        <x:v>车辆里程查询_20260901-20260930_1024辆_仪表里程.xlsx / P410</x:v>
      </x:c>
      <x:c r="O2149" s="2" t="str">
        <x:v>车辆里程查询_20260901-20260930_1024辆_GPS里程.xlsx / P410</x:v>
      </x:c>
      <x:c r="P2149" s="2" t="str">
        <x:v>车辆纯氢气里程查询_20260901-20260930_1024辆.xlsx / P913</x:v>
      </x:c>
    </x:row>
    <x:row r="2150" ht="22" customHeight="1">
      <x:c r="A2150" s="2" t="n">
        <x:v>86</x:v>
      </x:c>
      <x:c r="B2150" s="2" t="str">
        <x:v>粤A05906F</x:v>
      </x:c>
      <x:c r="C2150" s="2" t="str">
        <x:v>刘念念</x:v>
      </x:c>
      <x:c r="D2150" s="8" t="d">
        <x:v>2026-09-13T00:00:00.000Z</x:v>
      </x:c>
      <x:c r="E2150" s="7" t="n">
        <x:v>250.2</x:v>
      </x:c>
      <x:c r="F2150" s="7" t="n">
        <x:v>236</x:v>
      </x:c>
      <x:c r="G2150" s="7" t="n">
        <x:v>248.6</x:v>
      </x:c>
      <x:c r="H2150" s="2" t="str">
        <x:v>否</x:v>
      </x:c>
      <x:c r="I2150" s="7" t="n">
        <x:f>IF(AND(ISNUMBER(E2150),ISNUMBER(F2150)),E2150-F2150,"")</x:f>
        <x:v>14.199999999999989</x:v>
      </x:c>
      <x:c r="J2150" s="2" t="str">
        <x:f>IF(H2150="否","不适用",IF(AND(ISNUMBER(E2150),ISNUMBER(F2150)),IF(I2150&gt;'规则与名单'!$B$2,"是","否"),"未判定"))</x:f>
        <x:v>不适用</x:v>
      </x:c>
      <x:c r="K2150" s="2" t="str">
        <x:f>IF(J2150="是",IF(ISNUMBER(F2150),"测试日GPS","缺失"),IF(ISNUMBER(G2150),"非测试日纯氢",IF(AND(H2150="是",J2150="未判定"),IF(ISNUMBER(F2150),"测试名单无纯氢GPS","缺失"),IF(ISNUMBER(E2150),"非测试日仪表","缺失"))))</x:f>
        <x:v>非测试日纯氢</x:v>
      </x:c>
      <x:c r="L2150" s="7" t="n">
        <x:f>IF(K2150="缺失","",IF(K2150="非测试日纯氢",G2150,IF(K2150="非测试日仪表",E2150,F2150)))</x:f>
        <x:v>248.6</x:v>
      </x:c>
      <x:c r="M2150" s="2" t="n">
        <x:f>IF(K2150="缺失",1,0)</x:f>
        <x:v>0</x:v>
      </x:c>
      <x:c r="N2150" s="2" t="str">
        <x:v>车辆里程查询_20260901-20260930_1024辆_仪表里程.xlsx / Q410</x:v>
      </x:c>
      <x:c r="O2150" s="2" t="str">
        <x:v>车辆里程查询_20260901-20260930_1024辆_GPS里程.xlsx / Q410</x:v>
      </x:c>
      <x:c r="P2150" s="2" t="str">
        <x:v>车辆纯氢气里程查询_20260901-20260930_1024辆.xlsx / Q913</x:v>
      </x:c>
    </x:row>
    <x:row r="2151" ht="22" customHeight="1">
      <x:c r="A2151" s="2" t="n">
        <x:v>86</x:v>
      </x:c>
      <x:c r="B2151" s="2" t="str">
        <x:v>粤A05906F</x:v>
      </x:c>
      <x:c r="C2151" s="2" t="str">
        <x:v>刘念念</x:v>
      </x:c>
      <x:c r="D2151" s="8" t="d">
        <x:v>2026-09-14T00:00:00.000Z</x:v>
      </x:c>
      <x:c r="E2151" s="7" t="n">
        <x:v>281.5</x:v>
      </x:c>
      <x:c r="F2151" s="7" t="n">
        <x:v>265.7</x:v>
      </x:c>
      <x:c r="G2151" s="7" t="n">
        <x:v>281.1</x:v>
      </x:c>
      <x:c r="H2151" s="2" t="str">
        <x:v>否</x:v>
      </x:c>
      <x:c r="I2151" s="7" t="n">
        <x:f>IF(AND(ISNUMBER(E2151),ISNUMBER(F2151)),E2151-F2151,"")</x:f>
        <x:v>15.800000000000011</x:v>
      </x:c>
      <x:c r="J2151" s="2" t="str">
        <x:f>IF(H2151="否","不适用",IF(AND(ISNUMBER(E2151),ISNUMBER(F2151)),IF(I2151&gt;'规则与名单'!$B$2,"是","否"),"未判定"))</x:f>
        <x:v>不适用</x:v>
      </x:c>
      <x:c r="K2151" s="2" t="str">
        <x:f>IF(J2151="是",IF(ISNUMBER(F2151),"测试日GPS","缺失"),IF(ISNUMBER(G2151),"非测试日纯氢",IF(AND(H2151="是",J2151="未判定"),IF(ISNUMBER(F2151),"测试名单无纯氢GPS","缺失"),IF(ISNUMBER(E2151),"非测试日仪表","缺失"))))</x:f>
        <x:v>非测试日纯氢</x:v>
      </x:c>
      <x:c r="L2151" s="7" t="n">
        <x:f>IF(K2151="缺失","",IF(K2151="非测试日纯氢",G2151,IF(K2151="非测试日仪表",E2151,F2151)))</x:f>
        <x:v>281.1</x:v>
      </x:c>
      <x:c r="M2151" s="2" t="n">
        <x:f>IF(K2151="缺失",1,0)</x:f>
        <x:v>0</x:v>
      </x:c>
      <x:c r="N2151" s="2" t="str">
        <x:v>车辆里程查询_20260901-20260930_1024辆_仪表里程.xlsx / R410</x:v>
      </x:c>
      <x:c r="O2151" s="2" t="str">
        <x:v>车辆里程查询_20260901-20260930_1024辆_GPS里程.xlsx / R410</x:v>
      </x:c>
      <x:c r="P2151" s="2" t="str">
        <x:v>车辆纯氢气里程查询_20260901-20260930_1024辆.xlsx / R913</x:v>
      </x:c>
    </x:row>
    <x:row r="2152" ht="22" customHeight="1">
      <x:c r="A2152" s="2" t="n">
        <x:v>86</x:v>
      </x:c>
      <x:c r="B2152" s="2" t="str">
        <x:v>粤A05906F</x:v>
      </x:c>
      <x:c r="C2152" s="2" t="str">
        <x:v>刘念念</x:v>
      </x:c>
      <x:c r="D2152" s="8" t="d">
        <x:v>2026-09-15T00:00:00.000Z</x:v>
      </x:c>
      <x:c r="E2152" s="7" t="n">
        <x:v>251.7</x:v>
      </x:c>
      <x:c r="F2152" s="7" t="n">
        <x:v>235.9</x:v>
      </x:c>
      <x:c r="G2152" s="7" t="n">
        <x:v>251.4</x:v>
      </x:c>
      <x:c r="H2152" s="2" t="str">
        <x:v>否</x:v>
      </x:c>
      <x:c r="I2152" s="7" t="n">
        <x:f>IF(AND(ISNUMBER(E2152),ISNUMBER(F2152)),E2152-F2152,"")</x:f>
        <x:v>15.799999999999983</x:v>
      </x:c>
      <x:c r="J2152" s="2" t="str">
        <x:f>IF(H2152="否","不适用",IF(AND(ISNUMBER(E2152),ISNUMBER(F2152)),IF(I2152&gt;'规则与名单'!$B$2,"是","否"),"未判定"))</x:f>
        <x:v>不适用</x:v>
      </x:c>
      <x:c r="K2152" s="2" t="str">
        <x:f>IF(J2152="是",IF(ISNUMBER(F2152),"测试日GPS","缺失"),IF(ISNUMBER(G2152),"非测试日纯氢",IF(AND(H2152="是",J2152="未判定"),IF(ISNUMBER(F2152),"测试名单无纯氢GPS","缺失"),IF(ISNUMBER(E2152),"非测试日仪表","缺失"))))</x:f>
        <x:v>非测试日纯氢</x:v>
      </x:c>
      <x:c r="L2152" s="7" t="n">
        <x:f>IF(K2152="缺失","",IF(K2152="非测试日纯氢",G2152,IF(K2152="非测试日仪表",E2152,F2152)))</x:f>
        <x:v>251.4</x:v>
      </x:c>
      <x:c r="M2152" s="2" t="n">
        <x:f>IF(K2152="缺失",1,0)</x:f>
        <x:v>0</x:v>
      </x:c>
      <x:c r="N2152" s="2" t="str">
        <x:v>车辆里程查询_20260901-20260930_1024辆_仪表里程.xlsx / S410</x:v>
      </x:c>
      <x:c r="O2152" s="2" t="str">
        <x:v>车辆里程查询_20260901-20260930_1024辆_GPS里程.xlsx / S410</x:v>
      </x:c>
      <x:c r="P2152" s="2" t="str">
        <x:v>车辆纯氢气里程查询_20260901-20260930_1024辆.xlsx / S913</x:v>
      </x:c>
    </x:row>
    <x:row r="2153" ht="22" customHeight="1">
      <x:c r="A2153" s="2" t="n">
        <x:v>86</x:v>
      </x:c>
      <x:c r="B2153" s="2" t="str">
        <x:v>粤A05906F</x:v>
      </x:c>
      <x:c r="C2153" s="2" t="str">
        <x:v>刘念念</x:v>
      </x:c>
      <x:c r="D2153" s="8" t="d">
        <x:v>2026-09-16T00:00:00.000Z</x:v>
      </x:c>
      <x:c r="E2153" s="7" t="n">
        <x:v>372.7</x:v>
      </x:c>
      <x:c r="F2153" s="7" t="n">
        <x:v>352.4</x:v>
      </x:c>
      <x:c r="G2153" s="7" t="n">
        <x:v>371.5</x:v>
      </x:c>
      <x:c r="H2153" s="2" t="str">
        <x:v>否</x:v>
      </x:c>
      <x:c r="I2153" s="7" t="n">
        <x:f>IF(AND(ISNUMBER(E2153),ISNUMBER(F2153)),E2153-F2153,"")</x:f>
        <x:v>20.30000000000001</x:v>
      </x:c>
      <x:c r="J2153" s="2" t="str">
        <x:f>IF(H2153="否","不适用",IF(AND(ISNUMBER(E2153),ISNUMBER(F2153)),IF(I2153&gt;'规则与名单'!$B$2,"是","否"),"未判定"))</x:f>
        <x:v>不适用</x:v>
      </x:c>
      <x:c r="K2153" s="2" t="str">
        <x:f>IF(J2153="是",IF(ISNUMBER(F2153),"测试日GPS","缺失"),IF(ISNUMBER(G2153),"非测试日纯氢",IF(AND(H2153="是",J2153="未判定"),IF(ISNUMBER(F2153),"测试名单无纯氢GPS","缺失"),IF(ISNUMBER(E2153),"非测试日仪表","缺失"))))</x:f>
        <x:v>非测试日纯氢</x:v>
      </x:c>
      <x:c r="L2153" s="7" t="n">
        <x:f>IF(K2153="缺失","",IF(K2153="非测试日纯氢",G2153,IF(K2153="非测试日仪表",E2153,F2153)))</x:f>
        <x:v>371.5</x:v>
      </x:c>
      <x:c r="M2153" s="2" t="n">
        <x:f>IF(K2153="缺失",1,0)</x:f>
        <x:v>0</x:v>
      </x:c>
      <x:c r="N2153" s="2" t="str">
        <x:v>车辆里程查询_20260901-20260930_1024辆_仪表里程.xlsx / T410</x:v>
      </x:c>
      <x:c r="O2153" s="2" t="str">
        <x:v>车辆里程查询_20260901-20260930_1024辆_GPS里程.xlsx / T410</x:v>
      </x:c>
      <x:c r="P2153" s="2" t="str">
        <x:v>车辆纯氢气里程查询_20260901-20260930_1024辆.xlsx / T913</x:v>
      </x:c>
    </x:row>
    <x:row r="2154" ht="22" customHeight="1">
      <x:c r="A2154" s="2" t="n">
        <x:v>86</x:v>
      </x:c>
      <x:c r="B2154" s="2" t="str">
        <x:v>粤A05906F</x:v>
      </x:c>
      <x:c r="C2154" s="2" t="str">
        <x:v>刘念念</x:v>
      </x:c>
      <x:c r="D2154" s="8" t="d">
        <x:v>2026-09-17T00:00:00.000Z</x:v>
      </x:c>
      <x:c r="E2154" s="7" t="n">
        <x:v>223</x:v>
      </x:c>
      <x:c r="F2154" s="7" t="n">
        <x:v>210.5</x:v>
      </x:c>
      <x:c r="G2154" s="7" t="n">
        <x:v>205.3</x:v>
      </x:c>
      <x:c r="H2154" s="2" t="str">
        <x:v>否</x:v>
      </x:c>
      <x:c r="I2154" s="7" t="n">
        <x:f>IF(AND(ISNUMBER(E2154),ISNUMBER(F2154)),E2154-F2154,"")</x:f>
        <x:v>12.5</x:v>
      </x:c>
      <x:c r="J2154" s="2" t="str">
        <x:f>IF(H2154="否","不适用",IF(AND(ISNUMBER(E2154),ISNUMBER(F2154)),IF(I2154&gt;'规则与名单'!$B$2,"是","否"),"未判定"))</x:f>
        <x:v>不适用</x:v>
      </x:c>
      <x:c r="K2154" s="2" t="str">
        <x:f>IF(J2154="是",IF(ISNUMBER(F2154),"测试日GPS","缺失"),IF(ISNUMBER(G2154),"非测试日纯氢",IF(AND(H2154="是",J2154="未判定"),IF(ISNUMBER(F2154),"测试名单无纯氢GPS","缺失"),IF(ISNUMBER(E2154),"非测试日仪表","缺失"))))</x:f>
        <x:v>非测试日纯氢</x:v>
      </x:c>
      <x:c r="L2154" s="7" t="n">
        <x:f>IF(K2154="缺失","",IF(K2154="非测试日纯氢",G2154,IF(K2154="非测试日仪表",E2154,F2154)))</x:f>
        <x:v>205.3</x:v>
      </x:c>
      <x:c r="M2154" s="2" t="n">
        <x:f>IF(K2154="缺失",1,0)</x:f>
        <x:v>0</x:v>
      </x:c>
      <x:c r="N2154" s="2" t="str">
        <x:v>车辆里程查询_20260901-20260930_1024辆_仪表里程.xlsx / U410</x:v>
      </x:c>
      <x:c r="O2154" s="2" t="str">
        <x:v>车辆里程查询_20260901-20260930_1024辆_GPS里程.xlsx / U410</x:v>
      </x:c>
      <x:c r="P2154" s="2" t="str">
        <x:v>车辆纯氢气里程查询_20260901-20260930_1024辆.xlsx / U913</x:v>
      </x:c>
    </x:row>
    <x:row r="2155" ht="22" customHeight="1">
      <x:c r="A2155" s="2" t="n">
        <x:v>86</x:v>
      </x:c>
      <x:c r="B2155" s="2" t="str">
        <x:v>粤A05906F</x:v>
      </x:c>
      <x:c r="C2155" s="2" t="str">
        <x:v>刘念念</x:v>
      </x:c>
      <x:c r="D2155" s="8" t="d">
        <x:v>2026-09-18T00:00:00.000Z</x:v>
      </x:c>
      <x:c r="E2155" s="7" t="n">
        <x:v>285.2</x:v>
      </x:c>
      <x:c r="F2155" s="7" t="n">
        <x:v>267.6</x:v>
      </x:c>
      <x:c r="G2155" s="7" t="n">
        <x:v>187.7</x:v>
      </x:c>
      <x:c r="H2155" s="2" t="str">
        <x:v>否</x:v>
      </x:c>
      <x:c r="I2155" s="7" t="n">
        <x:f>IF(AND(ISNUMBER(E2155),ISNUMBER(F2155)),E2155-F2155,"")</x:f>
        <x:v>17.599999999999966</x:v>
      </x:c>
      <x:c r="J2155" s="2" t="str">
        <x:f>IF(H2155="否","不适用",IF(AND(ISNUMBER(E2155),ISNUMBER(F2155)),IF(I2155&gt;'规则与名单'!$B$2,"是","否"),"未判定"))</x:f>
        <x:v>不适用</x:v>
      </x:c>
      <x:c r="K2155" s="2" t="str">
        <x:f>IF(J2155="是",IF(ISNUMBER(F2155),"测试日GPS","缺失"),IF(ISNUMBER(G2155),"非测试日纯氢",IF(AND(H2155="是",J2155="未判定"),IF(ISNUMBER(F2155),"测试名单无纯氢GPS","缺失"),IF(ISNUMBER(E2155),"非测试日仪表","缺失"))))</x:f>
        <x:v>非测试日纯氢</x:v>
      </x:c>
      <x:c r="L2155" s="7" t="n">
        <x:f>IF(K2155="缺失","",IF(K2155="非测试日纯氢",G2155,IF(K2155="非测试日仪表",E2155,F2155)))</x:f>
        <x:v>187.7</x:v>
      </x:c>
      <x:c r="M2155" s="2" t="n">
        <x:f>IF(K2155="缺失",1,0)</x:f>
        <x:v>0</x:v>
      </x:c>
      <x:c r="N2155" s="2" t="str">
        <x:v>车辆里程查询_20260901-20260930_1024辆_仪表里程.xlsx / V410</x:v>
      </x:c>
      <x:c r="O2155" s="2" t="str">
        <x:v>车辆里程查询_20260901-20260930_1024辆_GPS里程.xlsx / V410</x:v>
      </x:c>
      <x:c r="P2155" s="2" t="str">
        <x:v>车辆纯氢气里程查询_20260901-20260930_1024辆.xlsx / V913</x:v>
      </x:c>
    </x:row>
    <x:row r="2156" ht="22" customHeight="1">
      <x:c r="A2156" s="2" t="n">
        <x:v>86</x:v>
      </x:c>
      <x:c r="B2156" s="2" t="str">
        <x:v>粤A05906F</x:v>
      </x:c>
      <x:c r="C2156" s="2" t="str">
        <x:v>刘念念</x:v>
      </x:c>
      <x:c r="D2156" s="8" t="d">
        <x:v>2026-09-19T00:00:00.000Z</x:v>
      </x:c>
      <x:c r="E2156" s="7" t="n">
        <x:v>333.7</x:v>
      </x:c>
      <x:c r="F2156" s="7" t="n">
        <x:v>314.7</x:v>
      </x:c>
      <x:c r="G2156" s="7" t="n">
        <x:v>333.4</x:v>
      </x:c>
      <x:c r="H2156" s="2" t="str">
        <x:v>否</x:v>
      </x:c>
      <x:c r="I2156" s="7" t="n">
        <x:f>IF(AND(ISNUMBER(E2156),ISNUMBER(F2156)),E2156-F2156,"")</x:f>
        <x:v>19</x:v>
      </x:c>
      <x:c r="J2156" s="2" t="str">
        <x:f>IF(H2156="否","不适用",IF(AND(ISNUMBER(E2156),ISNUMBER(F2156)),IF(I2156&gt;'规则与名单'!$B$2,"是","否"),"未判定"))</x:f>
        <x:v>不适用</x:v>
      </x:c>
      <x:c r="K2156" s="2" t="str">
        <x:f>IF(J2156="是",IF(ISNUMBER(F2156),"测试日GPS","缺失"),IF(ISNUMBER(G2156),"非测试日纯氢",IF(AND(H2156="是",J2156="未判定"),IF(ISNUMBER(F2156),"测试名单无纯氢GPS","缺失"),IF(ISNUMBER(E2156),"非测试日仪表","缺失"))))</x:f>
        <x:v>非测试日纯氢</x:v>
      </x:c>
      <x:c r="L2156" s="7" t="n">
        <x:f>IF(K2156="缺失","",IF(K2156="非测试日纯氢",G2156,IF(K2156="非测试日仪表",E2156,F2156)))</x:f>
        <x:v>333.4</x:v>
      </x:c>
      <x:c r="M2156" s="2" t="n">
        <x:f>IF(K2156="缺失",1,0)</x:f>
        <x:v>0</x:v>
      </x:c>
      <x:c r="N2156" s="2" t="str">
        <x:v>车辆里程查询_20260901-20260930_1024辆_仪表里程.xlsx / W410</x:v>
      </x:c>
      <x:c r="O2156" s="2" t="str">
        <x:v>车辆里程查询_20260901-20260930_1024辆_GPS里程.xlsx / W410</x:v>
      </x:c>
      <x:c r="P2156" s="2" t="str">
        <x:v>车辆纯氢气里程查询_20260901-20260930_1024辆.xlsx / W913</x:v>
      </x:c>
    </x:row>
    <x:row r="2157" ht="22" customHeight="1">
      <x:c r="A2157" s="2" t="n">
        <x:v>86</x:v>
      </x:c>
      <x:c r="B2157" s="2" t="str">
        <x:v>粤A05906F</x:v>
      </x:c>
      <x:c r="C2157" s="2" t="str">
        <x:v>刘念念</x:v>
      </x:c>
      <x:c r="D2157" s="8" t="d">
        <x:v>2026-09-20T00:00:00.000Z</x:v>
      </x:c>
      <x:c r="E2157" s="7" t="n">
        <x:v>364.7</x:v>
      </x:c>
      <x:c r="F2157" s="7" t="n">
        <x:v>343.9</x:v>
      </x:c>
      <x:c r="G2157" s="7" t="n">
        <x:v>360.8</x:v>
      </x:c>
      <x:c r="H2157" s="2" t="str">
        <x:v>否</x:v>
      </x:c>
      <x:c r="I2157" s="7" t="n">
        <x:f>IF(AND(ISNUMBER(E2157),ISNUMBER(F2157)),E2157-F2157,"")</x:f>
        <x:v>20.80000000000001</x:v>
      </x:c>
      <x:c r="J2157" s="2" t="str">
        <x:f>IF(H2157="否","不适用",IF(AND(ISNUMBER(E2157),ISNUMBER(F2157)),IF(I2157&gt;'规则与名单'!$B$2,"是","否"),"未判定"))</x:f>
        <x:v>不适用</x:v>
      </x:c>
      <x:c r="K2157" s="2" t="str">
        <x:f>IF(J2157="是",IF(ISNUMBER(F2157),"测试日GPS","缺失"),IF(ISNUMBER(G2157),"非测试日纯氢",IF(AND(H2157="是",J2157="未判定"),IF(ISNUMBER(F2157),"测试名单无纯氢GPS","缺失"),IF(ISNUMBER(E2157),"非测试日仪表","缺失"))))</x:f>
        <x:v>非测试日纯氢</x:v>
      </x:c>
      <x:c r="L2157" s="7" t="n">
        <x:f>IF(K2157="缺失","",IF(K2157="非测试日纯氢",G2157,IF(K2157="非测试日仪表",E2157,F2157)))</x:f>
        <x:v>360.8</x:v>
      </x:c>
      <x:c r="M2157" s="2" t="n">
        <x:f>IF(K2157="缺失",1,0)</x:f>
        <x:v>0</x:v>
      </x:c>
      <x:c r="N2157" s="2" t="str">
        <x:v>车辆里程查询_20260901-20260930_1024辆_仪表里程.xlsx / X410</x:v>
      </x:c>
      <x:c r="O2157" s="2" t="str">
        <x:v>车辆里程查询_20260901-20260930_1024辆_GPS里程.xlsx / X410</x:v>
      </x:c>
      <x:c r="P2157" s="2" t="str">
        <x:v>车辆纯氢气里程查询_20260901-20260930_1024辆.xlsx / X913</x:v>
      </x:c>
    </x:row>
    <x:row r="2158" ht="22" customHeight="1">
      <x:c r="A2158" s="2" t="n">
        <x:v>86</x:v>
      </x:c>
      <x:c r="B2158" s="2" t="str">
        <x:v>粤A05906F</x:v>
      </x:c>
      <x:c r="C2158" s="2" t="str">
        <x:v>刘念念</x:v>
      </x:c>
      <x:c r="D2158" s="8" t="d">
        <x:v>2026-09-21T00:00:00.000Z</x:v>
      </x:c>
      <x:c r="E2158" s="7" t="n">
        <x:v>319.8</x:v>
      </x:c>
      <x:c r="F2158" s="7" t="n">
        <x:v>301.2</x:v>
      </x:c>
      <x:c r="G2158" s="7" t="n">
        <x:v>319.5</x:v>
      </x:c>
      <x:c r="H2158" s="2" t="str">
        <x:v>否</x:v>
      </x:c>
      <x:c r="I2158" s="7" t="n">
        <x:f>IF(AND(ISNUMBER(E2158),ISNUMBER(F2158)),E2158-F2158,"")</x:f>
        <x:v>18.600000000000023</x:v>
      </x:c>
      <x:c r="J2158" s="2" t="str">
        <x:f>IF(H2158="否","不适用",IF(AND(ISNUMBER(E2158),ISNUMBER(F2158)),IF(I2158&gt;'规则与名单'!$B$2,"是","否"),"未判定"))</x:f>
        <x:v>不适用</x:v>
      </x:c>
      <x:c r="K2158" s="2" t="str">
        <x:f>IF(J2158="是",IF(ISNUMBER(F2158),"测试日GPS","缺失"),IF(ISNUMBER(G2158),"非测试日纯氢",IF(AND(H2158="是",J2158="未判定"),IF(ISNUMBER(F2158),"测试名单无纯氢GPS","缺失"),IF(ISNUMBER(E2158),"非测试日仪表","缺失"))))</x:f>
        <x:v>非测试日纯氢</x:v>
      </x:c>
      <x:c r="L2158" s="7" t="n">
        <x:f>IF(K2158="缺失","",IF(K2158="非测试日纯氢",G2158,IF(K2158="非测试日仪表",E2158,F2158)))</x:f>
        <x:v>319.5</x:v>
      </x:c>
      <x:c r="M2158" s="2" t="n">
        <x:f>IF(K2158="缺失",1,0)</x:f>
        <x:v>0</x:v>
      </x:c>
      <x:c r="N2158" s="2" t="str">
        <x:v>车辆里程查询_20260901-20260930_1024辆_仪表里程.xlsx / Y410</x:v>
      </x:c>
      <x:c r="O2158" s="2" t="str">
        <x:v>车辆里程查询_20260901-20260930_1024辆_GPS里程.xlsx / Y410</x:v>
      </x:c>
      <x:c r="P2158" s="2" t="str">
        <x:v>车辆纯氢气里程查询_20260901-20260930_1024辆.xlsx / Y913</x:v>
      </x:c>
    </x:row>
    <x:row r="2159" ht="22" customHeight="1">
      <x:c r="A2159" s="2" t="n">
        <x:v>86</x:v>
      </x:c>
      <x:c r="B2159" s="2" t="str">
        <x:v>粤A05906F</x:v>
      </x:c>
      <x:c r="C2159" s="2" t="str">
        <x:v>刘念念</x:v>
      </x:c>
      <x:c r="D2159" s="8" t="d">
        <x:v>2026-09-22T00:00:00.000Z</x:v>
      </x:c>
      <x:c r="E2159" s="7" t="n">
        <x:v>248.7</x:v>
      </x:c>
      <x:c r="F2159" s="7" t="n">
        <x:v>234.5</x:v>
      </x:c>
      <x:c r="G2159" s="7" t="n">
        <x:v>248.4</x:v>
      </x:c>
      <x:c r="H2159" s="2" t="str">
        <x:v>否</x:v>
      </x:c>
      <x:c r="I2159" s="7" t="n">
        <x:f>IF(AND(ISNUMBER(E2159),ISNUMBER(F2159)),E2159-F2159,"")</x:f>
        <x:v>14.199999999999989</x:v>
      </x:c>
      <x:c r="J2159" s="2" t="str">
        <x:f>IF(H2159="否","不适用",IF(AND(ISNUMBER(E2159),ISNUMBER(F2159)),IF(I2159&gt;'规则与名单'!$B$2,"是","否"),"未判定"))</x:f>
        <x:v>不适用</x:v>
      </x:c>
      <x:c r="K2159" s="2" t="str">
        <x:f>IF(J2159="是",IF(ISNUMBER(F2159),"测试日GPS","缺失"),IF(ISNUMBER(G2159),"非测试日纯氢",IF(AND(H2159="是",J2159="未判定"),IF(ISNUMBER(F2159),"测试名单无纯氢GPS","缺失"),IF(ISNUMBER(E2159),"非测试日仪表","缺失"))))</x:f>
        <x:v>非测试日纯氢</x:v>
      </x:c>
      <x:c r="L2159" s="7" t="n">
        <x:f>IF(K2159="缺失","",IF(K2159="非测试日纯氢",G2159,IF(K2159="非测试日仪表",E2159,F2159)))</x:f>
        <x:v>248.4</x:v>
      </x:c>
      <x:c r="M2159" s="2" t="n">
        <x:f>IF(K2159="缺失",1,0)</x:f>
        <x:v>0</x:v>
      </x:c>
      <x:c r="N2159" s="2" t="str">
        <x:v>车辆里程查询_20260901-20260930_1024辆_仪表里程.xlsx / Z410</x:v>
      </x:c>
      <x:c r="O2159" s="2" t="str">
        <x:v>车辆里程查询_20260901-20260930_1024辆_GPS里程.xlsx / Z410</x:v>
      </x:c>
      <x:c r="P2159" s="2" t="str">
        <x:v>车辆纯氢气里程查询_20260901-20260930_1024辆.xlsx / Z913</x:v>
      </x:c>
    </x:row>
    <x:row r="2160" ht="22" customHeight="1">
      <x:c r="A2160" s="2" t="n">
        <x:v>86</x:v>
      </x:c>
      <x:c r="B2160" s="2" t="str">
        <x:v>粤A05906F</x:v>
      </x:c>
      <x:c r="C2160" s="2" t="str">
        <x:v>刘念念</x:v>
      </x:c>
      <x:c r="D2160" s="8" t="d">
        <x:v>2026-09-23T00:00:00.000Z</x:v>
      </x:c>
      <x:c r="E2160" s="7" t="n">
        <x:v>605.1</x:v>
      </x:c>
      <x:c r="F2160" s="7" t="n">
        <x:v>570.1</x:v>
      </x:c>
      <x:c r="G2160" s="7" t="n">
        <x:v>604.9</x:v>
      </x:c>
      <x:c r="H2160" s="2" t="str">
        <x:v>否</x:v>
      </x:c>
      <x:c r="I2160" s="7" t="n">
        <x:f>IF(AND(ISNUMBER(E2160),ISNUMBER(F2160)),E2160-F2160,"")</x:f>
        <x:v>35</x:v>
      </x:c>
      <x:c r="J2160" s="2" t="str">
        <x:f>IF(H2160="否","不适用",IF(AND(ISNUMBER(E2160),ISNUMBER(F2160)),IF(I2160&gt;'规则与名单'!$B$2,"是","否"),"未判定"))</x:f>
        <x:v>不适用</x:v>
      </x:c>
      <x:c r="K2160" s="2" t="str">
        <x:f>IF(J2160="是",IF(ISNUMBER(F2160),"测试日GPS","缺失"),IF(ISNUMBER(G2160),"非测试日纯氢",IF(AND(H2160="是",J2160="未判定"),IF(ISNUMBER(F2160),"测试名单无纯氢GPS","缺失"),IF(ISNUMBER(E2160),"非测试日仪表","缺失"))))</x:f>
        <x:v>非测试日纯氢</x:v>
      </x:c>
      <x:c r="L2160" s="7" t="n">
        <x:f>IF(K2160="缺失","",IF(K2160="非测试日纯氢",G2160,IF(K2160="非测试日仪表",E2160,F2160)))</x:f>
        <x:v>604.9</x:v>
      </x:c>
      <x:c r="M2160" s="2" t="n">
        <x:f>IF(K2160="缺失",1,0)</x:f>
        <x:v>0</x:v>
      </x:c>
      <x:c r="N2160" s="2" t="str">
        <x:v>车辆里程查询_20260901-20260930_1024辆_仪表里程.xlsx / AA410</x:v>
      </x:c>
      <x:c r="O2160" s="2" t="str">
        <x:v>车辆里程查询_20260901-20260930_1024辆_GPS里程.xlsx / AA410</x:v>
      </x:c>
      <x:c r="P2160" s="2" t="str">
        <x:v>车辆纯氢气里程查询_20260901-20260930_1024辆.xlsx / AA913</x:v>
      </x:c>
    </x:row>
    <x:row r="2161" ht="22" customHeight="1">
      <x:c r="A2161" s="2" t="n">
        <x:v>87</x:v>
      </x:c>
      <x:c r="B2161" s="2" t="str">
        <x:v>粤A06177F</x:v>
      </x:c>
      <x:c r="C2161" s="2" t="str">
        <x:v>刘念念</x:v>
      </x:c>
      <x:c r="D2161" s="8" t="d">
        <x:v>2026-09-01T00:00:00.000Z</x:v>
      </x:c>
      <x:c r="E2161" s="7" t="n">
        <x:v>260.3</x:v>
      </x:c>
      <x:c r="F2161" s="7" t="n">
        <x:v>245.3</x:v>
      </x:c>
      <x:c r="G2161" s="7" t="n">
        <x:v>14.6</x:v>
      </x:c>
      <x:c r="H2161" s="2" t="str">
        <x:v>否</x:v>
      </x:c>
      <x:c r="I2161" s="7" t="n">
        <x:f>IF(AND(ISNUMBER(E2161),ISNUMBER(F2161)),E2161-F2161,"")</x:f>
        <x:v>15</x:v>
      </x:c>
      <x:c r="J2161" s="2" t="str">
        <x:f>IF(H2161="否","不适用",IF(AND(ISNUMBER(E2161),ISNUMBER(F2161)),IF(I2161&gt;'规则与名单'!$B$2,"是","否"),"未判定"))</x:f>
        <x:v>不适用</x:v>
      </x:c>
      <x:c r="K2161" s="2" t="str">
        <x:f>IF(J2161="是",IF(ISNUMBER(F2161),"测试日GPS","缺失"),IF(ISNUMBER(G2161),"非测试日纯氢",IF(AND(H2161="是",J2161="未判定"),IF(ISNUMBER(F2161),"测试名单无纯氢GPS","缺失"),IF(ISNUMBER(E2161),"非测试日仪表","缺失"))))</x:f>
        <x:v>非测试日纯氢</x:v>
      </x:c>
      <x:c r="L2161" s="7" t="n">
        <x:f>IF(K2161="缺失","",IF(K2161="非测试日纯氢",G2161,IF(K2161="非测试日仪表",E2161,F2161)))</x:f>
        <x:v>14.6</x:v>
      </x:c>
      <x:c r="M2161" s="2" t="n">
        <x:f>IF(K2161="缺失",1,0)</x:f>
        <x:v>0</x:v>
      </x:c>
      <x:c r="N2161" s="2" t="str">
        <x:v>车辆里程查询_20260901-20260930_1024辆_仪表里程.xlsx / E259</x:v>
      </x:c>
      <x:c r="O2161" s="2" t="str">
        <x:v>车辆里程查询_20260901-20260930_1024辆_GPS里程.xlsx / E175</x:v>
      </x:c>
      <x:c r="P2161" s="2" t="str">
        <x:v>车辆纯氢气里程查询_20260901-20260930_1024辆.xlsx / E934</x:v>
      </x:c>
    </x:row>
    <x:row r="2162" ht="22" customHeight="1">
      <x:c r="A2162" s="2" t="n">
        <x:v>87</x:v>
      </x:c>
      <x:c r="B2162" s="2" t="str">
        <x:v>粤A06177F</x:v>
      </x:c>
      <x:c r="C2162" s="2" t="str">
        <x:v>刘念念</x:v>
      </x:c>
      <x:c r="D2162" s="8" t="d">
        <x:v>2026-09-02T00:00:00.000Z</x:v>
      </x:c>
      <x:c r="E2162" s="7" t="n">
        <x:v>363.7</x:v>
      </x:c>
      <x:c r="F2162" s="7" t="n">
        <x:v>341.6</x:v>
      </x:c>
      <x:c r="G2162" s="7" t="n">
        <x:v>12.7</x:v>
      </x:c>
      <x:c r="H2162" s="2" t="str">
        <x:v>否</x:v>
      </x:c>
      <x:c r="I2162" s="7" t="n">
        <x:f>IF(AND(ISNUMBER(E2162),ISNUMBER(F2162)),E2162-F2162,"")</x:f>
        <x:v>22.099999999999966</x:v>
      </x:c>
      <x:c r="J2162" s="2" t="str">
        <x:f>IF(H2162="否","不适用",IF(AND(ISNUMBER(E2162),ISNUMBER(F2162)),IF(I2162&gt;'规则与名单'!$B$2,"是","否"),"未判定"))</x:f>
        <x:v>不适用</x:v>
      </x:c>
      <x:c r="K2162" s="2" t="str">
        <x:f>IF(J2162="是",IF(ISNUMBER(F2162),"测试日GPS","缺失"),IF(ISNUMBER(G2162),"非测试日纯氢",IF(AND(H2162="是",J2162="未判定"),IF(ISNUMBER(F2162),"测试名单无纯氢GPS","缺失"),IF(ISNUMBER(E2162),"非测试日仪表","缺失"))))</x:f>
        <x:v>非测试日纯氢</x:v>
      </x:c>
      <x:c r="L2162" s="7" t="n">
        <x:f>IF(K2162="缺失","",IF(K2162="非测试日纯氢",G2162,IF(K2162="非测试日仪表",E2162,F2162)))</x:f>
        <x:v>12.7</x:v>
      </x:c>
      <x:c r="M2162" s="2" t="n">
        <x:f>IF(K2162="缺失",1,0)</x:f>
        <x:v>0</x:v>
      </x:c>
      <x:c r="N2162" s="2" t="str">
        <x:v>车辆里程查询_20260901-20260930_1024辆_仪表里程.xlsx / F259</x:v>
      </x:c>
      <x:c r="O2162" s="2" t="str">
        <x:v>车辆里程查询_20260901-20260930_1024辆_GPS里程.xlsx / F175</x:v>
      </x:c>
      <x:c r="P2162" s="2" t="str">
        <x:v>车辆纯氢气里程查询_20260901-20260930_1024辆.xlsx / F934</x:v>
      </x:c>
    </x:row>
    <x:row r="2163" ht="22" customHeight="1">
      <x:c r="A2163" s="2" t="n">
        <x:v>87</x:v>
      </x:c>
      <x:c r="B2163" s="2" t="str">
        <x:v>粤A06177F</x:v>
      </x:c>
      <x:c r="C2163" s="2" t="str">
        <x:v>刘念念</x:v>
      </x:c>
      <x:c r="D2163" s="8" t="d">
        <x:v>2026-09-03T00:00:00.000Z</x:v>
      </x:c>
      <x:c r="E2163" s="7" t="n">
        <x:v>373</x:v>
      </x:c>
      <x:c r="F2163" s="7" t="n">
        <x:v>352.2</x:v>
      </x:c>
      <x:c r="G2163" s="7" t="n">
        <x:v>9.1</x:v>
      </x:c>
      <x:c r="H2163" s="2" t="str">
        <x:v>否</x:v>
      </x:c>
      <x:c r="I2163" s="7" t="n">
        <x:f>IF(AND(ISNUMBER(E2163),ISNUMBER(F2163)),E2163-F2163,"")</x:f>
        <x:v>20.80000000000001</x:v>
      </x:c>
      <x:c r="J2163" s="2" t="str">
        <x:f>IF(H2163="否","不适用",IF(AND(ISNUMBER(E2163),ISNUMBER(F2163)),IF(I2163&gt;'规则与名单'!$B$2,"是","否"),"未判定"))</x:f>
        <x:v>不适用</x:v>
      </x:c>
      <x:c r="K2163" s="2" t="str">
        <x:f>IF(J2163="是",IF(ISNUMBER(F2163),"测试日GPS","缺失"),IF(ISNUMBER(G2163),"非测试日纯氢",IF(AND(H2163="是",J2163="未判定"),IF(ISNUMBER(F2163),"测试名单无纯氢GPS","缺失"),IF(ISNUMBER(E2163),"非测试日仪表","缺失"))))</x:f>
        <x:v>非测试日纯氢</x:v>
      </x:c>
      <x:c r="L2163" s="7" t="n">
        <x:f>IF(K2163="缺失","",IF(K2163="非测试日纯氢",G2163,IF(K2163="非测试日仪表",E2163,F2163)))</x:f>
        <x:v>9.1</x:v>
      </x:c>
      <x:c r="M2163" s="2" t="n">
        <x:f>IF(K2163="缺失",1,0)</x:f>
        <x:v>0</x:v>
      </x:c>
      <x:c r="N2163" s="2" t="str">
        <x:v>车辆里程查询_20260901-20260930_1024辆_仪表里程.xlsx / G259</x:v>
      </x:c>
      <x:c r="O2163" s="2" t="str">
        <x:v>车辆里程查询_20260901-20260930_1024辆_GPS里程.xlsx / G175</x:v>
      </x:c>
      <x:c r="P2163" s="2" t="str">
        <x:v>车辆纯氢气里程查询_20260901-20260930_1024辆.xlsx / G934</x:v>
      </x:c>
    </x:row>
    <x:row r="2164" ht="22" customHeight="1">
      <x:c r="A2164" s="2" t="n">
        <x:v>87</x:v>
      </x:c>
      <x:c r="B2164" s="2" t="str">
        <x:v>粤A06177F</x:v>
      </x:c>
      <x:c r="C2164" s="2" t="str">
        <x:v>刘念念</x:v>
      </x:c>
      <x:c r="D2164" s="8" t="d">
        <x:v>2026-09-04T00:00:00.000Z</x:v>
      </x:c>
      <x:c r="E2164" s="7" t="n">
        <x:v>317</x:v>
      </x:c>
      <x:c r="F2164" s="7" t="n">
        <x:v>347.9</x:v>
      </x:c>
      <x:c r="G2164" s="7" t="n">
        <x:v>13</x:v>
      </x:c>
      <x:c r="H2164" s="2" t="str">
        <x:v>否</x:v>
      </x:c>
      <x:c r="I2164" s="7" t="n">
        <x:f>IF(AND(ISNUMBER(E2164),ISNUMBER(F2164)),E2164-F2164,"")</x:f>
        <x:v>-30.899999999999977</x:v>
      </x:c>
      <x:c r="J2164" s="2" t="str">
        <x:f>IF(H2164="否","不适用",IF(AND(ISNUMBER(E2164),ISNUMBER(F2164)),IF(I2164&gt;'规则与名单'!$B$2,"是","否"),"未判定"))</x:f>
        <x:v>不适用</x:v>
      </x:c>
      <x:c r="K2164" s="2" t="str">
        <x:f>IF(J2164="是",IF(ISNUMBER(F2164),"测试日GPS","缺失"),IF(ISNUMBER(G2164),"非测试日纯氢",IF(AND(H2164="是",J2164="未判定"),IF(ISNUMBER(F2164),"测试名单无纯氢GPS","缺失"),IF(ISNUMBER(E2164),"非测试日仪表","缺失"))))</x:f>
        <x:v>非测试日纯氢</x:v>
      </x:c>
      <x:c r="L2164" s="7" t="n">
        <x:f>IF(K2164="缺失","",IF(K2164="非测试日纯氢",G2164,IF(K2164="非测试日仪表",E2164,F2164)))</x:f>
        <x:v>13</x:v>
      </x:c>
      <x:c r="M2164" s="2" t="n">
        <x:f>IF(K2164="缺失",1,0)</x:f>
        <x:v>0</x:v>
      </x:c>
      <x:c r="N2164" s="2" t="str">
        <x:v>车辆里程查询_20260901-20260930_1024辆_仪表里程.xlsx / H259</x:v>
      </x:c>
      <x:c r="O2164" s="2" t="str">
        <x:v>车辆里程查询_20260901-20260930_1024辆_GPS里程.xlsx / H175</x:v>
      </x:c>
      <x:c r="P2164" s="2" t="str">
        <x:v>车辆纯氢气里程查询_20260901-20260930_1024辆.xlsx / H934</x:v>
      </x:c>
    </x:row>
    <x:row r="2165" ht="22" customHeight="1">
      <x:c r="A2165" s="2" t="n">
        <x:v>87</x:v>
      </x:c>
      <x:c r="B2165" s="2" t="str">
        <x:v>粤A06177F</x:v>
      </x:c>
      <x:c r="C2165" s="2" t="str">
        <x:v>刘念念</x:v>
      </x:c>
      <x:c r="D2165" s="8" t="d">
        <x:v>2026-09-05T00:00:00.000Z</x:v>
      </x:c>
      <x:c r="E2165" s="7" t="n">
        <x:v>365.2</x:v>
      </x:c>
      <x:c r="F2165" s="7" t="n">
        <x:v>329.3</x:v>
      </x:c>
      <x:c r="G2165" s="7" t="n">
        <x:v>16</x:v>
      </x:c>
      <x:c r="H2165" s="2" t="str">
        <x:v>否</x:v>
      </x:c>
      <x:c r="I2165" s="7" t="n">
        <x:f>IF(AND(ISNUMBER(E2165),ISNUMBER(F2165)),E2165-F2165,"")</x:f>
        <x:v>35.89999999999998</x:v>
      </x:c>
      <x:c r="J2165" s="2" t="str">
        <x:f>IF(H2165="否","不适用",IF(AND(ISNUMBER(E2165),ISNUMBER(F2165)),IF(I2165&gt;'规则与名单'!$B$2,"是","否"),"未判定"))</x:f>
        <x:v>不适用</x:v>
      </x:c>
      <x:c r="K2165" s="2" t="str">
        <x:f>IF(J2165="是",IF(ISNUMBER(F2165),"测试日GPS","缺失"),IF(ISNUMBER(G2165),"非测试日纯氢",IF(AND(H2165="是",J2165="未判定"),IF(ISNUMBER(F2165),"测试名单无纯氢GPS","缺失"),IF(ISNUMBER(E2165),"非测试日仪表","缺失"))))</x:f>
        <x:v>非测试日纯氢</x:v>
      </x:c>
      <x:c r="L2165" s="7" t="n">
        <x:f>IF(K2165="缺失","",IF(K2165="非测试日纯氢",G2165,IF(K2165="非测试日仪表",E2165,F2165)))</x:f>
        <x:v>16</x:v>
      </x:c>
      <x:c r="M2165" s="2" t="n">
        <x:f>IF(K2165="缺失",1,0)</x:f>
        <x:v>0</x:v>
      </x:c>
      <x:c r="N2165" s="2" t="str">
        <x:v>车辆里程查询_20260901-20260930_1024辆_仪表里程.xlsx / I259</x:v>
      </x:c>
      <x:c r="O2165" s="2" t="str">
        <x:v>车辆里程查询_20260901-20260930_1024辆_GPS里程.xlsx / I175</x:v>
      </x:c>
      <x:c r="P2165" s="2" t="str">
        <x:v>车辆纯氢气里程查询_20260901-20260930_1024辆.xlsx / I934</x:v>
      </x:c>
    </x:row>
    <x:row r="2166" ht="22" customHeight="1">
      <x:c r="A2166" s="2" t="n">
        <x:v>87</x:v>
      </x:c>
      <x:c r="B2166" s="2" t="str">
        <x:v>粤A06177F</x:v>
      </x:c>
      <x:c r="C2166" s="2" t="str">
        <x:v>刘念念</x:v>
      </x:c>
      <x:c r="D2166" s="8" t="d">
        <x:v>2026-09-06T00:00:00.000Z</x:v>
      </x:c>
      <x:c r="E2166" s="7" t="n">
        <x:v>143.5</x:v>
      </x:c>
      <x:c r="F2166" s="7" t="n">
        <x:v>100.5</x:v>
      </x:c>
      <x:c r="G2166" s="7" t="n">
        <x:v>4.7</x:v>
      </x:c>
      <x:c r="H2166" s="2" t="str">
        <x:v>否</x:v>
      </x:c>
      <x:c r="I2166" s="7" t="n">
        <x:f>IF(AND(ISNUMBER(E2166),ISNUMBER(F2166)),E2166-F2166,"")</x:f>
        <x:v>43</x:v>
      </x:c>
      <x:c r="J2166" s="2" t="str">
        <x:f>IF(H2166="否","不适用",IF(AND(ISNUMBER(E2166),ISNUMBER(F2166)),IF(I2166&gt;'规则与名单'!$B$2,"是","否"),"未判定"))</x:f>
        <x:v>不适用</x:v>
      </x:c>
      <x:c r="K2166" s="2" t="str">
        <x:f>IF(J2166="是",IF(ISNUMBER(F2166),"测试日GPS","缺失"),IF(ISNUMBER(G2166),"非测试日纯氢",IF(AND(H2166="是",J2166="未判定"),IF(ISNUMBER(F2166),"测试名单无纯氢GPS","缺失"),IF(ISNUMBER(E2166),"非测试日仪表","缺失"))))</x:f>
        <x:v>非测试日纯氢</x:v>
      </x:c>
      <x:c r="L2166" s="7" t="n">
        <x:f>IF(K2166="缺失","",IF(K2166="非测试日纯氢",G2166,IF(K2166="非测试日仪表",E2166,F2166)))</x:f>
        <x:v>4.7</x:v>
      </x:c>
      <x:c r="M2166" s="2" t="n">
        <x:f>IF(K2166="缺失",1,0)</x:f>
        <x:v>0</x:v>
      </x:c>
      <x:c r="N2166" s="2" t="str">
        <x:v>车辆里程查询_20260901-20260930_1024辆_仪表里程.xlsx / J259</x:v>
      </x:c>
      <x:c r="O2166" s="2" t="str">
        <x:v>车辆里程查询_20260901-20260930_1024辆_GPS里程.xlsx / J175</x:v>
      </x:c>
      <x:c r="P2166" s="2" t="str">
        <x:v>车辆纯氢气里程查询_20260901-20260930_1024辆.xlsx / J934</x:v>
      </x:c>
    </x:row>
    <x:row r="2167" ht="22" customHeight="1">
      <x:c r="A2167" s="2" t="n">
        <x:v>87</x:v>
      </x:c>
      <x:c r="B2167" s="2" t="str">
        <x:v>粤A06177F</x:v>
      </x:c>
      <x:c r="C2167" s="2" t="str">
        <x:v>刘念念</x:v>
      </x:c>
      <x:c r="D2167" s="8" t="d">
        <x:v>2026-09-07T00:00:00.000Z</x:v>
      </x:c>
      <x:c r="E2167" s="7" t="n">
        <x:v>202.1</x:v>
      </x:c>
      <x:c r="F2167" s="7" t="n">
        <x:v>190.6</x:v>
      </x:c>
      <x:c r="G2167" s="7" t="n">
        <x:v>1.1</x:v>
      </x:c>
      <x:c r="H2167" s="2" t="str">
        <x:v>否</x:v>
      </x:c>
      <x:c r="I2167" s="7" t="n">
        <x:f>IF(AND(ISNUMBER(E2167),ISNUMBER(F2167)),E2167-F2167,"")</x:f>
        <x:v>11.5</x:v>
      </x:c>
      <x:c r="J2167" s="2" t="str">
        <x:f>IF(H2167="否","不适用",IF(AND(ISNUMBER(E2167),ISNUMBER(F2167)),IF(I2167&gt;'规则与名单'!$B$2,"是","否"),"未判定"))</x:f>
        <x:v>不适用</x:v>
      </x:c>
      <x:c r="K2167" s="2" t="str">
        <x:f>IF(J2167="是",IF(ISNUMBER(F2167),"测试日GPS","缺失"),IF(ISNUMBER(G2167),"非测试日纯氢",IF(AND(H2167="是",J2167="未判定"),IF(ISNUMBER(F2167),"测试名单无纯氢GPS","缺失"),IF(ISNUMBER(E2167),"非测试日仪表","缺失"))))</x:f>
        <x:v>非测试日纯氢</x:v>
      </x:c>
      <x:c r="L2167" s="7" t="n">
        <x:f>IF(K2167="缺失","",IF(K2167="非测试日纯氢",G2167,IF(K2167="非测试日仪表",E2167,F2167)))</x:f>
        <x:v>1.1</x:v>
      </x:c>
      <x:c r="M2167" s="2" t="n">
        <x:f>IF(K2167="缺失",1,0)</x:f>
        <x:v>0</x:v>
      </x:c>
      <x:c r="N2167" s="2" t="str">
        <x:v>车辆里程查询_20260901-20260930_1024辆_仪表里程.xlsx / K259</x:v>
      </x:c>
      <x:c r="O2167" s="2" t="str">
        <x:v>车辆里程查询_20260901-20260930_1024辆_GPS里程.xlsx / K175</x:v>
      </x:c>
      <x:c r="P2167" s="2" t="str">
        <x:v>车辆纯氢气里程查询_20260901-20260930_1024辆.xlsx / K934</x:v>
      </x:c>
    </x:row>
    <x:row r="2168" ht="22" customHeight="1">
      <x:c r="A2168" s="2" t="n">
        <x:v>87</x:v>
      </x:c>
      <x:c r="B2168" s="2" t="str">
        <x:v>粤A06177F</x:v>
      </x:c>
      <x:c r="C2168" s="2" t="str">
        <x:v>刘念念</x:v>
      </x:c>
      <x:c r="D2168" s="8" t="d">
        <x:v>2026-09-08T00:00:00.000Z</x:v>
      </x:c>
      <x:c r="E2168" s="7" t="n">
        <x:v>378.2</x:v>
      </x:c>
      <x:c r="F2168" s="7" t="n">
        <x:v>355.7</x:v>
      </x:c>
      <x:c r="G2168" s="7" t="n">
        <x:v>9.9</x:v>
      </x:c>
      <x:c r="H2168" s="2" t="str">
        <x:v>否</x:v>
      </x:c>
      <x:c r="I2168" s="7" t="n">
        <x:f>IF(AND(ISNUMBER(E2168),ISNUMBER(F2168)),E2168-F2168,"")</x:f>
        <x:v>22.5</x:v>
      </x:c>
      <x:c r="J2168" s="2" t="str">
        <x:f>IF(H2168="否","不适用",IF(AND(ISNUMBER(E2168),ISNUMBER(F2168)),IF(I2168&gt;'规则与名单'!$B$2,"是","否"),"未判定"))</x:f>
        <x:v>不适用</x:v>
      </x:c>
      <x:c r="K2168" s="2" t="str">
        <x:f>IF(J2168="是",IF(ISNUMBER(F2168),"测试日GPS","缺失"),IF(ISNUMBER(G2168),"非测试日纯氢",IF(AND(H2168="是",J2168="未判定"),IF(ISNUMBER(F2168),"测试名单无纯氢GPS","缺失"),IF(ISNUMBER(E2168),"非测试日仪表","缺失"))))</x:f>
        <x:v>非测试日纯氢</x:v>
      </x:c>
      <x:c r="L2168" s="7" t="n">
        <x:f>IF(K2168="缺失","",IF(K2168="非测试日纯氢",G2168,IF(K2168="非测试日仪表",E2168,F2168)))</x:f>
        <x:v>9.9</x:v>
      </x:c>
      <x:c r="M2168" s="2" t="n">
        <x:f>IF(K2168="缺失",1,0)</x:f>
        <x:v>0</x:v>
      </x:c>
      <x:c r="N2168" s="2" t="str">
        <x:v>车辆里程查询_20260901-20260930_1024辆_仪表里程.xlsx / L259</x:v>
      </x:c>
      <x:c r="O2168" s="2" t="str">
        <x:v>车辆里程查询_20260901-20260930_1024辆_GPS里程.xlsx / L175</x:v>
      </x:c>
      <x:c r="P2168" s="2" t="str">
        <x:v>车辆纯氢气里程查询_20260901-20260930_1024辆.xlsx / L934</x:v>
      </x:c>
    </x:row>
    <x:row r="2169" ht="22" customHeight="1">
      <x:c r="A2169" s="2" t="n">
        <x:v>87</x:v>
      </x:c>
      <x:c r="B2169" s="2" t="str">
        <x:v>粤A06177F</x:v>
      </x:c>
      <x:c r="C2169" s="2" t="str">
        <x:v>刘念念</x:v>
      </x:c>
      <x:c r="D2169" s="8" t="d">
        <x:v>2026-09-09T00:00:00.000Z</x:v>
      </x:c>
      <x:c r="E2169" s="7" t="n">
        <x:v>442</x:v>
      </x:c>
      <x:c r="F2169" s="7" t="n">
        <x:v>416.9</x:v>
      </x:c>
      <x:c r="G2169" s="7" t="n">
        <x:v>15.4</x:v>
      </x:c>
      <x:c r="H2169" s="2" t="str">
        <x:v>否</x:v>
      </x:c>
      <x:c r="I2169" s="7" t="n">
        <x:f>IF(AND(ISNUMBER(E2169),ISNUMBER(F2169)),E2169-F2169,"")</x:f>
        <x:v>25.100000000000023</x:v>
      </x:c>
      <x:c r="J2169" s="2" t="str">
        <x:f>IF(H2169="否","不适用",IF(AND(ISNUMBER(E2169),ISNUMBER(F2169)),IF(I2169&gt;'规则与名单'!$B$2,"是","否"),"未判定"))</x:f>
        <x:v>不适用</x:v>
      </x:c>
      <x:c r="K2169" s="2" t="str">
        <x:f>IF(J2169="是",IF(ISNUMBER(F2169),"测试日GPS","缺失"),IF(ISNUMBER(G2169),"非测试日纯氢",IF(AND(H2169="是",J2169="未判定"),IF(ISNUMBER(F2169),"测试名单无纯氢GPS","缺失"),IF(ISNUMBER(E2169),"非测试日仪表","缺失"))))</x:f>
        <x:v>非测试日纯氢</x:v>
      </x:c>
      <x:c r="L2169" s="7" t="n">
        <x:f>IF(K2169="缺失","",IF(K2169="非测试日纯氢",G2169,IF(K2169="非测试日仪表",E2169,F2169)))</x:f>
        <x:v>15.4</x:v>
      </x:c>
      <x:c r="M2169" s="2" t="n">
        <x:f>IF(K2169="缺失",1,0)</x:f>
        <x:v>0</x:v>
      </x:c>
      <x:c r="N2169" s="2" t="str">
        <x:v>车辆里程查询_20260901-20260930_1024辆_仪表里程.xlsx / M259</x:v>
      </x:c>
      <x:c r="O2169" s="2" t="str">
        <x:v>车辆里程查询_20260901-20260930_1024辆_GPS里程.xlsx / M175</x:v>
      </x:c>
      <x:c r="P2169" s="2" t="str">
        <x:v>车辆纯氢气里程查询_20260901-20260930_1024辆.xlsx / M934</x:v>
      </x:c>
    </x:row>
    <x:row r="2170" ht="22" customHeight="1">
      <x:c r="A2170" s="2" t="n">
        <x:v>87</x:v>
      </x:c>
      <x:c r="B2170" s="2" t="str">
        <x:v>粤A06177F</x:v>
      </x:c>
      <x:c r="C2170" s="2" t="str">
        <x:v>刘念念</x:v>
      </x:c>
      <x:c r="D2170" s="8" t="d">
        <x:v>2026-09-10T00:00:00.000Z</x:v>
      </x:c>
      <x:c r="E2170" s="7" t="n">
        <x:v>435.7</x:v>
      </x:c>
      <x:c r="F2170" s="7" t="n">
        <x:v>412.3</x:v>
      </x:c>
      <x:c r="G2170" s="7" t="n">
        <x:v>17.6</x:v>
      </x:c>
      <x:c r="H2170" s="2" t="str">
        <x:v>否</x:v>
      </x:c>
      <x:c r="I2170" s="7" t="n">
        <x:f>IF(AND(ISNUMBER(E2170),ISNUMBER(F2170)),E2170-F2170,"")</x:f>
        <x:v>23.399999999999977</x:v>
      </x:c>
      <x:c r="J2170" s="2" t="str">
        <x:f>IF(H2170="否","不适用",IF(AND(ISNUMBER(E2170),ISNUMBER(F2170)),IF(I2170&gt;'规则与名单'!$B$2,"是","否"),"未判定"))</x:f>
        <x:v>不适用</x:v>
      </x:c>
      <x:c r="K2170" s="2" t="str">
        <x:f>IF(J2170="是",IF(ISNUMBER(F2170),"测试日GPS","缺失"),IF(ISNUMBER(G2170),"非测试日纯氢",IF(AND(H2170="是",J2170="未判定"),IF(ISNUMBER(F2170),"测试名单无纯氢GPS","缺失"),IF(ISNUMBER(E2170),"非测试日仪表","缺失"))))</x:f>
        <x:v>非测试日纯氢</x:v>
      </x:c>
      <x:c r="L2170" s="7" t="n">
        <x:f>IF(K2170="缺失","",IF(K2170="非测试日纯氢",G2170,IF(K2170="非测试日仪表",E2170,F2170)))</x:f>
        <x:v>17.6</x:v>
      </x:c>
      <x:c r="M2170" s="2" t="n">
        <x:f>IF(K2170="缺失",1,0)</x:f>
        <x:v>0</x:v>
      </x:c>
      <x:c r="N2170" s="2" t="str">
        <x:v>车辆里程查询_20260901-20260930_1024辆_仪表里程.xlsx / N259</x:v>
      </x:c>
      <x:c r="O2170" s="2" t="str">
        <x:v>车辆里程查询_20260901-20260930_1024辆_GPS里程.xlsx / N175</x:v>
      </x:c>
      <x:c r="P2170" s="2" t="str">
        <x:v>车辆纯氢气里程查询_20260901-20260930_1024辆.xlsx / N934</x:v>
      </x:c>
    </x:row>
    <x:row r="2171" ht="22" customHeight="1">
      <x:c r="A2171" s="2" t="n">
        <x:v>87</x:v>
      </x:c>
      <x:c r="B2171" s="2" t="str">
        <x:v>粤A06177F</x:v>
      </x:c>
      <x:c r="C2171" s="2" t="str">
        <x:v>刘念念</x:v>
      </x:c>
      <x:c r="D2171" s="8" t="d">
        <x:v>2026-09-11T00:00:00.000Z</x:v>
      </x:c>
      <x:c r="E2171" s="7" t="n">
        <x:v>346.1</x:v>
      </x:c>
      <x:c r="F2171" s="7" t="n">
        <x:v>341.1</x:v>
      </x:c>
      <x:c r="G2171" s="7" t="n">
        <x:v>16.6</x:v>
      </x:c>
      <x:c r="H2171" s="2" t="str">
        <x:v>否</x:v>
      </x:c>
      <x:c r="I2171" s="7" t="n">
        <x:f>IF(AND(ISNUMBER(E2171),ISNUMBER(F2171)),E2171-F2171,"")</x:f>
        <x:v>5</x:v>
      </x:c>
      <x:c r="J2171" s="2" t="str">
        <x:f>IF(H2171="否","不适用",IF(AND(ISNUMBER(E2171),ISNUMBER(F2171)),IF(I2171&gt;'规则与名单'!$B$2,"是","否"),"未判定"))</x:f>
        <x:v>不适用</x:v>
      </x:c>
      <x:c r="K2171" s="2" t="str">
        <x:f>IF(J2171="是",IF(ISNUMBER(F2171),"测试日GPS","缺失"),IF(ISNUMBER(G2171),"非测试日纯氢",IF(AND(H2171="是",J2171="未判定"),IF(ISNUMBER(F2171),"测试名单无纯氢GPS","缺失"),IF(ISNUMBER(E2171),"非测试日仪表","缺失"))))</x:f>
        <x:v>非测试日纯氢</x:v>
      </x:c>
      <x:c r="L2171" s="7" t="n">
        <x:f>IF(K2171="缺失","",IF(K2171="非测试日纯氢",G2171,IF(K2171="非测试日仪表",E2171,F2171)))</x:f>
        <x:v>16.6</x:v>
      </x:c>
      <x:c r="M2171" s="2" t="n">
        <x:f>IF(K2171="缺失",1,0)</x:f>
        <x:v>0</x:v>
      </x:c>
      <x:c r="N2171" s="2" t="str">
        <x:v>车辆里程查询_20260901-20260930_1024辆_仪表里程.xlsx / O259</x:v>
      </x:c>
      <x:c r="O2171" s="2" t="str">
        <x:v>车辆里程查询_20260901-20260930_1024辆_GPS里程.xlsx / O175</x:v>
      </x:c>
      <x:c r="P2171" s="2" t="str">
        <x:v>车辆纯氢气里程查询_20260901-20260930_1024辆.xlsx / O934</x:v>
      </x:c>
    </x:row>
    <x:row r="2172" ht="22" customHeight="1">
      <x:c r="A2172" s="2" t="n">
        <x:v>87</x:v>
      </x:c>
      <x:c r="B2172" s="2" t="str">
        <x:v>粤A06177F</x:v>
      </x:c>
      <x:c r="C2172" s="2" t="str">
        <x:v>刘念念</x:v>
      </x:c>
      <x:c r="D2172" s="8" t="d">
        <x:v>2026-09-12T00:00:00.000Z</x:v>
      </x:c>
      <x:c r="E2172" s="7" t="n">
        <x:v>90.8</x:v>
      </x:c>
      <x:c r="F2172" s="7" t="n">
        <x:v>99.6</x:v>
      </x:c>
      <x:c r="G2172" s="7" t="n">
        <x:v>8.7</x:v>
      </x:c>
      <x:c r="H2172" s="2" t="str">
        <x:v>否</x:v>
      </x:c>
      <x:c r="I2172" s="7" t="n">
        <x:f>IF(AND(ISNUMBER(E2172),ISNUMBER(F2172)),E2172-F2172,"")</x:f>
        <x:v>-8.799999999999997</x:v>
      </x:c>
      <x:c r="J2172" s="2" t="str">
        <x:f>IF(H2172="否","不适用",IF(AND(ISNUMBER(E2172),ISNUMBER(F2172)),IF(I2172&gt;'规则与名单'!$B$2,"是","否"),"未判定"))</x:f>
        <x:v>不适用</x:v>
      </x:c>
      <x:c r="K2172" s="2" t="str">
        <x:f>IF(J2172="是",IF(ISNUMBER(F2172),"测试日GPS","缺失"),IF(ISNUMBER(G2172),"非测试日纯氢",IF(AND(H2172="是",J2172="未判定"),IF(ISNUMBER(F2172),"测试名单无纯氢GPS","缺失"),IF(ISNUMBER(E2172),"非测试日仪表","缺失"))))</x:f>
        <x:v>非测试日纯氢</x:v>
      </x:c>
      <x:c r="L2172" s="7" t="n">
        <x:f>IF(K2172="缺失","",IF(K2172="非测试日纯氢",G2172,IF(K2172="非测试日仪表",E2172,F2172)))</x:f>
        <x:v>8.7</x:v>
      </x:c>
      <x:c r="M2172" s="2" t="n">
        <x:f>IF(K2172="缺失",1,0)</x:f>
        <x:v>0</x:v>
      </x:c>
      <x:c r="N2172" s="2" t="str">
        <x:v>车辆里程查询_20260901-20260930_1024辆_仪表里程.xlsx / P259</x:v>
      </x:c>
      <x:c r="O2172" s="2" t="str">
        <x:v>车辆里程查询_20260901-20260930_1024辆_GPS里程.xlsx / P175</x:v>
      </x:c>
      <x:c r="P2172" s="2" t="str">
        <x:v>车辆纯氢气里程查询_20260901-20260930_1024辆.xlsx / P934</x:v>
      </x:c>
    </x:row>
    <x:row r="2173" ht="22" customHeight="1">
      <x:c r="A2173" s="2" t="n">
        <x:v>87</x:v>
      </x:c>
      <x:c r="B2173" s="2" t="str">
        <x:v>粤A06177F</x:v>
      </x:c>
      <x:c r="C2173" s="2" t="str">
        <x:v>刘念念</x:v>
      </x:c>
      <x:c r="D2173" s="8" t="d">
        <x:v>2026-09-13T00:00:00.000Z</x:v>
      </x:c>
      <x:c r="E2173" s="7"/>
      <x:c r="F2173" s="7" t="n">
        <x:v>0</x:v>
      </x:c>
      <x:c r="G2173" s="7"/>
      <x:c r="H2173" s="2" t="str">
        <x:v>否</x:v>
      </x:c>
      <x:c r="I2173" s="7" t="str">
        <x:f>IF(AND(ISNUMBER(E2173),ISNUMBER(F2173)),E2173-F2173,"")</x:f>
      </x:c>
      <x:c r="J2173" s="2" t="str">
        <x:f>IF(H2173="否","不适用",IF(AND(ISNUMBER(E2173),ISNUMBER(F2173)),IF(I2173&gt;'规则与名单'!$B$2,"是","否"),"未判定"))</x:f>
        <x:v>不适用</x:v>
      </x:c>
      <x:c r="K2173" s="2" t="str">
        <x:f>IF(J2173="是",IF(ISNUMBER(F2173),"测试日GPS","缺失"),IF(ISNUMBER(G2173),"非测试日纯氢",IF(AND(H2173="是",J2173="未判定"),IF(ISNUMBER(F2173),"测试名单无纯氢GPS","缺失"),IF(ISNUMBER(E2173),"非测试日仪表","缺失"))))</x:f>
        <x:v>缺失</x:v>
      </x:c>
      <x:c r="L2173" s="7" t="str">
        <x:f>IF(K2173="缺失","",IF(K2173="非测试日纯氢",G2173,IF(K2173="非测试日仪表",E2173,F2173)))</x:f>
      </x:c>
      <x:c r="M2173" s="2" t="n">
        <x:f>IF(K2173="缺失",1,0)</x:f>
        <x:v>1</x:v>
      </x:c>
      <x:c r="N2173" s="2" t="str">
        <x:v>车辆里程查询_20260901-20260930_1024辆_仪表里程.xlsx / Q259</x:v>
      </x:c>
      <x:c r="O2173" s="2" t="str">
        <x:v>车辆里程查询_20260901-20260930_1024辆_GPS里程.xlsx / Q175</x:v>
      </x:c>
      <x:c r="P2173" s="2" t="str">
        <x:v>车辆纯氢气里程查询_20260901-20260930_1024辆.xlsx / Q934</x:v>
      </x:c>
    </x:row>
    <x:row r="2174" ht="22" customHeight="1">
      <x:c r="A2174" s="2" t="n">
        <x:v>87</x:v>
      </x:c>
      <x:c r="B2174" s="2" t="str">
        <x:v>粤A06177F</x:v>
      </x:c>
      <x:c r="C2174" s="2" t="str">
        <x:v>刘念念</x:v>
      </x:c>
      <x:c r="D2174" s="8" t="d">
        <x:v>2026-09-14T00:00:00.000Z</x:v>
      </x:c>
      <x:c r="E2174" s="7" t="n">
        <x:v>222.7</x:v>
      </x:c>
      <x:c r="F2174" s="7" t="n">
        <x:v>181.4</x:v>
      </x:c>
      <x:c r="G2174" s="7" t="n">
        <x:v>4</x:v>
      </x:c>
      <x:c r="H2174" s="2" t="str">
        <x:v>否</x:v>
      </x:c>
      <x:c r="I2174" s="7" t="n">
        <x:f>IF(AND(ISNUMBER(E2174),ISNUMBER(F2174)),E2174-F2174,"")</x:f>
        <x:v>41.29999999999998</x:v>
      </x:c>
      <x:c r="J2174" s="2" t="str">
        <x:f>IF(H2174="否","不适用",IF(AND(ISNUMBER(E2174),ISNUMBER(F2174)),IF(I2174&gt;'规则与名单'!$B$2,"是","否"),"未判定"))</x:f>
        <x:v>不适用</x:v>
      </x:c>
      <x:c r="K2174" s="2" t="str">
        <x:f>IF(J2174="是",IF(ISNUMBER(F2174),"测试日GPS","缺失"),IF(ISNUMBER(G2174),"非测试日纯氢",IF(AND(H2174="是",J2174="未判定"),IF(ISNUMBER(F2174),"测试名单无纯氢GPS","缺失"),IF(ISNUMBER(E2174),"非测试日仪表","缺失"))))</x:f>
        <x:v>非测试日纯氢</x:v>
      </x:c>
      <x:c r="L2174" s="7" t="n">
        <x:f>IF(K2174="缺失","",IF(K2174="非测试日纯氢",G2174,IF(K2174="非测试日仪表",E2174,F2174)))</x:f>
        <x:v>4</x:v>
      </x:c>
      <x:c r="M2174" s="2" t="n">
        <x:f>IF(K2174="缺失",1,0)</x:f>
        <x:v>0</x:v>
      </x:c>
      <x:c r="N2174" s="2" t="str">
        <x:v>车辆里程查询_20260901-20260930_1024辆_仪表里程.xlsx / R259</x:v>
      </x:c>
      <x:c r="O2174" s="2" t="str">
        <x:v>车辆里程查询_20260901-20260930_1024辆_GPS里程.xlsx / R175</x:v>
      </x:c>
      <x:c r="P2174" s="2" t="str">
        <x:v>车辆纯氢气里程查询_20260901-20260930_1024辆.xlsx / R934</x:v>
      </x:c>
    </x:row>
    <x:row r="2175" ht="22" customHeight="1">
      <x:c r="A2175" s="2" t="n">
        <x:v>87</x:v>
      </x:c>
      <x:c r="B2175" s="2" t="str">
        <x:v>粤A06177F</x:v>
      </x:c>
      <x:c r="C2175" s="2" t="str">
        <x:v>刘念念</x:v>
      </x:c>
      <x:c r="D2175" s="8" t="d">
        <x:v>2026-09-15T00:00:00.000Z</x:v>
      </x:c>
      <x:c r="E2175" s="7" t="n">
        <x:v>357.2</x:v>
      </x:c>
      <x:c r="F2175" s="7" t="n">
        <x:v>337.3</x:v>
      </x:c>
      <x:c r="G2175" s="7" t="n">
        <x:v>8.3</x:v>
      </x:c>
      <x:c r="H2175" s="2" t="str">
        <x:v>否</x:v>
      </x:c>
      <x:c r="I2175" s="7" t="n">
        <x:f>IF(AND(ISNUMBER(E2175),ISNUMBER(F2175)),E2175-F2175,"")</x:f>
        <x:v>19.899999999999977</x:v>
      </x:c>
      <x:c r="J2175" s="2" t="str">
        <x:f>IF(H2175="否","不适用",IF(AND(ISNUMBER(E2175),ISNUMBER(F2175)),IF(I2175&gt;'规则与名单'!$B$2,"是","否"),"未判定"))</x:f>
        <x:v>不适用</x:v>
      </x:c>
      <x:c r="K2175" s="2" t="str">
        <x:f>IF(J2175="是",IF(ISNUMBER(F2175),"测试日GPS","缺失"),IF(ISNUMBER(G2175),"非测试日纯氢",IF(AND(H2175="是",J2175="未判定"),IF(ISNUMBER(F2175),"测试名单无纯氢GPS","缺失"),IF(ISNUMBER(E2175),"非测试日仪表","缺失"))))</x:f>
        <x:v>非测试日纯氢</x:v>
      </x:c>
      <x:c r="L2175" s="7" t="n">
        <x:f>IF(K2175="缺失","",IF(K2175="非测试日纯氢",G2175,IF(K2175="非测试日仪表",E2175,F2175)))</x:f>
        <x:v>8.3</x:v>
      </x:c>
      <x:c r="M2175" s="2" t="n">
        <x:f>IF(K2175="缺失",1,0)</x:f>
        <x:v>0</x:v>
      </x:c>
      <x:c r="N2175" s="2" t="str">
        <x:v>车辆里程查询_20260901-20260930_1024辆_仪表里程.xlsx / S259</x:v>
      </x:c>
      <x:c r="O2175" s="2" t="str">
        <x:v>车辆里程查询_20260901-20260930_1024辆_GPS里程.xlsx / S175</x:v>
      </x:c>
      <x:c r="P2175" s="2" t="str">
        <x:v>车辆纯氢气里程查询_20260901-20260930_1024辆.xlsx / S934</x:v>
      </x:c>
    </x:row>
    <x:row r="2176" ht="22" customHeight="1">
      <x:c r="A2176" s="2" t="n">
        <x:v>87</x:v>
      </x:c>
      <x:c r="B2176" s="2" t="str">
        <x:v>粤A06177F</x:v>
      </x:c>
      <x:c r="C2176" s="2" t="str">
        <x:v>刘念念</x:v>
      </x:c>
      <x:c r="D2176" s="8" t="d">
        <x:v>2026-09-16T00:00:00.000Z</x:v>
      </x:c>
      <x:c r="E2176" s="7" t="n">
        <x:v>397.9</x:v>
      </x:c>
      <x:c r="F2176" s="7" t="n">
        <x:v>374.2</x:v>
      </x:c>
      <x:c r="G2176" s="7" t="n">
        <x:v>20.8</x:v>
      </x:c>
      <x:c r="H2176" s="2" t="str">
        <x:v>否</x:v>
      </x:c>
      <x:c r="I2176" s="7" t="n">
        <x:f>IF(AND(ISNUMBER(E2176),ISNUMBER(F2176)),E2176-F2176,"")</x:f>
        <x:v>23.69999999999999</x:v>
      </x:c>
      <x:c r="J2176" s="2" t="str">
        <x:f>IF(H2176="否","不适用",IF(AND(ISNUMBER(E2176),ISNUMBER(F2176)),IF(I2176&gt;'规则与名单'!$B$2,"是","否"),"未判定"))</x:f>
        <x:v>不适用</x:v>
      </x:c>
      <x:c r="K2176" s="2" t="str">
        <x:f>IF(J2176="是",IF(ISNUMBER(F2176),"测试日GPS","缺失"),IF(ISNUMBER(G2176),"非测试日纯氢",IF(AND(H2176="是",J2176="未判定"),IF(ISNUMBER(F2176),"测试名单无纯氢GPS","缺失"),IF(ISNUMBER(E2176),"非测试日仪表","缺失"))))</x:f>
        <x:v>非测试日纯氢</x:v>
      </x:c>
      <x:c r="L2176" s="7" t="n">
        <x:f>IF(K2176="缺失","",IF(K2176="非测试日纯氢",G2176,IF(K2176="非测试日仪表",E2176,F2176)))</x:f>
        <x:v>20.8</x:v>
      </x:c>
      <x:c r="M2176" s="2" t="n">
        <x:f>IF(K2176="缺失",1,0)</x:f>
        <x:v>0</x:v>
      </x:c>
      <x:c r="N2176" s="2" t="str">
        <x:v>车辆里程查询_20260901-20260930_1024辆_仪表里程.xlsx / T259</x:v>
      </x:c>
      <x:c r="O2176" s="2" t="str">
        <x:v>车辆里程查询_20260901-20260930_1024辆_GPS里程.xlsx / T175</x:v>
      </x:c>
      <x:c r="P2176" s="2" t="str">
        <x:v>车辆纯氢气里程查询_20260901-20260930_1024辆.xlsx / T934</x:v>
      </x:c>
    </x:row>
    <x:row r="2177" ht="22" customHeight="1">
      <x:c r="A2177" s="2" t="n">
        <x:v>87</x:v>
      </x:c>
      <x:c r="B2177" s="2" t="str">
        <x:v>粤A06177F</x:v>
      </x:c>
      <x:c r="C2177" s="2" t="str">
        <x:v>刘念念</x:v>
      </x:c>
      <x:c r="D2177" s="8" t="d">
        <x:v>2026-09-17T00:00:00.000Z</x:v>
      </x:c>
      <x:c r="E2177" s="7" t="n">
        <x:v>411.5</x:v>
      </x:c>
      <x:c r="F2177" s="7" t="n">
        <x:v>386.8</x:v>
      </x:c>
      <x:c r="G2177" s="7" t="n">
        <x:v>2.2</x:v>
      </x:c>
      <x:c r="H2177" s="2" t="str">
        <x:v>否</x:v>
      </x:c>
      <x:c r="I2177" s="7" t="n">
        <x:f>IF(AND(ISNUMBER(E2177),ISNUMBER(F2177)),E2177-F2177,"")</x:f>
        <x:v>24.69999999999999</x:v>
      </x:c>
      <x:c r="J2177" s="2" t="str">
        <x:f>IF(H2177="否","不适用",IF(AND(ISNUMBER(E2177),ISNUMBER(F2177)),IF(I2177&gt;'规则与名单'!$B$2,"是","否"),"未判定"))</x:f>
        <x:v>不适用</x:v>
      </x:c>
      <x:c r="K2177" s="2" t="str">
        <x:f>IF(J2177="是",IF(ISNUMBER(F2177),"测试日GPS","缺失"),IF(ISNUMBER(G2177),"非测试日纯氢",IF(AND(H2177="是",J2177="未判定"),IF(ISNUMBER(F2177),"测试名单无纯氢GPS","缺失"),IF(ISNUMBER(E2177),"非测试日仪表","缺失"))))</x:f>
        <x:v>非测试日纯氢</x:v>
      </x:c>
      <x:c r="L2177" s="7" t="n">
        <x:f>IF(K2177="缺失","",IF(K2177="非测试日纯氢",G2177,IF(K2177="非测试日仪表",E2177,F2177)))</x:f>
        <x:v>2.2</x:v>
      </x:c>
      <x:c r="M2177" s="2" t="n">
        <x:f>IF(K2177="缺失",1,0)</x:f>
        <x:v>0</x:v>
      </x:c>
      <x:c r="N2177" s="2" t="str">
        <x:v>车辆里程查询_20260901-20260930_1024辆_仪表里程.xlsx / U259</x:v>
      </x:c>
      <x:c r="O2177" s="2" t="str">
        <x:v>车辆里程查询_20260901-20260930_1024辆_GPS里程.xlsx / U175</x:v>
      </x:c>
      <x:c r="P2177" s="2" t="str">
        <x:v>车辆纯氢气里程查询_20260901-20260930_1024辆.xlsx / U934</x:v>
      </x:c>
    </x:row>
    <x:row r="2178" ht="22" customHeight="1">
      <x:c r="A2178" s="2" t="n">
        <x:v>87</x:v>
      </x:c>
      <x:c r="B2178" s="2" t="str">
        <x:v>粤A06177F</x:v>
      </x:c>
      <x:c r="C2178" s="2" t="str">
        <x:v>刘念念</x:v>
      </x:c>
      <x:c r="D2178" s="8" t="d">
        <x:v>2026-09-18T00:00:00.000Z</x:v>
      </x:c>
      <x:c r="E2178" s="7" t="n">
        <x:v>413</x:v>
      </x:c>
      <x:c r="F2178" s="7" t="n">
        <x:v>389.1</x:v>
      </x:c>
      <x:c r="G2178" s="7" t="n">
        <x:v>4.2</x:v>
      </x:c>
      <x:c r="H2178" s="2" t="str">
        <x:v>否</x:v>
      </x:c>
      <x:c r="I2178" s="7" t="n">
        <x:f>IF(AND(ISNUMBER(E2178),ISNUMBER(F2178)),E2178-F2178,"")</x:f>
        <x:v>23.899999999999977</x:v>
      </x:c>
      <x:c r="J2178" s="2" t="str">
        <x:f>IF(H2178="否","不适用",IF(AND(ISNUMBER(E2178),ISNUMBER(F2178)),IF(I2178&gt;'规则与名单'!$B$2,"是","否"),"未判定"))</x:f>
        <x:v>不适用</x:v>
      </x:c>
      <x:c r="K2178" s="2" t="str">
        <x:f>IF(J2178="是",IF(ISNUMBER(F2178),"测试日GPS","缺失"),IF(ISNUMBER(G2178),"非测试日纯氢",IF(AND(H2178="是",J2178="未判定"),IF(ISNUMBER(F2178),"测试名单无纯氢GPS","缺失"),IF(ISNUMBER(E2178),"非测试日仪表","缺失"))))</x:f>
        <x:v>非测试日纯氢</x:v>
      </x:c>
      <x:c r="L2178" s="7" t="n">
        <x:f>IF(K2178="缺失","",IF(K2178="非测试日纯氢",G2178,IF(K2178="非测试日仪表",E2178,F2178)))</x:f>
        <x:v>4.2</x:v>
      </x:c>
      <x:c r="M2178" s="2" t="n">
        <x:f>IF(K2178="缺失",1,0)</x:f>
        <x:v>0</x:v>
      </x:c>
      <x:c r="N2178" s="2" t="str">
        <x:v>车辆里程查询_20260901-20260930_1024辆_仪表里程.xlsx / V259</x:v>
      </x:c>
      <x:c r="O2178" s="2" t="str">
        <x:v>车辆里程查询_20260901-20260930_1024辆_GPS里程.xlsx / V175</x:v>
      </x:c>
      <x:c r="P2178" s="2" t="str">
        <x:v>车辆纯氢气里程查询_20260901-20260930_1024辆.xlsx / V934</x:v>
      </x:c>
    </x:row>
    <x:row r="2179" ht="22" customHeight="1">
      <x:c r="A2179" s="2" t="n">
        <x:v>87</x:v>
      </x:c>
      <x:c r="B2179" s="2" t="str">
        <x:v>粤A06177F</x:v>
      </x:c>
      <x:c r="C2179" s="2" t="str">
        <x:v>刘念念</x:v>
      </x:c>
      <x:c r="D2179" s="8" t="d">
        <x:v>2026-09-19T00:00:00.000Z</x:v>
      </x:c>
      <x:c r="E2179" s="7" t="n">
        <x:v>153</x:v>
      </x:c>
      <x:c r="F2179" s="7" t="n">
        <x:v>144.4</x:v>
      </x:c>
      <x:c r="G2179" s="7" t="n">
        <x:v>2.8</x:v>
      </x:c>
      <x:c r="H2179" s="2" t="str">
        <x:v>否</x:v>
      </x:c>
      <x:c r="I2179" s="7" t="n">
        <x:f>IF(AND(ISNUMBER(E2179),ISNUMBER(F2179)),E2179-F2179,"")</x:f>
        <x:v>8.599999999999994</x:v>
      </x:c>
      <x:c r="J2179" s="2" t="str">
        <x:f>IF(H2179="否","不适用",IF(AND(ISNUMBER(E2179),ISNUMBER(F2179)),IF(I2179&gt;'规则与名单'!$B$2,"是","否"),"未判定"))</x:f>
        <x:v>不适用</x:v>
      </x:c>
      <x:c r="K2179" s="2" t="str">
        <x:f>IF(J2179="是",IF(ISNUMBER(F2179),"测试日GPS","缺失"),IF(ISNUMBER(G2179),"非测试日纯氢",IF(AND(H2179="是",J2179="未判定"),IF(ISNUMBER(F2179),"测试名单无纯氢GPS","缺失"),IF(ISNUMBER(E2179),"非测试日仪表","缺失"))))</x:f>
        <x:v>非测试日纯氢</x:v>
      </x:c>
      <x:c r="L2179" s="7" t="n">
        <x:f>IF(K2179="缺失","",IF(K2179="非测试日纯氢",G2179,IF(K2179="非测试日仪表",E2179,F2179)))</x:f>
        <x:v>2.8</x:v>
      </x:c>
      <x:c r="M2179" s="2" t="n">
        <x:f>IF(K2179="缺失",1,0)</x:f>
        <x:v>0</x:v>
      </x:c>
      <x:c r="N2179" s="2" t="str">
        <x:v>车辆里程查询_20260901-20260930_1024辆_仪表里程.xlsx / W259</x:v>
      </x:c>
      <x:c r="O2179" s="2" t="str">
        <x:v>车辆里程查询_20260901-20260930_1024辆_GPS里程.xlsx / W175</x:v>
      </x:c>
      <x:c r="P2179" s="2" t="str">
        <x:v>车辆纯氢气里程查询_20260901-20260930_1024辆.xlsx / W934</x:v>
      </x:c>
    </x:row>
    <x:row r="2180" ht="22" customHeight="1">
      <x:c r="A2180" s="2" t="n">
        <x:v>87</x:v>
      </x:c>
      <x:c r="B2180" s="2" t="str">
        <x:v>粤A06177F</x:v>
      </x:c>
      <x:c r="C2180" s="2" t="str">
        <x:v>刘念念</x:v>
      </x:c>
      <x:c r="D2180" s="8" t="d">
        <x:v>2026-09-20T00:00:00.000Z</x:v>
      </x:c>
      <x:c r="E2180" s="7" t="n">
        <x:v>0.4</x:v>
      </x:c>
      <x:c r="F2180" s="7" t="n">
        <x:v>0.5</x:v>
      </x:c>
      <x:c r="G2180" s="7" t="n">
        <x:v>0.1</x:v>
      </x:c>
      <x:c r="H2180" s="2" t="str">
        <x:v>否</x:v>
      </x:c>
      <x:c r="I2180" s="7" t="n">
        <x:f>IF(AND(ISNUMBER(E2180),ISNUMBER(F2180)),E2180-F2180,"")</x:f>
        <x:v>-0.09999999999999998</x:v>
      </x:c>
      <x:c r="J2180" s="2" t="str">
        <x:f>IF(H2180="否","不适用",IF(AND(ISNUMBER(E2180),ISNUMBER(F2180)),IF(I2180&gt;'规则与名单'!$B$2,"是","否"),"未判定"))</x:f>
        <x:v>不适用</x:v>
      </x:c>
      <x:c r="K2180" s="2" t="str">
        <x:f>IF(J2180="是",IF(ISNUMBER(F2180),"测试日GPS","缺失"),IF(ISNUMBER(G2180),"非测试日纯氢",IF(AND(H2180="是",J2180="未判定"),IF(ISNUMBER(F2180),"测试名单无纯氢GPS","缺失"),IF(ISNUMBER(E2180),"非测试日仪表","缺失"))))</x:f>
        <x:v>非测试日纯氢</x:v>
      </x:c>
      <x:c r="L2180" s="7" t="n">
        <x:f>IF(K2180="缺失","",IF(K2180="非测试日纯氢",G2180,IF(K2180="非测试日仪表",E2180,F2180)))</x:f>
        <x:v>0.1</x:v>
      </x:c>
      <x:c r="M2180" s="2" t="n">
        <x:f>IF(K2180="缺失",1,0)</x:f>
        <x:v>0</x:v>
      </x:c>
      <x:c r="N2180" s="2" t="str">
        <x:v>车辆里程查询_20260901-20260930_1024辆_仪表里程.xlsx / X259</x:v>
      </x:c>
      <x:c r="O2180" s="2" t="str">
        <x:v>车辆里程查询_20260901-20260930_1024辆_GPS里程.xlsx / X175</x:v>
      </x:c>
      <x:c r="P2180" s="2" t="str">
        <x:v>车辆纯氢气里程查询_20260901-20260930_1024辆.xlsx / X934</x:v>
      </x:c>
    </x:row>
    <x:row r="2181" ht="22" customHeight="1">
      <x:c r="A2181" s="2" t="n">
        <x:v>87</x:v>
      </x:c>
      <x:c r="B2181" s="2" t="str">
        <x:v>粤A06177F</x:v>
      </x:c>
      <x:c r="C2181" s="2" t="str">
        <x:v>刘念念</x:v>
      </x:c>
      <x:c r="D2181" s="8" t="d">
        <x:v>2026-09-21T00:00:00.000Z</x:v>
      </x:c>
      <x:c r="E2181" s="7" t="n">
        <x:v>195</x:v>
      </x:c>
      <x:c r="F2181" s="7" t="n">
        <x:v>183.9</x:v>
      </x:c>
      <x:c r="G2181" s="7" t="n">
        <x:v>3.6</x:v>
      </x:c>
      <x:c r="H2181" s="2" t="str">
        <x:v>否</x:v>
      </x:c>
      <x:c r="I2181" s="7" t="n">
        <x:f>IF(AND(ISNUMBER(E2181),ISNUMBER(F2181)),E2181-F2181,"")</x:f>
        <x:v>11.099999999999994</x:v>
      </x:c>
      <x:c r="J2181" s="2" t="str">
        <x:f>IF(H2181="否","不适用",IF(AND(ISNUMBER(E2181),ISNUMBER(F2181)),IF(I2181&gt;'规则与名单'!$B$2,"是","否"),"未判定"))</x:f>
        <x:v>不适用</x:v>
      </x:c>
      <x:c r="K2181" s="2" t="str">
        <x:f>IF(J2181="是",IF(ISNUMBER(F2181),"测试日GPS","缺失"),IF(ISNUMBER(G2181),"非测试日纯氢",IF(AND(H2181="是",J2181="未判定"),IF(ISNUMBER(F2181),"测试名单无纯氢GPS","缺失"),IF(ISNUMBER(E2181),"非测试日仪表","缺失"))))</x:f>
        <x:v>非测试日纯氢</x:v>
      </x:c>
      <x:c r="L2181" s="7" t="n">
        <x:f>IF(K2181="缺失","",IF(K2181="非测试日纯氢",G2181,IF(K2181="非测试日仪表",E2181,F2181)))</x:f>
        <x:v>3.6</x:v>
      </x:c>
      <x:c r="M2181" s="2" t="n">
        <x:f>IF(K2181="缺失",1,0)</x:f>
        <x:v>0</x:v>
      </x:c>
      <x:c r="N2181" s="2" t="str">
        <x:v>车辆里程查询_20260901-20260930_1024辆_仪表里程.xlsx / Y259</x:v>
      </x:c>
      <x:c r="O2181" s="2" t="str">
        <x:v>车辆里程查询_20260901-20260930_1024辆_GPS里程.xlsx / Y175</x:v>
      </x:c>
      <x:c r="P2181" s="2" t="str">
        <x:v>车辆纯氢气里程查询_20260901-20260930_1024辆.xlsx / Y934</x:v>
      </x:c>
    </x:row>
    <x:row r="2182" ht="22" customHeight="1">
      <x:c r="A2182" s="2" t="n">
        <x:v>87</x:v>
      </x:c>
      <x:c r="B2182" s="2" t="str">
        <x:v>粤A06177F</x:v>
      </x:c>
      <x:c r="C2182" s="2" t="str">
        <x:v>刘念念</x:v>
      </x:c>
      <x:c r="D2182" s="8" t="d">
        <x:v>2026-09-22T00:00:00.000Z</x:v>
      </x:c>
      <x:c r="E2182" s="7" t="n">
        <x:v>314.1</x:v>
      </x:c>
      <x:c r="F2182" s="7" t="n">
        <x:v>296.4</x:v>
      </x:c>
      <x:c r="G2182" s="7" t="n">
        <x:v>11.2</x:v>
      </x:c>
      <x:c r="H2182" s="2" t="str">
        <x:v>否</x:v>
      </x:c>
      <x:c r="I2182" s="7" t="n">
        <x:f>IF(AND(ISNUMBER(E2182),ISNUMBER(F2182)),E2182-F2182,"")</x:f>
        <x:v>17.700000000000045</x:v>
      </x:c>
      <x:c r="J2182" s="2" t="str">
        <x:f>IF(H2182="否","不适用",IF(AND(ISNUMBER(E2182),ISNUMBER(F2182)),IF(I2182&gt;'规则与名单'!$B$2,"是","否"),"未判定"))</x:f>
        <x:v>不适用</x:v>
      </x:c>
      <x:c r="K2182" s="2" t="str">
        <x:f>IF(J2182="是",IF(ISNUMBER(F2182),"测试日GPS","缺失"),IF(ISNUMBER(G2182),"非测试日纯氢",IF(AND(H2182="是",J2182="未判定"),IF(ISNUMBER(F2182),"测试名单无纯氢GPS","缺失"),IF(ISNUMBER(E2182),"非测试日仪表","缺失"))))</x:f>
        <x:v>非测试日纯氢</x:v>
      </x:c>
      <x:c r="L2182" s="7" t="n">
        <x:f>IF(K2182="缺失","",IF(K2182="非测试日纯氢",G2182,IF(K2182="非测试日仪表",E2182,F2182)))</x:f>
        <x:v>11.2</x:v>
      </x:c>
      <x:c r="M2182" s="2" t="n">
        <x:f>IF(K2182="缺失",1,0)</x:f>
        <x:v>0</x:v>
      </x:c>
      <x:c r="N2182" s="2" t="str">
        <x:v>车辆里程查询_20260901-20260930_1024辆_仪表里程.xlsx / Z259</x:v>
      </x:c>
      <x:c r="O2182" s="2" t="str">
        <x:v>车辆里程查询_20260901-20260930_1024辆_GPS里程.xlsx / Z175</x:v>
      </x:c>
      <x:c r="P2182" s="2" t="str">
        <x:v>车辆纯氢气里程查询_20260901-20260930_1024辆.xlsx / Z934</x:v>
      </x:c>
    </x:row>
    <x:row r="2183" ht="22" customHeight="1">
      <x:c r="A2183" s="2" t="n">
        <x:v>87</x:v>
      </x:c>
      <x:c r="B2183" s="2" t="str">
        <x:v>粤A06177F</x:v>
      </x:c>
      <x:c r="C2183" s="2" t="str">
        <x:v>刘念念</x:v>
      </x:c>
      <x:c r="D2183" s="8" t="d">
        <x:v>2026-09-23T00:00:00.000Z</x:v>
      </x:c>
      <x:c r="E2183" s="7" t="n">
        <x:v>298.8</x:v>
      </x:c>
      <x:c r="F2183" s="7" t="n">
        <x:v>280.2</x:v>
      </x:c>
      <x:c r="G2183" s="7" t="n">
        <x:v>9.2</x:v>
      </x:c>
      <x:c r="H2183" s="2" t="str">
        <x:v>否</x:v>
      </x:c>
      <x:c r="I2183" s="7" t="n">
        <x:f>IF(AND(ISNUMBER(E2183),ISNUMBER(F2183)),E2183-F2183,"")</x:f>
        <x:v>18.600000000000023</x:v>
      </x:c>
      <x:c r="J2183" s="2" t="str">
        <x:f>IF(H2183="否","不适用",IF(AND(ISNUMBER(E2183),ISNUMBER(F2183)),IF(I2183&gt;'规则与名单'!$B$2,"是","否"),"未判定"))</x:f>
        <x:v>不适用</x:v>
      </x:c>
      <x:c r="K2183" s="2" t="str">
        <x:f>IF(J2183="是",IF(ISNUMBER(F2183),"测试日GPS","缺失"),IF(ISNUMBER(G2183),"非测试日纯氢",IF(AND(H2183="是",J2183="未判定"),IF(ISNUMBER(F2183),"测试名单无纯氢GPS","缺失"),IF(ISNUMBER(E2183),"非测试日仪表","缺失"))))</x:f>
        <x:v>非测试日纯氢</x:v>
      </x:c>
      <x:c r="L2183" s="7" t="n">
        <x:f>IF(K2183="缺失","",IF(K2183="非测试日纯氢",G2183,IF(K2183="非测试日仪表",E2183,F2183)))</x:f>
        <x:v>9.2</x:v>
      </x:c>
      <x:c r="M2183" s="2" t="n">
        <x:f>IF(K2183="缺失",1,0)</x:f>
        <x:v>0</x:v>
      </x:c>
      <x:c r="N2183" s="2" t="str">
        <x:v>车辆里程查询_20260901-20260930_1024辆_仪表里程.xlsx / AA259</x:v>
      </x:c>
      <x:c r="O2183" s="2" t="str">
        <x:v>车辆里程查询_20260901-20260930_1024辆_GPS里程.xlsx / AA175</x:v>
      </x:c>
      <x:c r="P2183" s="2" t="str">
        <x:v>车辆纯氢气里程查询_20260901-20260930_1024辆.xlsx / AA934</x:v>
      </x:c>
    </x:row>
    <x:row r="2184" ht="22" customHeight="1">
      <x:c r="A2184" s="2" t="n">
        <x:v>87</x:v>
      </x:c>
      <x:c r="B2184" s="2" t="str">
        <x:v>粤A06177F</x:v>
      </x:c>
      <x:c r="C2184" s="2" t="str">
        <x:v>刘念念</x:v>
      </x:c>
      <x:c r="D2184" s="8" t="d">
        <x:v>2026-09-24T00:00:00.000Z</x:v>
      </x:c>
      <x:c r="E2184" s="7" t="n">
        <x:v>175.1</x:v>
      </x:c>
      <x:c r="F2184" s="7" t="n">
        <x:v>165.1</x:v>
      </x:c>
      <x:c r="G2184" s="7" t="n">
        <x:v>4.3</x:v>
      </x:c>
      <x:c r="H2184" s="2" t="str">
        <x:v>否</x:v>
      </x:c>
      <x:c r="I2184" s="7" t="n">
        <x:f>IF(AND(ISNUMBER(E2184),ISNUMBER(F2184)),E2184-F2184,"")</x:f>
        <x:v>10</x:v>
      </x:c>
      <x:c r="J2184" s="2" t="str">
        <x:f>IF(H2184="否","不适用",IF(AND(ISNUMBER(E2184),ISNUMBER(F2184)),IF(I2184&gt;'规则与名单'!$B$2,"是","否"),"未判定"))</x:f>
        <x:v>不适用</x:v>
      </x:c>
      <x:c r="K2184" s="2" t="str">
        <x:f>IF(J2184="是",IF(ISNUMBER(F2184),"测试日GPS","缺失"),IF(ISNUMBER(G2184),"非测试日纯氢",IF(AND(H2184="是",J2184="未判定"),IF(ISNUMBER(F2184),"测试名单无纯氢GPS","缺失"),IF(ISNUMBER(E2184),"非测试日仪表","缺失"))))</x:f>
        <x:v>非测试日纯氢</x:v>
      </x:c>
      <x:c r="L2184" s="7" t="n">
        <x:f>IF(K2184="缺失","",IF(K2184="非测试日纯氢",G2184,IF(K2184="非测试日仪表",E2184,F2184)))</x:f>
        <x:v>4.3</x:v>
      </x:c>
      <x:c r="M2184" s="2" t="n">
        <x:f>IF(K2184="缺失",1,0)</x:f>
        <x:v>0</x:v>
      </x:c>
      <x:c r="N2184" s="2" t="str">
        <x:v>车辆里程查询_20260901-20260930_1024辆_仪表里程.xlsx / AB259</x:v>
      </x:c>
      <x:c r="O2184" s="2" t="str">
        <x:v>车辆里程查询_20260901-20260930_1024辆_GPS里程.xlsx / AB175</x:v>
      </x:c>
      <x:c r="P2184" s="2" t="str">
        <x:v>车辆纯氢气里程查询_20260901-20260930_1024辆.xlsx / AB934</x:v>
      </x:c>
    </x:row>
    <x:row r="2185" ht="22" customHeight="1">
      <x:c r="A2185" s="2" t="n">
        <x:v>87</x:v>
      </x:c>
      <x:c r="B2185" s="2" t="str">
        <x:v>粤A06177F</x:v>
      </x:c>
      <x:c r="C2185" s="2" t="str">
        <x:v>刘念念</x:v>
      </x:c>
      <x:c r="D2185" s="8" t="d">
        <x:v>2026-09-25T00:00:00.000Z</x:v>
      </x:c>
      <x:c r="E2185" s="7" t="n">
        <x:v>185.9</x:v>
      </x:c>
      <x:c r="F2185" s="7" t="n">
        <x:v>176.1</x:v>
      </x:c>
      <x:c r="G2185" s="7" t="n">
        <x:v>15.4</x:v>
      </x:c>
      <x:c r="H2185" s="2" t="str">
        <x:v>否</x:v>
      </x:c>
      <x:c r="I2185" s="7" t="n">
        <x:f>IF(AND(ISNUMBER(E2185),ISNUMBER(F2185)),E2185-F2185,"")</x:f>
        <x:v>9.800000000000011</x:v>
      </x:c>
      <x:c r="J2185" s="2" t="str">
        <x:f>IF(H2185="否","不适用",IF(AND(ISNUMBER(E2185),ISNUMBER(F2185)),IF(I2185&gt;'规则与名单'!$B$2,"是","否"),"未判定"))</x:f>
        <x:v>不适用</x:v>
      </x:c>
      <x:c r="K2185" s="2" t="str">
        <x:f>IF(J2185="是",IF(ISNUMBER(F2185),"测试日GPS","缺失"),IF(ISNUMBER(G2185),"非测试日纯氢",IF(AND(H2185="是",J2185="未判定"),IF(ISNUMBER(F2185),"测试名单无纯氢GPS","缺失"),IF(ISNUMBER(E2185),"非测试日仪表","缺失"))))</x:f>
        <x:v>非测试日纯氢</x:v>
      </x:c>
      <x:c r="L2185" s="7" t="n">
        <x:f>IF(K2185="缺失","",IF(K2185="非测试日纯氢",G2185,IF(K2185="非测试日仪表",E2185,F2185)))</x:f>
        <x:v>15.4</x:v>
      </x:c>
      <x:c r="M2185" s="2" t="n">
        <x:f>IF(K2185="缺失",1,0)</x:f>
        <x:v>0</x:v>
      </x:c>
      <x:c r="N2185" s="2" t="str">
        <x:v>车辆里程查询_20260901-20260930_1024辆_仪表里程.xlsx / AC259</x:v>
      </x:c>
      <x:c r="O2185" s="2" t="str">
        <x:v>车辆里程查询_20260901-20260930_1024辆_GPS里程.xlsx / AC175</x:v>
      </x:c>
      <x:c r="P2185" s="2" t="str">
        <x:v>车辆纯氢气里程查询_20260901-20260930_1024辆.xlsx / AC934</x:v>
      </x:c>
    </x:row>
    <x:row r="2186" ht="22" customHeight="1">
      <x:c r="A2186" s="2" t="n">
        <x:v>87</x:v>
      </x:c>
      <x:c r="B2186" s="2" t="str">
        <x:v>粤A06177F</x:v>
      </x:c>
      <x:c r="C2186" s="2" t="str">
        <x:v>刘念念</x:v>
      </x:c>
      <x:c r="D2186" s="8" t="d">
        <x:v>2026-09-26T00:00:00.000Z</x:v>
      </x:c>
      <x:c r="E2186" s="7" t="n">
        <x:v>314.9</x:v>
      </x:c>
      <x:c r="F2186" s="7" t="n">
        <x:v>295.3</x:v>
      </x:c>
      <x:c r="G2186" s="7" t="n">
        <x:v>9</x:v>
      </x:c>
      <x:c r="H2186" s="2" t="str">
        <x:v>否</x:v>
      </x:c>
      <x:c r="I2186" s="7" t="n">
        <x:f>IF(AND(ISNUMBER(E2186),ISNUMBER(F2186)),E2186-F2186,"")</x:f>
        <x:v>19.599999999999966</x:v>
      </x:c>
      <x:c r="J2186" s="2" t="str">
        <x:f>IF(H2186="否","不适用",IF(AND(ISNUMBER(E2186),ISNUMBER(F2186)),IF(I2186&gt;'规则与名单'!$B$2,"是","否"),"未判定"))</x:f>
        <x:v>不适用</x:v>
      </x:c>
      <x:c r="K2186" s="2" t="str">
        <x:f>IF(J2186="是",IF(ISNUMBER(F2186),"测试日GPS","缺失"),IF(ISNUMBER(G2186),"非测试日纯氢",IF(AND(H2186="是",J2186="未判定"),IF(ISNUMBER(F2186),"测试名单无纯氢GPS","缺失"),IF(ISNUMBER(E2186),"非测试日仪表","缺失"))))</x:f>
        <x:v>非测试日纯氢</x:v>
      </x:c>
      <x:c r="L2186" s="7" t="n">
        <x:f>IF(K2186="缺失","",IF(K2186="非测试日纯氢",G2186,IF(K2186="非测试日仪表",E2186,F2186)))</x:f>
        <x:v>9</x:v>
      </x:c>
      <x:c r="M2186" s="2" t="n">
        <x:f>IF(K2186="缺失",1,0)</x:f>
        <x:v>0</x:v>
      </x:c>
      <x:c r="N2186" s="2" t="str">
        <x:v>车辆里程查询_20260901-20260930_1024辆_仪表里程.xlsx / AD259</x:v>
      </x:c>
      <x:c r="O2186" s="2" t="str">
        <x:v>车辆里程查询_20260901-20260930_1024辆_GPS里程.xlsx / AD175</x:v>
      </x:c>
      <x:c r="P2186" s="2" t="str">
        <x:v>车辆纯氢气里程查询_20260901-20260930_1024辆.xlsx / AD934</x:v>
      </x:c>
    </x:row>
    <x:row r="2187" ht="22" customHeight="1">
      <x:c r="A2187" s="2" t="n">
        <x:v>87</x:v>
      </x:c>
      <x:c r="B2187" s="2" t="str">
        <x:v>粤A06177F</x:v>
      </x:c>
      <x:c r="C2187" s="2" t="str">
        <x:v>刘念念</x:v>
      </x:c>
      <x:c r="D2187" s="8" t="d">
        <x:v>2026-09-27T00:00:00.000Z</x:v>
      </x:c>
      <x:c r="E2187" s="7" t="n">
        <x:v>338.6</x:v>
      </x:c>
      <x:c r="F2187" s="7" t="n">
        <x:v>318.7</x:v>
      </x:c>
      <x:c r="G2187" s="7" t="n">
        <x:v>11.9</x:v>
      </x:c>
      <x:c r="H2187" s="2" t="str">
        <x:v>否</x:v>
      </x:c>
      <x:c r="I2187" s="7" t="n">
        <x:f>IF(AND(ISNUMBER(E2187),ISNUMBER(F2187)),E2187-F2187,"")</x:f>
        <x:v>19.900000000000034</x:v>
      </x:c>
      <x:c r="J2187" s="2" t="str">
        <x:f>IF(H2187="否","不适用",IF(AND(ISNUMBER(E2187),ISNUMBER(F2187)),IF(I2187&gt;'规则与名单'!$B$2,"是","否"),"未判定"))</x:f>
        <x:v>不适用</x:v>
      </x:c>
      <x:c r="K2187" s="2" t="str">
        <x:f>IF(J2187="是",IF(ISNUMBER(F2187),"测试日GPS","缺失"),IF(ISNUMBER(G2187),"非测试日纯氢",IF(AND(H2187="是",J2187="未判定"),IF(ISNUMBER(F2187),"测试名单无纯氢GPS","缺失"),IF(ISNUMBER(E2187),"非测试日仪表","缺失"))))</x:f>
        <x:v>非测试日纯氢</x:v>
      </x:c>
      <x:c r="L2187" s="7" t="n">
        <x:f>IF(K2187="缺失","",IF(K2187="非测试日纯氢",G2187,IF(K2187="非测试日仪表",E2187,F2187)))</x:f>
        <x:v>11.9</x:v>
      </x:c>
      <x:c r="M2187" s="2" t="n">
        <x:f>IF(K2187="缺失",1,0)</x:f>
        <x:v>0</x:v>
      </x:c>
      <x:c r="N2187" s="2" t="str">
        <x:v>车辆里程查询_20260901-20260930_1024辆_仪表里程.xlsx / AE259</x:v>
      </x:c>
      <x:c r="O2187" s="2" t="str">
        <x:v>车辆里程查询_20260901-20260930_1024辆_GPS里程.xlsx / AE175</x:v>
      </x:c>
      <x:c r="P2187" s="2" t="str">
        <x:v>车辆纯氢气里程查询_20260901-20260930_1024辆.xlsx / AE934</x:v>
      </x:c>
    </x:row>
    <x:row r="2188" ht="22" customHeight="1">
      <x:c r="A2188" s="2" t="n">
        <x:v>87</x:v>
      </x:c>
      <x:c r="B2188" s="2" t="str">
        <x:v>粤A06177F</x:v>
      </x:c>
      <x:c r="C2188" s="2" t="str">
        <x:v>刘念念</x:v>
      </x:c>
      <x:c r="D2188" s="8" t="d">
        <x:v>2026-09-28T00:00:00.000Z</x:v>
      </x:c>
      <x:c r="E2188" s="7" t="n">
        <x:v>362</x:v>
      </x:c>
      <x:c r="F2188" s="7" t="n">
        <x:v>341.7</x:v>
      </x:c>
      <x:c r="G2188" s="7" t="n">
        <x:v>11.1</x:v>
      </x:c>
      <x:c r="H2188" s="2" t="str">
        <x:v>否</x:v>
      </x:c>
      <x:c r="I2188" s="7" t="n">
        <x:f>IF(AND(ISNUMBER(E2188),ISNUMBER(F2188)),E2188-F2188,"")</x:f>
        <x:v>20.30000000000001</x:v>
      </x:c>
      <x:c r="J2188" s="2" t="str">
        <x:f>IF(H2188="否","不适用",IF(AND(ISNUMBER(E2188),ISNUMBER(F2188)),IF(I2188&gt;'规则与名单'!$B$2,"是","否"),"未判定"))</x:f>
        <x:v>不适用</x:v>
      </x:c>
      <x:c r="K2188" s="2" t="str">
        <x:f>IF(J2188="是",IF(ISNUMBER(F2188),"测试日GPS","缺失"),IF(ISNUMBER(G2188),"非测试日纯氢",IF(AND(H2188="是",J2188="未判定"),IF(ISNUMBER(F2188),"测试名单无纯氢GPS","缺失"),IF(ISNUMBER(E2188),"非测试日仪表","缺失"))))</x:f>
        <x:v>非测试日纯氢</x:v>
      </x:c>
      <x:c r="L2188" s="7" t="n">
        <x:f>IF(K2188="缺失","",IF(K2188="非测试日纯氢",G2188,IF(K2188="非测试日仪表",E2188,F2188)))</x:f>
        <x:v>11.1</x:v>
      </x:c>
      <x:c r="M2188" s="2" t="n">
        <x:f>IF(K2188="缺失",1,0)</x:f>
        <x:v>0</x:v>
      </x:c>
      <x:c r="N2188" s="2" t="str">
        <x:v>车辆里程查询_20260901-20260930_1024辆_仪表里程.xlsx / AF259</x:v>
      </x:c>
      <x:c r="O2188" s="2" t="str">
        <x:v>车辆里程查询_20260901-20260930_1024辆_GPS里程.xlsx / AF175</x:v>
      </x:c>
      <x:c r="P2188" s="2" t="str">
        <x:v>车辆纯氢气里程查询_20260901-20260930_1024辆.xlsx / AF934</x:v>
      </x:c>
    </x:row>
    <x:row r="2189" ht="22" customHeight="1">
      <x:c r="A2189" s="2" t="n">
        <x:v>87</x:v>
      </x:c>
      <x:c r="B2189" s="2" t="str">
        <x:v>粤A06177F</x:v>
      </x:c>
      <x:c r="C2189" s="2" t="str">
        <x:v>刘念念</x:v>
      </x:c>
      <x:c r="D2189" s="8" t="d">
        <x:v>2026-09-29T00:00:00.000Z</x:v>
      </x:c>
      <x:c r="E2189" s="7" t="n">
        <x:v>376.9</x:v>
      </x:c>
      <x:c r="F2189" s="7" t="n">
        <x:v>353.1</x:v>
      </x:c>
      <x:c r="G2189" s="7" t="n">
        <x:v>59.9</x:v>
      </x:c>
      <x:c r="H2189" s="2" t="str">
        <x:v>否</x:v>
      </x:c>
      <x:c r="I2189" s="7" t="n">
        <x:f>IF(AND(ISNUMBER(E2189),ISNUMBER(F2189)),E2189-F2189,"")</x:f>
        <x:v>23.799999999999955</x:v>
      </x:c>
      <x:c r="J2189" s="2" t="str">
        <x:f>IF(H2189="否","不适用",IF(AND(ISNUMBER(E2189),ISNUMBER(F2189)),IF(I2189&gt;'规则与名单'!$B$2,"是","否"),"未判定"))</x:f>
        <x:v>不适用</x:v>
      </x:c>
      <x:c r="K2189" s="2" t="str">
        <x:f>IF(J2189="是",IF(ISNUMBER(F2189),"测试日GPS","缺失"),IF(ISNUMBER(G2189),"非测试日纯氢",IF(AND(H2189="是",J2189="未判定"),IF(ISNUMBER(F2189),"测试名单无纯氢GPS","缺失"),IF(ISNUMBER(E2189),"非测试日仪表","缺失"))))</x:f>
        <x:v>非测试日纯氢</x:v>
      </x:c>
      <x:c r="L2189" s="7" t="n">
        <x:f>IF(K2189="缺失","",IF(K2189="非测试日纯氢",G2189,IF(K2189="非测试日仪表",E2189,F2189)))</x:f>
        <x:v>59.9</x:v>
      </x:c>
      <x:c r="M2189" s="2" t="n">
        <x:f>IF(K2189="缺失",1,0)</x:f>
        <x:v>0</x:v>
      </x:c>
      <x:c r="N2189" s="2" t="str">
        <x:v>车辆里程查询_20260901-20260930_1024辆_仪表里程.xlsx / AG259</x:v>
      </x:c>
      <x:c r="O2189" s="2" t="str">
        <x:v>车辆里程查询_20260901-20260930_1024辆_GPS里程.xlsx / AG175</x:v>
      </x:c>
      <x:c r="P2189" s="2" t="str">
        <x:v>车辆纯氢气里程查询_20260901-20260930_1024辆.xlsx / AG934</x:v>
      </x:c>
    </x:row>
    <x:row r="2190" ht="22" customHeight="1">
      <x:c r="A2190" s="2" t="n">
        <x:v>87</x:v>
      </x:c>
      <x:c r="B2190" s="2" t="str">
        <x:v>粤A06177F</x:v>
      </x:c>
      <x:c r="C2190" s="2" t="str">
        <x:v>刘念念</x:v>
      </x:c>
      <x:c r="D2190" s="8" t="d">
        <x:v>2026-09-30T00:00:00.000Z</x:v>
      </x:c>
      <x:c r="E2190" s="7" t="n">
        <x:v>0</x:v>
      </x:c>
      <x:c r="F2190" s="7" t="n">
        <x:v>0</x:v>
      </x:c>
      <x:c r="G2190" s="7"/>
      <x:c r="H2190" s="2" t="str">
        <x:v>否</x:v>
      </x:c>
      <x:c r="I2190" s="7" t="n">
        <x:f>IF(AND(ISNUMBER(E2190),ISNUMBER(F2190)),E2190-F2190,"")</x:f>
        <x:v>0</x:v>
      </x:c>
      <x:c r="J2190" s="2" t="str">
        <x:f>IF(H2190="否","不适用",IF(AND(ISNUMBER(E2190),ISNUMBER(F2190)),IF(I2190&gt;'规则与名单'!$B$2,"是","否"),"未判定"))</x:f>
        <x:v>不适用</x:v>
      </x:c>
      <x:c r="K2190" s="2" t="str">
        <x:f>IF(J2190="是",IF(ISNUMBER(F2190),"测试日GPS","缺失"),IF(ISNUMBER(G2190),"非测试日纯氢",IF(AND(H2190="是",J2190="未判定"),IF(ISNUMBER(F2190),"测试名单无纯氢GPS","缺失"),IF(ISNUMBER(E2190),"非测试日仪表","缺失"))))</x:f>
        <x:v>非测试日仪表</x:v>
      </x:c>
      <x:c r="L2190" s="7" t="n">
        <x:f>IF(K2190="缺失","",IF(K2190="非测试日纯氢",G2190,IF(K2190="非测试日仪表",E2190,F2190)))</x:f>
        <x:v>0</x:v>
      </x:c>
      <x:c r="M2190" s="2" t="n">
        <x:f>IF(K2190="缺失",1,0)</x:f>
        <x:v>0</x:v>
      </x:c>
      <x:c r="N2190" s="2" t="str">
        <x:v>车辆里程查询_20260901-20260930_1024辆_仪表里程.xlsx / AH259</x:v>
      </x:c>
      <x:c r="O2190" s="2" t="str">
        <x:v>车辆里程查询_20260901-20260930_1024辆_GPS里程.xlsx / AH175</x:v>
      </x:c>
      <x:c r="P2190" s="2" t="str">
        <x:v>车辆纯氢气里程查询_20260901-20260930_1024辆.xlsx / AH934</x:v>
      </x:c>
    </x:row>
    <x:row r="2191" ht="22" customHeight="1">
      <x:c r="A2191" s="2" t="n">
        <x:v>88</x:v>
      </x:c>
      <x:c r="B2191" s="2" t="str">
        <x:v>粤A06271F</x:v>
      </x:c>
      <x:c r="C2191" s="2" t="str">
        <x:v>刘念念</x:v>
      </x:c>
      <x:c r="D2191" s="8" t="d">
        <x:v>2026-09-01T00:00:00.000Z</x:v>
      </x:c>
      <x:c r="E2191" s="7" t="n">
        <x:v>90.5</x:v>
      </x:c>
      <x:c r="F2191" s="7" t="n">
        <x:v>85.5</x:v>
      </x:c>
      <x:c r="G2191" s="7" t="n">
        <x:v>8</x:v>
      </x:c>
      <x:c r="H2191" s="2" t="str">
        <x:v>是</x:v>
      </x:c>
      <x:c r="I2191" s="7" t="n">
        <x:f>IF(AND(ISNUMBER(E2191),ISNUMBER(F2191)),E2191-F2191,"")</x:f>
        <x:v>5</x:v>
      </x:c>
      <x:c r="J2191" s="2" t="str">
        <x:f>IF(H2191="否","不适用",IF(AND(ISNUMBER(E2191),ISNUMBER(F2191)),IF(I2191&gt;'规则与名单'!$B$2,"是","否"),"未判定"))</x:f>
        <x:v>否</x:v>
      </x:c>
      <x:c r="K2191" s="2" t="str">
        <x:f>IF(J2191="是",IF(ISNUMBER(F2191),"测试日GPS","缺失"),IF(ISNUMBER(G2191),"非测试日纯氢",IF(AND(H2191="是",J2191="未判定"),IF(ISNUMBER(F2191),"测试名单无纯氢GPS","缺失"),IF(ISNUMBER(E2191),"非测试日仪表","缺失"))))</x:f>
        <x:v>非测试日纯氢</x:v>
      </x:c>
      <x:c r="L2191" s="7" t="n">
        <x:f>IF(K2191="缺失","",IF(K2191="非测试日纯氢",G2191,IF(K2191="非测试日仪表",E2191,F2191)))</x:f>
        <x:v>8</x:v>
      </x:c>
      <x:c r="M2191" s="2" t="n">
        <x:f>IF(K2191="缺失",1,0)</x:f>
        <x:v>0</x:v>
      </x:c>
      <x:c r="N2191" s="2" t="str">
        <x:v>车辆里程查询_20260901-20260930_1024辆_仪表里程.xlsx / E336</x:v>
      </x:c>
      <x:c r="O2191" s="2" t="str">
        <x:v>车辆里程查询_20260901-20260930_1024辆_GPS里程.xlsx / E149</x:v>
      </x:c>
      <x:c r="P2191" s="2" t="str">
        <x:v>车辆纯氢气里程查询_20260901-20260930_1024辆.xlsx / E971</x:v>
      </x:c>
    </x:row>
    <x:row r="2192" ht="22" customHeight="1">
      <x:c r="A2192" s="2" t="n">
        <x:v>88</x:v>
      </x:c>
      <x:c r="B2192" s="2" t="str">
        <x:v>粤A06271F</x:v>
      </x:c>
      <x:c r="C2192" s="2" t="str">
        <x:v>刘念念</x:v>
      </x:c>
      <x:c r="D2192" s="8" t="d">
        <x:v>2026-09-02T00:00:00.000Z</x:v>
      </x:c>
      <x:c r="E2192" s="7" t="n">
        <x:v>175.8</x:v>
      </x:c>
      <x:c r="F2192" s="7" t="n">
        <x:v>165.9</x:v>
      </x:c>
      <x:c r="G2192" s="7" t="n">
        <x:v>43</x:v>
      </x:c>
      <x:c r="H2192" s="2" t="str">
        <x:v>是</x:v>
      </x:c>
      <x:c r="I2192" s="7" t="n">
        <x:f>IF(AND(ISNUMBER(E2192),ISNUMBER(F2192)),E2192-F2192,"")</x:f>
        <x:v>9.900000000000006</x:v>
      </x:c>
      <x:c r="J2192" s="2" t="str">
        <x:f>IF(H2192="否","不适用",IF(AND(ISNUMBER(E2192),ISNUMBER(F2192)),IF(I2192&gt;'规则与名单'!$B$2,"是","否"),"未判定"))</x:f>
        <x:v>否</x:v>
      </x:c>
      <x:c r="K2192" s="2" t="str">
        <x:f>IF(J2192="是",IF(ISNUMBER(F2192),"测试日GPS","缺失"),IF(ISNUMBER(G2192),"非测试日纯氢",IF(AND(H2192="是",J2192="未判定"),IF(ISNUMBER(F2192),"测试名单无纯氢GPS","缺失"),IF(ISNUMBER(E2192),"非测试日仪表","缺失"))))</x:f>
        <x:v>非测试日纯氢</x:v>
      </x:c>
      <x:c r="L2192" s="7" t="n">
        <x:f>IF(K2192="缺失","",IF(K2192="非测试日纯氢",G2192,IF(K2192="非测试日仪表",E2192,F2192)))</x:f>
        <x:v>43</x:v>
      </x:c>
      <x:c r="M2192" s="2" t="n">
        <x:f>IF(K2192="缺失",1,0)</x:f>
        <x:v>0</x:v>
      </x:c>
      <x:c r="N2192" s="2" t="str">
        <x:v>车辆里程查询_20260901-20260930_1024辆_仪表里程.xlsx / F336</x:v>
      </x:c>
      <x:c r="O2192" s="2" t="str">
        <x:v>车辆里程查询_20260901-20260930_1024辆_GPS里程.xlsx / F149</x:v>
      </x:c>
      <x:c r="P2192" s="2" t="str">
        <x:v>车辆纯氢气里程查询_20260901-20260930_1024辆.xlsx / F971</x:v>
      </x:c>
    </x:row>
    <x:row r="2193" ht="22" customHeight="1">
      <x:c r="A2193" s="2" t="n">
        <x:v>88</x:v>
      </x:c>
      <x:c r="B2193" s="2" t="str">
        <x:v>粤A06271F</x:v>
      </x:c>
      <x:c r="C2193" s="2" t="str">
        <x:v>刘念念</x:v>
      </x:c>
      <x:c r="D2193" s="8" t="d">
        <x:v>2026-09-03T00:00:00.000Z</x:v>
      </x:c>
      <x:c r="E2193" s="7" t="n">
        <x:v>99.2</x:v>
      </x:c>
      <x:c r="F2193" s="7" t="n">
        <x:v>93.9</x:v>
      </x:c>
      <x:c r="G2193" s="7" t="n">
        <x:v>48.2</x:v>
      </x:c>
      <x:c r="H2193" s="2" t="str">
        <x:v>是</x:v>
      </x:c>
      <x:c r="I2193" s="7" t="n">
        <x:f>IF(AND(ISNUMBER(E2193),ISNUMBER(F2193)),E2193-F2193,"")</x:f>
        <x:v>5.299999999999997</x:v>
      </x:c>
      <x:c r="J2193" s="2" t="str">
        <x:f>IF(H2193="否","不适用",IF(AND(ISNUMBER(E2193),ISNUMBER(F2193)),IF(I2193&gt;'规则与名单'!$B$2,"是","否"),"未判定"))</x:f>
        <x:v>否</x:v>
      </x:c>
      <x:c r="K2193" s="2" t="str">
        <x:f>IF(J2193="是",IF(ISNUMBER(F2193),"测试日GPS","缺失"),IF(ISNUMBER(G2193),"非测试日纯氢",IF(AND(H2193="是",J2193="未判定"),IF(ISNUMBER(F2193),"测试名单无纯氢GPS","缺失"),IF(ISNUMBER(E2193),"非测试日仪表","缺失"))))</x:f>
        <x:v>非测试日纯氢</x:v>
      </x:c>
      <x:c r="L2193" s="7" t="n">
        <x:f>IF(K2193="缺失","",IF(K2193="非测试日纯氢",G2193,IF(K2193="非测试日仪表",E2193,F2193)))</x:f>
        <x:v>48.2</x:v>
      </x:c>
      <x:c r="M2193" s="2" t="n">
        <x:f>IF(K2193="缺失",1,0)</x:f>
        <x:v>0</x:v>
      </x:c>
      <x:c r="N2193" s="2" t="str">
        <x:v>车辆里程查询_20260901-20260930_1024辆_仪表里程.xlsx / G336</x:v>
      </x:c>
      <x:c r="O2193" s="2" t="str">
        <x:v>车辆里程查询_20260901-20260930_1024辆_GPS里程.xlsx / G149</x:v>
      </x:c>
      <x:c r="P2193" s="2" t="str">
        <x:v>车辆纯氢气里程查询_20260901-20260930_1024辆.xlsx / G971</x:v>
      </x:c>
    </x:row>
    <x:row r="2194" ht="22" customHeight="1">
      <x:c r="A2194" s="2" t="n">
        <x:v>88</x:v>
      </x:c>
      <x:c r="B2194" s="2" t="str">
        <x:v>粤A06271F</x:v>
      </x:c>
      <x:c r="C2194" s="2" t="str">
        <x:v>刘念念</x:v>
      </x:c>
      <x:c r="D2194" s="8" t="d">
        <x:v>2026-09-04T00:00:00.000Z</x:v>
      </x:c>
      <x:c r="E2194" s="7" t="n">
        <x:v>13.9</x:v>
      </x:c>
      <x:c r="F2194" s="7" t="n">
        <x:v>13.1</x:v>
      </x:c>
      <x:c r="G2194" s="7" t="n">
        <x:v>0</x:v>
      </x:c>
      <x:c r="H2194" s="2" t="str">
        <x:v>是</x:v>
      </x:c>
      <x:c r="I2194" s="7" t="n">
        <x:f>IF(AND(ISNUMBER(E2194),ISNUMBER(F2194)),E2194-F2194,"")</x:f>
        <x:v>0.8000000000000007</x:v>
      </x:c>
      <x:c r="J2194" s="2" t="str">
        <x:f>IF(H2194="否","不适用",IF(AND(ISNUMBER(E2194),ISNUMBER(F2194)),IF(I2194&gt;'规则与名单'!$B$2,"是","否"),"未判定"))</x:f>
        <x:v>否</x:v>
      </x:c>
      <x:c r="K2194" s="2" t="str">
        <x:f>IF(J2194="是",IF(ISNUMBER(F2194),"测试日GPS","缺失"),IF(ISNUMBER(G2194),"非测试日纯氢",IF(AND(H2194="是",J2194="未判定"),IF(ISNUMBER(F2194),"测试名单无纯氢GPS","缺失"),IF(ISNUMBER(E2194),"非测试日仪表","缺失"))))</x:f>
        <x:v>非测试日纯氢</x:v>
      </x:c>
      <x:c r="L2194" s="7" t="n">
        <x:f>IF(K2194="缺失","",IF(K2194="非测试日纯氢",G2194,IF(K2194="非测试日仪表",E2194,F2194)))</x:f>
        <x:v>0</x:v>
      </x:c>
      <x:c r="M2194" s="2" t="n">
        <x:f>IF(K2194="缺失",1,0)</x:f>
        <x:v>0</x:v>
      </x:c>
      <x:c r="N2194" s="2" t="str">
        <x:v>车辆里程查询_20260901-20260930_1024辆_仪表里程.xlsx / H336</x:v>
      </x:c>
      <x:c r="O2194" s="2" t="str">
        <x:v>车辆里程查询_20260901-20260930_1024辆_GPS里程.xlsx / H149</x:v>
      </x:c>
      <x:c r="P2194" s="2" t="str">
        <x:v>车辆纯氢气里程查询_20260901-20260930_1024辆.xlsx / H971</x:v>
      </x:c>
    </x:row>
    <x:row r="2195" ht="22" customHeight="1">
      <x:c r="A2195" s="2" t="n">
        <x:v>88</x:v>
      </x:c>
      <x:c r="B2195" s="2" t="str">
        <x:v>粤A06271F</x:v>
      </x:c>
      <x:c r="C2195" s="2" t="str">
        <x:v>刘念念</x:v>
      </x:c>
      <x:c r="D2195" s="8" t="d">
        <x:v>2026-09-05T00:00:00.000Z</x:v>
      </x:c>
      <x:c r="E2195" s="7" t="n">
        <x:v>387.2</x:v>
      </x:c>
      <x:c r="F2195" s="7" t="n">
        <x:v>366.8</x:v>
      </x:c>
      <x:c r="G2195" s="7" t="n">
        <x:v>339.7</x:v>
      </x:c>
      <x:c r="H2195" s="2" t="str">
        <x:v>是</x:v>
      </x:c>
      <x:c r="I2195" s="7" t="n">
        <x:f>IF(AND(ISNUMBER(E2195),ISNUMBER(F2195)),E2195-F2195,"")</x:f>
        <x:v>20.399999999999977</x:v>
      </x:c>
      <x:c r="J2195" s="2" t="str">
        <x:f>IF(H2195="否","不适用",IF(AND(ISNUMBER(E2195),ISNUMBER(F2195)),IF(I2195&gt;'规则与名单'!$B$2,"是","否"),"未判定"))</x:f>
        <x:v>否</x:v>
      </x:c>
      <x:c r="K2195" s="2" t="str">
        <x:f>IF(J2195="是",IF(ISNUMBER(F2195),"测试日GPS","缺失"),IF(ISNUMBER(G2195),"非测试日纯氢",IF(AND(H2195="是",J2195="未判定"),IF(ISNUMBER(F2195),"测试名单无纯氢GPS","缺失"),IF(ISNUMBER(E2195),"非测试日仪表","缺失"))))</x:f>
        <x:v>非测试日纯氢</x:v>
      </x:c>
      <x:c r="L2195" s="7" t="n">
        <x:f>IF(K2195="缺失","",IF(K2195="非测试日纯氢",G2195,IF(K2195="非测试日仪表",E2195,F2195)))</x:f>
        <x:v>339.7</x:v>
      </x:c>
      <x:c r="M2195" s="2" t="n">
        <x:f>IF(K2195="缺失",1,0)</x:f>
        <x:v>0</x:v>
      </x:c>
      <x:c r="N2195" s="2" t="str">
        <x:v>车辆里程查询_20260901-20260930_1024辆_仪表里程.xlsx / I336</x:v>
      </x:c>
      <x:c r="O2195" s="2" t="str">
        <x:v>车辆里程查询_20260901-20260930_1024辆_GPS里程.xlsx / I149</x:v>
      </x:c>
      <x:c r="P2195" s="2" t="str">
        <x:v>车辆纯氢气里程查询_20260901-20260930_1024辆.xlsx / I971</x:v>
      </x:c>
    </x:row>
    <x:row r="2196" ht="22" customHeight="1">
      <x:c r="A2196" s="2" t="n">
        <x:v>88</x:v>
      </x:c>
      <x:c r="B2196" s="2" t="str">
        <x:v>粤A06271F</x:v>
      </x:c>
      <x:c r="C2196" s="2" t="str">
        <x:v>刘念念</x:v>
      </x:c>
      <x:c r="D2196" s="8" t="d">
        <x:v>2026-09-06T00:00:00.000Z</x:v>
      </x:c>
      <x:c r="E2196" s="7"/>
      <x:c r="F2196" s="7" t="n">
        <x:v>0</x:v>
      </x:c>
      <x:c r="G2196" s="7"/>
      <x:c r="H2196" s="2" t="str">
        <x:v>是</x:v>
      </x:c>
      <x:c r="I2196" s="7" t="str">
        <x:f>IF(AND(ISNUMBER(E2196),ISNUMBER(F2196)),E2196-F2196,"")</x:f>
      </x:c>
      <x:c r="J2196" s="2" t="str">
        <x:f>IF(H2196="否","不适用",IF(AND(ISNUMBER(E2196),ISNUMBER(F2196)),IF(I2196&gt;'规则与名单'!$B$2,"是","否"),"未判定"))</x:f>
        <x:v>未判定</x:v>
      </x:c>
      <x:c r="K2196" s="2" t="str">
        <x:f>IF(J2196="是",IF(ISNUMBER(F2196),"测试日GPS","缺失"),IF(ISNUMBER(G2196),"非测试日纯氢",IF(AND(H2196="是",J2196="未判定"),IF(ISNUMBER(F2196),"测试名单无纯氢GPS","缺失"),IF(ISNUMBER(E2196),"非测试日仪表","缺失"))))</x:f>
        <x:v>测试名单无纯氢GPS</x:v>
      </x:c>
      <x:c r="L2196" s="7" t="n">
        <x:f>IF(K2196="缺失","",IF(K2196="非测试日纯氢",G2196,IF(K2196="非测试日仪表",E2196,F2196)))</x:f>
        <x:v>0</x:v>
      </x:c>
      <x:c r="M2196" s="2" t="n">
        <x:f>IF(K2196="缺失",1,0)</x:f>
        <x:v>0</x:v>
      </x:c>
      <x:c r="N2196" s="2" t="str">
        <x:v>车辆里程查询_20260901-20260930_1024辆_仪表里程.xlsx / J336</x:v>
      </x:c>
      <x:c r="O2196" s="2" t="str">
        <x:v>车辆里程查询_20260901-20260930_1024辆_GPS里程.xlsx / J149</x:v>
      </x:c>
      <x:c r="P2196" s="2" t="str">
        <x:v>车辆纯氢气里程查询_20260901-20260930_1024辆.xlsx / J971</x:v>
      </x:c>
    </x:row>
    <x:row r="2197" ht="22" customHeight="1">
      <x:c r="A2197" s="2" t="n">
        <x:v>88</x:v>
      </x:c>
      <x:c r="B2197" s="2" t="str">
        <x:v>粤A06271F</x:v>
      </x:c>
      <x:c r="C2197" s="2" t="str">
        <x:v>刘念念</x:v>
      </x:c>
      <x:c r="D2197" s="8" t="d">
        <x:v>2026-09-07T00:00:00.000Z</x:v>
      </x:c>
      <x:c r="E2197" s="7"/>
      <x:c r="F2197" s="7" t="n">
        <x:v>0</x:v>
      </x:c>
      <x:c r="G2197" s="7"/>
      <x:c r="H2197" s="2" t="str">
        <x:v>是</x:v>
      </x:c>
      <x:c r="I2197" s="7" t="str">
        <x:f>IF(AND(ISNUMBER(E2197),ISNUMBER(F2197)),E2197-F2197,"")</x:f>
      </x:c>
      <x:c r="J2197" s="2" t="str">
        <x:f>IF(H2197="否","不适用",IF(AND(ISNUMBER(E2197),ISNUMBER(F2197)),IF(I2197&gt;'规则与名单'!$B$2,"是","否"),"未判定"))</x:f>
        <x:v>未判定</x:v>
      </x:c>
      <x:c r="K2197" s="2" t="str">
        <x:f>IF(J2197="是",IF(ISNUMBER(F2197),"测试日GPS","缺失"),IF(ISNUMBER(G2197),"非测试日纯氢",IF(AND(H2197="是",J2197="未判定"),IF(ISNUMBER(F2197),"测试名单无纯氢GPS","缺失"),IF(ISNUMBER(E2197),"非测试日仪表","缺失"))))</x:f>
        <x:v>测试名单无纯氢GPS</x:v>
      </x:c>
      <x:c r="L2197" s="7" t="n">
        <x:f>IF(K2197="缺失","",IF(K2197="非测试日纯氢",G2197,IF(K2197="非测试日仪表",E2197,F2197)))</x:f>
        <x:v>0</x:v>
      </x:c>
      <x:c r="M2197" s="2" t="n">
        <x:f>IF(K2197="缺失",1,0)</x:f>
        <x:v>0</x:v>
      </x:c>
      <x:c r="N2197" s="2" t="str">
        <x:v>车辆里程查询_20260901-20260930_1024辆_仪表里程.xlsx / K336</x:v>
      </x:c>
      <x:c r="O2197" s="2" t="str">
        <x:v>车辆里程查询_20260901-20260930_1024辆_GPS里程.xlsx / K149</x:v>
      </x:c>
      <x:c r="P2197" s="2" t="str">
        <x:v>车辆纯氢气里程查询_20260901-20260930_1024辆.xlsx / K971</x:v>
      </x:c>
    </x:row>
    <x:row r="2198" ht="22" customHeight="1">
      <x:c r="A2198" s="2" t="n">
        <x:v>89</x:v>
      </x:c>
      <x:c r="B2198" s="2" t="str">
        <x:v>粤A06619F</x:v>
      </x:c>
      <x:c r="C2198" s="2" t="str">
        <x:v>刘念念</x:v>
      </x:c>
      <x:c r="D2198" s="8" t="d">
        <x:v>2026-09-01T00:00:00.000Z</x:v>
      </x:c>
      <x:c r="E2198" s="7" t="n">
        <x:v>205.9</x:v>
      </x:c>
      <x:c r="F2198" s="7" t="n">
        <x:v>193</x:v>
      </x:c>
      <x:c r="G2198" s="7" t="n">
        <x:v>15.6</x:v>
      </x:c>
      <x:c r="H2198" s="2" t="str">
        <x:v>否</x:v>
      </x:c>
      <x:c r="I2198" s="7" t="n">
        <x:f>IF(AND(ISNUMBER(E2198),ISNUMBER(F2198)),E2198-F2198,"")</x:f>
        <x:v>12.900000000000006</x:v>
      </x:c>
      <x:c r="J2198" s="2" t="str">
        <x:f>IF(H2198="否","不适用",IF(AND(ISNUMBER(E2198),ISNUMBER(F2198)),IF(I2198&gt;'规则与名单'!$B$2,"是","否"),"未判定"))</x:f>
        <x:v>不适用</x:v>
      </x:c>
      <x:c r="K2198" s="2" t="str">
        <x:f>IF(J2198="是",IF(ISNUMBER(F2198),"测试日GPS","缺失"),IF(ISNUMBER(G2198),"非测试日纯氢",IF(AND(H2198="是",J2198="未判定"),IF(ISNUMBER(F2198),"测试名单无纯氢GPS","缺失"),IF(ISNUMBER(E2198),"非测试日仪表","缺失"))))</x:f>
        <x:v>非测试日纯氢</x:v>
      </x:c>
      <x:c r="L2198" s="7" t="n">
        <x:f>IF(K2198="缺失","",IF(K2198="非测试日纯氢",G2198,IF(K2198="非测试日仪表",E2198,F2198)))</x:f>
        <x:v>15.6</x:v>
      </x:c>
      <x:c r="M2198" s="2" t="n">
        <x:f>IF(K2198="缺失",1,0)</x:f>
        <x:v>0</x:v>
      </x:c>
      <x:c r="N2198" s="2" t="str">
        <x:v>车辆里程查询_20260901-20260930_1024辆_仪表里程.xlsx / E269</x:v>
      </x:c>
      <x:c r="O2198" s="2" t="str">
        <x:v>车辆里程查询_20260901-20260930_1024辆_GPS里程.xlsx / E186</x:v>
      </x:c>
      <x:c r="P2198" s="2" t="str">
        <x:v>车辆纯氢气里程查询_20260901-20260930_1024辆.xlsx / E986</x:v>
      </x:c>
    </x:row>
    <x:row r="2199" ht="22" customHeight="1">
      <x:c r="A2199" s="2" t="n">
        <x:v>89</x:v>
      </x:c>
      <x:c r="B2199" s="2" t="str">
        <x:v>粤A06619F</x:v>
      </x:c>
      <x:c r="C2199" s="2" t="str">
        <x:v>刘念念</x:v>
      </x:c>
      <x:c r="D2199" s="8" t="d">
        <x:v>2026-09-02T00:00:00.000Z</x:v>
      </x:c>
      <x:c r="E2199" s="7" t="n">
        <x:v>211.7</x:v>
      </x:c>
      <x:c r="F2199" s="7" t="n">
        <x:v>199.2</x:v>
      </x:c>
      <x:c r="G2199" s="7" t="n">
        <x:v>10.3</x:v>
      </x:c>
      <x:c r="H2199" s="2" t="str">
        <x:v>否</x:v>
      </x:c>
      <x:c r="I2199" s="7" t="n">
        <x:f>IF(AND(ISNUMBER(E2199),ISNUMBER(F2199)),E2199-F2199,"")</x:f>
        <x:v>12.5</x:v>
      </x:c>
      <x:c r="J2199" s="2" t="str">
        <x:f>IF(H2199="否","不适用",IF(AND(ISNUMBER(E2199),ISNUMBER(F2199)),IF(I2199&gt;'规则与名单'!$B$2,"是","否"),"未判定"))</x:f>
        <x:v>不适用</x:v>
      </x:c>
      <x:c r="K2199" s="2" t="str">
        <x:f>IF(J2199="是",IF(ISNUMBER(F2199),"测试日GPS","缺失"),IF(ISNUMBER(G2199),"非测试日纯氢",IF(AND(H2199="是",J2199="未判定"),IF(ISNUMBER(F2199),"测试名单无纯氢GPS","缺失"),IF(ISNUMBER(E2199),"非测试日仪表","缺失"))))</x:f>
        <x:v>非测试日纯氢</x:v>
      </x:c>
      <x:c r="L2199" s="7" t="n">
        <x:f>IF(K2199="缺失","",IF(K2199="非测试日纯氢",G2199,IF(K2199="非测试日仪表",E2199,F2199)))</x:f>
        <x:v>10.3</x:v>
      </x:c>
      <x:c r="M2199" s="2" t="n">
        <x:f>IF(K2199="缺失",1,0)</x:f>
        <x:v>0</x:v>
      </x:c>
      <x:c r="N2199" s="2" t="str">
        <x:v>车辆里程查询_20260901-20260930_1024辆_仪表里程.xlsx / F269</x:v>
      </x:c>
      <x:c r="O2199" s="2" t="str">
        <x:v>车辆里程查询_20260901-20260930_1024辆_GPS里程.xlsx / F186</x:v>
      </x:c>
      <x:c r="P2199" s="2" t="str">
        <x:v>车辆纯氢气里程查询_20260901-20260930_1024辆.xlsx / F986</x:v>
      </x:c>
    </x:row>
    <x:row r="2200" ht="22" customHeight="1">
      <x:c r="A2200" s="2" t="n">
        <x:v>89</x:v>
      </x:c>
      <x:c r="B2200" s="2" t="str">
        <x:v>粤A06619F</x:v>
      </x:c>
      <x:c r="C2200" s="2" t="str">
        <x:v>刘念念</x:v>
      </x:c>
      <x:c r="D2200" s="8" t="d">
        <x:v>2026-09-03T00:00:00.000Z</x:v>
      </x:c>
      <x:c r="E2200" s="7" t="n">
        <x:v>202.1</x:v>
      </x:c>
      <x:c r="F2200" s="7" t="n">
        <x:v>191.6</x:v>
      </x:c>
      <x:c r="G2200" s="7" t="n">
        <x:v>16.5</x:v>
      </x:c>
      <x:c r="H2200" s="2" t="str">
        <x:v>否</x:v>
      </x:c>
      <x:c r="I2200" s="7" t="n">
        <x:f>IF(AND(ISNUMBER(E2200),ISNUMBER(F2200)),E2200-F2200,"")</x:f>
        <x:v>10.5</x:v>
      </x:c>
      <x:c r="J2200" s="2" t="str">
        <x:f>IF(H2200="否","不适用",IF(AND(ISNUMBER(E2200),ISNUMBER(F2200)),IF(I2200&gt;'规则与名单'!$B$2,"是","否"),"未判定"))</x:f>
        <x:v>不适用</x:v>
      </x:c>
      <x:c r="K2200" s="2" t="str">
        <x:f>IF(J2200="是",IF(ISNUMBER(F2200),"测试日GPS","缺失"),IF(ISNUMBER(G2200),"非测试日纯氢",IF(AND(H2200="是",J2200="未判定"),IF(ISNUMBER(F2200),"测试名单无纯氢GPS","缺失"),IF(ISNUMBER(E2200),"非测试日仪表","缺失"))))</x:f>
        <x:v>非测试日纯氢</x:v>
      </x:c>
      <x:c r="L2200" s="7" t="n">
        <x:f>IF(K2200="缺失","",IF(K2200="非测试日纯氢",G2200,IF(K2200="非测试日仪表",E2200,F2200)))</x:f>
        <x:v>16.5</x:v>
      </x:c>
      <x:c r="M2200" s="2" t="n">
        <x:f>IF(K2200="缺失",1,0)</x:f>
        <x:v>0</x:v>
      </x:c>
      <x:c r="N2200" s="2" t="str">
        <x:v>车辆里程查询_20260901-20260930_1024辆_仪表里程.xlsx / G269</x:v>
      </x:c>
      <x:c r="O2200" s="2" t="str">
        <x:v>车辆里程查询_20260901-20260930_1024辆_GPS里程.xlsx / G186</x:v>
      </x:c>
      <x:c r="P2200" s="2" t="str">
        <x:v>车辆纯氢气里程查询_20260901-20260930_1024辆.xlsx / G986</x:v>
      </x:c>
    </x:row>
    <x:row r="2201" ht="22" customHeight="1">
      <x:c r="A2201" s="2" t="n">
        <x:v>89</x:v>
      </x:c>
      <x:c r="B2201" s="2" t="str">
        <x:v>粤A06619F</x:v>
      </x:c>
      <x:c r="C2201" s="2" t="str">
        <x:v>刘念念</x:v>
      </x:c>
      <x:c r="D2201" s="8" t="d">
        <x:v>2026-09-04T00:00:00.000Z</x:v>
      </x:c>
      <x:c r="E2201" s="7" t="n">
        <x:v>175.6</x:v>
      </x:c>
      <x:c r="F2201" s="7" t="n">
        <x:v>192.6</x:v>
      </x:c>
      <x:c r="G2201" s="7" t="n">
        <x:v>16.2</x:v>
      </x:c>
      <x:c r="H2201" s="2" t="str">
        <x:v>否</x:v>
      </x:c>
      <x:c r="I2201" s="7" t="n">
        <x:f>IF(AND(ISNUMBER(E2201),ISNUMBER(F2201)),E2201-F2201,"")</x:f>
        <x:v>-17</x:v>
      </x:c>
      <x:c r="J2201" s="2" t="str">
        <x:f>IF(H2201="否","不适用",IF(AND(ISNUMBER(E2201),ISNUMBER(F2201)),IF(I2201&gt;'规则与名单'!$B$2,"是","否"),"未判定"))</x:f>
        <x:v>不适用</x:v>
      </x:c>
      <x:c r="K2201" s="2" t="str">
        <x:f>IF(J2201="是",IF(ISNUMBER(F2201),"测试日GPS","缺失"),IF(ISNUMBER(G2201),"非测试日纯氢",IF(AND(H2201="是",J2201="未判定"),IF(ISNUMBER(F2201),"测试名单无纯氢GPS","缺失"),IF(ISNUMBER(E2201),"非测试日仪表","缺失"))))</x:f>
        <x:v>非测试日纯氢</x:v>
      </x:c>
      <x:c r="L2201" s="7" t="n">
        <x:f>IF(K2201="缺失","",IF(K2201="非测试日纯氢",G2201,IF(K2201="非测试日仪表",E2201,F2201)))</x:f>
        <x:v>16.2</x:v>
      </x:c>
      <x:c r="M2201" s="2" t="n">
        <x:f>IF(K2201="缺失",1,0)</x:f>
        <x:v>0</x:v>
      </x:c>
      <x:c r="N2201" s="2" t="str">
        <x:v>车辆里程查询_20260901-20260930_1024辆_仪表里程.xlsx / H269</x:v>
      </x:c>
      <x:c r="O2201" s="2" t="str">
        <x:v>车辆里程查询_20260901-20260930_1024辆_GPS里程.xlsx / H186</x:v>
      </x:c>
      <x:c r="P2201" s="2" t="str">
        <x:v>车辆纯氢气里程查询_20260901-20260930_1024辆.xlsx / H986</x:v>
      </x:c>
    </x:row>
    <x:row r="2202" ht="22" customHeight="1">
      <x:c r="A2202" s="2" t="n">
        <x:v>89</x:v>
      </x:c>
      <x:c r="B2202" s="2" t="str">
        <x:v>粤A06619F</x:v>
      </x:c>
      <x:c r="C2202" s="2" t="str">
        <x:v>刘念念</x:v>
      </x:c>
      <x:c r="D2202" s="8" t="d">
        <x:v>2026-09-05T00:00:00.000Z</x:v>
      </x:c>
      <x:c r="E2202" s="7" t="n">
        <x:v>160.3</x:v>
      </x:c>
      <x:c r="F2202" s="7" t="n">
        <x:v>136.7</x:v>
      </x:c>
      <x:c r="G2202" s="7" t="n">
        <x:v>7.7</x:v>
      </x:c>
      <x:c r="H2202" s="2" t="str">
        <x:v>否</x:v>
      </x:c>
      <x:c r="I2202" s="7" t="n">
        <x:f>IF(AND(ISNUMBER(E2202),ISNUMBER(F2202)),E2202-F2202,"")</x:f>
        <x:v>23.600000000000023</x:v>
      </x:c>
      <x:c r="J2202" s="2" t="str">
        <x:f>IF(H2202="否","不适用",IF(AND(ISNUMBER(E2202),ISNUMBER(F2202)),IF(I2202&gt;'规则与名单'!$B$2,"是","否"),"未判定"))</x:f>
        <x:v>不适用</x:v>
      </x:c>
      <x:c r="K2202" s="2" t="str">
        <x:f>IF(J2202="是",IF(ISNUMBER(F2202),"测试日GPS","缺失"),IF(ISNUMBER(G2202),"非测试日纯氢",IF(AND(H2202="是",J2202="未判定"),IF(ISNUMBER(F2202),"测试名单无纯氢GPS","缺失"),IF(ISNUMBER(E2202),"非测试日仪表","缺失"))))</x:f>
        <x:v>非测试日纯氢</x:v>
      </x:c>
      <x:c r="L2202" s="7" t="n">
        <x:f>IF(K2202="缺失","",IF(K2202="非测试日纯氢",G2202,IF(K2202="非测试日仪表",E2202,F2202)))</x:f>
        <x:v>7.7</x:v>
      </x:c>
      <x:c r="M2202" s="2" t="n">
        <x:f>IF(K2202="缺失",1,0)</x:f>
        <x:v>0</x:v>
      </x:c>
      <x:c r="N2202" s="2" t="str">
        <x:v>车辆里程查询_20260901-20260930_1024辆_仪表里程.xlsx / I269</x:v>
      </x:c>
      <x:c r="O2202" s="2" t="str">
        <x:v>车辆里程查询_20260901-20260930_1024辆_GPS里程.xlsx / I186</x:v>
      </x:c>
      <x:c r="P2202" s="2" t="str">
        <x:v>车辆纯氢气里程查询_20260901-20260930_1024辆.xlsx / I986</x:v>
      </x:c>
    </x:row>
    <x:row r="2203" ht="22" customHeight="1">
      <x:c r="A2203" s="2" t="n">
        <x:v>89</x:v>
      </x:c>
      <x:c r="B2203" s="2" t="str">
        <x:v>粤A06619F</x:v>
      </x:c>
      <x:c r="C2203" s="2" t="str">
        <x:v>刘念念</x:v>
      </x:c>
      <x:c r="D2203" s="8" t="d">
        <x:v>2026-09-06T00:00:00.000Z</x:v>
      </x:c>
      <x:c r="E2203" s="7"/>
      <x:c r="F2203" s="7" t="n">
        <x:v>0</x:v>
      </x:c>
      <x:c r="G2203" s="7"/>
      <x:c r="H2203" s="2" t="str">
        <x:v>否</x:v>
      </x:c>
      <x:c r="I2203" s="7" t="str">
        <x:f>IF(AND(ISNUMBER(E2203),ISNUMBER(F2203)),E2203-F2203,"")</x:f>
      </x:c>
      <x:c r="J2203" s="2" t="str">
        <x:f>IF(H2203="否","不适用",IF(AND(ISNUMBER(E2203),ISNUMBER(F2203)),IF(I2203&gt;'规则与名单'!$B$2,"是","否"),"未判定"))</x:f>
        <x:v>不适用</x:v>
      </x:c>
      <x:c r="K2203" s="2" t="str">
        <x:f>IF(J2203="是",IF(ISNUMBER(F2203),"测试日GPS","缺失"),IF(ISNUMBER(G2203),"非测试日纯氢",IF(AND(H2203="是",J2203="未判定"),IF(ISNUMBER(F2203),"测试名单无纯氢GPS","缺失"),IF(ISNUMBER(E2203),"非测试日仪表","缺失"))))</x:f>
        <x:v>缺失</x:v>
      </x:c>
      <x:c r="L2203" s="7" t="str">
        <x:f>IF(K2203="缺失","",IF(K2203="非测试日纯氢",G2203,IF(K2203="非测试日仪表",E2203,F2203)))</x:f>
      </x:c>
      <x:c r="M2203" s="2" t="n">
        <x:f>IF(K2203="缺失",1,0)</x:f>
        <x:v>1</x:v>
      </x:c>
      <x:c r="N2203" s="2" t="str">
        <x:v>车辆里程查询_20260901-20260930_1024辆_仪表里程.xlsx / J269</x:v>
      </x:c>
      <x:c r="O2203" s="2" t="str">
        <x:v>车辆里程查询_20260901-20260930_1024辆_GPS里程.xlsx / J186</x:v>
      </x:c>
      <x:c r="P2203" s="2" t="str">
        <x:v>车辆纯氢气里程查询_20260901-20260930_1024辆.xlsx / J986</x:v>
      </x:c>
    </x:row>
    <x:row r="2204" ht="22" customHeight="1">
      <x:c r="A2204" s="2" t="n">
        <x:v>89</x:v>
      </x:c>
      <x:c r="B2204" s="2" t="str">
        <x:v>粤A06619F</x:v>
      </x:c>
      <x:c r="C2204" s="2" t="str">
        <x:v>刘念念</x:v>
      </x:c>
      <x:c r="D2204" s="8" t="d">
        <x:v>2026-09-07T00:00:00.000Z</x:v>
      </x:c>
      <x:c r="E2204" s="7" t="n">
        <x:v>215.3</x:v>
      </x:c>
      <x:c r="F2204" s="7" t="n">
        <x:v>191.3</x:v>
      </x:c>
      <x:c r="G2204" s="7" t="n">
        <x:v>5.5</x:v>
      </x:c>
      <x:c r="H2204" s="2" t="str">
        <x:v>否</x:v>
      </x:c>
      <x:c r="I2204" s="7" t="n">
        <x:f>IF(AND(ISNUMBER(E2204),ISNUMBER(F2204)),E2204-F2204,"")</x:f>
        <x:v>24</x:v>
      </x:c>
      <x:c r="J2204" s="2" t="str">
        <x:f>IF(H2204="否","不适用",IF(AND(ISNUMBER(E2204),ISNUMBER(F2204)),IF(I2204&gt;'规则与名单'!$B$2,"是","否"),"未判定"))</x:f>
        <x:v>不适用</x:v>
      </x:c>
      <x:c r="K2204" s="2" t="str">
        <x:f>IF(J2204="是",IF(ISNUMBER(F2204),"测试日GPS","缺失"),IF(ISNUMBER(G2204),"非测试日纯氢",IF(AND(H2204="是",J2204="未判定"),IF(ISNUMBER(F2204),"测试名单无纯氢GPS","缺失"),IF(ISNUMBER(E2204),"非测试日仪表","缺失"))))</x:f>
        <x:v>非测试日纯氢</x:v>
      </x:c>
      <x:c r="L2204" s="7" t="n">
        <x:f>IF(K2204="缺失","",IF(K2204="非测试日纯氢",G2204,IF(K2204="非测试日仪表",E2204,F2204)))</x:f>
        <x:v>5.5</x:v>
      </x:c>
      <x:c r="M2204" s="2" t="n">
        <x:f>IF(K2204="缺失",1,0)</x:f>
        <x:v>0</x:v>
      </x:c>
      <x:c r="N2204" s="2" t="str">
        <x:v>车辆里程查询_20260901-20260930_1024辆_仪表里程.xlsx / K269</x:v>
      </x:c>
      <x:c r="O2204" s="2" t="str">
        <x:v>车辆里程查询_20260901-20260930_1024辆_GPS里程.xlsx / K186</x:v>
      </x:c>
      <x:c r="P2204" s="2" t="str">
        <x:v>车辆纯氢气里程查询_20260901-20260930_1024辆.xlsx / K986</x:v>
      </x:c>
    </x:row>
    <x:row r="2205" ht="22" customHeight="1">
      <x:c r="A2205" s="2" t="n">
        <x:v>89</x:v>
      </x:c>
      <x:c r="B2205" s="2" t="str">
        <x:v>粤A06619F</x:v>
      </x:c>
      <x:c r="C2205" s="2" t="str">
        <x:v>刘念念</x:v>
      </x:c>
      <x:c r="D2205" s="8" t="d">
        <x:v>2026-09-08T00:00:00.000Z</x:v>
      </x:c>
      <x:c r="E2205" s="7" t="n">
        <x:v>207.7</x:v>
      </x:c>
      <x:c r="F2205" s="7" t="n">
        <x:v>195.9</x:v>
      </x:c>
      <x:c r="G2205" s="7" t="n">
        <x:v>5.3</x:v>
      </x:c>
      <x:c r="H2205" s="2" t="str">
        <x:v>否</x:v>
      </x:c>
      <x:c r="I2205" s="7" t="n">
        <x:f>IF(AND(ISNUMBER(E2205),ISNUMBER(F2205)),E2205-F2205,"")</x:f>
        <x:v>11.799999999999983</x:v>
      </x:c>
      <x:c r="J2205" s="2" t="str">
        <x:f>IF(H2205="否","不适用",IF(AND(ISNUMBER(E2205),ISNUMBER(F2205)),IF(I2205&gt;'规则与名单'!$B$2,"是","否"),"未判定"))</x:f>
        <x:v>不适用</x:v>
      </x:c>
      <x:c r="K2205" s="2" t="str">
        <x:f>IF(J2205="是",IF(ISNUMBER(F2205),"测试日GPS","缺失"),IF(ISNUMBER(G2205),"非测试日纯氢",IF(AND(H2205="是",J2205="未判定"),IF(ISNUMBER(F2205),"测试名单无纯氢GPS","缺失"),IF(ISNUMBER(E2205),"非测试日仪表","缺失"))))</x:f>
        <x:v>非测试日纯氢</x:v>
      </x:c>
      <x:c r="L2205" s="7" t="n">
        <x:f>IF(K2205="缺失","",IF(K2205="非测试日纯氢",G2205,IF(K2205="非测试日仪表",E2205,F2205)))</x:f>
        <x:v>5.3</x:v>
      </x:c>
      <x:c r="M2205" s="2" t="n">
        <x:f>IF(K2205="缺失",1,0)</x:f>
        <x:v>0</x:v>
      </x:c>
      <x:c r="N2205" s="2" t="str">
        <x:v>车辆里程查询_20260901-20260930_1024辆_仪表里程.xlsx / L269</x:v>
      </x:c>
      <x:c r="O2205" s="2" t="str">
        <x:v>车辆里程查询_20260901-20260930_1024辆_GPS里程.xlsx / L186</x:v>
      </x:c>
      <x:c r="P2205" s="2" t="str">
        <x:v>车辆纯氢气里程查询_20260901-20260930_1024辆.xlsx / L986</x:v>
      </x:c>
    </x:row>
    <x:row r="2206" ht="22" customHeight="1">
      <x:c r="A2206" s="2" t="n">
        <x:v>89</x:v>
      </x:c>
      <x:c r="B2206" s="2" t="str">
        <x:v>粤A06619F</x:v>
      </x:c>
      <x:c r="C2206" s="2" t="str">
        <x:v>刘念念</x:v>
      </x:c>
      <x:c r="D2206" s="8" t="d">
        <x:v>2026-09-09T00:00:00.000Z</x:v>
      </x:c>
      <x:c r="E2206" s="7" t="n">
        <x:v>202.9</x:v>
      </x:c>
      <x:c r="F2206" s="7" t="n">
        <x:v>192.2</x:v>
      </x:c>
      <x:c r="G2206" s="7" t="n">
        <x:v>12.9</x:v>
      </x:c>
      <x:c r="H2206" s="2" t="str">
        <x:v>否</x:v>
      </x:c>
      <x:c r="I2206" s="7" t="n">
        <x:f>IF(AND(ISNUMBER(E2206),ISNUMBER(F2206)),E2206-F2206,"")</x:f>
        <x:v>10.700000000000017</x:v>
      </x:c>
      <x:c r="J2206" s="2" t="str">
        <x:f>IF(H2206="否","不适用",IF(AND(ISNUMBER(E2206),ISNUMBER(F2206)),IF(I2206&gt;'规则与名单'!$B$2,"是","否"),"未判定"))</x:f>
        <x:v>不适用</x:v>
      </x:c>
      <x:c r="K2206" s="2" t="str">
        <x:f>IF(J2206="是",IF(ISNUMBER(F2206),"测试日GPS","缺失"),IF(ISNUMBER(G2206),"非测试日纯氢",IF(AND(H2206="是",J2206="未判定"),IF(ISNUMBER(F2206),"测试名单无纯氢GPS","缺失"),IF(ISNUMBER(E2206),"非测试日仪表","缺失"))))</x:f>
        <x:v>非测试日纯氢</x:v>
      </x:c>
      <x:c r="L2206" s="7" t="n">
        <x:f>IF(K2206="缺失","",IF(K2206="非测试日纯氢",G2206,IF(K2206="非测试日仪表",E2206,F2206)))</x:f>
        <x:v>12.9</x:v>
      </x:c>
      <x:c r="M2206" s="2" t="n">
        <x:f>IF(K2206="缺失",1,0)</x:f>
        <x:v>0</x:v>
      </x:c>
      <x:c r="N2206" s="2" t="str">
        <x:v>车辆里程查询_20260901-20260930_1024辆_仪表里程.xlsx / M269</x:v>
      </x:c>
      <x:c r="O2206" s="2" t="str">
        <x:v>车辆里程查询_20260901-20260930_1024辆_GPS里程.xlsx / M186</x:v>
      </x:c>
      <x:c r="P2206" s="2" t="str">
        <x:v>车辆纯氢气里程查询_20260901-20260930_1024辆.xlsx / M986</x:v>
      </x:c>
    </x:row>
    <x:row r="2207" ht="22" customHeight="1">
      <x:c r="A2207" s="2" t="n">
        <x:v>89</x:v>
      </x:c>
      <x:c r="B2207" s="2" t="str">
        <x:v>粤A06619F</x:v>
      </x:c>
      <x:c r="C2207" s="2" t="str">
        <x:v>刘念念</x:v>
      </x:c>
      <x:c r="D2207" s="8" t="d">
        <x:v>2026-09-10T00:00:00.000Z</x:v>
      </x:c>
      <x:c r="E2207" s="7" t="n">
        <x:v>209.2</x:v>
      </x:c>
      <x:c r="F2207" s="7" t="n">
        <x:v>325.1</x:v>
      </x:c>
      <x:c r="G2207" s="7" t="n">
        <x:v>13.6</x:v>
      </x:c>
      <x:c r="H2207" s="2" t="str">
        <x:v>否</x:v>
      </x:c>
      <x:c r="I2207" s="7" t="n">
        <x:f>IF(AND(ISNUMBER(E2207),ISNUMBER(F2207)),E2207-F2207,"")</x:f>
        <x:v>-115.90000000000003</x:v>
      </x:c>
      <x:c r="J2207" s="2" t="str">
        <x:f>IF(H2207="否","不适用",IF(AND(ISNUMBER(E2207),ISNUMBER(F2207)),IF(I2207&gt;'规则与名单'!$B$2,"是","否"),"未判定"))</x:f>
        <x:v>不适用</x:v>
      </x:c>
      <x:c r="K2207" s="2" t="str">
        <x:f>IF(J2207="是",IF(ISNUMBER(F2207),"测试日GPS","缺失"),IF(ISNUMBER(G2207),"非测试日纯氢",IF(AND(H2207="是",J2207="未判定"),IF(ISNUMBER(F2207),"测试名单无纯氢GPS","缺失"),IF(ISNUMBER(E2207),"非测试日仪表","缺失"))))</x:f>
        <x:v>非测试日纯氢</x:v>
      </x:c>
      <x:c r="L2207" s="7" t="n">
        <x:f>IF(K2207="缺失","",IF(K2207="非测试日纯氢",G2207,IF(K2207="非测试日仪表",E2207,F2207)))</x:f>
        <x:v>13.6</x:v>
      </x:c>
      <x:c r="M2207" s="2" t="n">
        <x:f>IF(K2207="缺失",1,0)</x:f>
        <x:v>0</x:v>
      </x:c>
      <x:c r="N2207" s="2" t="str">
        <x:v>车辆里程查询_20260901-20260930_1024辆_仪表里程.xlsx / N269</x:v>
      </x:c>
      <x:c r="O2207" s="2" t="str">
        <x:v>车辆里程查询_20260901-20260930_1024辆_GPS里程.xlsx / N186</x:v>
      </x:c>
      <x:c r="P2207" s="2" t="str">
        <x:v>车辆纯氢气里程查询_20260901-20260930_1024辆.xlsx / N986</x:v>
      </x:c>
    </x:row>
    <x:row r="2208" ht="22" customHeight="1">
      <x:c r="A2208" s="2" t="n">
        <x:v>89</x:v>
      </x:c>
      <x:c r="B2208" s="2" t="str">
        <x:v>粤A06619F</x:v>
      </x:c>
      <x:c r="C2208" s="2" t="str">
        <x:v>刘念念</x:v>
      </x:c>
      <x:c r="D2208" s="8" t="d">
        <x:v>2026-09-11T00:00:00.000Z</x:v>
      </x:c>
      <x:c r="E2208" s="7" t="n">
        <x:v>73.9</x:v>
      </x:c>
      <x:c r="F2208" s="7" t="n">
        <x:v>70</x:v>
      </x:c>
      <x:c r="G2208" s="7" t="n">
        <x:v>3.3</x:v>
      </x:c>
      <x:c r="H2208" s="2" t="str">
        <x:v>否</x:v>
      </x:c>
      <x:c r="I2208" s="7" t="n">
        <x:f>IF(AND(ISNUMBER(E2208),ISNUMBER(F2208)),E2208-F2208,"")</x:f>
        <x:v>3.9000000000000057</x:v>
      </x:c>
      <x:c r="J2208" s="2" t="str">
        <x:f>IF(H2208="否","不适用",IF(AND(ISNUMBER(E2208),ISNUMBER(F2208)),IF(I2208&gt;'规则与名单'!$B$2,"是","否"),"未判定"))</x:f>
        <x:v>不适用</x:v>
      </x:c>
      <x:c r="K2208" s="2" t="str">
        <x:f>IF(J2208="是",IF(ISNUMBER(F2208),"测试日GPS","缺失"),IF(ISNUMBER(G2208),"非测试日纯氢",IF(AND(H2208="是",J2208="未判定"),IF(ISNUMBER(F2208),"测试名单无纯氢GPS","缺失"),IF(ISNUMBER(E2208),"非测试日仪表","缺失"))))</x:f>
        <x:v>非测试日纯氢</x:v>
      </x:c>
      <x:c r="L2208" s="7" t="n">
        <x:f>IF(K2208="缺失","",IF(K2208="非测试日纯氢",G2208,IF(K2208="非测试日仪表",E2208,F2208)))</x:f>
        <x:v>3.3</x:v>
      </x:c>
      <x:c r="M2208" s="2" t="n">
        <x:f>IF(K2208="缺失",1,0)</x:f>
        <x:v>0</x:v>
      </x:c>
      <x:c r="N2208" s="2" t="str">
        <x:v>车辆里程查询_20260901-20260930_1024辆_仪表里程.xlsx / O269</x:v>
      </x:c>
      <x:c r="O2208" s="2" t="str">
        <x:v>车辆里程查询_20260901-20260930_1024辆_GPS里程.xlsx / O186</x:v>
      </x:c>
      <x:c r="P2208" s="2" t="str">
        <x:v>车辆纯氢气里程查询_20260901-20260930_1024辆.xlsx / O986</x:v>
      </x:c>
    </x:row>
    <x:row r="2209" ht="22" customHeight="1">
      <x:c r="A2209" s="2" t="n">
        <x:v>89</x:v>
      </x:c>
      <x:c r="B2209" s="2" t="str">
        <x:v>粤A06619F</x:v>
      </x:c>
      <x:c r="C2209" s="2" t="str">
        <x:v>刘念念</x:v>
      </x:c>
      <x:c r="D2209" s="8" t="d">
        <x:v>2026-09-12T00:00:00.000Z</x:v>
      </x:c>
      <x:c r="E2209" s="7"/>
      <x:c r="F2209" s="7" t="n">
        <x:v>0</x:v>
      </x:c>
      <x:c r="G2209" s="7"/>
      <x:c r="H2209" s="2" t="str">
        <x:v>否</x:v>
      </x:c>
      <x:c r="I2209" s="7" t="str">
        <x:f>IF(AND(ISNUMBER(E2209),ISNUMBER(F2209)),E2209-F2209,"")</x:f>
      </x:c>
      <x:c r="J2209" s="2" t="str">
        <x:f>IF(H2209="否","不适用",IF(AND(ISNUMBER(E2209),ISNUMBER(F2209)),IF(I2209&gt;'规则与名单'!$B$2,"是","否"),"未判定"))</x:f>
        <x:v>不适用</x:v>
      </x:c>
      <x:c r="K2209" s="2" t="str">
        <x:f>IF(J2209="是",IF(ISNUMBER(F2209),"测试日GPS","缺失"),IF(ISNUMBER(G2209),"非测试日纯氢",IF(AND(H2209="是",J2209="未判定"),IF(ISNUMBER(F2209),"测试名单无纯氢GPS","缺失"),IF(ISNUMBER(E2209),"非测试日仪表","缺失"))))</x:f>
        <x:v>缺失</x:v>
      </x:c>
      <x:c r="L2209" s="7" t="str">
        <x:f>IF(K2209="缺失","",IF(K2209="非测试日纯氢",G2209,IF(K2209="非测试日仪表",E2209,F2209)))</x:f>
      </x:c>
      <x:c r="M2209" s="2" t="n">
        <x:f>IF(K2209="缺失",1,0)</x:f>
        <x:v>1</x:v>
      </x:c>
      <x:c r="N2209" s="2" t="str">
        <x:v>车辆里程查询_20260901-20260930_1024辆_仪表里程.xlsx / P269</x:v>
      </x:c>
      <x:c r="O2209" s="2" t="str">
        <x:v>车辆里程查询_20260901-20260930_1024辆_GPS里程.xlsx / P186</x:v>
      </x:c>
      <x:c r="P2209" s="2" t="str">
        <x:v>车辆纯氢气里程查询_20260901-20260930_1024辆.xlsx / P986</x:v>
      </x:c>
    </x:row>
    <x:row r="2210" ht="22" customHeight="1">
      <x:c r="A2210" s="2" t="n">
        <x:v>89</x:v>
      </x:c>
      <x:c r="B2210" s="2" t="str">
        <x:v>粤A06619F</x:v>
      </x:c>
      <x:c r="C2210" s="2" t="str">
        <x:v>刘念念</x:v>
      </x:c>
      <x:c r="D2210" s="8" t="d">
        <x:v>2026-09-13T00:00:00.000Z</x:v>
      </x:c>
      <x:c r="E2210" s="7"/>
      <x:c r="F2210" s="7" t="n">
        <x:v>0</x:v>
      </x:c>
      <x:c r="G2210" s="7"/>
      <x:c r="H2210" s="2" t="str">
        <x:v>否</x:v>
      </x:c>
      <x:c r="I2210" s="7" t="str">
        <x:f>IF(AND(ISNUMBER(E2210),ISNUMBER(F2210)),E2210-F2210,"")</x:f>
      </x:c>
      <x:c r="J2210" s="2" t="str">
        <x:f>IF(H2210="否","不适用",IF(AND(ISNUMBER(E2210),ISNUMBER(F2210)),IF(I2210&gt;'规则与名单'!$B$2,"是","否"),"未判定"))</x:f>
        <x:v>不适用</x:v>
      </x:c>
      <x:c r="K2210" s="2" t="str">
        <x:f>IF(J2210="是",IF(ISNUMBER(F2210),"测试日GPS","缺失"),IF(ISNUMBER(G2210),"非测试日纯氢",IF(AND(H2210="是",J2210="未判定"),IF(ISNUMBER(F2210),"测试名单无纯氢GPS","缺失"),IF(ISNUMBER(E2210),"非测试日仪表","缺失"))))</x:f>
        <x:v>缺失</x:v>
      </x:c>
      <x:c r="L2210" s="7" t="str">
        <x:f>IF(K2210="缺失","",IF(K2210="非测试日纯氢",G2210,IF(K2210="非测试日仪表",E2210,F2210)))</x:f>
      </x:c>
      <x:c r="M2210" s="2" t="n">
        <x:f>IF(K2210="缺失",1,0)</x:f>
        <x:v>1</x:v>
      </x:c>
      <x:c r="N2210" s="2" t="str">
        <x:v>车辆里程查询_20260901-20260930_1024辆_仪表里程.xlsx / Q269</x:v>
      </x:c>
      <x:c r="O2210" s="2" t="str">
        <x:v>车辆里程查询_20260901-20260930_1024辆_GPS里程.xlsx / Q186</x:v>
      </x:c>
      <x:c r="P2210" s="2" t="str">
        <x:v>车辆纯氢气里程查询_20260901-20260930_1024辆.xlsx / Q986</x:v>
      </x:c>
    </x:row>
    <x:row r="2211" ht="22" customHeight="1">
      <x:c r="A2211" s="2" t="n">
        <x:v>89</x:v>
      </x:c>
      <x:c r="B2211" s="2" t="str">
        <x:v>粤A06619F</x:v>
      </x:c>
      <x:c r="C2211" s="2" t="str">
        <x:v>刘念念</x:v>
      </x:c>
      <x:c r="D2211" s="8" t="d">
        <x:v>2026-09-14T00:00:00.000Z</x:v>
      </x:c>
      <x:c r="E2211" s="7" t="n">
        <x:v>278.1</x:v>
      </x:c>
      <x:c r="F2211" s="7" t="n">
        <x:v>263.2</x:v>
      </x:c>
      <x:c r="G2211" s="7" t="n">
        <x:v>11.4</x:v>
      </x:c>
      <x:c r="H2211" s="2" t="str">
        <x:v>否</x:v>
      </x:c>
      <x:c r="I2211" s="7" t="n">
        <x:f>IF(AND(ISNUMBER(E2211),ISNUMBER(F2211)),E2211-F2211,"")</x:f>
        <x:v>14.900000000000034</x:v>
      </x:c>
      <x:c r="J2211" s="2" t="str">
        <x:f>IF(H2211="否","不适用",IF(AND(ISNUMBER(E2211),ISNUMBER(F2211)),IF(I2211&gt;'规则与名单'!$B$2,"是","否"),"未判定"))</x:f>
        <x:v>不适用</x:v>
      </x:c>
      <x:c r="K2211" s="2" t="str">
        <x:f>IF(J2211="是",IF(ISNUMBER(F2211),"测试日GPS","缺失"),IF(ISNUMBER(G2211),"非测试日纯氢",IF(AND(H2211="是",J2211="未判定"),IF(ISNUMBER(F2211),"测试名单无纯氢GPS","缺失"),IF(ISNUMBER(E2211),"非测试日仪表","缺失"))))</x:f>
        <x:v>非测试日纯氢</x:v>
      </x:c>
      <x:c r="L2211" s="7" t="n">
        <x:f>IF(K2211="缺失","",IF(K2211="非测试日纯氢",G2211,IF(K2211="非测试日仪表",E2211,F2211)))</x:f>
        <x:v>11.4</x:v>
      </x:c>
      <x:c r="M2211" s="2" t="n">
        <x:f>IF(K2211="缺失",1,0)</x:f>
        <x:v>0</x:v>
      </x:c>
      <x:c r="N2211" s="2" t="str">
        <x:v>车辆里程查询_20260901-20260930_1024辆_仪表里程.xlsx / R269</x:v>
      </x:c>
      <x:c r="O2211" s="2" t="str">
        <x:v>车辆里程查询_20260901-20260930_1024辆_GPS里程.xlsx / R186</x:v>
      </x:c>
      <x:c r="P2211" s="2" t="str">
        <x:v>车辆纯氢气里程查询_20260901-20260930_1024辆.xlsx / R986</x:v>
      </x:c>
    </x:row>
    <x:row r="2212" ht="22" customHeight="1">
      <x:c r="A2212" s="2" t="n">
        <x:v>89</x:v>
      </x:c>
      <x:c r="B2212" s="2" t="str">
        <x:v>粤A06619F</x:v>
      </x:c>
      <x:c r="C2212" s="2" t="str">
        <x:v>刘念念</x:v>
      </x:c>
      <x:c r="D2212" s="8" t="d">
        <x:v>2026-09-15T00:00:00.000Z</x:v>
      </x:c>
      <x:c r="E2212" s="7" t="n">
        <x:v>137.3</x:v>
      </x:c>
      <x:c r="F2212" s="7" t="n">
        <x:v>130.2</x:v>
      </x:c>
      <x:c r="G2212" s="7" t="n">
        <x:v>4</x:v>
      </x:c>
      <x:c r="H2212" s="2" t="str">
        <x:v>否</x:v>
      </x:c>
      <x:c r="I2212" s="7" t="n">
        <x:f>IF(AND(ISNUMBER(E2212),ISNUMBER(F2212)),E2212-F2212,"")</x:f>
        <x:v>7.100000000000023</x:v>
      </x:c>
      <x:c r="J2212" s="2" t="str">
        <x:f>IF(H2212="否","不适用",IF(AND(ISNUMBER(E2212),ISNUMBER(F2212)),IF(I2212&gt;'规则与名单'!$B$2,"是","否"),"未判定"))</x:f>
        <x:v>不适用</x:v>
      </x:c>
      <x:c r="K2212" s="2" t="str">
        <x:f>IF(J2212="是",IF(ISNUMBER(F2212),"测试日GPS","缺失"),IF(ISNUMBER(G2212),"非测试日纯氢",IF(AND(H2212="是",J2212="未判定"),IF(ISNUMBER(F2212),"测试名单无纯氢GPS","缺失"),IF(ISNUMBER(E2212),"非测试日仪表","缺失"))))</x:f>
        <x:v>非测试日纯氢</x:v>
      </x:c>
      <x:c r="L2212" s="7" t="n">
        <x:f>IF(K2212="缺失","",IF(K2212="非测试日纯氢",G2212,IF(K2212="非测试日仪表",E2212,F2212)))</x:f>
        <x:v>4</x:v>
      </x:c>
      <x:c r="M2212" s="2" t="n">
        <x:f>IF(K2212="缺失",1,0)</x:f>
        <x:v>0</x:v>
      </x:c>
      <x:c r="N2212" s="2" t="str">
        <x:v>车辆里程查询_20260901-20260930_1024辆_仪表里程.xlsx / S269</x:v>
      </x:c>
      <x:c r="O2212" s="2" t="str">
        <x:v>车辆里程查询_20260901-20260930_1024辆_GPS里程.xlsx / S186</x:v>
      </x:c>
      <x:c r="P2212" s="2" t="str">
        <x:v>车辆纯氢气里程查询_20260901-20260930_1024辆.xlsx / S986</x:v>
      </x:c>
    </x:row>
    <x:row r="2213" ht="22" customHeight="1">
      <x:c r="A2213" s="2" t="n">
        <x:v>89</x:v>
      </x:c>
      <x:c r="B2213" s="2" t="str">
        <x:v>粤A06619F</x:v>
      </x:c>
      <x:c r="C2213" s="2" t="str">
        <x:v>刘念念</x:v>
      </x:c>
      <x:c r="D2213" s="8" t="d">
        <x:v>2026-09-16T00:00:00.000Z</x:v>
      </x:c>
      <x:c r="E2213" s="7" t="n">
        <x:v>135.3</x:v>
      </x:c>
      <x:c r="F2213" s="7" t="n">
        <x:v>129.3</x:v>
      </x:c>
      <x:c r="G2213" s="7" t="n">
        <x:v>5.1</x:v>
      </x:c>
      <x:c r="H2213" s="2" t="str">
        <x:v>否</x:v>
      </x:c>
      <x:c r="I2213" s="7" t="n">
        <x:f>IF(AND(ISNUMBER(E2213),ISNUMBER(F2213)),E2213-F2213,"")</x:f>
        <x:v>6</x:v>
      </x:c>
      <x:c r="J2213" s="2" t="str">
        <x:f>IF(H2213="否","不适用",IF(AND(ISNUMBER(E2213),ISNUMBER(F2213)),IF(I2213&gt;'规则与名单'!$B$2,"是","否"),"未判定"))</x:f>
        <x:v>不适用</x:v>
      </x:c>
      <x:c r="K2213" s="2" t="str">
        <x:f>IF(J2213="是",IF(ISNUMBER(F2213),"测试日GPS","缺失"),IF(ISNUMBER(G2213),"非测试日纯氢",IF(AND(H2213="是",J2213="未判定"),IF(ISNUMBER(F2213),"测试名单无纯氢GPS","缺失"),IF(ISNUMBER(E2213),"非测试日仪表","缺失"))))</x:f>
        <x:v>非测试日纯氢</x:v>
      </x:c>
      <x:c r="L2213" s="7" t="n">
        <x:f>IF(K2213="缺失","",IF(K2213="非测试日纯氢",G2213,IF(K2213="非测试日仪表",E2213,F2213)))</x:f>
        <x:v>5.1</x:v>
      </x:c>
      <x:c r="M2213" s="2" t="n">
        <x:f>IF(K2213="缺失",1,0)</x:f>
        <x:v>0</x:v>
      </x:c>
      <x:c r="N2213" s="2" t="str">
        <x:v>车辆里程查询_20260901-20260930_1024辆_仪表里程.xlsx / T269</x:v>
      </x:c>
      <x:c r="O2213" s="2" t="str">
        <x:v>车辆里程查询_20260901-20260930_1024辆_GPS里程.xlsx / T186</x:v>
      </x:c>
      <x:c r="P2213" s="2" t="str">
        <x:v>车辆纯氢气里程查询_20260901-20260930_1024辆.xlsx / T986</x:v>
      </x:c>
    </x:row>
    <x:row r="2214" ht="22" customHeight="1">
      <x:c r="A2214" s="2" t="n">
        <x:v>89</x:v>
      </x:c>
      <x:c r="B2214" s="2" t="str">
        <x:v>粤A06619F</x:v>
      </x:c>
      <x:c r="C2214" s="2" t="str">
        <x:v>刘念念</x:v>
      </x:c>
      <x:c r="D2214" s="8" t="d">
        <x:v>2026-09-17T00:00:00.000Z</x:v>
      </x:c>
      <x:c r="E2214" s="7" t="n">
        <x:v>140.5</x:v>
      </x:c>
      <x:c r="F2214" s="7" t="n">
        <x:v>130.3</x:v>
      </x:c>
      <x:c r="G2214" s="7" t="n">
        <x:v>4.7</x:v>
      </x:c>
      <x:c r="H2214" s="2" t="str">
        <x:v>否</x:v>
      </x:c>
      <x:c r="I2214" s="7" t="n">
        <x:f>IF(AND(ISNUMBER(E2214),ISNUMBER(F2214)),E2214-F2214,"")</x:f>
        <x:v>10.199999999999989</x:v>
      </x:c>
      <x:c r="J2214" s="2" t="str">
        <x:f>IF(H2214="否","不适用",IF(AND(ISNUMBER(E2214),ISNUMBER(F2214)),IF(I2214&gt;'规则与名单'!$B$2,"是","否"),"未判定"))</x:f>
        <x:v>不适用</x:v>
      </x:c>
      <x:c r="K2214" s="2" t="str">
        <x:f>IF(J2214="是",IF(ISNUMBER(F2214),"测试日GPS","缺失"),IF(ISNUMBER(G2214),"非测试日纯氢",IF(AND(H2214="是",J2214="未判定"),IF(ISNUMBER(F2214),"测试名单无纯氢GPS","缺失"),IF(ISNUMBER(E2214),"非测试日仪表","缺失"))))</x:f>
        <x:v>非测试日纯氢</x:v>
      </x:c>
      <x:c r="L2214" s="7" t="n">
        <x:f>IF(K2214="缺失","",IF(K2214="非测试日纯氢",G2214,IF(K2214="非测试日仪表",E2214,F2214)))</x:f>
        <x:v>4.7</x:v>
      </x:c>
      <x:c r="M2214" s="2" t="n">
        <x:f>IF(K2214="缺失",1,0)</x:f>
        <x:v>0</x:v>
      </x:c>
      <x:c r="N2214" s="2" t="str">
        <x:v>车辆里程查询_20260901-20260930_1024辆_仪表里程.xlsx / U269</x:v>
      </x:c>
      <x:c r="O2214" s="2" t="str">
        <x:v>车辆里程查询_20260901-20260930_1024辆_GPS里程.xlsx / U186</x:v>
      </x:c>
      <x:c r="P2214" s="2" t="str">
        <x:v>车辆纯氢气里程查询_20260901-20260930_1024辆.xlsx / U986</x:v>
      </x:c>
    </x:row>
    <x:row r="2215" ht="22" customHeight="1">
      <x:c r="A2215" s="2" t="n">
        <x:v>89</x:v>
      </x:c>
      <x:c r="B2215" s="2" t="str">
        <x:v>粤A06619F</x:v>
      </x:c>
      <x:c r="C2215" s="2" t="str">
        <x:v>刘念念</x:v>
      </x:c>
      <x:c r="D2215" s="8" t="d">
        <x:v>2026-09-18T00:00:00.000Z</x:v>
      </x:c>
      <x:c r="E2215" s="7" t="n">
        <x:v>206.3</x:v>
      </x:c>
      <x:c r="F2215" s="7" t="n">
        <x:v>195.4</x:v>
      </x:c>
      <x:c r="G2215" s="7" t="n">
        <x:v>9.9</x:v>
      </x:c>
      <x:c r="H2215" s="2" t="str">
        <x:v>否</x:v>
      </x:c>
      <x:c r="I2215" s="7" t="n">
        <x:f>IF(AND(ISNUMBER(E2215),ISNUMBER(F2215)),E2215-F2215,"")</x:f>
        <x:v>10.900000000000006</x:v>
      </x:c>
      <x:c r="J2215" s="2" t="str">
        <x:f>IF(H2215="否","不适用",IF(AND(ISNUMBER(E2215),ISNUMBER(F2215)),IF(I2215&gt;'规则与名单'!$B$2,"是","否"),"未判定"))</x:f>
        <x:v>不适用</x:v>
      </x:c>
      <x:c r="K2215" s="2" t="str">
        <x:f>IF(J2215="是",IF(ISNUMBER(F2215),"测试日GPS","缺失"),IF(ISNUMBER(G2215),"非测试日纯氢",IF(AND(H2215="是",J2215="未判定"),IF(ISNUMBER(F2215),"测试名单无纯氢GPS","缺失"),IF(ISNUMBER(E2215),"非测试日仪表","缺失"))))</x:f>
        <x:v>非测试日纯氢</x:v>
      </x:c>
      <x:c r="L2215" s="7" t="n">
        <x:f>IF(K2215="缺失","",IF(K2215="非测试日纯氢",G2215,IF(K2215="非测试日仪表",E2215,F2215)))</x:f>
        <x:v>9.9</x:v>
      </x:c>
      <x:c r="M2215" s="2" t="n">
        <x:f>IF(K2215="缺失",1,0)</x:f>
        <x:v>0</x:v>
      </x:c>
      <x:c r="N2215" s="2" t="str">
        <x:v>车辆里程查询_20260901-20260930_1024辆_仪表里程.xlsx / V269</x:v>
      </x:c>
      <x:c r="O2215" s="2" t="str">
        <x:v>车辆里程查询_20260901-20260930_1024辆_GPS里程.xlsx / V186</x:v>
      </x:c>
      <x:c r="P2215" s="2" t="str">
        <x:v>车辆纯氢气里程查询_20260901-20260930_1024辆.xlsx / V986</x:v>
      </x:c>
    </x:row>
    <x:row r="2216" ht="22" customHeight="1">
      <x:c r="A2216" s="2" t="n">
        <x:v>89</x:v>
      </x:c>
      <x:c r="B2216" s="2" t="str">
        <x:v>粤A06619F</x:v>
      </x:c>
      <x:c r="C2216" s="2" t="str">
        <x:v>刘念念</x:v>
      </x:c>
      <x:c r="D2216" s="8" t="d">
        <x:v>2026-09-19T00:00:00.000Z</x:v>
      </x:c>
      <x:c r="E2216" s="7"/>
      <x:c r="F2216" s="7" t="n">
        <x:v>0</x:v>
      </x:c>
      <x:c r="G2216" s="7"/>
      <x:c r="H2216" s="2" t="str">
        <x:v>否</x:v>
      </x:c>
      <x:c r="I2216" s="7" t="str">
        <x:f>IF(AND(ISNUMBER(E2216),ISNUMBER(F2216)),E2216-F2216,"")</x:f>
      </x:c>
      <x:c r="J2216" s="2" t="str">
        <x:f>IF(H2216="否","不适用",IF(AND(ISNUMBER(E2216),ISNUMBER(F2216)),IF(I2216&gt;'规则与名单'!$B$2,"是","否"),"未判定"))</x:f>
        <x:v>不适用</x:v>
      </x:c>
      <x:c r="K2216" s="2" t="str">
        <x:f>IF(J2216="是",IF(ISNUMBER(F2216),"测试日GPS","缺失"),IF(ISNUMBER(G2216),"非测试日纯氢",IF(AND(H2216="是",J2216="未判定"),IF(ISNUMBER(F2216),"测试名单无纯氢GPS","缺失"),IF(ISNUMBER(E2216),"非测试日仪表","缺失"))))</x:f>
        <x:v>缺失</x:v>
      </x:c>
      <x:c r="L2216" s="7" t="str">
        <x:f>IF(K2216="缺失","",IF(K2216="非测试日纯氢",G2216,IF(K2216="非测试日仪表",E2216,F2216)))</x:f>
      </x:c>
      <x:c r="M2216" s="2" t="n">
        <x:f>IF(K2216="缺失",1,0)</x:f>
        <x:v>1</x:v>
      </x:c>
      <x:c r="N2216" s="2" t="str">
        <x:v>车辆里程查询_20260901-20260930_1024辆_仪表里程.xlsx / W269</x:v>
      </x:c>
      <x:c r="O2216" s="2" t="str">
        <x:v>车辆里程查询_20260901-20260930_1024辆_GPS里程.xlsx / W186</x:v>
      </x:c>
      <x:c r="P2216" s="2" t="str">
        <x:v>车辆纯氢气里程查询_20260901-20260930_1024辆.xlsx / W986</x:v>
      </x:c>
    </x:row>
    <x:row r="2217" ht="22" customHeight="1">
      <x:c r="A2217" s="2" t="n">
        <x:v>89</x:v>
      </x:c>
      <x:c r="B2217" s="2" t="str">
        <x:v>粤A06619F</x:v>
      </x:c>
      <x:c r="C2217" s="2" t="str">
        <x:v>刘念念</x:v>
      </x:c>
      <x:c r="D2217" s="8" t="d">
        <x:v>2026-09-20T00:00:00.000Z</x:v>
      </x:c>
      <x:c r="E2217" s="7"/>
      <x:c r="F2217" s="7" t="n">
        <x:v>0</x:v>
      </x:c>
      <x:c r="G2217" s="7"/>
      <x:c r="H2217" s="2" t="str">
        <x:v>否</x:v>
      </x:c>
      <x:c r="I2217" s="7" t="str">
        <x:f>IF(AND(ISNUMBER(E2217),ISNUMBER(F2217)),E2217-F2217,"")</x:f>
      </x:c>
      <x:c r="J2217" s="2" t="str">
        <x:f>IF(H2217="否","不适用",IF(AND(ISNUMBER(E2217),ISNUMBER(F2217)),IF(I2217&gt;'规则与名单'!$B$2,"是","否"),"未判定"))</x:f>
        <x:v>不适用</x:v>
      </x:c>
      <x:c r="K2217" s="2" t="str">
        <x:f>IF(J2217="是",IF(ISNUMBER(F2217),"测试日GPS","缺失"),IF(ISNUMBER(G2217),"非测试日纯氢",IF(AND(H2217="是",J2217="未判定"),IF(ISNUMBER(F2217),"测试名单无纯氢GPS","缺失"),IF(ISNUMBER(E2217),"非测试日仪表","缺失"))))</x:f>
        <x:v>缺失</x:v>
      </x:c>
      <x:c r="L2217" s="7" t="str">
        <x:f>IF(K2217="缺失","",IF(K2217="非测试日纯氢",G2217,IF(K2217="非测试日仪表",E2217,F2217)))</x:f>
      </x:c>
      <x:c r="M2217" s="2" t="n">
        <x:f>IF(K2217="缺失",1,0)</x:f>
        <x:v>1</x:v>
      </x:c>
      <x:c r="N2217" s="2" t="str">
        <x:v>车辆里程查询_20260901-20260930_1024辆_仪表里程.xlsx / X269</x:v>
      </x:c>
      <x:c r="O2217" s="2" t="str">
        <x:v>车辆里程查询_20260901-20260930_1024辆_GPS里程.xlsx / X186</x:v>
      </x:c>
      <x:c r="P2217" s="2" t="str">
        <x:v>车辆纯氢气里程查询_20260901-20260930_1024辆.xlsx / X986</x:v>
      </x:c>
    </x:row>
    <x:row r="2218" ht="22" customHeight="1">
      <x:c r="A2218" s="2" t="n">
        <x:v>89</x:v>
      </x:c>
      <x:c r="B2218" s="2" t="str">
        <x:v>粤A06619F</x:v>
      </x:c>
      <x:c r="C2218" s="2" t="str">
        <x:v>刘念念</x:v>
      </x:c>
      <x:c r="D2218" s="8" t="d">
        <x:v>2026-09-21T00:00:00.000Z</x:v>
      </x:c>
      <x:c r="E2218" s="7" t="n">
        <x:v>200.5</x:v>
      </x:c>
      <x:c r="F2218" s="7" t="n">
        <x:v>188.6</x:v>
      </x:c>
      <x:c r="G2218" s="7" t="n">
        <x:v>15.4</x:v>
      </x:c>
      <x:c r="H2218" s="2" t="str">
        <x:v>否</x:v>
      </x:c>
      <x:c r="I2218" s="7" t="n">
        <x:f>IF(AND(ISNUMBER(E2218),ISNUMBER(F2218)),E2218-F2218,"")</x:f>
        <x:v>11.900000000000006</x:v>
      </x:c>
      <x:c r="J2218" s="2" t="str">
        <x:f>IF(H2218="否","不适用",IF(AND(ISNUMBER(E2218),ISNUMBER(F2218)),IF(I2218&gt;'规则与名单'!$B$2,"是","否"),"未判定"))</x:f>
        <x:v>不适用</x:v>
      </x:c>
      <x:c r="K2218" s="2" t="str">
        <x:f>IF(J2218="是",IF(ISNUMBER(F2218),"测试日GPS","缺失"),IF(ISNUMBER(G2218),"非测试日纯氢",IF(AND(H2218="是",J2218="未判定"),IF(ISNUMBER(F2218),"测试名单无纯氢GPS","缺失"),IF(ISNUMBER(E2218),"非测试日仪表","缺失"))))</x:f>
        <x:v>非测试日纯氢</x:v>
      </x:c>
      <x:c r="L2218" s="7" t="n">
        <x:f>IF(K2218="缺失","",IF(K2218="非测试日纯氢",G2218,IF(K2218="非测试日仪表",E2218,F2218)))</x:f>
        <x:v>15.4</x:v>
      </x:c>
      <x:c r="M2218" s="2" t="n">
        <x:f>IF(K2218="缺失",1,0)</x:f>
        <x:v>0</x:v>
      </x:c>
      <x:c r="N2218" s="2" t="str">
        <x:v>车辆里程查询_20260901-20260930_1024辆_仪表里程.xlsx / Y269</x:v>
      </x:c>
      <x:c r="O2218" s="2" t="str">
        <x:v>车辆里程查询_20260901-20260930_1024辆_GPS里程.xlsx / Y186</x:v>
      </x:c>
      <x:c r="P2218" s="2" t="str">
        <x:v>车辆纯氢气里程查询_20260901-20260930_1024辆.xlsx / Y986</x:v>
      </x:c>
    </x:row>
    <x:row r="2219" ht="22" customHeight="1">
      <x:c r="A2219" s="2" t="n">
        <x:v>89</x:v>
      </x:c>
      <x:c r="B2219" s="2" t="str">
        <x:v>粤A06619F</x:v>
      </x:c>
      <x:c r="C2219" s="2" t="str">
        <x:v>刘念念</x:v>
      </x:c>
      <x:c r="D2219" s="8" t="d">
        <x:v>2026-09-22T00:00:00.000Z</x:v>
      </x:c>
      <x:c r="E2219" s="7" t="n">
        <x:v>200.9</x:v>
      </x:c>
      <x:c r="F2219" s="7" t="n">
        <x:v>189</x:v>
      </x:c>
      <x:c r="G2219" s="7" t="n">
        <x:v>11.8</x:v>
      </x:c>
      <x:c r="H2219" s="2" t="str">
        <x:v>否</x:v>
      </x:c>
      <x:c r="I2219" s="7" t="n">
        <x:f>IF(AND(ISNUMBER(E2219),ISNUMBER(F2219)),E2219-F2219,"")</x:f>
        <x:v>11.900000000000006</x:v>
      </x:c>
      <x:c r="J2219" s="2" t="str">
        <x:f>IF(H2219="否","不适用",IF(AND(ISNUMBER(E2219),ISNUMBER(F2219)),IF(I2219&gt;'规则与名单'!$B$2,"是","否"),"未判定"))</x:f>
        <x:v>不适用</x:v>
      </x:c>
      <x:c r="K2219" s="2" t="str">
        <x:f>IF(J2219="是",IF(ISNUMBER(F2219),"测试日GPS","缺失"),IF(ISNUMBER(G2219),"非测试日纯氢",IF(AND(H2219="是",J2219="未判定"),IF(ISNUMBER(F2219),"测试名单无纯氢GPS","缺失"),IF(ISNUMBER(E2219),"非测试日仪表","缺失"))))</x:f>
        <x:v>非测试日纯氢</x:v>
      </x:c>
      <x:c r="L2219" s="7" t="n">
        <x:f>IF(K2219="缺失","",IF(K2219="非测试日纯氢",G2219,IF(K2219="非测试日仪表",E2219,F2219)))</x:f>
        <x:v>11.8</x:v>
      </x:c>
      <x:c r="M2219" s="2" t="n">
        <x:f>IF(K2219="缺失",1,0)</x:f>
        <x:v>0</x:v>
      </x:c>
      <x:c r="N2219" s="2" t="str">
        <x:v>车辆里程查询_20260901-20260930_1024辆_仪表里程.xlsx / Z269</x:v>
      </x:c>
      <x:c r="O2219" s="2" t="str">
        <x:v>车辆里程查询_20260901-20260930_1024辆_GPS里程.xlsx / Z186</x:v>
      </x:c>
      <x:c r="P2219" s="2" t="str">
        <x:v>车辆纯氢气里程查询_20260901-20260930_1024辆.xlsx / Z986</x:v>
      </x:c>
    </x:row>
    <x:row r="2220" ht="22" customHeight="1">
      <x:c r="A2220" s="2" t="n">
        <x:v>89</x:v>
      </x:c>
      <x:c r="B2220" s="2" t="str">
        <x:v>粤A06619F</x:v>
      </x:c>
      <x:c r="C2220" s="2" t="str">
        <x:v>刘念念</x:v>
      </x:c>
      <x:c r="D2220" s="8" t="d">
        <x:v>2026-09-23T00:00:00.000Z</x:v>
      </x:c>
      <x:c r="E2220" s="7" t="n">
        <x:v>202.9</x:v>
      </x:c>
      <x:c r="F2220" s="7" t="n">
        <x:v>191.9</x:v>
      </x:c>
      <x:c r="G2220" s="7" t="n">
        <x:v>4.5</x:v>
      </x:c>
      <x:c r="H2220" s="2" t="str">
        <x:v>否</x:v>
      </x:c>
      <x:c r="I2220" s="7" t="n">
        <x:f>IF(AND(ISNUMBER(E2220),ISNUMBER(F2220)),E2220-F2220,"")</x:f>
        <x:v>11</x:v>
      </x:c>
      <x:c r="J2220" s="2" t="str">
        <x:f>IF(H2220="否","不适用",IF(AND(ISNUMBER(E2220),ISNUMBER(F2220)),IF(I2220&gt;'规则与名单'!$B$2,"是","否"),"未判定"))</x:f>
        <x:v>不适用</x:v>
      </x:c>
      <x:c r="K2220" s="2" t="str">
        <x:f>IF(J2220="是",IF(ISNUMBER(F2220),"测试日GPS","缺失"),IF(ISNUMBER(G2220),"非测试日纯氢",IF(AND(H2220="是",J2220="未判定"),IF(ISNUMBER(F2220),"测试名单无纯氢GPS","缺失"),IF(ISNUMBER(E2220),"非测试日仪表","缺失"))))</x:f>
        <x:v>非测试日纯氢</x:v>
      </x:c>
      <x:c r="L2220" s="7" t="n">
        <x:f>IF(K2220="缺失","",IF(K2220="非测试日纯氢",G2220,IF(K2220="非测试日仪表",E2220,F2220)))</x:f>
        <x:v>4.5</x:v>
      </x:c>
      <x:c r="M2220" s="2" t="n">
        <x:f>IF(K2220="缺失",1,0)</x:f>
        <x:v>0</x:v>
      </x:c>
      <x:c r="N2220" s="2" t="str">
        <x:v>车辆里程查询_20260901-20260930_1024辆_仪表里程.xlsx / AA269</x:v>
      </x:c>
      <x:c r="O2220" s="2" t="str">
        <x:v>车辆里程查询_20260901-20260930_1024辆_GPS里程.xlsx / AA186</x:v>
      </x:c>
      <x:c r="P2220" s="2" t="str">
        <x:v>车辆纯氢气里程查询_20260901-20260930_1024辆.xlsx / AA986</x:v>
      </x:c>
    </x:row>
    <x:row r="2221" ht="22" customHeight="1">
      <x:c r="A2221" s="2" t="n">
        <x:v>89</x:v>
      </x:c>
      <x:c r="B2221" s="2" t="str">
        <x:v>粤A06619F</x:v>
      </x:c>
      <x:c r="C2221" s="2" t="str">
        <x:v>刘念念</x:v>
      </x:c>
      <x:c r="D2221" s="8" t="d">
        <x:v>2026-09-24T00:00:00.000Z</x:v>
      </x:c>
      <x:c r="E2221" s="7" t="n">
        <x:v>202.9</x:v>
      </x:c>
      <x:c r="F2221" s="7" t="n">
        <x:v>188.6</x:v>
      </x:c>
      <x:c r="G2221" s="7" t="n">
        <x:v>0.8</x:v>
      </x:c>
      <x:c r="H2221" s="2" t="str">
        <x:v>否</x:v>
      </x:c>
      <x:c r="I2221" s="7" t="n">
        <x:f>IF(AND(ISNUMBER(E2221),ISNUMBER(F2221)),E2221-F2221,"")</x:f>
        <x:v>14.300000000000011</x:v>
      </x:c>
      <x:c r="J2221" s="2" t="str">
        <x:f>IF(H2221="否","不适用",IF(AND(ISNUMBER(E2221),ISNUMBER(F2221)),IF(I2221&gt;'规则与名单'!$B$2,"是","否"),"未判定"))</x:f>
        <x:v>不适用</x:v>
      </x:c>
      <x:c r="K2221" s="2" t="str">
        <x:f>IF(J2221="是",IF(ISNUMBER(F2221),"测试日GPS","缺失"),IF(ISNUMBER(G2221),"非测试日纯氢",IF(AND(H2221="是",J2221="未判定"),IF(ISNUMBER(F2221),"测试名单无纯氢GPS","缺失"),IF(ISNUMBER(E2221),"非测试日仪表","缺失"))))</x:f>
        <x:v>非测试日纯氢</x:v>
      </x:c>
      <x:c r="L2221" s="7" t="n">
        <x:f>IF(K2221="缺失","",IF(K2221="非测试日纯氢",G2221,IF(K2221="非测试日仪表",E2221,F2221)))</x:f>
        <x:v>0.8</x:v>
      </x:c>
      <x:c r="M2221" s="2" t="n">
        <x:f>IF(K2221="缺失",1,0)</x:f>
        <x:v>0</x:v>
      </x:c>
      <x:c r="N2221" s="2" t="str">
        <x:v>车辆里程查询_20260901-20260930_1024辆_仪表里程.xlsx / AB269</x:v>
      </x:c>
      <x:c r="O2221" s="2" t="str">
        <x:v>车辆里程查询_20260901-20260930_1024辆_GPS里程.xlsx / AB186</x:v>
      </x:c>
      <x:c r="P2221" s="2" t="str">
        <x:v>车辆纯氢气里程查询_20260901-20260930_1024辆.xlsx / AB986</x:v>
      </x:c>
    </x:row>
    <x:row r="2222" ht="22" customHeight="1">
      <x:c r="A2222" s="2" t="n">
        <x:v>89</x:v>
      </x:c>
      <x:c r="B2222" s="2" t="str">
        <x:v>粤A06619F</x:v>
      </x:c>
      <x:c r="C2222" s="2" t="str">
        <x:v>刘念念</x:v>
      </x:c>
      <x:c r="D2222" s="8" t="d">
        <x:v>2026-09-25T00:00:00.000Z</x:v>
      </x:c>
      <x:c r="E2222" s="7"/>
      <x:c r="F2222" s="7" t="n">
        <x:v>0</x:v>
      </x:c>
      <x:c r="G2222" s="7"/>
      <x:c r="H2222" s="2" t="str">
        <x:v>否</x:v>
      </x:c>
      <x:c r="I2222" s="7" t="str">
        <x:f>IF(AND(ISNUMBER(E2222),ISNUMBER(F2222)),E2222-F2222,"")</x:f>
      </x:c>
      <x:c r="J2222" s="2" t="str">
        <x:f>IF(H2222="否","不适用",IF(AND(ISNUMBER(E2222),ISNUMBER(F2222)),IF(I2222&gt;'规则与名单'!$B$2,"是","否"),"未判定"))</x:f>
        <x:v>不适用</x:v>
      </x:c>
      <x:c r="K2222" s="2" t="str">
        <x:f>IF(J2222="是",IF(ISNUMBER(F2222),"测试日GPS","缺失"),IF(ISNUMBER(G2222),"非测试日纯氢",IF(AND(H2222="是",J2222="未判定"),IF(ISNUMBER(F2222),"测试名单无纯氢GPS","缺失"),IF(ISNUMBER(E2222),"非测试日仪表","缺失"))))</x:f>
        <x:v>缺失</x:v>
      </x:c>
      <x:c r="L2222" s="7" t="str">
        <x:f>IF(K2222="缺失","",IF(K2222="非测试日纯氢",G2222,IF(K2222="非测试日仪表",E2222,F2222)))</x:f>
      </x:c>
      <x:c r="M2222" s="2" t="n">
        <x:f>IF(K2222="缺失",1,0)</x:f>
        <x:v>1</x:v>
      </x:c>
      <x:c r="N2222" s="2" t="str">
        <x:v>车辆里程查询_20260901-20260930_1024辆_仪表里程.xlsx / AC269</x:v>
      </x:c>
      <x:c r="O2222" s="2" t="str">
        <x:v>车辆里程查询_20260901-20260930_1024辆_GPS里程.xlsx / AC186</x:v>
      </x:c>
      <x:c r="P2222" s="2" t="str">
        <x:v>车辆纯氢气里程查询_20260901-20260930_1024辆.xlsx / AC986</x:v>
      </x:c>
    </x:row>
    <x:row r="2223" ht="22" customHeight="1">
      <x:c r="A2223" s="2" t="n">
        <x:v>89</x:v>
      </x:c>
      <x:c r="B2223" s="2" t="str">
        <x:v>粤A06619F</x:v>
      </x:c>
      <x:c r="C2223" s="2" t="str">
        <x:v>刘念念</x:v>
      </x:c>
      <x:c r="D2223" s="8" t="d">
        <x:v>2026-09-26T00:00:00.000Z</x:v>
      </x:c>
      <x:c r="E2223" s="7" t="n">
        <x:v>204.5</x:v>
      </x:c>
      <x:c r="F2223" s="7" t="n">
        <x:v>192.4</x:v>
      </x:c>
      <x:c r="G2223" s="7" t="n">
        <x:v>6.9</x:v>
      </x:c>
      <x:c r="H2223" s="2" t="str">
        <x:v>否</x:v>
      </x:c>
      <x:c r="I2223" s="7" t="n">
        <x:f>IF(AND(ISNUMBER(E2223),ISNUMBER(F2223)),E2223-F2223,"")</x:f>
        <x:v>12.099999999999994</x:v>
      </x:c>
      <x:c r="J2223" s="2" t="str">
        <x:f>IF(H2223="否","不适用",IF(AND(ISNUMBER(E2223),ISNUMBER(F2223)),IF(I2223&gt;'规则与名单'!$B$2,"是","否"),"未判定"))</x:f>
        <x:v>不适用</x:v>
      </x:c>
      <x:c r="K2223" s="2" t="str">
        <x:f>IF(J2223="是",IF(ISNUMBER(F2223),"测试日GPS","缺失"),IF(ISNUMBER(G2223),"非测试日纯氢",IF(AND(H2223="是",J2223="未判定"),IF(ISNUMBER(F2223),"测试名单无纯氢GPS","缺失"),IF(ISNUMBER(E2223),"非测试日仪表","缺失"))))</x:f>
        <x:v>非测试日纯氢</x:v>
      </x:c>
      <x:c r="L2223" s="7" t="n">
        <x:f>IF(K2223="缺失","",IF(K2223="非测试日纯氢",G2223,IF(K2223="非测试日仪表",E2223,F2223)))</x:f>
        <x:v>6.9</x:v>
      </x:c>
      <x:c r="M2223" s="2" t="n">
        <x:f>IF(K2223="缺失",1,0)</x:f>
        <x:v>0</x:v>
      </x:c>
      <x:c r="N2223" s="2" t="str">
        <x:v>车辆里程查询_20260901-20260930_1024辆_仪表里程.xlsx / AD269</x:v>
      </x:c>
      <x:c r="O2223" s="2" t="str">
        <x:v>车辆里程查询_20260901-20260930_1024辆_GPS里程.xlsx / AD186</x:v>
      </x:c>
      <x:c r="P2223" s="2" t="str">
        <x:v>车辆纯氢气里程查询_20260901-20260930_1024辆.xlsx / AD986</x:v>
      </x:c>
    </x:row>
    <x:row r="2224" ht="22" customHeight="1">
      <x:c r="A2224" s="2" t="n">
        <x:v>89</x:v>
      </x:c>
      <x:c r="B2224" s="2" t="str">
        <x:v>粤A06619F</x:v>
      </x:c>
      <x:c r="C2224" s="2" t="str">
        <x:v>刘念念</x:v>
      </x:c>
      <x:c r="D2224" s="8" t="d">
        <x:v>2026-09-27T00:00:00.000Z</x:v>
      </x:c>
      <x:c r="E2224" s="7" t="n">
        <x:v>204.4</x:v>
      </x:c>
      <x:c r="F2224" s="7" t="n">
        <x:v>193.5</x:v>
      </x:c>
      <x:c r="G2224" s="7" t="n">
        <x:v>5.9</x:v>
      </x:c>
      <x:c r="H2224" s="2" t="str">
        <x:v>否</x:v>
      </x:c>
      <x:c r="I2224" s="7" t="n">
        <x:f>IF(AND(ISNUMBER(E2224),ISNUMBER(F2224)),E2224-F2224,"")</x:f>
        <x:v>10.900000000000006</x:v>
      </x:c>
      <x:c r="J2224" s="2" t="str">
        <x:f>IF(H2224="否","不适用",IF(AND(ISNUMBER(E2224),ISNUMBER(F2224)),IF(I2224&gt;'规则与名单'!$B$2,"是","否"),"未判定"))</x:f>
        <x:v>不适用</x:v>
      </x:c>
      <x:c r="K2224" s="2" t="str">
        <x:f>IF(J2224="是",IF(ISNUMBER(F2224),"测试日GPS","缺失"),IF(ISNUMBER(G2224),"非测试日纯氢",IF(AND(H2224="是",J2224="未判定"),IF(ISNUMBER(F2224),"测试名单无纯氢GPS","缺失"),IF(ISNUMBER(E2224),"非测试日仪表","缺失"))))</x:f>
        <x:v>非测试日纯氢</x:v>
      </x:c>
      <x:c r="L2224" s="7" t="n">
        <x:f>IF(K2224="缺失","",IF(K2224="非测试日纯氢",G2224,IF(K2224="非测试日仪表",E2224,F2224)))</x:f>
        <x:v>5.9</x:v>
      </x:c>
      <x:c r="M2224" s="2" t="n">
        <x:f>IF(K2224="缺失",1,0)</x:f>
        <x:v>0</x:v>
      </x:c>
      <x:c r="N2224" s="2" t="str">
        <x:v>车辆里程查询_20260901-20260930_1024辆_仪表里程.xlsx / AE269</x:v>
      </x:c>
      <x:c r="O2224" s="2" t="str">
        <x:v>车辆里程查询_20260901-20260930_1024辆_GPS里程.xlsx / AE186</x:v>
      </x:c>
      <x:c r="P2224" s="2" t="str">
        <x:v>车辆纯氢气里程查询_20260901-20260930_1024辆.xlsx / AE986</x:v>
      </x:c>
    </x:row>
    <x:row r="2225" ht="22" customHeight="1">
      <x:c r="A2225" s="2" t="n">
        <x:v>89</x:v>
      </x:c>
      <x:c r="B2225" s="2" t="str">
        <x:v>粤A06619F</x:v>
      </x:c>
      <x:c r="C2225" s="2" t="str">
        <x:v>刘念念</x:v>
      </x:c>
      <x:c r="D2225" s="8" t="d">
        <x:v>2026-09-28T00:00:00.000Z</x:v>
      </x:c>
      <x:c r="E2225" s="7" t="n">
        <x:v>200</x:v>
      </x:c>
      <x:c r="F2225" s="7" t="n">
        <x:v>189.4</x:v>
      </x:c>
      <x:c r="G2225" s="7" t="n">
        <x:v>2</x:v>
      </x:c>
      <x:c r="H2225" s="2" t="str">
        <x:v>否</x:v>
      </x:c>
      <x:c r="I2225" s="7" t="n">
        <x:f>IF(AND(ISNUMBER(E2225),ISNUMBER(F2225)),E2225-F2225,"")</x:f>
        <x:v>10.599999999999994</x:v>
      </x:c>
      <x:c r="J2225" s="2" t="str">
        <x:f>IF(H2225="否","不适用",IF(AND(ISNUMBER(E2225),ISNUMBER(F2225)),IF(I2225&gt;'规则与名单'!$B$2,"是","否"),"未判定"))</x:f>
        <x:v>不适用</x:v>
      </x:c>
      <x:c r="K2225" s="2" t="str">
        <x:f>IF(J2225="是",IF(ISNUMBER(F2225),"测试日GPS","缺失"),IF(ISNUMBER(G2225),"非测试日纯氢",IF(AND(H2225="是",J2225="未判定"),IF(ISNUMBER(F2225),"测试名单无纯氢GPS","缺失"),IF(ISNUMBER(E2225),"非测试日仪表","缺失"))))</x:f>
        <x:v>非测试日纯氢</x:v>
      </x:c>
      <x:c r="L2225" s="7" t="n">
        <x:f>IF(K2225="缺失","",IF(K2225="非测试日纯氢",G2225,IF(K2225="非测试日仪表",E2225,F2225)))</x:f>
        <x:v>2</x:v>
      </x:c>
      <x:c r="M2225" s="2" t="n">
        <x:f>IF(K2225="缺失",1,0)</x:f>
        <x:v>0</x:v>
      </x:c>
      <x:c r="N2225" s="2" t="str">
        <x:v>车辆里程查询_20260901-20260930_1024辆_仪表里程.xlsx / AF269</x:v>
      </x:c>
      <x:c r="O2225" s="2" t="str">
        <x:v>车辆里程查询_20260901-20260930_1024辆_GPS里程.xlsx / AF186</x:v>
      </x:c>
      <x:c r="P2225" s="2" t="str">
        <x:v>车辆纯氢气里程查询_20260901-20260930_1024辆.xlsx / AF986</x:v>
      </x:c>
    </x:row>
    <x:row r="2226" ht="22" customHeight="1">
      <x:c r="A2226" s="2" t="n">
        <x:v>89</x:v>
      </x:c>
      <x:c r="B2226" s="2" t="str">
        <x:v>粤A06619F</x:v>
      </x:c>
      <x:c r="C2226" s="2" t="str">
        <x:v>刘念念</x:v>
      </x:c>
      <x:c r="D2226" s="8" t="d">
        <x:v>2026-09-29T00:00:00.000Z</x:v>
      </x:c>
      <x:c r="E2226" s="7" t="n">
        <x:v>352.6</x:v>
      </x:c>
      <x:c r="F2226" s="7" t="n">
        <x:v>333.4</x:v>
      </x:c>
      <x:c r="G2226" s="7" t="n">
        <x:v>35.3</x:v>
      </x:c>
      <x:c r="H2226" s="2" t="str">
        <x:v>否</x:v>
      </x:c>
      <x:c r="I2226" s="7" t="n">
        <x:f>IF(AND(ISNUMBER(E2226),ISNUMBER(F2226)),E2226-F2226,"")</x:f>
        <x:v>19.200000000000045</x:v>
      </x:c>
      <x:c r="J2226" s="2" t="str">
        <x:f>IF(H2226="否","不适用",IF(AND(ISNUMBER(E2226),ISNUMBER(F2226)),IF(I2226&gt;'规则与名单'!$B$2,"是","否"),"未判定"))</x:f>
        <x:v>不适用</x:v>
      </x:c>
      <x:c r="K2226" s="2" t="str">
        <x:f>IF(J2226="是",IF(ISNUMBER(F2226),"测试日GPS","缺失"),IF(ISNUMBER(G2226),"非测试日纯氢",IF(AND(H2226="是",J2226="未判定"),IF(ISNUMBER(F2226),"测试名单无纯氢GPS","缺失"),IF(ISNUMBER(E2226),"非测试日仪表","缺失"))))</x:f>
        <x:v>非测试日纯氢</x:v>
      </x:c>
      <x:c r="L2226" s="7" t="n">
        <x:f>IF(K2226="缺失","",IF(K2226="非测试日纯氢",G2226,IF(K2226="非测试日仪表",E2226,F2226)))</x:f>
        <x:v>35.3</x:v>
      </x:c>
      <x:c r="M2226" s="2" t="n">
        <x:f>IF(K2226="缺失",1,0)</x:f>
        <x:v>0</x:v>
      </x:c>
      <x:c r="N2226" s="2" t="str">
        <x:v>车辆里程查询_20260901-20260930_1024辆_仪表里程.xlsx / AG269</x:v>
      </x:c>
      <x:c r="O2226" s="2" t="str">
        <x:v>车辆里程查询_20260901-20260930_1024辆_GPS里程.xlsx / AG186</x:v>
      </x:c>
      <x:c r="P2226" s="2" t="str">
        <x:v>车辆纯氢气里程查询_20260901-20260930_1024辆.xlsx / AG986</x:v>
      </x:c>
    </x:row>
    <x:row r="2227" ht="22" customHeight="1">
      <x:c r="A2227" s="2" t="n">
        <x:v>89</x:v>
      </x:c>
      <x:c r="B2227" s="2" t="str">
        <x:v>粤A06619F</x:v>
      </x:c>
      <x:c r="C2227" s="2" t="str">
        <x:v>刘念念</x:v>
      </x:c>
      <x:c r="D2227" s="8" t="d">
        <x:v>2026-09-30T00:00:00.000Z</x:v>
      </x:c>
      <x:c r="E2227" s="7" t="n">
        <x:v>0</x:v>
      </x:c>
      <x:c r="F2227" s="7" t="n">
        <x:v>333.4</x:v>
      </x:c>
      <x:c r="G2227" s="7"/>
      <x:c r="H2227" s="2" t="str">
        <x:v>否</x:v>
      </x:c>
      <x:c r="I2227" s="7" t="n">
        <x:f>IF(AND(ISNUMBER(E2227),ISNUMBER(F2227)),E2227-F2227,"")</x:f>
        <x:v>-333.4</x:v>
      </x:c>
      <x:c r="J2227" s="2" t="str">
        <x:f>IF(H2227="否","不适用",IF(AND(ISNUMBER(E2227),ISNUMBER(F2227)),IF(I2227&gt;'规则与名单'!$B$2,"是","否"),"未判定"))</x:f>
        <x:v>不适用</x:v>
      </x:c>
      <x:c r="K2227" s="2" t="str">
        <x:f>IF(J2227="是",IF(ISNUMBER(F2227),"测试日GPS","缺失"),IF(ISNUMBER(G2227),"非测试日纯氢",IF(AND(H2227="是",J2227="未判定"),IF(ISNUMBER(F2227),"测试名单无纯氢GPS","缺失"),IF(ISNUMBER(E2227),"非测试日仪表","缺失"))))</x:f>
        <x:v>非测试日仪表</x:v>
      </x:c>
      <x:c r="L2227" s="7" t="n">
        <x:f>IF(K2227="缺失","",IF(K2227="非测试日纯氢",G2227,IF(K2227="非测试日仪表",E2227,F2227)))</x:f>
        <x:v>0</x:v>
      </x:c>
      <x:c r="M2227" s="2" t="n">
        <x:f>IF(K2227="缺失",1,0)</x:f>
        <x:v>0</x:v>
      </x:c>
      <x:c r="N2227" s="2" t="str">
        <x:v>车辆里程查询_20260901-20260930_1024辆_仪表里程.xlsx / AH269</x:v>
      </x:c>
      <x:c r="O2227" s="2" t="str">
        <x:v>车辆里程查询_20260901-20260930_1024辆_GPS里程.xlsx / AH186</x:v>
      </x:c>
      <x:c r="P2227" s="2" t="str">
        <x:v>车辆纯氢气里程查询_20260901-20260930_1024辆.xlsx / AH986</x:v>
      </x:c>
    </x:row>
    <x:row r="2228" ht="22" customHeight="1">
      <x:c r="A2228" s="2" t="n">
        <x:v>90</x:v>
      </x:c>
      <x:c r="B2228" s="2" t="str">
        <x:v>粤A06632F</x:v>
      </x:c>
      <x:c r="C2228" s="2" t="str">
        <x:v>刘念念</x:v>
      </x:c>
      <x:c r="D2228" s="8" t="d">
        <x:v>2026-09-01T00:00:00.000Z</x:v>
      </x:c>
      <x:c r="E2228" s="7" t="n">
        <x:v>172.4</x:v>
      </x:c>
      <x:c r="F2228" s="7" t="n">
        <x:v>162.6</x:v>
      </x:c>
      <x:c r="G2228" s="7" t="n">
        <x:v>55.9</x:v>
      </x:c>
      <x:c r="H2228" s="2" t="str">
        <x:v>否</x:v>
      </x:c>
      <x:c r="I2228" s="7" t="n">
        <x:f>IF(AND(ISNUMBER(E2228),ISNUMBER(F2228)),E2228-F2228,"")</x:f>
        <x:v>9.800000000000011</x:v>
      </x:c>
      <x:c r="J2228" s="2" t="str">
        <x:f>IF(H2228="否","不适用",IF(AND(ISNUMBER(E2228),ISNUMBER(F2228)),IF(I2228&gt;'规则与名单'!$B$2,"是","否"),"未判定"))</x:f>
        <x:v>不适用</x:v>
      </x:c>
      <x:c r="K2228" s="2" t="str">
        <x:f>IF(J2228="是",IF(ISNUMBER(F2228),"测试日GPS","缺失"),IF(ISNUMBER(G2228),"非测试日纯氢",IF(AND(H2228="是",J2228="未判定"),IF(ISNUMBER(F2228),"测试名单无纯氢GPS","缺失"),IF(ISNUMBER(E2228),"非测试日仪表","缺失"))))</x:f>
        <x:v>非测试日纯氢</x:v>
      </x:c>
      <x:c r="L2228" s="7" t="n">
        <x:f>IF(K2228="缺失","",IF(K2228="非测试日纯氢",G2228,IF(K2228="非测试日仪表",E2228,F2228)))</x:f>
        <x:v>55.9</x:v>
      </x:c>
      <x:c r="M2228" s="2" t="n">
        <x:f>IF(K2228="缺失",1,0)</x:f>
        <x:v>0</x:v>
      </x:c>
      <x:c r="N2228" s="2" t="str">
        <x:v>车辆里程查询_20260901-20260930_1024辆_仪表里程.xlsx / E412</x:v>
      </x:c>
      <x:c r="O2228" s="2" t="str">
        <x:v>车辆里程查询_20260901-20260930_1024辆_GPS里程.xlsx / E412</x:v>
      </x:c>
      <x:c r="P2228" s="2" t="str">
        <x:v>车辆纯氢气里程查询_20260901-20260930_1024辆.xlsx / E923</x:v>
      </x:c>
    </x:row>
    <x:row r="2229" ht="22" customHeight="1">
      <x:c r="A2229" s="2" t="n">
        <x:v>90</x:v>
      </x:c>
      <x:c r="B2229" s="2" t="str">
        <x:v>粤A06632F</x:v>
      </x:c>
      <x:c r="C2229" s="2" t="str">
        <x:v>刘念念</x:v>
      </x:c>
      <x:c r="D2229" s="8" t="d">
        <x:v>2026-09-02T00:00:00.000Z</x:v>
      </x:c>
      <x:c r="E2229" s="7" t="n">
        <x:v>200.6</x:v>
      </x:c>
      <x:c r="F2229" s="7" t="n">
        <x:v>189.6</x:v>
      </x:c>
      <x:c r="G2229" s="7" t="n">
        <x:v>69</x:v>
      </x:c>
      <x:c r="H2229" s="2" t="str">
        <x:v>否</x:v>
      </x:c>
      <x:c r="I2229" s="7" t="n">
        <x:f>IF(AND(ISNUMBER(E2229),ISNUMBER(F2229)),E2229-F2229,"")</x:f>
        <x:v>11</x:v>
      </x:c>
      <x:c r="J2229" s="2" t="str">
        <x:f>IF(H2229="否","不适用",IF(AND(ISNUMBER(E2229),ISNUMBER(F2229)),IF(I2229&gt;'规则与名单'!$B$2,"是","否"),"未判定"))</x:f>
        <x:v>不适用</x:v>
      </x:c>
      <x:c r="K2229" s="2" t="str">
        <x:f>IF(J2229="是",IF(ISNUMBER(F2229),"测试日GPS","缺失"),IF(ISNUMBER(G2229),"非测试日纯氢",IF(AND(H2229="是",J2229="未判定"),IF(ISNUMBER(F2229),"测试名单无纯氢GPS","缺失"),IF(ISNUMBER(E2229),"非测试日仪表","缺失"))))</x:f>
        <x:v>非测试日纯氢</x:v>
      </x:c>
      <x:c r="L2229" s="7" t="n">
        <x:f>IF(K2229="缺失","",IF(K2229="非测试日纯氢",G2229,IF(K2229="非测试日仪表",E2229,F2229)))</x:f>
        <x:v>69</x:v>
      </x:c>
      <x:c r="M2229" s="2" t="n">
        <x:f>IF(K2229="缺失",1,0)</x:f>
        <x:v>0</x:v>
      </x:c>
      <x:c r="N2229" s="2" t="str">
        <x:v>车辆里程查询_20260901-20260930_1024辆_仪表里程.xlsx / F412</x:v>
      </x:c>
      <x:c r="O2229" s="2" t="str">
        <x:v>车辆里程查询_20260901-20260930_1024辆_GPS里程.xlsx / F412</x:v>
      </x:c>
      <x:c r="P2229" s="2" t="str">
        <x:v>车辆纯氢气里程查询_20260901-20260930_1024辆.xlsx / F923</x:v>
      </x:c>
    </x:row>
    <x:row r="2230" ht="22" customHeight="1">
      <x:c r="A2230" s="2" t="n">
        <x:v>90</x:v>
      </x:c>
      <x:c r="B2230" s="2" t="str">
        <x:v>粤A06632F</x:v>
      </x:c>
      <x:c r="C2230" s="2" t="str">
        <x:v>刘念念</x:v>
      </x:c>
      <x:c r="D2230" s="8" t="d">
        <x:v>2026-09-03T00:00:00.000Z</x:v>
      </x:c>
      <x:c r="E2230" s="7" t="n">
        <x:v>38.9</x:v>
      </x:c>
      <x:c r="F2230" s="7" t="n">
        <x:v>36.7</x:v>
      </x:c>
      <x:c r="G2230" s="7" t="n">
        <x:v>0.1</x:v>
      </x:c>
      <x:c r="H2230" s="2" t="str">
        <x:v>否</x:v>
      </x:c>
      <x:c r="I2230" s="7" t="n">
        <x:f>IF(AND(ISNUMBER(E2230),ISNUMBER(F2230)),E2230-F2230,"")</x:f>
        <x:v>2.1999999999999957</x:v>
      </x:c>
      <x:c r="J2230" s="2" t="str">
        <x:f>IF(H2230="否","不适用",IF(AND(ISNUMBER(E2230),ISNUMBER(F2230)),IF(I2230&gt;'规则与名单'!$B$2,"是","否"),"未判定"))</x:f>
        <x:v>不适用</x:v>
      </x:c>
      <x:c r="K2230" s="2" t="str">
        <x:f>IF(J2230="是",IF(ISNUMBER(F2230),"测试日GPS","缺失"),IF(ISNUMBER(G2230),"非测试日纯氢",IF(AND(H2230="是",J2230="未判定"),IF(ISNUMBER(F2230),"测试名单无纯氢GPS","缺失"),IF(ISNUMBER(E2230),"非测试日仪表","缺失"))))</x:f>
        <x:v>非测试日纯氢</x:v>
      </x:c>
      <x:c r="L2230" s="7" t="n">
        <x:f>IF(K2230="缺失","",IF(K2230="非测试日纯氢",G2230,IF(K2230="非测试日仪表",E2230,F2230)))</x:f>
        <x:v>0.1</x:v>
      </x:c>
      <x:c r="M2230" s="2" t="n">
        <x:f>IF(K2230="缺失",1,0)</x:f>
        <x:v>0</x:v>
      </x:c>
      <x:c r="N2230" s="2" t="str">
        <x:v>车辆里程查询_20260901-20260930_1024辆_仪表里程.xlsx / G412</x:v>
      </x:c>
      <x:c r="O2230" s="2" t="str">
        <x:v>车辆里程查询_20260901-20260930_1024辆_GPS里程.xlsx / G412</x:v>
      </x:c>
      <x:c r="P2230" s="2" t="str">
        <x:v>车辆纯氢气里程查询_20260901-20260930_1024辆.xlsx / G923</x:v>
      </x:c>
    </x:row>
    <x:row r="2231" ht="22" customHeight="1">
      <x:c r="A2231" s="2" t="n">
        <x:v>90</x:v>
      </x:c>
      <x:c r="B2231" s="2" t="str">
        <x:v>粤A06632F</x:v>
      </x:c>
      <x:c r="C2231" s="2" t="str">
        <x:v>刘念念</x:v>
      </x:c>
      <x:c r="D2231" s="8" t="d">
        <x:v>2026-09-04T00:00:00.000Z</x:v>
      </x:c>
      <x:c r="E2231" s="7"/>
      <x:c r="F2231" s="7" t="n">
        <x:v>0</x:v>
      </x:c>
      <x:c r="G2231" s="7"/>
      <x:c r="H2231" s="2" t="str">
        <x:v>否</x:v>
      </x:c>
      <x:c r="I2231" s="7" t="str">
        <x:f>IF(AND(ISNUMBER(E2231),ISNUMBER(F2231)),E2231-F2231,"")</x:f>
      </x:c>
      <x:c r="J2231" s="2" t="str">
        <x:f>IF(H2231="否","不适用",IF(AND(ISNUMBER(E2231),ISNUMBER(F2231)),IF(I2231&gt;'规则与名单'!$B$2,"是","否"),"未判定"))</x:f>
        <x:v>不适用</x:v>
      </x:c>
      <x:c r="K2231" s="2" t="str">
        <x:f>IF(J2231="是",IF(ISNUMBER(F2231),"测试日GPS","缺失"),IF(ISNUMBER(G2231),"非测试日纯氢",IF(AND(H2231="是",J2231="未判定"),IF(ISNUMBER(F2231),"测试名单无纯氢GPS","缺失"),IF(ISNUMBER(E2231),"非测试日仪表","缺失"))))</x:f>
        <x:v>缺失</x:v>
      </x:c>
      <x:c r="L2231" s="7" t="str">
        <x:f>IF(K2231="缺失","",IF(K2231="非测试日纯氢",G2231,IF(K2231="非测试日仪表",E2231,F2231)))</x:f>
      </x:c>
      <x:c r="M2231" s="2" t="n">
        <x:f>IF(K2231="缺失",1,0)</x:f>
        <x:v>1</x:v>
      </x:c>
      <x:c r="N2231" s="2" t="str">
        <x:v>车辆里程查询_20260901-20260930_1024辆_仪表里程.xlsx / H412</x:v>
      </x:c>
      <x:c r="O2231" s="2" t="str">
        <x:v>车辆里程查询_20260901-20260930_1024辆_GPS里程.xlsx / H412</x:v>
      </x:c>
      <x:c r="P2231" s="2" t="str">
        <x:v>车辆纯氢气里程查询_20260901-20260930_1024辆.xlsx / H923</x:v>
      </x:c>
    </x:row>
    <x:row r="2232" ht="22" customHeight="1">
      <x:c r="A2232" s="2" t="n">
        <x:v>90</x:v>
      </x:c>
      <x:c r="B2232" s="2" t="str">
        <x:v>粤A06632F</x:v>
      </x:c>
      <x:c r="C2232" s="2" t="str">
        <x:v>刘念念</x:v>
      </x:c>
      <x:c r="D2232" s="8" t="d">
        <x:v>2026-09-05T00:00:00.000Z</x:v>
      </x:c>
      <x:c r="E2232" s="7"/>
      <x:c r="F2232" s="7" t="n">
        <x:v>0</x:v>
      </x:c>
      <x:c r="G2232" s="7"/>
      <x:c r="H2232" s="2" t="str">
        <x:v>否</x:v>
      </x:c>
      <x:c r="I2232" s="7" t="str">
        <x:f>IF(AND(ISNUMBER(E2232),ISNUMBER(F2232)),E2232-F2232,"")</x:f>
      </x:c>
      <x:c r="J2232" s="2" t="str">
        <x:f>IF(H2232="否","不适用",IF(AND(ISNUMBER(E2232),ISNUMBER(F2232)),IF(I2232&gt;'规则与名单'!$B$2,"是","否"),"未判定"))</x:f>
        <x:v>不适用</x:v>
      </x:c>
      <x:c r="K2232" s="2" t="str">
        <x:f>IF(J2232="是",IF(ISNUMBER(F2232),"测试日GPS","缺失"),IF(ISNUMBER(G2232),"非测试日纯氢",IF(AND(H2232="是",J2232="未判定"),IF(ISNUMBER(F2232),"测试名单无纯氢GPS","缺失"),IF(ISNUMBER(E2232),"非测试日仪表","缺失"))))</x:f>
        <x:v>缺失</x:v>
      </x:c>
      <x:c r="L2232" s="7" t="str">
        <x:f>IF(K2232="缺失","",IF(K2232="非测试日纯氢",G2232,IF(K2232="非测试日仪表",E2232,F2232)))</x:f>
      </x:c>
      <x:c r="M2232" s="2" t="n">
        <x:f>IF(K2232="缺失",1,0)</x:f>
        <x:v>1</x:v>
      </x:c>
      <x:c r="N2232" s="2" t="str">
        <x:v>车辆里程查询_20260901-20260930_1024辆_仪表里程.xlsx / I412</x:v>
      </x:c>
      <x:c r="O2232" s="2" t="str">
        <x:v>车辆里程查询_20260901-20260930_1024辆_GPS里程.xlsx / I412</x:v>
      </x:c>
      <x:c r="P2232" s="2" t="str">
        <x:v>车辆纯氢气里程查询_20260901-20260930_1024辆.xlsx / I923</x:v>
      </x:c>
    </x:row>
    <x:row r="2233" ht="22" customHeight="1">
      <x:c r="A2233" s="2" t="n">
        <x:v>90</x:v>
      </x:c>
      <x:c r="B2233" s="2" t="str">
        <x:v>粤A06632F</x:v>
      </x:c>
      <x:c r="C2233" s="2" t="str">
        <x:v>刘念念</x:v>
      </x:c>
      <x:c r="D2233" s="8" t="d">
        <x:v>2026-09-06T00:00:00.000Z</x:v>
      </x:c>
      <x:c r="E2233" s="7" t="n">
        <x:v>0</x:v>
      </x:c>
      <x:c r="F2233" s="7" t="n">
        <x:v>0.2</x:v>
      </x:c>
      <x:c r="G2233" s="7"/>
      <x:c r="H2233" s="2" t="str">
        <x:v>否</x:v>
      </x:c>
      <x:c r="I2233" s="7" t="n">
        <x:f>IF(AND(ISNUMBER(E2233),ISNUMBER(F2233)),E2233-F2233,"")</x:f>
        <x:v>-0.2</x:v>
      </x:c>
      <x:c r="J2233" s="2" t="str">
        <x:f>IF(H2233="否","不适用",IF(AND(ISNUMBER(E2233),ISNUMBER(F2233)),IF(I2233&gt;'规则与名单'!$B$2,"是","否"),"未判定"))</x:f>
        <x:v>不适用</x:v>
      </x:c>
      <x:c r="K2233" s="2" t="str">
        <x:f>IF(J2233="是",IF(ISNUMBER(F2233),"测试日GPS","缺失"),IF(ISNUMBER(G2233),"非测试日纯氢",IF(AND(H2233="是",J2233="未判定"),IF(ISNUMBER(F2233),"测试名单无纯氢GPS","缺失"),IF(ISNUMBER(E2233),"非测试日仪表","缺失"))))</x:f>
        <x:v>非测试日仪表</x:v>
      </x:c>
      <x:c r="L2233" s="7" t="n">
        <x:f>IF(K2233="缺失","",IF(K2233="非测试日纯氢",G2233,IF(K2233="非测试日仪表",E2233,F2233)))</x:f>
        <x:v>0</x:v>
      </x:c>
      <x:c r="M2233" s="2" t="n">
        <x:f>IF(K2233="缺失",1,0)</x:f>
        <x:v>0</x:v>
      </x:c>
      <x:c r="N2233" s="2" t="str">
        <x:v>车辆里程查询_20260901-20260930_1024辆_仪表里程.xlsx / J412</x:v>
      </x:c>
      <x:c r="O2233" s="2" t="str">
        <x:v>车辆里程查询_20260901-20260930_1024辆_GPS里程.xlsx / J412</x:v>
      </x:c>
      <x:c r="P2233" s="2" t="str">
        <x:v>车辆纯氢气里程查询_20260901-20260930_1024辆.xlsx / J923</x:v>
      </x:c>
    </x:row>
    <x:row r="2234" ht="22" customHeight="1">
      <x:c r="A2234" s="2" t="n">
        <x:v>90</x:v>
      </x:c>
      <x:c r="B2234" s="2" t="str">
        <x:v>粤A06632F</x:v>
      </x:c>
      <x:c r="C2234" s="2" t="str">
        <x:v>刘念念</x:v>
      </x:c>
      <x:c r="D2234" s="8" t="d">
        <x:v>2026-09-07T00:00:00.000Z</x:v>
      </x:c>
      <x:c r="E2234" s="7" t="n">
        <x:v>149.8</x:v>
      </x:c>
      <x:c r="F2234" s="7" t="n">
        <x:v>139.7</x:v>
      </x:c>
      <x:c r="G2234" s="7" t="n">
        <x:v>27.8</x:v>
      </x:c>
      <x:c r="H2234" s="2" t="str">
        <x:v>否</x:v>
      </x:c>
      <x:c r="I2234" s="7" t="n">
        <x:f>IF(AND(ISNUMBER(E2234),ISNUMBER(F2234)),E2234-F2234,"")</x:f>
        <x:v>10.100000000000023</x:v>
      </x:c>
      <x:c r="J2234" s="2" t="str">
        <x:f>IF(H2234="否","不适用",IF(AND(ISNUMBER(E2234),ISNUMBER(F2234)),IF(I2234&gt;'规则与名单'!$B$2,"是","否"),"未判定"))</x:f>
        <x:v>不适用</x:v>
      </x:c>
      <x:c r="K2234" s="2" t="str">
        <x:f>IF(J2234="是",IF(ISNUMBER(F2234),"测试日GPS","缺失"),IF(ISNUMBER(G2234),"非测试日纯氢",IF(AND(H2234="是",J2234="未判定"),IF(ISNUMBER(F2234),"测试名单无纯氢GPS","缺失"),IF(ISNUMBER(E2234),"非测试日仪表","缺失"))))</x:f>
        <x:v>非测试日纯氢</x:v>
      </x:c>
      <x:c r="L2234" s="7" t="n">
        <x:f>IF(K2234="缺失","",IF(K2234="非测试日纯氢",G2234,IF(K2234="非测试日仪表",E2234,F2234)))</x:f>
        <x:v>27.8</x:v>
      </x:c>
      <x:c r="M2234" s="2" t="n">
        <x:f>IF(K2234="缺失",1,0)</x:f>
        <x:v>0</x:v>
      </x:c>
      <x:c r="N2234" s="2" t="str">
        <x:v>车辆里程查询_20260901-20260930_1024辆_仪表里程.xlsx / K412</x:v>
      </x:c>
      <x:c r="O2234" s="2" t="str">
        <x:v>车辆里程查询_20260901-20260930_1024辆_GPS里程.xlsx / K412</x:v>
      </x:c>
      <x:c r="P2234" s="2" t="str">
        <x:v>车辆纯氢气里程查询_20260901-20260930_1024辆.xlsx / K923</x:v>
      </x:c>
    </x:row>
    <x:row r="2235" ht="22" customHeight="1">
      <x:c r="A2235" s="2" t="n">
        <x:v>90</x:v>
      </x:c>
      <x:c r="B2235" s="2" t="str">
        <x:v>粤A06632F</x:v>
      </x:c>
      <x:c r="C2235" s="2" t="str">
        <x:v>刘念念</x:v>
      </x:c>
      <x:c r="D2235" s="8" t="d">
        <x:v>2026-09-08T00:00:00.000Z</x:v>
      </x:c>
      <x:c r="E2235" s="7" t="n">
        <x:v>165.7</x:v>
      </x:c>
      <x:c r="F2235" s="7" t="n">
        <x:v>156.5</x:v>
      </x:c>
      <x:c r="G2235" s="7" t="n">
        <x:v>0.1</x:v>
      </x:c>
      <x:c r="H2235" s="2" t="str">
        <x:v>否</x:v>
      </x:c>
      <x:c r="I2235" s="7" t="n">
        <x:f>IF(AND(ISNUMBER(E2235),ISNUMBER(F2235)),E2235-F2235,"")</x:f>
        <x:v>9.199999999999989</x:v>
      </x:c>
      <x:c r="J2235" s="2" t="str">
        <x:f>IF(H2235="否","不适用",IF(AND(ISNUMBER(E2235),ISNUMBER(F2235)),IF(I2235&gt;'规则与名单'!$B$2,"是","否"),"未判定"))</x:f>
        <x:v>不适用</x:v>
      </x:c>
      <x:c r="K2235" s="2" t="str">
        <x:f>IF(J2235="是",IF(ISNUMBER(F2235),"测试日GPS","缺失"),IF(ISNUMBER(G2235),"非测试日纯氢",IF(AND(H2235="是",J2235="未判定"),IF(ISNUMBER(F2235),"测试名单无纯氢GPS","缺失"),IF(ISNUMBER(E2235),"非测试日仪表","缺失"))))</x:f>
        <x:v>非测试日纯氢</x:v>
      </x:c>
      <x:c r="L2235" s="7" t="n">
        <x:f>IF(K2235="缺失","",IF(K2235="非测试日纯氢",G2235,IF(K2235="非测试日仪表",E2235,F2235)))</x:f>
        <x:v>0.1</x:v>
      </x:c>
      <x:c r="M2235" s="2" t="n">
        <x:f>IF(K2235="缺失",1,0)</x:f>
        <x:v>0</x:v>
      </x:c>
      <x:c r="N2235" s="2" t="str">
        <x:v>车辆里程查询_20260901-20260930_1024辆_仪表里程.xlsx / L412</x:v>
      </x:c>
      <x:c r="O2235" s="2" t="str">
        <x:v>车辆里程查询_20260901-20260930_1024辆_GPS里程.xlsx / L412</x:v>
      </x:c>
      <x:c r="P2235" s="2" t="str">
        <x:v>车辆纯氢气里程查询_20260901-20260930_1024辆.xlsx / L923</x:v>
      </x:c>
    </x:row>
    <x:row r="2236" ht="22" customHeight="1">
      <x:c r="A2236" s="2" t="n">
        <x:v>90</x:v>
      </x:c>
      <x:c r="B2236" s="2" t="str">
        <x:v>粤A06632F</x:v>
      </x:c>
      <x:c r="C2236" s="2" t="str">
        <x:v>刘念念</x:v>
      </x:c>
      <x:c r="D2236" s="8" t="d">
        <x:v>2026-09-09T00:00:00.000Z</x:v>
      </x:c>
      <x:c r="E2236" s="7" t="n">
        <x:v>299.5</x:v>
      </x:c>
      <x:c r="F2236" s="7" t="n">
        <x:v>282.8</x:v>
      </x:c>
      <x:c r="G2236" s="7" t="n">
        <x:v>49.3</x:v>
      </x:c>
      <x:c r="H2236" s="2" t="str">
        <x:v>否</x:v>
      </x:c>
      <x:c r="I2236" s="7" t="n">
        <x:f>IF(AND(ISNUMBER(E2236),ISNUMBER(F2236)),E2236-F2236,"")</x:f>
        <x:v>16.69999999999999</x:v>
      </x:c>
      <x:c r="J2236" s="2" t="str">
        <x:f>IF(H2236="否","不适用",IF(AND(ISNUMBER(E2236),ISNUMBER(F2236)),IF(I2236&gt;'规则与名单'!$B$2,"是","否"),"未判定"))</x:f>
        <x:v>不适用</x:v>
      </x:c>
      <x:c r="K2236" s="2" t="str">
        <x:f>IF(J2236="是",IF(ISNUMBER(F2236),"测试日GPS","缺失"),IF(ISNUMBER(G2236),"非测试日纯氢",IF(AND(H2236="是",J2236="未判定"),IF(ISNUMBER(F2236),"测试名单无纯氢GPS","缺失"),IF(ISNUMBER(E2236),"非测试日仪表","缺失"))))</x:f>
        <x:v>非测试日纯氢</x:v>
      </x:c>
      <x:c r="L2236" s="7" t="n">
        <x:f>IF(K2236="缺失","",IF(K2236="非测试日纯氢",G2236,IF(K2236="非测试日仪表",E2236,F2236)))</x:f>
        <x:v>49.3</x:v>
      </x:c>
      <x:c r="M2236" s="2" t="n">
        <x:f>IF(K2236="缺失",1,0)</x:f>
        <x:v>0</x:v>
      </x:c>
      <x:c r="N2236" s="2" t="str">
        <x:v>车辆里程查询_20260901-20260930_1024辆_仪表里程.xlsx / M412</x:v>
      </x:c>
      <x:c r="O2236" s="2" t="str">
        <x:v>车辆里程查询_20260901-20260930_1024辆_GPS里程.xlsx / M412</x:v>
      </x:c>
      <x:c r="P2236" s="2" t="str">
        <x:v>车辆纯氢气里程查询_20260901-20260930_1024辆.xlsx / M923</x:v>
      </x:c>
    </x:row>
    <x:row r="2237" ht="22" customHeight="1">
      <x:c r="A2237" s="2" t="n">
        <x:v>90</x:v>
      </x:c>
      <x:c r="B2237" s="2" t="str">
        <x:v>粤A06632F</x:v>
      </x:c>
      <x:c r="C2237" s="2" t="str">
        <x:v>刘念念</x:v>
      </x:c>
      <x:c r="D2237" s="8" t="d">
        <x:v>2026-09-10T00:00:00.000Z</x:v>
      </x:c>
      <x:c r="E2237" s="7" t="n">
        <x:v>229.1</x:v>
      </x:c>
      <x:c r="F2237" s="7" t="n">
        <x:v>216.2</x:v>
      </x:c>
      <x:c r="G2237" s="7" t="n">
        <x:v>97.8</x:v>
      </x:c>
      <x:c r="H2237" s="2" t="str">
        <x:v>否</x:v>
      </x:c>
      <x:c r="I2237" s="7" t="n">
        <x:f>IF(AND(ISNUMBER(E2237),ISNUMBER(F2237)),E2237-F2237,"")</x:f>
        <x:v>12.900000000000006</x:v>
      </x:c>
      <x:c r="J2237" s="2" t="str">
        <x:f>IF(H2237="否","不适用",IF(AND(ISNUMBER(E2237),ISNUMBER(F2237)),IF(I2237&gt;'规则与名单'!$B$2,"是","否"),"未判定"))</x:f>
        <x:v>不适用</x:v>
      </x:c>
      <x:c r="K2237" s="2" t="str">
        <x:f>IF(J2237="是",IF(ISNUMBER(F2237),"测试日GPS","缺失"),IF(ISNUMBER(G2237),"非测试日纯氢",IF(AND(H2237="是",J2237="未判定"),IF(ISNUMBER(F2237),"测试名单无纯氢GPS","缺失"),IF(ISNUMBER(E2237),"非测试日仪表","缺失"))))</x:f>
        <x:v>非测试日纯氢</x:v>
      </x:c>
      <x:c r="L2237" s="7" t="n">
        <x:f>IF(K2237="缺失","",IF(K2237="非测试日纯氢",G2237,IF(K2237="非测试日仪表",E2237,F2237)))</x:f>
        <x:v>97.8</x:v>
      </x:c>
      <x:c r="M2237" s="2" t="n">
        <x:f>IF(K2237="缺失",1,0)</x:f>
        <x:v>0</x:v>
      </x:c>
      <x:c r="N2237" s="2" t="str">
        <x:v>车辆里程查询_20260901-20260930_1024辆_仪表里程.xlsx / N412</x:v>
      </x:c>
      <x:c r="O2237" s="2" t="str">
        <x:v>车辆里程查询_20260901-20260930_1024辆_GPS里程.xlsx / N412</x:v>
      </x:c>
      <x:c r="P2237" s="2" t="str">
        <x:v>车辆纯氢气里程查询_20260901-20260930_1024辆.xlsx / N923</x:v>
      </x:c>
    </x:row>
    <x:row r="2238" ht="22" customHeight="1">
      <x:c r="A2238" s="2" t="n">
        <x:v>90</x:v>
      </x:c>
      <x:c r="B2238" s="2" t="str">
        <x:v>粤A06632F</x:v>
      </x:c>
      <x:c r="C2238" s="2" t="str">
        <x:v>刘念念</x:v>
      </x:c>
      <x:c r="D2238" s="8" t="d">
        <x:v>2026-09-11T00:00:00.000Z</x:v>
      </x:c>
      <x:c r="E2238" s="7" t="n">
        <x:v>192.4</x:v>
      </x:c>
      <x:c r="F2238" s="7" t="n">
        <x:v>182.1</x:v>
      </x:c>
      <x:c r="G2238" s="7" t="n">
        <x:v>18.2</x:v>
      </x:c>
      <x:c r="H2238" s="2" t="str">
        <x:v>否</x:v>
      </x:c>
      <x:c r="I2238" s="7" t="n">
        <x:f>IF(AND(ISNUMBER(E2238),ISNUMBER(F2238)),E2238-F2238,"")</x:f>
        <x:v>10.300000000000011</x:v>
      </x:c>
      <x:c r="J2238" s="2" t="str">
        <x:f>IF(H2238="否","不适用",IF(AND(ISNUMBER(E2238),ISNUMBER(F2238)),IF(I2238&gt;'规则与名单'!$B$2,"是","否"),"未判定"))</x:f>
        <x:v>不适用</x:v>
      </x:c>
      <x:c r="K2238" s="2" t="str">
        <x:f>IF(J2238="是",IF(ISNUMBER(F2238),"测试日GPS","缺失"),IF(ISNUMBER(G2238),"非测试日纯氢",IF(AND(H2238="是",J2238="未判定"),IF(ISNUMBER(F2238),"测试名单无纯氢GPS","缺失"),IF(ISNUMBER(E2238),"非测试日仪表","缺失"))))</x:f>
        <x:v>非测试日纯氢</x:v>
      </x:c>
      <x:c r="L2238" s="7" t="n">
        <x:f>IF(K2238="缺失","",IF(K2238="非测试日纯氢",G2238,IF(K2238="非测试日仪表",E2238,F2238)))</x:f>
        <x:v>18.2</x:v>
      </x:c>
      <x:c r="M2238" s="2" t="n">
        <x:f>IF(K2238="缺失",1,0)</x:f>
        <x:v>0</x:v>
      </x:c>
      <x:c r="N2238" s="2" t="str">
        <x:v>车辆里程查询_20260901-20260930_1024辆_仪表里程.xlsx / O412</x:v>
      </x:c>
      <x:c r="O2238" s="2" t="str">
        <x:v>车辆里程查询_20260901-20260930_1024辆_GPS里程.xlsx / O412</x:v>
      </x:c>
      <x:c r="P2238" s="2" t="str">
        <x:v>车辆纯氢气里程查询_20260901-20260930_1024辆.xlsx / O923</x:v>
      </x:c>
    </x:row>
    <x:row r="2239" ht="22" customHeight="1">
      <x:c r="A2239" s="2" t="n">
        <x:v>90</x:v>
      </x:c>
      <x:c r="B2239" s="2" t="str">
        <x:v>粤A06632F</x:v>
      </x:c>
      <x:c r="C2239" s="2" t="str">
        <x:v>刘念念</x:v>
      </x:c>
      <x:c r="D2239" s="8" t="d">
        <x:v>2026-09-12T00:00:00.000Z</x:v>
      </x:c>
      <x:c r="E2239" s="7" t="n">
        <x:v>125.2</x:v>
      </x:c>
      <x:c r="F2239" s="7" t="n">
        <x:v>117.2</x:v>
      </x:c>
      <x:c r="G2239" s="7" t="n">
        <x:v>15.2</x:v>
      </x:c>
      <x:c r="H2239" s="2" t="str">
        <x:v>否</x:v>
      </x:c>
      <x:c r="I2239" s="7" t="n">
        <x:f>IF(AND(ISNUMBER(E2239),ISNUMBER(F2239)),E2239-F2239,"")</x:f>
        <x:v>8</x:v>
      </x:c>
      <x:c r="J2239" s="2" t="str">
        <x:f>IF(H2239="否","不适用",IF(AND(ISNUMBER(E2239),ISNUMBER(F2239)),IF(I2239&gt;'规则与名单'!$B$2,"是","否"),"未判定"))</x:f>
        <x:v>不适用</x:v>
      </x:c>
      <x:c r="K2239" s="2" t="str">
        <x:f>IF(J2239="是",IF(ISNUMBER(F2239),"测试日GPS","缺失"),IF(ISNUMBER(G2239),"非测试日纯氢",IF(AND(H2239="是",J2239="未判定"),IF(ISNUMBER(F2239),"测试名单无纯氢GPS","缺失"),IF(ISNUMBER(E2239),"非测试日仪表","缺失"))))</x:f>
        <x:v>非测试日纯氢</x:v>
      </x:c>
      <x:c r="L2239" s="7" t="n">
        <x:f>IF(K2239="缺失","",IF(K2239="非测试日纯氢",G2239,IF(K2239="非测试日仪表",E2239,F2239)))</x:f>
        <x:v>15.2</x:v>
      </x:c>
      <x:c r="M2239" s="2" t="n">
        <x:f>IF(K2239="缺失",1,0)</x:f>
        <x:v>0</x:v>
      </x:c>
      <x:c r="N2239" s="2" t="str">
        <x:v>车辆里程查询_20260901-20260930_1024辆_仪表里程.xlsx / P412</x:v>
      </x:c>
      <x:c r="O2239" s="2" t="str">
        <x:v>车辆里程查询_20260901-20260930_1024辆_GPS里程.xlsx / P412</x:v>
      </x:c>
      <x:c r="P2239" s="2" t="str">
        <x:v>车辆纯氢气里程查询_20260901-20260930_1024辆.xlsx / P923</x:v>
      </x:c>
    </x:row>
    <x:row r="2240" ht="22" customHeight="1">
      <x:c r="A2240" s="2" t="n">
        <x:v>90</x:v>
      </x:c>
      <x:c r="B2240" s="2" t="str">
        <x:v>粤A06632F</x:v>
      </x:c>
      <x:c r="C2240" s="2" t="str">
        <x:v>刘念念</x:v>
      </x:c>
      <x:c r="D2240" s="8" t="d">
        <x:v>2026-09-13T00:00:00.000Z</x:v>
      </x:c>
      <x:c r="E2240" s="7" t="n">
        <x:v>135.8</x:v>
      </x:c>
      <x:c r="F2240" s="7" t="n">
        <x:v>128.2</x:v>
      </x:c>
      <x:c r="G2240" s="7" t="n">
        <x:v>77</x:v>
      </x:c>
      <x:c r="H2240" s="2" t="str">
        <x:v>否</x:v>
      </x:c>
      <x:c r="I2240" s="7" t="n">
        <x:f>IF(AND(ISNUMBER(E2240),ISNUMBER(F2240)),E2240-F2240,"")</x:f>
        <x:v>7.600000000000023</x:v>
      </x:c>
      <x:c r="J2240" s="2" t="str">
        <x:f>IF(H2240="否","不适用",IF(AND(ISNUMBER(E2240),ISNUMBER(F2240)),IF(I2240&gt;'规则与名单'!$B$2,"是","否"),"未判定"))</x:f>
        <x:v>不适用</x:v>
      </x:c>
      <x:c r="K2240" s="2" t="str">
        <x:f>IF(J2240="是",IF(ISNUMBER(F2240),"测试日GPS","缺失"),IF(ISNUMBER(G2240),"非测试日纯氢",IF(AND(H2240="是",J2240="未判定"),IF(ISNUMBER(F2240),"测试名单无纯氢GPS","缺失"),IF(ISNUMBER(E2240),"非测试日仪表","缺失"))))</x:f>
        <x:v>非测试日纯氢</x:v>
      </x:c>
      <x:c r="L2240" s="7" t="n">
        <x:f>IF(K2240="缺失","",IF(K2240="非测试日纯氢",G2240,IF(K2240="非测试日仪表",E2240,F2240)))</x:f>
        <x:v>77</x:v>
      </x:c>
      <x:c r="M2240" s="2" t="n">
        <x:f>IF(K2240="缺失",1,0)</x:f>
        <x:v>0</x:v>
      </x:c>
      <x:c r="N2240" s="2" t="str">
        <x:v>车辆里程查询_20260901-20260930_1024辆_仪表里程.xlsx / Q412</x:v>
      </x:c>
      <x:c r="O2240" s="2" t="str">
        <x:v>车辆里程查询_20260901-20260930_1024辆_GPS里程.xlsx / Q412</x:v>
      </x:c>
      <x:c r="P2240" s="2" t="str">
        <x:v>车辆纯氢气里程查询_20260901-20260930_1024辆.xlsx / Q923</x:v>
      </x:c>
    </x:row>
    <x:row r="2241" ht="22" customHeight="1">
      <x:c r="A2241" s="2" t="n">
        <x:v>90</x:v>
      </x:c>
      <x:c r="B2241" s="2" t="str">
        <x:v>粤A06632F</x:v>
      </x:c>
      <x:c r="C2241" s="2" t="str">
        <x:v>刘念念</x:v>
      </x:c>
      <x:c r="D2241" s="8" t="d">
        <x:v>2026-09-14T00:00:00.000Z</x:v>
      </x:c>
      <x:c r="E2241" s="7" t="n">
        <x:v>107.1</x:v>
      </x:c>
      <x:c r="F2241" s="7" t="n">
        <x:v>101.1</x:v>
      </x:c>
      <x:c r="G2241" s="7" t="n">
        <x:v>12.8</x:v>
      </x:c>
      <x:c r="H2241" s="2" t="str">
        <x:v>否</x:v>
      </x:c>
      <x:c r="I2241" s="7" t="n">
        <x:f>IF(AND(ISNUMBER(E2241),ISNUMBER(F2241)),E2241-F2241,"")</x:f>
        <x:v>6</x:v>
      </x:c>
      <x:c r="J2241" s="2" t="str">
        <x:f>IF(H2241="否","不适用",IF(AND(ISNUMBER(E2241),ISNUMBER(F2241)),IF(I2241&gt;'规则与名单'!$B$2,"是","否"),"未判定"))</x:f>
        <x:v>不适用</x:v>
      </x:c>
      <x:c r="K2241" s="2" t="str">
        <x:f>IF(J2241="是",IF(ISNUMBER(F2241),"测试日GPS","缺失"),IF(ISNUMBER(G2241),"非测试日纯氢",IF(AND(H2241="是",J2241="未判定"),IF(ISNUMBER(F2241),"测试名单无纯氢GPS","缺失"),IF(ISNUMBER(E2241),"非测试日仪表","缺失"))))</x:f>
        <x:v>非测试日纯氢</x:v>
      </x:c>
      <x:c r="L2241" s="7" t="n">
        <x:f>IF(K2241="缺失","",IF(K2241="非测试日纯氢",G2241,IF(K2241="非测试日仪表",E2241,F2241)))</x:f>
        <x:v>12.8</x:v>
      </x:c>
      <x:c r="M2241" s="2" t="n">
        <x:f>IF(K2241="缺失",1,0)</x:f>
        <x:v>0</x:v>
      </x:c>
      <x:c r="N2241" s="2" t="str">
        <x:v>车辆里程查询_20260901-20260930_1024辆_仪表里程.xlsx / R412</x:v>
      </x:c>
      <x:c r="O2241" s="2" t="str">
        <x:v>车辆里程查询_20260901-20260930_1024辆_GPS里程.xlsx / R412</x:v>
      </x:c>
      <x:c r="P2241" s="2" t="str">
        <x:v>车辆纯氢气里程查询_20260901-20260930_1024辆.xlsx / R923</x:v>
      </x:c>
    </x:row>
    <x:row r="2242" ht="22" customHeight="1">
      <x:c r="A2242" s="2" t="n">
        <x:v>90</x:v>
      </x:c>
      <x:c r="B2242" s="2" t="str">
        <x:v>粤A06632F</x:v>
      </x:c>
      <x:c r="C2242" s="2" t="str">
        <x:v>刘念念</x:v>
      </x:c>
      <x:c r="D2242" s="8" t="d">
        <x:v>2026-09-15T00:00:00.000Z</x:v>
      </x:c>
      <x:c r="E2242" s="7" t="n">
        <x:v>191.8</x:v>
      </x:c>
      <x:c r="F2242" s="7" t="n">
        <x:v>181</x:v>
      </x:c>
      <x:c r="G2242" s="7" t="n">
        <x:v>49.8</x:v>
      </x:c>
      <x:c r="H2242" s="2" t="str">
        <x:v>否</x:v>
      </x:c>
      <x:c r="I2242" s="7" t="n">
        <x:f>IF(AND(ISNUMBER(E2242),ISNUMBER(F2242)),E2242-F2242,"")</x:f>
        <x:v>10.800000000000011</x:v>
      </x:c>
      <x:c r="J2242" s="2" t="str">
        <x:f>IF(H2242="否","不适用",IF(AND(ISNUMBER(E2242),ISNUMBER(F2242)),IF(I2242&gt;'规则与名单'!$B$2,"是","否"),"未判定"))</x:f>
        <x:v>不适用</x:v>
      </x:c>
      <x:c r="K2242" s="2" t="str">
        <x:f>IF(J2242="是",IF(ISNUMBER(F2242),"测试日GPS","缺失"),IF(ISNUMBER(G2242),"非测试日纯氢",IF(AND(H2242="是",J2242="未判定"),IF(ISNUMBER(F2242),"测试名单无纯氢GPS","缺失"),IF(ISNUMBER(E2242),"非测试日仪表","缺失"))))</x:f>
        <x:v>非测试日纯氢</x:v>
      </x:c>
      <x:c r="L2242" s="7" t="n">
        <x:f>IF(K2242="缺失","",IF(K2242="非测试日纯氢",G2242,IF(K2242="非测试日仪表",E2242,F2242)))</x:f>
        <x:v>49.8</x:v>
      </x:c>
      <x:c r="M2242" s="2" t="n">
        <x:f>IF(K2242="缺失",1,0)</x:f>
        <x:v>0</x:v>
      </x:c>
      <x:c r="N2242" s="2" t="str">
        <x:v>车辆里程查询_20260901-20260930_1024辆_仪表里程.xlsx / S412</x:v>
      </x:c>
      <x:c r="O2242" s="2" t="str">
        <x:v>车辆里程查询_20260901-20260930_1024辆_GPS里程.xlsx / S412</x:v>
      </x:c>
      <x:c r="P2242" s="2" t="str">
        <x:v>车辆纯氢气里程查询_20260901-20260930_1024辆.xlsx / S923</x:v>
      </x:c>
    </x:row>
    <x:row r="2243" ht="22" customHeight="1">
      <x:c r="A2243" s="2" t="n">
        <x:v>90</x:v>
      </x:c>
      <x:c r="B2243" s="2" t="str">
        <x:v>粤A06632F</x:v>
      </x:c>
      <x:c r="C2243" s="2" t="str">
        <x:v>刘念念</x:v>
      </x:c>
      <x:c r="D2243" s="8" t="d">
        <x:v>2026-09-16T00:00:00.000Z</x:v>
      </x:c>
      <x:c r="E2243" s="7" t="n">
        <x:v>93.2</x:v>
      </x:c>
      <x:c r="F2243" s="7" t="n">
        <x:v>88</x:v>
      </x:c>
      <x:c r="G2243" s="7" t="n">
        <x:v>16</x:v>
      </x:c>
      <x:c r="H2243" s="2" t="str">
        <x:v>否</x:v>
      </x:c>
      <x:c r="I2243" s="7" t="n">
        <x:f>IF(AND(ISNUMBER(E2243),ISNUMBER(F2243)),E2243-F2243,"")</x:f>
        <x:v>5.200000000000003</x:v>
      </x:c>
      <x:c r="J2243" s="2" t="str">
        <x:f>IF(H2243="否","不适用",IF(AND(ISNUMBER(E2243),ISNUMBER(F2243)),IF(I2243&gt;'规则与名单'!$B$2,"是","否"),"未判定"))</x:f>
        <x:v>不适用</x:v>
      </x:c>
      <x:c r="K2243" s="2" t="str">
        <x:f>IF(J2243="是",IF(ISNUMBER(F2243),"测试日GPS","缺失"),IF(ISNUMBER(G2243),"非测试日纯氢",IF(AND(H2243="是",J2243="未判定"),IF(ISNUMBER(F2243),"测试名单无纯氢GPS","缺失"),IF(ISNUMBER(E2243),"非测试日仪表","缺失"))))</x:f>
        <x:v>非测试日纯氢</x:v>
      </x:c>
      <x:c r="L2243" s="7" t="n">
        <x:f>IF(K2243="缺失","",IF(K2243="非测试日纯氢",G2243,IF(K2243="非测试日仪表",E2243,F2243)))</x:f>
        <x:v>16</x:v>
      </x:c>
      <x:c r="M2243" s="2" t="n">
        <x:f>IF(K2243="缺失",1,0)</x:f>
        <x:v>0</x:v>
      </x:c>
      <x:c r="N2243" s="2" t="str">
        <x:v>车辆里程查询_20260901-20260930_1024辆_仪表里程.xlsx / T412</x:v>
      </x:c>
      <x:c r="O2243" s="2" t="str">
        <x:v>车辆里程查询_20260901-20260930_1024辆_GPS里程.xlsx / T412</x:v>
      </x:c>
      <x:c r="P2243" s="2" t="str">
        <x:v>车辆纯氢气里程查询_20260901-20260930_1024辆.xlsx / T923</x:v>
      </x:c>
    </x:row>
    <x:row r="2244" ht="22" customHeight="1">
      <x:c r="A2244" s="2" t="n">
        <x:v>90</x:v>
      </x:c>
      <x:c r="B2244" s="2" t="str">
        <x:v>粤A06632F</x:v>
      </x:c>
      <x:c r="C2244" s="2" t="str">
        <x:v>刘念念</x:v>
      </x:c>
      <x:c r="D2244" s="8" t="d">
        <x:v>2026-09-17T00:00:00.000Z</x:v>
      </x:c>
      <x:c r="E2244" s="7" t="n">
        <x:v>186.3</x:v>
      </x:c>
      <x:c r="F2244" s="7" t="n">
        <x:v>175.9</x:v>
      </x:c>
      <x:c r="G2244" s="7" t="n">
        <x:v>30.4</x:v>
      </x:c>
      <x:c r="H2244" s="2" t="str">
        <x:v>否</x:v>
      </x:c>
      <x:c r="I2244" s="7" t="n">
        <x:f>IF(AND(ISNUMBER(E2244),ISNUMBER(F2244)),E2244-F2244,"")</x:f>
        <x:v>10.400000000000006</x:v>
      </x:c>
      <x:c r="J2244" s="2" t="str">
        <x:f>IF(H2244="否","不适用",IF(AND(ISNUMBER(E2244),ISNUMBER(F2244)),IF(I2244&gt;'规则与名单'!$B$2,"是","否"),"未判定"))</x:f>
        <x:v>不适用</x:v>
      </x:c>
      <x:c r="K2244" s="2" t="str">
        <x:f>IF(J2244="是",IF(ISNUMBER(F2244),"测试日GPS","缺失"),IF(ISNUMBER(G2244),"非测试日纯氢",IF(AND(H2244="是",J2244="未判定"),IF(ISNUMBER(F2244),"测试名单无纯氢GPS","缺失"),IF(ISNUMBER(E2244),"非测试日仪表","缺失"))))</x:f>
        <x:v>非测试日纯氢</x:v>
      </x:c>
      <x:c r="L2244" s="7" t="n">
        <x:f>IF(K2244="缺失","",IF(K2244="非测试日纯氢",G2244,IF(K2244="非测试日仪表",E2244,F2244)))</x:f>
        <x:v>30.4</x:v>
      </x:c>
      <x:c r="M2244" s="2" t="n">
        <x:f>IF(K2244="缺失",1,0)</x:f>
        <x:v>0</x:v>
      </x:c>
      <x:c r="N2244" s="2" t="str">
        <x:v>车辆里程查询_20260901-20260930_1024辆_仪表里程.xlsx / U412</x:v>
      </x:c>
      <x:c r="O2244" s="2" t="str">
        <x:v>车辆里程查询_20260901-20260930_1024辆_GPS里程.xlsx / U412</x:v>
      </x:c>
      <x:c r="P2244" s="2" t="str">
        <x:v>车辆纯氢气里程查询_20260901-20260930_1024辆.xlsx / U923</x:v>
      </x:c>
    </x:row>
    <x:row r="2245" ht="22" customHeight="1">
      <x:c r="A2245" s="2" t="n">
        <x:v>90</x:v>
      </x:c>
      <x:c r="B2245" s="2" t="str">
        <x:v>粤A06632F</x:v>
      </x:c>
      <x:c r="C2245" s="2" t="str">
        <x:v>刘念念</x:v>
      </x:c>
      <x:c r="D2245" s="8" t="d">
        <x:v>2026-09-18T00:00:00.000Z</x:v>
      </x:c>
      <x:c r="E2245" s="7" t="n">
        <x:v>180.4</x:v>
      </x:c>
      <x:c r="F2245" s="7" t="n">
        <x:v>345.2</x:v>
      </x:c>
      <x:c r="G2245" s="7" t="n">
        <x:v>13.9</x:v>
      </x:c>
      <x:c r="H2245" s="2" t="str">
        <x:v>否</x:v>
      </x:c>
      <x:c r="I2245" s="7" t="n">
        <x:f>IF(AND(ISNUMBER(E2245),ISNUMBER(F2245)),E2245-F2245,"")</x:f>
        <x:v>-164.79999999999998</x:v>
      </x:c>
      <x:c r="J2245" s="2" t="str">
        <x:f>IF(H2245="否","不适用",IF(AND(ISNUMBER(E2245),ISNUMBER(F2245)),IF(I2245&gt;'规则与名单'!$B$2,"是","否"),"未判定"))</x:f>
        <x:v>不适用</x:v>
      </x:c>
      <x:c r="K2245" s="2" t="str">
        <x:f>IF(J2245="是",IF(ISNUMBER(F2245),"测试日GPS","缺失"),IF(ISNUMBER(G2245),"非测试日纯氢",IF(AND(H2245="是",J2245="未判定"),IF(ISNUMBER(F2245),"测试名单无纯氢GPS","缺失"),IF(ISNUMBER(E2245),"非测试日仪表","缺失"))))</x:f>
        <x:v>非测试日纯氢</x:v>
      </x:c>
      <x:c r="L2245" s="7" t="n">
        <x:f>IF(K2245="缺失","",IF(K2245="非测试日纯氢",G2245,IF(K2245="非测试日仪表",E2245,F2245)))</x:f>
        <x:v>13.9</x:v>
      </x:c>
      <x:c r="M2245" s="2" t="n">
        <x:f>IF(K2245="缺失",1,0)</x:f>
        <x:v>0</x:v>
      </x:c>
      <x:c r="N2245" s="2" t="str">
        <x:v>车辆里程查询_20260901-20260930_1024辆_仪表里程.xlsx / V412</x:v>
      </x:c>
      <x:c r="O2245" s="2" t="str">
        <x:v>车辆里程查询_20260901-20260930_1024辆_GPS里程.xlsx / V412</x:v>
      </x:c>
      <x:c r="P2245" s="2" t="str">
        <x:v>车辆纯氢气里程查询_20260901-20260930_1024辆.xlsx / V923</x:v>
      </x:c>
    </x:row>
    <x:row r="2246" ht="22" customHeight="1">
      <x:c r="A2246" s="2" t="n">
        <x:v>90</x:v>
      </x:c>
      <x:c r="B2246" s="2" t="str">
        <x:v>粤A06632F</x:v>
      </x:c>
      <x:c r="C2246" s="2" t="str">
        <x:v>刘念念</x:v>
      </x:c>
      <x:c r="D2246" s="8" t="d">
        <x:v>2026-09-19T00:00:00.000Z</x:v>
      </x:c>
      <x:c r="E2246" s="7" t="n">
        <x:v>342.7</x:v>
      </x:c>
      <x:c r="F2246" s="7" t="n">
        <x:v>323.7</x:v>
      </x:c>
      <x:c r="G2246" s="7" t="n">
        <x:v>51</x:v>
      </x:c>
      <x:c r="H2246" s="2" t="str">
        <x:v>否</x:v>
      </x:c>
      <x:c r="I2246" s="7" t="n">
        <x:f>IF(AND(ISNUMBER(E2246),ISNUMBER(F2246)),E2246-F2246,"")</x:f>
        <x:v>19</x:v>
      </x:c>
      <x:c r="J2246" s="2" t="str">
        <x:f>IF(H2246="否","不适用",IF(AND(ISNUMBER(E2246),ISNUMBER(F2246)),IF(I2246&gt;'规则与名单'!$B$2,"是","否"),"未判定"))</x:f>
        <x:v>不适用</x:v>
      </x:c>
      <x:c r="K2246" s="2" t="str">
        <x:f>IF(J2246="是",IF(ISNUMBER(F2246),"测试日GPS","缺失"),IF(ISNUMBER(G2246),"非测试日纯氢",IF(AND(H2246="是",J2246="未判定"),IF(ISNUMBER(F2246),"测试名单无纯氢GPS","缺失"),IF(ISNUMBER(E2246),"非测试日仪表","缺失"))))</x:f>
        <x:v>非测试日纯氢</x:v>
      </x:c>
      <x:c r="L2246" s="7" t="n">
        <x:f>IF(K2246="缺失","",IF(K2246="非测试日纯氢",G2246,IF(K2246="非测试日仪表",E2246,F2246)))</x:f>
        <x:v>51</x:v>
      </x:c>
      <x:c r="M2246" s="2" t="n">
        <x:f>IF(K2246="缺失",1,0)</x:f>
        <x:v>0</x:v>
      </x:c>
      <x:c r="N2246" s="2" t="str">
        <x:v>车辆里程查询_20260901-20260930_1024辆_仪表里程.xlsx / W412</x:v>
      </x:c>
      <x:c r="O2246" s="2" t="str">
        <x:v>车辆里程查询_20260901-20260930_1024辆_GPS里程.xlsx / W412</x:v>
      </x:c>
      <x:c r="P2246" s="2" t="str">
        <x:v>车辆纯氢气里程查询_20260901-20260930_1024辆.xlsx / W923</x:v>
      </x:c>
    </x:row>
    <x:row r="2247" ht="22" customHeight="1">
      <x:c r="A2247" s="2" t="n">
        <x:v>90</x:v>
      </x:c>
      <x:c r="B2247" s="2" t="str">
        <x:v>粤A06632F</x:v>
      </x:c>
      <x:c r="C2247" s="2" t="str">
        <x:v>刘念念</x:v>
      </x:c>
      <x:c r="D2247" s="8" t="d">
        <x:v>2026-09-20T00:00:00.000Z</x:v>
      </x:c>
      <x:c r="E2247" s="7"/>
      <x:c r="F2247" s="7" t="n">
        <x:v>0</x:v>
      </x:c>
      <x:c r="G2247" s="7"/>
      <x:c r="H2247" s="2" t="str">
        <x:v>否</x:v>
      </x:c>
      <x:c r="I2247" s="7" t="str">
        <x:f>IF(AND(ISNUMBER(E2247),ISNUMBER(F2247)),E2247-F2247,"")</x:f>
      </x:c>
      <x:c r="J2247" s="2" t="str">
        <x:f>IF(H2247="否","不适用",IF(AND(ISNUMBER(E2247),ISNUMBER(F2247)),IF(I2247&gt;'规则与名单'!$B$2,"是","否"),"未判定"))</x:f>
        <x:v>不适用</x:v>
      </x:c>
      <x:c r="K2247" s="2" t="str">
        <x:f>IF(J2247="是",IF(ISNUMBER(F2247),"测试日GPS","缺失"),IF(ISNUMBER(G2247),"非测试日纯氢",IF(AND(H2247="是",J2247="未判定"),IF(ISNUMBER(F2247),"测试名单无纯氢GPS","缺失"),IF(ISNUMBER(E2247),"非测试日仪表","缺失"))))</x:f>
        <x:v>缺失</x:v>
      </x:c>
      <x:c r="L2247" s="7" t="str">
        <x:f>IF(K2247="缺失","",IF(K2247="非测试日纯氢",G2247,IF(K2247="非测试日仪表",E2247,F2247)))</x:f>
      </x:c>
      <x:c r="M2247" s="2" t="n">
        <x:f>IF(K2247="缺失",1,0)</x:f>
        <x:v>1</x:v>
      </x:c>
      <x:c r="N2247" s="2" t="str">
        <x:v>车辆里程查询_20260901-20260930_1024辆_仪表里程.xlsx / X412</x:v>
      </x:c>
      <x:c r="O2247" s="2" t="str">
        <x:v>车辆里程查询_20260901-20260930_1024辆_GPS里程.xlsx / X412</x:v>
      </x:c>
      <x:c r="P2247" s="2" t="str">
        <x:v>车辆纯氢气里程查询_20260901-20260930_1024辆.xlsx / X923</x:v>
      </x:c>
    </x:row>
    <x:row r="2248" ht="22" customHeight="1">
      <x:c r="A2248" s="2" t="n">
        <x:v>90</x:v>
      </x:c>
      <x:c r="B2248" s="2" t="str">
        <x:v>粤A06632F</x:v>
      </x:c>
      <x:c r="C2248" s="2" t="str">
        <x:v>刘念念</x:v>
      </x:c>
      <x:c r="D2248" s="8" t="d">
        <x:v>2026-09-21T00:00:00.000Z</x:v>
      </x:c>
      <x:c r="E2248" s="7" t="n">
        <x:v>307.4</x:v>
      </x:c>
      <x:c r="F2248" s="7" t="n">
        <x:v>289.9</x:v>
      </x:c>
      <x:c r="G2248" s="7" t="n">
        <x:v>75.2</x:v>
      </x:c>
      <x:c r="H2248" s="2" t="str">
        <x:v>否</x:v>
      </x:c>
      <x:c r="I2248" s="7" t="n">
        <x:f>IF(AND(ISNUMBER(E2248),ISNUMBER(F2248)),E2248-F2248,"")</x:f>
        <x:v>17.5</x:v>
      </x:c>
      <x:c r="J2248" s="2" t="str">
        <x:f>IF(H2248="否","不适用",IF(AND(ISNUMBER(E2248),ISNUMBER(F2248)),IF(I2248&gt;'规则与名单'!$B$2,"是","否"),"未判定"))</x:f>
        <x:v>不适用</x:v>
      </x:c>
      <x:c r="K2248" s="2" t="str">
        <x:f>IF(J2248="是",IF(ISNUMBER(F2248),"测试日GPS","缺失"),IF(ISNUMBER(G2248),"非测试日纯氢",IF(AND(H2248="是",J2248="未判定"),IF(ISNUMBER(F2248),"测试名单无纯氢GPS","缺失"),IF(ISNUMBER(E2248),"非测试日仪表","缺失"))))</x:f>
        <x:v>非测试日纯氢</x:v>
      </x:c>
      <x:c r="L2248" s="7" t="n">
        <x:f>IF(K2248="缺失","",IF(K2248="非测试日纯氢",G2248,IF(K2248="非测试日仪表",E2248,F2248)))</x:f>
        <x:v>75.2</x:v>
      </x:c>
      <x:c r="M2248" s="2" t="n">
        <x:f>IF(K2248="缺失",1,0)</x:f>
        <x:v>0</x:v>
      </x:c>
      <x:c r="N2248" s="2" t="str">
        <x:v>车辆里程查询_20260901-20260930_1024辆_仪表里程.xlsx / Y412</x:v>
      </x:c>
      <x:c r="O2248" s="2" t="str">
        <x:v>车辆里程查询_20260901-20260930_1024辆_GPS里程.xlsx / Y412</x:v>
      </x:c>
      <x:c r="P2248" s="2" t="str">
        <x:v>车辆纯氢气里程查询_20260901-20260930_1024辆.xlsx / Y923</x:v>
      </x:c>
    </x:row>
    <x:row r="2249" ht="22" customHeight="1">
      <x:c r="A2249" s="2" t="n">
        <x:v>90</x:v>
      </x:c>
      <x:c r="B2249" s="2" t="str">
        <x:v>粤A06632F</x:v>
      </x:c>
      <x:c r="C2249" s="2" t="str">
        <x:v>刘念念</x:v>
      </x:c>
      <x:c r="D2249" s="8" t="d">
        <x:v>2026-09-22T00:00:00.000Z</x:v>
      </x:c>
      <x:c r="E2249" s="7" t="n">
        <x:v>114.5</x:v>
      </x:c>
      <x:c r="F2249" s="7" t="n">
        <x:v>108.2</x:v>
      </x:c>
      <x:c r="G2249" s="7" t="n">
        <x:v>14.5</x:v>
      </x:c>
      <x:c r="H2249" s="2" t="str">
        <x:v>否</x:v>
      </x:c>
      <x:c r="I2249" s="7" t="n">
        <x:f>IF(AND(ISNUMBER(E2249),ISNUMBER(F2249)),E2249-F2249,"")</x:f>
        <x:v>6.299999999999997</x:v>
      </x:c>
      <x:c r="J2249" s="2" t="str">
        <x:f>IF(H2249="否","不适用",IF(AND(ISNUMBER(E2249),ISNUMBER(F2249)),IF(I2249&gt;'规则与名单'!$B$2,"是","否"),"未判定"))</x:f>
        <x:v>不适用</x:v>
      </x:c>
      <x:c r="K2249" s="2" t="str">
        <x:f>IF(J2249="是",IF(ISNUMBER(F2249),"测试日GPS","缺失"),IF(ISNUMBER(G2249),"非测试日纯氢",IF(AND(H2249="是",J2249="未判定"),IF(ISNUMBER(F2249),"测试名单无纯氢GPS","缺失"),IF(ISNUMBER(E2249),"非测试日仪表","缺失"))))</x:f>
        <x:v>非测试日纯氢</x:v>
      </x:c>
      <x:c r="L2249" s="7" t="n">
        <x:f>IF(K2249="缺失","",IF(K2249="非测试日纯氢",G2249,IF(K2249="非测试日仪表",E2249,F2249)))</x:f>
        <x:v>14.5</x:v>
      </x:c>
      <x:c r="M2249" s="2" t="n">
        <x:f>IF(K2249="缺失",1,0)</x:f>
        <x:v>0</x:v>
      </x:c>
      <x:c r="N2249" s="2" t="str">
        <x:v>车辆里程查询_20260901-20260930_1024辆_仪表里程.xlsx / Z412</x:v>
      </x:c>
      <x:c r="O2249" s="2" t="str">
        <x:v>车辆里程查询_20260901-20260930_1024辆_GPS里程.xlsx / Z412</x:v>
      </x:c>
      <x:c r="P2249" s="2" t="str">
        <x:v>车辆纯氢气里程查询_20260901-20260930_1024辆.xlsx / Z923</x:v>
      </x:c>
    </x:row>
    <x:row r="2250" ht="22" customHeight="1">
      <x:c r="A2250" s="2" t="n">
        <x:v>90</x:v>
      </x:c>
      <x:c r="B2250" s="2" t="str">
        <x:v>粤A06632F</x:v>
      </x:c>
      <x:c r="C2250" s="2" t="str">
        <x:v>刘念念</x:v>
      </x:c>
      <x:c r="D2250" s="8" t="d">
        <x:v>2026-09-23T00:00:00.000Z</x:v>
      </x:c>
      <x:c r="E2250" s="7" t="n">
        <x:v>182.9</x:v>
      </x:c>
      <x:c r="F2250" s="7" t="n">
        <x:v>172.9</x:v>
      </x:c>
      <x:c r="G2250" s="7" t="n">
        <x:v>15.2</x:v>
      </x:c>
      <x:c r="H2250" s="2" t="str">
        <x:v>否</x:v>
      </x:c>
      <x:c r="I2250" s="7" t="n">
        <x:f>IF(AND(ISNUMBER(E2250),ISNUMBER(F2250)),E2250-F2250,"")</x:f>
        <x:v>10</x:v>
      </x:c>
      <x:c r="J2250" s="2" t="str">
        <x:f>IF(H2250="否","不适用",IF(AND(ISNUMBER(E2250),ISNUMBER(F2250)),IF(I2250&gt;'规则与名单'!$B$2,"是","否"),"未判定"))</x:f>
        <x:v>不适用</x:v>
      </x:c>
      <x:c r="K2250" s="2" t="str">
        <x:f>IF(J2250="是",IF(ISNUMBER(F2250),"测试日GPS","缺失"),IF(ISNUMBER(G2250),"非测试日纯氢",IF(AND(H2250="是",J2250="未判定"),IF(ISNUMBER(F2250),"测试名单无纯氢GPS","缺失"),IF(ISNUMBER(E2250),"非测试日仪表","缺失"))))</x:f>
        <x:v>非测试日纯氢</x:v>
      </x:c>
      <x:c r="L2250" s="7" t="n">
        <x:f>IF(K2250="缺失","",IF(K2250="非测试日纯氢",G2250,IF(K2250="非测试日仪表",E2250,F2250)))</x:f>
        <x:v>15.2</x:v>
      </x:c>
      <x:c r="M2250" s="2" t="n">
        <x:f>IF(K2250="缺失",1,0)</x:f>
        <x:v>0</x:v>
      </x:c>
      <x:c r="N2250" s="2" t="str">
        <x:v>车辆里程查询_20260901-20260930_1024辆_仪表里程.xlsx / AA412</x:v>
      </x:c>
      <x:c r="O2250" s="2" t="str">
        <x:v>车辆里程查询_20260901-20260930_1024辆_GPS里程.xlsx / AA412</x:v>
      </x:c>
      <x:c r="P2250" s="2" t="str">
        <x:v>车辆纯氢气里程查询_20260901-20260930_1024辆.xlsx / AA923</x:v>
      </x:c>
    </x:row>
    <x:row r="2251" ht="22" customHeight="1">
      <x:c r="A2251" s="2" t="n">
        <x:v>90</x:v>
      </x:c>
      <x:c r="B2251" s="2" t="str">
        <x:v>粤A06632F</x:v>
      </x:c>
      <x:c r="C2251" s="2" t="str">
        <x:v>刘念念</x:v>
      </x:c>
      <x:c r="D2251" s="8" t="d">
        <x:v>2026-09-24T00:00:00.000Z</x:v>
      </x:c>
      <x:c r="E2251" s="7" t="n">
        <x:v>252.6</x:v>
      </x:c>
      <x:c r="F2251" s="7" t="n">
        <x:v>238.4</x:v>
      </x:c>
      <x:c r="G2251" s="7" t="n">
        <x:v>52.5</x:v>
      </x:c>
      <x:c r="H2251" s="2" t="str">
        <x:v>否</x:v>
      </x:c>
      <x:c r="I2251" s="7" t="n">
        <x:f>IF(AND(ISNUMBER(E2251),ISNUMBER(F2251)),E2251-F2251,"")</x:f>
        <x:v>14.199999999999989</x:v>
      </x:c>
      <x:c r="J2251" s="2" t="str">
        <x:f>IF(H2251="否","不适用",IF(AND(ISNUMBER(E2251),ISNUMBER(F2251)),IF(I2251&gt;'规则与名单'!$B$2,"是","否"),"未判定"))</x:f>
        <x:v>不适用</x:v>
      </x:c>
      <x:c r="K2251" s="2" t="str">
        <x:f>IF(J2251="是",IF(ISNUMBER(F2251),"测试日GPS","缺失"),IF(ISNUMBER(G2251),"非测试日纯氢",IF(AND(H2251="是",J2251="未判定"),IF(ISNUMBER(F2251),"测试名单无纯氢GPS","缺失"),IF(ISNUMBER(E2251),"非测试日仪表","缺失"))))</x:f>
        <x:v>非测试日纯氢</x:v>
      </x:c>
      <x:c r="L2251" s="7" t="n">
        <x:f>IF(K2251="缺失","",IF(K2251="非测试日纯氢",G2251,IF(K2251="非测试日仪表",E2251,F2251)))</x:f>
        <x:v>52.5</x:v>
      </x:c>
      <x:c r="M2251" s="2" t="n">
        <x:f>IF(K2251="缺失",1,0)</x:f>
        <x:v>0</x:v>
      </x:c>
      <x:c r="N2251" s="2" t="str">
        <x:v>车辆里程查询_20260901-20260930_1024辆_仪表里程.xlsx / AB412</x:v>
      </x:c>
      <x:c r="O2251" s="2" t="str">
        <x:v>车辆里程查询_20260901-20260930_1024辆_GPS里程.xlsx / AB412</x:v>
      </x:c>
      <x:c r="P2251" s="2" t="str">
        <x:v>车辆纯氢气里程查询_20260901-20260930_1024辆.xlsx / AB923</x:v>
      </x:c>
    </x:row>
    <x:row r="2252" ht="22" customHeight="1">
      <x:c r="A2252" s="2" t="n">
        <x:v>90</x:v>
      </x:c>
      <x:c r="B2252" s="2" t="str">
        <x:v>粤A06632F</x:v>
      </x:c>
      <x:c r="C2252" s="2" t="str">
        <x:v>刘念念</x:v>
      </x:c>
      <x:c r="D2252" s="8" t="d">
        <x:v>2026-09-25T00:00:00.000Z</x:v>
      </x:c>
      <x:c r="E2252" s="7"/>
      <x:c r="F2252" s="7" t="n">
        <x:v>0</x:v>
      </x:c>
      <x:c r="G2252" s="7"/>
      <x:c r="H2252" s="2" t="str">
        <x:v>否</x:v>
      </x:c>
      <x:c r="I2252" s="7" t="str">
        <x:f>IF(AND(ISNUMBER(E2252),ISNUMBER(F2252)),E2252-F2252,"")</x:f>
      </x:c>
      <x:c r="J2252" s="2" t="str">
        <x:f>IF(H2252="否","不适用",IF(AND(ISNUMBER(E2252),ISNUMBER(F2252)),IF(I2252&gt;'规则与名单'!$B$2,"是","否"),"未判定"))</x:f>
        <x:v>不适用</x:v>
      </x:c>
      <x:c r="K2252" s="2" t="str">
        <x:f>IF(J2252="是",IF(ISNUMBER(F2252),"测试日GPS","缺失"),IF(ISNUMBER(G2252),"非测试日纯氢",IF(AND(H2252="是",J2252="未判定"),IF(ISNUMBER(F2252),"测试名单无纯氢GPS","缺失"),IF(ISNUMBER(E2252),"非测试日仪表","缺失"))))</x:f>
        <x:v>缺失</x:v>
      </x:c>
      <x:c r="L2252" s="7" t="str">
        <x:f>IF(K2252="缺失","",IF(K2252="非测试日纯氢",G2252,IF(K2252="非测试日仪表",E2252,F2252)))</x:f>
      </x:c>
      <x:c r="M2252" s="2" t="n">
        <x:f>IF(K2252="缺失",1,0)</x:f>
        <x:v>1</x:v>
      </x:c>
      <x:c r="N2252" s="2" t="str">
        <x:v>车辆里程查询_20260901-20260930_1024辆_仪表里程.xlsx / AC412</x:v>
      </x:c>
      <x:c r="O2252" s="2" t="str">
        <x:v>车辆里程查询_20260901-20260930_1024辆_GPS里程.xlsx / AC412</x:v>
      </x:c>
      <x:c r="P2252" s="2" t="str">
        <x:v>车辆纯氢气里程查询_20260901-20260930_1024辆.xlsx / AC923</x:v>
      </x:c>
    </x:row>
    <x:row r="2253" ht="22" customHeight="1">
      <x:c r="A2253" s="2" t="n">
        <x:v>90</x:v>
      </x:c>
      <x:c r="B2253" s="2" t="str">
        <x:v>粤A06632F</x:v>
      </x:c>
      <x:c r="C2253" s="2" t="str">
        <x:v>刘念念</x:v>
      </x:c>
      <x:c r="D2253" s="8" t="d">
        <x:v>2026-09-26T00:00:00.000Z</x:v>
      </x:c>
      <x:c r="E2253" s="7" t="n">
        <x:v>351.8</x:v>
      </x:c>
      <x:c r="F2253" s="7" t="n">
        <x:v>332.4</x:v>
      </x:c>
      <x:c r="G2253" s="7" t="n">
        <x:v>113.1</x:v>
      </x:c>
      <x:c r="H2253" s="2" t="str">
        <x:v>否</x:v>
      </x:c>
      <x:c r="I2253" s="7" t="n">
        <x:f>IF(AND(ISNUMBER(E2253),ISNUMBER(F2253)),E2253-F2253,"")</x:f>
        <x:v>19.400000000000034</x:v>
      </x:c>
      <x:c r="J2253" s="2" t="str">
        <x:f>IF(H2253="否","不适用",IF(AND(ISNUMBER(E2253),ISNUMBER(F2253)),IF(I2253&gt;'规则与名单'!$B$2,"是","否"),"未判定"))</x:f>
        <x:v>不适用</x:v>
      </x:c>
      <x:c r="K2253" s="2" t="str">
        <x:f>IF(J2253="是",IF(ISNUMBER(F2253),"测试日GPS","缺失"),IF(ISNUMBER(G2253),"非测试日纯氢",IF(AND(H2253="是",J2253="未判定"),IF(ISNUMBER(F2253),"测试名单无纯氢GPS","缺失"),IF(ISNUMBER(E2253),"非测试日仪表","缺失"))))</x:f>
        <x:v>非测试日纯氢</x:v>
      </x:c>
      <x:c r="L2253" s="7" t="n">
        <x:f>IF(K2253="缺失","",IF(K2253="非测试日纯氢",G2253,IF(K2253="非测试日仪表",E2253,F2253)))</x:f>
        <x:v>113.1</x:v>
      </x:c>
      <x:c r="M2253" s="2" t="n">
        <x:f>IF(K2253="缺失",1,0)</x:f>
        <x:v>0</x:v>
      </x:c>
      <x:c r="N2253" s="2" t="str">
        <x:v>车辆里程查询_20260901-20260930_1024辆_仪表里程.xlsx / AD412</x:v>
      </x:c>
      <x:c r="O2253" s="2" t="str">
        <x:v>车辆里程查询_20260901-20260930_1024辆_GPS里程.xlsx / AD412</x:v>
      </x:c>
      <x:c r="P2253" s="2" t="str">
        <x:v>车辆纯氢气里程查询_20260901-20260930_1024辆.xlsx / AD923</x:v>
      </x:c>
    </x:row>
    <x:row r="2254" ht="22" customHeight="1">
      <x:c r="A2254" s="2" t="n">
        <x:v>90</x:v>
      </x:c>
      <x:c r="B2254" s="2" t="str">
        <x:v>粤A06632F</x:v>
      </x:c>
      <x:c r="C2254" s="2" t="str">
        <x:v>刘念念</x:v>
      </x:c>
      <x:c r="D2254" s="8" t="d">
        <x:v>2026-09-27T00:00:00.000Z</x:v>
      </x:c>
      <x:c r="E2254" s="7" t="n">
        <x:v>126.7</x:v>
      </x:c>
      <x:c r="F2254" s="7" t="n">
        <x:v>119.7</x:v>
      </x:c>
      <x:c r="G2254" s="7" t="n">
        <x:v>18.7</x:v>
      </x:c>
      <x:c r="H2254" s="2" t="str">
        <x:v>否</x:v>
      </x:c>
      <x:c r="I2254" s="7" t="n">
        <x:f>IF(AND(ISNUMBER(E2254),ISNUMBER(F2254)),E2254-F2254,"")</x:f>
        <x:v>7</x:v>
      </x:c>
      <x:c r="J2254" s="2" t="str">
        <x:f>IF(H2254="否","不适用",IF(AND(ISNUMBER(E2254),ISNUMBER(F2254)),IF(I2254&gt;'规则与名单'!$B$2,"是","否"),"未判定"))</x:f>
        <x:v>不适用</x:v>
      </x:c>
      <x:c r="K2254" s="2" t="str">
        <x:f>IF(J2254="是",IF(ISNUMBER(F2254),"测试日GPS","缺失"),IF(ISNUMBER(G2254),"非测试日纯氢",IF(AND(H2254="是",J2254="未判定"),IF(ISNUMBER(F2254),"测试名单无纯氢GPS","缺失"),IF(ISNUMBER(E2254),"非测试日仪表","缺失"))))</x:f>
        <x:v>非测试日纯氢</x:v>
      </x:c>
      <x:c r="L2254" s="7" t="n">
        <x:f>IF(K2254="缺失","",IF(K2254="非测试日纯氢",G2254,IF(K2254="非测试日仪表",E2254,F2254)))</x:f>
        <x:v>18.7</x:v>
      </x:c>
      <x:c r="M2254" s="2" t="n">
        <x:f>IF(K2254="缺失",1,0)</x:f>
        <x:v>0</x:v>
      </x:c>
      <x:c r="N2254" s="2" t="str">
        <x:v>车辆里程查询_20260901-20260930_1024辆_仪表里程.xlsx / AE412</x:v>
      </x:c>
      <x:c r="O2254" s="2" t="str">
        <x:v>车辆里程查询_20260901-20260930_1024辆_GPS里程.xlsx / AE412</x:v>
      </x:c>
      <x:c r="P2254" s="2" t="str">
        <x:v>车辆纯氢气里程查询_20260901-20260930_1024辆.xlsx / AE923</x:v>
      </x:c>
    </x:row>
    <x:row r="2255" ht="22" customHeight="1">
      <x:c r="A2255" s="2" t="n">
        <x:v>90</x:v>
      </x:c>
      <x:c r="B2255" s="2" t="str">
        <x:v>粤A06632F</x:v>
      </x:c>
      <x:c r="C2255" s="2" t="str">
        <x:v>刘念念</x:v>
      </x:c>
      <x:c r="D2255" s="8" t="d">
        <x:v>2026-09-28T00:00:00.000Z</x:v>
      </x:c>
      <x:c r="E2255" s="7" t="n">
        <x:v>292.3</x:v>
      </x:c>
      <x:c r="F2255" s="7" t="n">
        <x:v>276.2</x:v>
      </x:c>
      <x:c r="G2255" s="7" t="n">
        <x:v>100.1</x:v>
      </x:c>
      <x:c r="H2255" s="2" t="str">
        <x:v>否</x:v>
      </x:c>
      <x:c r="I2255" s="7" t="n">
        <x:f>IF(AND(ISNUMBER(E2255),ISNUMBER(F2255)),E2255-F2255,"")</x:f>
        <x:v>16.100000000000023</x:v>
      </x:c>
      <x:c r="J2255" s="2" t="str">
        <x:f>IF(H2255="否","不适用",IF(AND(ISNUMBER(E2255),ISNUMBER(F2255)),IF(I2255&gt;'规则与名单'!$B$2,"是","否"),"未判定"))</x:f>
        <x:v>不适用</x:v>
      </x:c>
      <x:c r="K2255" s="2" t="str">
        <x:f>IF(J2255="是",IF(ISNUMBER(F2255),"测试日GPS","缺失"),IF(ISNUMBER(G2255),"非测试日纯氢",IF(AND(H2255="是",J2255="未判定"),IF(ISNUMBER(F2255),"测试名单无纯氢GPS","缺失"),IF(ISNUMBER(E2255),"非测试日仪表","缺失"))))</x:f>
        <x:v>非测试日纯氢</x:v>
      </x:c>
      <x:c r="L2255" s="7" t="n">
        <x:f>IF(K2255="缺失","",IF(K2255="非测试日纯氢",G2255,IF(K2255="非测试日仪表",E2255,F2255)))</x:f>
        <x:v>100.1</x:v>
      </x:c>
      <x:c r="M2255" s="2" t="n">
        <x:f>IF(K2255="缺失",1,0)</x:f>
        <x:v>0</x:v>
      </x:c>
      <x:c r="N2255" s="2" t="str">
        <x:v>车辆里程查询_20260901-20260930_1024辆_仪表里程.xlsx / AF412</x:v>
      </x:c>
      <x:c r="O2255" s="2" t="str">
        <x:v>车辆里程查询_20260901-20260930_1024辆_GPS里程.xlsx / AF412</x:v>
      </x:c>
      <x:c r="P2255" s="2" t="str">
        <x:v>车辆纯氢气里程查询_20260901-20260930_1024辆.xlsx / AF923</x:v>
      </x:c>
    </x:row>
    <x:row r="2256" ht="22" customHeight="1">
      <x:c r="A2256" s="2" t="n">
        <x:v>90</x:v>
      </x:c>
      <x:c r="B2256" s="2" t="str">
        <x:v>粤A06632F</x:v>
      </x:c>
      <x:c r="C2256" s="2" t="str">
        <x:v>刘念念</x:v>
      </x:c>
      <x:c r="D2256" s="8" t="d">
        <x:v>2026-09-29T00:00:00.000Z</x:v>
      </x:c>
      <x:c r="E2256" s="7" t="n">
        <x:v>164.8</x:v>
      </x:c>
      <x:c r="F2256" s="7" t="n">
        <x:v>154.2</x:v>
      </x:c>
      <x:c r="G2256" s="7" t="n">
        <x:v>78.7</x:v>
      </x:c>
      <x:c r="H2256" s="2" t="str">
        <x:v>否</x:v>
      </x:c>
      <x:c r="I2256" s="7" t="n">
        <x:f>IF(AND(ISNUMBER(E2256),ISNUMBER(F2256)),E2256-F2256,"")</x:f>
        <x:v>10.600000000000023</x:v>
      </x:c>
      <x:c r="J2256" s="2" t="str">
        <x:f>IF(H2256="否","不适用",IF(AND(ISNUMBER(E2256),ISNUMBER(F2256)),IF(I2256&gt;'规则与名单'!$B$2,"是","否"),"未判定"))</x:f>
        <x:v>不适用</x:v>
      </x:c>
      <x:c r="K2256" s="2" t="str">
        <x:f>IF(J2256="是",IF(ISNUMBER(F2256),"测试日GPS","缺失"),IF(ISNUMBER(G2256),"非测试日纯氢",IF(AND(H2256="是",J2256="未判定"),IF(ISNUMBER(F2256),"测试名单无纯氢GPS","缺失"),IF(ISNUMBER(E2256),"非测试日仪表","缺失"))))</x:f>
        <x:v>非测试日纯氢</x:v>
      </x:c>
      <x:c r="L2256" s="7" t="n">
        <x:f>IF(K2256="缺失","",IF(K2256="非测试日纯氢",G2256,IF(K2256="非测试日仪表",E2256,F2256)))</x:f>
        <x:v>78.7</x:v>
      </x:c>
      <x:c r="M2256" s="2" t="n">
        <x:f>IF(K2256="缺失",1,0)</x:f>
        <x:v>0</x:v>
      </x:c>
      <x:c r="N2256" s="2" t="str">
        <x:v>车辆里程查询_20260901-20260930_1024辆_仪表里程.xlsx / AG412</x:v>
      </x:c>
      <x:c r="O2256" s="2" t="str">
        <x:v>车辆里程查询_20260901-20260930_1024辆_GPS里程.xlsx / AG412</x:v>
      </x:c>
      <x:c r="P2256" s="2" t="str">
        <x:v>车辆纯氢气里程查询_20260901-20260930_1024辆.xlsx / AG923</x:v>
      </x:c>
    </x:row>
    <x:row r="2257" ht="22" customHeight="1">
      <x:c r="A2257" s="2" t="n">
        <x:v>90</x:v>
      </x:c>
      <x:c r="B2257" s="2" t="str">
        <x:v>粤A06632F</x:v>
      </x:c>
      <x:c r="C2257" s="2" t="str">
        <x:v>刘念念</x:v>
      </x:c>
      <x:c r="D2257" s="8" t="d">
        <x:v>2026-09-30T00:00:00.000Z</x:v>
      </x:c>
      <x:c r="E2257" s="7" t="n">
        <x:v>274</x:v>
      </x:c>
      <x:c r="F2257" s="7" t="n">
        <x:v>257.8</x:v>
      </x:c>
      <x:c r="G2257" s="7" t="n">
        <x:v>87.3</x:v>
      </x:c>
      <x:c r="H2257" s="2" t="str">
        <x:v>否</x:v>
      </x:c>
      <x:c r="I2257" s="7" t="n">
        <x:f>IF(AND(ISNUMBER(E2257),ISNUMBER(F2257)),E2257-F2257,"")</x:f>
        <x:v>16.19999999999999</x:v>
      </x:c>
      <x:c r="J2257" s="2" t="str">
        <x:f>IF(H2257="否","不适用",IF(AND(ISNUMBER(E2257),ISNUMBER(F2257)),IF(I2257&gt;'规则与名单'!$B$2,"是","否"),"未判定"))</x:f>
        <x:v>不适用</x:v>
      </x:c>
      <x:c r="K2257" s="2" t="str">
        <x:f>IF(J2257="是",IF(ISNUMBER(F2257),"测试日GPS","缺失"),IF(ISNUMBER(G2257),"非测试日纯氢",IF(AND(H2257="是",J2257="未判定"),IF(ISNUMBER(F2257),"测试名单无纯氢GPS","缺失"),IF(ISNUMBER(E2257),"非测试日仪表","缺失"))))</x:f>
        <x:v>非测试日纯氢</x:v>
      </x:c>
      <x:c r="L2257" s="7" t="n">
        <x:f>IF(K2257="缺失","",IF(K2257="非测试日纯氢",G2257,IF(K2257="非测试日仪表",E2257,F2257)))</x:f>
        <x:v>87.3</x:v>
      </x:c>
      <x:c r="M2257" s="2" t="n">
        <x:f>IF(K2257="缺失",1,0)</x:f>
        <x:v>0</x:v>
      </x:c>
      <x:c r="N2257" s="2" t="str">
        <x:v>车辆里程查询_20260901-20260930_1024辆_仪表里程.xlsx / AH412</x:v>
      </x:c>
      <x:c r="O2257" s="2" t="str">
        <x:v>车辆里程查询_20260901-20260930_1024辆_GPS里程.xlsx / AH412</x:v>
      </x:c>
      <x:c r="P2257" s="2" t="str">
        <x:v>车辆纯氢气里程查询_20260901-20260930_1024辆.xlsx / AH923</x:v>
      </x:c>
    </x:row>
    <x:row r="2258" ht="22" customHeight="1">
      <x:c r="A2258" s="2" t="n">
        <x:v>91</x:v>
      </x:c>
      <x:c r="B2258" s="2" t="str">
        <x:v>粤A07577F</x:v>
      </x:c>
      <x:c r="C2258" s="2" t="str">
        <x:v>刘念念</x:v>
      </x:c>
      <x:c r="D2258" s="8" t="d">
        <x:v>2026-09-01T00:00:00.000Z</x:v>
      </x:c>
      <x:c r="E2258" s="7" t="n">
        <x:v>93.4</x:v>
      </x:c>
      <x:c r="F2258" s="7" t="n">
        <x:v>88.1</x:v>
      </x:c>
      <x:c r="G2258" s="7" t="n">
        <x:v>31.8</x:v>
      </x:c>
      <x:c r="H2258" s="2" t="str">
        <x:v>否</x:v>
      </x:c>
      <x:c r="I2258" s="7" t="n">
        <x:f>IF(AND(ISNUMBER(E2258),ISNUMBER(F2258)),E2258-F2258,"")</x:f>
        <x:v>5.300000000000011</x:v>
      </x:c>
      <x:c r="J2258" s="2" t="str">
        <x:f>IF(H2258="否","不适用",IF(AND(ISNUMBER(E2258),ISNUMBER(F2258)),IF(I2258&gt;'规则与名单'!$B$2,"是","否"),"未判定"))</x:f>
        <x:v>不适用</x:v>
      </x:c>
      <x:c r="K2258" s="2" t="str">
        <x:f>IF(J2258="是",IF(ISNUMBER(F2258),"测试日GPS","缺失"),IF(ISNUMBER(G2258),"非测试日纯氢",IF(AND(H2258="是",J2258="未判定"),IF(ISNUMBER(F2258),"测试名单无纯氢GPS","缺失"),IF(ISNUMBER(E2258),"非测试日仪表","缺失"))))</x:f>
        <x:v>非测试日纯氢</x:v>
      </x:c>
      <x:c r="L2258" s="7" t="n">
        <x:f>IF(K2258="缺失","",IF(K2258="非测试日纯氢",G2258,IF(K2258="非测试日仪表",E2258,F2258)))</x:f>
        <x:v>31.8</x:v>
      </x:c>
      <x:c r="M2258" s="2" t="n">
        <x:f>IF(K2258="缺失",1,0)</x:f>
        <x:v>0</x:v>
      </x:c>
      <x:c r="N2258" s="2" t="str">
        <x:v>车辆里程查询_20260901-20260930_1024辆_仪表里程.xlsx / E362</x:v>
      </x:c>
      <x:c r="O2258" s="2" t="str">
        <x:v>车辆里程查询_20260901-20260930_1024辆_GPS里程.xlsx / E364</x:v>
      </x:c>
      <x:c r="P2258" s="2" t="str">
        <x:v>车辆纯氢气里程查询_20260901-20260930_1024辆.xlsx / E989</x:v>
      </x:c>
    </x:row>
    <x:row r="2259" ht="22" customHeight="1">
      <x:c r="A2259" s="2" t="n">
        <x:v>91</x:v>
      </x:c>
      <x:c r="B2259" s="2" t="str">
        <x:v>粤A07577F</x:v>
      </x:c>
      <x:c r="C2259" s="2" t="str">
        <x:v>刘念念</x:v>
      </x:c>
      <x:c r="D2259" s="8" t="d">
        <x:v>2026-09-02T00:00:00.000Z</x:v>
      </x:c>
      <x:c r="E2259" s="7" t="n">
        <x:v>93.2</x:v>
      </x:c>
      <x:c r="F2259" s="7" t="n">
        <x:v>88.2</x:v>
      </x:c>
      <x:c r="G2259" s="7" t="n">
        <x:v>47.2</x:v>
      </x:c>
      <x:c r="H2259" s="2" t="str">
        <x:v>否</x:v>
      </x:c>
      <x:c r="I2259" s="7" t="n">
        <x:f>IF(AND(ISNUMBER(E2259),ISNUMBER(F2259)),E2259-F2259,"")</x:f>
        <x:v>5</x:v>
      </x:c>
      <x:c r="J2259" s="2" t="str">
        <x:f>IF(H2259="否","不适用",IF(AND(ISNUMBER(E2259),ISNUMBER(F2259)),IF(I2259&gt;'规则与名单'!$B$2,"是","否"),"未判定"))</x:f>
        <x:v>不适用</x:v>
      </x:c>
      <x:c r="K2259" s="2" t="str">
        <x:f>IF(J2259="是",IF(ISNUMBER(F2259),"测试日GPS","缺失"),IF(ISNUMBER(G2259),"非测试日纯氢",IF(AND(H2259="是",J2259="未判定"),IF(ISNUMBER(F2259),"测试名单无纯氢GPS","缺失"),IF(ISNUMBER(E2259),"非测试日仪表","缺失"))))</x:f>
        <x:v>非测试日纯氢</x:v>
      </x:c>
      <x:c r="L2259" s="7" t="n">
        <x:f>IF(K2259="缺失","",IF(K2259="非测试日纯氢",G2259,IF(K2259="非测试日仪表",E2259,F2259)))</x:f>
        <x:v>47.2</x:v>
      </x:c>
      <x:c r="M2259" s="2" t="n">
        <x:f>IF(K2259="缺失",1,0)</x:f>
        <x:v>0</x:v>
      </x:c>
      <x:c r="N2259" s="2" t="str">
        <x:v>车辆里程查询_20260901-20260930_1024辆_仪表里程.xlsx / F362</x:v>
      </x:c>
      <x:c r="O2259" s="2" t="str">
        <x:v>车辆里程查询_20260901-20260930_1024辆_GPS里程.xlsx / F364</x:v>
      </x:c>
      <x:c r="P2259" s="2" t="str">
        <x:v>车辆纯氢气里程查询_20260901-20260930_1024辆.xlsx / F989</x:v>
      </x:c>
    </x:row>
    <x:row r="2260" ht="22" customHeight="1">
      <x:c r="A2260" s="2" t="n">
        <x:v>91</x:v>
      </x:c>
      <x:c r="B2260" s="2" t="str">
        <x:v>粤A07577F</x:v>
      </x:c>
      <x:c r="C2260" s="2" t="str">
        <x:v>刘念念</x:v>
      </x:c>
      <x:c r="D2260" s="8" t="d">
        <x:v>2026-09-03T00:00:00.000Z</x:v>
      </x:c>
      <x:c r="E2260" s="7" t="n">
        <x:v>38.3</x:v>
      </x:c>
      <x:c r="F2260" s="7" t="n">
        <x:v>36.2</x:v>
      </x:c>
      <x:c r="G2260" s="7" t="n">
        <x:v>27.6</x:v>
      </x:c>
      <x:c r="H2260" s="2" t="str">
        <x:v>否</x:v>
      </x:c>
      <x:c r="I2260" s="7" t="n">
        <x:f>IF(AND(ISNUMBER(E2260),ISNUMBER(F2260)),E2260-F2260,"")</x:f>
        <x:v>2.0999999999999943</x:v>
      </x:c>
      <x:c r="J2260" s="2" t="str">
        <x:f>IF(H2260="否","不适用",IF(AND(ISNUMBER(E2260),ISNUMBER(F2260)),IF(I2260&gt;'规则与名单'!$B$2,"是","否"),"未判定"))</x:f>
        <x:v>不适用</x:v>
      </x:c>
      <x:c r="K2260" s="2" t="str">
        <x:f>IF(J2260="是",IF(ISNUMBER(F2260),"测试日GPS","缺失"),IF(ISNUMBER(G2260),"非测试日纯氢",IF(AND(H2260="是",J2260="未判定"),IF(ISNUMBER(F2260),"测试名单无纯氢GPS","缺失"),IF(ISNUMBER(E2260),"非测试日仪表","缺失"))))</x:f>
        <x:v>非测试日纯氢</x:v>
      </x:c>
      <x:c r="L2260" s="7" t="n">
        <x:f>IF(K2260="缺失","",IF(K2260="非测试日纯氢",G2260,IF(K2260="非测试日仪表",E2260,F2260)))</x:f>
        <x:v>27.6</x:v>
      </x:c>
      <x:c r="M2260" s="2" t="n">
        <x:f>IF(K2260="缺失",1,0)</x:f>
        <x:v>0</x:v>
      </x:c>
      <x:c r="N2260" s="2" t="str">
        <x:v>车辆里程查询_20260901-20260930_1024辆_仪表里程.xlsx / G362</x:v>
      </x:c>
      <x:c r="O2260" s="2" t="str">
        <x:v>车辆里程查询_20260901-20260930_1024辆_GPS里程.xlsx / G364</x:v>
      </x:c>
      <x:c r="P2260" s="2" t="str">
        <x:v>车辆纯氢气里程查询_20260901-20260930_1024辆.xlsx / G989</x:v>
      </x:c>
    </x:row>
    <x:row r="2261" ht="22" customHeight="1">
      <x:c r="A2261" s="2" t="n">
        <x:v>91</x:v>
      </x:c>
      <x:c r="B2261" s="2" t="str">
        <x:v>粤A07577F</x:v>
      </x:c>
      <x:c r="C2261" s="2" t="str">
        <x:v>刘念念</x:v>
      </x:c>
      <x:c r="D2261" s="8" t="d">
        <x:v>2026-09-04T00:00:00.000Z</x:v>
      </x:c>
      <x:c r="E2261" s="7" t="n">
        <x:v>0</x:v>
      </x:c>
      <x:c r="F2261" s="7" t="n">
        <x:v>0</x:v>
      </x:c>
      <x:c r="G2261" s="7"/>
      <x:c r="H2261" s="2" t="str">
        <x:v>否</x:v>
      </x:c>
      <x:c r="I2261" s="7" t="n">
        <x:f>IF(AND(ISNUMBER(E2261),ISNUMBER(F2261)),E2261-F2261,"")</x:f>
        <x:v>0</x:v>
      </x:c>
      <x:c r="J2261" s="2" t="str">
        <x:f>IF(H2261="否","不适用",IF(AND(ISNUMBER(E2261),ISNUMBER(F2261)),IF(I2261&gt;'规则与名单'!$B$2,"是","否"),"未判定"))</x:f>
        <x:v>不适用</x:v>
      </x:c>
      <x:c r="K2261" s="2" t="str">
        <x:f>IF(J2261="是",IF(ISNUMBER(F2261),"测试日GPS","缺失"),IF(ISNUMBER(G2261),"非测试日纯氢",IF(AND(H2261="是",J2261="未判定"),IF(ISNUMBER(F2261),"测试名单无纯氢GPS","缺失"),IF(ISNUMBER(E2261),"非测试日仪表","缺失"))))</x:f>
        <x:v>非测试日仪表</x:v>
      </x:c>
      <x:c r="L2261" s="7" t="n">
        <x:f>IF(K2261="缺失","",IF(K2261="非测试日纯氢",G2261,IF(K2261="非测试日仪表",E2261,F2261)))</x:f>
        <x:v>0</x:v>
      </x:c>
      <x:c r="M2261" s="2" t="n">
        <x:f>IF(K2261="缺失",1,0)</x:f>
        <x:v>0</x:v>
      </x:c>
      <x:c r="N2261" s="2" t="str">
        <x:v>车辆里程查询_20260901-20260930_1024辆_仪表里程.xlsx / H362</x:v>
      </x:c>
      <x:c r="O2261" s="2" t="str">
        <x:v>车辆里程查询_20260901-20260930_1024辆_GPS里程.xlsx / H364</x:v>
      </x:c>
      <x:c r="P2261" s="2" t="str">
        <x:v>车辆纯氢气里程查询_20260901-20260930_1024辆.xlsx / H989</x:v>
      </x:c>
    </x:row>
    <x:row r="2262" ht="22" customHeight="1">
      <x:c r="A2262" s="2" t="n">
        <x:v>92</x:v>
      </x:c>
      <x:c r="B2262" s="2" t="str">
        <x:v>粤A08506F</x:v>
      </x:c>
      <x:c r="C2262" s="2" t="str">
        <x:v>刘念念</x:v>
      </x:c>
      <x:c r="D2262" s="8" t="d">
        <x:v>2026-09-01T00:00:00.000Z</x:v>
      </x:c>
      <x:c r="E2262" s="7" t="n">
        <x:v>101</x:v>
      </x:c>
      <x:c r="F2262" s="7" t="n">
        <x:v>95.8</x:v>
      </x:c>
      <x:c r="G2262" s="7" t="n">
        <x:v>13.9</x:v>
      </x:c>
      <x:c r="H2262" s="2" t="str">
        <x:v>是</x:v>
      </x:c>
      <x:c r="I2262" s="7" t="n">
        <x:f>IF(AND(ISNUMBER(E2262),ISNUMBER(F2262)),E2262-F2262,"")</x:f>
        <x:v>5.200000000000003</x:v>
      </x:c>
      <x:c r="J2262" s="2" t="str">
        <x:f>IF(H2262="否","不适用",IF(AND(ISNUMBER(E2262),ISNUMBER(F2262)),IF(I2262&gt;'规则与名单'!$B$2,"是","否"),"未判定"))</x:f>
        <x:v>否</x:v>
      </x:c>
      <x:c r="K2262" s="2" t="str">
        <x:f>IF(J2262="是",IF(ISNUMBER(F2262),"测试日GPS","缺失"),IF(ISNUMBER(G2262),"非测试日纯氢",IF(AND(H2262="是",J2262="未判定"),IF(ISNUMBER(F2262),"测试名单无纯氢GPS","缺失"),IF(ISNUMBER(E2262),"非测试日仪表","缺失"))))</x:f>
        <x:v>非测试日纯氢</x:v>
      </x:c>
      <x:c r="L2262" s="7" t="n">
        <x:f>IF(K2262="缺失","",IF(K2262="非测试日纯氢",G2262,IF(K2262="非测试日仪表",E2262,F2262)))</x:f>
        <x:v>13.9</x:v>
      </x:c>
      <x:c r="M2262" s="2" t="n">
        <x:f>IF(K2262="缺失",1,0)</x:f>
        <x:v>0</x:v>
      </x:c>
      <x:c r="N2262" s="2" t="str">
        <x:v>车辆里程查询_20260901-20260930_1024辆_仪表里程.xlsx / E289</x:v>
      </x:c>
      <x:c r="O2262" s="2" t="str">
        <x:v>车辆里程查询_20260901-20260930_1024辆_GPS里程.xlsx / E214</x:v>
      </x:c>
      <x:c r="P2262" s="2" t="str">
        <x:v>车辆纯氢气里程查询_20260901-20260930_1024辆.xlsx / E956</x:v>
      </x:c>
    </x:row>
    <x:row r="2263" ht="22" customHeight="1">
      <x:c r="A2263" s="2" t="n">
        <x:v>92</x:v>
      </x:c>
      <x:c r="B2263" s="2" t="str">
        <x:v>粤A08506F</x:v>
      </x:c>
      <x:c r="C2263" s="2" t="str">
        <x:v>刘念念</x:v>
      </x:c>
      <x:c r="D2263" s="8" t="d">
        <x:v>2026-09-02T00:00:00.000Z</x:v>
      </x:c>
      <x:c r="E2263" s="7" t="n">
        <x:v>132.6</x:v>
      </x:c>
      <x:c r="F2263" s="7" t="n">
        <x:v>125.3</x:v>
      </x:c>
      <x:c r="G2263" s="7" t="n">
        <x:v>18.8</x:v>
      </x:c>
      <x:c r="H2263" s="2" t="str">
        <x:v>是</x:v>
      </x:c>
      <x:c r="I2263" s="7" t="n">
        <x:f>IF(AND(ISNUMBER(E2263),ISNUMBER(F2263)),E2263-F2263,"")</x:f>
        <x:v>7.299999999999997</x:v>
      </x:c>
      <x:c r="J2263" s="2" t="str">
        <x:f>IF(H2263="否","不适用",IF(AND(ISNUMBER(E2263),ISNUMBER(F2263)),IF(I2263&gt;'规则与名单'!$B$2,"是","否"),"未判定"))</x:f>
        <x:v>否</x:v>
      </x:c>
      <x:c r="K2263" s="2" t="str">
        <x:f>IF(J2263="是",IF(ISNUMBER(F2263),"测试日GPS","缺失"),IF(ISNUMBER(G2263),"非测试日纯氢",IF(AND(H2263="是",J2263="未判定"),IF(ISNUMBER(F2263),"测试名单无纯氢GPS","缺失"),IF(ISNUMBER(E2263),"非测试日仪表","缺失"))))</x:f>
        <x:v>非测试日纯氢</x:v>
      </x:c>
      <x:c r="L2263" s="7" t="n">
        <x:f>IF(K2263="缺失","",IF(K2263="非测试日纯氢",G2263,IF(K2263="非测试日仪表",E2263,F2263)))</x:f>
        <x:v>18.8</x:v>
      </x:c>
      <x:c r="M2263" s="2" t="n">
        <x:f>IF(K2263="缺失",1,0)</x:f>
        <x:v>0</x:v>
      </x:c>
      <x:c r="N2263" s="2" t="str">
        <x:v>车辆里程查询_20260901-20260930_1024辆_仪表里程.xlsx / F289</x:v>
      </x:c>
      <x:c r="O2263" s="2" t="str">
        <x:v>车辆里程查询_20260901-20260930_1024辆_GPS里程.xlsx / F214</x:v>
      </x:c>
      <x:c r="P2263" s="2" t="str">
        <x:v>车辆纯氢气里程查询_20260901-20260930_1024辆.xlsx / F956</x:v>
      </x:c>
    </x:row>
    <x:row r="2264" ht="22" customHeight="1">
      <x:c r="A2264" s="2" t="n">
        <x:v>92</x:v>
      </x:c>
      <x:c r="B2264" s="2" t="str">
        <x:v>粤A08506F</x:v>
      </x:c>
      <x:c r="C2264" s="2" t="str">
        <x:v>刘念念</x:v>
      </x:c>
      <x:c r="D2264" s="8" t="d">
        <x:v>2026-09-03T00:00:00.000Z</x:v>
      </x:c>
      <x:c r="E2264" s="7" t="n">
        <x:v>127.1</x:v>
      </x:c>
      <x:c r="F2264" s="7" t="n">
        <x:v>120.4</x:v>
      </x:c>
      <x:c r="G2264" s="7" t="n">
        <x:v>17.8</x:v>
      </x:c>
      <x:c r="H2264" s="2" t="str">
        <x:v>是</x:v>
      </x:c>
      <x:c r="I2264" s="7" t="n">
        <x:f>IF(AND(ISNUMBER(E2264),ISNUMBER(F2264)),E2264-F2264,"")</x:f>
        <x:v>6.699999999999989</x:v>
      </x:c>
      <x:c r="J2264" s="2" t="str">
        <x:f>IF(H2264="否","不适用",IF(AND(ISNUMBER(E2264),ISNUMBER(F2264)),IF(I2264&gt;'规则与名单'!$B$2,"是","否"),"未判定"))</x:f>
        <x:v>否</x:v>
      </x:c>
      <x:c r="K2264" s="2" t="str">
        <x:f>IF(J2264="是",IF(ISNUMBER(F2264),"测试日GPS","缺失"),IF(ISNUMBER(G2264),"非测试日纯氢",IF(AND(H2264="是",J2264="未判定"),IF(ISNUMBER(F2264),"测试名单无纯氢GPS","缺失"),IF(ISNUMBER(E2264),"非测试日仪表","缺失"))))</x:f>
        <x:v>非测试日纯氢</x:v>
      </x:c>
      <x:c r="L2264" s="7" t="n">
        <x:f>IF(K2264="缺失","",IF(K2264="非测试日纯氢",G2264,IF(K2264="非测试日仪表",E2264,F2264)))</x:f>
        <x:v>17.8</x:v>
      </x:c>
      <x:c r="M2264" s="2" t="n">
        <x:f>IF(K2264="缺失",1,0)</x:f>
        <x:v>0</x:v>
      </x:c>
      <x:c r="N2264" s="2" t="str">
        <x:v>车辆里程查询_20260901-20260930_1024辆_仪表里程.xlsx / G289</x:v>
      </x:c>
      <x:c r="O2264" s="2" t="str">
        <x:v>车辆里程查询_20260901-20260930_1024辆_GPS里程.xlsx / G214</x:v>
      </x:c>
      <x:c r="P2264" s="2" t="str">
        <x:v>车辆纯氢气里程查询_20260901-20260930_1024辆.xlsx / G956</x:v>
      </x:c>
    </x:row>
    <x:row r="2265" ht="22" customHeight="1">
      <x:c r="A2265" s="2" t="n">
        <x:v>92</x:v>
      </x:c>
      <x:c r="B2265" s="2" t="str">
        <x:v>粤A08506F</x:v>
      </x:c>
      <x:c r="C2265" s="2" t="str">
        <x:v>刘念念</x:v>
      </x:c>
      <x:c r="D2265" s="8" t="d">
        <x:v>2026-09-04T00:00:00.000Z</x:v>
      </x:c>
      <x:c r="E2265" s="7" t="n">
        <x:v>0.9</x:v>
      </x:c>
      <x:c r="F2265" s="7" t="n">
        <x:v>0.8</x:v>
      </x:c>
      <x:c r="G2265" s="7" t="n">
        <x:v>0.3</x:v>
      </x:c>
      <x:c r="H2265" s="2" t="str">
        <x:v>是</x:v>
      </x:c>
      <x:c r="I2265" s="7" t="n">
        <x:f>IF(AND(ISNUMBER(E2265),ISNUMBER(F2265)),E2265-F2265,"")</x:f>
        <x:v>0.09999999999999998</x:v>
      </x:c>
      <x:c r="J2265" s="2" t="str">
        <x:f>IF(H2265="否","不适用",IF(AND(ISNUMBER(E2265),ISNUMBER(F2265)),IF(I2265&gt;'规则与名单'!$B$2,"是","否"),"未判定"))</x:f>
        <x:v>否</x:v>
      </x:c>
      <x:c r="K2265" s="2" t="str">
        <x:f>IF(J2265="是",IF(ISNUMBER(F2265),"测试日GPS","缺失"),IF(ISNUMBER(G2265),"非测试日纯氢",IF(AND(H2265="是",J2265="未判定"),IF(ISNUMBER(F2265),"测试名单无纯氢GPS","缺失"),IF(ISNUMBER(E2265),"非测试日仪表","缺失"))))</x:f>
        <x:v>非测试日纯氢</x:v>
      </x:c>
      <x:c r="L2265" s="7" t="n">
        <x:f>IF(K2265="缺失","",IF(K2265="非测试日纯氢",G2265,IF(K2265="非测试日仪表",E2265,F2265)))</x:f>
        <x:v>0.3</x:v>
      </x:c>
      <x:c r="M2265" s="2" t="n">
        <x:f>IF(K2265="缺失",1,0)</x:f>
        <x:v>0</x:v>
      </x:c>
      <x:c r="N2265" s="2" t="str">
        <x:v>车辆里程查询_20260901-20260930_1024辆_仪表里程.xlsx / H289</x:v>
      </x:c>
      <x:c r="O2265" s="2" t="str">
        <x:v>车辆里程查询_20260901-20260930_1024辆_GPS里程.xlsx / H214</x:v>
      </x:c>
      <x:c r="P2265" s="2" t="str">
        <x:v>车辆纯氢气里程查询_20260901-20260930_1024辆.xlsx / H956</x:v>
      </x:c>
    </x:row>
    <x:row r="2266" ht="22" customHeight="1">
      <x:c r="A2266" s="2" t="n">
        <x:v>92</x:v>
      </x:c>
      <x:c r="B2266" s="2" t="str">
        <x:v>粤A08506F</x:v>
      </x:c>
      <x:c r="C2266" s="2" t="str">
        <x:v>刘念念</x:v>
      </x:c>
      <x:c r="D2266" s="8" t="d">
        <x:v>2026-09-05T00:00:00.000Z</x:v>
      </x:c>
      <x:c r="E2266" s="7" t="n">
        <x:v>386.5</x:v>
      </x:c>
      <x:c r="F2266" s="7" t="n">
        <x:v>366.8</x:v>
      </x:c>
      <x:c r="G2266" s="7" t="n">
        <x:v>337.5</x:v>
      </x:c>
      <x:c r="H2266" s="2" t="str">
        <x:v>是</x:v>
      </x:c>
      <x:c r="I2266" s="7" t="n">
        <x:f>IF(AND(ISNUMBER(E2266),ISNUMBER(F2266)),E2266-F2266,"")</x:f>
        <x:v>19.69999999999999</x:v>
      </x:c>
      <x:c r="J2266" s="2" t="str">
        <x:f>IF(H2266="否","不适用",IF(AND(ISNUMBER(E2266),ISNUMBER(F2266)),IF(I2266&gt;'规则与名单'!$B$2,"是","否"),"未判定"))</x:f>
        <x:v>否</x:v>
      </x:c>
      <x:c r="K2266" s="2" t="str">
        <x:f>IF(J2266="是",IF(ISNUMBER(F2266),"测试日GPS","缺失"),IF(ISNUMBER(G2266),"非测试日纯氢",IF(AND(H2266="是",J2266="未判定"),IF(ISNUMBER(F2266),"测试名单无纯氢GPS","缺失"),IF(ISNUMBER(E2266),"非测试日仪表","缺失"))))</x:f>
        <x:v>非测试日纯氢</x:v>
      </x:c>
      <x:c r="L2266" s="7" t="n">
        <x:f>IF(K2266="缺失","",IF(K2266="非测试日纯氢",G2266,IF(K2266="非测试日仪表",E2266,F2266)))</x:f>
        <x:v>337.5</x:v>
      </x:c>
      <x:c r="M2266" s="2" t="n">
        <x:f>IF(K2266="缺失",1,0)</x:f>
        <x:v>0</x:v>
      </x:c>
      <x:c r="N2266" s="2" t="str">
        <x:v>车辆里程查询_20260901-20260930_1024辆_仪表里程.xlsx / I289</x:v>
      </x:c>
      <x:c r="O2266" s="2" t="str">
        <x:v>车辆里程查询_20260901-20260930_1024辆_GPS里程.xlsx / I214</x:v>
      </x:c>
      <x:c r="P2266" s="2" t="str">
        <x:v>车辆纯氢气里程查询_20260901-20260930_1024辆.xlsx / I956</x:v>
      </x:c>
    </x:row>
    <x:row r="2267" ht="22" customHeight="1">
      <x:c r="A2267" s="2" t="n">
        <x:v>93</x:v>
      </x:c>
      <x:c r="B2267" s="2" t="str">
        <x:v>粤A08578F</x:v>
      </x:c>
      <x:c r="C2267" s="2" t="str">
        <x:v>刘念念</x:v>
      </x:c>
      <x:c r="D2267" s="8" t="d">
        <x:v>2026-09-01T00:00:00.000Z</x:v>
      </x:c>
      <x:c r="E2267" s="7" t="n">
        <x:v>0</x:v>
      </x:c>
      <x:c r="F2267" s="7" t="n">
        <x:v>0</x:v>
      </x:c>
      <x:c r="G2267" s="7"/>
      <x:c r="H2267" s="2" t="str">
        <x:v>否</x:v>
      </x:c>
      <x:c r="I2267" s="7" t="n">
        <x:f>IF(AND(ISNUMBER(E2267),ISNUMBER(F2267)),E2267-F2267,"")</x:f>
        <x:v>0</x:v>
      </x:c>
      <x:c r="J2267" s="2" t="str">
        <x:f>IF(H2267="否","不适用",IF(AND(ISNUMBER(E2267),ISNUMBER(F2267)),IF(I2267&gt;'规则与名单'!$B$2,"是","否"),"未判定"))</x:f>
        <x:v>不适用</x:v>
      </x:c>
      <x:c r="K2267" s="2" t="str">
        <x:f>IF(J2267="是",IF(ISNUMBER(F2267),"测试日GPS","缺失"),IF(ISNUMBER(G2267),"非测试日纯氢",IF(AND(H2267="是",J2267="未判定"),IF(ISNUMBER(F2267),"测试名单无纯氢GPS","缺失"),IF(ISNUMBER(E2267),"非测试日仪表","缺失"))))</x:f>
        <x:v>非测试日仪表</x:v>
      </x:c>
      <x:c r="L2267" s="7" t="n">
        <x:f>IF(K2267="缺失","",IF(K2267="非测试日纯氢",G2267,IF(K2267="非测试日仪表",E2267,F2267)))</x:f>
        <x:v>0</x:v>
      </x:c>
      <x:c r="M2267" s="2" t="n">
        <x:f>IF(K2267="缺失",1,0)</x:f>
        <x:v>0</x:v>
      </x:c>
      <x:c r="N2267" s="2" t="str">
        <x:v>车辆里程查询_20260901-20260930_1024辆_仪表里程.xlsx / E565</x:v>
      </x:c>
      <x:c r="O2267" s="2" t="str">
        <x:v>车辆里程查询_20260901-20260930_1024辆_GPS里程.xlsx / E565</x:v>
      </x:c>
      <x:c r="P2267" s="2" t="str">
        <x:v>车辆纯氢气里程查询_20260901-20260930_1024辆.xlsx / E978</x:v>
      </x:c>
    </x:row>
    <x:row r="2268" ht="22" customHeight="1">
      <x:c r="A2268" s="2" t="n">
        <x:v>93</x:v>
      </x:c>
      <x:c r="B2268" s="2" t="str">
        <x:v>粤A08578F</x:v>
      </x:c>
      <x:c r="C2268" s="2" t="str">
        <x:v>刘念念</x:v>
      </x:c>
      <x:c r="D2268" s="8" t="d">
        <x:v>2026-09-02T00:00:00.000Z</x:v>
      </x:c>
      <x:c r="E2268" s="7" t="n">
        <x:v>204.9</x:v>
      </x:c>
      <x:c r="F2268" s="7" t="n">
        <x:v>191.9</x:v>
      </x:c>
      <x:c r="G2268" s="7" t="n">
        <x:v>204.9</x:v>
      </x:c>
      <x:c r="H2268" s="2" t="str">
        <x:v>否</x:v>
      </x:c>
      <x:c r="I2268" s="7" t="n">
        <x:f>IF(AND(ISNUMBER(E2268),ISNUMBER(F2268)),E2268-F2268,"")</x:f>
        <x:v>13</x:v>
      </x:c>
      <x:c r="J2268" s="2" t="str">
        <x:f>IF(H2268="否","不适用",IF(AND(ISNUMBER(E2268),ISNUMBER(F2268)),IF(I2268&gt;'规则与名单'!$B$2,"是","否"),"未判定"))</x:f>
        <x:v>不适用</x:v>
      </x:c>
      <x:c r="K2268" s="2" t="str">
        <x:f>IF(J2268="是",IF(ISNUMBER(F2268),"测试日GPS","缺失"),IF(ISNUMBER(G2268),"非测试日纯氢",IF(AND(H2268="是",J2268="未判定"),IF(ISNUMBER(F2268),"测试名单无纯氢GPS","缺失"),IF(ISNUMBER(E2268),"非测试日仪表","缺失"))))</x:f>
        <x:v>非测试日纯氢</x:v>
      </x:c>
      <x:c r="L2268" s="7" t="n">
        <x:f>IF(K2268="缺失","",IF(K2268="非测试日纯氢",G2268,IF(K2268="非测试日仪表",E2268,F2268)))</x:f>
        <x:v>204.9</x:v>
      </x:c>
      <x:c r="M2268" s="2" t="n">
        <x:f>IF(K2268="缺失",1,0)</x:f>
        <x:v>0</x:v>
      </x:c>
      <x:c r="N2268" s="2" t="str">
        <x:v>车辆里程查询_20260901-20260930_1024辆_仪表里程.xlsx / F565</x:v>
      </x:c>
      <x:c r="O2268" s="2" t="str">
        <x:v>车辆里程查询_20260901-20260930_1024辆_GPS里程.xlsx / F565</x:v>
      </x:c>
      <x:c r="P2268" s="2" t="str">
        <x:v>车辆纯氢气里程查询_20260901-20260930_1024辆.xlsx / F978</x:v>
      </x:c>
    </x:row>
    <x:row r="2269" ht="22" customHeight="1">
      <x:c r="A2269" s="2" t="n">
        <x:v>93</x:v>
      </x:c>
      <x:c r="B2269" s="2" t="str">
        <x:v>粤A08578F</x:v>
      </x:c>
      <x:c r="C2269" s="2" t="str">
        <x:v>刘念念</x:v>
      </x:c>
      <x:c r="D2269" s="8" t="d">
        <x:v>2026-09-03T00:00:00.000Z</x:v>
      </x:c>
      <x:c r="E2269" s="7" t="n">
        <x:v>396.6</x:v>
      </x:c>
      <x:c r="F2269" s="7" t="n">
        <x:v>374.9</x:v>
      </x:c>
      <x:c r="G2269" s="7" t="n">
        <x:v>395.8</x:v>
      </x:c>
      <x:c r="H2269" s="2" t="str">
        <x:v>否</x:v>
      </x:c>
      <x:c r="I2269" s="7" t="n">
        <x:f>IF(AND(ISNUMBER(E2269),ISNUMBER(F2269)),E2269-F2269,"")</x:f>
        <x:v>21.700000000000045</x:v>
      </x:c>
      <x:c r="J2269" s="2" t="str">
        <x:f>IF(H2269="否","不适用",IF(AND(ISNUMBER(E2269),ISNUMBER(F2269)),IF(I2269&gt;'规则与名单'!$B$2,"是","否"),"未判定"))</x:f>
        <x:v>不适用</x:v>
      </x:c>
      <x:c r="K2269" s="2" t="str">
        <x:f>IF(J2269="是",IF(ISNUMBER(F2269),"测试日GPS","缺失"),IF(ISNUMBER(G2269),"非测试日纯氢",IF(AND(H2269="是",J2269="未判定"),IF(ISNUMBER(F2269),"测试名单无纯氢GPS","缺失"),IF(ISNUMBER(E2269),"非测试日仪表","缺失"))))</x:f>
        <x:v>非测试日纯氢</x:v>
      </x:c>
      <x:c r="L2269" s="7" t="n">
        <x:f>IF(K2269="缺失","",IF(K2269="非测试日纯氢",G2269,IF(K2269="非测试日仪表",E2269,F2269)))</x:f>
        <x:v>395.8</x:v>
      </x:c>
      <x:c r="M2269" s="2" t="n">
        <x:f>IF(K2269="缺失",1,0)</x:f>
        <x:v>0</x:v>
      </x:c>
      <x:c r="N2269" s="2" t="str">
        <x:v>车辆里程查询_20260901-20260930_1024辆_仪表里程.xlsx / G565</x:v>
      </x:c>
      <x:c r="O2269" s="2" t="str">
        <x:v>车辆里程查询_20260901-20260930_1024辆_GPS里程.xlsx / G565</x:v>
      </x:c>
      <x:c r="P2269" s="2" t="str">
        <x:v>车辆纯氢气里程查询_20260901-20260930_1024辆.xlsx / G978</x:v>
      </x:c>
    </x:row>
    <x:row r="2270" ht="22" customHeight="1">
      <x:c r="A2270" s="2" t="n">
        <x:v>93</x:v>
      </x:c>
      <x:c r="B2270" s="2" t="str">
        <x:v>粤A08578F</x:v>
      </x:c>
      <x:c r="C2270" s="2" t="str">
        <x:v>刘念念</x:v>
      </x:c>
      <x:c r="D2270" s="8" t="d">
        <x:v>2026-09-04T00:00:00.000Z</x:v>
      </x:c>
      <x:c r="E2270" s="7" t="n">
        <x:v>333.5</x:v>
      </x:c>
      <x:c r="F2270" s="7" t="n">
        <x:v>315.7</x:v>
      </x:c>
      <x:c r="G2270" s="7" t="n">
        <x:v>332.9</x:v>
      </x:c>
      <x:c r="H2270" s="2" t="str">
        <x:v>否</x:v>
      </x:c>
      <x:c r="I2270" s="7" t="n">
        <x:f>IF(AND(ISNUMBER(E2270),ISNUMBER(F2270)),E2270-F2270,"")</x:f>
        <x:v>17.80000000000001</x:v>
      </x:c>
      <x:c r="J2270" s="2" t="str">
        <x:f>IF(H2270="否","不适用",IF(AND(ISNUMBER(E2270),ISNUMBER(F2270)),IF(I2270&gt;'规则与名单'!$B$2,"是","否"),"未判定"))</x:f>
        <x:v>不适用</x:v>
      </x:c>
      <x:c r="K2270" s="2" t="str">
        <x:f>IF(J2270="是",IF(ISNUMBER(F2270),"测试日GPS","缺失"),IF(ISNUMBER(G2270),"非测试日纯氢",IF(AND(H2270="是",J2270="未判定"),IF(ISNUMBER(F2270),"测试名单无纯氢GPS","缺失"),IF(ISNUMBER(E2270),"非测试日仪表","缺失"))))</x:f>
        <x:v>非测试日纯氢</x:v>
      </x:c>
      <x:c r="L2270" s="7" t="n">
        <x:f>IF(K2270="缺失","",IF(K2270="非测试日纯氢",G2270,IF(K2270="非测试日仪表",E2270,F2270)))</x:f>
        <x:v>332.9</x:v>
      </x:c>
      <x:c r="M2270" s="2" t="n">
        <x:f>IF(K2270="缺失",1,0)</x:f>
        <x:v>0</x:v>
      </x:c>
      <x:c r="N2270" s="2" t="str">
        <x:v>车辆里程查询_20260901-20260930_1024辆_仪表里程.xlsx / H565</x:v>
      </x:c>
      <x:c r="O2270" s="2" t="str">
        <x:v>车辆里程查询_20260901-20260930_1024辆_GPS里程.xlsx / H565</x:v>
      </x:c>
      <x:c r="P2270" s="2" t="str">
        <x:v>车辆纯氢气里程查询_20260901-20260930_1024辆.xlsx / H978</x:v>
      </x:c>
    </x:row>
    <x:row r="2271" ht="22" customHeight="1">
      <x:c r="A2271" s="2" t="n">
        <x:v>93</x:v>
      </x:c>
      <x:c r="B2271" s="2" t="str">
        <x:v>粤A08578F</x:v>
      </x:c>
      <x:c r="C2271" s="2" t="str">
        <x:v>刘念念</x:v>
      </x:c>
      <x:c r="D2271" s="8" t="d">
        <x:v>2026-09-05T00:00:00.000Z</x:v>
      </x:c>
      <x:c r="E2271" s="7"/>
      <x:c r="F2271" s="7" t="n">
        <x:v>0</x:v>
      </x:c>
      <x:c r="G2271" s="7"/>
      <x:c r="H2271" s="2" t="str">
        <x:v>否</x:v>
      </x:c>
      <x:c r="I2271" s="7" t="str">
        <x:f>IF(AND(ISNUMBER(E2271),ISNUMBER(F2271)),E2271-F2271,"")</x:f>
      </x:c>
      <x:c r="J2271" s="2" t="str">
        <x:f>IF(H2271="否","不适用",IF(AND(ISNUMBER(E2271),ISNUMBER(F2271)),IF(I2271&gt;'规则与名单'!$B$2,"是","否"),"未判定"))</x:f>
        <x:v>不适用</x:v>
      </x:c>
      <x:c r="K2271" s="2" t="str">
        <x:f>IF(J2271="是",IF(ISNUMBER(F2271),"测试日GPS","缺失"),IF(ISNUMBER(G2271),"非测试日纯氢",IF(AND(H2271="是",J2271="未判定"),IF(ISNUMBER(F2271),"测试名单无纯氢GPS","缺失"),IF(ISNUMBER(E2271),"非测试日仪表","缺失"))))</x:f>
        <x:v>缺失</x:v>
      </x:c>
      <x:c r="L2271" s="7" t="str">
        <x:f>IF(K2271="缺失","",IF(K2271="非测试日纯氢",G2271,IF(K2271="非测试日仪表",E2271,F2271)))</x:f>
      </x:c>
      <x:c r="M2271" s="2" t="n">
        <x:f>IF(K2271="缺失",1,0)</x:f>
        <x:v>1</x:v>
      </x:c>
      <x:c r="N2271" s="2" t="str">
        <x:v>车辆里程查询_20260901-20260930_1024辆_仪表里程.xlsx / I565</x:v>
      </x:c>
      <x:c r="O2271" s="2" t="str">
        <x:v>车辆里程查询_20260901-20260930_1024辆_GPS里程.xlsx / I565</x:v>
      </x:c>
      <x:c r="P2271" s="2" t="str">
        <x:v>车辆纯氢气里程查询_20260901-20260930_1024辆.xlsx / I978</x:v>
      </x:c>
    </x:row>
    <x:row r="2272" ht="22" customHeight="1">
      <x:c r="A2272" s="2" t="n">
        <x:v>93</x:v>
      </x:c>
      <x:c r="B2272" s="2" t="str">
        <x:v>粤A08578F</x:v>
      </x:c>
      <x:c r="C2272" s="2" t="str">
        <x:v>刘念念</x:v>
      </x:c>
      <x:c r="D2272" s="8" t="d">
        <x:v>2026-09-06T00:00:00.000Z</x:v>
      </x:c>
      <x:c r="E2272" s="7"/>
      <x:c r="F2272" s="7" t="n">
        <x:v>0</x:v>
      </x:c>
      <x:c r="G2272" s="7"/>
      <x:c r="H2272" s="2" t="str">
        <x:v>否</x:v>
      </x:c>
      <x:c r="I2272" s="7" t="str">
        <x:f>IF(AND(ISNUMBER(E2272),ISNUMBER(F2272)),E2272-F2272,"")</x:f>
      </x:c>
      <x:c r="J2272" s="2" t="str">
        <x:f>IF(H2272="否","不适用",IF(AND(ISNUMBER(E2272),ISNUMBER(F2272)),IF(I2272&gt;'规则与名单'!$B$2,"是","否"),"未判定"))</x:f>
        <x:v>不适用</x:v>
      </x:c>
      <x:c r="K2272" s="2" t="str">
        <x:f>IF(J2272="是",IF(ISNUMBER(F2272),"测试日GPS","缺失"),IF(ISNUMBER(G2272),"非测试日纯氢",IF(AND(H2272="是",J2272="未判定"),IF(ISNUMBER(F2272),"测试名单无纯氢GPS","缺失"),IF(ISNUMBER(E2272),"非测试日仪表","缺失"))))</x:f>
        <x:v>缺失</x:v>
      </x:c>
      <x:c r="L2272" s="7" t="str">
        <x:f>IF(K2272="缺失","",IF(K2272="非测试日纯氢",G2272,IF(K2272="非测试日仪表",E2272,F2272)))</x:f>
      </x:c>
      <x:c r="M2272" s="2" t="n">
        <x:f>IF(K2272="缺失",1,0)</x:f>
        <x:v>1</x:v>
      </x:c>
      <x:c r="N2272" s="2" t="str">
        <x:v>车辆里程查询_20260901-20260930_1024辆_仪表里程.xlsx / J565</x:v>
      </x:c>
      <x:c r="O2272" s="2" t="str">
        <x:v>车辆里程查询_20260901-20260930_1024辆_GPS里程.xlsx / J565</x:v>
      </x:c>
      <x:c r="P2272" s="2" t="str">
        <x:v>车辆纯氢气里程查询_20260901-20260930_1024辆.xlsx / J978</x:v>
      </x:c>
    </x:row>
    <x:row r="2273" ht="22" customHeight="1">
      <x:c r="A2273" s="2" t="n">
        <x:v>93</x:v>
      </x:c>
      <x:c r="B2273" s="2" t="str">
        <x:v>粤A08578F</x:v>
      </x:c>
      <x:c r="C2273" s="2" t="str">
        <x:v>刘念念</x:v>
      </x:c>
      <x:c r="D2273" s="8" t="d">
        <x:v>2026-09-07T00:00:00.000Z</x:v>
      </x:c>
      <x:c r="E2273" s="7" t="n">
        <x:v>54.4</x:v>
      </x:c>
      <x:c r="F2273" s="7" t="n">
        <x:v>51.7</x:v>
      </x:c>
      <x:c r="G2273" s="7" t="n">
        <x:v>50.1</x:v>
      </x:c>
      <x:c r="H2273" s="2" t="str">
        <x:v>否</x:v>
      </x:c>
      <x:c r="I2273" s="7" t="n">
        <x:f>IF(AND(ISNUMBER(E2273),ISNUMBER(F2273)),E2273-F2273,"")</x:f>
        <x:v>2.6999999999999957</x:v>
      </x:c>
      <x:c r="J2273" s="2" t="str">
        <x:f>IF(H2273="否","不适用",IF(AND(ISNUMBER(E2273),ISNUMBER(F2273)),IF(I2273&gt;'规则与名单'!$B$2,"是","否"),"未判定"))</x:f>
        <x:v>不适用</x:v>
      </x:c>
      <x:c r="K2273" s="2" t="str">
        <x:f>IF(J2273="是",IF(ISNUMBER(F2273),"测试日GPS","缺失"),IF(ISNUMBER(G2273),"非测试日纯氢",IF(AND(H2273="是",J2273="未判定"),IF(ISNUMBER(F2273),"测试名单无纯氢GPS","缺失"),IF(ISNUMBER(E2273),"非测试日仪表","缺失"))))</x:f>
        <x:v>非测试日纯氢</x:v>
      </x:c>
      <x:c r="L2273" s="7" t="n">
        <x:f>IF(K2273="缺失","",IF(K2273="非测试日纯氢",G2273,IF(K2273="非测试日仪表",E2273,F2273)))</x:f>
        <x:v>50.1</x:v>
      </x:c>
      <x:c r="M2273" s="2" t="n">
        <x:f>IF(K2273="缺失",1,0)</x:f>
        <x:v>0</x:v>
      </x:c>
      <x:c r="N2273" s="2" t="str">
        <x:v>车辆里程查询_20260901-20260930_1024辆_仪表里程.xlsx / K565</x:v>
      </x:c>
      <x:c r="O2273" s="2" t="str">
        <x:v>车辆里程查询_20260901-20260930_1024辆_GPS里程.xlsx / K565</x:v>
      </x:c>
      <x:c r="P2273" s="2" t="str">
        <x:v>车辆纯氢气里程查询_20260901-20260930_1024辆.xlsx / K978</x:v>
      </x:c>
    </x:row>
    <x:row r="2274" ht="22" customHeight="1">
      <x:c r="A2274" s="2" t="n">
        <x:v>93</x:v>
      </x:c>
      <x:c r="B2274" s="2" t="str">
        <x:v>粤A08578F</x:v>
      </x:c>
      <x:c r="C2274" s="2" t="str">
        <x:v>刘念念</x:v>
      </x:c>
      <x:c r="D2274" s="8" t="d">
        <x:v>2026-09-08T00:00:00.000Z</x:v>
      </x:c>
      <x:c r="E2274" s="7" t="n">
        <x:v>217</x:v>
      </x:c>
      <x:c r="F2274" s="7" t="n">
        <x:v>205.7</x:v>
      </x:c>
      <x:c r="G2274" s="7" t="n">
        <x:v>216.5</x:v>
      </x:c>
      <x:c r="H2274" s="2" t="str">
        <x:v>否</x:v>
      </x:c>
      <x:c r="I2274" s="7" t="n">
        <x:f>IF(AND(ISNUMBER(E2274),ISNUMBER(F2274)),E2274-F2274,"")</x:f>
        <x:v>11.300000000000011</x:v>
      </x:c>
      <x:c r="J2274" s="2" t="str">
        <x:f>IF(H2274="否","不适用",IF(AND(ISNUMBER(E2274),ISNUMBER(F2274)),IF(I2274&gt;'规则与名单'!$B$2,"是","否"),"未判定"))</x:f>
        <x:v>不适用</x:v>
      </x:c>
      <x:c r="K2274" s="2" t="str">
        <x:f>IF(J2274="是",IF(ISNUMBER(F2274),"测试日GPS","缺失"),IF(ISNUMBER(G2274),"非测试日纯氢",IF(AND(H2274="是",J2274="未判定"),IF(ISNUMBER(F2274),"测试名单无纯氢GPS","缺失"),IF(ISNUMBER(E2274),"非测试日仪表","缺失"))))</x:f>
        <x:v>非测试日纯氢</x:v>
      </x:c>
      <x:c r="L2274" s="7" t="n">
        <x:f>IF(K2274="缺失","",IF(K2274="非测试日纯氢",G2274,IF(K2274="非测试日仪表",E2274,F2274)))</x:f>
        <x:v>216.5</x:v>
      </x:c>
      <x:c r="M2274" s="2" t="n">
        <x:f>IF(K2274="缺失",1,0)</x:f>
        <x:v>0</x:v>
      </x:c>
      <x:c r="N2274" s="2" t="str">
        <x:v>车辆里程查询_20260901-20260930_1024辆_仪表里程.xlsx / L565</x:v>
      </x:c>
      <x:c r="O2274" s="2" t="str">
        <x:v>车辆里程查询_20260901-20260930_1024辆_GPS里程.xlsx / L565</x:v>
      </x:c>
      <x:c r="P2274" s="2" t="str">
        <x:v>车辆纯氢气里程查询_20260901-20260930_1024辆.xlsx / L978</x:v>
      </x:c>
    </x:row>
    <x:row r="2275" ht="22" customHeight="1">
      <x:c r="A2275" s="2" t="n">
        <x:v>93</x:v>
      </x:c>
      <x:c r="B2275" s="2" t="str">
        <x:v>粤A08578F</x:v>
      </x:c>
      <x:c r="C2275" s="2" t="str">
        <x:v>刘念念</x:v>
      </x:c>
      <x:c r="D2275" s="8" t="d">
        <x:v>2026-09-09T00:00:00.000Z</x:v>
      </x:c>
      <x:c r="E2275" s="7" t="n">
        <x:v>820</x:v>
      </x:c>
      <x:c r="F2275" s="7" t="n">
        <x:v>774.2</x:v>
      </x:c>
      <x:c r="G2275" s="7" t="n">
        <x:v>819.6</x:v>
      </x:c>
      <x:c r="H2275" s="2" t="str">
        <x:v>否</x:v>
      </x:c>
      <x:c r="I2275" s="7" t="n">
        <x:f>IF(AND(ISNUMBER(E2275),ISNUMBER(F2275)),E2275-F2275,"")</x:f>
        <x:v>45.799999999999955</x:v>
      </x:c>
      <x:c r="J2275" s="2" t="str">
        <x:f>IF(H2275="否","不适用",IF(AND(ISNUMBER(E2275),ISNUMBER(F2275)),IF(I2275&gt;'规则与名单'!$B$2,"是","否"),"未判定"))</x:f>
        <x:v>不适用</x:v>
      </x:c>
      <x:c r="K2275" s="2" t="str">
        <x:f>IF(J2275="是",IF(ISNUMBER(F2275),"测试日GPS","缺失"),IF(ISNUMBER(G2275),"非测试日纯氢",IF(AND(H2275="是",J2275="未判定"),IF(ISNUMBER(F2275),"测试名单无纯氢GPS","缺失"),IF(ISNUMBER(E2275),"非测试日仪表","缺失"))))</x:f>
        <x:v>非测试日纯氢</x:v>
      </x:c>
      <x:c r="L2275" s="7" t="n">
        <x:f>IF(K2275="缺失","",IF(K2275="非测试日纯氢",G2275,IF(K2275="非测试日仪表",E2275,F2275)))</x:f>
        <x:v>819.6</x:v>
      </x:c>
      <x:c r="M2275" s="2" t="n">
        <x:f>IF(K2275="缺失",1,0)</x:f>
        <x:v>0</x:v>
      </x:c>
      <x:c r="N2275" s="2" t="str">
        <x:v>车辆里程查询_20260901-20260930_1024辆_仪表里程.xlsx / M565</x:v>
      </x:c>
      <x:c r="O2275" s="2" t="str">
        <x:v>车辆里程查询_20260901-20260930_1024辆_GPS里程.xlsx / M565</x:v>
      </x:c>
      <x:c r="P2275" s="2" t="str">
        <x:v>车辆纯氢气里程查询_20260901-20260930_1024辆.xlsx / M978</x:v>
      </x:c>
    </x:row>
    <x:row r="2276" ht="22" customHeight="1">
      <x:c r="A2276" s="2" t="n">
        <x:v>93</x:v>
      </x:c>
      <x:c r="B2276" s="2" t="str">
        <x:v>粤A08578F</x:v>
      </x:c>
      <x:c r="C2276" s="2" t="str">
        <x:v>刘念念</x:v>
      </x:c>
      <x:c r="D2276" s="8" t="d">
        <x:v>2026-09-10T00:00:00.000Z</x:v>
      </x:c>
      <x:c r="E2276" s="7" t="n">
        <x:v>278.7</x:v>
      </x:c>
      <x:c r="F2276" s="7" t="n">
        <x:v>261.8</x:v>
      </x:c>
      <x:c r="G2276" s="7" t="n">
        <x:v>278.7</x:v>
      </x:c>
      <x:c r="H2276" s="2" t="str">
        <x:v>否</x:v>
      </x:c>
      <x:c r="I2276" s="7" t="n">
        <x:f>IF(AND(ISNUMBER(E2276),ISNUMBER(F2276)),E2276-F2276,"")</x:f>
        <x:v>16.899999999999977</x:v>
      </x:c>
      <x:c r="J2276" s="2" t="str">
        <x:f>IF(H2276="否","不适用",IF(AND(ISNUMBER(E2276),ISNUMBER(F2276)),IF(I2276&gt;'规则与名单'!$B$2,"是","否"),"未判定"))</x:f>
        <x:v>不适用</x:v>
      </x:c>
      <x:c r="K2276" s="2" t="str">
        <x:f>IF(J2276="是",IF(ISNUMBER(F2276),"测试日GPS","缺失"),IF(ISNUMBER(G2276),"非测试日纯氢",IF(AND(H2276="是",J2276="未判定"),IF(ISNUMBER(F2276),"测试名单无纯氢GPS","缺失"),IF(ISNUMBER(E2276),"非测试日仪表","缺失"))))</x:f>
        <x:v>非测试日纯氢</x:v>
      </x:c>
      <x:c r="L2276" s="7" t="n">
        <x:f>IF(K2276="缺失","",IF(K2276="非测试日纯氢",G2276,IF(K2276="非测试日仪表",E2276,F2276)))</x:f>
        <x:v>278.7</x:v>
      </x:c>
      <x:c r="M2276" s="2" t="n">
        <x:f>IF(K2276="缺失",1,0)</x:f>
        <x:v>0</x:v>
      </x:c>
      <x:c r="N2276" s="2" t="str">
        <x:v>车辆里程查询_20260901-20260930_1024辆_仪表里程.xlsx / N565</x:v>
      </x:c>
      <x:c r="O2276" s="2" t="str">
        <x:v>车辆里程查询_20260901-20260930_1024辆_GPS里程.xlsx / N565</x:v>
      </x:c>
      <x:c r="P2276" s="2" t="str">
        <x:v>车辆纯氢气里程查询_20260901-20260930_1024辆.xlsx / N978</x:v>
      </x:c>
    </x:row>
    <x:row r="2277" ht="22" customHeight="1">
      <x:c r="A2277" s="2" t="n">
        <x:v>93</x:v>
      </x:c>
      <x:c r="B2277" s="2" t="str">
        <x:v>粤A08578F</x:v>
      </x:c>
      <x:c r="C2277" s="2" t="str">
        <x:v>刘念念</x:v>
      </x:c>
      <x:c r="D2277" s="8" t="d">
        <x:v>2026-09-11T00:00:00.000Z</x:v>
      </x:c>
      <x:c r="E2277" s="7"/>
      <x:c r="F2277" s="7" t="n">
        <x:v>0</x:v>
      </x:c>
      <x:c r="G2277" s="7"/>
      <x:c r="H2277" s="2" t="str">
        <x:v>否</x:v>
      </x:c>
      <x:c r="I2277" s="7" t="str">
        <x:f>IF(AND(ISNUMBER(E2277),ISNUMBER(F2277)),E2277-F2277,"")</x:f>
      </x:c>
      <x:c r="J2277" s="2" t="str">
        <x:f>IF(H2277="否","不适用",IF(AND(ISNUMBER(E2277),ISNUMBER(F2277)),IF(I2277&gt;'规则与名单'!$B$2,"是","否"),"未判定"))</x:f>
        <x:v>不适用</x:v>
      </x:c>
      <x:c r="K2277" s="2" t="str">
        <x:f>IF(J2277="是",IF(ISNUMBER(F2277),"测试日GPS","缺失"),IF(ISNUMBER(G2277),"非测试日纯氢",IF(AND(H2277="是",J2277="未判定"),IF(ISNUMBER(F2277),"测试名单无纯氢GPS","缺失"),IF(ISNUMBER(E2277),"非测试日仪表","缺失"))))</x:f>
        <x:v>缺失</x:v>
      </x:c>
      <x:c r="L2277" s="7" t="str">
        <x:f>IF(K2277="缺失","",IF(K2277="非测试日纯氢",G2277,IF(K2277="非测试日仪表",E2277,F2277)))</x:f>
      </x:c>
      <x:c r="M2277" s="2" t="n">
        <x:f>IF(K2277="缺失",1,0)</x:f>
        <x:v>1</x:v>
      </x:c>
      <x:c r="N2277" s="2" t="str">
        <x:v>车辆里程查询_20260901-20260930_1024辆_仪表里程.xlsx / O565</x:v>
      </x:c>
      <x:c r="O2277" s="2" t="str">
        <x:v>车辆里程查询_20260901-20260930_1024辆_GPS里程.xlsx / O565</x:v>
      </x:c>
      <x:c r="P2277" s="2" t="str">
        <x:v>车辆纯氢气里程查询_20260901-20260930_1024辆.xlsx / O978</x:v>
      </x:c>
    </x:row>
    <x:row r="2278" ht="22" customHeight="1">
      <x:c r="A2278" s="2" t="n">
        <x:v>93</x:v>
      </x:c>
      <x:c r="B2278" s="2" t="str">
        <x:v>粤A08578F</x:v>
      </x:c>
      <x:c r="C2278" s="2" t="str">
        <x:v>刘念念</x:v>
      </x:c>
      <x:c r="D2278" s="8" t="d">
        <x:v>2026-09-12T00:00:00.000Z</x:v>
      </x:c>
      <x:c r="E2278" s="7" t="n">
        <x:v>269</x:v>
      </x:c>
      <x:c r="F2278" s="7" t="n">
        <x:v>258.9</x:v>
      </x:c>
      <x:c r="G2278" s="7" t="n">
        <x:v>273.7</x:v>
      </x:c>
      <x:c r="H2278" s="2" t="str">
        <x:v>否</x:v>
      </x:c>
      <x:c r="I2278" s="7" t="n">
        <x:f>IF(AND(ISNUMBER(E2278),ISNUMBER(F2278)),E2278-F2278,"")</x:f>
        <x:v>10.100000000000023</x:v>
      </x:c>
      <x:c r="J2278" s="2" t="str">
        <x:f>IF(H2278="否","不适用",IF(AND(ISNUMBER(E2278),ISNUMBER(F2278)),IF(I2278&gt;'规则与名单'!$B$2,"是","否"),"未判定"))</x:f>
        <x:v>不适用</x:v>
      </x:c>
      <x:c r="K2278" s="2" t="str">
        <x:f>IF(J2278="是",IF(ISNUMBER(F2278),"测试日GPS","缺失"),IF(ISNUMBER(G2278),"非测试日纯氢",IF(AND(H2278="是",J2278="未判定"),IF(ISNUMBER(F2278),"测试名单无纯氢GPS","缺失"),IF(ISNUMBER(E2278),"非测试日仪表","缺失"))))</x:f>
        <x:v>非测试日纯氢</x:v>
      </x:c>
      <x:c r="L2278" s="7" t="n">
        <x:f>IF(K2278="缺失","",IF(K2278="非测试日纯氢",G2278,IF(K2278="非测试日仪表",E2278,F2278)))</x:f>
        <x:v>273.7</x:v>
      </x:c>
      <x:c r="M2278" s="2" t="n">
        <x:f>IF(K2278="缺失",1,0)</x:f>
        <x:v>0</x:v>
      </x:c>
      <x:c r="N2278" s="2" t="str">
        <x:v>车辆里程查询_20260901-20260930_1024辆_仪表里程.xlsx / P565</x:v>
      </x:c>
      <x:c r="O2278" s="2" t="str">
        <x:v>车辆里程查询_20260901-20260930_1024辆_GPS里程.xlsx / P565</x:v>
      </x:c>
      <x:c r="P2278" s="2" t="str">
        <x:v>车辆纯氢气里程查询_20260901-20260930_1024辆.xlsx / P978</x:v>
      </x:c>
    </x:row>
    <x:row r="2279" ht="22" customHeight="1">
      <x:c r="A2279" s="2" t="n">
        <x:v>93</x:v>
      </x:c>
      <x:c r="B2279" s="2" t="str">
        <x:v>粤A08578F</x:v>
      </x:c>
      <x:c r="C2279" s="2" t="str">
        <x:v>刘念念</x:v>
      </x:c>
      <x:c r="D2279" s="8" t="d">
        <x:v>2026-09-13T00:00:00.000Z</x:v>
      </x:c>
      <x:c r="E2279" s="7"/>
      <x:c r="F2279" s="7" t="n">
        <x:v>0</x:v>
      </x:c>
      <x:c r="G2279" s="7"/>
      <x:c r="H2279" s="2" t="str">
        <x:v>否</x:v>
      </x:c>
      <x:c r="I2279" s="7" t="str">
        <x:f>IF(AND(ISNUMBER(E2279),ISNUMBER(F2279)),E2279-F2279,"")</x:f>
      </x:c>
      <x:c r="J2279" s="2" t="str">
        <x:f>IF(H2279="否","不适用",IF(AND(ISNUMBER(E2279),ISNUMBER(F2279)),IF(I2279&gt;'规则与名单'!$B$2,"是","否"),"未判定"))</x:f>
        <x:v>不适用</x:v>
      </x:c>
      <x:c r="K2279" s="2" t="str">
        <x:f>IF(J2279="是",IF(ISNUMBER(F2279),"测试日GPS","缺失"),IF(ISNUMBER(G2279),"非测试日纯氢",IF(AND(H2279="是",J2279="未判定"),IF(ISNUMBER(F2279),"测试名单无纯氢GPS","缺失"),IF(ISNUMBER(E2279),"非测试日仪表","缺失"))))</x:f>
        <x:v>缺失</x:v>
      </x:c>
      <x:c r="L2279" s="7" t="str">
        <x:f>IF(K2279="缺失","",IF(K2279="非测试日纯氢",G2279,IF(K2279="非测试日仪表",E2279,F2279)))</x:f>
      </x:c>
      <x:c r="M2279" s="2" t="n">
        <x:f>IF(K2279="缺失",1,0)</x:f>
        <x:v>1</x:v>
      </x:c>
      <x:c r="N2279" s="2" t="str">
        <x:v>车辆里程查询_20260901-20260930_1024辆_仪表里程.xlsx / Q565</x:v>
      </x:c>
      <x:c r="O2279" s="2" t="str">
        <x:v>车辆里程查询_20260901-20260930_1024辆_GPS里程.xlsx / Q565</x:v>
      </x:c>
      <x:c r="P2279" s="2" t="str">
        <x:v>车辆纯氢气里程查询_20260901-20260930_1024辆.xlsx / Q978</x:v>
      </x:c>
    </x:row>
    <x:row r="2280" ht="22" customHeight="1">
      <x:c r="A2280" s="2" t="n">
        <x:v>93</x:v>
      </x:c>
      <x:c r="B2280" s="2" t="str">
        <x:v>粤A08578F</x:v>
      </x:c>
      <x:c r="C2280" s="2" t="str">
        <x:v>刘念念</x:v>
      </x:c>
      <x:c r="D2280" s="8" t="d">
        <x:v>2026-09-14T00:00:00.000Z</x:v>
      </x:c>
      <x:c r="E2280" s="7" t="n">
        <x:v>284.1</x:v>
      </x:c>
      <x:c r="F2280" s="7" t="n">
        <x:v>263.7</x:v>
      </x:c>
      <x:c r="G2280" s="7" t="n">
        <x:v>278.7</x:v>
      </x:c>
      <x:c r="H2280" s="2" t="str">
        <x:v>否</x:v>
      </x:c>
      <x:c r="I2280" s="7" t="n">
        <x:f>IF(AND(ISNUMBER(E2280),ISNUMBER(F2280)),E2280-F2280,"")</x:f>
        <x:v>20.400000000000034</x:v>
      </x:c>
      <x:c r="J2280" s="2" t="str">
        <x:f>IF(H2280="否","不适用",IF(AND(ISNUMBER(E2280),ISNUMBER(F2280)),IF(I2280&gt;'规则与名单'!$B$2,"是","否"),"未判定"))</x:f>
        <x:v>不适用</x:v>
      </x:c>
      <x:c r="K2280" s="2" t="str">
        <x:f>IF(J2280="是",IF(ISNUMBER(F2280),"测试日GPS","缺失"),IF(ISNUMBER(G2280),"非测试日纯氢",IF(AND(H2280="是",J2280="未判定"),IF(ISNUMBER(F2280),"测试名单无纯氢GPS","缺失"),IF(ISNUMBER(E2280),"非测试日仪表","缺失"))))</x:f>
        <x:v>非测试日纯氢</x:v>
      </x:c>
      <x:c r="L2280" s="7" t="n">
        <x:f>IF(K2280="缺失","",IF(K2280="非测试日纯氢",G2280,IF(K2280="非测试日仪表",E2280,F2280)))</x:f>
        <x:v>278.7</x:v>
      </x:c>
      <x:c r="M2280" s="2" t="n">
        <x:f>IF(K2280="缺失",1,0)</x:f>
        <x:v>0</x:v>
      </x:c>
      <x:c r="N2280" s="2" t="str">
        <x:v>车辆里程查询_20260901-20260930_1024辆_仪表里程.xlsx / R565</x:v>
      </x:c>
      <x:c r="O2280" s="2" t="str">
        <x:v>车辆里程查询_20260901-20260930_1024辆_GPS里程.xlsx / R565</x:v>
      </x:c>
      <x:c r="P2280" s="2" t="str">
        <x:v>车辆纯氢气里程查询_20260901-20260930_1024辆.xlsx / R978</x:v>
      </x:c>
    </x:row>
    <x:row r="2281" ht="22" customHeight="1">
      <x:c r="A2281" s="2" t="n">
        <x:v>93</x:v>
      </x:c>
      <x:c r="B2281" s="2" t="str">
        <x:v>粤A08578F</x:v>
      </x:c>
      <x:c r="C2281" s="2" t="str">
        <x:v>刘念念</x:v>
      </x:c>
      <x:c r="D2281" s="8" t="d">
        <x:v>2026-09-15T00:00:00.000Z</x:v>
      </x:c>
      <x:c r="E2281" s="7" t="n">
        <x:v>646.6</x:v>
      </x:c>
      <x:c r="F2281" s="7" t="n">
        <x:v>609.2</x:v>
      </x:c>
      <x:c r="G2281" s="7" t="n">
        <x:v>646.2</x:v>
      </x:c>
      <x:c r="H2281" s="2" t="str">
        <x:v>否</x:v>
      </x:c>
      <x:c r="I2281" s="7" t="n">
        <x:f>IF(AND(ISNUMBER(E2281),ISNUMBER(F2281)),E2281-F2281,"")</x:f>
        <x:v>37.39999999999998</x:v>
      </x:c>
      <x:c r="J2281" s="2" t="str">
        <x:f>IF(H2281="否","不适用",IF(AND(ISNUMBER(E2281),ISNUMBER(F2281)),IF(I2281&gt;'规则与名单'!$B$2,"是","否"),"未判定"))</x:f>
        <x:v>不适用</x:v>
      </x:c>
      <x:c r="K2281" s="2" t="str">
        <x:f>IF(J2281="是",IF(ISNUMBER(F2281),"测试日GPS","缺失"),IF(ISNUMBER(G2281),"非测试日纯氢",IF(AND(H2281="是",J2281="未判定"),IF(ISNUMBER(F2281),"测试名单无纯氢GPS","缺失"),IF(ISNUMBER(E2281),"非测试日仪表","缺失"))))</x:f>
        <x:v>非测试日纯氢</x:v>
      </x:c>
      <x:c r="L2281" s="7" t="n">
        <x:f>IF(K2281="缺失","",IF(K2281="非测试日纯氢",G2281,IF(K2281="非测试日仪表",E2281,F2281)))</x:f>
        <x:v>646.2</x:v>
      </x:c>
      <x:c r="M2281" s="2" t="n">
        <x:f>IF(K2281="缺失",1,0)</x:f>
        <x:v>0</x:v>
      </x:c>
      <x:c r="N2281" s="2" t="str">
        <x:v>车辆里程查询_20260901-20260930_1024辆_仪表里程.xlsx / S565</x:v>
      </x:c>
      <x:c r="O2281" s="2" t="str">
        <x:v>车辆里程查询_20260901-20260930_1024辆_GPS里程.xlsx / S565</x:v>
      </x:c>
      <x:c r="P2281" s="2" t="str">
        <x:v>车辆纯氢气里程查询_20260901-20260930_1024辆.xlsx / S978</x:v>
      </x:c>
    </x:row>
    <x:row r="2282" ht="22" customHeight="1">
      <x:c r="A2282" s="2" t="n">
        <x:v>93</x:v>
      </x:c>
      <x:c r="B2282" s="2" t="str">
        <x:v>粤A08578F</x:v>
      </x:c>
      <x:c r="C2282" s="2" t="str">
        <x:v>刘念念</x:v>
      </x:c>
      <x:c r="D2282" s="8" t="d">
        <x:v>2026-09-16T00:00:00.000Z</x:v>
      </x:c>
      <x:c r="E2282" s="7" t="n">
        <x:v>201.5</x:v>
      </x:c>
      <x:c r="F2282" s="7" t="n">
        <x:v>190.5</x:v>
      </x:c>
      <x:c r="G2282" s="7" t="n">
        <x:v>200.8</x:v>
      </x:c>
      <x:c r="H2282" s="2" t="str">
        <x:v>否</x:v>
      </x:c>
      <x:c r="I2282" s="7" t="n">
        <x:f>IF(AND(ISNUMBER(E2282),ISNUMBER(F2282)),E2282-F2282,"")</x:f>
        <x:v>11</x:v>
      </x:c>
      <x:c r="J2282" s="2" t="str">
        <x:f>IF(H2282="否","不适用",IF(AND(ISNUMBER(E2282),ISNUMBER(F2282)),IF(I2282&gt;'规则与名单'!$B$2,"是","否"),"未判定"))</x:f>
        <x:v>不适用</x:v>
      </x:c>
      <x:c r="K2282" s="2" t="str">
        <x:f>IF(J2282="是",IF(ISNUMBER(F2282),"测试日GPS","缺失"),IF(ISNUMBER(G2282),"非测试日纯氢",IF(AND(H2282="是",J2282="未判定"),IF(ISNUMBER(F2282),"测试名单无纯氢GPS","缺失"),IF(ISNUMBER(E2282),"非测试日仪表","缺失"))))</x:f>
        <x:v>非测试日纯氢</x:v>
      </x:c>
      <x:c r="L2282" s="7" t="n">
        <x:f>IF(K2282="缺失","",IF(K2282="非测试日纯氢",G2282,IF(K2282="非测试日仪表",E2282,F2282)))</x:f>
        <x:v>200.8</x:v>
      </x:c>
      <x:c r="M2282" s="2" t="n">
        <x:f>IF(K2282="缺失",1,0)</x:f>
        <x:v>0</x:v>
      </x:c>
      <x:c r="N2282" s="2" t="str">
        <x:v>车辆里程查询_20260901-20260930_1024辆_仪表里程.xlsx / T565</x:v>
      </x:c>
      <x:c r="O2282" s="2" t="str">
        <x:v>车辆里程查询_20260901-20260930_1024辆_GPS里程.xlsx / T565</x:v>
      </x:c>
      <x:c r="P2282" s="2" t="str">
        <x:v>车辆纯氢气里程查询_20260901-20260930_1024辆.xlsx / T978</x:v>
      </x:c>
    </x:row>
    <x:row r="2283" ht="22" customHeight="1">
      <x:c r="A2283" s="2" t="n">
        <x:v>93</x:v>
      </x:c>
      <x:c r="B2283" s="2" t="str">
        <x:v>粤A08578F</x:v>
      </x:c>
      <x:c r="C2283" s="2" t="str">
        <x:v>刘念念</x:v>
      </x:c>
      <x:c r="D2283" s="8" t="d">
        <x:v>2026-09-17T00:00:00.000Z</x:v>
      </x:c>
      <x:c r="E2283" s="7" t="n">
        <x:v>252.2</x:v>
      </x:c>
      <x:c r="F2283" s="7" t="n">
        <x:v>238</x:v>
      </x:c>
      <x:c r="G2283" s="7" t="n">
        <x:v>251.5</x:v>
      </x:c>
      <x:c r="H2283" s="2" t="str">
        <x:v>否</x:v>
      </x:c>
      <x:c r="I2283" s="7" t="n">
        <x:f>IF(AND(ISNUMBER(E2283),ISNUMBER(F2283)),E2283-F2283,"")</x:f>
        <x:v>14.199999999999989</x:v>
      </x:c>
      <x:c r="J2283" s="2" t="str">
        <x:f>IF(H2283="否","不适用",IF(AND(ISNUMBER(E2283),ISNUMBER(F2283)),IF(I2283&gt;'规则与名单'!$B$2,"是","否"),"未判定"))</x:f>
        <x:v>不适用</x:v>
      </x:c>
      <x:c r="K2283" s="2" t="str">
        <x:f>IF(J2283="是",IF(ISNUMBER(F2283),"测试日GPS","缺失"),IF(ISNUMBER(G2283),"非测试日纯氢",IF(AND(H2283="是",J2283="未判定"),IF(ISNUMBER(F2283),"测试名单无纯氢GPS","缺失"),IF(ISNUMBER(E2283),"非测试日仪表","缺失"))))</x:f>
        <x:v>非测试日纯氢</x:v>
      </x:c>
      <x:c r="L2283" s="7" t="n">
        <x:f>IF(K2283="缺失","",IF(K2283="非测试日纯氢",G2283,IF(K2283="非测试日仪表",E2283,F2283)))</x:f>
        <x:v>251.5</x:v>
      </x:c>
      <x:c r="M2283" s="2" t="n">
        <x:f>IF(K2283="缺失",1,0)</x:f>
        <x:v>0</x:v>
      </x:c>
      <x:c r="N2283" s="2" t="str">
        <x:v>车辆里程查询_20260901-20260930_1024辆_仪表里程.xlsx / U565</x:v>
      </x:c>
      <x:c r="O2283" s="2" t="str">
        <x:v>车辆里程查询_20260901-20260930_1024辆_GPS里程.xlsx / U565</x:v>
      </x:c>
      <x:c r="P2283" s="2" t="str">
        <x:v>车辆纯氢气里程查询_20260901-20260930_1024辆.xlsx / U978</x:v>
      </x:c>
    </x:row>
    <x:row r="2284" ht="22" customHeight="1">
      <x:c r="A2284" s="2" t="n">
        <x:v>93</x:v>
      </x:c>
      <x:c r="B2284" s="2" t="str">
        <x:v>粤A08578F</x:v>
      </x:c>
      <x:c r="C2284" s="2" t="str">
        <x:v>刘念念</x:v>
      </x:c>
      <x:c r="D2284" s="8" t="d">
        <x:v>2026-09-18T00:00:00.000Z</x:v>
      </x:c>
      <x:c r="E2284" s="7" t="n">
        <x:v>100.3</x:v>
      </x:c>
      <x:c r="F2284" s="7" t="n">
        <x:v>94</x:v>
      </x:c>
      <x:c r="G2284" s="7" t="n">
        <x:v>97.2</x:v>
      </x:c>
      <x:c r="H2284" s="2" t="str">
        <x:v>否</x:v>
      </x:c>
      <x:c r="I2284" s="7" t="n">
        <x:f>IF(AND(ISNUMBER(E2284),ISNUMBER(F2284)),E2284-F2284,"")</x:f>
        <x:v>6.299999999999997</x:v>
      </x:c>
      <x:c r="J2284" s="2" t="str">
        <x:f>IF(H2284="否","不适用",IF(AND(ISNUMBER(E2284),ISNUMBER(F2284)),IF(I2284&gt;'规则与名单'!$B$2,"是","否"),"未判定"))</x:f>
        <x:v>不适用</x:v>
      </x:c>
      <x:c r="K2284" s="2" t="str">
        <x:f>IF(J2284="是",IF(ISNUMBER(F2284),"测试日GPS","缺失"),IF(ISNUMBER(G2284),"非测试日纯氢",IF(AND(H2284="是",J2284="未判定"),IF(ISNUMBER(F2284),"测试名单无纯氢GPS","缺失"),IF(ISNUMBER(E2284),"非测试日仪表","缺失"))))</x:f>
        <x:v>非测试日纯氢</x:v>
      </x:c>
      <x:c r="L2284" s="7" t="n">
        <x:f>IF(K2284="缺失","",IF(K2284="非测试日纯氢",G2284,IF(K2284="非测试日仪表",E2284,F2284)))</x:f>
        <x:v>97.2</x:v>
      </x:c>
      <x:c r="M2284" s="2" t="n">
        <x:f>IF(K2284="缺失",1,0)</x:f>
        <x:v>0</x:v>
      </x:c>
      <x:c r="N2284" s="2" t="str">
        <x:v>车辆里程查询_20260901-20260930_1024辆_仪表里程.xlsx / V565</x:v>
      </x:c>
      <x:c r="O2284" s="2" t="str">
        <x:v>车辆里程查询_20260901-20260930_1024辆_GPS里程.xlsx / V565</x:v>
      </x:c>
      <x:c r="P2284" s="2" t="str">
        <x:v>车辆纯氢气里程查询_20260901-20260930_1024辆.xlsx / V978</x:v>
      </x:c>
    </x:row>
    <x:row r="2285" ht="22" customHeight="1">
      <x:c r="A2285" s="2" t="n">
        <x:v>93</x:v>
      </x:c>
      <x:c r="B2285" s="2" t="str">
        <x:v>粤A08578F</x:v>
      </x:c>
      <x:c r="C2285" s="2" t="str">
        <x:v>刘念念</x:v>
      </x:c>
      <x:c r="D2285" s="8" t="d">
        <x:v>2026-09-19T00:00:00.000Z</x:v>
      </x:c>
      <x:c r="E2285" s="7" t="n">
        <x:v>52.2</x:v>
      </x:c>
      <x:c r="F2285" s="7" t="n">
        <x:v>49.4</x:v>
      </x:c>
      <x:c r="G2285" s="7" t="n">
        <x:v>52.2</x:v>
      </x:c>
      <x:c r="H2285" s="2" t="str">
        <x:v>否</x:v>
      </x:c>
      <x:c r="I2285" s="7" t="n">
        <x:f>IF(AND(ISNUMBER(E2285),ISNUMBER(F2285)),E2285-F2285,"")</x:f>
        <x:v>2.8000000000000043</x:v>
      </x:c>
      <x:c r="J2285" s="2" t="str">
        <x:f>IF(H2285="否","不适用",IF(AND(ISNUMBER(E2285),ISNUMBER(F2285)),IF(I2285&gt;'规则与名单'!$B$2,"是","否"),"未判定"))</x:f>
        <x:v>不适用</x:v>
      </x:c>
      <x:c r="K2285" s="2" t="str">
        <x:f>IF(J2285="是",IF(ISNUMBER(F2285),"测试日GPS","缺失"),IF(ISNUMBER(G2285),"非测试日纯氢",IF(AND(H2285="是",J2285="未判定"),IF(ISNUMBER(F2285),"测试名单无纯氢GPS","缺失"),IF(ISNUMBER(E2285),"非测试日仪表","缺失"))))</x:f>
        <x:v>非测试日纯氢</x:v>
      </x:c>
      <x:c r="L2285" s="7" t="n">
        <x:f>IF(K2285="缺失","",IF(K2285="非测试日纯氢",G2285,IF(K2285="非测试日仪表",E2285,F2285)))</x:f>
        <x:v>52.2</x:v>
      </x:c>
      <x:c r="M2285" s="2" t="n">
        <x:f>IF(K2285="缺失",1,0)</x:f>
        <x:v>0</x:v>
      </x:c>
      <x:c r="N2285" s="2" t="str">
        <x:v>车辆里程查询_20260901-20260930_1024辆_仪表里程.xlsx / W565</x:v>
      </x:c>
      <x:c r="O2285" s="2" t="str">
        <x:v>车辆里程查询_20260901-20260930_1024辆_GPS里程.xlsx / W565</x:v>
      </x:c>
      <x:c r="P2285" s="2" t="str">
        <x:v>车辆纯氢气里程查询_20260901-20260930_1024辆.xlsx / W978</x:v>
      </x:c>
    </x:row>
    <x:row r="2286" ht="22" customHeight="1">
      <x:c r="A2286" s="2" t="n">
        <x:v>93</x:v>
      </x:c>
      <x:c r="B2286" s="2" t="str">
        <x:v>粤A08578F</x:v>
      </x:c>
      <x:c r="C2286" s="2" t="str">
        <x:v>刘念念</x:v>
      </x:c>
      <x:c r="D2286" s="8" t="d">
        <x:v>2026-09-20T00:00:00.000Z</x:v>
      </x:c>
      <x:c r="E2286" s="7" t="n">
        <x:v>32.8</x:v>
      </x:c>
      <x:c r="F2286" s="7" t="n">
        <x:v>31.1</x:v>
      </x:c>
      <x:c r="G2286" s="7" t="n">
        <x:v>32.6</x:v>
      </x:c>
      <x:c r="H2286" s="2" t="str">
        <x:v>否</x:v>
      </x:c>
      <x:c r="I2286" s="7" t="n">
        <x:f>IF(AND(ISNUMBER(E2286),ISNUMBER(F2286)),E2286-F2286,"")</x:f>
        <x:v>1.6999999999999957</x:v>
      </x:c>
      <x:c r="J2286" s="2" t="str">
        <x:f>IF(H2286="否","不适用",IF(AND(ISNUMBER(E2286),ISNUMBER(F2286)),IF(I2286&gt;'规则与名单'!$B$2,"是","否"),"未判定"))</x:f>
        <x:v>不适用</x:v>
      </x:c>
      <x:c r="K2286" s="2" t="str">
        <x:f>IF(J2286="是",IF(ISNUMBER(F2286),"测试日GPS","缺失"),IF(ISNUMBER(G2286),"非测试日纯氢",IF(AND(H2286="是",J2286="未判定"),IF(ISNUMBER(F2286),"测试名单无纯氢GPS","缺失"),IF(ISNUMBER(E2286),"非测试日仪表","缺失"))))</x:f>
        <x:v>非测试日纯氢</x:v>
      </x:c>
      <x:c r="L2286" s="7" t="n">
        <x:f>IF(K2286="缺失","",IF(K2286="非测试日纯氢",G2286,IF(K2286="非测试日仪表",E2286,F2286)))</x:f>
        <x:v>32.6</x:v>
      </x:c>
      <x:c r="M2286" s="2" t="n">
        <x:f>IF(K2286="缺失",1,0)</x:f>
        <x:v>0</x:v>
      </x:c>
      <x:c r="N2286" s="2" t="str">
        <x:v>车辆里程查询_20260901-20260930_1024辆_仪表里程.xlsx / X565</x:v>
      </x:c>
      <x:c r="O2286" s="2" t="str">
        <x:v>车辆里程查询_20260901-20260930_1024辆_GPS里程.xlsx / X565</x:v>
      </x:c>
      <x:c r="P2286" s="2" t="str">
        <x:v>车辆纯氢气里程查询_20260901-20260930_1024辆.xlsx / X978</x:v>
      </x:c>
    </x:row>
    <x:row r="2287" ht="22" customHeight="1">
      <x:c r="A2287" s="2" t="n">
        <x:v>93</x:v>
      </x:c>
      <x:c r="B2287" s="2" t="str">
        <x:v>粤A08578F</x:v>
      </x:c>
      <x:c r="C2287" s="2" t="str">
        <x:v>刘念念</x:v>
      </x:c>
      <x:c r="D2287" s="8" t="d">
        <x:v>2026-09-21T00:00:00.000Z</x:v>
      </x:c>
      <x:c r="E2287" s="7" t="n">
        <x:v>317.9</x:v>
      </x:c>
      <x:c r="F2287" s="7" t="n">
        <x:v>299.4</x:v>
      </x:c>
      <x:c r="G2287" s="7" t="n">
        <x:v>317.9</x:v>
      </x:c>
      <x:c r="H2287" s="2" t="str">
        <x:v>否</x:v>
      </x:c>
      <x:c r="I2287" s="7" t="n">
        <x:f>IF(AND(ISNUMBER(E2287),ISNUMBER(F2287)),E2287-F2287,"")</x:f>
        <x:v>18.5</x:v>
      </x:c>
      <x:c r="J2287" s="2" t="str">
        <x:f>IF(H2287="否","不适用",IF(AND(ISNUMBER(E2287),ISNUMBER(F2287)),IF(I2287&gt;'规则与名单'!$B$2,"是","否"),"未判定"))</x:f>
        <x:v>不适用</x:v>
      </x:c>
      <x:c r="K2287" s="2" t="str">
        <x:f>IF(J2287="是",IF(ISNUMBER(F2287),"测试日GPS","缺失"),IF(ISNUMBER(G2287),"非测试日纯氢",IF(AND(H2287="是",J2287="未判定"),IF(ISNUMBER(F2287),"测试名单无纯氢GPS","缺失"),IF(ISNUMBER(E2287),"非测试日仪表","缺失"))))</x:f>
        <x:v>非测试日纯氢</x:v>
      </x:c>
      <x:c r="L2287" s="7" t="n">
        <x:f>IF(K2287="缺失","",IF(K2287="非测试日纯氢",G2287,IF(K2287="非测试日仪表",E2287,F2287)))</x:f>
        <x:v>317.9</x:v>
      </x:c>
      <x:c r="M2287" s="2" t="n">
        <x:f>IF(K2287="缺失",1,0)</x:f>
        <x:v>0</x:v>
      </x:c>
      <x:c r="N2287" s="2" t="str">
        <x:v>车辆里程查询_20260901-20260930_1024辆_仪表里程.xlsx / Y565</x:v>
      </x:c>
      <x:c r="O2287" s="2" t="str">
        <x:v>车辆里程查询_20260901-20260930_1024辆_GPS里程.xlsx / Y565</x:v>
      </x:c>
      <x:c r="P2287" s="2" t="str">
        <x:v>车辆纯氢气里程查询_20260901-20260930_1024辆.xlsx / Y978</x:v>
      </x:c>
    </x:row>
    <x:row r="2288" ht="22" customHeight="1">
      <x:c r="A2288" s="2" t="n">
        <x:v>93</x:v>
      </x:c>
      <x:c r="B2288" s="2" t="str">
        <x:v>粤A08578F</x:v>
      </x:c>
      <x:c r="C2288" s="2" t="str">
        <x:v>刘念念</x:v>
      </x:c>
      <x:c r="D2288" s="8" t="d">
        <x:v>2026-09-22T00:00:00.000Z</x:v>
      </x:c>
      <x:c r="E2288" s="7" t="n">
        <x:v>287.5</x:v>
      </x:c>
      <x:c r="F2288" s="7" t="n">
        <x:v>270.8</x:v>
      </x:c>
      <x:c r="G2288" s="7" t="n">
        <x:v>287.3</x:v>
      </x:c>
      <x:c r="H2288" s="2" t="str">
        <x:v>否</x:v>
      </x:c>
      <x:c r="I2288" s="7" t="n">
        <x:f>IF(AND(ISNUMBER(E2288),ISNUMBER(F2288)),E2288-F2288,"")</x:f>
        <x:v>16.69999999999999</x:v>
      </x:c>
      <x:c r="J2288" s="2" t="str">
        <x:f>IF(H2288="否","不适用",IF(AND(ISNUMBER(E2288),ISNUMBER(F2288)),IF(I2288&gt;'规则与名单'!$B$2,"是","否"),"未判定"))</x:f>
        <x:v>不适用</x:v>
      </x:c>
      <x:c r="K2288" s="2" t="str">
        <x:f>IF(J2288="是",IF(ISNUMBER(F2288),"测试日GPS","缺失"),IF(ISNUMBER(G2288),"非测试日纯氢",IF(AND(H2288="是",J2288="未判定"),IF(ISNUMBER(F2288),"测试名单无纯氢GPS","缺失"),IF(ISNUMBER(E2288),"非测试日仪表","缺失"))))</x:f>
        <x:v>非测试日纯氢</x:v>
      </x:c>
      <x:c r="L2288" s="7" t="n">
        <x:f>IF(K2288="缺失","",IF(K2288="非测试日纯氢",G2288,IF(K2288="非测试日仪表",E2288,F2288)))</x:f>
        <x:v>287.3</x:v>
      </x:c>
      <x:c r="M2288" s="2" t="n">
        <x:f>IF(K2288="缺失",1,0)</x:f>
        <x:v>0</x:v>
      </x:c>
      <x:c r="N2288" s="2" t="str">
        <x:v>车辆里程查询_20260901-20260930_1024辆_仪表里程.xlsx / Z565</x:v>
      </x:c>
      <x:c r="O2288" s="2" t="str">
        <x:v>车辆里程查询_20260901-20260930_1024辆_GPS里程.xlsx / Z565</x:v>
      </x:c>
      <x:c r="P2288" s="2" t="str">
        <x:v>车辆纯氢气里程查询_20260901-20260930_1024辆.xlsx / Z978</x:v>
      </x:c>
    </x:row>
    <x:row r="2289" ht="22" customHeight="1">
      <x:c r="A2289" s="2" t="n">
        <x:v>93</x:v>
      </x:c>
      <x:c r="B2289" s="2" t="str">
        <x:v>粤A08578F</x:v>
      </x:c>
      <x:c r="C2289" s="2" t="str">
        <x:v>刘念念</x:v>
      </x:c>
      <x:c r="D2289" s="8" t="d">
        <x:v>2026-09-23T00:00:00.000Z</x:v>
      </x:c>
      <x:c r="E2289" s="7" t="n">
        <x:v>55.8</x:v>
      </x:c>
      <x:c r="F2289" s="7" t="n">
        <x:v>52.7</x:v>
      </x:c>
      <x:c r="G2289" s="7" t="n">
        <x:v>55.8</x:v>
      </x:c>
      <x:c r="H2289" s="2" t="str">
        <x:v>否</x:v>
      </x:c>
      <x:c r="I2289" s="7" t="n">
        <x:f>IF(AND(ISNUMBER(E2289),ISNUMBER(F2289)),E2289-F2289,"")</x:f>
        <x:v>3.0999999999999943</x:v>
      </x:c>
      <x:c r="J2289" s="2" t="str">
        <x:f>IF(H2289="否","不适用",IF(AND(ISNUMBER(E2289),ISNUMBER(F2289)),IF(I2289&gt;'规则与名单'!$B$2,"是","否"),"未判定"))</x:f>
        <x:v>不适用</x:v>
      </x:c>
      <x:c r="K2289" s="2" t="str">
        <x:f>IF(J2289="是",IF(ISNUMBER(F2289),"测试日GPS","缺失"),IF(ISNUMBER(G2289),"非测试日纯氢",IF(AND(H2289="是",J2289="未判定"),IF(ISNUMBER(F2289),"测试名单无纯氢GPS","缺失"),IF(ISNUMBER(E2289),"非测试日仪表","缺失"))))</x:f>
        <x:v>非测试日纯氢</x:v>
      </x:c>
      <x:c r="L2289" s="7" t="n">
        <x:f>IF(K2289="缺失","",IF(K2289="非测试日纯氢",G2289,IF(K2289="非测试日仪表",E2289,F2289)))</x:f>
        <x:v>55.8</x:v>
      </x:c>
      <x:c r="M2289" s="2" t="n">
        <x:f>IF(K2289="缺失",1,0)</x:f>
        <x:v>0</x:v>
      </x:c>
      <x:c r="N2289" s="2" t="str">
        <x:v>车辆里程查询_20260901-20260930_1024辆_仪表里程.xlsx / AA565</x:v>
      </x:c>
      <x:c r="O2289" s="2" t="str">
        <x:v>车辆里程查询_20260901-20260930_1024辆_GPS里程.xlsx / AA565</x:v>
      </x:c>
      <x:c r="P2289" s="2" t="str">
        <x:v>车辆纯氢气里程查询_20260901-20260930_1024辆.xlsx / AA978</x:v>
      </x:c>
    </x:row>
    <x:row r="2290" ht="22" customHeight="1">
      <x:c r="A2290" s="2" t="n">
        <x:v>94</x:v>
      </x:c>
      <x:c r="B2290" s="2" t="str">
        <x:v>粤A09209F</x:v>
      </x:c>
      <x:c r="C2290" s="2" t="str">
        <x:v>刘念念</x:v>
      </x:c>
      <x:c r="D2290" s="8" t="d">
        <x:v>2026-09-01T00:00:00.000Z</x:v>
      </x:c>
      <x:c r="E2290" s="7" t="n">
        <x:v>216.7</x:v>
      </x:c>
      <x:c r="F2290" s="7" t="n">
        <x:v>205.3</x:v>
      </x:c>
      <x:c r="G2290" s="7" t="n">
        <x:v>14.3</x:v>
      </x:c>
      <x:c r="H2290" s="2" t="str">
        <x:v>否</x:v>
      </x:c>
      <x:c r="I2290" s="7" t="n">
        <x:f>IF(AND(ISNUMBER(E2290),ISNUMBER(F2290)),E2290-F2290,"")</x:f>
        <x:v>11.399999999999977</x:v>
      </x:c>
      <x:c r="J2290" s="2" t="str">
        <x:f>IF(H2290="否","不适用",IF(AND(ISNUMBER(E2290),ISNUMBER(F2290)),IF(I2290&gt;'规则与名单'!$B$2,"是","否"),"未判定"))</x:f>
        <x:v>不适用</x:v>
      </x:c>
      <x:c r="K2290" s="2" t="str">
        <x:f>IF(J2290="是",IF(ISNUMBER(F2290),"测试日GPS","缺失"),IF(ISNUMBER(G2290),"非测试日纯氢",IF(AND(H2290="是",J2290="未判定"),IF(ISNUMBER(F2290),"测试名单无纯氢GPS","缺失"),IF(ISNUMBER(E2290),"非测试日仪表","缺失"))))</x:f>
        <x:v>非测试日纯氢</x:v>
      </x:c>
      <x:c r="L2290" s="7" t="n">
        <x:f>IF(K2290="缺失","",IF(K2290="非测试日纯氢",G2290,IF(K2290="非测试日仪表",E2290,F2290)))</x:f>
        <x:v>14.3</x:v>
      </x:c>
      <x:c r="M2290" s="2" t="n">
        <x:f>IF(K2290="缺失",1,0)</x:f>
        <x:v>0</x:v>
      </x:c>
      <x:c r="N2290" s="2" t="str">
        <x:v>车辆里程查询_20260901-20260930_1024辆_仪表里程.xlsx / E361</x:v>
      </x:c>
      <x:c r="O2290" s="2" t="str">
        <x:v>车辆里程查询_20260901-20260930_1024辆_GPS里程.xlsx / E363</x:v>
      </x:c>
      <x:c r="P2290" s="2" t="str">
        <x:v>车辆纯氢气里程查询_20260901-20260930_1024辆.xlsx / E988</x:v>
      </x:c>
    </x:row>
    <x:row r="2291" ht="22" customHeight="1">
      <x:c r="A2291" s="2" t="n">
        <x:v>94</x:v>
      </x:c>
      <x:c r="B2291" s="2" t="str">
        <x:v>粤A09209F</x:v>
      </x:c>
      <x:c r="C2291" s="2" t="str">
        <x:v>刘念念</x:v>
      </x:c>
      <x:c r="D2291" s="8" t="d">
        <x:v>2026-09-02T00:00:00.000Z</x:v>
      </x:c>
      <x:c r="E2291" s="7" t="n">
        <x:v>203.3</x:v>
      </x:c>
      <x:c r="F2291" s="7" t="n">
        <x:v>192.9</x:v>
      </x:c>
      <x:c r="G2291" s="7" t="n">
        <x:v>18.7</x:v>
      </x:c>
      <x:c r="H2291" s="2" t="str">
        <x:v>否</x:v>
      </x:c>
      <x:c r="I2291" s="7" t="n">
        <x:f>IF(AND(ISNUMBER(E2291),ISNUMBER(F2291)),E2291-F2291,"")</x:f>
        <x:v>10.400000000000006</x:v>
      </x:c>
      <x:c r="J2291" s="2" t="str">
        <x:f>IF(H2291="否","不适用",IF(AND(ISNUMBER(E2291),ISNUMBER(F2291)),IF(I2291&gt;'规则与名单'!$B$2,"是","否"),"未判定"))</x:f>
        <x:v>不适用</x:v>
      </x:c>
      <x:c r="K2291" s="2" t="str">
        <x:f>IF(J2291="是",IF(ISNUMBER(F2291),"测试日GPS","缺失"),IF(ISNUMBER(G2291),"非测试日纯氢",IF(AND(H2291="是",J2291="未判定"),IF(ISNUMBER(F2291),"测试名单无纯氢GPS","缺失"),IF(ISNUMBER(E2291),"非测试日仪表","缺失"))))</x:f>
        <x:v>非测试日纯氢</x:v>
      </x:c>
      <x:c r="L2291" s="7" t="n">
        <x:f>IF(K2291="缺失","",IF(K2291="非测试日纯氢",G2291,IF(K2291="非测试日仪表",E2291,F2291)))</x:f>
        <x:v>18.7</x:v>
      </x:c>
      <x:c r="M2291" s="2" t="n">
        <x:f>IF(K2291="缺失",1,0)</x:f>
        <x:v>0</x:v>
      </x:c>
      <x:c r="N2291" s="2" t="str">
        <x:v>车辆里程查询_20260901-20260930_1024辆_仪表里程.xlsx / F361</x:v>
      </x:c>
      <x:c r="O2291" s="2" t="str">
        <x:v>车辆里程查询_20260901-20260930_1024辆_GPS里程.xlsx / F363</x:v>
      </x:c>
      <x:c r="P2291" s="2" t="str">
        <x:v>车辆纯氢气里程查询_20260901-20260930_1024辆.xlsx / F988</x:v>
      </x:c>
    </x:row>
    <x:row r="2292" ht="22" customHeight="1">
      <x:c r="A2292" s="2" t="n">
        <x:v>94</x:v>
      </x:c>
      <x:c r="B2292" s="2" t="str">
        <x:v>粤A09209F</x:v>
      </x:c>
      <x:c r="C2292" s="2" t="str">
        <x:v>刘念念</x:v>
      </x:c>
      <x:c r="D2292" s="8" t="d">
        <x:v>2026-09-03T00:00:00.000Z</x:v>
      </x:c>
      <x:c r="E2292" s="7" t="n">
        <x:v>196</x:v>
      </x:c>
      <x:c r="F2292" s="7" t="n">
        <x:v>185.7</x:v>
      </x:c>
      <x:c r="G2292" s="7" t="n">
        <x:v>11.7</x:v>
      </x:c>
      <x:c r="H2292" s="2" t="str">
        <x:v>否</x:v>
      </x:c>
      <x:c r="I2292" s="7" t="n">
        <x:f>IF(AND(ISNUMBER(E2292),ISNUMBER(F2292)),E2292-F2292,"")</x:f>
        <x:v>10.300000000000011</x:v>
      </x:c>
      <x:c r="J2292" s="2" t="str">
        <x:f>IF(H2292="否","不适用",IF(AND(ISNUMBER(E2292),ISNUMBER(F2292)),IF(I2292&gt;'规则与名单'!$B$2,"是","否"),"未判定"))</x:f>
        <x:v>不适用</x:v>
      </x:c>
      <x:c r="K2292" s="2" t="str">
        <x:f>IF(J2292="是",IF(ISNUMBER(F2292),"测试日GPS","缺失"),IF(ISNUMBER(G2292),"非测试日纯氢",IF(AND(H2292="是",J2292="未判定"),IF(ISNUMBER(F2292),"测试名单无纯氢GPS","缺失"),IF(ISNUMBER(E2292),"非测试日仪表","缺失"))))</x:f>
        <x:v>非测试日纯氢</x:v>
      </x:c>
      <x:c r="L2292" s="7" t="n">
        <x:f>IF(K2292="缺失","",IF(K2292="非测试日纯氢",G2292,IF(K2292="非测试日仪表",E2292,F2292)))</x:f>
        <x:v>11.7</x:v>
      </x:c>
      <x:c r="M2292" s="2" t="n">
        <x:f>IF(K2292="缺失",1,0)</x:f>
        <x:v>0</x:v>
      </x:c>
      <x:c r="N2292" s="2" t="str">
        <x:v>车辆里程查询_20260901-20260930_1024辆_仪表里程.xlsx / G361</x:v>
      </x:c>
      <x:c r="O2292" s="2" t="str">
        <x:v>车辆里程查询_20260901-20260930_1024辆_GPS里程.xlsx / G363</x:v>
      </x:c>
      <x:c r="P2292" s="2" t="str">
        <x:v>车辆纯氢气里程查询_20260901-20260930_1024辆.xlsx / G988</x:v>
      </x:c>
    </x:row>
    <x:row r="2293" ht="22" customHeight="1">
      <x:c r="A2293" s="2" t="n">
        <x:v>94</x:v>
      </x:c>
      <x:c r="B2293" s="2" t="str">
        <x:v>粤A09209F</x:v>
      </x:c>
      <x:c r="C2293" s="2" t="str">
        <x:v>刘念念</x:v>
      </x:c>
      <x:c r="D2293" s="8" t="d">
        <x:v>2026-09-04T00:00:00.000Z</x:v>
      </x:c>
      <x:c r="E2293" s="7" t="n">
        <x:v>163.5</x:v>
      </x:c>
      <x:c r="F2293" s="7" t="n">
        <x:v>194.8</x:v>
      </x:c>
      <x:c r="G2293" s="7" t="n">
        <x:v>20.3</x:v>
      </x:c>
      <x:c r="H2293" s="2" t="str">
        <x:v>否</x:v>
      </x:c>
      <x:c r="I2293" s="7" t="n">
        <x:f>IF(AND(ISNUMBER(E2293),ISNUMBER(F2293)),E2293-F2293,"")</x:f>
        <x:v>-31.30000000000001</x:v>
      </x:c>
      <x:c r="J2293" s="2" t="str">
        <x:f>IF(H2293="否","不适用",IF(AND(ISNUMBER(E2293),ISNUMBER(F2293)),IF(I2293&gt;'规则与名单'!$B$2,"是","否"),"未判定"))</x:f>
        <x:v>不适用</x:v>
      </x:c>
      <x:c r="K2293" s="2" t="str">
        <x:f>IF(J2293="是",IF(ISNUMBER(F2293),"测试日GPS","缺失"),IF(ISNUMBER(G2293),"非测试日纯氢",IF(AND(H2293="是",J2293="未判定"),IF(ISNUMBER(F2293),"测试名单无纯氢GPS","缺失"),IF(ISNUMBER(E2293),"非测试日仪表","缺失"))))</x:f>
        <x:v>非测试日纯氢</x:v>
      </x:c>
      <x:c r="L2293" s="7" t="n">
        <x:f>IF(K2293="缺失","",IF(K2293="非测试日纯氢",G2293,IF(K2293="非测试日仪表",E2293,F2293)))</x:f>
        <x:v>20.3</x:v>
      </x:c>
      <x:c r="M2293" s="2" t="n">
        <x:f>IF(K2293="缺失",1,0)</x:f>
        <x:v>0</x:v>
      </x:c>
      <x:c r="N2293" s="2" t="str">
        <x:v>车辆里程查询_20260901-20260930_1024辆_仪表里程.xlsx / H361</x:v>
      </x:c>
      <x:c r="O2293" s="2" t="str">
        <x:v>车辆里程查询_20260901-20260930_1024辆_GPS里程.xlsx / H363</x:v>
      </x:c>
      <x:c r="P2293" s="2" t="str">
        <x:v>车辆纯氢气里程查询_20260901-20260930_1024辆.xlsx / H988</x:v>
      </x:c>
    </x:row>
    <x:row r="2294" ht="22" customHeight="1">
      <x:c r="A2294" s="2" t="n">
        <x:v>94</x:v>
      </x:c>
      <x:c r="B2294" s="2" t="str">
        <x:v>粤A09209F</x:v>
      </x:c>
      <x:c r="C2294" s="2" t="str">
        <x:v>刘念念</x:v>
      </x:c>
      <x:c r="D2294" s="8" t="d">
        <x:v>2026-09-05T00:00:00.000Z</x:v>
      </x:c>
      <x:c r="E2294" s="7" t="n">
        <x:v>185.6</x:v>
      </x:c>
      <x:c r="F2294" s="7" t="n">
        <x:v>189.5</x:v>
      </x:c>
      <x:c r="G2294" s="7" t="n">
        <x:v>29.9</x:v>
      </x:c>
      <x:c r="H2294" s="2" t="str">
        <x:v>否</x:v>
      </x:c>
      <x:c r="I2294" s="7" t="n">
        <x:f>IF(AND(ISNUMBER(E2294),ISNUMBER(F2294)),E2294-F2294,"")</x:f>
        <x:v>-3.9000000000000057</x:v>
      </x:c>
      <x:c r="J2294" s="2" t="str">
        <x:f>IF(H2294="否","不适用",IF(AND(ISNUMBER(E2294),ISNUMBER(F2294)),IF(I2294&gt;'规则与名单'!$B$2,"是","否"),"未判定"))</x:f>
        <x:v>不适用</x:v>
      </x:c>
      <x:c r="K2294" s="2" t="str">
        <x:f>IF(J2294="是",IF(ISNUMBER(F2294),"测试日GPS","缺失"),IF(ISNUMBER(G2294),"非测试日纯氢",IF(AND(H2294="是",J2294="未判定"),IF(ISNUMBER(F2294),"测试名单无纯氢GPS","缺失"),IF(ISNUMBER(E2294),"非测试日仪表","缺失"))))</x:f>
        <x:v>非测试日纯氢</x:v>
      </x:c>
      <x:c r="L2294" s="7" t="n">
        <x:f>IF(K2294="缺失","",IF(K2294="非测试日纯氢",G2294,IF(K2294="非测试日仪表",E2294,F2294)))</x:f>
        <x:v>29.9</x:v>
      </x:c>
      <x:c r="M2294" s="2" t="n">
        <x:f>IF(K2294="缺失",1,0)</x:f>
        <x:v>0</x:v>
      </x:c>
      <x:c r="N2294" s="2" t="str">
        <x:v>车辆里程查询_20260901-20260930_1024辆_仪表里程.xlsx / I361</x:v>
      </x:c>
      <x:c r="O2294" s="2" t="str">
        <x:v>车辆里程查询_20260901-20260930_1024辆_GPS里程.xlsx / I363</x:v>
      </x:c>
      <x:c r="P2294" s="2" t="str">
        <x:v>车辆纯氢气里程查询_20260901-20260930_1024辆.xlsx / I988</x:v>
      </x:c>
    </x:row>
    <x:row r="2295" ht="22" customHeight="1">
      <x:c r="A2295" s="2" t="n">
        <x:v>94</x:v>
      </x:c>
      <x:c r="B2295" s="2" t="str">
        <x:v>粤A09209F</x:v>
      </x:c>
      <x:c r="C2295" s="2" t="str">
        <x:v>刘念念</x:v>
      </x:c>
      <x:c r="D2295" s="8" t="d">
        <x:v>2026-09-06T00:00:00.000Z</x:v>
      </x:c>
      <x:c r="E2295" s="7" t="n">
        <x:v>118.8</x:v>
      </x:c>
      <x:c r="F2295" s="7" t="n">
        <x:v>59</x:v>
      </x:c>
      <x:c r="G2295" s="7" t="n">
        <x:v>8.1</x:v>
      </x:c>
      <x:c r="H2295" s="2" t="str">
        <x:v>否</x:v>
      </x:c>
      <x:c r="I2295" s="7" t="n">
        <x:f>IF(AND(ISNUMBER(E2295),ISNUMBER(F2295)),E2295-F2295,"")</x:f>
        <x:v>59.8</x:v>
      </x:c>
      <x:c r="J2295" s="2" t="str">
        <x:f>IF(H2295="否","不适用",IF(AND(ISNUMBER(E2295),ISNUMBER(F2295)),IF(I2295&gt;'规则与名单'!$B$2,"是","否"),"未判定"))</x:f>
        <x:v>不适用</x:v>
      </x:c>
      <x:c r="K2295" s="2" t="str">
        <x:f>IF(J2295="是",IF(ISNUMBER(F2295),"测试日GPS","缺失"),IF(ISNUMBER(G2295),"非测试日纯氢",IF(AND(H2295="是",J2295="未判定"),IF(ISNUMBER(F2295),"测试名单无纯氢GPS","缺失"),IF(ISNUMBER(E2295),"非测试日仪表","缺失"))))</x:f>
        <x:v>非测试日纯氢</x:v>
      </x:c>
      <x:c r="L2295" s="7" t="n">
        <x:f>IF(K2295="缺失","",IF(K2295="非测试日纯氢",G2295,IF(K2295="非测试日仪表",E2295,F2295)))</x:f>
        <x:v>8.1</x:v>
      </x:c>
      <x:c r="M2295" s="2" t="n">
        <x:f>IF(K2295="缺失",1,0)</x:f>
        <x:v>0</x:v>
      </x:c>
      <x:c r="N2295" s="2" t="str">
        <x:v>车辆里程查询_20260901-20260930_1024辆_仪表里程.xlsx / J361</x:v>
      </x:c>
      <x:c r="O2295" s="2" t="str">
        <x:v>车辆里程查询_20260901-20260930_1024辆_GPS里程.xlsx / J363</x:v>
      </x:c>
      <x:c r="P2295" s="2" t="str">
        <x:v>车辆纯氢气里程查询_20260901-20260930_1024辆.xlsx / J988</x:v>
      </x:c>
    </x:row>
    <x:row r="2296" ht="22" customHeight="1">
      <x:c r="A2296" s="2" t="n">
        <x:v>94</x:v>
      </x:c>
      <x:c r="B2296" s="2" t="str">
        <x:v>粤A09209F</x:v>
      </x:c>
      <x:c r="C2296" s="2" t="str">
        <x:v>刘念念</x:v>
      </x:c>
      <x:c r="D2296" s="8" t="d">
        <x:v>2026-09-07T00:00:00.000Z</x:v>
      </x:c>
      <x:c r="E2296" s="7" t="n">
        <x:v>213.8</x:v>
      </x:c>
      <x:c r="F2296" s="7" t="n">
        <x:v>202.6</x:v>
      </x:c>
      <x:c r="G2296" s="7" t="n">
        <x:v>16.8</x:v>
      </x:c>
      <x:c r="H2296" s="2" t="str">
        <x:v>否</x:v>
      </x:c>
      <x:c r="I2296" s="7" t="n">
        <x:f>IF(AND(ISNUMBER(E2296),ISNUMBER(F2296)),E2296-F2296,"")</x:f>
        <x:v>11.200000000000017</x:v>
      </x:c>
      <x:c r="J2296" s="2" t="str">
        <x:f>IF(H2296="否","不适用",IF(AND(ISNUMBER(E2296),ISNUMBER(F2296)),IF(I2296&gt;'规则与名单'!$B$2,"是","否"),"未判定"))</x:f>
        <x:v>不适用</x:v>
      </x:c>
      <x:c r="K2296" s="2" t="str">
        <x:f>IF(J2296="是",IF(ISNUMBER(F2296),"测试日GPS","缺失"),IF(ISNUMBER(G2296),"非测试日纯氢",IF(AND(H2296="是",J2296="未判定"),IF(ISNUMBER(F2296),"测试名单无纯氢GPS","缺失"),IF(ISNUMBER(E2296),"非测试日仪表","缺失"))))</x:f>
        <x:v>非测试日纯氢</x:v>
      </x:c>
      <x:c r="L2296" s="7" t="n">
        <x:f>IF(K2296="缺失","",IF(K2296="非测试日纯氢",G2296,IF(K2296="非测试日仪表",E2296,F2296)))</x:f>
        <x:v>16.8</x:v>
      </x:c>
      <x:c r="M2296" s="2" t="n">
        <x:f>IF(K2296="缺失",1,0)</x:f>
        <x:v>0</x:v>
      </x:c>
      <x:c r="N2296" s="2" t="str">
        <x:v>车辆里程查询_20260901-20260930_1024辆_仪表里程.xlsx / K361</x:v>
      </x:c>
      <x:c r="O2296" s="2" t="str">
        <x:v>车辆里程查询_20260901-20260930_1024辆_GPS里程.xlsx / K363</x:v>
      </x:c>
      <x:c r="P2296" s="2" t="str">
        <x:v>车辆纯氢气里程查询_20260901-20260930_1024辆.xlsx / K988</x:v>
      </x:c>
    </x:row>
    <x:row r="2297" ht="22" customHeight="1">
      <x:c r="A2297" s="2" t="n">
        <x:v>94</x:v>
      </x:c>
      <x:c r="B2297" s="2" t="str">
        <x:v>粤A09209F</x:v>
      </x:c>
      <x:c r="C2297" s="2" t="str">
        <x:v>刘念念</x:v>
      </x:c>
      <x:c r="D2297" s="8" t="d">
        <x:v>2026-09-08T00:00:00.000Z</x:v>
      </x:c>
      <x:c r="E2297" s="7" t="n">
        <x:v>208.8</x:v>
      </x:c>
      <x:c r="F2297" s="7" t="n">
        <x:v>198.1</x:v>
      </x:c>
      <x:c r="G2297" s="7" t="n">
        <x:v>20</x:v>
      </x:c>
      <x:c r="H2297" s="2" t="str">
        <x:v>否</x:v>
      </x:c>
      <x:c r="I2297" s="7" t="n">
        <x:f>IF(AND(ISNUMBER(E2297),ISNUMBER(F2297)),E2297-F2297,"")</x:f>
        <x:v>10.700000000000017</x:v>
      </x:c>
      <x:c r="J2297" s="2" t="str">
        <x:f>IF(H2297="否","不适用",IF(AND(ISNUMBER(E2297),ISNUMBER(F2297)),IF(I2297&gt;'规则与名单'!$B$2,"是","否"),"未判定"))</x:f>
        <x:v>不适用</x:v>
      </x:c>
      <x:c r="K2297" s="2" t="str">
        <x:f>IF(J2297="是",IF(ISNUMBER(F2297),"测试日GPS","缺失"),IF(ISNUMBER(G2297),"非测试日纯氢",IF(AND(H2297="是",J2297="未判定"),IF(ISNUMBER(F2297),"测试名单无纯氢GPS","缺失"),IF(ISNUMBER(E2297),"非测试日仪表","缺失"))))</x:f>
        <x:v>非测试日纯氢</x:v>
      </x:c>
      <x:c r="L2297" s="7" t="n">
        <x:f>IF(K2297="缺失","",IF(K2297="非测试日纯氢",G2297,IF(K2297="非测试日仪表",E2297,F2297)))</x:f>
        <x:v>20</x:v>
      </x:c>
      <x:c r="M2297" s="2" t="n">
        <x:f>IF(K2297="缺失",1,0)</x:f>
        <x:v>0</x:v>
      </x:c>
      <x:c r="N2297" s="2" t="str">
        <x:v>车辆里程查询_20260901-20260930_1024辆_仪表里程.xlsx / L361</x:v>
      </x:c>
      <x:c r="O2297" s="2" t="str">
        <x:v>车辆里程查询_20260901-20260930_1024辆_GPS里程.xlsx / L363</x:v>
      </x:c>
      <x:c r="P2297" s="2" t="str">
        <x:v>车辆纯氢气里程查询_20260901-20260930_1024辆.xlsx / L988</x:v>
      </x:c>
    </x:row>
    <x:row r="2298" ht="22" customHeight="1">
      <x:c r="A2298" s="2" t="n">
        <x:v>94</x:v>
      </x:c>
      <x:c r="B2298" s="2" t="str">
        <x:v>粤A09209F</x:v>
      </x:c>
      <x:c r="C2298" s="2" t="str">
        <x:v>刘念念</x:v>
      </x:c>
      <x:c r="D2298" s="8" t="d">
        <x:v>2026-09-09T00:00:00.000Z</x:v>
      </x:c>
      <x:c r="E2298" s="7" t="n">
        <x:v>200.5</x:v>
      </x:c>
      <x:c r="F2298" s="7" t="n">
        <x:v>189.9</x:v>
      </x:c>
      <x:c r="G2298" s="7" t="n">
        <x:v>16.8</x:v>
      </x:c>
      <x:c r="H2298" s="2" t="str">
        <x:v>否</x:v>
      </x:c>
      <x:c r="I2298" s="7" t="n">
        <x:f>IF(AND(ISNUMBER(E2298),ISNUMBER(F2298)),E2298-F2298,"")</x:f>
        <x:v>10.599999999999994</x:v>
      </x:c>
      <x:c r="J2298" s="2" t="str">
        <x:f>IF(H2298="否","不适用",IF(AND(ISNUMBER(E2298),ISNUMBER(F2298)),IF(I2298&gt;'规则与名单'!$B$2,"是","否"),"未判定"))</x:f>
        <x:v>不适用</x:v>
      </x:c>
      <x:c r="K2298" s="2" t="str">
        <x:f>IF(J2298="是",IF(ISNUMBER(F2298),"测试日GPS","缺失"),IF(ISNUMBER(G2298),"非测试日纯氢",IF(AND(H2298="是",J2298="未判定"),IF(ISNUMBER(F2298),"测试名单无纯氢GPS","缺失"),IF(ISNUMBER(E2298),"非测试日仪表","缺失"))))</x:f>
        <x:v>非测试日纯氢</x:v>
      </x:c>
      <x:c r="L2298" s="7" t="n">
        <x:f>IF(K2298="缺失","",IF(K2298="非测试日纯氢",G2298,IF(K2298="非测试日仪表",E2298,F2298)))</x:f>
        <x:v>16.8</x:v>
      </x:c>
      <x:c r="M2298" s="2" t="n">
        <x:f>IF(K2298="缺失",1,0)</x:f>
        <x:v>0</x:v>
      </x:c>
      <x:c r="N2298" s="2" t="str">
        <x:v>车辆里程查询_20260901-20260930_1024辆_仪表里程.xlsx / M361</x:v>
      </x:c>
      <x:c r="O2298" s="2" t="str">
        <x:v>车辆里程查询_20260901-20260930_1024辆_GPS里程.xlsx / M363</x:v>
      </x:c>
      <x:c r="P2298" s="2" t="str">
        <x:v>车辆纯氢气里程查询_20260901-20260930_1024辆.xlsx / M988</x:v>
      </x:c>
    </x:row>
    <x:row r="2299" ht="22" customHeight="1">
      <x:c r="A2299" s="2" t="n">
        <x:v>94</x:v>
      </x:c>
      <x:c r="B2299" s="2" t="str">
        <x:v>粤A09209F</x:v>
      </x:c>
      <x:c r="C2299" s="2" t="str">
        <x:v>刘念念</x:v>
      </x:c>
      <x:c r="D2299" s="8" t="d">
        <x:v>2026-09-10T00:00:00.000Z</x:v>
      </x:c>
      <x:c r="E2299" s="7" t="n">
        <x:v>195.9</x:v>
      </x:c>
      <x:c r="F2299" s="7" t="n">
        <x:v>185.8</x:v>
      </x:c>
      <x:c r="G2299" s="7" t="n">
        <x:v>12</x:v>
      </x:c>
      <x:c r="H2299" s="2" t="str">
        <x:v>否</x:v>
      </x:c>
      <x:c r="I2299" s="7" t="n">
        <x:f>IF(AND(ISNUMBER(E2299),ISNUMBER(F2299)),E2299-F2299,"")</x:f>
        <x:v>10.099999999999994</x:v>
      </x:c>
      <x:c r="J2299" s="2" t="str">
        <x:f>IF(H2299="否","不适用",IF(AND(ISNUMBER(E2299),ISNUMBER(F2299)),IF(I2299&gt;'规则与名单'!$B$2,"是","否"),"未判定"))</x:f>
        <x:v>不适用</x:v>
      </x:c>
      <x:c r="K2299" s="2" t="str">
        <x:f>IF(J2299="是",IF(ISNUMBER(F2299),"测试日GPS","缺失"),IF(ISNUMBER(G2299),"非测试日纯氢",IF(AND(H2299="是",J2299="未判定"),IF(ISNUMBER(F2299),"测试名单无纯氢GPS","缺失"),IF(ISNUMBER(E2299),"非测试日仪表","缺失"))))</x:f>
        <x:v>非测试日纯氢</x:v>
      </x:c>
      <x:c r="L2299" s="7" t="n">
        <x:f>IF(K2299="缺失","",IF(K2299="非测试日纯氢",G2299,IF(K2299="非测试日仪表",E2299,F2299)))</x:f>
        <x:v>12</x:v>
      </x:c>
      <x:c r="M2299" s="2" t="n">
        <x:f>IF(K2299="缺失",1,0)</x:f>
        <x:v>0</x:v>
      </x:c>
      <x:c r="N2299" s="2" t="str">
        <x:v>车辆里程查询_20260901-20260930_1024辆_仪表里程.xlsx / N361</x:v>
      </x:c>
      <x:c r="O2299" s="2" t="str">
        <x:v>车辆里程查询_20260901-20260930_1024辆_GPS里程.xlsx / N363</x:v>
      </x:c>
      <x:c r="P2299" s="2" t="str">
        <x:v>车辆纯氢气里程查询_20260901-20260930_1024辆.xlsx / N988</x:v>
      </x:c>
    </x:row>
    <x:row r="2300" ht="22" customHeight="1">
      <x:c r="A2300" s="2" t="n">
        <x:v>94</x:v>
      </x:c>
      <x:c r="B2300" s="2" t="str">
        <x:v>粤A09209F</x:v>
      </x:c>
      <x:c r="C2300" s="2" t="str">
        <x:v>刘念念</x:v>
      </x:c>
      <x:c r="D2300" s="8" t="d">
        <x:v>2026-09-11T00:00:00.000Z</x:v>
      </x:c>
      <x:c r="E2300" s="7" t="n">
        <x:v>139.8</x:v>
      </x:c>
      <x:c r="F2300" s="7" t="n">
        <x:v>132.4</x:v>
      </x:c>
      <x:c r="G2300" s="7" t="n">
        <x:v>8.4</x:v>
      </x:c>
      <x:c r="H2300" s="2" t="str">
        <x:v>否</x:v>
      </x:c>
      <x:c r="I2300" s="7" t="n">
        <x:f>IF(AND(ISNUMBER(E2300),ISNUMBER(F2300)),E2300-F2300,"")</x:f>
        <x:v>7.400000000000006</x:v>
      </x:c>
      <x:c r="J2300" s="2" t="str">
        <x:f>IF(H2300="否","不适用",IF(AND(ISNUMBER(E2300),ISNUMBER(F2300)),IF(I2300&gt;'规则与名单'!$B$2,"是","否"),"未判定"))</x:f>
        <x:v>不适用</x:v>
      </x:c>
      <x:c r="K2300" s="2" t="str">
        <x:f>IF(J2300="是",IF(ISNUMBER(F2300),"测试日GPS","缺失"),IF(ISNUMBER(G2300),"非测试日纯氢",IF(AND(H2300="是",J2300="未判定"),IF(ISNUMBER(F2300),"测试名单无纯氢GPS","缺失"),IF(ISNUMBER(E2300),"非测试日仪表","缺失"))))</x:f>
        <x:v>非测试日纯氢</x:v>
      </x:c>
      <x:c r="L2300" s="7" t="n">
        <x:f>IF(K2300="缺失","",IF(K2300="非测试日纯氢",G2300,IF(K2300="非测试日仪表",E2300,F2300)))</x:f>
        <x:v>8.4</x:v>
      </x:c>
      <x:c r="M2300" s="2" t="n">
        <x:f>IF(K2300="缺失",1,0)</x:f>
        <x:v>0</x:v>
      </x:c>
      <x:c r="N2300" s="2" t="str">
        <x:v>车辆里程查询_20260901-20260930_1024辆_仪表里程.xlsx / O361</x:v>
      </x:c>
      <x:c r="O2300" s="2" t="str">
        <x:v>车辆里程查询_20260901-20260930_1024辆_GPS里程.xlsx / O363</x:v>
      </x:c>
      <x:c r="P2300" s="2" t="str">
        <x:v>车辆纯氢气里程查询_20260901-20260930_1024辆.xlsx / O988</x:v>
      </x:c>
    </x:row>
    <x:row r="2301" ht="22" customHeight="1">
      <x:c r="A2301" s="2" t="n">
        <x:v>94</x:v>
      </x:c>
      <x:c r="B2301" s="2" t="str">
        <x:v>粤A09209F</x:v>
      </x:c>
      <x:c r="C2301" s="2" t="str">
        <x:v>刘念念</x:v>
      </x:c>
      <x:c r="D2301" s="8" t="d">
        <x:v>2026-09-12T00:00:00.000Z</x:v>
      </x:c>
      <x:c r="E2301" s="7"/>
      <x:c r="F2301" s="7" t="n">
        <x:v>0</x:v>
      </x:c>
      <x:c r="G2301" s="7"/>
      <x:c r="H2301" s="2" t="str">
        <x:v>否</x:v>
      </x:c>
      <x:c r="I2301" s="7" t="str">
        <x:f>IF(AND(ISNUMBER(E2301),ISNUMBER(F2301)),E2301-F2301,"")</x:f>
      </x:c>
      <x:c r="J2301" s="2" t="str">
        <x:f>IF(H2301="否","不适用",IF(AND(ISNUMBER(E2301),ISNUMBER(F2301)),IF(I2301&gt;'规则与名单'!$B$2,"是","否"),"未判定"))</x:f>
        <x:v>不适用</x:v>
      </x:c>
      <x:c r="K2301" s="2" t="str">
        <x:f>IF(J2301="是",IF(ISNUMBER(F2301),"测试日GPS","缺失"),IF(ISNUMBER(G2301),"非测试日纯氢",IF(AND(H2301="是",J2301="未判定"),IF(ISNUMBER(F2301),"测试名单无纯氢GPS","缺失"),IF(ISNUMBER(E2301),"非测试日仪表","缺失"))))</x:f>
        <x:v>缺失</x:v>
      </x:c>
      <x:c r="L2301" s="7" t="str">
        <x:f>IF(K2301="缺失","",IF(K2301="非测试日纯氢",G2301,IF(K2301="非测试日仪表",E2301,F2301)))</x:f>
      </x:c>
      <x:c r="M2301" s="2" t="n">
        <x:f>IF(K2301="缺失",1,0)</x:f>
        <x:v>1</x:v>
      </x:c>
      <x:c r="N2301" s="2" t="str">
        <x:v>车辆里程查询_20260901-20260930_1024辆_仪表里程.xlsx / P361</x:v>
      </x:c>
      <x:c r="O2301" s="2" t="str">
        <x:v>车辆里程查询_20260901-20260930_1024辆_GPS里程.xlsx / P363</x:v>
      </x:c>
      <x:c r="P2301" s="2" t="str">
        <x:v>车辆纯氢气里程查询_20260901-20260930_1024辆.xlsx / P988</x:v>
      </x:c>
    </x:row>
    <x:row r="2302" ht="22" customHeight="1">
      <x:c r="A2302" s="2" t="n">
        <x:v>94</x:v>
      </x:c>
      <x:c r="B2302" s="2" t="str">
        <x:v>粤A09209F</x:v>
      </x:c>
      <x:c r="C2302" s="2" t="str">
        <x:v>刘念念</x:v>
      </x:c>
      <x:c r="D2302" s="8" t="d">
        <x:v>2026-09-13T00:00:00.000Z</x:v>
      </x:c>
      <x:c r="E2302" s="7"/>
      <x:c r="F2302" s="7" t="n">
        <x:v>0</x:v>
      </x:c>
      <x:c r="G2302" s="7"/>
      <x:c r="H2302" s="2" t="str">
        <x:v>否</x:v>
      </x:c>
      <x:c r="I2302" s="7" t="str">
        <x:f>IF(AND(ISNUMBER(E2302),ISNUMBER(F2302)),E2302-F2302,"")</x:f>
      </x:c>
      <x:c r="J2302" s="2" t="str">
        <x:f>IF(H2302="否","不适用",IF(AND(ISNUMBER(E2302),ISNUMBER(F2302)),IF(I2302&gt;'规则与名单'!$B$2,"是","否"),"未判定"))</x:f>
        <x:v>不适用</x:v>
      </x:c>
      <x:c r="K2302" s="2" t="str">
        <x:f>IF(J2302="是",IF(ISNUMBER(F2302),"测试日GPS","缺失"),IF(ISNUMBER(G2302),"非测试日纯氢",IF(AND(H2302="是",J2302="未判定"),IF(ISNUMBER(F2302),"测试名单无纯氢GPS","缺失"),IF(ISNUMBER(E2302),"非测试日仪表","缺失"))))</x:f>
        <x:v>缺失</x:v>
      </x:c>
      <x:c r="L2302" s="7" t="str">
        <x:f>IF(K2302="缺失","",IF(K2302="非测试日纯氢",G2302,IF(K2302="非测试日仪表",E2302,F2302)))</x:f>
      </x:c>
      <x:c r="M2302" s="2" t="n">
        <x:f>IF(K2302="缺失",1,0)</x:f>
        <x:v>1</x:v>
      </x:c>
      <x:c r="N2302" s="2" t="str">
        <x:v>车辆里程查询_20260901-20260930_1024辆_仪表里程.xlsx / Q361</x:v>
      </x:c>
      <x:c r="O2302" s="2" t="str">
        <x:v>车辆里程查询_20260901-20260930_1024辆_GPS里程.xlsx / Q363</x:v>
      </x:c>
      <x:c r="P2302" s="2" t="str">
        <x:v>车辆纯氢气里程查询_20260901-20260930_1024辆.xlsx / Q988</x:v>
      </x:c>
    </x:row>
    <x:row r="2303" ht="22" customHeight="1">
      <x:c r="A2303" s="2" t="n">
        <x:v>94</x:v>
      </x:c>
      <x:c r="B2303" s="2" t="str">
        <x:v>粤A09209F</x:v>
      </x:c>
      <x:c r="C2303" s="2" t="str">
        <x:v>刘念念</x:v>
      </x:c>
      <x:c r="D2303" s="8" t="d">
        <x:v>2026-09-14T00:00:00.000Z</x:v>
      </x:c>
      <x:c r="E2303" s="7" t="n">
        <x:v>191.6</x:v>
      </x:c>
      <x:c r="F2303" s="7" t="n">
        <x:v>181.5</x:v>
      </x:c>
      <x:c r="G2303" s="7" t="n">
        <x:v>7.1</x:v>
      </x:c>
      <x:c r="H2303" s="2" t="str">
        <x:v>否</x:v>
      </x:c>
      <x:c r="I2303" s="7" t="n">
        <x:f>IF(AND(ISNUMBER(E2303),ISNUMBER(F2303)),E2303-F2303,"")</x:f>
        <x:v>10.099999999999994</x:v>
      </x:c>
      <x:c r="J2303" s="2" t="str">
        <x:f>IF(H2303="否","不适用",IF(AND(ISNUMBER(E2303),ISNUMBER(F2303)),IF(I2303&gt;'规则与名单'!$B$2,"是","否"),"未判定"))</x:f>
        <x:v>不适用</x:v>
      </x:c>
      <x:c r="K2303" s="2" t="str">
        <x:f>IF(J2303="是",IF(ISNUMBER(F2303),"测试日GPS","缺失"),IF(ISNUMBER(G2303),"非测试日纯氢",IF(AND(H2303="是",J2303="未判定"),IF(ISNUMBER(F2303),"测试名单无纯氢GPS","缺失"),IF(ISNUMBER(E2303),"非测试日仪表","缺失"))))</x:f>
        <x:v>非测试日纯氢</x:v>
      </x:c>
      <x:c r="L2303" s="7" t="n">
        <x:f>IF(K2303="缺失","",IF(K2303="非测试日纯氢",G2303,IF(K2303="非测试日仪表",E2303,F2303)))</x:f>
        <x:v>7.1</x:v>
      </x:c>
      <x:c r="M2303" s="2" t="n">
        <x:f>IF(K2303="缺失",1,0)</x:f>
        <x:v>0</x:v>
      </x:c>
      <x:c r="N2303" s="2" t="str">
        <x:v>车辆里程查询_20260901-20260930_1024辆_仪表里程.xlsx / R361</x:v>
      </x:c>
      <x:c r="O2303" s="2" t="str">
        <x:v>车辆里程查询_20260901-20260930_1024辆_GPS里程.xlsx / R363</x:v>
      </x:c>
      <x:c r="P2303" s="2" t="str">
        <x:v>车辆纯氢气里程查询_20260901-20260930_1024辆.xlsx / R988</x:v>
      </x:c>
    </x:row>
    <x:row r="2304" ht="22" customHeight="1">
      <x:c r="A2304" s="2" t="n">
        <x:v>94</x:v>
      </x:c>
      <x:c r="B2304" s="2" t="str">
        <x:v>粤A09209F</x:v>
      </x:c>
      <x:c r="C2304" s="2" t="str">
        <x:v>刘念念</x:v>
      </x:c>
      <x:c r="D2304" s="8" t="d">
        <x:v>2026-09-15T00:00:00.000Z</x:v>
      </x:c>
      <x:c r="E2304" s="7" t="n">
        <x:v>143.8</x:v>
      </x:c>
      <x:c r="F2304" s="7" t="n">
        <x:v>136.4</x:v>
      </x:c>
      <x:c r="G2304" s="7" t="n">
        <x:v>8.8</x:v>
      </x:c>
      <x:c r="H2304" s="2" t="str">
        <x:v>否</x:v>
      </x:c>
      <x:c r="I2304" s="7" t="n">
        <x:f>IF(AND(ISNUMBER(E2304),ISNUMBER(F2304)),E2304-F2304,"")</x:f>
        <x:v>7.400000000000006</x:v>
      </x:c>
      <x:c r="J2304" s="2" t="str">
        <x:f>IF(H2304="否","不适用",IF(AND(ISNUMBER(E2304),ISNUMBER(F2304)),IF(I2304&gt;'规则与名单'!$B$2,"是","否"),"未判定"))</x:f>
        <x:v>不适用</x:v>
      </x:c>
      <x:c r="K2304" s="2" t="str">
        <x:f>IF(J2304="是",IF(ISNUMBER(F2304),"测试日GPS","缺失"),IF(ISNUMBER(G2304),"非测试日纯氢",IF(AND(H2304="是",J2304="未判定"),IF(ISNUMBER(F2304),"测试名单无纯氢GPS","缺失"),IF(ISNUMBER(E2304),"非测试日仪表","缺失"))))</x:f>
        <x:v>非测试日纯氢</x:v>
      </x:c>
      <x:c r="L2304" s="7" t="n">
        <x:f>IF(K2304="缺失","",IF(K2304="非测试日纯氢",G2304,IF(K2304="非测试日仪表",E2304,F2304)))</x:f>
        <x:v>8.8</x:v>
      </x:c>
      <x:c r="M2304" s="2" t="n">
        <x:f>IF(K2304="缺失",1,0)</x:f>
        <x:v>0</x:v>
      </x:c>
      <x:c r="N2304" s="2" t="str">
        <x:v>车辆里程查询_20260901-20260930_1024辆_仪表里程.xlsx / S361</x:v>
      </x:c>
      <x:c r="O2304" s="2" t="str">
        <x:v>车辆里程查询_20260901-20260930_1024辆_GPS里程.xlsx / S363</x:v>
      </x:c>
      <x:c r="P2304" s="2" t="str">
        <x:v>车辆纯氢气里程查询_20260901-20260930_1024辆.xlsx / S988</x:v>
      </x:c>
    </x:row>
    <x:row r="2305" ht="22" customHeight="1">
      <x:c r="A2305" s="2" t="n">
        <x:v>94</x:v>
      </x:c>
      <x:c r="B2305" s="2" t="str">
        <x:v>粤A09209F</x:v>
      </x:c>
      <x:c r="C2305" s="2" t="str">
        <x:v>刘念念</x:v>
      </x:c>
      <x:c r="D2305" s="8" t="d">
        <x:v>2026-09-16T00:00:00.000Z</x:v>
      </x:c>
      <x:c r="E2305" s="7" t="n">
        <x:v>134</x:v>
      </x:c>
      <x:c r="F2305" s="7" t="n">
        <x:v>128.4</x:v>
      </x:c>
      <x:c r="G2305" s="7" t="n">
        <x:v>6.7</x:v>
      </x:c>
      <x:c r="H2305" s="2" t="str">
        <x:v>否</x:v>
      </x:c>
      <x:c r="I2305" s="7" t="n">
        <x:f>IF(AND(ISNUMBER(E2305),ISNUMBER(F2305)),E2305-F2305,"")</x:f>
        <x:v>5.599999999999994</x:v>
      </x:c>
      <x:c r="J2305" s="2" t="str">
        <x:f>IF(H2305="否","不适用",IF(AND(ISNUMBER(E2305),ISNUMBER(F2305)),IF(I2305&gt;'规则与名单'!$B$2,"是","否"),"未判定"))</x:f>
        <x:v>不适用</x:v>
      </x:c>
      <x:c r="K2305" s="2" t="str">
        <x:f>IF(J2305="是",IF(ISNUMBER(F2305),"测试日GPS","缺失"),IF(ISNUMBER(G2305),"非测试日纯氢",IF(AND(H2305="是",J2305="未判定"),IF(ISNUMBER(F2305),"测试名单无纯氢GPS","缺失"),IF(ISNUMBER(E2305),"非测试日仪表","缺失"))))</x:f>
        <x:v>非测试日纯氢</x:v>
      </x:c>
      <x:c r="L2305" s="7" t="n">
        <x:f>IF(K2305="缺失","",IF(K2305="非测试日纯氢",G2305,IF(K2305="非测试日仪表",E2305,F2305)))</x:f>
        <x:v>6.7</x:v>
      </x:c>
      <x:c r="M2305" s="2" t="n">
        <x:f>IF(K2305="缺失",1,0)</x:f>
        <x:v>0</x:v>
      </x:c>
      <x:c r="N2305" s="2" t="str">
        <x:v>车辆里程查询_20260901-20260930_1024辆_仪表里程.xlsx / T361</x:v>
      </x:c>
      <x:c r="O2305" s="2" t="str">
        <x:v>车辆里程查询_20260901-20260930_1024辆_GPS里程.xlsx / T363</x:v>
      </x:c>
      <x:c r="P2305" s="2" t="str">
        <x:v>车辆纯氢气里程查询_20260901-20260930_1024辆.xlsx / T988</x:v>
      </x:c>
    </x:row>
    <x:row r="2306" ht="22" customHeight="1">
      <x:c r="A2306" s="2" t="n">
        <x:v>94</x:v>
      </x:c>
      <x:c r="B2306" s="2" t="str">
        <x:v>粤A09209F</x:v>
      </x:c>
      <x:c r="C2306" s="2" t="str">
        <x:v>刘念念</x:v>
      </x:c>
      <x:c r="D2306" s="8" t="d">
        <x:v>2026-09-17T00:00:00.000Z</x:v>
      </x:c>
      <x:c r="E2306" s="7" t="n">
        <x:v>137.4</x:v>
      </x:c>
      <x:c r="F2306" s="7" t="n">
        <x:v>128.4</x:v>
      </x:c>
      <x:c r="G2306" s="7" t="n">
        <x:v>9.8</x:v>
      </x:c>
      <x:c r="H2306" s="2" t="str">
        <x:v>否</x:v>
      </x:c>
      <x:c r="I2306" s="7" t="n">
        <x:f>IF(AND(ISNUMBER(E2306),ISNUMBER(F2306)),E2306-F2306,"")</x:f>
        <x:v>9</x:v>
      </x:c>
      <x:c r="J2306" s="2" t="str">
        <x:f>IF(H2306="否","不适用",IF(AND(ISNUMBER(E2306),ISNUMBER(F2306)),IF(I2306&gt;'规则与名单'!$B$2,"是","否"),"未判定"))</x:f>
        <x:v>不适用</x:v>
      </x:c>
      <x:c r="K2306" s="2" t="str">
        <x:f>IF(J2306="是",IF(ISNUMBER(F2306),"测试日GPS","缺失"),IF(ISNUMBER(G2306),"非测试日纯氢",IF(AND(H2306="是",J2306="未判定"),IF(ISNUMBER(F2306),"测试名单无纯氢GPS","缺失"),IF(ISNUMBER(E2306),"非测试日仪表","缺失"))))</x:f>
        <x:v>非测试日纯氢</x:v>
      </x:c>
      <x:c r="L2306" s="7" t="n">
        <x:f>IF(K2306="缺失","",IF(K2306="非测试日纯氢",G2306,IF(K2306="非测试日仪表",E2306,F2306)))</x:f>
        <x:v>9.8</x:v>
      </x:c>
      <x:c r="M2306" s="2" t="n">
        <x:f>IF(K2306="缺失",1,0)</x:f>
        <x:v>0</x:v>
      </x:c>
      <x:c r="N2306" s="2" t="str">
        <x:v>车辆里程查询_20260901-20260930_1024辆_仪表里程.xlsx / U361</x:v>
      </x:c>
      <x:c r="O2306" s="2" t="str">
        <x:v>车辆里程查询_20260901-20260930_1024辆_GPS里程.xlsx / U363</x:v>
      </x:c>
      <x:c r="P2306" s="2" t="str">
        <x:v>车辆纯氢气里程查询_20260901-20260930_1024辆.xlsx / U988</x:v>
      </x:c>
    </x:row>
    <x:row r="2307" ht="22" customHeight="1">
      <x:c r="A2307" s="2" t="n">
        <x:v>94</x:v>
      </x:c>
      <x:c r="B2307" s="2" t="str">
        <x:v>粤A09209F</x:v>
      </x:c>
      <x:c r="C2307" s="2" t="str">
        <x:v>刘念念</x:v>
      </x:c>
      <x:c r="D2307" s="8" t="d">
        <x:v>2026-09-18T00:00:00.000Z</x:v>
      </x:c>
      <x:c r="E2307" s="7" t="n">
        <x:v>148.9</x:v>
      </x:c>
      <x:c r="F2307" s="7" t="n">
        <x:v>141</x:v>
      </x:c>
      <x:c r="G2307" s="7" t="n">
        <x:v>6.2</x:v>
      </x:c>
      <x:c r="H2307" s="2" t="str">
        <x:v>否</x:v>
      </x:c>
      <x:c r="I2307" s="7" t="n">
        <x:f>IF(AND(ISNUMBER(E2307),ISNUMBER(F2307)),E2307-F2307,"")</x:f>
        <x:v>7.900000000000006</x:v>
      </x:c>
      <x:c r="J2307" s="2" t="str">
        <x:f>IF(H2307="否","不适用",IF(AND(ISNUMBER(E2307),ISNUMBER(F2307)),IF(I2307&gt;'规则与名单'!$B$2,"是","否"),"未判定"))</x:f>
        <x:v>不适用</x:v>
      </x:c>
      <x:c r="K2307" s="2" t="str">
        <x:f>IF(J2307="是",IF(ISNUMBER(F2307),"测试日GPS","缺失"),IF(ISNUMBER(G2307),"非测试日纯氢",IF(AND(H2307="是",J2307="未判定"),IF(ISNUMBER(F2307),"测试名单无纯氢GPS","缺失"),IF(ISNUMBER(E2307),"非测试日仪表","缺失"))))</x:f>
        <x:v>非测试日纯氢</x:v>
      </x:c>
      <x:c r="L2307" s="7" t="n">
        <x:f>IF(K2307="缺失","",IF(K2307="非测试日纯氢",G2307,IF(K2307="非测试日仪表",E2307,F2307)))</x:f>
        <x:v>6.2</x:v>
      </x:c>
      <x:c r="M2307" s="2" t="n">
        <x:f>IF(K2307="缺失",1,0)</x:f>
        <x:v>0</x:v>
      </x:c>
      <x:c r="N2307" s="2" t="str">
        <x:v>车辆里程查询_20260901-20260930_1024辆_仪表里程.xlsx / V361</x:v>
      </x:c>
      <x:c r="O2307" s="2" t="str">
        <x:v>车辆里程查询_20260901-20260930_1024辆_GPS里程.xlsx / V363</x:v>
      </x:c>
      <x:c r="P2307" s="2" t="str">
        <x:v>车辆纯氢气里程查询_20260901-20260930_1024辆.xlsx / V988</x:v>
      </x:c>
    </x:row>
    <x:row r="2308" ht="22" customHeight="1">
      <x:c r="A2308" s="2" t="n">
        <x:v>94</x:v>
      </x:c>
      <x:c r="B2308" s="2" t="str">
        <x:v>粤A09209F</x:v>
      </x:c>
      <x:c r="C2308" s="2" t="str">
        <x:v>刘念念</x:v>
      </x:c>
      <x:c r="D2308" s="8" t="d">
        <x:v>2026-09-19T00:00:00.000Z</x:v>
      </x:c>
      <x:c r="E2308" s="7" t="n">
        <x:v>52.6</x:v>
      </x:c>
      <x:c r="F2308" s="7" t="n">
        <x:v>49.5</x:v>
      </x:c>
      <x:c r="G2308" s="7" t="n">
        <x:v>11.9</x:v>
      </x:c>
      <x:c r="H2308" s="2" t="str">
        <x:v>否</x:v>
      </x:c>
      <x:c r="I2308" s="7" t="n">
        <x:f>IF(AND(ISNUMBER(E2308),ISNUMBER(F2308)),E2308-F2308,"")</x:f>
        <x:v>3.1000000000000014</x:v>
      </x:c>
      <x:c r="J2308" s="2" t="str">
        <x:f>IF(H2308="否","不适用",IF(AND(ISNUMBER(E2308),ISNUMBER(F2308)),IF(I2308&gt;'规则与名单'!$B$2,"是","否"),"未判定"))</x:f>
        <x:v>不适用</x:v>
      </x:c>
      <x:c r="K2308" s="2" t="str">
        <x:f>IF(J2308="是",IF(ISNUMBER(F2308),"测试日GPS","缺失"),IF(ISNUMBER(G2308),"非测试日纯氢",IF(AND(H2308="是",J2308="未判定"),IF(ISNUMBER(F2308),"测试名单无纯氢GPS","缺失"),IF(ISNUMBER(E2308),"非测试日仪表","缺失"))))</x:f>
        <x:v>非测试日纯氢</x:v>
      </x:c>
      <x:c r="L2308" s="7" t="n">
        <x:f>IF(K2308="缺失","",IF(K2308="非测试日纯氢",G2308,IF(K2308="非测试日仪表",E2308,F2308)))</x:f>
        <x:v>11.9</x:v>
      </x:c>
      <x:c r="M2308" s="2" t="n">
        <x:f>IF(K2308="缺失",1,0)</x:f>
        <x:v>0</x:v>
      </x:c>
      <x:c r="N2308" s="2" t="str">
        <x:v>车辆里程查询_20260901-20260930_1024辆_仪表里程.xlsx / W361</x:v>
      </x:c>
      <x:c r="O2308" s="2" t="str">
        <x:v>车辆里程查询_20260901-20260930_1024辆_GPS里程.xlsx / W363</x:v>
      </x:c>
      <x:c r="P2308" s="2" t="str">
        <x:v>车辆纯氢气里程查询_20260901-20260930_1024辆.xlsx / W988</x:v>
      </x:c>
    </x:row>
    <x:row r="2309" ht="22" customHeight="1">
      <x:c r="A2309" s="2" t="n">
        <x:v>94</x:v>
      </x:c>
      <x:c r="B2309" s="2" t="str">
        <x:v>粤A09209F</x:v>
      </x:c>
      <x:c r="C2309" s="2" t="str">
        <x:v>刘念念</x:v>
      </x:c>
      <x:c r="D2309" s="8" t="d">
        <x:v>2026-09-20T00:00:00.000Z</x:v>
      </x:c>
      <x:c r="E2309" s="7" t="n">
        <x:v>134.5</x:v>
      </x:c>
      <x:c r="F2309" s="7" t="n">
        <x:v>127.4</x:v>
      </x:c>
      <x:c r="G2309" s="7" t="n">
        <x:v>9.3</x:v>
      </x:c>
      <x:c r="H2309" s="2" t="str">
        <x:v>否</x:v>
      </x:c>
      <x:c r="I2309" s="7" t="n">
        <x:f>IF(AND(ISNUMBER(E2309),ISNUMBER(F2309)),E2309-F2309,"")</x:f>
        <x:v>7.099999999999994</x:v>
      </x:c>
      <x:c r="J2309" s="2" t="str">
        <x:f>IF(H2309="否","不适用",IF(AND(ISNUMBER(E2309),ISNUMBER(F2309)),IF(I2309&gt;'规则与名单'!$B$2,"是","否"),"未判定"))</x:f>
        <x:v>不适用</x:v>
      </x:c>
      <x:c r="K2309" s="2" t="str">
        <x:f>IF(J2309="是",IF(ISNUMBER(F2309),"测试日GPS","缺失"),IF(ISNUMBER(G2309),"非测试日纯氢",IF(AND(H2309="是",J2309="未判定"),IF(ISNUMBER(F2309),"测试名单无纯氢GPS","缺失"),IF(ISNUMBER(E2309),"非测试日仪表","缺失"))))</x:f>
        <x:v>非测试日纯氢</x:v>
      </x:c>
      <x:c r="L2309" s="7" t="n">
        <x:f>IF(K2309="缺失","",IF(K2309="非测试日纯氢",G2309,IF(K2309="非测试日仪表",E2309,F2309)))</x:f>
        <x:v>9.3</x:v>
      </x:c>
      <x:c r="M2309" s="2" t="n">
        <x:f>IF(K2309="缺失",1,0)</x:f>
        <x:v>0</x:v>
      </x:c>
      <x:c r="N2309" s="2" t="str">
        <x:v>车辆里程查询_20260901-20260930_1024辆_仪表里程.xlsx / X361</x:v>
      </x:c>
      <x:c r="O2309" s="2" t="str">
        <x:v>车辆里程查询_20260901-20260930_1024辆_GPS里程.xlsx / X363</x:v>
      </x:c>
      <x:c r="P2309" s="2" t="str">
        <x:v>车辆纯氢气里程查询_20260901-20260930_1024辆.xlsx / X988</x:v>
      </x:c>
    </x:row>
    <x:row r="2310" ht="22" customHeight="1">
      <x:c r="A2310" s="2" t="n">
        <x:v>94</x:v>
      </x:c>
      <x:c r="B2310" s="2" t="str">
        <x:v>粤A09209F</x:v>
      </x:c>
      <x:c r="C2310" s="2" t="str">
        <x:v>刘念念</x:v>
      </x:c>
      <x:c r="D2310" s="8" t="d">
        <x:v>2026-09-21T00:00:00.000Z</x:v>
      </x:c>
      <x:c r="E2310" s="7" t="n">
        <x:v>134.3</x:v>
      </x:c>
      <x:c r="F2310" s="7" t="n">
        <x:v>127.5</x:v>
      </x:c>
      <x:c r="G2310" s="7" t="n">
        <x:v>8.5</x:v>
      </x:c>
      <x:c r="H2310" s="2" t="str">
        <x:v>否</x:v>
      </x:c>
      <x:c r="I2310" s="7" t="n">
        <x:f>IF(AND(ISNUMBER(E2310),ISNUMBER(F2310)),E2310-F2310,"")</x:f>
        <x:v>6.800000000000011</x:v>
      </x:c>
      <x:c r="J2310" s="2" t="str">
        <x:f>IF(H2310="否","不适用",IF(AND(ISNUMBER(E2310),ISNUMBER(F2310)),IF(I2310&gt;'规则与名单'!$B$2,"是","否"),"未判定"))</x:f>
        <x:v>不适用</x:v>
      </x:c>
      <x:c r="K2310" s="2" t="str">
        <x:f>IF(J2310="是",IF(ISNUMBER(F2310),"测试日GPS","缺失"),IF(ISNUMBER(G2310),"非测试日纯氢",IF(AND(H2310="是",J2310="未判定"),IF(ISNUMBER(F2310),"测试名单无纯氢GPS","缺失"),IF(ISNUMBER(E2310),"非测试日仪表","缺失"))))</x:f>
        <x:v>非测试日纯氢</x:v>
      </x:c>
      <x:c r="L2310" s="7" t="n">
        <x:f>IF(K2310="缺失","",IF(K2310="非测试日纯氢",G2310,IF(K2310="非测试日仪表",E2310,F2310)))</x:f>
        <x:v>8.5</x:v>
      </x:c>
      <x:c r="M2310" s="2" t="n">
        <x:f>IF(K2310="缺失",1,0)</x:f>
        <x:v>0</x:v>
      </x:c>
      <x:c r="N2310" s="2" t="str">
        <x:v>车辆里程查询_20260901-20260930_1024辆_仪表里程.xlsx / Y361</x:v>
      </x:c>
      <x:c r="O2310" s="2" t="str">
        <x:v>车辆里程查询_20260901-20260930_1024辆_GPS里程.xlsx / Y363</x:v>
      </x:c>
      <x:c r="P2310" s="2" t="str">
        <x:v>车辆纯氢气里程查询_20260901-20260930_1024辆.xlsx / Y988</x:v>
      </x:c>
    </x:row>
    <x:row r="2311" ht="22" customHeight="1">
      <x:c r="A2311" s="2" t="n">
        <x:v>94</x:v>
      </x:c>
      <x:c r="B2311" s="2" t="str">
        <x:v>粤A09209F</x:v>
      </x:c>
      <x:c r="C2311" s="2" t="str">
        <x:v>刘念念</x:v>
      </x:c>
      <x:c r="D2311" s="8" t="d">
        <x:v>2026-09-22T00:00:00.000Z</x:v>
      </x:c>
      <x:c r="E2311" s="7" t="n">
        <x:v>152.2</x:v>
      </x:c>
      <x:c r="F2311" s="7" t="n">
        <x:v>144.3</x:v>
      </x:c>
      <x:c r="G2311" s="7" t="n">
        <x:v>8.4</x:v>
      </x:c>
      <x:c r="H2311" s="2" t="str">
        <x:v>否</x:v>
      </x:c>
      <x:c r="I2311" s="7" t="n">
        <x:f>IF(AND(ISNUMBER(E2311),ISNUMBER(F2311)),E2311-F2311,"")</x:f>
        <x:v>7.899999999999977</x:v>
      </x:c>
      <x:c r="J2311" s="2" t="str">
        <x:f>IF(H2311="否","不适用",IF(AND(ISNUMBER(E2311),ISNUMBER(F2311)),IF(I2311&gt;'规则与名单'!$B$2,"是","否"),"未判定"))</x:f>
        <x:v>不适用</x:v>
      </x:c>
      <x:c r="K2311" s="2" t="str">
        <x:f>IF(J2311="是",IF(ISNUMBER(F2311),"测试日GPS","缺失"),IF(ISNUMBER(G2311),"非测试日纯氢",IF(AND(H2311="是",J2311="未判定"),IF(ISNUMBER(F2311),"测试名单无纯氢GPS","缺失"),IF(ISNUMBER(E2311),"非测试日仪表","缺失"))))</x:f>
        <x:v>非测试日纯氢</x:v>
      </x:c>
      <x:c r="L2311" s="7" t="n">
        <x:f>IF(K2311="缺失","",IF(K2311="非测试日纯氢",G2311,IF(K2311="非测试日仪表",E2311,F2311)))</x:f>
        <x:v>8.4</x:v>
      </x:c>
      <x:c r="M2311" s="2" t="n">
        <x:f>IF(K2311="缺失",1,0)</x:f>
        <x:v>0</x:v>
      </x:c>
      <x:c r="N2311" s="2" t="str">
        <x:v>车辆里程查询_20260901-20260930_1024辆_仪表里程.xlsx / Z361</x:v>
      </x:c>
      <x:c r="O2311" s="2" t="str">
        <x:v>车辆里程查询_20260901-20260930_1024辆_GPS里程.xlsx / Z363</x:v>
      </x:c>
      <x:c r="P2311" s="2" t="str">
        <x:v>车辆纯氢气里程查询_20260901-20260930_1024辆.xlsx / Z988</x:v>
      </x:c>
    </x:row>
    <x:row r="2312" ht="22" customHeight="1">
      <x:c r="A2312" s="2" t="n">
        <x:v>94</x:v>
      </x:c>
      <x:c r="B2312" s="2" t="str">
        <x:v>粤A09209F</x:v>
      </x:c>
      <x:c r="C2312" s="2" t="str">
        <x:v>刘念念</x:v>
      </x:c>
      <x:c r="D2312" s="8" t="d">
        <x:v>2026-09-23T00:00:00.000Z</x:v>
      </x:c>
      <x:c r="E2312" s="7" t="n">
        <x:v>206.9</x:v>
      </x:c>
      <x:c r="F2312" s="7" t="n">
        <x:v>196.2</x:v>
      </x:c>
      <x:c r="G2312" s="7" t="n">
        <x:v>11.7</x:v>
      </x:c>
      <x:c r="H2312" s="2" t="str">
        <x:v>否</x:v>
      </x:c>
      <x:c r="I2312" s="7" t="n">
        <x:f>IF(AND(ISNUMBER(E2312),ISNUMBER(F2312)),E2312-F2312,"")</x:f>
        <x:v>10.700000000000017</x:v>
      </x:c>
      <x:c r="J2312" s="2" t="str">
        <x:f>IF(H2312="否","不适用",IF(AND(ISNUMBER(E2312),ISNUMBER(F2312)),IF(I2312&gt;'规则与名单'!$B$2,"是","否"),"未判定"))</x:f>
        <x:v>不适用</x:v>
      </x:c>
      <x:c r="K2312" s="2" t="str">
        <x:f>IF(J2312="是",IF(ISNUMBER(F2312),"测试日GPS","缺失"),IF(ISNUMBER(G2312),"非测试日纯氢",IF(AND(H2312="是",J2312="未判定"),IF(ISNUMBER(F2312),"测试名单无纯氢GPS","缺失"),IF(ISNUMBER(E2312),"非测试日仪表","缺失"))))</x:f>
        <x:v>非测试日纯氢</x:v>
      </x:c>
      <x:c r="L2312" s="7" t="n">
        <x:f>IF(K2312="缺失","",IF(K2312="非测试日纯氢",G2312,IF(K2312="非测试日仪表",E2312,F2312)))</x:f>
        <x:v>11.7</x:v>
      </x:c>
      <x:c r="M2312" s="2" t="n">
        <x:f>IF(K2312="缺失",1,0)</x:f>
        <x:v>0</x:v>
      </x:c>
      <x:c r="N2312" s="2" t="str">
        <x:v>车辆里程查询_20260901-20260930_1024辆_仪表里程.xlsx / AA361</x:v>
      </x:c>
      <x:c r="O2312" s="2" t="str">
        <x:v>车辆里程查询_20260901-20260930_1024辆_GPS里程.xlsx / AA363</x:v>
      </x:c>
      <x:c r="P2312" s="2" t="str">
        <x:v>车辆纯氢气里程查询_20260901-20260930_1024辆.xlsx / AA988</x:v>
      </x:c>
    </x:row>
    <x:row r="2313" ht="22" customHeight="1">
      <x:c r="A2313" s="2" t="n">
        <x:v>94</x:v>
      </x:c>
      <x:c r="B2313" s="2" t="str">
        <x:v>粤A09209F</x:v>
      </x:c>
      <x:c r="C2313" s="2" t="str">
        <x:v>刘念念</x:v>
      </x:c>
      <x:c r="D2313" s="8" t="d">
        <x:v>2026-09-24T00:00:00.000Z</x:v>
      </x:c>
      <x:c r="E2313" s="7" t="n">
        <x:v>140.7</x:v>
      </x:c>
      <x:c r="F2313" s="7" t="n">
        <x:v>133.3</x:v>
      </x:c>
      <x:c r="G2313" s="7" t="n">
        <x:v>3.6</x:v>
      </x:c>
      <x:c r="H2313" s="2" t="str">
        <x:v>否</x:v>
      </x:c>
      <x:c r="I2313" s="7" t="n">
        <x:f>IF(AND(ISNUMBER(E2313),ISNUMBER(F2313)),E2313-F2313,"")</x:f>
        <x:v>7.399999999999977</x:v>
      </x:c>
      <x:c r="J2313" s="2" t="str">
        <x:f>IF(H2313="否","不适用",IF(AND(ISNUMBER(E2313),ISNUMBER(F2313)),IF(I2313&gt;'规则与名单'!$B$2,"是","否"),"未判定"))</x:f>
        <x:v>不适用</x:v>
      </x:c>
      <x:c r="K2313" s="2" t="str">
        <x:f>IF(J2313="是",IF(ISNUMBER(F2313),"测试日GPS","缺失"),IF(ISNUMBER(G2313),"非测试日纯氢",IF(AND(H2313="是",J2313="未判定"),IF(ISNUMBER(F2313),"测试名单无纯氢GPS","缺失"),IF(ISNUMBER(E2313),"非测试日仪表","缺失"))))</x:f>
        <x:v>非测试日纯氢</x:v>
      </x:c>
      <x:c r="L2313" s="7" t="n">
        <x:f>IF(K2313="缺失","",IF(K2313="非测试日纯氢",G2313,IF(K2313="非测试日仪表",E2313,F2313)))</x:f>
        <x:v>3.6</x:v>
      </x:c>
      <x:c r="M2313" s="2" t="n">
        <x:f>IF(K2313="缺失",1,0)</x:f>
        <x:v>0</x:v>
      </x:c>
      <x:c r="N2313" s="2" t="str">
        <x:v>车辆里程查询_20260901-20260930_1024辆_仪表里程.xlsx / AB361</x:v>
      </x:c>
      <x:c r="O2313" s="2" t="str">
        <x:v>车辆里程查询_20260901-20260930_1024辆_GPS里程.xlsx / AB363</x:v>
      </x:c>
      <x:c r="P2313" s="2" t="str">
        <x:v>车辆纯氢气里程查询_20260901-20260930_1024辆.xlsx / AB988</x:v>
      </x:c>
    </x:row>
    <x:row r="2314" ht="22" customHeight="1">
      <x:c r="A2314" s="2" t="n">
        <x:v>94</x:v>
      </x:c>
      <x:c r="B2314" s="2" t="str">
        <x:v>粤A09209F</x:v>
      </x:c>
      <x:c r="C2314" s="2" t="str">
        <x:v>刘念念</x:v>
      </x:c>
      <x:c r="D2314" s="8" t="d">
        <x:v>2026-09-25T00:00:00.000Z</x:v>
      </x:c>
      <x:c r="E2314" s="7"/>
      <x:c r="F2314" s="7" t="n">
        <x:v>0</x:v>
      </x:c>
      <x:c r="G2314" s="7"/>
      <x:c r="H2314" s="2" t="str">
        <x:v>否</x:v>
      </x:c>
      <x:c r="I2314" s="7" t="str">
        <x:f>IF(AND(ISNUMBER(E2314),ISNUMBER(F2314)),E2314-F2314,"")</x:f>
      </x:c>
      <x:c r="J2314" s="2" t="str">
        <x:f>IF(H2314="否","不适用",IF(AND(ISNUMBER(E2314),ISNUMBER(F2314)),IF(I2314&gt;'规则与名单'!$B$2,"是","否"),"未判定"))</x:f>
        <x:v>不适用</x:v>
      </x:c>
      <x:c r="K2314" s="2" t="str">
        <x:f>IF(J2314="是",IF(ISNUMBER(F2314),"测试日GPS","缺失"),IF(ISNUMBER(G2314),"非测试日纯氢",IF(AND(H2314="是",J2314="未判定"),IF(ISNUMBER(F2314),"测试名单无纯氢GPS","缺失"),IF(ISNUMBER(E2314),"非测试日仪表","缺失"))))</x:f>
        <x:v>缺失</x:v>
      </x:c>
      <x:c r="L2314" s="7" t="str">
        <x:f>IF(K2314="缺失","",IF(K2314="非测试日纯氢",G2314,IF(K2314="非测试日仪表",E2314,F2314)))</x:f>
      </x:c>
      <x:c r="M2314" s="2" t="n">
        <x:f>IF(K2314="缺失",1,0)</x:f>
        <x:v>1</x:v>
      </x:c>
      <x:c r="N2314" s="2" t="str">
        <x:v>车辆里程查询_20260901-20260930_1024辆_仪表里程.xlsx / AC361</x:v>
      </x:c>
      <x:c r="O2314" s="2" t="str">
        <x:v>车辆里程查询_20260901-20260930_1024辆_GPS里程.xlsx / AC363</x:v>
      </x:c>
      <x:c r="P2314" s="2" t="str">
        <x:v>车辆纯氢气里程查询_20260901-20260930_1024辆.xlsx / AC988</x:v>
      </x:c>
    </x:row>
    <x:row r="2315" ht="22" customHeight="1">
      <x:c r="A2315" s="2" t="n">
        <x:v>94</x:v>
      </x:c>
      <x:c r="B2315" s="2" t="str">
        <x:v>粤A09209F</x:v>
      </x:c>
      <x:c r="C2315" s="2" t="str">
        <x:v>刘念念</x:v>
      </x:c>
      <x:c r="D2315" s="8" t="d">
        <x:v>2026-09-26T00:00:00.000Z</x:v>
      </x:c>
      <x:c r="E2315" s="7" t="n">
        <x:v>213.3</x:v>
      </x:c>
      <x:c r="F2315" s="7" t="n">
        <x:v>202.4</x:v>
      </x:c>
      <x:c r="G2315" s="7" t="n">
        <x:v>11.4</x:v>
      </x:c>
      <x:c r="H2315" s="2" t="str">
        <x:v>否</x:v>
      </x:c>
      <x:c r="I2315" s="7" t="n">
        <x:f>IF(AND(ISNUMBER(E2315),ISNUMBER(F2315)),E2315-F2315,"")</x:f>
        <x:v>10.900000000000006</x:v>
      </x:c>
      <x:c r="J2315" s="2" t="str">
        <x:f>IF(H2315="否","不适用",IF(AND(ISNUMBER(E2315),ISNUMBER(F2315)),IF(I2315&gt;'规则与名单'!$B$2,"是","否"),"未判定"))</x:f>
        <x:v>不适用</x:v>
      </x:c>
      <x:c r="K2315" s="2" t="str">
        <x:f>IF(J2315="是",IF(ISNUMBER(F2315),"测试日GPS","缺失"),IF(ISNUMBER(G2315),"非测试日纯氢",IF(AND(H2315="是",J2315="未判定"),IF(ISNUMBER(F2315),"测试名单无纯氢GPS","缺失"),IF(ISNUMBER(E2315),"非测试日仪表","缺失"))))</x:f>
        <x:v>非测试日纯氢</x:v>
      </x:c>
      <x:c r="L2315" s="7" t="n">
        <x:f>IF(K2315="缺失","",IF(K2315="非测试日纯氢",G2315,IF(K2315="非测试日仪表",E2315,F2315)))</x:f>
        <x:v>11.4</x:v>
      </x:c>
      <x:c r="M2315" s="2" t="n">
        <x:f>IF(K2315="缺失",1,0)</x:f>
        <x:v>0</x:v>
      </x:c>
      <x:c r="N2315" s="2" t="str">
        <x:v>车辆里程查询_20260901-20260930_1024辆_仪表里程.xlsx / AD361</x:v>
      </x:c>
      <x:c r="O2315" s="2" t="str">
        <x:v>车辆里程查询_20260901-20260930_1024辆_GPS里程.xlsx / AD363</x:v>
      </x:c>
      <x:c r="P2315" s="2" t="str">
        <x:v>车辆纯氢气里程查询_20260901-20260930_1024辆.xlsx / AD988</x:v>
      </x:c>
    </x:row>
    <x:row r="2316" ht="22" customHeight="1">
      <x:c r="A2316" s="2" t="n">
        <x:v>94</x:v>
      </x:c>
      <x:c r="B2316" s="2" t="str">
        <x:v>粤A09209F</x:v>
      </x:c>
      <x:c r="C2316" s="2" t="str">
        <x:v>刘念念</x:v>
      </x:c>
      <x:c r="D2316" s="8" t="d">
        <x:v>2026-09-27T00:00:00.000Z</x:v>
      </x:c>
      <x:c r="E2316" s="7" t="n">
        <x:v>201.4</x:v>
      </x:c>
      <x:c r="F2316" s="7" t="n">
        <x:v>190.9</x:v>
      </x:c>
      <x:c r="G2316" s="7" t="n">
        <x:v>12.2</x:v>
      </x:c>
      <x:c r="H2316" s="2" t="str">
        <x:v>否</x:v>
      </x:c>
      <x:c r="I2316" s="7" t="n">
        <x:f>IF(AND(ISNUMBER(E2316),ISNUMBER(F2316)),E2316-F2316,"")</x:f>
        <x:v>10.5</x:v>
      </x:c>
      <x:c r="J2316" s="2" t="str">
        <x:f>IF(H2316="否","不适用",IF(AND(ISNUMBER(E2316),ISNUMBER(F2316)),IF(I2316&gt;'规则与名单'!$B$2,"是","否"),"未判定"))</x:f>
        <x:v>不适用</x:v>
      </x:c>
      <x:c r="K2316" s="2" t="str">
        <x:f>IF(J2316="是",IF(ISNUMBER(F2316),"测试日GPS","缺失"),IF(ISNUMBER(G2316),"非测试日纯氢",IF(AND(H2316="是",J2316="未判定"),IF(ISNUMBER(F2316),"测试名单无纯氢GPS","缺失"),IF(ISNUMBER(E2316),"非测试日仪表","缺失"))))</x:f>
        <x:v>非测试日纯氢</x:v>
      </x:c>
      <x:c r="L2316" s="7" t="n">
        <x:f>IF(K2316="缺失","",IF(K2316="非测试日纯氢",G2316,IF(K2316="非测试日仪表",E2316,F2316)))</x:f>
        <x:v>12.2</x:v>
      </x:c>
      <x:c r="M2316" s="2" t="n">
        <x:f>IF(K2316="缺失",1,0)</x:f>
        <x:v>0</x:v>
      </x:c>
      <x:c r="N2316" s="2" t="str">
        <x:v>车辆里程查询_20260901-20260930_1024辆_仪表里程.xlsx / AE361</x:v>
      </x:c>
      <x:c r="O2316" s="2" t="str">
        <x:v>车辆里程查询_20260901-20260930_1024辆_GPS里程.xlsx / AE363</x:v>
      </x:c>
      <x:c r="P2316" s="2" t="str">
        <x:v>车辆纯氢气里程查询_20260901-20260930_1024辆.xlsx / AE988</x:v>
      </x:c>
    </x:row>
    <x:row r="2317" ht="22" customHeight="1">
      <x:c r="A2317" s="2" t="n">
        <x:v>94</x:v>
      </x:c>
      <x:c r="B2317" s="2" t="str">
        <x:v>粤A09209F</x:v>
      </x:c>
      <x:c r="C2317" s="2" t="str">
        <x:v>刘念念</x:v>
      </x:c>
      <x:c r="D2317" s="8" t="d">
        <x:v>2026-09-28T00:00:00.000Z</x:v>
      </x:c>
      <x:c r="E2317" s="7" t="n">
        <x:v>199</x:v>
      </x:c>
      <x:c r="F2317" s="7" t="n">
        <x:v>188.9</x:v>
      </x:c>
      <x:c r="G2317" s="7" t="n">
        <x:v>8.8</x:v>
      </x:c>
      <x:c r="H2317" s="2" t="str">
        <x:v>否</x:v>
      </x:c>
      <x:c r="I2317" s="7" t="n">
        <x:f>IF(AND(ISNUMBER(E2317),ISNUMBER(F2317)),E2317-F2317,"")</x:f>
        <x:v>10.099999999999994</x:v>
      </x:c>
      <x:c r="J2317" s="2" t="str">
        <x:f>IF(H2317="否","不适用",IF(AND(ISNUMBER(E2317),ISNUMBER(F2317)),IF(I2317&gt;'规则与名单'!$B$2,"是","否"),"未判定"))</x:f>
        <x:v>不适用</x:v>
      </x:c>
      <x:c r="K2317" s="2" t="str">
        <x:f>IF(J2317="是",IF(ISNUMBER(F2317),"测试日GPS","缺失"),IF(ISNUMBER(G2317),"非测试日纯氢",IF(AND(H2317="是",J2317="未判定"),IF(ISNUMBER(F2317),"测试名单无纯氢GPS","缺失"),IF(ISNUMBER(E2317),"非测试日仪表","缺失"))))</x:f>
        <x:v>非测试日纯氢</x:v>
      </x:c>
      <x:c r="L2317" s="7" t="n">
        <x:f>IF(K2317="缺失","",IF(K2317="非测试日纯氢",G2317,IF(K2317="非测试日仪表",E2317,F2317)))</x:f>
        <x:v>8.8</x:v>
      </x:c>
      <x:c r="M2317" s="2" t="n">
        <x:f>IF(K2317="缺失",1,0)</x:f>
        <x:v>0</x:v>
      </x:c>
      <x:c r="N2317" s="2" t="str">
        <x:v>车辆里程查询_20260901-20260930_1024辆_仪表里程.xlsx / AF361</x:v>
      </x:c>
      <x:c r="O2317" s="2" t="str">
        <x:v>车辆里程查询_20260901-20260930_1024辆_GPS里程.xlsx / AF363</x:v>
      </x:c>
      <x:c r="P2317" s="2" t="str">
        <x:v>车辆纯氢气里程查询_20260901-20260930_1024辆.xlsx / AF988</x:v>
      </x:c>
    </x:row>
    <x:row r="2318" ht="22" customHeight="1">
      <x:c r="A2318" s="2" t="n">
        <x:v>94</x:v>
      </x:c>
      <x:c r="B2318" s="2" t="str">
        <x:v>粤A09209F</x:v>
      </x:c>
      <x:c r="C2318" s="2" t="str">
        <x:v>刘念念</x:v>
      </x:c>
      <x:c r="D2318" s="8" t="d">
        <x:v>2026-09-29T00:00:00.000Z</x:v>
      </x:c>
      <x:c r="E2318" s="7" t="n">
        <x:v>137.2</x:v>
      </x:c>
      <x:c r="F2318" s="7" t="n">
        <x:v>129.7</x:v>
      </x:c>
      <x:c r="G2318" s="7" t="n">
        <x:v>8.4</x:v>
      </x:c>
      <x:c r="H2318" s="2" t="str">
        <x:v>否</x:v>
      </x:c>
      <x:c r="I2318" s="7" t="n">
        <x:f>IF(AND(ISNUMBER(E2318),ISNUMBER(F2318)),E2318-F2318,"")</x:f>
        <x:v>7.5</x:v>
      </x:c>
      <x:c r="J2318" s="2" t="str">
        <x:f>IF(H2318="否","不适用",IF(AND(ISNUMBER(E2318),ISNUMBER(F2318)),IF(I2318&gt;'规则与名单'!$B$2,"是","否"),"未判定"))</x:f>
        <x:v>不适用</x:v>
      </x:c>
      <x:c r="K2318" s="2" t="str">
        <x:f>IF(J2318="是",IF(ISNUMBER(F2318),"测试日GPS","缺失"),IF(ISNUMBER(G2318),"非测试日纯氢",IF(AND(H2318="是",J2318="未判定"),IF(ISNUMBER(F2318),"测试名单无纯氢GPS","缺失"),IF(ISNUMBER(E2318),"非测试日仪表","缺失"))))</x:f>
        <x:v>非测试日纯氢</x:v>
      </x:c>
      <x:c r="L2318" s="7" t="n">
        <x:f>IF(K2318="缺失","",IF(K2318="非测试日纯氢",G2318,IF(K2318="非测试日仪表",E2318,F2318)))</x:f>
        <x:v>8.4</x:v>
      </x:c>
      <x:c r="M2318" s="2" t="n">
        <x:f>IF(K2318="缺失",1,0)</x:f>
        <x:v>0</x:v>
      </x:c>
      <x:c r="N2318" s="2" t="str">
        <x:v>车辆里程查询_20260901-20260930_1024辆_仪表里程.xlsx / AG361</x:v>
      </x:c>
      <x:c r="O2318" s="2" t="str">
        <x:v>车辆里程查询_20260901-20260930_1024辆_GPS里程.xlsx / AG363</x:v>
      </x:c>
      <x:c r="P2318" s="2" t="str">
        <x:v>车辆纯氢气里程查询_20260901-20260930_1024辆.xlsx / AG988</x:v>
      </x:c>
    </x:row>
    <x:row r="2319" ht="22" customHeight="1">
      <x:c r="A2319" s="2" t="n">
        <x:v>94</x:v>
      </x:c>
      <x:c r="B2319" s="2" t="str">
        <x:v>粤A09209F</x:v>
      </x:c>
      <x:c r="C2319" s="2" t="str">
        <x:v>刘念念</x:v>
      </x:c>
      <x:c r="D2319" s="8" t="d">
        <x:v>2026-09-30T00:00:00.000Z</x:v>
      </x:c>
      <x:c r="E2319" s="7" t="n">
        <x:v>0</x:v>
      </x:c>
      <x:c r="F2319" s="7" t="n">
        <x:v>0</x:v>
      </x:c>
      <x:c r="G2319" s="7"/>
      <x:c r="H2319" s="2" t="str">
        <x:v>否</x:v>
      </x:c>
      <x:c r="I2319" s="7" t="n">
        <x:f>IF(AND(ISNUMBER(E2319),ISNUMBER(F2319)),E2319-F2319,"")</x:f>
        <x:v>0</x:v>
      </x:c>
      <x:c r="J2319" s="2" t="str">
        <x:f>IF(H2319="否","不适用",IF(AND(ISNUMBER(E2319),ISNUMBER(F2319)),IF(I2319&gt;'规则与名单'!$B$2,"是","否"),"未判定"))</x:f>
        <x:v>不适用</x:v>
      </x:c>
      <x:c r="K2319" s="2" t="str">
        <x:f>IF(J2319="是",IF(ISNUMBER(F2319),"测试日GPS","缺失"),IF(ISNUMBER(G2319),"非测试日纯氢",IF(AND(H2319="是",J2319="未判定"),IF(ISNUMBER(F2319),"测试名单无纯氢GPS","缺失"),IF(ISNUMBER(E2319),"非测试日仪表","缺失"))))</x:f>
        <x:v>非测试日仪表</x:v>
      </x:c>
      <x:c r="L2319" s="7" t="n">
        <x:f>IF(K2319="缺失","",IF(K2319="非测试日纯氢",G2319,IF(K2319="非测试日仪表",E2319,F2319)))</x:f>
        <x:v>0</x:v>
      </x:c>
      <x:c r="M2319" s="2" t="n">
        <x:f>IF(K2319="缺失",1,0)</x:f>
        <x:v>0</x:v>
      </x:c>
      <x:c r="N2319" s="2" t="str">
        <x:v>车辆里程查询_20260901-20260930_1024辆_仪表里程.xlsx / AH361</x:v>
      </x:c>
      <x:c r="O2319" s="2" t="str">
        <x:v>车辆里程查询_20260901-20260930_1024辆_GPS里程.xlsx / AH363</x:v>
      </x:c>
      <x:c r="P2319" s="2" t="str">
        <x:v>车辆纯氢气里程查询_20260901-20260930_1024辆.xlsx / AH988</x:v>
      </x:c>
    </x:row>
    <x:row r="2320" ht="22" customHeight="1">
      <x:c r="A2320" s="2" t="n">
        <x:v>95</x:v>
      </x:c>
      <x:c r="B2320" s="2" t="str">
        <x:v>粤AFH3525</x:v>
      </x:c>
      <x:c r="C2320" s="2" t="str">
        <x:v>刘念念</x:v>
      </x:c>
      <x:c r="D2320" s="8" t="d">
        <x:v>2026-09-01T00:00:00.000Z</x:v>
      </x:c>
      <x:c r="E2320" s="7"/>
      <x:c r="F2320" s="7" t="n">
        <x:v>0</x:v>
      </x:c>
      <x:c r="G2320" s="7"/>
      <x:c r="H2320" s="2" t="str">
        <x:v>否</x:v>
      </x:c>
      <x:c r="I2320" s="7" t="str">
        <x:f>IF(AND(ISNUMBER(E2320),ISNUMBER(F2320)),E2320-F2320,"")</x:f>
      </x:c>
      <x:c r="J2320" s="2" t="str">
        <x:f>IF(H2320="否","不适用",IF(AND(ISNUMBER(E2320),ISNUMBER(F2320)),IF(I2320&gt;'规则与名单'!$B$2,"是","否"),"未判定"))</x:f>
        <x:v>不适用</x:v>
      </x:c>
      <x:c r="K2320" s="2" t="str">
        <x:f>IF(J2320="是",IF(ISNUMBER(F2320),"测试日GPS","缺失"),IF(ISNUMBER(G2320),"非测试日纯氢",IF(AND(H2320="是",J2320="未判定"),IF(ISNUMBER(F2320),"测试名单无纯氢GPS","缺失"),IF(ISNUMBER(E2320),"非测试日仪表","缺失"))))</x:f>
        <x:v>缺失</x:v>
      </x:c>
      <x:c r="L2320" s="7" t="str">
        <x:f>IF(K2320="缺失","",IF(K2320="非测试日纯氢",G2320,IF(K2320="非测试日仪表",E2320,F2320)))</x:f>
      </x:c>
      <x:c r="M2320" s="2" t="n">
        <x:f>IF(K2320="缺失",1,0)</x:f>
        <x:v>1</x:v>
      </x:c>
      <x:c r="N2320" s="2" t="str">
        <x:v>车辆里程查询_20260901-20260930_1024辆_仪表里程.xlsx / E180</x:v>
      </x:c>
      <x:c r="O2320" s="2" t="str">
        <x:v>车辆里程查询_20260901-20260930_1024辆_GPS里程.xlsx / E188</x:v>
      </x:c>
      <x:c r="P2320" s="2" t="str">
        <x:v>车辆纯氢气里程查询_20260901-20260930_1024辆.xlsx / E247</x:v>
      </x:c>
    </x:row>
    <x:row r="2321" ht="22" customHeight="1">
      <x:c r="A2321" s="2" t="n">
        <x:v>95</x:v>
      </x:c>
      <x:c r="B2321" s="2" t="str">
        <x:v>粤AFH3525</x:v>
      </x:c>
      <x:c r="C2321" s="2" t="str">
        <x:v>刘念念</x:v>
      </x:c>
      <x:c r="D2321" s="8" t="d">
        <x:v>2026-09-02T00:00:00.000Z</x:v>
      </x:c>
      <x:c r="E2321" s="7" t="n">
        <x:v>42</x:v>
      </x:c>
      <x:c r="F2321" s="7" t="n">
        <x:v>102.7</x:v>
      </x:c>
      <x:c r="G2321" s="7"/>
      <x:c r="H2321" s="2" t="str">
        <x:v>否</x:v>
      </x:c>
      <x:c r="I2321" s="7" t="n">
        <x:f>IF(AND(ISNUMBER(E2321),ISNUMBER(F2321)),E2321-F2321,"")</x:f>
        <x:v>-60.7</x:v>
      </x:c>
      <x:c r="J2321" s="2" t="str">
        <x:f>IF(H2321="否","不适用",IF(AND(ISNUMBER(E2321),ISNUMBER(F2321)),IF(I2321&gt;'规则与名单'!$B$2,"是","否"),"未判定"))</x:f>
        <x:v>不适用</x:v>
      </x:c>
      <x:c r="K2321" s="2" t="str">
        <x:f>IF(J2321="是",IF(ISNUMBER(F2321),"测试日GPS","缺失"),IF(ISNUMBER(G2321),"非测试日纯氢",IF(AND(H2321="是",J2321="未判定"),IF(ISNUMBER(F2321),"测试名单无纯氢GPS","缺失"),IF(ISNUMBER(E2321),"非测试日仪表","缺失"))))</x:f>
        <x:v>非测试日仪表</x:v>
      </x:c>
      <x:c r="L2321" s="7" t="n">
        <x:f>IF(K2321="缺失","",IF(K2321="非测试日纯氢",G2321,IF(K2321="非测试日仪表",E2321,F2321)))</x:f>
        <x:v>42</x:v>
      </x:c>
      <x:c r="M2321" s="2" t="n">
        <x:f>IF(K2321="缺失",1,0)</x:f>
        <x:v>0</x:v>
      </x:c>
      <x:c r="N2321" s="2" t="str">
        <x:v>车辆里程查询_20260901-20260930_1024辆_仪表里程.xlsx / F180</x:v>
      </x:c>
      <x:c r="O2321" s="2" t="str">
        <x:v>车辆里程查询_20260901-20260930_1024辆_GPS里程.xlsx / F188</x:v>
      </x:c>
      <x:c r="P2321" s="2" t="str">
        <x:v>车辆纯氢气里程查询_20260901-20260930_1024辆.xlsx / F247</x:v>
      </x:c>
    </x:row>
    <x:row r="2322" ht="22" customHeight="1">
      <x:c r="A2322" s="2" t="n">
        <x:v>95</x:v>
      </x:c>
      <x:c r="B2322" s="2" t="str">
        <x:v>粤AFH3525</x:v>
      </x:c>
      <x:c r="C2322" s="2" t="str">
        <x:v>刘念念</x:v>
      </x:c>
      <x:c r="D2322" s="8" t="d">
        <x:v>2026-09-03T00:00:00.000Z</x:v>
      </x:c>
      <x:c r="E2322" s="7" t="n">
        <x:v>166.9</x:v>
      </x:c>
      <x:c r="F2322" s="7" t="n">
        <x:v>105.2</x:v>
      </x:c>
      <x:c r="G2322" s="7"/>
      <x:c r="H2322" s="2" t="str">
        <x:v>否</x:v>
      </x:c>
      <x:c r="I2322" s="7" t="n">
        <x:f>IF(AND(ISNUMBER(E2322),ISNUMBER(F2322)),E2322-F2322,"")</x:f>
        <x:v>61.7</x:v>
      </x:c>
      <x:c r="J2322" s="2" t="str">
        <x:f>IF(H2322="否","不适用",IF(AND(ISNUMBER(E2322),ISNUMBER(F2322)),IF(I2322&gt;'规则与名单'!$B$2,"是","否"),"未判定"))</x:f>
        <x:v>不适用</x:v>
      </x:c>
      <x:c r="K2322" s="2" t="str">
        <x:f>IF(J2322="是",IF(ISNUMBER(F2322),"测试日GPS","缺失"),IF(ISNUMBER(G2322),"非测试日纯氢",IF(AND(H2322="是",J2322="未判定"),IF(ISNUMBER(F2322),"测试名单无纯氢GPS","缺失"),IF(ISNUMBER(E2322),"非测试日仪表","缺失"))))</x:f>
        <x:v>非测试日仪表</x:v>
      </x:c>
      <x:c r="L2322" s="7" t="n">
        <x:f>IF(K2322="缺失","",IF(K2322="非测试日纯氢",G2322,IF(K2322="非测试日仪表",E2322,F2322)))</x:f>
        <x:v>166.9</x:v>
      </x:c>
      <x:c r="M2322" s="2" t="n">
        <x:f>IF(K2322="缺失",1,0)</x:f>
        <x:v>0</x:v>
      </x:c>
      <x:c r="N2322" s="2" t="str">
        <x:v>车辆里程查询_20260901-20260930_1024辆_仪表里程.xlsx / G180</x:v>
      </x:c>
      <x:c r="O2322" s="2" t="str">
        <x:v>车辆里程查询_20260901-20260930_1024辆_GPS里程.xlsx / G188</x:v>
      </x:c>
      <x:c r="P2322" s="2" t="str">
        <x:v>车辆纯氢气里程查询_20260901-20260930_1024辆.xlsx / G247</x:v>
      </x:c>
    </x:row>
    <x:row r="2323" ht="22" customHeight="1">
      <x:c r="A2323" s="2" t="n">
        <x:v>95</x:v>
      </x:c>
      <x:c r="B2323" s="2" t="str">
        <x:v>粤AFH3525</x:v>
      </x:c>
      <x:c r="C2323" s="2" t="str">
        <x:v>刘念念</x:v>
      </x:c>
      <x:c r="D2323" s="8" t="d">
        <x:v>2026-09-04T00:00:00.000Z</x:v>
      </x:c>
      <x:c r="E2323" s="7" t="n">
        <x:v>37.1</x:v>
      </x:c>
      <x:c r="F2323" s="7" t="n">
        <x:v>37.1</x:v>
      </x:c>
      <x:c r="G2323" s="7"/>
      <x:c r="H2323" s="2" t="str">
        <x:v>否</x:v>
      </x:c>
      <x:c r="I2323" s="7" t="n">
        <x:f>IF(AND(ISNUMBER(E2323),ISNUMBER(F2323)),E2323-F2323,"")</x:f>
        <x:v>0</x:v>
      </x:c>
      <x:c r="J2323" s="2" t="str">
        <x:f>IF(H2323="否","不适用",IF(AND(ISNUMBER(E2323),ISNUMBER(F2323)),IF(I2323&gt;'规则与名单'!$B$2,"是","否"),"未判定"))</x:f>
        <x:v>不适用</x:v>
      </x:c>
      <x:c r="K2323" s="2" t="str">
        <x:f>IF(J2323="是",IF(ISNUMBER(F2323),"测试日GPS","缺失"),IF(ISNUMBER(G2323),"非测试日纯氢",IF(AND(H2323="是",J2323="未判定"),IF(ISNUMBER(F2323),"测试名单无纯氢GPS","缺失"),IF(ISNUMBER(E2323),"非测试日仪表","缺失"))))</x:f>
        <x:v>非测试日仪表</x:v>
      </x:c>
      <x:c r="L2323" s="7" t="n">
        <x:f>IF(K2323="缺失","",IF(K2323="非测试日纯氢",G2323,IF(K2323="非测试日仪表",E2323,F2323)))</x:f>
        <x:v>37.1</x:v>
      </x:c>
      <x:c r="M2323" s="2" t="n">
        <x:f>IF(K2323="缺失",1,0)</x:f>
        <x:v>0</x:v>
      </x:c>
      <x:c r="N2323" s="2" t="str">
        <x:v>车辆里程查询_20260901-20260930_1024辆_仪表里程.xlsx / H180</x:v>
      </x:c>
      <x:c r="O2323" s="2" t="str">
        <x:v>车辆里程查询_20260901-20260930_1024辆_GPS里程.xlsx / H188</x:v>
      </x:c>
      <x:c r="P2323" s="2" t="str">
        <x:v>车辆纯氢气里程查询_20260901-20260930_1024辆.xlsx / H247</x:v>
      </x:c>
    </x:row>
    <x:row r="2324" ht="22" customHeight="1">
      <x:c r="A2324" s="2" t="n">
        <x:v>95</x:v>
      </x:c>
      <x:c r="B2324" s="2" t="str">
        <x:v>粤AFH3525</x:v>
      </x:c>
      <x:c r="C2324" s="2" t="str">
        <x:v>刘念念</x:v>
      </x:c>
      <x:c r="D2324" s="8" t="d">
        <x:v>2026-09-05T00:00:00.000Z</x:v>
      </x:c>
      <x:c r="E2324" s="7" t="n">
        <x:v>37.6</x:v>
      </x:c>
      <x:c r="F2324" s="7" t="n">
        <x:v>38.2</x:v>
      </x:c>
      <x:c r="G2324" s="7"/>
      <x:c r="H2324" s="2" t="str">
        <x:v>否</x:v>
      </x:c>
      <x:c r="I2324" s="7" t="n">
        <x:f>IF(AND(ISNUMBER(E2324),ISNUMBER(F2324)),E2324-F2324,"")</x:f>
        <x:v>-0.6000000000000014</x:v>
      </x:c>
      <x:c r="J2324" s="2" t="str">
        <x:f>IF(H2324="否","不适用",IF(AND(ISNUMBER(E2324),ISNUMBER(F2324)),IF(I2324&gt;'规则与名单'!$B$2,"是","否"),"未判定"))</x:f>
        <x:v>不适用</x:v>
      </x:c>
      <x:c r="K2324" s="2" t="str">
        <x:f>IF(J2324="是",IF(ISNUMBER(F2324),"测试日GPS","缺失"),IF(ISNUMBER(G2324),"非测试日纯氢",IF(AND(H2324="是",J2324="未判定"),IF(ISNUMBER(F2324),"测试名单无纯氢GPS","缺失"),IF(ISNUMBER(E2324),"非测试日仪表","缺失"))))</x:f>
        <x:v>非测试日仪表</x:v>
      </x:c>
      <x:c r="L2324" s="7" t="n">
        <x:f>IF(K2324="缺失","",IF(K2324="非测试日纯氢",G2324,IF(K2324="非测试日仪表",E2324,F2324)))</x:f>
        <x:v>37.6</x:v>
      </x:c>
      <x:c r="M2324" s="2" t="n">
        <x:f>IF(K2324="缺失",1,0)</x:f>
        <x:v>0</x:v>
      </x:c>
      <x:c r="N2324" s="2" t="str">
        <x:v>车辆里程查询_20260901-20260930_1024辆_仪表里程.xlsx / I180</x:v>
      </x:c>
      <x:c r="O2324" s="2" t="str">
        <x:v>车辆里程查询_20260901-20260930_1024辆_GPS里程.xlsx / I188</x:v>
      </x:c>
      <x:c r="P2324" s="2" t="str">
        <x:v>车辆纯氢气里程查询_20260901-20260930_1024辆.xlsx / I247</x:v>
      </x:c>
    </x:row>
    <x:row r="2325" ht="22" customHeight="1">
      <x:c r="A2325" s="2" t="n">
        <x:v>95</x:v>
      </x:c>
      <x:c r="B2325" s="2" t="str">
        <x:v>粤AFH3525</x:v>
      </x:c>
      <x:c r="C2325" s="2" t="str">
        <x:v>刘念念</x:v>
      </x:c>
      <x:c r="D2325" s="8" t="d">
        <x:v>2026-09-06T00:00:00.000Z</x:v>
      </x:c>
      <x:c r="E2325" s="7" t="n">
        <x:v>33.4</x:v>
      </x:c>
      <x:c r="F2325" s="7" t="n">
        <x:v>33.7</x:v>
      </x:c>
      <x:c r="G2325" s="7"/>
      <x:c r="H2325" s="2" t="str">
        <x:v>否</x:v>
      </x:c>
      <x:c r="I2325" s="7" t="n">
        <x:f>IF(AND(ISNUMBER(E2325),ISNUMBER(F2325)),E2325-F2325,"")</x:f>
        <x:v>-0.30000000000000426</x:v>
      </x:c>
      <x:c r="J2325" s="2" t="str">
        <x:f>IF(H2325="否","不适用",IF(AND(ISNUMBER(E2325),ISNUMBER(F2325)),IF(I2325&gt;'规则与名单'!$B$2,"是","否"),"未判定"))</x:f>
        <x:v>不适用</x:v>
      </x:c>
      <x:c r="K2325" s="2" t="str">
        <x:f>IF(J2325="是",IF(ISNUMBER(F2325),"测试日GPS","缺失"),IF(ISNUMBER(G2325),"非测试日纯氢",IF(AND(H2325="是",J2325="未判定"),IF(ISNUMBER(F2325),"测试名单无纯氢GPS","缺失"),IF(ISNUMBER(E2325),"非测试日仪表","缺失"))))</x:f>
        <x:v>非测试日仪表</x:v>
      </x:c>
      <x:c r="L2325" s="7" t="n">
        <x:f>IF(K2325="缺失","",IF(K2325="非测试日纯氢",G2325,IF(K2325="非测试日仪表",E2325,F2325)))</x:f>
        <x:v>33.4</x:v>
      </x:c>
      <x:c r="M2325" s="2" t="n">
        <x:f>IF(K2325="缺失",1,0)</x:f>
        <x:v>0</x:v>
      </x:c>
      <x:c r="N2325" s="2" t="str">
        <x:v>车辆里程查询_20260901-20260930_1024辆_仪表里程.xlsx / J180</x:v>
      </x:c>
      <x:c r="O2325" s="2" t="str">
        <x:v>车辆里程查询_20260901-20260930_1024辆_GPS里程.xlsx / J188</x:v>
      </x:c>
      <x:c r="P2325" s="2" t="str">
        <x:v>车辆纯氢气里程查询_20260901-20260930_1024辆.xlsx / J247</x:v>
      </x:c>
    </x:row>
    <x:row r="2326" ht="22" customHeight="1">
      <x:c r="A2326" s="2" t="n">
        <x:v>95</x:v>
      </x:c>
      <x:c r="B2326" s="2" t="str">
        <x:v>粤AFH3525</x:v>
      </x:c>
      <x:c r="C2326" s="2" t="str">
        <x:v>刘念念</x:v>
      </x:c>
      <x:c r="D2326" s="8" t="d">
        <x:v>2026-09-07T00:00:00.000Z</x:v>
      </x:c>
      <x:c r="E2326" s="7" t="n">
        <x:v>33.6</x:v>
      </x:c>
      <x:c r="F2326" s="7" t="n">
        <x:v>33.7</x:v>
      </x:c>
      <x:c r="G2326" s="7"/>
      <x:c r="H2326" s="2" t="str">
        <x:v>否</x:v>
      </x:c>
      <x:c r="I2326" s="7" t="n">
        <x:f>IF(AND(ISNUMBER(E2326),ISNUMBER(F2326)),E2326-F2326,"")</x:f>
        <x:v>-0.10000000000000142</x:v>
      </x:c>
      <x:c r="J2326" s="2" t="str">
        <x:f>IF(H2326="否","不适用",IF(AND(ISNUMBER(E2326),ISNUMBER(F2326)),IF(I2326&gt;'规则与名单'!$B$2,"是","否"),"未判定"))</x:f>
        <x:v>不适用</x:v>
      </x:c>
      <x:c r="K2326" s="2" t="str">
        <x:f>IF(J2326="是",IF(ISNUMBER(F2326),"测试日GPS","缺失"),IF(ISNUMBER(G2326),"非测试日纯氢",IF(AND(H2326="是",J2326="未判定"),IF(ISNUMBER(F2326),"测试名单无纯氢GPS","缺失"),IF(ISNUMBER(E2326),"非测试日仪表","缺失"))))</x:f>
        <x:v>非测试日仪表</x:v>
      </x:c>
      <x:c r="L2326" s="7" t="n">
        <x:f>IF(K2326="缺失","",IF(K2326="非测试日纯氢",G2326,IF(K2326="非测试日仪表",E2326,F2326)))</x:f>
        <x:v>33.6</x:v>
      </x:c>
      <x:c r="M2326" s="2" t="n">
        <x:f>IF(K2326="缺失",1,0)</x:f>
        <x:v>0</x:v>
      </x:c>
      <x:c r="N2326" s="2" t="str">
        <x:v>车辆里程查询_20260901-20260930_1024辆_仪表里程.xlsx / K180</x:v>
      </x:c>
      <x:c r="O2326" s="2" t="str">
        <x:v>车辆里程查询_20260901-20260930_1024辆_GPS里程.xlsx / K188</x:v>
      </x:c>
      <x:c r="P2326" s="2" t="str">
        <x:v>车辆纯氢气里程查询_20260901-20260930_1024辆.xlsx / K247</x:v>
      </x:c>
    </x:row>
    <x:row r="2327" ht="22" customHeight="1">
      <x:c r="A2327" s="2" t="n">
        <x:v>95</x:v>
      </x:c>
      <x:c r="B2327" s="2" t="str">
        <x:v>粤AFH3525</x:v>
      </x:c>
      <x:c r="C2327" s="2" t="str">
        <x:v>刘念念</x:v>
      </x:c>
      <x:c r="D2327" s="8" t="d">
        <x:v>2026-09-08T00:00:00.000Z</x:v>
      </x:c>
      <x:c r="E2327" s="7" t="n">
        <x:v>34.6</x:v>
      </x:c>
      <x:c r="F2327" s="7" t="n">
        <x:v>34.9</x:v>
      </x:c>
      <x:c r="G2327" s="7"/>
      <x:c r="H2327" s="2" t="str">
        <x:v>否</x:v>
      </x:c>
      <x:c r="I2327" s="7" t="n">
        <x:f>IF(AND(ISNUMBER(E2327),ISNUMBER(F2327)),E2327-F2327,"")</x:f>
        <x:v>-0.29999999999999716</x:v>
      </x:c>
      <x:c r="J2327" s="2" t="str">
        <x:f>IF(H2327="否","不适用",IF(AND(ISNUMBER(E2327),ISNUMBER(F2327)),IF(I2327&gt;'规则与名单'!$B$2,"是","否"),"未判定"))</x:f>
        <x:v>不适用</x:v>
      </x:c>
      <x:c r="K2327" s="2" t="str">
        <x:f>IF(J2327="是",IF(ISNUMBER(F2327),"测试日GPS","缺失"),IF(ISNUMBER(G2327),"非测试日纯氢",IF(AND(H2327="是",J2327="未判定"),IF(ISNUMBER(F2327),"测试名单无纯氢GPS","缺失"),IF(ISNUMBER(E2327),"非测试日仪表","缺失"))))</x:f>
        <x:v>非测试日仪表</x:v>
      </x:c>
      <x:c r="L2327" s="7" t="n">
        <x:f>IF(K2327="缺失","",IF(K2327="非测试日纯氢",G2327,IF(K2327="非测试日仪表",E2327,F2327)))</x:f>
        <x:v>34.6</x:v>
      </x:c>
      <x:c r="M2327" s="2" t="n">
        <x:f>IF(K2327="缺失",1,0)</x:f>
        <x:v>0</x:v>
      </x:c>
      <x:c r="N2327" s="2" t="str">
        <x:v>车辆里程查询_20260901-20260930_1024辆_仪表里程.xlsx / L180</x:v>
      </x:c>
      <x:c r="O2327" s="2" t="str">
        <x:v>车辆里程查询_20260901-20260930_1024辆_GPS里程.xlsx / L188</x:v>
      </x:c>
      <x:c r="P2327" s="2" t="str">
        <x:v>车辆纯氢气里程查询_20260901-20260930_1024辆.xlsx / L247</x:v>
      </x:c>
    </x:row>
    <x:row r="2328" ht="22" customHeight="1">
      <x:c r="A2328" s="2" t="n">
        <x:v>95</x:v>
      </x:c>
      <x:c r="B2328" s="2" t="str">
        <x:v>粤AFH3525</x:v>
      </x:c>
      <x:c r="C2328" s="2" t="str">
        <x:v>刘念念</x:v>
      </x:c>
      <x:c r="D2328" s="8" t="d">
        <x:v>2026-09-09T00:00:00.000Z</x:v>
      </x:c>
      <x:c r="E2328" s="7" t="n">
        <x:v>0.3</x:v>
      </x:c>
      <x:c r="F2328" s="7" t="n">
        <x:v>0.3</x:v>
      </x:c>
      <x:c r="G2328" s="7"/>
      <x:c r="H2328" s="2" t="str">
        <x:v>否</x:v>
      </x:c>
      <x:c r="I2328" s="7" t="n">
        <x:f>IF(AND(ISNUMBER(E2328),ISNUMBER(F2328)),E2328-F2328,"")</x:f>
        <x:v>0</x:v>
      </x:c>
      <x:c r="J2328" s="2" t="str">
        <x:f>IF(H2328="否","不适用",IF(AND(ISNUMBER(E2328),ISNUMBER(F2328)),IF(I2328&gt;'规则与名单'!$B$2,"是","否"),"未判定"))</x:f>
        <x:v>不适用</x:v>
      </x:c>
      <x:c r="K2328" s="2" t="str">
        <x:f>IF(J2328="是",IF(ISNUMBER(F2328),"测试日GPS","缺失"),IF(ISNUMBER(G2328),"非测试日纯氢",IF(AND(H2328="是",J2328="未判定"),IF(ISNUMBER(F2328),"测试名单无纯氢GPS","缺失"),IF(ISNUMBER(E2328),"非测试日仪表","缺失"))))</x:f>
        <x:v>非测试日仪表</x:v>
      </x:c>
      <x:c r="L2328" s="7" t="n">
        <x:f>IF(K2328="缺失","",IF(K2328="非测试日纯氢",G2328,IF(K2328="非测试日仪表",E2328,F2328)))</x:f>
        <x:v>0.3</x:v>
      </x:c>
      <x:c r="M2328" s="2" t="n">
        <x:f>IF(K2328="缺失",1,0)</x:f>
        <x:v>0</x:v>
      </x:c>
      <x:c r="N2328" s="2" t="str">
        <x:v>车辆里程查询_20260901-20260930_1024辆_仪表里程.xlsx / M180</x:v>
      </x:c>
      <x:c r="O2328" s="2" t="str">
        <x:v>车辆里程查询_20260901-20260930_1024辆_GPS里程.xlsx / M188</x:v>
      </x:c>
      <x:c r="P2328" s="2" t="str">
        <x:v>车辆纯氢气里程查询_20260901-20260930_1024辆.xlsx / M247</x:v>
      </x:c>
    </x:row>
    <x:row r="2329" ht="22" customHeight="1">
      <x:c r="A2329" s="2" t="n">
        <x:v>95</x:v>
      </x:c>
      <x:c r="B2329" s="2" t="str">
        <x:v>粤AFH3525</x:v>
      </x:c>
      <x:c r="C2329" s="2" t="str">
        <x:v>刘念念</x:v>
      </x:c>
      <x:c r="D2329" s="8" t="d">
        <x:v>2026-09-10T00:00:00.000Z</x:v>
      </x:c>
      <x:c r="E2329" s="7" t="n">
        <x:v>52.4</x:v>
      </x:c>
      <x:c r="F2329" s="7" t="n">
        <x:v>52.1</x:v>
      </x:c>
      <x:c r="G2329" s="7"/>
      <x:c r="H2329" s="2" t="str">
        <x:v>否</x:v>
      </x:c>
      <x:c r="I2329" s="7" t="n">
        <x:f>IF(AND(ISNUMBER(E2329),ISNUMBER(F2329)),E2329-F2329,"")</x:f>
        <x:v>0.29999999999999716</x:v>
      </x:c>
      <x:c r="J2329" s="2" t="str">
        <x:f>IF(H2329="否","不适用",IF(AND(ISNUMBER(E2329),ISNUMBER(F2329)),IF(I2329&gt;'规则与名单'!$B$2,"是","否"),"未判定"))</x:f>
        <x:v>不适用</x:v>
      </x:c>
      <x:c r="K2329" s="2" t="str">
        <x:f>IF(J2329="是",IF(ISNUMBER(F2329),"测试日GPS","缺失"),IF(ISNUMBER(G2329),"非测试日纯氢",IF(AND(H2329="是",J2329="未判定"),IF(ISNUMBER(F2329),"测试名单无纯氢GPS","缺失"),IF(ISNUMBER(E2329),"非测试日仪表","缺失"))))</x:f>
        <x:v>非测试日仪表</x:v>
      </x:c>
      <x:c r="L2329" s="7" t="n">
        <x:f>IF(K2329="缺失","",IF(K2329="非测试日纯氢",G2329,IF(K2329="非测试日仪表",E2329,F2329)))</x:f>
        <x:v>52.4</x:v>
      </x:c>
      <x:c r="M2329" s="2" t="n">
        <x:f>IF(K2329="缺失",1,0)</x:f>
        <x:v>0</x:v>
      </x:c>
      <x:c r="N2329" s="2" t="str">
        <x:v>车辆里程查询_20260901-20260930_1024辆_仪表里程.xlsx / N180</x:v>
      </x:c>
      <x:c r="O2329" s="2" t="str">
        <x:v>车辆里程查询_20260901-20260930_1024辆_GPS里程.xlsx / N188</x:v>
      </x:c>
      <x:c r="P2329" s="2" t="str">
        <x:v>车辆纯氢气里程查询_20260901-20260930_1024辆.xlsx / N247</x:v>
      </x:c>
    </x:row>
    <x:row r="2330" ht="22" customHeight="1">
      <x:c r="A2330" s="2" t="n">
        <x:v>95</x:v>
      </x:c>
      <x:c r="B2330" s="2" t="str">
        <x:v>粤AFH3525</x:v>
      </x:c>
      <x:c r="C2330" s="2" t="str">
        <x:v>刘念念</x:v>
      </x:c>
      <x:c r="D2330" s="8" t="d">
        <x:v>2026-09-11T00:00:00.000Z</x:v>
      </x:c>
      <x:c r="E2330" s="7" t="n">
        <x:v>27.2</x:v>
      </x:c>
      <x:c r="F2330" s="7" t="n">
        <x:v>40.9</x:v>
      </x:c>
      <x:c r="G2330" s="7"/>
      <x:c r="H2330" s="2" t="str">
        <x:v>否</x:v>
      </x:c>
      <x:c r="I2330" s="7" t="n">
        <x:f>IF(AND(ISNUMBER(E2330),ISNUMBER(F2330)),E2330-F2330,"")</x:f>
        <x:v>-13.7</x:v>
      </x:c>
      <x:c r="J2330" s="2" t="str">
        <x:f>IF(H2330="否","不适用",IF(AND(ISNUMBER(E2330),ISNUMBER(F2330)),IF(I2330&gt;'规则与名单'!$B$2,"是","否"),"未判定"))</x:f>
        <x:v>不适用</x:v>
      </x:c>
      <x:c r="K2330" s="2" t="str">
        <x:f>IF(J2330="是",IF(ISNUMBER(F2330),"测试日GPS","缺失"),IF(ISNUMBER(G2330),"非测试日纯氢",IF(AND(H2330="是",J2330="未判定"),IF(ISNUMBER(F2330),"测试名单无纯氢GPS","缺失"),IF(ISNUMBER(E2330),"非测试日仪表","缺失"))))</x:f>
        <x:v>非测试日仪表</x:v>
      </x:c>
      <x:c r="L2330" s="7" t="n">
        <x:f>IF(K2330="缺失","",IF(K2330="非测试日纯氢",G2330,IF(K2330="非测试日仪表",E2330,F2330)))</x:f>
        <x:v>27.2</x:v>
      </x:c>
      <x:c r="M2330" s="2" t="n">
        <x:f>IF(K2330="缺失",1,0)</x:f>
        <x:v>0</x:v>
      </x:c>
      <x:c r="N2330" s="2" t="str">
        <x:v>车辆里程查询_20260901-20260930_1024辆_仪表里程.xlsx / O180</x:v>
      </x:c>
      <x:c r="O2330" s="2" t="str">
        <x:v>车辆里程查询_20260901-20260930_1024辆_GPS里程.xlsx / O188</x:v>
      </x:c>
      <x:c r="P2330" s="2" t="str">
        <x:v>车辆纯氢气里程查询_20260901-20260930_1024辆.xlsx / O247</x:v>
      </x:c>
    </x:row>
    <x:row r="2331" ht="22" customHeight="1">
      <x:c r="A2331" s="2" t="n">
        <x:v>95</x:v>
      </x:c>
      <x:c r="B2331" s="2" t="str">
        <x:v>粤AFH3525</x:v>
      </x:c>
      <x:c r="C2331" s="2" t="str">
        <x:v>刘念念</x:v>
      </x:c>
      <x:c r="D2331" s="8" t="d">
        <x:v>2026-09-12T00:00:00.000Z</x:v>
      </x:c>
      <x:c r="E2331" s="7" t="n">
        <x:v>37.5</x:v>
      </x:c>
      <x:c r="F2331" s="7" t="n">
        <x:v>37.5</x:v>
      </x:c>
      <x:c r="G2331" s="7"/>
      <x:c r="H2331" s="2" t="str">
        <x:v>否</x:v>
      </x:c>
      <x:c r="I2331" s="7" t="n">
        <x:f>IF(AND(ISNUMBER(E2331),ISNUMBER(F2331)),E2331-F2331,"")</x:f>
        <x:v>0</x:v>
      </x:c>
      <x:c r="J2331" s="2" t="str">
        <x:f>IF(H2331="否","不适用",IF(AND(ISNUMBER(E2331),ISNUMBER(F2331)),IF(I2331&gt;'规则与名单'!$B$2,"是","否"),"未判定"))</x:f>
        <x:v>不适用</x:v>
      </x:c>
      <x:c r="K2331" s="2" t="str">
        <x:f>IF(J2331="是",IF(ISNUMBER(F2331),"测试日GPS","缺失"),IF(ISNUMBER(G2331),"非测试日纯氢",IF(AND(H2331="是",J2331="未判定"),IF(ISNUMBER(F2331),"测试名单无纯氢GPS","缺失"),IF(ISNUMBER(E2331),"非测试日仪表","缺失"))))</x:f>
        <x:v>非测试日仪表</x:v>
      </x:c>
      <x:c r="L2331" s="7" t="n">
        <x:f>IF(K2331="缺失","",IF(K2331="非测试日纯氢",G2331,IF(K2331="非测试日仪表",E2331,F2331)))</x:f>
        <x:v>37.5</x:v>
      </x:c>
      <x:c r="M2331" s="2" t="n">
        <x:f>IF(K2331="缺失",1,0)</x:f>
        <x:v>0</x:v>
      </x:c>
      <x:c r="N2331" s="2" t="str">
        <x:v>车辆里程查询_20260901-20260930_1024辆_仪表里程.xlsx / P180</x:v>
      </x:c>
      <x:c r="O2331" s="2" t="str">
        <x:v>车辆里程查询_20260901-20260930_1024辆_GPS里程.xlsx / P188</x:v>
      </x:c>
      <x:c r="P2331" s="2" t="str">
        <x:v>车辆纯氢气里程查询_20260901-20260930_1024辆.xlsx / P247</x:v>
      </x:c>
    </x:row>
    <x:row r="2332" ht="22" customHeight="1">
      <x:c r="A2332" s="2" t="n">
        <x:v>95</x:v>
      </x:c>
      <x:c r="B2332" s="2" t="str">
        <x:v>粤AFH3525</x:v>
      </x:c>
      <x:c r="C2332" s="2" t="str">
        <x:v>刘念念</x:v>
      </x:c>
      <x:c r="D2332" s="8" t="d">
        <x:v>2026-09-13T00:00:00.000Z</x:v>
      </x:c>
      <x:c r="E2332" s="7" t="n">
        <x:v>48.2</x:v>
      </x:c>
      <x:c r="F2332" s="7" t="n">
        <x:v>37.4</x:v>
      </x:c>
      <x:c r="G2332" s="7"/>
      <x:c r="H2332" s="2" t="str">
        <x:v>否</x:v>
      </x:c>
      <x:c r="I2332" s="7" t="n">
        <x:f>IF(AND(ISNUMBER(E2332),ISNUMBER(F2332)),E2332-F2332,"")</x:f>
        <x:v>10.800000000000004</x:v>
      </x:c>
      <x:c r="J2332" s="2" t="str">
        <x:f>IF(H2332="否","不适用",IF(AND(ISNUMBER(E2332),ISNUMBER(F2332)),IF(I2332&gt;'规则与名单'!$B$2,"是","否"),"未判定"))</x:f>
        <x:v>不适用</x:v>
      </x:c>
      <x:c r="K2332" s="2" t="str">
        <x:f>IF(J2332="是",IF(ISNUMBER(F2332),"测试日GPS","缺失"),IF(ISNUMBER(G2332),"非测试日纯氢",IF(AND(H2332="是",J2332="未判定"),IF(ISNUMBER(F2332),"测试名单无纯氢GPS","缺失"),IF(ISNUMBER(E2332),"非测试日仪表","缺失"))))</x:f>
        <x:v>非测试日仪表</x:v>
      </x:c>
      <x:c r="L2332" s="7" t="n">
        <x:f>IF(K2332="缺失","",IF(K2332="非测试日纯氢",G2332,IF(K2332="非测试日仪表",E2332,F2332)))</x:f>
        <x:v>48.2</x:v>
      </x:c>
      <x:c r="M2332" s="2" t="n">
        <x:f>IF(K2332="缺失",1,0)</x:f>
        <x:v>0</x:v>
      </x:c>
      <x:c r="N2332" s="2" t="str">
        <x:v>车辆里程查询_20260901-20260930_1024辆_仪表里程.xlsx / Q180</x:v>
      </x:c>
      <x:c r="O2332" s="2" t="str">
        <x:v>车辆里程查询_20260901-20260930_1024辆_GPS里程.xlsx / Q188</x:v>
      </x:c>
      <x:c r="P2332" s="2" t="str">
        <x:v>车辆纯氢气里程查询_20260901-20260930_1024辆.xlsx / Q247</x:v>
      </x:c>
    </x:row>
    <x:row r="2333" ht="22" customHeight="1">
      <x:c r="A2333" s="2" t="n">
        <x:v>95</x:v>
      </x:c>
      <x:c r="B2333" s="2" t="str">
        <x:v>粤AFH3525</x:v>
      </x:c>
      <x:c r="C2333" s="2" t="str">
        <x:v>刘念念</x:v>
      </x:c>
      <x:c r="D2333" s="8" t="d">
        <x:v>2026-09-14T00:00:00.000Z</x:v>
      </x:c>
      <x:c r="E2333" s="7" t="n">
        <x:v>35.4</x:v>
      </x:c>
      <x:c r="F2333" s="7" t="n">
        <x:v>35.7</x:v>
      </x:c>
      <x:c r="G2333" s="7"/>
      <x:c r="H2333" s="2" t="str">
        <x:v>否</x:v>
      </x:c>
      <x:c r="I2333" s="7" t="n">
        <x:f>IF(AND(ISNUMBER(E2333),ISNUMBER(F2333)),E2333-F2333,"")</x:f>
        <x:v>-0.30000000000000426</x:v>
      </x:c>
      <x:c r="J2333" s="2" t="str">
        <x:f>IF(H2333="否","不适用",IF(AND(ISNUMBER(E2333),ISNUMBER(F2333)),IF(I2333&gt;'规则与名单'!$B$2,"是","否"),"未判定"))</x:f>
        <x:v>不适用</x:v>
      </x:c>
      <x:c r="K2333" s="2" t="str">
        <x:f>IF(J2333="是",IF(ISNUMBER(F2333),"测试日GPS","缺失"),IF(ISNUMBER(G2333),"非测试日纯氢",IF(AND(H2333="是",J2333="未判定"),IF(ISNUMBER(F2333),"测试名单无纯氢GPS","缺失"),IF(ISNUMBER(E2333),"非测试日仪表","缺失"))))</x:f>
        <x:v>非测试日仪表</x:v>
      </x:c>
      <x:c r="L2333" s="7" t="n">
        <x:f>IF(K2333="缺失","",IF(K2333="非测试日纯氢",G2333,IF(K2333="非测试日仪表",E2333,F2333)))</x:f>
        <x:v>35.4</x:v>
      </x:c>
      <x:c r="M2333" s="2" t="n">
        <x:f>IF(K2333="缺失",1,0)</x:f>
        <x:v>0</x:v>
      </x:c>
      <x:c r="N2333" s="2" t="str">
        <x:v>车辆里程查询_20260901-20260930_1024辆_仪表里程.xlsx / R180</x:v>
      </x:c>
      <x:c r="O2333" s="2" t="str">
        <x:v>车辆里程查询_20260901-20260930_1024辆_GPS里程.xlsx / R188</x:v>
      </x:c>
      <x:c r="P2333" s="2" t="str">
        <x:v>车辆纯氢气里程查询_20260901-20260930_1024辆.xlsx / R247</x:v>
      </x:c>
    </x:row>
    <x:row r="2334" ht="22" customHeight="1">
      <x:c r="A2334" s="2" t="n">
        <x:v>95</x:v>
      </x:c>
      <x:c r="B2334" s="2" t="str">
        <x:v>粤AFH3525</x:v>
      </x:c>
      <x:c r="C2334" s="2" t="str">
        <x:v>刘念念</x:v>
      </x:c>
      <x:c r="D2334" s="8" t="d">
        <x:v>2026-09-15T00:00:00.000Z</x:v>
      </x:c>
      <x:c r="E2334" s="7" t="n">
        <x:v>97</x:v>
      </x:c>
      <x:c r="F2334" s="7" t="n">
        <x:v>96.2</x:v>
      </x:c>
      <x:c r="G2334" s="7"/>
      <x:c r="H2334" s="2" t="str">
        <x:v>否</x:v>
      </x:c>
      <x:c r="I2334" s="7" t="n">
        <x:f>IF(AND(ISNUMBER(E2334),ISNUMBER(F2334)),E2334-F2334,"")</x:f>
        <x:v>0.7999999999999972</x:v>
      </x:c>
      <x:c r="J2334" s="2" t="str">
        <x:f>IF(H2334="否","不适用",IF(AND(ISNUMBER(E2334),ISNUMBER(F2334)),IF(I2334&gt;'规则与名单'!$B$2,"是","否"),"未判定"))</x:f>
        <x:v>不适用</x:v>
      </x:c>
      <x:c r="K2334" s="2" t="str">
        <x:f>IF(J2334="是",IF(ISNUMBER(F2334),"测试日GPS","缺失"),IF(ISNUMBER(G2334),"非测试日纯氢",IF(AND(H2334="是",J2334="未判定"),IF(ISNUMBER(F2334),"测试名单无纯氢GPS","缺失"),IF(ISNUMBER(E2334),"非测试日仪表","缺失"))))</x:f>
        <x:v>非测试日仪表</x:v>
      </x:c>
      <x:c r="L2334" s="7" t="n">
        <x:f>IF(K2334="缺失","",IF(K2334="非测试日纯氢",G2334,IF(K2334="非测试日仪表",E2334,F2334)))</x:f>
        <x:v>97</x:v>
      </x:c>
      <x:c r="M2334" s="2" t="n">
        <x:f>IF(K2334="缺失",1,0)</x:f>
        <x:v>0</x:v>
      </x:c>
      <x:c r="N2334" s="2" t="str">
        <x:v>车辆里程查询_20260901-20260930_1024辆_仪表里程.xlsx / S180</x:v>
      </x:c>
      <x:c r="O2334" s="2" t="str">
        <x:v>车辆里程查询_20260901-20260930_1024辆_GPS里程.xlsx / S188</x:v>
      </x:c>
      <x:c r="P2334" s="2" t="str">
        <x:v>车辆纯氢气里程查询_20260901-20260930_1024辆.xlsx / S247</x:v>
      </x:c>
    </x:row>
    <x:row r="2335" ht="22" customHeight="1">
      <x:c r="A2335" s="2" t="n">
        <x:v>95</x:v>
      </x:c>
      <x:c r="B2335" s="2" t="str">
        <x:v>粤AFH3525</x:v>
      </x:c>
      <x:c r="C2335" s="2" t="str">
        <x:v>刘念念</x:v>
      </x:c>
      <x:c r="D2335" s="8" t="d">
        <x:v>2026-09-16T00:00:00.000Z</x:v>
      </x:c>
      <x:c r="E2335" s="7" t="n">
        <x:v>36.1</x:v>
      </x:c>
      <x:c r="F2335" s="7" t="n">
        <x:v>36.9</x:v>
      </x:c>
      <x:c r="G2335" s="7"/>
      <x:c r="H2335" s="2" t="str">
        <x:v>否</x:v>
      </x:c>
      <x:c r="I2335" s="7" t="n">
        <x:f>IF(AND(ISNUMBER(E2335),ISNUMBER(F2335)),E2335-F2335,"")</x:f>
        <x:v>-0.7999999999999972</x:v>
      </x:c>
      <x:c r="J2335" s="2" t="str">
        <x:f>IF(H2335="否","不适用",IF(AND(ISNUMBER(E2335),ISNUMBER(F2335)),IF(I2335&gt;'规则与名单'!$B$2,"是","否"),"未判定"))</x:f>
        <x:v>不适用</x:v>
      </x:c>
      <x:c r="K2335" s="2" t="str">
        <x:f>IF(J2335="是",IF(ISNUMBER(F2335),"测试日GPS","缺失"),IF(ISNUMBER(G2335),"非测试日纯氢",IF(AND(H2335="是",J2335="未判定"),IF(ISNUMBER(F2335),"测试名单无纯氢GPS","缺失"),IF(ISNUMBER(E2335),"非测试日仪表","缺失"))))</x:f>
        <x:v>非测试日仪表</x:v>
      </x:c>
      <x:c r="L2335" s="7" t="n">
        <x:f>IF(K2335="缺失","",IF(K2335="非测试日纯氢",G2335,IF(K2335="非测试日仪表",E2335,F2335)))</x:f>
        <x:v>36.1</x:v>
      </x:c>
      <x:c r="M2335" s="2" t="n">
        <x:f>IF(K2335="缺失",1,0)</x:f>
        <x:v>0</x:v>
      </x:c>
      <x:c r="N2335" s="2" t="str">
        <x:v>车辆里程查询_20260901-20260930_1024辆_仪表里程.xlsx / T180</x:v>
      </x:c>
      <x:c r="O2335" s="2" t="str">
        <x:v>车辆里程查询_20260901-20260930_1024辆_GPS里程.xlsx / T188</x:v>
      </x:c>
      <x:c r="P2335" s="2" t="str">
        <x:v>车辆纯氢气里程查询_20260901-20260930_1024辆.xlsx / T247</x:v>
      </x:c>
    </x:row>
    <x:row r="2336" ht="22" customHeight="1">
      <x:c r="A2336" s="2" t="n">
        <x:v>95</x:v>
      </x:c>
      <x:c r="B2336" s="2" t="str">
        <x:v>粤AFH3525</x:v>
      </x:c>
      <x:c r="C2336" s="2" t="str">
        <x:v>刘念念</x:v>
      </x:c>
      <x:c r="D2336" s="8" t="d">
        <x:v>2026-09-17T00:00:00.000Z</x:v>
      </x:c>
      <x:c r="E2336" s="7" t="n">
        <x:v>43.1</x:v>
      </x:c>
      <x:c r="F2336" s="7" t="n">
        <x:v>43.6</x:v>
      </x:c>
      <x:c r="G2336" s="7"/>
      <x:c r="H2336" s="2" t="str">
        <x:v>否</x:v>
      </x:c>
      <x:c r="I2336" s="7" t="n">
        <x:f>IF(AND(ISNUMBER(E2336),ISNUMBER(F2336)),E2336-F2336,"")</x:f>
        <x:v>-0.5</x:v>
      </x:c>
      <x:c r="J2336" s="2" t="str">
        <x:f>IF(H2336="否","不适用",IF(AND(ISNUMBER(E2336),ISNUMBER(F2336)),IF(I2336&gt;'规则与名单'!$B$2,"是","否"),"未判定"))</x:f>
        <x:v>不适用</x:v>
      </x:c>
      <x:c r="K2336" s="2" t="str">
        <x:f>IF(J2336="是",IF(ISNUMBER(F2336),"测试日GPS","缺失"),IF(ISNUMBER(G2336),"非测试日纯氢",IF(AND(H2336="是",J2336="未判定"),IF(ISNUMBER(F2336),"测试名单无纯氢GPS","缺失"),IF(ISNUMBER(E2336),"非测试日仪表","缺失"))))</x:f>
        <x:v>非测试日仪表</x:v>
      </x:c>
      <x:c r="L2336" s="7" t="n">
        <x:f>IF(K2336="缺失","",IF(K2336="非测试日纯氢",G2336,IF(K2336="非测试日仪表",E2336,F2336)))</x:f>
        <x:v>43.1</x:v>
      </x:c>
      <x:c r="M2336" s="2" t="n">
        <x:f>IF(K2336="缺失",1,0)</x:f>
        <x:v>0</x:v>
      </x:c>
      <x:c r="N2336" s="2" t="str">
        <x:v>车辆里程查询_20260901-20260930_1024辆_仪表里程.xlsx / U180</x:v>
      </x:c>
      <x:c r="O2336" s="2" t="str">
        <x:v>车辆里程查询_20260901-20260930_1024辆_GPS里程.xlsx / U188</x:v>
      </x:c>
      <x:c r="P2336" s="2" t="str">
        <x:v>车辆纯氢气里程查询_20260901-20260930_1024辆.xlsx / U247</x:v>
      </x:c>
    </x:row>
    <x:row r="2337" ht="22" customHeight="1">
      <x:c r="A2337" s="2" t="n">
        <x:v>95</x:v>
      </x:c>
      <x:c r="B2337" s="2" t="str">
        <x:v>粤AFH3525</x:v>
      </x:c>
      <x:c r="C2337" s="2" t="str">
        <x:v>刘念念</x:v>
      </x:c>
      <x:c r="D2337" s="8" t="d">
        <x:v>2026-09-18T00:00:00.000Z</x:v>
      </x:c>
      <x:c r="E2337" s="7" t="n">
        <x:v>39.8</x:v>
      </x:c>
      <x:c r="F2337" s="7" t="n">
        <x:v>40.2</x:v>
      </x:c>
      <x:c r="G2337" s="7"/>
      <x:c r="H2337" s="2" t="str">
        <x:v>否</x:v>
      </x:c>
      <x:c r="I2337" s="7" t="n">
        <x:f>IF(AND(ISNUMBER(E2337),ISNUMBER(F2337)),E2337-F2337,"")</x:f>
        <x:v>-0.4000000000000057</x:v>
      </x:c>
      <x:c r="J2337" s="2" t="str">
        <x:f>IF(H2337="否","不适用",IF(AND(ISNUMBER(E2337),ISNUMBER(F2337)),IF(I2337&gt;'规则与名单'!$B$2,"是","否"),"未判定"))</x:f>
        <x:v>不适用</x:v>
      </x:c>
      <x:c r="K2337" s="2" t="str">
        <x:f>IF(J2337="是",IF(ISNUMBER(F2337),"测试日GPS","缺失"),IF(ISNUMBER(G2337),"非测试日纯氢",IF(AND(H2337="是",J2337="未判定"),IF(ISNUMBER(F2337),"测试名单无纯氢GPS","缺失"),IF(ISNUMBER(E2337),"非测试日仪表","缺失"))))</x:f>
        <x:v>非测试日仪表</x:v>
      </x:c>
      <x:c r="L2337" s="7" t="n">
        <x:f>IF(K2337="缺失","",IF(K2337="非测试日纯氢",G2337,IF(K2337="非测试日仪表",E2337,F2337)))</x:f>
        <x:v>39.8</x:v>
      </x:c>
      <x:c r="M2337" s="2" t="n">
        <x:f>IF(K2337="缺失",1,0)</x:f>
        <x:v>0</x:v>
      </x:c>
      <x:c r="N2337" s="2" t="str">
        <x:v>车辆里程查询_20260901-20260930_1024辆_仪表里程.xlsx / V180</x:v>
      </x:c>
      <x:c r="O2337" s="2" t="str">
        <x:v>车辆里程查询_20260901-20260930_1024辆_GPS里程.xlsx / V188</x:v>
      </x:c>
      <x:c r="P2337" s="2" t="str">
        <x:v>车辆纯氢气里程查询_20260901-20260930_1024辆.xlsx / V247</x:v>
      </x:c>
    </x:row>
    <x:row r="2338" ht="22" customHeight="1">
      <x:c r="A2338" s="2" t="n">
        <x:v>95</x:v>
      </x:c>
      <x:c r="B2338" s="2" t="str">
        <x:v>粤AFH3525</x:v>
      </x:c>
      <x:c r="C2338" s="2" t="str">
        <x:v>刘念念</x:v>
      </x:c>
      <x:c r="D2338" s="8" t="d">
        <x:v>2026-09-19T00:00:00.000Z</x:v>
      </x:c>
      <x:c r="E2338" s="7" t="n">
        <x:v>42.9</x:v>
      </x:c>
      <x:c r="F2338" s="7" t="n">
        <x:v>43.4</x:v>
      </x:c>
      <x:c r="G2338" s="7"/>
      <x:c r="H2338" s="2" t="str">
        <x:v>否</x:v>
      </x:c>
      <x:c r="I2338" s="7" t="n">
        <x:f>IF(AND(ISNUMBER(E2338),ISNUMBER(F2338)),E2338-F2338,"")</x:f>
        <x:v>-0.5</x:v>
      </x:c>
      <x:c r="J2338" s="2" t="str">
        <x:f>IF(H2338="否","不适用",IF(AND(ISNUMBER(E2338),ISNUMBER(F2338)),IF(I2338&gt;'规则与名单'!$B$2,"是","否"),"未判定"))</x:f>
        <x:v>不适用</x:v>
      </x:c>
      <x:c r="K2338" s="2" t="str">
        <x:f>IF(J2338="是",IF(ISNUMBER(F2338),"测试日GPS","缺失"),IF(ISNUMBER(G2338),"非测试日纯氢",IF(AND(H2338="是",J2338="未判定"),IF(ISNUMBER(F2338),"测试名单无纯氢GPS","缺失"),IF(ISNUMBER(E2338),"非测试日仪表","缺失"))))</x:f>
        <x:v>非测试日仪表</x:v>
      </x:c>
      <x:c r="L2338" s="7" t="n">
        <x:f>IF(K2338="缺失","",IF(K2338="非测试日纯氢",G2338,IF(K2338="非测试日仪表",E2338,F2338)))</x:f>
        <x:v>42.9</x:v>
      </x:c>
      <x:c r="M2338" s="2" t="n">
        <x:f>IF(K2338="缺失",1,0)</x:f>
        <x:v>0</x:v>
      </x:c>
      <x:c r="N2338" s="2" t="str">
        <x:v>车辆里程查询_20260901-20260930_1024辆_仪表里程.xlsx / W180</x:v>
      </x:c>
      <x:c r="O2338" s="2" t="str">
        <x:v>车辆里程查询_20260901-20260930_1024辆_GPS里程.xlsx / W188</x:v>
      </x:c>
      <x:c r="P2338" s="2" t="str">
        <x:v>车辆纯氢气里程查询_20260901-20260930_1024辆.xlsx / W247</x:v>
      </x:c>
    </x:row>
    <x:row r="2339" ht="22" customHeight="1">
      <x:c r="A2339" s="2" t="n">
        <x:v>95</x:v>
      </x:c>
      <x:c r="B2339" s="2" t="str">
        <x:v>粤AFH3525</x:v>
      </x:c>
      <x:c r="C2339" s="2" t="str">
        <x:v>刘念念</x:v>
      </x:c>
      <x:c r="D2339" s="8" t="d">
        <x:v>2026-09-20T00:00:00.000Z</x:v>
      </x:c>
      <x:c r="E2339" s="7" t="n">
        <x:v>56</x:v>
      </x:c>
      <x:c r="F2339" s="7" t="n">
        <x:v>56.3</x:v>
      </x:c>
      <x:c r="G2339" s="7"/>
      <x:c r="H2339" s="2" t="str">
        <x:v>否</x:v>
      </x:c>
      <x:c r="I2339" s="7" t="n">
        <x:f>IF(AND(ISNUMBER(E2339),ISNUMBER(F2339)),E2339-F2339,"")</x:f>
        <x:v>-0.29999999999999716</x:v>
      </x:c>
      <x:c r="J2339" s="2" t="str">
        <x:f>IF(H2339="否","不适用",IF(AND(ISNUMBER(E2339),ISNUMBER(F2339)),IF(I2339&gt;'规则与名单'!$B$2,"是","否"),"未判定"))</x:f>
        <x:v>不适用</x:v>
      </x:c>
      <x:c r="K2339" s="2" t="str">
        <x:f>IF(J2339="是",IF(ISNUMBER(F2339),"测试日GPS","缺失"),IF(ISNUMBER(G2339),"非测试日纯氢",IF(AND(H2339="是",J2339="未判定"),IF(ISNUMBER(F2339),"测试名单无纯氢GPS","缺失"),IF(ISNUMBER(E2339),"非测试日仪表","缺失"))))</x:f>
        <x:v>非测试日仪表</x:v>
      </x:c>
      <x:c r="L2339" s="7" t="n">
        <x:f>IF(K2339="缺失","",IF(K2339="非测试日纯氢",G2339,IF(K2339="非测试日仪表",E2339,F2339)))</x:f>
        <x:v>56</x:v>
      </x:c>
      <x:c r="M2339" s="2" t="n">
        <x:f>IF(K2339="缺失",1,0)</x:f>
        <x:v>0</x:v>
      </x:c>
      <x:c r="N2339" s="2" t="str">
        <x:v>车辆里程查询_20260901-20260930_1024辆_仪表里程.xlsx / X180</x:v>
      </x:c>
      <x:c r="O2339" s="2" t="str">
        <x:v>车辆里程查询_20260901-20260930_1024辆_GPS里程.xlsx / X188</x:v>
      </x:c>
      <x:c r="P2339" s="2" t="str">
        <x:v>车辆纯氢气里程查询_20260901-20260930_1024辆.xlsx / X247</x:v>
      </x:c>
    </x:row>
    <x:row r="2340" ht="22" customHeight="1">
      <x:c r="A2340" s="2" t="n">
        <x:v>95</x:v>
      </x:c>
      <x:c r="B2340" s="2" t="str">
        <x:v>粤AFH3525</x:v>
      </x:c>
      <x:c r="C2340" s="2" t="str">
        <x:v>刘念念</x:v>
      </x:c>
      <x:c r="D2340" s="8" t="d">
        <x:v>2026-09-21T00:00:00.000Z</x:v>
      </x:c>
      <x:c r="E2340" s="7" t="n">
        <x:v>82.8</x:v>
      </x:c>
      <x:c r="F2340" s="7" t="n">
        <x:v>91.2</x:v>
      </x:c>
      <x:c r="G2340" s="7"/>
      <x:c r="H2340" s="2" t="str">
        <x:v>否</x:v>
      </x:c>
      <x:c r="I2340" s="7" t="n">
        <x:f>IF(AND(ISNUMBER(E2340),ISNUMBER(F2340)),E2340-F2340,"")</x:f>
        <x:v>-8.400000000000006</x:v>
      </x:c>
      <x:c r="J2340" s="2" t="str">
        <x:f>IF(H2340="否","不适用",IF(AND(ISNUMBER(E2340),ISNUMBER(F2340)),IF(I2340&gt;'规则与名单'!$B$2,"是","否"),"未判定"))</x:f>
        <x:v>不适用</x:v>
      </x:c>
      <x:c r="K2340" s="2" t="str">
        <x:f>IF(J2340="是",IF(ISNUMBER(F2340),"测试日GPS","缺失"),IF(ISNUMBER(G2340),"非测试日纯氢",IF(AND(H2340="是",J2340="未判定"),IF(ISNUMBER(F2340),"测试名单无纯氢GPS","缺失"),IF(ISNUMBER(E2340),"非测试日仪表","缺失"))))</x:f>
        <x:v>非测试日仪表</x:v>
      </x:c>
      <x:c r="L2340" s="7" t="n">
        <x:f>IF(K2340="缺失","",IF(K2340="非测试日纯氢",G2340,IF(K2340="非测试日仪表",E2340,F2340)))</x:f>
        <x:v>82.8</x:v>
      </x:c>
      <x:c r="M2340" s="2" t="n">
        <x:f>IF(K2340="缺失",1,0)</x:f>
        <x:v>0</x:v>
      </x:c>
      <x:c r="N2340" s="2" t="str">
        <x:v>车辆里程查询_20260901-20260930_1024辆_仪表里程.xlsx / Y180</x:v>
      </x:c>
      <x:c r="O2340" s="2" t="str">
        <x:v>车辆里程查询_20260901-20260930_1024辆_GPS里程.xlsx / Y188</x:v>
      </x:c>
      <x:c r="P2340" s="2" t="str">
        <x:v>车辆纯氢气里程查询_20260901-20260930_1024辆.xlsx / Y247</x:v>
      </x:c>
    </x:row>
    <x:row r="2341" ht="22" customHeight="1">
      <x:c r="A2341" s="2" t="n">
        <x:v>95</x:v>
      </x:c>
      <x:c r="B2341" s="2" t="str">
        <x:v>粤AFH3525</x:v>
      </x:c>
      <x:c r="C2341" s="2" t="str">
        <x:v>刘念念</x:v>
      </x:c>
      <x:c r="D2341" s="8" t="d">
        <x:v>2026-09-22T00:00:00.000Z</x:v>
      </x:c>
      <x:c r="E2341" s="7" t="n">
        <x:v>78.4</x:v>
      </x:c>
      <x:c r="F2341" s="7" t="n">
        <x:v>69</x:v>
      </x:c>
      <x:c r="G2341" s="7"/>
      <x:c r="H2341" s="2" t="str">
        <x:v>否</x:v>
      </x:c>
      <x:c r="I2341" s="7" t="n">
        <x:f>IF(AND(ISNUMBER(E2341),ISNUMBER(F2341)),E2341-F2341,"")</x:f>
        <x:v>9.400000000000006</x:v>
      </x:c>
      <x:c r="J2341" s="2" t="str">
        <x:f>IF(H2341="否","不适用",IF(AND(ISNUMBER(E2341),ISNUMBER(F2341)),IF(I2341&gt;'规则与名单'!$B$2,"是","否"),"未判定"))</x:f>
        <x:v>不适用</x:v>
      </x:c>
      <x:c r="K2341" s="2" t="str">
        <x:f>IF(J2341="是",IF(ISNUMBER(F2341),"测试日GPS","缺失"),IF(ISNUMBER(G2341),"非测试日纯氢",IF(AND(H2341="是",J2341="未判定"),IF(ISNUMBER(F2341),"测试名单无纯氢GPS","缺失"),IF(ISNUMBER(E2341),"非测试日仪表","缺失"))))</x:f>
        <x:v>非测试日仪表</x:v>
      </x:c>
      <x:c r="L2341" s="7" t="n">
        <x:f>IF(K2341="缺失","",IF(K2341="非测试日纯氢",G2341,IF(K2341="非测试日仪表",E2341,F2341)))</x:f>
        <x:v>78.4</x:v>
      </x:c>
      <x:c r="M2341" s="2" t="n">
        <x:f>IF(K2341="缺失",1,0)</x:f>
        <x:v>0</x:v>
      </x:c>
      <x:c r="N2341" s="2" t="str">
        <x:v>车辆里程查询_20260901-20260930_1024辆_仪表里程.xlsx / Z180</x:v>
      </x:c>
      <x:c r="O2341" s="2" t="str">
        <x:v>车辆里程查询_20260901-20260930_1024辆_GPS里程.xlsx / Z188</x:v>
      </x:c>
      <x:c r="P2341" s="2" t="str">
        <x:v>车辆纯氢气里程查询_20260901-20260930_1024辆.xlsx / Z247</x:v>
      </x:c>
    </x:row>
    <x:row r="2342" ht="22" customHeight="1">
      <x:c r="A2342" s="2" t="n">
        <x:v>95</x:v>
      </x:c>
      <x:c r="B2342" s="2" t="str">
        <x:v>粤AFH3525</x:v>
      </x:c>
      <x:c r="C2342" s="2" t="str">
        <x:v>刘念念</x:v>
      </x:c>
      <x:c r="D2342" s="8" t="d">
        <x:v>2026-09-23T00:00:00.000Z</x:v>
      </x:c>
      <x:c r="E2342" s="7" t="n">
        <x:v>28</x:v>
      </x:c>
      <x:c r="F2342" s="7" t="n">
        <x:v>28.2</x:v>
      </x:c>
      <x:c r="G2342" s="7"/>
      <x:c r="H2342" s="2" t="str">
        <x:v>否</x:v>
      </x:c>
      <x:c r="I2342" s="7" t="n">
        <x:f>IF(AND(ISNUMBER(E2342),ISNUMBER(F2342)),E2342-F2342,"")</x:f>
        <x:v>-0.1999999999999993</x:v>
      </x:c>
      <x:c r="J2342" s="2" t="str">
        <x:f>IF(H2342="否","不适用",IF(AND(ISNUMBER(E2342),ISNUMBER(F2342)),IF(I2342&gt;'规则与名单'!$B$2,"是","否"),"未判定"))</x:f>
        <x:v>不适用</x:v>
      </x:c>
      <x:c r="K2342" s="2" t="str">
        <x:f>IF(J2342="是",IF(ISNUMBER(F2342),"测试日GPS","缺失"),IF(ISNUMBER(G2342),"非测试日纯氢",IF(AND(H2342="是",J2342="未判定"),IF(ISNUMBER(F2342),"测试名单无纯氢GPS","缺失"),IF(ISNUMBER(E2342),"非测试日仪表","缺失"))))</x:f>
        <x:v>非测试日仪表</x:v>
      </x:c>
      <x:c r="L2342" s="7" t="n">
        <x:f>IF(K2342="缺失","",IF(K2342="非测试日纯氢",G2342,IF(K2342="非测试日仪表",E2342,F2342)))</x:f>
        <x:v>28</x:v>
      </x:c>
      <x:c r="M2342" s="2" t="n">
        <x:f>IF(K2342="缺失",1,0)</x:f>
        <x:v>0</x:v>
      </x:c>
      <x:c r="N2342" s="2" t="str">
        <x:v>车辆里程查询_20260901-20260930_1024辆_仪表里程.xlsx / AA180</x:v>
      </x:c>
      <x:c r="O2342" s="2" t="str">
        <x:v>车辆里程查询_20260901-20260930_1024辆_GPS里程.xlsx / AA188</x:v>
      </x:c>
      <x:c r="P2342" s="2" t="str">
        <x:v>车辆纯氢气里程查询_20260901-20260930_1024辆.xlsx / AA247</x:v>
      </x:c>
    </x:row>
    <x:row r="2343" ht="22" customHeight="1">
      <x:c r="A2343" s="2" t="n">
        <x:v>95</x:v>
      </x:c>
      <x:c r="B2343" s="2" t="str">
        <x:v>粤AFH3525</x:v>
      </x:c>
      <x:c r="C2343" s="2" t="str">
        <x:v>刘念念</x:v>
      </x:c>
      <x:c r="D2343" s="8" t="d">
        <x:v>2026-09-24T00:00:00.000Z</x:v>
      </x:c>
      <x:c r="E2343" s="7" t="n">
        <x:v>84.9</x:v>
      </x:c>
      <x:c r="F2343" s="7" t="n">
        <x:v>84.6</x:v>
      </x:c>
      <x:c r="G2343" s="7"/>
      <x:c r="H2343" s="2" t="str">
        <x:v>否</x:v>
      </x:c>
      <x:c r="I2343" s="7" t="n">
        <x:f>IF(AND(ISNUMBER(E2343),ISNUMBER(F2343)),E2343-F2343,"")</x:f>
        <x:v>0.30000000000001137</x:v>
      </x:c>
      <x:c r="J2343" s="2" t="str">
        <x:f>IF(H2343="否","不适用",IF(AND(ISNUMBER(E2343),ISNUMBER(F2343)),IF(I2343&gt;'规则与名单'!$B$2,"是","否"),"未判定"))</x:f>
        <x:v>不适用</x:v>
      </x:c>
      <x:c r="K2343" s="2" t="str">
        <x:f>IF(J2343="是",IF(ISNUMBER(F2343),"测试日GPS","缺失"),IF(ISNUMBER(G2343),"非测试日纯氢",IF(AND(H2343="是",J2343="未判定"),IF(ISNUMBER(F2343),"测试名单无纯氢GPS","缺失"),IF(ISNUMBER(E2343),"非测试日仪表","缺失"))))</x:f>
        <x:v>非测试日仪表</x:v>
      </x:c>
      <x:c r="L2343" s="7" t="n">
        <x:f>IF(K2343="缺失","",IF(K2343="非测试日纯氢",G2343,IF(K2343="非测试日仪表",E2343,F2343)))</x:f>
        <x:v>84.9</x:v>
      </x:c>
      <x:c r="M2343" s="2" t="n">
        <x:f>IF(K2343="缺失",1,0)</x:f>
        <x:v>0</x:v>
      </x:c>
      <x:c r="N2343" s="2" t="str">
        <x:v>车辆里程查询_20260901-20260930_1024辆_仪表里程.xlsx / AB180</x:v>
      </x:c>
      <x:c r="O2343" s="2" t="str">
        <x:v>车辆里程查询_20260901-20260930_1024辆_GPS里程.xlsx / AB188</x:v>
      </x:c>
      <x:c r="P2343" s="2" t="str">
        <x:v>车辆纯氢气里程查询_20260901-20260930_1024辆.xlsx / AB247</x:v>
      </x:c>
    </x:row>
    <x:row r="2344" ht="22" customHeight="1">
      <x:c r="A2344" s="2" t="n">
        <x:v>95</x:v>
      </x:c>
      <x:c r="B2344" s="2" t="str">
        <x:v>粤AFH3525</x:v>
      </x:c>
      <x:c r="C2344" s="2" t="str">
        <x:v>刘念念</x:v>
      </x:c>
      <x:c r="D2344" s="8" t="d">
        <x:v>2026-09-25T00:00:00.000Z</x:v>
      </x:c>
      <x:c r="E2344" s="7" t="n">
        <x:v>28.3</x:v>
      </x:c>
      <x:c r="F2344" s="7" t="n">
        <x:v>28.1</x:v>
      </x:c>
      <x:c r="G2344" s="7"/>
      <x:c r="H2344" s="2" t="str">
        <x:v>否</x:v>
      </x:c>
      <x:c r="I2344" s="7" t="n">
        <x:f>IF(AND(ISNUMBER(E2344),ISNUMBER(F2344)),E2344-F2344,"")</x:f>
        <x:v>0.1999999999999993</x:v>
      </x:c>
      <x:c r="J2344" s="2" t="str">
        <x:f>IF(H2344="否","不适用",IF(AND(ISNUMBER(E2344),ISNUMBER(F2344)),IF(I2344&gt;'规则与名单'!$B$2,"是","否"),"未判定"))</x:f>
        <x:v>不适用</x:v>
      </x:c>
      <x:c r="K2344" s="2" t="str">
        <x:f>IF(J2344="是",IF(ISNUMBER(F2344),"测试日GPS","缺失"),IF(ISNUMBER(G2344),"非测试日纯氢",IF(AND(H2344="是",J2344="未判定"),IF(ISNUMBER(F2344),"测试名单无纯氢GPS","缺失"),IF(ISNUMBER(E2344),"非测试日仪表","缺失"))))</x:f>
        <x:v>非测试日仪表</x:v>
      </x:c>
      <x:c r="L2344" s="7" t="n">
        <x:f>IF(K2344="缺失","",IF(K2344="非测试日纯氢",G2344,IF(K2344="非测试日仪表",E2344,F2344)))</x:f>
        <x:v>28.3</x:v>
      </x:c>
      <x:c r="M2344" s="2" t="n">
        <x:f>IF(K2344="缺失",1,0)</x:f>
        <x:v>0</x:v>
      </x:c>
      <x:c r="N2344" s="2" t="str">
        <x:v>车辆里程查询_20260901-20260930_1024辆_仪表里程.xlsx / AC180</x:v>
      </x:c>
      <x:c r="O2344" s="2" t="str">
        <x:v>车辆里程查询_20260901-20260930_1024辆_GPS里程.xlsx / AC188</x:v>
      </x:c>
      <x:c r="P2344" s="2" t="str">
        <x:v>车辆纯氢气里程查询_20260901-20260930_1024辆.xlsx / AC247</x:v>
      </x:c>
    </x:row>
    <x:row r="2345" ht="22" customHeight="1">
      <x:c r="A2345" s="2" t="n">
        <x:v>95</x:v>
      </x:c>
      <x:c r="B2345" s="2" t="str">
        <x:v>粤AFH3525</x:v>
      </x:c>
      <x:c r="C2345" s="2" t="str">
        <x:v>刘念念</x:v>
      </x:c>
      <x:c r="D2345" s="8" t="d">
        <x:v>2026-09-26T00:00:00.000Z</x:v>
      </x:c>
      <x:c r="E2345" s="7" t="n">
        <x:v>84.4</x:v>
      </x:c>
      <x:c r="F2345" s="7" t="n">
        <x:v>84.3</x:v>
      </x:c>
      <x:c r="G2345" s="7"/>
      <x:c r="H2345" s="2" t="str">
        <x:v>否</x:v>
      </x:c>
      <x:c r="I2345" s="7" t="n">
        <x:f>IF(AND(ISNUMBER(E2345),ISNUMBER(F2345)),E2345-F2345,"")</x:f>
        <x:v>0.10000000000000853</x:v>
      </x:c>
      <x:c r="J2345" s="2" t="str">
        <x:f>IF(H2345="否","不适用",IF(AND(ISNUMBER(E2345),ISNUMBER(F2345)),IF(I2345&gt;'规则与名单'!$B$2,"是","否"),"未判定"))</x:f>
        <x:v>不适用</x:v>
      </x:c>
      <x:c r="K2345" s="2" t="str">
        <x:f>IF(J2345="是",IF(ISNUMBER(F2345),"测试日GPS","缺失"),IF(ISNUMBER(G2345),"非测试日纯氢",IF(AND(H2345="是",J2345="未判定"),IF(ISNUMBER(F2345),"测试名单无纯氢GPS","缺失"),IF(ISNUMBER(E2345),"非测试日仪表","缺失"))))</x:f>
        <x:v>非测试日仪表</x:v>
      </x:c>
      <x:c r="L2345" s="7" t="n">
        <x:f>IF(K2345="缺失","",IF(K2345="非测试日纯氢",G2345,IF(K2345="非测试日仪表",E2345,F2345)))</x:f>
        <x:v>84.4</x:v>
      </x:c>
      <x:c r="M2345" s="2" t="n">
        <x:f>IF(K2345="缺失",1,0)</x:f>
        <x:v>0</x:v>
      </x:c>
      <x:c r="N2345" s="2" t="str">
        <x:v>车辆里程查询_20260901-20260930_1024辆_仪表里程.xlsx / AD180</x:v>
      </x:c>
      <x:c r="O2345" s="2" t="str">
        <x:v>车辆里程查询_20260901-20260930_1024辆_GPS里程.xlsx / AD188</x:v>
      </x:c>
      <x:c r="P2345" s="2" t="str">
        <x:v>车辆纯氢气里程查询_20260901-20260930_1024辆.xlsx / AD247</x:v>
      </x:c>
    </x:row>
    <x:row r="2346" ht="22" customHeight="1">
      <x:c r="A2346" s="2" t="n">
        <x:v>95</x:v>
      </x:c>
      <x:c r="B2346" s="2" t="str">
        <x:v>粤AFH3525</x:v>
      </x:c>
      <x:c r="C2346" s="2" t="str">
        <x:v>刘念念</x:v>
      </x:c>
      <x:c r="D2346" s="8" t="d">
        <x:v>2026-09-27T00:00:00.000Z</x:v>
      </x:c>
      <x:c r="E2346" s="7" t="n">
        <x:v>111.7</x:v>
      </x:c>
      <x:c r="F2346" s="7" t="n">
        <x:v>149.2</x:v>
      </x:c>
      <x:c r="G2346" s="7"/>
      <x:c r="H2346" s="2" t="str">
        <x:v>否</x:v>
      </x:c>
      <x:c r="I2346" s="7" t="n">
        <x:f>IF(AND(ISNUMBER(E2346),ISNUMBER(F2346)),E2346-F2346,"")</x:f>
        <x:v>-37.499999999999986</x:v>
      </x:c>
      <x:c r="J2346" s="2" t="str">
        <x:f>IF(H2346="否","不适用",IF(AND(ISNUMBER(E2346),ISNUMBER(F2346)),IF(I2346&gt;'规则与名单'!$B$2,"是","否"),"未判定"))</x:f>
        <x:v>不适用</x:v>
      </x:c>
      <x:c r="K2346" s="2" t="str">
        <x:f>IF(J2346="是",IF(ISNUMBER(F2346),"测试日GPS","缺失"),IF(ISNUMBER(G2346),"非测试日纯氢",IF(AND(H2346="是",J2346="未判定"),IF(ISNUMBER(F2346),"测试名单无纯氢GPS","缺失"),IF(ISNUMBER(E2346),"非测试日仪表","缺失"))))</x:f>
        <x:v>非测试日仪表</x:v>
      </x:c>
      <x:c r="L2346" s="7" t="n">
        <x:f>IF(K2346="缺失","",IF(K2346="非测试日纯氢",G2346,IF(K2346="非测试日仪表",E2346,F2346)))</x:f>
        <x:v>111.7</x:v>
      </x:c>
      <x:c r="M2346" s="2" t="n">
        <x:f>IF(K2346="缺失",1,0)</x:f>
        <x:v>0</x:v>
      </x:c>
      <x:c r="N2346" s="2" t="str">
        <x:v>车辆里程查询_20260901-20260930_1024辆_仪表里程.xlsx / AE180</x:v>
      </x:c>
      <x:c r="O2346" s="2" t="str">
        <x:v>车辆里程查询_20260901-20260930_1024辆_GPS里程.xlsx / AE188</x:v>
      </x:c>
      <x:c r="P2346" s="2" t="str">
        <x:v>车辆纯氢气里程查询_20260901-20260930_1024辆.xlsx / AE247</x:v>
      </x:c>
    </x:row>
    <x:row r="2347" ht="22" customHeight="1">
      <x:c r="A2347" s="2" t="n">
        <x:v>95</x:v>
      </x:c>
      <x:c r="B2347" s="2" t="str">
        <x:v>粤AFH3525</x:v>
      </x:c>
      <x:c r="C2347" s="2" t="str">
        <x:v>刘念念</x:v>
      </x:c>
      <x:c r="D2347" s="8" t="d">
        <x:v>2026-09-28T00:00:00.000Z</x:v>
      </x:c>
      <x:c r="E2347" s="7" t="n">
        <x:v>99.3</x:v>
      </x:c>
      <x:c r="F2347" s="7" t="n">
        <x:v>60.3</x:v>
      </x:c>
      <x:c r="G2347" s="7"/>
      <x:c r="H2347" s="2" t="str">
        <x:v>否</x:v>
      </x:c>
      <x:c r="I2347" s="7" t="n">
        <x:f>IF(AND(ISNUMBER(E2347),ISNUMBER(F2347)),E2347-F2347,"")</x:f>
        <x:v>39</x:v>
      </x:c>
      <x:c r="J2347" s="2" t="str">
        <x:f>IF(H2347="否","不适用",IF(AND(ISNUMBER(E2347),ISNUMBER(F2347)),IF(I2347&gt;'规则与名单'!$B$2,"是","否"),"未判定"))</x:f>
        <x:v>不适用</x:v>
      </x:c>
      <x:c r="K2347" s="2" t="str">
        <x:f>IF(J2347="是",IF(ISNUMBER(F2347),"测试日GPS","缺失"),IF(ISNUMBER(G2347),"非测试日纯氢",IF(AND(H2347="是",J2347="未判定"),IF(ISNUMBER(F2347),"测试名单无纯氢GPS","缺失"),IF(ISNUMBER(E2347),"非测试日仪表","缺失"))))</x:f>
        <x:v>非测试日仪表</x:v>
      </x:c>
      <x:c r="L2347" s="7" t="n">
        <x:f>IF(K2347="缺失","",IF(K2347="非测试日纯氢",G2347,IF(K2347="非测试日仪表",E2347,F2347)))</x:f>
        <x:v>99.3</x:v>
      </x:c>
      <x:c r="M2347" s="2" t="n">
        <x:f>IF(K2347="缺失",1,0)</x:f>
        <x:v>0</x:v>
      </x:c>
      <x:c r="N2347" s="2" t="str">
        <x:v>车辆里程查询_20260901-20260930_1024辆_仪表里程.xlsx / AF180</x:v>
      </x:c>
      <x:c r="O2347" s="2" t="str">
        <x:v>车辆里程查询_20260901-20260930_1024辆_GPS里程.xlsx / AF188</x:v>
      </x:c>
      <x:c r="P2347" s="2" t="str">
        <x:v>车辆纯氢气里程查询_20260901-20260930_1024辆.xlsx / AF247</x:v>
      </x:c>
    </x:row>
    <x:row r="2348" ht="22" customHeight="1">
      <x:c r="A2348" s="2" t="n">
        <x:v>95</x:v>
      </x:c>
      <x:c r="B2348" s="2" t="str">
        <x:v>粤AFH3525</x:v>
      </x:c>
      <x:c r="C2348" s="2" t="str">
        <x:v>刘念念</x:v>
      </x:c>
      <x:c r="D2348" s="8" t="d">
        <x:v>2026-09-29T00:00:00.000Z</x:v>
      </x:c>
      <x:c r="E2348" s="7" t="n">
        <x:v>104.8</x:v>
      </x:c>
      <x:c r="F2348" s="7" t="n">
        <x:v>104</x:v>
      </x:c>
      <x:c r="G2348" s="7"/>
      <x:c r="H2348" s="2" t="str">
        <x:v>否</x:v>
      </x:c>
      <x:c r="I2348" s="7" t="n">
        <x:f>IF(AND(ISNUMBER(E2348),ISNUMBER(F2348)),E2348-F2348,"")</x:f>
        <x:v>0.7999999999999972</x:v>
      </x:c>
      <x:c r="J2348" s="2" t="str">
        <x:f>IF(H2348="否","不适用",IF(AND(ISNUMBER(E2348),ISNUMBER(F2348)),IF(I2348&gt;'规则与名单'!$B$2,"是","否"),"未判定"))</x:f>
        <x:v>不适用</x:v>
      </x:c>
      <x:c r="K2348" s="2" t="str">
        <x:f>IF(J2348="是",IF(ISNUMBER(F2348),"测试日GPS","缺失"),IF(ISNUMBER(G2348),"非测试日纯氢",IF(AND(H2348="是",J2348="未判定"),IF(ISNUMBER(F2348),"测试名单无纯氢GPS","缺失"),IF(ISNUMBER(E2348),"非测试日仪表","缺失"))))</x:f>
        <x:v>非测试日仪表</x:v>
      </x:c>
      <x:c r="L2348" s="7" t="n">
        <x:f>IF(K2348="缺失","",IF(K2348="非测试日纯氢",G2348,IF(K2348="非测试日仪表",E2348,F2348)))</x:f>
        <x:v>104.8</x:v>
      </x:c>
      <x:c r="M2348" s="2" t="n">
        <x:f>IF(K2348="缺失",1,0)</x:f>
        <x:v>0</x:v>
      </x:c>
      <x:c r="N2348" s="2" t="str">
        <x:v>车辆里程查询_20260901-20260930_1024辆_仪表里程.xlsx / AG180</x:v>
      </x:c>
      <x:c r="O2348" s="2" t="str">
        <x:v>车辆里程查询_20260901-20260930_1024辆_GPS里程.xlsx / AG188</x:v>
      </x:c>
      <x:c r="P2348" s="2" t="str">
        <x:v>车辆纯氢气里程查询_20260901-20260930_1024辆.xlsx / AG247</x:v>
      </x:c>
    </x:row>
    <x:row r="2349" ht="22" customHeight="1">
      <x:c r="A2349" s="2" t="n">
        <x:v>95</x:v>
      </x:c>
      <x:c r="B2349" s="2" t="str">
        <x:v>粤AFH3525</x:v>
      </x:c>
      <x:c r="C2349" s="2" t="str">
        <x:v>刘念念</x:v>
      </x:c>
      <x:c r="D2349" s="8" t="d">
        <x:v>2026-09-30T00:00:00.000Z</x:v>
      </x:c>
      <x:c r="E2349" s="7" t="n">
        <x:v>91.5</x:v>
      </x:c>
      <x:c r="F2349" s="7" t="n">
        <x:v>91.3</x:v>
      </x:c>
      <x:c r="G2349" s="7"/>
      <x:c r="H2349" s="2" t="str">
        <x:v>否</x:v>
      </x:c>
      <x:c r="I2349" s="7" t="n">
        <x:f>IF(AND(ISNUMBER(E2349),ISNUMBER(F2349)),E2349-F2349,"")</x:f>
        <x:v>0.20000000000000284</x:v>
      </x:c>
      <x:c r="J2349" s="2" t="str">
        <x:f>IF(H2349="否","不适用",IF(AND(ISNUMBER(E2349),ISNUMBER(F2349)),IF(I2349&gt;'规则与名单'!$B$2,"是","否"),"未判定"))</x:f>
        <x:v>不适用</x:v>
      </x:c>
      <x:c r="K2349" s="2" t="str">
        <x:f>IF(J2349="是",IF(ISNUMBER(F2349),"测试日GPS","缺失"),IF(ISNUMBER(G2349),"非测试日纯氢",IF(AND(H2349="是",J2349="未判定"),IF(ISNUMBER(F2349),"测试名单无纯氢GPS","缺失"),IF(ISNUMBER(E2349),"非测试日仪表","缺失"))))</x:f>
        <x:v>非测试日仪表</x:v>
      </x:c>
      <x:c r="L2349" s="7" t="n">
        <x:f>IF(K2349="缺失","",IF(K2349="非测试日纯氢",G2349,IF(K2349="非测试日仪表",E2349,F2349)))</x:f>
        <x:v>91.5</x:v>
      </x:c>
      <x:c r="M2349" s="2" t="n">
        <x:f>IF(K2349="缺失",1,0)</x:f>
        <x:v>0</x:v>
      </x:c>
      <x:c r="N2349" s="2" t="str">
        <x:v>车辆里程查询_20260901-20260930_1024辆_仪表里程.xlsx / AH180</x:v>
      </x:c>
      <x:c r="O2349" s="2" t="str">
        <x:v>车辆里程查询_20260901-20260930_1024辆_GPS里程.xlsx / AH188</x:v>
      </x:c>
      <x:c r="P2349" s="2" t="str">
        <x:v>车辆纯氢气里程查询_20260901-20260930_1024辆.xlsx / AH247</x:v>
      </x:c>
    </x:row>
    <x:row r="2350" ht="22" customHeight="1">
      <x:c r="A2350" s="2" t="n">
        <x:v>96</x:v>
      </x:c>
      <x:c r="B2350" s="2" t="str">
        <x:v>粤AFQ7882</x:v>
      </x:c>
      <x:c r="C2350" s="2" t="str">
        <x:v>刘念念</x:v>
      </x:c>
      <x:c r="D2350" s="8" t="d">
        <x:v>2026-09-01T00:00:00.000Z</x:v>
      </x:c>
      <x:c r="E2350" s="7" t="n">
        <x:v>43.6</x:v>
      </x:c>
      <x:c r="F2350" s="7" t="n">
        <x:v>62.3</x:v>
      </x:c>
      <x:c r="G2350" s="7"/>
      <x:c r="H2350" s="2" t="str">
        <x:v>否</x:v>
      </x:c>
      <x:c r="I2350" s="7" t="n">
        <x:f>IF(AND(ISNUMBER(E2350),ISNUMBER(F2350)),E2350-F2350,"")</x:f>
        <x:v>-18.699999999999996</x:v>
      </x:c>
      <x:c r="J2350" s="2" t="str">
        <x:f>IF(H2350="否","不适用",IF(AND(ISNUMBER(E2350),ISNUMBER(F2350)),IF(I2350&gt;'规则与名单'!$B$2,"是","否"),"未判定"))</x:f>
        <x:v>不适用</x:v>
      </x:c>
      <x:c r="K2350" s="2" t="str">
        <x:f>IF(J2350="是",IF(ISNUMBER(F2350),"测试日GPS","缺失"),IF(ISNUMBER(G2350),"非测试日纯氢",IF(AND(H2350="是",J2350="未判定"),IF(ISNUMBER(F2350),"测试名单无纯氢GPS","缺失"),IF(ISNUMBER(E2350),"非测试日仪表","缺失"))))</x:f>
        <x:v>非测试日仪表</x:v>
      </x:c>
      <x:c r="L2350" s="7" t="n">
        <x:f>IF(K2350="缺失","",IF(K2350="非测试日纯氢",G2350,IF(K2350="非测试日仪表",E2350,F2350)))</x:f>
        <x:v>43.6</x:v>
      </x:c>
      <x:c r="M2350" s="2" t="n">
        <x:f>IF(K2350="缺失",1,0)</x:f>
        <x:v>0</x:v>
      </x:c>
      <x:c r="N2350" s="2" t="str">
        <x:v>车辆里程查询_20260901-20260930_1024辆_仪表里程.xlsx / E143</x:v>
      </x:c>
      <x:c r="O2350" s="2" t="str">
        <x:v>车辆里程查询_20260901-20260930_1024辆_GPS里程.xlsx / E263</x:v>
      </x:c>
      <x:c r="P2350" s="2" t="str">
        <x:v>车辆纯氢气里程查询_20260901-20260930_1024辆.xlsx / E470</x:v>
      </x:c>
    </x:row>
    <x:row r="2351" ht="22" customHeight="1">
      <x:c r="A2351" s="2" t="n">
        <x:v>96</x:v>
      </x:c>
      <x:c r="B2351" s="2" t="str">
        <x:v>粤AFQ7882</x:v>
      </x:c>
      <x:c r="C2351" s="2" t="str">
        <x:v>刘念念</x:v>
      </x:c>
      <x:c r="D2351" s="8" t="d">
        <x:v>2026-09-02T00:00:00.000Z</x:v>
      </x:c>
      <x:c r="E2351" s="7" t="n">
        <x:v>45.6</x:v>
      </x:c>
      <x:c r="F2351" s="7" t="n">
        <x:v>26.5</x:v>
      </x:c>
      <x:c r="G2351" s="7"/>
      <x:c r="H2351" s="2" t="str">
        <x:v>否</x:v>
      </x:c>
      <x:c r="I2351" s="7" t="n">
        <x:f>IF(AND(ISNUMBER(E2351),ISNUMBER(F2351)),E2351-F2351,"")</x:f>
        <x:v>19.1</x:v>
      </x:c>
      <x:c r="J2351" s="2" t="str">
        <x:f>IF(H2351="否","不适用",IF(AND(ISNUMBER(E2351),ISNUMBER(F2351)),IF(I2351&gt;'规则与名单'!$B$2,"是","否"),"未判定"))</x:f>
        <x:v>不适用</x:v>
      </x:c>
      <x:c r="K2351" s="2" t="str">
        <x:f>IF(J2351="是",IF(ISNUMBER(F2351),"测试日GPS","缺失"),IF(ISNUMBER(G2351),"非测试日纯氢",IF(AND(H2351="是",J2351="未判定"),IF(ISNUMBER(F2351),"测试名单无纯氢GPS","缺失"),IF(ISNUMBER(E2351),"非测试日仪表","缺失"))))</x:f>
        <x:v>非测试日仪表</x:v>
      </x:c>
      <x:c r="L2351" s="7" t="n">
        <x:f>IF(K2351="缺失","",IF(K2351="非测试日纯氢",G2351,IF(K2351="非测试日仪表",E2351,F2351)))</x:f>
        <x:v>45.6</x:v>
      </x:c>
      <x:c r="M2351" s="2" t="n">
        <x:f>IF(K2351="缺失",1,0)</x:f>
        <x:v>0</x:v>
      </x:c>
      <x:c r="N2351" s="2" t="str">
        <x:v>车辆里程查询_20260901-20260930_1024辆_仪表里程.xlsx / F143</x:v>
      </x:c>
      <x:c r="O2351" s="2" t="str">
        <x:v>车辆里程查询_20260901-20260930_1024辆_GPS里程.xlsx / F263</x:v>
      </x:c>
      <x:c r="P2351" s="2" t="str">
        <x:v>车辆纯氢气里程查询_20260901-20260930_1024辆.xlsx / F470</x:v>
      </x:c>
    </x:row>
    <x:row r="2352" ht="22" customHeight="1">
      <x:c r="A2352" s="2" t="n">
        <x:v>96</x:v>
      </x:c>
      <x:c r="B2352" s="2" t="str">
        <x:v>粤AFQ7882</x:v>
      </x:c>
      <x:c r="C2352" s="2" t="str">
        <x:v>刘念念</x:v>
      </x:c>
      <x:c r="D2352" s="8" t="d">
        <x:v>2026-09-03T00:00:00.000Z</x:v>
      </x:c>
      <x:c r="E2352" s="7" t="n">
        <x:v>16.4</x:v>
      </x:c>
      <x:c r="F2352" s="7" t="n">
        <x:v>23.3</x:v>
      </x:c>
      <x:c r="G2352" s="7"/>
      <x:c r="H2352" s="2" t="str">
        <x:v>否</x:v>
      </x:c>
      <x:c r="I2352" s="7" t="n">
        <x:f>IF(AND(ISNUMBER(E2352),ISNUMBER(F2352)),E2352-F2352,"")</x:f>
        <x:v>-6.900000000000002</x:v>
      </x:c>
      <x:c r="J2352" s="2" t="str">
        <x:f>IF(H2352="否","不适用",IF(AND(ISNUMBER(E2352),ISNUMBER(F2352)),IF(I2352&gt;'规则与名单'!$B$2,"是","否"),"未判定"))</x:f>
        <x:v>不适用</x:v>
      </x:c>
      <x:c r="K2352" s="2" t="str">
        <x:f>IF(J2352="是",IF(ISNUMBER(F2352),"测试日GPS","缺失"),IF(ISNUMBER(G2352),"非测试日纯氢",IF(AND(H2352="是",J2352="未判定"),IF(ISNUMBER(F2352),"测试名单无纯氢GPS","缺失"),IF(ISNUMBER(E2352),"非测试日仪表","缺失"))))</x:f>
        <x:v>非测试日仪表</x:v>
      </x:c>
      <x:c r="L2352" s="7" t="n">
        <x:f>IF(K2352="缺失","",IF(K2352="非测试日纯氢",G2352,IF(K2352="非测试日仪表",E2352,F2352)))</x:f>
        <x:v>16.4</x:v>
      </x:c>
      <x:c r="M2352" s="2" t="n">
        <x:f>IF(K2352="缺失",1,0)</x:f>
        <x:v>0</x:v>
      </x:c>
      <x:c r="N2352" s="2" t="str">
        <x:v>车辆里程查询_20260901-20260930_1024辆_仪表里程.xlsx / G143</x:v>
      </x:c>
      <x:c r="O2352" s="2" t="str">
        <x:v>车辆里程查询_20260901-20260930_1024辆_GPS里程.xlsx / G263</x:v>
      </x:c>
      <x:c r="P2352" s="2" t="str">
        <x:v>车辆纯氢气里程查询_20260901-20260930_1024辆.xlsx / G470</x:v>
      </x:c>
    </x:row>
    <x:row r="2353" ht="22" customHeight="1">
      <x:c r="A2353" s="2" t="n">
        <x:v>96</x:v>
      </x:c>
      <x:c r="B2353" s="2" t="str">
        <x:v>粤AFQ7882</x:v>
      </x:c>
      <x:c r="C2353" s="2" t="str">
        <x:v>刘念念</x:v>
      </x:c>
      <x:c r="D2353" s="8" t="d">
        <x:v>2026-09-04T00:00:00.000Z</x:v>
      </x:c>
      <x:c r="E2353" s="7" t="n">
        <x:v>30.9</x:v>
      </x:c>
      <x:c r="F2353" s="7" t="n">
        <x:v>23.8</x:v>
      </x:c>
      <x:c r="G2353" s="7"/>
      <x:c r="H2353" s="2" t="str">
        <x:v>否</x:v>
      </x:c>
      <x:c r="I2353" s="7" t="n">
        <x:f>IF(AND(ISNUMBER(E2353),ISNUMBER(F2353)),E2353-F2353,"")</x:f>
        <x:v>7.099999999999998</x:v>
      </x:c>
      <x:c r="J2353" s="2" t="str">
        <x:f>IF(H2353="否","不适用",IF(AND(ISNUMBER(E2353),ISNUMBER(F2353)),IF(I2353&gt;'规则与名单'!$B$2,"是","否"),"未判定"))</x:f>
        <x:v>不适用</x:v>
      </x:c>
      <x:c r="K2353" s="2" t="str">
        <x:f>IF(J2353="是",IF(ISNUMBER(F2353),"测试日GPS","缺失"),IF(ISNUMBER(G2353),"非测试日纯氢",IF(AND(H2353="是",J2353="未判定"),IF(ISNUMBER(F2353),"测试名单无纯氢GPS","缺失"),IF(ISNUMBER(E2353),"非测试日仪表","缺失"))))</x:f>
        <x:v>非测试日仪表</x:v>
      </x:c>
      <x:c r="L2353" s="7" t="n">
        <x:f>IF(K2353="缺失","",IF(K2353="非测试日纯氢",G2353,IF(K2353="非测试日仪表",E2353,F2353)))</x:f>
        <x:v>30.9</x:v>
      </x:c>
      <x:c r="M2353" s="2" t="n">
        <x:f>IF(K2353="缺失",1,0)</x:f>
        <x:v>0</x:v>
      </x:c>
      <x:c r="N2353" s="2" t="str">
        <x:v>车辆里程查询_20260901-20260930_1024辆_仪表里程.xlsx / H143</x:v>
      </x:c>
      <x:c r="O2353" s="2" t="str">
        <x:v>车辆里程查询_20260901-20260930_1024辆_GPS里程.xlsx / H263</x:v>
      </x:c>
      <x:c r="P2353" s="2" t="str">
        <x:v>车辆纯氢气里程查询_20260901-20260930_1024辆.xlsx / H470</x:v>
      </x:c>
    </x:row>
    <x:row r="2354" ht="22" customHeight="1">
      <x:c r="A2354" s="2" t="n">
        <x:v>96</x:v>
      </x:c>
      <x:c r="B2354" s="2" t="str">
        <x:v>粤AFQ7882</x:v>
      </x:c>
      <x:c r="C2354" s="2" t="str">
        <x:v>刘念念</x:v>
      </x:c>
      <x:c r="D2354" s="8" t="d">
        <x:v>2026-09-05T00:00:00.000Z</x:v>
      </x:c>
      <x:c r="E2354" s="7" t="n">
        <x:v>23.5</x:v>
      </x:c>
      <x:c r="F2354" s="7" t="n">
        <x:v>23.9</x:v>
      </x:c>
      <x:c r="G2354" s="7"/>
      <x:c r="H2354" s="2" t="str">
        <x:v>否</x:v>
      </x:c>
      <x:c r="I2354" s="7" t="n">
        <x:f>IF(AND(ISNUMBER(E2354),ISNUMBER(F2354)),E2354-F2354,"")</x:f>
        <x:v>-0.3999999999999986</x:v>
      </x:c>
      <x:c r="J2354" s="2" t="str">
        <x:f>IF(H2354="否","不适用",IF(AND(ISNUMBER(E2354),ISNUMBER(F2354)),IF(I2354&gt;'规则与名单'!$B$2,"是","否"),"未判定"))</x:f>
        <x:v>不适用</x:v>
      </x:c>
      <x:c r="K2354" s="2" t="str">
        <x:f>IF(J2354="是",IF(ISNUMBER(F2354),"测试日GPS","缺失"),IF(ISNUMBER(G2354),"非测试日纯氢",IF(AND(H2354="是",J2354="未判定"),IF(ISNUMBER(F2354),"测试名单无纯氢GPS","缺失"),IF(ISNUMBER(E2354),"非测试日仪表","缺失"))))</x:f>
        <x:v>非测试日仪表</x:v>
      </x:c>
      <x:c r="L2354" s="7" t="n">
        <x:f>IF(K2354="缺失","",IF(K2354="非测试日纯氢",G2354,IF(K2354="非测试日仪表",E2354,F2354)))</x:f>
        <x:v>23.5</x:v>
      </x:c>
      <x:c r="M2354" s="2" t="n">
        <x:f>IF(K2354="缺失",1,0)</x:f>
        <x:v>0</x:v>
      </x:c>
      <x:c r="N2354" s="2" t="str">
        <x:v>车辆里程查询_20260901-20260930_1024辆_仪表里程.xlsx / I143</x:v>
      </x:c>
      <x:c r="O2354" s="2" t="str">
        <x:v>车辆里程查询_20260901-20260930_1024辆_GPS里程.xlsx / I263</x:v>
      </x:c>
      <x:c r="P2354" s="2" t="str">
        <x:v>车辆纯氢气里程查询_20260901-20260930_1024辆.xlsx / I470</x:v>
      </x:c>
    </x:row>
    <x:row r="2355" ht="22" customHeight="1">
      <x:c r="A2355" s="2" t="n">
        <x:v>96</x:v>
      </x:c>
      <x:c r="B2355" s="2" t="str">
        <x:v>粤AFQ7882</x:v>
      </x:c>
      <x:c r="C2355" s="2" t="str">
        <x:v>刘念念</x:v>
      </x:c>
      <x:c r="D2355" s="8" t="d">
        <x:v>2026-09-06T00:00:00.000Z</x:v>
      </x:c>
      <x:c r="E2355" s="7" t="n">
        <x:v>38.7</x:v>
      </x:c>
      <x:c r="F2355" s="7" t="n">
        <x:v>38.3</x:v>
      </x:c>
      <x:c r="G2355" s="7"/>
      <x:c r="H2355" s="2" t="str">
        <x:v>否</x:v>
      </x:c>
      <x:c r="I2355" s="7" t="n">
        <x:f>IF(AND(ISNUMBER(E2355),ISNUMBER(F2355)),E2355-F2355,"")</x:f>
        <x:v>0.4000000000000057</x:v>
      </x:c>
      <x:c r="J2355" s="2" t="str">
        <x:f>IF(H2355="否","不适用",IF(AND(ISNUMBER(E2355),ISNUMBER(F2355)),IF(I2355&gt;'规则与名单'!$B$2,"是","否"),"未判定"))</x:f>
        <x:v>不适用</x:v>
      </x:c>
      <x:c r="K2355" s="2" t="str">
        <x:f>IF(J2355="是",IF(ISNUMBER(F2355),"测试日GPS","缺失"),IF(ISNUMBER(G2355),"非测试日纯氢",IF(AND(H2355="是",J2355="未判定"),IF(ISNUMBER(F2355),"测试名单无纯氢GPS","缺失"),IF(ISNUMBER(E2355),"非测试日仪表","缺失"))))</x:f>
        <x:v>非测试日仪表</x:v>
      </x:c>
      <x:c r="L2355" s="7" t="n">
        <x:f>IF(K2355="缺失","",IF(K2355="非测试日纯氢",G2355,IF(K2355="非测试日仪表",E2355,F2355)))</x:f>
        <x:v>38.7</x:v>
      </x:c>
      <x:c r="M2355" s="2" t="n">
        <x:f>IF(K2355="缺失",1,0)</x:f>
        <x:v>0</x:v>
      </x:c>
      <x:c r="N2355" s="2" t="str">
        <x:v>车辆里程查询_20260901-20260930_1024辆_仪表里程.xlsx / J143</x:v>
      </x:c>
      <x:c r="O2355" s="2" t="str">
        <x:v>车辆里程查询_20260901-20260930_1024辆_GPS里程.xlsx / J263</x:v>
      </x:c>
      <x:c r="P2355" s="2" t="str">
        <x:v>车辆纯氢气里程查询_20260901-20260930_1024辆.xlsx / J470</x:v>
      </x:c>
    </x:row>
    <x:row r="2356" ht="22" customHeight="1">
      <x:c r="A2356" s="2" t="n">
        <x:v>96</x:v>
      </x:c>
      <x:c r="B2356" s="2" t="str">
        <x:v>粤AFQ7882</x:v>
      </x:c>
      <x:c r="C2356" s="2" t="str">
        <x:v>刘念念</x:v>
      </x:c>
      <x:c r="D2356" s="8" t="d">
        <x:v>2026-09-07T00:00:00.000Z</x:v>
      </x:c>
      <x:c r="E2356" s="7" t="n">
        <x:v>35.6</x:v>
      </x:c>
      <x:c r="F2356" s="7" t="n">
        <x:v>35.3</x:v>
      </x:c>
      <x:c r="G2356" s="7"/>
      <x:c r="H2356" s="2" t="str">
        <x:v>否</x:v>
      </x:c>
      <x:c r="I2356" s="7" t="n">
        <x:f>IF(AND(ISNUMBER(E2356),ISNUMBER(F2356)),E2356-F2356,"")</x:f>
        <x:v>0.30000000000000426</x:v>
      </x:c>
      <x:c r="J2356" s="2" t="str">
        <x:f>IF(H2356="否","不适用",IF(AND(ISNUMBER(E2356),ISNUMBER(F2356)),IF(I2356&gt;'规则与名单'!$B$2,"是","否"),"未判定"))</x:f>
        <x:v>不适用</x:v>
      </x:c>
      <x:c r="K2356" s="2" t="str">
        <x:f>IF(J2356="是",IF(ISNUMBER(F2356),"测试日GPS","缺失"),IF(ISNUMBER(G2356),"非测试日纯氢",IF(AND(H2356="是",J2356="未判定"),IF(ISNUMBER(F2356),"测试名单无纯氢GPS","缺失"),IF(ISNUMBER(E2356),"非测试日仪表","缺失"))))</x:f>
        <x:v>非测试日仪表</x:v>
      </x:c>
      <x:c r="L2356" s="7" t="n">
        <x:f>IF(K2356="缺失","",IF(K2356="非测试日纯氢",G2356,IF(K2356="非测试日仪表",E2356,F2356)))</x:f>
        <x:v>35.6</x:v>
      </x:c>
      <x:c r="M2356" s="2" t="n">
        <x:f>IF(K2356="缺失",1,0)</x:f>
        <x:v>0</x:v>
      </x:c>
      <x:c r="N2356" s="2" t="str">
        <x:v>车辆里程查询_20260901-20260930_1024辆_仪表里程.xlsx / K143</x:v>
      </x:c>
      <x:c r="O2356" s="2" t="str">
        <x:v>车辆里程查询_20260901-20260930_1024辆_GPS里程.xlsx / K263</x:v>
      </x:c>
      <x:c r="P2356" s="2" t="str">
        <x:v>车辆纯氢气里程查询_20260901-20260930_1024辆.xlsx / K470</x:v>
      </x:c>
    </x:row>
    <x:row r="2357" ht="22" customHeight="1">
      <x:c r="A2357" s="2" t="n">
        <x:v>96</x:v>
      </x:c>
      <x:c r="B2357" s="2" t="str">
        <x:v>粤AFQ7882</x:v>
      </x:c>
      <x:c r="C2357" s="2" t="str">
        <x:v>刘念念</x:v>
      </x:c>
      <x:c r="D2357" s="8" t="d">
        <x:v>2026-09-08T00:00:00.000Z</x:v>
      </x:c>
      <x:c r="E2357" s="7" t="n">
        <x:v>22.6</x:v>
      </x:c>
      <x:c r="F2357" s="7" t="n">
        <x:v>22.3</x:v>
      </x:c>
      <x:c r="G2357" s="7"/>
      <x:c r="H2357" s="2" t="str">
        <x:v>否</x:v>
      </x:c>
      <x:c r="I2357" s="7" t="n">
        <x:f>IF(AND(ISNUMBER(E2357),ISNUMBER(F2357)),E2357-F2357,"")</x:f>
        <x:v>0.3000000000000007</x:v>
      </x:c>
      <x:c r="J2357" s="2" t="str">
        <x:f>IF(H2357="否","不适用",IF(AND(ISNUMBER(E2357),ISNUMBER(F2357)),IF(I2357&gt;'规则与名单'!$B$2,"是","否"),"未判定"))</x:f>
        <x:v>不适用</x:v>
      </x:c>
      <x:c r="K2357" s="2" t="str">
        <x:f>IF(J2357="是",IF(ISNUMBER(F2357),"测试日GPS","缺失"),IF(ISNUMBER(G2357),"非测试日纯氢",IF(AND(H2357="是",J2357="未判定"),IF(ISNUMBER(F2357),"测试名单无纯氢GPS","缺失"),IF(ISNUMBER(E2357),"非测试日仪表","缺失"))))</x:f>
        <x:v>非测试日仪表</x:v>
      </x:c>
      <x:c r="L2357" s="7" t="n">
        <x:f>IF(K2357="缺失","",IF(K2357="非测试日纯氢",G2357,IF(K2357="非测试日仪表",E2357,F2357)))</x:f>
        <x:v>22.6</x:v>
      </x:c>
      <x:c r="M2357" s="2" t="n">
        <x:f>IF(K2357="缺失",1,0)</x:f>
        <x:v>0</x:v>
      </x:c>
      <x:c r="N2357" s="2" t="str">
        <x:v>车辆里程查询_20260901-20260930_1024辆_仪表里程.xlsx / L143</x:v>
      </x:c>
      <x:c r="O2357" s="2" t="str">
        <x:v>车辆里程查询_20260901-20260930_1024辆_GPS里程.xlsx / L263</x:v>
      </x:c>
      <x:c r="P2357" s="2" t="str">
        <x:v>车辆纯氢气里程查询_20260901-20260930_1024辆.xlsx / L470</x:v>
      </x:c>
    </x:row>
    <x:row r="2358" ht="22" customHeight="1">
      <x:c r="A2358" s="2" t="n">
        <x:v>96</x:v>
      </x:c>
      <x:c r="B2358" s="2" t="str">
        <x:v>粤AFQ7882</x:v>
      </x:c>
      <x:c r="C2358" s="2" t="str">
        <x:v>刘念念</x:v>
      </x:c>
      <x:c r="D2358" s="8" t="d">
        <x:v>2026-09-09T00:00:00.000Z</x:v>
      </x:c>
      <x:c r="E2358" s="7" t="n">
        <x:v>22.6</x:v>
      </x:c>
      <x:c r="F2358" s="7" t="n">
        <x:v>22.5</x:v>
      </x:c>
      <x:c r="G2358" s="7"/>
      <x:c r="H2358" s="2" t="str">
        <x:v>否</x:v>
      </x:c>
      <x:c r="I2358" s="7" t="n">
        <x:f>IF(AND(ISNUMBER(E2358),ISNUMBER(F2358)),E2358-F2358,"")</x:f>
        <x:v>0.10000000000000142</x:v>
      </x:c>
      <x:c r="J2358" s="2" t="str">
        <x:f>IF(H2358="否","不适用",IF(AND(ISNUMBER(E2358),ISNUMBER(F2358)),IF(I2358&gt;'规则与名单'!$B$2,"是","否"),"未判定"))</x:f>
        <x:v>不适用</x:v>
      </x:c>
      <x:c r="K2358" s="2" t="str">
        <x:f>IF(J2358="是",IF(ISNUMBER(F2358),"测试日GPS","缺失"),IF(ISNUMBER(G2358),"非测试日纯氢",IF(AND(H2358="是",J2358="未判定"),IF(ISNUMBER(F2358),"测试名单无纯氢GPS","缺失"),IF(ISNUMBER(E2358),"非测试日仪表","缺失"))))</x:f>
        <x:v>非测试日仪表</x:v>
      </x:c>
      <x:c r="L2358" s="7" t="n">
        <x:f>IF(K2358="缺失","",IF(K2358="非测试日纯氢",G2358,IF(K2358="非测试日仪表",E2358,F2358)))</x:f>
        <x:v>22.6</x:v>
      </x:c>
      <x:c r="M2358" s="2" t="n">
        <x:f>IF(K2358="缺失",1,0)</x:f>
        <x:v>0</x:v>
      </x:c>
      <x:c r="N2358" s="2" t="str">
        <x:v>车辆里程查询_20260901-20260930_1024辆_仪表里程.xlsx / M143</x:v>
      </x:c>
      <x:c r="O2358" s="2" t="str">
        <x:v>车辆里程查询_20260901-20260930_1024辆_GPS里程.xlsx / M263</x:v>
      </x:c>
      <x:c r="P2358" s="2" t="str">
        <x:v>车辆纯氢气里程查询_20260901-20260930_1024辆.xlsx / M470</x:v>
      </x:c>
    </x:row>
    <x:row r="2359" ht="22" customHeight="1">
      <x:c r="A2359" s="2" t="n">
        <x:v>96</x:v>
      </x:c>
      <x:c r="B2359" s="2" t="str">
        <x:v>粤AFQ7882</x:v>
      </x:c>
      <x:c r="C2359" s="2" t="str">
        <x:v>刘念念</x:v>
      </x:c>
      <x:c r="D2359" s="8" t="d">
        <x:v>2026-09-10T00:00:00.000Z</x:v>
      </x:c>
      <x:c r="E2359" s="7" t="n">
        <x:v>67.1</x:v>
      </x:c>
      <x:c r="F2359" s="7" t="n">
        <x:v>66</x:v>
      </x:c>
      <x:c r="G2359" s="7"/>
      <x:c r="H2359" s="2" t="str">
        <x:v>否</x:v>
      </x:c>
      <x:c r="I2359" s="7" t="n">
        <x:f>IF(AND(ISNUMBER(E2359),ISNUMBER(F2359)),E2359-F2359,"")</x:f>
        <x:v>1.0999999999999943</x:v>
      </x:c>
      <x:c r="J2359" s="2" t="str">
        <x:f>IF(H2359="否","不适用",IF(AND(ISNUMBER(E2359),ISNUMBER(F2359)),IF(I2359&gt;'规则与名单'!$B$2,"是","否"),"未判定"))</x:f>
        <x:v>不适用</x:v>
      </x:c>
      <x:c r="K2359" s="2" t="str">
        <x:f>IF(J2359="是",IF(ISNUMBER(F2359),"测试日GPS","缺失"),IF(ISNUMBER(G2359),"非测试日纯氢",IF(AND(H2359="是",J2359="未判定"),IF(ISNUMBER(F2359),"测试名单无纯氢GPS","缺失"),IF(ISNUMBER(E2359),"非测试日仪表","缺失"))))</x:f>
        <x:v>非测试日仪表</x:v>
      </x:c>
      <x:c r="L2359" s="7" t="n">
        <x:f>IF(K2359="缺失","",IF(K2359="非测试日纯氢",G2359,IF(K2359="非测试日仪表",E2359,F2359)))</x:f>
        <x:v>67.1</x:v>
      </x:c>
      <x:c r="M2359" s="2" t="n">
        <x:f>IF(K2359="缺失",1,0)</x:f>
        <x:v>0</x:v>
      </x:c>
      <x:c r="N2359" s="2" t="str">
        <x:v>车辆里程查询_20260901-20260930_1024辆_仪表里程.xlsx / N143</x:v>
      </x:c>
      <x:c r="O2359" s="2" t="str">
        <x:v>车辆里程查询_20260901-20260930_1024辆_GPS里程.xlsx / N263</x:v>
      </x:c>
      <x:c r="P2359" s="2" t="str">
        <x:v>车辆纯氢气里程查询_20260901-20260930_1024辆.xlsx / N470</x:v>
      </x:c>
    </x:row>
    <x:row r="2360" ht="22" customHeight="1">
      <x:c r="A2360" s="2" t="n">
        <x:v>96</x:v>
      </x:c>
      <x:c r="B2360" s="2" t="str">
        <x:v>粤AFQ7882</x:v>
      </x:c>
      <x:c r="C2360" s="2" t="str">
        <x:v>刘念念</x:v>
      </x:c>
      <x:c r="D2360" s="8" t="d">
        <x:v>2026-09-11T00:00:00.000Z</x:v>
      </x:c>
      <x:c r="E2360" s="7" t="n">
        <x:v>52.6</x:v>
      </x:c>
      <x:c r="F2360" s="7" t="n">
        <x:v>52.7</x:v>
      </x:c>
      <x:c r="G2360" s="7"/>
      <x:c r="H2360" s="2" t="str">
        <x:v>否</x:v>
      </x:c>
      <x:c r="I2360" s="7" t="n">
        <x:f>IF(AND(ISNUMBER(E2360),ISNUMBER(F2360)),E2360-F2360,"")</x:f>
        <x:v>-0.10000000000000142</x:v>
      </x:c>
      <x:c r="J2360" s="2" t="str">
        <x:f>IF(H2360="否","不适用",IF(AND(ISNUMBER(E2360),ISNUMBER(F2360)),IF(I2360&gt;'规则与名单'!$B$2,"是","否"),"未判定"))</x:f>
        <x:v>不适用</x:v>
      </x:c>
      <x:c r="K2360" s="2" t="str">
        <x:f>IF(J2360="是",IF(ISNUMBER(F2360),"测试日GPS","缺失"),IF(ISNUMBER(G2360),"非测试日纯氢",IF(AND(H2360="是",J2360="未判定"),IF(ISNUMBER(F2360),"测试名单无纯氢GPS","缺失"),IF(ISNUMBER(E2360),"非测试日仪表","缺失"))))</x:f>
        <x:v>非测试日仪表</x:v>
      </x:c>
      <x:c r="L2360" s="7" t="n">
        <x:f>IF(K2360="缺失","",IF(K2360="非测试日纯氢",G2360,IF(K2360="非测试日仪表",E2360,F2360)))</x:f>
        <x:v>52.6</x:v>
      </x:c>
      <x:c r="M2360" s="2" t="n">
        <x:f>IF(K2360="缺失",1,0)</x:f>
        <x:v>0</x:v>
      </x:c>
      <x:c r="N2360" s="2" t="str">
        <x:v>车辆里程查询_20260901-20260930_1024辆_仪表里程.xlsx / O143</x:v>
      </x:c>
      <x:c r="O2360" s="2" t="str">
        <x:v>车辆里程查询_20260901-20260930_1024辆_GPS里程.xlsx / O263</x:v>
      </x:c>
      <x:c r="P2360" s="2" t="str">
        <x:v>车辆纯氢气里程查询_20260901-20260930_1024辆.xlsx / O470</x:v>
      </x:c>
    </x:row>
    <x:row r="2361" ht="22" customHeight="1">
      <x:c r="A2361" s="2" t="n">
        <x:v>96</x:v>
      </x:c>
      <x:c r="B2361" s="2" t="str">
        <x:v>粤AFQ7882</x:v>
      </x:c>
      <x:c r="C2361" s="2" t="str">
        <x:v>刘念念</x:v>
      </x:c>
      <x:c r="D2361" s="8" t="d">
        <x:v>2026-09-12T00:00:00.000Z</x:v>
      </x:c>
      <x:c r="E2361" s="7" t="n">
        <x:v>54.2</x:v>
      </x:c>
      <x:c r="F2361" s="7" t="n">
        <x:v>53.8</x:v>
      </x:c>
      <x:c r="G2361" s="7"/>
      <x:c r="H2361" s="2" t="str">
        <x:v>否</x:v>
      </x:c>
      <x:c r="I2361" s="7" t="n">
        <x:f>IF(AND(ISNUMBER(E2361),ISNUMBER(F2361)),E2361-F2361,"")</x:f>
        <x:v>0.4000000000000057</x:v>
      </x:c>
      <x:c r="J2361" s="2" t="str">
        <x:f>IF(H2361="否","不适用",IF(AND(ISNUMBER(E2361),ISNUMBER(F2361)),IF(I2361&gt;'规则与名单'!$B$2,"是","否"),"未判定"))</x:f>
        <x:v>不适用</x:v>
      </x:c>
      <x:c r="K2361" s="2" t="str">
        <x:f>IF(J2361="是",IF(ISNUMBER(F2361),"测试日GPS","缺失"),IF(ISNUMBER(G2361),"非测试日纯氢",IF(AND(H2361="是",J2361="未判定"),IF(ISNUMBER(F2361),"测试名单无纯氢GPS","缺失"),IF(ISNUMBER(E2361),"非测试日仪表","缺失"))))</x:f>
        <x:v>非测试日仪表</x:v>
      </x:c>
      <x:c r="L2361" s="7" t="n">
        <x:f>IF(K2361="缺失","",IF(K2361="非测试日纯氢",G2361,IF(K2361="非测试日仪表",E2361,F2361)))</x:f>
        <x:v>54.2</x:v>
      </x:c>
      <x:c r="M2361" s="2" t="n">
        <x:f>IF(K2361="缺失",1,0)</x:f>
        <x:v>0</x:v>
      </x:c>
      <x:c r="N2361" s="2" t="str">
        <x:v>车辆里程查询_20260901-20260930_1024辆_仪表里程.xlsx / P143</x:v>
      </x:c>
      <x:c r="O2361" s="2" t="str">
        <x:v>车辆里程查询_20260901-20260930_1024辆_GPS里程.xlsx / P263</x:v>
      </x:c>
      <x:c r="P2361" s="2" t="str">
        <x:v>车辆纯氢气里程查询_20260901-20260930_1024辆.xlsx / P470</x:v>
      </x:c>
    </x:row>
    <x:row r="2362" ht="22" customHeight="1">
      <x:c r="A2362" s="2" t="n">
        <x:v>96</x:v>
      </x:c>
      <x:c r="B2362" s="2" t="str">
        <x:v>粤AFQ7882</x:v>
      </x:c>
      <x:c r="C2362" s="2" t="str">
        <x:v>刘念念</x:v>
      </x:c>
      <x:c r="D2362" s="8" t="d">
        <x:v>2026-09-13T00:00:00.000Z</x:v>
      </x:c>
      <x:c r="E2362" s="7" t="n">
        <x:v>54.2</x:v>
      </x:c>
      <x:c r="F2362" s="7" t="n">
        <x:v>53.5</x:v>
      </x:c>
      <x:c r="G2362" s="7"/>
      <x:c r="H2362" s="2" t="str">
        <x:v>否</x:v>
      </x:c>
      <x:c r="I2362" s="7" t="n">
        <x:f>IF(AND(ISNUMBER(E2362),ISNUMBER(F2362)),E2362-F2362,"")</x:f>
        <x:v>0.7000000000000028</x:v>
      </x:c>
      <x:c r="J2362" s="2" t="str">
        <x:f>IF(H2362="否","不适用",IF(AND(ISNUMBER(E2362),ISNUMBER(F2362)),IF(I2362&gt;'规则与名单'!$B$2,"是","否"),"未判定"))</x:f>
        <x:v>不适用</x:v>
      </x:c>
      <x:c r="K2362" s="2" t="str">
        <x:f>IF(J2362="是",IF(ISNUMBER(F2362),"测试日GPS","缺失"),IF(ISNUMBER(G2362),"非测试日纯氢",IF(AND(H2362="是",J2362="未判定"),IF(ISNUMBER(F2362),"测试名单无纯氢GPS","缺失"),IF(ISNUMBER(E2362),"非测试日仪表","缺失"))))</x:f>
        <x:v>非测试日仪表</x:v>
      </x:c>
      <x:c r="L2362" s="7" t="n">
        <x:f>IF(K2362="缺失","",IF(K2362="非测试日纯氢",G2362,IF(K2362="非测试日仪表",E2362,F2362)))</x:f>
        <x:v>54.2</x:v>
      </x:c>
      <x:c r="M2362" s="2" t="n">
        <x:f>IF(K2362="缺失",1,0)</x:f>
        <x:v>0</x:v>
      </x:c>
      <x:c r="N2362" s="2" t="str">
        <x:v>车辆里程查询_20260901-20260930_1024辆_仪表里程.xlsx / Q143</x:v>
      </x:c>
      <x:c r="O2362" s="2" t="str">
        <x:v>车辆里程查询_20260901-20260930_1024辆_GPS里程.xlsx / Q263</x:v>
      </x:c>
      <x:c r="P2362" s="2" t="str">
        <x:v>车辆纯氢气里程查询_20260901-20260930_1024辆.xlsx / Q470</x:v>
      </x:c>
    </x:row>
    <x:row r="2363" ht="22" customHeight="1">
      <x:c r="A2363" s="2" t="n">
        <x:v>96</x:v>
      </x:c>
      <x:c r="B2363" s="2" t="str">
        <x:v>粤AFQ7882</x:v>
      </x:c>
      <x:c r="C2363" s="2" t="str">
        <x:v>刘念念</x:v>
      </x:c>
      <x:c r="D2363" s="8" t="d">
        <x:v>2026-09-14T00:00:00.000Z</x:v>
      </x:c>
      <x:c r="E2363" s="7" t="n">
        <x:v>41.7</x:v>
      </x:c>
      <x:c r="F2363" s="7" t="n">
        <x:v>41.5</x:v>
      </x:c>
      <x:c r="G2363" s="7"/>
      <x:c r="H2363" s="2" t="str">
        <x:v>否</x:v>
      </x:c>
      <x:c r="I2363" s="7" t="n">
        <x:f>IF(AND(ISNUMBER(E2363),ISNUMBER(F2363)),E2363-F2363,"")</x:f>
        <x:v>0.20000000000000284</x:v>
      </x:c>
      <x:c r="J2363" s="2" t="str">
        <x:f>IF(H2363="否","不适用",IF(AND(ISNUMBER(E2363),ISNUMBER(F2363)),IF(I2363&gt;'规则与名单'!$B$2,"是","否"),"未判定"))</x:f>
        <x:v>不适用</x:v>
      </x:c>
      <x:c r="K2363" s="2" t="str">
        <x:f>IF(J2363="是",IF(ISNUMBER(F2363),"测试日GPS","缺失"),IF(ISNUMBER(G2363),"非测试日纯氢",IF(AND(H2363="是",J2363="未判定"),IF(ISNUMBER(F2363),"测试名单无纯氢GPS","缺失"),IF(ISNUMBER(E2363),"非测试日仪表","缺失"))))</x:f>
        <x:v>非测试日仪表</x:v>
      </x:c>
      <x:c r="L2363" s="7" t="n">
        <x:f>IF(K2363="缺失","",IF(K2363="非测试日纯氢",G2363,IF(K2363="非测试日仪表",E2363,F2363)))</x:f>
        <x:v>41.7</x:v>
      </x:c>
      <x:c r="M2363" s="2" t="n">
        <x:f>IF(K2363="缺失",1,0)</x:f>
        <x:v>0</x:v>
      </x:c>
      <x:c r="N2363" s="2" t="str">
        <x:v>车辆里程查询_20260901-20260930_1024辆_仪表里程.xlsx / R143</x:v>
      </x:c>
      <x:c r="O2363" s="2" t="str">
        <x:v>车辆里程查询_20260901-20260930_1024辆_GPS里程.xlsx / R263</x:v>
      </x:c>
      <x:c r="P2363" s="2" t="str">
        <x:v>车辆纯氢气里程查询_20260901-20260930_1024辆.xlsx / R470</x:v>
      </x:c>
    </x:row>
    <x:row r="2364" ht="22" customHeight="1">
      <x:c r="A2364" s="2" t="n">
        <x:v>96</x:v>
      </x:c>
      <x:c r="B2364" s="2" t="str">
        <x:v>粤AFQ7882</x:v>
      </x:c>
      <x:c r="C2364" s="2" t="str">
        <x:v>刘念念</x:v>
      </x:c>
      <x:c r="D2364" s="8" t="d">
        <x:v>2026-09-15T00:00:00.000Z</x:v>
      </x:c>
      <x:c r="E2364" s="7" t="n">
        <x:v>43.6</x:v>
      </x:c>
      <x:c r="F2364" s="7" t="n">
        <x:v>43.1</x:v>
      </x:c>
      <x:c r="G2364" s="7"/>
      <x:c r="H2364" s="2" t="str">
        <x:v>否</x:v>
      </x:c>
      <x:c r="I2364" s="7" t="n">
        <x:f>IF(AND(ISNUMBER(E2364),ISNUMBER(F2364)),E2364-F2364,"")</x:f>
        <x:v>0.5</x:v>
      </x:c>
      <x:c r="J2364" s="2" t="str">
        <x:f>IF(H2364="否","不适用",IF(AND(ISNUMBER(E2364),ISNUMBER(F2364)),IF(I2364&gt;'规则与名单'!$B$2,"是","否"),"未判定"))</x:f>
        <x:v>不适用</x:v>
      </x:c>
      <x:c r="K2364" s="2" t="str">
        <x:f>IF(J2364="是",IF(ISNUMBER(F2364),"测试日GPS","缺失"),IF(ISNUMBER(G2364),"非测试日纯氢",IF(AND(H2364="是",J2364="未判定"),IF(ISNUMBER(F2364),"测试名单无纯氢GPS","缺失"),IF(ISNUMBER(E2364),"非测试日仪表","缺失"))))</x:f>
        <x:v>非测试日仪表</x:v>
      </x:c>
      <x:c r="L2364" s="7" t="n">
        <x:f>IF(K2364="缺失","",IF(K2364="非测试日纯氢",G2364,IF(K2364="非测试日仪表",E2364,F2364)))</x:f>
        <x:v>43.6</x:v>
      </x:c>
      <x:c r="M2364" s="2" t="n">
        <x:f>IF(K2364="缺失",1,0)</x:f>
        <x:v>0</x:v>
      </x:c>
      <x:c r="N2364" s="2" t="str">
        <x:v>车辆里程查询_20260901-20260930_1024辆_仪表里程.xlsx / S143</x:v>
      </x:c>
      <x:c r="O2364" s="2" t="str">
        <x:v>车辆里程查询_20260901-20260930_1024辆_GPS里程.xlsx / S263</x:v>
      </x:c>
      <x:c r="P2364" s="2" t="str">
        <x:v>车辆纯氢气里程查询_20260901-20260930_1024辆.xlsx / S470</x:v>
      </x:c>
    </x:row>
    <x:row r="2365" ht="22" customHeight="1">
      <x:c r="A2365" s="2" t="n">
        <x:v>96</x:v>
      </x:c>
      <x:c r="B2365" s="2" t="str">
        <x:v>粤AFQ7882</x:v>
      </x:c>
      <x:c r="C2365" s="2" t="str">
        <x:v>刘念念</x:v>
      </x:c>
      <x:c r="D2365" s="8" t="d">
        <x:v>2026-09-16T00:00:00.000Z</x:v>
      </x:c>
      <x:c r="E2365" s="7" t="n">
        <x:v>49.1</x:v>
      </x:c>
      <x:c r="F2365" s="7" t="n">
        <x:v>48.5</x:v>
      </x:c>
      <x:c r="G2365" s="7"/>
      <x:c r="H2365" s="2" t="str">
        <x:v>否</x:v>
      </x:c>
      <x:c r="I2365" s="7" t="n">
        <x:f>IF(AND(ISNUMBER(E2365),ISNUMBER(F2365)),E2365-F2365,"")</x:f>
        <x:v>0.6000000000000014</x:v>
      </x:c>
      <x:c r="J2365" s="2" t="str">
        <x:f>IF(H2365="否","不适用",IF(AND(ISNUMBER(E2365),ISNUMBER(F2365)),IF(I2365&gt;'规则与名单'!$B$2,"是","否"),"未判定"))</x:f>
        <x:v>不适用</x:v>
      </x:c>
      <x:c r="K2365" s="2" t="str">
        <x:f>IF(J2365="是",IF(ISNUMBER(F2365),"测试日GPS","缺失"),IF(ISNUMBER(G2365),"非测试日纯氢",IF(AND(H2365="是",J2365="未判定"),IF(ISNUMBER(F2365),"测试名单无纯氢GPS","缺失"),IF(ISNUMBER(E2365),"非测试日仪表","缺失"))))</x:f>
        <x:v>非测试日仪表</x:v>
      </x:c>
      <x:c r="L2365" s="7" t="n">
        <x:f>IF(K2365="缺失","",IF(K2365="非测试日纯氢",G2365,IF(K2365="非测试日仪表",E2365,F2365)))</x:f>
        <x:v>49.1</x:v>
      </x:c>
      <x:c r="M2365" s="2" t="n">
        <x:f>IF(K2365="缺失",1,0)</x:f>
        <x:v>0</x:v>
      </x:c>
      <x:c r="N2365" s="2" t="str">
        <x:v>车辆里程查询_20260901-20260930_1024辆_仪表里程.xlsx / T143</x:v>
      </x:c>
      <x:c r="O2365" s="2" t="str">
        <x:v>车辆里程查询_20260901-20260930_1024辆_GPS里程.xlsx / T263</x:v>
      </x:c>
      <x:c r="P2365" s="2" t="str">
        <x:v>车辆纯氢气里程查询_20260901-20260930_1024辆.xlsx / T470</x:v>
      </x:c>
    </x:row>
    <x:row r="2366" ht="22" customHeight="1">
      <x:c r="A2366" s="2" t="n">
        <x:v>96</x:v>
      </x:c>
      <x:c r="B2366" s="2" t="str">
        <x:v>粤AFQ7882</x:v>
      </x:c>
      <x:c r="C2366" s="2" t="str">
        <x:v>刘念念</x:v>
      </x:c>
      <x:c r="D2366" s="8" t="d">
        <x:v>2026-09-17T00:00:00.000Z</x:v>
      </x:c>
      <x:c r="E2366" s="7" t="n">
        <x:v>99.2</x:v>
      </x:c>
      <x:c r="F2366" s="7" t="n">
        <x:v>97.7</x:v>
      </x:c>
      <x:c r="G2366" s="7"/>
      <x:c r="H2366" s="2" t="str">
        <x:v>否</x:v>
      </x:c>
      <x:c r="I2366" s="7" t="n">
        <x:f>IF(AND(ISNUMBER(E2366),ISNUMBER(F2366)),E2366-F2366,"")</x:f>
        <x:v>1.5</x:v>
      </x:c>
      <x:c r="J2366" s="2" t="str">
        <x:f>IF(H2366="否","不适用",IF(AND(ISNUMBER(E2366),ISNUMBER(F2366)),IF(I2366&gt;'规则与名单'!$B$2,"是","否"),"未判定"))</x:f>
        <x:v>不适用</x:v>
      </x:c>
      <x:c r="K2366" s="2" t="str">
        <x:f>IF(J2366="是",IF(ISNUMBER(F2366),"测试日GPS","缺失"),IF(ISNUMBER(G2366),"非测试日纯氢",IF(AND(H2366="是",J2366="未判定"),IF(ISNUMBER(F2366),"测试名单无纯氢GPS","缺失"),IF(ISNUMBER(E2366),"非测试日仪表","缺失"))))</x:f>
        <x:v>非测试日仪表</x:v>
      </x:c>
      <x:c r="L2366" s="7" t="n">
        <x:f>IF(K2366="缺失","",IF(K2366="非测试日纯氢",G2366,IF(K2366="非测试日仪表",E2366,F2366)))</x:f>
        <x:v>99.2</x:v>
      </x:c>
      <x:c r="M2366" s="2" t="n">
        <x:f>IF(K2366="缺失",1,0)</x:f>
        <x:v>0</x:v>
      </x:c>
      <x:c r="N2366" s="2" t="str">
        <x:v>车辆里程查询_20260901-20260930_1024辆_仪表里程.xlsx / U143</x:v>
      </x:c>
      <x:c r="O2366" s="2" t="str">
        <x:v>车辆里程查询_20260901-20260930_1024辆_GPS里程.xlsx / U263</x:v>
      </x:c>
      <x:c r="P2366" s="2" t="str">
        <x:v>车辆纯氢气里程查询_20260901-20260930_1024辆.xlsx / U470</x:v>
      </x:c>
    </x:row>
    <x:row r="2367" ht="22" customHeight="1">
      <x:c r="A2367" s="2" t="n">
        <x:v>96</x:v>
      </x:c>
      <x:c r="B2367" s="2" t="str">
        <x:v>粤AFQ7882</x:v>
      </x:c>
      <x:c r="C2367" s="2" t="str">
        <x:v>刘念念</x:v>
      </x:c>
      <x:c r="D2367" s="8" t="d">
        <x:v>2026-09-18T00:00:00.000Z</x:v>
      </x:c>
      <x:c r="E2367" s="7" t="n">
        <x:v>38.6</x:v>
      </x:c>
      <x:c r="F2367" s="7" t="n">
        <x:v>38.6</x:v>
      </x:c>
      <x:c r="G2367" s="7"/>
      <x:c r="H2367" s="2" t="str">
        <x:v>否</x:v>
      </x:c>
      <x:c r="I2367" s="7" t="n">
        <x:f>IF(AND(ISNUMBER(E2367),ISNUMBER(F2367)),E2367-F2367,"")</x:f>
        <x:v>0</x:v>
      </x:c>
      <x:c r="J2367" s="2" t="str">
        <x:f>IF(H2367="否","不适用",IF(AND(ISNUMBER(E2367),ISNUMBER(F2367)),IF(I2367&gt;'规则与名单'!$B$2,"是","否"),"未判定"))</x:f>
        <x:v>不适用</x:v>
      </x:c>
      <x:c r="K2367" s="2" t="str">
        <x:f>IF(J2367="是",IF(ISNUMBER(F2367),"测试日GPS","缺失"),IF(ISNUMBER(G2367),"非测试日纯氢",IF(AND(H2367="是",J2367="未判定"),IF(ISNUMBER(F2367),"测试名单无纯氢GPS","缺失"),IF(ISNUMBER(E2367),"非测试日仪表","缺失"))))</x:f>
        <x:v>非测试日仪表</x:v>
      </x:c>
      <x:c r="L2367" s="7" t="n">
        <x:f>IF(K2367="缺失","",IF(K2367="非测试日纯氢",G2367,IF(K2367="非测试日仪表",E2367,F2367)))</x:f>
        <x:v>38.6</x:v>
      </x:c>
      <x:c r="M2367" s="2" t="n">
        <x:f>IF(K2367="缺失",1,0)</x:f>
        <x:v>0</x:v>
      </x:c>
      <x:c r="N2367" s="2" t="str">
        <x:v>车辆里程查询_20260901-20260930_1024辆_仪表里程.xlsx / V143</x:v>
      </x:c>
      <x:c r="O2367" s="2" t="str">
        <x:v>车辆里程查询_20260901-20260930_1024辆_GPS里程.xlsx / V263</x:v>
      </x:c>
      <x:c r="P2367" s="2" t="str">
        <x:v>车辆纯氢气里程查询_20260901-20260930_1024辆.xlsx / V470</x:v>
      </x:c>
    </x:row>
    <x:row r="2368" ht="22" customHeight="1">
      <x:c r="A2368" s="2" t="n">
        <x:v>96</x:v>
      </x:c>
      <x:c r="B2368" s="2" t="str">
        <x:v>粤AFQ7882</x:v>
      </x:c>
      <x:c r="C2368" s="2" t="str">
        <x:v>刘念念</x:v>
      </x:c>
      <x:c r="D2368" s="8" t="d">
        <x:v>2026-09-19T00:00:00.000Z</x:v>
      </x:c>
      <x:c r="E2368" s="7" t="n">
        <x:v>38.9</x:v>
      </x:c>
      <x:c r="F2368" s="7" t="n">
        <x:v>38.7</x:v>
      </x:c>
      <x:c r="G2368" s="7"/>
      <x:c r="H2368" s="2" t="str">
        <x:v>否</x:v>
      </x:c>
      <x:c r="I2368" s="7" t="n">
        <x:f>IF(AND(ISNUMBER(E2368),ISNUMBER(F2368)),E2368-F2368,"")</x:f>
        <x:v>0.19999999999999574</x:v>
      </x:c>
      <x:c r="J2368" s="2" t="str">
        <x:f>IF(H2368="否","不适用",IF(AND(ISNUMBER(E2368),ISNUMBER(F2368)),IF(I2368&gt;'规则与名单'!$B$2,"是","否"),"未判定"))</x:f>
        <x:v>不适用</x:v>
      </x:c>
      <x:c r="K2368" s="2" t="str">
        <x:f>IF(J2368="是",IF(ISNUMBER(F2368),"测试日GPS","缺失"),IF(ISNUMBER(G2368),"非测试日纯氢",IF(AND(H2368="是",J2368="未判定"),IF(ISNUMBER(F2368),"测试名单无纯氢GPS","缺失"),IF(ISNUMBER(E2368),"非测试日仪表","缺失"))))</x:f>
        <x:v>非测试日仪表</x:v>
      </x:c>
      <x:c r="L2368" s="7" t="n">
        <x:f>IF(K2368="缺失","",IF(K2368="非测试日纯氢",G2368,IF(K2368="非测试日仪表",E2368,F2368)))</x:f>
        <x:v>38.9</x:v>
      </x:c>
      <x:c r="M2368" s="2" t="n">
        <x:f>IF(K2368="缺失",1,0)</x:f>
        <x:v>0</x:v>
      </x:c>
      <x:c r="N2368" s="2" t="str">
        <x:v>车辆里程查询_20260901-20260930_1024辆_仪表里程.xlsx / W143</x:v>
      </x:c>
      <x:c r="O2368" s="2" t="str">
        <x:v>车辆里程查询_20260901-20260930_1024辆_GPS里程.xlsx / W263</x:v>
      </x:c>
      <x:c r="P2368" s="2" t="str">
        <x:v>车辆纯氢气里程查询_20260901-20260930_1024辆.xlsx / W470</x:v>
      </x:c>
    </x:row>
    <x:row r="2369" ht="22" customHeight="1">
      <x:c r="A2369" s="2" t="n">
        <x:v>96</x:v>
      </x:c>
      <x:c r="B2369" s="2" t="str">
        <x:v>粤AFQ7882</x:v>
      </x:c>
      <x:c r="C2369" s="2" t="str">
        <x:v>刘念念</x:v>
      </x:c>
      <x:c r="D2369" s="8" t="d">
        <x:v>2026-09-20T00:00:00.000Z</x:v>
      </x:c>
      <x:c r="E2369" s="7" t="n">
        <x:v>15.4</x:v>
      </x:c>
      <x:c r="F2369" s="7" t="n">
        <x:v>33.1</x:v>
      </x:c>
      <x:c r="G2369" s="7"/>
      <x:c r="H2369" s="2" t="str">
        <x:v>否</x:v>
      </x:c>
      <x:c r="I2369" s="7" t="n">
        <x:f>IF(AND(ISNUMBER(E2369),ISNUMBER(F2369)),E2369-F2369,"")</x:f>
        <x:v>-17.700000000000003</x:v>
      </x:c>
      <x:c r="J2369" s="2" t="str">
        <x:f>IF(H2369="否","不适用",IF(AND(ISNUMBER(E2369),ISNUMBER(F2369)),IF(I2369&gt;'规则与名单'!$B$2,"是","否"),"未判定"))</x:f>
        <x:v>不适用</x:v>
      </x:c>
      <x:c r="K2369" s="2" t="str">
        <x:f>IF(J2369="是",IF(ISNUMBER(F2369),"测试日GPS","缺失"),IF(ISNUMBER(G2369),"非测试日纯氢",IF(AND(H2369="是",J2369="未判定"),IF(ISNUMBER(F2369),"测试名单无纯氢GPS","缺失"),IF(ISNUMBER(E2369),"非测试日仪表","缺失"))))</x:f>
        <x:v>非测试日仪表</x:v>
      </x:c>
      <x:c r="L2369" s="7" t="n">
        <x:f>IF(K2369="缺失","",IF(K2369="非测试日纯氢",G2369,IF(K2369="非测试日仪表",E2369,F2369)))</x:f>
        <x:v>15.4</x:v>
      </x:c>
      <x:c r="M2369" s="2" t="n">
        <x:f>IF(K2369="缺失",1,0)</x:f>
        <x:v>0</x:v>
      </x:c>
      <x:c r="N2369" s="2" t="str">
        <x:v>车辆里程查询_20260901-20260930_1024辆_仪表里程.xlsx / X143</x:v>
      </x:c>
      <x:c r="O2369" s="2" t="str">
        <x:v>车辆里程查询_20260901-20260930_1024辆_GPS里程.xlsx / X263</x:v>
      </x:c>
      <x:c r="P2369" s="2" t="str">
        <x:v>车辆纯氢气里程查询_20260901-20260930_1024辆.xlsx / X470</x:v>
      </x:c>
    </x:row>
    <x:row r="2370" ht="22" customHeight="1">
      <x:c r="A2370" s="2" t="n">
        <x:v>96</x:v>
      </x:c>
      <x:c r="B2370" s="2" t="str">
        <x:v>粤AFQ7882</x:v>
      </x:c>
      <x:c r="C2370" s="2" t="str">
        <x:v>刘念念</x:v>
      </x:c>
      <x:c r="D2370" s="8" t="d">
        <x:v>2026-09-21T00:00:00.000Z</x:v>
      </x:c>
      <x:c r="E2370" s="7" t="n">
        <x:v>35.9</x:v>
      </x:c>
      <x:c r="F2370" s="7" t="n">
        <x:v>39.3</x:v>
      </x:c>
      <x:c r="G2370" s="7"/>
      <x:c r="H2370" s="2" t="str">
        <x:v>否</x:v>
      </x:c>
      <x:c r="I2370" s="7" t="n">
        <x:f>IF(AND(ISNUMBER(E2370),ISNUMBER(F2370)),E2370-F2370,"")</x:f>
        <x:v>-3.3999999999999986</x:v>
      </x:c>
      <x:c r="J2370" s="2" t="str">
        <x:f>IF(H2370="否","不适用",IF(AND(ISNUMBER(E2370),ISNUMBER(F2370)),IF(I2370&gt;'规则与名单'!$B$2,"是","否"),"未判定"))</x:f>
        <x:v>不适用</x:v>
      </x:c>
      <x:c r="K2370" s="2" t="str">
        <x:f>IF(J2370="是",IF(ISNUMBER(F2370),"测试日GPS","缺失"),IF(ISNUMBER(G2370),"非测试日纯氢",IF(AND(H2370="是",J2370="未判定"),IF(ISNUMBER(F2370),"测试名单无纯氢GPS","缺失"),IF(ISNUMBER(E2370),"非测试日仪表","缺失"))))</x:f>
        <x:v>非测试日仪表</x:v>
      </x:c>
      <x:c r="L2370" s="7" t="n">
        <x:f>IF(K2370="缺失","",IF(K2370="非测试日纯氢",G2370,IF(K2370="非测试日仪表",E2370,F2370)))</x:f>
        <x:v>35.9</x:v>
      </x:c>
      <x:c r="M2370" s="2" t="n">
        <x:f>IF(K2370="缺失",1,0)</x:f>
        <x:v>0</x:v>
      </x:c>
      <x:c r="N2370" s="2" t="str">
        <x:v>车辆里程查询_20260901-20260930_1024辆_仪表里程.xlsx / Y143</x:v>
      </x:c>
      <x:c r="O2370" s="2" t="str">
        <x:v>车辆里程查询_20260901-20260930_1024辆_GPS里程.xlsx / Y263</x:v>
      </x:c>
      <x:c r="P2370" s="2" t="str">
        <x:v>车辆纯氢气里程查询_20260901-20260930_1024辆.xlsx / Y470</x:v>
      </x:c>
    </x:row>
    <x:row r="2371" ht="22" customHeight="1">
      <x:c r="A2371" s="2" t="n">
        <x:v>96</x:v>
      </x:c>
      <x:c r="B2371" s="2" t="str">
        <x:v>粤AFQ7882</x:v>
      </x:c>
      <x:c r="C2371" s="2" t="str">
        <x:v>刘念念</x:v>
      </x:c>
      <x:c r="D2371" s="8" t="d">
        <x:v>2026-09-22T00:00:00.000Z</x:v>
      </x:c>
      <x:c r="E2371" s="7" t="n">
        <x:v>61.5</x:v>
      </x:c>
      <x:c r="F2371" s="7" t="n">
        <x:v>40.2</x:v>
      </x:c>
      <x:c r="G2371" s="7"/>
      <x:c r="H2371" s="2" t="str">
        <x:v>否</x:v>
      </x:c>
      <x:c r="I2371" s="7" t="n">
        <x:f>IF(AND(ISNUMBER(E2371),ISNUMBER(F2371)),E2371-F2371,"")</x:f>
        <x:v>21.299999999999997</x:v>
      </x:c>
      <x:c r="J2371" s="2" t="str">
        <x:f>IF(H2371="否","不适用",IF(AND(ISNUMBER(E2371),ISNUMBER(F2371)),IF(I2371&gt;'规则与名单'!$B$2,"是","否"),"未判定"))</x:f>
        <x:v>不适用</x:v>
      </x:c>
      <x:c r="K2371" s="2" t="str">
        <x:f>IF(J2371="是",IF(ISNUMBER(F2371),"测试日GPS","缺失"),IF(ISNUMBER(G2371),"非测试日纯氢",IF(AND(H2371="是",J2371="未判定"),IF(ISNUMBER(F2371),"测试名单无纯氢GPS","缺失"),IF(ISNUMBER(E2371),"非测试日仪表","缺失"))))</x:f>
        <x:v>非测试日仪表</x:v>
      </x:c>
      <x:c r="L2371" s="7" t="n">
        <x:f>IF(K2371="缺失","",IF(K2371="非测试日纯氢",G2371,IF(K2371="非测试日仪表",E2371,F2371)))</x:f>
        <x:v>61.5</x:v>
      </x:c>
      <x:c r="M2371" s="2" t="n">
        <x:f>IF(K2371="缺失",1,0)</x:f>
        <x:v>0</x:v>
      </x:c>
      <x:c r="N2371" s="2" t="str">
        <x:v>车辆里程查询_20260901-20260930_1024辆_仪表里程.xlsx / Z143</x:v>
      </x:c>
      <x:c r="O2371" s="2" t="str">
        <x:v>车辆里程查询_20260901-20260930_1024辆_GPS里程.xlsx / Z263</x:v>
      </x:c>
      <x:c r="P2371" s="2" t="str">
        <x:v>车辆纯氢气里程查询_20260901-20260930_1024辆.xlsx / Z470</x:v>
      </x:c>
    </x:row>
    <x:row r="2372" ht="22" customHeight="1">
      <x:c r="A2372" s="2" t="n">
        <x:v>96</x:v>
      </x:c>
      <x:c r="B2372" s="2" t="str">
        <x:v>粤AFQ7882</x:v>
      </x:c>
      <x:c r="C2372" s="2" t="str">
        <x:v>刘念念</x:v>
      </x:c>
      <x:c r="D2372" s="8" t="d">
        <x:v>2026-09-23T00:00:00.000Z</x:v>
      </x:c>
      <x:c r="E2372" s="7" t="n">
        <x:v>11.3</x:v>
      </x:c>
      <x:c r="F2372" s="7" t="n">
        <x:v>49.6</x:v>
      </x:c>
      <x:c r="G2372" s="7"/>
      <x:c r="H2372" s="2" t="str">
        <x:v>否</x:v>
      </x:c>
      <x:c r="I2372" s="7" t="n">
        <x:f>IF(AND(ISNUMBER(E2372),ISNUMBER(F2372)),E2372-F2372,"")</x:f>
        <x:v>-38.3</x:v>
      </x:c>
      <x:c r="J2372" s="2" t="str">
        <x:f>IF(H2372="否","不适用",IF(AND(ISNUMBER(E2372),ISNUMBER(F2372)),IF(I2372&gt;'规则与名单'!$B$2,"是","否"),"未判定"))</x:f>
        <x:v>不适用</x:v>
      </x:c>
      <x:c r="K2372" s="2" t="str">
        <x:f>IF(J2372="是",IF(ISNUMBER(F2372),"测试日GPS","缺失"),IF(ISNUMBER(G2372),"非测试日纯氢",IF(AND(H2372="是",J2372="未判定"),IF(ISNUMBER(F2372),"测试名单无纯氢GPS","缺失"),IF(ISNUMBER(E2372),"非测试日仪表","缺失"))))</x:f>
        <x:v>非测试日仪表</x:v>
      </x:c>
      <x:c r="L2372" s="7" t="n">
        <x:f>IF(K2372="缺失","",IF(K2372="非测试日纯氢",G2372,IF(K2372="非测试日仪表",E2372,F2372)))</x:f>
        <x:v>11.3</x:v>
      </x:c>
      <x:c r="M2372" s="2" t="n">
        <x:f>IF(K2372="缺失",1,0)</x:f>
        <x:v>0</x:v>
      </x:c>
      <x:c r="N2372" s="2" t="str">
        <x:v>车辆里程查询_20260901-20260930_1024辆_仪表里程.xlsx / AA143</x:v>
      </x:c>
      <x:c r="O2372" s="2" t="str">
        <x:v>车辆里程查询_20260901-20260930_1024辆_GPS里程.xlsx / AA263</x:v>
      </x:c>
      <x:c r="P2372" s="2" t="str">
        <x:v>车辆纯氢气里程查询_20260901-20260930_1024辆.xlsx / AA470</x:v>
      </x:c>
    </x:row>
    <x:row r="2373" ht="22" customHeight="1">
      <x:c r="A2373" s="2" t="n">
        <x:v>96</x:v>
      </x:c>
      <x:c r="B2373" s="2" t="str">
        <x:v>粤AFQ7882</x:v>
      </x:c>
      <x:c r="C2373" s="2" t="str">
        <x:v>刘念念</x:v>
      </x:c>
      <x:c r="D2373" s="8" t="d">
        <x:v>2026-09-24T00:00:00.000Z</x:v>
      </x:c>
      <x:c r="E2373" s="7" t="n">
        <x:v>79.2</x:v>
      </x:c>
      <x:c r="F2373" s="7" t="n">
        <x:v>40.4</x:v>
      </x:c>
      <x:c r="G2373" s="7"/>
      <x:c r="H2373" s="2" t="str">
        <x:v>否</x:v>
      </x:c>
      <x:c r="I2373" s="7" t="n">
        <x:f>IF(AND(ISNUMBER(E2373),ISNUMBER(F2373)),E2373-F2373,"")</x:f>
        <x:v>38.800000000000004</x:v>
      </x:c>
      <x:c r="J2373" s="2" t="str">
        <x:f>IF(H2373="否","不适用",IF(AND(ISNUMBER(E2373),ISNUMBER(F2373)),IF(I2373&gt;'规则与名单'!$B$2,"是","否"),"未判定"))</x:f>
        <x:v>不适用</x:v>
      </x:c>
      <x:c r="K2373" s="2" t="str">
        <x:f>IF(J2373="是",IF(ISNUMBER(F2373),"测试日GPS","缺失"),IF(ISNUMBER(G2373),"非测试日纯氢",IF(AND(H2373="是",J2373="未判定"),IF(ISNUMBER(F2373),"测试名单无纯氢GPS","缺失"),IF(ISNUMBER(E2373),"非测试日仪表","缺失"))))</x:f>
        <x:v>非测试日仪表</x:v>
      </x:c>
      <x:c r="L2373" s="7" t="n">
        <x:f>IF(K2373="缺失","",IF(K2373="非测试日纯氢",G2373,IF(K2373="非测试日仪表",E2373,F2373)))</x:f>
        <x:v>79.2</x:v>
      </x:c>
      <x:c r="M2373" s="2" t="n">
        <x:f>IF(K2373="缺失",1,0)</x:f>
        <x:v>0</x:v>
      </x:c>
      <x:c r="N2373" s="2" t="str">
        <x:v>车辆里程查询_20260901-20260930_1024辆_仪表里程.xlsx / AB143</x:v>
      </x:c>
      <x:c r="O2373" s="2" t="str">
        <x:v>车辆里程查询_20260901-20260930_1024辆_GPS里程.xlsx / AB263</x:v>
      </x:c>
      <x:c r="P2373" s="2" t="str">
        <x:v>车辆纯氢气里程查询_20260901-20260930_1024辆.xlsx / AB470</x:v>
      </x:c>
    </x:row>
    <x:row r="2374" ht="22" customHeight="1">
      <x:c r="A2374" s="2" t="n">
        <x:v>96</x:v>
      </x:c>
      <x:c r="B2374" s="2" t="str">
        <x:v>粤AFQ7882</x:v>
      </x:c>
      <x:c r="C2374" s="2" t="str">
        <x:v>刘念念</x:v>
      </x:c>
      <x:c r="D2374" s="8" t="d">
        <x:v>2026-09-25T00:00:00.000Z</x:v>
      </x:c>
      <x:c r="E2374" s="7" t="n">
        <x:v>12.9</x:v>
      </x:c>
      <x:c r="F2374" s="7" t="n">
        <x:v>41.4</x:v>
      </x:c>
      <x:c r="G2374" s="7"/>
      <x:c r="H2374" s="2" t="str">
        <x:v>否</x:v>
      </x:c>
      <x:c r="I2374" s="7" t="n">
        <x:f>IF(AND(ISNUMBER(E2374),ISNUMBER(F2374)),E2374-F2374,"")</x:f>
        <x:v>-28.5</x:v>
      </x:c>
      <x:c r="J2374" s="2" t="str">
        <x:f>IF(H2374="否","不适用",IF(AND(ISNUMBER(E2374),ISNUMBER(F2374)),IF(I2374&gt;'规则与名单'!$B$2,"是","否"),"未判定"))</x:f>
        <x:v>不适用</x:v>
      </x:c>
      <x:c r="K2374" s="2" t="str">
        <x:f>IF(J2374="是",IF(ISNUMBER(F2374),"测试日GPS","缺失"),IF(ISNUMBER(G2374),"非测试日纯氢",IF(AND(H2374="是",J2374="未判定"),IF(ISNUMBER(F2374),"测试名单无纯氢GPS","缺失"),IF(ISNUMBER(E2374),"非测试日仪表","缺失"))))</x:f>
        <x:v>非测试日仪表</x:v>
      </x:c>
      <x:c r="L2374" s="7" t="n">
        <x:f>IF(K2374="缺失","",IF(K2374="非测试日纯氢",G2374,IF(K2374="非测试日仪表",E2374,F2374)))</x:f>
        <x:v>12.9</x:v>
      </x:c>
      <x:c r="M2374" s="2" t="n">
        <x:f>IF(K2374="缺失",1,0)</x:f>
        <x:v>0</x:v>
      </x:c>
      <x:c r="N2374" s="2" t="str">
        <x:v>车辆里程查询_20260901-20260930_1024辆_仪表里程.xlsx / AC143</x:v>
      </x:c>
      <x:c r="O2374" s="2" t="str">
        <x:v>车辆里程查询_20260901-20260930_1024辆_GPS里程.xlsx / AC263</x:v>
      </x:c>
      <x:c r="P2374" s="2" t="str">
        <x:v>车辆纯氢气里程查询_20260901-20260930_1024辆.xlsx / AC470</x:v>
      </x:c>
    </x:row>
    <x:row r="2375" ht="22" customHeight="1">
      <x:c r="A2375" s="2" t="n">
        <x:v>96</x:v>
      </x:c>
      <x:c r="B2375" s="2" t="str">
        <x:v>粤AFQ7882</x:v>
      </x:c>
      <x:c r="C2375" s="2" t="str">
        <x:v>刘念念</x:v>
      </x:c>
      <x:c r="D2375" s="8" t="d">
        <x:v>2026-09-26T00:00:00.000Z</x:v>
      </x:c>
      <x:c r="E2375" s="7" t="n">
        <x:v>71.4</x:v>
      </x:c>
      <x:c r="F2375" s="7" t="n">
        <x:v>43.7</x:v>
      </x:c>
      <x:c r="G2375" s="7"/>
      <x:c r="H2375" s="2" t="str">
        <x:v>否</x:v>
      </x:c>
      <x:c r="I2375" s="7" t="n">
        <x:f>IF(AND(ISNUMBER(E2375),ISNUMBER(F2375)),E2375-F2375,"")</x:f>
        <x:v>27.700000000000003</x:v>
      </x:c>
      <x:c r="J2375" s="2" t="str">
        <x:f>IF(H2375="否","不适用",IF(AND(ISNUMBER(E2375),ISNUMBER(F2375)),IF(I2375&gt;'规则与名单'!$B$2,"是","否"),"未判定"))</x:f>
        <x:v>不适用</x:v>
      </x:c>
      <x:c r="K2375" s="2" t="str">
        <x:f>IF(J2375="是",IF(ISNUMBER(F2375),"测试日GPS","缺失"),IF(ISNUMBER(G2375),"非测试日纯氢",IF(AND(H2375="是",J2375="未判定"),IF(ISNUMBER(F2375),"测试名单无纯氢GPS","缺失"),IF(ISNUMBER(E2375),"非测试日仪表","缺失"))))</x:f>
        <x:v>非测试日仪表</x:v>
      </x:c>
      <x:c r="L2375" s="7" t="n">
        <x:f>IF(K2375="缺失","",IF(K2375="非测试日纯氢",G2375,IF(K2375="非测试日仪表",E2375,F2375)))</x:f>
        <x:v>71.4</x:v>
      </x:c>
      <x:c r="M2375" s="2" t="n">
        <x:f>IF(K2375="缺失",1,0)</x:f>
        <x:v>0</x:v>
      </x:c>
      <x:c r="N2375" s="2" t="str">
        <x:v>车辆里程查询_20260901-20260930_1024辆_仪表里程.xlsx / AD143</x:v>
      </x:c>
      <x:c r="O2375" s="2" t="str">
        <x:v>车辆里程查询_20260901-20260930_1024辆_GPS里程.xlsx / AD263</x:v>
      </x:c>
      <x:c r="P2375" s="2" t="str">
        <x:v>车辆纯氢气里程查询_20260901-20260930_1024辆.xlsx / AD470</x:v>
      </x:c>
    </x:row>
    <x:row r="2376" ht="22" customHeight="1">
      <x:c r="A2376" s="2" t="n">
        <x:v>96</x:v>
      </x:c>
      <x:c r="B2376" s="2" t="str">
        <x:v>粤AFQ7882</x:v>
      </x:c>
      <x:c r="C2376" s="2" t="str">
        <x:v>刘念念</x:v>
      </x:c>
      <x:c r="D2376" s="8" t="d">
        <x:v>2026-09-27T00:00:00.000Z</x:v>
      </x:c>
      <x:c r="E2376" s="7" t="n">
        <x:v>51.2</x:v>
      </x:c>
      <x:c r="F2376" s="7" t="n">
        <x:v>51.1</x:v>
      </x:c>
      <x:c r="G2376" s="7"/>
      <x:c r="H2376" s="2" t="str">
        <x:v>否</x:v>
      </x:c>
      <x:c r="I2376" s="7" t="n">
        <x:f>IF(AND(ISNUMBER(E2376),ISNUMBER(F2376)),E2376-F2376,"")</x:f>
        <x:v>0.10000000000000142</x:v>
      </x:c>
      <x:c r="J2376" s="2" t="str">
        <x:f>IF(H2376="否","不适用",IF(AND(ISNUMBER(E2376),ISNUMBER(F2376)),IF(I2376&gt;'规则与名单'!$B$2,"是","否"),"未判定"))</x:f>
        <x:v>不适用</x:v>
      </x:c>
      <x:c r="K2376" s="2" t="str">
        <x:f>IF(J2376="是",IF(ISNUMBER(F2376),"测试日GPS","缺失"),IF(ISNUMBER(G2376),"非测试日纯氢",IF(AND(H2376="是",J2376="未判定"),IF(ISNUMBER(F2376),"测试名单无纯氢GPS","缺失"),IF(ISNUMBER(E2376),"非测试日仪表","缺失"))))</x:f>
        <x:v>非测试日仪表</x:v>
      </x:c>
      <x:c r="L2376" s="7" t="n">
        <x:f>IF(K2376="缺失","",IF(K2376="非测试日纯氢",G2376,IF(K2376="非测试日仪表",E2376,F2376)))</x:f>
        <x:v>51.2</x:v>
      </x:c>
      <x:c r="M2376" s="2" t="n">
        <x:f>IF(K2376="缺失",1,0)</x:f>
        <x:v>0</x:v>
      </x:c>
      <x:c r="N2376" s="2" t="str">
        <x:v>车辆里程查询_20260901-20260930_1024辆_仪表里程.xlsx / AE143</x:v>
      </x:c>
      <x:c r="O2376" s="2" t="str">
        <x:v>车辆里程查询_20260901-20260930_1024辆_GPS里程.xlsx / AE263</x:v>
      </x:c>
      <x:c r="P2376" s="2" t="str">
        <x:v>车辆纯氢气里程查询_20260901-20260930_1024辆.xlsx / AE470</x:v>
      </x:c>
    </x:row>
    <x:row r="2377" ht="22" customHeight="1">
      <x:c r="A2377" s="2" t="n">
        <x:v>96</x:v>
      </x:c>
      <x:c r="B2377" s="2" t="str">
        <x:v>粤AFQ7882</x:v>
      </x:c>
      <x:c r="C2377" s="2" t="str">
        <x:v>刘念念</x:v>
      </x:c>
      <x:c r="D2377" s="8" t="d">
        <x:v>2026-09-28T00:00:00.000Z</x:v>
      </x:c>
      <x:c r="E2377" s="7" t="n">
        <x:v>39.3</x:v>
      </x:c>
      <x:c r="F2377" s="7" t="n">
        <x:v>39.5</x:v>
      </x:c>
      <x:c r="G2377" s="7"/>
      <x:c r="H2377" s="2" t="str">
        <x:v>否</x:v>
      </x:c>
      <x:c r="I2377" s="7" t="n">
        <x:f>IF(AND(ISNUMBER(E2377),ISNUMBER(F2377)),E2377-F2377,"")</x:f>
        <x:v>-0.20000000000000284</x:v>
      </x:c>
      <x:c r="J2377" s="2" t="str">
        <x:f>IF(H2377="否","不适用",IF(AND(ISNUMBER(E2377),ISNUMBER(F2377)),IF(I2377&gt;'规则与名单'!$B$2,"是","否"),"未判定"))</x:f>
        <x:v>不适用</x:v>
      </x:c>
      <x:c r="K2377" s="2" t="str">
        <x:f>IF(J2377="是",IF(ISNUMBER(F2377),"测试日GPS","缺失"),IF(ISNUMBER(G2377),"非测试日纯氢",IF(AND(H2377="是",J2377="未判定"),IF(ISNUMBER(F2377),"测试名单无纯氢GPS","缺失"),IF(ISNUMBER(E2377),"非测试日仪表","缺失"))))</x:f>
        <x:v>非测试日仪表</x:v>
      </x:c>
      <x:c r="L2377" s="7" t="n">
        <x:f>IF(K2377="缺失","",IF(K2377="非测试日纯氢",G2377,IF(K2377="非测试日仪表",E2377,F2377)))</x:f>
        <x:v>39.3</x:v>
      </x:c>
      <x:c r="M2377" s="2" t="n">
        <x:f>IF(K2377="缺失",1,0)</x:f>
        <x:v>0</x:v>
      </x:c>
      <x:c r="N2377" s="2" t="str">
        <x:v>车辆里程查询_20260901-20260930_1024辆_仪表里程.xlsx / AF143</x:v>
      </x:c>
      <x:c r="O2377" s="2" t="str">
        <x:v>车辆里程查询_20260901-20260930_1024辆_GPS里程.xlsx / AF263</x:v>
      </x:c>
      <x:c r="P2377" s="2" t="str">
        <x:v>车辆纯氢气里程查询_20260901-20260930_1024辆.xlsx / AF470</x:v>
      </x:c>
    </x:row>
    <x:row r="2378" ht="22" customHeight="1">
      <x:c r="A2378" s="2" t="n">
        <x:v>96</x:v>
      </x:c>
      <x:c r="B2378" s="2" t="str">
        <x:v>粤AFQ7882</x:v>
      </x:c>
      <x:c r="C2378" s="2" t="str">
        <x:v>刘念念</x:v>
      </x:c>
      <x:c r="D2378" s="8" t="d">
        <x:v>2026-09-29T00:00:00.000Z</x:v>
      </x:c>
      <x:c r="E2378" s="7" t="n">
        <x:v>39</x:v>
      </x:c>
      <x:c r="F2378" s="7" t="n">
        <x:v>39.1</x:v>
      </x:c>
      <x:c r="G2378" s="7"/>
      <x:c r="H2378" s="2" t="str">
        <x:v>否</x:v>
      </x:c>
      <x:c r="I2378" s="7" t="n">
        <x:f>IF(AND(ISNUMBER(E2378),ISNUMBER(F2378)),E2378-F2378,"")</x:f>
        <x:v>-0.10000000000000142</x:v>
      </x:c>
      <x:c r="J2378" s="2" t="str">
        <x:f>IF(H2378="否","不适用",IF(AND(ISNUMBER(E2378),ISNUMBER(F2378)),IF(I2378&gt;'规则与名单'!$B$2,"是","否"),"未判定"))</x:f>
        <x:v>不适用</x:v>
      </x:c>
      <x:c r="K2378" s="2" t="str">
        <x:f>IF(J2378="是",IF(ISNUMBER(F2378),"测试日GPS","缺失"),IF(ISNUMBER(G2378),"非测试日纯氢",IF(AND(H2378="是",J2378="未判定"),IF(ISNUMBER(F2378),"测试名单无纯氢GPS","缺失"),IF(ISNUMBER(E2378),"非测试日仪表","缺失"))))</x:f>
        <x:v>非测试日仪表</x:v>
      </x:c>
      <x:c r="L2378" s="7" t="n">
        <x:f>IF(K2378="缺失","",IF(K2378="非测试日纯氢",G2378,IF(K2378="非测试日仪表",E2378,F2378)))</x:f>
        <x:v>39</x:v>
      </x:c>
      <x:c r="M2378" s="2" t="n">
        <x:f>IF(K2378="缺失",1,0)</x:f>
        <x:v>0</x:v>
      </x:c>
      <x:c r="N2378" s="2" t="str">
        <x:v>车辆里程查询_20260901-20260930_1024辆_仪表里程.xlsx / AG143</x:v>
      </x:c>
      <x:c r="O2378" s="2" t="str">
        <x:v>车辆里程查询_20260901-20260930_1024辆_GPS里程.xlsx / AG263</x:v>
      </x:c>
      <x:c r="P2378" s="2" t="str">
        <x:v>车辆纯氢气里程查询_20260901-20260930_1024辆.xlsx / AG470</x:v>
      </x:c>
    </x:row>
    <x:row r="2379" ht="22" customHeight="1">
      <x:c r="A2379" s="2" t="n">
        <x:v>96</x:v>
      </x:c>
      <x:c r="B2379" s="2" t="str">
        <x:v>粤AFQ7882</x:v>
      </x:c>
      <x:c r="C2379" s="2" t="str">
        <x:v>刘念念</x:v>
      </x:c>
      <x:c r="D2379" s="8" t="d">
        <x:v>2026-09-30T00:00:00.000Z</x:v>
      </x:c>
      <x:c r="E2379" s="7" t="n">
        <x:v>49.9</x:v>
      </x:c>
      <x:c r="F2379" s="7" t="n">
        <x:v>49.9</x:v>
      </x:c>
      <x:c r="G2379" s="7"/>
      <x:c r="H2379" s="2" t="str">
        <x:v>否</x:v>
      </x:c>
      <x:c r="I2379" s="7" t="n">
        <x:f>IF(AND(ISNUMBER(E2379),ISNUMBER(F2379)),E2379-F2379,"")</x:f>
        <x:v>0</x:v>
      </x:c>
      <x:c r="J2379" s="2" t="str">
        <x:f>IF(H2379="否","不适用",IF(AND(ISNUMBER(E2379),ISNUMBER(F2379)),IF(I2379&gt;'规则与名单'!$B$2,"是","否"),"未判定"))</x:f>
        <x:v>不适用</x:v>
      </x:c>
      <x:c r="K2379" s="2" t="str">
        <x:f>IF(J2379="是",IF(ISNUMBER(F2379),"测试日GPS","缺失"),IF(ISNUMBER(G2379),"非测试日纯氢",IF(AND(H2379="是",J2379="未判定"),IF(ISNUMBER(F2379),"测试名单无纯氢GPS","缺失"),IF(ISNUMBER(E2379),"非测试日仪表","缺失"))))</x:f>
        <x:v>非测试日仪表</x:v>
      </x:c>
      <x:c r="L2379" s="7" t="n">
        <x:f>IF(K2379="缺失","",IF(K2379="非测试日纯氢",G2379,IF(K2379="非测试日仪表",E2379,F2379)))</x:f>
        <x:v>49.9</x:v>
      </x:c>
      <x:c r="M2379" s="2" t="n">
        <x:f>IF(K2379="缺失",1,0)</x:f>
        <x:v>0</x:v>
      </x:c>
      <x:c r="N2379" s="2" t="str">
        <x:v>车辆里程查询_20260901-20260930_1024辆_仪表里程.xlsx / AH143</x:v>
      </x:c>
      <x:c r="O2379" s="2" t="str">
        <x:v>车辆里程查询_20260901-20260930_1024辆_GPS里程.xlsx / AH263</x:v>
      </x:c>
      <x:c r="P2379" s="2" t="str">
        <x:v>车辆纯氢气里程查询_20260901-20260930_1024辆.xlsx / AH470</x:v>
      </x:c>
    </x:row>
    <x:row r="2380" ht="22" customHeight="1">
      <x:c r="A2380" s="2" t="n">
        <x:v>97</x:v>
      </x:c>
      <x:c r="B2380" s="2" t="str">
        <x:v>粤AG03213</x:v>
      </x:c>
      <x:c r="C2380" s="2" t="str">
        <x:v>刘念念</x:v>
      </x:c>
      <x:c r="D2380" s="8" t="d">
        <x:v>2026-09-01T00:00:00.000Z</x:v>
      </x:c>
      <x:c r="E2380" s="7" t="n">
        <x:v>69.6</x:v>
      </x:c>
      <x:c r="F2380" s="7" t="n">
        <x:v>73.1</x:v>
      </x:c>
      <x:c r="G2380" s="7"/>
      <x:c r="H2380" s="2" t="str">
        <x:v>否</x:v>
      </x:c>
      <x:c r="I2380" s="7" t="n">
        <x:f>IF(AND(ISNUMBER(E2380),ISNUMBER(F2380)),E2380-F2380,"")</x:f>
        <x:v>-3.5</x:v>
      </x:c>
      <x:c r="J2380" s="2" t="str">
        <x:f>IF(H2380="否","不适用",IF(AND(ISNUMBER(E2380),ISNUMBER(F2380)),IF(I2380&gt;'规则与名单'!$B$2,"是","否"),"未判定"))</x:f>
        <x:v>不适用</x:v>
      </x:c>
      <x:c r="K2380" s="2" t="str">
        <x:f>IF(J2380="是",IF(ISNUMBER(F2380),"测试日GPS","缺失"),IF(ISNUMBER(G2380),"非测试日纯氢",IF(AND(H2380="是",J2380="未判定"),IF(ISNUMBER(F2380),"测试名单无纯氢GPS","缺失"),IF(ISNUMBER(E2380),"非测试日仪表","缺失"))))</x:f>
        <x:v>非测试日仪表</x:v>
      </x:c>
      <x:c r="L2380" s="7" t="n">
        <x:f>IF(K2380="缺失","",IF(K2380="非测试日纯氢",G2380,IF(K2380="非测试日仪表",E2380,F2380)))</x:f>
        <x:v>69.6</x:v>
      </x:c>
      <x:c r="M2380" s="2" t="n">
        <x:f>IF(K2380="缺失",1,0)</x:f>
        <x:v>0</x:v>
      </x:c>
      <x:c r="N2380" s="2" t="str">
        <x:v>车辆里程查询_20260901-20260930_1024辆_仪表里程.xlsx / E198</x:v>
      </x:c>
      <x:c r="O2380" s="2" t="str">
        <x:v>车辆里程查询_20260901-20260930_1024辆_GPS里程.xlsx / E296</x:v>
      </x:c>
      <x:c r="P2380" s="2" t="str">
        <x:v>车辆纯氢气里程查询_20260901-20260930_1024辆.xlsx / E356</x:v>
      </x:c>
    </x:row>
    <x:row r="2381" ht="22" customHeight="1">
      <x:c r="A2381" s="2" t="n">
        <x:v>97</x:v>
      </x:c>
      <x:c r="B2381" s="2" t="str">
        <x:v>粤AG03213</x:v>
      </x:c>
      <x:c r="C2381" s="2" t="str">
        <x:v>刘念念</x:v>
      </x:c>
      <x:c r="D2381" s="8" t="d">
        <x:v>2026-09-02T00:00:00.000Z</x:v>
      </x:c>
      <x:c r="E2381" s="7" t="n">
        <x:v>27.7</x:v>
      </x:c>
      <x:c r="F2381" s="7" t="n">
        <x:v>66.4</x:v>
      </x:c>
      <x:c r="G2381" s="7"/>
      <x:c r="H2381" s="2" t="str">
        <x:v>否</x:v>
      </x:c>
      <x:c r="I2381" s="7" t="n">
        <x:f>IF(AND(ISNUMBER(E2381),ISNUMBER(F2381)),E2381-F2381,"")</x:f>
        <x:v>-38.7</x:v>
      </x:c>
      <x:c r="J2381" s="2" t="str">
        <x:f>IF(H2381="否","不适用",IF(AND(ISNUMBER(E2381),ISNUMBER(F2381)),IF(I2381&gt;'规则与名单'!$B$2,"是","否"),"未判定"))</x:f>
        <x:v>不适用</x:v>
      </x:c>
      <x:c r="K2381" s="2" t="str">
        <x:f>IF(J2381="是",IF(ISNUMBER(F2381),"测试日GPS","缺失"),IF(ISNUMBER(G2381),"非测试日纯氢",IF(AND(H2381="是",J2381="未判定"),IF(ISNUMBER(F2381),"测试名单无纯氢GPS","缺失"),IF(ISNUMBER(E2381),"非测试日仪表","缺失"))))</x:f>
        <x:v>非测试日仪表</x:v>
      </x:c>
      <x:c r="L2381" s="7" t="n">
        <x:f>IF(K2381="缺失","",IF(K2381="非测试日纯氢",G2381,IF(K2381="非测试日仪表",E2381,F2381)))</x:f>
        <x:v>27.7</x:v>
      </x:c>
      <x:c r="M2381" s="2" t="n">
        <x:f>IF(K2381="缺失",1,0)</x:f>
        <x:v>0</x:v>
      </x:c>
      <x:c r="N2381" s="2" t="str">
        <x:v>车辆里程查询_20260901-20260930_1024辆_仪表里程.xlsx / F198</x:v>
      </x:c>
      <x:c r="O2381" s="2" t="str">
        <x:v>车辆里程查询_20260901-20260930_1024辆_GPS里程.xlsx / F296</x:v>
      </x:c>
      <x:c r="P2381" s="2" t="str">
        <x:v>车辆纯氢气里程查询_20260901-20260930_1024辆.xlsx / F356</x:v>
      </x:c>
    </x:row>
    <x:row r="2382" ht="22" customHeight="1">
      <x:c r="A2382" s="2" t="n">
        <x:v>97</x:v>
      </x:c>
      <x:c r="B2382" s="2" t="str">
        <x:v>粤AG03213</x:v>
      </x:c>
      <x:c r="C2382" s="2" t="str">
        <x:v>刘念念</x:v>
      </x:c>
      <x:c r="D2382" s="8" t="d">
        <x:v>2026-09-03T00:00:00.000Z</x:v>
      </x:c>
      <x:c r="E2382" s="7" t="n">
        <x:v>110.4</x:v>
      </x:c>
      <x:c r="F2382" s="7" t="n">
        <x:v>68.8</x:v>
      </x:c>
      <x:c r="G2382" s="7"/>
      <x:c r="H2382" s="2" t="str">
        <x:v>否</x:v>
      </x:c>
      <x:c r="I2382" s="7" t="n">
        <x:f>IF(AND(ISNUMBER(E2382),ISNUMBER(F2382)),E2382-F2382,"")</x:f>
        <x:v>41.60000000000001</x:v>
      </x:c>
      <x:c r="J2382" s="2" t="str">
        <x:f>IF(H2382="否","不适用",IF(AND(ISNUMBER(E2382),ISNUMBER(F2382)),IF(I2382&gt;'规则与名单'!$B$2,"是","否"),"未判定"))</x:f>
        <x:v>不适用</x:v>
      </x:c>
      <x:c r="K2382" s="2" t="str">
        <x:f>IF(J2382="是",IF(ISNUMBER(F2382),"测试日GPS","缺失"),IF(ISNUMBER(G2382),"非测试日纯氢",IF(AND(H2382="是",J2382="未判定"),IF(ISNUMBER(F2382),"测试名单无纯氢GPS","缺失"),IF(ISNUMBER(E2382),"非测试日仪表","缺失"))))</x:f>
        <x:v>非测试日仪表</x:v>
      </x:c>
      <x:c r="L2382" s="7" t="n">
        <x:f>IF(K2382="缺失","",IF(K2382="非测试日纯氢",G2382,IF(K2382="非测试日仪表",E2382,F2382)))</x:f>
        <x:v>110.4</x:v>
      </x:c>
      <x:c r="M2382" s="2" t="n">
        <x:f>IF(K2382="缺失",1,0)</x:f>
        <x:v>0</x:v>
      </x:c>
      <x:c r="N2382" s="2" t="str">
        <x:v>车辆里程查询_20260901-20260930_1024辆_仪表里程.xlsx / G198</x:v>
      </x:c>
      <x:c r="O2382" s="2" t="str">
        <x:v>车辆里程查询_20260901-20260930_1024辆_GPS里程.xlsx / G296</x:v>
      </x:c>
      <x:c r="P2382" s="2" t="str">
        <x:v>车辆纯氢气里程查询_20260901-20260930_1024辆.xlsx / G356</x:v>
      </x:c>
    </x:row>
    <x:row r="2383" ht="22" customHeight="1">
      <x:c r="A2383" s="2" t="n">
        <x:v>97</x:v>
      </x:c>
      <x:c r="B2383" s="2" t="str">
        <x:v>粤AG03213</x:v>
      </x:c>
      <x:c r="C2383" s="2" t="str">
        <x:v>刘念念</x:v>
      </x:c>
      <x:c r="D2383" s="8" t="d">
        <x:v>2026-09-04T00:00:00.000Z</x:v>
      </x:c>
      <x:c r="E2383" s="7" t="n">
        <x:v>74</x:v>
      </x:c>
      <x:c r="F2383" s="7" t="n">
        <x:v>71.8</x:v>
      </x:c>
      <x:c r="G2383" s="7"/>
      <x:c r="H2383" s="2" t="str">
        <x:v>否</x:v>
      </x:c>
      <x:c r="I2383" s="7" t="n">
        <x:f>IF(AND(ISNUMBER(E2383),ISNUMBER(F2383)),E2383-F2383,"")</x:f>
        <x:v>2.200000000000003</x:v>
      </x:c>
      <x:c r="J2383" s="2" t="str">
        <x:f>IF(H2383="否","不适用",IF(AND(ISNUMBER(E2383),ISNUMBER(F2383)),IF(I2383&gt;'规则与名单'!$B$2,"是","否"),"未判定"))</x:f>
        <x:v>不适用</x:v>
      </x:c>
      <x:c r="K2383" s="2" t="str">
        <x:f>IF(J2383="是",IF(ISNUMBER(F2383),"测试日GPS","缺失"),IF(ISNUMBER(G2383),"非测试日纯氢",IF(AND(H2383="是",J2383="未判定"),IF(ISNUMBER(F2383),"测试名单无纯氢GPS","缺失"),IF(ISNUMBER(E2383),"非测试日仪表","缺失"))))</x:f>
        <x:v>非测试日仪表</x:v>
      </x:c>
      <x:c r="L2383" s="7" t="n">
        <x:f>IF(K2383="缺失","",IF(K2383="非测试日纯氢",G2383,IF(K2383="非测试日仪表",E2383,F2383)))</x:f>
        <x:v>74</x:v>
      </x:c>
      <x:c r="M2383" s="2" t="n">
        <x:f>IF(K2383="缺失",1,0)</x:f>
        <x:v>0</x:v>
      </x:c>
      <x:c r="N2383" s="2" t="str">
        <x:v>车辆里程查询_20260901-20260930_1024辆_仪表里程.xlsx / H198</x:v>
      </x:c>
      <x:c r="O2383" s="2" t="str">
        <x:v>车辆里程查询_20260901-20260930_1024辆_GPS里程.xlsx / H296</x:v>
      </x:c>
      <x:c r="P2383" s="2" t="str">
        <x:v>车辆纯氢气里程查询_20260901-20260930_1024辆.xlsx / H356</x:v>
      </x:c>
    </x:row>
    <x:row r="2384" ht="22" customHeight="1">
      <x:c r="A2384" s="2" t="n">
        <x:v>97</x:v>
      </x:c>
      <x:c r="B2384" s="2" t="str">
        <x:v>粤AG03213</x:v>
      </x:c>
      <x:c r="C2384" s="2" t="str">
        <x:v>刘念念</x:v>
      </x:c>
      <x:c r="D2384" s="8" t="d">
        <x:v>2026-09-05T00:00:00.000Z</x:v>
      </x:c>
      <x:c r="E2384" s="7" t="n">
        <x:v>67</x:v>
      </x:c>
      <x:c r="F2384" s="7" t="n">
        <x:v>68</x:v>
      </x:c>
      <x:c r="G2384" s="7"/>
      <x:c r="H2384" s="2" t="str">
        <x:v>否</x:v>
      </x:c>
      <x:c r="I2384" s="7" t="n">
        <x:f>IF(AND(ISNUMBER(E2384),ISNUMBER(F2384)),E2384-F2384,"")</x:f>
        <x:v>-1</x:v>
      </x:c>
      <x:c r="J2384" s="2" t="str">
        <x:f>IF(H2384="否","不适用",IF(AND(ISNUMBER(E2384),ISNUMBER(F2384)),IF(I2384&gt;'规则与名单'!$B$2,"是","否"),"未判定"))</x:f>
        <x:v>不适用</x:v>
      </x:c>
      <x:c r="K2384" s="2" t="str">
        <x:f>IF(J2384="是",IF(ISNUMBER(F2384),"测试日GPS","缺失"),IF(ISNUMBER(G2384),"非测试日纯氢",IF(AND(H2384="是",J2384="未判定"),IF(ISNUMBER(F2384),"测试名单无纯氢GPS","缺失"),IF(ISNUMBER(E2384),"非测试日仪表","缺失"))))</x:f>
        <x:v>非测试日仪表</x:v>
      </x:c>
      <x:c r="L2384" s="7" t="n">
        <x:f>IF(K2384="缺失","",IF(K2384="非测试日纯氢",G2384,IF(K2384="非测试日仪表",E2384,F2384)))</x:f>
        <x:v>67</x:v>
      </x:c>
      <x:c r="M2384" s="2" t="n">
        <x:f>IF(K2384="缺失",1,0)</x:f>
        <x:v>0</x:v>
      </x:c>
      <x:c r="N2384" s="2" t="str">
        <x:v>车辆里程查询_20260901-20260930_1024辆_仪表里程.xlsx / I198</x:v>
      </x:c>
      <x:c r="O2384" s="2" t="str">
        <x:v>车辆里程查询_20260901-20260930_1024辆_GPS里程.xlsx / I296</x:v>
      </x:c>
      <x:c r="P2384" s="2" t="str">
        <x:v>车辆纯氢气里程查询_20260901-20260930_1024辆.xlsx / I356</x:v>
      </x:c>
    </x:row>
    <x:row r="2385" ht="22" customHeight="1">
      <x:c r="A2385" s="2" t="n">
        <x:v>97</x:v>
      </x:c>
      <x:c r="B2385" s="2" t="str">
        <x:v>粤AG03213</x:v>
      </x:c>
      <x:c r="C2385" s="2" t="str">
        <x:v>刘念念</x:v>
      </x:c>
      <x:c r="D2385" s="8" t="d">
        <x:v>2026-09-06T00:00:00.000Z</x:v>
      </x:c>
      <x:c r="E2385" s="7" t="n">
        <x:v>66.3</x:v>
      </x:c>
      <x:c r="F2385" s="7" t="n">
        <x:v>69.3</x:v>
      </x:c>
      <x:c r="G2385" s="7"/>
      <x:c r="H2385" s="2" t="str">
        <x:v>否</x:v>
      </x:c>
      <x:c r="I2385" s="7" t="n">
        <x:f>IF(AND(ISNUMBER(E2385),ISNUMBER(F2385)),E2385-F2385,"")</x:f>
        <x:v>-3</x:v>
      </x:c>
      <x:c r="J2385" s="2" t="str">
        <x:f>IF(H2385="否","不适用",IF(AND(ISNUMBER(E2385),ISNUMBER(F2385)),IF(I2385&gt;'规则与名单'!$B$2,"是","否"),"未判定"))</x:f>
        <x:v>不适用</x:v>
      </x:c>
      <x:c r="K2385" s="2" t="str">
        <x:f>IF(J2385="是",IF(ISNUMBER(F2385),"测试日GPS","缺失"),IF(ISNUMBER(G2385),"非测试日纯氢",IF(AND(H2385="是",J2385="未判定"),IF(ISNUMBER(F2385),"测试名单无纯氢GPS","缺失"),IF(ISNUMBER(E2385),"非测试日仪表","缺失"))))</x:f>
        <x:v>非测试日仪表</x:v>
      </x:c>
      <x:c r="L2385" s="7" t="n">
        <x:f>IF(K2385="缺失","",IF(K2385="非测试日纯氢",G2385,IF(K2385="非测试日仪表",E2385,F2385)))</x:f>
        <x:v>66.3</x:v>
      </x:c>
      <x:c r="M2385" s="2" t="n">
        <x:f>IF(K2385="缺失",1,0)</x:f>
        <x:v>0</x:v>
      </x:c>
      <x:c r="N2385" s="2" t="str">
        <x:v>车辆里程查询_20260901-20260930_1024辆_仪表里程.xlsx / J198</x:v>
      </x:c>
      <x:c r="O2385" s="2" t="str">
        <x:v>车辆里程查询_20260901-20260930_1024辆_GPS里程.xlsx / J296</x:v>
      </x:c>
      <x:c r="P2385" s="2" t="str">
        <x:v>车辆纯氢气里程查询_20260901-20260930_1024辆.xlsx / J356</x:v>
      </x:c>
    </x:row>
    <x:row r="2386" ht="22" customHeight="1">
      <x:c r="A2386" s="2" t="n">
        <x:v>97</x:v>
      </x:c>
      <x:c r="B2386" s="2" t="str">
        <x:v>粤AG03213</x:v>
      </x:c>
      <x:c r="C2386" s="2" t="str">
        <x:v>刘念念</x:v>
      </x:c>
      <x:c r="D2386" s="8" t="d">
        <x:v>2026-09-07T00:00:00.000Z</x:v>
      </x:c>
      <x:c r="E2386" s="7" t="n">
        <x:v>82.2</x:v>
      </x:c>
      <x:c r="F2386" s="7" t="n">
        <x:v>77.6</x:v>
      </x:c>
      <x:c r="G2386" s="7"/>
      <x:c r="H2386" s="2" t="str">
        <x:v>否</x:v>
      </x:c>
      <x:c r="I2386" s="7" t="n">
        <x:f>IF(AND(ISNUMBER(E2386),ISNUMBER(F2386)),E2386-F2386,"")</x:f>
        <x:v>4.6000000000000085</x:v>
      </x:c>
      <x:c r="J2386" s="2" t="str">
        <x:f>IF(H2386="否","不适用",IF(AND(ISNUMBER(E2386),ISNUMBER(F2386)),IF(I2386&gt;'规则与名单'!$B$2,"是","否"),"未判定"))</x:f>
        <x:v>不适用</x:v>
      </x:c>
      <x:c r="K2386" s="2" t="str">
        <x:f>IF(J2386="是",IF(ISNUMBER(F2386),"测试日GPS","缺失"),IF(ISNUMBER(G2386),"非测试日纯氢",IF(AND(H2386="是",J2386="未判定"),IF(ISNUMBER(F2386),"测试名单无纯氢GPS","缺失"),IF(ISNUMBER(E2386),"非测试日仪表","缺失"))))</x:f>
        <x:v>非测试日仪表</x:v>
      </x:c>
      <x:c r="L2386" s="7" t="n">
        <x:f>IF(K2386="缺失","",IF(K2386="非测试日纯氢",G2386,IF(K2386="非测试日仪表",E2386,F2386)))</x:f>
        <x:v>82.2</x:v>
      </x:c>
      <x:c r="M2386" s="2" t="n">
        <x:f>IF(K2386="缺失",1,0)</x:f>
        <x:v>0</x:v>
      </x:c>
      <x:c r="N2386" s="2" t="str">
        <x:v>车辆里程查询_20260901-20260930_1024辆_仪表里程.xlsx / K198</x:v>
      </x:c>
      <x:c r="O2386" s="2" t="str">
        <x:v>车辆里程查询_20260901-20260930_1024辆_GPS里程.xlsx / K296</x:v>
      </x:c>
      <x:c r="P2386" s="2" t="str">
        <x:v>车辆纯氢气里程查询_20260901-20260930_1024辆.xlsx / K356</x:v>
      </x:c>
    </x:row>
    <x:row r="2387" ht="22" customHeight="1">
      <x:c r="A2387" s="2" t="n">
        <x:v>97</x:v>
      </x:c>
      <x:c r="B2387" s="2" t="str">
        <x:v>粤AG03213</x:v>
      </x:c>
      <x:c r="C2387" s="2" t="str">
        <x:v>刘念念</x:v>
      </x:c>
      <x:c r="D2387" s="8" t="d">
        <x:v>2026-09-08T00:00:00.000Z</x:v>
      </x:c>
      <x:c r="E2387" s="7" t="n">
        <x:v>69.3</x:v>
      </x:c>
      <x:c r="F2387" s="7" t="n">
        <x:v>69.2</x:v>
      </x:c>
      <x:c r="G2387" s="7"/>
      <x:c r="H2387" s="2" t="str">
        <x:v>否</x:v>
      </x:c>
      <x:c r="I2387" s="7" t="n">
        <x:f>IF(AND(ISNUMBER(E2387),ISNUMBER(F2387)),E2387-F2387,"")</x:f>
        <x:v>0.09999999999999432</x:v>
      </x:c>
      <x:c r="J2387" s="2" t="str">
        <x:f>IF(H2387="否","不适用",IF(AND(ISNUMBER(E2387),ISNUMBER(F2387)),IF(I2387&gt;'规则与名单'!$B$2,"是","否"),"未判定"))</x:f>
        <x:v>不适用</x:v>
      </x:c>
      <x:c r="K2387" s="2" t="str">
        <x:f>IF(J2387="是",IF(ISNUMBER(F2387),"测试日GPS","缺失"),IF(ISNUMBER(G2387),"非测试日纯氢",IF(AND(H2387="是",J2387="未判定"),IF(ISNUMBER(F2387),"测试名单无纯氢GPS","缺失"),IF(ISNUMBER(E2387),"非测试日仪表","缺失"))))</x:f>
        <x:v>非测试日仪表</x:v>
      </x:c>
      <x:c r="L2387" s="7" t="n">
        <x:f>IF(K2387="缺失","",IF(K2387="非测试日纯氢",G2387,IF(K2387="非测试日仪表",E2387,F2387)))</x:f>
        <x:v>69.3</x:v>
      </x:c>
      <x:c r="M2387" s="2" t="n">
        <x:f>IF(K2387="缺失",1,0)</x:f>
        <x:v>0</x:v>
      </x:c>
      <x:c r="N2387" s="2" t="str">
        <x:v>车辆里程查询_20260901-20260930_1024辆_仪表里程.xlsx / L198</x:v>
      </x:c>
      <x:c r="O2387" s="2" t="str">
        <x:v>车辆里程查询_20260901-20260930_1024辆_GPS里程.xlsx / L296</x:v>
      </x:c>
      <x:c r="P2387" s="2" t="str">
        <x:v>车辆纯氢气里程查询_20260901-20260930_1024辆.xlsx / L356</x:v>
      </x:c>
    </x:row>
    <x:row r="2388" ht="22" customHeight="1">
      <x:c r="A2388" s="2" t="n">
        <x:v>97</x:v>
      </x:c>
      <x:c r="B2388" s="2" t="str">
        <x:v>粤AG03213</x:v>
      </x:c>
      <x:c r="C2388" s="2" t="str">
        <x:v>刘念念</x:v>
      </x:c>
      <x:c r="D2388" s="8" t="d">
        <x:v>2026-09-09T00:00:00.000Z</x:v>
      </x:c>
      <x:c r="E2388" s="7" t="n">
        <x:v>69.2</x:v>
      </x:c>
      <x:c r="F2388" s="7" t="n">
        <x:v>71</x:v>
      </x:c>
      <x:c r="G2388" s="7"/>
      <x:c r="H2388" s="2" t="str">
        <x:v>否</x:v>
      </x:c>
      <x:c r="I2388" s="7" t="n">
        <x:f>IF(AND(ISNUMBER(E2388),ISNUMBER(F2388)),E2388-F2388,"")</x:f>
        <x:v>-1.7999999999999972</x:v>
      </x:c>
      <x:c r="J2388" s="2" t="str">
        <x:f>IF(H2388="否","不适用",IF(AND(ISNUMBER(E2388),ISNUMBER(F2388)),IF(I2388&gt;'规则与名单'!$B$2,"是","否"),"未判定"))</x:f>
        <x:v>不适用</x:v>
      </x:c>
      <x:c r="K2388" s="2" t="str">
        <x:f>IF(J2388="是",IF(ISNUMBER(F2388),"测试日GPS","缺失"),IF(ISNUMBER(G2388),"非测试日纯氢",IF(AND(H2388="是",J2388="未判定"),IF(ISNUMBER(F2388),"测试名单无纯氢GPS","缺失"),IF(ISNUMBER(E2388),"非测试日仪表","缺失"))))</x:f>
        <x:v>非测试日仪表</x:v>
      </x:c>
      <x:c r="L2388" s="7" t="n">
        <x:f>IF(K2388="缺失","",IF(K2388="非测试日纯氢",G2388,IF(K2388="非测试日仪表",E2388,F2388)))</x:f>
        <x:v>69.2</x:v>
      </x:c>
      <x:c r="M2388" s="2" t="n">
        <x:f>IF(K2388="缺失",1,0)</x:f>
        <x:v>0</x:v>
      </x:c>
      <x:c r="N2388" s="2" t="str">
        <x:v>车辆里程查询_20260901-20260930_1024辆_仪表里程.xlsx / M198</x:v>
      </x:c>
      <x:c r="O2388" s="2" t="str">
        <x:v>车辆里程查询_20260901-20260930_1024辆_GPS里程.xlsx / M296</x:v>
      </x:c>
      <x:c r="P2388" s="2" t="str">
        <x:v>车辆纯氢气里程查询_20260901-20260930_1024辆.xlsx / M356</x:v>
      </x:c>
    </x:row>
    <x:row r="2389" ht="22" customHeight="1">
      <x:c r="A2389" s="2" t="n">
        <x:v>97</x:v>
      </x:c>
      <x:c r="B2389" s="2" t="str">
        <x:v>粤AG03213</x:v>
      </x:c>
      <x:c r="C2389" s="2" t="str">
        <x:v>刘念念</x:v>
      </x:c>
      <x:c r="D2389" s="8" t="d">
        <x:v>2026-09-10T00:00:00.000Z</x:v>
      </x:c>
      <x:c r="E2389" s="7" t="n">
        <x:v>64.5</x:v>
      </x:c>
      <x:c r="F2389" s="7" t="n">
        <x:v>64.2</x:v>
      </x:c>
      <x:c r="G2389" s="7"/>
      <x:c r="H2389" s="2" t="str">
        <x:v>否</x:v>
      </x:c>
      <x:c r="I2389" s="7" t="n">
        <x:f>IF(AND(ISNUMBER(E2389),ISNUMBER(F2389)),E2389-F2389,"")</x:f>
        <x:v>0.29999999999999716</x:v>
      </x:c>
      <x:c r="J2389" s="2" t="str">
        <x:f>IF(H2389="否","不适用",IF(AND(ISNUMBER(E2389),ISNUMBER(F2389)),IF(I2389&gt;'规则与名单'!$B$2,"是","否"),"未判定"))</x:f>
        <x:v>不适用</x:v>
      </x:c>
      <x:c r="K2389" s="2" t="str">
        <x:f>IF(J2389="是",IF(ISNUMBER(F2389),"测试日GPS","缺失"),IF(ISNUMBER(G2389),"非测试日纯氢",IF(AND(H2389="是",J2389="未判定"),IF(ISNUMBER(F2389),"测试名单无纯氢GPS","缺失"),IF(ISNUMBER(E2389),"非测试日仪表","缺失"))))</x:f>
        <x:v>非测试日仪表</x:v>
      </x:c>
      <x:c r="L2389" s="7" t="n">
        <x:f>IF(K2389="缺失","",IF(K2389="非测试日纯氢",G2389,IF(K2389="非测试日仪表",E2389,F2389)))</x:f>
        <x:v>64.5</x:v>
      </x:c>
      <x:c r="M2389" s="2" t="n">
        <x:f>IF(K2389="缺失",1,0)</x:f>
        <x:v>0</x:v>
      </x:c>
      <x:c r="N2389" s="2" t="str">
        <x:v>车辆里程查询_20260901-20260930_1024辆_仪表里程.xlsx / N198</x:v>
      </x:c>
      <x:c r="O2389" s="2" t="str">
        <x:v>车辆里程查询_20260901-20260930_1024辆_GPS里程.xlsx / N296</x:v>
      </x:c>
      <x:c r="P2389" s="2" t="str">
        <x:v>车辆纯氢气里程查询_20260901-20260930_1024辆.xlsx / N356</x:v>
      </x:c>
    </x:row>
    <x:row r="2390" ht="22" customHeight="1">
      <x:c r="A2390" s="2" t="n">
        <x:v>97</x:v>
      </x:c>
      <x:c r="B2390" s="2" t="str">
        <x:v>粤AG03213</x:v>
      </x:c>
      <x:c r="C2390" s="2" t="str">
        <x:v>刘念念</x:v>
      </x:c>
      <x:c r="D2390" s="8" t="d">
        <x:v>2026-09-11T00:00:00.000Z</x:v>
      </x:c>
      <x:c r="E2390" s="7" t="n">
        <x:v>33.6</x:v>
      </x:c>
      <x:c r="F2390" s="7" t="n">
        <x:v>64.1</x:v>
      </x:c>
      <x:c r="G2390" s="7"/>
      <x:c r="H2390" s="2" t="str">
        <x:v>否</x:v>
      </x:c>
      <x:c r="I2390" s="7" t="n">
        <x:f>IF(AND(ISNUMBER(E2390),ISNUMBER(F2390)),E2390-F2390,"")</x:f>
        <x:v>-30.499999999999993</x:v>
      </x:c>
      <x:c r="J2390" s="2" t="str">
        <x:f>IF(H2390="否","不适用",IF(AND(ISNUMBER(E2390),ISNUMBER(F2390)),IF(I2390&gt;'规则与名单'!$B$2,"是","否"),"未判定"))</x:f>
        <x:v>不适用</x:v>
      </x:c>
      <x:c r="K2390" s="2" t="str">
        <x:f>IF(J2390="是",IF(ISNUMBER(F2390),"测试日GPS","缺失"),IF(ISNUMBER(G2390),"非测试日纯氢",IF(AND(H2390="是",J2390="未判定"),IF(ISNUMBER(F2390),"测试名单无纯氢GPS","缺失"),IF(ISNUMBER(E2390),"非测试日仪表","缺失"))))</x:f>
        <x:v>非测试日仪表</x:v>
      </x:c>
      <x:c r="L2390" s="7" t="n">
        <x:f>IF(K2390="缺失","",IF(K2390="非测试日纯氢",G2390,IF(K2390="非测试日仪表",E2390,F2390)))</x:f>
        <x:v>33.6</x:v>
      </x:c>
      <x:c r="M2390" s="2" t="n">
        <x:f>IF(K2390="缺失",1,0)</x:f>
        <x:v>0</x:v>
      </x:c>
      <x:c r="N2390" s="2" t="str">
        <x:v>车辆里程查询_20260901-20260930_1024辆_仪表里程.xlsx / O198</x:v>
      </x:c>
      <x:c r="O2390" s="2" t="str">
        <x:v>车辆里程查询_20260901-20260930_1024辆_GPS里程.xlsx / O296</x:v>
      </x:c>
      <x:c r="P2390" s="2" t="str">
        <x:v>车辆纯氢气里程查询_20260901-20260930_1024辆.xlsx / O356</x:v>
      </x:c>
    </x:row>
    <x:row r="2391" ht="22" customHeight="1">
      <x:c r="A2391" s="2" t="n">
        <x:v>97</x:v>
      </x:c>
      <x:c r="B2391" s="2" t="str">
        <x:v>粤AG03213</x:v>
      </x:c>
      <x:c r="C2391" s="2" t="str">
        <x:v>刘念念</x:v>
      </x:c>
      <x:c r="D2391" s="8" t="d">
        <x:v>2026-09-12T00:00:00.000Z</x:v>
      </x:c>
      <x:c r="E2391" s="7" t="n">
        <x:v>100.5</x:v>
      </x:c>
      <x:c r="F2391" s="7" t="n">
        <x:v>70</x:v>
      </x:c>
      <x:c r="G2391" s="7"/>
      <x:c r="H2391" s="2" t="str">
        <x:v>否</x:v>
      </x:c>
      <x:c r="I2391" s="7" t="n">
        <x:f>IF(AND(ISNUMBER(E2391),ISNUMBER(F2391)),E2391-F2391,"")</x:f>
        <x:v>30.5</x:v>
      </x:c>
      <x:c r="J2391" s="2" t="str">
        <x:f>IF(H2391="否","不适用",IF(AND(ISNUMBER(E2391),ISNUMBER(F2391)),IF(I2391&gt;'规则与名单'!$B$2,"是","否"),"未判定"))</x:f>
        <x:v>不适用</x:v>
      </x:c>
      <x:c r="K2391" s="2" t="str">
        <x:f>IF(J2391="是",IF(ISNUMBER(F2391),"测试日GPS","缺失"),IF(ISNUMBER(G2391),"非测试日纯氢",IF(AND(H2391="是",J2391="未判定"),IF(ISNUMBER(F2391),"测试名单无纯氢GPS","缺失"),IF(ISNUMBER(E2391),"非测试日仪表","缺失"))))</x:f>
        <x:v>非测试日仪表</x:v>
      </x:c>
      <x:c r="L2391" s="7" t="n">
        <x:f>IF(K2391="缺失","",IF(K2391="非测试日纯氢",G2391,IF(K2391="非测试日仪表",E2391,F2391)))</x:f>
        <x:v>100.5</x:v>
      </x:c>
      <x:c r="M2391" s="2" t="n">
        <x:f>IF(K2391="缺失",1,0)</x:f>
        <x:v>0</x:v>
      </x:c>
      <x:c r="N2391" s="2" t="str">
        <x:v>车辆里程查询_20260901-20260930_1024辆_仪表里程.xlsx / P198</x:v>
      </x:c>
      <x:c r="O2391" s="2" t="str">
        <x:v>车辆里程查询_20260901-20260930_1024辆_GPS里程.xlsx / P296</x:v>
      </x:c>
      <x:c r="P2391" s="2" t="str">
        <x:v>车辆纯氢气里程查询_20260901-20260930_1024辆.xlsx / P356</x:v>
      </x:c>
    </x:row>
    <x:row r="2392" ht="22" customHeight="1">
      <x:c r="A2392" s="2" t="n">
        <x:v>97</x:v>
      </x:c>
      <x:c r="B2392" s="2" t="str">
        <x:v>粤AG03213</x:v>
      </x:c>
      <x:c r="C2392" s="2" t="str">
        <x:v>刘念念</x:v>
      </x:c>
      <x:c r="D2392" s="8" t="d">
        <x:v>2026-09-13T00:00:00.000Z</x:v>
      </x:c>
      <x:c r="E2392" s="7" t="n">
        <x:v>61.5</x:v>
      </x:c>
      <x:c r="F2392" s="7" t="n">
        <x:v>63.5</x:v>
      </x:c>
      <x:c r="G2392" s="7"/>
      <x:c r="H2392" s="2" t="str">
        <x:v>否</x:v>
      </x:c>
      <x:c r="I2392" s="7" t="n">
        <x:f>IF(AND(ISNUMBER(E2392),ISNUMBER(F2392)),E2392-F2392,"")</x:f>
        <x:v>-2</x:v>
      </x:c>
      <x:c r="J2392" s="2" t="str">
        <x:f>IF(H2392="否","不适用",IF(AND(ISNUMBER(E2392),ISNUMBER(F2392)),IF(I2392&gt;'规则与名单'!$B$2,"是","否"),"未判定"))</x:f>
        <x:v>不适用</x:v>
      </x:c>
      <x:c r="K2392" s="2" t="str">
        <x:f>IF(J2392="是",IF(ISNUMBER(F2392),"测试日GPS","缺失"),IF(ISNUMBER(G2392),"非测试日纯氢",IF(AND(H2392="是",J2392="未判定"),IF(ISNUMBER(F2392),"测试名单无纯氢GPS","缺失"),IF(ISNUMBER(E2392),"非测试日仪表","缺失"))))</x:f>
        <x:v>非测试日仪表</x:v>
      </x:c>
      <x:c r="L2392" s="7" t="n">
        <x:f>IF(K2392="缺失","",IF(K2392="非测试日纯氢",G2392,IF(K2392="非测试日仪表",E2392,F2392)))</x:f>
        <x:v>61.5</x:v>
      </x:c>
      <x:c r="M2392" s="2" t="n">
        <x:f>IF(K2392="缺失",1,0)</x:f>
        <x:v>0</x:v>
      </x:c>
      <x:c r="N2392" s="2" t="str">
        <x:v>车辆里程查询_20260901-20260930_1024辆_仪表里程.xlsx / Q198</x:v>
      </x:c>
      <x:c r="O2392" s="2" t="str">
        <x:v>车辆里程查询_20260901-20260930_1024辆_GPS里程.xlsx / Q296</x:v>
      </x:c>
      <x:c r="P2392" s="2" t="str">
        <x:v>车辆纯氢气里程查询_20260901-20260930_1024辆.xlsx / Q356</x:v>
      </x:c>
    </x:row>
    <x:row r="2393" ht="22" customHeight="1">
      <x:c r="A2393" s="2" t="n">
        <x:v>97</x:v>
      </x:c>
      <x:c r="B2393" s="2" t="str">
        <x:v>粤AG03213</x:v>
      </x:c>
      <x:c r="C2393" s="2" t="str">
        <x:v>刘念念</x:v>
      </x:c>
      <x:c r="D2393" s="8" t="d">
        <x:v>2026-09-14T00:00:00.000Z</x:v>
      </x:c>
      <x:c r="E2393" s="7" t="n">
        <x:v>70.3</x:v>
      </x:c>
      <x:c r="F2393" s="7" t="n">
        <x:v>67.5</x:v>
      </x:c>
      <x:c r="G2393" s="7"/>
      <x:c r="H2393" s="2" t="str">
        <x:v>否</x:v>
      </x:c>
      <x:c r="I2393" s="7" t="n">
        <x:f>IF(AND(ISNUMBER(E2393),ISNUMBER(F2393)),E2393-F2393,"")</x:f>
        <x:v>2.799999999999997</x:v>
      </x:c>
      <x:c r="J2393" s="2" t="str">
        <x:f>IF(H2393="否","不适用",IF(AND(ISNUMBER(E2393),ISNUMBER(F2393)),IF(I2393&gt;'规则与名单'!$B$2,"是","否"),"未判定"))</x:f>
        <x:v>不适用</x:v>
      </x:c>
      <x:c r="K2393" s="2" t="str">
        <x:f>IF(J2393="是",IF(ISNUMBER(F2393),"测试日GPS","缺失"),IF(ISNUMBER(G2393),"非测试日纯氢",IF(AND(H2393="是",J2393="未判定"),IF(ISNUMBER(F2393),"测试名单无纯氢GPS","缺失"),IF(ISNUMBER(E2393),"非测试日仪表","缺失"))))</x:f>
        <x:v>非测试日仪表</x:v>
      </x:c>
      <x:c r="L2393" s="7" t="n">
        <x:f>IF(K2393="缺失","",IF(K2393="非测试日纯氢",G2393,IF(K2393="非测试日仪表",E2393,F2393)))</x:f>
        <x:v>70.3</x:v>
      </x:c>
      <x:c r="M2393" s="2" t="n">
        <x:f>IF(K2393="缺失",1,0)</x:f>
        <x:v>0</x:v>
      </x:c>
      <x:c r="N2393" s="2" t="str">
        <x:v>车辆里程查询_20260901-20260930_1024辆_仪表里程.xlsx / R198</x:v>
      </x:c>
      <x:c r="O2393" s="2" t="str">
        <x:v>车辆里程查询_20260901-20260930_1024辆_GPS里程.xlsx / R296</x:v>
      </x:c>
      <x:c r="P2393" s="2" t="str">
        <x:v>车辆纯氢气里程查询_20260901-20260930_1024辆.xlsx / R356</x:v>
      </x:c>
    </x:row>
    <x:row r="2394" ht="22" customHeight="1">
      <x:c r="A2394" s="2" t="n">
        <x:v>97</x:v>
      </x:c>
      <x:c r="B2394" s="2" t="str">
        <x:v>粤AG03213</x:v>
      </x:c>
      <x:c r="C2394" s="2" t="str">
        <x:v>刘念念</x:v>
      </x:c>
      <x:c r="D2394" s="8" t="d">
        <x:v>2026-09-15T00:00:00.000Z</x:v>
      </x:c>
      <x:c r="E2394" s="7" t="n">
        <x:v>14.5</x:v>
      </x:c>
      <x:c r="F2394" s="7" t="n">
        <x:v>66.4</x:v>
      </x:c>
      <x:c r="G2394" s="7"/>
      <x:c r="H2394" s="2" t="str">
        <x:v>否</x:v>
      </x:c>
      <x:c r="I2394" s="7" t="n">
        <x:f>IF(AND(ISNUMBER(E2394),ISNUMBER(F2394)),E2394-F2394,"")</x:f>
        <x:v>-51.900000000000006</x:v>
      </x:c>
      <x:c r="J2394" s="2" t="str">
        <x:f>IF(H2394="否","不适用",IF(AND(ISNUMBER(E2394),ISNUMBER(F2394)),IF(I2394&gt;'规则与名单'!$B$2,"是","否"),"未判定"))</x:f>
        <x:v>不适用</x:v>
      </x:c>
      <x:c r="K2394" s="2" t="str">
        <x:f>IF(J2394="是",IF(ISNUMBER(F2394),"测试日GPS","缺失"),IF(ISNUMBER(G2394),"非测试日纯氢",IF(AND(H2394="是",J2394="未判定"),IF(ISNUMBER(F2394),"测试名单无纯氢GPS","缺失"),IF(ISNUMBER(E2394),"非测试日仪表","缺失"))))</x:f>
        <x:v>非测试日仪表</x:v>
      </x:c>
      <x:c r="L2394" s="7" t="n">
        <x:f>IF(K2394="缺失","",IF(K2394="非测试日纯氢",G2394,IF(K2394="非测试日仪表",E2394,F2394)))</x:f>
        <x:v>14.5</x:v>
      </x:c>
      <x:c r="M2394" s="2" t="n">
        <x:f>IF(K2394="缺失",1,0)</x:f>
        <x:v>0</x:v>
      </x:c>
      <x:c r="N2394" s="2" t="str">
        <x:v>车辆里程查询_20260901-20260930_1024辆_仪表里程.xlsx / S198</x:v>
      </x:c>
      <x:c r="O2394" s="2" t="str">
        <x:v>车辆里程查询_20260901-20260930_1024辆_GPS里程.xlsx / S296</x:v>
      </x:c>
      <x:c r="P2394" s="2" t="str">
        <x:v>车辆纯氢气里程查询_20260901-20260930_1024辆.xlsx / S356</x:v>
      </x:c>
    </x:row>
    <x:row r="2395" ht="22" customHeight="1">
      <x:c r="A2395" s="2" t="n">
        <x:v>97</x:v>
      </x:c>
      <x:c r="B2395" s="2" t="str">
        <x:v>粤AG03213</x:v>
      </x:c>
      <x:c r="C2395" s="2" t="str">
        <x:v>刘念念</x:v>
      </x:c>
      <x:c r="D2395" s="8" t="d">
        <x:v>2026-09-16T00:00:00.000Z</x:v>
      </x:c>
      <x:c r="E2395" s="7" t="n">
        <x:v>120.6</x:v>
      </x:c>
      <x:c r="F2395" s="7" t="n">
        <x:v>67.5</x:v>
      </x:c>
      <x:c r="G2395" s="7"/>
      <x:c r="H2395" s="2" t="str">
        <x:v>否</x:v>
      </x:c>
      <x:c r="I2395" s="7" t="n">
        <x:f>IF(AND(ISNUMBER(E2395),ISNUMBER(F2395)),E2395-F2395,"")</x:f>
        <x:v>53.099999999999994</x:v>
      </x:c>
      <x:c r="J2395" s="2" t="str">
        <x:f>IF(H2395="否","不适用",IF(AND(ISNUMBER(E2395),ISNUMBER(F2395)),IF(I2395&gt;'规则与名单'!$B$2,"是","否"),"未判定"))</x:f>
        <x:v>不适用</x:v>
      </x:c>
      <x:c r="K2395" s="2" t="str">
        <x:f>IF(J2395="是",IF(ISNUMBER(F2395),"测试日GPS","缺失"),IF(ISNUMBER(G2395),"非测试日纯氢",IF(AND(H2395="是",J2395="未判定"),IF(ISNUMBER(F2395),"测试名单无纯氢GPS","缺失"),IF(ISNUMBER(E2395),"非测试日仪表","缺失"))))</x:f>
        <x:v>非测试日仪表</x:v>
      </x:c>
      <x:c r="L2395" s="7" t="n">
        <x:f>IF(K2395="缺失","",IF(K2395="非测试日纯氢",G2395,IF(K2395="非测试日仪表",E2395,F2395)))</x:f>
        <x:v>120.6</x:v>
      </x:c>
      <x:c r="M2395" s="2" t="n">
        <x:f>IF(K2395="缺失",1,0)</x:f>
        <x:v>0</x:v>
      </x:c>
      <x:c r="N2395" s="2" t="str">
        <x:v>车辆里程查询_20260901-20260930_1024辆_仪表里程.xlsx / T198</x:v>
      </x:c>
      <x:c r="O2395" s="2" t="str">
        <x:v>车辆里程查询_20260901-20260930_1024辆_GPS里程.xlsx / T296</x:v>
      </x:c>
      <x:c r="P2395" s="2" t="str">
        <x:v>车辆纯氢气里程查询_20260901-20260930_1024辆.xlsx / T356</x:v>
      </x:c>
    </x:row>
    <x:row r="2396" ht="22" customHeight="1">
      <x:c r="A2396" s="2" t="n">
        <x:v>97</x:v>
      </x:c>
      <x:c r="B2396" s="2" t="str">
        <x:v>粤AG03213</x:v>
      </x:c>
      <x:c r="C2396" s="2" t="str">
        <x:v>刘念念</x:v>
      </x:c>
      <x:c r="D2396" s="8" t="d">
        <x:v>2026-09-17T00:00:00.000Z</x:v>
      </x:c>
      <x:c r="E2396" s="7" t="n">
        <x:v>73.1</x:v>
      </x:c>
      <x:c r="F2396" s="7" t="n">
        <x:v>72</x:v>
      </x:c>
      <x:c r="G2396" s="7"/>
      <x:c r="H2396" s="2" t="str">
        <x:v>否</x:v>
      </x:c>
      <x:c r="I2396" s="7" t="n">
        <x:f>IF(AND(ISNUMBER(E2396),ISNUMBER(F2396)),E2396-F2396,"")</x:f>
        <x:v>1.0999999999999943</x:v>
      </x:c>
      <x:c r="J2396" s="2" t="str">
        <x:f>IF(H2396="否","不适用",IF(AND(ISNUMBER(E2396),ISNUMBER(F2396)),IF(I2396&gt;'规则与名单'!$B$2,"是","否"),"未判定"))</x:f>
        <x:v>不适用</x:v>
      </x:c>
      <x:c r="K2396" s="2" t="str">
        <x:f>IF(J2396="是",IF(ISNUMBER(F2396),"测试日GPS","缺失"),IF(ISNUMBER(G2396),"非测试日纯氢",IF(AND(H2396="是",J2396="未判定"),IF(ISNUMBER(F2396),"测试名单无纯氢GPS","缺失"),IF(ISNUMBER(E2396),"非测试日仪表","缺失"))))</x:f>
        <x:v>非测试日仪表</x:v>
      </x:c>
      <x:c r="L2396" s="7" t="n">
        <x:f>IF(K2396="缺失","",IF(K2396="非测试日纯氢",G2396,IF(K2396="非测试日仪表",E2396,F2396)))</x:f>
        <x:v>73.1</x:v>
      </x:c>
      <x:c r="M2396" s="2" t="n">
        <x:f>IF(K2396="缺失",1,0)</x:f>
        <x:v>0</x:v>
      </x:c>
      <x:c r="N2396" s="2" t="str">
        <x:v>车辆里程查询_20260901-20260930_1024辆_仪表里程.xlsx / U198</x:v>
      </x:c>
      <x:c r="O2396" s="2" t="str">
        <x:v>车辆里程查询_20260901-20260930_1024辆_GPS里程.xlsx / U296</x:v>
      </x:c>
      <x:c r="P2396" s="2" t="str">
        <x:v>车辆纯氢气里程查询_20260901-20260930_1024辆.xlsx / U356</x:v>
      </x:c>
    </x:row>
    <x:row r="2397" ht="22" customHeight="1">
      <x:c r="A2397" s="2" t="n">
        <x:v>97</x:v>
      </x:c>
      <x:c r="B2397" s="2" t="str">
        <x:v>粤AG03213</x:v>
      </x:c>
      <x:c r="C2397" s="2" t="str">
        <x:v>刘念念</x:v>
      </x:c>
      <x:c r="D2397" s="8" t="d">
        <x:v>2026-09-18T00:00:00.000Z</x:v>
      </x:c>
      <x:c r="E2397" s="7" t="n">
        <x:v>45.4</x:v>
      </x:c>
      <x:c r="F2397" s="7" t="n">
        <x:v>65.3</x:v>
      </x:c>
      <x:c r="G2397" s="7"/>
      <x:c r="H2397" s="2" t="str">
        <x:v>否</x:v>
      </x:c>
      <x:c r="I2397" s="7" t="n">
        <x:f>IF(AND(ISNUMBER(E2397),ISNUMBER(F2397)),E2397-F2397,"")</x:f>
        <x:v>-19.9</x:v>
      </x:c>
      <x:c r="J2397" s="2" t="str">
        <x:f>IF(H2397="否","不适用",IF(AND(ISNUMBER(E2397),ISNUMBER(F2397)),IF(I2397&gt;'规则与名单'!$B$2,"是","否"),"未判定"))</x:f>
        <x:v>不适用</x:v>
      </x:c>
      <x:c r="K2397" s="2" t="str">
        <x:f>IF(J2397="是",IF(ISNUMBER(F2397),"测试日GPS","缺失"),IF(ISNUMBER(G2397),"非测试日纯氢",IF(AND(H2397="是",J2397="未判定"),IF(ISNUMBER(F2397),"测试名单无纯氢GPS","缺失"),IF(ISNUMBER(E2397),"非测试日仪表","缺失"))))</x:f>
        <x:v>非测试日仪表</x:v>
      </x:c>
      <x:c r="L2397" s="7" t="n">
        <x:f>IF(K2397="缺失","",IF(K2397="非测试日纯氢",G2397,IF(K2397="非测试日仪表",E2397,F2397)))</x:f>
        <x:v>45.4</x:v>
      </x:c>
      <x:c r="M2397" s="2" t="n">
        <x:f>IF(K2397="缺失",1,0)</x:f>
        <x:v>0</x:v>
      </x:c>
      <x:c r="N2397" s="2" t="str">
        <x:v>车辆里程查询_20260901-20260930_1024辆_仪表里程.xlsx / V198</x:v>
      </x:c>
      <x:c r="O2397" s="2" t="str">
        <x:v>车辆里程查询_20260901-20260930_1024辆_GPS里程.xlsx / V296</x:v>
      </x:c>
      <x:c r="P2397" s="2" t="str">
        <x:v>车辆纯氢气里程查询_20260901-20260930_1024辆.xlsx / V356</x:v>
      </x:c>
    </x:row>
    <x:row r="2398" ht="22" customHeight="1">
      <x:c r="A2398" s="2" t="n">
        <x:v>97</x:v>
      </x:c>
      <x:c r="B2398" s="2" t="str">
        <x:v>粤AG03213</x:v>
      </x:c>
      <x:c r="C2398" s="2" t="str">
        <x:v>刘念念</x:v>
      </x:c>
      <x:c r="D2398" s="8" t="d">
        <x:v>2026-09-19T00:00:00.000Z</x:v>
      </x:c>
      <x:c r="E2398" s="7" t="n">
        <x:v>89</x:v>
      </x:c>
      <x:c r="F2398" s="7" t="n">
        <x:v>67.3</x:v>
      </x:c>
      <x:c r="G2398" s="7"/>
      <x:c r="H2398" s="2" t="str">
        <x:v>否</x:v>
      </x:c>
      <x:c r="I2398" s="7" t="n">
        <x:f>IF(AND(ISNUMBER(E2398),ISNUMBER(F2398)),E2398-F2398,"")</x:f>
        <x:v>21.700000000000003</x:v>
      </x:c>
      <x:c r="J2398" s="2" t="str">
        <x:f>IF(H2398="否","不适用",IF(AND(ISNUMBER(E2398),ISNUMBER(F2398)),IF(I2398&gt;'规则与名单'!$B$2,"是","否"),"未判定"))</x:f>
        <x:v>不适用</x:v>
      </x:c>
      <x:c r="K2398" s="2" t="str">
        <x:f>IF(J2398="是",IF(ISNUMBER(F2398),"测试日GPS","缺失"),IF(ISNUMBER(G2398),"非测试日纯氢",IF(AND(H2398="是",J2398="未判定"),IF(ISNUMBER(F2398),"测试名单无纯氢GPS","缺失"),IF(ISNUMBER(E2398),"非测试日仪表","缺失"))))</x:f>
        <x:v>非测试日仪表</x:v>
      </x:c>
      <x:c r="L2398" s="7" t="n">
        <x:f>IF(K2398="缺失","",IF(K2398="非测试日纯氢",G2398,IF(K2398="非测试日仪表",E2398,F2398)))</x:f>
        <x:v>89</x:v>
      </x:c>
      <x:c r="M2398" s="2" t="n">
        <x:f>IF(K2398="缺失",1,0)</x:f>
        <x:v>0</x:v>
      </x:c>
      <x:c r="N2398" s="2" t="str">
        <x:v>车辆里程查询_20260901-20260930_1024辆_仪表里程.xlsx / W198</x:v>
      </x:c>
      <x:c r="O2398" s="2" t="str">
        <x:v>车辆里程查询_20260901-20260930_1024辆_GPS里程.xlsx / W296</x:v>
      </x:c>
      <x:c r="P2398" s="2" t="str">
        <x:v>车辆纯氢气里程查询_20260901-20260930_1024辆.xlsx / W356</x:v>
      </x:c>
    </x:row>
    <x:row r="2399" ht="22" customHeight="1">
      <x:c r="A2399" s="2" t="n">
        <x:v>97</x:v>
      </x:c>
      <x:c r="B2399" s="2" t="str">
        <x:v>粤AG03213</x:v>
      </x:c>
      <x:c r="C2399" s="2" t="str">
        <x:v>刘念念</x:v>
      </x:c>
      <x:c r="D2399" s="8" t="d">
        <x:v>2026-09-20T00:00:00.000Z</x:v>
      </x:c>
      <x:c r="E2399" s="7" t="n">
        <x:v>24.9</x:v>
      </x:c>
      <x:c r="F2399" s="7" t="n">
        <x:v>69</x:v>
      </x:c>
      <x:c r="G2399" s="7"/>
      <x:c r="H2399" s="2" t="str">
        <x:v>否</x:v>
      </x:c>
      <x:c r="I2399" s="7" t="n">
        <x:f>IF(AND(ISNUMBER(E2399),ISNUMBER(F2399)),E2399-F2399,"")</x:f>
        <x:v>-44.1</x:v>
      </x:c>
      <x:c r="J2399" s="2" t="str">
        <x:f>IF(H2399="否","不适用",IF(AND(ISNUMBER(E2399),ISNUMBER(F2399)),IF(I2399&gt;'规则与名单'!$B$2,"是","否"),"未判定"))</x:f>
        <x:v>不适用</x:v>
      </x:c>
      <x:c r="K2399" s="2" t="str">
        <x:f>IF(J2399="是",IF(ISNUMBER(F2399),"测试日GPS","缺失"),IF(ISNUMBER(G2399),"非测试日纯氢",IF(AND(H2399="是",J2399="未判定"),IF(ISNUMBER(F2399),"测试名单无纯氢GPS","缺失"),IF(ISNUMBER(E2399),"非测试日仪表","缺失"))))</x:f>
        <x:v>非测试日仪表</x:v>
      </x:c>
      <x:c r="L2399" s="7" t="n">
        <x:f>IF(K2399="缺失","",IF(K2399="非测试日纯氢",G2399,IF(K2399="非测试日仪表",E2399,F2399)))</x:f>
        <x:v>24.9</x:v>
      </x:c>
      <x:c r="M2399" s="2" t="n">
        <x:f>IF(K2399="缺失",1,0)</x:f>
        <x:v>0</x:v>
      </x:c>
      <x:c r="N2399" s="2" t="str">
        <x:v>车辆里程查询_20260901-20260930_1024辆_仪表里程.xlsx / X198</x:v>
      </x:c>
      <x:c r="O2399" s="2" t="str">
        <x:v>车辆里程查询_20260901-20260930_1024辆_GPS里程.xlsx / X296</x:v>
      </x:c>
      <x:c r="P2399" s="2" t="str">
        <x:v>车辆纯氢气里程查询_20260901-20260930_1024辆.xlsx / X356</x:v>
      </x:c>
    </x:row>
    <x:row r="2400" ht="22" customHeight="1">
      <x:c r="A2400" s="2" t="n">
        <x:v>97</x:v>
      </x:c>
      <x:c r="B2400" s="2" t="str">
        <x:v>粤AG03213</x:v>
      </x:c>
      <x:c r="C2400" s="2" t="str">
        <x:v>刘念念</x:v>
      </x:c>
      <x:c r="D2400" s="8" t="d">
        <x:v>2026-09-21T00:00:00.000Z</x:v>
      </x:c>
      <x:c r="E2400" s="7" t="n">
        <x:v>67.5</x:v>
      </x:c>
      <x:c r="F2400" s="7" t="n">
        <x:v>67.5</x:v>
      </x:c>
      <x:c r="G2400" s="7"/>
      <x:c r="H2400" s="2" t="str">
        <x:v>否</x:v>
      </x:c>
      <x:c r="I2400" s="7" t="n">
        <x:f>IF(AND(ISNUMBER(E2400),ISNUMBER(F2400)),E2400-F2400,"")</x:f>
        <x:v>0</x:v>
      </x:c>
      <x:c r="J2400" s="2" t="str">
        <x:f>IF(H2400="否","不适用",IF(AND(ISNUMBER(E2400),ISNUMBER(F2400)),IF(I2400&gt;'规则与名单'!$B$2,"是","否"),"未判定"))</x:f>
        <x:v>不适用</x:v>
      </x:c>
      <x:c r="K2400" s="2" t="str">
        <x:f>IF(J2400="是",IF(ISNUMBER(F2400),"测试日GPS","缺失"),IF(ISNUMBER(G2400),"非测试日纯氢",IF(AND(H2400="是",J2400="未判定"),IF(ISNUMBER(F2400),"测试名单无纯氢GPS","缺失"),IF(ISNUMBER(E2400),"非测试日仪表","缺失"))))</x:f>
        <x:v>非测试日仪表</x:v>
      </x:c>
      <x:c r="L2400" s="7" t="n">
        <x:f>IF(K2400="缺失","",IF(K2400="非测试日纯氢",G2400,IF(K2400="非测试日仪表",E2400,F2400)))</x:f>
        <x:v>67.5</x:v>
      </x:c>
      <x:c r="M2400" s="2" t="n">
        <x:f>IF(K2400="缺失",1,0)</x:f>
        <x:v>0</x:v>
      </x:c>
      <x:c r="N2400" s="2" t="str">
        <x:v>车辆里程查询_20260901-20260930_1024辆_仪表里程.xlsx / Y198</x:v>
      </x:c>
      <x:c r="O2400" s="2" t="str">
        <x:v>车辆里程查询_20260901-20260930_1024辆_GPS里程.xlsx / Y296</x:v>
      </x:c>
      <x:c r="P2400" s="2" t="str">
        <x:v>车辆纯氢气里程查询_20260901-20260930_1024辆.xlsx / Y356</x:v>
      </x:c>
    </x:row>
    <x:row r="2401" ht="22" customHeight="1">
      <x:c r="A2401" s="2" t="n">
        <x:v>97</x:v>
      </x:c>
      <x:c r="B2401" s="2" t="str">
        <x:v>粤AG03213</x:v>
      </x:c>
      <x:c r="C2401" s="2" t="str">
        <x:v>刘念念</x:v>
      </x:c>
      <x:c r="D2401" s="8" t="d">
        <x:v>2026-09-22T00:00:00.000Z</x:v>
      </x:c>
      <x:c r="E2401" s="7" t="n">
        <x:v>109.4</x:v>
      </x:c>
      <x:c r="F2401" s="7" t="n">
        <x:v>63.7</x:v>
      </x:c>
      <x:c r="G2401" s="7"/>
      <x:c r="H2401" s="2" t="str">
        <x:v>否</x:v>
      </x:c>
      <x:c r="I2401" s="7" t="n">
        <x:f>IF(AND(ISNUMBER(E2401),ISNUMBER(F2401)),E2401-F2401,"")</x:f>
        <x:v>45.7</x:v>
      </x:c>
      <x:c r="J2401" s="2" t="str">
        <x:f>IF(H2401="否","不适用",IF(AND(ISNUMBER(E2401),ISNUMBER(F2401)),IF(I2401&gt;'规则与名单'!$B$2,"是","否"),"未判定"))</x:f>
        <x:v>不适用</x:v>
      </x:c>
      <x:c r="K2401" s="2" t="str">
        <x:f>IF(J2401="是",IF(ISNUMBER(F2401),"测试日GPS","缺失"),IF(ISNUMBER(G2401),"非测试日纯氢",IF(AND(H2401="是",J2401="未判定"),IF(ISNUMBER(F2401),"测试名单无纯氢GPS","缺失"),IF(ISNUMBER(E2401),"非测试日仪表","缺失"))))</x:f>
        <x:v>非测试日仪表</x:v>
      </x:c>
      <x:c r="L2401" s="7" t="n">
        <x:f>IF(K2401="缺失","",IF(K2401="非测试日纯氢",G2401,IF(K2401="非测试日仪表",E2401,F2401)))</x:f>
        <x:v>109.4</x:v>
      </x:c>
      <x:c r="M2401" s="2" t="n">
        <x:f>IF(K2401="缺失",1,0)</x:f>
        <x:v>0</x:v>
      </x:c>
      <x:c r="N2401" s="2" t="str">
        <x:v>车辆里程查询_20260901-20260930_1024辆_仪表里程.xlsx / Z198</x:v>
      </x:c>
      <x:c r="O2401" s="2" t="str">
        <x:v>车辆里程查询_20260901-20260930_1024辆_GPS里程.xlsx / Z296</x:v>
      </x:c>
      <x:c r="P2401" s="2" t="str">
        <x:v>车辆纯氢气里程查询_20260901-20260930_1024辆.xlsx / Z356</x:v>
      </x:c>
    </x:row>
    <x:row r="2402" ht="22" customHeight="1">
      <x:c r="A2402" s="2" t="n">
        <x:v>97</x:v>
      </x:c>
      <x:c r="B2402" s="2" t="str">
        <x:v>粤AG03213</x:v>
      </x:c>
      <x:c r="C2402" s="2" t="str">
        <x:v>刘念念</x:v>
      </x:c>
      <x:c r="D2402" s="8" t="d">
        <x:v>2026-09-23T00:00:00.000Z</x:v>
      </x:c>
      <x:c r="E2402" s="7" t="n">
        <x:v>13.8</x:v>
      </x:c>
      <x:c r="F2402" s="7" t="n">
        <x:v>64</x:v>
      </x:c>
      <x:c r="G2402" s="7"/>
      <x:c r="H2402" s="2" t="str">
        <x:v>否</x:v>
      </x:c>
      <x:c r="I2402" s="7" t="n">
        <x:f>IF(AND(ISNUMBER(E2402),ISNUMBER(F2402)),E2402-F2402,"")</x:f>
        <x:v>-50.2</x:v>
      </x:c>
      <x:c r="J2402" s="2" t="str">
        <x:f>IF(H2402="否","不适用",IF(AND(ISNUMBER(E2402),ISNUMBER(F2402)),IF(I2402&gt;'规则与名单'!$B$2,"是","否"),"未判定"))</x:f>
        <x:v>不适用</x:v>
      </x:c>
      <x:c r="K2402" s="2" t="str">
        <x:f>IF(J2402="是",IF(ISNUMBER(F2402),"测试日GPS","缺失"),IF(ISNUMBER(G2402),"非测试日纯氢",IF(AND(H2402="是",J2402="未判定"),IF(ISNUMBER(F2402),"测试名单无纯氢GPS","缺失"),IF(ISNUMBER(E2402),"非测试日仪表","缺失"))))</x:f>
        <x:v>非测试日仪表</x:v>
      </x:c>
      <x:c r="L2402" s="7" t="n">
        <x:f>IF(K2402="缺失","",IF(K2402="非测试日纯氢",G2402,IF(K2402="非测试日仪表",E2402,F2402)))</x:f>
        <x:v>13.8</x:v>
      </x:c>
      <x:c r="M2402" s="2" t="n">
        <x:f>IF(K2402="缺失",1,0)</x:f>
        <x:v>0</x:v>
      </x:c>
      <x:c r="N2402" s="2" t="str">
        <x:v>车辆里程查询_20260901-20260930_1024辆_仪表里程.xlsx / AA198</x:v>
      </x:c>
      <x:c r="O2402" s="2" t="str">
        <x:v>车辆里程查询_20260901-20260930_1024辆_GPS里程.xlsx / AA296</x:v>
      </x:c>
      <x:c r="P2402" s="2" t="str">
        <x:v>车辆纯氢气里程查询_20260901-20260930_1024辆.xlsx / AA356</x:v>
      </x:c>
    </x:row>
    <x:row r="2403" ht="22" customHeight="1">
      <x:c r="A2403" s="2" t="n">
        <x:v>97</x:v>
      </x:c>
      <x:c r="B2403" s="2" t="str">
        <x:v>粤AG03213</x:v>
      </x:c>
      <x:c r="C2403" s="2" t="str">
        <x:v>刘念念</x:v>
      </x:c>
      <x:c r="D2403" s="8" t="d">
        <x:v>2026-09-24T00:00:00.000Z</x:v>
      </x:c>
      <x:c r="E2403" s="7" t="n">
        <x:v>121.4</x:v>
      </x:c>
      <x:c r="F2403" s="7" t="n">
        <x:v>69.8</x:v>
      </x:c>
      <x:c r="G2403" s="7"/>
      <x:c r="H2403" s="2" t="str">
        <x:v>否</x:v>
      </x:c>
      <x:c r="I2403" s="7" t="n">
        <x:f>IF(AND(ISNUMBER(E2403),ISNUMBER(F2403)),E2403-F2403,"")</x:f>
        <x:v>51.60000000000001</x:v>
      </x:c>
      <x:c r="J2403" s="2" t="str">
        <x:f>IF(H2403="否","不适用",IF(AND(ISNUMBER(E2403),ISNUMBER(F2403)),IF(I2403&gt;'规则与名单'!$B$2,"是","否"),"未判定"))</x:f>
        <x:v>不适用</x:v>
      </x:c>
      <x:c r="K2403" s="2" t="str">
        <x:f>IF(J2403="是",IF(ISNUMBER(F2403),"测试日GPS","缺失"),IF(ISNUMBER(G2403),"非测试日纯氢",IF(AND(H2403="是",J2403="未判定"),IF(ISNUMBER(F2403),"测试名单无纯氢GPS","缺失"),IF(ISNUMBER(E2403),"非测试日仪表","缺失"))))</x:f>
        <x:v>非测试日仪表</x:v>
      </x:c>
      <x:c r="L2403" s="7" t="n">
        <x:f>IF(K2403="缺失","",IF(K2403="非测试日纯氢",G2403,IF(K2403="非测试日仪表",E2403,F2403)))</x:f>
        <x:v>121.4</x:v>
      </x:c>
      <x:c r="M2403" s="2" t="n">
        <x:f>IF(K2403="缺失",1,0)</x:f>
        <x:v>0</x:v>
      </x:c>
      <x:c r="N2403" s="2" t="str">
        <x:v>车辆里程查询_20260901-20260930_1024辆_仪表里程.xlsx / AB198</x:v>
      </x:c>
      <x:c r="O2403" s="2" t="str">
        <x:v>车辆里程查询_20260901-20260930_1024辆_GPS里程.xlsx / AB296</x:v>
      </x:c>
      <x:c r="P2403" s="2" t="str">
        <x:v>车辆纯氢气里程查询_20260901-20260930_1024辆.xlsx / AB356</x:v>
      </x:c>
    </x:row>
    <x:row r="2404" ht="22" customHeight="1">
      <x:c r="A2404" s="2" t="n">
        <x:v>97</x:v>
      </x:c>
      <x:c r="B2404" s="2" t="str">
        <x:v>粤AG03213</x:v>
      </x:c>
      <x:c r="C2404" s="2" t="str">
        <x:v>刘念念</x:v>
      </x:c>
      <x:c r="D2404" s="8" t="d">
        <x:v>2026-09-25T00:00:00.000Z</x:v>
      </x:c>
      <x:c r="E2404" s="7" t="n">
        <x:v>62</x:v>
      </x:c>
      <x:c r="F2404" s="7" t="n">
        <x:v>62</x:v>
      </x:c>
      <x:c r="G2404" s="7"/>
      <x:c r="H2404" s="2" t="str">
        <x:v>否</x:v>
      </x:c>
      <x:c r="I2404" s="7" t="n">
        <x:f>IF(AND(ISNUMBER(E2404),ISNUMBER(F2404)),E2404-F2404,"")</x:f>
        <x:v>0</x:v>
      </x:c>
      <x:c r="J2404" s="2" t="str">
        <x:f>IF(H2404="否","不适用",IF(AND(ISNUMBER(E2404),ISNUMBER(F2404)),IF(I2404&gt;'规则与名单'!$B$2,"是","否"),"未判定"))</x:f>
        <x:v>不适用</x:v>
      </x:c>
      <x:c r="K2404" s="2" t="str">
        <x:f>IF(J2404="是",IF(ISNUMBER(F2404),"测试日GPS","缺失"),IF(ISNUMBER(G2404),"非测试日纯氢",IF(AND(H2404="是",J2404="未判定"),IF(ISNUMBER(F2404),"测试名单无纯氢GPS","缺失"),IF(ISNUMBER(E2404),"非测试日仪表","缺失"))))</x:f>
        <x:v>非测试日仪表</x:v>
      </x:c>
      <x:c r="L2404" s="7" t="n">
        <x:f>IF(K2404="缺失","",IF(K2404="非测试日纯氢",G2404,IF(K2404="非测试日仪表",E2404,F2404)))</x:f>
        <x:v>62</x:v>
      </x:c>
      <x:c r="M2404" s="2" t="n">
        <x:f>IF(K2404="缺失",1,0)</x:f>
        <x:v>0</x:v>
      </x:c>
      <x:c r="N2404" s="2" t="str">
        <x:v>车辆里程查询_20260901-20260930_1024辆_仪表里程.xlsx / AC198</x:v>
      </x:c>
      <x:c r="O2404" s="2" t="str">
        <x:v>车辆里程查询_20260901-20260930_1024辆_GPS里程.xlsx / AC296</x:v>
      </x:c>
      <x:c r="P2404" s="2" t="str">
        <x:v>车辆纯氢气里程查询_20260901-20260930_1024辆.xlsx / AC356</x:v>
      </x:c>
    </x:row>
    <x:row r="2405" ht="22" customHeight="1">
      <x:c r="A2405" s="2" t="n">
        <x:v>97</x:v>
      </x:c>
      <x:c r="B2405" s="2" t="str">
        <x:v>粤AG03213</x:v>
      </x:c>
      <x:c r="C2405" s="2" t="str">
        <x:v>刘念念</x:v>
      </x:c>
      <x:c r="D2405" s="8" t="d">
        <x:v>2026-09-26T00:00:00.000Z</x:v>
      </x:c>
      <x:c r="E2405" s="7" t="n">
        <x:v>83.1</x:v>
      </x:c>
      <x:c r="F2405" s="7" t="n">
        <x:v>82.1</x:v>
      </x:c>
      <x:c r="G2405" s="7"/>
      <x:c r="H2405" s="2" t="str">
        <x:v>否</x:v>
      </x:c>
      <x:c r="I2405" s="7" t="n">
        <x:f>IF(AND(ISNUMBER(E2405),ISNUMBER(F2405)),E2405-F2405,"")</x:f>
        <x:v>1</x:v>
      </x:c>
      <x:c r="J2405" s="2" t="str">
        <x:f>IF(H2405="否","不适用",IF(AND(ISNUMBER(E2405),ISNUMBER(F2405)),IF(I2405&gt;'规则与名单'!$B$2,"是","否"),"未判定"))</x:f>
        <x:v>不适用</x:v>
      </x:c>
      <x:c r="K2405" s="2" t="str">
        <x:f>IF(J2405="是",IF(ISNUMBER(F2405),"测试日GPS","缺失"),IF(ISNUMBER(G2405),"非测试日纯氢",IF(AND(H2405="是",J2405="未判定"),IF(ISNUMBER(F2405),"测试名单无纯氢GPS","缺失"),IF(ISNUMBER(E2405),"非测试日仪表","缺失"))))</x:f>
        <x:v>非测试日仪表</x:v>
      </x:c>
      <x:c r="L2405" s="7" t="n">
        <x:f>IF(K2405="缺失","",IF(K2405="非测试日纯氢",G2405,IF(K2405="非测试日仪表",E2405,F2405)))</x:f>
        <x:v>83.1</x:v>
      </x:c>
      <x:c r="M2405" s="2" t="n">
        <x:f>IF(K2405="缺失",1,0)</x:f>
        <x:v>0</x:v>
      </x:c>
      <x:c r="N2405" s="2" t="str">
        <x:v>车辆里程查询_20260901-20260930_1024辆_仪表里程.xlsx / AD198</x:v>
      </x:c>
      <x:c r="O2405" s="2" t="str">
        <x:v>车辆里程查询_20260901-20260930_1024辆_GPS里程.xlsx / AD296</x:v>
      </x:c>
      <x:c r="P2405" s="2" t="str">
        <x:v>车辆纯氢气里程查询_20260901-20260930_1024辆.xlsx / AD356</x:v>
      </x:c>
    </x:row>
    <x:row r="2406" ht="22" customHeight="1">
      <x:c r="A2406" s="2" t="n">
        <x:v>97</x:v>
      </x:c>
      <x:c r="B2406" s="2" t="str">
        <x:v>粤AG03213</x:v>
      </x:c>
      <x:c r="C2406" s="2" t="str">
        <x:v>刘念念</x:v>
      </x:c>
      <x:c r="D2406" s="8" t="d">
        <x:v>2026-09-27T00:00:00.000Z</x:v>
      </x:c>
      <x:c r="E2406" s="7" t="n">
        <x:v>76.3</x:v>
      </x:c>
      <x:c r="F2406" s="7" t="n">
        <x:v>75.9</x:v>
      </x:c>
      <x:c r="G2406" s="7"/>
      <x:c r="H2406" s="2" t="str">
        <x:v>否</x:v>
      </x:c>
      <x:c r="I2406" s="7" t="n">
        <x:f>IF(AND(ISNUMBER(E2406),ISNUMBER(F2406)),E2406-F2406,"")</x:f>
        <x:v>0.3999999999999915</x:v>
      </x:c>
      <x:c r="J2406" s="2" t="str">
        <x:f>IF(H2406="否","不适用",IF(AND(ISNUMBER(E2406),ISNUMBER(F2406)),IF(I2406&gt;'规则与名单'!$B$2,"是","否"),"未判定"))</x:f>
        <x:v>不适用</x:v>
      </x:c>
      <x:c r="K2406" s="2" t="str">
        <x:f>IF(J2406="是",IF(ISNUMBER(F2406),"测试日GPS","缺失"),IF(ISNUMBER(G2406),"非测试日纯氢",IF(AND(H2406="是",J2406="未判定"),IF(ISNUMBER(F2406),"测试名单无纯氢GPS","缺失"),IF(ISNUMBER(E2406),"非测试日仪表","缺失"))))</x:f>
        <x:v>非测试日仪表</x:v>
      </x:c>
      <x:c r="L2406" s="7" t="n">
        <x:f>IF(K2406="缺失","",IF(K2406="非测试日纯氢",G2406,IF(K2406="非测试日仪表",E2406,F2406)))</x:f>
        <x:v>76.3</x:v>
      </x:c>
      <x:c r="M2406" s="2" t="n">
        <x:f>IF(K2406="缺失",1,0)</x:f>
        <x:v>0</x:v>
      </x:c>
      <x:c r="N2406" s="2" t="str">
        <x:v>车辆里程查询_20260901-20260930_1024辆_仪表里程.xlsx / AE198</x:v>
      </x:c>
      <x:c r="O2406" s="2" t="str">
        <x:v>车辆里程查询_20260901-20260930_1024辆_GPS里程.xlsx / AE296</x:v>
      </x:c>
      <x:c r="P2406" s="2" t="str">
        <x:v>车辆纯氢气里程查询_20260901-20260930_1024辆.xlsx / AE356</x:v>
      </x:c>
    </x:row>
    <x:row r="2407" ht="22" customHeight="1">
      <x:c r="A2407" s="2" t="n">
        <x:v>97</x:v>
      </x:c>
      <x:c r="B2407" s="2" t="str">
        <x:v>粤AG03213</x:v>
      </x:c>
      <x:c r="C2407" s="2" t="str">
        <x:v>刘念念</x:v>
      </x:c>
      <x:c r="D2407" s="8" t="d">
        <x:v>2026-09-28T00:00:00.000Z</x:v>
      </x:c>
      <x:c r="E2407" s="7" t="n">
        <x:v>79.5</x:v>
      </x:c>
      <x:c r="F2407" s="7" t="n">
        <x:v>78.4</x:v>
      </x:c>
      <x:c r="G2407" s="7"/>
      <x:c r="H2407" s="2" t="str">
        <x:v>否</x:v>
      </x:c>
      <x:c r="I2407" s="7" t="n">
        <x:f>IF(AND(ISNUMBER(E2407),ISNUMBER(F2407)),E2407-F2407,"")</x:f>
        <x:v>1.0999999999999943</x:v>
      </x:c>
      <x:c r="J2407" s="2" t="str">
        <x:f>IF(H2407="否","不适用",IF(AND(ISNUMBER(E2407),ISNUMBER(F2407)),IF(I2407&gt;'规则与名单'!$B$2,"是","否"),"未判定"))</x:f>
        <x:v>不适用</x:v>
      </x:c>
      <x:c r="K2407" s="2" t="str">
        <x:f>IF(J2407="是",IF(ISNUMBER(F2407),"测试日GPS","缺失"),IF(ISNUMBER(G2407),"非测试日纯氢",IF(AND(H2407="是",J2407="未判定"),IF(ISNUMBER(F2407),"测试名单无纯氢GPS","缺失"),IF(ISNUMBER(E2407),"非测试日仪表","缺失"))))</x:f>
        <x:v>非测试日仪表</x:v>
      </x:c>
      <x:c r="L2407" s="7" t="n">
        <x:f>IF(K2407="缺失","",IF(K2407="非测试日纯氢",G2407,IF(K2407="非测试日仪表",E2407,F2407)))</x:f>
        <x:v>79.5</x:v>
      </x:c>
      <x:c r="M2407" s="2" t="n">
        <x:f>IF(K2407="缺失",1,0)</x:f>
        <x:v>0</x:v>
      </x:c>
      <x:c r="N2407" s="2" t="str">
        <x:v>车辆里程查询_20260901-20260930_1024辆_仪表里程.xlsx / AF198</x:v>
      </x:c>
      <x:c r="O2407" s="2" t="str">
        <x:v>车辆里程查询_20260901-20260930_1024辆_GPS里程.xlsx / AF296</x:v>
      </x:c>
      <x:c r="P2407" s="2" t="str">
        <x:v>车辆纯氢气里程查询_20260901-20260930_1024辆.xlsx / AF356</x:v>
      </x:c>
    </x:row>
    <x:row r="2408" ht="22" customHeight="1">
      <x:c r="A2408" s="2" t="n">
        <x:v>97</x:v>
      </x:c>
      <x:c r="B2408" s="2" t="str">
        <x:v>粤AG03213</x:v>
      </x:c>
      <x:c r="C2408" s="2" t="str">
        <x:v>刘念念</x:v>
      </x:c>
      <x:c r="D2408" s="8" t="d">
        <x:v>2026-09-29T00:00:00.000Z</x:v>
      </x:c>
      <x:c r="E2408" s="7" t="n">
        <x:v>76.9</x:v>
      </x:c>
      <x:c r="F2408" s="7" t="n">
        <x:v>75.9</x:v>
      </x:c>
      <x:c r="G2408" s="7"/>
      <x:c r="H2408" s="2" t="str">
        <x:v>否</x:v>
      </x:c>
      <x:c r="I2408" s="7" t="n">
        <x:f>IF(AND(ISNUMBER(E2408),ISNUMBER(F2408)),E2408-F2408,"")</x:f>
        <x:v>1</x:v>
      </x:c>
      <x:c r="J2408" s="2" t="str">
        <x:f>IF(H2408="否","不适用",IF(AND(ISNUMBER(E2408),ISNUMBER(F2408)),IF(I2408&gt;'规则与名单'!$B$2,"是","否"),"未判定"))</x:f>
        <x:v>不适用</x:v>
      </x:c>
      <x:c r="K2408" s="2" t="str">
        <x:f>IF(J2408="是",IF(ISNUMBER(F2408),"测试日GPS","缺失"),IF(ISNUMBER(G2408),"非测试日纯氢",IF(AND(H2408="是",J2408="未判定"),IF(ISNUMBER(F2408),"测试名单无纯氢GPS","缺失"),IF(ISNUMBER(E2408),"非测试日仪表","缺失"))))</x:f>
        <x:v>非测试日仪表</x:v>
      </x:c>
      <x:c r="L2408" s="7" t="n">
        <x:f>IF(K2408="缺失","",IF(K2408="非测试日纯氢",G2408,IF(K2408="非测试日仪表",E2408,F2408)))</x:f>
        <x:v>76.9</x:v>
      </x:c>
      <x:c r="M2408" s="2" t="n">
        <x:f>IF(K2408="缺失",1,0)</x:f>
        <x:v>0</x:v>
      </x:c>
      <x:c r="N2408" s="2" t="str">
        <x:v>车辆里程查询_20260901-20260930_1024辆_仪表里程.xlsx / AG198</x:v>
      </x:c>
      <x:c r="O2408" s="2" t="str">
        <x:v>车辆里程查询_20260901-20260930_1024辆_GPS里程.xlsx / AG296</x:v>
      </x:c>
      <x:c r="P2408" s="2" t="str">
        <x:v>车辆纯氢气里程查询_20260901-20260930_1024辆.xlsx / AG356</x:v>
      </x:c>
    </x:row>
    <x:row r="2409" ht="22" customHeight="1">
      <x:c r="A2409" s="2" t="n">
        <x:v>97</x:v>
      </x:c>
      <x:c r="B2409" s="2" t="str">
        <x:v>粤AG03213</x:v>
      </x:c>
      <x:c r="C2409" s="2" t="str">
        <x:v>刘念念</x:v>
      </x:c>
      <x:c r="D2409" s="8" t="d">
        <x:v>2026-09-30T00:00:00.000Z</x:v>
      </x:c>
      <x:c r="E2409" s="7" t="n">
        <x:v>71.7</x:v>
      </x:c>
      <x:c r="F2409" s="7" t="n">
        <x:v>70.7</x:v>
      </x:c>
      <x:c r="G2409" s="7"/>
      <x:c r="H2409" s="2" t="str">
        <x:v>否</x:v>
      </x:c>
      <x:c r="I2409" s="7" t="n">
        <x:f>IF(AND(ISNUMBER(E2409),ISNUMBER(F2409)),E2409-F2409,"")</x:f>
        <x:v>1</x:v>
      </x:c>
      <x:c r="J2409" s="2" t="str">
        <x:f>IF(H2409="否","不适用",IF(AND(ISNUMBER(E2409),ISNUMBER(F2409)),IF(I2409&gt;'规则与名单'!$B$2,"是","否"),"未判定"))</x:f>
        <x:v>不适用</x:v>
      </x:c>
      <x:c r="K2409" s="2" t="str">
        <x:f>IF(J2409="是",IF(ISNUMBER(F2409),"测试日GPS","缺失"),IF(ISNUMBER(G2409),"非测试日纯氢",IF(AND(H2409="是",J2409="未判定"),IF(ISNUMBER(F2409),"测试名单无纯氢GPS","缺失"),IF(ISNUMBER(E2409),"非测试日仪表","缺失"))))</x:f>
        <x:v>非测试日仪表</x:v>
      </x:c>
      <x:c r="L2409" s="7" t="n">
        <x:f>IF(K2409="缺失","",IF(K2409="非测试日纯氢",G2409,IF(K2409="非测试日仪表",E2409,F2409)))</x:f>
        <x:v>71.7</x:v>
      </x:c>
      <x:c r="M2409" s="2" t="n">
        <x:f>IF(K2409="缺失",1,0)</x:f>
        <x:v>0</x:v>
      </x:c>
      <x:c r="N2409" s="2" t="str">
        <x:v>车辆里程查询_20260901-20260930_1024辆_仪表里程.xlsx / AH198</x:v>
      </x:c>
      <x:c r="O2409" s="2" t="str">
        <x:v>车辆里程查询_20260901-20260930_1024辆_GPS里程.xlsx / AH296</x:v>
      </x:c>
      <x:c r="P2409" s="2" t="str">
        <x:v>车辆纯氢气里程查询_20260901-20260930_1024辆.xlsx / AH356</x:v>
      </x:c>
    </x:row>
    <x:row r="2410" ht="22" customHeight="1">
      <x:c r="A2410" s="2" t="n">
        <x:v>98</x:v>
      </x:c>
      <x:c r="B2410" s="2" t="str">
        <x:v>粤AG15568</x:v>
      </x:c>
      <x:c r="C2410" s="2" t="str">
        <x:v>刘念念</x:v>
      </x:c>
      <x:c r="D2410" s="8" t="d">
        <x:v>2026-09-01T00:00:00.000Z</x:v>
      </x:c>
      <x:c r="E2410" s="7" t="n">
        <x:v>55.3</x:v>
      </x:c>
      <x:c r="F2410" s="7" t="n">
        <x:v>39.6</x:v>
      </x:c>
      <x:c r="G2410" s="7"/>
      <x:c r="H2410" s="2" t="str">
        <x:v>否</x:v>
      </x:c>
      <x:c r="I2410" s="7" t="n">
        <x:f>IF(AND(ISNUMBER(E2410),ISNUMBER(F2410)),E2410-F2410,"")</x:f>
        <x:v>15.699999999999996</x:v>
      </x:c>
      <x:c r="J2410" s="2" t="str">
        <x:f>IF(H2410="否","不适用",IF(AND(ISNUMBER(E2410),ISNUMBER(F2410)),IF(I2410&gt;'规则与名单'!$B$2,"是","否"),"未判定"))</x:f>
        <x:v>不适用</x:v>
      </x:c>
      <x:c r="K2410" s="2" t="str">
        <x:f>IF(J2410="是",IF(ISNUMBER(F2410),"测试日GPS","缺失"),IF(ISNUMBER(G2410),"非测试日纯氢",IF(AND(H2410="是",J2410="未判定"),IF(ISNUMBER(F2410),"测试名单无纯氢GPS","缺失"),IF(ISNUMBER(E2410),"非测试日仪表","缺失"))))</x:f>
        <x:v>非测试日仪表</x:v>
      </x:c>
      <x:c r="L2410" s="7" t="n">
        <x:f>IF(K2410="缺失","",IF(K2410="非测试日纯氢",G2410,IF(K2410="非测试日仪表",E2410,F2410)))</x:f>
        <x:v>55.3</x:v>
      </x:c>
      <x:c r="M2410" s="2" t="n">
        <x:f>IF(K2410="缺失",1,0)</x:f>
        <x:v>0</x:v>
      </x:c>
      <x:c r="N2410" s="2" t="str">
        <x:v>车辆里程查询_20260901-20260930_1024辆_仪表里程.xlsx / E27</x:v>
      </x:c>
      <x:c r="O2410" s="2" t="str">
        <x:v>车辆里程查询_20260901-20260930_1024辆_GPS里程.xlsx / E233</x:v>
      </x:c>
      <x:c r="P2410" s="2" t="str">
        <x:v>车辆纯氢气里程查询_20260901-20260930_1024辆.xlsx / E317</x:v>
      </x:c>
    </x:row>
    <x:row r="2411" ht="22" customHeight="1">
      <x:c r="A2411" s="2" t="n">
        <x:v>98</x:v>
      </x:c>
      <x:c r="B2411" s="2" t="str">
        <x:v>粤AG15568</x:v>
      </x:c>
      <x:c r="C2411" s="2" t="str">
        <x:v>刘念念</x:v>
      </x:c>
      <x:c r="D2411" s="8" t="d">
        <x:v>2026-09-02T00:00:00.000Z</x:v>
      </x:c>
      <x:c r="E2411" s="7" t="n">
        <x:v>53</x:v>
      </x:c>
      <x:c r="F2411" s="7" t="n">
        <x:v>36.4</x:v>
      </x:c>
      <x:c r="G2411" s="7"/>
      <x:c r="H2411" s="2" t="str">
        <x:v>否</x:v>
      </x:c>
      <x:c r="I2411" s="7" t="n">
        <x:f>IF(AND(ISNUMBER(E2411),ISNUMBER(F2411)),E2411-F2411,"")</x:f>
        <x:v>16.6</x:v>
      </x:c>
      <x:c r="J2411" s="2" t="str">
        <x:f>IF(H2411="否","不适用",IF(AND(ISNUMBER(E2411),ISNUMBER(F2411)),IF(I2411&gt;'规则与名单'!$B$2,"是","否"),"未判定"))</x:f>
        <x:v>不适用</x:v>
      </x:c>
      <x:c r="K2411" s="2" t="str">
        <x:f>IF(J2411="是",IF(ISNUMBER(F2411),"测试日GPS","缺失"),IF(ISNUMBER(G2411),"非测试日纯氢",IF(AND(H2411="是",J2411="未判定"),IF(ISNUMBER(F2411),"测试名单无纯氢GPS","缺失"),IF(ISNUMBER(E2411),"非测试日仪表","缺失"))))</x:f>
        <x:v>非测试日仪表</x:v>
      </x:c>
      <x:c r="L2411" s="7" t="n">
        <x:f>IF(K2411="缺失","",IF(K2411="非测试日纯氢",G2411,IF(K2411="非测试日仪表",E2411,F2411)))</x:f>
        <x:v>53</x:v>
      </x:c>
      <x:c r="M2411" s="2" t="n">
        <x:f>IF(K2411="缺失",1,0)</x:f>
        <x:v>0</x:v>
      </x:c>
      <x:c r="N2411" s="2" t="str">
        <x:v>车辆里程查询_20260901-20260930_1024辆_仪表里程.xlsx / F27</x:v>
      </x:c>
      <x:c r="O2411" s="2" t="str">
        <x:v>车辆里程查询_20260901-20260930_1024辆_GPS里程.xlsx / F233</x:v>
      </x:c>
      <x:c r="P2411" s="2" t="str">
        <x:v>车辆纯氢气里程查询_20260901-20260930_1024辆.xlsx / F317</x:v>
      </x:c>
    </x:row>
    <x:row r="2412" ht="22" customHeight="1">
      <x:c r="A2412" s="2" t="n">
        <x:v>98</x:v>
      </x:c>
      <x:c r="B2412" s="2" t="str">
        <x:v>粤AG15568</x:v>
      </x:c>
      <x:c r="C2412" s="2" t="str">
        <x:v>刘念念</x:v>
      </x:c>
      <x:c r="D2412" s="8" t="d">
        <x:v>2026-09-03T00:00:00.000Z</x:v>
      </x:c>
      <x:c r="E2412" s="7" t="n">
        <x:v>28.6</x:v>
      </x:c>
      <x:c r="F2412" s="7" t="n">
        <x:v>42</x:v>
      </x:c>
      <x:c r="G2412" s="7"/>
      <x:c r="H2412" s="2" t="str">
        <x:v>否</x:v>
      </x:c>
      <x:c r="I2412" s="7" t="n">
        <x:f>IF(AND(ISNUMBER(E2412),ISNUMBER(F2412)),E2412-F2412,"")</x:f>
        <x:v>-13.399999999999999</x:v>
      </x:c>
      <x:c r="J2412" s="2" t="str">
        <x:f>IF(H2412="否","不适用",IF(AND(ISNUMBER(E2412),ISNUMBER(F2412)),IF(I2412&gt;'规则与名单'!$B$2,"是","否"),"未判定"))</x:f>
        <x:v>不适用</x:v>
      </x:c>
      <x:c r="K2412" s="2" t="str">
        <x:f>IF(J2412="是",IF(ISNUMBER(F2412),"测试日GPS","缺失"),IF(ISNUMBER(G2412),"非测试日纯氢",IF(AND(H2412="是",J2412="未判定"),IF(ISNUMBER(F2412),"测试名单无纯氢GPS","缺失"),IF(ISNUMBER(E2412),"非测试日仪表","缺失"))))</x:f>
        <x:v>非测试日仪表</x:v>
      </x:c>
      <x:c r="L2412" s="7" t="n">
        <x:f>IF(K2412="缺失","",IF(K2412="非测试日纯氢",G2412,IF(K2412="非测试日仪表",E2412,F2412)))</x:f>
        <x:v>28.6</x:v>
      </x:c>
      <x:c r="M2412" s="2" t="n">
        <x:f>IF(K2412="缺失",1,0)</x:f>
        <x:v>0</x:v>
      </x:c>
      <x:c r="N2412" s="2" t="str">
        <x:v>车辆里程查询_20260901-20260930_1024辆_仪表里程.xlsx / G27</x:v>
      </x:c>
      <x:c r="O2412" s="2" t="str">
        <x:v>车辆里程查询_20260901-20260930_1024辆_GPS里程.xlsx / G233</x:v>
      </x:c>
      <x:c r="P2412" s="2" t="str">
        <x:v>车辆纯氢气里程查询_20260901-20260930_1024辆.xlsx / G317</x:v>
      </x:c>
    </x:row>
    <x:row r="2413" ht="22" customHeight="1">
      <x:c r="A2413" s="2" t="n">
        <x:v>98</x:v>
      </x:c>
      <x:c r="B2413" s="2" t="str">
        <x:v>粤AG15568</x:v>
      </x:c>
      <x:c r="C2413" s="2" t="str">
        <x:v>刘念念</x:v>
      </x:c>
      <x:c r="D2413" s="8" t="d">
        <x:v>2026-09-04T00:00:00.000Z</x:v>
      </x:c>
      <x:c r="E2413" s="7" t="n">
        <x:v>55</x:v>
      </x:c>
      <x:c r="F2413" s="7" t="n">
        <x:v>41.5</x:v>
      </x:c>
      <x:c r="G2413" s="7"/>
      <x:c r="H2413" s="2" t="str">
        <x:v>否</x:v>
      </x:c>
      <x:c r="I2413" s="7" t="n">
        <x:f>IF(AND(ISNUMBER(E2413),ISNUMBER(F2413)),E2413-F2413,"")</x:f>
        <x:v>13.5</x:v>
      </x:c>
      <x:c r="J2413" s="2" t="str">
        <x:f>IF(H2413="否","不适用",IF(AND(ISNUMBER(E2413),ISNUMBER(F2413)),IF(I2413&gt;'规则与名单'!$B$2,"是","否"),"未判定"))</x:f>
        <x:v>不适用</x:v>
      </x:c>
      <x:c r="K2413" s="2" t="str">
        <x:f>IF(J2413="是",IF(ISNUMBER(F2413),"测试日GPS","缺失"),IF(ISNUMBER(G2413),"非测试日纯氢",IF(AND(H2413="是",J2413="未判定"),IF(ISNUMBER(F2413),"测试名单无纯氢GPS","缺失"),IF(ISNUMBER(E2413),"非测试日仪表","缺失"))))</x:f>
        <x:v>非测试日仪表</x:v>
      </x:c>
      <x:c r="L2413" s="7" t="n">
        <x:f>IF(K2413="缺失","",IF(K2413="非测试日纯氢",G2413,IF(K2413="非测试日仪表",E2413,F2413)))</x:f>
        <x:v>55</x:v>
      </x:c>
      <x:c r="M2413" s="2" t="n">
        <x:f>IF(K2413="缺失",1,0)</x:f>
        <x:v>0</x:v>
      </x:c>
      <x:c r="N2413" s="2" t="str">
        <x:v>车辆里程查询_20260901-20260930_1024辆_仪表里程.xlsx / H27</x:v>
      </x:c>
      <x:c r="O2413" s="2" t="str">
        <x:v>车辆里程查询_20260901-20260930_1024辆_GPS里程.xlsx / H233</x:v>
      </x:c>
      <x:c r="P2413" s="2" t="str">
        <x:v>车辆纯氢气里程查询_20260901-20260930_1024辆.xlsx / H317</x:v>
      </x:c>
    </x:row>
    <x:row r="2414" ht="22" customHeight="1">
      <x:c r="A2414" s="2" t="n">
        <x:v>98</x:v>
      </x:c>
      <x:c r="B2414" s="2" t="str">
        <x:v>粤AG15568</x:v>
      </x:c>
      <x:c r="C2414" s="2" t="str">
        <x:v>刘念念</x:v>
      </x:c>
      <x:c r="D2414" s="8" t="d">
        <x:v>2026-09-05T00:00:00.000Z</x:v>
      </x:c>
      <x:c r="E2414" s="7" t="n">
        <x:v>36.1</x:v>
      </x:c>
      <x:c r="F2414" s="7" t="n">
        <x:v>37.3</x:v>
      </x:c>
      <x:c r="G2414" s="7"/>
      <x:c r="H2414" s="2" t="str">
        <x:v>否</x:v>
      </x:c>
      <x:c r="I2414" s="7" t="n">
        <x:f>IF(AND(ISNUMBER(E2414),ISNUMBER(F2414)),E2414-F2414,"")</x:f>
        <x:v>-1.1999999999999957</x:v>
      </x:c>
      <x:c r="J2414" s="2" t="str">
        <x:f>IF(H2414="否","不适用",IF(AND(ISNUMBER(E2414),ISNUMBER(F2414)),IF(I2414&gt;'规则与名单'!$B$2,"是","否"),"未判定"))</x:f>
        <x:v>不适用</x:v>
      </x:c>
      <x:c r="K2414" s="2" t="str">
        <x:f>IF(J2414="是",IF(ISNUMBER(F2414),"测试日GPS","缺失"),IF(ISNUMBER(G2414),"非测试日纯氢",IF(AND(H2414="是",J2414="未判定"),IF(ISNUMBER(F2414),"测试名单无纯氢GPS","缺失"),IF(ISNUMBER(E2414),"非测试日仪表","缺失"))))</x:f>
        <x:v>非测试日仪表</x:v>
      </x:c>
      <x:c r="L2414" s="7" t="n">
        <x:f>IF(K2414="缺失","",IF(K2414="非测试日纯氢",G2414,IF(K2414="非测试日仪表",E2414,F2414)))</x:f>
        <x:v>36.1</x:v>
      </x:c>
      <x:c r="M2414" s="2" t="n">
        <x:f>IF(K2414="缺失",1,0)</x:f>
        <x:v>0</x:v>
      </x:c>
      <x:c r="N2414" s="2" t="str">
        <x:v>车辆里程查询_20260901-20260930_1024辆_仪表里程.xlsx / I27</x:v>
      </x:c>
      <x:c r="O2414" s="2" t="str">
        <x:v>车辆里程查询_20260901-20260930_1024辆_GPS里程.xlsx / I233</x:v>
      </x:c>
      <x:c r="P2414" s="2" t="str">
        <x:v>车辆纯氢气里程查询_20260901-20260930_1024辆.xlsx / I317</x:v>
      </x:c>
    </x:row>
    <x:row r="2415" ht="22" customHeight="1">
      <x:c r="A2415" s="2" t="n">
        <x:v>98</x:v>
      </x:c>
      <x:c r="B2415" s="2" t="str">
        <x:v>粤AG15568</x:v>
      </x:c>
      <x:c r="C2415" s="2" t="str">
        <x:v>刘念念</x:v>
      </x:c>
      <x:c r="D2415" s="8" t="d">
        <x:v>2026-09-06T00:00:00.000Z</x:v>
      </x:c>
      <x:c r="E2415" s="7" t="n">
        <x:v>40.9</x:v>
      </x:c>
      <x:c r="F2415" s="7" t="n">
        <x:v>41.8</x:v>
      </x:c>
      <x:c r="G2415" s="7"/>
      <x:c r="H2415" s="2" t="str">
        <x:v>否</x:v>
      </x:c>
      <x:c r="I2415" s="7" t="n">
        <x:f>IF(AND(ISNUMBER(E2415),ISNUMBER(F2415)),E2415-F2415,"")</x:f>
        <x:v>-0.8999999999999986</x:v>
      </x:c>
      <x:c r="J2415" s="2" t="str">
        <x:f>IF(H2415="否","不适用",IF(AND(ISNUMBER(E2415),ISNUMBER(F2415)),IF(I2415&gt;'规则与名单'!$B$2,"是","否"),"未判定"))</x:f>
        <x:v>不适用</x:v>
      </x:c>
      <x:c r="K2415" s="2" t="str">
        <x:f>IF(J2415="是",IF(ISNUMBER(F2415),"测试日GPS","缺失"),IF(ISNUMBER(G2415),"非测试日纯氢",IF(AND(H2415="是",J2415="未判定"),IF(ISNUMBER(F2415),"测试名单无纯氢GPS","缺失"),IF(ISNUMBER(E2415),"非测试日仪表","缺失"))))</x:f>
        <x:v>非测试日仪表</x:v>
      </x:c>
      <x:c r="L2415" s="7" t="n">
        <x:f>IF(K2415="缺失","",IF(K2415="非测试日纯氢",G2415,IF(K2415="非测试日仪表",E2415,F2415)))</x:f>
        <x:v>40.9</x:v>
      </x:c>
      <x:c r="M2415" s="2" t="n">
        <x:f>IF(K2415="缺失",1,0)</x:f>
        <x:v>0</x:v>
      </x:c>
      <x:c r="N2415" s="2" t="str">
        <x:v>车辆里程查询_20260901-20260930_1024辆_仪表里程.xlsx / J27</x:v>
      </x:c>
      <x:c r="O2415" s="2" t="str">
        <x:v>车辆里程查询_20260901-20260930_1024辆_GPS里程.xlsx / J233</x:v>
      </x:c>
      <x:c r="P2415" s="2" t="str">
        <x:v>车辆纯氢气里程查询_20260901-20260930_1024辆.xlsx / J317</x:v>
      </x:c>
    </x:row>
    <x:row r="2416" ht="22" customHeight="1">
      <x:c r="A2416" s="2" t="n">
        <x:v>98</x:v>
      </x:c>
      <x:c r="B2416" s="2" t="str">
        <x:v>粤AG15568</x:v>
      </x:c>
      <x:c r="C2416" s="2" t="str">
        <x:v>刘念念</x:v>
      </x:c>
      <x:c r="D2416" s="8" t="d">
        <x:v>2026-09-07T00:00:00.000Z</x:v>
      </x:c>
      <x:c r="E2416" s="7" t="n">
        <x:v>42.9</x:v>
      </x:c>
      <x:c r="F2416" s="7" t="n">
        <x:v>43.1</x:v>
      </x:c>
      <x:c r="G2416" s="7"/>
      <x:c r="H2416" s="2" t="str">
        <x:v>否</x:v>
      </x:c>
      <x:c r="I2416" s="7" t="n">
        <x:f>IF(AND(ISNUMBER(E2416),ISNUMBER(F2416)),E2416-F2416,"")</x:f>
        <x:v>-0.20000000000000284</x:v>
      </x:c>
      <x:c r="J2416" s="2" t="str">
        <x:f>IF(H2416="否","不适用",IF(AND(ISNUMBER(E2416),ISNUMBER(F2416)),IF(I2416&gt;'规则与名单'!$B$2,"是","否"),"未判定"))</x:f>
        <x:v>不适用</x:v>
      </x:c>
      <x:c r="K2416" s="2" t="str">
        <x:f>IF(J2416="是",IF(ISNUMBER(F2416),"测试日GPS","缺失"),IF(ISNUMBER(G2416),"非测试日纯氢",IF(AND(H2416="是",J2416="未判定"),IF(ISNUMBER(F2416),"测试名单无纯氢GPS","缺失"),IF(ISNUMBER(E2416),"非测试日仪表","缺失"))))</x:f>
        <x:v>非测试日仪表</x:v>
      </x:c>
      <x:c r="L2416" s="7" t="n">
        <x:f>IF(K2416="缺失","",IF(K2416="非测试日纯氢",G2416,IF(K2416="非测试日仪表",E2416,F2416)))</x:f>
        <x:v>42.9</x:v>
      </x:c>
      <x:c r="M2416" s="2" t="n">
        <x:f>IF(K2416="缺失",1,0)</x:f>
        <x:v>0</x:v>
      </x:c>
      <x:c r="N2416" s="2" t="str">
        <x:v>车辆里程查询_20260901-20260930_1024辆_仪表里程.xlsx / K27</x:v>
      </x:c>
      <x:c r="O2416" s="2" t="str">
        <x:v>车辆里程查询_20260901-20260930_1024辆_GPS里程.xlsx / K233</x:v>
      </x:c>
      <x:c r="P2416" s="2" t="str">
        <x:v>车辆纯氢气里程查询_20260901-20260930_1024辆.xlsx / K317</x:v>
      </x:c>
    </x:row>
    <x:row r="2417" ht="22" customHeight="1">
      <x:c r="A2417" s="2" t="n">
        <x:v>98</x:v>
      </x:c>
      <x:c r="B2417" s="2" t="str">
        <x:v>粤AG15568</x:v>
      </x:c>
      <x:c r="C2417" s="2" t="str">
        <x:v>刘念念</x:v>
      </x:c>
      <x:c r="D2417" s="8" t="d">
        <x:v>2026-09-08T00:00:00.000Z</x:v>
      </x:c>
      <x:c r="E2417" s="7" t="n">
        <x:v>38.1</x:v>
      </x:c>
      <x:c r="F2417" s="7" t="n">
        <x:v>38.8</x:v>
      </x:c>
      <x:c r="G2417" s="7"/>
      <x:c r="H2417" s="2" t="str">
        <x:v>否</x:v>
      </x:c>
      <x:c r="I2417" s="7" t="n">
        <x:f>IF(AND(ISNUMBER(E2417),ISNUMBER(F2417)),E2417-F2417,"")</x:f>
        <x:v>-0.6999999999999957</x:v>
      </x:c>
      <x:c r="J2417" s="2" t="str">
        <x:f>IF(H2417="否","不适用",IF(AND(ISNUMBER(E2417),ISNUMBER(F2417)),IF(I2417&gt;'规则与名单'!$B$2,"是","否"),"未判定"))</x:f>
        <x:v>不适用</x:v>
      </x:c>
      <x:c r="K2417" s="2" t="str">
        <x:f>IF(J2417="是",IF(ISNUMBER(F2417),"测试日GPS","缺失"),IF(ISNUMBER(G2417),"非测试日纯氢",IF(AND(H2417="是",J2417="未判定"),IF(ISNUMBER(F2417),"测试名单无纯氢GPS","缺失"),IF(ISNUMBER(E2417),"非测试日仪表","缺失"))))</x:f>
        <x:v>非测试日仪表</x:v>
      </x:c>
      <x:c r="L2417" s="7" t="n">
        <x:f>IF(K2417="缺失","",IF(K2417="非测试日纯氢",G2417,IF(K2417="非测试日仪表",E2417,F2417)))</x:f>
        <x:v>38.1</x:v>
      </x:c>
      <x:c r="M2417" s="2" t="n">
        <x:f>IF(K2417="缺失",1,0)</x:f>
        <x:v>0</x:v>
      </x:c>
      <x:c r="N2417" s="2" t="str">
        <x:v>车辆里程查询_20260901-20260930_1024辆_仪表里程.xlsx / L27</x:v>
      </x:c>
      <x:c r="O2417" s="2" t="str">
        <x:v>车辆里程查询_20260901-20260930_1024辆_GPS里程.xlsx / L233</x:v>
      </x:c>
      <x:c r="P2417" s="2" t="str">
        <x:v>车辆纯氢气里程查询_20260901-20260930_1024辆.xlsx / L317</x:v>
      </x:c>
    </x:row>
    <x:row r="2418" ht="22" customHeight="1">
      <x:c r="A2418" s="2" t="n">
        <x:v>98</x:v>
      </x:c>
      <x:c r="B2418" s="2" t="str">
        <x:v>粤AG15568</x:v>
      </x:c>
      <x:c r="C2418" s="2" t="str">
        <x:v>刘念念</x:v>
      </x:c>
      <x:c r="D2418" s="8" t="d">
        <x:v>2026-09-09T00:00:00.000Z</x:v>
      </x:c>
      <x:c r="E2418" s="7" t="n">
        <x:v>42.6</x:v>
      </x:c>
      <x:c r="F2418" s="7" t="n">
        <x:v>43.5</x:v>
      </x:c>
      <x:c r="G2418" s="7"/>
      <x:c r="H2418" s="2" t="str">
        <x:v>否</x:v>
      </x:c>
      <x:c r="I2418" s="7" t="n">
        <x:f>IF(AND(ISNUMBER(E2418),ISNUMBER(F2418)),E2418-F2418,"")</x:f>
        <x:v>-0.8999999999999986</x:v>
      </x:c>
      <x:c r="J2418" s="2" t="str">
        <x:f>IF(H2418="否","不适用",IF(AND(ISNUMBER(E2418),ISNUMBER(F2418)),IF(I2418&gt;'规则与名单'!$B$2,"是","否"),"未判定"))</x:f>
        <x:v>不适用</x:v>
      </x:c>
      <x:c r="K2418" s="2" t="str">
        <x:f>IF(J2418="是",IF(ISNUMBER(F2418),"测试日GPS","缺失"),IF(ISNUMBER(G2418),"非测试日纯氢",IF(AND(H2418="是",J2418="未判定"),IF(ISNUMBER(F2418),"测试名单无纯氢GPS","缺失"),IF(ISNUMBER(E2418),"非测试日仪表","缺失"))))</x:f>
        <x:v>非测试日仪表</x:v>
      </x:c>
      <x:c r="L2418" s="7" t="n">
        <x:f>IF(K2418="缺失","",IF(K2418="非测试日纯氢",G2418,IF(K2418="非测试日仪表",E2418,F2418)))</x:f>
        <x:v>42.6</x:v>
      </x:c>
      <x:c r="M2418" s="2" t="n">
        <x:f>IF(K2418="缺失",1,0)</x:f>
        <x:v>0</x:v>
      </x:c>
      <x:c r="N2418" s="2" t="str">
        <x:v>车辆里程查询_20260901-20260930_1024辆_仪表里程.xlsx / M27</x:v>
      </x:c>
      <x:c r="O2418" s="2" t="str">
        <x:v>车辆里程查询_20260901-20260930_1024辆_GPS里程.xlsx / M233</x:v>
      </x:c>
      <x:c r="P2418" s="2" t="str">
        <x:v>车辆纯氢气里程查询_20260901-20260930_1024辆.xlsx / M317</x:v>
      </x:c>
    </x:row>
    <x:row r="2419" ht="22" customHeight="1">
      <x:c r="A2419" s="2" t="n">
        <x:v>98</x:v>
      </x:c>
      <x:c r="B2419" s="2" t="str">
        <x:v>粤AG15568</x:v>
      </x:c>
      <x:c r="C2419" s="2" t="str">
        <x:v>刘念念</x:v>
      </x:c>
      <x:c r="D2419" s="8" t="d">
        <x:v>2026-09-10T00:00:00.000Z</x:v>
      </x:c>
      <x:c r="E2419" s="7" t="n">
        <x:v>40.6</x:v>
      </x:c>
      <x:c r="F2419" s="7" t="n">
        <x:v>41.1</x:v>
      </x:c>
      <x:c r="G2419" s="7"/>
      <x:c r="H2419" s="2" t="str">
        <x:v>否</x:v>
      </x:c>
      <x:c r="I2419" s="7" t="n">
        <x:f>IF(AND(ISNUMBER(E2419),ISNUMBER(F2419)),E2419-F2419,"")</x:f>
        <x:v>-0.5</x:v>
      </x:c>
      <x:c r="J2419" s="2" t="str">
        <x:f>IF(H2419="否","不适用",IF(AND(ISNUMBER(E2419),ISNUMBER(F2419)),IF(I2419&gt;'规则与名单'!$B$2,"是","否"),"未判定"))</x:f>
        <x:v>不适用</x:v>
      </x:c>
      <x:c r="K2419" s="2" t="str">
        <x:f>IF(J2419="是",IF(ISNUMBER(F2419),"测试日GPS","缺失"),IF(ISNUMBER(G2419),"非测试日纯氢",IF(AND(H2419="是",J2419="未判定"),IF(ISNUMBER(F2419),"测试名单无纯氢GPS","缺失"),IF(ISNUMBER(E2419),"非测试日仪表","缺失"))))</x:f>
        <x:v>非测试日仪表</x:v>
      </x:c>
      <x:c r="L2419" s="7" t="n">
        <x:f>IF(K2419="缺失","",IF(K2419="非测试日纯氢",G2419,IF(K2419="非测试日仪表",E2419,F2419)))</x:f>
        <x:v>40.6</x:v>
      </x:c>
      <x:c r="M2419" s="2" t="n">
        <x:f>IF(K2419="缺失",1,0)</x:f>
        <x:v>0</x:v>
      </x:c>
      <x:c r="N2419" s="2" t="str">
        <x:v>车辆里程查询_20260901-20260930_1024辆_仪表里程.xlsx / N27</x:v>
      </x:c>
      <x:c r="O2419" s="2" t="str">
        <x:v>车辆里程查询_20260901-20260930_1024辆_GPS里程.xlsx / N233</x:v>
      </x:c>
      <x:c r="P2419" s="2" t="str">
        <x:v>车辆纯氢气里程查询_20260901-20260930_1024辆.xlsx / N317</x:v>
      </x:c>
    </x:row>
    <x:row r="2420" ht="22" customHeight="1">
      <x:c r="A2420" s="2" t="n">
        <x:v>98</x:v>
      </x:c>
      <x:c r="B2420" s="2" t="str">
        <x:v>粤AG15568</x:v>
      </x:c>
      <x:c r="C2420" s="2" t="str">
        <x:v>刘念念</x:v>
      </x:c>
      <x:c r="D2420" s="8" t="d">
        <x:v>2026-09-11T00:00:00.000Z</x:v>
      </x:c>
      <x:c r="E2420" s="7" t="n">
        <x:v>39.6</x:v>
      </x:c>
      <x:c r="F2420" s="7" t="n">
        <x:v>45.8</x:v>
      </x:c>
      <x:c r="G2420" s="7"/>
      <x:c r="H2420" s="2" t="str">
        <x:v>否</x:v>
      </x:c>
      <x:c r="I2420" s="7" t="n">
        <x:f>IF(AND(ISNUMBER(E2420),ISNUMBER(F2420)),E2420-F2420,"")</x:f>
        <x:v>-6.199999999999996</x:v>
      </x:c>
      <x:c r="J2420" s="2" t="str">
        <x:f>IF(H2420="否","不适用",IF(AND(ISNUMBER(E2420),ISNUMBER(F2420)),IF(I2420&gt;'规则与名单'!$B$2,"是","否"),"未判定"))</x:f>
        <x:v>不适用</x:v>
      </x:c>
      <x:c r="K2420" s="2" t="str">
        <x:f>IF(J2420="是",IF(ISNUMBER(F2420),"测试日GPS","缺失"),IF(ISNUMBER(G2420),"非测试日纯氢",IF(AND(H2420="是",J2420="未判定"),IF(ISNUMBER(F2420),"测试名单无纯氢GPS","缺失"),IF(ISNUMBER(E2420),"非测试日仪表","缺失"))))</x:f>
        <x:v>非测试日仪表</x:v>
      </x:c>
      <x:c r="L2420" s="7" t="n">
        <x:f>IF(K2420="缺失","",IF(K2420="非测试日纯氢",G2420,IF(K2420="非测试日仪表",E2420,F2420)))</x:f>
        <x:v>39.6</x:v>
      </x:c>
      <x:c r="M2420" s="2" t="n">
        <x:f>IF(K2420="缺失",1,0)</x:f>
        <x:v>0</x:v>
      </x:c>
      <x:c r="N2420" s="2" t="str">
        <x:v>车辆里程查询_20260901-20260930_1024辆_仪表里程.xlsx / O27</x:v>
      </x:c>
      <x:c r="O2420" s="2" t="str">
        <x:v>车辆里程查询_20260901-20260930_1024辆_GPS里程.xlsx / O233</x:v>
      </x:c>
      <x:c r="P2420" s="2" t="str">
        <x:v>车辆纯氢气里程查询_20260901-20260930_1024辆.xlsx / O317</x:v>
      </x:c>
    </x:row>
    <x:row r="2421" ht="22" customHeight="1">
      <x:c r="A2421" s="2" t="n">
        <x:v>98</x:v>
      </x:c>
      <x:c r="B2421" s="2" t="str">
        <x:v>粤AG15568</x:v>
      </x:c>
      <x:c r="C2421" s="2" t="str">
        <x:v>刘念念</x:v>
      </x:c>
      <x:c r="D2421" s="8" t="d">
        <x:v>2026-09-12T00:00:00.000Z</x:v>
      </x:c>
      <x:c r="E2421" s="7" t="n">
        <x:v>50.9</x:v>
      </x:c>
      <x:c r="F2421" s="7" t="n">
        <x:v>46.9</x:v>
      </x:c>
      <x:c r="G2421" s="7"/>
      <x:c r="H2421" s="2" t="str">
        <x:v>否</x:v>
      </x:c>
      <x:c r="I2421" s="7" t="n">
        <x:f>IF(AND(ISNUMBER(E2421),ISNUMBER(F2421)),E2421-F2421,"")</x:f>
        <x:v>4</x:v>
      </x:c>
      <x:c r="J2421" s="2" t="str">
        <x:f>IF(H2421="否","不适用",IF(AND(ISNUMBER(E2421),ISNUMBER(F2421)),IF(I2421&gt;'规则与名单'!$B$2,"是","否"),"未判定"))</x:f>
        <x:v>不适用</x:v>
      </x:c>
      <x:c r="K2421" s="2" t="str">
        <x:f>IF(J2421="是",IF(ISNUMBER(F2421),"测试日GPS","缺失"),IF(ISNUMBER(G2421),"非测试日纯氢",IF(AND(H2421="是",J2421="未判定"),IF(ISNUMBER(F2421),"测试名单无纯氢GPS","缺失"),IF(ISNUMBER(E2421),"非测试日仪表","缺失"))))</x:f>
        <x:v>非测试日仪表</x:v>
      </x:c>
      <x:c r="L2421" s="7" t="n">
        <x:f>IF(K2421="缺失","",IF(K2421="非测试日纯氢",G2421,IF(K2421="非测试日仪表",E2421,F2421)))</x:f>
        <x:v>50.9</x:v>
      </x:c>
      <x:c r="M2421" s="2" t="n">
        <x:f>IF(K2421="缺失",1,0)</x:f>
        <x:v>0</x:v>
      </x:c>
      <x:c r="N2421" s="2" t="str">
        <x:v>车辆里程查询_20260901-20260930_1024辆_仪表里程.xlsx / P27</x:v>
      </x:c>
      <x:c r="O2421" s="2" t="str">
        <x:v>车辆里程查询_20260901-20260930_1024辆_GPS里程.xlsx / P233</x:v>
      </x:c>
      <x:c r="P2421" s="2" t="str">
        <x:v>车辆纯氢气里程查询_20260901-20260930_1024辆.xlsx / P317</x:v>
      </x:c>
    </x:row>
    <x:row r="2422" ht="22" customHeight="1">
      <x:c r="A2422" s="2" t="n">
        <x:v>98</x:v>
      </x:c>
      <x:c r="B2422" s="2" t="str">
        <x:v>粤AG15568</x:v>
      </x:c>
      <x:c r="C2422" s="2" t="str">
        <x:v>刘念念</x:v>
      </x:c>
      <x:c r="D2422" s="8" t="d">
        <x:v>2026-09-13T00:00:00.000Z</x:v>
      </x:c>
      <x:c r="E2422" s="7" t="n">
        <x:v>36.2</x:v>
      </x:c>
      <x:c r="F2422" s="7" t="n">
        <x:v>38.7</x:v>
      </x:c>
      <x:c r="G2422" s="7"/>
      <x:c r="H2422" s="2" t="str">
        <x:v>否</x:v>
      </x:c>
      <x:c r="I2422" s="7" t="n">
        <x:f>IF(AND(ISNUMBER(E2422),ISNUMBER(F2422)),E2422-F2422,"")</x:f>
        <x:v>-2.5</x:v>
      </x:c>
      <x:c r="J2422" s="2" t="str">
        <x:f>IF(H2422="否","不适用",IF(AND(ISNUMBER(E2422),ISNUMBER(F2422)),IF(I2422&gt;'规则与名单'!$B$2,"是","否"),"未判定"))</x:f>
        <x:v>不适用</x:v>
      </x:c>
      <x:c r="K2422" s="2" t="str">
        <x:f>IF(J2422="是",IF(ISNUMBER(F2422),"测试日GPS","缺失"),IF(ISNUMBER(G2422),"非测试日纯氢",IF(AND(H2422="是",J2422="未判定"),IF(ISNUMBER(F2422),"测试名单无纯氢GPS","缺失"),IF(ISNUMBER(E2422),"非测试日仪表","缺失"))))</x:f>
        <x:v>非测试日仪表</x:v>
      </x:c>
      <x:c r="L2422" s="7" t="n">
        <x:f>IF(K2422="缺失","",IF(K2422="非测试日纯氢",G2422,IF(K2422="非测试日仪表",E2422,F2422)))</x:f>
        <x:v>36.2</x:v>
      </x:c>
      <x:c r="M2422" s="2" t="n">
        <x:f>IF(K2422="缺失",1,0)</x:f>
        <x:v>0</x:v>
      </x:c>
      <x:c r="N2422" s="2" t="str">
        <x:v>车辆里程查询_20260901-20260930_1024辆_仪表里程.xlsx / Q27</x:v>
      </x:c>
      <x:c r="O2422" s="2" t="str">
        <x:v>车辆里程查询_20260901-20260930_1024辆_GPS里程.xlsx / Q233</x:v>
      </x:c>
      <x:c r="P2422" s="2" t="str">
        <x:v>车辆纯氢气里程查询_20260901-20260930_1024辆.xlsx / Q317</x:v>
      </x:c>
    </x:row>
    <x:row r="2423" ht="22" customHeight="1">
      <x:c r="A2423" s="2" t="n">
        <x:v>98</x:v>
      </x:c>
      <x:c r="B2423" s="2" t="str">
        <x:v>粤AG15568</x:v>
      </x:c>
      <x:c r="C2423" s="2" t="str">
        <x:v>刘念念</x:v>
      </x:c>
      <x:c r="D2423" s="8" t="d">
        <x:v>2026-09-14T00:00:00.000Z</x:v>
      </x:c>
      <x:c r="E2423" s="7" t="n">
        <x:v>40.6</x:v>
      </x:c>
      <x:c r="F2423" s="7" t="n">
        <x:v>41.3</x:v>
      </x:c>
      <x:c r="G2423" s="7"/>
      <x:c r="H2423" s="2" t="str">
        <x:v>否</x:v>
      </x:c>
      <x:c r="I2423" s="7" t="n">
        <x:f>IF(AND(ISNUMBER(E2423),ISNUMBER(F2423)),E2423-F2423,"")</x:f>
        <x:v>-0.6999999999999957</x:v>
      </x:c>
      <x:c r="J2423" s="2" t="str">
        <x:f>IF(H2423="否","不适用",IF(AND(ISNUMBER(E2423),ISNUMBER(F2423)),IF(I2423&gt;'规则与名单'!$B$2,"是","否"),"未判定"))</x:f>
        <x:v>不适用</x:v>
      </x:c>
      <x:c r="K2423" s="2" t="str">
        <x:f>IF(J2423="是",IF(ISNUMBER(F2423),"测试日GPS","缺失"),IF(ISNUMBER(G2423),"非测试日纯氢",IF(AND(H2423="是",J2423="未判定"),IF(ISNUMBER(F2423),"测试名单无纯氢GPS","缺失"),IF(ISNUMBER(E2423),"非测试日仪表","缺失"))))</x:f>
        <x:v>非测试日仪表</x:v>
      </x:c>
      <x:c r="L2423" s="7" t="n">
        <x:f>IF(K2423="缺失","",IF(K2423="非测试日纯氢",G2423,IF(K2423="非测试日仪表",E2423,F2423)))</x:f>
        <x:v>40.6</x:v>
      </x:c>
      <x:c r="M2423" s="2" t="n">
        <x:f>IF(K2423="缺失",1,0)</x:f>
        <x:v>0</x:v>
      </x:c>
      <x:c r="N2423" s="2" t="str">
        <x:v>车辆里程查询_20260901-20260930_1024辆_仪表里程.xlsx / R27</x:v>
      </x:c>
      <x:c r="O2423" s="2" t="str">
        <x:v>车辆里程查询_20260901-20260930_1024辆_GPS里程.xlsx / R233</x:v>
      </x:c>
      <x:c r="P2423" s="2" t="str">
        <x:v>车辆纯氢气里程查询_20260901-20260930_1024辆.xlsx / R317</x:v>
      </x:c>
    </x:row>
    <x:row r="2424" ht="22" customHeight="1">
      <x:c r="A2424" s="2" t="n">
        <x:v>98</x:v>
      </x:c>
      <x:c r="B2424" s="2" t="str">
        <x:v>粤AG15568</x:v>
      </x:c>
      <x:c r="C2424" s="2" t="str">
        <x:v>刘念念</x:v>
      </x:c>
      <x:c r="D2424" s="8" t="d">
        <x:v>2026-09-15T00:00:00.000Z</x:v>
      </x:c>
      <x:c r="E2424" s="7" t="n">
        <x:v>2.5</x:v>
      </x:c>
      <x:c r="F2424" s="7" t="n">
        <x:v>3.5</x:v>
      </x:c>
      <x:c r="G2424" s="7"/>
      <x:c r="H2424" s="2" t="str">
        <x:v>否</x:v>
      </x:c>
      <x:c r="I2424" s="7" t="n">
        <x:f>IF(AND(ISNUMBER(E2424),ISNUMBER(F2424)),E2424-F2424,"")</x:f>
        <x:v>-1</x:v>
      </x:c>
      <x:c r="J2424" s="2" t="str">
        <x:f>IF(H2424="否","不适用",IF(AND(ISNUMBER(E2424),ISNUMBER(F2424)),IF(I2424&gt;'规则与名单'!$B$2,"是","否"),"未判定"))</x:f>
        <x:v>不适用</x:v>
      </x:c>
      <x:c r="K2424" s="2" t="str">
        <x:f>IF(J2424="是",IF(ISNUMBER(F2424),"测试日GPS","缺失"),IF(ISNUMBER(G2424),"非测试日纯氢",IF(AND(H2424="是",J2424="未判定"),IF(ISNUMBER(F2424),"测试名单无纯氢GPS","缺失"),IF(ISNUMBER(E2424),"非测试日仪表","缺失"))))</x:f>
        <x:v>非测试日仪表</x:v>
      </x:c>
      <x:c r="L2424" s="7" t="n">
        <x:f>IF(K2424="缺失","",IF(K2424="非测试日纯氢",G2424,IF(K2424="非测试日仪表",E2424,F2424)))</x:f>
        <x:v>2.5</x:v>
      </x:c>
      <x:c r="M2424" s="2" t="n">
        <x:f>IF(K2424="缺失",1,0)</x:f>
        <x:v>0</x:v>
      </x:c>
      <x:c r="N2424" s="2" t="str">
        <x:v>车辆里程查询_20260901-20260930_1024辆_仪表里程.xlsx / S27</x:v>
      </x:c>
      <x:c r="O2424" s="2" t="str">
        <x:v>车辆里程查询_20260901-20260930_1024辆_GPS里程.xlsx / S233</x:v>
      </x:c>
      <x:c r="P2424" s="2" t="str">
        <x:v>车辆纯氢气里程查询_20260901-20260930_1024辆.xlsx / S317</x:v>
      </x:c>
    </x:row>
    <x:row r="2425" ht="22" customHeight="1">
      <x:c r="A2425" s="2" t="n">
        <x:v>98</x:v>
      </x:c>
      <x:c r="B2425" s="2" t="str">
        <x:v>粤AG15568</x:v>
      </x:c>
      <x:c r="C2425" s="2" t="str">
        <x:v>刘念念</x:v>
      </x:c>
      <x:c r="D2425" s="8" t="d">
        <x:v>2026-09-16T00:00:00.000Z</x:v>
      </x:c>
      <x:c r="E2425" s="7" t="n">
        <x:v>2.6</x:v>
      </x:c>
      <x:c r="F2425" s="7" t="n">
        <x:v>3.8</x:v>
      </x:c>
      <x:c r="G2425" s="7"/>
      <x:c r="H2425" s="2" t="str">
        <x:v>否</x:v>
      </x:c>
      <x:c r="I2425" s="7" t="n">
        <x:f>IF(AND(ISNUMBER(E2425),ISNUMBER(F2425)),E2425-F2425,"")</x:f>
        <x:v>-1.1999999999999997</x:v>
      </x:c>
      <x:c r="J2425" s="2" t="str">
        <x:f>IF(H2425="否","不适用",IF(AND(ISNUMBER(E2425),ISNUMBER(F2425)),IF(I2425&gt;'规则与名单'!$B$2,"是","否"),"未判定"))</x:f>
        <x:v>不适用</x:v>
      </x:c>
      <x:c r="K2425" s="2" t="str">
        <x:f>IF(J2425="是",IF(ISNUMBER(F2425),"测试日GPS","缺失"),IF(ISNUMBER(G2425),"非测试日纯氢",IF(AND(H2425="是",J2425="未判定"),IF(ISNUMBER(F2425),"测试名单无纯氢GPS","缺失"),IF(ISNUMBER(E2425),"非测试日仪表","缺失"))))</x:f>
        <x:v>非测试日仪表</x:v>
      </x:c>
      <x:c r="L2425" s="7" t="n">
        <x:f>IF(K2425="缺失","",IF(K2425="非测试日纯氢",G2425,IF(K2425="非测试日仪表",E2425,F2425)))</x:f>
        <x:v>2.6</x:v>
      </x:c>
      <x:c r="M2425" s="2" t="n">
        <x:f>IF(K2425="缺失",1,0)</x:f>
        <x:v>0</x:v>
      </x:c>
      <x:c r="N2425" s="2" t="str">
        <x:v>车辆里程查询_20260901-20260930_1024辆_仪表里程.xlsx / T27</x:v>
      </x:c>
      <x:c r="O2425" s="2" t="str">
        <x:v>车辆里程查询_20260901-20260930_1024辆_GPS里程.xlsx / T233</x:v>
      </x:c>
      <x:c r="P2425" s="2" t="str">
        <x:v>车辆纯氢气里程查询_20260901-20260930_1024辆.xlsx / T317</x:v>
      </x:c>
    </x:row>
    <x:row r="2426" ht="22" customHeight="1">
      <x:c r="A2426" s="2" t="n">
        <x:v>98</x:v>
      </x:c>
      <x:c r="B2426" s="2" t="str">
        <x:v>粤AG15568</x:v>
      </x:c>
      <x:c r="C2426" s="2" t="str">
        <x:v>刘念念</x:v>
      </x:c>
      <x:c r="D2426" s="8" t="d">
        <x:v>2026-09-17T00:00:00.000Z</x:v>
      </x:c>
      <x:c r="E2426" s="7" t="n">
        <x:v>37.9</x:v>
      </x:c>
      <x:c r="F2426" s="7" t="n">
        <x:v>38.2</x:v>
      </x:c>
      <x:c r="G2426" s="7"/>
      <x:c r="H2426" s="2" t="str">
        <x:v>否</x:v>
      </x:c>
      <x:c r="I2426" s="7" t="n">
        <x:f>IF(AND(ISNUMBER(E2426),ISNUMBER(F2426)),E2426-F2426,"")</x:f>
        <x:v>-0.30000000000000426</x:v>
      </x:c>
      <x:c r="J2426" s="2" t="str">
        <x:f>IF(H2426="否","不适用",IF(AND(ISNUMBER(E2426),ISNUMBER(F2426)),IF(I2426&gt;'规则与名单'!$B$2,"是","否"),"未判定"))</x:f>
        <x:v>不适用</x:v>
      </x:c>
      <x:c r="K2426" s="2" t="str">
        <x:f>IF(J2426="是",IF(ISNUMBER(F2426),"测试日GPS","缺失"),IF(ISNUMBER(G2426),"非测试日纯氢",IF(AND(H2426="是",J2426="未判定"),IF(ISNUMBER(F2426),"测试名单无纯氢GPS","缺失"),IF(ISNUMBER(E2426),"非测试日仪表","缺失"))))</x:f>
        <x:v>非测试日仪表</x:v>
      </x:c>
      <x:c r="L2426" s="7" t="n">
        <x:f>IF(K2426="缺失","",IF(K2426="非测试日纯氢",G2426,IF(K2426="非测试日仪表",E2426,F2426)))</x:f>
        <x:v>37.9</x:v>
      </x:c>
      <x:c r="M2426" s="2" t="n">
        <x:f>IF(K2426="缺失",1,0)</x:f>
        <x:v>0</x:v>
      </x:c>
      <x:c r="N2426" s="2" t="str">
        <x:v>车辆里程查询_20260901-20260930_1024辆_仪表里程.xlsx / U27</x:v>
      </x:c>
      <x:c r="O2426" s="2" t="str">
        <x:v>车辆里程查询_20260901-20260930_1024辆_GPS里程.xlsx / U233</x:v>
      </x:c>
      <x:c r="P2426" s="2" t="str">
        <x:v>车辆纯氢气里程查询_20260901-20260930_1024辆.xlsx / U317</x:v>
      </x:c>
    </x:row>
    <x:row r="2427" ht="22" customHeight="1">
      <x:c r="A2427" s="2" t="n">
        <x:v>98</x:v>
      </x:c>
      <x:c r="B2427" s="2" t="str">
        <x:v>粤AG15568</x:v>
      </x:c>
      <x:c r="C2427" s="2" t="str">
        <x:v>刘念念</x:v>
      </x:c>
      <x:c r="D2427" s="8" t="d">
        <x:v>2026-09-18T00:00:00.000Z</x:v>
      </x:c>
      <x:c r="E2427" s="7" t="n">
        <x:v>0.9</x:v>
      </x:c>
      <x:c r="F2427" s="7" t="n">
        <x:v>34.3</x:v>
      </x:c>
      <x:c r="G2427" s="7"/>
      <x:c r="H2427" s="2" t="str">
        <x:v>否</x:v>
      </x:c>
      <x:c r="I2427" s="7" t="n">
        <x:f>IF(AND(ISNUMBER(E2427),ISNUMBER(F2427)),E2427-F2427,"")</x:f>
        <x:v>-33.4</x:v>
      </x:c>
      <x:c r="J2427" s="2" t="str">
        <x:f>IF(H2427="否","不适用",IF(AND(ISNUMBER(E2427),ISNUMBER(F2427)),IF(I2427&gt;'规则与名单'!$B$2,"是","否"),"未判定"))</x:f>
        <x:v>不适用</x:v>
      </x:c>
      <x:c r="K2427" s="2" t="str">
        <x:f>IF(J2427="是",IF(ISNUMBER(F2427),"测试日GPS","缺失"),IF(ISNUMBER(G2427),"非测试日纯氢",IF(AND(H2427="是",J2427="未判定"),IF(ISNUMBER(F2427),"测试名单无纯氢GPS","缺失"),IF(ISNUMBER(E2427),"非测试日仪表","缺失"))))</x:f>
        <x:v>非测试日仪表</x:v>
      </x:c>
      <x:c r="L2427" s="7" t="n">
        <x:f>IF(K2427="缺失","",IF(K2427="非测试日纯氢",G2427,IF(K2427="非测试日仪表",E2427,F2427)))</x:f>
        <x:v>0.9</x:v>
      </x:c>
      <x:c r="M2427" s="2" t="n">
        <x:f>IF(K2427="缺失",1,0)</x:f>
        <x:v>0</x:v>
      </x:c>
      <x:c r="N2427" s="2" t="str">
        <x:v>车辆里程查询_20260901-20260930_1024辆_仪表里程.xlsx / V27</x:v>
      </x:c>
      <x:c r="O2427" s="2" t="str">
        <x:v>车辆里程查询_20260901-20260930_1024辆_GPS里程.xlsx / V233</x:v>
      </x:c>
      <x:c r="P2427" s="2" t="str">
        <x:v>车辆纯氢气里程查询_20260901-20260930_1024辆.xlsx / V317</x:v>
      </x:c>
    </x:row>
    <x:row r="2428" ht="22" customHeight="1">
      <x:c r="A2428" s="2" t="n">
        <x:v>98</x:v>
      </x:c>
      <x:c r="B2428" s="2" t="str">
        <x:v>粤AG15568</x:v>
      </x:c>
      <x:c r="C2428" s="2" t="str">
        <x:v>刘念念</x:v>
      </x:c>
      <x:c r="D2428" s="8" t="d">
        <x:v>2026-09-19T00:00:00.000Z</x:v>
      </x:c>
      <x:c r="E2428" s="7" t="n">
        <x:v>81.2</x:v>
      </x:c>
      <x:c r="F2428" s="7" t="n">
        <x:v>47.8</x:v>
      </x:c>
      <x:c r="G2428" s="7"/>
      <x:c r="H2428" s="2" t="str">
        <x:v>否</x:v>
      </x:c>
      <x:c r="I2428" s="7" t="n">
        <x:f>IF(AND(ISNUMBER(E2428),ISNUMBER(F2428)),E2428-F2428,"")</x:f>
        <x:v>33.400000000000006</x:v>
      </x:c>
      <x:c r="J2428" s="2" t="str">
        <x:f>IF(H2428="否","不适用",IF(AND(ISNUMBER(E2428),ISNUMBER(F2428)),IF(I2428&gt;'规则与名单'!$B$2,"是","否"),"未判定"))</x:f>
        <x:v>不适用</x:v>
      </x:c>
      <x:c r="K2428" s="2" t="str">
        <x:f>IF(J2428="是",IF(ISNUMBER(F2428),"测试日GPS","缺失"),IF(ISNUMBER(G2428),"非测试日纯氢",IF(AND(H2428="是",J2428="未判定"),IF(ISNUMBER(F2428),"测试名单无纯氢GPS","缺失"),IF(ISNUMBER(E2428),"非测试日仪表","缺失"))))</x:f>
        <x:v>非测试日仪表</x:v>
      </x:c>
      <x:c r="L2428" s="7" t="n">
        <x:f>IF(K2428="缺失","",IF(K2428="非测试日纯氢",G2428,IF(K2428="非测试日仪表",E2428,F2428)))</x:f>
        <x:v>81.2</x:v>
      </x:c>
      <x:c r="M2428" s="2" t="n">
        <x:f>IF(K2428="缺失",1,0)</x:f>
        <x:v>0</x:v>
      </x:c>
      <x:c r="N2428" s="2" t="str">
        <x:v>车辆里程查询_20260901-20260930_1024辆_仪表里程.xlsx / W27</x:v>
      </x:c>
      <x:c r="O2428" s="2" t="str">
        <x:v>车辆里程查询_20260901-20260930_1024辆_GPS里程.xlsx / W233</x:v>
      </x:c>
      <x:c r="P2428" s="2" t="str">
        <x:v>车辆纯氢气里程查询_20260901-20260930_1024辆.xlsx / W317</x:v>
      </x:c>
    </x:row>
    <x:row r="2429" ht="22" customHeight="1">
      <x:c r="A2429" s="2" t="n">
        <x:v>98</x:v>
      </x:c>
      <x:c r="B2429" s="2" t="str">
        <x:v>粤AG15568</x:v>
      </x:c>
      <x:c r="C2429" s="2" t="str">
        <x:v>刘念念</x:v>
      </x:c>
      <x:c r="D2429" s="8" t="d">
        <x:v>2026-09-20T00:00:00.000Z</x:v>
      </x:c>
      <x:c r="E2429" s="7" t="n">
        <x:v>39.2</x:v>
      </x:c>
      <x:c r="F2429" s="7" t="n">
        <x:v>38.3</x:v>
      </x:c>
      <x:c r="G2429" s="7"/>
      <x:c r="H2429" s="2" t="str">
        <x:v>否</x:v>
      </x:c>
      <x:c r="I2429" s="7" t="n">
        <x:f>IF(AND(ISNUMBER(E2429),ISNUMBER(F2429)),E2429-F2429,"")</x:f>
        <x:v>0.9000000000000057</x:v>
      </x:c>
      <x:c r="J2429" s="2" t="str">
        <x:f>IF(H2429="否","不适用",IF(AND(ISNUMBER(E2429),ISNUMBER(F2429)),IF(I2429&gt;'规则与名单'!$B$2,"是","否"),"未判定"))</x:f>
        <x:v>不适用</x:v>
      </x:c>
      <x:c r="K2429" s="2" t="str">
        <x:f>IF(J2429="是",IF(ISNUMBER(F2429),"测试日GPS","缺失"),IF(ISNUMBER(G2429),"非测试日纯氢",IF(AND(H2429="是",J2429="未判定"),IF(ISNUMBER(F2429),"测试名单无纯氢GPS","缺失"),IF(ISNUMBER(E2429),"非测试日仪表","缺失"))))</x:f>
        <x:v>非测试日仪表</x:v>
      </x:c>
      <x:c r="L2429" s="7" t="n">
        <x:f>IF(K2429="缺失","",IF(K2429="非测试日纯氢",G2429,IF(K2429="非测试日仪表",E2429,F2429)))</x:f>
        <x:v>39.2</x:v>
      </x:c>
      <x:c r="M2429" s="2" t="n">
        <x:f>IF(K2429="缺失",1,0)</x:f>
        <x:v>0</x:v>
      </x:c>
      <x:c r="N2429" s="2" t="str">
        <x:v>车辆里程查询_20260901-20260930_1024辆_仪表里程.xlsx / X27</x:v>
      </x:c>
      <x:c r="O2429" s="2" t="str">
        <x:v>车辆里程查询_20260901-20260930_1024辆_GPS里程.xlsx / X233</x:v>
      </x:c>
      <x:c r="P2429" s="2" t="str">
        <x:v>车辆纯氢气里程查询_20260901-20260930_1024辆.xlsx / X317</x:v>
      </x:c>
    </x:row>
    <x:row r="2430" ht="22" customHeight="1">
      <x:c r="A2430" s="2" t="n">
        <x:v>98</x:v>
      </x:c>
      <x:c r="B2430" s="2" t="str">
        <x:v>粤AG15568</x:v>
      </x:c>
      <x:c r="C2430" s="2" t="str">
        <x:v>刘念念</x:v>
      </x:c>
      <x:c r="D2430" s="8" t="d">
        <x:v>2026-09-21T00:00:00.000Z</x:v>
      </x:c>
      <x:c r="E2430" s="7" t="n">
        <x:v>35.1</x:v>
      </x:c>
      <x:c r="F2430" s="7" t="n">
        <x:v>35.1</x:v>
      </x:c>
      <x:c r="G2430" s="7"/>
      <x:c r="H2430" s="2" t="str">
        <x:v>否</x:v>
      </x:c>
      <x:c r="I2430" s="7" t="n">
        <x:f>IF(AND(ISNUMBER(E2430),ISNUMBER(F2430)),E2430-F2430,"")</x:f>
        <x:v>0</x:v>
      </x:c>
      <x:c r="J2430" s="2" t="str">
        <x:f>IF(H2430="否","不适用",IF(AND(ISNUMBER(E2430),ISNUMBER(F2430)),IF(I2430&gt;'规则与名单'!$B$2,"是","否"),"未判定"))</x:f>
        <x:v>不适用</x:v>
      </x:c>
      <x:c r="K2430" s="2" t="str">
        <x:f>IF(J2430="是",IF(ISNUMBER(F2430),"测试日GPS","缺失"),IF(ISNUMBER(G2430),"非测试日纯氢",IF(AND(H2430="是",J2430="未判定"),IF(ISNUMBER(F2430),"测试名单无纯氢GPS","缺失"),IF(ISNUMBER(E2430),"非测试日仪表","缺失"))))</x:f>
        <x:v>非测试日仪表</x:v>
      </x:c>
      <x:c r="L2430" s="7" t="n">
        <x:f>IF(K2430="缺失","",IF(K2430="非测试日纯氢",G2430,IF(K2430="非测试日仪表",E2430,F2430)))</x:f>
        <x:v>35.1</x:v>
      </x:c>
      <x:c r="M2430" s="2" t="n">
        <x:f>IF(K2430="缺失",1,0)</x:f>
        <x:v>0</x:v>
      </x:c>
      <x:c r="N2430" s="2" t="str">
        <x:v>车辆里程查询_20260901-20260930_1024辆_仪表里程.xlsx / Y27</x:v>
      </x:c>
      <x:c r="O2430" s="2" t="str">
        <x:v>车辆里程查询_20260901-20260930_1024辆_GPS里程.xlsx / Y233</x:v>
      </x:c>
      <x:c r="P2430" s="2" t="str">
        <x:v>车辆纯氢气里程查询_20260901-20260930_1024辆.xlsx / Y317</x:v>
      </x:c>
    </x:row>
    <x:row r="2431" ht="22" customHeight="1">
      <x:c r="A2431" s="2" t="n">
        <x:v>98</x:v>
      </x:c>
      <x:c r="B2431" s="2" t="str">
        <x:v>粤AG15568</x:v>
      </x:c>
      <x:c r="C2431" s="2" t="str">
        <x:v>刘念念</x:v>
      </x:c>
      <x:c r="D2431" s="8" t="d">
        <x:v>2026-09-22T00:00:00.000Z</x:v>
      </x:c>
      <x:c r="E2431" s="7" t="n">
        <x:v>50.3</x:v>
      </x:c>
      <x:c r="F2431" s="7" t="n">
        <x:v>49.6</x:v>
      </x:c>
      <x:c r="G2431" s="7"/>
      <x:c r="H2431" s="2" t="str">
        <x:v>否</x:v>
      </x:c>
      <x:c r="I2431" s="7" t="n">
        <x:f>IF(AND(ISNUMBER(E2431),ISNUMBER(F2431)),E2431-F2431,"")</x:f>
        <x:v>0.6999999999999957</x:v>
      </x:c>
      <x:c r="J2431" s="2" t="str">
        <x:f>IF(H2431="否","不适用",IF(AND(ISNUMBER(E2431),ISNUMBER(F2431)),IF(I2431&gt;'规则与名单'!$B$2,"是","否"),"未判定"))</x:f>
        <x:v>不适用</x:v>
      </x:c>
      <x:c r="K2431" s="2" t="str">
        <x:f>IF(J2431="是",IF(ISNUMBER(F2431),"测试日GPS","缺失"),IF(ISNUMBER(G2431),"非测试日纯氢",IF(AND(H2431="是",J2431="未判定"),IF(ISNUMBER(F2431),"测试名单无纯氢GPS","缺失"),IF(ISNUMBER(E2431),"非测试日仪表","缺失"))))</x:f>
        <x:v>非测试日仪表</x:v>
      </x:c>
      <x:c r="L2431" s="7" t="n">
        <x:f>IF(K2431="缺失","",IF(K2431="非测试日纯氢",G2431,IF(K2431="非测试日仪表",E2431,F2431)))</x:f>
        <x:v>50.3</x:v>
      </x:c>
      <x:c r="M2431" s="2" t="n">
        <x:f>IF(K2431="缺失",1,0)</x:f>
        <x:v>0</x:v>
      </x:c>
      <x:c r="N2431" s="2" t="str">
        <x:v>车辆里程查询_20260901-20260930_1024辆_仪表里程.xlsx / Z27</x:v>
      </x:c>
      <x:c r="O2431" s="2" t="str">
        <x:v>车辆里程查询_20260901-20260930_1024辆_GPS里程.xlsx / Z233</x:v>
      </x:c>
      <x:c r="P2431" s="2" t="str">
        <x:v>车辆纯氢气里程查询_20260901-20260930_1024辆.xlsx / Z317</x:v>
      </x:c>
    </x:row>
    <x:row r="2432" ht="22" customHeight="1">
      <x:c r="A2432" s="2" t="n">
        <x:v>98</x:v>
      </x:c>
      <x:c r="B2432" s="2" t="str">
        <x:v>粤AG15568</x:v>
      </x:c>
      <x:c r="C2432" s="2" t="str">
        <x:v>刘念念</x:v>
      </x:c>
      <x:c r="D2432" s="8" t="d">
        <x:v>2026-09-23T00:00:00.000Z</x:v>
      </x:c>
      <x:c r="E2432" s="7" t="n">
        <x:v>53.7</x:v>
      </x:c>
      <x:c r="F2432" s="7" t="n">
        <x:v>53.6</x:v>
      </x:c>
      <x:c r="G2432" s="7"/>
      <x:c r="H2432" s="2" t="str">
        <x:v>否</x:v>
      </x:c>
      <x:c r="I2432" s="7" t="n">
        <x:f>IF(AND(ISNUMBER(E2432),ISNUMBER(F2432)),E2432-F2432,"")</x:f>
        <x:v>0.10000000000000142</x:v>
      </x:c>
      <x:c r="J2432" s="2" t="str">
        <x:f>IF(H2432="否","不适用",IF(AND(ISNUMBER(E2432),ISNUMBER(F2432)),IF(I2432&gt;'规则与名单'!$B$2,"是","否"),"未判定"))</x:f>
        <x:v>不适用</x:v>
      </x:c>
      <x:c r="K2432" s="2" t="str">
        <x:f>IF(J2432="是",IF(ISNUMBER(F2432),"测试日GPS","缺失"),IF(ISNUMBER(G2432),"非测试日纯氢",IF(AND(H2432="是",J2432="未判定"),IF(ISNUMBER(F2432),"测试名单无纯氢GPS","缺失"),IF(ISNUMBER(E2432),"非测试日仪表","缺失"))))</x:f>
        <x:v>非测试日仪表</x:v>
      </x:c>
      <x:c r="L2432" s="7" t="n">
        <x:f>IF(K2432="缺失","",IF(K2432="非测试日纯氢",G2432,IF(K2432="非测试日仪表",E2432,F2432)))</x:f>
        <x:v>53.7</x:v>
      </x:c>
      <x:c r="M2432" s="2" t="n">
        <x:f>IF(K2432="缺失",1,0)</x:f>
        <x:v>0</x:v>
      </x:c>
      <x:c r="N2432" s="2" t="str">
        <x:v>车辆里程查询_20260901-20260930_1024辆_仪表里程.xlsx / AA27</x:v>
      </x:c>
      <x:c r="O2432" s="2" t="str">
        <x:v>车辆里程查询_20260901-20260930_1024辆_GPS里程.xlsx / AA233</x:v>
      </x:c>
      <x:c r="P2432" s="2" t="str">
        <x:v>车辆纯氢气里程查询_20260901-20260930_1024辆.xlsx / AA317</x:v>
      </x:c>
    </x:row>
    <x:row r="2433" ht="22" customHeight="1">
      <x:c r="A2433" s="2" t="n">
        <x:v>98</x:v>
      </x:c>
      <x:c r="B2433" s="2" t="str">
        <x:v>粤AG15568</x:v>
      </x:c>
      <x:c r="C2433" s="2" t="str">
        <x:v>刘念念</x:v>
      </x:c>
      <x:c r="D2433" s="8" t="d">
        <x:v>2026-09-24T00:00:00.000Z</x:v>
      </x:c>
      <x:c r="E2433" s="7" t="n">
        <x:v>6.1</x:v>
      </x:c>
      <x:c r="F2433" s="7" t="n">
        <x:v>6.4</x:v>
      </x:c>
      <x:c r="G2433" s="7"/>
      <x:c r="H2433" s="2" t="str">
        <x:v>否</x:v>
      </x:c>
      <x:c r="I2433" s="7" t="n">
        <x:f>IF(AND(ISNUMBER(E2433),ISNUMBER(F2433)),E2433-F2433,"")</x:f>
        <x:v>-0.3000000000000007</x:v>
      </x:c>
      <x:c r="J2433" s="2" t="str">
        <x:f>IF(H2433="否","不适用",IF(AND(ISNUMBER(E2433),ISNUMBER(F2433)),IF(I2433&gt;'规则与名单'!$B$2,"是","否"),"未判定"))</x:f>
        <x:v>不适用</x:v>
      </x:c>
      <x:c r="K2433" s="2" t="str">
        <x:f>IF(J2433="是",IF(ISNUMBER(F2433),"测试日GPS","缺失"),IF(ISNUMBER(G2433),"非测试日纯氢",IF(AND(H2433="是",J2433="未判定"),IF(ISNUMBER(F2433),"测试名单无纯氢GPS","缺失"),IF(ISNUMBER(E2433),"非测试日仪表","缺失"))))</x:f>
        <x:v>非测试日仪表</x:v>
      </x:c>
      <x:c r="L2433" s="7" t="n">
        <x:f>IF(K2433="缺失","",IF(K2433="非测试日纯氢",G2433,IF(K2433="非测试日仪表",E2433,F2433)))</x:f>
        <x:v>6.1</x:v>
      </x:c>
      <x:c r="M2433" s="2" t="n">
        <x:f>IF(K2433="缺失",1,0)</x:f>
        <x:v>0</x:v>
      </x:c>
      <x:c r="N2433" s="2" t="str">
        <x:v>车辆里程查询_20260901-20260930_1024辆_仪表里程.xlsx / AB27</x:v>
      </x:c>
      <x:c r="O2433" s="2" t="str">
        <x:v>车辆里程查询_20260901-20260930_1024辆_GPS里程.xlsx / AB233</x:v>
      </x:c>
      <x:c r="P2433" s="2" t="str">
        <x:v>车辆纯氢气里程查询_20260901-20260930_1024辆.xlsx / AB317</x:v>
      </x:c>
    </x:row>
    <x:row r="2434" ht="22" customHeight="1">
      <x:c r="A2434" s="2" t="n">
        <x:v>98</x:v>
      </x:c>
      <x:c r="B2434" s="2" t="str">
        <x:v>粤AG15568</x:v>
      </x:c>
      <x:c r="C2434" s="2" t="str">
        <x:v>刘念念</x:v>
      </x:c>
      <x:c r="D2434" s="8" t="d">
        <x:v>2026-09-25T00:00:00.000Z</x:v>
      </x:c>
      <x:c r="E2434" s="7" t="n">
        <x:v>20.7</x:v>
      </x:c>
      <x:c r="F2434" s="7" t="n">
        <x:v>20.6</x:v>
      </x:c>
      <x:c r="G2434" s="7"/>
      <x:c r="H2434" s="2" t="str">
        <x:v>否</x:v>
      </x:c>
      <x:c r="I2434" s="7" t="n">
        <x:f>IF(AND(ISNUMBER(E2434),ISNUMBER(F2434)),E2434-F2434,"")</x:f>
        <x:v>0.09999999999999787</x:v>
      </x:c>
      <x:c r="J2434" s="2" t="str">
        <x:f>IF(H2434="否","不适用",IF(AND(ISNUMBER(E2434),ISNUMBER(F2434)),IF(I2434&gt;'规则与名单'!$B$2,"是","否"),"未判定"))</x:f>
        <x:v>不适用</x:v>
      </x:c>
      <x:c r="K2434" s="2" t="str">
        <x:f>IF(J2434="是",IF(ISNUMBER(F2434),"测试日GPS","缺失"),IF(ISNUMBER(G2434),"非测试日纯氢",IF(AND(H2434="是",J2434="未判定"),IF(ISNUMBER(F2434),"测试名单无纯氢GPS","缺失"),IF(ISNUMBER(E2434),"非测试日仪表","缺失"))))</x:f>
        <x:v>非测试日仪表</x:v>
      </x:c>
      <x:c r="L2434" s="7" t="n">
        <x:f>IF(K2434="缺失","",IF(K2434="非测试日纯氢",G2434,IF(K2434="非测试日仪表",E2434,F2434)))</x:f>
        <x:v>20.7</x:v>
      </x:c>
      <x:c r="M2434" s="2" t="n">
        <x:f>IF(K2434="缺失",1,0)</x:f>
        <x:v>0</x:v>
      </x:c>
      <x:c r="N2434" s="2" t="str">
        <x:v>车辆里程查询_20260901-20260930_1024辆_仪表里程.xlsx / AC27</x:v>
      </x:c>
      <x:c r="O2434" s="2" t="str">
        <x:v>车辆里程查询_20260901-20260930_1024辆_GPS里程.xlsx / AC233</x:v>
      </x:c>
      <x:c r="P2434" s="2" t="str">
        <x:v>车辆纯氢气里程查询_20260901-20260930_1024辆.xlsx / AC317</x:v>
      </x:c>
    </x:row>
    <x:row r="2435" ht="22" customHeight="1">
      <x:c r="A2435" s="2" t="n">
        <x:v>98</x:v>
      </x:c>
      <x:c r="B2435" s="2" t="str">
        <x:v>粤AG15568</x:v>
      </x:c>
      <x:c r="C2435" s="2" t="str">
        <x:v>刘念念</x:v>
      </x:c>
      <x:c r="D2435" s="8" t="d">
        <x:v>2026-09-26T00:00:00.000Z</x:v>
      </x:c>
      <x:c r="E2435" s="7" t="n">
        <x:v>23.2</x:v>
      </x:c>
      <x:c r="F2435" s="7" t="n">
        <x:v>42</x:v>
      </x:c>
      <x:c r="G2435" s="7"/>
      <x:c r="H2435" s="2" t="str">
        <x:v>否</x:v>
      </x:c>
      <x:c r="I2435" s="7" t="n">
        <x:f>IF(AND(ISNUMBER(E2435),ISNUMBER(F2435)),E2435-F2435,"")</x:f>
        <x:v>-18.8</x:v>
      </x:c>
      <x:c r="J2435" s="2" t="str">
        <x:f>IF(H2435="否","不适用",IF(AND(ISNUMBER(E2435),ISNUMBER(F2435)),IF(I2435&gt;'规则与名单'!$B$2,"是","否"),"未判定"))</x:f>
        <x:v>不适用</x:v>
      </x:c>
      <x:c r="K2435" s="2" t="str">
        <x:f>IF(J2435="是",IF(ISNUMBER(F2435),"测试日GPS","缺失"),IF(ISNUMBER(G2435),"非测试日纯氢",IF(AND(H2435="是",J2435="未判定"),IF(ISNUMBER(F2435),"测试名单无纯氢GPS","缺失"),IF(ISNUMBER(E2435),"非测试日仪表","缺失"))))</x:f>
        <x:v>非测试日仪表</x:v>
      </x:c>
      <x:c r="L2435" s="7" t="n">
        <x:f>IF(K2435="缺失","",IF(K2435="非测试日纯氢",G2435,IF(K2435="非测试日仪表",E2435,F2435)))</x:f>
        <x:v>23.2</x:v>
      </x:c>
      <x:c r="M2435" s="2" t="n">
        <x:f>IF(K2435="缺失",1,0)</x:f>
        <x:v>0</x:v>
      </x:c>
      <x:c r="N2435" s="2" t="str">
        <x:v>车辆里程查询_20260901-20260930_1024辆_仪表里程.xlsx / AD27</x:v>
      </x:c>
      <x:c r="O2435" s="2" t="str">
        <x:v>车辆里程查询_20260901-20260930_1024辆_GPS里程.xlsx / AD233</x:v>
      </x:c>
      <x:c r="P2435" s="2" t="str">
        <x:v>车辆纯氢气里程查询_20260901-20260930_1024辆.xlsx / AD317</x:v>
      </x:c>
    </x:row>
    <x:row r="2436" ht="22" customHeight="1">
      <x:c r="A2436" s="2" t="n">
        <x:v>98</x:v>
      </x:c>
      <x:c r="B2436" s="2" t="str">
        <x:v>粤AG15568</x:v>
      </x:c>
      <x:c r="C2436" s="2" t="str">
        <x:v>刘念念</x:v>
      </x:c>
      <x:c r="D2436" s="8" t="d">
        <x:v>2026-09-27T00:00:00.000Z</x:v>
      </x:c>
      <x:c r="E2436" s="7" t="n">
        <x:v>23.7</x:v>
      </x:c>
      <x:c r="F2436" s="7" t="n">
        <x:v>7.1</x:v>
      </x:c>
      <x:c r="G2436" s="7"/>
      <x:c r="H2436" s="2" t="str">
        <x:v>否</x:v>
      </x:c>
      <x:c r="I2436" s="7" t="n">
        <x:f>IF(AND(ISNUMBER(E2436),ISNUMBER(F2436)),E2436-F2436,"")</x:f>
        <x:v>16.6</x:v>
      </x:c>
      <x:c r="J2436" s="2" t="str">
        <x:f>IF(H2436="否","不适用",IF(AND(ISNUMBER(E2436),ISNUMBER(F2436)),IF(I2436&gt;'规则与名单'!$B$2,"是","否"),"未判定"))</x:f>
        <x:v>不适用</x:v>
      </x:c>
      <x:c r="K2436" s="2" t="str">
        <x:f>IF(J2436="是",IF(ISNUMBER(F2436),"测试日GPS","缺失"),IF(ISNUMBER(G2436),"非测试日纯氢",IF(AND(H2436="是",J2436="未判定"),IF(ISNUMBER(F2436),"测试名单无纯氢GPS","缺失"),IF(ISNUMBER(E2436),"非测试日仪表","缺失"))))</x:f>
        <x:v>非测试日仪表</x:v>
      </x:c>
      <x:c r="L2436" s="7" t="n">
        <x:f>IF(K2436="缺失","",IF(K2436="非测试日纯氢",G2436,IF(K2436="非测试日仪表",E2436,F2436)))</x:f>
        <x:v>23.7</x:v>
      </x:c>
      <x:c r="M2436" s="2" t="n">
        <x:f>IF(K2436="缺失",1,0)</x:f>
        <x:v>0</x:v>
      </x:c>
      <x:c r="N2436" s="2" t="str">
        <x:v>车辆里程查询_20260901-20260930_1024辆_仪表里程.xlsx / AE27</x:v>
      </x:c>
      <x:c r="O2436" s="2" t="str">
        <x:v>车辆里程查询_20260901-20260930_1024辆_GPS里程.xlsx / AE233</x:v>
      </x:c>
      <x:c r="P2436" s="2" t="str">
        <x:v>车辆纯氢气里程查询_20260901-20260930_1024辆.xlsx / AE317</x:v>
      </x:c>
    </x:row>
    <x:row r="2437" ht="22" customHeight="1">
      <x:c r="A2437" s="2" t="n">
        <x:v>98</x:v>
      </x:c>
      <x:c r="B2437" s="2" t="str">
        <x:v>粤AG15568</x:v>
      </x:c>
      <x:c r="C2437" s="2" t="str">
        <x:v>刘念念</x:v>
      </x:c>
      <x:c r="D2437" s="8" t="d">
        <x:v>2026-09-28T00:00:00.000Z</x:v>
      </x:c>
      <x:c r="E2437" s="7" t="n">
        <x:v>23.6</x:v>
      </x:c>
      <x:c r="F2437" s="7" t="n">
        <x:v>23.9</x:v>
      </x:c>
      <x:c r="G2437" s="7"/>
      <x:c r="H2437" s="2" t="str">
        <x:v>否</x:v>
      </x:c>
      <x:c r="I2437" s="7" t="n">
        <x:f>IF(AND(ISNUMBER(E2437),ISNUMBER(F2437)),E2437-F2437,"")</x:f>
        <x:v>-0.29999999999999716</x:v>
      </x:c>
      <x:c r="J2437" s="2" t="str">
        <x:f>IF(H2437="否","不适用",IF(AND(ISNUMBER(E2437),ISNUMBER(F2437)),IF(I2437&gt;'规则与名单'!$B$2,"是","否"),"未判定"))</x:f>
        <x:v>不适用</x:v>
      </x:c>
      <x:c r="K2437" s="2" t="str">
        <x:f>IF(J2437="是",IF(ISNUMBER(F2437),"测试日GPS","缺失"),IF(ISNUMBER(G2437),"非测试日纯氢",IF(AND(H2437="是",J2437="未判定"),IF(ISNUMBER(F2437),"测试名单无纯氢GPS","缺失"),IF(ISNUMBER(E2437),"非测试日仪表","缺失"))))</x:f>
        <x:v>非测试日仪表</x:v>
      </x:c>
      <x:c r="L2437" s="7" t="n">
        <x:f>IF(K2437="缺失","",IF(K2437="非测试日纯氢",G2437,IF(K2437="非测试日仪表",E2437,F2437)))</x:f>
        <x:v>23.6</x:v>
      </x:c>
      <x:c r="M2437" s="2" t="n">
        <x:f>IF(K2437="缺失",1,0)</x:f>
        <x:v>0</x:v>
      </x:c>
      <x:c r="N2437" s="2" t="str">
        <x:v>车辆里程查询_20260901-20260930_1024辆_仪表里程.xlsx / AF27</x:v>
      </x:c>
      <x:c r="O2437" s="2" t="str">
        <x:v>车辆里程查询_20260901-20260930_1024辆_GPS里程.xlsx / AF233</x:v>
      </x:c>
      <x:c r="P2437" s="2" t="str">
        <x:v>车辆纯氢气里程查询_20260901-20260930_1024辆.xlsx / AF317</x:v>
      </x:c>
    </x:row>
    <x:row r="2438" ht="22" customHeight="1">
      <x:c r="A2438" s="2" t="n">
        <x:v>98</x:v>
      </x:c>
      <x:c r="B2438" s="2" t="str">
        <x:v>粤AG15568</x:v>
      </x:c>
      <x:c r="C2438" s="2" t="str">
        <x:v>刘念念</x:v>
      </x:c>
      <x:c r="D2438" s="8" t="d">
        <x:v>2026-09-29T00:00:00.000Z</x:v>
      </x:c>
      <x:c r="E2438" s="7" t="n">
        <x:v>69.6</x:v>
      </x:c>
      <x:c r="F2438" s="7" t="n">
        <x:v>67.7</x:v>
      </x:c>
      <x:c r="G2438" s="7"/>
      <x:c r="H2438" s="2" t="str">
        <x:v>否</x:v>
      </x:c>
      <x:c r="I2438" s="7" t="n">
        <x:f>IF(AND(ISNUMBER(E2438),ISNUMBER(F2438)),E2438-F2438,"")</x:f>
        <x:v>1.8999999999999915</x:v>
      </x:c>
      <x:c r="J2438" s="2" t="str">
        <x:f>IF(H2438="否","不适用",IF(AND(ISNUMBER(E2438),ISNUMBER(F2438)),IF(I2438&gt;'规则与名单'!$B$2,"是","否"),"未判定"))</x:f>
        <x:v>不适用</x:v>
      </x:c>
      <x:c r="K2438" s="2" t="str">
        <x:f>IF(J2438="是",IF(ISNUMBER(F2438),"测试日GPS","缺失"),IF(ISNUMBER(G2438),"非测试日纯氢",IF(AND(H2438="是",J2438="未判定"),IF(ISNUMBER(F2438),"测试名单无纯氢GPS","缺失"),IF(ISNUMBER(E2438),"非测试日仪表","缺失"))))</x:f>
        <x:v>非测试日仪表</x:v>
      </x:c>
      <x:c r="L2438" s="7" t="n">
        <x:f>IF(K2438="缺失","",IF(K2438="非测试日纯氢",G2438,IF(K2438="非测试日仪表",E2438,F2438)))</x:f>
        <x:v>69.6</x:v>
      </x:c>
      <x:c r="M2438" s="2" t="n">
        <x:f>IF(K2438="缺失",1,0)</x:f>
        <x:v>0</x:v>
      </x:c>
      <x:c r="N2438" s="2" t="str">
        <x:v>车辆里程查询_20260901-20260930_1024辆_仪表里程.xlsx / AG27</x:v>
      </x:c>
      <x:c r="O2438" s="2" t="str">
        <x:v>车辆里程查询_20260901-20260930_1024辆_GPS里程.xlsx / AG233</x:v>
      </x:c>
      <x:c r="P2438" s="2" t="str">
        <x:v>车辆纯氢气里程查询_20260901-20260930_1024辆.xlsx / AG317</x:v>
      </x:c>
    </x:row>
    <x:row r="2439" ht="22" customHeight="1">
      <x:c r="A2439" s="2" t="n">
        <x:v>98</x:v>
      </x:c>
      <x:c r="B2439" s="2" t="str">
        <x:v>粤AG15568</x:v>
      </x:c>
      <x:c r="C2439" s="2" t="str">
        <x:v>刘念念</x:v>
      </x:c>
      <x:c r="D2439" s="8" t="d">
        <x:v>2026-09-30T00:00:00.000Z</x:v>
      </x:c>
      <x:c r="E2439" s="7" t="n">
        <x:v>38.1</x:v>
      </x:c>
      <x:c r="F2439" s="7" t="n">
        <x:v>39.1</x:v>
      </x:c>
      <x:c r="G2439" s="7"/>
      <x:c r="H2439" s="2" t="str">
        <x:v>否</x:v>
      </x:c>
      <x:c r="I2439" s="7" t="n">
        <x:f>IF(AND(ISNUMBER(E2439),ISNUMBER(F2439)),E2439-F2439,"")</x:f>
        <x:v>-1</x:v>
      </x:c>
      <x:c r="J2439" s="2" t="str">
        <x:f>IF(H2439="否","不适用",IF(AND(ISNUMBER(E2439),ISNUMBER(F2439)),IF(I2439&gt;'规则与名单'!$B$2,"是","否"),"未判定"))</x:f>
        <x:v>不适用</x:v>
      </x:c>
      <x:c r="K2439" s="2" t="str">
        <x:f>IF(J2439="是",IF(ISNUMBER(F2439),"测试日GPS","缺失"),IF(ISNUMBER(G2439),"非测试日纯氢",IF(AND(H2439="是",J2439="未判定"),IF(ISNUMBER(F2439),"测试名单无纯氢GPS","缺失"),IF(ISNUMBER(E2439),"非测试日仪表","缺失"))))</x:f>
        <x:v>非测试日仪表</x:v>
      </x:c>
      <x:c r="L2439" s="7" t="n">
        <x:f>IF(K2439="缺失","",IF(K2439="非测试日纯氢",G2439,IF(K2439="非测试日仪表",E2439,F2439)))</x:f>
        <x:v>38.1</x:v>
      </x:c>
      <x:c r="M2439" s="2" t="n">
        <x:f>IF(K2439="缺失",1,0)</x:f>
        <x:v>0</x:v>
      </x:c>
      <x:c r="N2439" s="2" t="str">
        <x:v>车辆里程查询_20260901-20260930_1024辆_仪表里程.xlsx / AH27</x:v>
      </x:c>
      <x:c r="O2439" s="2" t="str">
        <x:v>车辆里程查询_20260901-20260930_1024辆_GPS里程.xlsx / AH233</x:v>
      </x:c>
      <x:c r="P2439" s="2" t="str">
        <x:v>车辆纯氢气里程查询_20260901-20260930_1024辆.xlsx / AH317</x:v>
      </x:c>
    </x:row>
    <x:row r="2440" ht="22" customHeight="1">
      <x:c r="A2440" s="2" t="n">
        <x:v>99</x:v>
      </x:c>
      <x:c r="B2440" s="2" t="str">
        <x:v>粤AGP3609</x:v>
      </x:c>
      <x:c r="C2440" s="2" t="str">
        <x:v>刘念念</x:v>
      </x:c>
      <x:c r="D2440" s="8" t="d">
        <x:v>2026-09-01T00:00:00.000Z</x:v>
      </x:c>
      <x:c r="E2440" s="7" t="n">
        <x:v>19.6</x:v>
      </x:c>
      <x:c r="F2440" s="7" t="n">
        <x:v>300.7</x:v>
      </x:c>
      <x:c r="G2440" s="7" t="n">
        <x:v>292.8</x:v>
      </x:c>
      <x:c r="H2440" s="2" t="str">
        <x:v>是</x:v>
      </x:c>
      <x:c r="I2440" s="7" t="n">
        <x:f>IF(AND(ISNUMBER(E2440),ISNUMBER(F2440)),E2440-F2440,"")</x:f>
        <x:v>-281.09999999999997</x:v>
      </x:c>
      <x:c r="J2440" s="2" t="str">
        <x:f>IF(H2440="否","不适用",IF(AND(ISNUMBER(E2440),ISNUMBER(F2440)),IF(I2440&gt;'规则与名单'!$B$2,"是","否"),"未判定"))</x:f>
        <x:v>否</x:v>
      </x:c>
      <x:c r="K2440" s="2" t="str">
        <x:f>IF(J2440="是",IF(ISNUMBER(F2440),"测试日GPS","缺失"),IF(ISNUMBER(G2440),"非测试日纯氢",IF(AND(H2440="是",J2440="未判定"),IF(ISNUMBER(F2440),"测试名单无纯氢GPS","缺失"),IF(ISNUMBER(E2440),"非测试日仪表","缺失"))))</x:f>
        <x:v>非测试日纯氢</x:v>
      </x:c>
      <x:c r="L2440" s="7" t="n">
        <x:f>IF(K2440="缺失","",IF(K2440="非测试日纯氢",G2440,IF(K2440="非测试日仪表",E2440,F2440)))</x:f>
        <x:v>292.8</x:v>
      </x:c>
      <x:c r="M2440" s="2" t="n">
        <x:f>IF(K2440="缺失",1,0)</x:f>
        <x:v>0</x:v>
      </x:c>
      <x:c r="N2440" s="2" t="str">
        <x:v>车辆里程查询_20260901-20260930_1024辆_仪表里程.xlsx / E494</x:v>
      </x:c>
      <x:c r="O2440" s="2" t="str">
        <x:v>车辆里程查询_20260901-20260930_1024辆_GPS里程.xlsx / E494</x:v>
      </x:c>
      <x:c r="P2440" s="2" t="str">
        <x:v>车辆纯氢气里程查询_20260901-20260930_1024辆.xlsx / E351</x:v>
      </x:c>
    </x:row>
    <x:row r="2441" ht="22" customHeight="1">
      <x:c r="A2441" s="2" t="n">
        <x:v>99</x:v>
      </x:c>
      <x:c r="B2441" s="2" t="str">
        <x:v>粤AGP3609</x:v>
      </x:c>
      <x:c r="C2441" s="2" t="str">
        <x:v>刘念念</x:v>
      </x:c>
      <x:c r="D2441" s="8" t="d">
        <x:v>2026-09-02T00:00:00.000Z</x:v>
      </x:c>
      <x:c r="E2441" s="7" t="n">
        <x:v>548.2</x:v>
      </x:c>
      <x:c r="F2441" s="7" t="n">
        <x:v>255.8</x:v>
      </x:c>
      <x:c r="G2441" s="7" t="n">
        <x:v>254.8</x:v>
      </x:c>
      <x:c r="H2441" s="2" t="str">
        <x:v>是</x:v>
      </x:c>
      <x:c r="I2441" s="7" t="n">
        <x:f>IF(AND(ISNUMBER(E2441),ISNUMBER(F2441)),E2441-F2441,"")</x:f>
        <x:v>292.40000000000003</x:v>
      </x:c>
      <x:c r="J2441" s="2" t="str">
        <x:f>IF(H2441="否","不适用",IF(AND(ISNUMBER(E2441),ISNUMBER(F2441)),IF(I2441&gt;'规则与名单'!$B$2,"是","否"),"未判定"))</x:f>
        <x:v>是</x:v>
      </x:c>
      <x:c r="K2441" s="2" t="str">
        <x:f>IF(J2441="是",IF(ISNUMBER(F2441),"测试日GPS","缺失"),IF(ISNUMBER(G2441),"非测试日纯氢",IF(AND(H2441="是",J2441="未判定"),IF(ISNUMBER(F2441),"测试名单无纯氢GPS","缺失"),IF(ISNUMBER(E2441),"非测试日仪表","缺失"))))</x:f>
        <x:v>测试日GPS</x:v>
      </x:c>
      <x:c r="L2441" s="7" t="n">
        <x:f>IF(K2441="缺失","",IF(K2441="非测试日纯氢",G2441,IF(K2441="非测试日仪表",E2441,F2441)))</x:f>
        <x:v>255.8</x:v>
      </x:c>
      <x:c r="M2441" s="2" t="n">
        <x:f>IF(K2441="缺失",1,0)</x:f>
        <x:v>0</x:v>
      </x:c>
      <x:c r="N2441" s="2" t="str">
        <x:v>车辆里程查询_20260901-20260930_1024辆_仪表里程.xlsx / F494</x:v>
      </x:c>
      <x:c r="O2441" s="2" t="str">
        <x:v>车辆里程查询_20260901-20260930_1024辆_GPS里程.xlsx / F494</x:v>
      </x:c>
      <x:c r="P2441" s="2" t="str">
        <x:v>车辆纯氢气里程查询_20260901-20260930_1024辆.xlsx / F351</x:v>
      </x:c>
    </x:row>
    <x:row r="2442" ht="22" customHeight="1">
      <x:c r="A2442" s="2" t="n">
        <x:v>99</x:v>
      </x:c>
      <x:c r="B2442" s="2" t="str">
        <x:v>粤AGP3609</x:v>
      </x:c>
      <x:c r="C2442" s="2" t="str">
        <x:v>刘念念</x:v>
      </x:c>
      <x:c r="D2442" s="8" t="d">
        <x:v>2026-09-03T00:00:00.000Z</x:v>
      </x:c>
      <x:c r="E2442" s="7" t="n">
        <x:v>68.7</x:v>
      </x:c>
      <x:c r="F2442" s="7" t="n">
        <x:v>73</x:v>
      </x:c>
      <x:c r="G2442" s="7" t="n">
        <x:v>66.7</x:v>
      </x:c>
      <x:c r="H2442" s="2" t="str">
        <x:v>是</x:v>
      </x:c>
      <x:c r="I2442" s="7" t="n">
        <x:f>IF(AND(ISNUMBER(E2442),ISNUMBER(F2442)),E2442-F2442,"")</x:f>
        <x:v>-4.299999999999997</x:v>
      </x:c>
      <x:c r="J2442" s="2" t="str">
        <x:f>IF(H2442="否","不适用",IF(AND(ISNUMBER(E2442),ISNUMBER(F2442)),IF(I2442&gt;'规则与名单'!$B$2,"是","否"),"未判定"))</x:f>
        <x:v>否</x:v>
      </x:c>
      <x:c r="K2442" s="2" t="str">
        <x:f>IF(J2442="是",IF(ISNUMBER(F2442),"测试日GPS","缺失"),IF(ISNUMBER(G2442),"非测试日纯氢",IF(AND(H2442="是",J2442="未判定"),IF(ISNUMBER(F2442),"测试名单无纯氢GPS","缺失"),IF(ISNUMBER(E2442),"非测试日仪表","缺失"))))</x:f>
        <x:v>非测试日纯氢</x:v>
      </x:c>
      <x:c r="L2442" s="7" t="n">
        <x:f>IF(K2442="缺失","",IF(K2442="非测试日纯氢",G2442,IF(K2442="非测试日仪表",E2442,F2442)))</x:f>
        <x:v>66.7</x:v>
      </x:c>
      <x:c r="M2442" s="2" t="n">
        <x:f>IF(K2442="缺失",1,0)</x:f>
        <x:v>0</x:v>
      </x:c>
      <x:c r="N2442" s="2" t="str">
        <x:v>车辆里程查询_20260901-20260930_1024辆_仪表里程.xlsx / G494</x:v>
      </x:c>
      <x:c r="O2442" s="2" t="str">
        <x:v>车辆里程查询_20260901-20260930_1024辆_GPS里程.xlsx / G494</x:v>
      </x:c>
      <x:c r="P2442" s="2" t="str">
        <x:v>车辆纯氢气里程查询_20260901-20260930_1024辆.xlsx / G351</x:v>
      </x:c>
    </x:row>
    <x:row r="2443" ht="22" customHeight="1">
      <x:c r="A2443" s="2" t="n">
        <x:v>100</x:v>
      </x:c>
      <x:c r="B2443" s="2" t="str">
        <x:v>粤AGP3690</x:v>
      </x:c>
      <x:c r="C2443" s="2" t="str">
        <x:v>刘念念</x:v>
      </x:c>
      <x:c r="D2443" s="8" t="d">
        <x:v>2026-09-01T00:00:00.000Z</x:v>
      </x:c>
      <x:c r="E2443" s="7" t="n">
        <x:v>37.2</x:v>
      </x:c>
      <x:c r="F2443" s="7" t="n">
        <x:v>42.6</x:v>
      </x:c>
      <x:c r="G2443" s="7" t="n">
        <x:v>5.8</x:v>
      </x:c>
      <x:c r="H2443" s="2" t="str">
        <x:v>否</x:v>
      </x:c>
      <x:c r="I2443" s="7" t="n">
        <x:f>IF(AND(ISNUMBER(E2443),ISNUMBER(F2443)),E2443-F2443,"")</x:f>
        <x:v>-5.399999999999999</x:v>
      </x:c>
      <x:c r="J2443" s="2" t="str">
        <x:f>IF(H2443="否","不适用",IF(AND(ISNUMBER(E2443),ISNUMBER(F2443)),IF(I2443&gt;'规则与名单'!$B$2,"是","否"),"未判定"))</x:f>
        <x:v>不适用</x:v>
      </x:c>
      <x:c r="K2443" s="2" t="str">
        <x:f>IF(J2443="是",IF(ISNUMBER(F2443),"测试日GPS","缺失"),IF(ISNUMBER(G2443),"非测试日纯氢",IF(AND(H2443="是",J2443="未判定"),IF(ISNUMBER(F2443),"测试名单无纯氢GPS","缺失"),IF(ISNUMBER(E2443),"非测试日仪表","缺失"))))</x:f>
        <x:v>非测试日纯氢</x:v>
      </x:c>
      <x:c r="L2443" s="7" t="n">
        <x:f>IF(K2443="缺失","",IF(K2443="非测试日纯氢",G2443,IF(K2443="非测试日仪表",E2443,F2443)))</x:f>
        <x:v>5.8</x:v>
      </x:c>
      <x:c r="M2443" s="2" t="n">
        <x:f>IF(K2443="缺失",1,0)</x:f>
        <x:v>0</x:v>
      </x:c>
      <x:c r="N2443" s="2" t="str">
        <x:v>车辆里程查询_20260901-20260930_1024辆_仪表里程.xlsx / E223</x:v>
      </x:c>
      <x:c r="O2443" s="2" t="str">
        <x:v>车辆里程查询_20260901-20260930_1024辆_GPS里程.xlsx / E116</x:v>
      </x:c>
      <x:c r="P2443" s="2" t="str">
        <x:v>车辆纯氢气里程查询_20260901-20260930_1024辆.xlsx / E235</x:v>
      </x:c>
    </x:row>
    <x:row r="2444" ht="22" customHeight="1">
      <x:c r="A2444" s="2" t="n">
        <x:v>100</x:v>
      </x:c>
      <x:c r="B2444" s="2" t="str">
        <x:v>粤AGP3690</x:v>
      </x:c>
      <x:c r="C2444" s="2" t="str">
        <x:v>刘念念</x:v>
      </x:c>
      <x:c r="D2444" s="8" t="d">
        <x:v>2026-09-02T00:00:00.000Z</x:v>
      </x:c>
      <x:c r="E2444" s="7" t="n">
        <x:v>98.4</x:v>
      </x:c>
      <x:c r="F2444" s="7" t="n">
        <x:v>103.7</x:v>
      </x:c>
      <x:c r="G2444" s="7" t="n">
        <x:v>61.7</x:v>
      </x:c>
      <x:c r="H2444" s="2" t="str">
        <x:v>否</x:v>
      </x:c>
      <x:c r="I2444" s="7" t="n">
        <x:f>IF(AND(ISNUMBER(E2444),ISNUMBER(F2444)),E2444-F2444,"")</x:f>
        <x:v>-5.299999999999997</x:v>
      </x:c>
      <x:c r="J2444" s="2" t="str">
        <x:f>IF(H2444="否","不适用",IF(AND(ISNUMBER(E2444),ISNUMBER(F2444)),IF(I2444&gt;'规则与名单'!$B$2,"是","否"),"未判定"))</x:f>
        <x:v>不适用</x:v>
      </x:c>
      <x:c r="K2444" s="2" t="str">
        <x:f>IF(J2444="是",IF(ISNUMBER(F2444),"测试日GPS","缺失"),IF(ISNUMBER(G2444),"非测试日纯氢",IF(AND(H2444="是",J2444="未判定"),IF(ISNUMBER(F2444),"测试名单无纯氢GPS","缺失"),IF(ISNUMBER(E2444),"非测试日仪表","缺失"))))</x:f>
        <x:v>非测试日纯氢</x:v>
      </x:c>
      <x:c r="L2444" s="7" t="n">
        <x:f>IF(K2444="缺失","",IF(K2444="非测试日纯氢",G2444,IF(K2444="非测试日仪表",E2444,F2444)))</x:f>
        <x:v>61.7</x:v>
      </x:c>
      <x:c r="M2444" s="2" t="n">
        <x:f>IF(K2444="缺失",1,0)</x:f>
        <x:v>0</x:v>
      </x:c>
      <x:c r="N2444" s="2" t="str">
        <x:v>车辆里程查询_20260901-20260930_1024辆_仪表里程.xlsx / F223</x:v>
      </x:c>
      <x:c r="O2444" s="2" t="str">
        <x:v>车辆里程查询_20260901-20260930_1024辆_GPS里程.xlsx / F116</x:v>
      </x:c>
      <x:c r="P2444" s="2" t="str">
        <x:v>车辆纯氢气里程查询_20260901-20260930_1024辆.xlsx / F235</x:v>
      </x:c>
    </x:row>
    <x:row r="2445" ht="22" customHeight="1">
      <x:c r="A2445" s="2" t="n">
        <x:v>100</x:v>
      </x:c>
      <x:c r="B2445" s="2" t="str">
        <x:v>粤AGP3690</x:v>
      </x:c>
      <x:c r="C2445" s="2" t="str">
        <x:v>刘念念</x:v>
      </x:c>
      <x:c r="D2445" s="8" t="d">
        <x:v>2026-09-03T00:00:00.000Z</x:v>
      </x:c>
      <x:c r="E2445" s="7" t="n">
        <x:v>37.8</x:v>
      </x:c>
      <x:c r="F2445" s="7" t="n">
        <x:v>40.9</x:v>
      </x:c>
      <x:c r="G2445" s="7" t="n">
        <x:v>0</x:v>
      </x:c>
      <x:c r="H2445" s="2" t="str">
        <x:v>否</x:v>
      </x:c>
      <x:c r="I2445" s="7" t="n">
        <x:f>IF(AND(ISNUMBER(E2445),ISNUMBER(F2445)),E2445-F2445,"")</x:f>
        <x:v>-3.1000000000000014</x:v>
      </x:c>
      <x:c r="J2445" s="2" t="str">
        <x:f>IF(H2445="否","不适用",IF(AND(ISNUMBER(E2445),ISNUMBER(F2445)),IF(I2445&gt;'规则与名单'!$B$2,"是","否"),"未判定"))</x:f>
        <x:v>不适用</x:v>
      </x:c>
      <x:c r="K2445" s="2" t="str">
        <x:f>IF(J2445="是",IF(ISNUMBER(F2445),"测试日GPS","缺失"),IF(ISNUMBER(G2445),"非测试日纯氢",IF(AND(H2445="是",J2445="未判定"),IF(ISNUMBER(F2445),"测试名单无纯氢GPS","缺失"),IF(ISNUMBER(E2445),"非测试日仪表","缺失"))))</x:f>
        <x:v>非测试日纯氢</x:v>
      </x:c>
      <x:c r="L2445" s="7" t="n">
        <x:f>IF(K2445="缺失","",IF(K2445="非测试日纯氢",G2445,IF(K2445="非测试日仪表",E2445,F2445)))</x:f>
        <x:v>0</x:v>
      </x:c>
      <x:c r="M2445" s="2" t="n">
        <x:f>IF(K2445="缺失",1,0)</x:f>
        <x:v>0</x:v>
      </x:c>
      <x:c r="N2445" s="2" t="str">
        <x:v>车辆里程查询_20260901-20260930_1024辆_仪表里程.xlsx / G223</x:v>
      </x:c>
      <x:c r="O2445" s="2" t="str">
        <x:v>车辆里程查询_20260901-20260930_1024辆_GPS里程.xlsx / G116</x:v>
      </x:c>
      <x:c r="P2445" s="2" t="str">
        <x:v>车辆纯氢气里程查询_20260901-20260930_1024辆.xlsx / G235</x:v>
      </x:c>
    </x:row>
    <x:row r="2446" ht="22" customHeight="1">
      <x:c r="A2446" s="2" t="n">
        <x:v>100</x:v>
      </x:c>
      <x:c r="B2446" s="2" t="str">
        <x:v>粤AGP3690</x:v>
      </x:c>
      <x:c r="C2446" s="2" t="str">
        <x:v>刘念念</x:v>
      </x:c>
      <x:c r="D2446" s="8" t="d">
        <x:v>2026-09-04T00:00:00.000Z</x:v>
      </x:c>
      <x:c r="E2446" s="7" t="n">
        <x:v>36.7</x:v>
      </x:c>
      <x:c r="F2446" s="7" t="n">
        <x:v>40.4</x:v>
      </x:c>
      <x:c r="G2446" s="7" t="n">
        <x:v>3.5</x:v>
      </x:c>
      <x:c r="H2446" s="2" t="str">
        <x:v>否</x:v>
      </x:c>
      <x:c r="I2446" s="7" t="n">
        <x:f>IF(AND(ISNUMBER(E2446),ISNUMBER(F2446)),E2446-F2446,"")</x:f>
        <x:v>-3.6999999999999957</x:v>
      </x:c>
      <x:c r="J2446" s="2" t="str">
        <x:f>IF(H2446="否","不适用",IF(AND(ISNUMBER(E2446),ISNUMBER(F2446)),IF(I2446&gt;'规则与名单'!$B$2,"是","否"),"未判定"))</x:f>
        <x:v>不适用</x:v>
      </x:c>
      <x:c r="K2446" s="2" t="str">
        <x:f>IF(J2446="是",IF(ISNUMBER(F2446),"测试日GPS","缺失"),IF(ISNUMBER(G2446),"非测试日纯氢",IF(AND(H2446="是",J2446="未判定"),IF(ISNUMBER(F2446),"测试名单无纯氢GPS","缺失"),IF(ISNUMBER(E2446),"非测试日仪表","缺失"))))</x:f>
        <x:v>非测试日纯氢</x:v>
      </x:c>
      <x:c r="L2446" s="7" t="n">
        <x:f>IF(K2446="缺失","",IF(K2446="非测试日纯氢",G2446,IF(K2446="非测试日仪表",E2446,F2446)))</x:f>
        <x:v>3.5</x:v>
      </x:c>
      <x:c r="M2446" s="2" t="n">
        <x:f>IF(K2446="缺失",1,0)</x:f>
        <x:v>0</x:v>
      </x:c>
      <x:c r="N2446" s="2" t="str">
        <x:v>车辆里程查询_20260901-20260930_1024辆_仪表里程.xlsx / H223</x:v>
      </x:c>
      <x:c r="O2446" s="2" t="str">
        <x:v>车辆里程查询_20260901-20260930_1024辆_GPS里程.xlsx / H116</x:v>
      </x:c>
      <x:c r="P2446" s="2" t="str">
        <x:v>车辆纯氢气里程查询_20260901-20260930_1024辆.xlsx / H235</x:v>
      </x:c>
    </x:row>
    <x:row r="2447" ht="22" customHeight="1">
      <x:c r="A2447" s="2" t="n">
        <x:v>100</x:v>
      </x:c>
      <x:c r="B2447" s="2" t="str">
        <x:v>粤AGP3690</x:v>
      </x:c>
      <x:c r="C2447" s="2" t="str">
        <x:v>刘念念</x:v>
      </x:c>
      <x:c r="D2447" s="8" t="d">
        <x:v>2026-09-05T00:00:00.000Z</x:v>
      </x:c>
      <x:c r="E2447" s="7" t="n">
        <x:v>0.2</x:v>
      </x:c>
      <x:c r="F2447" s="7" t="n">
        <x:v>45.1</x:v>
      </x:c>
      <x:c r="G2447" s="7" t="n">
        <x:v>28.6</x:v>
      </x:c>
      <x:c r="H2447" s="2" t="str">
        <x:v>否</x:v>
      </x:c>
      <x:c r="I2447" s="7" t="n">
        <x:f>IF(AND(ISNUMBER(E2447),ISNUMBER(F2447)),E2447-F2447,"")</x:f>
        <x:v>-44.9</x:v>
      </x:c>
      <x:c r="J2447" s="2" t="str">
        <x:f>IF(H2447="否","不适用",IF(AND(ISNUMBER(E2447),ISNUMBER(F2447)),IF(I2447&gt;'规则与名单'!$B$2,"是","否"),"未判定"))</x:f>
        <x:v>不适用</x:v>
      </x:c>
      <x:c r="K2447" s="2" t="str">
        <x:f>IF(J2447="是",IF(ISNUMBER(F2447),"测试日GPS","缺失"),IF(ISNUMBER(G2447),"非测试日纯氢",IF(AND(H2447="是",J2447="未判定"),IF(ISNUMBER(F2447),"测试名单无纯氢GPS","缺失"),IF(ISNUMBER(E2447),"非测试日仪表","缺失"))))</x:f>
        <x:v>非测试日纯氢</x:v>
      </x:c>
      <x:c r="L2447" s="7" t="n">
        <x:f>IF(K2447="缺失","",IF(K2447="非测试日纯氢",G2447,IF(K2447="非测试日仪表",E2447,F2447)))</x:f>
        <x:v>28.6</x:v>
      </x:c>
      <x:c r="M2447" s="2" t="n">
        <x:f>IF(K2447="缺失",1,0)</x:f>
        <x:v>0</x:v>
      </x:c>
      <x:c r="N2447" s="2" t="str">
        <x:v>车辆里程查询_20260901-20260930_1024辆_仪表里程.xlsx / I223</x:v>
      </x:c>
      <x:c r="O2447" s="2" t="str">
        <x:v>车辆里程查询_20260901-20260930_1024辆_GPS里程.xlsx / I116</x:v>
      </x:c>
      <x:c r="P2447" s="2" t="str">
        <x:v>车辆纯氢气里程查询_20260901-20260930_1024辆.xlsx / I235</x:v>
      </x:c>
    </x:row>
    <x:row r="2448" ht="22" customHeight="1">
      <x:c r="A2448" s="2" t="n">
        <x:v>100</x:v>
      </x:c>
      <x:c r="B2448" s="2" t="str">
        <x:v>粤AGP3690</x:v>
      </x:c>
      <x:c r="C2448" s="2" t="str">
        <x:v>刘念念</x:v>
      </x:c>
      <x:c r="D2448" s="8" t="d">
        <x:v>2026-09-06T00:00:00.000Z</x:v>
      </x:c>
      <x:c r="E2448" s="7" t="n">
        <x:v>87.6</x:v>
      </x:c>
      <x:c r="F2448" s="7" t="n">
        <x:v>51.6</x:v>
      </x:c>
      <x:c r="G2448" s="7" t="n">
        <x:v>8.6</x:v>
      </x:c>
      <x:c r="H2448" s="2" t="str">
        <x:v>否</x:v>
      </x:c>
      <x:c r="I2448" s="7" t="n">
        <x:f>IF(AND(ISNUMBER(E2448),ISNUMBER(F2448)),E2448-F2448,"")</x:f>
        <x:v>35.99999999999999</x:v>
      </x:c>
      <x:c r="J2448" s="2" t="str">
        <x:f>IF(H2448="否","不适用",IF(AND(ISNUMBER(E2448),ISNUMBER(F2448)),IF(I2448&gt;'规则与名单'!$B$2,"是","否"),"未判定"))</x:f>
        <x:v>不适用</x:v>
      </x:c>
      <x:c r="K2448" s="2" t="str">
        <x:f>IF(J2448="是",IF(ISNUMBER(F2448),"测试日GPS","缺失"),IF(ISNUMBER(G2448),"非测试日纯氢",IF(AND(H2448="是",J2448="未判定"),IF(ISNUMBER(F2448),"测试名单无纯氢GPS","缺失"),IF(ISNUMBER(E2448),"非测试日仪表","缺失"))))</x:f>
        <x:v>非测试日纯氢</x:v>
      </x:c>
      <x:c r="L2448" s="7" t="n">
        <x:f>IF(K2448="缺失","",IF(K2448="非测试日纯氢",G2448,IF(K2448="非测试日仪表",E2448,F2448)))</x:f>
        <x:v>8.6</x:v>
      </x:c>
      <x:c r="M2448" s="2" t="n">
        <x:f>IF(K2448="缺失",1,0)</x:f>
        <x:v>0</x:v>
      </x:c>
      <x:c r="N2448" s="2" t="str">
        <x:v>车辆里程查询_20260901-20260930_1024辆_仪表里程.xlsx / J223</x:v>
      </x:c>
      <x:c r="O2448" s="2" t="str">
        <x:v>车辆里程查询_20260901-20260930_1024辆_GPS里程.xlsx / J116</x:v>
      </x:c>
      <x:c r="P2448" s="2" t="str">
        <x:v>车辆纯氢气里程查询_20260901-20260930_1024辆.xlsx / J235</x:v>
      </x:c>
    </x:row>
    <x:row r="2449" ht="22" customHeight="1">
      <x:c r="A2449" s="2" t="n">
        <x:v>100</x:v>
      </x:c>
      <x:c r="B2449" s="2" t="str">
        <x:v>粤AGP3690</x:v>
      </x:c>
      <x:c r="C2449" s="2" t="str">
        <x:v>刘念念</x:v>
      </x:c>
      <x:c r="D2449" s="8" t="d">
        <x:v>2026-09-07T00:00:00.000Z</x:v>
      </x:c>
      <x:c r="E2449" s="7" t="n">
        <x:v>48.3</x:v>
      </x:c>
      <x:c r="F2449" s="7" t="n">
        <x:v>53.6</x:v>
      </x:c>
      <x:c r="G2449" s="7" t="n">
        <x:v>12.8</x:v>
      </x:c>
      <x:c r="H2449" s="2" t="str">
        <x:v>否</x:v>
      </x:c>
      <x:c r="I2449" s="7" t="n">
        <x:f>IF(AND(ISNUMBER(E2449),ISNUMBER(F2449)),E2449-F2449,"")</x:f>
        <x:v>-5.300000000000004</x:v>
      </x:c>
      <x:c r="J2449" s="2" t="str">
        <x:f>IF(H2449="否","不适用",IF(AND(ISNUMBER(E2449),ISNUMBER(F2449)),IF(I2449&gt;'规则与名单'!$B$2,"是","否"),"未判定"))</x:f>
        <x:v>不适用</x:v>
      </x:c>
      <x:c r="K2449" s="2" t="str">
        <x:f>IF(J2449="是",IF(ISNUMBER(F2449),"测试日GPS","缺失"),IF(ISNUMBER(G2449),"非测试日纯氢",IF(AND(H2449="是",J2449="未判定"),IF(ISNUMBER(F2449),"测试名单无纯氢GPS","缺失"),IF(ISNUMBER(E2449),"非测试日仪表","缺失"))))</x:f>
        <x:v>非测试日纯氢</x:v>
      </x:c>
      <x:c r="L2449" s="7" t="n">
        <x:f>IF(K2449="缺失","",IF(K2449="非测试日纯氢",G2449,IF(K2449="非测试日仪表",E2449,F2449)))</x:f>
        <x:v>12.8</x:v>
      </x:c>
      <x:c r="M2449" s="2" t="n">
        <x:f>IF(K2449="缺失",1,0)</x:f>
        <x:v>0</x:v>
      </x:c>
      <x:c r="N2449" s="2" t="str">
        <x:v>车辆里程查询_20260901-20260930_1024辆_仪表里程.xlsx / K223</x:v>
      </x:c>
      <x:c r="O2449" s="2" t="str">
        <x:v>车辆里程查询_20260901-20260930_1024辆_GPS里程.xlsx / K116</x:v>
      </x:c>
      <x:c r="P2449" s="2" t="str">
        <x:v>车辆纯氢气里程查询_20260901-20260930_1024辆.xlsx / K235</x:v>
      </x:c>
    </x:row>
    <x:row r="2450" ht="22" customHeight="1">
      <x:c r="A2450" s="2" t="n">
        <x:v>100</x:v>
      </x:c>
      <x:c r="B2450" s="2" t="str">
        <x:v>粤AGP3690</x:v>
      </x:c>
      <x:c r="C2450" s="2" t="str">
        <x:v>刘念念</x:v>
      </x:c>
      <x:c r="D2450" s="8" t="d">
        <x:v>2026-09-08T00:00:00.000Z</x:v>
      </x:c>
      <x:c r="E2450" s="7" t="n">
        <x:v>0.3</x:v>
      </x:c>
      <x:c r="F2450" s="7" t="n">
        <x:v>40.5</x:v>
      </x:c>
      <x:c r="G2450" s="7" t="n">
        <x:v>1.9</x:v>
      </x:c>
      <x:c r="H2450" s="2" t="str">
        <x:v>否</x:v>
      </x:c>
      <x:c r="I2450" s="7" t="n">
        <x:f>IF(AND(ISNUMBER(E2450),ISNUMBER(F2450)),E2450-F2450,"")</x:f>
        <x:v>-40.2</x:v>
      </x:c>
      <x:c r="J2450" s="2" t="str">
        <x:f>IF(H2450="否","不适用",IF(AND(ISNUMBER(E2450),ISNUMBER(F2450)),IF(I2450&gt;'规则与名单'!$B$2,"是","否"),"未判定"))</x:f>
        <x:v>不适用</x:v>
      </x:c>
      <x:c r="K2450" s="2" t="str">
        <x:f>IF(J2450="是",IF(ISNUMBER(F2450),"测试日GPS","缺失"),IF(ISNUMBER(G2450),"非测试日纯氢",IF(AND(H2450="是",J2450="未判定"),IF(ISNUMBER(F2450),"测试名单无纯氢GPS","缺失"),IF(ISNUMBER(E2450),"非测试日仪表","缺失"))))</x:f>
        <x:v>非测试日纯氢</x:v>
      </x:c>
      <x:c r="L2450" s="7" t="n">
        <x:f>IF(K2450="缺失","",IF(K2450="非测试日纯氢",G2450,IF(K2450="非测试日仪表",E2450,F2450)))</x:f>
        <x:v>1.9</x:v>
      </x:c>
      <x:c r="M2450" s="2" t="n">
        <x:f>IF(K2450="缺失",1,0)</x:f>
        <x:v>0</x:v>
      </x:c>
      <x:c r="N2450" s="2" t="str">
        <x:v>车辆里程查询_20260901-20260930_1024辆_仪表里程.xlsx / L223</x:v>
      </x:c>
      <x:c r="O2450" s="2" t="str">
        <x:v>车辆里程查询_20260901-20260930_1024辆_GPS里程.xlsx / L116</x:v>
      </x:c>
      <x:c r="P2450" s="2" t="str">
        <x:v>车辆纯氢气里程查询_20260901-20260930_1024辆.xlsx / L235</x:v>
      </x:c>
    </x:row>
    <x:row r="2451" ht="22" customHeight="1">
      <x:c r="A2451" s="2" t="n">
        <x:v>100</x:v>
      </x:c>
      <x:c r="B2451" s="2" t="str">
        <x:v>粤AGP3690</x:v>
      </x:c>
      <x:c r="C2451" s="2" t="str">
        <x:v>刘念念</x:v>
      </x:c>
      <x:c r="D2451" s="8" t="d">
        <x:v>2026-09-09T00:00:00.000Z</x:v>
      </x:c>
      <x:c r="E2451" s="7" t="n">
        <x:v>72.9</x:v>
      </x:c>
      <x:c r="F2451" s="7" t="n">
        <x:v>40.5</x:v>
      </x:c>
      <x:c r="G2451" s="7" t="n">
        <x:v>0.1</x:v>
      </x:c>
      <x:c r="H2451" s="2" t="str">
        <x:v>否</x:v>
      </x:c>
      <x:c r="I2451" s="7" t="n">
        <x:f>IF(AND(ISNUMBER(E2451),ISNUMBER(F2451)),E2451-F2451,"")</x:f>
        <x:v>32.400000000000006</x:v>
      </x:c>
      <x:c r="J2451" s="2" t="str">
        <x:f>IF(H2451="否","不适用",IF(AND(ISNUMBER(E2451),ISNUMBER(F2451)),IF(I2451&gt;'规则与名单'!$B$2,"是","否"),"未判定"))</x:f>
        <x:v>不适用</x:v>
      </x:c>
      <x:c r="K2451" s="2" t="str">
        <x:f>IF(J2451="是",IF(ISNUMBER(F2451),"测试日GPS","缺失"),IF(ISNUMBER(G2451),"非测试日纯氢",IF(AND(H2451="是",J2451="未判定"),IF(ISNUMBER(F2451),"测试名单无纯氢GPS","缺失"),IF(ISNUMBER(E2451),"非测试日仪表","缺失"))))</x:f>
        <x:v>非测试日纯氢</x:v>
      </x:c>
      <x:c r="L2451" s="7" t="n">
        <x:f>IF(K2451="缺失","",IF(K2451="非测试日纯氢",G2451,IF(K2451="非测试日仪表",E2451,F2451)))</x:f>
        <x:v>0.1</x:v>
      </x:c>
      <x:c r="M2451" s="2" t="n">
        <x:f>IF(K2451="缺失",1,0)</x:f>
        <x:v>0</x:v>
      </x:c>
      <x:c r="N2451" s="2" t="str">
        <x:v>车辆里程查询_20260901-20260930_1024辆_仪表里程.xlsx / M223</x:v>
      </x:c>
      <x:c r="O2451" s="2" t="str">
        <x:v>车辆里程查询_20260901-20260930_1024辆_GPS里程.xlsx / M116</x:v>
      </x:c>
      <x:c r="P2451" s="2" t="str">
        <x:v>车辆纯氢气里程查询_20260901-20260930_1024辆.xlsx / M235</x:v>
      </x:c>
    </x:row>
    <x:row r="2452" ht="22" customHeight="1">
      <x:c r="A2452" s="2" t="n">
        <x:v>100</x:v>
      </x:c>
      <x:c r="B2452" s="2" t="str">
        <x:v>粤AGP3690</x:v>
      </x:c>
      <x:c r="C2452" s="2" t="str">
        <x:v>刘念念</x:v>
      </x:c>
      <x:c r="D2452" s="8" t="d">
        <x:v>2026-09-10T00:00:00.000Z</x:v>
      </x:c>
      <x:c r="E2452" s="7" t="n">
        <x:v>48.7</x:v>
      </x:c>
      <x:c r="F2452" s="7" t="n">
        <x:v>53.7</x:v>
      </x:c>
      <x:c r="G2452" s="7" t="n">
        <x:v>2.5</x:v>
      </x:c>
      <x:c r="H2452" s="2" t="str">
        <x:v>否</x:v>
      </x:c>
      <x:c r="I2452" s="7" t="n">
        <x:f>IF(AND(ISNUMBER(E2452),ISNUMBER(F2452)),E2452-F2452,"")</x:f>
        <x:v>-5</x:v>
      </x:c>
      <x:c r="J2452" s="2" t="str">
        <x:f>IF(H2452="否","不适用",IF(AND(ISNUMBER(E2452),ISNUMBER(F2452)),IF(I2452&gt;'规则与名单'!$B$2,"是","否"),"未判定"))</x:f>
        <x:v>不适用</x:v>
      </x:c>
      <x:c r="K2452" s="2" t="str">
        <x:f>IF(J2452="是",IF(ISNUMBER(F2452),"测试日GPS","缺失"),IF(ISNUMBER(G2452),"非测试日纯氢",IF(AND(H2452="是",J2452="未判定"),IF(ISNUMBER(F2452),"测试名单无纯氢GPS","缺失"),IF(ISNUMBER(E2452),"非测试日仪表","缺失"))))</x:f>
        <x:v>非测试日纯氢</x:v>
      </x:c>
      <x:c r="L2452" s="7" t="n">
        <x:f>IF(K2452="缺失","",IF(K2452="非测试日纯氢",G2452,IF(K2452="非测试日仪表",E2452,F2452)))</x:f>
        <x:v>2.5</x:v>
      </x:c>
      <x:c r="M2452" s="2" t="n">
        <x:f>IF(K2452="缺失",1,0)</x:f>
        <x:v>0</x:v>
      </x:c>
      <x:c r="N2452" s="2" t="str">
        <x:v>车辆里程查询_20260901-20260930_1024辆_仪表里程.xlsx / N223</x:v>
      </x:c>
      <x:c r="O2452" s="2" t="str">
        <x:v>车辆里程查询_20260901-20260930_1024辆_GPS里程.xlsx / N116</x:v>
      </x:c>
      <x:c r="P2452" s="2" t="str">
        <x:v>车辆纯氢气里程查询_20260901-20260930_1024辆.xlsx / N235</x:v>
      </x:c>
    </x:row>
    <x:row r="2453" ht="22" customHeight="1">
      <x:c r="A2453" s="2" t="n">
        <x:v>100</x:v>
      </x:c>
      <x:c r="B2453" s="2" t="str">
        <x:v>粤AGP3690</x:v>
      </x:c>
      <x:c r="C2453" s="2" t="str">
        <x:v>刘念念</x:v>
      </x:c>
      <x:c r="D2453" s="8" t="d">
        <x:v>2026-09-11T00:00:00.000Z</x:v>
      </x:c>
      <x:c r="E2453" s="7" t="n">
        <x:v>41.2</x:v>
      </x:c>
      <x:c r="F2453" s="7" t="n">
        <x:v>47.3</x:v>
      </x:c>
      <x:c r="G2453" s="7" t="n">
        <x:v>0.2</x:v>
      </x:c>
      <x:c r="H2453" s="2" t="str">
        <x:v>否</x:v>
      </x:c>
      <x:c r="I2453" s="7" t="n">
        <x:f>IF(AND(ISNUMBER(E2453),ISNUMBER(F2453)),E2453-F2453,"")</x:f>
        <x:v>-6.099999999999994</x:v>
      </x:c>
      <x:c r="J2453" s="2" t="str">
        <x:f>IF(H2453="否","不适用",IF(AND(ISNUMBER(E2453),ISNUMBER(F2453)),IF(I2453&gt;'规则与名单'!$B$2,"是","否"),"未判定"))</x:f>
        <x:v>不适用</x:v>
      </x:c>
      <x:c r="K2453" s="2" t="str">
        <x:f>IF(J2453="是",IF(ISNUMBER(F2453),"测试日GPS","缺失"),IF(ISNUMBER(G2453),"非测试日纯氢",IF(AND(H2453="是",J2453="未判定"),IF(ISNUMBER(F2453),"测试名单无纯氢GPS","缺失"),IF(ISNUMBER(E2453),"非测试日仪表","缺失"))))</x:f>
        <x:v>非测试日纯氢</x:v>
      </x:c>
      <x:c r="L2453" s="7" t="n">
        <x:f>IF(K2453="缺失","",IF(K2453="非测试日纯氢",G2453,IF(K2453="非测试日仪表",E2453,F2453)))</x:f>
        <x:v>0.2</x:v>
      </x:c>
      <x:c r="M2453" s="2" t="n">
        <x:f>IF(K2453="缺失",1,0)</x:f>
        <x:v>0</x:v>
      </x:c>
      <x:c r="N2453" s="2" t="str">
        <x:v>车辆里程查询_20260901-20260930_1024辆_仪表里程.xlsx / O223</x:v>
      </x:c>
      <x:c r="O2453" s="2" t="str">
        <x:v>车辆里程查询_20260901-20260930_1024辆_GPS里程.xlsx / O116</x:v>
      </x:c>
      <x:c r="P2453" s="2" t="str">
        <x:v>车辆纯氢气里程查询_20260901-20260930_1024辆.xlsx / O235</x:v>
      </x:c>
    </x:row>
    <x:row r="2454" ht="22" customHeight="1">
      <x:c r="A2454" s="2" t="n">
        <x:v>100</x:v>
      </x:c>
      <x:c r="B2454" s="2" t="str">
        <x:v>粤AGP3690</x:v>
      </x:c>
      <x:c r="C2454" s="2" t="str">
        <x:v>刘念念</x:v>
      </x:c>
      <x:c r="D2454" s="8" t="d">
        <x:v>2026-09-12T00:00:00.000Z</x:v>
      </x:c>
      <x:c r="E2454" s="7" t="n">
        <x:v>37.5</x:v>
      </x:c>
      <x:c r="F2454" s="7" t="n">
        <x:v>42.6</x:v>
      </x:c>
      <x:c r="G2454" s="7" t="n">
        <x:v>0</x:v>
      </x:c>
      <x:c r="H2454" s="2" t="str">
        <x:v>否</x:v>
      </x:c>
      <x:c r="I2454" s="7" t="n">
        <x:f>IF(AND(ISNUMBER(E2454),ISNUMBER(F2454)),E2454-F2454,"")</x:f>
        <x:v>-5.100000000000001</x:v>
      </x:c>
      <x:c r="J2454" s="2" t="str">
        <x:f>IF(H2454="否","不适用",IF(AND(ISNUMBER(E2454),ISNUMBER(F2454)),IF(I2454&gt;'规则与名单'!$B$2,"是","否"),"未判定"))</x:f>
        <x:v>不适用</x:v>
      </x:c>
      <x:c r="K2454" s="2" t="str">
        <x:f>IF(J2454="是",IF(ISNUMBER(F2454),"测试日GPS","缺失"),IF(ISNUMBER(G2454),"非测试日纯氢",IF(AND(H2454="是",J2454="未判定"),IF(ISNUMBER(F2454),"测试名单无纯氢GPS","缺失"),IF(ISNUMBER(E2454),"非测试日仪表","缺失"))))</x:f>
        <x:v>非测试日纯氢</x:v>
      </x:c>
      <x:c r="L2454" s="7" t="n">
        <x:f>IF(K2454="缺失","",IF(K2454="非测试日纯氢",G2454,IF(K2454="非测试日仪表",E2454,F2454)))</x:f>
        <x:v>0</x:v>
      </x:c>
      <x:c r="M2454" s="2" t="n">
        <x:f>IF(K2454="缺失",1,0)</x:f>
        <x:v>0</x:v>
      </x:c>
      <x:c r="N2454" s="2" t="str">
        <x:v>车辆里程查询_20260901-20260930_1024辆_仪表里程.xlsx / P223</x:v>
      </x:c>
      <x:c r="O2454" s="2" t="str">
        <x:v>车辆里程查询_20260901-20260930_1024辆_GPS里程.xlsx / P116</x:v>
      </x:c>
      <x:c r="P2454" s="2" t="str">
        <x:v>车辆纯氢气里程查询_20260901-20260930_1024辆.xlsx / P235</x:v>
      </x:c>
    </x:row>
    <x:row r="2455" ht="22" customHeight="1">
      <x:c r="A2455" s="2" t="n">
        <x:v>100</x:v>
      </x:c>
      <x:c r="B2455" s="2" t="str">
        <x:v>粤AGP3690</x:v>
      </x:c>
      <x:c r="C2455" s="2" t="str">
        <x:v>刘念念</x:v>
      </x:c>
      <x:c r="D2455" s="8" t="d">
        <x:v>2026-09-13T00:00:00.000Z</x:v>
      </x:c>
      <x:c r="E2455" s="7" t="n">
        <x:v>36.4</x:v>
      </x:c>
      <x:c r="F2455" s="7" t="n">
        <x:v>41.5</x:v>
      </x:c>
      <x:c r="G2455" s="7" t="n">
        <x:v>0.2</x:v>
      </x:c>
      <x:c r="H2455" s="2" t="str">
        <x:v>否</x:v>
      </x:c>
      <x:c r="I2455" s="7" t="n">
        <x:f>IF(AND(ISNUMBER(E2455),ISNUMBER(F2455)),E2455-F2455,"")</x:f>
        <x:v>-5.100000000000001</x:v>
      </x:c>
      <x:c r="J2455" s="2" t="str">
        <x:f>IF(H2455="否","不适用",IF(AND(ISNUMBER(E2455),ISNUMBER(F2455)),IF(I2455&gt;'规则与名单'!$B$2,"是","否"),"未判定"))</x:f>
        <x:v>不适用</x:v>
      </x:c>
      <x:c r="K2455" s="2" t="str">
        <x:f>IF(J2455="是",IF(ISNUMBER(F2455),"测试日GPS","缺失"),IF(ISNUMBER(G2455),"非测试日纯氢",IF(AND(H2455="是",J2455="未判定"),IF(ISNUMBER(F2455),"测试名单无纯氢GPS","缺失"),IF(ISNUMBER(E2455),"非测试日仪表","缺失"))))</x:f>
        <x:v>非测试日纯氢</x:v>
      </x:c>
      <x:c r="L2455" s="7" t="n">
        <x:f>IF(K2455="缺失","",IF(K2455="非测试日纯氢",G2455,IF(K2455="非测试日仪表",E2455,F2455)))</x:f>
        <x:v>0.2</x:v>
      </x:c>
      <x:c r="M2455" s="2" t="n">
        <x:f>IF(K2455="缺失",1,0)</x:f>
        <x:v>0</x:v>
      </x:c>
      <x:c r="N2455" s="2" t="str">
        <x:v>车辆里程查询_20260901-20260930_1024辆_仪表里程.xlsx / Q223</x:v>
      </x:c>
      <x:c r="O2455" s="2" t="str">
        <x:v>车辆里程查询_20260901-20260930_1024辆_GPS里程.xlsx / Q116</x:v>
      </x:c>
      <x:c r="P2455" s="2" t="str">
        <x:v>车辆纯氢气里程查询_20260901-20260930_1024辆.xlsx / Q235</x:v>
      </x:c>
    </x:row>
    <x:row r="2456" ht="22" customHeight="1">
      <x:c r="A2456" s="2" t="n">
        <x:v>100</x:v>
      </x:c>
      <x:c r="B2456" s="2" t="str">
        <x:v>粤AGP3690</x:v>
      </x:c>
      <x:c r="C2456" s="2" t="str">
        <x:v>刘念念</x:v>
      </x:c>
      <x:c r="D2456" s="8" t="d">
        <x:v>2026-09-14T00:00:00.000Z</x:v>
      </x:c>
      <x:c r="E2456" s="7" t="n">
        <x:v>46</x:v>
      </x:c>
      <x:c r="F2456" s="7" t="n">
        <x:v>50.6</x:v>
      </x:c>
      <x:c r="G2456" s="7" t="n">
        <x:v>2.5</x:v>
      </x:c>
      <x:c r="H2456" s="2" t="str">
        <x:v>否</x:v>
      </x:c>
      <x:c r="I2456" s="7" t="n">
        <x:f>IF(AND(ISNUMBER(E2456),ISNUMBER(F2456)),E2456-F2456,"")</x:f>
        <x:v>-4.600000000000001</x:v>
      </x:c>
      <x:c r="J2456" s="2" t="str">
        <x:f>IF(H2456="否","不适用",IF(AND(ISNUMBER(E2456),ISNUMBER(F2456)),IF(I2456&gt;'规则与名单'!$B$2,"是","否"),"未判定"))</x:f>
        <x:v>不适用</x:v>
      </x:c>
      <x:c r="K2456" s="2" t="str">
        <x:f>IF(J2456="是",IF(ISNUMBER(F2456),"测试日GPS","缺失"),IF(ISNUMBER(G2456),"非测试日纯氢",IF(AND(H2456="是",J2456="未判定"),IF(ISNUMBER(F2456),"测试名单无纯氢GPS","缺失"),IF(ISNUMBER(E2456),"非测试日仪表","缺失"))))</x:f>
        <x:v>非测试日纯氢</x:v>
      </x:c>
      <x:c r="L2456" s="7" t="n">
        <x:f>IF(K2456="缺失","",IF(K2456="非测试日纯氢",G2456,IF(K2456="非测试日仪表",E2456,F2456)))</x:f>
        <x:v>2.5</x:v>
      </x:c>
      <x:c r="M2456" s="2" t="n">
        <x:f>IF(K2456="缺失",1,0)</x:f>
        <x:v>0</x:v>
      </x:c>
      <x:c r="N2456" s="2" t="str">
        <x:v>车辆里程查询_20260901-20260930_1024辆_仪表里程.xlsx / R223</x:v>
      </x:c>
      <x:c r="O2456" s="2" t="str">
        <x:v>车辆里程查询_20260901-20260930_1024辆_GPS里程.xlsx / R116</x:v>
      </x:c>
      <x:c r="P2456" s="2" t="str">
        <x:v>车辆纯氢气里程查询_20260901-20260930_1024辆.xlsx / R235</x:v>
      </x:c>
    </x:row>
    <x:row r="2457" ht="22" customHeight="1">
      <x:c r="A2457" s="2" t="n">
        <x:v>100</x:v>
      </x:c>
      <x:c r="B2457" s="2" t="str">
        <x:v>粤AGP3690</x:v>
      </x:c>
      <x:c r="C2457" s="2" t="str">
        <x:v>刘念念</x:v>
      </x:c>
      <x:c r="D2457" s="8" t="d">
        <x:v>2026-09-15T00:00:00.000Z</x:v>
      </x:c>
      <x:c r="E2457" s="7" t="n">
        <x:v>37.2</x:v>
      </x:c>
      <x:c r="F2457" s="7" t="n">
        <x:v>42.6</x:v>
      </x:c>
      <x:c r="G2457" s="7" t="n">
        <x:v>2.5</x:v>
      </x:c>
      <x:c r="H2457" s="2" t="str">
        <x:v>否</x:v>
      </x:c>
      <x:c r="I2457" s="7" t="n">
        <x:f>IF(AND(ISNUMBER(E2457),ISNUMBER(F2457)),E2457-F2457,"")</x:f>
        <x:v>-5.399999999999999</x:v>
      </x:c>
      <x:c r="J2457" s="2" t="str">
        <x:f>IF(H2457="否","不适用",IF(AND(ISNUMBER(E2457),ISNUMBER(F2457)),IF(I2457&gt;'规则与名单'!$B$2,"是","否"),"未判定"))</x:f>
        <x:v>不适用</x:v>
      </x:c>
      <x:c r="K2457" s="2" t="str">
        <x:f>IF(J2457="是",IF(ISNUMBER(F2457),"测试日GPS","缺失"),IF(ISNUMBER(G2457),"非测试日纯氢",IF(AND(H2457="是",J2457="未判定"),IF(ISNUMBER(F2457),"测试名单无纯氢GPS","缺失"),IF(ISNUMBER(E2457),"非测试日仪表","缺失"))))</x:f>
        <x:v>非测试日纯氢</x:v>
      </x:c>
      <x:c r="L2457" s="7" t="n">
        <x:f>IF(K2457="缺失","",IF(K2457="非测试日纯氢",G2457,IF(K2457="非测试日仪表",E2457,F2457)))</x:f>
        <x:v>2.5</x:v>
      </x:c>
      <x:c r="M2457" s="2" t="n">
        <x:f>IF(K2457="缺失",1,0)</x:f>
        <x:v>0</x:v>
      </x:c>
      <x:c r="N2457" s="2" t="str">
        <x:v>车辆里程查询_20260901-20260930_1024辆_仪表里程.xlsx / S223</x:v>
      </x:c>
      <x:c r="O2457" s="2" t="str">
        <x:v>车辆里程查询_20260901-20260930_1024辆_GPS里程.xlsx / S116</x:v>
      </x:c>
      <x:c r="P2457" s="2" t="str">
        <x:v>车辆纯氢气里程查询_20260901-20260930_1024辆.xlsx / S235</x:v>
      </x:c>
    </x:row>
    <x:row r="2458" ht="22" customHeight="1">
      <x:c r="A2458" s="2" t="n">
        <x:v>100</x:v>
      </x:c>
      <x:c r="B2458" s="2" t="str">
        <x:v>粤AGP3690</x:v>
      </x:c>
      <x:c r="C2458" s="2" t="str">
        <x:v>刘念念</x:v>
      </x:c>
      <x:c r="D2458" s="8" t="d">
        <x:v>2026-09-16T00:00:00.000Z</x:v>
      </x:c>
      <x:c r="E2458" s="7" t="n">
        <x:v>37.6</x:v>
      </x:c>
      <x:c r="F2458" s="7" t="n">
        <x:v>45.2</x:v>
      </x:c>
      <x:c r="G2458" s="7" t="n">
        <x:v>1.3</x:v>
      </x:c>
      <x:c r="H2458" s="2" t="str">
        <x:v>否</x:v>
      </x:c>
      <x:c r="I2458" s="7" t="n">
        <x:f>IF(AND(ISNUMBER(E2458),ISNUMBER(F2458)),E2458-F2458,"")</x:f>
        <x:v>-7.600000000000001</x:v>
      </x:c>
      <x:c r="J2458" s="2" t="str">
        <x:f>IF(H2458="否","不适用",IF(AND(ISNUMBER(E2458),ISNUMBER(F2458)),IF(I2458&gt;'规则与名单'!$B$2,"是","否"),"未判定"))</x:f>
        <x:v>不适用</x:v>
      </x:c>
      <x:c r="K2458" s="2" t="str">
        <x:f>IF(J2458="是",IF(ISNUMBER(F2458),"测试日GPS","缺失"),IF(ISNUMBER(G2458),"非测试日纯氢",IF(AND(H2458="是",J2458="未判定"),IF(ISNUMBER(F2458),"测试名单无纯氢GPS","缺失"),IF(ISNUMBER(E2458),"非测试日仪表","缺失"))))</x:f>
        <x:v>非测试日纯氢</x:v>
      </x:c>
      <x:c r="L2458" s="7" t="n">
        <x:f>IF(K2458="缺失","",IF(K2458="非测试日纯氢",G2458,IF(K2458="非测试日仪表",E2458,F2458)))</x:f>
        <x:v>1.3</x:v>
      </x:c>
      <x:c r="M2458" s="2" t="n">
        <x:f>IF(K2458="缺失",1,0)</x:f>
        <x:v>0</x:v>
      </x:c>
      <x:c r="N2458" s="2" t="str">
        <x:v>车辆里程查询_20260901-20260930_1024辆_仪表里程.xlsx / T223</x:v>
      </x:c>
      <x:c r="O2458" s="2" t="str">
        <x:v>车辆里程查询_20260901-20260930_1024辆_GPS里程.xlsx / T116</x:v>
      </x:c>
      <x:c r="P2458" s="2" t="str">
        <x:v>车辆纯氢气里程查询_20260901-20260930_1024辆.xlsx / T235</x:v>
      </x:c>
    </x:row>
    <x:row r="2459" ht="22" customHeight="1">
      <x:c r="A2459" s="2" t="n">
        <x:v>100</x:v>
      </x:c>
      <x:c r="B2459" s="2" t="str">
        <x:v>粤AGP3690</x:v>
      </x:c>
      <x:c r="C2459" s="2" t="str">
        <x:v>刘念念</x:v>
      </x:c>
      <x:c r="D2459" s="8" t="d">
        <x:v>2026-09-17T00:00:00.000Z</x:v>
      </x:c>
      <x:c r="E2459" s="7" t="n">
        <x:v>36.7</x:v>
      </x:c>
      <x:c r="F2459" s="7" t="n">
        <x:v>43</x:v>
      </x:c>
      <x:c r="G2459" s="7" t="n">
        <x:v>0.5</x:v>
      </x:c>
      <x:c r="H2459" s="2" t="str">
        <x:v>否</x:v>
      </x:c>
      <x:c r="I2459" s="7" t="n">
        <x:f>IF(AND(ISNUMBER(E2459),ISNUMBER(F2459)),E2459-F2459,"")</x:f>
        <x:v>-6.299999999999997</x:v>
      </x:c>
      <x:c r="J2459" s="2" t="str">
        <x:f>IF(H2459="否","不适用",IF(AND(ISNUMBER(E2459),ISNUMBER(F2459)),IF(I2459&gt;'规则与名单'!$B$2,"是","否"),"未判定"))</x:f>
        <x:v>不适用</x:v>
      </x:c>
      <x:c r="K2459" s="2" t="str">
        <x:f>IF(J2459="是",IF(ISNUMBER(F2459),"测试日GPS","缺失"),IF(ISNUMBER(G2459),"非测试日纯氢",IF(AND(H2459="是",J2459="未判定"),IF(ISNUMBER(F2459),"测试名单无纯氢GPS","缺失"),IF(ISNUMBER(E2459),"非测试日仪表","缺失"))))</x:f>
        <x:v>非测试日纯氢</x:v>
      </x:c>
      <x:c r="L2459" s="7" t="n">
        <x:f>IF(K2459="缺失","",IF(K2459="非测试日纯氢",G2459,IF(K2459="非测试日仪表",E2459,F2459)))</x:f>
        <x:v>0.5</x:v>
      </x:c>
      <x:c r="M2459" s="2" t="n">
        <x:f>IF(K2459="缺失",1,0)</x:f>
        <x:v>0</x:v>
      </x:c>
      <x:c r="N2459" s="2" t="str">
        <x:v>车辆里程查询_20260901-20260930_1024辆_仪表里程.xlsx / U223</x:v>
      </x:c>
      <x:c r="O2459" s="2" t="str">
        <x:v>车辆里程查询_20260901-20260930_1024辆_GPS里程.xlsx / U116</x:v>
      </x:c>
      <x:c r="P2459" s="2" t="str">
        <x:v>车辆纯氢气里程查询_20260901-20260930_1024辆.xlsx / U235</x:v>
      </x:c>
    </x:row>
    <x:row r="2460" ht="22" customHeight="1">
      <x:c r="A2460" s="2" t="n">
        <x:v>100</x:v>
      </x:c>
      <x:c r="B2460" s="2" t="str">
        <x:v>粤AGP3690</x:v>
      </x:c>
      <x:c r="C2460" s="2" t="str">
        <x:v>刘念念</x:v>
      </x:c>
      <x:c r="D2460" s="8" t="d">
        <x:v>2026-09-18T00:00:00.000Z</x:v>
      </x:c>
      <x:c r="E2460" s="7" t="n">
        <x:v>18.3</x:v>
      </x:c>
      <x:c r="F2460" s="7" t="n">
        <x:v>41.9</x:v>
      </x:c>
      <x:c r="G2460" s="7" t="n">
        <x:v>1.9</x:v>
      </x:c>
      <x:c r="H2460" s="2" t="str">
        <x:v>否</x:v>
      </x:c>
      <x:c r="I2460" s="7" t="n">
        <x:f>IF(AND(ISNUMBER(E2460),ISNUMBER(F2460)),E2460-F2460,"")</x:f>
        <x:v>-23.599999999999998</x:v>
      </x:c>
      <x:c r="J2460" s="2" t="str">
        <x:f>IF(H2460="否","不适用",IF(AND(ISNUMBER(E2460),ISNUMBER(F2460)),IF(I2460&gt;'规则与名单'!$B$2,"是","否"),"未判定"))</x:f>
        <x:v>不适用</x:v>
      </x:c>
      <x:c r="K2460" s="2" t="str">
        <x:f>IF(J2460="是",IF(ISNUMBER(F2460),"测试日GPS","缺失"),IF(ISNUMBER(G2460),"非测试日纯氢",IF(AND(H2460="是",J2460="未判定"),IF(ISNUMBER(F2460),"测试名单无纯氢GPS","缺失"),IF(ISNUMBER(E2460),"非测试日仪表","缺失"))))</x:f>
        <x:v>非测试日纯氢</x:v>
      </x:c>
      <x:c r="L2460" s="7" t="n">
        <x:f>IF(K2460="缺失","",IF(K2460="非测试日纯氢",G2460,IF(K2460="非测试日仪表",E2460,F2460)))</x:f>
        <x:v>1.9</x:v>
      </x:c>
      <x:c r="M2460" s="2" t="n">
        <x:f>IF(K2460="缺失",1,0)</x:f>
        <x:v>0</x:v>
      </x:c>
      <x:c r="N2460" s="2" t="str">
        <x:v>车辆里程查询_20260901-20260930_1024辆_仪表里程.xlsx / V223</x:v>
      </x:c>
      <x:c r="O2460" s="2" t="str">
        <x:v>车辆里程查询_20260901-20260930_1024辆_GPS里程.xlsx / V116</x:v>
      </x:c>
      <x:c r="P2460" s="2" t="str">
        <x:v>车辆纯氢气里程查询_20260901-20260930_1024辆.xlsx / V235</x:v>
      </x:c>
    </x:row>
    <x:row r="2461" ht="22" customHeight="1">
      <x:c r="A2461" s="2" t="n">
        <x:v>100</x:v>
      </x:c>
      <x:c r="B2461" s="2" t="str">
        <x:v>粤AGP3690</x:v>
      </x:c>
      <x:c r="C2461" s="2" t="str">
        <x:v>刘念念</x:v>
      </x:c>
      <x:c r="D2461" s="8" t="d">
        <x:v>2026-09-19T00:00:00.000Z</x:v>
      </x:c>
      <x:c r="E2461" s="7" t="n">
        <x:v>56.6</x:v>
      </x:c>
      <x:c r="F2461" s="7" t="n">
        <x:v>42.8</x:v>
      </x:c>
      <x:c r="G2461" s="7" t="n">
        <x:v>1.3</x:v>
      </x:c>
      <x:c r="H2461" s="2" t="str">
        <x:v>否</x:v>
      </x:c>
      <x:c r="I2461" s="7" t="n">
        <x:f>IF(AND(ISNUMBER(E2461),ISNUMBER(F2461)),E2461-F2461,"")</x:f>
        <x:v>13.800000000000004</x:v>
      </x:c>
      <x:c r="J2461" s="2" t="str">
        <x:f>IF(H2461="否","不适用",IF(AND(ISNUMBER(E2461),ISNUMBER(F2461)),IF(I2461&gt;'规则与名单'!$B$2,"是","否"),"未判定"))</x:f>
        <x:v>不适用</x:v>
      </x:c>
      <x:c r="K2461" s="2" t="str">
        <x:f>IF(J2461="是",IF(ISNUMBER(F2461),"测试日GPS","缺失"),IF(ISNUMBER(G2461),"非测试日纯氢",IF(AND(H2461="是",J2461="未判定"),IF(ISNUMBER(F2461),"测试名单无纯氢GPS","缺失"),IF(ISNUMBER(E2461),"非测试日仪表","缺失"))))</x:f>
        <x:v>非测试日纯氢</x:v>
      </x:c>
      <x:c r="L2461" s="7" t="n">
        <x:f>IF(K2461="缺失","",IF(K2461="非测试日纯氢",G2461,IF(K2461="非测试日仪表",E2461,F2461)))</x:f>
        <x:v>1.3</x:v>
      </x:c>
      <x:c r="M2461" s="2" t="n">
        <x:f>IF(K2461="缺失",1,0)</x:f>
        <x:v>0</x:v>
      </x:c>
      <x:c r="N2461" s="2" t="str">
        <x:v>车辆里程查询_20260901-20260930_1024辆_仪表里程.xlsx / W223</x:v>
      </x:c>
      <x:c r="O2461" s="2" t="str">
        <x:v>车辆里程查询_20260901-20260930_1024辆_GPS里程.xlsx / W116</x:v>
      </x:c>
      <x:c r="P2461" s="2" t="str">
        <x:v>车辆纯氢气里程查询_20260901-20260930_1024辆.xlsx / W235</x:v>
      </x:c>
    </x:row>
    <x:row r="2462" ht="22" customHeight="1">
      <x:c r="A2462" s="2" t="n">
        <x:v>100</x:v>
      </x:c>
      <x:c r="B2462" s="2" t="str">
        <x:v>粤AGP3690</x:v>
      </x:c>
      <x:c r="C2462" s="2" t="str">
        <x:v>刘念念</x:v>
      </x:c>
      <x:c r="D2462" s="8" t="d">
        <x:v>2026-09-20T00:00:00.000Z</x:v>
      </x:c>
      <x:c r="E2462" s="7" t="n">
        <x:v>33.1</x:v>
      </x:c>
      <x:c r="F2462" s="7" t="n">
        <x:v>37.2</x:v>
      </x:c>
      <x:c r="G2462" s="7" t="n">
        <x:v>1.6</x:v>
      </x:c>
      <x:c r="H2462" s="2" t="str">
        <x:v>否</x:v>
      </x:c>
      <x:c r="I2462" s="7" t="n">
        <x:f>IF(AND(ISNUMBER(E2462),ISNUMBER(F2462)),E2462-F2462,"")</x:f>
        <x:v>-4.100000000000001</x:v>
      </x:c>
      <x:c r="J2462" s="2" t="str">
        <x:f>IF(H2462="否","不适用",IF(AND(ISNUMBER(E2462),ISNUMBER(F2462)),IF(I2462&gt;'规则与名单'!$B$2,"是","否"),"未判定"))</x:f>
        <x:v>不适用</x:v>
      </x:c>
      <x:c r="K2462" s="2" t="str">
        <x:f>IF(J2462="是",IF(ISNUMBER(F2462),"测试日GPS","缺失"),IF(ISNUMBER(G2462),"非测试日纯氢",IF(AND(H2462="是",J2462="未判定"),IF(ISNUMBER(F2462),"测试名单无纯氢GPS","缺失"),IF(ISNUMBER(E2462),"非测试日仪表","缺失"))))</x:f>
        <x:v>非测试日纯氢</x:v>
      </x:c>
      <x:c r="L2462" s="7" t="n">
        <x:f>IF(K2462="缺失","",IF(K2462="非测试日纯氢",G2462,IF(K2462="非测试日仪表",E2462,F2462)))</x:f>
        <x:v>1.6</x:v>
      </x:c>
      <x:c r="M2462" s="2" t="n">
        <x:f>IF(K2462="缺失",1,0)</x:f>
        <x:v>0</x:v>
      </x:c>
      <x:c r="N2462" s="2" t="str">
        <x:v>车辆里程查询_20260901-20260930_1024辆_仪表里程.xlsx / X223</x:v>
      </x:c>
      <x:c r="O2462" s="2" t="str">
        <x:v>车辆里程查询_20260901-20260930_1024辆_GPS里程.xlsx / X116</x:v>
      </x:c>
      <x:c r="P2462" s="2" t="str">
        <x:v>车辆纯氢气里程查询_20260901-20260930_1024辆.xlsx / X235</x:v>
      </x:c>
    </x:row>
    <x:row r="2463" ht="22" customHeight="1">
      <x:c r="A2463" s="2" t="n">
        <x:v>100</x:v>
      </x:c>
      <x:c r="B2463" s="2" t="str">
        <x:v>粤AGP3690</x:v>
      </x:c>
      <x:c r="C2463" s="2" t="str">
        <x:v>刘念念</x:v>
      </x:c>
      <x:c r="D2463" s="8" t="d">
        <x:v>2026-09-21T00:00:00.000Z</x:v>
      </x:c>
      <x:c r="E2463" s="7" t="n">
        <x:v>37.3</x:v>
      </x:c>
      <x:c r="F2463" s="7" t="n">
        <x:v>40.6</x:v>
      </x:c>
      <x:c r="G2463" s="7" t="n">
        <x:v>3</x:v>
      </x:c>
      <x:c r="H2463" s="2" t="str">
        <x:v>否</x:v>
      </x:c>
      <x:c r="I2463" s="7" t="n">
        <x:f>IF(AND(ISNUMBER(E2463),ISNUMBER(F2463)),E2463-F2463,"")</x:f>
        <x:v>-3.3000000000000043</x:v>
      </x:c>
      <x:c r="J2463" s="2" t="str">
        <x:f>IF(H2463="否","不适用",IF(AND(ISNUMBER(E2463),ISNUMBER(F2463)),IF(I2463&gt;'规则与名单'!$B$2,"是","否"),"未判定"))</x:f>
        <x:v>不适用</x:v>
      </x:c>
      <x:c r="K2463" s="2" t="str">
        <x:f>IF(J2463="是",IF(ISNUMBER(F2463),"测试日GPS","缺失"),IF(ISNUMBER(G2463),"非测试日纯氢",IF(AND(H2463="是",J2463="未判定"),IF(ISNUMBER(F2463),"测试名单无纯氢GPS","缺失"),IF(ISNUMBER(E2463),"非测试日仪表","缺失"))))</x:f>
        <x:v>非测试日纯氢</x:v>
      </x:c>
      <x:c r="L2463" s="7" t="n">
        <x:f>IF(K2463="缺失","",IF(K2463="非测试日纯氢",G2463,IF(K2463="非测试日仪表",E2463,F2463)))</x:f>
        <x:v>3</x:v>
      </x:c>
      <x:c r="M2463" s="2" t="n">
        <x:f>IF(K2463="缺失",1,0)</x:f>
        <x:v>0</x:v>
      </x:c>
      <x:c r="N2463" s="2" t="str">
        <x:v>车辆里程查询_20260901-20260930_1024辆_仪表里程.xlsx / Y223</x:v>
      </x:c>
      <x:c r="O2463" s="2" t="str">
        <x:v>车辆里程查询_20260901-20260930_1024辆_GPS里程.xlsx / Y116</x:v>
      </x:c>
      <x:c r="P2463" s="2" t="str">
        <x:v>车辆纯氢气里程查询_20260901-20260930_1024辆.xlsx / Y235</x:v>
      </x:c>
    </x:row>
    <x:row r="2464" ht="22" customHeight="1">
      <x:c r="A2464" s="2" t="n">
        <x:v>100</x:v>
      </x:c>
      <x:c r="B2464" s="2" t="str">
        <x:v>粤AGP3690</x:v>
      </x:c>
      <x:c r="C2464" s="2" t="str">
        <x:v>刘念念</x:v>
      </x:c>
      <x:c r="D2464" s="8" t="d">
        <x:v>2026-09-22T00:00:00.000Z</x:v>
      </x:c>
      <x:c r="E2464" s="7" t="n">
        <x:v>36.9</x:v>
      </x:c>
      <x:c r="F2464" s="7" t="n">
        <x:v>42.5</x:v>
      </x:c>
      <x:c r="G2464" s="7" t="n">
        <x:v>0.3</x:v>
      </x:c>
      <x:c r="H2464" s="2" t="str">
        <x:v>否</x:v>
      </x:c>
      <x:c r="I2464" s="7" t="n">
        <x:f>IF(AND(ISNUMBER(E2464),ISNUMBER(F2464)),E2464-F2464,"")</x:f>
        <x:v>-5.600000000000001</x:v>
      </x:c>
      <x:c r="J2464" s="2" t="str">
        <x:f>IF(H2464="否","不适用",IF(AND(ISNUMBER(E2464),ISNUMBER(F2464)),IF(I2464&gt;'规则与名单'!$B$2,"是","否"),"未判定"))</x:f>
        <x:v>不适用</x:v>
      </x:c>
      <x:c r="K2464" s="2" t="str">
        <x:f>IF(J2464="是",IF(ISNUMBER(F2464),"测试日GPS","缺失"),IF(ISNUMBER(G2464),"非测试日纯氢",IF(AND(H2464="是",J2464="未判定"),IF(ISNUMBER(F2464),"测试名单无纯氢GPS","缺失"),IF(ISNUMBER(E2464),"非测试日仪表","缺失"))))</x:f>
        <x:v>非测试日纯氢</x:v>
      </x:c>
      <x:c r="L2464" s="7" t="n">
        <x:f>IF(K2464="缺失","",IF(K2464="非测试日纯氢",G2464,IF(K2464="非测试日仪表",E2464,F2464)))</x:f>
        <x:v>0.3</x:v>
      </x:c>
      <x:c r="M2464" s="2" t="n">
        <x:f>IF(K2464="缺失",1,0)</x:f>
        <x:v>0</x:v>
      </x:c>
      <x:c r="N2464" s="2" t="str">
        <x:v>车辆里程查询_20260901-20260930_1024辆_仪表里程.xlsx / Z223</x:v>
      </x:c>
      <x:c r="O2464" s="2" t="str">
        <x:v>车辆里程查询_20260901-20260930_1024辆_GPS里程.xlsx / Z116</x:v>
      </x:c>
      <x:c r="P2464" s="2" t="str">
        <x:v>车辆纯氢气里程查询_20260901-20260930_1024辆.xlsx / Z235</x:v>
      </x:c>
    </x:row>
    <x:row r="2465" ht="22" customHeight="1">
      <x:c r="A2465" s="2" t="n">
        <x:v>100</x:v>
      </x:c>
      <x:c r="B2465" s="2" t="str">
        <x:v>粤AGP3690</x:v>
      </x:c>
      <x:c r="C2465" s="2" t="str">
        <x:v>刘念念</x:v>
      </x:c>
      <x:c r="D2465" s="8" t="d">
        <x:v>2026-09-23T00:00:00.000Z</x:v>
      </x:c>
      <x:c r="E2465" s="7" t="n">
        <x:v>37.5</x:v>
      </x:c>
      <x:c r="F2465" s="7" t="n">
        <x:v>41.7</x:v>
      </x:c>
      <x:c r="G2465" s="7" t="n">
        <x:v>0.9</x:v>
      </x:c>
      <x:c r="H2465" s="2" t="str">
        <x:v>否</x:v>
      </x:c>
      <x:c r="I2465" s="7" t="n">
        <x:f>IF(AND(ISNUMBER(E2465),ISNUMBER(F2465)),E2465-F2465,"")</x:f>
        <x:v>-4.200000000000003</x:v>
      </x:c>
      <x:c r="J2465" s="2" t="str">
        <x:f>IF(H2465="否","不适用",IF(AND(ISNUMBER(E2465),ISNUMBER(F2465)),IF(I2465&gt;'规则与名单'!$B$2,"是","否"),"未判定"))</x:f>
        <x:v>不适用</x:v>
      </x:c>
      <x:c r="K2465" s="2" t="str">
        <x:f>IF(J2465="是",IF(ISNUMBER(F2465),"测试日GPS","缺失"),IF(ISNUMBER(G2465),"非测试日纯氢",IF(AND(H2465="是",J2465="未判定"),IF(ISNUMBER(F2465),"测试名单无纯氢GPS","缺失"),IF(ISNUMBER(E2465),"非测试日仪表","缺失"))))</x:f>
        <x:v>非测试日纯氢</x:v>
      </x:c>
      <x:c r="L2465" s="7" t="n">
        <x:f>IF(K2465="缺失","",IF(K2465="非测试日纯氢",G2465,IF(K2465="非测试日仪表",E2465,F2465)))</x:f>
        <x:v>0.9</x:v>
      </x:c>
      <x:c r="M2465" s="2" t="n">
        <x:f>IF(K2465="缺失",1,0)</x:f>
        <x:v>0</x:v>
      </x:c>
      <x:c r="N2465" s="2" t="str">
        <x:v>车辆里程查询_20260901-20260930_1024辆_仪表里程.xlsx / AA223</x:v>
      </x:c>
      <x:c r="O2465" s="2" t="str">
        <x:v>车辆里程查询_20260901-20260930_1024辆_GPS里程.xlsx / AA116</x:v>
      </x:c>
      <x:c r="P2465" s="2" t="str">
        <x:v>车辆纯氢气里程查询_20260901-20260930_1024辆.xlsx / AA235</x:v>
      </x:c>
    </x:row>
    <x:row r="2466" ht="22" customHeight="1">
      <x:c r="A2466" s="2" t="n">
        <x:v>100</x:v>
      </x:c>
      <x:c r="B2466" s="2" t="str">
        <x:v>粤AGP3690</x:v>
      </x:c>
      <x:c r="C2466" s="2" t="str">
        <x:v>刘念念</x:v>
      </x:c>
      <x:c r="D2466" s="8" t="d">
        <x:v>2026-09-24T00:00:00.000Z</x:v>
      </x:c>
      <x:c r="E2466" s="7" t="n">
        <x:v>37.7</x:v>
      </x:c>
      <x:c r="F2466" s="7" t="n">
        <x:v>42.3</x:v>
      </x:c>
      <x:c r="G2466" s="7" t="n">
        <x:v>2.5</x:v>
      </x:c>
      <x:c r="H2466" s="2" t="str">
        <x:v>否</x:v>
      </x:c>
      <x:c r="I2466" s="7" t="n">
        <x:f>IF(AND(ISNUMBER(E2466),ISNUMBER(F2466)),E2466-F2466,"")</x:f>
        <x:v>-4.599999999999994</x:v>
      </x:c>
      <x:c r="J2466" s="2" t="str">
        <x:f>IF(H2466="否","不适用",IF(AND(ISNUMBER(E2466),ISNUMBER(F2466)),IF(I2466&gt;'规则与名单'!$B$2,"是","否"),"未判定"))</x:f>
        <x:v>不适用</x:v>
      </x:c>
      <x:c r="K2466" s="2" t="str">
        <x:f>IF(J2466="是",IF(ISNUMBER(F2466),"测试日GPS","缺失"),IF(ISNUMBER(G2466),"非测试日纯氢",IF(AND(H2466="是",J2466="未判定"),IF(ISNUMBER(F2466),"测试名单无纯氢GPS","缺失"),IF(ISNUMBER(E2466),"非测试日仪表","缺失"))))</x:f>
        <x:v>非测试日纯氢</x:v>
      </x:c>
      <x:c r="L2466" s="7" t="n">
        <x:f>IF(K2466="缺失","",IF(K2466="非测试日纯氢",G2466,IF(K2466="非测试日仪表",E2466,F2466)))</x:f>
        <x:v>2.5</x:v>
      </x:c>
      <x:c r="M2466" s="2" t="n">
        <x:f>IF(K2466="缺失",1,0)</x:f>
        <x:v>0</x:v>
      </x:c>
      <x:c r="N2466" s="2" t="str">
        <x:v>车辆里程查询_20260901-20260930_1024辆_仪表里程.xlsx / AB223</x:v>
      </x:c>
      <x:c r="O2466" s="2" t="str">
        <x:v>车辆里程查询_20260901-20260930_1024辆_GPS里程.xlsx / AB116</x:v>
      </x:c>
      <x:c r="P2466" s="2" t="str">
        <x:v>车辆纯氢气里程查询_20260901-20260930_1024辆.xlsx / AB235</x:v>
      </x:c>
    </x:row>
    <x:row r="2467" ht="22" customHeight="1">
      <x:c r="A2467" s="2" t="n">
        <x:v>100</x:v>
      </x:c>
      <x:c r="B2467" s="2" t="str">
        <x:v>粤AGP3690</x:v>
      </x:c>
      <x:c r="C2467" s="2" t="str">
        <x:v>刘念念</x:v>
      </x:c>
      <x:c r="D2467" s="8" t="d">
        <x:v>2026-09-25T00:00:00.000Z</x:v>
      </x:c>
      <x:c r="E2467" s="7" t="n">
        <x:v>43.5</x:v>
      </x:c>
      <x:c r="F2467" s="7" t="n">
        <x:v>50.6</x:v>
      </x:c>
      <x:c r="G2467" s="7" t="n">
        <x:v>10</x:v>
      </x:c>
      <x:c r="H2467" s="2" t="str">
        <x:v>否</x:v>
      </x:c>
      <x:c r="I2467" s="7" t="n">
        <x:f>IF(AND(ISNUMBER(E2467),ISNUMBER(F2467)),E2467-F2467,"")</x:f>
        <x:v>-7.100000000000001</x:v>
      </x:c>
      <x:c r="J2467" s="2" t="str">
        <x:f>IF(H2467="否","不适用",IF(AND(ISNUMBER(E2467),ISNUMBER(F2467)),IF(I2467&gt;'规则与名单'!$B$2,"是","否"),"未判定"))</x:f>
        <x:v>不适用</x:v>
      </x:c>
      <x:c r="K2467" s="2" t="str">
        <x:f>IF(J2467="是",IF(ISNUMBER(F2467),"测试日GPS","缺失"),IF(ISNUMBER(G2467),"非测试日纯氢",IF(AND(H2467="是",J2467="未判定"),IF(ISNUMBER(F2467),"测试名单无纯氢GPS","缺失"),IF(ISNUMBER(E2467),"非测试日仪表","缺失"))))</x:f>
        <x:v>非测试日纯氢</x:v>
      </x:c>
      <x:c r="L2467" s="7" t="n">
        <x:f>IF(K2467="缺失","",IF(K2467="非测试日纯氢",G2467,IF(K2467="非测试日仪表",E2467,F2467)))</x:f>
        <x:v>10</x:v>
      </x:c>
      <x:c r="M2467" s="2" t="n">
        <x:f>IF(K2467="缺失",1,0)</x:f>
        <x:v>0</x:v>
      </x:c>
      <x:c r="N2467" s="2" t="str">
        <x:v>车辆里程查询_20260901-20260930_1024辆_仪表里程.xlsx / AC223</x:v>
      </x:c>
      <x:c r="O2467" s="2" t="str">
        <x:v>车辆里程查询_20260901-20260930_1024辆_GPS里程.xlsx / AC116</x:v>
      </x:c>
      <x:c r="P2467" s="2" t="str">
        <x:v>车辆纯氢气里程查询_20260901-20260930_1024辆.xlsx / AC235</x:v>
      </x:c>
    </x:row>
    <x:row r="2468" ht="22" customHeight="1">
      <x:c r="A2468" s="2" t="n">
        <x:v>100</x:v>
      </x:c>
      <x:c r="B2468" s="2" t="str">
        <x:v>粤AGP3690</x:v>
      </x:c>
      <x:c r="C2468" s="2" t="str">
        <x:v>刘念念</x:v>
      </x:c>
      <x:c r="D2468" s="8" t="d">
        <x:v>2026-09-26T00:00:00.000Z</x:v>
      </x:c>
      <x:c r="E2468" s="7" t="n">
        <x:v>43.7</x:v>
      </x:c>
      <x:c r="F2468" s="7" t="n">
        <x:v>49.4</x:v>
      </x:c>
      <x:c r="G2468" s="7" t="n">
        <x:v>19.5</x:v>
      </x:c>
      <x:c r="H2468" s="2" t="str">
        <x:v>否</x:v>
      </x:c>
      <x:c r="I2468" s="7" t="n">
        <x:f>IF(AND(ISNUMBER(E2468),ISNUMBER(F2468)),E2468-F2468,"")</x:f>
        <x:v>-5.699999999999996</x:v>
      </x:c>
      <x:c r="J2468" s="2" t="str">
        <x:f>IF(H2468="否","不适用",IF(AND(ISNUMBER(E2468),ISNUMBER(F2468)),IF(I2468&gt;'规则与名单'!$B$2,"是","否"),"未判定"))</x:f>
        <x:v>不适用</x:v>
      </x:c>
      <x:c r="K2468" s="2" t="str">
        <x:f>IF(J2468="是",IF(ISNUMBER(F2468),"测试日GPS","缺失"),IF(ISNUMBER(G2468),"非测试日纯氢",IF(AND(H2468="是",J2468="未判定"),IF(ISNUMBER(F2468),"测试名单无纯氢GPS","缺失"),IF(ISNUMBER(E2468),"非测试日仪表","缺失"))))</x:f>
        <x:v>非测试日纯氢</x:v>
      </x:c>
      <x:c r="L2468" s="7" t="n">
        <x:f>IF(K2468="缺失","",IF(K2468="非测试日纯氢",G2468,IF(K2468="非测试日仪表",E2468,F2468)))</x:f>
        <x:v>19.5</x:v>
      </x:c>
      <x:c r="M2468" s="2" t="n">
        <x:f>IF(K2468="缺失",1,0)</x:f>
        <x:v>0</x:v>
      </x:c>
      <x:c r="N2468" s="2" t="str">
        <x:v>车辆里程查询_20260901-20260930_1024辆_仪表里程.xlsx / AD223</x:v>
      </x:c>
      <x:c r="O2468" s="2" t="str">
        <x:v>车辆里程查询_20260901-20260930_1024辆_GPS里程.xlsx / AD116</x:v>
      </x:c>
      <x:c r="P2468" s="2" t="str">
        <x:v>车辆纯氢气里程查询_20260901-20260930_1024辆.xlsx / AD235</x:v>
      </x:c>
    </x:row>
    <x:row r="2469" ht="22" customHeight="1">
      <x:c r="A2469" s="2" t="n">
        <x:v>100</x:v>
      </x:c>
      <x:c r="B2469" s="2" t="str">
        <x:v>粤AGP3690</x:v>
      </x:c>
      <x:c r="C2469" s="2" t="str">
        <x:v>刘念念</x:v>
      </x:c>
      <x:c r="D2469" s="8" t="d">
        <x:v>2026-09-27T00:00:00.000Z</x:v>
      </x:c>
      <x:c r="E2469" s="7" t="n">
        <x:v>39.1</x:v>
      </x:c>
      <x:c r="F2469" s="7" t="n">
        <x:v>44.2</x:v>
      </x:c>
      <x:c r="G2469" s="7" t="n">
        <x:v>4.6</x:v>
      </x:c>
      <x:c r="H2469" s="2" t="str">
        <x:v>否</x:v>
      </x:c>
      <x:c r="I2469" s="7" t="n">
        <x:f>IF(AND(ISNUMBER(E2469),ISNUMBER(F2469)),E2469-F2469,"")</x:f>
        <x:v>-5.100000000000001</x:v>
      </x:c>
      <x:c r="J2469" s="2" t="str">
        <x:f>IF(H2469="否","不适用",IF(AND(ISNUMBER(E2469),ISNUMBER(F2469)),IF(I2469&gt;'规则与名单'!$B$2,"是","否"),"未判定"))</x:f>
        <x:v>不适用</x:v>
      </x:c>
      <x:c r="K2469" s="2" t="str">
        <x:f>IF(J2469="是",IF(ISNUMBER(F2469),"测试日GPS","缺失"),IF(ISNUMBER(G2469),"非测试日纯氢",IF(AND(H2469="是",J2469="未判定"),IF(ISNUMBER(F2469),"测试名单无纯氢GPS","缺失"),IF(ISNUMBER(E2469),"非测试日仪表","缺失"))))</x:f>
        <x:v>非测试日纯氢</x:v>
      </x:c>
      <x:c r="L2469" s="7" t="n">
        <x:f>IF(K2469="缺失","",IF(K2469="非测试日纯氢",G2469,IF(K2469="非测试日仪表",E2469,F2469)))</x:f>
        <x:v>4.6</x:v>
      </x:c>
      <x:c r="M2469" s="2" t="n">
        <x:f>IF(K2469="缺失",1,0)</x:f>
        <x:v>0</x:v>
      </x:c>
      <x:c r="N2469" s="2" t="str">
        <x:v>车辆里程查询_20260901-20260930_1024辆_仪表里程.xlsx / AE223</x:v>
      </x:c>
      <x:c r="O2469" s="2" t="str">
        <x:v>车辆里程查询_20260901-20260930_1024辆_GPS里程.xlsx / AE116</x:v>
      </x:c>
      <x:c r="P2469" s="2" t="str">
        <x:v>车辆纯氢气里程查询_20260901-20260930_1024辆.xlsx / AE235</x:v>
      </x:c>
    </x:row>
    <x:row r="2470" ht="22" customHeight="1">
      <x:c r="A2470" s="2" t="n">
        <x:v>100</x:v>
      </x:c>
      <x:c r="B2470" s="2" t="str">
        <x:v>粤AGP3690</x:v>
      </x:c>
      <x:c r="C2470" s="2" t="str">
        <x:v>刘念念</x:v>
      </x:c>
      <x:c r="D2470" s="8" t="d">
        <x:v>2026-09-28T00:00:00.000Z</x:v>
      </x:c>
      <x:c r="E2470" s="7" t="n">
        <x:v>37</x:v>
      </x:c>
      <x:c r="F2470" s="7" t="n">
        <x:v>41.3</x:v>
      </x:c>
      <x:c r="G2470" s="7" t="n">
        <x:v>0.9</x:v>
      </x:c>
      <x:c r="H2470" s="2" t="str">
        <x:v>否</x:v>
      </x:c>
      <x:c r="I2470" s="7" t="n">
        <x:f>IF(AND(ISNUMBER(E2470),ISNUMBER(F2470)),E2470-F2470,"")</x:f>
        <x:v>-4.299999999999997</x:v>
      </x:c>
      <x:c r="J2470" s="2" t="str">
        <x:f>IF(H2470="否","不适用",IF(AND(ISNUMBER(E2470),ISNUMBER(F2470)),IF(I2470&gt;'规则与名单'!$B$2,"是","否"),"未判定"))</x:f>
        <x:v>不适用</x:v>
      </x:c>
      <x:c r="K2470" s="2" t="str">
        <x:f>IF(J2470="是",IF(ISNUMBER(F2470),"测试日GPS","缺失"),IF(ISNUMBER(G2470),"非测试日纯氢",IF(AND(H2470="是",J2470="未判定"),IF(ISNUMBER(F2470),"测试名单无纯氢GPS","缺失"),IF(ISNUMBER(E2470),"非测试日仪表","缺失"))))</x:f>
        <x:v>非测试日纯氢</x:v>
      </x:c>
      <x:c r="L2470" s="7" t="n">
        <x:f>IF(K2470="缺失","",IF(K2470="非测试日纯氢",G2470,IF(K2470="非测试日仪表",E2470,F2470)))</x:f>
        <x:v>0.9</x:v>
      </x:c>
      <x:c r="M2470" s="2" t="n">
        <x:f>IF(K2470="缺失",1,0)</x:f>
        <x:v>0</x:v>
      </x:c>
      <x:c r="N2470" s="2" t="str">
        <x:v>车辆里程查询_20260901-20260930_1024辆_仪表里程.xlsx / AF223</x:v>
      </x:c>
      <x:c r="O2470" s="2" t="str">
        <x:v>车辆里程查询_20260901-20260930_1024辆_GPS里程.xlsx / AF116</x:v>
      </x:c>
      <x:c r="P2470" s="2" t="str">
        <x:v>车辆纯氢气里程查询_20260901-20260930_1024辆.xlsx / AF235</x:v>
      </x:c>
    </x:row>
    <x:row r="2471" ht="22" customHeight="1">
      <x:c r="A2471" s="2" t="n">
        <x:v>100</x:v>
      </x:c>
      <x:c r="B2471" s="2" t="str">
        <x:v>粤AGP3690</x:v>
      </x:c>
      <x:c r="C2471" s="2" t="str">
        <x:v>刘念念</x:v>
      </x:c>
      <x:c r="D2471" s="8" t="d">
        <x:v>2026-09-29T00:00:00.000Z</x:v>
      </x:c>
      <x:c r="E2471" s="7" t="n">
        <x:v>37.2</x:v>
      </x:c>
      <x:c r="F2471" s="7" t="n">
        <x:v>42</x:v>
      </x:c>
      <x:c r="G2471" s="7" t="n">
        <x:v>0.5</x:v>
      </x:c>
      <x:c r="H2471" s="2" t="str">
        <x:v>否</x:v>
      </x:c>
      <x:c r="I2471" s="7" t="n">
        <x:f>IF(AND(ISNUMBER(E2471),ISNUMBER(F2471)),E2471-F2471,"")</x:f>
        <x:v>-4.799999999999997</x:v>
      </x:c>
      <x:c r="J2471" s="2" t="str">
        <x:f>IF(H2471="否","不适用",IF(AND(ISNUMBER(E2471),ISNUMBER(F2471)),IF(I2471&gt;'规则与名单'!$B$2,"是","否"),"未判定"))</x:f>
        <x:v>不适用</x:v>
      </x:c>
      <x:c r="K2471" s="2" t="str">
        <x:f>IF(J2471="是",IF(ISNUMBER(F2471),"测试日GPS","缺失"),IF(ISNUMBER(G2471),"非测试日纯氢",IF(AND(H2471="是",J2471="未判定"),IF(ISNUMBER(F2471),"测试名单无纯氢GPS","缺失"),IF(ISNUMBER(E2471),"非测试日仪表","缺失"))))</x:f>
        <x:v>非测试日纯氢</x:v>
      </x:c>
      <x:c r="L2471" s="7" t="n">
        <x:f>IF(K2471="缺失","",IF(K2471="非测试日纯氢",G2471,IF(K2471="非测试日仪表",E2471,F2471)))</x:f>
        <x:v>0.5</x:v>
      </x:c>
      <x:c r="M2471" s="2" t="n">
        <x:f>IF(K2471="缺失",1,0)</x:f>
        <x:v>0</x:v>
      </x:c>
      <x:c r="N2471" s="2" t="str">
        <x:v>车辆里程查询_20260901-20260930_1024辆_仪表里程.xlsx / AG223</x:v>
      </x:c>
      <x:c r="O2471" s="2" t="str">
        <x:v>车辆里程查询_20260901-20260930_1024辆_GPS里程.xlsx / AG116</x:v>
      </x:c>
      <x:c r="P2471" s="2" t="str">
        <x:v>车辆纯氢气里程查询_20260901-20260930_1024辆.xlsx / AG235</x:v>
      </x:c>
    </x:row>
    <x:row r="2472" ht="22" customHeight="1">
      <x:c r="A2472" s="2" t="n">
        <x:v>100</x:v>
      </x:c>
      <x:c r="B2472" s="2" t="str">
        <x:v>粤AGP3690</x:v>
      </x:c>
      <x:c r="C2472" s="2" t="str">
        <x:v>刘念念</x:v>
      </x:c>
      <x:c r="D2472" s="8" t="d">
        <x:v>2026-09-30T00:00:00.000Z</x:v>
      </x:c>
      <x:c r="E2472" s="7" t="n">
        <x:v>37.9</x:v>
      </x:c>
      <x:c r="F2472" s="7" t="n">
        <x:v>41.1</x:v>
      </x:c>
      <x:c r="G2472" s="7" t="n">
        <x:v>0.9</x:v>
      </x:c>
      <x:c r="H2472" s="2" t="str">
        <x:v>否</x:v>
      </x:c>
      <x:c r="I2472" s="7" t="n">
        <x:f>IF(AND(ISNUMBER(E2472),ISNUMBER(F2472)),E2472-F2472,"")</x:f>
        <x:v>-3.200000000000003</x:v>
      </x:c>
      <x:c r="J2472" s="2" t="str">
        <x:f>IF(H2472="否","不适用",IF(AND(ISNUMBER(E2472),ISNUMBER(F2472)),IF(I2472&gt;'规则与名单'!$B$2,"是","否"),"未判定"))</x:f>
        <x:v>不适用</x:v>
      </x:c>
      <x:c r="K2472" s="2" t="str">
        <x:f>IF(J2472="是",IF(ISNUMBER(F2472),"测试日GPS","缺失"),IF(ISNUMBER(G2472),"非测试日纯氢",IF(AND(H2472="是",J2472="未判定"),IF(ISNUMBER(F2472),"测试名单无纯氢GPS","缺失"),IF(ISNUMBER(E2472),"非测试日仪表","缺失"))))</x:f>
        <x:v>非测试日纯氢</x:v>
      </x:c>
      <x:c r="L2472" s="7" t="n">
        <x:f>IF(K2472="缺失","",IF(K2472="非测试日纯氢",G2472,IF(K2472="非测试日仪表",E2472,F2472)))</x:f>
        <x:v>0.9</x:v>
      </x:c>
      <x:c r="M2472" s="2" t="n">
        <x:f>IF(K2472="缺失",1,0)</x:f>
        <x:v>0</x:v>
      </x:c>
      <x:c r="N2472" s="2" t="str">
        <x:v>车辆里程查询_20260901-20260930_1024辆_仪表里程.xlsx / AH223</x:v>
      </x:c>
      <x:c r="O2472" s="2" t="str">
        <x:v>车辆里程查询_20260901-20260930_1024辆_GPS里程.xlsx / AH116</x:v>
      </x:c>
      <x:c r="P2472" s="2" t="str">
        <x:v>车辆纯氢气里程查询_20260901-20260930_1024辆.xlsx / AH235</x:v>
      </x:c>
    </x:row>
    <x:row r="2473" ht="22" customHeight="1">
      <x:c r="A2473" s="2" t="n">
        <x:v>101</x:v>
      </x:c>
      <x:c r="B2473" s="2" t="str">
        <x:v>粤AGP4335</x:v>
      </x:c>
      <x:c r="C2473" s="2" t="str">
        <x:v>刘念念</x:v>
      </x:c>
      <x:c r="D2473" s="8" t="d">
        <x:v>2026-09-01T00:00:00.000Z</x:v>
      </x:c>
      <x:c r="E2473" s="7" t="n">
        <x:v>263</x:v>
      </x:c>
      <x:c r="F2473" s="7" t="n">
        <x:v>262</x:v>
      </x:c>
      <x:c r="G2473" s="7" t="n">
        <x:v>262.3</x:v>
      </x:c>
      <x:c r="H2473" s="2" t="str">
        <x:v>否</x:v>
      </x:c>
      <x:c r="I2473" s="7" t="n">
        <x:f>IF(AND(ISNUMBER(E2473),ISNUMBER(F2473)),E2473-F2473,"")</x:f>
        <x:v>1</x:v>
      </x:c>
      <x:c r="J2473" s="2" t="str">
        <x:f>IF(H2473="否","不适用",IF(AND(ISNUMBER(E2473),ISNUMBER(F2473)),IF(I2473&gt;'规则与名单'!$B$2,"是","否"),"未判定"))</x:f>
        <x:v>不适用</x:v>
      </x:c>
      <x:c r="K2473" s="2" t="str">
        <x:f>IF(J2473="是",IF(ISNUMBER(F2473),"测试日GPS","缺失"),IF(ISNUMBER(G2473),"非测试日纯氢",IF(AND(H2473="是",J2473="未判定"),IF(ISNUMBER(F2473),"测试名单无纯氢GPS","缺失"),IF(ISNUMBER(E2473),"非测试日仪表","缺失"))))</x:f>
        <x:v>非测试日纯氢</x:v>
      </x:c>
      <x:c r="L2473" s="7" t="n">
        <x:f>IF(K2473="缺失","",IF(K2473="非测试日纯氢",G2473,IF(K2473="非测试日仪表",E2473,F2473)))</x:f>
        <x:v>262.3</x:v>
      </x:c>
      <x:c r="M2473" s="2" t="n">
        <x:f>IF(K2473="缺失",1,0)</x:f>
        <x:v>0</x:v>
      </x:c>
      <x:c r="N2473" s="2" t="str">
        <x:v>车辆里程查询_20260901-20260930_1024辆_仪表里程.xlsx / E638</x:v>
      </x:c>
      <x:c r="O2473" s="2" t="str">
        <x:v>车辆里程查询_20260901-20260930_1024辆_GPS里程.xlsx / E638</x:v>
      </x:c>
      <x:c r="P2473" s="2" t="str">
        <x:v>车辆纯氢气里程查询_20260901-20260930_1024辆.xlsx / E240</x:v>
      </x:c>
    </x:row>
    <x:row r="2474" ht="22" customHeight="1">
      <x:c r="A2474" s="2" t="n">
        <x:v>101</x:v>
      </x:c>
      <x:c r="B2474" s="2" t="str">
        <x:v>粤AGP4335</x:v>
      </x:c>
      <x:c r="C2474" s="2" t="str">
        <x:v>刘念念</x:v>
      </x:c>
      <x:c r="D2474" s="8" t="d">
        <x:v>2026-09-02T00:00:00.000Z</x:v>
      </x:c>
      <x:c r="E2474" s="7" t="n">
        <x:v>245</x:v>
      </x:c>
      <x:c r="F2474" s="7" t="n">
        <x:v>241.2</x:v>
      </x:c>
      <x:c r="G2474" s="7" t="n">
        <x:v>226.3</x:v>
      </x:c>
      <x:c r="H2474" s="2" t="str">
        <x:v>否</x:v>
      </x:c>
      <x:c r="I2474" s="7" t="n">
        <x:f>IF(AND(ISNUMBER(E2474),ISNUMBER(F2474)),E2474-F2474,"")</x:f>
        <x:v>3.8000000000000114</x:v>
      </x:c>
      <x:c r="J2474" s="2" t="str">
        <x:f>IF(H2474="否","不适用",IF(AND(ISNUMBER(E2474),ISNUMBER(F2474)),IF(I2474&gt;'规则与名单'!$B$2,"是","否"),"未判定"))</x:f>
        <x:v>不适用</x:v>
      </x:c>
      <x:c r="K2474" s="2" t="str">
        <x:f>IF(J2474="是",IF(ISNUMBER(F2474),"测试日GPS","缺失"),IF(ISNUMBER(G2474),"非测试日纯氢",IF(AND(H2474="是",J2474="未判定"),IF(ISNUMBER(F2474),"测试名单无纯氢GPS","缺失"),IF(ISNUMBER(E2474),"非测试日仪表","缺失"))))</x:f>
        <x:v>非测试日纯氢</x:v>
      </x:c>
      <x:c r="L2474" s="7" t="n">
        <x:f>IF(K2474="缺失","",IF(K2474="非测试日纯氢",G2474,IF(K2474="非测试日仪表",E2474,F2474)))</x:f>
        <x:v>226.3</x:v>
      </x:c>
      <x:c r="M2474" s="2" t="n">
        <x:f>IF(K2474="缺失",1,0)</x:f>
        <x:v>0</x:v>
      </x:c>
      <x:c r="N2474" s="2" t="str">
        <x:v>车辆里程查询_20260901-20260930_1024辆_仪表里程.xlsx / F638</x:v>
      </x:c>
      <x:c r="O2474" s="2" t="str">
        <x:v>车辆里程查询_20260901-20260930_1024辆_GPS里程.xlsx / F638</x:v>
      </x:c>
      <x:c r="P2474" s="2" t="str">
        <x:v>车辆纯氢气里程查询_20260901-20260930_1024辆.xlsx / F240</x:v>
      </x:c>
    </x:row>
    <x:row r="2475" ht="22" customHeight="1">
      <x:c r="A2475" s="2" t="n">
        <x:v>101</x:v>
      </x:c>
      <x:c r="B2475" s="2" t="str">
        <x:v>粤AGP4335</x:v>
      </x:c>
      <x:c r="C2475" s="2" t="str">
        <x:v>刘念念</x:v>
      </x:c>
      <x:c r="D2475" s="8" t="d">
        <x:v>2026-09-03T00:00:00.000Z</x:v>
      </x:c>
      <x:c r="E2475" s="7" t="n">
        <x:v>305.8</x:v>
      </x:c>
      <x:c r="F2475" s="7" t="n">
        <x:v>303.2</x:v>
      </x:c>
      <x:c r="G2475" s="7" t="n">
        <x:v>199.6</x:v>
      </x:c>
      <x:c r="H2475" s="2" t="str">
        <x:v>否</x:v>
      </x:c>
      <x:c r="I2475" s="7" t="n">
        <x:f>IF(AND(ISNUMBER(E2475),ISNUMBER(F2475)),E2475-F2475,"")</x:f>
        <x:v>2.6000000000000227</x:v>
      </x:c>
      <x:c r="J2475" s="2" t="str">
        <x:f>IF(H2475="否","不适用",IF(AND(ISNUMBER(E2475),ISNUMBER(F2475)),IF(I2475&gt;'规则与名单'!$B$2,"是","否"),"未判定"))</x:f>
        <x:v>不适用</x:v>
      </x:c>
      <x:c r="K2475" s="2" t="str">
        <x:f>IF(J2475="是",IF(ISNUMBER(F2475),"测试日GPS","缺失"),IF(ISNUMBER(G2475),"非测试日纯氢",IF(AND(H2475="是",J2475="未判定"),IF(ISNUMBER(F2475),"测试名单无纯氢GPS","缺失"),IF(ISNUMBER(E2475),"非测试日仪表","缺失"))))</x:f>
        <x:v>非测试日纯氢</x:v>
      </x:c>
      <x:c r="L2475" s="7" t="n">
        <x:f>IF(K2475="缺失","",IF(K2475="非测试日纯氢",G2475,IF(K2475="非测试日仪表",E2475,F2475)))</x:f>
        <x:v>199.6</x:v>
      </x:c>
      <x:c r="M2475" s="2" t="n">
        <x:f>IF(K2475="缺失",1,0)</x:f>
        <x:v>0</x:v>
      </x:c>
      <x:c r="N2475" s="2" t="str">
        <x:v>车辆里程查询_20260901-20260930_1024辆_仪表里程.xlsx / G638</x:v>
      </x:c>
      <x:c r="O2475" s="2" t="str">
        <x:v>车辆里程查询_20260901-20260930_1024辆_GPS里程.xlsx / G638</x:v>
      </x:c>
      <x:c r="P2475" s="2" t="str">
        <x:v>车辆纯氢气里程查询_20260901-20260930_1024辆.xlsx / G240</x:v>
      </x:c>
    </x:row>
    <x:row r="2476" ht="22" customHeight="1">
      <x:c r="A2476" s="2" t="n">
        <x:v>101</x:v>
      </x:c>
      <x:c r="B2476" s="2" t="str">
        <x:v>粤AGP4335</x:v>
      </x:c>
      <x:c r="C2476" s="2" t="str">
        <x:v>刘念念</x:v>
      </x:c>
      <x:c r="D2476" s="8" t="d">
        <x:v>2026-09-04T00:00:00.000Z</x:v>
      </x:c>
      <x:c r="E2476" s="7" t="n">
        <x:v>299.8</x:v>
      </x:c>
      <x:c r="F2476" s="7" t="n">
        <x:v>301.6</x:v>
      </x:c>
      <x:c r="G2476" s="7" t="n">
        <x:v>286.6</x:v>
      </x:c>
      <x:c r="H2476" s="2" t="str">
        <x:v>否</x:v>
      </x:c>
      <x:c r="I2476" s="7" t="n">
        <x:f>IF(AND(ISNUMBER(E2476),ISNUMBER(F2476)),E2476-F2476,"")</x:f>
        <x:v>-1.8000000000000114</x:v>
      </x:c>
      <x:c r="J2476" s="2" t="str">
        <x:f>IF(H2476="否","不适用",IF(AND(ISNUMBER(E2476),ISNUMBER(F2476)),IF(I2476&gt;'规则与名单'!$B$2,"是","否"),"未判定"))</x:f>
        <x:v>不适用</x:v>
      </x:c>
      <x:c r="K2476" s="2" t="str">
        <x:f>IF(J2476="是",IF(ISNUMBER(F2476),"测试日GPS","缺失"),IF(ISNUMBER(G2476),"非测试日纯氢",IF(AND(H2476="是",J2476="未判定"),IF(ISNUMBER(F2476),"测试名单无纯氢GPS","缺失"),IF(ISNUMBER(E2476),"非测试日仪表","缺失"))))</x:f>
        <x:v>非测试日纯氢</x:v>
      </x:c>
      <x:c r="L2476" s="7" t="n">
        <x:f>IF(K2476="缺失","",IF(K2476="非测试日纯氢",G2476,IF(K2476="非测试日仪表",E2476,F2476)))</x:f>
        <x:v>286.6</x:v>
      </x:c>
      <x:c r="M2476" s="2" t="n">
        <x:f>IF(K2476="缺失",1,0)</x:f>
        <x:v>0</x:v>
      </x:c>
      <x:c r="N2476" s="2" t="str">
        <x:v>车辆里程查询_20260901-20260930_1024辆_仪表里程.xlsx / H638</x:v>
      </x:c>
      <x:c r="O2476" s="2" t="str">
        <x:v>车辆里程查询_20260901-20260930_1024辆_GPS里程.xlsx / H638</x:v>
      </x:c>
      <x:c r="P2476" s="2" t="str">
        <x:v>车辆纯氢气里程查询_20260901-20260930_1024辆.xlsx / H240</x:v>
      </x:c>
    </x:row>
    <x:row r="2477" ht="22" customHeight="1">
      <x:c r="A2477" s="2" t="n">
        <x:v>101</x:v>
      </x:c>
      <x:c r="B2477" s="2" t="str">
        <x:v>粤AGP4335</x:v>
      </x:c>
      <x:c r="C2477" s="2" t="str">
        <x:v>刘念念</x:v>
      </x:c>
      <x:c r="D2477" s="8" t="d">
        <x:v>2026-09-05T00:00:00.000Z</x:v>
      </x:c>
      <x:c r="E2477" s="7" t="n">
        <x:v>249.1</x:v>
      </x:c>
      <x:c r="F2477" s="7" t="n">
        <x:v>248.1</x:v>
      </x:c>
      <x:c r="G2477" s="7" t="n">
        <x:v>249.1</x:v>
      </x:c>
      <x:c r="H2477" s="2" t="str">
        <x:v>否</x:v>
      </x:c>
      <x:c r="I2477" s="7" t="n">
        <x:f>IF(AND(ISNUMBER(E2477),ISNUMBER(F2477)),E2477-F2477,"")</x:f>
        <x:v>1</x:v>
      </x:c>
      <x:c r="J2477" s="2" t="str">
        <x:f>IF(H2477="否","不适用",IF(AND(ISNUMBER(E2477),ISNUMBER(F2477)),IF(I2477&gt;'规则与名单'!$B$2,"是","否"),"未判定"))</x:f>
        <x:v>不适用</x:v>
      </x:c>
      <x:c r="K2477" s="2" t="str">
        <x:f>IF(J2477="是",IF(ISNUMBER(F2477),"测试日GPS","缺失"),IF(ISNUMBER(G2477),"非测试日纯氢",IF(AND(H2477="是",J2477="未判定"),IF(ISNUMBER(F2477),"测试名单无纯氢GPS","缺失"),IF(ISNUMBER(E2477),"非测试日仪表","缺失"))))</x:f>
        <x:v>非测试日纯氢</x:v>
      </x:c>
      <x:c r="L2477" s="7" t="n">
        <x:f>IF(K2477="缺失","",IF(K2477="非测试日纯氢",G2477,IF(K2477="非测试日仪表",E2477,F2477)))</x:f>
        <x:v>249.1</x:v>
      </x:c>
      <x:c r="M2477" s="2" t="n">
        <x:f>IF(K2477="缺失",1,0)</x:f>
        <x:v>0</x:v>
      </x:c>
      <x:c r="N2477" s="2" t="str">
        <x:v>车辆里程查询_20260901-20260930_1024辆_仪表里程.xlsx / I638</x:v>
      </x:c>
      <x:c r="O2477" s="2" t="str">
        <x:v>车辆里程查询_20260901-20260930_1024辆_GPS里程.xlsx / I638</x:v>
      </x:c>
      <x:c r="P2477" s="2" t="str">
        <x:v>车辆纯氢气里程查询_20260901-20260930_1024辆.xlsx / I240</x:v>
      </x:c>
    </x:row>
    <x:row r="2478" ht="22" customHeight="1">
      <x:c r="A2478" s="2" t="n">
        <x:v>101</x:v>
      </x:c>
      <x:c r="B2478" s="2" t="str">
        <x:v>粤AGP4335</x:v>
      </x:c>
      <x:c r="C2478" s="2" t="str">
        <x:v>刘念念</x:v>
      </x:c>
      <x:c r="D2478" s="8" t="d">
        <x:v>2026-09-06T00:00:00.000Z</x:v>
      </x:c>
      <x:c r="E2478" s="7"/>
      <x:c r="F2478" s="7" t="n">
        <x:v>0</x:v>
      </x:c>
      <x:c r="G2478" s="7"/>
      <x:c r="H2478" s="2" t="str">
        <x:v>否</x:v>
      </x:c>
      <x:c r="I2478" s="7" t="str">
        <x:f>IF(AND(ISNUMBER(E2478),ISNUMBER(F2478)),E2478-F2478,"")</x:f>
      </x:c>
      <x:c r="J2478" s="2" t="str">
        <x:f>IF(H2478="否","不适用",IF(AND(ISNUMBER(E2478),ISNUMBER(F2478)),IF(I2478&gt;'规则与名单'!$B$2,"是","否"),"未判定"))</x:f>
        <x:v>不适用</x:v>
      </x:c>
      <x:c r="K2478" s="2" t="str">
        <x:f>IF(J2478="是",IF(ISNUMBER(F2478),"测试日GPS","缺失"),IF(ISNUMBER(G2478),"非测试日纯氢",IF(AND(H2478="是",J2478="未判定"),IF(ISNUMBER(F2478),"测试名单无纯氢GPS","缺失"),IF(ISNUMBER(E2478),"非测试日仪表","缺失"))))</x:f>
        <x:v>缺失</x:v>
      </x:c>
      <x:c r="L2478" s="7" t="str">
        <x:f>IF(K2478="缺失","",IF(K2478="非测试日纯氢",G2478,IF(K2478="非测试日仪表",E2478,F2478)))</x:f>
      </x:c>
      <x:c r="M2478" s="2" t="n">
        <x:f>IF(K2478="缺失",1,0)</x:f>
        <x:v>1</x:v>
      </x:c>
      <x:c r="N2478" s="2" t="str">
        <x:v>车辆里程查询_20260901-20260930_1024辆_仪表里程.xlsx / J638</x:v>
      </x:c>
      <x:c r="O2478" s="2" t="str">
        <x:v>车辆里程查询_20260901-20260930_1024辆_GPS里程.xlsx / J638</x:v>
      </x:c>
      <x:c r="P2478" s="2" t="str">
        <x:v>车辆纯氢气里程查询_20260901-20260930_1024辆.xlsx / J240</x:v>
      </x:c>
    </x:row>
    <x:row r="2479" ht="22" customHeight="1">
      <x:c r="A2479" s="2" t="n">
        <x:v>101</x:v>
      </x:c>
      <x:c r="B2479" s="2" t="str">
        <x:v>粤AGP4335</x:v>
      </x:c>
      <x:c r="C2479" s="2" t="str">
        <x:v>刘念念</x:v>
      </x:c>
      <x:c r="D2479" s="8" t="d">
        <x:v>2026-09-07T00:00:00.000Z</x:v>
      </x:c>
      <x:c r="E2479" s="7" t="n">
        <x:v>236.8</x:v>
      </x:c>
      <x:c r="F2479" s="7" t="n">
        <x:v>236.7</x:v>
      </x:c>
      <x:c r="G2479" s="7" t="n">
        <x:v>223.5</x:v>
      </x:c>
      <x:c r="H2479" s="2" t="str">
        <x:v>否</x:v>
      </x:c>
      <x:c r="I2479" s="7" t="n">
        <x:f>IF(AND(ISNUMBER(E2479),ISNUMBER(F2479)),E2479-F2479,"")</x:f>
        <x:v>0.10000000000002274</x:v>
      </x:c>
      <x:c r="J2479" s="2" t="str">
        <x:f>IF(H2479="否","不适用",IF(AND(ISNUMBER(E2479),ISNUMBER(F2479)),IF(I2479&gt;'规则与名单'!$B$2,"是","否"),"未判定"))</x:f>
        <x:v>不适用</x:v>
      </x:c>
      <x:c r="K2479" s="2" t="str">
        <x:f>IF(J2479="是",IF(ISNUMBER(F2479),"测试日GPS","缺失"),IF(ISNUMBER(G2479),"非测试日纯氢",IF(AND(H2479="是",J2479="未判定"),IF(ISNUMBER(F2479),"测试名单无纯氢GPS","缺失"),IF(ISNUMBER(E2479),"非测试日仪表","缺失"))))</x:f>
        <x:v>非测试日纯氢</x:v>
      </x:c>
      <x:c r="L2479" s="7" t="n">
        <x:f>IF(K2479="缺失","",IF(K2479="非测试日纯氢",G2479,IF(K2479="非测试日仪表",E2479,F2479)))</x:f>
        <x:v>223.5</x:v>
      </x:c>
      <x:c r="M2479" s="2" t="n">
        <x:f>IF(K2479="缺失",1,0)</x:f>
        <x:v>0</x:v>
      </x:c>
      <x:c r="N2479" s="2" t="str">
        <x:v>车辆里程查询_20260901-20260930_1024辆_仪表里程.xlsx / K638</x:v>
      </x:c>
      <x:c r="O2479" s="2" t="str">
        <x:v>车辆里程查询_20260901-20260930_1024辆_GPS里程.xlsx / K638</x:v>
      </x:c>
      <x:c r="P2479" s="2" t="str">
        <x:v>车辆纯氢气里程查询_20260901-20260930_1024辆.xlsx / K240</x:v>
      </x:c>
    </x:row>
    <x:row r="2480" ht="22" customHeight="1">
      <x:c r="A2480" s="2" t="n">
        <x:v>101</x:v>
      </x:c>
      <x:c r="B2480" s="2" t="str">
        <x:v>粤AGP4335</x:v>
      </x:c>
      <x:c r="C2480" s="2" t="str">
        <x:v>刘念念</x:v>
      </x:c>
      <x:c r="D2480" s="8" t="d">
        <x:v>2026-09-08T00:00:00.000Z</x:v>
      </x:c>
      <x:c r="E2480" s="7"/>
      <x:c r="F2480" s="7" t="n">
        <x:v>0</x:v>
      </x:c>
      <x:c r="G2480" s="7"/>
      <x:c r="H2480" s="2" t="str">
        <x:v>否</x:v>
      </x:c>
      <x:c r="I2480" s="7" t="str">
        <x:f>IF(AND(ISNUMBER(E2480),ISNUMBER(F2480)),E2480-F2480,"")</x:f>
      </x:c>
      <x:c r="J2480" s="2" t="str">
        <x:f>IF(H2480="否","不适用",IF(AND(ISNUMBER(E2480),ISNUMBER(F2480)),IF(I2480&gt;'规则与名单'!$B$2,"是","否"),"未判定"))</x:f>
        <x:v>不适用</x:v>
      </x:c>
      <x:c r="K2480" s="2" t="str">
        <x:f>IF(J2480="是",IF(ISNUMBER(F2480),"测试日GPS","缺失"),IF(ISNUMBER(G2480),"非测试日纯氢",IF(AND(H2480="是",J2480="未判定"),IF(ISNUMBER(F2480),"测试名单无纯氢GPS","缺失"),IF(ISNUMBER(E2480),"非测试日仪表","缺失"))))</x:f>
        <x:v>缺失</x:v>
      </x:c>
      <x:c r="L2480" s="7" t="str">
        <x:f>IF(K2480="缺失","",IF(K2480="非测试日纯氢",G2480,IF(K2480="非测试日仪表",E2480,F2480)))</x:f>
      </x:c>
      <x:c r="M2480" s="2" t="n">
        <x:f>IF(K2480="缺失",1,0)</x:f>
        <x:v>1</x:v>
      </x:c>
      <x:c r="N2480" s="2" t="str">
        <x:v>车辆里程查询_20260901-20260930_1024辆_仪表里程.xlsx / L638</x:v>
      </x:c>
      <x:c r="O2480" s="2" t="str">
        <x:v>车辆里程查询_20260901-20260930_1024辆_GPS里程.xlsx / L638</x:v>
      </x:c>
      <x:c r="P2480" s="2" t="str">
        <x:v>车辆纯氢气里程查询_20260901-20260930_1024辆.xlsx / L240</x:v>
      </x:c>
    </x:row>
    <x:row r="2481" ht="22" customHeight="1">
      <x:c r="A2481" s="2" t="n">
        <x:v>101</x:v>
      </x:c>
      <x:c r="B2481" s="2" t="str">
        <x:v>粤AGP4335</x:v>
      </x:c>
      <x:c r="C2481" s="2" t="str">
        <x:v>刘念念</x:v>
      </x:c>
      <x:c r="D2481" s="8" t="d">
        <x:v>2026-09-09T00:00:00.000Z</x:v>
      </x:c>
      <x:c r="E2481" s="7" t="n">
        <x:v>241.2</x:v>
      </x:c>
      <x:c r="F2481" s="7" t="n">
        <x:v>242</x:v>
      </x:c>
      <x:c r="G2481" s="7" t="n">
        <x:v>223.7</x:v>
      </x:c>
      <x:c r="H2481" s="2" t="str">
        <x:v>否</x:v>
      </x:c>
      <x:c r="I2481" s="7" t="n">
        <x:f>IF(AND(ISNUMBER(E2481),ISNUMBER(F2481)),E2481-F2481,"")</x:f>
        <x:v>-0.8000000000000114</x:v>
      </x:c>
      <x:c r="J2481" s="2" t="str">
        <x:f>IF(H2481="否","不适用",IF(AND(ISNUMBER(E2481),ISNUMBER(F2481)),IF(I2481&gt;'规则与名单'!$B$2,"是","否"),"未判定"))</x:f>
        <x:v>不适用</x:v>
      </x:c>
      <x:c r="K2481" s="2" t="str">
        <x:f>IF(J2481="是",IF(ISNUMBER(F2481),"测试日GPS","缺失"),IF(ISNUMBER(G2481),"非测试日纯氢",IF(AND(H2481="是",J2481="未判定"),IF(ISNUMBER(F2481),"测试名单无纯氢GPS","缺失"),IF(ISNUMBER(E2481),"非测试日仪表","缺失"))))</x:f>
        <x:v>非测试日纯氢</x:v>
      </x:c>
      <x:c r="L2481" s="7" t="n">
        <x:f>IF(K2481="缺失","",IF(K2481="非测试日纯氢",G2481,IF(K2481="非测试日仪表",E2481,F2481)))</x:f>
        <x:v>223.7</x:v>
      </x:c>
      <x:c r="M2481" s="2" t="n">
        <x:f>IF(K2481="缺失",1,0)</x:f>
        <x:v>0</x:v>
      </x:c>
      <x:c r="N2481" s="2" t="str">
        <x:v>车辆里程查询_20260901-20260930_1024辆_仪表里程.xlsx / M638</x:v>
      </x:c>
      <x:c r="O2481" s="2" t="str">
        <x:v>车辆里程查询_20260901-20260930_1024辆_GPS里程.xlsx / M638</x:v>
      </x:c>
      <x:c r="P2481" s="2" t="str">
        <x:v>车辆纯氢气里程查询_20260901-20260930_1024辆.xlsx / M240</x:v>
      </x:c>
    </x:row>
    <x:row r="2482" ht="22" customHeight="1">
      <x:c r="A2482" s="2" t="n">
        <x:v>101</x:v>
      </x:c>
      <x:c r="B2482" s="2" t="str">
        <x:v>粤AGP4335</x:v>
      </x:c>
      <x:c r="C2482" s="2" t="str">
        <x:v>刘念念</x:v>
      </x:c>
      <x:c r="D2482" s="8" t="d">
        <x:v>2026-09-10T00:00:00.000Z</x:v>
      </x:c>
      <x:c r="E2482" s="7" t="n">
        <x:v>238.3</x:v>
      </x:c>
      <x:c r="F2482" s="7" t="n">
        <x:v>238.7</x:v>
      </x:c>
      <x:c r="G2482" s="7" t="n">
        <x:v>220.9</x:v>
      </x:c>
      <x:c r="H2482" s="2" t="str">
        <x:v>否</x:v>
      </x:c>
      <x:c r="I2482" s="7" t="n">
        <x:f>IF(AND(ISNUMBER(E2482),ISNUMBER(F2482)),E2482-F2482,"")</x:f>
        <x:v>-0.39999999999997726</x:v>
      </x:c>
      <x:c r="J2482" s="2" t="str">
        <x:f>IF(H2482="否","不适用",IF(AND(ISNUMBER(E2482),ISNUMBER(F2482)),IF(I2482&gt;'规则与名单'!$B$2,"是","否"),"未判定"))</x:f>
        <x:v>不适用</x:v>
      </x:c>
      <x:c r="K2482" s="2" t="str">
        <x:f>IF(J2482="是",IF(ISNUMBER(F2482),"测试日GPS","缺失"),IF(ISNUMBER(G2482),"非测试日纯氢",IF(AND(H2482="是",J2482="未判定"),IF(ISNUMBER(F2482),"测试名单无纯氢GPS","缺失"),IF(ISNUMBER(E2482),"非测试日仪表","缺失"))))</x:f>
        <x:v>非测试日纯氢</x:v>
      </x:c>
      <x:c r="L2482" s="7" t="n">
        <x:f>IF(K2482="缺失","",IF(K2482="非测试日纯氢",G2482,IF(K2482="非测试日仪表",E2482,F2482)))</x:f>
        <x:v>220.9</x:v>
      </x:c>
      <x:c r="M2482" s="2" t="n">
        <x:f>IF(K2482="缺失",1,0)</x:f>
        <x:v>0</x:v>
      </x:c>
      <x:c r="N2482" s="2" t="str">
        <x:v>车辆里程查询_20260901-20260930_1024辆_仪表里程.xlsx / N638</x:v>
      </x:c>
      <x:c r="O2482" s="2" t="str">
        <x:v>车辆里程查询_20260901-20260930_1024辆_GPS里程.xlsx / N638</x:v>
      </x:c>
      <x:c r="P2482" s="2" t="str">
        <x:v>车辆纯氢气里程查询_20260901-20260930_1024辆.xlsx / N240</x:v>
      </x:c>
    </x:row>
    <x:row r="2483" ht="22" customHeight="1">
      <x:c r="A2483" s="2" t="n">
        <x:v>101</x:v>
      </x:c>
      <x:c r="B2483" s="2" t="str">
        <x:v>粤AGP4335</x:v>
      </x:c>
      <x:c r="C2483" s="2" t="str">
        <x:v>刘念念</x:v>
      </x:c>
      <x:c r="D2483" s="8" t="d">
        <x:v>2026-09-11T00:00:00.000Z</x:v>
      </x:c>
      <x:c r="E2483" s="7" t="n">
        <x:v>246.9</x:v>
      </x:c>
      <x:c r="F2483" s="7" t="n">
        <x:v>251.5</x:v>
      </x:c>
      <x:c r="G2483" s="7" t="n">
        <x:v>104</x:v>
      </x:c>
      <x:c r="H2483" s="2" t="str">
        <x:v>否</x:v>
      </x:c>
      <x:c r="I2483" s="7" t="n">
        <x:f>IF(AND(ISNUMBER(E2483),ISNUMBER(F2483)),E2483-F2483,"")</x:f>
        <x:v>-4.599999999999994</x:v>
      </x:c>
      <x:c r="J2483" s="2" t="str">
        <x:f>IF(H2483="否","不适用",IF(AND(ISNUMBER(E2483),ISNUMBER(F2483)),IF(I2483&gt;'规则与名单'!$B$2,"是","否"),"未判定"))</x:f>
        <x:v>不适用</x:v>
      </x:c>
      <x:c r="K2483" s="2" t="str">
        <x:f>IF(J2483="是",IF(ISNUMBER(F2483),"测试日GPS","缺失"),IF(ISNUMBER(G2483),"非测试日纯氢",IF(AND(H2483="是",J2483="未判定"),IF(ISNUMBER(F2483),"测试名单无纯氢GPS","缺失"),IF(ISNUMBER(E2483),"非测试日仪表","缺失"))))</x:f>
        <x:v>非测试日纯氢</x:v>
      </x:c>
      <x:c r="L2483" s="7" t="n">
        <x:f>IF(K2483="缺失","",IF(K2483="非测试日纯氢",G2483,IF(K2483="非测试日仪表",E2483,F2483)))</x:f>
        <x:v>104</x:v>
      </x:c>
      <x:c r="M2483" s="2" t="n">
        <x:f>IF(K2483="缺失",1,0)</x:f>
        <x:v>0</x:v>
      </x:c>
      <x:c r="N2483" s="2" t="str">
        <x:v>车辆里程查询_20260901-20260930_1024辆_仪表里程.xlsx / O638</x:v>
      </x:c>
      <x:c r="O2483" s="2" t="str">
        <x:v>车辆里程查询_20260901-20260930_1024辆_GPS里程.xlsx / O638</x:v>
      </x:c>
      <x:c r="P2483" s="2" t="str">
        <x:v>车辆纯氢气里程查询_20260901-20260930_1024辆.xlsx / O240</x:v>
      </x:c>
    </x:row>
    <x:row r="2484" ht="22" customHeight="1">
      <x:c r="A2484" s="2" t="n">
        <x:v>101</x:v>
      </x:c>
      <x:c r="B2484" s="2" t="str">
        <x:v>粤AGP4335</x:v>
      </x:c>
      <x:c r="C2484" s="2" t="str">
        <x:v>刘念念</x:v>
      </x:c>
      <x:c r="D2484" s="8" t="d">
        <x:v>2026-09-12T00:00:00.000Z</x:v>
      </x:c>
      <x:c r="E2484" s="7"/>
      <x:c r="F2484" s="7" t="n">
        <x:v>0</x:v>
      </x:c>
      <x:c r="G2484" s="7"/>
      <x:c r="H2484" s="2" t="str">
        <x:v>否</x:v>
      </x:c>
      <x:c r="I2484" s="7" t="str">
        <x:f>IF(AND(ISNUMBER(E2484),ISNUMBER(F2484)),E2484-F2484,"")</x:f>
      </x:c>
      <x:c r="J2484" s="2" t="str">
        <x:f>IF(H2484="否","不适用",IF(AND(ISNUMBER(E2484),ISNUMBER(F2484)),IF(I2484&gt;'规则与名单'!$B$2,"是","否"),"未判定"))</x:f>
        <x:v>不适用</x:v>
      </x:c>
      <x:c r="K2484" s="2" t="str">
        <x:f>IF(J2484="是",IF(ISNUMBER(F2484),"测试日GPS","缺失"),IF(ISNUMBER(G2484),"非测试日纯氢",IF(AND(H2484="是",J2484="未判定"),IF(ISNUMBER(F2484),"测试名单无纯氢GPS","缺失"),IF(ISNUMBER(E2484),"非测试日仪表","缺失"))))</x:f>
        <x:v>缺失</x:v>
      </x:c>
      <x:c r="L2484" s="7" t="str">
        <x:f>IF(K2484="缺失","",IF(K2484="非测试日纯氢",G2484,IF(K2484="非测试日仪表",E2484,F2484)))</x:f>
      </x:c>
      <x:c r="M2484" s="2" t="n">
        <x:f>IF(K2484="缺失",1,0)</x:f>
        <x:v>1</x:v>
      </x:c>
      <x:c r="N2484" s="2" t="str">
        <x:v>车辆里程查询_20260901-20260930_1024辆_仪表里程.xlsx / P638</x:v>
      </x:c>
      <x:c r="O2484" s="2" t="str">
        <x:v>车辆里程查询_20260901-20260930_1024辆_GPS里程.xlsx / P638</x:v>
      </x:c>
      <x:c r="P2484" s="2" t="str">
        <x:v>车辆纯氢气里程查询_20260901-20260930_1024辆.xlsx / P240</x:v>
      </x:c>
    </x:row>
    <x:row r="2485" ht="22" customHeight="1">
      <x:c r="A2485" s="2" t="n">
        <x:v>101</x:v>
      </x:c>
      <x:c r="B2485" s="2" t="str">
        <x:v>粤AGP4335</x:v>
      </x:c>
      <x:c r="C2485" s="2" t="str">
        <x:v>刘念念</x:v>
      </x:c>
      <x:c r="D2485" s="8" t="d">
        <x:v>2026-09-13T00:00:00.000Z</x:v>
      </x:c>
      <x:c r="E2485" s="7" t="n">
        <x:v>242.5</x:v>
      </x:c>
      <x:c r="F2485" s="7" t="n">
        <x:v>235.7</x:v>
      </x:c>
      <x:c r="G2485" s="7" t="n">
        <x:v>80.5</x:v>
      </x:c>
      <x:c r="H2485" s="2" t="str">
        <x:v>否</x:v>
      </x:c>
      <x:c r="I2485" s="7" t="n">
        <x:f>IF(AND(ISNUMBER(E2485),ISNUMBER(F2485)),E2485-F2485,"")</x:f>
        <x:v>6.800000000000011</x:v>
      </x:c>
      <x:c r="J2485" s="2" t="str">
        <x:f>IF(H2485="否","不适用",IF(AND(ISNUMBER(E2485),ISNUMBER(F2485)),IF(I2485&gt;'规则与名单'!$B$2,"是","否"),"未判定"))</x:f>
        <x:v>不适用</x:v>
      </x:c>
      <x:c r="K2485" s="2" t="str">
        <x:f>IF(J2485="是",IF(ISNUMBER(F2485),"测试日GPS","缺失"),IF(ISNUMBER(G2485),"非测试日纯氢",IF(AND(H2485="是",J2485="未判定"),IF(ISNUMBER(F2485),"测试名单无纯氢GPS","缺失"),IF(ISNUMBER(E2485),"非测试日仪表","缺失"))))</x:f>
        <x:v>非测试日纯氢</x:v>
      </x:c>
      <x:c r="L2485" s="7" t="n">
        <x:f>IF(K2485="缺失","",IF(K2485="非测试日纯氢",G2485,IF(K2485="非测试日仪表",E2485,F2485)))</x:f>
        <x:v>80.5</x:v>
      </x:c>
      <x:c r="M2485" s="2" t="n">
        <x:f>IF(K2485="缺失",1,0)</x:f>
        <x:v>0</x:v>
      </x:c>
      <x:c r="N2485" s="2" t="str">
        <x:v>车辆里程查询_20260901-20260930_1024辆_仪表里程.xlsx / Q638</x:v>
      </x:c>
      <x:c r="O2485" s="2" t="str">
        <x:v>车辆里程查询_20260901-20260930_1024辆_GPS里程.xlsx / Q638</x:v>
      </x:c>
      <x:c r="P2485" s="2" t="str">
        <x:v>车辆纯氢气里程查询_20260901-20260930_1024辆.xlsx / Q240</x:v>
      </x:c>
    </x:row>
    <x:row r="2486" ht="22" customHeight="1">
      <x:c r="A2486" s="2" t="n">
        <x:v>101</x:v>
      </x:c>
      <x:c r="B2486" s="2" t="str">
        <x:v>粤AGP4335</x:v>
      </x:c>
      <x:c r="C2486" s="2" t="str">
        <x:v>刘念念</x:v>
      </x:c>
      <x:c r="D2486" s="8" t="d">
        <x:v>2026-09-14T00:00:00.000Z</x:v>
      </x:c>
      <x:c r="E2486" s="7" t="n">
        <x:v>107.6</x:v>
      </x:c>
      <x:c r="F2486" s="7" t="n">
        <x:v>107</x:v>
      </x:c>
      <x:c r="G2486" s="7" t="n">
        <x:v>55.1</x:v>
      </x:c>
      <x:c r="H2486" s="2" t="str">
        <x:v>否</x:v>
      </x:c>
      <x:c r="I2486" s="7" t="n">
        <x:f>IF(AND(ISNUMBER(E2486),ISNUMBER(F2486)),E2486-F2486,"")</x:f>
        <x:v>0.5999999999999943</x:v>
      </x:c>
      <x:c r="J2486" s="2" t="str">
        <x:f>IF(H2486="否","不适用",IF(AND(ISNUMBER(E2486),ISNUMBER(F2486)),IF(I2486&gt;'规则与名单'!$B$2,"是","否"),"未判定"))</x:f>
        <x:v>不适用</x:v>
      </x:c>
      <x:c r="K2486" s="2" t="str">
        <x:f>IF(J2486="是",IF(ISNUMBER(F2486),"测试日GPS","缺失"),IF(ISNUMBER(G2486),"非测试日纯氢",IF(AND(H2486="是",J2486="未判定"),IF(ISNUMBER(F2486),"测试名单无纯氢GPS","缺失"),IF(ISNUMBER(E2486),"非测试日仪表","缺失"))))</x:f>
        <x:v>非测试日纯氢</x:v>
      </x:c>
      <x:c r="L2486" s="7" t="n">
        <x:f>IF(K2486="缺失","",IF(K2486="非测试日纯氢",G2486,IF(K2486="非测试日仪表",E2486,F2486)))</x:f>
        <x:v>55.1</x:v>
      </x:c>
      <x:c r="M2486" s="2" t="n">
        <x:f>IF(K2486="缺失",1,0)</x:f>
        <x:v>0</x:v>
      </x:c>
      <x:c r="N2486" s="2" t="str">
        <x:v>车辆里程查询_20260901-20260930_1024辆_仪表里程.xlsx / R638</x:v>
      </x:c>
      <x:c r="O2486" s="2" t="str">
        <x:v>车辆里程查询_20260901-20260930_1024辆_GPS里程.xlsx / R638</x:v>
      </x:c>
      <x:c r="P2486" s="2" t="str">
        <x:v>车辆纯氢气里程查询_20260901-20260930_1024辆.xlsx / R240</x:v>
      </x:c>
    </x:row>
    <x:row r="2487" ht="22" customHeight="1">
      <x:c r="A2487" s="2" t="n">
        <x:v>101</x:v>
      </x:c>
      <x:c r="B2487" s="2" t="str">
        <x:v>粤AGP4335</x:v>
      </x:c>
      <x:c r="C2487" s="2" t="str">
        <x:v>刘念念</x:v>
      </x:c>
      <x:c r="D2487" s="8" t="d">
        <x:v>2026-09-15T00:00:00.000Z</x:v>
      </x:c>
      <x:c r="E2487" s="7" t="n">
        <x:v>100.9</x:v>
      </x:c>
      <x:c r="F2487" s="7" t="n">
        <x:v>295</x:v>
      </x:c>
      <x:c r="G2487" s="7" t="n">
        <x:v>213.1</x:v>
      </x:c>
      <x:c r="H2487" s="2" t="str">
        <x:v>否</x:v>
      </x:c>
      <x:c r="I2487" s="7" t="n">
        <x:f>IF(AND(ISNUMBER(E2487),ISNUMBER(F2487)),E2487-F2487,"")</x:f>
        <x:v>-194.1</x:v>
      </x:c>
      <x:c r="J2487" s="2" t="str">
        <x:f>IF(H2487="否","不适用",IF(AND(ISNUMBER(E2487),ISNUMBER(F2487)),IF(I2487&gt;'规则与名单'!$B$2,"是","否"),"未判定"))</x:f>
        <x:v>不适用</x:v>
      </x:c>
      <x:c r="K2487" s="2" t="str">
        <x:f>IF(J2487="是",IF(ISNUMBER(F2487),"测试日GPS","缺失"),IF(ISNUMBER(G2487),"非测试日纯氢",IF(AND(H2487="是",J2487="未判定"),IF(ISNUMBER(F2487),"测试名单无纯氢GPS","缺失"),IF(ISNUMBER(E2487),"非测试日仪表","缺失"))))</x:f>
        <x:v>非测试日纯氢</x:v>
      </x:c>
      <x:c r="L2487" s="7" t="n">
        <x:f>IF(K2487="缺失","",IF(K2487="非测试日纯氢",G2487,IF(K2487="非测试日仪表",E2487,F2487)))</x:f>
        <x:v>213.1</x:v>
      </x:c>
      <x:c r="M2487" s="2" t="n">
        <x:f>IF(K2487="缺失",1,0)</x:f>
        <x:v>0</x:v>
      </x:c>
      <x:c r="N2487" s="2" t="str">
        <x:v>车辆里程查询_20260901-20260930_1024辆_仪表里程.xlsx / S638</x:v>
      </x:c>
      <x:c r="O2487" s="2" t="str">
        <x:v>车辆里程查询_20260901-20260930_1024辆_GPS里程.xlsx / S638</x:v>
      </x:c>
      <x:c r="P2487" s="2" t="str">
        <x:v>车辆纯氢气里程查询_20260901-20260930_1024辆.xlsx / S240</x:v>
      </x:c>
    </x:row>
    <x:row r="2488" ht="22" customHeight="1">
      <x:c r="A2488" s="2" t="n">
        <x:v>101</x:v>
      </x:c>
      <x:c r="B2488" s="2" t="str">
        <x:v>粤AGP4335</x:v>
      </x:c>
      <x:c r="C2488" s="2" t="str">
        <x:v>刘念念</x:v>
      </x:c>
      <x:c r="D2488" s="8" t="d">
        <x:v>2026-09-16T00:00:00.000Z</x:v>
      </x:c>
      <x:c r="E2488" s="7" t="n">
        <x:v>389.8</x:v>
      </x:c>
      <x:c r="F2488" s="7" t="n">
        <x:v>194.8</x:v>
      </x:c>
      <x:c r="G2488" s="7" t="n">
        <x:v>193.9</x:v>
      </x:c>
      <x:c r="H2488" s="2" t="str">
        <x:v>否</x:v>
      </x:c>
      <x:c r="I2488" s="7" t="n">
        <x:f>IF(AND(ISNUMBER(E2488),ISNUMBER(F2488)),E2488-F2488,"")</x:f>
        <x:v>195</x:v>
      </x:c>
      <x:c r="J2488" s="2" t="str">
        <x:f>IF(H2488="否","不适用",IF(AND(ISNUMBER(E2488),ISNUMBER(F2488)),IF(I2488&gt;'规则与名单'!$B$2,"是","否"),"未判定"))</x:f>
        <x:v>不适用</x:v>
      </x:c>
      <x:c r="K2488" s="2" t="str">
        <x:f>IF(J2488="是",IF(ISNUMBER(F2488),"测试日GPS","缺失"),IF(ISNUMBER(G2488),"非测试日纯氢",IF(AND(H2488="是",J2488="未判定"),IF(ISNUMBER(F2488),"测试名单无纯氢GPS","缺失"),IF(ISNUMBER(E2488),"非测试日仪表","缺失"))))</x:f>
        <x:v>非测试日纯氢</x:v>
      </x:c>
      <x:c r="L2488" s="7" t="n">
        <x:f>IF(K2488="缺失","",IF(K2488="非测试日纯氢",G2488,IF(K2488="非测试日仪表",E2488,F2488)))</x:f>
        <x:v>193.9</x:v>
      </x:c>
      <x:c r="M2488" s="2" t="n">
        <x:f>IF(K2488="缺失",1,0)</x:f>
        <x:v>0</x:v>
      </x:c>
      <x:c r="N2488" s="2" t="str">
        <x:v>车辆里程查询_20260901-20260930_1024辆_仪表里程.xlsx / T638</x:v>
      </x:c>
      <x:c r="O2488" s="2" t="str">
        <x:v>车辆里程查询_20260901-20260930_1024辆_GPS里程.xlsx / T638</x:v>
      </x:c>
      <x:c r="P2488" s="2" t="str">
        <x:v>车辆纯氢气里程查询_20260901-20260930_1024辆.xlsx / T240</x:v>
      </x:c>
    </x:row>
    <x:row r="2489" ht="22" customHeight="1">
      <x:c r="A2489" s="2" t="n">
        <x:v>101</x:v>
      </x:c>
      <x:c r="B2489" s="2" t="str">
        <x:v>粤AGP4335</x:v>
      </x:c>
      <x:c r="C2489" s="2" t="str">
        <x:v>刘念念</x:v>
      </x:c>
      <x:c r="D2489" s="8" t="d">
        <x:v>2026-09-17T00:00:00.000Z</x:v>
      </x:c>
      <x:c r="E2489" s="7" t="n">
        <x:v>235.4</x:v>
      </x:c>
      <x:c r="F2489" s="7" t="n">
        <x:v>235.4</x:v>
      </x:c>
      <x:c r="G2489" s="7" t="n">
        <x:v>227.3</x:v>
      </x:c>
      <x:c r="H2489" s="2" t="str">
        <x:v>否</x:v>
      </x:c>
      <x:c r="I2489" s="7" t="n">
        <x:f>IF(AND(ISNUMBER(E2489),ISNUMBER(F2489)),E2489-F2489,"")</x:f>
        <x:v>0</x:v>
      </x:c>
      <x:c r="J2489" s="2" t="str">
        <x:f>IF(H2489="否","不适用",IF(AND(ISNUMBER(E2489),ISNUMBER(F2489)),IF(I2489&gt;'规则与名单'!$B$2,"是","否"),"未判定"))</x:f>
        <x:v>不适用</x:v>
      </x:c>
      <x:c r="K2489" s="2" t="str">
        <x:f>IF(J2489="是",IF(ISNUMBER(F2489),"测试日GPS","缺失"),IF(ISNUMBER(G2489),"非测试日纯氢",IF(AND(H2489="是",J2489="未判定"),IF(ISNUMBER(F2489),"测试名单无纯氢GPS","缺失"),IF(ISNUMBER(E2489),"非测试日仪表","缺失"))))</x:f>
        <x:v>非测试日纯氢</x:v>
      </x:c>
      <x:c r="L2489" s="7" t="n">
        <x:f>IF(K2489="缺失","",IF(K2489="非测试日纯氢",G2489,IF(K2489="非测试日仪表",E2489,F2489)))</x:f>
        <x:v>227.3</x:v>
      </x:c>
      <x:c r="M2489" s="2" t="n">
        <x:f>IF(K2489="缺失",1,0)</x:f>
        <x:v>0</x:v>
      </x:c>
      <x:c r="N2489" s="2" t="str">
        <x:v>车辆里程查询_20260901-20260930_1024辆_仪表里程.xlsx / U638</x:v>
      </x:c>
      <x:c r="O2489" s="2" t="str">
        <x:v>车辆里程查询_20260901-20260930_1024辆_GPS里程.xlsx / U638</x:v>
      </x:c>
      <x:c r="P2489" s="2" t="str">
        <x:v>车辆纯氢气里程查询_20260901-20260930_1024辆.xlsx / U240</x:v>
      </x:c>
    </x:row>
    <x:row r="2490" ht="22" customHeight="1">
      <x:c r="A2490" s="2" t="n">
        <x:v>101</x:v>
      </x:c>
      <x:c r="B2490" s="2" t="str">
        <x:v>粤AGP4335</x:v>
      </x:c>
      <x:c r="C2490" s="2" t="str">
        <x:v>刘念念</x:v>
      </x:c>
      <x:c r="D2490" s="8" t="d">
        <x:v>2026-09-18T00:00:00.000Z</x:v>
      </x:c>
      <x:c r="E2490" s="7" t="n">
        <x:v>278</x:v>
      </x:c>
      <x:c r="F2490" s="7" t="n">
        <x:v>271.6</x:v>
      </x:c>
      <x:c r="G2490" s="7" t="n">
        <x:v>247.5</x:v>
      </x:c>
      <x:c r="H2490" s="2" t="str">
        <x:v>否</x:v>
      </x:c>
      <x:c r="I2490" s="7" t="n">
        <x:f>IF(AND(ISNUMBER(E2490),ISNUMBER(F2490)),E2490-F2490,"")</x:f>
        <x:v>6.399999999999977</x:v>
      </x:c>
      <x:c r="J2490" s="2" t="str">
        <x:f>IF(H2490="否","不适用",IF(AND(ISNUMBER(E2490),ISNUMBER(F2490)),IF(I2490&gt;'规则与名单'!$B$2,"是","否"),"未判定"))</x:f>
        <x:v>不适用</x:v>
      </x:c>
      <x:c r="K2490" s="2" t="str">
        <x:f>IF(J2490="是",IF(ISNUMBER(F2490),"测试日GPS","缺失"),IF(ISNUMBER(G2490),"非测试日纯氢",IF(AND(H2490="是",J2490="未判定"),IF(ISNUMBER(F2490),"测试名单无纯氢GPS","缺失"),IF(ISNUMBER(E2490),"非测试日仪表","缺失"))))</x:f>
        <x:v>非测试日纯氢</x:v>
      </x:c>
      <x:c r="L2490" s="7" t="n">
        <x:f>IF(K2490="缺失","",IF(K2490="非测试日纯氢",G2490,IF(K2490="非测试日仪表",E2490,F2490)))</x:f>
        <x:v>247.5</x:v>
      </x:c>
      <x:c r="M2490" s="2" t="n">
        <x:f>IF(K2490="缺失",1,0)</x:f>
        <x:v>0</x:v>
      </x:c>
      <x:c r="N2490" s="2" t="str">
        <x:v>车辆里程查询_20260901-20260930_1024辆_仪表里程.xlsx / V638</x:v>
      </x:c>
      <x:c r="O2490" s="2" t="str">
        <x:v>车辆里程查询_20260901-20260930_1024辆_GPS里程.xlsx / V638</x:v>
      </x:c>
      <x:c r="P2490" s="2" t="str">
        <x:v>车辆纯氢气里程查询_20260901-20260930_1024辆.xlsx / V240</x:v>
      </x:c>
    </x:row>
    <x:row r="2491" ht="22" customHeight="1">
      <x:c r="A2491" s="2" t="n">
        <x:v>101</x:v>
      </x:c>
      <x:c r="B2491" s="2" t="str">
        <x:v>粤AGP4335</x:v>
      </x:c>
      <x:c r="C2491" s="2" t="str">
        <x:v>刘念念</x:v>
      </x:c>
      <x:c r="D2491" s="8" t="d">
        <x:v>2026-09-19T00:00:00.000Z</x:v>
      </x:c>
      <x:c r="E2491" s="7" t="n">
        <x:v>238.2</x:v>
      </x:c>
      <x:c r="F2491" s="7" t="n">
        <x:v>237.9</x:v>
      </x:c>
      <x:c r="G2491" s="7" t="n">
        <x:v>238.1</x:v>
      </x:c>
      <x:c r="H2491" s="2" t="str">
        <x:v>否</x:v>
      </x:c>
      <x:c r="I2491" s="7" t="n">
        <x:f>IF(AND(ISNUMBER(E2491),ISNUMBER(F2491)),E2491-F2491,"")</x:f>
        <x:v>0.29999999999998295</x:v>
      </x:c>
      <x:c r="J2491" s="2" t="str">
        <x:f>IF(H2491="否","不适用",IF(AND(ISNUMBER(E2491),ISNUMBER(F2491)),IF(I2491&gt;'规则与名单'!$B$2,"是","否"),"未判定"))</x:f>
        <x:v>不适用</x:v>
      </x:c>
      <x:c r="K2491" s="2" t="str">
        <x:f>IF(J2491="是",IF(ISNUMBER(F2491),"测试日GPS","缺失"),IF(ISNUMBER(G2491),"非测试日纯氢",IF(AND(H2491="是",J2491="未判定"),IF(ISNUMBER(F2491),"测试名单无纯氢GPS","缺失"),IF(ISNUMBER(E2491),"非测试日仪表","缺失"))))</x:f>
        <x:v>非测试日纯氢</x:v>
      </x:c>
      <x:c r="L2491" s="7" t="n">
        <x:f>IF(K2491="缺失","",IF(K2491="非测试日纯氢",G2491,IF(K2491="非测试日仪表",E2491,F2491)))</x:f>
        <x:v>238.1</x:v>
      </x:c>
      <x:c r="M2491" s="2" t="n">
        <x:f>IF(K2491="缺失",1,0)</x:f>
        <x:v>0</x:v>
      </x:c>
      <x:c r="N2491" s="2" t="str">
        <x:v>车辆里程查询_20260901-20260930_1024辆_仪表里程.xlsx / W638</x:v>
      </x:c>
      <x:c r="O2491" s="2" t="str">
        <x:v>车辆里程查询_20260901-20260930_1024辆_GPS里程.xlsx / W638</x:v>
      </x:c>
      <x:c r="P2491" s="2" t="str">
        <x:v>车辆纯氢气里程查询_20260901-20260930_1024辆.xlsx / W240</x:v>
      </x:c>
    </x:row>
    <x:row r="2492" ht="22" customHeight="1">
      <x:c r="A2492" s="2" t="n">
        <x:v>101</x:v>
      </x:c>
      <x:c r="B2492" s="2" t="str">
        <x:v>粤AGP4335</x:v>
      </x:c>
      <x:c r="C2492" s="2" t="str">
        <x:v>刘念念</x:v>
      </x:c>
      <x:c r="D2492" s="8" t="d">
        <x:v>2026-09-20T00:00:00.000Z</x:v>
      </x:c>
      <x:c r="E2492" s="7" t="n">
        <x:v>15.5</x:v>
      </x:c>
      <x:c r="F2492" s="7" t="n">
        <x:v>15.1</x:v>
      </x:c>
      <x:c r="G2492" s="7" t="n">
        <x:v>15.5</x:v>
      </x:c>
      <x:c r="H2492" s="2" t="str">
        <x:v>否</x:v>
      </x:c>
      <x:c r="I2492" s="7" t="n">
        <x:f>IF(AND(ISNUMBER(E2492),ISNUMBER(F2492)),E2492-F2492,"")</x:f>
        <x:v>0.40000000000000036</x:v>
      </x:c>
      <x:c r="J2492" s="2" t="str">
        <x:f>IF(H2492="否","不适用",IF(AND(ISNUMBER(E2492),ISNUMBER(F2492)),IF(I2492&gt;'规则与名单'!$B$2,"是","否"),"未判定"))</x:f>
        <x:v>不适用</x:v>
      </x:c>
      <x:c r="K2492" s="2" t="str">
        <x:f>IF(J2492="是",IF(ISNUMBER(F2492),"测试日GPS","缺失"),IF(ISNUMBER(G2492),"非测试日纯氢",IF(AND(H2492="是",J2492="未判定"),IF(ISNUMBER(F2492),"测试名单无纯氢GPS","缺失"),IF(ISNUMBER(E2492),"非测试日仪表","缺失"))))</x:f>
        <x:v>非测试日纯氢</x:v>
      </x:c>
      <x:c r="L2492" s="7" t="n">
        <x:f>IF(K2492="缺失","",IF(K2492="非测试日纯氢",G2492,IF(K2492="非测试日仪表",E2492,F2492)))</x:f>
        <x:v>15.5</x:v>
      </x:c>
      <x:c r="M2492" s="2" t="n">
        <x:f>IF(K2492="缺失",1,0)</x:f>
        <x:v>0</x:v>
      </x:c>
      <x:c r="N2492" s="2" t="str">
        <x:v>车辆里程查询_20260901-20260930_1024辆_仪表里程.xlsx / X638</x:v>
      </x:c>
      <x:c r="O2492" s="2" t="str">
        <x:v>车辆里程查询_20260901-20260930_1024辆_GPS里程.xlsx / X638</x:v>
      </x:c>
      <x:c r="P2492" s="2" t="str">
        <x:v>车辆纯氢气里程查询_20260901-20260930_1024辆.xlsx / X240</x:v>
      </x:c>
    </x:row>
    <x:row r="2493" ht="22" customHeight="1">
      <x:c r="A2493" s="2" t="n">
        <x:v>101</x:v>
      </x:c>
      <x:c r="B2493" s="2" t="str">
        <x:v>粤AGP4335</x:v>
      </x:c>
      <x:c r="C2493" s="2" t="str">
        <x:v>刘念念</x:v>
      </x:c>
      <x:c r="D2493" s="8" t="d">
        <x:v>2026-09-21T00:00:00.000Z</x:v>
      </x:c>
      <x:c r="E2493" s="7" t="n">
        <x:v>182.9</x:v>
      </x:c>
      <x:c r="F2493" s="7" t="n">
        <x:v>248.6</x:v>
      </x:c>
      <x:c r="G2493" s="7" t="n">
        <x:v>119.5</x:v>
      </x:c>
      <x:c r="H2493" s="2" t="str">
        <x:v>否</x:v>
      </x:c>
      <x:c r="I2493" s="7" t="n">
        <x:f>IF(AND(ISNUMBER(E2493),ISNUMBER(F2493)),E2493-F2493,"")</x:f>
        <x:v>-65.69999999999999</x:v>
      </x:c>
      <x:c r="J2493" s="2" t="str">
        <x:f>IF(H2493="否","不适用",IF(AND(ISNUMBER(E2493),ISNUMBER(F2493)),IF(I2493&gt;'规则与名单'!$B$2,"是","否"),"未判定"))</x:f>
        <x:v>不适用</x:v>
      </x:c>
      <x:c r="K2493" s="2" t="str">
        <x:f>IF(J2493="是",IF(ISNUMBER(F2493),"测试日GPS","缺失"),IF(ISNUMBER(G2493),"非测试日纯氢",IF(AND(H2493="是",J2493="未判定"),IF(ISNUMBER(F2493),"测试名单无纯氢GPS","缺失"),IF(ISNUMBER(E2493),"非测试日仪表","缺失"))))</x:f>
        <x:v>非测试日纯氢</x:v>
      </x:c>
      <x:c r="L2493" s="7" t="n">
        <x:f>IF(K2493="缺失","",IF(K2493="非测试日纯氢",G2493,IF(K2493="非测试日仪表",E2493,F2493)))</x:f>
        <x:v>119.5</x:v>
      </x:c>
      <x:c r="M2493" s="2" t="n">
        <x:f>IF(K2493="缺失",1,0)</x:f>
        <x:v>0</x:v>
      </x:c>
      <x:c r="N2493" s="2" t="str">
        <x:v>车辆里程查询_20260901-20260930_1024辆_仪表里程.xlsx / Y638</x:v>
      </x:c>
      <x:c r="O2493" s="2" t="str">
        <x:v>车辆里程查询_20260901-20260930_1024辆_GPS里程.xlsx / Y638</x:v>
      </x:c>
      <x:c r="P2493" s="2" t="str">
        <x:v>车辆纯氢气里程查询_20260901-20260930_1024辆.xlsx / Y240</x:v>
      </x:c>
    </x:row>
    <x:row r="2494" ht="22" customHeight="1">
      <x:c r="A2494" s="2" t="n">
        <x:v>101</x:v>
      </x:c>
      <x:c r="B2494" s="2" t="str">
        <x:v>粤AGP4335</x:v>
      </x:c>
      <x:c r="C2494" s="2" t="str">
        <x:v>刘念念</x:v>
      </x:c>
      <x:c r="D2494" s="8" t="d">
        <x:v>2026-09-22T00:00:00.000Z</x:v>
      </x:c>
      <x:c r="E2494" s="7" t="n">
        <x:v>356.3</x:v>
      </x:c>
      <x:c r="F2494" s="7" t="n">
        <x:v>289.1</x:v>
      </x:c>
      <x:c r="G2494" s="7" t="n">
        <x:v>264.7</x:v>
      </x:c>
      <x:c r="H2494" s="2" t="str">
        <x:v>否</x:v>
      </x:c>
      <x:c r="I2494" s="7" t="n">
        <x:f>IF(AND(ISNUMBER(E2494),ISNUMBER(F2494)),E2494-F2494,"")</x:f>
        <x:v>67.19999999999999</x:v>
      </x:c>
      <x:c r="J2494" s="2" t="str">
        <x:f>IF(H2494="否","不适用",IF(AND(ISNUMBER(E2494),ISNUMBER(F2494)),IF(I2494&gt;'规则与名单'!$B$2,"是","否"),"未判定"))</x:f>
        <x:v>不适用</x:v>
      </x:c>
      <x:c r="K2494" s="2" t="str">
        <x:f>IF(J2494="是",IF(ISNUMBER(F2494),"测试日GPS","缺失"),IF(ISNUMBER(G2494),"非测试日纯氢",IF(AND(H2494="是",J2494="未判定"),IF(ISNUMBER(F2494),"测试名单无纯氢GPS","缺失"),IF(ISNUMBER(E2494),"非测试日仪表","缺失"))))</x:f>
        <x:v>非测试日纯氢</x:v>
      </x:c>
      <x:c r="L2494" s="7" t="n">
        <x:f>IF(K2494="缺失","",IF(K2494="非测试日纯氢",G2494,IF(K2494="非测试日仪表",E2494,F2494)))</x:f>
        <x:v>264.7</x:v>
      </x:c>
      <x:c r="M2494" s="2" t="n">
        <x:f>IF(K2494="缺失",1,0)</x:f>
        <x:v>0</x:v>
      </x:c>
      <x:c r="N2494" s="2" t="str">
        <x:v>车辆里程查询_20260901-20260930_1024辆_仪表里程.xlsx / Z638</x:v>
      </x:c>
      <x:c r="O2494" s="2" t="str">
        <x:v>车辆里程查询_20260901-20260930_1024辆_GPS里程.xlsx / Z638</x:v>
      </x:c>
      <x:c r="P2494" s="2" t="str">
        <x:v>车辆纯氢气里程查询_20260901-20260930_1024辆.xlsx / Z240</x:v>
      </x:c>
    </x:row>
    <x:row r="2495" ht="22" customHeight="1">
      <x:c r="A2495" s="2" t="n">
        <x:v>101</x:v>
      </x:c>
      <x:c r="B2495" s="2" t="str">
        <x:v>粤AGP4335</x:v>
      </x:c>
      <x:c r="C2495" s="2" t="str">
        <x:v>刘念念</x:v>
      </x:c>
      <x:c r="D2495" s="8" t="d">
        <x:v>2026-09-23T00:00:00.000Z</x:v>
      </x:c>
      <x:c r="E2495" s="7" t="n">
        <x:v>242.4</x:v>
      </x:c>
      <x:c r="F2495" s="7" t="n">
        <x:v>241.1</x:v>
      </x:c>
      <x:c r="G2495" s="7" t="n">
        <x:v>215.4</x:v>
      </x:c>
      <x:c r="H2495" s="2" t="str">
        <x:v>否</x:v>
      </x:c>
      <x:c r="I2495" s="7" t="n">
        <x:f>IF(AND(ISNUMBER(E2495),ISNUMBER(F2495)),E2495-F2495,"")</x:f>
        <x:v>1.3000000000000114</x:v>
      </x:c>
      <x:c r="J2495" s="2" t="str">
        <x:f>IF(H2495="否","不适用",IF(AND(ISNUMBER(E2495),ISNUMBER(F2495)),IF(I2495&gt;'规则与名单'!$B$2,"是","否"),"未判定"))</x:f>
        <x:v>不适用</x:v>
      </x:c>
      <x:c r="K2495" s="2" t="str">
        <x:f>IF(J2495="是",IF(ISNUMBER(F2495),"测试日GPS","缺失"),IF(ISNUMBER(G2495),"非测试日纯氢",IF(AND(H2495="是",J2495="未判定"),IF(ISNUMBER(F2495),"测试名单无纯氢GPS","缺失"),IF(ISNUMBER(E2495),"非测试日仪表","缺失"))))</x:f>
        <x:v>非测试日纯氢</x:v>
      </x:c>
      <x:c r="L2495" s="7" t="n">
        <x:f>IF(K2495="缺失","",IF(K2495="非测试日纯氢",G2495,IF(K2495="非测试日仪表",E2495,F2495)))</x:f>
        <x:v>215.4</x:v>
      </x:c>
      <x:c r="M2495" s="2" t="n">
        <x:f>IF(K2495="缺失",1,0)</x:f>
        <x:v>0</x:v>
      </x:c>
      <x:c r="N2495" s="2" t="str">
        <x:v>车辆里程查询_20260901-20260930_1024辆_仪表里程.xlsx / AA638</x:v>
      </x:c>
      <x:c r="O2495" s="2" t="str">
        <x:v>车辆里程查询_20260901-20260930_1024辆_GPS里程.xlsx / AA638</x:v>
      </x:c>
      <x:c r="P2495" s="2" t="str">
        <x:v>车辆纯氢气里程查询_20260901-20260930_1024辆.xlsx / AA240</x:v>
      </x:c>
    </x:row>
    <x:row r="2496" ht="22" customHeight="1">
      <x:c r="A2496" s="2" t="n">
        <x:v>101</x:v>
      </x:c>
      <x:c r="B2496" s="2" t="str">
        <x:v>粤AGP4335</x:v>
      </x:c>
      <x:c r="C2496" s="2" t="str">
        <x:v>刘念念</x:v>
      </x:c>
      <x:c r="D2496" s="8" t="d">
        <x:v>2026-09-24T00:00:00.000Z</x:v>
      </x:c>
      <x:c r="E2496" s="7" t="n">
        <x:v>239</x:v>
      </x:c>
      <x:c r="F2496" s="7" t="n">
        <x:v>238.7</x:v>
      </x:c>
      <x:c r="G2496" s="7" t="n">
        <x:v>222.2</x:v>
      </x:c>
      <x:c r="H2496" s="2" t="str">
        <x:v>否</x:v>
      </x:c>
      <x:c r="I2496" s="7" t="n">
        <x:f>IF(AND(ISNUMBER(E2496),ISNUMBER(F2496)),E2496-F2496,"")</x:f>
        <x:v>0.30000000000001137</x:v>
      </x:c>
      <x:c r="J2496" s="2" t="str">
        <x:f>IF(H2496="否","不适用",IF(AND(ISNUMBER(E2496),ISNUMBER(F2496)),IF(I2496&gt;'规则与名单'!$B$2,"是","否"),"未判定"))</x:f>
        <x:v>不适用</x:v>
      </x:c>
      <x:c r="K2496" s="2" t="str">
        <x:f>IF(J2496="是",IF(ISNUMBER(F2496),"测试日GPS","缺失"),IF(ISNUMBER(G2496),"非测试日纯氢",IF(AND(H2496="是",J2496="未判定"),IF(ISNUMBER(F2496),"测试名单无纯氢GPS","缺失"),IF(ISNUMBER(E2496),"非测试日仪表","缺失"))))</x:f>
        <x:v>非测试日纯氢</x:v>
      </x:c>
      <x:c r="L2496" s="7" t="n">
        <x:f>IF(K2496="缺失","",IF(K2496="非测试日纯氢",G2496,IF(K2496="非测试日仪表",E2496,F2496)))</x:f>
        <x:v>222.2</x:v>
      </x:c>
      <x:c r="M2496" s="2" t="n">
        <x:f>IF(K2496="缺失",1,0)</x:f>
        <x:v>0</x:v>
      </x:c>
      <x:c r="N2496" s="2" t="str">
        <x:v>车辆里程查询_20260901-20260930_1024辆_仪表里程.xlsx / AB638</x:v>
      </x:c>
      <x:c r="O2496" s="2" t="str">
        <x:v>车辆里程查询_20260901-20260930_1024辆_GPS里程.xlsx / AB638</x:v>
      </x:c>
      <x:c r="P2496" s="2" t="str">
        <x:v>车辆纯氢气里程查询_20260901-20260930_1024辆.xlsx / AB240</x:v>
      </x:c>
    </x:row>
    <x:row r="2497" ht="22" customHeight="1">
      <x:c r="A2497" s="2" t="n">
        <x:v>101</x:v>
      </x:c>
      <x:c r="B2497" s="2" t="str">
        <x:v>粤AGP4335</x:v>
      </x:c>
      <x:c r="C2497" s="2" t="str">
        <x:v>刘念念</x:v>
      </x:c>
      <x:c r="D2497" s="8" t="d">
        <x:v>2026-09-25T00:00:00.000Z</x:v>
      </x:c>
      <x:c r="E2497" s="7"/>
      <x:c r="F2497" s="7" t="n">
        <x:v>0</x:v>
      </x:c>
      <x:c r="G2497" s="7"/>
      <x:c r="H2497" s="2" t="str">
        <x:v>否</x:v>
      </x:c>
      <x:c r="I2497" s="7" t="str">
        <x:f>IF(AND(ISNUMBER(E2497),ISNUMBER(F2497)),E2497-F2497,"")</x:f>
      </x:c>
      <x:c r="J2497" s="2" t="str">
        <x:f>IF(H2497="否","不适用",IF(AND(ISNUMBER(E2497),ISNUMBER(F2497)),IF(I2497&gt;'规则与名单'!$B$2,"是","否"),"未判定"))</x:f>
        <x:v>不适用</x:v>
      </x:c>
      <x:c r="K2497" s="2" t="str">
        <x:f>IF(J2497="是",IF(ISNUMBER(F2497),"测试日GPS","缺失"),IF(ISNUMBER(G2497),"非测试日纯氢",IF(AND(H2497="是",J2497="未判定"),IF(ISNUMBER(F2497),"测试名单无纯氢GPS","缺失"),IF(ISNUMBER(E2497),"非测试日仪表","缺失"))))</x:f>
        <x:v>缺失</x:v>
      </x:c>
      <x:c r="L2497" s="7" t="str">
        <x:f>IF(K2497="缺失","",IF(K2497="非测试日纯氢",G2497,IF(K2497="非测试日仪表",E2497,F2497)))</x:f>
      </x:c>
      <x:c r="M2497" s="2" t="n">
        <x:f>IF(K2497="缺失",1,0)</x:f>
        <x:v>1</x:v>
      </x:c>
      <x:c r="N2497" s="2" t="str">
        <x:v>车辆里程查询_20260901-20260930_1024辆_仪表里程.xlsx / AC638</x:v>
      </x:c>
      <x:c r="O2497" s="2" t="str">
        <x:v>车辆里程查询_20260901-20260930_1024辆_GPS里程.xlsx / AC638</x:v>
      </x:c>
      <x:c r="P2497" s="2" t="str">
        <x:v>车辆纯氢气里程查询_20260901-20260930_1024辆.xlsx / AC240</x:v>
      </x:c>
    </x:row>
    <x:row r="2498" ht="22" customHeight="1">
      <x:c r="A2498" s="2" t="n">
        <x:v>101</x:v>
      </x:c>
      <x:c r="B2498" s="2" t="str">
        <x:v>粤AGP4335</x:v>
      </x:c>
      <x:c r="C2498" s="2" t="str">
        <x:v>刘念念</x:v>
      </x:c>
      <x:c r="D2498" s="8" t="d">
        <x:v>2026-09-26T00:00:00.000Z</x:v>
      </x:c>
      <x:c r="E2498" s="7" t="n">
        <x:v>250.9</x:v>
      </x:c>
      <x:c r="F2498" s="7" t="n">
        <x:v>251</x:v>
      </x:c>
      <x:c r="G2498" s="7" t="n">
        <x:v>249.5</x:v>
      </x:c>
      <x:c r="H2498" s="2" t="str">
        <x:v>否</x:v>
      </x:c>
      <x:c r="I2498" s="7" t="n">
        <x:f>IF(AND(ISNUMBER(E2498),ISNUMBER(F2498)),E2498-F2498,"")</x:f>
        <x:v>-0.09999999999999432</x:v>
      </x:c>
      <x:c r="J2498" s="2" t="str">
        <x:f>IF(H2498="否","不适用",IF(AND(ISNUMBER(E2498),ISNUMBER(F2498)),IF(I2498&gt;'规则与名单'!$B$2,"是","否"),"未判定"))</x:f>
        <x:v>不适用</x:v>
      </x:c>
      <x:c r="K2498" s="2" t="str">
        <x:f>IF(J2498="是",IF(ISNUMBER(F2498),"测试日GPS","缺失"),IF(ISNUMBER(G2498),"非测试日纯氢",IF(AND(H2498="是",J2498="未判定"),IF(ISNUMBER(F2498),"测试名单无纯氢GPS","缺失"),IF(ISNUMBER(E2498),"非测试日仪表","缺失"))))</x:f>
        <x:v>非测试日纯氢</x:v>
      </x:c>
      <x:c r="L2498" s="7" t="n">
        <x:f>IF(K2498="缺失","",IF(K2498="非测试日纯氢",G2498,IF(K2498="非测试日仪表",E2498,F2498)))</x:f>
        <x:v>249.5</x:v>
      </x:c>
      <x:c r="M2498" s="2" t="n">
        <x:f>IF(K2498="缺失",1,0)</x:f>
        <x:v>0</x:v>
      </x:c>
      <x:c r="N2498" s="2" t="str">
        <x:v>车辆里程查询_20260901-20260930_1024辆_仪表里程.xlsx / AD638</x:v>
      </x:c>
      <x:c r="O2498" s="2" t="str">
        <x:v>车辆里程查询_20260901-20260930_1024辆_GPS里程.xlsx / AD638</x:v>
      </x:c>
      <x:c r="P2498" s="2" t="str">
        <x:v>车辆纯氢气里程查询_20260901-20260930_1024辆.xlsx / AD240</x:v>
      </x:c>
    </x:row>
    <x:row r="2499" ht="22" customHeight="1">
      <x:c r="A2499" s="2" t="n">
        <x:v>101</x:v>
      </x:c>
      <x:c r="B2499" s="2" t="str">
        <x:v>粤AGP4335</x:v>
      </x:c>
      <x:c r="C2499" s="2" t="str">
        <x:v>刘念念</x:v>
      </x:c>
      <x:c r="D2499" s="8" t="d">
        <x:v>2026-09-27T00:00:00.000Z</x:v>
      </x:c>
      <x:c r="E2499" s="7" t="n">
        <x:v>237.4</x:v>
      </x:c>
      <x:c r="F2499" s="7" t="n">
        <x:v>237.6</x:v>
      </x:c>
      <x:c r="G2499" s="7" t="n">
        <x:v>229.5</x:v>
      </x:c>
      <x:c r="H2499" s="2" t="str">
        <x:v>否</x:v>
      </x:c>
      <x:c r="I2499" s="7" t="n">
        <x:f>IF(AND(ISNUMBER(E2499),ISNUMBER(F2499)),E2499-F2499,"")</x:f>
        <x:v>-0.19999999999998863</x:v>
      </x:c>
      <x:c r="J2499" s="2" t="str">
        <x:f>IF(H2499="否","不适用",IF(AND(ISNUMBER(E2499),ISNUMBER(F2499)),IF(I2499&gt;'规则与名单'!$B$2,"是","否"),"未判定"))</x:f>
        <x:v>不适用</x:v>
      </x:c>
      <x:c r="K2499" s="2" t="str">
        <x:f>IF(J2499="是",IF(ISNUMBER(F2499),"测试日GPS","缺失"),IF(ISNUMBER(G2499),"非测试日纯氢",IF(AND(H2499="是",J2499="未判定"),IF(ISNUMBER(F2499),"测试名单无纯氢GPS","缺失"),IF(ISNUMBER(E2499),"非测试日仪表","缺失"))))</x:f>
        <x:v>非测试日纯氢</x:v>
      </x:c>
      <x:c r="L2499" s="7" t="n">
        <x:f>IF(K2499="缺失","",IF(K2499="非测试日纯氢",G2499,IF(K2499="非测试日仪表",E2499,F2499)))</x:f>
        <x:v>229.5</x:v>
      </x:c>
      <x:c r="M2499" s="2" t="n">
        <x:f>IF(K2499="缺失",1,0)</x:f>
        <x:v>0</x:v>
      </x:c>
      <x:c r="N2499" s="2" t="str">
        <x:v>车辆里程查询_20260901-20260930_1024辆_仪表里程.xlsx / AE638</x:v>
      </x:c>
      <x:c r="O2499" s="2" t="str">
        <x:v>车辆里程查询_20260901-20260930_1024辆_GPS里程.xlsx / AE638</x:v>
      </x:c>
      <x:c r="P2499" s="2" t="str">
        <x:v>车辆纯氢气里程查询_20260901-20260930_1024辆.xlsx / AE240</x:v>
      </x:c>
    </x:row>
    <x:row r="2500" ht="22" customHeight="1">
      <x:c r="A2500" s="2" t="n">
        <x:v>101</x:v>
      </x:c>
      <x:c r="B2500" s="2" t="str">
        <x:v>粤AGP4335</x:v>
      </x:c>
      <x:c r="C2500" s="2" t="str">
        <x:v>刘念念</x:v>
      </x:c>
      <x:c r="D2500" s="8" t="d">
        <x:v>2026-09-28T00:00:00.000Z</x:v>
      </x:c>
      <x:c r="E2500" s="7" t="n">
        <x:v>236.7</x:v>
      </x:c>
      <x:c r="F2500" s="7" t="n">
        <x:v>237.7</x:v>
      </x:c>
      <x:c r="G2500" s="7" t="n">
        <x:v>211.6</x:v>
      </x:c>
      <x:c r="H2500" s="2" t="str">
        <x:v>否</x:v>
      </x:c>
      <x:c r="I2500" s="7" t="n">
        <x:f>IF(AND(ISNUMBER(E2500),ISNUMBER(F2500)),E2500-F2500,"")</x:f>
        <x:v>-1</x:v>
      </x:c>
      <x:c r="J2500" s="2" t="str">
        <x:f>IF(H2500="否","不适用",IF(AND(ISNUMBER(E2500),ISNUMBER(F2500)),IF(I2500&gt;'规则与名单'!$B$2,"是","否"),"未判定"))</x:f>
        <x:v>不适用</x:v>
      </x:c>
      <x:c r="K2500" s="2" t="str">
        <x:f>IF(J2500="是",IF(ISNUMBER(F2500),"测试日GPS","缺失"),IF(ISNUMBER(G2500),"非测试日纯氢",IF(AND(H2500="是",J2500="未判定"),IF(ISNUMBER(F2500),"测试名单无纯氢GPS","缺失"),IF(ISNUMBER(E2500),"非测试日仪表","缺失"))))</x:f>
        <x:v>非测试日纯氢</x:v>
      </x:c>
      <x:c r="L2500" s="7" t="n">
        <x:f>IF(K2500="缺失","",IF(K2500="非测试日纯氢",G2500,IF(K2500="非测试日仪表",E2500,F2500)))</x:f>
        <x:v>211.6</x:v>
      </x:c>
      <x:c r="M2500" s="2" t="n">
        <x:f>IF(K2500="缺失",1,0)</x:f>
        <x:v>0</x:v>
      </x:c>
      <x:c r="N2500" s="2" t="str">
        <x:v>车辆里程查询_20260901-20260930_1024辆_仪表里程.xlsx / AF638</x:v>
      </x:c>
      <x:c r="O2500" s="2" t="str">
        <x:v>车辆里程查询_20260901-20260930_1024辆_GPS里程.xlsx / AF638</x:v>
      </x:c>
      <x:c r="P2500" s="2" t="str">
        <x:v>车辆纯氢气里程查询_20260901-20260930_1024辆.xlsx / AF240</x:v>
      </x:c>
    </x:row>
    <x:row r="2501" ht="22" customHeight="1">
      <x:c r="A2501" s="2" t="n">
        <x:v>101</x:v>
      </x:c>
      <x:c r="B2501" s="2" t="str">
        <x:v>粤AGP4335</x:v>
      </x:c>
      <x:c r="C2501" s="2" t="str">
        <x:v>刘念念</x:v>
      </x:c>
      <x:c r="D2501" s="8" t="d">
        <x:v>2026-09-29T00:00:00.000Z</x:v>
      </x:c>
      <x:c r="E2501" s="7" t="n">
        <x:v>245.7</x:v>
      </x:c>
      <x:c r="F2501" s="7" t="n">
        <x:v>245.7</x:v>
      </x:c>
      <x:c r="G2501" s="7" t="n">
        <x:v>245.7</x:v>
      </x:c>
      <x:c r="H2501" s="2" t="str">
        <x:v>否</x:v>
      </x:c>
      <x:c r="I2501" s="7" t="n">
        <x:f>IF(AND(ISNUMBER(E2501),ISNUMBER(F2501)),E2501-F2501,"")</x:f>
        <x:v>0</x:v>
      </x:c>
      <x:c r="J2501" s="2" t="str">
        <x:f>IF(H2501="否","不适用",IF(AND(ISNUMBER(E2501),ISNUMBER(F2501)),IF(I2501&gt;'规则与名单'!$B$2,"是","否"),"未判定"))</x:f>
        <x:v>不适用</x:v>
      </x:c>
      <x:c r="K2501" s="2" t="str">
        <x:f>IF(J2501="是",IF(ISNUMBER(F2501),"测试日GPS","缺失"),IF(ISNUMBER(G2501),"非测试日纯氢",IF(AND(H2501="是",J2501="未判定"),IF(ISNUMBER(F2501),"测试名单无纯氢GPS","缺失"),IF(ISNUMBER(E2501),"非测试日仪表","缺失"))))</x:f>
        <x:v>非测试日纯氢</x:v>
      </x:c>
      <x:c r="L2501" s="7" t="n">
        <x:f>IF(K2501="缺失","",IF(K2501="非测试日纯氢",G2501,IF(K2501="非测试日仪表",E2501,F2501)))</x:f>
        <x:v>245.7</x:v>
      </x:c>
      <x:c r="M2501" s="2" t="n">
        <x:f>IF(K2501="缺失",1,0)</x:f>
        <x:v>0</x:v>
      </x:c>
      <x:c r="N2501" s="2" t="str">
        <x:v>车辆里程查询_20260901-20260930_1024辆_仪表里程.xlsx / AG638</x:v>
      </x:c>
      <x:c r="O2501" s="2" t="str">
        <x:v>车辆里程查询_20260901-20260930_1024辆_GPS里程.xlsx / AG638</x:v>
      </x:c>
      <x:c r="P2501" s="2" t="str">
        <x:v>车辆纯氢气里程查询_20260901-20260930_1024辆.xlsx / AG240</x:v>
      </x:c>
    </x:row>
    <x:row r="2502" ht="22" customHeight="1">
      <x:c r="A2502" s="2" t="n">
        <x:v>101</x:v>
      </x:c>
      <x:c r="B2502" s="2" t="str">
        <x:v>粤AGP4335</x:v>
      </x:c>
      <x:c r="C2502" s="2" t="str">
        <x:v>刘念念</x:v>
      </x:c>
      <x:c r="D2502" s="8" t="d">
        <x:v>2026-09-30T00:00:00.000Z</x:v>
      </x:c>
      <x:c r="E2502" s="7" t="n">
        <x:v>237.2</x:v>
      </x:c>
      <x:c r="F2502" s="7" t="n">
        <x:v>236.7</x:v>
      </x:c>
      <x:c r="G2502" s="7" t="n">
        <x:v>237.2</x:v>
      </x:c>
      <x:c r="H2502" s="2" t="str">
        <x:v>否</x:v>
      </x:c>
      <x:c r="I2502" s="7" t="n">
        <x:f>IF(AND(ISNUMBER(E2502),ISNUMBER(F2502)),E2502-F2502,"")</x:f>
        <x:v>0.5</x:v>
      </x:c>
      <x:c r="J2502" s="2" t="str">
        <x:f>IF(H2502="否","不适用",IF(AND(ISNUMBER(E2502),ISNUMBER(F2502)),IF(I2502&gt;'规则与名单'!$B$2,"是","否"),"未判定"))</x:f>
        <x:v>不适用</x:v>
      </x:c>
      <x:c r="K2502" s="2" t="str">
        <x:f>IF(J2502="是",IF(ISNUMBER(F2502),"测试日GPS","缺失"),IF(ISNUMBER(G2502),"非测试日纯氢",IF(AND(H2502="是",J2502="未判定"),IF(ISNUMBER(F2502),"测试名单无纯氢GPS","缺失"),IF(ISNUMBER(E2502),"非测试日仪表","缺失"))))</x:f>
        <x:v>非测试日纯氢</x:v>
      </x:c>
      <x:c r="L2502" s="7" t="n">
        <x:f>IF(K2502="缺失","",IF(K2502="非测试日纯氢",G2502,IF(K2502="非测试日仪表",E2502,F2502)))</x:f>
        <x:v>237.2</x:v>
      </x:c>
      <x:c r="M2502" s="2" t="n">
        <x:f>IF(K2502="缺失",1,0)</x:f>
        <x:v>0</x:v>
      </x:c>
      <x:c r="N2502" s="2" t="str">
        <x:v>车辆里程查询_20260901-20260930_1024辆_仪表里程.xlsx / AH638</x:v>
      </x:c>
      <x:c r="O2502" s="2" t="str">
        <x:v>车辆里程查询_20260901-20260930_1024辆_GPS里程.xlsx / AH638</x:v>
      </x:c>
      <x:c r="P2502" s="2" t="str">
        <x:v>车辆纯氢气里程查询_20260901-20260930_1024辆.xlsx / AH240</x:v>
      </x:c>
    </x:row>
    <x:row r="2503" ht="22" customHeight="1">
      <x:c r="A2503" s="2" t="n">
        <x:v>102</x:v>
      </x:c>
      <x:c r="B2503" s="2" t="str">
        <x:v>粤AGP4377</x:v>
      </x:c>
      <x:c r="C2503" s="2" t="str">
        <x:v>刘念念</x:v>
      </x:c>
      <x:c r="D2503" s="8" t="d">
        <x:v>2026-09-18T00:00:00.000Z</x:v>
      </x:c>
      <x:c r="E2503" s="7" t="n">
        <x:v>128.8</x:v>
      </x:c>
      <x:c r="F2503" s="7" t="n">
        <x:v>129.6</x:v>
      </x:c>
      <x:c r="G2503" s="7" t="n">
        <x:v>128.4</x:v>
      </x:c>
      <x:c r="H2503" s="2" t="str">
        <x:v>否</x:v>
      </x:c>
      <x:c r="I2503" s="7" t="n">
        <x:f>IF(AND(ISNUMBER(E2503),ISNUMBER(F2503)),E2503-F2503,"")</x:f>
        <x:v>-0.799999999999983</x:v>
      </x:c>
      <x:c r="J2503" s="2" t="str">
        <x:f>IF(H2503="否","不适用",IF(AND(ISNUMBER(E2503),ISNUMBER(F2503)),IF(I2503&gt;'规则与名单'!$B$2,"是","否"),"未判定"))</x:f>
        <x:v>不适用</x:v>
      </x:c>
      <x:c r="K2503" s="2" t="str">
        <x:f>IF(J2503="是",IF(ISNUMBER(F2503),"测试日GPS","缺失"),IF(ISNUMBER(G2503),"非测试日纯氢",IF(AND(H2503="是",J2503="未判定"),IF(ISNUMBER(F2503),"测试名单无纯氢GPS","缺失"),IF(ISNUMBER(E2503),"非测试日仪表","缺失"))))</x:f>
        <x:v>非测试日纯氢</x:v>
      </x:c>
      <x:c r="L2503" s="7" t="n">
        <x:f>IF(K2503="缺失","",IF(K2503="非测试日纯氢",G2503,IF(K2503="非测试日仪表",E2503,F2503)))</x:f>
        <x:v>128.4</x:v>
      </x:c>
      <x:c r="M2503" s="2" t="n">
        <x:f>IF(K2503="缺失",1,0)</x:f>
        <x:v>0</x:v>
      </x:c>
      <x:c r="N2503" s="2" t="str">
        <x:v>车辆里程查询_20260901-20260930_1024辆_仪表里程.xlsx / V199</x:v>
      </x:c>
      <x:c r="O2503" s="2" t="str">
        <x:v>车辆里程查询_20260901-20260930_1024辆_GPS里程.xlsx / V11</x:v>
      </x:c>
      <x:c r="P2503" s="2" t="str">
        <x:v>车辆纯氢气里程查询_20260901-20260930_1024辆.xlsx / V391</x:v>
      </x:c>
    </x:row>
    <x:row r="2504" ht="22" customHeight="1">
      <x:c r="A2504" s="2" t="n">
        <x:v>102</x:v>
      </x:c>
      <x:c r="B2504" s="2" t="str">
        <x:v>粤AGP4377</x:v>
      </x:c>
      <x:c r="C2504" s="2" t="str">
        <x:v>刘念念</x:v>
      </x:c>
      <x:c r="D2504" s="8" t="d">
        <x:v>2026-09-19T00:00:00.000Z</x:v>
      </x:c>
      <x:c r="E2504" s="7" t="n">
        <x:v>72.5</x:v>
      </x:c>
      <x:c r="F2504" s="7" t="n">
        <x:v>72.2</x:v>
      </x:c>
      <x:c r="G2504" s="7" t="n">
        <x:v>72.4</x:v>
      </x:c>
      <x:c r="H2504" s="2" t="str">
        <x:v>否</x:v>
      </x:c>
      <x:c r="I2504" s="7" t="n">
        <x:f>IF(AND(ISNUMBER(E2504),ISNUMBER(F2504)),E2504-F2504,"")</x:f>
        <x:v>0.29999999999999716</x:v>
      </x:c>
      <x:c r="J2504" s="2" t="str">
        <x:f>IF(H2504="否","不适用",IF(AND(ISNUMBER(E2504),ISNUMBER(F2504)),IF(I2504&gt;'规则与名单'!$B$2,"是","否"),"未判定"))</x:f>
        <x:v>不适用</x:v>
      </x:c>
      <x:c r="K2504" s="2" t="str">
        <x:f>IF(J2504="是",IF(ISNUMBER(F2504),"测试日GPS","缺失"),IF(ISNUMBER(G2504),"非测试日纯氢",IF(AND(H2504="是",J2504="未判定"),IF(ISNUMBER(F2504),"测试名单无纯氢GPS","缺失"),IF(ISNUMBER(E2504),"非测试日仪表","缺失"))))</x:f>
        <x:v>非测试日纯氢</x:v>
      </x:c>
      <x:c r="L2504" s="7" t="n">
        <x:f>IF(K2504="缺失","",IF(K2504="非测试日纯氢",G2504,IF(K2504="非测试日仪表",E2504,F2504)))</x:f>
        <x:v>72.4</x:v>
      </x:c>
      <x:c r="M2504" s="2" t="n">
        <x:f>IF(K2504="缺失",1,0)</x:f>
        <x:v>0</x:v>
      </x:c>
      <x:c r="N2504" s="2" t="str">
        <x:v>车辆里程查询_20260901-20260930_1024辆_仪表里程.xlsx / W199</x:v>
      </x:c>
      <x:c r="O2504" s="2" t="str">
        <x:v>车辆里程查询_20260901-20260930_1024辆_GPS里程.xlsx / W11</x:v>
      </x:c>
      <x:c r="P2504" s="2" t="str">
        <x:v>车辆纯氢气里程查询_20260901-20260930_1024辆.xlsx / W391</x:v>
      </x:c>
    </x:row>
    <x:row r="2505" ht="22" customHeight="1">
      <x:c r="A2505" s="2" t="n">
        <x:v>102</x:v>
      </x:c>
      <x:c r="B2505" s="2" t="str">
        <x:v>粤AGP4377</x:v>
      </x:c>
      <x:c r="C2505" s="2" t="str">
        <x:v>刘念念</x:v>
      </x:c>
      <x:c r="D2505" s="8" t="d">
        <x:v>2026-09-20T00:00:00.000Z</x:v>
      </x:c>
      <x:c r="E2505" s="7" t="n">
        <x:v>246.1</x:v>
      </x:c>
      <x:c r="F2505" s="7" t="n">
        <x:v>251.3</x:v>
      </x:c>
      <x:c r="G2505" s="7" t="n">
        <x:v>244.2</x:v>
      </x:c>
      <x:c r="H2505" s="2" t="str">
        <x:v>否</x:v>
      </x:c>
      <x:c r="I2505" s="7" t="n">
        <x:f>IF(AND(ISNUMBER(E2505),ISNUMBER(F2505)),E2505-F2505,"")</x:f>
        <x:v>-5.200000000000017</x:v>
      </x:c>
      <x:c r="J2505" s="2" t="str">
        <x:f>IF(H2505="否","不适用",IF(AND(ISNUMBER(E2505),ISNUMBER(F2505)),IF(I2505&gt;'规则与名单'!$B$2,"是","否"),"未判定"))</x:f>
        <x:v>不适用</x:v>
      </x:c>
      <x:c r="K2505" s="2" t="str">
        <x:f>IF(J2505="是",IF(ISNUMBER(F2505),"测试日GPS","缺失"),IF(ISNUMBER(G2505),"非测试日纯氢",IF(AND(H2505="是",J2505="未判定"),IF(ISNUMBER(F2505),"测试名单无纯氢GPS","缺失"),IF(ISNUMBER(E2505),"非测试日仪表","缺失"))))</x:f>
        <x:v>非测试日纯氢</x:v>
      </x:c>
      <x:c r="L2505" s="7" t="n">
        <x:f>IF(K2505="缺失","",IF(K2505="非测试日纯氢",G2505,IF(K2505="非测试日仪表",E2505,F2505)))</x:f>
        <x:v>244.2</x:v>
      </x:c>
      <x:c r="M2505" s="2" t="n">
        <x:f>IF(K2505="缺失",1,0)</x:f>
        <x:v>0</x:v>
      </x:c>
      <x:c r="N2505" s="2" t="str">
        <x:v>车辆里程查询_20260901-20260930_1024辆_仪表里程.xlsx / X199</x:v>
      </x:c>
      <x:c r="O2505" s="2" t="str">
        <x:v>车辆里程查询_20260901-20260930_1024辆_GPS里程.xlsx / X11</x:v>
      </x:c>
      <x:c r="P2505" s="2" t="str">
        <x:v>车辆纯氢气里程查询_20260901-20260930_1024辆.xlsx / X391</x:v>
      </x:c>
    </x:row>
    <x:row r="2506" ht="22" customHeight="1">
      <x:c r="A2506" s="2" t="n">
        <x:v>102</x:v>
      </x:c>
      <x:c r="B2506" s="2" t="str">
        <x:v>粤AGP4377</x:v>
      </x:c>
      <x:c r="C2506" s="2" t="str">
        <x:v>刘念念</x:v>
      </x:c>
      <x:c r="D2506" s="8" t="d">
        <x:v>2026-09-21T00:00:00.000Z</x:v>
      </x:c>
      <x:c r="E2506" s="7" t="n">
        <x:v>270.3</x:v>
      </x:c>
      <x:c r="F2506" s="7" t="n">
        <x:v>278.9</x:v>
      </x:c>
      <x:c r="G2506" s="7" t="n">
        <x:v>227.3</x:v>
      </x:c>
      <x:c r="H2506" s="2" t="str">
        <x:v>否</x:v>
      </x:c>
      <x:c r="I2506" s="7" t="n">
        <x:f>IF(AND(ISNUMBER(E2506),ISNUMBER(F2506)),E2506-F2506,"")</x:f>
        <x:v>-8.599999999999966</x:v>
      </x:c>
      <x:c r="J2506" s="2" t="str">
        <x:f>IF(H2506="否","不适用",IF(AND(ISNUMBER(E2506),ISNUMBER(F2506)),IF(I2506&gt;'规则与名单'!$B$2,"是","否"),"未判定"))</x:f>
        <x:v>不适用</x:v>
      </x:c>
      <x:c r="K2506" s="2" t="str">
        <x:f>IF(J2506="是",IF(ISNUMBER(F2506),"测试日GPS","缺失"),IF(ISNUMBER(G2506),"非测试日纯氢",IF(AND(H2506="是",J2506="未判定"),IF(ISNUMBER(F2506),"测试名单无纯氢GPS","缺失"),IF(ISNUMBER(E2506),"非测试日仪表","缺失"))))</x:f>
        <x:v>非测试日纯氢</x:v>
      </x:c>
      <x:c r="L2506" s="7" t="n">
        <x:f>IF(K2506="缺失","",IF(K2506="非测试日纯氢",G2506,IF(K2506="非测试日仪表",E2506,F2506)))</x:f>
        <x:v>227.3</x:v>
      </x:c>
      <x:c r="M2506" s="2" t="n">
        <x:f>IF(K2506="缺失",1,0)</x:f>
        <x:v>0</x:v>
      </x:c>
      <x:c r="N2506" s="2" t="str">
        <x:v>车辆里程查询_20260901-20260930_1024辆_仪表里程.xlsx / Y199</x:v>
      </x:c>
      <x:c r="O2506" s="2" t="str">
        <x:v>车辆里程查询_20260901-20260930_1024辆_GPS里程.xlsx / Y11</x:v>
      </x:c>
      <x:c r="P2506" s="2" t="str">
        <x:v>车辆纯氢气里程查询_20260901-20260930_1024辆.xlsx / Y391</x:v>
      </x:c>
    </x:row>
    <x:row r="2507" ht="22" customHeight="1">
      <x:c r="A2507" s="2" t="n">
        <x:v>102</x:v>
      </x:c>
      <x:c r="B2507" s="2" t="str">
        <x:v>粤AGP4377</x:v>
      </x:c>
      <x:c r="C2507" s="2" t="str">
        <x:v>刘念念</x:v>
      </x:c>
      <x:c r="D2507" s="8" t="d">
        <x:v>2026-09-22T00:00:00.000Z</x:v>
      </x:c>
      <x:c r="E2507" s="7" t="n">
        <x:v>173.2</x:v>
      </x:c>
      <x:c r="F2507" s="7" t="n">
        <x:v>174.8</x:v>
      </x:c>
      <x:c r="G2507" s="7" t="n">
        <x:v>150.2</x:v>
      </x:c>
      <x:c r="H2507" s="2" t="str">
        <x:v>否</x:v>
      </x:c>
      <x:c r="I2507" s="7" t="n">
        <x:f>IF(AND(ISNUMBER(E2507),ISNUMBER(F2507)),E2507-F2507,"")</x:f>
        <x:v>-1.6000000000000227</x:v>
      </x:c>
      <x:c r="J2507" s="2" t="str">
        <x:f>IF(H2507="否","不适用",IF(AND(ISNUMBER(E2507),ISNUMBER(F2507)),IF(I2507&gt;'规则与名单'!$B$2,"是","否"),"未判定"))</x:f>
        <x:v>不适用</x:v>
      </x:c>
      <x:c r="K2507" s="2" t="str">
        <x:f>IF(J2507="是",IF(ISNUMBER(F2507),"测试日GPS","缺失"),IF(ISNUMBER(G2507),"非测试日纯氢",IF(AND(H2507="是",J2507="未判定"),IF(ISNUMBER(F2507),"测试名单无纯氢GPS","缺失"),IF(ISNUMBER(E2507),"非测试日仪表","缺失"))))</x:f>
        <x:v>非测试日纯氢</x:v>
      </x:c>
      <x:c r="L2507" s="7" t="n">
        <x:f>IF(K2507="缺失","",IF(K2507="非测试日纯氢",G2507,IF(K2507="非测试日仪表",E2507,F2507)))</x:f>
        <x:v>150.2</x:v>
      </x:c>
      <x:c r="M2507" s="2" t="n">
        <x:f>IF(K2507="缺失",1,0)</x:f>
        <x:v>0</x:v>
      </x:c>
      <x:c r="N2507" s="2" t="str">
        <x:v>车辆里程查询_20260901-20260930_1024辆_仪表里程.xlsx / Z199</x:v>
      </x:c>
      <x:c r="O2507" s="2" t="str">
        <x:v>车辆里程查询_20260901-20260930_1024辆_GPS里程.xlsx / Z11</x:v>
      </x:c>
      <x:c r="P2507" s="2" t="str">
        <x:v>车辆纯氢气里程查询_20260901-20260930_1024辆.xlsx / Z391</x:v>
      </x:c>
    </x:row>
    <x:row r="2508" ht="22" customHeight="1">
      <x:c r="A2508" s="2" t="n">
        <x:v>102</x:v>
      </x:c>
      <x:c r="B2508" s="2" t="str">
        <x:v>粤AGP4377</x:v>
      </x:c>
      <x:c r="C2508" s="2" t="str">
        <x:v>刘念念</x:v>
      </x:c>
      <x:c r="D2508" s="8" t="d">
        <x:v>2026-09-23T00:00:00.000Z</x:v>
      </x:c>
      <x:c r="E2508" s="7" t="n">
        <x:v>107.7</x:v>
      </x:c>
      <x:c r="F2508" s="7" t="n">
        <x:v>110.6</x:v>
      </x:c>
      <x:c r="G2508" s="7" t="n">
        <x:v>87.2</x:v>
      </x:c>
      <x:c r="H2508" s="2" t="str">
        <x:v>否</x:v>
      </x:c>
      <x:c r="I2508" s="7" t="n">
        <x:f>IF(AND(ISNUMBER(E2508),ISNUMBER(F2508)),E2508-F2508,"")</x:f>
        <x:v>-2.8999999999999915</x:v>
      </x:c>
      <x:c r="J2508" s="2" t="str">
        <x:f>IF(H2508="否","不适用",IF(AND(ISNUMBER(E2508),ISNUMBER(F2508)),IF(I2508&gt;'规则与名单'!$B$2,"是","否"),"未判定"))</x:f>
        <x:v>不适用</x:v>
      </x:c>
      <x:c r="K2508" s="2" t="str">
        <x:f>IF(J2508="是",IF(ISNUMBER(F2508),"测试日GPS","缺失"),IF(ISNUMBER(G2508),"非测试日纯氢",IF(AND(H2508="是",J2508="未判定"),IF(ISNUMBER(F2508),"测试名单无纯氢GPS","缺失"),IF(ISNUMBER(E2508),"非测试日仪表","缺失"))))</x:f>
        <x:v>非测试日纯氢</x:v>
      </x:c>
      <x:c r="L2508" s="7" t="n">
        <x:f>IF(K2508="缺失","",IF(K2508="非测试日纯氢",G2508,IF(K2508="非测试日仪表",E2508,F2508)))</x:f>
        <x:v>87.2</x:v>
      </x:c>
      <x:c r="M2508" s="2" t="n">
        <x:f>IF(K2508="缺失",1,0)</x:f>
        <x:v>0</x:v>
      </x:c>
      <x:c r="N2508" s="2" t="str">
        <x:v>车辆里程查询_20260901-20260930_1024辆_仪表里程.xlsx / AA199</x:v>
      </x:c>
      <x:c r="O2508" s="2" t="str">
        <x:v>车辆里程查询_20260901-20260930_1024辆_GPS里程.xlsx / AA11</x:v>
      </x:c>
      <x:c r="P2508" s="2" t="str">
        <x:v>车辆纯氢气里程查询_20260901-20260930_1024辆.xlsx / AA391</x:v>
      </x:c>
    </x:row>
    <x:row r="2509" ht="22" customHeight="1">
      <x:c r="A2509" s="2" t="n">
        <x:v>102</x:v>
      </x:c>
      <x:c r="B2509" s="2" t="str">
        <x:v>粤AGP4377</x:v>
      </x:c>
      <x:c r="C2509" s="2" t="str">
        <x:v>刘念念</x:v>
      </x:c>
      <x:c r="D2509" s="8" t="d">
        <x:v>2026-09-24T00:00:00.000Z</x:v>
      </x:c>
      <x:c r="E2509" s="7" t="n">
        <x:v>266.3</x:v>
      </x:c>
      <x:c r="F2509" s="7" t="n">
        <x:v>269.9</x:v>
      </x:c>
      <x:c r="G2509" s="7" t="n">
        <x:v>262.9</x:v>
      </x:c>
      <x:c r="H2509" s="2" t="str">
        <x:v>否</x:v>
      </x:c>
      <x:c r="I2509" s="7" t="n">
        <x:f>IF(AND(ISNUMBER(E2509),ISNUMBER(F2509)),E2509-F2509,"")</x:f>
        <x:v>-3.599999999999966</x:v>
      </x:c>
      <x:c r="J2509" s="2" t="str">
        <x:f>IF(H2509="否","不适用",IF(AND(ISNUMBER(E2509),ISNUMBER(F2509)),IF(I2509&gt;'规则与名单'!$B$2,"是","否"),"未判定"))</x:f>
        <x:v>不适用</x:v>
      </x:c>
      <x:c r="K2509" s="2" t="str">
        <x:f>IF(J2509="是",IF(ISNUMBER(F2509),"测试日GPS","缺失"),IF(ISNUMBER(G2509),"非测试日纯氢",IF(AND(H2509="是",J2509="未判定"),IF(ISNUMBER(F2509),"测试名单无纯氢GPS","缺失"),IF(ISNUMBER(E2509),"非测试日仪表","缺失"))))</x:f>
        <x:v>非测试日纯氢</x:v>
      </x:c>
      <x:c r="L2509" s="7" t="n">
        <x:f>IF(K2509="缺失","",IF(K2509="非测试日纯氢",G2509,IF(K2509="非测试日仪表",E2509,F2509)))</x:f>
        <x:v>262.9</x:v>
      </x:c>
      <x:c r="M2509" s="2" t="n">
        <x:f>IF(K2509="缺失",1,0)</x:f>
        <x:v>0</x:v>
      </x:c>
      <x:c r="N2509" s="2" t="str">
        <x:v>车辆里程查询_20260901-20260930_1024辆_仪表里程.xlsx / AB199</x:v>
      </x:c>
      <x:c r="O2509" s="2" t="str">
        <x:v>车辆里程查询_20260901-20260930_1024辆_GPS里程.xlsx / AB11</x:v>
      </x:c>
      <x:c r="P2509" s="2" t="str">
        <x:v>车辆纯氢气里程查询_20260901-20260930_1024辆.xlsx / AB391</x:v>
      </x:c>
    </x:row>
    <x:row r="2510" ht="22" customHeight="1">
      <x:c r="A2510" s="2" t="n">
        <x:v>102</x:v>
      </x:c>
      <x:c r="B2510" s="2" t="str">
        <x:v>粤AGP4377</x:v>
      </x:c>
      <x:c r="C2510" s="2" t="str">
        <x:v>刘念念</x:v>
      </x:c>
      <x:c r="D2510" s="8" t="d">
        <x:v>2026-09-25T00:00:00.000Z</x:v>
      </x:c>
      <x:c r="E2510" s="7" t="n">
        <x:v>75.1</x:v>
      </x:c>
      <x:c r="F2510" s="7" t="n">
        <x:v>75.2</x:v>
      </x:c>
      <x:c r="G2510" s="7" t="n">
        <x:v>74.8</x:v>
      </x:c>
      <x:c r="H2510" s="2" t="str">
        <x:v>否</x:v>
      </x:c>
      <x:c r="I2510" s="7" t="n">
        <x:f>IF(AND(ISNUMBER(E2510),ISNUMBER(F2510)),E2510-F2510,"")</x:f>
        <x:v>-0.10000000000000853</x:v>
      </x:c>
      <x:c r="J2510" s="2" t="str">
        <x:f>IF(H2510="否","不适用",IF(AND(ISNUMBER(E2510),ISNUMBER(F2510)),IF(I2510&gt;'规则与名单'!$B$2,"是","否"),"未判定"))</x:f>
        <x:v>不适用</x:v>
      </x:c>
      <x:c r="K2510" s="2" t="str">
        <x:f>IF(J2510="是",IF(ISNUMBER(F2510),"测试日GPS","缺失"),IF(ISNUMBER(G2510),"非测试日纯氢",IF(AND(H2510="是",J2510="未判定"),IF(ISNUMBER(F2510),"测试名单无纯氢GPS","缺失"),IF(ISNUMBER(E2510),"非测试日仪表","缺失"))))</x:f>
        <x:v>非测试日纯氢</x:v>
      </x:c>
      <x:c r="L2510" s="7" t="n">
        <x:f>IF(K2510="缺失","",IF(K2510="非测试日纯氢",G2510,IF(K2510="非测试日仪表",E2510,F2510)))</x:f>
        <x:v>74.8</x:v>
      </x:c>
      <x:c r="M2510" s="2" t="n">
        <x:f>IF(K2510="缺失",1,0)</x:f>
        <x:v>0</x:v>
      </x:c>
      <x:c r="N2510" s="2" t="str">
        <x:v>车辆里程查询_20260901-20260930_1024辆_仪表里程.xlsx / AC199</x:v>
      </x:c>
      <x:c r="O2510" s="2" t="str">
        <x:v>车辆里程查询_20260901-20260930_1024辆_GPS里程.xlsx / AC11</x:v>
      </x:c>
      <x:c r="P2510" s="2" t="str">
        <x:v>车辆纯氢气里程查询_20260901-20260930_1024辆.xlsx / AC391</x:v>
      </x:c>
    </x:row>
    <x:row r="2511" ht="22" customHeight="1">
      <x:c r="A2511" s="2" t="n">
        <x:v>102</x:v>
      </x:c>
      <x:c r="B2511" s="2" t="str">
        <x:v>粤AGP4377</x:v>
      </x:c>
      <x:c r="C2511" s="2" t="str">
        <x:v>刘念念</x:v>
      </x:c>
      <x:c r="D2511" s="8" t="d">
        <x:v>2026-09-26T00:00:00.000Z</x:v>
      </x:c>
      <x:c r="E2511" s="7" t="n">
        <x:v>185.3</x:v>
      </x:c>
      <x:c r="F2511" s="7" t="n">
        <x:v>188.6</x:v>
      </x:c>
      <x:c r="G2511" s="7" t="n">
        <x:v>185.2</x:v>
      </x:c>
      <x:c r="H2511" s="2" t="str">
        <x:v>否</x:v>
      </x:c>
      <x:c r="I2511" s="7" t="n">
        <x:f>IF(AND(ISNUMBER(E2511),ISNUMBER(F2511)),E2511-F2511,"")</x:f>
        <x:v>-3.299999999999983</x:v>
      </x:c>
      <x:c r="J2511" s="2" t="str">
        <x:f>IF(H2511="否","不适用",IF(AND(ISNUMBER(E2511),ISNUMBER(F2511)),IF(I2511&gt;'规则与名单'!$B$2,"是","否"),"未判定"))</x:f>
        <x:v>不适用</x:v>
      </x:c>
      <x:c r="K2511" s="2" t="str">
        <x:f>IF(J2511="是",IF(ISNUMBER(F2511),"测试日GPS","缺失"),IF(ISNUMBER(G2511),"非测试日纯氢",IF(AND(H2511="是",J2511="未判定"),IF(ISNUMBER(F2511),"测试名单无纯氢GPS","缺失"),IF(ISNUMBER(E2511),"非测试日仪表","缺失"))))</x:f>
        <x:v>非测试日纯氢</x:v>
      </x:c>
      <x:c r="L2511" s="7" t="n">
        <x:f>IF(K2511="缺失","",IF(K2511="非测试日纯氢",G2511,IF(K2511="非测试日仪表",E2511,F2511)))</x:f>
        <x:v>185.2</x:v>
      </x:c>
      <x:c r="M2511" s="2" t="n">
        <x:f>IF(K2511="缺失",1,0)</x:f>
        <x:v>0</x:v>
      </x:c>
      <x:c r="N2511" s="2" t="str">
        <x:v>车辆里程查询_20260901-20260930_1024辆_仪表里程.xlsx / AD199</x:v>
      </x:c>
      <x:c r="O2511" s="2" t="str">
        <x:v>车辆里程查询_20260901-20260930_1024辆_GPS里程.xlsx / AD11</x:v>
      </x:c>
      <x:c r="P2511" s="2" t="str">
        <x:v>车辆纯氢气里程查询_20260901-20260930_1024辆.xlsx / AD391</x:v>
      </x:c>
    </x:row>
    <x:row r="2512" ht="22" customHeight="1">
      <x:c r="A2512" s="2" t="n">
        <x:v>102</x:v>
      </x:c>
      <x:c r="B2512" s="2" t="str">
        <x:v>粤AGP4377</x:v>
      </x:c>
      <x:c r="C2512" s="2" t="str">
        <x:v>刘念念</x:v>
      </x:c>
      <x:c r="D2512" s="8" t="d">
        <x:v>2026-09-27T00:00:00.000Z</x:v>
      </x:c>
      <x:c r="E2512" s="7" t="n">
        <x:v>65.9</x:v>
      </x:c>
      <x:c r="F2512" s="7" t="n">
        <x:v>67.2</x:v>
      </x:c>
      <x:c r="G2512" s="7" t="n">
        <x:v>65.9</x:v>
      </x:c>
      <x:c r="H2512" s="2" t="str">
        <x:v>否</x:v>
      </x:c>
      <x:c r="I2512" s="7" t="n">
        <x:f>IF(AND(ISNUMBER(E2512),ISNUMBER(F2512)),E2512-F2512,"")</x:f>
        <x:v>-1.2999999999999972</x:v>
      </x:c>
      <x:c r="J2512" s="2" t="str">
        <x:f>IF(H2512="否","不适用",IF(AND(ISNUMBER(E2512),ISNUMBER(F2512)),IF(I2512&gt;'规则与名单'!$B$2,"是","否"),"未判定"))</x:f>
        <x:v>不适用</x:v>
      </x:c>
      <x:c r="K2512" s="2" t="str">
        <x:f>IF(J2512="是",IF(ISNUMBER(F2512),"测试日GPS","缺失"),IF(ISNUMBER(G2512),"非测试日纯氢",IF(AND(H2512="是",J2512="未判定"),IF(ISNUMBER(F2512),"测试名单无纯氢GPS","缺失"),IF(ISNUMBER(E2512),"非测试日仪表","缺失"))))</x:f>
        <x:v>非测试日纯氢</x:v>
      </x:c>
      <x:c r="L2512" s="7" t="n">
        <x:f>IF(K2512="缺失","",IF(K2512="非测试日纯氢",G2512,IF(K2512="非测试日仪表",E2512,F2512)))</x:f>
        <x:v>65.9</x:v>
      </x:c>
      <x:c r="M2512" s="2" t="n">
        <x:f>IF(K2512="缺失",1,0)</x:f>
        <x:v>0</x:v>
      </x:c>
      <x:c r="N2512" s="2" t="str">
        <x:v>车辆里程查询_20260901-20260930_1024辆_仪表里程.xlsx / AE199</x:v>
      </x:c>
      <x:c r="O2512" s="2" t="str">
        <x:v>车辆里程查询_20260901-20260930_1024辆_GPS里程.xlsx / AE11</x:v>
      </x:c>
      <x:c r="P2512" s="2" t="str">
        <x:v>车辆纯氢气里程查询_20260901-20260930_1024辆.xlsx / AE391</x:v>
      </x:c>
    </x:row>
    <x:row r="2513" ht="22" customHeight="1">
      <x:c r="A2513" s="2" t="n">
        <x:v>102</x:v>
      </x:c>
      <x:c r="B2513" s="2" t="str">
        <x:v>粤AGP4377</x:v>
      </x:c>
      <x:c r="C2513" s="2" t="str">
        <x:v>刘念念</x:v>
      </x:c>
      <x:c r="D2513" s="8" t="d">
        <x:v>2026-09-28T00:00:00.000Z</x:v>
      </x:c>
      <x:c r="E2513" s="7" t="n">
        <x:v>154.1</x:v>
      </x:c>
      <x:c r="F2513" s="7" t="n">
        <x:v>157.7</x:v>
      </x:c>
      <x:c r="G2513" s="7" t="n">
        <x:v>136.1</x:v>
      </x:c>
      <x:c r="H2513" s="2" t="str">
        <x:v>否</x:v>
      </x:c>
      <x:c r="I2513" s="7" t="n">
        <x:f>IF(AND(ISNUMBER(E2513),ISNUMBER(F2513)),E2513-F2513,"")</x:f>
        <x:v>-3.5999999999999943</x:v>
      </x:c>
      <x:c r="J2513" s="2" t="str">
        <x:f>IF(H2513="否","不适用",IF(AND(ISNUMBER(E2513),ISNUMBER(F2513)),IF(I2513&gt;'规则与名单'!$B$2,"是","否"),"未判定"))</x:f>
        <x:v>不适用</x:v>
      </x:c>
      <x:c r="K2513" s="2" t="str">
        <x:f>IF(J2513="是",IF(ISNUMBER(F2513),"测试日GPS","缺失"),IF(ISNUMBER(G2513),"非测试日纯氢",IF(AND(H2513="是",J2513="未判定"),IF(ISNUMBER(F2513),"测试名单无纯氢GPS","缺失"),IF(ISNUMBER(E2513),"非测试日仪表","缺失"))))</x:f>
        <x:v>非测试日纯氢</x:v>
      </x:c>
      <x:c r="L2513" s="7" t="n">
        <x:f>IF(K2513="缺失","",IF(K2513="非测试日纯氢",G2513,IF(K2513="非测试日仪表",E2513,F2513)))</x:f>
        <x:v>136.1</x:v>
      </x:c>
      <x:c r="M2513" s="2" t="n">
        <x:f>IF(K2513="缺失",1,0)</x:f>
        <x:v>0</x:v>
      </x:c>
      <x:c r="N2513" s="2" t="str">
        <x:v>车辆里程查询_20260901-20260930_1024辆_仪表里程.xlsx / AF199</x:v>
      </x:c>
      <x:c r="O2513" s="2" t="str">
        <x:v>车辆里程查询_20260901-20260930_1024辆_GPS里程.xlsx / AF11</x:v>
      </x:c>
      <x:c r="P2513" s="2" t="str">
        <x:v>车辆纯氢气里程查询_20260901-20260930_1024辆.xlsx / AF391</x:v>
      </x:c>
    </x:row>
    <x:row r="2514" ht="22" customHeight="1">
      <x:c r="A2514" s="2" t="n">
        <x:v>102</x:v>
      </x:c>
      <x:c r="B2514" s="2" t="str">
        <x:v>粤AGP4377</x:v>
      </x:c>
      <x:c r="C2514" s="2" t="str">
        <x:v>刘念念</x:v>
      </x:c>
      <x:c r="D2514" s="8" t="d">
        <x:v>2026-09-29T00:00:00.000Z</x:v>
      </x:c>
      <x:c r="E2514" s="7" t="n">
        <x:v>94</x:v>
      </x:c>
      <x:c r="F2514" s="7" t="n">
        <x:v>96</x:v>
      </x:c>
      <x:c r="G2514" s="7" t="n">
        <x:v>94</x:v>
      </x:c>
      <x:c r="H2514" s="2" t="str">
        <x:v>否</x:v>
      </x:c>
      <x:c r="I2514" s="7" t="n">
        <x:f>IF(AND(ISNUMBER(E2514),ISNUMBER(F2514)),E2514-F2514,"")</x:f>
        <x:v>-2</x:v>
      </x:c>
      <x:c r="J2514" s="2" t="str">
        <x:f>IF(H2514="否","不适用",IF(AND(ISNUMBER(E2514),ISNUMBER(F2514)),IF(I2514&gt;'规则与名单'!$B$2,"是","否"),"未判定"))</x:f>
        <x:v>不适用</x:v>
      </x:c>
      <x:c r="K2514" s="2" t="str">
        <x:f>IF(J2514="是",IF(ISNUMBER(F2514),"测试日GPS","缺失"),IF(ISNUMBER(G2514),"非测试日纯氢",IF(AND(H2514="是",J2514="未判定"),IF(ISNUMBER(F2514),"测试名单无纯氢GPS","缺失"),IF(ISNUMBER(E2514),"非测试日仪表","缺失"))))</x:f>
        <x:v>非测试日纯氢</x:v>
      </x:c>
      <x:c r="L2514" s="7" t="n">
        <x:f>IF(K2514="缺失","",IF(K2514="非测试日纯氢",G2514,IF(K2514="非测试日仪表",E2514,F2514)))</x:f>
        <x:v>94</x:v>
      </x:c>
      <x:c r="M2514" s="2" t="n">
        <x:f>IF(K2514="缺失",1,0)</x:f>
        <x:v>0</x:v>
      </x:c>
      <x:c r="N2514" s="2" t="str">
        <x:v>车辆里程查询_20260901-20260930_1024辆_仪表里程.xlsx / AG199</x:v>
      </x:c>
      <x:c r="O2514" s="2" t="str">
        <x:v>车辆里程查询_20260901-20260930_1024辆_GPS里程.xlsx / AG11</x:v>
      </x:c>
      <x:c r="P2514" s="2" t="str">
        <x:v>车辆纯氢气里程查询_20260901-20260930_1024辆.xlsx / AG391</x:v>
      </x:c>
    </x:row>
    <x:row r="2515" ht="22" customHeight="1">
      <x:c r="A2515" s="2" t="n">
        <x:v>102</x:v>
      </x:c>
      <x:c r="B2515" s="2" t="str">
        <x:v>粤AGP4377</x:v>
      </x:c>
      <x:c r="C2515" s="2" t="str">
        <x:v>刘念念</x:v>
      </x:c>
      <x:c r="D2515" s="8" t="d">
        <x:v>2026-09-30T00:00:00.000Z</x:v>
      </x:c>
      <x:c r="E2515" s="7" t="n">
        <x:v>89</x:v>
      </x:c>
      <x:c r="F2515" s="7" t="n">
        <x:v>90.7</x:v>
      </x:c>
      <x:c r="G2515" s="7" t="n">
        <x:v>88.9</x:v>
      </x:c>
      <x:c r="H2515" s="2" t="str">
        <x:v>否</x:v>
      </x:c>
      <x:c r="I2515" s="7" t="n">
        <x:f>IF(AND(ISNUMBER(E2515),ISNUMBER(F2515)),E2515-F2515,"")</x:f>
        <x:v>-1.7000000000000028</x:v>
      </x:c>
      <x:c r="J2515" s="2" t="str">
        <x:f>IF(H2515="否","不适用",IF(AND(ISNUMBER(E2515),ISNUMBER(F2515)),IF(I2515&gt;'规则与名单'!$B$2,"是","否"),"未判定"))</x:f>
        <x:v>不适用</x:v>
      </x:c>
      <x:c r="K2515" s="2" t="str">
        <x:f>IF(J2515="是",IF(ISNUMBER(F2515),"测试日GPS","缺失"),IF(ISNUMBER(G2515),"非测试日纯氢",IF(AND(H2515="是",J2515="未判定"),IF(ISNUMBER(F2515),"测试名单无纯氢GPS","缺失"),IF(ISNUMBER(E2515),"非测试日仪表","缺失"))))</x:f>
        <x:v>非测试日纯氢</x:v>
      </x:c>
      <x:c r="L2515" s="7" t="n">
        <x:f>IF(K2515="缺失","",IF(K2515="非测试日纯氢",G2515,IF(K2515="非测试日仪表",E2515,F2515)))</x:f>
        <x:v>88.9</x:v>
      </x:c>
      <x:c r="M2515" s="2" t="n">
        <x:f>IF(K2515="缺失",1,0)</x:f>
        <x:v>0</x:v>
      </x:c>
      <x:c r="N2515" s="2" t="str">
        <x:v>车辆里程查询_20260901-20260930_1024辆_仪表里程.xlsx / AH199</x:v>
      </x:c>
      <x:c r="O2515" s="2" t="str">
        <x:v>车辆里程查询_20260901-20260930_1024辆_GPS里程.xlsx / AH11</x:v>
      </x:c>
      <x:c r="P2515" s="2" t="str">
        <x:v>车辆纯氢气里程查询_20260901-20260930_1024辆.xlsx / AH391</x:v>
      </x:c>
    </x:row>
    <x:row r="2516" ht="22" customHeight="1">
      <x:c r="A2516" s="2" t="n">
        <x:v>103</x:v>
      </x:c>
      <x:c r="B2516" s="2" t="str">
        <x:v>粤AGP4583</x:v>
      </x:c>
      <x:c r="C2516" s="2" t="str">
        <x:v>刘念念</x:v>
      </x:c>
      <x:c r="D2516" s="8" t="d">
        <x:v>2026-09-01T00:00:00.000Z</x:v>
      </x:c>
      <x:c r="E2516" s="7" t="n">
        <x:v>214.2</x:v>
      </x:c>
      <x:c r="F2516" s="7" t="n">
        <x:v>137.1</x:v>
      </x:c>
      <x:c r="G2516" s="7" t="n">
        <x:v>131.7</x:v>
      </x:c>
      <x:c r="H2516" s="2" t="str">
        <x:v>否</x:v>
      </x:c>
      <x:c r="I2516" s="7" t="n">
        <x:f>IF(AND(ISNUMBER(E2516),ISNUMBER(F2516)),E2516-F2516,"")</x:f>
        <x:v>77.1</x:v>
      </x:c>
      <x:c r="J2516" s="2" t="str">
        <x:f>IF(H2516="否","不适用",IF(AND(ISNUMBER(E2516),ISNUMBER(F2516)),IF(I2516&gt;'规则与名单'!$B$2,"是","否"),"未判定"))</x:f>
        <x:v>不适用</x:v>
      </x:c>
      <x:c r="K2516" s="2" t="str">
        <x:f>IF(J2516="是",IF(ISNUMBER(F2516),"测试日GPS","缺失"),IF(ISNUMBER(G2516),"非测试日纯氢",IF(AND(H2516="是",J2516="未判定"),IF(ISNUMBER(F2516),"测试名单无纯氢GPS","缺失"),IF(ISNUMBER(E2516),"非测试日仪表","缺失"))))</x:f>
        <x:v>非测试日纯氢</x:v>
      </x:c>
      <x:c r="L2516" s="7" t="n">
        <x:f>IF(K2516="缺失","",IF(K2516="非测试日纯氢",G2516,IF(K2516="非测试日仪表",E2516,F2516)))</x:f>
        <x:v>131.7</x:v>
      </x:c>
      <x:c r="M2516" s="2" t="n">
        <x:f>IF(K2516="缺失",1,0)</x:f>
        <x:v>0</x:v>
      </x:c>
      <x:c r="N2516" s="2" t="str">
        <x:v>车辆里程查询_20260901-20260930_1024辆_仪表里程.xlsx / E219</x:v>
      </x:c>
      <x:c r="O2516" s="2" t="str">
        <x:v>车辆里程查询_20260901-20260930_1024辆_GPS里程.xlsx / E110</x:v>
      </x:c>
      <x:c r="P2516" s="2" t="str">
        <x:v>车辆纯氢气里程查询_20260901-20260930_1024辆.xlsx / E503</x:v>
      </x:c>
    </x:row>
    <x:row r="2517" ht="22" customHeight="1">
      <x:c r="A2517" s="2" t="n">
        <x:v>103</x:v>
      </x:c>
      <x:c r="B2517" s="2" t="str">
        <x:v>粤AGP4583</x:v>
      </x:c>
      <x:c r="C2517" s="2" t="str">
        <x:v>刘念念</x:v>
      </x:c>
      <x:c r="D2517" s="8" t="d">
        <x:v>2026-09-02T00:00:00.000Z</x:v>
      </x:c>
      <x:c r="E2517" s="7" t="n">
        <x:v>29.7</x:v>
      </x:c>
      <x:c r="F2517" s="7" t="n">
        <x:v>245.2</x:v>
      </x:c>
      <x:c r="G2517" s="7" t="n">
        <x:v>232</x:v>
      </x:c>
      <x:c r="H2517" s="2" t="str">
        <x:v>否</x:v>
      </x:c>
      <x:c r="I2517" s="7" t="n">
        <x:f>IF(AND(ISNUMBER(E2517),ISNUMBER(F2517)),E2517-F2517,"")</x:f>
        <x:v>-215.5</x:v>
      </x:c>
      <x:c r="J2517" s="2" t="str">
        <x:f>IF(H2517="否","不适用",IF(AND(ISNUMBER(E2517),ISNUMBER(F2517)),IF(I2517&gt;'规则与名单'!$B$2,"是","否"),"未判定"))</x:f>
        <x:v>不适用</x:v>
      </x:c>
      <x:c r="K2517" s="2" t="str">
        <x:f>IF(J2517="是",IF(ISNUMBER(F2517),"测试日GPS","缺失"),IF(ISNUMBER(G2517),"非测试日纯氢",IF(AND(H2517="是",J2517="未判定"),IF(ISNUMBER(F2517),"测试名单无纯氢GPS","缺失"),IF(ISNUMBER(E2517),"非测试日仪表","缺失"))))</x:f>
        <x:v>非测试日纯氢</x:v>
      </x:c>
      <x:c r="L2517" s="7" t="n">
        <x:f>IF(K2517="缺失","",IF(K2517="非测试日纯氢",G2517,IF(K2517="非测试日仪表",E2517,F2517)))</x:f>
        <x:v>232</x:v>
      </x:c>
      <x:c r="M2517" s="2" t="n">
        <x:f>IF(K2517="缺失",1,0)</x:f>
        <x:v>0</x:v>
      </x:c>
      <x:c r="N2517" s="2" t="str">
        <x:v>车辆里程查询_20260901-20260930_1024辆_仪表里程.xlsx / F219</x:v>
      </x:c>
      <x:c r="O2517" s="2" t="str">
        <x:v>车辆里程查询_20260901-20260930_1024辆_GPS里程.xlsx / F110</x:v>
      </x:c>
      <x:c r="P2517" s="2" t="str">
        <x:v>车辆纯氢气里程查询_20260901-20260930_1024辆.xlsx / F503</x:v>
      </x:c>
    </x:row>
    <x:row r="2518" ht="22" customHeight="1">
      <x:c r="A2518" s="2" t="n">
        <x:v>103</x:v>
      </x:c>
      <x:c r="B2518" s="2" t="str">
        <x:v>粤AGP4583</x:v>
      </x:c>
      <x:c r="C2518" s="2" t="str">
        <x:v>刘念念</x:v>
      </x:c>
      <x:c r="D2518" s="8" t="d">
        <x:v>2026-09-03T00:00:00.000Z</x:v>
      </x:c>
      <x:c r="E2518" s="7" t="n">
        <x:v>284.3</x:v>
      </x:c>
      <x:c r="F2518" s="7" t="n">
        <x:v>240.2</x:v>
      </x:c>
      <x:c r="G2518" s="7" t="n">
        <x:v>212.6</x:v>
      </x:c>
      <x:c r="H2518" s="2" t="str">
        <x:v>否</x:v>
      </x:c>
      <x:c r="I2518" s="7" t="n">
        <x:f>IF(AND(ISNUMBER(E2518),ISNUMBER(F2518)),E2518-F2518,"")</x:f>
        <x:v>44.10000000000002</x:v>
      </x:c>
      <x:c r="J2518" s="2" t="str">
        <x:f>IF(H2518="否","不适用",IF(AND(ISNUMBER(E2518),ISNUMBER(F2518)),IF(I2518&gt;'规则与名单'!$B$2,"是","否"),"未判定"))</x:f>
        <x:v>不适用</x:v>
      </x:c>
      <x:c r="K2518" s="2" t="str">
        <x:f>IF(J2518="是",IF(ISNUMBER(F2518),"测试日GPS","缺失"),IF(ISNUMBER(G2518),"非测试日纯氢",IF(AND(H2518="是",J2518="未判定"),IF(ISNUMBER(F2518),"测试名单无纯氢GPS","缺失"),IF(ISNUMBER(E2518),"非测试日仪表","缺失"))))</x:f>
        <x:v>非测试日纯氢</x:v>
      </x:c>
      <x:c r="L2518" s="7" t="n">
        <x:f>IF(K2518="缺失","",IF(K2518="非测试日纯氢",G2518,IF(K2518="非测试日仪表",E2518,F2518)))</x:f>
        <x:v>212.6</x:v>
      </x:c>
      <x:c r="M2518" s="2" t="n">
        <x:f>IF(K2518="缺失",1,0)</x:f>
        <x:v>0</x:v>
      </x:c>
      <x:c r="N2518" s="2" t="str">
        <x:v>车辆里程查询_20260901-20260930_1024辆_仪表里程.xlsx / G219</x:v>
      </x:c>
      <x:c r="O2518" s="2" t="str">
        <x:v>车辆里程查询_20260901-20260930_1024辆_GPS里程.xlsx / G110</x:v>
      </x:c>
      <x:c r="P2518" s="2" t="str">
        <x:v>车辆纯氢气里程查询_20260901-20260930_1024辆.xlsx / G503</x:v>
      </x:c>
    </x:row>
    <x:row r="2519" ht="22" customHeight="1">
      <x:c r="A2519" s="2" t="n">
        <x:v>103</x:v>
      </x:c>
      <x:c r="B2519" s="2" t="str">
        <x:v>粤AGP4583</x:v>
      </x:c>
      <x:c r="C2519" s="2" t="str">
        <x:v>刘念念</x:v>
      </x:c>
      <x:c r="D2519" s="8" t="d">
        <x:v>2026-09-04T00:00:00.000Z</x:v>
      </x:c>
      <x:c r="E2519" s="7" t="n">
        <x:v>398.7</x:v>
      </x:c>
      <x:c r="F2519" s="7" t="n">
        <x:v>226.9</x:v>
      </x:c>
      <x:c r="G2519" s="7" t="n">
        <x:v>219.5</x:v>
      </x:c>
      <x:c r="H2519" s="2" t="str">
        <x:v>否</x:v>
      </x:c>
      <x:c r="I2519" s="7" t="n">
        <x:f>IF(AND(ISNUMBER(E2519),ISNUMBER(F2519)),E2519-F2519,"")</x:f>
        <x:v>171.79999999999998</x:v>
      </x:c>
      <x:c r="J2519" s="2" t="str">
        <x:f>IF(H2519="否","不适用",IF(AND(ISNUMBER(E2519),ISNUMBER(F2519)),IF(I2519&gt;'规则与名单'!$B$2,"是","否"),"未判定"))</x:f>
        <x:v>不适用</x:v>
      </x:c>
      <x:c r="K2519" s="2" t="str">
        <x:f>IF(J2519="是",IF(ISNUMBER(F2519),"测试日GPS","缺失"),IF(ISNUMBER(G2519),"非测试日纯氢",IF(AND(H2519="是",J2519="未判定"),IF(ISNUMBER(F2519),"测试名单无纯氢GPS","缺失"),IF(ISNUMBER(E2519),"非测试日仪表","缺失"))))</x:f>
        <x:v>非测试日纯氢</x:v>
      </x:c>
      <x:c r="L2519" s="7" t="n">
        <x:f>IF(K2519="缺失","",IF(K2519="非测试日纯氢",G2519,IF(K2519="非测试日仪表",E2519,F2519)))</x:f>
        <x:v>219.5</x:v>
      </x:c>
      <x:c r="M2519" s="2" t="n">
        <x:f>IF(K2519="缺失",1,0)</x:f>
        <x:v>0</x:v>
      </x:c>
      <x:c r="N2519" s="2" t="str">
        <x:v>车辆里程查询_20260901-20260930_1024辆_仪表里程.xlsx / H219</x:v>
      </x:c>
      <x:c r="O2519" s="2" t="str">
        <x:v>车辆里程查询_20260901-20260930_1024辆_GPS里程.xlsx / H110</x:v>
      </x:c>
      <x:c r="P2519" s="2" t="str">
        <x:v>车辆纯氢气里程查询_20260901-20260930_1024辆.xlsx / H503</x:v>
      </x:c>
    </x:row>
    <x:row r="2520" ht="22" customHeight="1">
      <x:c r="A2520" s="2" t="n">
        <x:v>103</x:v>
      </x:c>
      <x:c r="B2520" s="2" t="str">
        <x:v>粤AGP4583</x:v>
      </x:c>
      <x:c r="C2520" s="2" t="str">
        <x:v>刘念念</x:v>
      </x:c>
      <x:c r="D2520" s="8" t="d">
        <x:v>2026-09-05T00:00:00.000Z</x:v>
      </x:c>
      <x:c r="E2520" s="7" t="n">
        <x:v>10.4</x:v>
      </x:c>
      <x:c r="F2520" s="7" t="n">
        <x:v>11.3</x:v>
      </x:c>
      <x:c r="G2520" s="7" t="n">
        <x:v>10.2</x:v>
      </x:c>
      <x:c r="H2520" s="2" t="str">
        <x:v>否</x:v>
      </x:c>
      <x:c r="I2520" s="7" t="n">
        <x:f>IF(AND(ISNUMBER(E2520),ISNUMBER(F2520)),E2520-F2520,"")</x:f>
        <x:v>-0.9000000000000004</x:v>
      </x:c>
      <x:c r="J2520" s="2" t="str">
        <x:f>IF(H2520="否","不适用",IF(AND(ISNUMBER(E2520),ISNUMBER(F2520)),IF(I2520&gt;'规则与名单'!$B$2,"是","否"),"未判定"))</x:f>
        <x:v>不适用</x:v>
      </x:c>
      <x:c r="K2520" s="2" t="str">
        <x:f>IF(J2520="是",IF(ISNUMBER(F2520),"测试日GPS","缺失"),IF(ISNUMBER(G2520),"非测试日纯氢",IF(AND(H2520="是",J2520="未判定"),IF(ISNUMBER(F2520),"测试名单无纯氢GPS","缺失"),IF(ISNUMBER(E2520),"非测试日仪表","缺失"))))</x:f>
        <x:v>非测试日纯氢</x:v>
      </x:c>
      <x:c r="L2520" s="7" t="n">
        <x:f>IF(K2520="缺失","",IF(K2520="非测试日纯氢",G2520,IF(K2520="非测试日仪表",E2520,F2520)))</x:f>
        <x:v>10.2</x:v>
      </x:c>
      <x:c r="M2520" s="2" t="n">
        <x:f>IF(K2520="缺失",1,0)</x:f>
        <x:v>0</x:v>
      </x:c>
      <x:c r="N2520" s="2" t="str">
        <x:v>车辆里程查询_20260901-20260930_1024辆_仪表里程.xlsx / I219</x:v>
      </x:c>
      <x:c r="O2520" s="2" t="str">
        <x:v>车辆里程查询_20260901-20260930_1024辆_GPS里程.xlsx / I110</x:v>
      </x:c>
      <x:c r="P2520" s="2" t="str">
        <x:v>车辆纯氢气里程查询_20260901-20260930_1024辆.xlsx / I503</x:v>
      </x:c>
    </x:row>
    <x:row r="2521" ht="22" customHeight="1">
      <x:c r="A2521" s="2" t="n">
        <x:v>103</x:v>
      </x:c>
      <x:c r="B2521" s="2" t="str">
        <x:v>粤AGP4583</x:v>
      </x:c>
      <x:c r="C2521" s="2" t="str">
        <x:v>刘念念</x:v>
      </x:c>
      <x:c r="D2521" s="8" t="d">
        <x:v>2026-09-06T00:00:00.000Z</x:v>
      </x:c>
      <x:c r="E2521" s="7" t="n">
        <x:v>0</x:v>
      </x:c>
      <x:c r="F2521" s="7" t="n">
        <x:v>0.3</x:v>
      </x:c>
      <x:c r="G2521" s="7"/>
      <x:c r="H2521" s="2" t="str">
        <x:v>否</x:v>
      </x:c>
      <x:c r="I2521" s="7" t="n">
        <x:f>IF(AND(ISNUMBER(E2521),ISNUMBER(F2521)),E2521-F2521,"")</x:f>
        <x:v>-0.3</x:v>
      </x:c>
      <x:c r="J2521" s="2" t="str">
        <x:f>IF(H2521="否","不适用",IF(AND(ISNUMBER(E2521),ISNUMBER(F2521)),IF(I2521&gt;'规则与名单'!$B$2,"是","否"),"未判定"))</x:f>
        <x:v>不适用</x:v>
      </x:c>
      <x:c r="K2521" s="2" t="str">
        <x:f>IF(J2521="是",IF(ISNUMBER(F2521),"测试日GPS","缺失"),IF(ISNUMBER(G2521),"非测试日纯氢",IF(AND(H2521="是",J2521="未判定"),IF(ISNUMBER(F2521),"测试名单无纯氢GPS","缺失"),IF(ISNUMBER(E2521),"非测试日仪表","缺失"))))</x:f>
        <x:v>非测试日仪表</x:v>
      </x:c>
      <x:c r="L2521" s="7" t="n">
        <x:f>IF(K2521="缺失","",IF(K2521="非测试日纯氢",G2521,IF(K2521="非测试日仪表",E2521,F2521)))</x:f>
        <x:v>0</x:v>
      </x:c>
      <x:c r="M2521" s="2" t="n">
        <x:f>IF(K2521="缺失",1,0)</x:f>
        <x:v>0</x:v>
      </x:c>
      <x:c r="N2521" s="2" t="str">
        <x:v>车辆里程查询_20260901-20260930_1024辆_仪表里程.xlsx / J219</x:v>
      </x:c>
      <x:c r="O2521" s="2" t="str">
        <x:v>车辆里程查询_20260901-20260930_1024辆_GPS里程.xlsx / J110</x:v>
      </x:c>
      <x:c r="P2521" s="2" t="str">
        <x:v>车辆纯氢气里程查询_20260901-20260930_1024辆.xlsx / J503</x:v>
      </x:c>
    </x:row>
    <x:row r="2522" ht="22" customHeight="1">
      <x:c r="A2522" s="2" t="n">
        <x:v>103</x:v>
      </x:c>
      <x:c r="B2522" s="2" t="str">
        <x:v>粤AGP4583</x:v>
      </x:c>
      <x:c r="C2522" s="2" t="str">
        <x:v>刘念念</x:v>
      </x:c>
      <x:c r="D2522" s="8" t="d">
        <x:v>2026-09-07T00:00:00.000Z</x:v>
      </x:c>
      <x:c r="E2522" s="7" t="n">
        <x:v>110.3</x:v>
      </x:c>
      <x:c r="F2522" s="7" t="n">
        <x:v>206.4</x:v>
      </x:c>
      <x:c r="G2522" s="7" t="n">
        <x:v>193</x:v>
      </x:c>
      <x:c r="H2522" s="2" t="str">
        <x:v>否</x:v>
      </x:c>
      <x:c r="I2522" s="7" t="n">
        <x:f>IF(AND(ISNUMBER(E2522),ISNUMBER(F2522)),E2522-F2522,"")</x:f>
        <x:v>-96.10000000000001</x:v>
      </x:c>
      <x:c r="J2522" s="2" t="str">
        <x:f>IF(H2522="否","不适用",IF(AND(ISNUMBER(E2522),ISNUMBER(F2522)),IF(I2522&gt;'规则与名单'!$B$2,"是","否"),"未判定"))</x:f>
        <x:v>不适用</x:v>
      </x:c>
      <x:c r="K2522" s="2" t="str">
        <x:f>IF(J2522="是",IF(ISNUMBER(F2522),"测试日GPS","缺失"),IF(ISNUMBER(G2522),"非测试日纯氢",IF(AND(H2522="是",J2522="未判定"),IF(ISNUMBER(F2522),"测试名单无纯氢GPS","缺失"),IF(ISNUMBER(E2522),"非测试日仪表","缺失"))))</x:f>
        <x:v>非测试日纯氢</x:v>
      </x:c>
      <x:c r="L2522" s="7" t="n">
        <x:f>IF(K2522="缺失","",IF(K2522="非测试日纯氢",G2522,IF(K2522="非测试日仪表",E2522,F2522)))</x:f>
        <x:v>193</x:v>
      </x:c>
      <x:c r="M2522" s="2" t="n">
        <x:f>IF(K2522="缺失",1,0)</x:f>
        <x:v>0</x:v>
      </x:c>
      <x:c r="N2522" s="2" t="str">
        <x:v>车辆里程查询_20260901-20260930_1024辆_仪表里程.xlsx / K219</x:v>
      </x:c>
      <x:c r="O2522" s="2" t="str">
        <x:v>车辆里程查询_20260901-20260930_1024辆_GPS里程.xlsx / K110</x:v>
      </x:c>
      <x:c r="P2522" s="2" t="str">
        <x:v>车辆纯氢气里程查询_20260901-20260930_1024辆.xlsx / K503</x:v>
      </x:c>
    </x:row>
    <x:row r="2523" ht="22" customHeight="1">
      <x:c r="A2523" s="2" t="n">
        <x:v>103</x:v>
      </x:c>
      <x:c r="B2523" s="2" t="str">
        <x:v>粤AGP4583</x:v>
      </x:c>
      <x:c r="C2523" s="2" t="str">
        <x:v>刘念念</x:v>
      </x:c>
      <x:c r="D2523" s="8" t="d">
        <x:v>2026-09-08T00:00:00.000Z</x:v>
      </x:c>
      <x:c r="E2523" s="7" t="n">
        <x:v>155.6</x:v>
      </x:c>
      <x:c r="F2523" s="7" t="n">
        <x:v>197.5</x:v>
      </x:c>
      <x:c r="G2523" s="7" t="n">
        <x:v>189.1</x:v>
      </x:c>
      <x:c r="H2523" s="2" t="str">
        <x:v>否</x:v>
      </x:c>
      <x:c r="I2523" s="7" t="n">
        <x:f>IF(AND(ISNUMBER(E2523),ISNUMBER(F2523)),E2523-F2523,"")</x:f>
        <x:v>-41.900000000000006</x:v>
      </x:c>
      <x:c r="J2523" s="2" t="str">
        <x:f>IF(H2523="否","不适用",IF(AND(ISNUMBER(E2523),ISNUMBER(F2523)),IF(I2523&gt;'规则与名单'!$B$2,"是","否"),"未判定"))</x:f>
        <x:v>不适用</x:v>
      </x:c>
      <x:c r="K2523" s="2" t="str">
        <x:f>IF(J2523="是",IF(ISNUMBER(F2523),"测试日GPS","缺失"),IF(ISNUMBER(G2523),"非测试日纯氢",IF(AND(H2523="是",J2523="未判定"),IF(ISNUMBER(F2523),"测试名单无纯氢GPS","缺失"),IF(ISNUMBER(E2523),"非测试日仪表","缺失"))))</x:f>
        <x:v>非测试日纯氢</x:v>
      </x:c>
      <x:c r="L2523" s="7" t="n">
        <x:f>IF(K2523="缺失","",IF(K2523="非测试日纯氢",G2523,IF(K2523="非测试日仪表",E2523,F2523)))</x:f>
        <x:v>189.1</x:v>
      </x:c>
      <x:c r="M2523" s="2" t="n">
        <x:f>IF(K2523="缺失",1,0)</x:f>
        <x:v>0</x:v>
      </x:c>
      <x:c r="N2523" s="2" t="str">
        <x:v>车辆里程查询_20260901-20260930_1024辆_仪表里程.xlsx / L219</x:v>
      </x:c>
      <x:c r="O2523" s="2" t="str">
        <x:v>车辆里程查询_20260901-20260930_1024辆_GPS里程.xlsx / L110</x:v>
      </x:c>
      <x:c r="P2523" s="2" t="str">
        <x:v>车辆纯氢气里程查询_20260901-20260930_1024辆.xlsx / L503</x:v>
      </x:c>
    </x:row>
    <x:row r="2524" ht="22" customHeight="1">
      <x:c r="A2524" s="2" t="n">
        <x:v>103</x:v>
      </x:c>
      <x:c r="B2524" s="2" t="str">
        <x:v>粤AGP4583</x:v>
      </x:c>
      <x:c r="C2524" s="2" t="str">
        <x:v>刘念念</x:v>
      </x:c>
      <x:c r="D2524" s="8" t="d">
        <x:v>2026-09-09T00:00:00.000Z</x:v>
      </x:c>
      <x:c r="E2524" s="7" t="n">
        <x:v>348.1</x:v>
      </x:c>
      <x:c r="F2524" s="7" t="n">
        <x:v>231.6</x:v>
      </x:c>
      <x:c r="G2524" s="7" t="n">
        <x:v>215.5</x:v>
      </x:c>
      <x:c r="H2524" s="2" t="str">
        <x:v>否</x:v>
      </x:c>
      <x:c r="I2524" s="7" t="n">
        <x:f>IF(AND(ISNUMBER(E2524),ISNUMBER(F2524)),E2524-F2524,"")</x:f>
        <x:v>116.50000000000003</x:v>
      </x:c>
      <x:c r="J2524" s="2" t="str">
        <x:f>IF(H2524="否","不适用",IF(AND(ISNUMBER(E2524),ISNUMBER(F2524)),IF(I2524&gt;'规则与名单'!$B$2,"是","否"),"未判定"))</x:f>
        <x:v>不适用</x:v>
      </x:c>
      <x:c r="K2524" s="2" t="str">
        <x:f>IF(J2524="是",IF(ISNUMBER(F2524),"测试日GPS","缺失"),IF(ISNUMBER(G2524),"非测试日纯氢",IF(AND(H2524="是",J2524="未判定"),IF(ISNUMBER(F2524),"测试名单无纯氢GPS","缺失"),IF(ISNUMBER(E2524),"非测试日仪表","缺失"))))</x:f>
        <x:v>非测试日纯氢</x:v>
      </x:c>
      <x:c r="L2524" s="7" t="n">
        <x:f>IF(K2524="缺失","",IF(K2524="非测试日纯氢",G2524,IF(K2524="非测试日仪表",E2524,F2524)))</x:f>
        <x:v>215.5</x:v>
      </x:c>
      <x:c r="M2524" s="2" t="n">
        <x:f>IF(K2524="缺失",1,0)</x:f>
        <x:v>0</x:v>
      </x:c>
      <x:c r="N2524" s="2" t="str">
        <x:v>车辆里程查询_20260901-20260930_1024辆_仪表里程.xlsx / M219</x:v>
      </x:c>
      <x:c r="O2524" s="2" t="str">
        <x:v>车辆里程查询_20260901-20260930_1024辆_GPS里程.xlsx / M110</x:v>
      </x:c>
      <x:c r="P2524" s="2" t="str">
        <x:v>车辆纯氢气里程查询_20260901-20260930_1024辆.xlsx / M503</x:v>
      </x:c>
    </x:row>
    <x:row r="2525" ht="22" customHeight="1">
      <x:c r="A2525" s="2" t="n">
        <x:v>103</x:v>
      </x:c>
      <x:c r="B2525" s="2" t="str">
        <x:v>粤AGP4583</x:v>
      </x:c>
      <x:c r="C2525" s="2" t="str">
        <x:v>刘念念</x:v>
      </x:c>
      <x:c r="D2525" s="8" t="d">
        <x:v>2026-09-10T00:00:00.000Z</x:v>
      </x:c>
      <x:c r="E2525" s="7" t="n">
        <x:v>105.3</x:v>
      </x:c>
      <x:c r="F2525" s="7" t="n">
        <x:v>110.6</x:v>
      </x:c>
      <x:c r="G2525" s="7" t="n">
        <x:v>101.1</x:v>
      </x:c>
      <x:c r="H2525" s="2" t="str">
        <x:v>否</x:v>
      </x:c>
      <x:c r="I2525" s="7" t="n">
        <x:f>IF(AND(ISNUMBER(E2525),ISNUMBER(F2525)),E2525-F2525,"")</x:f>
        <x:v>-5.299999999999997</x:v>
      </x:c>
      <x:c r="J2525" s="2" t="str">
        <x:f>IF(H2525="否","不适用",IF(AND(ISNUMBER(E2525),ISNUMBER(F2525)),IF(I2525&gt;'规则与名单'!$B$2,"是","否"),"未判定"))</x:f>
        <x:v>不适用</x:v>
      </x:c>
      <x:c r="K2525" s="2" t="str">
        <x:f>IF(J2525="是",IF(ISNUMBER(F2525),"测试日GPS","缺失"),IF(ISNUMBER(G2525),"非测试日纯氢",IF(AND(H2525="是",J2525="未判定"),IF(ISNUMBER(F2525),"测试名单无纯氢GPS","缺失"),IF(ISNUMBER(E2525),"非测试日仪表","缺失"))))</x:f>
        <x:v>非测试日纯氢</x:v>
      </x:c>
      <x:c r="L2525" s="7" t="n">
        <x:f>IF(K2525="缺失","",IF(K2525="非测试日纯氢",G2525,IF(K2525="非测试日仪表",E2525,F2525)))</x:f>
        <x:v>101.1</x:v>
      </x:c>
      <x:c r="M2525" s="2" t="n">
        <x:f>IF(K2525="缺失",1,0)</x:f>
        <x:v>0</x:v>
      </x:c>
      <x:c r="N2525" s="2" t="str">
        <x:v>车辆里程查询_20260901-20260930_1024辆_仪表里程.xlsx / N219</x:v>
      </x:c>
      <x:c r="O2525" s="2" t="str">
        <x:v>车辆里程查询_20260901-20260930_1024辆_GPS里程.xlsx / N110</x:v>
      </x:c>
      <x:c r="P2525" s="2" t="str">
        <x:v>车辆纯氢气里程查询_20260901-20260930_1024辆.xlsx / N503</x:v>
      </x:c>
    </x:row>
    <x:row r="2526" ht="22" customHeight="1">
      <x:c r="A2526" s="2" t="n">
        <x:v>103</x:v>
      </x:c>
      <x:c r="B2526" s="2" t="str">
        <x:v>粤AGP4583</x:v>
      </x:c>
      <x:c r="C2526" s="2" t="str">
        <x:v>刘念念</x:v>
      </x:c>
      <x:c r="D2526" s="8" t="d">
        <x:v>2026-09-11T00:00:00.000Z</x:v>
      </x:c>
      <x:c r="E2526" s="7" t="n">
        <x:v>205.2</x:v>
      </x:c>
      <x:c r="F2526" s="7" t="n">
        <x:v>214.1</x:v>
      </x:c>
      <x:c r="G2526" s="7" t="n">
        <x:v>98.3</x:v>
      </x:c>
      <x:c r="H2526" s="2" t="str">
        <x:v>否</x:v>
      </x:c>
      <x:c r="I2526" s="7" t="n">
        <x:f>IF(AND(ISNUMBER(E2526),ISNUMBER(F2526)),E2526-F2526,"")</x:f>
        <x:v>-8.900000000000006</x:v>
      </x:c>
      <x:c r="J2526" s="2" t="str">
        <x:f>IF(H2526="否","不适用",IF(AND(ISNUMBER(E2526),ISNUMBER(F2526)),IF(I2526&gt;'规则与名单'!$B$2,"是","否"),"未判定"))</x:f>
        <x:v>不适用</x:v>
      </x:c>
      <x:c r="K2526" s="2" t="str">
        <x:f>IF(J2526="是",IF(ISNUMBER(F2526),"测试日GPS","缺失"),IF(ISNUMBER(G2526),"非测试日纯氢",IF(AND(H2526="是",J2526="未判定"),IF(ISNUMBER(F2526),"测试名单无纯氢GPS","缺失"),IF(ISNUMBER(E2526),"非测试日仪表","缺失"))))</x:f>
        <x:v>非测试日纯氢</x:v>
      </x:c>
      <x:c r="L2526" s="7" t="n">
        <x:f>IF(K2526="缺失","",IF(K2526="非测试日纯氢",G2526,IF(K2526="非测试日仪表",E2526,F2526)))</x:f>
        <x:v>98.3</x:v>
      </x:c>
      <x:c r="M2526" s="2" t="n">
        <x:f>IF(K2526="缺失",1,0)</x:f>
        <x:v>0</x:v>
      </x:c>
      <x:c r="N2526" s="2" t="str">
        <x:v>车辆里程查询_20260901-20260930_1024辆_仪表里程.xlsx / O219</x:v>
      </x:c>
      <x:c r="O2526" s="2" t="str">
        <x:v>车辆里程查询_20260901-20260930_1024辆_GPS里程.xlsx / O110</x:v>
      </x:c>
      <x:c r="P2526" s="2" t="str">
        <x:v>车辆纯氢气里程查询_20260901-20260930_1024辆.xlsx / O503</x:v>
      </x:c>
    </x:row>
    <x:row r="2527" ht="22" customHeight="1">
      <x:c r="A2527" s="2" t="n">
        <x:v>103</x:v>
      </x:c>
      <x:c r="B2527" s="2" t="str">
        <x:v>粤AGP4583</x:v>
      </x:c>
      <x:c r="C2527" s="2" t="str">
        <x:v>刘念念</x:v>
      </x:c>
      <x:c r="D2527" s="8" t="d">
        <x:v>2026-09-12T00:00:00.000Z</x:v>
      </x:c>
      <x:c r="E2527" s="7" t="n">
        <x:v>109.4</x:v>
      </x:c>
      <x:c r="F2527" s="7" t="n">
        <x:v>169.1</x:v>
      </x:c>
      <x:c r="G2527" s="7" t="n">
        <x:v>105.5</x:v>
      </x:c>
      <x:c r="H2527" s="2" t="str">
        <x:v>否</x:v>
      </x:c>
      <x:c r="I2527" s="7" t="n">
        <x:f>IF(AND(ISNUMBER(E2527),ISNUMBER(F2527)),E2527-F2527,"")</x:f>
        <x:v>-59.69999999999999</x:v>
      </x:c>
      <x:c r="J2527" s="2" t="str">
        <x:f>IF(H2527="否","不适用",IF(AND(ISNUMBER(E2527),ISNUMBER(F2527)),IF(I2527&gt;'规则与名单'!$B$2,"是","否"),"未判定"))</x:f>
        <x:v>不适用</x:v>
      </x:c>
      <x:c r="K2527" s="2" t="str">
        <x:f>IF(J2527="是",IF(ISNUMBER(F2527),"测试日GPS","缺失"),IF(ISNUMBER(G2527),"非测试日纯氢",IF(AND(H2527="是",J2527="未判定"),IF(ISNUMBER(F2527),"测试名单无纯氢GPS","缺失"),IF(ISNUMBER(E2527),"非测试日仪表","缺失"))))</x:f>
        <x:v>非测试日纯氢</x:v>
      </x:c>
      <x:c r="L2527" s="7" t="n">
        <x:f>IF(K2527="缺失","",IF(K2527="非测试日纯氢",G2527,IF(K2527="非测试日仪表",E2527,F2527)))</x:f>
        <x:v>105.5</x:v>
      </x:c>
      <x:c r="M2527" s="2" t="n">
        <x:f>IF(K2527="缺失",1,0)</x:f>
        <x:v>0</x:v>
      </x:c>
      <x:c r="N2527" s="2" t="str">
        <x:v>车辆里程查询_20260901-20260930_1024辆_仪表里程.xlsx / P219</x:v>
      </x:c>
      <x:c r="O2527" s="2" t="str">
        <x:v>车辆里程查询_20260901-20260930_1024辆_GPS里程.xlsx / P110</x:v>
      </x:c>
      <x:c r="P2527" s="2" t="str">
        <x:v>车辆纯氢气里程查询_20260901-20260930_1024辆.xlsx / P503</x:v>
      </x:c>
    </x:row>
    <x:row r="2528" ht="22" customHeight="1">
      <x:c r="A2528" s="2" t="n">
        <x:v>103</x:v>
      </x:c>
      <x:c r="B2528" s="2" t="str">
        <x:v>粤AGP4583</x:v>
      </x:c>
      <x:c r="C2528" s="2" t="str">
        <x:v>刘念念</x:v>
      </x:c>
      <x:c r="D2528" s="8" t="d">
        <x:v>2026-09-13T00:00:00.000Z</x:v>
      </x:c>
      <x:c r="E2528" s="7" t="n">
        <x:v>109.3</x:v>
      </x:c>
      <x:c r="F2528" s="7" t="n">
        <x:v>52.9</x:v>
      </x:c>
      <x:c r="G2528" s="7" t="n">
        <x:v>33.3</x:v>
      </x:c>
      <x:c r="H2528" s="2" t="str">
        <x:v>否</x:v>
      </x:c>
      <x:c r="I2528" s="7" t="n">
        <x:f>IF(AND(ISNUMBER(E2528),ISNUMBER(F2528)),E2528-F2528,"")</x:f>
        <x:v>56.4</x:v>
      </x:c>
      <x:c r="J2528" s="2" t="str">
        <x:f>IF(H2528="否","不适用",IF(AND(ISNUMBER(E2528),ISNUMBER(F2528)),IF(I2528&gt;'规则与名单'!$B$2,"是","否"),"未判定"))</x:f>
        <x:v>不适用</x:v>
      </x:c>
      <x:c r="K2528" s="2" t="str">
        <x:f>IF(J2528="是",IF(ISNUMBER(F2528),"测试日GPS","缺失"),IF(ISNUMBER(G2528),"非测试日纯氢",IF(AND(H2528="是",J2528="未判定"),IF(ISNUMBER(F2528),"测试名单无纯氢GPS","缺失"),IF(ISNUMBER(E2528),"非测试日仪表","缺失"))))</x:f>
        <x:v>非测试日纯氢</x:v>
      </x:c>
      <x:c r="L2528" s="7" t="n">
        <x:f>IF(K2528="缺失","",IF(K2528="非测试日纯氢",G2528,IF(K2528="非测试日仪表",E2528,F2528)))</x:f>
        <x:v>33.3</x:v>
      </x:c>
      <x:c r="M2528" s="2" t="n">
        <x:f>IF(K2528="缺失",1,0)</x:f>
        <x:v>0</x:v>
      </x:c>
      <x:c r="N2528" s="2" t="str">
        <x:v>车辆里程查询_20260901-20260930_1024辆_仪表里程.xlsx / Q219</x:v>
      </x:c>
      <x:c r="O2528" s="2" t="str">
        <x:v>车辆里程查询_20260901-20260930_1024辆_GPS里程.xlsx / Q110</x:v>
      </x:c>
      <x:c r="P2528" s="2" t="str">
        <x:v>车辆纯氢气里程查询_20260901-20260930_1024辆.xlsx / Q503</x:v>
      </x:c>
    </x:row>
    <x:row r="2529" ht="22" customHeight="1">
      <x:c r="A2529" s="2" t="n">
        <x:v>103</x:v>
      </x:c>
      <x:c r="B2529" s="2" t="str">
        <x:v>粤AGP4583</x:v>
      </x:c>
      <x:c r="C2529" s="2" t="str">
        <x:v>刘念念</x:v>
      </x:c>
      <x:c r="D2529" s="8" t="d">
        <x:v>2026-09-14T00:00:00.000Z</x:v>
      </x:c>
      <x:c r="E2529" s="7" t="n">
        <x:v>240.8</x:v>
      </x:c>
      <x:c r="F2529" s="7" t="n">
        <x:v>249.9</x:v>
      </x:c>
      <x:c r="G2529" s="7" t="n">
        <x:v>190.1</x:v>
      </x:c>
      <x:c r="H2529" s="2" t="str">
        <x:v>否</x:v>
      </x:c>
      <x:c r="I2529" s="7" t="n">
        <x:f>IF(AND(ISNUMBER(E2529),ISNUMBER(F2529)),E2529-F2529,"")</x:f>
        <x:v>-9.099999999999994</x:v>
      </x:c>
      <x:c r="J2529" s="2" t="str">
        <x:f>IF(H2529="否","不适用",IF(AND(ISNUMBER(E2529),ISNUMBER(F2529)),IF(I2529&gt;'规则与名单'!$B$2,"是","否"),"未判定"))</x:f>
        <x:v>不适用</x:v>
      </x:c>
      <x:c r="K2529" s="2" t="str">
        <x:f>IF(J2529="是",IF(ISNUMBER(F2529),"测试日GPS","缺失"),IF(ISNUMBER(G2529),"非测试日纯氢",IF(AND(H2529="是",J2529="未判定"),IF(ISNUMBER(F2529),"测试名单无纯氢GPS","缺失"),IF(ISNUMBER(E2529),"非测试日仪表","缺失"))))</x:f>
        <x:v>非测试日纯氢</x:v>
      </x:c>
      <x:c r="L2529" s="7" t="n">
        <x:f>IF(K2529="缺失","",IF(K2529="非测试日纯氢",G2529,IF(K2529="非测试日仪表",E2529,F2529)))</x:f>
        <x:v>190.1</x:v>
      </x:c>
      <x:c r="M2529" s="2" t="n">
        <x:f>IF(K2529="缺失",1,0)</x:f>
        <x:v>0</x:v>
      </x:c>
      <x:c r="N2529" s="2" t="str">
        <x:v>车辆里程查询_20260901-20260930_1024辆_仪表里程.xlsx / R219</x:v>
      </x:c>
      <x:c r="O2529" s="2" t="str">
        <x:v>车辆里程查询_20260901-20260930_1024辆_GPS里程.xlsx / R110</x:v>
      </x:c>
      <x:c r="P2529" s="2" t="str">
        <x:v>车辆纯氢气里程查询_20260901-20260930_1024辆.xlsx / R503</x:v>
      </x:c>
    </x:row>
    <x:row r="2530" ht="22" customHeight="1">
      <x:c r="A2530" s="2" t="n">
        <x:v>103</x:v>
      </x:c>
      <x:c r="B2530" s="2" t="str">
        <x:v>粤AGP4583</x:v>
      </x:c>
      <x:c r="C2530" s="2" t="str">
        <x:v>刘念念</x:v>
      </x:c>
      <x:c r="D2530" s="8" t="d">
        <x:v>2026-09-15T00:00:00.000Z</x:v>
      </x:c>
      <x:c r="E2530" s="7" t="n">
        <x:v>86.2</x:v>
      </x:c>
      <x:c r="F2530" s="7" t="n">
        <x:v>93.2</x:v>
      </x:c>
      <x:c r="G2530" s="7" t="n">
        <x:v>70.2</x:v>
      </x:c>
      <x:c r="H2530" s="2" t="str">
        <x:v>否</x:v>
      </x:c>
      <x:c r="I2530" s="7" t="n">
        <x:f>IF(AND(ISNUMBER(E2530),ISNUMBER(F2530)),E2530-F2530,"")</x:f>
        <x:v>-7</x:v>
      </x:c>
      <x:c r="J2530" s="2" t="str">
        <x:f>IF(H2530="否","不适用",IF(AND(ISNUMBER(E2530),ISNUMBER(F2530)),IF(I2530&gt;'规则与名单'!$B$2,"是","否"),"未判定"))</x:f>
        <x:v>不适用</x:v>
      </x:c>
      <x:c r="K2530" s="2" t="str">
        <x:f>IF(J2530="是",IF(ISNUMBER(F2530),"测试日GPS","缺失"),IF(ISNUMBER(G2530),"非测试日纯氢",IF(AND(H2530="是",J2530="未判定"),IF(ISNUMBER(F2530),"测试名单无纯氢GPS","缺失"),IF(ISNUMBER(E2530),"非测试日仪表","缺失"))))</x:f>
        <x:v>非测试日纯氢</x:v>
      </x:c>
      <x:c r="L2530" s="7" t="n">
        <x:f>IF(K2530="缺失","",IF(K2530="非测试日纯氢",G2530,IF(K2530="非测试日仪表",E2530,F2530)))</x:f>
        <x:v>70.2</x:v>
      </x:c>
      <x:c r="M2530" s="2" t="n">
        <x:f>IF(K2530="缺失",1,0)</x:f>
        <x:v>0</x:v>
      </x:c>
      <x:c r="N2530" s="2" t="str">
        <x:v>车辆里程查询_20260901-20260930_1024辆_仪表里程.xlsx / S219</x:v>
      </x:c>
      <x:c r="O2530" s="2" t="str">
        <x:v>车辆里程查询_20260901-20260930_1024辆_GPS里程.xlsx / S110</x:v>
      </x:c>
      <x:c r="P2530" s="2" t="str">
        <x:v>车辆纯氢气里程查询_20260901-20260930_1024辆.xlsx / S503</x:v>
      </x:c>
    </x:row>
    <x:row r="2531" ht="22" customHeight="1">
      <x:c r="A2531" s="2" t="n">
        <x:v>103</x:v>
      </x:c>
      <x:c r="B2531" s="2" t="str">
        <x:v>粤AGP4583</x:v>
      </x:c>
      <x:c r="C2531" s="2" t="str">
        <x:v>刘念念</x:v>
      </x:c>
      <x:c r="D2531" s="8" t="d">
        <x:v>2026-09-16T00:00:00.000Z</x:v>
      </x:c>
      <x:c r="E2531" s="7" t="n">
        <x:v>251.3</x:v>
      </x:c>
      <x:c r="F2531" s="7" t="n">
        <x:v>261.2</x:v>
      </x:c>
      <x:c r="G2531" s="7" t="n">
        <x:v>219.4</x:v>
      </x:c>
      <x:c r="H2531" s="2" t="str">
        <x:v>否</x:v>
      </x:c>
      <x:c r="I2531" s="7" t="n">
        <x:f>IF(AND(ISNUMBER(E2531),ISNUMBER(F2531)),E2531-F2531,"")</x:f>
        <x:v>-9.899999999999977</x:v>
      </x:c>
      <x:c r="J2531" s="2" t="str">
        <x:f>IF(H2531="否","不适用",IF(AND(ISNUMBER(E2531),ISNUMBER(F2531)),IF(I2531&gt;'规则与名单'!$B$2,"是","否"),"未判定"))</x:f>
        <x:v>不适用</x:v>
      </x:c>
      <x:c r="K2531" s="2" t="str">
        <x:f>IF(J2531="是",IF(ISNUMBER(F2531),"测试日GPS","缺失"),IF(ISNUMBER(G2531),"非测试日纯氢",IF(AND(H2531="是",J2531="未判定"),IF(ISNUMBER(F2531),"测试名单无纯氢GPS","缺失"),IF(ISNUMBER(E2531),"非测试日仪表","缺失"))))</x:f>
        <x:v>非测试日纯氢</x:v>
      </x:c>
      <x:c r="L2531" s="7" t="n">
        <x:f>IF(K2531="缺失","",IF(K2531="非测试日纯氢",G2531,IF(K2531="非测试日仪表",E2531,F2531)))</x:f>
        <x:v>219.4</x:v>
      </x:c>
      <x:c r="M2531" s="2" t="n">
        <x:f>IF(K2531="缺失",1,0)</x:f>
        <x:v>0</x:v>
      </x:c>
      <x:c r="N2531" s="2" t="str">
        <x:v>车辆里程查询_20260901-20260930_1024辆_仪表里程.xlsx / T219</x:v>
      </x:c>
      <x:c r="O2531" s="2" t="str">
        <x:v>车辆里程查询_20260901-20260930_1024辆_GPS里程.xlsx / T110</x:v>
      </x:c>
      <x:c r="P2531" s="2" t="str">
        <x:v>车辆纯氢气里程查询_20260901-20260930_1024辆.xlsx / T503</x:v>
      </x:c>
    </x:row>
    <x:row r="2532" ht="22" customHeight="1">
      <x:c r="A2532" s="2" t="n">
        <x:v>103</x:v>
      </x:c>
      <x:c r="B2532" s="2" t="str">
        <x:v>粤AGP4583</x:v>
      </x:c>
      <x:c r="C2532" s="2" t="str">
        <x:v>刘念念</x:v>
      </x:c>
      <x:c r="D2532" s="8" t="d">
        <x:v>2026-09-17T00:00:00.000Z</x:v>
      </x:c>
      <x:c r="E2532" s="7" t="n">
        <x:v>251.5</x:v>
      </x:c>
      <x:c r="F2532" s="7" t="n">
        <x:v>262.2</x:v>
      </x:c>
      <x:c r="G2532" s="7" t="n">
        <x:v>232</x:v>
      </x:c>
      <x:c r="H2532" s="2" t="str">
        <x:v>否</x:v>
      </x:c>
      <x:c r="I2532" s="7" t="n">
        <x:f>IF(AND(ISNUMBER(E2532),ISNUMBER(F2532)),E2532-F2532,"")</x:f>
        <x:v>-10.699999999999989</x:v>
      </x:c>
      <x:c r="J2532" s="2" t="str">
        <x:f>IF(H2532="否","不适用",IF(AND(ISNUMBER(E2532),ISNUMBER(F2532)),IF(I2532&gt;'规则与名单'!$B$2,"是","否"),"未判定"))</x:f>
        <x:v>不适用</x:v>
      </x:c>
      <x:c r="K2532" s="2" t="str">
        <x:f>IF(J2532="是",IF(ISNUMBER(F2532),"测试日GPS","缺失"),IF(ISNUMBER(G2532),"非测试日纯氢",IF(AND(H2532="是",J2532="未判定"),IF(ISNUMBER(F2532),"测试名单无纯氢GPS","缺失"),IF(ISNUMBER(E2532),"非测试日仪表","缺失"))))</x:f>
        <x:v>非测试日纯氢</x:v>
      </x:c>
      <x:c r="L2532" s="7" t="n">
        <x:f>IF(K2532="缺失","",IF(K2532="非测试日纯氢",G2532,IF(K2532="非测试日仪表",E2532,F2532)))</x:f>
        <x:v>232</x:v>
      </x:c>
      <x:c r="M2532" s="2" t="n">
        <x:f>IF(K2532="缺失",1,0)</x:f>
        <x:v>0</x:v>
      </x:c>
      <x:c r="N2532" s="2" t="str">
        <x:v>车辆里程查询_20260901-20260930_1024辆_仪表里程.xlsx / U219</x:v>
      </x:c>
      <x:c r="O2532" s="2" t="str">
        <x:v>车辆里程查询_20260901-20260930_1024辆_GPS里程.xlsx / U110</x:v>
      </x:c>
      <x:c r="P2532" s="2" t="str">
        <x:v>车辆纯氢气里程查询_20260901-20260930_1024辆.xlsx / U503</x:v>
      </x:c>
    </x:row>
    <x:row r="2533" ht="22" customHeight="1">
      <x:c r="A2533" s="2" t="n">
        <x:v>103</x:v>
      </x:c>
      <x:c r="B2533" s="2" t="str">
        <x:v>粤AGP4583</x:v>
      </x:c>
      <x:c r="C2533" s="2" t="str">
        <x:v>刘念念</x:v>
      </x:c>
      <x:c r="D2533" s="8" t="d">
        <x:v>2026-09-18T00:00:00.000Z</x:v>
      </x:c>
      <x:c r="E2533" s="7" t="n">
        <x:v>208.2</x:v>
      </x:c>
      <x:c r="F2533" s="7" t="n">
        <x:v>216.1</x:v>
      </x:c>
      <x:c r="G2533" s="7" t="n">
        <x:v>168.9</x:v>
      </x:c>
      <x:c r="H2533" s="2" t="str">
        <x:v>否</x:v>
      </x:c>
      <x:c r="I2533" s="7" t="n">
        <x:f>IF(AND(ISNUMBER(E2533),ISNUMBER(F2533)),E2533-F2533,"")</x:f>
        <x:v>-7.900000000000006</x:v>
      </x:c>
      <x:c r="J2533" s="2" t="str">
        <x:f>IF(H2533="否","不适用",IF(AND(ISNUMBER(E2533),ISNUMBER(F2533)),IF(I2533&gt;'规则与名单'!$B$2,"是","否"),"未判定"))</x:f>
        <x:v>不适用</x:v>
      </x:c>
      <x:c r="K2533" s="2" t="str">
        <x:f>IF(J2533="是",IF(ISNUMBER(F2533),"测试日GPS","缺失"),IF(ISNUMBER(G2533),"非测试日纯氢",IF(AND(H2533="是",J2533="未判定"),IF(ISNUMBER(F2533),"测试名单无纯氢GPS","缺失"),IF(ISNUMBER(E2533),"非测试日仪表","缺失"))))</x:f>
        <x:v>非测试日纯氢</x:v>
      </x:c>
      <x:c r="L2533" s="7" t="n">
        <x:f>IF(K2533="缺失","",IF(K2533="非测试日纯氢",G2533,IF(K2533="非测试日仪表",E2533,F2533)))</x:f>
        <x:v>168.9</x:v>
      </x:c>
      <x:c r="M2533" s="2" t="n">
        <x:f>IF(K2533="缺失",1,0)</x:f>
        <x:v>0</x:v>
      </x:c>
      <x:c r="N2533" s="2" t="str">
        <x:v>车辆里程查询_20260901-20260930_1024辆_仪表里程.xlsx / V219</x:v>
      </x:c>
      <x:c r="O2533" s="2" t="str">
        <x:v>车辆里程查询_20260901-20260930_1024辆_GPS里程.xlsx / V110</x:v>
      </x:c>
      <x:c r="P2533" s="2" t="str">
        <x:v>车辆纯氢气里程查询_20260901-20260930_1024辆.xlsx / V503</x:v>
      </x:c>
    </x:row>
    <x:row r="2534" ht="22" customHeight="1">
      <x:c r="A2534" s="2" t="n">
        <x:v>103</x:v>
      </x:c>
      <x:c r="B2534" s="2" t="str">
        <x:v>粤AGP4583</x:v>
      </x:c>
      <x:c r="C2534" s="2" t="str">
        <x:v>刘念念</x:v>
      </x:c>
      <x:c r="D2534" s="8" t="d">
        <x:v>2026-09-19T00:00:00.000Z</x:v>
      </x:c>
      <x:c r="E2534" s="7" t="n">
        <x:v>8.1</x:v>
      </x:c>
      <x:c r="F2534" s="7" t="n">
        <x:v>8</x:v>
      </x:c>
      <x:c r="G2534" s="7" t="n">
        <x:v>7.8</x:v>
      </x:c>
      <x:c r="H2534" s="2" t="str">
        <x:v>否</x:v>
      </x:c>
      <x:c r="I2534" s="7" t="n">
        <x:f>IF(AND(ISNUMBER(E2534),ISNUMBER(F2534)),E2534-F2534,"")</x:f>
        <x:v>0.09999999999999964</x:v>
      </x:c>
      <x:c r="J2534" s="2" t="str">
        <x:f>IF(H2534="否","不适用",IF(AND(ISNUMBER(E2534),ISNUMBER(F2534)),IF(I2534&gt;'规则与名单'!$B$2,"是","否"),"未判定"))</x:f>
        <x:v>不适用</x:v>
      </x:c>
      <x:c r="K2534" s="2" t="str">
        <x:f>IF(J2534="是",IF(ISNUMBER(F2534),"测试日GPS","缺失"),IF(ISNUMBER(G2534),"非测试日纯氢",IF(AND(H2534="是",J2534="未判定"),IF(ISNUMBER(F2534),"测试名单无纯氢GPS","缺失"),IF(ISNUMBER(E2534),"非测试日仪表","缺失"))))</x:f>
        <x:v>非测试日纯氢</x:v>
      </x:c>
      <x:c r="L2534" s="7" t="n">
        <x:f>IF(K2534="缺失","",IF(K2534="非测试日纯氢",G2534,IF(K2534="非测试日仪表",E2534,F2534)))</x:f>
        <x:v>7.8</x:v>
      </x:c>
      <x:c r="M2534" s="2" t="n">
        <x:f>IF(K2534="缺失",1,0)</x:f>
        <x:v>0</x:v>
      </x:c>
      <x:c r="N2534" s="2" t="str">
        <x:v>车辆里程查询_20260901-20260930_1024辆_仪表里程.xlsx / W219</x:v>
      </x:c>
      <x:c r="O2534" s="2" t="str">
        <x:v>车辆里程查询_20260901-20260930_1024辆_GPS里程.xlsx / W110</x:v>
      </x:c>
      <x:c r="P2534" s="2" t="str">
        <x:v>车辆纯氢气里程查询_20260901-20260930_1024辆.xlsx / W503</x:v>
      </x:c>
    </x:row>
    <x:row r="2535" ht="22" customHeight="1">
      <x:c r="A2535" s="2" t="n">
        <x:v>103</x:v>
      </x:c>
      <x:c r="B2535" s="2" t="str">
        <x:v>粤AGP4583</x:v>
      </x:c>
      <x:c r="C2535" s="2" t="str">
        <x:v>刘念念</x:v>
      </x:c>
      <x:c r="D2535" s="8" t="d">
        <x:v>2026-09-20T00:00:00.000Z</x:v>
      </x:c>
      <x:c r="E2535" s="7" t="n">
        <x:v>190.3</x:v>
      </x:c>
      <x:c r="F2535" s="7" t="n">
        <x:v>195.3</x:v>
      </x:c>
      <x:c r="G2535" s="7" t="n">
        <x:v>167.7</x:v>
      </x:c>
      <x:c r="H2535" s="2" t="str">
        <x:v>否</x:v>
      </x:c>
      <x:c r="I2535" s="7" t="n">
        <x:f>IF(AND(ISNUMBER(E2535),ISNUMBER(F2535)),E2535-F2535,"")</x:f>
        <x:v>-5</x:v>
      </x:c>
      <x:c r="J2535" s="2" t="str">
        <x:f>IF(H2535="否","不适用",IF(AND(ISNUMBER(E2535),ISNUMBER(F2535)),IF(I2535&gt;'规则与名单'!$B$2,"是","否"),"未判定"))</x:f>
        <x:v>不适用</x:v>
      </x:c>
      <x:c r="K2535" s="2" t="str">
        <x:f>IF(J2535="是",IF(ISNUMBER(F2535),"测试日GPS","缺失"),IF(ISNUMBER(G2535),"非测试日纯氢",IF(AND(H2535="是",J2535="未判定"),IF(ISNUMBER(F2535),"测试名单无纯氢GPS","缺失"),IF(ISNUMBER(E2535),"非测试日仪表","缺失"))))</x:f>
        <x:v>非测试日纯氢</x:v>
      </x:c>
      <x:c r="L2535" s="7" t="n">
        <x:f>IF(K2535="缺失","",IF(K2535="非测试日纯氢",G2535,IF(K2535="非测试日仪表",E2535,F2535)))</x:f>
        <x:v>167.7</x:v>
      </x:c>
      <x:c r="M2535" s="2" t="n">
        <x:f>IF(K2535="缺失",1,0)</x:f>
        <x:v>0</x:v>
      </x:c>
      <x:c r="N2535" s="2" t="str">
        <x:v>车辆里程查询_20260901-20260930_1024辆_仪表里程.xlsx / X219</x:v>
      </x:c>
      <x:c r="O2535" s="2" t="str">
        <x:v>车辆里程查询_20260901-20260930_1024辆_GPS里程.xlsx / X110</x:v>
      </x:c>
      <x:c r="P2535" s="2" t="str">
        <x:v>车辆纯氢气里程查询_20260901-20260930_1024辆.xlsx / X503</x:v>
      </x:c>
    </x:row>
    <x:row r="2536" ht="22" customHeight="1">
      <x:c r="A2536" s="2" t="n">
        <x:v>103</x:v>
      </x:c>
      <x:c r="B2536" s="2" t="str">
        <x:v>粤AGP4583</x:v>
      </x:c>
      <x:c r="C2536" s="2" t="str">
        <x:v>刘念念</x:v>
      </x:c>
      <x:c r="D2536" s="8" t="d">
        <x:v>2026-09-21T00:00:00.000Z</x:v>
      </x:c>
      <x:c r="E2536" s="7" t="n">
        <x:v>259.4</x:v>
      </x:c>
      <x:c r="F2536" s="7" t="n">
        <x:v>240.7</x:v>
      </x:c>
      <x:c r="G2536" s="7" t="n">
        <x:v>220.7</x:v>
      </x:c>
      <x:c r="H2536" s="2" t="str">
        <x:v>否</x:v>
      </x:c>
      <x:c r="I2536" s="7" t="n">
        <x:f>IF(AND(ISNUMBER(E2536),ISNUMBER(F2536)),E2536-F2536,"")</x:f>
        <x:v>18.69999999999999</x:v>
      </x:c>
      <x:c r="J2536" s="2" t="str">
        <x:f>IF(H2536="否","不适用",IF(AND(ISNUMBER(E2536),ISNUMBER(F2536)),IF(I2536&gt;'规则与名单'!$B$2,"是","否"),"未判定"))</x:f>
        <x:v>不适用</x:v>
      </x:c>
      <x:c r="K2536" s="2" t="str">
        <x:f>IF(J2536="是",IF(ISNUMBER(F2536),"测试日GPS","缺失"),IF(ISNUMBER(G2536),"非测试日纯氢",IF(AND(H2536="是",J2536="未判定"),IF(ISNUMBER(F2536),"测试名单无纯氢GPS","缺失"),IF(ISNUMBER(E2536),"非测试日仪表","缺失"))))</x:f>
        <x:v>非测试日纯氢</x:v>
      </x:c>
      <x:c r="L2536" s="7" t="n">
        <x:f>IF(K2536="缺失","",IF(K2536="非测试日纯氢",G2536,IF(K2536="非测试日仪表",E2536,F2536)))</x:f>
        <x:v>220.7</x:v>
      </x:c>
      <x:c r="M2536" s="2" t="n">
        <x:f>IF(K2536="缺失",1,0)</x:f>
        <x:v>0</x:v>
      </x:c>
      <x:c r="N2536" s="2" t="str">
        <x:v>车辆里程查询_20260901-20260930_1024辆_仪表里程.xlsx / Y219</x:v>
      </x:c>
      <x:c r="O2536" s="2" t="str">
        <x:v>车辆里程查询_20260901-20260930_1024辆_GPS里程.xlsx / Y110</x:v>
      </x:c>
      <x:c r="P2536" s="2" t="str">
        <x:v>车辆纯氢气里程查询_20260901-20260930_1024辆.xlsx / Y503</x:v>
      </x:c>
    </x:row>
    <x:row r="2537" ht="22" customHeight="1">
      <x:c r="A2537" s="2" t="n">
        <x:v>103</x:v>
      </x:c>
      <x:c r="B2537" s="2" t="str">
        <x:v>粤AGP4583</x:v>
      </x:c>
      <x:c r="C2537" s="2" t="str">
        <x:v>刘念念</x:v>
      </x:c>
      <x:c r="D2537" s="8" t="d">
        <x:v>2026-09-22T00:00:00.000Z</x:v>
      </x:c>
      <x:c r="E2537" s="7" t="n">
        <x:v>151.1</x:v>
      </x:c>
      <x:c r="F2537" s="7" t="n">
        <x:v>157.9</x:v>
      </x:c>
      <x:c r="G2537" s="7" t="n">
        <x:v>146.1</x:v>
      </x:c>
      <x:c r="H2537" s="2" t="str">
        <x:v>否</x:v>
      </x:c>
      <x:c r="I2537" s="7" t="n">
        <x:f>IF(AND(ISNUMBER(E2537),ISNUMBER(F2537)),E2537-F2537,"")</x:f>
        <x:v>-6.800000000000011</x:v>
      </x:c>
      <x:c r="J2537" s="2" t="str">
        <x:f>IF(H2537="否","不适用",IF(AND(ISNUMBER(E2537),ISNUMBER(F2537)),IF(I2537&gt;'规则与名单'!$B$2,"是","否"),"未判定"))</x:f>
        <x:v>不适用</x:v>
      </x:c>
      <x:c r="K2537" s="2" t="str">
        <x:f>IF(J2537="是",IF(ISNUMBER(F2537),"测试日GPS","缺失"),IF(ISNUMBER(G2537),"非测试日纯氢",IF(AND(H2537="是",J2537="未判定"),IF(ISNUMBER(F2537),"测试名单无纯氢GPS","缺失"),IF(ISNUMBER(E2537),"非测试日仪表","缺失"))))</x:f>
        <x:v>非测试日纯氢</x:v>
      </x:c>
      <x:c r="L2537" s="7" t="n">
        <x:f>IF(K2537="缺失","",IF(K2537="非测试日纯氢",G2537,IF(K2537="非测试日仪表",E2537,F2537)))</x:f>
        <x:v>146.1</x:v>
      </x:c>
      <x:c r="M2537" s="2" t="n">
        <x:f>IF(K2537="缺失",1,0)</x:f>
        <x:v>0</x:v>
      </x:c>
      <x:c r="N2537" s="2" t="str">
        <x:v>车辆里程查询_20260901-20260930_1024辆_仪表里程.xlsx / Z219</x:v>
      </x:c>
      <x:c r="O2537" s="2" t="str">
        <x:v>车辆里程查询_20260901-20260930_1024辆_GPS里程.xlsx / Z110</x:v>
      </x:c>
      <x:c r="P2537" s="2" t="str">
        <x:v>车辆纯氢气里程查询_20260901-20260930_1024辆.xlsx / Z503</x:v>
      </x:c>
    </x:row>
    <x:row r="2538" ht="22" customHeight="1">
      <x:c r="A2538" s="2" t="n">
        <x:v>103</x:v>
      </x:c>
      <x:c r="B2538" s="2" t="str">
        <x:v>粤AGP4583</x:v>
      </x:c>
      <x:c r="C2538" s="2" t="str">
        <x:v>刘念念</x:v>
      </x:c>
      <x:c r="D2538" s="8" t="d">
        <x:v>2026-09-23T00:00:00.000Z</x:v>
      </x:c>
      <x:c r="E2538" s="7" t="n">
        <x:v>165.1</x:v>
      </x:c>
      <x:c r="F2538" s="7" t="n">
        <x:v>173.9</x:v>
      </x:c>
      <x:c r="G2538" s="7" t="n">
        <x:v>157.9</x:v>
      </x:c>
      <x:c r="H2538" s="2" t="str">
        <x:v>否</x:v>
      </x:c>
      <x:c r="I2538" s="7" t="n">
        <x:f>IF(AND(ISNUMBER(E2538),ISNUMBER(F2538)),E2538-F2538,"")</x:f>
        <x:v>-8.800000000000011</x:v>
      </x:c>
      <x:c r="J2538" s="2" t="str">
        <x:f>IF(H2538="否","不适用",IF(AND(ISNUMBER(E2538),ISNUMBER(F2538)),IF(I2538&gt;'规则与名单'!$B$2,"是","否"),"未判定"))</x:f>
        <x:v>不适用</x:v>
      </x:c>
      <x:c r="K2538" s="2" t="str">
        <x:f>IF(J2538="是",IF(ISNUMBER(F2538),"测试日GPS","缺失"),IF(ISNUMBER(G2538),"非测试日纯氢",IF(AND(H2538="是",J2538="未判定"),IF(ISNUMBER(F2538),"测试名单无纯氢GPS","缺失"),IF(ISNUMBER(E2538),"非测试日仪表","缺失"))))</x:f>
        <x:v>非测试日纯氢</x:v>
      </x:c>
      <x:c r="L2538" s="7" t="n">
        <x:f>IF(K2538="缺失","",IF(K2538="非测试日纯氢",G2538,IF(K2538="非测试日仪表",E2538,F2538)))</x:f>
        <x:v>157.9</x:v>
      </x:c>
      <x:c r="M2538" s="2" t="n">
        <x:f>IF(K2538="缺失",1,0)</x:f>
        <x:v>0</x:v>
      </x:c>
      <x:c r="N2538" s="2" t="str">
        <x:v>车辆里程查询_20260901-20260930_1024辆_仪表里程.xlsx / AA219</x:v>
      </x:c>
      <x:c r="O2538" s="2" t="str">
        <x:v>车辆里程查询_20260901-20260930_1024辆_GPS里程.xlsx / AA110</x:v>
      </x:c>
      <x:c r="P2538" s="2" t="str">
        <x:v>车辆纯氢气里程查询_20260901-20260930_1024辆.xlsx / AA503</x:v>
      </x:c>
    </x:row>
    <x:row r="2539" ht="22" customHeight="1">
      <x:c r="A2539" s="2" t="n">
        <x:v>103</x:v>
      </x:c>
      <x:c r="B2539" s="2" t="str">
        <x:v>粤AGP4583</x:v>
      </x:c>
      <x:c r="C2539" s="2" t="str">
        <x:v>刘念念</x:v>
      </x:c>
      <x:c r="D2539" s="8" t="d">
        <x:v>2026-09-24T00:00:00.000Z</x:v>
      </x:c>
      <x:c r="E2539" s="7" t="n">
        <x:v>232.7</x:v>
      </x:c>
      <x:c r="F2539" s="7" t="n">
        <x:v>389.8</x:v>
      </x:c>
      <x:c r="G2539" s="7" t="n">
        <x:v>363.3</x:v>
      </x:c>
      <x:c r="H2539" s="2" t="str">
        <x:v>否</x:v>
      </x:c>
      <x:c r="I2539" s="7" t="n">
        <x:f>IF(AND(ISNUMBER(E2539),ISNUMBER(F2539)),E2539-F2539,"")</x:f>
        <x:v>-157.10000000000002</x:v>
      </x:c>
      <x:c r="J2539" s="2" t="str">
        <x:f>IF(H2539="否","不适用",IF(AND(ISNUMBER(E2539),ISNUMBER(F2539)),IF(I2539&gt;'规则与名单'!$B$2,"是","否"),"未判定"))</x:f>
        <x:v>不适用</x:v>
      </x:c>
      <x:c r="K2539" s="2" t="str">
        <x:f>IF(J2539="是",IF(ISNUMBER(F2539),"测试日GPS","缺失"),IF(ISNUMBER(G2539),"非测试日纯氢",IF(AND(H2539="是",J2539="未判定"),IF(ISNUMBER(F2539),"测试名单无纯氢GPS","缺失"),IF(ISNUMBER(E2539),"非测试日仪表","缺失"))))</x:f>
        <x:v>非测试日纯氢</x:v>
      </x:c>
      <x:c r="L2539" s="7" t="n">
        <x:f>IF(K2539="缺失","",IF(K2539="非测试日纯氢",G2539,IF(K2539="非测试日仪表",E2539,F2539)))</x:f>
        <x:v>363.3</x:v>
      </x:c>
      <x:c r="M2539" s="2" t="n">
        <x:f>IF(K2539="缺失",1,0)</x:f>
        <x:v>0</x:v>
      </x:c>
      <x:c r="N2539" s="2" t="str">
        <x:v>车辆里程查询_20260901-20260930_1024辆_仪表里程.xlsx / AB219</x:v>
      </x:c>
      <x:c r="O2539" s="2" t="str">
        <x:v>车辆里程查询_20260901-20260930_1024辆_GPS里程.xlsx / AB110</x:v>
      </x:c>
      <x:c r="P2539" s="2" t="str">
        <x:v>车辆纯氢气里程查询_20260901-20260930_1024辆.xlsx / AB503</x:v>
      </x:c>
    </x:row>
    <x:row r="2540" ht="22" customHeight="1">
      <x:c r="A2540" s="2" t="n">
        <x:v>103</x:v>
      </x:c>
      <x:c r="B2540" s="2" t="str">
        <x:v>粤AGP4583</x:v>
      </x:c>
      <x:c r="C2540" s="2" t="str">
        <x:v>刘念念</x:v>
      </x:c>
      <x:c r="D2540" s="8" t="d">
        <x:v>2026-09-25T00:00:00.000Z</x:v>
      </x:c>
      <x:c r="E2540" s="7" t="n">
        <x:v>228.5</x:v>
      </x:c>
      <x:c r="F2540" s="7" t="n">
        <x:v>71.8</x:v>
      </x:c>
      <x:c r="G2540" s="7" t="n">
        <x:v>72</x:v>
      </x:c>
      <x:c r="H2540" s="2" t="str">
        <x:v>否</x:v>
      </x:c>
      <x:c r="I2540" s="7" t="n">
        <x:f>IF(AND(ISNUMBER(E2540),ISNUMBER(F2540)),E2540-F2540,"")</x:f>
        <x:v>156.7</x:v>
      </x:c>
      <x:c r="J2540" s="2" t="str">
        <x:f>IF(H2540="否","不适用",IF(AND(ISNUMBER(E2540),ISNUMBER(F2540)),IF(I2540&gt;'规则与名单'!$B$2,"是","否"),"未判定"))</x:f>
        <x:v>不适用</x:v>
      </x:c>
      <x:c r="K2540" s="2" t="str">
        <x:f>IF(J2540="是",IF(ISNUMBER(F2540),"测试日GPS","缺失"),IF(ISNUMBER(G2540),"非测试日纯氢",IF(AND(H2540="是",J2540="未判定"),IF(ISNUMBER(F2540),"测试名单无纯氢GPS","缺失"),IF(ISNUMBER(E2540),"非测试日仪表","缺失"))))</x:f>
        <x:v>非测试日纯氢</x:v>
      </x:c>
      <x:c r="L2540" s="7" t="n">
        <x:f>IF(K2540="缺失","",IF(K2540="非测试日纯氢",G2540,IF(K2540="非测试日仪表",E2540,F2540)))</x:f>
        <x:v>72</x:v>
      </x:c>
      <x:c r="M2540" s="2" t="n">
        <x:f>IF(K2540="缺失",1,0)</x:f>
        <x:v>0</x:v>
      </x:c>
      <x:c r="N2540" s="2" t="str">
        <x:v>车辆里程查询_20260901-20260930_1024辆_仪表里程.xlsx / AC219</x:v>
      </x:c>
      <x:c r="O2540" s="2" t="str">
        <x:v>车辆里程查询_20260901-20260930_1024辆_GPS里程.xlsx / AC110</x:v>
      </x:c>
      <x:c r="P2540" s="2" t="str">
        <x:v>车辆纯氢气里程查询_20260901-20260930_1024辆.xlsx / AC503</x:v>
      </x:c>
    </x:row>
    <x:row r="2541" ht="22" customHeight="1">
      <x:c r="A2541" s="2" t="n">
        <x:v>103</x:v>
      </x:c>
      <x:c r="B2541" s="2" t="str">
        <x:v>粤AGP4583</x:v>
      </x:c>
      <x:c r="C2541" s="2" t="str">
        <x:v>刘念念</x:v>
      </x:c>
      <x:c r="D2541" s="8" t="d">
        <x:v>2026-09-26T00:00:00.000Z</x:v>
      </x:c>
      <x:c r="E2541" s="7"/>
      <x:c r="F2541" s="7" t="n">
        <x:v>0</x:v>
      </x:c>
      <x:c r="G2541" s="7"/>
      <x:c r="H2541" s="2" t="str">
        <x:v>否</x:v>
      </x:c>
      <x:c r="I2541" s="7" t="str">
        <x:f>IF(AND(ISNUMBER(E2541),ISNUMBER(F2541)),E2541-F2541,"")</x:f>
      </x:c>
      <x:c r="J2541" s="2" t="str">
        <x:f>IF(H2541="否","不适用",IF(AND(ISNUMBER(E2541),ISNUMBER(F2541)),IF(I2541&gt;'规则与名单'!$B$2,"是","否"),"未判定"))</x:f>
        <x:v>不适用</x:v>
      </x:c>
      <x:c r="K2541" s="2" t="str">
        <x:f>IF(J2541="是",IF(ISNUMBER(F2541),"测试日GPS","缺失"),IF(ISNUMBER(G2541),"非测试日纯氢",IF(AND(H2541="是",J2541="未判定"),IF(ISNUMBER(F2541),"测试名单无纯氢GPS","缺失"),IF(ISNUMBER(E2541),"非测试日仪表","缺失"))))</x:f>
        <x:v>缺失</x:v>
      </x:c>
      <x:c r="L2541" s="7" t="str">
        <x:f>IF(K2541="缺失","",IF(K2541="非测试日纯氢",G2541,IF(K2541="非测试日仪表",E2541,F2541)))</x:f>
      </x:c>
      <x:c r="M2541" s="2" t="n">
        <x:f>IF(K2541="缺失",1,0)</x:f>
        <x:v>1</x:v>
      </x:c>
      <x:c r="N2541" s="2" t="str">
        <x:v>车辆里程查询_20260901-20260930_1024辆_仪表里程.xlsx / AD219</x:v>
      </x:c>
      <x:c r="O2541" s="2" t="str">
        <x:v>车辆里程查询_20260901-20260930_1024辆_GPS里程.xlsx / AD110</x:v>
      </x:c>
      <x:c r="P2541" s="2" t="str">
        <x:v>车辆纯氢气里程查询_20260901-20260930_1024辆.xlsx / AD503</x:v>
      </x:c>
    </x:row>
    <x:row r="2542" ht="22" customHeight="1">
      <x:c r="A2542" s="2" t="n">
        <x:v>103</x:v>
      </x:c>
      <x:c r="B2542" s="2" t="str">
        <x:v>粤AGP4583</x:v>
      </x:c>
      <x:c r="C2542" s="2" t="str">
        <x:v>刘念念</x:v>
      </x:c>
      <x:c r="D2542" s="8" t="d">
        <x:v>2026-09-27T00:00:00.000Z</x:v>
      </x:c>
      <x:c r="E2542" s="7" t="n">
        <x:v>45.7</x:v>
      </x:c>
      <x:c r="F2542" s="7" t="n">
        <x:v>44.7</x:v>
      </x:c>
      <x:c r="G2542" s="7" t="n">
        <x:v>45.7</x:v>
      </x:c>
      <x:c r="H2542" s="2" t="str">
        <x:v>否</x:v>
      </x:c>
      <x:c r="I2542" s="7" t="n">
        <x:f>IF(AND(ISNUMBER(E2542),ISNUMBER(F2542)),E2542-F2542,"")</x:f>
        <x:v>1</x:v>
      </x:c>
      <x:c r="J2542" s="2" t="str">
        <x:f>IF(H2542="否","不适用",IF(AND(ISNUMBER(E2542),ISNUMBER(F2542)),IF(I2542&gt;'规则与名单'!$B$2,"是","否"),"未判定"))</x:f>
        <x:v>不适用</x:v>
      </x:c>
      <x:c r="K2542" s="2" t="str">
        <x:f>IF(J2542="是",IF(ISNUMBER(F2542),"测试日GPS","缺失"),IF(ISNUMBER(G2542),"非测试日纯氢",IF(AND(H2542="是",J2542="未判定"),IF(ISNUMBER(F2542),"测试名单无纯氢GPS","缺失"),IF(ISNUMBER(E2542),"非测试日仪表","缺失"))))</x:f>
        <x:v>非测试日纯氢</x:v>
      </x:c>
      <x:c r="L2542" s="7" t="n">
        <x:f>IF(K2542="缺失","",IF(K2542="非测试日纯氢",G2542,IF(K2542="非测试日仪表",E2542,F2542)))</x:f>
        <x:v>45.7</x:v>
      </x:c>
      <x:c r="M2542" s="2" t="n">
        <x:f>IF(K2542="缺失",1,0)</x:f>
        <x:v>0</x:v>
      </x:c>
      <x:c r="N2542" s="2" t="str">
        <x:v>车辆里程查询_20260901-20260930_1024辆_仪表里程.xlsx / AE219</x:v>
      </x:c>
      <x:c r="O2542" s="2" t="str">
        <x:v>车辆里程查询_20260901-20260930_1024辆_GPS里程.xlsx / AE110</x:v>
      </x:c>
      <x:c r="P2542" s="2" t="str">
        <x:v>车辆纯氢气里程查询_20260901-20260930_1024辆.xlsx / AE503</x:v>
      </x:c>
    </x:row>
    <x:row r="2543" ht="22" customHeight="1">
      <x:c r="A2543" s="2" t="n">
        <x:v>104</x:v>
      </x:c>
      <x:c r="B2543" s="2" t="str">
        <x:v>粤AGP4597</x:v>
      </x:c>
      <x:c r="C2543" s="2" t="str">
        <x:v>刘念念</x:v>
      </x:c>
      <x:c r="D2543" s="8" t="d">
        <x:v>2026-09-01T00:00:00.000Z</x:v>
      </x:c>
      <x:c r="E2543" s="7" t="n">
        <x:v>26.3</x:v>
      </x:c>
      <x:c r="F2543" s="7" t="n">
        <x:v>26.7</x:v>
      </x:c>
      <x:c r="G2543" s="7" t="n">
        <x:v>26</x:v>
      </x:c>
      <x:c r="H2543" s="2" t="str">
        <x:v>否</x:v>
      </x:c>
      <x:c r="I2543" s="7" t="n">
        <x:f>IF(AND(ISNUMBER(E2543),ISNUMBER(F2543)),E2543-F2543,"")</x:f>
        <x:v>-0.3999999999999986</x:v>
      </x:c>
      <x:c r="J2543" s="2" t="str">
        <x:f>IF(H2543="否","不适用",IF(AND(ISNUMBER(E2543),ISNUMBER(F2543)),IF(I2543&gt;'规则与名单'!$B$2,"是","否"),"未判定"))</x:f>
        <x:v>不适用</x:v>
      </x:c>
      <x:c r="K2543" s="2" t="str">
        <x:f>IF(J2543="是",IF(ISNUMBER(F2543),"测试日GPS","缺失"),IF(ISNUMBER(G2543),"非测试日纯氢",IF(AND(H2543="是",J2543="未判定"),IF(ISNUMBER(F2543),"测试名单无纯氢GPS","缺失"),IF(ISNUMBER(E2543),"非测试日仪表","缺失"))))</x:f>
        <x:v>非测试日纯氢</x:v>
      </x:c>
      <x:c r="L2543" s="7" t="n">
        <x:f>IF(K2543="缺失","",IF(K2543="非测试日纯氢",G2543,IF(K2543="非测试日仪表",E2543,F2543)))</x:f>
        <x:v>26</x:v>
      </x:c>
      <x:c r="M2543" s="2" t="n">
        <x:f>IF(K2543="缺失",1,0)</x:f>
        <x:v>0</x:v>
      </x:c>
      <x:c r="N2543" s="2" t="str">
        <x:v>车辆里程查询_20260901-20260930_1024辆_仪表里程.xlsx / E157</x:v>
      </x:c>
      <x:c r="O2543" s="2" t="str">
        <x:v>车辆里程查询_20260901-20260930_1024辆_GPS里程.xlsx / E270</x:v>
      </x:c>
      <x:c r="P2543" s="2" t="str">
        <x:v>车辆纯氢气里程查询_20260901-20260930_1024辆.xlsx / E498</x:v>
      </x:c>
    </x:row>
    <x:row r="2544" ht="22" customHeight="1">
      <x:c r="A2544" s="2" t="n">
        <x:v>104</x:v>
      </x:c>
      <x:c r="B2544" s="2" t="str">
        <x:v>粤AGP4597</x:v>
      </x:c>
      <x:c r="C2544" s="2" t="str">
        <x:v>刘念念</x:v>
      </x:c>
      <x:c r="D2544" s="8" t="d">
        <x:v>2026-09-02T00:00:00.000Z</x:v>
      </x:c>
      <x:c r="E2544" s="7" t="n">
        <x:v>9.7</x:v>
      </x:c>
      <x:c r="F2544" s="7" t="n">
        <x:v>11</x:v>
      </x:c>
      <x:c r="G2544" s="7" t="n">
        <x:v>8.3</x:v>
      </x:c>
      <x:c r="H2544" s="2" t="str">
        <x:v>否</x:v>
      </x:c>
      <x:c r="I2544" s="7" t="n">
        <x:f>IF(AND(ISNUMBER(E2544),ISNUMBER(F2544)),E2544-F2544,"")</x:f>
        <x:v>-1.3000000000000007</x:v>
      </x:c>
      <x:c r="J2544" s="2" t="str">
        <x:f>IF(H2544="否","不适用",IF(AND(ISNUMBER(E2544),ISNUMBER(F2544)),IF(I2544&gt;'规则与名单'!$B$2,"是","否"),"未判定"))</x:f>
        <x:v>不适用</x:v>
      </x:c>
      <x:c r="K2544" s="2" t="str">
        <x:f>IF(J2544="是",IF(ISNUMBER(F2544),"测试日GPS","缺失"),IF(ISNUMBER(G2544),"非测试日纯氢",IF(AND(H2544="是",J2544="未判定"),IF(ISNUMBER(F2544),"测试名单无纯氢GPS","缺失"),IF(ISNUMBER(E2544),"非测试日仪表","缺失"))))</x:f>
        <x:v>非测试日纯氢</x:v>
      </x:c>
      <x:c r="L2544" s="7" t="n">
        <x:f>IF(K2544="缺失","",IF(K2544="非测试日纯氢",G2544,IF(K2544="非测试日仪表",E2544,F2544)))</x:f>
        <x:v>8.3</x:v>
      </x:c>
      <x:c r="M2544" s="2" t="n">
        <x:f>IF(K2544="缺失",1,0)</x:f>
        <x:v>0</x:v>
      </x:c>
      <x:c r="N2544" s="2" t="str">
        <x:v>车辆里程查询_20260901-20260930_1024辆_仪表里程.xlsx / F157</x:v>
      </x:c>
      <x:c r="O2544" s="2" t="str">
        <x:v>车辆里程查询_20260901-20260930_1024辆_GPS里程.xlsx / F270</x:v>
      </x:c>
      <x:c r="P2544" s="2" t="str">
        <x:v>车辆纯氢气里程查询_20260901-20260930_1024辆.xlsx / F498</x:v>
      </x:c>
    </x:row>
    <x:row r="2545" ht="22" customHeight="1">
      <x:c r="A2545" s="2" t="n">
        <x:v>104</x:v>
      </x:c>
      <x:c r="B2545" s="2" t="str">
        <x:v>粤AGP4597</x:v>
      </x:c>
      <x:c r="C2545" s="2" t="str">
        <x:v>刘念念</x:v>
      </x:c>
      <x:c r="D2545" s="8" t="d">
        <x:v>2026-09-03T00:00:00.000Z</x:v>
      </x:c>
      <x:c r="E2545" s="7" t="n">
        <x:v>42.8</x:v>
      </x:c>
      <x:c r="F2545" s="7" t="n">
        <x:v>45.5</x:v>
      </x:c>
      <x:c r="G2545" s="7" t="n">
        <x:v>41.2</x:v>
      </x:c>
      <x:c r="H2545" s="2" t="str">
        <x:v>否</x:v>
      </x:c>
      <x:c r="I2545" s="7" t="n">
        <x:f>IF(AND(ISNUMBER(E2545),ISNUMBER(F2545)),E2545-F2545,"")</x:f>
        <x:v>-2.700000000000003</x:v>
      </x:c>
      <x:c r="J2545" s="2" t="str">
        <x:f>IF(H2545="否","不适用",IF(AND(ISNUMBER(E2545),ISNUMBER(F2545)),IF(I2545&gt;'规则与名单'!$B$2,"是","否"),"未判定"))</x:f>
        <x:v>不适用</x:v>
      </x:c>
      <x:c r="K2545" s="2" t="str">
        <x:f>IF(J2545="是",IF(ISNUMBER(F2545),"测试日GPS","缺失"),IF(ISNUMBER(G2545),"非测试日纯氢",IF(AND(H2545="是",J2545="未判定"),IF(ISNUMBER(F2545),"测试名单无纯氢GPS","缺失"),IF(ISNUMBER(E2545),"非测试日仪表","缺失"))))</x:f>
        <x:v>非测试日纯氢</x:v>
      </x:c>
      <x:c r="L2545" s="7" t="n">
        <x:f>IF(K2545="缺失","",IF(K2545="非测试日纯氢",G2545,IF(K2545="非测试日仪表",E2545,F2545)))</x:f>
        <x:v>41.2</x:v>
      </x:c>
      <x:c r="M2545" s="2" t="n">
        <x:f>IF(K2545="缺失",1,0)</x:f>
        <x:v>0</x:v>
      </x:c>
      <x:c r="N2545" s="2" t="str">
        <x:v>车辆里程查询_20260901-20260930_1024辆_仪表里程.xlsx / G157</x:v>
      </x:c>
      <x:c r="O2545" s="2" t="str">
        <x:v>车辆里程查询_20260901-20260930_1024辆_GPS里程.xlsx / G270</x:v>
      </x:c>
      <x:c r="P2545" s="2" t="str">
        <x:v>车辆纯氢气里程查询_20260901-20260930_1024辆.xlsx / G498</x:v>
      </x:c>
    </x:row>
    <x:row r="2546" ht="22" customHeight="1">
      <x:c r="A2546" s="2" t="n">
        <x:v>104</x:v>
      </x:c>
      <x:c r="B2546" s="2" t="str">
        <x:v>粤AGP4597</x:v>
      </x:c>
      <x:c r="C2546" s="2" t="str">
        <x:v>刘念念</x:v>
      </x:c>
      <x:c r="D2546" s="8" t="d">
        <x:v>2026-09-04T00:00:00.000Z</x:v>
      </x:c>
      <x:c r="E2546" s="7" t="n">
        <x:v>9.5</x:v>
      </x:c>
      <x:c r="F2546" s="7" t="n">
        <x:v>9.7</x:v>
      </x:c>
      <x:c r="G2546" s="7" t="n">
        <x:v>8.7</x:v>
      </x:c>
      <x:c r="H2546" s="2" t="str">
        <x:v>否</x:v>
      </x:c>
      <x:c r="I2546" s="7" t="n">
        <x:f>IF(AND(ISNUMBER(E2546),ISNUMBER(F2546)),E2546-F2546,"")</x:f>
        <x:v>-0.1999999999999993</x:v>
      </x:c>
      <x:c r="J2546" s="2" t="str">
        <x:f>IF(H2546="否","不适用",IF(AND(ISNUMBER(E2546),ISNUMBER(F2546)),IF(I2546&gt;'规则与名单'!$B$2,"是","否"),"未判定"))</x:f>
        <x:v>不适用</x:v>
      </x:c>
      <x:c r="K2546" s="2" t="str">
        <x:f>IF(J2546="是",IF(ISNUMBER(F2546),"测试日GPS","缺失"),IF(ISNUMBER(G2546),"非测试日纯氢",IF(AND(H2546="是",J2546="未判定"),IF(ISNUMBER(F2546),"测试名单无纯氢GPS","缺失"),IF(ISNUMBER(E2546),"非测试日仪表","缺失"))))</x:f>
        <x:v>非测试日纯氢</x:v>
      </x:c>
      <x:c r="L2546" s="7" t="n">
        <x:f>IF(K2546="缺失","",IF(K2546="非测试日纯氢",G2546,IF(K2546="非测试日仪表",E2546,F2546)))</x:f>
        <x:v>8.7</x:v>
      </x:c>
      <x:c r="M2546" s="2" t="n">
        <x:f>IF(K2546="缺失",1,0)</x:f>
        <x:v>0</x:v>
      </x:c>
      <x:c r="N2546" s="2" t="str">
        <x:v>车辆里程查询_20260901-20260930_1024辆_仪表里程.xlsx / H157</x:v>
      </x:c>
      <x:c r="O2546" s="2" t="str">
        <x:v>车辆里程查询_20260901-20260930_1024辆_GPS里程.xlsx / H270</x:v>
      </x:c>
      <x:c r="P2546" s="2" t="str">
        <x:v>车辆纯氢气里程查询_20260901-20260930_1024辆.xlsx / H498</x:v>
      </x:c>
    </x:row>
    <x:row r="2547" ht="22" customHeight="1">
      <x:c r="A2547" s="2" t="n">
        <x:v>104</x:v>
      </x:c>
      <x:c r="B2547" s="2" t="str">
        <x:v>粤AGP4597</x:v>
      </x:c>
      <x:c r="C2547" s="2" t="str">
        <x:v>刘念念</x:v>
      </x:c>
      <x:c r="D2547" s="8" t="d">
        <x:v>2026-09-05T00:00:00.000Z</x:v>
      </x:c>
      <x:c r="E2547" s="7" t="n">
        <x:v>10</x:v>
      </x:c>
      <x:c r="F2547" s="7" t="n">
        <x:v>10.4</x:v>
      </x:c>
      <x:c r="G2547" s="7" t="n">
        <x:v>9.9</x:v>
      </x:c>
      <x:c r="H2547" s="2" t="str">
        <x:v>否</x:v>
      </x:c>
      <x:c r="I2547" s="7" t="n">
        <x:f>IF(AND(ISNUMBER(E2547),ISNUMBER(F2547)),E2547-F2547,"")</x:f>
        <x:v>-0.40000000000000036</x:v>
      </x:c>
      <x:c r="J2547" s="2" t="str">
        <x:f>IF(H2547="否","不适用",IF(AND(ISNUMBER(E2547),ISNUMBER(F2547)),IF(I2547&gt;'规则与名单'!$B$2,"是","否"),"未判定"))</x:f>
        <x:v>不适用</x:v>
      </x:c>
      <x:c r="K2547" s="2" t="str">
        <x:f>IF(J2547="是",IF(ISNUMBER(F2547),"测试日GPS","缺失"),IF(ISNUMBER(G2547),"非测试日纯氢",IF(AND(H2547="是",J2547="未判定"),IF(ISNUMBER(F2547),"测试名单无纯氢GPS","缺失"),IF(ISNUMBER(E2547),"非测试日仪表","缺失"))))</x:f>
        <x:v>非测试日纯氢</x:v>
      </x:c>
      <x:c r="L2547" s="7" t="n">
        <x:f>IF(K2547="缺失","",IF(K2547="非测试日纯氢",G2547,IF(K2547="非测试日仪表",E2547,F2547)))</x:f>
        <x:v>9.9</x:v>
      </x:c>
      <x:c r="M2547" s="2" t="n">
        <x:f>IF(K2547="缺失",1,0)</x:f>
        <x:v>0</x:v>
      </x:c>
      <x:c r="N2547" s="2" t="str">
        <x:v>车辆里程查询_20260901-20260930_1024辆_仪表里程.xlsx / I157</x:v>
      </x:c>
      <x:c r="O2547" s="2" t="str">
        <x:v>车辆里程查询_20260901-20260930_1024辆_GPS里程.xlsx / I270</x:v>
      </x:c>
      <x:c r="P2547" s="2" t="str">
        <x:v>车辆纯氢气里程查询_20260901-20260930_1024辆.xlsx / I498</x:v>
      </x:c>
    </x:row>
    <x:row r="2548" ht="22" customHeight="1">
      <x:c r="A2548" s="2" t="n">
        <x:v>104</x:v>
      </x:c>
      <x:c r="B2548" s="2" t="str">
        <x:v>粤AGP4597</x:v>
      </x:c>
      <x:c r="C2548" s="2" t="str">
        <x:v>刘念念</x:v>
      </x:c>
      <x:c r="D2548" s="8" t="d">
        <x:v>2026-09-06T00:00:00.000Z</x:v>
      </x:c>
      <x:c r="E2548" s="7" t="n">
        <x:v>19</x:v>
      </x:c>
      <x:c r="F2548" s="7" t="n">
        <x:v>20.3</x:v>
      </x:c>
      <x:c r="G2548" s="7" t="n">
        <x:v>19</x:v>
      </x:c>
      <x:c r="H2548" s="2" t="str">
        <x:v>否</x:v>
      </x:c>
      <x:c r="I2548" s="7" t="n">
        <x:f>IF(AND(ISNUMBER(E2548),ISNUMBER(F2548)),E2548-F2548,"")</x:f>
        <x:v>-1.3000000000000007</x:v>
      </x:c>
      <x:c r="J2548" s="2" t="str">
        <x:f>IF(H2548="否","不适用",IF(AND(ISNUMBER(E2548),ISNUMBER(F2548)),IF(I2548&gt;'规则与名单'!$B$2,"是","否"),"未判定"))</x:f>
        <x:v>不适用</x:v>
      </x:c>
      <x:c r="K2548" s="2" t="str">
        <x:f>IF(J2548="是",IF(ISNUMBER(F2548),"测试日GPS","缺失"),IF(ISNUMBER(G2548),"非测试日纯氢",IF(AND(H2548="是",J2548="未判定"),IF(ISNUMBER(F2548),"测试名单无纯氢GPS","缺失"),IF(ISNUMBER(E2548),"非测试日仪表","缺失"))))</x:f>
        <x:v>非测试日纯氢</x:v>
      </x:c>
      <x:c r="L2548" s="7" t="n">
        <x:f>IF(K2548="缺失","",IF(K2548="非测试日纯氢",G2548,IF(K2548="非测试日仪表",E2548,F2548)))</x:f>
        <x:v>19</x:v>
      </x:c>
      <x:c r="M2548" s="2" t="n">
        <x:f>IF(K2548="缺失",1,0)</x:f>
        <x:v>0</x:v>
      </x:c>
      <x:c r="N2548" s="2" t="str">
        <x:v>车辆里程查询_20260901-20260930_1024辆_仪表里程.xlsx / J157</x:v>
      </x:c>
      <x:c r="O2548" s="2" t="str">
        <x:v>车辆里程查询_20260901-20260930_1024辆_GPS里程.xlsx / J270</x:v>
      </x:c>
      <x:c r="P2548" s="2" t="str">
        <x:v>车辆纯氢气里程查询_20260901-20260930_1024辆.xlsx / J498</x:v>
      </x:c>
    </x:row>
    <x:row r="2549" ht="22" customHeight="1">
      <x:c r="A2549" s="2" t="n">
        <x:v>104</x:v>
      </x:c>
      <x:c r="B2549" s="2" t="str">
        <x:v>粤AGP4597</x:v>
      </x:c>
      <x:c r="C2549" s="2" t="str">
        <x:v>刘念念</x:v>
      </x:c>
      <x:c r="D2549" s="8" t="d">
        <x:v>2026-09-07T00:00:00.000Z</x:v>
      </x:c>
      <x:c r="E2549" s="7" t="n">
        <x:v>19.4</x:v>
      </x:c>
      <x:c r="F2549" s="7" t="n">
        <x:v>20.8</x:v>
      </x:c>
      <x:c r="G2549" s="7" t="n">
        <x:v>17.3</x:v>
      </x:c>
      <x:c r="H2549" s="2" t="str">
        <x:v>否</x:v>
      </x:c>
      <x:c r="I2549" s="7" t="n">
        <x:f>IF(AND(ISNUMBER(E2549),ISNUMBER(F2549)),E2549-F2549,"")</x:f>
        <x:v>-1.4000000000000021</x:v>
      </x:c>
      <x:c r="J2549" s="2" t="str">
        <x:f>IF(H2549="否","不适用",IF(AND(ISNUMBER(E2549),ISNUMBER(F2549)),IF(I2549&gt;'规则与名单'!$B$2,"是","否"),"未判定"))</x:f>
        <x:v>不适用</x:v>
      </x:c>
      <x:c r="K2549" s="2" t="str">
        <x:f>IF(J2549="是",IF(ISNUMBER(F2549),"测试日GPS","缺失"),IF(ISNUMBER(G2549),"非测试日纯氢",IF(AND(H2549="是",J2549="未判定"),IF(ISNUMBER(F2549),"测试名单无纯氢GPS","缺失"),IF(ISNUMBER(E2549),"非测试日仪表","缺失"))))</x:f>
        <x:v>非测试日纯氢</x:v>
      </x:c>
      <x:c r="L2549" s="7" t="n">
        <x:f>IF(K2549="缺失","",IF(K2549="非测试日纯氢",G2549,IF(K2549="非测试日仪表",E2549,F2549)))</x:f>
        <x:v>17.3</x:v>
      </x:c>
      <x:c r="M2549" s="2" t="n">
        <x:f>IF(K2549="缺失",1,0)</x:f>
        <x:v>0</x:v>
      </x:c>
      <x:c r="N2549" s="2" t="str">
        <x:v>车辆里程查询_20260901-20260930_1024辆_仪表里程.xlsx / K157</x:v>
      </x:c>
      <x:c r="O2549" s="2" t="str">
        <x:v>车辆里程查询_20260901-20260930_1024辆_GPS里程.xlsx / K270</x:v>
      </x:c>
      <x:c r="P2549" s="2" t="str">
        <x:v>车辆纯氢气里程查询_20260901-20260930_1024辆.xlsx / K498</x:v>
      </x:c>
    </x:row>
    <x:row r="2550" ht="22" customHeight="1">
      <x:c r="A2550" s="2" t="n">
        <x:v>104</x:v>
      </x:c>
      <x:c r="B2550" s="2" t="str">
        <x:v>粤AGP4597</x:v>
      </x:c>
      <x:c r="C2550" s="2" t="str">
        <x:v>刘念念</x:v>
      </x:c>
      <x:c r="D2550" s="8" t="d">
        <x:v>2026-09-08T00:00:00.000Z</x:v>
      </x:c>
      <x:c r="E2550" s="7" t="n">
        <x:v>28.1</x:v>
      </x:c>
      <x:c r="F2550" s="7" t="n">
        <x:v>28.6</x:v>
      </x:c>
      <x:c r="G2550" s="7" t="n">
        <x:v>27.2</x:v>
      </x:c>
      <x:c r="H2550" s="2" t="str">
        <x:v>否</x:v>
      </x:c>
      <x:c r="I2550" s="7" t="n">
        <x:f>IF(AND(ISNUMBER(E2550),ISNUMBER(F2550)),E2550-F2550,"")</x:f>
        <x:v>-0.5</x:v>
      </x:c>
      <x:c r="J2550" s="2" t="str">
        <x:f>IF(H2550="否","不适用",IF(AND(ISNUMBER(E2550),ISNUMBER(F2550)),IF(I2550&gt;'规则与名单'!$B$2,"是","否"),"未判定"))</x:f>
        <x:v>不适用</x:v>
      </x:c>
      <x:c r="K2550" s="2" t="str">
        <x:f>IF(J2550="是",IF(ISNUMBER(F2550),"测试日GPS","缺失"),IF(ISNUMBER(G2550),"非测试日纯氢",IF(AND(H2550="是",J2550="未判定"),IF(ISNUMBER(F2550),"测试名单无纯氢GPS","缺失"),IF(ISNUMBER(E2550),"非测试日仪表","缺失"))))</x:f>
        <x:v>非测试日纯氢</x:v>
      </x:c>
      <x:c r="L2550" s="7" t="n">
        <x:f>IF(K2550="缺失","",IF(K2550="非测试日纯氢",G2550,IF(K2550="非测试日仪表",E2550,F2550)))</x:f>
        <x:v>27.2</x:v>
      </x:c>
      <x:c r="M2550" s="2" t="n">
        <x:f>IF(K2550="缺失",1,0)</x:f>
        <x:v>0</x:v>
      </x:c>
      <x:c r="N2550" s="2" t="str">
        <x:v>车辆里程查询_20260901-20260930_1024辆_仪表里程.xlsx / L157</x:v>
      </x:c>
      <x:c r="O2550" s="2" t="str">
        <x:v>车辆里程查询_20260901-20260930_1024辆_GPS里程.xlsx / L270</x:v>
      </x:c>
      <x:c r="P2550" s="2" t="str">
        <x:v>车辆纯氢气里程查询_20260901-20260930_1024辆.xlsx / L498</x:v>
      </x:c>
    </x:row>
    <x:row r="2551" ht="22" customHeight="1">
      <x:c r="A2551" s="2" t="n">
        <x:v>104</x:v>
      </x:c>
      <x:c r="B2551" s="2" t="str">
        <x:v>粤AGP4597</x:v>
      </x:c>
      <x:c r="C2551" s="2" t="str">
        <x:v>刘念念</x:v>
      </x:c>
      <x:c r="D2551" s="8" t="d">
        <x:v>2026-09-09T00:00:00.000Z</x:v>
      </x:c>
      <x:c r="E2551" s="7" t="n">
        <x:v>9.7</x:v>
      </x:c>
      <x:c r="F2551" s="7" t="n">
        <x:v>10.6</x:v>
      </x:c>
      <x:c r="G2551" s="7" t="n">
        <x:v>9.6</x:v>
      </x:c>
      <x:c r="H2551" s="2" t="str">
        <x:v>否</x:v>
      </x:c>
      <x:c r="I2551" s="7" t="n">
        <x:f>IF(AND(ISNUMBER(E2551),ISNUMBER(F2551)),E2551-F2551,"")</x:f>
        <x:v>-0.9000000000000004</x:v>
      </x:c>
      <x:c r="J2551" s="2" t="str">
        <x:f>IF(H2551="否","不适用",IF(AND(ISNUMBER(E2551),ISNUMBER(F2551)),IF(I2551&gt;'规则与名单'!$B$2,"是","否"),"未判定"))</x:f>
        <x:v>不适用</x:v>
      </x:c>
      <x:c r="K2551" s="2" t="str">
        <x:f>IF(J2551="是",IF(ISNUMBER(F2551),"测试日GPS","缺失"),IF(ISNUMBER(G2551),"非测试日纯氢",IF(AND(H2551="是",J2551="未判定"),IF(ISNUMBER(F2551),"测试名单无纯氢GPS","缺失"),IF(ISNUMBER(E2551),"非测试日仪表","缺失"))))</x:f>
        <x:v>非测试日纯氢</x:v>
      </x:c>
      <x:c r="L2551" s="7" t="n">
        <x:f>IF(K2551="缺失","",IF(K2551="非测试日纯氢",G2551,IF(K2551="非测试日仪表",E2551,F2551)))</x:f>
        <x:v>9.6</x:v>
      </x:c>
      <x:c r="M2551" s="2" t="n">
        <x:f>IF(K2551="缺失",1,0)</x:f>
        <x:v>0</x:v>
      </x:c>
      <x:c r="N2551" s="2" t="str">
        <x:v>车辆里程查询_20260901-20260930_1024辆_仪表里程.xlsx / M157</x:v>
      </x:c>
      <x:c r="O2551" s="2" t="str">
        <x:v>车辆里程查询_20260901-20260930_1024辆_GPS里程.xlsx / M270</x:v>
      </x:c>
      <x:c r="P2551" s="2" t="str">
        <x:v>车辆纯氢气里程查询_20260901-20260930_1024辆.xlsx / M498</x:v>
      </x:c>
    </x:row>
    <x:row r="2552" ht="22" customHeight="1">
      <x:c r="A2552" s="2" t="n">
        <x:v>104</x:v>
      </x:c>
      <x:c r="B2552" s="2" t="str">
        <x:v>粤AGP4597</x:v>
      </x:c>
      <x:c r="C2552" s="2" t="str">
        <x:v>刘念念</x:v>
      </x:c>
      <x:c r="D2552" s="8" t="d">
        <x:v>2026-09-10T00:00:00.000Z</x:v>
      </x:c>
      <x:c r="E2552" s="7" t="n">
        <x:v>42.6</x:v>
      </x:c>
      <x:c r="F2552" s="7" t="n">
        <x:v>43.4</x:v>
      </x:c>
      <x:c r="G2552" s="7" t="n">
        <x:v>42.3</x:v>
      </x:c>
      <x:c r="H2552" s="2" t="str">
        <x:v>否</x:v>
      </x:c>
      <x:c r="I2552" s="7" t="n">
        <x:f>IF(AND(ISNUMBER(E2552),ISNUMBER(F2552)),E2552-F2552,"")</x:f>
        <x:v>-0.7999999999999972</x:v>
      </x:c>
      <x:c r="J2552" s="2" t="str">
        <x:f>IF(H2552="否","不适用",IF(AND(ISNUMBER(E2552),ISNUMBER(F2552)),IF(I2552&gt;'规则与名单'!$B$2,"是","否"),"未判定"))</x:f>
        <x:v>不适用</x:v>
      </x:c>
      <x:c r="K2552" s="2" t="str">
        <x:f>IF(J2552="是",IF(ISNUMBER(F2552),"测试日GPS","缺失"),IF(ISNUMBER(G2552),"非测试日纯氢",IF(AND(H2552="是",J2552="未判定"),IF(ISNUMBER(F2552),"测试名单无纯氢GPS","缺失"),IF(ISNUMBER(E2552),"非测试日仪表","缺失"))))</x:f>
        <x:v>非测试日纯氢</x:v>
      </x:c>
      <x:c r="L2552" s="7" t="n">
        <x:f>IF(K2552="缺失","",IF(K2552="非测试日纯氢",G2552,IF(K2552="非测试日仪表",E2552,F2552)))</x:f>
        <x:v>42.3</x:v>
      </x:c>
      <x:c r="M2552" s="2" t="n">
        <x:f>IF(K2552="缺失",1,0)</x:f>
        <x:v>0</x:v>
      </x:c>
      <x:c r="N2552" s="2" t="str">
        <x:v>车辆里程查询_20260901-20260930_1024辆_仪表里程.xlsx / N157</x:v>
      </x:c>
      <x:c r="O2552" s="2" t="str">
        <x:v>车辆里程查询_20260901-20260930_1024辆_GPS里程.xlsx / N270</x:v>
      </x:c>
      <x:c r="P2552" s="2" t="str">
        <x:v>车辆纯氢气里程查询_20260901-20260930_1024辆.xlsx / N498</x:v>
      </x:c>
    </x:row>
    <x:row r="2553" ht="22" customHeight="1">
      <x:c r="A2553" s="2" t="n">
        <x:v>104</x:v>
      </x:c>
      <x:c r="B2553" s="2" t="str">
        <x:v>粤AGP4597</x:v>
      </x:c>
      <x:c r="C2553" s="2" t="str">
        <x:v>刘念念</x:v>
      </x:c>
      <x:c r="D2553" s="8" t="d">
        <x:v>2026-09-11T00:00:00.000Z</x:v>
      </x:c>
      <x:c r="E2553" s="7" t="n">
        <x:v>42.1</x:v>
      </x:c>
      <x:c r="F2553" s="7" t="n">
        <x:v>45.1</x:v>
      </x:c>
      <x:c r="G2553" s="7" t="n">
        <x:v>24.2</x:v>
      </x:c>
      <x:c r="H2553" s="2" t="str">
        <x:v>否</x:v>
      </x:c>
      <x:c r="I2553" s="7" t="n">
        <x:f>IF(AND(ISNUMBER(E2553),ISNUMBER(F2553)),E2553-F2553,"")</x:f>
        <x:v>-3</x:v>
      </x:c>
      <x:c r="J2553" s="2" t="str">
        <x:f>IF(H2553="否","不适用",IF(AND(ISNUMBER(E2553),ISNUMBER(F2553)),IF(I2553&gt;'规则与名单'!$B$2,"是","否"),"未判定"))</x:f>
        <x:v>不适用</x:v>
      </x:c>
      <x:c r="K2553" s="2" t="str">
        <x:f>IF(J2553="是",IF(ISNUMBER(F2553),"测试日GPS","缺失"),IF(ISNUMBER(G2553),"非测试日纯氢",IF(AND(H2553="是",J2553="未判定"),IF(ISNUMBER(F2553),"测试名单无纯氢GPS","缺失"),IF(ISNUMBER(E2553),"非测试日仪表","缺失"))))</x:f>
        <x:v>非测试日纯氢</x:v>
      </x:c>
      <x:c r="L2553" s="7" t="n">
        <x:f>IF(K2553="缺失","",IF(K2553="非测试日纯氢",G2553,IF(K2553="非测试日仪表",E2553,F2553)))</x:f>
        <x:v>24.2</x:v>
      </x:c>
      <x:c r="M2553" s="2" t="n">
        <x:f>IF(K2553="缺失",1,0)</x:f>
        <x:v>0</x:v>
      </x:c>
      <x:c r="N2553" s="2" t="str">
        <x:v>车辆里程查询_20260901-20260930_1024辆_仪表里程.xlsx / O157</x:v>
      </x:c>
      <x:c r="O2553" s="2" t="str">
        <x:v>车辆里程查询_20260901-20260930_1024辆_GPS里程.xlsx / O270</x:v>
      </x:c>
      <x:c r="P2553" s="2" t="str">
        <x:v>车辆纯氢气里程查询_20260901-20260930_1024辆.xlsx / O498</x:v>
      </x:c>
    </x:row>
    <x:row r="2554" ht="22" customHeight="1">
      <x:c r="A2554" s="2" t="n">
        <x:v>104</x:v>
      </x:c>
      <x:c r="B2554" s="2" t="str">
        <x:v>粤AGP4597</x:v>
      </x:c>
      <x:c r="C2554" s="2" t="str">
        <x:v>刘念念</x:v>
      </x:c>
      <x:c r="D2554" s="8" t="d">
        <x:v>2026-09-12T00:00:00.000Z</x:v>
      </x:c>
      <x:c r="E2554" s="7" t="n">
        <x:v>52.8</x:v>
      </x:c>
      <x:c r="F2554" s="7" t="n">
        <x:v>54.4</x:v>
      </x:c>
      <x:c r="G2554" s="7" t="n">
        <x:v>46.6</x:v>
      </x:c>
      <x:c r="H2554" s="2" t="str">
        <x:v>否</x:v>
      </x:c>
      <x:c r="I2554" s="7" t="n">
        <x:f>IF(AND(ISNUMBER(E2554),ISNUMBER(F2554)),E2554-F2554,"")</x:f>
        <x:v>-1.6000000000000014</x:v>
      </x:c>
      <x:c r="J2554" s="2" t="str">
        <x:f>IF(H2554="否","不适用",IF(AND(ISNUMBER(E2554),ISNUMBER(F2554)),IF(I2554&gt;'规则与名单'!$B$2,"是","否"),"未判定"))</x:f>
        <x:v>不适用</x:v>
      </x:c>
      <x:c r="K2554" s="2" t="str">
        <x:f>IF(J2554="是",IF(ISNUMBER(F2554),"测试日GPS","缺失"),IF(ISNUMBER(G2554),"非测试日纯氢",IF(AND(H2554="是",J2554="未判定"),IF(ISNUMBER(F2554),"测试名单无纯氢GPS","缺失"),IF(ISNUMBER(E2554),"非测试日仪表","缺失"))))</x:f>
        <x:v>非测试日纯氢</x:v>
      </x:c>
      <x:c r="L2554" s="7" t="n">
        <x:f>IF(K2554="缺失","",IF(K2554="非测试日纯氢",G2554,IF(K2554="非测试日仪表",E2554,F2554)))</x:f>
        <x:v>46.6</x:v>
      </x:c>
      <x:c r="M2554" s="2" t="n">
        <x:f>IF(K2554="缺失",1,0)</x:f>
        <x:v>0</x:v>
      </x:c>
      <x:c r="N2554" s="2" t="str">
        <x:v>车辆里程查询_20260901-20260930_1024辆_仪表里程.xlsx / P157</x:v>
      </x:c>
      <x:c r="O2554" s="2" t="str">
        <x:v>车辆里程查询_20260901-20260930_1024辆_GPS里程.xlsx / P270</x:v>
      </x:c>
      <x:c r="P2554" s="2" t="str">
        <x:v>车辆纯氢气里程查询_20260901-20260930_1024辆.xlsx / P498</x:v>
      </x:c>
    </x:row>
    <x:row r="2555" ht="22" customHeight="1">
      <x:c r="A2555" s="2" t="n">
        <x:v>104</x:v>
      </x:c>
      <x:c r="B2555" s="2" t="str">
        <x:v>粤AGP4597</x:v>
      </x:c>
      <x:c r="C2555" s="2" t="str">
        <x:v>刘念念</x:v>
      </x:c>
      <x:c r="D2555" s="8" t="d">
        <x:v>2026-09-13T00:00:00.000Z</x:v>
      </x:c>
      <x:c r="E2555" s="7" t="n">
        <x:v>51.9</x:v>
      </x:c>
      <x:c r="F2555" s="7" t="n">
        <x:v>54.9</x:v>
      </x:c>
      <x:c r="G2555" s="7" t="n">
        <x:v>39.6</x:v>
      </x:c>
      <x:c r="H2555" s="2" t="str">
        <x:v>否</x:v>
      </x:c>
      <x:c r="I2555" s="7" t="n">
        <x:f>IF(AND(ISNUMBER(E2555),ISNUMBER(F2555)),E2555-F2555,"")</x:f>
        <x:v>-3</x:v>
      </x:c>
      <x:c r="J2555" s="2" t="str">
        <x:f>IF(H2555="否","不适用",IF(AND(ISNUMBER(E2555),ISNUMBER(F2555)),IF(I2555&gt;'规则与名单'!$B$2,"是","否"),"未判定"))</x:f>
        <x:v>不适用</x:v>
      </x:c>
      <x:c r="K2555" s="2" t="str">
        <x:f>IF(J2555="是",IF(ISNUMBER(F2555),"测试日GPS","缺失"),IF(ISNUMBER(G2555),"非测试日纯氢",IF(AND(H2555="是",J2555="未判定"),IF(ISNUMBER(F2555),"测试名单无纯氢GPS","缺失"),IF(ISNUMBER(E2555),"非测试日仪表","缺失"))))</x:f>
        <x:v>非测试日纯氢</x:v>
      </x:c>
      <x:c r="L2555" s="7" t="n">
        <x:f>IF(K2555="缺失","",IF(K2555="非测试日纯氢",G2555,IF(K2555="非测试日仪表",E2555,F2555)))</x:f>
        <x:v>39.6</x:v>
      </x:c>
      <x:c r="M2555" s="2" t="n">
        <x:f>IF(K2555="缺失",1,0)</x:f>
        <x:v>0</x:v>
      </x:c>
      <x:c r="N2555" s="2" t="str">
        <x:v>车辆里程查询_20260901-20260930_1024辆_仪表里程.xlsx / Q157</x:v>
      </x:c>
      <x:c r="O2555" s="2" t="str">
        <x:v>车辆里程查询_20260901-20260930_1024辆_GPS里程.xlsx / Q270</x:v>
      </x:c>
      <x:c r="P2555" s="2" t="str">
        <x:v>车辆纯氢气里程查询_20260901-20260930_1024辆.xlsx / Q498</x:v>
      </x:c>
    </x:row>
    <x:row r="2556" ht="22" customHeight="1">
      <x:c r="A2556" s="2" t="n">
        <x:v>104</x:v>
      </x:c>
      <x:c r="B2556" s="2" t="str">
        <x:v>粤AGP4597</x:v>
      </x:c>
      <x:c r="C2556" s="2" t="str">
        <x:v>刘念念</x:v>
      </x:c>
      <x:c r="D2556" s="8" t="d">
        <x:v>2026-09-14T00:00:00.000Z</x:v>
      </x:c>
      <x:c r="E2556" s="7" t="n">
        <x:v>52.9</x:v>
      </x:c>
      <x:c r="F2556" s="7" t="n">
        <x:v>55.5</x:v>
      </x:c>
      <x:c r="G2556" s="7" t="n">
        <x:v>29.8</x:v>
      </x:c>
      <x:c r="H2556" s="2" t="str">
        <x:v>否</x:v>
      </x:c>
      <x:c r="I2556" s="7" t="n">
        <x:f>IF(AND(ISNUMBER(E2556),ISNUMBER(F2556)),E2556-F2556,"")</x:f>
        <x:v>-2.6000000000000014</x:v>
      </x:c>
      <x:c r="J2556" s="2" t="str">
        <x:f>IF(H2556="否","不适用",IF(AND(ISNUMBER(E2556),ISNUMBER(F2556)),IF(I2556&gt;'规则与名单'!$B$2,"是","否"),"未判定"))</x:f>
        <x:v>不适用</x:v>
      </x:c>
      <x:c r="K2556" s="2" t="str">
        <x:f>IF(J2556="是",IF(ISNUMBER(F2556),"测试日GPS","缺失"),IF(ISNUMBER(G2556),"非测试日纯氢",IF(AND(H2556="是",J2556="未判定"),IF(ISNUMBER(F2556),"测试名单无纯氢GPS","缺失"),IF(ISNUMBER(E2556),"非测试日仪表","缺失"))))</x:f>
        <x:v>非测试日纯氢</x:v>
      </x:c>
      <x:c r="L2556" s="7" t="n">
        <x:f>IF(K2556="缺失","",IF(K2556="非测试日纯氢",G2556,IF(K2556="非测试日仪表",E2556,F2556)))</x:f>
        <x:v>29.8</x:v>
      </x:c>
      <x:c r="M2556" s="2" t="n">
        <x:f>IF(K2556="缺失",1,0)</x:f>
        <x:v>0</x:v>
      </x:c>
      <x:c r="N2556" s="2" t="str">
        <x:v>车辆里程查询_20260901-20260930_1024辆_仪表里程.xlsx / R157</x:v>
      </x:c>
      <x:c r="O2556" s="2" t="str">
        <x:v>车辆里程查询_20260901-20260930_1024辆_GPS里程.xlsx / R270</x:v>
      </x:c>
      <x:c r="P2556" s="2" t="str">
        <x:v>车辆纯氢气里程查询_20260901-20260930_1024辆.xlsx / R498</x:v>
      </x:c>
    </x:row>
    <x:row r="2557" ht="22" customHeight="1">
      <x:c r="A2557" s="2" t="n">
        <x:v>104</x:v>
      </x:c>
      <x:c r="B2557" s="2" t="str">
        <x:v>粤AGP4597</x:v>
      </x:c>
      <x:c r="C2557" s="2" t="str">
        <x:v>刘念念</x:v>
      </x:c>
      <x:c r="D2557" s="8" t="d">
        <x:v>2026-09-15T00:00:00.000Z</x:v>
      </x:c>
      <x:c r="E2557" s="7" t="n">
        <x:v>23.2</x:v>
      </x:c>
      <x:c r="F2557" s="7" t="n">
        <x:v>25.2</x:v>
      </x:c>
      <x:c r="G2557" s="7" t="n">
        <x:v>22.9</x:v>
      </x:c>
      <x:c r="H2557" s="2" t="str">
        <x:v>否</x:v>
      </x:c>
      <x:c r="I2557" s="7" t="n">
        <x:f>IF(AND(ISNUMBER(E2557),ISNUMBER(F2557)),E2557-F2557,"")</x:f>
        <x:v>-2</x:v>
      </x:c>
      <x:c r="J2557" s="2" t="str">
        <x:f>IF(H2557="否","不适用",IF(AND(ISNUMBER(E2557),ISNUMBER(F2557)),IF(I2557&gt;'规则与名单'!$B$2,"是","否"),"未判定"))</x:f>
        <x:v>不适用</x:v>
      </x:c>
      <x:c r="K2557" s="2" t="str">
        <x:f>IF(J2557="是",IF(ISNUMBER(F2557),"测试日GPS","缺失"),IF(ISNUMBER(G2557),"非测试日纯氢",IF(AND(H2557="是",J2557="未判定"),IF(ISNUMBER(F2557),"测试名单无纯氢GPS","缺失"),IF(ISNUMBER(E2557),"非测试日仪表","缺失"))))</x:f>
        <x:v>非测试日纯氢</x:v>
      </x:c>
      <x:c r="L2557" s="7" t="n">
        <x:f>IF(K2557="缺失","",IF(K2557="非测试日纯氢",G2557,IF(K2557="非测试日仪表",E2557,F2557)))</x:f>
        <x:v>22.9</x:v>
      </x:c>
      <x:c r="M2557" s="2" t="n">
        <x:f>IF(K2557="缺失",1,0)</x:f>
        <x:v>0</x:v>
      </x:c>
      <x:c r="N2557" s="2" t="str">
        <x:v>车辆里程查询_20260901-20260930_1024辆_仪表里程.xlsx / S157</x:v>
      </x:c>
      <x:c r="O2557" s="2" t="str">
        <x:v>车辆里程查询_20260901-20260930_1024辆_GPS里程.xlsx / S270</x:v>
      </x:c>
      <x:c r="P2557" s="2" t="str">
        <x:v>车辆纯氢气里程查询_20260901-20260930_1024辆.xlsx / S498</x:v>
      </x:c>
    </x:row>
    <x:row r="2558" ht="22" customHeight="1">
      <x:c r="A2558" s="2" t="n">
        <x:v>104</x:v>
      </x:c>
      <x:c r="B2558" s="2" t="str">
        <x:v>粤AGP4597</x:v>
      </x:c>
      <x:c r="C2558" s="2" t="str">
        <x:v>刘念念</x:v>
      </x:c>
      <x:c r="D2558" s="8" t="d">
        <x:v>2026-09-16T00:00:00.000Z</x:v>
      </x:c>
      <x:c r="E2558" s="7" t="n">
        <x:v>20.9</x:v>
      </x:c>
      <x:c r="F2558" s="7" t="n">
        <x:v>22.5</x:v>
      </x:c>
      <x:c r="G2558" s="7" t="n">
        <x:v>20.7</x:v>
      </x:c>
      <x:c r="H2558" s="2" t="str">
        <x:v>否</x:v>
      </x:c>
      <x:c r="I2558" s="7" t="n">
        <x:f>IF(AND(ISNUMBER(E2558),ISNUMBER(F2558)),E2558-F2558,"")</x:f>
        <x:v>-1.6000000000000014</x:v>
      </x:c>
      <x:c r="J2558" s="2" t="str">
        <x:f>IF(H2558="否","不适用",IF(AND(ISNUMBER(E2558),ISNUMBER(F2558)),IF(I2558&gt;'规则与名单'!$B$2,"是","否"),"未判定"))</x:f>
        <x:v>不适用</x:v>
      </x:c>
      <x:c r="K2558" s="2" t="str">
        <x:f>IF(J2558="是",IF(ISNUMBER(F2558),"测试日GPS","缺失"),IF(ISNUMBER(G2558),"非测试日纯氢",IF(AND(H2558="是",J2558="未判定"),IF(ISNUMBER(F2558),"测试名单无纯氢GPS","缺失"),IF(ISNUMBER(E2558),"非测试日仪表","缺失"))))</x:f>
        <x:v>非测试日纯氢</x:v>
      </x:c>
      <x:c r="L2558" s="7" t="n">
        <x:f>IF(K2558="缺失","",IF(K2558="非测试日纯氢",G2558,IF(K2558="非测试日仪表",E2558,F2558)))</x:f>
        <x:v>20.7</x:v>
      </x:c>
      <x:c r="M2558" s="2" t="n">
        <x:f>IF(K2558="缺失",1,0)</x:f>
        <x:v>0</x:v>
      </x:c>
      <x:c r="N2558" s="2" t="str">
        <x:v>车辆里程查询_20260901-20260930_1024辆_仪表里程.xlsx / T157</x:v>
      </x:c>
      <x:c r="O2558" s="2" t="str">
        <x:v>车辆里程查询_20260901-20260930_1024辆_GPS里程.xlsx / T270</x:v>
      </x:c>
      <x:c r="P2558" s="2" t="str">
        <x:v>车辆纯氢气里程查询_20260901-20260930_1024辆.xlsx / T498</x:v>
      </x:c>
    </x:row>
    <x:row r="2559" ht="22" customHeight="1">
      <x:c r="A2559" s="2" t="n">
        <x:v>104</x:v>
      </x:c>
      <x:c r="B2559" s="2" t="str">
        <x:v>粤AGP4597</x:v>
      </x:c>
      <x:c r="C2559" s="2" t="str">
        <x:v>刘念念</x:v>
      </x:c>
      <x:c r="D2559" s="8" t="d">
        <x:v>2026-09-17T00:00:00.000Z</x:v>
      </x:c>
      <x:c r="E2559" s="7" t="n">
        <x:v>10.5</x:v>
      </x:c>
      <x:c r="F2559" s="7" t="n">
        <x:v>11.1</x:v>
      </x:c>
      <x:c r="G2559" s="7" t="n">
        <x:v>10</x:v>
      </x:c>
      <x:c r="H2559" s="2" t="str">
        <x:v>否</x:v>
      </x:c>
      <x:c r="I2559" s="7" t="n">
        <x:f>IF(AND(ISNUMBER(E2559),ISNUMBER(F2559)),E2559-F2559,"")</x:f>
        <x:v>-0.5999999999999996</x:v>
      </x:c>
      <x:c r="J2559" s="2" t="str">
        <x:f>IF(H2559="否","不适用",IF(AND(ISNUMBER(E2559),ISNUMBER(F2559)),IF(I2559&gt;'规则与名单'!$B$2,"是","否"),"未判定"))</x:f>
        <x:v>不适用</x:v>
      </x:c>
      <x:c r="K2559" s="2" t="str">
        <x:f>IF(J2559="是",IF(ISNUMBER(F2559),"测试日GPS","缺失"),IF(ISNUMBER(G2559),"非测试日纯氢",IF(AND(H2559="是",J2559="未判定"),IF(ISNUMBER(F2559),"测试名单无纯氢GPS","缺失"),IF(ISNUMBER(E2559),"非测试日仪表","缺失"))))</x:f>
        <x:v>非测试日纯氢</x:v>
      </x:c>
      <x:c r="L2559" s="7" t="n">
        <x:f>IF(K2559="缺失","",IF(K2559="非测试日纯氢",G2559,IF(K2559="非测试日仪表",E2559,F2559)))</x:f>
        <x:v>10</x:v>
      </x:c>
      <x:c r="M2559" s="2" t="n">
        <x:f>IF(K2559="缺失",1,0)</x:f>
        <x:v>0</x:v>
      </x:c>
      <x:c r="N2559" s="2" t="str">
        <x:v>车辆里程查询_20260901-20260930_1024辆_仪表里程.xlsx / U157</x:v>
      </x:c>
      <x:c r="O2559" s="2" t="str">
        <x:v>车辆里程查询_20260901-20260930_1024辆_GPS里程.xlsx / U270</x:v>
      </x:c>
      <x:c r="P2559" s="2" t="str">
        <x:v>车辆纯氢气里程查询_20260901-20260930_1024辆.xlsx / U498</x:v>
      </x:c>
    </x:row>
    <x:row r="2560" ht="22" customHeight="1">
      <x:c r="A2560" s="2" t="n">
        <x:v>104</x:v>
      </x:c>
      <x:c r="B2560" s="2" t="str">
        <x:v>粤AGP4597</x:v>
      </x:c>
      <x:c r="C2560" s="2" t="str">
        <x:v>刘念念</x:v>
      </x:c>
      <x:c r="D2560" s="8" t="d">
        <x:v>2026-09-18T00:00:00.000Z</x:v>
      </x:c>
      <x:c r="E2560" s="7" t="n">
        <x:v>11.6</x:v>
      </x:c>
      <x:c r="F2560" s="7" t="n">
        <x:v>12.6</x:v>
      </x:c>
      <x:c r="G2560" s="7" t="n">
        <x:v>7.9</x:v>
      </x:c>
      <x:c r="H2560" s="2" t="str">
        <x:v>否</x:v>
      </x:c>
      <x:c r="I2560" s="7" t="n">
        <x:f>IF(AND(ISNUMBER(E2560),ISNUMBER(F2560)),E2560-F2560,"")</x:f>
        <x:v>-1</x:v>
      </x:c>
      <x:c r="J2560" s="2" t="str">
        <x:f>IF(H2560="否","不适用",IF(AND(ISNUMBER(E2560),ISNUMBER(F2560)),IF(I2560&gt;'规则与名单'!$B$2,"是","否"),"未判定"))</x:f>
        <x:v>不适用</x:v>
      </x:c>
      <x:c r="K2560" s="2" t="str">
        <x:f>IF(J2560="是",IF(ISNUMBER(F2560),"测试日GPS","缺失"),IF(ISNUMBER(G2560),"非测试日纯氢",IF(AND(H2560="是",J2560="未判定"),IF(ISNUMBER(F2560),"测试名单无纯氢GPS","缺失"),IF(ISNUMBER(E2560),"非测试日仪表","缺失"))))</x:f>
        <x:v>非测试日纯氢</x:v>
      </x:c>
      <x:c r="L2560" s="7" t="n">
        <x:f>IF(K2560="缺失","",IF(K2560="非测试日纯氢",G2560,IF(K2560="非测试日仪表",E2560,F2560)))</x:f>
        <x:v>7.9</x:v>
      </x:c>
      <x:c r="M2560" s="2" t="n">
        <x:f>IF(K2560="缺失",1,0)</x:f>
        <x:v>0</x:v>
      </x:c>
      <x:c r="N2560" s="2" t="str">
        <x:v>车辆里程查询_20260901-20260930_1024辆_仪表里程.xlsx / V157</x:v>
      </x:c>
      <x:c r="O2560" s="2" t="str">
        <x:v>车辆里程查询_20260901-20260930_1024辆_GPS里程.xlsx / V270</x:v>
      </x:c>
      <x:c r="P2560" s="2" t="str">
        <x:v>车辆纯氢气里程查询_20260901-20260930_1024辆.xlsx / V498</x:v>
      </x:c>
    </x:row>
    <x:row r="2561" ht="22" customHeight="1">
      <x:c r="A2561" s="2" t="n">
        <x:v>104</x:v>
      </x:c>
      <x:c r="B2561" s="2" t="str">
        <x:v>粤AGP4597</x:v>
      </x:c>
      <x:c r="C2561" s="2" t="str">
        <x:v>刘念念</x:v>
      </x:c>
      <x:c r="D2561" s="8" t="d">
        <x:v>2026-09-19T00:00:00.000Z</x:v>
      </x:c>
      <x:c r="E2561" s="7" t="n">
        <x:v>43</x:v>
      </x:c>
      <x:c r="F2561" s="7" t="n">
        <x:v>45.9</x:v>
      </x:c>
      <x:c r="G2561" s="7" t="n">
        <x:v>42.7</x:v>
      </x:c>
      <x:c r="H2561" s="2" t="str">
        <x:v>否</x:v>
      </x:c>
      <x:c r="I2561" s="7" t="n">
        <x:f>IF(AND(ISNUMBER(E2561),ISNUMBER(F2561)),E2561-F2561,"")</x:f>
        <x:v>-2.8999999999999986</x:v>
      </x:c>
      <x:c r="J2561" s="2" t="str">
        <x:f>IF(H2561="否","不适用",IF(AND(ISNUMBER(E2561),ISNUMBER(F2561)),IF(I2561&gt;'规则与名单'!$B$2,"是","否"),"未判定"))</x:f>
        <x:v>不适用</x:v>
      </x:c>
      <x:c r="K2561" s="2" t="str">
        <x:f>IF(J2561="是",IF(ISNUMBER(F2561),"测试日GPS","缺失"),IF(ISNUMBER(G2561),"非测试日纯氢",IF(AND(H2561="是",J2561="未判定"),IF(ISNUMBER(F2561),"测试名单无纯氢GPS","缺失"),IF(ISNUMBER(E2561),"非测试日仪表","缺失"))))</x:f>
        <x:v>非测试日纯氢</x:v>
      </x:c>
      <x:c r="L2561" s="7" t="n">
        <x:f>IF(K2561="缺失","",IF(K2561="非测试日纯氢",G2561,IF(K2561="非测试日仪表",E2561,F2561)))</x:f>
        <x:v>42.7</x:v>
      </x:c>
      <x:c r="M2561" s="2" t="n">
        <x:f>IF(K2561="缺失",1,0)</x:f>
        <x:v>0</x:v>
      </x:c>
      <x:c r="N2561" s="2" t="str">
        <x:v>车辆里程查询_20260901-20260930_1024辆_仪表里程.xlsx / W157</x:v>
      </x:c>
      <x:c r="O2561" s="2" t="str">
        <x:v>车辆里程查询_20260901-20260930_1024辆_GPS里程.xlsx / W270</x:v>
      </x:c>
      <x:c r="P2561" s="2" t="str">
        <x:v>车辆纯氢气里程查询_20260901-20260930_1024辆.xlsx / W498</x:v>
      </x:c>
    </x:row>
    <x:row r="2562" ht="22" customHeight="1">
      <x:c r="A2562" s="2" t="n">
        <x:v>104</x:v>
      </x:c>
      <x:c r="B2562" s="2" t="str">
        <x:v>粤AGP4597</x:v>
      </x:c>
      <x:c r="C2562" s="2" t="str">
        <x:v>刘念念</x:v>
      </x:c>
      <x:c r="D2562" s="8" t="d">
        <x:v>2026-09-20T00:00:00.000Z</x:v>
      </x:c>
      <x:c r="E2562" s="7" t="n">
        <x:v>56</x:v>
      </x:c>
      <x:c r="F2562" s="7" t="n">
        <x:v>58.5</x:v>
      </x:c>
      <x:c r="G2562" s="7" t="n">
        <x:v>45.2</x:v>
      </x:c>
      <x:c r="H2562" s="2" t="str">
        <x:v>否</x:v>
      </x:c>
      <x:c r="I2562" s="7" t="n">
        <x:f>IF(AND(ISNUMBER(E2562),ISNUMBER(F2562)),E2562-F2562,"")</x:f>
        <x:v>-2.5</x:v>
      </x:c>
      <x:c r="J2562" s="2" t="str">
        <x:f>IF(H2562="否","不适用",IF(AND(ISNUMBER(E2562),ISNUMBER(F2562)),IF(I2562&gt;'规则与名单'!$B$2,"是","否"),"未判定"))</x:f>
        <x:v>不适用</x:v>
      </x:c>
      <x:c r="K2562" s="2" t="str">
        <x:f>IF(J2562="是",IF(ISNUMBER(F2562),"测试日GPS","缺失"),IF(ISNUMBER(G2562),"非测试日纯氢",IF(AND(H2562="是",J2562="未判定"),IF(ISNUMBER(F2562),"测试名单无纯氢GPS","缺失"),IF(ISNUMBER(E2562),"非测试日仪表","缺失"))))</x:f>
        <x:v>非测试日纯氢</x:v>
      </x:c>
      <x:c r="L2562" s="7" t="n">
        <x:f>IF(K2562="缺失","",IF(K2562="非测试日纯氢",G2562,IF(K2562="非测试日仪表",E2562,F2562)))</x:f>
        <x:v>45.2</x:v>
      </x:c>
      <x:c r="M2562" s="2" t="n">
        <x:f>IF(K2562="缺失",1,0)</x:f>
        <x:v>0</x:v>
      </x:c>
      <x:c r="N2562" s="2" t="str">
        <x:v>车辆里程查询_20260901-20260930_1024辆_仪表里程.xlsx / X157</x:v>
      </x:c>
      <x:c r="O2562" s="2" t="str">
        <x:v>车辆里程查询_20260901-20260930_1024辆_GPS里程.xlsx / X270</x:v>
      </x:c>
      <x:c r="P2562" s="2" t="str">
        <x:v>车辆纯氢气里程查询_20260901-20260930_1024辆.xlsx / X498</x:v>
      </x:c>
    </x:row>
    <x:row r="2563" ht="22" customHeight="1">
      <x:c r="A2563" s="2" t="n">
        <x:v>104</x:v>
      </x:c>
      <x:c r="B2563" s="2" t="str">
        <x:v>粤AGP4597</x:v>
      </x:c>
      <x:c r="C2563" s="2" t="str">
        <x:v>刘念念</x:v>
      </x:c>
      <x:c r="D2563" s="8" t="d">
        <x:v>2026-09-21T00:00:00.000Z</x:v>
      </x:c>
      <x:c r="E2563" s="7" t="n">
        <x:v>67.2</x:v>
      </x:c>
      <x:c r="F2563" s="7" t="n">
        <x:v>68.7</x:v>
      </x:c>
      <x:c r="G2563" s="7" t="n">
        <x:v>56.2</x:v>
      </x:c>
      <x:c r="H2563" s="2" t="str">
        <x:v>否</x:v>
      </x:c>
      <x:c r="I2563" s="7" t="n">
        <x:f>IF(AND(ISNUMBER(E2563),ISNUMBER(F2563)),E2563-F2563,"")</x:f>
        <x:v>-1.5</x:v>
      </x:c>
      <x:c r="J2563" s="2" t="str">
        <x:f>IF(H2563="否","不适用",IF(AND(ISNUMBER(E2563),ISNUMBER(F2563)),IF(I2563&gt;'规则与名单'!$B$2,"是","否"),"未判定"))</x:f>
        <x:v>不适用</x:v>
      </x:c>
      <x:c r="K2563" s="2" t="str">
        <x:f>IF(J2563="是",IF(ISNUMBER(F2563),"测试日GPS","缺失"),IF(ISNUMBER(G2563),"非测试日纯氢",IF(AND(H2563="是",J2563="未判定"),IF(ISNUMBER(F2563),"测试名单无纯氢GPS","缺失"),IF(ISNUMBER(E2563),"非测试日仪表","缺失"))))</x:f>
        <x:v>非测试日纯氢</x:v>
      </x:c>
      <x:c r="L2563" s="7" t="n">
        <x:f>IF(K2563="缺失","",IF(K2563="非测试日纯氢",G2563,IF(K2563="非测试日仪表",E2563,F2563)))</x:f>
        <x:v>56.2</x:v>
      </x:c>
      <x:c r="M2563" s="2" t="n">
        <x:f>IF(K2563="缺失",1,0)</x:f>
        <x:v>0</x:v>
      </x:c>
      <x:c r="N2563" s="2" t="str">
        <x:v>车辆里程查询_20260901-20260930_1024辆_仪表里程.xlsx / Y157</x:v>
      </x:c>
      <x:c r="O2563" s="2" t="str">
        <x:v>车辆里程查询_20260901-20260930_1024辆_GPS里程.xlsx / Y270</x:v>
      </x:c>
      <x:c r="P2563" s="2" t="str">
        <x:v>车辆纯氢气里程查询_20260901-20260930_1024辆.xlsx / Y498</x:v>
      </x:c>
    </x:row>
    <x:row r="2564" ht="22" customHeight="1">
      <x:c r="A2564" s="2" t="n">
        <x:v>104</x:v>
      </x:c>
      <x:c r="B2564" s="2" t="str">
        <x:v>粤AGP4597</x:v>
      </x:c>
      <x:c r="C2564" s="2" t="str">
        <x:v>刘念念</x:v>
      </x:c>
      <x:c r="D2564" s="8" t="d">
        <x:v>2026-09-22T00:00:00.000Z</x:v>
      </x:c>
      <x:c r="E2564" s="7" t="n">
        <x:v>43.9</x:v>
      </x:c>
      <x:c r="F2564" s="7" t="n">
        <x:v>44.3</x:v>
      </x:c>
      <x:c r="G2564" s="7" t="n">
        <x:v>43.7</x:v>
      </x:c>
      <x:c r="H2564" s="2" t="str">
        <x:v>否</x:v>
      </x:c>
      <x:c r="I2564" s="7" t="n">
        <x:f>IF(AND(ISNUMBER(E2564),ISNUMBER(F2564)),E2564-F2564,"")</x:f>
        <x:v>-0.3999999999999986</x:v>
      </x:c>
      <x:c r="J2564" s="2" t="str">
        <x:f>IF(H2564="否","不适用",IF(AND(ISNUMBER(E2564),ISNUMBER(F2564)),IF(I2564&gt;'规则与名单'!$B$2,"是","否"),"未判定"))</x:f>
        <x:v>不适用</x:v>
      </x:c>
      <x:c r="K2564" s="2" t="str">
        <x:f>IF(J2564="是",IF(ISNUMBER(F2564),"测试日GPS","缺失"),IF(ISNUMBER(G2564),"非测试日纯氢",IF(AND(H2564="是",J2564="未判定"),IF(ISNUMBER(F2564),"测试名单无纯氢GPS","缺失"),IF(ISNUMBER(E2564),"非测试日仪表","缺失"))))</x:f>
        <x:v>非测试日纯氢</x:v>
      </x:c>
      <x:c r="L2564" s="7" t="n">
        <x:f>IF(K2564="缺失","",IF(K2564="非测试日纯氢",G2564,IF(K2564="非测试日仪表",E2564,F2564)))</x:f>
        <x:v>43.7</x:v>
      </x:c>
      <x:c r="M2564" s="2" t="n">
        <x:f>IF(K2564="缺失",1,0)</x:f>
        <x:v>0</x:v>
      </x:c>
      <x:c r="N2564" s="2" t="str">
        <x:v>车辆里程查询_20260901-20260930_1024辆_仪表里程.xlsx / Z157</x:v>
      </x:c>
      <x:c r="O2564" s="2" t="str">
        <x:v>车辆里程查询_20260901-20260930_1024辆_GPS里程.xlsx / Z270</x:v>
      </x:c>
      <x:c r="P2564" s="2" t="str">
        <x:v>车辆纯氢气里程查询_20260901-20260930_1024辆.xlsx / Z498</x:v>
      </x:c>
    </x:row>
    <x:row r="2565" ht="22" customHeight="1">
      <x:c r="A2565" s="2" t="n">
        <x:v>104</x:v>
      </x:c>
      <x:c r="B2565" s="2" t="str">
        <x:v>粤AGP4597</x:v>
      </x:c>
      <x:c r="C2565" s="2" t="str">
        <x:v>刘念念</x:v>
      </x:c>
      <x:c r="D2565" s="8" t="d">
        <x:v>2026-09-23T00:00:00.000Z</x:v>
      </x:c>
      <x:c r="E2565" s="7" t="n">
        <x:v>42.9</x:v>
      </x:c>
      <x:c r="F2565" s="7" t="n">
        <x:v>44</x:v>
      </x:c>
      <x:c r="G2565" s="7" t="n">
        <x:v>42</x:v>
      </x:c>
      <x:c r="H2565" s="2" t="str">
        <x:v>否</x:v>
      </x:c>
      <x:c r="I2565" s="7" t="n">
        <x:f>IF(AND(ISNUMBER(E2565),ISNUMBER(F2565)),E2565-F2565,"")</x:f>
        <x:v>-1.1000000000000014</x:v>
      </x:c>
      <x:c r="J2565" s="2" t="str">
        <x:f>IF(H2565="否","不适用",IF(AND(ISNUMBER(E2565),ISNUMBER(F2565)),IF(I2565&gt;'规则与名单'!$B$2,"是","否"),"未判定"))</x:f>
        <x:v>不适用</x:v>
      </x:c>
      <x:c r="K2565" s="2" t="str">
        <x:f>IF(J2565="是",IF(ISNUMBER(F2565),"测试日GPS","缺失"),IF(ISNUMBER(G2565),"非测试日纯氢",IF(AND(H2565="是",J2565="未判定"),IF(ISNUMBER(F2565),"测试名单无纯氢GPS","缺失"),IF(ISNUMBER(E2565),"非测试日仪表","缺失"))))</x:f>
        <x:v>非测试日纯氢</x:v>
      </x:c>
      <x:c r="L2565" s="7" t="n">
        <x:f>IF(K2565="缺失","",IF(K2565="非测试日纯氢",G2565,IF(K2565="非测试日仪表",E2565,F2565)))</x:f>
        <x:v>42</x:v>
      </x:c>
      <x:c r="M2565" s="2" t="n">
        <x:f>IF(K2565="缺失",1,0)</x:f>
        <x:v>0</x:v>
      </x:c>
      <x:c r="N2565" s="2" t="str">
        <x:v>车辆里程查询_20260901-20260930_1024辆_仪表里程.xlsx / AA157</x:v>
      </x:c>
      <x:c r="O2565" s="2" t="str">
        <x:v>车辆里程查询_20260901-20260930_1024辆_GPS里程.xlsx / AA270</x:v>
      </x:c>
      <x:c r="P2565" s="2" t="str">
        <x:v>车辆纯氢气里程查询_20260901-20260930_1024辆.xlsx / AA498</x:v>
      </x:c>
    </x:row>
    <x:row r="2566" ht="22" customHeight="1">
      <x:c r="A2566" s="2" t="n">
        <x:v>104</x:v>
      </x:c>
      <x:c r="B2566" s="2" t="str">
        <x:v>粤AGP4597</x:v>
      </x:c>
      <x:c r="C2566" s="2" t="str">
        <x:v>刘念念</x:v>
      </x:c>
      <x:c r="D2566" s="8" t="d">
        <x:v>2026-09-24T00:00:00.000Z</x:v>
      </x:c>
      <x:c r="E2566" s="7" t="n">
        <x:v>19.4</x:v>
      </x:c>
      <x:c r="F2566" s="7" t="n">
        <x:v>20.7</x:v>
      </x:c>
      <x:c r="G2566" s="7" t="n">
        <x:v>19</x:v>
      </x:c>
      <x:c r="H2566" s="2" t="str">
        <x:v>否</x:v>
      </x:c>
      <x:c r="I2566" s="7" t="n">
        <x:f>IF(AND(ISNUMBER(E2566),ISNUMBER(F2566)),E2566-F2566,"")</x:f>
        <x:v>-1.3000000000000007</x:v>
      </x:c>
      <x:c r="J2566" s="2" t="str">
        <x:f>IF(H2566="否","不适用",IF(AND(ISNUMBER(E2566),ISNUMBER(F2566)),IF(I2566&gt;'规则与名单'!$B$2,"是","否"),"未判定"))</x:f>
        <x:v>不适用</x:v>
      </x:c>
      <x:c r="K2566" s="2" t="str">
        <x:f>IF(J2566="是",IF(ISNUMBER(F2566),"测试日GPS","缺失"),IF(ISNUMBER(G2566),"非测试日纯氢",IF(AND(H2566="是",J2566="未判定"),IF(ISNUMBER(F2566),"测试名单无纯氢GPS","缺失"),IF(ISNUMBER(E2566),"非测试日仪表","缺失"))))</x:f>
        <x:v>非测试日纯氢</x:v>
      </x:c>
      <x:c r="L2566" s="7" t="n">
        <x:f>IF(K2566="缺失","",IF(K2566="非测试日纯氢",G2566,IF(K2566="非测试日仪表",E2566,F2566)))</x:f>
        <x:v>19</x:v>
      </x:c>
      <x:c r="M2566" s="2" t="n">
        <x:f>IF(K2566="缺失",1,0)</x:f>
        <x:v>0</x:v>
      </x:c>
      <x:c r="N2566" s="2" t="str">
        <x:v>车辆里程查询_20260901-20260930_1024辆_仪表里程.xlsx / AB157</x:v>
      </x:c>
      <x:c r="O2566" s="2" t="str">
        <x:v>车辆里程查询_20260901-20260930_1024辆_GPS里程.xlsx / AB270</x:v>
      </x:c>
      <x:c r="P2566" s="2" t="str">
        <x:v>车辆纯氢气里程查询_20260901-20260930_1024辆.xlsx / AB498</x:v>
      </x:c>
    </x:row>
    <x:row r="2567" ht="22" customHeight="1">
      <x:c r="A2567" s="2" t="n">
        <x:v>104</x:v>
      </x:c>
      <x:c r="B2567" s="2" t="str">
        <x:v>粤AGP4597</x:v>
      </x:c>
      <x:c r="C2567" s="2" t="str">
        <x:v>刘念念</x:v>
      </x:c>
      <x:c r="D2567" s="8" t="d">
        <x:v>2026-09-25T00:00:00.000Z</x:v>
      </x:c>
      <x:c r="E2567" s="7" t="n">
        <x:v>11.6</x:v>
      </x:c>
      <x:c r="F2567" s="7" t="n">
        <x:v>12.3</x:v>
      </x:c>
      <x:c r="G2567" s="7" t="n">
        <x:v>11.1</x:v>
      </x:c>
      <x:c r="H2567" s="2" t="str">
        <x:v>否</x:v>
      </x:c>
      <x:c r="I2567" s="7" t="n">
        <x:f>IF(AND(ISNUMBER(E2567),ISNUMBER(F2567)),E2567-F2567,"")</x:f>
        <x:v>-0.7000000000000011</x:v>
      </x:c>
      <x:c r="J2567" s="2" t="str">
        <x:f>IF(H2567="否","不适用",IF(AND(ISNUMBER(E2567),ISNUMBER(F2567)),IF(I2567&gt;'规则与名单'!$B$2,"是","否"),"未判定"))</x:f>
        <x:v>不适用</x:v>
      </x:c>
      <x:c r="K2567" s="2" t="str">
        <x:f>IF(J2567="是",IF(ISNUMBER(F2567),"测试日GPS","缺失"),IF(ISNUMBER(G2567),"非测试日纯氢",IF(AND(H2567="是",J2567="未判定"),IF(ISNUMBER(F2567),"测试名单无纯氢GPS","缺失"),IF(ISNUMBER(E2567),"非测试日仪表","缺失"))))</x:f>
        <x:v>非测试日纯氢</x:v>
      </x:c>
      <x:c r="L2567" s="7" t="n">
        <x:f>IF(K2567="缺失","",IF(K2567="非测试日纯氢",G2567,IF(K2567="非测试日仪表",E2567,F2567)))</x:f>
        <x:v>11.1</x:v>
      </x:c>
      <x:c r="M2567" s="2" t="n">
        <x:f>IF(K2567="缺失",1,0)</x:f>
        <x:v>0</x:v>
      </x:c>
      <x:c r="N2567" s="2" t="str">
        <x:v>车辆里程查询_20260901-20260930_1024辆_仪表里程.xlsx / AC157</x:v>
      </x:c>
      <x:c r="O2567" s="2" t="str">
        <x:v>车辆里程查询_20260901-20260930_1024辆_GPS里程.xlsx / AC270</x:v>
      </x:c>
      <x:c r="P2567" s="2" t="str">
        <x:v>车辆纯氢气里程查询_20260901-20260930_1024辆.xlsx / AC498</x:v>
      </x:c>
    </x:row>
    <x:row r="2568" ht="22" customHeight="1">
      <x:c r="A2568" s="2" t="n">
        <x:v>104</x:v>
      </x:c>
      <x:c r="B2568" s="2" t="str">
        <x:v>粤AGP4597</x:v>
      </x:c>
      <x:c r="C2568" s="2" t="str">
        <x:v>刘念念</x:v>
      </x:c>
      <x:c r="D2568" s="8" t="d">
        <x:v>2026-09-26T00:00:00.000Z</x:v>
      </x:c>
      <x:c r="E2568" s="7" t="n">
        <x:v>9.7</x:v>
      </x:c>
      <x:c r="F2568" s="7" t="n">
        <x:v>10.5</x:v>
      </x:c>
      <x:c r="G2568" s="7" t="n">
        <x:v>9.5</x:v>
      </x:c>
      <x:c r="H2568" s="2" t="str">
        <x:v>否</x:v>
      </x:c>
      <x:c r="I2568" s="7" t="n">
        <x:f>IF(AND(ISNUMBER(E2568),ISNUMBER(F2568)),E2568-F2568,"")</x:f>
        <x:v>-0.8000000000000007</x:v>
      </x:c>
      <x:c r="J2568" s="2" t="str">
        <x:f>IF(H2568="否","不适用",IF(AND(ISNUMBER(E2568),ISNUMBER(F2568)),IF(I2568&gt;'规则与名单'!$B$2,"是","否"),"未判定"))</x:f>
        <x:v>不适用</x:v>
      </x:c>
      <x:c r="K2568" s="2" t="str">
        <x:f>IF(J2568="是",IF(ISNUMBER(F2568),"测试日GPS","缺失"),IF(ISNUMBER(G2568),"非测试日纯氢",IF(AND(H2568="是",J2568="未判定"),IF(ISNUMBER(F2568),"测试名单无纯氢GPS","缺失"),IF(ISNUMBER(E2568),"非测试日仪表","缺失"))))</x:f>
        <x:v>非测试日纯氢</x:v>
      </x:c>
      <x:c r="L2568" s="7" t="n">
        <x:f>IF(K2568="缺失","",IF(K2568="非测试日纯氢",G2568,IF(K2568="非测试日仪表",E2568,F2568)))</x:f>
        <x:v>9.5</x:v>
      </x:c>
      <x:c r="M2568" s="2" t="n">
        <x:f>IF(K2568="缺失",1,0)</x:f>
        <x:v>0</x:v>
      </x:c>
      <x:c r="N2568" s="2" t="str">
        <x:v>车辆里程查询_20260901-20260930_1024辆_仪表里程.xlsx / AD157</x:v>
      </x:c>
      <x:c r="O2568" s="2" t="str">
        <x:v>车辆里程查询_20260901-20260930_1024辆_GPS里程.xlsx / AD270</x:v>
      </x:c>
      <x:c r="P2568" s="2" t="str">
        <x:v>车辆纯氢气里程查询_20260901-20260930_1024辆.xlsx / AD498</x:v>
      </x:c>
    </x:row>
    <x:row r="2569" ht="22" customHeight="1">
      <x:c r="A2569" s="2" t="n">
        <x:v>104</x:v>
      </x:c>
      <x:c r="B2569" s="2" t="str">
        <x:v>粤AGP4597</x:v>
      </x:c>
      <x:c r="C2569" s="2" t="str">
        <x:v>刘念念</x:v>
      </x:c>
      <x:c r="D2569" s="8" t="d">
        <x:v>2026-09-27T00:00:00.000Z</x:v>
      </x:c>
      <x:c r="E2569" s="7" t="n">
        <x:v>9.4</x:v>
      </x:c>
      <x:c r="F2569" s="7" t="n">
        <x:v>10.3</x:v>
      </x:c>
      <x:c r="G2569" s="7" t="n">
        <x:v>9.4</x:v>
      </x:c>
      <x:c r="H2569" s="2" t="str">
        <x:v>否</x:v>
      </x:c>
      <x:c r="I2569" s="7" t="n">
        <x:f>IF(AND(ISNUMBER(E2569),ISNUMBER(F2569)),E2569-F2569,"")</x:f>
        <x:v>-0.9000000000000004</x:v>
      </x:c>
      <x:c r="J2569" s="2" t="str">
        <x:f>IF(H2569="否","不适用",IF(AND(ISNUMBER(E2569),ISNUMBER(F2569)),IF(I2569&gt;'规则与名单'!$B$2,"是","否"),"未判定"))</x:f>
        <x:v>不适用</x:v>
      </x:c>
      <x:c r="K2569" s="2" t="str">
        <x:f>IF(J2569="是",IF(ISNUMBER(F2569),"测试日GPS","缺失"),IF(ISNUMBER(G2569),"非测试日纯氢",IF(AND(H2569="是",J2569="未判定"),IF(ISNUMBER(F2569),"测试名单无纯氢GPS","缺失"),IF(ISNUMBER(E2569),"非测试日仪表","缺失"))))</x:f>
        <x:v>非测试日纯氢</x:v>
      </x:c>
      <x:c r="L2569" s="7" t="n">
        <x:f>IF(K2569="缺失","",IF(K2569="非测试日纯氢",G2569,IF(K2569="非测试日仪表",E2569,F2569)))</x:f>
        <x:v>9.4</x:v>
      </x:c>
      <x:c r="M2569" s="2" t="n">
        <x:f>IF(K2569="缺失",1,0)</x:f>
        <x:v>0</x:v>
      </x:c>
      <x:c r="N2569" s="2" t="str">
        <x:v>车辆里程查询_20260901-20260930_1024辆_仪表里程.xlsx / AE157</x:v>
      </x:c>
      <x:c r="O2569" s="2" t="str">
        <x:v>车辆里程查询_20260901-20260930_1024辆_GPS里程.xlsx / AE270</x:v>
      </x:c>
      <x:c r="P2569" s="2" t="str">
        <x:v>车辆纯氢气里程查询_20260901-20260930_1024辆.xlsx / AE498</x:v>
      </x:c>
    </x:row>
    <x:row r="2570" ht="22" customHeight="1">
      <x:c r="A2570" s="2" t="n">
        <x:v>104</x:v>
      </x:c>
      <x:c r="B2570" s="2" t="str">
        <x:v>粤AGP4597</x:v>
      </x:c>
      <x:c r="C2570" s="2" t="str">
        <x:v>刘念念</x:v>
      </x:c>
      <x:c r="D2570" s="8" t="d">
        <x:v>2026-09-28T00:00:00.000Z</x:v>
      </x:c>
      <x:c r="E2570" s="7" t="n">
        <x:v>9.6</x:v>
      </x:c>
      <x:c r="F2570" s="7" t="n">
        <x:v>10.8</x:v>
      </x:c>
      <x:c r="G2570" s="7" t="n">
        <x:v>4.7</x:v>
      </x:c>
      <x:c r="H2570" s="2" t="str">
        <x:v>否</x:v>
      </x:c>
      <x:c r="I2570" s="7" t="n">
        <x:f>IF(AND(ISNUMBER(E2570),ISNUMBER(F2570)),E2570-F2570,"")</x:f>
        <x:v>-1.200000000000001</x:v>
      </x:c>
      <x:c r="J2570" s="2" t="str">
        <x:f>IF(H2570="否","不适用",IF(AND(ISNUMBER(E2570),ISNUMBER(F2570)),IF(I2570&gt;'规则与名单'!$B$2,"是","否"),"未判定"))</x:f>
        <x:v>不适用</x:v>
      </x:c>
      <x:c r="K2570" s="2" t="str">
        <x:f>IF(J2570="是",IF(ISNUMBER(F2570),"测试日GPS","缺失"),IF(ISNUMBER(G2570),"非测试日纯氢",IF(AND(H2570="是",J2570="未判定"),IF(ISNUMBER(F2570),"测试名单无纯氢GPS","缺失"),IF(ISNUMBER(E2570),"非测试日仪表","缺失"))))</x:f>
        <x:v>非测试日纯氢</x:v>
      </x:c>
      <x:c r="L2570" s="7" t="n">
        <x:f>IF(K2570="缺失","",IF(K2570="非测试日纯氢",G2570,IF(K2570="非测试日仪表",E2570,F2570)))</x:f>
        <x:v>4.7</x:v>
      </x:c>
      <x:c r="M2570" s="2" t="n">
        <x:f>IF(K2570="缺失",1,0)</x:f>
        <x:v>0</x:v>
      </x:c>
      <x:c r="N2570" s="2" t="str">
        <x:v>车辆里程查询_20260901-20260930_1024辆_仪表里程.xlsx / AF157</x:v>
      </x:c>
      <x:c r="O2570" s="2" t="str">
        <x:v>车辆里程查询_20260901-20260930_1024辆_GPS里程.xlsx / AF270</x:v>
      </x:c>
      <x:c r="P2570" s="2" t="str">
        <x:v>车辆纯氢气里程查询_20260901-20260930_1024辆.xlsx / AF498</x:v>
      </x:c>
    </x:row>
    <x:row r="2571" ht="22" customHeight="1">
      <x:c r="A2571" s="2" t="n">
        <x:v>104</x:v>
      </x:c>
      <x:c r="B2571" s="2" t="str">
        <x:v>粤AGP4597</x:v>
      </x:c>
      <x:c r="C2571" s="2" t="str">
        <x:v>刘念念</x:v>
      </x:c>
      <x:c r="D2571" s="8" t="d">
        <x:v>2026-09-29T00:00:00.000Z</x:v>
      </x:c>
      <x:c r="E2571" s="7" t="n">
        <x:v>77.4</x:v>
      </x:c>
      <x:c r="F2571" s="7" t="n">
        <x:v>79.4</x:v>
      </x:c>
      <x:c r="G2571" s="7" t="n">
        <x:v>76.8</x:v>
      </x:c>
      <x:c r="H2571" s="2" t="str">
        <x:v>否</x:v>
      </x:c>
      <x:c r="I2571" s="7" t="n">
        <x:f>IF(AND(ISNUMBER(E2571),ISNUMBER(F2571)),E2571-F2571,"")</x:f>
        <x:v>-2</x:v>
      </x:c>
      <x:c r="J2571" s="2" t="str">
        <x:f>IF(H2571="否","不适用",IF(AND(ISNUMBER(E2571),ISNUMBER(F2571)),IF(I2571&gt;'规则与名单'!$B$2,"是","否"),"未判定"))</x:f>
        <x:v>不适用</x:v>
      </x:c>
      <x:c r="K2571" s="2" t="str">
        <x:f>IF(J2571="是",IF(ISNUMBER(F2571),"测试日GPS","缺失"),IF(ISNUMBER(G2571),"非测试日纯氢",IF(AND(H2571="是",J2571="未判定"),IF(ISNUMBER(F2571),"测试名单无纯氢GPS","缺失"),IF(ISNUMBER(E2571),"非测试日仪表","缺失"))))</x:f>
        <x:v>非测试日纯氢</x:v>
      </x:c>
      <x:c r="L2571" s="7" t="n">
        <x:f>IF(K2571="缺失","",IF(K2571="非测试日纯氢",G2571,IF(K2571="非测试日仪表",E2571,F2571)))</x:f>
        <x:v>76.8</x:v>
      </x:c>
      <x:c r="M2571" s="2" t="n">
        <x:f>IF(K2571="缺失",1,0)</x:f>
        <x:v>0</x:v>
      </x:c>
      <x:c r="N2571" s="2" t="str">
        <x:v>车辆里程查询_20260901-20260930_1024辆_仪表里程.xlsx / AG157</x:v>
      </x:c>
      <x:c r="O2571" s="2" t="str">
        <x:v>车辆里程查询_20260901-20260930_1024辆_GPS里程.xlsx / AG270</x:v>
      </x:c>
      <x:c r="P2571" s="2" t="str">
        <x:v>车辆纯氢气里程查询_20260901-20260930_1024辆.xlsx / AG498</x:v>
      </x:c>
    </x:row>
    <x:row r="2572" ht="22" customHeight="1">
      <x:c r="A2572" s="2" t="n">
        <x:v>104</x:v>
      </x:c>
      <x:c r="B2572" s="2" t="str">
        <x:v>粤AGP4597</x:v>
      </x:c>
      <x:c r="C2572" s="2" t="str">
        <x:v>刘念念</x:v>
      </x:c>
      <x:c r="D2572" s="8" t="d">
        <x:v>2026-09-30T00:00:00.000Z</x:v>
      </x:c>
      <x:c r="E2572" s="7" t="n">
        <x:v>71.5</x:v>
      </x:c>
      <x:c r="F2572" s="7" t="n">
        <x:v>74.5</x:v>
      </x:c>
      <x:c r="G2572" s="7" t="n">
        <x:v>71.4</x:v>
      </x:c>
      <x:c r="H2572" s="2" t="str">
        <x:v>否</x:v>
      </x:c>
      <x:c r="I2572" s="7" t="n">
        <x:f>IF(AND(ISNUMBER(E2572),ISNUMBER(F2572)),E2572-F2572,"")</x:f>
        <x:v>-3</x:v>
      </x:c>
      <x:c r="J2572" s="2" t="str">
        <x:f>IF(H2572="否","不适用",IF(AND(ISNUMBER(E2572),ISNUMBER(F2572)),IF(I2572&gt;'规则与名单'!$B$2,"是","否"),"未判定"))</x:f>
        <x:v>不适用</x:v>
      </x:c>
      <x:c r="K2572" s="2" t="str">
        <x:f>IF(J2572="是",IF(ISNUMBER(F2572),"测试日GPS","缺失"),IF(ISNUMBER(G2572),"非测试日纯氢",IF(AND(H2572="是",J2572="未判定"),IF(ISNUMBER(F2572),"测试名单无纯氢GPS","缺失"),IF(ISNUMBER(E2572),"非测试日仪表","缺失"))))</x:f>
        <x:v>非测试日纯氢</x:v>
      </x:c>
      <x:c r="L2572" s="7" t="n">
        <x:f>IF(K2572="缺失","",IF(K2572="非测试日纯氢",G2572,IF(K2572="非测试日仪表",E2572,F2572)))</x:f>
        <x:v>71.4</x:v>
      </x:c>
      <x:c r="M2572" s="2" t="n">
        <x:f>IF(K2572="缺失",1,0)</x:f>
        <x:v>0</x:v>
      </x:c>
      <x:c r="N2572" s="2" t="str">
        <x:v>车辆里程查询_20260901-20260930_1024辆_仪表里程.xlsx / AH157</x:v>
      </x:c>
      <x:c r="O2572" s="2" t="str">
        <x:v>车辆里程查询_20260901-20260930_1024辆_GPS里程.xlsx / AH270</x:v>
      </x:c>
      <x:c r="P2572" s="2" t="str">
        <x:v>车辆纯氢气里程查询_20260901-20260930_1024辆.xlsx / AH498</x:v>
      </x:c>
    </x:row>
    <x:row r="2573" ht="22" customHeight="1">
      <x:c r="A2573" s="2" t="n">
        <x:v>105</x:v>
      </x:c>
      <x:c r="B2573" s="2" t="str">
        <x:v>粤AGP4623</x:v>
      </x:c>
      <x:c r="C2573" s="2" t="str">
        <x:v>刘念念</x:v>
      </x:c>
      <x:c r="D2573" s="8" t="d">
        <x:v>2026-09-01T00:00:00.000Z</x:v>
      </x:c>
      <x:c r="E2573" s="7" t="n">
        <x:v>46.8</x:v>
      </x:c>
      <x:c r="F2573" s="7" t="n">
        <x:v>54.2</x:v>
      </x:c>
      <x:c r="G2573" s="7" t="n">
        <x:v>37.1</x:v>
      </x:c>
      <x:c r="H2573" s="2" t="str">
        <x:v>否</x:v>
      </x:c>
      <x:c r="I2573" s="7" t="n">
        <x:f>IF(AND(ISNUMBER(E2573),ISNUMBER(F2573)),E2573-F2573,"")</x:f>
        <x:v>-7.400000000000006</x:v>
      </x:c>
      <x:c r="J2573" s="2" t="str">
        <x:f>IF(H2573="否","不适用",IF(AND(ISNUMBER(E2573),ISNUMBER(F2573)),IF(I2573&gt;'规则与名单'!$B$2,"是","否"),"未判定"))</x:f>
        <x:v>不适用</x:v>
      </x:c>
      <x:c r="K2573" s="2" t="str">
        <x:f>IF(J2573="是",IF(ISNUMBER(F2573),"测试日GPS","缺失"),IF(ISNUMBER(G2573),"非测试日纯氢",IF(AND(H2573="是",J2573="未判定"),IF(ISNUMBER(F2573),"测试名单无纯氢GPS","缺失"),IF(ISNUMBER(E2573),"非测试日仪表","缺失"))))</x:f>
        <x:v>非测试日纯氢</x:v>
      </x:c>
      <x:c r="L2573" s="7" t="n">
        <x:f>IF(K2573="缺失","",IF(K2573="非测试日纯氢",G2573,IF(K2573="非测试日仪表",E2573,F2573)))</x:f>
        <x:v>37.1</x:v>
      </x:c>
      <x:c r="M2573" s="2" t="n">
        <x:f>IF(K2573="缺失",1,0)</x:f>
        <x:v>0</x:v>
      </x:c>
      <x:c r="N2573" s="2" t="str">
        <x:v>车辆里程查询_20260901-20260930_1024辆_仪表里程.xlsx / E202</x:v>
      </x:c>
      <x:c r="O2573" s="2" t="str">
        <x:v>车辆里程查询_20260901-20260930_1024辆_GPS里程.xlsx / E15</x:v>
      </x:c>
      <x:c r="P2573" s="2" t="str">
        <x:v>车辆纯氢气里程查询_20260901-20260930_1024辆.xlsx / E463</x:v>
      </x:c>
    </x:row>
    <x:row r="2574" ht="22" customHeight="1">
      <x:c r="A2574" s="2" t="n">
        <x:v>105</x:v>
      </x:c>
      <x:c r="B2574" s="2" t="str">
        <x:v>粤AGP4623</x:v>
      </x:c>
      <x:c r="C2574" s="2" t="str">
        <x:v>刘念念</x:v>
      </x:c>
      <x:c r="D2574" s="8" t="d">
        <x:v>2026-09-02T00:00:00.000Z</x:v>
      </x:c>
      <x:c r="E2574" s="7" t="n">
        <x:v>48.4</x:v>
      </x:c>
      <x:c r="F2574" s="7" t="n">
        <x:v>51.3</x:v>
      </x:c>
      <x:c r="G2574" s="7" t="n">
        <x:v>47.8</x:v>
      </x:c>
      <x:c r="H2574" s="2" t="str">
        <x:v>否</x:v>
      </x:c>
      <x:c r="I2574" s="7" t="n">
        <x:f>IF(AND(ISNUMBER(E2574),ISNUMBER(F2574)),E2574-F2574,"")</x:f>
        <x:v>-2.8999999999999986</x:v>
      </x:c>
      <x:c r="J2574" s="2" t="str">
        <x:f>IF(H2574="否","不适用",IF(AND(ISNUMBER(E2574),ISNUMBER(F2574)),IF(I2574&gt;'规则与名单'!$B$2,"是","否"),"未判定"))</x:f>
        <x:v>不适用</x:v>
      </x:c>
      <x:c r="K2574" s="2" t="str">
        <x:f>IF(J2574="是",IF(ISNUMBER(F2574),"测试日GPS","缺失"),IF(ISNUMBER(G2574),"非测试日纯氢",IF(AND(H2574="是",J2574="未判定"),IF(ISNUMBER(F2574),"测试名单无纯氢GPS","缺失"),IF(ISNUMBER(E2574),"非测试日仪表","缺失"))))</x:f>
        <x:v>非测试日纯氢</x:v>
      </x:c>
      <x:c r="L2574" s="7" t="n">
        <x:f>IF(K2574="缺失","",IF(K2574="非测试日纯氢",G2574,IF(K2574="非测试日仪表",E2574,F2574)))</x:f>
        <x:v>47.8</x:v>
      </x:c>
      <x:c r="M2574" s="2" t="n">
        <x:f>IF(K2574="缺失",1,0)</x:f>
        <x:v>0</x:v>
      </x:c>
      <x:c r="N2574" s="2" t="str">
        <x:v>车辆里程查询_20260901-20260930_1024辆_仪表里程.xlsx / F202</x:v>
      </x:c>
      <x:c r="O2574" s="2" t="str">
        <x:v>车辆里程查询_20260901-20260930_1024辆_GPS里程.xlsx / F15</x:v>
      </x:c>
      <x:c r="P2574" s="2" t="str">
        <x:v>车辆纯氢气里程查询_20260901-20260930_1024辆.xlsx / F463</x:v>
      </x:c>
    </x:row>
    <x:row r="2575" ht="22" customHeight="1">
      <x:c r="A2575" s="2" t="n">
        <x:v>105</x:v>
      </x:c>
      <x:c r="B2575" s="2" t="str">
        <x:v>粤AGP4623</x:v>
      </x:c>
      <x:c r="C2575" s="2" t="str">
        <x:v>刘念念</x:v>
      </x:c>
      <x:c r="D2575" s="8" t="d">
        <x:v>2026-09-03T00:00:00.000Z</x:v>
      </x:c>
      <x:c r="E2575" s="7" t="n">
        <x:v>49</x:v>
      </x:c>
      <x:c r="F2575" s="7" t="n">
        <x:v>53.7</x:v>
      </x:c>
      <x:c r="G2575" s="7" t="n">
        <x:v>43.4</x:v>
      </x:c>
      <x:c r="H2575" s="2" t="str">
        <x:v>否</x:v>
      </x:c>
      <x:c r="I2575" s="7" t="n">
        <x:f>IF(AND(ISNUMBER(E2575),ISNUMBER(F2575)),E2575-F2575,"")</x:f>
        <x:v>-4.700000000000003</x:v>
      </x:c>
      <x:c r="J2575" s="2" t="str">
        <x:f>IF(H2575="否","不适用",IF(AND(ISNUMBER(E2575),ISNUMBER(F2575)),IF(I2575&gt;'规则与名单'!$B$2,"是","否"),"未判定"))</x:f>
        <x:v>不适用</x:v>
      </x:c>
      <x:c r="K2575" s="2" t="str">
        <x:f>IF(J2575="是",IF(ISNUMBER(F2575),"测试日GPS","缺失"),IF(ISNUMBER(G2575),"非测试日纯氢",IF(AND(H2575="是",J2575="未判定"),IF(ISNUMBER(F2575),"测试名单无纯氢GPS","缺失"),IF(ISNUMBER(E2575),"非测试日仪表","缺失"))))</x:f>
        <x:v>非测试日纯氢</x:v>
      </x:c>
      <x:c r="L2575" s="7" t="n">
        <x:f>IF(K2575="缺失","",IF(K2575="非测试日纯氢",G2575,IF(K2575="非测试日仪表",E2575,F2575)))</x:f>
        <x:v>43.4</x:v>
      </x:c>
      <x:c r="M2575" s="2" t="n">
        <x:f>IF(K2575="缺失",1,0)</x:f>
        <x:v>0</x:v>
      </x:c>
      <x:c r="N2575" s="2" t="str">
        <x:v>车辆里程查询_20260901-20260930_1024辆_仪表里程.xlsx / G202</x:v>
      </x:c>
      <x:c r="O2575" s="2" t="str">
        <x:v>车辆里程查询_20260901-20260930_1024辆_GPS里程.xlsx / G15</x:v>
      </x:c>
      <x:c r="P2575" s="2" t="str">
        <x:v>车辆纯氢气里程查询_20260901-20260930_1024辆.xlsx / G463</x:v>
      </x:c>
    </x:row>
    <x:row r="2576" ht="22" customHeight="1">
      <x:c r="A2576" s="2" t="n">
        <x:v>105</x:v>
      </x:c>
      <x:c r="B2576" s="2" t="str">
        <x:v>粤AGP4623</x:v>
      </x:c>
      <x:c r="C2576" s="2" t="str">
        <x:v>刘念念</x:v>
      </x:c>
      <x:c r="D2576" s="8" t="d">
        <x:v>2026-09-04T00:00:00.000Z</x:v>
      </x:c>
      <x:c r="E2576" s="7" t="n">
        <x:v>49.4</x:v>
      </x:c>
      <x:c r="F2576" s="7" t="n">
        <x:v>55.6</x:v>
      </x:c>
      <x:c r="G2576" s="7" t="n">
        <x:v>44.6</x:v>
      </x:c>
      <x:c r="H2576" s="2" t="str">
        <x:v>否</x:v>
      </x:c>
      <x:c r="I2576" s="7" t="n">
        <x:f>IF(AND(ISNUMBER(E2576),ISNUMBER(F2576)),E2576-F2576,"")</x:f>
        <x:v>-6.200000000000003</x:v>
      </x:c>
      <x:c r="J2576" s="2" t="str">
        <x:f>IF(H2576="否","不适用",IF(AND(ISNUMBER(E2576),ISNUMBER(F2576)),IF(I2576&gt;'规则与名单'!$B$2,"是","否"),"未判定"))</x:f>
        <x:v>不适用</x:v>
      </x:c>
      <x:c r="K2576" s="2" t="str">
        <x:f>IF(J2576="是",IF(ISNUMBER(F2576),"测试日GPS","缺失"),IF(ISNUMBER(G2576),"非测试日纯氢",IF(AND(H2576="是",J2576="未判定"),IF(ISNUMBER(F2576),"测试名单无纯氢GPS","缺失"),IF(ISNUMBER(E2576),"非测试日仪表","缺失"))))</x:f>
        <x:v>非测试日纯氢</x:v>
      </x:c>
      <x:c r="L2576" s="7" t="n">
        <x:f>IF(K2576="缺失","",IF(K2576="非测试日纯氢",G2576,IF(K2576="非测试日仪表",E2576,F2576)))</x:f>
        <x:v>44.6</x:v>
      </x:c>
      <x:c r="M2576" s="2" t="n">
        <x:f>IF(K2576="缺失",1,0)</x:f>
        <x:v>0</x:v>
      </x:c>
      <x:c r="N2576" s="2" t="str">
        <x:v>车辆里程查询_20260901-20260930_1024辆_仪表里程.xlsx / H202</x:v>
      </x:c>
      <x:c r="O2576" s="2" t="str">
        <x:v>车辆里程查询_20260901-20260930_1024辆_GPS里程.xlsx / H15</x:v>
      </x:c>
      <x:c r="P2576" s="2" t="str">
        <x:v>车辆纯氢气里程查询_20260901-20260930_1024辆.xlsx / H463</x:v>
      </x:c>
    </x:row>
    <x:row r="2577" ht="22" customHeight="1">
      <x:c r="A2577" s="2" t="n">
        <x:v>105</x:v>
      </x:c>
      <x:c r="B2577" s="2" t="str">
        <x:v>粤AGP4623</x:v>
      </x:c>
      <x:c r="C2577" s="2" t="str">
        <x:v>刘念念</x:v>
      </x:c>
      <x:c r="D2577" s="8" t="d">
        <x:v>2026-09-05T00:00:00.000Z</x:v>
      </x:c>
      <x:c r="E2577" s="7" t="n">
        <x:v>49.4</x:v>
      </x:c>
      <x:c r="F2577" s="7" t="n">
        <x:v>53.5</x:v>
      </x:c>
      <x:c r="G2577" s="7" t="n">
        <x:v>49.2</x:v>
      </x:c>
      <x:c r="H2577" s="2" t="str">
        <x:v>否</x:v>
      </x:c>
      <x:c r="I2577" s="7" t="n">
        <x:f>IF(AND(ISNUMBER(E2577),ISNUMBER(F2577)),E2577-F2577,"")</x:f>
        <x:v>-4.100000000000001</x:v>
      </x:c>
      <x:c r="J2577" s="2" t="str">
        <x:f>IF(H2577="否","不适用",IF(AND(ISNUMBER(E2577),ISNUMBER(F2577)),IF(I2577&gt;'规则与名单'!$B$2,"是","否"),"未判定"))</x:f>
        <x:v>不适用</x:v>
      </x:c>
      <x:c r="K2577" s="2" t="str">
        <x:f>IF(J2577="是",IF(ISNUMBER(F2577),"测试日GPS","缺失"),IF(ISNUMBER(G2577),"非测试日纯氢",IF(AND(H2577="是",J2577="未判定"),IF(ISNUMBER(F2577),"测试名单无纯氢GPS","缺失"),IF(ISNUMBER(E2577),"非测试日仪表","缺失"))))</x:f>
        <x:v>非测试日纯氢</x:v>
      </x:c>
      <x:c r="L2577" s="7" t="n">
        <x:f>IF(K2577="缺失","",IF(K2577="非测试日纯氢",G2577,IF(K2577="非测试日仪表",E2577,F2577)))</x:f>
        <x:v>49.2</x:v>
      </x:c>
      <x:c r="M2577" s="2" t="n">
        <x:f>IF(K2577="缺失",1,0)</x:f>
        <x:v>0</x:v>
      </x:c>
      <x:c r="N2577" s="2" t="str">
        <x:v>车辆里程查询_20260901-20260930_1024辆_仪表里程.xlsx / I202</x:v>
      </x:c>
      <x:c r="O2577" s="2" t="str">
        <x:v>车辆里程查询_20260901-20260930_1024辆_GPS里程.xlsx / I15</x:v>
      </x:c>
      <x:c r="P2577" s="2" t="str">
        <x:v>车辆纯氢气里程查询_20260901-20260930_1024辆.xlsx / I463</x:v>
      </x:c>
    </x:row>
    <x:row r="2578" ht="22" customHeight="1">
      <x:c r="A2578" s="2" t="n">
        <x:v>105</x:v>
      </x:c>
      <x:c r="B2578" s="2" t="str">
        <x:v>粤AGP4623</x:v>
      </x:c>
      <x:c r="C2578" s="2" t="str">
        <x:v>刘念念</x:v>
      </x:c>
      <x:c r="D2578" s="8" t="d">
        <x:v>2026-09-06T00:00:00.000Z</x:v>
      </x:c>
      <x:c r="E2578" s="7" t="n">
        <x:v>47.8</x:v>
      </x:c>
      <x:c r="F2578" s="7" t="n">
        <x:v>52</x:v>
      </x:c>
      <x:c r="G2578" s="7" t="n">
        <x:v>47.6</x:v>
      </x:c>
      <x:c r="H2578" s="2" t="str">
        <x:v>否</x:v>
      </x:c>
      <x:c r="I2578" s="7" t="n">
        <x:f>IF(AND(ISNUMBER(E2578),ISNUMBER(F2578)),E2578-F2578,"")</x:f>
        <x:v>-4.200000000000003</x:v>
      </x:c>
      <x:c r="J2578" s="2" t="str">
        <x:f>IF(H2578="否","不适用",IF(AND(ISNUMBER(E2578),ISNUMBER(F2578)),IF(I2578&gt;'规则与名单'!$B$2,"是","否"),"未判定"))</x:f>
        <x:v>不适用</x:v>
      </x:c>
      <x:c r="K2578" s="2" t="str">
        <x:f>IF(J2578="是",IF(ISNUMBER(F2578),"测试日GPS","缺失"),IF(ISNUMBER(G2578),"非测试日纯氢",IF(AND(H2578="是",J2578="未判定"),IF(ISNUMBER(F2578),"测试名单无纯氢GPS","缺失"),IF(ISNUMBER(E2578),"非测试日仪表","缺失"))))</x:f>
        <x:v>非测试日纯氢</x:v>
      </x:c>
      <x:c r="L2578" s="7" t="n">
        <x:f>IF(K2578="缺失","",IF(K2578="非测试日纯氢",G2578,IF(K2578="非测试日仪表",E2578,F2578)))</x:f>
        <x:v>47.6</x:v>
      </x:c>
      <x:c r="M2578" s="2" t="n">
        <x:f>IF(K2578="缺失",1,0)</x:f>
        <x:v>0</x:v>
      </x:c>
      <x:c r="N2578" s="2" t="str">
        <x:v>车辆里程查询_20260901-20260930_1024辆_仪表里程.xlsx / J202</x:v>
      </x:c>
      <x:c r="O2578" s="2" t="str">
        <x:v>车辆里程查询_20260901-20260930_1024辆_GPS里程.xlsx / J15</x:v>
      </x:c>
      <x:c r="P2578" s="2" t="str">
        <x:v>车辆纯氢气里程查询_20260901-20260930_1024辆.xlsx / J463</x:v>
      </x:c>
    </x:row>
    <x:row r="2579" ht="22" customHeight="1">
      <x:c r="A2579" s="2" t="n">
        <x:v>105</x:v>
      </x:c>
      <x:c r="B2579" s="2" t="str">
        <x:v>粤AGP4623</x:v>
      </x:c>
      <x:c r="C2579" s="2" t="str">
        <x:v>刘念念</x:v>
      </x:c>
      <x:c r="D2579" s="8" t="d">
        <x:v>2026-09-07T00:00:00.000Z</x:v>
      </x:c>
      <x:c r="E2579" s="7" t="n">
        <x:v>48.8</x:v>
      </x:c>
      <x:c r="F2579" s="7" t="n">
        <x:v>55.5</x:v>
      </x:c>
      <x:c r="G2579" s="7" t="n">
        <x:v>43.6</x:v>
      </x:c>
      <x:c r="H2579" s="2" t="str">
        <x:v>否</x:v>
      </x:c>
      <x:c r="I2579" s="7" t="n">
        <x:f>IF(AND(ISNUMBER(E2579),ISNUMBER(F2579)),E2579-F2579,"")</x:f>
        <x:v>-6.700000000000003</x:v>
      </x:c>
      <x:c r="J2579" s="2" t="str">
        <x:f>IF(H2579="否","不适用",IF(AND(ISNUMBER(E2579),ISNUMBER(F2579)),IF(I2579&gt;'规则与名单'!$B$2,"是","否"),"未判定"))</x:f>
        <x:v>不适用</x:v>
      </x:c>
      <x:c r="K2579" s="2" t="str">
        <x:f>IF(J2579="是",IF(ISNUMBER(F2579),"测试日GPS","缺失"),IF(ISNUMBER(G2579),"非测试日纯氢",IF(AND(H2579="是",J2579="未判定"),IF(ISNUMBER(F2579),"测试名单无纯氢GPS","缺失"),IF(ISNUMBER(E2579),"非测试日仪表","缺失"))))</x:f>
        <x:v>非测试日纯氢</x:v>
      </x:c>
      <x:c r="L2579" s="7" t="n">
        <x:f>IF(K2579="缺失","",IF(K2579="非测试日纯氢",G2579,IF(K2579="非测试日仪表",E2579,F2579)))</x:f>
        <x:v>43.6</x:v>
      </x:c>
      <x:c r="M2579" s="2" t="n">
        <x:f>IF(K2579="缺失",1,0)</x:f>
        <x:v>0</x:v>
      </x:c>
      <x:c r="N2579" s="2" t="str">
        <x:v>车辆里程查询_20260901-20260930_1024辆_仪表里程.xlsx / K202</x:v>
      </x:c>
      <x:c r="O2579" s="2" t="str">
        <x:v>车辆里程查询_20260901-20260930_1024辆_GPS里程.xlsx / K15</x:v>
      </x:c>
      <x:c r="P2579" s="2" t="str">
        <x:v>车辆纯氢气里程查询_20260901-20260930_1024辆.xlsx / K463</x:v>
      </x:c>
    </x:row>
    <x:row r="2580" ht="22" customHeight="1">
      <x:c r="A2580" s="2" t="n">
        <x:v>105</x:v>
      </x:c>
      <x:c r="B2580" s="2" t="str">
        <x:v>粤AGP4623</x:v>
      </x:c>
      <x:c r="C2580" s="2" t="str">
        <x:v>刘念念</x:v>
      </x:c>
      <x:c r="D2580" s="8" t="d">
        <x:v>2026-09-08T00:00:00.000Z</x:v>
      </x:c>
      <x:c r="E2580" s="7" t="n">
        <x:v>50.9</x:v>
      </x:c>
      <x:c r="F2580" s="7" t="n">
        <x:v>56.7</x:v>
      </x:c>
      <x:c r="G2580" s="7" t="n">
        <x:v>48.3</x:v>
      </x:c>
      <x:c r="H2580" s="2" t="str">
        <x:v>否</x:v>
      </x:c>
      <x:c r="I2580" s="7" t="n">
        <x:f>IF(AND(ISNUMBER(E2580),ISNUMBER(F2580)),E2580-F2580,"")</x:f>
        <x:v>-5.800000000000004</x:v>
      </x:c>
      <x:c r="J2580" s="2" t="str">
        <x:f>IF(H2580="否","不适用",IF(AND(ISNUMBER(E2580),ISNUMBER(F2580)),IF(I2580&gt;'规则与名单'!$B$2,"是","否"),"未判定"))</x:f>
        <x:v>不适用</x:v>
      </x:c>
      <x:c r="K2580" s="2" t="str">
        <x:f>IF(J2580="是",IF(ISNUMBER(F2580),"测试日GPS","缺失"),IF(ISNUMBER(G2580),"非测试日纯氢",IF(AND(H2580="是",J2580="未判定"),IF(ISNUMBER(F2580),"测试名单无纯氢GPS","缺失"),IF(ISNUMBER(E2580),"非测试日仪表","缺失"))))</x:f>
        <x:v>非测试日纯氢</x:v>
      </x:c>
      <x:c r="L2580" s="7" t="n">
        <x:f>IF(K2580="缺失","",IF(K2580="非测试日纯氢",G2580,IF(K2580="非测试日仪表",E2580,F2580)))</x:f>
        <x:v>48.3</x:v>
      </x:c>
      <x:c r="M2580" s="2" t="n">
        <x:f>IF(K2580="缺失",1,0)</x:f>
        <x:v>0</x:v>
      </x:c>
      <x:c r="N2580" s="2" t="str">
        <x:v>车辆里程查询_20260901-20260930_1024辆_仪表里程.xlsx / L202</x:v>
      </x:c>
      <x:c r="O2580" s="2" t="str">
        <x:v>车辆里程查询_20260901-20260930_1024辆_GPS里程.xlsx / L15</x:v>
      </x:c>
      <x:c r="P2580" s="2" t="str">
        <x:v>车辆纯氢气里程查询_20260901-20260930_1024辆.xlsx / L463</x:v>
      </x:c>
    </x:row>
    <x:row r="2581" ht="22" customHeight="1">
      <x:c r="A2581" s="2" t="n">
        <x:v>105</x:v>
      </x:c>
      <x:c r="B2581" s="2" t="str">
        <x:v>粤AGP4623</x:v>
      </x:c>
      <x:c r="C2581" s="2" t="str">
        <x:v>刘念念</x:v>
      </x:c>
      <x:c r="D2581" s="8" t="d">
        <x:v>2026-09-09T00:00:00.000Z</x:v>
      </x:c>
      <x:c r="E2581" s="7" t="n">
        <x:v>46.7</x:v>
      </x:c>
      <x:c r="F2581" s="7" t="n">
        <x:v>48.8</x:v>
      </x:c>
      <x:c r="G2581" s="7" t="n">
        <x:v>45.9</x:v>
      </x:c>
      <x:c r="H2581" s="2" t="str">
        <x:v>否</x:v>
      </x:c>
      <x:c r="I2581" s="7" t="n">
        <x:f>IF(AND(ISNUMBER(E2581),ISNUMBER(F2581)),E2581-F2581,"")</x:f>
        <x:v>-2.0999999999999943</x:v>
      </x:c>
      <x:c r="J2581" s="2" t="str">
        <x:f>IF(H2581="否","不适用",IF(AND(ISNUMBER(E2581),ISNUMBER(F2581)),IF(I2581&gt;'规则与名单'!$B$2,"是","否"),"未判定"))</x:f>
        <x:v>不适用</x:v>
      </x:c>
      <x:c r="K2581" s="2" t="str">
        <x:f>IF(J2581="是",IF(ISNUMBER(F2581),"测试日GPS","缺失"),IF(ISNUMBER(G2581),"非测试日纯氢",IF(AND(H2581="是",J2581="未判定"),IF(ISNUMBER(F2581),"测试名单无纯氢GPS","缺失"),IF(ISNUMBER(E2581),"非测试日仪表","缺失"))))</x:f>
        <x:v>非测试日纯氢</x:v>
      </x:c>
      <x:c r="L2581" s="7" t="n">
        <x:f>IF(K2581="缺失","",IF(K2581="非测试日纯氢",G2581,IF(K2581="非测试日仪表",E2581,F2581)))</x:f>
        <x:v>45.9</x:v>
      </x:c>
      <x:c r="M2581" s="2" t="n">
        <x:f>IF(K2581="缺失",1,0)</x:f>
        <x:v>0</x:v>
      </x:c>
      <x:c r="N2581" s="2" t="str">
        <x:v>车辆里程查询_20260901-20260930_1024辆_仪表里程.xlsx / M202</x:v>
      </x:c>
      <x:c r="O2581" s="2" t="str">
        <x:v>车辆里程查询_20260901-20260930_1024辆_GPS里程.xlsx / M15</x:v>
      </x:c>
      <x:c r="P2581" s="2" t="str">
        <x:v>车辆纯氢气里程查询_20260901-20260930_1024辆.xlsx / M463</x:v>
      </x:c>
    </x:row>
    <x:row r="2582" ht="22" customHeight="1">
      <x:c r="A2582" s="2" t="n">
        <x:v>105</x:v>
      </x:c>
      <x:c r="B2582" s="2" t="str">
        <x:v>粤AGP4623</x:v>
      </x:c>
      <x:c r="C2582" s="2" t="str">
        <x:v>刘念念</x:v>
      </x:c>
      <x:c r="D2582" s="8" t="d">
        <x:v>2026-09-10T00:00:00.000Z</x:v>
      </x:c>
      <x:c r="E2582" s="7" t="n">
        <x:v>48.2</x:v>
      </x:c>
      <x:c r="F2582" s="7" t="n">
        <x:v>56.3</x:v>
      </x:c>
      <x:c r="G2582" s="7" t="n">
        <x:v>43.4</x:v>
      </x:c>
      <x:c r="H2582" s="2" t="str">
        <x:v>否</x:v>
      </x:c>
      <x:c r="I2582" s="7" t="n">
        <x:f>IF(AND(ISNUMBER(E2582),ISNUMBER(F2582)),E2582-F2582,"")</x:f>
        <x:v>-8.099999999999994</x:v>
      </x:c>
      <x:c r="J2582" s="2" t="str">
        <x:f>IF(H2582="否","不适用",IF(AND(ISNUMBER(E2582),ISNUMBER(F2582)),IF(I2582&gt;'规则与名单'!$B$2,"是","否"),"未判定"))</x:f>
        <x:v>不适用</x:v>
      </x:c>
      <x:c r="K2582" s="2" t="str">
        <x:f>IF(J2582="是",IF(ISNUMBER(F2582),"测试日GPS","缺失"),IF(ISNUMBER(G2582),"非测试日纯氢",IF(AND(H2582="是",J2582="未判定"),IF(ISNUMBER(F2582),"测试名单无纯氢GPS","缺失"),IF(ISNUMBER(E2582),"非测试日仪表","缺失"))))</x:f>
        <x:v>非测试日纯氢</x:v>
      </x:c>
      <x:c r="L2582" s="7" t="n">
        <x:f>IF(K2582="缺失","",IF(K2582="非测试日纯氢",G2582,IF(K2582="非测试日仪表",E2582,F2582)))</x:f>
        <x:v>43.4</x:v>
      </x:c>
      <x:c r="M2582" s="2" t="n">
        <x:f>IF(K2582="缺失",1,0)</x:f>
        <x:v>0</x:v>
      </x:c>
      <x:c r="N2582" s="2" t="str">
        <x:v>车辆里程查询_20260901-20260930_1024辆_仪表里程.xlsx / N202</x:v>
      </x:c>
      <x:c r="O2582" s="2" t="str">
        <x:v>车辆里程查询_20260901-20260930_1024辆_GPS里程.xlsx / N15</x:v>
      </x:c>
      <x:c r="P2582" s="2" t="str">
        <x:v>车辆纯氢气里程查询_20260901-20260930_1024辆.xlsx / N463</x:v>
      </x:c>
    </x:row>
    <x:row r="2583" ht="22" customHeight="1">
      <x:c r="A2583" s="2" t="n">
        <x:v>105</x:v>
      </x:c>
      <x:c r="B2583" s="2" t="str">
        <x:v>粤AGP4623</x:v>
      </x:c>
      <x:c r="C2583" s="2" t="str">
        <x:v>刘念念</x:v>
      </x:c>
      <x:c r="D2583" s="8" t="d">
        <x:v>2026-09-11T00:00:00.000Z</x:v>
      </x:c>
      <x:c r="E2583" s="7" t="n">
        <x:v>49</x:v>
      </x:c>
      <x:c r="F2583" s="7" t="n">
        <x:v>55.6</x:v>
      </x:c>
      <x:c r="G2583" s="7" t="n">
        <x:v>14</x:v>
      </x:c>
      <x:c r="H2583" s="2" t="str">
        <x:v>否</x:v>
      </x:c>
      <x:c r="I2583" s="7" t="n">
        <x:f>IF(AND(ISNUMBER(E2583),ISNUMBER(F2583)),E2583-F2583,"")</x:f>
        <x:v>-6.600000000000001</x:v>
      </x:c>
      <x:c r="J2583" s="2" t="str">
        <x:f>IF(H2583="否","不适用",IF(AND(ISNUMBER(E2583),ISNUMBER(F2583)),IF(I2583&gt;'规则与名单'!$B$2,"是","否"),"未判定"))</x:f>
        <x:v>不适用</x:v>
      </x:c>
      <x:c r="K2583" s="2" t="str">
        <x:f>IF(J2583="是",IF(ISNUMBER(F2583),"测试日GPS","缺失"),IF(ISNUMBER(G2583),"非测试日纯氢",IF(AND(H2583="是",J2583="未判定"),IF(ISNUMBER(F2583),"测试名单无纯氢GPS","缺失"),IF(ISNUMBER(E2583),"非测试日仪表","缺失"))))</x:f>
        <x:v>非测试日纯氢</x:v>
      </x:c>
      <x:c r="L2583" s="7" t="n">
        <x:f>IF(K2583="缺失","",IF(K2583="非测试日纯氢",G2583,IF(K2583="非测试日仪表",E2583,F2583)))</x:f>
        <x:v>14</x:v>
      </x:c>
      <x:c r="M2583" s="2" t="n">
        <x:f>IF(K2583="缺失",1,0)</x:f>
        <x:v>0</x:v>
      </x:c>
      <x:c r="N2583" s="2" t="str">
        <x:v>车辆里程查询_20260901-20260930_1024辆_仪表里程.xlsx / O202</x:v>
      </x:c>
      <x:c r="O2583" s="2" t="str">
        <x:v>车辆里程查询_20260901-20260930_1024辆_GPS里程.xlsx / O15</x:v>
      </x:c>
      <x:c r="P2583" s="2" t="str">
        <x:v>车辆纯氢气里程查询_20260901-20260930_1024辆.xlsx / O463</x:v>
      </x:c>
    </x:row>
    <x:row r="2584" ht="22" customHeight="1">
      <x:c r="A2584" s="2" t="n">
        <x:v>105</x:v>
      </x:c>
      <x:c r="B2584" s="2" t="str">
        <x:v>粤AGP4623</x:v>
      </x:c>
      <x:c r="C2584" s="2" t="str">
        <x:v>刘念念</x:v>
      </x:c>
      <x:c r="D2584" s="8" t="d">
        <x:v>2026-09-12T00:00:00.000Z</x:v>
      </x:c>
      <x:c r="E2584" s="7" t="n">
        <x:v>46.7</x:v>
      </x:c>
      <x:c r="F2584" s="7" t="n">
        <x:v>53.5</x:v>
      </x:c>
      <x:c r="G2584" s="7" t="n">
        <x:v>37</x:v>
      </x:c>
      <x:c r="H2584" s="2" t="str">
        <x:v>否</x:v>
      </x:c>
      <x:c r="I2584" s="7" t="n">
        <x:f>IF(AND(ISNUMBER(E2584),ISNUMBER(F2584)),E2584-F2584,"")</x:f>
        <x:v>-6.799999999999997</x:v>
      </x:c>
      <x:c r="J2584" s="2" t="str">
        <x:f>IF(H2584="否","不适用",IF(AND(ISNUMBER(E2584),ISNUMBER(F2584)),IF(I2584&gt;'规则与名单'!$B$2,"是","否"),"未判定"))</x:f>
        <x:v>不适用</x:v>
      </x:c>
      <x:c r="K2584" s="2" t="str">
        <x:f>IF(J2584="是",IF(ISNUMBER(F2584),"测试日GPS","缺失"),IF(ISNUMBER(G2584),"非测试日纯氢",IF(AND(H2584="是",J2584="未判定"),IF(ISNUMBER(F2584),"测试名单无纯氢GPS","缺失"),IF(ISNUMBER(E2584),"非测试日仪表","缺失"))))</x:f>
        <x:v>非测试日纯氢</x:v>
      </x:c>
      <x:c r="L2584" s="7" t="n">
        <x:f>IF(K2584="缺失","",IF(K2584="非测试日纯氢",G2584,IF(K2584="非测试日仪表",E2584,F2584)))</x:f>
        <x:v>37</x:v>
      </x:c>
      <x:c r="M2584" s="2" t="n">
        <x:f>IF(K2584="缺失",1,0)</x:f>
        <x:v>0</x:v>
      </x:c>
      <x:c r="N2584" s="2" t="str">
        <x:v>车辆里程查询_20260901-20260930_1024辆_仪表里程.xlsx / P202</x:v>
      </x:c>
      <x:c r="O2584" s="2" t="str">
        <x:v>车辆里程查询_20260901-20260930_1024辆_GPS里程.xlsx / P15</x:v>
      </x:c>
      <x:c r="P2584" s="2" t="str">
        <x:v>车辆纯氢气里程查询_20260901-20260930_1024辆.xlsx / P463</x:v>
      </x:c>
    </x:row>
    <x:row r="2585" ht="22" customHeight="1">
      <x:c r="A2585" s="2" t="n">
        <x:v>105</x:v>
      </x:c>
      <x:c r="B2585" s="2" t="str">
        <x:v>粤AGP4623</x:v>
      </x:c>
      <x:c r="C2585" s="2" t="str">
        <x:v>刘念念</x:v>
      </x:c>
      <x:c r="D2585" s="8" t="d">
        <x:v>2026-09-13T00:00:00.000Z</x:v>
      </x:c>
      <x:c r="E2585" s="7" t="n">
        <x:v>60.6</x:v>
      </x:c>
      <x:c r="F2585" s="7" t="n">
        <x:v>69.2</x:v>
      </x:c>
      <x:c r="G2585" s="7" t="n">
        <x:v>34.4</x:v>
      </x:c>
      <x:c r="H2585" s="2" t="str">
        <x:v>否</x:v>
      </x:c>
      <x:c r="I2585" s="7" t="n">
        <x:f>IF(AND(ISNUMBER(E2585),ISNUMBER(F2585)),E2585-F2585,"")</x:f>
        <x:v>-8.600000000000001</x:v>
      </x:c>
      <x:c r="J2585" s="2" t="str">
        <x:f>IF(H2585="否","不适用",IF(AND(ISNUMBER(E2585),ISNUMBER(F2585)),IF(I2585&gt;'规则与名单'!$B$2,"是","否"),"未判定"))</x:f>
        <x:v>不适用</x:v>
      </x:c>
      <x:c r="K2585" s="2" t="str">
        <x:f>IF(J2585="是",IF(ISNUMBER(F2585),"测试日GPS","缺失"),IF(ISNUMBER(G2585),"非测试日纯氢",IF(AND(H2585="是",J2585="未判定"),IF(ISNUMBER(F2585),"测试名单无纯氢GPS","缺失"),IF(ISNUMBER(E2585),"非测试日仪表","缺失"))))</x:f>
        <x:v>非测试日纯氢</x:v>
      </x:c>
      <x:c r="L2585" s="7" t="n">
        <x:f>IF(K2585="缺失","",IF(K2585="非测试日纯氢",G2585,IF(K2585="非测试日仪表",E2585,F2585)))</x:f>
        <x:v>34.4</x:v>
      </x:c>
      <x:c r="M2585" s="2" t="n">
        <x:f>IF(K2585="缺失",1,0)</x:f>
        <x:v>0</x:v>
      </x:c>
      <x:c r="N2585" s="2" t="str">
        <x:v>车辆里程查询_20260901-20260930_1024辆_仪表里程.xlsx / Q202</x:v>
      </x:c>
      <x:c r="O2585" s="2" t="str">
        <x:v>车辆里程查询_20260901-20260930_1024辆_GPS里程.xlsx / Q15</x:v>
      </x:c>
      <x:c r="P2585" s="2" t="str">
        <x:v>车辆纯氢气里程查询_20260901-20260930_1024辆.xlsx / Q463</x:v>
      </x:c>
    </x:row>
    <x:row r="2586" ht="22" customHeight="1">
      <x:c r="A2586" s="2" t="n">
        <x:v>105</x:v>
      </x:c>
      <x:c r="B2586" s="2" t="str">
        <x:v>粤AGP4623</x:v>
      </x:c>
      <x:c r="C2586" s="2" t="str">
        <x:v>刘念念</x:v>
      </x:c>
      <x:c r="D2586" s="8" t="d">
        <x:v>2026-09-14T00:00:00.000Z</x:v>
      </x:c>
      <x:c r="E2586" s="7" t="n">
        <x:v>61.9</x:v>
      </x:c>
      <x:c r="F2586" s="7" t="n">
        <x:v>66.8</x:v>
      </x:c>
      <x:c r="G2586" s="7" t="n">
        <x:v>54.1</x:v>
      </x:c>
      <x:c r="H2586" s="2" t="str">
        <x:v>否</x:v>
      </x:c>
      <x:c r="I2586" s="7" t="n">
        <x:f>IF(AND(ISNUMBER(E2586),ISNUMBER(F2586)),E2586-F2586,"")</x:f>
        <x:v>-4.899999999999999</x:v>
      </x:c>
      <x:c r="J2586" s="2" t="str">
        <x:f>IF(H2586="否","不适用",IF(AND(ISNUMBER(E2586),ISNUMBER(F2586)),IF(I2586&gt;'规则与名单'!$B$2,"是","否"),"未判定"))</x:f>
        <x:v>不适用</x:v>
      </x:c>
      <x:c r="K2586" s="2" t="str">
        <x:f>IF(J2586="是",IF(ISNUMBER(F2586),"测试日GPS","缺失"),IF(ISNUMBER(G2586),"非测试日纯氢",IF(AND(H2586="是",J2586="未判定"),IF(ISNUMBER(F2586),"测试名单无纯氢GPS","缺失"),IF(ISNUMBER(E2586),"非测试日仪表","缺失"))))</x:f>
        <x:v>非测试日纯氢</x:v>
      </x:c>
      <x:c r="L2586" s="7" t="n">
        <x:f>IF(K2586="缺失","",IF(K2586="非测试日纯氢",G2586,IF(K2586="非测试日仪表",E2586,F2586)))</x:f>
        <x:v>54.1</x:v>
      </x:c>
      <x:c r="M2586" s="2" t="n">
        <x:f>IF(K2586="缺失",1,0)</x:f>
        <x:v>0</x:v>
      </x:c>
      <x:c r="N2586" s="2" t="str">
        <x:v>车辆里程查询_20260901-20260930_1024辆_仪表里程.xlsx / R202</x:v>
      </x:c>
      <x:c r="O2586" s="2" t="str">
        <x:v>车辆里程查询_20260901-20260930_1024辆_GPS里程.xlsx / R15</x:v>
      </x:c>
      <x:c r="P2586" s="2" t="str">
        <x:v>车辆纯氢气里程查询_20260901-20260930_1024辆.xlsx / R463</x:v>
      </x:c>
    </x:row>
    <x:row r="2587" ht="22" customHeight="1">
      <x:c r="A2587" s="2" t="n">
        <x:v>105</x:v>
      </x:c>
      <x:c r="B2587" s="2" t="str">
        <x:v>粤AGP4623</x:v>
      </x:c>
      <x:c r="C2587" s="2" t="str">
        <x:v>刘念念</x:v>
      </x:c>
      <x:c r="D2587" s="8" t="d">
        <x:v>2026-09-15T00:00:00.000Z</x:v>
      </x:c>
      <x:c r="E2587" s="7" t="n">
        <x:v>47.8</x:v>
      </x:c>
      <x:c r="F2587" s="7" t="n">
        <x:v>56.2</x:v>
      </x:c>
      <x:c r="G2587" s="7" t="n">
        <x:v>38.3</x:v>
      </x:c>
      <x:c r="H2587" s="2" t="str">
        <x:v>否</x:v>
      </x:c>
      <x:c r="I2587" s="7" t="n">
        <x:f>IF(AND(ISNUMBER(E2587),ISNUMBER(F2587)),E2587-F2587,"")</x:f>
        <x:v>-8.400000000000006</x:v>
      </x:c>
      <x:c r="J2587" s="2" t="str">
        <x:f>IF(H2587="否","不适用",IF(AND(ISNUMBER(E2587),ISNUMBER(F2587)),IF(I2587&gt;'规则与名单'!$B$2,"是","否"),"未判定"))</x:f>
        <x:v>不适用</x:v>
      </x:c>
      <x:c r="K2587" s="2" t="str">
        <x:f>IF(J2587="是",IF(ISNUMBER(F2587),"测试日GPS","缺失"),IF(ISNUMBER(G2587),"非测试日纯氢",IF(AND(H2587="是",J2587="未判定"),IF(ISNUMBER(F2587),"测试名单无纯氢GPS","缺失"),IF(ISNUMBER(E2587),"非测试日仪表","缺失"))))</x:f>
        <x:v>非测试日纯氢</x:v>
      </x:c>
      <x:c r="L2587" s="7" t="n">
        <x:f>IF(K2587="缺失","",IF(K2587="非测试日纯氢",G2587,IF(K2587="非测试日仪表",E2587,F2587)))</x:f>
        <x:v>38.3</x:v>
      </x:c>
      <x:c r="M2587" s="2" t="n">
        <x:f>IF(K2587="缺失",1,0)</x:f>
        <x:v>0</x:v>
      </x:c>
      <x:c r="N2587" s="2" t="str">
        <x:v>车辆里程查询_20260901-20260930_1024辆_仪表里程.xlsx / S202</x:v>
      </x:c>
      <x:c r="O2587" s="2" t="str">
        <x:v>车辆里程查询_20260901-20260930_1024辆_GPS里程.xlsx / S15</x:v>
      </x:c>
      <x:c r="P2587" s="2" t="str">
        <x:v>车辆纯氢气里程查询_20260901-20260930_1024辆.xlsx / S463</x:v>
      </x:c>
    </x:row>
    <x:row r="2588" ht="22" customHeight="1">
      <x:c r="A2588" s="2" t="n">
        <x:v>105</x:v>
      </x:c>
      <x:c r="B2588" s="2" t="str">
        <x:v>粤AGP4623</x:v>
      </x:c>
      <x:c r="C2588" s="2" t="str">
        <x:v>刘念念</x:v>
      </x:c>
      <x:c r="D2588" s="8" t="d">
        <x:v>2026-09-16T00:00:00.000Z</x:v>
      </x:c>
      <x:c r="E2588" s="7" t="n">
        <x:v>60.5</x:v>
      </x:c>
      <x:c r="F2588" s="7" t="n">
        <x:v>66.1</x:v>
      </x:c>
      <x:c r="G2588" s="7" t="n">
        <x:v>56.2</x:v>
      </x:c>
      <x:c r="H2588" s="2" t="str">
        <x:v>否</x:v>
      </x:c>
      <x:c r="I2588" s="7" t="n">
        <x:f>IF(AND(ISNUMBER(E2588),ISNUMBER(F2588)),E2588-F2588,"")</x:f>
        <x:v>-5.599999999999994</x:v>
      </x:c>
      <x:c r="J2588" s="2" t="str">
        <x:f>IF(H2588="否","不适用",IF(AND(ISNUMBER(E2588),ISNUMBER(F2588)),IF(I2588&gt;'规则与名单'!$B$2,"是","否"),"未判定"))</x:f>
        <x:v>不适用</x:v>
      </x:c>
      <x:c r="K2588" s="2" t="str">
        <x:f>IF(J2588="是",IF(ISNUMBER(F2588),"测试日GPS","缺失"),IF(ISNUMBER(G2588),"非测试日纯氢",IF(AND(H2588="是",J2588="未判定"),IF(ISNUMBER(F2588),"测试名单无纯氢GPS","缺失"),IF(ISNUMBER(E2588),"非测试日仪表","缺失"))))</x:f>
        <x:v>非测试日纯氢</x:v>
      </x:c>
      <x:c r="L2588" s="7" t="n">
        <x:f>IF(K2588="缺失","",IF(K2588="非测试日纯氢",G2588,IF(K2588="非测试日仪表",E2588,F2588)))</x:f>
        <x:v>56.2</x:v>
      </x:c>
      <x:c r="M2588" s="2" t="n">
        <x:f>IF(K2588="缺失",1,0)</x:f>
        <x:v>0</x:v>
      </x:c>
      <x:c r="N2588" s="2" t="str">
        <x:v>车辆里程查询_20260901-20260930_1024辆_仪表里程.xlsx / T202</x:v>
      </x:c>
      <x:c r="O2588" s="2" t="str">
        <x:v>车辆里程查询_20260901-20260930_1024辆_GPS里程.xlsx / T15</x:v>
      </x:c>
      <x:c r="P2588" s="2" t="str">
        <x:v>车辆纯氢气里程查询_20260901-20260930_1024辆.xlsx / T463</x:v>
      </x:c>
    </x:row>
    <x:row r="2589" ht="22" customHeight="1">
      <x:c r="A2589" s="2" t="n">
        <x:v>105</x:v>
      </x:c>
      <x:c r="B2589" s="2" t="str">
        <x:v>粤AGP4623</x:v>
      </x:c>
      <x:c r="C2589" s="2" t="str">
        <x:v>刘念念</x:v>
      </x:c>
      <x:c r="D2589" s="8" t="d">
        <x:v>2026-09-17T00:00:00.000Z</x:v>
      </x:c>
      <x:c r="E2589" s="7" t="n">
        <x:v>48.8</x:v>
      </x:c>
      <x:c r="F2589" s="7" t="n">
        <x:v>52.2</x:v>
      </x:c>
      <x:c r="G2589" s="7" t="n">
        <x:v>42.1</x:v>
      </x:c>
      <x:c r="H2589" s="2" t="str">
        <x:v>否</x:v>
      </x:c>
      <x:c r="I2589" s="7" t="n">
        <x:f>IF(AND(ISNUMBER(E2589),ISNUMBER(F2589)),E2589-F2589,"")</x:f>
        <x:v>-3.4000000000000057</x:v>
      </x:c>
      <x:c r="J2589" s="2" t="str">
        <x:f>IF(H2589="否","不适用",IF(AND(ISNUMBER(E2589),ISNUMBER(F2589)),IF(I2589&gt;'规则与名单'!$B$2,"是","否"),"未判定"))</x:f>
        <x:v>不适用</x:v>
      </x:c>
      <x:c r="K2589" s="2" t="str">
        <x:f>IF(J2589="是",IF(ISNUMBER(F2589),"测试日GPS","缺失"),IF(ISNUMBER(G2589),"非测试日纯氢",IF(AND(H2589="是",J2589="未判定"),IF(ISNUMBER(F2589),"测试名单无纯氢GPS","缺失"),IF(ISNUMBER(E2589),"非测试日仪表","缺失"))))</x:f>
        <x:v>非测试日纯氢</x:v>
      </x:c>
      <x:c r="L2589" s="7" t="n">
        <x:f>IF(K2589="缺失","",IF(K2589="非测试日纯氢",G2589,IF(K2589="非测试日仪表",E2589,F2589)))</x:f>
        <x:v>42.1</x:v>
      </x:c>
      <x:c r="M2589" s="2" t="n">
        <x:f>IF(K2589="缺失",1,0)</x:f>
        <x:v>0</x:v>
      </x:c>
      <x:c r="N2589" s="2" t="str">
        <x:v>车辆里程查询_20260901-20260930_1024辆_仪表里程.xlsx / U202</x:v>
      </x:c>
      <x:c r="O2589" s="2" t="str">
        <x:v>车辆里程查询_20260901-20260930_1024辆_GPS里程.xlsx / U15</x:v>
      </x:c>
      <x:c r="P2589" s="2" t="str">
        <x:v>车辆纯氢气里程查询_20260901-20260930_1024辆.xlsx / U463</x:v>
      </x:c>
    </x:row>
    <x:row r="2590" ht="22" customHeight="1">
      <x:c r="A2590" s="2" t="n">
        <x:v>105</x:v>
      </x:c>
      <x:c r="B2590" s="2" t="str">
        <x:v>粤AGP4623</x:v>
      </x:c>
      <x:c r="C2590" s="2" t="str">
        <x:v>刘念念</x:v>
      </x:c>
      <x:c r="D2590" s="8" t="d">
        <x:v>2026-09-18T00:00:00.000Z</x:v>
      </x:c>
      <x:c r="E2590" s="7" t="n">
        <x:v>49.7</x:v>
      </x:c>
      <x:c r="F2590" s="7" t="n">
        <x:v>53</x:v>
      </x:c>
      <x:c r="G2590" s="7" t="n">
        <x:v>41</x:v>
      </x:c>
      <x:c r="H2590" s="2" t="str">
        <x:v>否</x:v>
      </x:c>
      <x:c r="I2590" s="7" t="n">
        <x:f>IF(AND(ISNUMBER(E2590),ISNUMBER(F2590)),E2590-F2590,"")</x:f>
        <x:v>-3.299999999999997</x:v>
      </x:c>
      <x:c r="J2590" s="2" t="str">
        <x:f>IF(H2590="否","不适用",IF(AND(ISNUMBER(E2590),ISNUMBER(F2590)),IF(I2590&gt;'规则与名单'!$B$2,"是","否"),"未判定"))</x:f>
        <x:v>不适用</x:v>
      </x:c>
      <x:c r="K2590" s="2" t="str">
        <x:f>IF(J2590="是",IF(ISNUMBER(F2590),"测试日GPS","缺失"),IF(ISNUMBER(G2590),"非测试日纯氢",IF(AND(H2590="是",J2590="未判定"),IF(ISNUMBER(F2590),"测试名单无纯氢GPS","缺失"),IF(ISNUMBER(E2590),"非测试日仪表","缺失"))))</x:f>
        <x:v>非测试日纯氢</x:v>
      </x:c>
      <x:c r="L2590" s="7" t="n">
        <x:f>IF(K2590="缺失","",IF(K2590="非测试日纯氢",G2590,IF(K2590="非测试日仪表",E2590,F2590)))</x:f>
        <x:v>41</x:v>
      </x:c>
      <x:c r="M2590" s="2" t="n">
        <x:f>IF(K2590="缺失",1,0)</x:f>
        <x:v>0</x:v>
      </x:c>
      <x:c r="N2590" s="2" t="str">
        <x:v>车辆里程查询_20260901-20260930_1024辆_仪表里程.xlsx / V202</x:v>
      </x:c>
      <x:c r="O2590" s="2" t="str">
        <x:v>车辆里程查询_20260901-20260930_1024辆_GPS里程.xlsx / V15</x:v>
      </x:c>
      <x:c r="P2590" s="2" t="str">
        <x:v>车辆纯氢气里程查询_20260901-20260930_1024辆.xlsx / V463</x:v>
      </x:c>
    </x:row>
    <x:row r="2591" ht="22" customHeight="1">
      <x:c r="A2591" s="2" t="n">
        <x:v>105</x:v>
      </x:c>
      <x:c r="B2591" s="2" t="str">
        <x:v>粤AGP4623</x:v>
      </x:c>
      <x:c r="C2591" s="2" t="str">
        <x:v>刘念念</x:v>
      </x:c>
      <x:c r="D2591" s="8" t="d">
        <x:v>2026-09-19T00:00:00.000Z</x:v>
      </x:c>
      <x:c r="E2591" s="7" t="n">
        <x:v>54.4</x:v>
      </x:c>
      <x:c r="F2591" s="7" t="n">
        <x:v>56.9</x:v>
      </x:c>
      <x:c r="G2591" s="7" t="n">
        <x:v>52.7</x:v>
      </x:c>
      <x:c r="H2591" s="2" t="str">
        <x:v>否</x:v>
      </x:c>
      <x:c r="I2591" s="7" t="n">
        <x:f>IF(AND(ISNUMBER(E2591),ISNUMBER(F2591)),E2591-F2591,"")</x:f>
        <x:v>-2.5</x:v>
      </x:c>
      <x:c r="J2591" s="2" t="str">
        <x:f>IF(H2591="否","不适用",IF(AND(ISNUMBER(E2591),ISNUMBER(F2591)),IF(I2591&gt;'规则与名单'!$B$2,"是","否"),"未判定"))</x:f>
        <x:v>不适用</x:v>
      </x:c>
      <x:c r="K2591" s="2" t="str">
        <x:f>IF(J2591="是",IF(ISNUMBER(F2591),"测试日GPS","缺失"),IF(ISNUMBER(G2591),"非测试日纯氢",IF(AND(H2591="是",J2591="未判定"),IF(ISNUMBER(F2591),"测试名单无纯氢GPS","缺失"),IF(ISNUMBER(E2591),"非测试日仪表","缺失"))))</x:f>
        <x:v>非测试日纯氢</x:v>
      </x:c>
      <x:c r="L2591" s="7" t="n">
        <x:f>IF(K2591="缺失","",IF(K2591="非测试日纯氢",G2591,IF(K2591="非测试日仪表",E2591,F2591)))</x:f>
        <x:v>52.7</x:v>
      </x:c>
      <x:c r="M2591" s="2" t="n">
        <x:f>IF(K2591="缺失",1,0)</x:f>
        <x:v>0</x:v>
      </x:c>
      <x:c r="N2591" s="2" t="str">
        <x:v>车辆里程查询_20260901-20260930_1024辆_仪表里程.xlsx / W202</x:v>
      </x:c>
      <x:c r="O2591" s="2" t="str">
        <x:v>车辆里程查询_20260901-20260930_1024辆_GPS里程.xlsx / W15</x:v>
      </x:c>
      <x:c r="P2591" s="2" t="str">
        <x:v>车辆纯氢气里程查询_20260901-20260930_1024辆.xlsx / W463</x:v>
      </x:c>
    </x:row>
    <x:row r="2592" ht="22" customHeight="1">
      <x:c r="A2592" s="2" t="n">
        <x:v>105</x:v>
      </x:c>
      <x:c r="B2592" s="2" t="str">
        <x:v>粤AGP4623</x:v>
      </x:c>
      <x:c r="C2592" s="2" t="str">
        <x:v>刘念念</x:v>
      </x:c>
      <x:c r="D2592" s="8" t="d">
        <x:v>2026-09-20T00:00:00.000Z</x:v>
      </x:c>
      <x:c r="E2592" s="7" t="n">
        <x:v>50.2</x:v>
      </x:c>
      <x:c r="F2592" s="7" t="n">
        <x:v>51.2</x:v>
      </x:c>
      <x:c r="G2592" s="7" t="n">
        <x:v>46</x:v>
      </x:c>
      <x:c r="H2592" s="2" t="str">
        <x:v>否</x:v>
      </x:c>
      <x:c r="I2592" s="7" t="n">
        <x:f>IF(AND(ISNUMBER(E2592),ISNUMBER(F2592)),E2592-F2592,"")</x:f>
        <x:v>-1</x:v>
      </x:c>
      <x:c r="J2592" s="2" t="str">
        <x:f>IF(H2592="否","不适用",IF(AND(ISNUMBER(E2592),ISNUMBER(F2592)),IF(I2592&gt;'规则与名单'!$B$2,"是","否"),"未判定"))</x:f>
        <x:v>不适用</x:v>
      </x:c>
      <x:c r="K2592" s="2" t="str">
        <x:f>IF(J2592="是",IF(ISNUMBER(F2592),"测试日GPS","缺失"),IF(ISNUMBER(G2592),"非测试日纯氢",IF(AND(H2592="是",J2592="未判定"),IF(ISNUMBER(F2592),"测试名单无纯氢GPS","缺失"),IF(ISNUMBER(E2592),"非测试日仪表","缺失"))))</x:f>
        <x:v>非测试日纯氢</x:v>
      </x:c>
      <x:c r="L2592" s="7" t="n">
        <x:f>IF(K2592="缺失","",IF(K2592="非测试日纯氢",G2592,IF(K2592="非测试日仪表",E2592,F2592)))</x:f>
        <x:v>46</x:v>
      </x:c>
      <x:c r="M2592" s="2" t="n">
        <x:f>IF(K2592="缺失",1,0)</x:f>
        <x:v>0</x:v>
      </x:c>
      <x:c r="N2592" s="2" t="str">
        <x:v>车辆里程查询_20260901-20260930_1024辆_仪表里程.xlsx / X202</x:v>
      </x:c>
      <x:c r="O2592" s="2" t="str">
        <x:v>车辆里程查询_20260901-20260930_1024辆_GPS里程.xlsx / X15</x:v>
      </x:c>
      <x:c r="P2592" s="2" t="str">
        <x:v>车辆纯氢气里程查询_20260901-20260930_1024辆.xlsx / X463</x:v>
      </x:c>
    </x:row>
    <x:row r="2593" ht="22" customHeight="1">
      <x:c r="A2593" s="2" t="n">
        <x:v>105</x:v>
      </x:c>
      <x:c r="B2593" s="2" t="str">
        <x:v>粤AGP4623</x:v>
      </x:c>
      <x:c r="C2593" s="2" t="str">
        <x:v>刘念念</x:v>
      </x:c>
      <x:c r="D2593" s="8" t="d">
        <x:v>2026-09-21T00:00:00.000Z</x:v>
      </x:c>
      <x:c r="E2593" s="7" t="n">
        <x:v>87.2</x:v>
      </x:c>
      <x:c r="F2593" s="7" t="n">
        <x:v>93.8</x:v>
      </x:c>
      <x:c r="G2593" s="7" t="n">
        <x:v>44.6</x:v>
      </x:c>
      <x:c r="H2593" s="2" t="str">
        <x:v>否</x:v>
      </x:c>
      <x:c r="I2593" s="7" t="n">
        <x:f>IF(AND(ISNUMBER(E2593),ISNUMBER(F2593)),E2593-F2593,"")</x:f>
        <x:v>-6.599999999999994</x:v>
      </x:c>
      <x:c r="J2593" s="2" t="str">
        <x:f>IF(H2593="否","不适用",IF(AND(ISNUMBER(E2593),ISNUMBER(F2593)),IF(I2593&gt;'规则与名单'!$B$2,"是","否"),"未判定"))</x:f>
        <x:v>不适用</x:v>
      </x:c>
      <x:c r="K2593" s="2" t="str">
        <x:f>IF(J2593="是",IF(ISNUMBER(F2593),"测试日GPS","缺失"),IF(ISNUMBER(G2593),"非测试日纯氢",IF(AND(H2593="是",J2593="未判定"),IF(ISNUMBER(F2593),"测试名单无纯氢GPS","缺失"),IF(ISNUMBER(E2593),"非测试日仪表","缺失"))))</x:f>
        <x:v>非测试日纯氢</x:v>
      </x:c>
      <x:c r="L2593" s="7" t="n">
        <x:f>IF(K2593="缺失","",IF(K2593="非测试日纯氢",G2593,IF(K2593="非测试日仪表",E2593,F2593)))</x:f>
        <x:v>44.6</x:v>
      </x:c>
      <x:c r="M2593" s="2" t="n">
        <x:f>IF(K2593="缺失",1,0)</x:f>
        <x:v>0</x:v>
      </x:c>
      <x:c r="N2593" s="2" t="str">
        <x:v>车辆里程查询_20260901-20260930_1024辆_仪表里程.xlsx / Y202</x:v>
      </x:c>
      <x:c r="O2593" s="2" t="str">
        <x:v>车辆里程查询_20260901-20260930_1024辆_GPS里程.xlsx / Y15</x:v>
      </x:c>
      <x:c r="P2593" s="2" t="str">
        <x:v>车辆纯氢气里程查询_20260901-20260930_1024辆.xlsx / Y463</x:v>
      </x:c>
    </x:row>
    <x:row r="2594" ht="22" customHeight="1">
      <x:c r="A2594" s="2" t="n">
        <x:v>105</x:v>
      </x:c>
      <x:c r="B2594" s="2" t="str">
        <x:v>粤AGP4623</x:v>
      </x:c>
      <x:c r="C2594" s="2" t="str">
        <x:v>刘念念</x:v>
      </x:c>
      <x:c r="D2594" s="8" t="d">
        <x:v>2026-09-22T00:00:00.000Z</x:v>
      </x:c>
      <x:c r="E2594" s="7" t="n">
        <x:v>34.5</x:v>
      </x:c>
      <x:c r="F2594" s="7" t="n">
        <x:v>36.4</x:v>
      </x:c>
      <x:c r="G2594" s="7" t="n">
        <x:v>34.2</x:v>
      </x:c>
      <x:c r="H2594" s="2" t="str">
        <x:v>否</x:v>
      </x:c>
      <x:c r="I2594" s="7" t="n">
        <x:f>IF(AND(ISNUMBER(E2594),ISNUMBER(F2594)),E2594-F2594,"")</x:f>
        <x:v>-1.8999999999999986</x:v>
      </x:c>
      <x:c r="J2594" s="2" t="str">
        <x:f>IF(H2594="否","不适用",IF(AND(ISNUMBER(E2594),ISNUMBER(F2594)),IF(I2594&gt;'规则与名单'!$B$2,"是","否"),"未判定"))</x:f>
        <x:v>不适用</x:v>
      </x:c>
      <x:c r="K2594" s="2" t="str">
        <x:f>IF(J2594="是",IF(ISNUMBER(F2594),"测试日GPS","缺失"),IF(ISNUMBER(G2594),"非测试日纯氢",IF(AND(H2594="是",J2594="未判定"),IF(ISNUMBER(F2594),"测试名单无纯氢GPS","缺失"),IF(ISNUMBER(E2594),"非测试日仪表","缺失"))))</x:f>
        <x:v>非测试日纯氢</x:v>
      </x:c>
      <x:c r="L2594" s="7" t="n">
        <x:f>IF(K2594="缺失","",IF(K2594="非测试日纯氢",G2594,IF(K2594="非测试日仪表",E2594,F2594)))</x:f>
        <x:v>34.2</x:v>
      </x:c>
      <x:c r="M2594" s="2" t="n">
        <x:f>IF(K2594="缺失",1,0)</x:f>
        <x:v>0</x:v>
      </x:c>
      <x:c r="N2594" s="2" t="str">
        <x:v>车辆里程查询_20260901-20260930_1024辆_仪表里程.xlsx / Z202</x:v>
      </x:c>
      <x:c r="O2594" s="2" t="str">
        <x:v>车辆里程查询_20260901-20260930_1024辆_GPS里程.xlsx / Z15</x:v>
      </x:c>
      <x:c r="P2594" s="2" t="str">
        <x:v>车辆纯氢气里程查询_20260901-20260930_1024辆.xlsx / Z463</x:v>
      </x:c>
    </x:row>
    <x:row r="2595" ht="22" customHeight="1">
      <x:c r="A2595" s="2" t="n">
        <x:v>105</x:v>
      </x:c>
      <x:c r="B2595" s="2" t="str">
        <x:v>粤AGP4623</x:v>
      </x:c>
      <x:c r="C2595" s="2" t="str">
        <x:v>刘念念</x:v>
      </x:c>
      <x:c r="D2595" s="8" t="d">
        <x:v>2026-09-23T00:00:00.000Z</x:v>
      </x:c>
      <x:c r="E2595" s="7" t="n">
        <x:v>53.8</x:v>
      </x:c>
      <x:c r="F2595" s="7" t="n">
        <x:v>55.7</x:v>
      </x:c>
      <x:c r="G2595" s="7" t="n">
        <x:v>52.5</x:v>
      </x:c>
      <x:c r="H2595" s="2" t="str">
        <x:v>否</x:v>
      </x:c>
      <x:c r="I2595" s="7" t="n">
        <x:f>IF(AND(ISNUMBER(E2595),ISNUMBER(F2595)),E2595-F2595,"")</x:f>
        <x:v>-1.9000000000000057</x:v>
      </x:c>
      <x:c r="J2595" s="2" t="str">
        <x:f>IF(H2595="否","不适用",IF(AND(ISNUMBER(E2595),ISNUMBER(F2595)),IF(I2595&gt;'规则与名单'!$B$2,"是","否"),"未判定"))</x:f>
        <x:v>不适用</x:v>
      </x:c>
      <x:c r="K2595" s="2" t="str">
        <x:f>IF(J2595="是",IF(ISNUMBER(F2595),"测试日GPS","缺失"),IF(ISNUMBER(G2595),"非测试日纯氢",IF(AND(H2595="是",J2595="未判定"),IF(ISNUMBER(F2595),"测试名单无纯氢GPS","缺失"),IF(ISNUMBER(E2595),"非测试日仪表","缺失"))))</x:f>
        <x:v>非测试日纯氢</x:v>
      </x:c>
      <x:c r="L2595" s="7" t="n">
        <x:f>IF(K2595="缺失","",IF(K2595="非测试日纯氢",G2595,IF(K2595="非测试日仪表",E2595,F2595)))</x:f>
        <x:v>52.5</x:v>
      </x:c>
      <x:c r="M2595" s="2" t="n">
        <x:f>IF(K2595="缺失",1,0)</x:f>
        <x:v>0</x:v>
      </x:c>
      <x:c r="N2595" s="2" t="str">
        <x:v>车辆里程查询_20260901-20260930_1024辆_仪表里程.xlsx / AA202</x:v>
      </x:c>
      <x:c r="O2595" s="2" t="str">
        <x:v>车辆里程查询_20260901-20260930_1024辆_GPS里程.xlsx / AA15</x:v>
      </x:c>
      <x:c r="P2595" s="2" t="str">
        <x:v>车辆纯氢气里程查询_20260901-20260930_1024辆.xlsx / AA463</x:v>
      </x:c>
    </x:row>
    <x:row r="2596" ht="22" customHeight="1">
      <x:c r="A2596" s="2" t="n">
        <x:v>105</x:v>
      </x:c>
      <x:c r="B2596" s="2" t="str">
        <x:v>粤AGP4623</x:v>
      </x:c>
      <x:c r="C2596" s="2" t="str">
        <x:v>刘念念</x:v>
      </x:c>
      <x:c r="D2596" s="8" t="d">
        <x:v>2026-09-24T00:00:00.000Z</x:v>
      </x:c>
      <x:c r="E2596" s="7" t="n">
        <x:v>83.5</x:v>
      </x:c>
      <x:c r="F2596" s="7" t="n">
        <x:v>87.6</x:v>
      </x:c>
      <x:c r="G2596" s="7" t="n">
        <x:v>77.1</x:v>
      </x:c>
      <x:c r="H2596" s="2" t="str">
        <x:v>否</x:v>
      </x:c>
      <x:c r="I2596" s="7" t="n">
        <x:f>IF(AND(ISNUMBER(E2596),ISNUMBER(F2596)),E2596-F2596,"")</x:f>
        <x:v>-4.099999999999994</x:v>
      </x:c>
      <x:c r="J2596" s="2" t="str">
        <x:f>IF(H2596="否","不适用",IF(AND(ISNUMBER(E2596),ISNUMBER(F2596)),IF(I2596&gt;'规则与名单'!$B$2,"是","否"),"未判定"))</x:f>
        <x:v>不适用</x:v>
      </x:c>
      <x:c r="K2596" s="2" t="str">
        <x:f>IF(J2596="是",IF(ISNUMBER(F2596),"测试日GPS","缺失"),IF(ISNUMBER(G2596),"非测试日纯氢",IF(AND(H2596="是",J2596="未判定"),IF(ISNUMBER(F2596),"测试名单无纯氢GPS","缺失"),IF(ISNUMBER(E2596),"非测试日仪表","缺失"))))</x:f>
        <x:v>非测试日纯氢</x:v>
      </x:c>
      <x:c r="L2596" s="7" t="n">
        <x:f>IF(K2596="缺失","",IF(K2596="非测试日纯氢",G2596,IF(K2596="非测试日仪表",E2596,F2596)))</x:f>
        <x:v>77.1</x:v>
      </x:c>
      <x:c r="M2596" s="2" t="n">
        <x:f>IF(K2596="缺失",1,0)</x:f>
        <x:v>0</x:v>
      </x:c>
      <x:c r="N2596" s="2" t="str">
        <x:v>车辆里程查询_20260901-20260930_1024辆_仪表里程.xlsx / AB202</x:v>
      </x:c>
      <x:c r="O2596" s="2" t="str">
        <x:v>车辆里程查询_20260901-20260930_1024辆_GPS里程.xlsx / AB15</x:v>
      </x:c>
      <x:c r="P2596" s="2" t="str">
        <x:v>车辆纯氢气里程查询_20260901-20260930_1024辆.xlsx / AB463</x:v>
      </x:c>
    </x:row>
    <x:row r="2597" ht="22" customHeight="1">
      <x:c r="A2597" s="2" t="n">
        <x:v>105</x:v>
      </x:c>
      <x:c r="B2597" s="2" t="str">
        <x:v>粤AGP4623</x:v>
      </x:c>
      <x:c r="C2597" s="2" t="str">
        <x:v>刘念念</x:v>
      </x:c>
      <x:c r="D2597" s="8" t="d">
        <x:v>2026-09-25T00:00:00.000Z</x:v>
      </x:c>
      <x:c r="E2597" s="7" t="n">
        <x:v>50.9</x:v>
      </x:c>
      <x:c r="F2597" s="7" t="n">
        <x:v>51.7</x:v>
      </x:c>
      <x:c r="G2597" s="7" t="n">
        <x:v>50.7</x:v>
      </x:c>
      <x:c r="H2597" s="2" t="str">
        <x:v>否</x:v>
      </x:c>
      <x:c r="I2597" s="7" t="n">
        <x:f>IF(AND(ISNUMBER(E2597),ISNUMBER(F2597)),E2597-F2597,"")</x:f>
        <x:v>-0.8000000000000043</x:v>
      </x:c>
      <x:c r="J2597" s="2" t="str">
        <x:f>IF(H2597="否","不适用",IF(AND(ISNUMBER(E2597),ISNUMBER(F2597)),IF(I2597&gt;'规则与名单'!$B$2,"是","否"),"未判定"))</x:f>
        <x:v>不适用</x:v>
      </x:c>
      <x:c r="K2597" s="2" t="str">
        <x:f>IF(J2597="是",IF(ISNUMBER(F2597),"测试日GPS","缺失"),IF(ISNUMBER(G2597),"非测试日纯氢",IF(AND(H2597="是",J2597="未判定"),IF(ISNUMBER(F2597),"测试名单无纯氢GPS","缺失"),IF(ISNUMBER(E2597),"非测试日仪表","缺失"))))</x:f>
        <x:v>非测试日纯氢</x:v>
      </x:c>
      <x:c r="L2597" s="7" t="n">
        <x:f>IF(K2597="缺失","",IF(K2597="非测试日纯氢",G2597,IF(K2597="非测试日仪表",E2597,F2597)))</x:f>
        <x:v>50.7</x:v>
      </x:c>
      <x:c r="M2597" s="2" t="n">
        <x:f>IF(K2597="缺失",1,0)</x:f>
        <x:v>0</x:v>
      </x:c>
      <x:c r="N2597" s="2" t="str">
        <x:v>车辆里程查询_20260901-20260930_1024辆_仪表里程.xlsx / AC202</x:v>
      </x:c>
      <x:c r="O2597" s="2" t="str">
        <x:v>车辆里程查询_20260901-20260930_1024辆_GPS里程.xlsx / AC15</x:v>
      </x:c>
      <x:c r="P2597" s="2" t="str">
        <x:v>车辆纯氢气里程查询_20260901-20260930_1024辆.xlsx / AC463</x:v>
      </x:c>
    </x:row>
    <x:row r="2598" ht="22" customHeight="1">
      <x:c r="A2598" s="2" t="n">
        <x:v>105</x:v>
      </x:c>
      <x:c r="B2598" s="2" t="str">
        <x:v>粤AGP4623</x:v>
      </x:c>
      <x:c r="C2598" s="2" t="str">
        <x:v>刘念念</x:v>
      </x:c>
      <x:c r="D2598" s="8" t="d">
        <x:v>2026-09-26T00:00:00.000Z</x:v>
      </x:c>
      <x:c r="E2598" s="7" t="n">
        <x:v>51.3</x:v>
      </x:c>
      <x:c r="F2598" s="7" t="n">
        <x:v>55.4</x:v>
      </x:c>
      <x:c r="G2598" s="7" t="n">
        <x:v>36.5</x:v>
      </x:c>
      <x:c r="H2598" s="2" t="str">
        <x:v>否</x:v>
      </x:c>
      <x:c r="I2598" s="7" t="n">
        <x:f>IF(AND(ISNUMBER(E2598),ISNUMBER(F2598)),E2598-F2598,"")</x:f>
        <x:v>-4.100000000000001</x:v>
      </x:c>
      <x:c r="J2598" s="2" t="str">
        <x:f>IF(H2598="否","不适用",IF(AND(ISNUMBER(E2598),ISNUMBER(F2598)),IF(I2598&gt;'规则与名单'!$B$2,"是","否"),"未判定"))</x:f>
        <x:v>不适用</x:v>
      </x:c>
      <x:c r="K2598" s="2" t="str">
        <x:f>IF(J2598="是",IF(ISNUMBER(F2598),"测试日GPS","缺失"),IF(ISNUMBER(G2598),"非测试日纯氢",IF(AND(H2598="是",J2598="未判定"),IF(ISNUMBER(F2598),"测试名单无纯氢GPS","缺失"),IF(ISNUMBER(E2598),"非测试日仪表","缺失"))))</x:f>
        <x:v>非测试日纯氢</x:v>
      </x:c>
      <x:c r="L2598" s="7" t="n">
        <x:f>IF(K2598="缺失","",IF(K2598="非测试日纯氢",G2598,IF(K2598="非测试日仪表",E2598,F2598)))</x:f>
        <x:v>36.5</x:v>
      </x:c>
      <x:c r="M2598" s="2" t="n">
        <x:f>IF(K2598="缺失",1,0)</x:f>
        <x:v>0</x:v>
      </x:c>
      <x:c r="N2598" s="2" t="str">
        <x:v>车辆里程查询_20260901-20260930_1024辆_仪表里程.xlsx / AD202</x:v>
      </x:c>
      <x:c r="O2598" s="2" t="str">
        <x:v>车辆里程查询_20260901-20260930_1024辆_GPS里程.xlsx / AD15</x:v>
      </x:c>
      <x:c r="P2598" s="2" t="str">
        <x:v>车辆纯氢气里程查询_20260901-20260930_1024辆.xlsx / AD463</x:v>
      </x:c>
    </x:row>
    <x:row r="2599" ht="22" customHeight="1">
      <x:c r="A2599" s="2" t="n">
        <x:v>105</x:v>
      </x:c>
      <x:c r="B2599" s="2" t="str">
        <x:v>粤AGP4623</x:v>
      </x:c>
      <x:c r="C2599" s="2" t="str">
        <x:v>刘念念</x:v>
      </x:c>
      <x:c r="D2599" s="8" t="d">
        <x:v>2026-09-27T00:00:00.000Z</x:v>
      </x:c>
      <x:c r="E2599" s="7" t="n">
        <x:v>83.8</x:v>
      </x:c>
      <x:c r="F2599" s="7" t="n">
        <x:v>86.6</x:v>
      </x:c>
      <x:c r="G2599" s="7" t="n">
        <x:v>82.8</x:v>
      </x:c>
      <x:c r="H2599" s="2" t="str">
        <x:v>否</x:v>
      </x:c>
      <x:c r="I2599" s="7" t="n">
        <x:f>IF(AND(ISNUMBER(E2599),ISNUMBER(F2599)),E2599-F2599,"")</x:f>
        <x:v>-2.799999999999997</x:v>
      </x:c>
      <x:c r="J2599" s="2" t="str">
        <x:f>IF(H2599="否","不适用",IF(AND(ISNUMBER(E2599),ISNUMBER(F2599)),IF(I2599&gt;'规则与名单'!$B$2,"是","否"),"未判定"))</x:f>
        <x:v>不适用</x:v>
      </x:c>
      <x:c r="K2599" s="2" t="str">
        <x:f>IF(J2599="是",IF(ISNUMBER(F2599),"测试日GPS","缺失"),IF(ISNUMBER(G2599),"非测试日纯氢",IF(AND(H2599="是",J2599="未判定"),IF(ISNUMBER(F2599),"测试名单无纯氢GPS","缺失"),IF(ISNUMBER(E2599),"非测试日仪表","缺失"))))</x:f>
        <x:v>非测试日纯氢</x:v>
      </x:c>
      <x:c r="L2599" s="7" t="n">
        <x:f>IF(K2599="缺失","",IF(K2599="非测试日纯氢",G2599,IF(K2599="非测试日仪表",E2599,F2599)))</x:f>
        <x:v>82.8</x:v>
      </x:c>
      <x:c r="M2599" s="2" t="n">
        <x:f>IF(K2599="缺失",1,0)</x:f>
        <x:v>0</x:v>
      </x:c>
      <x:c r="N2599" s="2" t="str">
        <x:v>车辆里程查询_20260901-20260930_1024辆_仪表里程.xlsx / AE202</x:v>
      </x:c>
      <x:c r="O2599" s="2" t="str">
        <x:v>车辆里程查询_20260901-20260930_1024辆_GPS里程.xlsx / AE15</x:v>
      </x:c>
      <x:c r="P2599" s="2" t="str">
        <x:v>车辆纯氢气里程查询_20260901-20260930_1024辆.xlsx / AE463</x:v>
      </x:c>
    </x:row>
    <x:row r="2600" ht="22" customHeight="1">
      <x:c r="A2600" s="2" t="n">
        <x:v>105</x:v>
      </x:c>
      <x:c r="B2600" s="2" t="str">
        <x:v>粤AGP4623</x:v>
      </x:c>
      <x:c r="C2600" s="2" t="str">
        <x:v>刘念念</x:v>
      </x:c>
      <x:c r="D2600" s="8" t="d">
        <x:v>2026-09-28T00:00:00.000Z</x:v>
      </x:c>
      <x:c r="E2600" s="7" t="n">
        <x:v>86.4</x:v>
      </x:c>
      <x:c r="F2600" s="7" t="n">
        <x:v>88</x:v>
      </x:c>
      <x:c r="G2600" s="7" t="n">
        <x:v>83</x:v>
      </x:c>
      <x:c r="H2600" s="2" t="str">
        <x:v>否</x:v>
      </x:c>
      <x:c r="I2600" s="7" t="n">
        <x:f>IF(AND(ISNUMBER(E2600),ISNUMBER(F2600)),E2600-F2600,"")</x:f>
        <x:v>-1.5999999999999943</x:v>
      </x:c>
      <x:c r="J2600" s="2" t="str">
        <x:f>IF(H2600="否","不适用",IF(AND(ISNUMBER(E2600),ISNUMBER(F2600)),IF(I2600&gt;'规则与名单'!$B$2,"是","否"),"未判定"))</x:f>
        <x:v>不适用</x:v>
      </x:c>
      <x:c r="K2600" s="2" t="str">
        <x:f>IF(J2600="是",IF(ISNUMBER(F2600),"测试日GPS","缺失"),IF(ISNUMBER(G2600),"非测试日纯氢",IF(AND(H2600="是",J2600="未判定"),IF(ISNUMBER(F2600),"测试名单无纯氢GPS","缺失"),IF(ISNUMBER(E2600),"非测试日仪表","缺失"))))</x:f>
        <x:v>非测试日纯氢</x:v>
      </x:c>
      <x:c r="L2600" s="7" t="n">
        <x:f>IF(K2600="缺失","",IF(K2600="非测试日纯氢",G2600,IF(K2600="非测试日仪表",E2600,F2600)))</x:f>
        <x:v>83</x:v>
      </x:c>
      <x:c r="M2600" s="2" t="n">
        <x:f>IF(K2600="缺失",1,0)</x:f>
        <x:v>0</x:v>
      </x:c>
      <x:c r="N2600" s="2" t="str">
        <x:v>车辆里程查询_20260901-20260930_1024辆_仪表里程.xlsx / AF202</x:v>
      </x:c>
      <x:c r="O2600" s="2" t="str">
        <x:v>车辆里程查询_20260901-20260930_1024辆_GPS里程.xlsx / AF15</x:v>
      </x:c>
      <x:c r="P2600" s="2" t="str">
        <x:v>车辆纯氢气里程查询_20260901-20260930_1024辆.xlsx / AF463</x:v>
      </x:c>
    </x:row>
    <x:row r="2601" ht="22" customHeight="1">
      <x:c r="A2601" s="2" t="n">
        <x:v>105</x:v>
      </x:c>
      <x:c r="B2601" s="2" t="str">
        <x:v>粤AGP4623</x:v>
      </x:c>
      <x:c r="C2601" s="2" t="str">
        <x:v>刘念念</x:v>
      </x:c>
      <x:c r="D2601" s="8" t="d">
        <x:v>2026-09-29T00:00:00.000Z</x:v>
      </x:c>
      <x:c r="E2601" s="7" t="n">
        <x:v>20.4</x:v>
      </x:c>
      <x:c r="F2601" s="7" t="n">
        <x:v>24.1</x:v>
      </x:c>
      <x:c r="G2601" s="7" t="n">
        <x:v>20.4</x:v>
      </x:c>
      <x:c r="H2601" s="2" t="str">
        <x:v>否</x:v>
      </x:c>
      <x:c r="I2601" s="7" t="n">
        <x:f>IF(AND(ISNUMBER(E2601),ISNUMBER(F2601)),E2601-F2601,"")</x:f>
        <x:v>-3.700000000000003</x:v>
      </x:c>
      <x:c r="J2601" s="2" t="str">
        <x:f>IF(H2601="否","不适用",IF(AND(ISNUMBER(E2601),ISNUMBER(F2601)),IF(I2601&gt;'规则与名单'!$B$2,"是","否"),"未判定"))</x:f>
        <x:v>不适用</x:v>
      </x:c>
      <x:c r="K2601" s="2" t="str">
        <x:f>IF(J2601="是",IF(ISNUMBER(F2601),"测试日GPS","缺失"),IF(ISNUMBER(G2601),"非测试日纯氢",IF(AND(H2601="是",J2601="未判定"),IF(ISNUMBER(F2601),"测试名单无纯氢GPS","缺失"),IF(ISNUMBER(E2601),"非测试日仪表","缺失"))))</x:f>
        <x:v>非测试日纯氢</x:v>
      </x:c>
      <x:c r="L2601" s="7" t="n">
        <x:f>IF(K2601="缺失","",IF(K2601="非测试日纯氢",G2601,IF(K2601="非测试日仪表",E2601,F2601)))</x:f>
        <x:v>20.4</x:v>
      </x:c>
      <x:c r="M2601" s="2" t="n">
        <x:f>IF(K2601="缺失",1,0)</x:f>
        <x:v>0</x:v>
      </x:c>
      <x:c r="N2601" s="2" t="str">
        <x:v>车辆里程查询_20260901-20260930_1024辆_仪表里程.xlsx / AG202</x:v>
      </x:c>
      <x:c r="O2601" s="2" t="str">
        <x:v>车辆里程查询_20260901-20260930_1024辆_GPS里程.xlsx / AG15</x:v>
      </x:c>
      <x:c r="P2601" s="2" t="str">
        <x:v>车辆纯氢气里程查询_20260901-20260930_1024辆.xlsx / AG463</x:v>
      </x:c>
    </x:row>
    <x:row r="2602" ht="22" customHeight="1">
      <x:c r="A2602" s="2" t="n">
        <x:v>105</x:v>
      </x:c>
      <x:c r="B2602" s="2" t="str">
        <x:v>粤AGP4623</x:v>
      </x:c>
      <x:c r="C2602" s="2" t="str">
        <x:v>刘念念</x:v>
      </x:c>
      <x:c r="D2602" s="8" t="d">
        <x:v>2026-09-30T00:00:00.000Z</x:v>
      </x:c>
      <x:c r="E2602" s="7" t="n">
        <x:v>50.2</x:v>
      </x:c>
      <x:c r="F2602" s="7" t="n">
        <x:v>51.2</x:v>
      </x:c>
      <x:c r="G2602" s="7" t="n">
        <x:v>49</x:v>
      </x:c>
      <x:c r="H2602" s="2" t="str">
        <x:v>否</x:v>
      </x:c>
      <x:c r="I2602" s="7" t="n">
        <x:f>IF(AND(ISNUMBER(E2602),ISNUMBER(F2602)),E2602-F2602,"")</x:f>
        <x:v>-1</x:v>
      </x:c>
      <x:c r="J2602" s="2" t="str">
        <x:f>IF(H2602="否","不适用",IF(AND(ISNUMBER(E2602),ISNUMBER(F2602)),IF(I2602&gt;'规则与名单'!$B$2,"是","否"),"未判定"))</x:f>
        <x:v>不适用</x:v>
      </x:c>
      <x:c r="K2602" s="2" t="str">
        <x:f>IF(J2602="是",IF(ISNUMBER(F2602),"测试日GPS","缺失"),IF(ISNUMBER(G2602),"非测试日纯氢",IF(AND(H2602="是",J2602="未判定"),IF(ISNUMBER(F2602),"测试名单无纯氢GPS","缺失"),IF(ISNUMBER(E2602),"非测试日仪表","缺失"))))</x:f>
        <x:v>非测试日纯氢</x:v>
      </x:c>
      <x:c r="L2602" s="7" t="n">
        <x:f>IF(K2602="缺失","",IF(K2602="非测试日纯氢",G2602,IF(K2602="非测试日仪表",E2602,F2602)))</x:f>
        <x:v>49</x:v>
      </x:c>
      <x:c r="M2602" s="2" t="n">
        <x:f>IF(K2602="缺失",1,0)</x:f>
        <x:v>0</x:v>
      </x:c>
      <x:c r="N2602" s="2" t="str">
        <x:v>车辆里程查询_20260901-20260930_1024辆_仪表里程.xlsx / AH202</x:v>
      </x:c>
      <x:c r="O2602" s="2" t="str">
        <x:v>车辆里程查询_20260901-20260930_1024辆_GPS里程.xlsx / AH15</x:v>
      </x:c>
      <x:c r="P2602" s="2" t="str">
        <x:v>车辆纯氢气里程查询_20260901-20260930_1024辆.xlsx / AH463</x:v>
      </x:c>
    </x:row>
    <x:row r="2603" ht="22" customHeight="1">
      <x:c r="A2603" s="2" t="n">
        <x:v>106</x:v>
      </x:c>
      <x:c r="B2603" s="2" t="str">
        <x:v>粤AGP5710</x:v>
      </x:c>
      <x:c r="C2603" s="2" t="str">
        <x:v>刘念念</x:v>
      </x:c>
      <x:c r="D2603" s="8" t="d">
        <x:v>2026-09-03T00:00:00.000Z</x:v>
      </x:c>
      <x:c r="E2603" s="7" t="n">
        <x:v>349.4</x:v>
      </x:c>
      <x:c r="F2603" s="7" t="n">
        <x:v>352</x:v>
      </x:c>
      <x:c r="G2603" s="7" t="n">
        <x:v>322.1</x:v>
      </x:c>
      <x:c r="H2603" s="2" t="str">
        <x:v>是</x:v>
      </x:c>
      <x:c r="I2603" s="7" t="n">
        <x:f>IF(AND(ISNUMBER(E2603),ISNUMBER(F2603)),E2603-F2603,"")</x:f>
        <x:v>-2.6000000000000227</x:v>
      </x:c>
      <x:c r="J2603" s="2" t="str">
        <x:f>IF(H2603="否","不适用",IF(AND(ISNUMBER(E2603),ISNUMBER(F2603)),IF(I2603&gt;'规则与名单'!$B$2,"是","否"),"未判定"))</x:f>
        <x:v>否</x:v>
      </x:c>
      <x:c r="K2603" s="2" t="str">
        <x:f>IF(J2603="是",IF(ISNUMBER(F2603),"测试日GPS","缺失"),IF(ISNUMBER(G2603),"非测试日纯氢",IF(AND(H2603="是",J2603="未判定"),IF(ISNUMBER(F2603),"测试名单无纯氢GPS","缺失"),IF(ISNUMBER(E2603),"非测试日仪表","缺失"))))</x:f>
        <x:v>非测试日纯氢</x:v>
      </x:c>
      <x:c r="L2603" s="7" t="n">
        <x:f>IF(K2603="缺失","",IF(K2603="非测试日纯氢",G2603,IF(K2603="非测试日仪表",E2603,F2603)))</x:f>
        <x:v>322.1</x:v>
      </x:c>
      <x:c r="M2603" s="2" t="n">
        <x:f>IF(K2603="缺失",1,0)</x:f>
        <x:v>0</x:v>
      </x:c>
      <x:c r="N2603" s="2" t="str">
        <x:v>车辆里程查询_20260901-20260930_1024辆_仪表里程.xlsx / G200</x:v>
      </x:c>
      <x:c r="O2603" s="2" t="str">
        <x:v>车辆里程查询_20260901-20260930_1024辆_GPS里程.xlsx / G13</x:v>
      </x:c>
      <x:c r="P2603" s="2" t="str">
        <x:v>车辆纯氢气里程查询_20260901-20260930_1024辆.xlsx / G425</x:v>
      </x:c>
    </x:row>
    <x:row r="2604" ht="22" customHeight="1">
      <x:c r="A2604" s="2" t="n">
        <x:v>106</x:v>
      </x:c>
      <x:c r="B2604" s="2" t="str">
        <x:v>粤AGP5710</x:v>
      </x:c>
      <x:c r="C2604" s="2" t="str">
        <x:v>刘念念</x:v>
      </x:c>
      <x:c r="D2604" s="8" t="d">
        <x:v>2026-09-04T00:00:00.000Z</x:v>
      </x:c>
      <x:c r="E2604" s="7" t="n">
        <x:v>299.7</x:v>
      </x:c>
      <x:c r="F2604" s="7" t="n">
        <x:v>304.3</x:v>
      </x:c>
      <x:c r="G2604" s="7" t="n">
        <x:v>299.2</x:v>
      </x:c>
      <x:c r="H2604" s="2" t="str">
        <x:v>是</x:v>
      </x:c>
      <x:c r="I2604" s="7" t="n">
        <x:f>IF(AND(ISNUMBER(E2604),ISNUMBER(F2604)),E2604-F2604,"")</x:f>
        <x:v>-4.600000000000023</x:v>
      </x:c>
      <x:c r="J2604" s="2" t="str">
        <x:f>IF(H2604="否","不适用",IF(AND(ISNUMBER(E2604),ISNUMBER(F2604)),IF(I2604&gt;'规则与名单'!$B$2,"是","否"),"未判定"))</x:f>
        <x:v>否</x:v>
      </x:c>
      <x:c r="K2604" s="2" t="str">
        <x:f>IF(J2604="是",IF(ISNUMBER(F2604),"测试日GPS","缺失"),IF(ISNUMBER(G2604),"非测试日纯氢",IF(AND(H2604="是",J2604="未判定"),IF(ISNUMBER(F2604),"测试名单无纯氢GPS","缺失"),IF(ISNUMBER(E2604),"非测试日仪表","缺失"))))</x:f>
        <x:v>非测试日纯氢</x:v>
      </x:c>
      <x:c r="L2604" s="7" t="n">
        <x:f>IF(K2604="缺失","",IF(K2604="非测试日纯氢",G2604,IF(K2604="非测试日仪表",E2604,F2604)))</x:f>
        <x:v>299.2</x:v>
      </x:c>
      <x:c r="M2604" s="2" t="n">
        <x:f>IF(K2604="缺失",1,0)</x:f>
        <x:v>0</x:v>
      </x:c>
      <x:c r="N2604" s="2" t="str">
        <x:v>车辆里程查询_20260901-20260930_1024辆_仪表里程.xlsx / H200</x:v>
      </x:c>
      <x:c r="O2604" s="2" t="str">
        <x:v>车辆里程查询_20260901-20260930_1024辆_GPS里程.xlsx / H13</x:v>
      </x:c>
      <x:c r="P2604" s="2" t="str">
        <x:v>车辆纯氢气里程查询_20260901-20260930_1024辆.xlsx / H425</x:v>
      </x:c>
    </x:row>
    <x:row r="2605" ht="22" customHeight="1">
      <x:c r="A2605" s="2" t="n">
        <x:v>106</x:v>
      </x:c>
      <x:c r="B2605" s="2" t="str">
        <x:v>粤AGP5710</x:v>
      </x:c>
      <x:c r="C2605" s="2" t="str">
        <x:v>刘念念</x:v>
      </x:c>
      <x:c r="D2605" s="8" t="d">
        <x:v>2026-09-05T00:00:00.000Z</x:v>
      </x:c>
      <x:c r="E2605" s="7" t="n">
        <x:v>296.6</x:v>
      </x:c>
      <x:c r="F2605" s="7" t="n">
        <x:v>314.2</x:v>
      </x:c>
      <x:c r="G2605" s="7" t="n">
        <x:v>308.1</x:v>
      </x:c>
      <x:c r="H2605" s="2" t="str">
        <x:v>是</x:v>
      </x:c>
      <x:c r="I2605" s="7" t="n">
        <x:f>IF(AND(ISNUMBER(E2605),ISNUMBER(F2605)),E2605-F2605,"")</x:f>
        <x:v>-17.599999999999966</x:v>
      </x:c>
      <x:c r="J2605" s="2" t="str">
        <x:f>IF(H2605="否","不适用",IF(AND(ISNUMBER(E2605),ISNUMBER(F2605)),IF(I2605&gt;'规则与名单'!$B$2,"是","否"),"未判定"))</x:f>
        <x:v>否</x:v>
      </x:c>
      <x:c r="K2605" s="2" t="str">
        <x:f>IF(J2605="是",IF(ISNUMBER(F2605),"测试日GPS","缺失"),IF(ISNUMBER(G2605),"非测试日纯氢",IF(AND(H2605="是",J2605="未判定"),IF(ISNUMBER(F2605),"测试名单无纯氢GPS","缺失"),IF(ISNUMBER(E2605),"非测试日仪表","缺失"))))</x:f>
        <x:v>非测试日纯氢</x:v>
      </x:c>
      <x:c r="L2605" s="7" t="n">
        <x:f>IF(K2605="缺失","",IF(K2605="非测试日纯氢",G2605,IF(K2605="非测试日仪表",E2605,F2605)))</x:f>
        <x:v>308.1</x:v>
      </x:c>
      <x:c r="M2605" s="2" t="n">
        <x:f>IF(K2605="缺失",1,0)</x:f>
        <x:v>0</x:v>
      </x:c>
      <x:c r="N2605" s="2" t="str">
        <x:v>车辆里程查询_20260901-20260930_1024辆_仪表里程.xlsx / I200</x:v>
      </x:c>
      <x:c r="O2605" s="2" t="str">
        <x:v>车辆里程查询_20260901-20260930_1024辆_GPS里程.xlsx / I13</x:v>
      </x:c>
      <x:c r="P2605" s="2" t="str">
        <x:v>车辆纯氢气里程查询_20260901-20260930_1024辆.xlsx / I425</x:v>
      </x:c>
    </x:row>
    <x:row r="2606" ht="22" customHeight="1">
      <x:c r="A2606" s="2" t="n">
        <x:v>106</x:v>
      </x:c>
      <x:c r="B2606" s="2" t="str">
        <x:v>粤AGP5710</x:v>
      </x:c>
      <x:c r="C2606" s="2" t="str">
        <x:v>刘念念</x:v>
      </x:c>
      <x:c r="D2606" s="8" t="d">
        <x:v>2026-09-06T00:00:00.000Z</x:v>
      </x:c>
      <x:c r="E2606" s="7" t="n">
        <x:v>309.3</x:v>
      </x:c>
      <x:c r="F2606" s="7" t="n">
        <x:v>296.5</x:v>
      </x:c>
      <x:c r="G2606" s="7" t="n">
        <x:v>293.5</x:v>
      </x:c>
      <x:c r="H2606" s="2" t="str">
        <x:v>是</x:v>
      </x:c>
      <x:c r="I2606" s="7" t="n">
        <x:f>IF(AND(ISNUMBER(E2606),ISNUMBER(F2606)),E2606-F2606,"")</x:f>
        <x:v>12.800000000000011</x:v>
      </x:c>
      <x:c r="J2606" s="2" t="str">
        <x:f>IF(H2606="否","不适用",IF(AND(ISNUMBER(E2606),ISNUMBER(F2606)),IF(I2606&gt;'规则与名单'!$B$2,"是","否"),"未判定"))</x:f>
        <x:v>否</x:v>
      </x:c>
      <x:c r="K2606" s="2" t="str">
        <x:f>IF(J2606="是",IF(ISNUMBER(F2606),"测试日GPS","缺失"),IF(ISNUMBER(G2606),"非测试日纯氢",IF(AND(H2606="是",J2606="未判定"),IF(ISNUMBER(F2606),"测试名单无纯氢GPS","缺失"),IF(ISNUMBER(E2606),"非测试日仪表","缺失"))))</x:f>
        <x:v>非测试日纯氢</x:v>
      </x:c>
      <x:c r="L2606" s="7" t="n">
        <x:f>IF(K2606="缺失","",IF(K2606="非测试日纯氢",G2606,IF(K2606="非测试日仪表",E2606,F2606)))</x:f>
        <x:v>293.5</x:v>
      </x:c>
      <x:c r="M2606" s="2" t="n">
        <x:f>IF(K2606="缺失",1,0)</x:f>
        <x:v>0</x:v>
      </x:c>
      <x:c r="N2606" s="2" t="str">
        <x:v>车辆里程查询_20260901-20260930_1024辆_仪表里程.xlsx / J200</x:v>
      </x:c>
      <x:c r="O2606" s="2" t="str">
        <x:v>车辆里程查询_20260901-20260930_1024辆_GPS里程.xlsx / J13</x:v>
      </x:c>
      <x:c r="P2606" s="2" t="str">
        <x:v>车辆纯氢气里程查询_20260901-20260930_1024辆.xlsx / J425</x:v>
      </x:c>
    </x:row>
    <x:row r="2607" ht="22" customHeight="1">
      <x:c r="A2607" s="2" t="n">
        <x:v>106</x:v>
      </x:c>
      <x:c r="B2607" s="2" t="str">
        <x:v>粤AGP5710</x:v>
      </x:c>
      <x:c r="C2607" s="2" t="str">
        <x:v>刘念念</x:v>
      </x:c>
      <x:c r="D2607" s="8" t="d">
        <x:v>2026-09-07T00:00:00.000Z</x:v>
      </x:c>
      <x:c r="E2607" s="7" t="n">
        <x:v>287.7</x:v>
      </x:c>
      <x:c r="F2607" s="7" t="n">
        <x:v>290.5</x:v>
      </x:c>
      <x:c r="G2607" s="7" t="n">
        <x:v>231</x:v>
      </x:c>
      <x:c r="H2607" s="2" t="str">
        <x:v>是</x:v>
      </x:c>
      <x:c r="I2607" s="7" t="n">
        <x:f>IF(AND(ISNUMBER(E2607),ISNUMBER(F2607)),E2607-F2607,"")</x:f>
        <x:v>-2.8000000000000114</x:v>
      </x:c>
      <x:c r="J2607" s="2" t="str">
        <x:f>IF(H2607="否","不适用",IF(AND(ISNUMBER(E2607),ISNUMBER(F2607)),IF(I2607&gt;'规则与名单'!$B$2,"是","否"),"未判定"))</x:f>
        <x:v>否</x:v>
      </x:c>
      <x:c r="K2607" s="2" t="str">
        <x:f>IF(J2607="是",IF(ISNUMBER(F2607),"测试日GPS","缺失"),IF(ISNUMBER(G2607),"非测试日纯氢",IF(AND(H2607="是",J2607="未判定"),IF(ISNUMBER(F2607),"测试名单无纯氢GPS","缺失"),IF(ISNUMBER(E2607),"非测试日仪表","缺失"))))</x:f>
        <x:v>非测试日纯氢</x:v>
      </x:c>
      <x:c r="L2607" s="7" t="n">
        <x:f>IF(K2607="缺失","",IF(K2607="非测试日纯氢",G2607,IF(K2607="非测试日仪表",E2607,F2607)))</x:f>
        <x:v>231</x:v>
      </x:c>
      <x:c r="M2607" s="2" t="n">
        <x:f>IF(K2607="缺失",1,0)</x:f>
        <x:v>0</x:v>
      </x:c>
      <x:c r="N2607" s="2" t="str">
        <x:v>车辆里程查询_20260901-20260930_1024辆_仪表里程.xlsx / K200</x:v>
      </x:c>
      <x:c r="O2607" s="2" t="str">
        <x:v>车辆里程查询_20260901-20260930_1024辆_GPS里程.xlsx / K13</x:v>
      </x:c>
      <x:c r="P2607" s="2" t="str">
        <x:v>车辆纯氢气里程查询_20260901-20260930_1024辆.xlsx / K425</x:v>
      </x:c>
    </x:row>
    <x:row r="2608" ht="22" customHeight="1">
      <x:c r="A2608" s="2" t="n">
        <x:v>106</x:v>
      </x:c>
      <x:c r="B2608" s="2" t="str">
        <x:v>粤AGP5710</x:v>
      </x:c>
      <x:c r="C2608" s="2" t="str">
        <x:v>刘念念</x:v>
      </x:c>
      <x:c r="D2608" s="8" t="d">
        <x:v>2026-09-08T00:00:00.000Z</x:v>
      </x:c>
      <x:c r="E2608" s="7" t="n">
        <x:v>289.2</x:v>
      </x:c>
      <x:c r="F2608" s="7" t="n">
        <x:v>292.5</x:v>
      </x:c>
      <x:c r="G2608" s="7" t="n">
        <x:v>289</x:v>
      </x:c>
      <x:c r="H2608" s="2" t="str">
        <x:v>是</x:v>
      </x:c>
      <x:c r="I2608" s="7" t="n">
        <x:f>IF(AND(ISNUMBER(E2608),ISNUMBER(F2608)),E2608-F2608,"")</x:f>
        <x:v>-3.3000000000000114</x:v>
      </x:c>
      <x:c r="J2608" s="2" t="str">
        <x:f>IF(H2608="否","不适用",IF(AND(ISNUMBER(E2608),ISNUMBER(F2608)),IF(I2608&gt;'规则与名单'!$B$2,"是","否"),"未判定"))</x:f>
        <x:v>否</x:v>
      </x:c>
      <x:c r="K2608" s="2" t="str">
        <x:f>IF(J2608="是",IF(ISNUMBER(F2608),"测试日GPS","缺失"),IF(ISNUMBER(G2608),"非测试日纯氢",IF(AND(H2608="是",J2608="未判定"),IF(ISNUMBER(F2608),"测试名单无纯氢GPS","缺失"),IF(ISNUMBER(E2608),"非测试日仪表","缺失"))))</x:f>
        <x:v>非测试日纯氢</x:v>
      </x:c>
      <x:c r="L2608" s="7" t="n">
        <x:f>IF(K2608="缺失","",IF(K2608="非测试日纯氢",G2608,IF(K2608="非测试日仪表",E2608,F2608)))</x:f>
        <x:v>289</x:v>
      </x:c>
      <x:c r="M2608" s="2" t="n">
        <x:f>IF(K2608="缺失",1,0)</x:f>
        <x:v>0</x:v>
      </x:c>
      <x:c r="N2608" s="2" t="str">
        <x:v>车辆里程查询_20260901-20260930_1024辆_仪表里程.xlsx / L200</x:v>
      </x:c>
      <x:c r="O2608" s="2" t="str">
        <x:v>车辆里程查询_20260901-20260930_1024辆_GPS里程.xlsx / L13</x:v>
      </x:c>
      <x:c r="P2608" s="2" t="str">
        <x:v>车辆纯氢气里程查询_20260901-20260930_1024辆.xlsx / L425</x:v>
      </x:c>
    </x:row>
    <x:row r="2609" ht="22" customHeight="1">
      <x:c r="A2609" s="2" t="n">
        <x:v>106</x:v>
      </x:c>
      <x:c r="B2609" s="2" t="str">
        <x:v>粤AGP5710</x:v>
      </x:c>
      <x:c r="C2609" s="2" t="str">
        <x:v>刘念念</x:v>
      </x:c>
      <x:c r="D2609" s="8" t="d">
        <x:v>2026-09-09T00:00:00.000Z</x:v>
      </x:c>
      <x:c r="E2609" s="7" t="n">
        <x:v>290.6</x:v>
      </x:c>
      <x:c r="F2609" s="7" t="n">
        <x:v>292.8</x:v>
      </x:c>
      <x:c r="G2609" s="7" t="n">
        <x:v>281.2</x:v>
      </x:c>
      <x:c r="H2609" s="2" t="str">
        <x:v>是</x:v>
      </x:c>
      <x:c r="I2609" s="7" t="n">
        <x:f>IF(AND(ISNUMBER(E2609),ISNUMBER(F2609)),E2609-F2609,"")</x:f>
        <x:v>-2.1999999999999886</x:v>
      </x:c>
      <x:c r="J2609" s="2" t="str">
        <x:f>IF(H2609="否","不适用",IF(AND(ISNUMBER(E2609),ISNUMBER(F2609)),IF(I2609&gt;'规则与名单'!$B$2,"是","否"),"未判定"))</x:f>
        <x:v>否</x:v>
      </x:c>
      <x:c r="K2609" s="2" t="str">
        <x:f>IF(J2609="是",IF(ISNUMBER(F2609),"测试日GPS","缺失"),IF(ISNUMBER(G2609),"非测试日纯氢",IF(AND(H2609="是",J2609="未判定"),IF(ISNUMBER(F2609),"测试名单无纯氢GPS","缺失"),IF(ISNUMBER(E2609),"非测试日仪表","缺失"))))</x:f>
        <x:v>非测试日纯氢</x:v>
      </x:c>
      <x:c r="L2609" s="7" t="n">
        <x:f>IF(K2609="缺失","",IF(K2609="非测试日纯氢",G2609,IF(K2609="非测试日仪表",E2609,F2609)))</x:f>
        <x:v>281.2</x:v>
      </x:c>
      <x:c r="M2609" s="2" t="n">
        <x:f>IF(K2609="缺失",1,0)</x:f>
        <x:v>0</x:v>
      </x:c>
      <x:c r="N2609" s="2" t="str">
        <x:v>车辆里程查询_20260901-20260930_1024辆_仪表里程.xlsx / M200</x:v>
      </x:c>
      <x:c r="O2609" s="2" t="str">
        <x:v>车辆里程查询_20260901-20260930_1024辆_GPS里程.xlsx / M13</x:v>
      </x:c>
      <x:c r="P2609" s="2" t="str">
        <x:v>车辆纯氢气里程查询_20260901-20260930_1024辆.xlsx / M425</x:v>
      </x:c>
    </x:row>
    <x:row r="2610" ht="22" customHeight="1">
      <x:c r="A2610" s="2" t="n">
        <x:v>106</x:v>
      </x:c>
      <x:c r="B2610" s="2" t="str">
        <x:v>粤AGP5710</x:v>
      </x:c>
      <x:c r="C2610" s="2" t="str">
        <x:v>刘念念</x:v>
      </x:c>
      <x:c r="D2610" s="8" t="d">
        <x:v>2026-09-10T00:00:00.000Z</x:v>
      </x:c>
      <x:c r="E2610" s="7" t="n">
        <x:v>85.5</x:v>
      </x:c>
      <x:c r="F2610" s="7" t="n">
        <x:v>86.8</x:v>
      </x:c>
      <x:c r="G2610" s="7" t="n">
        <x:v>84</x:v>
      </x:c>
      <x:c r="H2610" s="2" t="str">
        <x:v>是</x:v>
      </x:c>
      <x:c r="I2610" s="7" t="n">
        <x:f>IF(AND(ISNUMBER(E2610),ISNUMBER(F2610)),E2610-F2610,"")</x:f>
        <x:v>-1.2999999999999972</x:v>
      </x:c>
      <x:c r="J2610" s="2" t="str">
        <x:f>IF(H2610="否","不适用",IF(AND(ISNUMBER(E2610),ISNUMBER(F2610)),IF(I2610&gt;'规则与名单'!$B$2,"是","否"),"未判定"))</x:f>
        <x:v>否</x:v>
      </x:c>
      <x:c r="K2610" s="2" t="str">
        <x:f>IF(J2610="是",IF(ISNUMBER(F2610),"测试日GPS","缺失"),IF(ISNUMBER(G2610),"非测试日纯氢",IF(AND(H2610="是",J2610="未判定"),IF(ISNUMBER(F2610),"测试名单无纯氢GPS","缺失"),IF(ISNUMBER(E2610),"非测试日仪表","缺失"))))</x:f>
        <x:v>非测试日纯氢</x:v>
      </x:c>
      <x:c r="L2610" s="7" t="n">
        <x:f>IF(K2610="缺失","",IF(K2610="非测试日纯氢",G2610,IF(K2610="非测试日仪表",E2610,F2610)))</x:f>
        <x:v>84</x:v>
      </x:c>
      <x:c r="M2610" s="2" t="n">
        <x:f>IF(K2610="缺失",1,0)</x:f>
        <x:v>0</x:v>
      </x:c>
      <x:c r="N2610" s="2" t="str">
        <x:v>车辆里程查询_20260901-20260930_1024辆_仪表里程.xlsx / N200</x:v>
      </x:c>
      <x:c r="O2610" s="2" t="str">
        <x:v>车辆里程查询_20260901-20260930_1024辆_GPS里程.xlsx / N13</x:v>
      </x:c>
      <x:c r="P2610" s="2" t="str">
        <x:v>车辆纯氢气里程查询_20260901-20260930_1024辆.xlsx / N425</x:v>
      </x:c>
    </x:row>
    <x:row r="2611" ht="22" customHeight="1">
      <x:c r="A2611" s="2" t="n">
        <x:v>106</x:v>
      </x:c>
      <x:c r="B2611" s="2" t="str">
        <x:v>粤AGP5710</x:v>
      </x:c>
      <x:c r="C2611" s="2" t="str">
        <x:v>刘念念</x:v>
      </x:c>
      <x:c r="D2611" s="8" t="d">
        <x:v>2026-09-11T00:00:00.000Z</x:v>
      </x:c>
      <x:c r="E2611" s="7" t="n">
        <x:v>209.6</x:v>
      </x:c>
      <x:c r="F2611" s="7" t="n">
        <x:v>215.5</x:v>
      </x:c>
      <x:c r="G2611" s="7" t="n">
        <x:v>87.6</x:v>
      </x:c>
      <x:c r="H2611" s="2" t="str">
        <x:v>是</x:v>
      </x:c>
      <x:c r="I2611" s="7" t="n">
        <x:f>IF(AND(ISNUMBER(E2611),ISNUMBER(F2611)),E2611-F2611,"")</x:f>
        <x:v>-5.900000000000006</x:v>
      </x:c>
      <x:c r="J2611" s="2" t="str">
        <x:f>IF(H2611="否","不适用",IF(AND(ISNUMBER(E2611),ISNUMBER(F2611)),IF(I2611&gt;'规则与名单'!$B$2,"是","否"),"未判定"))</x:f>
        <x:v>否</x:v>
      </x:c>
      <x:c r="K2611" s="2" t="str">
        <x:f>IF(J2611="是",IF(ISNUMBER(F2611),"测试日GPS","缺失"),IF(ISNUMBER(G2611),"非测试日纯氢",IF(AND(H2611="是",J2611="未判定"),IF(ISNUMBER(F2611),"测试名单无纯氢GPS","缺失"),IF(ISNUMBER(E2611),"非测试日仪表","缺失"))))</x:f>
        <x:v>非测试日纯氢</x:v>
      </x:c>
      <x:c r="L2611" s="7" t="n">
        <x:f>IF(K2611="缺失","",IF(K2611="非测试日纯氢",G2611,IF(K2611="非测试日仪表",E2611,F2611)))</x:f>
        <x:v>87.6</x:v>
      </x:c>
      <x:c r="M2611" s="2" t="n">
        <x:f>IF(K2611="缺失",1,0)</x:f>
        <x:v>0</x:v>
      </x:c>
      <x:c r="N2611" s="2" t="str">
        <x:v>车辆里程查询_20260901-20260930_1024辆_仪表里程.xlsx / O200</x:v>
      </x:c>
      <x:c r="O2611" s="2" t="str">
        <x:v>车辆里程查询_20260901-20260930_1024辆_GPS里程.xlsx / O13</x:v>
      </x:c>
      <x:c r="P2611" s="2" t="str">
        <x:v>车辆纯氢气里程查询_20260901-20260930_1024辆.xlsx / O425</x:v>
      </x:c>
    </x:row>
    <x:row r="2612" ht="22" customHeight="1">
      <x:c r="A2612" s="2" t="n">
        <x:v>106</x:v>
      </x:c>
      <x:c r="B2612" s="2" t="str">
        <x:v>粤AGP5710</x:v>
      </x:c>
      <x:c r="C2612" s="2" t="str">
        <x:v>刘念念</x:v>
      </x:c>
      <x:c r="D2612" s="8" t="d">
        <x:v>2026-09-12T00:00:00.000Z</x:v>
      </x:c>
      <x:c r="E2612" s="7" t="n">
        <x:v>274.5</x:v>
      </x:c>
      <x:c r="F2612" s="7" t="n">
        <x:v>273.8</x:v>
      </x:c>
      <x:c r="G2612" s="7" t="n">
        <x:v>230.2</x:v>
      </x:c>
      <x:c r="H2612" s="2" t="str">
        <x:v>是</x:v>
      </x:c>
      <x:c r="I2612" s="7" t="n">
        <x:f>IF(AND(ISNUMBER(E2612),ISNUMBER(F2612)),E2612-F2612,"")</x:f>
        <x:v>0.6999999999999886</x:v>
      </x:c>
      <x:c r="J2612" s="2" t="str">
        <x:f>IF(H2612="否","不适用",IF(AND(ISNUMBER(E2612),ISNUMBER(F2612)),IF(I2612&gt;'规则与名单'!$B$2,"是","否"),"未判定"))</x:f>
        <x:v>否</x:v>
      </x:c>
      <x:c r="K2612" s="2" t="str">
        <x:f>IF(J2612="是",IF(ISNUMBER(F2612),"测试日GPS","缺失"),IF(ISNUMBER(G2612),"非测试日纯氢",IF(AND(H2612="是",J2612="未判定"),IF(ISNUMBER(F2612),"测试名单无纯氢GPS","缺失"),IF(ISNUMBER(E2612),"非测试日仪表","缺失"))))</x:f>
        <x:v>非测试日纯氢</x:v>
      </x:c>
      <x:c r="L2612" s="7" t="n">
        <x:f>IF(K2612="缺失","",IF(K2612="非测试日纯氢",G2612,IF(K2612="非测试日仪表",E2612,F2612)))</x:f>
        <x:v>230.2</x:v>
      </x:c>
      <x:c r="M2612" s="2" t="n">
        <x:f>IF(K2612="缺失",1,0)</x:f>
        <x:v>0</x:v>
      </x:c>
      <x:c r="N2612" s="2" t="str">
        <x:v>车辆里程查询_20260901-20260930_1024辆_仪表里程.xlsx / P200</x:v>
      </x:c>
      <x:c r="O2612" s="2" t="str">
        <x:v>车辆里程查询_20260901-20260930_1024辆_GPS里程.xlsx / P13</x:v>
      </x:c>
      <x:c r="P2612" s="2" t="str">
        <x:v>车辆纯氢气里程查询_20260901-20260930_1024辆.xlsx / P425</x:v>
      </x:c>
    </x:row>
    <x:row r="2613" ht="22" customHeight="1">
      <x:c r="A2613" s="2" t="n">
        <x:v>106</x:v>
      </x:c>
      <x:c r="B2613" s="2" t="str">
        <x:v>粤AGP5710</x:v>
      </x:c>
      <x:c r="C2613" s="2" t="str">
        <x:v>刘念念</x:v>
      </x:c>
      <x:c r="D2613" s="8" t="d">
        <x:v>2026-09-13T00:00:00.000Z</x:v>
      </x:c>
      <x:c r="E2613" s="7" t="n">
        <x:v>75.5</x:v>
      </x:c>
      <x:c r="F2613" s="7" t="n">
        <x:v>76</x:v>
      </x:c>
      <x:c r="G2613" s="7" t="n">
        <x:v>60.9</x:v>
      </x:c>
      <x:c r="H2613" s="2" t="str">
        <x:v>是</x:v>
      </x:c>
      <x:c r="I2613" s="7" t="n">
        <x:f>IF(AND(ISNUMBER(E2613),ISNUMBER(F2613)),E2613-F2613,"")</x:f>
        <x:v>-0.5</x:v>
      </x:c>
      <x:c r="J2613" s="2" t="str">
        <x:f>IF(H2613="否","不适用",IF(AND(ISNUMBER(E2613),ISNUMBER(F2613)),IF(I2613&gt;'规则与名单'!$B$2,"是","否"),"未判定"))</x:f>
        <x:v>否</x:v>
      </x:c>
      <x:c r="K2613" s="2" t="str">
        <x:f>IF(J2613="是",IF(ISNUMBER(F2613),"测试日GPS","缺失"),IF(ISNUMBER(G2613),"非测试日纯氢",IF(AND(H2613="是",J2613="未判定"),IF(ISNUMBER(F2613),"测试名单无纯氢GPS","缺失"),IF(ISNUMBER(E2613),"非测试日仪表","缺失"))))</x:f>
        <x:v>非测试日纯氢</x:v>
      </x:c>
      <x:c r="L2613" s="7" t="n">
        <x:f>IF(K2613="缺失","",IF(K2613="非测试日纯氢",G2613,IF(K2613="非测试日仪表",E2613,F2613)))</x:f>
        <x:v>60.9</x:v>
      </x:c>
      <x:c r="M2613" s="2" t="n">
        <x:f>IF(K2613="缺失",1,0)</x:f>
        <x:v>0</x:v>
      </x:c>
      <x:c r="N2613" s="2" t="str">
        <x:v>车辆里程查询_20260901-20260930_1024辆_仪表里程.xlsx / Q200</x:v>
      </x:c>
      <x:c r="O2613" s="2" t="str">
        <x:v>车辆里程查询_20260901-20260930_1024辆_GPS里程.xlsx / Q13</x:v>
      </x:c>
      <x:c r="P2613" s="2" t="str">
        <x:v>车辆纯氢气里程查询_20260901-20260930_1024辆.xlsx / Q425</x:v>
      </x:c>
    </x:row>
    <x:row r="2614" ht="22" customHeight="1">
      <x:c r="A2614" s="2" t="n">
        <x:v>106</x:v>
      </x:c>
      <x:c r="B2614" s="2" t="str">
        <x:v>粤AGP5710</x:v>
      </x:c>
      <x:c r="C2614" s="2" t="str">
        <x:v>刘念念</x:v>
      </x:c>
      <x:c r="D2614" s="8" t="d">
        <x:v>2026-09-14T00:00:00.000Z</x:v>
      </x:c>
      <x:c r="E2614" s="7" t="n">
        <x:v>79.3</x:v>
      </x:c>
      <x:c r="F2614" s="7" t="n">
        <x:v>80.1</x:v>
      </x:c>
      <x:c r="G2614" s="7" t="n">
        <x:v>66.2</x:v>
      </x:c>
      <x:c r="H2614" s="2" t="str">
        <x:v>是</x:v>
      </x:c>
      <x:c r="I2614" s="7" t="n">
        <x:f>IF(AND(ISNUMBER(E2614),ISNUMBER(F2614)),E2614-F2614,"")</x:f>
        <x:v>-0.7999999999999972</x:v>
      </x:c>
      <x:c r="J2614" s="2" t="str">
        <x:f>IF(H2614="否","不适用",IF(AND(ISNUMBER(E2614),ISNUMBER(F2614)),IF(I2614&gt;'规则与名单'!$B$2,"是","否"),"未判定"))</x:f>
        <x:v>否</x:v>
      </x:c>
      <x:c r="K2614" s="2" t="str">
        <x:f>IF(J2614="是",IF(ISNUMBER(F2614),"测试日GPS","缺失"),IF(ISNUMBER(G2614),"非测试日纯氢",IF(AND(H2614="是",J2614="未判定"),IF(ISNUMBER(F2614),"测试名单无纯氢GPS","缺失"),IF(ISNUMBER(E2614),"非测试日仪表","缺失"))))</x:f>
        <x:v>非测试日纯氢</x:v>
      </x:c>
      <x:c r="L2614" s="7" t="n">
        <x:f>IF(K2614="缺失","",IF(K2614="非测试日纯氢",G2614,IF(K2614="非测试日仪表",E2614,F2614)))</x:f>
        <x:v>66.2</x:v>
      </x:c>
      <x:c r="M2614" s="2" t="n">
        <x:f>IF(K2614="缺失",1,0)</x:f>
        <x:v>0</x:v>
      </x:c>
      <x:c r="N2614" s="2" t="str">
        <x:v>车辆里程查询_20260901-20260930_1024辆_仪表里程.xlsx / R200</x:v>
      </x:c>
      <x:c r="O2614" s="2" t="str">
        <x:v>车辆里程查询_20260901-20260930_1024辆_GPS里程.xlsx / R13</x:v>
      </x:c>
      <x:c r="P2614" s="2" t="str">
        <x:v>车辆纯氢气里程查询_20260901-20260930_1024辆.xlsx / R425</x:v>
      </x:c>
    </x:row>
    <x:row r="2615" ht="22" customHeight="1">
      <x:c r="A2615" s="2" t="n">
        <x:v>106</x:v>
      </x:c>
      <x:c r="B2615" s="2" t="str">
        <x:v>粤AGP5710</x:v>
      </x:c>
      <x:c r="C2615" s="2" t="str">
        <x:v>刘念念</x:v>
      </x:c>
      <x:c r="D2615" s="8" t="d">
        <x:v>2026-09-15T00:00:00.000Z</x:v>
      </x:c>
      <x:c r="E2615" s="7" t="n">
        <x:v>94.2</x:v>
      </x:c>
      <x:c r="F2615" s="7" t="n">
        <x:v>102.3</x:v>
      </x:c>
      <x:c r="G2615" s="7" t="n">
        <x:v>61.7</x:v>
      </x:c>
      <x:c r="H2615" s="2" t="str">
        <x:v>是</x:v>
      </x:c>
      <x:c r="I2615" s="7" t="n">
        <x:f>IF(AND(ISNUMBER(E2615),ISNUMBER(F2615)),E2615-F2615,"")</x:f>
        <x:v>-8.099999999999994</x:v>
      </x:c>
      <x:c r="J2615" s="2" t="str">
        <x:f>IF(H2615="否","不适用",IF(AND(ISNUMBER(E2615),ISNUMBER(F2615)),IF(I2615&gt;'规则与名单'!$B$2,"是","否"),"未判定"))</x:f>
        <x:v>否</x:v>
      </x:c>
      <x:c r="K2615" s="2" t="str">
        <x:f>IF(J2615="是",IF(ISNUMBER(F2615),"测试日GPS","缺失"),IF(ISNUMBER(G2615),"非测试日纯氢",IF(AND(H2615="是",J2615="未判定"),IF(ISNUMBER(F2615),"测试名单无纯氢GPS","缺失"),IF(ISNUMBER(E2615),"非测试日仪表","缺失"))))</x:f>
        <x:v>非测试日纯氢</x:v>
      </x:c>
      <x:c r="L2615" s="7" t="n">
        <x:f>IF(K2615="缺失","",IF(K2615="非测试日纯氢",G2615,IF(K2615="非测试日仪表",E2615,F2615)))</x:f>
        <x:v>61.7</x:v>
      </x:c>
      <x:c r="M2615" s="2" t="n">
        <x:f>IF(K2615="缺失",1,0)</x:f>
        <x:v>0</x:v>
      </x:c>
      <x:c r="N2615" s="2" t="str">
        <x:v>车辆里程查询_20260901-20260930_1024辆_仪表里程.xlsx / S200</x:v>
      </x:c>
      <x:c r="O2615" s="2" t="str">
        <x:v>车辆里程查询_20260901-20260930_1024辆_GPS里程.xlsx / S13</x:v>
      </x:c>
      <x:c r="P2615" s="2" t="str">
        <x:v>车辆纯氢气里程查询_20260901-20260930_1024辆.xlsx / S425</x:v>
      </x:c>
    </x:row>
    <x:row r="2616" ht="22" customHeight="1">
      <x:c r="A2616" s="2" t="n">
        <x:v>106</x:v>
      </x:c>
      <x:c r="B2616" s="2" t="str">
        <x:v>粤AGP5710</x:v>
      </x:c>
      <x:c r="C2616" s="2" t="str">
        <x:v>刘念念</x:v>
      </x:c>
      <x:c r="D2616" s="8" t="d">
        <x:v>2026-09-16T00:00:00.000Z</x:v>
      </x:c>
      <x:c r="E2616" s="7" t="n">
        <x:v>70.6</x:v>
      </x:c>
      <x:c r="F2616" s="7" t="n">
        <x:v>63.6</x:v>
      </x:c>
      <x:c r="G2616" s="7" t="n">
        <x:v>60.1</x:v>
      </x:c>
      <x:c r="H2616" s="2" t="str">
        <x:v>是</x:v>
      </x:c>
      <x:c r="I2616" s="7" t="n">
        <x:f>IF(AND(ISNUMBER(E2616),ISNUMBER(F2616)),E2616-F2616,"")</x:f>
        <x:v>6.999999999999993</x:v>
      </x:c>
      <x:c r="J2616" s="2" t="str">
        <x:f>IF(H2616="否","不适用",IF(AND(ISNUMBER(E2616),ISNUMBER(F2616)),IF(I2616&gt;'规则与名单'!$B$2,"是","否"),"未判定"))</x:f>
        <x:v>否</x:v>
      </x:c>
      <x:c r="K2616" s="2" t="str">
        <x:f>IF(J2616="是",IF(ISNUMBER(F2616),"测试日GPS","缺失"),IF(ISNUMBER(G2616),"非测试日纯氢",IF(AND(H2616="是",J2616="未判定"),IF(ISNUMBER(F2616),"测试名单无纯氢GPS","缺失"),IF(ISNUMBER(E2616),"非测试日仪表","缺失"))))</x:f>
        <x:v>非测试日纯氢</x:v>
      </x:c>
      <x:c r="L2616" s="7" t="n">
        <x:f>IF(K2616="缺失","",IF(K2616="非测试日纯氢",G2616,IF(K2616="非测试日仪表",E2616,F2616)))</x:f>
        <x:v>60.1</x:v>
      </x:c>
      <x:c r="M2616" s="2" t="n">
        <x:f>IF(K2616="缺失",1,0)</x:f>
        <x:v>0</x:v>
      </x:c>
      <x:c r="N2616" s="2" t="str">
        <x:v>车辆里程查询_20260901-20260930_1024辆_仪表里程.xlsx / T200</x:v>
      </x:c>
      <x:c r="O2616" s="2" t="str">
        <x:v>车辆里程查询_20260901-20260930_1024辆_GPS里程.xlsx / T13</x:v>
      </x:c>
      <x:c r="P2616" s="2" t="str">
        <x:v>车辆纯氢气里程查询_20260901-20260930_1024辆.xlsx / T425</x:v>
      </x:c>
    </x:row>
    <x:row r="2617" ht="22" customHeight="1">
      <x:c r="A2617" s="2" t="n">
        <x:v>106</x:v>
      </x:c>
      <x:c r="B2617" s="2" t="str">
        <x:v>粤AGP5710</x:v>
      </x:c>
      <x:c r="C2617" s="2" t="str">
        <x:v>刘念念</x:v>
      </x:c>
      <x:c r="D2617" s="8" t="d">
        <x:v>2026-09-17T00:00:00.000Z</x:v>
      </x:c>
      <x:c r="E2617" s="7" t="n">
        <x:v>65</x:v>
      </x:c>
      <x:c r="F2617" s="7" t="n">
        <x:v>66</x:v>
      </x:c>
      <x:c r="G2617" s="7" t="n">
        <x:v>59</x:v>
      </x:c>
      <x:c r="H2617" s="2" t="str">
        <x:v>是</x:v>
      </x:c>
      <x:c r="I2617" s="7" t="n">
        <x:f>IF(AND(ISNUMBER(E2617),ISNUMBER(F2617)),E2617-F2617,"")</x:f>
        <x:v>-1</x:v>
      </x:c>
      <x:c r="J2617" s="2" t="str">
        <x:f>IF(H2617="否","不适用",IF(AND(ISNUMBER(E2617),ISNUMBER(F2617)),IF(I2617&gt;'规则与名单'!$B$2,"是","否"),"未判定"))</x:f>
        <x:v>否</x:v>
      </x:c>
      <x:c r="K2617" s="2" t="str">
        <x:f>IF(J2617="是",IF(ISNUMBER(F2617),"测试日GPS","缺失"),IF(ISNUMBER(G2617),"非测试日纯氢",IF(AND(H2617="是",J2617="未判定"),IF(ISNUMBER(F2617),"测试名单无纯氢GPS","缺失"),IF(ISNUMBER(E2617),"非测试日仪表","缺失"))))</x:f>
        <x:v>非测试日纯氢</x:v>
      </x:c>
      <x:c r="L2617" s="7" t="n">
        <x:f>IF(K2617="缺失","",IF(K2617="非测试日纯氢",G2617,IF(K2617="非测试日仪表",E2617,F2617)))</x:f>
        <x:v>59</x:v>
      </x:c>
      <x:c r="M2617" s="2" t="n">
        <x:f>IF(K2617="缺失",1,0)</x:f>
        <x:v>0</x:v>
      </x:c>
      <x:c r="N2617" s="2" t="str">
        <x:v>车辆里程查询_20260901-20260930_1024辆_仪表里程.xlsx / U200</x:v>
      </x:c>
      <x:c r="O2617" s="2" t="str">
        <x:v>车辆里程查询_20260901-20260930_1024辆_GPS里程.xlsx / U13</x:v>
      </x:c>
      <x:c r="P2617" s="2" t="str">
        <x:v>车辆纯氢气里程查询_20260901-20260930_1024辆.xlsx / U425</x:v>
      </x:c>
    </x:row>
    <x:row r="2618" ht="22" customHeight="1">
      <x:c r="A2618" s="2" t="n">
        <x:v>106</x:v>
      </x:c>
      <x:c r="B2618" s="2" t="str">
        <x:v>粤AGP5710</x:v>
      </x:c>
      <x:c r="C2618" s="2" t="str">
        <x:v>刘念念</x:v>
      </x:c>
      <x:c r="D2618" s="8" t="d">
        <x:v>2026-09-18T00:00:00.000Z</x:v>
      </x:c>
      <x:c r="E2618" s="7" t="n">
        <x:v>19.3</x:v>
      </x:c>
      <x:c r="F2618" s="7" t="n">
        <x:v>24.5</x:v>
      </x:c>
      <x:c r="G2618" s="7" t="n">
        <x:v>21.6</x:v>
      </x:c>
      <x:c r="H2618" s="2" t="str">
        <x:v>是</x:v>
      </x:c>
      <x:c r="I2618" s="7" t="n">
        <x:f>IF(AND(ISNUMBER(E2618),ISNUMBER(F2618)),E2618-F2618,"")</x:f>
        <x:v>-5.199999999999999</x:v>
      </x:c>
      <x:c r="J2618" s="2" t="str">
        <x:f>IF(H2618="否","不适用",IF(AND(ISNUMBER(E2618),ISNUMBER(F2618)),IF(I2618&gt;'规则与名单'!$B$2,"是","否"),"未判定"))</x:f>
        <x:v>否</x:v>
      </x:c>
      <x:c r="K2618" s="2" t="str">
        <x:f>IF(J2618="是",IF(ISNUMBER(F2618),"测试日GPS","缺失"),IF(ISNUMBER(G2618),"非测试日纯氢",IF(AND(H2618="是",J2618="未判定"),IF(ISNUMBER(F2618),"测试名单无纯氢GPS","缺失"),IF(ISNUMBER(E2618),"非测试日仪表","缺失"))))</x:f>
        <x:v>非测试日纯氢</x:v>
      </x:c>
      <x:c r="L2618" s="7" t="n">
        <x:f>IF(K2618="缺失","",IF(K2618="非测试日纯氢",G2618,IF(K2618="非测试日仪表",E2618,F2618)))</x:f>
        <x:v>21.6</x:v>
      </x:c>
      <x:c r="M2618" s="2" t="n">
        <x:f>IF(K2618="缺失",1,0)</x:f>
        <x:v>0</x:v>
      </x:c>
      <x:c r="N2618" s="2" t="str">
        <x:v>车辆里程查询_20260901-20260930_1024辆_仪表里程.xlsx / V200</x:v>
      </x:c>
      <x:c r="O2618" s="2" t="str">
        <x:v>车辆里程查询_20260901-20260930_1024辆_GPS里程.xlsx / V13</x:v>
      </x:c>
      <x:c r="P2618" s="2" t="str">
        <x:v>车辆纯氢气里程查询_20260901-20260930_1024辆.xlsx / V425</x:v>
      </x:c>
    </x:row>
    <x:row r="2619" ht="22" customHeight="1">
      <x:c r="A2619" s="2" t="n">
        <x:v>106</x:v>
      </x:c>
      <x:c r="B2619" s="2" t="str">
        <x:v>粤AGP5710</x:v>
      </x:c>
      <x:c r="C2619" s="2" t="str">
        <x:v>刘念念</x:v>
      </x:c>
      <x:c r="D2619" s="8" t="d">
        <x:v>2026-09-19T00:00:00.000Z</x:v>
      </x:c>
      <x:c r="E2619" s="7" t="n">
        <x:v>114.9</x:v>
      </x:c>
      <x:c r="F2619" s="7" t="n">
        <x:v>112.4</x:v>
      </x:c>
      <x:c r="G2619" s="7" t="n">
        <x:v>107</x:v>
      </x:c>
      <x:c r="H2619" s="2" t="str">
        <x:v>是</x:v>
      </x:c>
      <x:c r="I2619" s="7" t="n">
        <x:f>IF(AND(ISNUMBER(E2619),ISNUMBER(F2619)),E2619-F2619,"")</x:f>
        <x:v>2.5</x:v>
      </x:c>
      <x:c r="J2619" s="2" t="str">
        <x:f>IF(H2619="否","不适用",IF(AND(ISNUMBER(E2619),ISNUMBER(F2619)),IF(I2619&gt;'规则与名单'!$B$2,"是","否"),"未判定"))</x:f>
        <x:v>否</x:v>
      </x:c>
      <x:c r="K2619" s="2" t="str">
        <x:f>IF(J2619="是",IF(ISNUMBER(F2619),"测试日GPS","缺失"),IF(ISNUMBER(G2619),"非测试日纯氢",IF(AND(H2619="是",J2619="未判定"),IF(ISNUMBER(F2619),"测试名单无纯氢GPS","缺失"),IF(ISNUMBER(E2619),"非测试日仪表","缺失"))))</x:f>
        <x:v>非测试日纯氢</x:v>
      </x:c>
      <x:c r="L2619" s="7" t="n">
        <x:f>IF(K2619="缺失","",IF(K2619="非测试日纯氢",G2619,IF(K2619="非测试日仪表",E2619,F2619)))</x:f>
        <x:v>107</x:v>
      </x:c>
      <x:c r="M2619" s="2" t="n">
        <x:f>IF(K2619="缺失",1,0)</x:f>
        <x:v>0</x:v>
      </x:c>
      <x:c r="N2619" s="2" t="str">
        <x:v>车辆里程查询_20260901-20260930_1024辆_仪表里程.xlsx / W200</x:v>
      </x:c>
      <x:c r="O2619" s="2" t="str">
        <x:v>车辆里程查询_20260901-20260930_1024辆_GPS里程.xlsx / W13</x:v>
      </x:c>
      <x:c r="P2619" s="2" t="str">
        <x:v>车辆纯氢气里程查询_20260901-20260930_1024辆.xlsx / W425</x:v>
      </x:c>
    </x:row>
    <x:row r="2620" ht="22" customHeight="1">
      <x:c r="A2620" s="2" t="n">
        <x:v>106</x:v>
      </x:c>
      <x:c r="B2620" s="2" t="str">
        <x:v>粤AGP5710</x:v>
      </x:c>
      <x:c r="C2620" s="2" t="str">
        <x:v>刘念念</x:v>
      </x:c>
      <x:c r="D2620" s="8" t="d">
        <x:v>2026-09-20T00:00:00.000Z</x:v>
      </x:c>
      <x:c r="E2620" s="7" t="n">
        <x:v>54</x:v>
      </x:c>
      <x:c r="F2620" s="7" t="n">
        <x:v>56</x:v>
      </x:c>
      <x:c r="G2620" s="7" t="n">
        <x:v>51.4</x:v>
      </x:c>
      <x:c r="H2620" s="2" t="str">
        <x:v>是</x:v>
      </x:c>
      <x:c r="I2620" s="7" t="n">
        <x:f>IF(AND(ISNUMBER(E2620),ISNUMBER(F2620)),E2620-F2620,"")</x:f>
        <x:v>-2</x:v>
      </x:c>
      <x:c r="J2620" s="2" t="str">
        <x:f>IF(H2620="否","不适用",IF(AND(ISNUMBER(E2620),ISNUMBER(F2620)),IF(I2620&gt;'规则与名单'!$B$2,"是","否"),"未判定"))</x:f>
        <x:v>否</x:v>
      </x:c>
      <x:c r="K2620" s="2" t="str">
        <x:f>IF(J2620="是",IF(ISNUMBER(F2620),"测试日GPS","缺失"),IF(ISNUMBER(G2620),"非测试日纯氢",IF(AND(H2620="是",J2620="未判定"),IF(ISNUMBER(F2620),"测试名单无纯氢GPS","缺失"),IF(ISNUMBER(E2620),"非测试日仪表","缺失"))))</x:f>
        <x:v>非测试日纯氢</x:v>
      </x:c>
      <x:c r="L2620" s="7" t="n">
        <x:f>IF(K2620="缺失","",IF(K2620="非测试日纯氢",G2620,IF(K2620="非测试日仪表",E2620,F2620)))</x:f>
        <x:v>51.4</x:v>
      </x:c>
      <x:c r="M2620" s="2" t="n">
        <x:f>IF(K2620="缺失",1,0)</x:f>
        <x:v>0</x:v>
      </x:c>
      <x:c r="N2620" s="2" t="str">
        <x:v>车辆里程查询_20260901-20260930_1024辆_仪表里程.xlsx / X200</x:v>
      </x:c>
      <x:c r="O2620" s="2" t="str">
        <x:v>车辆里程查询_20260901-20260930_1024辆_GPS里程.xlsx / X13</x:v>
      </x:c>
      <x:c r="P2620" s="2" t="str">
        <x:v>车辆纯氢气里程查询_20260901-20260930_1024辆.xlsx / X425</x:v>
      </x:c>
    </x:row>
    <x:row r="2621" ht="22" customHeight="1">
      <x:c r="A2621" s="2" t="n">
        <x:v>106</x:v>
      </x:c>
      <x:c r="B2621" s="2" t="str">
        <x:v>粤AGP5710</x:v>
      </x:c>
      <x:c r="C2621" s="2" t="str">
        <x:v>刘念念</x:v>
      </x:c>
      <x:c r="D2621" s="8" t="d">
        <x:v>2026-09-21T00:00:00.000Z</x:v>
      </x:c>
      <x:c r="E2621" s="7" t="n">
        <x:v>242.2</x:v>
      </x:c>
      <x:c r="F2621" s="7" t="n">
        <x:v>243.9</x:v>
      </x:c>
      <x:c r="G2621" s="7" t="n">
        <x:v>163.4</x:v>
      </x:c>
      <x:c r="H2621" s="2" t="str">
        <x:v>是</x:v>
      </x:c>
      <x:c r="I2621" s="7" t="n">
        <x:f>IF(AND(ISNUMBER(E2621),ISNUMBER(F2621)),E2621-F2621,"")</x:f>
        <x:v>-1.700000000000017</x:v>
      </x:c>
      <x:c r="J2621" s="2" t="str">
        <x:f>IF(H2621="否","不适用",IF(AND(ISNUMBER(E2621),ISNUMBER(F2621)),IF(I2621&gt;'规则与名单'!$B$2,"是","否"),"未判定"))</x:f>
        <x:v>否</x:v>
      </x:c>
      <x:c r="K2621" s="2" t="str">
        <x:f>IF(J2621="是",IF(ISNUMBER(F2621),"测试日GPS","缺失"),IF(ISNUMBER(G2621),"非测试日纯氢",IF(AND(H2621="是",J2621="未判定"),IF(ISNUMBER(F2621),"测试名单无纯氢GPS","缺失"),IF(ISNUMBER(E2621),"非测试日仪表","缺失"))))</x:f>
        <x:v>非测试日纯氢</x:v>
      </x:c>
      <x:c r="L2621" s="7" t="n">
        <x:f>IF(K2621="缺失","",IF(K2621="非测试日纯氢",G2621,IF(K2621="非测试日仪表",E2621,F2621)))</x:f>
        <x:v>163.4</x:v>
      </x:c>
      <x:c r="M2621" s="2" t="n">
        <x:f>IF(K2621="缺失",1,0)</x:f>
        <x:v>0</x:v>
      </x:c>
      <x:c r="N2621" s="2" t="str">
        <x:v>车辆里程查询_20260901-20260930_1024辆_仪表里程.xlsx / Y200</x:v>
      </x:c>
      <x:c r="O2621" s="2" t="str">
        <x:v>车辆里程查询_20260901-20260930_1024辆_GPS里程.xlsx / Y13</x:v>
      </x:c>
      <x:c r="P2621" s="2" t="str">
        <x:v>车辆纯氢气里程查询_20260901-20260930_1024辆.xlsx / Y425</x:v>
      </x:c>
    </x:row>
    <x:row r="2622" ht="22" customHeight="1">
      <x:c r="A2622" s="2" t="n">
        <x:v>106</x:v>
      </x:c>
      <x:c r="B2622" s="2" t="str">
        <x:v>粤AGP5710</x:v>
      </x:c>
      <x:c r="C2622" s="2" t="str">
        <x:v>刘念念</x:v>
      </x:c>
      <x:c r="D2622" s="8" t="d">
        <x:v>2026-09-22T00:00:00.000Z</x:v>
      </x:c>
      <x:c r="E2622" s="7" t="n">
        <x:v>32.6</x:v>
      </x:c>
      <x:c r="F2622" s="7" t="n">
        <x:v>32.5</x:v>
      </x:c>
      <x:c r="G2622" s="7" t="n">
        <x:v>29.3</x:v>
      </x:c>
      <x:c r="H2622" s="2" t="str">
        <x:v>是</x:v>
      </x:c>
      <x:c r="I2622" s="7" t="n">
        <x:f>IF(AND(ISNUMBER(E2622),ISNUMBER(F2622)),E2622-F2622,"")</x:f>
        <x:v>0.10000000000000142</x:v>
      </x:c>
      <x:c r="J2622" s="2" t="str">
        <x:f>IF(H2622="否","不适用",IF(AND(ISNUMBER(E2622),ISNUMBER(F2622)),IF(I2622&gt;'规则与名单'!$B$2,"是","否"),"未判定"))</x:f>
        <x:v>否</x:v>
      </x:c>
      <x:c r="K2622" s="2" t="str">
        <x:f>IF(J2622="是",IF(ISNUMBER(F2622),"测试日GPS","缺失"),IF(ISNUMBER(G2622),"非测试日纯氢",IF(AND(H2622="是",J2622="未判定"),IF(ISNUMBER(F2622),"测试名单无纯氢GPS","缺失"),IF(ISNUMBER(E2622),"非测试日仪表","缺失"))))</x:f>
        <x:v>非测试日纯氢</x:v>
      </x:c>
      <x:c r="L2622" s="7" t="n">
        <x:f>IF(K2622="缺失","",IF(K2622="非测试日纯氢",G2622,IF(K2622="非测试日仪表",E2622,F2622)))</x:f>
        <x:v>29.3</x:v>
      </x:c>
      <x:c r="M2622" s="2" t="n">
        <x:f>IF(K2622="缺失",1,0)</x:f>
        <x:v>0</x:v>
      </x:c>
      <x:c r="N2622" s="2" t="str">
        <x:v>车辆里程查询_20260901-20260930_1024辆_仪表里程.xlsx / Z200</x:v>
      </x:c>
      <x:c r="O2622" s="2" t="str">
        <x:v>车辆里程查询_20260901-20260930_1024辆_GPS里程.xlsx / Z13</x:v>
      </x:c>
      <x:c r="P2622" s="2" t="str">
        <x:v>车辆纯氢气里程查询_20260901-20260930_1024辆.xlsx / Z425</x:v>
      </x:c>
    </x:row>
    <x:row r="2623" ht="22" customHeight="1">
      <x:c r="A2623" s="2" t="n">
        <x:v>106</x:v>
      </x:c>
      <x:c r="B2623" s="2" t="str">
        <x:v>粤AGP5710</x:v>
      </x:c>
      <x:c r="C2623" s="2" t="str">
        <x:v>刘念念</x:v>
      </x:c>
      <x:c r="D2623" s="8" t="d">
        <x:v>2026-09-23T00:00:00.000Z</x:v>
      </x:c>
      <x:c r="E2623" s="7" t="n">
        <x:v>70</x:v>
      </x:c>
      <x:c r="F2623" s="7" t="n">
        <x:v>70.9</x:v>
      </x:c>
      <x:c r="G2623" s="7" t="n">
        <x:v>63.9</x:v>
      </x:c>
      <x:c r="H2623" s="2" t="str">
        <x:v>是</x:v>
      </x:c>
      <x:c r="I2623" s="7" t="n">
        <x:f>IF(AND(ISNUMBER(E2623),ISNUMBER(F2623)),E2623-F2623,"")</x:f>
        <x:v>-0.9000000000000057</x:v>
      </x:c>
      <x:c r="J2623" s="2" t="str">
        <x:f>IF(H2623="否","不适用",IF(AND(ISNUMBER(E2623),ISNUMBER(F2623)),IF(I2623&gt;'规则与名单'!$B$2,"是","否"),"未判定"))</x:f>
        <x:v>否</x:v>
      </x:c>
      <x:c r="K2623" s="2" t="str">
        <x:f>IF(J2623="是",IF(ISNUMBER(F2623),"测试日GPS","缺失"),IF(ISNUMBER(G2623),"非测试日纯氢",IF(AND(H2623="是",J2623="未判定"),IF(ISNUMBER(F2623),"测试名单无纯氢GPS","缺失"),IF(ISNUMBER(E2623),"非测试日仪表","缺失"))))</x:f>
        <x:v>非测试日纯氢</x:v>
      </x:c>
      <x:c r="L2623" s="7" t="n">
        <x:f>IF(K2623="缺失","",IF(K2623="非测试日纯氢",G2623,IF(K2623="非测试日仪表",E2623,F2623)))</x:f>
        <x:v>63.9</x:v>
      </x:c>
      <x:c r="M2623" s="2" t="n">
        <x:f>IF(K2623="缺失",1,0)</x:f>
        <x:v>0</x:v>
      </x:c>
      <x:c r="N2623" s="2" t="str">
        <x:v>车辆里程查询_20260901-20260930_1024辆_仪表里程.xlsx / AA200</x:v>
      </x:c>
      <x:c r="O2623" s="2" t="str">
        <x:v>车辆里程查询_20260901-20260930_1024辆_GPS里程.xlsx / AA13</x:v>
      </x:c>
      <x:c r="P2623" s="2" t="str">
        <x:v>车辆纯氢气里程查询_20260901-20260930_1024辆.xlsx / AA425</x:v>
      </x:c>
    </x:row>
    <x:row r="2624" ht="22" customHeight="1">
      <x:c r="A2624" s="2" t="n">
        <x:v>106</x:v>
      </x:c>
      <x:c r="B2624" s="2" t="str">
        <x:v>粤AGP5710</x:v>
      </x:c>
      <x:c r="C2624" s="2" t="str">
        <x:v>刘念念</x:v>
      </x:c>
      <x:c r="D2624" s="8" t="d">
        <x:v>2026-09-24T00:00:00.000Z</x:v>
      </x:c>
      <x:c r="E2624" s="7"/>
      <x:c r="F2624" s="7" t="n">
        <x:v>0</x:v>
      </x:c>
      <x:c r="G2624" s="7"/>
      <x:c r="H2624" s="2" t="str">
        <x:v>是</x:v>
      </x:c>
      <x:c r="I2624" s="7" t="str">
        <x:f>IF(AND(ISNUMBER(E2624),ISNUMBER(F2624)),E2624-F2624,"")</x:f>
      </x:c>
      <x:c r="J2624" s="2" t="str">
        <x:f>IF(H2624="否","不适用",IF(AND(ISNUMBER(E2624),ISNUMBER(F2624)),IF(I2624&gt;'规则与名单'!$B$2,"是","否"),"未判定"))</x:f>
        <x:v>未判定</x:v>
      </x:c>
      <x:c r="K2624" s="2" t="str">
        <x:f>IF(J2624="是",IF(ISNUMBER(F2624),"测试日GPS","缺失"),IF(ISNUMBER(G2624),"非测试日纯氢",IF(AND(H2624="是",J2624="未判定"),IF(ISNUMBER(F2624),"测试名单无纯氢GPS","缺失"),IF(ISNUMBER(E2624),"非测试日仪表","缺失"))))</x:f>
        <x:v>测试名单无纯氢GPS</x:v>
      </x:c>
      <x:c r="L2624" s="7" t="n">
        <x:f>IF(K2624="缺失","",IF(K2624="非测试日纯氢",G2624,IF(K2624="非测试日仪表",E2624,F2624)))</x:f>
        <x:v>0</x:v>
      </x:c>
      <x:c r="M2624" s="2" t="n">
        <x:f>IF(K2624="缺失",1,0)</x:f>
        <x:v>0</x:v>
      </x:c>
      <x:c r="N2624" s="2" t="str">
        <x:v>车辆里程查询_20260901-20260930_1024辆_仪表里程.xlsx / AB200</x:v>
      </x:c>
      <x:c r="O2624" s="2" t="str">
        <x:v>车辆里程查询_20260901-20260930_1024辆_GPS里程.xlsx / AB13</x:v>
      </x:c>
      <x:c r="P2624" s="2" t="str">
        <x:v>车辆纯氢气里程查询_20260901-20260930_1024辆.xlsx / AB425</x:v>
      </x:c>
    </x:row>
    <x:row r="2625" ht="22" customHeight="1">
      <x:c r="A2625" s="2" t="n">
        <x:v>106</x:v>
      </x:c>
      <x:c r="B2625" s="2" t="str">
        <x:v>粤AGP5710</x:v>
      </x:c>
      <x:c r="C2625" s="2" t="str">
        <x:v>刘念念</x:v>
      </x:c>
      <x:c r="D2625" s="8" t="d">
        <x:v>2026-09-25T00:00:00.000Z</x:v>
      </x:c>
      <x:c r="E2625" s="7" t="n">
        <x:v>84.9</x:v>
      </x:c>
      <x:c r="F2625" s="7" t="n">
        <x:v>85.8</x:v>
      </x:c>
      <x:c r="G2625" s="7" t="n">
        <x:v>83.6</x:v>
      </x:c>
      <x:c r="H2625" s="2" t="str">
        <x:v>是</x:v>
      </x:c>
      <x:c r="I2625" s="7" t="n">
        <x:f>IF(AND(ISNUMBER(E2625),ISNUMBER(F2625)),E2625-F2625,"")</x:f>
        <x:v>-0.8999999999999915</x:v>
      </x:c>
      <x:c r="J2625" s="2" t="str">
        <x:f>IF(H2625="否","不适用",IF(AND(ISNUMBER(E2625),ISNUMBER(F2625)),IF(I2625&gt;'规则与名单'!$B$2,"是","否"),"未判定"))</x:f>
        <x:v>否</x:v>
      </x:c>
      <x:c r="K2625" s="2" t="str">
        <x:f>IF(J2625="是",IF(ISNUMBER(F2625),"测试日GPS","缺失"),IF(ISNUMBER(G2625),"非测试日纯氢",IF(AND(H2625="是",J2625="未判定"),IF(ISNUMBER(F2625),"测试名单无纯氢GPS","缺失"),IF(ISNUMBER(E2625),"非测试日仪表","缺失"))))</x:f>
        <x:v>非测试日纯氢</x:v>
      </x:c>
      <x:c r="L2625" s="7" t="n">
        <x:f>IF(K2625="缺失","",IF(K2625="非测试日纯氢",G2625,IF(K2625="非测试日仪表",E2625,F2625)))</x:f>
        <x:v>83.6</x:v>
      </x:c>
      <x:c r="M2625" s="2" t="n">
        <x:f>IF(K2625="缺失",1,0)</x:f>
        <x:v>0</x:v>
      </x:c>
      <x:c r="N2625" s="2" t="str">
        <x:v>车辆里程查询_20260901-20260930_1024辆_仪表里程.xlsx / AC200</x:v>
      </x:c>
      <x:c r="O2625" s="2" t="str">
        <x:v>车辆里程查询_20260901-20260930_1024辆_GPS里程.xlsx / AC13</x:v>
      </x:c>
      <x:c r="P2625" s="2" t="str">
        <x:v>车辆纯氢气里程查询_20260901-20260930_1024辆.xlsx / AC425</x:v>
      </x:c>
    </x:row>
    <x:row r="2626" ht="22" customHeight="1">
      <x:c r="A2626" s="2" t="n">
        <x:v>106</x:v>
      </x:c>
      <x:c r="B2626" s="2" t="str">
        <x:v>粤AGP5710</x:v>
      </x:c>
      <x:c r="C2626" s="2" t="str">
        <x:v>刘念念</x:v>
      </x:c>
      <x:c r="D2626" s="8" t="d">
        <x:v>2026-09-26T00:00:00.000Z</x:v>
      </x:c>
      <x:c r="E2626" s="7" t="n">
        <x:v>96.7</x:v>
      </x:c>
      <x:c r="F2626" s="7" t="n">
        <x:v>97.7</x:v>
      </x:c>
      <x:c r="G2626" s="7" t="n">
        <x:v>91.3</x:v>
      </x:c>
      <x:c r="H2626" s="2" t="str">
        <x:v>是</x:v>
      </x:c>
      <x:c r="I2626" s="7" t="n">
        <x:f>IF(AND(ISNUMBER(E2626),ISNUMBER(F2626)),E2626-F2626,"")</x:f>
        <x:v>-1</x:v>
      </x:c>
      <x:c r="J2626" s="2" t="str">
        <x:f>IF(H2626="否","不适用",IF(AND(ISNUMBER(E2626),ISNUMBER(F2626)),IF(I2626&gt;'规则与名单'!$B$2,"是","否"),"未判定"))</x:f>
        <x:v>否</x:v>
      </x:c>
      <x:c r="K2626" s="2" t="str">
        <x:f>IF(J2626="是",IF(ISNUMBER(F2626),"测试日GPS","缺失"),IF(ISNUMBER(G2626),"非测试日纯氢",IF(AND(H2626="是",J2626="未判定"),IF(ISNUMBER(F2626),"测试名单无纯氢GPS","缺失"),IF(ISNUMBER(E2626),"非测试日仪表","缺失"))))</x:f>
        <x:v>非测试日纯氢</x:v>
      </x:c>
      <x:c r="L2626" s="7" t="n">
        <x:f>IF(K2626="缺失","",IF(K2626="非测试日纯氢",G2626,IF(K2626="非测试日仪表",E2626,F2626)))</x:f>
        <x:v>91.3</x:v>
      </x:c>
      <x:c r="M2626" s="2" t="n">
        <x:f>IF(K2626="缺失",1,0)</x:f>
        <x:v>0</x:v>
      </x:c>
      <x:c r="N2626" s="2" t="str">
        <x:v>车辆里程查询_20260901-20260930_1024辆_仪表里程.xlsx / AD200</x:v>
      </x:c>
      <x:c r="O2626" s="2" t="str">
        <x:v>车辆里程查询_20260901-20260930_1024辆_GPS里程.xlsx / AD13</x:v>
      </x:c>
      <x:c r="P2626" s="2" t="str">
        <x:v>车辆纯氢气里程查询_20260901-20260930_1024辆.xlsx / AD425</x:v>
      </x:c>
    </x:row>
    <x:row r="2627" ht="22" customHeight="1">
      <x:c r="A2627" s="2" t="n">
        <x:v>106</x:v>
      </x:c>
      <x:c r="B2627" s="2" t="str">
        <x:v>粤AGP5710</x:v>
      </x:c>
      <x:c r="C2627" s="2" t="str">
        <x:v>刘念念</x:v>
      </x:c>
      <x:c r="D2627" s="8" t="d">
        <x:v>2026-09-27T00:00:00.000Z</x:v>
      </x:c>
      <x:c r="E2627" s="7" t="n">
        <x:v>103</x:v>
      </x:c>
      <x:c r="F2627" s="7" t="n">
        <x:v>108.4</x:v>
      </x:c>
      <x:c r="G2627" s="7" t="n">
        <x:v>101</x:v>
      </x:c>
      <x:c r="H2627" s="2" t="str">
        <x:v>是</x:v>
      </x:c>
      <x:c r="I2627" s="7" t="n">
        <x:f>IF(AND(ISNUMBER(E2627),ISNUMBER(F2627)),E2627-F2627,"")</x:f>
        <x:v>-5.400000000000006</x:v>
      </x:c>
      <x:c r="J2627" s="2" t="str">
        <x:f>IF(H2627="否","不适用",IF(AND(ISNUMBER(E2627),ISNUMBER(F2627)),IF(I2627&gt;'规则与名单'!$B$2,"是","否"),"未判定"))</x:f>
        <x:v>否</x:v>
      </x:c>
      <x:c r="K2627" s="2" t="str">
        <x:f>IF(J2627="是",IF(ISNUMBER(F2627),"测试日GPS","缺失"),IF(ISNUMBER(G2627),"非测试日纯氢",IF(AND(H2627="是",J2627="未判定"),IF(ISNUMBER(F2627),"测试名单无纯氢GPS","缺失"),IF(ISNUMBER(E2627),"非测试日仪表","缺失"))))</x:f>
        <x:v>非测试日纯氢</x:v>
      </x:c>
      <x:c r="L2627" s="7" t="n">
        <x:f>IF(K2627="缺失","",IF(K2627="非测试日纯氢",G2627,IF(K2627="非测试日仪表",E2627,F2627)))</x:f>
        <x:v>101</x:v>
      </x:c>
      <x:c r="M2627" s="2" t="n">
        <x:f>IF(K2627="缺失",1,0)</x:f>
        <x:v>0</x:v>
      </x:c>
      <x:c r="N2627" s="2" t="str">
        <x:v>车辆里程查询_20260901-20260930_1024辆_仪表里程.xlsx / AE200</x:v>
      </x:c>
      <x:c r="O2627" s="2" t="str">
        <x:v>车辆里程查询_20260901-20260930_1024辆_GPS里程.xlsx / AE13</x:v>
      </x:c>
      <x:c r="P2627" s="2" t="str">
        <x:v>车辆纯氢气里程查询_20260901-20260930_1024辆.xlsx / AE425</x:v>
      </x:c>
    </x:row>
    <x:row r="2628" ht="22" customHeight="1">
      <x:c r="A2628" s="2" t="n">
        <x:v>106</x:v>
      </x:c>
      <x:c r="B2628" s="2" t="str">
        <x:v>粤AGP5710</x:v>
      </x:c>
      <x:c r="C2628" s="2" t="str">
        <x:v>刘念念</x:v>
      </x:c>
      <x:c r="D2628" s="8" t="d">
        <x:v>2026-09-28T00:00:00.000Z</x:v>
      </x:c>
      <x:c r="E2628" s="7" t="n">
        <x:v>112.5</x:v>
      </x:c>
      <x:c r="F2628" s="7" t="n">
        <x:v>115.2</x:v>
      </x:c>
      <x:c r="G2628" s="7" t="n">
        <x:v>100.4</x:v>
      </x:c>
      <x:c r="H2628" s="2" t="str">
        <x:v>是</x:v>
      </x:c>
      <x:c r="I2628" s="7" t="n">
        <x:f>IF(AND(ISNUMBER(E2628),ISNUMBER(F2628)),E2628-F2628,"")</x:f>
        <x:v>-2.700000000000003</x:v>
      </x:c>
      <x:c r="J2628" s="2" t="str">
        <x:f>IF(H2628="否","不适用",IF(AND(ISNUMBER(E2628),ISNUMBER(F2628)),IF(I2628&gt;'规则与名单'!$B$2,"是","否"),"未判定"))</x:f>
        <x:v>否</x:v>
      </x:c>
      <x:c r="K2628" s="2" t="str">
        <x:f>IF(J2628="是",IF(ISNUMBER(F2628),"测试日GPS","缺失"),IF(ISNUMBER(G2628),"非测试日纯氢",IF(AND(H2628="是",J2628="未判定"),IF(ISNUMBER(F2628),"测试名单无纯氢GPS","缺失"),IF(ISNUMBER(E2628),"非测试日仪表","缺失"))))</x:f>
        <x:v>非测试日纯氢</x:v>
      </x:c>
      <x:c r="L2628" s="7" t="n">
        <x:f>IF(K2628="缺失","",IF(K2628="非测试日纯氢",G2628,IF(K2628="非测试日仪表",E2628,F2628)))</x:f>
        <x:v>100.4</x:v>
      </x:c>
      <x:c r="M2628" s="2" t="n">
        <x:f>IF(K2628="缺失",1,0)</x:f>
        <x:v>0</x:v>
      </x:c>
      <x:c r="N2628" s="2" t="str">
        <x:v>车辆里程查询_20260901-20260930_1024辆_仪表里程.xlsx / AF200</x:v>
      </x:c>
      <x:c r="O2628" s="2" t="str">
        <x:v>车辆里程查询_20260901-20260930_1024辆_GPS里程.xlsx / AF13</x:v>
      </x:c>
      <x:c r="P2628" s="2" t="str">
        <x:v>车辆纯氢气里程查询_20260901-20260930_1024辆.xlsx / AF425</x:v>
      </x:c>
    </x:row>
    <x:row r="2629" ht="22" customHeight="1">
      <x:c r="A2629" s="2" t="n">
        <x:v>106</x:v>
      </x:c>
      <x:c r="B2629" s="2" t="str">
        <x:v>粤AGP5710</x:v>
      </x:c>
      <x:c r="C2629" s="2" t="str">
        <x:v>刘念念</x:v>
      </x:c>
      <x:c r="D2629" s="8" t="d">
        <x:v>2026-09-29T00:00:00.000Z</x:v>
      </x:c>
      <x:c r="E2629" s="7" t="n">
        <x:v>249.7</x:v>
      </x:c>
      <x:c r="F2629" s="7" t="n">
        <x:v>251.5</x:v>
      </x:c>
      <x:c r="G2629" s="7" t="n">
        <x:v>249.5</x:v>
      </x:c>
      <x:c r="H2629" s="2" t="str">
        <x:v>是</x:v>
      </x:c>
      <x:c r="I2629" s="7" t="n">
        <x:f>IF(AND(ISNUMBER(E2629),ISNUMBER(F2629)),E2629-F2629,"")</x:f>
        <x:v>-1.8000000000000114</x:v>
      </x:c>
      <x:c r="J2629" s="2" t="str">
        <x:f>IF(H2629="否","不适用",IF(AND(ISNUMBER(E2629),ISNUMBER(F2629)),IF(I2629&gt;'规则与名单'!$B$2,"是","否"),"未判定"))</x:f>
        <x:v>否</x:v>
      </x:c>
      <x:c r="K2629" s="2" t="str">
        <x:f>IF(J2629="是",IF(ISNUMBER(F2629),"测试日GPS","缺失"),IF(ISNUMBER(G2629),"非测试日纯氢",IF(AND(H2629="是",J2629="未判定"),IF(ISNUMBER(F2629),"测试名单无纯氢GPS","缺失"),IF(ISNUMBER(E2629),"非测试日仪表","缺失"))))</x:f>
        <x:v>非测试日纯氢</x:v>
      </x:c>
      <x:c r="L2629" s="7" t="n">
        <x:f>IF(K2629="缺失","",IF(K2629="非测试日纯氢",G2629,IF(K2629="非测试日仪表",E2629,F2629)))</x:f>
        <x:v>249.5</x:v>
      </x:c>
      <x:c r="M2629" s="2" t="n">
        <x:f>IF(K2629="缺失",1,0)</x:f>
        <x:v>0</x:v>
      </x:c>
      <x:c r="N2629" s="2" t="str">
        <x:v>车辆里程查询_20260901-20260930_1024辆_仪表里程.xlsx / AG200</x:v>
      </x:c>
      <x:c r="O2629" s="2" t="str">
        <x:v>车辆里程查询_20260901-20260930_1024辆_GPS里程.xlsx / AG13</x:v>
      </x:c>
      <x:c r="P2629" s="2" t="str">
        <x:v>车辆纯氢气里程查询_20260901-20260930_1024辆.xlsx / AG425</x:v>
      </x:c>
    </x:row>
    <x:row r="2630" ht="22" customHeight="1">
      <x:c r="A2630" s="2" t="n">
        <x:v>106</x:v>
      </x:c>
      <x:c r="B2630" s="2" t="str">
        <x:v>粤AGP5710</x:v>
      </x:c>
      <x:c r="C2630" s="2" t="str">
        <x:v>刘念念</x:v>
      </x:c>
      <x:c r="D2630" s="8" t="d">
        <x:v>2026-09-30T00:00:00.000Z</x:v>
      </x:c>
      <x:c r="E2630" s="7" t="n">
        <x:v>308.9</x:v>
      </x:c>
      <x:c r="F2630" s="7" t="n">
        <x:v>310.1</x:v>
      </x:c>
      <x:c r="G2630" s="7" t="n">
        <x:v>308.2</x:v>
      </x:c>
      <x:c r="H2630" s="2" t="str">
        <x:v>是</x:v>
      </x:c>
      <x:c r="I2630" s="7" t="n">
        <x:f>IF(AND(ISNUMBER(E2630),ISNUMBER(F2630)),E2630-F2630,"")</x:f>
        <x:v>-1.2000000000000455</x:v>
      </x:c>
      <x:c r="J2630" s="2" t="str">
        <x:f>IF(H2630="否","不适用",IF(AND(ISNUMBER(E2630),ISNUMBER(F2630)),IF(I2630&gt;'规则与名单'!$B$2,"是","否"),"未判定"))</x:f>
        <x:v>否</x:v>
      </x:c>
      <x:c r="K2630" s="2" t="str">
        <x:f>IF(J2630="是",IF(ISNUMBER(F2630),"测试日GPS","缺失"),IF(ISNUMBER(G2630),"非测试日纯氢",IF(AND(H2630="是",J2630="未判定"),IF(ISNUMBER(F2630),"测试名单无纯氢GPS","缺失"),IF(ISNUMBER(E2630),"非测试日仪表","缺失"))))</x:f>
        <x:v>非测试日纯氢</x:v>
      </x:c>
      <x:c r="L2630" s="7" t="n">
        <x:f>IF(K2630="缺失","",IF(K2630="非测试日纯氢",G2630,IF(K2630="非测试日仪表",E2630,F2630)))</x:f>
        <x:v>308.2</x:v>
      </x:c>
      <x:c r="M2630" s="2" t="n">
        <x:f>IF(K2630="缺失",1,0)</x:f>
        <x:v>0</x:v>
      </x:c>
      <x:c r="N2630" s="2" t="str">
        <x:v>车辆里程查询_20260901-20260930_1024辆_仪表里程.xlsx / AH200</x:v>
      </x:c>
      <x:c r="O2630" s="2" t="str">
        <x:v>车辆里程查询_20260901-20260930_1024辆_GPS里程.xlsx / AH13</x:v>
      </x:c>
      <x:c r="P2630" s="2" t="str">
        <x:v>车辆纯氢气里程查询_20260901-20260930_1024辆.xlsx / AH425</x:v>
      </x:c>
    </x:row>
    <x:row r="2631" ht="22" customHeight="1">
      <x:c r="A2631" s="2" t="n">
        <x:v>107</x:v>
      </x:c>
      <x:c r="B2631" s="2" t="str">
        <x:v>粤AGP9331</x:v>
      </x:c>
      <x:c r="C2631" s="2" t="str">
        <x:v>刘念念</x:v>
      </x:c>
      <x:c r="D2631" s="8" t="d">
        <x:v>2026-09-01T00:00:00.000Z</x:v>
      </x:c>
      <x:c r="E2631" s="7" t="n">
        <x:v>147</x:v>
      </x:c>
      <x:c r="F2631" s="7" t="n">
        <x:v>147.6</x:v>
      </x:c>
      <x:c r="G2631" s="7" t="n">
        <x:v>144.9</x:v>
      </x:c>
      <x:c r="H2631" s="2" t="str">
        <x:v>否</x:v>
      </x:c>
      <x:c r="I2631" s="7" t="n">
        <x:f>IF(AND(ISNUMBER(E2631),ISNUMBER(F2631)),E2631-F2631,"")</x:f>
        <x:v>-0.5999999999999943</x:v>
      </x:c>
      <x:c r="J2631" s="2" t="str">
        <x:f>IF(H2631="否","不适用",IF(AND(ISNUMBER(E2631),ISNUMBER(F2631)),IF(I2631&gt;'规则与名单'!$B$2,"是","否"),"未判定"))</x:f>
        <x:v>不适用</x:v>
      </x:c>
      <x:c r="K2631" s="2" t="str">
        <x:f>IF(J2631="是",IF(ISNUMBER(F2631),"测试日GPS","缺失"),IF(ISNUMBER(G2631),"非测试日纯氢",IF(AND(H2631="是",J2631="未判定"),IF(ISNUMBER(F2631),"测试名单无纯氢GPS","缺失"),IF(ISNUMBER(E2631),"非测试日仪表","缺失"))))</x:f>
        <x:v>非测试日纯氢</x:v>
      </x:c>
      <x:c r="L2631" s="7" t="n">
        <x:f>IF(K2631="缺失","",IF(K2631="非测试日纯氢",G2631,IF(K2631="非测试日仪表",E2631,F2631)))</x:f>
        <x:v>144.9</x:v>
      </x:c>
      <x:c r="M2631" s="2" t="n">
        <x:f>IF(K2631="缺失",1,0)</x:f>
        <x:v>0</x:v>
      </x:c>
      <x:c r="N2631" s="2" t="str">
        <x:v>车辆里程查询_20260901-20260930_1024辆_仪表里程.xlsx / E188</x:v>
      </x:c>
      <x:c r="O2631" s="2" t="str">
        <x:v>车辆里程查询_20260901-20260930_1024辆_GPS里程.xlsx / E194</x:v>
      </x:c>
      <x:c r="P2631" s="2" t="str">
        <x:v>车辆纯氢气里程查询_20260901-20260930_1024辆.xlsx / E527</x:v>
      </x:c>
    </x:row>
    <x:row r="2632" ht="22" customHeight="1">
      <x:c r="A2632" s="2" t="n">
        <x:v>107</x:v>
      </x:c>
      <x:c r="B2632" s="2" t="str">
        <x:v>粤AGP9331</x:v>
      </x:c>
      <x:c r="C2632" s="2" t="str">
        <x:v>刘念念</x:v>
      </x:c>
      <x:c r="D2632" s="8" t="d">
        <x:v>2026-09-02T00:00:00.000Z</x:v>
      </x:c>
      <x:c r="E2632" s="7" t="n">
        <x:v>297.9</x:v>
      </x:c>
      <x:c r="F2632" s="7" t="n">
        <x:v>295.6</x:v>
      </x:c>
      <x:c r="G2632" s="7" t="n">
        <x:v>295.2</x:v>
      </x:c>
      <x:c r="H2632" s="2" t="str">
        <x:v>否</x:v>
      </x:c>
      <x:c r="I2632" s="7" t="n">
        <x:f>IF(AND(ISNUMBER(E2632),ISNUMBER(F2632)),E2632-F2632,"")</x:f>
        <x:v>2.2999999999999545</x:v>
      </x:c>
      <x:c r="J2632" s="2" t="str">
        <x:f>IF(H2632="否","不适用",IF(AND(ISNUMBER(E2632),ISNUMBER(F2632)),IF(I2632&gt;'规则与名单'!$B$2,"是","否"),"未判定"))</x:f>
        <x:v>不适用</x:v>
      </x:c>
      <x:c r="K2632" s="2" t="str">
        <x:f>IF(J2632="是",IF(ISNUMBER(F2632),"测试日GPS","缺失"),IF(ISNUMBER(G2632),"非测试日纯氢",IF(AND(H2632="是",J2632="未判定"),IF(ISNUMBER(F2632),"测试名单无纯氢GPS","缺失"),IF(ISNUMBER(E2632),"非测试日仪表","缺失"))))</x:f>
        <x:v>非测试日纯氢</x:v>
      </x:c>
      <x:c r="L2632" s="7" t="n">
        <x:f>IF(K2632="缺失","",IF(K2632="非测试日纯氢",G2632,IF(K2632="非测试日仪表",E2632,F2632)))</x:f>
        <x:v>295.2</x:v>
      </x:c>
      <x:c r="M2632" s="2" t="n">
        <x:f>IF(K2632="缺失",1,0)</x:f>
        <x:v>0</x:v>
      </x:c>
      <x:c r="N2632" s="2" t="str">
        <x:v>车辆里程查询_20260901-20260930_1024辆_仪表里程.xlsx / F188</x:v>
      </x:c>
      <x:c r="O2632" s="2" t="str">
        <x:v>车辆里程查询_20260901-20260930_1024辆_GPS里程.xlsx / F194</x:v>
      </x:c>
      <x:c r="P2632" s="2" t="str">
        <x:v>车辆纯氢气里程查询_20260901-20260930_1024辆.xlsx / F527</x:v>
      </x:c>
    </x:row>
    <x:row r="2633" ht="22" customHeight="1">
      <x:c r="A2633" s="2" t="n">
        <x:v>107</x:v>
      </x:c>
      <x:c r="B2633" s="2" t="str">
        <x:v>粤AGP9331</x:v>
      </x:c>
      <x:c r="C2633" s="2" t="str">
        <x:v>刘念念</x:v>
      </x:c>
      <x:c r="D2633" s="8" t="d">
        <x:v>2026-09-03T00:00:00.000Z</x:v>
      </x:c>
      <x:c r="E2633" s="7" t="n">
        <x:v>163.4</x:v>
      </x:c>
      <x:c r="F2633" s="7" t="n">
        <x:v>166.6</x:v>
      </x:c>
      <x:c r="G2633" s="7" t="n">
        <x:v>140.1</x:v>
      </x:c>
      <x:c r="H2633" s="2" t="str">
        <x:v>否</x:v>
      </x:c>
      <x:c r="I2633" s="7" t="n">
        <x:f>IF(AND(ISNUMBER(E2633),ISNUMBER(F2633)),E2633-F2633,"")</x:f>
        <x:v>-3.1999999999999886</x:v>
      </x:c>
      <x:c r="J2633" s="2" t="str">
        <x:f>IF(H2633="否","不适用",IF(AND(ISNUMBER(E2633),ISNUMBER(F2633)),IF(I2633&gt;'规则与名单'!$B$2,"是","否"),"未判定"))</x:f>
        <x:v>不适用</x:v>
      </x:c>
      <x:c r="K2633" s="2" t="str">
        <x:f>IF(J2633="是",IF(ISNUMBER(F2633),"测试日GPS","缺失"),IF(ISNUMBER(G2633),"非测试日纯氢",IF(AND(H2633="是",J2633="未判定"),IF(ISNUMBER(F2633),"测试名单无纯氢GPS","缺失"),IF(ISNUMBER(E2633),"非测试日仪表","缺失"))))</x:f>
        <x:v>非测试日纯氢</x:v>
      </x:c>
      <x:c r="L2633" s="7" t="n">
        <x:f>IF(K2633="缺失","",IF(K2633="非测试日纯氢",G2633,IF(K2633="非测试日仪表",E2633,F2633)))</x:f>
        <x:v>140.1</x:v>
      </x:c>
      <x:c r="M2633" s="2" t="n">
        <x:f>IF(K2633="缺失",1,0)</x:f>
        <x:v>0</x:v>
      </x:c>
      <x:c r="N2633" s="2" t="str">
        <x:v>车辆里程查询_20260901-20260930_1024辆_仪表里程.xlsx / G188</x:v>
      </x:c>
      <x:c r="O2633" s="2" t="str">
        <x:v>车辆里程查询_20260901-20260930_1024辆_GPS里程.xlsx / G194</x:v>
      </x:c>
      <x:c r="P2633" s="2" t="str">
        <x:v>车辆纯氢气里程查询_20260901-20260930_1024辆.xlsx / G527</x:v>
      </x:c>
    </x:row>
    <x:row r="2634" ht="22" customHeight="1">
      <x:c r="A2634" s="2" t="n">
        <x:v>107</x:v>
      </x:c>
      <x:c r="B2634" s="2" t="str">
        <x:v>粤AGP9331</x:v>
      </x:c>
      <x:c r="C2634" s="2" t="str">
        <x:v>刘念念</x:v>
      </x:c>
      <x:c r="D2634" s="8" t="d">
        <x:v>2026-09-04T00:00:00.000Z</x:v>
      </x:c>
      <x:c r="E2634" s="7" t="n">
        <x:v>309.4</x:v>
      </x:c>
      <x:c r="F2634" s="7" t="n">
        <x:v>314</x:v>
      </x:c>
      <x:c r="G2634" s="7" t="n">
        <x:v>303.1</x:v>
      </x:c>
      <x:c r="H2634" s="2" t="str">
        <x:v>否</x:v>
      </x:c>
      <x:c r="I2634" s="7" t="n">
        <x:f>IF(AND(ISNUMBER(E2634),ISNUMBER(F2634)),E2634-F2634,"")</x:f>
        <x:v>-4.600000000000023</x:v>
      </x:c>
      <x:c r="J2634" s="2" t="str">
        <x:f>IF(H2634="否","不适用",IF(AND(ISNUMBER(E2634),ISNUMBER(F2634)),IF(I2634&gt;'规则与名单'!$B$2,"是","否"),"未判定"))</x:f>
        <x:v>不适用</x:v>
      </x:c>
      <x:c r="K2634" s="2" t="str">
        <x:f>IF(J2634="是",IF(ISNUMBER(F2634),"测试日GPS","缺失"),IF(ISNUMBER(G2634),"非测试日纯氢",IF(AND(H2634="是",J2634="未判定"),IF(ISNUMBER(F2634),"测试名单无纯氢GPS","缺失"),IF(ISNUMBER(E2634),"非测试日仪表","缺失"))))</x:f>
        <x:v>非测试日纯氢</x:v>
      </x:c>
      <x:c r="L2634" s="7" t="n">
        <x:f>IF(K2634="缺失","",IF(K2634="非测试日纯氢",G2634,IF(K2634="非测试日仪表",E2634,F2634)))</x:f>
        <x:v>303.1</x:v>
      </x:c>
      <x:c r="M2634" s="2" t="n">
        <x:f>IF(K2634="缺失",1,0)</x:f>
        <x:v>0</x:v>
      </x:c>
      <x:c r="N2634" s="2" t="str">
        <x:v>车辆里程查询_20260901-20260930_1024辆_仪表里程.xlsx / H188</x:v>
      </x:c>
      <x:c r="O2634" s="2" t="str">
        <x:v>车辆里程查询_20260901-20260930_1024辆_GPS里程.xlsx / H194</x:v>
      </x:c>
      <x:c r="P2634" s="2" t="str">
        <x:v>车辆纯氢气里程查询_20260901-20260930_1024辆.xlsx / H527</x:v>
      </x:c>
    </x:row>
    <x:row r="2635" ht="22" customHeight="1">
      <x:c r="A2635" s="2" t="n">
        <x:v>107</x:v>
      </x:c>
      <x:c r="B2635" s="2" t="str">
        <x:v>粤AGP9331</x:v>
      </x:c>
      <x:c r="C2635" s="2" t="str">
        <x:v>刘念念</x:v>
      </x:c>
      <x:c r="D2635" s="8" t="d">
        <x:v>2026-09-05T00:00:00.000Z</x:v>
      </x:c>
      <x:c r="E2635" s="7"/>
      <x:c r="F2635" s="7" t="n">
        <x:v>0</x:v>
      </x:c>
      <x:c r="G2635" s="7"/>
      <x:c r="H2635" s="2" t="str">
        <x:v>否</x:v>
      </x:c>
      <x:c r="I2635" s="7" t="str">
        <x:f>IF(AND(ISNUMBER(E2635),ISNUMBER(F2635)),E2635-F2635,"")</x:f>
      </x:c>
      <x:c r="J2635" s="2" t="str">
        <x:f>IF(H2635="否","不适用",IF(AND(ISNUMBER(E2635),ISNUMBER(F2635)),IF(I2635&gt;'规则与名单'!$B$2,"是","否"),"未判定"))</x:f>
        <x:v>不适用</x:v>
      </x:c>
      <x:c r="K2635" s="2" t="str">
        <x:f>IF(J2635="是",IF(ISNUMBER(F2635),"测试日GPS","缺失"),IF(ISNUMBER(G2635),"非测试日纯氢",IF(AND(H2635="是",J2635="未判定"),IF(ISNUMBER(F2635),"测试名单无纯氢GPS","缺失"),IF(ISNUMBER(E2635),"非测试日仪表","缺失"))))</x:f>
        <x:v>缺失</x:v>
      </x:c>
      <x:c r="L2635" s="7" t="str">
        <x:f>IF(K2635="缺失","",IF(K2635="非测试日纯氢",G2635,IF(K2635="非测试日仪表",E2635,F2635)))</x:f>
      </x:c>
      <x:c r="M2635" s="2" t="n">
        <x:f>IF(K2635="缺失",1,0)</x:f>
        <x:v>1</x:v>
      </x:c>
      <x:c r="N2635" s="2" t="str">
        <x:v>车辆里程查询_20260901-20260930_1024辆_仪表里程.xlsx / I188</x:v>
      </x:c>
      <x:c r="O2635" s="2" t="str">
        <x:v>车辆里程查询_20260901-20260930_1024辆_GPS里程.xlsx / I194</x:v>
      </x:c>
      <x:c r="P2635" s="2" t="str">
        <x:v>车辆纯氢气里程查询_20260901-20260930_1024辆.xlsx / I527</x:v>
      </x:c>
    </x:row>
    <x:row r="2636" ht="22" customHeight="1">
      <x:c r="A2636" s="2" t="n">
        <x:v>107</x:v>
      </x:c>
      <x:c r="B2636" s="2" t="str">
        <x:v>粤AGP9331</x:v>
      </x:c>
      <x:c r="C2636" s="2" t="str">
        <x:v>刘念念</x:v>
      </x:c>
      <x:c r="D2636" s="8" t="d">
        <x:v>2026-09-06T00:00:00.000Z</x:v>
      </x:c>
      <x:c r="E2636" s="7" t="n">
        <x:v>18</x:v>
      </x:c>
      <x:c r="F2636" s="7" t="n">
        <x:v>17.8</x:v>
      </x:c>
      <x:c r="G2636" s="7" t="n">
        <x:v>18</x:v>
      </x:c>
      <x:c r="H2636" s="2" t="str">
        <x:v>否</x:v>
      </x:c>
      <x:c r="I2636" s="7" t="n">
        <x:f>IF(AND(ISNUMBER(E2636),ISNUMBER(F2636)),E2636-F2636,"")</x:f>
        <x:v>0.1999999999999993</x:v>
      </x:c>
      <x:c r="J2636" s="2" t="str">
        <x:f>IF(H2636="否","不适用",IF(AND(ISNUMBER(E2636),ISNUMBER(F2636)),IF(I2636&gt;'规则与名单'!$B$2,"是","否"),"未判定"))</x:f>
        <x:v>不适用</x:v>
      </x:c>
      <x:c r="K2636" s="2" t="str">
        <x:f>IF(J2636="是",IF(ISNUMBER(F2636),"测试日GPS","缺失"),IF(ISNUMBER(G2636),"非测试日纯氢",IF(AND(H2636="是",J2636="未判定"),IF(ISNUMBER(F2636),"测试名单无纯氢GPS","缺失"),IF(ISNUMBER(E2636),"非测试日仪表","缺失"))))</x:f>
        <x:v>非测试日纯氢</x:v>
      </x:c>
      <x:c r="L2636" s="7" t="n">
        <x:f>IF(K2636="缺失","",IF(K2636="非测试日纯氢",G2636,IF(K2636="非测试日仪表",E2636,F2636)))</x:f>
        <x:v>18</x:v>
      </x:c>
      <x:c r="M2636" s="2" t="n">
        <x:f>IF(K2636="缺失",1,0)</x:f>
        <x:v>0</x:v>
      </x:c>
      <x:c r="N2636" s="2" t="str">
        <x:v>车辆里程查询_20260901-20260930_1024辆_仪表里程.xlsx / J188</x:v>
      </x:c>
      <x:c r="O2636" s="2" t="str">
        <x:v>车辆里程查询_20260901-20260930_1024辆_GPS里程.xlsx / J194</x:v>
      </x:c>
      <x:c r="P2636" s="2" t="str">
        <x:v>车辆纯氢气里程查询_20260901-20260930_1024辆.xlsx / J527</x:v>
      </x:c>
    </x:row>
    <x:row r="2637" ht="22" customHeight="1">
      <x:c r="A2637" s="2" t="n">
        <x:v>107</x:v>
      </x:c>
      <x:c r="B2637" s="2" t="str">
        <x:v>粤AGP9331</x:v>
      </x:c>
      <x:c r="C2637" s="2" t="str">
        <x:v>刘念念</x:v>
      </x:c>
      <x:c r="D2637" s="8" t="d">
        <x:v>2026-09-07T00:00:00.000Z</x:v>
      </x:c>
      <x:c r="E2637" s="7" t="n">
        <x:v>269.3</x:v>
      </x:c>
      <x:c r="F2637" s="7" t="n">
        <x:v>269.3</x:v>
      </x:c>
      <x:c r="G2637" s="7" t="n">
        <x:v>258.3</x:v>
      </x:c>
      <x:c r="H2637" s="2" t="str">
        <x:v>否</x:v>
      </x:c>
      <x:c r="I2637" s="7" t="n">
        <x:f>IF(AND(ISNUMBER(E2637),ISNUMBER(F2637)),E2637-F2637,"")</x:f>
        <x:v>0</x:v>
      </x:c>
      <x:c r="J2637" s="2" t="str">
        <x:f>IF(H2637="否","不适用",IF(AND(ISNUMBER(E2637),ISNUMBER(F2637)),IF(I2637&gt;'规则与名单'!$B$2,"是","否"),"未判定"))</x:f>
        <x:v>不适用</x:v>
      </x:c>
      <x:c r="K2637" s="2" t="str">
        <x:f>IF(J2637="是",IF(ISNUMBER(F2637),"测试日GPS","缺失"),IF(ISNUMBER(G2637),"非测试日纯氢",IF(AND(H2637="是",J2637="未判定"),IF(ISNUMBER(F2637),"测试名单无纯氢GPS","缺失"),IF(ISNUMBER(E2637),"非测试日仪表","缺失"))))</x:f>
        <x:v>非测试日纯氢</x:v>
      </x:c>
      <x:c r="L2637" s="7" t="n">
        <x:f>IF(K2637="缺失","",IF(K2637="非测试日纯氢",G2637,IF(K2637="非测试日仪表",E2637,F2637)))</x:f>
        <x:v>258.3</x:v>
      </x:c>
      <x:c r="M2637" s="2" t="n">
        <x:f>IF(K2637="缺失",1,0)</x:f>
        <x:v>0</x:v>
      </x:c>
      <x:c r="N2637" s="2" t="str">
        <x:v>车辆里程查询_20260901-20260930_1024辆_仪表里程.xlsx / K188</x:v>
      </x:c>
      <x:c r="O2637" s="2" t="str">
        <x:v>车辆里程查询_20260901-20260930_1024辆_GPS里程.xlsx / K194</x:v>
      </x:c>
      <x:c r="P2637" s="2" t="str">
        <x:v>车辆纯氢气里程查询_20260901-20260930_1024辆.xlsx / K527</x:v>
      </x:c>
    </x:row>
    <x:row r="2638" ht="22" customHeight="1">
      <x:c r="A2638" s="2" t="n">
        <x:v>107</x:v>
      </x:c>
      <x:c r="B2638" s="2" t="str">
        <x:v>粤AGP9331</x:v>
      </x:c>
      <x:c r="C2638" s="2" t="str">
        <x:v>刘念念</x:v>
      </x:c>
      <x:c r="D2638" s="8" t="d">
        <x:v>2026-09-08T00:00:00.000Z</x:v>
      </x:c>
      <x:c r="E2638" s="7" t="n">
        <x:v>195</x:v>
      </x:c>
      <x:c r="F2638" s="7" t="n">
        <x:v>195.3</x:v>
      </x:c>
      <x:c r="G2638" s="7" t="n">
        <x:v>173.1</x:v>
      </x:c>
      <x:c r="H2638" s="2" t="str">
        <x:v>否</x:v>
      </x:c>
      <x:c r="I2638" s="7" t="n">
        <x:f>IF(AND(ISNUMBER(E2638),ISNUMBER(F2638)),E2638-F2638,"")</x:f>
        <x:v>-0.30000000000001137</x:v>
      </x:c>
      <x:c r="J2638" s="2" t="str">
        <x:f>IF(H2638="否","不适用",IF(AND(ISNUMBER(E2638),ISNUMBER(F2638)),IF(I2638&gt;'规则与名单'!$B$2,"是","否"),"未判定"))</x:f>
        <x:v>不适用</x:v>
      </x:c>
      <x:c r="K2638" s="2" t="str">
        <x:f>IF(J2638="是",IF(ISNUMBER(F2638),"测试日GPS","缺失"),IF(ISNUMBER(G2638),"非测试日纯氢",IF(AND(H2638="是",J2638="未判定"),IF(ISNUMBER(F2638),"测试名单无纯氢GPS","缺失"),IF(ISNUMBER(E2638),"非测试日仪表","缺失"))))</x:f>
        <x:v>非测试日纯氢</x:v>
      </x:c>
      <x:c r="L2638" s="7" t="n">
        <x:f>IF(K2638="缺失","",IF(K2638="非测试日纯氢",G2638,IF(K2638="非测试日仪表",E2638,F2638)))</x:f>
        <x:v>173.1</x:v>
      </x:c>
      <x:c r="M2638" s="2" t="n">
        <x:f>IF(K2638="缺失",1,0)</x:f>
        <x:v>0</x:v>
      </x:c>
      <x:c r="N2638" s="2" t="str">
        <x:v>车辆里程查询_20260901-20260930_1024辆_仪表里程.xlsx / L188</x:v>
      </x:c>
      <x:c r="O2638" s="2" t="str">
        <x:v>车辆里程查询_20260901-20260930_1024辆_GPS里程.xlsx / L194</x:v>
      </x:c>
      <x:c r="P2638" s="2" t="str">
        <x:v>车辆纯氢气里程查询_20260901-20260930_1024辆.xlsx / L527</x:v>
      </x:c>
    </x:row>
    <x:row r="2639" ht="22" customHeight="1">
      <x:c r="A2639" s="2" t="n">
        <x:v>107</x:v>
      </x:c>
      <x:c r="B2639" s="2" t="str">
        <x:v>粤AGP9331</x:v>
      </x:c>
      <x:c r="C2639" s="2" t="str">
        <x:v>刘念念</x:v>
      </x:c>
      <x:c r="D2639" s="8" t="d">
        <x:v>2026-09-09T00:00:00.000Z</x:v>
      </x:c>
      <x:c r="E2639" s="7" t="n">
        <x:v>302.9</x:v>
      </x:c>
      <x:c r="F2639" s="7" t="n">
        <x:v>301.6</x:v>
      </x:c>
      <x:c r="G2639" s="7" t="n">
        <x:v>292.6</x:v>
      </x:c>
      <x:c r="H2639" s="2" t="str">
        <x:v>否</x:v>
      </x:c>
      <x:c r="I2639" s="7" t="n">
        <x:f>IF(AND(ISNUMBER(E2639),ISNUMBER(F2639)),E2639-F2639,"")</x:f>
        <x:v>1.2999999999999545</x:v>
      </x:c>
      <x:c r="J2639" s="2" t="str">
        <x:f>IF(H2639="否","不适用",IF(AND(ISNUMBER(E2639),ISNUMBER(F2639)),IF(I2639&gt;'规则与名单'!$B$2,"是","否"),"未判定"))</x:f>
        <x:v>不适用</x:v>
      </x:c>
      <x:c r="K2639" s="2" t="str">
        <x:f>IF(J2639="是",IF(ISNUMBER(F2639),"测试日GPS","缺失"),IF(ISNUMBER(G2639),"非测试日纯氢",IF(AND(H2639="是",J2639="未判定"),IF(ISNUMBER(F2639),"测试名单无纯氢GPS","缺失"),IF(ISNUMBER(E2639),"非测试日仪表","缺失"))))</x:f>
        <x:v>非测试日纯氢</x:v>
      </x:c>
      <x:c r="L2639" s="7" t="n">
        <x:f>IF(K2639="缺失","",IF(K2639="非测试日纯氢",G2639,IF(K2639="非测试日仪表",E2639,F2639)))</x:f>
        <x:v>292.6</x:v>
      </x:c>
      <x:c r="M2639" s="2" t="n">
        <x:f>IF(K2639="缺失",1,0)</x:f>
        <x:v>0</x:v>
      </x:c>
      <x:c r="N2639" s="2" t="str">
        <x:v>车辆里程查询_20260901-20260930_1024辆_仪表里程.xlsx / M188</x:v>
      </x:c>
      <x:c r="O2639" s="2" t="str">
        <x:v>车辆里程查询_20260901-20260930_1024辆_GPS里程.xlsx / M194</x:v>
      </x:c>
      <x:c r="P2639" s="2" t="str">
        <x:v>车辆纯氢气里程查询_20260901-20260930_1024辆.xlsx / M527</x:v>
      </x:c>
    </x:row>
    <x:row r="2640" ht="22" customHeight="1">
      <x:c r="A2640" s="2" t="n">
        <x:v>107</x:v>
      </x:c>
      <x:c r="B2640" s="2" t="str">
        <x:v>粤AGP9331</x:v>
      </x:c>
      <x:c r="C2640" s="2" t="str">
        <x:v>刘念念</x:v>
      </x:c>
      <x:c r="D2640" s="8" t="d">
        <x:v>2026-09-10T00:00:00.000Z</x:v>
      </x:c>
      <x:c r="E2640" s="7" t="n">
        <x:v>179.9</x:v>
      </x:c>
      <x:c r="F2640" s="7" t="n">
        <x:v>179.3</x:v>
      </x:c>
      <x:c r="G2640" s="7" t="n">
        <x:v>166.8</x:v>
      </x:c>
      <x:c r="H2640" s="2" t="str">
        <x:v>否</x:v>
      </x:c>
      <x:c r="I2640" s="7" t="n">
        <x:f>IF(AND(ISNUMBER(E2640),ISNUMBER(F2640)),E2640-F2640,"")</x:f>
        <x:v>0.5999999999999943</x:v>
      </x:c>
      <x:c r="J2640" s="2" t="str">
        <x:f>IF(H2640="否","不适用",IF(AND(ISNUMBER(E2640),ISNUMBER(F2640)),IF(I2640&gt;'规则与名单'!$B$2,"是","否"),"未判定"))</x:f>
        <x:v>不适用</x:v>
      </x:c>
      <x:c r="K2640" s="2" t="str">
        <x:f>IF(J2640="是",IF(ISNUMBER(F2640),"测试日GPS","缺失"),IF(ISNUMBER(G2640),"非测试日纯氢",IF(AND(H2640="是",J2640="未判定"),IF(ISNUMBER(F2640),"测试名单无纯氢GPS","缺失"),IF(ISNUMBER(E2640),"非测试日仪表","缺失"))))</x:f>
        <x:v>非测试日纯氢</x:v>
      </x:c>
      <x:c r="L2640" s="7" t="n">
        <x:f>IF(K2640="缺失","",IF(K2640="非测试日纯氢",G2640,IF(K2640="非测试日仪表",E2640,F2640)))</x:f>
        <x:v>166.8</x:v>
      </x:c>
      <x:c r="M2640" s="2" t="n">
        <x:f>IF(K2640="缺失",1,0)</x:f>
        <x:v>0</x:v>
      </x:c>
      <x:c r="N2640" s="2" t="str">
        <x:v>车辆里程查询_20260901-20260930_1024辆_仪表里程.xlsx / N188</x:v>
      </x:c>
      <x:c r="O2640" s="2" t="str">
        <x:v>车辆里程查询_20260901-20260930_1024辆_GPS里程.xlsx / N194</x:v>
      </x:c>
      <x:c r="P2640" s="2" t="str">
        <x:v>车辆纯氢气里程查询_20260901-20260930_1024辆.xlsx / N527</x:v>
      </x:c>
    </x:row>
    <x:row r="2641" ht="22" customHeight="1">
      <x:c r="A2641" s="2" t="n">
        <x:v>107</x:v>
      </x:c>
      <x:c r="B2641" s="2" t="str">
        <x:v>粤AGP9331</x:v>
      </x:c>
      <x:c r="C2641" s="2" t="str">
        <x:v>刘念念</x:v>
      </x:c>
      <x:c r="D2641" s="8" t="d">
        <x:v>2026-09-11T00:00:00.000Z</x:v>
      </x:c>
      <x:c r="E2641" s="7" t="n">
        <x:v>310.9</x:v>
      </x:c>
      <x:c r="F2641" s="7" t="n">
        <x:v>319.9</x:v>
      </x:c>
      <x:c r="G2641" s="7" t="n">
        <x:v>185.3</x:v>
      </x:c>
      <x:c r="H2641" s="2" t="str">
        <x:v>否</x:v>
      </x:c>
      <x:c r="I2641" s="7" t="n">
        <x:f>IF(AND(ISNUMBER(E2641),ISNUMBER(F2641)),E2641-F2641,"")</x:f>
        <x:v>-9</x:v>
      </x:c>
      <x:c r="J2641" s="2" t="str">
        <x:f>IF(H2641="否","不适用",IF(AND(ISNUMBER(E2641),ISNUMBER(F2641)),IF(I2641&gt;'规则与名单'!$B$2,"是","否"),"未判定"))</x:f>
        <x:v>不适用</x:v>
      </x:c>
      <x:c r="K2641" s="2" t="str">
        <x:f>IF(J2641="是",IF(ISNUMBER(F2641),"测试日GPS","缺失"),IF(ISNUMBER(G2641),"非测试日纯氢",IF(AND(H2641="是",J2641="未判定"),IF(ISNUMBER(F2641),"测试名单无纯氢GPS","缺失"),IF(ISNUMBER(E2641),"非测试日仪表","缺失"))))</x:f>
        <x:v>非测试日纯氢</x:v>
      </x:c>
      <x:c r="L2641" s="7" t="n">
        <x:f>IF(K2641="缺失","",IF(K2641="非测试日纯氢",G2641,IF(K2641="非测试日仪表",E2641,F2641)))</x:f>
        <x:v>185.3</x:v>
      </x:c>
      <x:c r="M2641" s="2" t="n">
        <x:f>IF(K2641="缺失",1,0)</x:f>
        <x:v>0</x:v>
      </x:c>
      <x:c r="N2641" s="2" t="str">
        <x:v>车辆里程查询_20260901-20260930_1024辆_仪表里程.xlsx / O188</x:v>
      </x:c>
      <x:c r="O2641" s="2" t="str">
        <x:v>车辆里程查询_20260901-20260930_1024辆_GPS里程.xlsx / O194</x:v>
      </x:c>
      <x:c r="P2641" s="2" t="str">
        <x:v>车辆纯氢气里程查询_20260901-20260930_1024辆.xlsx / O527</x:v>
      </x:c>
    </x:row>
    <x:row r="2642" ht="22" customHeight="1">
      <x:c r="A2642" s="2" t="n">
        <x:v>107</x:v>
      </x:c>
      <x:c r="B2642" s="2" t="str">
        <x:v>粤AGP9331</x:v>
      </x:c>
      <x:c r="C2642" s="2" t="str">
        <x:v>刘念念</x:v>
      </x:c>
      <x:c r="D2642" s="8" t="d">
        <x:v>2026-09-12T00:00:00.000Z</x:v>
      </x:c>
      <x:c r="E2642" s="7"/>
      <x:c r="F2642" s="7" t="n">
        <x:v>0</x:v>
      </x:c>
      <x:c r="G2642" s="7"/>
      <x:c r="H2642" s="2" t="str">
        <x:v>否</x:v>
      </x:c>
      <x:c r="I2642" s="7" t="str">
        <x:f>IF(AND(ISNUMBER(E2642),ISNUMBER(F2642)),E2642-F2642,"")</x:f>
      </x:c>
      <x:c r="J2642" s="2" t="str">
        <x:f>IF(H2642="否","不适用",IF(AND(ISNUMBER(E2642),ISNUMBER(F2642)),IF(I2642&gt;'规则与名单'!$B$2,"是","否"),"未判定"))</x:f>
        <x:v>不适用</x:v>
      </x:c>
      <x:c r="K2642" s="2" t="str">
        <x:f>IF(J2642="是",IF(ISNUMBER(F2642),"测试日GPS","缺失"),IF(ISNUMBER(G2642),"非测试日纯氢",IF(AND(H2642="是",J2642="未判定"),IF(ISNUMBER(F2642),"测试名单无纯氢GPS","缺失"),IF(ISNUMBER(E2642),"非测试日仪表","缺失"))))</x:f>
        <x:v>缺失</x:v>
      </x:c>
      <x:c r="L2642" s="7" t="str">
        <x:f>IF(K2642="缺失","",IF(K2642="非测试日纯氢",G2642,IF(K2642="非测试日仪表",E2642,F2642)))</x:f>
      </x:c>
      <x:c r="M2642" s="2" t="n">
        <x:f>IF(K2642="缺失",1,0)</x:f>
        <x:v>1</x:v>
      </x:c>
      <x:c r="N2642" s="2" t="str">
        <x:v>车辆里程查询_20260901-20260930_1024辆_仪表里程.xlsx / P188</x:v>
      </x:c>
      <x:c r="O2642" s="2" t="str">
        <x:v>车辆里程查询_20260901-20260930_1024辆_GPS里程.xlsx / P194</x:v>
      </x:c>
      <x:c r="P2642" s="2" t="str">
        <x:v>车辆纯氢气里程查询_20260901-20260930_1024辆.xlsx / P527</x:v>
      </x:c>
    </x:row>
    <x:row r="2643" ht="22" customHeight="1">
      <x:c r="A2643" s="2" t="n">
        <x:v>107</x:v>
      </x:c>
      <x:c r="B2643" s="2" t="str">
        <x:v>粤AGP9331</x:v>
      </x:c>
      <x:c r="C2643" s="2" t="str">
        <x:v>刘念念</x:v>
      </x:c>
      <x:c r="D2643" s="8" t="d">
        <x:v>2026-09-13T00:00:00.000Z</x:v>
      </x:c>
      <x:c r="E2643" s="7" t="n">
        <x:v>39.8</x:v>
      </x:c>
      <x:c r="F2643" s="7" t="n">
        <x:v>33.4</x:v>
      </x:c>
      <x:c r="G2643" s="7" t="n">
        <x:v>17.7</x:v>
      </x:c>
      <x:c r="H2643" s="2" t="str">
        <x:v>否</x:v>
      </x:c>
      <x:c r="I2643" s="7" t="n">
        <x:f>IF(AND(ISNUMBER(E2643),ISNUMBER(F2643)),E2643-F2643,"")</x:f>
        <x:v>6.399999999999999</x:v>
      </x:c>
      <x:c r="J2643" s="2" t="str">
        <x:f>IF(H2643="否","不适用",IF(AND(ISNUMBER(E2643),ISNUMBER(F2643)),IF(I2643&gt;'规则与名单'!$B$2,"是","否"),"未判定"))</x:f>
        <x:v>不适用</x:v>
      </x:c>
      <x:c r="K2643" s="2" t="str">
        <x:f>IF(J2643="是",IF(ISNUMBER(F2643),"测试日GPS","缺失"),IF(ISNUMBER(G2643),"非测试日纯氢",IF(AND(H2643="是",J2643="未判定"),IF(ISNUMBER(F2643),"测试名单无纯氢GPS","缺失"),IF(ISNUMBER(E2643),"非测试日仪表","缺失"))))</x:f>
        <x:v>非测试日纯氢</x:v>
      </x:c>
      <x:c r="L2643" s="7" t="n">
        <x:f>IF(K2643="缺失","",IF(K2643="非测试日纯氢",G2643,IF(K2643="非测试日仪表",E2643,F2643)))</x:f>
        <x:v>17.7</x:v>
      </x:c>
      <x:c r="M2643" s="2" t="n">
        <x:f>IF(K2643="缺失",1,0)</x:f>
        <x:v>0</x:v>
      </x:c>
      <x:c r="N2643" s="2" t="str">
        <x:v>车辆里程查询_20260901-20260930_1024辆_仪表里程.xlsx / Q188</x:v>
      </x:c>
      <x:c r="O2643" s="2" t="str">
        <x:v>车辆里程查询_20260901-20260930_1024辆_GPS里程.xlsx / Q194</x:v>
      </x:c>
      <x:c r="P2643" s="2" t="str">
        <x:v>车辆纯氢气里程查询_20260901-20260930_1024辆.xlsx / Q527</x:v>
      </x:c>
    </x:row>
    <x:row r="2644" ht="22" customHeight="1">
      <x:c r="A2644" s="2" t="n">
        <x:v>107</x:v>
      </x:c>
      <x:c r="B2644" s="2" t="str">
        <x:v>粤AGP9331</x:v>
      </x:c>
      <x:c r="C2644" s="2" t="str">
        <x:v>刘念念</x:v>
      </x:c>
      <x:c r="D2644" s="8" t="d">
        <x:v>2026-09-14T00:00:00.000Z</x:v>
      </x:c>
      <x:c r="E2644" s="7" t="n">
        <x:v>365.9</x:v>
      </x:c>
      <x:c r="F2644" s="7" t="n">
        <x:v>362.4</x:v>
      </x:c>
      <x:c r="G2644" s="7" t="n">
        <x:v>309</x:v>
      </x:c>
      <x:c r="H2644" s="2" t="str">
        <x:v>否</x:v>
      </x:c>
      <x:c r="I2644" s="7" t="n">
        <x:f>IF(AND(ISNUMBER(E2644),ISNUMBER(F2644)),E2644-F2644,"")</x:f>
        <x:v>3.5</x:v>
      </x:c>
      <x:c r="J2644" s="2" t="str">
        <x:f>IF(H2644="否","不适用",IF(AND(ISNUMBER(E2644),ISNUMBER(F2644)),IF(I2644&gt;'规则与名单'!$B$2,"是","否"),"未判定"))</x:f>
        <x:v>不适用</x:v>
      </x:c>
      <x:c r="K2644" s="2" t="str">
        <x:f>IF(J2644="是",IF(ISNUMBER(F2644),"测试日GPS","缺失"),IF(ISNUMBER(G2644),"非测试日纯氢",IF(AND(H2644="是",J2644="未判定"),IF(ISNUMBER(F2644),"测试名单无纯氢GPS","缺失"),IF(ISNUMBER(E2644),"非测试日仪表","缺失"))))</x:f>
        <x:v>非测试日纯氢</x:v>
      </x:c>
      <x:c r="L2644" s="7" t="n">
        <x:f>IF(K2644="缺失","",IF(K2644="非测试日纯氢",G2644,IF(K2644="非测试日仪表",E2644,F2644)))</x:f>
        <x:v>309</x:v>
      </x:c>
      <x:c r="M2644" s="2" t="n">
        <x:f>IF(K2644="缺失",1,0)</x:f>
        <x:v>0</x:v>
      </x:c>
      <x:c r="N2644" s="2" t="str">
        <x:v>车辆里程查询_20260901-20260930_1024辆_仪表里程.xlsx / R188</x:v>
      </x:c>
      <x:c r="O2644" s="2" t="str">
        <x:v>车辆里程查询_20260901-20260930_1024辆_GPS里程.xlsx / R194</x:v>
      </x:c>
      <x:c r="P2644" s="2" t="str">
        <x:v>车辆纯氢气里程查询_20260901-20260930_1024辆.xlsx / R527</x:v>
      </x:c>
    </x:row>
    <x:row r="2645" ht="22" customHeight="1">
      <x:c r="A2645" s="2" t="n">
        <x:v>107</x:v>
      </x:c>
      <x:c r="B2645" s="2" t="str">
        <x:v>粤AGP9331</x:v>
      </x:c>
      <x:c r="C2645" s="2" t="str">
        <x:v>刘念念</x:v>
      </x:c>
      <x:c r="D2645" s="8" t="d">
        <x:v>2026-09-15T00:00:00.000Z</x:v>
      </x:c>
      <x:c r="E2645" s="7" t="n">
        <x:v>215.1</x:v>
      </x:c>
      <x:c r="F2645" s="7" t="n">
        <x:v>216.5</x:v>
      </x:c>
      <x:c r="G2645" s="7" t="n">
        <x:v>198</x:v>
      </x:c>
      <x:c r="H2645" s="2" t="str">
        <x:v>否</x:v>
      </x:c>
      <x:c r="I2645" s="7" t="n">
        <x:f>IF(AND(ISNUMBER(E2645),ISNUMBER(F2645)),E2645-F2645,"")</x:f>
        <x:v>-1.4000000000000057</x:v>
      </x:c>
      <x:c r="J2645" s="2" t="str">
        <x:f>IF(H2645="否","不适用",IF(AND(ISNUMBER(E2645),ISNUMBER(F2645)),IF(I2645&gt;'规则与名单'!$B$2,"是","否"),"未判定"))</x:f>
        <x:v>不适用</x:v>
      </x:c>
      <x:c r="K2645" s="2" t="str">
        <x:f>IF(J2645="是",IF(ISNUMBER(F2645),"测试日GPS","缺失"),IF(ISNUMBER(G2645),"非测试日纯氢",IF(AND(H2645="是",J2645="未判定"),IF(ISNUMBER(F2645),"测试名单无纯氢GPS","缺失"),IF(ISNUMBER(E2645),"非测试日仪表","缺失"))))</x:f>
        <x:v>非测试日纯氢</x:v>
      </x:c>
      <x:c r="L2645" s="7" t="n">
        <x:f>IF(K2645="缺失","",IF(K2645="非测试日纯氢",G2645,IF(K2645="非测试日仪表",E2645,F2645)))</x:f>
        <x:v>198</x:v>
      </x:c>
      <x:c r="M2645" s="2" t="n">
        <x:f>IF(K2645="缺失",1,0)</x:f>
        <x:v>0</x:v>
      </x:c>
      <x:c r="N2645" s="2" t="str">
        <x:v>车辆里程查询_20260901-20260930_1024辆_仪表里程.xlsx / S188</x:v>
      </x:c>
      <x:c r="O2645" s="2" t="str">
        <x:v>车辆里程查询_20260901-20260930_1024辆_GPS里程.xlsx / S194</x:v>
      </x:c>
      <x:c r="P2645" s="2" t="str">
        <x:v>车辆纯氢气里程查询_20260901-20260930_1024辆.xlsx / S527</x:v>
      </x:c>
    </x:row>
    <x:row r="2646" ht="22" customHeight="1">
      <x:c r="A2646" s="2" t="n">
        <x:v>107</x:v>
      </x:c>
      <x:c r="B2646" s="2" t="str">
        <x:v>粤AGP9331</x:v>
      </x:c>
      <x:c r="C2646" s="2" t="str">
        <x:v>刘念念</x:v>
      </x:c>
      <x:c r="D2646" s="8" t="d">
        <x:v>2026-09-16T00:00:00.000Z</x:v>
      </x:c>
      <x:c r="E2646" s="7" t="n">
        <x:v>273</x:v>
      </x:c>
      <x:c r="F2646" s="7" t="n">
        <x:v>270</x:v>
      </x:c>
      <x:c r="G2646" s="7" t="n">
        <x:v>264.9</x:v>
      </x:c>
      <x:c r="H2646" s="2" t="str">
        <x:v>否</x:v>
      </x:c>
      <x:c r="I2646" s="7" t="n">
        <x:f>IF(AND(ISNUMBER(E2646),ISNUMBER(F2646)),E2646-F2646,"")</x:f>
        <x:v>3</x:v>
      </x:c>
      <x:c r="J2646" s="2" t="str">
        <x:f>IF(H2646="否","不适用",IF(AND(ISNUMBER(E2646),ISNUMBER(F2646)),IF(I2646&gt;'规则与名单'!$B$2,"是","否"),"未判定"))</x:f>
        <x:v>不适用</x:v>
      </x:c>
      <x:c r="K2646" s="2" t="str">
        <x:f>IF(J2646="是",IF(ISNUMBER(F2646),"测试日GPS","缺失"),IF(ISNUMBER(G2646),"非测试日纯氢",IF(AND(H2646="是",J2646="未判定"),IF(ISNUMBER(F2646),"测试名单无纯氢GPS","缺失"),IF(ISNUMBER(E2646),"非测试日仪表","缺失"))))</x:f>
        <x:v>非测试日纯氢</x:v>
      </x:c>
      <x:c r="L2646" s="7" t="n">
        <x:f>IF(K2646="缺失","",IF(K2646="非测试日纯氢",G2646,IF(K2646="非测试日仪表",E2646,F2646)))</x:f>
        <x:v>264.9</x:v>
      </x:c>
      <x:c r="M2646" s="2" t="n">
        <x:f>IF(K2646="缺失",1,0)</x:f>
        <x:v>0</x:v>
      </x:c>
      <x:c r="N2646" s="2" t="str">
        <x:v>车辆里程查询_20260901-20260930_1024辆_仪表里程.xlsx / T188</x:v>
      </x:c>
      <x:c r="O2646" s="2" t="str">
        <x:v>车辆里程查询_20260901-20260930_1024辆_GPS里程.xlsx / T194</x:v>
      </x:c>
      <x:c r="P2646" s="2" t="str">
        <x:v>车辆纯氢气里程查询_20260901-20260930_1024辆.xlsx / T527</x:v>
      </x:c>
    </x:row>
    <x:row r="2647" ht="22" customHeight="1">
      <x:c r="A2647" s="2" t="n">
        <x:v>107</x:v>
      </x:c>
      <x:c r="B2647" s="2" t="str">
        <x:v>粤AGP9331</x:v>
      </x:c>
      <x:c r="C2647" s="2" t="str">
        <x:v>刘念念</x:v>
      </x:c>
      <x:c r="D2647" s="8" t="d">
        <x:v>2026-09-17T00:00:00.000Z</x:v>
      </x:c>
      <x:c r="E2647" s="7" t="n">
        <x:v>219.4</x:v>
      </x:c>
      <x:c r="F2647" s="7" t="n">
        <x:v>216.3</x:v>
      </x:c>
      <x:c r="G2647" s="7" t="n">
        <x:v>181.8</x:v>
      </x:c>
      <x:c r="H2647" s="2" t="str">
        <x:v>否</x:v>
      </x:c>
      <x:c r="I2647" s="7" t="n">
        <x:f>IF(AND(ISNUMBER(E2647),ISNUMBER(F2647)),E2647-F2647,"")</x:f>
        <x:v>3.0999999999999943</x:v>
      </x:c>
      <x:c r="J2647" s="2" t="str">
        <x:f>IF(H2647="否","不适用",IF(AND(ISNUMBER(E2647),ISNUMBER(F2647)),IF(I2647&gt;'规则与名单'!$B$2,"是","否"),"未判定"))</x:f>
        <x:v>不适用</x:v>
      </x:c>
      <x:c r="K2647" s="2" t="str">
        <x:f>IF(J2647="是",IF(ISNUMBER(F2647),"测试日GPS","缺失"),IF(ISNUMBER(G2647),"非测试日纯氢",IF(AND(H2647="是",J2647="未判定"),IF(ISNUMBER(F2647),"测试名单无纯氢GPS","缺失"),IF(ISNUMBER(E2647),"非测试日仪表","缺失"))))</x:f>
        <x:v>非测试日纯氢</x:v>
      </x:c>
      <x:c r="L2647" s="7" t="n">
        <x:f>IF(K2647="缺失","",IF(K2647="非测试日纯氢",G2647,IF(K2647="非测试日仪表",E2647,F2647)))</x:f>
        <x:v>181.8</x:v>
      </x:c>
      <x:c r="M2647" s="2" t="n">
        <x:f>IF(K2647="缺失",1,0)</x:f>
        <x:v>0</x:v>
      </x:c>
      <x:c r="N2647" s="2" t="str">
        <x:v>车辆里程查询_20260901-20260930_1024辆_仪表里程.xlsx / U188</x:v>
      </x:c>
      <x:c r="O2647" s="2" t="str">
        <x:v>车辆里程查询_20260901-20260930_1024辆_GPS里程.xlsx / U194</x:v>
      </x:c>
      <x:c r="P2647" s="2" t="str">
        <x:v>车辆纯氢气里程查询_20260901-20260930_1024辆.xlsx / U527</x:v>
      </x:c>
    </x:row>
    <x:row r="2648" ht="22" customHeight="1">
      <x:c r="A2648" s="2" t="n">
        <x:v>107</x:v>
      </x:c>
      <x:c r="B2648" s="2" t="str">
        <x:v>粤AGP9331</x:v>
      </x:c>
      <x:c r="C2648" s="2" t="str">
        <x:v>刘念念</x:v>
      </x:c>
      <x:c r="D2648" s="8" t="d">
        <x:v>2026-09-18T00:00:00.000Z</x:v>
      </x:c>
      <x:c r="E2648" s="7" t="n">
        <x:v>169.5</x:v>
      </x:c>
      <x:c r="F2648" s="7" t="n">
        <x:v>171.2</x:v>
      </x:c>
      <x:c r="G2648" s="7" t="n">
        <x:v>118.2</x:v>
      </x:c>
      <x:c r="H2648" s="2" t="str">
        <x:v>否</x:v>
      </x:c>
      <x:c r="I2648" s="7" t="n">
        <x:f>IF(AND(ISNUMBER(E2648),ISNUMBER(F2648)),E2648-F2648,"")</x:f>
        <x:v>-1.6999999999999886</x:v>
      </x:c>
      <x:c r="J2648" s="2" t="str">
        <x:f>IF(H2648="否","不适用",IF(AND(ISNUMBER(E2648),ISNUMBER(F2648)),IF(I2648&gt;'规则与名单'!$B$2,"是","否"),"未判定"))</x:f>
        <x:v>不适用</x:v>
      </x:c>
      <x:c r="K2648" s="2" t="str">
        <x:f>IF(J2648="是",IF(ISNUMBER(F2648),"测试日GPS","缺失"),IF(ISNUMBER(G2648),"非测试日纯氢",IF(AND(H2648="是",J2648="未判定"),IF(ISNUMBER(F2648),"测试名单无纯氢GPS","缺失"),IF(ISNUMBER(E2648),"非测试日仪表","缺失"))))</x:f>
        <x:v>非测试日纯氢</x:v>
      </x:c>
      <x:c r="L2648" s="7" t="n">
        <x:f>IF(K2648="缺失","",IF(K2648="非测试日纯氢",G2648,IF(K2648="非测试日仪表",E2648,F2648)))</x:f>
        <x:v>118.2</x:v>
      </x:c>
      <x:c r="M2648" s="2" t="n">
        <x:f>IF(K2648="缺失",1,0)</x:f>
        <x:v>0</x:v>
      </x:c>
      <x:c r="N2648" s="2" t="str">
        <x:v>车辆里程查询_20260901-20260930_1024辆_仪表里程.xlsx / V188</x:v>
      </x:c>
      <x:c r="O2648" s="2" t="str">
        <x:v>车辆里程查询_20260901-20260930_1024辆_GPS里程.xlsx / V194</x:v>
      </x:c>
      <x:c r="P2648" s="2" t="str">
        <x:v>车辆纯氢气里程查询_20260901-20260930_1024辆.xlsx / V527</x:v>
      </x:c>
    </x:row>
    <x:row r="2649" ht="22" customHeight="1">
      <x:c r="A2649" s="2" t="n">
        <x:v>107</x:v>
      </x:c>
      <x:c r="B2649" s="2" t="str">
        <x:v>粤AGP9331</x:v>
      </x:c>
      <x:c r="C2649" s="2" t="str">
        <x:v>刘念念</x:v>
      </x:c>
      <x:c r="D2649" s="8" t="d">
        <x:v>2026-09-19T00:00:00.000Z</x:v>
      </x:c>
      <x:c r="E2649" s="7" t="n">
        <x:v>362.7</x:v>
      </x:c>
      <x:c r="F2649" s="7" t="n">
        <x:v>362.7</x:v>
      </x:c>
      <x:c r="G2649" s="7" t="n">
        <x:v>362.7</x:v>
      </x:c>
      <x:c r="H2649" s="2" t="str">
        <x:v>否</x:v>
      </x:c>
      <x:c r="I2649" s="7" t="n">
        <x:f>IF(AND(ISNUMBER(E2649),ISNUMBER(F2649)),E2649-F2649,"")</x:f>
        <x:v>0</x:v>
      </x:c>
      <x:c r="J2649" s="2" t="str">
        <x:f>IF(H2649="否","不适用",IF(AND(ISNUMBER(E2649),ISNUMBER(F2649)),IF(I2649&gt;'规则与名单'!$B$2,"是","否"),"未判定"))</x:f>
        <x:v>不适用</x:v>
      </x:c>
      <x:c r="K2649" s="2" t="str">
        <x:f>IF(J2649="是",IF(ISNUMBER(F2649),"测试日GPS","缺失"),IF(ISNUMBER(G2649),"非测试日纯氢",IF(AND(H2649="是",J2649="未判定"),IF(ISNUMBER(F2649),"测试名单无纯氢GPS","缺失"),IF(ISNUMBER(E2649),"非测试日仪表","缺失"))))</x:f>
        <x:v>非测试日纯氢</x:v>
      </x:c>
      <x:c r="L2649" s="7" t="n">
        <x:f>IF(K2649="缺失","",IF(K2649="非测试日纯氢",G2649,IF(K2649="非测试日仪表",E2649,F2649)))</x:f>
        <x:v>362.7</x:v>
      </x:c>
      <x:c r="M2649" s="2" t="n">
        <x:f>IF(K2649="缺失",1,0)</x:f>
        <x:v>0</x:v>
      </x:c>
      <x:c r="N2649" s="2" t="str">
        <x:v>车辆里程查询_20260901-20260930_1024辆_仪表里程.xlsx / W188</x:v>
      </x:c>
      <x:c r="O2649" s="2" t="str">
        <x:v>车辆里程查询_20260901-20260930_1024辆_GPS里程.xlsx / W194</x:v>
      </x:c>
      <x:c r="P2649" s="2" t="str">
        <x:v>车辆纯氢气里程查询_20260901-20260930_1024辆.xlsx / W527</x:v>
      </x:c>
    </x:row>
    <x:row r="2650" ht="22" customHeight="1">
      <x:c r="A2650" s="2" t="n">
        <x:v>107</x:v>
      </x:c>
      <x:c r="B2650" s="2" t="str">
        <x:v>粤AGP9331</x:v>
      </x:c>
      <x:c r="C2650" s="2" t="str">
        <x:v>刘念念</x:v>
      </x:c>
      <x:c r="D2650" s="8" t="d">
        <x:v>2026-09-20T00:00:00.000Z</x:v>
      </x:c>
      <x:c r="E2650" s="7" t="n">
        <x:v>286.2</x:v>
      </x:c>
      <x:c r="F2650" s="7" t="n">
        <x:v>290.2</x:v>
      </x:c>
      <x:c r="G2650" s="7" t="n">
        <x:v>265.9</x:v>
      </x:c>
      <x:c r="H2650" s="2" t="str">
        <x:v>否</x:v>
      </x:c>
      <x:c r="I2650" s="7" t="n">
        <x:f>IF(AND(ISNUMBER(E2650),ISNUMBER(F2650)),E2650-F2650,"")</x:f>
        <x:v>-4</x:v>
      </x:c>
      <x:c r="J2650" s="2" t="str">
        <x:f>IF(H2650="否","不适用",IF(AND(ISNUMBER(E2650),ISNUMBER(F2650)),IF(I2650&gt;'规则与名单'!$B$2,"是","否"),"未判定"))</x:f>
        <x:v>不适用</x:v>
      </x:c>
      <x:c r="K2650" s="2" t="str">
        <x:f>IF(J2650="是",IF(ISNUMBER(F2650),"测试日GPS","缺失"),IF(ISNUMBER(G2650),"非测试日纯氢",IF(AND(H2650="是",J2650="未判定"),IF(ISNUMBER(F2650),"测试名单无纯氢GPS","缺失"),IF(ISNUMBER(E2650),"非测试日仪表","缺失"))))</x:f>
        <x:v>非测试日纯氢</x:v>
      </x:c>
      <x:c r="L2650" s="7" t="n">
        <x:f>IF(K2650="缺失","",IF(K2650="非测试日纯氢",G2650,IF(K2650="非测试日仪表",E2650,F2650)))</x:f>
        <x:v>265.9</x:v>
      </x:c>
      <x:c r="M2650" s="2" t="n">
        <x:f>IF(K2650="缺失",1,0)</x:f>
        <x:v>0</x:v>
      </x:c>
      <x:c r="N2650" s="2" t="str">
        <x:v>车辆里程查询_20260901-20260930_1024辆_仪表里程.xlsx / X188</x:v>
      </x:c>
      <x:c r="O2650" s="2" t="str">
        <x:v>车辆里程查询_20260901-20260930_1024辆_GPS里程.xlsx / X194</x:v>
      </x:c>
      <x:c r="P2650" s="2" t="str">
        <x:v>车辆纯氢气里程查询_20260901-20260930_1024辆.xlsx / X527</x:v>
      </x:c>
    </x:row>
    <x:row r="2651" ht="22" customHeight="1">
      <x:c r="A2651" s="2" t="n">
        <x:v>107</x:v>
      </x:c>
      <x:c r="B2651" s="2" t="str">
        <x:v>粤AGP9331</x:v>
      </x:c>
      <x:c r="C2651" s="2" t="str">
        <x:v>刘念念</x:v>
      </x:c>
      <x:c r="D2651" s="8" t="d">
        <x:v>2026-09-21T00:00:00.000Z</x:v>
      </x:c>
      <x:c r="E2651" s="7" t="n">
        <x:v>292.6</x:v>
      </x:c>
      <x:c r="F2651" s="7" t="n">
        <x:v>292.9</x:v>
      </x:c>
      <x:c r="G2651" s="7" t="n">
        <x:v>243.7</x:v>
      </x:c>
      <x:c r="H2651" s="2" t="str">
        <x:v>否</x:v>
      </x:c>
      <x:c r="I2651" s="7" t="n">
        <x:f>IF(AND(ISNUMBER(E2651),ISNUMBER(F2651)),E2651-F2651,"")</x:f>
        <x:v>-0.2999999999999545</x:v>
      </x:c>
      <x:c r="J2651" s="2" t="str">
        <x:f>IF(H2651="否","不适用",IF(AND(ISNUMBER(E2651),ISNUMBER(F2651)),IF(I2651&gt;'规则与名单'!$B$2,"是","否"),"未判定"))</x:f>
        <x:v>不适用</x:v>
      </x:c>
      <x:c r="K2651" s="2" t="str">
        <x:f>IF(J2651="是",IF(ISNUMBER(F2651),"测试日GPS","缺失"),IF(ISNUMBER(G2651),"非测试日纯氢",IF(AND(H2651="是",J2651="未判定"),IF(ISNUMBER(F2651),"测试名单无纯氢GPS","缺失"),IF(ISNUMBER(E2651),"非测试日仪表","缺失"))))</x:f>
        <x:v>非测试日纯氢</x:v>
      </x:c>
      <x:c r="L2651" s="7" t="n">
        <x:f>IF(K2651="缺失","",IF(K2651="非测试日纯氢",G2651,IF(K2651="非测试日仪表",E2651,F2651)))</x:f>
        <x:v>243.7</x:v>
      </x:c>
      <x:c r="M2651" s="2" t="n">
        <x:f>IF(K2651="缺失",1,0)</x:f>
        <x:v>0</x:v>
      </x:c>
      <x:c r="N2651" s="2" t="str">
        <x:v>车辆里程查询_20260901-20260930_1024辆_仪表里程.xlsx / Y188</x:v>
      </x:c>
      <x:c r="O2651" s="2" t="str">
        <x:v>车辆里程查询_20260901-20260930_1024辆_GPS里程.xlsx / Y194</x:v>
      </x:c>
      <x:c r="P2651" s="2" t="str">
        <x:v>车辆纯氢气里程查询_20260901-20260930_1024辆.xlsx / Y527</x:v>
      </x:c>
    </x:row>
    <x:row r="2652" ht="22" customHeight="1">
      <x:c r="A2652" s="2" t="n">
        <x:v>107</x:v>
      </x:c>
      <x:c r="B2652" s="2" t="str">
        <x:v>粤AGP9331</x:v>
      </x:c>
      <x:c r="C2652" s="2" t="str">
        <x:v>刘念念</x:v>
      </x:c>
      <x:c r="D2652" s="8" t="d">
        <x:v>2026-09-22T00:00:00.000Z</x:v>
      </x:c>
      <x:c r="E2652" s="7" t="n">
        <x:v>159.7</x:v>
      </x:c>
      <x:c r="F2652" s="7" t="n">
        <x:v>159.4</x:v>
      </x:c>
      <x:c r="G2652" s="7" t="n">
        <x:v>149.5</x:v>
      </x:c>
      <x:c r="H2652" s="2" t="str">
        <x:v>否</x:v>
      </x:c>
      <x:c r="I2652" s="7" t="n">
        <x:f>IF(AND(ISNUMBER(E2652),ISNUMBER(F2652)),E2652-F2652,"")</x:f>
        <x:v>0.29999999999998295</x:v>
      </x:c>
      <x:c r="J2652" s="2" t="str">
        <x:f>IF(H2652="否","不适用",IF(AND(ISNUMBER(E2652),ISNUMBER(F2652)),IF(I2652&gt;'规则与名单'!$B$2,"是","否"),"未判定"))</x:f>
        <x:v>不适用</x:v>
      </x:c>
      <x:c r="K2652" s="2" t="str">
        <x:f>IF(J2652="是",IF(ISNUMBER(F2652),"测试日GPS","缺失"),IF(ISNUMBER(G2652),"非测试日纯氢",IF(AND(H2652="是",J2652="未判定"),IF(ISNUMBER(F2652),"测试名单无纯氢GPS","缺失"),IF(ISNUMBER(E2652),"非测试日仪表","缺失"))))</x:f>
        <x:v>非测试日纯氢</x:v>
      </x:c>
      <x:c r="L2652" s="7" t="n">
        <x:f>IF(K2652="缺失","",IF(K2652="非测试日纯氢",G2652,IF(K2652="非测试日仪表",E2652,F2652)))</x:f>
        <x:v>149.5</x:v>
      </x:c>
      <x:c r="M2652" s="2" t="n">
        <x:f>IF(K2652="缺失",1,0)</x:f>
        <x:v>0</x:v>
      </x:c>
      <x:c r="N2652" s="2" t="str">
        <x:v>车辆里程查询_20260901-20260930_1024辆_仪表里程.xlsx / Z188</x:v>
      </x:c>
      <x:c r="O2652" s="2" t="str">
        <x:v>车辆里程查询_20260901-20260930_1024辆_GPS里程.xlsx / Z194</x:v>
      </x:c>
      <x:c r="P2652" s="2" t="str">
        <x:v>车辆纯氢气里程查询_20260901-20260930_1024辆.xlsx / Z527</x:v>
      </x:c>
    </x:row>
    <x:row r="2653" ht="22" customHeight="1">
      <x:c r="A2653" s="2" t="n">
        <x:v>107</x:v>
      </x:c>
      <x:c r="B2653" s="2" t="str">
        <x:v>粤AGP9331</x:v>
      </x:c>
      <x:c r="C2653" s="2" t="str">
        <x:v>刘念念</x:v>
      </x:c>
      <x:c r="D2653" s="8" t="d">
        <x:v>2026-09-23T00:00:00.000Z</x:v>
      </x:c>
      <x:c r="E2653" s="7" t="n">
        <x:v>249.4</x:v>
      </x:c>
      <x:c r="F2653" s="7" t="n">
        <x:v>249.9</x:v>
      </x:c>
      <x:c r="G2653" s="7" t="n">
        <x:v>244.2</x:v>
      </x:c>
      <x:c r="H2653" s="2" t="str">
        <x:v>否</x:v>
      </x:c>
      <x:c r="I2653" s="7" t="n">
        <x:f>IF(AND(ISNUMBER(E2653),ISNUMBER(F2653)),E2653-F2653,"")</x:f>
        <x:v>-0.5</x:v>
      </x:c>
      <x:c r="J2653" s="2" t="str">
        <x:f>IF(H2653="否","不适用",IF(AND(ISNUMBER(E2653),ISNUMBER(F2653)),IF(I2653&gt;'规则与名单'!$B$2,"是","否"),"未判定"))</x:f>
        <x:v>不适用</x:v>
      </x:c>
      <x:c r="K2653" s="2" t="str">
        <x:f>IF(J2653="是",IF(ISNUMBER(F2653),"测试日GPS","缺失"),IF(ISNUMBER(G2653),"非测试日纯氢",IF(AND(H2653="是",J2653="未判定"),IF(ISNUMBER(F2653),"测试名单无纯氢GPS","缺失"),IF(ISNUMBER(E2653),"非测试日仪表","缺失"))))</x:f>
        <x:v>非测试日纯氢</x:v>
      </x:c>
      <x:c r="L2653" s="7" t="n">
        <x:f>IF(K2653="缺失","",IF(K2653="非测试日纯氢",G2653,IF(K2653="非测试日仪表",E2653,F2653)))</x:f>
        <x:v>244.2</x:v>
      </x:c>
      <x:c r="M2653" s="2" t="n">
        <x:f>IF(K2653="缺失",1,0)</x:f>
        <x:v>0</x:v>
      </x:c>
      <x:c r="N2653" s="2" t="str">
        <x:v>车辆里程查询_20260901-20260930_1024辆_仪表里程.xlsx / AA188</x:v>
      </x:c>
      <x:c r="O2653" s="2" t="str">
        <x:v>车辆里程查询_20260901-20260930_1024辆_GPS里程.xlsx / AA194</x:v>
      </x:c>
      <x:c r="P2653" s="2" t="str">
        <x:v>车辆纯氢气里程查询_20260901-20260930_1024辆.xlsx / AA527</x:v>
      </x:c>
    </x:row>
    <x:row r="2654" ht="22" customHeight="1">
      <x:c r="A2654" s="2" t="n">
        <x:v>107</x:v>
      </x:c>
      <x:c r="B2654" s="2" t="str">
        <x:v>粤AGP9331</x:v>
      </x:c>
      <x:c r="C2654" s="2" t="str">
        <x:v>刘念念</x:v>
      </x:c>
      <x:c r="D2654" s="8" t="d">
        <x:v>2026-09-24T00:00:00.000Z</x:v>
      </x:c>
      <x:c r="E2654" s="7" t="n">
        <x:v>84.7</x:v>
      </x:c>
      <x:c r="F2654" s="7" t="n">
        <x:v>90</x:v>
      </x:c>
      <x:c r="G2654" s="7" t="n">
        <x:v>82.3</x:v>
      </x:c>
      <x:c r="H2654" s="2" t="str">
        <x:v>否</x:v>
      </x:c>
      <x:c r="I2654" s="7" t="n">
        <x:f>IF(AND(ISNUMBER(E2654),ISNUMBER(F2654)),E2654-F2654,"")</x:f>
        <x:v>-5.299999999999997</x:v>
      </x:c>
      <x:c r="J2654" s="2" t="str">
        <x:f>IF(H2654="否","不适用",IF(AND(ISNUMBER(E2654),ISNUMBER(F2654)),IF(I2654&gt;'规则与名单'!$B$2,"是","否"),"未判定"))</x:f>
        <x:v>不适用</x:v>
      </x:c>
      <x:c r="K2654" s="2" t="str">
        <x:f>IF(J2654="是",IF(ISNUMBER(F2654),"测试日GPS","缺失"),IF(ISNUMBER(G2654),"非测试日纯氢",IF(AND(H2654="是",J2654="未判定"),IF(ISNUMBER(F2654),"测试名单无纯氢GPS","缺失"),IF(ISNUMBER(E2654),"非测试日仪表","缺失"))))</x:f>
        <x:v>非测试日纯氢</x:v>
      </x:c>
      <x:c r="L2654" s="7" t="n">
        <x:f>IF(K2654="缺失","",IF(K2654="非测试日纯氢",G2654,IF(K2654="非测试日仪表",E2654,F2654)))</x:f>
        <x:v>82.3</x:v>
      </x:c>
      <x:c r="M2654" s="2" t="n">
        <x:f>IF(K2654="缺失",1,0)</x:f>
        <x:v>0</x:v>
      </x:c>
      <x:c r="N2654" s="2" t="str">
        <x:v>车辆里程查询_20260901-20260930_1024辆_仪表里程.xlsx / AB188</x:v>
      </x:c>
      <x:c r="O2654" s="2" t="str">
        <x:v>车辆里程查询_20260901-20260930_1024辆_GPS里程.xlsx / AB194</x:v>
      </x:c>
      <x:c r="P2654" s="2" t="str">
        <x:v>车辆纯氢气里程查询_20260901-20260930_1024辆.xlsx / AB527</x:v>
      </x:c>
    </x:row>
    <x:row r="2655" ht="22" customHeight="1">
      <x:c r="A2655" s="2" t="n">
        <x:v>107</x:v>
      </x:c>
      <x:c r="B2655" s="2" t="str">
        <x:v>粤AGP9331</x:v>
      </x:c>
      <x:c r="C2655" s="2" t="str">
        <x:v>刘念念</x:v>
      </x:c>
      <x:c r="D2655" s="8" t="d">
        <x:v>2026-09-25T00:00:00.000Z</x:v>
      </x:c>
      <x:c r="E2655" s="7"/>
      <x:c r="F2655" s="7" t="n">
        <x:v>0</x:v>
      </x:c>
      <x:c r="G2655" s="7"/>
      <x:c r="H2655" s="2" t="str">
        <x:v>否</x:v>
      </x:c>
      <x:c r="I2655" s="7" t="str">
        <x:f>IF(AND(ISNUMBER(E2655),ISNUMBER(F2655)),E2655-F2655,"")</x:f>
      </x:c>
      <x:c r="J2655" s="2" t="str">
        <x:f>IF(H2655="否","不适用",IF(AND(ISNUMBER(E2655),ISNUMBER(F2655)),IF(I2655&gt;'规则与名单'!$B$2,"是","否"),"未判定"))</x:f>
        <x:v>不适用</x:v>
      </x:c>
      <x:c r="K2655" s="2" t="str">
        <x:f>IF(J2655="是",IF(ISNUMBER(F2655),"测试日GPS","缺失"),IF(ISNUMBER(G2655),"非测试日纯氢",IF(AND(H2655="是",J2655="未判定"),IF(ISNUMBER(F2655),"测试名单无纯氢GPS","缺失"),IF(ISNUMBER(E2655),"非测试日仪表","缺失"))))</x:f>
        <x:v>缺失</x:v>
      </x:c>
      <x:c r="L2655" s="7" t="str">
        <x:f>IF(K2655="缺失","",IF(K2655="非测试日纯氢",G2655,IF(K2655="非测试日仪表",E2655,F2655)))</x:f>
      </x:c>
      <x:c r="M2655" s="2" t="n">
        <x:f>IF(K2655="缺失",1,0)</x:f>
        <x:v>1</x:v>
      </x:c>
      <x:c r="N2655" s="2" t="str">
        <x:v>车辆里程查询_20260901-20260930_1024辆_仪表里程.xlsx / AC188</x:v>
      </x:c>
      <x:c r="O2655" s="2" t="str">
        <x:v>车辆里程查询_20260901-20260930_1024辆_GPS里程.xlsx / AC194</x:v>
      </x:c>
      <x:c r="P2655" s="2" t="str">
        <x:v>车辆纯氢气里程查询_20260901-20260930_1024辆.xlsx / AC527</x:v>
      </x:c>
    </x:row>
    <x:row r="2656" ht="22" customHeight="1">
      <x:c r="A2656" s="2" t="n">
        <x:v>107</x:v>
      </x:c>
      <x:c r="B2656" s="2" t="str">
        <x:v>粤AGP9331</x:v>
      </x:c>
      <x:c r="C2656" s="2" t="str">
        <x:v>刘念念</x:v>
      </x:c>
      <x:c r="D2656" s="8" t="d">
        <x:v>2026-09-26T00:00:00.000Z</x:v>
      </x:c>
      <x:c r="E2656" s="7"/>
      <x:c r="F2656" s="7" t="n">
        <x:v>0</x:v>
      </x:c>
      <x:c r="G2656" s="7"/>
      <x:c r="H2656" s="2" t="str">
        <x:v>否</x:v>
      </x:c>
      <x:c r="I2656" s="7" t="str">
        <x:f>IF(AND(ISNUMBER(E2656),ISNUMBER(F2656)),E2656-F2656,"")</x:f>
      </x:c>
      <x:c r="J2656" s="2" t="str">
        <x:f>IF(H2656="否","不适用",IF(AND(ISNUMBER(E2656),ISNUMBER(F2656)),IF(I2656&gt;'规则与名单'!$B$2,"是","否"),"未判定"))</x:f>
        <x:v>不适用</x:v>
      </x:c>
      <x:c r="K2656" s="2" t="str">
        <x:f>IF(J2656="是",IF(ISNUMBER(F2656),"测试日GPS","缺失"),IF(ISNUMBER(G2656),"非测试日纯氢",IF(AND(H2656="是",J2656="未判定"),IF(ISNUMBER(F2656),"测试名单无纯氢GPS","缺失"),IF(ISNUMBER(E2656),"非测试日仪表","缺失"))))</x:f>
        <x:v>缺失</x:v>
      </x:c>
      <x:c r="L2656" s="7" t="str">
        <x:f>IF(K2656="缺失","",IF(K2656="非测试日纯氢",G2656,IF(K2656="非测试日仪表",E2656,F2656)))</x:f>
      </x:c>
      <x:c r="M2656" s="2" t="n">
        <x:f>IF(K2656="缺失",1,0)</x:f>
        <x:v>1</x:v>
      </x:c>
      <x:c r="N2656" s="2" t="str">
        <x:v>车辆里程查询_20260901-20260930_1024辆_仪表里程.xlsx / AD188</x:v>
      </x:c>
      <x:c r="O2656" s="2" t="str">
        <x:v>车辆里程查询_20260901-20260930_1024辆_GPS里程.xlsx / AD194</x:v>
      </x:c>
      <x:c r="P2656" s="2" t="str">
        <x:v>车辆纯氢气里程查询_20260901-20260930_1024辆.xlsx / AD527</x:v>
      </x:c>
    </x:row>
    <x:row r="2657" ht="22" customHeight="1">
      <x:c r="A2657" s="2" t="n">
        <x:v>107</x:v>
      </x:c>
      <x:c r="B2657" s="2" t="str">
        <x:v>粤AGP9331</x:v>
      </x:c>
      <x:c r="C2657" s="2" t="str">
        <x:v>刘念念</x:v>
      </x:c>
      <x:c r="D2657" s="8" t="d">
        <x:v>2026-09-27T00:00:00.000Z</x:v>
      </x:c>
      <x:c r="E2657" s="7" t="n">
        <x:v>32.1</x:v>
      </x:c>
      <x:c r="F2657" s="7" t="n">
        <x:v>29.7</x:v>
      </x:c>
      <x:c r="G2657" s="7" t="n">
        <x:v>30</x:v>
      </x:c>
      <x:c r="H2657" s="2" t="str">
        <x:v>否</x:v>
      </x:c>
      <x:c r="I2657" s="7" t="n">
        <x:f>IF(AND(ISNUMBER(E2657),ISNUMBER(F2657)),E2657-F2657,"")</x:f>
        <x:v>2.400000000000002</x:v>
      </x:c>
      <x:c r="J2657" s="2" t="str">
        <x:f>IF(H2657="否","不适用",IF(AND(ISNUMBER(E2657),ISNUMBER(F2657)),IF(I2657&gt;'规则与名单'!$B$2,"是","否"),"未判定"))</x:f>
        <x:v>不适用</x:v>
      </x:c>
      <x:c r="K2657" s="2" t="str">
        <x:f>IF(J2657="是",IF(ISNUMBER(F2657),"测试日GPS","缺失"),IF(ISNUMBER(G2657),"非测试日纯氢",IF(AND(H2657="是",J2657="未判定"),IF(ISNUMBER(F2657),"测试名单无纯氢GPS","缺失"),IF(ISNUMBER(E2657),"非测试日仪表","缺失"))))</x:f>
        <x:v>非测试日纯氢</x:v>
      </x:c>
      <x:c r="L2657" s="7" t="n">
        <x:f>IF(K2657="缺失","",IF(K2657="非测试日纯氢",G2657,IF(K2657="非测试日仪表",E2657,F2657)))</x:f>
        <x:v>30</x:v>
      </x:c>
      <x:c r="M2657" s="2" t="n">
        <x:f>IF(K2657="缺失",1,0)</x:f>
        <x:v>0</x:v>
      </x:c>
      <x:c r="N2657" s="2" t="str">
        <x:v>车辆里程查询_20260901-20260930_1024辆_仪表里程.xlsx / AE188</x:v>
      </x:c>
      <x:c r="O2657" s="2" t="str">
        <x:v>车辆里程查询_20260901-20260930_1024辆_GPS里程.xlsx / AE194</x:v>
      </x:c>
      <x:c r="P2657" s="2" t="str">
        <x:v>车辆纯氢气里程查询_20260901-20260930_1024辆.xlsx / AE527</x:v>
      </x:c>
    </x:row>
    <x:row r="2658" ht="22" customHeight="1">
      <x:c r="A2658" s="2" t="n">
        <x:v>107</x:v>
      </x:c>
      <x:c r="B2658" s="2" t="str">
        <x:v>粤AGP9331</x:v>
      </x:c>
      <x:c r="C2658" s="2" t="str">
        <x:v>刘念念</x:v>
      </x:c>
      <x:c r="D2658" s="8" t="d">
        <x:v>2026-09-28T00:00:00.000Z</x:v>
      </x:c>
      <x:c r="E2658" s="7" t="n">
        <x:v>216.7</x:v>
      </x:c>
      <x:c r="F2658" s="7" t="n">
        <x:v>217.8</x:v>
      </x:c>
      <x:c r="G2658" s="7" t="n">
        <x:v>201.5</x:v>
      </x:c>
      <x:c r="H2658" s="2" t="str">
        <x:v>否</x:v>
      </x:c>
      <x:c r="I2658" s="7" t="n">
        <x:f>IF(AND(ISNUMBER(E2658),ISNUMBER(F2658)),E2658-F2658,"")</x:f>
        <x:v>-1.1000000000000227</x:v>
      </x:c>
      <x:c r="J2658" s="2" t="str">
        <x:f>IF(H2658="否","不适用",IF(AND(ISNUMBER(E2658),ISNUMBER(F2658)),IF(I2658&gt;'规则与名单'!$B$2,"是","否"),"未判定"))</x:f>
        <x:v>不适用</x:v>
      </x:c>
      <x:c r="K2658" s="2" t="str">
        <x:f>IF(J2658="是",IF(ISNUMBER(F2658),"测试日GPS","缺失"),IF(ISNUMBER(G2658),"非测试日纯氢",IF(AND(H2658="是",J2658="未判定"),IF(ISNUMBER(F2658),"测试名单无纯氢GPS","缺失"),IF(ISNUMBER(E2658),"非测试日仪表","缺失"))))</x:f>
        <x:v>非测试日纯氢</x:v>
      </x:c>
      <x:c r="L2658" s="7" t="n">
        <x:f>IF(K2658="缺失","",IF(K2658="非测试日纯氢",G2658,IF(K2658="非测试日仪表",E2658,F2658)))</x:f>
        <x:v>201.5</x:v>
      </x:c>
      <x:c r="M2658" s="2" t="n">
        <x:f>IF(K2658="缺失",1,0)</x:f>
        <x:v>0</x:v>
      </x:c>
      <x:c r="N2658" s="2" t="str">
        <x:v>车辆里程查询_20260901-20260930_1024辆_仪表里程.xlsx / AF188</x:v>
      </x:c>
      <x:c r="O2658" s="2" t="str">
        <x:v>车辆里程查询_20260901-20260930_1024辆_GPS里程.xlsx / AF194</x:v>
      </x:c>
      <x:c r="P2658" s="2" t="str">
        <x:v>车辆纯氢气里程查询_20260901-20260930_1024辆.xlsx / AF527</x:v>
      </x:c>
    </x:row>
    <x:row r="2659" ht="22" customHeight="1">
      <x:c r="A2659" s="2" t="n">
        <x:v>107</x:v>
      </x:c>
      <x:c r="B2659" s="2" t="str">
        <x:v>粤AGP9331</x:v>
      </x:c>
      <x:c r="C2659" s="2" t="str">
        <x:v>刘念念</x:v>
      </x:c>
      <x:c r="D2659" s="8" t="d">
        <x:v>2026-09-29T00:00:00.000Z</x:v>
      </x:c>
      <x:c r="E2659" s="7" t="n">
        <x:v>235.8</x:v>
      </x:c>
      <x:c r="F2659" s="7" t="n">
        <x:v>237.1</x:v>
      </x:c>
      <x:c r="G2659" s="7" t="n">
        <x:v>235.7</x:v>
      </x:c>
      <x:c r="H2659" s="2" t="str">
        <x:v>否</x:v>
      </x:c>
      <x:c r="I2659" s="7" t="n">
        <x:f>IF(AND(ISNUMBER(E2659),ISNUMBER(F2659)),E2659-F2659,"")</x:f>
        <x:v>-1.299999999999983</x:v>
      </x:c>
      <x:c r="J2659" s="2" t="str">
        <x:f>IF(H2659="否","不适用",IF(AND(ISNUMBER(E2659),ISNUMBER(F2659)),IF(I2659&gt;'规则与名单'!$B$2,"是","否"),"未判定"))</x:f>
        <x:v>不适用</x:v>
      </x:c>
      <x:c r="K2659" s="2" t="str">
        <x:f>IF(J2659="是",IF(ISNUMBER(F2659),"测试日GPS","缺失"),IF(ISNUMBER(G2659),"非测试日纯氢",IF(AND(H2659="是",J2659="未判定"),IF(ISNUMBER(F2659),"测试名单无纯氢GPS","缺失"),IF(ISNUMBER(E2659),"非测试日仪表","缺失"))))</x:f>
        <x:v>非测试日纯氢</x:v>
      </x:c>
      <x:c r="L2659" s="7" t="n">
        <x:f>IF(K2659="缺失","",IF(K2659="非测试日纯氢",G2659,IF(K2659="非测试日仪表",E2659,F2659)))</x:f>
        <x:v>235.7</x:v>
      </x:c>
      <x:c r="M2659" s="2" t="n">
        <x:f>IF(K2659="缺失",1,0)</x:f>
        <x:v>0</x:v>
      </x:c>
      <x:c r="N2659" s="2" t="str">
        <x:v>车辆里程查询_20260901-20260930_1024辆_仪表里程.xlsx / AG188</x:v>
      </x:c>
      <x:c r="O2659" s="2" t="str">
        <x:v>车辆里程查询_20260901-20260930_1024辆_GPS里程.xlsx / AG194</x:v>
      </x:c>
      <x:c r="P2659" s="2" t="str">
        <x:v>车辆纯氢气里程查询_20260901-20260930_1024辆.xlsx / AG527</x:v>
      </x:c>
    </x:row>
    <x:row r="2660" ht="22" customHeight="1">
      <x:c r="A2660" s="2" t="n">
        <x:v>107</x:v>
      </x:c>
      <x:c r="B2660" s="2" t="str">
        <x:v>粤AGP9331</x:v>
      </x:c>
      <x:c r="C2660" s="2" t="str">
        <x:v>刘念念</x:v>
      </x:c>
      <x:c r="D2660" s="8" t="d">
        <x:v>2026-09-30T00:00:00.000Z</x:v>
      </x:c>
      <x:c r="E2660" s="7" t="n">
        <x:v>250.1</x:v>
      </x:c>
      <x:c r="F2660" s="7" t="n">
        <x:v>250.4</x:v>
      </x:c>
      <x:c r="G2660" s="7" t="n">
        <x:v>250.1</x:v>
      </x:c>
      <x:c r="H2660" s="2" t="str">
        <x:v>否</x:v>
      </x:c>
      <x:c r="I2660" s="7" t="n">
        <x:f>IF(AND(ISNUMBER(E2660),ISNUMBER(F2660)),E2660-F2660,"")</x:f>
        <x:v>-0.30000000000001137</x:v>
      </x:c>
      <x:c r="J2660" s="2" t="str">
        <x:f>IF(H2660="否","不适用",IF(AND(ISNUMBER(E2660),ISNUMBER(F2660)),IF(I2660&gt;'规则与名单'!$B$2,"是","否"),"未判定"))</x:f>
        <x:v>不适用</x:v>
      </x:c>
      <x:c r="K2660" s="2" t="str">
        <x:f>IF(J2660="是",IF(ISNUMBER(F2660),"测试日GPS","缺失"),IF(ISNUMBER(G2660),"非测试日纯氢",IF(AND(H2660="是",J2660="未判定"),IF(ISNUMBER(F2660),"测试名单无纯氢GPS","缺失"),IF(ISNUMBER(E2660),"非测试日仪表","缺失"))))</x:f>
        <x:v>非测试日纯氢</x:v>
      </x:c>
      <x:c r="L2660" s="7" t="n">
        <x:f>IF(K2660="缺失","",IF(K2660="非测试日纯氢",G2660,IF(K2660="非测试日仪表",E2660,F2660)))</x:f>
        <x:v>250.1</x:v>
      </x:c>
      <x:c r="M2660" s="2" t="n">
        <x:f>IF(K2660="缺失",1,0)</x:f>
        <x:v>0</x:v>
      </x:c>
      <x:c r="N2660" s="2" t="str">
        <x:v>车辆里程查询_20260901-20260930_1024辆_仪表里程.xlsx / AH188</x:v>
      </x:c>
      <x:c r="O2660" s="2" t="str">
        <x:v>车辆里程查询_20260901-20260930_1024辆_GPS里程.xlsx / AH194</x:v>
      </x:c>
      <x:c r="P2660" s="2" t="str">
        <x:v>车辆纯氢气里程查询_20260901-20260930_1024辆.xlsx / AH527</x:v>
      </x:c>
    </x:row>
    <x:row r="2661" ht="22" customHeight="1">
      <x:c r="A2661" s="2" t="n">
        <x:v>108</x:v>
      </x:c>
      <x:c r="B2661" s="2" t="str">
        <x:v>粤AGP9713</x:v>
      </x:c>
      <x:c r="C2661" s="2" t="str">
        <x:v>刘念念</x:v>
      </x:c>
      <x:c r="D2661" s="8" t="d">
        <x:v>2026-09-01T00:00:00.000Z</x:v>
      </x:c>
      <x:c r="E2661" s="7" t="n">
        <x:v>301.7</x:v>
      </x:c>
      <x:c r="F2661" s="7" t="n">
        <x:v>304.8</x:v>
      </x:c>
      <x:c r="G2661" s="7" t="n">
        <x:v>300.7</x:v>
      </x:c>
      <x:c r="H2661" s="2" t="str">
        <x:v>否</x:v>
      </x:c>
      <x:c r="I2661" s="7" t="n">
        <x:f>IF(AND(ISNUMBER(E2661),ISNUMBER(F2661)),E2661-F2661,"")</x:f>
        <x:v>-3.1000000000000227</x:v>
      </x:c>
      <x:c r="J2661" s="2" t="str">
        <x:f>IF(H2661="否","不适用",IF(AND(ISNUMBER(E2661),ISNUMBER(F2661)),IF(I2661&gt;'规则与名单'!$B$2,"是","否"),"未判定"))</x:f>
        <x:v>不适用</x:v>
      </x:c>
      <x:c r="K2661" s="2" t="str">
        <x:f>IF(J2661="是",IF(ISNUMBER(F2661),"测试日GPS","缺失"),IF(ISNUMBER(G2661),"非测试日纯氢",IF(AND(H2661="是",J2661="未判定"),IF(ISNUMBER(F2661),"测试名单无纯氢GPS","缺失"),IF(ISNUMBER(E2661),"非测试日仪表","缺失"))))</x:f>
        <x:v>非测试日纯氢</x:v>
      </x:c>
      <x:c r="L2661" s="7" t="n">
        <x:f>IF(K2661="缺失","",IF(K2661="非测试日纯氢",G2661,IF(K2661="非测试日仪表",E2661,F2661)))</x:f>
        <x:v>300.7</x:v>
      </x:c>
      <x:c r="M2661" s="2" t="n">
        <x:f>IF(K2661="缺失",1,0)</x:f>
        <x:v>0</x:v>
      </x:c>
      <x:c r="N2661" s="2" t="str">
        <x:v>车辆里程查询_20260901-20260930_1024辆_仪表里程.xlsx / E500</x:v>
      </x:c>
      <x:c r="O2661" s="2" t="str">
        <x:v>车辆里程查询_20260901-20260930_1024辆_GPS里程.xlsx / E500</x:v>
      </x:c>
      <x:c r="P2661" s="2" t="str">
        <x:v>车辆纯氢气里程查询_20260901-20260930_1024辆.xlsx / E596</x:v>
      </x:c>
    </x:row>
    <x:row r="2662" ht="22" customHeight="1">
      <x:c r="A2662" s="2" t="n">
        <x:v>108</x:v>
      </x:c>
      <x:c r="B2662" s="2" t="str">
        <x:v>粤AGP9713</x:v>
      </x:c>
      <x:c r="C2662" s="2" t="str">
        <x:v>刘念念</x:v>
      </x:c>
      <x:c r="D2662" s="8" t="d">
        <x:v>2026-09-02T00:00:00.000Z</x:v>
      </x:c>
      <x:c r="E2662" s="7" t="n">
        <x:v>301.7</x:v>
      </x:c>
      <x:c r="F2662" s="7" t="n">
        <x:v>304.1</x:v>
      </x:c>
      <x:c r="G2662" s="7" t="n">
        <x:v>296.1</x:v>
      </x:c>
      <x:c r="H2662" s="2" t="str">
        <x:v>否</x:v>
      </x:c>
      <x:c r="I2662" s="7" t="n">
        <x:f>IF(AND(ISNUMBER(E2662),ISNUMBER(F2662)),E2662-F2662,"")</x:f>
        <x:v>-2.400000000000034</x:v>
      </x:c>
      <x:c r="J2662" s="2" t="str">
        <x:f>IF(H2662="否","不适用",IF(AND(ISNUMBER(E2662),ISNUMBER(F2662)),IF(I2662&gt;'规则与名单'!$B$2,"是","否"),"未判定"))</x:f>
        <x:v>不适用</x:v>
      </x:c>
      <x:c r="K2662" s="2" t="str">
        <x:f>IF(J2662="是",IF(ISNUMBER(F2662),"测试日GPS","缺失"),IF(ISNUMBER(G2662),"非测试日纯氢",IF(AND(H2662="是",J2662="未判定"),IF(ISNUMBER(F2662),"测试名单无纯氢GPS","缺失"),IF(ISNUMBER(E2662),"非测试日仪表","缺失"))))</x:f>
        <x:v>非测试日纯氢</x:v>
      </x:c>
      <x:c r="L2662" s="7" t="n">
        <x:f>IF(K2662="缺失","",IF(K2662="非测试日纯氢",G2662,IF(K2662="非测试日仪表",E2662,F2662)))</x:f>
        <x:v>296.1</x:v>
      </x:c>
      <x:c r="M2662" s="2" t="n">
        <x:f>IF(K2662="缺失",1,0)</x:f>
        <x:v>0</x:v>
      </x:c>
      <x:c r="N2662" s="2" t="str">
        <x:v>车辆里程查询_20260901-20260930_1024辆_仪表里程.xlsx / F500</x:v>
      </x:c>
      <x:c r="O2662" s="2" t="str">
        <x:v>车辆里程查询_20260901-20260930_1024辆_GPS里程.xlsx / F500</x:v>
      </x:c>
      <x:c r="P2662" s="2" t="str">
        <x:v>车辆纯氢气里程查询_20260901-20260930_1024辆.xlsx / F596</x:v>
      </x:c>
    </x:row>
    <x:row r="2663" ht="22" customHeight="1">
      <x:c r="A2663" s="2" t="n">
        <x:v>108</x:v>
      </x:c>
      <x:c r="B2663" s="2" t="str">
        <x:v>粤AGP9713</x:v>
      </x:c>
      <x:c r="C2663" s="2" t="str">
        <x:v>刘念念</x:v>
      </x:c>
      <x:c r="D2663" s="8" t="d">
        <x:v>2026-09-03T00:00:00.000Z</x:v>
      </x:c>
      <x:c r="E2663" s="7" t="n">
        <x:v>262.3</x:v>
      </x:c>
      <x:c r="F2663" s="7" t="n">
        <x:v>264.4</x:v>
      </x:c>
      <x:c r="G2663" s="7" t="n">
        <x:v>259.5</x:v>
      </x:c>
      <x:c r="H2663" s="2" t="str">
        <x:v>否</x:v>
      </x:c>
      <x:c r="I2663" s="7" t="n">
        <x:f>IF(AND(ISNUMBER(E2663),ISNUMBER(F2663)),E2663-F2663,"")</x:f>
        <x:v>-2.099999999999966</x:v>
      </x:c>
      <x:c r="J2663" s="2" t="str">
        <x:f>IF(H2663="否","不适用",IF(AND(ISNUMBER(E2663),ISNUMBER(F2663)),IF(I2663&gt;'规则与名单'!$B$2,"是","否"),"未判定"))</x:f>
        <x:v>不适用</x:v>
      </x:c>
      <x:c r="K2663" s="2" t="str">
        <x:f>IF(J2663="是",IF(ISNUMBER(F2663),"测试日GPS","缺失"),IF(ISNUMBER(G2663),"非测试日纯氢",IF(AND(H2663="是",J2663="未判定"),IF(ISNUMBER(F2663),"测试名单无纯氢GPS","缺失"),IF(ISNUMBER(E2663),"非测试日仪表","缺失"))))</x:f>
        <x:v>非测试日纯氢</x:v>
      </x:c>
      <x:c r="L2663" s="7" t="n">
        <x:f>IF(K2663="缺失","",IF(K2663="非测试日纯氢",G2663,IF(K2663="非测试日仪表",E2663,F2663)))</x:f>
        <x:v>259.5</x:v>
      </x:c>
      <x:c r="M2663" s="2" t="n">
        <x:f>IF(K2663="缺失",1,0)</x:f>
        <x:v>0</x:v>
      </x:c>
      <x:c r="N2663" s="2" t="str">
        <x:v>车辆里程查询_20260901-20260930_1024辆_仪表里程.xlsx / G500</x:v>
      </x:c>
      <x:c r="O2663" s="2" t="str">
        <x:v>车辆里程查询_20260901-20260930_1024辆_GPS里程.xlsx / G500</x:v>
      </x:c>
      <x:c r="P2663" s="2" t="str">
        <x:v>车辆纯氢气里程查询_20260901-20260930_1024辆.xlsx / G596</x:v>
      </x:c>
    </x:row>
    <x:row r="2664" ht="22" customHeight="1">
      <x:c r="A2664" s="2" t="n">
        <x:v>108</x:v>
      </x:c>
      <x:c r="B2664" s="2" t="str">
        <x:v>粤AGP9713</x:v>
      </x:c>
      <x:c r="C2664" s="2" t="str">
        <x:v>刘念念</x:v>
      </x:c>
      <x:c r="D2664" s="8" t="d">
        <x:v>2026-09-04T00:00:00.000Z</x:v>
      </x:c>
      <x:c r="E2664" s="7" t="n">
        <x:v>262.3</x:v>
      </x:c>
      <x:c r="F2664" s="7" t="n">
        <x:v>265.2</x:v>
      </x:c>
      <x:c r="G2664" s="7" t="n">
        <x:v>261.4</x:v>
      </x:c>
      <x:c r="H2664" s="2" t="str">
        <x:v>否</x:v>
      </x:c>
      <x:c r="I2664" s="7" t="n">
        <x:f>IF(AND(ISNUMBER(E2664),ISNUMBER(F2664)),E2664-F2664,"")</x:f>
        <x:v>-2.8999999999999773</x:v>
      </x:c>
      <x:c r="J2664" s="2" t="str">
        <x:f>IF(H2664="否","不适用",IF(AND(ISNUMBER(E2664),ISNUMBER(F2664)),IF(I2664&gt;'规则与名单'!$B$2,"是","否"),"未判定"))</x:f>
        <x:v>不适用</x:v>
      </x:c>
      <x:c r="K2664" s="2" t="str">
        <x:f>IF(J2664="是",IF(ISNUMBER(F2664),"测试日GPS","缺失"),IF(ISNUMBER(G2664),"非测试日纯氢",IF(AND(H2664="是",J2664="未判定"),IF(ISNUMBER(F2664),"测试名单无纯氢GPS","缺失"),IF(ISNUMBER(E2664),"非测试日仪表","缺失"))))</x:f>
        <x:v>非测试日纯氢</x:v>
      </x:c>
      <x:c r="L2664" s="7" t="n">
        <x:f>IF(K2664="缺失","",IF(K2664="非测试日纯氢",G2664,IF(K2664="非测试日仪表",E2664,F2664)))</x:f>
        <x:v>261.4</x:v>
      </x:c>
      <x:c r="M2664" s="2" t="n">
        <x:f>IF(K2664="缺失",1,0)</x:f>
        <x:v>0</x:v>
      </x:c>
      <x:c r="N2664" s="2" t="str">
        <x:v>车辆里程查询_20260901-20260930_1024辆_仪表里程.xlsx / H500</x:v>
      </x:c>
      <x:c r="O2664" s="2" t="str">
        <x:v>车辆里程查询_20260901-20260930_1024辆_GPS里程.xlsx / H500</x:v>
      </x:c>
      <x:c r="P2664" s="2" t="str">
        <x:v>车辆纯氢气里程查询_20260901-20260930_1024辆.xlsx / H596</x:v>
      </x:c>
    </x:row>
    <x:row r="2665" ht="22" customHeight="1">
      <x:c r="A2665" s="2" t="n">
        <x:v>108</x:v>
      </x:c>
      <x:c r="B2665" s="2" t="str">
        <x:v>粤AGP9713</x:v>
      </x:c>
      <x:c r="C2665" s="2" t="str">
        <x:v>刘念念</x:v>
      </x:c>
      <x:c r="D2665" s="8" t="d">
        <x:v>2026-09-05T00:00:00.000Z</x:v>
      </x:c>
      <x:c r="E2665" s="7" t="n">
        <x:v>262.2</x:v>
      </x:c>
      <x:c r="F2665" s="7" t="n">
        <x:v>264.9</x:v>
      </x:c>
      <x:c r="G2665" s="7" t="n">
        <x:v>259.4</x:v>
      </x:c>
      <x:c r="H2665" s="2" t="str">
        <x:v>否</x:v>
      </x:c>
      <x:c r="I2665" s="7" t="n">
        <x:f>IF(AND(ISNUMBER(E2665),ISNUMBER(F2665)),E2665-F2665,"")</x:f>
        <x:v>-2.6999999999999886</x:v>
      </x:c>
      <x:c r="J2665" s="2" t="str">
        <x:f>IF(H2665="否","不适用",IF(AND(ISNUMBER(E2665),ISNUMBER(F2665)),IF(I2665&gt;'规则与名单'!$B$2,"是","否"),"未判定"))</x:f>
        <x:v>不适用</x:v>
      </x:c>
      <x:c r="K2665" s="2" t="str">
        <x:f>IF(J2665="是",IF(ISNUMBER(F2665),"测试日GPS","缺失"),IF(ISNUMBER(G2665),"非测试日纯氢",IF(AND(H2665="是",J2665="未判定"),IF(ISNUMBER(F2665),"测试名单无纯氢GPS","缺失"),IF(ISNUMBER(E2665),"非测试日仪表","缺失"))))</x:f>
        <x:v>非测试日纯氢</x:v>
      </x:c>
      <x:c r="L2665" s="7" t="n">
        <x:f>IF(K2665="缺失","",IF(K2665="非测试日纯氢",G2665,IF(K2665="非测试日仪表",E2665,F2665)))</x:f>
        <x:v>259.4</x:v>
      </x:c>
      <x:c r="M2665" s="2" t="n">
        <x:f>IF(K2665="缺失",1,0)</x:f>
        <x:v>0</x:v>
      </x:c>
      <x:c r="N2665" s="2" t="str">
        <x:v>车辆里程查询_20260901-20260930_1024辆_仪表里程.xlsx / I500</x:v>
      </x:c>
      <x:c r="O2665" s="2" t="str">
        <x:v>车辆里程查询_20260901-20260930_1024辆_GPS里程.xlsx / I500</x:v>
      </x:c>
      <x:c r="P2665" s="2" t="str">
        <x:v>车辆纯氢气里程查询_20260901-20260930_1024辆.xlsx / I596</x:v>
      </x:c>
    </x:row>
    <x:row r="2666" ht="22" customHeight="1">
      <x:c r="A2666" s="2" t="n">
        <x:v>108</x:v>
      </x:c>
      <x:c r="B2666" s="2" t="str">
        <x:v>粤AGP9713</x:v>
      </x:c>
      <x:c r="C2666" s="2" t="str">
        <x:v>刘念念</x:v>
      </x:c>
      <x:c r="D2666" s="8" t="d">
        <x:v>2026-09-06T00:00:00.000Z</x:v>
      </x:c>
      <x:c r="E2666" s="7" t="n">
        <x:v>267.2</x:v>
      </x:c>
      <x:c r="F2666" s="7" t="n">
        <x:v>269.8</x:v>
      </x:c>
      <x:c r="G2666" s="7" t="n">
        <x:v>266.5</x:v>
      </x:c>
      <x:c r="H2666" s="2" t="str">
        <x:v>否</x:v>
      </x:c>
      <x:c r="I2666" s="7" t="n">
        <x:f>IF(AND(ISNUMBER(E2666),ISNUMBER(F2666)),E2666-F2666,"")</x:f>
        <x:v>-2.6000000000000227</x:v>
      </x:c>
      <x:c r="J2666" s="2" t="str">
        <x:f>IF(H2666="否","不适用",IF(AND(ISNUMBER(E2666),ISNUMBER(F2666)),IF(I2666&gt;'规则与名单'!$B$2,"是","否"),"未判定"))</x:f>
        <x:v>不适用</x:v>
      </x:c>
      <x:c r="K2666" s="2" t="str">
        <x:f>IF(J2666="是",IF(ISNUMBER(F2666),"测试日GPS","缺失"),IF(ISNUMBER(G2666),"非测试日纯氢",IF(AND(H2666="是",J2666="未判定"),IF(ISNUMBER(F2666),"测试名单无纯氢GPS","缺失"),IF(ISNUMBER(E2666),"非测试日仪表","缺失"))))</x:f>
        <x:v>非测试日纯氢</x:v>
      </x:c>
      <x:c r="L2666" s="7" t="n">
        <x:f>IF(K2666="缺失","",IF(K2666="非测试日纯氢",G2666,IF(K2666="非测试日仪表",E2666,F2666)))</x:f>
        <x:v>266.5</x:v>
      </x:c>
      <x:c r="M2666" s="2" t="n">
        <x:f>IF(K2666="缺失",1,0)</x:f>
        <x:v>0</x:v>
      </x:c>
      <x:c r="N2666" s="2" t="str">
        <x:v>车辆里程查询_20260901-20260930_1024辆_仪表里程.xlsx / J500</x:v>
      </x:c>
      <x:c r="O2666" s="2" t="str">
        <x:v>车辆里程查询_20260901-20260930_1024辆_GPS里程.xlsx / J500</x:v>
      </x:c>
      <x:c r="P2666" s="2" t="str">
        <x:v>车辆纯氢气里程查询_20260901-20260930_1024辆.xlsx / J596</x:v>
      </x:c>
    </x:row>
    <x:row r="2667" ht="22" customHeight="1">
      <x:c r="A2667" s="2" t="n">
        <x:v>108</x:v>
      </x:c>
      <x:c r="B2667" s="2" t="str">
        <x:v>粤AGP9713</x:v>
      </x:c>
      <x:c r="C2667" s="2" t="str">
        <x:v>刘念念</x:v>
      </x:c>
      <x:c r="D2667" s="8" t="d">
        <x:v>2026-09-07T00:00:00.000Z</x:v>
      </x:c>
      <x:c r="E2667" s="7" t="n">
        <x:v>262.2</x:v>
      </x:c>
      <x:c r="F2667" s="7" t="n">
        <x:v>264.8</x:v>
      </x:c>
      <x:c r="G2667" s="7" t="n">
        <x:v>257.1</x:v>
      </x:c>
      <x:c r="H2667" s="2" t="str">
        <x:v>否</x:v>
      </x:c>
      <x:c r="I2667" s="7" t="n">
        <x:f>IF(AND(ISNUMBER(E2667),ISNUMBER(F2667)),E2667-F2667,"")</x:f>
        <x:v>-2.6000000000000227</x:v>
      </x:c>
      <x:c r="J2667" s="2" t="str">
        <x:f>IF(H2667="否","不适用",IF(AND(ISNUMBER(E2667),ISNUMBER(F2667)),IF(I2667&gt;'规则与名单'!$B$2,"是","否"),"未判定"))</x:f>
        <x:v>不适用</x:v>
      </x:c>
      <x:c r="K2667" s="2" t="str">
        <x:f>IF(J2667="是",IF(ISNUMBER(F2667),"测试日GPS","缺失"),IF(ISNUMBER(G2667),"非测试日纯氢",IF(AND(H2667="是",J2667="未判定"),IF(ISNUMBER(F2667),"测试名单无纯氢GPS","缺失"),IF(ISNUMBER(E2667),"非测试日仪表","缺失"))))</x:f>
        <x:v>非测试日纯氢</x:v>
      </x:c>
      <x:c r="L2667" s="7" t="n">
        <x:f>IF(K2667="缺失","",IF(K2667="非测试日纯氢",G2667,IF(K2667="非测试日仪表",E2667,F2667)))</x:f>
        <x:v>257.1</x:v>
      </x:c>
      <x:c r="M2667" s="2" t="n">
        <x:f>IF(K2667="缺失",1,0)</x:f>
        <x:v>0</x:v>
      </x:c>
      <x:c r="N2667" s="2" t="str">
        <x:v>车辆里程查询_20260901-20260930_1024辆_仪表里程.xlsx / K500</x:v>
      </x:c>
      <x:c r="O2667" s="2" t="str">
        <x:v>车辆里程查询_20260901-20260930_1024辆_GPS里程.xlsx / K500</x:v>
      </x:c>
      <x:c r="P2667" s="2" t="str">
        <x:v>车辆纯氢气里程查询_20260901-20260930_1024辆.xlsx / K596</x:v>
      </x:c>
    </x:row>
    <x:row r="2668" ht="22" customHeight="1">
      <x:c r="A2668" s="2" t="n">
        <x:v>108</x:v>
      </x:c>
      <x:c r="B2668" s="2" t="str">
        <x:v>粤AGP9713</x:v>
      </x:c>
      <x:c r="C2668" s="2" t="str">
        <x:v>刘念念</x:v>
      </x:c>
      <x:c r="D2668" s="8" t="d">
        <x:v>2026-09-08T00:00:00.000Z</x:v>
      </x:c>
      <x:c r="E2668" s="7" t="n">
        <x:v>262.4</x:v>
      </x:c>
      <x:c r="F2668" s="7" t="n">
        <x:v>265.2</x:v>
      </x:c>
      <x:c r="G2668" s="7" t="n">
        <x:v>228.4</x:v>
      </x:c>
      <x:c r="H2668" s="2" t="str">
        <x:v>否</x:v>
      </x:c>
      <x:c r="I2668" s="7" t="n">
        <x:f>IF(AND(ISNUMBER(E2668),ISNUMBER(F2668)),E2668-F2668,"")</x:f>
        <x:v>-2.8000000000000114</x:v>
      </x:c>
      <x:c r="J2668" s="2" t="str">
        <x:f>IF(H2668="否","不适用",IF(AND(ISNUMBER(E2668),ISNUMBER(F2668)),IF(I2668&gt;'规则与名单'!$B$2,"是","否"),"未判定"))</x:f>
        <x:v>不适用</x:v>
      </x:c>
      <x:c r="K2668" s="2" t="str">
        <x:f>IF(J2668="是",IF(ISNUMBER(F2668),"测试日GPS","缺失"),IF(ISNUMBER(G2668),"非测试日纯氢",IF(AND(H2668="是",J2668="未判定"),IF(ISNUMBER(F2668),"测试名单无纯氢GPS","缺失"),IF(ISNUMBER(E2668),"非测试日仪表","缺失"))))</x:f>
        <x:v>非测试日纯氢</x:v>
      </x:c>
      <x:c r="L2668" s="7" t="n">
        <x:f>IF(K2668="缺失","",IF(K2668="非测试日纯氢",G2668,IF(K2668="非测试日仪表",E2668,F2668)))</x:f>
        <x:v>228.4</x:v>
      </x:c>
      <x:c r="M2668" s="2" t="n">
        <x:f>IF(K2668="缺失",1,0)</x:f>
        <x:v>0</x:v>
      </x:c>
      <x:c r="N2668" s="2" t="str">
        <x:v>车辆里程查询_20260901-20260930_1024辆_仪表里程.xlsx / L500</x:v>
      </x:c>
      <x:c r="O2668" s="2" t="str">
        <x:v>车辆里程查询_20260901-20260930_1024辆_GPS里程.xlsx / L500</x:v>
      </x:c>
      <x:c r="P2668" s="2" t="str">
        <x:v>车辆纯氢气里程查询_20260901-20260930_1024辆.xlsx / L596</x:v>
      </x:c>
    </x:row>
    <x:row r="2669" ht="22" customHeight="1">
      <x:c r="A2669" s="2" t="n">
        <x:v>108</x:v>
      </x:c>
      <x:c r="B2669" s="2" t="str">
        <x:v>粤AGP9713</x:v>
      </x:c>
      <x:c r="C2669" s="2" t="str">
        <x:v>刘念念</x:v>
      </x:c>
      <x:c r="D2669" s="8" t="d">
        <x:v>2026-09-09T00:00:00.000Z</x:v>
      </x:c>
      <x:c r="E2669" s="7" t="n">
        <x:v>262.4</x:v>
      </x:c>
      <x:c r="F2669" s="7" t="n">
        <x:v>264.6</x:v>
      </x:c>
      <x:c r="G2669" s="7" t="n">
        <x:v>261.6</x:v>
      </x:c>
      <x:c r="H2669" s="2" t="str">
        <x:v>否</x:v>
      </x:c>
      <x:c r="I2669" s="7" t="n">
        <x:f>IF(AND(ISNUMBER(E2669),ISNUMBER(F2669)),E2669-F2669,"")</x:f>
        <x:v>-2.2000000000000455</x:v>
      </x:c>
      <x:c r="J2669" s="2" t="str">
        <x:f>IF(H2669="否","不适用",IF(AND(ISNUMBER(E2669),ISNUMBER(F2669)),IF(I2669&gt;'规则与名单'!$B$2,"是","否"),"未判定"))</x:f>
        <x:v>不适用</x:v>
      </x:c>
      <x:c r="K2669" s="2" t="str">
        <x:f>IF(J2669="是",IF(ISNUMBER(F2669),"测试日GPS","缺失"),IF(ISNUMBER(G2669),"非测试日纯氢",IF(AND(H2669="是",J2669="未判定"),IF(ISNUMBER(F2669),"测试名单无纯氢GPS","缺失"),IF(ISNUMBER(E2669),"非测试日仪表","缺失"))))</x:f>
        <x:v>非测试日纯氢</x:v>
      </x:c>
      <x:c r="L2669" s="7" t="n">
        <x:f>IF(K2669="缺失","",IF(K2669="非测试日纯氢",G2669,IF(K2669="非测试日仪表",E2669,F2669)))</x:f>
        <x:v>261.6</x:v>
      </x:c>
      <x:c r="M2669" s="2" t="n">
        <x:f>IF(K2669="缺失",1,0)</x:f>
        <x:v>0</x:v>
      </x:c>
      <x:c r="N2669" s="2" t="str">
        <x:v>车辆里程查询_20260901-20260930_1024辆_仪表里程.xlsx / M500</x:v>
      </x:c>
      <x:c r="O2669" s="2" t="str">
        <x:v>车辆里程查询_20260901-20260930_1024辆_GPS里程.xlsx / M500</x:v>
      </x:c>
      <x:c r="P2669" s="2" t="str">
        <x:v>车辆纯氢气里程查询_20260901-20260930_1024辆.xlsx / M596</x:v>
      </x:c>
    </x:row>
    <x:row r="2670" ht="22" customHeight="1">
      <x:c r="A2670" s="2" t="n">
        <x:v>108</x:v>
      </x:c>
      <x:c r="B2670" s="2" t="str">
        <x:v>粤AGP9713</x:v>
      </x:c>
      <x:c r="C2670" s="2" t="str">
        <x:v>刘念念</x:v>
      </x:c>
      <x:c r="D2670" s="8" t="d">
        <x:v>2026-09-10T00:00:00.000Z</x:v>
      </x:c>
      <x:c r="E2670" s="7" t="n">
        <x:v>264</x:v>
      </x:c>
      <x:c r="F2670" s="7" t="n">
        <x:v>266.3</x:v>
      </x:c>
      <x:c r="G2670" s="7" t="n">
        <x:v>251.5</x:v>
      </x:c>
      <x:c r="H2670" s="2" t="str">
        <x:v>否</x:v>
      </x:c>
      <x:c r="I2670" s="7" t="n">
        <x:f>IF(AND(ISNUMBER(E2670),ISNUMBER(F2670)),E2670-F2670,"")</x:f>
        <x:v>-2.3000000000000114</x:v>
      </x:c>
      <x:c r="J2670" s="2" t="str">
        <x:f>IF(H2670="否","不适用",IF(AND(ISNUMBER(E2670),ISNUMBER(F2670)),IF(I2670&gt;'规则与名单'!$B$2,"是","否"),"未判定"))</x:f>
        <x:v>不适用</x:v>
      </x:c>
      <x:c r="K2670" s="2" t="str">
        <x:f>IF(J2670="是",IF(ISNUMBER(F2670),"测试日GPS","缺失"),IF(ISNUMBER(G2670),"非测试日纯氢",IF(AND(H2670="是",J2670="未判定"),IF(ISNUMBER(F2670),"测试名单无纯氢GPS","缺失"),IF(ISNUMBER(E2670),"非测试日仪表","缺失"))))</x:f>
        <x:v>非测试日纯氢</x:v>
      </x:c>
      <x:c r="L2670" s="7" t="n">
        <x:f>IF(K2670="缺失","",IF(K2670="非测试日纯氢",G2670,IF(K2670="非测试日仪表",E2670,F2670)))</x:f>
        <x:v>251.5</x:v>
      </x:c>
      <x:c r="M2670" s="2" t="n">
        <x:f>IF(K2670="缺失",1,0)</x:f>
        <x:v>0</x:v>
      </x:c>
      <x:c r="N2670" s="2" t="str">
        <x:v>车辆里程查询_20260901-20260930_1024辆_仪表里程.xlsx / N500</x:v>
      </x:c>
      <x:c r="O2670" s="2" t="str">
        <x:v>车辆里程查询_20260901-20260930_1024辆_GPS里程.xlsx / N500</x:v>
      </x:c>
      <x:c r="P2670" s="2" t="str">
        <x:v>车辆纯氢气里程查询_20260901-20260930_1024辆.xlsx / N596</x:v>
      </x:c>
    </x:row>
    <x:row r="2671" ht="22" customHeight="1">
      <x:c r="A2671" s="2" t="n">
        <x:v>108</x:v>
      </x:c>
      <x:c r="B2671" s="2" t="str">
        <x:v>粤AGP9713</x:v>
      </x:c>
      <x:c r="C2671" s="2" t="str">
        <x:v>刘念念</x:v>
      </x:c>
      <x:c r="D2671" s="8" t="d">
        <x:v>2026-09-11T00:00:00.000Z</x:v>
      </x:c>
      <x:c r="E2671" s="7" t="n">
        <x:v>262.3</x:v>
      </x:c>
      <x:c r="F2671" s="7" t="n">
        <x:v>263.5</x:v>
      </x:c>
      <x:c r="G2671" s="7" t="n">
        <x:v>261.1</x:v>
      </x:c>
      <x:c r="H2671" s="2" t="str">
        <x:v>否</x:v>
      </x:c>
      <x:c r="I2671" s="7" t="n">
        <x:f>IF(AND(ISNUMBER(E2671),ISNUMBER(F2671)),E2671-F2671,"")</x:f>
        <x:v>-1.1999999999999886</x:v>
      </x:c>
      <x:c r="J2671" s="2" t="str">
        <x:f>IF(H2671="否","不适用",IF(AND(ISNUMBER(E2671),ISNUMBER(F2671)),IF(I2671&gt;'规则与名单'!$B$2,"是","否"),"未判定"))</x:f>
        <x:v>不适用</x:v>
      </x:c>
      <x:c r="K2671" s="2" t="str">
        <x:f>IF(J2671="是",IF(ISNUMBER(F2671),"测试日GPS","缺失"),IF(ISNUMBER(G2671),"非测试日纯氢",IF(AND(H2671="是",J2671="未判定"),IF(ISNUMBER(F2671),"测试名单无纯氢GPS","缺失"),IF(ISNUMBER(E2671),"非测试日仪表","缺失"))))</x:f>
        <x:v>非测试日纯氢</x:v>
      </x:c>
      <x:c r="L2671" s="7" t="n">
        <x:f>IF(K2671="缺失","",IF(K2671="非测试日纯氢",G2671,IF(K2671="非测试日仪表",E2671,F2671)))</x:f>
        <x:v>261.1</x:v>
      </x:c>
      <x:c r="M2671" s="2" t="n">
        <x:f>IF(K2671="缺失",1,0)</x:f>
        <x:v>0</x:v>
      </x:c>
      <x:c r="N2671" s="2" t="str">
        <x:v>车辆里程查询_20260901-20260930_1024辆_仪表里程.xlsx / O500</x:v>
      </x:c>
      <x:c r="O2671" s="2" t="str">
        <x:v>车辆里程查询_20260901-20260930_1024辆_GPS里程.xlsx / O500</x:v>
      </x:c>
      <x:c r="P2671" s="2" t="str">
        <x:v>车辆纯氢气里程查询_20260901-20260930_1024辆.xlsx / O596</x:v>
      </x:c>
    </x:row>
    <x:row r="2672" ht="22" customHeight="1">
      <x:c r="A2672" s="2" t="n">
        <x:v>108</x:v>
      </x:c>
      <x:c r="B2672" s="2" t="str">
        <x:v>粤AGP9713</x:v>
      </x:c>
      <x:c r="C2672" s="2" t="str">
        <x:v>刘念念</x:v>
      </x:c>
      <x:c r="D2672" s="8" t="d">
        <x:v>2026-09-12T00:00:00.000Z</x:v>
      </x:c>
      <x:c r="E2672" s="7" t="n">
        <x:v>266.5</x:v>
      </x:c>
      <x:c r="F2672" s="7" t="n">
        <x:v>268.2</x:v>
      </x:c>
      <x:c r="G2672" s="7" t="n">
        <x:v>129.9</x:v>
      </x:c>
      <x:c r="H2672" s="2" t="str">
        <x:v>否</x:v>
      </x:c>
      <x:c r="I2672" s="7" t="n">
        <x:f>IF(AND(ISNUMBER(E2672),ISNUMBER(F2672)),E2672-F2672,"")</x:f>
        <x:v>-1.6999999999999886</x:v>
      </x:c>
      <x:c r="J2672" s="2" t="str">
        <x:f>IF(H2672="否","不适用",IF(AND(ISNUMBER(E2672),ISNUMBER(F2672)),IF(I2672&gt;'规则与名单'!$B$2,"是","否"),"未判定"))</x:f>
        <x:v>不适用</x:v>
      </x:c>
      <x:c r="K2672" s="2" t="str">
        <x:f>IF(J2672="是",IF(ISNUMBER(F2672),"测试日GPS","缺失"),IF(ISNUMBER(G2672),"非测试日纯氢",IF(AND(H2672="是",J2672="未判定"),IF(ISNUMBER(F2672),"测试名单无纯氢GPS","缺失"),IF(ISNUMBER(E2672),"非测试日仪表","缺失"))))</x:f>
        <x:v>非测试日纯氢</x:v>
      </x:c>
      <x:c r="L2672" s="7" t="n">
        <x:f>IF(K2672="缺失","",IF(K2672="非测试日纯氢",G2672,IF(K2672="非测试日仪表",E2672,F2672)))</x:f>
        <x:v>129.9</x:v>
      </x:c>
      <x:c r="M2672" s="2" t="n">
        <x:f>IF(K2672="缺失",1,0)</x:f>
        <x:v>0</x:v>
      </x:c>
      <x:c r="N2672" s="2" t="str">
        <x:v>车辆里程查询_20260901-20260930_1024辆_仪表里程.xlsx / P500</x:v>
      </x:c>
      <x:c r="O2672" s="2" t="str">
        <x:v>车辆里程查询_20260901-20260930_1024辆_GPS里程.xlsx / P500</x:v>
      </x:c>
      <x:c r="P2672" s="2" t="str">
        <x:v>车辆纯氢气里程查询_20260901-20260930_1024辆.xlsx / P596</x:v>
      </x:c>
    </x:row>
    <x:row r="2673" ht="22" customHeight="1">
      <x:c r="A2673" s="2" t="n">
        <x:v>108</x:v>
      </x:c>
      <x:c r="B2673" s="2" t="str">
        <x:v>粤AGP9713</x:v>
      </x:c>
      <x:c r="C2673" s="2" t="str">
        <x:v>刘念念</x:v>
      </x:c>
      <x:c r="D2673" s="8" t="d">
        <x:v>2026-09-13T00:00:00.000Z</x:v>
      </x:c>
      <x:c r="E2673" s="7" t="n">
        <x:v>195</x:v>
      </x:c>
      <x:c r="F2673" s="7" t="n">
        <x:v>263.2</x:v>
      </x:c>
      <x:c r="G2673" s="7" t="n">
        <x:v>98.8</x:v>
      </x:c>
      <x:c r="H2673" s="2" t="str">
        <x:v>否</x:v>
      </x:c>
      <x:c r="I2673" s="7" t="n">
        <x:f>IF(AND(ISNUMBER(E2673),ISNUMBER(F2673)),E2673-F2673,"")</x:f>
        <x:v>-68.19999999999999</x:v>
      </x:c>
      <x:c r="J2673" s="2" t="str">
        <x:f>IF(H2673="否","不适用",IF(AND(ISNUMBER(E2673),ISNUMBER(F2673)),IF(I2673&gt;'规则与名单'!$B$2,"是","否"),"未判定"))</x:f>
        <x:v>不适用</x:v>
      </x:c>
      <x:c r="K2673" s="2" t="str">
        <x:f>IF(J2673="是",IF(ISNUMBER(F2673),"测试日GPS","缺失"),IF(ISNUMBER(G2673),"非测试日纯氢",IF(AND(H2673="是",J2673="未判定"),IF(ISNUMBER(F2673),"测试名单无纯氢GPS","缺失"),IF(ISNUMBER(E2673),"非测试日仪表","缺失"))))</x:f>
        <x:v>非测试日纯氢</x:v>
      </x:c>
      <x:c r="L2673" s="7" t="n">
        <x:f>IF(K2673="缺失","",IF(K2673="非测试日纯氢",G2673,IF(K2673="非测试日仪表",E2673,F2673)))</x:f>
        <x:v>98.8</x:v>
      </x:c>
      <x:c r="M2673" s="2" t="n">
        <x:f>IF(K2673="缺失",1,0)</x:f>
        <x:v>0</x:v>
      </x:c>
      <x:c r="N2673" s="2" t="str">
        <x:v>车辆里程查询_20260901-20260930_1024辆_仪表里程.xlsx / Q500</x:v>
      </x:c>
      <x:c r="O2673" s="2" t="str">
        <x:v>车辆里程查询_20260901-20260930_1024辆_GPS里程.xlsx / Q500</x:v>
      </x:c>
      <x:c r="P2673" s="2" t="str">
        <x:v>车辆纯氢气里程查询_20260901-20260930_1024辆.xlsx / Q596</x:v>
      </x:c>
    </x:row>
    <x:row r="2674" ht="22" customHeight="1">
      <x:c r="A2674" s="2" t="n">
        <x:v>108</x:v>
      </x:c>
      <x:c r="B2674" s="2" t="str">
        <x:v>粤AGP9713</x:v>
      </x:c>
      <x:c r="C2674" s="2" t="str">
        <x:v>刘念念</x:v>
      </x:c>
      <x:c r="D2674" s="8" t="d">
        <x:v>2026-09-14T00:00:00.000Z</x:v>
      </x:c>
      <x:c r="E2674" s="7" t="n">
        <x:v>329.6</x:v>
      </x:c>
      <x:c r="F2674" s="7" t="n">
        <x:v>264.3</x:v>
      </x:c>
      <x:c r="G2674" s="7" t="n">
        <x:v>231.3</x:v>
      </x:c>
      <x:c r="H2674" s="2" t="str">
        <x:v>否</x:v>
      </x:c>
      <x:c r="I2674" s="7" t="n">
        <x:f>IF(AND(ISNUMBER(E2674),ISNUMBER(F2674)),E2674-F2674,"")</x:f>
        <x:v>65.30000000000001</x:v>
      </x:c>
      <x:c r="J2674" s="2" t="str">
        <x:f>IF(H2674="否","不适用",IF(AND(ISNUMBER(E2674),ISNUMBER(F2674)),IF(I2674&gt;'规则与名单'!$B$2,"是","否"),"未判定"))</x:f>
        <x:v>不适用</x:v>
      </x:c>
      <x:c r="K2674" s="2" t="str">
        <x:f>IF(J2674="是",IF(ISNUMBER(F2674),"测试日GPS","缺失"),IF(ISNUMBER(G2674),"非测试日纯氢",IF(AND(H2674="是",J2674="未判定"),IF(ISNUMBER(F2674),"测试名单无纯氢GPS","缺失"),IF(ISNUMBER(E2674),"非测试日仪表","缺失"))))</x:f>
        <x:v>非测试日纯氢</x:v>
      </x:c>
      <x:c r="L2674" s="7" t="n">
        <x:f>IF(K2674="缺失","",IF(K2674="非测试日纯氢",G2674,IF(K2674="非测试日仪表",E2674,F2674)))</x:f>
        <x:v>231.3</x:v>
      </x:c>
      <x:c r="M2674" s="2" t="n">
        <x:f>IF(K2674="缺失",1,0)</x:f>
        <x:v>0</x:v>
      </x:c>
      <x:c r="N2674" s="2" t="str">
        <x:v>车辆里程查询_20260901-20260930_1024辆_仪表里程.xlsx / R500</x:v>
      </x:c>
      <x:c r="O2674" s="2" t="str">
        <x:v>车辆里程查询_20260901-20260930_1024辆_GPS里程.xlsx / R500</x:v>
      </x:c>
      <x:c r="P2674" s="2" t="str">
        <x:v>车辆纯氢气里程查询_20260901-20260930_1024辆.xlsx / R596</x:v>
      </x:c>
    </x:row>
    <x:row r="2675" ht="22" customHeight="1">
      <x:c r="A2675" s="2" t="n">
        <x:v>108</x:v>
      </x:c>
      <x:c r="B2675" s="2" t="str">
        <x:v>粤AGP9713</x:v>
      </x:c>
      <x:c r="C2675" s="2" t="str">
        <x:v>刘念念</x:v>
      </x:c>
      <x:c r="D2675" s="8" t="d">
        <x:v>2026-09-15T00:00:00.000Z</x:v>
      </x:c>
      <x:c r="E2675" s="7" t="n">
        <x:v>248.1</x:v>
      </x:c>
      <x:c r="F2675" s="7" t="n">
        <x:v>264.2</x:v>
      </x:c>
      <x:c r="G2675" s="7" t="n">
        <x:v>245.3</x:v>
      </x:c>
      <x:c r="H2675" s="2" t="str">
        <x:v>否</x:v>
      </x:c>
      <x:c r="I2675" s="7" t="n">
        <x:f>IF(AND(ISNUMBER(E2675),ISNUMBER(F2675)),E2675-F2675,"")</x:f>
        <x:v>-16.099999999999994</x:v>
      </x:c>
      <x:c r="J2675" s="2" t="str">
        <x:f>IF(H2675="否","不适用",IF(AND(ISNUMBER(E2675),ISNUMBER(F2675)),IF(I2675&gt;'规则与名单'!$B$2,"是","否"),"未判定"))</x:f>
        <x:v>不适用</x:v>
      </x:c>
      <x:c r="K2675" s="2" t="str">
        <x:f>IF(J2675="是",IF(ISNUMBER(F2675),"测试日GPS","缺失"),IF(ISNUMBER(G2675),"非测试日纯氢",IF(AND(H2675="是",J2675="未判定"),IF(ISNUMBER(F2675),"测试名单无纯氢GPS","缺失"),IF(ISNUMBER(E2675),"非测试日仪表","缺失"))))</x:f>
        <x:v>非测试日纯氢</x:v>
      </x:c>
      <x:c r="L2675" s="7" t="n">
        <x:f>IF(K2675="缺失","",IF(K2675="非测试日纯氢",G2675,IF(K2675="非测试日仪表",E2675,F2675)))</x:f>
        <x:v>245.3</x:v>
      </x:c>
      <x:c r="M2675" s="2" t="n">
        <x:f>IF(K2675="缺失",1,0)</x:f>
        <x:v>0</x:v>
      </x:c>
      <x:c r="N2675" s="2" t="str">
        <x:v>车辆里程查询_20260901-20260930_1024辆_仪表里程.xlsx / S500</x:v>
      </x:c>
      <x:c r="O2675" s="2" t="str">
        <x:v>车辆里程查询_20260901-20260930_1024辆_GPS里程.xlsx / S500</x:v>
      </x:c>
      <x:c r="P2675" s="2" t="str">
        <x:v>车辆纯氢气里程查询_20260901-20260930_1024辆.xlsx / S596</x:v>
      </x:c>
    </x:row>
    <x:row r="2676" ht="22" customHeight="1">
      <x:c r="A2676" s="2" t="n">
        <x:v>108</x:v>
      </x:c>
      <x:c r="B2676" s="2" t="str">
        <x:v>粤AGP9713</x:v>
      </x:c>
      <x:c r="C2676" s="2" t="str">
        <x:v>刘念念</x:v>
      </x:c>
      <x:c r="D2676" s="8" t="d">
        <x:v>2026-09-16T00:00:00.000Z</x:v>
      </x:c>
      <x:c r="E2676" s="7" t="n">
        <x:v>276.6</x:v>
      </x:c>
      <x:c r="F2676" s="7" t="n">
        <x:v>262.9</x:v>
      </x:c>
      <x:c r="G2676" s="7" t="n">
        <x:v>260.7</x:v>
      </x:c>
      <x:c r="H2676" s="2" t="str">
        <x:v>否</x:v>
      </x:c>
      <x:c r="I2676" s="7" t="n">
        <x:f>IF(AND(ISNUMBER(E2676),ISNUMBER(F2676)),E2676-F2676,"")</x:f>
        <x:v>13.700000000000045</x:v>
      </x:c>
      <x:c r="J2676" s="2" t="str">
        <x:f>IF(H2676="否","不适用",IF(AND(ISNUMBER(E2676),ISNUMBER(F2676)),IF(I2676&gt;'规则与名单'!$B$2,"是","否"),"未判定"))</x:f>
        <x:v>不适用</x:v>
      </x:c>
      <x:c r="K2676" s="2" t="str">
        <x:f>IF(J2676="是",IF(ISNUMBER(F2676),"测试日GPS","缺失"),IF(ISNUMBER(G2676),"非测试日纯氢",IF(AND(H2676="是",J2676="未判定"),IF(ISNUMBER(F2676),"测试名单无纯氢GPS","缺失"),IF(ISNUMBER(E2676),"非测试日仪表","缺失"))))</x:f>
        <x:v>非测试日纯氢</x:v>
      </x:c>
      <x:c r="L2676" s="7" t="n">
        <x:f>IF(K2676="缺失","",IF(K2676="非测试日纯氢",G2676,IF(K2676="非测试日仪表",E2676,F2676)))</x:f>
        <x:v>260.7</x:v>
      </x:c>
      <x:c r="M2676" s="2" t="n">
        <x:f>IF(K2676="缺失",1,0)</x:f>
        <x:v>0</x:v>
      </x:c>
      <x:c r="N2676" s="2" t="str">
        <x:v>车辆里程查询_20260901-20260930_1024辆_仪表里程.xlsx / T500</x:v>
      </x:c>
      <x:c r="O2676" s="2" t="str">
        <x:v>车辆里程查询_20260901-20260930_1024辆_GPS里程.xlsx / T500</x:v>
      </x:c>
      <x:c r="P2676" s="2" t="str">
        <x:v>车辆纯氢气里程查询_20260901-20260930_1024辆.xlsx / T596</x:v>
      </x:c>
    </x:row>
    <x:row r="2677" ht="22" customHeight="1">
      <x:c r="A2677" s="2" t="n">
        <x:v>108</x:v>
      </x:c>
      <x:c r="B2677" s="2" t="str">
        <x:v>粤AGP9713</x:v>
      </x:c>
      <x:c r="C2677" s="2" t="str">
        <x:v>刘念念</x:v>
      </x:c>
      <x:c r="D2677" s="8" t="d">
        <x:v>2026-09-17T00:00:00.000Z</x:v>
      </x:c>
      <x:c r="E2677" s="7" t="n">
        <x:v>262.4</x:v>
      </x:c>
      <x:c r="F2677" s="7" t="n">
        <x:v>263.6</x:v>
      </x:c>
      <x:c r="G2677" s="7" t="n">
        <x:v>230.1</x:v>
      </x:c>
      <x:c r="H2677" s="2" t="str">
        <x:v>否</x:v>
      </x:c>
      <x:c r="I2677" s="7" t="n">
        <x:f>IF(AND(ISNUMBER(E2677),ISNUMBER(F2677)),E2677-F2677,"")</x:f>
        <x:v>-1.2000000000000455</x:v>
      </x:c>
      <x:c r="J2677" s="2" t="str">
        <x:f>IF(H2677="否","不适用",IF(AND(ISNUMBER(E2677),ISNUMBER(F2677)),IF(I2677&gt;'规则与名单'!$B$2,"是","否"),"未判定"))</x:f>
        <x:v>不适用</x:v>
      </x:c>
      <x:c r="K2677" s="2" t="str">
        <x:f>IF(J2677="是",IF(ISNUMBER(F2677),"测试日GPS","缺失"),IF(ISNUMBER(G2677),"非测试日纯氢",IF(AND(H2677="是",J2677="未判定"),IF(ISNUMBER(F2677),"测试名单无纯氢GPS","缺失"),IF(ISNUMBER(E2677),"非测试日仪表","缺失"))))</x:f>
        <x:v>非测试日纯氢</x:v>
      </x:c>
      <x:c r="L2677" s="7" t="n">
        <x:f>IF(K2677="缺失","",IF(K2677="非测试日纯氢",G2677,IF(K2677="非测试日仪表",E2677,F2677)))</x:f>
        <x:v>230.1</x:v>
      </x:c>
      <x:c r="M2677" s="2" t="n">
        <x:f>IF(K2677="缺失",1,0)</x:f>
        <x:v>0</x:v>
      </x:c>
      <x:c r="N2677" s="2" t="str">
        <x:v>车辆里程查询_20260901-20260930_1024辆_仪表里程.xlsx / U500</x:v>
      </x:c>
      <x:c r="O2677" s="2" t="str">
        <x:v>车辆里程查询_20260901-20260930_1024辆_GPS里程.xlsx / U500</x:v>
      </x:c>
      <x:c r="P2677" s="2" t="str">
        <x:v>车辆纯氢气里程查询_20260901-20260930_1024辆.xlsx / U596</x:v>
      </x:c>
    </x:row>
    <x:row r="2678" ht="22" customHeight="1">
      <x:c r="A2678" s="2" t="n">
        <x:v>108</x:v>
      </x:c>
      <x:c r="B2678" s="2" t="str">
        <x:v>粤AGP9713</x:v>
      </x:c>
      <x:c r="C2678" s="2" t="str">
        <x:v>刘念念</x:v>
      </x:c>
      <x:c r="D2678" s="8" t="d">
        <x:v>2026-09-18T00:00:00.000Z</x:v>
      </x:c>
      <x:c r="E2678" s="7" t="n">
        <x:v>264.5</x:v>
      </x:c>
      <x:c r="F2678" s="7" t="n">
        <x:v>267.1</x:v>
      </x:c>
      <x:c r="G2678" s="7" t="n">
        <x:v>138.2</x:v>
      </x:c>
      <x:c r="H2678" s="2" t="str">
        <x:v>否</x:v>
      </x:c>
      <x:c r="I2678" s="7" t="n">
        <x:f>IF(AND(ISNUMBER(E2678),ISNUMBER(F2678)),E2678-F2678,"")</x:f>
        <x:v>-2.6000000000000227</x:v>
      </x:c>
      <x:c r="J2678" s="2" t="str">
        <x:f>IF(H2678="否","不适用",IF(AND(ISNUMBER(E2678),ISNUMBER(F2678)),IF(I2678&gt;'规则与名单'!$B$2,"是","否"),"未判定"))</x:f>
        <x:v>不适用</x:v>
      </x:c>
      <x:c r="K2678" s="2" t="str">
        <x:f>IF(J2678="是",IF(ISNUMBER(F2678),"测试日GPS","缺失"),IF(ISNUMBER(G2678),"非测试日纯氢",IF(AND(H2678="是",J2678="未判定"),IF(ISNUMBER(F2678),"测试名单无纯氢GPS","缺失"),IF(ISNUMBER(E2678),"非测试日仪表","缺失"))))</x:f>
        <x:v>非测试日纯氢</x:v>
      </x:c>
      <x:c r="L2678" s="7" t="n">
        <x:f>IF(K2678="缺失","",IF(K2678="非测试日纯氢",G2678,IF(K2678="非测试日仪表",E2678,F2678)))</x:f>
        <x:v>138.2</x:v>
      </x:c>
      <x:c r="M2678" s="2" t="n">
        <x:f>IF(K2678="缺失",1,0)</x:f>
        <x:v>0</x:v>
      </x:c>
      <x:c r="N2678" s="2" t="str">
        <x:v>车辆里程查询_20260901-20260930_1024辆_仪表里程.xlsx / V500</x:v>
      </x:c>
      <x:c r="O2678" s="2" t="str">
        <x:v>车辆里程查询_20260901-20260930_1024辆_GPS里程.xlsx / V500</x:v>
      </x:c>
      <x:c r="P2678" s="2" t="str">
        <x:v>车辆纯氢气里程查询_20260901-20260930_1024辆.xlsx / V596</x:v>
      </x:c>
    </x:row>
    <x:row r="2679" ht="22" customHeight="1">
      <x:c r="A2679" s="2" t="n">
        <x:v>108</x:v>
      </x:c>
      <x:c r="B2679" s="2" t="str">
        <x:v>粤AGP9713</x:v>
      </x:c>
      <x:c r="C2679" s="2" t="str">
        <x:v>刘念念</x:v>
      </x:c>
      <x:c r="D2679" s="8" t="d">
        <x:v>2026-09-19T00:00:00.000Z</x:v>
      </x:c>
      <x:c r="E2679" s="7" t="n">
        <x:v>266.3</x:v>
      </x:c>
      <x:c r="F2679" s="7" t="n">
        <x:v>268.6</x:v>
      </x:c>
      <x:c r="G2679" s="7" t="n">
        <x:v>265.2</x:v>
      </x:c>
      <x:c r="H2679" s="2" t="str">
        <x:v>否</x:v>
      </x:c>
      <x:c r="I2679" s="7" t="n">
        <x:f>IF(AND(ISNUMBER(E2679),ISNUMBER(F2679)),E2679-F2679,"")</x:f>
        <x:v>-2.3000000000000114</x:v>
      </x:c>
      <x:c r="J2679" s="2" t="str">
        <x:f>IF(H2679="否","不适用",IF(AND(ISNUMBER(E2679),ISNUMBER(F2679)),IF(I2679&gt;'规则与名单'!$B$2,"是","否"),"未判定"))</x:f>
        <x:v>不适用</x:v>
      </x:c>
      <x:c r="K2679" s="2" t="str">
        <x:f>IF(J2679="是",IF(ISNUMBER(F2679),"测试日GPS","缺失"),IF(ISNUMBER(G2679),"非测试日纯氢",IF(AND(H2679="是",J2679="未判定"),IF(ISNUMBER(F2679),"测试名单无纯氢GPS","缺失"),IF(ISNUMBER(E2679),"非测试日仪表","缺失"))))</x:f>
        <x:v>非测试日纯氢</x:v>
      </x:c>
      <x:c r="L2679" s="7" t="n">
        <x:f>IF(K2679="缺失","",IF(K2679="非测试日纯氢",G2679,IF(K2679="非测试日仪表",E2679,F2679)))</x:f>
        <x:v>265.2</x:v>
      </x:c>
      <x:c r="M2679" s="2" t="n">
        <x:f>IF(K2679="缺失",1,0)</x:f>
        <x:v>0</x:v>
      </x:c>
      <x:c r="N2679" s="2" t="str">
        <x:v>车辆里程查询_20260901-20260930_1024辆_仪表里程.xlsx / W500</x:v>
      </x:c>
      <x:c r="O2679" s="2" t="str">
        <x:v>车辆里程查询_20260901-20260930_1024辆_GPS里程.xlsx / W500</x:v>
      </x:c>
      <x:c r="P2679" s="2" t="str">
        <x:v>车辆纯氢气里程查询_20260901-20260930_1024辆.xlsx / W596</x:v>
      </x:c>
    </x:row>
    <x:row r="2680" ht="22" customHeight="1">
      <x:c r="A2680" s="2" t="n">
        <x:v>108</x:v>
      </x:c>
      <x:c r="B2680" s="2" t="str">
        <x:v>粤AGP9713</x:v>
      </x:c>
      <x:c r="C2680" s="2" t="str">
        <x:v>刘念念</x:v>
      </x:c>
      <x:c r="D2680" s="8" t="d">
        <x:v>2026-09-20T00:00:00.000Z</x:v>
      </x:c>
      <x:c r="E2680" s="7" t="n">
        <x:v>262.4</x:v>
      </x:c>
      <x:c r="F2680" s="7" t="n">
        <x:v>264.4</x:v>
      </x:c>
      <x:c r="G2680" s="7" t="n">
        <x:v>262.3</x:v>
      </x:c>
      <x:c r="H2680" s="2" t="str">
        <x:v>否</x:v>
      </x:c>
      <x:c r="I2680" s="7" t="n">
        <x:f>IF(AND(ISNUMBER(E2680),ISNUMBER(F2680)),E2680-F2680,"")</x:f>
        <x:v>-2</x:v>
      </x:c>
      <x:c r="J2680" s="2" t="str">
        <x:f>IF(H2680="否","不适用",IF(AND(ISNUMBER(E2680),ISNUMBER(F2680)),IF(I2680&gt;'规则与名单'!$B$2,"是","否"),"未判定"))</x:f>
        <x:v>不适用</x:v>
      </x:c>
      <x:c r="K2680" s="2" t="str">
        <x:f>IF(J2680="是",IF(ISNUMBER(F2680),"测试日GPS","缺失"),IF(ISNUMBER(G2680),"非测试日纯氢",IF(AND(H2680="是",J2680="未判定"),IF(ISNUMBER(F2680),"测试名单无纯氢GPS","缺失"),IF(ISNUMBER(E2680),"非测试日仪表","缺失"))))</x:f>
        <x:v>非测试日纯氢</x:v>
      </x:c>
      <x:c r="L2680" s="7" t="n">
        <x:f>IF(K2680="缺失","",IF(K2680="非测试日纯氢",G2680,IF(K2680="非测试日仪表",E2680,F2680)))</x:f>
        <x:v>262.3</x:v>
      </x:c>
      <x:c r="M2680" s="2" t="n">
        <x:f>IF(K2680="缺失",1,0)</x:f>
        <x:v>0</x:v>
      </x:c>
      <x:c r="N2680" s="2" t="str">
        <x:v>车辆里程查询_20260901-20260930_1024辆_仪表里程.xlsx / X500</x:v>
      </x:c>
      <x:c r="O2680" s="2" t="str">
        <x:v>车辆里程查询_20260901-20260930_1024辆_GPS里程.xlsx / X500</x:v>
      </x:c>
      <x:c r="P2680" s="2" t="str">
        <x:v>车辆纯氢气里程查询_20260901-20260930_1024辆.xlsx / X596</x:v>
      </x:c>
    </x:row>
    <x:row r="2681" ht="22" customHeight="1">
      <x:c r="A2681" s="2" t="n">
        <x:v>108</x:v>
      </x:c>
      <x:c r="B2681" s="2" t="str">
        <x:v>粤AGP9713</x:v>
      </x:c>
      <x:c r="C2681" s="2" t="str">
        <x:v>刘念念</x:v>
      </x:c>
      <x:c r="D2681" s="8" t="d">
        <x:v>2026-09-21T00:00:00.000Z</x:v>
      </x:c>
      <x:c r="E2681" s="7" t="n">
        <x:v>264.2</x:v>
      </x:c>
      <x:c r="F2681" s="7" t="n">
        <x:v>265.9</x:v>
      </x:c>
      <x:c r="G2681" s="7" t="n">
        <x:v>232.6</x:v>
      </x:c>
      <x:c r="H2681" s="2" t="str">
        <x:v>否</x:v>
      </x:c>
      <x:c r="I2681" s="7" t="n">
        <x:f>IF(AND(ISNUMBER(E2681),ISNUMBER(F2681)),E2681-F2681,"")</x:f>
        <x:v>-1.6999999999999886</x:v>
      </x:c>
      <x:c r="J2681" s="2" t="str">
        <x:f>IF(H2681="否","不适用",IF(AND(ISNUMBER(E2681),ISNUMBER(F2681)),IF(I2681&gt;'规则与名单'!$B$2,"是","否"),"未判定"))</x:f>
        <x:v>不适用</x:v>
      </x:c>
      <x:c r="K2681" s="2" t="str">
        <x:f>IF(J2681="是",IF(ISNUMBER(F2681),"测试日GPS","缺失"),IF(ISNUMBER(G2681),"非测试日纯氢",IF(AND(H2681="是",J2681="未判定"),IF(ISNUMBER(F2681),"测试名单无纯氢GPS","缺失"),IF(ISNUMBER(E2681),"非测试日仪表","缺失"))))</x:f>
        <x:v>非测试日纯氢</x:v>
      </x:c>
      <x:c r="L2681" s="7" t="n">
        <x:f>IF(K2681="缺失","",IF(K2681="非测试日纯氢",G2681,IF(K2681="非测试日仪表",E2681,F2681)))</x:f>
        <x:v>232.6</x:v>
      </x:c>
      <x:c r="M2681" s="2" t="n">
        <x:f>IF(K2681="缺失",1,0)</x:f>
        <x:v>0</x:v>
      </x:c>
      <x:c r="N2681" s="2" t="str">
        <x:v>车辆里程查询_20260901-20260930_1024辆_仪表里程.xlsx / Y500</x:v>
      </x:c>
      <x:c r="O2681" s="2" t="str">
        <x:v>车辆里程查询_20260901-20260930_1024辆_GPS里程.xlsx / Y500</x:v>
      </x:c>
      <x:c r="P2681" s="2" t="str">
        <x:v>车辆纯氢气里程查询_20260901-20260930_1024辆.xlsx / Y596</x:v>
      </x:c>
    </x:row>
    <x:row r="2682" ht="22" customHeight="1">
      <x:c r="A2682" s="2" t="n">
        <x:v>108</x:v>
      </x:c>
      <x:c r="B2682" s="2" t="str">
        <x:v>粤AGP9713</x:v>
      </x:c>
      <x:c r="C2682" s="2" t="str">
        <x:v>刘念念</x:v>
      </x:c>
      <x:c r="D2682" s="8" t="d">
        <x:v>2026-09-22T00:00:00.000Z</x:v>
      </x:c>
      <x:c r="E2682" s="7" t="n">
        <x:v>262.3</x:v>
      </x:c>
      <x:c r="F2682" s="7" t="n">
        <x:v>264.5</x:v>
      </x:c>
      <x:c r="G2682" s="7" t="n">
        <x:v>261.8</x:v>
      </x:c>
      <x:c r="H2682" s="2" t="str">
        <x:v>否</x:v>
      </x:c>
      <x:c r="I2682" s="7" t="n">
        <x:f>IF(AND(ISNUMBER(E2682),ISNUMBER(F2682)),E2682-F2682,"")</x:f>
        <x:v>-2.1999999999999886</x:v>
      </x:c>
      <x:c r="J2682" s="2" t="str">
        <x:f>IF(H2682="否","不适用",IF(AND(ISNUMBER(E2682),ISNUMBER(F2682)),IF(I2682&gt;'规则与名单'!$B$2,"是","否"),"未判定"))</x:f>
        <x:v>不适用</x:v>
      </x:c>
      <x:c r="K2682" s="2" t="str">
        <x:f>IF(J2682="是",IF(ISNUMBER(F2682),"测试日GPS","缺失"),IF(ISNUMBER(G2682),"非测试日纯氢",IF(AND(H2682="是",J2682="未判定"),IF(ISNUMBER(F2682),"测试名单无纯氢GPS","缺失"),IF(ISNUMBER(E2682),"非测试日仪表","缺失"))))</x:f>
        <x:v>非测试日纯氢</x:v>
      </x:c>
      <x:c r="L2682" s="7" t="n">
        <x:f>IF(K2682="缺失","",IF(K2682="非测试日纯氢",G2682,IF(K2682="非测试日仪表",E2682,F2682)))</x:f>
        <x:v>261.8</x:v>
      </x:c>
      <x:c r="M2682" s="2" t="n">
        <x:f>IF(K2682="缺失",1,0)</x:f>
        <x:v>0</x:v>
      </x:c>
      <x:c r="N2682" s="2" t="str">
        <x:v>车辆里程查询_20260901-20260930_1024辆_仪表里程.xlsx / Z500</x:v>
      </x:c>
      <x:c r="O2682" s="2" t="str">
        <x:v>车辆里程查询_20260901-20260930_1024辆_GPS里程.xlsx / Z500</x:v>
      </x:c>
      <x:c r="P2682" s="2" t="str">
        <x:v>车辆纯氢气里程查询_20260901-20260930_1024辆.xlsx / Z596</x:v>
      </x:c>
    </x:row>
    <x:row r="2683" ht="22" customHeight="1">
      <x:c r="A2683" s="2" t="n">
        <x:v>108</x:v>
      </x:c>
      <x:c r="B2683" s="2" t="str">
        <x:v>粤AGP9713</x:v>
      </x:c>
      <x:c r="C2683" s="2" t="str">
        <x:v>刘念念</x:v>
      </x:c>
      <x:c r="D2683" s="8" t="d">
        <x:v>2026-09-23T00:00:00.000Z</x:v>
      </x:c>
      <x:c r="E2683" s="7" t="n">
        <x:v>262.5</x:v>
      </x:c>
      <x:c r="F2683" s="7" t="n">
        <x:v>265</x:v>
      </x:c>
      <x:c r="G2683" s="7" t="n">
        <x:v>250.1</x:v>
      </x:c>
      <x:c r="H2683" s="2" t="str">
        <x:v>否</x:v>
      </x:c>
      <x:c r="I2683" s="7" t="n">
        <x:f>IF(AND(ISNUMBER(E2683),ISNUMBER(F2683)),E2683-F2683,"")</x:f>
        <x:v>-2.5</x:v>
      </x:c>
      <x:c r="J2683" s="2" t="str">
        <x:f>IF(H2683="否","不适用",IF(AND(ISNUMBER(E2683),ISNUMBER(F2683)),IF(I2683&gt;'规则与名单'!$B$2,"是","否"),"未判定"))</x:f>
        <x:v>不适用</x:v>
      </x:c>
      <x:c r="K2683" s="2" t="str">
        <x:f>IF(J2683="是",IF(ISNUMBER(F2683),"测试日GPS","缺失"),IF(ISNUMBER(G2683),"非测试日纯氢",IF(AND(H2683="是",J2683="未判定"),IF(ISNUMBER(F2683),"测试名单无纯氢GPS","缺失"),IF(ISNUMBER(E2683),"非测试日仪表","缺失"))))</x:f>
        <x:v>非测试日纯氢</x:v>
      </x:c>
      <x:c r="L2683" s="7" t="n">
        <x:f>IF(K2683="缺失","",IF(K2683="非测试日纯氢",G2683,IF(K2683="非测试日仪表",E2683,F2683)))</x:f>
        <x:v>250.1</x:v>
      </x:c>
      <x:c r="M2683" s="2" t="n">
        <x:f>IF(K2683="缺失",1,0)</x:f>
        <x:v>0</x:v>
      </x:c>
      <x:c r="N2683" s="2" t="str">
        <x:v>车辆里程查询_20260901-20260930_1024辆_仪表里程.xlsx / AA500</x:v>
      </x:c>
      <x:c r="O2683" s="2" t="str">
        <x:v>车辆里程查询_20260901-20260930_1024辆_GPS里程.xlsx / AA500</x:v>
      </x:c>
      <x:c r="P2683" s="2" t="str">
        <x:v>车辆纯氢气里程查询_20260901-20260930_1024辆.xlsx / AA596</x:v>
      </x:c>
    </x:row>
    <x:row r="2684" ht="22" customHeight="1">
      <x:c r="A2684" s="2" t="n">
        <x:v>108</x:v>
      </x:c>
      <x:c r="B2684" s="2" t="str">
        <x:v>粤AGP9713</x:v>
      </x:c>
      <x:c r="C2684" s="2" t="str">
        <x:v>刘念念</x:v>
      </x:c>
      <x:c r="D2684" s="8" t="d">
        <x:v>2026-09-24T00:00:00.000Z</x:v>
      </x:c>
      <x:c r="E2684" s="7" t="n">
        <x:v>262.6</x:v>
      </x:c>
      <x:c r="F2684" s="7" t="n">
        <x:v>263.8</x:v>
      </x:c>
      <x:c r="G2684" s="7" t="n">
        <x:v>253.5</x:v>
      </x:c>
      <x:c r="H2684" s="2" t="str">
        <x:v>否</x:v>
      </x:c>
      <x:c r="I2684" s="7" t="n">
        <x:f>IF(AND(ISNUMBER(E2684),ISNUMBER(F2684)),E2684-F2684,"")</x:f>
        <x:v>-1.1999999999999886</x:v>
      </x:c>
      <x:c r="J2684" s="2" t="str">
        <x:f>IF(H2684="否","不适用",IF(AND(ISNUMBER(E2684),ISNUMBER(F2684)),IF(I2684&gt;'规则与名单'!$B$2,"是","否"),"未判定"))</x:f>
        <x:v>不适用</x:v>
      </x:c>
      <x:c r="K2684" s="2" t="str">
        <x:f>IF(J2684="是",IF(ISNUMBER(F2684),"测试日GPS","缺失"),IF(ISNUMBER(G2684),"非测试日纯氢",IF(AND(H2684="是",J2684="未判定"),IF(ISNUMBER(F2684),"测试名单无纯氢GPS","缺失"),IF(ISNUMBER(E2684),"非测试日仪表","缺失"))))</x:f>
        <x:v>非测试日纯氢</x:v>
      </x:c>
      <x:c r="L2684" s="7" t="n">
        <x:f>IF(K2684="缺失","",IF(K2684="非测试日纯氢",G2684,IF(K2684="非测试日仪表",E2684,F2684)))</x:f>
        <x:v>253.5</x:v>
      </x:c>
      <x:c r="M2684" s="2" t="n">
        <x:f>IF(K2684="缺失",1,0)</x:f>
        <x:v>0</x:v>
      </x:c>
      <x:c r="N2684" s="2" t="str">
        <x:v>车辆里程查询_20260901-20260930_1024辆_仪表里程.xlsx / AB500</x:v>
      </x:c>
      <x:c r="O2684" s="2" t="str">
        <x:v>车辆里程查询_20260901-20260930_1024辆_GPS里程.xlsx / AB500</x:v>
      </x:c>
      <x:c r="P2684" s="2" t="str">
        <x:v>车辆纯氢气里程查询_20260901-20260930_1024辆.xlsx / AB596</x:v>
      </x:c>
    </x:row>
    <x:row r="2685" ht="22" customHeight="1">
      <x:c r="A2685" s="2" t="n">
        <x:v>108</x:v>
      </x:c>
      <x:c r="B2685" s="2" t="str">
        <x:v>粤AGP9713</x:v>
      </x:c>
      <x:c r="C2685" s="2" t="str">
        <x:v>刘念念</x:v>
      </x:c>
      <x:c r="D2685" s="8" t="d">
        <x:v>2026-09-25T00:00:00.000Z</x:v>
      </x:c>
      <x:c r="E2685" s="7" t="n">
        <x:v>268.1</x:v>
      </x:c>
      <x:c r="F2685" s="7" t="n">
        <x:v>270.5</x:v>
      </x:c>
      <x:c r="G2685" s="7" t="n">
        <x:v>267.8</x:v>
      </x:c>
      <x:c r="H2685" s="2" t="str">
        <x:v>否</x:v>
      </x:c>
      <x:c r="I2685" s="7" t="n">
        <x:f>IF(AND(ISNUMBER(E2685),ISNUMBER(F2685)),E2685-F2685,"")</x:f>
        <x:v>-2.3999999999999773</x:v>
      </x:c>
      <x:c r="J2685" s="2" t="str">
        <x:f>IF(H2685="否","不适用",IF(AND(ISNUMBER(E2685),ISNUMBER(F2685)),IF(I2685&gt;'规则与名单'!$B$2,"是","否"),"未判定"))</x:f>
        <x:v>不适用</x:v>
      </x:c>
      <x:c r="K2685" s="2" t="str">
        <x:f>IF(J2685="是",IF(ISNUMBER(F2685),"测试日GPS","缺失"),IF(ISNUMBER(G2685),"非测试日纯氢",IF(AND(H2685="是",J2685="未判定"),IF(ISNUMBER(F2685),"测试名单无纯氢GPS","缺失"),IF(ISNUMBER(E2685),"非测试日仪表","缺失"))))</x:f>
        <x:v>非测试日纯氢</x:v>
      </x:c>
      <x:c r="L2685" s="7" t="n">
        <x:f>IF(K2685="缺失","",IF(K2685="非测试日纯氢",G2685,IF(K2685="非测试日仪表",E2685,F2685)))</x:f>
        <x:v>267.8</x:v>
      </x:c>
      <x:c r="M2685" s="2" t="n">
        <x:f>IF(K2685="缺失",1,0)</x:f>
        <x:v>0</x:v>
      </x:c>
      <x:c r="N2685" s="2" t="str">
        <x:v>车辆里程查询_20260901-20260930_1024辆_仪表里程.xlsx / AC500</x:v>
      </x:c>
      <x:c r="O2685" s="2" t="str">
        <x:v>车辆里程查询_20260901-20260930_1024辆_GPS里程.xlsx / AC500</x:v>
      </x:c>
      <x:c r="P2685" s="2" t="str">
        <x:v>车辆纯氢气里程查询_20260901-20260930_1024辆.xlsx / AC596</x:v>
      </x:c>
    </x:row>
    <x:row r="2686" ht="22" customHeight="1">
      <x:c r="A2686" s="2" t="n">
        <x:v>108</x:v>
      </x:c>
      <x:c r="B2686" s="2" t="str">
        <x:v>粤AGP9713</x:v>
      </x:c>
      <x:c r="C2686" s="2" t="str">
        <x:v>刘念念</x:v>
      </x:c>
      <x:c r="D2686" s="8" t="d">
        <x:v>2026-09-26T00:00:00.000Z</x:v>
      </x:c>
      <x:c r="E2686" s="7" t="n">
        <x:v>262.2</x:v>
      </x:c>
      <x:c r="F2686" s="7" t="n">
        <x:v>265.3</x:v>
      </x:c>
      <x:c r="G2686" s="7" t="n">
        <x:v>249.3</x:v>
      </x:c>
      <x:c r="H2686" s="2" t="str">
        <x:v>否</x:v>
      </x:c>
      <x:c r="I2686" s="7" t="n">
        <x:f>IF(AND(ISNUMBER(E2686),ISNUMBER(F2686)),E2686-F2686,"")</x:f>
        <x:v>-3.1000000000000227</x:v>
      </x:c>
      <x:c r="J2686" s="2" t="str">
        <x:f>IF(H2686="否","不适用",IF(AND(ISNUMBER(E2686),ISNUMBER(F2686)),IF(I2686&gt;'规则与名单'!$B$2,"是","否"),"未判定"))</x:f>
        <x:v>不适用</x:v>
      </x:c>
      <x:c r="K2686" s="2" t="str">
        <x:f>IF(J2686="是",IF(ISNUMBER(F2686),"测试日GPS","缺失"),IF(ISNUMBER(G2686),"非测试日纯氢",IF(AND(H2686="是",J2686="未判定"),IF(ISNUMBER(F2686),"测试名单无纯氢GPS","缺失"),IF(ISNUMBER(E2686),"非测试日仪表","缺失"))))</x:f>
        <x:v>非测试日纯氢</x:v>
      </x:c>
      <x:c r="L2686" s="7" t="n">
        <x:f>IF(K2686="缺失","",IF(K2686="非测试日纯氢",G2686,IF(K2686="非测试日仪表",E2686,F2686)))</x:f>
        <x:v>249.3</x:v>
      </x:c>
      <x:c r="M2686" s="2" t="n">
        <x:f>IF(K2686="缺失",1,0)</x:f>
        <x:v>0</x:v>
      </x:c>
      <x:c r="N2686" s="2" t="str">
        <x:v>车辆里程查询_20260901-20260930_1024辆_仪表里程.xlsx / AD500</x:v>
      </x:c>
      <x:c r="O2686" s="2" t="str">
        <x:v>车辆里程查询_20260901-20260930_1024辆_GPS里程.xlsx / AD500</x:v>
      </x:c>
      <x:c r="P2686" s="2" t="str">
        <x:v>车辆纯氢气里程查询_20260901-20260930_1024辆.xlsx / AD596</x:v>
      </x:c>
    </x:row>
    <x:row r="2687" ht="22" customHeight="1">
      <x:c r="A2687" s="2" t="n">
        <x:v>108</x:v>
      </x:c>
      <x:c r="B2687" s="2" t="str">
        <x:v>粤AGP9713</x:v>
      </x:c>
      <x:c r="C2687" s="2" t="str">
        <x:v>刘念念</x:v>
      </x:c>
      <x:c r="D2687" s="8" t="d">
        <x:v>2026-09-27T00:00:00.000Z</x:v>
      </x:c>
      <x:c r="E2687" s="7" t="n">
        <x:v>262.4</x:v>
      </x:c>
      <x:c r="F2687" s="7" t="n">
        <x:v>264.6</x:v>
      </x:c>
      <x:c r="G2687" s="7" t="n">
        <x:v>261.7</x:v>
      </x:c>
      <x:c r="H2687" s="2" t="str">
        <x:v>否</x:v>
      </x:c>
      <x:c r="I2687" s="7" t="n">
        <x:f>IF(AND(ISNUMBER(E2687),ISNUMBER(F2687)),E2687-F2687,"")</x:f>
        <x:v>-2.2000000000000455</x:v>
      </x:c>
      <x:c r="J2687" s="2" t="str">
        <x:f>IF(H2687="否","不适用",IF(AND(ISNUMBER(E2687),ISNUMBER(F2687)),IF(I2687&gt;'规则与名单'!$B$2,"是","否"),"未判定"))</x:f>
        <x:v>不适用</x:v>
      </x:c>
      <x:c r="K2687" s="2" t="str">
        <x:f>IF(J2687="是",IF(ISNUMBER(F2687),"测试日GPS","缺失"),IF(ISNUMBER(G2687),"非测试日纯氢",IF(AND(H2687="是",J2687="未判定"),IF(ISNUMBER(F2687),"测试名单无纯氢GPS","缺失"),IF(ISNUMBER(E2687),"非测试日仪表","缺失"))))</x:f>
        <x:v>非测试日纯氢</x:v>
      </x:c>
      <x:c r="L2687" s="7" t="n">
        <x:f>IF(K2687="缺失","",IF(K2687="非测试日纯氢",G2687,IF(K2687="非测试日仪表",E2687,F2687)))</x:f>
        <x:v>261.7</x:v>
      </x:c>
      <x:c r="M2687" s="2" t="n">
        <x:f>IF(K2687="缺失",1,0)</x:f>
        <x:v>0</x:v>
      </x:c>
      <x:c r="N2687" s="2" t="str">
        <x:v>车辆里程查询_20260901-20260930_1024辆_仪表里程.xlsx / AE500</x:v>
      </x:c>
      <x:c r="O2687" s="2" t="str">
        <x:v>车辆里程查询_20260901-20260930_1024辆_GPS里程.xlsx / AE500</x:v>
      </x:c>
      <x:c r="P2687" s="2" t="str">
        <x:v>车辆纯氢气里程查询_20260901-20260930_1024辆.xlsx / AE596</x:v>
      </x:c>
    </x:row>
    <x:row r="2688" ht="22" customHeight="1">
      <x:c r="A2688" s="2" t="n">
        <x:v>108</x:v>
      </x:c>
      <x:c r="B2688" s="2" t="str">
        <x:v>粤AGP9713</x:v>
      </x:c>
      <x:c r="C2688" s="2" t="str">
        <x:v>刘念念</x:v>
      </x:c>
      <x:c r="D2688" s="8" t="d">
        <x:v>2026-09-28T00:00:00.000Z</x:v>
      </x:c>
      <x:c r="E2688" s="7" t="n">
        <x:v>262.4</x:v>
      </x:c>
      <x:c r="F2688" s="7" t="n">
        <x:v>264.6</x:v>
      </x:c>
      <x:c r="G2688" s="7" t="n">
        <x:v>240.2</x:v>
      </x:c>
      <x:c r="H2688" s="2" t="str">
        <x:v>否</x:v>
      </x:c>
      <x:c r="I2688" s="7" t="n">
        <x:f>IF(AND(ISNUMBER(E2688),ISNUMBER(F2688)),E2688-F2688,"")</x:f>
        <x:v>-2.2000000000000455</x:v>
      </x:c>
      <x:c r="J2688" s="2" t="str">
        <x:f>IF(H2688="否","不适用",IF(AND(ISNUMBER(E2688),ISNUMBER(F2688)),IF(I2688&gt;'规则与名单'!$B$2,"是","否"),"未判定"))</x:f>
        <x:v>不适用</x:v>
      </x:c>
      <x:c r="K2688" s="2" t="str">
        <x:f>IF(J2688="是",IF(ISNUMBER(F2688),"测试日GPS","缺失"),IF(ISNUMBER(G2688),"非测试日纯氢",IF(AND(H2688="是",J2688="未判定"),IF(ISNUMBER(F2688),"测试名单无纯氢GPS","缺失"),IF(ISNUMBER(E2688),"非测试日仪表","缺失"))))</x:f>
        <x:v>非测试日纯氢</x:v>
      </x:c>
      <x:c r="L2688" s="7" t="n">
        <x:f>IF(K2688="缺失","",IF(K2688="非测试日纯氢",G2688,IF(K2688="非测试日仪表",E2688,F2688)))</x:f>
        <x:v>240.2</x:v>
      </x:c>
      <x:c r="M2688" s="2" t="n">
        <x:f>IF(K2688="缺失",1,0)</x:f>
        <x:v>0</x:v>
      </x:c>
      <x:c r="N2688" s="2" t="str">
        <x:v>车辆里程查询_20260901-20260930_1024辆_仪表里程.xlsx / AF500</x:v>
      </x:c>
      <x:c r="O2688" s="2" t="str">
        <x:v>车辆里程查询_20260901-20260930_1024辆_GPS里程.xlsx / AF500</x:v>
      </x:c>
      <x:c r="P2688" s="2" t="str">
        <x:v>车辆纯氢气里程查询_20260901-20260930_1024辆.xlsx / AF596</x:v>
      </x:c>
    </x:row>
    <x:row r="2689" ht="22" customHeight="1">
      <x:c r="A2689" s="2" t="n">
        <x:v>108</x:v>
      </x:c>
      <x:c r="B2689" s="2" t="str">
        <x:v>粤AGP9713</x:v>
      </x:c>
      <x:c r="C2689" s="2" t="str">
        <x:v>刘念念</x:v>
      </x:c>
      <x:c r="D2689" s="8" t="d">
        <x:v>2026-09-29T00:00:00.000Z</x:v>
      </x:c>
      <x:c r="E2689" s="7" t="n">
        <x:v>262.8</x:v>
      </x:c>
      <x:c r="F2689" s="7" t="n">
        <x:v>265</x:v>
      </x:c>
      <x:c r="G2689" s="7" t="n">
        <x:v>262.8</x:v>
      </x:c>
      <x:c r="H2689" s="2" t="str">
        <x:v>否</x:v>
      </x:c>
      <x:c r="I2689" s="7" t="n">
        <x:f>IF(AND(ISNUMBER(E2689),ISNUMBER(F2689)),E2689-F2689,"")</x:f>
        <x:v>-2.1999999999999886</x:v>
      </x:c>
      <x:c r="J2689" s="2" t="str">
        <x:f>IF(H2689="否","不适用",IF(AND(ISNUMBER(E2689),ISNUMBER(F2689)),IF(I2689&gt;'规则与名单'!$B$2,"是","否"),"未判定"))</x:f>
        <x:v>不适用</x:v>
      </x:c>
      <x:c r="K2689" s="2" t="str">
        <x:f>IF(J2689="是",IF(ISNUMBER(F2689),"测试日GPS","缺失"),IF(ISNUMBER(G2689),"非测试日纯氢",IF(AND(H2689="是",J2689="未判定"),IF(ISNUMBER(F2689),"测试名单无纯氢GPS","缺失"),IF(ISNUMBER(E2689),"非测试日仪表","缺失"))))</x:f>
        <x:v>非测试日纯氢</x:v>
      </x:c>
      <x:c r="L2689" s="7" t="n">
        <x:f>IF(K2689="缺失","",IF(K2689="非测试日纯氢",G2689,IF(K2689="非测试日仪表",E2689,F2689)))</x:f>
        <x:v>262.8</x:v>
      </x:c>
      <x:c r="M2689" s="2" t="n">
        <x:f>IF(K2689="缺失",1,0)</x:f>
        <x:v>0</x:v>
      </x:c>
      <x:c r="N2689" s="2" t="str">
        <x:v>车辆里程查询_20260901-20260930_1024辆_仪表里程.xlsx / AG500</x:v>
      </x:c>
      <x:c r="O2689" s="2" t="str">
        <x:v>车辆里程查询_20260901-20260930_1024辆_GPS里程.xlsx / AG500</x:v>
      </x:c>
      <x:c r="P2689" s="2" t="str">
        <x:v>车辆纯氢气里程查询_20260901-20260930_1024辆.xlsx / AG596</x:v>
      </x:c>
    </x:row>
    <x:row r="2690" ht="22" customHeight="1">
      <x:c r="A2690" s="2" t="n">
        <x:v>108</x:v>
      </x:c>
      <x:c r="B2690" s="2" t="str">
        <x:v>粤AGP9713</x:v>
      </x:c>
      <x:c r="C2690" s="2" t="str">
        <x:v>刘念念</x:v>
      </x:c>
      <x:c r="D2690" s="8" t="d">
        <x:v>2026-09-30T00:00:00.000Z</x:v>
      </x:c>
      <x:c r="E2690" s="7" t="n">
        <x:v>262.5</x:v>
      </x:c>
      <x:c r="F2690" s="7" t="n">
        <x:v>264.6</x:v>
      </x:c>
      <x:c r="G2690" s="7" t="n">
        <x:v>262.1</x:v>
      </x:c>
      <x:c r="H2690" s="2" t="str">
        <x:v>否</x:v>
      </x:c>
      <x:c r="I2690" s="7" t="n">
        <x:f>IF(AND(ISNUMBER(E2690),ISNUMBER(F2690)),E2690-F2690,"")</x:f>
        <x:v>-2.1000000000000227</x:v>
      </x:c>
      <x:c r="J2690" s="2" t="str">
        <x:f>IF(H2690="否","不适用",IF(AND(ISNUMBER(E2690),ISNUMBER(F2690)),IF(I2690&gt;'规则与名单'!$B$2,"是","否"),"未判定"))</x:f>
        <x:v>不适用</x:v>
      </x:c>
      <x:c r="K2690" s="2" t="str">
        <x:f>IF(J2690="是",IF(ISNUMBER(F2690),"测试日GPS","缺失"),IF(ISNUMBER(G2690),"非测试日纯氢",IF(AND(H2690="是",J2690="未判定"),IF(ISNUMBER(F2690),"测试名单无纯氢GPS","缺失"),IF(ISNUMBER(E2690),"非测试日仪表","缺失"))))</x:f>
        <x:v>非测试日纯氢</x:v>
      </x:c>
      <x:c r="L2690" s="7" t="n">
        <x:f>IF(K2690="缺失","",IF(K2690="非测试日纯氢",G2690,IF(K2690="非测试日仪表",E2690,F2690)))</x:f>
        <x:v>262.1</x:v>
      </x:c>
      <x:c r="M2690" s="2" t="n">
        <x:f>IF(K2690="缺失",1,0)</x:f>
        <x:v>0</x:v>
      </x:c>
      <x:c r="N2690" s="2" t="str">
        <x:v>车辆里程查询_20260901-20260930_1024辆_仪表里程.xlsx / AH500</x:v>
      </x:c>
      <x:c r="O2690" s="2" t="str">
        <x:v>车辆里程查询_20260901-20260930_1024辆_GPS里程.xlsx / AH500</x:v>
      </x:c>
      <x:c r="P2690" s="2" t="str">
        <x:v>车辆纯氢气里程查询_20260901-20260930_1024辆.xlsx / AH596</x:v>
      </x:c>
    </x:row>
    <x:row r="2691" ht="22" customHeight="1">
      <x:c r="A2691" s="2" t="n">
        <x:v>109</x:v>
      </x:c>
      <x:c r="B2691" s="2" t="str">
        <x:v>粤AGP9759</x:v>
      </x:c>
      <x:c r="C2691" s="2" t="str">
        <x:v>刘念念</x:v>
      </x:c>
      <x:c r="D2691" s="8" t="d">
        <x:v>2026-09-01T00:00:00.000Z</x:v>
      </x:c>
      <x:c r="E2691" s="7" t="n">
        <x:v>72.5</x:v>
      </x:c>
      <x:c r="F2691" s="7" t="n">
        <x:v>107.1</x:v>
      </x:c>
      <x:c r="G2691" s="7" t="n">
        <x:v>101.4</x:v>
      </x:c>
      <x:c r="H2691" s="2" t="str">
        <x:v>是</x:v>
      </x:c>
      <x:c r="I2691" s="7" t="n">
        <x:f>IF(AND(ISNUMBER(E2691),ISNUMBER(F2691)),E2691-F2691,"")</x:f>
        <x:v>-34.599999999999994</x:v>
      </x:c>
      <x:c r="J2691" s="2" t="str">
        <x:f>IF(H2691="否","不适用",IF(AND(ISNUMBER(E2691),ISNUMBER(F2691)),IF(I2691&gt;'规则与名单'!$B$2,"是","否"),"未判定"))</x:f>
        <x:v>否</x:v>
      </x:c>
      <x:c r="K2691" s="2" t="str">
        <x:f>IF(J2691="是",IF(ISNUMBER(F2691),"测试日GPS","缺失"),IF(ISNUMBER(G2691),"非测试日纯氢",IF(AND(H2691="是",J2691="未判定"),IF(ISNUMBER(F2691),"测试名单无纯氢GPS","缺失"),IF(ISNUMBER(E2691),"非测试日仪表","缺失"))))</x:f>
        <x:v>非测试日纯氢</x:v>
      </x:c>
      <x:c r="L2691" s="7" t="n">
        <x:f>IF(K2691="缺失","",IF(K2691="非测试日纯氢",G2691,IF(K2691="非测试日仪表",E2691,F2691)))</x:f>
        <x:v>101.4</x:v>
      </x:c>
      <x:c r="M2691" s="2" t="n">
        <x:f>IF(K2691="缺失",1,0)</x:f>
        <x:v>0</x:v>
      </x:c>
      <x:c r="N2691" s="2" t="str">
        <x:v>车辆里程查询_20260901-20260930_1024辆_仪表里程.xlsx / E50</x:v>
      </x:c>
      <x:c r="O2691" s="2" t="str">
        <x:v>车辆里程查询_20260901-20260930_1024辆_GPS里程.xlsx / E248</x:v>
      </x:c>
      <x:c r="P2691" s="2" t="str">
        <x:v>车辆纯氢气里程查询_20260901-20260930_1024辆.xlsx / E271</x:v>
      </x:c>
    </x:row>
    <x:row r="2692" ht="22" customHeight="1">
      <x:c r="A2692" s="2" t="n">
        <x:v>109</x:v>
      </x:c>
      <x:c r="B2692" s="2" t="str">
        <x:v>粤AGP9759</x:v>
      </x:c>
      <x:c r="C2692" s="2" t="str">
        <x:v>刘念念</x:v>
      </x:c>
      <x:c r="D2692" s="8" t="d">
        <x:v>2026-09-02T00:00:00.000Z</x:v>
      </x:c>
      <x:c r="E2692" s="7" t="n">
        <x:v>203.4</x:v>
      </x:c>
      <x:c r="F2692" s="7" t="n">
        <x:v>174.2</x:v>
      </x:c>
      <x:c r="G2692" s="7" t="n">
        <x:v>169.4</x:v>
      </x:c>
      <x:c r="H2692" s="2" t="str">
        <x:v>是</x:v>
      </x:c>
      <x:c r="I2692" s="7" t="n">
        <x:f>IF(AND(ISNUMBER(E2692),ISNUMBER(F2692)),E2692-F2692,"")</x:f>
        <x:v>29.200000000000017</x:v>
      </x:c>
      <x:c r="J2692" s="2" t="str">
        <x:f>IF(H2692="否","不适用",IF(AND(ISNUMBER(E2692),ISNUMBER(F2692)),IF(I2692&gt;'规则与名单'!$B$2,"是","否"),"未判定"))</x:f>
        <x:v>否</x:v>
      </x:c>
      <x:c r="K2692" s="2" t="str">
        <x:f>IF(J2692="是",IF(ISNUMBER(F2692),"测试日GPS","缺失"),IF(ISNUMBER(G2692),"非测试日纯氢",IF(AND(H2692="是",J2692="未判定"),IF(ISNUMBER(F2692),"测试名单无纯氢GPS","缺失"),IF(ISNUMBER(E2692),"非测试日仪表","缺失"))))</x:f>
        <x:v>非测试日纯氢</x:v>
      </x:c>
      <x:c r="L2692" s="7" t="n">
        <x:f>IF(K2692="缺失","",IF(K2692="非测试日纯氢",G2692,IF(K2692="非测试日仪表",E2692,F2692)))</x:f>
        <x:v>169.4</x:v>
      </x:c>
      <x:c r="M2692" s="2" t="n">
        <x:f>IF(K2692="缺失",1,0)</x:f>
        <x:v>0</x:v>
      </x:c>
      <x:c r="N2692" s="2" t="str">
        <x:v>车辆里程查询_20260901-20260930_1024辆_仪表里程.xlsx / F50</x:v>
      </x:c>
      <x:c r="O2692" s="2" t="str">
        <x:v>车辆里程查询_20260901-20260930_1024辆_GPS里程.xlsx / F248</x:v>
      </x:c>
      <x:c r="P2692" s="2" t="str">
        <x:v>车辆纯氢气里程查询_20260901-20260930_1024辆.xlsx / F271</x:v>
      </x:c>
    </x:row>
    <x:row r="2693" ht="22" customHeight="1">
      <x:c r="A2693" s="2" t="n">
        <x:v>109</x:v>
      </x:c>
      <x:c r="B2693" s="2" t="str">
        <x:v>粤AGP9759</x:v>
      </x:c>
      <x:c r="C2693" s="2" t="str">
        <x:v>刘念念</x:v>
      </x:c>
      <x:c r="D2693" s="8" t="d">
        <x:v>2026-09-03T00:00:00.000Z</x:v>
      </x:c>
      <x:c r="E2693" s="7" t="n">
        <x:v>127.3</x:v>
      </x:c>
      <x:c r="F2693" s="7" t="n">
        <x:v>128.6</x:v>
      </x:c>
      <x:c r="G2693" s="7" t="n">
        <x:v>116.4</x:v>
      </x:c>
      <x:c r="H2693" s="2" t="str">
        <x:v>是</x:v>
      </x:c>
      <x:c r="I2693" s="7" t="n">
        <x:f>IF(AND(ISNUMBER(E2693),ISNUMBER(F2693)),E2693-F2693,"")</x:f>
        <x:v>-1.2999999999999972</x:v>
      </x:c>
      <x:c r="J2693" s="2" t="str">
        <x:f>IF(H2693="否","不适用",IF(AND(ISNUMBER(E2693),ISNUMBER(F2693)),IF(I2693&gt;'规则与名单'!$B$2,"是","否"),"未判定"))</x:f>
        <x:v>否</x:v>
      </x:c>
      <x:c r="K2693" s="2" t="str">
        <x:f>IF(J2693="是",IF(ISNUMBER(F2693),"测试日GPS","缺失"),IF(ISNUMBER(G2693),"非测试日纯氢",IF(AND(H2693="是",J2693="未判定"),IF(ISNUMBER(F2693),"测试名单无纯氢GPS","缺失"),IF(ISNUMBER(E2693),"非测试日仪表","缺失"))))</x:f>
        <x:v>非测试日纯氢</x:v>
      </x:c>
      <x:c r="L2693" s="7" t="n">
        <x:f>IF(K2693="缺失","",IF(K2693="非测试日纯氢",G2693,IF(K2693="非测试日仪表",E2693,F2693)))</x:f>
        <x:v>116.4</x:v>
      </x:c>
      <x:c r="M2693" s="2" t="n">
        <x:f>IF(K2693="缺失",1,0)</x:f>
        <x:v>0</x:v>
      </x:c>
      <x:c r="N2693" s="2" t="str">
        <x:v>车辆里程查询_20260901-20260930_1024辆_仪表里程.xlsx / G50</x:v>
      </x:c>
      <x:c r="O2693" s="2" t="str">
        <x:v>车辆里程查询_20260901-20260930_1024辆_GPS里程.xlsx / G248</x:v>
      </x:c>
      <x:c r="P2693" s="2" t="str">
        <x:v>车辆纯氢气里程查询_20260901-20260930_1024辆.xlsx / G271</x:v>
      </x:c>
    </x:row>
    <x:row r="2694" ht="22" customHeight="1">
      <x:c r="A2694" s="2" t="n">
        <x:v>109</x:v>
      </x:c>
      <x:c r="B2694" s="2" t="str">
        <x:v>粤AGP9759</x:v>
      </x:c>
      <x:c r="C2694" s="2" t="str">
        <x:v>刘念念</x:v>
      </x:c>
      <x:c r="D2694" s="8" t="d">
        <x:v>2026-09-04T00:00:00.000Z</x:v>
      </x:c>
      <x:c r="E2694" s="7" t="n">
        <x:v>245.9</x:v>
      </x:c>
      <x:c r="F2694" s="7" t="n">
        <x:v>248.3</x:v>
      </x:c>
      <x:c r="G2694" s="7" t="n">
        <x:v>237.4</x:v>
      </x:c>
      <x:c r="H2694" s="2" t="str">
        <x:v>是</x:v>
      </x:c>
      <x:c r="I2694" s="7" t="n">
        <x:f>IF(AND(ISNUMBER(E2694),ISNUMBER(F2694)),E2694-F2694,"")</x:f>
        <x:v>-2.4000000000000057</x:v>
      </x:c>
      <x:c r="J2694" s="2" t="str">
        <x:f>IF(H2694="否","不适用",IF(AND(ISNUMBER(E2694),ISNUMBER(F2694)),IF(I2694&gt;'规则与名单'!$B$2,"是","否"),"未判定"))</x:f>
        <x:v>否</x:v>
      </x:c>
      <x:c r="K2694" s="2" t="str">
        <x:f>IF(J2694="是",IF(ISNUMBER(F2694),"测试日GPS","缺失"),IF(ISNUMBER(G2694),"非测试日纯氢",IF(AND(H2694="是",J2694="未判定"),IF(ISNUMBER(F2694),"测试名单无纯氢GPS","缺失"),IF(ISNUMBER(E2694),"非测试日仪表","缺失"))))</x:f>
        <x:v>非测试日纯氢</x:v>
      </x:c>
      <x:c r="L2694" s="7" t="n">
        <x:f>IF(K2694="缺失","",IF(K2694="非测试日纯氢",G2694,IF(K2694="非测试日仪表",E2694,F2694)))</x:f>
        <x:v>237.4</x:v>
      </x:c>
      <x:c r="M2694" s="2" t="n">
        <x:f>IF(K2694="缺失",1,0)</x:f>
        <x:v>0</x:v>
      </x:c>
      <x:c r="N2694" s="2" t="str">
        <x:v>车辆里程查询_20260901-20260930_1024辆_仪表里程.xlsx / H50</x:v>
      </x:c>
      <x:c r="O2694" s="2" t="str">
        <x:v>车辆里程查询_20260901-20260930_1024辆_GPS里程.xlsx / H248</x:v>
      </x:c>
      <x:c r="P2694" s="2" t="str">
        <x:v>车辆纯氢气里程查询_20260901-20260930_1024辆.xlsx / H271</x:v>
      </x:c>
    </x:row>
    <x:row r="2695" ht="22" customHeight="1">
      <x:c r="A2695" s="2" t="n">
        <x:v>109</x:v>
      </x:c>
      <x:c r="B2695" s="2" t="str">
        <x:v>粤AGP9759</x:v>
      </x:c>
      <x:c r="C2695" s="2" t="str">
        <x:v>刘念念</x:v>
      </x:c>
      <x:c r="D2695" s="8" t="d">
        <x:v>2026-09-05T00:00:00.000Z</x:v>
      </x:c>
      <x:c r="E2695" s="7" t="n">
        <x:v>40.2</x:v>
      </x:c>
      <x:c r="F2695" s="7" t="n">
        <x:v>39.7</x:v>
      </x:c>
      <x:c r="G2695" s="7" t="n">
        <x:v>40.2</x:v>
      </x:c>
      <x:c r="H2695" s="2" t="str">
        <x:v>是</x:v>
      </x:c>
      <x:c r="I2695" s="7" t="n">
        <x:f>IF(AND(ISNUMBER(E2695),ISNUMBER(F2695)),E2695-F2695,"")</x:f>
        <x:v>0.5</x:v>
      </x:c>
      <x:c r="J2695" s="2" t="str">
        <x:f>IF(H2695="否","不适用",IF(AND(ISNUMBER(E2695),ISNUMBER(F2695)),IF(I2695&gt;'规则与名单'!$B$2,"是","否"),"未判定"))</x:f>
        <x:v>否</x:v>
      </x:c>
      <x:c r="K2695" s="2" t="str">
        <x:f>IF(J2695="是",IF(ISNUMBER(F2695),"测试日GPS","缺失"),IF(ISNUMBER(G2695),"非测试日纯氢",IF(AND(H2695="是",J2695="未判定"),IF(ISNUMBER(F2695),"测试名单无纯氢GPS","缺失"),IF(ISNUMBER(E2695),"非测试日仪表","缺失"))))</x:f>
        <x:v>非测试日纯氢</x:v>
      </x:c>
      <x:c r="L2695" s="7" t="n">
        <x:f>IF(K2695="缺失","",IF(K2695="非测试日纯氢",G2695,IF(K2695="非测试日仪表",E2695,F2695)))</x:f>
        <x:v>40.2</x:v>
      </x:c>
      <x:c r="M2695" s="2" t="n">
        <x:f>IF(K2695="缺失",1,0)</x:f>
        <x:v>0</x:v>
      </x:c>
      <x:c r="N2695" s="2" t="str">
        <x:v>车辆里程查询_20260901-20260930_1024辆_仪表里程.xlsx / I50</x:v>
      </x:c>
      <x:c r="O2695" s="2" t="str">
        <x:v>车辆里程查询_20260901-20260930_1024辆_GPS里程.xlsx / I248</x:v>
      </x:c>
      <x:c r="P2695" s="2" t="str">
        <x:v>车辆纯氢气里程查询_20260901-20260930_1024辆.xlsx / I271</x:v>
      </x:c>
    </x:row>
    <x:row r="2696" ht="22" customHeight="1">
      <x:c r="A2696" s="2" t="n">
        <x:v>109</x:v>
      </x:c>
      <x:c r="B2696" s="2" t="str">
        <x:v>粤AGP9759</x:v>
      </x:c>
      <x:c r="C2696" s="2" t="str">
        <x:v>刘念念</x:v>
      </x:c>
      <x:c r="D2696" s="8" t="d">
        <x:v>2026-09-06T00:00:00.000Z</x:v>
      </x:c>
      <x:c r="E2696" s="7"/>
      <x:c r="F2696" s="7" t="n">
        <x:v>0</x:v>
      </x:c>
      <x:c r="G2696" s="7"/>
      <x:c r="H2696" s="2" t="str">
        <x:v>是</x:v>
      </x:c>
      <x:c r="I2696" s="7" t="str">
        <x:f>IF(AND(ISNUMBER(E2696),ISNUMBER(F2696)),E2696-F2696,"")</x:f>
      </x:c>
      <x:c r="J2696" s="2" t="str">
        <x:f>IF(H2696="否","不适用",IF(AND(ISNUMBER(E2696),ISNUMBER(F2696)),IF(I2696&gt;'规则与名单'!$B$2,"是","否"),"未判定"))</x:f>
        <x:v>未判定</x:v>
      </x:c>
      <x:c r="K2696" s="2" t="str">
        <x:f>IF(J2696="是",IF(ISNUMBER(F2696),"测试日GPS","缺失"),IF(ISNUMBER(G2696),"非测试日纯氢",IF(AND(H2696="是",J2696="未判定"),IF(ISNUMBER(F2696),"测试名单无纯氢GPS","缺失"),IF(ISNUMBER(E2696),"非测试日仪表","缺失"))))</x:f>
        <x:v>测试名单无纯氢GPS</x:v>
      </x:c>
      <x:c r="L2696" s="7" t="n">
        <x:f>IF(K2696="缺失","",IF(K2696="非测试日纯氢",G2696,IF(K2696="非测试日仪表",E2696,F2696)))</x:f>
        <x:v>0</x:v>
      </x:c>
      <x:c r="M2696" s="2" t="n">
        <x:f>IF(K2696="缺失",1,0)</x:f>
        <x:v>0</x:v>
      </x:c>
      <x:c r="N2696" s="2" t="str">
        <x:v>车辆里程查询_20260901-20260930_1024辆_仪表里程.xlsx / J50</x:v>
      </x:c>
      <x:c r="O2696" s="2" t="str">
        <x:v>车辆里程查询_20260901-20260930_1024辆_GPS里程.xlsx / J248</x:v>
      </x:c>
      <x:c r="P2696" s="2" t="str">
        <x:v>车辆纯氢气里程查询_20260901-20260930_1024辆.xlsx / J271</x:v>
      </x:c>
    </x:row>
    <x:row r="2697" ht="22" customHeight="1">
      <x:c r="A2697" s="2" t="n">
        <x:v>109</x:v>
      </x:c>
      <x:c r="B2697" s="2" t="str">
        <x:v>粤AGP9759</x:v>
      </x:c>
      <x:c r="C2697" s="2" t="str">
        <x:v>刘念念</x:v>
      </x:c>
      <x:c r="D2697" s="8" t="d">
        <x:v>2026-09-07T00:00:00.000Z</x:v>
      </x:c>
      <x:c r="E2697" s="7" t="n">
        <x:v>112.7</x:v>
      </x:c>
      <x:c r="F2697" s="7" t="n">
        <x:v>113.1</x:v>
      </x:c>
      <x:c r="G2697" s="7" t="n">
        <x:v>100.9</x:v>
      </x:c>
      <x:c r="H2697" s="2" t="str">
        <x:v>是</x:v>
      </x:c>
      <x:c r="I2697" s="7" t="n">
        <x:f>IF(AND(ISNUMBER(E2697),ISNUMBER(F2697)),E2697-F2697,"")</x:f>
        <x:v>-0.3999999999999915</x:v>
      </x:c>
      <x:c r="J2697" s="2" t="str">
        <x:f>IF(H2697="否","不适用",IF(AND(ISNUMBER(E2697),ISNUMBER(F2697)),IF(I2697&gt;'规则与名单'!$B$2,"是","否"),"未判定"))</x:f>
        <x:v>否</x:v>
      </x:c>
      <x:c r="K2697" s="2" t="str">
        <x:f>IF(J2697="是",IF(ISNUMBER(F2697),"测试日GPS","缺失"),IF(ISNUMBER(G2697),"非测试日纯氢",IF(AND(H2697="是",J2697="未判定"),IF(ISNUMBER(F2697),"测试名单无纯氢GPS","缺失"),IF(ISNUMBER(E2697),"非测试日仪表","缺失"))))</x:f>
        <x:v>非测试日纯氢</x:v>
      </x:c>
      <x:c r="L2697" s="7" t="n">
        <x:f>IF(K2697="缺失","",IF(K2697="非测试日纯氢",G2697,IF(K2697="非测试日仪表",E2697,F2697)))</x:f>
        <x:v>100.9</x:v>
      </x:c>
      <x:c r="M2697" s="2" t="n">
        <x:f>IF(K2697="缺失",1,0)</x:f>
        <x:v>0</x:v>
      </x:c>
      <x:c r="N2697" s="2" t="str">
        <x:v>车辆里程查询_20260901-20260930_1024辆_仪表里程.xlsx / K50</x:v>
      </x:c>
      <x:c r="O2697" s="2" t="str">
        <x:v>车辆里程查询_20260901-20260930_1024辆_GPS里程.xlsx / K248</x:v>
      </x:c>
      <x:c r="P2697" s="2" t="str">
        <x:v>车辆纯氢气里程查询_20260901-20260930_1024辆.xlsx / K271</x:v>
      </x:c>
    </x:row>
    <x:row r="2698" ht="22" customHeight="1">
      <x:c r="A2698" s="2" t="n">
        <x:v>109</x:v>
      </x:c>
      <x:c r="B2698" s="2" t="str">
        <x:v>粤AGP9759</x:v>
      </x:c>
      <x:c r="C2698" s="2" t="str">
        <x:v>刘念念</x:v>
      </x:c>
      <x:c r="D2698" s="8" t="d">
        <x:v>2026-09-08T00:00:00.000Z</x:v>
      </x:c>
      <x:c r="E2698" s="7" t="n">
        <x:v>171.2</x:v>
      </x:c>
      <x:c r="F2698" s="7" t="n">
        <x:v>172.2</x:v>
      </x:c>
      <x:c r="G2698" s="7" t="n">
        <x:v>151.9</x:v>
      </x:c>
      <x:c r="H2698" s="2" t="str">
        <x:v>是</x:v>
      </x:c>
      <x:c r="I2698" s="7" t="n">
        <x:f>IF(AND(ISNUMBER(E2698),ISNUMBER(F2698)),E2698-F2698,"")</x:f>
        <x:v>-1</x:v>
      </x:c>
      <x:c r="J2698" s="2" t="str">
        <x:f>IF(H2698="否","不适用",IF(AND(ISNUMBER(E2698),ISNUMBER(F2698)),IF(I2698&gt;'规则与名单'!$B$2,"是","否"),"未判定"))</x:f>
        <x:v>否</x:v>
      </x:c>
      <x:c r="K2698" s="2" t="str">
        <x:f>IF(J2698="是",IF(ISNUMBER(F2698),"测试日GPS","缺失"),IF(ISNUMBER(G2698),"非测试日纯氢",IF(AND(H2698="是",J2698="未判定"),IF(ISNUMBER(F2698),"测试名单无纯氢GPS","缺失"),IF(ISNUMBER(E2698),"非测试日仪表","缺失"))))</x:f>
        <x:v>非测试日纯氢</x:v>
      </x:c>
      <x:c r="L2698" s="7" t="n">
        <x:f>IF(K2698="缺失","",IF(K2698="非测试日纯氢",G2698,IF(K2698="非测试日仪表",E2698,F2698)))</x:f>
        <x:v>151.9</x:v>
      </x:c>
      <x:c r="M2698" s="2" t="n">
        <x:f>IF(K2698="缺失",1,0)</x:f>
        <x:v>0</x:v>
      </x:c>
      <x:c r="N2698" s="2" t="str">
        <x:v>车辆里程查询_20260901-20260930_1024辆_仪表里程.xlsx / L50</x:v>
      </x:c>
      <x:c r="O2698" s="2" t="str">
        <x:v>车辆里程查询_20260901-20260930_1024辆_GPS里程.xlsx / L248</x:v>
      </x:c>
      <x:c r="P2698" s="2" t="str">
        <x:v>车辆纯氢气里程查询_20260901-20260930_1024辆.xlsx / L271</x:v>
      </x:c>
    </x:row>
    <x:row r="2699" ht="22" customHeight="1">
      <x:c r="A2699" s="2" t="n">
        <x:v>109</x:v>
      </x:c>
      <x:c r="B2699" s="2" t="str">
        <x:v>粤AGP9759</x:v>
      </x:c>
      <x:c r="C2699" s="2" t="str">
        <x:v>刘念念</x:v>
      </x:c>
      <x:c r="D2699" s="8" t="d">
        <x:v>2026-09-09T00:00:00.000Z</x:v>
      </x:c>
      <x:c r="E2699" s="7" t="n">
        <x:v>117.9</x:v>
      </x:c>
      <x:c r="F2699" s="7" t="n">
        <x:v>120.1</x:v>
      </x:c>
      <x:c r="G2699" s="7" t="n">
        <x:v>115.1</x:v>
      </x:c>
      <x:c r="H2699" s="2" t="str">
        <x:v>是</x:v>
      </x:c>
      <x:c r="I2699" s="7" t="n">
        <x:f>IF(AND(ISNUMBER(E2699),ISNUMBER(F2699)),E2699-F2699,"")</x:f>
        <x:v>-2.1999999999999886</x:v>
      </x:c>
      <x:c r="J2699" s="2" t="str">
        <x:f>IF(H2699="否","不适用",IF(AND(ISNUMBER(E2699),ISNUMBER(F2699)),IF(I2699&gt;'规则与名单'!$B$2,"是","否"),"未判定"))</x:f>
        <x:v>否</x:v>
      </x:c>
      <x:c r="K2699" s="2" t="str">
        <x:f>IF(J2699="是",IF(ISNUMBER(F2699),"测试日GPS","缺失"),IF(ISNUMBER(G2699),"非测试日纯氢",IF(AND(H2699="是",J2699="未判定"),IF(ISNUMBER(F2699),"测试名单无纯氢GPS","缺失"),IF(ISNUMBER(E2699),"非测试日仪表","缺失"))))</x:f>
        <x:v>非测试日纯氢</x:v>
      </x:c>
      <x:c r="L2699" s="7" t="n">
        <x:f>IF(K2699="缺失","",IF(K2699="非测试日纯氢",G2699,IF(K2699="非测试日仪表",E2699,F2699)))</x:f>
        <x:v>115.1</x:v>
      </x:c>
      <x:c r="M2699" s="2" t="n">
        <x:f>IF(K2699="缺失",1,0)</x:f>
        <x:v>0</x:v>
      </x:c>
      <x:c r="N2699" s="2" t="str">
        <x:v>车辆里程查询_20260901-20260930_1024辆_仪表里程.xlsx / M50</x:v>
      </x:c>
      <x:c r="O2699" s="2" t="str">
        <x:v>车辆里程查询_20260901-20260930_1024辆_GPS里程.xlsx / M248</x:v>
      </x:c>
      <x:c r="P2699" s="2" t="str">
        <x:v>车辆纯氢气里程查询_20260901-20260930_1024辆.xlsx / M271</x:v>
      </x:c>
    </x:row>
    <x:row r="2700" ht="22" customHeight="1">
      <x:c r="A2700" s="2" t="n">
        <x:v>109</x:v>
      </x:c>
      <x:c r="B2700" s="2" t="str">
        <x:v>粤AGP9759</x:v>
      </x:c>
      <x:c r="C2700" s="2" t="str">
        <x:v>刘念念</x:v>
      </x:c>
      <x:c r="D2700" s="8" t="d">
        <x:v>2026-09-10T00:00:00.000Z</x:v>
      </x:c>
      <x:c r="E2700" s="7" t="n">
        <x:v>227.4</x:v>
      </x:c>
      <x:c r="F2700" s="7" t="n">
        <x:v>226.7</x:v>
      </x:c>
      <x:c r="G2700" s="7" t="n">
        <x:v>225.1</x:v>
      </x:c>
      <x:c r="H2700" s="2" t="str">
        <x:v>是</x:v>
      </x:c>
      <x:c r="I2700" s="7" t="n">
        <x:f>IF(AND(ISNUMBER(E2700),ISNUMBER(F2700)),E2700-F2700,"")</x:f>
        <x:v>0.700000000000017</x:v>
      </x:c>
      <x:c r="J2700" s="2" t="str">
        <x:f>IF(H2700="否","不适用",IF(AND(ISNUMBER(E2700),ISNUMBER(F2700)),IF(I2700&gt;'规则与名单'!$B$2,"是","否"),"未判定"))</x:f>
        <x:v>否</x:v>
      </x:c>
      <x:c r="K2700" s="2" t="str">
        <x:f>IF(J2700="是",IF(ISNUMBER(F2700),"测试日GPS","缺失"),IF(ISNUMBER(G2700),"非测试日纯氢",IF(AND(H2700="是",J2700="未判定"),IF(ISNUMBER(F2700),"测试名单无纯氢GPS","缺失"),IF(ISNUMBER(E2700),"非测试日仪表","缺失"))))</x:f>
        <x:v>非测试日纯氢</x:v>
      </x:c>
      <x:c r="L2700" s="7" t="n">
        <x:f>IF(K2700="缺失","",IF(K2700="非测试日纯氢",G2700,IF(K2700="非测试日仪表",E2700,F2700)))</x:f>
        <x:v>225.1</x:v>
      </x:c>
      <x:c r="M2700" s="2" t="n">
        <x:f>IF(K2700="缺失",1,0)</x:f>
        <x:v>0</x:v>
      </x:c>
      <x:c r="N2700" s="2" t="str">
        <x:v>车辆里程查询_20260901-20260930_1024辆_仪表里程.xlsx / N50</x:v>
      </x:c>
      <x:c r="O2700" s="2" t="str">
        <x:v>车辆里程查询_20260901-20260930_1024辆_GPS里程.xlsx / N248</x:v>
      </x:c>
      <x:c r="P2700" s="2" t="str">
        <x:v>车辆纯氢气里程查询_20260901-20260930_1024辆.xlsx / N271</x:v>
      </x:c>
    </x:row>
    <x:row r="2701" ht="22" customHeight="1">
      <x:c r="A2701" s="2" t="n">
        <x:v>109</x:v>
      </x:c>
      <x:c r="B2701" s="2" t="str">
        <x:v>粤AGP9759</x:v>
      </x:c>
      <x:c r="C2701" s="2" t="str">
        <x:v>刘念念</x:v>
      </x:c>
      <x:c r="D2701" s="8" t="d">
        <x:v>2026-09-11T00:00:00.000Z</x:v>
      </x:c>
      <x:c r="E2701" s="7" t="n">
        <x:v>213.2</x:v>
      </x:c>
      <x:c r="F2701" s="7" t="n">
        <x:v>246.6</x:v>
      </x:c>
      <x:c r="G2701" s="7" t="n">
        <x:v>93.9</x:v>
      </x:c>
      <x:c r="H2701" s="2" t="str">
        <x:v>是</x:v>
      </x:c>
      <x:c r="I2701" s="7" t="n">
        <x:f>IF(AND(ISNUMBER(E2701),ISNUMBER(F2701)),E2701-F2701,"")</x:f>
        <x:v>-33.400000000000006</x:v>
      </x:c>
      <x:c r="J2701" s="2" t="str">
        <x:f>IF(H2701="否","不适用",IF(AND(ISNUMBER(E2701),ISNUMBER(F2701)),IF(I2701&gt;'规则与名单'!$B$2,"是","否"),"未判定"))</x:f>
        <x:v>否</x:v>
      </x:c>
      <x:c r="K2701" s="2" t="str">
        <x:f>IF(J2701="是",IF(ISNUMBER(F2701),"测试日GPS","缺失"),IF(ISNUMBER(G2701),"非测试日纯氢",IF(AND(H2701="是",J2701="未判定"),IF(ISNUMBER(F2701),"测试名单无纯氢GPS","缺失"),IF(ISNUMBER(E2701),"非测试日仪表","缺失"))))</x:f>
        <x:v>非测试日纯氢</x:v>
      </x:c>
      <x:c r="L2701" s="7" t="n">
        <x:f>IF(K2701="缺失","",IF(K2701="非测试日纯氢",G2701,IF(K2701="非测试日仪表",E2701,F2701)))</x:f>
        <x:v>93.9</x:v>
      </x:c>
      <x:c r="M2701" s="2" t="n">
        <x:f>IF(K2701="缺失",1,0)</x:f>
        <x:v>0</x:v>
      </x:c>
      <x:c r="N2701" s="2" t="str">
        <x:v>车辆里程查询_20260901-20260930_1024辆_仪表里程.xlsx / O50</x:v>
      </x:c>
      <x:c r="O2701" s="2" t="str">
        <x:v>车辆里程查询_20260901-20260930_1024辆_GPS里程.xlsx / O248</x:v>
      </x:c>
      <x:c r="P2701" s="2" t="str">
        <x:v>车辆纯氢气里程查询_20260901-20260930_1024辆.xlsx / O271</x:v>
      </x:c>
    </x:row>
    <x:row r="2702" ht="22" customHeight="1">
      <x:c r="A2702" s="2" t="n">
        <x:v>109</x:v>
      </x:c>
      <x:c r="B2702" s="2" t="str">
        <x:v>粤AGP9759</x:v>
      </x:c>
      <x:c r="C2702" s="2" t="str">
        <x:v>刘念念</x:v>
      </x:c>
      <x:c r="D2702" s="8" t="d">
        <x:v>2026-09-12T00:00:00.000Z</x:v>
      </x:c>
      <x:c r="E2702" s="7" t="n">
        <x:v>148.8</x:v>
      </x:c>
      <x:c r="F2702" s="7" t="n">
        <x:v>164.2</x:v>
      </x:c>
      <x:c r="G2702" s="7" t="n">
        <x:v>109.5</x:v>
      </x:c>
      <x:c r="H2702" s="2" t="str">
        <x:v>是</x:v>
      </x:c>
      <x:c r="I2702" s="7" t="n">
        <x:f>IF(AND(ISNUMBER(E2702),ISNUMBER(F2702)),E2702-F2702,"")</x:f>
        <x:v>-15.399999999999977</x:v>
      </x:c>
      <x:c r="J2702" s="2" t="str">
        <x:f>IF(H2702="否","不适用",IF(AND(ISNUMBER(E2702),ISNUMBER(F2702)),IF(I2702&gt;'规则与名单'!$B$2,"是","否"),"未判定"))</x:f>
        <x:v>否</x:v>
      </x:c>
      <x:c r="K2702" s="2" t="str">
        <x:f>IF(J2702="是",IF(ISNUMBER(F2702),"测试日GPS","缺失"),IF(ISNUMBER(G2702),"非测试日纯氢",IF(AND(H2702="是",J2702="未判定"),IF(ISNUMBER(F2702),"测试名单无纯氢GPS","缺失"),IF(ISNUMBER(E2702),"非测试日仪表","缺失"))))</x:f>
        <x:v>非测试日纯氢</x:v>
      </x:c>
      <x:c r="L2702" s="7" t="n">
        <x:f>IF(K2702="缺失","",IF(K2702="非测试日纯氢",G2702,IF(K2702="非测试日仪表",E2702,F2702)))</x:f>
        <x:v>109.5</x:v>
      </x:c>
      <x:c r="M2702" s="2" t="n">
        <x:f>IF(K2702="缺失",1,0)</x:f>
        <x:v>0</x:v>
      </x:c>
      <x:c r="N2702" s="2" t="str">
        <x:v>车辆里程查询_20260901-20260930_1024辆_仪表里程.xlsx / P50</x:v>
      </x:c>
      <x:c r="O2702" s="2" t="str">
        <x:v>车辆里程查询_20260901-20260930_1024辆_GPS里程.xlsx / P248</x:v>
      </x:c>
      <x:c r="P2702" s="2" t="str">
        <x:v>车辆纯氢气里程查询_20260901-20260930_1024辆.xlsx / P271</x:v>
      </x:c>
    </x:row>
    <x:row r="2703" ht="22" customHeight="1">
      <x:c r="A2703" s="2" t="n">
        <x:v>109</x:v>
      </x:c>
      <x:c r="B2703" s="2" t="str">
        <x:v>粤AGP9759</x:v>
      </x:c>
      <x:c r="C2703" s="2" t="str">
        <x:v>刘念念</x:v>
      </x:c>
      <x:c r="D2703" s="8" t="d">
        <x:v>2026-09-13T00:00:00.000Z</x:v>
      </x:c>
      <x:c r="E2703" s="7" t="n">
        <x:v>131.1</x:v>
      </x:c>
      <x:c r="F2703" s="7" t="n">
        <x:v>82.4</x:v>
      </x:c>
      <x:c r="G2703" s="7" t="n">
        <x:v>64.9</x:v>
      </x:c>
      <x:c r="H2703" s="2" t="str">
        <x:v>是</x:v>
      </x:c>
      <x:c r="I2703" s="7" t="n">
        <x:f>IF(AND(ISNUMBER(E2703),ISNUMBER(F2703)),E2703-F2703,"")</x:f>
        <x:v>48.69999999999999</x:v>
      </x:c>
      <x:c r="J2703" s="2" t="str">
        <x:f>IF(H2703="否","不适用",IF(AND(ISNUMBER(E2703),ISNUMBER(F2703)),IF(I2703&gt;'规则与名单'!$B$2,"是","否"),"未判定"))</x:f>
        <x:v>否</x:v>
      </x:c>
      <x:c r="K2703" s="2" t="str">
        <x:f>IF(J2703="是",IF(ISNUMBER(F2703),"测试日GPS","缺失"),IF(ISNUMBER(G2703),"非测试日纯氢",IF(AND(H2703="是",J2703="未判定"),IF(ISNUMBER(F2703),"测试名单无纯氢GPS","缺失"),IF(ISNUMBER(E2703),"非测试日仪表","缺失"))))</x:f>
        <x:v>非测试日纯氢</x:v>
      </x:c>
      <x:c r="L2703" s="7" t="n">
        <x:f>IF(K2703="缺失","",IF(K2703="非测试日纯氢",G2703,IF(K2703="非测试日仪表",E2703,F2703)))</x:f>
        <x:v>64.9</x:v>
      </x:c>
      <x:c r="M2703" s="2" t="n">
        <x:f>IF(K2703="缺失",1,0)</x:f>
        <x:v>0</x:v>
      </x:c>
      <x:c r="N2703" s="2" t="str">
        <x:v>车辆里程查询_20260901-20260930_1024辆_仪表里程.xlsx / Q50</x:v>
      </x:c>
      <x:c r="O2703" s="2" t="str">
        <x:v>车辆里程查询_20260901-20260930_1024辆_GPS里程.xlsx / Q248</x:v>
      </x:c>
      <x:c r="P2703" s="2" t="str">
        <x:v>车辆纯氢气里程查询_20260901-20260930_1024辆.xlsx / Q271</x:v>
      </x:c>
    </x:row>
    <x:row r="2704" ht="22" customHeight="1">
      <x:c r="A2704" s="2" t="n">
        <x:v>109</x:v>
      </x:c>
      <x:c r="B2704" s="2" t="str">
        <x:v>粤AGP9759</x:v>
      </x:c>
      <x:c r="C2704" s="2" t="str">
        <x:v>刘念念</x:v>
      </x:c>
      <x:c r="D2704" s="8" t="d">
        <x:v>2026-09-14T00:00:00.000Z</x:v>
      </x:c>
      <x:c r="E2704" s="7" t="n">
        <x:v>116.1</x:v>
      </x:c>
      <x:c r="F2704" s="7" t="n">
        <x:v>0</x:v>
      </x:c>
      <x:c r="G2704" s="7" t="n">
        <x:v>96.5</x:v>
      </x:c>
      <x:c r="H2704" s="2" t="str">
        <x:v>是</x:v>
      </x:c>
      <x:c r="I2704" s="7" t="n">
        <x:f>IF(AND(ISNUMBER(E2704),ISNUMBER(F2704)),E2704-F2704,"")</x:f>
        <x:v>116.1</x:v>
      </x:c>
      <x:c r="J2704" s="2" t="str">
        <x:f>IF(H2704="否","不适用",IF(AND(ISNUMBER(E2704),ISNUMBER(F2704)),IF(I2704&gt;'规则与名单'!$B$2,"是","否"),"未判定"))</x:f>
        <x:v>是</x:v>
      </x:c>
      <x:c r="K2704" s="2" t="str">
        <x:f>IF(J2704="是",IF(ISNUMBER(F2704),"测试日GPS","缺失"),IF(ISNUMBER(G2704),"非测试日纯氢",IF(AND(H2704="是",J2704="未判定"),IF(ISNUMBER(F2704),"测试名单无纯氢GPS","缺失"),IF(ISNUMBER(E2704),"非测试日仪表","缺失"))))</x:f>
        <x:v>测试日GPS</x:v>
      </x:c>
      <x:c r="L2704" s="7" t="n">
        <x:f>IF(K2704="缺失","",IF(K2704="非测试日纯氢",G2704,IF(K2704="非测试日仪表",E2704,F2704)))</x:f>
        <x:v>0</x:v>
      </x:c>
      <x:c r="M2704" s="2" t="n">
        <x:f>IF(K2704="缺失",1,0)</x:f>
        <x:v>0</x:v>
      </x:c>
      <x:c r="N2704" s="2" t="str">
        <x:v>车辆里程查询_20260901-20260930_1024辆_仪表里程.xlsx / R50</x:v>
      </x:c>
      <x:c r="O2704" s="2" t="str">
        <x:v>车辆里程查询_20260901-20260930_1024辆_GPS里程.xlsx / R248</x:v>
      </x:c>
      <x:c r="P2704" s="2" t="str">
        <x:v>车辆纯氢气里程查询_20260901-20260930_1024辆.xlsx / R271</x:v>
      </x:c>
    </x:row>
    <x:row r="2705" ht="22" customHeight="1">
      <x:c r="A2705" s="2" t="n">
        <x:v>109</x:v>
      </x:c>
      <x:c r="B2705" s="2" t="str">
        <x:v>粤AGP9759</x:v>
      </x:c>
      <x:c r="C2705" s="2" t="str">
        <x:v>刘念念</x:v>
      </x:c>
      <x:c r="D2705" s="8" t="d">
        <x:v>2026-09-15T00:00:00.000Z</x:v>
      </x:c>
      <x:c r="E2705" s="7" t="n">
        <x:v>219</x:v>
      </x:c>
      <x:c r="F2705" s="7" t="n">
        <x:v>340.7</x:v>
      </x:c>
      <x:c r="G2705" s="7" t="n">
        <x:v>202.4</x:v>
      </x:c>
      <x:c r="H2705" s="2" t="str">
        <x:v>是</x:v>
      </x:c>
      <x:c r="I2705" s="7" t="n">
        <x:f>IF(AND(ISNUMBER(E2705),ISNUMBER(F2705)),E2705-F2705,"")</x:f>
        <x:v>-121.69999999999999</x:v>
      </x:c>
      <x:c r="J2705" s="2" t="str">
        <x:f>IF(H2705="否","不适用",IF(AND(ISNUMBER(E2705),ISNUMBER(F2705)),IF(I2705&gt;'规则与名单'!$B$2,"是","否"),"未判定"))</x:f>
        <x:v>否</x:v>
      </x:c>
      <x:c r="K2705" s="2" t="str">
        <x:f>IF(J2705="是",IF(ISNUMBER(F2705),"测试日GPS","缺失"),IF(ISNUMBER(G2705),"非测试日纯氢",IF(AND(H2705="是",J2705="未判定"),IF(ISNUMBER(F2705),"测试名单无纯氢GPS","缺失"),IF(ISNUMBER(E2705),"非测试日仪表","缺失"))))</x:f>
        <x:v>非测试日纯氢</x:v>
      </x:c>
      <x:c r="L2705" s="7" t="n">
        <x:f>IF(K2705="缺失","",IF(K2705="非测试日纯氢",G2705,IF(K2705="非测试日仪表",E2705,F2705)))</x:f>
        <x:v>202.4</x:v>
      </x:c>
      <x:c r="M2705" s="2" t="n">
        <x:f>IF(K2705="缺失",1,0)</x:f>
        <x:v>0</x:v>
      </x:c>
      <x:c r="N2705" s="2" t="str">
        <x:v>车辆里程查询_20260901-20260930_1024辆_仪表里程.xlsx / S50</x:v>
      </x:c>
      <x:c r="O2705" s="2" t="str">
        <x:v>车辆里程查询_20260901-20260930_1024辆_GPS里程.xlsx / S248</x:v>
      </x:c>
      <x:c r="P2705" s="2" t="str">
        <x:v>车辆纯氢气里程查询_20260901-20260930_1024辆.xlsx / S271</x:v>
      </x:c>
    </x:row>
    <x:row r="2706" ht="22" customHeight="1">
      <x:c r="A2706" s="2" t="n">
        <x:v>109</x:v>
      </x:c>
      <x:c r="B2706" s="2" t="str">
        <x:v>粤AGP9759</x:v>
      </x:c>
      <x:c r="C2706" s="2" t="str">
        <x:v>刘念念</x:v>
      </x:c>
      <x:c r="D2706" s="8" t="d">
        <x:v>2026-09-16T00:00:00.000Z</x:v>
      </x:c>
      <x:c r="E2706" s="7" t="n">
        <x:v>91.9</x:v>
      </x:c>
      <x:c r="F2706" s="7" t="n">
        <x:v>90.8</x:v>
      </x:c>
      <x:c r="G2706" s="7" t="n">
        <x:v>91.9</x:v>
      </x:c>
      <x:c r="H2706" s="2" t="str">
        <x:v>是</x:v>
      </x:c>
      <x:c r="I2706" s="7" t="n">
        <x:f>IF(AND(ISNUMBER(E2706),ISNUMBER(F2706)),E2706-F2706,"")</x:f>
        <x:v>1.1000000000000085</x:v>
      </x:c>
      <x:c r="J2706" s="2" t="str">
        <x:f>IF(H2706="否","不适用",IF(AND(ISNUMBER(E2706),ISNUMBER(F2706)),IF(I2706&gt;'规则与名单'!$B$2,"是","否"),"未判定"))</x:f>
        <x:v>否</x:v>
      </x:c>
      <x:c r="K2706" s="2" t="str">
        <x:f>IF(J2706="是",IF(ISNUMBER(F2706),"测试日GPS","缺失"),IF(ISNUMBER(G2706),"非测试日纯氢",IF(AND(H2706="是",J2706="未判定"),IF(ISNUMBER(F2706),"测试名单无纯氢GPS","缺失"),IF(ISNUMBER(E2706),"非测试日仪表","缺失"))))</x:f>
        <x:v>非测试日纯氢</x:v>
      </x:c>
      <x:c r="L2706" s="7" t="n">
        <x:f>IF(K2706="缺失","",IF(K2706="非测试日纯氢",G2706,IF(K2706="非测试日仪表",E2706,F2706)))</x:f>
        <x:v>91.9</x:v>
      </x:c>
      <x:c r="M2706" s="2" t="n">
        <x:f>IF(K2706="缺失",1,0)</x:f>
        <x:v>0</x:v>
      </x:c>
      <x:c r="N2706" s="2" t="str">
        <x:v>车辆里程查询_20260901-20260930_1024辆_仪表里程.xlsx / T50</x:v>
      </x:c>
      <x:c r="O2706" s="2" t="str">
        <x:v>车辆里程查询_20260901-20260930_1024辆_GPS里程.xlsx / T248</x:v>
      </x:c>
      <x:c r="P2706" s="2" t="str">
        <x:v>车辆纯氢气里程查询_20260901-20260930_1024辆.xlsx / T271</x:v>
      </x:c>
    </x:row>
    <x:row r="2707" ht="22" customHeight="1">
      <x:c r="A2707" s="2" t="n">
        <x:v>109</x:v>
      </x:c>
      <x:c r="B2707" s="2" t="str">
        <x:v>粤AGP9759</x:v>
      </x:c>
      <x:c r="C2707" s="2" t="str">
        <x:v>刘念念</x:v>
      </x:c>
      <x:c r="D2707" s="8" t="d">
        <x:v>2026-09-17T00:00:00.000Z</x:v>
      </x:c>
      <x:c r="E2707" s="7" t="n">
        <x:v>218.1</x:v>
      </x:c>
      <x:c r="F2707" s="7" t="n">
        <x:v>222.1</x:v>
      </x:c>
      <x:c r="G2707" s="7" t="n">
        <x:v>185.3</x:v>
      </x:c>
      <x:c r="H2707" s="2" t="str">
        <x:v>是</x:v>
      </x:c>
      <x:c r="I2707" s="7" t="n">
        <x:f>IF(AND(ISNUMBER(E2707),ISNUMBER(F2707)),E2707-F2707,"")</x:f>
        <x:v>-4</x:v>
      </x:c>
      <x:c r="J2707" s="2" t="str">
        <x:f>IF(H2707="否","不适用",IF(AND(ISNUMBER(E2707),ISNUMBER(F2707)),IF(I2707&gt;'规则与名单'!$B$2,"是","否"),"未判定"))</x:f>
        <x:v>否</x:v>
      </x:c>
      <x:c r="K2707" s="2" t="str">
        <x:f>IF(J2707="是",IF(ISNUMBER(F2707),"测试日GPS","缺失"),IF(ISNUMBER(G2707),"非测试日纯氢",IF(AND(H2707="是",J2707="未判定"),IF(ISNUMBER(F2707),"测试名单无纯氢GPS","缺失"),IF(ISNUMBER(E2707),"非测试日仪表","缺失"))))</x:f>
        <x:v>非测试日纯氢</x:v>
      </x:c>
      <x:c r="L2707" s="7" t="n">
        <x:f>IF(K2707="缺失","",IF(K2707="非测试日纯氢",G2707,IF(K2707="非测试日仪表",E2707,F2707)))</x:f>
        <x:v>185.3</x:v>
      </x:c>
      <x:c r="M2707" s="2" t="n">
        <x:f>IF(K2707="缺失",1,0)</x:f>
        <x:v>0</x:v>
      </x:c>
      <x:c r="N2707" s="2" t="str">
        <x:v>车辆里程查询_20260901-20260930_1024辆_仪表里程.xlsx / U50</x:v>
      </x:c>
      <x:c r="O2707" s="2" t="str">
        <x:v>车辆里程查询_20260901-20260930_1024辆_GPS里程.xlsx / U248</x:v>
      </x:c>
      <x:c r="P2707" s="2" t="str">
        <x:v>车辆纯氢气里程查询_20260901-20260930_1024辆.xlsx / U271</x:v>
      </x:c>
    </x:row>
    <x:row r="2708" ht="22" customHeight="1">
      <x:c r="A2708" s="2" t="n">
        <x:v>109</x:v>
      </x:c>
      <x:c r="B2708" s="2" t="str">
        <x:v>粤AGP9759</x:v>
      </x:c>
      <x:c r="C2708" s="2" t="str">
        <x:v>刘念念</x:v>
      </x:c>
      <x:c r="D2708" s="8" t="d">
        <x:v>2026-09-18T00:00:00.000Z</x:v>
      </x:c>
      <x:c r="E2708" s="7" t="n">
        <x:v>232.4</x:v>
      </x:c>
      <x:c r="F2708" s="7" t="n">
        <x:v>236</x:v>
      </x:c>
      <x:c r="G2708" s="7" t="n">
        <x:v>192.7</x:v>
      </x:c>
      <x:c r="H2708" s="2" t="str">
        <x:v>是</x:v>
      </x:c>
      <x:c r="I2708" s="7" t="n">
        <x:f>IF(AND(ISNUMBER(E2708),ISNUMBER(F2708)),E2708-F2708,"")</x:f>
        <x:v>-3.5999999999999943</x:v>
      </x:c>
      <x:c r="J2708" s="2" t="str">
        <x:f>IF(H2708="否","不适用",IF(AND(ISNUMBER(E2708),ISNUMBER(F2708)),IF(I2708&gt;'规则与名单'!$B$2,"是","否"),"未判定"))</x:f>
        <x:v>否</x:v>
      </x:c>
      <x:c r="K2708" s="2" t="str">
        <x:f>IF(J2708="是",IF(ISNUMBER(F2708),"测试日GPS","缺失"),IF(ISNUMBER(G2708),"非测试日纯氢",IF(AND(H2708="是",J2708="未判定"),IF(ISNUMBER(F2708),"测试名单无纯氢GPS","缺失"),IF(ISNUMBER(E2708),"非测试日仪表","缺失"))))</x:f>
        <x:v>非测试日纯氢</x:v>
      </x:c>
      <x:c r="L2708" s="7" t="n">
        <x:f>IF(K2708="缺失","",IF(K2708="非测试日纯氢",G2708,IF(K2708="非测试日仪表",E2708,F2708)))</x:f>
        <x:v>192.7</x:v>
      </x:c>
      <x:c r="M2708" s="2" t="n">
        <x:f>IF(K2708="缺失",1,0)</x:f>
        <x:v>0</x:v>
      </x:c>
      <x:c r="N2708" s="2" t="str">
        <x:v>车辆里程查询_20260901-20260930_1024辆_仪表里程.xlsx / V50</x:v>
      </x:c>
      <x:c r="O2708" s="2" t="str">
        <x:v>车辆里程查询_20260901-20260930_1024辆_GPS里程.xlsx / V248</x:v>
      </x:c>
      <x:c r="P2708" s="2" t="str">
        <x:v>车辆纯氢气里程查询_20260901-20260930_1024辆.xlsx / V271</x:v>
      </x:c>
    </x:row>
    <x:row r="2709" ht="22" customHeight="1">
      <x:c r="A2709" s="2" t="n">
        <x:v>110</x:v>
      </x:c>
      <x:c r="B2709" s="2" t="str">
        <x:v>粤AGQ5838</x:v>
      </x:c>
      <x:c r="C2709" s="2" t="str">
        <x:v>刘念念</x:v>
      </x:c>
      <x:c r="D2709" s="8" t="d">
        <x:v>2026-09-01T00:00:00.000Z</x:v>
      </x:c>
      <x:c r="E2709" s="7" t="n">
        <x:v>155.4</x:v>
      </x:c>
      <x:c r="F2709" s="7" t="n">
        <x:v>157.2</x:v>
      </x:c>
      <x:c r="G2709" s="7" t="n">
        <x:v>150.6</x:v>
      </x:c>
      <x:c r="H2709" s="2" t="str">
        <x:v>否</x:v>
      </x:c>
      <x:c r="I2709" s="7" t="n">
        <x:f>IF(AND(ISNUMBER(E2709),ISNUMBER(F2709)),E2709-F2709,"")</x:f>
        <x:v>-1.799999999999983</x:v>
      </x:c>
      <x:c r="J2709" s="2" t="str">
        <x:f>IF(H2709="否","不适用",IF(AND(ISNUMBER(E2709),ISNUMBER(F2709)),IF(I2709&gt;'规则与名单'!$B$2,"是","否"),"未判定"))</x:f>
        <x:v>不适用</x:v>
      </x:c>
      <x:c r="K2709" s="2" t="str">
        <x:f>IF(J2709="是",IF(ISNUMBER(F2709),"测试日GPS","缺失"),IF(ISNUMBER(G2709),"非测试日纯氢",IF(AND(H2709="是",J2709="未判定"),IF(ISNUMBER(F2709),"测试名单无纯氢GPS","缺失"),IF(ISNUMBER(E2709),"非测试日仪表","缺失"))))</x:f>
        <x:v>非测试日纯氢</x:v>
      </x:c>
      <x:c r="L2709" s="7" t="n">
        <x:f>IF(K2709="缺失","",IF(K2709="非测试日纯氢",G2709,IF(K2709="非测试日仪表",E2709,F2709)))</x:f>
        <x:v>150.6</x:v>
      </x:c>
      <x:c r="M2709" s="2" t="n">
        <x:f>IF(K2709="缺失",1,0)</x:f>
        <x:v>0</x:v>
      </x:c>
      <x:c r="N2709" s="2" t="str">
        <x:v>车辆里程查询_20260901-20260930_1024辆_仪表里程.xlsx / E227</x:v>
      </x:c>
      <x:c r="O2709" s="2" t="str">
        <x:v>车辆里程查询_20260901-20260930_1024辆_GPS里程.xlsx / E120</x:v>
      </x:c>
      <x:c r="P2709" s="2" t="str">
        <x:v>车辆纯氢气里程查询_20260901-20260930_1024辆.xlsx / E384</x:v>
      </x:c>
    </x:row>
    <x:row r="2710" ht="22" customHeight="1">
      <x:c r="A2710" s="2" t="n">
        <x:v>110</x:v>
      </x:c>
      <x:c r="B2710" s="2" t="str">
        <x:v>粤AGQ5838</x:v>
      </x:c>
      <x:c r="C2710" s="2" t="str">
        <x:v>刘念念</x:v>
      </x:c>
      <x:c r="D2710" s="8" t="d">
        <x:v>2026-09-02T00:00:00.000Z</x:v>
      </x:c>
      <x:c r="E2710" s="7" t="n">
        <x:v>189.6</x:v>
      </x:c>
      <x:c r="F2710" s="7" t="n">
        <x:v>193.9</x:v>
      </x:c>
      <x:c r="G2710" s="7" t="n">
        <x:v>187.1</x:v>
      </x:c>
      <x:c r="H2710" s="2" t="str">
        <x:v>否</x:v>
      </x:c>
      <x:c r="I2710" s="7" t="n">
        <x:f>IF(AND(ISNUMBER(E2710),ISNUMBER(F2710)),E2710-F2710,"")</x:f>
        <x:v>-4.300000000000011</x:v>
      </x:c>
      <x:c r="J2710" s="2" t="str">
        <x:f>IF(H2710="否","不适用",IF(AND(ISNUMBER(E2710),ISNUMBER(F2710)),IF(I2710&gt;'规则与名单'!$B$2,"是","否"),"未判定"))</x:f>
        <x:v>不适用</x:v>
      </x:c>
      <x:c r="K2710" s="2" t="str">
        <x:f>IF(J2710="是",IF(ISNUMBER(F2710),"测试日GPS","缺失"),IF(ISNUMBER(G2710),"非测试日纯氢",IF(AND(H2710="是",J2710="未判定"),IF(ISNUMBER(F2710),"测试名单无纯氢GPS","缺失"),IF(ISNUMBER(E2710),"非测试日仪表","缺失"))))</x:f>
        <x:v>非测试日纯氢</x:v>
      </x:c>
      <x:c r="L2710" s="7" t="n">
        <x:f>IF(K2710="缺失","",IF(K2710="非测试日纯氢",G2710,IF(K2710="非测试日仪表",E2710,F2710)))</x:f>
        <x:v>187.1</x:v>
      </x:c>
      <x:c r="M2710" s="2" t="n">
        <x:f>IF(K2710="缺失",1,0)</x:f>
        <x:v>0</x:v>
      </x:c>
      <x:c r="N2710" s="2" t="str">
        <x:v>车辆里程查询_20260901-20260930_1024辆_仪表里程.xlsx / F227</x:v>
      </x:c>
      <x:c r="O2710" s="2" t="str">
        <x:v>车辆里程查询_20260901-20260930_1024辆_GPS里程.xlsx / F120</x:v>
      </x:c>
      <x:c r="P2710" s="2" t="str">
        <x:v>车辆纯氢气里程查询_20260901-20260930_1024辆.xlsx / F384</x:v>
      </x:c>
    </x:row>
    <x:row r="2711" ht="22" customHeight="1">
      <x:c r="A2711" s="2" t="n">
        <x:v>110</x:v>
      </x:c>
      <x:c r="B2711" s="2" t="str">
        <x:v>粤AGQ5838</x:v>
      </x:c>
      <x:c r="C2711" s="2" t="str">
        <x:v>刘念念</x:v>
      </x:c>
      <x:c r="D2711" s="8" t="d">
        <x:v>2026-09-03T00:00:00.000Z</x:v>
      </x:c>
      <x:c r="E2711" s="7" t="n">
        <x:v>159.3</x:v>
      </x:c>
      <x:c r="F2711" s="7" t="n">
        <x:v>159.5</x:v>
      </x:c>
      <x:c r="G2711" s="7" t="n">
        <x:v>131</x:v>
      </x:c>
      <x:c r="H2711" s="2" t="str">
        <x:v>否</x:v>
      </x:c>
      <x:c r="I2711" s="7" t="n">
        <x:f>IF(AND(ISNUMBER(E2711),ISNUMBER(F2711)),E2711-F2711,"")</x:f>
        <x:v>-0.19999999999998863</x:v>
      </x:c>
      <x:c r="J2711" s="2" t="str">
        <x:f>IF(H2711="否","不适用",IF(AND(ISNUMBER(E2711),ISNUMBER(F2711)),IF(I2711&gt;'规则与名单'!$B$2,"是","否"),"未判定"))</x:f>
        <x:v>不适用</x:v>
      </x:c>
      <x:c r="K2711" s="2" t="str">
        <x:f>IF(J2711="是",IF(ISNUMBER(F2711),"测试日GPS","缺失"),IF(ISNUMBER(G2711),"非测试日纯氢",IF(AND(H2711="是",J2711="未判定"),IF(ISNUMBER(F2711),"测试名单无纯氢GPS","缺失"),IF(ISNUMBER(E2711),"非测试日仪表","缺失"))))</x:f>
        <x:v>非测试日纯氢</x:v>
      </x:c>
      <x:c r="L2711" s="7" t="n">
        <x:f>IF(K2711="缺失","",IF(K2711="非测试日纯氢",G2711,IF(K2711="非测试日仪表",E2711,F2711)))</x:f>
        <x:v>131</x:v>
      </x:c>
      <x:c r="M2711" s="2" t="n">
        <x:f>IF(K2711="缺失",1,0)</x:f>
        <x:v>0</x:v>
      </x:c>
      <x:c r="N2711" s="2" t="str">
        <x:v>车辆里程查询_20260901-20260930_1024辆_仪表里程.xlsx / G227</x:v>
      </x:c>
      <x:c r="O2711" s="2" t="str">
        <x:v>车辆里程查询_20260901-20260930_1024辆_GPS里程.xlsx / G120</x:v>
      </x:c>
      <x:c r="P2711" s="2" t="str">
        <x:v>车辆纯氢气里程查询_20260901-20260930_1024辆.xlsx / G384</x:v>
      </x:c>
    </x:row>
    <x:row r="2712" ht="22" customHeight="1">
      <x:c r="A2712" s="2" t="n">
        <x:v>110</x:v>
      </x:c>
      <x:c r="B2712" s="2" t="str">
        <x:v>粤AGQ5838</x:v>
      </x:c>
      <x:c r="C2712" s="2" t="str">
        <x:v>刘念念</x:v>
      </x:c>
      <x:c r="D2712" s="8" t="d">
        <x:v>2026-09-04T00:00:00.000Z</x:v>
      </x:c>
      <x:c r="E2712" s="7" t="n">
        <x:v>151.8</x:v>
      </x:c>
      <x:c r="F2712" s="7" t="n">
        <x:v>151.6</x:v>
      </x:c>
      <x:c r="G2712" s="7" t="n">
        <x:v>138.9</x:v>
      </x:c>
      <x:c r="H2712" s="2" t="str">
        <x:v>否</x:v>
      </x:c>
      <x:c r="I2712" s="7" t="n">
        <x:f>IF(AND(ISNUMBER(E2712),ISNUMBER(F2712)),E2712-F2712,"")</x:f>
        <x:v>0.20000000000001705</x:v>
      </x:c>
      <x:c r="J2712" s="2" t="str">
        <x:f>IF(H2712="否","不适用",IF(AND(ISNUMBER(E2712),ISNUMBER(F2712)),IF(I2712&gt;'规则与名单'!$B$2,"是","否"),"未判定"))</x:f>
        <x:v>不适用</x:v>
      </x:c>
      <x:c r="K2712" s="2" t="str">
        <x:f>IF(J2712="是",IF(ISNUMBER(F2712),"测试日GPS","缺失"),IF(ISNUMBER(G2712),"非测试日纯氢",IF(AND(H2712="是",J2712="未判定"),IF(ISNUMBER(F2712),"测试名单无纯氢GPS","缺失"),IF(ISNUMBER(E2712),"非测试日仪表","缺失"))))</x:f>
        <x:v>非测试日纯氢</x:v>
      </x:c>
      <x:c r="L2712" s="7" t="n">
        <x:f>IF(K2712="缺失","",IF(K2712="非测试日纯氢",G2712,IF(K2712="非测试日仪表",E2712,F2712)))</x:f>
        <x:v>138.9</x:v>
      </x:c>
      <x:c r="M2712" s="2" t="n">
        <x:f>IF(K2712="缺失",1,0)</x:f>
        <x:v>0</x:v>
      </x:c>
      <x:c r="N2712" s="2" t="str">
        <x:v>车辆里程查询_20260901-20260930_1024辆_仪表里程.xlsx / H227</x:v>
      </x:c>
      <x:c r="O2712" s="2" t="str">
        <x:v>车辆里程查询_20260901-20260930_1024辆_GPS里程.xlsx / H120</x:v>
      </x:c>
      <x:c r="P2712" s="2" t="str">
        <x:v>车辆纯氢气里程查询_20260901-20260930_1024辆.xlsx / H384</x:v>
      </x:c>
    </x:row>
    <x:row r="2713" ht="22" customHeight="1">
      <x:c r="A2713" s="2" t="n">
        <x:v>110</x:v>
      </x:c>
      <x:c r="B2713" s="2" t="str">
        <x:v>粤AGQ5838</x:v>
      </x:c>
      <x:c r="C2713" s="2" t="str">
        <x:v>刘念念</x:v>
      </x:c>
      <x:c r="D2713" s="8" t="d">
        <x:v>2026-09-05T00:00:00.000Z</x:v>
      </x:c>
      <x:c r="E2713" s="7" t="n">
        <x:v>158.1</x:v>
      </x:c>
      <x:c r="F2713" s="7" t="n">
        <x:v>160.1</x:v>
      </x:c>
      <x:c r="G2713" s="7" t="n">
        <x:v>157.3</x:v>
      </x:c>
      <x:c r="H2713" s="2" t="str">
        <x:v>否</x:v>
      </x:c>
      <x:c r="I2713" s="7" t="n">
        <x:f>IF(AND(ISNUMBER(E2713),ISNUMBER(F2713)),E2713-F2713,"")</x:f>
        <x:v>-2</x:v>
      </x:c>
      <x:c r="J2713" s="2" t="str">
        <x:f>IF(H2713="否","不适用",IF(AND(ISNUMBER(E2713),ISNUMBER(F2713)),IF(I2713&gt;'规则与名单'!$B$2,"是","否"),"未判定"))</x:f>
        <x:v>不适用</x:v>
      </x:c>
      <x:c r="K2713" s="2" t="str">
        <x:f>IF(J2713="是",IF(ISNUMBER(F2713),"测试日GPS","缺失"),IF(ISNUMBER(G2713),"非测试日纯氢",IF(AND(H2713="是",J2713="未判定"),IF(ISNUMBER(F2713),"测试名单无纯氢GPS","缺失"),IF(ISNUMBER(E2713),"非测试日仪表","缺失"))))</x:f>
        <x:v>非测试日纯氢</x:v>
      </x:c>
      <x:c r="L2713" s="7" t="n">
        <x:f>IF(K2713="缺失","",IF(K2713="非测试日纯氢",G2713,IF(K2713="非测试日仪表",E2713,F2713)))</x:f>
        <x:v>157.3</x:v>
      </x:c>
      <x:c r="M2713" s="2" t="n">
        <x:f>IF(K2713="缺失",1,0)</x:f>
        <x:v>0</x:v>
      </x:c>
      <x:c r="N2713" s="2" t="str">
        <x:v>车辆里程查询_20260901-20260930_1024辆_仪表里程.xlsx / I227</x:v>
      </x:c>
      <x:c r="O2713" s="2" t="str">
        <x:v>车辆里程查询_20260901-20260930_1024辆_GPS里程.xlsx / I120</x:v>
      </x:c>
      <x:c r="P2713" s="2" t="str">
        <x:v>车辆纯氢气里程查询_20260901-20260930_1024辆.xlsx / I384</x:v>
      </x:c>
    </x:row>
    <x:row r="2714" ht="22" customHeight="1">
      <x:c r="A2714" s="2" t="n">
        <x:v>110</x:v>
      </x:c>
      <x:c r="B2714" s="2" t="str">
        <x:v>粤AGQ5838</x:v>
      </x:c>
      <x:c r="C2714" s="2" t="str">
        <x:v>刘念念</x:v>
      </x:c>
      <x:c r="D2714" s="8" t="d">
        <x:v>2026-09-06T00:00:00.000Z</x:v>
      </x:c>
      <x:c r="E2714" s="7" t="n">
        <x:v>33.5</x:v>
      </x:c>
      <x:c r="F2714" s="7" t="n">
        <x:v>32.8</x:v>
      </x:c>
      <x:c r="G2714" s="7" t="n">
        <x:v>33.5</x:v>
      </x:c>
      <x:c r="H2714" s="2" t="str">
        <x:v>否</x:v>
      </x:c>
      <x:c r="I2714" s="7" t="n">
        <x:f>IF(AND(ISNUMBER(E2714),ISNUMBER(F2714)),E2714-F2714,"")</x:f>
        <x:v>0.7000000000000028</x:v>
      </x:c>
      <x:c r="J2714" s="2" t="str">
        <x:f>IF(H2714="否","不适用",IF(AND(ISNUMBER(E2714),ISNUMBER(F2714)),IF(I2714&gt;'规则与名单'!$B$2,"是","否"),"未判定"))</x:f>
        <x:v>不适用</x:v>
      </x:c>
      <x:c r="K2714" s="2" t="str">
        <x:f>IF(J2714="是",IF(ISNUMBER(F2714),"测试日GPS","缺失"),IF(ISNUMBER(G2714),"非测试日纯氢",IF(AND(H2714="是",J2714="未判定"),IF(ISNUMBER(F2714),"测试名单无纯氢GPS","缺失"),IF(ISNUMBER(E2714),"非测试日仪表","缺失"))))</x:f>
        <x:v>非测试日纯氢</x:v>
      </x:c>
      <x:c r="L2714" s="7" t="n">
        <x:f>IF(K2714="缺失","",IF(K2714="非测试日纯氢",G2714,IF(K2714="非测试日仪表",E2714,F2714)))</x:f>
        <x:v>33.5</x:v>
      </x:c>
      <x:c r="M2714" s="2" t="n">
        <x:f>IF(K2714="缺失",1,0)</x:f>
        <x:v>0</x:v>
      </x:c>
      <x:c r="N2714" s="2" t="str">
        <x:v>车辆里程查询_20260901-20260930_1024辆_仪表里程.xlsx / J227</x:v>
      </x:c>
      <x:c r="O2714" s="2" t="str">
        <x:v>车辆里程查询_20260901-20260930_1024辆_GPS里程.xlsx / J120</x:v>
      </x:c>
      <x:c r="P2714" s="2" t="str">
        <x:v>车辆纯氢气里程查询_20260901-20260930_1024辆.xlsx / J384</x:v>
      </x:c>
    </x:row>
    <x:row r="2715" ht="22" customHeight="1">
      <x:c r="A2715" s="2" t="n">
        <x:v>110</x:v>
      </x:c>
      <x:c r="B2715" s="2" t="str">
        <x:v>粤AGQ5838</x:v>
      </x:c>
      <x:c r="C2715" s="2" t="str">
        <x:v>刘念念</x:v>
      </x:c>
      <x:c r="D2715" s="8" t="d">
        <x:v>2026-09-07T00:00:00.000Z</x:v>
      </x:c>
      <x:c r="E2715" s="7" t="n">
        <x:v>233.6</x:v>
      </x:c>
      <x:c r="F2715" s="7" t="n">
        <x:v>234.2</x:v>
      </x:c>
      <x:c r="G2715" s="7" t="n">
        <x:v>187.9</x:v>
      </x:c>
      <x:c r="H2715" s="2" t="str">
        <x:v>否</x:v>
      </x:c>
      <x:c r="I2715" s="7" t="n">
        <x:f>IF(AND(ISNUMBER(E2715),ISNUMBER(F2715)),E2715-F2715,"")</x:f>
        <x:v>-0.5999999999999943</x:v>
      </x:c>
      <x:c r="J2715" s="2" t="str">
        <x:f>IF(H2715="否","不适用",IF(AND(ISNUMBER(E2715),ISNUMBER(F2715)),IF(I2715&gt;'规则与名单'!$B$2,"是","否"),"未判定"))</x:f>
        <x:v>不适用</x:v>
      </x:c>
      <x:c r="K2715" s="2" t="str">
        <x:f>IF(J2715="是",IF(ISNUMBER(F2715),"测试日GPS","缺失"),IF(ISNUMBER(G2715),"非测试日纯氢",IF(AND(H2715="是",J2715="未判定"),IF(ISNUMBER(F2715),"测试名单无纯氢GPS","缺失"),IF(ISNUMBER(E2715),"非测试日仪表","缺失"))))</x:f>
        <x:v>非测试日纯氢</x:v>
      </x:c>
      <x:c r="L2715" s="7" t="n">
        <x:f>IF(K2715="缺失","",IF(K2715="非测试日纯氢",G2715,IF(K2715="非测试日仪表",E2715,F2715)))</x:f>
        <x:v>187.9</x:v>
      </x:c>
      <x:c r="M2715" s="2" t="n">
        <x:f>IF(K2715="缺失",1,0)</x:f>
        <x:v>0</x:v>
      </x:c>
      <x:c r="N2715" s="2" t="str">
        <x:v>车辆里程查询_20260901-20260930_1024辆_仪表里程.xlsx / K227</x:v>
      </x:c>
      <x:c r="O2715" s="2" t="str">
        <x:v>车辆里程查询_20260901-20260930_1024辆_GPS里程.xlsx / K120</x:v>
      </x:c>
      <x:c r="P2715" s="2" t="str">
        <x:v>车辆纯氢气里程查询_20260901-20260930_1024辆.xlsx / K384</x:v>
      </x:c>
    </x:row>
    <x:row r="2716" ht="22" customHeight="1">
      <x:c r="A2716" s="2" t="n">
        <x:v>110</x:v>
      </x:c>
      <x:c r="B2716" s="2" t="str">
        <x:v>粤AGQ5838</x:v>
      </x:c>
      <x:c r="C2716" s="2" t="str">
        <x:v>刘念念</x:v>
      </x:c>
      <x:c r="D2716" s="8" t="d">
        <x:v>2026-09-08T00:00:00.000Z</x:v>
      </x:c>
      <x:c r="E2716" s="7" t="n">
        <x:v>221</x:v>
      </x:c>
      <x:c r="F2716" s="7" t="n">
        <x:v>221.4</x:v>
      </x:c>
      <x:c r="G2716" s="7" t="n">
        <x:v>219.8</x:v>
      </x:c>
      <x:c r="H2716" s="2" t="str">
        <x:v>否</x:v>
      </x:c>
      <x:c r="I2716" s="7" t="n">
        <x:f>IF(AND(ISNUMBER(E2716),ISNUMBER(F2716)),E2716-F2716,"")</x:f>
        <x:v>-0.4000000000000057</x:v>
      </x:c>
      <x:c r="J2716" s="2" t="str">
        <x:f>IF(H2716="否","不适用",IF(AND(ISNUMBER(E2716),ISNUMBER(F2716)),IF(I2716&gt;'规则与名单'!$B$2,"是","否"),"未判定"))</x:f>
        <x:v>不适用</x:v>
      </x:c>
      <x:c r="K2716" s="2" t="str">
        <x:f>IF(J2716="是",IF(ISNUMBER(F2716),"测试日GPS","缺失"),IF(ISNUMBER(G2716),"非测试日纯氢",IF(AND(H2716="是",J2716="未判定"),IF(ISNUMBER(F2716),"测试名单无纯氢GPS","缺失"),IF(ISNUMBER(E2716),"非测试日仪表","缺失"))))</x:f>
        <x:v>非测试日纯氢</x:v>
      </x:c>
      <x:c r="L2716" s="7" t="n">
        <x:f>IF(K2716="缺失","",IF(K2716="非测试日纯氢",G2716,IF(K2716="非测试日仪表",E2716,F2716)))</x:f>
        <x:v>219.8</x:v>
      </x:c>
      <x:c r="M2716" s="2" t="n">
        <x:f>IF(K2716="缺失",1,0)</x:f>
        <x:v>0</x:v>
      </x:c>
      <x:c r="N2716" s="2" t="str">
        <x:v>车辆里程查询_20260901-20260930_1024辆_仪表里程.xlsx / L227</x:v>
      </x:c>
      <x:c r="O2716" s="2" t="str">
        <x:v>车辆里程查询_20260901-20260930_1024辆_GPS里程.xlsx / L120</x:v>
      </x:c>
      <x:c r="P2716" s="2" t="str">
        <x:v>车辆纯氢气里程查询_20260901-20260930_1024辆.xlsx / L384</x:v>
      </x:c>
    </x:row>
    <x:row r="2717" ht="22" customHeight="1">
      <x:c r="A2717" s="2" t="n">
        <x:v>110</x:v>
      </x:c>
      <x:c r="B2717" s="2" t="str">
        <x:v>粤AGQ5838</x:v>
      </x:c>
      <x:c r="C2717" s="2" t="str">
        <x:v>刘念念</x:v>
      </x:c>
      <x:c r="D2717" s="8" t="d">
        <x:v>2026-09-09T00:00:00.000Z</x:v>
      </x:c>
      <x:c r="E2717" s="7" t="n">
        <x:v>242.1</x:v>
      </x:c>
      <x:c r="F2717" s="7" t="n">
        <x:v>242.3</x:v>
      </x:c>
      <x:c r="G2717" s="7" t="n">
        <x:v>225.8</x:v>
      </x:c>
      <x:c r="H2717" s="2" t="str">
        <x:v>否</x:v>
      </x:c>
      <x:c r="I2717" s="7" t="n">
        <x:f>IF(AND(ISNUMBER(E2717),ISNUMBER(F2717)),E2717-F2717,"")</x:f>
        <x:v>-0.20000000000001705</x:v>
      </x:c>
      <x:c r="J2717" s="2" t="str">
        <x:f>IF(H2717="否","不适用",IF(AND(ISNUMBER(E2717),ISNUMBER(F2717)),IF(I2717&gt;'规则与名单'!$B$2,"是","否"),"未判定"))</x:f>
        <x:v>不适用</x:v>
      </x:c>
      <x:c r="K2717" s="2" t="str">
        <x:f>IF(J2717="是",IF(ISNUMBER(F2717),"测试日GPS","缺失"),IF(ISNUMBER(G2717),"非测试日纯氢",IF(AND(H2717="是",J2717="未判定"),IF(ISNUMBER(F2717),"测试名单无纯氢GPS","缺失"),IF(ISNUMBER(E2717),"非测试日仪表","缺失"))))</x:f>
        <x:v>非测试日纯氢</x:v>
      </x:c>
      <x:c r="L2717" s="7" t="n">
        <x:f>IF(K2717="缺失","",IF(K2717="非测试日纯氢",G2717,IF(K2717="非测试日仪表",E2717,F2717)))</x:f>
        <x:v>225.8</x:v>
      </x:c>
      <x:c r="M2717" s="2" t="n">
        <x:f>IF(K2717="缺失",1,0)</x:f>
        <x:v>0</x:v>
      </x:c>
      <x:c r="N2717" s="2" t="str">
        <x:v>车辆里程查询_20260901-20260930_1024辆_仪表里程.xlsx / M227</x:v>
      </x:c>
      <x:c r="O2717" s="2" t="str">
        <x:v>车辆里程查询_20260901-20260930_1024辆_GPS里程.xlsx / M120</x:v>
      </x:c>
      <x:c r="P2717" s="2" t="str">
        <x:v>车辆纯氢气里程查询_20260901-20260930_1024辆.xlsx / M384</x:v>
      </x:c>
    </x:row>
    <x:row r="2718" ht="22" customHeight="1">
      <x:c r="A2718" s="2" t="n">
        <x:v>110</x:v>
      </x:c>
      <x:c r="B2718" s="2" t="str">
        <x:v>粤AGQ5838</x:v>
      </x:c>
      <x:c r="C2718" s="2" t="str">
        <x:v>刘念念</x:v>
      </x:c>
      <x:c r="D2718" s="8" t="d">
        <x:v>2026-09-10T00:00:00.000Z</x:v>
      </x:c>
      <x:c r="E2718" s="7" t="n">
        <x:v>139.8</x:v>
      </x:c>
      <x:c r="F2718" s="7" t="n">
        <x:v>141.4</x:v>
      </x:c>
      <x:c r="G2718" s="7" t="n">
        <x:v>137.8</x:v>
      </x:c>
      <x:c r="H2718" s="2" t="str">
        <x:v>否</x:v>
      </x:c>
      <x:c r="I2718" s="7" t="n">
        <x:f>IF(AND(ISNUMBER(E2718),ISNUMBER(F2718)),E2718-F2718,"")</x:f>
        <x:v>-1.5999999999999943</x:v>
      </x:c>
      <x:c r="J2718" s="2" t="str">
        <x:f>IF(H2718="否","不适用",IF(AND(ISNUMBER(E2718),ISNUMBER(F2718)),IF(I2718&gt;'规则与名单'!$B$2,"是","否"),"未判定"))</x:f>
        <x:v>不适用</x:v>
      </x:c>
      <x:c r="K2718" s="2" t="str">
        <x:f>IF(J2718="是",IF(ISNUMBER(F2718),"测试日GPS","缺失"),IF(ISNUMBER(G2718),"非测试日纯氢",IF(AND(H2718="是",J2718="未判定"),IF(ISNUMBER(F2718),"测试名单无纯氢GPS","缺失"),IF(ISNUMBER(E2718),"非测试日仪表","缺失"))))</x:f>
        <x:v>非测试日纯氢</x:v>
      </x:c>
      <x:c r="L2718" s="7" t="n">
        <x:f>IF(K2718="缺失","",IF(K2718="非测试日纯氢",G2718,IF(K2718="非测试日仪表",E2718,F2718)))</x:f>
        <x:v>137.8</x:v>
      </x:c>
      <x:c r="M2718" s="2" t="n">
        <x:f>IF(K2718="缺失",1,0)</x:f>
        <x:v>0</x:v>
      </x:c>
      <x:c r="N2718" s="2" t="str">
        <x:v>车辆里程查询_20260901-20260930_1024辆_仪表里程.xlsx / N227</x:v>
      </x:c>
      <x:c r="O2718" s="2" t="str">
        <x:v>车辆里程查询_20260901-20260930_1024辆_GPS里程.xlsx / N120</x:v>
      </x:c>
      <x:c r="P2718" s="2" t="str">
        <x:v>车辆纯氢气里程查询_20260901-20260930_1024辆.xlsx / N384</x:v>
      </x:c>
    </x:row>
    <x:row r="2719" ht="22" customHeight="1">
      <x:c r="A2719" s="2" t="n">
        <x:v>110</x:v>
      </x:c>
      <x:c r="B2719" s="2" t="str">
        <x:v>粤AGQ5838</x:v>
      </x:c>
      <x:c r="C2719" s="2" t="str">
        <x:v>刘念念</x:v>
      </x:c>
      <x:c r="D2719" s="8" t="d">
        <x:v>2026-09-11T00:00:00.000Z</x:v>
      </x:c>
      <x:c r="E2719" s="7" t="n">
        <x:v>98.8</x:v>
      </x:c>
      <x:c r="F2719" s="7" t="n">
        <x:v>148</x:v>
      </x:c>
      <x:c r="G2719" s="7" t="n">
        <x:v>27.1</x:v>
      </x:c>
      <x:c r="H2719" s="2" t="str">
        <x:v>否</x:v>
      </x:c>
      <x:c r="I2719" s="7" t="n">
        <x:f>IF(AND(ISNUMBER(E2719),ISNUMBER(F2719)),E2719-F2719,"")</x:f>
        <x:v>-49.2</x:v>
      </x:c>
      <x:c r="J2719" s="2" t="str">
        <x:f>IF(H2719="否","不适用",IF(AND(ISNUMBER(E2719),ISNUMBER(F2719)),IF(I2719&gt;'规则与名单'!$B$2,"是","否"),"未判定"))</x:f>
        <x:v>不适用</x:v>
      </x:c>
      <x:c r="K2719" s="2" t="str">
        <x:f>IF(J2719="是",IF(ISNUMBER(F2719),"测试日GPS","缺失"),IF(ISNUMBER(G2719),"非测试日纯氢",IF(AND(H2719="是",J2719="未判定"),IF(ISNUMBER(F2719),"测试名单无纯氢GPS","缺失"),IF(ISNUMBER(E2719),"非测试日仪表","缺失"))))</x:f>
        <x:v>非测试日纯氢</x:v>
      </x:c>
      <x:c r="L2719" s="7" t="n">
        <x:f>IF(K2719="缺失","",IF(K2719="非测试日纯氢",G2719,IF(K2719="非测试日仪表",E2719,F2719)))</x:f>
        <x:v>27.1</x:v>
      </x:c>
      <x:c r="M2719" s="2" t="n">
        <x:f>IF(K2719="缺失",1,0)</x:f>
        <x:v>0</x:v>
      </x:c>
      <x:c r="N2719" s="2" t="str">
        <x:v>车辆里程查询_20260901-20260930_1024辆_仪表里程.xlsx / O227</x:v>
      </x:c>
      <x:c r="O2719" s="2" t="str">
        <x:v>车辆里程查询_20260901-20260930_1024辆_GPS里程.xlsx / O120</x:v>
      </x:c>
      <x:c r="P2719" s="2" t="str">
        <x:v>车辆纯氢气里程查询_20260901-20260930_1024辆.xlsx / O384</x:v>
      </x:c>
    </x:row>
    <x:row r="2720" ht="22" customHeight="1">
      <x:c r="A2720" s="2" t="n">
        <x:v>110</x:v>
      </x:c>
      <x:c r="B2720" s="2" t="str">
        <x:v>粤AGQ5838</x:v>
      </x:c>
      <x:c r="C2720" s="2" t="str">
        <x:v>刘念念</x:v>
      </x:c>
      <x:c r="D2720" s="8" t="d">
        <x:v>2026-09-12T00:00:00.000Z</x:v>
      </x:c>
      <x:c r="E2720" s="7" t="n">
        <x:v>197.6</x:v>
      </x:c>
      <x:c r="F2720" s="7" t="n">
        <x:v>150.2</x:v>
      </x:c>
      <x:c r="G2720" s="7" t="n">
        <x:v>96.7</x:v>
      </x:c>
      <x:c r="H2720" s="2" t="str">
        <x:v>否</x:v>
      </x:c>
      <x:c r="I2720" s="7" t="n">
        <x:f>IF(AND(ISNUMBER(E2720),ISNUMBER(F2720)),E2720-F2720,"")</x:f>
        <x:v>47.400000000000006</x:v>
      </x:c>
      <x:c r="J2720" s="2" t="str">
        <x:f>IF(H2720="否","不适用",IF(AND(ISNUMBER(E2720),ISNUMBER(F2720)),IF(I2720&gt;'规则与名单'!$B$2,"是","否"),"未判定"))</x:f>
        <x:v>不适用</x:v>
      </x:c>
      <x:c r="K2720" s="2" t="str">
        <x:f>IF(J2720="是",IF(ISNUMBER(F2720),"测试日GPS","缺失"),IF(ISNUMBER(G2720),"非测试日纯氢",IF(AND(H2720="是",J2720="未判定"),IF(ISNUMBER(F2720),"测试名单无纯氢GPS","缺失"),IF(ISNUMBER(E2720),"非测试日仪表","缺失"))))</x:f>
        <x:v>非测试日纯氢</x:v>
      </x:c>
      <x:c r="L2720" s="7" t="n">
        <x:f>IF(K2720="缺失","",IF(K2720="非测试日纯氢",G2720,IF(K2720="非测试日仪表",E2720,F2720)))</x:f>
        <x:v>96.7</x:v>
      </x:c>
      <x:c r="M2720" s="2" t="n">
        <x:f>IF(K2720="缺失",1,0)</x:f>
        <x:v>0</x:v>
      </x:c>
      <x:c r="N2720" s="2" t="str">
        <x:v>车辆里程查询_20260901-20260930_1024辆_仪表里程.xlsx / P227</x:v>
      </x:c>
      <x:c r="O2720" s="2" t="str">
        <x:v>车辆里程查询_20260901-20260930_1024辆_GPS里程.xlsx / P120</x:v>
      </x:c>
      <x:c r="P2720" s="2" t="str">
        <x:v>车辆纯氢气里程查询_20260901-20260930_1024辆.xlsx / P384</x:v>
      </x:c>
    </x:row>
    <x:row r="2721" ht="22" customHeight="1">
      <x:c r="A2721" s="2" t="n">
        <x:v>110</x:v>
      </x:c>
      <x:c r="B2721" s="2" t="str">
        <x:v>粤AGQ5838</x:v>
      </x:c>
      <x:c r="C2721" s="2" t="str">
        <x:v>刘念念</x:v>
      </x:c>
      <x:c r="D2721" s="8" t="d">
        <x:v>2026-09-13T00:00:00.000Z</x:v>
      </x:c>
      <x:c r="E2721" s="7"/>
      <x:c r="F2721" s="7" t="n">
        <x:v>0</x:v>
      </x:c>
      <x:c r="G2721" s="7"/>
      <x:c r="H2721" s="2" t="str">
        <x:v>否</x:v>
      </x:c>
      <x:c r="I2721" s="7" t="str">
        <x:f>IF(AND(ISNUMBER(E2721),ISNUMBER(F2721)),E2721-F2721,"")</x:f>
      </x:c>
      <x:c r="J2721" s="2" t="str">
        <x:f>IF(H2721="否","不适用",IF(AND(ISNUMBER(E2721),ISNUMBER(F2721)),IF(I2721&gt;'规则与名单'!$B$2,"是","否"),"未判定"))</x:f>
        <x:v>不适用</x:v>
      </x:c>
      <x:c r="K2721" s="2" t="str">
        <x:f>IF(J2721="是",IF(ISNUMBER(F2721),"测试日GPS","缺失"),IF(ISNUMBER(G2721),"非测试日纯氢",IF(AND(H2721="是",J2721="未判定"),IF(ISNUMBER(F2721),"测试名单无纯氢GPS","缺失"),IF(ISNUMBER(E2721),"非测试日仪表","缺失"))))</x:f>
        <x:v>缺失</x:v>
      </x:c>
      <x:c r="L2721" s="7" t="str">
        <x:f>IF(K2721="缺失","",IF(K2721="非测试日纯氢",G2721,IF(K2721="非测试日仪表",E2721,F2721)))</x:f>
      </x:c>
      <x:c r="M2721" s="2" t="n">
        <x:f>IF(K2721="缺失",1,0)</x:f>
        <x:v>1</x:v>
      </x:c>
      <x:c r="N2721" s="2" t="str">
        <x:v>车辆里程查询_20260901-20260930_1024辆_仪表里程.xlsx / Q227</x:v>
      </x:c>
      <x:c r="O2721" s="2" t="str">
        <x:v>车辆里程查询_20260901-20260930_1024辆_GPS里程.xlsx / Q120</x:v>
      </x:c>
      <x:c r="P2721" s="2" t="str">
        <x:v>车辆纯氢气里程查询_20260901-20260930_1024辆.xlsx / Q384</x:v>
      </x:c>
    </x:row>
    <x:row r="2722" ht="22" customHeight="1">
      <x:c r="A2722" s="2" t="n">
        <x:v>110</x:v>
      </x:c>
      <x:c r="B2722" s="2" t="str">
        <x:v>粤AGQ5838</x:v>
      </x:c>
      <x:c r="C2722" s="2" t="str">
        <x:v>刘念念</x:v>
      </x:c>
      <x:c r="D2722" s="8" t="d">
        <x:v>2026-09-14T00:00:00.000Z</x:v>
      </x:c>
      <x:c r="E2722" s="7" t="n">
        <x:v>50.8</x:v>
      </x:c>
      <x:c r="F2722" s="7" t="n">
        <x:v>51.2</x:v>
      </x:c>
      <x:c r="G2722" s="7" t="n">
        <x:v>35.3</x:v>
      </x:c>
      <x:c r="H2722" s="2" t="str">
        <x:v>否</x:v>
      </x:c>
      <x:c r="I2722" s="7" t="n">
        <x:f>IF(AND(ISNUMBER(E2722),ISNUMBER(F2722)),E2722-F2722,"")</x:f>
        <x:v>-0.4000000000000057</x:v>
      </x:c>
      <x:c r="J2722" s="2" t="str">
        <x:f>IF(H2722="否","不适用",IF(AND(ISNUMBER(E2722),ISNUMBER(F2722)),IF(I2722&gt;'规则与名单'!$B$2,"是","否"),"未判定"))</x:f>
        <x:v>不适用</x:v>
      </x:c>
      <x:c r="K2722" s="2" t="str">
        <x:f>IF(J2722="是",IF(ISNUMBER(F2722),"测试日GPS","缺失"),IF(ISNUMBER(G2722),"非测试日纯氢",IF(AND(H2722="是",J2722="未判定"),IF(ISNUMBER(F2722),"测试名单无纯氢GPS","缺失"),IF(ISNUMBER(E2722),"非测试日仪表","缺失"))))</x:f>
        <x:v>非测试日纯氢</x:v>
      </x:c>
      <x:c r="L2722" s="7" t="n">
        <x:f>IF(K2722="缺失","",IF(K2722="非测试日纯氢",G2722,IF(K2722="非测试日仪表",E2722,F2722)))</x:f>
        <x:v>35.3</x:v>
      </x:c>
      <x:c r="M2722" s="2" t="n">
        <x:f>IF(K2722="缺失",1,0)</x:f>
        <x:v>0</x:v>
      </x:c>
      <x:c r="N2722" s="2" t="str">
        <x:v>车辆里程查询_20260901-20260930_1024辆_仪表里程.xlsx / R227</x:v>
      </x:c>
      <x:c r="O2722" s="2" t="str">
        <x:v>车辆里程查询_20260901-20260930_1024辆_GPS里程.xlsx / R120</x:v>
      </x:c>
      <x:c r="P2722" s="2" t="str">
        <x:v>车辆纯氢气里程查询_20260901-20260930_1024辆.xlsx / R384</x:v>
      </x:c>
    </x:row>
    <x:row r="2723" ht="22" customHeight="1">
      <x:c r="A2723" s="2" t="n">
        <x:v>110</x:v>
      </x:c>
      <x:c r="B2723" s="2" t="str">
        <x:v>粤AGQ5838</x:v>
      </x:c>
      <x:c r="C2723" s="2" t="str">
        <x:v>刘念念</x:v>
      </x:c>
      <x:c r="D2723" s="8" t="d">
        <x:v>2026-09-15T00:00:00.000Z</x:v>
      </x:c>
      <x:c r="E2723" s="7" t="n">
        <x:v>192.4</x:v>
      </x:c>
      <x:c r="F2723" s="7" t="n">
        <x:v>195.3</x:v>
      </x:c>
      <x:c r="G2723" s="7" t="n">
        <x:v>111.6</x:v>
      </x:c>
      <x:c r="H2723" s="2" t="str">
        <x:v>否</x:v>
      </x:c>
      <x:c r="I2723" s="7" t="n">
        <x:f>IF(AND(ISNUMBER(E2723),ISNUMBER(F2723)),E2723-F2723,"")</x:f>
        <x:v>-2.9000000000000057</x:v>
      </x:c>
      <x:c r="J2723" s="2" t="str">
        <x:f>IF(H2723="否","不适用",IF(AND(ISNUMBER(E2723),ISNUMBER(F2723)),IF(I2723&gt;'规则与名单'!$B$2,"是","否"),"未判定"))</x:f>
        <x:v>不适用</x:v>
      </x:c>
      <x:c r="K2723" s="2" t="str">
        <x:f>IF(J2723="是",IF(ISNUMBER(F2723),"测试日GPS","缺失"),IF(ISNUMBER(G2723),"非测试日纯氢",IF(AND(H2723="是",J2723="未判定"),IF(ISNUMBER(F2723),"测试名单无纯氢GPS","缺失"),IF(ISNUMBER(E2723),"非测试日仪表","缺失"))))</x:f>
        <x:v>非测试日纯氢</x:v>
      </x:c>
      <x:c r="L2723" s="7" t="n">
        <x:f>IF(K2723="缺失","",IF(K2723="非测试日纯氢",G2723,IF(K2723="非测试日仪表",E2723,F2723)))</x:f>
        <x:v>111.6</x:v>
      </x:c>
      <x:c r="M2723" s="2" t="n">
        <x:f>IF(K2723="缺失",1,0)</x:f>
        <x:v>0</x:v>
      </x:c>
      <x:c r="N2723" s="2" t="str">
        <x:v>车辆里程查询_20260901-20260930_1024辆_仪表里程.xlsx / S227</x:v>
      </x:c>
      <x:c r="O2723" s="2" t="str">
        <x:v>车辆里程查询_20260901-20260930_1024辆_GPS里程.xlsx / S120</x:v>
      </x:c>
      <x:c r="P2723" s="2" t="str">
        <x:v>车辆纯氢气里程查询_20260901-20260930_1024辆.xlsx / S384</x:v>
      </x:c>
    </x:row>
    <x:row r="2724" ht="22" customHeight="1">
      <x:c r="A2724" s="2" t="n">
        <x:v>110</x:v>
      </x:c>
      <x:c r="B2724" s="2" t="str">
        <x:v>粤AGQ5838</x:v>
      </x:c>
      <x:c r="C2724" s="2" t="str">
        <x:v>刘念念</x:v>
      </x:c>
      <x:c r="D2724" s="8" t="d">
        <x:v>2026-09-16T00:00:00.000Z</x:v>
      </x:c>
      <x:c r="E2724" s="7" t="n">
        <x:v>276.8</x:v>
      </x:c>
      <x:c r="F2724" s="7" t="n">
        <x:v>278.4</x:v>
      </x:c>
      <x:c r="G2724" s="7" t="n">
        <x:v>275.9</x:v>
      </x:c>
      <x:c r="H2724" s="2" t="str">
        <x:v>否</x:v>
      </x:c>
      <x:c r="I2724" s="7" t="n">
        <x:f>IF(AND(ISNUMBER(E2724),ISNUMBER(F2724)),E2724-F2724,"")</x:f>
        <x:v>-1.599999999999966</x:v>
      </x:c>
      <x:c r="J2724" s="2" t="str">
        <x:f>IF(H2724="否","不适用",IF(AND(ISNUMBER(E2724),ISNUMBER(F2724)),IF(I2724&gt;'规则与名单'!$B$2,"是","否"),"未判定"))</x:f>
        <x:v>不适用</x:v>
      </x:c>
      <x:c r="K2724" s="2" t="str">
        <x:f>IF(J2724="是",IF(ISNUMBER(F2724),"测试日GPS","缺失"),IF(ISNUMBER(G2724),"非测试日纯氢",IF(AND(H2724="是",J2724="未判定"),IF(ISNUMBER(F2724),"测试名单无纯氢GPS","缺失"),IF(ISNUMBER(E2724),"非测试日仪表","缺失"))))</x:f>
        <x:v>非测试日纯氢</x:v>
      </x:c>
      <x:c r="L2724" s="7" t="n">
        <x:f>IF(K2724="缺失","",IF(K2724="非测试日纯氢",G2724,IF(K2724="非测试日仪表",E2724,F2724)))</x:f>
        <x:v>275.9</x:v>
      </x:c>
      <x:c r="M2724" s="2" t="n">
        <x:f>IF(K2724="缺失",1,0)</x:f>
        <x:v>0</x:v>
      </x:c>
      <x:c r="N2724" s="2" t="str">
        <x:v>车辆里程查询_20260901-20260930_1024辆_仪表里程.xlsx / T227</x:v>
      </x:c>
      <x:c r="O2724" s="2" t="str">
        <x:v>车辆里程查询_20260901-20260930_1024辆_GPS里程.xlsx / T120</x:v>
      </x:c>
      <x:c r="P2724" s="2" t="str">
        <x:v>车辆纯氢气里程查询_20260901-20260930_1024辆.xlsx / T384</x:v>
      </x:c>
    </x:row>
    <x:row r="2725" ht="22" customHeight="1">
      <x:c r="A2725" s="2" t="n">
        <x:v>110</x:v>
      </x:c>
      <x:c r="B2725" s="2" t="str">
        <x:v>粤AGQ5838</x:v>
      </x:c>
      <x:c r="C2725" s="2" t="str">
        <x:v>刘念念</x:v>
      </x:c>
      <x:c r="D2725" s="8" t="d">
        <x:v>2026-09-17T00:00:00.000Z</x:v>
      </x:c>
      <x:c r="E2725" s="7" t="n">
        <x:v>101.5</x:v>
      </x:c>
      <x:c r="F2725" s="7" t="n">
        <x:v>102.4</x:v>
      </x:c>
      <x:c r="G2725" s="7" t="n">
        <x:v>80.4</x:v>
      </x:c>
      <x:c r="H2725" s="2" t="str">
        <x:v>否</x:v>
      </x:c>
      <x:c r="I2725" s="7" t="n">
        <x:f>IF(AND(ISNUMBER(E2725),ISNUMBER(F2725)),E2725-F2725,"")</x:f>
        <x:v>-0.9000000000000057</x:v>
      </x:c>
      <x:c r="J2725" s="2" t="str">
        <x:f>IF(H2725="否","不适用",IF(AND(ISNUMBER(E2725),ISNUMBER(F2725)),IF(I2725&gt;'规则与名单'!$B$2,"是","否"),"未判定"))</x:f>
        <x:v>不适用</x:v>
      </x:c>
      <x:c r="K2725" s="2" t="str">
        <x:f>IF(J2725="是",IF(ISNUMBER(F2725),"测试日GPS","缺失"),IF(ISNUMBER(G2725),"非测试日纯氢",IF(AND(H2725="是",J2725="未判定"),IF(ISNUMBER(F2725),"测试名单无纯氢GPS","缺失"),IF(ISNUMBER(E2725),"非测试日仪表","缺失"))))</x:f>
        <x:v>非测试日纯氢</x:v>
      </x:c>
      <x:c r="L2725" s="7" t="n">
        <x:f>IF(K2725="缺失","",IF(K2725="非测试日纯氢",G2725,IF(K2725="非测试日仪表",E2725,F2725)))</x:f>
        <x:v>80.4</x:v>
      </x:c>
      <x:c r="M2725" s="2" t="n">
        <x:f>IF(K2725="缺失",1,0)</x:f>
        <x:v>0</x:v>
      </x:c>
      <x:c r="N2725" s="2" t="str">
        <x:v>车辆里程查询_20260901-20260930_1024辆_仪表里程.xlsx / U227</x:v>
      </x:c>
      <x:c r="O2725" s="2" t="str">
        <x:v>车辆里程查询_20260901-20260930_1024辆_GPS里程.xlsx / U120</x:v>
      </x:c>
      <x:c r="P2725" s="2" t="str">
        <x:v>车辆纯氢气里程查询_20260901-20260930_1024辆.xlsx / U384</x:v>
      </x:c>
    </x:row>
    <x:row r="2726" ht="22" customHeight="1">
      <x:c r="A2726" s="2" t="n">
        <x:v>110</x:v>
      </x:c>
      <x:c r="B2726" s="2" t="str">
        <x:v>粤AGQ5838</x:v>
      </x:c>
      <x:c r="C2726" s="2" t="str">
        <x:v>刘念念</x:v>
      </x:c>
      <x:c r="D2726" s="8" t="d">
        <x:v>2026-09-18T00:00:00.000Z</x:v>
      </x:c>
      <x:c r="E2726" s="7" t="n">
        <x:v>154.6</x:v>
      </x:c>
      <x:c r="F2726" s="7" t="n">
        <x:v>157.7</x:v>
      </x:c>
      <x:c r="G2726" s="7" t="n">
        <x:v>140.1</x:v>
      </x:c>
      <x:c r="H2726" s="2" t="str">
        <x:v>否</x:v>
      </x:c>
      <x:c r="I2726" s="7" t="n">
        <x:f>IF(AND(ISNUMBER(E2726),ISNUMBER(F2726)),E2726-F2726,"")</x:f>
        <x:v>-3.0999999999999943</x:v>
      </x:c>
      <x:c r="J2726" s="2" t="str">
        <x:f>IF(H2726="否","不适用",IF(AND(ISNUMBER(E2726),ISNUMBER(F2726)),IF(I2726&gt;'规则与名单'!$B$2,"是","否"),"未判定"))</x:f>
        <x:v>不适用</x:v>
      </x:c>
      <x:c r="K2726" s="2" t="str">
        <x:f>IF(J2726="是",IF(ISNUMBER(F2726),"测试日GPS","缺失"),IF(ISNUMBER(G2726),"非测试日纯氢",IF(AND(H2726="是",J2726="未判定"),IF(ISNUMBER(F2726),"测试名单无纯氢GPS","缺失"),IF(ISNUMBER(E2726),"非测试日仪表","缺失"))))</x:f>
        <x:v>非测试日纯氢</x:v>
      </x:c>
      <x:c r="L2726" s="7" t="n">
        <x:f>IF(K2726="缺失","",IF(K2726="非测试日纯氢",G2726,IF(K2726="非测试日仪表",E2726,F2726)))</x:f>
        <x:v>140.1</x:v>
      </x:c>
      <x:c r="M2726" s="2" t="n">
        <x:f>IF(K2726="缺失",1,0)</x:f>
        <x:v>0</x:v>
      </x:c>
      <x:c r="N2726" s="2" t="str">
        <x:v>车辆里程查询_20260901-20260930_1024辆_仪表里程.xlsx / V227</x:v>
      </x:c>
      <x:c r="O2726" s="2" t="str">
        <x:v>车辆里程查询_20260901-20260930_1024辆_GPS里程.xlsx / V120</x:v>
      </x:c>
      <x:c r="P2726" s="2" t="str">
        <x:v>车辆纯氢气里程查询_20260901-20260930_1024辆.xlsx / V384</x:v>
      </x:c>
    </x:row>
    <x:row r="2727" ht="22" customHeight="1">
      <x:c r="A2727" s="2" t="n">
        <x:v>110</x:v>
      </x:c>
      <x:c r="B2727" s="2" t="str">
        <x:v>粤AGQ5838</x:v>
      </x:c>
      <x:c r="C2727" s="2" t="str">
        <x:v>刘念念</x:v>
      </x:c>
      <x:c r="D2727" s="8" t="d">
        <x:v>2026-09-19T00:00:00.000Z</x:v>
      </x:c>
      <x:c r="E2727" s="7" t="n">
        <x:v>132.4</x:v>
      </x:c>
      <x:c r="F2727" s="7" t="n">
        <x:v>133.7</x:v>
      </x:c>
      <x:c r="G2727" s="7" t="n">
        <x:v>132.3</x:v>
      </x:c>
      <x:c r="H2727" s="2" t="str">
        <x:v>否</x:v>
      </x:c>
      <x:c r="I2727" s="7" t="n">
        <x:f>IF(AND(ISNUMBER(E2727),ISNUMBER(F2727)),E2727-F2727,"")</x:f>
        <x:v>-1.299999999999983</x:v>
      </x:c>
      <x:c r="J2727" s="2" t="str">
        <x:f>IF(H2727="否","不适用",IF(AND(ISNUMBER(E2727),ISNUMBER(F2727)),IF(I2727&gt;'规则与名单'!$B$2,"是","否"),"未判定"))</x:f>
        <x:v>不适用</x:v>
      </x:c>
      <x:c r="K2727" s="2" t="str">
        <x:f>IF(J2727="是",IF(ISNUMBER(F2727),"测试日GPS","缺失"),IF(ISNUMBER(G2727),"非测试日纯氢",IF(AND(H2727="是",J2727="未判定"),IF(ISNUMBER(F2727),"测试名单无纯氢GPS","缺失"),IF(ISNUMBER(E2727),"非测试日仪表","缺失"))))</x:f>
        <x:v>非测试日纯氢</x:v>
      </x:c>
      <x:c r="L2727" s="7" t="n">
        <x:f>IF(K2727="缺失","",IF(K2727="非测试日纯氢",G2727,IF(K2727="非测试日仪表",E2727,F2727)))</x:f>
        <x:v>132.3</x:v>
      </x:c>
      <x:c r="M2727" s="2" t="n">
        <x:f>IF(K2727="缺失",1,0)</x:f>
        <x:v>0</x:v>
      </x:c>
      <x:c r="N2727" s="2" t="str">
        <x:v>车辆里程查询_20260901-20260930_1024辆_仪表里程.xlsx / W227</x:v>
      </x:c>
      <x:c r="O2727" s="2" t="str">
        <x:v>车辆里程查询_20260901-20260930_1024辆_GPS里程.xlsx / W120</x:v>
      </x:c>
      <x:c r="P2727" s="2" t="str">
        <x:v>车辆纯氢气里程查询_20260901-20260930_1024辆.xlsx / W384</x:v>
      </x:c>
    </x:row>
    <x:row r="2728" ht="22" customHeight="1">
      <x:c r="A2728" s="2" t="n">
        <x:v>110</x:v>
      </x:c>
      <x:c r="B2728" s="2" t="str">
        <x:v>粤AGQ5838</x:v>
      </x:c>
      <x:c r="C2728" s="2" t="str">
        <x:v>刘念念</x:v>
      </x:c>
      <x:c r="D2728" s="8" t="d">
        <x:v>2026-09-20T00:00:00.000Z</x:v>
      </x:c>
      <x:c r="E2728" s="7" t="n">
        <x:v>1.4</x:v>
      </x:c>
      <x:c r="F2728" s="7" t="n">
        <x:v>1.9</x:v>
      </x:c>
      <x:c r="G2728" s="7" t="n">
        <x:v>1.4</x:v>
      </x:c>
      <x:c r="H2728" s="2" t="str">
        <x:v>否</x:v>
      </x:c>
      <x:c r="I2728" s="7" t="n">
        <x:f>IF(AND(ISNUMBER(E2728),ISNUMBER(F2728)),E2728-F2728,"")</x:f>
        <x:v>-0.5</x:v>
      </x:c>
      <x:c r="J2728" s="2" t="str">
        <x:f>IF(H2728="否","不适用",IF(AND(ISNUMBER(E2728),ISNUMBER(F2728)),IF(I2728&gt;'规则与名单'!$B$2,"是","否"),"未判定"))</x:f>
        <x:v>不适用</x:v>
      </x:c>
      <x:c r="K2728" s="2" t="str">
        <x:f>IF(J2728="是",IF(ISNUMBER(F2728),"测试日GPS","缺失"),IF(ISNUMBER(G2728),"非测试日纯氢",IF(AND(H2728="是",J2728="未判定"),IF(ISNUMBER(F2728),"测试名单无纯氢GPS","缺失"),IF(ISNUMBER(E2728),"非测试日仪表","缺失"))))</x:f>
        <x:v>非测试日纯氢</x:v>
      </x:c>
      <x:c r="L2728" s="7" t="n">
        <x:f>IF(K2728="缺失","",IF(K2728="非测试日纯氢",G2728,IF(K2728="非测试日仪表",E2728,F2728)))</x:f>
        <x:v>1.4</x:v>
      </x:c>
      <x:c r="M2728" s="2" t="n">
        <x:f>IF(K2728="缺失",1,0)</x:f>
        <x:v>0</x:v>
      </x:c>
      <x:c r="N2728" s="2" t="str">
        <x:v>车辆里程查询_20260901-20260930_1024辆_仪表里程.xlsx / X227</x:v>
      </x:c>
      <x:c r="O2728" s="2" t="str">
        <x:v>车辆里程查询_20260901-20260930_1024辆_GPS里程.xlsx / X120</x:v>
      </x:c>
      <x:c r="P2728" s="2" t="str">
        <x:v>车辆纯氢气里程查询_20260901-20260930_1024辆.xlsx / X384</x:v>
      </x:c>
    </x:row>
    <x:row r="2729" ht="22" customHeight="1">
      <x:c r="A2729" s="2" t="n">
        <x:v>110</x:v>
      </x:c>
      <x:c r="B2729" s="2" t="str">
        <x:v>粤AGQ5838</x:v>
      </x:c>
      <x:c r="C2729" s="2" t="str">
        <x:v>刘念念</x:v>
      </x:c>
      <x:c r="D2729" s="8" t="d">
        <x:v>2026-09-21T00:00:00.000Z</x:v>
      </x:c>
      <x:c r="E2729" s="7" t="n">
        <x:v>56.5</x:v>
      </x:c>
      <x:c r="F2729" s="7" t="n">
        <x:v>70.3</x:v>
      </x:c>
      <x:c r="G2729" s="7" t="n">
        <x:v>42.9</x:v>
      </x:c>
      <x:c r="H2729" s="2" t="str">
        <x:v>否</x:v>
      </x:c>
      <x:c r="I2729" s="7" t="n">
        <x:f>IF(AND(ISNUMBER(E2729),ISNUMBER(F2729)),E2729-F2729,"")</x:f>
        <x:v>-13.799999999999997</x:v>
      </x:c>
      <x:c r="J2729" s="2" t="str">
        <x:f>IF(H2729="否","不适用",IF(AND(ISNUMBER(E2729),ISNUMBER(F2729)),IF(I2729&gt;'规则与名单'!$B$2,"是","否"),"未判定"))</x:f>
        <x:v>不适用</x:v>
      </x:c>
      <x:c r="K2729" s="2" t="str">
        <x:f>IF(J2729="是",IF(ISNUMBER(F2729),"测试日GPS","缺失"),IF(ISNUMBER(G2729),"非测试日纯氢",IF(AND(H2729="是",J2729="未判定"),IF(ISNUMBER(F2729),"测试名单无纯氢GPS","缺失"),IF(ISNUMBER(E2729),"非测试日仪表","缺失"))))</x:f>
        <x:v>非测试日纯氢</x:v>
      </x:c>
      <x:c r="L2729" s="7" t="n">
        <x:f>IF(K2729="缺失","",IF(K2729="非测试日纯氢",G2729,IF(K2729="非测试日仪表",E2729,F2729)))</x:f>
        <x:v>42.9</x:v>
      </x:c>
      <x:c r="M2729" s="2" t="n">
        <x:f>IF(K2729="缺失",1,0)</x:f>
        <x:v>0</x:v>
      </x:c>
      <x:c r="N2729" s="2" t="str">
        <x:v>车辆里程查询_20260901-20260930_1024辆_仪表里程.xlsx / Y227</x:v>
      </x:c>
      <x:c r="O2729" s="2" t="str">
        <x:v>车辆里程查询_20260901-20260930_1024辆_GPS里程.xlsx / Y120</x:v>
      </x:c>
      <x:c r="P2729" s="2" t="str">
        <x:v>车辆纯氢气里程查询_20260901-20260930_1024辆.xlsx / Y384</x:v>
      </x:c>
    </x:row>
    <x:row r="2730" ht="22" customHeight="1">
      <x:c r="A2730" s="2" t="n">
        <x:v>110</x:v>
      </x:c>
      <x:c r="B2730" s="2" t="str">
        <x:v>粤AGQ5838</x:v>
      </x:c>
      <x:c r="C2730" s="2" t="str">
        <x:v>刘念念</x:v>
      </x:c>
      <x:c r="D2730" s="8" t="d">
        <x:v>2026-09-22T00:00:00.000Z</x:v>
      </x:c>
      <x:c r="E2730" s="7" t="n">
        <x:v>239.2</x:v>
      </x:c>
      <x:c r="F2730" s="7" t="n">
        <x:v>228.3</x:v>
      </x:c>
      <x:c r="G2730" s="7" t="n">
        <x:v>198.3</x:v>
      </x:c>
      <x:c r="H2730" s="2" t="str">
        <x:v>否</x:v>
      </x:c>
      <x:c r="I2730" s="7" t="n">
        <x:f>IF(AND(ISNUMBER(E2730),ISNUMBER(F2730)),E2730-F2730,"")</x:f>
        <x:v>10.899999999999977</x:v>
      </x:c>
      <x:c r="J2730" s="2" t="str">
        <x:f>IF(H2730="否","不适用",IF(AND(ISNUMBER(E2730),ISNUMBER(F2730)),IF(I2730&gt;'规则与名单'!$B$2,"是","否"),"未判定"))</x:f>
        <x:v>不适用</x:v>
      </x:c>
      <x:c r="K2730" s="2" t="str">
        <x:f>IF(J2730="是",IF(ISNUMBER(F2730),"测试日GPS","缺失"),IF(ISNUMBER(G2730),"非测试日纯氢",IF(AND(H2730="是",J2730="未判定"),IF(ISNUMBER(F2730),"测试名单无纯氢GPS","缺失"),IF(ISNUMBER(E2730),"非测试日仪表","缺失"))))</x:f>
        <x:v>非测试日纯氢</x:v>
      </x:c>
      <x:c r="L2730" s="7" t="n">
        <x:f>IF(K2730="缺失","",IF(K2730="非测试日纯氢",G2730,IF(K2730="非测试日仪表",E2730,F2730)))</x:f>
        <x:v>198.3</x:v>
      </x:c>
      <x:c r="M2730" s="2" t="n">
        <x:f>IF(K2730="缺失",1,0)</x:f>
        <x:v>0</x:v>
      </x:c>
      <x:c r="N2730" s="2" t="str">
        <x:v>车辆里程查询_20260901-20260930_1024辆_仪表里程.xlsx / Z227</x:v>
      </x:c>
      <x:c r="O2730" s="2" t="str">
        <x:v>车辆里程查询_20260901-20260930_1024辆_GPS里程.xlsx / Z120</x:v>
      </x:c>
      <x:c r="P2730" s="2" t="str">
        <x:v>车辆纯氢气里程查询_20260901-20260930_1024辆.xlsx / Z384</x:v>
      </x:c>
    </x:row>
    <x:row r="2731" ht="22" customHeight="1">
      <x:c r="A2731" s="2" t="n">
        <x:v>110</x:v>
      </x:c>
      <x:c r="B2731" s="2" t="str">
        <x:v>粤AGQ5838</x:v>
      </x:c>
      <x:c r="C2731" s="2" t="str">
        <x:v>刘念念</x:v>
      </x:c>
      <x:c r="D2731" s="8" t="d">
        <x:v>2026-09-23T00:00:00.000Z</x:v>
      </x:c>
      <x:c r="E2731" s="7" t="n">
        <x:v>199.1</x:v>
      </x:c>
      <x:c r="F2731" s="7" t="n">
        <x:v>200.6</x:v>
      </x:c>
      <x:c r="G2731" s="7" t="n">
        <x:v>182.4</x:v>
      </x:c>
      <x:c r="H2731" s="2" t="str">
        <x:v>否</x:v>
      </x:c>
      <x:c r="I2731" s="7" t="n">
        <x:f>IF(AND(ISNUMBER(E2731),ISNUMBER(F2731)),E2731-F2731,"")</x:f>
        <x:v>-1.5</x:v>
      </x:c>
      <x:c r="J2731" s="2" t="str">
        <x:f>IF(H2731="否","不适用",IF(AND(ISNUMBER(E2731),ISNUMBER(F2731)),IF(I2731&gt;'规则与名单'!$B$2,"是","否"),"未判定"))</x:f>
        <x:v>不适用</x:v>
      </x:c>
      <x:c r="K2731" s="2" t="str">
        <x:f>IF(J2731="是",IF(ISNUMBER(F2731),"测试日GPS","缺失"),IF(ISNUMBER(G2731),"非测试日纯氢",IF(AND(H2731="是",J2731="未判定"),IF(ISNUMBER(F2731),"测试名单无纯氢GPS","缺失"),IF(ISNUMBER(E2731),"非测试日仪表","缺失"))))</x:f>
        <x:v>非测试日纯氢</x:v>
      </x:c>
      <x:c r="L2731" s="7" t="n">
        <x:f>IF(K2731="缺失","",IF(K2731="非测试日纯氢",G2731,IF(K2731="非测试日仪表",E2731,F2731)))</x:f>
        <x:v>182.4</x:v>
      </x:c>
      <x:c r="M2731" s="2" t="n">
        <x:f>IF(K2731="缺失",1,0)</x:f>
        <x:v>0</x:v>
      </x:c>
      <x:c r="N2731" s="2" t="str">
        <x:v>车辆里程查询_20260901-20260930_1024辆_仪表里程.xlsx / AA227</x:v>
      </x:c>
      <x:c r="O2731" s="2" t="str">
        <x:v>车辆里程查询_20260901-20260930_1024辆_GPS里程.xlsx / AA120</x:v>
      </x:c>
      <x:c r="P2731" s="2" t="str">
        <x:v>车辆纯氢气里程查询_20260901-20260930_1024辆.xlsx / AA384</x:v>
      </x:c>
    </x:row>
    <x:row r="2732" ht="22" customHeight="1">
      <x:c r="A2732" s="2" t="n">
        <x:v>110</x:v>
      </x:c>
      <x:c r="B2732" s="2" t="str">
        <x:v>粤AGQ5838</x:v>
      </x:c>
      <x:c r="C2732" s="2" t="str">
        <x:v>刘念念</x:v>
      </x:c>
      <x:c r="D2732" s="8" t="d">
        <x:v>2026-09-24T00:00:00.000Z</x:v>
      </x:c>
      <x:c r="E2732" s="7" t="n">
        <x:v>183.9</x:v>
      </x:c>
      <x:c r="F2732" s="7" t="n">
        <x:v>185.9</x:v>
      </x:c>
      <x:c r="G2732" s="7" t="n">
        <x:v>181.5</x:v>
      </x:c>
      <x:c r="H2732" s="2" t="str">
        <x:v>否</x:v>
      </x:c>
      <x:c r="I2732" s="7" t="n">
        <x:f>IF(AND(ISNUMBER(E2732),ISNUMBER(F2732)),E2732-F2732,"")</x:f>
        <x:v>-2</x:v>
      </x:c>
      <x:c r="J2732" s="2" t="str">
        <x:f>IF(H2732="否","不适用",IF(AND(ISNUMBER(E2732),ISNUMBER(F2732)),IF(I2732&gt;'规则与名单'!$B$2,"是","否"),"未判定"))</x:f>
        <x:v>不适用</x:v>
      </x:c>
      <x:c r="K2732" s="2" t="str">
        <x:f>IF(J2732="是",IF(ISNUMBER(F2732),"测试日GPS","缺失"),IF(ISNUMBER(G2732),"非测试日纯氢",IF(AND(H2732="是",J2732="未判定"),IF(ISNUMBER(F2732),"测试名单无纯氢GPS","缺失"),IF(ISNUMBER(E2732),"非测试日仪表","缺失"))))</x:f>
        <x:v>非测试日纯氢</x:v>
      </x:c>
      <x:c r="L2732" s="7" t="n">
        <x:f>IF(K2732="缺失","",IF(K2732="非测试日纯氢",G2732,IF(K2732="非测试日仪表",E2732,F2732)))</x:f>
        <x:v>181.5</x:v>
      </x:c>
      <x:c r="M2732" s="2" t="n">
        <x:f>IF(K2732="缺失",1,0)</x:f>
        <x:v>0</x:v>
      </x:c>
      <x:c r="N2732" s="2" t="str">
        <x:v>车辆里程查询_20260901-20260930_1024辆_仪表里程.xlsx / AB227</x:v>
      </x:c>
      <x:c r="O2732" s="2" t="str">
        <x:v>车辆里程查询_20260901-20260930_1024辆_GPS里程.xlsx / AB120</x:v>
      </x:c>
      <x:c r="P2732" s="2" t="str">
        <x:v>车辆纯氢气里程查询_20260901-20260930_1024辆.xlsx / AB384</x:v>
      </x:c>
    </x:row>
    <x:row r="2733" ht="22" customHeight="1">
      <x:c r="A2733" s="2" t="n">
        <x:v>110</x:v>
      </x:c>
      <x:c r="B2733" s="2" t="str">
        <x:v>粤AGQ5838</x:v>
      </x:c>
      <x:c r="C2733" s="2" t="str">
        <x:v>刘念念</x:v>
      </x:c>
      <x:c r="D2733" s="8" t="d">
        <x:v>2026-09-25T00:00:00.000Z</x:v>
      </x:c>
      <x:c r="E2733" s="7" t="n">
        <x:v>493.9</x:v>
      </x:c>
      <x:c r="F2733" s="7" t="n">
        <x:v>496.8</x:v>
      </x:c>
      <x:c r="G2733" s="7" t="n">
        <x:v>493.9</x:v>
      </x:c>
      <x:c r="H2733" s="2" t="str">
        <x:v>否</x:v>
      </x:c>
      <x:c r="I2733" s="7" t="n">
        <x:f>IF(AND(ISNUMBER(E2733),ISNUMBER(F2733)),E2733-F2733,"")</x:f>
        <x:v>-2.900000000000034</x:v>
      </x:c>
      <x:c r="J2733" s="2" t="str">
        <x:f>IF(H2733="否","不适用",IF(AND(ISNUMBER(E2733),ISNUMBER(F2733)),IF(I2733&gt;'规则与名单'!$B$2,"是","否"),"未判定"))</x:f>
        <x:v>不适用</x:v>
      </x:c>
      <x:c r="K2733" s="2" t="str">
        <x:f>IF(J2733="是",IF(ISNUMBER(F2733),"测试日GPS","缺失"),IF(ISNUMBER(G2733),"非测试日纯氢",IF(AND(H2733="是",J2733="未判定"),IF(ISNUMBER(F2733),"测试名单无纯氢GPS","缺失"),IF(ISNUMBER(E2733),"非测试日仪表","缺失"))))</x:f>
        <x:v>非测试日纯氢</x:v>
      </x:c>
      <x:c r="L2733" s="7" t="n">
        <x:f>IF(K2733="缺失","",IF(K2733="非测试日纯氢",G2733,IF(K2733="非测试日仪表",E2733,F2733)))</x:f>
        <x:v>493.9</x:v>
      </x:c>
      <x:c r="M2733" s="2" t="n">
        <x:f>IF(K2733="缺失",1,0)</x:f>
        <x:v>0</x:v>
      </x:c>
      <x:c r="N2733" s="2" t="str">
        <x:v>车辆里程查询_20260901-20260930_1024辆_仪表里程.xlsx / AC227</x:v>
      </x:c>
      <x:c r="O2733" s="2" t="str">
        <x:v>车辆里程查询_20260901-20260930_1024辆_GPS里程.xlsx / AC120</x:v>
      </x:c>
      <x:c r="P2733" s="2" t="str">
        <x:v>车辆纯氢气里程查询_20260901-20260930_1024辆.xlsx / AC384</x:v>
      </x:c>
    </x:row>
    <x:row r="2734" ht="22" customHeight="1">
      <x:c r="A2734" s="2" t="n">
        <x:v>110</x:v>
      </x:c>
      <x:c r="B2734" s="2" t="str">
        <x:v>粤AGQ5838</x:v>
      </x:c>
      <x:c r="C2734" s="2" t="str">
        <x:v>刘念念</x:v>
      </x:c>
      <x:c r="D2734" s="8" t="d">
        <x:v>2026-09-26T00:00:00.000Z</x:v>
      </x:c>
      <x:c r="E2734" s="7" t="n">
        <x:v>142.2</x:v>
      </x:c>
      <x:c r="F2734" s="7" t="n">
        <x:v>142.7</x:v>
      </x:c>
      <x:c r="G2734" s="7" t="n">
        <x:v>78.3</x:v>
      </x:c>
      <x:c r="H2734" s="2" t="str">
        <x:v>否</x:v>
      </x:c>
      <x:c r="I2734" s="7" t="n">
        <x:f>IF(AND(ISNUMBER(E2734),ISNUMBER(F2734)),E2734-F2734,"")</x:f>
        <x:v>-0.5</x:v>
      </x:c>
      <x:c r="J2734" s="2" t="str">
        <x:f>IF(H2734="否","不适用",IF(AND(ISNUMBER(E2734),ISNUMBER(F2734)),IF(I2734&gt;'规则与名单'!$B$2,"是","否"),"未判定"))</x:f>
        <x:v>不适用</x:v>
      </x:c>
      <x:c r="K2734" s="2" t="str">
        <x:f>IF(J2734="是",IF(ISNUMBER(F2734),"测试日GPS","缺失"),IF(ISNUMBER(G2734),"非测试日纯氢",IF(AND(H2734="是",J2734="未判定"),IF(ISNUMBER(F2734),"测试名单无纯氢GPS","缺失"),IF(ISNUMBER(E2734),"非测试日仪表","缺失"))))</x:f>
        <x:v>非测试日纯氢</x:v>
      </x:c>
      <x:c r="L2734" s="7" t="n">
        <x:f>IF(K2734="缺失","",IF(K2734="非测试日纯氢",G2734,IF(K2734="非测试日仪表",E2734,F2734)))</x:f>
        <x:v>78.3</x:v>
      </x:c>
      <x:c r="M2734" s="2" t="n">
        <x:f>IF(K2734="缺失",1,0)</x:f>
        <x:v>0</x:v>
      </x:c>
      <x:c r="N2734" s="2" t="str">
        <x:v>车辆里程查询_20260901-20260930_1024辆_仪表里程.xlsx / AD227</x:v>
      </x:c>
      <x:c r="O2734" s="2" t="str">
        <x:v>车辆里程查询_20260901-20260930_1024辆_GPS里程.xlsx / AD120</x:v>
      </x:c>
      <x:c r="P2734" s="2" t="str">
        <x:v>车辆纯氢气里程查询_20260901-20260930_1024辆.xlsx / AD384</x:v>
      </x:c>
    </x:row>
    <x:row r="2735" ht="22" customHeight="1">
      <x:c r="A2735" s="2" t="n">
        <x:v>110</x:v>
      </x:c>
      <x:c r="B2735" s="2" t="str">
        <x:v>粤AGQ5838</x:v>
      </x:c>
      <x:c r="C2735" s="2" t="str">
        <x:v>刘念念</x:v>
      </x:c>
      <x:c r="D2735" s="8" t="d">
        <x:v>2026-09-27T00:00:00.000Z</x:v>
      </x:c>
      <x:c r="E2735" s="7"/>
      <x:c r="F2735" s="7" t="n">
        <x:v>0</x:v>
      </x:c>
      <x:c r="G2735" s="7"/>
      <x:c r="H2735" s="2" t="str">
        <x:v>否</x:v>
      </x:c>
      <x:c r="I2735" s="7" t="str">
        <x:f>IF(AND(ISNUMBER(E2735),ISNUMBER(F2735)),E2735-F2735,"")</x:f>
      </x:c>
      <x:c r="J2735" s="2" t="str">
        <x:f>IF(H2735="否","不适用",IF(AND(ISNUMBER(E2735),ISNUMBER(F2735)),IF(I2735&gt;'规则与名单'!$B$2,"是","否"),"未判定"))</x:f>
        <x:v>不适用</x:v>
      </x:c>
      <x:c r="K2735" s="2" t="str">
        <x:f>IF(J2735="是",IF(ISNUMBER(F2735),"测试日GPS","缺失"),IF(ISNUMBER(G2735),"非测试日纯氢",IF(AND(H2735="是",J2735="未判定"),IF(ISNUMBER(F2735),"测试名单无纯氢GPS","缺失"),IF(ISNUMBER(E2735),"非测试日仪表","缺失"))))</x:f>
        <x:v>缺失</x:v>
      </x:c>
      <x:c r="L2735" s="7" t="str">
        <x:f>IF(K2735="缺失","",IF(K2735="非测试日纯氢",G2735,IF(K2735="非测试日仪表",E2735,F2735)))</x:f>
      </x:c>
      <x:c r="M2735" s="2" t="n">
        <x:f>IF(K2735="缺失",1,0)</x:f>
        <x:v>1</x:v>
      </x:c>
      <x:c r="N2735" s="2" t="str">
        <x:v>车辆里程查询_20260901-20260930_1024辆_仪表里程.xlsx / AE227</x:v>
      </x:c>
      <x:c r="O2735" s="2" t="str">
        <x:v>车辆里程查询_20260901-20260930_1024辆_GPS里程.xlsx / AE120</x:v>
      </x:c>
      <x:c r="P2735" s="2" t="str">
        <x:v>车辆纯氢气里程查询_20260901-20260930_1024辆.xlsx / AE384</x:v>
      </x:c>
    </x:row>
    <x:row r="2736" ht="22" customHeight="1">
      <x:c r="A2736" s="2" t="n">
        <x:v>110</x:v>
      </x:c>
      <x:c r="B2736" s="2" t="str">
        <x:v>粤AGQ5838</x:v>
      </x:c>
      <x:c r="C2736" s="2" t="str">
        <x:v>刘念念</x:v>
      </x:c>
      <x:c r="D2736" s="8" t="d">
        <x:v>2026-09-28T00:00:00.000Z</x:v>
      </x:c>
      <x:c r="E2736" s="7" t="n">
        <x:v>163.3</x:v>
      </x:c>
      <x:c r="F2736" s="7" t="n">
        <x:v>163.5</x:v>
      </x:c>
      <x:c r="G2736" s="7" t="n">
        <x:v>129.3</x:v>
      </x:c>
      <x:c r="H2736" s="2" t="str">
        <x:v>否</x:v>
      </x:c>
      <x:c r="I2736" s="7" t="n">
        <x:f>IF(AND(ISNUMBER(E2736),ISNUMBER(F2736)),E2736-F2736,"")</x:f>
        <x:v>-0.19999999999998863</x:v>
      </x:c>
      <x:c r="J2736" s="2" t="str">
        <x:f>IF(H2736="否","不适用",IF(AND(ISNUMBER(E2736),ISNUMBER(F2736)),IF(I2736&gt;'规则与名单'!$B$2,"是","否"),"未判定"))</x:f>
        <x:v>不适用</x:v>
      </x:c>
      <x:c r="K2736" s="2" t="str">
        <x:f>IF(J2736="是",IF(ISNUMBER(F2736),"测试日GPS","缺失"),IF(ISNUMBER(G2736),"非测试日纯氢",IF(AND(H2736="是",J2736="未判定"),IF(ISNUMBER(F2736),"测试名单无纯氢GPS","缺失"),IF(ISNUMBER(E2736),"非测试日仪表","缺失"))))</x:f>
        <x:v>非测试日纯氢</x:v>
      </x:c>
      <x:c r="L2736" s="7" t="n">
        <x:f>IF(K2736="缺失","",IF(K2736="非测试日纯氢",G2736,IF(K2736="非测试日仪表",E2736,F2736)))</x:f>
        <x:v>129.3</x:v>
      </x:c>
      <x:c r="M2736" s="2" t="n">
        <x:f>IF(K2736="缺失",1,0)</x:f>
        <x:v>0</x:v>
      </x:c>
      <x:c r="N2736" s="2" t="str">
        <x:v>车辆里程查询_20260901-20260930_1024辆_仪表里程.xlsx / AF227</x:v>
      </x:c>
      <x:c r="O2736" s="2" t="str">
        <x:v>车辆里程查询_20260901-20260930_1024辆_GPS里程.xlsx / AF120</x:v>
      </x:c>
      <x:c r="P2736" s="2" t="str">
        <x:v>车辆纯氢气里程查询_20260901-20260930_1024辆.xlsx / AF384</x:v>
      </x:c>
    </x:row>
    <x:row r="2737" ht="22" customHeight="1">
      <x:c r="A2737" s="2" t="n">
        <x:v>110</x:v>
      </x:c>
      <x:c r="B2737" s="2" t="str">
        <x:v>粤AGQ5838</x:v>
      </x:c>
      <x:c r="C2737" s="2" t="str">
        <x:v>刘念念</x:v>
      </x:c>
      <x:c r="D2737" s="8" t="d">
        <x:v>2026-09-29T00:00:00.000Z</x:v>
      </x:c>
      <x:c r="E2737" s="7" t="n">
        <x:v>251.2</x:v>
      </x:c>
      <x:c r="F2737" s="7" t="n">
        <x:v>251.8</x:v>
      </x:c>
      <x:c r="G2737" s="7" t="n">
        <x:v>251.2</x:v>
      </x:c>
      <x:c r="H2737" s="2" t="str">
        <x:v>否</x:v>
      </x:c>
      <x:c r="I2737" s="7" t="n">
        <x:f>IF(AND(ISNUMBER(E2737),ISNUMBER(F2737)),E2737-F2737,"")</x:f>
        <x:v>-0.6000000000000227</x:v>
      </x:c>
      <x:c r="J2737" s="2" t="str">
        <x:f>IF(H2737="否","不适用",IF(AND(ISNUMBER(E2737),ISNUMBER(F2737)),IF(I2737&gt;'规则与名单'!$B$2,"是","否"),"未判定"))</x:f>
        <x:v>不适用</x:v>
      </x:c>
      <x:c r="K2737" s="2" t="str">
        <x:f>IF(J2737="是",IF(ISNUMBER(F2737),"测试日GPS","缺失"),IF(ISNUMBER(G2737),"非测试日纯氢",IF(AND(H2737="是",J2737="未判定"),IF(ISNUMBER(F2737),"测试名单无纯氢GPS","缺失"),IF(ISNUMBER(E2737),"非测试日仪表","缺失"))))</x:f>
        <x:v>非测试日纯氢</x:v>
      </x:c>
      <x:c r="L2737" s="7" t="n">
        <x:f>IF(K2737="缺失","",IF(K2737="非测试日纯氢",G2737,IF(K2737="非测试日仪表",E2737,F2737)))</x:f>
        <x:v>251.2</x:v>
      </x:c>
      <x:c r="M2737" s="2" t="n">
        <x:f>IF(K2737="缺失",1,0)</x:f>
        <x:v>0</x:v>
      </x:c>
      <x:c r="N2737" s="2" t="str">
        <x:v>车辆里程查询_20260901-20260930_1024辆_仪表里程.xlsx / AG227</x:v>
      </x:c>
      <x:c r="O2737" s="2" t="str">
        <x:v>车辆里程查询_20260901-20260930_1024辆_GPS里程.xlsx / AG120</x:v>
      </x:c>
      <x:c r="P2737" s="2" t="str">
        <x:v>车辆纯氢气里程查询_20260901-20260930_1024辆.xlsx / AG384</x:v>
      </x:c>
    </x:row>
    <x:row r="2738" ht="22" customHeight="1">
      <x:c r="A2738" s="2" t="n">
        <x:v>110</x:v>
      </x:c>
      <x:c r="B2738" s="2" t="str">
        <x:v>粤AGQ5838</x:v>
      </x:c>
      <x:c r="C2738" s="2" t="str">
        <x:v>刘念念</x:v>
      </x:c>
      <x:c r="D2738" s="8" t="d">
        <x:v>2026-09-30T00:00:00.000Z</x:v>
      </x:c>
      <x:c r="E2738" s="7" t="n">
        <x:v>145.5</x:v>
      </x:c>
      <x:c r="F2738" s="7" t="n">
        <x:v>147.6</x:v>
      </x:c>
      <x:c r="G2738" s="7" t="n">
        <x:v>145.5</x:v>
      </x:c>
      <x:c r="H2738" s="2" t="str">
        <x:v>否</x:v>
      </x:c>
      <x:c r="I2738" s="7" t="n">
        <x:f>IF(AND(ISNUMBER(E2738),ISNUMBER(F2738)),E2738-F2738,"")</x:f>
        <x:v>-2.0999999999999943</x:v>
      </x:c>
      <x:c r="J2738" s="2" t="str">
        <x:f>IF(H2738="否","不适用",IF(AND(ISNUMBER(E2738),ISNUMBER(F2738)),IF(I2738&gt;'规则与名单'!$B$2,"是","否"),"未判定"))</x:f>
        <x:v>不适用</x:v>
      </x:c>
      <x:c r="K2738" s="2" t="str">
        <x:f>IF(J2738="是",IF(ISNUMBER(F2738),"测试日GPS","缺失"),IF(ISNUMBER(G2738),"非测试日纯氢",IF(AND(H2738="是",J2738="未判定"),IF(ISNUMBER(F2738),"测试名单无纯氢GPS","缺失"),IF(ISNUMBER(E2738),"非测试日仪表","缺失"))))</x:f>
        <x:v>非测试日纯氢</x:v>
      </x:c>
      <x:c r="L2738" s="7" t="n">
        <x:f>IF(K2738="缺失","",IF(K2738="非测试日纯氢",G2738,IF(K2738="非测试日仪表",E2738,F2738)))</x:f>
        <x:v>145.5</x:v>
      </x:c>
      <x:c r="M2738" s="2" t="n">
        <x:f>IF(K2738="缺失",1,0)</x:f>
        <x:v>0</x:v>
      </x:c>
      <x:c r="N2738" s="2" t="str">
        <x:v>车辆里程查询_20260901-20260930_1024辆_仪表里程.xlsx / AH227</x:v>
      </x:c>
      <x:c r="O2738" s="2" t="str">
        <x:v>车辆里程查询_20260901-20260930_1024辆_GPS里程.xlsx / AH120</x:v>
      </x:c>
      <x:c r="P2738" s="2" t="str">
        <x:v>车辆纯氢气里程查询_20260901-20260930_1024辆.xlsx / AH384</x:v>
      </x:c>
    </x:row>
    <x:row r="2739" ht="22" customHeight="1">
      <x:c r="A2739" s="2" t="n">
        <x:v>111</x:v>
      </x:c>
      <x:c r="B2739" s="2" t="str">
        <x:v>粤A01128F</x:v>
      </x:c>
      <x:c r="C2739" s="2" t="str">
        <x:v>钟祥</x:v>
      </x:c>
      <x:c r="D2739" s="8" t="d">
        <x:v>2026-09-01T00:00:00.000Z</x:v>
      </x:c>
      <x:c r="E2739" s="7" t="n">
        <x:v>260.9</x:v>
      </x:c>
      <x:c r="F2739" s="7" t="n">
        <x:v>246.3</x:v>
      </x:c>
      <x:c r="G2739" s="7" t="n">
        <x:v>260.4</x:v>
      </x:c>
      <x:c r="H2739" s="2" t="str">
        <x:v>否</x:v>
      </x:c>
      <x:c r="I2739" s="7" t="n">
        <x:f>IF(AND(ISNUMBER(E2739),ISNUMBER(F2739)),E2739-F2739,"")</x:f>
        <x:v>14.599999999999966</x:v>
      </x:c>
      <x:c r="J2739" s="2" t="str">
        <x:f>IF(H2739="否","不适用",IF(AND(ISNUMBER(E2739),ISNUMBER(F2739)),IF(I2739&gt;'规则与名单'!$B$2,"是","否"),"未判定"))</x:f>
        <x:v>不适用</x:v>
      </x:c>
      <x:c r="K2739" s="2" t="str">
        <x:f>IF(J2739="是",IF(ISNUMBER(F2739),"测试日GPS","缺失"),IF(ISNUMBER(G2739),"非测试日纯氢",IF(AND(H2739="是",J2739="未判定"),IF(ISNUMBER(F2739),"测试名单无纯氢GPS","缺失"),IF(ISNUMBER(E2739),"非测试日仪表","缺失"))))</x:f>
        <x:v>非测试日纯氢</x:v>
      </x:c>
      <x:c r="L2739" s="7" t="n">
        <x:f>IF(K2739="缺失","",IF(K2739="非测试日纯氢",G2739,IF(K2739="非测试日仪表",E2739,F2739)))</x:f>
        <x:v>260.4</x:v>
      </x:c>
      <x:c r="M2739" s="2" t="n">
        <x:f>IF(K2739="缺失",1,0)</x:f>
        <x:v>0</x:v>
      </x:c>
      <x:c r="N2739" s="2" t="str">
        <x:v>车辆里程查询_20260901-20260930_1024辆_仪表里程.xlsx / E345</x:v>
      </x:c>
      <x:c r="O2739" s="2" t="str">
        <x:v>车辆里程查询_20260901-20260930_1024辆_GPS里程.xlsx / E348</x:v>
      </x:c>
      <x:c r="P2739" s="2" t="str">
        <x:v>车辆纯氢气里程查询_20260901-20260930_1024辆.xlsx / E907</x:v>
      </x:c>
    </x:row>
    <x:row r="2740" ht="22" customHeight="1">
      <x:c r="A2740" s="2" t="n">
        <x:v>111</x:v>
      </x:c>
      <x:c r="B2740" s="2" t="str">
        <x:v>粤A01128F</x:v>
      </x:c>
      <x:c r="C2740" s="2" t="str">
        <x:v>钟祥</x:v>
      </x:c>
      <x:c r="D2740" s="8" t="d">
        <x:v>2026-09-02T00:00:00.000Z</x:v>
      </x:c>
      <x:c r="E2740" s="7" t="n">
        <x:v>260.2</x:v>
      </x:c>
      <x:c r="F2740" s="7" t="n">
        <x:v>245.3</x:v>
      </x:c>
      <x:c r="G2740" s="7" t="n">
        <x:v>259.2</x:v>
      </x:c>
      <x:c r="H2740" s="2" t="str">
        <x:v>否</x:v>
      </x:c>
      <x:c r="I2740" s="7" t="n">
        <x:f>IF(AND(ISNUMBER(E2740),ISNUMBER(F2740)),E2740-F2740,"")</x:f>
        <x:v>14.899999999999977</x:v>
      </x:c>
      <x:c r="J2740" s="2" t="str">
        <x:f>IF(H2740="否","不适用",IF(AND(ISNUMBER(E2740),ISNUMBER(F2740)),IF(I2740&gt;'规则与名单'!$B$2,"是","否"),"未判定"))</x:f>
        <x:v>不适用</x:v>
      </x:c>
      <x:c r="K2740" s="2" t="str">
        <x:f>IF(J2740="是",IF(ISNUMBER(F2740),"测试日GPS","缺失"),IF(ISNUMBER(G2740),"非测试日纯氢",IF(AND(H2740="是",J2740="未判定"),IF(ISNUMBER(F2740),"测试名单无纯氢GPS","缺失"),IF(ISNUMBER(E2740),"非测试日仪表","缺失"))))</x:f>
        <x:v>非测试日纯氢</x:v>
      </x:c>
      <x:c r="L2740" s="7" t="n">
        <x:f>IF(K2740="缺失","",IF(K2740="非测试日纯氢",G2740,IF(K2740="非测试日仪表",E2740,F2740)))</x:f>
        <x:v>259.2</x:v>
      </x:c>
      <x:c r="M2740" s="2" t="n">
        <x:f>IF(K2740="缺失",1,0)</x:f>
        <x:v>0</x:v>
      </x:c>
      <x:c r="N2740" s="2" t="str">
        <x:v>车辆里程查询_20260901-20260930_1024辆_仪表里程.xlsx / F345</x:v>
      </x:c>
      <x:c r="O2740" s="2" t="str">
        <x:v>车辆里程查询_20260901-20260930_1024辆_GPS里程.xlsx / F348</x:v>
      </x:c>
      <x:c r="P2740" s="2" t="str">
        <x:v>车辆纯氢气里程查询_20260901-20260930_1024辆.xlsx / F907</x:v>
      </x:c>
    </x:row>
    <x:row r="2741" ht="22" customHeight="1">
      <x:c r="A2741" s="2" t="n">
        <x:v>111</x:v>
      </x:c>
      <x:c r="B2741" s="2" t="str">
        <x:v>粤A01128F</x:v>
      </x:c>
      <x:c r="C2741" s="2" t="str">
        <x:v>钟祥</x:v>
      </x:c>
      <x:c r="D2741" s="8" t="d">
        <x:v>2026-09-03T00:00:00.000Z</x:v>
      </x:c>
      <x:c r="E2741" s="7" t="n">
        <x:v>301.9</x:v>
      </x:c>
      <x:c r="F2741" s="7" t="n">
        <x:v>283.9</x:v>
      </x:c>
      <x:c r="G2741" s="7" t="n">
        <x:v>301.4</x:v>
      </x:c>
      <x:c r="H2741" s="2" t="str">
        <x:v>否</x:v>
      </x:c>
      <x:c r="I2741" s="7" t="n">
        <x:f>IF(AND(ISNUMBER(E2741),ISNUMBER(F2741)),E2741-F2741,"")</x:f>
        <x:v>18</x:v>
      </x:c>
      <x:c r="J2741" s="2" t="str">
        <x:f>IF(H2741="否","不适用",IF(AND(ISNUMBER(E2741),ISNUMBER(F2741)),IF(I2741&gt;'规则与名单'!$B$2,"是","否"),"未判定"))</x:f>
        <x:v>不适用</x:v>
      </x:c>
      <x:c r="K2741" s="2" t="str">
        <x:f>IF(J2741="是",IF(ISNUMBER(F2741),"测试日GPS","缺失"),IF(ISNUMBER(G2741),"非测试日纯氢",IF(AND(H2741="是",J2741="未判定"),IF(ISNUMBER(F2741),"测试名单无纯氢GPS","缺失"),IF(ISNUMBER(E2741),"非测试日仪表","缺失"))))</x:f>
        <x:v>非测试日纯氢</x:v>
      </x:c>
      <x:c r="L2741" s="7" t="n">
        <x:f>IF(K2741="缺失","",IF(K2741="非测试日纯氢",G2741,IF(K2741="非测试日仪表",E2741,F2741)))</x:f>
        <x:v>301.4</x:v>
      </x:c>
      <x:c r="M2741" s="2" t="n">
        <x:f>IF(K2741="缺失",1,0)</x:f>
        <x:v>0</x:v>
      </x:c>
      <x:c r="N2741" s="2" t="str">
        <x:v>车辆里程查询_20260901-20260930_1024辆_仪表里程.xlsx / G345</x:v>
      </x:c>
      <x:c r="O2741" s="2" t="str">
        <x:v>车辆里程查询_20260901-20260930_1024辆_GPS里程.xlsx / G348</x:v>
      </x:c>
      <x:c r="P2741" s="2" t="str">
        <x:v>车辆纯氢气里程查询_20260901-20260930_1024辆.xlsx / G907</x:v>
      </x:c>
    </x:row>
    <x:row r="2742" ht="22" customHeight="1">
      <x:c r="A2742" s="2" t="n">
        <x:v>111</x:v>
      </x:c>
      <x:c r="B2742" s="2" t="str">
        <x:v>粤A01128F</x:v>
      </x:c>
      <x:c r="C2742" s="2" t="str">
        <x:v>钟祥</x:v>
      </x:c>
      <x:c r="D2742" s="8" t="d">
        <x:v>2026-09-04T00:00:00.000Z</x:v>
      </x:c>
      <x:c r="E2742" s="7" t="n">
        <x:v>292.1</x:v>
      </x:c>
      <x:c r="F2742" s="7" t="n">
        <x:v>274.8</x:v>
      </x:c>
      <x:c r="G2742" s="7" t="n">
        <x:v>290.8</x:v>
      </x:c>
      <x:c r="H2742" s="2" t="str">
        <x:v>否</x:v>
      </x:c>
      <x:c r="I2742" s="7" t="n">
        <x:f>IF(AND(ISNUMBER(E2742),ISNUMBER(F2742)),E2742-F2742,"")</x:f>
        <x:v>17.30000000000001</x:v>
      </x:c>
      <x:c r="J2742" s="2" t="str">
        <x:f>IF(H2742="否","不适用",IF(AND(ISNUMBER(E2742),ISNUMBER(F2742)),IF(I2742&gt;'规则与名单'!$B$2,"是","否"),"未判定"))</x:f>
        <x:v>不适用</x:v>
      </x:c>
      <x:c r="K2742" s="2" t="str">
        <x:f>IF(J2742="是",IF(ISNUMBER(F2742),"测试日GPS","缺失"),IF(ISNUMBER(G2742),"非测试日纯氢",IF(AND(H2742="是",J2742="未判定"),IF(ISNUMBER(F2742),"测试名单无纯氢GPS","缺失"),IF(ISNUMBER(E2742),"非测试日仪表","缺失"))))</x:f>
        <x:v>非测试日纯氢</x:v>
      </x:c>
      <x:c r="L2742" s="7" t="n">
        <x:f>IF(K2742="缺失","",IF(K2742="非测试日纯氢",G2742,IF(K2742="非测试日仪表",E2742,F2742)))</x:f>
        <x:v>290.8</x:v>
      </x:c>
      <x:c r="M2742" s="2" t="n">
        <x:f>IF(K2742="缺失",1,0)</x:f>
        <x:v>0</x:v>
      </x:c>
      <x:c r="N2742" s="2" t="str">
        <x:v>车辆里程查询_20260901-20260930_1024辆_仪表里程.xlsx / H345</x:v>
      </x:c>
      <x:c r="O2742" s="2" t="str">
        <x:v>车辆里程查询_20260901-20260930_1024辆_GPS里程.xlsx / H348</x:v>
      </x:c>
      <x:c r="P2742" s="2" t="str">
        <x:v>车辆纯氢气里程查询_20260901-20260930_1024辆.xlsx / H907</x:v>
      </x:c>
    </x:row>
    <x:row r="2743" ht="22" customHeight="1">
      <x:c r="A2743" s="2" t="n">
        <x:v>111</x:v>
      </x:c>
      <x:c r="B2743" s="2" t="str">
        <x:v>粤A01128F</x:v>
      </x:c>
      <x:c r="C2743" s="2" t="str">
        <x:v>钟祥</x:v>
      </x:c>
      <x:c r="D2743" s="8" t="d">
        <x:v>2026-09-05T00:00:00.000Z</x:v>
      </x:c>
      <x:c r="E2743" s="7" t="n">
        <x:v>181.9</x:v>
      </x:c>
      <x:c r="F2743" s="7" t="n">
        <x:v>264.4</x:v>
      </x:c>
      <x:c r="G2743" s="7" t="n">
        <x:v>281.8</x:v>
      </x:c>
      <x:c r="H2743" s="2" t="str">
        <x:v>否</x:v>
      </x:c>
      <x:c r="I2743" s="7" t="n">
        <x:f>IF(AND(ISNUMBER(E2743),ISNUMBER(F2743)),E2743-F2743,"")</x:f>
        <x:v>-82.49999999999997</x:v>
      </x:c>
      <x:c r="J2743" s="2" t="str">
        <x:f>IF(H2743="否","不适用",IF(AND(ISNUMBER(E2743),ISNUMBER(F2743)),IF(I2743&gt;'规则与名单'!$B$2,"是","否"),"未判定"))</x:f>
        <x:v>不适用</x:v>
      </x:c>
      <x:c r="K2743" s="2" t="str">
        <x:f>IF(J2743="是",IF(ISNUMBER(F2743),"测试日GPS","缺失"),IF(ISNUMBER(G2743),"非测试日纯氢",IF(AND(H2743="是",J2743="未判定"),IF(ISNUMBER(F2743),"测试名单无纯氢GPS","缺失"),IF(ISNUMBER(E2743),"非测试日仪表","缺失"))))</x:f>
        <x:v>非测试日纯氢</x:v>
      </x:c>
      <x:c r="L2743" s="7" t="n">
        <x:f>IF(K2743="缺失","",IF(K2743="非测试日纯氢",G2743,IF(K2743="非测试日仪表",E2743,F2743)))</x:f>
        <x:v>281.8</x:v>
      </x:c>
      <x:c r="M2743" s="2" t="n">
        <x:f>IF(K2743="缺失",1,0)</x:f>
        <x:v>0</x:v>
      </x:c>
      <x:c r="N2743" s="2" t="str">
        <x:v>车辆里程查询_20260901-20260930_1024辆_仪表里程.xlsx / I345</x:v>
      </x:c>
      <x:c r="O2743" s="2" t="str">
        <x:v>车辆里程查询_20260901-20260930_1024辆_GPS里程.xlsx / I348</x:v>
      </x:c>
      <x:c r="P2743" s="2" t="str">
        <x:v>车辆纯氢气里程查询_20260901-20260930_1024辆.xlsx / I907</x:v>
      </x:c>
    </x:row>
    <x:row r="2744" ht="22" customHeight="1">
      <x:c r="A2744" s="2" t="n">
        <x:v>111</x:v>
      </x:c>
      <x:c r="B2744" s="2" t="str">
        <x:v>粤A01128F</x:v>
      </x:c>
      <x:c r="C2744" s="2" t="str">
        <x:v>钟祥</x:v>
      </x:c>
      <x:c r="D2744" s="8" t="d">
        <x:v>2026-09-06T00:00:00.000Z</x:v>
      </x:c>
      <x:c r="E2744" s="7"/>
      <x:c r="F2744" s="7" t="n">
        <x:v>0</x:v>
      </x:c>
      <x:c r="G2744" s="7"/>
      <x:c r="H2744" s="2" t="str">
        <x:v>否</x:v>
      </x:c>
      <x:c r="I2744" s="7" t="str">
        <x:f>IF(AND(ISNUMBER(E2744),ISNUMBER(F2744)),E2744-F2744,"")</x:f>
      </x:c>
      <x:c r="J2744" s="2" t="str">
        <x:f>IF(H2744="否","不适用",IF(AND(ISNUMBER(E2744),ISNUMBER(F2744)),IF(I2744&gt;'规则与名单'!$B$2,"是","否"),"未判定"))</x:f>
        <x:v>不适用</x:v>
      </x:c>
      <x:c r="K2744" s="2" t="str">
        <x:f>IF(J2744="是",IF(ISNUMBER(F2744),"测试日GPS","缺失"),IF(ISNUMBER(G2744),"非测试日纯氢",IF(AND(H2744="是",J2744="未判定"),IF(ISNUMBER(F2744),"测试名单无纯氢GPS","缺失"),IF(ISNUMBER(E2744),"非测试日仪表","缺失"))))</x:f>
        <x:v>缺失</x:v>
      </x:c>
      <x:c r="L2744" s="7" t="str">
        <x:f>IF(K2744="缺失","",IF(K2744="非测试日纯氢",G2744,IF(K2744="非测试日仪表",E2744,F2744)))</x:f>
      </x:c>
      <x:c r="M2744" s="2" t="n">
        <x:f>IF(K2744="缺失",1,0)</x:f>
        <x:v>1</x:v>
      </x:c>
      <x:c r="N2744" s="2" t="str">
        <x:v>车辆里程查询_20260901-20260930_1024辆_仪表里程.xlsx / J345</x:v>
      </x:c>
      <x:c r="O2744" s="2" t="str">
        <x:v>车辆里程查询_20260901-20260930_1024辆_GPS里程.xlsx / J348</x:v>
      </x:c>
      <x:c r="P2744" s="2" t="str">
        <x:v>车辆纯氢气里程查询_20260901-20260930_1024辆.xlsx / J907</x:v>
      </x:c>
    </x:row>
    <x:row r="2745" ht="22" customHeight="1">
      <x:c r="A2745" s="2" t="n">
        <x:v>111</x:v>
      </x:c>
      <x:c r="B2745" s="2" t="str">
        <x:v>粤A01128F</x:v>
      </x:c>
      <x:c r="C2745" s="2" t="str">
        <x:v>钟祥</x:v>
      </x:c>
      <x:c r="D2745" s="8" t="d">
        <x:v>2026-09-07T00:00:00.000Z</x:v>
      </x:c>
      <x:c r="E2745" s="7" t="n">
        <x:v>362.9</x:v>
      </x:c>
      <x:c r="F2745" s="7" t="n">
        <x:v>246.2</x:v>
      </x:c>
      <x:c r="G2745" s="7" t="n">
        <x:v>249.7</x:v>
      </x:c>
      <x:c r="H2745" s="2" t="str">
        <x:v>否</x:v>
      </x:c>
      <x:c r="I2745" s="7" t="n">
        <x:f>IF(AND(ISNUMBER(E2745),ISNUMBER(F2745)),E2745-F2745,"")</x:f>
        <x:v>116.69999999999999</x:v>
      </x:c>
      <x:c r="J2745" s="2" t="str">
        <x:f>IF(H2745="否","不适用",IF(AND(ISNUMBER(E2745),ISNUMBER(F2745)),IF(I2745&gt;'规则与名单'!$B$2,"是","否"),"未判定"))</x:f>
        <x:v>不适用</x:v>
      </x:c>
      <x:c r="K2745" s="2" t="str">
        <x:f>IF(J2745="是",IF(ISNUMBER(F2745),"测试日GPS","缺失"),IF(ISNUMBER(G2745),"非测试日纯氢",IF(AND(H2745="是",J2745="未判定"),IF(ISNUMBER(F2745),"测试名单无纯氢GPS","缺失"),IF(ISNUMBER(E2745),"非测试日仪表","缺失"))))</x:f>
        <x:v>非测试日纯氢</x:v>
      </x:c>
      <x:c r="L2745" s="7" t="n">
        <x:f>IF(K2745="缺失","",IF(K2745="非测试日纯氢",G2745,IF(K2745="非测试日仪表",E2745,F2745)))</x:f>
        <x:v>249.7</x:v>
      </x:c>
      <x:c r="M2745" s="2" t="n">
        <x:f>IF(K2745="缺失",1,0)</x:f>
        <x:v>0</x:v>
      </x:c>
      <x:c r="N2745" s="2" t="str">
        <x:v>车辆里程查询_20260901-20260930_1024辆_仪表里程.xlsx / K345</x:v>
      </x:c>
      <x:c r="O2745" s="2" t="str">
        <x:v>车辆里程查询_20260901-20260930_1024辆_GPS里程.xlsx / K348</x:v>
      </x:c>
      <x:c r="P2745" s="2" t="str">
        <x:v>车辆纯氢气里程查询_20260901-20260930_1024辆.xlsx / K907</x:v>
      </x:c>
    </x:row>
    <x:row r="2746" ht="22" customHeight="1">
      <x:c r="A2746" s="2" t="n">
        <x:v>111</x:v>
      </x:c>
      <x:c r="B2746" s="2" t="str">
        <x:v>粤A01128F</x:v>
      </x:c>
      <x:c r="C2746" s="2" t="str">
        <x:v>钟祥</x:v>
      </x:c>
      <x:c r="D2746" s="8" t="d">
        <x:v>2026-09-08T00:00:00.000Z</x:v>
      </x:c>
      <x:c r="E2746" s="7" t="n">
        <x:v>229.2</x:v>
      </x:c>
      <x:c r="F2746" s="7" t="n">
        <x:v>215.5</x:v>
      </x:c>
      <x:c r="G2746" s="7" t="n">
        <x:v>223.8</x:v>
      </x:c>
      <x:c r="H2746" s="2" t="str">
        <x:v>否</x:v>
      </x:c>
      <x:c r="I2746" s="7" t="n">
        <x:f>IF(AND(ISNUMBER(E2746),ISNUMBER(F2746)),E2746-F2746,"")</x:f>
        <x:v>13.699999999999989</x:v>
      </x:c>
      <x:c r="J2746" s="2" t="str">
        <x:f>IF(H2746="否","不适用",IF(AND(ISNUMBER(E2746),ISNUMBER(F2746)),IF(I2746&gt;'规则与名单'!$B$2,"是","否"),"未判定"))</x:f>
        <x:v>不适用</x:v>
      </x:c>
      <x:c r="K2746" s="2" t="str">
        <x:f>IF(J2746="是",IF(ISNUMBER(F2746),"测试日GPS","缺失"),IF(ISNUMBER(G2746),"非测试日纯氢",IF(AND(H2746="是",J2746="未判定"),IF(ISNUMBER(F2746),"测试名单无纯氢GPS","缺失"),IF(ISNUMBER(E2746),"非测试日仪表","缺失"))))</x:f>
        <x:v>非测试日纯氢</x:v>
      </x:c>
      <x:c r="L2746" s="7" t="n">
        <x:f>IF(K2746="缺失","",IF(K2746="非测试日纯氢",G2746,IF(K2746="非测试日仪表",E2746,F2746)))</x:f>
        <x:v>223.8</x:v>
      </x:c>
      <x:c r="M2746" s="2" t="n">
        <x:f>IF(K2746="缺失",1,0)</x:f>
        <x:v>0</x:v>
      </x:c>
      <x:c r="N2746" s="2" t="str">
        <x:v>车辆里程查询_20260901-20260930_1024辆_仪表里程.xlsx / L345</x:v>
      </x:c>
      <x:c r="O2746" s="2" t="str">
        <x:v>车辆里程查询_20260901-20260930_1024辆_GPS里程.xlsx / L348</x:v>
      </x:c>
      <x:c r="P2746" s="2" t="str">
        <x:v>车辆纯氢气里程查询_20260901-20260930_1024辆.xlsx / L907</x:v>
      </x:c>
    </x:row>
    <x:row r="2747" ht="22" customHeight="1">
      <x:c r="A2747" s="2" t="n">
        <x:v>111</x:v>
      </x:c>
      <x:c r="B2747" s="2" t="str">
        <x:v>粤A01128F</x:v>
      </x:c>
      <x:c r="C2747" s="2" t="str">
        <x:v>钟祥</x:v>
      </x:c>
      <x:c r="D2747" s="8" t="d">
        <x:v>2026-09-09T00:00:00.000Z</x:v>
      </x:c>
      <x:c r="E2747" s="7" t="n">
        <x:v>265.7</x:v>
      </x:c>
      <x:c r="F2747" s="7" t="n">
        <x:v>250.4</x:v>
      </x:c>
      <x:c r="G2747" s="7" t="n">
        <x:v>260.3</x:v>
      </x:c>
      <x:c r="H2747" s="2" t="str">
        <x:v>否</x:v>
      </x:c>
      <x:c r="I2747" s="7" t="n">
        <x:f>IF(AND(ISNUMBER(E2747),ISNUMBER(F2747)),E2747-F2747,"")</x:f>
        <x:v>15.299999999999983</x:v>
      </x:c>
      <x:c r="J2747" s="2" t="str">
        <x:f>IF(H2747="否","不适用",IF(AND(ISNUMBER(E2747),ISNUMBER(F2747)),IF(I2747&gt;'规则与名单'!$B$2,"是","否"),"未判定"))</x:f>
        <x:v>不适用</x:v>
      </x:c>
      <x:c r="K2747" s="2" t="str">
        <x:f>IF(J2747="是",IF(ISNUMBER(F2747),"测试日GPS","缺失"),IF(ISNUMBER(G2747),"非测试日纯氢",IF(AND(H2747="是",J2747="未判定"),IF(ISNUMBER(F2747),"测试名单无纯氢GPS","缺失"),IF(ISNUMBER(E2747),"非测试日仪表","缺失"))))</x:f>
        <x:v>非测试日纯氢</x:v>
      </x:c>
      <x:c r="L2747" s="7" t="n">
        <x:f>IF(K2747="缺失","",IF(K2747="非测试日纯氢",G2747,IF(K2747="非测试日仪表",E2747,F2747)))</x:f>
        <x:v>260.3</x:v>
      </x:c>
      <x:c r="M2747" s="2" t="n">
        <x:f>IF(K2747="缺失",1,0)</x:f>
        <x:v>0</x:v>
      </x:c>
      <x:c r="N2747" s="2" t="str">
        <x:v>车辆里程查询_20260901-20260930_1024辆_仪表里程.xlsx / M345</x:v>
      </x:c>
      <x:c r="O2747" s="2" t="str">
        <x:v>车辆里程查询_20260901-20260930_1024辆_GPS里程.xlsx / M348</x:v>
      </x:c>
      <x:c r="P2747" s="2" t="str">
        <x:v>车辆纯氢气里程查询_20260901-20260930_1024辆.xlsx / M907</x:v>
      </x:c>
    </x:row>
    <x:row r="2748" ht="22" customHeight="1">
      <x:c r="A2748" s="2" t="n">
        <x:v>111</x:v>
      </x:c>
      <x:c r="B2748" s="2" t="str">
        <x:v>粤A01128F</x:v>
      </x:c>
      <x:c r="C2748" s="2" t="str">
        <x:v>钟祥</x:v>
      </x:c>
      <x:c r="D2748" s="8" t="d">
        <x:v>2026-09-10T00:00:00.000Z</x:v>
      </x:c>
      <x:c r="E2748" s="7" t="n">
        <x:v>268.2</x:v>
      </x:c>
      <x:c r="F2748" s="7" t="n">
        <x:v>251.9</x:v>
      </x:c>
      <x:c r="G2748" s="7" t="n">
        <x:v>267.3</x:v>
      </x:c>
      <x:c r="H2748" s="2" t="str">
        <x:v>否</x:v>
      </x:c>
      <x:c r="I2748" s="7" t="n">
        <x:f>IF(AND(ISNUMBER(E2748),ISNUMBER(F2748)),E2748-F2748,"")</x:f>
        <x:v>16.299999999999983</x:v>
      </x:c>
      <x:c r="J2748" s="2" t="str">
        <x:f>IF(H2748="否","不适用",IF(AND(ISNUMBER(E2748),ISNUMBER(F2748)),IF(I2748&gt;'规则与名单'!$B$2,"是","否"),"未判定"))</x:f>
        <x:v>不适用</x:v>
      </x:c>
      <x:c r="K2748" s="2" t="str">
        <x:f>IF(J2748="是",IF(ISNUMBER(F2748),"测试日GPS","缺失"),IF(ISNUMBER(G2748),"非测试日纯氢",IF(AND(H2748="是",J2748="未判定"),IF(ISNUMBER(F2748),"测试名单无纯氢GPS","缺失"),IF(ISNUMBER(E2748),"非测试日仪表","缺失"))))</x:f>
        <x:v>非测试日纯氢</x:v>
      </x:c>
      <x:c r="L2748" s="7" t="n">
        <x:f>IF(K2748="缺失","",IF(K2748="非测试日纯氢",G2748,IF(K2748="非测试日仪表",E2748,F2748)))</x:f>
        <x:v>267.3</x:v>
      </x:c>
      <x:c r="M2748" s="2" t="n">
        <x:f>IF(K2748="缺失",1,0)</x:f>
        <x:v>0</x:v>
      </x:c>
      <x:c r="N2748" s="2" t="str">
        <x:v>车辆里程查询_20260901-20260930_1024辆_仪表里程.xlsx / N345</x:v>
      </x:c>
      <x:c r="O2748" s="2" t="str">
        <x:v>车辆里程查询_20260901-20260930_1024辆_GPS里程.xlsx / N348</x:v>
      </x:c>
      <x:c r="P2748" s="2" t="str">
        <x:v>车辆纯氢气里程查询_20260901-20260930_1024辆.xlsx / N907</x:v>
      </x:c>
    </x:row>
    <x:row r="2749" ht="22" customHeight="1">
      <x:c r="A2749" s="2" t="n">
        <x:v>111</x:v>
      </x:c>
      <x:c r="B2749" s="2" t="str">
        <x:v>粤A01128F</x:v>
      </x:c>
      <x:c r="C2749" s="2" t="str">
        <x:v>钟祥</x:v>
      </x:c>
      <x:c r="D2749" s="8" t="d">
        <x:v>2026-09-11T00:00:00.000Z</x:v>
      </x:c>
      <x:c r="E2749" s="7" t="n">
        <x:v>286.7</x:v>
      </x:c>
      <x:c r="F2749" s="7" t="n">
        <x:v>270.2</x:v>
      </x:c>
      <x:c r="G2749" s="7" t="n">
        <x:v>285.8</x:v>
      </x:c>
      <x:c r="H2749" s="2" t="str">
        <x:v>否</x:v>
      </x:c>
      <x:c r="I2749" s="7" t="n">
        <x:f>IF(AND(ISNUMBER(E2749),ISNUMBER(F2749)),E2749-F2749,"")</x:f>
        <x:v>16.5</x:v>
      </x:c>
      <x:c r="J2749" s="2" t="str">
        <x:f>IF(H2749="否","不适用",IF(AND(ISNUMBER(E2749),ISNUMBER(F2749)),IF(I2749&gt;'规则与名单'!$B$2,"是","否"),"未判定"))</x:f>
        <x:v>不适用</x:v>
      </x:c>
      <x:c r="K2749" s="2" t="str">
        <x:f>IF(J2749="是",IF(ISNUMBER(F2749),"测试日GPS","缺失"),IF(ISNUMBER(G2749),"非测试日纯氢",IF(AND(H2749="是",J2749="未判定"),IF(ISNUMBER(F2749),"测试名单无纯氢GPS","缺失"),IF(ISNUMBER(E2749),"非测试日仪表","缺失"))))</x:f>
        <x:v>非测试日纯氢</x:v>
      </x:c>
      <x:c r="L2749" s="7" t="n">
        <x:f>IF(K2749="缺失","",IF(K2749="非测试日纯氢",G2749,IF(K2749="非测试日仪表",E2749,F2749)))</x:f>
        <x:v>285.8</x:v>
      </x:c>
      <x:c r="M2749" s="2" t="n">
        <x:f>IF(K2749="缺失",1,0)</x:f>
        <x:v>0</x:v>
      </x:c>
      <x:c r="N2749" s="2" t="str">
        <x:v>车辆里程查询_20260901-20260930_1024辆_仪表里程.xlsx / O345</x:v>
      </x:c>
      <x:c r="O2749" s="2" t="str">
        <x:v>车辆里程查询_20260901-20260930_1024辆_GPS里程.xlsx / O348</x:v>
      </x:c>
      <x:c r="P2749" s="2" t="str">
        <x:v>车辆纯氢气里程查询_20260901-20260930_1024辆.xlsx / O907</x:v>
      </x:c>
    </x:row>
    <x:row r="2750" ht="22" customHeight="1">
      <x:c r="A2750" s="2" t="n">
        <x:v>111</x:v>
      </x:c>
      <x:c r="B2750" s="2" t="str">
        <x:v>粤A01128F</x:v>
      </x:c>
      <x:c r="C2750" s="2" t="str">
        <x:v>钟祥</x:v>
      </x:c>
      <x:c r="D2750" s="8" t="d">
        <x:v>2026-09-12T00:00:00.000Z</x:v>
      </x:c>
      <x:c r="E2750" s="7" t="n">
        <x:v>1.3</x:v>
      </x:c>
      <x:c r="F2750" s="7" t="n">
        <x:v>1.4</x:v>
      </x:c>
      <x:c r="G2750" s="7" t="n">
        <x:v>1.4</x:v>
      </x:c>
      <x:c r="H2750" s="2" t="str">
        <x:v>否</x:v>
      </x:c>
      <x:c r="I2750" s="7" t="n">
        <x:f>IF(AND(ISNUMBER(E2750),ISNUMBER(F2750)),E2750-F2750,"")</x:f>
        <x:v>-0.09999999999999987</x:v>
      </x:c>
      <x:c r="J2750" s="2" t="str">
        <x:f>IF(H2750="否","不适用",IF(AND(ISNUMBER(E2750),ISNUMBER(F2750)),IF(I2750&gt;'规则与名单'!$B$2,"是","否"),"未判定"))</x:f>
        <x:v>不适用</x:v>
      </x:c>
      <x:c r="K2750" s="2" t="str">
        <x:f>IF(J2750="是",IF(ISNUMBER(F2750),"测试日GPS","缺失"),IF(ISNUMBER(G2750),"非测试日纯氢",IF(AND(H2750="是",J2750="未判定"),IF(ISNUMBER(F2750),"测试名单无纯氢GPS","缺失"),IF(ISNUMBER(E2750),"非测试日仪表","缺失"))))</x:f>
        <x:v>非测试日纯氢</x:v>
      </x:c>
      <x:c r="L2750" s="7" t="n">
        <x:f>IF(K2750="缺失","",IF(K2750="非测试日纯氢",G2750,IF(K2750="非测试日仪表",E2750,F2750)))</x:f>
        <x:v>1.4</x:v>
      </x:c>
      <x:c r="M2750" s="2" t="n">
        <x:f>IF(K2750="缺失",1,0)</x:f>
        <x:v>0</x:v>
      </x:c>
      <x:c r="N2750" s="2" t="str">
        <x:v>车辆里程查询_20260901-20260930_1024辆_仪表里程.xlsx / P345</x:v>
      </x:c>
      <x:c r="O2750" s="2" t="str">
        <x:v>车辆里程查询_20260901-20260930_1024辆_GPS里程.xlsx / P348</x:v>
      </x:c>
      <x:c r="P2750" s="2" t="str">
        <x:v>车辆纯氢气里程查询_20260901-20260930_1024辆.xlsx / P907</x:v>
      </x:c>
    </x:row>
    <x:row r="2751" ht="22" customHeight="1">
      <x:c r="A2751" s="2" t="n">
        <x:v>111</x:v>
      </x:c>
      <x:c r="B2751" s="2" t="str">
        <x:v>粤A01128F</x:v>
      </x:c>
      <x:c r="C2751" s="2" t="str">
        <x:v>钟祥</x:v>
      </x:c>
      <x:c r="D2751" s="8" t="d">
        <x:v>2026-09-13T00:00:00.000Z</x:v>
      </x:c>
      <x:c r="E2751" s="7"/>
      <x:c r="F2751" s="7" t="n">
        <x:v>0</x:v>
      </x:c>
      <x:c r="G2751" s="7"/>
      <x:c r="H2751" s="2" t="str">
        <x:v>否</x:v>
      </x:c>
      <x:c r="I2751" s="7" t="str">
        <x:f>IF(AND(ISNUMBER(E2751),ISNUMBER(F2751)),E2751-F2751,"")</x:f>
      </x:c>
      <x:c r="J2751" s="2" t="str">
        <x:f>IF(H2751="否","不适用",IF(AND(ISNUMBER(E2751),ISNUMBER(F2751)),IF(I2751&gt;'规则与名单'!$B$2,"是","否"),"未判定"))</x:f>
        <x:v>不适用</x:v>
      </x:c>
      <x:c r="K2751" s="2" t="str">
        <x:f>IF(J2751="是",IF(ISNUMBER(F2751),"测试日GPS","缺失"),IF(ISNUMBER(G2751),"非测试日纯氢",IF(AND(H2751="是",J2751="未判定"),IF(ISNUMBER(F2751),"测试名单无纯氢GPS","缺失"),IF(ISNUMBER(E2751),"非测试日仪表","缺失"))))</x:f>
        <x:v>缺失</x:v>
      </x:c>
      <x:c r="L2751" s="7" t="str">
        <x:f>IF(K2751="缺失","",IF(K2751="非测试日纯氢",G2751,IF(K2751="非测试日仪表",E2751,F2751)))</x:f>
      </x:c>
      <x:c r="M2751" s="2" t="n">
        <x:f>IF(K2751="缺失",1,0)</x:f>
        <x:v>1</x:v>
      </x:c>
      <x:c r="N2751" s="2" t="str">
        <x:v>车辆里程查询_20260901-20260930_1024辆_仪表里程.xlsx / Q345</x:v>
      </x:c>
      <x:c r="O2751" s="2" t="str">
        <x:v>车辆里程查询_20260901-20260930_1024辆_GPS里程.xlsx / Q348</x:v>
      </x:c>
      <x:c r="P2751" s="2" t="str">
        <x:v>车辆纯氢气里程查询_20260901-20260930_1024辆.xlsx / Q907</x:v>
      </x:c>
    </x:row>
    <x:row r="2752" ht="22" customHeight="1">
      <x:c r="A2752" s="2" t="n">
        <x:v>111</x:v>
      </x:c>
      <x:c r="B2752" s="2" t="str">
        <x:v>粤A01128F</x:v>
      </x:c>
      <x:c r="C2752" s="2" t="str">
        <x:v>钟祥</x:v>
      </x:c>
      <x:c r="D2752" s="8" t="d">
        <x:v>2026-09-14T00:00:00.000Z</x:v>
      </x:c>
      <x:c r="E2752" s="7" t="n">
        <x:v>279.6</x:v>
      </x:c>
      <x:c r="F2752" s="7" t="n">
        <x:v>262.9</x:v>
      </x:c>
      <x:c r="G2752" s="7" t="n">
        <x:v>279.1</x:v>
      </x:c>
      <x:c r="H2752" s="2" t="str">
        <x:v>否</x:v>
      </x:c>
      <x:c r="I2752" s="7" t="n">
        <x:f>IF(AND(ISNUMBER(E2752),ISNUMBER(F2752)),E2752-F2752,"")</x:f>
        <x:v>16.700000000000045</x:v>
      </x:c>
      <x:c r="J2752" s="2" t="str">
        <x:f>IF(H2752="否","不适用",IF(AND(ISNUMBER(E2752),ISNUMBER(F2752)),IF(I2752&gt;'规则与名单'!$B$2,"是","否"),"未判定"))</x:f>
        <x:v>不适用</x:v>
      </x:c>
      <x:c r="K2752" s="2" t="str">
        <x:f>IF(J2752="是",IF(ISNUMBER(F2752),"测试日GPS","缺失"),IF(ISNUMBER(G2752),"非测试日纯氢",IF(AND(H2752="是",J2752="未判定"),IF(ISNUMBER(F2752),"测试名单无纯氢GPS","缺失"),IF(ISNUMBER(E2752),"非测试日仪表","缺失"))))</x:f>
        <x:v>非测试日纯氢</x:v>
      </x:c>
      <x:c r="L2752" s="7" t="n">
        <x:f>IF(K2752="缺失","",IF(K2752="非测试日纯氢",G2752,IF(K2752="非测试日仪表",E2752,F2752)))</x:f>
        <x:v>279.1</x:v>
      </x:c>
      <x:c r="M2752" s="2" t="n">
        <x:f>IF(K2752="缺失",1,0)</x:f>
        <x:v>0</x:v>
      </x:c>
      <x:c r="N2752" s="2" t="str">
        <x:v>车辆里程查询_20260901-20260930_1024辆_仪表里程.xlsx / R345</x:v>
      </x:c>
      <x:c r="O2752" s="2" t="str">
        <x:v>车辆里程查询_20260901-20260930_1024辆_GPS里程.xlsx / R348</x:v>
      </x:c>
      <x:c r="P2752" s="2" t="str">
        <x:v>车辆纯氢气里程查询_20260901-20260930_1024辆.xlsx / R907</x:v>
      </x:c>
    </x:row>
    <x:row r="2753" ht="22" customHeight="1">
      <x:c r="A2753" s="2" t="n">
        <x:v>111</x:v>
      </x:c>
      <x:c r="B2753" s="2" t="str">
        <x:v>粤A01128F</x:v>
      </x:c>
      <x:c r="C2753" s="2" t="str">
        <x:v>钟祥</x:v>
      </x:c>
      <x:c r="D2753" s="8" t="d">
        <x:v>2026-09-15T00:00:00.000Z</x:v>
      </x:c>
      <x:c r="E2753" s="7" t="n">
        <x:v>314.8</x:v>
      </x:c>
      <x:c r="F2753" s="7" t="n">
        <x:v>296.6</x:v>
      </x:c>
      <x:c r="G2753" s="7" t="n">
        <x:v>314.3</x:v>
      </x:c>
      <x:c r="H2753" s="2" t="str">
        <x:v>否</x:v>
      </x:c>
      <x:c r="I2753" s="7" t="n">
        <x:f>IF(AND(ISNUMBER(E2753),ISNUMBER(F2753)),E2753-F2753,"")</x:f>
        <x:v>18.19999999999999</x:v>
      </x:c>
      <x:c r="J2753" s="2" t="str">
        <x:f>IF(H2753="否","不适用",IF(AND(ISNUMBER(E2753),ISNUMBER(F2753)),IF(I2753&gt;'规则与名单'!$B$2,"是","否"),"未判定"))</x:f>
        <x:v>不适用</x:v>
      </x:c>
      <x:c r="K2753" s="2" t="str">
        <x:f>IF(J2753="是",IF(ISNUMBER(F2753),"测试日GPS","缺失"),IF(ISNUMBER(G2753),"非测试日纯氢",IF(AND(H2753="是",J2753="未判定"),IF(ISNUMBER(F2753),"测试名单无纯氢GPS","缺失"),IF(ISNUMBER(E2753),"非测试日仪表","缺失"))))</x:f>
        <x:v>非测试日纯氢</x:v>
      </x:c>
      <x:c r="L2753" s="7" t="n">
        <x:f>IF(K2753="缺失","",IF(K2753="非测试日纯氢",G2753,IF(K2753="非测试日仪表",E2753,F2753)))</x:f>
        <x:v>314.3</x:v>
      </x:c>
      <x:c r="M2753" s="2" t="n">
        <x:f>IF(K2753="缺失",1,0)</x:f>
        <x:v>0</x:v>
      </x:c>
      <x:c r="N2753" s="2" t="str">
        <x:v>车辆里程查询_20260901-20260930_1024辆_仪表里程.xlsx / S345</x:v>
      </x:c>
      <x:c r="O2753" s="2" t="str">
        <x:v>车辆里程查询_20260901-20260930_1024辆_GPS里程.xlsx / S348</x:v>
      </x:c>
      <x:c r="P2753" s="2" t="str">
        <x:v>车辆纯氢气里程查询_20260901-20260930_1024辆.xlsx / S907</x:v>
      </x:c>
    </x:row>
    <x:row r="2754" ht="22" customHeight="1">
      <x:c r="A2754" s="2" t="n">
        <x:v>111</x:v>
      </x:c>
      <x:c r="B2754" s="2" t="str">
        <x:v>粤A01128F</x:v>
      </x:c>
      <x:c r="C2754" s="2" t="str">
        <x:v>钟祥</x:v>
      </x:c>
      <x:c r="D2754" s="8" t="d">
        <x:v>2026-09-16T00:00:00.000Z</x:v>
      </x:c>
      <x:c r="E2754" s="7" t="n">
        <x:v>291.1</x:v>
      </x:c>
      <x:c r="F2754" s="7" t="n">
        <x:v>274.5</x:v>
      </x:c>
      <x:c r="G2754" s="7" t="n">
        <x:v>289</x:v>
      </x:c>
      <x:c r="H2754" s="2" t="str">
        <x:v>否</x:v>
      </x:c>
      <x:c r="I2754" s="7" t="n">
        <x:f>IF(AND(ISNUMBER(E2754),ISNUMBER(F2754)),E2754-F2754,"")</x:f>
        <x:v>16.600000000000023</x:v>
      </x:c>
      <x:c r="J2754" s="2" t="str">
        <x:f>IF(H2754="否","不适用",IF(AND(ISNUMBER(E2754),ISNUMBER(F2754)),IF(I2754&gt;'规则与名单'!$B$2,"是","否"),"未判定"))</x:f>
        <x:v>不适用</x:v>
      </x:c>
      <x:c r="K2754" s="2" t="str">
        <x:f>IF(J2754="是",IF(ISNUMBER(F2754),"测试日GPS","缺失"),IF(ISNUMBER(G2754),"非测试日纯氢",IF(AND(H2754="是",J2754="未判定"),IF(ISNUMBER(F2754),"测试名单无纯氢GPS","缺失"),IF(ISNUMBER(E2754),"非测试日仪表","缺失"))))</x:f>
        <x:v>非测试日纯氢</x:v>
      </x:c>
      <x:c r="L2754" s="7" t="n">
        <x:f>IF(K2754="缺失","",IF(K2754="非测试日纯氢",G2754,IF(K2754="非测试日仪表",E2754,F2754)))</x:f>
        <x:v>289</x:v>
      </x:c>
      <x:c r="M2754" s="2" t="n">
        <x:f>IF(K2754="缺失",1,0)</x:f>
        <x:v>0</x:v>
      </x:c>
      <x:c r="N2754" s="2" t="str">
        <x:v>车辆里程查询_20260901-20260930_1024辆_仪表里程.xlsx / T345</x:v>
      </x:c>
      <x:c r="O2754" s="2" t="str">
        <x:v>车辆里程查询_20260901-20260930_1024辆_GPS里程.xlsx / T348</x:v>
      </x:c>
      <x:c r="P2754" s="2" t="str">
        <x:v>车辆纯氢气里程查询_20260901-20260930_1024辆.xlsx / T907</x:v>
      </x:c>
    </x:row>
    <x:row r="2755" ht="22" customHeight="1">
      <x:c r="A2755" s="2" t="n">
        <x:v>111</x:v>
      </x:c>
      <x:c r="B2755" s="2" t="str">
        <x:v>粤A01128F</x:v>
      </x:c>
      <x:c r="C2755" s="2" t="str">
        <x:v>钟祥</x:v>
      </x:c>
      <x:c r="D2755" s="8" t="d">
        <x:v>2026-09-17T00:00:00.000Z</x:v>
      </x:c>
      <x:c r="E2755" s="7" t="n">
        <x:v>200.5</x:v>
      </x:c>
      <x:c r="F2755" s="7" t="n">
        <x:v>188.1</x:v>
      </x:c>
      <x:c r="G2755" s="7" t="n">
        <x:v>198.8</x:v>
      </x:c>
      <x:c r="H2755" s="2" t="str">
        <x:v>否</x:v>
      </x:c>
      <x:c r="I2755" s="7" t="n">
        <x:f>IF(AND(ISNUMBER(E2755),ISNUMBER(F2755)),E2755-F2755,"")</x:f>
        <x:v>12.400000000000006</x:v>
      </x:c>
      <x:c r="J2755" s="2" t="str">
        <x:f>IF(H2755="否","不适用",IF(AND(ISNUMBER(E2755),ISNUMBER(F2755)),IF(I2755&gt;'规则与名单'!$B$2,"是","否"),"未判定"))</x:f>
        <x:v>不适用</x:v>
      </x:c>
      <x:c r="K2755" s="2" t="str">
        <x:f>IF(J2755="是",IF(ISNUMBER(F2755),"测试日GPS","缺失"),IF(ISNUMBER(G2755),"非测试日纯氢",IF(AND(H2755="是",J2755="未判定"),IF(ISNUMBER(F2755),"测试名单无纯氢GPS","缺失"),IF(ISNUMBER(E2755),"非测试日仪表","缺失"))))</x:f>
        <x:v>非测试日纯氢</x:v>
      </x:c>
      <x:c r="L2755" s="7" t="n">
        <x:f>IF(K2755="缺失","",IF(K2755="非测试日纯氢",G2755,IF(K2755="非测试日仪表",E2755,F2755)))</x:f>
        <x:v>198.8</x:v>
      </x:c>
      <x:c r="M2755" s="2" t="n">
        <x:f>IF(K2755="缺失",1,0)</x:f>
        <x:v>0</x:v>
      </x:c>
      <x:c r="N2755" s="2" t="str">
        <x:v>车辆里程查询_20260901-20260930_1024辆_仪表里程.xlsx / U345</x:v>
      </x:c>
      <x:c r="O2755" s="2" t="str">
        <x:v>车辆里程查询_20260901-20260930_1024辆_GPS里程.xlsx / U348</x:v>
      </x:c>
      <x:c r="P2755" s="2" t="str">
        <x:v>车辆纯氢气里程查询_20260901-20260930_1024辆.xlsx / U907</x:v>
      </x:c>
    </x:row>
    <x:row r="2756" ht="22" customHeight="1">
      <x:c r="A2756" s="2" t="n">
        <x:v>111</x:v>
      </x:c>
      <x:c r="B2756" s="2" t="str">
        <x:v>粤A01128F</x:v>
      </x:c>
      <x:c r="C2756" s="2" t="str">
        <x:v>钟祥</x:v>
      </x:c>
      <x:c r="D2756" s="8" t="d">
        <x:v>2026-09-18T00:00:00.000Z</x:v>
      </x:c>
      <x:c r="E2756" s="7" t="n">
        <x:v>267.1</x:v>
      </x:c>
      <x:c r="F2756" s="7" t="n">
        <x:v>1272.9</x:v>
      </x:c>
      <x:c r="G2756" s="7" t="n">
        <x:v>173.5</x:v>
      </x:c>
      <x:c r="H2756" s="2" t="str">
        <x:v>否</x:v>
      </x:c>
      <x:c r="I2756" s="7" t="n">
        <x:f>IF(AND(ISNUMBER(E2756),ISNUMBER(F2756)),E2756-F2756,"")</x:f>
        <x:v>-1005.8000000000001</x:v>
      </x:c>
      <x:c r="J2756" s="2" t="str">
        <x:f>IF(H2756="否","不适用",IF(AND(ISNUMBER(E2756),ISNUMBER(F2756)),IF(I2756&gt;'规则与名单'!$B$2,"是","否"),"未判定"))</x:f>
        <x:v>不适用</x:v>
      </x:c>
      <x:c r="K2756" s="2" t="str">
        <x:f>IF(J2756="是",IF(ISNUMBER(F2756),"测试日GPS","缺失"),IF(ISNUMBER(G2756),"非测试日纯氢",IF(AND(H2756="是",J2756="未判定"),IF(ISNUMBER(F2756),"测试名单无纯氢GPS","缺失"),IF(ISNUMBER(E2756),"非测试日仪表","缺失"))))</x:f>
        <x:v>非测试日纯氢</x:v>
      </x:c>
      <x:c r="L2756" s="7" t="n">
        <x:f>IF(K2756="缺失","",IF(K2756="非测试日纯氢",G2756,IF(K2756="非测试日仪表",E2756,F2756)))</x:f>
        <x:v>173.5</x:v>
      </x:c>
      <x:c r="M2756" s="2" t="n">
        <x:f>IF(K2756="缺失",1,0)</x:f>
        <x:v>0</x:v>
      </x:c>
      <x:c r="N2756" s="2" t="str">
        <x:v>车辆里程查询_20260901-20260930_1024辆_仪表里程.xlsx / V345</x:v>
      </x:c>
      <x:c r="O2756" s="2" t="str">
        <x:v>车辆里程查询_20260901-20260930_1024辆_GPS里程.xlsx / V348</x:v>
      </x:c>
      <x:c r="P2756" s="2" t="str">
        <x:v>车辆纯氢气里程查询_20260901-20260930_1024辆.xlsx / V907</x:v>
      </x:c>
    </x:row>
    <x:row r="2757" ht="22" customHeight="1">
      <x:c r="A2757" s="2" t="n">
        <x:v>111</x:v>
      </x:c>
      <x:c r="B2757" s="2" t="str">
        <x:v>粤A01128F</x:v>
      </x:c>
      <x:c r="C2757" s="2" t="str">
        <x:v>钟祥</x:v>
      </x:c>
      <x:c r="D2757" s="8" t="d">
        <x:v>2026-09-19T00:00:00.000Z</x:v>
      </x:c>
      <x:c r="E2757" s="7" t="n">
        <x:v>0</x:v>
      </x:c>
      <x:c r="F2757" s="7" t="n">
        <x:v>0.134</x:v>
      </x:c>
      <x:c r="G2757" s="7"/>
      <x:c r="H2757" s="2" t="str">
        <x:v>否</x:v>
      </x:c>
      <x:c r="I2757" s="7" t="n">
        <x:f>IF(AND(ISNUMBER(E2757),ISNUMBER(F2757)),E2757-F2757,"")</x:f>
        <x:v>-0.134</x:v>
      </x:c>
      <x:c r="J2757" s="2" t="str">
        <x:f>IF(H2757="否","不适用",IF(AND(ISNUMBER(E2757),ISNUMBER(F2757)),IF(I2757&gt;'规则与名单'!$B$2,"是","否"),"未判定"))</x:f>
        <x:v>不适用</x:v>
      </x:c>
      <x:c r="K2757" s="2" t="str">
        <x:f>IF(J2757="是",IF(ISNUMBER(F2757),"测试日GPS","缺失"),IF(ISNUMBER(G2757),"非测试日纯氢",IF(AND(H2757="是",J2757="未判定"),IF(ISNUMBER(F2757),"测试名单无纯氢GPS","缺失"),IF(ISNUMBER(E2757),"非测试日仪表","缺失"))))</x:f>
        <x:v>非测试日仪表</x:v>
      </x:c>
      <x:c r="L2757" s="7" t="n">
        <x:f>IF(K2757="缺失","",IF(K2757="非测试日纯氢",G2757,IF(K2757="非测试日仪表",E2757,F2757)))</x:f>
        <x:v>0</x:v>
      </x:c>
      <x:c r="M2757" s="2" t="n">
        <x:f>IF(K2757="缺失",1,0)</x:f>
        <x:v>0</x:v>
      </x:c>
      <x:c r="N2757" s="2" t="str">
        <x:v>车辆里程查询_20260901-20260930_1024辆_仪表里程.xlsx / W345</x:v>
      </x:c>
      <x:c r="O2757" s="2" t="str">
        <x:v>车辆里程查询_20260901-20260930_1024辆_GPS里程.xlsx / W348</x:v>
      </x:c>
      <x:c r="P2757" s="2" t="str">
        <x:v>车辆纯氢气里程查询_20260901-20260930_1024辆.xlsx / W907</x:v>
      </x:c>
    </x:row>
    <x:row r="2758" ht="22" customHeight="1">
      <x:c r="A2758" s="2" t="n">
        <x:v>111</x:v>
      </x:c>
      <x:c r="B2758" s="2" t="str">
        <x:v>粤A01128F</x:v>
      </x:c>
      <x:c r="C2758" s="2" t="str">
        <x:v>钟祥</x:v>
      </x:c>
      <x:c r="D2758" s="8" t="d">
        <x:v>2026-09-20T00:00:00.000Z</x:v>
      </x:c>
      <x:c r="E2758" s="7" t="n">
        <x:v>29.5</x:v>
      </x:c>
      <x:c r="F2758" s="7" t="n">
        <x:v>1037.8</x:v>
      </x:c>
      <x:c r="G2758" s="7" t="n">
        <x:v>29.4</x:v>
      </x:c>
      <x:c r="H2758" s="2" t="str">
        <x:v>否</x:v>
      </x:c>
      <x:c r="I2758" s="7" t="n">
        <x:f>IF(AND(ISNUMBER(E2758),ISNUMBER(F2758)),E2758-F2758,"")</x:f>
        <x:v>-1008.3</x:v>
      </x:c>
      <x:c r="J2758" s="2" t="str">
        <x:f>IF(H2758="否","不适用",IF(AND(ISNUMBER(E2758),ISNUMBER(F2758)),IF(I2758&gt;'规则与名单'!$B$2,"是","否"),"未判定"))</x:f>
        <x:v>不适用</x:v>
      </x:c>
      <x:c r="K2758" s="2" t="str">
        <x:f>IF(J2758="是",IF(ISNUMBER(F2758),"测试日GPS","缺失"),IF(ISNUMBER(G2758),"非测试日纯氢",IF(AND(H2758="是",J2758="未判定"),IF(ISNUMBER(F2758),"测试名单无纯氢GPS","缺失"),IF(ISNUMBER(E2758),"非测试日仪表","缺失"))))</x:f>
        <x:v>非测试日纯氢</x:v>
      </x:c>
      <x:c r="L2758" s="7" t="n">
        <x:f>IF(K2758="缺失","",IF(K2758="非测试日纯氢",G2758,IF(K2758="非测试日仪表",E2758,F2758)))</x:f>
        <x:v>29.4</x:v>
      </x:c>
      <x:c r="M2758" s="2" t="n">
        <x:f>IF(K2758="缺失",1,0)</x:f>
        <x:v>0</x:v>
      </x:c>
      <x:c r="N2758" s="2" t="str">
        <x:v>车辆里程查询_20260901-20260930_1024辆_仪表里程.xlsx / X345</x:v>
      </x:c>
      <x:c r="O2758" s="2" t="str">
        <x:v>车辆里程查询_20260901-20260930_1024辆_GPS里程.xlsx / X348</x:v>
      </x:c>
      <x:c r="P2758" s="2" t="str">
        <x:v>车辆纯氢气里程查询_20260901-20260930_1024辆.xlsx / X907</x:v>
      </x:c>
    </x:row>
    <x:row r="2759" ht="22" customHeight="1">
      <x:c r="A2759" s="2" t="n">
        <x:v>111</x:v>
      </x:c>
      <x:c r="B2759" s="2" t="str">
        <x:v>粤A01128F</x:v>
      </x:c>
      <x:c r="C2759" s="2" t="str">
        <x:v>钟祥</x:v>
      </x:c>
      <x:c r="D2759" s="8" t="d">
        <x:v>2026-09-21T00:00:00.000Z</x:v>
      </x:c>
      <x:c r="E2759" s="7" t="n">
        <x:v>219.6</x:v>
      </x:c>
      <x:c r="F2759" s="7" t="n">
        <x:v>206.2</x:v>
      </x:c>
      <x:c r="G2759" s="7" t="n">
        <x:v>219.3</x:v>
      </x:c>
      <x:c r="H2759" s="2" t="str">
        <x:v>否</x:v>
      </x:c>
      <x:c r="I2759" s="7" t="n">
        <x:f>IF(AND(ISNUMBER(E2759),ISNUMBER(F2759)),E2759-F2759,"")</x:f>
        <x:v>13.400000000000006</x:v>
      </x:c>
      <x:c r="J2759" s="2" t="str">
        <x:f>IF(H2759="否","不适用",IF(AND(ISNUMBER(E2759),ISNUMBER(F2759)),IF(I2759&gt;'规则与名单'!$B$2,"是","否"),"未判定"))</x:f>
        <x:v>不适用</x:v>
      </x:c>
      <x:c r="K2759" s="2" t="str">
        <x:f>IF(J2759="是",IF(ISNUMBER(F2759),"测试日GPS","缺失"),IF(ISNUMBER(G2759),"非测试日纯氢",IF(AND(H2759="是",J2759="未判定"),IF(ISNUMBER(F2759),"测试名单无纯氢GPS","缺失"),IF(ISNUMBER(E2759),"非测试日仪表","缺失"))))</x:f>
        <x:v>非测试日纯氢</x:v>
      </x:c>
      <x:c r="L2759" s="7" t="n">
        <x:f>IF(K2759="缺失","",IF(K2759="非测试日纯氢",G2759,IF(K2759="非测试日仪表",E2759,F2759)))</x:f>
        <x:v>219.3</x:v>
      </x:c>
      <x:c r="M2759" s="2" t="n">
        <x:f>IF(K2759="缺失",1,0)</x:f>
        <x:v>0</x:v>
      </x:c>
      <x:c r="N2759" s="2" t="str">
        <x:v>车辆里程查询_20260901-20260930_1024辆_仪表里程.xlsx / Y345</x:v>
      </x:c>
      <x:c r="O2759" s="2" t="str">
        <x:v>车辆里程查询_20260901-20260930_1024辆_GPS里程.xlsx / Y348</x:v>
      </x:c>
      <x:c r="P2759" s="2" t="str">
        <x:v>车辆纯氢气里程查询_20260901-20260930_1024辆.xlsx / Y907</x:v>
      </x:c>
    </x:row>
    <x:row r="2760" ht="22" customHeight="1">
      <x:c r="A2760" s="2" t="n">
        <x:v>111</x:v>
      </x:c>
      <x:c r="B2760" s="2" t="str">
        <x:v>粤A01128F</x:v>
      </x:c>
      <x:c r="C2760" s="2" t="str">
        <x:v>钟祥</x:v>
      </x:c>
      <x:c r="D2760" s="8" t="d">
        <x:v>2026-09-22T00:00:00.000Z</x:v>
      </x:c>
      <x:c r="E2760" s="7" t="n">
        <x:v>225.5</x:v>
      </x:c>
      <x:c r="F2760" s="7" t="n">
        <x:v>210.9</x:v>
      </x:c>
      <x:c r="G2760" s="7" t="n">
        <x:v>224.5</x:v>
      </x:c>
      <x:c r="H2760" s="2" t="str">
        <x:v>否</x:v>
      </x:c>
      <x:c r="I2760" s="7" t="n">
        <x:f>IF(AND(ISNUMBER(E2760),ISNUMBER(F2760)),E2760-F2760,"")</x:f>
        <x:v>14.599999999999994</x:v>
      </x:c>
      <x:c r="J2760" s="2" t="str">
        <x:f>IF(H2760="否","不适用",IF(AND(ISNUMBER(E2760),ISNUMBER(F2760)),IF(I2760&gt;'规则与名单'!$B$2,"是","否"),"未判定"))</x:f>
        <x:v>不适用</x:v>
      </x:c>
      <x:c r="K2760" s="2" t="str">
        <x:f>IF(J2760="是",IF(ISNUMBER(F2760),"测试日GPS","缺失"),IF(ISNUMBER(G2760),"非测试日纯氢",IF(AND(H2760="是",J2760="未判定"),IF(ISNUMBER(F2760),"测试名单无纯氢GPS","缺失"),IF(ISNUMBER(E2760),"非测试日仪表","缺失"))))</x:f>
        <x:v>非测试日纯氢</x:v>
      </x:c>
      <x:c r="L2760" s="7" t="n">
        <x:f>IF(K2760="缺失","",IF(K2760="非测试日纯氢",G2760,IF(K2760="非测试日仪表",E2760,F2760)))</x:f>
        <x:v>224.5</x:v>
      </x:c>
      <x:c r="M2760" s="2" t="n">
        <x:f>IF(K2760="缺失",1,0)</x:f>
        <x:v>0</x:v>
      </x:c>
      <x:c r="N2760" s="2" t="str">
        <x:v>车辆里程查询_20260901-20260930_1024辆_仪表里程.xlsx / Z345</x:v>
      </x:c>
      <x:c r="O2760" s="2" t="str">
        <x:v>车辆里程查询_20260901-20260930_1024辆_GPS里程.xlsx / Z348</x:v>
      </x:c>
      <x:c r="P2760" s="2" t="str">
        <x:v>车辆纯氢气里程查询_20260901-20260930_1024辆.xlsx / Z907</x:v>
      </x:c>
    </x:row>
    <x:row r="2761" ht="22" customHeight="1">
      <x:c r="A2761" s="2" t="n">
        <x:v>111</x:v>
      </x:c>
      <x:c r="B2761" s="2" t="str">
        <x:v>粤A01128F</x:v>
      </x:c>
      <x:c r="C2761" s="2" t="str">
        <x:v>钟祥</x:v>
      </x:c>
      <x:c r="D2761" s="8" t="d">
        <x:v>2026-09-23T00:00:00.000Z</x:v>
      </x:c>
      <x:c r="E2761" s="7" t="n">
        <x:v>280</x:v>
      </x:c>
      <x:c r="F2761" s="7" t="n">
        <x:v>264.2</x:v>
      </x:c>
      <x:c r="G2761" s="7" t="n">
        <x:v>278.7</x:v>
      </x:c>
      <x:c r="H2761" s="2" t="str">
        <x:v>否</x:v>
      </x:c>
      <x:c r="I2761" s="7" t="n">
        <x:f>IF(AND(ISNUMBER(E2761),ISNUMBER(F2761)),E2761-F2761,"")</x:f>
        <x:v>15.800000000000011</x:v>
      </x:c>
      <x:c r="J2761" s="2" t="str">
        <x:f>IF(H2761="否","不适用",IF(AND(ISNUMBER(E2761),ISNUMBER(F2761)),IF(I2761&gt;'规则与名单'!$B$2,"是","否"),"未判定"))</x:f>
        <x:v>不适用</x:v>
      </x:c>
      <x:c r="K2761" s="2" t="str">
        <x:f>IF(J2761="是",IF(ISNUMBER(F2761),"测试日GPS","缺失"),IF(ISNUMBER(G2761),"非测试日纯氢",IF(AND(H2761="是",J2761="未判定"),IF(ISNUMBER(F2761),"测试名单无纯氢GPS","缺失"),IF(ISNUMBER(E2761),"非测试日仪表","缺失"))))</x:f>
        <x:v>非测试日纯氢</x:v>
      </x:c>
      <x:c r="L2761" s="7" t="n">
        <x:f>IF(K2761="缺失","",IF(K2761="非测试日纯氢",G2761,IF(K2761="非测试日仪表",E2761,F2761)))</x:f>
        <x:v>278.7</x:v>
      </x:c>
      <x:c r="M2761" s="2" t="n">
        <x:f>IF(K2761="缺失",1,0)</x:f>
        <x:v>0</x:v>
      </x:c>
      <x:c r="N2761" s="2" t="str">
        <x:v>车辆里程查询_20260901-20260930_1024辆_仪表里程.xlsx / AA345</x:v>
      </x:c>
      <x:c r="O2761" s="2" t="str">
        <x:v>车辆里程查询_20260901-20260930_1024辆_GPS里程.xlsx / AA348</x:v>
      </x:c>
      <x:c r="P2761" s="2" t="str">
        <x:v>车辆纯氢气里程查询_20260901-20260930_1024辆.xlsx / AA907</x:v>
      </x:c>
    </x:row>
    <x:row r="2762" ht="22" customHeight="1">
      <x:c r="A2762" s="2" t="n">
        <x:v>111</x:v>
      </x:c>
      <x:c r="B2762" s="2" t="str">
        <x:v>粤A01128F</x:v>
      </x:c>
      <x:c r="C2762" s="2" t="str">
        <x:v>钟祥</x:v>
      </x:c>
      <x:c r="D2762" s="8" t="d">
        <x:v>2026-09-24T00:00:00.000Z</x:v>
      </x:c>
      <x:c r="E2762" s="7" t="n">
        <x:v>284.2</x:v>
      </x:c>
      <x:c r="F2762" s="7" t="n">
        <x:v>267.7</x:v>
      </x:c>
      <x:c r="G2762" s="7" t="n">
        <x:v>186.9</x:v>
      </x:c>
      <x:c r="H2762" s="2" t="str">
        <x:v>否</x:v>
      </x:c>
      <x:c r="I2762" s="7" t="n">
        <x:f>IF(AND(ISNUMBER(E2762),ISNUMBER(F2762)),E2762-F2762,"")</x:f>
        <x:v>16.5</x:v>
      </x:c>
      <x:c r="J2762" s="2" t="str">
        <x:f>IF(H2762="否","不适用",IF(AND(ISNUMBER(E2762),ISNUMBER(F2762)),IF(I2762&gt;'规则与名单'!$B$2,"是","否"),"未判定"))</x:f>
        <x:v>不适用</x:v>
      </x:c>
      <x:c r="K2762" s="2" t="str">
        <x:f>IF(J2762="是",IF(ISNUMBER(F2762),"测试日GPS","缺失"),IF(ISNUMBER(G2762),"非测试日纯氢",IF(AND(H2762="是",J2762="未判定"),IF(ISNUMBER(F2762),"测试名单无纯氢GPS","缺失"),IF(ISNUMBER(E2762),"非测试日仪表","缺失"))))</x:f>
        <x:v>非测试日纯氢</x:v>
      </x:c>
      <x:c r="L2762" s="7" t="n">
        <x:f>IF(K2762="缺失","",IF(K2762="非测试日纯氢",G2762,IF(K2762="非测试日仪表",E2762,F2762)))</x:f>
        <x:v>186.9</x:v>
      </x:c>
      <x:c r="M2762" s="2" t="n">
        <x:f>IF(K2762="缺失",1,0)</x:f>
        <x:v>0</x:v>
      </x:c>
      <x:c r="N2762" s="2" t="str">
        <x:v>车辆里程查询_20260901-20260930_1024辆_仪表里程.xlsx / AB345</x:v>
      </x:c>
      <x:c r="O2762" s="2" t="str">
        <x:v>车辆里程查询_20260901-20260930_1024辆_GPS里程.xlsx / AB348</x:v>
      </x:c>
      <x:c r="P2762" s="2" t="str">
        <x:v>车辆纯氢气里程查询_20260901-20260930_1024辆.xlsx / AB907</x:v>
      </x:c>
    </x:row>
    <x:row r="2763" ht="22" customHeight="1">
      <x:c r="A2763" s="2" t="n">
        <x:v>111</x:v>
      </x:c>
      <x:c r="B2763" s="2" t="str">
        <x:v>粤A01128F</x:v>
      </x:c>
      <x:c r="C2763" s="2" t="str">
        <x:v>钟祥</x:v>
      </x:c>
      <x:c r="D2763" s="8" t="d">
        <x:v>2026-09-25T00:00:00.000Z</x:v>
      </x:c>
      <x:c r="E2763" s="7"/>
      <x:c r="F2763" s="7" t="n">
        <x:v>0</x:v>
      </x:c>
      <x:c r="G2763" s="7"/>
      <x:c r="H2763" s="2" t="str">
        <x:v>否</x:v>
      </x:c>
      <x:c r="I2763" s="7" t="str">
        <x:f>IF(AND(ISNUMBER(E2763),ISNUMBER(F2763)),E2763-F2763,"")</x:f>
      </x:c>
      <x:c r="J2763" s="2" t="str">
        <x:f>IF(H2763="否","不适用",IF(AND(ISNUMBER(E2763),ISNUMBER(F2763)),IF(I2763&gt;'规则与名单'!$B$2,"是","否"),"未判定"))</x:f>
        <x:v>不适用</x:v>
      </x:c>
      <x:c r="K2763" s="2" t="str">
        <x:f>IF(J2763="是",IF(ISNUMBER(F2763),"测试日GPS","缺失"),IF(ISNUMBER(G2763),"非测试日纯氢",IF(AND(H2763="是",J2763="未判定"),IF(ISNUMBER(F2763),"测试名单无纯氢GPS","缺失"),IF(ISNUMBER(E2763),"非测试日仪表","缺失"))))</x:f>
        <x:v>缺失</x:v>
      </x:c>
      <x:c r="L2763" s="7" t="str">
        <x:f>IF(K2763="缺失","",IF(K2763="非测试日纯氢",G2763,IF(K2763="非测试日仪表",E2763,F2763)))</x:f>
      </x:c>
      <x:c r="M2763" s="2" t="n">
        <x:f>IF(K2763="缺失",1,0)</x:f>
        <x:v>1</x:v>
      </x:c>
      <x:c r="N2763" s="2" t="str">
        <x:v>车辆里程查询_20260901-20260930_1024辆_仪表里程.xlsx / AC345</x:v>
      </x:c>
      <x:c r="O2763" s="2" t="str">
        <x:v>车辆里程查询_20260901-20260930_1024辆_GPS里程.xlsx / AC348</x:v>
      </x:c>
      <x:c r="P2763" s="2" t="str">
        <x:v>车辆纯氢气里程查询_20260901-20260930_1024辆.xlsx / AC907</x:v>
      </x:c>
    </x:row>
    <x:row r="2764" ht="22" customHeight="1">
      <x:c r="A2764" s="2" t="n">
        <x:v>111</x:v>
      </x:c>
      <x:c r="B2764" s="2" t="str">
        <x:v>粤A01128F</x:v>
      </x:c>
      <x:c r="C2764" s="2" t="str">
        <x:v>钟祥</x:v>
      </x:c>
      <x:c r="D2764" s="8" t="d">
        <x:v>2026-09-26T00:00:00.000Z</x:v>
      </x:c>
      <x:c r="E2764" s="7"/>
      <x:c r="F2764" s="7" t="n">
        <x:v>0</x:v>
      </x:c>
      <x:c r="G2764" s="7"/>
      <x:c r="H2764" s="2" t="str">
        <x:v>否</x:v>
      </x:c>
      <x:c r="I2764" s="7" t="str">
        <x:f>IF(AND(ISNUMBER(E2764),ISNUMBER(F2764)),E2764-F2764,"")</x:f>
      </x:c>
      <x:c r="J2764" s="2" t="str">
        <x:f>IF(H2764="否","不适用",IF(AND(ISNUMBER(E2764),ISNUMBER(F2764)),IF(I2764&gt;'规则与名单'!$B$2,"是","否"),"未判定"))</x:f>
        <x:v>不适用</x:v>
      </x:c>
      <x:c r="K2764" s="2" t="str">
        <x:f>IF(J2764="是",IF(ISNUMBER(F2764),"测试日GPS","缺失"),IF(ISNUMBER(G2764),"非测试日纯氢",IF(AND(H2764="是",J2764="未判定"),IF(ISNUMBER(F2764),"测试名单无纯氢GPS","缺失"),IF(ISNUMBER(E2764),"非测试日仪表","缺失"))))</x:f>
        <x:v>缺失</x:v>
      </x:c>
      <x:c r="L2764" s="7" t="str">
        <x:f>IF(K2764="缺失","",IF(K2764="非测试日纯氢",G2764,IF(K2764="非测试日仪表",E2764,F2764)))</x:f>
      </x:c>
      <x:c r="M2764" s="2" t="n">
        <x:f>IF(K2764="缺失",1,0)</x:f>
        <x:v>1</x:v>
      </x:c>
      <x:c r="N2764" s="2" t="str">
        <x:v>车辆里程查询_20260901-20260930_1024辆_仪表里程.xlsx / AD345</x:v>
      </x:c>
      <x:c r="O2764" s="2" t="str">
        <x:v>车辆里程查询_20260901-20260930_1024辆_GPS里程.xlsx / AD348</x:v>
      </x:c>
      <x:c r="P2764" s="2" t="str">
        <x:v>车辆纯氢气里程查询_20260901-20260930_1024辆.xlsx / AD907</x:v>
      </x:c>
    </x:row>
    <x:row r="2765" ht="22" customHeight="1">
      <x:c r="A2765" s="2" t="n">
        <x:v>111</x:v>
      </x:c>
      <x:c r="B2765" s="2" t="str">
        <x:v>粤A01128F</x:v>
      </x:c>
      <x:c r="C2765" s="2" t="str">
        <x:v>钟祥</x:v>
      </x:c>
      <x:c r="D2765" s="8" t="d">
        <x:v>2026-09-27T00:00:00.000Z</x:v>
      </x:c>
      <x:c r="E2765" s="7" t="n">
        <x:v>29.5</x:v>
      </x:c>
      <x:c r="F2765" s="7" t="n">
        <x:v>27.4</x:v>
      </x:c>
      <x:c r="G2765" s="7" t="n">
        <x:v>29.5</x:v>
      </x:c>
      <x:c r="H2765" s="2" t="str">
        <x:v>否</x:v>
      </x:c>
      <x:c r="I2765" s="7" t="n">
        <x:f>IF(AND(ISNUMBER(E2765),ISNUMBER(F2765)),E2765-F2765,"")</x:f>
        <x:v>2.1000000000000014</x:v>
      </x:c>
      <x:c r="J2765" s="2" t="str">
        <x:f>IF(H2765="否","不适用",IF(AND(ISNUMBER(E2765),ISNUMBER(F2765)),IF(I2765&gt;'规则与名单'!$B$2,"是","否"),"未判定"))</x:f>
        <x:v>不适用</x:v>
      </x:c>
      <x:c r="K2765" s="2" t="str">
        <x:f>IF(J2765="是",IF(ISNUMBER(F2765),"测试日GPS","缺失"),IF(ISNUMBER(G2765),"非测试日纯氢",IF(AND(H2765="是",J2765="未判定"),IF(ISNUMBER(F2765),"测试名单无纯氢GPS","缺失"),IF(ISNUMBER(E2765),"非测试日仪表","缺失"))))</x:f>
        <x:v>非测试日纯氢</x:v>
      </x:c>
      <x:c r="L2765" s="7" t="n">
        <x:f>IF(K2765="缺失","",IF(K2765="非测试日纯氢",G2765,IF(K2765="非测试日仪表",E2765,F2765)))</x:f>
        <x:v>29.5</x:v>
      </x:c>
      <x:c r="M2765" s="2" t="n">
        <x:f>IF(K2765="缺失",1,0)</x:f>
        <x:v>0</x:v>
      </x:c>
      <x:c r="N2765" s="2" t="str">
        <x:v>车辆里程查询_20260901-20260930_1024辆_仪表里程.xlsx / AE345</x:v>
      </x:c>
      <x:c r="O2765" s="2" t="str">
        <x:v>车辆里程查询_20260901-20260930_1024辆_GPS里程.xlsx / AE348</x:v>
      </x:c>
      <x:c r="P2765" s="2" t="str">
        <x:v>车辆纯氢气里程查询_20260901-20260930_1024辆.xlsx / AE907</x:v>
      </x:c>
    </x:row>
    <x:row r="2766" ht="22" customHeight="1">
      <x:c r="A2766" s="2" t="n">
        <x:v>111</x:v>
      </x:c>
      <x:c r="B2766" s="2" t="str">
        <x:v>粤A01128F</x:v>
      </x:c>
      <x:c r="C2766" s="2" t="str">
        <x:v>钟祥</x:v>
      </x:c>
      <x:c r="D2766" s="8" t="d">
        <x:v>2026-09-28T00:00:00.000Z</x:v>
      </x:c>
      <x:c r="E2766" s="7" t="n">
        <x:v>264</x:v>
      </x:c>
      <x:c r="F2766" s="7" t="n">
        <x:v>248.1</x:v>
      </x:c>
      <x:c r="G2766" s="7" t="n">
        <x:v>263.3</x:v>
      </x:c>
      <x:c r="H2766" s="2" t="str">
        <x:v>否</x:v>
      </x:c>
      <x:c r="I2766" s="7" t="n">
        <x:f>IF(AND(ISNUMBER(E2766),ISNUMBER(F2766)),E2766-F2766,"")</x:f>
        <x:v>15.900000000000006</x:v>
      </x:c>
      <x:c r="J2766" s="2" t="str">
        <x:f>IF(H2766="否","不适用",IF(AND(ISNUMBER(E2766),ISNUMBER(F2766)),IF(I2766&gt;'规则与名单'!$B$2,"是","否"),"未判定"))</x:f>
        <x:v>不适用</x:v>
      </x:c>
      <x:c r="K2766" s="2" t="str">
        <x:f>IF(J2766="是",IF(ISNUMBER(F2766),"测试日GPS","缺失"),IF(ISNUMBER(G2766),"非测试日纯氢",IF(AND(H2766="是",J2766="未判定"),IF(ISNUMBER(F2766),"测试名单无纯氢GPS","缺失"),IF(ISNUMBER(E2766),"非测试日仪表","缺失"))))</x:f>
        <x:v>非测试日纯氢</x:v>
      </x:c>
      <x:c r="L2766" s="7" t="n">
        <x:f>IF(K2766="缺失","",IF(K2766="非测试日纯氢",G2766,IF(K2766="非测试日仪表",E2766,F2766)))</x:f>
        <x:v>263.3</x:v>
      </x:c>
      <x:c r="M2766" s="2" t="n">
        <x:f>IF(K2766="缺失",1,0)</x:f>
        <x:v>0</x:v>
      </x:c>
      <x:c r="N2766" s="2" t="str">
        <x:v>车辆里程查询_20260901-20260930_1024辆_仪表里程.xlsx / AF345</x:v>
      </x:c>
      <x:c r="O2766" s="2" t="str">
        <x:v>车辆里程查询_20260901-20260930_1024辆_GPS里程.xlsx / AF348</x:v>
      </x:c>
      <x:c r="P2766" s="2" t="str">
        <x:v>车辆纯氢气里程查询_20260901-20260930_1024辆.xlsx / AF907</x:v>
      </x:c>
    </x:row>
    <x:row r="2767" ht="22" customHeight="1">
      <x:c r="A2767" s="2" t="n">
        <x:v>111</x:v>
      </x:c>
      <x:c r="B2767" s="2" t="str">
        <x:v>粤A01128F</x:v>
      </x:c>
      <x:c r="C2767" s="2" t="str">
        <x:v>钟祥</x:v>
      </x:c>
      <x:c r="D2767" s="8" t="d">
        <x:v>2026-09-29T00:00:00.000Z</x:v>
      </x:c>
      <x:c r="E2767" s="7" t="n">
        <x:v>227.5</x:v>
      </x:c>
      <x:c r="F2767" s="7" t="n">
        <x:v>212.2</x:v>
      </x:c>
      <x:c r="G2767" s="7" t="n">
        <x:v>227.2</x:v>
      </x:c>
      <x:c r="H2767" s="2" t="str">
        <x:v>否</x:v>
      </x:c>
      <x:c r="I2767" s="7" t="n">
        <x:f>IF(AND(ISNUMBER(E2767),ISNUMBER(F2767)),E2767-F2767,"")</x:f>
        <x:v>15.300000000000011</x:v>
      </x:c>
      <x:c r="J2767" s="2" t="str">
        <x:f>IF(H2767="否","不适用",IF(AND(ISNUMBER(E2767),ISNUMBER(F2767)),IF(I2767&gt;'规则与名单'!$B$2,"是","否"),"未判定"))</x:f>
        <x:v>不适用</x:v>
      </x:c>
      <x:c r="K2767" s="2" t="str">
        <x:f>IF(J2767="是",IF(ISNUMBER(F2767),"测试日GPS","缺失"),IF(ISNUMBER(G2767),"非测试日纯氢",IF(AND(H2767="是",J2767="未判定"),IF(ISNUMBER(F2767),"测试名单无纯氢GPS","缺失"),IF(ISNUMBER(E2767),"非测试日仪表","缺失"))))</x:f>
        <x:v>非测试日纯氢</x:v>
      </x:c>
      <x:c r="L2767" s="7" t="n">
        <x:f>IF(K2767="缺失","",IF(K2767="非测试日纯氢",G2767,IF(K2767="非测试日仪表",E2767,F2767)))</x:f>
        <x:v>227.2</x:v>
      </x:c>
      <x:c r="M2767" s="2" t="n">
        <x:f>IF(K2767="缺失",1,0)</x:f>
        <x:v>0</x:v>
      </x:c>
      <x:c r="N2767" s="2" t="str">
        <x:v>车辆里程查询_20260901-20260930_1024辆_仪表里程.xlsx / AG345</x:v>
      </x:c>
      <x:c r="O2767" s="2" t="str">
        <x:v>车辆里程查询_20260901-20260930_1024辆_GPS里程.xlsx / AG348</x:v>
      </x:c>
      <x:c r="P2767" s="2" t="str">
        <x:v>车辆纯氢气里程查询_20260901-20260930_1024辆.xlsx / AG907</x:v>
      </x:c>
    </x:row>
    <x:row r="2768" ht="22" customHeight="1">
      <x:c r="A2768" s="2" t="n">
        <x:v>111</x:v>
      </x:c>
      <x:c r="B2768" s="2" t="str">
        <x:v>粤A01128F</x:v>
      </x:c>
      <x:c r="C2768" s="2" t="str">
        <x:v>钟祥</x:v>
      </x:c>
      <x:c r="D2768" s="8" t="d">
        <x:v>2026-09-30T00:00:00.000Z</x:v>
      </x:c>
      <x:c r="E2768" s="7" t="n">
        <x:v>263.9</x:v>
      </x:c>
      <x:c r="F2768" s="7" t="n">
        <x:v>249.2</x:v>
      </x:c>
      <x:c r="G2768" s="7" t="n">
        <x:v>262.6</x:v>
      </x:c>
      <x:c r="H2768" s="2" t="str">
        <x:v>否</x:v>
      </x:c>
      <x:c r="I2768" s="7" t="n">
        <x:f>IF(AND(ISNUMBER(E2768),ISNUMBER(F2768)),E2768-F2768,"")</x:f>
        <x:v>14.699999999999989</x:v>
      </x:c>
      <x:c r="J2768" s="2" t="str">
        <x:f>IF(H2768="否","不适用",IF(AND(ISNUMBER(E2768),ISNUMBER(F2768)),IF(I2768&gt;'规则与名单'!$B$2,"是","否"),"未判定"))</x:f>
        <x:v>不适用</x:v>
      </x:c>
      <x:c r="K2768" s="2" t="str">
        <x:f>IF(J2768="是",IF(ISNUMBER(F2768),"测试日GPS","缺失"),IF(ISNUMBER(G2768),"非测试日纯氢",IF(AND(H2768="是",J2768="未判定"),IF(ISNUMBER(F2768),"测试名单无纯氢GPS","缺失"),IF(ISNUMBER(E2768),"非测试日仪表","缺失"))))</x:f>
        <x:v>非测试日纯氢</x:v>
      </x:c>
      <x:c r="L2768" s="7" t="n">
        <x:f>IF(K2768="缺失","",IF(K2768="非测试日纯氢",G2768,IF(K2768="非测试日仪表",E2768,F2768)))</x:f>
        <x:v>262.6</x:v>
      </x:c>
      <x:c r="M2768" s="2" t="n">
        <x:f>IF(K2768="缺失",1,0)</x:f>
        <x:v>0</x:v>
      </x:c>
      <x:c r="N2768" s="2" t="str">
        <x:v>车辆里程查询_20260901-20260930_1024辆_仪表里程.xlsx / AH345</x:v>
      </x:c>
      <x:c r="O2768" s="2" t="str">
        <x:v>车辆里程查询_20260901-20260930_1024辆_GPS里程.xlsx / AH348</x:v>
      </x:c>
      <x:c r="P2768" s="2" t="str">
        <x:v>车辆纯氢气里程查询_20260901-20260930_1024辆.xlsx / AH907</x:v>
      </x:c>
    </x:row>
    <x:row r="2769" ht="22" customHeight="1">
      <x:c r="A2769" s="2" t="n">
        <x:v>112</x:v>
      </x:c>
      <x:c r="B2769" s="2" t="str">
        <x:v>粤AFH7393</x:v>
      </x:c>
      <x:c r="C2769" s="2" t="str">
        <x:v>钟祥</x:v>
      </x:c>
      <x:c r="D2769" s="8" t="d">
        <x:v>2026-09-01T00:00:00.000Z</x:v>
      </x:c>
      <x:c r="E2769" s="7" t="n">
        <x:v>0</x:v>
      </x:c>
      <x:c r="F2769" s="7"/>
      <x:c r="G2769" s="7"/>
      <x:c r="H2769" s="2" t="str">
        <x:v>否</x:v>
      </x:c>
      <x:c r="I2769" s="7" t="str">
        <x:f>IF(AND(ISNUMBER(E2769),ISNUMBER(F2769)),E2769-F2769,"")</x:f>
      </x:c>
      <x:c r="J2769" s="2" t="str">
        <x:f>IF(H2769="否","不适用",IF(AND(ISNUMBER(E2769),ISNUMBER(F2769)),IF(I2769&gt;'规则与名单'!$B$2,"是","否"),"未判定"))</x:f>
        <x:v>不适用</x:v>
      </x:c>
      <x:c r="K2769" s="2" t="str">
        <x:f>IF(J2769="是",IF(ISNUMBER(F2769),"测试日GPS","缺失"),IF(ISNUMBER(G2769),"非测试日纯氢",IF(AND(H2769="是",J2769="未判定"),IF(ISNUMBER(F2769),"测试名单无纯氢GPS","缺失"),IF(ISNUMBER(E2769),"非测试日仪表","缺失"))))</x:f>
        <x:v>非测试日仪表</x:v>
      </x:c>
      <x:c r="L2769" s="7" t="n">
        <x:f>IF(K2769="缺失","",IF(K2769="非测试日纯氢",G2769,IF(K2769="非测试日仪表",E2769,F2769)))</x:f>
        <x:v>0</x:v>
      </x:c>
      <x:c r="M2769" s="2" t="n">
        <x:f>IF(K2769="缺失",1,0)</x:f>
        <x:v>0</x:v>
      </x:c>
      <x:c r="N2769" s="2" t="str">
        <x:v>车辆里程查询_20260901-20260930_1024辆_仪表里程.xlsx / E592</x:v>
      </x:c>
      <x:c r="O2769" s="2" t="str">
        <x:v>车辆里程查询_20260901-20260930_1024辆_GPS里程.xlsx / E592</x:v>
      </x:c>
      <x:c r="P2769" s="2" t="str">
        <x:v>车辆纯氢气里程查询_20260901-20260930_1024辆.xlsx / E248</x:v>
      </x:c>
    </x:row>
    <x:row r="2770" ht="22" customHeight="1">
      <x:c r="A2770" s="2" t="n">
        <x:v>112</x:v>
      </x:c>
      <x:c r="B2770" s="2" t="str">
        <x:v>粤AFH7393</x:v>
      </x:c>
      <x:c r="C2770" s="2" t="str">
        <x:v>钟祥</x:v>
      </x:c>
      <x:c r="D2770" s="8" t="d">
        <x:v>2026-09-02T00:00:00.000Z</x:v>
      </x:c>
      <x:c r="E2770" s="7" t="n">
        <x:v>0</x:v>
      </x:c>
      <x:c r="F2770" s="7"/>
      <x:c r="G2770" s="7"/>
      <x:c r="H2770" s="2" t="str">
        <x:v>否</x:v>
      </x:c>
      <x:c r="I2770" s="7" t="str">
        <x:f>IF(AND(ISNUMBER(E2770),ISNUMBER(F2770)),E2770-F2770,"")</x:f>
      </x:c>
      <x:c r="J2770" s="2" t="str">
        <x:f>IF(H2770="否","不适用",IF(AND(ISNUMBER(E2770),ISNUMBER(F2770)),IF(I2770&gt;'规则与名单'!$B$2,"是","否"),"未判定"))</x:f>
        <x:v>不适用</x:v>
      </x:c>
      <x:c r="K2770" s="2" t="str">
        <x:f>IF(J2770="是",IF(ISNUMBER(F2770),"测试日GPS","缺失"),IF(ISNUMBER(G2770),"非测试日纯氢",IF(AND(H2770="是",J2770="未判定"),IF(ISNUMBER(F2770),"测试名单无纯氢GPS","缺失"),IF(ISNUMBER(E2770),"非测试日仪表","缺失"))))</x:f>
        <x:v>非测试日仪表</x:v>
      </x:c>
      <x:c r="L2770" s="7" t="n">
        <x:f>IF(K2770="缺失","",IF(K2770="非测试日纯氢",G2770,IF(K2770="非测试日仪表",E2770,F2770)))</x:f>
        <x:v>0</x:v>
      </x:c>
      <x:c r="M2770" s="2" t="n">
        <x:f>IF(K2770="缺失",1,0)</x:f>
        <x:v>0</x:v>
      </x:c>
      <x:c r="N2770" s="2" t="str">
        <x:v>车辆里程查询_20260901-20260930_1024辆_仪表里程.xlsx / F592</x:v>
      </x:c>
      <x:c r="O2770" s="2" t="str">
        <x:v>车辆里程查询_20260901-20260930_1024辆_GPS里程.xlsx / F592</x:v>
      </x:c>
      <x:c r="P2770" s="2" t="str">
        <x:v>车辆纯氢气里程查询_20260901-20260930_1024辆.xlsx / F248</x:v>
      </x:c>
    </x:row>
    <x:row r="2771" ht="22" customHeight="1">
      <x:c r="A2771" s="2" t="n">
        <x:v>112</x:v>
      </x:c>
      <x:c r="B2771" s="2" t="str">
        <x:v>粤AFH7393</x:v>
      </x:c>
      <x:c r="C2771" s="2" t="str">
        <x:v>钟祥</x:v>
      </x:c>
      <x:c r="D2771" s="8" t="d">
        <x:v>2026-09-03T00:00:00.000Z</x:v>
      </x:c>
      <x:c r="E2771" s="7" t="n">
        <x:v>67.6</x:v>
      </x:c>
      <x:c r="F2771" s="7"/>
      <x:c r="G2771" s="7"/>
      <x:c r="H2771" s="2" t="str">
        <x:v>否</x:v>
      </x:c>
      <x:c r="I2771" s="7" t="str">
        <x:f>IF(AND(ISNUMBER(E2771),ISNUMBER(F2771)),E2771-F2771,"")</x:f>
      </x:c>
      <x:c r="J2771" s="2" t="str">
        <x:f>IF(H2771="否","不适用",IF(AND(ISNUMBER(E2771),ISNUMBER(F2771)),IF(I2771&gt;'规则与名单'!$B$2,"是","否"),"未判定"))</x:f>
        <x:v>不适用</x:v>
      </x:c>
      <x:c r="K2771" s="2" t="str">
        <x:f>IF(J2771="是",IF(ISNUMBER(F2771),"测试日GPS","缺失"),IF(ISNUMBER(G2771),"非测试日纯氢",IF(AND(H2771="是",J2771="未判定"),IF(ISNUMBER(F2771),"测试名单无纯氢GPS","缺失"),IF(ISNUMBER(E2771),"非测试日仪表","缺失"))))</x:f>
        <x:v>非测试日仪表</x:v>
      </x:c>
      <x:c r="L2771" s="7" t="n">
        <x:f>IF(K2771="缺失","",IF(K2771="非测试日纯氢",G2771,IF(K2771="非测试日仪表",E2771,F2771)))</x:f>
        <x:v>67.6</x:v>
      </x:c>
      <x:c r="M2771" s="2" t="n">
        <x:f>IF(K2771="缺失",1,0)</x:f>
        <x:v>0</x:v>
      </x:c>
      <x:c r="N2771" s="2" t="str">
        <x:v>车辆里程查询_20260901-20260930_1024辆_仪表里程.xlsx / G592</x:v>
      </x:c>
      <x:c r="O2771" s="2" t="str">
        <x:v>车辆里程查询_20260901-20260930_1024辆_GPS里程.xlsx / G592</x:v>
      </x:c>
      <x:c r="P2771" s="2" t="str">
        <x:v>车辆纯氢气里程查询_20260901-20260930_1024辆.xlsx / G248</x:v>
      </x:c>
    </x:row>
    <x:row r="2772" ht="22" customHeight="1">
      <x:c r="A2772" s="2" t="n">
        <x:v>112</x:v>
      </x:c>
      <x:c r="B2772" s="2" t="str">
        <x:v>粤AFH7393</x:v>
      </x:c>
      <x:c r="C2772" s="2" t="str">
        <x:v>钟祥</x:v>
      </x:c>
      <x:c r="D2772" s="8" t="d">
        <x:v>2026-09-04T00:00:00.000Z</x:v>
      </x:c>
      <x:c r="E2772" s="7" t="n">
        <x:v>0.1</x:v>
      </x:c>
      <x:c r="F2772" s="7"/>
      <x:c r="G2772" s="7"/>
      <x:c r="H2772" s="2" t="str">
        <x:v>否</x:v>
      </x:c>
      <x:c r="I2772" s="7" t="str">
        <x:f>IF(AND(ISNUMBER(E2772),ISNUMBER(F2772)),E2772-F2772,"")</x:f>
      </x:c>
      <x:c r="J2772" s="2" t="str">
        <x:f>IF(H2772="否","不适用",IF(AND(ISNUMBER(E2772),ISNUMBER(F2772)),IF(I2772&gt;'规则与名单'!$B$2,"是","否"),"未判定"))</x:f>
        <x:v>不适用</x:v>
      </x:c>
      <x:c r="K2772" s="2" t="str">
        <x:f>IF(J2772="是",IF(ISNUMBER(F2772),"测试日GPS","缺失"),IF(ISNUMBER(G2772),"非测试日纯氢",IF(AND(H2772="是",J2772="未判定"),IF(ISNUMBER(F2772),"测试名单无纯氢GPS","缺失"),IF(ISNUMBER(E2772),"非测试日仪表","缺失"))))</x:f>
        <x:v>非测试日仪表</x:v>
      </x:c>
      <x:c r="L2772" s="7" t="n">
        <x:f>IF(K2772="缺失","",IF(K2772="非测试日纯氢",G2772,IF(K2772="非测试日仪表",E2772,F2772)))</x:f>
        <x:v>0.1</x:v>
      </x:c>
      <x:c r="M2772" s="2" t="n">
        <x:f>IF(K2772="缺失",1,0)</x:f>
        <x:v>0</x:v>
      </x:c>
      <x:c r="N2772" s="2" t="str">
        <x:v>车辆里程查询_20260901-20260930_1024辆_仪表里程.xlsx / H592</x:v>
      </x:c>
      <x:c r="O2772" s="2" t="str">
        <x:v>车辆里程查询_20260901-20260930_1024辆_GPS里程.xlsx / H592</x:v>
      </x:c>
      <x:c r="P2772" s="2" t="str">
        <x:v>车辆纯氢气里程查询_20260901-20260930_1024辆.xlsx / H248</x:v>
      </x:c>
    </x:row>
    <x:row r="2773" ht="22" customHeight="1">
      <x:c r="A2773" s="2" t="n">
        <x:v>112</x:v>
      </x:c>
      <x:c r="B2773" s="2" t="str">
        <x:v>粤AFH7393</x:v>
      </x:c>
      <x:c r="C2773" s="2" t="str">
        <x:v>钟祥</x:v>
      </x:c>
      <x:c r="D2773" s="8" t="d">
        <x:v>2026-09-05T00:00:00.000Z</x:v>
      </x:c>
      <x:c r="E2773" s="7" t="n">
        <x:v>74</x:v>
      </x:c>
      <x:c r="F2773" s="7"/>
      <x:c r="G2773" s="7"/>
      <x:c r="H2773" s="2" t="str">
        <x:v>否</x:v>
      </x:c>
      <x:c r="I2773" s="7" t="str">
        <x:f>IF(AND(ISNUMBER(E2773),ISNUMBER(F2773)),E2773-F2773,"")</x:f>
      </x:c>
      <x:c r="J2773" s="2" t="str">
        <x:f>IF(H2773="否","不适用",IF(AND(ISNUMBER(E2773),ISNUMBER(F2773)),IF(I2773&gt;'规则与名单'!$B$2,"是","否"),"未判定"))</x:f>
        <x:v>不适用</x:v>
      </x:c>
      <x:c r="K2773" s="2" t="str">
        <x:f>IF(J2773="是",IF(ISNUMBER(F2773),"测试日GPS","缺失"),IF(ISNUMBER(G2773),"非测试日纯氢",IF(AND(H2773="是",J2773="未判定"),IF(ISNUMBER(F2773),"测试名单无纯氢GPS","缺失"),IF(ISNUMBER(E2773),"非测试日仪表","缺失"))))</x:f>
        <x:v>非测试日仪表</x:v>
      </x:c>
      <x:c r="L2773" s="7" t="n">
        <x:f>IF(K2773="缺失","",IF(K2773="非测试日纯氢",G2773,IF(K2773="非测试日仪表",E2773,F2773)))</x:f>
        <x:v>74</x:v>
      </x:c>
      <x:c r="M2773" s="2" t="n">
        <x:f>IF(K2773="缺失",1,0)</x:f>
        <x:v>0</x:v>
      </x:c>
      <x:c r="N2773" s="2" t="str">
        <x:v>车辆里程查询_20260901-20260930_1024辆_仪表里程.xlsx / I592</x:v>
      </x:c>
      <x:c r="O2773" s="2" t="str">
        <x:v>车辆里程查询_20260901-20260930_1024辆_GPS里程.xlsx / I592</x:v>
      </x:c>
      <x:c r="P2773" s="2" t="str">
        <x:v>车辆纯氢气里程查询_20260901-20260930_1024辆.xlsx / I248</x:v>
      </x:c>
    </x:row>
    <x:row r="2774" ht="22" customHeight="1">
      <x:c r="A2774" s="2" t="n">
        <x:v>112</x:v>
      </x:c>
      <x:c r="B2774" s="2" t="str">
        <x:v>粤AFH7393</x:v>
      </x:c>
      <x:c r="C2774" s="2" t="str">
        <x:v>钟祥</x:v>
      </x:c>
      <x:c r="D2774" s="8" t="d">
        <x:v>2026-09-06T00:00:00.000Z</x:v>
      </x:c>
      <x:c r="E2774" s="7" t="n">
        <x:v>0.1</x:v>
      </x:c>
      <x:c r="F2774" s="7"/>
      <x:c r="G2774" s="7"/>
      <x:c r="H2774" s="2" t="str">
        <x:v>否</x:v>
      </x:c>
      <x:c r="I2774" s="7" t="str">
        <x:f>IF(AND(ISNUMBER(E2774),ISNUMBER(F2774)),E2774-F2774,"")</x:f>
      </x:c>
      <x:c r="J2774" s="2" t="str">
        <x:f>IF(H2774="否","不适用",IF(AND(ISNUMBER(E2774),ISNUMBER(F2774)),IF(I2774&gt;'规则与名单'!$B$2,"是","否"),"未判定"))</x:f>
        <x:v>不适用</x:v>
      </x:c>
      <x:c r="K2774" s="2" t="str">
        <x:f>IF(J2774="是",IF(ISNUMBER(F2774),"测试日GPS","缺失"),IF(ISNUMBER(G2774),"非测试日纯氢",IF(AND(H2774="是",J2774="未判定"),IF(ISNUMBER(F2774),"测试名单无纯氢GPS","缺失"),IF(ISNUMBER(E2774),"非测试日仪表","缺失"))))</x:f>
        <x:v>非测试日仪表</x:v>
      </x:c>
      <x:c r="L2774" s="7" t="n">
        <x:f>IF(K2774="缺失","",IF(K2774="非测试日纯氢",G2774,IF(K2774="非测试日仪表",E2774,F2774)))</x:f>
        <x:v>0.1</x:v>
      </x:c>
      <x:c r="M2774" s="2" t="n">
        <x:f>IF(K2774="缺失",1,0)</x:f>
        <x:v>0</x:v>
      </x:c>
      <x:c r="N2774" s="2" t="str">
        <x:v>车辆里程查询_20260901-20260930_1024辆_仪表里程.xlsx / J592</x:v>
      </x:c>
      <x:c r="O2774" s="2" t="str">
        <x:v>车辆里程查询_20260901-20260930_1024辆_GPS里程.xlsx / J592</x:v>
      </x:c>
      <x:c r="P2774" s="2" t="str">
        <x:v>车辆纯氢气里程查询_20260901-20260930_1024辆.xlsx / J248</x:v>
      </x:c>
    </x:row>
    <x:row r="2775" ht="22" customHeight="1">
      <x:c r="A2775" s="2" t="n">
        <x:v>112</x:v>
      </x:c>
      <x:c r="B2775" s="2" t="str">
        <x:v>粤AFH7393</x:v>
      </x:c>
      <x:c r="C2775" s="2" t="str">
        <x:v>钟祥</x:v>
      </x:c>
      <x:c r="D2775" s="8" t="d">
        <x:v>2026-09-07T00:00:00.000Z</x:v>
      </x:c>
      <x:c r="E2775" s="7" t="n">
        <x:v>67.6</x:v>
      </x:c>
      <x:c r="F2775" s="7"/>
      <x:c r="G2775" s="7"/>
      <x:c r="H2775" s="2" t="str">
        <x:v>否</x:v>
      </x:c>
      <x:c r="I2775" s="7" t="str">
        <x:f>IF(AND(ISNUMBER(E2775),ISNUMBER(F2775)),E2775-F2775,"")</x:f>
      </x:c>
      <x:c r="J2775" s="2" t="str">
        <x:f>IF(H2775="否","不适用",IF(AND(ISNUMBER(E2775),ISNUMBER(F2775)),IF(I2775&gt;'规则与名单'!$B$2,"是","否"),"未判定"))</x:f>
        <x:v>不适用</x:v>
      </x:c>
      <x:c r="K2775" s="2" t="str">
        <x:f>IF(J2775="是",IF(ISNUMBER(F2775),"测试日GPS","缺失"),IF(ISNUMBER(G2775),"非测试日纯氢",IF(AND(H2775="是",J2775="未判定"),IF(ISNUMBER(F2775),"测试名单无纯氢GPS","缺失"),IF(ISNUMBER(E2775),"非测试日仪表","缺失"))))</x:f>
        <x:v>非测试日仪表</x:v>
      </x:c>
      <x:c r="L2775" s="7" t="n">
        <x:f>IF(K2775="缺失","",IF(K2775="非测试日纯氢",G2775,IF(K2775="非测试日仪表",E2775,F2775)))</x:f>
        <x:v>67.6</x:v>
      </x:c>
      <x:c r="M2775" s="2" t="n">
        <x:f>IF(K2775="缺失",1,0)</x:f>
        <x:v>0</x:v>
      </x:c>
      <x:c r="N2775" s="2" t="str">
        <x:v>车辆里程查询_20260901-20260930_1024辆_仪表里程.xlsx / K592</x:v>
      </x:c>
      <x:c r="O2775" s="2" t="str">
        <x:v>车辆里程查询_20260901-20260930_1024辆_GPS里程.xlsx / K592</x:v>
      </x:c>
      <x:c r="P2775" s="2" t="str">
        <x:v>车辆纯氢气里程查询_20260901-20260930_1024辆.xlsx / K248</x:v>
      </x:c>
    </x:row>
    <x:row r="2776" ht="22" customHeight="1">
      <x:c r="A2776" s="2" t="n">
        <x:v>112</x:v>
      </x:c>
      <x:c r="B2776" s="2" t="str">
        <x:v>粤AFH7393</x:v>
      </x:c>
      <x:c r="C2776" s="2" t="str">
        <x:v>钟祥</x:v>
      </x:c>
      <x:c r="D2776" s="8" t="d">
        <x:v>2026-09-08T00:00:00.000Z</x:v>
      </x:c>
      <x:c r="E2776" s="7" t="n">
        <x:v>57.3</x:v>
      </x:c>
      <x:c r="F2776" s="7"/>
      <x:c r="G2776" s="7"/>
      <x:c r="H2776" s="2" t="str">
        <x:v>否</x:v>
      </x:c>
      <x:c r="I2776" s="7" t="str">
        <x:f>IF(AND(ISNUMBER(E2776),ISNUMBER(F2776)),E2776-F2776,"")</x:f>
      </x:c>
      <x:c r="J2776" s="2" t="str">
        <x:f>IF(H2776="否","不适用",IF(AND(ISNUMBER(E2776),ISNUMBER(F2776)),IF(I2776&gt;'规则与名单'!$B$2,"是","否"),"未判定"))</x:f>
        <x:v>不适用</x:v>
      </x:c>
      <x:c r="K2776" s="2" t="str">
        <x:f>IF(J2776="是",IF(ISNUMBER(F2776),"测试日GPS","缺失"),IF(ISNUMBER(G2776),"非测试日纯氢",IF(AND(H2776="是",J2776="未判定"),IF(ISNUMBER(F2776),"测试名单无纯氢GPS","缺失"),IF(ISNUMBER(E2776),"非测试日仪表","缺失"))))</x:f>
        <x:v>非测试日仪表</x:v>
      </x:c>
      <x:c r="L2776" s="7" t="n">
        <x:f>IF(K2776="缺失","",IF(K2776="非测试日纯氢",G2776,IF(K2776="非测试日仪表",E2776,F2776)))</x:f>
        <x:v>57.3</x:v>
      </x:c>
      <x:c r="M2776" s="2" t="n">
        <x:f>IF(K2776="缺失",1,0)</x:f>
        <x:v>0</x:v>
      </x:c>
      <x:c r="N2776" s="2" t="str">
        <x:v>车辆里程查询_20260901-20260930_1024辆_仪表里程.xlsx / L592</x:v>
      </x:c>
      <x:c r="O2776" s="2" t="str">
        <x:v>车辆里程查询_20260901-20260930_1024辆_GPS里程.xlsx / L592</x:v>
      </x:c>
      <x:c r="P2776" s="2" t="str">
        <x:v>车辆纯氢气里程查询_20260901-20260930_1024辆.xlsx / L248</x:v>
      </x:c>
    </x:row>
    <x:row r="2777" ht="22" customHeight="1">
      <x:c r="A2777" s="2" t="n">
        <x:v>112</x:v>
      </x:c>
      <x:c r="B2777" s="2" t="str">
        <x:v>粤AFH7393</x:v>
      </x:c>
      <x:c r="C2777" s="2" t="str">
        <x:v>钟祥</x:v>
      </x:c>
      <x:c r="D2777" s="8" t="d">
        <x:v>2026-09-09T00:00:00.000Z</x:v>
      </x:c>
      <x:c r="E2777" s="7" t="n">
        <x:v>23</x:v>
      </x:c>
      <x:c r="F2777" s="7"/>
      <x:c r="G2777" s="7"/>
      <x:c r="H2777" s="2" t="str">
        <x:v>否</x:v>
      </x:c>
      <x:c r="I2777" s="7" t="str">
        <x:f>IF(AND(ISNUMBER(E2777),ISNUMBER(F2777)),E2777-F2777,"")</x:f>
      </x:c>
      <x:c r="J2777" s="2" t="str">
        <x:f>IF(H2777="否","不适用",IF(AND(ISNUMBER(E2777),ISNUMBER(F2777)),IF(I2777&gt;'规则与名单'!$B$2,"是","否"),"未判定"))</x:f>
        <x:v>不适用</x:v>
      </x:c>
      <x:c r="K2777" s="2" t="str">
        <x:f>IF(J2777="是",IF(ISNUMBER(F2777),"测试日GPS","缺失"),IF(ISNUMBER(G2777),"非测试日纯氢",IF(AND(H2777="是",J2777="未判定"),IF(ISNUMBER(F2777),"测试名单无纯氢GPS","缺失"),IF(ISNUMBER(E2777),"非测试日仪表","缺失"))))</x:f>
        <x:v>非测试日仪表</x:v>
      </x:c>
      <x:c r="L2777" s="7" t="n">
        <x:f>IF(K2777="缺失","",IF(K2777="非测试日纯氢",G2777,IF(K2777="非测试日仪表",E2777,F2777)))</x:f>
        <x:v>23</x:v>
      </x:c>
      <x:c r="M2777" s="2" t="n">
        <x:f>IF(K2777="缺失",1,0)</x:f>
        <x:v>0</x:v>
      </x:c>
      <x:c r="N2777" s="2" t="str">
        <x:v>车辆里程查询_20260901-20260930_1024辆_仪表里程.xlsx / M592</x:v>
      </x:c>
      <x:c r="O2777" s="2" t="str">
        <x:v>车辆里程查询_20260901-20260930_1024辆_GPS里程.xlsx / M592</x:v>
      </x:c>
      <x:c r="P2777" s="2" t="str">
        <x:v>车辆纯氢气里程查询_20260901-20260930_1024辆.xlsx / M248</x:v>
      </x:c>
    </x:row>
    <x:row r="2778" ht="22" customHeight="1">
      <x:c r="A2778" s="2" t="n">
        <x:v>112</x:v>
      </x:c>
      <x:c r="B2778" s="2" t="str">
        <x:v>粤AFH7393</x:v>
      </x:c>
      <x:c r="C2778" s="2" t="str">
        <x:v>钟祥</x:v>
      </x:c>
      <x:c r="D2778" s="8" t="d">
        <x:v>2026-09-10T00:00:00.000Z</x:v>
      </x:c>
      <x:c r="E2778" s="7" t="n">
        <x:v>142</x:v>
      </x:c>
      <x:c r="F2778" s="7"/>
      <x:c r="G2778" s="7"/>
      <x:c r="H2778" s="2" t="str">
        <x:v>否</x:v>
      </x:c>
      <x:c r="I2778" s="7" t="str">
        <x:f>IF(AND(ISNUMBER(E2778),ISNUMBER(F2778)),E2778-F2778,"")</x:f>
      </x:c>
      <x:c r="J2778" s="2" t="str">
        <x:f>IF(H2778="否","不适用",IF(AND(ISNUMBER(E2778),ISNUMBER(F2778)),IF(I2778&gt;'规则与名单'!$B$2,"是","否"),"未判定"))</x:f>
        <x:v>不适用</x:v>
      </x:c>
      <x:c r="K2778" s="2" t="str">
        <x:f>IF(J2778="是",IF(ISNUMBER(F2778),"测试日GPS","缺失"),IF(ISNUMBER(G2778),"非测试日纯氢",IF(AND(H2778="是",J2778="未判定"),IF(ISNUMBER(F2778),"测试名单无纯氢GPS","缺失"),IF(ISNUMBER(E2778),"非测试日仪表","缺失"))))</x:f>
        <x:v>非测试日仪表</x:v>
      </x:c>
      <x:c r="L2778" s="7" t="n">
        <x:f>IF(K2778="缺失","",IF(K2778="非测试日纯氢",G2778,IF(K2778="非测试日仪表",E2778,F2778)))</x:f>
        <x:v>142</x:v>
      </x:c>
      <x:c r="M2778" s="2" t="n">
        <x:f>IF(K2778="缺失",1,0)</x:f>
        <x:v>0</x:v>
      </x:c>
      <x:c r="N2778" s="2" t="str">
        <x:v>车辆里程查询_20260901-20260930_1024辆_仪表里程.xlsx / N592</x:v>
      </x:c>
      <x:c r="O2778" s="2" t="str">
        <x:v>车辆里程查询_20260901-20260930_1024辆_GPS里程.xlsx / N592</x:v>
      </x:c>
      <x:c r="P2778" s="2" t="str">
        <x:v>车辆纯氢气里程查询_20260901-20260930_1024辆.xlsx / N248</x:v>
      </x:c>
    </x:row>
    <x:row r="2779" ht="22" customHeight="1">
      <x:c r="A2779" s="2" t="n">
        <x:v>112</x:v>
      </x:c>
      <x:c r="B2779" s="2" t="str">
        <x:v>粤AFH7393</x:v>
      </x:c>
      <x:c r="C2779" s="2" t="str">
        <x:v>钟祥</x:v>
      </x:c>
      <x:c r="D2779" s="8" t="d">
        <x:v>2026-09-11T00:00:00.000Z</x:v>
      </x:c>
      <x:c r="E2779" s="7" t="n">
        <x:v>182.4</x:v>
      </x:c>
      <x:c r="F2779" s="7"/>
      <x:c r="G2779" s="7"/>
      <x:c r="H2779" s="2" t="str">
        <x:v>否</x:v>
      </x:c>
      <x:c r="I2779" s="7" t="str">
        <x:f>IF(AND(ISNUMBER(E2779),ISNUMBER(F2779)),E2779-F2779,"")</x:f>
      </x:c>
      <x:c r="J2779" s="2" t="str">
        <x:f>IF(H2779="否","不适用",IF(AND(ISNUMBER(E2779),ISNUMBER(F2779)),IF(I2779&gt;'规则与名单'!$B$2,"是","否"),"未判定"))</x:f>
        <x:v>不适用</x:v>
      </x:c>
      <x:c r="K2779" s="2" t="str">
        <x:f>IF(J2779="是",IF(ISNUMBER(F2779),"测试日GPS","缺失"),IF(ISNUMBER(G2779),"非测试日纯氢",IF(AND(H2779="是",J2779="未判定"),IF(ISNUMBER(F2779),"测试名单无纯氢GPS","缺失"),IF(ISNUMBER(E2779),"非测试日仪表","缺失"))))</x:f>
        <x:v>非测试日仪表</x:v>
      </x:c>
      <x:c r="L2779" s="7" t="n">
        <x:f>IF(K2779="缺失","",IF(K2779="非测试日纯氢",G2779,IF(K2779="非测试日仪表",E2779,F2779)))</x:f>
        <x:v>182.4</x:v>
      </x:c>
      <x:c r="M2779" s="2" t="n">
        <x:f>IF(K2779="缺失",1,0)</x:f>
        <x:v>0</x:v>
      </x:c>
      <x:c r="N2779" s="2" t="str">
        <x:v>车辆里程查询_20260901-20260930_1024辆_仪表里程.xlsx / O592</x:v>
      </x:c>
      <x:c r="O2779" s="2" t="str">
        <x:v>车辆里程查询_20260901-20260930_1024辆_GPS里程.xlsx / O592</x:v>
      </x:c>
      <x:c r="P2779" s="2" t="str">
        <x:v>车辆纯氢气里程查询_20260901-20260930_1024辆.xlsx / O248</x:v>
      </x:c>
    </x:row>
    <x:row r="2780" ht="22" customHeight="1">
      <x:c r="A2780" s="2" t="n">
        <x:v>112</x:v>
      </x:c>
      <x:c r="B2780" s="2" t="str">
        <x:v>粤AFH7393</x:v>
      </x:c>
      <x:c r="C2780" s="2" t="str">
        <x:v>钟祥</x:v>
      </x:c>
      <x:c r="D2780" s="8" t="d">
        <x:v>2026-09-12T00:00:00.000Z</x:v>
      </x:c>
      <x:c r="E2780" s="7" t="n">
        <x:v>44</x:v>
      </x:c>
      <x:c r="F2780" s="7"/>
      <x:c r="G2780" s="7"/>
      <x:c r="H2780" s="2" t="str">
        <x:v>否</x:v>
      </x:c>
      <x:c r="I2780" s="7" t="str">
        <x:f>IF(AND(ISNUMBER(E2780),ISNUMBER(F2780)),E2780-F2780,"")</x:f>
      </x:c>
      <x:c r="J2780" s="2" t="str">
        <x:f>IF(H2780="否","不适用",IF(AND(ISNUMBER(E2780),ISNUMBER(F2780)),IF(I2780&gt;'规则与名单'!$B$2,"是","否"),"未判定"))</x:f>
        <x:v>不适用</x:v>
      </x:c>
      <x:c r="K2780" s="2" t="str">
        <x:f>IF(J2780="是",IF(ISNUMBER(F2780),"测试日GPS","缺失"),IF(ISNUMBER(G2780),"非测试日纯氢",IF(AND(H2780="是",J2780="未判定"),IF(ISNUMBER(F2780),"测试名单无纯氢GPS","缺失"),IF(ISNUMBER(E2780),"非测试日仪表","缺失"))))</x:f>
        <x:v>非测试日仪表</x:v>
      </x:c>
      <x:c r="L2780" s="7" t="n">
        <x:f>IF(K2780="缺失","",IF(K2780="非测试日纯氢",G2780,IF(K2780="非测试日仪表",E2780,F2780)))</x:f>
        <x:v>44</x:v>
      </x:c>
      <x:c r="M2780" s="2" t="n">
        <x:f>IF(K2780="缺失",1,0)</x:f>
        <x:v>0</x:v>
      </x:c>
      <x:c r="N2780" s="2" t="str">
        <x:v>车辆里程查询_20260901-20260930_1024辆_仪表里程.xlsx / P592</x:v>
      </x:c>
      <x:c r="O2780" s="2" t="str">
        <x:v>车辆里程查询_20260901-20260930_1024辆_GPS里程.xlsx / P592</x:v>
      </x:c>
      <x:c r="P2780" s="2" t="str">
        <x:v>车辆纯氢气里程查询_20260901-20260930_1024辆.xlsx / P248</x:v>
      </x:c>
    </x:row>
    <x:row r="2781" ht="22" customHeight="1">
      <x:c r="A2781" s="2" t="n">
        <x:v>112</x:v>
      </x:c>
      <x:c r="B2781" s="2" t="str">
        <x:v>粤AFH7393</x:v>
      </x:c>
      <x:c r="C2781" s="2" t="str">
        <x:v>钟祥</x:v>
      </x:c>
      <x:c r="D2781" s="8" t="d">
        <x:v>2026-09-13T00:00:00.000Z</x:v>
      </x:c>
      <x:c r="E2781" s="7" t="n">
        <x:v>0.1</x:v>
      </x:c>
      <x:c r="F2781" s="7"/>
      <x:c r="G2781" s="7"/>
      <x:c r="H2781" s="2" t="str">
        <x:v>否</x:v>
      </x:c>
      <x:c r="I2781" s="7" t="str">
        <x:f>IF(AND(ISNUMBER(E2781),ISNUMBER(F2781)),E2781-F2781,"")</x:f>
      </x:c>
      <x:c r="J2781" s="2" t="str">
        <x:f>IF(H2781="否","不适用",IF(AND(ISNUMBER(E2781),ISNUMBER(F2781)),IF(I2781&gt;'规则与名单'!$B$2,"是","否"),"未判定"))</x:f>
        <x:v>不适用</x:v>
      </x:c>
      <x:c r="K2781" s="2" t="str">
        <x:f>IF(J2781="是",IF(ISNUMBER(F2781),"测试日GPS","缺失"),IF(ISNUMBER(G2781),"非测试日纯氢",IF(AND(H2781="是",J2781="未判定"),IF(ISNUMBER(F2781),"测试名单无纯氢GPS","缺失"),IF(ISNUMBER(E2781),"非测试日仪表","缺失"))))</x:f>
        <x:v>非测试日仪表</x:v>
      </x:c>
      <x:c r="L2781" s="7" t="n">
        <x:f>IF(K2781="缺失","",IF(K2781="非测试日纯氢",G2781,IF(K2781="非测试日仪表",E2781,F2781)))</x:f>
        <x:v>0.1</x:v>
      </x:c>
      <x:c r="M2781" s="2" t="n">
        <x:f>IF(K2781="缺失",1,0)</x:f>
        <x:v>0</x:v>
      </x:c>
      <x:c r="N2781" s="2" t="str">
        <x:v>车辆里程查询_20260901-20260930_1024辆_仪表里程.xlsx / Q592</x:v>
      </x:c>
      <x:c r="O2781" s="2" t="str">
        <x:v>车辆里程查询_20260901-20260930_1024辆_GPS里程.xlsx / Q592</x:v>
      </x:c>
      <x:c r="P2781" s="2" t="str">
        <x:v>车辆纯氢气里程查询_20260901-20260930_1024辆.xlsx / Q248</x:v>
      </x:c>
    </x:row>
    <x:row r="2782" ht="22" customHeight="1">
      <x:c r="A2782" s="2" t="n">
        <x:v>112</x:v>
      </x:c>
      <x:c r="B2782" s="2" t="str">
        <x:v>粤AFH7393</x:v>
      </x:c>
      <x:c r="C2782" s="2" t="str">
        <x:v>钟祥</x:v>
      </x:c>
      <x:c r="D2782" s="8" t="d">
        <x:v>2026-09-14T00:00:00.000Z</x:v>
      </x:c>
      <x:c r="E2782" s="7" t="n">
        <x:v>27.4</x:v>
      </x:c>
      <x:c r="F2782" s="7"/>
      <x:c r="G2782" s="7"/>
      <x:c r="H2782" s="2" t="str">
        <x:v>否</x:v>
      </x:c>
      <x:c r="I2782" s="7" t="str">
        <x:f>IF(AND(ISNUMBER(E2782),ISNUMBER(F2782)),E2782-F2782,"")</x:f>
      </x:c>
      <x:c r="J2782" s="2" t="str">
        <x:f>IF(H2782="否","不适用",IF(AND(ISNUMBER(E2782),ISNUMBER(F2782)),IF(I2782&gt;'规则与名单'!$B$2,"是","否"),"未判定"))</x:f>
        <x:v>不适用</x:v>
      </x:c>
      <x:c r="K2782" s="2" t="str">
        <x:f>IF(J2782="是",IF(ISNUMBER(F2782),"测试日GPS","缺失"),IF(ISNUMBER(G2782),"非测试日纯氢",IF(AND(H2782="是",J2782="未判定"),IF(ISNUMBER(F2782),"测试名单无纯氢GPS","缺失"),IF(ISNUMBER(E2782),"非测试日仪表","缺失"))))</x:f>
        <x:v>非测试日仪表</x:v>
      </x:c>
      <x:c r="L2782" s="7" t="n">
        <x:f>IF(K2782="缺失","",IF(K2782="非测试日纯氢",G2782,IF(K2782="非测试日仪表",E2782,F2782)))</x:f>
        <x:v>27.4</x:v>
      </x:c>
      <x:c r="M2782" s="2" t="n">
        <x:f>IF(K2782="缺失",1,0)</x:f>
        <x:v>0</x:v>
      </x:c>
      <x:c r="N2782" s="2" t="str">
        <x:v>车辆里程查询_20260901-20260930_1024辆_仪表里程.xlsx / R592</x:v>
      </x:c>
      <x:c r="O2782" s="2" t="str">
        <x:v>车辆里程查询_20260901-20260930_1024辆_GPS里程.xlsx / R592</x:v>
      </x:c>
      <x:c r="P2782" s="2" t="str">
        <x:v>车辆纯氢气里程查询_20260901-20260930_1024辆.xlsx / R248</x:v>
      </x:c>
    </x:row>
    <x:row r="2783" ht="22" customHeight="1">
      <x:c r="A2783" s="2" t="n">
        <x:v>112</x:v>
      </x:c>
      <x:c r="B2783" s="2" t="str">
        <x:v>粤AFH7393</x:v>
      </x:c>
      <x:c r="C2783" s="2" t="str">
        <x:v>钟祥</x:v>
      </x:c>
      <x:c r="D2783" s="8" t="d">
        <x:v>2026-09-15T00:00:00.000Z</x:v>
      </x:c>
      <x:c r="E2783" s="7" t="n">
        <x:v>15.5</x:v>
      </x:c>
      <x:c r="F2783" s="7"/>
      <x:c r="G2783" s="7"/>
      <x:c r="H2783" s="2" t="str">
        <x:v>否</x:v>
      </x:c>
      <x:c r="I2783" s="7" t="str">
        <x:f>IF(AND(ISNUMBER(E2783),ISNUMBER(F2783)),E2783-F2783,"")</x:f>
      </x:c>
      <x:c r="J2783" s="2" t="str">
        <x:f>IF(H2783="否","不适用",IF(AND(ISNUMBER(E2783),ISNUMBER(F2783)),IF(I2783&gt;'规则与名单'!$B$2,"是","否"),"未判定"))</x:f>
        <x:v>不适用</x:v>
      </x:c>
      <x:c r="K2783" s="2" t="str">
        <x:f>IF(J2783="是",IF(ISNUMBER(F2783),"测试日GPS","缺失"),IF(ISNUMBER(G2783),"非测试日纯氢",IF(AND(H2783="是",J2783="未判定"),IF(ISNUMBER(F2783),"测试名单无纯氢GPS","缺失"),IF(ISNUMBER(E2783),"非测试日仪表","缺失"))))</x:f>
        <x:v>非测试日仪表</x:v>
      </x:c>
      <x:c r="L2783" s="7" t="n">
        <x:f>IF(K2783="缺失","",IF(K2783="非测试日纯氢",G2783,IF(K2783="非测试日仪表",E2783,F2783)))</x:f>
        <x:v>15.5</x:v>
      </x:c>
      <x:c r="M2783" s="2" t="n">
        <x:f>IF(K2783="缺失",1,0)</x:f>
        <x:v>0</x:v>
      </x:c>
      <x:c r="N2783" s="2" t="str">
        <x:v>车辆里程查询_20260901-20260930_1024辆_仪表里程.xlsx / S592</x:v>
      </x:c>
      <x:c r="O2783" s="2" t="str">
        <x:v>车辆里程查询_20260901-20260930_1024辆_GPS里程.xlsx / S592</x:v>
      </x:c>
      <x:c r="P2783" s="2" t="str">
        <x:v>车辆纯氢气里程查询_20260901-20260930_1024辆.xlsx / S248</x:v>
      </x:c>
    </x:row>
    <x:row r="2784" ht="22" customHeight="1">
      <x:c r="A2784" s="2" t="n">
        <x:v>112</x:v>
      </x:c>
      <x:c r="B2784" s="2" t="str">
        <x:v>粤AFH7393</x:v>
      </x:c>
      <x:c r="C2784" s="2" t="str">
        <x:v>钟祥</x:v>
      </x:c>
      <x:c r="D2784" s="8" t="d">
        <x:v>2026-09-16T00:00:00.000Z</x:v>
      </x:c>
      <x:c r="E2784" s="7" t="n">
        <x:v>34.9</x:v>
      </x:c>
      <x:c r="F2784" s="7"/>
      <x:c r="G2784" s="7"/>
      <x:c r="H2784" s="2" t="str">
        <x:v>否</x:v>
      </x:c>
      <x:c r="I2784" s="7" t="str">
        <x:f>IF(AND(ISNUMBER(E2784),ISNUMBER(F2784)),E2784-F2784,"")</x:f>
      </x:c>
      <x:c r="J2784" s="2" t="str">
        <x:f>IF(H2784="否","不适用",IF(AND(ISNUMBER(E2784),ISNUMBER(F2784)),IF(I2784&gt;'规则与名单'!$B$2,"是","否"),"未判定"))</x:f>
        <x:v>不适用</x:v>
      </x:c>
      <x:c r="K2784" s="2" t="str">
        <x:f>IF(J2784="是",IF(ISNUMBER(F2784),"测试日GPS","缺失"),IF(ISNUMBER(G2784),"非测试日纯氢",IF(AND(H2784="是",J2784="未判定"),IF(ISNUMBER(F2784),"测试名单无纯氢GPS","缺失"),IF(ISNUMBER(E2784),"非测试日仪表","缺失"))))</x:f>
        <x:v>非测试日仪表</x:v>
      </x:c>
      <x:c r="L2784" s="7" t="n">
        <x:f>IF(K2784="缺失","",IF(K2784="非测试日纯氢",G2784,IF(K2784="非测试日仪表",E2784,F2784)))</x:f>
        <x:v>34.9</x:v>
      </x:c>
      <x:c r="M2784" s="2" t="n">
        <x:f>IF(K2784="缺失",1,0)</x:f>
        <x:v>0</x:v>
      </x:c>
      <x:c r="N2784" s="2" t="str">
        <x:v>车辆里程查询_20260901-20260930_1024辆_仪表里程.xlsx / T592</x:v>
      </x:c>
      <x:c r="O2784" s="2" t="str">
        <x:v>车辆里程查询_20260901-20260930_1024辆_GPS里程.xlsx / T592</x:v>
      </x:c>
      <x:c r="P2784" s="2" t="str">
        <x:v>车辆纯氢气里程查询_20260901-20260930_1024辆.xlsx / T248</x:v>
      </x:c>
    </x:row>
    <x:row r="2785" ht="22" customHeight="1">
      <x:c r="A2785" s="2" t="n">
        <x:v>112</x:v>
      </x:c>
      <x:c r="B2785" s="2" t="str">
        <x:v>粤AFH7393</x:v>
      </x:c>
      <x:c r="C2785" s="2" t="str">
        <x:v>钟祥</x:v>
      </x:c>
      <x:c r="D2785" s="8" t="d">
        <x:v>2026-09-17T00:00:00.000Z</x:v>
      </x:c>
      <x:c r="E2785" s="7" t="n">
        <x:v>26.2</x:v>
      </x:c>
      <x:c r="F2785" s="7"/>
      <x:c r="G2785" s="7"/>
      <x:c r="H2785" s="2" t="str">
        <x:v>否</x:v>
      </x:c>
      <x:c r="I2785" s="7" t="str">
        <x:f>IF(AND(ISNUMBER(E2785),ISNUMBER(F2785)),E2785-F2785,"")</x:f>
      </x:c>
      <x:c r="J2785" s="2" t="str">
        <x:f>IF(H2785="否","不适用",IF(AND(ISNUMBER(E2785),ISNUMBER(F2785)),IF(I2785&gt;'规则与名单'!$B$2,"是","否"),"未判定"))</x:f>
        <x:v>不适用</x:v>
      </x:c>
      <x:c r="K2785" s="2" t="str">
        <x:f>IF(J2785="是",IF(ISNUMBER(F2785),"测试日GPS","缺失"),IF(ISNUMBER(G2785),"非测试日纯氢",IF(AND(H2785="是",J2785="未判定"),IF(ISNUMBER(F2785),"测试名单无纯氢GPS","缺失"),IF(ISNUMBER(E2785),"非测试日仪表","缺失"))))</x:f>
        <x:v>非测试日仪表</x:v>
      </x:c>
      <x:c r="L2785" s="7" t="n">
        <x:f>IF(K2785="缺失","",IF(K2785="非测试日纯氢",G2785,IF(K2785="非测试日仪表",E2785,F2785)))</x:f>
        <x:v>26.2</x:v>
      </x:c>
      <x:c r="M2785" s="2" t="n">
        <x:f>IF(K2785="缺失",1,0)</x:f>
        <x:v>0</x:v>
      </x:c>
      <x:c r="N2785" s="2" t="str">
        <x:v>车辆里程查询_20260901-20260930_1024辆_仪表里程.xlsx / U592</x:v>
      </x:c>
      <x:c r="O2785" s="2" t="str">
        <x:v>车辆里程查询_20260901-20260930_1024辆_GPS里程.xlsx / U592</x:v>
      </x:c>
      <x:c r="P2785" s="2" t="str">
        <x:v>车辆纯氢气里程查询_20260901-20260930_1024辆.xlsx / U248</x:v>
      </x:c>
    </x:row>
    <x:row r="2786" ht="22" customHeight="1">
      <x:c r="A2786" s="2" t="n">
        <x:v>112</x:v>
      </x:c>
      <x:c r="B2786" s="2" t="str">
        <x:v>粤AFH7393</x:v>
      </x:c>
      <x:c r="C2786" s="2" t="str">
        <x:v>钟祥</x:v>
      </x:c>
      <x:c r="D2786" s="8" t="d">
        <x:v>2026-09-18T00:00:00.000Z</x:v>
      </x:c>
      <x:c r="E2786" s="7" t="n">
        <x:v>177.6</x:v>
      </x:c>
      <x:c r="F2786" s="7"/>
      <x:c r="G2786" s="7"/>
      <x:c r="H2786" s="2" t="str">
        <x:v>否</x:v>
      </x:c>
      <x:c r="I2786" s="7" t="str">
        <x:f>IF(AND(ISNUMBER(E2786),ISNUMBER(F2786)),E2786-F2786,"")</x:f>
      </x:c>
      <x:c r="J2786" s="2" t="str">
        <x:f>IF(H2786="否","不适用",IF(AND(ISNUMBER(E2786),ISNUMBER(F2786)),IF(I2786&gt;'规则与名单'!$B$2,"是","否"),"未判定"))</x:f>
        <x:v>不适用</x:v>
      </x:c>
      <x:c r="K2786" s="2" t="str">
        <x:f>IF(J2786="是",IF(ISNUMBER(F2786),"测试日GPS","缺失"),IF(ISNUMBER(G2786),"非测试日纯氢",IF(AND(H2786="是",J2786="未判定"),IF(ISNUMBER(F2786),"测试名单无纯氢GPS","缺失"),IF(ISNUMBER(E2786),"非测试日仪表","缺失"))))</x:f>
        <x:v>非测试日仪表</x:v>
      </x:c>
      <x:c r="L2786" s="7" t="n">
        <x:f>IF(K2786="缺失","",IF(K2786="非测试日纯氢",G2786,IF(K2786="非测试日仪表",E2786,F2786)))</x:f>
        <x:v>177.6</x:v>
      </x:c>
      <x:c r="M2786" s="2" t="n">
        <x:f>IF(K2786="缺失",1,0)</x:f>
        <x:v>0</x:v>
      </x:c>
      <x:c r="N2786" s="2" t="str">
        <x:v>车辆里程查询_20260901-20260930_1024辆_仪表里程.xlsx / V592</x:v>
      </x:c>
      <x:c r="O2786" s="2" t="str">
        <x:v>车辆里程查询_20260901-20260930_1024辆_GPS里程.xlsx / V592</x:v>
      </x:c>
      <x:c r="P2786" s="2" t="str">
        <x:v>车辆纯氢气里程查询_20260901-20260930_1024辆.xlsx / V248</x:v>
      </x:c>
    </x:row>
    <x:row r="2787" ht="22" customHeight="1">
      <x:c r="A2787" s="2" t="n">
        <x:v>112</x:v>
      </x:c>
      <x:c r="B2787" s="2" t="str">
        <x:v>粤AFH7393</x:v>
      </x:c>
      <x:c r="C2787" s="2" t="str">
        <x:v>钟祥</x:v>
      </x:c>
      <x:c r="D2787" s="8" t="d">
        <x:v>2026-09-19T00:00:00.000Z</x:v>
      </x:c>
      <x:c r="E2787" s="7" t="n">
        <x:v>78.7</x:v>
      </x:c>
      <x:c r="F2787" s="7"/>
      <x:c r="G2787" s="7"/>
      <x:c r="H2787" s="2" t="str">
        <x:v>否</x:v>
      </x:c>
      <x:c r="I2787" s="7" t="str">
        <x:f>IF(AND(ISNUMBER(E2787),ISNUMBER(F2787)),E2787-F2787,"")</x:f>
      </x:c>
      <x:c r="J2787" s="2" t="str">
        <x:f>IF(H2787="否","不适用",IF(AND(ISNUMBER(E2787),ISNUMBER(F2787)),IF(I2787&gt;'规则与名单'!$B$2,"是","否"),"未判定"))</x:f>
        <x:v>不适用</x:v>
      </x:c>
      <x:c r="K2787" s="2" t="str">
        <x:f>IF(J2787="是",IF(ISNUMBER(F2787),"测试日GPS","缺失"),IF(ISNUMBER(G2787),"非测试日纯氢",IF(AND(H2787="是",J2787="未判定"),IF(ISNUMBER(F2787),"测试名单无纯氢GPS","缺失"),IF(ISNUMBER(E2787),"非测试日仪表","缺失"))))</x:f>
        <x:v>非测试日仪表</x:v>
      </x:c>
      <x:c r="L2787" s="7" t="n">
        <x:f>IF(K2787="缺失","",IF(K2787="非测试日纯氢",G2787,IF(K2787="非测试日仪表",E2787,F2787)))</x:f>
        <x:v>78.7</x:v>
      </x:c>
      <x:c r="M2787" s="2" t="n">
        <x:f>IF(K2787="缺失",1,0)</x:f>
        <x:v>0</x:v>
      </x:c>
      <x:c r="N2787" s="2" t="str">
        <x:v>车辆里程查询_20260901-20260930_1024辆_仪表里程.xlsx / W592</x:v>
      </x:c>
      <x:c r="O2787" s="2" t="str">
        <x:v>车辆里程查询_20260901-20260930_1024辆_GPS里程.xlsx / W592</x:v>
      </x:c>
      <x:c r="P2787" s="2" t="str">
        <x:v>车辆纯氢气里程查询_20260901-20260930_1024辆.xlsx / W248</x:v>
      </x:c>
    </x:row>
    <x:row r="2788" ht="22" customHeight="1">
      <x:c r="A2788" s="2" t="n">
        <x:v>112</x:v>
      </x:c>
      <x:c r="B2788" s="2" t="str">
        <x:v>粤AFH7393</x:v>
      </x:c>
      <x:c r="C2788" s="2" t="str">
        <x:v>钟祥</x:v>
      </x:c>
      <x:c r="D2788" s="8" t="d">
        <x:v>2026-09-20T00:00:00.000Z</x:v>
      </x:c>
      <x:c r="E2788" s="7" t="n">
        <x:v>89.5</x:v>
      </x:c>
      <x:c r="F2788" s="7"/>
      <x:c r="G2788" s="7"/>
      <x:c r="H2788" s="2" t="str">
        <x:v>否</x:v>
      </x:c>
      <x:c r="I2788" s="7" t="str">
        <x:f>IF(AND(ISNUMBER(E2788),ISNUMBER(F2788)),E2788-F2788,"")</x:f>
      </x:c>
      <x:c r="J2788" s="2" t="str">
        <x:f>IF(H2788="否","不适用",IF(AND(ISNUMBER(E2788),ISNUMBER(F2788)),IF(I2788&gt;'规则与名单'!$B$2,"是","否"),"未判定"))</x:f>
        <x:v>不适用</x:v>
      </x:c>
      <x:c r="K2788" s="2" t="str">
        <x:f>IF(J2788="是",IF(ISNUMBER(F2788),"测试日GPS","缺失"),IF(ISNUMBER(G2788),"非测试日纯氢",IF(AND(H2788="是",J2788="未判定"),IF(ISNUMBER(F2788),"测试名单无纯氢GPS","缺失"),IF(ISNUMBER(E2788),"非测试日仪表","缺失"))))</x:f>
        <x:v>非测试日仪表</x:v>
      </x:c>
      <x:c r="L2788" s="7" t="n">
        <x:f>IF(K2788="缺失","",IF(K2788="非测试日纯氢",G2788,IF(K2788="非测试日仪表",E2788,F2788)))</x:f>
        <x:v>89.5</x:v>
      </x:c>
      <x:c r="M2788" s="2" t="n">
        <x:f>IF(K2788="缺失",1,0)</x:f>
        <x:v>0</x:v>
      </x:c>
      <x:c r="N2788" s="2" t="str">
        <x:v>车辆里程查询_20260901-20260930_1024辆_仪表里程.xlsx / X592</x:v>
      </x:c>
      <x:c r="O2788" s="2" t="str">
        <x:v>车辆里程查询_20260901-20260930_1024辆_GPS里程.xlsx / X592</x:v>
      </x:c>
      <x:c r="P2788" s="2" t="str">
        <x:v>车辆纯氢气里程查询_20260901-20260930_1024辆.xlsx / X248</x:v>
      </x:c>
    </x:row>
    <x:row r="2789" ht="22" customHeight="1">
      <x:c r="A2789" s="2" t="n">
        <x:v>112</x:v>
      </x:c>
      <x:c r="B2789" s="2" t="str">
        <x:v>粤AFH7393</x:v>
      </x:c>
      <x:c r="C2789" s="2" t="str">
        <x:v>钟祥</x:v>
      </x:c>
      <x:c r="D2789" s="8" t="d">
        <x:v>2026-09-21T00:00:00.000Z</x:v>
      </x:c>
      <x:c r="E2789" s="7" t="n">
        <x:v>0</x:v>
      </x:c>
      <x:c r="F2789" s="7"/>
      <x:c r="G2789" s="7"/>
      <x:c r="H2789" s="2" t="str">
        <x:v>否</x:v>
      </x:c>
      <x:c r="I2789" s="7" t="str">
        <x:f>IF(AND(ISNUMBER(E2789),ISNUMBER(F2789)),E2789-F2789,"")</x:f>
      </x:c>
      <x:c r="J2789" s="2" t="str">
        <x:f>IF(H2789="否","不适用",IF(AND(ISNUMBER(E2789),ISNUMBER(F2789)),IF(I2789&gt;'规则与名单'!$B$2,"是","否"),"未判定"))</x:f>
        <x:v>不适用</x:v>
      </x:c>
      <x:c r="K2789" s="2" t="str">
        <x:f>IF(J2789="是",IF(ISNUMBER(F2789),"测试日GPS","缺失"),IF(ISNUMBER(G2789),"非测试日纯氢",IF(AND(H2789="是",J2789="未判定"),IF(ISNUMBER(F2789),"测试名单无纯氢GPS","缺失"),IF(ISNUMBER(E2789),"非测试日仪表","缺失"))))</x:f>
        <x:v>非测试日仪表</x:v>
      </x:c>
      <x:c r="L2789" s="7" t="n">
        <x:f>IF(K2789="缺失","",IF(K2789="非测试日纯氢",G2789,IF(K2789="非测试日仪表",E2789,F2789)))</x:f>
        <x:v>0</x:v>
      </x:c>
      <x:c r="M2789" s="2" t="n">
        <x:f>IF(K2789="缺失",1,0)</x:f>
        <x:v>0</x:v>
      </x:c>
      <x:c r="N2789" s="2" t="str">
        <x:v>车辆里程查询_20260901-20260930_1024辆_仪表里程.xlsx / Y592</x:v>
      </x:c>
      <x:c r="O2789" s="2" t="str">
        <x:v>车辆里程查询_20260901-20260930_1024辆_GPS里程.xlsx / Y592</x:v>
      </x:c>
      <x:c r="P2789" s="2" t="str">
        <x:v>车辆纯氢气里程查询_20260901-20260930_1024辆.xlsx / Y248</x:v>
      </x:c>
    </x:row>
    <x:row r="2790" ht="22" customHeight="1">
      <x:c r="A2790" s="2" t="n">
        <x:v>112</x:v>
      </x:c>
      <x:c r="B2790" s="2" t="str">
        <x:v>粤AFH7393</x:v>
      </x:c>
      <x:c r="C2790" s="2" t="str">
        <x:v>钟祥</x:v>
      </x:c>
      <x:c r="D2790" s="8" t="d">
        <x:v>2026-09-22T00:00:00.000Z</x:v>
      </x:c>
      <x:c r="E2790" s="7" t="n">
        <x:v>67.6</x:v>
      </x:c>
      <x:c r="F2790" s="7"/>
      <x:c r="G2790" s="7"/>
      <x:c r="H2790" s="2" t="str">
        <x:v>否</x:v>
      </x:c>
      <x:c r="I2790" s="7" t="str">
        <x:f>IF(AND(ISNUMBER(E2790),ISNUMBER(F2790)),E2790-F2790,"")</x:f>
      </x:c>
      <x:c r="J2790" s="2" t="str">
        <x:f>IF(H2790="否","不适用",IF(AND(ISNUMBER(E2790),ISNUMBER(F2790)),IF(I2790&gt;'规则与名单'!$B$2,"是","否"),"未判定"))</x:f>
        <x:v>不适用</x:v>
      </x:c>
      <x:c r="K2790" s="2" t="str">
        <x:f>IF(J2790="是",IF(ISNUMBER(F2790),"测试日GPS","缺失"),IF(ISNUMBER(G2790),"非测试日纯氢",IF(AND(H2790="是",J2790="未判定"),IF(ISNUMBER(F2790),"测试名单无纯氢GPS","缺失"),IF(ISNUMBER(E2790),"非测试日仪表","缺失"))))</x:f>
        <x:v>非测试日仪表</x:v>
      </x:c>
      <x:c r="L2790" s="7" t="n">
        <x:f>IF(K2790="缺失","",IF(K2790="非测试日纯氢",G2790,IF(K2790="非测试日仪表",E2790,F2790)))</x:f>
        <x:v>67.6</x:v>
      </x:c>
      <x:c r="M2790" s="2" t="n">
        <x:f>IF(K2790="缺失",1,0)</x:f>
        <x:v>0</x:v>
      </x:c>
      <x:c r="N2790" s="2" t="str">
        <x:v>车辆里程查询_20260901-20260930_1024辆_仪表里程.xlsx / Z592</x:v>
      </x:c>
      <x:c r="O2790" s="2" t="str">
        <x:v>车辆里程查询_20260901-20260930_1024辆_GPS里程.xlsx / Z592</x:v>
      </x:c>
      <x:c r="P2790" s="2" t="str">
        <x:v>车辆纯氢气里程查询_20260901-20260930_1024辆.xlsx / Z248</x:v>
      </x:c>
    </x:row>
    <x:row r="2791" ht="22" customHeight="1">
      <x:c r="A2791" s="2" t="n">
        <x:v>112</x:v>
      </x:c>
      <x:c r="B2791" s="2" t="str">
        <x:v>粤AFH7393</x:v>
      </x:c>
      <x:c r="C2791" s="2" t="str">
        <x:v>钟祥</x:v>
      </x:c>
      <x:c r="D2791" s="8" t="d">
        <x:v>2026-09-23T00:00:00.000Z</x:v>
      </x:c>
      <x:c r="E2791" s="7" t="n">
        <x:v>79.7</x:v>
      </x:c>
      <x:c r="F2791" s="7"/>
      <x:c r="G2791" s="7"/>
      <x:c r="H2791" s="2" t="str">
        <x:v>否</x:v>
      </x:c>
      <x:c r="I2791" s="7" t="str">
        <x:f>IF(AND(ISNUMBER(E2791),ISNUMBER(F2791)),E2791-F2791,"")</x:f>
      </x:c>
      <x:c r="J2791" s="2" t="str">
        <x:f>IF(H2791="否","不适用",IF(AND(ISNUMBER(E2791),ISNUMBER(F2791)),IF(I2791&gt;'规则与名单'!$B$2,"是","否"),"未判定"))</x:f>
        <x:v>不适用</x:v>
      </x:c>
      <x:c r="K2791" s="2" t="str">
        <x:f>IF(J2791="是",IF(ISNUMBER(F2791),"测试日GPS","缺失"),IF(ISNUMBER(G2791),"非测试日纯氢",IF(AND(H2791="是",J2791="未判定"),IF(ISNUMBER(F2791),"测试名单无纯氢GPS","缺失"),IF(ISNUMBER(E2791),"非测试日仪表","缺失"))))</x:f>
        <x:v>非测试日仪表</x:v>
      </x:c>
      <x:c r="L2791" s="7" t="n">
        <x:f>IF(K2791="缺失","",IF(K2791="非测试日纯氢",G2791,IF(K2791="非测试日仪表",E2791,F2791)))</x:f>
        <x:v>79.7</x:v>
      </x:c>
      <x:c r="M2791" s="2" t="n">
        <x:f>IF(K2791="缺失",1,0)</x:f>
        <x:v>0</x:v>
      </x:c>
      <x:c r="N2791" s="2" t="str">
        <x:v>车辆里程查询_20260901-20260930_1024辆_仪表里程.xlsx / AA592</x:v>
      </x:c>
      <x:c r="O2791" s="2" t="str">
        <x:v>车辆里程查询_20260901-20260930_1024辆_GPS里程.xlsx / AA592</x:v>
      </x:c>
      <x:c r="P2791" s="2" t="str">
        <x:v>车辆纯氢气里程查询_20260901-20260930_1024辆.xlsx / AA248</x:v>
      </x:c>
    </x:row>
    <x:row r="2792" ht="22" customHeight="1">
      <x:c r="A2792" s="2" t="n">
        <x:v>112</x:v>
      </x:c>
      <x:c r="B2792" s="2" t="str">
        <x:v>粤AFH7393</x:v>
      </x:c>
      <x:c r="C2792" s="2" t="str">
        <x:v>钟祥</x:v>
      </x:c>
      <x:c r="D2792" s="8" t="d">
        <x:v>2026-09-24T00:00:00.000Z</x:v>
      </x:c>
      <x:c r="E2792" s="7" t="n">
        <x:v>23.9</x:v>
      </x:c>
      <x:c r="F2792" s="7"/>
      <x:c r="G2792" s="7"/>
      <x:c r="H2792" s="2" t="str">
        <x:v>否</x:v>
      </x:c>
      <x:c r="I2792" s="7" t="str">
        <x:f>IF(AND(ISNUMBER(E2792),ISNUMBER(F2792)),E2792-F2792,"")</x:f>
      </x:c>
      <x:c r="J2792" s="2" t="str">
        <x:f>IF(H2792="否","不适用",IF(AND(ISNUMBER(E2792),ISNUMBER(F2792)),IF(I2792&gt;'规则与名单'!$B$2,"是","否"),"未判定"))</x:f>
        <x:v>不适用</x:v>
      </x:c>
      <x:c r="K2792" s="2" t="str">
        <x:f>IF(J2792="是",IF(ISNUMBER(F2792),"测试日GPS","缺失"),IF(ISNUMBER(G2792),"非测试日纯氢",IF(AND(H2792="是",J2792="未判定"),IF(ISNUMBER(F2792),"测试名单无纯氢GPS","缺失"),IF(ISNUMBER(E2792),"非测试日仪表","缺失"))))</x:f>
        <x:v>非测试日仪表</x:v>
      </x:c>
      <x:c r="L2792" s="7" t="n">
        <x:f>IF(K2792="缺失","",IF(K2792="非测试日纯氢",G2792,IF(K2792="非测试日仪表",E2792,F2792)))</x:f>
        <x:v>23.9</x:v>
      </x:c>
      <x:c r="M2792" s="2" t="n">
        <x:f>IF(K2792="缺失",1,0)</x:f>
        <x:v>0</x:v>
      </x:c>
      <x:c r="N2792" s="2" t="str">
        <x:v>车辆里程查询_20260901-20260930_1024辆_仪表里程.xlsx / AB592</x:v>
      </x:c>
      <x:c r="O2792" s="2" t="str">
        <x:v>车辆里程查询_20260901-20260930_1024辆_GPS里程.xlsx / AB592</x:v>
      </x:c>
      <x:c r="P2792" s="2" t="str">
        <x:v>车辆纯氢气里程查询_20260901-20260930_1024辆.xlsx / AB248</x:v>
      </x:c>
    </x:row>
    <x:row r="2793" ht="22" customHeight="1">
      <x:c r="A2793" s="2" t="n">
        <x:v>112</x:v>
      </x:c>
      <x:c r="B2793" s="2" t="str">
        <x:v>粤AFH7393</x:v>
      </x:c>
      <x:c r="C2793" s="2" t="str">
        <x:v>钟祥</x:v>
      </x:c>
      <x:c r="D2793" s="8" t="d">
        <x:v>2026-09-25T00:00:00.000Z</x:v>
      </x:c>
      <x:c r="E2793" s="7"/>
      <x:c r="F2793" s="7"/>
      <x:c r="G2793" s="7"/>
      <x:c r="H2793" s="2" t="str">
        <x:v>否</x:v>
      </x:c>
      <x:c r="I2793" s="7" t="str">
        <x:f>IF(AND(ISNUMBER(E2793),ISNUMBER(F2793)),E2793-F2793,"")</x:f>
      </x:c>
      <x:c r="J2793" s="2" t="str">
        <x:f>IF(H2793="否","不适用",IF(AND(ISNUMBER(E2793),ISNUMBER(F2793)),IF(I2793&gt;'规则与名单'!$B$2,"是","否"),"未判定"))</x:f>
        <x:v>不适用</x:v>
      </x:c>
      <x:c r="K2793" s="2" t="str">
        <x:f>IF(J2793="是",IF(ISNUMBER(F2793),"测试日GPS","缺失"),IF(ISNUMBER(G2793),"非测试日纯氢",IF(AND(H2793="是",J2793="未判定"),IF(ISNUMBER(F2793),"测试名单无纯氢GPS","缺失"),IF(ISNUMBER(E2793),"非测试日仪表","缺失"))))</x:f>
        <x:v>缺失</x:v>
      </x:c>
      <x:c r="L2793" s="7" t="str">
        <x:f>IF(K2793="缺失","",IF(K2793="非测试日纯氢",G2793,IF(K2793="非测试日仪表",E2793,F2793)))</x:f>
      </x:c>
      <x:c r="M2793" s="2" t="n">
        <x:f>IF(K2793="缺失",1,0)</x:f>
        <x:v>1</x:v>
      </x:c>
      <x:c r="N2793" s="2" t="str">
        <x:v>车辆里程查询_20260901-20260930_1024辆_仪表里程.xlsx / AC592</x:v>
      </x:c>
      <x:c r="O2793" s="2" t="str">
        <x:v>车辆里程查询_20260901-20260930_1024辆_GPS里程.xlsx / AC592</x:v>
      </x:c>
      <x:c r="P2793" s="2" t="str">
        <x:v>车辆纯氢气里程查询_20260901-20260930_1024辆.xlsx / AC248</x:v>
      </x:c>
    </x:row>
    <x:row r="2794" ht="22" customHeight="1">
      <x:c r="A2794" s="2" t="n">
        <x:v>112</x:v>
      </x:c>
      <x:c r="B2794" s="2" t="str">
        <x:v>粤AFH7393</x:v>
      </x:c>
      <x:c r="C2794" s="2" t="str">
        <x:v>钟祥</x:v>
      </x:c>
      <x:c r="D2794" s="8" t="d">
        <x:v>2026-09-26T00:00:00.000Z</x:v>
      </x:c>
      <x:c r="E2794" s="7" t="n">
        <x:v>52.8</x:v>
      </x:c>
      <x:c r="F2794" s="7"/>
      <x:c r="G2794" s="7"/>
      <x:c r="H2794" s="2" t="str">
        <x:v>否</x:v>
      </x:c>
      <x:c r="I2794" s="7" t="str">
        <x:f>IF(AND(ISNUMBER(E2794),ISNUMBER(F2794)),E2794-F2794,"")</x:f>
      </x:c>
      <x:c r="J2794" s="2" t="str">
        <x:f>IF(H2794="否","不适用",IF(AND(ISNUMBER(E2794),ISNUMBER(F2794)),IF(I2794&gt;'规则与名单'!$B$2,"是","否"),"未判定"))</x:f>
        <x:v>不适用</x:v>
      </x:c>
      <x:c r="K2794" s="2" t="str">
        <x:f>IF(J2794="是",IF(ISNUMBER(F2794),"测试日GPS","缺失"),IF(ISNUMBER(G2794),"非测试日纯氢",IF(AND(H2794="是",J2794="未判定"),IF(ISNUMBER(F2794),"测试名单无纯氢GPS","缺失"),IF(ISNUMBER(E2794),"非测试日仪表","缺失"))))</x:f>
        <x:v>非测试日仪表</x:v>
      </x:c>
      <x:c r="L2794" s="7" t="n">
        <x:f>IF(K2794="缺失","",IF(K2794="非测试日纯氢",G2794,IF(K2794="非测试日仪表",E2794,F2794)))</x:f>
        <x:v>52.8</x:v>
      </x:c>
      <x:c r="M2794" s="2" t="n">
        <x:f>IF(K2794="缺失",1,0)</x:f>
        <x:v>0</x:v>
      </x:c>
      <x:c r="N2794" s="2" t="str">
        <x:v>车辆里程查询_20260901-20260930_1024辆_仪表里程.xlsx / AD592</x:v>
      </x:c>
      <x:c r="O2794" s="2" t="str">
        <x:v>车辆里程查询_20260901-20260930_1024辆_GPS里程.xlsx / AD592</x:v>
      </x:c>
      <x:c r="P2794" s="2" t="str">
        <x:v>车辆纯氢气里程查询_20260901-20260930_1024辆.xlsx / AD248</x:v>
      </x:c>
    </x:row>
    <x:row r="2795" ht="22" customHeight="1">
      <x:c r="A2795" s="2" t="n">
        <x:v>112</x:v>
      </x:c>
      <x:c r="B2795" s="2" t="str">
        <x:v>粤AFH7393</x:v>
      </x:c>
      <x:c r="C2795" s="2" t="str">
        <x:v>钟祥</x:v>
      </x:c>
      <x:c r="D2795" s="8" t="d">
        <x:v>2026-09-27T00:00:00.000Z</x:v>
      </x:c>
      <x:c r="E2795" s="7" t="n">
        <x:v>38.3</x:v>
      </x:c>
      <x:c r="F2795" s="7"/>
      <x:c r="G2795" s="7"/>
      <x:c r="H2795" s="2" t="str">
        <x:v>否</x:v>
      </x:c>
      <x:c r="I2795" s="7" t="str">
        <x:f>IF(AND(ISNUMBER(E2795),ISNUMBER(F2795)),E2795-F2795,"")</x:f>
      </x:c>
      <x:c r="J2795" s="2" t="str">
        <x:f>IF(H2795="否","不适用",IF(AND(ISNUMBER(E2795),ISNUMBER(F2795)),IF(I2795&gt;'规则与名单'!$B$2,"是","否"),"未判定"))</x:f>
        <x:v>不适用</x:v>
      </x:c>
      <x:c r="K2795" s="2" t="str">
        <x:f>IF(J2795="是",IF(ISNUMBER(F2795),"测试日GPS","缺失"),IF(ISNUMBER(G2795),"非测试日纯氢",IF(AND(H2795="是",J2795="未判定"),IF(ISNUMBER(F2795),"测试名单无纯氢GPS","缺失"),IF(ISNUMBER(E2795),"非测试日仪表","缺失"))))</x:f>
        <x:v>非测试日仪表</x:v>
      </x:c>
      <x:c r="L2795" s="7" t="n">
        <x:f>IF(K2795="缺失","",IF(K2795="非测试日纯氢",G2795,IF(K2795="非测试日仪表",E2795,F2795)))</x:f>
        <x:v>38.3</x:v>
      </x:c>
      <x:c r="M2795" s="2" t="n">
        <x:f>IF(K2795="缺失",1,0)</x:f>
        <x:v>0</x:v>
      </x:c>
      <x:c r="N2795" s="2" t="str">
        <x:v>车辆里程查询_20260901-20260930_1024辆_仪表里程.xlsx / AE592</x:v>
      </x:c>
      <x:c r="O2795" s="2" t="str">
        <x:v>车辆里程查询_20260901-20260930_1024辆_GPS里程.xlsx / AE592</x:v>
      </x:c>
      <x:c r="P2795" s="2" t="str">
        <x:v>车辆纯氢气里程查询_20260901-20260930_1024辆.xlsx / AE248</x:v>
      </x:c>
    </x:row>
    <x:row r="2796" ht="22" customHeight="1">
      <x:c r="A2796" s="2" t="n">
        <x:v>112</x:v>
      </x:c>
      <x:c r="B2796" s="2" t="str">
        <x:v>粤AFH7393</x:v>
      </x:c>
      <x:c r="C2796" s="2" t="str">
        <x:v>钟祥</x:v>
      </x:c>
      <x:c r="D2796" s="8" t="d">
        <x:v>2026-09-28T00:00:00.000Z</x:v>
      </x:c>
      <x:c r="E2796" s="7" t="n">
        <x:v>3.5</x:v>
      </x:c>
      <x:c r="F2796" s="7"/>
      <x:c r="G2796" s="7"/>
      <x:c r="H2796" s="2" t="str">
        <x:v>否</x:v>
      </x:c>
      <x:c r="I2796" s="7" t="str">
        <x:f>IF(AND(ISNUMBER(E2796),ISNUMBER(F2796)),E2796-F2796,"")</x:f>
      </x:c>
      <x:c r="J2796" s="2" t="str">
        <x:f>IF(H2796="否","不适用",IF(AND(ISNUMBER(E2796),ISNUMBER(F2796)),IF(I2796&gt;'规则与名单'!$B$2,"是","否"),"未判定"))</x:f>
        <x:v>不适用</x:v>
      </x:c>
      <x:c r="K2796" s="2" t="str">
        <x:f>IF(J2796="是",IF(ISNUMBER(F2796),"测试日GPS","缺失"),IF(ISNUMBER(G2796),"非测试日纯氢",IF(AND(H2796="是",J2796="未判定"),IF(ISNUMBER(F2796),"测试名单无纯氢GPS","缺失"),IF(ISNUMBER(E2796),"非测试日仪表","缺失"))))</x:f>
        <x:v>非测试日仪表</x:v>
      </x:c>
      <x:c r="L2796" s="7" t="n">
        <x:f>IF(K2796="缺失","",IF(K2796="非测试日纯氢",G2796,IF(K2796="非测试日仪表",E2796,F2796)))</x:f>
        <x:v>3.5</x:v>
      </x:c>
      <x:c r="M2796" s="2" t="n">
        <x:f>IF(K2796="缺失",1,0)</x:f>
        <x:v>0</x:v>
      </x:c>
      <x:c r="N2796" s="2" t="str">
        <x:v>车辆里程查询_20260901-20260930_1024辆_仪表里程.xlsx / AF592</x:v>
      </x:c>
      <x:c r="O2796" s="2" t="str">
        <x:v>车辆里程查询_20260901-20260930_1024辆_GPS里程.xlsx / AF592</x:v>
      </x:c>
      <x:c r="P2796" s="2" t="str">
        <x:v>车辆纯氢气里程查询_20260901-20260930_1024辆.xlsx / AF248</x:v>
      </x:c>
    </x:row>
    <x:row r="2797" ht="22" customHeight="1">
      <x:c r="A2797" s="2" t="n">
        <x:v>112</x:v>
      </x:c>
      <x:c r="B2797" s="2" t="str">
        <x:v>粤AFH7393</x:v>
      </x:c>
      <x:c r="C2797" s="2" t="str">
        <x:v>钟祥</x:v>
      </x:c>
      <x:c r="D2797" s="8" t="d">
        <x:v>2026-09-29T00:00:00.000Z</x:v>
      </x:c>
      <x:c r="E2797" s="7" t="n">
        <x:v>190.2</x:v>
      </x:c>
      <x:c r="F2797" s="7"/>
      <x:c r="G2797" s="7"/>
      <x:c r="H2797" s="2" t="str">
        <x:v>否</x:v>
      </x:c>
      <x:c r="I2797" s="7" t="str">
        <x:f>IF(AND(ISNUMBER(E2797),ISNUMBER(F2797)),E2797-F2797,"")</x:f>
      </x:c>
      <x:c r="J2797" s="2" t="str">
        <x:f>IF(H2797="否","不适用",IF(AND(ISNUMBER(E2797),ISNUMBER(F2797)),IF(I2797&gt;'规则与名单'!$B$2,"是","否"),"未判定"))</x:f>
        <x:v>不适用</x:v>
      </x:c>
      <x:c r="K2797" s="2" t="str">
        <x:f>IF(J2797="是",IF(ISNUMBER(F2797),"测试日GPS","缺失"),IF(ISNUMBER(G2797),"非测试日纯氢",IF(AND(H2797="是",J2797="未判定"),IF(ISNUMBER(F2797),"测试名单无纯氢GPS","缺失"),IF(ISNUMBER(E2797),"非测试日仪表","缺失"))))</x:f>
        <x:v>非测试日仪表</x:v>
      </x:c>
      <x:c r="L2797" s="7" t="n">
        <x:f>IF(K2797="缺失","",IF(K2797="非测试日纯氢",G2797,IF(K2797="非测试日仪表",E2797,F2797)))</x:f>
        <x:v>190.2</x:v>
      </x:c>
      <x:c r="M2797" s="2" t="n">
        <x:f>IF(K2797="缺失",1,0)</x:f>
        <x:v>0</x:v>
      </x:c>
      <x:c r="N2797" s="2" t="str">
        <x:v>车辆里程查询_20260901-20260930_1024辆_仪表里程.xlsx / AG592</x:v>
      </x:c>
      <x:c r="O2797" s="2" t="str">
        <x:v>车辆里程查询_20260901-20260930_1024辆_GPS里程.xlsx / AG592</x:v>
      </x:c>
      <x:c r="P2797" s="2" t="str">
        <x:v>车辆纯氢气里程查询_20260901-20260930_1024辆.xlsx / AG248</x:v>
      </x:c>
    </x:row>
    <x:row r="2798" ht="22" customHeight="1">
      <x:c r="A2798" s="2" t="n">
        <x:v>112</x:v>
      </x:c>
      <x:c r="B2798" s="2" t="str">
        <x:v>粤AFH7393</x:v>
      </x:c>
      <x:c r="C2798" s="2" t="str">
        <x:v>钟祥</x:v>
      </x:c>
      <x:c r="D2798" s="8" t="d">
        <x:v>2026-09-30T00:00:00.000Z</x:v>
      </x:c>
      <x:c r="E2798" s="7" t="n">
        <x:v>30.2</x:v>
      </x:c>
      <x:c r="F2798" s="7"/>
      <x:c r="G2798" s="7"/>
      <x:c r="H2798" s="2" t="str">
        <x:v>否</x:v>
      </x:c>
      <x:c r="I2798" s="7" t="str">
        <x:f>IF(AND(ISNUMBER(E2798),ISNUMBER(F2798)),E2798-F2798,"")</x:f>
      </x:c>
      <x:c r="J2798" s="2" t="str">
        <x:f>IF(H2798="否","不适用",IF(AND(ISNUMBER(E2798),ISNUMBER(F2798)),IF(I2798&gt;'规则与名单'!$B$2,"是","否"),"未判定"))</x:f>
        <x:v>不适用</x:v>
      </x:c>
      <x:c r="K2798" s="2" t="str">
        <x:f>IF(J2798="是",IF(ISNUMBER(F2798),"测试日GPS","缺失"),IF(ISNUMBER(G2798),"非测试日纯氢",IF(AND(H2798="是",J2798="未判定"),IF(ISNUMBER(F2798),"测试名单无纯氢GPS","缺失"),IF(ISNUMBER(E2798),"非测试日仪表","缺失"))))</x:f>
        <x:v>非测试日仪表</x:v>
      </x:c>
      <x:c r="L2798" s="7" t="n">
        <x:f>IF(K2798="缺失","",IF(K2798="非测试日纯氢",G2798,IF(K2798="非测试日仪表",E2798,F2798)))</x:f>
        <x:v>30.2</x:v>
      </x:c>
      <x:c r="M2798" s="2" t="n">
        <x:f>IF(K2798="缺失",1,0)</x:f>
        <x:v>0</x:v>
      </x:c>
      <x:c r="N2798" s="2" t="str">
        <x:v>车辆里程查询_20260901-20260930_1024辆_仪表里程.xlsx / AH592</x:v>
      </x:c>
      <x:c r="O2798" s="2" t="str">
        <x:v>车辆里程查询_20260901-20260930_1024辆_GPS里程.xlsx / AH592</x:v>
      </x:c>
      <x:c r="P2798" s="2" t="str">
        <x:v>车辆纯氢气里程查询_20260901-20260930_1024辆.xlsx / AH248</x:v>
      </x:c>
    </x:row>
    <x:row r="2799" ht="22" customHeight="1">
      <x:c r="A2799" s="2" t="n">
        <x:v>113</x:v>
      </x:c>
      <x:c r="B2799" s="2" t="str">
        <x:v>粤AG01629</x:v>
      </x:c>
      <x:c r="C2799" s="2" t="str">
        <x:v>钟祥</x:v>
      </x:c>
      <x:c r="D2799" s="8" t="d">
        <x:v>2026-09-01T00:00:00.000Z</x:v>
      </x:c>
      <x:c r="E2799" s="7" t="n">
        <x:v>107.4</x:v>
      </x:c>
      <x:c r="F2799" s="7"/>
      <x:c r="G2799" s="7"/>
      <x:c r="H2799" s="2" t="str">
        <x:v>否</x:v>
      </x:c>
      <x:c r="I2799" s="7" t="str">
        <x:f>IF(AND(ISNUMBER(E2799),ISNUMBER(F2799)),E2799-F2799,"")</x:f>
      </x:c>
      <x:c r="J2799" s="2" t="str">
        <x:f>IF(H2799="否","不适用",IF(AND(ISNUMBER(E2799),ISNUMBER(F2799)),IF(I2799&gt;'规则与名单'!$B$2,"是","否"),"未判定"))</x:f>
        <x:v>不适用</x:v>
      </x:c>
      <x:c r="K2799" s="2" t="str">
        <x:f>IF(J2799="是",IF(ISNUMBER(F2799),"测试日GPS","缺失"),IF(ISNUMBER(G2799),"非测试日纯氢",IF(AND(H2799="是",J2799="未判定"),IF(ISNUMBER(F2799),"测试名单无纯氢GPS","缺失"),IF(ISNUMBER(E2799),"非测试日仪表","缺失"))))</x:f>
        <x:v>非测试日仪表</x:v>
      </x:c>
      <x:c r="L2799" s="7" t="n">
        <x:f>IF(K2799="缺失","",IF(K2799="非测试日纯氢",G2799,IF(K2799="非测试日仪表",E2799,F2799)))</x:f>
        <x:v>107.4</x:v>
      </x:c>
      <x:c r="M2799" s="2" t="n">
        <x:f>IF(K2799="缺失",1,0)</x:f>
        <x:v>0</x:v>
      </x:c>
      <x:c r="N2799" s="2" t="str">
        <x:v>车辆里程查询_20260901-20260930_1024辆_仪表里程.xlsx / E508</x:v>
      </x:c>
      <x:c r="O2799" s="2" t="str">
        <x:v>车辆里程查询_20260901-20260930_1024辆_GPS里程.xlsx / E508</x:v>
      </x:c>
      <x:c r="P2799" s="2" t="str">
        <x:v>车辆纯氢气里程查询_20260901-20260930_1024辆.xlsx / E467</x:v>
      </x:c>
    </x:row>
    <x:row r="2800" ht="22" customHeight="1">
      <x:c r="A2800" s="2" t="n">
        <x:v>113</x:v>
      </x:c>
      <x:c r="B2800" s="2" t="str">
        <x:v>粤AG01629</x:v>
      </x:c>
      <x:c r="C2800" s="2" t="str">
        <x:v>钟祥</x:v>
      </x:c>
      <x:c r="D2800" s="8" t="d">
        <x:v>2026-09-02T00:00:00.000Z</x:v>
      </x:c>
      <x:c r="E2800" s="7" t="n">
        <x:v>0</x:v>
      </x:c>
      <x:c r="F2800" s="7"/>
      <x:c r="G2800" s="7"/>
      <x:c r="H2800" s="2" t="str">
        <x:v>否</x:v>
      </x:c>
      <x:c r="I2800" s="7" t="str">
        <x:f>IF(AND(ISNUMBER(E2800),ISNUMBER(F2800)),E2800-F2800,"")</x:f>
      </x:c>
      <x:c r="J2800" s="2" t="str">
        <x:f>IF(H2800="否","不适用",IF(AND(ISNUMBER(E2800),ISNUMBER(F2800)),IF(I2800&gt;'规则与名单'!$B$2,"是","否"),"未判定"))</x:f>
        <x:v>不适用</x:v>
      </x:c>
      <x:c r="K2800" s="2" t="str">
        <x:f>IF(J2800="是",IF(ISNUMBER(F2800),"测试日GPS","缺失"),IF(ISNUMBER(G2800),"非测试日纯氢",IF(AND(H2800="是",J2800="未判定"),IF(ISNUMBER(F2800),"测试名单无纯氢GPS","缺失"),IF(ISNUMBER(E2800),"非测试日仪表","缺失"))))</x:f>
        <x:v>非测试日仪表</x:v>
      </x:c>
      <x:c r="L2800" s="7" t="n">
        <x:f>IF(K2800="缺失","",IF(K2800="非测试日纯氢",G2800,IF(K2800="非测试日仪表",E2800,F2800)))</x:f>
        <x:v>0</x:v>
      </x:c>
      <x:c r="M2800" s="2" t="n">
        <x:f>IF(K2800="缺失",1,0)</x:f>
        <x:v>0</x:v>
      </x:c>
      <x:c r="N2800" s="2" t="str">
        <x:v>车辆里程查询_20260901-20260930_1024辆_仪表里程.xlsx / F508</x:v>
      </x:c>
      <x:c r="O2800" s="2" t="str">
        <x:v>车辆里程查询_20260901-20260930_1024辆_GPS里程.xlsx / F508</x:v>
      </x:c>
      <x:c r="P2800" s="2" t="str">
        <x:v>车辆纯氢气里程查询_20260901-20260930_1024辆.xlsx / F467</x:v>
      </x:c>
    </x:row>
    <x:row r="2801" ht="22" customHeight="1">
      <x:c r="A2801" s="2" t="n">
        <x:v>113</x:v>
      </x:c>
      <x:c r="B2801" s="2" t="str">
        <x:v>粤AG01629</x:v>
      </x:c>
      <x:c r="C2801" s="2" t="str">
        <x:v>钟祥</x:v>
      </x:c>
      <x:c r="D2801" s="8" t="d">
        <x:v>2026-09-03T00:00:00.000Z</x:v>
      </x:c>
      <x:c r="E2801" s="7" t="n">
        <x:v>67.3</x:v>
      </x:c>
      <x:c r="F2801" s="7"/>
      <x:c r="G2801" s="7"/>
      <x:c r="H2801" s="2" t="str">
        <x:v>否</x:v>
      </x:c>
      <x:c r="I2801" s="7" t="str">
        <x:f>IF(AND(ISNUMBER(E2801),ISNUMBER(F2801)),E2801-F2801,"")</x:f>
      </x:c>
      <x:c r="J2801" s="2" t="str">
        <x:f>IF(H2801="否","不适用",IF(AND(ISNUMBER(E2801),ISNUMBER(F2801)),IF(I2801&gt;'规则与名单'!$B$2,"是","否"),"未判定"))</x:f>
        <x:v>不适用</x:v>
      </x:c>
      <x:c r="K2801" s="2" t="str">
        <x:f>IF(J2801="是",IF(ISNUMBER(F2801),"测试日GPS","缺失"),IF(ISNUMBER(G2801),"非测试日纯氢",IF(AND(H2801="是",J2801="未判定"),IF(ISNUMBER(F2801),"测试名单无纯氢GPS","缺失"),IF(ISNUMBER(E2801),"非测试日仪表","缺失"))))</x:f>
        <x:v>非测试日仪表</x:v>
      </x:c>
      <x:c r="L2801" s="7" t="n">
        <x:f>IF(K2801="缺失","",IF(K2801="非测试日纯氢",G2801,IF(K2801="非测试日仪表",E2801,F2801)))</x:f>
        <x:v>67.3</x:v>
      </x:c>
      <x:c r="M2801" s="2" t="n">
        <x:f>IF(K2801="缺失",1,0)</x:f>
        <x:v>0</x:v>
      </x:c>
      <x:c r="N2801" s="2" t="str">
        <x:v>车辆里程查询_20260901-20260930_1024辆_仪表里程.xlsx / G508</x:v>
      </x:c>
      <x:c r="O2801" s="2" t="str">
        <x:v>车辆里程查询_20260901-20260930_1024辆_GPS里程.xlsx / G508</x:v>
      </x:c>
      <x:c r="P2801" s="2" t="str">
        <x:v>车辆纯氢气里程查询_20260901-20260930_1024辆.xlsx / G467</x:v>
      </x:c>
    </x:row>
    <x:row r="2802" ht="22" customHeight="1">
      <x:c r="A2802" s="2" t="n">
        <x:v>113</x:v>
      </x:c>
      <x:c r="B2802" s="2" t="str">
        <x:v>粤AG01629</x:v>
      </x:c>
      <x:c r="C2802" s="2" t="str">
        <x:v>钟祥</x:v>
      </x:c>
      <x:c r="D2802" s="8" t="d">
        <x:v>2026-09-04T00:00:00.000Z</x:v>
      </x:c>
      <x:c r="E2802" s="7" t="n">
        <x:v>77.3</x:v>
      </x:c>
      <x:c r="F2802" s="7"/>
      <x:c r="G2802" s="7"/>
      <x:c r="H2802" s="2" t="str">
        <x:v>否</x:v>
      </x:c>
      <x:c r="I2802" s="7" t="str">
        <x:f>IF(AND(ISNUMBER(E2802),ISNUMBER(F2802)),E2802-F2802,"")</x:f>
      </x:c>
      <x:c r="J2802" s="2" t="str">
        <x:f>IF(H2802="否","不适用",IF(AND(ISNUMBER(E2802),ISNUMBER(F2802)),IF(I2802&gt;'规则与名单'!$B$2,"是","否"),"未判定"))</x:f>
        <x:v>不适用</x:v>
      </x:c>
      <x:c r="K2802" s="2" t="str">
        <x:f>IF(J2802="是",IF(ISNUMBER(F2802),"测试日GPS","缺失"),IF(ISNUMBER(G2802),"非测试日纯氢",IF(AND(H2802="是",J2802="未判定"),IF(ISNUMBER(F2802),"测试名单无纯氢GPS","缺失"),IF(ISNUMBER(E2802),"非测试日仪表","缺失"))))</x:f>
        <x:v>非测试日仪表</x:v>
      </x:c>
      <x:c r="L2802" s="7" t="n">
        <x:f>IF(K2802="缺失","",IF(K2802="非测试日纯氢",G2802,IF(K2802="非测试日仪表",E2802,F2802)))</x:f>
        <x:v>77.3</x:v>
      </x:c>
      <x:c r="M2802" s="2" t="n">
        <x:f>IF(K2802="缺失",1,0)</x:f>
        <x:v>0</x:v>
      </x:c>
      <x:c r="N2802" s="2" t="str">
        <x:v>车辆里程查询_20260901-20260930_1024辆_仪表里程.xlsx / H508</x:v>
      </x:c>
      <x:c r="O2802" s="2" t="str">
        <x:v>车辆里程查询_20260901-20260930_1024辆_GPS里程.xlsx / H508</x:v>
      </x:c>
      <x:c r="P2802" s="2" t="str">
        <x:v>车辆纯氢气里程查询_20260901-20260930_1024辆.xlsx / H467</x:v>
      </x:c>
    </x:row>
    <x:row r="2803" ht="22" customHeight="1">
      <x:c r="A2803" s="2" t="n">
        <x:v>113</x:v>
      </x:c>
      <x:c r="B2803" s="2" t="str">
        <x:v>粤AG01629</x:v>
      </x:c>
      <x:c r="C2803" s="2" t="str">
        <x:v>钟祥</x:v>
      </x:c>
      <x:c r="D2803" s="8" t="d">
        <x:v>2026-09-05T00:00:00.000Z</x:v>
      </x:c>
      <x:c r="E2803" s="7" t="n">
        <x:v>106.8</x:v>
      </x:c>
      <x:c r="F2803" s="7"/>
      <x:c r="G2803" s="7"/>
      <x:c r="H2803" s="2" t="str">
        <x:v>否</x:v>
      </x:c>
      <x:c r="I2803" s="7" t="str">
        <x:f>IF(AND(ISNUMBER(E2803),ISNUMBER(F2803)),E2803-F2803,"")</x:f>
      </x:c>
      <x:c r="J2803" s="2" t="str">
        <x:f>IF(H2803="否","不适用",IF(AND(ISNUMBER(E2803),ISNUMBER(F2803)),IF(I2803&gt;'规则与名单'!$B$2,"是","否"),"未判定"))</x:f>
        <x:v>不适用</x:v>
      </x:c>
      <x:c r="K2803" s="2" t="str">
        <x:f>IF(J2803="是",IF(ISNUMBER(F2803),"测试日GPS","缺失"),IF(ISNUMBER(G2803),"非测试日纯氢",IF(AND(H2803="是",J2803="未判定"),IF(ISNUMBER(F2803),"测试名单无纯氢GPS","缺失"),IF(ISNUMBER(E2803),"非测试日仪表","缺失"))))</x:f>
        <x:v>非测试日仪表</x:v>
      </x:c>
      <x:c r="L2803" s="7" t="n">
        <x:f>IF(K2803="缺失","",IF(K2803="非测试日纯氢",G2803,IF(K2803="非测试日仪表",E2803,F2803)))</x:f>
        <x:v>106.8</x:v>
      </x:c>
      <x:c r="M2803" s="2" t="n">
        <x:f>IF(K2803="缺失",1,0)</x:f>
        <x:v>0</x:v>
      </x:c>
      <x:c r="N2803" s="2" t="str">
        <x:v>车辆里程查询_20260901-20260930_1024辆_仪表里程.xlsx / I508</x:v>
      </x:c>
      <x:c r="O2803" s="2" t="str">
        <x:v>车辆里程查询_20260901-20260930_1024辆_GPS里程.xlsx / I508</x:v>
      </x:c>
      <x:c r="P2803" s="2" t="str">
        <x:v>车辆纯氢气里程查询_20260901-20260930_1024辆.xlsx / I467</x:v>
      </x:c>
    </x:row>
    <x:row r="2804" ht="22" customHeight="1">
      <x:c r="A2804" s="2" t="n">
        <x:v>113</x:v>
      </x:c>
      <x:c r="B2804" s="2" t="str">
        <x:v>粤AG01629</x:v>
      </x:c>
      <x:c r="C2804" s="2" t="str">
        <x:v>钟祥</x:v>
      </x:c>
      <x:c r="D2804" s="8" t="d">
        <x:v>2026-09-06T00:00:00.000Z</x:v>
      </x:c>
      <x:c r="E2804" s="7" t="n">
        <x:v>81.2</x:v>
      </x:c>
      <x:c r="F2804" s="7"/>
      <x:c r="G2804" s="7"/>
      <x:c r="H2804" s="2" t="str">
        <x:v>否</x:v>
      </x:c>
      <x:c r="I2804" s="7" t="str">
        <x:f>IF(AND(ISNUMBER(E2804),ISNUMBER(F2804)),E2804-F2804,"")</x:f>
      </x:c>
      <x:c r="J2804" s="2" t="str">
        <x:f>IF(H2804="否","不适用",IF(AND(ISNUMBER(E2804),ISNUMBER(F2804)),IF(I2804&gt;'规则与名单'!$B$2,"是","否"),"未判定"))</x:f>
        <x:v>不适用</x:v>
      </x:c>
      <x:c r="K2804" s="2" t="str">
        <x:f>IF(J2804="是",IF(ISNUMBER(F2804),"测试日GPS","缺失"),IF(ISNUMBER(G2804),"非测试日纯氢",IF(AND(H2804="是",J2804="未判定"),IF(ISNUMBER(F2804),"测试名单无纯氢GPS","缺失"),IF(ISNUMBER(E2804),"非测试日仪表","缺失"))))</x:f>
        <x:v>非测试日仪表</x:v>
      </x:c>
      <x:c r="L2804" s="7" t="n">
        <x:f>IF(K2804="缺失","",IF(K2804="非测试日纯氢",G2804,IF(K2804="非测试日仪表",E2804,F2804)))</x:f>
        <x:v>81.2</x:v>
      </x:c>
      <x:c r="M2804" s="2" t="n">
        <x:f>IF(K2804="缺失",1,0)</x:f>
        <x:v>0</x:v>
      </x:c>
      <x:c r="N2804" s="2" t="str">
        <x:v>车辆里程查询_20260901-20260930_1024辆_仪表里程.xlsx / J508</x:v>
      </x:c>
      <x:c r="O2804" s="2" t="str">
        <x:v>车辆里程查询_20260901-20260930_1024辆_GPS里程.xlsx / J508</x:v>
      </x:c>
      <x:c r="P2804" s="2" t="str">
        <x:v>车辆纯氢气里程查询_20260901-20260930_1024辆.xlsx / J467</x:v>
      </x:c>
    </x:row>
    <x:row r="2805" ht="22" customHeight="1">
      <x:c r="A2805" s="2" t="n">
        <x:v>113</x:v>
      </x:c>
      <x:c r="B2805" s="2" t="str">
        <x:v>粤AG01629</x:v>
      </x:c>
      <x:c r="C2805" s="2" t="str">
        <x:v>钟祥</x:v>
      </x:c>
      <x:c r="D2805" s="8" t="d">
        <x:v>2026-09-07T00:00:00.000Z</x:v>
      </x:c>
      <x:c r="E2805" s="7" t="n">
        <x:v>200.1</x:v>
      </x:c>
      <x:c r="F2805" s="7"/>
      <x:c r="G2805" s="7"/>
      <x:c r="H2805" s="2" t="str">
        <x:v>否</x:v>
      </x:c>
      <x:c r="I2805" s="7" t="str">
        <x:f>IF(AND(ISNUMBER(E2805),ISNUMBER(F2805)),E2805-F2805,"")</x:f>
      </x:c>
      <x:c r="J2805" s="2" t="str">
        <x:f>IF(H2805="否","不适用",IF(AND(ISNUMBER(E2805),ISNUMBER(F2805)),IF(I2805&gt;'规则与名单'!$B$2,"是","否"),"未判定"))</x:f>
        <x:v>不适用</x:v>
      </x:c>
      <x:c r="K2805" s="2" t="str">
        <x:f>IF(J2805="是",IF(ISNUMBER(F2805),"测试日GPS","缺失"),IF(ISNUMBER(G2805),"非测试日纯氢",IF(AND(H2805="是",J2805="未判定"),IF(ISNUMBER(F2805),"测试名单无纯氢GPS","缺失"),IF(ISNUMBER(E2805),"非测试日仪表","缺失"))))</x:f>
        <x:v>非测试日仪表</x:v>
      </x:c>
      <x:c r="L2805" s="7" t="n">
        <x:f>IF(K2805="缺失","",IF(K2805="非测试日纯氢",G2805,IF(K2805="非测试日仪表",E2805,F2805)))</x:f>
        <x:v>200.1</x:v>
      </x:c>
      <x:c r="M2805" s="2" t="n">
        <x:f>IF(K2805="缺失",1,0)</x:f>
        <x:v>0</x:v>
      </x:c>
      <x:c r="N2805" s="2" t="str">
        <x:v>车辆里程查询_20260901-20260930_1024辆_仪表里程.xlsx / K508</x:v>
      </x:c>
      <x:c r="O2805" s="2" t="str">
        <x:v>车辆里程查询_20260901-20260930_1024辆_GPS里程.xlsx / K508</x:v>
      </x:c>
      <x:c r="P2805" s="2" t="str">
        <x:v>车辆纯氢气里程查询_20260901-20260930_1024辆.xlsx / K467</x:v>
      </x:c>
    </x:row>
    <x:row r="2806" ht="22" customHeight="1">
      <x:c r="A2806" s="2" t="n">
        <x:v>113</x:v>
      </x:c>
      <x:c r="B2806" s="2" t="str">
        <x:v>粤AG01629</x:v>
      </x:c>
      <x:c r="C2806" s="2" t="str">
        <x:v>钟祥</x:v>
      </x:c>
      <x:c r="D2806" s="8" t="d">
        <x:v>2026-09-08T00:00:00.000Z</x:v>
      </x:c>
      <x:c r="E2806" s="7" t="n">
        <x:v>21</x:v>
      </x:c>
      <x:c r="F2806" s="7"/>
      <x:c r="G2806" s="7"/>
      <x:c r="H2806" s="2" t="str">
        <x:v>否</x:v>
      </x:c>
      <x:c r="I2806" s="7" t="str">
        <x:f>IF(AND(ISNUMBER(E2806),ISNUMBER(F2806)),E2806-F2806,"")</x:f>
      </x:c>
      <x:c r="J2806" s="2" t="str">
        <x:f>IF(H2806="否","不适用",IF(AND(ISNUMBER(E2806),ISNUMBER(F2806)),IF(I2806&gt;'规则与名单'!$B$2,"是","否"),"未判定"))</x:f>
        <x:v>不适用</x:v>
      </x:c>
      <x:c r="K2806" s="2" t="str">
        <x:f>IF(J2806="是",IF(ISNUMBER(F2806),"测试日GPS","缺失"),IF(ISNUMBER(G2806),"非测试日纯氢",IF(AND(H2806="是",J2806="未判定"),IF(ISNUMBER(F2806),"测试名单无纯氢GPS","缺失"),IF(ISNUMBER(E2806),"非测试日仪表","缺失"))))</x:f>
        <x:v>非测试日仪表</x:v>
      </x:c>
      <x:c r="L2806" s="7" t="n">
        <x:f>IF(K2806="缺失","",IF(K2806="非测试日纯氢",G2806,IF(K2806="非测试日仪表",E2806,F2806)))</x:f>
        <x:v>21</x:v>
      </x:c>
      <x:c r="M2806" s="2" t="n">
        <x:f>IF(K2806="缺失",1,0)</x:f>
        <x:v>0</x:v>
      </x:c>
      <x:c r="N2806" s="2" t="str">
        <x:v>车辆里程查询_20260901-20260930_1024辆_仪表里程.xlsx / L508</x:v>
      </x:c>
      <x:c r="O2806" s="2" t="str">
        <x:v>车辆里程查询_20260901-20260930_1024辆_GPS里程.xlsx / L508</x:v>
      </x:c>
      <x:c r="P2806" s="2" t="str">
        <x:v>车辆纯氢气里程查询_20260901-20260930_1024辆.xlsx / L467</x:v>
      </x:c>
    </x:row>
    <x:row r="2807" ht="22" customHeight="1">
      <x:c r="A2807" s="2" t="n">
        <x:v>113</x:v>
      </x:c>
      <x:c r="B2807" s="2" t="str">
        <x:v>粤AG01629</x:v>
      </x:c>
      <x:c r="C2807" s="2" t="str">
        <x:v>钟祥</x:v>
      </x:c>
      <x:c r="D2807" s="8" t="d">
        <x:v>2026-09-09T00:00:00.000Z</x:v>
      </x:c>
      <x:c r="E2807" s="7" t="n">
        <x:v>24.3</x:v>
      </x:c>
      <x:c r="F2807" s="7"/>
      <x:c r="G2807" s="7"/>
      <x:c r="H2807" s="2" t="str">
        <x:v>否</x:v>
      </x:c>
      <x:c r="I2807" s="7" t="str">
        <x:f>IF(AND(ISNUMBER(E2807),ISNUMBER(F2807)),E2807-F2807,"")</x:f>
      </x:c>
      <x:c r="J2807" s="2" t="str">
        <x:f>IF(H2807="否","不适用",IF(AND(ISNUMBER(E2807),ISNUMBER(F2807)),IF(I2807&gt;'规则与名单'!$B$2,"是","否"),"未判定"))</x:f>
        <x:v>不适用</x:v>
      </x:c>
      <x:c r="K2807" s="2" t="str">
        <x:f>IF(J2807="是",IF(ISNUMBER(F2807),"测试日GPS","缺失"),IF(ISNUMBER(G2807),"非测试日纯氢",IF(AND(H2807="是",J2807="未判定"),IF(ISNUMBER(F2807),"测试名单无纯氢GPS","缺失"),IF(ISNUMBER(E2807),"非测试日仪表","缺失"))))</x:f>
        <x:v>非测试日仪表</x:v>
      </x:c>
      <x:c r="L2807" s="7" t="n">
        <x:f>IF(K2807="缺失","",IF(K2807="非测试日纯氢",G2807,IF(K2807="非测试日仪表",E2807,F2807)))</x:f>
        <x:v>24.3</x:v>
      </x:c>
      <x:c r="M2807" s="2" t="n">
        <x:f>IF(K2807="缺失",1,0)</x:f>
        <x:v>0</x:v>
      </x:c>
      <x:c r="N2807" s="2" t="str">
        <x:v>车辆里程查询_20260901-20260930_1024辆_仪表里程.xlsx / M508</x:v>
      </x:c>
      <x:c r="O2807" s="2" t="str">
        <x:v>车辆里程查询_20260901-20260930_1024辆_GPS里程.xlsx / M508</x:v>
      </x:c>
      <x:c r="P2807" s="2" t="str">
        <x:v>车辆纯氢气里程查询_20260901-20260930_1024辆.xlsx / M467</x:v>
      </x:c>
    </x:row>
    <x:row r="2808" ht="22" customHeight="1">
      <x:c r="A2808" s="2" t="n">
        <x:v>113</x:v>
      </x:c>
      <x:c r="B2808" s="2" t="str">
        <x:v>粤AG01629</x:v>
      </x:c>
      <x:c r="C2808" s="2" t="str">
        <x:v>钟祥</x:v>
      </x:c>
      <x:c r="D2808" s="8" t="d">
        <x:v>2026-09-10T00:00:00.000Z</x:v>
      </x:c>
      <x:c r="E2808" s="7" t="n">
        <x:v>20.8</x:v>
      </x:c>
      <x:c r="F2808" s="7"/>
      <x:c r="G2808" s="7"/>
      <x:c r="H2808" s="2" t="str">
        <x:v>否</x:v>
      </x:c>
      <x:c r="I2808" s="7" t="str">
        <x:f>IF(AND(ISNUMBER(E2808),ISNUMBER(F2808)),E2808-F2808,"")</x:f>
      </x:c>
      <x:c r="J2808" s="2" t="str">
        <x:f>IF(H2808="否","不适用",IF(AND(ISNUMBER(E2808),ISNUMBER(F2808)),IF(I2808&gt;'规则与名单'!$B$2,"是","否"),"未判定"))</x:f>
        <x:v>不适用</x:v>
      </x:c>
      <x:c r="K2808" s="2" t="str">
        <x:f>IF(J2808="是",IF(ISNUMBER(F2808),"测试日GPS","缺失"),IF(ISNUMBER(G2808),"非测试日纯氢",IF(AND(H2808="是",J2808="未判定"),IF(ISNUMBER(F2808),"测试名单无纯氢GPS","缺失"),IF(ISNUMBER(E2808),"非测试日仪表","缺失"))))</x:f>
        <x:v>非测试日仪表</x:v>
      </x:c>
      <x:c r="L2808" s="7" t="n">
        <x:f>IF(K2808="缺失","",IF(K2808="非测试日纯氢",G2808,IF(K2808="非测试日仪表",E2808,F2808)))</x:f>
        <x:v>20.8</x:v>
      </x:c>
      <x:c r="M2808" s="2" t="n">
        <x:f>IF(K2808="缺失",1,0)</x:f>
        <x:v>0</x:v>
      </x:c>
      <x:c r="N2808" s="2" t="str">
        <x:v>车辆里程查询_20260901-20260930_1024辆_仪表里程.xlsx / N508</x:v>
      </x:c>
      <x:c r="O2808" s="2" t="str">
        <x:v>车辆里程查询_20260901-20260930_1024辆_GPS里程.xlsx / N508</x:v>
      </x:c>
      <x:c r="P2808" s="2" t="str">
        <x:v>车辆纯氢气里程查询_20260901-20260930_1024辆.xlsx / N467</x:v>
      </x:c>
    </x:row>
    <x:row r="2809" ht="22" customHeight="1">
      <x:c r="A2809" s="2" t="n">
        <x:v>113</x:v>
      </x:c>
      <x:c r="B2809" s="2" t="str">
        <x:v>粤AG01629</x:v>
      </x:c>
      <x:c r="C2809" s="2" t="str">
        <x:v>钟祥</x:v>
      </x:c>
      <x:c r="D2809" s="8" t="d">
        <x:v>2026-09-11T00:00:00.000Z</x:v>
      </x:c>
      <x:c r="E2809" s="7" t="n">
        <x:v>93</x:v>
      </x:c>
      <x:c r="F2809" s="7"/>
      <x:c r="G2809" s="7"/>
      <x:c r="H2809" s="2" t="str">
        <x:v>否</x:v>
      </x:c>
      <x:c r="I2809" s="7" t="str">
        <x:f>IF(AND(ISNUMBER(E2809),ISNUMBER(F2809)),E2809-F2809,"")</x:f>
      </x:c>
      <x:c r="J2809" s="2" t="str">
        <x:f>IF(H2809="否","不适用",IF(AND(ISNUMBER(E2809),ISNUMBER(F2809)),IF(I2809&gt;'规则与名单'!$B$2,"是","否"),"未判定"))</x:f>
        <x:v>不适用</x:v>
      </x:c>
      <x:c r="K2809" s="2" t="str">
        <x:f>IF(J2809="是",IF(ISNUMBER(F2809),"测试日GPS","缺失"),IF(ISNUMBER(G2809),"非测试日纯氢",IF(AND(H2809="是",J2809="未判定"),IF(ISNUMBER(F2809),"测试名单无纯氢GPS","缺失"),IF(ISNUMBER(E2809),"非测试日仪表","缺失"))))</x:f>
        <x:v>非测试日仪表</x:v>
      </x:c>
      <x:c r="L2809" s="7" t="n">
        <x:f>IF(K2809="缺失","",IF(K2809="非测试日纯氢",G2809,IF(K2809="非测试日仪表",E2809,F2809)))</x:f>
        <x:v>93</x:v>
      </x:c>
      <x:c r="M2809" s="2" t="n">
        <x:f>IF(K2809="缺失",1,0)</x:f>
        <x:v>0</x:v>
      </x:c>
      <x:c r="N2809" s="2" t="str">
        <x:v>车辆里程查询_20260901-20260930_1024辆_仪表里程.xlsx / O508</x:v>
      </x:c>
      <x:c r="O2809" s="2" t="str">
        <x:v>车辆里程查询_20260901-20260930_1024辆_GPS里程.xlsx / O508</x:v>
      </x:c>
      <x:c r="P2809" s="2" t="str">
        <x:v>车辆纯氢气里程查询_20260901-20260930_1024辆.xlsx / O467</x:v>
      </x:c>
    </x:row>
    <x:row r="2810" ht="22" customHeight="1">
      <x:c r="A2810" s="2" t="n">
        <x:v>113</x:v>
      </x:c>
      <x:c r="B2810" s="2" t="str">
        <x:v>粤AG01629</x:v>
      </x:c>
      <x:c r="C2810" s="2" t="str">
        <x:v>钟祥</x:v>
      </x:c>
      <x:c r="D2810" s="8" t="d">
        <x:v>2026-09-12T00:00:00.000Z</x:v>
      </x:c>
      <x:c r="E2810" s="7" t="n">
        <x:v>147.5</x:v>
      </x:c>
      <x:c r="F2810" s="7"/>
      <x:c r="G2810" s="7"/>
      <x:c r="H2810" s="2" t="str">
        <x:v>否</x:v>
      </x:c>
      <x:c r="I2810" s="7" t="str">
        <x:f>IF(AND(ISNUMBER(E2810),ISNUMBER(F2810)),E2810-F2810,"")</x:f>
      </x:c>
      <x:c r="J2810" s="2" t="str">
        <x:f>IF(H2810="否","不适用",IF(AND(ISNUMBER(E2810),ISNUMBER(F2810)),IF(I2810&gt;'规则与名单'!$B$2,"是","否"),"未判定"))</x:f>
        <x:v>不适用</x:v>
      </x:c>
      <x:c r="K2810" s="2" t="str">
        <x:f>IF(J2810="是",IF(ISNUMBER(F2810),"测试日GPS","缺失"),IF(ISNUMBER(G2810),"非测试日纯氢",IF(AND(H2810="是",J2810="未判定"),IF(ISNUMBER(F2810),"测试名单无纯氢GPS","缺失"),IF(ISNUMBER(E2810),"非测试日仪表","缺失"))))</x:f>
        <x:v>非测试日仪表</x:v>
      </x:c>
      <x:c r="L2810" s="7" t="n">
        <x:f>IF(K2810="缺失","",IF(K2810="非测试日纯氢",G2810,IF(K2810="非测试日仪表",E2810,F2810)))</x:f>
        <x:v>147.5</x:v>
      </x:c>
      <x:c r="M2810" s="2" t="n">
        <x:f>IF(K2810="缺失",1,0)</x:f>
        <x:v>0</x:v>
      </x:c>
      <x:c r="N2810" s="2" t="str">
        <x:v>车辆里程查询_20260901-20260930_1024辆_仪表里程.xlsx / P508</x:v>
      </x:c>
      <x:c r="O2810" s="2" t="str">
        <x:v>车辆里程查询_20260901-20260930_1024辆_GPS里程.xlsx / P508</x:v>
      </x:c>
      <x:c r="P2810" s="2" t="str">
        <x:v>车辆纯氢气里程查询_20260901-20260930_1024辆.xlsx / P467</x:v>
      </x:c>
    </x:row>
    <x:row r="2811" ht="22" customHeight="1">
      <x:c r="A2811" s="2" t="n">
        <x:v>113</x:v>
      </x:c>
      <x:c r="B2811" s="2" t="str">
        <x:v>粤AG01629</x:v>
      </x:c>
      <x:c r="C2811" s="2" t="str">
        <x:v>钟祥</x:v>
      </x:c>
      <x:c r="D2811" s="8" t="d">
        <x:v>2026-09-13T00:00:00.000Z</x:v>
      </x:c>
      <x:c r="E2811" s="7" t="n">
        <x:v>104.7</x:v>
      </x:c>
      <x:c r="F2811" s="7"/>
      <x:c r="G2811" s="7"/>
      <x:c r="H2811" s="2" t="str">
        <x:v>否</x:v>
      </x:c>
      <x:c r="I2811" s="7" t="str">
        <x:f>IF(AND(ISNUMBER(E2811),ISNUMBER(F2811)),E2811-F2811,"")</x:f>
      </x:c>
      <x:c r="J2811" s="2" t="str">
        <x:f>IF(H2811="否","不适用",IF(AND(ISNUMBER(E2811),ISNUMBER(F2811)),IF(I2811&gt;'规则与名单'!$B$2,"是","否"),"未判定"))</x:f>
        <x:v>不适用</x:v>
      </x:c>
      <x:c r="K2811" s="2" t="str">
        <x:f>IF(J2811="是",IF(ISNUMBER(F2811),"测试日GPS","缺失"),IF(ISNUMBER(G2811),"非测试日纯氢",IF(AND(H2811="是",J2811="未判定"),IF(ISNUMBER(F2811),"测试名单无纯氢GPS","缺失"),IF(ISNUMBER(E2811),"非测试日仪表","缺失"))))</x:f>
        <x:v>非测试日仪表</x:v>
      </x:c>
      <x:c r="L2811" s="7" t="n">
        <x:f>IF(K2811="缺失","",IF(K2811="非测试日纯氢",G2811,IF(K2811="非测试日仪表",E2811,F2811)))</x:f>
        <x:v>104.7</x:v>
      </x:c>
      <x:c r="M2811" s="2" t="n">
        <x:f>IF(K2811="缺失",1,0)</x:f>
        <x:v>0</x:v>
      </x:c>
      <x:c r="N2811" s="2" t="str">
        <x:v>车辆里程查询_20260901-20260930_1024辆_仪表里程.xlsx / Q508</x:v>
      </x:c>
      <x:c r="O2811" s="2" t="str">
        <x:v>车辆里程查询_20260901-20260930_1024辆_GPS里程.xlsx / Q508</x:v>
      </x:c>
      <x:c r="P2811" s="2" t="str">
        <x:v>车辆纯氢气里程查询_20260901-20260930_1024辆.xlsx / Q467</x:v>
      </x:c>
    </x:row>
    <x:row r="2812" ht="22" customHeight="1">
      <x:c r="A2812" s="2" t="n">
        <x:v>113</x:v>
      </x:c>
      <x:c r="B2812" s="2" t="str">
        <x:v>粤AG01629</x:v>
      </x:c>
      <x:c r="C2812" s="2" t="str">
        <x:v>钟祥</x:v>
      </x:c>
      <x:c r="D2812" s="8" t="d">
        <x:v>2026-09-14T00:00:00.000Z</x:v>
      </x:c>
      <x:c r="E2812" s="7" t="n">
        <x:v>153.1</x:v>
      </x:c>
      <x:c r="F2812" s="7"/>
      <x:c r="G2812" s="7"/>
      <x:c r="H2812" s="2" t="str">
        <x:v>否</x:v>
      </x:c>
      <x:c r="I2812" s="7" t="str">
        <x:f>IF(AND(ISNUMBER(E2812),ISNUMBER(F2812)),E2812-F2812,"")</x:f>
      </x:c>
      <x:c r="J2812" s="2" t="str">
        <x:f>IF(H2812="否","不适用",IF(AND(ISNUMBER(E2812),ISNUMBER(F2812)),IF(I2812&gt;'规则与名单'!$B$2,"是","否"),"未判定"))</x:f>
        <x:v>不适用</x:v>
      </x:c>
      <x:c r="K2812" s="2" t="str">
        <x:f>IF(J2812="是",IF(ISNUMBER(F2812),"测试日GPS","缺失"),IF(ISNUMBER(G2812),"非测试日纯氢",IF(AND(H2812="是",J2812="未判定"),IF(ISNUMBER(F2812),"测试名单无纯氢GPS","缺失"),IF(ISNUMBER(E2812),"非测试日仪表","缺失"))))</x:f>
        <x:v>非测试日仪表</x:v>
      </x:c>
      <x:c r="L2812" s="7" t="n">
        <x:f>IF(K2812="缺失","",IF(K2812="非测试日纯氢",G2812,IF(K2812="非测试日仪表",E2812,F2812)))</x:f>
        <x:v>153.1</x:v>
      </x:c>
      <x:c r="M2812" s="2" t="n">
        <x:f>IF(K2812="缺失",1,0)</x:f>
        <x:v>0</x:v>
      </x:c>
      <x:c r="N2812" s="2" t="str">
        <x:v>车辆里程查询_20260901-20260930_1024辆_仪表里程.xlsx / R508</x:v>
      </x:c>
      <x:c r="O2812" s="2" t="str">
        <x:v>车辆里程查询_20260901-20260930_1024辆_GPS里程.xlsx / R508</x:v>
      </x:c>
      <x:c r="P2812" s="2" t="str">
        <x:v>车辆纯氢气里程查询_20260901-20260930_1024辆.xlsx / R467</x:v>
      </x:c>
    </x:row>
    <x:row r="2813" ht="22" customHeight="1">
      <x:c r="A2813" s="2" t="n">
        <x:v>113</x:v>
      </x:c>
      <x:c r="B2813" s="2" t="str">
        <x:v>粤AG01629</x:v>
      </x:c>
      <x:c r="C2813" s="2" t="str">
        <x:v>钟祥</x:v>
      </x:c>
      <x:c r="D2813" s="8" t="d">
        <x:v>2026-09-15T00:00:00.000Z</x:v>
      </x:c>
      <x:c r="E2813" s="7" t="n">
        <x:v>194.2</x:v>
      </x:c>
      <x:c r="F2813" s="7"/>
      <x:c r="G2813" s="7"/>
      <x:c r="H2813" s="2" t="str">
        <x:v>否</x:v>
      </x:c>
      <x:c r="I2813" s="7" t="str">
        <x:f>IF(AND(ISNUMBER(E2813),ISNUMBER(F2813)),E2813-F2813,"")</x:f>
      </x:c>
      <x:c r="J2813" s="2" t="str">
        <x:f>IF(H2813="否","不适用",IF(AND(ISNUMBER(E2813),ISNUMBER(F2813)),IF(I2813&gt;'规则与名单'!$B$2,"是","否"),"未判定"))</x:f>
        <x:v>不适用</x:v>
      </x:c>
      <x:c r="K2813" s="2" t="str">
        <x:f>IF(J2813="是",IF(ISNUMBER(F2813),"测试日GPS","缺失"),IF(ISNUMBER(G2813),"非测试日纯氢",IF(AND(H2813="是",J2813="未判定"),IF(ISNUMBER(F2813),"测试名单无纯氢GPS","缺失"),IF(ISNUMBER(E2813),"非测试日仪表","缺失"))))</x:f>
        <x:v>非测试日仪表</x:v>
      </x:c>
      <x:c r="L2813" s="7" t="n">
        <x:f>IF(K2813="缺失","",IF(K2813="非测试日纯氢",G2813,IF(K2813="非测试日仪表",E2813,F2813)))</x:f>
        <x:v>194.2</x:v>
      </x:c>
      <x:c r="M2813" s="2" t="n">
        <x:f>IF(K2813="缺失",1,0)</x:f>
        <x:v>0</x:v>
      </x:c>
      <x:c r="N2813" s="2" t="str">
        <x:v>车辆里程查询_20260901-20260930_1024辆_仪表里程.xlsx / S508</x:v>
      </x:c>
      <x:c r="O2813" s="2" t="str">
        <x:v>车辆里程查询_20260901-20260930_1024辆_GPS里程.xlsx / S508</x:v>
      </x:c>
      <x:c r="P2813" s="2" t="str">
        <x:v>车辆纯氢气里程查询_20260901-20260930_1024辆.xlsx / S467</x:v>
      </x:c>
    </x:row>
    <x:row r="2814" ht="22" customHeight="1">
      <x:c r="A2814" s="2" t="n">
        <x:v>113</x:v>
      </x:c>
      <x:c r="B2814" s="2" t="str">
        <x:v>粤AG01629</x:v>
      </x:c>
      <x:c r="C2814" s="2" t="str">
        <x:v>钟祥</x:v>
      </x:c>
      <x:c r="D2814" s="8" t="d">
        <x:v>2026-09-16T00:00:00.000Z</x:v>
      </x:c>
      <x:c r="E2814" s="7" t="n">
        <x:v>166.5</x:v>
      </x:c>
      <x:c r="F2814" s="7"/>
      <x:c r="G2814" s="7"/>
      <x:c r="H2814" s="2" t="str">
        <x:v>否</x:v>
      </x:c>
      <x:c r="I2814" s="7" t="str">
        <x:f>IF(AND(ISNUMBER(E2814),ISNUMBER(F2814)),E2814-F2814,"")</x:f>
      </x:c>
      <x:c r="J2814" s="2" t="str">
        <x:f>IF(H2814="否","不适用",IF(AND(ISNUMBER(E2814),ISNUMBER(F2814)),IF(I2814&gt;'规则与名单'!$B$2,"是","否"),"未判定"))</x:f>
        <x:v>不适用</x:v>
      </x:c>
      <x:c r="K2814" s="2" t="str">
        <x:f>IF(J2814="是",IF(ISNUMBER(F2814),"测试日GPS","缺失"),IF(ISNUMBER(G2814),"非测试日纯氢",IF(AND(H2814="是",J2814="未判定"),IF(ISNUMBER(F2814),"测试名单无纯氢GPS","缺失"),IF(ISNUMBER(E2814),"非测试日仪表","缺失"))))</x:f>
        <x:v>非测试日仪表</x:v>
      </x:c>
      <x:c r="L2814" s="7" t="n">
        <x:f>IF(K2814="缺失","",IF(K2814="非测试日纯氢",G2814,IF(K2814="非测试日仪表",E2814,F2814)))</x:f>
        <x:v>166.5</x:v>
      </x:c>
      <x:c r="M2814" s="2" t="n">
        <x:f>IF(K2814="缺失",1,0)</x:f>
        <x:v>0</x:v>
      </x:c>
      <x:c r="N2814" s="2" t="str">
        <x:v>车辆里程查询_20260901-20260930_1024辆_仪表里程.xlsx / T508</x:v>
      </x:c>
      <x:c r="O2814" s="2" t="str">
        <x:v>车辆里程查询_20260901-20260930_1024辆_GPS里程.xlsx / T508</x:v>
      </x:c>
      <x:c r="P2814" s="2" t="str">
        <x:v>车辆纯氢气里程查询_20260901-20260930_1024辆.xlsx / T467</x:v>
      </x:c>
    </x:row>
    <x:row r="2815" ht="22" customHeight="1">
      <x:c r="A2815" s="2" t="n">
        <x:v>113</x:v>
      </x:c>
      <x:c r="B2815" s="2" t="str">
        <x:v>粤AG01629</x:v>
      </x:c>
      <x:c r="C2815" s="2" t="str">
        <x:v>钟祥</x:v>
      </x:c>
      <x:c r="D2815" s="8" t="d">
        <x:v>2026-09-17T00:00:00.000Z</x:v>
      </x:c>
      <x:c r="E2815" s="7" t="n">
        <x:v>166.8</x:v>
      </x:c>
      <x:c r="F2815" s="7"/>
      <x:c r="G2815" s="7"/>
      <x:c r="H2815" s="2" t="str">
        <x:v>否</x:v>
      </x:c>
      <x:c r="I2815" s="7" t="str">
        <x:f>IF(AND(ISNUMBER(E2815),ISNUMBER(F2815)),E2815-F2815,"")</x:f>
      </x:c>
      <x:c r="J2815" s="2" t="str">
        <x:f>IF(H2815="否","不适用",IF(AND(ISNUMBER(E2815),ISNUMBER(F2815)),IF(I2815&gt;'规则与名单'!$B$2,"是","否"),"未判定"))</x:f>
        <x:v>不适用</x:v>
      </x:c>
      <x:c r="K2815" s="2" t="str">
        <x:f>IF(J2815="是",IF(ISNUMBER(F2815),"测试日GPS","缺失"),IF(ISNUMBER(G2815),"非测试日纯氢",IF(AND(H2815="是",J2815="未判定"),IF(ISNUMBER(F2815),"测试名单无纯氢GPS","缺失"),IF(ISNUMBER(E2815),"非测试日仪表","缺失"))))</x:f>
        <x:v>非测试日仪表</x:v>
      </x:c>
      <x:c r="L2815" s="7" t="n">
        <x:f>IF(K2815="缺失","",IF(K2815="非测试日纯氢",G2815,IF(K2815="非测试日仪表",E2815,F2815)))</x:f>
        <x:v>166.8</x:v>
      </x:c>
      <x:c r="M2815" s="2" t="n">
        <x:f>IF(K2815="缺失",1,0)</x:f>
        <x:v>0</x:v>
      </x:c>
      <x:c r="N2815" s="2" t="str">
        <x:v>车辆里程查询_20260901-20260930_1024辆_仪表里程.xlsx / U508</x:v>
      </x:c>
      <x:c r="O2815" s="2" t="str">
        <x:v>车辆里程查询_20260901-20260930_1024辆_GPS里程.xlsx / U508</x:v>
      </x:c>
      <x:c r="P2815" s="2" t="str">
        <x:v>车辆纯氢气里程查询_20260901-20260930_1024辆.xlsx / U467</x:v>
      </x:c>
    </x:row>
    <x:row r="2816" ht="22" customHeight="1">
      <x:c r="A2816" s="2" t="n">
        <x:v>113</x:v>
      </x:c>
      <x:c r="B2816" s="2" t="str">
        <x:v>粤AG01629</x:v>
      </x:c>
      <x:c r="C2816" s="2" t="str">
        <x:v>钟祥</x:v>
      </x:c>
      <x:c r="D2816" s="8" t="d">
        <x:v>2026-09-18T00:00:00.000Z</x:v>
      </x:c>
      <x:c r="E2816" s="7" t="n">
        <x:v>165.9</x:v>
      </x:c>
      <x:c r="F2816" s="7"/>
      <x:c r="G2816" s="7"/>
      <x:c r="H2816" s="2" t="str">
        <x:v>否</x:v>
      </x:c>
      <x:c r="I2816" s="7" t="str">
        <x:f>IF(AND(ISNUMBER(E2816),ISNUMBER(F2816)),E2816-F2816,"")</x:f>
      </x:c>
      <x:c r="J2816" s="2" t="str">
        <x:f>IF(H2816="否","不适用",IF(AND(ISNUMBER(E2816),ISNUMBER(F2816)),IF(I2816&gt;'规则与名单'!$B$2,"是","否"),"未判定"))</x:f>
        <x:v>不适用</x:v>
      </x:c>
      <x:c r="K2816" s="2" t="str">
        <x:f>IF(J2816="是",IF(ISNUMBER(F2816),"测试日GPS","缺失"),IF(ISNUMBER(G2816),"非测试日纯氢",IF(AND(H2816="是",J2816="未判定"),IF(ISNUMBER(F2816),"测试名单无纯氢GPS","缺失"),IF(ISNUMBER(E2816),"非测试日仪表","缺失"))))</x:f>
        <x:v>非测试日仪表</x:v>
      </x:c>
      <x:c r="L2816" s="7" t="n">
        <x:f>IF(K2816="缺失","",IF(K2816="非测试日纯氢",G2816,IF(K2816="非测试日仪表",E2816,F2816)))</x:f>
        <x:v>165.9</x:v>
      </x:c>
      <x:c r="M2816" s="2" t="n">
        <x:f>IF(K2816="缺失",1,0)</x:f>
        <x:v>0</x:v>
      </x:c>
      <x:c r="N2816" s="2" t="str">
        <x:v>车辆里程查询_20260901-20260930_1024辆_仪表里程.xlsx / V508</x:v>
      </x:c>
      <x:c r="O2816" s="2" t="str">
        <x:v>车辆里程查询_20260901-20260930_1024辆_GPS里程.xlsx / V508</x:v>
      </x:c>
      <x:c r="P2816" s="2" t="str">
        <x:v>车辆纯氢气里程查询_20260901-20260930_1024辆.xlsx / V467</x:v>
      </x:c>
    </x:row>
    <x:row r="2817" ht="22" customHeight="1">
      <x:c r="A2817" s="2" t="n">
        <x:v>113</x:v>
      </x:c>
      <x:c r="B2817" s="2" t="str">
        <x:v>粤AG01629</x:v>
      </x:c>
      <x:c r="C2817" s="2" t="str">
        <x:v>钟祥</x:v>
      </x:c>
      <x:c r="D2817" s="8" t="d">
        <x:v>2026-09-19T00:00:00.000Z</x:v>
      </x:c>
      <x:c r="E2817" s="7" t="n">
        <x:v>21.6</x:v>
      </x:c>
      <x:c r="F2817" s="7"/>
      <x:c r="G2817" s="7"/>
      <x:c r="H2817" s="2" t="str">
        <x:v>否</x:v>
      </x:c>
      <x:c r="I2817" s="7" t="str">
        <x:f>IF(AND(ISNUMBER(E2817),ISNUMBER(F2817)),E2817-F2817,"")</x:f>
      </x:c>
      <x:c r="J2817" s="2" t="str">
        <x:f>IF(H2817="否","不适用",IF(AND(ISNUMBER(E2817),ISNUMBER(F2817)),IF(I2817&gt;'规则与名单'!$B$2,"是","否"),"未判定"))</x:f>
        <x:v>不适用</x:v>
      </x:c>
      <x:c r="K2817" s="2" t="str">
        <x:f>IF(J2817="是",IF(ISNUMBER(F2817),"测试日GPS","缺失"),IF(ISNUMBER(G2817),"非测试日纯氢",IF(AND(H2817="是",J2817="未判定"),IF(ISNUMBER(F2817),"测试名单无纯氢GPS","缺失"),IF(ISNUMBER(E2817),"非测试日仪表","缺失"))))</x:f>
        <x:v>非测试日仪表</x:v>
      </x:c>
      <x:c r="L2817" s="7" t="n">
        <x:f>IF(K2817="缺失","",IF(K2817="非测试日纯氢",G2817,IF(K2817="非测试日仪表",E2817,F2817)))</x:f>
        <x:v>21.6</x:v>
      </x:c>
      <x:c r="M2817" s="2" t="n">
        <x:f>IF(K2817="缺失",1,0)</x:f>
        <x:v>0</x:v>
      </x:c>
      <x:c r="N2817" s="2" t="str">
        <x:v>车辆里程查询_20260901-20260930_1024辆_仪表里程.xlsx / W508</x:v>
      </x:c>
      <x:c r="O2817" s="2" t="str">
        <x:v>车辆里程查询_20260901-20260930_1024辆_GPS里程.xlsx / W508</x:v>
      </x:c>
      <x:c r="P2817" s="2" t="str">
        <x:v>车辆纯氢气里程查询_20260901-20260930_1024辆.xlsx / W467</x:v>
      </x:c>
    </x:row>
    <x:row r="2818" ht="22" customHeight="1">
      <x:c r="A2818" s="2" t="n">
        <x:v>113</x:v>
      </x:c>
      <x:c r="B2818" s="2" t="str">
        <x:v>粤AG01629</x:v>
      </x:c>
      <x:c r="C2818" s="2" t="str">
        <x:v>钟祥</x:v>
      </x:c>
      <x:c r="D2818" s="8" t="d">
        <x:v>2026-09-20T00:00:00.000Z</x:v>
      </x:c>
      <x:c r="E2818" s="7" t="n">
        <x:v>193.5</x:v>
      </x:c>
      <x:c r="F2818" s="7"/>
      <x:c r="G2818" s="7"/>
      <x:c r="H2818" s="2" t="str">
        <x:v>否</x:v>
      </x:c>
      <x:c r="I2818" s="7" t="str">
        <x:f>IF(AND(ISNUMBER(E2818),ISNUMBER(F2818)),E2818-F2818,"")</x:f>
      </x:c>
      <x:c r="J2818" s="2" t="str">
        <x:f>IF(H2818="否","不适用",IF(AND(ISNUMBER(E2818),ISNUMBER(F2818)),IF(I2818&gt;'规则与名单'!$B$2,"是","否"),"未判定"))</x:f>
        <x:v>不适用</x:v>
      </x:c>
      <x:c r="K2818" s="2" t="str">
        <x:f>IF(J2818="是",IF(ISNUMBER(F2818),"测试日GPS","缺失"),IF(ISNUMBER(G2818),"非测试日纯氢",IF(AND(H2818="是",J2818="未判定"),IF(ISNUMBER(F2818),"测试名单无纯氢GPS","缺失"),IF(ISNUMBER(E2818),"非测试日仪表","缺失"))))</x:f>
        <x:v>非测试日仪表</x:v>
      </x:c>
      <x:c r="L2818" s="7" t="n">
        <x:f>IF(K2818="缺失","",IF(K2818="非测试日纯氢",G2818,IF(K2818="非测试日仪表",E2818,F2818)))</x:f>
        <x:v>193.5</x:v>
      </x:c>
      <x:c r="M2818" s="2" t="n">
        <x:f>IF(K2818="缺失",1,0)</x:f>
        <x:v>0</x:v>
      </x:c>
      <x:c r="N2818" s="2" t="str">
        <x:v>车辆里程查询_20260901-20260930_1024辆_仪表里程.xlsx / X508</x:v>
      </x:c>
      <x:c r="O2818" s="2" t="str">
        <x:v>车辆里程查询_20260901-20260930_1024辆_GPS里程.xlsx / X508</x:v>
      </x:c>
      <x:c r="P2818" s="2" t="str">
        <x:v>车辆纯氢气里程查询_20260901-20260930_1024辆.xlsx / X467</x:v>
      </x:c>
    </x:row>
    <x:row r="2819" ht="22" customHeight="1">
      <x:c r="A2819" s="2" t="n">
        <x:v>113</x:v>
      </x:c>
      <x:c r="B2819" s="2" t="str">
        <x:v>粤AG01629</x:v>
      </x:c>
      <x:c r="C2819" s="2" t="str">
        <x:v>钟祥</x:v>
      </x:c>
      <x:c r="D2819" s="8" t="d">
        <x:v>2026-09-21T00:00:00.000Z</x:v>
      </x:c>
      <x:c r="E2819" s="7" t="n">
        <x:v>26.2</x:v>
      </x:c>
      <x:c r="F2819" s="7"/>
      <x:c r="G2819" s="7"/>
      <x:c r="H2819" s="2" t="str">
        <x:v>否</x:v>
      </x:c>
      <x:c r="I2819" s="7" t="str">
        <x:f>IF(AND(ISNUMBER(E2819),ISNUMBER(F2819)),E2819-F2819,"")</x:f>
      </x:c>
      <x:c r="J2819" s="2" t="str">
        <x:f>IF(H2819="否","不适用",IF(AND(ISNUMBER(E2819),ISNUMBER(F2819)),IF(I2819&gt;'规则与名单'!$B$2,"是","否"),"未判定"))</x:f>
        <x:v>不适用</x:v>
      </x:c>
      <x:c r="K2819" s="2" t="str">
        <x:f>IF(J2819="是",IF(ISNUMBER(F2819),"测试日GPS","缺失"),IF(ISNUMBER(G2819),"非测试日纯氢",IF(AND(H2819="是",J2819="未判定"),IF(ISNUMBER(F2819),"测试名单无纯氢GPS","缺失"),IF(ISNUMBER(E2819),"非测试日仪表","缺失"))))</x:f>
        <x:v>非测试日仪表</x:v>
      </x:c>
      <x:c r="L2819" s="7" t="n">
        <x:f>IF(K2819="缺失","",IF(K2819="非测试日纯氢",G2819,IF(K2819="非测试日仪表",E2819,F2819)))</x:f>
        <x:v>26.2</x:v>
      </x:c>
      <x:c r="M2819" s="2" t="n">
        <x:f>IF(K2819="缺失",1,0)</x:f>
        <x:v>0</x:v>
      </x:c>
      <x:c r="N2819" s="2" t="str">
        <x:v>车辆里程查询_20260901-20260930_1024辆_仪表里程.xlsx / Y508</x:v>
      </x:c>
      <x:c r="O2819" s="2" t="str">
        <x:v>车辆里程查询_20260901-20260930_1024辆_GPS里程.xlsx / Y508</x:v>
      </x:c>
      <x:c r="P2819" s="2" t="str">
        <x:v>车辆纯氢气里程查询_20260901-20260930_1024辆.xlsx / Y467</x:v>
      </x:c>
    </x:row>
    <x:row r="2820" ht="22" customHeight="1">
      <x:c r="A2820" s="2" t="n">
        <x:v>113</x:v>
      </x:c>
      <x:c r="B2820" s="2" t="str">
        <x:v>粤AG01629</x:v>
      </x:c>
      <x:c r="C2820" s="2" t="str">
        <x:v>钟祥</x:v>
      </x:c>
      <x:c r="D2820" s="8" t="d">
        <x:v>2026-09-22T00:00:00.000Z</x:v>
      </x:c>
      <x:c r="E2820" s="7" t="n">
        <x:v>10.7</x:v>
      </x:c>
      <x:c r="F2820" s="7"/>
      <x:c r="G2820" s="7"/>
      <x:c r="H2820" s="2" t="str">
        <x:v>否</x:v>
      </x:c>
      <x:c r="I2820" s="7" t="str">
        <x:f>IF(AND(ISNUMBER(E2820),ISNUMBER(F2820)),E2820-F2820,"")</x:f>
      </x:c>
      <x:c r="J2820" s="2" t="str">
        <x:f>IF(H2820="否","不适用",IF(AND(ISNUMBER(E2820),ISNUMBER(F2820)),IF(I2820&gt;'规则与名单'!$B$2,"是","否"),"未判定"))</x:f>
        <x:v>不适用</x:v>
      </x:c>
      <x:c r="K2820" s="2" t="str">
        <x:f>IF(J2820="是",IF(ISNUMBER(F2820),"测试日GPS","缺失"),IF(ISNUMBER(G2820),"非测试日纯氢",IF(AND(H2820="是",J2820="未判定"),IF(ISNUMBER(F2820),"测试名单无纯氢GPS","缺失"),IF(ISNUMBER(E2820),"非测试日仪表","缺失"))))</x:f>
        <x:v>非测试日仪表</x:v>
      </x:c>
      <x:c r="L2820" s="7" t="n">
        <x:f>IF(K2820="缺失","",IF(K2820="非测试日纯氢",G2820,IF(K2820="非测试日仪表",E2820,F2820)))</x:f>
        <x:v>10.7</x:v>
      </x:c>
      <x:c r="M2820" s="2" t="n">
        <x:f>IF(K2820="缺失",1,0)</x:f>
        <x:v>0</x:v>
      </x:c>
      <x:c r="N2820" s="2" t="str">
        <x:v>车辆里程查询_20260901-20260930_1024辆_仪表里程.xlsx / Z508</x:v>
      </x:c>
      <x:c r="O2820" s="2" t="str">
        <x:v>车辆里程查询_20260901-20260930_1024辆_GPS里程.xlsx / Z508</x:v>
      </x:c>
      <x:c r="P2820" s="2" t="str">
        <x:v>车辆纯氢气里程查询_20260901-20260930_1024辆.xlsx / Z467</x:v>
      </x:c>
    </x:row>
    <x:row r="2821" ht="22" customHeight="1">
      <x:c r="A2821" s="2" t="n">
        <x:v>113</x:v>
      </x:c>
      <x:c r="B2821" s="2" t="str">
        <x:v>粤AG01629</x:v>
      </x:c>
      <x:c r="C2821" s="2" t="str">
        <x:v>钟祥</x:v>
      </x:c>
      <x:c r="D2821" s="8" t="d">
        <x:v>2026-09-23T00:00:00.000Z</x:v>
      </x:c>
      <x:c r="E2821" s="7" t="n">
        <x:v>30.7</x:v>
      </x:c>
      <x:c r="F2821" s="7"/>
      <x:c r="G2821" s="7"/>
      <x:c r="H2821" s="2" t="str">
        <x:v>否</x:v>
      </x:c>
      <x:c r="I2821" s="7" t="str">
        <x:f>IF(AND(ISNUMBER(E2821),ISNUMBER(F2821)),E2821-F2821,"")</x:f>
      </x:c>
      <x:c r="J2821" s="2" t="str">
        <x:f>IF(H2821="否","不适用",IF(AND(ISNUMBER(E2821),ISNUMBER(F2821)),IF(I2821&gt;'规则与名单'!$B$2,"是","否"),"未判定"))</x:f>
        <x:v>不适用</x:v>
      </x:c>
      <x:c r="K2821" s="2" t="str">
        <x:f>IF(J2821="是",IF(ISNUMBER(F2821),"测试日GPS","缺失"),IF(ISNUMBER(G2821),"非测试日纯氢",IF(AND(H2821="是",J2821="未判定"),IF(ISNUMBER(F2821),"测试名单无纯氢GPS","缺失"),IF(ISNUMBER(E2821),"非测试日仪表","缺失"))))</x:f>
        <x:v>非测试日仪表</x:v>
      </x:c>
      <x:c r="L2821" s="7" t="n">
        <x:f>IF(K2821="缺失","",IF(K2821="非测试日纯氢",G2821,IF(K2821="非测试日仪表",E2821,F2821)))</x:f>
        <x:v>30.7</x:v>
      </x:c>
      <x:c r="M2821" s="2" t="n">
        <x:f>IF(K2821="缺失",1,0)</x:f>
        <x:v>0</x:v>
      </x:c>
      <x:c r="N2821" s="2" t="str">
        <x:v>车辆里程查询_20260901-20260930_1024辆_仪表里程.xlsx / AA508</x:v>
      </x:c>
      <x:c r="O2821" s="2" t="str">
        <x:v>车辆里程查询_20260901-20260930_1024辆_GPS里程.xlsx / AA508</x:v>
      </x:c>
      <x:c r="P2821" s="2" t="str">
        <x:v>车辆纯氢气里程查询_20260901-20260930_1024辆.xlsx / AA467</x:v>
      </x:c>
    </x:row>
    <x:row r="2822" ht="22" customHeight="1">
      <x:c r="A2822" s="2" t="n">
        <x:v>113</x:v>
      </x:c>
      <x:c r="B2822" s="2" t="str">
        <x:v>粤AG01629</x:v>
      </x:c>
      <x:c r="C2822" s="2" t="str">
        <x:v>钟祥</x:v>
      </x:c>
      <x:c r="D2822" s="8" t="d">
        <x:v>2026-09-24T00:00:00.000Z</x:v>
      </x:c>
      <x:c r="E2822" s="7" t="n">
        <x:v>158.4</x:v>
      </x:c>
      <x:c r="F2822" s="7"/>
      <x:c r="G2822" s="7"/>
      <x:c r="H2822" s="2" t="str">
        <x:v>否</x:v>
      </x:c>
      <x:c r="I2822" s="7" t="str">
        <x:f>IF(AND(ISNUMBER(E2822),ISNUMBER(F2822)),E2822-F2822,"")</x:f>
      </x:c>
      <x:c r="J2822" s="2" t="str">
        <x:f>IF(H2822="否","不适用",IF(AND(ISNUMBER(E2822),ISNUMBER(F2822)),IF(I2822&gt;'规则与名单'!$B$2,"是","否"),"未判定"))</x:f>
        <x:v>不适用</x:v>
      </x:c>
      <x:c r="K2822" s="2" t="str">
        <x:f>IF(J2822="是",IF(ISNUMBER(F2822),"测试日GPS","缺失"),IF(ISNUMBER(G2822),"非测试日纯氢",IF(AND(H2822="是",J2822="未判定"),IF(ISNUMBER(F2822),"测试名单无纯氢GPS","缺失"),IF(ISNUMBER(E2822),"非测试日仪表","缺失"))))</x:f>
        <x:v>非测试日仪表</x:v>
      </x:c>
      <x:c r="L2822" s="7" t="n">
        <x:f>IF(K2822="缺失","",IF(K2822="非测试日纯氢",G2822,IF(K2822="非测试日仪表",E2822,F2822)))</x:f>
        <x:v>158.4</x:v>
      </x:c>
      <x:c r="M2822" s="2" t="n">
        <x:f>IF(K2822="缺失",1,0)</x:f>
        <x:v>0</x:v>
      </x:c>
      <x:c r="N2822" s="2" t="str">
        <x:v>车辆里程查询_20260901-20260930_1024辆_仪表里程.xlsx / AB508</x:v>
      </x:c>
      <x:c r="O2822" s="2" t="str">
        <x:v>车辆里程查询_20260901-20260930_1024辆_GPS里程.xlsx / AB508</x:v>
      </x:c>
      <x:c r="P2822" s="2" t="str">
        <x:v>车辆纯氢气里程查询_20260901-20260930_1024辆.xlsx / AB467</x:v>
      </x:c>
    </x:row>
    <x:row r="2823" ht="22" customHeight="1">
      <x:c r="A2823" s="2" t="n">
        <x:v>113</x:v>
      </x:c>
      <x:c r="B2823" s="2" t="str">
        <x:v>粤AG01629</x:v>
      </x:c>
      <x:c r="C2823" s="2" t="str">
        <x:v>钟祥</x:v>
      </x:c>
      <x:c r="D2823" s="8" t="d">
        <x:v>2026-09-25T00:00:00.000Z</x:v>
      </x:c>
      <x:c r="E2823" s="7" t="n">
        <x:v>0</x:v>
      </x:c>
      <x:c r="F2823" s="7"/>
      <x:c r="G2823" s="7"/>
      <x:c r="H2823" s="2" t="str">
        <x:v>否</x:v>
      </x:c>
      <x:c r="I2823" s="7" t="str">
        <x:f>IF(AND(ISNUMBER(E2823),ISNUMBER(F2823)),E2823-F2823,"")</x:f>
      </x:c>
      <x:c r="J2823" s="2" t="str">
        <x:f>IF(H2823="否","不适用",IF(AND(ISNUMBER(E2823),ISNUMBER(F2823)),IF(I2823&gt;'规则与名单'!$B$2,"是","否"),"未判定"))</x:f>
        <x:v>不适用</x:v>
      </x:c>
      <x:c r="K2823" s="2" t="str">
        <x:f>IF(J2823="是",IF(ISNUMBER(F2823),"测试日GPS","缺失"),IF(ISNUMBER(G2823),"非测试日纯氢",IF(AND(H2823="是",J2823="未判定"),IF(ISNUMBER(F2823),"测试名单无纯氢GPS","缺失"),IF(ISNUMBER(E2823),"非测试日仪表","缺失"))))</x:f>
        <x:v>非测试日仪表</x:v>
      </x:c>
      <x:c r="L2823" s="7" t="n">
        <x:f>IF(K2823="缺失","",IF(K2823="非测试日纯氢",G2823,IF(K2823="非测试日仪表",E2823,F2823)))</x:f>
        <x:v>0</x:v>
      </x:c>
      <x:c r="M2823" s="2" t="n">
        <x:f>IF(K2823="缺失",1,0)</x:f>
        <x:v>0</x:v>
      </x:c>
      <x:c r="N2823" s="2" t="str">
        <x:v>车辆里程查询_20260901-20260930_1024辆_仪表里程.xlsx / AC508</x:v>
      </x:c>
      <x:c r="O2823" s="2" t="str">
        <x:v>车辆里程查询_20260901-20260930_1024辆_GPS里程.xlsx / AC508</x:v>
      </x:c>
      <x:c r="P2823" s="2" t="str">
        <x:v>车辆纯氢气里程查询_20260901-20260930_1024辆.xlsx / AC467</x:v>
      </x:c>
    </x:row>
    <x:row r="2824" ht="22" customHeight="1">
      <x:c r="A2824" s="2" t="n">
        <x:v>113</x:v>
      </x:c>
      <x:c r="B2824" s="2" t="str">
        <x:v>粤AG01629</x:v>
      </x:c>
      <x:c r="C2824" s="2" t="str">
        <x:v>钟祥</x:v>
      </x:c>
      <x:c r="D2824" s="8" t="d">
        <x:v>2026-09-26T00:00:00.000Z</x:v>
      </x:c>
      <x:c r="E2824" s="7" t="n">
        <x:v>20.3</x:v>
      </x:c>
      <x:c r="F2824" s="7"/>
      <x:c r="G2824" s="7"/>
      <x:c r="H2824" s="2" t="str">
        <x:v>否</x:v>
      </x:c>
      <x:c r="I2824" s="7" t="str">
        <x:f>IF(AND(ISNUMBER(E2824),ISNUMBER(F2824)),E2824-F2824,"")</x:f>
      </x:c>
      <x:c r="J2824" s="2" t="str">
        <x:f>IF(H2824="否","不适用",IF(AND(ISNUMBER(E2824),ISNUMBER(F2824)),IF(I2824&gt;'规则与名单'!$B$2,"是","否"),"未判定"))</x:f>
        <x:v>不适用</x:v>
      </x:c>
      <x:c r="K2824" s="2" t="str">
        <x:f>IF(J2824="是",IF(ISNUMBER(F2824),"测试日GPS","缺失"),IF(ISNUMBER(G2824),"非测试日纯氢",IF(AND(H2824="是",J2824="未判定"),IF(ISNUMBER(F2824),"测试名单无纯氢GPS","缺失"),IF(ISNUMBER(E2824),"非测试日仪表","缺失"))))</x:f>
        <x:v>非测试日仪表</x:v>
      </x:c>
      <x:c r="L2824" s="7" t="n">
        <x:f>IF(K2824="缺失","",IF(K2824="非测试日纯氢",G2824,IF(K2824="非测试日仪表",E2824,F2824)))</x:f>
        <x:v>20.3</x:v>
      </x:c>
      <x:c r="M2824" s="2" t="n">
        <x:f>IF(K2824="缺失",1,0)</x:f>
        <x:v>0</x:v>
      </x:c>
      <x:c r="N2824" s="2" t="str">
        <x:v>车辆里程查询_20260901-20260930_1024辆_仪表里程.xlsx / AD508</x:v>
      </x:c>
      <x:c r="O2824" s="2" t="str">
        <x:v>车辆里程查询_20260901-20260930_1024辆_GPS里程.xlsx / AD508</x:v>
      </x:c>
      <x:c r="P2824" s="2" t="str">
        <x:v>车辆纯氢气里程查询_20260901-20260930_1024辆.xlsx / AD467</x:v>
      </x:c>
    </x:row>
    <x:row r="2825" ht="22" customHeight="1">
      <x:c r="A2825" s="2" t="n">
        <x:v>113</x:v>
      </x:c>
      <x:c r="B2825" s="2" t="str">
        <x:v>粤AG01629</x:v>
      </x:c>
      <x:c r="C2825" s="2" t="str">
        <x:v>钟祥</x:v>
      </x:c>
      <x:c r="D2825" s="8" t="d">
        <x:v>2026-09-27T00:00:00.000Z</x:v>
      </x:c>
      <x:c r="E2825" s="7" t="n">
        <x:v>54.9</x:v>
      </x:c>
      <x:c r="F2825" s="7"/>
      <x:c r="G2825" s="7"/>
      <x:c r="H2825" s="2" t="str">
        <x:v>否</x:v>
      </x:c>
      <x:c r="I2825" s="7" t="str">
        <x:f>IF(AND(ISNUMBER(E2825),ISNUMBER(F2825)),E2825-F2825,"")</x:f>
      </x:c>
      <x:c r="J2825" s="2" t="str">
        <x:f>IF(H2825="否","不适用",IF(AND(ISNUMBER(E2825),ISNUMBER(F2825)),IF(I2825&gt;'规则与名单'!$B$2,"是","否"),"未判定"))</x:f>
        <x:v>不适用</x:v>
      </x:c>
      <x:c r="K2825" s="2" t="str">
        <x:f>IF(J2825="是",IF(ISNUMBER(F2825),"测试日GPS","缺失"),IF(ISNUMBER(G2825),"非测试日纯氢",IF(AND(H2825="是",J2825="未判定"),IF(ISNUMBER(F2825),"测试名单无纯氢GPS","缺失"),IF(ISNUMBER(E2825),"非测试日仪表","缺失"))))</x:f>
        <x:v>非测试日仪表</x:v>
      </x:c>
      <x:c r="L2825" s="7" t="n">
        <x:f>IF(K2825="缺失","",IF(K2825="非测试日纯氢",G2825,IF(K2825="非测试日仪表",E2825,F2825)))</x:f>
        <x:v>54.9</x:v>
      </x:c>
      <x:c r="M2825" s="2" t="n">
        <x:f>IF(K2825="缺失",1,0)</x:f>
        <x:v>0</x:v>
      </x:c>
      <x:c r="N2825" s="2" t="str">
        <x:v>车辆里程查询_20260901-20260930_1024辆_仪表里程.xlsx / AE508</x:v>
      </x:c>
      <x:c r="O2825" s="2" t="str">
        <x:v>车辆里程查询_20260901-20260930_1024辆_GPS里程.xlsx / AE508</x:v>
      </x:c>
      <x:c r="P2825" s="2" t="str">
        <x:v>车辆纯氢气里程查询_20260901-20260930_1024辆.xlsx / AE467</x:v>
      </x:c>
    </x:row>
    <x:row r="2826" ht="22" customHeight="1">
      <x:c r="A2826" s="2" t="n">
        <x:v>113</x:v>
      </x:c>
      <x:c r="B2826" s="2" t="str">
        <x:v>粤AG01629</x:v>
      </x:c>
      <x:c r="C2826" s="2" t="str">
        <x:v>钟祥</x:v>
      </x:c>
      <x:c r="D2826" s="8" t="d">
        <x:v>2026-09-28T00:00:00.000Z</x:v>
      </x:c>
      <x:c r="E2826" s="7" t="n">
        <x:v>170.8</x:v>
      </x:c>
      <x:c r="F2826" s="7"/>
      <x:c r="G2826" s="7"/>
      <x:c r="H2826" s="2" t="str">
        <x:v>否</x:v>
      </x:c>
      <x:c r="I2826" s="7" t="str">
        <x:f>IF(AND(ISNUMBER(E2826),ISNUMBER(F2826)),E2826-F2826,"")</x:f>
      </x:c>
      <x:c r="J2826" s="2" t="str">
        <x:f>IF(H2826="否","不适用",IF(AND(ISNUMBER(E2826),ISNUMBER(F2826)),IF(I2826&gt;'规则与名单'!$B$2,"是","否"),"未判定"))</x:f>
        <x:v>不适用</x:v>
      </x:c>
      <x:c r="K2826" s="2" t="str">
        <x:f>IF(J2826="是",IF(ISNUMBER(F2826),"测试日GPS","缺失"),IF(ISNUMBER(G2826),"非测试日纯氢",IF(AND(H2826="是",J2826="未判定"),IF(ISNUMBER(F2826),"测试名单无纯氢GPS","缺失"),IF(ISNUMBER(E2826),"非测试日仪表","缺失"))))</x:f>
        <x:v>非测试日仪表</x:v>
      </x:c>
      <x:c r="L2826" s="7" t="n">
        <x:f>IF(K2826="缺失","",IF(K2826="非测试日纯氢",G2826,IF(K2826="非测试日仪表",E2826,F2826)))</x:f>
        <x:v>170.8</x:v>
      </x:c>
      <x:c r="M2826" s="2" t="n">
        <x:f>IF(K2826="缺失",1,0)</x:f>
        <x:v>0</x:v>
      </x:c>
      <x:c r="N2826" s="2" t="str">
        <x:v>车辆里程查询_20260901-20260930_1024辆_仪表里程.xlsx / AF508</x:v>
      </x:c>
      <x:c r="O2826" s="2" t="str">
        <x:v>车辆里程查询_20260901-20260930_1024辆_GPS里程.xlsx / AF508</x:v>
      </x:c>
      <x:c r="P2826" s="2" t="str">
        <x:v>车辆纯氢气里程查询_20260901-20260930_1024辆.xlsx / AF467</x:v>
      </x:c>
    </x:row>
    <x:row r="2827" ht="22" customHeight="1">
      <x:c r="A2827" s="2" t="n">
        <x:v>113</x:v>
      </x:c>
      <x:c r="B2827" s="2" t="str">
        <x:v>粤AG01629</x:v>
      </x:c>
      <x:c r="C2827" s="2" t="str">
        <x:v>钟祥</x:v>
      </x:c>
      <x:c r="D2827" s="8" t="d">
        <x:v>2026-09-29T00:00:00.000Z</x:v>
      </x:c>
      <x:c r="E2827" s="7" t="n">
        <x:v>106.7</x:v>
      </x:c>
      <x:c r="F2827" s="7"/>
      <x:c r="G2827" s="7"/>
      <x:c r="H2827" s="2" t="str">
        <x:v>否</x:v>
      </x:c>
      <x:c r="I2827" s="7" t="str">
        <x:f>IF(AND(ISNUMBER(E2827),ISNUMBER(F2827)),E2827-F2827,"")</x:f>
      </x:c>
      <x:c r="J2827" s="2" t="str">
        <x:f>IF(H2827="否","不适用",IF(AND(ISNUMBER(E2827),ISNUMBER(F2827)),IF(I2827&gt;'规则与名单'!$B$2,"是","否"),"未判定"))</x:f>
        <x:v>不适用</x:v>
      </x:c>
      <x:c r="K2827" s="2" t="str">
        <x:f>IF(J2827="是",IF(ISNUMBER(F2827),"测试日GPS","缺失"),IF(ISNUMBER(G2827),"非测试日纯氢",IF(AND(H2827="是",J2827="未判定"),IF(ISNUMBER(F2827),"测试名单无纯氢GPS","缺失"),IF(ISNUMBER(E2827),"非测试日仪表","缺失"))))</x:f>
        <x:v>非测试日仪表</x:v>
      </x:c>
      <x:c r="L2827" s="7" t="n">
        <x:f>IF(K2827="缺失","",IF(K2827="非测试日纯氢",G2827,IF(K2827="非测试日仪表",E2827,F2827)))</x:f>
        <x:v>106.7</x:v>
      </x:c>
      <x:c r="M2827" s="2" t="n">
        <x:f>IF(K2827="缺失",1,0)</x:f>
        <x:v>0</x:v>
      </x:c>
      <x:c r="N2827" s="2" t="str">
        <x:v>车辆里程查询_20260901-20260930_1024辆_仪表里程.xlsx / AG508</x:v>
      </x:c>
      <x:c r="O2827" s="2" t="str">
        <x:v>车辆里程查询_20260901-20260930_1024辆_GPS里程.xlsx / AG508</x:v>
      </x:c>
      <x:c r="P2827" s="2" t="str">
        <x:v>车辆纯氢气里程查询_20260901-20260930_1024辆.xlsx / AG467</x:v>
      </x:c>
    </x:row>
    <x:row r="2828" ht="22" customHeight="1">
      <x:c r="A2828" s="2" t="n">
        <x:v>113</x:v>
      </x:c>
      <x:c r="B2828" s="2" t="str">
        <x:v>粤AG01629</x:v>
      </x:c>
      <x:c r="C2828" s="2" t="str">
        <x:v>钟祥</x:v>
      </x:c>
      <x:c r="D2828" s="8" t="d">
        <x:v>2026-09-30T00:00:00.000Z</x:v>
      </x:c>
      <x:c r="E2828" s="7" t="n">
        <x:v>72.3</x:v>
      </x:c>
      <x:c r="F2828" s="7"/>
      <x:c r="G2828" s="7"/>
      <x:c r="H2828" s="2" t="str">
        <x:v>否</x:v>
      </x:c>
      <x:c r="I2828" s="7" t="str">
        <x:f>IF(AND(ISNUMBER(E2828),ISNUMBER(F2828)),E2828-F2828,"")</x:f>
      </x:c>
      <x:c r="J2828" s="2" t="str">
        <x:f>IF(H2828="否","不适用",IF(AND(ISNUMBER(E2828),ISNUMBER(F2828)),IF(I2828&gt;'规则与名单'!$B$2,"是","否"),"未判定"))</x:f>
        <x:v>不适用</x:v>
      </x:c>
      <x:c r="K2828" s="2" t="str">
        <x:f>IF(J2828="是",IF(ISNUMBER(F2828),"测试日GPS","缺失"),IF(ISNUMBER(G2828),"非测试日纯氢",IF(AND(H2828="是",J2828="未判定"),IF(ISNUMBER(F2828),"测试名单无纯氢GPS","缺失"),IF(ISNUMBER(E2828),"非测试日仪表","缺失"))))</x:f>
        <x:v>非测试日仪表</x:v>
      </x:c>
      <x:c r="L2828" s="7" t="n">
        <x:f>IF(K2828="缺失","",IF(K2828="非测试日纯氢",G2828,IF(K2828="非测试日仪表",E2828,F2828)))</x:f>
        <x:v>72.3</x:v>
      </x:c>
      <x:c r="M2828" s="2" t="n">
        <x:f>IF(K2828="缺失",1,0)</x:f>
        <x:v>0</x:v>
      </x:c>
      <x:c r="N2828" s="2" t="str">
        <x:v>车辆里程查询_20260901-20260930_1024辆_仪表里程.xlsx / AH508</x:v>
      </x:c>
      <x:c r="O2828" s="2" t="str">
        <x:v>车辆里程查询_20260901-20260930_1024辆_GPS里程.xlsx / AH508</x:v>
      </x:c>
      <x:c r="P2828" s="2" t="str">
        <x:v>车辆纯氢气里程查询_20260901-20260930_1024辆.xlsx / AH467</x:v>
      </x:c>
    </x:row>
    <x:row r="2829" ht="22" customHeight="1">
      <x:c r="A2829" s="2" t="n">
        <x:v>114</x:v>
      </x:c>
      <x:c r="B2829" s="2" t="str">
        <x:v>粤AG42172</x:v>
      </x:c>
      <x:c r="C2829" s="2" t="str">
        <x:v>钟祥</x:v>
      </x:c>
      <x:c r="D2829" s="8" t="d">
        <x:v>2026-09-01T00:00:00.000Z</x:v>
      </x:c>
      <x:c r="E2829" s="7" t="n">
        <x:v>68.2</x:v>
      </x:c>
      <x:c r="F2829" s="7" t="n">
        <x:v>66.7</x:v>
      </x:c>
      <x:c r="G2829" s="7"/>
      <x:c r="H2829" s="2" t="str">
        <x:v>是</x:v>
      </x:c>
      <x:c r="I2829" s="7" t="n">
        <x:f>IF(AND(ISNUMBER(E2829),ISNUMBER(F2829)),E2829-F2829,"")</x:f>
        <x:v>1.5</x:v>
      </x:c>
      <x:c r="J2829" s="2" t="str">
        <x:f>IF(H2829="否","不适用",IF(AND(ISNUMBER(E2829),ISNUMBER(F2829)),IF(I2829&gt;'规则与名单'!$B$2,"是","否"),"未判定"))</x:f>
        <x:v>否</x:v>
      </x:c>
      <x:c r="K2829" s="2" t="str">
        <x:f>IF(J2829="是",IF(ISNUMBER(F2829),"测试日GPS","缺失"),IF(ISNUMBER(G2829),"非测试日纯氢",IF(AND(H2829="是",J2829="未判定"),IF(ISNUMBER(F2829),"测试名单无纯氢GPS","缺失"),IF(ISNUMBER(E2829),"非测试日仪表","缺失"))))</x:f>
        <x:v>非测试日仪表</x:v>
      </x:c>
      <x:c r="L2829" s="7" t="n">
        <x:f>IF(K2829="缺失","",IF(K2829="非测试日纯氢",G2829,IF(K2829="非测试日仪表",E2829,F2829)))</x:f>
        <x:v>68.2</x:v>
      </x:c>
      <x:c r="M2829" s="2" t="n">
        <x:f>IF(K2829="缺失",1,0)</x:f>
        <x:v>0</x:v>
      </x:c>
      <x:c r="N2829" s="2" t="str">
        <x:v>车辆里程查询_20260901-20260930_1024辆_仪表里程.xlsx / E142</x:v>
      </x:c>
      <x:c r="O2829" s="2" t="str">
        <x:v>车辆里程查询_20260901-20260930_1024辆_GPS里程.xlsx / E12</x:v>
      </x:c>
      <x:c r="P2829" s="2" t="str">
        <x:v>车辆纯氢气里程查询_20260901-20260930_1024辆.xlsx / E398</x:v>
      </x:c>
    </x:row>
    <x:row r="2830" ht="22" customHeight="1">
      <x:c r="A2830" s="2" t="n">
        <x:v>114</x:v>
      </x:c>
      <x:c r="B2830" s="2" t="str">
        <x:v>粤AG42172</x:v>
      </x:c>
      <x:c r="C2830" s="2" t="str">
        <x:v>钟祥</x:v>
      </x:c>
      <x:c r="D2830" s="8" t="d">
        <x:v>2026-09-02T00:00:00.000Z</x:v>
      </x:c>
      <x:c r="E2830" s="7"/>
      <x:c r="F2830" s="7" t="n">
        <x:v>0</x:v>
      </x:c>
      <x:c r="G2830" s="7"/>
      <x:c r="H2830" s="2" t="str">
        <x:v>是</x:v>
      </x:c>
      <x:c r="I2830" s="7" t="str">
        <x:f>IF(AND(ISNUMBER(E2830),ISNUMBER(F2830)),E2830-F2830,"")</x:f>
      </x:c>
      <x:c r="J2830" s="2" t="str">
        <x:f>IF(H2830="否","不适用",IF(AND(ISNUMBER(E2830),ISNUMBER(F2830)),IF(I2830&gt;'规则与名单'!$B$2,"是","否"),"未判定"))</x:f>
        <x:v>未判定</x:v>
      </x:c>
      <x:c r="K2830" s="2" t="str">
        <x:f>IF(J2830="是",IF(ISNUMBER(F2830),"测试日GPS","缺失"),IF(ISNUMBER(G2830),"非测试日纯氢",IF(AND(H2830="是",J2830="未判定"),IF(ISNUMBER(F2830),"测试名单无纯氢GPS","缺失"),IF(ISNUMBER(E2830),"非测试日仪表","缺失"))))</x:f>
        <x:v>测试名单无纯氢GPS</x:v>
      </x:c>
      <x:c r="L2830" s="7" t="n">
        <x:f>IF(K2830="缺失","",IF(K2830="非测试日纯氢",G2830,IF(K2830="非测试日仪表",E2830,F2830)))</x:f>
        <x:v>0</x:v>
      </x:c>
      <x:c r="M2830" s="2" t="n">
        <x:f>IF(K2830="缺失",1,0)</x:f>
        <x:v>0</x:v>
      </x:c>
      <x:c r="N2830" s="2" t="str">
        <x:v>车辆里程查询_20260901-20260930_1024辆_仪表里程.xlsx / F142</x:v>
      </x:c>
      <x:c r="O2830" s="2" t="str">
        <x:v>车辆里程查询_20260901-20260930_1024辆_GPS里程.xlsx / F12</x:v>
      </x:c>
      <x:c r="P2830" s="2" t="str">
        <x:v>车辆纯氢气里程查询_20260901-20260930_1024辆.xlsx / F398</x:v>
      </x:c>
    </x:row>
    <x:row r="2831" ht="22" customHeight="1">
      <x:c r="A2831" s="2" t="n">
        <x:v>114</x:v>
      </x:c>
      <x:c r="B2831" s="2" t="str">
        <x:v>粤AG42172</x:v>
      </x:c>
      <x:c r="C2831" s="2" t="str">
        <x:v>钟祥</x:v>
      </x:c>
      <x:c r="D2831" s="8" t="d">
        <x:v>2026-09-03T00:00:00.000Z</x:v>
      </x:c>
      <x:c r="E2831" s="7" t="n">
        <x:v>11.6</x:v>
      </x:c>
      <x:c r="F2831" s="7" t="n">
        <x:v>11.2</x:v>
      </x:c>
      <x:c r="G2831" s="7"/>
      <x:c r="H2831" s="2" t="str">
        <x:v>是</x:v>
      </x:c>
      <x:c r="I2831" s="7" t="n">
        <x:f>IF(AND(ISNUMBER(E2831),ISNUMBER(F2831)),E2831-F2831,"")</x:f>
        <x:v>0.40000000000000036</x:v>
      </x:c>
      <x:c r="J2831" s="2" t="str">
        <x:f>IF(H2831="否","不适用",IF(AND(ISNUMBER(E2831),ISNUMBER(F2831)),IF(I2831&gt;'规则与名单'!$B$2,"是","否"),"未判定"))</x:f>
        <x:v>否</x:v>
      </x:c>
      <x:c r="K2831" s="2" t="str">
        <x:f>IF(J2831="是",IF(ISNUMBER(F2831),"测试日GPS","缺失"),IF(ISNUMBER(G2831),"非测试日纯氢",IF(AND(H2831="是",J2831="未判定"),IF(ISNUMBER(F2831),"测试名单无纯氢GPS","缺失"),IF(ISNUMBER(E2831),"非测试日仪表","缺失"))))</x:f>
        <x:v>非测试日仪表</x:v>
      </x:c>
      <x:c r="L2831" s="7" t="n">
        <x:f>IF(K2831="缺失","",IF(K2831="非测试日纯氢",G2831,IF(K2831="非测试日仪表",E2831,F2831)))</x:f>
        <x:v>11.6</x:v>
      </x:c>
      <x:c r="M2831" s="2" t="n">
        <x:f>IF(K2831="缺失",1,0)</x:f>
        <x:v>0</x:v>
      </x:c>
      <x:c r="N2831" s="2" t="str">
        <x:v>车辆里程查询_20260901-20260930_1024辆_仪表里程.xlsx / G142</x:v>
      </x:c>
      <x:c r="O2831" s="2" t="str">
        <x:v>车辆里程查询_20260901-20260930_1024辆_GPS里程.xlsx / G12</x:v>
      </x:c>
      <x:c r="P2831" s="2" t="str">
        <x:v>车辆纯氢气里程查询_20260901-20260930_1024辆.xlsx / G398</x:v>
      </x:c>
    </x:row>
    <x:row r="2832" ht="22" customHeight="1">
      <x:c r="A2832" s="2" t="n">
        <x:v>115</x:v>
      </x:c>
      <x:c r="B2832" s="2" t="str">
        <x:v>粤AG59208</x:v>
      </x:c>
      <x:c r="C2832" s="2" t="str">
        <x:v>钟祥</x:v>
      </x:c>
      <x:c r="D2832" s="8" t="d">
        <x:v>2026-09-01T00:00:00.000Z</x:v>
      </x:c>
      <x:c r="E2832" s="7" t="n">
        <x:v>24.3</x:v>
      </x:c>
      <x:c r="F2832" s="7"/>
      <x:c r="G2832" s="7"/>
      <x:c r="H2832" s="2" t="str">
        <x:v>否</x:v>
      </x:c>
      <x:c r="I2832" s="7" t="str">
        <x:f>IF(AND(ISNUMBER(E2832),ISNUMBER(F2832)),E2832-F2832,"")</x:f>
      </x:c>
      <x:c r="J2832" s="2" t="str">
        <x:f>IF(H2832="否","不适用",IF(AND(ISNUMBER(E2832),ISNUMBER(F2832)),IF(I2832&gt;'规则与名单'!$B$2,"是","否"),"未判定"))</x:f>
        <x:v>不适用</x:v>
      </x:c>
      <x:c r="K2832" s="2" t="str">
        <x:f>IF(J2832="是",IF(ISNUMBER(F2832),"测试日GPS","缺失"),IF(ISNUMBER(G2832),"非测试日纯氢",IF(AND(H2832="是",J2832="未判定"),IF(ISNUMBER(F2832),"测试名单无纯氢GPS","缺失"),IF(ISNUMBER(E2832),"非测试日仪表","缺失"))))</x:f>
        <x:v>非测试日仪表</x:v>
      </x:c>
      <x:c r="L2832" s="7" t="n">
        <x:f>IF(K2832="缺失","",IF(K2832="非测试日纯氢",G2832,IF(K2832="非测试日仪表",E2832,F2832)))</x:f>
        <x:v>24.3</x:v>
      </x:c>
      <x:c r="M2832" s="2" t="n">
        <x:f>IF(K2832="缺失",1,0)</x:f>
        <x:v>0</x:v>
      </x:c>
      <x:c r="N2832" s="2" t="str">
        <x:v>车辆里程查询_20260901-20260930_1024辆_仪表里程.xlsx / E493</x:v>
      </x:c>
      <x:c r="O2832" s="2" t="str">
        <x:v>车辆里程查询_20260901-20260930_1024辆_GPS里程.xlsx / E493</x:v>
      </x:c>
      <x:c r="P2832" s="2" t="str">
        <x:v>车辆纯氢气里程查询_20260901-20260930_1024辆.xlsx / E507</x:v>
      </x:c>
    </x:row>
    <x:row r="2833" ht="22" customHeight="1">
      <x:c r="A2833" s="2" t="n">
        <x:v>115</x:v>
      </x:c>
      <x:c r="B2833" s="2" t="str">
        <x:v>粤AG59208</x:v>
      </x:c>
      <x:c r="C2833" s="2" t="str">
        <x:v>钟祥</x:v>
      </x:c>
      <x:c r="D2833" s="8" t="d">
        <x:v>2026-09-02T00:00:00.000Z</x:v>
      </x:c>
      <x:c r="E2833" s="7" t="n">
        <x:v>54.7</x:v>
      </x:c>
      <x:c r="F2833" s="7"/>
      <x:c r="G2833" s="7"/>
      <x:c r="H2833" s="2" t="str">
        <x:v>否</x:v>
      </x:c>
      <x:c r="I2833" s="7" t="str">
        <x:f>IF(AND(ISNUMBER(E2833),ISNUMBER(F2833)),E2833-F2833,"")</x:f>
      </x:c>
      <x:c r="J2833" s="2" t="str">
        <x:f>IF(H2833="否","不适用",IF(AND(ISNUMBER(E2833),ISNUMBER(F2833)),IF(I2833&gt;'规则与名单'!$B$2,"是","否"),"未判定"))</x:f>
        <x:v>不适用</x:v>
      </x:c>
      <x:c r="K2833" s="2" t="str">
        <x:f>IF(J2833="是",IF(ISNUMBER(F2833),"测试日GPS","缺失"),IF(ISNUMBER(G2833),"非测试日纯氢",IF(AND(H2833="是",J2833="未判定"),IF(ISNUMBER(F2833),"测试名单无纯氢GPS","缺失"),IF(ISNUMBER(E2833),"非测试日仪表","缺失"))))</x:f>
        <x:v>非测试日仪表</x:v>
      </x:c>
      <x:c r="L2833" s="7" t="n">
        <x:f>IF(K2833="缺失","",IF(K2833="非测试日纯氢",G2833,IF(K2833="非测试日仪表",E2833,F2833)))</x:f>
        <x:v>54.7</x:v>
      </x:c>
      <x:c r="M2833" s="2" t="n">
        <x:f>IF(K2833="缺失",1,0)</x:f>
        <x:v>0</x:v>
      </x:c>
      <x:c r="N2833" s="2" t="str">
        <x:v>车辆里程查询_20260901-20260930_1024辆_仪表里程.xlsx / F493</x:v>
      </x:c>
      <x:c r="O2833" s="2" t="str">
        <x:v>车辆里程查询_20260901-20260930_1024辆_GPS里程.xlsx / F493</x:v>
      </x:c>
      <x:c r="P2833" s="2" t="str">
        <x:v>车辆纯氢气里程查询_20260901-20260930_1024辆.xlsx / F507</x:v>
      </x:c>
    </x:row>
    <x:row r="2834" ht="22" customHeight="1">
      <x:c r="A2834" s="2" t="n">
        <x:v>115</x:v>
      </x:c>
      <x:c r="B2834" s="2" t="str">
        <x:v>粤AG59208</x:v>
      </x:c>
      <x:c r="C2834" s="2" t="str">
        <x:v>钟祥</x:v>
      </x:c>
      <x:c r="D2834" s="8" t="d">
        <x:v>2026-09-03T00:00:00.000Z</x:v>
      </x:c>
      <x:c r="E2834" s="7" t="n">
        <x:v>37.3</x:v>
      </x:c>
      <x:c r="F2834" s="7"/>
      <x:c r="G2834" s="7"/>
      <x:c r="H2834" s="2" t="str">
        <x:v>否</x:v>
      </x:c>
      <x:c r="I2834" s="7" t="str">
        <x:f>IF(AND(ISNUMBER(E2834),ISNUMBER(F2834)),E2834-F2834,"")</x:f>
      </x:c>
      <x:c r="J2834" s="2" t="str">
        <x:f>IF(H2834="否","不适用",IF(AND(ISNUMBER(E2834),ISNUMBER(F2834)),IF(I2834&gt;'规则与名单'!$B$2,"是","否"),"未判定"))</x:f>
        <x:v>不适用</x:v>
      </x:c>
      <x:c r="K2834" s="2" t="str">
        <x:f>IF(J2834="是",IF(ISNUMBER(F2834),"测试日GPS","缺失"),IF(ISNUMBER(G2834),"非测试日纯氢",IF(AND(H2834="是",J2834="未判定"),IF(ISNUMBER(F2834),"测试名单无纯氢GPS","缺失"),IF(ISNUMBER(E2834),"非测试日仪表","缺失"))))</x:f>
        <x:v>非测试日仪表</x:v>
      </x:c>
      <x:c r="L2834" s="7" t="n">
        <x:f>IF(K2834="缺失","",IF(K2834="非测试日纯氢",G2834,IF(K2834="非测试日仪表",E2834,F2834)))</x:f>
        <x:v>37.3</x:v>
      </x:c>
      <x:c r="M2834" s="2" t="n">
        <x:f>IF(K2834="缺失",1,0)</x:f>
        <x:v>0</x:v>
      </x:c>
      <x:c r="N2834" s="2" t="str">
        <x:v>车辆里程查询_20260901-20260930_1024辆_仪表里程.xlsx / G493</x:v>
      </x:c>
      <x:c r="O2834" s="2" t="str">
        <x:v>车辆里程查询_20260901-20260930_1024辆_GPS里程.xlsx / G493</x:v>
      </x:c>
      <x:c r="P2834" s="2" t="str">
        <x:v>车辆纯氢气里程查询_20260901-20260930_1024辆.xlsx / G507</x:v>
      </x:c>
    </x:row>
    <x:row r="2835" ht="22" customHeight="1">
      <x:c r="A2835" s="2" t="n">
        <x:v>115</x:v>
      </x:c>
      <x:c r="B2835" s="2" t="str">
        <x:v>粤AG59208</x:v>
      </x:c>
      <x:c r="C2835" s="2" t="str">
        <x:v>钟祥</x:v>
      </x:c>
      <x:c r="D2835" s="8" t="d">
        <x:v>2026-09-04T00:00:00.000Z</x:v>
      </x:c>
      <x:c r="E2835" s="7" t="n">
        <x:v>169.7</x:v>
      </x:c>
      <x:c r="F2835" s="7"/>
      <x:c r="G2835" s="7"/>
      <x:c r="H2835" s="2" t="str">
        <x:v>否</x:v>
      </x:c>
      <x:c r="I2835" s="7" t="str">
        <x:f>IF(AND(ISNUMBER(E2835),ISNUMBER(F2835)),E2835-F2835,"")</x:f>
      </x:c>
      <x:c r="J2835" s="2" t="str">
        <x:f>IF(H2835="否","不适用",IF(AND(ISNUMBER(E2835),ISNUMBER(F2835)),IF(I2835&gt;'规则与名单'!$B$2,"是","否"),"未判定"))</x:f>
        <x:v>不适用</x:v>
      </x:c>
      <x:c r="K2835" s="2" t="str">
        <x:f>IF(J2835="是",IF(ISNUMBER(F2835),"测试日GPS","缺失"),IF(ISNUMBER(G2835),"非测试日纯氢",IF(AND(H2835="是",J2835="未判定"),IF(ISNUMBER(F2835),"测试名单无纯氢GPS","缺失"),IF(ISNUMBER(E2835),"非测试日仪表","缺失"))))</x:f>
        <x:v>非测试日仪表</x:v>
      </x:c>
      <x:c r="L2835" s="7" t="n">
        <x:f>IF(K2835="缺失","",IF(K2835="非测试日纯氢",G2835,IF(K2835="非测试日仪表",E2835,F2835)))</x:f>
        <x:v>169.7</x:v>
      </x:c>
      <x:c r="M2835" s="2" t="n">
        <x:f>IF(K2835="缺失",1,0)</x:f>
        <x:v>0</x:v>
      </x:c>
      <x:c r="N2835" s="2" t="str">
        <x:v>车辆里程查询_20260901-20260930_1024辆_仪表里程.xlsx / H493</x:v>
      </x:c>
      <x:c r="O2835" s="2" t="str">
        <x:v>车辆里程查询_20260901-20260930_1024辆_GPS里程.xlsx / H493</x:v>
      </x:c>
      <x:c r="P2835" s="2" t="str">
        <x:v>车辆纯氢气里程查询_20260901-20260930_1024辆.xlsx / H507</x:v>
      </x:c>
    </x:row>
    <x:row r="2836" ht="22" customHeight="1">
      <x:c r="A2836" s="2" t="n">
        <x:v>115</x:v>
      </x:c>
      <x:c r="B2836" s="2" t="str">
        <x:v>粤AG59208</x:v>
      </x:c>
      <x:c r="C2836" s="2" t="str">
        <x:v>钟祥</x:v>
      </x:c>
      <x:c r="D2836" s="8" t="d">
        <x:v>2026-09-05T00:00:00.000Z</x:v>
      </x:c>
      <x:c r="E2836" s="7" t="n">
        <x:v>0.1</x:v>
      </x:c>
      <x:c r="F2836" s="7"/>
      <x:c r="G2836" s="7"/>
      <x:c r="H2836" s="2" t="str">
        <x:v>否</x:v>
      </x:c>
      <x:c r="I2836" s="7" t="str">
        <x:f>IF(AND(ISNUMBER(E2836),ISNUMBER(F2836)),E2836-F2836,"")</x:f>
      </x:c>
      <x:c r="J2836" s="2" t="str">
        <x:f>IF(H2836="否","不适用",IF(AND(ISNUMBER(E2836),ISNUMBER(F2836)),IF(I2836&gt;'规则与名单'!$B$2,"是","否"),"未判定"))</x:f>
        <x:v>不适用</x:v>
      </x:c>
      <x:c r="K2836" s="2" t="str">
        <x:f>IF(J2836="是",IF(ISNUMBER(F2836),"测试日GPS","缺失"),IF(ISNUMBER(G2836),"非测试日纯氢",IF(AND(H2836="是",J2836="未判定"),IF(ISNUMBER(F2836),"测试名单无纯氢GPS","缺失"),IF(ISNUMBER(E2836),"非测试日仪表","缺失"))))</x:f>
        <x:v>非测试日仪表</x:v>
      </x:c>
      <x:c r="L2836" s="7" t="n">
        <x:f>IF(K2836="缺失","",IF(K2836="非测试日纯氢",G2836,IF(K2836="非测试日仪表",E2836,F2836)))</x:f>
        <x:v>0.1</x:v>
      </x:c>
      <x:c r="M2836" s="2" t="n">
        <x:f>IF(K2836="缺失",1,0)</x:f>
        <x:v>0</x:v>
      </x:c>
      <x:c r="N2836" s="2" t="str">
        <x:v>车辆里程查询_20260901-20260930_1024辆_仪表里程.xlsx / I493</x:v>
      </x:c>
      <x:c r="O2836" s="2" t="str">
        <x:v>车辆里程查询_20260901-20260930_1024辆_GPS里程.xlsx / I493</x:v>
      </x:c>
      <x:c r="P2836" s="2" t="str">
        <x:v>车辆纯氢气里程查询_20260901-20260930_1024辆.xlsx / I507</x:v>
      </x:c>
    </x:row>
    <x:row r="2837" ht="22" customHeight="1">
      <x:c r="A2837" s="2" t="n">
        <x:v>115</x:v>
      </x:c>
      <x:c r="B2837" s="2" t="str">
        <x:v>粤AG59208</x:v>
      </x:c>
      <x:c r="C2837" s="2" t="str">
        <x:v>钟祥</x:v>
      </x:c>
      <x:c r="D2837" s="8" t="d">
        <x:v>2026-09-06T00:00:00.000Z</x:v>
      </x:c>
      <x:c r="E2837" s="7"/>
      <x:c r="F2837" s="7"/>
      <x:c r="G2837" s="7"/>
      <x:c r="H2837" s="2" t="str">
        <x:v>否</x:v>
      </x:c>
      <x:c r="I2837" s="7" t="str">
        <x:f>IF(AND(ISNUMBER(E2837),ISNUMBER(F2837)),E2837-F2837,"")</x:f>
      </x:c>
      <x:c r="J2837" s="2" t="str">
        <x:f>IF(H2837="否","不适用",IF(AND(ISNUMBER(E2837),ISNUMBER(F2837)),IF(I2837&gt;'规则与名单'!$B$2,"是","否"),"未判定"))</x:f>
        <x:v>不适用</x:v>
      </x:c>
      <x:c r="K2837" s="2" t="str">
        <x:f>IF(J2837="是",IF(ISNUMBER(F2837),"测试日GPS","缺失"),IF(ISNUMBER(G2837),"非测试日纯氢",IF(AND(H2837="是",J2837="未判定"),IF(ISNUMBER(F2837),"测试名单无纯氢GPS","缺失"),IF(ISNUMBER(E2837),"非测试日仪表","缺失"))))</x:f>
        <x:v>缺失</x:v>
      </x:c>
      <x:c r="L2837" s="7" t="str">
        <x:f>IF(K2837="缺失","",IF(K2837="非测试日纯氢",G2837,IF(K2837="非测试日仪表",E2837,F2837)))</x:f>
      </x:c>
      <x:c r="M2837" s="2" t="n">
        <x:f>IF(K2837="缺失",1,0)</x:f>
        <x:v>1</x:v>
      </x:c>
      <x:c r="N2837" s="2" t="str">
        <x:v>车辆里程查询_20260901-20260930_1024辆_仪表里程.xlsx / J493</x:v>
      </x:c>
      <x:c r="O2837" s="2" t="str">
        <x:v>车辆里程查询_20260901-20260930_1024辆_GPS里程.xlsx / J493</x:v>
      </x:c>
      <x:c r="P2837" s="2" t="str">
        <x:v>车辆纯氢气里程查询_20260901-20260930_1024辆.xlsx / J507</x:v>
      </x:c>
    </x:row>
    <x:row r="2838" ht="22" customHeight="1">
      <x:c r="A2838" s="2" t="n">
        <x:v>115</x:v>
      </x:c>
      <x:c r="B2838" s="2" t="str">
        <x:v>粤AG59208</x:v>
      </x:c>
      <x:c r="C2838" s="2" t="str">
        <x:v>钟祥</x:v>
      </x:c>
      <x:c r="D2838" s="8" t="d">
        <x:v>2026-09-07T00:00:00.000Z</x:v>
      </x:c>
      <x:c r="E2838" s="7" t="n">
        <x:v>74.3</x:v>
      </x:c>
      <x:c r="F2838" s="7"/>
      <x:c r="G2838" s="7"/>
      <x:c r="H2838" s="2" t="str">
        <x:v>否</x:v>
      </x:c>
      <x:c r="I2838" s="7" t="str">
        <x:f>IF(AND(ISNUMBER(E2838),ISNUMBER(F2838)),E2838-F2838,"")</x:f>
      </x:c>
      <x:c r="J2838" s="2" t="str">
        <x:f>IF(H2838="否","不适用",IF(AND(ISNUMBER(E2838),ISNUMBER(F2838)),IF(I2838&gt;'规则与名单'!$B$2,"是","否"),"未判定"))</x:f>
        <x:v>不适用</x:v>
      </x:c>
      <x:c r="K2838" s="2" t="str">
        <x:f>IF(J2838="是",IF(ISNUMBER(F2838),"测试日GPS","缺失"),IF(ISNUMBER(G2838),"非测试日纯氢",IF(AND(H2838="是",J2838="未判定"),IF(ISNUMBER(F2838),"测试名单无纯氢GPS","缺失"),IF(ISNUMBER(E2838),"非测试日仪表","缺失"))))</x:f>
        <x:v>非测试日仪表</x:v>
      </x:c>
      <x:c r="L2838" s="7" t="n">
        <x:f>IF(K2838="缺失","",IF(K2838="非测试日纯氢",G2838,IF(K2838="非测试日仪表",E2838,F2838)))</x:f>
        <x:v>74.3</x:v>
      </x:c>
      <x:c r="M2838" s="2" t="n">
        <x:f>IF(K2838="缺失",1,0)</x:f>
        <x:v>0</x:v>
      </x:c>
      <x:c r="N2838" s="2" t="str">
        <x:v>车辆里程查询_20260901-20260930_1024辆_仪表里程.xlsx / K493</x:v>
      </x:c>
      <x:c r="O2838" s="2" t="str">
        <x:v>车辆里程查询_20260901-20260930_1024辆_GPS里程.xlsx / K493</x:v>
      </x:c>
      <x:c r="P2838" s="2" t="str">
        <x:v>车辆纯氢气里程查询_20260901-20260930_1024辆.xlsx / K507</x:v>
      </x:c>
    </x:row>
    <x:row r="2839" ht="22" customHeight="1">
      <x:c r="A2839" s="2" t="n">
        <x:v>115</x:v>
      </x:c>
      <x:c r="B2839" s="2" t="str">
        <x:v>粤AG59208</x:v>
      </x:c>
      <x:c r="C2839" s="2" t="str">
        <x:v>钟祥</x:v>
      </x:c>
      <x:c r="D2839" s="8" t="d">
        <x:v>2026-09-08T00:00:00.000Z</x:v>
      </x:c>
      <x:c r="E2839" s="7" t="n">
        <x:v>67.4</x:v>
      </x:c>
      <x:c r="F2839" s="7"/>
      <x:c r="G2839" s="7"/>
      <x:c r="H2839" s="2" t="str">
        <x:v>否</x:v>
      </x:c>
      <x:c r="I2839" s="7" t="str">
        <x:f>IF(AND(ISNUMBER(E2839),ISNUMBER(F2839)),E2839-F2839,"")</x:f>
      </x:c>
      <x:c r="J2839" s="2" t="str">
        <x:f>IF(H2839="否","不适用",IF(AND(ISNUMBER(E2839),ISNUMBER(F2839)),IF(I2839&gt;'规则与名单'!$B$2,"是","否"),"未判定"))</x:f>
        <x:v>不适用</x:v>
      </x:c>
      <x:c r="K2839" s="2" t="str">
        <x:f>IF(J2839="是",IF(ISNUMBER(F2839),"测试日GPS","缺失"),IF(ISNUMBER(G2839),"非测试日纯氢",IF(AND(H2839="是",J2839="未判定"),IF(ISNUMBER(F2839),"测试名单无纯氢GPS","缺失"),IF(ISNUMBER(E2839),"非测试日仪表","缺失"))))</x:f>
        <x:v>非测试日仪表</x:v>
      </x:c>
      <x:c r="L2839" s="7" t="n">
        <x:f>IF(K2839="缺失","",IF(K2839="非测试日纯氢",G2839,IF(K2839="非测试日仪表",E2839,F2839)))</x:f>
        <x:v>67.4</x:v>
      </x:c>
      <x:c r="M2839" s="2" t="n">
        <x:f>IF(K2839="缺失",1,0)</x:f>
        <x:v>0</x:v>
      </x:c>
      <x:c r="N2839" s="2" t="str">
        <x:v>车辆里程查询_20260901-20260930_1024辆_仪表里程.xlsx / L493</x:v>
      </x:c>
      <x:c r="O2839" s="2" t="str">
        <x:v>车辆里程查询_20260901-20260930_1024辆_GPS里程.xlsx / L493</x:v>
      </x:c>
      <x:c r="P2839" s="2" t="str">
        <x:v>车辆纯氢气里程查询_20260901-20260930_1024辆.xlsx / L507</x:v>
      </x:c>
    </x:row>
    <x:row r="2840" ht="22" customHeight="1">
      <x:c r="A2840" s="2" t="n">
        <x:v>115</x:v>
      </x:c>
      <x:c r="B2840" s="2" t="str">
        <x:v>粤AG59208</x:v>
      </x:c>
      <x:c r="C2840" s="2" t="str">
        <x:v>钟祥</x:v>
      </x:c>
      <x:c r="D2840" s="8" t="d">
        <x:v>2026-09-09T00:00:00.000Z</x:v>
      </x:c>
      <x:c r="E2840" s="7" t="n">
        <x:v>0.1</x:v>
      </x:c>
      <x:c r="F2840" s="7"/>
      <x:c r="G2840" s="7"/>
      <x:c r="H2840" s="2" t="str">
        <x:v>否</x:v>
      </x:c>
      <x:c r="I2840" s="7" t="str">
        <x:f>IF(AND(ISNUMBER(E2840),ISNUMBER(F2840)),E2840-F2840,"")</x:f>
      </x:c>
      <x:c r="J2840" s="2" t="str">
        <x:f>IF(H2840="否","不适用",IF(AND(ISNUMBER(E2840),ISNUMBER(F2840)),IF(I2840&gt;'规则与名单'!$B$2,"是","否"),"未判定"))</x:f>
        <x:v>不适用</x:v>
      </x:c>
      <x:c r="K2840" s="2" t="str">
        <x:f>IF(J2840="是",IF(ISNUMBER(F2840),"测试日GPS","缺失"),IF(ISNUMBER(G2840),"非测试日纯氢",IF(AND(H2840="是",J2840="未判定"),IF(ISNUMBER(F2840),"测试名单无纯氢GPS","缺失"),IF(ISNUMBER(E2840),"非测试日仪表","缺失"))))</x:f>
        <x:v>非测试日仪表</x:v>
      </x:c>
      <x:c r="L2840" s="7" t="n">
        <x:f>IF(K2840="缺失","",IF(K2840="非测试日纯氢",G2840,IF(K2840="非测试日仪表",E2840,F2840)))</x:f>
        <x:v>0.1</x:v>
      </x:c>
      <x:c r="M2840" s="2" t="n">
        <x:f>IF(K2840="缺失",1,0)</x:f>
        <x:v>0</x:v>
      </x:c>
      <x:c r="N2840" s="2" t="str">
        <x:v>车辆里程查询_20260901-20260930_1024辆_仪表里程.xlsx / M493</x:v>
      </x:c>
      <x:c r="O2840" s="2" t="str">
        <x:v>车辆里程查询_20260901-20260930_1024辆_GPS里程.xlsx / M493</x:v>
      </x:c>
      <x:c r="P2840" s="2" t="str">
        <x:v>车辆纯氢气里程查询_20260901-20260930_1024辆.xlsx / M507</x:v>
      </x:c>
    </x:row>
    <x:row r="2841" ht="22" customHeight="1">
      <x:c r="A2841" s="2" t="n">
        <x:v>115</x:v>
      </x:c>
      <x:c r="B2841" s="2" t="str">
        <x:v>粤AG59208</x:v>
      </x:c>
      <x:c r="C2841" s="2" t="str">
        <x:v>钟祥</x:v>
      </x:c>
      <x:c r="D2841" s="8" t="d">
        <x:v>2026-09-10T00:00:00.000Z</x:v>
      </x:c>
      <x:c r="E2841" s="7" t="n">
        <x:v>156.4</x:v>
      </x:c>
      <x:c r="F2841" s="7"/>
      <x:c r="G2841" s="7"/>
      <x:c r="H2841" s="2" t="str">
        <x:v>否</x:v>
      </x:c>
      <x:c r="I2841" s="7" t="str">
        <x:f>IF(AND(ISNUMBER(E2841),ISNUMBER(F2841)),E2841-F2841,"")</x:f>
      </x:c>
      <x:c r="J2841" s="2" t="str">
        <x:f>IF(H2841="否","不适用",IF(AND(ISNUMBER(E2841),ISNUMBER(F2841)),IF(I2841&gt;'规则与名单'!$B$2,"是","否"),"未判定"))</x:f>
        <x:v>不适用</x:v>
      </x:c>
      <x:c r="K2841" s="2" t="str">
        <x:f>IF(J2841="是",IF(ISNUMBER(F2841),"测试日GPS","缺失"),IF(ISNUMBER(G2841),"非测试日纯氢",IF(AND(H2841="是",J2841="未判定"),IF(ISNUMBER(F2841),"测试名单无纯氢GPS","缺失"),IF(ISNUMBER(E2841),"非测试日仪表","缺失"))))</x:f>
        <x:v>非测试日仪表</x:v>
      </x:c>
      <x:c r="L2841" s="7" t="n">
        <x:f>IF(K2841="缺失","",IF(K2841="非测试日纯氢",G2841,IF(K2841="非测试日仪表",E2841,F2841)))</x:f>
        <x:v>156.4</x:v>
      </x:c>
      <x:c r="M2841" s="2" t="n">
        <x:f>IF(K2841="缺失",1,0)</x:f>
        <x:v>0</x:v>
      </x:c>
      <x:c r="N2841" s="2" t="str">
        <x:v>车辆里程查询_20260901-20260930_1024辆_仪表里程.xlsx / N493</x:v>
      </x:c>
      <x:c r="O2841" s="2" t="str">
        <x:v>车辆里程查询_20260901-20260930_1024辆_GPS里程.xlsx / N493</x:v>
      </x:c>
      <x:c r="P2841" s="2" t="str">
        <x:v>车辆纯氢气里程查询_20260901-20260930_1024辆.xlsx / N507</x:v>
      </x:c>
    </x:row>
    <x:row r="2842" ht="22" customHeight="1">
      <x:c r="A2842" s="2" t="n">
        <x:v>115</x:v>
      </x:c>
      <x:c r="B2842" s="2" t="str">
        <x:v>粤AG59208</x:v>
      </x:c>
      <x:c r="C2842" s="2" t="str">
        <x:v>钟祥</x:v>
      </x:c>
      <x:c r="D2842" s="8" t="d">
        <x:v>2026-09-11T00:00:00.000Z</x:v>
      </x:c>
      <x:c r="E2842" s="7"/>
      <x:c r="F2842" s="7"/>
      <x:c r="G2842" s="7"/>
      <x:c r="H2842" s="2" t="str">
        <x:v>否</x:v>
      </x:c>
      <x:c r="I2842" s="7" t="str">
        <x:f>IF(AND(ISNUMBER(E2842),ISNUMBER(F2842)),E2842-F2842,"")</x:f>
      </x:c>
      <x:c r="J2842" s="2" t="str">
        <x:f>IF(H2842="否","不适用",IF(AND(ISNUMBER(E2842),ISNUMBER(F2842)),IF(I2842&gt;'规则与名单'!$B$2,"是","否"),"未判定"))</x:f>
        <x:v>不适用</x:v>
      </x:c>
      <x:c r="K2842" s="2" t="str">
        <x:f>IF(J2842="是",IF(ISNUMBER(F2842),"测试日GPS","缺失"),IF(ISNUMBER(G2842),"非测试日纯氢",IF(AND(H2842="是",J2842="未判定"),IF(ISNUMBER(F2842),"测试名单无纯氢GPS","缺失"),IF(ISNUMBER(E2842),"非测试日仪表","缺失"))))</x:f>
        <x:v>缺失</x:v>
      </x:c>
      <x:c r="L2842" s="7" t="str">
        <x:f>IF(K2842="缺失","",IF(K2842="非测试日纯氢",G2842,IF(K2842="非测试日仪表",E2842,F2842)))</x:f>
      </x:c>
      <x:c r="M2842" s="2" t="n">
        <x:f>IF(K2842="缺失",1,0)</x:f>
        <x:v>1</x:v>
      </x:c>
      <x:c r="N2842" s="2" t="str">
        <x:v>车辆里程查询_20260901-20260930_1024辆_仪表里程.xlsx / O493</x:v>
      </x:c>
      <x:c r="O2842" s="2" t="str">
        <x:v>车辆里程查询_20260901-20260930_1024辆_GPS里程.xlsx / O493</x:v>
      </x:c>
      <x:c r="P2842" s="2" t="str">
        <x:v>车辆纯氢气里程查询_20260901-20260930_1024辆.xlsx / O507</x:v>
      </x:c>
    </x:row>
    <x:row r="2843" ht="22" customHeight="1">
      <x:c r="A2843" s="2" t="n">
        <x:v>115</x:v>
      </x:c>
      <x:c r="B2843" s="2" t="str">
        <x:v>粤AG59208</x:v>
      </x:c>
      <x:c r="C2843" s="2" t="str">
        <x:v>钟祥</x:v>
      </x:c>
      <x:c r="D2843" s="8" t="d">
        <x:v>2026-09-12T00:00:00.000Z</x:v>
      </x:c>
      <x:c r="E2843" s="7" t="n">
        <x:v>28.6</x:v>
      </x:c>
      <x:c r="F2843" s="7"/>
      <x:c r="G2843" s="7"/>
      <x:c r="H2843" s="2" t="str">
        <x:v>否</x:v>
      </x:c>
      <x:c r="I2843" s="7" t="str">
        <x:f>IF(AND(ISNUMBER(E2843),ISNUMBER(F2843)),E2843-F2843,"")</x:f>
      </x:c>
      <x:c r="J2843" s="2" t="str">
        <x:f>IF(H2843="否","不适用",IF(AND(ISNUMBER(E2843),ISNUMBER(F2843)),IF(I2843&gt;'规则与名单'!$B$2,"是","否"),"未判定"))</x:f>
        <x:v>不适用</x:v>
      </x:c>
      <x:c r="K2843" s="2" t="str">
        <x:f>IF(J2843="是",IF(ISNUMBER(F2843),"测试日GPS","缺失"),IF(ISNUMBER(G2843),"非测试日纯氢",IF(AND(H2843="是",J2843="未判定"),IF(ISNUMBER(F2843),"测试名单无纯氢GPS","缺失"),IF(ISNUMBER(E2843),"非测试日仪表","缺失"))))</x:f>
        <x:v>非测试日仪表</x:v>
      </x:c>
      <x:c r="L2843" s="7" t="n">
        <x:f>IF(K2843="缺失","",IF(K2843="非测试日纯氢",G2843,IF(K2843="非测试日仪表",E2843,F2843)))</x:f>
        <x:v>28.6</x:v>
      </x:c>
      <x:c r="M2843" s="2" t="n">
        <x:f>IF(K2843="缺失",1,0)</x:f>
        <x:v>0</x:v>
      </x:c>
      <x:c r="N2843" s="2" t="str">
        <x:v>车辆里程查询_20260901-20260930_1024辆_仪表里程.xlsx / P493</x:v>
      </x:c>
      <x:c r="O2843" s="2" t="str">
        <x:v>车辆里程查询_20260901-20260930_1024辆_GPS里程.xlsx / P493</x:v>
      </x:c>
      <x:c r="P2843" s="2" t="str">
        <x:v>车辆纯氢气里程查询_20260901-20260930_1024辆.xlsx / P507</x:v>
      </x:c>
    </x:row>
    <x:row r="2844" ht="22" customHeight="1">
      <x:c r="A2844" s="2" t="n">
        <x:v>115</x:v>
      </x:c>
      <x:c r="B2844" s="2" t="str">
        <x:v>粤AG59208</x:v>
      </x:c>
      <x:c r="C2844" s="2" t="str">
        <x:v>钟祥</x:v>
      </x:c>
      <x:c r="D2844" s="8" t="d">
        <x:v>2026-09-13T00:00:00.000Z</x:v>
      </x:c>
      <x:c r="E2844" s="7" t="n">
        <x:v>196.7</x:v>
      </x:c>
      <x:c r="F2844" s="7"/>
      <x:c r="G2844" s="7"/>
      <x:c r="H2844" s="2" t="str">
        <x:v>否</x:v>
      </x:c>
      <x:c r="I2844" s="7" t="str">
        <x:f>IF(AND(ISNUMBER(E2844),ISNUMBER(F2844)),E2844-F2844,"")</x:f>
      </x:c>
      <x:c r="J2844" s="2" t="str">
        <x:f>IF(H2844="否","不适用",IF(AND(ISNUMBER(E2844),ISNUMBER(F2844)),IF(I2844&gt;'规则与名单'!$B$2,"是","否"),"未判定"))</x:f>
        <x:v>不适用</x:v>
      </x:c>
      <x:c r="K2844" s="2" t="str">
        <x:f>IF(J2844="是",IF(ISNUMBER(F2844),"测试日GPS","缺失"),IF(ISNUMBER(G2844),"非测试日纯氢",IF(AND(H2844="是",J2844="未判定"),IF(ISNUMBER(F2844),"测试名单无纯氢GPS","缺失"),IF(ISNUMBER(E2844),"非测试日仪表","缺失"))))</x:f>
        <x:v>非测试日仪表</x:v>
      </x:c>
      <x:c r="L2844" s="7" t="n">
        <x:f>IF(K2844="缺失","",IF(K2844="非测试日纯氢",G2844,IF(K2844="非测试日仪表",E2844,F2844)))</x:f>
        <x:v>196.7</x:v>
      </x:c>
      <x:c r="M2844" s="2" t="n">
        <x:f>IF(K2844="缺失",1,0)</x:f>
        <x:v>0</x:v>
      </x:c>
      <x:c r="N2844" s="2" t="str">
        <x:v>车辆里程查询_20260901-20260930_1024辆_仪表里程.xlsx / Q493</x:v>
      </x:c>
      <x:c r="O2844" s="2" t="str">
        <x:v>车辆里程查询_20260901-20260930_1024辆_GPS里程.xlsx / Q493</x:v>
      </x:c>
      <x:c r="P2844" s="2" t="str">
        <x:v>车辆纯氢气里程查询_20260901-20260930_1024辆.xlsx / Q507</x:v>
      </x:c>
    </x:row>
    <x:row r="2845" ht="22" customHeight="1">
      <x:c r="A2845" s="2" t="n">
        <x:v>115</x:v>
      </x:c>
      <x:c r="B2845" s="2" t="str">
        <x:v>粤AG59208</x:v>
      </x:c>
      <x:c r="C2845" s="2" t="str">
        <x:v>钟祥</x:v>
      </x:c>
      <x:c r="D2845" s="8" t="d">
        <x:v>2026-09-14T00:00:00.000Z</x:v>
      </x:c>
      <x:c r="E2845" s="7" t="n">
        <x:v>15.2</x:v>
      </x:c>
      <x:c r="F2845" s="7"/>
      <x:c r="G2845" s="7"/>
      <x:c r="H2845" s="2" t="str">
        <x:v>否</x:v>
      </x:c>
      <x:c r="I2845" s="7" t="str">
        <x:f>IF(AND(ISNUMBER(E2845),ISNUMBER(F2845)),E2845-F2845,"")</x:f>
      </x:c>
      <x:c r="J2845" s="2" t="str">
        <x:f>IF(H2845="否","不适用",IF(AND(ISNUMBER(E2845),ISNUMBER(F2845)),IF(I2845&gt;'规则与名单'!$B$2,"是","否"),"未判定"))</x:f>
        <x:v>不适用</x:v>
      </x:c>
      <x:c r="K2845" s="2" t="str">
        <x:f>IF(J2845="是",IF(ISNUMBER(F2845),"测试日GPS","缺失"),IF(ISNUMBER(G2845),"非测试日纯氢",IF(AND(H2845="是",J2845="未判定"),IF(ISNUMBER(F2845),"测试名单无纯氢GPS","缺失"),IF(ISNUMBER(E2845),"非测试日仪表","缺失"))))</x:f>
        <x:v>非测试日仪表</x:v>
      </x:c>
      <x:c r="L2845" s="7" t="n">
        <x:f>IF(K2845="缺失","",IF(K2845="非测试日纯氢",G2845,IF(K2845="非测试日仪表",E2845,F2845)))</x:f>
        <x:v>15.2</x:v>
      </x:c>
      <x:c r="M2845" s="2" t="n">
        <x:f>IF(K2845="缺失",1,0)</x:f>
        <x:v>0</x:v>
      </x:c>
      <x:c r="N2845" s="2" t="str">
        <x:v>车辆里程查询_20260901-20260930_1024辆_仪表里程.xlsx / R493</x:v>
      </x:c>
      <x:c r="O2845" s="2" t="str">
        <x:v>车辆里程查询_20260901-20260930_1024辆_GPS里程.xlsx / R493</x:v>
      </x:c>
      <x:c r="P2845" s="2" t="str">
        <x:v>车辆纯氢气里程查询_20260901-20260930_1024辆.xlsx / R507</x:v>
      </x:c>
    </x:row>
    <x:row r="2846" ht="22" customHeight="1">
      <x:c r="A2846" s="2" t="n">
        <x:v>115</x:v>
      </x:c>
      <x:c r="B2846" s="2" t="str">
        <x:v>粤AG59208</x:v>
      </x:c>
      <x:c r="C2846" s="2" t="str">
        <x:v>钟祥</x:v>
      </x:c>
      <x:c r="D2846" s="8" t="d">
        <x:v>2026-09-15T00:00:00.000Z</x:v>
      </x:c>
      <x:c r="E2846" s="7"/>
      <x:c r="F2846" s="7"/>
      <x:c r="G2846" s="7"/>
      <x:c r="H2846" s="2" t="str">
        <x:v>否</x:v>
      </x:c>
      <x:c r="I2846" s="7" t="str">
        <x:f>IF(AND(ISNUMBER(E2846),ISNUMBER(F2846)),E2846-F2846,"")</x:f>
      </x:c>
      <x:c r="J2846" s="2" t="str">
        <x:f>IF(H2846="否","不适用",IF(AND(ISNUMBER(E2846),ISNUMBER(F2846)),IF(I2846&gt;'规则与名单'!$B$2,"是","否"),"未判定"))</x:f>
        <x:v>不适用</x:v>
      </x:c>
      <x:c r="K2846" s="2" t="str">
        <x:f>IF(J2846="是",IF(ISNUMBER(F2846),"测试日GPS","缺失"),IF(ISNUMBER(G2846),"非测试日纯氢",IF(AND(H2846="是",J2846="未判定"),IF(ISNUMBER(F2846),"测试名单无纯氢GPS","缺失"),IF(ISNUMBER(E2846),"非测试日仪表","缺失"))))</x:f>
        <x:v>缺失</x:v>
      </x:c>
      <x:c r="L2846" s="7" t="str">
        <x:f>IF(K2846="缺失","",IF(K2846="非测试日纯氢",G2846,IF(K2846="非测试日仪表",E2846,F2846)))</x:f>
      </x:c>
      <x:c r="M2846" s="2" t="n">
        <x:f>IF(K2846="缺失",1,0)</x:f>
        <x:v>1</x:v>
      </x:c>
      <x:c r="N2846" s="2" t="str">
        <x:v>车辆里程查询_20260901-20260930_1024辆_仪表里程.xlsx / S493</x:v>
      </x:c>
      <x:c r="O2846" s="2" t="str">
        <x:v>车辆里程查询_20260901-20260930_1024辆_GPS里程.xlsx / S493</x:v>
      </x:c>
      <x:c r="P2846" s="2" t="str">
        <x:v>车辆纯氢气里程查询_20260901-20260930_1024辆.xlsx / S507</x:v>
      </x:c>
    </x:row>
    <x:row r="2847" ht="22" customHeight="1">
      <x:c r="A2847" s="2" t="n">
        <x:v>115</x:v>
      </x:c>
      <x:c r="B2847" s="2" t="str">
        <x:v>粤AG59208</x:v>
      </x:c>
      <x:c r="C2847" s="2" t="str">
        <x:v>钟祥</x:v>
      </x:c>
      <x:c r="D2847" s="8" t="d">
        <x:v>2026-09-16T00:00:00.000Z</x:v>
      </x:c>
      <x:c r="E2847" s="7" t="n">
        <x:v>51.7</x:v>
      </x:c>
      <x:c r="F2847" s="7"/>
      <x:c r="G2847" s="7"/>
      <x:c r="H2847" s="2" t="str">
        <x:v>否</x:v>
      </x:c>
      <x:c r="I2847" s="7" t="str">
        <x:f>IF(AND(ISNUMBER(E2847),ISNUMBER(F2847)),E2847-F2847,"")</x:f>
      </x:c>
      <x:c r="J2847" s="2" t="str">
        <x:f>IF(H2847="否","不适用",IF(AND(ISNUMBER(E2847),ISNUMBER(F2847)),IF(I2847&gt;'规则与名单'!$B$2,"是","否"),"未判定"))</x:f>
        <x:v>不适用</x:v>
      </x:c>
      <x:c r="K2847" s="2" t="str">
        <x:f>IF(J2847="是",IF(ISNUMBER(F2847),"测试日GPS","缺失"),IF(ISNUMBER(G2847),"非测试日纯氢",IF(AND(H2847="是",J2847="未判定"),IF(ISNUMBER(F2847),"测试名单无纯氢GPS","缺失"),IF(ISNUMBER(E2847),"非测试日仪表","缺失"))))</x:f>
        <x:v>非测试日仪表</x:v>
      </x:c>
      <x:c r="L2847" s="7" t="n">
        <x:f>IF(K2847="缺失","",IF(K2847="非测试日纯氢",G2847,IF(K2847="非测试日仪表",E2847,F2847)))</x:f>
        <x:v>51.7</x:v>
      </x:c>
      <x:c r="M2847" s="2" t="n">
        <x:f>IF(K2847="缺失",1,0)</x:f>
        <x:v>0</x:v>
      </x:c>
      <x:c r="N2847" s="2" t="str">
        <x:v>车辆里程查询_20260901-20260930_1024辆_仪表里程.xlsx / T493</x:v>
      </x:c>
      <x:c r="O2847" s="2" t="str">
        <x:v>车辆里程查询_20260901-20260930_1024辆_GPS里程.xlsx / T493</x:v>
      </x:c>
      <x:c r="P2847" s="2" t="str">
        <x:v>车辆纯氢气里程查询_20260901-20260930_1024辆.xlsx / T507</x:v>
      </x:c>
    </x:row>
    <x:row r="2848" ht="22" customHeight="1">
      <x:c r="A2848" s="2" t="n">
        <x:v>115</x:v>
      </x:c>
      <x:c r="B2848" s="2" t="str">
        <x:v>粤AG59208</x:v>
      </x:c>
      <x:c r="C2848" s="2" t="str">
        <x:v>钟祥</x:v>
      </x:c>
      <x:c r="D2848" s="8" t="d">
        <x:v>2026-09-17T00:00:00.000Z</x:v>
      </x:c>
      <x:c r="E2848" s="7" t="n">
        <x:v>184.2</x:v>
      </x:c>
      <x:c r="F2848" s="7"/>
      <x:c r="G2848" s="7"/>
      <x:c r="H2848" s="2" t="str">
        <x:v>否</x:v>
      </x:c>
      <x:c r="I2848" s="7" t="str">
        <x:f>IF(AND(ISNUMBER(E2848),ISNUMBER(F2848)),E2848-F2848,"")</x:f>
      </x:c>
      <x:c r="J2848" s="2" t="str">
        <x:f>IF(H2848="否","不适用",IF(AND(ISNUMBER(E2848),ISNUMBER(F2848)),IF(I2848&gt;'规则与名单'!$B$2,"是","否"),"未判定"))</x:f>
        <x:v>不适用</x:v>
      </x:c>
      <x:c r="K2848" s="2" t="str">
        <x:f>IF(J2848="是",IF(ISNUMBER(F2848),"测试日GPS","缺失"),IF(ISNUMBER(G2848),"非测试日纯氢",IF(AND(H2848="是",J2848="未判定"),IF(ISNUMBER(F2848),"测试名单无纯氢GPS","缺失"),IF(ISNUMBER(E2848),"非测试日仪表","缺失"))))</x:f>
        <x:v>非测试日仪表</x:v>
      </x:c>
      <x:c r="L2848" s="7" t="n">
        <x:f>IF(K2848="缺失","",IF(K2848="非测试日纯氢",G2848,IF(K2848="非测试日仪表",E2848,F2848)))</x:f>
        <x:v>184.2</x:v>
      </x:c>
      <x:c r="M2848" s="2" t="n">
        <x:f>IF(K2848="缺失",1,0)</x:f>
        <x:v>0</x:v>
      </x:c>
      <x:c r="N2848" s="2" t="str">
        <x:v>车辆里程查询_20260901-20260930_1024辆_仪表里程.xlsx / U493</x:v>
      </x:c>
      <x:c r="O2848" s="2" t="str">
        <x:v>车辆里程查询_20260901-20260930_1024辆_GPS里程.xlsx / U493</x:v>
      </x:c>
      <x:c r="P2848" s="2" t="str">
        <x:v>车辆纯氢气里程查询_20260901-20260930_1024辆.xlsx / U507</x:v>
      </x:c>
    </x:row>
    <x:row r="2849" ht="22" customHeight="1">
      <x:c r="A2849" s="2" t="n">
        <x:v>115</x:v>
      </x:c>
      <x:c r="B2849" s="2" t="str">
        <x:v>粤AG59208</x:v>
      </x:c>
      <x:c r="C2849" s="2" t="str">
        <x:v>钟祥</x:v>
      </x:c>
      <x:c r="D2849" s="8" t="d">
        <x:v>2026-09-18T00:00:00.000Z</x:v>
      </x:c>
      <x:c r="E2849" s="7" t="n">
        <x:v>51.3</x:v>
      </x:c>
      <x:c r="F2849" s="7"/>
      <x:c r="G2849" s="7"/>
      <x:c r="H2849" s="2" t="str">
        <x:v>否</x:v>
      </x:c>
      <x:c r="I2849" s="7" t="str">
        <x:f>IF(AND(ISNUMBER(E2849),ISNUMBER(F2849)),E2849-F2849,"")</x:f>
      </x:c>
      <x:c r="J2849" s="2" t="str">
        <x:f>IF(H2849="否","不适用",IF(AND(ISNUMBER(E2849),ISNUMBER(F2849)),IF(I2849&gt;'规则与名单'!$B$2,"是","否"),"未判定"))</x:f>
        <x:v>不适用</x:v>
      </x:c>
      <x:c r="K2849" s="2" t="str">
        <x:f>IF(J2849="是",IF(ISNUMBER(F2849),"测试日GPS","缺失"),IF(ISNUMBER(G2849),"非测试日纯氢",IF(AND(H2849="是",J2849="未判定"),IF(ISNUMBER(F2849),"测试名单无纯氢GPS","缺失"),IF(ISNUMBER(E2849),"非测试日仪表","缺失"))))</x:f>
        <x:v>非测试日仪表</x:v>
      </x:c>
      <x:c r="L2849" s="7" t="n">
        <x:f>IF(K2849="缺失","",IF(K2849="非测试日纯氢",G2849,IF(K2849="非测试日仪表",E2849,F2849)))</x:f>
        <x:v>51.3</x:v>
      </x:c>
      <x:c r="M2849" s="2" t="n">
        <x:f>IF(K2849="缺失",1,0)</x:f>
        <x:v>0</x:v>
      </x:c>
      <x:c r="N2849" s="2" t="str">
        <x:v>车辆里程查询_20260901-20260930_1024辆_仪表里程.xlsx / V493</x:v>
      </x:c>
      <x:c r="O2849" s="2" t="str">
        <x:v>车辆里程查询_20260901-20260930_1024辆_GPS里程.xlsx / V493</x:v>
      </x:c>
      <x:c r="P2849" s="2" t="str">
        <x:v>车辆纯氢气里程查询_20260901-20260930_1024辆.xlsx / V507</x:v>
      </x:c>
    </x:row>
    <x:row r="2850" ht="22" customHeight="1">
      <x:c r="A2850" s="2" t="n">
        <x:v>115</x:v>
      </x:c>
      <x:c r="B2850" s="2" t="str">
        <x:v>粤AG59208</x:v>
      </x:c>
      <x:c r="C2850" s="2" t="str">
        <x:v>钟祥</x:v>
      </x:c>
      <x:c r="D2850" s="8" t="d">
        <x:v>2026-09-19T00:00:00.000Z</x:v>
      </x:c>
      <x:c r="E2850" s="7" t="n">
        <x:v>14</x:v>
      </x:c>
      <x:c r="F2850" s="7"/>
      <x:c r="G2850" s="7"/>
      <x:c r="H2850" s="2" t="str">
        <x:v>否</x:v>
      </x:c>
      <x:c r="I2850" s="7" t="str">
        <x:f>IF(AND(ISNUMBER(E2850),ISNUMBER(F2850)),E2850-F2850,"")</x:f>
      </x:c>
      <x:c r="J2850" s="2" t="str">
        <x:f>IF(H2850="否","不适用",IF(AND(ISNUMBER(E2850),ISNUMBER(F2850)),IF(I2850&gt;'规则与名单'!$B$2,"是","否"),"未判定"))</x:f>
        <x:v>不适用</x:v>
      </x:c>
      <x:c r="K2850" s="2" t="str">
        <x:f>IF(J2850="是",IF(ISNUMBER(F2850),"测试日GPS","缺失"),IF(ISNUMBER(G2850),"非测试日纯氢",IF(AND(H2850="是",J2850="未判定"),IF(ISNUMBER(F2850),"测试名单无纯氢GPS","缺失"),IF(ISNUMBER(E2850),"非测试日仪表","缺失"))))</x:f>
        <x:v>非测试日仪表</x:v>
      </x:c>
      <x:c r="L2850" s="7" t="n">
        <x:f>IF(K2850="缺失","",IF(K2850="非测试日纯氢",G2850,IF(K2850="非测试日仪表",E2850,F2850)))</x:f>
        <x:v>14</x:v>
      </x:c>
      <x:c r="M2850" s="2" t="n">
        <x:f>IF(K2850="缺失",1,0)</x:f>
        <x:v>0</x:v>
      </x:c>
      <x:c r="N2850" s="2" t="str">
        <x:v>车辆里程查询_20260901-20260930_1024辆_仪表里程.xlsx / W493</x:v>
      </x:c>
      <x:c r="O2850" s="2" t="str">
        <x:v>车辆里程查询_20260901-20260930_1024辆_GPS里程.xlsx / W493</x:v>
      </x:c>
      <x:c r="P2850" s="2" t="str">
        <x:v>车辆纯氢气里程查询_20260901-20260930_1024辆.xlsx / W507</x:v>
      </x:c>
    </x:row>
    <x:row r="2851" ht="22" customHeight="1">
      <x:c r="A2851" s="2" t="n">
        <x:v>115</x:v>
      </x:c>
      <x:c r="B2851" s="2" t="str">
        <x:v>粤AG59208</x:v>
      </x:c>
      <x:c r="C2851" s="2" t="str">
        <x:v>钟祥</x:v>
      </x:c>
      <x:c r="D2851" s="8" t="d">
        <x:v>2026-09-20T00:00:00.000Z</x:v>
      </x:c>
      <x:c r="E2851" s="7" t="n">
        <x:v>23.9</x:v>
      </x:c>
      <x:c r="F2851" s="7"/>
      <x:c r="G2851" s="7"/>
      <x:c r="H2851" s="2" t="str">
        <x:v>否</x:v>
      </x:c>
      <x:c r="I2851" s="7" t="str">
        <x:f>IF(AND(ISNUMBER(E2851),ISNUMBER(F2851)),E2851-F2851,"")</x:f>
      </x:c>
      <x:c r="J2851" s="2" t="str">
        <x:f>IF(H2851="否","不适用",IF(AND(ISNUMBER(E2851),ISNUMBER(F2851)),IF(I2851&gt;'规则与名单'!$B$2,"是","否"),"未判定"))</x:f>
        <x:v>不适用</x:v>
      </x:c>
      <x:c r="K2851" s="2" t="str">
        <x:f>IF(J2851="是",IF(ISNUMBER(F2851),"测试日GPS","缺失"),IF(ISNUMBER(G2851),"非测试日纯氢",IF(AND(H2851="是",J2851="未判定"),IF(ISNUMBER(F2851),"测试名单无纯氢GPS","缺失"),IF(ISNUMBER(E2851),"非测试日仪表","缺失"))))</x:f>
        <x:v>非测试日仪表</x:v>
      </x:c>
      <x:c r="L2851" s="7" t="n">
        <x:f>IF(K2851="缺失","",IF(K2851="非测试日纯氢",G2851,IF(K2851="非测试日仪表",E2851,F2851)))</x:f>
        <x:v>23.9</x:v>
      </x:c>
      <x:c r="M2851" s="2" t="n">
        <x:f>IF(K2851="缺失",1,0)</x:f>
        <x:v>0</x:v>
      </x:c>
      <x:c r="N2851" s="2" t="str">
        <x:v>车辆里程查询_20260901-20260930_1024辆_仪表里程.xlsx / X493</x:v>
      </x:c>
      <x:c r="O2851" s="2" t="str">
        <x:v>车辆里程查询_20260901-20260930_1024辆_GPS里程.xlsx / X493</x:v>
      </x:c>
      <x:c r="P2851" s="2" t="str">
        <x:v>车辆纯氢气里程查询_20260901-20260930_1024辆.xlsx / X507</x:v>
      </x:c>
    </x:row>
    <x:row r="2852" ht="22" customHeight="1">
      <x:c r="A2852" s="2" t="n">
        <x:v>115</x:v>
      </x:c>
      <x:c r="B2852" s="2" t="str">
        <x:v>粤AG59208</x:v>
      </x:c>
      <x:c r="C2852" s="2" t="str">
        <x:v>钟祥</x:v>
      </x:c>
      <x:c r="D2852" s="8" t="d">
        <x:v>2026-09-21T00:00:00.000Z</x:v>
      </x:c>
      <x:c r="E2852" s="7" t="n">
        <x:v>32.4</x:v>
      </x:c>
      <x:c r="F2852" s="7"/>
      <x:c r="G2852" s="7"/>
      <x:c r="H2852" s="2" t="str">
        <x:v>否</x:v>
      </x:c>
      <x:c r="I2852" s="7" t="str">
        <x:f>IF(AND(ISNUMBER(E2852),ISNUMBER(F2852)),E2852-F2852,"")</x:f>
      </x:c>
      <x:c r="J2852" s="2" t="str">
        <x:f>IF(H2852="否","不适用",IF(AND(ISNUMBER(E2852),ISNUMBER(F2852)),IF(I2852&gt;'规则与名单'!$B$2,"是","否"),"未判定"))</x:f>
        <x:v>不适用</x:v>
      </x:c>
      <x:c r="K2852" s="2" t="str">
        <x:f>IF(J2852="是",IF(ISNUMBER(F2852),"测试日GPS","缺失"),IF(ISNUMBER(G2852),"非测试日纯氢",IF(AND(H2852="是",J2852="未判定"),IF(ISNUMBER(F2852),"测试名单无纯氢GPS","缺失"),IF(ISNUMBER(E2852),"非测试日仪表","缺失"))))</x:f>
        <x:v>非测试日仪表</x:v>
      </x:c>
      <x:c r="L2852" s="7" t="n">
        <x:f>IF(K2852="缺失","",IF(K2852="非测试日纯氢",G2852,IF(K2852="非测试日仪表",E2852,F2852)))</x:f>
        <x:v>32.4</x:v>
      </x:c>
      <x:c r="M2852" s="2" t="n">
        <x:f>IF(K2852="缺失",1,0)</x:f>
        <x:v>0</x:v>
      </x:c>
      <x:c r="N2852" s="2" t="str">
        <x:v>车辆里程查询_20260901-20260930_1024辆_仪表里程.xlsx / Y493</x:v>
      </x:c>
      <x:c r="O2852" s="2" t="str">
        <x:v>车辆里程查询_20260901-20260930_1024辆_GPS里程.xlsx / Y493</x:v>
      </x:c>
      <x:c r="P2852" s="2" t="str">
        <x:v>车辆纯氢气里程查询_20260901-20260930_1024辆.xlsx / Y507</x:v>
      </x:c>
    </x:row>
    <x:row r="2853" ht="22" customHeight="1">
      <x:c r="A2853" s="2" t="n">
        <x:v>115</x:v>
      </x:c>
      <x:c r="B2853" s="2" t="str">
        <x:v>粤AG59208</x:v>
      </x:c>
      <x:c r="C2853" s="2" t="str">
        <x:v>钟祥</x:v>
      </x:c>
      <x:c r="D2853" s="8" t="d">
        <x:v>2026-09-22T00:00:00.000Z</x:v>
      </x:c>
      <x:c r="E2853" s="7" t="n">
        <x:v>4.5</x:v>
      </x:c>
      <x:c r="F2853" s="7"/>
      <x:c r="G2853" s="7"/>
      <x:c r="H2853" s="2" t="str">
        <x:v>否</x:v>
      </x:c>
      <x:c r="I2853" s="7" t="str">
        <x:f>IF(AND(ISNUMBER(E2853),ISNUMBER(F2853)),E2853-F2853,"")</x:f>
      </x:c>
      <x:c r="J2853" s="2" t="str">
        <x:f>IF(H2853="否","不适用",IF(AND(ISNUMBER(E2853),ISNUMBER(F2853)),IF(I2853&gt;'规则与名单'!$B$2,"是","否"),"未判定"))</x:f>
        <x:v>不适用</x:v>
      </x:c>
      <x:c r="K2853" s="2" t="str">
        <x:f>IF(J2853="是",IF(ISNUMBER(F2853),"测试日GPS","缺失"),IF(ISNUMBER(G2853),"非测试日纯氢",IF(AND(H2853="是",J2853="未判定"),IF(ISNUMBER(F2853),"测试名单无纯氢GPS","缺失"),IF(ISNUMBER(E2853),"非测试日仪表","缺失"))))</x:f>
        <x:v>非测试日仪表</x:v>
      </x:c>
      <x:c r="L2853" s="7" t="n">
        <x:f>IF(K2853="缺失","",IF(K2853="非测试日纯氢",G2853,IF(K2853="非测试日仪表",E2853,F2853)))</x:f>
        <x:v>4.5</x:v>
      </x:c>
      <x:c r="M2853" s="2" t="n">
        <x:f>IF(K2853="缺失",1,0)</x:f>
        <x:v>0</x:v>
      </x:c>
      <x:c r="N2853" s="2" t="str">
        <x:v>车辆里程查询_20260901-20260930_1024辆_仪表里程.xlsx / Z493</x:v>
      </x:c>
      <x:c r="O2853" s="2" t="str">
        <x:v>车辆里程查询_20260901-20260930_1024辆_GPS里程.xlsx / Z493</x:v>
      </x:c>
      <x:c r="P2853" s="2" t="str">
        <x:v>车辆纯氢气里程查询_20260901-20260930_1024辆.xlsx / Z507</x:v>
      </x:c>
    </x:row>
    <x:row r="2854" ht="22" customHeight="1">
      <x:c r="A2854" s="2" t="n">
        <x:v>115</x:v>
      </x:c>
      <x:c r="B2854" s="2" t="str">
        <x:v>粤AG59208</x:v>
      </x:c>
      <x:c r="C2854" s="2" t="str">
        <x:v>钟祥</x:v>
      </x:c>
      <x:c r="D2854" s="8" t="d">
        <x:v>2026-09-23T00:00:00.000Z</x:v>
      </x:c>
      <x:c r="E2854" s="7" t="n">
        <x:v>139</x:v>
      </x:c>
      <x:c r="F2854" s="7"/>
      <x:c r="G2854" s="7"/>
      <x:c r="H2854" s="2" t="str">
        <x:v>否</x:v>
      </x:c>
      <x:c r="I2854" s="7" t="str">
        <x:f>IF(AND(ISNUMBER(E2854),ISNUMBER(F2854)),E2854-F2854,"")</x:f>
      </x:c>
      <x:c r="J2854" s="2" t="str">
        <x:f>IF(H2854="否","不适用",IF(AND(ISNUMBER(E2854),ISNUMBER(F2854)),IF(I2854&gt;'规则与名单'!$B$2,"是","否"),"未判定"))</x:f>
        <x:v>不适用</x:v>
      </x:c>
      <x:c r="K2854" s="2" t="str">
        <x:f>IF(J2854="是",IF(ISNUMBER(F2854),"测试日GPS","缺失"),IF(ISNUMBER(G2854),"非测试日纯氢",IF(AND(H2854="是",J2854="未判定"),IF(ISNUMBER(F2854),"测试名单无纯氢GPS","缺失"),IF(ISNUMBER(E2854),"非测试日仪表","缺失"))))</x:f>
        <x:v>非测试日仪表</x:v>
      </x:c>
      <x:c r="L2854" s="7" t="n">
        <x:f>IF(K2854="缺失","",IF(K2854="非测试日纯氢",G2854,IF(K2854="非测试日仪表",E2854,F2854)))</x:f>
        <x:v>139</x:v>
      </x:c>
      <x:c r="M2854" s="2" t="n">
        <x:f>IF(K2854="缺失",1,0)</x:f>
        <x:v>0</x:v>
      </x:c>
      <x:c r="N2854" s="2" t="str">
        <x:v>车辆里程查询_20260901-20260930_1024辆_仪表里程.xlsx / AA493</x:v>
      </x:c>
      <x:c r="O2854" s="2" t="str">
        <x:v>车辆里程查询_20260901-20260930_1024辆_GPS里程.xlsx / AA493</x:v>
      </x:c>
      <x:c r="P2854" s="2" t="str">
        <x:v>车辆纯氢气里程查询_20260901-20260930_1024辆.xlsx / AA507</x:v>
      </x:c>
    </x:row>
    <x:row r="2855" ht="22" customHeight="1">
      <x:c r="A2855" s="2" t="n">
        <x:v>115</x:v>
      </x:c>
      <x:c r="B2855" s="2" t="str">
        <x:v>粤AG59208</x:v>
      </x:c>
      <x:c r="C2855" s="2" t="str">
        <x:v>钟祥</x:v>
      </x:c>
      <x:c r="D2855" s="8" t="d">
        <x:v>2026-09-24T00:00:00.000Z</x:v>
      </x:c>
      <x:c r="E2855" s="7" t="n">
        <x:v>43.4</x:v>
      </x:c>
      <x:c r="F2855" s="7"/>
      <x:c r="G2855" s="7"/>
      <x:c r="H2855" s="2" t="str">
        <x:v>否</x:v>
      </x:c>
      <x:c r="I2855" s="7" t="str">
        <x:f>IF(AND(ISNUMBER(E2855),ISNUMBER(F2855)),E2855-F2855,"")</x:f>
      </x:c>
      <x:c r="J2855" s="2" t="str">
        <x:f>IF(H2855="否","不适用",IF(AND(ISNUMBER(E2855),ISNUMBER(F2855)),IF(I2855&gt;'规则与名单'!$B$2,"是","否"),"未判定"))</x:f>
        <x:v>不适用</x:v>
      </x:c>
      <x:c r="K2855" s="2" t="str">
        <x:f>IF(J2855="是",IF(ISNUMBER(F2855),"测试日GPS","缺失"),IF(ISNUMBER(G2855),"非测试日纯氢",IF(AND(H2855="是",J2855="未判定"),IF(ISNUMBER(F2855),"测试名单无纯氢GPS","缺失"),IF(ISNUMBER(E2855),"非测试日仪表","缺失"))))</x:f>
        <x:v>非测试日仪表</x:v>
      </x:c>
      <x:c r="L2855" s="7" t="n">
        <x:f>IF(K2855="缺失","",IF(K2855="非测试日纯氢",G2855,IF(K2855="非测试日仪表",E2855,F2855)))</x:f>
        <x:v>43.4</x:v>
      </x:c>
      <x:c r="M2855" s="2" t="n">
        <x:f>IF(K2855="缺失",1,0)</x:f>
        <x:v>0</x:v>
      </x:c>
      <x:c r="N2855" s="2" t="str">
        <x:v>车辆里程查询_20260901-20260930_1024辆_仪表里程.xlsx / AB493</x:v>
      </x:c>
      <x:c r="O2855" s="2" t="str">
        <x:v>车辆里程查询_20260901-20260930_1024辆_GPS里程.xlsx / AB493</x:v>
      </x:c>
      <x:c r="P2855" s="2" t="str">
        <x:v>车辆纯氢气里程查询_20260901-20260930_1024辆.xlsx / AB507</x:v>
      </x:c>
    </x:row>
    <x:row r="2856" ht="22" customHeight="1">
      <x:c r="A2856" s="2" t="n">
        <x:v>115</x:v>
      </x:c>
      <x:c r="B2856" s="2" t="str">
        <x:v>粤AG59208</x:v>
      </x:c>
      <x:c r="C2856" s="2" t="str">
        <x:v>钟祥</x:v>
      </x:c>
      <x:c r="D2856" s="8" t="d">
        <x:v>2026-09-25T00:00:00.000Z</x:v>
      </x:c>
      <x:c r="E2856" s="7" t="n">
        <x:v>17.7</x:v>
      </x:c>
      <x:c r="F2856" s="7"/>
      <x:c r="G2856" s="7"/>
      <x:c r="H2856" s="2" t="str">
        <x:v>否</x:v>
      </x:c>
      <x:c r="I2856" s="7" t="str">
        <x:f>IF(AND(ISNUMBER(E2856),ISNUMBER(F2856)),E2856-F2856,"")</x:f>
      </x:c>
      <x:c r="J2856" s="2" t="str">
        <x:f>IF(H2856="否","不适用",IF(AND(ISNUMBER(E2856),ISNUMBER(F2856)),IF(I2856&gt;'规则与名单'!$B$2,"是","否"),"未判定"))</x:f>
        <x:v>不适用</x:v>
      </x:c>
      <x:c r="K2856" s="2" t="str">
        <x:f>IF(J2856="是",IF(ISNUMBER(F2856),"测试日GPS","缺失"),IF(ISNUMBER(G2856),"非测试日纯氢",IF(AND(H2856="是",J2856="未判定"),IF(ISNUMBER(F2856),"测试名单无纯氢GPS","缺失"),IF(ISNUMBER(E2856),"非测试日仪表","缺失"))))</x:f>
        <x:v>非测试日仪表</x:v>
      </x:c>
      <x:c r="L2856" s="7" t="n">
        <x:f>IF(K2856="缺失","",IF(K2856="非测试日纯氢",G2856,IF(K2856="非测试日仪表",E2856,F2856)))</x:f>
        <x:v>17.7</x:v>
      </x:c>
      <x:c r="M2856" s="2" t="n">
        <x:f>IF(K2856="缺失",1,0)</x:f>
        <x:v>0</x:v>
      </x:c>
      <x:c r="N2856" s="2" t="str">
        <x:v>车辆里程查询_20260901-20260930_1024辆_仪表里程.xlsx / AC493</x:v>
      </x:c>
      <x:c r="O2856" s="2" t="str">
        <x:v>车辆里程查询_20260901-20260930_1024辆_GPS里程.xlsx / AC493</x:v>
      </x:c>
      <x:c r="P2856" s="2" t="str">
        <x:v>车辆纯氢气里程查询_20260901-20260930_1024辆.xlsx / AC507</x:v>
      </x:c>
    </x:row>
    <x:row r="2857" ht="22" customHeight="1">
      <x:c r="A2857" s="2" t="n">
        <x:v>115</x:v>
      </x:c>
      <x:c r="B2857" s="2" t="str">
        <x:v>粤AG59208</x:v>
      </x:c>
      <x:c r="C2857" s="2" t="str">
        <x:v>钟祥</x:v>
      </x:c>
      <x:c r="D2857" s="8" t="d">
        <x:v>2026-09-26T00:00:00.000Z</x:v>
      </x:c>
      <x:c r="E2857" s="7" t="n">
        <x:v>0.1</x:v>
      </x:c>
      <x:c r="F2857" s="7"/>
      <x:c r="G2857" s="7"/>
      <x:c r="H2857" s="2" t="str">
        <x:v>否</x:v>
      </x:c>
      <x:c r="I2857" s="7" t="str">
        <x:f>IF(AND(ISNUMBER(E2857),ISNUMBER(F2857)),E2857-F2857,"")</x:f>
      </x:c>
      <x:c r="J2857" s="2" t="str">
        <x:f>IF(H2857="否","不适用",IF(AND(ISNUMBER(E2857),ISNUMBER(F2857)),IF(I2857&gt;'规则与名单'!$B$2,"是","否"),"未判定"))</x:f>
        <x:v>不适用</x:v>
      </x:c>
      <x:c r="K2857" s="2" t="str">
        <x:f>IF(J2857="是",IF(ISNUMBER(F2857),"测试日GPS","缺失"),IF(ISNUMBER(G2857),"非测试日纯氢",IF(AND(H2857="是",J2857="未判定"),IF(ISNUMBER(F2857),"测试名单无纯氢GPS","缺失"),IF(ISNUMBER(E2857),"非测试日仪表","缺失"))))</x:f>
        <x:v>非测试日仪表</x:v>
      </x:c>
      <x:c r="L2857" s="7" t="n">
        <x:f>IF(K2857="缺失","",IF(K2857="非测试日纯氢",G2857,IF(K2857="非测试日仪表",E2857,F2857)))</x:f>
        <x:v>0.1</x:v>
      </x:c>
      <x:c r="M2857" s="2" t="n">
        <x:f>IF(K2857="缺失",1,0)</x:f>
        <x:v>0</x:v>
      </x:c>
      <x:c r="N2857" s="2" t="str">
        <x:v>车辆里程查询_20260901-20260930_1024辆_仪表里程.xlsx / AD493</x:v>
      </x:c>
      <x:c r="O2857" s="2" t="str">
        <x:v>车辆里程查询_20260901-20260930_1024辆_GPS里程.xlsx / AD493</x:v>
      </x:c>
      <x:c r="P2857" s="2" t="str">
        <x:v>车辆纯氢气里程查询_20260901-20260930_1024辆.xlsx / AD507</x:v>
      </x:c>
    </x:row>
    <x:row r="2858" ht="22" customHeight="1">
      <x:c r="A2858" s="2" t="n">
        <x:v>115</x:v>
      </x:c>
      <x:c r="B2858" s="2" t="str">
        <x:v>粤AG59208</x:v>
      </x:c>
      <x:c r="C2858" s="2" t="str">
        <x:v>钟祥</x:v>
      </x:c>
      <x:c r="D2858" s="8" t="d">
        <x:v>2026-09-27T00:00:00.000Z</x:v>
      </x:c>
      <x:c r="E2858" s="7" t="n">
        <x:v>99.3</x:v>
      </x:c>
      <x:c r="F2858" s="7"/>
      <x:c r="G2858" s="7"/>
      <x:c r="H2858" s="2" t="str">
        <x:v>否</x:v>
      </x:c>
      <x:c r="I2858" s="7" t="str">
        <x:f>IF(AND(ISNUMBER(E2858),ISNUMBER(F2858)),E2858-F2858,"")</x:f>
      </x:c>
      <x:c r="J2858" s="2" t="str">
        <x:f>IF(H2858="否","不适用",IF(AND(ISNUMBER(E2858),ISNUMBER(F2858)),IF(I2858&gt;'规则与名单'!$B$2,"是","否"),"未判定"))</x:f>
        <x:v>不适用</x:v>
      </x:c>
      <x:c r="K2858" s="2" t="str">
        <x:f>IF(J2858="是",IF(ISNUMBER(F2858),"测试日GPS","缺失"),IF(ISNUMBER(G2858),"非测试日纯氢",IF(AND(H2858="是",J2858="未判定"),IF(ISNUMBER(F2858),"测试名单无纯氢GPS","缺失"),IF(ISNUMBER(E2858),"非测试日仪表","缺失"))))</x:f>
        <x:v>非测试日仪表</x:v>
      </x:c>
      <x:c r="L2858" s="7" t="n">
        <x:f>IF(K2858="缺失","",IF(K2858="非测试日纯氢",G2858,IF(K2858="非测试日仪表",E2858,F2858)))</x:f>
        <x:v>99.3</x:v>
      </x:c>
      <x:c r="M2858" s="2" t="n">
        <x:f>IF(K2858="缺失",1,0)</x:f>
        <x:v>0</x:v>
      </x:c>
      <x:c r="N2858" s="2" t="str">
        <x:v>车辆里程查询_20260901-20260930_1024辆_仪表里程.xlsx / AE493</x:v>
      </x:c>
      <x:c r="O2858" s="2" t="str">
        <x:v>车辆里程查询_20260901-20260930_1024辆_GPS里程.xlsx / AE493</x:v>
      </x:c>
      <x:c r="P2858" s="2" t="str">
        <x:v>车辆纯氢气里程查询_20260901-20260930_1024辆.xlsx / AE507</x:v>
      </x:c>
    </x:row>
    <x:row r="2859" ht="22" customHeight="1">
      <x:c r="A2859" s="2" t="n">
        <x:v>115</x:v>
      </x:c>
      <x:c r="B2859" s="2" t="str">
        <x:v>粤AG59208</x:v>
      </x:c>
      <x:c r="C2859" s="2" t="str">
        <x:v>钟祥</x:v>
      </x:c>
      <x:c r="D2859" s="8" t="d">
        <x:v>2026-09-28T00:00:00.000Z</x:v>
      </x:c>
      <x:c r="E2859" s="7"/>
      <x:c r="F2859" s="7"/>
      <x:c r="G2859" s="7"/>
      <x:c r="H2859" s="2" t="str">
        <x:v>否</x:v>
      </x:c>
      <x:c r="I2859" s="7" t="str">
        <x:f>IF(AND(ISNUMBER(E2859),ISNUMBER(F2859)),E2859-F2859,"")</x:f>
      </x:c>
      <x:c r="J2859" s="2" t="str">
        <x:f>IF(H2859="否","不适用",IF(AND(ISNUMBER(E2859),ISNUMBER(F2859)),IF(I2859&gt;'规则与名单'!$B$2,"是","否"),"未判定"))</x:f>
        <x:v>不适用</x:v>
      </x:c>
      <x:c r="K2859" s="2" t="str">
        <x:f>IF(J2859="是",IF(ISNUMBER(F2859),"测试日GPS","缺失"),IF(ISNUMBER(G2859),"非测试日纯氢",IF(AND(H2859="是",J2859="未判定"),IF(ISNUMBER(F2859),"测试名单无纯氢GPS","缺失"),IF(ISNUMBER(E2859),"非测试日仪表","缺失"))))</x:f>
        <x:v>缺失</x:v>
      </x:c>
      <x:c r="L2859" s="7" t="str">
        <x:f>IF(K2859="缺失","",IF(K2859="非测试日纯氢",G2859,IF(K2859="非测试日仪表",E2859,F2859)))</x:f>
      </x:c>
      <x:c r="M2859" s="2" t="n">
        <x:f>IF(K2859="缺失",1,0)</x:f>
        <x:v>1</x:v>
      </x:c>
      <x:c r="N2859" s="2" t="str">
        <x:v>车辆里程查询_20260901-20260930_1024辆_仪表里程.xlsx / AF493</x:v>
      </x:c>
      <x:c r="O2859" s="2" t="str">
        <x:v>车辆里程查询_20260901-20260930_1024辆_GPS里程.xlsx / AF493</x:v>
      </x:c>
      <x:c r="P2859" s="2" t="str">
        <x:v>车辆纯氢气里程查询_20260901-20260930_1024辆.xlsx / AF507</x:v>
      </x:c>
    </x:row>
    <x:row r="2860" ht="22" customHeight="1">
      <x:c r="A2860" s="2" t="n">
        <x:v>115</x:v>
      </x:c>
      <x:c r="B2860" s="2" t="str">
        <x:v>粤AG59208</x:v>
      </x:c>
      <x:c r="C2860" s="2" t="str">
        <x:v>钟祥</x:v>
      </x:c>
      <x:c r="D2860" s="8" t="d">
        <x:v>2026-09-29T00:00:00.000Z</x:v>
      </x:c>
      <x:c r="E2860" s="7" t="n">
        <x:v>67.6</x:v>
      </x:c>
      <x:c r="F2860" s="7"/>
      <x:c r="G2860" s="7"/>
      <x:c r="H2860" s="2" t="str">
        <x:v>否</x:v>
      </x:c>
      <x:c r="I2860" s="7" t="str">
        <x:f>IF(AND(ISNUMBER(E2860),ISNUMBER(F2860)),E2860-F2860,"")</x:f>
      </x:c>
      <x:c r="J2860" s="2" t="str">
        <x:f>IF(H2860="否","不适用",IF(AND(ISNUMBER(E2860),ISNUMBER(F2860)),IF(I2860&gt;'规则与名单'!$B$2,"是","否"),"未判定"))</x:f>
        <x:v>不适用</x:v>
      </x:c>
      <x:c r="K2860" s="2" t="str">
        <x:f>IF(J2860="是",IF(ISNUMBER(F2860),"测试日GPS","缺失"),IF(ISNUMBER(G2860),"非测试日纯氢",IF(AND(H2860="是",J2860="未判定"),IF(ISNUMBER(F2860),"测试名单无纯氢GPS","缺失"),IF(ISNUMBER(E2860),"非测试日仪表","缺失"))))</x:f>
        <x:v>非测试日仪表</x:v>
      </x:c>
      <x:c r="L2860" s="7" t="n">
        <x:f>IF(K2860="缺失","",IF(K2860="非测试日纯氢",G2860,IF(K2860="非测试日仪表",E2860,F2860)))</x:f>
        <x:v>67.6</x:v>
      </x:c>
      <x:c r="M2860" s="2" t="n">
        <x:f>IF(K2860="缺失",1,0)</x:f>
        <x:v>0</x:v>
      </x:c>
      <x:c r="N2860" s="2" t="str">
        <x:v>车辆里程查询_20260901-20260930_1024辆_仪表里程.xlsx / AG493</x:v>
      </x:c>
      <x:c r="O2860" s="2" t="str">
        <x:v>车辆里程查询_20260901-20260930_1024辆_GPS里程.xlsx / AG493</x:v>
      </x:c>
      <x:c r="P2860" s="2" t="str">
        <x:v>车辆纯氢气里程查询_20260901-20260930_1024辆.xlsx / AG507</x:v>
      </x:c>
    </x:row>
    <x:row r="2861" ht="22" customHeight="1">
      <x:c r="A2861" s="2" t="n">
        <x:v>115</x:v>
      </x:c>
      <x:c r="B2861" s="2" t="str">
        <x:v>粤AG59208</x:v>
      </x:c>
      <x:c r="C2861" s="2" t="str">
        <x:v>钟祥</x:v>
      </x:c>
      <x:c r="D2861" s="8" t="d">
        <x:v>2026-09-30T00:00:00.000Z</x:v>
      </x:c>
      <x:c r="E2861" s="7" t="n">
        <x:v>18.6</x:v>
      </x:c>
      <x:c r="F2861" s="7"/>
      <x:c r="G2861" s="7"/>
      <x:c r="H2861" s="2" t="str">
        <x:v>否</x:v>
      </x:c>
      <x:c r="I2861" s="7" t="str">
        <x:f>IF(AND(ISNUMBER(E2861),ISNUMBER(F2861)),E2861-F2861,"")</x:f>
      </x:c>
      <x:c r="J2861" s="2" t="str">
        <x:f>IF(H2861="否","不适用",IF(AND(ISNUMBER(E2861),ISNUMBER(F2861)),IF(I2861&gt;'规则与名单'!$B$2,"是","否"),"未判定"))</x:f>
        <x:v>不适用</x:v>
      </x:c>
      <x:c r="K2861" s="2" t="str">
        <x:f>IF(J2861="是",IF(ISNUMBER(F2861),"测试日GPS","缺失"),IF(ISNUMBER(G2861),"非测试日纯氢",IF(AND(H2861="是",J2861="未判定"),IF(ISNUMBER(F2861),"测试名单无纯氢GPS","缺失"),IF(ISNUMBER(E2861),"非测试日仪表","缺失"))))</x:f>
        <x:v>非测试日仪表</x:v>
      </x:c>
      <x:c r="L2861" s="7" t="n">
        <x:f>IF(K2861="缺失","",IF(K2861="非测试日纯氢",G2861,IF(K2861="非测试日仪表",E2861,F2861)))</x:f>
        <x:v>18.6</x:v>
      </x:c>
      <x:c r="M2861" s="2" t="n">
        <x:f>IF(K2861="缺失",1,0)</x:f>
        <x:v>0</x:v>
      </x:c>
      <x:c r="N2861" s="2" t="str">
        <x:v>车辆里程查询_20260901-20260930_1024辆_仪表里程.xlsx / AH493</x:v>
      </x:c>
      <x:c r="O2861" s="2" t="str">
        <x:v>车辆里程查询_20260901-20260930_1024辆_GPS里程.xlsx / AH493</x:v>
      </x:c>
      <x:c r="P2861" s="2" t="str">
        <x:v>车辆纯氢气里程查询_20260901-20260930_1024辆.xlsx / AH507</x:v>
      </x:c>
    </x:row>
    <x:row r="2862" ht="22" customHeight="1">
      <x:c r="A2862" s="2" t="n">
        <x:v>116</x:v>
      </x:c>
      <x:c r="B2862" s="2" t="str">
        <x:v>粤AGE5843</x:v>
      </x:c>
      <x:c r="C2862" s="2" t="str">
        <x:v>钟祥</x:v>
      </x:c>
      <x:c r="D2862" s="8" t="d">
        <x:v>2026-09-01T00:00:00.000Z</x:v>
      </x:c>
      <x:c r="E2862" s="7" t="n">
        <x:v>42.4</x:v>
      </x:c>
      <x:c r="F2862" s="7" t="n">
        <x:v>38.8</x:v>
      </x:c>
      <x:c r="G2862" s="7"/>
      <x:c r="H2862" s="2" t="str">
        <x:v>否</x:v>
      </x:c>
      <x:c r="I2862" s="7" t="n">
        <x:f>IF(AND(ISNUMBER(E2862),ISNUMBER(F2862)),E2862-F2862,"")</x:f>
        <x:v>3.6000000000000014</x:v>
      </x:c>
      <x:c r="J2862" s="2" t="str">
        <x:f>IF(H2862="否","不适用",IF(AND(ISNUMBER(E2862),ISNUMBER(F2862)),IF(I2862&gt;'规则与名单'!$B$2,"是","否"),"未判定"))</x:f>
        <x:v>不适用</x:v>
      </x:c>
      <x:c r="K2862" s="2" t="str">
        <x:f>IF(J2862="是",IF(ISNUMBER(F2862),"测试日GPS","缺失"),IF(ISNUMBER(G2862),"非测试日纯氢",IF(AND(H2862="是",J2862="未判定"),IF(ISNUMBER(F2862),"测试名单无纯氢GPS","缺失"),IF(ISNUMBER(E2862),"非测试日仪表","缺失"))))</x:f>
        <x:v>非测试日仪表</x:v>
      </x:c>
      <x:c r="L2862" s="7" t="n">
        <x:f>IF(K2862="缺失","",IF(K2862="非测试日纯氢",G2862,IF(K2862="非测试日仪表",E2862,F2862)))</x:f>
        <x:v>42.4</x:v>
      </x:c>
      <x:c r="M2862" s="2" t="n">
        <x:f>IF(K2862="缺失",1,0)</x:f>
        <x:v>0</x:v>
      </x:c>
      <x:c r="N2862" s="2" t="str">
        <x:v>车辆里程查询_20260901-20260930_1024辆_仪表里程.xlsx / E52</x:v>
      </x:c>
      <x:c r="O2862" s="2" t="str">
        <x:v>车辆里程查询_20260901-20260930_1024辆_GPS里程.xlsx / E250</x:v>
      </x:c>
      <x:c r="P2862" s="2" t="str">
        <x:v>车辆纯氢气里程查询_20260901-20260930_1024辆.xlsx / E284</x:v>
      </x:c>
    </x:row>
    <x:row r="2863" ht="22" customHeight="1">
      <x:c r="A2863" s="2" t="n">
        <x:v>116</x:v>
      </x:c>
      <x:c r="B2863" s="2" t="str">
        <x:v>粤AGE5843</x:v>
      </x:c>
      <x:c r="C2863" s="2" t="str">
        <x:v>钟祥</x:v>
      </x:c>
      <x:c r="D2863" s="8" t="d">
        <x:v>2026-09-02T00:00:00.000Z</x:v>
      </x:c>
      <x:c r="E2863" s="7" t="n">
        <x:v>61.8</x:v>
      </x:c>
      <x:c r="F2863" s="7" t="n">
        <x:v>58.9</x:v>
      </x:c>
      <x:c r="G2863" s="7"/>
      <x:c r="H2863" s="2" t="str">
        <x:v>否</x:v>
      </x:c>
      <x:c r="I2863" s="7" t="n">
        <x:f>IF(AND(ISNUMBER(E2863),ISNUMBER(F2863)),E2863-F2863,"")</x:f>
        <x:v>2.8999999999999986</x:v>
      </x:c>
      <x:c r="J2863" s="2" t="str">
        <x:f>IF(H2863="否","不适用",IF(AND(ISNUMBER(E2863),ISNUMBER(F2863)),IF(I2863&gt;'规则与名单'!$B$2,"是","否"),"未判定"))</x:f>
        <x:v>不适用</x:v>
      </x:c>
      <x:c r="K2863" s="2" t="str">
        <x:f>IF(J2863="是",IF(ISNUMBER(F2863),"测试日GPS","缺失"),IF(ISNUMBER(G2863),"非测试日纯氢",IF(AND(H2863="是",J2863="未判定"),IF(ISNUMBER(F2863),"测试名单无纯氢GPS","缺失"),IF(ISNUMBER(E2863),"非测试日仪表","缺失"))))</x:f>
        <x:v>非测试日仪表</x:v>
      </x:c>
      <x:c r="L2863" s="7" t="n">
        <x:f>IF(K2863="缺失","",IF(K2863="非测试日纯氢",G2863,IF(K2863="非测试日仪表",E2863,F2863)))</x:f>
        <x:v>61.8</x:v>
      </x:c>
      <x:c r="M2863" s="2" t="n">
        <x:f>IF(K2863="缺失",1,0)</x:f>
        <x:v>0</x:v>
      </x:c>
      <x:c r="N2863" s="2" t="str">
        <x:v>车辆里程查询_20260901-20260930_1024辆_仪表里程.xlsx / F52</x:v>
      </x:c>
      <x:c r="O2863" s="2" t="str">
        <x:v>车辆里程查询_20260901-20260930_1024辆_GPS里程.xlsx / F250</x:v>
      </x:c>
      <x:c r="P2863" s="2" t="str">
        <x:v>车辆纯氢气里程查询_20260901-20260930_1024辆.xlsx / F284</x:v>
      </x:c>
    </x:row>
    <x:row r="2864" ht="22" customHeight="1">
      <x:c r="A2864" s="2" t="n">
        <x:v>116</x:v>
      </x:c>
      <x:c r="B2864" s="2" t="str">
        <x:v>粤AGE5843</x:v>
      </x:c>
      <x:c r="C2864" s="2" t="str">
        <x:v>钟祥</x:v>
      </x:c>
      <x:c r="D2864" s="8" t="d">
        <x:v>2026-09-03T00:00:00.000Z</x:v>
      </x:c>
      <x:c r="E2864" s="7" t="n">
        <x:v>35.4</x:v>
      </x:c>
      <x:c r="F2864" s="7" t="n">
        <x:v>32</x:v>
      </x:c>
      <x:c r="G2864" s="7"/>
      <x:c r="H2864" s="2" t="str">
        <x:v>否</x:v>
      </x:c>
      <x:c r="I2864" s="7" t="n">
        <x:f>IF(AND(ISNUMBER(E2864),ISNUMBER(F2864)),E2864-F2864,"")</x:f>
        <x:v>3.3999999999999986</x:v>
      </x:c>
      <x:c r="J2864" s="2" t="str">
        <x:f>IF(H2864="否","不适用",IF(AND(ISNUMBER(E2864),ISNUMBER(F2864)),IF(I2864&gt;'规则与名单'!$B$2,"是","否"),"未判定"))</x:f>
        <x:v>不适用</x:v>
      </x:c>
      <x:c r="K2864" s="2" t="str">
        <x:f>IF(J2864="是",IF(ISNUMBER(F2864),"测试日GPS","缺失"),IF(ISNUMBER(G2864),"非测试日纯氢",IF(AND(H2864="是",J2864="未判定"),IF(ISNUMBER(F2864),"测试名单无纯氢GPS","缺失"),IF(ISNUMBER(E2864),"非测试日仪表","缺失"))))</x:f>
        <x:v>非测试日仪表</x:v>
      </x:c>
      <x:c r="L2864" s="7" t="n">
        <x:f>IF(K2864="缺失","",IF(K2864="非测试日纯氢",G2864,IF(K2864="非测试日仪表",E2864,F2864)))</x:f>
        <x:v>35.4</x:v>
      </x:c>
      <x:c r="M2864" s="2" t="n">
        <x:f>IF(K2864="缺失",1,0)</x:f>
        <x:v>0</x:v>
      </x:c>
      <x:c r="N2864" s="2" t="str">
        <x:v>车辆里程查询_20260901-20260930_1024辆_仪表里程.xlsx / G52</x:v>
      </x:c>
      <x:c r="O2864" s="2" t="str">
        <x:v>车辆里程查询_20260901-20260930_1024辆_GPS里程.xlsx / G250</x:v>
      </x:c>
      <x:c r="P2864" s="2" t="str">
        <x:v>车辆纯氢气里程查询_20260901-20260930_1024辆.xlsx / G284</x:v>
      </x:c>
    </x:row>
    <x:row r="2865" ht="22" customHeight="1">
      <x:c r="A2865" s="2" t="n">
        <x:v>116</x:v>
      </x:c>
      <x:c r="B2865" s="2" t="str">
        <x:v>粤AGE5843</x:v>
      </x:c>
      <x:c r="C2865" s="2" t="str">
        <x:v>钟祥</x:v>
      </x:c>
      <x:c r="D2865" s="8" t="d">
        <x:v>2026-09-04T00:00:00.000Z</x:v>
      </x:c>
      <x:c r="E2865" s="7" t="n">
        <x:v>46.2</x:v>
      </x:c>
      <x:c r="F2865" s="7" t="n">
        <x:v>43.7</x:v>
      </x:c>
      <x:c r="G2865" s="7"/>
      <x:c r="H2865" s="2" t="str">
        <x:v>否</x:v>
      </x:c>
      <x:c r="I2865" s="7" t="n">
        <x:f>IF(AND(ISNUMBER(E2865),ISNUMBER(F2865)),E2865-F2865,"")</x:f>
        <x:v>2.5</x:v>
      </x:c>
      <x:c r="J2865" s="2" t="str">
        <x:f>IF(H2865="否","不适用",IF(AND(ISNUMBER(E2865),ISNUMBER(F2865)),IF(I2865&gt;'规则与名单'!$B$2,"是","否"),"未判定"))</x:f>
        <x:v>不适用</x:v>
      </x:c>
      <x:c r="K2865" s="2" t="str">
        <x:f>IF(J2865="是",IF(ISNUMBER(F2865),"测试日GPS","缺失"),IF(ISNUMBER(G2865),"非测试日纯氢",IF(AND(H2865="是",J2865="未判定"),IF(ISNUMBER(F2865),"测试名单无纯氢GPS","缺失"),IF(ISNUMBER(E2865),"非测试日仪表","缺失"))))</x:f>
        <x:v>非测试日仪表</x:v>
      </x:c>
      <x:c r="L2865" s="7" t="n">
        <x:f>IF(K2865="缺失","",IF(K2865="非测试日纯氢",G2865,IF(K2865="非测试日仪表",E2865,F2865)))</x:f>
        <x:v>46.2</x:v>
      </x:c>
      <x:c r="M2865" s="2" t="n">
        <x:f>IF(K2865="缺失",1,0)</x:f>
        <x:v>0</x:v>
      </x:c>
      <x:c r="N2865" s="2" t="str">
        <x:v>车辆里程查询_20260901-20260930_1024辆_仪表里程.xlsx / H52</x:v>
      </x:c>
      <x:c r="O2865" s="2" t="str">
        <x:v>车辆里程查询_20260901-20260930_1024辆_GPS里程.xlsx / H250</x:v>
      </x:c>
      <x:c r="P2865" s="2" t="str">
        <x:v>车辆纯氢气里程查询_20260901-20260930_1024辆.xlsx / H284</x:v>
      </x:c>
    </x:row>
    <x:row r="2866" ht="22" customHeight="1">
      <x:c r="A2866" s="2" t="n">
        <x:v>116</x:v>
      </x:c>
      <x:c r="B2866" s="2" t="str">
        <x:v>粤AGE5843</x:v>
      </x:c>
      <x:c r="C2866" s="2" t="str">
        <x:v>钟祥</x:v>
      </x:c>
      <x:c r="D2866" s="8" t="d">
        <x:v>2026-09-05T00:00:00.000Z</x:v>
      </x:c>
      <x:c r="E2866" s="7" t="n">
        <x:v>38.1</x:v>
      </x:c>
      <x:c r="F2866" s="7" t="n">
        <x:v>36.2</x:v>
      </x:c>
      <x:c r="G2866" s="7"/>
      <x:c r="H2866" s="2" t="str">
        <x:v>否</x:v>
      </x:c>
      <x:c r="I2866" s="7" t="n">
        <x:f>IF(AND(ISNUMBER(E2866),ISNUMBER(F2866)),E2866-F2866,"")</x:f>
        <x:v>1.8999999999999986</x:v>
      </x:c>
      <x:c r="J2866" s="2" t="str">
        <x:f>IF(H2866="否","不适用",IF(AND(ISNUMBER(E2866),ISNUMBER(F2866)),IF(I2866&gt;'规则与名单'!$B$2,"是","否"),"未判定"))</x:f>
        <x:v>不适用</x:v>
      </x:c>
      <x:c r="K2866" s="2" t="str">
        <x:f>IF(J2866="是",IF(ISNUMBER(F2866),"测试日GPS","缺失"),IF(ISNUMBER(G2866),"非测试日纯氢",IF(AND(H2866="是",J2866="未判定"),IF(ISNUMBER(F2866),"测试名单无纯氢GPS","缺失"),IF(ISNUMBER(E2866),"非测试日仪表","缺失"))))</x:f>
        <x:v>非测试日仪表</x:v>
      </x:c>
      <x:c r="L2866" s="7" t="n">
        <x:f>IF(K2866="缺失","",IF(K2866="非测试日纯氢",G2866,IF(K2866="非测试日仪表",E2866,F2866)))</x:f>
        <x:v>38.1</x:v>
      </x:c>
      <x:c r="M2866" s="2" t="n">
        <x:f>IF(K2866="缺失",1,0)</x:f>
        <x:v>0</x:v>
      </x:c>
      <x:c r="N2866" s="2" t="str">
        <x:v>车辆里程查询_20260901-20260930_1024辆_仪表里程.xlsx / I52</x:v>
      </x:c>
      <x:c r="O2866" s="2" t="str">
        <x:v>车辆里程查询_20260901-20260930_1024辆_GPS里程.xlsx / I250</x:v>
      </x:c>
      <x:c r="P2866" s="2" t="str">
        <x:v>车辆纯氢气里程查询_20260901-20260930_1024辆.xlsx / I284</x:v>
      </x:c>
    </x:row>
    <x:row r="2867" ht="22" customHeight="1">
      <x:c r="A2867" s="2" t="n">
        <x:v>116</x:v>
      </x:c>
      <x:c r="B2867" s="2" t="str">
        <x:v>粤AGE5843</x:v>
      </x:c>
      <x:c r="C2867" s="2" t="str">
        <x:v>钟祥</x:v>
      </x:c>
      <x:c r="D2867" s="8" t="d">
        <x:v>2026-09-06T00:00:00.000Z</x:v>
      </x:c>
      <x:c r="E2867" s="7" t="n">
        <x:v>56.7</x:v>
      </x:c>
      <x:c r="F2867" s="7" t="n">
        <x:v>49.7</x:v>
      </x:c>
      <x:c r="G2867" s="7"/>
      <x:c r="H2867" s="2" t="str">
        <x:v>否</x:v>
      </x:c>
      <x:c r="I2867" s="7" t="n">
        <x:f>IF(AND(ISNUMBER(E2867),ISNUMBER(F2867)),E2867-F2867,"")</x:f>
        <x:v>7</x:v>
      </x:c>
      <x:c r="J2867" s="2" t="str">
        <x:f>IF(H2867="否","不适用",IF(AND(ISNUMBER(E2867),ISNUMBER(F2867)),IF(I2867&gt;'规则与名单'!$B$2,"是","否"),"未判定"))</x:f>
        <x:v>不适用</x:v>
      </x:c>
      <x:c r="K2867" s="2" t="str">
        <x:f>IF(J2867="是",IF(ISNUMBER(F2867),"测试日GPS","缺失"),IF(ISNUMBER(G2867),"非测试日纯氢",IF(AND(H2867="是",J2867="未判定"),IF(ISNUMBER(F2867),"测试名单无纯氢GPS","缺失"),IF(ISNUMBER(E2867),"非测试日仪表","缺失"))))</x:f>
        <x:v>非测试日仪表</x:v>
      </x:c>
      <x:c r="L2867" s="7" t="n">
        <x:f>IF(K2867="缺失","",IF(K2867="非测试日纯氢",G2867,IF(K2867="非测试日仪表",E2867,F2867)))</x:f>
        <x:v>56.7</x:v>
      </x:c>
      <x:c r="M2867" s="2" t="n">
        <x:f>IF(K2867="缺失",1,0)</x:f>
        <x:v>0</x:v>
      </x:c>
      <x:c r="N2867" s="2" t="str">
        <x:v>车辆里程查询_20260901-20260930_1024辆_仪表里程.xlsx / J52</x:v>
      </x:c>
      <x:c r="O2867" s="2" t="str">
        <x:v>车辆里程查询_20260901-20260930_1024辆_GPS里程.xlsx / J250</x:v>
      </x:c>
      <x:c r="P2867" s="2" t="str">
        <x:v>车辆纯氢气里程查询_20260901-20260930_1024辆.xlsx / J284</x:v>
      </x:c>
    </x:row>
    <x:row r="2868" ht="22" customHeight="1">
      <x:c r="A2868" s="2" t="n">
        <x:v>116</x:v>
      </x:c>
      <x:c r="B2868" s="2" t="str">
        <x:v>粤AGE5843</x:v>
      </x:c>
      <x:c r="C2868" s="2" t="str">
        <x:v>钟祥</x:v>
      </x:c>
      <x:c r="D2868" s="8" t="d">
        <x:v>2026-09-07T00:00:00.000Z</x:v>
      </x:c>
      <x:c r="E2868" s="7" t="n">
        <x:v>41.7</x:v>
      </x:c>
      <x:c r="F2868" s="7" t="n">
        <x:v>38</x:v>
      </x:c>
      <x:c r="G2868" s="7"/>
      <x:c r="H2868" s="2" t="str">
        <x:v>否</x:v>
      </x:c>
      <x:c r="I2868" s="7" t="n">
        <x:f>IF(AND(ISNUMBER(E2868),ISNUMBER(F2868)),E2868-F2868,"")</x:f>
        <x:v>3.700000000000003</x:v>
      </x:c>
      <x:c r="J2868" s="2" t="str">
        <x:f>IF(H2868="否","不适用",IF(AND(ISNUMBER(E2868),ISNUMBER(F2868)),IF(I2868&gt;'规则与名单'!$B$2,"是","否"),"未判定"))</x:f>
        <x:v>不适用</x:v>
      </x:c>
      <x:c r="K2868" s="2" t="str">
        <x:f>IF(J2868="是",IF(ISNUMBER(F2868),"测试日GPS","缺失"),IF(ISNUMBER(G2868),"非测试日纯氢",IF(AND(H2868="是",J2868="未判定"),IF(ISNUMBER(F2868),"测试名单无纯氢GPS","缺失"),IF(ISNUMBER(E2868),"非测试日仪表","缺失"))))</x:f>
        <x:v>非测试日仪表</x:v>
      </x:c>
      <x:c r="L2868" s="7" t="n">
        <x:f>IF(K2868="缺失","",IF(K2868="非测试日纯氢",G2868,IF(K2868="非测试日仪表",E2868,F2868)))</x:f>
        <x:v>41.7</x:v>
      </x:c>
      <x:c r="M2868" s="2" t="n">
        <x:f>IF(K2868="缺失",1,0)</x:f>
        <x:v>0</x:v>
      </x:c>
      <x:c r="N2868" s="2" t="str">
        <x:v>车辆里程查询_20260901-20260930_1024辆_仪表里程.xlsx / K52</x:v>
      </x:c>
      <x:c r="O2868" s="2" t="str">
        <x:v>车辆里程查询_20260901-20260930_1024辆_GPS里程.xlsx / K250</x:v>
      </x:c>
      <x:c r="P2868" s="2" t="str">
        <x:v>车辆纯氢气里程查询_20260901-20260930_1024辆.xlsx / K284</x:v>
      </x:c>
    </x:row>
    <x:row r="2869" ht="22" customHeight="1">
      <x:c r="A2869" s="2" t="n">
        <x:v>116</x:v>
      </x:c>
      <x:c r="B2869" s="2" t="str">
        <x:v>粤AGE5843</x:v>
      </x:c>
      <x:c r="C2869" s="2" t="str">
        <x:v>钟祥</x:v>
      </x:c>
      <x:c r="D2869" s="8" t="d">
        <x:v>2026-09-08T00:00:00.000Z</x:v>
      </x:c>
      <x:c r="E2869" s="7" t="n">
        <x:v>56.4</x:v>
      </x:c>
      <x:c r="F2869" s="7" t="n">
        <x:v>52.2</x:v>
      </x:c>
      <x:c r="G2869" s="7"/>
      <x:c r="H2869" s="2" t="str">
        <x:v>否</x:v>
      </x:c>
      <x:c r="I2869" s="7" t="n">
        <x:f>IF(AND(ISNUMBER(E2869),ISNUMBER(F2869)),E2869-F2869,"")</x:f>
        <x:v>4.199999999999996</x:v>
      </x:c>
      <x:c r="J2869" s="2" t="str">
        <x:f>IF(H2869="否","不适用",IF(AND(ISNUMBER(E2869),ISNUMBER(F2869)),IF(I2869&gt;'规则与名单'!$B$2,"是","否"),"未判定"))</x:f>
        <x:v>不适用</x:v>
      </x:c>
      <x:c r="K2869" s="2" t="str">
        <x:f>IF(J2869="是",IF(ISNUMBER(F2869),"测试日GPS","缺失"),IF(ISNUMBER(G2869),"非测试日纯氢",IF(AND(H2869="是",J2869="未判定"),IF(ISNUMBER(F2869),"测试名单无纯氢GPS","缺失"),IF(ISNUMBER(E2869),"非测试日仪表","缺失"))))</x:f>
        <x:v>非测试日仪表</x:v>
      </x:c>
      <x:c r="L2869" s="7" t="n">
        <x:f>IF(K2869="缺失","",IF(K2869="非测试日纯氢",G2869,IF(K2869="非测试日仪表",E2869,F2869)))</x:f>
        <x:v>56.4</x:v>
      </x:c>
      <x:c r="M2869" s="2" t="n">
        <x:f>IF(K2869="缺失",1,0)</x:f>
        <x:v>0</x:v>
      </x:c>
      <x:c r="N2869" s="2" t="str">
        <x:v>车辆里程查询_20260901-20260930_1024辆_仪表里程.xlsx / L52</x:v>
      </x:c>
      <x:c r="O2869" s="2" t="str">
        <x:v>车辆里程查询_20260901-20260930_1024辆_GPS里程.xlsx / L250</x:v>
      </x:c>
      <x:c r="P2869" s="2" t="str">
        <x:v>车辆纯氢气里程查询_20260901-20260930_1024辆.xlsx / L284</x:v>
      </x:c>
    </x:row>
    <x:row r="2870" ht="22" customHeight="1">
      <x:c r="A2870" s="2" t="n">
        <x:v>116</x:v>
      </x:c>
      <x:c r="B2870" s="2" t="str">
        <x:v>粤AGE5843</x:v>
      </x:c>
      <x:c r="C2870" s="2" t="str">
        <x:v>钟祥</x:v>
      </x:c>
      <x:c r="D2870" s="8" t="d">
        <x:v>2026-09-09T00:00:00.000Z</x:v>
      </x:c>
      <x:c r="E2870" s="7" t="n">
        <x:v>56.8</x:v>
      </x:c>
      <x:c r="F2870" s="7" t="n">
        <x:v>54.6</x:v>
      </x:c>
      <x:c r="G2870" s="7"/>
      <x:c r="H2870" s="2" t="str">
        <x:v>否</x:v>
      </x:c>
      <x:c r="I2870" s="7" t="n">
        <x:f>IF(AND(ISNUMBER(E2870),ISNUMBER(F2870)),E2870-F2870,"")</x:f>
        <x:v>2.1999999999999957</x:v>
      </x:c>
      <x:c r="J2870" s="2" t="str">
        <x:f>IF(H2870="否","不适用",IF(AND(ISNUMBER(E2870),ISNUMBER(F2870)),IF(I2870&gt;'规则与名单'!$B$2,"是","否"),"未判定"))</x:f>
        <x:v>不适用</x:v>
      </x:c>
      <x:c r="K2870" s="2" t="str">
        <x:f>IF(J2870="是",IF(ISNUMBER(F2870),"测试日GPS","缺失"),IF(ISNUMBER(G2870),"非测试日纯氢",IF(AND(H2870="是",J2870="未判定"),IF(ISNUMBER(F2870),"测试名单无纯氢GPS","缺失"),IF(ISNUMBER(E2870),"非测试日仪表","缺失"))))</x:f>
        <x:v>非测试日仪表</x:v>
      </x:c>
      <x:c r="L2870" s="7" t="n">
        <x:f>IF(K2870="缺失","",IF(K2870="非测试日纯氢",G2870,IF(K2870="非测试日仪表",E2870,F2870)))</x:f>
        <x:v>56.8</x:v>
      </x:c>
      <x:c r="M2870" s="2" t="n">
        <x:f>IF(K2870="缺失",1,0)</x:f>
        <x:v>0</x:v>
      </x:c>
      <x:c r="N2870" s="2" t="str">
        <x:v>车辆里程查询_20260901-20260930_1024辆_仪表里程.xlsx / M52</x:v>
      </x:c>
      <x:c r="O2870" s="2" t="str">
        <x:v>车辆里程查询_20260901-20260930_1024辆_GPS里程.xlsx / M250</x:v>
      </x:c>
      <x:c r="P2870" s="2" t="str">
        <x:v>车辆纯氢气里程查询_20260901-20260930_1024辆.xlsx / M284</x:v>
      </x:c>
    </x:row>
    <x:row r="2871" ht="22" customHeight="1">
      <x:c r="A2871" s="2" t="n">
        <x:v>116</x:v>
      </x:c>
      <x:c r="B2871" s="2" t="str">
        <x:v>粤AGE5843</x:v>
      </x:c>
      <x:c r="C2871" s="2" t="str">
        <x:v>钟祥</x:v>
      </x:c>
      <x:c r="D2871" s="8" t="d">
        <x:v>2026-09-10T00:00:00.000Z</x:v>
      </x:c>
      <x:c r="E2871" s="7" t="n">
        <x:v>67.2</x:v>
      </x:c>
      <x:c r="F2871" s="7" t="n">
        <x:v>64.8</x:v>
      </x:c>
      <x:c r="G2871" s="7"/>
      <x:c r="H2871" s="2" t="str">
        <x:v>否</x:v>
      </x:c>
      <x:c r="I2871" s="7" t="n">
        <x:f>IF(AND(ISNUMBER(E2871),ISNUMBER(F2871)),E2871-F2871,"")</x:f>
        <x:v>2.4000000000000057</x:v>
      </x:c>
      <x:c r="J2871" s="2" t="str">
        <x:f>IF(H2871="否","不适用",IF(AND(ISNUMBER(E2871),ISNUMBER(F2871)),IF(I2871&gt;'规则与名单'!$B$2,"是","否"),"未判定"))</x:f>
        <x:v>不适用</x:v>
      </x:c>
      <x:c r="K2871" s="2" t="str">
        <x:f>IF(J2871="是",IF(ISNUMBER(F2871),"测试日GPS","缺失"),IF(ISNUMBER(G2871),"非测试日纯氢",IF(AND(H2871="是",J2871="未判定"),IF(ISNUMBER(F2871),"测试名单无纯氢GPS","缺失"),IF(ISNUMBER(E2871),"非测试日仪表","缺失"))))</x:f>
        <x:v>非测试日仪表</x:v>
      </x:c>
      <x:c r="L2871" s="7" t="n">
        <x:f>IF(K2871="缺失","",IF(K2871="非测试日纯氢",G2871,IF(K2871="非测试日仪表",E2871,F2871)))</x:f>
        <x:v>67.2</x:v>
      </x:c>
      <x:c r="M2871" s="2" t="n">
        <x:f>IF(K2871="缺失",1,0)</x:f>
        <x:v>0</x:v>
      </x:c>
      <x:c r="N2871" s="2" t="str">
        <x:v>车辆里程查询_20260901-20260930_1024辆_仪表里程.xlsx / N52</x:v>
      </x:c>
      <x:c r="O2871" s="2" t="str">
        <x:v>车辆里程查询_20260901-20260930_1024辆_GPS里程.xlsx / N250</x:v>
      </x:c>
      <x:c r="P2871" s="2" t="str">
        <x:v>车辆纯氢气里程查询_20260901-20260930_1024辆.xlsx / N284</x:v>
      </x:c>
    </x:row>
    <x:row r="2872" ht="22" customHeight="1">
      <x:c r="A2872" s="2" t="n">
        <x:v>116</x:v>
      </x:c>
      <x:c r="B2872" s="2" t="str">
        <x:v>粤AGE5843</x:v>
      </x:c>
      <x:c r="C2872" s="2" t="str">
        <x:v>钟祥</x:v>
      </x:c>
      <x:c r="D2872" s="8" t="d">
        <x:v>2026-09-11T00:00:00.000Z</x:v>
      </x:c>
      <x:c r="E2872" s="7" t="n">
        <x:v>51.9</x:v>
      </x:c>
      <x:c r="F2872" s="7" t="n">
        <x:v>48.9</x:v>
      </x:c>
      <x:c r="G2872" s="7"/>
      <x:c r="H2872" s="2" t="str">
        <x:v>否</x:v>
      </x:c>
      <x:c r="I2872" s="7" t="n">
        <x:f>IF(AND(ISNUMBER(E2872),ISNUMBER(F2872)),E2872-F2872,"")</x:f>
        <x:v>3</x:v>
      </x:c>
      <x:c r="J2872" s="2" t="str">
        <x:f>IF(H2872="否","不适用",IF(AND(ISNUMBER(E2872),ISNUMBER(F2872)),IF(I2872&gt;'规则与名单'!$B$2,"是","否"),"未判定"))</x:f>
        <x:v>不适用</x:v>
      </x:c>
      <x:c r="K2872" s="2" t="str">
        <x:f>IF(J2872="是",IF(ISNUMBER(F2872),"测试日GPS","缺失"),IF(ISNUMBER(G2872),"非测试日纯氢",IF(AND(H2872="是",J2872="未判定"),IF(ISNUMBER(F2872),"测试名单无纯氢GPS","缺失"),IF(ISNUMBER(E2872),"非测试日仪表","缺失"))))</x:f>
        <x:v>非测试日仪表</x:v>
      </x:c>
      <x:c r="L2872" s="7" t="n">
        <x:f>IF(K2872="缺失","",IF(K2872="非测试日纯氢",G2872,IF(K2872="非测试日仪表",E2872,F2872)))</x:f>
        <x:v>51.9</x:v>
      </x:c>
      <x:c r="M2872" s="2" t="n">
        <x:f>IF(K2872="缺失",1,0)</x:f>
        <x:v>0</x:v>
      </x:c>
      <x:c r="N2872" s="2" t="str">
        <x:v>车辆里程查询_20260901-20260930_1024辆_仪表里程.xlsx / O52</x:v>
      </x:c>
      <x:c r="O2872" s="2" t="str">
        <x:v>车辆里程查询_20260901-20260930_1024辆_GPS里程.xlsx / O250</x:v>
      </x:c>
      <x:c r="P2872" s="2" t="str">
        <x:v>车辆纯氢气里程查询_20260901-20260930_1024辆.xlsx / O284</x:v>
      </x:c>
    </x:row>
    <x:row r="2873" ht="22" customHeight="1">
      <x:c r="A2873" s="2" t="n">
        <x:v>116</x:v>
      </x:c>
      <x:c r="B2873" s="2" t="str">
        <x:v>粤AGE5843</x:v>
      </x:c>
      <x:c r="C2873" s="2" t="str">
        <x:v>钟祥</x:v>
      </x:c>
      <x:c r="D2873" s="8" t="d">
        <x:v>2026-09-12T00:00:00.000Z</x:v>
      </x:c>
      <x:c r="E2873" s="7" t="n">
        <x:v>52.4</x:v>
      </x:c>
      <x:c r="F2873" s="7" t="n">
        <x:v>44.7</x:v>
      </x:c>
      <x:c r="G2873" s="7"/>
      <x:c r="H2873" s="2" t="str">
        <x:v>否</x:v>
      </x:c>
      <x:c r="I2873" s="7" t="n">
        <x:f>IF(AND(ISNUMBER(E2873),ISNUMBER(F2873)),E2873-F2873,"")</x:f>
        <x:v>7.699999999999996</x:v>
      </x:c>
      <x:c r="J2873" s="2" t="str">
        <x:f>IF(H2873="否","不适用",IF(AND(ISNUMBER(E2873),ISNUMBER(F2873)),IF(I2873&gt;'规则与名单'!$B$2,"是","否"),"未判定"))</x:f>
        <x:v>不适用</x:v>
      </x:c>
      <x:c r="K2873" s="2" t="str">
        <x:f>IF(J2873="是",IF(ISNUMBER(F2873),"测试日GPS","缺失"),IF(ISNUMBER(G2873),"非测试日纯氢",IF(AND(H2873="是",J2873="未判定"),IF(ISNUMBER(F2873),"测试名单无纯氢GPS","缺失"),IF(ISNUMBER(E2873),"非测试日仪表","缺失"))))</x:f>
        <x:v>非测试日仪表</x:v>
      </x:c>
      <x:c r="L2873" s="7" t="n">
        <x:f>IF(K2873="缺失","",IF(K2873="非测试日纯氢",G2873,IF(K2873="非测试日仪表",E2873,F2873)))</x:f>
        <x:v>52.4</x:v>
      </x:c>
      <x:c r="M2873" s="2" t="n">
        <x:f>IF(K2873="缺失",1,0)</x:f>
        <x:v>0</x:v>
      </x:c>
      <x:c r="N2873" s="2" t="str">
        <x:v>车辆里程查询_20260901-20260930_1024辆_仪表里程.xlsx / P52</x:v>
      </x:c>
      <x:c r="O2873" s="2" t="str">
        <x:v>车辆里程查询_20260901-20260930_1024辆_GPS里程.xlsx / P250</x:v>
      </x:c>
      <x:c r="P2873" s="2" t="str">
        <x:v>车辆纯氢气里程查询_20260901-20260930_1024辆.xlsx / P284</x:v>
      </x:c>
    </x:row>
    <x:row r="2874" ht="22" customHeight="1">
      <x:c r="A2874" s="2" t="n">
        <x:v>116</x:v>
      </x:c>
      <x:c r="B2874" s="2" t="str">
        <x:v>粤AGE5843</x:v>
      </x:c>
      <x:c r="C2874" s="2" t="str">
        <x:v>钟祥</x:v>
      </x:c>
      <x:c r="D2874" s="8" t="d">
        <x:v>2026-09-13T00:00:00.000Z</x:v>
      </x:c>
      <x:c r="E2874" s="7" t="n">
        <x:v>42.7</x:v>
      </x:c>
      <x:c r="F2874" s="7" t="n">
        <x:v>41.1</x:v>
      </x:c>
      <x:c r="G2874" s="7"/>
      <x:c r="H2874" s="2" t="str">
        <x:v>否</x:v>
      </x:c>
      <x:c r="I2874" s="7" t="n">
        <x:f>IF(AND(ISNUMBER(E2874),ISNUMBER(F2874)),E2874-F2874,"")</x:f>
        <x:v>1.6000000000000014</x:v>
      </x:c>
      <x:c r="J2874" s="2" t="str">
        <x:f>IF(H2874="否","不适用",IF(AND(ISNUMBER(E2874),ISNUMBER(F2874)),IF(I2874&gt;'规则与名单'!$B$2,"是","否"),"未判定"))</x:f>
        <x:v>不适用</x:v>
      </x:c>
      <x:c r="K2874" s="2" t="str">
        <x:f>IF(J2874="是",IF(ISNUMBER(F2874),"测试日GPS","缺失"),IF(ISNUMBER(G2874),"非测试日纯氢",IF(AND(H2874="是",J2874="未判定"),IF(ISNUMBER(F2874),"测试名单无纯氢GPS","缺失"),IF(ISNUMBER(E2874),"非测试日仪表","缺失"))))</x:f>
        <x:v>非测试日仪表</x:v>
      </x:c>
      <x:c r="L2874" s="7" t="n">
        <x:f>IF(K2874="缺失","",IF(K2874="非测试日纯氢",G2874,IF(K2874="非测试日仪表",E2874,F2874)))</x:f>
        <x:v>42.7</x:v>
      </x:c>
      <x:c r="M2874" s="2" t="n">
        <x:f>IF(K2874="缺失",1,0)</x:f>
        <x:v>0</x:v>
      </x:c>
      <x:c r="N2874" s="2" t="str">
        <x:v>车辆里程查询_20260901-20260930_1024辆_仪表里程.xlsx / Q52</x:v>
      </x:c>
      <x:c r="O2874" s="2" t="str">
        <x:v>车辆里程查询_20260901-20260930_1024辆_GPS里程.xlsx / Q250</x:v>
      </x:c>
      <x:c r="P2874" s="2" t="str">
        <x:v>车辆纯氢气里程查询_20260901-20260930_1024辆.xlsx / Q284</x:v>
      </x:c>
    </x:row>
    <x:row r="2875" ht="22" customHeight="1">
      <x:c r="A2875" s="2" t="n">
        <x:v>116</x:v>
      </x:c>
      <x:c r="B2875" s="2" t="str">
        <x:v>粤AGE5843</x:v>
      </x:c>
      <x:c r="C2875" s="2" t="str">
        <x:v>钟祥</x:v>
      </x:c>
      <x:c r="D2875" s="8" t="d">
        <x:v>2026-09-14T00:00:00.000Z</x:v>
      </x:c>
      <x:c r="E2875" s="7" t="n">
        <x:v>37.6</x:v>
      </x:c>
      <x:c r="F2875" s="7" t="n">
        <x:v>35.9</x:v>
      </x:c>
      <x:c r="G2875" s="7"/>
      <x:c r="H2875" s="2" t="str">
        <x:v>否</x:v>
      </x:c>
      <x:c r="I2875" s="7" t="n">
        <x:f>IF(AND(ISNUMBER(E2875),ISNUMBER(F2875)),E2875-F2875,"")</x:f>
        <x:v>1.7000000000000028</x:v>
      </x:c>
      <x:c r="J2875" s="2" t="str">
        <x:f>IF(H2875="否","不适用",IF(AND(ISNUMBER(E2875),ISNUMBER(F2875)),IF(I2875&gt;'规则与名单'!$B$2,"是","否"),"未判定"))</x:f>
        <x:v>不适用</x:v>
      </x:c>
      <x:c r="K2875" s="2" t="str">
        <x:f>IF(J2875="是",IF(ISNUMBER(F2875),"测试日GPS","缺失"),IF(ISNUMBER(G2875),"非测试日纯氢",IF(AND(H2875="是",J2875="未判定"),IF(ISNUMBER(F2875),"测试名单无纯氢GPS","缺失"),IF(ISNUMBER(E2875),"非测试日仪表","缺失"))))</x:f>
        <x:v>非测试日仪表</x:v>
      </x:c>
      <x:c r="L2875" s="7" t="n">
        <x:f>IF(K2875="缺失","",IF(K2875="非测试日纯氢",G2875,IF(K2875="非测试日仪表",E2875,F2875)))</x:f>
        <x:v>37.6</x:v>
      </x:c>
      <x:c r="M2875" s="2" t="n">
        <x:f>IF(K2875="缺失",1,0)</x:f>
        <x:v>0</x:v>
      </x:c>
      <x:c r="N2875" s="2" t="str">
        <x:v>车辆里程查询_20260901-20260930_1024辆_仪表里程.xlsx / R52</x:v>
      </x:c>
      <x:c r="O2875" s="2" t="str">
        <x:v>车辆里程查询_20260901-20260930_1024辆_GPS里程.xlsx / R250</x:v>
      </x:c>
      <x:c r="P2875" s="2" t="str">
        <x:v>车辆纯氢气里程查询_20260901-20260930_1024辆.xlsx / R284</x:v>
      </x:c>
    </x:row>
    <x:row r="2876" ht="22" customHeight="1">
      <x:c r="A2876" s="2" t="n">
        <x:v>116</x:v>
      </x:c>
      <x:c r="B2876" s="2" t="str">
        <x:v>粤AGE5843</x:v>
      </x:c>
      <x:c r="C2876" s="2" t="str">
        <x:v>钟祥</x:v>
      </x:c>
      <x:c r="D2876" s="8" t="d">
        <x:v>2026-09-15T00:00:00.000Z</x:v>
      </x:c>
      <x:c r="E2876" s="7" t="n">
        <x:v>59.8</x:v>
      </x:c>
      <x:c r="F2876" s="7" t="n">
        <x:v>55.5</x:v>
      </x:c>
      <x:c r="G2876" s="7"/>
      <x:c r="H2876" s="2" t="str">
        <x:v>否</x:v>
      </x:c>
      <x:c r="I2876" s="7" t="n">
        <x:f>IF(AND(ISNUMBER(E2876),ISNUMBER(F2876)),E2876-F2876,"")</x:f>
        <x:v>4.299999999999997</x:v>
      </x:c>
      <x:c r="J2876" s="2" t="str">
        <x:f>IF(H2876="否","不适用",IF(AND(ISNUMBER(E2876),ISNUMBER(F2876)),IF(I2876&gt;'规则与名单'!$B$2,"是","否"),"未判定"))</x:f>
        <x:v>不适用</x:v>
      </x:c>
      <x:c r="K2876" s="2" t="str">
        <x:f>IF(J2876="是",IF(ISNUMBER(F2876),"测试日GPS","缺失"),IF(ISNUMBER(G2876),"非测试日纯氢",IF(AND(H2876="是",J2876="未判定"),IF(ISNUMBER(F2876),"测试名单无纯氢GPS","缺失"),IF(ISNUMBER(E2876),"非测试日仪表","缺失"))))</x:f>
        <x:v>非测试日仪表</x:v>
      </x:c>
      <x:c r="L2876" s="7" t="n">
        <x:f>IF(K2876="缺失","",IF(K2876="非测试日纯氢",G2876,IF(K2876="非测试日仪表",E2876,F2876)))</x:f>
        <x:v>59.8</x:v>
      </x:c>
      <x:c r="M2876" s="2" t="n">
        <x:f>IF(K2876="缺失",1,0)</x:f>
        <x:v>0</x:v>
      </x:c>
      <x:c r="N2876" s="2" t="str">
        <x:v>车辆里程查询_20260901-20260930_1024辆_仪表里程.xlsx / S52</x:v>
      </x:c>
      <x:c r="O2876" s="2" t="str">
        <x:v>车辆里程查询_20260901-20260930_1024辆_GPS里程.xlsx / S250</x:v>
      </x:c>
      <x:c r="P2876" s="2" t="str">
        <x:v>车辆纯氢气里程查询_20260901-20260930_1024辆.xlsx / S284</x:v>
      </x:c>
    </x:row>
    <x:row r="2877" ht="22" customHeight="1">
      <x:c r="A2877" s="2" t="n">
        <x:v>116</x:v>
      </x:c>
      <x:c r="B2877" s="2" t="str">
        <x:v>粤AGE5843</x:v>
      </x:c>
      <x:c r="C2877" s="2" t="str">
        <x:v>钟祥</x:v>
      </x:c>
      <x:c r="D2877" s="8" t="d">
        <x:v>2026-09-16T00:00:00.000Z</x:v>
      </x:c>
      <x:c r="E2877" s="7" t="n">
        <x:v>29.5</x:v>
      </x:c>
      <x:c r="F2877" s="7" t="n">
        <x:v>33.1</x:v>
      </x:c>
      <x:c r="G2877" s="7"/>
      <x:c r="H2877" s="2" t="str">
        <x:v>否</x:v>
      </x:c>
      <x:c r="I2877" s="7" t="n">
        <x:f>IF(AND(ISNUMBER(E2877),ISNUMBER(F2877)),E2877-F2877,"")</x:f>
        <x:v>-3.6000000000000014</x:v>
      </x:c>
      <x:c r="J2877" s="2" t="str">
        <x:f>IF(H2877="否","不适用",IF(AND(ISNUMBER(E2877),ISNUMBER(F2877)),IF(I2877&gt;'规则与名单'!$B$2,"是","否"),"未判定"))</x:f>
        <x:v>不适用</x:v>
      </x:c>
      <x:c r="K2877" s="2" t="str">
        <x:f>IF(J2877="是",IF(ISNUMBER(F2877),"测试日GPS","缺失"),IF(ISNUMBER(G2877),"非测试日纯氢",IF(AND(H2877="是",J2877="未判定"),IF(ISNUMBER(F2877),"测试名单无纯氢GPS","缺失"),IF(ISNUMBER(E2877),"非测试日仪表","缺失"))))</x:f>
        <x:v>非测试日仪表</x:v>
      </x:c>
      <x:c r="L2877" s="7" t="n">
        <x:f>IF(K2877="缺失","",IF(K2877="非测试日纯氢",G2877,IF(K2877="非测试日仪表",E2877,F2877)))</x:f>
        <x:v>29.5</x:v>
      </x:c>
      <x:c r="M2877" s="2" t="n">
        <x:f>IF(K2877="缺失",1,0)</x:f>
        <x:v>0</x:v>
      </x:c>
      <x:c r="N2877" s="2" t="str">
        <x:v>车辆里程查询_20260901-20260930_1024辆_仪表里程.xlsx / T52</x:v>
      </x:c>
      <x:c r="O2877" s="2" t="str">
        <x:v>车辆里程查询_20260901-20260930_1024辆_GPS里程.xlsx / T250</x:v>
      </x:c>
      <x:c r="P2877" s="2" t="str">
        <x:v>车辆纯氢气里程查询_20260901-20260930_1024辆.xlsx / T284</x:v>
      </x:c>
    </x:row>
    <x:row r="2878" ht="22" customHeight="1">
      <x:c r="A2878" s="2" t="n">
        <x:v>116</x:v>
      </x:c>
      <x:c r="B2878" s="2" t="str">
        <x:v>粤AGE5843</x:v>
      </x:c>
      <x:c r="C2878" s="2" t="str">
        <x:v>钟祥</x:v>
      </x:c>
      <x:c r="D2878" s="8" t="d">
        <x:v>2026-09-17T00:00:00.000Z</x:v>
      </x:c>
      <x:c r="E2878" s="7" t="n">
        <x:v>45.2</x:v>
      </x:c>
      <x:c r="F2878" s="7" t="n">
        <x:v>34.6</x:v>
      </x:c>
      <x:c r="G2878" s="7"/>
      <x:c r="H2878" s="2" t="str">
        <x:v>否</x:v>
      </x:c>
      <x:c r="I2878" s="7" t="n">
        <x:f>IF(AND(ISNUMBER(E2878),ISNUMBER(F2878)),E2878-F2878,"")</x:f>
        <x:v>10.600000000000001</x:v>
      </x:c>
      <x:c r="J2878" s="2" t="str">
        <x:f>IF(H2878="否","不适用",IF(AND(ISNUMBER(E2878),ISNUMBER(F2878)),IF(I2878&gt;'规则与名单'!$B$2,"是","否"),"未判定"))</x:f>
        <x:v>不适用</x:v>
      </x:c>
      <x:c r="K2878" s="2" t="str">
        <x:f>IF(J2878="是",IF(ISNUMBER(F2878),"测试日GPS","缺失"),IF(ISNUMBER(G2878),"非测试日纯氢",IF(AND(H2878="是",J2878="未判定"),IF(ISNUMBER(F2878),"测试名单无纯氢GPS","缺失"),IF(ISNUMBER(E2878),"非测试日仪表","缺失"))))</x:f>
        <x:v>非测试日仪表</x:v>
      </x:c>
      <x:c r="L2878" s="7" t="n">
        <x:f>IF(K2878="缺失","",IF(K2878="非测试日纯氢",G2878,IF(K2878="非测试日仪表",E2878,F2878)))</x:f>
        <x:v>45.2</x:v>
      </x:c>
      <x:c r="M2878" s="2" t="n">
        <x:f>IF(K2878="缺失",1,0)</x:f>
        <x:v>0</x:v>
      </x:c>
      <x:c r="N2878" s="2" t="str">
        <x:v>车辆里程查询_20260901-20260930_1024辆_仪表里程.xlsx / U52</x:v>
      </x:c>
      <x:c r="O2878" s="2" t="str">
        <x:v>车辆里程查询_20260901-20260930_1024辆_GPS里程.xlsx / U250</x:v>
      </x:c>
      <x:c r="P2878" s="2" t="str">
        <x:v>车辆纯氢气里程查询_20260901-20260930_1024辆.xlsx / U284</x:v>
      </x:c>
    </x:row>
    <x:row r="2879" ht="22" customHeight="1">
      <x:c r="A2879" s="2" t="n">
        <x:v>116</x:v>
      </x:c>
      <x:c r="B2879" s="2" t="str">
        <x:v>粤AGE5843</x:v>
      </x:c>
      <x:c r="C2879" s="2" t="str">
        <x:v>钟祥</x:v>
      </x:c>
      <x:c r="D2879" s="8" t="d">
        <x:v>2026-09-18T00:00:00.000Z</x:v>
      </x:c>
      <x:c r="E2879" s="7" t="n">
        <x:v>48.4</x:v>
      </x:c>
      <x:c r="F2879" s="7" t="n">
        <x:v>44.8</x:v>
      </x:c>
      <x:c r="G2879" s="7"/>
      <x:c r="H2879" s="2" t="str">
        <x:v>否</x:v>
      </x:c>
      <x:c r="I2879" s="7" t="n">
        <x:f>IF(AND(ISNUMBER(E2879),ISNUMBER(F2879)),E2879-F2879,"")</x:f>
        <x:v>3.6000000000000014</x:v>
      </x:c>
      <x:c r="J2879" s="2" t="str">
        <x:f>IF(H2879="否","不适用",IF(AND(ISNUMBER(E2879),ISNUMBER(F2879)),IF(I2879&gt;'规则与名单'!$B$2,"是","否"),"未判定"))</x:f>
        <x:v>不适用</x:v>
      </x:c>
      <x:c r="K2879" s="2" t="str">
        <x:f>IF(J2879="是",IF(ISNUMBER(F2879),"测试日GPS","缺失"),IF(ISNUMBER(G2879),"非测试日纯氢",IF(AND(H2879="是",J2879="未判定"),IF(ISNUMBER(F2879),"测试名单无纯氢GPS","缺失"),IF(ISNUMBER(E2879),"非测试日仪表","缺失"))))</x:f>
        <x:v>非测试日仪表</x:v>
      </x:c>
      <x:c r="L2879" s="7" t="n">
        <x:f>IF(K2879="缺失","",IF(K2879="非测试日纯氢",G2879,IF(K2879="非测试日仪表",E2879,F2879)))</x:f>
        <x:v>48.4</x:v>
      </x:c>
      <x:c r="M2879" s="2" t="n">
        <x:f>IF(K2879="缺失",1,0)</x:f>
        <x:v>0</x:v>
      </x:c>
      <x:c r="N2879" s="2" t="str">
        <x:v>车辆里程查询_20260901-20260930_1024辆_仪表里程.xlsx / V52</x:v>
      </x:c>
      <x:c r="O2879" s="2" t="str">
        <x:v>车辆里程查询_20260901-20260930_1024辆_GPS里程.xlsx / V250</x:v>
      </x:c>
      <x:c r="P2879" s="2" t="str">
        <x:v>车辆纯氢气里程查询_20260901-20260930_1024辆.xlsx / V284</x:v>
      </x:c>
    </x:row>
    <x:row r="2880" ht="22" customHeight="1">
      <x:c r="A2880" s="2" t="n">
        <x:v>116</x:v>
      </x:c>
      <x:c r="B2880" s="2" t="str">
        <x:v>粤AGE5843</x:v>
      </x:c>
      <x:c r="C2880" s="2" t="str">
        <x:v>钟祥</x:v>
      </x:c>
      <x:c r="D2880" s="8" t="d">
        <x:v>2026-09-19T00:00:00.000Z</x:v>
      </x:c>
      <x:c r="E2880" s="7" t="n">
        <x:v>37.8</x:v>
      </x:c>
      <x:c r="F2880" s="7" t="n">
        <x:v>34.2</x:v>
      </x:c>
      <x:c r="G2880" s="7"/>
      <x:c r="H2880" s="2" t="str">
        <x:v>否</x:v>
      </x:c>
      <x:c r="I2880" s="7" t="n">
        <x:f>IF(AND(ISNUMBER(E2880),ISNUMBER(F2880)),E2880-F2880,"")</x:f>
        <x:v>3.5999999999999943</x:v>
      </x:c>
      <x:c r="J2880" s="2" t="str">
        <x:f>IF(H2880="否","不适用",IF(AND(ISNUMBER(E2880),ISNUMBER(F2880)),IF(I2880&gt;'规则与名单'!$B$2,"是","否"),"未判定"))</x:f>
        <x:v>不适用</x:v>
      </x:c>
      <x:c r="K2880" s="2" t="str">
        <x:f>IF(J2880="是",IF(ISNUMBER(F2880),"测试日GPS","缺失"),IF(ISNUMBER(G2880),"非测试日纯氢",IF(AND(H2880="是",J2880="未判定"),IF(ISNUMBER(F2880),"测试名单无纯氢GPS","缺失"),IF(ISNUMBER(E2880),"非测试日仪表","缺失"))))</x:f>
        <x:v>非测试日仪表</x:v>
      </x:c>
      <x:c r="L2880" s="7" t="n">
        <x:f>IF(K2880="缺失","",IF(K2880="非测试日纯氢",G2880,IF(K2880="非测试日仪表",E2880,F2880)))</x:f>
        <x:v>37.8</x:v>
      </x:c>
      <x:c r="M2880" s="2" t="n">
        <x:f>IF(K2880="缺失",1,0)</x:f>
        <x:v>0</x:v>
      </x:c>
      <x:c r="N2880" s="2" t="str">
        <x:v>车辆里程查询_20260901-20260930_1024辆_仪表里程.xlsx / W52</x:v>
      </x:c>
      <x:c r="O2880" s="2" t="str">
        <x:v>车辆里程查询_20260901-20260930_1024辆_GPS里程.xlsx / W250</x:v>
      </x:c>
      <x:c r="P2880" s="2" t="str">
        <x:v>车辆纯氢气里程查询_20260901-20260930_1024辆.xlsx / W284</x:v>
      </x:c>
    </x:row>
    <x:row r="2881" ht="22" customHeight="1">
      <x:c r="A2881" s="2" t="n">
        <x:v>116</x:v>
      </x:c>
      <x:c r="B2881" s="2" t="str">
        <x:v>粤AGE5843</x:v>
      </x:c>
      <x:c r="C2881" s="2" t="str">
        <x:v>钟祥</x:v>
      </x:c>
      <x:c r="D2881" s="8" t="d">
        <x:v>2026-09-20T00:00:00.000Z</x:v>
      </x:c>
      <x:c r="E2881" s="7" t="n">
        <x:v>47</x:v>
      </x:c>
      <x:c r="F2881" s="7" t="n">
        <x:v>43</x:v>
      </x:c>
      <x:c r="G2881" s="7"/>
      <x:c r="H2881" s="2" t="str">
        <x:v>否</x:v>
      </x:c>
      <x:c r="I2881" s="7" t="n">
        <x:f>IF(AND(ISNUMBER(E2881),ISNUMBER(F2881)),E2881-F2881,"")</x:f>
        <x:v>4</x:v>
      </x:c>
      <x:c r="J2881" s="2" t="str">
        <x:f>IF(H2881="否","不适用",IF(AND(ISNUMBER(E2881),ISNUMBER(F2881)),IF(I2881&gt;'规则与名单'!$B$2,"是","否"),"未判定"))</x:f>
        <x:v>不适用</x:v>
      </x:c>
      <x:c r="K2881" s="2" t="str">
        <x:f>IF(J2881="是",IF(ISNUMBER(F2881),"测试日GPS","缺失"),IF(ISNUMBER(G2881),"非测试日纯氢",IF(AND(H2881="是",J2881="未判定"),IF(ISNUMBER(F2881),"测试名单无纯氢GPS","缺失"),IF(ISNUMBER(E2881),"非测试日仪表","缺失"))))</x:f>
        <x:v>非测试日仪表</x:v>
      </x:c>
      <x:c r="L2881" s="7" t="n">
        <x:f>IF(K2881="缺失","",IF(K2881="非测试日纯氢",G2881,IF(K2881="非测试日仪表",E2881,F2881)))</x:f>
        <x:v>47</x:v>
      </x:c>
      <x:c r="M2881" s="2" t="n">
        <x:f>IF(K2881="缺失",1,0)</x:f>
        <x:v>0</x:v>
      </x:c>
      <x:c r="N2881" s="2" t="str">
        <x:v>车辆里程查询_20260901-20260930_1024辆_仪表里程.xlsx / X52</x:v>
      </x:c>
      <x:c r="O2881" s="2" t="str">
        <x:v>车辆里程查询_20260901-20260930_1024辆_GPS里程.xlsx / X250</x:v>
      </x:c>
      <x:c r="P2881" s="2" t="str">
        <x:v>车辆纯氢气里程查询_20260901-20260930_1024辆.xlsx / X284</x:v>
      </x:c>
    </x:row>
    <x:row r="2882" ht="22" customHeight="1">
      <x:c r="A2882" s="2" t="n">
        <x:v>116</x:v>
      </x:c>
      <x:c r="B2882" s="2" t="str">
        <x:v>粤AGE5843</x:v>
      </x:c>
      <x:c r="C2882" s="2" t="str">
        <x:v>钟祥</x:v>
      </x:c>
      <x:c r="D2882" s="8" t="d">
        <x:v>2026-09-21T00:00:00.000Z</x:v>
      </x:c>
      <x:c r="E2882" s="7" t="n">
        <x:v>52.1</x:v>
      </x:c>
      <x:c r="F2882" s="7" t="n">
        <x:v>46.7</x:v>
      </x:c>
      <x:c r="G2882" s="7"/>
      <x:c r="H2882" s="2" t="str">
        <x:v>否</x:v>
      </x:c>
      <x:c r="I2882" s="7" t="n">
        <x:f>IF(AND(ISNUMBER(E2882),ISNUMBER(F2882)),E2882-F2882,"")</x:f>
        <x:v>5.399999999999999</x:v>
      </x:c>
      <x:c r="J2882" s="2" t="str">
        <x:f>IF(H2882="否","不适用",IF(AND(ISNUMBER(E2882),ISNUMBER(F2882)),IF(I2882&gt;'规则与名单'!$B$2,"是","否"),"未判定"))</x:f>
        <x:v>不适用</x:v>
      </x:c>
      <x:c r="K2882" s="2" t="str">
        <x:f>IF(J2882="是",IF(ISNUMBER(F2882),"测试日GPS","缺失"),IF(ISNUMBER(G2882),"非测试日纯氢",IF(AND(H2882="是",J2882="未判定"),IF(ISNUMBER(F2882),"测试名单无纯氢GPS","缺失"),IF(ISNUMBER(E2882),"非测试日仪表","缺失"))))</x:f>
        <x:v>非测试日仪表</x:v>
      </x:c>
      <x:c r="L2882" s="7" t="n">
        <x:f>IF(K2882="缺失","",IF(K2882="非测试日纯氢",G2882,IF(K2882="非测试日仪表",E2882,F2882)))</x:f>
        <x:v>52.1</x:v>
      </x:c>
      <x:c r="M2882" s="2" t="n">
        <x:f>IF(K2882="缺失",1,0)</x:f>
        <x:v>0</x:v>
      </x:c>
      <x:c r="N2882" s="2" t="str">
        <x:v>车辆里程查询_20260901-20260930_1024辆_仪表里程.xlsx / Y52</x:v>
      </x:c>
      <x:c r="O2882" s="2" t="str">
        <x:v>车辆里程查询_20260901-20260930_1024辆_GPS里程.xlsx / Y250</x:v>
      </x:c>
      <x:c r="P2882" s="2" t="str">
        <x:v>车辆纯氢气里程查询_20260901-20260930_1024辆.xlsx / Y284</x:v>
      </x:c>
    </x:row>
    <x:row r="2883" ht="22" customHeight="1">
      <x:c r="A2883" s="2" t="n">
        <x:v>116</x:v>
      </x:c>
      <x:c r="B2883" s="2" t="str">
        <x:v>粤AGE5843</x:v>
      </x:c>
      <x:c r="C2883" s="2" t="str">
        <x:v>钟祥</x:v>
      </x:c>
      <x:c r="D2883" s="8" t="d">
        <x:v>2026-09-22T00:00:00.000Z</x:v>
      </x:c>
      <x:c r="E2883" s="7" t="n">
        <x:v>64.5</x:v>
      </x:c>
      <x:c r="F2883" s="7" t="n">
        <x:v>61.1</x:v>
      </x:c>
      <x:c r="G2883" s="7"/>
      <x:c r="H2883" s="2" t="str">
        <x:v>否</x:v>
      </x:c>
      <x:c r="I2883" s="7" t="n">
        <x:f>IF(AND(ISNUMBER(E2883),ISNUMBER(F2883)),E2883-F2883,"")</x:f>
        <x:v>3.3999999999999986</x:v>
      </x:c>
      <x:c r="J2883" s="2" t="str">
        <x:f>IF(H2883="否","不适用",IF(AND(ISNUMBER(E2883),ISNUMBER(F2883)),IF(I2883&gt;'规则与名单'!$B$2,"是","否"),"未判定"))</x:f>
        <x:v>不适用</x:v>
      </x:c>
      <x:c r="K2883" s="2" t="str">
        <x:f>IF(J2883="是",IF(ISNUMBER(F2883),"测试日GPS","缺失"),IF(ISNUMBER(G2883),"非测试日纯氢",IF(AND(H2883="是",J2883="未判定"),IF(ISNUMBER(F2883),"测试名单无纯氢GPS","缺失"),IF(ISNUMBER(E2883),"非测试日仪表","缺失"))))</x:f>
        <x:v>非测试日仪表</x:v>
      </x:c>
      <x:c r="L2883" s="7" t="n">
        <x:f>IF(K2883="缺失","",IF(K2883="非测试日纯氢",G2883,IF(K2883="非测试日仪表",E2883,F2883)))</x:f>
        <x:v>64.5</x:v>
      </x:c>
      <x:c r="M2883" s="2" t="n">
        <x:f>IF(K2883="缺失",1,0)</x:f>
        <x:v>0</x:v>
      </x:c>
      <x:c r="N2883" s="2" t="str">
        <x:v>车辆里程查询_20260901-20260930_1024辆_仪表里程.xlsx / Z52</x:v>
      </x:c>
      <x:c r="O2883" s="2" t="str">
        <x:v>车辆里程查询_20260901-20260930_1024辆_GPS里程.xlsx / Z250</x:v>
      </x:c>
      <x:c r="P2883" s="2" t="str">
        <x:v>车辆纯氢气里程查询_20260901-20260930_1024辆.xlsx / Z284</x:v>
      </x:c>
    </x:row>
    <x:row r="2884" ht="22" customHeight="1">
      <x:c r="A2884" s="2" t="n">
        <x:v>116</x:v>
      </x:c>
      <x:c r="B2884" s="2" t="str">
        <x:v>粤AGE5843</x:v>
      </x:c>
      <x:c r="C2884" s="2" t="str">
        <x:v>钟祥</x:v>
      </x:c>
      <x:c r="D2884" s="8" t="d">
        <x:v>2026-09-23T00:00:00.000Z</x:v>
      </x:c>
      <x:c r="E2884" s="7" t="n">
        <x:v>54</x:v>
      </x:c>
      <x:c r="F2884" s="7" t="n">
        <x:v>51.5</x:v>
      </x:c>
      <x:c r="G2884" s="7"/>
      <x:c r="H2884" s="2" t="str">
        <x:v>否</x:v>
      </x:c>
      <x:c r="I2884" s="7" t="n">
        <x:f>IF(AND(ISNUMBER(E2884),ISNUMBER(F2884)),E2884-F2884,"")</x:f>
        <x:v>2.5</x:v>
      </x:c>
      <x:c r="J2884" s="2" t="str">
        <x:f>IF(H2884="否","不适用",IF(AND(ISNUMBER(E2884),ISNUMBER(F2884)),IF(I2884&gt;'规则与名单'!$B$2,"是","否"),"未判定"))</x:f>
        <x:v>不适用</x:v>
      </x:c>
      <x:c r="K2884" s="2" t="str">
        <x:f>IF(J2884="是",IF(ISNUMBER(F2884),"测试日GPS","缺失"),IF(ISNUMBER(G2884),"非测试日纯氢",IF(AND(H2884="是",J2884="未判定"),IF(ISNUMBER(F2884),"测试名单无纯氢GPS","缺失"),IF(ISNUMBER(E2884),"非测试日仪表","缺失"))))</x:f>
        <x:v>非测试日仪表</x:v>
      </x:c>
      <x:c r="L2884" s="7" t="n">
        <x:f>IF(K2884="缺失","",IF(K2884="非测试日纯氢",G2884,IF(K2884="非测试日仪表",E2884,F2884)))</x:f>
        <x:v>54</x:v>
      </x:c>
      <x:c r="M2884" s="2" t="n">
        <x:f>IF(K2884="缺失",1,0)</x:f>
        <x:v>0</x:v>
      </x:c>
      <x:c r="N2884" s="2" t="str">
        <x:v>车辆里程查询_20260901-20260930_1024辆_仪表里程.xlsx / AA52</x:v>
      </x:c>
      <x:c r="O2884" s="2" t="str">
        <x:v>车辆里程查询_20260901-20260930_1024辆_GPS里程.xlsx / AA250</x:v>
      </x:c>
      <x:c r="P2884" s="2" t="str">
        <x:v>车辆纯氢气里程查询_20260901-20260930_1024辆.xlsx / AA284</x:v>
      </x:c>
    </x:row>
    <x:row r="2885" ht="22" customHeight="1">
      <x:c r="A2885" s="2" t="n">
        <x:v>116</x:v>
      </x:c>
      <x:c r="B2885" s="2" t="str">
        <x:v>粤AGE5843</x:v>
      </x:c>
      <x:c r="C2885" s="2" t="str">
        <x:v>钟祥</x:v>
      </x:c>
      <x:c r="D2885" s="8" t="d">
        <x:v>2026-09-24T00:00:00.000Z</x:v>
      </x:c>
      <x:c r="E2885" s="7" t="n">
        <x:v>49.2</x:v>
      </x:c>
      <x:c r="F2885" s="7" t="n">
        <x:v>47</x:v>
      </x:c>
      <x:c r="G2885" s="7"/>
      <x:c r="H2885" s="2" t="str">
        <x:v>否</x:v>
      </x:c>
      <x:c r="I2885" s="7" t="n">
        <x:f>IF(AND(ISNUMBER(E2885),ISNUMBER(F2885)),E2885-F2885,"")</x:f>
        <x:v>2.200000000000003</x:v>
      </x:c>
      <x:c r="J2885" s="2" t="str">
        <x:f>IF(H2885="否","不适用",IF(AND(ISNUMBER(E2885),ISNUMBER(F2885)),IF(I2885&gt;'规则与名单'!$B$2,"是","否"),"未判定"))</x:f>
        <x:v>不适用</x:v>
      </x:c>
      <x:c r="K2885" s="2" t="str">
        <x:f>IF(J2885="是",IF(ISNUMBER(F2885),"测试日GPS","缺失"),IF(ISNUMBER(G2885),"非测试日纯氢",IF(AND(H2885="是",J2885="未判定"),IF(ISNUMBER(F2885),"测试名单无纯氢GPS","缺失"),IF(ISNUMBER(E2885),"非测试日仪表","缺失"))))</x:f>
        <x:v>非测试日仪表</x:v>
      </x:c>
      <x:c r="L2885" s="7" t="n">
        <x:f>IF(K2885="缺失","",IF(K2885="非测试日纯氢",G2885,IF(K2885="非测试日仪表",E2885,F2885)))</x:f>
        <x:v>49.2</x:v>
      </x:c>
      <x:c r="M2885" s="2" t="n">
        <x:f>IF(K2885="缺失",1,0)</x:f>
        <x:v>0</x:v>
      </x:c>
      <x:c r="N2885" s="2" t="str">
        <x:v>车辆里程查询_20260901-20260930_1024辆_仪表里程.xlsx / AB52</x:v>
      </x:c>
      <x:c r="O2885" s="2" t="str">
        <x:v>车辆里程查询_20260901-20260930_1024辆_GPS里程.xlsx / AB250</x:v>
      </x:c>
      <x:c r="P2885" s="2" t="str">
        <x:v>车辆纯氢气里程查询_20260901-20260930_1024辆.xlsx / AB284</x:v>
      </x:c>
    </x:row>
    <x:row r="2886" ht="22" customHeight="1">
      <x:c r="A2886" s="2" t="n">
        <x:v>116</x:v>
      </x:c>
      <x:c r="B2886" s="2" t="str">
        <x:v>粤AGE5843</x:v>
      </x:c>
      <x:c r="C2886" s="2" t="str">
        <x:v>钟祥</x:v>
      </x:c>
      <x:c r="D2886" s="8" t="d">
        <x:v>2026-09-25T00:00:00.000Z</x:v>
      </x:c>
      <x:c r="E2886" s="7" t="n">
        <x:v>0.2</x:v>
      </x:c>
      <x:c r="F2886" s="7" t="n">
        <x:v>0</x:v>
      </x:c>
      <x:c r="G2886" s="7"/>
      <x:c r="H2886" s="2" t="str">
        <x:v>否</x:v>
      </x:c>
      <x:c r="I2886" s="7" t="n">
        <x:f>IF(AND(ISNUMBER(E2886),ISNUMBER(F2886)),E2886-F2886,"")</x:f>
        <x:v>0.2</x:v>
      </x:c>
      <x:c r="J2886" s="2" t="str">
        <x:f>IF(H2886="否","不适用",IF(AND(ISNUMBER(E2886),ISNUMBER(F2886)),IF(I2886&gt;'规则与名单'!$B$2,"是","否"),"未判定"))</x:f>
        <x:v>不适用</x:v>
      </x:c>
      <x:c r="K2886" s="2" t="str">
        <x:f>IF(J2886="是",IF(ISNUMBER(F2886),"测试日GPS","缺失"),IF(ISNUMBER(G2886),"非测试日纯氢",IF(AND(H2886="是",J2886="未判定"),IF(ISNUMBER(F2886),"测试名单无纯氢GPS","缺失"),IF(ISNUMBER(E2886),"非测试日仪表","缺失"))))</x:f>
        <x:v>非测试日仪表</x:v>
      </x:c>
      <x:c r="L2886" s="7" t="n">
        <x:f>IF(K2886="缺失","",IF(K2886="非测试日纯氢",G2886,IF(K2886="非测试日仪表",E2886,F2886)))</x:f>
        <x:v>0.2</x:v>
      </x:c>
      <x:c r="M2886" s="2" t="n">
        <x:f>IF(K2886="缺失",1,0)</x:f>
        <x:v>0</x:v>
      </x:c>
      <x:c r="N2886" s="2" t="str">
        <x:v>车辆里程查询_20260901-20260930_1024辆_仪表里程.xlsx / AC52</x:v>
      </x:c>
      <x:c r="O2886" s="2" t="str">
        <x:v>车辆里程查询_20260901-20260930_1024辆_GPS里程.xlsx / AC250</x:v>
      </x:c>
      <x:c r="P2886" s="2" t="str">
        <x:v>车辆纯氢气里程查询_20260901-20260930_1024辆.xlsx / AC284</x:v>
      </x:c>
    </x:row>
    <x:row r="2887" ht="22" customHeight="1">
      <x:c r="A2887" s="2" t="n">
        <x:v>116</x:v>
      </x:c>
      <x:c r="B2887" s="2" t="str">
        <x:v>粤AGE5843</x:v>
      </x:c>
      <x:c r="C2887" s="2" t="str">
        <x:v>钟祥</x:v>
      </x:c>
      <x:c r="D2887" s="8" t="d">
        <x:v>2026-09-26T00:00:00.000Z</x:v>
      </x:c>
      <x:c r="E2887" s="7" t="n">
        <x:v>57.6</x:v>
      </x:c>
      <x:c r="F2887" s="7" t="n">
        <x:v>55</x:v>
      </x:c>
      <x:c r="G2887" s="7"/>
      <x:c r="H2887" s="2" t="str">
        <x:v>否</x:v>
      </x:c>
      <x:c r="I2887" s="7" t="n">
        <x:f>IF(AND(ISNUMBER(E2887),ISNUMBER(F2887)),E2887-F2887,"")</x:f>
        <x:v>2.6000000000000014</x:v>
      </x:c>
      <x:c r="J2887" s="2" t="str">
        <x:f>IF(H2887="否","不适用",IF(AND(ISNUMBER(E2887),ISNUMBER(F2887)),IF(I2887&gt;'规则与名单'!$B$2,"是","否"),"未判定"))</x:f>
        <x:v>不适用</x:v>
      </x:c>
      <x:c r="K2887" s="2" t="str">
        <x:f>IF(J2887="是",IF(ISNUMBER(F2887),"测试日GPS","缺失"),IF(ISNUMBER(G2887),"非测试日纯氢",IF(AND(H2887="是",J2887="未判定"),IF(ISNUMBER(F2887),"测试名单无纯氢GPS","缺失"),IF(ISNUMBER(E2887),"非测试日仪表","缺失"))))</x:f>
        <x:v>非测试日仪表</x:v>
      </x:c>
      <x:c r="L2887" s="7" t="n">
        <x:f>IF(K2887="缺失","",IF(K2887="非测试日纯氢",G2887,IF(K2887="非测试日仪表",E2887,F2887)))</x:f>
        <x:v>57.6</x:v>
      </x:c>
      <x:c r="M2887" s="2" t="n">
        <x:f>IF(K2887="缺失",1,0)</x:f>
        <x:v>0</x:v>
      </x:c>
      <x:c r="N2887" s="2" t="str">
        <x:v>车辆里程查询_20260901-20260930_1024辆_仪表里程.xlsx / AD52</x:v>
      </x:c>
      <x:c r="O2887" s="2" t="str">
        <x:v>车辆里程查询_20260901-20260930_1024辆_GPS里程.xlsx / AD250</x:v>
      </x:c>
      <x:c r="P2887" s="2" t="str">
        <x:v>车辆纯氢气里程查询_20260901-20260930_1024辆.xlsx / AD284</x:v>
      </x:c>
    </x:row>
    <x:row r="2888" ht="22" customHeight="1">
      <x:c r="A2888" s="2" t="n">
        <x:v>116</x:v>
      </x:c>
      <x:c r="B2888" s="2" t="str">
        <x:v>粤AGE5843</x:v>
      </x:c>
      <x:c r="C2888" s="2" t="str">
        <x:v>钟祥</x:v>
      </x:c>
      <x:c r="D2888" s="8" t="d">
        <x:v>2026-09-27T00:00:00.000Z</x:v>
      </x:c>
      <x:c r="E2888" s="7" t="n">
        <x:v>59.1</x:v>
      </x:c>
      <x:c r="F2888" s="7" t="n">
        <x:v>53.1</x:v>
      </x:c>
      <x:c r="G2888" s="7"/>
      <x:c r="H2888" s="2" t="str">
        <x:v>否</x:v>
      </x:c>
      <x:c r="I2888" s="7" t="n">
        <x:f>IF(AND(ISNUMBER(E2888),ISNUMBER(F2888)),E2888-F2888,"")</x:f>
        <x:v>6</x:v>
      </x:c>
      <x:c r="J2888" s="2" t="str">
        <x:f>IF(H2888="否","不适用",IF(AND(ISNUMBER(E2888),ISNUMBER(F2888)),IF(I2888&gt;'规则与名单'!$B$2,"是","否"),"未判定"))</x:f>
        <x:v>不适用</x:v>
      </x:c>
      <x:c r="K2888" s="2" t="str">
        <x:f>IF(J2888="是",IF(ISNUMBER(F2888),"测试日GPS","缺失"),IF(ISNUMBER(G2888),"非测试日纯氢",IF(AND(H2888="是",J2888="未判定"),IF(ISNUMBER(F2888),"测试名单无纯氢GPS","缺失"),IF(ISNUMBER(E2888),"非测试日仪表","缺失"))))</x:f>
        <x:v>非测试日仪表</x:v>
      </x:c>
      <x:c r="L2888" s="7" t="n">
        <x:f>IF(K2888="缺失","",IF(K2888="非测试日纯氢",G2888,IF(K2888="非测试日仪表",E2888,F2888)))</x:f>
        <x:v>59.1</x:v>
      </x:c>
      <x:c r="M2888" s="2" t="n">
        <x:f>IF(K2888="缺失",1,0)</x:f>
        <x:v>0</x:v>
      </x:c>
      <x:c r="N2888" s="2" t="str">
        <x:v>车辆里程查询_20260901-20260930_1024辆_仪表里程.xlsx / AE52</x:v>
      </x:c>
      <x:c r="O2888" s="2" t="str">
        <x:v>车辆里程查询_20260901-20260930_1024辆_GPS里程.xlsx / AE250</x:v>
      </x:c>
      <x:c r="P2888" s="2" t="str">
        <x:v>车辆纯氢气里程查询_20260901-20260930_1024辆.xlsx / AE284</x:v>
      </x:c>
    </x:row>
    <x:row r="2889" ht="22" customHeight="1">
      <x:c r="A2889" s="2" t="n">
        <x:v>116</x:v>
      </x:c>
      <x:c r="B2889" s="2" t="str">
        <x:v>粤AGE5843</x:v>
      </x:c>
      <x:c r="C2889" s="2" t="str">
        <x:v>钟祥</x:v>
      </x:c>
      <x:c r="D2889" s="8" t="d">
        <x:v>2026-09-28T00:00:00.000Z</x:v>
      </x:c>
      <x:c r="E2889" s="7" t="n">
        <x:v>35.4</x:v>
      </x:c>
      <x:c r="F2889" s="7" t="n">
        <x:v>31.7</x:v>
      </x:c>
      <x:c r="G2889" s="7"/>
      <x:c r="H2889" s="2" t="str">
        <x:v>否</x:v>
      </x:c>
      <x:c r="I2889" s="7" t="n">
        <x:f>IF(AND(ISNUMBER(E2889),ISNUMBER(F2889)),E2889-F2889,"")</x:f>
        <x:v>3.6999999999999993</x:v>
      </x:c>
      <x:c r="J2889" s="2" t="str">
        <x:f>IF(H2889="否","不适用",IF(AND(ISNUMBER(E2889),ISNUMBER(F2889)),IF(I2889&gt;'规则与名单'!$B$2,"是","否"),"未判定"))</x:f>
        <x:v>不适用</x:v>
      </x:c>
      <x:c r="K2889" s="2" t="str">
        <x:f>IF(J2889="是",IF(ISNUMBER(F2889),"测试日GPS","缺失"),IF(ISNUMBER(G2889),"非测试日纯氢",IF(AND(H2889="是",J2889="未判定"),IF(ISNUMBER(F2889),"测试名单无纯氢GPS","缺失"),IF(ISNUMBER(E2889),"非测试日仪表","缺失"))))</x:f>
        <x:v>非测试日仪表</x:v>
      </x:c>
      <x:c r="L2889" s="7" t="n">
        <x:f>IF(K2889="缺失","",IF(K2889="非测试日纯氢",G2889,IF(K2889="非测试日仪表",E2889,F2889)))</x:f>
        <x:v>35.4</x:v>
      </x:c>
      <x:c r="M2889" s="2" t="n">
        <x:f>IF(K2889="缺失",1,0)</x:f>
        <x:v>0</x:v>
      </x:c>
      <x:c r="N2889" s="2" t="str">
        <x:v>车辆里程查询_20260901-20260930_1024辆_仪表里程.xlsx / AF52</x:v>
      </x:c>
      <x:c r="O2889" s="2" t="str">
        <x:v>车辆里程查询_20260901-20260930_1024辆_GPS里程.xlsx / AF250</x:v>
      </x:c>
      <x:c r="P2889" s="2" t="str">
        <x:v>车辆纯氢气里程查询_20260901-20260930_1024辆.xlsx / AF284</x:v>
      </x:c>
    </x:row>
    <x:row r="2890" ht="22" customHeight="1">
      <x:c r="A2890" s="2" t="n">
        <x:v>116</x:v>
      </x:c>
      <x:c r="B2890" s="2" t="str">
        <x:v>粤AGE5843</x:v>
      </x:c>
      <x:c r="C2890" s="2" t="str">
        <x:v>钟祥</x:v>
      </x:c>
      <x:c r="D2890" s="8" t="d">
        <x:v>2026-09-29T00:00:00.000Z</x:v>
      </x:c>
      <x:c r="E2890" s="7" t="n">
        <x:v>66.5</x:v>
      </x:c>
      <x:c r="F2890" s="7" t="n">
        <x:v>63.9</x:v>
      </x:c>
      <x:c r="G2890" s="7"/>
      <x:c r="H2890" s="2" t="str">
        <x:v>否</x:v>
      </x:c>
      <x:c r="I2890" s="7" t="n">
        <x:f>IF(AND(ISNUMBER(E2890),ISNUMBER(F2890)),E2890-F2890,"")</x:f>
        <x:v>2.6000000000000014</x:v>
      </x:c>
      <x:c r="J2890" s="2" t="str">
        <x:f>IF(H2890="否","不适用",IF(AND(ISNUMBER(E2890),ISNUMBER(F2890)),IF(I2890&gt;'规则与名单'!$B$2,"是","否"),"未判定"))</x:f>
        <x:v>不适用</x:v>
      </x:c>
      <x:c r="K2890" s="2" t="str">
        <x:f>IF(J2890="是",IF(ISNUMBER(F2890),"测试日GPS","缺失"),IF(ISNUMBER(G2890),"非测试日纯氢",IF(AND(H2890="是",J2890="未判定"),IF(ISNUMBER(F2890),"测试名单无纯氢GPS","缺失"),IF(ISNUMBER(E2890),"非测试日仪表","缺失"))))</x:f>
        <x:v>非测试日仪表</x:v>
      </x:c>
      <x:c r="L2890" s="7" t="n">
        <x:f>IF(K2890="缺失","",IF(K2890="非测试日纯氢",G2890,IF(K2890="非测试日仪表",E2890,F2890)))</x:f>
        <x:v>66.5</x:v>
      </x:c>
      <x:c r="M2890" s="2" t="n">
        <x:f>IF(K2890="缺失",1,0)</x:f>
        <x:v>0</x:v>
      </x:c>
      <x:c r="N2890" s="2" t="str">
        <x:v>车辆里程查询_20260901-20260930_1024辆_仪表里程.xlsx / AG52</x:v>
      </x:c>
      <x:c r="O2890" s="2" t="str">
        <x:v>车辆里程查询_20260901-20260930_1024辆_GPS里程.xlsx / AG250</x:v>
      </x:c>
      <x:c r="P2890" s="2" t="str">
        <x:v>车辆纯氢气里程查询_20260901-20260930_1024辆.xlsx / AG284</x:v>
      </x:c>
    </x:row>
    <x:row r="2891" ht="22" customHeight="1">
      <x:c r="A2891" s="2" t="n">
        <x:v>116</x:v>
      </x:c>
      <x:c r="B2891" s="2" t="str">
        <x:v>粤AGE5843</x:v>
      </x:c>
      <x:c r="C2891" s="2" t="str">
        <x:v>钟祥</x:v>
      </x:c>
      <x:c r="D2891" s="8" t="d">
        <x:v>2026-09-30T00:00:00.000Z</x:v>
      </x:c>
      <x:c r="E2891" s="7" t="n">
        <x:v>37.8</x:v>
      </x:c>
      <x:c r="F2891" s="7" t="n">
        <x:v>33.4</x:v>
      </x:c>
      <x:c r="G2891" s="7"/>
      <x:c r="H2891" s="2" t="str">
        <x:v>否</x:v>
      </x:c>
      <x:c r="I2891" s="7" t="n">
        <x:f>IF(AND(ISNUMBER(E2891),ISNUMBER(F2891)),E2891-F2891,"")</x:f>
        <x:v>4.399999999999999</x:v>
      </x:c>
      <x:c r="J2891" s="2" t="str">
        <x:f>IF(H2891="否","不适用",IF(AND(ISNUMBER(E2891),ISNUMBER(F2891)),IF(I2891&gt;'规则与名单'!$B$2,"是","否"),"未判定"))</x:f>
        <x:v>不适用</x:v>
      </x:c>
      <x:c r="K2891" s="2" t="str">
        <x:f>IF(J2891="是",IF(ISNUMBER(F2891),"测试日GPS","缺失"),IF(ISNUMBER(G2891),"非测试日纯氢",IF(AND(H2891="是",J2891="未判定"),IF(ISNUMBER(F2891),"测试名单无纯氢GPS","缺失"),IF(ISNUMBER(E2891),"非测试日仪表","缺失"))))</x:f>
        <x:v>非测试日仪表</x:v>
      </x:c>
      <x:c r="L2891" s="7" t="n">
        <x:f>IF(K2891="缺失","",IF(K2891="非测试日纯氢",G2891,IF(K2891="非测试日仪表",E2891,F2891)))</x:f>
        <x:v>37.8</x:v>
      </x:c>
      <x:c r="M2891" s="2" t="n">
        <x:f>IF(K2891="缺失",1,0)</x:f>
        <x:v>0</x:v>
      </x:c>
      <x:c r="N2891" s="2" t="str">
        <x:v>车辆里程查询_20260901-20260930_1024辆_仪表里程.xlsx / AH52</x:v>
      </x:c>
      <x:c r="O2891" s="2" t="str">
        <x:v>车辆里程查询_20260901-20260930_1024辆_GPS里程.xlsx / AH250</x:v>
      </x:c>
      <x:c r="P2891" s="2" t="str">
        <x:v>车辆纯氢气里程查询_20260901-20260930_1024辆.xlsx / AH284</x:v>
      </x:c>
    </x:row>
    <x:row r="2892" ht="22" customHeight="1">
      <x:c r="A2892" s="2" t="n">
        <x:v>117</x:v>
      </x:c>
      <x:c r="B2892" s="2" t="str">
        <x:v>粤AGF0692</x:v>
      </x:c>
      <x:c r="C2892" s="2" t="str">
        <x:v>钟祥</x:v>
      </x:c>
      <x:c r="D2892" s="8" t="d">
        <x:v>2026-09-01T00:00:00.000Z</x:v>
      </x:c>
      <x:c r="E2892" s="7" t="n">
        <x:v>56.6</x:v>
      </x:c>
      <x:c r="F2892" s="7" t="n">
        <x:v>49.1</x:v>
      </x:c>
      <x:c r="G2892" s="7"/>
      <x:c r="H2892" s="2" t="str">
        <x:v>是</x:v>
      </x:c>
      <x:c r="I2892" s="7" t="n">
        <x:f>IF(AND(ISNUMBER(E2892),ISNUMBER(F2892)),E2892-F2892,"")</x:f>
        <x:v>7.5</x:v>
      </x:c>
      <x:c r="J2892" s="2" t="str">
        <x:f>IF(H2892="否","不适用",IF(AND(ISNUMBER(E2892),ISNUMBER(F2892)),IF(I2892&gt;'规则与名单'!$B$2,"是","否"),"未判定"))</x:f>
        <x:v>否</x:v>
      </x:c>
      <x:c r="K2892" s="2" t="str">
        <x:f>IF(J2892="是",IF(ISNUMBER(F2892),"测试日GPS","缺失"),IF(ISNUMBER(G2892),"非测试日纯氢",IF(AND(H2892="是",J2892="未判定"),IF(ISNUMBER(F2892),"测试名单无纯氢GPS","缺失"),IF(ISNUMBER(E2892),"非测试日仪表","缺失"))))</x:f>
        <x:v>非测试日仪表</x:v>
      </x:c>
      <x:c r="L2892" s="7" t="n">
        <x:f>IF(K2892="缺失","",IF(K2892="非测试日纯氢",G2892,IF(K2892="非测试日仪表",E2892,F2892)))</x:f>
        <x:v>56.6</x:v>
      </x:c>
      <x:c r="M2892" s="2" t="n">
        <x:f>IF(K2892="缺失",1,0)</x:f>
        <x:v>0</x:v>
      </x:c>
      <x:c r="N2892" s="2" t="str">
        <x:v>车辆里程查询_20260901-20260930_1024辆_仪表里程.xlsx / E146</x:v>
      </x:c>
      <x:c r="O2892" s="2" t="str">
        <x:v>车辆里程查询_20260901-20260930_1024辆_GPS里程.xlsx / E137</x:v>
      </x:c>
      <x:c r="P2892" s="2" t="str">
        <x:v>车辆纯氢气里程查询_20260901-20260930_1024辆.xlsx / E321</x:v>
      </x:c>
    </x:row>
    <x:row r="2893" ht="22" customHeight="1">
      <x:c r="A2893" s="2" t="n">
        <x:v>117</x:v>
      </x:c>
      <x:c r="B2893" s="2" t="str">
        <x:v>粤AGF0692</x:v>
      </x:c>
      <x:c r="C2893" s="2" t="str">
        <x:v>钟祥</x:v>
      </x:c>
      <x:c r="D2893" s="8" t="d">
        <x:v>2026-09-02T00:00:00.000Z</x:v>
      </x:c>
      <x:c r="E2893" s="7" t="n">
        <x:v>36.6</x:v>
      </x:c>
      <x:c r="F2893" s="7" t="n">
        <x:v>29.7</x:v>
      </x:c>
      <x:c r="G2893" s="7"/>
      <x:c r="H2893" s="2" t="str">
        <x:v>是</x:v>
      </x:c>
      <x:c r="I2893" s="7" t="n">
        <x:f>IF(AND(ISNUMBER(E2893),ISNUMBER(F2893)),E2893-F2893,"")</x:f>
        <x:v>6.900000000000002</x:v>
      </x:c>
      <x:c r="J2893" s="2" t="str">
        <x:f>IF(H2893="否","不适用",IF(AND(ISNUMBER(E2893),ISNUMBER(F2893)),IF(I2893&gt;'规则与名单'!$B$2,"是","否"),"未判定"))</x:f>
        <x:v>否</x:v>
      </x:c>
      <x:c r="K2893" s="2" t="str">
        <x:f>IF(J2893="是",IF(ISNUMBER(F2893),"测试日GPS","缺失"),IF(ISNUMBER(G2893),"非测试日纯氢",IF(AND(H2893="是",J2893="未判定"),IF(ISNUMBER(F2893),"测试名单无纯氢GPS","缺失"),IF(ISNUMBER(E2893),"非测试日仪表","缺失"))))</x:f>
        <x:v>非测试日仪表</x:v>
      </x:c>
      <x:c r="L2893" s="7" t="n">
        <x:f>IF(K2893="缺失","",IF(K2893="非测试日纯氢",G2893,IF(K2893="非测试日仪表",E2893,F2893)))</x:f>
        <x:v>36.6</x:v>
      </x:c>
      <x:c r="M2893" s="2" t="n">
        <x:f>IF(K2893="缺失",1,0)</x:f>
        <x:v>0</x:v>
      </x:c>
      <x:c r="N2893" s="2" t="str">
        <x:v>车辆里程查询_20260901-20260930_1024辆_仪表里程.xlsx / F146</x:v>
      </x:c>
      <x:c r="O2893" s="2" t="str">
        <x:v>车辆里程查询_20260901-20260930_1024辆_GPS里程.xlsx / F137</x:v>
      </x:c>
      <x:c r="P2893" s="2" t="str">
        <x:v>车辆纯氢气里程查询_20260901-20260930_1024辆.xlsx / F321</x:v>
      </x:c>
    </x:row>
    <x:row r="2894" ht="22" customHeight="1">
      <x:c r="A2894" s="2" t="n">
        <x:v>117</x:v>
      </x:c>
      <x:c r="B2894" s="2" t="str">
        <x:v>粤AGF0692</x:v>
      </x:c>
      <x:c r="C2894" s="2" t="str">
        <x:v>钟祥</x:v>
      </x:c>
      <x:c r="D2894" s="8" t="d">
        <x:v>2026-09-03T00:00:00.000Z</x:v>
      </x:c>
      <x:c r="E2894" s="7" t="n">
        <x:v>36.1</x:v>
      </x:c>
      <x:c r="F2894" s="7" t="n">
        <x:v>30</x:v>
      </x:c>
      <x:c r="G2894" s="7"/>
      <x:c r="H2894" s="2" t="str">
        <x:v>是</x:v>
      </x:c>
      <x:c r="I2894" s="7" t="n">
        <x:f>IF(AND(ISNUMBER(E2894),ISNUMBER(F2894)),E2894-F2894,"")</x:f>
        <x:v>6.100000000000001</x:v>
      </x:c>
      <x:c r="J2894" s="2" t="str">
        <x:f>IF(H2894="否","不适用",IF(AND(ISNUMBER(E2894),ISNUMBER(F2894)),IF(I2894&gt;'规则与名单'!$B$2,"是","否"),"未判定"))</x:f>
        <x:v>否</x:v>
      </x:c>
      <x:c r="K2894" s="2" t="str">
        <x:f>IF(J2894="是",IF(ISNUMBER(F2894),"测试日GPS","缺失"),IF(ISNUMBER(G2894),"非测试日纯氢",IF(AND(H2894="是",J2894="未判定"),IF(ISNUMBER(F2894),"测试名单无纯氢GPS","缺失"),IF(ISNUMBER(E2894),"非测试日仪表","缺失"))))</x:f>
        <x:v>非测试日仪表</x:v>
      </x:c>
      <x:c r="L2894" s="7" t="n">
        <x:f>IF(K2894="缺失","",IF(K2894="非测试日纯氢",G2894,IF(K2894="非测试日仪表",E2894,F2894)))</x:f>
        <x:v>36.1</x:v>
      </x:c>
      <x:c r="M2894" s="2" t="n">
        <x:f>IF(K2894="缺失",1,0)</x:f>
        <x:v>0</x:v>
      </x:c>
      <x:c r="N2894" s="2" t="str">
        <x:v>车辆里程查询_20260901-20260930_1024辆_仪表里程.xlsx / G146</x:v>
      </x:c>
      <x:c r="O2894" s="2" t="str">
        <x:v>车辆里程查询_20260901-20260930_1024辆_GPS里程.xlsx / G137</x:v>
      </x:c>
      <x:c r="P2894" s="2" t="str">
        <x:v>车辆纯氢气里程查询_20260901-20260930_1024辆.xlsx / G321</x:v>
      </x:c>
    </x:row>
    <x:row r="2895" ht="22" customHeight="1">
      <x:c r="A2895" s="2" t="n">
        <x:v>117</x:v>
      </x:c>
      <x:c r="B2895" s="2" t="str">
        <x:v>粤AGF0692</x:v>
      </x:c>
      <x:c r="C2895" s="2" t="str">
        <x:v>钟祥</x:v>
      </x:c>
      <x:c r="D2895" s="8" t="d">
        <x:v>2026-09-04T00:00:00.000Z</x:v>
      </x:c>
      <x:c r="E2895" s="7" t="n">
        <x:v>34.3</x:v>
      </x:c>
      <x:c r="F2895" s="7" t="n">
        <x:v>25.3</x:v>
      </x:c>
      <x:c r="G2895" s="7"/>
      <x:c r="H2895" s="2" t="str">
        <x:v>是</x:v>
      </x:c>
      <x:c r="I2895" s="7" t="n">
        <x:f>IF(AND(ISNUMBER(E2895),ISNUMBER(F2895)),E2895-F2895,"")</x:f>
        <x:v>8.999999999999996</x:v>
      </x:c>
      <x:c r="J2895" s="2" t="str">
        <x:f>IF(H2895="否","不适用",IF(AND(ISNUMBER(E2895),ISNUMBER(F2895)),IF(I2895&gt;'规则与名单'!$B$2,"是","否"),"未判定"))</x:f>
        <x:v>否</x:v>
      </x:c>
      <x:c r="K2895" s="2" t="str">
        <x:f>IF(J2895="是",IF(ISNUMBER(F2895),"测试日GPS","缺失"),IF(ISNUMBER(G2895),"非测试日纯氢",IF(AND(H2895="是",J2895="未判定"),IF(ISNUMBER(F2895),"测试名单无纯氢GPS","缺失"),IF(ISNUMBER(E2895),"非测试日仪表","缺失"))))</x:f>
        <x:v>非测试日仪表</x:v>
      </x:c>
      <x:c r="L2895" s="7" t="n">
        <x:f>IF(K2895="缺失","",IF(K2895="非测试日纯氢",G2895,IF(K2895="非测试日仪表",E2895,F2895)))</x:f>
        <x:v>34.3</x:v>
      </x:c>
      <x:c r="M2895" s="2" t="n">
        <x:f>IF(K2895="缺失",1,0)</x:f>
        <x:v>0</x:v>
      </x:c>
      <x:c r="N2895" s="2" t="str">
        <x:v>车辆里程查询_20260901-20260930_1024辆_仪表里程.xlsx / H146</x:v>
      </x:c>
      <x:c r="O2895" s="2" t="str">
        <x:v>车辆里程查询_20260901-20260930_1024辆_GPS里程.xlsx / H137</x:v>
      </x:c>
      <x:c r="P2895" s="2" t="str">
        <x:v>车辆纯氢气里程查询_20260901-20260930_1024辆.xlsx / H321</x:v>
      </x:c>
    </x:row>
    <x:row r="2896" ht="22" customHeight="1">
      <x:c r="A2896" s="2" t="n">
        <x:v>117</x:v>
      </x:c>
      <x:c r="B2896" s="2" t="str">
        <x:v>粤AGF0692</x:v>
      </x:c>
      <x:c r="C2896" s="2" t="str">
        <x:v>钟祥</x:v>
      </x:c>
      <x:c r="D2896" s="8" t="d">
        <x:v>2026-09-05T00:00:00.000Z</x:v>
      </x:c>
      <x:c r="E2896" s="7" t="n">
        <x:v>52.2</x:v>
      </x:c>
      <x:c r="F2896" s="7" t="n">
        <x:v>47.7</x:v>
      </x:c>
      <x:c r="G2896" s="7"/>
      <x:c r="H2896" s="2" t="str">
        <x:v>是</x:v>
      </x:c>
      <x:c r="I2896" s="7" t="n">
        <x:f>IF(AND(ISNUMBER(E2896),ISNUMBER(F2896)),E2896-F2896,"")</x:f>
        <x:v>4.5</x:v>
      </x:c>
      <x:c r="J2896" s="2" t="str">
        <x:f>IF(H2896="否","不适用",IF(AND(ISNUMBER(E2896),ISNUMBER(F2896)),IF(I2896&gt;'规则与名单'!$B$2,"是","否"),"未判定"))</x:f>
        <x:v>否</x:v>
      </x:c>
      <x:c r="K2896" s="2" t="str">
        <x:f>IF(J2896="是",IF(ISNUMBER(F2896),"测试日GPS","缺失"),IF(ISNUMBER(G2896),"非测试日纯氢",IF(AND(H2896="是",J2896="未判定"),IF(ISNUMBER(F2896),"测试名单无纯氢GPS","缺失"),IF(ISNUMBER(E2896),"非测试日仪表","缺失"))))</x:f>
        <x:v>非测试日仪表</x:v>
      </x:c>
      <x:c r="L2896" s="7" t="n">
        <x:f>IF(K2896="缺失","",IF(K2896="非测试日纯氢",G2896,IF(K2896="非测试日仪表",E2896,F2896)))</x:f>
        <x:v>52.2</x:v>
      </x:c>
      <x:c r="M2896" s="2" t="n">
        <x:f>IF(K2896="缺失",1,0)</x:f>
        <x:v>0</x:v>
      </x:c>
      <x:c r="N2896" s="2" t="str">
        <x:v>车辆里程查询_20260901-20260930_1024辆_仪表里程.xlsx / I146</x:v>
      </x:c>
      <x:c r="O2896" s="2" t="str">
        <x:v>车辆里程查询_20260901-20260930_1024辆_GPS里程.xlsx / I137</x:v>
      </x:c>
      <x:c r="P2896" s="2" t="str">
        <x:v>车辆纯氢气里程查询_20260901-20260930_1024辆.xlsx / I321</x:v>
      </x:c>
    </x:row>
    <x:row r="2897" ht="22" customHeight="1">
      <x:c r="A2897" s="2" t="n">
        <x:v>117</x:v>
      </x:c>
      <x:c r="B2897" s="2" t="str">
        <x:v>粤AGF0692</x:v>
      </x:c>
      <x:c r="C2897" s="2" t="str">
        <x:v>钟祥</x:v>
      </x:c>
      <x:c r="D2897" s="8" t="d">
        <x:v>2026-09-06T00:00:00.000Z</x:v>
      </x:c>
      <x:c r="E2897" s="7" t="n">
        <x:v>34.1</x:v>
      </x:c>
      <x:c r="F2897" s="7" t="n">
        <x:v>28.5</x:v>
      </x:c>
      <x:c r="G2897" s="7"/>
      <x:c r="H2897" s="2" t="str">
        <x:v>是</x:v>
      </x:c>
      <x:c r="I2897" s="7" t="n">
        <x:f>IF(AND(ISNUMBER(E2897),ISNUMBER(F2897)),E2897-F2897,"")</x:f>
        <x:v>5.600000000000001</x:v>
      </x:c>
      <x:c r="J2897" s="2" t="str">
        <x:f>IF(H2897="否","不适用",IF(AND(ISNUMBER(E2897),ISNUMBER(F2897)),IF(I2897&gt;'规则与名单'!$B$2,"是","否"),"未判定"))</x:f>
        <x:v>否</x:v>
      </x:c>
      <x:c r="K2897" s="2" t="str">
        <x:f>IF(J2897="是",IF(ISNUMBER(F2897),"测试日GPS","缺失"),IF(ISNUMBER(G2897),"非测试日纯氢",IF(AND(H2897="是",J2897="未判定"),IF(ISNUMBER(F2897),"测试名单无纯氢GPS","缺失"),IF(ISNUMBER(E2897),"非测试日仪表","缺失"))))</x:f>
        <x:v>非测试日仪表</x:v>
      </x:c>
      <x:c r="L2897" s="7" t="n">
        <x:f>IF(K2897="缺失","",IF(K2897="非测试日纯氢",G2897,IF(K2897="非测试日仪表",E2897,F2897)))</x:f>
        <x:v>34.1</x:v>
      </x:c>
      <x:c r="M2897" s="2" t="n">
        <x:f>IF(K2897="缺失",1,0)</x:f>
        <x:v>0</x:v>
      </x:c>
      <x:c r="N2897" s="2" t="str">
        <x:v>车辆里程查询_20260901-20260930_1024辆_仪表里程.xlsx / J146</x:v>
      </x:c>
      <x:c r="O2897" s="2" t="str">
        <x:v>车辆里程查询_20260901-20260930_1024辆_GPS里程.xlsx / J137</x:v>
      </x:c>
      <x:c r="P2897" s="2" t="str">
        <x:v>车辆纯氢气里程查询_20260901-20260930_1024辆.xlsx / J321</x:v>
      </x:c>
    </x:row>
    <x:row r="2898" ht="22" customHeight="1">
      <x:c r="A2898" s="2" t="n">
        <x:v>117</x:v>
      </x:c>
      <x:c r="B2898" s="2" t="str">
        <x:v>粤AGF0692</x:v>
      </x:c>
      <x:c r="C2898" s="2" t="str">
        <x:v>钟祥</x:v>
      </x:c>
      <x:c r="D2898" s="8" t="d">
        <x:v>2026-09-07T00:00:00.000Z</x:v>
      </x:c>
      <x:c r="E2898" s="7" t="n">
        <x:v>36.1</x:v>
      </x:c>
      <x:c r="F2898" s="7" t="n">
        <x:v>29.5</x:v>
      </x:c>
      <x:c r="G2898" s="7"/>
      <x:c r="H2898" s="2" t="str">
        <x:v>是</x:v>
      </x:c>
      <x:c r="I2898" s="7" t="n">
        <x:f>IF(AND(ISNUMBER(E2898),ISNUMBER(F2898)),E2898-F2898,"")</x:f>
        <x:v>6.600000000000001</x:v>
      </x:c>
      <x:c r="J2898" s="2" t="str">
        <x:f>IF(H2898="否","不适用",IF(AND(ISNUMBER(E2898),ISNUMBER(F2898)),IF(I2898&gt;'规则与名单'!$B$2,"是","否"),"未判定"))</x:f>
        <x:v>否</x:v>
      </x:c>
      <x:c r="K2898" s="2" t="str">
        <x:f>IF(J2898="是",IF(ISNUMBER(F2898),"测试日GPS","缺失"),IF(ISNUMBER(G2898),"非测试日纯氢",IF(AND(H2898="是",J2898="未判定"),IF(ISNUMBER(F2898),"测试名单无纯氢GPS","缺失"),IF(ISNUMBER(E2898),"非测试日仪表","缺失"))))</x:f>
        <x:v>非测试日仪表</x:v>
      </x:c>
      <x:c r="L2898" s="7" t="n">
        <x:f>IF(K2898="缺失","",IF(K2898="非测试日纯氢",G2898,IF(K2898="非测试日仪表",E2898,F2898)))</x:f>
        <x:v>36.1</x:v>
      </x:c>
      <x:c r="M2898" s="2" t="n">
        <x:f>IF(K2898="缺失",1,0)</x:f>
        <x:v>0</x:v>
      </x:c>
      <x:c r="N2898" s="2" t="str">
        <x:v>车辆里程查询_20260901-20260930_1024辆_仪表里程.xlsx / K146</x:v>
      </x:c>
      <x:c r="O2898" s="2" t="str">
        <x:v>车辆里程查询_20260901-20260930_1024辆_GPS里程.xlsx / K137</x:v>
      </x:c>
      <x:c r="P2898" s="2" t="str">
        <x:v>车辆纯氢气里程查询_20260901-20260930_1024辆.xlsx / K321</x:v>
      </x:c>
    </x:row>
    <x:row r="2899" ht="22" customHeight="1">
      <x:c r="A2899" s="2" t="n">
        <x:v>117</x:v>
      </x:c>
      <x:c r="B2899" s="2" t="str">
        <x:v>粤AGF0692</x:v>
      </x:c>
      <x:c r="C2899" s="2" t="str">
        <x:v>钟祥</x:v>
      </x:c>
      <x:c r="D2899" s="8" t="d">
        <x:v>2026-09-08T00:00:00.000Z</x:v>
      </x:c>
      <x:c r="E2899" s="7" t="n">
        <x:v>52.1</x:v>
      </x:c>
      <x:c r="F2899" s="7" t="n">
        <x:v>45.3</x:v>
      </x:c>
      <x:c r="G2899" s="7"/>
      <x:c r="H2899" s="2" t="str">
        <x:v>是</x:v>
      </x:c>
      <x:c r="I2899" s="7" t="n">
        <x:f>IF(AND(ISNUMBER(E2899),ISNUMBER(F2899)),E2899-F2899,"")</x:f>
        <x:v>6.800000000000004</x:v>
      </x:c>
      <x:c r="J2899" s="2" t="str">
        <x:f>IF(H2899="否","不适用",IF(AND(ISNUMBER(E2899),ISNUMBER(F2899)),IF(I2899&gt;'规则与名单'!$B$2,"是","否"),"未判定"))</x:f>
        <x:v>否</x:v>
      </x:c>
      <x:c r="K2899" s="2" t="str">
        <x:f>IF(J2899="是",IF(ISNUMBER(F2899),"测试日GPS","缺失"),IF(ISNUMBER(G2899),"非测试日纯氢",IF(AND(H2899="是",J2899="未判定"),IF(ISNUMBER(F2899),"测试名单无纯氢GPS","缺失"),IF(ISNUMBER(E2899),"非测试日仪表","缺失"))))</x:f>
        <x:v>非测试日仪表</x:v>
      </x:c>
      <x:c r="L2899" s="7" t="n">
        <x:f>IF(K2899="缺失","",IF(K2899="非测试日纯氢",G2899,IF(K2899="非测试日仪表",E2899,F2899)))</x:f>
        <x:v>52.1</x:v>
      </x:c>
      <x:c r="M2899" s="2" t="n">
        <x:f>IF(K2899="缺失",1,0)</x:f>
        <x:v>0</x:v>
      </x:c>
      <x:c r="N2899" s="2" t="str">
        <x:v>车辆里程查询_20260901-20260930_1024辆_仪表里程.xlsx / L146</x:v>
      </x:c>
      <x:c r="O2899" s="2" t="str">
        <x:v>车辆里程查询_20260901-20260930_1024辆_GPS里程.xlsx / L137</x:v>
      </x:c>
      <x:c r="P2899" s="2" t="str">
        <x:v>车辆纯氢气里程查询_20260901-20260930_1024辆.xlsx / L321</x:v>
      </x:c>
    </x:row>
    <x:row r="2900" ht="22" customHeight="1">
      <x:c r="A2900" s="2" t="n">
        <x:v>117</x:v>
      </x:c>
      <x:c r="B2900" s="2" t="str">
        <x:v>粤AGF0692</x:v>
      </x:c>
      <x:c r="C2900" s="2" t="str">
        <x:v>钟祥</x:v>
      </x:c>
      <x:c r="D2900" s="8" t="d">
        <x:v>2026-09-09T00:00:00.000Z</x:v>
      </x:c>
      <x:c r="E2900" s="7" t="n">
        <x:v>35.9</x:v>
      </x:c>
      <x:c r="F2900" s="7" t="n">
        <x:v>29.2</x:v>
      </x:c>
      <x:c r="G2900" s="7"/>
      <x:c r="H2900" s="2" t="str">
        <x:v>是</x:v>
      </x:c>
      <x:c r="I2900" s="7" t="n">
        <x:f>IF(AND(ISNUMBER(E2900),ISNUMBER(F2900)),E2900-F2900,"")</x:f>
        <x:v>6.699999999999999</x:v>
      </x:c>
      <x:c r="J2900" s="2" t="str">
        <x:f>IF(H2900="否","不适用",IF(AND(ISNUMBER(E2900),ISNUMBER(F2900)),IF(I2900&gt;'规则与名单'!$B$2,"是","否"),"未判定"))</x:f>
        <x:v>否</x:v>
      </x:c>
      <x:c r="K2900" s="2" t="str">
        <x:f>IF(J2900="是",IF(ISNUMBER(F2900),"测试日GPS","缺失"),IF(ISNUMBER(G2900),"非测试日纯氢",IF(AND(H2900="是",J2900="未判定"),IF(ISNUMBER(F2900),"测试名单无纯氢GPS","缺失"),IF(ISNUMBER(E2900),"非测试日仪表","缺失"))))</x:f>
        <x:v>非测试日仪表</x:v>
      </x:c>
      <x:c r="L2900" s="7" t="n">
        <x:f>IF(K2900="缺失","",IF(K2900="非测试日纯氢",G2900,IF(K2900="非测试日仪表",E2900,F2900)))</x:f>
        <x:v>35.9</x:v>
      </x:c>
      <x:c r="M2900" s="2" t="n">
        <x:f>IF(K2900="缺失",1,0)</x:f>
        <x:v>0</x:v>
      </x:c>
      <x:c r="N2900" s="2" t="str">
        <x:v>车辆里程查询_20260901-20260930_1024辆_仪表里程.xlsx / M146</x:v>
      </x:c>
      <x:c r="O2900" s="2" t="str">
        <x:v>车辆里程查询_20260901-20260930_1024辆_GPS里程.xlsx / M137</x:v>
      </x:c>
      <x:c r="P2900" s="2" t="str">
        <x:v>车辆纯氢气里程查询_20260901-20260930_1024辆.xlsx / M321</x:v>
      </x:c>
    </x:row>
    <x:row r="2901" ht="22" customHeight="1">
      <x:c r="A2901" s="2" t="n">
        <x:v>117</x:v>
      </x:c>
      <x:c r="B2901" s="2" t="str">
        <x:v>粤AGF0692</x:v>
      </x:c>
      <x:c r="C2901" s="2" t="str">
        <x:v>钟祥</x:v>
      </x:c>
      <x:c r="D2901" s="8" t="d">
        <x:v>2026-09-10T00:00:00.000Z</x:v>
      </x:c>
      <x:c r="E2901" s="7" t="n">
        <x:v>34.7</x:v>
      </x:c>
      <x:c r="F2901" s="7" t="n">
        <x:v>27.5</x:v>
      </x:c>
      <x:c r="G2901" s="7"/>
      <x:c r="H2901" s="2" t="str">
        <x:v>是</x:v>
      </x:c>
      <x:c r="I2901" s="7" t="n">
        <x:f>IF(AND(ISNUMBER(E2901),ISNUMBER(F2901)),E2901-F2901,"")</x:f>
        <x:v>7.200000000000003</x:v>
      </x:c>
      <x:c r="J2901" s="2" t="str">
        <x:f>IF(H2901="否","不适用",IF(AND(ISNUMBER(E2901),ISNUMBER(F2901)),IF(I2901&gt;'规则与名单'!$B$2,"是","否"),"未判定"))</x:f>
        <x:v>否</x:v>
      </x:c>
      <x:c r="K2901" s="2" t="str">
        <x:f>IF(J2901="是",IF(ISNUMBER(F2901),"测试日GPS","缺失"),IF(ISNUMBER(G2901),"非测试日纯氢",IF(AND(H2901="是",J2901="未判定"),IF(ISNUMBER(F2901),"测试名单无纯氢GPS","缺失"),IF(ISNUMBER(E2901),"非测试日仪表","缺失"))))</x:f>
        <x:v>非测试日仪表</x:v>
      </x:c>
      <x:c r="L2901" s="7" t="n">
        <x:f>IF(K2901="缺失","",IF(K2901="非测试日纯氢",G2901,IF(K2901="非测试日仪表",E2901,F2901)))</x:f>
        <x:v>34.7</x:v>
      </x:c>
      <x:c r="M2901" s="2" t="n">
        <x:f>IF(K2901="缺失",1,0)</x:f>
        <x:v>0</x:v>
      </x:c>
      <x:c r="N2901" s="2" t="str">
        <x:v>车辆里程查询_20260901-20260930_1024辆_仪表里程.xlsx / N146</x:v>
      </x:c>
      <x:c r="O2901" s="2" t="str">
        <x:v>车辆里程查询_20260901-20260930_1024辆_GPS里程.xlsx / N137</x:v>
      </x:c>
      <x:c r="P2901" s="2" t="str">
        <x:v>车辆纯氢气里程查询_20260901-20260930_1024辆.xlsx / N321</x:v>
      </x:c>
    </x:row>
    <x:row r="2902" ht="22" customHeight="1">
      <x:c r="A2902" s="2" t="n">
        <x:v>117</x:v>
      </x:c>
      <x:c r="B2902" s="2" t="str">
        <x:v>粤AGF0692</x:v>
      </x:c>
      <x:c r="C2902" s="2" t="str">
        <x:v>钟祥</x:v>
      </x:c>
      <x:c r="D2902" s="8" t="d">
        <x:v>2026-09-11T00:00:00.000Z</x:v>
      </x:c>
      <x:c r="E2902" s="7" t="n">
        <x:v>24.7</x:v>
      </x:c>
      <x:c r="F2902" s="7" t="n">
        <x:v>38.9</x:v>
      </x:c>
      <x:c r="G2902" s="7"/>
      <x:c r="H2902" s="2" t="str">
        <x:v>是</x:v>
      </x:c>
      <x:c r="I2902" s="7" t="n">
        <x:f>IF(AND(ISNUMBER(E2902),ISNUMBER(F2902)),E2902-F2902,"")</x:f>
        <x:v>-14.2</x:v>
      </x:c>
      <x:c r="J2902" s="2" t="str">
        <x:f>IF(H2902="否","不适用",IF(AND(ISNUMBER(E2902),ISNUMBER(F2902)),IF(I2902&gt;'规则与名单'!$B$2,"是","否"),"未判定"))</x:f>
        <x:v>否</x:v>
      </x:c>
      <x:c r="K2902" s="2" t="str">
        <x:f>IF(J2902="是",IF(ISNUMBER(F2902),"测试日GPS","缺失"),IF(ISNUMBER(G2902),"非测试日纯氢",IF(AND(H2902="是",J2902="未判定"),IF(ISNUMBER(F2902),"测试名单无纯氢GPS","缺失"),IF(ISNUMBER(E2902),"非测试日仪表","缺失"))))</x:f>
        <x:v>非测试日仪表</x:v>
      </x:c>
      <x:c r="L2902" s="7" t="n">
        <x:f>IF(K2902="缺失","",IF(K2902="非测试日纯氢",G2902,IF(K2902="非测试日仪表",E2902,F2902)))</x:f>
        <x:v>24.7</x:v>
      </x:c>
      <x:c r="M2902" s="2" t="n">
        <x:f>IF(K2902="缺失",1,0)</x:f>
        <x:v>0</x:v>
      </x:c>
      <x:c r="N2902" s="2" t="str">
        <x:v>车辆里程查询_20260901-20260930_1024辆_仪表里程.xlsx / O146</x:v>
      </x:c>
      <x:c r="O2902" s="2" t="str">
        <x:v>车辆里程查询_20260901-20260930_1024辆_GPS里程.xlsx / O137</x:v>
      </x:c>
      <x:c r="P2902" s="2" t="str">
        <x:v>车辆纯氢气里程查询_20260901-20260930_1024辆.xlsx / O321</x:v>
      </x:c>
    </x:row>
    <x:row r="2903" ht="22" customHeight="1">
      <x:c r="A2903" s="2" t="n">
        <x:v>117</x:v>
      </x:c>
      <x:c r="B2903" s="2" t="str">
        <x:v>粤AGF0692</x:v>
      </x:c>
      <x:c r="C2903" s="2" t="str">
        <x:v>钟祥</x:v>
      </x:c>
      <x:c r="D2903" s="8" t="d">
        <x:v>2026-09-12T00:00:00.000Z</x:v>
      </x:c>
      <x:c r="E2903" s="7" t="n">
        <x:v>36.1</x:v>
      </x:c>
      <x:c r="F2903" s="7" t="n">
        <x:v>26</x:v>
      </x:c>
      <x:c r="G2903" s="7"/>
      <x:c r="H2903" s="2" t="str">
        <x:v>是</x:v>
      </x:c>
      <x:c r="I2903" s="7" t="n">
        <x:f>IF(AND(ISNUMBER(E2903),ISNUMBER(F2903)),E2903-F2903,"")</x:f>
        <x:v>10.100000000000001</x:v>
      </x:c>
      <x:c r="J2903" s="2" t="str">
        <x:f>IF(H2903="否","不适用",IF(AND(ISNUMBER(E2903),ISNUMBER(F2903)),IF(I2903&gt;'规则与名单'!$B$2,"是","否"),"未判定"))</x:f>
        <x:v>否</x:v>
      </x:c>
      <x:c r="K2903" s="2" t="str">
        <x:f>IF(J2903="是",IF(ISNUMBER(F2903),"测试日GPS","缺失"),IF(ISNUMBER(G2903),"非测试日纯氢",IF(AND(H2903="是",J2903="未判定"),IF(ISNUMBER(F2903),"测试名单无纯氢GPS","缺失"),IF(ISNUMBER(E2903),"非测试日仪表","缺失"))))</x:f>
        <x:v>非测试日仪表</x:v>
      </x:c>
      <x:c r="L2903" s="7" t="n">
        <x:f>IF(K2903="缺失","",IF(K2903="非测试日纯氢",G2903,IF(K2903="非测试日仪表",E2903,F2903)))</x:f>
        <x:v>36.1</x:v>
      </x:c>
      <x:c r="M2903" s="2" t="n">
        <x:f>IF(K2903="缺失",1,0)</x:f>
        <x:v>0</x:v>
      </x:c>
      <x:c r="N2903" s="2" t="str">
        <x:v>车辆里程查询_20260901-20260930_1024辆_仪表里程.xlsx / P146</x:v>
      </x:c>
      <x:c r="O2903" s="2" t="str">
        <x:v>车辆里程查询_20260901-20260930_1024辆_GPS里程.xlsx / P137</x:v>
      </x:c>
      <x:c r="P2903" s="2" t="str">
        <x:v>车辆纯氢气里程查询_20260901-20260930_1024辆.xlsx / P321</x:v>
      </x:c>
    </x:row>
    <x:row r="2904" ht="22" customHeight="1">
      <x:c r="A2904" s="2" t="n">
        <x:v>117</x:v>
      </x:c>
      <x:c r="B2904" s="2" t="str">
        <x:v>粤AGF0692</x:v>
      </x:c>
      <x:c r="C2904" s="2" t="str">
        <x:v>钟祥</x:v>
      </x:c>
      <x:c r="D2904" s="8" t="d">
        <x:v>2026-09-13T00:00:00.000Z</x:v>
      </x:c>
      <x:c r="E2904" s="7" t="n">
        <x:v>50.5</x:v>
      </x:c>
      <x:c r="F2904" s="7" t="n">
        <x:v>43.7</x:v>
      </x:c>
      <x:c r="G2904" s="7"/>
      <x:c r="H2904" s="2" t="str">
        <x:v>是</x:v>
      </x:c>
      <x:c r="I2904" s="7" t="n">
        <x:f>IF(AND(ISNUMBER(E2904),ISNUMBER(F2904)),E2904-F2904,"")</x:f>
        <x:v>6.799999999999997</x:v>
      </x:c>
      <x:c r="J2904" s="2" t="str">
        <x:f>IF(H2904="否","不适用",IF(AND(ISNUMBER(E2904),ISNUMBER(F2904)),IF(I2904&gt;'规则与名单'!$B$2,"是","否"),"未判定"))</x:f>
        <x:v>否</x:v>
      </x:c>
      <x:c r="K2904" s="2" t="str">
        <x:f>IF(J2904="是",IF(ISNUMBER(F2904),"测试日GPS","缺失"),IF(ISNUMBER(G2904),"非测试日纯氢",IF(AND(H2904="是",J2904="未判定"),IF(ISNUMBER(F2904),"测试名单无纯氢GPS","缺失"),IF(ISNUMBER(E2904),"非测试日仪表","缺失"))))</x:f>
        <x:v>非测试日仪表</x:v>
      </x:c>
      <x:c r="L2904" s="7" t="n">
        <x:f>IF(K2904="缺失","",IF(K2904="非测试日纯氢",G2904,IF(K2904="非测试日仪表",E2904,F2904)))</x:f>
        <x:v>50.5</x:v>
      </x:c>
      <x:c r="M2904" s="2" t="n">
        <x:f>IF(K2904="缺失",1,0)</x:f>
        <x:v>0</x:v>
      </x:c>
      <x:c r="N2904" s="2" t="str">
        <x:v>车辆里程查询_20260901-20260930_1024辆_仪表里程.xlsx / Q146</x:v>
      </x:c>
      <x:c r="O2904" s="2" t="str">
        <x:v>车辆里程查询_20260901-20260930_1024辆_GPS里程.xlsx / Q137</x:v>
      </x:c>
      <x:c r="P2904" s="2" t="str">
        <x:v>车辆纯氢气里程查询_20260901-20260930_1024辆.xlsx / Q321</x:v>
      </x:c>
    </x:row>
    <x:row r="2905" ht="22" customHeight="1">
      <x:c r="A2905" s="2" t="n">
        <x:v>117</x:v>
      </x:c>
      <x:c r="B2905" s="2" t="str">
        <x:v>粤AGF0692</x:v>
      </x:c>
      <x:c r="C2905" s="2" t="str">
        <x:v>钟祥</x:v>
      </x:c>
      <x:c r="D2905" s="8" t="d">
        <x:v>2026-09-14T00:00:00.000Z</x:v>
      </x:c>
      <x:c r="E2905" s="7" t="n">
        <x:v>32.2</x:v>
      </x:c>
      <x:c r="F2905" s="7" t="n">
        <x:v>27.5</x:v>
      </x:c>
      <x:c r="G2905" s="7"/>
      <x:c r="H2905" s="2" t="str">
        <x:v>是</x:v>
      </x:c>
      <x:c r="I2905" s="7" t="n">
        <x:f>IF(AND(ISNUMBER(E2905),ISNUMBER(F2905)),E2905-F2905,"")</x:f>
        <x:v>4.700000000000003</x:v>
      </x:c>
      <x:c r="J2905" s="2" t="str">
        <x:f>IF(H2905="否","不适用",IF(AND(ISNUMBER(E2905),ISNUMBER(F2905)),IF(I2905&gt;'规则与名单'!$B$2,"是","否"),"未判定"))</x:f>
        <x:v>否</x:v>
      </x:c>
      <x:c r="K2905" s="2" t="str">
        <x:f>IF(J2905="是",IF(ISNUMBER(F2905),"测试日GPS","缺失"),IF(ISNUMBER(G2905),"非测试日纯氢",IF(AND(H2905="是",J2905="未判定"),IF(ISNUMBER(F2905),"测试名单无纯氢GPS","缺失"),IF(ISNUMBER(E2905),"非测试日仪表","缺失"))))</x:f>
        <x:v>非测试日仪表</x:v>
      </x:c>
      <x:c r="L2905" s="7" t="n">
        <x:f>IF(K2905="缺失","",IF(K2905="非测试日纯氢",G2905,IF(K2905="非测试日仪表",E2905,F2905)))</x:f>
        <x:v>32.2</x:v>
      </x:c>
      <x:c r="M2905" s="2" t="n">
        <x:f>IF(K2905="缺失",1,0)</x:f>
        <x:v>0</x:v>
      </x:c>
      <x:c r="N2905" s="2" t="str">
        <x:v>车辆里程查询_20260901-20260930_1024辆_仪表里程.xlsx / R146</x:v>
      </x:c>
      <x:c r="O2905" s="2" t="str">
        <x:v>车辆里程查询_20260901-20260930_1024辆_GPS里程.xlsx / R137</x:v>
      </x:c>
      <x:c r="P2905" s="2" t="str">
        <x:v>车辆纯氢气里程查询_20260901-20260930_1024辆.xlsx / R321</x:v>
      </x:c>
    </x:row>
    <x:row r="2906" ht="22" customHeight="1">
      <x:c r="A2906" s="2" t="n">
        <x:v>117</x:v>
      </x:c>
      <x:c r="B2906" s="2" t="str">
        <x:v>粤AGF0692</x:v>
      </x:c>
      <x:c r="C2906" s="2" t="str">
        <x:v>钟祥</x:v>
      </x:c>
      <x:c r="D2906" s="8" t="d">
        <x:v>2026-09-15T00:00:00.000Z</x:v>
      </x:c>
      <x:c r="E2906" s="7" t="n">
        <x:v>39.6</x:v>
      </x:c>
      <x:c r="F2906" s="7" t="n">
        <x:v>33.3</x:v>
      </x:c>
      <x:c r="G2906" s="7"/>
      <x:c r="H2906" s="2" t="str">
        <x:v>是</x:v>
      </x:c>
      <x:c r="I2906" s="7" t="n">
        <x:f>IF(AND(ISNUMBER(E2906),ISNUMBER(F2906)),E2906-F2906,"")</x:f>
        <x:v>6.300000000000004</x:v>
      </x:c>
      <x:c r="J2906" s="2" t="str">
        <x:f>IF(H2906="否","不适用",IF(AND(ISNUMBER(E2906),ISNUMBER(F2906)),IF(I2906&gt;'规则与名单'!$B$2,"是","否"),"未判定"))</x:f>
        <x:v>否</x:v>
      </x:c>
      <x:c r="K2906" s="2" t="str">
        <x:f>IF(J2906="是",IF(ISNUMBER(F2906),"测试日GPS","缺失"),IF(ISNUMBER(G2906),"非测试日纯氢",IF(AND(H2906="是",J2906="未判定"),IF(ISNUMBER(F2906),"测试名单无纯氢GPS","缺失"),IF(ISNUMBER(E2906),"非测试日仪表","缺失"))))</x:f>
        <x:v>非测试日仪表</x:v>
      </x:c>
      <x:c r="L2906" s="7" t="n">
        <x:f>IF(K2906="缺失","",IF(K2906="非测试日纯氢",G2906,IF(K2906="非测试日仪表",E2906,F2906)))</x:f>
        <x:v>39.6</x:v>
      </x:c>
      <x:c r="M2906" s="2" t="n">
        <x:f>IF(K2906="缺失",1,0)</x:f>
        <x:v>0</x:v>
      </x:c>
      <x:c r="N2906" s="2" t="str">
        <x:v>车辆里程查询_20260901-20260930_1024辆_仪表里程.xlsx / S146</x:v>
      </x:c>
      <x:c r="O2906" s="2" t="str">
        <x:v>车辆里程查询_20260901-20260930_1024辆_GPS里程.xlsx / S137</x:v>
      </x:c>
      <x:c r="P2906" s="2" t="str">
        <x:v>车辆纯氢气里程查询_20260901-20260930_1024辆.xlsx / S321</x:v>
      </x:c>
    </x:row>
    <x:row r="2907" ht="22" customHeight="1">
      <x:c r="A2907" s="2" t="n">
        <x:v>117</x:v>
      </x:c>
      <x:c r="B2907" s="2" t="str">
        <x:v>粤AGF0692</x:v>
      </x:c>
      <x:c r="C2907" s="2" t="str">
        <x:v>钟祥</x:v>
      </x:c>
      <x:c r="D2907" s="8" t="d">
        <x:v>2026-09-16T00:00:00.000Z</x:v>
      </x:c>
      <x:c r="E2907" s="7" t="n">
        <x:v>19.3</x:v>
      </x:c>
      <x:c r="F2907" s="7" t="n">
        <x:v>44.6</x:v>
      </x:c>
      <x:c r="G2907" s="7"/>
      <x:c r="H2907" s="2" t="str">
        <x:v>是</x:v>
      </x:c>
      <x:c r="I2907" s="7" t="n">
        <x:f>IF(AND(ISNUMBER(E2907),ISNUMBER(F2907)),E2907-F2907,"")</x:f>
        <x:v>-25.3</x:v>
      </x:c>
      <x:c r="J2907" s="2" t="str">
        <x:f>IF(H2907="否","不适用",IF(AND(ISNUMBER(E2907),ISNUMBER(F2907)),IF(I2907&gt;'规则与名单'!$B$2,"是","否"),"未判定"))</x:f>
        <x:v>否</x:v>
      </x:c>
      <x:c r="K2907" s="2" t="str">
        <x:f>IF(J2907="是",IF(ISNUMBER(F2907),"测试日GPS","缺失"),IF(ISNUMBER(G2907),"非测试日纯氢",IF(AND(H2907="是",J2907="未判定"),IF(ISNUMBER(F2907),"测试名单无纯氢GPS","缺失"),IF(ISNUMBER(E2907),"非测试日仪表","缺失"))))</x:f>
        <x:v>非测试日仪表</x:v>
      </x:c>
      <x:c r="L2907" s="7" t="n">
        <x:f>IF(K2907="缺失","",IF(K2907="非测试日纯氢",G2907,IF(K2907="非测试日仪表",E2907,F2907)))</x:f>
        <x:v>19.3</x:v>
      </x:c>
      <x:c r="M2907" s="2" t="n">
        <x:f>IF(K2907="缺失",1,0)</x:f>
        <x:v>0</x:v>
      </x:c>
      <x:c r="N2907" s="2" t="str">
        <x:v>车辆里程查询_20260901-20260930_1024辆_仪表里程.xlsx / T146</x:v>
      </x:c>
      <x:c r="O2907" s="2" t="str">
        <x:v>车辆里程查询_20260901-20260930_1024辆_GPS里程.xlsx / T137</x:v>
      </x:c>
      <x:c r="P2907" s="2" t="str">
        <x:v>车辆纯氢气里程查询_20260901-20260930_1024辆.xlsx / T321</x:v>
      </x:c>
    </x:row>
    <x:row r="2908" ht="22" customHeight="1">
      <x:c r="A2908" s="2" t="n">
        <x:v>117</x:v>
      </x:c>
      <x:c r="B2908" s="2" t="str">
        <x:v>粤AGF0692</x:v>
      </x:c>
      <x:c r="C2908" s="2" t="str">
        <x:v>钟祥</x:v>
      </x:c>
      <x:c r="D2908" s="8" t="d">
        <x:v>2026-09-17T00:00:00.000Z</x:v>
      </x:c>
      <x:c r="E2908" s="7" t="n">
        <x:v>94</x:v>
      </x:c>
      <x:c r="F2908" s="7" t="n">
        <x:v>56.1</x:v>
      </x:c>
      <x:c r="G2908" s="7"/>
      <x:c r="H2908" s="2" t="str">
        <x:v>是</x:v>
      </x:c>
      <x:c r="I2908" s="7" t="n">
        <x:f>IF(AND(ISNUMBER(E2908),ISNUMBER(F2908)),E2908-F2908,"")</x:f>
        <x:v>37.9</x:v>
      </x:c>
      <x:c r="J2908" s="2" t="str">
        <x:f>IF(H2908="否","不适用",IF(AND(ISNUMBER(E2908),ISNUMBER(F2908)),IF(I2908&gt;'规则与名单'!$B$2,"是","否"),"未判定"))</x:f>
        <x:v>否</x:v>
      </x:c>
      <x:c r="K2908" s="2" t="str">
        <x:f>IF(J2908="是",IF(ISNUMBER(F2908),"测试日GPS","缺失"),IF(ISNUMBER(G2908),"非测试日纯氢",IF(AND(H2908="是",J2908="未判定"),IF(ISNUMBER(F2908),"测试名单无纯氢GPS","缺失"),IF(ISNUMBER(E2908),"非测试日仪表","缺失"))))</x:f>
        <x:v>非测试日仪表</x:v>
      </x:c>
      <x:c r="L2908" s="7" t="n">
        <x:f>IF(K2908="缺失","",IF(K2908="非测试日纯氢",G2908,IF(K2908="非测试日仪表",E2908,F2908)))</x:f>
        <x:v>94</x:v>
      </x:c>
      <x:c r="M2908" s="2" t="n">
        <x:f>IF(K2908="缺失",1,0)</x:f>
        <x:v>0</x:v>
      </x:c>
      <x:c r="N2908" s="2" t="str">
        <x:v>车辆里程查询_20260901-20260930_1024辆_仪表里程.xlsx / U146</x:v>
      </x:c>
      <x:c r="O2908" s="2" t="str">
        <x:v>车辆里程查询_20260901-20260930_1024辆_GPS里程.xlsx / U137</x:v>
      </x:c>
      <x:c r="P2908" s="2" t="str">
        <x:v>车辆纯氢气里程查询_20260901-20260930_1024辆.xlsx / U321</x:v>
      </x:c>
    </x:row>
    <x:row r="2909" ht="22" customHeight="1">
      <x:c r="A2909" s="2" t="n">
        <x:v>117</x:v>
      </x:c>
      <x:c r="B2909" s="2" t="str">
        <x:v>粤AGF0692</x:v>
      </x:c>
      <x:c r="C2909" s="2" t="str">
        <x:v>钟祥</x:v>
      </x:c>
      <x:c r="D2909" s="8" t="d">
        <x:v>2026-09-18T00:00:00.000Z</x:v>
      </x:c>
      <x:c r="E2909" s="7" t="n">
        <x:v>596.9</x:v>
      </x:c>
      <x:c r="F2909" s="7" t="n">
        <x:v>0.01</x:v>
      </x:c>
      <x:c r="G2909" s="7"/>
      <x:c r="H2909" s="2" t="str">
        <x:v>是</x:v>
      </x:c>
      <x:c r="I2909" s="7" t="n">
        <x:f>IF(AND(ISNUMBER(E2909),ISNUMBER(F2909)),E2909-F2909,"")</x:f>
        <x:v>596.89</x:v>
      </x:c>
      <x:c r="J2909" s="2" t="str">
        <x:f>IF(H2909="否","不适用",IF(AND(ISNUMBER(E2909),ISNUMBER(F2909)),IF(I2909&gt;'规则与名单'!$B$2,"是","否"),"未判定"))</x:f>
        <x:v>是</x:v>
      </x:c>
      <x:c r="K2909" s="2" t="str">
        <x:f>IF(J2909="是",IF(ISNUMBER(F2909),"测试日GPS","缺失"),IF(ISNUMBER(G2909),"非测试日纯氢",IF(AND(H2909="是",J2909="未判定"),IF(ISNUMBER(F2909),"测试名单无纯氢GPS","缺失"),IF(ISNUMBER(E2909),"非测试日仪表","缺失"))))</x:f>
        <x:v>测试日GPS</x:v>
      </x:c>
      <x:c r="L2909" s="7" t="n">
        <x:f>IF(K2909="缺失","",IF(K2909="非测试日纯氢",G2909,IF(K2909="非测试日仪表",E2909,F2909)))</x:f>
        <x:v>0.01</x:v>
      </x:c>
      <x:c r="M2909" s="2" t="n">
        <x:f>IF(K2909="缺失",1,0)</x:f>
        <x:v>0</x:v>
      </x:c>
      <x:c r="N2909" s="2" t="str">
        <x:v>车辆里程查询_20260901-20260930_1024辆_仪表里程.xlsx / V146</x:v>
      </x:c>
      <x:c r="O2909" s="2" t="str">
        <x:v>车辆里程查询_20260901-20260930_1024辆_GPS里程.xlsx / V137</x:v>
      </x:c>
      <x:c r="P2909" s="2" t="str">
        <x:v>车辆纯氢气里程查询_20260901-20260930_1024辆.xlsx / V321</x:v>
      </x:c>
    </x:row>
    <x:row r="2910" ht="22" customHeight="1">
      <x:c r="A2910" s="2" t="n">
        <x:v>117</x:v>
      </x:c>
      <x:c r="B2910" s="2" t="str">
        <x:v>粤AGF0692</x:v>
      </x:c>
      <x:c r="C2910" s="2" t="str">
        <x:v>钟祥</x:v>
      </x:c>
      <x:c r="D2910" s="8" t="d">
        <x:v>2026-09-19T00:00:00.000Z</x:v>
      </x:c>
      <x:c r="E2910" s="7" t="n">
        <x:v>706.1</x:v>
      </x:c>
      <x:c r="F2910" s="7" t="n">
        <x:v>0.01</x:v>
      </x:c>
      <x:c r="G2910" s="7"/>
      <x:c r="H2910" s="2" t="str">
        <x:v>是</x:v>
      </x:c>
      <x:c r="I2910" s="7" t="n">
        <x:f>IF(AND(ISNUMBER(E2910),ISNUMBER(F2910)),E2910-F2910,"")</x:f>
        <x:v>706.09</x:v>
      </x:c>
      <x:c r="J2910" s="2" t="str">
        <x:f>IF(H2910="否","不适用",IF(AND(ISNUMBER(E2910),ISNUMBER(F2910)),IF(I2910&gt;'规则与名单'!$B$2,"是","否"),"未判定"))</x:f>
        <x:v>是</x:v>
      </x:c>
      <x:c r="K2910" s="2" t="str">
        <x:f>IF(J2910="是",IF(ISNUMBER(F2910),"测试日GPS","缺失"),IF(ISNUMBER(G2910),"非测试日纯氢",IF(AND(H2910="是",J2910="未判定"),IF(ISNUMBER(F2910),"测试名单无纯氢GPS","缺失"),IF(ISNUMBER(E2910),"非测试日仪表","缺失"))))</x:f>
        <x:v>测试日GPS</x:v>
      </x:c>
      <x:c r="L2910" s="7" t="n">
        <x:f>IF(K2910="缺失","",IF(K2910="非测试日纯氢",G2910,IF(K2910="非测试日仪表",E2910,F2910)))</x:f>
        <x:v>0.01</x:v>
      </x:c>
      <x:c r="M2910" s="2" t="n">
        <x:f>IF(K2910="缺失",1,0)</x:f>
        <x:v>0</x:v>
      </x:c>
      <x:c r="N2910" s="2" t="str">
        <x:v>车辆里程查询_20260901-20260930_1024辆_仪表里程.xlsx / W146</x:v>
      </x:c>
      <x:c r="O2910" s="2" t="str">
        <x:v>车辆里程查询_20260901-20260930_1024辆_GPS里程.xlsx / W137</x:v>
      </x:c>
      <x:c r="P2910" s="2" t="str">
        <x:v>车辆纯氢气里程查询_20260901-20260930_1024辆.xlsx / W321</x:v>
      </x:c>
    </x:row>
    <x:row r="2911" ht="22" customHeight="1">
      <x:c r="A2911" s="2" t="n">
        <x:v>117</x:v>
      </x:c>
      <x:c r="B2911" s="2" t="str">
        <x:v>粤AGF0692</x:v>
      </x:c>
      <x:c r="C2911" s="2" t="str">
        <x:v>钟祥</x:v>
      </x:c>
      <x:c r="D2911" s="8" t="d">
        <x:v>2026-09-20T00:00:00.000Z</x:v>
      </x:c>
      <x:c r="E2911" s="7" t="n">
        <x:v>184.8</x:v>
      </x:c>
      <x:c r="F2911" s="7" t="n">
        <x:v>0.01</x:v>
      </x:c>
      <x:c r="G2911" s="7"/>
      <x:c r="H2911" s="2" t="str">
        <x:v>是</x:v>
      </x:c>
      <x:c r="I2911" s="7" t="n">
        <x:f>IF(AND(ISNUMBER(E2911),ISNUMBER(F2911)),E2911-F2911,"")</x:f>
        <x:v>184.79000000000002</x:v>
      </x:c>
      <x:c r="J2911" s="2" t="str">
        <x:f>IF(H2911="否","不适用",IF(AND(ISNUMBER(E2911),ISNUMBER(F2911)),IF(I2911&gt;'规则与名单'!$B$2,"是","否"),"未判定"))</x:f>
        <x:v>是</x:v>
      </x:c>
      <x:c r="K2911" s="2" t="str">
        <x:f>IF(J2911="是",IF(ISNUMBER(F2911),"测试日GPS","缺失"),IF(ISNUMBER(G2911),"非测试日纯氢",IF(AND(H2911="是",J2911="未判定"),IF(ISNUMBER(F2911),"测试名单无纯氢GPS","缺失"),IF(ISNUMBER(E2911),"非测试日仪表","缺失"))))</x:f>
        <x:v>测试日GPS</x:v>
      </x:c>
      <x:c r="L2911" s="7" t="n">
        <x:f>IF(K2911="缺失","",IF(K2911="非测试日纯氢",G2911,IF(K2911="非测试日仪表",E2911,F2911)))</x:f>
        <x:v>0.01</x:v>
      </x:c>
      <x:c r="M2911" s="2" t="n">
        <x:f>IF(K2911="缺失",1,0)</x:f>
        <x:v>0</x:v>
      </x:c>
      <x:c r="N2911" s="2" t="str">
        <x:v>车辆里程查询_20260901-20260930_1024辆_仪表里程.xlsx / X146</x:v>
      </x:c>
      <x:c r="O2911" s="2" t="str">
        <x:v>车辆里程查询_20260901-20260930_1024辆_GPS里程.xlsx / X137</x:v>
      </x:c>
      <x:c r="P2911" s="2" t="str">
        <x:v>车辆纯氢气里程查询_20260901-20260930_1024辆.xlsx / X321</x:v>
      </x:c>
    </x:row>
    <x:row r="2912" ht="22" customHeight="1">
      <x:c r="A2912" s="2" t="n">
        <x:v>117</x:v>
      </x:c>
      <x:c r="B2912" s="2" t="str">
        <x:v>粤AGF0692</x:v>
      </x:c>
      <x:c r="C2912" s="2" t="str">
        <x:v>钟祥</x:v>
      </x:c>
      <x:c r="D2912" s="8" t="d">
        <x:v>2026-09-21T00:00:00.000Z</x:v>
      </x:c>
      <x:c r="E2912" s="7" t="n">
        <x:v>477.5</x:v>
      </x:c>
      <x:c r="F2912" s="7" t="n">
        <x:v>27.3</x:v>
      </x:c>
      <x:c r="G2912" s="7"/>
      <x:c r="H2912" s="2" t="str">
        <x:v>是</x:v>
      </x:c>
      <x:c r="I2912" s="7" t="n">
        <x:f>IF(AND(ISNUMBER(E2912),ISNUMBER(F2912)),E2912-F2912,"")</x:f>
        <x:v>450.2</x:v>
      </x:c>
      <x:c r="J2912" s="2" t="str">
        <x:f>IF(H2912="否","不适用",IF(AND(ISNUMBER(E2912),ISNUMBER(F2912)),IF(I2912&gt;'规则与名单'!$B$2,"是","否"),"未判定"))</x:f>
        <x:v>是</x:v>
      </x:c>
      <x:c r="K2912" s="2" t="str">
        <x:f>IF(J2912="是",IF(ISNUMBER(F2912),"测试日GPS","缺失"),IF(ISNUMBER(G2912),"非测试日纯氢",IF(AND(H2912="是",J2912="未判定"),IF(ISNUMBER(F2912),"测试名单无纯氢GPS","缺失"),IF(ISNUMBER(E2912),"非测试日仪表","缺失"))))</x:f>
        <x:v>测试日GPS</x:v>
      </x:c>
      <x:c r="L2912" s="7" t="n">
        <x:f>IF(K2912="缺失","",IF(K2912="非测试日纯氢",G2912,IF(K2912="非测试日仪表",E2912,F2912)))</x:f>
        <x:v>27.3</x:v>
      </x:c>
      <x:c r="M2912" s="2" t="n">
        <x:f>IF(K2912="缺失",1,0)</x:f>
        <x:v>0</x:v>
      </x:c>
      <x:c r="N2912" s="2" t="str">
        <x:v>车辆里程查询_20260901-20260930_1024辆_仪表里程.xlsx / Y146</x:v>
      </x:c>
      <x:c r="O2912" s="2" t="str">
        <x:v>车辆里程查询_20260901-20260930_1024辆_GPS里程.xlsx / Y137</x:v>
      </x:c>
      <x:c r="P2912" s="2" t="str">
        <x:v>车辆纯氢气里程查询_20260901-20260930_1024辆.xlsx / Y321</x:v>
      </x:c>
    </x:row>
    <x:row r="2913" ht="22" customHeight="1">
      <x:c r="A2913" s="2" t="n">
        <x:v>117</x:v>
      </x:c>
      <x:c r="B2913" s="2" t="str">
        <x:v>粤AGF0692</x:v>
      </x:c>
      <x:c r="C2913" s="2" t="str">
        <x:v>钟祥</x:v>
      </x:c>
      <x:c r="D2913" s="8" t="d">
        <x:v>2026-09-22T00:00:00.000Z</x:v>
      </x:c>
      <x:c r="E2913" s="7" t="n">
        <x:v>597.8</x:v>
      </x:c>
      <x:c r="F2913" s="7" t="n">
        <x:v>0</x:v>
      </x:c>
      <x:c r="G2913" s="7"/>
      <x:c r="H2913" s="2" t="str">
        <x:v>是</x:v>
      </x:c>
      <x:c r="I2913" s="7" t="n">
        <x:f>IF(AND(ISNUMBER(E2913),ISNUMBER(F2913)),E2913-F2913,"")</x:f>
        <x:v>597.8</x:v>
      </x:c>
      <x:c r="J2913" s="2" t="str">
        <x:f>IF(H2913="否","不适用",IF(AND(ISNUMBER(E2913),ISNUMBER(F2913)),IF(I2913&gt;'规则与名单'!$B$2,"是","否"),"未判定"))</x:f>
        <x:v>是</x:v>
      </x:c>
      <x:c r="K2913" s="2" t="str">
        <x:f>IF(J2913="是",IF(ISNUMBER(F2913),"测试日GPS","缺失"),IF(ISNUMBER(G2913),"非测试日纯氢",IF(AND(H2913="是",J2913="未判定"),IF(ISNUMBER(F2913),"测试名单无纯氢GPS","缺失"),IF(ISNUMBER(E2913),"非测试日仪表","缺失"))))</x:f>
        <x:v>测试日GPS</x:v>
      </x:c>
      <x:c r="L2913" s="7" t="n">
        <x:f>IF(K2913="缺失","",IF(K2913="非测试日纯氢",G2913,IF(K2913="非测试日仪表",E2913,F2913)))</x:f>
        <x:v>0</x:v>
      </x:c>
      <x:c r="M2913" s="2" t="n">
        <x:f>IF(K2913="缺失",1,0)</x:f>
        <x:v>0</x:v>
      </x:c>
      <x:c r="N2913" s="2" t="str">
        <x:v>车辆里程查询_20260901-20260930_1024辆_仪表里程.xlsx / Z146</x:v>
      </x:c>
      <x:c r="O2913" s="2" t="str">
        <x:v>车辆里程查询_20260901-20260930_1024辆_GPS里程.xlsx / Z137</x:v>
      </x:c>
      <x:c r="P2913" s="2" t="str">
        <x:v>车辆纯氢气里程查询_20260901-20260930_1024辆.xlsx / Z321</x:v>
      </x:c>
    </x:row>
    <x:row r="2914" ht="22" customHeight="1">
      <x:c r="A2914" s="2" t="n">
        <x:v>117</x:v>
      </x:c>
      <x:c r="B2914" s="2" t="str">
        <x:v>粤AGF0692</x:v>
      </x:c>
      <x:c r="C2914" s="2" t="str">
        <x:v>钟祥</x:v>
      </x:c>
      <x:c r="D2914" s="8" t="d">
        <x:v>2026-09-23T00:00:00.000Z</x:v>
      </x:c>
      <x:c r="E2914" s="7" t="n">
        <x:v>567.6</x:v>
      </x:c>
      <x:c r="F2914" s="7" t="n">
        <x:v>0.01</x:v>
      </x:c>
      <x:c r="G2914" s="7"/>
      <x:c r="H2914" s="2" t="str">
        <x:v>是</x:v>
      </x:c>
      <x:c r="I2914" s="7" t="n">
        <x:f>IF(AND(ISNUMBER(E2914),ISNUMBER(F2914)),E2914-F2914,"")</x:f>
        <x:v>567.59</x:v>
      </x:c>
      <x:c r="J2914" s="2" t="str">
        <x:f>IF(H2914="否","不适用",IF(AND(ISNUMBER(E2914),ISNUMBER(F2914)),IF(I2914&gt;'规则与名单'!$B$2,"是","否"),"未判定"))</x:f>
        <x:v>是</x:v>
      </x:c>
      <x:c r="K2914" s="2" t="str">
        <x:f>IF(J2914="是",IF(ISNUMBER(F2914),"测试日GPS","缺失"),IF(ISNUMBER(G2914),"非测试日纯氢",IF(AND(H2914="是",J2914="未判定"),IF(ISNUMBER(F2914),"测试名单无纯氢GPS","缺失"),IF(ISNUMBER(E2914),"非测试日仪表","缺失"))))</x:f>
        <x:v>测试日GPS</x:v>
      </x:c>
      <x:c r="L2914" s="7" t="n">
        <x:f>IF(K2914="缺失","",IF(K2914="非测试日纯氢",G2914,IF(K2914="非测试日仪表",E2914,F2914)))</x:f>
        <x:v>0.01</x:v>
      </x:c>
      <x:c r="M2914" s="2" t="n">
        <x:f>IF(K2914="缺失",1,0)</x:f>
        <x:v>0</x:v>
      </x:c>
      <x:c r="N2914" s="2" t="str">
        <x:v>车辆里程查询_20260901-20260930_1024辆_仪表里程.xlsx / AA146</x:v>
      </x:c>
      <x:c r="O2914" s="2" t="str">
        <x:v>车辆里程查询_20260901-20260930_1024辆_GPS里程.xlsx / AA137</x:v>
      </x:c>
      <x:c r="P2914" s="2" t="str">
        <x:v>车辆纯氢气里程查询_20260901-20260930_1024辆.xlsx / AA321</x:v>
      </x:c>
    </x:row>
    <x:row r="2915" ht="22" customHeight="1">
      <x:c r="A2915" s="2" t="n">
        <x:v>117</x:v>
      </x:c>
      <x:c r="B2915" s="2" t="str">
        <x:v>粤AGF0692</x:v>
      </x:c>
      <x:c r="C2915" s="2" t="str">
        <x:v>钟祥</x:v>
      </x:c>
      <x:c r="D2915" s="8" t="d">
        <x:v>2026-09-24T00:00:00.000Z</x:v>
      </x:c>
      <x:c r="E2915" s="7" t="n">
        <x:v>233.5</x:v>
      </x:c>
      <x:c r="F2915" s="7" t="n">
        <x:v>14.6</x:v>
      </x:c>
      <x:c r="G2915" s="7"/>
      <x:c r="H2915" s="2" t="str">
        <x:v>是</x:v>
      </x:c>
      <x:c r="I2915" s="7" t="n">
        <x:f>IF(AND(ISNUMBER(E2915),ISNUMBER(F2915)),E2915-F2915,"")</x:f>
        <x:v>218.9</x:v>
      </x:c>
      <x:c r="J2915" s="2" t="str">
        <x:f>IF(H2915="否","不适用",IF(AND(ISNUMBER(E2915),ISNUMBER(F2915)),IF(I2915&gt;'规则与名单'!$B$2,"是","否"),"未判定"))</x:f>
        <x:v>是</x:v>
      </x:c>
      <x:c r="K2915" s="2" t="str">
        <x:f>IF(J2915="是",IF(ISNUMBER(F2915),"测试日GPS","缺失"),IF(ISNUMBER(G2915),"非测试日纯氢",IF(AND(H2915="是",J2915="未判定"),IF(ISNUMBER(F2915),"测试名单无纯氢GPS","缺失"),IF(ISNUMBER(E2915),"非测试日仪表","缺失"))))</x:f>
        <x:v>测试日GPS</x:v>
      </x:c>
      <x:c r="L2915" s="7" t="n">
        <x:f>IF(K2915="缺失","",IF(K2915="非测试日纯氢",G2915,IF(K2915="非测试日仪表",E2915,F2915)))</x:f>
        <x:v>14.6</x:v>
      </x:c>
      <x:c r="M2915" s="2" t="n">
        <x:f>IF(K2915="缺失",1,0)</x:f>
        <x:v>0</x:v>
      </x:c>
      <x:c r="N2915" s="2" t="str">
        <x:v>车辆里程查询_20260901-20260930_1024辆_仪表里程.xlsx / AB146</x:v>
      </x:c>
      <x:c r="O2915" s="2" t="str">
        <x:v>车辆里程查询_20260901-20260930_1024辆_GPS里程.xlsx / AB137</x:v>
      </x:c>
      <x:c r="P2915" s="2" t="str">
        <x:v>车辆纯氢气里程查询_20260901-20260930_1024辆.xlsx / AB321</x:v>
      </x:c>
    </x:row>
    <x:row r="2916" ht="22" customHeight="1">
      <x:c r="A2916" s="2" t="n">
        <x:v>117</x:v>
      </x:c>
      <x:c r="B2916" s="2" t="str">
        <x:v>粤AGF0692</x:v>
      </x:c>
      <x:c r="C2916" s="2" t="str">
        <x:v>钟祥</x:v>
      </x:c>
      <x:c r="D2916" s="8" t="d">
        <x:v>2026-09-25T00:00:00.000Z</x:v>
      </x:c>
      <x:c r="E2916" s="7"/>
      <x:c r="F2916" s="7" t="n">
        <x:v>0</x:v>
      </x:c>
      <x:c r="G2916" s="7"/>
      <x:c r="H2916" s="2" t="str">
        <x:v>是</x:v>
      </x:c>
      <x:c r="I2916" s="7" t="str">
        <x:f>IF(AND(ISNUMBER(E2916),ISNUMBER(F2916)),E2916-F2916,"")</x:f>
      </x:c>
      <x:c r="J2916" s="2" t="str">
        <x:f>IF(H2916="否","不适用",IF(AND(ISNUMBER(E2916),ISNUMBER(F2916)),IF(I2916&gt;'规则与名单'!$B$2,"是","否"),"未判定"))</x:f>
        <x:v>未判定</x:v>
      </x:c>
      <x:c r="K2916" s="2" t="str">
        <x:f>IF(J2916="是",IF(ISNUMBER(F2916),"测试日GPS","缺失"),IF(ISNUMBER(G2916),"非测试日纯氢",IF(AND(H2916="是",J2916="未判定"),IF(ISNUMBER(F2916),"测试名单无纯氢GPS","缺失"),IF(ISNUMBER(E2916),"非测试日仪表","缺失"))))</x:f>
        <x:v>测试名单无纯氢GPS</x:v>
      </x:c>
      <x:c r="L2916" s="7" t="n">
        <x:f>IF(K2916="缺失","",IF(K2916="非测试日纯氢",G2916,IF(K2916="非测试日仪表",E2916,F2916)))</x:f>
        <x:v>0</x:v>
      </x:c>
      <x:c r="M2916" s="2" t="n">
        <x:f>IF(K2916="缺失",1,0)</x:f>
        <x:v>0</x:v>
      </x:c>
      <x:c r="N2916" s="2" t="str">
        <x:v>车辆里程查询_20260901-20260930_1024辆_仪表里程.xlsx / AC146</x:v>
      </x:c>
      <x:c r="O2916" s="2" t="str">
        <x:v>车辆里程查询_20260901-20260930_1024辆_GPS里程.xlsx / AC137</x:v>
      </x:c>
      <x:c r="P2916" s="2" t="str">
        <x:v>车辆纯氢气里程查询_20260901-20260930_1024辆.xlsx / AC321</x:v>
      </x:c>
    </x:row>
    <x:row r="2917" ht="22" customHeight="1">
      <x:c r="A2917" s="2" t="n">
        <x:v>117</x:v>
      </x:c>
      <x:c r="B2917" s="2" t="str">
        <x:v>粤AGF0692</x:v>
      </x:c>
      <x:c r="C2917" s="2" t="str">
        <x:v>钟祥</x:v>
      </x:c>
      <x:c r="D2917" s="8" t="d">
        <x:v>2026-09-26T00:00:00.000Z</x:v>
      </x:c>
      <x:c r="E2917" s="7" t="n">
        <x:v>652.8</x:v>
      </x:c>
      <x:c r="F2917" s="7" t="n">
        <x:v>0.1</x:v>
      </x:c>
      <x:c r="G2917" s="7"/>
      <x:c r="H2917" s="2" t="str">
        <x:v>是</x:v>
      </x:c>
      <x:c r="I2917" s="7" t="n">
        <x:f>IF(AND(ISNUMBER(E2917),ISNUMBER(F2917)),E2917-F2917,"")</x:f>
        <x:v>652.6999999999999</x:v>
      </x:c>
      <x:c r="J2917" s="2" t="str">
        <x:f>IF(H2917="否","不适用",IF(AND(ISNUMBER(E2917),ISNUMBER(F2917)),IF(I2917&gt;'规则与名单'!$B$2,"是","否"),"未判定"))</x:f>
        <x:v>是</x:v>
      </x:c>
      <x:c r="K2917" s="2" t="str">
        <x:f>IF(J2917="是",IF(ISNUMBER(F2917),"测试日GPS","缺失"),IF(ISNUMBER(G2917),"非测试日纯氢",IF(AND(H2917="是",J2917="未判定"),IF(ISNUMBER(F2917),"测试名单无纯氢GPS","缺失"),IF(ISNUMBER(E2917),"非测试日仪表","缺失"))))</x:f>
        <x:v>测试日GPS</x:v>
      </x:c>
      <x:c r="L2917" s="7" t="n">
        <x:f>IF(K2917="缺失","",IF(K2917="非测试日纯氢",G2917,IF(K2917="非测试日仪表",E2917,F2917)))</x:f>
        <x:v>0.1</x:v>
      </x:c>
      <x:c r="M2917" s="2" t="n">
        <x:f>IF(K2917="缺失",1,0)</x:f>
        <x:v>0</x:v>
      </x:c>
      <x:c r="N2917" s="2" t="str">
        <x:v>车辆里程查询_20260901-20260930_1024辆_仪表里程.xlsx / AD146</x:v>
      </x:c>
      <x:c r="O2917" s="2" t="str">
        <x:v>车辆里程查询_20260901-20260930_1024辆_GPS里程.xlsx / AD137</x:v>
      </x:c>
      <x:c r="P2917" s="2" t="str">
        <x:v>车辆纯氢气里程查询_20260901-20260930_1024辆.xlsx / AD321</x:v>
      </x:c>
    </x:row>
    <x:row r="2918" ht="22" customHeight="1">
      <x:c r="A2918" s="2" t="n">
        <x:v>117</x:v>
      </x:c>
      <x:c r="B2918" s="2" t="str">
        <x:v>粤AGF0692</x:v>
      </x:c>
      <x:c r="C2918" s="2" t="str">
        <x:v>钟祥</x:v>
      </x:c>
      <x:c r="D2918" s="8" t="d">
        <x:v>2026-09-27T00:00:00.000Z</x:v>
      </x:c>
      <x:c r="E2918" s="7" t="n">
        <x:v>651.4</x:v>
      </x:c>
      <x:c r="F2918" s="7" t="n">
        <x:v>0.06</x:v>
      </x:c>
      <x:c r="G2918" s="7"/>
      <x:c r="H2918" s="2" t="str">
        <x:v>是</x:v>
      </x:c>
      <x:c r="I2918" s="7" t="n">
        <x:f>IF(AND(ISNUMBER(E2918),ISNUMBER(F2918)),E2918-F2918,"")</x:f>
        <x:v>651.34</x:v>
      </x:c>
      <x:c r="J2918" s="2" t="str">
        <x:f>IF(H2918="否","不适用",IF(AND(ISNUMBER(E2918),ISNUMBER(F2918)),IF(I2918&gt;'规则与名单'!$B$2,"是","否"),"未判定"))</x:f>
        <x:v>是</x:v>
      </x:c>
      <x:c r="K2918" s="2" t="str">
        <x:f>IF(J2918="是",IF(ISNUMBER(F2918),"测试日GPS","缺失"),IF(ISNUMBER(G2918),"非测试日纯氢",IF(AND(H2918="是",J2918="未判定"),IF(ISNUMBER(F2918),"测试名单无纯氢GPS","缺失"),IF(ISNUMBER(E2918),"非测试日仪表","缺失"))))</x:f>
        <x:v>测试日GPS</x:v>
      </x:c>
      <x:c r="L2918" s="7" t="n">
        <x:f>IF(K2918="缺失","",IF(K2918="非测试日纯氢",G2918,IF(K2918="非测试日仪表",E2918,F2918)))</x:f>
        <x:v>0.06</x:v>
      </x:c>
      <x:c r="M2918" s="2" t="n">
        <x:f>IF(K2918="缺失",1,0)</x:f>
        <x:v>0</x:v>
      </x:c>
      <x:c r="N2918" s="2" t="str">
        <x:v>车辆里程查询_20260901-20260930_1024辆_仪表里程.xlsx / AE146</x:v>
      </x:c>
      <x:c r="O2918" s="2" t="str">
        <x:v>车辆里程查询_20260901-20260930_1024辆_GPS里程.xlsx / AE137</x:v>
      </x:c>
      <x:c r="P2918" s="2" t="str">
        <x:v>车辆纯氢气里程查询_20260901-20260930_1024辆.xlsx / AE321</x:v>
      </x:c>
    </x:row>
    <x:row r="2919" ht="22" customHeight="1">
      <x:c r="A2919" s="2" t="n">
        <x:v>117</x:v>
      </x:c>
      <x:c r="B2919" s="2" t="str">
        <x:v>粤AGF0692</x:v>
      </x:c>
      <x:c r="C2919" s="2" t="str">
        <x:v>钟祥</x:v>
      </x:c>
      <x:c r="D2919" s="8" t="d">
        <x:v>2026-09-28T00:00:00.000Z</x:v>
      </x:c>
      <x:c r="E2919" s="7" t="n">
        <x:v>672</x:v>
      </x:c>
      <x:c r="F2919" s="7" t="n">
        <x:v>0.01</x:v>
      </x:c>
      <x:c r="G2919" s="7"/>
      <x:c r="H2919" s="2" t="str">
        <x:v>是</x:v>
      </x:c>
      <x:c r="I2919" s="7" t="n">
        <x:f>IF(AND(ISNUMBER(E2919),ISNUMBER(F2919)),E2919-F2919,"")</x:f>
        <x:v>671.99</x:v>
      </x:c>
      <x:c r="J2919" s="2" t="str">
        <x:f>IF(H2919="否","不适用",IF(AND(ISNUMBER(E2919),ISNUMBER(F2919)),IF(I2919&gt;'规则与名单'!$B$2,"是","否"),"未判定"))</x:f>
        <x:v>是</x:v>
      </x:c>
      <x:c r="K2919" s="2" t="str">
        <x:f>IF(J2919="是",IF(ISNUMBER(F2919),"测试日GPS","缺失"),IF(ISNUMBER(G2919),"非测试日纯氢",IF(AND(H2919="是",J2919="未判定"),IF(ISNUMBER(F2919),"测试名单无纯氢GPS","缺失"),IF(ISNUMBER(E2919),"非测试日仪表","缺失"))))</x:f>
        <x:v>测试日GPS</x:v>
      </x:c>
      <x:c r="L2919" s="7" t="n">
        <x:f>IF(K2919="缺失","",IF(K2919="非测试日纯氢",G2919,IF(K2919="非测试日仪表",E2919,F2919)))</x:f>
        <x:v>0.01</x:v>
      </x:c>
      <x:c r="M2919" s="2" t="n">
        <x:f>IF(K2919="缺失",1,0)</x:f>
        <x:v>0</x:v>
      </x:c>
      <x:c r="N2919" s="2" t="str">
        <x:v>车辆里程查询_20260901-20260930_1024辆_仪表里程.xlsx / AF146</x:v>
      </x:c>
      <x:c r="O2919" s="2" t="str">
        <x:v>车辆里程查询_20260901-20260930_1024辆_GPS里程.xlsx / AF137</x:v>
      </x:c>
      <x:c r="P2919" s="2" t="str">
        <x:v>车辆纯氢气里程查询_20260901-20260930_1024辆.xlsx / AF321</x:v>
      </x:c>
    </x:row>
    <x:row r="2920" ht="22" customHeight="1">
      <x:c r="A2920" s="2" t="n">
        <x:v>117</x:v>
      </x:c>
      <x:c r="B2920" s="2" t="str">
        <x:v>粤AGF0692</x:v>
      </x:c>
      <x:c r="C2920" s="2" t="str">
        <x:v>钟祥</x:v>
      </x:c>
      <x:c r="D2920" s="8" t="d">
        <x:v>2026-09-29T00:00:00.000Z</x:v>
      </x:c>
      <x:c r="E2920" s="7" t="n">
        <x:v>9.1</x:v>
      </x:c>
      <x:c r="F2920" s="7" t="n">
        <x:v>8.9</x:v>
      </x:c>
      <x:c r="G2920" s="7"/>
      <x:c r="H2920" s="2" t="str">
        <x:v>是</x:v>
      </x:c>
      <x:c r="I2920" s="7" t="n">
        <x:f>IF(AND(ISNUMBER(E2920),ISNUMBER(F2920)),E2920-F2920,"")</x:f>
        <x:v>0.1999999999999993</x:v>
      </x:c>
      <x:c r="J2920" s="2" t="str">
        <x:f>IF(H2920="否","不适用",IF(AND(ISNUMBER(E2920),ISNUMBER(F2920)),IF(I2920&gt;'规则与名单'!$B$2,"是","否"),"未判定"))</x:f>
        <x:v>否</x:v>
      </x:c>
      <x:c r="K2920" s="2" t="str">
        <x:f>IF(J2920="是",IF(ISNUMBER(F2920),"测试日GPS","缺失"),IF(ISNUMBER(G2920),"非测试日纯氢",IF(AND(H2920="是",J2920="未判定"),IF(ISNUMBER(F2920),"测试名单无纯氢GPS","缺失"),IF(ISNUMBER(E2920),"非测试日仪表","缺失"))))</x:f>
        <x:v>非测试日仪表</x:v>
      </x:c>
      <x:c r="L2920" s="7" t="n">
        <x:f>IF(K2920="缺失","",IF(K2920="非测试日纯氢",G2920,IF(K2920="非测试日仪表",E2920,F2920)))</x:f>
        <x:v>9.1</x:v>
      </x:c>
      <x:c r="M2920" s="2" t="n">
        <x:f>IF(K2920="缺失",1,0)</x:f>
        <x:v>0</x:v>
      </x:c>
      <x:c r="N2920" s="2" t="str">
        <x:v>车辆里程查询_20260901-20260930_1024辆_仪表里程.xlsx / AG146</x:v>
      </x:c>
      <x:c r="O2920" s="2" t="str">
        <x:v>车辆里程查询_20260901-20260930_1024辆_GPS里程.xlsx / AG137</x:v>
      </x:c>
      <x:c r="P2920" s="2" t="str">
        <x:v>车辆纯氢气里程查询_20260901-20260930_1024辆.xlsx / AG321</x:v>
      </x:c>
    </x:row>
    <x:row r="2921" ht="22" customHeight="1">
      <x:c r="A2921" s="2" t="n">
        <x:v>117</x:v>
      </x:c>
      <x:c r="B2921" s="2" t="str">
        <x:v>粤AGF0692</x:v>
      </x:c>
      <x:c r="C2921" s="2" t="str">
        <x:v>钟祥</x:v>
      </x:c>
      <x:c r="D2921" s="8" t="d">
        <x:v>2026-09-30T00:00:00.000Z</x:v>
      </x:c>
      <x:c r="E2921" s="7" t="n">
        <x:v>556.3</x:v>
      </x:c>
      <x:c r="F2921" s="7" t="n">
        <x:v>0</x:v>
      </x:c>
      <x:c r="G2921" s="7"/>
      <x:c r="H2921" s="2" t="str">
        <x:v>是</x:v>
      </x:c>
      <x:c r="I2921" s="7" t="n">
        <x:f>IF(AND(ISNUMBER(E2921),ISNUMBER(F2921)),E2921-F2921,"")</x:f>
        <x:v>556.3</x:v>
      </x:c>
      <x:c r="J2921" s="2" t="str">
        <x:f>IF(H2921="否","不适用",IF(AND(ISNUMBER(E2921),ISNUMBER(F2921)),IF(I2921&gt;'规则与名单'!$B$2,"是","否"),"未判定"))</x:f>
        <x:v>是</x:v>
      </x:c>
      <x:c r="K2921" s="2" t="str">
        <x:f>IF(J2921="是",IF(ISNUMBER(F2921),"测试日GPS","缺失"),IF(ISNUMBER(G2921),"非测试日纯氢",IF(AND(H2921="是",J2921="未判定"),IF(ISNUMBER(F2921),"测试名单无纯氢GPS","缺失"),IF(ISNUMBER(E2921),"非测试日仪表","缺失"))))</x:f>
        <x:v>测试日GPS</x:v>
      </x:c>
      <x:c r="L2921" s="7" t="n">
        <x:f>IF(K2921="缺失","",IF(K2921="非测试日纯氢",G2921,IF(K2921="非测试日仪表",E2921,F2921)))</x:f>
        <x:v>0</x:v>
      </x:c>
      <x:c r="M2921" s="2" t="n">
        <x:f>IF(K2921="缺失",1,0)</x:f>
        <x:v>0</x:v>
      </x:c>
      <x:c r="N2921" s="2" t="str">
        <x:v>车辆里程查询_20260901-20260930_1024辆_仪表里程.xlsx / AH146</x:v>
      </x:c>
      <x:c r="O2921" s="2" t="str">
        <x:v>车辆里程查询_20260901-20260930_1024辆_GPS里程.xlsx / AH137</x:v>
      </x:c>
      <x:c r="P2921" s="2" t="str">
        <x:v>车辆纯氢气里程查询_20260901-20260930_1024辆.xlsx / AH321</x:v>
      </x:c>
    </x:row>
    <x:row r="2922" ht="22" customHeight="1">
      <x:c r="A2922" s="2" t="n">
        <x:v>118</x:v>
      </x:c>
      <x:c r="B2922" s="2" t="str">
        <x:v>粤AGF4063</x:v>
      </x:c>
      <x:c r="C2922" s="2" t="str">
        <x:v>钟祥</x:v>
      </x:c>
      <x:c r="D2922" s="8" t="d">
        <x:v>2026-09-01T00:00:00.000Z</x:v>
      </x:c>
      <x:c r="E2922" s="7" t="n">
        <x:v>669.2</x:v>
      </x:c>
      <x:c r="F2922" s="7" t="n">
        <x:v>0.01</x:v>
      </x:c>
      <x:c r="G2922" s="7"/>
      <x:c r="H2922" s="2" t="str">
        <x:v>是</x:v>
      </x:c>
      <x:c r="I2922" s="7" t="n">
        <x:f>IF(AND(ISNUMBER(E2922),ISNUMBER(F2922)),E2922-F2922,"")</x:f>
        <x:v>669.19</x:v>
      </x:c>
      <x:c r="J2922" s="2" t="str">
        <x:f>IF(H2922="否","不适用",IF(AND(ISNUMBER(E2922),ISNUMBER(F2922)),IF(I2922&gt;'规则与名单'!$B$2,"是","否"),"未判定"))</x:f>
        <x:v>是</x:v>
      </x:c>
      <x:c r="K2922" s="2" t="str">
        <x:f>IF(J2922="是",IF(ISNUMBER(F2922),"测试日GPS","缺失"),IF(ISNUMBER(G2922),"非测试日纯氢",IF(AND(H2922="是",J2922="未判定"),IF(ISNUMBER(F2922),"测试名单无纯氢GPS","缺失"),IF(ISNUMBER(E2922),"非测试日仪表","缺失"))))</x:f>
        <x:v>测试日GPS</x:v>
      </x:c>
      <x:c r="L2922" s="7" t="n">
        <x:f>IF(K2922="缺失","",IF(K2922="非测试日纯氢",G2922,IF(K2922="非测试日仪表",E2922,F2922)))</x:f>
        <x:v>0.01</x:v>
      </x:c>
      <x:c r="M2922" s="2" t="n">
        <x:f>IF(K2922="缺失",1,0)</x:f>
        <x:v>0</x:v>
      </x:c>
      <x:c r="N2922" s="2" t="str">
        <x:v>车辆里程查询_20260901-20260930_1024辆_仪表里程.xlsx / E394</x:v>
      </x:c>
      <x:c r="O2922" s="2" t="str">
        <x:v>车辆里程查询_20260901-20260930_1024辆_GPS里程.xlsx / E189</x:v>
      </x:c>
      <x:c r="P2922" s="2" t="str">
        <x:v>车辆纯氢气里程查询_20260901-20260930_1024辆.xlsx / E250</x:v>
      </x:c>
    </x:row>
    <x:row r="2923" ht="22" customHeight="1">
      <x:c r="A2923" s="2" t="n">
        <x:v>118</x:v>
      </x:c>
      <x:c r="B2923" s="2" t="str">
        <x:v>粤AGF4063</x:v>
      </x:c>
      <x:c r="C2923" s="2" t="str">
        <x:v>钟祥</x:v>
      </x:c>
      <x:c r="D2923" s="8" t="d">
        <x:v>2026-09-02T00:00:00.000Z</x:v>
      </x:c>
      <x:c r="E2923" s="7" t="n">
        <x:v>602.8</x:v>
      </x:c>
      <x:c r="F2923" s="7" t="n">
        <x:v>0.01</x:v>
      </x:c>
      <x:c r="G2923" s="7"/>
      <x:c r="H2923" s="2" t="str">
        <x:v>是</x:v>
      </x:c>
      <x:c r="I2923" s="7" t="n">
        <x:f>IF(AND(ISNUMBER(E2923),ISNUMBER(F2923)),E2923-F2923,"")</x:f>
        <x:v>602.79</x:v>
      </x:c>
      <x:c r="J2923" s="2" t="str">
        <x:f>IF(H2923="否","不适用",IF(AND(ISNUMBER(E2923),ISNUMBER(F2923)),IF(I2923&gt;'规则与名单'!$B$2,"是","否"),"未判定"))</x:f>
        <x:v>是</x:v>
      </x:c>
      <x:c r="K2923" s="2" t="str">
        <x:f>IF(J2923="是",IF(ISNUMBER(F2923),"测试日GPS","缺失"),IF(ISNUMBER(G2923),"非测试日纯氢",IF(AND(H2923="是",J2923="未判定"),IF(ISNUMBER(F2923),"测试名单无纯氢GPS","缺失"),IF(ISNUMBER(E2923),"非测试日仪表","缺失"))))</x:f>
        <x:v>测试日GPS</x:v>
      </x:c>
      <x:c r="L2923" s="7" t="n">
        <x:f>IF(K2923="缺失","",IF(K2923="非测试日纯氢",G2923,IF(K2923="非测试日仪表",E2923,F2923)))</x:f>
        <x:v>0.01</x:v>
      </x:c>
      <x:c r="M2923" s="2" t="n">
        <x:f>IF(K2923="缺失",1,0)</x:f>
        <x:v>0</x:v>
      </x:c>
      <x:c r="N2923" s="2" t="str">
        <x:v>车辆里程查询_20260901-20260930_1024辆_仪表里程.xlsx / F394</x:v>
      </x:c>
      <x:c r="O2923" s="2" t="str">
        <x:v>车辆里程查询_20260901-20260930_1024辆_GPS里程.xlsx / F189</x:v>
      </x:c>
      <x:c r="P2923" s="2" t="str">
        <x:v>车辆纯氢气里程查询_20260901-20260930_1024辆.xlsx / F250</x:v>
      </x:c>
    </x:row>
    <x:row r="2924" ht="22" customHeight="1">
      <x:c r="A2924" s="2" t="n">
        <x:v>118</x:v>
      </x:c>
      <x:c r="B2924" s="2" t="str">
        <x:v>粤AGF4063</x:v>
      </x:c>
      <x:c r="C2924" s="2" t="str">
        <x:v>钟祥</x:v>
      </x:c>
      <x:c r="D2924" s="8" t="d">
        <x:v>2026-09-03T00:00:00.000Z</x:v>
      </x:c>
      <x:c r="E2924" s="7" t="n">
        <x:v>6.8</x:v>
      </x:c>
      <x:c r="F2924" s="7" t="n">
        <x:v>7.4</x:v>
      </x:c>
      <x:c r="G2924" s="7"/>
      <x:c r="H2924" s="2" t="str">
        <x:v>是</x:v>
      </x:c>
      <x:c r="I2924" s="7" t="n">
        <x:f>IF(AND(ISNUMBER(E2924),ISNUMBER(F2924)),E2924-F2924,"")</x:f>
        <x:v>-0.6000000000000005</x:v>
      </x:c>
      <x:c r="J2924" s="2" t="str">
        <x:f>IF(H2924="否","不适用",IF(AND(ISNUMBER(E2924),ISNUMBER(F2924)),IF(I2924&gt;'规则与名单'!$B$2,"是","否"),"未判定"))</x:f>
        <x:v>否</x:v>
      </x:c>
      <x:c r="K2924" s="2" t="str">
        <x:f>IF(J2924="是",IF(ISNUMBER(F2924),"测试日GPS","缺失"),IF(ISNUMBER(G2924),"非测试日纯氢",IF(AND(H2924="是",J2924="未判定"),IF(ISNUMBER(F2924),"测试名单无纯氢GPS","缺失"),IF(ISNUMBER(E2924),"非测试日仪表","缺失"))))</x:f>
        <x:v>非测试日仪表</x:v>
      </x:c>
      <x:c r="L2924" s="7" t="n">
        <x:f>IF(K2924="缺失","",IF(K2924="非测试日纯氢",G2924,IF(K2924="非测试日仪表",E2924,F2924)))</x:f>
        <x:v>6.8</x:v>
      </x:c>
      <x:c r="M2924" s="2" t="n">
        <x:f>IF(K2924="缺失",1,0)</x:f>
        <x:v>0</x:v>
      </x:c>
      <x:c r="N2924" s="2" t="str">
        <x:v>车辆里程查询_20260901-20260930_1024辆_仪表里程.xlsx / G394</x:v>
      </x:c>
      <x:c r="O2924" s="2" t="str">
        <x:v>车辆里程查询_20260901-20260930_1024辆_GPS里程.xlsx / G189</x:v>
      </x:c>
      <x:c r="P2924" s="2" t="str">
        <x:v>车辆纯氢气里程查询_20260901-20260930_1024辆.xlsx / G250</x:v>
      </x:c>
    </x:row>
    <x:row r="2925" ht="22" customHeight="1">
      <x:c r="A2925" s="2" t="n">
        <x:v>118</x:v>
      </x:c>
      <x:c r="B2925" s="2" t="str">
        <x:v>粤AGF4063</x:v>
      </x:c>
      <x:c r="C2925" s="2" t="str">
        <x:v>钟祥</x:v>
      </x:c>
      <x:c r="D2925" s="8" t="d">
        <x:v>2026-09-04T00:00:00.000Z</x:v>
      </x:c>
      <x:c r="E2925" s="7"/>
      <x:c r="F2925" s="7" t="n">
        <x:v>0</x:v>
      </x:c>
      <x:c r="G2925" s="7"/>
      <x:c r="H2925" s="2" t="str">
        <x:v>是</x:v>
      </x:c>
      <x:c r="I2925" s="7" t="str">
        <x:f>IF(AND(ISNUMBER(E2925),ISNUMBER(F2925)),E2925-F2925,"")</x:f>
      </x:c>
      <x:c r="J2925" s="2" t="str">
        <x:f>IF(H2925="否","不适用",IF(AND(ISNUMBER(E2925),ISNUMBER(F2925)),IF(I2925&gt;'规则与名单'!$B$2,"是","否"),"未判定"))</x:f>
        <x:v>未判定</x:v>
      </x:c>
      <x:c r="K2925" s="2" t="str">
        <x:f>IF(J2925="是",IF(ISNUMBER(F2925),"测试日GPS","缺失"),IF(ISNUMBER(G2925),"非测试日纯氢",IF(AND(H2925="是",J2925="未判定"),IF(ISNUMBER(F2925),"测试名单无纯氢GPS","缺失"),IF(ISNUMBER(E2925),"非测试日仪表","缺失"))))</x:f>
        <x:v>测试名单无纯氢GPS</x:v>
      </x:c>
      <x:c r="L2925" s="7" t="n">
        <x:f>IF(K2925="缺失","",IF(K2925="非测试日纯氢",G2925,IF(K2925="非测试日仪表",E2925,F2925)))</x:f>
        <x:v>0</x:v>
      </x:c>
      <x:c r="M2925" s="2" t="n">
        <x:f>IF(K2925="缺失",1,0)</x:f>
        <x:v>0</x:v>
      </x:c>
      <x:c r="N2925" s="2" t="str">
        <x:v>车辆里程查询_20260901-20260930_1024辆_仪表里程.xlsx / H394</x:v>
      </x:c>
      <x:c r="O2925" s="2" t="str">
        <x:v>车辆里程查询_20260901-20260930_1024辆_GPS里程.xlsx / H189</x:v>
      </x:c>
      <x:c r="P2925" s="2" t="str">
        <x:v>车辆纯氢气里程查询_20260901-20260930_1024辆.xlsx / H250</x:v>
      </x:c>
    </x:row>
    <x:row r="2926" ht="22" customHeight="1">
      <x:c r="A2926" s="2" t="n">
        <x:v>118</x:v>
      </x:c>
      <x:c r="B2926" s="2" t="str">
        <x:v>粤AGF4063</x:v>
      </x:c>
      <x:c r="C2926" s="2" t="str">
        <x:v>钟祥</x:v>
      </x:c>
      <x:c r="D2926" s="8" t="d">
        <x:v>2026-09-05T00:00:00.000Z</x:v>
      </x:c>
      <x:c r="E2926" s="7"/>
      <x:c r="F2926" s="7" t="n">
        <x:v>0</x:v>
      </x:c>
      <x:c r="G2926" s="7"/>
      <x:c r="H2926" s="2" t="str">
        <x:v>是</x:v>
      </x:c>
      <x:c r="I2926" s="7" t="str">
        <x:f>IF(AND(ISNUMBER(E2926),ISNUMBER(F2926)),E2926-F2926,"")</x:f>
      </x:c>
      <x:c r="J2926" s="2" t="str">
        <x:f>IF(H2926="否","不适用",IF(AND(ISNUMBER(E2926),ISNUMBER(F2926)),IF(I2926&gt;'规则与名单'!$B$2,"是","否"),"未判定"))</x:f>
        <x:v>未判定</x:v>
      </x:c>
      <x:c r="K2926" s="2" t="str">
        <x:f>IF(J2926="是",IF(ISNUMBER(F2926),"测试日GPS","缺失"),IF(ISNUMBER(G2926),"非测试日纯氢",IF(AND(H2926="是",J2926="未判定"),IF(ISNUMBER(F2926),"测试名单无纯氢GPS","缺失"),IF(ISNUMBER(E2926),"非测试日仪表","缺失"))))</x:f>
        <x:v>测试名单无纯氢GPS</x:v>
      </x:c>
      <x:c r="L2926" s="7" t="n">
        <x:f>IF(K2926="缺失","",IF(K2926="非测试日纯氢",G2926,IF(K2926="非测试日仪表",E2926,F2926)))</x:f>
        <x:v>0</x:v>
      </x:c>
      <x:c r="M2926" s="2" t="n">
        <x:f>IF(K2926="缺失",1,0)</x:f>
        <x:v>0</x:v>
      </x:c>
      <x:c r="N2926" s="2" t="str">
        <x:v>车辆里程查询_20260901-20260930_1024辆_仪表里程.xlsx / I394</x:v>
      </x:c>
      <x:c r="O2926" s="2" t="str">
        <x:v>车辆里程查询_20260901-20260930_1024辆_GPS里程.xlsx / I189</x:v>
      </x:c>
      <x:c r="P2926" s="2" t="str">
        <x:v>车辆纯氢气里程查询_20260901-20260930_1024辆.xlsx / I250</x:v>
      </x:c>
    </x:row>
    <x:row r="2927" ht="22" customHeight="1">
      <x:c r="A2927" s="2" t="n">
        <x:v>118</x:v>
      </x:c>
      <x:c r="B2927" s="2" t="str">
        <x:v>粤AGF4063</x:v>
      </x:c>
      <x:c r="C2927" s="2" t="str">
        <x:v>钟祥</x:v>
      </x:c>
      <x:c r="D2927" s="8" t="d">
        <x:v>2026-09-06T00:00:00.000Z</x:v>
      </x:c>
      <x:c r="E2927" s="7"/>
      <x:c r="F2927" s="7" t="n">
        <x:v>0</x:v>
      </x:c>
      <x:c r="G2927" s="7"/>
      <x:c r="H2927" s="2" t="str">
        <x:v>是</x:v>
      </x:c>
      <x:c r="I2927" s="7" t="str">
        <x:f>IF(AND(ISNUMBER(E2927),ISNUMBER(F2927)),E2927-F2927,"")</x:f>
      </x:c>
      <x:c r="J2927" s="2" t="str">
        <x:f>IF(H2927="否","不适用",IF(AND(ISNUMBER(E2927),ISNUMBER(F2927)),IF(I2927&gt;'规则与名单'!$B$2,"是","否"),"未判定"))</x:f>
        <x:v>未判定</x:v>
      </x:c>
      <x:c r="K2927" s="2" t="str">
        <x:f>IF(J2927="是",IF(ISNUMBER(F2927),"测试日GPS","缺失"),IF(ISNUMBER(G2927),"非测试日纯氢",IF(AND(H2927="是",J2927="未判定"),IF(ISNUMBER(F2927),"测试名单无纯氢GPS","缺失"),IF(ISNUMBER(E2927),"非测试日仪表","缺失"))))</x:f>
        <x:v>测试名单无纯氢GPS</x:v>
      </x:c>
      <x:c r="L2927" s="7" t="n">
        <x:f>IF(K2927="缺失","",IF(K2927="非测试日纯氢",G2927,IF(K2927="非测试日仪表",E2927,F2927)))</x:f>
        <x:v>0</x:v>
      </x:c>
      <x:c r="M2927" s="2" t="n">
        <x:f>IF(K2927="缺失",1,0)</x:f>
        <x:v>0</x:v>
      </x:c>
      <x:c r="N2927" s="2" t="str">
        <x:v>车辆里程查询_20260901-20260930_1024辆_仪表里程.xlsx / J394</x:v>
      </x:c>
      <x:c r="O2927" s="2" t="str">
        <x:v>车辆里程查询_20260901-20260930_1024辆_GPS里程.xlsx / J189</x:v>
      </x:c>
      <x:c r="P2927" s="2" t="str">
        <x:v>车辆纯氢气里程查询_20260901-20260930_1024辆.xlsx / J250</x:v>
      </x:c>
    </x:row>
    <x:row r="2928" ht="22" customHeight="1">
      <x:c r="A2928" s="2" t="n">
        <x:v>118</x:v>
      </x:c>
      <x:c r="B2928" s="2" t="str">
        <x:v>粤AGF4063</x:v>
      </x:c>
      <x:c r="C2928" s="2" t="str">
        <x:v>钟祥</x:v>
      </x:c>
      <x:c r="D2928" s="8" t="d">
        <x:v>2026-09-07T00:00:00.000Z</x:v>
      </x:c>
      <x:c r="E2928" s="7"/>
      <x:c r="F2928" s="7" t="n">
        <x:v>0</x:v>
      </x:c>
      <x:c r="G2928" s="7"/>
      <x:c r="H2928" s="2" t="str">
        <x:v>是</x:v>
      </x:c>
      <x:c r="I2928" s="7" t="str">
        <x:f>IF(AND(ISNUMBER(E2928),ISNUMBER(F2928)),E2928-F2928,"")</x:f>
      </x:c>
      <x:c r="J2928" s="2" t="str">
        <x:f>IF(H2928="否","不适用",IF(AND(ISNUMBER(E2928),ISNUMBER(F2928)),IF(I2928&gt;'规则与名单'!$B$2,"是","否"),"未判定"))</x:f>
        <x:v>未判定</x:v>
      </x:c>
      <x:c r="K2928" s="2" t="str">
        <x:f>IF(J2928="是",IF(ISNUMBER(F2928),"测试日GPS","缺失"),IF(ISNUMBER(G2928),"非测试日纯氢",IF(AND(H2928="是",J2928="未判定"),IF(ISNUMBER(F2928),"测试名单无纯氢GPS","缺失"),IF(ISNUMBER(E2928),"非测试日仪表","缺失"))))</x:f>
        <x:v>测试名单无纯氢GPS</x:v>
      </x:c>
      <x:c r="L2928" s="7" t="n">
        <x:f>IF(K2928="缺失","",IF(K2928="非测试日纯氢",G2928,IF(K2928="非测试日仪表",E2928,F2928)))</x:f>
        <x:v>0</x:v>
      </x:c>
      <x:c r="M2928" s="2" t="n">
        <x:f>IF(K2928="缺失",1,0)</x:f>
        <x:v>0</x:v>
      </x:c>
      <x:c r="N2928" s="2" t="str">
        <x:v>车辆里程查询_20260901-20260930_1024辆_仪表里程.xlsx / K394</x:v>
      </x:c>
      <x:c r="O2928" s="2" t="str">
        <x:v>车辆里程查询_20260901-20260930_1024辆_GPS里程.xlsx / K189</x:v>
      </x:c>
      <x:c r="P2928" s="2" t="str">
        <x:v>车辆纯氢气里程查询_20260901-20260930_1024辆.xlsx / K250</x:v>
      </x:c>
    </x:row>
    <x:row r="2929" ht="22" customHeight="1">
      <x:c r="A2929" s="2" t="n">
        <x:v>118</x:v>
      </x:c>
      <x:c r="B2929" s="2" t="str">
        <x:v>粤AGF4063</x:v>
      </x:c>
      <x:c r="C2929" s="2" t="str">
        <x:v>钟祥</x:v>
      </x:c>
      <x:c r="D2929" s="8" t="d">
        <x:v>2026-09-08T00:00:00.000Z</x:v>
      </x:c>
      <x:c r="E2929" s="7"/>
      <x:c r="F2929" s="7" t="n">
        <x:v>0</x:v>
      </x:c>
      <x:c r="G2929" s="7"/>
      <x:c r="H2929" s="2" t="str">
        <x:v>是</x:v>
      </x:c>
      <x:c r="I2929" s="7" t="str">
        <x:f>IF(AND(ISNUMBER(E2929),ISNUMBER(F2929)),E2929-F2929,"")</x:f>
      </x:c>
      <x:c r="J2929" s="2" t="str">
        <x:f>IF(H2929="否","不适用",IF(AND(ISNUMBER(E2929),ISNUMBER(F2929)),IF(I2929&gt;'规则与名单'!$B$2,"是","否"),"未判定"))</x:f>
        <x:v>未判定</x:v>
      </x:c>
      <x:c r="K2929" s="2" t="str">
        <x:f>IF(J2929="是",IF(ISNUMBER(F2929),"测试日GPS","缺失"),IF(ISNUMBER(G2929),"非测试日纯氢",IF(AND(H2929="是",J2929="未判定"),IF(ISNUMBER(F2929),"测试名单无纯氢GPS","缺失"),IF(ISNUMBER(E2929),"非测试日仪表","缺失"))))</x:f>
        <x:v>测试名单无纯氢GPS</x:v>
      </x:c>
      <x:c r="L2929" s="7" t="n">
        <x:f>IF(K2929="缺失","",IF(K2929="非测试日纯氢",G2929,IF(K2929="非测试日仪表",E2929,F2929)))</x:f>
        <x:v>0</x:v>
      </x:c>
      <x:c r="M2929" s="2" t="n">
        <x:f>IF(K2929="缺失",1,0)</x:f>
        <x:v>0</x:v>
      </x:c>
      <x:c r="N2929" s="2" t="str">
        <x:v>车辆里程查询_20260901-20260930_1024辆_仪表里程.xlsx / L394</x:v>
      </x:c>
      <x:c r="O2929" s="2" t="str">
        <x:v>车辆里程查询_20260901-20260930_1024辆_GPS里程.xlsx / L189</x:v>
      </x:c>
      <x:c r="P2929" s="2" t="str">
        <x:v>车辆纯氢气里程查询_20260901-20260930_1024辆.xlsx / L250</x:v>
      </x:c>
    </x:row>
    <x:row r="2930" ht="22" customHeight="1">
      <x:c r="A2930" s="2" t="n">
        <x:v>118</x:v>
      </x:c>
      <x:c r="B2930" s="2" t="str">
        <x:v>粤AGF4063</x:v>
      </x:c>
      <x:c r="C2930" s="2" t="str">
        <x:v>钟祥</x:v>
      </x:c>
      <x:c r="D2930" s="8" t="d">
        <x:v>2026-09-09T00:00:00.000Z</x:v>
      </x:c>
      <x:c r="E2930" s="7"/>
      <x:c r="F2930" s="7" t="n">
        <x:v>0</x:v>
      </x:c>
      <x:c r="G2930" s="7"/>
      <x:c r="H2930" s="2" t="str">
        <x:v>是</x:v>
      </x:c>
      <x:c r="I2930" s="7" t="str">
        <x:f>IF(AND(ISNUMBER(E2930),ISNUMBER(F2930)),E2930-F2930,"")</x:f>
      </x:c>
      <x:c r="J2930" s="2" t="str">
        <x:f>IF(H2930="否","不适用",IF(AND(ISNUMBER(E2930),ISNUMBER(F2930)),IF(I2930&gt;'规则与名单'!$B$2,"是","否"),"未判定"))</x:f>
        <x:v>未判定</x:v>
      </x:c>
      <x:c r="K2930" s="2" t="str">
        <x:f>IF(J2930="是",IF(ISNUMBER(F2930),"测试日GPS","缺失"),IF(ISNUMBER(G2930),"非测试日纯氢",IF(AND(H2930="是",J2930="未判定"),IF(ISNUMBER(F2930),"测试名单无纯氢GPS","缺失"),IF(ISNUMBER(E2930),"非测试日仪表","缺失"))))</x:f>
        <x:v>测试名单无纯氢GPS</x:v>
      </x:c>
      <x:c r="L2930" s="7" t="n">
        <x:f>IF(K2930="缺失","",IF(K2930="非测试日纯氢",G2930,IF(K2930="非测试日仪表",E2930,F2930)))</x:f>
        <x:v>0</x:v>
      </x:c>
      <x:c r="M2930" s="2" t="n">
        <x:f>IF(K2930="缺失",1,0)</x:f>
        <x:v>0</x:v>
      </x:c>
      <x:c r="N2930" s="2" t="str">
        <x:v>车辆里程查询_20260901-20260930_1024辆_仪表里程.xlsx / M394</x:v>
      </x:c>
      <x:c r="O2930" s="2" t="str">
        <x:v>车辆里程查询_20260901-20260930_1024辆_GPS里程.xlsx / M189</x:v>
      </x:c>
      <x:c r="P2930" s="2" t="str">
        <x:v>车辆纯氢气里程查询_20260901-20260930_1024辆.xlsx / M250</x:v>
      </x:c>
    </x:row>
    <x:row r="2931" ht="22" customHeight="1">
      <x:c r="A2931" s="2" t="n">
        <x:v>118</x:v>
      </x:c>
      <x:c r="B2931" s="2" t="str">
        <x:v>粤AGF4063</x:v>
      </x:c>
      <x:c r="C2931" s="2" t="str">
        <x:v>钟祥</x:v>
      </x:c>
      <x:c r="D2931" s="8" t="d">
        <x:v>2026-09-10T00:00:00.000Z</x:v>
      </x:c>
      <x:c r="E2931" s="7"/>
      <x:c r="F2931" s="7" t="n">
        <x:v>0</x:v>
      </x:c>
      <x:c r="G2931" s="7"/>
      <x:c r="H2931" s="2" t="str">
        <x:v>是</x:v>
      </x:c>
      <x:c r="I2931" s="7" t="str">
        <x:f>IF(AND(ISNUMBER(E2931),ISNUMBER(F2931)),E2931-F2931,"")</x:f>
      </x:c>
      <x:c r="J2931" s="2" t="str">
        <x:f>IF(H2931="否","不适用",IF(AND(ISNUMBER(E2931),ISNUMBER(F2931)),IF(I2931&gt;'规则与名单'!$B$2,"是","否"),"未判定"))</x:f>
        <x:v>未判定</x:v>
      </x:c>
      <x:c r="K2931" s="2" t="str">
        <x:f>IF(J2931="是",IF(ISNUMBER(F2931),"测试日GPS","缺失"),IF(ISNUMBER(G2931),"非测试日纯氢",IF(AND(H2931="是",J2931="未判定"),IF(ISNUMBER(F2931),"测试名单无纯氢GPS","缺失"),IF(ISNUMBER(E2931),"非测试日仪表","缺失"))))</x:f>
        <x:v>测试名单无纯氢GPS</x:v>
      </x:c>
      <x:c r="L2931" s="7" t="n">
        <x:f>IF(K2931="缺失","",IF(K2931="非测试日纯氢",G2931,IF(K2931="非测试日仪表",E2931,F2931)))</x:f>
        <x:v>0</x:v>
      </x:c>
      <x:c r="M2931" s="2" t="n">
        <x:f>IF(K2931="缺失",1,0)</x:f>
        <x:v>0</x:v>
      </x:c>
      <x:c r="N2931" s="2" t="str">
        <x:v>车辆里程查询_20260901-20260930_1024辆_仪表里程.xlsx / N394</x:v>
      </x:c>
      <x:c r="O2931" s="2" t="str">
        <x:v>车辆里程查询_20260901-20260930_1024辆_GPS里程.xlsx / N189</x:v>
      </x:c>
      <x:c r="P2931" s="2" t="str">
        <x:v>车辆纯氢气里程查询_20260901-20260930_1024辆.xlsx / N250</x:v>
      </x:c>
    </x:row>
    <x:row r="2932" ht="22" customHeight="1">
      <x:c r="A2932" s="2" t="n">
        <x:v>118</x:v>
      </x:c>
      <x:c r="B2932" s="2" t="str">
        <x:v>粤AGF4063</x:v>
      </x:c>
      <x:c r="C2932" s="2" t="str">
        <x:v>钟祥</x:v>
      </x:c>
      <x:c r="D2932" s="8" t="d">
        <x:v>2026-09-11T00:00:00.000Z</x:v>
      </x:c>
      <x:c r="E2932" s="7"/>
      <x:c r="F2932" s="7" t="n">
        <x:v>0</x:v>
      </x:c>
      <x:c r="G2932" s="7"/>
      <x:c r="H2932" s="2" t="str">
        <x:v>是</x:v>
      </x:c>
      <x:c r="I2932" s="7" t="str">
        <x:f>IF(AND(ISNUMBER(E2932),ISNUMBER(F2932)),E2932-F2932,"")</x:f>
      </x:c>
      <x:c r="J2932" s="2" t="str">
        <x:f>IF(H2932="否","不适用",IF(AND(ISNUMBER(E2932),ISNUMBER(F2932)),IF(I2932&gt;'规则与名单'!$B$2,"是","否"),"未判定"))</x:f>
        <x:v>未判定</x:v>
      </x:c>
      <x:c r="K2932" s="2" t="str">
        <x:f>IF(J2932="是",IF(ISNUMBER(F2932),"测试日GPS","缺失"),IF(ISNUMBER(G2932),"非测试日纯氢",IF(AND(H2932="是",J2932="未判定"),IF(ISNUMBER(F2932),"测试名单无纯氢GPS","缺失"),IF(ISNUMBER(E2932),"非测试日仪表","缺失"))))</x:f>
        <x:v>测试名单无纯氢GPS</x:v>
      </x:c>
      <x:c r="L2932" s="7" t="n">
        <x:f>IF(K2932="缺失","",IF(K2932="非测试日纯氢",G2932,IF(K2932="非测试日仪表",E2932,F2932)))</x:f>
        <x:v>0</x:v>
      </x:c>
      <x:c r="M2932" s="2" t="n">
        <x:f>IF(K2932="缺失",1,0)</x:f>
        <x:v>0</x:v>
      </x:c>
      <x:c r="N2932" s="2" t="str">
        <x:v>车辆里程查询_20260901-20260930_1024辆_仪表里程.xlsx / O394</x:v>
      </x:c>
      <x:c r="O2932" s="2" t="str">
        <x:v>车辆里程查询_20260901-20260930_1024辆_GPS里程.xlsx / O189</x:v>
      </x:c>
      <x:c r="P2932" s="2" t="str">
        <x:v>车辆纯氢气里程查询_20260901-20260930_1024辆.xlsx / O250</x:v>
      </x:c>
    </x:row>
    <x:row r="2933" ht="22" customHeight="1">
      <x:c r="A2933" s="2" t="n">
        <x:v>118</x:v>
      </x:c>
      <x:c r="B2933" s="2" t="str">
        <x:v>粤AGF4063</x:v>
      </x:c>
      <x:c r="C2933" s="2" t="str">
        <x:v>钟祥</x:v>
      </x:c>
      <x:c r="D2933" s="8" t="d">
        <x:v>2026-09-12T00:00:00.000Z</x:v>
      </x:c>
      <x:c r="E2933" s="7"/>
      <x:c r="F2933" s="7" t="n">
        <x:v>0</x:v>
      </x:c>
      <x:c r="G2933" s="7"/>
      <x:c r="H2933" s="2" t="str">
        <x:v>是</x:v>
      </x:c>
      <x:c r="I2933" s="7" t="str">
        <x:f>IF(AND(ISNUMBER(E2933),ISNUMBER(F2933)),E2933-F2933,"")</x:f>
      </x:c>
      <x:c r="J2933" s="2" t="str">
        <x:f>IF(H2933="否","不适用",IF(AND(ISNUMBER(E2933),ISNUMBER(F2933)),IF(I2933&gt;'规则与名单'!$B$2,"是","否"),"未判定"))</x:f>
        <x:v>未判定</x:v>
      </x:c>
      <x:c r="K2933" s="2" t="str">
        <x:f>IF(J2933="是",IF(ISNUMBER(F2933),"测试日GPS","缺失"),IF(ISNUMBER(G2933),"非测试日纯氢",IF(AND(H2933="是",J2933="未判定"),IF(ISNUMBER(F2933),"测试名单无纯氢GPS","缺失"),IF(ISNUMBER(E2933),"非测试日仪表","缺失"))))</x:f>
        <x:v>测试名单无纯氢GPS</x:v>
      </x:c>
      <x:c r="L2933" s="7" t="n">
        <x:f>IF(K2933="缺失","",IF(K2933="非测试日纯氢",G2933,IF(K2933="非测试日仪表",E2933,F2933)))</x:f>
        <x:v>0</x:v>
      </x:c>
      <x:c r="M2933" s="2" t="n">
        <x:f>IF(K2933="缺失",1,0)</x:f>
        <x:v>0</x:v>
      </x:c>
      <x:c r="N2933" s="2" t="str">
        <x:v>车辆里程查询_20260901-20260930_1024辆_仪表里程.xlsx / P394</x:v>
      </x:c>
      <x:c r="O2933" s="2" t="str">
        <x:v>车辆里程查询_20260901-20260930_1024辆_GPS里程.xlsx / P189</x:v>
      </x:c>
      <x:c r="P2933" s="2" t="str">
        <x:v>车辆纯氢气里程查询_20260901-20260930_1024辆.xlsx / P250</x:v>
      </x:c>
    </x:row>
    <x:row r="2934" ht="22" customHeight="1">
      <x:c r="A2934" s="2" t="n">
        <x:v>118</x:v>
      </x:c>
      <x:c r="B2934" s="2" t="str">
        <x:v>粤AGF4063</x:v>
      </x:c>
      <x:c r="C2934" s="2" t="str">
        <x:v>钟祥</x:v>
      </x:c>
      <x:c r="D2934" s="8" t="d">
        <x:v>2026-09-13T00:00:00.000Z</x:v>
      </x:c>
      <x:c r="E2934" s="7"/>
      <x:c r="F2934" s="7" t="n">
        <x:v>0</x:v>
      </x:c>
      <x:c r="G2934" s="7"/>
      <x:c r="H2934" s="2" t="str">
        <x:v>是</x:v>
      </x:c>
      <x:c r="I2934" s="7" t="str">
        <x:f>IF(AND(ISNUMBER(E2934),ISNUMBER(F2934)),E2934-F2934,"")</x:f>
      </x:c>
      <x:c r="J2934" s="2" t="str">
        <x:f>IF(H2934="否","不适用",IF(AND(ISNUMBER(E2934),ISNUMBER(F2934)),IF(I2934&gt;'规则与名单'!$B$2,"是","否"),"未判定"))</x:f>
        <x:v>未判定</x:v>
      </x:c>
      <x:c r="K2934" s="2" t="str">
        <x:f>IF(J2934="是",IF(ISNUMBER(F2934),"测试日GPS","缺失"),IF(ISNUMBER(G2934),"非测试日纯氢",IF(AND(H2934="是",J2934="未判定"),IF(ISNUMBER(F2934),"测试名单无纯氢GPS","缺失"),IF(ISNUMBER(E2934),"非测试日仪表","缺失"))))</x:f>
        <x:v>测试名单无纯氢GPS</x:v>
      </x:c>
      <x:c r="L2934" s="7" t="n">
        <x:f>IF(K2934="缺失","",IF(K2934="非测试日纯氢",G2934,IF(K2934="非测试日仪表",E2934,F2934)))</x:f>
        <x:v>0</x:v>
      </x:c>
      <x:c r="M2934" s="2" t="n">
        <x:f>IF(K2934="缺失",1,0)</x:f>
        <x:v>0</x:v>
      </x:c>
      <x:c r="N2934" s="2" t="str">
        <x:v>车辆里程查询_20260901-20260930_1024辆_仪表里程.xlsx / Q394</x:v>
      </x:c>
      <x:c r="O2934" s="2" t="str">
        <x:v>车辆里程查询_20260901-20260930_1024辆_GPS里程.xlsx / Q189</x:v>
      </x:c>
      <x:c r="P2934" s="2" t="str">
        <x:v>车辆纯氢气里程查询_20260901-20260930_1024辆.xlsx / Q250</x:v>
      </x:c>
    </x:row>
    <x:row r="2935" ht="22" customHeight="1">
      <x:c r="A2935" s="2" t="n">
        <x:v>118</x:v>
      </x:c>
      <x:c r="B2935" s="2" t="str">
        <x:v>粤AGF4063</x:v>
      </x:c>
      <x:c r="C2935" s="2" t="str">
        <x:v>钟祥</x:v>
      </x:c>
      <x:c r="D2935" s="8" t="d">
        <x:v>2026-09-14T00:00:00.000Z</x:v>
      </x:c>
      <x:c r="E2935" s="7" t="n">
        <x:v>20</x:v>
      </x:c>
      <x:c r="F2935" s="7" t="n">
        <x:v>19.7</x:v>
      </x:c>
      <x:c r="G2935" s="7"/>
      <x:c r="H2935" s="2" t="str">
        <x:v>是</x:v>
      </x:c>
      <x:c r="I2935" s="7" t="n">
        <x:f>IF(AND(ISNUMBER(E2935),ISNUMBER(F2935)),E2935-F2935,"")</x:f>
        <x:v>0.3000000000000007</x:v>
      </x:c>
      <x:c r="J2935" s="2" t="str">
        <x:f>IF(H2935="否","不适用",IF(AND(ISNUMBER(E2935),ISNUMBER(F2935)),IF(I2935&gt;'规则与名单'!$B$2,"是","否"),"未判定"))</x:f>
        <x:v>否</x:v>
      </x:c>
      <x:c r="K2935" s="2" t="str">
        <x:f>IF(J2935="是",IF(ISNUMBER(F2935),"测试日GPS","缺失"),IF(ISNUMBER(G2935),"非测试日纯氢",IF(AND(H2935="是",J2935="未判定"),IF(ISNUMBER(F2935),"测试名单无纯氢GPS","缺失"),IF(ISNUMBER(E2935),"非测试日仪表","缺失"))))</x:f>
        <x:v>非测试日仪表</x:v>
      </x:c>
      <x:c r="L2935" s="7" t="n">
        <x:f>IF(K2935="缺失","",IF(K2935="非测试日纯氢",G2935,IF(K2935="非测试日仪表",E2935,F2935)))</x:f>
        <x:v>20</x:v>
      </x:c>
      <x:c r="M2935" s="2" t="n">
        <x:f>IF(K2935="缺失",1,0)</x:f>
        <x:v>0</x:v>
      </x:c>
      <x:c r="N2935" s="2" t="str">
        <x:v>车辆里程查询_20260901-20260930_1024辆_仪表里程.xlsx / R394</x:v>
      </x:c>
      <x:c r="O2935" s="2" t="str">
        <x:v>车辆里程查询_20260901-20260930_1024辆_GPS里程.xlsx / R189</x:v>
      </x:c>
      <x:c r="P2935" s="2" t="str">
        <x:v>车辆纯氢气里程查询_20260901-20260930_1024辆.xlsx / R250</x:v>
      </x:c>
    </x:row>
    <x:row r="2936" ht="22" customHeight="1">
      <x:c r="A2936" s="2" t="n">
        <x:v>118</x:v>
      </x:c>
      <x:c r="B2936" s="2" t="str">
        <x:v>粤AGF4063</x:v>
      </x:c>
      <x:c r="C2936" s="2" t="str">
        <x:v>钟祥</x:v>
      </x:c>
      <x:c r="D2936" s="8" t="d">
        <x:v>2026-09-15T00:00:00.000Z</x:v>
      </x:c>
      <x:c r="E2936" s="7" t="n">
        <x:v>0.1</x:v>
      </x:c>
      <x:c r="F2936" s="7" t="n">
        <x:v>0.03</x:v>
      </x:c>
      <x:c r="G2936" s="7"/>
      <x:c r="H2936" s="2" t="str">
        <x:v>是</x:v>
      </x:c>
      <x:c r="I2936" s="7" t="n">
        <x:f>IF(AND(ISNUMBER(E2936),ISNUMBER(F2936)),E2936-F2936,"")</x:f>
        <x:v>0.07</x:v>
      </x:c>
      <x:c r="J2936" s="2" t="str">
        <x:f>IF(H2936="否","不适用",IF(AND(ISNUMBER(E2936),ISNUMBER(F2936)),IF(I2936&gt;'规则与名单'!$B$2,"是","否"),"未判定"))</x:f>
        <x:v>否</x:v>
      </x:c>
      <x:c r="K2936" s="2" t="str">
        <x:f>IF(J2936="是",IF(ISNUMBER(F2936),"测试日GPS","缺失"),IF(ISNUMBER(G2936),"非测试日纯氢",IF(AND(H2936="是",J2936="未判定"),IF(ISNUMBER(F2936),"测试名单无纯氢GPS","缺失"),IF(ISNUMBER(E2936),"非测试日仪表","缺失"))))</x:f>
        <x:v>非测试日仪表</x:v>
      </x:c>
      <x:c r="L2936" s="7" t="n">
        <x:f>IF(K2936="缺失","",IF(K2936="非测试日纯氢",G2936,IF(K2936="非测试日仪表",E2936,F2936)))</x:f>
        <x:v>0.1</x:v>
      </x:c>
      <x:c r="M2936" s="2" t="n">
        <x:f>IF(K2936="缺失",1,0)</x:f>
        <x:v>0</x:v>
      </x:c>
      <x:c r="N2936" s="2" t="str">
        <x:v>车辆里程查询_20260901-20260930_1024辆_仪表里程.xlsx / S394</x:v>
      </x:c>
      <x:c r="O2936" s="2" t="str">
        <x:v>车辆里程查询_20260901-20260930_1024辆_GPS里程.xlsx / S189</x:v>
      </x:c>
      <x:c r="P2936" s="2" t="str">
        <x:v>车辆纯氢气里程查询_20260901-20260930_1024辆.xlsx / S250</x:v>
      </x:c>
    </x:row>
    <x:row r="2937" ht="22" customHeight="1">
      <x:c r="A2937" s="2" t="n">
        <x:v>118</x:v>
      </x:c>
      <x:c r="B2937" s="2" t="str">
        <x:v>粤AGF4063</x:v>
      </x:c>
      <x:c r="C2937" s="2" t="str">
        <x:v>钟祥</x:v>
      </x:c>
      <x:c r="D2937" s="8" t="d">
        <x:v>2026-09-16T00:00:00.000Z</x:v>
      </x:c>
      <x:c r="E2937" s="7"/>
      <x:c r="F2937" s="7" t="n">
        <x:v>0</x:v>
      </x:c>
      <x:c r="G2937" s="7"/>
      <x:c r="H2937" s="2" t="str">
        <x:v>是</x:v>
      </x:c>
      <x:c r="I2937" s="7" t="str">
        <x:f>IF(AND(ISNUMBER(E2937),ISNUMBER(F2937)),E2937-F2937,"")</x:f>
      </x:c>
      <x:c r="J2937" s="2" t="str">
        <x:f>IF(H2937="否","不适用",IF(AND(ISNUMBER(E2937),ISNUMBER(F2937)),IF(I2937&gt;'规则与名单'!$B$2,"是","否"),"未判定"))</x:f>
        <x:v>未判定</x:v>
      </x:c>
      <x:c r="K2937" s="2" t="str">
        <x:f>IF(J2937="是",IF(ISNUMBER(F2937),"测试日GPS","缺失"),IF(ISNUMBER(G2937),"非测试日纯氢",IF(AND(H2937="是",J2937="未判定"),IF(ISNUMBER(F2937),"测试名单无纯氢GPS","缺失"),IF(ISNUMBER(E2937),"非测试日仪表","缺失"))))</x:f>
        <x:v>测试名单无纯氢GPS</x:v>
      </x:c>
      <x:c r="L2937" s="7" t="n">
        <x:f>IF(K2937="缺失","",IF(K2937="非测试日纯氢",G2937,IF(K2937="非测试日仪表",E2937,F2937)))</x:f>
        <x:v>0</x:v>
      </x:c>
      <x:c r="M2937" s="2" t="n">
        <x:f>IF(K2937="缺失",1,0)</x:f>
        <x:v>0</x:v>
      </x:c>
      <x:c r="N2937" s="2" t="str">
        <x:v>车辆里程查询_20260901-20260930_1024辆_仪表里程.xlsx / T394</x:v>
      </x:c>
      <x:c r="O2937" s="2" t="str">
        <x:v>车辆里程查询_20260901-20260930_1024辆_GPS里程.xlsx / T189</x:v>
      </x:c>
      <x:c r="P2937" s="2" t="str">
        <x:v>车辆纯氢气里程查询_20260901-20260930_1024辆.xlsx / T250</x:v>
      </x:c>
    </x:row>
    <x:row r="2938" ht="22" customHeight="1">
      <x:c r="A2938" s="2" t="n">
        <x:v>118</x:v>
      </x:c>
      <x:c r="B2938" s="2" t="str">
        <x:v>粤AGF4063</x:v>
      </x:c>
      <x:c r="C2938" s="2" t="str">
        <x:v>钟祥</x:v>
      </x:c>
      <x:c r="D2938" s="8" t="d">
        <x:v>2026-09-17T00:00:00.000Z</x:v>
      </x:c>
      <x:c r="E2938" s="7" t="n">
        <x:v>97.9</x:v>
      </x:c>
      <x:c r="F2938" s="7" t="n">
        <x:v>96.4</x:v>
      </x:c>
      <x:c r="G2938" s="7"/>
      <x:c r="H2938" s="2" t="str">
        <x:v>是</x:v>
      </x:c>
      <x:c r="I2938" s="7" t="n">
        <x:f>IF(AND(ISNUMBER(E2938),ISNUMBER(F2938)),E2938-F2938,"")</x:f>
        <x:v>1.5</x:v>
      </x:c>
      <x:c r="J2938" s="2" t="str">
        <x:f>IF(H2938="否","不适用",IF(AND(ISNUMBER(E2938),ISNUMBER(F2938)),IF(I2938&gt;'规则与名单'!$B$2,"是","否"),"未判定"))</x:f>
        <x:v>否</x:v>
      </x:c>
      <x:c r="K2938" s="2" t="str">
        <x:f>IF(J2938="是",IF(ISNUMBER(F2938),"测试日GPS","缺失"),IF(ISNUMBER(G2938),"非测试日纯氢",IF(AND(H2938="是",J2938="未判定"),IF(ISNUMBER(F2938),"测试名单无纯氢GPS","缺失"),IF(ISNUMBER(E2938),"非测试日仪表","缺失"))))</x:f>
        <x:v>非测试日仪表</x:v>
      </x:c>
      <x:c r="L2938" s="7" t="n">
        <x:f>IF(K2938="缺失","",IF(K2938="非测试日纯氢",G2938,IF(K2938="非测试日仪表",E2938,F2938)))</x:f>
        <x:v>97.9</x:v>
      </x:c>
      <x:c r="M2938" s="2" t="n">
        <x:f>IF(K2938="缺失",1,0)</x:f>
        <x:v>0</x:v>
      </x:c>
      <x:c r="N2938" s="2" t="str">
        <x:v>车辆里程查询_20260901-20260930_1024辆_仪表里程.xlsx / U394</x:v>
      </x:c>
      <x:c r="O2938" s="2" t="str">
        <x:v>车辆里程查询_20260901-20260930_1024辆_GPS里程.xlsx / U189</x:v>
      </x:c>
      <x:c r="P2938" s="2" t="str">
        <x:v>车辆纯氢气里程查询_20260901-20260930_1024辆.xlsx / U250</x:v>
      </x:c>
    </x:row>
    <x:row r="2939" ht="22" customHeight="1">
      <x:c r="A2939" s="2" t="n">
        <x:v>118</x:v>
      </x:c>
      <x:c r="B2939" s="2" t="str">
        <x:v>粤AGF4063</x:v>
      </x:c>
      <x:c r="C2939" s="2" t="str">
        <x:v>钟祥</x:v>
      </x:c>
      <x:c r="D2939" s="8" t="d">
        <x:v>2026-09-18T00:00:00.000Z</x:v>
      </x:c>
      <x:c r="E2939" s="7" t="n">
        <x:v>89.7</x:v>
      </x:c>
      <x:c r="F2939" s="7" t="n">
        <x:v>88.7</x:v>
      </x:c>
      <x:c r="G2939" s="7"/>
      <x:c r="H2939" s="2" t="str">
        <x:v>是</x:v>
      </x:c>
      <x:c r="I2939" s="7" t="n">
        <x:f>IF(AND(ISNUMBER(E2939),ISNUMBER(F2939)),E2939-F2939,"")</x:f>
        <x:v>1</x:v>
      </x:c>
      <x:c r="J2939" s="2" t="str">
        <x:f>IF(H2939="否","不适用",IF(AND(ISNUMBER(E2939),ISNUMBER(F2939)),IF(I2939&gt;'规则与名单'!$B$2,"是","否"),"未判定"))</x:f>
        <x:v>否</x:v>
      </x:c>
      <x:c r="K2939" s="2" t="str">
        <x:f>IF(J2939="是",IF(ISNUMBER(F2939),"测试日GPS","缺失"),IF(ISNUMBER(G2939),"非测试日纯氢",IF(AND(H2939="是",J2939="未判定"),IF(ISNUMBER(F2939),"测试名单无纯氢GPS","缺失"),IF(ISNUMBER(E2939),"非测试日仪表","缺失"))))</x:f>
        <x:v>非测试日仪表</x:v>
      </x:c>
      <x:c r="L2939" s="7" t="n">
        <x:f>IF(K2939="缺失","",IF(K2939="非测试日纯氢",G2939,IF(K2939="非测试日仪表",E2939,F2939)))</x:f>
        <x:v>89.7</x:v>
      </x:c>
      <x:c r="M2939" s="2" t="n">
        <x:f>IF(K2939="缺失",1,0)</x:f>
        <x:v>0</x:v>
      </x:c>
      <x:c r="N2939" s="2" t="str">
        <x:v>车辆里程查询_20260901-20260930_1024辆_仪表里程.xlsx / V394</x:v>
      </x:c>
      <x:c r="O2939" s="2" t="str">
        <x:v>车辆里程查询_20260901-20260930_1024辆_GPS里程.xlsx / V189</x:v>
      </x:c>
      <x:c r="P2939" s="2" t="str">
        <x:v>车辆纯氢气里程查询_20260901-20260930_1024辆.xlsx / V250</x:v>
      </x:c>
    </x:row>
    <x:row r="2940" ht="22" customHeight="1">
      <x:c r="A2940" s="2" t="n">
        <x:v>118</x:v>
      </x:c>
      <x:c r="B2940" s="2" t="str">
        <x:v>粤AGF4063</x:v>
      </x:c>
      <x:c r="C2940" s="2" t="str">
        <x:v>钟祥</x:v>
      </x:c>
      <x:c r="D2940" s="8" t="d">
        <x:v>2026-09-19T00:00:00.000Z</x:v>
      </x:c>
      <x:c r="E2940" s="7" t="n">
        <x:v>66.7</x:v>
      </x:c>
      <x:c r="F2940" s="7" t="n">
        <x:v>65.8</x:v>
      </x:c>
      <x:c r="G2940" s="7"/>
      <x:c r="H2940" s="2" t="str">
        <x:v>是</x:v>
      </x:c>
      <x:c r="I2940" s="7" t="n">
        <x:f>IF(AND(ISNUMBER(E2940),ISNUMBER(F2940)),E2940-F2940,"")</x:f>
        <x:v>0.9000000000000057</x:v>
      </x:c>
      <x:c r="J2940" s="2" t="str">
        <x:f>IF(H2940="否","不适用",IF(AND(ISNUMBER(E2940),ISNUMBER(F2940)),IF(I2940&gt;'规则与名单'!$B$2,"是","否"),"未判定"))</x:f>
        <x:v>否</x:v>
      </x:c>
      <x:c r="K2940" s="2" t="str">
        <x:f>IF(J2940="是",IF(ISNUMBER(F2940),"测试日GPS","缺失"),IF(ISNUMBER(G2940),"非测试日纯氢",IF(AND(H2940="是",J2940="未判定"),IF(ISNUMBER(F2940),"测试名单无纯氢GPS","缺失"),IF(ISNUMBER(E2940),"非测试日仪表","缺失"))))</x:f>
        <x:v>非测试日仪表</x:v>
      </x:c>
      <x:c r="L2940" s="7" t="n">
        <x:f>IF(K2940="缺失","",IF(K2940="非测试日纯氢",G2940,IF(K2940="非测试日仪表",E2940,F2940)))</x:f>
        <x:v>66.7</x:v>
      </x:c>
      <x:c r="M2940" s="2" t="n">
        <x:f>IF(K2940="缺失",1,0)</x:f>
        <x:v>0</x:v>
      </x:c>
      <x:c r="N2940" s="2" t="str">
        <x:v>车辆里程查询_20260901-20260930_1024辆_仪表里程.xlsx / W394</x:v>
      </x:c>
      <x:c r="O2940" s="2" t="str">
        <x:v>车辆里程查询_20260901-20260930_1024辆_GPS里程.xlsx / W189</x:v>
      </x:c>
      <x:c r="P2940" s="2" t="str">
        <x:v>车辆纯氢气里程查询_20260901-20260930_1024辆.xlsx / W250</x:v>
      </x:c>
    </x:row>
    <x:row r="2941" ht="22" customHeight="1">
      <x:c r="A2941" s="2" t="n">
        <x:v>118</x:v>
      </x:c>
      <x:c r="B2941" s="2" t="str">
        <x:v>粤AGF4063</x:v>
      </x:c>
      <x:c r="C2941" s="2" t="str">
        <x:v>钟祥</x:v>
      </x:c>
      <x:c r="D2941" s="8" t="d">
        <x:v>2026-09-20T00:00:00.000Z</x:v>
      </x:c>
      <x:c r="E2941" s="7" t="n">
        <x:v>39.6</x:v>
      </x:c>
      <x:c r="F2941" s="7" t="n">
        <x:v>38.7</x:v>
      </x:c>
      <x:c r="G2941" s="7"/>
      <x:c r="H2941" s="2" t="str">
        <x:v>是</x:v>
      </x:c>
      <x:c r="I2941" s="7" t="n">
        <x:f>IF(AND(ISNUMBER(E2941),ISNUMBER(F2941)),E2941-F2941,"")</x:f>
        <x:v>0.8999999999999986</x:v>
      </x:c>
      <x:c r="J2941" s="2" t="str">
        <x:f>IF(H2941="否","不适用",IF(AND(ISNUMBER(E2941),ISNUMBER(F2941)),IF(I2941&gt;'规则与名单'!$B$2,"是","否"),"未判定"))</x:f>
        <x:v>否</x:v>
      </x:c>
      <x:c r="K2941" s="2" t="str">
        <x:f>IF(J2941="是",IF(ISNUMBER(F2941),"测试日GPS","缺失"),IF(ISNUMBER(G2941),"非测试日纯氢",IF(AND(H2941="是",J2941="未判定"),IF(ISNUMBER(F2941),"测试名单无纯氢GPS","缺失"),IF(ISNUMBER(E2941),"非测试日仪表","缺失"))))</x:f>
        <x:v>非测试日仪表</x:v>
      </x:c>
      <x:c r="L2941" s="7" t="n">
        <x:f>IF(K2941="缺失","",IF(K2941="非测试日纯氢",G2941,IF(K2941="非测试日仪表",E2941,F2941)))</x:f>
        <x:v>39.6</x:v>
      </x:c>
      <x:c r="M2941" s="2" t="n">
        <x:f>IF(K2941="缺失",1,0)</x:f>
        <x:v>0</x:v>
      </x:c>
      <x:c r="N2941" s="2" t="str">
        <x:v>车辆里程查询_20260901-20260930_1024辆_仪表里程.xlsx / X394</x:v>
      </x:c>
      <x:c r="O2941" s="2" t="str">
        <x:v>车辆里程查询_20260901-20260930_1024辆_GPS里程.xlsx / X189</x:v>
      </x:c>
      <x:c r="P2941" s="2" t="str">
        <x:v>车辆纯氢气里程查询_20260901-20260930_1024辆.xlsx / X250</x:v>
      </x:c>
    </x:row>
    <x:row r="2942" ht="22" customHeight="1">
      <x:c r="A2942" s="2" t="n">
        <x:v>118</x:v>
      </x:c>
      <x:c r="B2942" s="2" t="str">
        <x:v>粤AGF4063</x:v>
      </x:c>
      <x:c r="C2942" s="2" t="str">
        <x:v>钟祥</x:v>
      </x:c>
      <x:c r="D2942" s="8" t="d">
        <x:v>2026-09-21T00:00:00.000Z</x:v>
      </x:c>
      <x:c r="E2942" s="7" t="n">
        <x:v>141.2</x:v>
      </x:c>
      <x:c r="F2942" s="7" t="n">
        <x:v>139.5</x:v>
      </x:c>
      <x:c r="G2942" s="7"/>
      <x:c r="H2942" s="2" t="str">
        <x:v>是</x:v>
      </x:c>
      <x:c r="I2942" s="7" t="n">
        <x:f>IF(AND(ISNUMBER(E2942),ISNUMBER(F2942)),E2942-F2942,"")</x:f>
        <x:v>1.6999999999999886</x:v>
      </x:c>
      <x:c r="J2942" s="2" t="str">
        <x:f>IF(H2942="否","不适用",IF(AND(ISNUMBER(E2942),ISNUMBER(F2942)),IF(I2942&gt;'规则与名单'!$B$2,"是","否"),"未判定"))</x:f>
        <x:v>否</x:v>
      </x:c>
      <x:c r="K2942" s="2" t="str">
        <x:f>IF(J2942="是",IF(ISNUMBER(F2942),"测试日GPS","缺失"),IF(ISNUMBER(G2942),"非测试日纯氢",IF(AND(H2942="是",J2942="未判定"),IF(ISNUMBER(F2942),"测试名单无纯氢GPS","缺失"),IF(ISNUMBER(E2942),"非测试日仪表","缺失"))))</x:f>
        <x:v>非测试日仪表</x:v>
      </x:c>
      <x:c r="L2942" s="7" t="n">
        <x:f>IF(K2942="缺失","",IF(K2942="非测试日纯氢",G2942,IF(K2942="非测试日仪表",E2942,F2942)))</x:f>
        <x:v>141.2</x:v>
      </x:c>
      <x:c r="M2942" s="2" t="n">
        <x:f>IF(K2942="缺失",1,0)</x:f>
        <x:v>0</x:v>
      </x:c>
      <x:c r="N2942" s="2" t="str">
        <x:v>车辆里程查询_20260901-20260930_1024辆_仪表里程.xlsx / Y394</x:v>
      </x:c>
      <x:c r="O2942" s="2" t="str">
        <x:v>车辆里程查询_20260901-20260930_1024辆_GPS里程.xlsx / Y189</x:v>
      </x:c>
      <x:c r="P2942" s="2" t="str">
        <x:v>车辆纯氢气里程查询_20260901-20260930_1024辆.xlsx / Y250</x:v>
      </x:c>
    </x:row>
    <x:row r="2943" ht="22" customHeight="1">
      <x:c r="A2943" s="2" t="n">
        <x:v>118</x:v>
      </x:c>
      <x:c r="B2943" s="2" t="str">
        <x:v>粤AGF4063</x:v>
      </x:c>
      <x:c r="C2943" s="2" t="str">
        <x:v>钟祥</x:v>
      </x:c>
      <x:c r="D2943" s="8" t="d">
        <x:v>2026-09-22T00:00:00.000Z</x:v>
      </x:c>
      <x:c r="E2943" s="7" t="n">
        <x:v>41</x:v>
      </x:c>
      <x:c r="F2943" s="7" t="n">
        <x:v>35.2</x:v>
      </x:c>
      <x:c r="G2943" s="7"/>
      <x:c r="H2943" s="2" t="str">
        <x:v>是</x:v>
      </x:c>
      <x:c r="I2943" s="7" t="n">
        <x:f>IF(AND(ISNUMBER(E2943),ISNUMBER(F2943)),E2943-F2943,"")</x:f>
        <x:v>5.799999999999997</x:v>
      </x:c>
      <x:c r="J2943" s="2" t="str">
        <x:f>IF(H2943="否","不适用",IF(AND(ISNUMBER(E2943),ISNUMBER(F2943)),IF(I2943&gt;'规则与名单'!$B$2,"是","否"),"未判定"))</x:f>
        <x:v>否</x:v>
      </x:c>
      <x:c r="K2943" s="2" t="str">
        <x:f>IF(J2943="是",IF(ISNUMBER(F2943),"测试日GPS","缺失"),IF(ISNUMBER(G2943),"非测试日纯氢",IF(AND(H2943="是",J2943="未判定"),IF(ISNUMBER(F2943),"测试名单无纯氢GPS","缺失"),IF(ISNUMBER(E2943),"非测试日仪表","缺失"))))</x:f>
        <x:v>非测试日仪表</x:v>
      </x:c>
      <x:c r="L2943" s="7" t="n">
        <x:f>IF(K2943="缺失","",IF(K2943="非测试日纯氢",G2943,IF(K2943="非测试日仪表",E2943,F2943)))</x:f>
        <x:v>41</x:v>
      </x:c>
      <x:c r="M2943" s="2" t="n">
        <x:f>IF(K2943="缺失",1,0)</x:f>
        <x:v>0</x:v>
      </x:c>
      <x:c r="N2943" s="2" t="str">
        <x:v>车辆里程查询_20260901-20260930_1024辆_仪表里程.xlsx / Z394</x:v>
      </x:c>
      <x:c r="O2943" s="2" t="str">
        <x:v>车辆里程查询_20260901-20260930_1024辆_GPS里程.xlsx / Z189</x:v>
      </x:c>
      <x:c r="P2943" s="2" t="str">
        <x:v>车辆纯氢气里程查询_20260901-20260930_1024辆.xlsx / Z250</x:v>
      </x:c>
    </x:row>
    <x:row r="2944" ht="22" customHeight="1">
      <x:c r="A2944" s="2" t="n">
        <x:v>118</x:v>
      </x:c>
      <x:c r="B2944" s="2" t="str">
        <x:v>粤AGF4063</x:v>
      </x:c>
      <x:c r="C2944" s="2" t="str">
        <x:v>钟祥</x:v>
      </x:c>
      <x:c r="D2944" s="8" t="d">
        <x:v>2026-09-23T00:00:00.000Z</x:v>
      </x:c>
      <x:c r="E2944" s="7" t="n">
        <x:v>165.9</x:v>
      </x:c>
      <x:c r="F2944" s="7" t="n">
        <x:v>163.8</x:v>
      </x:c>
      <x:c r="G2944" s="7"/>
      <x:c r="H2944" s="2" t="str">
        <x:v>是</x:v>
      </x:c>
      <x:c r="I2944" s="7" t="n">
        <x:f>IF(AND(ISNUMBER(E2944),ISNUMBER(F2944)),E2944-F2944,"")</x:f>
        <x:v>2.0999999999999943</x:v>
      </x:c>
      <x:c r="J2944" s="2" t="str">
        <x:f>IF(H2944="否","不适用",IF(AND(ISNUMBER(E2944),ISNUMBER(F2944)),IF(I2944&gt;'规则与名单'!$B$2,"是","否"),"未判定"))</x:f>
        <x:v>否</x:v>
      </x:c>
      <x:c r="K2944" s="2" t="str">
        <x:f>IF(J2944="是",IF(ISNUMBER(F2944),"测试日GPS","缺失"),IF(ISNUMBER(G2944),"非测试日纯氢",IF(AND(H2944="是",J2944="未判定"),IF(ISNUMBER(F2944),"测试名单无纯氢GPS","缺失"),IF(ISNUMBER(E2944),"非测试日仪表","缺失"))))</x:f>
        <x:v>非测试日仪表</x:v>
      </x:c>
      <x:c r="L2944" s="7" t="n">
        <x:f>IF(K2944="缺失","",IF(K2944="非测试日纯氢",G2944,IF(K2944="非测试日仪表",E2944,F2944)))</x:f>
        <x:v>165.9</x:v>
      </x:c>
      <x:c r="M2944" s="2" t="n">
        <x:f>IF(K2944="缺失",1,0)</x:f>
        <x:v>0</x:v>
      </x:c>
      <x:c r="N2944" s="2" t="str">
        <x:v>车辆里程查询_20260901-20260930_1024辆_仪表里程.xlsx / AA394</x:v>
      </x:c>
      <x:c r="O2944" s="2" t="str">
        <x:v>车辆里程查询_20260901-20260930_1024辆_GPS里程.xlsx / AA189</x:v>
      </x:c>
      <x:c r="P2944" s="2" t="str">
        <x:v>车辆纯氢气里程查询_20260901-20260930_1024辆.xlsx / AA250</x:v>
      </x:c>
    </x:row>
    <x:row r="2945" ht="22" customHeight="1">
      <x:c r="A2945" s="2" t="n">
        <x:v>118</x:v>
      </x:c>
      <x:c r="B2945" s="2" t="str">
        <x:v>粤AGF4063</x:v>
      </x:c>
      <x:c r="C2945" s="2" t="str">
        <x:v>钟祥</x:v>
      </x:c>
      <x:c r="D2945" s="8" t="d">
        <x:v>2026-09-24T00:00:00.000Z</x:v>
      </x:c>
      <x:c r="E2945" s="7" t="n">
        <x:v>74.6</x:v>
      </x:c>
      <x:c r="F2945" s="7" t="n">
        <x:v>72.3</x:v>
      </x:c>
      <x:c r="G2945" s="7"/>
      <x:c r="H2945" s="2" t="str">
        <x:v>是</x:v>
      </x:c>
      <x:c r="I2945" s="7" t="n">
        <x:f>IF(AND(ISNUMBER(E2945),ISNUMBER(F2945)),E2945-F2945,"")</x:f>
        <x:v>2.299999999999997</x:v>
      </x:c>
      <x:c r="J2945" s="2" t="str">
        <x:f>IF(H2945="否","不适用",IF(AND(ISNUMBER(E2945),ISNUMBER(F2945)),IF(I2945&gt;'规则与名单'!$B$2,"是","否"),"未判定"))</x:f>
        <x:v>否</x:v>
      </x:c>
      <x:c r="K2945" s="2" t="str">
        <x:f>IF(J2945="是",IF(ISNUMBER(F2945),"测试日GPS","缺失"),IF(ISNUMBER(G2945),"非测试日纯氢",IF(AND(H2945="是",J2945="未判定"),IF(ISNUMBER(F2945),"测试名单无纯氢GPS","缺失"),IF(ISNUMBER(E2945),"非测试日仪表","缺失"))))</x:f>
        <x:v>非测试日仪表</x:v>
      </x:c>
      <x:c r="L2945" s="7" t="n">
        <x:f>IF(K2945="缺失","",IF(K2945="非测试日纯氢",G2945,IF(K2945="非测试日仪表",E2945,F2945)))</x:f>
        <x:v>74.6</x:v>
      </x:c>
      <x:c r="M2945" s="2" t="n">
        <x:f>IF(K2945="缺失",1,0)</x:f>
        <x:v>0</x:v>
      </x:c>
      <x:c r="N2945" s="2" t="str">
        <x:v>车辆里程查询_20260901-20260930_1024辆_仪表里程.xlsx / AB394</x:v>
      </x:c>
      <x:c r="O2945" s="2" t="str">
        <x:v>车辆里程查询_20260901-20260930_1024辆_GPS里程.xlsx / AB189</x:v>
      </x:c>
      <x:c r="P2945" s="2" t="str">
        <x:v>车辆纯氢气里程查询_20260901-20260930_1024辆.xlsx / AB250</x:v>
      </x:c>
    </x:row>
    <x:row r="2946" ht="22" customHeight="1">
      <x:c r="A2946" s="2" t="n">
        <x:v>118</x:v>
      </x:c>
      <x:c r="B2946" s="2" t="str">
        <x:v>粤AGF4063</x:v>
      </x:c>
      <x:c r="C2946" s="2" t="str">
        <x:v>钟祥</x:v>
      </x:c>
      <x:c r="D2946" s="8" t="d">
        <x:v>2026-09-25T00:00:00.000Z</x:v>
      </x:c>
      <x:c r="E2946" s="7" t="n">
        <x:v>58.6</x:v>
      </x:c>
      <x:c r="F2946" s="7" t="n">
        <x:v>56.8</x:v>
      </x:c>
      <x:c r="G2946" s="7"/>
      <x:c r="H2946" s="2" t="str">
        <x:v>是</x:v>
      </x:c>
      <x:c r="I2946" s="7" t="n">
        <x:f>IF(AND(ISNUMBER(E2946),ISNUMBER(F2946)),E2946-F2946,"")</x:f>
        <x:v>1.8000000000000043</x:v>
      </x:c>
      <x:c r="J2946" s="2" t="str">
        <x:f>IF(H2946="否","不适用",IF(AND(ISNUMBER(E2946),ISNUMBER(F2946)),IF(I2946&gt;'规则与名单'!$B$2,"是","否"),"未判定"))</x:f>
        <x:v>否</x:v>
      </x:c>
      <x:c r="K2946" s="2" t="str">
        <x:f>IF(J2946="是",IF(ISNUMBER(F2946),"测试日GPS","缺失"),IF(ISNUMBER(G2946),"非测试日纯氢",IF(AND(H2946="是",J2946="未判定"),IF(ISNUMBER(F2946),"测试名单无纯氢GPS","缺失"),IF(ISNUMBER(E2946),"非测试日仪表","缺失"))))</x:f>
        <x:v>非测试日仪表</x:v>
      </x:c>
      <x:c r="L2946" s="7" t="n">
        <x:f>IF(K2946="缺失","",IF(K2946="非测试日纯氢",G2946,IF(K2946="非测试日仪表",E2946,F2946)))</x:f>
        <x:v>58.6</x:v>
      </x:c>
      <x:c r="M2946" s="2" t="n">
        <x:f>IF(K2946="缺失",1,0)</x:f>
        <x:v>0</x:v>
      </x:c>
      <x:c r="N2946" s="2" t="str">
        <x:v>车辆里程查询_20260901-20260930_1024辆_仪表里程.xlsx / AC394</x:v>
      </x:c>
      <x:c r="O2946" s="2" t="str">
        <x:v>车辆里程查询_20260901-20260930_1024辆_GPS里程.xlsx / AC189</x:v>
      </x:c>
      <x:c r="P2946" s="2" t="str">
        <x:v>车辆纯氢气里程查询_20260901-20260930_1024辆.xlsx / AC250</x:v>
      </x:c>
    </x:row>
    <x:row r="2947" ht="22" customHeight="1">
      <x:c r="A2947" s="2" t="n">
        <x:v>118</x:v>
      </x:c>
      <x:c r="B2947" s="2" t="str">
        <x:v>粤AGF4063</x:v>
      </x:c>
      <x:c r="C2947" s="2" t="str">
        <x:v>钟祥</x:v>
      </x:c>
      <x:c r="D2947" s="8" t="d">
        <x:v>2026-09-26T00:00:00.000Z</x:v>
      </x:c>
      <x:c r="E2947" s="7" t="n">
        <x:v>138.2</x:v>
      </x:c>
      <x:c r="F2947" s="7" t="n">
        <x:v>136.4</x:v>
      </x:c>
      <x:c r="G2947" s="7"/>
      <x:c r="H2947" s="2" t="str">
        <x:v>是</x:v>
      </x:c>
      <x:c r="I2947" s="7" t="n">
        <x:f>IF(AND(ISNUMBER(E2947),ISNUMBER(F2947)),E2947-F2947,"")</x:f>
        <x:v>1.799999999999983</x:v>
      </x:c>
      <x:c r="J2947" s="2" t="str">
        <x:f>IF(H2947="否","不适用",IF(AND(ISNUMBER(E2947),ISNUMBER(F2947)),IF(I2947&gt;'规则与名单'!$B$2,"是","否"),"未判定"))</x:f>
        <x:v>否</x:v>
      </x:c>
      <x:c r="K2947" s="2" t="str">
        <x:f>IF(J2947="是",IF(ISNUMBER(F2947),"测试日GPS","缺失"),IF(ISNUMBER(G2947),"非测试日纯氢",IF(AND(H2947="是",J2947="未判定"),IF(ISNUMBER(F2947),"测试名单无纯氢GPS","缺失"),IF(ISNUMBER(E2947),"非测试日仪表","缺失"))))</x:f>
        <x:v>非测试日仪表</x:v>
      </x:c>
      <x:c r="L2947" s="7" t="n">
        <x:f>IF(K2947="缺失","",IF(K2947="非测试日纯氢",G2947,IF(K2947="非测试日仪表",E2947,F2947)))</x:f>
        <x:v>138.2</x:v>
      </x:c>
      <x:c r="M2947" s="2" t="n">
        <x:f>IF(K2947="缺失",1,0)</x:f>
        <x:v>0</x:v>
      </x:c>
      <x:c r="N2947" s="2" t="str">
        <x:v>车辆里程查询_20260901-20260930_1024辆_仪表里程.xlsx / AD394</x:v>
      </x:c>
      <x:c r="O2947" s="2" t="str">
        <x:v>车辆里程查询_20260901-20260930_1024辆_GPS里程.xlsx / AD189</x:v>
      </x:c>
      <x:c r="P2947" s="2" t="str">
        <x:v>车辆纯氢气里程查询_20260901-20260930_1024辆.xlsx / AD250</x:v>
      </x:c>
    </x:row>
    <x:row r="2948" ht="22" customHeight="1">
      <x:c r="A2948" s="2" t="n">
        <x:v>118</x:v>
      </x:c>
      <x:c r="B2948" s="2" t="str">
        <x:v>粤AGF4063</x:v>
      </x:c>
      <x:c r="C2948" s="2" t="str">
        <x:v>钟祥</x:v>
      </x:c>
      <x:c r="D2948" s="8" t="d">
        <x:v>2026-09-27T00:00:00.000Z</x:v>
      </x:c>
      <x:c r="E2948" s="7" t="n">
        <x:v>161.5</x:v>
      </x:c>
      <x:c r="F2948" s="7" t="n">
        <x:v>159.6</x:v>
      </x:c>
      <x:c r="G2948" s="7"/>
      <x:c r="H2948" s="2" t="str">
        <x:v>是</x:v>
      </x:c>
      <x:c r="I2948" s="7" t="n">
        <x:f>IF(AND(ISNUMBER(E2948),ISNUMBER(F2948)),E2948-F2948,"")</x:f>
        <x:v>1.9000000000000057</x:v>
      </x:c>
      <x:c r="J2948" s="2" t="str">
        <x:f>IF(H2948="否","不适用",IF(AND(ISNUMBER(E2948),ISNUMBER(F2948)),IF(I2948&gt;'规则与名单'!$B$2,"是","否"),"未判定"))</x:f>
        <x:v>否</x:v>
      </x:c>
      <x:c r="K2948" s="2" t="str">
        <x:f>IF(J2948="是",IF(ISNUMBER(F2948),"测试日GPS","缺失"),IF(ISNUMBER(G2948),"非测试日纯氢",IF(AND(H2948="是",J2948="未判定"),IF(ISNUMBER(F2948),"测试名单无纯氢GPS","缺失"),IF(ISNUMBER(E2948),"非测试日仪表","缺失"))))</x:f>
        <x:v>非测试日仪表</x:v>
      </x:c>
      <x:c r="L2948" s="7" t="n">
        <x:f>IF(K2948="缺失","",IF(K2948="非测试日纯氢",G2948,IF(K2948="非测试日仪表",E2948,F2948)))</x:f>
        <x:v>161.5</x:v>
      </x:c>
      <x:c r="M2948" s="2" t="n">
        <x:f>IF(K2948="缺失",1,0)</x:f>
        <x:v>0</x:v>
      </x:c>
      <x:c r="N2948" s="2" t="str">
        <x:v>车辆里程查询_20260901-20260930_1024辆_仪表里程.xlsx / AE394</x:v>
      </x:c>
      <x:c r="O2948" s="2" t="str">
        <x:v>车辆里程查询_20260901-20260930_1024辆_GPS里程.xlsx / AE189</x:v>
      </x:c>
      <x:c r="P2948" s="2" t="str">
        <x:v>车辆纯氢气里程查询_20260901-20260930_1024辆.xlsx / AE250</x:v>
      </x:c>
    </x:row>
    <x:row r="2949" ht="22" customHeight="1">
      <x:c r="A2949" s="2" t="n">
        <x:v>118</x:v>
      </x:c>
      <x:c r="B2949" s="2" t="str">
        <x:v>粤AGF4063</x:v>
      </x:c>
      <x:c r="C2949" s="2" t="str">
        <x:v>钟祥</x:v>
      </x:c>
      <x:c r="D2949" s="8" t="d">
        <x:v>2026-09-28T00:00:00.000Z</x:v>
      </x:c>
      <x:c r="E2949" s="7" t="n">
        <x:v>61.7</x:v>
      </x:c>
      <x:c r="F2949" s="7" t="n">
        <x:v>59.3</x:v>
      </x:c>
      <x:c r="G2949" s="7"/>
      <x:c r="H2949" s="2" t="str">
        <x:v>是</x:v>
      </x:c>
      <x:c r="I2949" s="7" t="n">
        <x:f>IF(AND(ISNUMBER(E2949),ISNUMBER(F2949)),E2949-F2949,"")</x:f>
        <x:v>2.4000000000000057</x:v>
      </x:c>
      <x:c r="J2949" s="2" t="str">
        <x:f>IF(H2949="否","不适用",IF(AND(ISNUMBER(E2949),ISNUMBER(F2949)),IF(I2949&gt;'规则与名单'!$B$2,"是","否"),"未判定"))</x:f>
        <x:v>否</x:v>
      </x:c>
      <x:c r="K2949" s="2" t="str">
        <x:f>IF(J2949="是",IF(ISNUMBER(F2949),"测试日GPS","缺失"),IF(ISNUMBER(G2949),"非测试日纯氢",IF(AND(H2949="是",J2949="未判定"),IF(ISNUMBER(F2949),"测试名单无纯氢GPS","缺失"),IF(ISNUMBER(E2949),"非测试日仪表","缺失"))))</x:f>
        <x:v>非测试日仪表</x:v>
      </x:c>
      <x:c r="L2949" s="7" t="n">
        <x:f>IF(K2949="缺失","",IF(K2949="非测试日纯氢",G2949,IF(K2949="非测试日仪表",E2949,F2949)))</x:f>
        <x:v>61.7</x:v>
      </x:c>
      <x:c r="M2949" s="2" t="n">
        <x:f>IF(K2949="缺失",1,0)</x:f>
        <x:v>0</x:v>
      </x:c>
      <x:c r="N2949" s="2" t="str">
        <x:v>车辆里程查询_20260901-20260930_1024辆_仪表里程.xlsx / AF394</x:v>
      </x:c>
      <x:c r="O2949" s="2" t="str">
        <x:v>车辆里程查询_20260901-20260930_1024辆_GPS里程.xlsx / AF189</x:v>
      </x:c>
      <x:c r="P2949" s="2" t="str">
        <x:v>车辆纯氢气里程查询_20260901-20260930_1024辆.xlsx / AF250</x:v>
      </x:c>
    </x:row>
    <x:row r="2950" ht="22" customHeight="1">
      <x:c r="A2950" s="2" t="n">
        <x:v>118</x:v>
      </x:c>
      <x:c r="B2950" s="2" t="str">
        <x:v>粤AGF4063</x:v>
      </x:c>
      <x:c r="C2950" s="2" t="str">
        <x:v>钟祥</x:v>
      </x:c>
      <x:c r="D2950" s="8" t="d">
        <x:v>2026-09-29T00:00:00.000Z</x:v>
      </x:c>
      <x:c r="E2950" s="7" t="n">
        <x:v>37</x:v>
      </x:c>
      <x:c r="F2950" s="7" t="n">
        <x:v>35.6</x:v>
      </x:c>
      <x:c r="G2950" s="7"/>
      <x:c r="H2950" s="2" t="str">
        <x:v>是</x:v>
      </x:c>
      <x:c r="I2950" s="7" t="n">
        <x:f>IF(AND(ISNUMBER(E2950),ISNUMBER(F2950)),E2950-F2950,"")</x:f>
        <x:v>1.3999999999999986</x:v>
      </x:c>
      <x:c r="J2950" s="2" t="str">
        <x:f>IF(H2950="否","不适用",IF(AND(ISNUMBER(E2950),ISNUMBER(F2950)),IF(I2950&gt;'规则与名单'!$B$2,"是","否"),"未判定"))</x:f>
        <x:v>否</x:v>
      </x:c>
      <x:c r="K2950" s="2" t="str">
        <x:f>IF(J2950="是",IF(ISNUMBER(F2950),"测试日GPS","缺失"),IF(ISNUMBER(G2950),"非测试日纯氢",IF(AND(H2950="是",J2950="未判定"),IF(ISNUMBER(F2950),"测试名单无纯氢GPS","缺失"),IF(ISNUMBER(E2950),"非测试日仪表","缺失"))))</x:f>
        <x:v>非测试日仪表</x:v>
      </x:c>
      <x:c r="L2950" s="7" t="n">
        <x:f>IF(K2950="缺失","",IF(K2950="非测试日纯氢",G2950,IF(K2950="非测试日仪表",E2950,F2950)))</x:f>
        <x:v>37</x:v>
      </x:c>
      <x:c r="M2950" s="2" t="n">
        <x:f>IF(K2950="缺失",1,0)</x:f>
        <x:v>0</x:v>
      </x:c>
      <x:c r="N2950" s="2" t="str">
        <x:v>车辆里程查询_20260901-20260930_1024辆_仪表里程.xlsx / AG394</x:v>
      </x:c>
      <x:c r="O2950" s="2" t="str">
        <x:v>车辆里程查询_20260901-20260930_1024辆_GPS里程.xlsx / AG189</x:v>
      </x:c>
      <x:c r="P2950" s="2" t="str">
        <x:v>车辆纯氢气里程查询_20260901-20260930_1024辆.xlsx / AG250</x:v>
      </x:c>
    </x:row>
    <x:row r="2951" ht="22" customHeight="1">
      <x:c r="A2951" s="2" t="n">
        <x:v>118</x:v>
      </x:c>
      <x:c r="B2951" s="2" t="str">
        <x:v>粤AGF4063</x:v>
      </x:c>
      <x:c r="C2951" s="2" t="str">
        <x:v>钟祥</x:v>
      </x:c>
      <x:c r="D2951" s="8" t="d">
        <x:v>2026-09-30T00:00:00.000Z</x:v>
      </x:c>
      <x:c r="E2951" s="7" t="n">
        <x:v>168.2</x:v>
      </x:c>
      <x:c r="F2951" s="7" t="n">
        <x:v>164.8</x:v>
      </x:c>
      <x:c r="G2951" s="7"/>
      <x:c r="H2951" s="2" t="str">
        <x:v>是</x:v>
      </x:c>
      <x:c r="I2951" s="7" t="n">
        <x:f>IF(AND(ISNUMBER(E2951),ISNUMBER(F2951)),E2951-F2951,"")</x:f>
        <x:v>3.3999999999999773</x:v>
      </x:c>
      <x:c r="J2951" s="2" t="str">
        <x:f>IF(H2951="否","不适用",IF(AND(ISNUMBER(E2951),ISNUMBER(F2951)),IF(I2951&gt;'规则与名单'!$B$2,"是","否"),"未判定"))</x:f>
        <x:v>否</x:v>
      </x:c>
      <x:c r="K2951" s="2" t="str">
        <x:f>IF(J2951="是",IF(ISNUMBER(F2951),"测试日GPS","缺失"),IF(ISNUMBER(G2951),"非测试日纯氢",IF(AND(H2951="是",J2951="未判定"),IF(ISNUMBER(F2951),"测试名单无纯氢GPS","缺失"),IF(ISNUMBER(E2951),"非测试日仪表","缺失"))))</x:f>
        <x:v>非测试日仪表</x:v>
      </x:c>
      <x:c r="L2951" s="7" t="n">
        <x:f>IF(K2951="缺失","",IF(K2951="非测试日纯氢",G2951,IF(K2951="非测试日仪表",E2951,F2951)))</x:f>
        <x:v>168.2</x:v>
      </x:c>
      <x:c r="M2951" s="2" t="n">
        <x:f>IF(K2951="缺失",1,0)</x:f>
        <x:v>0</x:v>
      </x:c>
      <x:c r="N2951" s="2" t="str">
        <x:v>车辆里程查询_20260901-20260930_1024辆_仪表里程.xlsx / AH394</x:v>
      </x:c>
      <x:c r="O2951" s="2" t="str">
        <x:v>车辆里程查询_20260901-20260930_1024辆_GPS里程.xlsx / AH189</x:v>
      </x:c>
      <x:c r="P2951" s="2" t="str">
        <x:v>车辆纯氢气里程查询_20260901-20260930_1024辆.xlsx / AH250</x:v>
      </x:c>
    </x:row>
    <x:row r="2952" ht="22" customHeight="1">
      <x:c r="A2952" s="2" t="n">
        <x:v>119</x:v>
      </x:c>
      <x:c r="B2952" s="2" t="str">
        <x:v>粤AGF6940</x:v>
      </x:c>
      <x:c r="C2952" s="2" t="str">
        <x:v>钟祥</x:v>
      </x:c>
      <x:c r="D2952" s="8" t="d">
        <x:v>2026-09-01T00:00:00.000Z</x:v>
      </x:c>
      <x:c r="E2952" s="7" t="n">
        <x:v>40.5</x:v>
      </x:c>
      <x:c r="F2952" s="7" t="n">
        <x:v>0</x:v>
      </x:c>
      <x:c r="G2952" s="7"/>
      <x:c r="H2952" s="2" t="str">
        <x:v>否</x:v>
      </x:c>
      <x:c r="I2952" s="7" t="n">
        <x:f>IF(AND(ISNUMBER(E2952),ISNUMBER(F2952)),E2952-F2952,"")</x:f>
        <x:v>40.5</x:v>
      </x:c>
      <x:c r="J2952" s="2" t="str">
        <x:f>IF(H2952="否","不适用",IF(AND(ISNUMBER(E2952),ISNUMBER(F2952)),IF(I2952&gt;'规则与名单'!$B$2,"是","否"),"未判定"))</x:f>
        <x:v>不适用</x:v>
      </x:c>
      <x:c r="K2952" s="2" t="str">
        <x:f>IF(J2952="是",IF(ISNUMBER(F2952),"测试日GPS","缺失"),IF(ISNUMBER(G2952),"非测试日纯氢",IF(AND(H2952="是",J2952="未判定"),IF(ISNUMBER(F2952),"测试名单无纯氢GPS","缺失"),IF(ISNUMBER(E2952),"非测试日仪表","缺失"))))</x:f>
        <x:v>非测试日仪表</x:v>
      </x:c>
      <x:c r="L2952" s="7" t="n">
        <x:f>IF(K2952="缺失","",IF(K2952="非测试日纯氢",G2952,IF(K2952="非测试日仪表",E2952,F2952)))</x:f>
        <x:v>40.5</x:v>
      </x:c>
      <x:c r="M2952" s="2" t="n">
        <x:f>IF(K2952="缺失",1,0)</x:f>
        <x:v>0</x:v>
      </x:c>
      <x:c r="N2952" s="2" t="str">
        <x:v>车辆里程查询_20260901-20260930_1024辆_仪表里程.xlsx / E149</x:v>
      </x:c>
      <x:c r="O2952" s="2" t="str">
        <x:v>车辆里程查询_20260901-20260930_1024辆_GPS里程.xlsx / E97</x:v>
      </x:c>
      <x:c r="P2952" s="2" t="str">
        <x:v>车辆纯氢气里程查询_20260901-20260930_1024辆.xlsx / E474</x:v>
      </x:c>
    </x:row>
    <x:row r="2953" ht="22" customHeight="1">
      <x:c r="A2953" s="2" t="n">
        <x:v>119</x:v>
      </x:c>
      <x:c r="B2953" s="2" t="str">
        <x:v>粤AGF6940</x:v>
      </x:c>
      <x:c r="C2953" s="2" t="str">
        <x:v>钟祥</x:v>
      </x:c>
      <x:c r="D2953" s="8" t="d">
        <x:v>2026-09-02T00:00:00.000Z</x:v>
      </x:c>
      <x:c r="E2953" s="7" t="n">
        <x:v>19.4</x:v>
      </x:c>
      <x:c r="F2953" s="7" t="n">
        <x:v>0</x:v>
      </x:c>
      <x:c r="G2953" s="7"/>
      <x:c r="H2953" s="2" t="str">
        <x:v>否</x:v>
      </x:c>
      <x:c r="I2953" s="7" t="n">
        <x:f>IF(AND(ISNUMBER(E2953),ISNUMBER(F2953)),E2953-F2953,"")</x:f>
        <x:v>19.4</x:v>
      </x:c>
      <x:c r="J2953" s="2" t="str">
        <x:f>IF(H2953="否","不适用",IF(AND(ISNUMBER(E2953),ISNUMBER(F2953)),IF(I2953&gt;'规则与名单'!$B$2,"是","否"),"未判定"))</x:f>
        <x:v>不适用</x:v>
      </x:c>
      <x:c r="K2953" s="2" t="str">
        <x:f>IF(J2953="是",IF(ISNUMBER(F2953),"测试日GPS","缺失"),IF(ISNUMBER(G2953),"非测试日纯氢",IF(AND(H2953="是",J2953="未判定"),IF(ISNUMBER(F2953),"测试名单无纯氢GPS","缺失"),IF(ISNUMBER(E2953),"非测试日仪表","缺失"))))</x:f>
        <x:v>非测试日仪表</x:v>
      </x:c>
      <x:c r="L2953" s="7" t="n">
        <x:f>IF(K2953="缺失","",IF(K2953="非测试日纯氢",G2953,IF(K2953="非测试日仪表",E2953,F2953)))</x:f>
        <x:v>19.4</x:v>
      </x:c>
      <x:c r="M2953" s="2" t="n">
        <x:f>IF(K2953="缺失",1,0)</x:f>
        <x:v>0</x:v>
      </x:c>
      <x:c r="N2953" s="2" t="str">
        <x:v>车辆里程查询_20260901-20260930_1024辆_仪表里程.xlsx / F149</x:v>
      </x:c>
      <x:c r="O2953" s="2" t="str">
        <x:v>车辆里程查询_20260901-20260930_1024辆_GPS里程.xlsx / F97</x:v>
      </x:c>
      <x:c r="P2953" s="2" t="str">
        <x:v>车辆纯氢气里程查询_20260901-20260930_1024辆.xlsx / F474</x:v>
      </x:c>
    </x:row>
    <x:row r="2954" ht="22" customHeight="1">
      <x:c r="A2954" s="2" t="n">
        <x:v>119</x:v>
      </x:c>
      <x:c r="B2954" s="2" t="str">
        <x:v>粤AGF6940</x:v>
      </x:c>
      <x:c r="C2954" s="2" t="str">
        <x:v>钟祥</x:v>
      </x:c>
      <x:c r="D2954" s="8" t="d">
        <x:v>2026-09-03T00:00:00.000Z</x:v>
      </x:c>
      <x:c r="E2954" s="7" t="n">
        <x:v>70</x:v>
      </x:c>
      <x:c r="F2954" s="7" t="n">
        <x:v>0</x:v>
      </x:c>
      <x:c r="G2954" s="7"/>
      <x:c r="H2954" s="2" t="str">
        <x:v>否</x:v>
      </x:c>
      <x:c r="I2954" s="7" t="n">
        <x:f>IF(AND(ISNUMBER(E2954),ISNUMBER(F2954)),E2954-F2954,"")</x:f>
        <x:v>70</x:v>
      </x:c>
      <x:c r="J2954" s="2" t="str">
        <x:f>IF(H2954="否","不适用",IF(AND(ISNUMBER(E2954),ISNUMBER(F2954)),IF(I2954&gt;'规则与名单'!$B$2,"是","否"),"未判定"))</x:f>
        <x:v>不适用</x:v>
      </x:c>
      <x:c r="K2954" s="2" t="str">
        <x:f>IF(J2954="是",IF(ISNUMBER(F2954),"测试日GPS","缺失"),IF(ISNUMBER(G2954),"非测试日纯氢",IF(AND(H2954="是",J2954="未判定"),IF(ISNUMBER(F2954),"测试名单无纯氢GPS","缺失"),IF(ISNUMBER(E2954),"非测试日仪表","缺失"))))</x:f>
        <x:v>非测试日仪表</x:v>
      </x:c>
      <x:c r="L2954" s="7" t="n">
        <x:f>IF(K2954="缺失","",IF(K2954="非测试日纯氢",G2954,IF(K2954="非测试日仪表",E2954,F2954)))</x:f>
        <x:v>70</x:v>
      </x:c>
      <x:c r="M2954" s="2" t="n">
        <x:f>IF(K2954="缺失",1,0)</x:f>
        <x:v>0</x:v>
      </x:c>
      <x:c r="N2954" s="2" t="str">
        <x:v>车辆里程查询_20260901-20260930_1024辆_仪表里程.xlsx / G149</x:v>
      </x:c>
      <x:c r="O2954" s="2" t="str">
        <x:v>车辆里程查询_20260901-20260930_1024辆_GPS里程.xlsx / G97</x:v>
      </x:c>
      <x:c r="P2954" s="2" t="str">
        <x:v>车辆纯氢气里程查询_20260901-20260930_1024辆.xlsx / G474</x:v>
      </x:c>
    </x:row>
    <x:row r="2955" ht="22" customHeight="1">
      <x:c r="A2955" s="2" t="n">
        <x:v>119</x:v>
      </x:c>
      <x:c r="B2955" s="2" t="str">
        <x:v>粤AGF6940</x:v>
      </x:c>
      <x:c r="C2955" s="2" t="str">
        <x:v>钟祥</x:v>
      </x:c>
      <x:c r="D2955" s="8" t="d">
        <x:v>2026-09-04T00:00:00.000Z</x:v>
      </x:c>
      <x:c r="E2955" s="7"/>
      <x:c r="F2955" s="7" t="n">
        <x:v>0</x:v>
      </x:c>
      <x:c r="G2955" s="7"/>
      <x:c r="H2955" s="2" t="str">
        <x:v>否</x:v>
      </x:c>
      <x:c r="I2955" s="7" t="str">
        <x:f>IF(AND(ISNUMBER(E2955),ISNUMBER(F2955)),E2955-F2955,"")</x:f>
      </x:c>
      <x:c r="J2955" s="2" t="str">
        <x:f>IF(H2955="否","不适用",IF(AND(ISNUMBER(E2955),ISNUMBER(F2955)),IF(I2955&gt;'规则与名单'!$B$2,"是","否"),"未判定"))</x:f>
        <x:v>不适用</x:v>
      </x:c>
      <x:c r="K2955" s="2" t="str">
        <x:f>IF(J2955="是",IF(ISNUMBER(F2955),"测试日GPS","缺失"),IF(ISNUMBER(G2955),"非测试日纯氢",IF(AND(H2955="是",J2955="未判定"),IF(ISNUMBER(F2955),"测试名单无纯氢GPS","缺失"),IF(ISNUMBER(E2955),"非测试日仪表","缺失"))))</x:f>
        <x:v>缺失</x:v>
      </x:c>
      <x:c r="L2955" s="7" t="str">
        <x:f>IF(K2955="缺失","",IF(K2955="非测试日纯氢",G2955,IF(K2955="非测试日仪表",E2955,F2955)))</x:f>
      </x:c>
      <x:c r="M2955" s="2" t="n">
        <x:f>IF(K2955="缺失",1,0)</x:f>
        <x:v>1</x:v>
      </x:c>
      <x:c r="N2955" s="2" t="str">
        <x:v>车辆里程查询_20260901-20260930_1024辆_仪表里程.xlsx / H149</x:v>
      </x:c>
      <x:c r="O2955" s="2" t="str">
        <x:v>车辆里程查询_20260901-20260930_1024辆_GPS里程.xlsx / H97</x:v>
      </x:c>
      <x:c r="P2955" s="2" t="str">
        <x:v>车辆纯氢气里程查询_20260901-20260930_1024辆.xlsx / H474</x:v>
      </x:c>
    </x:row>
    <x:row r="2956" ht="22" customHeight="1">
      <x:c r="A2956" s="2" t="n">
        <x:v>119</x:v>
      </x:c>
      <x:c r="B2956" s="2" t="str">
        <x:v>粤AGF6940</x:v>
      </x:c>
      <x:c r="C2956" s="2" t="str">
        <x:v>钟祥</x:v>
      </x:c>
      <x:c r="D2956" s="8" t="d">
        <x:v>2026-09-05T00:00:00.000Z</x:v>
      </x:c>
      <x:c r="E2956" s="7" t="n">
        <x:v>0</x:v>
      </x:c>
      <x:c r="F2956" s="7" t="n">
        <x:v>0</x:v>
      </x:c>
      <x:c r="G2956" s="7"/>
      <x:c r="H2956" s="2" t="str">
        <x:v>否</x:v>
      </x:c>
      <x:c r="I2956" s="7" t="n">
        <x:f>IF(AND(ISNUMBER(E2956),ISNUMBER(F2956)),E2956-F2956,"")</x:f>
        <x:v>0</x:v>
      </x:c>
      <x:c r="J2956" s="2" t="str">
        <x:f>IF(H2956="否","不适用",IF(AND(ISNUMBER(E2956),ISNUMBER(F2956)),IF(I2956&gt;'规则与名单'!$B$2,"是","否"),"未判定"))</x:f>
        <x:v>不适用</x:v>
      </x:c>
      <x:c r="K2956" s="2" t="str">
        <x:f>IF(J2956="是",IF(ISNUMBER(F2956),"测试日GPS","缺失"),IF(ISNUMBER(G2956),"非测试日纯氢",IF(AND(H2956="是",J2956="未判定"),IF(ISNUMBER(F2956),"测试名单无纯氢GPS","缺失"),IF(ISNUMBER(E2956),"非测试日仪表","缺失"))))</x:f>
        <x:v>非测试日仪表</x:v>
      </x:c>
      <x:c r="L2956" s="7" t="n">
        <x:f>IF(K2956="缺失","",IF(K2956="非测试日纯氢",G2956,IF(K2956="非测试日仪表",E2956,F2956)))</x:f>
        <x:v>0</x:v>
      </x:c>
      <x:c r="M2956" s="2" t="n">
        <x:f>IF(K2956="缺失",1,0)</x:f>
        <x:v>0</x:v>
      </x:c>
      <x:c r="N2956" s="2" t="str">
        <x:v>车辆里程查询_20260901-20260930_1024辆_仪表里程.xlsx / I149</x:v>
      </x:c>
      <x:c r="O2956" s="2" t="str">
        <x:v>车辆里程查询_20260901-20260930_1024辆_GPS里程.xlsx / I97</x:v>
      </x:c>
      <x:c r="P2956" s="2" t="str">
        <x:v>车辆纯氢气里程查询_20260901-20260930_1024辆.xlsx / I474</x:v>
      </x:c>
    </x:row>
    <x:row r="2957" ht="22" customHeight="1">
      <x:c r="A2957" s="2" t="n">
        <x:v>119</x:v>
      </x:c>
      <x:c r="B2957" s="2" t="str">
        <x:v>粤AGF6940</x:v>
      </x:c>
      <x:c r="C2957" s="2" t="str">
        <x:v>钟祥</x:v>
      </x:c>
      <x:c r="D2957" s="8" t="d">
        <x:v>2026-09-06T00:00:00.000Z</x:v>
      </x:c>
      <x:c r="E2957" s="7" t="n">
        <x:v>50.9</x:v>
      </x:c>
      <x:c r="F2957" s="7" t="n">
        <x:v>0</x:v>
      </x:c>
      <x:c r="G2957" s="7"/>
      <x:c r="H2957" s="2" t="str">
        <x:v>否</x:v>
      </x:c>
      <x:c r="I2957" s="7" t="n">
        <x:f>IF(AND(ISNUMBER(E2957),ISNUMBER(F2957)),E2957-F2957,"")</x:f>
        <x:v>50.9</x:v>
      </x:c>
      <x:c r="J2957" s="2" t="str">
        <x:f>IF(H2957="否","不适用",IF(AND(ISNUMBER(E2957),ISNUMBER(F2957)),IF(I2957&gt;'规则与名单'!$B$2,"是","否"),"未判定"))</x:f>
        <x:v>不适用</x:v>
      </x:c>
      <x:c r="K2957" s="2" t="str">
        <x:f>IF(J2957="是",IF(ISNUMBER(F2957),"测试日GPS","缺失"),IF(ISNUMBER(G2957),"非测试日纯氢",IF(AND(H2957="是",J2957="未判定"),IF(ISNUMBER(F2957),"测试名单无纯氢GPS","缺失"),IF(ISNUMBER(E2957),"非测试日仪表","缺失"))))</x:f>
        <x:v>非测试日仪表</x:v>
      </x:c>
      <x:c r="L2957" s="7" t="n">
        <x:f>IF(K2957="缺失","",IF(K2957="非测试日纯氢",G2957,IF(K2957="非测试日仪表",E2957,F2957)))</x:f>
        <x:v>50.9</x:v>
      </x:c>
      <x:c r="M2957" s="2" t="n">
        <x:f>IF(K2957="缺失",1,0)</x:f>
        <x:v>0</x:v>
      </x:c>
      <x:c r="N2957" s="2" t="str">
        <x:v>车辆里程查询_20260901-20260930_1024辆_仪表里程.xlsx / J149</x:v>
      </x:c>
      <x:c r="O2957" s="2" t="str">
        <x:v>车辆里程查询_20260901-20260930_1024辆_GPS里程.xlsx / J97</x:v>
      </x:c>
      <x:c r="P2957" s="2" t="str">
        <x:v>车辆纯氢气里程查询_20260901-20260930_1024辆.xlsx / J474</x:v>
      </x:c>
    </x:row>
    <x:row r="2958" ht="22" customHeight="1">
      <x:c r="A2958" s="2" t="n">
        <x:v>119</x:v>
      </x:c>
      <x:c r="B2958" s="2" t="str">
        <x:v>粤AGF6940</x:v>
      </x:c>
      <x:c r="C2958" s="2" t="str">
        <x:v>钟祥</x:v>
      </x:c>
      <x:c r="D2958" s="8" t="d">
        <x:v>2026-09-07T00:00:00.000Z</x:v>
      </x:c>
      <x:c r="E2958" s="7" t="n">
        <x:v>5.6</x:v>
      </x:c>
      <x:c r="F2958" s="7" t="n">
        <x:v>0</x:v>
      </x:c>
      <x:c r="G2958" s="7"/>
      <x:c r="H2958" s="2" t="str">
        <x:v>否</x:v>
      </x:c>
      <x:c r="I2958" s="7" t="n">
        <x:f>IF(AND(ISNUMBER(E2958),ISNUMBER(F2958)),E2958-F2958,"")</x:f>
        <x:v>5.6</x:v>
      </x:c>
      <x:c r="J2958" s="2" t="str">
        <x:f>IF(H2958="否","不适用",IF(AND(ISNUMBER(E2958),ISNUMBER(F2958)),IF(I2958&gt;'规则与名单'!$B$2,"是","否"),"未判定"))</x:f>
        <x:v>不适用</x:v>
      </x:c>
      <x:c r="K2958" s="2" t="str">
        <x:f>IF(J2958="是",IF(ISNUMBER(F2958),"测试日GPS","缺失"),IF(ISNUMBER(G2958),"非测试日纯氢",IF(AND(H2958="是",J2958="未判定"),IF(ISNUMBER(F2958),"测试名单无纯氢GPS","缺失"),IF(ISNUMBER(E2958),"非测试日仪表","缺失"))))</x:f>
        <x:v>非测试日仪表</x:v>
      </x:c>
      <x:c r="L2958" s="7" t="n">
        <x:f>IF(K2958="缺失","",IF(K2958="非测试日纯氢",G2958,IF(K2958="非测试日仪表",E2958,F2958)))</x:f>
        <x:v>5.6</x:v>
      </x:c>
      <x:c r="M2958" s="2" t="n">
        <x:f>IF(K2958="缺失",1,0)</x:f>
        <x:v>0</x:v>
      </x:c>
      <x:c r="N2958" s="2" t="str">
        <x:v>车辆里程查询_20260901-20260930_1024辆_仪表里程.xlsx / K149</x:v>
      </x:c>
      <x:c r="O2958" s="2" t="str">
        <x:v>车辆里程查询_20260901-20260930_1024辆_GPS里程.xlsx / K97</x:v>
      </x:c>
      <x:c r="P2958" s="2" t="str">
        <x:v>车辆纯氢气里程查询_20260901-20260930_1024辆.xlsx / K474</x:v>
      </x:c>
    </x:row>
    <x:row r="2959" ht="22" customHeight="1">
      <x:c r="A2959" s="2" t="n">
        <x:v>119</x:v>
      </x:c>
      <x:c r="B2959" s="2" t="str">
        <x:v>粤AGF6940</x:v>
      </x:c>
      <x:c r="C2959" s="2" t="str">
        <x:v>钟祥</x:v>
      </x:c>
      <x:c r="D2959" s="8" t="d">
        <x:v>2026-09-08T00:00:00.000Z</x:v>
      </x:c>
      <x:c r="E2959" s="7" t="n">
        <x:v>8.7</x:v>
      </x:c>
      <x:c r="F2959" s="7" t="n">
        <x:v>0</x:v>
      </x:c>
      <x:c r="G2959" s="7"/>
      <x:c r="H2959" s="2" t="str">
        <x:v>否</x:v>
      </x:c>
      <x:c r="I2959" s="7" t="n">
        <x:f>IF(AND(ISNUMBER(E2959),ISNUMBER(F2959)),E2959-F2959,"")</x:f>
        <x:v>8.7</x:v>
      </x:c>
      <x:c r="J2959" s="2" t="str">
        <x:f>IF(H2959="否","不适用",IF(AND(ISNUMBER(E2959),ISNUMBER(F2959)),IF(I2959&gt;'规则与名单'!$B$2,"是","否"),"未判定"))</x:f>
        <x:v>不适用</x:v>
      </x:c>
      <x:c r="K2959" s="2" t="str">
        <x:f>IF(J2959="是",IF(ISNUMBER(F2959),"测试日GPS","缺失"),IF(ISNUMBER(G2959),"非测试日纯氢",IF(AND(H2959="是",J2959="未判定"),IF(ISNUMBER(F2959),"测试名单无纯氢GPS","缺失"),IF(ISNUMBER(E2959),"非测试日仪表","缺失"))))</x:f>
        <x:v>非测试日仪表</x:v>
      </x:c>
      <x:c r="L2959" s="7" t="n">
        <x:f>IF(K2959="缺失","",IF(K2959="非测试日纯氢",G2959,IF(K2959="非测试日仪表",E2959,F2959)))</x:f>
        <x:v>8.7</x:v>
      </x:c>
      <x:c r="M2959" s="2" t="n">
        <x:f>IF(K2959="缺失",1,0)</x:f>
        <x:v>0</x:v>
      </x:c>
      <x:c r="N2959" s="2" t="str">
        <x:v>车辆里程查询_20260901-20260930_1024辆_仪表里程.xlsx / L149</x:v>
      </x:c>
      <x:c r="O2959" s="2" t="str">
        <x:v>车辆里程查询_20260901-20260930_1024辆_GPS里程.xlsx / L97</x:v>
      </x:c>
      <x:c r="P2959" s="2" t="str">
        <x:v>车辆纯氢气里程查询_20260901-20260930_1024辆.xlsx / L474</x:v>
      </x:c>
    </x:row>
    <x:row r="2960" ht="22" customHeight="1">
      <x:c r="A2960" s="2" t="n">
        <x:v>119</x:v>
      </x:c>
      <x:c r="B2960" s="2" t="str">
        <x:v>粤AGF6940</x:v>
      </x:c>
      <x:c r="C2960" s="2" t="str">
        <x:v>钟祥</x:v>
      </x:c>
      <x:c r="D2960" s="8" t="d">
        <x:v>2026-09-09T00:00:00.000Z</x:v>
      </x:c>
      <x:c r="E2960" s="7" t="n">
        <x:v>0.3</x:v>
      </x:c>
      <x:c r="F2960" s="7" t="n">
        <x:v>0</x:v>
      </x:c>
      <x:c r="G2960" s="7"/>
      <x:c r="H2960" s="2" t="str">
        <x:v>否</x:v>
      </x:c>
      <x:c r="I2960" s="7" t="n">
        <x:f>IF(AND(ISNUMBER(E2960),ISNUMBER(F2960)),E2960-F2960,"")</x:f>
        <x:v>0.3</x:v>
      </x:c>
      <x:c r="J2960" s="2" t="str">
        <x:f>IF(H2960="否","不适用",IF(AND(ISNUMBER(E2960),ISNUMBER(F2960)),IF(I2960&gt;'规则与名单'!$B$2,"是","否"),"未判定"))</x:f>
        <x:v>不适用</x:v>
      </x:c>
      <x:c r="K2960" s="2" t="str">
        <x:f>IF(J2960="是",IF(ISNUMBER(F2960),"测试日GPS","缺失"),IF(ISNUMBER(G2960),"非测试日纯氢",IF(AND(H2960="是",J2960="未判定"),IF(ISNUMBER(F2960),"测试名单无纯氢GPS","缺失"),IF(ISNUMBER(E2960),"非测试日仪表","缺失"))))</x:f>
        <x:v>非测试日仪表</x:v>
      </x:c>
      <x:c r="L2960" s="7" t="n">
        <x:f>IF(K2960="缺失","",IF(K2960="非测试日纯氢",G2960,IF(K2960="非测试日仪表",E2960,F2960)))</x:f>
        <x:v>0.3</x:v>
      </x:c>
      <x:c r="M2960" s="2" t="n">
        <x:f>IF(K2960="缺失",1,0)</x:f>
        <x:v>0</x:v>
      </x:c>
      <x:c r="N2960" s="2" t="str">
        <x:v>车辆里程查询_20260901-20260930_1024辆_仪表里程.xlsx / M149</x:v>
      </x:c>
      <x:c r="O2960" s="2" t="str">
        <x:v>车辆里程查询_20260901-20260930_1024辆_GPS里程.xlsx / M97</x:v>
      </x:c>
      <x:c r="P2960" s="2" t="str">
        <x:v>车辆纯氢气里程查询_20260901-20260930_1024辆.xlsx / M474</x:v>
      </x:c>
    </x:row>
    <x:row r="2961" ht="22" customHeight="1">
      <x:c r="A2961" s="2" t="n">
        <x:v>119</x:v>
      </x:c>
      <x:c r="B2961" s="2" t="str">
        <x:v>粤AGF6940</x:v>
      </x:c>
      <x:c r="C2961" s="2" t="str">
        <x:v>钟祥</x:v>
      </x:c>
      <x:c r="D2961" s="8" t="d">
        <x:v>2026-09-10T00:00:00.000Z</x:v>
      </x:c>
      <x:c r="E2961" s="7" t="n">
        <x:v>17.9</x:v>
      </x:c>
      <x:c r="F2961" s="7" t="n">
        <x:v>0</x:v>
      </x:c>
      <x:c r="G2961" s="7"/>
      <x:c r="H2961" s="2" t="str">
        <x:v>否</x:v>
      </x:c>
      <x:c r="I2961" s="7" t="n">
        <x:f>IF(AND(ISNUMBER(E2961),ISNUMBER(F2961)),E2961-F2961,"")</x:f>
        <x:v>17.9</x:v>
      </x:c>
      <x:c r="J2961" s="2" t="str">
        <x:f>IF(H2961="否","不适用",IF(AND(ISNUMBER(E2961),ISNUMBER(F2961)),IF(I2961&gt;'规则与名单'!$B$2,"是","否"),"未判定"))</x:f>
        <x:v>不适用</x:v>
      </x:c>
      <x:c r="K2961" s="2" t="str">
        <x:f>IF(J2961="是",IF(ISNUMBER(F2961),"测试日GPS","缺失"),IF(ISNUMBER(G2961),"非测试日纯氢",IF(AND(H2961="是",J2961="未判定"),IF(ISNUMBER(F2961),"测试名单无纯氢GPS","缺失"),IF(ISNUMBER(E2961),"非测试日仪表","缺失"))))</x:f>
        <x:v>非测试日仪表</x:v>
      </x:c>
      <x:c r="L2961" s="7" t="n">
        <x:f>IF(K2961="缺失","",IF(K2961="非测试日纯氢",G2961,IF(K2961="非测试日仪表",E2961,F2961)))</x:f>
        <x:v>17.9</x:v>
      </x:c>
      <x:c r="M2961" s="2" t="n">
        <x:f>IF(K2961="缺失",1,0)</x:f>
        <x:v>0</x:v>
      </x:c>
      <x:c r="N2961" s="2" t="str">
        <x:v>车辆里程查询_20260901-20260930_1024辆_仪表里程.xlsx / N149</x:v>
      </x:c>
      <x:c r="O2961" s="2" t="str">
        <x:v>车辆里程查询_20260901-20260930_1024辆_GPS里程.xlsx / N97</x:v>
      </x:c>
      <x:c r="P2961" s="2" t="str">
        <x:v>车辆纯氢气里程查询_20260901-20260930_1024辆.xlsx / N474</x:v>
      </x:c>
    </x:row>
    <x:row r="2962" ht="22" customHeight="1">
      <x:c r="A2962" s="2" t="n">
        <x:v>119</x:v>
      </x:c>
      <x:c r="B2962" s="2" t="str">
        <x:v>粤AGF6940</x:v>
      </x:c>
      <x:c r="C2962" s="2" t="str">
        <x:v>钟祥</x:v>
      </x:c>
      <x:c r="D2962" s="8" t="d">
        <x:v>2026-09-11T00:00:00.000Z</x:v>
      </x:c>
      <x:c r="E2962" s="7" t="n">
        <x:v>149.7</x:v>
      </x:c>
      <x:c r="F2962" s="7" t="n">
        <x:v>0</x:v>
      </x:c>
      <x:c r="G2962" s="7"/>
      <x:c r="H2962" s="2" t="str">
        <x:v>否</x:v>
      </x:c>
      <x:c r="I2962" s="7" t="n">
        <x:f>IF(AND(ISNUMBER(E2962),ISNUMBER(F2962)),E2962-F2962,"")</x:f>
        <x:v>149.7</x:v>
      </x:c>
      <x:c r="J2962" s="2" t="str">
        <x:f>IF(H2962="否","不适用",IF(AND(ISNUMBER(E2962),ISNUMBER(F2962)),IF(I2962&gt;'规则与名单'!$B$2,"是","否"),"未判定"))</x:f>
        <x:v>不适用</x:v>
      </x:c>
      <x:c r="K2962" s="2" t="str">
        <x:f>IF(J2962="是",IF(ISNUMBER(F2962),"测试日GPS","缺失"),IF(ISNUMBER(G2962),"非测试日纯氢",IF(AND(H2962="是",J2962="未判定"),IF(ISNUMBER(F2962),"测试名单无纯氢GPS","缺失"),IF(ISNUMBER(E2962),"非测试日仪表","缺失"))))</x:f>
        <x:v>非测试日仪表</x:v>
      </x:c>
      <x:c r="L2962" s="7" t="n">
        <x:f>IF(K2962="缺失","",IF(K2962="非测试日纯氢",G2962,IF(K2962="非测试日仪表",E2962,F2962)))</x:f>
        <x:v>149.7</x:v>
      </x:c>
      <x:c r="M2962" s="2" t="n">
        <x:f>IF(K2962="缺失",1,0)</x:f>
        <x:v>0</x:v>
      </x:c>
      <x:c r="N2962" s="2" t="str">
        <x:v>车辆里程查询_20260901-20260930_1024辆_仪表里程.xlsx / O149</x:v>
      </x:c>
      <x:c r="O2962" s="2" t="str">
        <x:v>车辆里程查询_20260901-20260930_1024辆_GPS里程.xlsx / O97</x:v>
      </x:c>
      <x:c r="P2962" s="2" t="str">
        <x:v>车辆纯氢气里程查询_20260901-20260930_1024辆.xlsx / O474</x:v>
      </x:c>
    </x:row>
    <x:row r="2963" ht="22" customHeight="1">
      <x:c r="A2963" s="2" t="n">
        <x:v>119</x:v>
      </x:c>
      <x:c r="B2963" s="2" t="str">
        <x:v>粤AGF6940</x:v>
      </x:c>
      <x:c r="C2963" s="2" t="str">
        <x:v>钟祥</x:v>
      </x:c>
      <x:c r="D2963" s="8" t="d">
        <x:v>2026-09-12T00:00:00.000Z</x:v>
      </x:c>
      <x:c r="E2963" s="7" t="n">
        <x:v>30</x:v>
      </x:c>
      <x:c r="F2963" s="7" t="n">
        <x:v>0</x:v>
      </x:c>
      <x:c r="G2963" s="7"/>
      <x:c r="H2963" s="2" t="str">
        <x:v>否</x:v>
      </x:c>
      <x:c r="I2963" s="7" t="n">
        <x:f>IF(AND(ISNUMBER(E2963),ISNUMBER(F2963)),E2963-F2963,"")</x:f>
        <x:v>30</x:v>
      </x:c>
      <x:c r="J2963" s="2" t="str">
        <x:f>IF(H2963="否","不适用",IF(AND(ISNUMBER(E2963),ISNUMBER(F2963)),IF(I2963&gt;'规则与名单'!$B$2,"是","否"),"未判定"))</x:f>
        <x:v>不适用</x:v>
      </x:c>
      <x:c r="K2963" s="2" t="str">
        <x:f>IF(J2963="是",IF(ISNUMBER(F2963),"测试日GPS","缺失"),IF(ISNUMBER(G2963),"非测试日纯氢",IF(AND(H2963="是",J2963="未判定"),IF(ISNUMBER(F2963),"测试名单无纯氢GPS","缺失"),IF(ISNUMBER(E2963),"非测试日仪表","缺失"))))</x:f>
        <x:v>非测试日仪表</x:v>
      </x:c>
      <x:c r="L2963" s="7" t="n">
        <x:f>IF(K2963="缺失","",IF(K2963="非测试日纯氢",G2963,IF(K2963="非测试日仪表",E2963,F2963)))</x:f>
        <x:v>30</x:v>
      </x:c>
      <x:c r="M2963" s="2" t="n">
        <x:f>IF(K2963="缺失",1,0)</x:f>
        <x:v>0</x:v>
      </x:c>
      <x:c r="N2963" s="2" t="str">
        <x:v>车辆里程查询_20260901-20260930_1024辆_仪表里程.xlsx / P149</x:v>
      </x:c>
      <x:c r="O2963" s="2" t="str">
        <x:v>车辆里程查询_20260901-20260930_1024辆_GPS里程.xlsx / P97</x:v>
      </x:c>
      <x:c r="P2963" s="2" t="str">
        <x:v>车辆纯氢气里程查询_20260901-20260930_1024辆.xlsx / P474</x:v>
      </x:c>
    </x:row>
    <x:row r="2964" ht="22" customHeight="1">
      <x:c r="A2964" s="2" t="n">
        <x:v>119</x:v>
      </x:c>
      <x:c r="B2964" s="2" t="str">
        <x:v>粤AGF6940</x:v>
      </x:c>
      <x:c r="C2964" s="2" t="str">
        <x:v>钟祥</x:v>
      </x:c>
      <x:c r="D2964" s="8" t="d">
        <x:v>2026-09-13T00:00:00.000Z</x:v>
      </x:c>
      <x:c r="E2964" s="7" t="n">
        <x:v>18.2</x:v>
      </x:c>
      <x:c r="F2964" s="7" t="n">
        <x:v>0</x:v>
      </x:c>
      <x:c r="G2964" s="7"/>
      <x:c r="H2964" s="2" t="str">
        <x:v>否</x:v>
      </x:c>
      <x:c r="I2964" s="7" t="n">
        <x:f>IF(AND(ISNUMBER(E2964),ISNUMBER(F2964)),E2964-F2964,"")</x:f>
        <x:v>18.2</x:v>
      </x:c>
      <x:c r="J2964" s="2" t="str">
        <x:f>IF(H2964="否","不适用",IF(AND(ISNUMBER(E2964),ISNUMBER(F2964)),IF(I2964&gt;'规则与名单'!$B$2,"是","否"),"未判定"))</x:f>
        <x:v>不适用</x:v>
      </x:c>
      <x:c r="K2964" s="2" t="str">
        <x:f>IF(J2964="是",IF(ISNUMBER(F2964),"测试日GPS","缺失"),IF(ISNUMBER(G2964),"非测试日纯氢",IF(AND(H2964="是",J2964="未判定"),IF(ISNUMBER(F2964),"测试名单无纯氢GPS","缺失"),IF(ISNUMBER(E2964),"非测试日仪表","缺失"))))</x:f>
        <x:v>非测试日仪表</x:v>
      </x:c>
      <x:c r="L2964" s="7" t="n">
        <x:f>IF(K2964="缺失","",IF(K2964="非测试日纯氢",G2964,IF(K2964="非测试日仪表",E2964,F2964)))</x:f>
        <x:v>18.2</x:v>
      </x:c>
      <x:c r="M2964" s="2" t="n">
        <x:f>IF(K2964="缺失",1,0)</x:f>
        <x:v>0</x:v>
      </x:c>
      <x:c r="N2964" s="2" t="str">
        <x:v>车辆里程查询_20260901-20260930_1024辆_仪表里程.xlsx / Q149</x:v>
      </x:c>
      <x:c r="O2964" s="2" t="str">
        <x:v>车辆里程查询_20260901-20260930_1024辆_GPS里程.xlsx / Q97</x:v>
      </x:c>
      <x:c r="P2964" s="2" t="str">
        <x:v>车辆纯氢气里程查询_20260901-20260930_1024辆.xlsx / Q474</x:v>
      </x:c>
    </x:row>
    <x:row r="2965" ht="22" customHeight="1">
      <x:c r="A2965" s="2" t="n">
        <x:v>119</x:v>
      </x:c>
      <x:c r="B2965" s="2" t="str">
        <x:v>粤AGF6940</x:v>
      </x:c>
      <x:c r="C2965" s="2" t="str">
        <x:v>钟祥</x:v>
      </x:c>
      <x:c r="D2965" s="8" t="d">
        <x:v>2026-09-14T00:00:00.000Z</x:v>
      </x:c>
      <x:c r="E2965" s="7" t="n">
        <x:v>94.5</x:v>
      </x:c>
      <x:c r="F2965" s="7" t="n">
        <x:v>0</x:v>
      </x:c>
      <x:c r="G2965" s="7"/>
      <x:c r="H2965" s="2" t="str">
        <x:v>否</x:v>
      </x:c>
      <x:c r="I2965" s="7" t="n">
        <x:f>IF(AND(ISNUMBER(E2965),ISNUMBER(F2965)),E2965-F2965,"")</x:f>
        <x:v>94.5</x:v>
      </x:c>
      <x:c r="J2965" s="2" t="str">
        <x:f>IF(H2965="否","不适用",IF(AND(ISNUMBER(E2965),ISNUMBER(F2965)),IF(I2965&gt;'规则与名单'!$B$2,"是","否"),"未判定"))</x:f>
        <x:v>不适用</x:v>
      </x:c>
      <x:c r="K2965" s="2" t="str">
        <x:f>IF(J2965="是",IF(ISNUMBER(F2965),"测试日GPS","缺失"),IF(ISNUMBER(G2965),"非测试日纯氢",IF(AND(H2965="是",J2965="未判定"),IF(ISNUMBER(F2965),"测试名单无纯氢GPS","缺失"),IF(ISNUMBER(E2965),"非测试日仪表","缺失"))))</x:f>
        <x:v>非测试日仪表</x:v>
      </x:c>
      <x:c r="L2965" s="7" t="n">
        <x:f>IF(K2965="缺失","",IF(K2965="非测试日纯氢",G2965,IF(K2965="非测试日仪表",E2965,F2965)))</x:f>
        <x:v>94.5</x:v>
      </x:c>
      <x:c r="M2965" s="2" t="n">
        <x:f>IF(K2965="缺失",1,0)</x:f>
        <x:v>0</x:v>
      </x:c>
      <x:c r="N2965" s="2" t="str">
        <x:v>车辆里程查询_20260901-20260930_1024辆_仪表里程.xlsx / R149</x:v>
      </x:c>
      <x:c r="O2965" s="2" t="str">
        <x:v>车辆里程查询_20260901-20260930_1024辆_GPS里程.xlsx / R97</x:v>
      </x:c>
      <x:c r="P2965" s="2" t="str">
        <x:v>车辆纯氢气里程查询_20260901-20260930_1024辆.xlsx / R474</x:v>
      </x:c>
    </x:row>
    <x:row r="2966" ht="22" customHeight="1">
      <x:c r="A2966" s="2" t="n">
        <x:v>119</x:v>
      </x:c>
      <x:c r="B2966" s="2" t="str">
        <x:v>粤AGF6940</x:v>
      </x:c>
      <x:c r="C2966" s="2" t="str">
        <x:v>钟祥</x:v>
      </x:c>
      <x:c r="D2966" s="8" t="d">
        <x:v>2026-09-15T00:00:00.000Z</x:v>
      </x:c>
      <x:c r="E2966" s="7" t="n">
        <x:v>0.1</x:v>
      </x:c>
      <x:c r="F2966" s="7" t="n">
        <x:v>0</x:v>
      </x:c>
      <x:c r="G2966" s="7"/>
      <x:c r="H2966" s="2" t="str">
        <x:v>否</x:v>
      </x:c>
      <x:c r="I2966" s="7" t="n">
        <x:f>IF(AND(ISNUMBER(E2966),ISNUMBER(F2966)),E2966-F2966,"")</x:f>
        <x:v>0.1</x:v>
      </x:c>
      <x:c r="J2966" s="2" t="str">
        <x:f>IF(H2966="否","不适用",IF(AND(ISNUMBER(E2966),ISNUMBER(F2966)),IF(I2966&gt;'规则与名单'!$B$2,"是","否"),"未判定"))</x:f>
        <x:v>不适用</x:v>
      </x:c>
      <x:c r="K2966" s="2" t="str">
        <x:f>IF(J2966="是",IF(ISNUMBER(F2966),"测试日GPS","缺失"),IF(ISNUMBER(G2966),"非测试日纯氢",IF(AND(H2966="是",J2966="未判定"),IF(ISNUMBER(F2966),"测试名单无纯氢GPS","缺失"),IF(ISNUMBER(E2966),"非测试日仪表","缺失"))))</x:f>
        <x:v>非测试日仪表</x:v>
      </x:c>
      <x:c r="L2966" s="7" t="n">
        <x:f>IF(K2966="缺失","",IF(K2966="非测试日纯氢",G2966,IF(K2966="非测试日仪表",E2966,F2966)))</x:f>
        <x:v>0.1</x:v>
      </x:c>
      <x:c r="M2966" s="2" t="n">
        <x:f>IF(K2966="缺失",1,0)</x:f>
        <x:v>0</x:v>
      </x:c>
      <x:c r="N2966" s="2" t="str">
        <x:v>车辆里程查询_20260901-20260930_1024辆_仪表里程.xlsx / S149</x:v>
      </x:c>
      <x:c r="O2966" s="2" t="str">
        <x:v>车辆里程查询_20260901-20260930_1024辆_GPS里程.xlsx / S97</x:v>
      </x:c>
      <x:c r="P2966" s="2" t="str">
        <x:v>车辆纯氢气里程查询_20260901-20260930_1024辆.xlsx / S474</x:v>
      </x:c>
    </x:row>
    <x:row r="2967" ht="22" customHeight="1">
      <x:c r="A2967" s="2" t="n">
        <x:v>119</x:v>
      </x:c>
      <x:c r="B2967" s="2" t="str">
        <x:v>粤AGF6940</x:v>
      </x:c>
      <x:c r="C2967" s="2" t="str">
        <x:v>钟祥</x:v>
      </x:c>
      <x:c r="D2967" s="8" t="d">
        <x:v>2026-09-16T00:00:00.000Z</x:v>
      </x:c>
      <x:c r="E2967" s="7" t="n">
        <x:v>0.1</x:v>
      </x:c>
      <x:c r="F2967" s="7" t="n">
        <x:v>0</x:v>
      </x:c>
      <x:c r="G2967" s="7"/>
      <x:c r="H2967" s="2" t="str">
        <x:v>否</x:v>
      </x:c>
      <x:c r="I2967" s="7" t="n">
        <x:f>IF(AND(ISNUMBER(E2967),ISNUMBER(F2967)),E2967-F2967,"")</x:f>
        <x:v>0.1</x:v>
      </x:c>
      <x:c r="J2967" s="2" t="str">
        <x:f>IF(H2967="否","不适用",IF(AND(ISNUMBER(E2967),ISNUMBER(F2967)),IF(I2967&gt;'规则与名单'!$B$2,"是","否"),"未判定"))</x:f>
        <x:v>不适用</x:v>
      </x:c>
      <x:c r="K2967" s="2" t="str">
        <x:f>IF(J2967="是",IF(ISNUMBER(F2967),"测试日GPS","缺失"),IF(ISNUMBER(G2967),"非测试日纯氢",IF(AND(H2967="是",J2967="未判定"),IF(ISNUMBER(F2967),"测试名单无纯氢GPS","缺失"),IF(ISNUMBER(E2967),"非测试日仪表","缺失"))))</x:f>
        <x:v>非测试日仪表</x:v>
      </x:c>
      <x:c r="L2967" s="7" t="n">
        <x:f>IF(K2967="缺失","",IF(K2967="非测试日纯氢",G2967,IF(K2967="非测试日仪表",E2967,F2967)))</x:f>
        <x:v>0.1</x:v>
      </x:c>
      <x:c r="M2967" s="2" t="n">
        <x:f>IF(K2967="缺失",1,0)</x:f>
        <x:v>0</x:v>
      </x:c>
      <x:c r="N2967" s="2" t="str">
        <x:v>车辆里程查询_20260901-20260930_1024辆_仪表里程.xlsx / T149</x:v>
      </x:c>
      <x:c r="O2967" s="2" t="str">
        <x:v>车辆里程查询_20260901-20260930_1024辆_GPS里程.xlsx / T97</x:v>
      </x:c>
      <x:c r="P2967" s="2" t="str">
        <x:v>车辆纯氢气里程查询_20260901-20260930_1024辆.xlsx / T474</x:v>
      </x:c>
    </x:row>
    <x:row r="2968" ht="22" customHeight="1">
      <x:c r="A2968" s="2" t="n">
        <x:v>119</x:v>
      </x:c>
      <x:c r="B2968" s="2" t="str">
        <x:v>粤AGF6940</x:v>
      </x:c>
      <x:c r="C2968" s="2" t="str">
        <x:v>钟祥</x:v>
      </x:c>
      <x:c r="D2968" s="8" t="d">
        <x:v>2026-09-17T00:00:00.000Z</x:v>
      </x:c>
      <x:c r="E2968" s="7" t="n">
        <x:v>0.1</x:v>
      </x:c>
      <x:c r="F2968" s="7" t="n">
        <x:v>0</x:v>
      </x:c>
      <x:c r="G2968" s="7"/>
      <x:c r="H2968" s="2" t="str">
        <x:v>否</x:v>
      </x:c>
      <x:c r="I2968" s="7" t="n">
        <x:f>IF(AND(ISNUMBER(E2968),ISNUMBER(F2968)),E2968-F2968,"")</x:f>
        <x:v>0.1</x:v>
      </x:c>
      <x:c r="J2968" s="2" t="str">
        <x:f>IF(H2968="否","不适用",IF(AND(ISNUMBER(E2968),ISNUMBER(F2968)),IF(I2968&gt;'规则与名单'!$B$2,"是","否"),"未判定"))</x:f>
        <x:v>不适用</x:v>
      </x:c>
      <x:c r="K2968" s="2" t="str">
        <x:f>IF(J2968="是",IF(ISNUMBER(F2968),"测试日GPS","缺失"),IF(ISNUMBER(G2968),"非测试日纯氢",IF(AND(H2968="是",J2968="未判定"),IF(ISNUMBER(F2968),"测试名单无纯氢GPS","缺失"),IF(ISNUMBER(E2968),"非测试日仪表","缺失"))))</x:f>
        <x:v>非测试日仪表</x:v>
      </x:c>
      <x:c r="L2968" s="7" t="n">
        <x:f>IF(K2968="缺失","",IF(K2968="非测试日纯氢",G2968,IF(K2968="非测试日仪表",E2968,F2968)))</x:f>
        <x:v>0.1</x:v>
      </x:c>
      <x:c r="M2968" s="2" t="n">
        <x:f>IF(K2968="缺失",1,0)</x:f>
        <x:v>0</x:v>
      </x:c>
      <x:c r="N2968" s="2" t="str">
        <x:v>车辆里程查询_20260901-20260930_1024辆_仪表里程.xlsx / U149</x:v>
      </x:c>
      <x:c r="O2968" s="2" t="str">
        <x:v>车辆里程查询_20260901-20260930_1024辆_GPS里程.xlsx / U97</x:v>
      </x:c>
      <x:c r="P2968" s="2" t="str">
        <x:v>车辆纯氢气里程查询_20260901-20260930_1024辆.xlsx / U474</x:v>
      </x:c>
    </x:row>
    <x:row r="2969" ht="22" customHeight="1">
      <x:c r="A2969" s="2" t="n">
        <x:v>119</x:v>
      </x:c>
      <x:c r="B2969" s="2" t="str">
        <x:v>粤AGF6940</x:v>
      </x:c>
      <x:c r="C2969" s="2" t="str">
        <x:v>钟祥</x:v>
      </x:c>
      <x:c r="D2969" s="8" t="d">
        <x:v>2026-09-18T00:00:00.000Z</x:v>
      </x:c>
      <x:c r="E2969" s="7" t="n">
        <x:v>67.3</x:v>
      </x:c>
      <x:c r="F2969" s="7" t="n">
        <x:v>0</x:v>
      </x:c>
      <x:c r="G2969" s="7"/>
      <x:c r="H2969" s="2" t="str">
        <x:v>否</x:v>
      </x:c>
      <x:c r="I2969" s="7" t="n">
        <x:f>IF(AND(ISNUMBER(E2969),ISNUMBER(F2969)),E2969-F2969,"")</x:f>
        <x:v>67.3</x:v>
      </x:c>
      <x:c r="J2969" s="2" t="str">
        <x:f>IF(H2969="否","不适用",IF(AND(ISNUMBER(E2969),ISNUMBER(F2969)),IF(I2969&gt;'规则与名单'!$B$2,"是","否"),"未判定"))</x:f>
        <x:v>不适用</x:v>
      </x:c>
      <x:c r="K2969" s="2" t="str">
        <x:f>IF(J2969="是",IF(ISNUMBER(F2969),"测试日GPS","缺失"),IF(ISNUMBER(G2969),"非测试日纯氢",IF(AND(H2969="是",J2969="未判定"),IF(ISNUMBER(F2969),"测试名单无纯氢GPS","缺失"),IF(ISNUMBER(E2969),"非测试日仪表","缺失"))))</x:f>
        <x:v>非测试日仪表</x:v>
      </x:c>
      <x:c r="L2969" s="7" t="n">
        <x:f>IF(K2969="缺失","",IF(K2969="非测试日纯氢",G2969,IF(K2969="非测试日仪表",E2969,F2969)))</x:f>
        <x:v>67.3</x:v>
      </x:c>
      <x:c r="M2969" s="2" t="n">
        <x:f>IF(K2969="缺失",1,0)</x:f>
        <x:v>0</x:v>
      </x:c>
      <x:c r="N2969" s="2" t="str">
        <x:v>车辆里程查询_20260901-20260930_1024辆_仪表里程.xlsx / V149</x:v>
      </x:c>
      <x:c r="O2969" s="2" t="str">
        <x:v>车辆里程查询_20260901-20260930_1024辆_GPS里程.xlsx / V97</x:v>
      </x:c>
      <x:c r="P2969" s="2" t="str">
        <x:v>车辆纯氢气里程查询_20260901-20260930_1024辆.xlsx / V474</x:v>
      </x:c>
    </x:row>
    <x:row r="2970" ht="22" customHeight="1">
      <x:c r="A2970" s="2" t="n">
        <x:v>119</x:v>
      </x:c>
      <x:c r="B2970" s="2" t="str">
        <x:v>粤AGF6940</x:v>
      </x:c>
      <x:c r="C2970" s="2" t="str">
        <x:v>钟祥</x:v>
      </x:c>
      <x:c r="D2970" s="8" t="d">
        <x:v>2026-09-19T00:00:00.000Z</x:v>
      </x:c>
      <x:c r="E2970" s="7" t="n">
        <x:v>170.3</x:v>
      </x:c>
      <x:c r="F2970" s="7" t="n">
        <x:v>0</x:v>
      </x:c>
      <x:c r="G2970" s="7"/>
      <x:c r="H2970" s="2" t="str">
        <x:v>否</x:v>
      </x:c>
      <x:c r="I2970" s="7" t="n">
        <x:f>IF(AND(ISNUMBER(E2970),ISNUMBER(F2970)),E2970-F2970,"")</x:f>
        <x:v>170.3</x:v>
      </x:c>
      <x:c r="J2970" s="2" t="str">
        <x:f>IF(H2970="否","不适用",IF(AND(ISNUMBER(E2970),ISNUMBER(F2970)),IF(I2970&gt;'规则与名单'!$B$2,"是","否"),"未判定"))</x:f>
        <x:v>不适用</x:v>
      </x:c>
      <x:c r="K2970" s="2" t="str">
        <x:f>IF(J2970="是",IF(ISNUMBER(F2970),"测试日GPS","缺失"),IF(ISNUMBER(G2970),"非测试日纯氢",IF(AND(H2970="是",J2970="未判定"),IF(ISNUMBER(F2970),"测试名单无纯氢GPS","缺失"),IF(ISNUMBER(E2970),"非测试日仪表","缺失"))))</x:f>
        <x:v>非测试日仪表</x:v>
      </x:c>
      <x:c r="L2970" s="7" t="n">
        <x:f>IF(K2970="缺失","",IF(K2970="非测试日纯氢",G2970,IF(K2970="非测试日仪表",E2970,F2970)))</x:f>
        <x:v>170.3</x:v>
      </x:c>
      <x:c r="M2970" s="2" t="n">
        <x:f>IF(K2970="缺失",1,0)</x:f>
        <x:v>0</x:v>
      </x:c>
      <x:c r="N2970" s="2" t="str">
        <x:v>车辆里程查询_20260901-20260930_1024辆_仪表里程.xlsx / W149</x:v>
      </x:c>
      <x:c r="O2970" s="2" t="str">
        <x:v>车辆里程查询_20260901-20260930_1024辆_GPS里程.xlsx / W97</x:v>
      </x:c>
      <x:c r="P2970" s="2" t="str">
        <x:v>车辆纯氢气里程查询_20260901-20260930_1024辆.xlsx / W474</x:v>
      </x:c>
    </x:row>
    <x:row r="2971" ht="22" customHeight="1">
      <x:c r="A2971" s="2" t="n">
        <x:v>119</x:v>
      </x:c>
      <x:c r="B2971" s="2" t="str">
        <x:v>粤AGF6940</x:v>
      </x:c>
      <x:c r="C2971" s="2" t="str">
        <x:v>钟祥</x:v>
      </x:c>
      <x:c r="D2971" s="8" t="d">
        <x:v>2026-09-20T00:00:00.000Z</x:v>
      </x:c>
      <x:c r="E2971" s="7" t="n">
        <x:v>56.2</x:v>
      </x:c>
      <x:c r="F2971" s="7" t="n">
        <x:v>0</x:v>
      </x:c>
      <x:c r="G2971" s="7"/>
      <x:c r="H2971" s="2" t="str">
        <x:v>否</x:v>
      </x:c>
      <x:c r="I2971" s="7" t="n">
        <x:f>IF(AND(ISNUMBER(E2971),ISNUMBER(F2971)),E2971-F2971,"")</x:f>
        <x:v>56.2</x:v>
      </x:c>
      <x:c r="J2971" s="2" t="str">
        <x:f>IF(H2971="否","不适用",IF(AND(ISNUMBER(E2971),ISNUMBER(F2971)),IF(I2971&gt;'规则与名单'!$B$2,"是","否"),"未判定"))</x:f>
        <x:v>不适用</x:v>
      </x:c>
      <x:c r="K2971" s="2" t="str">
        <x:f>IF(J2971="是",IF(ISNUMBER(F2971),"测试日GPS","缺失"),IF(ISNUMBER(G2971),"非测试日纯氢",IF(AND(H2971="是",J2971="未判定"),IF(ISNUMBER(F2971),"测试名单无纯氢GPS","缺失"),IF(ISNUMBER(E2971),"非测试日仪表","缺失"))))</x:f>
        <x:v>非测试日仪表</x:v>
      </x:c>
      <x:c r="L2971" s="7" t="n">
        <x:f>IF(K2971="缺失","",IF(K2971="非测试日纯氢",G2971,IF(K2971="非测试日仪表",E2971,F2971)))</x:f>
        <x:v>56.2</x:v>
      </x:c>
      <x:c r="M2971" s="2" t="n">
        <x:f>IF(K2971="缺失",1,0)</x:f>
        <x:v>0</x:v>
      </x:c>
      <x:c r="N2971" s="2" t="str">
        <x:v>车辆里程查询_20260901-20260930_1024辆_仪表里程.xlsx / X149</x:v>
      </x:c>
      <x:c r="O2971" s="2" t="str">
        <x:v>车辆里程查询_20260901-20260930_1024辆_GPS里程.xlsx / X97</x:v>
      </x:c>
      <x:c r="P2971" s="2" t="str">
        <x:v>车辆纯氢气里程查询_20260901-20260930_1024辆.xlsx / X474</x:v>
      </x:c>
    </x:row>
    <x:row r="2972" ht="22" customHeight="1">
      <x:c r="A2972" s="2" t="n">
        <x:v>119</x:v>
      </x:c>
      <x:c r="B2972" s="2" t="str">
        <x:v>粤AGF6940</x:v>
      </x:c>
      <x:c r="C2972" s="2" t="str">
        <x:v>钟祥</x:v>
      </x:c>
      <x:c r="D2972" s="8" t="d">
        <x:v>2026-09-21T00:00:00.000Z</x:v>
      </x:c>
      <x:c r="E2972" s="7" t="n">
        <x:v>51.1</x:v>
      </x:c>
      <x:c r="F2972" s="7" t="n">
        <x:v>0</x:v>
      </x:c>
      <x:c r="G2972" s="7"/>
      <x:c r="H2972" s="2" t="str">
        <x:v>否</x:v>
      </x:c>
      <x:c r="I2972" s="7" t="n">
        <x:f>IF(AND(ISNUMBER(E2972),ISNUMBER(F2972)),E2972-F2972,"")</x:f>
        <x:v>51.1</x:v>
      </x:c>
      <x:c r="J2972" s="2" t="str">
        <x:f>IF(H2972="否","不适用",IF(AND(ISNUMBER(E2972),ISNUMBER(F2972)),IF(I2972&gt;'规则与名单'!$B$2,"是","否"),"未判定"))</x:f>
        <x:v>不适用</x:v>
      </x:c>
      <x:c r="K2972" s="2" t="str">
        <x:f>IF(J2972="是",IF(ISNUMBER(F2972),"测试日GPS","缺失"),IF(ISNUMBER(G2972),"非测试日纯氢",IF(AND(H2972="是",J2972="未判定"),IF(ISNUMBER(F2972),"测试名单无纯氢GPS","缺失"),IF(ISNUMBER(E2972),"非测试日仪表","缺失"))))</x:f>
        <x:v>非测试日仪表</x:v>
      </x:c>
      <x:c r="L2972" s="7" t="n">
        <x:f>IF(K2972="缺失","",IF(K2972="非测试日纯氢",G2972,IF(K2972="非测试日仪表",E2972,F2972)))</x:f>
        <x:v>51.1</x:v>
      </x:c>
      <x:c r="M2972" s="2" t="n">
        <x:f>IF(K2972="缺失",1,0)</x:f>
        <x:v>0</x:v>
      </x:c>
      <x:c r="N2972" s="2" t="str">
        <x:v>车辆里程查询_20260901-20260930_1024辆_仪表里程.xlsx / Y149</x:v>
      </x:c>
      <x:c r="O2972" s="2" t="str">
        <x:v>车辆里程查询_20260901-20260930_1024辆_GPS里程.xlsx / Y97</x:v>
      </x:c>
      <x:c r="P2972" s="2" t="str">
        <x:v>车辆纯氢气里程查询_20260901-20260930_1024辆.xlsx / Y474</x:v>
      </x:c>
    </x:row>
    <x:row r="2973" ht="22" customHeight="1">
      <x:c r="A2973" s="2" t="n">
        <x:v>119</x:v>
      </x:c>
      <x:c r="B2973" s="2" t="str">
        <x:v>粤AGF6940</x:v>
      </x:c>
      <x:c r="C2973" s="2" t="str">
        <x:v>钟祥</x:v>
      </x:c>
      <x:c r="D2973" s="8" t="d">
        <x:v>2026-09-22T00:00:00.000Z</x:v>
      </x:c>
      <x:c r="E2973" s="7" t="n">
        <x:v>166</x:v>
      </x:c>
      <x:c r="F2973" s="7" t="n">
        <x:v>0</x:v>
      </x:c>
      <x:c r="G2973" s="7"/>
      <x:c r="H2973" s="2" t="str">
        <x:v>否</x:v>
      </x:c>
      <x:c r="I2973" s="7" t="n">
        <x:f>IF(AND(ISNUMBER(E2973),ISNUMBER(F2973)),E2973-F2973,"")</x:f>
        <x:v>166</x:v>
      </x:c>
      <x:c r="J2973" s="2" t="str">
        <x:f>IF(H2973="否","不适用",IF(AND(ISNUMBER(E2973),ISNUMBER(F2973)),IF(I2973&gt;'规则与名单'!$B$2,"是","否"),"未判定"))</x:f>
        <x:v>不适用</x:v>
      </x:c>
      <x:c r="K2973" s="2" t="str">
        <x:f>IF(J2973="是",IF(ISNUMBER(F2973),"测试日GPS","缺失"),IF(ISNUMBER(G2973),"非测试日纯氢",IF(AND(H2973="是",J2973="未判定"),IF(ISNUMBER(F2973),"测试名单无纯氢GPS","缺失"),IF(ISNUMBER(E2973),"非测试日仪表","缺失"))))</x:f>
        <x:v>非测试日仪表</x:v>
      </x:c>
      <x:c r="L2973" s="7" t="n">
        <x:f>IF(K2973="缺失","",IF(K2973="非测试日纯氢",G2973,IF(K2973="非测试日仪表",E2973,F2973)))</x:f>
        <x:v>166</x:v>
      </x:c>
      <x:c r="M2973" s="2" t="n">
        <x:f>IF(K2973="缺失",1,0)</x:f>
        <x:v>0</x:v>
      </x:c>
      <x:c r="N2973" s="2" t="str">
        <x:v>车辆里程查询_20260901-20260930_1024辆_仪表里程.xlsx / Z149</x:v>
      </x:c>
      <x:c r="O2973" s="2" t="str">
        <x:v>车辆里程查询_20260901-20260930_1024辆_GPS里程.xlsx / Z97</x:v>
      </x:c>
      <x:c r="P2973" s="2" t="str">
        <x:v>车辆纯氢气里程查询_20260901-20260930_1024辆.xlsx / Z474</x:v>
      </x:c>
    </x:row>
    <x:row r="2974" ht="22" customHeight="1">
      <x:c r="A2974" s="2" t="n">
        <x:v>119</x:v>
      </x:c>
      <x:c r="B2974" s="2" t="str">
        <x:v>粤AGF6940</x:v>
      </x:c>
      <x:c r="C2974" s="2" t="str">
        <x:v>钟祥</x:v>
      </x:c>
      <x:c r="D2974" s="8" t="d">
        <x:v>2026-09-23T00:00:00.000Z</x:v>
      </x:c>
      <x:c r="E2974" s="7" t="n">
        <x:v>27.4</x:v>
      </x:c>
      <x:c r="F2974" s="7" t="n">
        <x:v>0</x:v>
      </x:c>
      <x:c r="G2974" s="7"/>
      <x:c r="H2974" s="2" t="str">
        <x:v>否</x:v>
      </x:c>
      <x:c r="I2974" s="7" t="n">
        <x:f>IF(AND(ISNUMBER(E2974),ISNUMBER(F2974)),E2974-F2974,"")</x:f>
        <x:v>27.4</x:v>
      </x:c>
      <x:c r="J2974" s="2" t="str">
        <x:f>IF(H2974="否","不适用",IF(AND(ISNUMBER(E2974),ISNUMBER(F2974)),IF(I2974&gt;'规则与名单'!$B$2,"是","否"),"未判定"))</x:f>
        <x:v>不适用</x:v>
      </x:c>
      <x:c r="K2974" s="2" t="str">
        <x:f>IF(J2974="是",IF(ISNUMBER(F2974),"测试日GPS","缺失"),IF(ISNUMBER(G2974),"非测试日纯氢",IF(AND(H2974="是",J2974="未判定"),IF(ISNUMBER(F2974),"测试名单无纯氢GPS","缺失"),IF(ISNUMBER(E2974),"非测试日仪表","缺失"))))</x:f>
        <x:v>非测试日仪表</x:v>
      </x:c>
      <x:c r="L2974" s="7" t="n">
        <x:f>IF(K2974="缺失","",IF(K2974="非测试日纯氢",G2974,IF(K2974="非测试日仪表",E2974,F2974)))</x:f>
        <x:v>27.4</x:v>
      </x:c>
      <x:c r="M2974" s="2" t="n">
        <x:f>IF(K2974="缺失",1,0)</x:f>
        <x:v>0</x:v>
      </x:c>
      <x:c r="N2974" s="2" t="str">
        <x:v>车辆里程查询_20260901-20260930_1024辆_仪表里程.xlsx / AA149</x:v>
      </x:c>
      <x:c r="O2974" s="2" t="str">
        <x:v>车辆里程查询_20260901-20260930_1024辆_GPS里程.xlsx / AA97</x:v>
      </x:c>
      <x:c r="P2974" s="2" t="str">
        <x:v>车辆纯氢气里程查询_20260901-20260930_1024辆.xlsx / AA474</x:v>
      </x:c>
    </x:row>
    <x:row r="2975" ht="22" customHeight="1">
      <x:c r="A2975" s="2" t="n">
        <x:v>119</x:v>
      </x:c>
      <x:c r="B2975" s="2" t="str">
        <x:v>粤AGF6940</x:v>
      </x:c>
      <x:c r="C2975" s="2" t="str">
        <x:v>钟祥</x:v>
      </x:c>
      <x:c r="D2975" s="8" t="d">
        <x:v>2026-09-24T00:00:00.000Z</x:v>
      </x:c>
      <x:c r="E2975" s="7" t="n">
        <x:v>3.5</x:v>
      </x:c>
      <x:c r="F2975" s="7" t="n">
        <x:v>0</x:v>
      </x:c>
      <x:c r="G2975" s="7"/>
      <x:c r="H2975" s="2" t="str">
        <x:v>否</x:v>
      </x:c>
      <x:c r="I2975" s="7" t="n">
        <x:f>IF(AND(ISNUMBER(E2975),ISNUMBER(F2975)),E2975-F2975,"")</x:f>
        <x:v>3.5</x:v>
      </x:c>
      <x:c r="J2975" s="2" t="str">
        <x:f>IF(H2975="否","不适用",IF(AND(ISNUMBER(E2975),ISNUMBER(F2975)),IF(I2975&gt;'规则与名单'!$B$2,"是","否"),"未判定"))</x:f>
        <x:v>不适用</x:v>
      </x:c>
      <x:c r="K2975" s="2" t="str">
        <x:f>IF(J2975="是",IF(ISNUMBER(F2975),"测试日GPS","缺失"),IF(ISNUMBER(G2975),"非测试日纯氢",IF(AND(H2975="是",J2975="未判定"),IF(ISNUMBER(F2975),"测试名单无纯氢GPS","缺失"),IF(ISNUMBER(E2975),"非测试日仪表","缺失"))))</x:f>
        <x:v>非测试日仪表</x:v>
      </x:c>
      <x:c r="L2975" s="7" t="n">
        <x:f>IF(K2975="缺失","",IF(K2975="非测试日纯氢",G2975,IF(K2975="非测试日仪表",E2975,F2975)))</x:f>
        <x:v>3.5</x:v>
      </x:c>
      <x:c r="M2975" s="2" t="n">
        <x:f>IF(K2975="缺失",1,0)</x:f>
        <x:v>0</x:v>
      </x:c>
      <x:c r="N2975" s="2" t="str">
        <x:v>车辆里程查询_20260901-20260930_1024辆_仪表里程.xlsx / AB149</x:v>
      </x:c>
      <x:c r="O2975" s="2" t="str">
        <x:v>车辆里程查询_20260901-20260930_1024辆_GPS里程.xlsx / AB97</x:v>
      </x:c>
      <x:c r="P2975" s="2" t="str">
        <x:v>车辆纯氢气里程查询_20260901-20260930_1024辆.xlsx / AB474</x:v>
      </x:c>
    </x:row>
    <x:row r="2976" ht="22" customHeight="1">
      <x:c r="A2976" s="2" t="n">
        <x:v>119</x:v>
      </x:c>
      <x:c r="B2976" s="2" t="str">
        <x:v>粤AGF6940</x:v>
      </x:c>
      <x:c r="C2976" s="2" t="str">
        <x:v>钟祥</x:v>
      </x:c>
      <x:c r="D2976" s="8" t="d">
        <x:v>2026-09-25T00:00:00.000Z</x:v>
      </x:c>
      <x:c r="E2976" s="7"/>
      <x:c r="F2976" s="7" t="n">
        <x:v>0</x:v>
      </x:c>
      <x:c r="G2976" s="7"/>
      <x:c r="H2976" s="2" t="str">
        <x:v>否</x:v>
      </x:c>
      <x:c r="I2976" s="7" t="str">
        <x:f>IF(AND(ISNUMBER(E2976),ISNUMBER(F2976)),E2976-F2976,"")</x:f>
      </x:c>
      <x:c r="J2976" s="2" t="str">
        <x:f>IF(H2976="否","不适用",IF(AND(ISNUMBER(E2976),ISNUMBER(F2976)),IF(I2976&gt;'规则与名单'!$B$2,"是","否"),"未判定"))</x:f>
        <x:v>不适用</x:v>
      </x:c>
      <x:c r="K2976" s="2" t="str">
        <x:f>IF(J2976="是",IF(ISNUMBER(F2976),"测试日GPS","缺失"),IF(ISNUMBER(G2976),"非测试日纯氢",IF(AND(H2976="是",J2976="未判定"),IF(ISNUMBER(F2976),"测试名单无纯氢GPS","缺失"),IF(ISNUMBER(E2976),"非测试日仪表","缺失"))))</x:f>
        <x:v>缺失</x:v>
      </x:c>
      <x:c r="L2976" s="7" t="str">
        <x:f>IF(K2976="缺失","",IF(K2976="非测试日纯氢",G2976,IF(K2976="非测试日仪表",E2976,F2976)))</x:f>
      </x:c>
      <x:c r="M2976" s="2" t="n">
        <x:f>IF(K2976="缺失",1,0)</x:f>
        <x:v>1</x:v>
      </x:c>
      <x:c r="N2976" s="2" t="str">
        <x:v>车辆里程查询_20260901-20260930_1024辆_仪表里程.xlsx / AC149</x:v>
      </x:c>
      <x:c r="O2976" s="2" t="str">
        <x:v>车辆里程查询_20260901-20260930_1024辆_GPS里程.xlsx / AC97</x:v>
      </x:c>
      <x:c r="P2976" s="2" t="str">
        <x:v>车辆纯氢气里程查询_20260901-20260930_1024辆.xlsx / AC474</x:v>
      </x:c>
    </x:row>
    <x:row r="2977" ht="22" customHeight="1">
      <x:c r="A2977" s="2" t="n">
        <x:v>119</x:v>
      </x:c>
      <x:c r="B2977" s="2" t="str">
        <x:v>粤AGF6940</x:v>
      </x:c>
      <x:c r="C2977" s="2" t="str">
        <x:v>钟祥</x:v>
      </x:c>
      <x:c r="D2977" s="8" t="d">
        <x:v>2026-09-26T00:00:00.000Z</x:v>
      </x:c>
      <x:c r="E2977" s="7" t="n">
        <x:v>48</x:v>
      </x:c>
      <x:c r="F2977" s="7" t="n">
        <x:v>0</x:v>
      </x:c>
      <x:c r="G2977" s="7"/>
      <x:c r="H2977" s="2" t="str">
        <x:v>否</x:v>
      </x:c>
      <x:c r="I2977" s="7" t="n">
        <x:f>IF(AND(ISNUMBER(E2977),ISNUMBER(F2977)),E2977-F2977,"")</x:f>
        <x:v>48</x:v>
      </x:c>
      <x:c r="J2977" s="2" t="str">
        <x:f>IF(H2977="否","不适用",IF(AND(ISNUMBER(E2977),ISNUMBER(F2977)),IF(I2977&gt;'规则与名单'!$B$2,"是","否"),"未判定"))</x:f>
        <x:v>不适用</x:v>
      </x:c>
      <x:c r="K2977" s="2" t="str">
        <x:f>IF(J2977="是",IF(ISNUMBER(F2977),"测试日GPS","缺失"),IF(ISNUMBER(G2977),"非测试日纯氢",IF(AND(H2977="是",J2977="未判定"),IF(ISNUMBER(F2977),"测试名单无纯氢GPS","缺失"),IF(ISNUMBER(E2977),"非测试日仪表","缺失"))))</x:f>
        <x:v>非测试日仪表</x:v>
      </x:c>
      <x:c r="L2977" s="7" t="n">
        <x:f>IF(K2977="缺失","",IF(K2977="非测试日纯氢",G2977,IF(K2977="非测试日仪表",E2977,F2977)))</x:f>
        <x:v>48</x:v>
      </x:c>
      <x:c r="M2977" s="2" t="n">
        <x:f>IF(K2977="缺失",1,0)</x:f>
        <x:v>0</x:v>
      </x:c>
      <x:c r="N2977" s="2" t="str">
        <x:v>车辆里程查询_20260901-20260930_1024辆_仪表里程.xlsx / AD149</x:v>
      </x:c>
      <x:c r="O2977" s="2" t="str">
        <x:v>车辆里程查询_20260901-20260930_1024辆_GPS里程.xlsx / AD97</x:v>
      </x:c>
      <x:c r="P2977" s="2" t="str">
        <x:v>车辆纯氢气里程查询_20260901-20260930_1024辆.xlsx / AD474</x:v>
      </x:c>
    </x:row>
    <x:row r="2978" ht="22" customHeight="1">
      <x:c r="A2978" s="2" t="n">
        <x:v>119</x:v>
      </x:c>
      <x:c r="B2978" s="2" t="str">
        <x:v>粤AGF6940</x:v>
      </x:c>
      <x:c r="C2978" s="2" t="str">
        <x:v>钟祥</x:v>
      </x:c>
      <x:c r="D2978" s="8" t="d">
        <x:v>2026-09-27T00:00:00.000Z</x:v>
      </x:c>
      <x:c r="E2978" s="7" t="n">
        <x:v>22.7</x:v>
      </x:c>
      <x:c r="F2978" s="7" t="n">
        <x:v>0</x:v>
      </x:c>
      <x:c r="G2978" s="7"/>
      <x:c r="H2978" s="2" t="str">
        <x:v>否</x:v>
      </x:c>
      <x:c r="I2978" s="7" t="n">
        <x:f>IF(AND(ISNUMBER(E2978),ISNUMBER(F2978)),E2978-F2978,"")</x:f>
        <x:v>22.7</x:v>
      </x:c>
      <x:c r="J2978" s="2" t="str">
        <x:f>IF(H2978="否","不适用",IF(AND(ISNUMBER(E2978),ISNUMBER(F2978)),IF(I2978&gt;'规则与名单'!$B$2,"是","否"),"未判定"))</x:f>
        <x:v>不适用</x:v>
      </x:c>
      <x:c r="K2978" s="2" t="str">
        <x:f>IF(J2978="是",IF(ISNUMBER(F2978),"测试日GPS","缺失"),IF(ISNUMBER(G2978),"非测试日纯氢",IF(AND(H2978="是",J2978="未判定"),IF(ISNUMBER(F2978),"测试名单无纯氢GPS","缺失"),IF(ISNUMBER(E2978),"非测试日仪表","缺失"))))</x:f>
        <x:v>非测试日仪表</x:v>
      </x:c>
      <x:c r="L2978" s="7" t="n">
        <x:f>IF(K2978="缺失","",IF(K2978="非测试日纯氢",G2978,IF(K2978="非测试日仪表",E2978,F2978)))</x:f>
        <x:v>22.7</x:v>
      </x:c>
      <x:c r="M2978" s="2" t="n">
        <x:f>IF(K2978="缺失",1,0)</x:f>
        <x:v>0</x:v>
      </x:c>
      <x:c r="N2978" s="2" t="str">
        <x:v>车辆里程查询_20260901-20260930_1024辆_仪表里程.xlsx / AE149</x:v>
      </x:c>
      <x:c r="O2978" s="2" t="str">
        <x:v>车辆里程查询_20260901-20260930_1024辆_GPS里程.xlsx / AE97</x:v>
      </x:c>
      <x:c r="P2978" s="2" t="str">
        <x:v>车辆纯氢气里程查询_20260901-20260930_1024辆.xlsx / AE474</x:v>
      </x:c>
    </x:row>
    <x:row r="2979" ht="22" customHeight="1">
      <x:c r="A2979" s="2" t="n">
        <x:v>119</x:v>
      </x:c>
      <x:c r="B2979" s="2" t="str">
        <x:v>粤AGF6940</x:v>
      </x:c>
      <x:c r="C2979" s="2" t="str">
        <x:v>钟祥</x:v>
      </x:c>
      <x:c r="D2979" s="8" t="d">
        <x:v>2026-09-28T00:00:00.000Z</x:v>
      </x:c>
      <x:c r="E2979" s="7" t="n">
        <x:v>40.2</x:v>
      </x:c>
      <x:c r="F2979" s="7" t="n">
        <x:v>0</x:v>
      </x:c>
      <x:c r="G2979" s="7"/>
      <x:c r="H2979" s="2" t="str">
        <x:v>否</x:v>
      </x:c>
      <x:c r="I2979" s="7" t="n">
        <x:f>IF(AND(ISNUMBER(E2979),ISNUMBER(F2979)),E2979-F2979,"")</x:f>
        <x:v>40.2</x:v>
      </x:c>
      <x:c r="J2979" s="2" t="str">
        <x:f>IF(H2979="否","不适用",IF(AND(ISNUMBER(E2979),ISNUMBER(F2979)),IF(I2979&gt;'规则与名单'!$B$2,"是","否"),"未判定"))</x:f>
        <x:v>不适用</x:v>
      </x:c>
      <x:c r="K2979" s="2" t="str">
        <x:f>IF(J2979="是",IF(ISNUMBER(F2979),"测试日GPS","缺失"),IF(ISNUMBER(G2979),"非测试日纯氢",IF(AND(H2979="是",J2979="未判定"),IF(ISNUMBER(F2979),"测试名单无纯氢GPS","缺失"),IF(ISNUMBER(E2979),"非测试日仪表","缺失"))))</x:f>
        <x:v>非测试日仪表</x:v>
      </x:c>
      <x:c r="L2979" s="7" t="n">
        <x:f>IF(K2979="缺失","",IF(K2979="非测试日纯氢",G2979,IF(K2979="非测试日仪表",E2979,F2979)))</x:f>
        <x:v>40.2</x:v>
      </x:c>
      <x:c r="M2979" s="2" t="n">
        <x:f>IF(K2979="缺失",1,0)</x:f>
        <x:v>0</x:v>
      </x:c>
      <x:c r="N2979" s="2" t="str">
        <x:v>车辆里程查询_20260901-20260930_1024辆_仪表里程.xlsx / AF149</x:v>
      </x:c>
      <x:c r="O2979" s="2" t="str">
        <x:v>车辆里程查询_20260901-20260930_1024辆_GPS里程.xlsx / AF97</x:v>
      </x:c>
      <x:c r="P2979" s="2" t="str">
        <x:v>车辆纯氢气里程查询_20260901-20260930_1024辆.xlsx / AF474</x:v>
      </x:c>
    </x:row>
    <x:row r="2980" ht="22" customHeight="1">
      <x:c r="A2980" s="2" t="n">
        <x:v>119</x:v>
      </x:c>
      <x:c r="B2980" s="2" t="str">
        <x:v>粤AGF6940</x:v>
      </x:c>
      <x:c r="C2980" s="2" t="str">
        <x:v>钟祥</x:v>
      </x:c>
      <x:c r="D2980" s="8" t="d">
        <x:v>2026-09-29T00:00:00.000Z</x:v>
      </x:c>
      <x:c r="E2980" s="7" t="n">
        <x:v>50</x:v>
      </x:c>
      <x:c r="F2980" s="7" t="n">
        <x:v>0</x:v>
      </x:c>
      <x:c r="G2980" s="7"/>
      <x:c r="H2980" s="2" t="str">
        <x:v>否</x:v>
      </x:c>
      <x:c r="I2980" s="7" t="n">
        <x:f>IF(AND(ISNUMBER(E2980),ISNUMBER(F2980)),E2980-F2980,"")</x:f>
        <x:v>50</x:v>
      </x:c>
      <x:c r="J2980" s="2" t="str">
        <x:f>IF(H2980="否","不适用",IF(AND(ISNUMBER(E2980),ISNUMBER(F2980)),IF(I2980&gt;'规则与名单'!$B$2,"是","否"),"未判定"))</x:f>
        <x:v>不适用</x:v>
      </x:c>
      <x:c r="K2980" s="2" t="str">
        <x:f>IF(J2980="是",IF(ISNUMBER(F2980),"测试日GPS","缺失"),IF(ISNUMBER(G2980),"非测试日纯氢",IF(AND(H2980="是",J2980="未判定"),IF(ISNUMBER(F2980),"测试名单无纯氢GPS","缺失"),IF(ISNUMBER(E2980),"非测试日仪表","缺失"))))</x:f>
        <x:v>非测试日仪表</x:v>
      </x:c>
      <x:c r="L2980" s="7" t="n">
        <x:f>IF(K2980="缺失","",IF(K2980="非测试日纯氢",G2980,IF(K2980="非测试日仪表",E2980,F2980)))</x:f>
        <x:v>50</x:v>
      </x:c>
      <x:c r="M2980" s="2" t="n">
        <x:f>IF(K2980="缺失",1,0)</x:f>
        <x:v>0</x:v>
      </x:c>
      <x:c r="N2980" s="2" t="str">
        <x:v>车辆里程查询_20260901-20260930_1024辆_仪表里程.xlsx / AG149</x:v>
      </x:c>
      <x:c r="O2980" s="2" t="str">
        <x:v>车辆里程查询_20260901-20260930_1024辆_GPS里程.xlsx / AG97</x:v>
      </x:c>
      <x:c r="P2980" s="2" t="str">
        <x:v>车辆纯氢气里程查询_20260901-20260930_1024辆.xlsx / AG474</x:v>
      </x:c>
    </x:row>
    <x:row r="2981" ht="22" customHeight="1">
      <x:c r="A2981" s="2" t="n">
        <x:v>119</x:v>
      </x:c>
      <x:c r="B2981" s="2" t="str">
        <x:v>粤AGF6940</x:v>
      </x:c>
      <x:c r="C2981" s="2" t="str">
        <x:v>钟祥</x:v>
      </x:c>
      <x:c r="D2981" s="8" t="d">
        <x:v>2026-09-30T00:00:00.000Z</x:v>
      </x:c>
      <x:c r="E2981" s="7" t="n">
        <x:v>65.1</x:v>
      </x:c>
      <x:c r="F2981" s="7" t="n">
        <x:v>0</x:v>
      </x:c>
      <x:c r="G2981" s="7"/>
      <x:c r="H2981" s="2" t="str">
        <x:v>否</x:v>
      </x:c>
      <x:c r="I2981" s="7" t="n">
        <x:f>IF(AND(ISNUMBER(E2981),ISNUMBER(F2981)),E2981-F2981,"")</x:f>
        <x:v>65.1</x:v>
      </x:c>
      <x:c r="J2981" s="2" t="str">
        <x:f>IF(H2981="否","不适用",IF(AND(ISNUMBER(E2981),ISNUMBER(F2981)),IF(I2981&gt;'规则与名单'!$B$2,"是","否"),"未判定"))</x:f>
        <x:v>不适用</x:v>
      </x:c>
      <x:c r="K2981" s="2" t="str">
        <x:f>IF(J2981="是",IF(ISNUMBER(F2981),"测试日GPS","缺失"),IF(ISNUMBER(G2981),"非测试日纯氢",IF(AND(H2981="是",J2981="未判定"),IF(ISNUMBER(F2981),"测试名单无纯氢GPS","缺失"),IF(ISNUMBER(E2981),"非测试日仪表","缺失"))))</x:f>
        <x:v>非测试日仪表</x:v>
      </x:c>
      <x:c r="L2981" s="7" t="n">
        <x:f>IF(K2981="缺失","",IF(K2981="非测试日纯氢",G2981,IF(K2981="非测试日仪表",E2981,F2981)))</x:f>
        <x:v>65.1</x:v>
      </x:c>
      <x:c r="M2981" s="2" t="n">
        <x:f>IF(K2981="缺失",1,0)</x:f>
        <x:v>0</x:v>
      </x:c>
      <x:c r="N2981" s="2" t="str">
        <x:v>车辆里程查询_20260901-20260930_1024辆_仪表里程.xlsx / AH149</x:v>
      </x:c>
      <x:c r="O2981" s="2" t="str">
        <x:v>车辆里程查询_20260901-20260930_1024辆_GPS里程.xlsx / AH97</x:v>
      </x:c>
      <x:c r="P2981" s="2" t="str">
        <x:v>车辆纯氢气里程查询_20260901-20260930_1024辆.xlsx / AH474</x:v>
      </x:c>
    </x:row>
    <x:row r="2982" ht="22" customHeight="1">
      <x:c r="A2982" s="2" t="n">
        <x:v>120</x:v>
      </x:c>
      <x:c r="B2982" s="2" t="str">
        <x:v>粤AGF8492</x:v>
      </x:c>
      <x:c r="C2982" s="2" t="str">
        <x:v>钟祥</x:v>
      </x:c>
      <x:c r="D2982" s="8" t="d">
        <x:v>2026-09-01T00:00:00.000Z</x:v>
      </x:c>
      <x:c r="E2982" s="7" t="n">
        <x:v>53.5</x:v>
      </x:c>
      <x:c r="F2982" s="7" t="n">
        <x:v>49.8</x:v>
      </x:c>
      <x:c r="G2982" s="7"/>
      <x:c r="H2982" s="2" t="str">
        <x:v>否</x:v>
      </x:c>
      <x:c r="I2982" s="7" t="n">
        <x:f>IF(AND(ISNUMBER(E2982),ISNUMBER(F2982)),E2982-F2982,"")</x:f>
        <x:v>3.700000000000003</x:v>
      </x:c>
      <x:c r="J2982" s="2" t="str">
        <x:f>IF(H2982="否","不适用",IF(AND(ISNUMBER(E2982),ISNUMBER(F2982)),IF(I2982&gt;'规则与名单'!$B$2,"是","否"),"未判定"))</x:f>
        <x:v>不适用</x:v>
      </x:c>
      <x:c r="K2982" s="2" t="str">
        <x:f>IF(J2982="是",IF(ISNUMBER(F2982),"测试日GPS","缺失"),IF(ISNUMBER(G2982),"非测试日纯氢",IF(AND(H2982="是",J2982="未判定"),IF(ISNUMBER(F2982),"测试名单无纯氢GPS","缺失"),IF(ISNUMBER(E2982),"非测试日仪表","缺失"))))</x:f>
        <x:v>非测试日仪表</x:v>
      </x:c>
      <x:c r="L2982" s="7" t="n">
        <x:f>IF(K2982="缺失","",IF(K2982="非测试日纯氢",G2982,IF(K2982="非测试日仪表",E2982,F2982)))</x:f>
        <x:v>53.5</x:v>
      </x:c>
      <x:c r="M2982" s="2" t="n">
        <x:f>IF(K2982="缺失",1,0)</x:f>
        <x:v>0</x:v>
      </x:c>
      <x:c r="N2982" s="2" t="str">
        <x:v>车辆里程查询_20260901-20260930_1024辆_仪表里程.xlsx / E477</x:v>
      </x:c>
      <x:c r="O2982" s="2" t="str">
        <x:v>车辆里程查询_20260901-20260930_1024辆_GPS里程.xlsx / E477</x:v>
      </x:c>
      <x:c r="P2982" s="2" t="str">
        <x:v>车辆纯氢气里程查询_20260901-20260930_1024辆.xlsx / E512</x:v>
      </x:c>
    </x:row>
    <x:row r="2983" ht="22" customHeight="1">
      <x:c r="A2983" s="2" t="n">
        <x:v>120</x:v>
      </x:c>
      <x:c r="B2983" s="2" t="str">
        <x:v>粤AGF8492</x:v>
      </x:c>
      <x:c r="C2983" s="2" t="str">
        <x:v>钟祥</x:v>
      </x:c>
      <x:c r="D2983" s="8" t="d">
        <x:v>2026-09-02T00:00:00.000Z</x:v>
      </x:c>
      <x:c r="E2983" s="7" t="n">
        <x:v>38.9</x:v>
      </x:c>
      <x:c r="F2983" s="7" t="n">
        <x:v>33.7</x:v>
      </x:c>
      <x:c r="G2983" s="7"/>
      <x:c r="H2983" s="2" t="str">
        <x:v>否</x:v>
      </x:c>
      <x:c r="I2983" s="7" t="n">
        <x:f>IF(AND(ISNUMBER(E2983),ISNUMBER(F2983)),E2983-F2983,"")</x:f>
        <x:v>5.199999999999996</x:v>
      </x:c>
      <x:c r="J2983" s="2" t="str">
        <x:f>IF(H2983="否","不适用",IF(AND(ISNUMBER(E2983),ISNUMBER(F2983)),IF(I2983&gt;'规则与名单'!$B$2,"是","否"),"未判定"))</x:f>
        <x:v>不适用</x:v>
      </x:c>
      <x:c r="K2983" s="2" t="str">
        <x:f>IF(J2983="是",IF(ISNUMBER(F2983),"测试日GPS","缺失"),IF(ISNUMBER(G2983),"非测试日纯氢",IF(AND(H2983="是",J2983="未判定"),IF(ISNUMBER(F2983),"测试名单无纯氢GPS","缺失"),IF(ISNUMBER(E2983),"非测试日仪表","缺失"))))</x:f>
        <x:v>非测试日仪表</x:v>
      </x:c>
      <x:c r="L2983" s="7" t="n">
        <x:f>IF(K2983="缺失","",IF(K2983="非测试日纯氢",G2983,IF(K2983="非测试日仪表",E2983,F2983)))</x:f>
        <x:v>38.9</x:v>
      </x:c>
      <x:c r="M2983" s="2" t="n">
        <x:f>IF(K2983="缺失",1,0)</x:f>
        <x:v>0</x:v>
      </x:c>
      <x:c r="N2983" s="2" t="str">
        <x:v>车辆里程查询_20260901-20260930_1024辆_仪表里程.xlsx / F477</x:v>
      </x:c>
      <x:c r="O2983" s="2" t="str">
        <x:v>车辆里程查询_20260901-20260930_1024辆_GPS里程.xlsx / F477</x:v>
      </x:c>
      <x:c r="P2983" s="2" t="str">
        <x:v>车辆纯氢气里程查询_20260901-20260930_1024辆.xlsx / F512</x:v>
      </x:c>
    </x:row>
    <x:row r="2984" ht="22" customHeight="1">
      <x:c r="A2984" s="2" t="n">
        <x:v>120</x:v>
      </x:c>
      <x:c r="B2984" s="2" t="str">
        <x:v>粤AGF8492</x:v>
      </x:c>
      <x:c r="C2984" s="2" t="str">
        <x:v>钟祥</x:v>
      </x:c>
      <x:c r="D2984" s="8" t="d">
        <x:v>2026-09-03T00:00:00.000Z</x:v>
      </x:c>
      <x:c r="E2984" s="7" t="n">
        <x:v>38.8</x:v>
      </x:c>
      <x:c r="F2984" s="7" t="n">
        <x:v>30.6</x:v>
      </x:c>
      <x:c r="G2984" s="7"/>
      <x:c r="H2984" s="2" t="str">
        <x:v>否</x:v>
      </x:c>
      <x:c r="I2984" s="7" t="n">
        <x:f>IF(AND(ISNUMBER(E2984),ISNUMBER(F2984)),E2984-F2984,"")</x:f>
        <x:v>8.199999999999996</x:v>
      </x:c>
      <x:c r="J2984" s="2" t="str">
        <x:f>IF(H2984="否","不适用",IF(AND(ISNUMBER(E2984),ISNUMBER(F2984)),IF(I2984&gt;'规则与名单'!$B$2,"是","否"),"未判定"))</x:f>
        <x:v>不适用</x:v>
      </x:c>
      <x:c r="K2984" s="2" t="str">
        <x:f>IF(J2984="是",IF(ISNUMBER(F2984),"测试日GPS","缺失"),IF(ISNUMBER(G2984),"非测试日纯氢",IF(AND(H2984="是",J2984="未判定"),IF(ISNUMBER(F2984),"测试名单无纯氢GPS","缺失"),IF(ISNUMBER(E2984),"非测试日仪表","缺失"))))</x:f>
        <x:v>非测试日仪表</x:v>
      </x:c>
      <x:c r="L2984" s="7" t="n">
        <x:f>IF(K2984="缺失","",IF(K2984="非测试日纯氢",G2984,IF(K2984="非测试日仪表",E2984,F2984)))</x:f>
        <x:v>38.8</x:v>
      </x:c>
      <x:c r="M2984" s="2" t="n">
        <x:f>IF(K2984="缺失",1,0)</x:f>
        <x:v>0</x:v>
      </x:c>
      <x:c r="N2984" s="2" t="str">
        <x:v>车辆里程查询_20260901-20260930_1024辆_仪表里程.xlsx / G477</x:v>
      </x:c>
      <x:c r="O2984" s="2" t="str">
        <x:v>车辆里程查询_20260901-20260930_1024辆_GPS里程.xlsx / G477</x:v>
      </x:c>
      <x:c r="P2984" s="2" t="str">
        <x:v>车辆纯氢气里程查询_20260901-20260930_1024辆.xlsx / G512</x:v>
      </x:c>
    </x:row>
    <x:row r="2985" ht="22" customHeight="1">
      <x:c r="A2985" s="2" t="n">
        <x:v>120</x:v>
      </x:c>
      <x:c r="B2985" s="2" t="str">
        <x:v>粤AGF8492</x:v>
      </x:c>
      <x:c r="C2985" s="2" t="str">
        <x:v>钟祥</x:v>
      </x:c>
      <x:c r="D2985" s="8" t="d">
        <x:v>2026-09-04T00:00:00.000Z</x:v>
      </x:c>
      <x:c r="E2985" s="7" t="n">
        <x:v>35.3</x:v>
      </x:c>
      <x:c r="F2985" s="7" t="n">
        <x:v>30.7</x:v>
      </x:c>
      <x:c r="G2985" s="7"/>
      <x:c r="H2985" s="2" t="str">
        <x:v>否</x:v>
      </x:c>
      <x:c r="I2985" s="7" t="n">
        <x:f>IF(AND(ISNUMBER(E2985),ISNUMBER(F2985)),E2985-F2985,"")</x:f>
        <x:v>4.599999999999998</x:v>
      </x:c>
      <x:c r="J2985" s="2" t="str">
        <x:f>IF(H2985="否","不适用",IF(AND(ISNUMBER(E2985),ISNUMBER(F2985)),IF(I2985&gt;'规则与名单'!$B$2,"是","否"),"未判定"))</x:f>
        <x:v>不适用</x:v>
      </x:c>
      <x:c r="K2985" s="2" t="str">
        <x:f>IF(J2985="是",IF(ISNUMBER(F2985),"测试日GPS","缺失"),IF(ISNUMBER(G2985),"非测试日纯氢",IF(AND(H2985="是",J2985="未判定"),IF(ISNUMBER(F2985),"测试名单无纯氢GPS","缺失"),IF(ISNUMBER(E2985),"非测试日仪表","缺失"))))</x:f>
        <x:v>非测试日仪表</x:v>
      </x:c>
      <x:c r="L2985" s="7" t="n">
        <x:f>IF(K2985="缺失","",IF(K2985="非测试日纯氢",G2985,IF(K2985="非测试日仪表",E2985,F2985)))</x:f>
        <x:v>35.3</x:v>
      </x:c>
      <x:c r="M2985" s="2" t="n">
        <x:f>IF(K2985="缺失",1,0)</x:f>
        <x:v>0</x:v>
      </x:c>
      <x:c r="N2985" s="2" t="str">
        <x:v>车辆里程查询_20260901-20260930_1024辆_仪表里程.xlsx / H477</x:v>
      </x:c>
      <x:c r="O2985" s="2" t="str">
        <x:v>车辆里程查询_20260901-20260930_1024辆_GPS里程.xlsx / H477</x:v>
      </x:c>
      <x:c r="P2985" s="2" t="str">
        <x:v>车辆纯氢气里程查询_20260901-20260930_1024辆.xlsx / H512</x:v>
      </x:c>
    </x:row>
    <x:row r="2986" ht="22" customHeight="1">
      <x:c r="A2986" s="2" t="n">
        <x:v>120</x:v>
      </x:c>
      <x:c r="B2986" s="2" t="str">
        <x:v>粤AGF8492</x:v>
      </x:c>
      <x:c r="C2986" s="2" t="str">
        <x:v>钟祥</x:v>
      </x:c>
      <x:c r="D2986" s="8" t="d">
        <x:v>2026-09-05T00:00:00.000Z</x:v>
      </x:c>
      <x:c r="E2986" s="7" t="n">
        <x:v>50.3</x:v>
      </x:c>
      <x:c r="F2986" s="7" t="n">
        <x:v>47.1</x:v>
      </x:c>
      <x:c r="G2986" s="7"/>
      <x:c r="H2986" s="2" t="str">
        <x:v>否</x:v>
      </x:c>
      <x:c r="I2986" s="7" t="n">
        <x:f>IF(AND(ISNUMBER(E2986),ISNUMBER(F2986)),E2986-F2986,"")</x:f>
        <x:v>3.1999999999999957</x:v>
      </x:c>
      <x:c r="J2986" s="2" t="str">
        <x:f>IF(H2986="否","不适用",IF(AND(ISNUMBER(E2986),ISNUMBER(F2986)),IF(I2986&gt;'规则与名单'!$B$2,"是","否"),"未判定"))</x:f>
        <x:v>不适用</x:v>
      </x:c>
      <x:c r="K2986" s="2" t="str">
        <x:f>IF(J2986="是",IF(ISNUMBER(F2986),"测试日GPS","缺失"),IF(ISNUMBER(G2986),"非测试日纯氢",IF(AND(H2986="是",J2986="未判定"),IF(ISNUMBER(F2986),"测试名单无纯氢GPS","缺失"),IF(ISNUMBER(E2986),"非测试日仪表","缺失"))))</x:f>
        <x:v>非测试日仪表</x:v>
      </x:c>
      <x:c r="L2986" s="7" t="n">
        <x:f>IF(K2986="缺失","",IF(K2986="非测试日纯氢",G2986,IF(K2986="非测试日仪表",E2986,F2986)))</x:f>
        <x:v>50.3</x:v>
      </x:c>
      <x:c r="M2986" s="2" t="n">
        <x:f>IF(K2986="缺失",1,0)</x:f>
        <x:v>0</x:v>
      </x:c>
      <x:c r="N2986" s="2" t="str">
        <x:v>车辆里程查询_20260901-20260930_1024辆_仪表里程.xlsx / I477</x:v>
      </x:c>
      <x:c r="O2986" s="2" t="str">
        <x:v>车辆里程查询_20260901-20260930_1024辆_GPS里程.xlsx / I477</x:v>
      </x:c>
      <x:c r="P2986" s="2" t="str">
        <x:v>车辆纯氢气里程查询_20260901-20260930_1024辆.xlsx / I512</x:v>
      </x:c>
    </x:row>
    <x:row r="2987" ht="22" customHeight="1">
      <x:c r="A2987" s="2" t="n">
        <x:v>120</x:v>
      </x:c>
      <x:c r="B2987" s="2" t="str">
        <x:v>粤AGF8492</x:v>
      </x:c>
      <x:c r="C2987" s="2" t="str">
        <x:v>钟祥</x:v>
      </x:c>
      <x:c r="D2987" s="8" t="d">
        <x:v>2026-09-06T00:00:00.000Z</x:v>
      </x:c>
      <x:c r="E2987" s="7" t="n">
        <x:v>39.5</x:v>
      </x:c>
      <x:c r="F2987" s="7" t="n">
        <x:v>35</x:v>
      </x:c>
      <x:c r="G2987" s="7"/>
      <x:c r="H2987" s="2" t="str">
        <x:v>否</x:v>
      </x:c>
      <x:c r="I2987" s="7" t="n">
        <x:f>IF(AND(ISNUMBER(E2987),ISNUMBER(F2987)),E2987-F2987,"")</x:f>
        <x:v>4.5</x:v>
      </x:c>
      <x:c r="J2987" s="2" t="str">
        <x:f>IF(H2987="否","不适用",IF(AND(ISNUMBER(E2987),ISNUMBER(F2987)),IF(I2987&gt;'规则与名单'!$B$2,"是","否"),"未判定"))</x:f>
        <x:v>不适用</x:v>
      </x:c>
      <x:c r="K2987" s="2" t="str">
        <x:f>IF(J2987="是",IF(ISNUMBER(F2987),"测试日GPS","缺失"),IF(ISNUMBER(G2987),"非测试日纯氢",IF(AND(H2987="是",J2987="未判定"),IF(ISNUMBER(F2987),"测试名单无纯氢GPS","缺失"),IF(ISNUMBER(E2987),"非测试日仪表","缺失"))))</x:f>
        <x:v>非测试日仪表</x:v>
      </x:c>
      <x:c r="L2987" s="7" t="n">
        <x:f>IF(K2987="缺失","",IF(K2987="非测试日纯氢",G2987,IF(K2987="非测试日仪表",E2987,F2987)))</x:f>
        <x:v>39.5</x:v>
      </x:c>
      <x:c r="M2987" s="2" t="n">
        <x:f>IF(K2987="缺失",1,0)</x:f>
        <x:v>0</x:v>
      </x:c>
      <x:c r="N2987" s="2" t="str">
        <x:v>车辆里程查询_20260901-20260930_1024辆_仪表里程.xlsx / J477</x:v>
      </x:c>
      <x:c r="O2987" s="2" t="str">
        <x:v>车辆里程查询_20260901-20260930_1024辆_GPS里程.xlsx / J477</x:v>
      </x:c>
      <x:c r="P2987" s="2" t="str">
        <x:v>车辆纯氢气里程查询_20260901-20260930_1024辆.xlsx / J512</x:v>
      </x:c>
    </x:row>
    <x:row r="2988" ht="22" customHeight="1">
      <x:c r="A2988" s="2" t="n">
        <x:v>120</x:v>
      </x:c>
      <x:c r="B2988" s="2" t="str">
        <x:v>粤AGF8492</x:v>
      </x:c>
      <x:c r="C2988" s="2" t="str">
        <x:v>钟祥</x:v>
      </x:c>
      <x:c r="D2988" s="8" t="d">
        <x:v>2026-09-07T00:00:00.000Z</x:v>
      </x:c>
      <x:c r="E2988" s="7" t="n">
        <x:v>37.5</x:v>
      </x:c>
      <x:c r="F2988" s="7" t="n">
        <x:v>30</x:v>
      </x:c>
      <x:c r="G2988" s="7"/>
      <x:c r="H2988" s="2" t="str">
        <x:v>否</x:v>
      </x:c>
      <x:c r="I2988" s="7" t="n">
        <x:f>IF(AND(ISNUMBER(E2988),ISNUMBER(F2988)),E2988-F2988,"")</x:f>
        <x:v>7.5</x:v>
      </x:c>
      <x:c r="J2988" s="2" t="str">
        <x:f>IF(H2988="否","不适用",IF(AND(ISNUMBER(E2988),ISNUMBER(F2988)),IF(I2988&gt;'规则与名单'!$B$2,"是","否"),"未判定"))</x:f>
        <x:v>不适用</x:v>
      </x:c>
      <x:c r="K2988" s="2" t="str">
        <x:f>IF(J2988="是",IF(ISNUMBER(F2988),"测试日GPS","缺失"),IF(ISNUMBER(G2988),"非测试日纯氢",IF(AND(H2988="是",J2988="未判定"),IF(ISNUMBER(F2988),"测试名单无纯氢GPS","缺失"),IF(ISNUMBER(E2988),"非测试日仪表","缺失"))))</x:f>
        <x:v>非测试日仪表</x:v>
      </x:c>
      <x:c r="L2988" s="7" t="n">
        <x:f>IF(K2988="缺失","",IF(K2988="非测试日纯氢",G2988,IF(K2988="非测试日仪表",E2988,F2988)))</x:f>
        <x:v>37.5</x:v>
      </x:c>
      <x:c r="M2988" s="2" t="n">
        <x:f>IF(K2988="缺失",1,0)</x:f>
        <x:v>0</x:v>
      </x:c>
      <x:c r="N2988" s="2" t="str">
        <x:v>车辆里程查询_20260901-20260930_1024辆_仪表里程.xlsx / K477</x:v>
      </x:c>
      <x:c r="O2988" s="2" t="str">
        <x:v>车辆里程查询_20260901-20260930_1024辆_GPS里程.xlsx / K477</x:v>
      </x:c>
      <x:c r="P2988" s="2" t="str">
        <x:v>车辆纯氢气里程查询_20260901-20260930_1024辆.xlsx / K512</x:v>
      </x:c>
    </x:row>
    <x:row r="2989" ht="22" customHeight="1">
      <x:c r="A2989" s="2" t="n">
        <x:v>120</x:v>
      </x:c>
      <x:c r="B2989" s="2" t="str">
        <x:v>粤AGF8492</x:v>
      </x:c>
      <x:c r="C2989" s="2" t="str">
        <x:v>钟祥</x:v>
      </x:c>
      <x:c r="D2989" s="8" t="d">
        <x:v>2026-09-08T00:00:00.000Z</x:v>
      </x:c>
      <x:c r="E2989" s="7" t="n">
        <x:v>40</x:v>
      </x:c>
      <x:c r="F2989" s="7" t="n">
        <x:v>34.1</x:v>
      </x:c>
      <x:c r="G2989" s="7"/>
      <x:c r="H2989" s="2" t="str">
        <x:v>否</x:v>
      </x:c>
      <x:c r="I2989" s="7" t="n">
        <x:f>IF(AND(ISNUMBER(E2989),ISNUMBER(F2989)),E2989-F2989,"")</x:f>
        <x:v>5.899999999999999</x:v>
      </x:c>
      <x:c r="J2989" s="2" t="str">
        <x:f>IF(H2989="否","不适用",IF(AND(ISNUMBER(E2989),ISNUMBER(F2989)),IF(I2989&gt;'规则与名单'!$B$2,"是","否"),"未判定"))</x:f>
        <x:v>不适用</x:v>
      </x:c>
      <x:c r="K2989" s="2" t="str">
        <x:f>IF(J2989="是",IF(ISNUMBER(F2989),"测试日GPS","缺失"),IF(ISNUMBER(G2989),"非测试日纯氢",IF(AND(H2989="是",J2989="未判定"),IF(ISNUMBER(F2989),"测试名单无纯氢GPS","缺失"),IF(ISNUMBER(E2989),"非测试日仪表","缺失"))))</x:f>
        <x:v>非测试日仪表</x:v>
      </x:c>
      <x:c r="L2989" s="7" t="n">
        <x:f>IF(K2989="缺失","",IF(K2989="非测试日纯氢",G2989,IF(K2989="非测试日仪表",E2989,F2989)))</x:f>
        <x:v>40</x:v>
      </x:c>
      <x:c r="M2989" s="2" t="n">
        <x:f>IF(K2989="缺失",1,0)</x:f>
        <x:v>0</x:v>
      </x:c>
      <x:c r="N2989" s="2" t="str">
        <x:v>车辆里程查询_20260901-20260930_1024辆_仪表里程.xlsx / L477</x:v>
      </x:c>
      <x:c r="O2989" s="2" t="str">
        <x:v>车辆里程查询_20260901-20260930_1024辆_GPS里程.xlsx / L477</x:v>
      </x:c>
      <x:c r="P2989" s="2" t="str">
        <x:v>车辆纯氢气里程查询_20260901-20260930_1024辆.xlsx / L512</x:v>
      </x:c>
    </x:row>
    <x:row r="2990" ht="22" customHeight="1">
      <x:c r="A2990" s="2" t="n">
        <x:v>120</x:v>
      </x:c>
      <x:c r="B2990" s="2" t="str">
        <x:v>粤AGF8492</x:v>
      </x:c>
      <x:c r="C2990" s="2" t="str">
        <x:v>钟祥</x:v>
      </x:c>
      <x:c r="D2990" s="8" t="d">
        <x:v>2026-09-09T00:00:00.000Z</x:v>
      </x:c>
      <x:c r="E2990" s="7" t="n">
        <x:v>50.8</x:v>
      </x:c>
      <x:c r="F2990" s="7" t="n">
        <x:v>46.2</x:v>
      </x:c>
      <x:c r="G2990" s="7"/>
      <x:c r="H2990" s="2" t="str">
        <x:v>否</x:v>
      </x:c>
      <x:c r="I2990" s="7" t="n">
        <x:f>IF(AND(ISNUMBER(E2990),ISNUMBER(F2990)),E2990-F2990,"")</x:f>
        <x:v>4.599999999999994</x:v>
      </x:c>
      <x:c r="J2990" s="2" t="str">
        <x:f>IF(H2990="否","不适用",IF(AND(ISNUMBER(E2990),ISNUMBER(F2990)),IF(I2990&gt;'规则与名单'!$B$2,"是","否"),"未判定"))</x:f>
        <x:v>不适用</x:v>
      </x:c>
      <x:c r="K2990" s="2" t="str">
        <x:f>IF(J2990="是",IF(ISNUMBER(F2990),"测试日GPS","缺失"),IF(ISNUMBER(G2990),"非测试日纯氢",IF(AND(H2990="是",J2990="未判定"),IF(ISNUMBER(F2990),"测试名单无纯氢GPS","缺失"),IF(ISNUMBER(E2990),"非测试日仪表","缺失"))))</x:f>
        <x:v>非测试日仪表</x:v>
      </x:c>
      <x:c r="L2990" s="7" t="n">
        <x:f>IF(K2990="缺失","",IF(K2990="非测试日纯氢",G2990,IF(K2990="非测试日仪表",E2990,F2990)))</x:f>
        <x:v>50.8</x:v>
      </x:c>
      <x:c r="M2990" s="2" t="n">
        <x:f>IF(K2990="缺失",1,0)</x:f>
        <x:v>0</x:v>
      </x:c>
      <x:c r="N2990" s="2" t="str">
        <x:v>车辆里程查询_20260901-20260930_1024辆_仪表里程.xlsx / M477</x:v>
      </x:c>
      <x:c r="O2990" s="2" t="str">
        <x:v>车辆里程查询_20260901-20260930_1024辆_GPS里程.xlsx / M477</x:v>
      </x:c>
      <x:c r="P2990" s="2" t="str">
        <x:v>车辆纯氢气里程查询_20260901-20260930_1024辆.xlsx / M512</x:v>
      </x:c>
    </x:row>
    <x:row r="2991" ht="22" customHeight="1">
      <x:c r="A2991" s="2" t="n">
        <x:v>120</x:v>
      </x:c>
      <x:c r="B2991" s="2" t="str">
        <x:v>粤AGF8492</x:v>
      </x:c>
      <x:c r="C2991" s="2" t="str">
        <x:v>钟祥</x:v>
      </x:c>
      <x:c r="D2991" s="8" t="d">
        <x:v>2026-09-10T00:00:00.000Z</x:v>
      </x:c>
      <x:c r="E2991" s="7" t="n">
        <x:v>38.8</x:v>
      </x:c>
      <x:c r="F2991" s="7" t="n">
        <x:v>34.5</x:v>
      </x:c>
      <x:c r="G2991" s="7"/>
      <x:c r="H2991" s="2" t="str">
        <x:v>否</x:v>
      </x:c>
      <x:c r="I2991" s="7" t="n">
        <x:f>IF(AND(ISNUMBER(E2991),ISNUMBER(F2991)),E2991-F2991,"")</x:f>
        <x:v>4.299999999999997</x:v>
      </x:c>
      <x:c r="J2991" s="2" t="str">
        <x:f>IF(H2991="否","不适用",IF(AND(ISNUMBER(E2991),ISNUMBER(F2991)),IF(I2991&gt;'规则与名单'!$B$2,"是","否"),"未判定"))</x:f>
        <x:v>不适用</x:v>
      </x:c>
      <x:c r="K2991" s="2" t="str">
        <x:f>IF(J2991="是",IF(ISNUMBER(F2991),"测试日GPS","缺失"),IF(ISNUMBER(G2991),"非测试日纯氢",IF(AND(H2991="是",J2991="未判定"),IF(ISNUMBER(F2991),"测试名单无纯氢GPS","缺失"),IF(ISNUMBER(E2991),"非测试日仪表","缺失"))))</x:f>
        <x:v>非测试日仪表</x:v>
      </x:c>
      <x:c r="L2991" s="7" t="n">
        <x:f>IF(K2991="缺失","",IF(K2991="非测试日纯氢",G2991,IF(K2991="非测试日仪表",E2991,F2991)))</x:f>
        <x:v>38.8</x:v>
      </x:c>
      <x:c r="M2991" s="2" t="n">
        <x:f>IF(K2991="缺失",1,0)</x:f>
        <x:v>0</x:v>
      </x:c>
      <x:c r="N2991" s="2" t="str">
        <x:v>车辆里程查询_20260901-20260930_1024辆_仪表里程.xlsx / N477</x:v>
      </x:c>
      <x:c r="O2991" s="2" t="str">
        <x:v>车辆里程查询_20260901-20260930_1024辆_GPS里程.xlsx / N477</x:v>
      </x:c>
      <x:c r="P2991" s="2" t="str">
        <x:v>车辆纯氢气里程查询_20260901-20260930_1024辆.xlsx / N512</x:v>
      </x:c>
    </x:row>
    <x:row r="2992" ht="22" customHeight="1">
      <x:c r="A2992" s="2" t="n">
        <x:v>120</x:v>
      </x:c>
      <x:c r="B2992" s="2" t="str">
        <x:v>粤AGF8492</x:v>
      </x:c>
      <x:c r="C2992" s="2" t="str">
        <x:v>钟祥</x:v>
      </x:c>
      <x:c r="D2992" s="8" t="d">
        <x:v>2026-09-11T00:00:00.000Z</x:v>
      </x:c>
      <x:c r="E2992" s="7" t="n">
        <x:v>24.1</x:v>
      </x:c>
      <x:c r="F2992" s="7" t="n">
        <x:v>30.6</x:v>
      </x:c>
      <x:c r="G2992" s="7"/>
      <x:c r="H2992" s="2" t="str">
        <x:v>否</x:v>
      </x:c>
      <x:c r="I2992" s="7" t="n">
        <x:f>IF(AND(ISNUMBER(E2992),ISNUMBER(F2992)),E2992-F2992,"")</x:f>
        <x:v>-6.5</x:v>
      </x:c>
      <x:c r="J2992" s="2" t="str">
        <x:f>IF(H2992="否","不适用",IF(AND(ISNUMBER(E2992),ISNUMBER(F2992)),IF(I2992&gt;'规则与名单'!$B$2,"是","否"),"未判定"))</x:f>
        <x:v>不适用</x:v>
      </x:c>
      <x:c r="K2992" s="2" t="str">
        <x:f>IF(J2992="是",IF(ISNUMBER(F2992),"测试日GPS","缺失"),IF(ISNUMBER(G2992),"非测试日纯氢",IF(AND(H2992="是",J2992="未判定"),IF(ISNUMBER(F2992),"测试名单无纯氢GPS","缺失"),IF(ISNUMBER(E2992),"非测试日仪表","缺失"))))</x:f>
        <x:v>非测试日仪表</x:v>
      </x:c>
      <x:c r="L2992" s="7" t="n">
        <x:f>IF(K2992="缺失","",IF(K2992="非测试日纯氢",G2992,IF(K2992="非测试日仪表",E2992,F2992)))</x:f>
        <x:v>24.1</x:v>
      </x:c>
      <x:c r="M2992" s="2" t="n">
        <x:f>IF(K2992="缺失",1,0)</x:f>
        <x:v>0</x:v>
      </x:c>
      <x:c r="N2992" s="2" t="str">
        <x:v>车辆里程查询_20260901-20260930_1024辆_仪表里程.xlsx / O477</x:v>
      </x:c>
      <x:c r="O2992" s="2" t="str">
        <x:v>车辆里程查询_20260901-20260930_1024辆_GPS里程.xlsx / O477</x:v>
      </x:c>
      <x:c r="P2992" s="2" t="str">
        <x:v>车辆纯氢气里程查询_20260901-20260930_1024辆.xlsx / O512</x:v>
      </x:c>
    </x:row>
    <x:row r="2993" ht="22" customHeight="1">
      <x:c r="A2993" s="2" t="n">
        <x:v>120</x:v>
      </x:c>
      <x:c r="B2993" s="2" t="str">
        <x:v>粤AGF8492</x:v>
      </x:c>
      <x:c r="C2993" s="2" t="str">
        <x:v>钟祥</x:v>
      </x:c>
      <x:c r="D2993" s="8" t="d">
        <x:v>2026-09-12T00:00:00.000Z</x:v>
      </x:c>
      <x:c r="E2993" s="7" t="n">
        <x:v>51.5</x:v>
      </x:c>
      <x:c r="F2993" s="7" t="n">
        <x:v>44.5</x:v>
      </x:c>
      <x:c r="G2993" s="7"/>
      <x:c r="H2993" s="2" t="str">
        <x:v>否</x:v>
      </x:c>
      <x:c r="I2993" s="7" t="n">
        <x:f>IF(AND(ISNUMBER(E2993),ISNUMBER(F2993)),E2993-F2993,"")</x:f>
        <x:v>7</x:v>
      </x:c>
      <x:c r="J2993" s="2" t="str">
        <x:f>IF(H2993="否","不适用",IF(AND(ISNUMBER(E2993),ISNUMBER(F2993)),IF(I2993&gt;'规则与名单'!$B$2,"是","否"),"未判定"))</x:f>
        <x:v>不适用</x:v>
      </x:c>
      <x:c r="K2993" s="2" t="str">
        <x:f>IF(J2993="是",IF(ISNUMBER(F2993),"测试日GPS","缺失"),IF(ISNUMBER(G2993),"非测试日纯氢",IF(AND(H2993="是",J2993="未判定"),IF(ISNUMBER(F2993),"测试名单无纯氢GPS","缺失"),IF(ISNUMBER(E2993),"非测试日仪表","缺失"))))</x:f>
        <x:v>非测试日仪表</x:v>
      </x:c>
      <x:c r="L2993" s="7" t="n">
        <x:f>IF(K2993="缺失","",IF(K2993="非测试日纯氢",G2993,IF(K2993="非测试日仪表",E2993,F2993)))</x:f>
        <x:v>51.5</x:v>
      </x:c>
      <x:c r="M2993" s="2" t="n">
        <x:f>IF(K2993="缺失",1,0)</x:f>
        <x:v>0</x:v>
      </x:c>
      <x:c r="N2993" s="2" t="str">
        <x:v>车辆里程查询_20260901-20260930_1024辆_仪表里程.xlsx / P477</x:v>
      </x:c>
      <x:c r="O2993" s="2" t="str">
        <x:v>车辆里程查询_20260901-20260930_1024辆_GPS里程.xlsx / P477</x:v>
      </x:c>
      <x:c r="P2993" s="2" t="str">
        <x:v>车辆纯氢气里程查询_20260901-20260930_1024辆.xlsx / P512</x:v>
      </x:c>
    </x:row>
    <x:row r="2994" ht="22" customHeight="1">
      <x:c r="A2994" s="2" t="n">
        <x:v>120</x:v>
      </x:c>
      <x:c r="B2994" s="2" t="str">
        <x:v>粤AGF8492</x:v>
      </x:c>
      <x:c r="C2994" s="2" t="str">
        <x:v>钟祥</x:v>
      </x:c>
      <x:c r="D2994" s="8" t="d">
        <x:v>2026-09-13T00:00:00.000Z</x:v>
      </x:c>
      <x:c r="E2994" s="7" t="n">
        <x:v>40.1</x:v>
      </x:c>
      <x:c r="F2994" s="7" t="n">
        <x:v>35.3</x:v>
      </x:c>
      <x:c r="G2994" s="7"/>
      <x:c r="H2994" s="2" t="str">
        <x:v>否</x:v>
      </x:c>
      <x:c r="I2994" s="7" t="n">
        <x:f>IF(AND(ISNUMBER(E2994),ISNUMBER(F2994)),E2994-F2994,"")</x:f>
        <x:v>4.800000000000004</x:v>
      </x:c>
      <x:c r="J2994" s="2" t="str">
        <x:f>IF(H2994="否","不适用",IF(AND(ISNUMBER(E2994),ISNUMBER(F2994)),IF(I2994&gt;'规则与名单'!$B$2,"是","否"),"未判定"))</x:f>
        <x:v>不适用</x:v>
      </x:c>
      <x:c r="K2994" s="2" t="str">
        <x:f>IF(J2994="是",IF(ISNUMBER(F2994),"测试日GPS","缺失"),IF(ISNUMBER(G2994),"非测试日纯氢",IF(AND(H2994="是",J2994="未判定"),IF(ISNUMBER(F2994),"测试名单无纯氢GPS","缺失"),IF(ISNUMBER(E2994),"非测试日仪表","缺失"))))</x:f>
        <x:v>非测试日仪表</x:v>
      </x:c>
      <x:c r="L2994" s="7" t="n">
        <x:f>IF(K2994="缺失","",IF(K2994="非测试日纯氢",G2994,IF(K2994="非测试日仪表",E2994,F2994)))</x:f>
        <x:v>40.1</x:v>
      </x:c>
      <x:c r="M2994" s="2" t="n">
        <x:f>IF(K2994="缺失",1,0)</x:f>
        <x:v>0</x:v>
      </x:c>
      <x:c r="N2994" s="2" t="str">
        <x:v>车辆里程查询_20260901-20260930_1024辆_仪表里程.xlsx / Q477</x:v>
      </x:c>
      <x:c r="O2994" s="2" t="str">
        <x:v>车辆里程查询_20260901-20260930_1024辆_GPS里程.xlsx / Q477</x:v>
      </x:c>
      <x:c r="P2994" s="2" t="str">
        <x:v>车辆纯氢气里程查询_20260901-20260930_1024辆.xlsx / Q512</x:v>
      </x:c>
    </x:row>
    <x:row r="2995" ht="22" customHeight="1">
      <x:c r="A2995" s="2" t="n">
        <x:v>120</x:v>
      </x:c>
      <x:c r="B2995" s="2" t="str">
        <x:v>粤AGF8492</x:v>
      </x:c>
      <x:c r="C2995" s="2" t="str">
        <x:v>钟祥</x:v>
      </x:c>
      <x:c r="D2995" s="8" t="d">
        <x:v>2026-09-14T00:00:00.000Z</x:v>
      </x:c>
      <x:c r="E2995" s="7" t="n">
        <x:v>41.4</x:v>
      </x:c>
      <x:c r="F2995" s="7" t="n">
        <x:v>37.8</x:v>
      </x:c>
      <x:c r="G2995" s="7"/>
      <x:c r="H2995" s="2" t="str">
        <x:v>否</x:v>
      </x:c>
      <x:c r="I2995" s="7" t="n">
        <x:f>IF(AND(ISNUMBER(E2995),ISNUMBER(F2995)),E2995-F2995,"")</x:f>
        <x:v>3.6000000000000014</x:v>
      </x:c>
      <x:c r="J2995" s="2" t="str">
        <x:f>IF(H2995="否","不适用",IF(AND(ISNUMBER(E2995),ISNUMBER(F2995)),IF(I2995&gt;'规则与名单'!$B$2,"是","否"),"未判定"))</x:f>
        <x:v>不适用</x:v>
      </x:c>
      <x:c r="K2995" s="2" t="str">
        <x:f>IF(J2995="是",IF(ISNUMBER(F2995),"测试日GPS","缺失"),IF(ISNUMBER(G2995),"非测试日纯氢",IF(AND(H2995="是",J2995="未判定"),IF(ISNUMBER(F2995),"测试名单无纯氢GPS","缺失"),IF(ISNUMBER(E2995),"非测试日仪表","缺失"))))</x:f>
        <x:v>非测试日仪表</x:v>
      </x:c>
      <x:c r="L2995" s="7" t="n">
        <x:f>IF(K2995="缺失","",IF(K2995="非测试日纯氢",G2995,IF(K2995="非测试日仪表",E2995,F2995)))</x:f>
        <x:v>41.4</x:v>
      </x:c>
      <x:c r="M2995" s="2" t="n">
        <x:f>IF(K2995="缺失",1,0)</x:f>
        <x:v>0</x:v>
      </x:c>
      <x:c r="N2995" s="2" t="str">
        <x:v>车辆里程查询_20260901-20260930_1024辆_仪表里程.xlsx / R477</x:v>
      </x:c>
      <x:c r="O2995" s="2" t="str">
        <x:v>车辆里程查询_20260901-20260930_1024辆_GPS里程.xlsx / R477</x:v>
      </x:c>
      <x:c r="P2995" s="2" t="str">
        <x:v>车辆纯氢气里程查询_20260901-20260930_1024辆.xlsx / R512</x:v>
      </x:c>
    </x:row>
    <x:row r="2996" ht="22" customHeight="1">
      <x:c r="A2996" s="2" t="n">
        <x:v>120</x:v>
      </x:c>
      <x:c r="B2996" s="2" t="str">
        <x:v>粤AGF8492</x:v>
      </x:c>
      <x:c r="C2996" s="2" t="str">
        <x:v>钟祥</x:v>
      </x:c>
      <x:c r="D2996" s="8" t="d">
        <x:v>2026-09-15T00:00:00.000Z</x:v>
      </x:c>
      <x:c r="E2996" s="7" t="n">
        <x:v>39.7</x:v>
      </x:c>
      <x:c r="F2996" s="7" t="n">
        <x:v>35.1</x:v>
      </x:c>
      <x:c r="G2996" s="7"/>
      <x:c r="H2996" s="2" t="str">
        <x:v>否</x:v>
      </x:c>
      <x:c r="I2996" s="7" t="n">
        <x:f>IF(AND(ISNUMBER(E2996),ISNUMBER(F2996)),E2996-F2996,"")</x:f>
        <x:v>4.600000000000001</x:v>
      </x:c>
      <x:c r="J2996" s="2" t="str">
        <x:f>IF(H2996="否","不适用",IF(AND(ISNUMBER(E2996),ISNUMBER(F2996)),IF(I2996&gt;'规则与名单'!$B$2,"是","否"),"未判定"))</x:f>
        <x:v>不适用</x:v>
      </x:c>
      <x:c r="K2996" s="2" t="str">
        <x:f>IF(J2996="是",IF(ISNUMBER(F2996),"测试日GPS","缺失"),IF(ISNUMBER(G2996),"非测试日纯氢",IF(AND(H2996="是",J2996="未判定"),IF(ISNUMBER(F2996),"测试名单无纯氢GPS","缺失"),IF(ISNUMBER(E2996),"非测试日仪表","缺失"))))</x:f>
        <x:v>非测试日仪表</x:v>
      </x:c>
      <x:c r="L2996" s="7" t="n">
        <x:f>IF(K2996="缺失","",IF(K2996="非测试日纯氢",G2996,IF(K2996="非测试日仪表",E2996,F2996)))</x:f>
        <x:v>39.7</x:v>
      </x:c>
      <x:c r="M2996" s="2" t="n">
        <x:f>IF(K2996="缺失",1,0)</x:f>
        <x:v>0</x:v>
      </x:c>
      <x:c r="N2996" s="2" t="str">
        <x:v>车辆里程查询_20260901-20260930_1024辆_仪表里程.xlsx / S477</x:v>
      </x:c>
      <x:c r="O2996" s="2" t="str">
        <x:v>车辆里程查询_20260901-20260930_1024辆_GPS里程.xlsx / S477</x:v>
      </x:c>
      <x:c r="P2996" s="2" t="str">
        <x:v>车辆纯氢气里程查询_20260901-20260930_1024辆.xlsx / S512</x:v>
      </x:c>
    </x:row>
    <x:row r="2997" ht="22" customHeight="1">
      <x:c r="A2997" s="2" t="n">
        <x:v>120</x:v>
      </x:c>
      <x:c r="B2997" s="2" t="str">
        <x:v>粤AGF8492</x:v>
      </x:c>
      <x:c r="C2997" s="2" t="str">
        <x:v>钟祥</x:v>
      </x:c>
      <x:c r="D2997" s="8" t="d">
        <x:v>2026-09-16T00:00:00.000Z</x:v>
      </x:c>
      <x:c r="E2997" s="7" t="n">
        <x:v>21.5</x:v>
      </x:c>
      <x:c r="F2997" s="7" t="n">
        <x:v>47.2</x:v>
      </x:c>
      <x:c r="G2997" s="7"/>
      <x:c r="H2997" s="2" t="str">
        <x:v>否</x:v>
      </x:c>
      <x:c r="I2997" s="7" t="n">
        <x:f>IF(AND(ISNUMBER(E2997),ISNUMBER(F2997)),E2997-F2997,"")</x:f>
        <x:v>-25.700000000000003</x:v>
      </x:c>
      <x:c r="J2997" s="2" t="str">
        <x:f>IF(H2997="否","不适用",IF(AND(ISNUMBER(E2997),ISNUMBER(F2997)),IF(I2997&gt;'规则与名单'!$B$2,"是","否"),"未判定"))</x:f>
        <x:v>不适用</x:v>
      </x:c>
      <x:c r="K2997" s="2" t="str">
        <x:f>IF(J2997="是",IF(ISNUMBER(F2997),"测试日GPS","缺失"),IF(ISNUMBER(G2997),"非测试日纯氢",IF(AND(H2997="是",J2997="未判定"),IF(ISNUMBER(F2997),"测试名单无纯氢GPS","缺失"),IF(ISNUMBER(E2997),"非测试日仪表","缺失"))))</x:f>
        <x:v>非测试日仪表</x:v>
      </x:c>
      <x:c r="L2997" s="7" t="n">
        <x:f>IF(K2997="缺失","",IF(K2997="非测试日纯氢",G2997,IF(K2997="非测试日仪表",E2997,F2997)))</x:f>
        <x:v>21.5</x:v>
      </x:c>
      <x:c r="M2997" s="2" t="n">
        <x:f>IF(K2997="缺失",1,0)</x:f>
        <x:v>0</x:v>
      </x:c>
      <x:c r="N2997" s="2" t="str">
        <x:v>车辆里程查询_20260901-20260930_1024辆_仪表里程.xlsx / T477</x:v>
      </x:c>
      <x:c r="O2997" s="2" t="str">
        <x:v>车辆里程查询_20260901-20260930_1024辆_GPS里程.xlsx / T477</x:v>
      </x:c>
      <x:c r="P2997" s="2" t="str">
        <x:v>车辆纯氢气里程查询_20260901-20260930_1024辆.xlsx / T512</x:v>
      </x:c>
    </x:row>
    <x:row r="2998" ht="22" customHeight="1">
      <x:c r="A2998" s="2" t="n">
        <x:v>120</x:v>
      </x:c>
      <x:c r="B2998" s="2" t="str">
        <x:v>粤AGF8492</x:v>
      </x:c>
      <x:c r="C2998" s="2" t="str">
        <x:v>钟祥</x:v>
      </x:c>
      <x:c r="D2998" s="8" t="d">
        <x:v>2026-09-17T00:00:00.000Z</x:v>
      </x:c>
      <x:c r="E2998" s="7" t="n">
        <x:v>73.7</x:v>
      </x:c>
      <x:c r="F2998" s="7" t="n">
        <x:v>33.1</x:v>
      </x:c>
      <x:c r="G2998" s="7"/>
      <x:c r="H2998" s="2" t="str">
        <x:v>否</x:v>
      </x:c>
      <x:c r="I2998" s="7" t="n">
        <x:f>IF(AND(ISNUMBER(E2998),ISNUMBER(F2998)),E2998-F2998,"")</x:f>
        <x:v>40.6</x:v>
      </x:c>
      <x:c r="J2998" s="2" t="str">
        <x:f>IF(H2998="否","不适用",IF(AND(ISNUMBER(E2998),ISNUMBER(F2998)),IF(I2998&gt;'规则与名单'!$B$2,"是","否"),"未判定"))</x:f>
        <x:v>不适用</x:v>
      </x:c>
      <x:c r="K2998" s="2" t="str">
        <x:f>IF(J2998="是",IF(ISNUMBER(F2998),"测试日GPS","缺失"),IF(ISNUMBER(G2998),"非测试日纯氢",IF(AND(H2998="是",J2998="未判定"),IF(ISNUMBER(F2998),"测试名单无纯氢GPS","缺失"),IF(ISNUMBER(E2998),"非测试日仪表","缺失"))))</x:f>
        <x:v>非测试日仪表</x:v>
      </x:c>
      <x:c r="L2998" s="7" t="n">
        <x:f>IF(K2998="缺失","",IF(K2998="非测试日纯氢",G2998,IF(K2998="非测试日仪表",E2998,F2998)))</x:f>
        <x:v>73.7</x:v>
      </x:c>
      <x:c r="M2998" s="2" t="n">
        <x:f>IF(K2998="缺失",1,0)</x:f>
        <x:v>0</x:v>
      </x:c>
      <x:c r="N2998" s="2" t="str">
        <x:v>车辆里程查询_20260901-20260930_1024辆_仪表里程.xlsx / U477</x:v>
      </x:c>
      <x:c r="O2998" s="2" t="str">
        <x:v>车辆里程查询_20260901-20260930_1024辆_GPS里程.xlsx / U477</x:v>
      </x:c>
      <x:c r="P2998" s="2" t="str">
        <x:v>车辆纯氢气里程查询_20260901-20260930_1024辆.xlsx / U512</x:v>
      </x:c>
    </x:row>
    <x:row r="2999" ht="22" customHeight="1">
      <x:c r="A2999" s="2" t="n">
        <x:v>120</x:v>
      </x:c>
      <x:c r="B2999" s="2" t="str">
        <x:v>粤AGF8492</x:v>
      </x:c>
      <x:c r="C2999" s="2" t="str">
        <x:v>钟祥</x:v>
      </x:c>
      <x:c r="D2999" s="8" t="d">
        <x:v>2026-09-18T00:00:00.000Z</x:v>
      </x:c>
      <x:c r="E2999" s="7" t="n">
        <x:v>40.7</x:v>
      </x:c>
      <x:c r="F2999" s="7" t="n">
        <x:v>34.4</x:v>
      </x:c>
      <x:c r="G2999" s="7"/>
      <x:c r="H2999" s="2" t="str">
        <x:v>否</x:v>
      </x:c>
      <x:c r="I2999" s="7" t="n">
        <x:f>IF(AND(ISNUMBER(E2999),ISNUMBER(F2999)),E2999-F2999,"")</x:f>
        <x:v>6.300000000000004</x:v>
      </x:c>
      <x:c r="J2999" s="2" t="str">
        <x:f>IF(H2999="否","不适用",IF(AND(ISNUMBER(E2999),ISNUMBER(F2999)),IF(I2999&gt;'规则与名单'!$B$2,"是","否"),"未判定"))</x:f>
        <x:v>不适用</x:v>
      </x:c>
      <x:c r="K2999" s="2" t="str">
        <x:f>IF(J2999="是",IF(ISNUMBER(F2999),"测试日GPS","缺失"),IF(ISNUMBER(G2999),"非测试日纯氢",IF(AND(H2999="是",J2999="未判定"),IF(ISNUMBER(F2999),"测试名单无纯氢GPS","缺失"),IF(ISNUMBER(E2999),"非测试日仪表","缺失"))))</x:f>
        <x:v>非测试日仪表</x:v>
      </x:c>
      <x:c r="L2999" s="7" t="n">
        <x:f>IF(K2999="缺失","",IF(K2999="非测试日纯氢",G2999,IF(K2999="非测试日仪表",E2999,F2999)))</x:f>
        <x:v>40.7</x:v>
      </x:c>
      <x:c r="M2999" s="2" t="n">
        <x:f>IF(K2999="缺失",1,0)</x:f>
        <x:v>0</x:v>
      </x:c>
      <x:c r="N2999" s="2" t="str">
        <x:v>车辆里程查询_20260901-20260930_1024辆_仪表里程.xlsx / V477</x:v>
      </x:c>
      <x:c r="O2999" s="2" t="str">
        <x:v>车辆里程查询_20260901-20260930_1024辆_GPS里程.xlsx / V477</x:v>
      </x:c>
      <x:c r="P2999" s="2" t="str">
        <x:v>车辆纯氢气里程查询_20260901-20260930_1024辆.xlsx / V512</x:v>
      </x:c>
    </x:row>
    <x:row r="3000" ht="22" customHeight="1">
      <x:c r="A3000" s="2" t="n">
        <x:v>120</x:v>
      </x:c>
      <x:c r="B3000" s="2" t="str">
        <x:v>粤AGF8492</x:v>
      </x:c>
      <x:c r="C3000" s="2" t="str">
        <x:v>钟祥</x:v>
      </x:c>
      <x:c r="D3000" s="8" t="d">
        <x:v>2026-09-19T00:00:00.000Z</x:v>
      </x:c>
      <x:c r="E3000" s="7" t="n">
        <x:v>39</x:v>
      </x:c>
      <x:c r="F3000" s="7" t="n">
        <x:v>33.8</x:v>
      </x:c>
      <x:c r="G3000" s="7"/>
      <x:c r="H3000" s="2" t="str">
        <x:v>否</x:v>
      </x:c>
      <x:c r="I3000" s="7" t="n">
        <x:f>IF(AND(ISNUMBER(E3000),ISNUMBER(F3000)),E3000-F3000,"")</x:f>
        <x:v>5.200000000000003</x:v>
      </x:c>
      <x:c r="J3000" s="2" t="str">
        <x:f>IF(H3000="否","不适用",IF(AND(ISNUMBER(E3000),ISNUMBER(F3000)),IF(I3000&gt;'规则与名单'!$B$2,"是","否"),"未判定"))</x:f>
        <x:v>不适用</x:v>
      </x:c>
      <x:c r="K3000" s="2" t="str">
        <x:f>IF(J3000="是",IF(ISNUMBER(F3000),"测试日GPS","缺失"),IF(ISNUMBER(G3000),"非测试日纯氢",IF(AND(H3000="是",J3000="未判定"),IF(ISNUMBER(F3000),"测试名单无纯氢GPS","缺失"),IF(ISNUMBER(E3000),"非测试日仪表","缺失"))))</x:f>
        <x:v>非测试日仪表</x:v>
      </x:c>
      <x:c r="L3000" s="7" t="n">
        <x:f>IF(K3000="缺失","",IF(K3000="非测试日纯氢",G3000,IF(K3000="非测试日仪表",E3000,F3000)))</x:f>
        <x:v>39</x:v>
      </x:c>
      <x:c r="M3000" s="2" t="n">
        <x:f>IF(K3000="缺失",1,0)</x:f>
        <x:v>0</x:v>
      </x:c>
      <x:c r="N3000" s="2" t="str">
        <x:v>车辆里程查询_20260901-20260930_1024辆_仪表里程.xlsx / W477</x:v>
      </x:c>
      <x:c r="O3000" s="2" t="str">
        <x:v>车辆里程查询_20260901-20260930_1024辆_GPS里程.xlsx / W477</x:v>
      </x:c>
      <x:c r="P3000" s="2" t="str">
        <x:v>车辆纯氢气里程查询_20260901-20260930_1024辆.xlsx / W512</x:v>
      </x:c>
    </x:row>
    <x:row r="3001" ht="22" customHeight="1">
      <x:c r="A3001" s="2" t="n">
        <x:v>120</x:v>
      </x:c>
      <x:c r="B3001" s="2" t="str">
        <x:v>粤AGF8492</x:v>
      </x:c>
      <x:c r="C3001" s="2" t="str">
        <x:v>钟祥</x:v>
      </x:c>
      <x:c r="D3001" s="8" t="d">
        <x:v>2026-09-20T00:00:00.000Z</x:v>
      </x:c>
      <x:c r="E3001" s="7" t="n">
        <x:v>22.8</x:v>
      </x:c>
      <x:c r="F3001" s="7" t="n">
        <x:v>21.3</x:v>
      </x:c>
      <x:c r="G3001" s="7"/>
      <x:c r="H3001" s="2" t="str">
        <x:v>否</x:v>
      </x:c>
      <x:c r="I3001" s="7" t="n">
        <x:f>IF(AND(ISNUMBER(E3001),ISNUMBER(F3001)),E3001-F3001,"")</x:f>
        <x:v>1.5</x:v>
      </x:c>
      <x:c r="J3001" s="2" t="str">
        <x:f>IF(H3001="否","不适用",IF(AND(ISNUMBER(E3001),ISNUMBER(F3001)),IF(I3001&gt;'规则与名单'!$B$2,"是","否"),"未判定"))</x:f>
        <x:v>不适用</x:v>
      </x:c>
      <x:c r="K3001" s="2" t="str">
        <x:f>IF(J3001="是",IF(ISNUMBER(F3001),"测试日GPS","缺失"),IF(ISNUMBER(G3001),"非测试日纯氢",IF(AND(H3001="是",J3001="未判定"),IF(ISNUMBER(F3001),"测试名单无纯氢GPS","缺失"),IF(ISNUMBER(E3001),"非测试日仪表","缺失"))))</x:f>
        <x:v>非测试日仪表</x:v>
      </x:c>
      <x:c r="L3001" s="7" t="n">
        <x:f>IF(K3001="缺失","",IF(K3001="非测试日纯氢",G3001,IF(K3001="非测试日仪表",E3001,F3001)))</x:f>
        <x:v>22.8</x:v>
      </x:c>
      <x:c r="M3001" s="2" t="n">
        <x:f>IF(K3001="缺失",1,0)</x:f>
        <x:v>0</x:v>
      </x:c>
      <x:c r="N3001" s="2" t="str">
        <x:v>车辆里程查询_20260901-20260930_1024辆_仪表里程.xlsx / X477</x:v>
      </x:c>
      <x:c r="O3001" s="2" t="str">
        <x:v>车辆里程查询_20260901-20260930_1024辆_GPS里程.xlsx / X477</x:v>
      </x:c>
      <x:c r="P3001" s="2" t="str">
        <x:v>车辆纯氢气里程查询_20260901-20260930_1024辆.xlsx / X512</x:v>
      </x:c>
    </x:row>
    <x:row r="3002" ht="22" customHeight="1">
      <x:c r="A3002" s="2" t="n">
        <x:v>120</x:v>
      </x:c>
      <x:c r="B3002" s="2" t="str">
        <x:v>粤AGF8492</x:v>
      </x:c>
      <x:c r="C3002" s="2" t="str">
        <x:v>钟祥</x:v>
      </x:c>
      <x:c r="D3002" s="8" t="d">
        <x:v>2026-09-21T00:00:00.000Z</x:v>
      </x:c>
      <x:c r="E3002" s="7" t="n">
        <x:v>25.8</x:v>
      </x:c>
      <x:c r="F3002" s="7" t="n">
        <x:v>47.9</x:v>
      </x:c>
      <x:c r="G3002" s="7"/>
      <x:c r="H3002" s="2" t="str">
        <x:v>否</x:v>
      </x:c>
      <x:c r="I3002" s="7" t="n">
        <x:f>IF(AND(ISNUMBER(E3002),ISNUMBER(F3002)),E3002-F3002,"")</x:f>
        <x:v>-22.099999999999998</x:v>
      </x:c>
      <x:c r="J3002" s="2" t="str">
        <x:f>IF(H3002="否","不适用",IF(AND(ISNUMBER(E3002),ISNUMBER(F3002)),IF(I3002&gt;'规则与名单'!$B$2,"是","否"),"未判定"))</x:f>
        <x:v>不适用</x:v>
      </x:c>
      <x:c r="K3002" s="2" t="str">
        <x:f>IF(J3002="是",IF(ISNUMBER(F3002),"测试日GPS","缺失"),IF(ISNUMBER(G3002),"非测试日纯氢",IF(AND(H3002="是",J3002="未判定"),IF(ISNUMBER(F3002),"测试名单无纯氢GPS","缺失"),IF(ISNUMBER(E3002),"非测试日仪表","缺失"))))</x:f>
        <x:v>非测试日仪表</x:v>
      </x:c>
      <x:c r="L3002" s="7" t="n">
        <x:f>IF(K3002="缺失","",IF(K3002="非测试日纯氢",G3002,IF(K3002="非测试日仪表",E3002,F3002)))</x:f>
        <x:v>25.8</x:v>
      </x:c>
      <x:c r="M3002" s="2" t="n">
        <x:f>IF(K3002="缺失",1,0)</x:f>
        <x:v>0</x:v>
      </x:c>
      <x:c r="N3002" s="2" t="str">
        <x:v>车辆里程查询_20260901-20260930_1024辆_仪表里程.xlsx / Y477</x:v>
      </x:c>
      <x:c r="O3002" s="2" t="str">
        <x:v>车辆里程查询_20260901-20260930_1024辆_GPS里程.xlsx / Y477</x:v>
      </x:c>
      <x:c r="P3002" s="2" t="str">
        <x:v>车辆纯氢气里程查询_20260901-20260930_1024辆.xlsx / Y512</x:v>
      </x:c>
    </x:row>
    <x:row r="3003" ht="22" customHeight="1">
      <x:c r="A3003" s="2" t="n">
        <x:v>120</x:v>
      </x:c>
      <x:c r="B3003" s="2" t="str">
        <x:v>粤AGF8492</x:v>
      </x:c>
      <x:c r="C3003" s="2" t="str">
        <x:v>钟祥</x:v>
      </x:c>
      <x:c r="D3003" s="8" t="d">
        <x:v>2026-09-22T00:00:00.000Z</x:v>
      </x:c>
      <x:c r="E3003" s="7" t="n">
        <x:v>32.2</x:v>
      </x:c>
      <x:c r="F3003" s="7" t="n">
        <x:v>39.2</x:v>
      </x:c>
      <x:c r="G3003" s="7"/>
      <x:c r="H3003" s="2" t="str">
        <x:v>否</x:v>
      </x:c>
      <x:c r="I3003" s="7" t="n">
        <x:f>IF(AND(ISNUMBER(E3003),ISNUMBER(F3003)),E3003-F3003,"")</x:f>
        <x:v>-7</x:v>
      </x:c>
      <x:c r="J3003" s="2" t="str">
        <x:f>IF(H3003="否","不适用",IF(AND(ISNUMBER(E3003),ISNUMBER(F3003)),IF(I3003&gt;'规则与名单'!$B$2,"是","否"),"未判定"))</x:f>
        <x:v>不适用</x:v>
      </x:c>
      <x:c r="K3003" s="2" t="str">
        <x:f>IF(J3003="是",IF(ISNUMBER(F3003),"测试日GPS","缺失"),IF(ISNUMBER(G3003),"非测试日纯氢",IF(AND(H3003="是",J3003="未判定"),IF(ISNUMBER(F3003),"测试名单无纯氢GPS","缺失"),IF(ISNUMBER(E3003),"非测试日仪表","缺失"))))</x:f>
        <x:v>非测试日仪表</x:v>
      </x:c>
      <x:c r="L3003" s="7" t="n">
        <x:f>IF(K3003="缺失","",IF(K3003="非测试日纯氢",G3003,IF(K3003="非测试日仪表",E3003,F3003)))</x:f>
        <x:v>32.2</x:v>
      </x:c>
      <x:c r="M3003" s="2" t="n">
        <x:f>IF(K3003="缺失",1,0)</x:f>
        <x:v>0</x:v>
      </x:c>
      <x:c r="N3003" s="2" t="str">
        <x:v>车辆里程查询_20260901-20260930_1024辆_仪表里程.xlsx / Z477</x:v>
      </x:c>
      <x:c r="O3003" s="2" t="str">
        <x:v>车辆里程查询_20260901-20260930_1024辆_GPS里程.xlsx / Z477</x:v>
      </x:c>
      <x:c r="P3003" s="2" t="str">
        <x:v>车辆纯氢气里程查询_20260901-20260930_1024辆.xlsx / Z512</x:v>
      </x:c>
    </x:row>
    <x:row r="3004" ht="22" customHeight="1">
      <x:c r="A3004" s="2" t="n">
        <x:v>120</x:v>
      </x:c>
      <x:c r="B3004" s="2" t="str">
        <x:v>粤AGF8492</x:v>
      </x:c>
      <x:c r="C3004" s="2" t="str">
        <x:v>钟祥</x:v>
      </x:c>
      <x:c r="D3004" s="8" t="d">
        <x:v>2026-09-23T00:00:00.000Z</x:v>
      </x:c>
      <x:c r="E3004" s="7" t="n">
        <x:v>39.1</x:v>
      </x:c>
      <x:c r="F3004" s="7" t="n">
        <x:v>34.8</x:v>
      </x:c>
      <x:c r="G3004" s="7"/>
      <x:c r="H3004" s="2" t="str">
        <x:v>否</x:v>
      </x:c>
      <x:c r="I3004" s="7" t="n">
        <x:f>IF(AND(ISNUMBER(E3004),ISNUMBER(F3004)),E3004-F3004,"")</x:f>
        <x:v>4.300000000000004</x:v>
      </x:c>
      <x:c r="J3004" s="2" t="str">
        <x:f>IF(H3004="否","不适用",IF(AND(ISNUMBER(E3004),ISNUMBER(F3004)),IF(I3004&gt;'规则与名单'!$B$2,"是","否"),"未判定"))</x:f>
        <x:v>不适用</x:v>
      </x:c>
      <x:c r="K3004" s="2" t="str">
        <x:f>IF(J3004="是",IF(ISNUMBER(F3004),"测试日GPS","缺失"),IF(ISNUMBER(G3004),"非测试日纯氢",IF(AND(H3004="是",J3004="未判定"),IF(ISNUMBER(F3004),"测试名单无纯氢GPS","缺失"),IF(ISNUMBER(E3004),"非测试日仪表","缺失"))))</x:f>
        <x:v>非测试日仪表</x:v>
      </x:c>
      <x:c r="L3004" s="7" t="n">
        <x:f>IF(K3004="缺失","",IF(K3004="非测试日纯氢",G3004,IF(K3004="非测试日仪表",E3004,F3004)))</x:f>
        <x:v>39.1</x:v>
      </x:c>
      <x:c r="M3004" s="2" t="n">
        <x:f>IF(K3004="缺失",1,0)</x:f>
        <x:v>0</x:v>
      </x:c>
      <x:c r="N3004" s="2" t="str">
        <x:v>车辆里程查询_20260901-20260930_1024辆_仪表里程.xlsx / AA477</x:v>
      </x:c>
      <x:c r="O3004" s="2" t="str">
        <x:v>车辆里程查询_20260901-20260930_1024辆_GPS里程.xlsx / AA477</x:v>
      </x:c>
      <x:c r="P3004" s="2" t="str">
        <x:v>车辆纯氢气里程查询_20260901-20260930_1024辆.xlsx / AA512</x:v>
      </x:c>
    </x:row>
    <x:row r="3005" ht="22" customHeight="1">
      <x:c r="A3005" s="2" t="n">
        <x:v>120</x:v>
      </x:c>
      <x:c r="B3005" s="2" t="str">
        <x:v>粤AGF8492</x:v>
      </x:c>
      <x:c r="C3005" s="2" t="str">
        <x:v>钟祥</x:v>
      </x:c>
      <x:c r="D3005" s="8" t="d">
        <x:v>2026-09-24T00:00:00.000Z</x:v>
      </x:c>
      <x:c r="E3005" s="7" t="n">
        <x:v>4.4</x:v>
      </x:c>
      <x:c r="F3005" s="7" t="n">
        <x:v>19.1</x:v>
      </x:c>
      <x:c r="G3005" s="7"/>
      <x:c r="H3005" s="2" t="str">
        <x:v>否</x:v>
      </x:c>
      <x:c r="I3005" s="7" t="n">
        <x:f>IF(AND(ISNUMBER(E3005),ISNUMBER(F3005)),E3005-F3005,"")</x:f>
        <x:v>-14.700000000000001</x:v>
      </x:c>
      <x:c r="J3005" s="2" t="str">
        <x:f>IF(H3005="否","不适用",IF(AND(ISNUMBER(E3005),ISNUMBER(F3005)),IF(I3005&gt;'规则与名单'!$B$2,"是","否"),"未判定"))</x:f>
        <x:v>不适用</x:v>
      </x:c>
      <x:c r="K3005" s="2" t="str">
        <x:f>IF(J3005="是",IF(ISNUMBER(F3005),"测试日GPS","缺失"),IF(ISNUMBER(G3005),"非测试日纯氢",IF(AND(H3005="是",J3005="未判定"),IF(ISNUMBER(F3005),"测试名单无纯氢GPS","缺失"),IF(ISNUMBER(E3005),"非测试日仪表","缺失"))))</x:f>
        <x:v>非测试日仪表</x:v>
      </x:c>
      <x:c r="L3005" s="7" t="n">
        <x:f>IF(K3005="缺失","",IF(K3005="非测试日纯氢",G3005,IF(K3005="非测试日仪表",E3005,F3005)))</x:f>
        <x:v>4.4</x:v>
      </x:c>
      <x:c r="M3005" s="2" t="n">
        <x:f>IF(K3005="缺失",1,0)</x:f>
        <x:v>0</x:v>
      </x:c>
      <x:c r="N3005" s="2" t="str">
        <x:v>车辆里程查询_20260901-20260930_1024辆_仪表里程.xlsx / AB477</x:v>
      </x:c>
      <x:c r="O3005" s="2" t="str">
        <x:v>车辆里程查询_20260901-20260930_1024辆_GPS里程.xlsx / AB477</x:v>
      </x:c>
      <x:c r="P3005" s="2" t="str">
        <x:v>车辆纯氢气里程查询_20260901-20260930_1024辆.xlsx / AB512</x:v>
      </x:c>
    </x:row>
    <x:row r="3006" ht="22" customHeight="1">
      <x:c r="A3006" s="2" t="n">
        <x:v>120</x:v>
      </x:c>
      <x:c r="B3006" s="2" t="str">
        <x:v>粤AGF8492</x:v>
      </x:c>
      <x:c r="C3006" s="2" t="str">
        <x:v>钟祥</x:v>
      </x:c>
      <x:c r="D3006" s="8" t="d">
        <x:v>2026-09-25T00:00:00.000Z</x:v>
      </x:c>
      <x:c r="E3006" s="7"/>
      <x:c r="F3006" s="7" t="n">
        <x:v>0</x:v>
      </x:c>
      <x:c r="G3006" s="7"/>
      <x:c r="H3006" s="2" t="str">
        <x:v>否</x:v>
      </x:c>
      <x:c r="I3006" s="7" t="str">
        <x:f>IF(AND(ISNUMBER(E3006),ISNUMBER(F3006)),E3006-F3006,"")</x:f>
      </x:c>
      <x:c r="J3006" s="2" t="str">
        <x:f>IF(H3006="否","不适用",IF(AND(ISNUMBER(E3006),ISNUMBER(F3006)),IF(I3006&gt;'规则与名单'!$B$2,"是","否"),"未判定"))</x:f>
        <x:v>不适用</x:v>
      </x:c>
      <x:c r="K3006" s="2" t="str">
        <x:f>IF(J3006="是",IF(ISNUMBER(F3006),"测试日GPS","缺失"),IF(ISNUMBER(G3006),"非测试日纯氢",IF(AND(H3006="是",J3006="未判定"),IF(ISNUMBER(F3006),"测试名单无纯氢GPS","缺失"),IF(ISNUMBER(E3006),"非测试日仪表","缺失"))))</x:f>
        <x:v>缺失</x:v>
      </x:c>
      <x:c r="L3006" s="7" t="str">
        <x:f>IF(K3006="缺失","",IF(K3006="非测试日纯氢",G3006,IF(K3006="非测试日仪表",E3006,F3006)))</x:f>
      </x:c>
      <x:c r="M3006" s="2" t="n">
        <x:f>IF(K3006="缺失",1,0)</x:f>
        <x:v>1</x:v>
      </x:c>
      <x:c r="N3006" s="2" t="str">
        <x:v>车辆里程查询_20260901-20260930_1024辆_仪表里程.xlsx / AC477</x:v>
      </x:c>
      <x:c r="O3006" s="2" t="str">
        <x:v>车辆里程查询_20260901-20260930_1024辆_GPS里程.xlsx / AC477</x:v>
      </x:c>
      <x:c r="P3006" s="2" t="str">
        <x:v>车辆纯氢气里程查询_20260901-20260930_1024辆.xlsx / AC512</x:v>
      </x:c>
    </x:row>
    <x:row r="3007" ht="22" customHeight="1">
      <x:c r="A3007" s="2" t="n">
        <x:v>120</x:v>
      </x:c>
      <x:c r="B3007" s="2" t="str">
        <x:v>粤AGF8492</x:v>
      </x:c>
      <x:c r="C3007" s="2" t="str">
        <x:v>钟祥</x:v>
      </x:c>
      <x:c r="D3007" s="8" t="d">
        <x:v>2026-09-26T00:00:00.000Z</x:v>
      </x:c>
      <x:c r="E3007" s="7" t="n">
        <x:v>48.5</x:v>
      </x:c>
      <x:c r="F3007" s="7" t="n">
        <x:v>50.7</x:v>
      </x:c>
      <x:c r="G3007" s="7"/>
      <x:c r="H3007" s="2" t="str">
        <x:v>否</x:v>
      </x:c>
      <x:c r="I3007" s="7" t="n">
        <x:f>IF(AND(ISNUMBER(E3007),ISNUMBER(F3007)),E3007-F3007,"")</x:f>
        <x:v>-2.200000000000003</x:v>
      </x:c>
      <x:c r="J3007" s="2" t="str">
        <x:f>IF(H3007="否","不适用",IF(AND(ISNUMBER(E3007),ISNUMBER(F3007)),IF(I3007&gt;'规则与名单'!$B$2,"是","否"),"未判定"))</x:f>
        <x:v>不适用</x:v>
      </x:c>
      <x:c r="K3007" s="2" t="str">
        <x:f>IF(J3007="是",IF(ISNUMBER(F3007),"测试日GPS","缺失"),IF(ISNUMBER(G3007),"非测试日纯氢",IF(AND(H3007="是",J3007="未判定"),IF(ISNUMBER(F3007),"测试名单无纯氢GPS","缺失"),IF(ISNUMBER(E3007),"非测试日仪表","缺失"))))</x:f>
        <x:v>非测试日仪表</x:v>
      </x:c>
      <x:c r="L3007" s="7" t="n">
        <x:f>IF(K3007="缺失","",IF(K3007="非测试日纯氢",G3007,IF(K3007="非测试日仪表",E3007,F3007)))</x:f>
        <x:v>48.5</x:v>
      </x:c>
      <x:c r="M3007" s="2" t="n">
        <x:f>IF(K3007="缺失",1,0)</x:f>
        <x:v>0</x:v>
      </x:c>
      <x:c r="N3007" s="2" t="str">
        <x:v>车辆里程查询_20260901-20260930_1024辆_仪表里程.xlsx / AD477</x:v>
      </x:c>
      <x:c r="O3007" s="2" t="str">
        <x:v>车辆里程查询_20260901-20260930_1024辆_GPS里程.xlsx / AD477</x:v>
      </x:c>
      <x:c r="P3007" s="2" t="str">
        <x:v>车辆纯氢气里程查询_20260901-20260930_1024辆.xlsx / AD512</x:v>
      </x:c>
    </x:row>
    <x:row r="3008" ht="22" customHeight="1">
      <x:c r="A3008" s="2" t="n">
        <x:v>120</x:v>
      </x:c>
      <x:c r="B3008" s="2" t="str">
        <x:v>粤AGF8492</x:v>
      </x:c>
      <x:c r="C3008" s="2" t="str">
        <x:v>钟祥</x:v>
      </x:c>
      <x:c r="D3008" s="8" t="d">
        <x:v>2026-09-27T00:00:00.000Z</x:v>
      </x:c>
      <x:c r="E3008" s="7" t="n">
        <x:v>22.4</x:v>
      </x:c>
      <x:c r="F3008" s="7" t="n">
        <x:v>31.8</x:v>
      </x:c>
      <x:c r="G3008" s="7"/>
      <x:c r="H3008" s="2" t="str">
        <x:v>否</x:v>
      </x:c>
      <x:c r="I3008" s="7" t="n">
        <x:f>IF(AND(ISNUMBER(E3008),ISNUMBER(F3008)),E3008-F3008,"")</x:f>
        <x:v>-9.400000000000002</x:v>
      </x:c>
      <x:c r="J3008" s="2" t="str">
        <x:f>IF(H3008="否","不适用",IF(AND(ISNUMBER(E3008),ISNUMBER(F3008)),IF(I3008&gt;'规则与名单'!$B$2,"是","否"),"未判定"))</x:f>
        <x:v>不适用</x:v>
      </x:c>
      <x:c r="K3008" s="2" t="str">
        <x:f>IF(J3008="是",IF(ISNUMBER(F3008),"测试日GPS","缺失"),IF(ISNUMBER(G3008),"非测试日纯氢",IF(AND(H3008="是",J3008="未判定"),IF(ISNUMBER(F3008),"测试名单无纯氢GPS","缺失"),IF(ISNUMBER(E3008),"非测试日仪表","缺失"))))</x:f>
        <x:v>非测试日仪表</x:v>
      </x:c>
      <x:c r="L3008" s="7" t="n">
        <x:f>IF(K3008="缺失","",IF(K3008="非测试日纯氢",G3008,IF(K3008="非测试日仪表",E3008,F3008)))</x:f>
        <x:v>22.4</x:v>
      </x:c>
      <x:c r="M3008" s="2" t="n">
        <x:f>IF(K3008="缺失",1,0)</x:f>
        <x:v>0</x:v>
      </x:c>
      <x:c r="N3008" s="2" t="str">
        <x:v>车辆里程查询_20260901-20260930_1024辆_仪表里程.xlsx / AE477</x:v>
      </x:c>
      <x:c r="O3008" s="2" t="str">
        <x:v>车辆里程查询_20260901-20260930_1024辆_GPS里程.xlsx / AE477</x:v>
      </x:c>
      <x:c r="P3008" s="2" t="str">
        <x:v>车辆纯氢气里程查询_20260901-20260930_1024辆.xlsx / AE512</x:v>
      </x:c>
    </x:row>
    <x:row r="3009" ht="22" customHeight="1">
      <x:c r="A3009" s="2" t="n">
        <x:v>120</x:v>
      </x:c>
      <x:c r="B3009" s="2" t="str">
        <x:v>粤AGF8492</x:v>
      </x:c>
      <x:c r="C3009" s="2" t="str">
        <x:v>钟祥</x:v>
      </x:c>
      <x:c r="D3009" s="8" t="d">
        <x:v>2026-09-28T00:00:00.000Z</x:v>
      </x:c>
      <x:c r="E3009" s="7" t="n">
        <x:v>38.9</x:v>
      </x:c>
      <x:c r="F3009" s="7" t="n">
        <x:v>31.1</x:v>
      </x:c>
      <x:c r="G3009" s="7"/>
      <x:c r="H3009" s="2" t="str">
        <x:v>否</x:v>
      </x:c>
      <x:c r="I3009" s="7" t="n">
        <x:f>IF(AND(ISNUMBER(E3009),ISNUMBER(F3009)),E3009-F3009,"")</x:f>
        <x:v>7.799999999999997</x:v>
      </x:c>
      <x:c r="J3009" s="2" t="str">
        <x:f>IF(H3009="否","不适用",IF(AND(ISNUMBER(E3009),ISNUMBER(F3009)),IF(I3009&gt;'规则与名单'!$B$2,"是","否"),"未判定"))</x:f>
        <x:v>不适用</x:v>
      </x:c>
      <x:c r="K3009" s="2" t="str">
        <x:f>IF(J3009="是",IF(ISNUMBER(F3009),"测试日GPS","缺失"),IF(ISNUMBER(G3009),"非测试日纯氢",IF(AND(H3009="是",J3009="未判定"),IF(ISNUMBER(F3009),"测试名单无纯氢GPS","缺失"),IF(ISNUMBER(E3009),"非测试日仪表","缺失"))))</x:f>
        <x:v>非测试日仪表</x:v>
      </x:c>
      <x:c r="L3009" s="7" t="n">
        <x:f>IF(K3009="缺失","",IF(K3009="非测试日纯氢",G3009,IF(K3009="非测试日仪表",E3009,F3009)))</x:f>
        <x:v>38.9</x:v>
      </x:c>
      <x:c r="M3009" s="2" t="n">
        <x:f>IF(K3009="缺失",1,0)</x:f>
        <x:v>0</x:v>
      </x:c>
      <x:c r="N3009" s="2" t="str">
        <x:v>车辆里程查询_20260901-20260930_1024辆_仪表里程.xlsx / AF477</x:v>
      </x:c>
      <x:c r="O3009" s="2" t="str">
        <x:v>车辆里程查询_20260901-20260930_1024辆_GPS里程.xlsx / AF477</x:v>
      </x:c>
      <x:c r="P3009" s="2" t="str">
        <x:v>车辆纯氢气里程查询_20260901-20260930_1024辆.xlsx / AF512</x:v>
      </x:c>
    </x:row>
    <x:row r="3010" ht="22" customHeight="1">
      <x:c r="A3010" s="2" t="n">
        <x:v>120</x:v>
      </x:c>
      <x:c r="B3010" s="2" t="str">
        <x:v>粤AGF8492</x:v>
      </x:c>
      <x:c r="C3010" s="2" t="str">
        <x:v>钟祥</x:v>
      </x:c>
      <x:c r="D3010" s="8" t="d">
        <x:v>2026-09-29T00:00:00.000Z</x:v>
      </x:c>
      <x:c r="E3010" s="7" t="n">
        <x:v>59.6</x:v>
      </x:c>
      <x:c r="F3010" s="7" t="n">
        <x:v>52</x:v>
      </x:c>
      <x:c r="G3010" s="7"/>
      <x:c r="H3010" s="2" t="str">
        <x:v>否</x:v>
      </x:c>
      <x:c r="I3010" s="7" t="n">
        <x:f>IF(AND(ISNUMBER(E3010),ISNUMBER(F3010)),E3010-F3010,"")</x:f>
        <x:v>7.600000000000001</x:v>
      </x:c>
      <x:c r="J3010" s="2" t="str">
        <x:f>IF(H3010="否","不适用",IF(AND(ISNUMBER(E3010),ISNUMBER(F3010)),IF(I3010&gt;'规则与名单'!$B$2,"是","否"),"未判定"))</x:f>
        <x:v>不适用</x:v>
      </x:c>
      <x:c r="K3010" s="2" t="str">
        <x:f>IF(J3010="是",IF(ISNUMBER(F3010),"测试日GPS","缺失"),IF(ISNUMBER(G3010),"非测试日纯氢",IF(AND(H3010="是",J3010="未判定"),IF(ISNUMBER(F3010),"测试名单无纯氢GPS","缺失"),IF(ISNUMBER(E3010),"非测试日仪表","缺失"))))</x:f>
        <x:v>非测试日仪表</x:v>
      </x:c>
      <x:c r="L3010" s="7" t="n">
        <x:f>IF(K3010="缺失","",IF(K3010="非测试日纯氢",G3010,IF(K3010="非测试日仪表",E3010,F3010)))</x:f>
        <x:v>59.6</x:v>
      </x:c>
      <x:c r="M3010" s="2" t="n">
        <x:f>IF(K3010="缺失",1,0)</x:f>
        <x:v>0</x:v>
      </x:c>
      <x:c r="N3010" s="2" t="str">
        <x:v>车辆里程查询_20260901-20260930_1024辆_仪表里程.xlsx / AG477</x:v>
      </x:c>
      <x:c r="O3010" s="2" t="str">
        <x:v>车辆里程查询_20260901-20260930_1024辆_GPS里程.xlsx / AG477</x:v>
      </x:c>
      <x:c r="P3010" s="2" t="str">
        <x:v>车辆纯氢气里程查询_20260901-20260930_1024辆.xlsx / AG512</x:v>
      </x:c>
    </x:row>
    <x:row r="3011" ht="22" customHeight="1">
      <x:c r="A3011" s="2" t="n">
        <x:v>120</x:v>
      </x:c>
      <x:c r="B3011" s="2" t="str">
        <x:v>粤AGF8492</x:v>
      </x:c>
      <x:c r="C3011" s="2" t="str">
        <x:v>钟祥</x:v>
      </x:c>
      <x:c r="D3011" s="8" t="d">
        <x:v>2026-09-30T00:00:00.000Z</x:v>
      </x:c>
      <x:c r="E3011" s="7" t="n">
        <x:v>32.7</x:v>
      </x:c>
      <x:c r="F3011" s="7" t="n">
        <x:v>32.3</x:v>
      </x:c>
      <x:c r="G3011" s="7"/>
      <x:c r="H3011" s="2" t="str">
        <x:v>否</x:v>
      </x:c>
      <x:c r="I3011" s="7" t="n">
        <x:f>IF(AND(ISNUMBER(E3011),ISNUMBER(F3011)),E3011-F3011,"")</x:f>
        <x:v>0.4000000000000057</x:v>
      </x:c>
      <x:c r="J3011" s="2" t="str">
        <x:f>IF(H3011="否","不适用",IF(AND(ISNUMBER(E3011),ISNUMBER(F3011)),IF(I3011&gt;'规则与名单'!$B$2,"是","否"),"未判定"))</x:f>
        <x:v>不适用</x:v>
      </x:c>
      <x:c r="K3011" s="2" t="str">
        <x:f>IF(J3011="是",IF(ISNUMBER(F3011),"测试日GPS","缺失"),IF(ISNUMBER(G3011),"非测试日纯氢",IF(AND(H3011="是",J3011="未判定"),IF(ISNUMBER(F3011),"测试名单无纯氢GPS","缺失"),IF(ISNUMBER(E3011),"非测试日仪表","缺失"))))</x:f>
        <x:v>非测试日仪表</x:v>
      </x:c>
      <x:c r="L3011" s="7" t="n">
        <x:f>IF(K3011="缺失","",IF(K3011="非测试日纯氢",G3011,IF(K3011="非测试日仪表",E3011,F3011)))</x:f>
        <x:v>32.7</x:v>
      </x:c>
      <x:c r="M3011" s="2" t="n">
        <x:f>IF(K3011="缺失",1,0)</x:f>
        <x:v>0</x:v>
      </x:c>
      <x:c r="N3011" s="2" t="str">
        <x:v>车辆里程查询_20260901-20260930_1024辆_仪表里程.xlsx / AH477</x:v>
      </x:c>
      <x:c r="O3011" s="2" t="str">
        <x:v>车辆里程查询_20260901-20260930_1024辆_GPS里程.xlsx / AH477</x:v>
      </x:c>
      <x:c r="P3011" s="2" t="str">
        <x:v>车辆纯氢气里程查询_20260901-20260930_1024辆.xlsx / AH512</x:v>
      </x:c>
    </x:row>
    <x:row r="3012" ht="22" customHeight="1">
      <x:c r="A3012" s="2" t="n">
        <x:v>121</x:v>
      </x:c>
      <x:c r="B3012" s="2" t="str">
        <x:v>粤AGF9106</x:v>
      </x:c>
      <x:c r="C3012" s="2" t="str">
        <x:v>钟祥</x:v>
      </x:c>
      <x:c r="D3012" s="8" t="d">
        <x:v>2026-09-01T00:00:00.000Z</x:v>
      </x:c>
      <x:c r="E3012" s="7" t="n">
        <x:v>416.1</x:v>
      </x:c>
      <x:c r="F3012" s="7" t="n">
        <x:v>0</x:v>
      </x:c>
      <x:c r="G3012" s="7"/>
      <x:c r="H3012" s="2" t="str">
        <x:v>是</x:v>
      </x:c>
      <x:c r="I3012" s="7" t="n">
        <x:f>IF(AND(ISNUMBER(E3012),ISNUMBER(F3012)),E3012-F3012,"")</x:f>
        <x:v>416.1</x:v>
      </x:c>
      <x:c r="J3012" s="2" t="str">
        <x:f>IF(H3012="否","不适用",IF(AND(ISNUMBER(E3012),ISNUMBER(F3012)),IF(I3012&gt;'规则与名单'!$B$2,"是","否"),"未判定"))</x:f>
        <x:v>是</x:v>
      </x:c>
      <x:c r="K3012" s="2" t="str">
        <x:f>IF(J3012="是",IF(ISNUMBER(F3012),"测试日GPS","缺失"),IF(ISNUMBER(G3012),"非测试日纯氢",IF(AND(H3012="是",J3012="未判定"),IF(ISNUMBER(F3012),"测试名单无纯氢GPS","缺失"),IF(ISNUMBER(E3012),"非测试日仪表","缺失"))))</x:f>
        <x:v>测试日GPS</x:v>
      </x:c>
      <x:c r="L3012" s="7" t="n">
        <x:f>IF(K3012="缺失","",IF(K3012="非测试日纯氢",G3012,IF(K3012="非测试日仪表",E3012,F3012)))</x:f>
        <x:v>0</x:v>
      </x:c>
      <x:c r="M3012" s="2" t="n">
        <x:f>IF(K3012="缺失",1,0)</x:f>
        <x:v>0</x:v>
      </x:c>
      <x:c r="N3012" s="2" t="str">
        <x:v>车辆里程查询_20260901-20260930_1024辆_仪表里程.xlsx / E405</x:v>
      </x:c>
      <x:c r="O3012" s="2" t="str">
        <x:v>车辆里程查询_20260901-20260930_1024辆_GPS里程.xlsx / E405</x:v>
      </x:c>
      <x:c r="P3012" s="2" t="str">
        <x:v>车辆纯氢气里程查询_20260901-20260930_1024辆.xlsx / E361</x:v>
      </x:c>
    </x:row>
    <x:row r="3013" ht="22" customHeight="1">
      <x:c r="A3013" s="2" t="n">
        <x:v>121</x:v>
      </x:c>
      <x:c r="B3013" s="2" t="str">
        <x:v>粤AGF9106</x:v>
      </x:c>
      <x:c r="C3013" s="2" t="str">
        <x:v>钟祥</x:v>
      </x:c>
      <x:c r="D3013" s="8" t="d">
        <x:v>2026-09-02T00:00:00.000Z</x:v>
      </x:c>
      <x:c r="E3013" s="7" t="n">
        <x:v>487.4</x:v>
      </x:c>
      <x:c r="F3013" s="7" t="n">
        <x:v>0.05</x:v>
      </x:c>
      <x:c r="G3013" s="7"/>
      <x:c r="H3013" s="2" t="str">
        <x:v>是</x:v>
      </x:c>
      <x:c r="I3013" s="7" t="n">
        <x:f>IF(AND(ISNUMBER(E3013),ISNUMBER(F3013)),E3013-F3013,"")</x:f>
        <x:v>487.34999999999997</x:v>
      </x:c>
      <x:c r="J3013" s="2" t="str">
        <x:f>IF(H3013="否","不适用",IF(AND(ISNUMBER(E3013),ISNUMBER(F3013)),IF(I3013&gt;'规则与名单'!$B$2,"是","否"),"未判定"))</x:f>
        <x:v>是</x:v>
      </x:c>
      <x:c r="K3013" s="2" t="str">
        <x:f>IF(J3013="是",IF(ISNUMBER(F3013),"测试日GPS","缺失"),IF(ISNUMBER(G3013),"非测试日纯氢",IF(AND(H3013="是",J3013="未判定"),IF(ISNUMBER(F3013),"测试名单无纯氢GPS","缺失"),IF(ISNUMBER(E3013),"非测试日仪表","缺失"))))</x:f>
        <x:v>测试日GPS</x:v>
      </x:c>
      <x:c r="L3013" s="7" t="n">
        <x:f>IF(K3013="缺失","",IF(K3013="非测试日纯氢",G3013,IF(K3013="非测试日仪表",E3013,F3013)))</x:f>
        <x:v>0.05</x:v>
      </x:c>
      <x:c r="M3013" s="2" t="n">
        <x:f>IF(K3013="缺失",1,0)</x:f>
        <x:v>0</x:v>
      </x:c>
      <x:c r="N3013" s="2" t="str">
        <x:v>车辆里程查询_20260901-20260930_1024辆_仪表里程.xlsx / F405</x:v>
      </x:c>
      <x:c r="O3013" s="2" t="str">
        <x:v>车辆里程查询_20260901-20260930_1024辆_GPS里程.xlsx / F405</x:v>
      </x:c>
      <x:c r="P3013" s="2" t="str">
        <x:v>车辆纯氢气里程查询_20260901-20260930_1024辆.xlsx / F361</x:v>
      </x:c>
    </x:row>
    <x:row r="3014" ht="22" customHeight="1">
      <x:c r="A3014" s="2" t="n">
        <x:v>121</x:v>
      </x:c>
      <x:c r="B3014" s="2" t="str">
        <x:v>粤AGF9106</x:v>
      </x:c>
      <x:c r="C3014" s="2" t="str">
        <x:v>钟祥</x:v>
      </x:c>
      <x:c r="D3014" s="8" t="d">
        <x:v>2026-09-03T00:00:00.000Z</x:v>
      </x:c>
      <x:c r="E3014" s="7" t="n">
        <x:v>731.9</x:v>
      </x:c>
      <x:c r="F3014" s="7" t="n">
        <x:v>0</x:v>
      </x:c>
      <x:c r="G3014" s="7"/>
      <x:c r="H3014" s="2" t="str">
        <x:v>是</x:v>
      </x:c>
      <x:c r="I3014" s="7" t="n">
        <x:f>IF(AND(ISNUMBER(E3014),ISNUMBER(F3014)),E3014-F3014,"")</x:f>
        <x:v>731.9</x:v>
      </x:c>
      <x:c r="J3014" s="2" t="str">
        <x:f>IF(H3014="否","不适用",IF(AND(ISNUMBER(E3014),ISNUMBER(F3014)),IF(I3014&gt;'规则与名单'!$B$2,"是","否"),"未判定"))</x:f>
        <x:v>是</x:v>
      </x:c>
      <x:c r="K3014" s="2" t="str">
        <x:f>IF(J3014="是",IF(ISNUMBER(F3014),"测试日GPS","缺失"),IF(ISNUMBER(G3014),"非测试日纯氢",IF(AND(H3014="是",J3014="未判定"),IF(ISNUMBER(F3014),"测试名单无纯氢GPS","缺失"),IF(ISNUMBER(E3014),"非测试日仪表","缺失"))))</x:f>
        <x:v>测试日GPS</x:v>
      </x:c>
      <x:c r="L3014" s="7" t="n">
        <x:f>IF(K3014="缺失","",IF(K3014="非测试日纯氢",G3014,IF(K3014="非测试日仪表",E3014,F3014)))</x:f>
        <x:v>0</x:v>
      </x:c>
      <x:c r="M3014" s="2" t="n">
        <x:f>IF(K3014="缺失",1,0)</x:f>
        <x:v>0</x:v>
      </x:c>
      <x:c r="N3014" s="2" t="str">
        <x:v>车辆里程查询_20260901-20260930_1024辆_仪表里程.xlsx / G405</x:v>
      </x:c>
      <x:c r="O3014" s="2" t="str">
        <x:v>车辆里程查询_20260901-20260930_1024辆_GPS里程.xlsx / G405</x:v>
      </x:c>
      <x:c r="P3014" s="2" t="str">
        <x:v>车辆纯氢气里程查询_20260901-20260930_1024辆.xlsx / G361</x:v>
      </x:c>
    </x:row>
    <x:row r="3015" ht="22" customHeight="1">
      <x:c r="A3015" s="2" t="n">
        <x:v>121</x:v>
      </x:c>
      <x:c r="B3015" s="2" t="str">
        <x:v>粤AGF9106</x:v>
      </x:c>
      <x:c r="C3015" s="2" t="str">
        <x:v>钟祥</x:v>
      </x:c>
      <x:c r="D3015" s="8" t="d">
        <x:v>2026-09-04T00:00:00.000Z</x:v>
      </x:c>
      <x:c r="E3015" s="7" t="n">
        <x:v>275.3</x:v>
      </x:c>
      <x:c r="F3015" s="7" t="n">
        <x:v>7.5</x:v>
      </x:c>
      <x:c r="G3015" s="7"/>
      <x:c r="H3015" s="2" t="str">
        <x:v>是</x:v>
      </x:c>
      <x:c r="I3015" s="7" t="n">
        <x:f>IF(AND(ISNUMBER(E3015),ISNUMBER(F3015)),E3015-F3015,"")</x:f>
        <x:v>267.8</x:v>
      </x:c>
      <x:c r="J3015" s="2" t="str">
        <x:f>IF(H3015="否","不适用",IF(AND(ISNUMBER(E3015),ISNUMBER(F3015)),IF(I3015&gt;'规则与名单'!$B$2,"是","否"),"未判定"))</x:f>
        <x:v>是</x:v>
      </x:c>
      <x:c r="K3015" s="2" t="str">
        <x:f>IF(J3015="是",IF(ISNUMBER(F3015),"测试日GPS","缺失"),IF(ISNUMBER(G3015),"非测试日纯氢",IF(AND(H3015="是",J3015="未判定"),IF(ISNUMBER(F3015),"测试名单无纯氢GPS","缺失"),IF(ISNUMBER(E3015),"非测试日仪表","缺失"))))</x:f>
        <x:v>测试日GPS</x:v>
      </x:c>
      <x:c r="L3015" s="7" t="n">
        <x:f>IF(K3015="缺失","",IF(K3015="非测试日纯氢",G3015,IF(K3015="非测试日仪表",E3015,F3015)))</x:f>
        <x:v>7.5</x:v>
      </x:c>
      <x:c r="M3015" s="2" t="n">
        <x:f>IF(K3015="缺失",1,0)</x:f>
        <x:v>0</x:v>
      </x:c>
      <x:c r="N3015" s="2" t="str">
        <x:v>车辆里程查询_20260901-20260930_1024辆_仪表里程.xlsx / H405</x:v>
      </x:c>
      <x:c r="O3015" s="2" t="str">
        <x:v>车辆里程查询_20260901-20260930_1024辆_GPS里程.xlsx / H405</x:v>
      </x:c>
      <x:c r="P3015" s="2" t="str">
        <x:v>车辆纯氢气里程查询_20260901-20260930_1024辆.xlsx / H361</x:v>
      </x:c>
    </x:row>
    <x:row r="3016" ht="22" customHeight="1">
      <x:c r="A3016" s="2" t="n">
        <x:v>121</x:v>
      </x:c>
      <x:c r="B3016" s="2" t="str">
        <x:v>粤AGF9106</x:v>
      </x:c>
      <x:c r="C3016" s="2" t="str">
        <x:v>钟祥</x:v>
      </x:c>
      <x:c r="D3016" s="8" t="d">
        <x:v>2026-09-05T00:00:00.000Z</x:v>
      </x:c>
      <x:c r="E3016" s="7" t="n">
        <x:v>589.9</x:v>
      </x:c>
      <x:c r="F3016" s="7" t="n">
        <x:v>0.02</x:v>
      </x:c>
      <x:c r="G3016" s="7"/>
      <x:c r="H3016" s="2" t="str">
        <x:v>是</x:v>
      </x:c>
      <x:c r="I3016" s="7" t="n">
        <x:f>IF(AND(ISNUMBER(E3016),ISNUMBER(F3016)),E3016-F3016,"")</x:f>
        <x:v>589.88</x:v>
      </x:c>
      <x:c r="J3016" s="2" t="str">
        <x:f>IF(H3016="否","不适用",IF(AND(ISNUMBER(E3016),ISNUMBER(F3016)),IF(I3016&gt;'规则与名单'!$B$2,"是","否"),"未判定"))</x:f>
        <x:v>是</x:v>
      </x:c>
      <x:c r="K3016" s="2" t="str">
        <x:f>IF(J3016="是",IF(ISNUMBER(F3016),"测试日GPS","缺失"),IF(ISNUMBER(G3016),"非测试日纯氢",IF(AND(H3016="是",J3016="未判定"),IF(ISNUMBER(F3016),"测试名单无纯氢GPS","缺失"),IF(ISNUMBER(E3016),"非测试日仪表","缺失"))))</x:f>
        <x:v>测试日GPS</x:v>
      </x:c>
      <x:c r="L3016" s="7" t="n">
        <x:f>IF(K3016="缺失","",IF(K3016="非测试日纯氢",G3016,IF(K3016="非测试日仪表",E3016,F3016)))</x:f>
        <x:v>0.02</x:v>
      </x:c>
      <x:c r="M3016" s="2" t="n">
        <x:f>IF(K3016="缺失",1,0)</x:f>
        <x:v>0</x:v>
      </x:c>
      <x:c r="N3016" s="2" t="str">
        <x:v>车辆里程查询_20260901-20260930_1024辆_仪表里程.xlsx / I405</x:v>
      </x:c>
      <x:c r="O3016" s="2" t="str">
        <x:v>车辆里程查询_20260901-20260930_1024辆_GPS里程.xlsx / I405</x:v>
      </x:c>
      <x:c r="P3016" s="2" t="str">
        <x:v>车辆纯氢气里程查询_20260901-20260930_1024辆.xlsx / I361</x:v>
      </x:c>
    </x:row>
    <x:row r="3017" ht="22" customHeight="1">
      <x:c r="A3017" s="2" t="n">
        <x:v>121</x:v>
      </x:c>
      <x:c r="B3017" s="2" t="str">
        <x:v>粤AGF9106</x:v>
      </x:c>
      <x:c r="C3017" s="2" t="str">
        <x:v>钟祥</x:v>
      </x:c>
      <x:c r="D3017" s="8" t="d">
        <x:v>2026-09-06T00:00:00.000Z</x:v>
      </x:c>
      <x:c r="E3017" s="7" t="n">
        <x:v>587.3</x:v>
      </x:c>
      <x:c r="F3017" s="7" t="n">
        <x:v>0.03</x:v>
      </x:c>
      <x:c r="G3017" s="7"/>
      <x:c r="H3017" s="2" t="str">
        <x:v>是</x:v>
      </x:c>
      <x:c r="I3017" s="7" t="n">
        <x:f>IF(AND(ISNUMBER(E3017),ISNUMBER(F3017)),E3017-F3017,"")</x:f>
        <x:v>587.27</x:v>
      </x:c>
      <x:c r="J3017" s="2" t="str">
        <x:f>IF(H3017="否","不适用",IF(AND(ISNUMBER(E3017),ISNUMBER(F3017)),IF(I3017&gt;'规则与名单'!$B$2,"是","否"),"未判定"))</x:f>
        <x:v>是</x:v>
      </x:c>
      <x:c r="K3017" s="2" t="str">
        <x:f>IF(J3017="是",IF(ISNUMBER(F3017),"测试日GPS","缺失"),IF(ISNUMBER(G3017),"非测试日纯氢",IF(AND(H3017="是",J3017="未判定"),IF(ISNUMBER(F3017),"测试名单无纯氢GPS","缺失"),IF(ISNUMBER(E3017),"非测试日仪表","缺失"))))</x:f>
        <x:v>测试日GPS</x:v>
      </x:c>
      <x:c r="L3017" s="7" t="n">
        <x:f>IF(K3017="缺失","",IF(K3017="非测试日纯氢",G3017,IF(K3017="非测试日仪表",E3017,F3017)))</x:f>
        <x:v>0.03</x:v>
      </x:c>
      <x:c r="M3017" s="2" t="n">
        <x:f>IF(K3017="缺失",1,0)</x:f>
        <x:v>0</x:v>
      </x:c>
      <x:c r="N3017" s="2" t="str">
        <x:v>车辆里程查询_20260901-20260930_1024辆_仪表里程.xlsx / J405</x:v>
      </x:c>
      <x:c r="O3017" s="2" t="str">
        <x:v>车辆里程查询_20260901-20260930_1024辆_GPS里程.xlsx / J405</x:v>
      </x:c>
      <x:c r="P3017" s="2" t="str">
        <x:v>车辆纯氢气里程查询_20260901-20260930_1024辆.xlsx / J361</x:v>
      </x:c>
    </x:row>
    <x:row r="3018" ht="22" customHeight="1">
      <x:c r="A3018" s="2" t="n">
        <x:v>121</x:v>
      </x:c>
      <x:c r="B3018" s="2" t="str">
        <x:v>粤AGF9106</x:v>
      </x:c>
      <x:c r="C3018" s="2" t="str">
        <x:v>钟祥</x:v>
      </x:c>
      <x:c r="D3018" s="8" t="d">
        <x:v>2026-09-07T00:00:00.000Z</x:v>
      </x:c>
      <x:c r="E3018" s="7" t="n">
        <x:v>613.1</x:v>
      </x:c>
      <x:c r="F3018" s="7" t="n">
        <x:v>9.3</x:v>
      </x:c>
      <x:c r="G3018" s="7"/>
      <x:c r="H3018" s="2" t="str">
        <x:v>是</x:v>
      </x:c>
      <x:c r="I3018" s="7" t="n">
        <x:f>IF(AND(ISNUMBER(E3018),ISNUMBER(F3018)),E3018-F3018,"")</x:f>
        <x:v>603.8000000000001</x:v>
      </x:c>
      <x:c r="J3018" s="2" t="str">
        <x:f>IF(H3018="否","不适用",IF(AND(ISNUMBER(E3018),ISNUMBER(F3018)),IF(I3018&gt;'规则与名单'!$B$2,"是","否"),"未判定"))</x:f>
        <x:v>是</x:v>
      </x:c>
      <x:c r="K3018" s="2" t="str">
        <x:f>IF(J3018="是",IF(ISNUMBER(F3018),"测试日GPS","缺失"),IF(ISNUMBER(G3018),"非测试日纯氢",IF(AND(H3018="是",J3018="未判定"),IF(ISNUMBER(F3018),"测试名单无纯氢GPS","缺失"),IF(ISNUMBER(E3018),"非测试日仪表","缺失"))))</x:f>
        <x:v>测试日GPS</x:v>
      </x:c>
      <x:c r="L3018" s="7" t="n">
        <x:f>IF(K3018="缺失","",IF(K3018="非测试日纯氢",G3018,IF(K3018="非测试日仪表",E3018,F3018)))</x:f>
        <x:v>9.3</x:v>
      </x:c>
      <x:c r="M3018" s="2" t="n">
        <x:f>IF(K3018="缺失",1,0)</x:f>
        <x:v>0</x:v>
      </x:c>
      <x:c r="N3018" s="2" t="str">
        <x:v>车辆里程查询_20260901-20260930_1024辆_仪表里程.xlsx / K405</x:v>
      </x:c>
      <x:c r="O3018" s="2" t="str">
        <x:v>车辆里程查询_20260901-20260930_1024辆_GPS里程.xlsx / K405</x:v>
      </x:c>
      <x:c r="P3018" s="2" t="str">
        <x:v>车辆纯氢气里程查询_20260901-20260930_1024辆.xlsx / K361</x:v>
      </x:c>
    </x:row>
    <x:row r="3019" ht="22" customHeight="1">
      <x:c r="A3019" s="2" t="n">
        <x:v>121</x:v>
      </x:c>
      <x:c r="B3019" s="2" t="str">
        <x:v>粤AGF9106</x:v>
      </x:c>
      <x:c r="C3019" s="2" t="str">
        <x:v>钟祥</x:v>
      </x:c>
      <x:c r="D3019" s="8" t="d">
        <x:v>2026-09-08T00:00:00.000Z</x:v>
      </x:c>
      <x:c r="E3019" s="7" t="n">
        <x:v>569.6</x:v>
      </x:c>
      <x:c r="F3019" s="7" t="n">
        <x:v>27.1</x:v>
      </x:c>
      <x:c r="G3019" s="7"/>
      <x:c r="H3019" s="2" t="str">
        <x:v>是</x:v>
      </x:c>
      <x:c r="I3019" s="7" t="n">
        <x:f>IF(AND(ISNUMBER(E3019),ISNUMBER(F3019)),E3019-F3019,"")</x:f>
        <x:v>542.5</x:v>
      </x:c>
      <x:c r="J3019" s="2" t="str">
        <x:f>IF(H3019="否","不适用",IF(AND(ISNUMBER(E3019),ISNUMBER(F3019)),IF(I3019&gt;'规则与名单'!$B$2,"是","否"),"未判定"))</x:f>
        <x:v>是</x:v>
      </x:c>
      <x:c r="K3019" s="2" t="str">
        <x:f>IF(J3019="是",IF(ISNUMBER(F3019),"测试日GPS","缺失"),IF(ISNUMBER(G3019),"非测试日纯氢",IF(AND(H3019="是",J3019="未判定"),IF(ISNUMBER(F3019),"测试名单无纯氢GPS","缺失"),IF(ISNUMBER(E3019),"非测试日仪表","缺失"))))</x:f>
        <x:v>测试日GPS</x:v>
      </x:c>
      <x:c r="L3019" s="7" t="n">
        <x:f>IF(K3019="缺失","",IF(K3019="非测试日纯氢",G3019,IF(K3019="非测试日仪表",E3019,F3019)))</x:f>
        <x:v>27.1</x:v>
      </x:c>
      <x:c r="M3019" s="2" t="n">
        <x:f>IF(K3019="缺失",1,0)</x:f>
        <x:v>0</x:v>
      </x:c>
      <x:c r="N3019" s="2" t="str">
        <x:v>车辆里程查询_20260901-20260930_1024辆_仪表里程.xlsx / L405</x:v>
      </x:c>
      <x:c r="O3019" s="2" t="str">
        <x:v>车辆里程查询_20260901-20260930_1024辆_GPS里程.xlsx / L405</x:v>
      </x:c>
      <x:c r="P3019" s="2" t="str">
        <x:v>车辆纯氢气里程查询_20260901-20260930_1024辆.xlsx / L361</x:v>
      </x:c>
    </x:row>
    <x:row r="3020" ht="22" customHeight="1">
      <x:c r="A3020" s="2" t="n">
        <x:v>121</x:v>
      </x:c>
      <x:c r="B3020" s="2" t="str">
        <x:v>粤AGF9106</x:v>
      </x:c>
      <x:c r="C3020" s="2" t="str">
        <x:v>钟祥</x:v>
      </x:c>
      <x:c r="D3020" s="8" t="d">
        <x:v>2026-09-09T00:00:00.000Z</x:v>
      </x:c>
      <x:c r="E3020" s="7" t="n">
        <x:v>725.9</x:v>
      </x:c>
      <x:c r="F3020" s="7" t="n">
        <x:v>0.01</x:v>
      </x:c>
      <x:c r="G3020" s="7"/>
      <x:c r="H3020" s="2" t="str">
        <x:v>是</x:v>
      </x:c>
      <x:c r="I3020" s="7" t="n">
        <x:f>IF(AND(ISNUMBER(E3020),ISNUMBER(F3020)),E3020-F3020,"")</x:f>
        <x:v>725.89</x:v>
      </x:c>
      <x:c r="J3020" s="2" t="str">
        <x:f>IF(H3020="否","不适用",IF(AND(ISNUMBER(E3020),ISNUMBER(F3020)),IF(I3020&gt;'规则与名单'!$B$2,"是","否"),"未判定"))</x:f>
        <x:v>是</x:v>
      </x:c>
      <x:c r="K3020" s="2" t="str">
        <x:f>IF(J3020="是",IF(ISNUMBER(F3020),"测试日GPS","缺失"),IF(ISNUMBER(G3020),"非测试日纯氢",IF(AND(H3020="是",J3020="未判定"),IF(ISNUMBER(F3020),"测试名单无纯氢GPS","缺失"),IF(ISNUMBER(E3020),"非测试日仪表","缺失"))))</x:f>
        <x:v>测试日GPS</x:v>
      </x:c>
      <x:c r="L3020" s="7" t="n">
        <x:f>IF(K3020="缺失","",IF(K3020="非测试日纯氢",G3020,IF(K3020="非测试日仪表",E3020,F3020)))</x:f>
        <x:v>0.01</x:v>
      </x:c>
      <x:c r="M3020" s="2" t="n">
        <x:f>IF(K3020="缺失",1,0)</x:f>
        <x:v>0</x:v>
      </x:c>
      <x:c r="N3020" s="2" t="str">
        <x:v>车辆里程查询_20260901-20260930_1024辆_仪表里程.xlsx / M405</x:v>
      </x:c>
      <x:c r="O3020" s="2" t="str">
        <x:v>车辆里程查询_20260901-20260930_1024辆_GPS里程.xlsx / M405</x:v>
      </x:c>
      <x:c r="P3020" s="2" t="str">
        <x:v>车辆纯氢气里程查询_20260901-20260930_1024辆.xlsx / M361</x:v>
      </x:c>
    </x:row>
    <x:row r="3021" ht="22" customHeight="1">
      <x:c r="A3021" s="2" t="n">
        <x:v>121</x:v>
      </x:c>
      <x:c r="B3021" s="2" t="str">
        <x:v>粤AGF9106</x:v>
      </x:c>
      <x:c r="C3021" s="2" t="str">
        <x:v>钟祥</x:v>
      </x:c>
      <x:c r="D3021" s="8" t="d">
        <x:v>2026-09-10T00:00:00.000Z</x:v>
      </x:c>
      <x:c r="E3021" s="7" t="n">
        <x:v>494.3</x:v>
      </x:c>
      <x:c r="F3021" s="7" t="n">
        <x:v>0.01</x:v>
      </x:c>
      <x:c r="G3021" s="7"/>
      <x:c r="H3021" s="2" t="str">
        <x:v>是</x:v>
      </x:c>
      <x:c r="I3021" s="7" t="n">
        <x:f>IF(AND(ISNUMBER(E3021),ISNUMBER(F3021)),E3021-F3021,"")</x:f>
        <x:v>494.29</x:v>
      </x:c>
      <x:c r="J3021" s="2" t="str">
        <x:f>IF(H3021="否","不适用",IF(AND(ISNUMBER(E3021),ISNUMBER(F3021)),IF(I3021&gt;'规则与名单'!$B$2,"是","否"),"未判定"))</x:f>
        <x:v>是</x:v>
      </x:c>
      <x:c r="K3021" s="2" t="str">
        <x:f>IF(J3021="是",IF(ISNUMBER(F3021),"测试日GPS","缺失"),IF(ISNUMBER(G3021),"非测试日纯氢",IF(AND(H3021="是",J3021="未判定"),IF(ISNUMBER(F3021),"测试名单无纯氢GPS","缺失"),IF(ISNUMBER(E3021),"非测试日仪表","缺失"))))</x:f>
        <x:v>测试日GPS</x:v>
      </x:c>
      <x:c r="L3021" s="7" t="n">
        <x:f>IF(K3021="缺失","",IF(K3021="非测试日纯氢",G3021,IF(K3021="非测试日仪表",E3021,F3021)))</x:f>
        <x:v>0.01</x:v>
      </x:c>
      <x:c r="M3021" s="2" t="n">
        <x:f>IF(K3021="缺失",1,0)</x:f>
        <x:v>0</x:v>
      </x:c>
      <x:c r="N3021" s="2" t="str">
        <x:v>车辆里程查询_20260901-20260930_1024辆_仪表里程.xlsx / N405</x:v>
      </x:c>
      <x:c r="O3021" s="2" t="str">
        <x:v>车辆里程查询_20260901-20260930_1024辆_GPS里程.xlsx / N405</x:v>
      </x:c>
      <x:c r="P3021" s="2" t="str">
        <x:v>车辆纯氢气里程查询_20260901-20260930_1024辆.xlsx / N361</x:v>
      </x:c>
    </x:row>
    <x:row r="3022" ht="22" customHeight="1">
      <x:c r="A3022" s="2" t="n">
        <x:v>121</x:v>
      </x:c>
      <x:c r="B3022" s="2" t="str">
        <x:v>粤AGF9106</x:v>
      </x:c>
      <x:c r="C3022" s="2" t="str">
        <x:v>钟祥</x:v>
      </x:c>
      <x:c r="D3022" s="8" t="d">
        <x:v>2026-09-11T00:00:00.000Z</x:v>
      </x:c>
      <x:c r="E3022" s="7" t="n">
        <x:v>28</x:v>
      </x:c>
      <x:c r="F3022" s="7" t="n">
        <x:v>26.7</x:v>
      </x:c>
      <x:c r="G3022" s="7"/>
      <x:c r="H3022" s="2" t="str">
        <x:v>是</x:v>
      </x:c>
      <x:c r="I3022" s="7" t="n">
        <x:f>IF(AND(ISNUMBER(E3022),ISNUMBER(F3022)),E3022-F3022,"")</x:f>
        <x:v>1.3000000000000007</x:v>
      </x:c>
      <x:c r="J3022" s="2" t="str">
        <x:f>IF(H3022="否","不适用",IF(AND(ISNUMBER(E3022),ISNUMBER(F3022)),IF(I3022&gt;'规则与名单'!$B$2,"是","否"),"未判定"))</x:f>
        <x:v>否</x:v>
      </x:c>
      <x:c r="K3022" s="2" t="str">
        <x:f>IF(J3022="是",IF(ISNUMBER(F3022),"测试日GPS","缺失"),IF(ISNUMBER(G3022),"非测试日纯氢",IF(AND(H3022="是",J3022="未判定"),IF(ISNUMBER(F3022),"测试名单无纯氢GPS","缺失"),IF(ISNUMBER(E3022),"非测试日仪表","缺失"))))</x:f>
        <x:v>非测试日仪表</x:v>
      </x:c>
      <x:c r="L3022" s="7" t="n">
        <x:f>IF(K3022="缺失","",IF(K3022="非测试日纯氢",G3022,IF(K3022="非测试日仪表",E3022,F3022)))</x:f>
        <x:v>28</x:v>
      </x:c>
      <x:c r="M3022" s="2" t="n">
        <x:f>IF(K3022="缺失",1,0)</x:f>
        <x:v>0</x:v>
      </x:c>
      <x:c r="N3022" s="2" t="str">
        <x:v>车辆里程查询_20260901-20260930_1024辆_仪表里程.xlsx / O405</x:v>
      </x:c>
      <x:c r="O3022" s="2" t="str">
        <x:v>车辆里程查询_20260901-20260930_1024辆_GPS里程.xlsx / O405</x:v>
      </x:c>
      <x:c r="P3022" s="2" t="str">
        <x:v>车辆纯氢气里程查询_20260901-20260930_1024辆.xlsx / O361</x:v>
      </x:c>
    </x:row>
    <x:row r="3023" ht="22" customHeight="1">
      <x:c r="A3023" s="2" t="n">
        <x:v>121</x:v>
      </x:c>
      <x:c r="B3023" s="2" t="str">
        <x:v>粤AGF9106</x:v>
      </x:c>
      <x:c r="C3023" s="2" t="str">
        <x:v>钟祥</x:v>
      </x:c>
      <x:c r="D3023" s="8" t="d">
        <x:v>2026-09-12T00:00:00.000Z</x:v>
      </x:c>
      <x:c r="E3023" s="7" t="n">
        <x:v>0</x:v>
      </x:c>
      <x:c r="F3023" s="7" t="n">
        <x:v>0.01</x:v>
      </x:c>
      <x:c r="G3023" s="7"/>
      <x:c r="H3023" s="2" t="str">
        <x:v>是</x:v>
      </x:c>
      <x:c r="I3023" s="7" t="n">
        <x:f>IF(AND(ISNUMBER(E3023),ISNUMBER(F3023)),E3023-F3023,"")</x:f>
        <x:v>-0.01</x:v>
      </x:c>
      <x:c r="J3023" s="2" t="str">
        <x:f>IF(H3023="否","不适用",IF(AND(ISNUMBER(E3023),ISNUMBER(F3023)),IF(I3023&gt;'规则与名单'!$B$2,"是","否"),"未判定"))</x:f>
        <x:v>否</x:v>
      </x:c>
      <x:c r="K3023" s="2" t="str">
        <x:f>IF(J3023="是",IF(ISNUMBER(F3023),"测试日GPS","缺失"),IF(ISNUMBER(G3023),"非测试日纯氢",IF(AND(H3023="是",J3023="未判定"),IF(ISNUMBER(F3023),"测试名单无纯氢GPS","缺失"),IF(ISNUMBER(E3023),"非测试日仪表","缺失"))))</x:f>
        <x:v>非测试日仪表</x:v>
      </x:c>
      <x:c r="L3023" s="7" t="n">
        <x:f>IF(K3023="缺失","",IF(K3023="非测试日纯氢",G3023,IF(K3023="非测试日仪表",E3023,F3023)))</x:f>
        <x:v>0</x:v>
      </x:c>
      <x:c r="M3023" s="2" t="n">
        <x:f>IF(K3023="缺失",1,0)</x:f>
        <x:v>0</x:v>
      </x:c>
      <x:c r="N3023" s="2" t="str">
        <x:v>车辆里程查询_20260901-20260930_1024辆_仪表里程.xlsx / P405</x:v>
      </x:c>
      <x:c r="O3023" s="2" t="str">
        <x:v>车辆里程查询_20260901-20260930_1024辆_GPS里程.xlsx / P405</x:v>
      </x:c>
      <x:c r="P3023" s="2" t="str">
        <x:v>车辆纯氢气里程查询_20260901-20260930_1024辆.xlsx / P361</x:v>
      </x:c>
    </x:row>
    <x:row r="3024" ht="22" customHeight="1">
      <x:c r="A3024" s="2" t="n">
        <x:v>121</x:v>
      </x:c>
      <x:c r="B3024" s="2" t="str">
        <x:v>粤AGF9106</x:v>
      </x:c>
      <x:c r="C3024" s="2" t="str">
        <x:v>钟祥</x:v>
      </x:c>
      <x:c r="D3024" s="8" t="d">
        <x:v>2026-09-13T00:00:00.000Z</x:v>
      </x:c>
      <x:c r="E3024" s="7" t="n">
        <x:v>0</x:v>
      </x:c>
      <x:c r="F3024" s="7" t="n">
        <x:v>0.1</x:v>
      </x:c>
      <x:c r="G3024" s="7"/>
      <x:c r="H3024" s="2" t="str">
        <x:v>是</x:v>
      </x:c>
      <x:c r="I3024" s="7" t="n">
        <x:f>IF(AND(ISNUMBER(E3024),ISNUMBER(F3024)),E3024-F3024,"")</x:f>
        <x:v>-0.1</x:v>
      </x:c>
      <x:c r="J3024" s="2" t="str">
        <x:f>IF(H3024="否","不适用",IF(AND(ISNUMBER(E3024),ISNUMBER(F3024)),IF(I3024&gt;'规则与名单'!$B$2,"是","否"),"未判定"))</x:f>
        <x:v>否</x:v>
      </x:c>
      <x:c r="K3024" s="2" t="str">
        <x:f>IF(J3024="是",IF(ISNUMBER(F3024),"测试日GPS","缺失"),IF(ISNUMBER(G3024),"非测试日纯氢",IF(AND(H3024="是",J3024="未判定"),IF(ISNUMBER(F3024),"测试名单无纯氢GPS","缺失"),IF(ISNUMBER(E3024),"非测试日仪表","缺失"))))</x:f>
        <x:v>非测试日仪表</x:v>
      </x:c>
      <x:c r="L3024" s="7" t="n">
        <x:f>IF(K3024="缺失","",IF(K3024="非测试日纯氢",G3024,IF(K3024="非测试日仪表",E3024,F3024)))</x:f>
        <x:v>0</x:v>
      </x:c>
      <x:c r="M3024" s="2" t="n">
        <x:f>IF(K3024="缺失",1,0)</x:f>
        <x:v>0</x:v>
      </x:c>
      <x:c r="N3024" s="2" t="str">
        <x:v>车辆里程查询_20260901-20260930_1024辆_仪表里程.xlsx / Q405</x:v>
      </x:c>
      <x:c r="O3024" s="2" t="str">
        <x:v>车辆里程查询_20260901-20260930_1024辆_GPS里程.xlsx / Q405</x:v>
      </x:c>
      <x:c r="P3024" s="2" t="str">
        <x:v>车辆纯氢气里程查询_20260901-20260930_1024辆.xlsx / Q361</x:v>
      </x:c>
    </x:row>
    <x:row r="3025" ht="22" customHeight="1">
      <x:c r="A3025" s="2" t="n">
        <x:v>121</x:v>
      </x:c>
      <x:c r="B3025" s="2" t="str">
        <x:v>粤AGF9106</x:v>
      </x:c>
      <x:c r="C3025" s="2" t="str">
        <x:v>钟祥</x:v>
      </x:c>
      <x:c r="D3025" s="8" t="d">
        <x:v>2026-09-14T00:00:00.000Z</x:v>
      </x:c>
      <x:c r="E3025" s="7" t="n">
        <x:v>20.3</x:v>
      </x:c>
      <x:c r="F3025" s="7" t="n">
        <x:v>19.6</x:v>
      </x:c>
      <x:c r="G3025" s="7"/>
      <x:c r="H3025" s="2" t="str">
        <x:v>是</x:v>
      </x:c>
      <x:c r="I3025" s="7" t="n">
        <x:f>IF(AND(ISNUMBER(E3025),ISNUMBER(F3025)),E3025-F3025,"")</x:f>
        <x:v>0.6999999999999993</x:v>
      </x:c>
      <x:c r="J3025" s="2" t="str">
        <x:f>IF(H3025="否","不适用",IF(AND(ISNUMBER(E3025),ISNUMBER(F3025)),IF(I3025&gt;'规则与名单'!$B$2,"是","否"),"未判定"))</x:f>
        <x:v>否</x:v>
      </x:c>
      <x:c r="K3025" s="2" t="str">
        <x:f>IF(J3025="是",IF(ISNUMBER(F3025),"测试日GPS","缺失"),IF(ISNUMBER(G3025),"非测试日纯氢",IF(AND(H3025="是",J3025="未判定"),IF(ISNUMBER(F3025),"测试名单无纯氢GPS","缺失"),IF(ISNUMBER(E3025),"非测试日仪表","缺失"))))</x:f>
        <x:v>非测试日仪表</x:v>
      </x:c>
      <x:c r="L3025" s="7" t="n">
        <x:f>IF(K3025="缺失","",IF(K3025="非测试日纯氢",G3025,IF(K3025="非测试日仪表",E3025,F3025)))</x:f>
        <x:v>20.3</x:v>
      </x:c>
      <x:c r="M3025" s="2" t="n">
        <x:f>IF(K3025="缺失",1,0)</x:f>
        <x:v>0</x:v>
      </x:c>
      <x:c r="N3025" s="2" t="str">
        <x:v>车辆里程查询_20260901-20260930_1024辆_仪表里程.xlsx / R405</x:v>
      </x:c>
      <x:c r="O3025" s="2" t="str">
        <x:v>车辆里程查询_20260901-20260930_1024辆_GPS里程.xlsx / R405</x:v>
      </x:c>
      <x:c r="P3025" s="2" t="str">
        <x:v>车辆纯氢气里程查询_20260901-20260930_1024辆.xlsx / R361</x:v>
      </x:c>
    </x:row>
    <x:row r="3026" ht="22" customHeight="1">
      <x:c r="A3026" s="2" t="n">
        <x:v>121</x:v>
      </x:c>
      <x:c r="B3026" s="2" t="str">
        <x:v>粤AGF9106</x:v>
      </x:c>
      <x:c r="C3026" s="2" t="str">
        <x:v>钟祥</x:v>
      </x:c>
      <x:c r="D3026" s="8" t="d">
        <x:v>2026-09-15T00:00:00.000Z</x:v>
      </x:c>
      <x:c r="E3026" s="7" t="n">
        <x:v>0</x:v>
      </x:c>
      <x:c r="F3026" s="7" t="n">
        <x:v>0.1</x:v>
      </x:c>
      <x:c r="G3026" s="7"/>
      <x:c r="H3026" s="2" t="str">
        <x:v>是</x:v>
      </x:c>
      <x:c r="I3026" s="7" t="n">
        <x:f>IF(AND(ISNUMBER(E3026),ISNUMBER(F3026)),E3026-F3026,"")</x:f>
        <x:v>-0.1</x:v>
      </x:c>
      <x:c r="J3026" s="2" t="str">
        <x:f>IF(H3026="否","不适用",IF(AND(ISNUMBER(E3026),ISNUMBER(F3026)),IF(I3026&gt;'规则与名单'!$B$2,"是","否"),"未判定"))</x:f>
        <x:v>否</x:v>
      </x:c>
      <x:c r="K3026" s="2" t="str">
        <x:f>IF(J3026="是",IF(ISNUMBER(F3026),"测试日GPS","缺失"),IF(ISNUMBER(G3026),"非测试日纯氢",IF(AND(H3026="是",J3026="未判定"),IF(ISNUMBER(F3026),"测试名单无纯氢GPS","缺失"),IF(ISNUMBER(E3026),"非测试日仪表","缺失"))))</x:f>
        <x:v>非测试日仪表</x:v>
      </x:c>
      <x:c r="L3026" s="7" t="n">
        <x:f>IF(K3026="缺失","",IF(K3026="非测试日纯氢",G3026,IF(K3026="非测试日仪表",E3026,F3026)))</x:f>
        <x:v>0</x:v>
      </x:c>
      <x:c r="M3026" s="2" t="n">
        <x:f>IF(K3026="缺失",1,0)</x:f>
        <x:v>0</x:v>
      </x:c>
      <x:c r="N3026" s="2" t="str">
        <x:v>车辆里程查询_20260901-20260930_1024辆_仪表里程.xlsx / S405</x:v>
      </x:c>
      <x:c r="O3026" s="2" t="str">
        <x:v>车辆里程查询_20260901-20260930_1024辆_GPS里程.xlsx / S405</x:v>
      </x:c>
      <x:c r="P3026" s="2" t="str">
        <x:v>车辆纯氢气里程查询_20260901-20260930_1024辆.xlsx / S361</x:v>
      </x:c>
    </x:row>
    <x:row r="3027" ht="22" customHeight="1">
      <x:c r="A3027" s="2" t="n">
        <x:v>121</x:v>
      </x:c>
      <x:c r="B3027" s="2" t="str">
        <x:v>粤AGF9106</x:v>
      </x:c>
      <x:c r="C3027" s="2" t="str">
        <x:v>钟祥</x:v>
      </x:c>
      <x:c r="D3027" s="8" t="d">
        <x:v>2026-09-16T00:00:00.000Z</x:v>
      </x:c>
      <x:c r="E3027" s="7"/>
      <x:c r="F3027" s="7" t="n">
        <x:v>0</x:v>
      </x:c>
      <x:c r="G3027" s="7"/>
      <x:c r="H3027" s="2" t="str">
        <x:v>是</x:v>
      </x:c>
      <x:c r="I3027" s="7" t="str">
        <x:f>IF(AND(ISNUMBER(E3027),ISNUMBER(F3027)),E3027-F3027,"")</x:f>
      </x:c>
      <x:c r="J3027" s="2" t="str">
        <x:f>IF(H3027="否","不适用",IF(AND(ISNUMBER(E3027),ISNUMBER(F3027)),IF(I3027&gt;'规则与名单'!$B$2,"是","否"),"未判定"))</x:f>
        <x:v>未判定</x:v>
      </x:c>
      <x:c r="K3027" s="2" t="str">
        <x:f>IF(J3027="是",IF(ISNUMBER(F3027),"测试日GPS","缺失"),IF(ISNUMBER(G3027),"非测试日纯氢",IF(AND(H3027="是",J3027="未判定"),IF(ISNUMBER(F3027),"测试名单无纯氢GPS","缺失"),IF(ISNUMBER(E3027),"非测试日仪表","缺失"))))</x:f>
        <x:v>测试名单无纯氢GPS</x:v>
      </x:c>
      <x:c r="L3027" s="7" t="n">
        <x:f>IF(K3027="缺失","",IF(K3027="非测试日纯氢",G3027,IF(K3027="非测试日仪表",E3027,F3027)))</x:f>
        <x:v>0</x:v>
      </x:c>
      <x:c r="M3027" s="2" t="n">
        <x:f>IF(K3027="缺失",1,0)</x:f>
        <x:v>0</x:v>
      </x:c>
      <x:c r="N3027" s="2" t="str">
        <x:v>车辆里程查询_20260901-20260930_1024辆_仪表里程.xlsx / T405</x:v>
      </x:c>
      <x:c r="O3027" s="2" t="str">
        <x:v>车辆里程查询_20260901-20260930_1024辆_GPS里程.xlsx / T405</x:v>
      </x:c>
      <x:c r="P3027" s="2" t="str">
        <x:v>车辆纯氢气里程查询_20260901-20260930_1024辆.xlsx / T361</x:v>
      </x:c>
    </x:row>
    <x:row r="3028" ht="22" customHeight="1">
      <x:c r="A3028" s="2" t="n">
        <x:v>121</x:v>
      </x:c>
      <x:c r="B3028" s="2" t="str">
        <x:v>粤AGF9106</x:v>
      </x:c>
      <x:c r="C3028" s="2" t="str">
        <x:v>钟祥</x:v>
      </x:c>
      <x:c r="D3028" s="8" t="d">
        <x:v>2026-09-17T00:00:00.000Z</x:v>
      </x:c>
      <x:c r="E3028" s="7" t="n">
        <x:v>70.2</x:v>
      </x:c>
      <x:c r="F3028" s="7" t="n">
        <x:v>68.7</x:v>
      </x:c>
      <x:c r="G3028" s="7"/>
      <x:c r="H3028" s="2" t="str">
        <x:v>是</x:v>
      </x:c>
      <x:c r="I3028" s="7" t="n">
        <x:f>IF(AND(ISNUMBER(E3028),ISNUMBER(F3028)),E3028-F3028,"")</x:f>
        <x:v>1.5</x:v>
      </x:c>
      <x:c r="J3028" s="2" t="str">
        <x:f>IF(H3028="否","不适用",IF(AND(ISNUMBER(E3028),ISNUMBER(F3028)),IF(I3028&gt;'规则与名单'!$B$2,"是","否"),"未判定"))</x:f>
        <x:v>否</x:v>
      </x:c>
      <x:c r="K3028" s="2" t="str">
        <x:f>IF(J3028="是",IF(ISNUMBER(F3028),"测试日GPS","缺失"),IF(ISNUMBER(G3028),"非测试日纯氢",IF(AND(H3028="是",J3028="未判定"),IF(ISNUMBER(F3028),"测试名单无纯氢GPS","缺失"),IF(ISNUMBER(E3028),"非测试日仪表","缺失"))))</x:f>
        <x:v>非测试日仪表</x:v>
      </x:c>
      <x:c r="L3028" s="7" t="n">
        <x:f>IF(K3028="缺失","",IF(K3028="非测试日纯氢",G3028,IF(K3028="非测试日仪表",E3028,F3028)))</x:f>
        <x:v>70.2</x:v>
      </x:c>
      <x:c r="M3028" s="2" t="n">
        <x:f>IF(K3028="缺失",1,0)</x:f>
        <x:v>0</x:v>
      </x:c>
      <x:c r="N3028" s="2" t="str">
        <x:v>车辆里程查询_20260901-20260930_1024辆_仪表里程.xlsx / U405</x:v>
      </x:c>
      <x:c r="O3028" s="2" t="str">
        <x:v>车辆里程查询_20260901-20260930_1024辆_GPS里程.xlsx / U405</x:v>
      </x:c>
      <x:c r="P3028" s="2" t="str">
        <x:v>车辆纯氢气里程查询_20260901-20260930_1024辆.xlsx / U361</x:v>
      </x:c>
    </x:row>
    <x:row r="3029" ht="22" customHeight="1">
      <x:c r="A3029" s="2" t="n">
        <x:v>121</x:v>
      </x:c>
      <x:c r="B3029" s="2" t="str">
        <x:v>粤AGF9106</x:v>
      </x:c>
      <x:c r="C3029" s="2" t="str">
        <x:v>钟祥</x:v>
      </x:c>
      <x:c r="D3029" s="8" t="d">
        <x:v>2026-09-18T00:00:00.000Z</x:v>
      </x:c>
      <x:c r="E3029" s="7" t="n">
        <x:v>36.6</x:v>
      </x:c>
      <x:c r="F3029" s="7" t="n">
        <x:v>29.6</x:v>
      </x:c>
      <x:c r="G3029" s="7"/>
      <x:c r="H3029" s="2" t="str">
        <x:v>是</x:v>
      </x:c>
      <x:c r="I3029" s="7" t="n">
        <x:f>IF(AND(ISNUMBER(E3029),ISNUMBER(F3029)),E3029-F3029,"")</x:f>
        <x:v>7</x:v>
      </x:c>
      <x:c r="J3029" s="2" t="str">
        <x:f>IF(H3029="否","不适用",IF(AND(ISNUMBER(E3029),ISNUMBER(F3029)),IF(I3029&gt;'规则与名单'!$B$2,"是","否"),"未判定"))</x:f>
        <x:v>否</x:v>
      </x:c>
      <x:c r="K3029" s="2" t="str">
        <x:f>IF(J3029="是",IF(ISNUMBER(F3029),"测试日GPS","缺失"),IF(ISNUMBER(G3029),"非测试日纯氢",IF(AND(H3029="是",J3029="未判定"),IF(ISNUMBER(F3029),"测试名单无纯氢GPS","缺失"),IF(ISNUMBER(E3029),"非测试日仪表","缺失"))))</x:f>
        <x:v>非测试日仪表</x:v>
      </x:c>
      <x:c r="L3029" s="7" t="n">
        <x:f>IF(K3029="缺失","",IF(K3029="非测试日纯氢",G3029,IF(K3029="非测试日仪表",E3029,F3029)))</x:f>
        <x:v>36.6</x:v>
      </x:c>
      <x:c r="M3029" s="2" t="n">
        <x:f>IF(K3029="缺失",1,0)</x:f>
        <x:v>0</x:v>
      </x:c>
      <x:c r="N3029" s="2" t="str">
        <x:v>车辆里程查询_20260901-20260930_1024辆_仪表里程.xlsx / V405</x:v>
      </x:c>
      <x:c r="O3029" s="2" t="str">
        <x:v>车辆里程查询_20260901-20260930_1024辆_GPS里程.xlsx / V405</x:v>
      </x:c>
      <x:c r="P3029" s="2" t="str">
        <x:v>车辆纯氢气里程查询_20260901-20260930_1024辆.xlsx / V361</x:v>
      </x:c>
    </x:row>
    <x:row r="3030" ht="22" customHeight="1">
      <x:c r="A3030" s="2" t="n">
        <x:v>121</x:v>
      </x:c>
      <x:c r="B3030" s="2" t="str">
        <x:v>粤AGF9106</x:v>
      </x:c>
      <x:c r="C3030" s="2" t="str">
        <x:v>钟祥</x:v>
      </x:c>
      <x:c r="D3030" s="8" t="d">
        <x:v>2026-09-19T00:00:00.000Z</x:v>
      </x:c>
      <x:c r="E3030" s="7" t="n">
        <x:v>33.6</x:v>
      </x:c>
      <x:c r="F3030" s="7" t="n">
        <x:v>29.6</x:v>
      </x:c>
      <x:c r="G3030" s="7"/>
      <x:c r="H3030" s="2" t="str">
        <x:v>是</x:v>
      </x:c>
      <x:c r="I3030" s="7" t="n">
        <x:f>IF(AND(ISNUMBER(E3030),ISNUMBER(F3030)),E3030-F3030,"")</x:f>
        <x:v>4</x:v>
      </x:c>
      <x:c r="J3030" s="2" t="str">
        <x:f>IF(H3030="否","不适用",IF(AND(ISNUMBER(E3030),ISNUMBER(F3030)),IF(I3030&gt;'规则与名单'!$B$2,"是","否"),"未判定"))</x:f>
        <x:v>否</x:v>
      </x:c>
      <x:c r="K3030" s="2" t="str">
        <x:f>IF(J3030="是",IF(ISNUMBER(F3030),"测试日GPS","缺失"),IF(ISNUMBER(G3030),"非测试日纯氢",IF(AND(H3030="是",J3030="未判定"),IF(ISNUMBER(F3030),"测试名单无纯氢GPS","缺失"),IF(ISNUMBER(E3030),"非测试日仪表","缺失"))))</x:f>
        <x:v>非测试日仪表</x:v>
      </x:c>
      <x:c r="L3030" s="7" t="n">
        <x:f>IF(K3030="缺失","",IF(K3030="非测试日纯氢",G3030,IF(K3030="非测试日仪表",E3030,F3030)))</x:f>
        <x:v>33.6</x:v>
      </x:c>
      <x:c r="M3030" s="2" t="n">
        <x:f>IF(K3030="缺失",1,0)</x:f>
        <x:v>0</x:v>
      </x:c>
      <x:c r="N3030" s="2" t="str">
        <x:v>车辆里程查询_20260901-20260930_1024辆_仪表里程.xlsx / W405</x:v>
      </x:c>
      <x:c r="O3030" s="2" t="str">
        <x:v>车辆里程查询_20260901-20260930_1024辆_GPS里程.xlsx / W405</x:v>
      </x:c>
      <x:c r="P3030" s="2" t="str">
        <x:v>车辆纯氢气里程查询_20260901-20260930_1024辆.xlsx / W361</x:v>
      </x:c>
    </x:row>
    <x:row r="3031" ht="22" customHeight="1">
      <x:c r="A3031" s="2" t="n">
        <x:v>121</x:v>
      </x:c>
      <x:c r="B3031" s="2" t="str">
        <x:v>粤AGF9106</x:v>
      </x:c>
      <x:c r="C3031" s="2" t="str">
        <x:v>钟祥</x:v>
      </x:c>
      <x:c r="D3031" s="8" t="d">
        <x:v>2026-09-20T00:00:00.000Z</x:v>
      </x:c>
      <x:c r="E3031" s="7" t="n">
        <x:v>36.9</x:v>
      </x:c>
      <x:c r="F3031" s="7" t="n">
        <x:v>31.2</x:v>
      </x:c>
      <x:c r="G3031" s="7"/>
      <x:c r="H3031" s="2" t="str">
        <x:v>是</x:v>
      </x:c>
      <x:c r="I3031" s="7" t="n">
        <x:f>IF(AND(ISNUMBER(E3031),ISNUMBER(F3031)),E3031-F3031,"")</x:f>
        <x:v>5.699999999999999</x:v>
      </x:c>
      <x:c r="J3031" s="2" t="str">
        <x:f>IF(H3031="否","不适用",IF(AND(ISNUMBER(E3031),ISNUMBER(F3031)),IF(I3031&gt;'规则与名单'!$B$2,"是","否"),"未判定"))</x:f>
        <x:v>否</x:v>
      </x:c>
      <x:c r="K3031" s="2" t="str">
        <x:f>IF(J3031="是",IF(ISNUMBER(F3031),"测试日GPS","缺失"),IF(ISNUMBER(G3031),"非测试日纯氢",IF(AND(H3031="是",J3031="未判定"),IF(ISNUMBER(F3031),"测试名单无纯氢GPS","缺失"),IF(ISNUMBER(E3031),"非测试日仪表","缺失"))))</x:f>
        <x:v>非测试日仪表</x:v>
      </x:c>
      <x:c r="L3031" s="7" t="n">
        <x:f>IF(K3031="缺失","",IF(K3031="非测试日纯氢",G3031,IF(K3031="非测试日仪表",E3031,F3031)))</x:f>
        <x:v>36.9</x:v>
      </x:c>
      <x:c r="M3031" s="2" t="n">
        <x:f>IF(K3031="缺失",1,0)</x:f>
        <x:v>0</x:v>
      </x:c>
      <x:c r="N3031" s="2" t="str">
        <x:v>车辆里程查询_20260901-20260930_1024辆_仪表里程.xlsx / X405</x:v>
      </x:c>
      <x:c r="O3031" s="2" t="str">
        <x:v>车辆里程查询_20260901-20260930_1024辆_GPS里程.xlsx / X405</x:v>
      </x:c>
      <x:c r="P3031" s="2" t="str">
        <x:v>车辆纯氢气里程查询_20260901-20260930_1024辆.xlsx / X361</x:v>
      </x:c>
    </x:row>
    <x:row r="3032" ht="22" customHeight="1">
      <x:c r="A3032" s="2" t="n">
        <x:v>121</x:v>
      </x:c>
      <x:c r="B3032" s="2" t="str">
        <x:v>粤AGF9106</x:v>
      </x:c>
      <x:c r="C3032" s="2" t="str">
        <x:v>钟祥</x:v>
      </x:c>
      <x:c r="D3032" s="8" t="d">
        <x:v>2026-09-21T00:00:00.000Z</x:v>
      </x:c>
      <x:c r="E3032" s="7" t="n">
        <x:v>49.9</x:v>
      </x:c>
      <x:c r="F3032" s="7" t="n">
        <x:v>44.6</x:v>
      </x:c>
      <x:c r="G3032" s="7"/>
      <x:c r="H3032" s="2" t="str">
        <x:v>是</x:v>
      </x:c>
      <x:c r="I3032" s="7" t="n">
        <x:f>IF(AND(ISNUMBER(E3032),ISNUMBER(F3032)),E3032-F3032,"")</x:f>
        <x:v>5.299999999999997</x:v>
      </x:c>
      <x:c r="J3032" s="2" t="str">
        <x:f>IF(H3032="否","不适用",IF(AND(ISNUMBER(E3032),ISNUMBER(F3032)),IF(I3032&gt;'规则与名单'!$B$2,"是","否"),"未判定"))</x:f>
        <x:v>否</x:v>
      </x:c>
      <x:c r="K3032" s="2" t="str">
        <x:f>IF(J3032="是",IF(ISNUMBER(F3032),"测试日GPS","缺失"),IF(ISNUMBER(G3032),"非测试日纯氢",IF(AND(H3032="是",J3032="未判定"),IF(ISNUMBER(F3032),"测试名单无纯氢GPS","缺失"),IF(ISNUMBER(E3032),"非测试日仪表","缺失"))))</x:f>
        <x:v>非测试日仪表</x:v>
      </x:c>
      <x:c r="L3032" s="7" t="n">
        <x:f>IF(K3032="缺失","",IF(K3032="非测试日纯氢",G3032,IF(K3032="非测试日仪表",E3032,F3032)))</x:f>
        <x:v>49.9</x:v>
      </x:c>
      <x:c r="M3032" s="2" t="n">
        <x:f>IF(K3032="缺失",1,0)</x:f>
        <x:v>0</x:v>
      </x:c>
      <x:c r="N3032" s="2" t="str">
        <x:v>车辆里程查询_20260901-20260930_1024辆_仪表里程.xlsx / Y405</x:v>
      </x:c>
      <x:c r="O3032" s="2" t="str">
        <x:v>车辆里程查询_20260901-20260930_1024辆_GPS里程.xlsx / Y405</x:v>
      </x:c>
      <x:c r="P3032" s="2" t="str">
        <x:v>车辆纯氢气里程查询_20260901-20260930_1024辆.xlsx / Y361</x:v>
      </x:c>
    </x:row>
    <x:row r="3033" ht="22" customHeight="1">
      <x:c r="A3033" s="2" t="n">
        <x:v>121</x:v>
      </x:c>
      <x:c r="B3033" s="2" t="str">
        <x:v>粤AGF9106</x:v>
      </x:c>
      <x:c r="C3033" s="2" t="str">
        <x:v>钟祥</x:v>
      </x:c>
      <x:c r="D3033" s="8" t="d">
        <x:v>2026-09-22T00:00:00.000Z</x:v>
      </x:c>
      <x:c r="E3033" s="7" t="n">
        <x:v>35.2</x:v>
      </x:c>
      <x:c r="F3033" s="7" t="n">
        <x:v>29.9</x:v>
      </x:c>
      <x:c r="G3033" s="7"/>
      <x:c r="H3033" s="2" t="str">
        <x:v>是</x:v>
      </x:c>
      <x:c r="I3033" s="7" t="n">
        <x:f>IF(AND(ISNUMBER(E3033),ISNUMBER(F3033)),E3033-F3033,"")</x:f>
        <x:v>5.300000000000004</x:v>
      </x:c>
      <x:c r="J3033" s="2" t="str">
        <x:f>IF(H3033="否","不适用",IF(AND(ISNUMBER(E3033),ISNUMBER(F3033)),IF(I3033&gt;'规则与名单'!$B$2,"是","否"),"未判定"))</x:f>
        <x:v>否</x:v>
      </x:c>
      <x:c r="K3033" s="2" t="str">
        <x:f>IF(J3033="是",IF(ISNUMBER(F3033),"测试日GPS","缺失"),IF(ISNUMBER(G3033),"非测试日纯氢",IF(AND(H3033="是",J3033="未判定"),IF(ISNUMBER(F3033),"测试名单无纯氢GPS","缺失"),IF(ISNUMBER(E3033),"非测试日仪表","缺失"))))</x:f>
        <x:v>非测试日仪表</x:v>
      </x:c>
      <x:c r="L3033" s="7" t="n">
        <x:f>IF(K3033="缺失","",IF(K3033="非测试日纯氢",G3033,IF(K3033="非测试日仪表",E3033,F3033)))</x:f>
        <x:v>35.2</x:v>
      </x:c>
      <x:c r="M3033" s="2" t="n">
        <x:f>IF(K3033="缺失",1,0)</x:f>
        <x:v>0</x:v>
      </x:c>
      <x:c r="N3033" s="2" t="str">
        <x:v>车辆里程查询_20260901-20260930_1024辆_仪表里程.xlsx / Z405</x:v>
      </x:c>
      <x:c r="O3033" s="2" t="str">
        <x:v>车辆里程查询_20260901-20260930_1024辆_GPS里程.xlsx / Z405</x:v>
      </x:c>
      <x:c r="P3033" s="2" t="str">
        <x:v>车辆纯氢气里程查询_20260901-20260930_1024辆.xlsx / Z361</x:v>
      </x:c>
    </x:row>
    <x:row r="3034" ht="22" customHeight="1">
      <x:c r="A3034" s="2" t="n">
        <x:v>121</x:v>
      </x:c>
      <x:c r="B3034" s="2" t="str">
        <x:v>粤AGF9106</x:v>
      </x:c>
      <x:c r="C3034" s="2" t="str">
        <x:v>钟祥</x:v>
      </x:c>
      <x:c r="D3034" s="8" t="d">
        <x:v>2026-09-23T00:00:00.000Z</x:v>
      </x:c>
      <x:c r="E3034" s="7" t="n">
        <x:v>35.9</x:v>
      </x:c>
      <x:c r="F3034" s="7" t="n">
        <x:v>29.9</x:v>
      </x:c>
      <x:c r="G3034" s="7"/>
      <x:c r="H3034" s="2" t="str">
        <x:v>是</x:v>
      </x:c>
      <x:c r="I3034" s="7" t="n">
        <x:f>IF(AND(ISNUMBER(E3034),ISNUMBER(F3034)),E3034-F3034,"")</x:f>
        <x:v>6</x:v>
      </x:c>
      <x:c r="J3034" s="2" t="str">
        <x:f>IF(H3034="否","不适用",IF(AND(ISNUMBER(E3034),ISNUMBER(F3034)),IF(I3034&gt;'规则与名单'!$B$2,"是","否"),"未判定"))</x:f>
        <x:v>否</x:v>
      </x:c>
      <x:c r="K3034" s="2" t="str">
        <x:f>IF(J3034="是",IF(ISNUMBER(F3034),"测试日GPS","缺失"),IF(ISNUMBER(G3034),"非测试日纯氢",IF(AND(H3034="是",J3034="未判定"),IF(ISNUMBER(F3034),"测试名单无纯氢GPS","缺失"),IF(ISNUMBER(E3034),"非测试日仪表","缺失"))))</x:f>
        <x:v>非测试日仪表</x:v>
      </x:c>
      <x:c r="L3034" s="7" t="n">
        <x:f>IF(K3034="缺失","",IF(K3034="非测试日纯氢",G3034,IF(K3034="非测试日仪表",E3034,F3034)))</x:f>
        <x:v>35.9</x:v>
      </x:c>
      <x:c r="M3034" s="2" t="n">
        <x:f>IF(K3034="缺失",1,0)</x:f>
        <x:v>0</x:v>
      </x:c>
      <x:c r="N3034" s="2" t="str">
        <x:v>车辆里程查询_20260901-20260930_1024辆_仪表里程.xlsx / AA405</x:v>
      </x:c>
      <x:c r="O3034" s="2" t="str">
        <x:v>车辆里程查询_20260901-20260930_1024辆_GPS里程.xlsx / AA405</x:v>
      </x:c>
      <x:c r="P3034" s="2" t="str">
        <x:v>车辆纯氢气里程查询_20260901-20260930_1024辆.xlsx / AA361</x:v>
      </x:c>
    </x:row>
    <x:row r="3035" ht="22" customHeight="1">
      <x:c r="A3035" s="2" t="n">
        <x:v>121</x:v>
      </x:c>
      <x:c r="B3035" s="2" t="str">
        <x:v>粤AGF9106</x:v>
      </x:c>
      <x:c r="C3035" s="2" t="str">
        <x:v>钟祥</x:v>
      </x:c>
      <x:c r="D3035" s="8" t="d">
        <x:v>2026-09-24T00:00:00.000Z</x:v>
      </x:c>
      <x:c r="E3035" s="7" t="n">
        <x:v>34.8</x:v>
      </x:c>
      <x:c r="F3035" s="7" t="n">
        <x:v>28.8</x:v>
      </x:c>
      <x:c r="G3035" s="7"/>
      <x:c r="H3035" s="2" t="str">
        <x:v>是</x:v>
      </x:c>
      <x:c r="I3035" s="7" t="n">
        <x:f>IF(AND(ISNUMBER(E3035),ISNUMBER(F3035)),E3035-F3035,"")</x:f>
        <x:v>5.9999999999999964</x:v>
      </x:c>
      <x:c r="J3035" s="2" t="str">
        <x:f>IF(H3035="否","不适用",IF(AND(ISNUMBER(E3035),ISNUMBER(F3035)),IF(I3035&gt;'规则与名单'!$B$2,"是","否"),"未判定"))</x:f>
        <x:v>否</x:v>
      </x:c>
      <x:c r="K3035" s="2" t="str">
        <x:f>IF(J3035="是",IF(ISNUMBER(F3035),"测试日GPS","缺失"),IF(ISNUMBER(G3035),"非测试日纯氢",IF(AND(H3035="是",J3035="未判定"),IF(ISNUMBER(F3035),"测试名单无纯氢GPS","缺失"),IF(ISNUMBER(E3035),"非测试日仪表","缺失"))))</x:f>
        <x:v>非测试日仪表</x:v>
      </x:c>
      <x:c r="L3035" s="7" t="n">
        <x:f>IF(K3035="缺失","",IF(K3035="非测试日纯氢",G3035,IF(K3035="非测试日仪表",E3035,F3035)))</x:f>
        <x:v>34.8</x:v>
      </x:c>
      <x:c r="M3035" s="2" t="n">
        <x:f>IF(K3035="缺失",1,0)</x:f>
        <x:v>0</x:v>
      </x:c>
      <x:c r="N3035" s="2" t="str">
        <x:v>车辆里程查询_20260901-20260930_1024辆_仪表里程.xlsx / AB405</x:v>
      </x:c>
      <x:c r="O3035" s="2" t="str">
        <x:v>车辆里程查询_20260901-20260930_1024辆_GPS里程.xlsx / AB405</x:v>
      </x:c>
      <x:c r="P3035" s="2" t="str">
        <x:v>车辆纯氢气里程查询_20260901-20260930_1024辆.xlsx / AB361</x:v>
      </x:c>
    </x:row>
    <x:row r="3036" ht="22" customHeight="1">
      <x:c r="A3036" s="2" t="n">
        <x:v>121</x:v>
      </x:c>
      <x:c r="B3036" s="2" t="str">
        <x:v>粤AGF9106</x:v>
      </x:c>
      <x:c r="C3036" s="2" t="str">
        <x:v>钟祥</x:v>
      </x:c>
      <x:c r="D3036" s="8" t="d">
        <x:v>2026-09-25T00:00:00.000Z</x:v>
      </x:c>
      <x:c r="E3036" s="7" t="n">
        <x:v>0</x:v>
      </x:c>
      <x:c r="F3036" s="7" t="n">
        <x:v>0</x:v>
      </x:c>
      <x:c r="G3036" s="7"/>
      <x:c r="H3036" s="2" t="str">
        <x:v>是</x:v>
      </x:c>
      <x:c r="I3036" s="7" t="n">
        <x:f>IF(AND(ISNUMBER(E3036),ISNUMBER(F3036)),E3036-F3036,"")</x:f>
        <x:v>0</x:v>
      </x:c>
      <x:c r="J3036" s="2" t="str">
        <x:f>IF(H3036="否","不适用",IF(AND(ISNUMBER(E3036),ISNUMBER(F3036)),IF(I3036&gt;'规则与名单'!$B$2,"是","否"),"未判定"))</x:f>
        <x:v>否</x:v>
      </x:c>
      <x:c r="K3036" s="2" t="str">
        <x:f>IF(J3036="是",IF(ISNUMBER(F3036),"测试日GPS","缺失"),IF(ISNUMBER(G3036),"非测试日纯氢",IF(AND(H3036="是",J3036="未判定"),IF(ISNUMBER(F3036),"测试名单无纯氢GPS","缺失"),IF(ISNUMBER(E3036),"非测试日仪表","缺失"))))</x:f>
        <x:v>非测试日仪表</x:v>
      </x:c>
      <x:c r="L3036" s="7" t="n">
        <x:f>IF(K3036="缺失","",IF(K3036="非测试日纯氢",G3036,IF(K3036="非测试日仪表",E3036,F3036)))</x:f>
        <x:v>0</x:v>
      </x:c>
      <x:c r="M3036" s="2" t="n">
        <x:f>IF(K3036="缺失",1,0)</x:f>
        <x:v>0</x:v>
      </x:c>
      <x:c r="N3036" s="2" t="str">
        <x:v>车辆里程查询_20260901-20260930_1024辆_仪表里程.xlsx / AC405</x:v>
      </x:c>
      <x:c r="O3036" s="2" t="str">
        <x:v>车辆里程查询_20260901-20260930_1024辆_GPS里程.xlsx / AC405</x:v>
      </x:c>
      <x:c r="P3036" s="2" t="str">
        <x:v>车辆纯氢气里程查询_20260901-20260930_1024辆.xlsx / AC361</x:v>
      </x:c>
    </x:row>
    <x:row r="3037" ht="22" customHeight="1">
      <x:c r="A3037" s="2" t="n">
        <x:v>121</x:v>
      </x:c>
      <x:c r="B3037" s="2" t="str">
        <x:v>粤AGF9106</x:v>
      </x:c>
      <x:c r="C3037" s="2" t="str">
        <x:v>钟祥</x:v>
      </x:c>
      <x:c r="D3037" s="8" t="d">
        <x:v>2026-09-26T00:00:00.000Z</x:v>
      </x:c>
      <x:c r="E3037" s="7" t="n">
        <x:v>38.6</x:v>
      </x:c>
      <x:c r="F3037" s="7" t="n">
        <x:v>34.8</x:v>
      </x:c>
      <x:c r="G3037" s="7"/>
      <x:c r="H3037" s="2" t="str">
        <x:v>是</x:v>
      </x:c>
      <x:c r="I3037" s="7" t="n">
        <x:f>IF(AND(ISNUMBER(E3037),ISNUMBER(F3037)),E3037-F3037,"")</x:f>
        <x:v>3.8000000000000043</x:v>
      </x:c>
      <x:c r="J3037" s="2" t="str">
        <x:f>IF(H3037="否","不适用",IF(AND(ISNUMBER(E3037),ISNUMBER(F3037)),IF(I3037&gt;'规则与名单'!$B$2,"是","否"),"未判定"))</x:f>
        <x:v>否</x:v>
      </x:c>
      <x:c r="K3037" s="2" t="str">
        <x:f>IF(J3037="是",IF(ISNUMBER(F3037),"测试日GPS","缺失"),IF(ISNUMBER(G3037),"非测试日纯氢",IF(AND(H3037="是",J3037="未判定"),IF(ISNUMBER(F3037),"测试名单无纯氢GPS","缺失"),IF(ISNUMBER(E3037),"非测试日仪表","缺失"))))</x:f>
        <x:v>非测试日仪表</x:v>
      </x:c>
      <x:c r="L3037" s="7" t="n">
        <x:f>IF(K3037="缺失","",IF(K3037="非测试日纯氢",G3037,IF(K3037="非测试日仪表",E3037,F3037)))</x:f>
        <x:v>38.6</x:v>
      </x:c>
      <x:c r="M3037" s="2" t="n">
        <x:f>IF(K3037="缺失",1,0)</x:f>
        <x:v>0</x:v>
      </x:c>
      <x:c r="N3037" s="2" t="str">
        <x:v>车辆里程查询_20260901-20260930_1024辆_仪表里程.xlsx / AD405</x:v>
      </x:c>
      <x:c r="O3037" s="2" t="str">
        <x:v>车辆里程查询_20260901-20260930_1024辆_GPS里程.xlsx / AD405</x:v>
      </x:c>
      <x:c r="P3037" s="2" t="str">
        <x:v>车辆纯氢气里程查询_20260901-20260930_1024辆.xlsx / AD361</x:v>
      </x:c>
    </x:row>
    <x:row r="3038" ht="22" customHeight="1">
      <x:c r="A3038" s="2" t="n">
        <x:v>121</x:v>
      </x:c>
      <x:c r="B3038" s="2" t="str">
        <x:v>粤AGF9106</x:v>
      </x:c>
      <x:c r="C3038" s="2" t="str">
        <x:v>钟祥</x:v>
      </x:c>
      <x:c r="D3038" s="8" t="d">
        <x:v>2026-09-27T00:00:00.000Z</x:v>
      </x:c>
      <x:c r="E3038" s="7" t="n">
        <x:v>43.2</x:v>
      </x:c>
      <x:c r="F3038" s="7" t="n">
        <x:v>36.8</x:v>
      </x:c>
      <x:c r="G3038" s="7"/>
      <x:c r="H3038" s="2" t="str">
        <x:v>是</x:v>
      </x:c>
      <x:c r="I3038" s="7" t="n">
        <x:f>IF(AND(ISNUMBER(E3038),ISNUMBER(F3038)),E3038-F3038,"")</x:f>
        <x:v>6.400000000000006</x:v>
      </x:c>
      <x:c r="J3038" s="2" t="str">
        <x:f>IF(H3038="否","不适用",IF(AND(ISNUMBER(E3038),ISNUMBER(F3038)),IF(I3038&gt;'规则与名单'!$B$2,"是","否"),"未判定"))</x:f>
        <x:v>否</x:v>
      </x:c>
      <x:c r="K3038" s="2" t="str">
        <x:f>IF(J3038="是",IF(ISNUMBER(F3038),"测试日GPS","缺失"),IF(ISNUMBER(G3038),"非测试日纯氢",IF(AND(H3038="是",J3038="未判定"),IF(ISNUMBER(F3038),"测试名单无纯氢GPS","缺失"),IF(ISNUMBER(E3038),"非测试日仪表","缺失"))))</x:f>
        <x:v>非测试日仪表</x:v>
      </x:c>
      <x:c r="L3038" s="7" t="n">
        <x:f>IF(K3038="缺失","",IF(K3038="非测试日纯氢",G3038,IF(K3038="非测试日仪表",E3038,F3038)))</x:f>
        <x:v>43.2</x:v>
      </x:c>
      <x:c r="M3038" s="2" t="n">
        <x:f>IF(K3038="缺失",1,0)</x:f>
        <x:v>0</x:v>
      </x:c>
      <x:c r="N3038" s="2" t="str">
        <x:v>车辆里程查询_20260901-20260930_1024辆_仪表里程.xlsx / AE405</x:v>
      </x:c>
      <x:c r="O3038" s="2" t="str">
        <x:v>车辆里程查询_20260901-20260930_1024辆_GPS里程.xlsx / AE405</x:v>
      </x:c>
      <x:c r="P3038" s="2" t="str">
        <x:v>车辆纯氢气里程查询_20260901-20260930_1024辆.xlsx / AE361</x:v>
      </x:c>
    </x:row>
    <x:row r="3039" ht="22" customHeight="1">
      <x:c r="A3039" s="2" t="n">
        <x:v>121</x:v>
      </x:c>
      <x:c r="B3039" s="2" t="str">
        <x:v>粤AGF9106</x:v>
      </x:c>
      <x:c r="C3039" s="2" t="str">
        <x:v>钟祥</x:v>
      </x:c>
      <x:c r="D3039" s="8" t="d">
        <x:v>2026-09-28T00:00:00.000Z</x:v>
      </x:c>
      <x:c r="E3039" s="7" t="n">
        <x:v>34.3</x:v>
      </x:c>
      <x:c r="F3039" s="7" t="n">
        <x:v>26.7</x:v>
      </x:c>
      <x:c r="G3039" s="7"/>
      <x:c r="H3039" s="2" t="str">
        <x:v>是</x:v>
      </x:c>
      <x:c r="I3039" s="7" t="n">
        <x:f>IF(AND(ISNUMBER(E3039),ISNUMBER(F3039)),E3039-F3039,"")</x:f>
        <x:v>7.599999999999998</x:v>
      </x:c>
      <x:c r="J3039" s="2" t="str">
        <x:f>IF(H3039="否","不适用",IF(AND(ISNUMBER(E3039),ISNUMBER(F3039)),IF(I3039&gt;'规则与名单'!$B$2,"是","否"),"未判定"))</x:f>
        <x:v>否</x:v>
      </x:c>
      <x:c r="K3039" s="2" t="str">
        <x:f>IF(J3039="是",IF(ISNUMBER(F3039),"测试日GPS","缺失"),IF(ISNUMBER(G3039),"非测试日纯氢",IF(AND(H3039="是",J3039="未判定"),IF(ISNUMBER(F3039),"测试名单无纯氢GPS","缺失"),IF(ISNUMBER(E3039),"非测试日仪表","缺失"))))</x:f>
        <x:v>非测试日仪表</x:v>
      </x:c>
      <x:c r="L3039" s="7" t="n">
        <x:f>IF(K3039="缺失","",IF(K3039="非测试日纯氢",G3039,IF(K3039="非测试日仪表",E3039,F3039)))</x:f>
        <x:v>34.3</x:v>
      </x:c>
      <x:c r="M3039" s="2" t="n">
        <x:f>IF(K3039="缺失",1,0)</x:f>
        <x:v>0</x:v>
      </x:c>
      <x:c r="N3039" s="2" t="str">
        <x:v>车辆里程查询_20260901-20260930_1024辆_仪表里程.xlsx / AF405</x:v>
      </x:c>
      <x:c r="O3039" s="2" t="str">
        <x:v>车辆里程查询_20260901-20260930_1024辆_GPS里程.xlsx / AF405</x:v>
      </x:c>
      <x:c r="P3039" s="2" t="str">
        <x:v>车辆纯氢气里程查询_20260901-20260930_1024辆.xlsx / AF361</x:v>
      </x:c>
    </x:row>
    <x:row r="3040" ht="22" customHeight="1">
      <x:c r="A3040" s="2" t="n">
        <x:v>121</x:v>
      </x:c>
      <x:c r="B3040" s="2" t="str">
        <x:v>粤AGF9106</x:v>
      </x:c>
      <x:c r="C3040" s="2" t="str">
        <x:v>钟祥</x:v>
      </x:c>
      <x:c r="D3040" s="8" t="d">
        <x:v>2026-09-29T00:00:00.000Z</x:v>
      </x:c>
      <x:c r="E3040" s="7" t="n">
        <x:v>37.2</x:v>
      </x:c>
      <x:c r="F3040" s="7" t="n">
        <x:v>29.5</x:v>
      </x:c>
      <x:c r="G3040" s="7"/>
      <x:c r="H3040" s="2" t="str">
        <x:v>是</x:v>
      </x:c>
      <x:c r="I3040" s="7" t="n">
        <x:f>IF(AND(ISNUMBER(E3040),ISNUMBER(F3040)),E3040-F3040,"")</x:f>
        <x:v>7.700000000000003</x:v>
      </x:c>
      <x:c r="J3040" s="2" t="str">
        <x:f>IF(H3040="否","不适用",IF(AND(ISNUMBER(E3040),ISNUMBER(F3040)),IF(I3040&gt;'规则与名单'!$B$2,"是","否"),"未判定"))</x:f>
        <x:v>否</x:v>
      </x:c>
      <x:c r="K3040" s="2" t="str">
        <x:f>IF(J3040="是",IF(ISNUMBER(F3040),"测试日GPS","缺失"),IF(ISNUMBER(G3040),"非测试日纯氢",IF(AND(H3040="是",J3040="未判定"),IF(ISNUMBER(F3040),"测试名单无纯氢GPS","缺失"),IF(ISNUMBER(E3040),"非测试日仪表","缺失"))))</x:f>
        <x:v>非测试日仪表</x:v>
      </x:c>
      <x:c r="L3040" s="7" t="n">
        <x:f>IF(K3040="缺失","",IF(K3040="非测试日纯氢",G3040,IF(K3040="非测试日仪表",E3040,F3040)))</x:f>
        <x:v>37.2</x:v>
      </x:c>
      <x:c r="M3040" s="2" t="n">
        <x:f>IF(K3040="缺失",1,0)</x:f>
        <x:v>0</x:v>
      </x:c>
      <x:c r="N3040" s="2" t="str">
        <x:v>车辆里程查询_20260901-20260930_1024辆_仪表里程.xlsx / AG405</x:v>
      </x:c>
      <x:c r="O3040" s="2" t="str">
        <x:v>车辆里程查询_20260901-20260930_1024辆_GPS里程.xlsx / AG405</x:v>
      </x:c>
      <x:c r="P3040" s="2" t="str">
        <x:v>车辆纯氢气里程查询_20260901-20260930_1024辆.xlsx / AG361</x:v>
      </x:c>
    </x:row>
    <x:row r="3041" ht="22" customHeight="1">
      <x:c r="A3041" s="2" t="n">
        <x:v>121</x:v>
      </x:c>
      <x:c r="B3041" s="2" t="str">
        <x:v>粤AGF9106</x:v>
      </x:c>
      <x:c r="C3041" s="2" t="str">
        <x:v>钟祥</x:v>
      </x:c>
      <x:c r="D3041" s="8" t="d">
        <x:v>2026-09-30T00:00:00.000Z</x:v>
      </x:c>
      <x:c r="E3041" s="7" t="n">
        <x:v>37.9</x:v>
      </x:c>
      <x:c r="F3041" s="7" t="n">
        <x:v>33.8</x:v>
      </x:c>
      <x:c r="G3041" s="7"/>
      <x:c r="H3041" s="2" t="str">
        <x:v>是</x:v>
      </x:c>
      <x:c r="I3041" s="7" t="n">
        <x:f>IF(AND(ISNUMBER(E3041),ISNUMBER(F3041)),E3041-F3041,"")</x:f>
        <x:v>4.100000000000001</x:v>
      </x:c>
      <x:c r="J3041" s="2" t="str">
        <x:f>IF(H3041="否","不适用",IF(AND(ISNUMBER(E3041),ISNUMBER(F3041)),IF(I3041&gt;'规则与名单'!$B$2,"是","否"),"未判定"))</x:f>
        <x:v>否</x:v>
      </x:c>
      <x:c r="K3041" s="2" t="str">
        <x:f>IF(J3041="是",IF(ISNUMBER(F3041),"测试日GPS","缺失"),IF(ISNUMBER(G3041),"非测试日纯氢",IF(AND(H3041="是",J3041="未判定"),IF(ISNUMBER(F3041),"测试名单无纯氢GPS","缺失"),IF(ISNUMBER(E3041),"非测试日仪表","缺失"))))</x:f>
        <x:v>非测试日仪表</x:v>
      </x:c>
      <x:c r="L3041" s="7" t="n">
        <x:f>IF(K3041="缺失","",IF(K3041="非测试日纯氢",G3041,IF(K3041="非测试日仪表",E3041,F3041)))</x:f>
        <x:v>37.9</x:v>
      </x:c>
      <x:c r="M3041" s="2" t="n">
        <x:f>IF(K3041="缺失",1,0)</x:f>
        <x:v>0</x:v>
      </x:c>
      <x:c r="N3041" s="2" t="str">
        <x:v>车辆里程查询_20260901-20260930_1024辆_仪表里程.xlsx / AH405</x:v>
      </x:c>
      <x:c r="O3041" s="2" t="str">
        <x:v>车辆里程查询_20260901-20260930_1024辆_GPS里程.xlsx / AH405</x:v>
      </x:c>
      <x:c r="P3041" s="2" t="str">
        <x:v>车辆纯氢气里程查询_20260901-20260930_1024辆.xlsx / AH361</x:v>
      </x:c>
    </x:row>
    <x:row r="3042" ht="22" customHeight="1">
      <x:c r="A3042" s="2" t="n">
        <x:v>122</x:v>
      </x:c>
      <x:c r="B3042" s="2" t="str">
        <x:v>粤AGF9240</x:v>
      </x:c>
      <x:c r="C3042" s="2" t="str">
        <x:v>钟祥</x:v>
      </x:c>
      <x:c r="D3042" s="8" t="d">
        <x:v>2026-09-01T00:00:00.000Z</x:v>
      </x:c>
      <x:c r="E3042" s="7" t="n">
        <x:v>155.8</x:v>
      </x:c>
      <x:c r="F3042" s="7" t="n">
        <x:v>152.3</x:v>
      </x:c>
      <x:c r="G3042" s="7"/>
      <x:c r="H3042" s="2" t="str">
        <x:v>否</x:v>
      </x:c>
      <x:c r="I3042" s="7" t="n">
        <x:f>IF(AND(ISNUMBER(E3042),ISNUMBER(F3042)),E3042-F3042,"")</x:f>
        <x:v>3.5</x:v>
      </x:c>
      <x:c r="J3042" s="2" t="str">
        <x:f>IF(H3042="否","不适用",IF(AND(ISNUMBER(E3042),ISNUMBER(F3042)),IF(I3042&gt;'规则与名单'!$B$2,"是","否"),"未判定"))</x:f>
        <x:v>不适用</x:v>
      </x:c>
      <x:c r="K3042" s="2" t="str">
        <x:f>IF(J3042="是",IF(ISNUMBER(F3042),"测试日GPS","缺失"),IF(ISNUMBER(G3042),"非测试日纯氢",IF(AND(H3042="是",J3042="未判定"),IF(ISNUMBER(F3042),"测试名单无纯氢GPS","缺失"),IF(ISNUMBER(E3042),"非测试日仪表","缺失"))))</x:f>
        <x:v>非测试日仪表</x:v>
      </x:c>
      <x:c r="L3042" s="7" t="n">
        <x:f>IF(K3042="缺失","",IF(K3042="非测试日纯氢",G3042,IF(K3042="非测试日仪表",E3042,F3042)))</x:f>
        <x:v>155.8</x:v>
      </x:c>
      <x:c r="M3042" s="2" t="n">
        <x:f>IF(K3042="缺失",1,0)</x:f>
        <x:v>0</x:v>
      </x:c>
      <x:c r="N3042" s="2" t="str">
        <x:v>车辆里程查询_20260901-20260930_1024辆_仪表里程.xlsx / E56</x:v>
      </x:c>
      <x:c r="O3042" s="2" t="str">
        <x:v>车辆里程查询_20260901-20260930_1024辆_GPS里程.xlsx / E152</x:v>
      </x:c>
      <x:c r="P3042" s="2" t="str">
        <x:v>车辆纯氢气里程查询_20260901-20260930_1024辆.xlsx / E436</x:v>
      </x:c>
    </x:row>
    <x:row r="3043" ht="22" customHeight="1">
      <x:c r="A3043" s="2" t="n">
        <x:v>122</x:v>
      </x:c>
      <x:c r="B3043" s="2" t="str">
        <x:v>粤AGF9240</x:v>
      </x:c>
      <x:c r="C3043" s="2" t="str">
        <x:v>钟祥</x:v>
      </x:c>
      <x:c r="D3043" s="8" t="d">
        <x:v>2026-09-02T00:00:00.000Z</x:v>
      </x:c>
      <x:c r="E3043" s="7" t="n">
        <x:v>160.3</x:v>
      </x:c>
      <x:c r="F3043" s="7" t="n">
        <x:v>157.2</x:v>
      </x:c>
      <x:c r="G3043" s="7"/>
      <x:c r="H3043" s="2" t="str">
        <x:v>否</x:v>
      </x:c>
      <x:c r="I3043" s="7" t="n">
        <x:f>IF(AND(ISNUMBER(E3043),ISNUMBER(F3043)),E3043-F3043,"")</x:f>
        <x:v>3.1000000000000227</x:v>
      </x:c>
      <x:c r="J3043" s="2" t="str">
        <x:f>IF(H3043="否","不适用",IF(AND(ISNUMBER(E3043),ISNUMBER(F3043)),IF(I3043&gt;'规则与名单'!$B$2,"是","否"),"未判定"))</x:f>
        <x:v>不适用</x:v>
      </x:c>
      <x:c r="K3043" s="2" t="str">
        <x:f>IF(J3043="是",IF(ISNUMBER(F3043),"测试日GPS","缺失"),IF(ISNUMBER(G3043),"非测试日纯氢",IF(AND(H3043="是",J3043="未判定"),IF(ISNUMBER(F3043),"测试名单无纯氢GPS","缺失"),IF(ISNUMBER(E3043),"非测试日仪表","缺失"))))</x:f>
        <x:v>非测试日仪表</x:v>
      </x:c>
      <x:c r="L3043" s="7" t="n">
        <x:f>IF(K3043="缺失","",IF(K3043="非测试日纯氢",G3043,IF(K3043="非测试日仪表",E3043,F3043)))</x:f>
        <x:v>160.3</x:v>
      </x:c>
      <x:c r="M3043" s="2" t="n">
        <x:f>IF(K3043="缺失",1,0)</x:f>
        <x:v>0</x:v>
      </x:c>
      <x:c r="N3043" s="2" t="str">
        <x:v>车辆里程查询_20260901-20260930_1024辆_仪表里程.xlsx / F56</x:v>
      </x:c>
      <x:c r="O3043" s="2" t="str">
        <x:v>车辆里程查询_20260901-20260930_1024辆_GPS里程.xlsx / F152</x:v>
      </x:c>
      <x:c r="P3043" s="2" t="str">
        <x:v>车辆纯氢气里程查询_20260901-20260930_1024辆.xlsx / F436</x:v>
      </x:c>
    </x:row>
    <x:row r="3044" ht="22" customHeight="1">
      <x:c r="A3044" s="2" t="n">
        <x:v>122</x:v>
      </x:c>
      <x:c r="B3044" s="2" t="str">
        <x:v>粤AGF9240</x:v>
      </x:c>
      <x:c r="C3044" s="2" t="str">
        <x:v>钟祥</x:v>
      </x:c>
      <x:c r="D3044" s="8" t="d">
        <x:v>2026-09-03T00:00:00.000Z</x:v>
      </x:c>
      <x:c r="E3044" s="7" t="n">
        <x:v>162.4</x:v>
      </x:c>
      <x:c r="F3044" s="7" t="n">
        <x:v>158.3</x:v>
      </x:c>
      <x:c r="G3044" s="7"/>
      <x:c r="H3044" s="2" t="str">
        <x:v>否</x:v>
      </x:c>
      <x:c r="I3044" s="7" t="n">
        <x:f>IF(AND(ISNUMBER(E3044),ISNUMBER(F3044)),E3044-F3044,"")</x:f>
        <x:v>4.099999999999994</x:v>
      </x:c>
      <x:c r="J3044" s="2" t="str">
        <x:f>IF(H3044="否","不适用",IF(AND(ISNUMBER(E3044),ISNUMBER(F3044)),IF(I3044&gt;'规则与名单'!$B$2,"是","否"),"未判定"))</x:f>
        <x:v>不适用</x:v>
      </x:c>
      <x:c r="K3044" s="2" t="str">
        <x:f>IF(J3044="是",IF(ISNUMBER(F3044),"测试日GPS","缺失"),IF(ISNUMBER(G3044),"非测试日纯氢",IF(AND(H3044="是",J3044="未判定"),IF(ISNUMBER(F3044),"测试名单无纯氢GPS","缺失"),IF(ISNUMBER(E3044),"非测试日仪表","缺失"))))</x:f>
        <x:v>非测试日仪表</x:v>
      </x:c>
      <x:c r="L3044" s="7" t="n">
        <x:f>IF(K3044="缺失","",IF(K3044="非测试日纯氢",G3044,IF(K3044="非测试日仪表",E3044,F3044)))</x:f>
        <x:v>162.4</x:v>
      </x:c>
      <x:c r="M3044" s="2" t="n">
        <x:f>IF(K3044="缺失",1,0)</x:f>
        <x:v>0</x:v>
      </x:c>
      <x:c r="N3044" s="2" t="str">
        <x:v>车辆里程查询_20260901-20260930_1024辆_仪表里程.xlsx / G56</x:v>
      </x:c>
      <x:c r="O3044" s="2" t="str">
        <x:v>车辆里程查询_20260901-20260930_1024辆_GPS里程.xlsx / G152</x:v>
      </x:c>
      <x:c r="P3044" s="2" t="str">
        <x:v>车辆纯氢气里程查询_20260901-20260930_1024辆.xlsx / G436</x:v>
      </x:c>
    </x:row>
    <x:row r="3045" ht="22" customHeight="1">
      <x:c r="A3045" s="2" t="n">
        <x:v>122</x:v>
      </x:c>
      <x:c r="B3045" s="2" t="str">
        <x:v>粤AGF9240</x:v>
      </x:c>
      <x:c r="C3045" s="2" t="str">
        <x:v>钟祥</x:v>
      </x:c>
      <x:c r="D3045" s="8" t="d">
        <x:v>2026-09-04T00:00:00.000Z</x:v>
      </x:c>
      <x:c r="E3045" s="7" t="n">
        <x:v>177.7</x:v>
      </x:c>
      <x:c r="F3045" s="7" t="n">
        <x:v>173.2</x:v>
      </x:c>
      <x:c r="G3045" s="7"/>
      <x:c r="H3045" s="2" t="str">
        <x:v>否</x:v>
      </x:c>
      <x:c r="I3045" s="7" t="n">
        <x:f>IF(AND(ISNUMBER(E3045),ISNUMBER(F3045)),E3045-F3045,"")</x:f>
        <x:v>4.5</x:v>
      </x:c>
      <x:c r="J3045" s="2" t="str">
        <x:f>IF(H3045="否","不适用",IF(AND(ISNUMBER(E3045),ISNUMBER(F3045)),IF(I3045&gt;'规则与名单'!$B$2,"是","否"),"未判定"))</x:f>
        <x:v>不适用</x:v>
      </x:c>
      <x:c r="K3045" s="2" t="str">
        <x:f>IF(J3045="是",IF(ISNUMBER(F3045),"测试日GPS","缺失"),IF(ISNUMBER(G3045),"非测试日纯氢",IF(AND(H3045="是",J3045="未判定"),IF(ISNUMBER(F3045),"测试名单无纯氢GPS","缺失"),IF(ISNUMBER(E3045),"非测试日仪表","缺失"))))</x:f>
        <x:v>非测试日仪表</x:v>
      </x:c>
      <x:c r="L3045" s="7" t="n">
        <x:f>IF(K3045="缺失","",IF(K3045="非测试日纯氢",G3045,IF(K3045="非测试日仪表",E3045,F3045)))</x:f>
        <x:v>177.7</x:v>
      </x:c>
      <x:c r="M3045" s="2" t="n">
        <x:f>IF(K3045="缺失",1,0)</x:f>
        <x:v>0</x:v>
      </x:c>
      <x:c r="N3045" s="2" t="str">
        <x:v>车辆里程查询_20260901-20260930_1024辆_仪表里程.xlsx / H56</x:v>
      </x:c>
      <x:c r="O3045" s="2" t="str">
        <x:v>车辆里程查询_20260901-20260930_1024辆_GPS里程.xlsx / H152</x:v>
      </x:c>
      <x:c r="P3045" s="2" t="str">
        <x:v>车辆纯氢气里程查询_20260901-20260930_1024辆.xlsx / H436</x:v>
      </x:c>
    </x:row>
    <x:row r="3046" ht="22" customHeight="1">
      <x:c r="A3046" s="2" t="n">
        <x:v>122</x:v>
      </x:c>
      <x:c r="B3046" s="2" t="str">
        <x:v>粤AGF9240</x:v>
      </x:c>
      <x:c r="C3046" s="2" t="str">
        <x:v>钟祥</x:v>
      </x:c>
      <x:c r="D3046" s="8" t="d">
        <x:v>2026-09-05T00:00:00.000Z</x:v>
      </x:c>
      <x:c r="E3046" s="7" t="n">
        <x:v>180.2</x:v>
      </x:c>
      <x:c r="F3046" s="7" t="n">
        <x:v>176.4</x:v>
      </x:c>
      <x:c r="G3046" s="7"/>
      <x:c r="H3046" s="2" t="str">
        <x:v>否</x:v>
      </x:c>
      <x:c r="I3046" s="7" t="n">
        <x:f>IF(AND(ISNUMBER(E3046),ISNUMBER(F3046)),E3046-F3046,"")</x:f>
        <x:v>3.799999999999983</x:v>
      </x:c>
      <x:c r="J3046" s="2" t="str">
        <x:f>IF(H3046="否","不适用",IF(AND(ISNUMBER(E3046),ISNUMBER(F3046)),IF(I3046&gt;'规则与名单'!$B$2,"是","否"),"未判定"))</x:f>
        <x:v>不适用</x:v>
      </x:c>
      <x:c r="K3046" s="2" t="str">
        <x:f>IF(J3046="是",IF(ISNUMBER(F3046),"测试日GPS","缺失"),IF(ISNUMBER(G3046),"非测试日纯氢",IF(AND(H3046="是",J3046="未判定"),IF(ISNUMBER(F3046),"测试名单无纯氢GPS","缺失"),IF(ISNUMBER(E3046),"非测试日仪表","缺失"))))</x:f>
        <x:v>非测试日仪表</x:v>
      </x:c>
      <x:c r="L3046" s="7" t="n">
        <x:f>IF(K3046="缺失","",IF(K3046="非测试日纯氢",G3046,IF(K3046="非测试日仪表",E3046,F3046)))</x:f>
        <x:v>180.2</x:v>
      </x:c>
      <x:c r="M3046" s="2" t="n">
        <x:f>IF(K3046="缺失",1,0)</x:f>
        <x:v>0</x:v>
      </x:c>
      <x:c r="N3046" s="2" t="str">
        <x:v>车辆里程查询_20260901-20260930_1024辆_仪表里程.xlsx / I56</x:v>
      </x:c>
      <x:c r="O3046" s="2" t="str">
        <x:v>车辆里程查询_20260901-20260930_1024辆_GPS里程.xlsx / I152</x:v>
      </x:c>
      <x:c r="P3046" s="2" t="str">
        <x:v>车辆纯氢气里程查询_20260901-20260930_1024辆.xlsx / I436</x:v>
      </x:c>
    </x:row>
    <x:row r="3047" ht="22" customHeight="1">
      <x:c r="A3047" s="2" t="n">
        <x:v>122</x:v>
      </x:c>
      <x:c r="B3047" s="2" t="str">
        <x:v>粤AGF9240</x:v>
      </x:c>
      <x:c r="C3047" s="2" t="str">
        <x:v>钟祥</x:v>
      </x:c>
      <x:c r="D3047" s="8" t="d">
        <x:v>2026-09-06T00:00:00.000Z</x:v>
      </x:c>
      <x:c r="E3047" s="7" t="n">
        <x:v>20.1</x:v>
      </x:c>
      <x:c r="F3047" s="7" t="n">
        <x:v>18.6</x:v>
      </x:c>
      <x:c r="G3047" s="7"/>
      <x:c r="H3047" s="2" t="str">
        <x:v>否</x:v>
      </x:c>
      <x:c r="I3047" s="7" t="n">
        <x:f>IF(AND(ISNUMBER(E3047),ISNUMBER(F3047)),E3047-F3047,"")</x:f>
        <x:v>1.5</x:v>
      </x:c>
      <x:c r="J3047" s="2" t="str">
        <x:f>IF(H3047="否","不适用",IF(AND(ISNUMBER(E3047),ISNUMBER(F3047)),IF(I3047&gt;'规则与名单'!$B$2,"是","否"),"未判定"))</x:f>
        <x:v>不适用</x:v>
      </x:c>
      <x:c r="K3047" s="2" t="str">
        <x:f>IF(J3047="是",IF(ISNUMBER(F3047),"测试日GPS","缺失"),IF(ISNUMBER(G3047),"非测试日纯氢",IF(AND(H3047="是",J3047="未判定"),IF(ISNUMBER(F3047),"测试名单无纯氢GPS","缺失"),IF(ISNUMBER(E3047),"非测试日仪表","缺失"))))</x:f>
        <x:v>非测试日仪表</x:v>
      </x:c>
      <x:c r="L3047" s="7" t="n">
        <x:f>IF(K3047="缺失","",IF(K3047="非测试日纯氢",G3047,IF(K3047="非测试日仪表",E3047,F3047)))</x:f>
        <x:v>20.1</x:v>
      </x:c>
      <x:c r="M3047" s="2" t="n">
        <x:f>IF(K3047="缺失",1,0)</x:f>
        <x:v>0</x:v>
      </x:c>
      <x:c r="N3047" s="2" t="str">
        <x:v>车辆里程查询_20260901-20260930_1024辆_仪表里程.xlsx / J56</x:v>
      </x:c>
      <x:c r="O3047" s="2" t="str">
        <x:v>车辆里程查询_20260901-20260930_1024辆_GPS里程.xlsx / J152</x:v>
      </x:c>
      <x:c r="P3047" s="2" t="str">
        <x:v>车辆纯氢气里程查询_20260901-20260930_1024辆.xlsx / J436</x:v>
      </x:c>
    </x:row>
    <x:row r="3048" ht="22" customHeight="1">
      <x:c r="A3048" s="2" t="n">
        <x:v>122</x:v>
      </x:c>
      <x:c r="B3048" s="2" t="str">
        <x:v>粤AGF9240</x:v>
      </x:c>
      <x:c r="C3048" s="2" t="str">
        <x:v>钟祥</x:v>
      </x:c>
      <x:c r="D3048" s="8" t="d">
        <x:v>2026-09-07T00:00:00.000Z</x:v>
      </x:c>
      <x:c r="E3048" s="7" t="n">
        <x:v>161.2</x:v>
      </x:c>
      <x:c r="F3048" s="7" t="n">
        <x:v>157.8</x:v>
      </x:c>
      <x:c r="G3048" s="7"/>
      <x:c r="H3048" s="2" t="str">
        <x:v>否</x:v>
      </x:c>
      <x:c r="I3048" s="7" t="n">
        <x:f>IF(AND(ISNUMBER(E3048),ISNUMBER(F3048)),E3048-F3048,"")</x:f>
        <x:v>3.3999999999999773</x:v>
      </x:c>
      <x:c r="J3048" s="2" t="str">
        <x:f>IF(H3048="否","不适用",IF(AND(ISNUMBER(E3048),ISNUMBER(F3048)),IF(I3048&gt;'规则与名单'!$B$2,"是","否"),"未判定"))</x:f>
        <x:v>不适用</x:v>
      </x:c>
      <x:c r="K3048" s="2" t="str">
        <x:f>IF(J3048="是",IF(ISNUMBER(F3048),"测试日GPS","缺失"),IF(ISNUMBER(G3048),"非测试日纯氢",IF(AND(H3048="是",J3048="未判定"),IF(ISNUMBER(F3048),"测试名单无纯氢GPS","缺失"),IF(ISNUMBER(E3048),"非测试日仪表","缺失"))))</x:f>
        <x:v>非测试日仪表</x:v>
      </x:c>
      <x:c r="L3048" s="7" t="n">
        <x:f>IF(K3048="缺失","",IF(K3048="非测试日纯氢",G3048,IF(K3048="非测试日仪表",E3048,F3048)))</x:f>
        <x:v>161.2</x:v>
      </x:c>
      <x:c r="M3048" s="2" t="n">
        <x:f>IF(K3048="缺失",1,0)</x:f>
        <x:v>0</x:v>
      </x:c>
      <x:c r="N3048" s="2" t="str">
        <x:v>车辆里程查询_20260901-20260930_1024辆_仪表里程.xlsx / K56</x:v>
      </x:c>
      <x:c r="O3048" s="2" t="str">
        <x:v>车辆里程查询_20260901-20260930_1024辆_GPS里程.xlsx / K152</x:v>
      </x:c>
      <x:c r="P3048" s="2" t="str">
        <x:v>车辆纯氢气里程查询_20260901-20260930_1024辆.xlsx / K436</x:v>
      </x:c>
    </x:row>
    <x:row r="3049" ht="22" customHeight="1">
      <x:c r="A3049" s="2" t="n">
        <x:v>122</x:v>
      </x:c>
      <x:c r="B3049" s="2" t="str">
        <x:v>粤AGF9240</x:v>
      </x:c>
      <x:c r="C3049" s="2" t="str">
        <x:v>钟祥</x:v>
      </x:c>
      <x:c r="D3049" s="8" t="d">
        <x:v>2026-09-08T00:00:00.000Z</x:v>
      </x:c>
      <x:c r="E3049" s="7" t="n">
        <x:v>177.5</x:v>
      </x:c>
      <x:c r="F3049" s="7" t="n">
        <x:v>173.1</x:v>
      </x:c>
      <x:c r="G3049" s="7"/>
      <x:c r="H3049" s="2" t="str">
        <x:v>否</x:v>
      </x:c>
      <x:c r="I3049" s="7" t="n">
        <x:f>IF(AND(ISNUMBER(E3049),ISNUMBER(F3049)),E3049-F3049,"")</x:f>
        <x:v>4.400000000000006</x:v>
      </x:c>
      <x:c r="J3049" s="2" t="str">
        <x:f>IF(H3049="否","不适用",IF(AND(ISNUMBER(E3049),ISNUMBER(F3049)),IF(I3049&gt;'规则与名单'!$B$2,"是","否"),"未判定"))</x:f>
        <x:v>不适用</x:v>
      </x:c>
      <x:c r="K3049" s="2" t="str">
        <x:f>IF(J3049="是",IF(ISNUMBER(F3049),"测试日GPS","缺失"),IF(ISNUMBER(G3049),"非测试日纯氢",IF(AND(H3049="是",J3049="未判定"),IF(ISNUMBER(F3049),"测试名单无纯氢GPS","缺失"),IF(ISNUMBER(E3049),"非测试日仪表","缺失"))))</x:f>
        <x:v>非测试日仪表</x:v>
      </x:c>
      <x:c r="L3049" s="7" t="n">
        <x:f>IF(K3049="缺失","",IF(K3049="非测试日纯氢",G3049,IF(K3049="非测试日仪表",E3049,F3049)))</x:f>
        <x:v>177.5</x:v>
      </x:c>
      <x:c r="M3049" s="2" t="n">
        <x:f>IF(K3049="缺失",1,0)</x:f>
        <x:v>0</x:v>
      </x:c>
      <x:c r="N3049" s="2" t="str">
        <x:v>车辆里程查询_20260901-20260930_1024辆_仪表里程.xlsx / L56</x:v>
      </x:c>
      <x:c r="O3049" s="2" t="str">
        <x:v>车辆里程查询_20260901-20260930_1024辆_GPS里程.xlsx / L152</x:v>
      </x:c>
      <x:c r="P3049" s="2" t="str">
        <x:v>车辆纯氢气里程查询_20260901-20260930_1024辆.xlsx / L436</x:v>
      </x:c>
    </x:row>
    <x:row r="3050" ht="22" customHeight="1">
      <x:c r="A3050" s="2" t="n">
        <x:v>122</x:v>
      </x:c>
      <x:c r="B3050" s="2" t="str">
        <x:v>粤AGF9240</x:v>
      </x:c>
      <x:c r="C3050" s="2" t="str">
        <x:v>钟祥</x:v>
      </x:c>
      <x:c r="D3050" s="8" t="d">
        <x:v>2026-09-09T00:00:00.000Z</x:v>
      </x:c>
      <x:c r="E3050" s="7" t="n">
        <x:v>170.8</x:v>
      </x:c>
      <x:c r="F3050" s="7" t="n">
        <x:v>166.8</x:v>
      </x:c>
      <x:c r="G3050" s="7"/>
      <x:c r="H3050" s="2" t="str">
        <x:v>否</x:v>
      </x:c>
      <x:c r="I3050" s="7" t="n">
        <x:f>IF(AND(ISNUMBER(E3050),ISNUMBER(F3050)),E3050-F3050,"")</x:f>
        <x:v>4</x:v>
      </x:c>
      <x:c r="J3050" s="2" t="str">
        <x:f>IF(H3050="否","不适用",IF(AND(ISNUMBER(E3050),ISNUMBER(F3050)),IF(I3050&gt;'规则与名单'!$B$2,"是","否"),"未判定"))</x:f>
        <x:v>不适用</x:v>
      </x:c>
      <x:c r="K3050" s="2" t="str">
        <x:f>IF(J3050="是",IF(ISNUMBER(F3050),"测试日GPS","缺失"),IF(ISNUMBER(G3050),"非测试日纯氢",IF(AND(H3050="是",J3050="未判定"),IF(ISNUMBER(F3050),"测试名单无纯氢GPS","缺失"),IF(ISNUMBER(E3050),"非测试日仪表","缺失"))))</x:f>
        <x:v>非测试日仪表</x:v>
      </x:c>
      <x:c r="L3050" s="7" t="n">
        <x:f>IF(K3050="缺失","",IF(K3050="非测试日纯氢",G3050,IF(K3050="非测试日仪表",E3050,F3050)))</x:f>
        <x:v>170.8</x:v>
      </x:c>
      <x:c r="M3050" s="2" t="n">
        <x:f>IF(K3050="缺失",1,0)</x:f>
        <x:v>0</x:v>
      </x:c>
      <x:c r="N3050" s="2" t="str">
        <x:v>车辆里程查询_20260901-20260930_1024辆_仪表里程.xlsx / M56</x:v>
      </x:c>
      <x:c r="O3050" s="2" t="str">
        <x:v>车辆里程查询_20260901-20260930_1024辆_GPS里程.xlsx / M152</x:v>
      </x:c>
      <x:c r="P3050" s="2" t="str">
        <x:v>车辆纯氢气里程查询_20260901-20260930_1024辆.xlsx / M436</x:v>
      </x:c>
    </x:row>
    <x:row r="3051" ht="22" customHeight="1">
      <x:c r="A3051" s="2" t="n">
        <x:v>122</x:v>
      </x:c>
      <x:c r="B3051" s="2" t="str">
        <x:v>粤AGF9240</x:v>
      </x:c>
      <x:c r="C3051" s="2" t="str">
        <x:v>钟祥</x:v>
      </x:c>
      <x:c r="D3051" s="8" t="d">
        <x:v>2026-09-10T00:00:00.000Z</x:v>
      </x:c>
      <x:c r="E3051" s="7" t="n">
        <x:v>86.4</x:v>
      </x:c>
      <x:c r="F3051" s="7" t="n">
        <x:v>84.6</x:v>
      </x:c>
      <x:c r="G3051" s="7"/>
      <x:c r="H3051" s="2" t="str">
        <x:v>否</x:v>
      </x:c>
      <x:c r="I3051" s="7" t="n">
        <x:f>IF(AND(ISNUMBER(E3051),ISNUMBER(F3051)),E3051-F3051,"")</x:f>
        <x:v>1.8000000000000114</x:v>
      </x:c>
      <x:c r="J3051" s="2" t="str">
        <x:f>IF(H3051="否","不适用",IF(AND(ISNUMBER(E3051),ISNUMBER(F3051)),IF(I3051&gt;'规则与名单'!$B$2,"是","否"),"未判定"))</x:f>
        <x:v>不适用</x:v>
      </x:c>
      <x:c r="K3051" s="2" t="str">
        <x:f>IF(J3051="是",IF(ISNUMBER(F3051),"测试日GPS","缺失"),IF(ISNUMBER(G3051),"非测试日纯氢",IF(AND(H3051="是",J3051="未判定"),IF(ISNUMBER(F3051),"测试名单无纯氢GPS","缺失"),IF(ISNUMBER(E3051),"非测试日仪表","缺失"))))</x:f>
        <x:v>非测试日仪表</x:v>
      </x:c>
      <x:c r="L3051" s="7" t="n">
        <x:f>IF(K3051="缺失","",IF(K3051="非测试日纯氢",G3051,IF(K3051="非测试日仪表",E3051,F3051)))</x:f>
        <x:v>86.4</x:v>
      </x:c>
      <x:c r="M3051" s="2" t="n">
        <x:f>IF(K3051="缺失",1,0)</x:f>
        <x:v>0</x:v>
      </x:c>
      <x:c r="N3051" s="2" t="str">
        <x:v>车辆里程查询_20260901-20260930_1024辆_仪表里程.xlsx / N56</x:v>
      </x:c>
      <x:c r="O3051" s="2" t="str">
        <x:v>车辆里程查询_20260901-20260930_1024辆_GPS里程.xlsx / N152</x:v>
      </x:c>
      <x:c r="P3051" s="2" t="str">
        <x:v>车辆纯氢气里程查询_20260901-20260930_1024辆.xlsx / N436</x:v>
      </x:c>
    </x:row>
    <x:row r="3052" ht="22" customHeight="1">
      <x:c r="A3052" s="2" t="n">
        <x:v>122</x:v>
      </x:c>
      <x:c r="B3052" s="2" t="str">
        <x:v>粤AGF9240</x:v>
      </x:c>
      <x:c r="C3052" s="2" t="str">
        <x:v>钟祥</x:v>
      </x:c>
      <x:c r="D3052" s="8" t="d">
        <x:v>2026-09-11T00:00:00.000Z</x:v>
      </x:c>
      <x:c r="E3052" s="7" t="n">
        <x:v>184.6</x:v>
      </x:c>
      <x:c r="F3052" s="7" t="n">
        <x:v>256.7</x:v>
      </x:c>
      <x:c r="G3052" s="7"/>
      <x:c r="H3052" s="2" t="str">
        <x:v>否</x:v>
      </x:c>
      <x:c r="I3052" s="7" t="n">
        <x:f>IF(AND(ISNUMBER(E3052),ISNUMBER(F3052)),E3052-F3052,"")</x:f>
        <x:v>-72.1</x:v>
      </x:c>
      <x:c r="J3052" s="2" t="str">
        <x:f>IF(H3052="否","不适用",IF(AND(ISNUMBER(E3052),ISNUMBER(F3052)),IF(I3052&gt;'规则与名单'!$B$2,"是","否"),"未判定"))</x:f>
        <x:v>不适用</x:v>
      </x:c>
      <x:c r="K3052" s="2" t="str">
        <x:f>IF(J3052="是",IF(ISNUMBER(F3052),"测试日GPS","缺失"),IF(ISNUMBER(G3052),"非测试日纯氢",IF(AND(H3052="是",J3052="未判定"),IF(ISNUMBER(F3052),"测试名单无纯氢GPS","缺失"),IF(ISNUMBER(E3052),"非测试日仪表","缺失"))))</x:f>
        <x:v>非测试日仪表</x:v>
      </x:c>
      <x:c r="L3052" s="7" t="n">
        <x:f>IF(K3052="缺失","",IF(K3052="非测试日纯氢",G3052,IF(K3052="非测试日仪表",E3052,F3052)))</x:f>
        <x:v>184.6</x:v>
      </x:c>
      <x:c r="M3052" s="2" t="n">
        <x:f>IF(K3052="缺失",1,0)</x:f>
        <x:v>0</x:v>
      </x:c>
      <x:c r="N3052" s="2" t="str">
        <x:v>车辆里程查询_20260901-20260930_1024辆_仪表里程.xlsx / O56</x:v>
      </x:c>
      <x:c r="O3052" s="2" t="str">
        <x:v>车辆里程查询_20260901-20260930_1024辆_GPS里程.xlsx / O152</x:v>
      </x:c>
      <x:c r="P3052" s="2" t="str">
        <x:v>车辆纯氢气里程查询_20260901-20260930_1024辆.xlsx / O436</x:v>
      </x:c>
    </x:row>
    <x:row r="3053" ht="22" customHeight="1">
      <x:c r="A3053" s="2" t="n">
        <x:v>122</x:v>
      </x:c>
      <x:c r="B3053" s="2" t="str">
        <x:v>粤AGF9240</x:v>
      </x:c>
      <x:c r="C3053" s="2" t="str">
        <x:v>钟祥</x:v>
      </x:c>
      <x:c r="D3053" s="8" t="d">
        <x:v>2026-09-12T00:00:00.000Z</x:v>
      </x:c>
      <x:c r="E3053" s="7" t="n">
        <x:v>169.2</x:v>
      </x:c>
      <x:c r="F3053" s="7" t="n">
        <x:v>165.7</x:v>
      </x:c>
      <x:c r="G3053" s="7"/>
      <x:c r="H3053" s="2" t="str">
        <x:v>否</x:v>
      </x:c>
      <x:c r="I3053" s="7" t="n">
        <x:f>IF(AND(ISNUMBER(E3053),ISNUMBER(F3053)),E3053-F3053,"")</x:f>
        <x:v>3.5</x:v>
      </x:c>
      <x:c r="J3053" s="2" t="str">
        <x:f>IF(H3053="否","不适用",IF(AND(ISNUMBER(E3053),ISNUMBER(F3053)),IF(I3053&gt;'规则与名单'!$B$2,"是","否"),"未判定"))</x:f>
        <x:v>不适用</x:v>
      </x:c>
      <x:c r="K3053" s="2" t="str">
        <x:f>IF(J3053="是",IF(ISNUMBER(F3053),"测试日GPS","缺失"),IF(ISNUMBER(G3053),"非测试日纯氢",IF(AND(H3053="是",J3053="未判定"),IF(ISNUMBER(F3053),"测试名单无纯氢GPS","缺失"),IF(ISNUMBER(E3053),"非测试日仪表","缺失"))))</x:f>
        <x:v>非测试日仪表</x:v>
      </x:c>
      <x:c r="L3053" s="7" t="n">
        <x:f>IF(K3053="缺失","",IF(K3053="非测试日纯氢",G3053,IF(K3053="非测试日仪表",E3053,F3053)))</x:f>
        <x:v>169.2</x:v>
      </x:c>
      <x:c r="M3053" s="2" t="n">
        <x:f>IF(K3053="缺失",1,0)</x:f>
        <x:v>0</x:v>
      </x:c>
      <x:c r="N3053" s="2" t="str">
        <x:v>车辆里程查询_20260901-20260930_1024辆_仪表里程.xlsx / P56</x:v>
      </x:c>
      <x:c r="O3053" s="2" t="str">
        <x:v>车辆里程查询_20260901-20260930_1024辆_GPS里程.xlsx / P152</x:v>
      </x:c>
      <x:c r="P3053" s="2" t="str">
        <x:v>车辆纯氢气里程查询_20260901-20260930_1024辆.xlsx / P436</x:v>
      </x:c>
    </x:row>
    <x:row r="3054" ht="22" customHeight="1">
      <x:c r="A3054" s="2" t="n">
        <x:v>122</x:v>
      </x:c>
      <x:c r="B3054" s="2" t="str">
        <x:v>粤AGF9240</x:v>
      </x:c>
      <x:c r="C3054" s="2" t="str">
        <x:v>钟祥</x:v>
      </x:c>
      <x:c r="D3054" s="8" t="d">
        <x:v>2026-09-13T00:00:00.000Z</x:v>
      </x:c>
      <x:c r="E3054" s="7" t="n">
        <x:v>156.2</x:v>
      </x:c>
      <x:c r="F3054" s="7" t="n">
        <x:v>152.7</x:v>
      </x:c>
      <x:c r="G3054" s="7"/>
      <x:c r="H3054" s="2" t="str">
        <x:v>否</x:v>
      </x:c>
      <x:c r="I3054" s="7" t="n">
        <x:f>IF(AND(ISNUMBER(E3054),ISNUMBER(F3054)),E3054-F3054,"")</x:f>
        <x:v>3.5</x:v>
      </x:c>
      <x:c r="J3054" s="2" t="str">
        <x:f>IF(H3054="否","不适用",IF(AND(ISNUMBER(E3054),ISNUMBER(F3054)),IF(I3054&gt;'规则与名单'!$B$2,"是","否"),"未判定"))</x:f>
        <x:v>不适用</x:v>
      </x:c>
      <x:c r="K3054" s="2" t="str">
        <x:f>IF(J3054="是",IF(ISNUMBER(F3054),"测试日GPS","缺失"),IF(ISNUMBER(G3054),"非测试日纯氢",IF(AND(H3054="是",J3054="未判定"),IF(ISNUMBER(F3054),"测试名单无纯氢GPS","缺失"),IF(ISNUMBER(E3054),"非测试日仪表","缺失"))))</x:f>
        <x:v>非测试日仪表</x:v>
      </x:c>
      <x:c r="L3054" s="7" t="n">
        <x:f>IF(K3054="缺失","",IF(K3054="非测试日纯氢",G3054,IF(K3054="非测试日仪表",E3054,F3054)))</x:f>
        <x:v>156.2</x:v>
      </x:c>
      <x:c r="M3054" s="2" t="n">
        <x:f>IF(K3054="缺失",1,0)</x:f>
        <x:v>0</x:v>
      </x:c>
      <x:c r="N3054" s="2" t="str">
        <x:v>车辆里程查询_20260901-20260930_1024辆_仪表里程.xlsx / Q56</x:v>
      </x:c>
      <x:c r="O3054" s="2" t="str">
        <x:v>车辆里程查询_20260901-20260930_1024辆_GPS里程.xlsx / Q152</x:v>
      </x:c>
      <x:c r="P3054" s="2" t="str">
        <x:v>车辆纯氢气里程查询_20260901-20260930_1024辆.xlsx / Q436</x:v>
      </x:c>
    </x:row>
    <x:row r="3055" ht="22" customHeight="1">
      <x:c r="A3055" s="2" t="n">
        <x:v>122</x:v>
      </x:c>
      <x:c r="B3055" s="2" t="str">
        <x:v>粤AGF9240</x:v>
      </x:c>
      <x:c r="C3055" s="2" t="str">
        <x:v>钟祥</x:v>
      </x:c>
      <x:c r="D3055" s="8" t="d">
        <x:v>2026-09-14T00:00:00.000Z</x:v>
      </x:c>
      <x:c r="E3055" s="7" t="n">
        <x:v>93.6</x:v>
      </x:c>
      <x:c r="F3055" s="7" t="n">
        <x:v>91.8</x:v>
      </x:c>
      <x:c r="G3055" s="7"/>
      <x:c r="H3055" s="2" t="str">
        <x:v>否</x:v>
      </x:c>
      <x:c r="I3055" s="7" t="n">
        <x:f>IF(AND(ISNUMBER(E3055),ISNUMBER(F3055)),E3055-F3055,"")</x:f>
        <x:v>1.7999999999999972</x:v>
      </x:c>
      <x:c r="J3055" s="2" t="str">
        <x:f>IF(H3055="否","不适用",IF(AND(ISNUMBER(E3055),ISNUMBER(F3055)),IF(I3055&gt;'规则与名单'!$B$2,"是","否"),"未判定"))</x:f>
        <x:v>不适用</x:v>
      </x:c>
      <x:c r="K3055" s="2" t="str">
        <x:f>IF(J3055="是",IF(ISNUMBER(F3055),"测试日GPS","缺失"),IF(ISNUMBER(G3055),"非测试日纯氢",IF(AND(H3055="是",J3055="未判定"),IF(ISNUMBER(F3055),"测试名单无纯氢GPS","缺失"),IF(ISNUMBER(E3055),"非测试日仪表","缺失"))))</x:f>
        <x:v>非测试日仪表</x:v>
      </x:c>
      <x:c r="L3055" s="7" t="n">
        <x:f>IF(K3055="缺失","",IF(K3055="非测试日纯氢",G3055,IF(K3055="非测试日仪表",E3055,F3055)))</x:f>
        <x:v>93.6</x:v>
      </x:c>
      <x:c r="M3055" s="2" t="n">
        <x:f>IF(K3055="缺失",1,0)</x:f>
        <x:v>0</x:v>
      </x:c>
      <x:c r="N3055" s="2" t="str">
        <x:v>车辆里程查询_20260901-20260930_1024辆_仪表里程.xlsx / R56</x:v>
      </x:c>
      <x:c r="O3055" s="2" t="str">
        <x:v>车辆里程查询_20260901-20260930_1024辆_GPS里程.xlsx / R152</x:v>
      </x:c>
      <x:c r="P3055" s="2" t="str">
        <x:v>车辆纯氢气里程查询_20260901-20260930_1024辆.xlsx / R436</x:v>
      </x:c>
    </x:row>
    <x:row r="3056" ht="22" customHeight="1">
      <x:c r="A3056" s="2" t="n">
        <x:v>122</x:v>
      </x:c>
      <x:c r="B3056" s="2" t="str">
        <x:v>粤AGF9240</x:v>
      </x:c>
      <x:c r="C3056" s="2" t="str">
        <x:v>钟祥</x:v>
      </x:c>
      <x:c r="D3056" s="8" t="d">
        <x:v>2026-09-15T00:00:00.000Z</x:v>
      </x:c>
      <x:c r="E3056" s="7" t="n">
        <x:v>67.4</x:v>
      </x:c>
      <x:c r="F3056" s="7" t="n">
        <x:v>65.8</x:v>
      </x:c>
      <x:c r="G3056" s="7"/>
      <x:c r="H3056" s="2" t="str">
        <x:v>否</x:v>
      </x:c>
      <x:c r="I3056" s="7" t="n">
        <x:f>IF(AND(ISNUMBER(E3056),ISNUMBER(F3056)),E3056-F3056,"")</x:f>
        <x:v>1.6000000000000085</x:v>
      </x:c>
      <x:c r="J3056" s="2" t="str">
        <x:f>IF(H3056="否","不适用",IF(AND(ISNUMBER(E3056),ISNUMBER(F3056)),IF(I3056&gt;'规则与名单'!$B$2,"是","否"),"未判定"))</x:f>
        <x:v>不适用</x:v>
      </x:c>
      <x:c r="K3056" s="2" t="str">
        <x:f>IF(J3056="是",IF(ISNUMBER(F3056),"测试日GPS","缺失"),IF(ISNUMBER(G3056),"非测试日纯氢",IF(AND(H3056="是",J3056="未判定"),IF(ISNUMBER(F3056),"测试名单无纯氢GPS","缺失"),IF(ISNUMBER(E3056),"非测试日仪表","缺失"))))</x:f>
        <x:v>非测试日仪表</x:v>
      </x:c>
      <x:c r="L3056" s="7" t="n">
        <x:f>IF(K3056="缺失","",IF(K3056="非测试日纯氢",G3056,IF(K3056="非测试日仪表",E3056,F3056)))</x:f>
        <x:v>67.4</x:v>
      </x:c>
      <x:c r="M3056" s="2" t="n">
        <x:f>IF(K3056="缺失",1,0)</x:f>
        <x:v>0</x:v>
      </x:c>
      <x:c r="N3056" s="2" t="str">
        <x:v>车辆里程查询_20260901-20260930_1024辆_仪表里程.xlsx / S56</x:v>
      </x:c>
      <x:c r="O3056" s="2" t="str">
        <x:v>车辆里程查询_20260901-20260930_1024辆_GPS里程.xlsx / S152</x:v>
      </x:c>
      <x:c r="P3056" s="2" t="str">
        <x:v>车辆纯氢气里程查询_20260901-20260930_1024辆.xlsx / S436</x:v>
      </x:c>
    </x:row>
    <x:row r="3057" ht="22" customHeight="1">
      <x:c r="A3057" s="2" t="n">
        <x:v>122</x:v>
      </x:c>
      <x:c r="B3057" s="2" t="str">
        <x:v>粤AGF9240</x:v>
      </x:c>
      <x:c r="C3057" s="2" t="str">
        <x:v>钟祥</x:v>
      </x:c>
      <x:c r="D3057" s="8" t="d">
        <x:v>2026-09-16T00:00:00.000Z</x:v>
      </x:c>
      <x:c r="E3057" s="7" t="n">
        <x:v>124.8</x:v>
      </x:c>
      <x:c r="F3057" s="7" t="n">
        <x:v>186.3</x:v>
      </x:c>
      <x:c r="G3057" s="7"/>
      <x:c r="H3057" s="2" t="str">
        <x:v>否</x:v>
      </x:c>
      <x:c r="I3057" s="7" t="n">
        <x:f>IF(AND(ISNUMBER(E3057),ISNUMBER(F3057)),E3057-F3057,"")</x:f>
        <x:v>-61.500000000000014</x:v>
      </x:c>
      <x:c r="J3057" s="2" t="str">
        <x:f>IF(H3057="否","不适用",IF(AND(ISNUMBER(E3057),ISNUMBER(F3057)),IF(I3057&gt;'规则与名单'!$B$2,"是","否"),"未判定"))</x:f>
        <x:v>不适用</x:v>
      </x:c>
      <x:c r="K3057" s="2" t="str">
        <x:f>IF(J3057="是",IF(ISNUMBER(F3057),"测试日GPS","缺失"),IF(ISNUMBER(G3057),"非测试日纯氢",IF(AND(H3057="是",J3057="未判定"),IF(ISNUMBER(F3057),"测试名单无纯氢GPS","缺失"),IF(ISNUMBER(E3057),"非测试日仪表","缺失"))))</x:f>
        <x:v>非测试日仪表</x:v>
      </x:c>
      <x:c r="L3057" s="7" t="n">
        <x:f>IF(K3057="缺失","",IF(K3057="非测试日纯氢",G3057,IF(K3057="非测试日仪表",E3057,F3057)))</x:f>
        <x:v>124.8</x:v>
      </x:c>
      <x:c r="M3057" s="2" t="n">
        <x:f>IF(K3057="缺失",1,0)</x:f>
        <x:v>0</x:v>
      </x:c>
      <x:c r="N3057" s="2" t="str">
        <x:v>车辆里程查询_20260901-20260930_1024辆_仪表里程.xlsx / T56</x:v>
      </x:c>
      <x:c r="O3057" s="2" t="str">
        <x:v>车辆里程查询_20260901-20260930_1024辆_GPS里程.xlsx / T152</x:v>
      </x:c>
      <x:c r="P3057" s="2" t="str">
        <x:v>车辆纯氢气里程查询_20260901-20260930_1024辆.xlsx / T436</x:v>
      </x:c>
    </x:row>
    <x:row r="3058" ht="22" customHeight="1">
      <x:c r="A3058" s="2" t="n">
        <x:v>122</x:v>
      </x:c>
      <x:c r="B3058" s="2" t="str">
        <x:v>粤AGF9240</x:v>
      </x:c>
      <x:c r="C3058" s="2" t="str">
        <x:v>钟祥</x:v>
      </x:c>
      <x:c r="D3058" s="8" t="d">
        <x:v>2026-09-17T00:00:00.000Z</x:v>
      </x:c>
      <x:c r="E3058" s="7" t="n">
        <x:v>259.9</x:v>
      </x:c>
      <x:c r="F3058" s="7" t="n">
        <x:v>188.1</x:v>
      </x:c>
      <x:c r="G3058" s="7"/>
      <x:c r="H3058" s="2" t="str">
        <x:v>否</x:v>
      </x:c>
      <x:c r="I3058" s="7" t="n">
        <x:f>IF(AND(ISNUMBER(E3058),ISNUMBER(F3058)),E3058-F3058,"")</x:f>
        <x:v>71.79999999999998</x:v>
      </x:c>
      <x:c r="J3058" s="2" t="str">
        <x:f>IF(H3058="否","不适用",IF(AND(ISNUMBER(E3058),ISNUMBER(F3058)),IF(I3058&gt;'规则与名单'!$B$2,"是","否"),"未判定"))</x:f>
        <x:v>不适用</x:v>
      </x:c>
      <x:c r="K3058" s="2" t="str">
        <x:f>IF(J3058="是",IF(ISNUMBER(F3058),"测试日GPS","缺失"),IF(ISNUMBER(G3058),"非测试日纯氢",IF(AND(H3058="是",J3058="未判定"),IF(ISNUMBER(F3058),"测试名单无纯氢GPS","缺失"),IF(ISNUMBER(E3058),"非测试日仪表","缺失"))))</x:f>
        <x:v>非测试日仪表</x:v>
      </x:c>
      <x:c r="L3058" s="7" t="n">
        <x:f>IF(K3058="缺失","",IF(K3058="非测试日纯氢",G3058,IF(K3058="非测试日仪表",E3058,F3058)))</x:f>
        <x:v>259.9</x:v>
      </x:c>
      <x:c r="M3058" s="2" t="n">
        <x:f>IF(K3058="缺失",1,0)</x:f>
        <x:v>0</x:v>
      </x:c>
      <x:c r="N3058" s="2" t="str">
        <x:v>车辆里程查询_20260901-20260930_1024辆_仪表里程.xlsx / U56</x:v>
      </x:c>
      <x:c r="O3058" s="2" t="str">
        <x:v>车辆里程查询_20260901-20260930_1024辆_GPS里程.xlsx / U152</x:v>
      </x:c>
      <x:c r="P3058" s="2" t="str">
        <x:v>车辆纯氢气里程查询_20260901-20260930_1024辆.xlsx / U436</x:v>
      </x:c>
    </x:row>
    <x:row r="3059" ht="22" customHeight="1">
      <x:c r="A3059" s="2" t="n">
        <x:v>122</x:v>
      </x:c>
      <x:c r="B3059" s="2" t="str">
        <x:v>粤AGF9240</x:v>
      </x:c>
      <x:c r="C3059" s="2" t="str">
        <x:v>钟祥</x:v>
      </x:c>
      <x:c r="D3059" s="8" t="d">
        <x:v>2026-09-18T00:00:00.000Z</x:v>
      </x:c>
      <x:c r="E3059" s="7" t="n">
        <x:v>109.4</x:v>
      </x:c>
      <x:c r="F3059" s="7" t="n">
        <x:v>106.4</x:v>
      </x:c>
      <x:c r="G3059" s="7"/>
      <x:c r="H3059" s="2" t="str">
        <x:v>否</x:v>
      </x:c>
      <x:c r="I3059" s="7" t="n">
        <x:f>IF(AND(ISNUMBER(E3059),ISNUMBER(F3059)),E3059-F3059,"")</x:f>
        <x:v>3</x:v>
      </x:c>
      <x:c r="J3059" s="2" t="str">
        <x:f>IF(H3059="否","不适用",IF(AND(ISNUMBER(E3059),ISNUMBER(F3059)),IF(I3059&gt;'规则与名单'!$B$2,"是","否"),"未判定"))</x:f>
        <x:v>不适用</x:v>
      </x:c>
      <x:c r="K3059" s="2" t="str">
        <x:f>IF(J3059="是",IF(ISNUMBER(F3059),"测试日GPS","缺失"),IF(ISNUMBER(G3059),"非测试日纯氢",IF(AND(H3059="是",J3059="未判定"),IF(ISNUMBER(F3059),"测试名单无纯氢GPS","缺失"),IF(ISNUMBER(E3059),"非测试日仪表","缺失"))))</x:f>
        <x:v>非测试日仪表</x:v>
      </x:c>
      <x:c r="L3059" s="7" t="n">
        <x:f>IF(K3059="缺失","",IF(K3059="非测试日纯氢",G3059,IF(K3059="非测试日仪表",E3059,F3059)))</x:f>
        <x:v>109.4</x:v>
      </x:c>
      <x:c r="M3059" s="2" t="n">
        <x:f>IF(K3059="缺失",1,0)</x:f>
        <x:v>0</x:v>
      </x:c>
      <x:c r="N3059" s="2" t="str">
        <x:v>车辆里程查询_20260901-20260930_1024辆_仪表里程.xlsx / V56</x:v>
      </x:c>
      <x:c r="O3059" s="2" t="str">
        <x:v>车辆里程查询_20260901-20260930_1024辆_GPS里程.xlsx / V152</x:v>
      </x:c>
      <x:c r="P3059" s="2" t="str">
        <x:v>车辆纯氢气里程查询_20260901-20260930_1024辆.xlsx / V436</x:v>
      </x:c>
    </x:row>
    <x:row r="3060" ht="22" customHeight="1">
      <x:c r="A3060" s="2" t="n">
        <x:v>122</x:v>
      </x:c>
      <x:c r="B3060" s="2" t="str">
        <x:v>粤AGF9240</x:v>
      </x:c>
      <x:c r="C3060" s="2" t="str">
        <x:v>钟祥</x:v>
      </x:c>
      <x:c r="D3060" s="8" t="d">
        <x:v>2026-09-19T00:00:00.000Z</x:v>
      </x:c>
      <x:c r="E3060" s="7" t="n">
        <x:v>67.2</x:v>
      </x:c>
      <x:c r="F3060" s="7" t="n">
        <x:v>66</x:v>
      </x:c>
      <x:c r="G3060" s="7"/>
      <x:c r="H3060" s="2" t="str">
        <x:v>否</x:v>
      </x:c>
      <x:c r="I3060" s="7" t="n">
        <x:f>IF(AND(ISNUMBER(E3060),ISNUMBER(F3060)),E3060-F3060,"")</x:f>
        <x:v>1.2000000000000028</x:v>
      </x:c>
      <x:c r="J3060" s="2" t="str">
        <x:f>IF(H3060="否","不适用",IF(AND(ISNUMBER(E3060),ISNUMBER(F3060)),IF(I3060&gt;'规则与名单'!$B$2,"是","否"),"未判定"))</x:f>
        <x:v>不适用</x:v>
      </x:c>
      <x:c r="K3060" s="2" t="str">
        <x:f>IF(J3060="是",IF(ISNUMBER(F3060),"测试日GPS","缺失"),IF(ISNUMBER(G3060),"非测试日纯氢",IF(AND(H3060="是",J3060="未判定"),IF(ISNUMBER(F3060),"测试名单无纯氢GPS","缺失"),IF(ISNUMBER(E3060),"非测试日仪表","缺失"))))</x:f>
        <x:v>非测试日仪表</x:v>
      </x:c>
      <x:c r="L3060" s="7" t="n">
        <x:f>IF(K3060="缺失","",IF(K3060="非测试日纯氢",G3060,IF(K3060="非测试日仪表",E3060,F3060)))</x:f>
        <x:v>67.2</x:v>
      </x:c>
      <x:c r="M3060" s="2" t="n">
        <x:f>IF(K3060="缺失",1,0)</x:f>
        <x:v>0</x:v>
      </x:c>
      <x:c r="N3060" s="2" t="str">
        <x:v>车辆里程查询_20260901-20260930_1024辆_仪表里程.xlsx / W56</x:v>
      </x:c>
      <x:c r="O3060" s="2" t="str">
        <x:v>车辆里程查询_20260901-20260930_1024辆_GPS里程.xlsx / W152</x:v>
      </x:c>
      <x:c r="P3060" s="2" t="str">
        <x:v>车辆纯氢气里程查询_20260901-20260930_1024辆.xlsx / W436</x:v>
      </x:c>
    </x:row>
    <x:row r="3061" ht="22" customHeight="1">
      <x:c r="A3061" s="2" t="n">
        <x:v>122</x:v>
      </x:c>
      <x:c r="B3061" s="2" t="str">
        <x:v>粤AGF9240</x:v>
      </x:c>
      <x:c r="C3061" s="2" t="str">
        <x:v>钟祥</x:v>
      </x:c>
      <x:c r="D3061" s="8" t="d">
        <x:v>2026-09-20T00:00:00.000Z</x:v>
      </x:c>
      <x:c r="E3061" s="7" t="n">
        <x:v>162.8</x:v>
      </x:c>
      <x:c r="F3061" s="7" t="n">
        <x:v>159.1</x:v>
      </x:c>
      <x:c r="G3061" s="7"/>
      <x:c r="H3061" s="2" t="str">
        <x:v>否</x:v>
      </x:c>
      <x:c r="I3061" s="7" t="n">
        <x:f>IF(AND(ISNUMBER(E3061),ISNUMBER(F3061)),E3061-F3061,"")</x:f>
        <x:v>3.700000000000017</x:v>
      </x:c>
      <x:c r="J3061" s="2" t="str">
        <x:f>IF(H3061="否","不适用",IF(AND(ISNUMBER(E3061),ISNUMBER(F3061)),IF(I3061&gt;'规则与名单'!$B$2,"是","否"),"未判定"))</x:f>
        <x:v>不适用</x:v>
      </x:c>
      <x:c r="K3061" s="2" t="str">
        <x:f>IF(J3061="是",IF(ISNUMBER(F3061),"测试日GPS","缺失"),IF(ISNUMBER(G3061),"非测试日纯氢",IF(AND(H3061="是",J3061="未判定"),IF(ISNUMBER(F3061),"测试名单无纯氢GPS","缺失"),IF(ISNUMBER(E3061),"非测试日仪表","缺失"))))</x:f>
        <x:v>非测试日仪表</x:v>
      </x:c>
      <x:c r="L3061" s="7" t="n">
        <x:f>IF(K3061="缺失","",IF(K3061="非测试日纯氢",G3061,IF(K3061="非测试日仪表",E3061,F3061)))</x:f>
        <x:v>162.8</x:v>
      </x:c>
      <x:c r="M3061" s="2" t="n">
        <x:f>IF(K3061="缺失",1,0)</x:f>
        <x:v>0</x:v>
      </x:c>
      <x:c r="N3061" s="2" t="str">
        <x:v>车辆里程查询_20260901-20260930_1024辆_仪表里程.xlsx / X56</x:v>
      </x:c>
      <x:c r="O3061" s="2" t="str">
        <x:v>车辆里程查询_20260901-20260930_1024辆_GPS里程.xlsx / X152</x:v>
      </x:c>
      <x:c r="P3061" s="2" t="str">
        <x:v>车辆纯氢气里程查询_20260901-20260930_1024辆.xlsx / X436</x:v>
      </x:c>
    </x:row>
    <x:row r="3062" ht="22" customHeight="1">
      <x:c r="A3062" s="2" t="n">
        <x:v>122</x:v>
      </x:c>
      <x:c r="B3062" s="2" t="str">
        <x:v>粤AGF9240</x:v>
      </x:c>
      <x:c r="C3062" s="2" t="str">
        <x:v>钟祥</x:v>
      </x:c>
      <x:c r="D3062" s="8" t="d">
        <x:v>2026-09-21T00:00:00.000Z</x:v>
      </x:c>
      <x:c r="E3062" s="7" t="n">
        <x:v>168.3</x:v>
      </x:c>
      <x:c r="F3062" s="7" t="n">
        <x:v>164.4</x:v>
      </x:c>
      <x:c r="G3062" s="7"/>
      <x:c r="H3062" s="2" t="str">
        <x:v>否</x:v>
      </x:c>
      <x:c r="I3062" s="7" t="n">
        <x:f>IF(AND(ISNUMBER(E3062),ISNUMBER(F3062)),E3062-F3062,"")</x:f>
        <x:v>3.9000000000000057</x:v>
      </x:c>
      <x:c r="J3062" s="2" t="str">
        <x:f>IF(H3062="否","不适用",IF(AND(ISNUMBER(E3062),ISNUMBER(F3062)),IF(I3062&gt;'规则与名单'!$B$2,"是","否"),"未判定"))</x:f>
        <x:v>不适用</x:v>
      </x:c>
      <x:c r="K3062" s="2" t="str">
        <x:f>IF(J3062="是",IF(ISNUMBER(F3062),"测试日GPS","缺失"),IF(ISNUMBER(G3062),"非测试日纯氢",IF(AND(H3062="是",J3062="未判定"),IF(ISNUMBER(F3062),"测试名单无纯氢GPS","缺失"),IF(ISNUMBER(E3062),"非测试日仪表","缺失"))))</x:f>
        <x:v>非测试日仪表</x:v>
      </x:c>
      <x:c r="L3062" s="7" t="n">
        <x:f>IF(K3062="缺失","",IF(K3062="非测试日纯氢",G3062,IF(K3062="非测试日仪表",E3062,F3062)))</x:f>
        <x:v>168.3</x:v>
      </x:c>
      <x:c r="M3062" s="2" t="n">
        <x:f>IF(K3062="缺失",1,0)</x:f>
        <x:v>0</x:v>
      </x:c>
      <x:c r="N3062" s="2" t="str">
        <x:v>车辆里程查询_20260901-20260930_1024辆_仪表里程.xlsx / Y56</x:v>
      </x:c>
      <x:c r="O3062" s="2" t="str">
        <x:v>车辆里程查询_20260901-20260930_1024辆_GPS里程.xlsx / Y152</x:v>
      </x:c>
      <x:c r="P3062" s="2" t="str">
        <x:v>车辆纯氢气里程查询_20260901-20260930_1024辆.xlsx / Y436</x:v>
      </x:c>
    </x:row>
    <x:row r="3063" ht="22" customHeight="1">
      <x:c r="A3063" s="2" t="n">
        <x:v>122</x:v>
      </x:c>
      <x:c r="B3063" s="2" t="str">
        <x:v>粤AGF9240</x:v>
      </x:c>
      <x:c r="C3063" s="2" t="str">
        <x:v>钟祥</x:v>
      </x:c>
      <x:c r="D3063" s="8" t="d">
        <x:v>2026-09-22T00:00:00.000Z</x:v>
      </x:c>
      <x:c r="E3063" s="7" t="n">
        <x:v>180.1</x:v>
      </x:c>
      <x:c r="F3063" s="7" t="n">
        <x:v>175.9</x:v>
      </x:c>
      <x:c r="G3063" s="7"/>
      <x:c r="H3063" s="2" t="str">
        <x:v>否</x:v>
      </x:c>
      <x:c r="I3063" s="7" t="n">
        <x:f>IF(AND(ISNUMBER(E3063),ISNUMBER(F3063)),E3063-F3063,"")</x:f>
        <x:v>4.199999999999989</x:v>
      </x:c>
      <x:c r="J3063" s="2" t="str">
        <x:f>IF(H3063="否","不适用",IF(AND(ISNUMBER(E3063),ISNUMBER(F3063)),IF(I3063&gt;'规则与名单'!$B$2,"是","否"),"未判定"))</x:f>
        <x:v>不适用</x:v>
      </x:c>
      <x:c r="K3063" s="2" t="str">
        <x:f>IF(J3063="是",IF(ISNUMBER(F3063),"测试日GPS","缺失"),IF(ISNUMBER(G3063),"非测试日纯氢",IF(AND(H3063="是",J3063="未判定"),IF(ISNUMBER(F3063),"测试名单无纯氢GPS","缺失"),IF(ISNUMBER(E3063),"非测试日仪表","缺失"))))</x:f>
        <x:v>非测试日仪表</x:v>
      </x:c>
      <x:c r="L3063" s="7" t="n">
        <x:f>IF(K3063="缺失","",IF(K3063="非测试日纯氢",G3063,IF(K3063="非测试日仪表",E3063,F3063)))</x:f>
        <x:v>180.1</x:v>
      </x:c>
      <x:c r="M3063" s="2" t="n">
        <x:f>IF(K3063="缺失",1,0)</x:f>
        <x:v>0</x:v>
      </x:c>
      <x:c r="N3063" s="2" t="str">
        <x:v>车辆里程查询_20260901-20260930_1024辆_仪表里程.xlsx / Z56</x:v>
      </x:c>
      <x:c r="O3063" s="2" t="str">
        <x:v>车辆里程查询_20260901-20260930_1024辆_GPS里程.xlsx / Z152</x:v>
      </x:c>
      <x:c r="P3063" s="2" t="str">
        <x:v>车辆纯氢气里程查询_20260901-20260930_1024辆.xlsx / Z436</x:v>
      </x:c>
    </x:row>
    <x:row r="3064" ht="22" customHeight="1">
      <x:c r="A3064" s="2" t="n">
        <x:v>122</x:v>
      </x:c>
      <x:c r="B3064" s="2" t="str">
        <x:v>粤AGF9240</x:v>
      </x:c>
      <x:c r="C3064" s="2" t="str">
        <x:v>钟祥</x:v>
      </x:c>
      <x:c r="D3064" s="8" t="d">
        <x:v>2026-09-23T00:00:00.000Z</x:v>
      </x:c>
      <x:c r="E3064" s="7" t="n">
        <x:v>181.1</x:v>
      </x:c>
      <x:c r="F3064" s="7" t="n">
        <x:v>177.4</x:v>
      </x:c>
      <x:c r="G3064" s="7"/>
      <x:c r="H3064" s="2" t="str">
        <x:v>否</x:v>
      </x:c>
      <x:c r="I3064" s="7" t="n">
        <x:f>IF(AND(ISNUMBER(E3064),ISNUMBER(F3064)),E3064-F3064,"")</x:f>
        <x:v>3.6999999999999886</x:v>
      </x:c>
      <x:c r="J3064" s="2" t="str">
        <x:f>IF(H3064="否","不适用",IF(AND(ISNUMBER(E3064),ISNUMBER(F3064)),IF(I3064&gt;'规则与名单'!$B$2,"是","否"),"未判定"))</x:f>
        <x:v>不适用</x:v>
      </x:c>
      <x:c r="K3064" s="2" t="str">
        <x:f>IF(J3064="是",IF(ISNUMBER(F3064),"测试日GPS","缺失"),IF(ISNUMBER(G3064),"非测试日纯氢",IF(AND(H3064="是",J3064="未判定"),IF(ISNUMBER(F3064),"测试名单无纯氢GPS","缺失"),IF(ISNUMBER(E3064),"非测试日仪表","缺失"))))</x:f>
        <x:v>非测试日仪表</x:v>
      </x:c>
      <x:c r="L3064" s="7" t="n">
        <x:f>IF(K3064="缺失","",IF(K3064="非测试日纯氢",G3064,IF(K3064="非测试日仪表",E3064,F3064)))</x:f>
        <x:v>181.1</x:v>
      </x:c>
      <x:c r="M3064" s="2" t="n">
        <x:f>IF(K3064="缺失",1,0)</x:f>
        <x:v>0</x:v>
      </x:c>
      <x:c r="N3064" s="2" t="str">
        <x:v>车辆里程查询_20260901-20260930_1024辆_仪表里程.xlsx / AA56</x:v>
      </x:c>
      <x:c r="O3064" s="2" t="str">
        <x:v>车辆里程查询_20260901-20260930_1024辆_GPS里程.xlsx / AA152</x:v>
      </x:c>
      <x:c r="P3064" s="2" t="str">
        <x:v>车辆纯氢气里程查询_20260901-20260930_1024辆.xlsx / AA436</x:v>
      </x:c>
    </x:row>
    <x:row r="3065" ht="22" customHeight="1">
      <x:c r="A3065" s="2" t="n">
        <x:v>122</x:v>
      </x:c>
      <x:c r="B3065" s="2" t="str">
        <x:v>粤AGF9240</x:v>
      </x:c>
      <x:c r="C3065" s="2" t="str">
        <x:v>钟祥</x:v>
      </x:c>
      <x:c r="D3065" s="8" t="d">
        <x:v>2026-09-24T00:00:00.000Z</x:v>
      </x:c>
      <x:c r="E3065" s="7" t="n">
        <x:v>180.4</x:v>
      </x:c>
      <x:c r="F3065" s="7" t="n">
        <x:v>175</x:v>
      </x:c>
      <x:c r="G3065" s="7"/>
      <x:c r="H3065" s="2" t="str">
        <x:v>否</x:v>
      </x:c>
      <x:c r="I3065" s="7" t="n">
        <x:f>IF(AND(ISNUMBER(E3065),ISNUMBER(F3065)),E3065-F3065,"")</x:f>
        <x:v>5.400000000000006</x:v>
      </x:c>
      <x:c r="J3065" s="2" t="str">
        <x:f>IF(H3065="否","不适用",IF(AND(ISNUMBER(E3065),ISNUMBER(F3065)),IF(I3065&gt;'规则与名单'!$B$2,"是","否"),"未判定"))</x:f>
        <x:v>不适用</x:v>
      </x:c>
      <x:c r="K3065" s="2" t="str">
        <x:f>IF(J3065="是",IF(ISNUMBER(F3065),"测试日GPS","缺失"),IF(ISNUMBER(G3065),"非测试日纯氢",IF(AND(H3065="是",J3065="未判定"),IF(ISNUMBER(F3065),"测试名单无纯氢GPS","缺失"),IF(ISNUMBER(E3065),"非测试日仪表","缺失"))))</x:f>
        <x:v>非测试日仪表</x:v>
      </x:c>
      <x:c r="L3065" s="7" t="n">
        <x:f>IF(K3065="缺失","",IF(K3065="非测试日纯氢",G3065,IF(K3065="非测试日仪表",E3065,F3065)))</x:f>
        <x:v>180.4</x:v>
      </x:c>
      <x:c r="M3065" s="2" t="n">
        <x:f>IF(K3065="缺失",1,0)</x:f>
        <x:v>0</x:v>
      </x:c>
      <x:c r="N3065" s="2" t="str">
        <x:v>车辆里程查询_20260901-20260930_1024辆_仪表里程.xlsx / AB56</x:v>
      </x:c>
      <x:c r="O3065" s="2" t="str">
        <x:v>车辆里程查询_20260901-20260930_1024辆_GPS里程.xlsx / AB152</x:v>
      </x:c>
      <x:c r="P3065" s="2" t="str">
        <x:v>车辆纯氢气里程查询_20260901-20260930_1024辆.xlsx / AB436</x:v>
      </x:c>
    </x:row>
    <x:row r="3066" ht="22" customHeight="1">
      <x:c r="A3066" s="2" t="n">
        <x:v>122</x:v>
      </x:c>
      <x:c r="B3066" s="2" t="str">
        <x:v>粤AGF9240</x:v>
      </x:c>
      <x:c r="C3066" s="2" t="str">
        <x:v>钟祥</x:v>
      </x:c>
      <x:c r="D3066" s="8" t="d">
        <x:v>2026-09-25T00:00:00.000Z</x:v>
      </x:c>
      <x:c r="E3066" s="7" t="n">
        <x:v>15.1</x:v>
      </x:c>
      <x:c r="F3066" s="7" t="n">
        <x:v>14.5</x:v>
      </x:c>
      <x:c r="G3066" s="7"/>
      <x:c r="H3066" s="2" t="str">
        <x:v>否</x:v>
      </x:c>
      <x:c r="I3066" s="7" t="n">
        <x:f>IF(AND(ISNUMBER(E3066),ISNUMBER(F3066)),E3066-F3066,"")</x:f>
        <x:v>0.5999999999999996</x:v>
      </x:c>
      <x:c r="J3066" s="2" t="str">
        <x:f>IF(H3066="否","不适用",IF(AND(ISNUMBER(E3066),ISNUMBER(F3066)),IF(I3066&gt;'规则与名单'!$B$2,"是","否"),"未判定"))</x:f>
        <x:v>不适用</x:v>
      </x:c>
      <x:c r="K3066" s="2" t="str">
        <x:f>IF(J3066="是",IF(ISNUMBER(F3066),"测试日GPS","缺失"),IF(ISNUMBER(G3066),"非测试日纯氢",IF(AND(H3066="是",J3066="未判定"),IF(ISNUMBER(F3066),"测试名单无纯氢GPS","缺失"),IF(ISNUMBER(E3066),"非测试日仪表","缺失"))))</x:f>
        <x:v>非测试日仪表</x:v>
      </x:c>
      <x:c r="L3066" s="7" t="n">
        <x:f>IF(K3066="缺失","",IF(K3066="非测试日纯氢",G3066,IF(K3066="非测试日仪表",E3066,F3066)))</x:f>
        <x:v>15.1</x:v>
      </x:c>
      <x:c r="M3066" s="2" t="n">
        <x:f>IF(K3066="缺失",1,0)</x:f>
        <x:v>0</x:v>
      </x:c>
      <x:c r="N3066" s="2" t="str">
        <x:v>车辆里程查询_20260901-20260930_1024辆_仪表里程.xlsx / AC56</x:v>
      </x:c>
      <x:c r="O3066" s="2" t="str">
        <x:v>车辆里程查询_20260901-20260930_1024辆_GPS里程.xlsx / AC152</x:v>
      </x:c>
      <x:c r="P3066" s="2" t="str">
        <x:v>车辆纯氢气里程查询_20260901-20260930_1024辆.xlsx / AC436</x:v>
      </x:c>
    </x:row>
    <x:row r="3067" ht="22" customHeight="1">
      <x:c r="A3067" s="2" t="n">
        <x:v>122</x:v>
      </x:c>
      <x:c r="B3067" s="2" t="str">
        <x:v>粤AGF9240</x:v>
      </x:c>
      <x:c r="C3067" s="2" t="str">
        <x:v>钟祥</x:v>
      </x:c>
      <x:c r="D3067" s="8" t="d">
        <x:v>2026-09-26T00:00:00.000Z</x:v>
      </x:c>
      <x:c r="E3067" s="7" t="n">
        <x:v>145.7</x:v>
      </x:c>
      <x:c r="F3067" s="7" t="n">
        <x:v>142.7</x:v>
      </x:c>
      <x:c r="G3067" s="7"/>
      <x:c r="H3067" s="2" t="str">
        <x:v>否</x:v>
      </x:c>
      <x:c r="I3067" s="7" t="n">
        <x:f>IF(AND(ISNUMBER(E3067),ISNUMBER(F3067)),E3067-F3067,"")</x:f>
        <x:v>3</x:v>
      </x:c>
      <x:c r="J3067" s="2" t="str">
        <x:f>IF(H3067="否","不适用",IF(AND(ISNUMBER(E3067),ISNUMBER(F3067)),IF(I3067&gt;'规则与名单'!$B$2,"是","否"),"未判定"))</x:f>
        <x:v>不适用</x:v>
      </x:c>
      <x:c r="K3067" s="2" t="str">
        <x:f>IF(J3067="是",IF(ISNUMBER(F3067),"测试日GPS","缺失"),IF(ISNUMBER(G3067),"非测试日纯氢",IF(AND(H3067="是",J3067="未判定"),IF(ISNUMBER(F3067),"测试名单无纯氢GPS","缺失"),IF(ISNUMBER(E3067),"非测试日仪表","缺失"))))</x:f>
        <x:v>非测试日仪表</x:v>
      </x:c>
      <x:c r="L3067" s="7" t="n">
        <x:f>IF(K3067="缺失","",IF(K3067="非测试日纯氢",G3067,IF(K3067="非测试日仪表",E3067,F3067)))</x:f>
        <x:v>145.7</x:v>
      </x:c>
      <x:c r="M3067" s="2" t="n">
        <x:f>IF(K3067="缺失",1,0)</x:f>
        <x:v>0</x:v>
      </x:c>
      <x:c r="N3067" s="2" t="str">
        <x:v>车辆里程查询_20260901-20260930_1024辆_仪表里程.xlsx / AD56</x:v>
      </x:c>
      <x:c r="O3067" s="2" t="str">
        <x:v>车辆里程查询_20260901-20260930_1024辆_GPS里程.xlsx / AD152</x:v>
      </x:c>
      <x:c r="P3067" s="2" t="str">
        <x:v>车辆纯氢气里程查询_20260901-20260930_1024辆.xlsx / AD436</x:v>
      </x:c>
    </x:row>
    <x:row r="3068" ht="22" customHeight="1">
      <x:c r="A3068" s="2" t="n">
        <x:v>122</x:v>
      </x:c>
      <x:c r="B3068" s="2" t="str">
        <x:v>粤AGF9240</x:v>
      </x:c>
      <x:c r="C3068" s="2" t="str">
        <x:v>钟祥</x:v>
      </x:c>
      <x:c r="D3068" s="8" t="d">
        <x:v>2026-09-27T00:00:00.000Z</x:v>
      </x:c>
      <x:c r="E3068" s="7" t="n">
        <x:v>167</x:v>
      </x:c>
      <x:c r="F3068" s="7" t="n">
        <x:v>163.5</x:v>
      </x:c>
      <x:c r="G3068" s="7"/>
      <x:c r="H3068" s="2" t="str">
        <x:v>否</x:v>
      </x:c>
      <x:c r="I3068" s="7" t="n">
        <x:f>IF(AND(ISNUMBER(E3068),ISNUMBER(F3068)),E3068-F3068,"")</x:f>
        <x:v>3.5</x:v>
      </x:c>
      <x:c r="J3068" s="2" t="str">
        <x:f>IF(H3068="否","不适用",IF(AND(ISNUMBER(E3068),ISNUMBER(F3068)),IF(I3068&gt;'规则与名单'!$B$2,"是","否"),"未判定"))</x:f>
        <x:v>不适用</x:v>
      </x:c>
      <x:c r="K3068" s="2" t="str">
        <x:f>IF(J3068="是",IF(ISNUMBER(F3068),"测试日GPS","缺失"),IF(ISNUMBER(G3068),"非测试日纯氢",IF(AND(H3068="是",J3068="未判定"),IF(ISNUMBER(F3068),"测试名单无纯氢GPS","缺失"),IF(ISNUMBER(E3068),"非测试日仪表","缺失"))))</x:f>
        <x:v>非测试日仪表</x:v>
      </x:c>
      <x:c r="L3068" s="7" t="n">
        <x:f>IF(K3068="缺失","",IF(K3068="非测试日纯氢",G3068,IF(K3068="非测试日仪表",E3068,F3068)))</x:f>
        <x:v>167</x:v>
      </x:c>
      <x:c r="M3068" s="2" t="n">
        <x:f>IF(K3068="缺失",1,0)</x:f>
        <x:v>0</x:v>
      </x:c>
      <x:c r="N3068" s="2" t="str">
        <x:v>车辆里程查询_20260901-20260930_1024辆_仪表里程.xlsx / AE56</x:v>
      </x:c>
      <x:c r="O3068" s="2" t="str">
        <x:v>车辆里程查询_20260901-20260930_1024辆_GPS里程.xlsx / AE152</x:v>
      </x:c>
      <x:c r="P3068" s="2" t="str">
        <x:v>车辆纯氢气里程查询_20260901-20260930_1024辆.xlsx / AE436</x:v>
      </x:c>
    </x:row>
    <x:row r="3069" ht="22" customHeight="1">
      <x:c r="A3069" s="2" t="n">
        <x:v>122</x:v>
      </x:c>
      <x:c r="B3069" s="2" t="str">
        <x:v>粤AGF9240</x:v>
      </x:c>
      <x:c r="C3069" s="2" t="str">
        <x:v>钟祥</x:v>
      </x:c>
      <x:c r="D3069" s="8" t="d">
        <x:v>2026-09-28T00:00:00.000Z</x:v>
      </x:c>
      <x:c r="E3069" s="7" t="n">
        <x:v>174.8</x:v>
      </x:c>
      <x:c r="F3069" s="7" t="n">
        <x:v>170.9</x:v>
      </x:c>
      <x:c r="G3069" s="7"/>
      <x:c r="H3069" s="2" t="str">
        <x:v>否</x:v>
      </x:c>
      <x:c r="I3069" s="7" t="n">
        <x:f>IF(AND(ISNUMBER(E3069),ISNUMBER(F3069)),E3069-F3069,"")</x:f>
        <x:v>3.9000000000000057</x:v>
      </x:c>
      <x:c r="J3069" s="2" t="str">
        <x:f>IF(H3069="否","不适用",IF(AND(ISNUMBER(E3069),ISNUMBER(F3069)),IF(I3069&gt;'规则与名单'!$B$2,"是","否"),"未判定"))</x:f>
        <x:v>不适用</x:v>
      </x:c>
      <x:c r="K3069" s="2" t="str">
        <x:f>IF(J3069="是",IF(ISNUMBER(F3069),"测试日GPS","缺失"),IF(ISNUMBER(G3069),"非测试日纯氢",IF(AND(H3069="是",J3069="未判定"),IF(ISNUMBER(F3069),"测试名单无纯氢GPS","缺失"),IF(ISNUMBER(E3069),"非测试日仪表","缺失"))))</x:f>
        <x:v>非测试日仪表</x:v>
      </x:c>
      <x:c r="L3069" s="7" t="n">
        <x:f>IF(K3069="缺失","",IF(K3069="非测试日纯氢",G3069,IF(K3069="非测试日仪表",E3069,F3069)))</x:f>
        <x:v>174.8</x:v>
      </x:c>
      <x:c r="M3069" s="2" t="n">
        <x:f>IF(K3069="缺失",1,0)</x:f>
        <x:v>0</x:v>
      </x:c>
      <x:c r="N3069" s="2" t="str">
        <x:v>车辆里程查询_20260901-20260930_1024辆_仪表里程.xlsx / AF56</x:v>
      </x:c>
      <x:c r="O3069" s="2" t="str">
        <x:v>车辆里程查询_20260901-20260930_1024辆_GPS里程.xlsx / AF152</x:v>
      </x:c>
      <x:c r="P3069" s="2" t="str">
        <x:v>车辆纯氢气里程查询_20260901-20260930_1024辆.xlsx / AF436</x:v>
      </x:c>
    </x:row>
    <x:row r="3070" ht="22" customHeight="1">
      <x:c r="A3070" s="2" t="n">
        <x:v>122</x:v>
      </x:c>
      <x:c r="B3070" s="2" t="str">
        <x:v>粤AGF9240</x:v>
      </x:c>
      <x:c r="C3070" s="2" t="str">
        <x:v>钟祥</x:v>
      </x:c>
      <x:c r="D3070" s="8" t="d">
        <x:v>2026-09-29T00:00:00.000Z</x:v>
      </x:c>
      <x:c r="E3070" s="7" t="n">
        <x:v>172.2</x:v>
      </x:c>
      <x:c r="F3070" s="7" t="n">
        <x:v>168.7</x:v>
      </x:c>
      <x:c r="G3070" s="7"/>
      <x:c r="H3070" s="2" t="str">
        <x:v>否</x:v>
      </x:c>
      <x:c r="I3070" s="7" t="n">
        <x:f>IF(AND(ISNUMBER(E3070),ISNUMBER(F3070)),E3070-F3070,"")</x:f>
        <x:v>3.5</x:v>
      </x:c>
      <x:c r="J3070" s="2" t="str">
        <x:f>IF(H3070="否","不适用",IF(AND(ISNUMBER(E3070),ISNUMBER(F3070)),IF(I3070&gt;'规则与名单'!$B$2,"是","否"),"未判定"))</x:f>
        <x:v>不适用</x:v>
      </x:c>
      <x:c r="K3070" s="2" t="str">
        <x:f>IF(J3070="是",IF(ISNUMBER(F3070),"测试日GPS","缺失"),IF(ISNUMBER(G3070),"非测试日纯氢",IF(AND(H3070="是",J3070="未判定"),IF(ISNUMBER(F3070),"测试名单无纯氢GPS","缺失"),IF(ISNUMBER(E3070),"非测试日仪表","缺失"))))</x:f>
        <x:v>非测试日仪表</x:v>
      </x:c>
      <x:c r="L3070" s="7" t="n">
        <x:f>IF(K3070="缺失","",IF(K3070="非测试日纯氢",G3070,IF(K3070="非测试日仪表",E3070,F3070)))</x:f>
        <x:v>172.2</x:v>
      </x:c>
      <x:c r="M3070" s="2" t="n">
        <x:f>IF(K3070="缺失",1,0)</x:f>
        <x:v>0</x:v>
      </x:c>
      <x:c r="N3070" s="2" t="str">
        <x:v>车辆里程查询_20260901-20260930_1024辆_仪表里程.xlsx / AG56</x:v>
      </x:c>
      <x:c r="O3070" s="2" t="str">
        <x:v>车辆里程查询_20260901-20260930_1024辆_GPS里程.xlsx / AG152</x:v>
      </x:c>
      <x:c r="P3070" s="2" t="str">
        <x:v>车辆纯氢气里程查询_20260901-20260930_1024辆.xlsx / AG436</x:v>
      </x:c>
    </x:row>
    <x:row r="3071" ht="22" customHeight="1">
      <x:c r="A3071" s="2" t="n">
        <x:v>122</x:v>
      </x:c>
      <x:c r="B3071" s="2" t="str">
        <x:v>粤AGF9240</x:v>
      </x:c>
      <x:c r="C3071" s="2" t="str">
        <x:v>钟祥</x:v>
      </x:c>
      <x:c r="D3071" s="8" t="d">
        <x:v>2026-09-30T00:00:00.000Z</x:v>
      </x:c>
      <x:c r="E3071" s="7" t="n">
        <x:v>167.8</x:v>
      </x:c>
      <x:c r="F3071" s="7" t="n">
        <x:v>164.1</x:v>
      </x:c>
      <x:c r="G3071" s="7"/>
      <x:c r="H3071" s="2" t="str">
        <x:v>否</x:v>
      </x:c>
      <x:c r="I3071" s="7" t="n">
        <x:f>IF(AND(ISNUMBER(E3071),ISNUMBER(F3071)),E3071-F3071,"")</x:f>
        <x:v>3.700000000000017</x:v>
      </x:c>
      <x:c r="J3071" s="2" t="str">
        <x:f>IF(H3071="否","不适用",IF(AND(ISNUMBER(E3071),ISNUMBER(F3071)),IF(I3071&gt;'规则与名单'!$B$2,"是","否"),"未判定"))</x:f>
        <x:v>不适用</x:v>
      </x:c>
      <x:c r="K3071" s="2" t="str">
        <x:f>IF(J3071="是",IF(ISNUMBER(F3071),"测试日GPS","缺失"),IF(ISNUMBER(G3071),"非测试日纯氢",IF(AND(H3071="是",J3071="未判定"),IF(ISNUMBER(F3071),"测试名单无纯氢GPS","缺失"),IF(ISNUMBER(E3071),"非测试日仪表","缺失"))))</x:f>
        <x:v>非测试日仪表</x:v>
      </x:c>
      <x:c r="L3071" s="7" t="n">
        <x:f>IF(K3071="缺失","",IF(K3071="非测试日纯氢",G3071,IF(K3071="非测试日仪表",E3071,F3071)))</x:f>
        <x:v>167.8</x:v>
      </x:c>
      <x:c r="M3071" s="2" t="n">
        <x:f>IF(K3071="缺失",1,0)</x:f>
        <x:v>0</x:v>
      </x:c>
      <x:c r="N3071" s="2" t="str">
        <x:v>车辆里程查询_20260901-20260930_1024辆_仪表里程.xlsx / AH56</x:v>
      </x:c>
      <x:c r="O3071" s="2" t="str">
        <x:v>车辆里程查询_20260901-20260930_1024辆_GPS里程.xlsx / AH152</x:v>
      </x:c>
      <x:c r="P3071" s="2" t="str">
        <x:v>车辆纯氢气里程查询_20260901-20260930_1024辆.xlsx / AH436</x:v>
      </x:c>
    </x:row>
    <x:row r="3072" ht="22" customHeight="1">
      <x:c r="A3072" s="2" t="n">
        <x:v>123</x:v>
      </x:c>
      <x:c r="B3072" s="2" t="str">
        <x:v>粤AGG0415</x:v>
      </x:c>
      <x:c r="C3072" s="2" t="str">
        <x:v>钟祥</x:v>
      </x:c>
      <x:c r="D3072" s="8" t="d">
        <x:v>2026-09-01T00:00:00.000Z</x:v>
      </x:c>
      <x:c r="E3072" s="7" t="n">
        <x:v>36.1</x:v>
      </x:c>
      <x:c r="F3072" s="7" t="n">
        <x:v>35.2</x:v>
      </x:c>
      <x:c r="G3072" s="7"/>
      <x:c r="H3072" s="2" t="str">
        <x:v>否</x:v>
      </x:c>
      <x:c r="I3072" s="7" t="n">
        <x:f>IF(AND(ISNUMBER(E3072),ISNUMBER(F3072)),E3072-F3072,"")</x:f>
        <x:v>0.8999999999999986</x:v>
      </x:c>
      <x:c r="J3072" s="2" t="str">
        <x:f>IF(H3072="否","不适用",IF(AND(ISNUMBER(E3072),ISNUMBER(F3072)),IF(I3072&gt;'规则与名单'!$B$2,"是","否"),"未判定"))</x:f>
        <x:v>不适用</x:v>
      </x:c>
      <x:c r="K3072" s="2" t="str">
        <x:f>IF(J3072="是",IF(ISNUMBER(F3072),"测试日GPS","缺失"),IF(ISNUMBER(G3072),"非测试日纯氢",IF(AND(H3072="是",J3072="未判定"),IF(ISNUMBER(F3072),"测试名单无纯氢GPS","缺失"),IF(ISNUMBER(E3072),"非测试日仪表","缺失"))))</x:f>
        <x:v>非测试日仪表</x:v>
      </x:c>
      <x:c r="L3072" s="7" t="n">
        <x:f>IF(K3072="缺失","",IF(K3072="非测试日纯氢",G3072,IF(K3072="非测试日仪表",E3072,F3072)))</x:f>
        <x:v>36.1</x:v>
      </x:c>
      <x:c r="M3072" s="2" t="n">
        <x:f>IF(K3072="缺失",1,0)</x:f>
        <x:v>0</x:v>
      </x:c>
      <x:c r="N3072" s="2" t="str">
        <x:v>车辆里程查询_20260901-20260930_1024辆_仪表里程.xlsx / E58</x:v>
      </x:c>
      <x:c r="O3072" s="2" t="str">
        <x:v>车辆里程查询_20260901-20260930_1024辆_GPS里程.xlsx / E94</x:v>
      </x:c>
      <x:c r="P3072" s="2" t="str">
        <x:v>车辆纯氢气里程查询_20260901-20260930_1024辆.xlsx / E472</x:v>
      </x:c>
    </x:row>
    <x:row r="3073" ht="22" customHeight="1">
      <x:c r="A3073" s="2" t="n">
        <x:v>123</x:v>
      </x:c>
      <x:c r="B3073" s="2" t="str">
        <x:v>粤AGG0415</x:v>
      </x:c>
      <x:c r="C3073" s="2" t="str">
        <x:v>钟祥</x:v>
      </x:c>
      <x:c r="D3073" s="8" t="d">
        <x:v>2026-09-02T00:00:00.000Z</x:v>
      </x:c>
      <x:c r="E3073" s="7" t="n">
        <x:v>39.3</x:v>
      </x:c>
      <x:c r="F3073" s="7" t="n">
        <x:v>38.5</x:v>
      </x:c>
      <x:c r="G3073" s="7"/>
      <x:c r="H3073" s="2" t="str">
        <x:v>否</x:v>
      </x:c>
      <x:c r="I3073" s="7" t="n">
        <x:f>IF(AND(ISNUMBER(E3073),ISNUMBER(F3073)),E3073-F3073,"")</x:f>
        <x:v>0.7999999999999972</x:v>
      </x:c>
      <x:c r="J3073" s="2" t="str">
        <x:f>IF(H3073="否","不适用",IF(AND(ISNUMBER(E3073),ISNUMBER(F3073)),IF(I3073&gt;'规则与名单'!$B$2,"是","否"),"未判定"))</x:f>
        <x:v>不适用</x:v>
      </x:c>
      <x:c r="K3073" s="2" t="str">
        <x:f>IF(J3073="是",IF(ISNUMBER(F3073),"测试日GPS","缺失"),IF(ISNUMBER(G3073),"非测试日纯氢",IF(AND(H3073="是",J3073="未判定"),IF(ISNUMBER(F3073),"测试名单无纯氢GPS","缺失"),IF(ISNUMBER(E3073),"非测试日仪表","缺失"))))</x:f>
        <x:v>非测试日仪表</x:v>
      </x:c>
      <x:c r="L3073" s="7" t="n">
        <x:f>IF(K3073="缺失","",IF(K3073="非测试日纯氢",G3073,IF(K3073="非测试日仪表",E3073,F3073)))</x:f>
        <x:v>39.3</x:v>
      </x:c>
      <x:c r="M3073" s="2" t="n">
        <x:f>IF(K3073="缺失",1,0)</x:f>
        <x:v>0</x:v>
      </x:c>
      <x:c r="N3073" s="2" t="str">
        <x:v>车辆里程查询_20260901-20260930_1024辆_仪表里程.xlsx / F58</x:v>
      </x:c>
      <x:c r="O3073" s="2" t="str">
        <x:v>车辆里程查询_20260901-20260930_1024辆_GPS里程.xlsx / F94</x:v>
      </x:c>
      <x:c r="P3073" s="2" t="str">
        <x:v>车辆纯氢气里程查询_20260901-20260930_1024辆.xlsx / F472</x:v>
      </x:c>
    </x:row>
    <x:row r="3074" ht="22" customHeight="1">
      <x:c r="A3074" s="2" t="n">
        <x:v>123</x:v>
      </x:c>
      <x:c r="B3074" s="2" t="str">
        <x:v>粤AGG0415</x:v>
      </x:c>
      <x:c r="C3074" s="2" t="str">
        <x:v>钟祥</x:v>
      </x:c>
      <x:c r="D3074" s="8" t="d">
        <x:v>2026-09-03T00:00:00.000Z</x:v>
      </x:c>
      <x:c r="E3074" s="7" t="n">
        <x:v>47</x:v>
      </x:c>
      <x:c r="F3074" s="7" t="n">
        <x:v>45.4</x:v>
      </x:c>
      <x:c r="G3074" s="7"/>
      <x:c r="H3074" s="2" t="str">
        <x:v>否</x:v>
      </x:c>
      <x:c r="I3074" s="7" t="n">
        <x:f>IF(AND(ISNUMBER(E3074),ISNUMBER(F3074)),E3074-F3074,"")</x:f>
        <x:v>1.6000000000000014</x:v>
      </x:c>
      <x:c r="J3074" s="2" t="str">
        <x:f>IF(H3074="否","不适用",IF(AND(ISNUMBER(E3074),ISNUMBER(F3074)),IF(I3074&gt;'规则与名单'!$B$2,"是","否"),"未判定"))</x:f>
        <x:v>不适用</x:v>
      </x:c>
      <x:c r="K3074" s="2" t="str">
        <x:f>IF(J3074="是",IF(ISNUMBER(F3074),"测试日GPS","缺失"),IF(ISNUMBER(G3074),"非测试日纯氢",IF(AND(H3074="是",J3074="未判定"),IF(ISNUMBER(F3074),"测试名单无纯氢GPS","缺失"),IF(ISNUMBER(E3074),"非测试日仪表","缺失"))))</x:f>
        <x:v>非测试日仪表</x:v>
      </x:c>
      <x:c r="L3074" s="7" t="n">
        <x:f>IF(K3074="缺失","",IF(K3074="非测试日纯氢",G3074,IF(K3074="非测试日仪表",E3074,F3074)))</x:f>
        <x:v>47</x:v>
      </x:c>
      <x:c r="M3074" s="2" t="n">
        <x:f>IF(K3074="缺失",1,0)</x:f>
        <x:v>0</x:v>
      </x:c>
      <x:c r="N3074" s="2" t="str">
        <x:v>车辆里程查询_20260901-20260930_1024辆_仪表里程.xlsx / G58</x:v>
      </x:c>
      <x:c r="O3074" s="2" t="str">
        <x:v>车辆里程查询_20260901-20260930_1024辆_GPS里程.xlsx / G94</x:v>
      </x:c>
      <x:c r="P3074" s="2" t="str">
        <x:v>车辆纯氢气里程查询_20260901-20260930_1024辆.xlsx / G472</x:v>
      </x:c>
    </x:row>
    <x:row r="3075" ht="22" customHeight="1">
      <x:c r="A3075" s="2" t="n">
        <x:v>123</x:v>
      </x:c>
      <x:c r="B3075" s="2" t="str">
        <x:v>粤AGG0415</x:v>
      </x:c>
      <x:c r="C3075" s="2" t="str">
        <x:v>钟祥</x:v>
      </x:c>
      <x:c r="D3075" s="8" t="d">
        <x:v>2026-09-04T00:00:00.000Z</x:v>
      </x:c>
      <x:c r="E3075" s="7" t="n">
        <x:v>36.1</x:v>
      </x:c>
      <x:c r="F3075" s="7" t="n">
        <x:v>34.9</x:v>
      </x:c>
      <x:c r="G3075" s="7"/>
      <x:c r="H3075" s="2" t="str">
        <x:v>否</x:v>
      </x:c>
      <x:c r="I3075" s="7" t="n">
        <x:f>IF(AND(ISNUMBER(E3075),ISNUMBER(F3075)),E3075-F3075,"")</x:f>
        <x:v>1.2000000000000028</x:v>
      </x:c>
      <x:c r="J3075" s="2" t="str">
        <x:f>IF(H3075="否","不适用",IF(AND(ISNUMBER(E3075),ISNUMBER(F3075)),IF(I3075&gt;'规则与名单'!$B$2,"是","否"),"未判定"))</x:f>
        <x:v>不适用</x:v>
      </x:c>
      <x:c r="K3075" s="2" t="str">
        <x:f>IF(J3075="是",IF(ISNUMBER(F3075),"测试日GPS","缺失"),IF(ISNUMBER(G3075),"非测试日纯氢",IF(AND(H3075="是",J3075="未判定"),IF(ISNUMBER(F3075),"测试名单无纯氢GPS","缺失"),IF(ISNUMBER(E3075),"非测试日仪表","缺失"))))</x:f>
        <x:v>非测试日仪表</x:v>
      </x:c>
      <x:c r="L3075" s="7" t="n">
        <x:f>IF(K3075="缺失","",IF(K3075="非测试日纯氢",G3075,IF(K3075="非测试日仪表",E3075,F3075)))</x:f>
        <x:v>36.1</x:v>
      </x:c>
      <x:c r="M3075" s="2" t="n">
        <x:f>IF(K3075="缺失",1,0)</x:f>
        <x:v>0</x:v>
      </x:c>
      <x:c r="N3075" s="2" t="str">
        <x:v>车辆里程查询_20260901-20260930_1024辆_仪表里程.xlsx / H58</x:v>
      </x:c>
      <x:c r="O3075" s="2" t="str">
        <x:v>车辆里程查询_20260901-20260930_1024辆_GPS里程.xlsx / H94</x:v>
      </x:c>
      <x:c r="P3075" s="2" t="str">
        <x:v>车辆纯氢气里程查询_20260901-20260930_1024辆.xlsx / H472</x:v>
      </x:c>
    </x:row>
    <x:row r="3076" ht="22" customHeight="1">
      <x:c r="A3076" s="2" t="n">
        <x:v>123</x:v>
      </x:c>
      <x:c r="B3076" s="2" t="str">
        <x:v>粤AGG0415</x:v>
      </x:c>
      <x:c r="C3076" s="2" t="str">
        <x:v>钟祥</x:v>
      </x:c>
      <x:c r="D3076" s="8" t="d">
        <x:v>2026-09-05T00:00:00.000Z</x:v>
      </x:c>
      <x:c r="E3076" s="7" t="n">
        <x:v>35.8</x:v>
      </x:c>
      <x:c r="F3076" s="7" t="n">
        <x:v>35.2</x:v>
      </x:c>
      <x:c r="G3076" s="7"/>
      <x:c r="H3076" s="2" t="str">
        <x:v>否</x:v>
      </x:c>
      <x:c r="I3076" s="7" t="n">
        <x:f>IF(AND(ISNUMBER(E3076),ISNUMBER(F3076)),E3076-F3076,"")</x:f>
        <x:v>0.5999999999999943</x:v>
      </x:c>
      <x:c r="J3076" s="2" t="str">
        <x:f>IF(H3076="否","不适用",IF(AND(ISNUMBER(E3076),ISNUMBER(F3076)),IF(I3076&gt;'规则与名单'!$B$2,"是","否"),"未判定"))</x:f>
        <x:v>不适用</x:v>
      </x:c>
      <x:c r="K3076" s="2" t="str">
        <x:f>IF(J3076="是",IF(ISNUMBER(F3076),"测试日GPS","缺失"),IF(ISNUMBER(G3076),"非测试日纯氢",IF(AND(H3076="是",J3076="未判定"),IF(ISNUMBER(F3076),"测试名单无纯氢GPS","缺失"),IF(ISNUMBER(E3076),"非测试日仪表","缺失"))))</x:f>
        <x:v>非测试日仪表</x:v>
      </x:c>
      <x:c r="L3076" s="7" t="n">
        <x:f>IF(K3076="缺失","",IF(K3076="非测试日纯氢",G3076,IF(K3076="非测试日仪表",E3076,F3076)))</x:f>
        <x:v>35.8</x:v>
      </x:c>
      <x:c r="M3076" s="2" t="n">
        <x:f>IF(K3076="缺失",1,0)</x:f>
        <x:v>0</x:v>
      </x:c>
      <x:c r="N3076" s="2" t="str">
        <x:v>车辆里程查询_20260901-20260930_1024辆_仪表里程.xlsx / I58</x:v>
      </x:c>
      <x:c r="O3076" s="2" t="str">
        <x:v>车辆里程查询_20260901-20260930_1024辆_GPS里程.xlsx / I94</x:v>
      </x:c>
      <x:c r="P3076" s="2" t="str">
        <x:v>车辆纯氢气里程查询_20260901-20260930_1024辆.xlsx / I472</x:v>
      </x:c>
    </x:row>
    <x:row r="3077" ht="22" customHeight="1">
      <x:c r="A3077" s="2" t="n">
        <x:v>123</x:v>
      </x:c>
      <x:c r="B3077" s="2" t="str">
        <x:v>粤AGG0415</x:v>
      </x:c>
      <x:c r="C3077" s="2" t="str">
        <x:v>钟祥</x:v>
      </x:c>
      <x:c r="D3077" s="8" t="d">
        <x:v>2026-09-06T00:00:00.000Z</x:v>
      </x:c>
      <x:c r="E3077" s="7" t="n">
        <x:v>35.9</x:v>
      </x:c>
      <x:c r="F3077" s="7" t="n">
        <x:v>35.8</x:v>
      </x:c>
      <x:c r="G3077" s="7"/>
      <x:c r="H3077" s="2" t="str">
        <x:v>否</x:v>
      </x:c>
      <x:c r="I3077" s="7" t="n">
        <x:f>IF(AND(ISNUMBER(E3077),ISNUMBER(F3077)),E3077-F3077,"")</x:f>
        <x:v>0.10000000000000142</x:v>
      </x:c>
      <x:c r="J3077" s="2" t="str">
        <x:f>IF(H3077="否","不适用",IF(AND(ISNUMBER(E3077),ISNUMBER(F3077)),IF(I3077&gt;'规则与名单'!$B$2,"是","否"),"未判定"))</x:f>
        <x:v>不适用</x:v>
      </x:c>
      <x:c r="K3077" s="2" t="str">
        <x:f>IF(J3077="是",IF(ISNUMBER(F3077),"测试日GPS","缺失"),IF(ISNUMBER(G3077),"非测试日纯氢",IF(AND(H3077="是",J3077="未判定"),IF(ISNUMBER(F3077),"测试名单无纯氢GPS","缺失"),IF(ISNUMBER(E3077),"非测试日仪表","缺失"))))</x:f>
        <x:v>非测试日仪表</x:v>
      </x:c>
      <x:c r="L3077" s="7" t="n">
        <x:f>IF(K3077="缺失","",IF(K3077="非测试日纯氢",G3077,IF(K3077="非测试日仪表",E3077,F3077)))</x:f>
        <x:v>35.9</x:v>
      </x:c>
      <x:c r="M3077" s="2" t="n">
        <x:f>IF(K3077="缺失",1,0)</x:f>
        <x:v>0</x:v>
      </x:c>
      <x:c r="N3077" s="2" t="str">
        <x:v>车辆里程查询_20260901-20260930_1024辆_仪表里程.xlsx / J58</x:v>
      </x:c>
      <x:c r="O3077" s="2" t="str">
        <x:v>车辆里程查询_20260901-20260930_1024辆_GPS里程.xlsx / J94</x:v>
      </x:c>
      <x:c r="P3077" s="2" t="str">
        <x:v>车辆纯氢气里程查询_20260901-20260930_1024辆.xlsx / J472</x:v>
      </x:c>
    </x:row>
    <x:row r="3078" ht="22" customHeight="1">
      <x:c r="A3078" s="2" t="n">
        <x:v>123</x:v>
      </x:c>
      <x:c r="B3078" s="2" t="str">
        <x:v>粤AGG0415</x:v>
      </x:c>
      <x:c r="C3078" s="2" t="str">
        <x:v>钟祥</x:v>
      </x:c>
      <x:c r="D3078" s="8" t="d">
        <x:v>2026-09-07T00:00:00.000Z</x:v>
      </x:c>
      <x:c r="E3078" s="7" t="n">
        <x:v>36.1</x:v>
      </x:c>
      <x:c r="F3078" s="7" t="n">
        <x:v>35.7</x:v>
      </x:c>
      <x:c r="G3078" s="7"/>
      <x:c r="H3078" s="2" t="str">
        <x:v>否</x:v>
      </x:c>
      <x:c r="I3078" s="7" t="n">
        <x:f>IF(AND(ISNUMBER(E3078),ISNUMBER(F3078)),E3078-F3078,"")</x:f>
        <x:v>0.3999999999999986</x:v>
      </x:c>
      <x:c r="J3078" s="2" t="str">
        <x:f>IF(H3078="否","不适用",IF(AND(ISNUMBER(E3078),ISNUMBER(F3078)),IF(I3078&gt;'规则与名单'!$B$2,"是","否"),"未判定"))</x:f>
        <x:v>不适用</x:v>
      </x:c>
      <x:c r="K3078" s="2" t="str">
        <x:f>IF(J3078="是",IF(ISNUMBER(F3078),"测试日GPS","缺失"),IF(ISNUMBER(G3078),"非测试日纯氢",IF(AND(H3078="是",J3078="未判定"),IF(ISNUMBER(F3078),"测试名单无纯氢GPS","缺失"),IF(ISNUMBER(E3078),"非测试日仪表","缺失"))))</x:f>
        <x:v>非测试日仪表</x:v>
      </x:c>
      <x:c r="L3078" s="7" t="n">
        <x:f>IF(K3078="缺失","",IF(K3078="非测试日纯氢",G3078,IF(K3078="非测试日仪表",E3078,F3078)))</x:f>
        <x:v>36.1</x:v>
      </x:c>
      <x:c r="M3078" s="2" t="n">
        <x:f>IF(K3078="缺失",1,0)</x:f>
        <x:v>0</x:v>
      </x:c>
      <x:c r="N3078" s="2" t="str">
        <x:v>车辆里程查询_20260901-20260930_1024辆_仪表里程.xlsx / K58</x:v>
      </x:c>
      <x:c r="O3078" s="2" t="str">
        <x:v>车辆里程查询_20260901-20260930_1024辆_GPS里程.xlsx / K94</x:v>
      </x:c>
      <x:c r="P3078" s="2" t="str">
        <x:v>车辆纯氢气里程查询_20260901-20260930_1024辆.xlsx / K472</x:v>
      </x:c>
    </x:row>
    <x:row r="3079" ht="22" customHeight="1">
      <x:c r="A3079" s="2" t="n">
        <x:v>123</x:v>
      </x:c>
      <x:c r="B3079" s="2" t="str">
        <x:v>粤AGG0415</x:v>
      </x:c>
      <x:c r="C3079" s="2" t="str">
        <x:v>钟祥</x:v>
      </x:c>
      <x:c r="D3079" s="8" t="d">
        <x:v>2026-09-08T00:00:00.000Z</x:v>
      </x:c>
      <x:c r="E3079" s="7" t="n">
        <x:v>37.6</x:v>
      </x:c>
      <x:c r="F3079" s="7" t="n">
        <x:v>36.4</x:v>
      </x:c>
      <x:c r="G3079" s="7"/>
      <x:c r="H3079" s="2" t="str">
        <x:v>否</x:v>
      </x:c>
      <x:c r="I3079" s="7" t="n">
        <x:f>IF(AND(ISNUMBER(E3079),ISNUMBER(F3079)),E3079-F3079,"")</x:f>
        <x:v>1.2000000000000028</x:v>
      </x:c>
      <x:c r="J3079" s="2" t="str">
        <x:f>IF(H3079="否","不适用",IF(AND(ISNUMBER(E3079),ISNUMBER(F3079)),IF(I3079&gt;'规则与名单'!$B$2,"是","否"),"未判定"))</x:f>
        <x:v>不适用</x:v>
      </x:c>
      <x:c r="K3079" s="2" t="str">
        <x:f>IF(J3079="是",IF(ISNUMBER(F3079),"测试日GPS","缺失"),IF(ISNUMBER(G3079),"非测试日纯氢",IF(AND(H3079="是",J3079="未判定"),IF(ISNUMBER(F3079),"测试名单无纯氢GPS","缺失"),IF(ISNUMBER(E3079),"非测试日仪表","缺失"))))</x:f>
        <x:v>非测试日仪表</x:v>
      </x:c>
      <x:c r="L3079" s="7" t="n">
        <x:f>IF(K3079="缺失","",IF(K3079="非测试日纯氢",G3079,IF(K3079="非测试日仪表",E3079,F3079)))</x:f>
        <x:v>37.6</x:v>
      </x:c>
      <x:c r="M3079" s="2" t="n">
        <x:f>IF(K3079="缺失",1,0)</x:f>
        <x:v>0</x:v>
      </x:c>
      <x:c r="N3079" s="2" t="str">
        <x:v>车辆里程查询_20260901-20260930_1024辆_仪表里程.xlsx / L58</x:v>
      </x:c>
      <x:c r="O3079" s="2" t="str">
        <x:v>车辆里程查询_20260901-20260930_1024辆_GPS里程.xlsx / L94</x:v>
      </x:c>
      <x:c r="P3079" s="2" t="str">
        <x:v>车辆纯氢气里程查询_20260901-20260930_1024辆.xlsx / L472</x:v>
      </x:c>
    </x:row>
    <x:row r="3080" ht="22" customHeight="1">
      <x:c r="A3080" s="2" t="n">
        <x:v>123</x:v>
      </x:c>
      <x:c r="B3080" s="2" t="str">
        <x:v>粤AGG0415</x:v>
      </x:c>
      <x:c r="C3080" s="2" t="str">
        <x:v>钟祥</x:v>
      </x:c>
      <x:c r="D3080" s="8" t="d">
        <x:v>2026-09-09T00:00:00.000Z</x:v>
      </x:c>
      <x:c r="E3080" s="7" t="n">
        <x:v>37.2</x:v>
      </x:c>
      <x:c r="F3080" s="7" t="n">
        <x:v>35.9</x:v>
      </x:c>
      <x:c r="G3080" s="7"/>
      <x:c r="H3080" s="2" t="str">
        <x:v>否</x:v>
      </x:c>
      <x:c r="I3080" s="7" t="n">
        <x:f>IF(AND(ISNUMBER(E3080),ISNUMBER(F3080)),E3080-F3080,"")</x:f>
        <x:v>1.3000000000000043</x:v>
      </x:c>
      <x:c r="J3080" s="2" t="str">
        <x:f>IF(H3080="否","不适用",IF(AND(ISNUMBER(E3080),ISNUMBER(F3080)),IF(I3080&gt;'规则与名单'!$B$2,"是","否"),"未判定"))</x:f>
        <x:v>不适用</x:v>
      </x:c>
      <x:c r="K3080" s="2" t="str">
        <x:f>IF(J3080="是",IF(ISNUMBER(F3080),"测试日GPS","缺失"),IF(ISNUMBER(G3080),"非测试日纯氢",IF(AND(H3080="是",J3080="未判定"),IF(ISNUMBER(F3080),"测试名单无纯氢GPS","缺失"),IF(ISNUMBER(E3080),"非测试日仪表","缺失"))))</x:f>
        <x:v>非测试日仪表</x:v>
      </x:c>
      <x:c r="L3080" s="7" t="n">
        <x:f>IF(K3080="缺失","",IF(K3080="非测试日纯氢",G3080,IF(K3080="非测试日仪表",E3080,F3080)))</x:f>
        <x:v>37.2</x:v>
      </x:c>
      <x:c r="M3080" s="2" t="n">
        <x:f>IF(K3080="缺失",1,0)</x:f>
        <x:v>0</x:v>
      </x:c>
      <x:c r="N3080" s="2" t="str">
        <x:v>车辆里程查询_20260901-20260930_1024辆_仪表里程.xlsx / M58</x:v>
      </x:c>
      <x:c r="O3080" s="2" t="str">
        <x:v>车辆里程查询_20260901-20260930_1024辆_GPS里程.xlsx / M94</x:v>
      </x:c>
      <x:c r="P3080" s="2" t="str">
        <x:v>车辆纯氢气里程查询_20260901-20260930_1024辆.xlsx / M472</x:v>
      </x:c>
    </x:row>
    <x:row r="3081" ht="22" customHeight="1">
      <x:c r="A3081" s="2" t="n">
        <x:v>123</x:v>
      </x:c>
      <x:c r="B3081" s="2" t="str">
        <x:v>粤AGG0415</x:v>
      </x:c>
      <x:c r="C3081" s="2" t="str">
        <x:v>钟祥</x:v>
      </x:c>
      <x:c r="D3081" s="8" t="d">
        <x:v>2026-09-10T00:00:00.000Z</x:v>
      </x:c>
      <x:c r="E3081" s="7" t="n">
        <x:v>43.9</x:v>
      </x:c>
      <x:c r="F3081" s="7" t="n">
        <x:v>43.5</x:v>
      </x:c>
      <x:c r="G3081" s="7"/>
      <x:c r="H3081" s="2" t="str">
        <x:v>否</x:v>
      </x:c>
      <x:c r="I3081" s="7" t="n">
        <x:f>IF(AND(ISNUMBER(E3081),ISNUMBER(F3081)),E3081-F3081,"")</x:f>
        <x:v>0.3999999999999986</x:v>
      </x:c>
      <x:c r="J3081" s="2" t="str">
        <x:f>IF(H3081="否","不适用",IF(AND(ISNUMBER(E3081),ISNUMBER(F3081)),IF(I3081&gt;'规则与名单'!$B$2,"是","否"),"未判定"))</x:f>
        <x:v>不适用</x:v>
      </x:c>
      <x:c r="K3081" s="2" t="str">
        <x:f>IF(J3081="是",IF(ISNUMBER(F3081),"测试日GPS","缺失"),IF(ISNUMBER(G3081),"非测试日纯氢",IF(AND(H3081="是",J3081="未判定"),IF(ISNUMBER(F3081),"测试名单无纯氢GPS","缺失"),IF(ISNUMBER(E3081),"非测试日仪表","缺失"))))</x:f>
        <x:v>非测试日仪表</x:v>
      </x:c>
      <x:c r="L3081" s="7" t="n">
        <x:f>IF(K3081="缺失","",IF(K3081="非测试日纯氢",G3081,IF(K3081="非测试日仪表",E3081,F3081)))</x:f>
        <x:v>43.9</x:v>
      </x:c>
      <x:c r="M3081" s="2" t="n">
        <x:f>IF(K3081="缺失",1,0)</x:f>
        <x:v>0</x:v>
      </x:c>
      <x:c r="N3081" s="2" t="str">
        <x:v>车辆里程查询_20260901-20260930_1024辆_仪表里程.xlsx / N58</x:v>
      </x:c>
      <x:c r="O3081" s="2" t="str">
        <x:v>车辆里程查询_20260901-20260930_1024辆_GPS里程.xlsx / N94</x:v>
      </x:c>
      <x:c r="P3081" s="2" t="str">
        <x:v>车辆纯氢气里程查询_20260901-20260930_1024辆.xlsx / N472</x:v>
      </x:c>
    </x:row>
    <x:row r="3082" ht="22" customHeight="1">
      <x:c r="A3082" s="2" t="n">
        <x:v>123</x:v>
      </x:c>
      <x:c r="B3082" s="2" t="str">
        <x:v>粤AGG0415</x:v>
      </x:c>
      <x:c r="C3082" s="2" t="str">
        <x:v>钟祥</x:v>
      </x:c>
      <x:c r="D3082" s="8" t="d">
        <x:v>2026-09-11T00:00:00.000Z</x:v>
      </x:c>
      <x:c r="E3082" s="7" t="n">
        <x:v>33.2</x:v>
      </x:c>
      <x:c r="F3082" s="7" t="n">
        <x:v>33</x:v>
      </x:c>
      <x:c r="G3082" s="7"/>
      <x:c r="H3082" s="2" t="str">
        <x:v>否</x:v>
      </x:c>
      <x:c r="I3082" s="7" t="n">
        <x:f>IF(AND(ISNUMBER(E3082),ISNUMBER(F3082)),E3082-F3082,"")</x:f>
        <x:v>0.20000000000000284</x:v>
      </x:c>
      <x:c r="J3082" s="2" t="str">
        <x:f>IF(H3082="否","不适用",IF(AND(ISNUMBER(E3082),ISNUMBER(F3082)),IF(I3082&gt;'规则与名单'!$B$2,"是","否"),"未判定"))</x:f>
        <x:v>不适用</x:v>
      </x:c>
      <x:c r="K3082" s="2" t="str">
        <x:f>IF(J3082="是",IF(ISNUMBER(F3082),"测试日GPS","缺失"),IF(ISNUMBER(G3082),"非测试日纯氢",IF(AND(H3082="是",J3082="未判定"),IF(ISNUMBER(F3082),"测试名单无纯氢GPS","缺失"),IF(ISNUMBER(E3082),"非测试日仪表","缺失"))))</x:f>
        <x:v>非测试日仪表</x:v>
      </x:c>
      <x:c r="L3082" s="7" t="n">
        <x:f>IF(K3082="缺失","",IF(K3082="非测试日纯氢",G3082,IF(K3082="非测试日仪表",E3082,F3082)))</x:f>
        <x:v>33.2</x:v>
      </x:c>
      <x:c r="M3082" s="2" t="n">
        <x:f>IF(K3082="缺失",1,0)</x:f>
        <x:v>0</x:v>
      </x:c>
      <x:c r="N3082" s="2" t="str">
        <x:v>车辆里程查询_20260901-20260930_1024辆_仪表里程.xlsx / O58</x:v>
      </x:c>
      <x:c r="O3082" s="2" t="str">
        <x:v>车辆里程查询_20260901-20260930_1024辆_GPS里程.xlsx / O94</x:v>
      </x:c>
      <x:c r="P3082" s="2" t="str">
        <x:v>车辆纯氢气里程查询_20260901-20260930_1024辆.xlsx / O472</x:v>
      </x:c>
    </x:row>
    <x:row r="3083" ht="22" customHeight="1">
      <x:c r="A3083" s="2" t="n">
        <x:v>123</x:v>
      </x:c>
      <x:c r="B3083" s="2" t="str">
        <x:v>粤AGG0415</x:v>
      </x:c>
      <x:c r="C3083" s="2" t="str">
        <x:v>钟祥</x:v>
      </x:c>
      <x:c r="D3083" s="8" t="d">
        <x:v>2026-09-12T00:00:00.000Z</x:v>
      </x:c>
      <x:c r="E3083" s="7" t="n">
        <x:v>44.9</x:v>
      </x:c>
      <x:c r="F3083" s="7" t="n">
        <x:v>34.8</x:v>
      </x:c>
      <x:c r="G3083" s="7"/>
      <x:c r="H3083" s="2" t="str">
        <x:v>否</x:v>
      </x:c>
      <x:c r="I3083" s="7" t="n">
        <x:f>IF(AND(ISNUMBER(E3083),ISNUMBER(F3083)),E3083-F3083,"")</x:f>
        <x:v>10.100000000000001</x:v>
      </x:c>
      <x:c r="J3083" s="2" t="str">
        <x:f>IF(H3083="否","不适用",IF(AND(ISNUMBER(E3083),ISNUMBER(F3083)),IF(I3083&gt;'规则与名单'!$B$2,"是","否"),"未判定"))</x:f>
        <x:v>不适用</x:v>
      </x:c>
      <x:c r="K3083" s="2" t="str">
        <x:f>IF(J3083="是",IF(ISNUMBER(F3083),"测试日GPS","缺失"),IF(ISNUMBER(G3083),"非测试日纯氢",IF(AND(H3083="是",J3083="未判定"),IF(ISNUMBER(F3083),"测试名单无纯氢GPS","缺失"),IF(ISNUMBER(E3083),"非测试日仪表","缺失"))))</x:f>
        <x:v>非测试日仪表</x:v>
      </x:c>
      <x:c r="L3083" s="7" t="n">
        <x:f>IF(K3083="缺失","",IF(K3083="非测试日纯氢",G3083,IF(K3083="非测试日仪表",E3083,F3083)))</x:f>
        <x:v>44.9</x:v>
      </x:c>
      <x:c r="M3083" s="2" t="n">
        <x:f>IF(K3083="缺失",1,0)</x:f>
        <x:v>0</x:v>
      </x:c>
      <x:c r="N3083" s="2" t="str">
        <x:v>车辆里程查询_20260901-20260930_1024辆_仪表里程.xlsx / P58</x:v>
      </x:c>
      <x:c r="O3083" s="2" t="str">
        <x:v>车辆里程查询_20260901-20260930_1024辆_GPS里程.xlsx / P94</x:v>
      </x:c>
      <x:c r="P3083" s="2" t="str">
        <x:v>车辆纯氢气里程查询_20260901-20260930_1024辆.xlsx / P472</x:v>
      </x:c>
    </x:row>
    <x:row r="3084" ht="22" customHeight="1">
      <x:c r="A3084" s="2" t="n">
        <x:v>123</x:v>
      </x:c>
      <x:c r="B3084" s="2" t="str">
        <x:v>粤AGG0415</x:v>
      </x:c>
      <x:c r="C3084" s="2" t="str">
        <x:v>钟祥</x:v>
      </x:c>
      <x:c r="D3084" s="8" t="d">
        <x:v>2026-09-13T00:00:00.000Z</x:v>
      </x:c>
      <x:c r="E3084" s="7" t="n">
        <x:v>35.9</x:v>
      </x:c>
      <x:c r="F3084" s="7" t="n">
        <x:v>34.5</x:v>
      </x:c>
      <x:c r="G3084" s="7"/>
      <x:c r="H3084" s="2" t="str">
        <x:v>否</x:v>
      </x:c>
      <x:c r="I3084" s="7" t="n">
        <x:f>IF(AND(ISNUMBER(E3084),ISNUMBER(F3084)),E3084-F3084,"")</x:f>
        <x:v>1.3999999999999986</x:v>
      </x:c>
      <x:c r="J3084" s="2" t="str">
        <x:f>IF(H3084="否","不适用",IF(AND(ISNUMBER(E3084),ISNUMBER(F3084)),IF(I3084&gt;'规则与名单'!$B$2,"是","否"),"未判定"))</x:f>
        <x:v>不适用</x:v>
      </x:c>
      <x:c r="K3084" s="2" t="str">
        <x:f>IF(J3084="是",IF(ISNUMBER(F3084),"测试日GPS","缺失"),IF(ISNUMBER(G3084),"非测试日纯氢",IF(AND(H3084="是",J3084="未判定"),IF(ISNUMBER(F3084),"测试名单无纯氢GPS","缺失"),IF(ISNUMBER(E3084),"非测试日仪表","缺失"))))</x:f>
        <x:v>非测试日仪表</x:v>
      </x:c>
      <x:c r="L3084" s="7" t="n">
        <x:f>IF(K3084="缺失","",IF(K3084="非测试日纯氢",G3084,IF(K3084="非测试日仪表",E3084,F3084)))</x:f>
        <x:v>35.9</x:v>
      </x:c>
      <x:c r="M3084" s="2" t="n">
        <x:f>IF(K3084="缺失",1,0)</x:f>
        <x:v>0</x:v>
      </x:c>
      <x:c r="N3084" s="2" t="str">
        <x:v>车辆里程查询_20260901-20260930_1024辆_仪表里程.xlsx / Q58</x:v>
      </x:c>
      <x:c r="O3084" s="2" t="str">
        <x:v>车辆里程查询_20260901-20260930_1024辆_GPS里程.xlsx / Q94</x:v>
      </x:c>
      <x:c r="P3084" s="2" t="str">
        <x:v>车辆纯氢气里程查询_20260901-20260930_1024辆.xlsx / Q472</x:v>
      </x:c>
    </x:row>
    <x:row r="3085" ht="22" customHeight="1">
      <x:c r="A3085" s="2" t="n">
        <x:v>123</x:v>
      </x:c>
      <x:c r="B3085" s="2" t="str">
        <x:v>粤AGG0415</x:v>
      </x:c>
      <x:c r="C3085" s="2" t="str">
        <x:v>钟祥</x:v>
      </x:c>
      <x:c r="D3085" s="8" t="d">
        <x:v>2026-09-14T00:00:00.000Z</x:v>
      </x:c>
      <x:c r="E3085" s="7" t="n">
        <x:v>36</x:v>
      </x:c>
      <x:c r="F3085" s="7" t="n">
        <x:v>35</x:v>
      </x:c>
      <x:c r="G3085" s="7"/>
      <x:c r="H3085" s="2" t="str">
        <x:v>否</x:v>
      </x:c>
      <x:c r="I3085" s="7" t="n">
        <x:f>IF(AND(ISNUMBER(E3085),ISNUMBER(F3085)),E3085-F3085,"")</x:f>
        <x:v>1</x:v>
      </x:c>
      <x:c r="J3085" s="2" t="str">
        <x:f>IF(H3085="否","不适用",IF(AND(ISNUMBER(E3085),ISNUMBER(F3085)),IF(I3085&gt;'规则与名单'!$B$2,"是","否"),"未判定"))</x:f>
        <x:v>不适用</x:v>
      </x:c>
      <x:c r="K3085" s="2" t="str">
        <x:f>IF(J3085="是",IF(ISNUMBER(F3085),"测试日GPS","缺失"),IF(ISNUMBER(G3085),"非测试日纯氢",IF(AND(H3085="是",J3085="未判定"),IF(ISNUMBER(F3085),"测试名单无纯氢GPS","缺失"),IF(ISNUMBER(E3085),"非测试日仪表","缺失"))))</x:f>
        <x:v>非测试日仪表</x:v>
      </x:c>
      <x:c r="L3085" s="7" t="n">
        <x:f>IF(K3085="缺失","",IF(K3085="非测试日纯氢",G3085,IF(K3085="非测试日仪表",E3085,F3085)))</x:f>
        <x:v>36</x:v>
      </x:c>
      <x:c r="M3085" s="2" t="n">
        <x:f>IF(K3085="缺失",1,0)</x:f>
        <x:v>0</x:v>
      </x:c>
      <x:c r="N3085" s="2" t="str">
        <x:v>车辆里程查询_20260901-20260930_1024辆_仪表里程.xlsx / R58</x:v>
      </x:c>
      <x:c r="O3085" s="2" t="str">
        <x:v>车辆里程查询_20260901-20260930_1024辆_GPS里程.xlsx / R94</x:v>
      </x:c>
      <x:c r="P3085" s="2" t="str">
        <x:v>车辆纯氢气里程查询_20260901-20260930_1024辆.xlsx / R472</x:v>
      </x:c>
    </x:row>
    <x:row r="3086" ht="22" customHeight="1">
      <x:c r="A3086" s="2" t="n">
        <x:v>123</x:v>
      </x:c>
      <x:c r="B3086" s="2" t="str">
        <x:v>粤AGG0415</x:v>
      </x:c>
      <x:c r="C3086" s="2" t="str">
        <x:v>钟祥</x:v>
      </x:c>
      <x:c r="D3086" s="8" t="d">
        <x:v>2026-09-15T00:00:00.000Z</x:v>
      </x:c>
      <x:c r="E3086" s="7" t="n">
        <x:v>36.1</x:v>
      </x:c>
      <x:c r="F3086" s="7" t="n">
        <x:v>35.8</x:v>
      </x:c>
      <x:c r="G3086" s="7"/>
      <x:c r="H3086" s="2" t="str">
        <x:v>否</x:v>
      </x:c>
      <x:c r="I3086" s="7" t="n">
        <x:f>IF(AND(ISNUMBER(E3086),ISNUMBER(F3086)),E3086-F3086,"")</x:f>
        <x:v>0.30000000000000426</x:v>
      </x:c>
      <x:c r="J3086" s="2" t="str">
        <x:f>IF(H3086="否","不适用",IF(AND(ISNUMBER(E3086),ISNUMBER(F3086)),IF(I3086&gt;'规则与名单'!$B$2,"是","否"),"未判定"))</x:f>
        <x:v>不适用</x:v>
      </x:c>
      <x:c r="K3086" s="2" t="str">
        <x:f>IF(J3086="是",IF(ISNUMBER(F3086),"测试日GPS","缺失"),IF(ISNUMBER(G3086),"非测试日纯氢",IF(AND(H3086="是",J3086="未判定"),IF(ISNUMBER(F3086),"测试名单无纯氢GPS","缺失"),IF(ISNUMBER(E3086),"非测试日仪表","缺失"))))</x:f>
        <x:v>非测试日仪表</x:v>
      </x:c>
      <x:c r="L3086" s="7" t="n">
        <x:f>IF(K3086="缺失","",IF(K3086="非测试日纯氢",G3086,IF(K3086="非测试日仪表",E3086,F3086)))</x:f>
        <x:v>36.1</x:v>
      </x:c>
      <x:c r="M3086" s="2" t="n">
        <x:f>IF(K3086="缺失",1,0)</x:f>
        <x:v>0</x:v>
      </x:c>
      <x:c r="N3086" s="2" t="str">
        <x:v>车辆里程查询_20260901-20260930_1024辆_仪表里程.xlsx / S58</x:v>
      </x:c>
      <x:c r="O3086" s="2" t="str">
        <x:v>车辆里程查询_20260901-20260930_1024辆_GPS里程.xlsx / S94</x:v>
      </x:c>
      <x:c r="P3086" s="2" t="str">
        <x:v>车辆纯氢气里程查询_20260901-20260930_1024辆.xlsx / S472</x:v>
      </x:c>
    </x:row>
    <x:row r="3087" ht="22" customHeight="1">
      <x:c r="A3087" s="2" t="n">
        <x:v>123</x:v>
      </x:c>
      <x:c r="B3087" s="2" t="str">
        <x:v>粤AGG0415</x:v>
      </x:c>
      <x:c r="C3087" s="2" t="str">
        <x:v>钟祥</x:v>
      </x:c>
      <x:c r="D3087" s="8" t="d">
        <x:v>2026-09-16T00:00:00.000Z</x:v>
      </x:c>
      <x:c r="E3087" s="7" t="n">
        <x:v>27.1</x:v>
      </x:c>
      <x:c r="F3087" s="7" t="n">
        <x:v>35.5</x:v>
      </x:c>
      <x:c r="G3087" s="7"/>
      <x:c r="H3087" s="2" t="str">
        <x:v>否</x:v>
      </x:c>
      <x:c r="I3087" s="7" t="n">
        <x:f>IF(AND(ISNUMBER(E3087),ISNUMBER(F3087)),E3087-F3087,"")</x:f>
        <x:v>-8.399999999999999</x:v>
      </x:c>
      <x:c r="J3087" s="2" t="str">
        <x:f>IF(H3087="否","不适用",IF(AND(ISNUMBER(E3087),ISNUMBER(F3087)),IF(I3087&gt;'规则与名单'!$B$2,"是","否"),"未判定"))</x:f>
        <x:v>不适用</x:v>
      </x:c>
      <x:c r="K3087" s="2" t="str">
        <x:f>IF(J3087="是",IF(ISNUMBER(F3087),"测试日GPS","缺失"),IF(ISNUMBER(G3087),"非测试日纯氢",IF(AND(H3087="是",J3087="未判定"),IF(ISNUMBER(F3087),"测试名单无纯氢GPS","缺失"),IF(ISNUMBER(E3087),"非测试日仪表","缺失"))))</x:f>
        <x:v>非测试日仪表</x:v>
      </x:c>
      <x:c r="L3087" s="7" t="n">
        <x:f>IF(K3087="缺失","",IF(K3087="非测试日纯氢",G3087,IF(K3087="非测试日仪表",E3087,F3087)))</x:f>
        <x:v>27.1</x:v>
      </x:c>
      <x:c r="M3087" s="2" t="n">
        <x:f>IF(K3087="缺失",1,0)</x:f>
        <x:v>0</x:v>
      </x:c>
      <x:c r="N3087" s="2" t="str">
        <x:v>车辆里程查询_20260901-20260930_1024辆_仪表里程.xlsx / T58</x:v>
      </x:c>
      <x:c r="O3087" s="2" t="str">
        <x:v>车辆里程查询_20260901-20260930_1024辆_GPS里程.xlsx / T94</x:v>
      </x:c>
      <x:c r="P3087" s="2" t="str">
        <x:v>车辆纯氢气里程查询_20260901-20260930_1024辆.xlsx / T472</x:v>
      </x:c>
    </x:row>
    <x:row r="3088" ht="22" customHeight="1">
      <x:c r="A3088" s="2" t="n">
        <x:v>123</x:v>
      </x:c>
      <x:c r="B3088" s="2" t="str">
        <x:v>粤AGG0415</x:v>
      </x:c>
      <x:c r="C3088" s="2" t="str">
        <x:v>钟祥</x:v>
      </x:c>
      <x:c r="D3088" s="8" t="d">
        <x:v>2026-09-17T00:00:00.000Z</x:v>
      </x:c>
      <x:c r="E3088" s="7" t="n">
        <x:v>44.9</x:v>
      </x:c>
      <x:c r="F3088" s="7" t="n">
        <x:v>36.1</x:v>
      </x:c>
      <x:c r="G3088" s="7"/>
      <x:c r="H3088" s="2" t="str">
        <x:v>否</x:v>
      </x:c>
      <x:c r="I3088" s="7" t="n">
        <x:f>IF(AND(ISNUMBER(E3088),ISNUMBER(F3088)),E3088-F3088,"")</x:f>
        <x:v>8.799999999999997</x:v>
      </x:c>
      <x:c r="J3088" s="2" t="str">
        <x:f>IF(H3088="否","不适用",IF(AND(ISNUMBER(E3088),ISNUMBER(F3088)),IF(I3088&gt;'规则与名单'!$B$2,"是","否"),"未判定"))</x:f>
        <x:v>不适用</x:v>
      </x:c>
      <x:c r="K3088" s="2" t="str">
        <x:f>IF(J3088="是",IF(ISNUMBER(F3088),"测试日GPS","缺失"),IF(ISNUMBER(G3088),"非测试日纯氢",IF(AND(H3088="是",J3088="未判定"),IF(ISNUMBER(F3088),"测试名单无纯氢GPS","缺失"),IF(ISNUMBER(E3088),"非测试日仪表","缺失"))))</x:f>
        <x:v>非测试日仪表</x:v>
      </x:c>
      <x:c r="L3088" s="7" t="n">
        <x:f>IF(K3088="缺失","",IF(K3088="非测试日纯氢",G3088,IF(K3088="非测试日仪表",E3088,F3088)))</x:f>
        <x:v>44.9</x:v>
      </x:c>
      <x:c r="M3088" s="2" t="n">
        <x:f>IF(K3088="缺失",1,0)</x:f>
        <x:v>0</x:v>
      </x:c>
      <x:c r="N3088" s="2" t="str">
        <x:v>车辆里程查询_20260901-20260930_1024辆_仪表里程.xlsx / U58</x:v>
      </x:c>
      <x:c r="O3088" s="2" t="str">
        <x:v>车辆里程查询_20260901-20260930_1024辆_GPS里程.xlsx / U94</x:v>
      </x:c>
      <x:c r="P3088" s="2" t="str">
        <x:v>车辆纯氢气里程查询_20260901-20260930_1024辆.xlsx / U472</x:v>
      </x:c>
    </x:row>
    <x:row r="3089" ht="22" customHeight="1">
      <x:c r="A3089" s="2" t="n">
        <x:v>123</x:v>
      </x:c>
      <x:c r="B3089" s="2" t="str">
        <x:v>粤AGG0415</x:v>
      </x:c>
      <x:c r="C3089" s="2" t="str">
        <x:v>钟祥</x:v>
      </x:c>
      <x:c r="D3089" s="8" t="d">
        <x:v>2026-09-18T00:00:00.000Z</x:v>
      </x:c>
      <x:c r="E3089" s="7" t="n">
        <x:v>43</x:v>
      </x:c>
      <x:c r="F3089" s="7" t="n">
        <x:v>40.8</x:v>
      </x:c>
      <x:c r="G3089" s="7"/>
      <x:c r="H3089" s="2" t="str">
        <x:v>否</x:v>
      </x:c>
      <x:c r="I3089" s="7" t="n">
        <x:f>IF(AND(ISNUMBER(E3089),ISNUMBER(F3089)),E3089-F3089,"")</x:f>
        <x:v>2.200000000000003</x:v>
      </x:c>
      <x:c r="J3089" s="2" t="str">
        <x:f>IF(H3089="否","不适用",IF(AND(ISNUMBER(E3089),ISNUMBER(F3089)),IF(I3089&gt;'规则与名单'!$B$2,"是","否"),"未判定"))</x:f>
        <x:v>不适用</x:v>
      </x:c>
      <x:c r="K3089" s="2" t="str">
        <x:f>IF(J3089="是",IF(ISNUMBER(F3089),"测试日GPS","缺失"),IF(ISNUMBER(G3089),"非测试日纯氢",IF(AND(H3089="是",J3089="未判定"),IF(ISNUMBER(F3089),"测试名单无纯氢GPS","缺失"),IF(ISNUMBER(E3089),"非测试日仪表","缺失"))))</x:f>
        <x:v>非测试日仪表</x:v>
      </x:c>
      <x:c r="L3089" s="7" t="n">
        <x:f>IF(K3089="缺失","",IF(K3089="非测试日纯氢",G3089,IF(K3089="非测试日仪表",E3089,F3089)))</x:f>
        <x:v>43</x:v>
      </x:c>
      <x:c r="M3089" s="2" t="n">
        <x:f>IF(K3089="缺失",1,0)</x:f>
        <x:v>0</x:v>
      </x:c>
      <x:c r="N3089" s="2" t="str">
        <x:v>车辆里程查询_20260901-20260930_1024辆_仪表里程.xlsx / V58</x:v>
      </x:c>
      <x:c r="O3089" s="2" t="str">
        <x:v>车辆里程查询_20260901-20260930_1024辆_GPS里程.xlsx / V94</x:v>
      </x:c>
      <x:c r="P3089" s="2" t="str">
        <x:v>车辆纯氢气里程查询_20260901-20260930_1024辆.xlsx / V472</x:v>
      </x:c>
    </x:row>
    <x:row r="3090" ht="22" customHeight="1">
      <x:c r="A3090" s="2" t="n">
        <x:v>123</x:v>
      </x:c>
      <x:c r="B3090" s="2" t="str">
        <x:v>粤AGG0415</x:v>
      </x:c>
      <x:c r="C3090" s="2" t="str">
        <x:v>钟祥</x:v>
      </x:c>
      <x:c r="D3090" s="8" t="d">
        <x:v>2026-09-19T00:00:00.000Z</x:v>
      </x:c>
      <x:c r="E3090" s="7" t="n">
        <x:v>35.9</x:v>
      </x:c>
      <x:c r="F3090" s="7" t="n">
        <x:v>35.1</x:v>
      </x:c>
      <x:c r="G3090" s="7"/>
      <x:c r="H3090" s="2" t="str">
        <x:v>否</x:v>
      </x:c>
      <x:c r="I3090" s="7" t="n">
        <x:f>IF(AND(ISNUMBER(E3090),ISNUMBER(F3090)),E3090-F3090,"")</x:f>
        <x:v>0.7999999999999972</x:v>
      </x:c>
      <x:c r="J3090" s="2" t="str">
        <x:f>IF(H3090="否","不适用",IF(AND(ISNUMBER(E3090),ISNUMBER(F3090)),IF(I3090&gt;'规则与名单'!$B$2,"是","否"),"未判定"))</x:f>
        <x:v>不适用</x:v>
      </x:c>
      <x:c r="K3090" s="2" t="str">
        <x:f>IF(J3090="是",IF(ISNUMBER(F3090),"测试日GPS","缺失"),IF(ISNUMBER(G3090),"非测试日纯氢",IF(AND(H3090="是",J3090="未判定"),IF(ISNUMBER(F3090),"测试名单无纯氢GPS","缺失"),IF(ISNUMBER(E3090),"非测试日仪表","缺失"))))</x:f>
        <x:v>非测试日仪表</x:v>
      </x:c>
      <x:c r="L3090" s="7" t="n">
        <x:f>IF(K3090="缺失","",IF(K3090="非测试日纯氢",G3090,IF(K3090="非测试日仪表",E3090,F3090)))</x:f>
        <x:v>35.9</x:v>
      </x:c>
      <x:c r="M3090" s="2" t="n">
        <x:f>IF(K3090="缺失",1,0)</x:f>
        <x:v>0</x:v>
      </x:c>
      <x:c r="N3090" s="2" t="str">
        <x:v>车辆里程查询_20260901-20260930_1024辆_仪表里程.xlsx / W58</x:v>
      </x:c>
      <x:c r="O3090" s="2" t="str">
        <x:v>车辆里程查询_20260901-20260930_1024辆_GPS里程.xlsx / W94</x:v>
      </x:c>
      <x:c r="P3090" s="2" t="str">
        <x:v>车辆纯氢气里程查询_20260901-20260930_1024辆.xlsx / W472</x:v>
      </x:c>
    </x:row>
    <x:row r="3091" ht="22" customHeight="1">
      <x:c r="A3091" s="2" t="n">
        <x:v>123</x:v>
      </x:c>
      <x:c r="B3091" s="2" t="str">
        <x:v>粤AGG0415</x:v>
      </x:c>
      <x:c r="C3091" s="2" t="str">
        <x:v>钟祥</x:v>
      </x:c>
      <x:c r="D3091" s="8" t="d">
        <x:v>2026-09-20T00:00:00.000Z</x:v>
      </x:c>
      <x:c r="E3091" s="7" t="n">
        <x:v>35.9</x:v>
      </x:c>
      <x:c r="F3091" s="7" t="n">
        <x:v>36</x:v>
      </x:c>
      <x:c r="G3091" s="7"/>
      <x:c r="H3091" s="2" t="str">
        <x:v>否</x:v>
      </x:c>
      <x:c r="I3091" s="7" t="n">
        <x:f>IF(AND(ISNUMBER(E3091),ISNUMBER(F3091)),E3091-F3091,"")</x:f>
        <x:v>-0.10000000000000142</x:v>
      </x:c>
      <x:c r="J3091" s="2" t="str">
        <x:f>IF(H3091="否","不适用",IF(AND(ISNUMBER(E3091),ISNUMBER(F3091)),IF(I3091&gt;'规则与名单'!$B$2,"是","否"),"未判定"))</x:f>
        <x:v>不适用</x:v>
      </x:c>
      <x:c r="K3091" s="2" t="str">
        <x:f>IF(J3091="是",IF(ISNUMBER(F3091),"测试日GPS","缺失"),IF(ISNUMBER(G3091),"非测试日纯氢",IF(AND(H3091="是",J3091="未判定"),IF(ISNUMBER(F3091),"测试名单无纯氢GPS","缺失"),IF(ISNUMBER(E3091),"非测试日仪表","缺失"))))</x:f>
        <x:v>非测试日仪表</x:v>
      </x:c>
      <x:c r="L3091" s="7" t="n">
        <x:f>IF(K3091="缺失","",IF(K3091="非测试日纯氢",G3091,IF(K3091="非测试日仪表",E3091,F3091)))</x:f>
        <x:v>35.9</x:v>
      </x:c>
      <x:c r="M3091" s="2" t="n">
        <x:f>IF(K3091="缺失",1,0)</x:f>
        <x:v>0</x:v>
      </x:c>
      <x:c r="N3091" s="2" t="str">
        <x:v>车辆里程查询_20260901-20260930_1024辆_仪表里程.xlsx / X58</x:v>
      </x:c>
      <x:c r="O3091" s="2" t="str">
        <x:v>车辆里程查询_20260901-20260930_1024辆_GPS里程.xlsx / X94</x:v>
      </x:c>
      <x:c r="P3091" s="2" t="str">
        <x:v>车辆纯氢气里程查询_20260901-20260930_1024辆.xlsx / X472</x:v>
      </x:c>
    </x:row>
    <x:row r="3092" ht="22" customHeight="1">
      <x:c r="A3092" s="2" t="n">
        <x:v>123</x:v>
      </x:c>
      <x:c r="B3092" s="2" t="str">
        <x:v>粤AGG0415</x:v>
      </x:c>
      <x:c r="C3092" s="2" t="str">
        <x:v>钟祥</x:v>
      </x:c>
      <x:c r="D3092" s="8" t="d">
        <x:v>2026-09-21T00:00:00.000Z</x:v>
      </x:c>
      <x:c r="E3092" s="7" t="n">
        <x:v>36</x:v>
      </x:c>
      <x:c r="F3092" s="7" t="n">
        <x:v>35.5</x:v>
      </x:c>
      <x:c r="G3092" s="7"/>
      <x:c r="H3092" s="2" t="str">
        <x:v>否</x:v>
      </x:c>
      <x:c r="I3092" s="7" t="n">
        <x:f>IF(AND(ISNUMBER(E3092),ISNUMBER(F3092)),E3092-F3092,"")</x:f>
        <x:v>0.5</x:v>
      </x:c>
      <x:c r="J3092" s="2" t="str">
        <x:f>IF(H3092="否","不适用",IF(AND(ISNUMBER(E3092),ISNUMBER(F3092)),IF(I3092&gt;'规则与名单'!$B$2,"是","否"),"未判定"))</x:f>
        <x:v>不适用</x:v>
      </x:c>
      <x:c r="K3092" s="2" t="str">
        <x:f>IF(J3092="是",IF(ISNUMBER(F3092),"测试日GPS","缺失"),IF(ISNUMBER(G3092),"非测试日纯氢",IF(AND(H3092="是",J3092="未判定"),IF(ISNUMBER(F3092),"测试名单无纯氢GPS","缺失"),IF(ISNUMBER(E3092),"非测试日仪表","缺失"))))</x:f>
        <x:v>非测试日仪表</x:v>
      </x:c>
      <x:c r="L3092" s="7" t="n">
        <x:f>IF(K3092="缺失","",IF(K3092="非测试日纯氢",G3092,IF(K3092="非测试日仪表",E3092,F3092)))</x:f>
        <x:v>36</x:v>
      </x:c>
      <x:c r="M3092" s="2" t="n">
        <x:f>IF(K3092="缺失",1,0)</x:f>
        <x:v>0</x:v>
      </x:c>
      <x:c r="N3092" s="2" t="str">
        <x:v>车辆里程查询_20260901-20260930_1024辆_仪表里程.xlsx / Y58</x:v>
      </x:c>
      <x:c r="O3092" s="2" t="str">
        <x:v>车辆里程查询_20260901-20260930_1024辆_GPS里程.xlsx / Y94</x:v>
      </x:c>
      <x:c r="P3092" s="2" t="str">
        <x:v>车辆纯氢气里程查询_20260901-20260930_1024辆.xlsx / Y472</x:v>
      </x:c>
    </x:row>
    <x:row r="3093" ht="22" customHeight="1">
      <x:c r="A3093" s="2" t="n">
        <x:v>123</x:v>
      </x:c>
      <x:c r="B3093" s="2" t="str">
        <x:v>粤AGG0415</x:v>
      </x:c>
      <x:c r="C3093" s="2" t="str">
        <x:v>钟祥</x:v>
      </x:c>
      <x:c r="D3093" s="8" t="d">
        <x:v>2026-09-22T00:00:00.000Z</x:v>
      </x:c>
      <x:c r="E3093" s="7" t="n">
        <x:v>36</x:v>
      </x:c>
      <x:c r="F3093" s="7" t="n">
        <x:v>35</x:v>
      </x:c>
      <x:c r="G3093" s="7"/>
      <x:c r="H3093" s="2" t="str">
        <x:v>否</x:v>
      </x:c>
      <x:c r="I3093" s="7" t="n">
        <x:f>IF(AND(ISNUMBER(E3093),ISNUMBER(F3093)),E3093-F3093,"")</x:f>
        <x:v>1</x:v>
      </x:c>
      <x:c r="J3093" s="2" t="str">
        <x:f>IF(H3093="否","不适用",IF(AND(ISNUMBER(E3093),ISNUMBER(F3093)),IF(I3093&gt;'规则与名单'!$B$2,"是","否"),"未判定"))</x:f>
        <x:v>不适用</x:v>
      </x:c>
      <x:c r="K3093" s="2" t="str">
        <x:f>IF(J3093="是",IF(ISNUMBER(F3093),"测试日GPS","缺失"),IF(ISNUMBER(G3093),"非测试日纯氢",IF(AND(H3093="是",J3093="未判定"),IF(ISNUMBER(F3093),"测试名单无纯氢GPS","缺失"),IF(ISNUMBER(E3093),"非测试日仪表","缺失"))))</x:f>
        <x:v>非测试日仪表</x:v>
      </x:c>
      <x:c r="L3093" s="7" t="n">
        <x:f>IF(K3093="缺失","",IF(K3093="非测试日纯氢",G3093,IF(K3093="非测试日仪表",E3093,F3093)))</x:f>
        <x:v>36</x:v>
      </x:c>
      <x:c r="M3093" s="2" t="n">
        <x:f>IF(K3093="缺失",1,0)</x:f>
        <x:v>0</x:v>
      </x:c>
      <x:c r="N3093" s="2" t="str">
        <x:v>车辆里程查询_20260901-20260930_1024辆_仪表里程.xlsx / Z58</x:v>
      </x:c>
      <x:c r="O3093" s="2" t="str">
        <x:v>车辆里程查询_20260901-20260930_1024辆_GPS里程.xlsx / Z94</x:v>
      </x:c>
      <x:c r="P3093" s="2" t="str">
        <x:v>车辆纯氢气里程查询_20260901-20260930_1024辆.xlsx / Z472</x:v>
      </x:c>
    </x:row>
    <x:row r="3094" ht="22" customHeight="1">
      <x:c r="A3094" s="2" t="n">
        <x:v>123</x:v>
      </x:c>
      <x:c r="B3094" s="2" t="str">
        <x:v>粤AGG0415</x:v>
      </x:c>
      <x:c r="C3094" s="2" t="str">
        <x:v>钟祥</x:v>
      </x:c>
      <x:c r="D3094" s="8" t="d">
        <x:v>2026-09-23T00:00:00.000Z</x:v>
      </x:c>
      <x:c r="E3094" s="7" t="n">
        <x:v>36.1</x:v>
      </x:c>
      <x:c r="F3094" s="7" t="n">
        <x:v>35.8</x:v>
      </x:c>
      <x:c r="G3094" s="7"/>
      <x:c r="H3094" s="2" t="str">
        <x:v>否</x:v>
      </x:c>
      <x:c r="I3094" s="7" t="n">
        <x:f>IF(AND(ISNUMBER(E3094),ISNUMBER(F3094)),E3094-F3094,"")</x:f>
        <x:v>0.30000000000000426</x:v>
      </x:c>
      <x:c r="J3094" s="2" t="str">
        <x:f>IF(H3094="否","不适用",IF(AND(ISNUMBER(E3094),ISNUMBER(F3094)),IF(I3094&gt;'规则与名单'!$B$2,"是","否"),"未判定"))</x:f>
        <x:v>不适用</x:v>
      </x:c>
      <x:c r="K3094" s="2" t="str">
        <x:f>IF(J3094="是",IF(ISNUMBER(F3094),"测试日GPS","缺失"),IF(ISNUMBER(G3094),"非测试日纯氢",IF(AND(H3094="是",J3094="未判定"),IF(ISNUMBER(F3094),"测试名单无纯氢GPS","缺失"),IF(ISNUMBER(E3094),"非测试日仪表","缺失"))))</x:f>
        <x:v>非测试日仪表</x:v>
      </x:c>
      <x:c r="L3094" s="7" t="n">
        <x:f>IF(K3094="缺失","",IF(K3094="非测试日纯氢",G3094,IF(K3094="非测试日仪表",E3094,F3094)))</x:f>
        <x:v>36.1</x:v>
      </x:c>
      <x:c r="M3094" s="2" t="n">
        <x:f>IF(K3094="缺失",1,0)</x:f>
        <x:v>0</x:v>
      </x:c>
      <x:c r="N3094" s="2" t="str">
        <x:v>车辆里程查询_20260901-20260930_1024辆_仪表里程.xlsx / AA58</x:v>
      </x:c>
      <x:c r="O3094" s="2" t="str">
        <x:v>车辆里程查询_20260901-20260930_1024辆_GPS里程.xlsx / AA94</x:v>
      </x:c>
      <x:c r="P3094" s="2" t="str">
        <x:v>车辆纯氢气里程查询_20260901-20260930_1024辆.xlsx / AA472</x:v>
      </x:c>
    </x:row>
    <x:row r="3095" ht="22" customHeight="1">
      <x:c r="A3095" s="2" t="n">
        <x:v>123</x:v>
      </x:c>
      <x:c r="B3095" s="2" t="str">
        <x:v>粤AGG0415</x:v>
      </x:c>
      <x:c r="C3095" s="2" t="str">
        <x:v>钟祥</x:v>
      </x:c>
      <x:c r="D3095" s="8" t="d">
        <x:v>2026-09-24T00:00:00.000Z</x:v>
      </x:c>
      <x:c r="E3095" s="7" t="n">
        <x:v>43.1</x:v>
      </x:c>
      <x:c r="F3095" s="7" t="n">
        <x:v>38.5</x:v>
      </x:c>
      <x:c r="G3095" s="7"/>
      <x:c r="H3095" s="2" t="str">
        <x:v>否</x:v>
      </x:c>
      <x:c r="I3095" s="7" t="n">
        <x:f>IF(AND(ISNUMBER(E3095),ISNUMBER(F3095)),E3095-F3095,"")</x:f>
        <x:v>4.600000000000001</x:v>
      </x:c>
      <x:c r="J3095" s="2" t="str">
        <x:f>IF(H3095="否","不适用",IF(AND(ISNUMBER(E3095),ISNUMBER(F3095)),IF(I3095&gt;'规则与名单'!$B$2,"是","否"),"未判定"))</x:f>
        <x:v>不适用</x:v>
      </x:c>
      <x:c r="K3095" s="2" t="str">
        <x:f>IF(J3095="是",IF(ISNUMBER(F3095),"测试日GPS","缺失"),IF(ISNUMBER(G3095),"非测试日纯氢",IF(AND(H3095="是",J3095="未判定"),IF(ISNUMBER(F3095),"测试名单无纯氢GPS","缺失"),IF(ISNUMBER(E3095),"非测试日仪表","缺失"))))</x:f>
        <x:v>非测试日仪表</x:v>
      </x:c>
      <x:c r="L3095" s="7" t="n">
        <x:f>IF(K3095="缺失","",IF(K3095="非测试日纯氢",G3095,IF(K3095="非测试日仪表",E3095,F3095)))</x:f>
        <x:v>43.1</x:v>
      </x:c>
      <x:c r="M3095" s="2" t="n">
        <x:f>IF(K3095="缺失",1,0)</x:f>
        <x:v>0</x:v>
      </x:c>
      <x:c r="N3095" s="2" t="str">
        <x:v>车辆里程查询_20260901-20260930_1024辆_仪表里程.xlsx / AB58</x:v>
      </x:c>
      <x:c r="O3095" s="2" t="str">
        <x:v>车辆里程查询_20260901-20260930_1024辆_GPS里程.xlsx / AB94</x:v>
      </x:c>
      <x:c r="P3095" s="2" t="str">
        <x:v>车辆纯氢气里程查询_20260901-20260930_1024辆.xlsx / AB472</x:v>
      </x:c>
    </x:row>
    <x:row r="3096" ht="22" customHeight="1">
      <x:c r="A3096" s="2" t="n">
        <x:v>123</x:v>
      </x:c>
      <x:c r="B3096" s="2" t="str">
        <x:v>粤AGG0415</x:v>
      </x:c>
      <x:c r="C3096" s="2" t="str">
        <x:v>钟祥</x:v>
      </x:c>
      <x:c r="D3096" s="8" t="d">
        <x:v>2026-09-25T00:00:00.000Z</x:v>
      </x:c>
      <x:c r="E3096" s="7" t="n">
        <x:v>35.8</x:v>
      </x:c>
      <x:c r="F3096" s="7" t="n">
        <x:v>35.5</x:v>
      </x:c>
      <x:c r="G3096" s="7"/>
      <x:c r="H3096" s="2" t="str">
        <x:v>否</x:v>
      </x:c>
      <x:c r="I3096" s="7" t="n">
        <x:f>IF(AND(ISNUMBER(E3096),ISNUMBER(F3096)),E3096-F3096,"")</x:f>
        <x:v>0.29999999999999716</x:v>
      </x:c>
      <x:c r="J3096" s="2" t="str">
        <x:f>IF(H3096="否","不适用",IF(AND(ISNUMBER(E3096),ISNUMBER(F3096)),IF(I3096&gt;'规则与名单'!$B$2,"是","否"),"未判定"))</x:f>
        <x:v>不适用</x:v>
      </x:c>
      <x:c r="K3096" s="2" t="str">
        <x:f>IF(J3096="是",IF(ISNUMBER(F3096),"测试日GPS","缺失"),IF(ISNUMBER(G3096),"非测试日纯氢",IF(AND(H3096="是",J3096="未判定"),IF(ISNUMBER(F3096),"测试名单无纯氢GPS","缺失"),IF(ISNUMBER(E3096),"非测试日仪表","缺失"))))</x:f>
        <x:v>非测试日仪表</x:v>
      </x:c>
      <x:c r="L3096" s="7" t="n">
        <x:f>IF(K3096="缺失","",IF(K3096="非测试日纯氢",G3096,IF(K3096="非测试日仪表",E3096,F3096)))</x:f>
        <x:v>35.8</x:v>
      </x:c>
      <x:c r="M3096" s="2" t="n">
        <x:f>IF(K3096="缺失",1,0)</x:f>
        <x:v>0</x:v>
      </x:c>
      <x:c r="N3096" s="2" t="str">
        <x:v>车辆里程查询_20260901-20260930_1024辆_仪表里程.xlsx / AC58</x:v>
      </x:c>
      <x:c r="O3096" s="2" t="str">
        <x:v>车辆里程查询_20260901-20260930_1024辆_GPS里程.xlsx / AC94</x:v>
      </x:c>
      <x:c r="P3096" s="2" t="str">
        <x:v>车辆纯氢气里程查询_20260901-20260930_1024辆.xlsx / AC472</x:v>
      </x:c>
    </x:row>
    <x:row r="3097" ht="22" customHeight="1">
      <x:c r="A3097" s="2" t="n">
        <x:v>123</x:v>
      </x:c>
      <x:c r="B3097" s="2" t="str">
        <x:v>粤AGG0415</x:v>
      </x:c>
      <x:c r="C3097" s="2" t="str">
        <x:v>钟祥</x:v>
      </x:c>
      <x:c r="D3097" s="8" t="d">
        <x:v>2026-09-26T00:00:00.000Z</x:v>
      </x:c>
      <x:c r="E3097" s="7" t="n">
        <x:v>36</x:v>
      </x:c>
      <x:c r="F3097" s="7" t="n">
        <x:v>32.7</x:v>
      </x:c>
      <x:c r="G3097" s="7"/>
      <x:c r="H3097" s="2" t="str">
        <x:v>否</x:v>
      </x:c>
      <x:c r="I3097" s="7" t="n">
        <x:f>IF(AND(ISNUMBER(E3097),ISNUMBER(F3097)),E3097-F3097,"")</x:f>
        <x:v>3.299999999999997</x:v>
      </x:c>
      <x:c r="J3097" s="2" t="str">
        <x:f>IF(H3097="否","不适用",IF(AND(ISNUMBER(E3097),ISNUMBER(F3097)),IF(I3097&gt;'规则与名单'!$B$2,"是","否"),"未判定"))</x:f>
        <x:v>不适用</x:v>
      </x:c>
      <x:c r="K3097" s="2" t="str">
        <x:f>IF(J3097="是",IF(ISNUMBER(F3097),"测试日GPS","缺失"),IF(ISNUMBER(G3097),"非测试日纯氢",IF(AND(H3097="是",J3097="未判定"),IF(ISNUMBER(F3097),"测试名单无纯氢GPS","缺失"),IF(ISNUMBER(E3097),"非测试日仪表","缺失"))))</x:f>
        <x:v>非测试日仪表</x:v>
      </x:c>
      <x:c r="L3097" s="7" t="n">
        <x:f>IF(K3097="缺失","",IF(K3097="非测试日纯氢",G3097,IF(K3097="非测试日仪表",E3097,F3097)))</x:f>
        <x:v>36</x:v>
      </x:c>
      <x:c r="M3097" s="2" t="n">
        <x:f>IF(K3097="缺失",1,0)</x:f>
        <x:v>0</x:v>
      </x:c>
      <x:c r="N3097" s="2" t="str">
        <x:v>车辆里程查询_20260901-20260930_1024辆_仪表里程.xlsx / AD58</x:v>
      </x:c>
      <x:c r="O3097" s="2" t="str">
        <x:v>车辆里程查询_20260901-20260930_1024辆_GPS里程.xlsx / AD94</x:v>
      </x:c>
      <x:c r="P3097" s="2" t="str">
        <x:v>车辆纯氢气里程查询_20260901-20260930_1024辆.xlsx / AD472</x:v>
      </x:c>
    </x:row>
    <x:row r="3098" ht="22" customHeight="1">
      <x:c r="A3098" s="2" t="n">
        <x:v>123</x:v>
      </x:c>
      <x:c r="B3098" s="2" t="str">
        <x:v>粤AGG0415</x:v>
      </x:c>
      <x:c r="C3098" s="2" t="str">
        <x:v>钟祥</x:v>
      </x:c>
      <x:c r="D3098" s="8" t="d">
        <x:v>2026-09-27T00:00:00.000Z</x:v>
      </x:c>
      <x:c r="E3098" s="7" t="n">
        <x:v>35.9</x:v>
      </x:c>
      <x:c r="F3098" s="7" t="n">
        <x:v>32.9</x:v>
      </x:c>
      <x:c r="G3098" s="7"/>
      <x:c r="H3098" s="2" t="str">
        <x:v>否</x:v>
      </x:c>
      <x:c r="I3098" s="7" t="n">
        <x:f>IF(AND(ISNUMBER(E3098),ISNUMBER(F3098)),E3098-F3098,"")</x:f>
        <x:v>3</x:v>
      </x:c>
      <x:c r="J3098" s="2" t="str">
        <x:f>IF(H3098="否","不适用",IF(AND(ISNUMBER(E3098),ISNUMBER(F3098)),IF(I3098&gt;'规则与名单'!$B$2,"是","否"),"未判定"))</x:f>
        <x:v>不适用</x:v>
      </x:c>
      <x:c r="K3098" s="2" t="str">
        <x:f>IF(J3098="是",IF(ISNUMBER(F3098),"测试日GPS","缺失"),IF(ISNUMBER(G3098),"非测试日纯氢",IF(AND(H3098="是",J3098="未判定"),IF(ISNUMBER(F3098),"测试名单无纯氢GPS","缺失"),IF(ISNUMBER(E3098),"非测试日仪表","缺失"))))</x:f>
        <x:v>非测试日仪表</x:v>
      </x:c>
      <x:c r="L3098" s="7" t="n">
        <x:f>IF(K3098="缺失","",IF(K3098="非测试日纯氢",G3098,IF(K3098="非测试日仪表",E3098,F3098)))</x:f>
        <x:v>35.9</x:v>
      </x:c>
      <x:c r="M3098" s="2" t="n">
        <x:f>IF(K3098="缺失",1,0)</x:f>
        <x:v>0</x:v>
      </x:c>
      <x:c r="N3098" s="2" t="str">
        <x:v>车辆里程查询_20260901-20260930_1024辆_仪表里程.xlsx / AE58</x:v>
      </x:c>
      <x:c r="O3098" s="2" t="str">
        <x:v>车辆里程查询_20260901-20260930_1024辆_GPS里程.xlsx / AE94</x:v>
      </x:c>
      <x:c r="P3098" s="2" t="str">
        <x:v>车辆纯氢气里程查询_20260901-20260930_1024辆.xlsx / AE472</x:v>
      </x:c>
    </x:row>
    <x:row r="3099" ht="22" customHeight="1">
      <x:c r="A3099" s="2" t="n">
        <x:v>123</x:v>
      </x:c>
      <x:c r="B3099" s="2" t="str">
        <x:v>粤AGG0415</x:v>
      </x:c>
      <x:c r="C3099" s="2" t="str">
        <x:v>钟祥</x:v>
      </x:c>
      <x:c r="D3099" s="8" t="d">
        <x:v>2026-09-28T00:00:00.000Z</x:v>
      </x:c>
      <x:c r="E3099" s="7" t="n">
        <x:v>36</x:v>
      </x:c>
      <x:c r="F3099" s="7" t="n">
        <x:v>35.4</x:v>
      </x:c>
      <x:c r="G3099" s="7"/>
      <x:c r="H3099" s="2" t="str">
        <x:v>否</x:v>
      </x:c>
      <x:c r="I3099" s="7" t="n">
        <x:f>IF(AND(ISNUMBER(E3099),ISNUMBER(F3099)),E3099-F3099,"")</x:f>
        <x:v>0.6000000000000014</x:v>
      </x:c>
      <x:c r="J3099" s="2" t="str">
        <x:f>IF(H3099="否","不适用",IF(AND(ISNUMBER(E3099),ISNUMBER(F3099)),IF(I3099&gt;'规则与名单'!$B$2,"是","否"),"未判定"))</x:f>
        <x:v>不适用</x:v>
      </x:c>
      <x:c r="K3099" s="2" t="str">
        <x:f>IF(J3099="是",IF(ISNUMBER(F3099),"测试日GPS","缺失"),IF(ISNUMBER(G3099),"非测试日纯氢",IF(AND(H3099="是",J3099="未判定"),IF(ISNUMBER(F3099),"测试名单无纯氢GPS","缺失"),IF(ISNUMBER(E3099),"非测试日仪表","缺失"))))</x:f>
        <x:v>非测试日仪表</x:v>
      </x:c>
      <x:c r="L3099" s="7" t="n">
        <x:f>IF(K3099="缺失","",IF(K3099="非测试日纯氢",G3099,IF(K3099="非测试日仪表",E3099,F3099)))</x:f>
        <x:v>36</x:v>
      </x:c>
      <x:c r="M3099" s="2" t="n">
        <x:f>IF(K3099="缺失",1,0)</x:f>
        <x:v>0</x:v>
      </x:c>
      <x:c r="N3099" s="2" t="str">
        <x:v>车辆里程查询_20260901-20260930_1024辆_仪表里程.xlsx / AF58</x:v>
      </x:c>
      <x:c r="O3099" s="2" t="str">
        <x:v>车辆里程查询_20260901-20260930_1024辆_GPS里程.xlsx / AF94</x:v>
      </x:c>
      <x:c r="P3099" s="2" t="str">
        <x:v>车辆纯氢气里程查询_20260901-20260930_1024辆.xlsx / AF472</x:v>
      </x:c>
    </x:row>
    <x:row r="3100" ht="22" customHeight="1">
      <x:c r="A3100" s="2" t="n">
        <x:v>123</x:v>
      </x:c>
      <x:c r="B3100" s="2" t="str">
        <x:v>粤AGG0415</x:v>
      </x:c>
      <x:c r="C3100" s="2" t="str">
        <x:v>钟祥</x:v>
      </x:c>
      <x:c r="D3100" s="8" t="d">
        <x:v>2026-09-29T00:00:00.000Z</x:v>
      </x:c>
      <x:c r="E3100" s="7" t="n">
        <x:v>37.5</x:v>
      </x:c>
      <x:c r="F3100" s="7" t="n">
        <x:v>36.5</x:v>
      </x:c>
      <x:c r="G3100" s="7"/>
      <x:c r="H3100" s="2" t="str">
        <x:v>否</x:v>
      </x:c>
      <x:c r="I3100" s="7" t="n">
        <x:f>IF(AND(ISNUMBER(E3100),ISNUMBER(F3100)),E3100-F3100,"")</x:f>
        <x:v>1</x:v>
      </x:c>
      <x:c r="J3100" s="2" t="str">
        <x:f>IF(H3100="否","不适用",IF(AND(ISNUMBER(E3100),ISNUMBER(F3100)),IF(I3100&gt;'规则与名单'!$B$2,"是","否"),"未判定"))</x:f>
        <x:v>不适用</x:v>
      </x:c>
      <x:c r="K3100" s="2" t="str">
        <x:f>IF(J3100="是",IF(ISNUMBER(F3100),"测试日GPS","缺失"),IF(ISNUMBER(G3100),"非测试日纯氢",IF(AND(H3100="是",J3100="未判定"),IF(ISNUMBER(F3100),"测试名单无纯氢GPS","缺失"),IF(ISNUMBER(E3100),"非测试日仪表","缺失"))))</x:f>
        <x:v>非测试日仪表</x:v>
      </x:c>
      <x:c r="L3100" s="7" t="n">
        <x:f>IF(K3100="缺失","",IF(K3100="非测试日纯氢",G3100,IF(K3100="非测试日仪表",E3100,F3100)))</x:f>
        <x:v>37.5</x:v>
      </x:c>
      <x:c r="M3100" s="2" t="n">
        <x:f>IF(K3100="缺失",1,0)</x:f>
        <x:v>0</x:v>
      </x:c>
      <x:c r="N3100" s="2" t="str">
        <x:v>车辆里程查询_20260901-20260930_1024辆_仪表里程.xlsx / AG58</x:v>
      </x:c>
      <x:c r="O3100" s="2" t="str">
        <x:v>车辆里程查询_20260901-20260930_1024辆_GPS里程.xlsx / AG94</x:v>
      </x:c>
      <x:c r="P3100" s="2" t="str">
        <x:v>车辆纯氢气里程查询_20260901-20260930_1024辆.xlsx / AG472</x:v>
      </x:c>
    </x:row>
    <x:row r="3101" ht="22" customHeight="1">
      <x:c r="A3101" s="2" t="n">
        <x:v>123</x:v>
      </x:c>
      <x:c r="B3101" s="2" t="str">
        <x:v>粤AGG0415</x:v>
      </x:c>
      <x:c r="C3101" s="2" t="str">
        <x:v>钟祥</x:v>
      </x:c>
      <x:c r="D3101" s="8" t="d">
        <x:v>2026-09-30T00:00:00.000Z</x:v>
      </x:c>
      <x:c r="E3101" s="7" t="n">
        <x:v>46.2</x:v>
      </x:c>
      <x:c r="F3101" s="7" t="n">
        <x:v>37.9</x:v>
      </x:c>
      <x:c r="G3101" s="7"/>
      <x:c r="H3101" s="2" t="str">
        <x:v>否</x:v>
      </x:c>
      <x:c r="I3101" s="7" t="n">
        <x:f>IF(AND(ISNUMBER(E3101),ISNUMBER(F3101)),E3101-F3101,"")</x:f>
        <x:v>8.300000000000004</x:v>
      </x:c>
      <x:c r="J3101" s="2" t="str">
        <x:f>IF(H3101="否","不适用",IF(AND(ISNUMBER(E3101),ISNUMBER(F3101)),IF(I3101&gt;'规则与名单'!$B$2,"是","否"),"未判定"))</x:f>
        <x:v>不适用</x:v>
      </x:c>
      <x:c r="K3101" s="2" t="str">
        <x:f>IF(J3101="是",IF(ISNUMBER(F3101),"测试日GPS","缺失"),IF(ISNUMBER(G3101),"非测试日纯氢",IF(AND(H3101="是",J3101="未判定"),IF(ISNUMBER(F3101),"测试名单无纯氢GPS","缺失"),IF(ISNUMBER(E3101),"非测试日仪表","缺失"))))</x:f>
        <x:v>非测试日仪表</x:v>
      </x:c>
      <x:c r="L3101" s="7" t="n">
        <x:f>IF(K3101="缺失","",IF(K3101="非测试日纯氢",G3101,IF(K3101="非测试日仪表",E3101,F3101)))</x:f>
        <x:v>46.2</x:v>
      </x:c>
      <x:c r="M3101" s="2" t="n">
        <x:f>IF(K3101="缺失",1,0)</x:f>
        <x:v>0</x:v>
      </x:c>
      <x:c r="N3101" s="2" t="str">
        <x:v>车辆里程查询_20260901-20260930_1024辆_仪表里程.xlsx / AH58</x:v>
      </x:c>
      <x:c r="O3101" s="2" t="str">
        <x:v>车辆里程查询_20260901-20260930_1024辆_GPS里程.xlsx / AH94</x:v>
      </x:c>
      <x:c r="P3101" s="2" t="str">
        <x:v>车辆纯氢气里程查询_20260901-20260930_1024辆.xlsx / AH472</x:v>
      </x:c>
    </x:row>
    <x:row r="3102" ht="22" customHeight="1">
      <x:c r="A3102" s="2" t="n">
        <x:v>124</x:v>
      </x:c>
      <x:c r="B3102" s="2" t="str">
        <x:v>粤AGG0490</x:v>
      </x:c>
      <x:c r="C3102" s="2" t="str">
        <x:v>钟祥</x:v>
      </x:c>
      <x:c r="D3102" s="8" t="d">
        <x:v>2026-09-01T00:00:00.000Z</x:v>
      </x:c>
      <x:c r="E3102" s="7" t="n">
        <x:v>475.3</x:v>
      </x:c>
      <x:c r="F3102" s="7" t="n">
        <x:v>27.1</x:v>
      </x:c>
      <x:c r="G3102" s="7"/>
      <x:c r="H3102" s="2" t="str">
        <x:v>是</x:v>
      </x:c>
      <x:c r="I3102" s="7" t="n">
        <x:f>IF(AND(ISNUMBER(E3102),ISNUMBER(F3102)),E3102-F3102,"")</x:f>
        <x:v>448.2</x:v>
      </x:c>
      <x:c r="J3102" s="2" t="str">
        <x:f>IF(H3102="否","不适用",IF(AND(ISNUMBER(E3102),ISNUMBER(F3102)),IF(I3102&gt;'规则与名单'!$B$2,"是","否"),"未判定"))</x:f>
        <x:v>是</x:v>
      </x:c>
      <x:c r="K3102" s="2" t="str">
        <x:f>IF(J3102="是",IF(ISNUMBER(F3102),"测试日GPS","缺失"),IF(ISNUMBER(G3102),"非测试日纯氢",IF(AND(H3102="是",J3102="未判定"),IF(ISNUMBER(F3102),"测试名单无纯氢GPS","缺失"),IF(ISNUMBER(E3102),"非测试日仪表","缺失"))))</x:f>
        <x:v>测试日GPS</x:v>
      </x:c>
      <x:c r="L3102" s="7" t="n">
        <x:f>IF(K3102="缺失","",IF(K3102="非测试日纯氢",G3102,IF(K3102="非测试日仪表",E3102,F3102)))</x:f>
        <x:v>27.1</x:v>
      </x:c>
      <x:c r="M3102" s="2" t="n">
        <x:f>IF(K3102="缺失",1,0)</x:f>
        <x:v>0</x:v>
      </x:c>
      <x:c r="N3102" s="2" t="str">
        <x:v>车辆里程查询_20260901-20260930_1024辆_仪表里程.xlsx / E598</x:v>
      </x:c>
      <x:c r="O3102" s="2" t="str">
        <x:v>车辆里程查询_20260901-20260930_1024辆_GPS里程.xlsx / E598</x:v>
      </x:c>
      <x:c r="P3102" s="2" t="str">
        <x:v>车辆纯氢气里程查询_20260901-20260930_1024辆.xlsx / E283</x:v>
      </x:c>
    </x:row>
    <x:row r="3103" ht="22" customHeight="1">
      <x:c r="A3103" s="2" t="n">
        <x:v>124</x:v>
      </x:c>
      <x:c r="B3103" s="2" t="str">
        <x:v>粤AGG0490</x:v>
      </x:c>
      <x:c r="C3103" s="2" t="str">
        <x:v>钟祥</x:v>
      </x:c>
      <x:c r="D3103" s="8" t="d">
        <x:v>2026-09-02T00:00:00.000Z</x:v>
      </x:c>
      <x:c r="E3103" s="7" t="n">
        <x:v>570.1</x:v>
      </x:c>
      <x:c r="F3103" s="7" t="n">
        <x:v>0.01</x:v>
      </x:c>
      <x:c r="G3103" s="7"/>
      <x:c r="H3103" s="2" t="str">
        <x:v>是</x:v>
      </x:c>
      <x:c r="I3103" s="7" t="n">
        <x:f>IF(AND(ISNUMBER(E3103),ISNUMBER(F3103)),E3103-F3103,"")</x:f>
        <x:v>570.09</x:v>
      </x:c>
      <x:c r="J3103" s="2" t="str">
        <x:f>IF(H3103="否","不适用",IF(AND(ISNUMBER(E3103),ISNUMBER(F3103)),IF(I3103&gt;'规则与名单'!$B$2,"是","否"),"未判定"))</x:f>
        <x:v>是</x:v>
      </x:c>
      <x:c r="K3103" s="2" t="str">
        <x:f>IF(J3103="是",IF(ISNUMBER(F3103),"测试日GPS","缺失"),IF(ISNUMBER(G3103),"非测试日纯氢",IF(AND(H3103="是",J3103="未判定"),IF(ISNUMBER(F3103),"测试名单无纯氢GPS","缺失"),IF(ISNUMBER(E3103),"非测试日仪表","缺失"))))</x:f>
        <x:v>测试日GPS</x:v>
      </x:c>
      <x:c r="L3103" s="7" t="n">
        <x:f>IF(K3103="缺失","",IF(K3103="非测试日纯氢",G3103,IF(K3103="非测试日仪表",E3103,F3103)))</x:f>
        <x:v>0.01</x:v>
      </x:c>
      <x:c r="M3103" s="2" t="n">
        <x:f>IF(K3103="缺失",1,0)</x:f>
        <x:v>0</x:v>
      </x:c>
      <x:c r="N3103" s="2" t="str">
        <x:v>车辆里程查询_20260901-20260930_1024辆_仪表里程.xlsx / F598</x:v>
      </x:c>
      <x:c r="O3103" s="2" t="str">
        <x:v>车辆里程查询_20260901-20260930_1024辆_GPS里程.xlsx / F598</x:v>
      </x:c>
      <x:c r="P3103" s="2" t="str">
        <x:v>车辆纯氢气里程查询_20260901-20260930_1024辆.xlsx / F283</x:v>
      </x:c>
    </x:row>
    <x:row r="3104" ht="22" customHeight="1">
      <x:c r="A3104" s="2" t="n">
        <x:v>124</x:v>
      </x:c>
      <x:c r="B3104" s="2" t="str">
        <x:v>粤AGG0490</x:v>
      </x:c>
      <x:c r="C3104" s="2" t="str">
        <x:v>钟祥</x:v>
      </x:c>
      <x:c r="D3104" s="8" t="d">
        <x:v>2026-09-03T00:00:00.000Z</x:v>
      </x:c>
      <x:c r="E3104" s="7" t="n">
        <x:v>0</x:v>
      </x:c>
      <x:c r="F3104" s="7" t="n">
        <x:v>0.01</x:v>
      </x:c>
      <x:c r="G3104" s="7"/>
      <x:c r="H3104" s="2" t="str">
        <x:v>是</x:v>
      </x:c>
      <x:c r="I3104" s="7" t="n">
        <x:f>IF(AND(ISNUMBER(E3104),ISNUMBER(F3104)),E3104-F3104,"")</x:f>
        <x:v>-0.01</x:v>
      </x:c>
      <x:c r="J3104" s="2" t="str">
        <x:f>IF(H3104="否","不适用",IF(AND(ISNUMBER(E3104),ISNUMBER(F3104)),IF(I3104&gt;'规则与名单'!$B$2,"是","否"),"未判定"))</x:f>
        <x:v>否</x:v>
      </x:c>
      <x:c r="K3104" s="2" t="str">
        <x:f>IF(J3104="是",IF(ISNUMBER(F3104),"测试日GPS","缺失"),IF(ISNUMBER(G3104),"非测试日纯氢",IF(AND(H3104="是",J3104="未判定"),IF(ISNUMBER(F3104),"测试名单无纯氢GPS","缺失"),IF(ISNUMBER(E3104),"非测试日仪表","缺失"))))</x:f>
        <x:v>非测试日仪表</x:v>
      </x:c>
      <x:c r="L3104" s="7" t="n">
        <x:f>IF(K3104="缺失","",IF(K3104="非测试日纯氢",G3104,IF(K3104="非测试日仪表",E3104,F3104)))</x:f>
        <x:v>0</x:v>
      </x:c>
      <x:c r="M3104" s="2" t="n">
        <x:f>IF(K3104="缺失",1,0)</x:f>
        <x:v>0</x:v>
      </x:c>
      <x:c r="N3104" s="2" t="str">
        <x:v>车辆里程查询_20260901-20260930_1024辆_仪表里程.xlsx / G598</x:v>
      </x:c>
      <x:c r="O3104" s="2" t="str">
        <x:v>车辆里程查询_20260901-20260930_1024辆_GPS里程.xlsx / G598</x:v>
      </x:c>
      <x:c r="P3104" s="2" t="str">
        <x:v>车辆纯氢气里程查询_20260901-20260930_1024辆.xlsx / G283</x:v>
      </x:c>
    </x:row>
    <x:row r="3105" ht="22" customHeight="1">
      <x:c r="A3105" s="2" t="n">
        <x:v>124</x:v>
      </x:c>
      <x:c r="B3105" s="2" t="str">
        <x:v>粤AGG0490</x:v>
      </x:c>
      <x:c r="C3105" s="2" t="str">
        <x:v>钟祥</x:v>
      </x:c>
      <x:c r="D3105" s="8" t="d">
        <x:v>2026-09-04T00:00:00.000Z</x:v>
      </x:c>
      <x:c r="E3105" s="7" t="n">
        <x:v>604.5</x:v>
      </x:c>
      <x:c r="F3105" s="7" t="n">
        <x:v>0</x:v>
      </x:c>
      <x:c r="G3105" s="7"/>
      <x:c r="H3105" s="2" t="str">
        <x:v>是</x:v>
      </x:c>
      <x:c r="I3105" s="7" t="n">
        <x:f>IF(AND(ISNUMBER(E3105),ISNUMBER(F3105)),E3105-F3105,"")</x:f>
        <x:v>604.5</x:v>
      </x:c>
      <x:c r="J3105" s="2" t="str">
        <x:f>IF(H3105="否","不适用",IF(AND(ISNUMBER(E3105),ISNUMBER(F3105)),IF(I3105&gt;'规则与名单'!$B$2,"是","否"),"未判定"))</x:f>
        <x:v>是</x:v>
      </x:c>
      <x:c r="K3105" s="2" t="str">
        <x:f>IF(J3105="是",IF(ISNUMBER(F3105),"测试日GPS","缺失"),IF(ISNUMBER(G3105),"非测试日纯氢",IF(AND(H3105="是",J3105="未判定"),IF(ISNUMBER(F3105),"测试名单无纯氢GPS","缺失"),IF(ISNUMBER(E3105),"非测试日仪表","缺失"))))</x:f>
        <x:v>测试日GPS</x:v>
      </x:c>
      <x:c r="L3105" s="7" t="n">
        <x:f>IF(K3105="缺失","",IF(K3105="非测试日纯氢",G3105,IF(K3105="非测试日仪表",E3105,F3105)))</x:f>
        <x:v>0</x:v>
      </x:c>
      <x:c r="M3105" s="2" t="n">
        <x:f>IF(K3105="缺失",1,0)</x:f>
        <x:v>0</x:v>
      </x:c>
      <x:c r="N3105" s="2" t="str">
        <x:v>车辆里程查询_20260901-20260930_1024辆_仪表里程.xlsx / H598</x:v>
      </x:c>
      <x:c r="O3105" s="2" t="str">
        <x:v>车辆里程查询_20260901-20260930_1024辆_GPS里程.xlsx / H598</x:v>
      </x:c>
      <x:c r="P3105" s="2" t="str">
        <x:v>车辆纯氢气里程查询_20260901-20260930_1024辆.xlsx / H283</x:v>
      </x:c>
    </x:row>
    <x:row r="3106" ht="22" customHeight="1">
      <x:c r="A3106" s="2" t="n">
        <x:v>124</x:v>
      </x:c>
      <x:c r="B3106" s="2" t="str">
        <x:v>粤AGG0490</x:v>
      </x:c>
      <x:c r="C3106" s="2" t="str">
        <x:v>钟祥</x:v>
      </x:c>
      <x:c r="D3106" s="8" t="d">
        <x:v>2026-09-05T00:00:00.000Z</x:v>
      </x:c>
      <x:c r="E3106" s="7" t="n">
        <x:v>50.7</x:v>
      </x:c>
      <x:c r="F3106" s="7" t="n">
        <x:v>0.02</x:v>
      </x:c>
      <x:c r="G3106" s="7"/>
      <x:c r="H3106" s="2" t="str">
        <x:v>是</x:v>
      </x:c>
      <x:c r="I3106" s="7" t="n">
        <x:f>IF(AND(ISNUMBER(E3106),ISNUMBER(F3106)),E3106-F3106,"")</x:f>
        <x:v>50.68</x:v>
      </x:c>
      <x:c r="J3106" s="2" t="str">
        <x:f>IF(H3106="否","不适用",IF(AND(ISNUMBER(E3106),ISNUMBER(F3106)),IF(I3106&gt;'规则与名单'!$B$2,"是","否"),"未判定"))</x:f>
        <x:v>是</x:v>
      </x:c>
      <x:c r="K3106" s="2" t="str">
        <x:f>IF(J3106="是",IF(ISNUMBER(F3106),"测试日GPS","缺失"),IF(ISNUMBER(G3106),"非测试日纯氢",IF(AND(H3106="是",J3106="未判定"),IF(ISNUMBER(F3106),"测试名单无纯氢GPS","缺失"),IF(ISNUMBER(E3106),"非测试日仪表","缺失"))))</x:f>
        <x:v>测试日GPS</x:v>
      </x:c>
      <x:c r="L3106" s="7" t="n">
        <x:f>IF(K3106="缺失","",IF(K3106="非测试日纯氢",G3106,IF(K3106="非测试日仪表",E3106,F3106)))</x:f>
        <x:v>0.02</x:v>
      </x:c>
      <x:c r="M3106" s="2" t="n">
        <x:f>IF(K3106="缺失",1,0)</x:f>
        <x:v>0</x:v>
      </x:c>
      <x:c r="N3106" s="2" t="str">
        <x:v>车辆里程查询_20260901-20260930_1024辆_仪表里程.xlsx / I598</x:v>
      </x:c>
      <x:c r="O3106" s="2" t="str">
        <x:v>车辆里程查询_20260901-20260930_1024辆_GPS里程.xlsx / I598</x:v>
      </x:c>
      <x:c r="P3106" s="2" t="str">
        <x:v>车辆纯氢气里程查询_20260901-20260930_1024辆.xlsx / I283</x:v>
      </x:c>
    </x:row>
    <x:row r="3107" ht="22" customHeight="1">
      <x:c r="A3107" s="2" t="n">
        <x:v>124</x:v>
      </x:c>
      <x:c r="B3107" s="2" t="str">
        <x:v>粤AGG0490</x:v>
      </x:c>
      <x:c r="C3107" s="2" t="str">
        <x:v>钟祥</x:v>
      </x:c>
      <x:c r="D3107" s="8" t="d">
        <x:v>2026-09-06T00:00:00.000Z</x:v>
      </x:c>
      <x:c r="E3107" s="7" t="n">
        <x:v>29.5</x:v>
      </x:c>
      <x:c r="F3107" s="7" t="n">
        <x:v>27.2</x:v>
      </x:c>
      <x:c r="G3107" s="7"/>
      <x:c r="H3107" s="2" t="str">
        <x:v>是</x:v>
      </x:c>
      <x:c r="I3107" s="7" t="n">
        <x:f>IF(AND(ISNUMBER(E3107),ISNUMBER(F3107)),E3107-F3107,"")</x:f>
        <x:v>2.3000000000000007</x:v>
      </x:c>
      <x:c r="J3107" s="2" t="str">
        <x:f>IF(H3107="否","不适用",IF(AND(ISNUMBER(E3107),ISNUMBER(F3107)),IF(I3107&gt;'规则与名单'!$B$2,"是","否"),"未判定"))</x:f>
        <x:v>否</x:v>
      </x:c>
      <x:c r="K3107" s="2" t="str">
        <x:f>IF(J3107="是",IF(ISNUMBER(F3107),"测试日GPS","缺失"),IF(ISNUMBER(G3107),"非测试日纯氢",IF(AND(H3107="是",J3107="未判定"),IF(ISNUMBER(F3107),"测试名单无纯氢GPS","缺失"),IF(ISNUMBER(E3107),"非测试日仪表","缺失"))))</x:f>
        <x:v>非测试日仪表</x:v>
      </x:c>
      <x:c r="L3107" s="7" t="n">
        <x:f>IF(K3107="缺失","",IF(K3107="非测试日纯氢",G3107,IF(K3107="非测试日仪表",E3107,F3107)))</x:f>
        <x:v>29.5</x:v>
      </x:c>
      <x:c r="M3107" s="2" t="n">
        <x:f>IF(K3107="缺失",1,0)</x:f>
        <x:v>0</x:v>
      </x:c>
      <x:c r="N3107" s="2" t="str">
        <x:v>车辆里程查询_20260901-20260930_1024辆_仪表里程.xlsx / J598</x:v>
      </x:c>
      <x:c r="O3107" s="2" t="str">
        <x:v>车辆里程查询_20260901-20260930_1024辆_GPS里程.xlsx / J598</x:v>
      </x:c>
      <x:c r="P3107" s="2" t="str">
        <x:v>车辆纯氢气里程查询_20260901-20260930_1024辆.xlsx / J283</x:v>
      </x:c>
    </x:row>
    <x:row r="3108" ht="22" customHeight="1">
      <x:c r="A3108" s="2" t="n">
        <x:v>124</x:v>
      </x:c>
      <x:c r="B3108" s="2" t="str">
        <x:v>粤AGG0490</x:v>
      </x:c>
      <x:c r="C3108" s="2" t="str">
        <x:v>钟祥</x:v>
      </x:c>
      <x:c r="D3108" s="8" t="d">
        <x:v>2026-09-07T00:00:00.000Z</x:v>
      </x:c>
      <x:c r="E3108" s="7"/>
      <x:c r="F3108" s="7" t="n">
        <x:v>0</x:v>
      </x:c>
      <x:c r="G3108" s="7"/>
      <x:c r="H3108" s="2" t="str">
        <x:v>是</x:v>
      </x:c>
      <x:c r="I3108" s="7" t="str">
        <x:f>IF(AND(ISNUMBER(E3108),ISNUMBER(F3108)),E3108-F3108,"")</x:f>
      </x:c>
      <x:c r="J3108" s="2" t="str">
        <x:f>IF(H3108="否","不适用",IF(AND(ISNUMBER(E3108),ISNUMBER(F3108)),IF(I3108&gt;'规则与名单'!$B$2,"是","否"),"未判定"))</x:f>
        <x:v>未判定</x:v>
      </x:c>
      <x:c r="K3108" s="2" t="str">
        <x:f>IF(J3108="是",IF(ISNUMBER(F3108),"测试日GPS","缺失"),IF(ISNUMBER(G3108),"非测试日纯氢",IF(AND(H3108="是",J3108="未判定"),IF(ISNUMBER(F3108),"测试名单无纯氢GPS","缺失"),IF(ISNUMBER(E3108),"非测试日仪表","缺失"))))</x:f>
        <x:v>测试名单无纯氢GPS</x:v>
      </x:c>
      <x:c r="L3108" s="7" t="n">
        <x:f>IF(K3108="缺失","",IF(K3108="非测试日纯氢",G3108,IF(K3108="非测试日仪表",E3108,F3108)))</x:f>
        <x:v>0</x:v>
      </x:c>
      <x:c r="M3108" s="2" t="n">
        <x:f>IF(K3108="缺失",1,0)</x:f>
        <x:v>0</x:v>
      </x:c>
      <x:c r="N3108" s="2" t="str">
        <x:v>车辆里程查询_20260901-20260930_1024辆_仪表里程.xlsx / K598</x:v>
      </x:c>
      <x:c r="O3108" s="2" t="str">
        <x:v>车辆里程查询_20260901-20260930_1024辆_GPS里程.xlsx / K598</x:v>
      </x:c>
      <x:c r="P3108" s="2" t="str">
        <x:v>车辆纯氢气里程查询_20260901-20260930_1024辆.xlsx / K283</x:v>
      </x:c>
    </x:row>
    <x:row r="3109" ht="22" customHeight="1">
      <x:c r="A3109" s="2" t="n">
        <x:v>124</x:v>
      </x:c>
      <x:c r="B3109" s="2" t="str">
        <x:v>粤AGG0490</x:v>
      </x:c>
      <x:c r="C3109" s="2" t="str">
        <x:v>钟祥</x:v>
      </x:c>
      <x:c r="D3109" s="8" t="d">
        <x:v>2026-09-08T00:00:00.000Z</x:v>
      </x:c>
      <x:c r="E3109" s="7" t="n">
        <x:v>256.9</x:v>
      </x:c>
      <x:c r="F3109" s="7" t="n">
        <x:v>0.374</x:v>
      </x:c>
      <x:c r="G3109" s="7"/>
      <x:c r="H3109" s="2" t="str">
        <x:v>是</x:v>
      </x:c>
      <x:c r="I3109" s="7" t="n">
        <x:f>IF(AND(ISNUMBER(E3109),ISNUMBER(F3109)),E3109-F3109,"")</x:f>
        <x:v>256.52599999999995</x:v>
      </x:c>
      <x:c r="J3109" s="2" t="str">
        <x:f>IF(H3109="否","不适用",IF(AND(ISNUMBER(E3109),ISNUMBER(F3109)),IF(I3109&gt;'规则与名单'!$B$2,"是","否"),"未判定"))</x:f>
        <x:v>是</x:v>
      </x:c>
      <x:c r="K3109" s="2" t="str">
        <x:f>IF(J3109="是",IF(ISNUMBER(F3109),"测试日GPS","缺失"),IF(ISNUMBER(G3109),"非测试日纯氢",IF(AND(H3109="是",J3109="未判定"),IF(ISNUMBER(F3109),"测试名单无纯氢GPS","缺失"),IF(ISNUMBER(E3109),"非测试日仪表","缺失"))))</x:f>
        <x:v>测试日GPS</x:v>
      </x:c>
      <x:c r="L3109" s="7" t="n">
        <x:f>IF(K3109="缺失","",IF(K3109="非测试日纯氢",G3109,IF(K3109="非测试日仪表",E3109,F3109)))</x:f>
        <x:v>0.374</x:v>
      </x:c>
      <x:c r="M3109" s="2" t="n">
        <x:f>IF(K3109="缺失",1,0)</x:f>
        <x:v>0</x:v>
      </x:c>
      <x:c r="N3109" s="2" t="str">
        <x:v>车辆里程查询_20260901-20260930_1024辆_仪表里程.xlsx / L598</x:v>
      </x:c>
      <x:c r="O3109" s="2" t="str">
        <x:v>车辆里程查询_20260901-20260930_1024辆_GPS里程.xlsx / L598</x:v>
      </x:c>
      <x:c r="P3109" s="2" t="str">
        <x:v>车辆纯氢气里程查询_20260901-20260930_1024辆.xlsx / L283</x:v>
      </x:c>
    </x:row>
    <x:row r="3110" ht="22" customHeight="1">
      <x:c r="A3110" s="2" t="n">
        <x:v>124</x:v>
      </x:c>
      <x:c r="B3110" s="2" t="str">
        <x:v>粤AGG0490</x:v>
      </x:c>
      <x:c r="C3110" s="2" t="str">
        <x:v>钟祥</x:v>
      </x:c>
      <x:c r="D3110" s="8" t="d">
        <x:v>2026-09-09T00:00:00.000Z</x:v>
      </x:c>
      <x:c r="E3110" s="7" t="n">
        <x:v>546</x:v>
      </x:c>
      <x:c r="F3110" s="7" t="n">
        <x:v>0</x:v>
      </x:c>
      <x:c r="G3110" s="7"/>
      <x:c r="H3110" s="2" t="str">
        <x:v>是</x:v>
      </x:c>
      <x:c r="I3110" s="7" t="n">
        <x:f>IF(AND(ISNUMBER(E3110),ISNUMBER(F3110)),E3110-F3110,"")</x:f>
        <x:v>546</x:v>
      </x:c>
      <x:c r="J3110" s="2" t="str">
        <x:f>IF(H3110="否","不适用",IF(AND(ISNUMBER(E3110),ISNUMBER(F3110)),IF(I3110&gt;'规则与名单'!$B$2,"是","否"),"未判定"))</x:f>
        <x:v>是</x:v>
      </x:c>
      <x:c r="K3110" s="2" t="str">
        <x:f>IF(J3110="是",IF(ISNUMBER(F3110),"测试日GPS","缺失"),IF(ISNUMBER(G3110),"非测试日纯氢",IF(AND(H3110="是",J3110="未判定"),IF(ISNUMBER(F3110),"测试名单无纯氢GPS","缺失"),IF(ISNUMBER(E3110),"非测试日仪表","缺失"))))</x:f>
        <x:v>测试日GPS</x:v>
      </x:c>
      <x:c r="L3110" s="7" t="n">
        <x:f>IF(K3110="缺失","",IF(K3110="非测试日纯氢",G3110,IF(K3110="非测试日仪表",E3110,F3110)))</x:f>
        <x:v>0</x:v>
      </x:c>
      <x:c r="M3110" s="2" t="n">
        <x:f>IF(K3110="缺失",1,0)</x:f>
        <x:v>0</x:v>
      </x:c>
      <x:c r="N3110" s="2" t="str">
        <x:v>车辆里程查询_20260901-20260930_1024辆_仪表里程.xlsx / M598</x:v>
      </x:c>
      <x:c r="O3110" s="2" t="str">
        <x:v>车辆里程查询_20260901-20260930_1024辆_GPS里程.xlsx / M598</x:v>
      </x:c>
      <x:c r="P3110" s="2" t="str">
        <x:v>车辆纯氢气里程查询_20260901-20260930_1024辆.xlsx / M283</x:v>
      </x:c>
    </x:row>
    <x:row r="3111" ht="22" customHeight="1">
      <x:c r="A3111" s="2" t="n">
        <x:v>124</x:v>
      </x:c>
      <x:c r="B3111" s="2" t="str">
        <x:v>粤AGG0490</x:v>
      </x:c>
      <x:c r="C3111" s="2" t="str">
        <x:v>钟祥</x:v>
      </x:c>
      <x:c r="D3111" s="8" t="d">
        <x:v>2026-09-10T00:00:00.000Z</x:v>
      </x:c>
      <x:c r="E3111" s="7" t="n">
        <x:v>514.1</x:v>
      </x:c>
      <x:c r="F3111" s="7" t="n">
        <x:v>0.02</x:v>
      </x:c>
      <x:c r="G3111" s="7"/>
      <x:c r="H3111" s="2" t="str">
        <x:v>是</x:v>
      </x:c>
      <x:c r="I3111" s="7" t="n">
        <x:f>IF(AND(ISNUMBER(E3111),ISNUMBER(F3111)),E3111-F3111,"")</x:f>
        <x:v>514.08</x:v>
      </x:c>
      <x:c r="J3111" s="2" t="str">
        <x:f>IF(H3111="否","不适用",IF(AND(ISNUMBER(E3111),ISNUMBER(F3111)),IF(I3111&gt;'规则与名单'!$B$2,"是","否"),"未判定"))</x:f>
        <x:v>是</x:v>
      </x:c>
      <x:c r="K3111" s="2" t="str">
        <x:f>IF(J3111="是",IF(ISNUMBER(F3111),"测试日GPS","缺失"),IF(ISNUMBER(G3111),"非测试日纯氢",IF(AND(H3111="是",J3111="未判定"),IF(ISNUMBER(F3111),"测试名单无纯氢GPS","缺失"),IF(ISNUMBER(E3111),"非测试日仪表","缺失"))))</x:f>
        <x:v>测试日GPS</x:v>
      </x:c>
      <x:c r="L3111" s="7" t="n">
        <x:f>IF(K3111="缺失","",IF(K3111="非测试日纯氢",G3111,IF(K3111="非测试日仪表",E3111,F3111)))</x:f>
        <x:v>0.02</x:v>
      </x:c>
      <x:c r="M3111" s="2" t="n">
        <x:f>IF(K3111="缺失",1,0)</x:f>
        <x:v>0</x:v>
      </x:c>
      <x:c r="N3111" s="2" t="str">
        <x:v>车辆里程查询_20260901-20260930_1024辆_仪表里程.xlsx / N598</x:v>
      </x:c>
      <x:c r="O3111" s="2" t="str">
        <x:v>车辆里程查询_20260901-20260930_1024辆_GPS里程.xlsx / N598</x:v>
      </x:c>
      <x:c r="P3111" s="2" t="str">
        <x:v>车辆纯氢气里程查询_20260901-20260930_1024辆.xlsx / N283</x:v>
      </x:c>
    </x:row>
    <x:row r="3112" ht="22" customHeight="1">
      <x:c r="A3112" s="2" t="n">
        <x:v>124</x:v>
      </x:c>
      <x:c r="B3112" s="2" t="str">
        <x:v>粤AGG0490</x:v>
      </x:c>
      <x:c r="C3112" s="2" t="str">
        <x:v>钟祥</x:v>
      </x:c>
      <x:c r="D3112" s="8" t="d">
        <x:v>2026-09-11T00:00:00.000Z</x:v>
      </x:c>
      <x:c r="E3112" s="7" t="n">
        <x:v>523.1</x:v>
      </x:c>
      <x:c r="F3112" s="7" t="n">
        <x:v>0</x:v>
      </x:c>
      <x:c r="G3112" s="7"/>
      <x:c r="H3112" s="2" t="str">
        <x:v>是</x:v>
      </x:c>
      <x:c r="I3112" s="7" t="n">
        <x:f>IF(AND(ISNUMBER(E3112),ISNUMBER(F3112)),E3112-F3112,"")</x:f>
        <x:v>523.1</x:v>
      </x:c>
      <x:c r="J3112" s="2" t="str">
        <x:f>IF(H3112="否","不适用",IF(AND(ISNUMBER(E3112),ISNUMBER(F3112)),IF(I3112&gt;'规则与名单'!$B$2,"是","否"),"未判定"))</x:f>
        <x:v>是</x:v>
      </x:c>
      <x:c r="K3112" s="2" t="str">
        <x:f>IF(J3112="是",IF(ISNUMBER(F3112),"测试日GPS","缺失"),IF(ISNUMBER(G3112),"非测试日纯氢",IF(AND(H3112="是",J3112="未判定"),IF(ISNUMBER(F3112),"测试名单无纯氢GPS","缺失"),IF(ISNUMBER(E3112),"非测试日仪表","缺失"))))</x:f>
        <x:v>测试日GPS</x:v>
      </x:c>
      <x:c r="L3112" s="7" t="n">
        <x:f>IF(K3112="缺失","",IF(K3112="非测试日纯氢",G3112,IF(K3112="非测试日仪表",E3112,F3112)))</x:f>
        <x:v>0</x:v>
      </x:c>
      <x:c r="M3112" s="2" t="n">
        <x:f>IF(K3112="缺失",1,0)</x:f>
        <x:v>0</x:v>
      </x:c>
      <x:c r="N3112" s="2" t="str">
        <x:v>车辆里程查询_20260901-20260930_1024辆_仪表里程.xlsx / O598</x:v>
      </x:c>
      <x:c r="O3112" s="2" t="str">
        <x:v>车辆里程查询_20260901-20260930_1024辆_GPS里程.xlsx / O598</x:v>
      </x:c>
      <x:c r="P3112" s="2" t="str">
        <x:v>车辆纯氢气里程查询_20260901-20260930_1024辆.xlsx / O283</x:v>
      </x:c>
    </x:row>
    <x:row r="3113" ht="22" customHeight="1">
      <x:c r="A3113" s="2" t="n">
        <x:v>124</x:v>
      </x:c>
      <x:c r="B3113" s="2" t="str">
        <x:v>粤AGG0490</x:v>
      </x:c>
      <x:c r="C3113" s="2" t="str">
        <x:v>钟祥</x:v>
      </x:c>
      <x:c r="D3113" s="8" t="d">
        <x:v>2026-09-12T00:00:00.000Z</x:v>
      </x:c>
      <x:c r="E3113" s="7" t="n">
        <x:v>563.8</x:v>
      </x:c>
      <x:c r="F3113" s="7" t="n">
        <x:v>27.7</x:v>
      </x:c>
      <x:c r="G3113" s="7"/>
      <x:c r="H3113" s="2" t="str">
        <x:v>是</x:v>
      </x:c>
      <x:c r="I3113" s="7" t="n">
        <x:f>IF(AND(ISNUMBER(E3113),ISNUMBER(F3113)),E3113-F3113,"")</x:f>
        <x:v>536.0999999999999</x:v>
      </x:c>
      <x:c r="J3113" s="2" t="str">
        <x:f>IF(H3113="否","不适用",IF(AND(ISNUMBER(E3113),ISNUMBER(F3113)),IF(I3113&gt;'规则与名单'!$B$2,"是","否"),"未判定"))</x:f>
        <x:v>是</x:v>
      </x:c>
      <x:c r="K3113" s="2" t="str">
        <x:f>IF(J3113="是",IF(ISNUMBER(F3113),"测试日GPS","缺失"),IF(ISNUMBER(G3113),"非测试日纯氢",IF(AND(H3113="是",J3113="未判定"),IF(ISNUMBER(F3113),"测试名单无纯氢GPS","缺失"),IF(ISNUMBER(E3113),"非测试日仪表","缺失"))))</x:f>
        <x:v>测试日GPS</x:v>
      </x:c>
      <x:c r="L3113" s="7" t="n">
        <x:f>IF(K3113="缺失","",IF(K3113="非测试日纯氢",G3113,IF(K3113="非测试日仪表",E3113,F3113)))</x:f>
        <x:v>27.7</x:v>
      </x:c>
      <x:c r="M3113" s="2" t="n">
        <x:f>IF(K3113="缺失",1,0)</x:f>
        <x:v>0</x:v>
      </x:c>
      <x:c r="N3113" s="2" t="str">
        <x:v>车辆里程查询_20260901-20260930_1024辆_仪表里程.xlsx / P598</x:v>
      </x:c>
      <x:c r="O3113" s="2" t="str">
        <x:v>车辆里程查询_20260901-20260930_1024辆_GPS里程.xlsx / P598</x:v>
      </x:c>
      <x:c r="P3113" s="2" t="str">
        <x:v>车辆纯氢气里程查询_20260901-20260930_1024辆.xlsx / P283</x:v>
      </x:c>
    </x:row>
    <x:row r="3114" ht="22" customHeight="1">
      <x:c r="A3114" s="2" t="n">
        <x:v>124</x:v>
      </x:c>
      <x:c r="B3114" s="2" t="str">
        <x:v>粤AGG0490</x:v>
      </x:c>
      <x:c r="C3114" s="2" t="str">
        <x:v>钟祥</x:v>
      </x:c>
      <x:c r="D3114" s="8" t="d">
        <x:v>2026-09-13T00:00:00.000Z</x:v>
      </x:c>
      <x:c r="E3114" s="7" t="n">
        <x:v>650.5</x:v>
      </x:c>
      <x:c r="F3114" s="7" t="n">
        <x:v>0</x:v>
      </x:c>
      <x:c r="G3114" s="7"/>
      <x:c r="H3114" s="2" t="str">
        <x:v>是</x:v>
      </x:c>
      <x:c r="I3114" s="7" t="n">
        <x:f>IF(AND(ISNUMBER(E3114),ISNUMBER(F3114)),E3114-F3114,"")</x:f>
        <x:v>650.5</x:v>
      </x:c>
      <x:c r="J3114" s="2" t="str">
        <x:f>IF(H3114="否","不适用",IF(AND(ISNUMBER(E3114),ISNUMBER(F3114)),IF(I3114&gt;'规则与名单'!$B$2,"是","否"),"未判定"))</x:f>
        <x:v>是</x:v>
      </x:c>
      <x:c r="K3114" s="2" t="str">
        <x:f>IF(J3114="是",IF(ISNUMBER(F3114),"测试日GPS","缺失"),IF(ISNUMBER(G3114),"非测试日纯氢",IF(AND(H3114="是",J3114="未判定"),IF(ISNUMBER(F3114),"测试名单无纯氢GPS","缺失"),IF(ISNUMBER(E3114),"非测试日仪表","缺失"))))</x:f>
        <x:v>测试日GPS</x:v>
      </x:c>
      <x:c r="L3114" s="7" t="n">
        <x:f>IF(K3114="缺失","",IF(K3114="非测试日纯氢",G3114,IF(K3114="非测试日仪表",E3114,F3114)))</x:f>
        <x:v>0</x:v>
      </x:c>
      <x:c r="M3114" s="2" t="n">
        <x:f>IF(K3114="缺失",1,0)</x:f>
        <x:v>0</x:v>
      </x:c>
      <x:c r="N3114" s="2" t="str">
        <x:v>车辆里程查询_20260901-20260930_1024辆_仪表里程.xlsx / Q598</x:v>
      </x:c>
      <x:c r="O3114" s="2" t="str">
        <x:v>车辆里程查询_20260901-20260930_1024辆_GPS里程.xlsx / Q598</x:v>
      </x:c>
      <x:c r="P3114" s="2" t="str">
        <x:v>车辆纯氢气里程查询_20260901-20260930_1024辆.xlsx / Q283</x:v>
      </x:c>
    </x:row>
    <x:row r="3115" ht="22" customHeight="1">
      <x:c r="A3115" s="2" t="n">
        <x:v>124</x:v>
      </x:c>
      <x:c r="B3115" s="2" t="str">
        <x:v>粤AGG0490</x:v>
      </x:c>
      <x:c r="C3115" s="2" t="str">
        <x:v>钟祥</x:v>
      </x:c>
      <x:c r="D3115" s="8" t="d">
        <x:v>2026-09-14T00:00:00.000Z</x:v>
      </x:c>
      <x:c r="E3115" s="7" t="n">
        <x:v>549.1</x:v>
      </x:c>
      <x:c r="F3115" s="7" t="n">
        <x:v>0.01</x:v>
      </x:c>
      <x:c r="G3115" s="7"/>
      <x:c r="H3115" s="2" t="str">
        <x:v>是</x:v>
      </x:c>
      <x:c r="I3115" s="7" t="n">
        <x:f>IF(AND(ISNUMBER(E3115),ISNUMBER(F3115)),E3115-F3115,"")</x:f>
        <x:v>549.09</x:v>
      </x:c>
      <x:c r="J3115" s="2" t="str">
        <x:f>IF(H3115="否","不适用",IF(AND(ISNUMBER(E3115),ISNUMBER(F3115)),IF(I3115&gt;'规则与名单'!$B$2,"是","否"),"未判定"))</x:f>
        <x:v>是</x:v>
      </x:c>
      <x:c r="K3115" s="2" t="str">
        <x:f>IF(J3115="是",IF(ISNUMBER(F3115),"测试日GPS","缺失"),IF(ISNUMBER(G3115),"非测试日纯氢",IF(AND(H3115="是",J3115="未判定"),IF(ISNUMBER(F3115),"测试名单无纯氢GPS","缺失"),IF(ISNUMBER(E3115),"非测试日仪表","缺失"))))</x:f>
        <x:v>测试日GPS</x:v>
      </x:c>
      <x:c r="L3115" s="7" t="n">
        <x:f>IF(K3115="缺失","",IF(K3115="非测试日纯氢",G3115,IF(K3115="非测试日仪表",E3115,F3115)))</x:f>
        <x:v>0.01</x:v>
      </x:c>
      <x:c r="M3115" s="2" t="n">
        <x:f>IF(K3115="缺失",1,0)</x:f>
        <x:v>0</x:v>
      </x:c>
      <x:c r="N3115" s="2" t="str">
        <x:v>车辆里程查询_20260901-20260930_1024辆_仪表里程.xlsx / R598</x:v>
      </x:c>
      <x:c r="O3115" s="2" t="str">
        <x:v>车辆里程查询_20260901-20260930_1024辆_GPS里程.xlsx / R598</x:v>
      </x:c>
      <x:c r="P3115" s="2" t="str">
        <x:v>车辆纯氢气里程查询_20260901-20260930_1024辆.xlsx / R283</x:v>
      </x:c>
    </x:row>
    <x:row r="3116" ht="22" customHeight="1">
      <x:c r="A3116" s="2" t="n">
        <x:v>124</x:v>
      </x:c>
      <x:c r="B3116" s="2" t="str">
        <x:v>粤AGG0490</x:v>
      </x:c>
      <x:c r="C3116" s="2" t="str">
        <x:v>钟祥</x:v>
      </x:c>
      <x:c r="D3116" s="8" t="d">
        <x:v>2026-09-15T00:00:00.000Z</x:v>
      </x:c>
      <x:c r="E3116" s="7" t="n">
        <x:v>563.9</x:v>
      </x:c>
      <x:c r="F3116" s="7" t="n">
        <x:v>27.8</x:v>
      </x:c>
      <x:c r="G3116" s="7"/>
      <x:c r="H3116" s="2" t="str">
        <x:v>是</x:v>
      </x:c>
      <x:c r="I3116" s="7" t="n">
        <x:f>IF(AND(ISNUMBER(E3116),ISNUMBER(F3116)),E3116-F3116,"")</x:f>
        <x:v>536.1</x:v>
      </x:c>
      <x:c r="J3116" s="2" t="str">
        <x:f>IF(H3116="否","不适用",IF(AND(ISNUMBER(E3116),ISNUMBER(F3116)),IF(I3116&gt;'规则与名单'!$B$2,"是","否"),"未判定"))</x:f>
        <x:v>是</x:v>
      </x:c>
      <x:c r="K3116" s="2" t="str">
        <x:f>IF(J3116="是",IF(ISNUMBER(F3116),"测试日GPS","缺失"),IF(ISNUMBER(G3116),"非测试日纯氢",IF(AND(H3116="是",J3116="未判定"),IF(ISNUMBER(F3116),"测试名单无纯氢GPS","缺失"),IF(ISNUMBER(E3116),"非测试日仪表","缺失"))))</x:f>
        <x:v>测试日GPS</x:v>
      </x:c>
      <x:c r="L3116" s="7" t="n">
        <x:f>IF(K3116="缺失","",IF(K3116="非测试日纯氢",G3116,IF(K3116="非测试日仪表",E3116,F3116)))</x:f>
        <x:v>27.8</x:v>
      </x:c>
      <x:c r="M3116" s="2" t="n">
        <x:f>IF(K3116="缺失",1,0)</x:f>
        <x:v>0</x:v>
      </x:c>
      <x:c r="N3116" s="2" t="str">
        <x:v>车辆里程查询_20260901-20260930_1024辆_仪表里程.xlsx / S598</x:v>
      </x:c>
      <x:c r="O3116" s="2" t="str">
        <x:v>车辆里程查询_20260901-20260930_1024辆_GPS里程.xlsx / S598</x:v>
      </x:c>
      <x:c r="P3116" s="2" t="str">
        <x:v>车辆纯氢气里程查询_20260901-20260930_1024辆.xlsx / S283</x:v>
      </x:c>
    </x:row>
    <x:row r="3117" ht="22" customHeight="1">
      <x:c r="A3117" s="2" t="n">
        <x:v>124</x:v>
      </x:c>
      <x:c r="B3117" s="2" t="str">
        <x:v>粤AGG0490</x:v>
      </x:c>
      <x:c r="C3117" s="2" t="str">
        <x:v>钟祥</x:v>
      </x:c>
      <x:c r="D3117" s="8" t="d">
        <x:v>2026-09-16T00:00:00.000Z</x:v>
      </x:c>
      <x:c r="E3117" s="7" t="n">
        <x:v>695</x:v>
      </x:c>
      <x:c r="F3117" s="7" t="n">
        <x:v>0.1</x:v>
      </x:c>
      <x:c r="G3117" s="7"/>
      <x:c r="H3117" s="2" t="str">
        <x:v>是</x:v>
      </x:c>
      <x:c r="I3117" s="7" t="n">
        <x:f>IF(AND(ISNUMBER(E3117),ISNUMBER(F3117)),E3117-F3117,"")</x:f>
        <x:v>694.9</x:v>
      </x:c>
      <x:c r="J3117" s="2" t="str">
        <x:f>IF(H3117="否","不适用",IF(AND(ISNUMBER(E3117),ISNUMBER(F3117)),IF(I3117&gt;'规则与名单'!$B$2,"是","否"),"未判定"))</x:f>
        <x:v>是</x:v>
      </x:c>
      <x:c r="K3117" s="2" t="str">
        <x:f>IF(J3117="是",IF(ISNUMBER(F3117),"测试日GPS","缺失"),IF(ISNUMBER(G3117),"非测试日纯氢",IF(AND(H3117="是",J3117="未判定"),IF(ISNUMBER(F3117),"测试名单无纯氢GPS","缺失"),IF(ISNUMBER(E3117),"非测试日仪表","缺失"))))</x:f>
        <x:v>测试日GPS</x:v>
      </x:c>
      <x:c r="L3117" s="7" t="n">
        <x:f>IF(K3117="缺失","",IF(K3117="非测试日纯氢",G3117,IF(K3117="非测试日仪表",E3117,F3117)))</x:f>
        <x:v>0.1</x:v>
      </x:c>
      <x:c r="M3117" s="2" t="n">
        <x:f>IF(K3117="缺失",1,0)</x:f>
        <x:v>0</x:v>
      </x:c>
      <x:c r="N3117" s="2" t="str">
        <x:v>车辆里程查询_20260901-20260930_1024辆_仪表里程.xlsx / T598</x:v>
      </x:c>
      <x:c r="O3117" s="2" t="str">
        <x:v>车辆里程查询_20260901-20260930_1024辆_GPS里程.xlsx / T598</x:v>
      </x:c>
      <x:c r="P3117" s="2" t="str">
        <x:v>车辆纯氢气里程查询_20260901-20260930_1024辆.xlsx / T283</x:v>
      </x:c>
    </x:row>
    <x:row r="3118" ht="22" customHeight="1">
      <x:c r="A3118" s="2" t="n">
        <x:v>124</x:v>
      </x:c>
      <x:c r="B3118" s="2" t="str">
        <x:v>粤AGG0490</x:v>
      </x:c>
      <x:c r="C3118" s="2" t="str">
        <x:v>钟祥</x:v>
      </x:c>
      <x:c r="D3118" s="8" t="d">
        <x:v>2026-09-17T00:00:00.000Z</x:v>
      </x:c>
      <x:c r="E3118" s="7" t="n">
        <x:v>390.1</x:v>
      </x:c>
      <x:c r="F3118" s="7" t="n">
        <x:v>7.5</x:v>
      </x:c>
      <x:c r="G3118" s="7"/>
      <x:c r="H3118" s="2" t="str">
        <x:v>是</x:v>
      </x:c>
      <x:c r="I3118" s="7" t="n">
        <x:f>IF(AND(ISNUMBER(E3118),ISNUMBER(F3118)),E3118-F3118,"")</x:f>
        <x:v>382.6</x:v>
      </x:c>
      <x:c r="J3118" s="2" t="str">
        <x:f>IF(H3118="否","不适用",IF(AND(ISNUMBER(E3118),ISNUMBER(F3118)),IF(I3118&gt;'规则与名单'!$B$2,"是","否"),"未判定"))</x:f>
        <x:v>是</x:v>
      </x:c>
      <x:c r="K3118" s="2" t="str">
        <x:f>IF(J3118="是",IF(ISNUMBER(F3118),"测试日GPS","缺失"),IF(ISNUMBER(G3118),"非测试日纯氢",IF(AND(H3118="是",J3118="未判定"),IF(ISNUMBER(F3118),"测试名单无纯氢GPS","缺失"),IF(ISNUMBER(E3118),"非测试日仪表","缺失"))))</x:f>
        <x:v>测试日GPS</x:v>
      </x:c>
      <x:c r="L3118" s="7" t="n">
        <x:f>IF(K3118="缺失","",IF(K3118="非测试日纯氢",G3118,IF(K3118="非测试日仪表",E3118,F3118)))</x:f>
        <x:v>7.5</x:v>
      </x:c>
      <x:c r="M3118" s="2" t="n">
        <x:f>IF(K3118="缺失",1,0)</x:f>
        <x:v>0</x:v>
      </x:c>
      <x:c r="N3118" s="2" t="str">
        <x:v>车辆里程查询_20260901-20260930_1024辆_仪表里程.xlsx / U598</x:v>
      </x:c>
      <x:c r="O3118" s="2" t="str">
        <x:v>车辆里程查询_20260901-20260930_1024辆_GPS里程.xlsx / U598</x:v>
      </x:c>
      <x:c r="P3118" s="2" t="str">
        <x:v>车辆纯氢气里程查询_20260901-20260930_1024辆.xlsx / U283</x:v>
      </x:c>
    </x:row>
    <x:row r="3119" ht="22" customHeight="1">
      <x:c r="A3119" s="2" t="n">
        <x:v>124</x:v>
      </x:c>
      <x:c r="B3119" s="2" t="str">
        <x:v>粤AGG0490</x:v>
      </x:c>
      <x:c r="C3119" s="2" t="str">
        <x:v>钟祥</x:v>
      </x:c>
      <x:c r="D3119" s="8" t="d">
        <x:v>2026-09-18T00:00:00.000Z</x:v>
      </x:c>
      <x:c r="E3119" s="7" t="n">
        <x:v>510.8</x:v>
      </x:c>
      <x:c r="F3119" s="7" t="n">
        <x:v>0</x:v>
      </x:c>
      <x:c r="G3119" s="7"/>
      <x:c r="H3119" s="2" t="str">
        <x:v>是</x:v>
      </x:c>
      <x:c r="I3119" s="7" t="n">
        <x:f>IF(AND(ISNUMBER(E3119),ISNUMBER(F3119)),E3119-F3119,"")</x:f>
        <x:v>510.8</x:v>
      </x:c>
      <x:c r="J3119" s="2" t="str">
        <x:f>IF(H3119="否","不适用",IF(AND(ISNUMBER(E3119),ISNUMBER(F3119)),IF(I3119&gt;'规则与名单'!$B$2,"是","否"),"未判定"))</x:f>
        <x:v>是</x:v>
      </x:c>
      <x:c r="K3119" s="2" t="str">
        <x:f>IF(J3119="是",IF(ISNUMBER(F3119),"测试日GPS","缺失"),IF(ISNUMBER(G3119),"非测试日纯氢",IF(AND(H3119="是",J3119="未判定"),IF(ISNUMBER(F3119),"测试名单无纯氢GPS","缺失"),IF(ISNUMBER(E3119),"非测试日仪表","缺失"))))</x:f>
        <x:v>测试日GPS</x:v>
      </x:c>
      <x:c r="L3119" s="7" t="n">
        <x:f>IF(K3119="缺失","",IF(K3119="非测试日纯氢",G3119,IF(K3119="非测试日仪表",E3119,F3119)))</x:f>
        <x:v>0</x:v>
      </x:c>
      <x:c r="M3119" s="2" t="n">
        <x:f>IF(K3119="缺失",1,0)</x:f>
        <x:v>0</x:v>
      </x:c>
      <x:c r="N3119" s="2" t="str">
        <x:v>车辆里程查询_20260901-20260930_1024辆_仪表里程.xlsx / V598</x:v>
      </x:c>
      <x:c r="O3119" s="2" t="str">
        <x:v>车辆里程查询_20260901-20260930_1024辆_GPS里程.xlsx / V598</x:v>
      </x:c>
      <x:c r="P3119" s="2" t="str">
        <x:v>车辆纯氢气里程查询_20260901-20260930_1024辆.xlsx / V283</x:v>
      </x:c>
    </x:row>
    <x:row r="3120" ht="22" customHeight="1">
      <x:c r="A3120" s="2" t="n">
        <x:v>124</x:v>
      </x:c>
      <x:c r="B3120" s="2" t="str">
        <x:v>粤AGG0490</x:v>
      </x:c>
      <x:c r="C3120" s="2" t="str">
        <x:v>钟祥</x:v>
      </x:c>
      <x:c r="D3120" s="8" t="d">
        <x:v>2026-09-19T00:00:00.000Z</x:v>
      </x:c>
      <x:c r="E3120" s="7" t="n">
        <x:v>540.1</x:v>
      </x:c>
      <x:c r="F3120" s="7" t="n">
        <x:v>0</x:v>
      </x:c>
      <x:c r="G3120" s="7"/>
      <x:c r="H3120" s="2" t="str">
        <x:v>是</x:v>
      </x:c>
      <x:c r="I3120" s="7" t="n">
        <x:f>IF(AND(ISNUMBER(E3120),ISNUMBER(F3120)),E3120-F3120,"")</x:f>
        <x:v>540.1</x:v>
      </x:c>
      <x:c r="J3120" s="2" t="str">
        <x:f>IF(H3120="否","不适用",IF(AND(ISNUMBER(E3120),ISNUMBER(F3120)),IF(I3120&gt;'规则与名单'!$B$2,"是","否"),"未判定"))</x:f>
        <x:v>是</x:v>
      </x:c>
      <x:c r="K3120" s="2" t="str">
        <x:f>IF(J3120="是",IF(ISNUMBER(F3120),"测试日GPS","缺失"),IF(ISNUMBER(G3120),"非测试日纯氢",IF(AND(H3120="是",J3120="未判定"),IF(ISNUMBER(F3120),"测试名单无纯氢GPS","缺失"),IF(ISNUMBER(E3120),"非测试日仪表","缺失"))))</x:f>
        <x:v>测试日GPS</x:v>
      </x:c>
      <x:c r="L3120" s="7" t="n">
        <x:f>IF(K3120="缺失","",IF(K3120="非测试日纯氢",G3120,IF(K3120="非测试日仪表",E3120,F3120)))</x:f>
        <x:v>0</x:v>
      </x:c>
      <x:c r="M3120" s="2" t="n">
        <x:f>IF(K3120="缺失",1,0)</x:f>
        <x:v>0</x:v>
      </x:c>
      <x:c r="N3120" s="2" t="str">
        <x:v>车辆里程查询_20260901-20260930_1024辆_仪表里程.xlsx / W598</x:v>
      </x:c>
      <x:c r="O3120" s="2" t="str">
        <x:v>车辆里程查询_20260901-20260930_1024辆_GPS里程.xlsx / W598</x:v>
      </x:c>
      <x:c r="P3120" s="2" t="str">
        <x:v>车辆纯氢气里程查询_20260901-20260930_1024辆.xlsx / W283</x:v>
      </x:c>
    </x:row>
    <x:row r="3121" ht="22" customHeight="1">
      <x:c r="A3121" s="2" t="n">
        <x:v>124</x:v>
      </x:c>
      <x:c r="B3121" s="2" t="str">
        <x:v>粤AGG0490</x:v>
      </x:c>
      <x:c r="C3121" s="2" t="str">
        <x:v>钟祥</x:v>
      </x:c>
      <x:c r="D3121" s="8" t="d">
        <x:v>2026-09-20T00:00:00.000Z</x:v>
      </x:c>
      <x:c r="E3121" s="7"/>
      <x:c r="F3121" s="7" t="n">
        <x:v>0.02</x:v>
      </x:c>
      <x:c r="G3121" s="7"/>
      <x:c r="H3121" s="2" t="str">
        <x:v>是</x:v>
      </x:c>
      <x:c r="I3121" s="7" t="str">
        <x:f>IF(AND(ISNUMBER(E3121),ISNUMBER(F3121)),E3121-F3121,"")</x:f>
      </x:c>
      <x:c r="J3121" s="2" t="str">
        <x:f>IF(H3121="否","不适用",IF(AND(ISNUMBER(E3121),ISNUMBER(F3121)),IF(I3121&gt;'规则与名单'!$B$2,"是","否"),"未判定"))</x:f>
        <x:v>未判定</x:v>
      </x:c>
      <x:c r="K3121" s="2" t="str">
        <x:f>IF(J3121="是",IF(ISNUMBER(F3121),"测试日GPS","缺失"),IF(ISNUMBER(G3121),"非测试日纯氢",IF(AND(H3121="是",J3121="未判定"),IF(ISNUMBER(F3121),"测试名单无纯氢GPS","缺失"),IF(ISNUMBER(E3121),"非测试日仪表","缺失"))))</x:f>
        <x:v>测试名单无纯氢GPS</x:v>
      </x:c>
      <x:c r="L3121" s="7" t="n">
        <x:f>IF(K3121="缺失","",IF(K3121="非测试日纯氢",G3121,IF(K3121="非测试日仪表",E3121,F3121)))</x:f>
        <x:v>0.02</x:v>
      </x:c>
      <x:c r="M3121" s="2" t="n">
        <x:f>IF(K3121="缺失",1,0)</x:f>
        <x:v>0</x:v>
      </x:c>
      <x:c r="N3121" s="2" t="str">
        <x:v>车辆里程查询_20260901-20260930_1024辆_仪表里程.xlsx / X598</x:v>
      </x:c>
      <x:c r="O3121" s="2" t="str">
        <x:v>车辆里程查询_20260901-20260930_1024辆_GPS里程.xlsx / X598</x:v>
      </x:c>
      <x:c r="P3121" s="2" t="str">
        <x:v>车辆纯氢气里程查询_20260901-20260930_1024辆.xlsx / X283</x:v>
      </x:c>
    </x:row>
    <x:row r="3122" ht="22" customHeight="1">
      <x:c r="A3122" s="2" t="n">
        <x:v>124</x:v>
      </x:c>
      <x:c r="B3122" s="2" t="str">
        <x:v>粤AGG0490</x:v>
      </x:c>
      <x:c r="C3122" s="2" t="str">
        <x:v>钟祥</x:v>
      </x:c>
      <x:c r="D3122" s="8" t="d">
        <x:v>2026-09-21T00:00:00.000Z</x:v>
      </x:c>
      <x:c r="E3122" s="7" t="n">
        <x:v>345.5</x:v>
      </x:c>
      <x:c r="F3122" s="7" t="n">
        <x:v>0.05</x:v>
      </x:c>
      <x:c r="G3122" s="7"/>
      <x:c r="H3122" s="2" t="str">
        <x:v>是</x:v>
      </x:c>
      <x:c r="I3122" s="7" t="n">
        <x:f>IF(AND(ISNUMBER(E3122),ISNUMBER(F3122)),E3122-F3122,"")</x:f>
        <x:v>345.45</x:v>
      </x:c>
      <x:c r="J3122" s="2" t="str">
        <x:f>IF(H3122="否","不适用",IF(AND(ISNUMBER(E3122),ISNUMBER(F3122)),IF(I3122&gt;'规则与名单'!$B$2,"是","否"),"未判定"))</x:f>
        <x:v>是</x:v>
      </x:c>
      <x:c r="K3122" s="2" t="str">
        <x:f>IF(J3122="是",IF(ISNUMBER(F3122),"测试日GPS","缺失"),IF(ISNUMBER(G3122),"非测试日纯氢",IF(AND(H3122="是",J3122="未判定"),IF(ISNUMBER(F3122),"测试名单无纯氢GPS","缺失"),IF(ISNUMBER(E3122),"非测试日仪表","缺失"))))</x:f>
        <x:v>测试日GPS</x:v>
      </x:c>
      <x:c r="L3122" s="7" t="n">
        <x:f>IF(K3122="缺失","",IF(K3122="非测试日纯氢",G3122,IF(K3122="非测试日仪表",E3122,F3122)))</x:f>
        <x:v>0.05</x:v>
      </x:c>
      <x:c r="M3122" s="2" t="n">
        <x:f>IF(K3122="缺失",1,0)</x:f>
        <x:v>0</x:v>
      </x:c>
      <x:c r="N3122" s="2" t="str">
        <x:v>车辆里程查询_20260901-20260930_1024辆_仪表里程.xlsx / Y598</x:v>
      </x:c>
      <x:c r="O3122" s="2" t="str">
        <x:v>车辆里程查询_20260901-20260930_1024辆_GPS里程.xlsx / Y598</x:v>
      </x:c>
      <x:c r="P3122" s="2" t="str">
        <x:v>车辆纯氢气里程查询_20260901-20260930_1024辆.xlsx / Y283</x:v>
      </x:c>
    </x:row>
    <x:row r="3123" ht="22" customHeight="1">
      <x:c r="A3123" s="2" t="n">
        <x:v>124</x:v>
      </x:c>
      <x:c r="B3123" s="2" t="str">
        <x:v>粤AGG0490</x:v>
      </x:c>
      <x:c r="C3123" s="2" t="str">
        <x:v>钟祥</x:v>
      </x:c>
      <x:c r="D3123" s="8" t="d">
        <x:v>2026-09-22T00:00:00.000Z</x:v>
      </x:c>
      <x:c r="E3123" s="7" t="n">
        <x:v>8.5</x:v>
      </x:c>
      <x:c r="F3123" s="7" t="n">
        <x:v>7.7</x:v>
      </x:c>
      <x:c r="G3123" s="7"/>
      <x:c r="H3123" s="2" t="str">
        <x:v>是</x:v>
      </x:c>
      <x:c r="I3123" s="7" t="n">
        <x:f>IF(AND(ISNUMBER(E3123),ISNUMBER(F3123)),E3123-F3123,"")</x:f>
        <x:v>0.7999999999999998</x:v>
      </x:c>
      <x:c r="J3123" s="2" t="str">
        <x:f>IF(H3123="否","不适用",IF(AND(ISNUMBER(E3123),ISNUMBER(F3123)),IF(I3123&gt;'规则与名单'!$B$2,"是","否"),"未判定"))</x:f>
        <x:v>否</x:v>
      </x:c>
      <x:c r="K3123" s="2" t="str">
        <x:f>IF(J3123="是",IF(ISNUMBER(F3123),"测试日GPS","缺失"),IF(ISNUMBER(G3123),"非测试日纯氢",IF(AND(H3123="是",J3123="未判定"),IF(ISNUMBER(F3123),"测试名单无纯氢GPS","缺失"),IF(ISNUMBER(E3123),"非测试日仪表","缺失"))))</x:f>
        <x:v>非测试日仪表</x:v>
      </x:c>
      <x:c r="L3123" s="7" t="n">
        <x:f>IF(K3123="缺失","",IF(K3123="非测试日纯氢",G3123,IF(K3123="非测试日仪表",E3123,F3123)))</x:f>
        <x:v>8.5</x:v>
      </x:c>
      <x:c r="M3123" s="2" t="n">
        <x:f>IF(K3123="缺失",1,0)</x:f>
        <x:v>0</x:v>
      </x:c>
      <x:c r="N3123" s="2" t="str">
        <x:v>车辆里程查询_20260901-20260930_1024辆_仪表里程.xlsx / Z598</x:v>
      </x:c>
      <x:c r="O3123" s="2" t="str">
        <x:v>车辆里程查询_20260901-20260930_1024辆_GPS里程.xlsx / Z598</x:v>
      </x:c>
      <x:c r="P3123" s="2" t="str">
        <x:v>车辆纯氢气里程查询_20260901-20260930_1024辆.xlsx / Z283</x:v>
      </x:c>
    </x:row>
    <x:row r="3124" ht="22" customHeight="1">
      <x:c r="A3124" s="2" t="n">
        <x:v>124</x:v>
      </x:c>
      <x:c r="B3124" s="2" t="str">
        <x:v>粤AGG0490</x:v>
      </x:c>
      <x:c r="C3124" s="2" t="str">
        <x:v>钟祥</x:v>
      </x:c>
      <x:c r="D3124" s="8" t="d">
        <x:v>2026-09-23T00:00:00.000Z</x:v>
      </x:c>
      <x:c r="E3124" s="7" t="n">
        <x:v>0</x:v>
      </x:c>
      <x:c r="F3124" s="7" t="n">
        <x:v>0.01</x:v>
      </x:c>
      <x:c r="G3124" s="7"/>
      <x:c r="H3124" s="2" t="str">
        <x:v>是</x:v>
      </x:c>
      <x:c r="I3124" s="7" t="n">
        <x:f>IF(AND(ISNUMBER(E3124),ISNUMBER(F3124)),E3124-F3124,"")</x:f>
        <x:v>-0.01</x:v>
      </x:c>
      <x:c r="J3124" s="2" t="str">
        <x:f>IF(H3124="否","不适用",IF(AND(ISNUMBER(E3124),ISNUMBER(F3124)),IF(I3124&gt;'规则与名单'!$B$2,"是","否"),"未判定"))</x:f>
        <x:v>否</x:v>
      </x:c>
      <x:c r="K3124" s="2" t="str">
        <x:f>IF(J3124="是",IF(ISNUMBER(F3124),"测试日GPS","缺失"),IF(ISNUMBER(G3124),"非测试日纯氢",IF(AND(H3124="是",J3124="未判定"),IF(ISNUMBER(F3124),"测试名单无纯氢GPS","缺失"),IF(ISNUMBER(E3124),"非测试日仪表","缺失"))))</x:f>
        <x:v>非测试日仪表</x:v>
      </x:c>
      <x:c r="L3124" s="7" t="n">
        <x:f>IF(K3124="缺失","",IF(K3124="非测试日纯氢",G3124,IF(K3124="非测试日仪表",E3124,F3124)))</x:f>
        <x:v>0</x:v>
      </x:c>
      <x:c r="M3124" s="2" t="n">
        <x:f>IF(K3124="缺失",1,0)</x:f>
        <x:v>0</x:v>
      </x:c>
      <x:c r="N3124" s="2" t="str">
        <x:v>车辆里程查询_20260901-20260930_1024辆_仪表里程.xlsx / AA598</x:v>
      </x:c>
      <x:c r="O3124" s="2" t="str">
        <x:v>车辆里程查询_20260901-20260930_1024辆_GPS里程.xlsx / AA598</x:v>
      </x:c>
      <x:c r="P3124" s="2" t="str">
        <x:v>车辆纯氢气里程查询_20260901-20260930_1024辆.xlsx / AA283</x:v>
      </x:c>
    </x:row>
    <x:row r="3125" ht="22" customHeight="1">
      <x:c r="A3125" s="2" t="n">
        <x:v>124</x:v>
      </x:c>
      <x:c r="B3125" s="2" t="str">
        <x:v>粤AGG0490</x:v>
      </x:c>
      <x:c r="C3125" s="2" t="str">
        <x:v>钟祥</x:v>
      </x:c>
      <x:c r="D3125" s="8" t="d">
        <x:v>2026-09-24T00:00:00.000Z</x:v>
      </x:c>
      <x:c r="E3125" s="7"/>
      <x:c r="F3125" s="7" t="n">
        <x:v>0</x:v>
      </x:c>
      <x:c r="G3125" s="7"/>
      <x:c r="H3125" s="2" t="str">
        <x:v>是</x:v>
      </x:c>
      <x:c r="I3125" s="7" t="str">
        <x:f>IF(AND(ISNUMBER(E3125),ISNUMBER(F3125)),E3125-F3125,"")</x:f>
      </x:c>
      <x:c r="J3125" s="2" t="str">
        <x:f>IF(H3125="否","不适用",IF(AND(ISNUMBER(E3125),ISNUMBER(F3125)),IF(I3125&gt;'规则与名单'!$B$2,"是","否"),"未判定"))</x:f>
        <x:v>未判定</x:v>
      </x:c>
      <x:c r="K3125" s="2" t="str">
        <x:f>IF(J3125="是",IF(ISNUMBER(F3125),"测试日GPS","缺失"),IF(ISNUMBER(G3125),"非测试日纯氢",IF(AND(H3125="是",J3125="未判定"),IF(ISNUMBER(F3125),"测试名单无纯氢GPS","缺失"),IF(ISNUMBER(E3125),"非测试日仪表","缺失"))))</x:f>
        <x:v>测试名单无纯氢GPS</x:v>
      </x:c>
      <x:c r="L3125" s="7" t="n">
        <x:f>IF(K3125="缺失","",IF(K3125="非测试日纯氢",G3125,IF(K3125="非测试日仪表",E3125,F3125)))</x:f>
        <x:v>0</x:v>
      </x:c>
      <x:c r="M3125" s="2" t="n">
        <x:f>IF(K3125="缺失",1,0)</x:f>
        <x:v>0</x:v>
      </x:c>
      <x:c r="N3125" s="2" t="str">
        <x:v>车辆里程查询_20260901-20260930_1024辆_仪表里程.xlsx / AB598</x:v>
      </x:c>
      <x:c r="O3125" s="2" t="str">
        <x:v>车辆里程查询_20260901-20260930_1024辆_GPS里程.xlsx / AB598</x:v>
      </x:c>
      <x:c r="P3125" s="2" t="str">
        <x:v>车辆纯氢气里程查询_20260901-20260930_1024辆.xlsx / AB283</x:v>
      </x:c>
    </x:row>
    <x:row r="3126" ht="22" customHeight="1">
      <x:c r="A3126" s="2" t="n">
        <x:v>124</x:v>
      </x:c>
      <x:c r="B3126" s="2" t="str">
        <x:v>粤AGG0490</x:v>
      </x:c>
      <x:c r="C3126" s="2" t="str">
        <x:v>钟祥</x:v>
      </x:c>
      <x:c r="D3126" s="8" t="d">
        <x:v>2026-09-25T00:00:00.000Z</x:v>
      </x:c>
      <x:c r="E3126" s="7"/>
      <x:c r="F3126" s="7" t="n">
        <x:v>0</x:v>
      </x:c>
      <x:c r="G3126" s="7"/>
      <x:c r="H3126" s="2" t="str">
        <x:v>是</x:v>
      </x:c>
      <x:c r="I3126" s="7" t="str">
        <x:f>IF(AND(ISNUMBER(E3126),ISNUMBER(F3126)),E3126-F3126,"")</x:f>
      </x:c>
      <x:c r="J3126" s="2" t="str">
        <x:f>IF(H3126="否","不适用",IF(AND(ISNUMBER(E3126),ISNUMBER(F3126)),IF(I3126&gt;'规则与名单'!$B$2,"是","否"),"未判定"))</x:f>
        <x:v>未判定</x:v>
      </x:c>
      <x:c r="K3126" s="2" t="str">
        <x:f>IF(J3126="是",IF(ISNUMBER(F3126),"测试日GPS","缺失"),IF(ISNUMBER(G3126),"非测试日纯氢",IF(AND(H3126="是",J3126="未判定"),IF(ISNUMBER(F3126),"测试名单无纯氢GPS","缺失"),IF(ISNUMBER(E3126),"非测试日仪表","缺失"))))</x:f>
        <x:v>测试名单无纯氢GPS</x:v>
      </x:c>
      <x:c r="L3126" s="7" t="n">
        <x:f>IF(K3126="缺失","",IF(K3126="非测试日纯氢",G3126,IF(K3126="非测试日仪表",E3126,F3126)))</x:f>
        <x:v>0</x:v>
      </x:c>
      <x:c r="M3126" s="2" t="n">
        <x:f>IF(K3126="缺失",1,0)</x:f>
        <x:v>0</x:v>
      </x:c>
      <x:c r="N3126" s="2" t="str">
        <x:v>车辆里程查询_20260901-20260930_1024辆_仪表里程.xlsx / AC598</x:v>
      </x:c>
      <x:c r="O3126" s="2" t="str">
        <x:v>车辆里程查询_20260901-20260930_1024辆_GPS里程.xlsx / AC598</x:v>
      </x:c>
      <x:c r="P3126" s="2" t="str">
        <x:v>车辆纯氢气里程查询_20260901-20260930_1024辆.xlsx / AC283</x:v>
      </x:c>
    </x:row>
    <x:row r="3127" ht="22" customHeight="1">
      <x:c r="A3127" s="2" t="n">
        <x:v>124</x:v>
      </x:c>
      <x:c r="B3127" s="2" t="str">
        <x:v>粤AGG0490</x:v>
      </x:c>
      <x:c r="C3127" s="2" t="str">
        <x:v>钟祥</x:v>
      </x:c>
      <x:c r="D3127" s="8" t="d">
        <x:v>2026-09-26T00:00:00.000Z</x:v>
      </x:c>
      <x:c r="E3127" s="7"/>
      <x:c r="F3127" s="7" t="n">
        <x:v>0</x:v>
      </x:c>
      <x:c r="G3127" s="7"/>
      <x:c r="H3127" s="2" t="str">
        <x:v>是</x:v>
      </x:c>
      <x:c r="I3127" s="7" t="str">
        <x:f>IF(AND(ISNUMBER(E3127),ISNUMBER(F3127)),E3127-F3127,"")</x:f>
      </x:c>
      <x:c r="J3127" s="2" t="str">
        <x:f>IF(H3127="否","不适用",IF(AND(ISNUMBER(E3127),ISNUMBER(F3127)),IF(I3127&gt;'规则与名单'!$B$2,"是","否"),"未判定"))</x:f>
        <x:v>未判定</x:v>
      </x:c>
      <x:c r="K3127" s="2" t="str">
        <x:f>IF(J3127="是",IF(ISNUMBER(F3127),"测试日GPS","缺失"),IF(ISNUMBER(G3127),"非测试日纯氢",IF(AND(H3127="是",J3127="未判定"),IF(ISNUMBER(F3127),"测试名单无纯氢GPS","缺失"),IF(ISNUMBER(E3127),"非测试日仪表","缺失"))))</x:f>
        <x:v>测试名单无纯氢GPS</x:v>
      </x:c>
      <x:c r="L3127" s="7" t="n">
        <x:f>IF(K3127="缺失","",IF(K3127="非测试日纯氢",G3127,IF(K3127="非测试日仪表",E3127,F3127)))</x:f>
        <x:v>0</x:v>
      </x:c>
      <x:c r="M3127" s="2" t="n">
        <x:f>IF(K3127="缺失",1,0)</x:f>
        <x:v>0</x:v>
      </x:c>
      <x:c r="N3127" s="2" t="str">
        <x:v>车辆里程查询_20260901-20260930_1024辆_仪表里程.xlsx / AD598</x:v>
      </x:c>
      <x:c r="O3127" s="2" t="str">
        <x:v>车辆里程查询_20260901-20260930_1024辆_GPS里程.xlsx / AD598</x:v>
      </x:c>
      <x:c r="P3127" s="2" t="str">
        <x:v>车辆纯氢气里程查询_20260901-20260930_1024辆.xlsx / AD283</x:v>
      </x:c>
    </x:row>
    <x:row r="3128" ht="22" customHeight="1">
      <x:c r="A3128" s="2" t="n">
        <x:v>124</x:v>
      </x:c>
      <x:c r="B3128" s="2" t="str">
        <x:v>粤AGG0490</x:v>
      </x:c>
      <x:c r="C3128" s="2" t="str">
        <x:v>钟祥</x:v>
      </x:c>
      <x:c r="D3128" s="8" t="d">
        <x:v>2026-09-27T00:00:00.000Z</x:v>
      </x:c>
      <x:c r="E3128" s="7" t="n">
        <x:v>380.2</x:v>
      </x:c>
      <x:c r="F3128" s="7" t="n">
        <x:v>0.587</x:v>
      </x:c>
      <x:c r="G3128" s="7"/>
      <x:c r="H3128" s="2" t="str">
        <x:v>是</x:v>
      </x:c>
      <x:c r="I3128" s="7" t="n">
        <x:f>IF(AND(ISNUMBER(E3128),ISNUMBER(F3128)),E3128-F3128,"")</x:f>
        <x:v>379.613</x:v>
      </x:c>
      <x:c r="J3128" s="2" t="str">
        <x:f>IF(H3128="否","不适用",IF(AND(ISNUMBER(E3128),ISNUMBER(F3128)),IF(I3128&gt;'规则与名单'!$B$2,"是","否"),"未判定"))</x:f>
        <x:v>是</x:v>
      </x:c>
      <x:c r="K3128" s="2" t="str">
        <x:f>IF(J3128="是",IF(ISNUMBER(F3128),"测试日GPS","缺失"),IF(ISNUMBER(G3128),"非测试日纯氢",IF(AND(H3128="是",J3128="未判定"),IF(ISNUMBER(F3128),"测试名单无纯氢GPS","缺失"),IF(ISNUMBER(E3128),"非测试日仪表","缺失"))))</x:f>
        <x:v>测试日GPS</x:v>
      </x:c>
      <x:c r="L3128" s="7" t="n">
        <x:f>IF(K3128="缺失","",IF(K3128="非测试日纯氢",G3128,IF(K3128="非测试日仪表",E3128,F3128)))</x:f>
        <x:v>0.587</x:v>
      </x:c>
      <x:c r="M3128" s="2" t="n">
        <x:f>IF(K3128="缺失",1,0)</x:f>
        <x:v>0</x:v>
      </x:c>
      <x:c r="N3128" s="2" t="str">
        <x:v>车辆里程查询_20260901-20260930_1024辆_仪表里程.xlsx / AE598</x:v>
      </x:c>
      <x:c r="O3128" s="2" t="str">
        <x:v>车辆里程查询_20260901-20260930_1024辆_GPS里程.xlsx / AE598</x:v>
      </x:c>
      <x:c r="P3128" s="2" t="str">
        <x:v>车辆纯氢气里程查询_20260901-20260930_1024辆.xlsx / AE283</x:v>
      </x:c>
    </x:row>
    <x:row r="3129" ht="22" customHeight="1">
      <x:c r="A3129" s="2" t="n">
        <x:v>124</x:v>
      </x:c>
      <x:c r="B3129" s="2" t="str">
        <x:v>粤AGG0490</x:v>
      </x:c>
      <x:c r="C3129" s="2" t="str">
        <x:v>钟祥</x:v>
      </x:c>
      <x:c r="D3129" s="8" t="d">
        <x:v>2026-09-28T00:00:00.000Z</x:v>
      </x:c>
      <x:c r="E3129" s="7"/>
      <x:c r="F3129" s="7" t="n">
        <x:v>0</x:v>
      </x:c>
      <x:c r="G3129" s="7"/>
      <x:c r="H3129" s="2" t="str">
        <x:v>是</x:v>
      </x:c>
      <x:c r="I3129" s="7" t="str">
        <x:f>IF(AND(ISNUMBER(E3129),ISNUMBER(F3129)),E3129-F3129,"")</x:f>
      </x:c>
      <x:c r="J3129" s="2" t="str">
        <x:f>IF(H3129="否","不适用",IF(AND(ISNUMBER(E3129),ISNUMBER(F3129)),IF(I3129&gt;'规则与名单'!$B$2,"是","否"),"未判定"))</x:f>
        <x:v>未判定</x:v>
      </x:c>
      <x:c r="K3129" s="2" t="str">
        <x:f>IF(J3129="是",IF(ISNUMBER(F3129),"测试日GPS","缺失"),IF(ISNUMBER(G3129),"非测试日纯氢",IF(AND(H3129="是",J3129="未判定"),IF(ISNUMBER(F3129),"测试名单无纯氢GPS","缺失"),IF(ISNUMBER(E3129),"非测试日仪表","缺失"))))</x:f>
        <x:v>测试名单无纯氢GPS</x:v>
      </x:c>
      <x:c r="L3129" s="7" t="n">
        <x:f>IF(K3129="缺失","",IF(K3129="非测试日纯氢",G3129,IF(K3129="非测试日仪表",E3129,F3129)))</x:f>
        <x:v>0</x:v>
      </x:c>
      <x:c r="M3129" s="2" t="n">
        <x:f>IF(K3129="缺失",1,0)</x:f>
        <x:v>0</x:v>
      </x:c>
      <x:c r="N3129" s="2" t="str">
        <x:v>车辆里程查询_20260901-20260930_1024辆_仪表里程.xlsx / AF598</x:v>
      </x:c>
      <x:c r="O3129" s="2" t="str">
        <x:v>车辆里程查询_20260901-20260930_1024辆_GPS里程.xlsx / AF598</x:v>
      </x:c>
      <x:c r="P3129" s="2" t="str">
        <x:v>车辆纯氢气里程查询_20260901-20260930_1024辆.xlsx / AF283</x:v>
      </x:c>
    </x:row>
    <x:row r="3130" ht="22" customHeight="1">
      <x:c r="A3130" s="2" t="n">
        <x:v>124</x:v>
      </x:c>
      <x:c r="B3130" s="2" t="str">
        <x:v>粤AGG0490</x:v>
      </x:c>
      <x:c r="C3130" s="2" t="str">
        <x:v>钟祥</x:v>
      </x:c>
      <x:c r="D3130" s="8" t="d">
        <x:v>2026-09-29T00:00:00.000Z</x:v>
      </x:c>
      <x:c r="E3130" s="7"/>
      <x:c r="F3130" s="7" t="n">
        <x:v>0</x:v>
      </x:c>
      <x:c r="G3130" s="7"/>
      <x:c r="H3130" s="2" t="str">
        <x:v>是</x:v>
      </x:c>
      <x:c r="I3130" s="7" t="str">
        <x:f>IF(AND(ISNUMBER(E3130),ISNUMBER(F3130)),E3130-F3130,"")</x:f>
      </x:c>
      <x:c r="J3130" s="2" t="str">
        <x:f>IF(H3130="否","不适用",IF(AND(ISNUMBER(E3130),ISNUMBER(F3130)),IF(I3130&gt;'规则与名单'!$B$2,"是","否"),"未判定"))</x:f>
        <x:v>未判定</x:v>
      </x:c>
      <x:c r="K3130" s="2" t="str">
        <x:f>IF(J3130="是",IF(ISNUMBER(F3130),"测试日GPS","缺失"),IF(ISNUMBER(G3130),"非测试日纯氢",IF(AND(H3130="是",J3130="未判定"),IF(ISNUMBER(F3130),"测试名单无纯氢GPS","缺失"),IF(ISNUMBER(E3130),"非测试日仪表","缺失"))))</x:f>
        <x:v>测试名单无纯氢GPS</x:v>
      </x:c>
      <x:c r="L3130" s="7" t="n">
        <x:f>IF(K3130="缺失","",IF(K3130="非测试日纯氢",G3130,IF(K3130="非测试日仪表",E3130,F3130)))</x:f>
        <x:v>0</x:v>
      </x:c>
      <x:c r="M3130" s="2" t="n">
        <x:f>IF(K3130="缺失",1,0)</x:f>
        <x:v>0</x:v>
      </x:c>
      <x:c r="N3130" s="2" t="str">
        <x:v>车辆里程查询_20260901-20260930_1024辆_仪表里程.xlsx / AG598</x:v>
      </x:c>
      <x:c r="O3130" s="2" t="str">
        <x:v>车辆里程查询_20260901-20260930_1024辆_GPS里程.xlsx / AG598</x:v>
      </x:c>
      <x:c r="P3130" s="2" t="str">
        <x:v>车辆纯氢气里程查询_20260901-20260930_1024辆.xlsx / AG283</x:v>
      </x:c>
    </x:row>
    <x:row r="3131" ht="22" customHeight="1">
      <x:c r="A3131" s="2" t="n">
        <x:v>124</x:v>
      </x:c>
      <x:c r="B3131" s="2" t="str">
        <x:v>粤AGG0490</x:v>
      </x:c>
      <x:c r="C3131" s="2" t="str">
        <x:v>钟祥</x:v>
      </x:c>
      <x:c r="D3131" s="8" t="d">
        <x:v>2026-09-30T00:00:00.000Z</x:v>
      </x:c>
      <x:c r="E3131" s="7"/>
      <x:c r="F3131" s="7" t="n">
        <x:v>0</x:v>
      </x:c>
      <x:c r="G3131" s="7"/>
      <x:c r="H3131" s="2" t="str">
        <x:v>是</x:v>
      </x:c>
      <x:c r="I3131" s="7" t="str">
        <x:f>IF(AND(ISNUMBER(E3131),ISNUMBER(F3131)),E3131-F3131,"")</x:f>
      </x:c>
      <x:c r="J3131" s="2" t="str">
        <x:f>IF(H3131="否","不适用",IF(AND(ISNUMBER(E3131),ISNUMBER(F3131)),IF(I3131&gt;'规则与名单'!$B$2,"是","否"),"未判定"))</x:f>
        <x:v>未判定</x:v>
      </x:c>
      <x:c r="K3131" s="2" t="str">
        <x:f>IF(J3131="是",IF(ISNUMBER(F3131),"测试日GPS","缺失"),IF(ISNUMBER(G3131),"非测试日纯氢",IF(AND(H3131="是",J3131="未判定"),IF(ISNUMBER(F3131),"测试名单无纯氢GPS","缺失"),IF(ISNUMBER(E3131),"非测试日仪表","缺失"))))</x:f>
        <x:v>测试名单无纯氢GPS</x:v>
      </x:c>
      <x:c r="L3131" s="7" t="n">
        <x:f>IF(K3131="缺失","",IF(K3131="非测试日纯氢",G3131,IF(K3131="非测试日仪表",E3131,F3131)))</x:f>
        <x:v>0</x:v>
      </x:c>
      <x:c r="M3131" s="2" t="n">
        <x:f>IF(K3131="缺失",1,0)</x:f>
        <x:v>0</x:v>
      </x:c>
      <x:c r="N3131" s="2" t="str">
        <x:v>车辆里程查询_20260901-20260930_1024辆_仪表里程.xlsx / AH598</x:v>
      </x:c>
      <x:c r="O3131" s="2" t="str">
        <x:v>车辆里程查询_20260901-20260930_1024辆_GPS里程.xlsx / AH598</x:v>
      </x:c>
      <x:c r="P3131" s="2" t="str">
        <x:v>车辆纯氢气里程查询_20260901-20260930_1024辆.xlsx / AH283</x:v>
      </x:c>
    </x:row>
    <x:row r="3132" ht="22" customHeight="1">
      <x:c r="A3132" s="2" t="n">
        <x:v>125</x:v>
      </x:c>
      <x:c r="B3132" s="2" t="str">
        <x:v>粤AGG0540</x:v>
      </x:c>
      <x:c r="C3132" s="2" t="str">
        <x:v>钟祥</x:v>
      </x:c>
      <x:c r="D3132" s="8" t="d">
        <x:v>2026-09-01T00:00:00.000Z</x:v>
      </x:c>
      <x:c r="E3132" s="7" t="n">
        <x:v>47.5</x:v>
      </x:c>
      <x:c r="F3132" s="7" t="n">
        <x:v>43.3</x:v>
      </x:c>
      <x:c r="G3132" s="7"/>
      <x:c r="H3132" s="2" t="str">
        <x:v>否</x:v>
      </x:c>
      <x:c r="I3132" s="7" t="n">
        <x:f>IF(AND(ISNUMBER(E3132),ISNUMBER(F3132)),E3132-F3132,"")</x:f>
        <x:v>4.200000000000003</x:v>
      </x:c>
      <x:c r="J3132" s="2" t="str">
        <x:f>IF(H3132="否","不适用",IF(AND(ISNUMBER(E3132),ISNUMBER(F3132)),IF(I3132&gt;'规则与名单'!$B$2,"是","否"),"未判定"))</x:f>
        <x:v>不适用</x:v>
      </x:c>
      <x:c r="K3132" s="2" t="str">
        <x:f>IF(J3132="是",IF(ISNUMBER(F3132),"测试日GPS","缺失"),IF(ISNUMBER(G3132),"非测试日纯氢",IF(AND(H3132="是",J3132="未判定"),IF(ISNUMBER(F3132),"测试名单无纯氢GPS","缺失"),IF(ISNUMBER(E3132),"非测试日仪表","缺失"))))</x:f>
        <x:v>非测试日仪表</x:v>
      </x:c>
      <x:c r="L3132" s="7" t="n">
        <x:f>IF(K3132="缺失","",IF(K3132="非测试日纯氢",G3132,IF(K3132="非测试日仪表",E3132,F3132)))</x:f>
        <x:v>47.5</x:v>
      </x:c>
      <x:c r="M3132" s="2" t="n">
        <x:f>IF(K3132="缺失",1,0)</x:f>
        <x:v>0</x:v>
      </x:c>
      <x:c r="N3132" s="2" t="str">
        <x:v>车辆里程查询_20260901-20260930_1024辆_仪表里程.xlsx / E463</x:v>
      </x:c>
      <x:c r="O3132" s="2" t="str">
        <x:v>车辆里程查询_20260901-20260930_1024辆_GPS里程.xlsx / E463</x:v>
      </x:c>
      <x:c r="P3132" s="2" t="str">
        <x:v>车辆纯氢气里程查询_20260901-20260930_1024辆.xlsx / E586</x:v>
      </x:c>
    </x:row>
    <x:row r="3133" ht="22" customHeight="1">
      <x:c r="A3133" s="2" t="n">
        <x:v>125</x:v>
      </x:c>
      <x:c r="B3133" s="2" t="str">
        <x:v>粤AGG0540</x:v>
      </x:c>
      <x:c r="C3133" s="2" t="str">
        <x:v>钟祥</x:v>
      </x:c>
      <x:c r="D3133" s="8" t="d">
        <x:v>2026-09-02T00:00:00.000Z</x:v>
      </x:c>
      <x:c r="E3133" s="7" t="n">
        <x:v>52.2</x:v>
      </x:c>
      <x:c r="F3133" s="7" t="n">
        <x:v>49</x:v>
      </x:c>
      <x:c r="G3133" s="7"/>
      <x:c r="H3133" s="2" t="str">
        <x:v>否</x:v>
      </x:c>
      <x:c r="I3133" s="7" t="n">
        <x:f>IF(AND(ISNUMBER(E3133),ISNUMBER(F3133)),E3133-F3133,"")</x:f>
        <x:v>3.200000000000003</x:v>
      </x:c>
      <x:c r="J3133" s="2" t="str">
        <x:f>IF(H3133="否","不适用",IF(AND(ISNUMBER(E3133),ISNUMBER(F3133)),IF(I3133&gt;'规则与名单'!$B$2,"是","否"),"未判定"))</x:f>
        <x:v>不适用</x:v>
      </x:c>
      <x:c r="K3133" s="2" t="str">
        <x:f>IF(J3133="是",IF(ISNUMBER(F3133),"测试日GPS","缺失"),IF(ISNUMBER(G3133),"非测试日纯氢",IF(AND(H3133="是",J3133="未判定"),IF(ISNUMBER(F3133),"测试名单无纯氢GPS","缺失"),IF(ISNUMBER(E3133),"非测试日仪表","缺失"))))</x:f>
        <x:v>非测试日仪表</x:v>
      </x:c>
      <x:c r="L3133" s="7" t="n">
        <x:f>IF(K3133="缺失","",IF(K3133="非测试日纯氢",G3133,IF(K3133="非测试日仪表",E3133,F3133)))</x:f>
        <x:v>52.2</x:v>
      </x:c>
      <x:c r="M3133" s="2" t="n">
        <x:f>IF(K3133="缺失",1,0)</x:f>
        <x:v>0</x:v>
      </x:c>
      <x:c r="N3133" s="2" t="str">
        <x:v>车辆里程查询_20260901-20260930_1024辆_仪表里程.xlsx / F463</x:v>
      </x:c>
      <x:c r="O3133" s="2" t="str">
        <x:v>车辆里程查询_20260901-20260930_1024辆_GPS里程.xlsx / F463</x:v>
      </x:c>
      <x:c r="P3133" s="2" t="str">
        <x:v>车辆纯氢气里程查询_20260901-20260930_1024辆.xlsx / F586</x:v>
      </x:c>
    </x:row>
    <x:row r="3134" ht="22" customHeight="1">
      <x:c r="A3134" s="2" t="n">
        <x:v>125</x:v>
      </x:c>
      <x:c r="B3134" s="2" t="str">
        <x:v>粤AGG0540</x:v>
      </x:c>
      <x:c r="C3134" s="2" t="str">
        <x:v>钟祥</x:v>
      </x:c>
      <x:c r="D3134" s="8" t="d">
        <x:v>2026-09-03T00:00:00.000Z</x:v>
      </x:c>
      <x:c r="E3134" s="7" t="n">
        <x:v>54</x:v>
      </x:c>
      <x:c r="F3134" s="7" t="n">
        <x:v>50.3</x:v>
      </x:c>
      <x:c r="G3134" s="7"/>
      <x:c r="H3134" s="2" t="str">
        <x:v>否</x:v>
      </x:c>
      <x:c r="I3134" s="7" t="n">
        <x:f>IF(AND(ISNUMBER(E3134),ISNUMBER(F3134)),E3134-F3134,"")</x:f>
        <x:v>3.700000000000003</x:v>
      </x:c>
      <x:c r="J3134" s="2" t="str">
        <x:f>IF(H3134="否","不适用",IF(AND(ISNUMBER(E3134),ISNUMBER(F3134)),IF(I3134&gt;'规则与名单'!$B$2,"是","否"),"未判定"))</x:f>
        <x:v>不适用</x:v>
      </x:c>
      <x:c r="K3134" s="2" t="str">
        <x:f>IF(J3134="是",IF(ISNUMBER(F3134),"测试日GPS","缺失"),IF(ISNUMBER(G3134),"非测试日纯氢",IF(AND(H3134="是",J3134="未判定"),IF(ISNUMBER(F3134),"测试名单无纯氢GPS","缺失"),IF(ISNUMBER(E3134),"非测试日仪表","缺失"))))</x:f>
        <x:v>非测试日仪表</x:v>
      </x:c>
      <x:c r="L3134" s="7" t="n">
        <x:f>IF(K3134="缺失","",IF(K3134="非测试日纯氢",G3134,IF(K3134="非测试日仪表",E3134,F3134)))</x:f>
        <x:v>54</x:v>
      </x:c>
      <x:c r="M3134" s="2" t="n">
        <x:f>IF(K3134="缺失",1,0)</x:f>
        <x:v>0</x:v>
      </x:c>
      <x:c r="N3134" s="2" t="str">
        <x:v>车辆里程查询_20260901-20260930_1024辆_仪表里程.xlsx / G463</x:v>
      </x:c>
      <x:c r="O3134" s="2" t="str">
        <x:v>车辆里程查询_20260901-20260930_1024辆_GPS里程.xlsx / G463</x:v>
      </x:c>
      <x:c r="P3134" s="2" t="str">
        <x:v>车辆纯氢气里程查询_20260901-20260930_1024辆.xlsx / G586</x:v>
      </x:c>
    </x:row>
    <x:row r="3135" ht="22" customHeight="1">
      <x:c r="A3135" s="2" t="n">
        <x:v>125</x:v>
      </x:c>
      <x:c r="B3135" s="2" t="str">
        <x:v>粤AGG0540</x:v>
      </x:c>
      <x:c r="C3135" s="2" t="str">
        <x:v>钟祥</x:v>
      </x:c>
      <x:c r="D3135" s="8" t="d">
        <x:v>2026-09-04T00:00:00.000Z</x:v>
      </x:c>
      <x:c r="E3135" s="7" t="n">
        <x:v>69.3</x:v>
      </x:c>
      <x:c r="F3135" s="7" t="n">
        <x:v>63.8</x:v>
      </x:c>
      <x:c r="G3135" s="7"/>
      <x:c r="H3135" s="2" t="str">
        <x:v>否</x:v>
      </x:c>
      <x:c r="I3135" s="7" t="n">
        <x:f>IF(AND(ISNUMBER(E3135),ISNUMBER(F3135)),E3135-F3135,"")</x:f>
        <x:v>5.5</x:v>
      </x:c>
      <x:c r="J3135" s="2" t="str">
        <x:f>IF(H3135="否","不适用",IF(AND(ISNUMBER(E3135),ISNUMBER(F3135)),IF(I3135&gt;'规则与名单'!$B$2,"是","否"),"未判定"))</x:f>
        <x:v>不适用</x:v>
      </x:c>
      <x:c r="K3135" s="2" t="str">
        <x:f>IF(J3135="是",IF(ISNUMBER(F3135),"测试日GPS","缺失"),IF(ISNUMBER(G3135),"非测试日纯氢",IF(AND(H3135="是",J3135="未判定"),IF(ISNUMBER(F3135),"测试名单无纯氢GPS","缺失"),IF(ISNUMBER(E3135),"非测试日仪表","缺失"))))</x:f>
        <x:v>非测试日仪表</x:v>
      </x:c>
      <x:c r="L3135" s="7" t="n">
        <x:f>IF(K3135="缺失","",IF(K3135="非测试日纯氢",G3135,IF(K3135="非测试日仪表",E3135,F3135)))</x:f>
        <x:v>69.3</x:v>
      </x:c>
      <x:c r="M3135" s="2" t="n">
        <x:f>IF(K3135="缺失",1,0)</x:f>
        <x:v>0</x:v>
      </x:c>
      <x:c r="N3135" s="2" t="str">
        <x:v>车辆里程查询_20260901-20260930_1024辆_仪表里程.xlsx / H463</x:v>
      </x:c>
      <x:c r="O3135" s="2" t="str">
        <x:v>车辆里程查询_20260901-20260930_1024辆_GPS里程.xlsx / H463</x:v>
      </x:c>
      <x:c r="P3135" s="2" t="str">
        <x:v>车辆纯氢气里程查询_20260901-20260930_1024辆.xlsx / H586</x:v>
      </x:c>
    </x:row>
    <x:row r="3136" ht="22" customHeight="1">
      <x:c r="A3136" s="2" t="n">
        <x:v>125</x:v>
      </x:c>
      <x:c r="B3136" s="2" t="str">
        <x:v>粤AGG0540</x:v>
      </x:c>
      <x:c r="C3136" s="2" t="str">
        <x:v>钟祥</x:v>
      </x:c>
      <x:c r="D3136" s="8" t="d">
        <x:v>2026-09-05T00:00:00.000Z</x:v>
      </x:c>
      <x:c r="E3136" s="7" t="n">
        <x:v>49.4</x:v>
      </x:c>
      <x:c r="F3136" s="7" t="n">
        <x:v>43.2</x:v>
      </x:c>
      <x:c r="G3136" s="7"/>
      <x:c r="H3136" s="2" t="str">
        <x:v>否</x:v>
      </x:c>
      <x:c r="I3136" s="7" t="n">
        <x:f>IF(AND(ISNUMBER(E3136),ISNUMBER(F3136)),E3136-F3136,"")</x:f>
        <x:v>6.199999999999996</x:v>
      </x:c>
      <x:c r="J3136" s="2" t="str">
        <x:f>IF(H3136="否","不适用",IF(AND(ISNUMBER(E3136),ISNUMBER(F3136)),IF(I3136&gt;'规则与名单'!$B$2,"是","否"),"未判定"))</x:f>
        <x:v>不适用</x:v>
      </x:c>
      <x:c r="K3136" s="2" t="str">
        <x:f>IF(J3136="是",IF(ISNUMBER(F3136),"测试日GPS","缺失"),IF(ISNUMBER(G3136),"非测试日纯氢",IF(AND(H3136="是",J3136="未判定"),IF(ISNUMBER(F3136),"测试名单无纯氢GPS","缺失"),IF(ISNUMBER(E3136),"非测试日仪表","缺失"))))</x:f>
        <x:v>非测试日仪表</x:v>
      </x:c>
      <x:c r="L3136" s="7" t="n">
        <x:f>IF(K3136="缺失","",IF(K3136="非测试日纯氢",G3136,IF(K3136="非测试日仪表",E3136,F3136)))</x:f>
        <x:v>49.4</x:v>
      </x:c>
      <x:c r="M3136" s="2" t="n">
        <x:f>IF(K3136="缺失",1,0)</x:f>
        <x:v>0</x:v>
      </x:c>
      <x:c r="N3136" s="2" t="str">
        <x:v>车辆里程查询_20260901-20260930_1024辆_仪表里程.xlsx / I463</x:v>
      </x:c>
      <x:c r="O3136" s="2" t="str">
        <x:v>车辆里程查询_20260901-20260930_1024辆_GPS里程.xlsx / I463</x:v>
      </x:c>
      <x:c r="P3136" s="2" t="str">
        <x:v>车辆纯氢气里程查询_20260901-20260930_1024辆.xlsx / I586</x:v>
      </x:c>
    </x:row>
    <x:row r="3137" ht="22" customHeight="1">
      <x:c r="A3137" s="2" t="n">
        <x:v>125</x:v>
      </x:c>
      <x:c r="B3137" s="2" t="str">
        <x:v>粤AGG0540</x:v>
      </x:c>
      <x:c r="C3137" s="2" t="str">
        <x:v>钟祥</x:v>
      </x:c>
      <x:c r="D3137" s="8" t="d">
        <x:v>2026-09-06T00:00:00.000Z</x:v>
      </x:c>
      <x:c r="E3137" s="7" t="n">
        <x:v>28.3</x:v>
      </x:c>
      <x:c r="F3137" s="7" t="n">
        <x:v>24.5</x:v>
      </x:c>
      <x:c r="G3137" s="7"/>
      <x:c r="H3137" s="2" t="str">
        <x:v>否</x:v>
      </x:c>
      <x:c r="I3137" s="7" t="n">
        <x:f>IF(AND(ISNUMBER(E3137),ISNUMBER(F3137)),E3137-F3137,"")</x:f>
        <x:v>3.8000000000000007</x:v>
      </x:c>
      <x:c r="J3137" s="2" t="str">
        <x:f>IF(H3137="否","不适用",IF(AND(ISNUMBER(E3137),ISNUMBER(F3137)),IF(I3137&gt;'规则与名单'!$B$2,"是","否"),"未判定"))</x:f>
        <x:v>不适用</x:v>
      </x:c>
      <x:c r="K3137" s="2" t="str">
        <x:f>IF(J3137="是",IF(ISNUMBER(F3137),"测试日GPS","缺失"),IF(ISNUMBER(G3137),"非测试日纯氢",IF(AND(H3137="是",J3137="未判定"),IF(ISNUMBER(F3137),"测试名单无纯氢GPS","缺失"),IF(ISNUMBER(E3137),"非测试日仪表","缺失"))))</x:f>
        <x:v>非测试日仪表</x:v>
      </x:c>
      <x:c r="L3137" s="7" t="n">
        <x:f>IF(K3137="缺失","",IF(K3137="非测试日纯氢",G3137,IF(K3137="非测试日仪表",E3137,F3137)))</x:f>
        <x:v>28.3</x:v>
      </x:c>
      <x:c r="M3137" s="2" t="n">
        <x:f>IF(K3137="缺失",1,0)</x:f>
        <x:v>0</x:v>
      </x:c>
      <x:c r="N3137" s="2" t="str">
        <x:v>车辆里程查询_20260901-20260930_1024辆_仪表里程.xlsx / J463</x:v>
      </x:c>
      <x:c r="O3137" s="2" t="str">
        <x:v>车辆里程查询_20260901-20260930_1024辆_GPS里程.xlsx / J463</x:v>
      </x:c>
      <x:c r="P3137" s="2" t="str">
        <x:v>车辆纯氢气里程查询_20260901-20260930_1024辆.xlsx / J586</x:v>
      </x:c>
    </x:row>
    <x:row r="3138" ht="22" customHeight="1">
      <x:c r="A3138" s="2" t="n">
        <x:v>125</x:v>
      </x:c>
      <x:c r="B3138" s="2" t="str">
        <x:v>粤AGG0540</x:v>
      </x:c>
      <x:c r="C3138" s="2" t="str">
        <x:v>钟祥</x:v>
      </x:c>
      <x:c r="D3138" s="8" t="d">
        <x:v>2026-09-07T00:00:00.000Z</x:v>
      </x:c>
      <x:c r="E3138" s="7" t="n">
        <x:v>57.6</x:v>
      </x:c>
      <x:c r="F3138" s="7" t="n">
        <x:v>53.8</x:v>
      </x:c>
      <x:c r="G3138" s="7"/>
      <x:c r="H3138" s="2" t="str">
        <x:v>否</x:v>
      </x:c>
      <x:c r="I3138" s="7" t="n">
        <x:f>IF(AND(ISNUMBER(E3138),ISNUMBER(F3138)),E3138-F3138,"")</x:f>
        <x:v>3.8000000000000043</x:v>
      </x:c>
      <x:c r="J3138" s="2" t="str">
        <x:f>IF(H3138="否","不适用",IF(AND(ISNUMBER(E3138),ISNUMBER(F3138)),IF(I3138&gt;'规则与名单'!$B$2,"是","否"),"未判定"))</x:f>
        <x:v>不适用</x:v>
      </x:c>
      <x:c r="K3138" s="2" t="str">
        <x:f>IF(J3138="是",IF(ISNUMBER(F3138),"测试日GPS","缺失"),IF(ISNUMBER(G3138),"非测试日纯氢",IF(AND(H3138="是",J3138="未判定"),IF(ISNUMBER(F3138),"测试名单无纯氢GPS","缺失"),IF(ISNUMBER(E3138),"非测试日仪表","缺失"))))</x:f>
        <x:v>非测试日仪表</x:v>
      </x:c>
      <x:c r="L3138" s="7" t="n">
        <x:f>IF(K3138="缺失","",IF(K3138="非测试日纯氢",G3138,IF(K3138="非测试日仪表",E3138,F3138)))</x:f>
        <x:v>57.6</x:v>
      </x:c>
      <x:c r="M3138" s="2" t="n">
        <x:f>IF(K3138="缺失",1,0)</x:f>
        <x:v>0</x:v>
      </x:c>
      <x:c r="N3138" s="2" t="str">
        <x:v>车辆里程查询_20260901-20260930_1024辆_仪表里程.xlsx / K463</x:v>
      </x:c>
      <x:c r="O3138" s="2" t="str">
        <x:v>车辆里程查询_20260901-20260930_1024辆_GPS里程.xlsx / K463</x:v>
      </x:c>
      <x:c r="P3138" s="2" t="str">
        <x:v>车辆纯氢气里程查询_20260901-20260930_1024辆.xlsx / K586</x:v>
      </x:c>
    </x:row>
    <x:row r="3139" ht="22" customHeight="1">
      <x:c r="A3139" s="2" t="n">
        <x:v>125</x:v>
      </x:c>
      <x:c r="B3139" s="2" t="str">
        <x:v>粤AGG0540</x:v>
      </x:c>
      <x:c r="C3139" s="2" t="str">
        <x:v>钟祥</x:v>
      </x:c>
      <x:c r="D3139" s="8" t="d">
        <x:v>2026-09-08T00:00:00.000Z</x:v>
      </x:c>
      <x:c r="E3139" s="7" t="n">
        <x:v>62.5</x:v>
      </x:c>
      <x:c r="F3139" s="7" t="n">
        <x:v>57.4</x:v>
      </x:c>
      <x:c r="G3139" s="7"/>
      <x:c r="H3139" s="2" t="str">
        <x:v>否</x:v>
      </x:c>
      <x:c r="I3139" s="7" t="n">
        <x:f>IF(AND(ISNUMBER(E3139),ISNUMBER(F3139)),E3139-F3139,"")</x:f>
        <x:v>5.100000000000001</x:v>
      </x:c>
      <x:c r="J3139" s="2" t="str">
        <x:f>IF(H3139="否","不适用",IF(AND(ISNUMBER(E3139),ISNUMBER(F3139)),IF(I3139&gt;'规则与名单'!$B$2,"是","否"),"未判定"))</x:f>
        <x:v>不适用</x:v>
      </x:c>
      <x:c r="K3139" s="2" t="str">
        <x:f>IF(J3139="是",IF(ISNUMBER(F3139),"测试日GPS","缺失"),IF(ISNUMBER(G3139),"非测试日纯氢",IF(AND(H3139="是",J3139="未判定"),IF(ISNUMBER(F3139),"测试名单无纯氢GPS","缺失"),IF(ISNUMBER(E3139),"非测试日仪表","缺失"))))</x:f>
        <x:v>非测试日仪表</x:v>
      </x:c>
      <x:c r="L3139" s="7" t="n">
        <x:f>IF(K3139="缺失","",IF(K3139="非测试日纯氢",G3139,IF(K3139="非测试日仪表",E3139,F3139)))</x:f>
        <x:v>62.5</x:v>
      </x:c>
      <x:c r="M3139" s="2" t="n">
        <x:f>IF(K3139="缺失",1,0)</x:f>
        <x:v>0</x:v>
      </x:c>
      <x:c r="N3139" s="2" t="str">
        <x:v>车辆里程查询_20260901-20260930_1024辆_仪表里程.xlsx / L463</x:v>
      </x:c>
      <x:c r="O3139" s="2" t="str">
        <x:v>车辆里程查询_20260901-20260930_1024辆_GPS里程.xlsx / L463</x:v>
      </x:c>
      <x:c r="P3139" s="2" t="str">
        <x:v>车辆纯氢气里程查询_20260901-20260930_1024辆.xlsx / L586</x:v>
      </x:c>
    </x:row>
    <x:row r="3140" ht="22" customHeight="1">
      <x:c r="A3140" s="2" t="n">
        <x:v>125</x:v>
      </x:c>
      <x:c r="B3140" s="2" t="str">
        <x:v>粤AGG0540</x:v>
      </x:c>
      <x:c r="C3140" s="2" t="str">
        <x:v>钟祥</x:v>
      </x:c>
      <x:c r="D3140" s="8" t="d">
        <x:v>2026-09-09T00:00:00.000Z</x:v>
      </x:c>
      <x:c r="E3140" s="7" t="n">
        <x:v>57</x:v>
      </x:c>
      <x:c r="F3140" s="7" t="n">
        <x:v>51.2</x:v>
      </x:c>
      <x:c r="G3140" s="7"/>
      <x:c r="H3140" s="2" t="str">
        <x:v>否</x:v>
      </x:c>
      <x:c r="I3140" s="7" t="n">
        <x:f>IF(AND(ISNUMBER(E3140),ISNUMBER(F3140)),E3140-F3140,"")</x:f>
        <x:v>5.799999999999997</x:v>
      </x:c>
      <x:c r="J3140" s="2" t="str">
        <x:f>IF(H3140="否","不适用",IF(AND(ISNUMBER(E3140),ISNUMBER(F3140)),IF(I3140&gt;'规则与名单'!$B$2,"是","否"),"未判定"))</x:f>
        <x:v>不适用</x:v>
      </x:c>
      <x:c r="K3140" s="2" t="str">
        <x:f>IF(J3140="是",IF(ISNUMBER(F3140),"测试日GPS","缺失"),IF(ISNUMBER(G3140),"非测试日纯氢",IF(AND(H3140="是",J3140="未判定"),IF(ISNUMBER(F3140),"测试名单无纯氢GPS","缺失"),IF(ISNUMBER(E3140),"非测试日仪表","缺失"))))</x:f>
        <x:v>非测试日仪表</x:v>
      </x:c>
      <x:c r="L3140" s="7" t="n">
        <x:f>IF(K3140="缺失","",IF(K3140="非测试日纯氢",G3140,IF(K3140="非测试日仪表",E3140,F3140)))</x:f>
        <x:v>57</x:v>
      </x:c>
      <x:c r="M3140" s="2" t="n">
        <x:f>IF(K3140="缺失",1,0)</x:f>
        <x:v>0</x:v>
      </x:c>
      <x:c r="N3140" s="2" t="str">
        <x:v>车辆里程查询_20260901-20260930_1024辆_仪表里程.xlsx / M463</x:v>
      </x:c>
      <x:c r="O3140" s="2" t="str">
        <x:v>车辆里程查询_20260901-20260930_1024辆_GPS里程.xlsx / M463</x:v>
      </x:c>
      <x:c r="P3140" s="2" t="str">
        <x:v>车辆纯氢气里程查询_20260901-20260930_1024辆.xlsx / M586</x:v>
      </x:c>
    </x:row>
    <x:row r="3141" ht="22" customHeight="1">
      <x:c r="A3141" s="2" t="n">
        <x:v>125</x:v>
      </x:c>
      <x:c r="B3141" s="2" t="str">
        <x:v>粤AGG0540</x:v>
      </x:c>
      <x:c r="C3141" s="2" t="str">
        <x:v>钟祥</x:v>
      </x:c>
      <x:c r="D3141" s="8" t="d">
        <x:v>2026-09-10T00:00:00.000Z</x:v>
      </x:c>
      <x:c r="E3141" s="7" t="n">
        <x:v>56.6</x:v>
      </x:c>
      <x:c r="F3141" s="7" t="n">
        <x:v>52.2</x:v>
      </x:c>
      <x:c r="G3141" s="7"/>
      <x:c r="H3141" s="2" t="str">
        <x:v>否</x:v>
      </x:c>
      <x:c r="I3141" s="7" t="n">
        <x:f>IF(AND(ISNUMBER(E3141),ISNUMBER(F3141)),E3141-F3141,"")</x:f>
        <x:v>4.399999999999999</x:v>
      </x:c>
      <x:c r="J3141" s="2" t="str">
        <x:f>IF(H3141="否","不适用",IF(AND(ISNUMBER(E3141),ISNUMBER(F3141)),IF(I3141&gt;'规则与名单'!$B$2,"是","否"),"未判定"))</x:f>
        <x:v>不适用</x:v>
      </x:c>
      <x:c r="K3141" s="2" t="str">
        <x:f>IF(J3141="是",IF(ISNUMBER(F3141),"测试日GPS","缺失"),IF(ISNUMBER(G3141),"非测试日纯氢",IF(AND(H3141="是",J3141="未判定"),IF(ISNUMBER(F3141),"测试名单无纯氢GPS","缺失"),IF(ISNUMBER(E3141),"非测试日仪表","缺失"))))</x:f>
        <x:v>非测试日仪表</x:v>
      </x:c>
      <x:c r="L3141" s="7" t="n">
        <x:f>IF(K3141="缺失","",IF(K3141="非测试日纯氢",G3141,IF(K3141="非测试日仪表",E3141,F3141)))</x:f>
        <x:v>56.6</x:v>
      </x:c>
      <x:c r="M3141" s="2" t="n">
        <x:f>IF(K3141="缺失",1,0)</x:f>
        <x:v>0</x:v>
      </x:c>
      <x:c r="N3141" s="2" t="str">
        <x:v>车辆里程查询_20260901-20260930_1024辆_仪表里程.xlsx / N463</x:v>
      </x:c>
      <x:c r="O3141" s="2" t="str">
        <x:v>车辆里程查询_20260901-20260930_1024辆_GPS里程.xlsx / N463</x:v>
      </x:c>
      <x:c r="P3141" s="2" t="str">
        <x:v>车辆纯氢气里程查询_20260901-20260930_1024辆.xlsx / N586</x:v>
      </x:c>
    </x:row>
    <x:row r="3142" ht="22" customHeight="1">
      <x:c r="A3142" s="2" t="n">
        <x:v>125</x:v>
      </x:c>
      <x:c r="B3142" s="2" t="str">
        <x:v>粤AGG0540</x:v>
      </x:c>
      <x:c r="C3142" s="2" t="str">
        <x:v>钟祥</x:v>
      </x:c>
      <x:c r="D3142" s="8" t="d">
        <x:v>2026-09-11T00:00:00.000Z</x:v>
      </x:c>
      <x:c r="E3142" s="7" t="n">
        <x:v>69</x:v>
      </x:c>
      <x:c r="F3142" s="7" t="n">
        <x:v>67.2</x:v>
      </x:c>
      <x:c r="G3142" s="7"/>
      <x:c r="H3142" s="2" t="str">
        <x:v>否</x:v>
      </x:c>
      <x:c r="I3142" s="7" t="n">
        <x:f>IF(AND(ISNUMBER(E3142),ISNUMBER(F3142)),E3142-F3142,"")</x:f>
        <x:v>1.7999999999999972</x:v>
      </x:c>
      <x:c r="J3142" s="2" t="str">
        <x:f>IF(H3142="否","不适用",IF(AND(ISNUMBER(E3142),ISNUMBER(F3142)),IF(I3142&gt;'规则与名单'!$B$2,"是","否"),"未判定"))</x:f>
        <x:v>不适用</x:v>
      </x:c>
      <x:c r="K3142" s="2" t="str">
        <x:f>IF(J3142="是",IF(ISNUMBER(F3142),"测试日GPS","缺失"),IF(ISNUMBER(G3142),"非测试日纯氢",IF(AND(H3142="是",J3142="未判定"),IF(ISNUMBER(F3142),"测试名单无纯氢GPS","缺失"),IF(ISNUMBER(E3142),"非测试日仪表","缺失"))))</x:f>
        <x:v>非测试日仪表</x:v>
      </x:c>
      <x:c r="L3142" s="7" t="n">
        <x:f>IF(K3142="缺失","",IF(K3142="非测试日纯氢",G3142,IF(K3142="非测试日仪表",E3142,F3142)))</x:f>
        <x:v>69</x:v>
      </x:c>
      <x:c r="M3142" s="2" t="n">
        <x:f>IF(K3142="缺失",1,0)</x:f>
        <x:v>0</x:v>
      </x:c>
      <x:c r="N3142" s="2" t="str">
        <x:v>车辆里程查询_20260901-20260930_1024辆_仪表里程.xlsx / O463</x:v>
      </x:c>
      <x:c r="O3142" s="2" t="str">
        <x:v>车辆里程查询_20260901-20260930_1024辆_GPS里程.xlsx / O463</x:v>
      </x:c>
      <x:c r="P3142" s="2" t="str">
        <x:v>车辆纯氢气里程查询_20260901-20260930_1024辆.xlsx / O586</x:v>
      </x:c>
    </x:row>
    <x:row r="3143" ht="22" customHeight="1">
      <x:c r="A3143" s="2" t="n">
        <x:v>125</x:v>
      </x:c>
      <x:c r="B3143" s="2" t="str">
        <x:v>粤AGG0540</x:v>
      </x:c>
      <x:c r="C3143" s="2" t="str">
        <x:v>钟祥</x:v>
      </x:c>
      <x:c r="D3143" s="8" t="d">
        <x:v>2026-09-12T00:00:00.000Z</x:v>
      </x:c>
      <x:c r="E3143" s="7" t="n">
        <x:v>62.7</x:v>
      </x:c>
      <x:c r="F3143" s="7" t="n">
        <x:v>44.1</x:v>
      </x:c>
      <x:c r="G3143" s="7"/>
      <x:c r="H3143" s="2" t="str">
        <x:v>否</x:v>
      </x:c>
      <x:c r="I3143" s="7" t="n">
        <x:f>IF(AND(ISNUMBER(E3143),ISNUMBER(F3143)),E3143-F3143,"")</x:f>
        <x:v>18.6</x:v>
      </x:c>
      <x:c r="J3143" s="2" t="str">
        <x:f>IF(H3143="否","不适用",IF(AND(ISNUMBER(E3143),ISNUMBER(F3143)),IF(I3143&gt;'规则与名单'!$B$2,"是","否"),"未判定"))</x:f>
        <x:v>不适用</x:v>
      </x:c>
      <x:c r="K3143" s="2" t="str">
        <x:f>IF(J3143="是",IF(ISNUMBER(F3143),"测试日GPS","缺失"),IF(ISNUMBER(G3143),"非测试日纯氢",IF(AND(H3143="是",J3143="未判定"),IF(ISNUMBER(F3143),"测试名单无纯氢GPS","缺失"),IF(ISNUMBER(E3143),"非测试日仪表","缺失"))))</x:f>
        <x:v>非测试日仪表</x:v>
      </x:c>
      <x:c r="L3143" s="7" t="n">
        <x:f>IF(K3143="缺失","",IF(K3143="非测试日纯氢",G3143,IF(K3143="非测试日仪表",E3143,F3143)))</x:f>
        <x:v>62.7</x:v>
      </x:c>
      <x:c r="M3143" s="2" t="n">
        <x:f>IF(K3143="缺失",1,0)</x:f>
        <x:v>0</x:v>
      </x:c>
      <x:c r="N3143" s="2" t="str">
        <x:v>车辆里程查询_20260901-20260930_1024辆_仪表里程.xlsx / P463</x:v>
      </x:c>
      <x:c r="O3143" s="2" t="str">
        <x:v>车辆里程查询_20260901-20260930_1024辆_GPS里程.xlsx / P463</x:v>
      </x:c>
      <x:c r="P3143" s="2" t="str">
        <x:v>车辆纯氢气里程查询_20260901-20260930_1024辆.xlsx / P586</x:v>
      </x:c>
    </x:row>
    <x:row r="3144" ht="22" customHeight="1">
      <x:c r="A3144" s="2" t="n">
        <x:v>125</x:v>
      </x:c>
      <x:c r="B3144" s="2" t="str">
        <x:v>粤AGG0540</x:v>
      </x:c>
      <x:c r="C3144" s="2" t="str">
        <x:v>钟祥</x:v>
      </x:c>
      <x:c r="D3144" s="8" t="d">
        <x:v>2026-09-13T00:00:00.000Z</x:v>
      </x:c>
      <x:c r="E3144" s="7" t="n">
        <x:v>54.8</x:v>
      </x:c>
      <x:c r="F3144" s="7" t="n">
        <x:v>51.3</x:v>
      </x:c>
      <x:c r="G3144" s="7"/>
      <x:c r="H3144" s="2" t="str">
        <x:v>否</x:v>
      </x:c>
      <x:c r="I3144" s="7" t="n">
        <x:f>IF(AND(ISNUMBER(E3144),ISNUMBER(F3144)),E3144-F3144,"")</x:f>
        <x:v>3.5</x:v>
      </x:c>
      <x:c r="J3144" s="2" t="str">
        <x:f>IF(H3144="否","不适用",IF(AND(ISNUMBER(E3144),ISNUMBER(F3144)),IF(I3144&gt;'规则与名单'!$B$2,"是","否"),"未判定"))</x:f>
        <x:v>不适用</x:v>
      </x:c>
      <x:c r="K3144" s="2" t="str">
        <x:f>IF(J3144="是",IF(ISNUMBER(F3144),"测试日GPS","缺失"),IF(ISNUMBER(G3144),"非测试日纯氢",IF(AND(H3144="是",J3144="未判定"),IF(ISNUMBER(F3144),"测试名单无纯氢GPS","缺失"),IF(ISNUMBER(E3144),"非测试日仪表","缺失"))))</x:f>
        <x:v>非测试日仪表</x:v>
      </x:c>
      <x:c r="L3144" s="7" t="n">
        <x:f>IF(K3144="缺失","",IF(K3144="非测试日纯氢",G3144,IF(K3144="非测试日仪表",E3144,F3144)))</x:f>
        <x:v>54.8</x:v>
      </x:c>
      <x:c r="M3144" s="2" t="n">
        <x:f>IF(K3144="缺失",1,0)</x:f>
        <x:v>0</x:v>
      </x:c>
      <x:c r="N3144" s="2" t="str">
        <x:v>车辆里程查询_20260901-20260930_1024辆_仪表里程.xlsx / Q463</x:v>
      </x:c>
      <x:c r="O3144" s="2" t="str">
        <x:v>车辆里程查询_20260901-20260930_1024辆_GPS里程.xlsx / Q463</x:v>
      </x:c>
      <x:c r="P3144" s="2" t="str">
        <x:v>车辆纯氢气里程查询_20260901-20260930_1024辆.xlsx / Q586</x:v>
      </x:c>
    </x:row>
    <x:row r="3145" ht="22" customHeight="1">
      <x:c r="A3145" s="2" t="n">
        <x:v>125</x:v>
      </x:c>
      <x:c r="B3145" s="2" t="str">
        <x:v>粤AGG0540</x:v>
      </x:c>
      <x:c r="C3145" s="2" t="str">
        <x:v>钟祥</x:v>
      </x:c>
      <x:c r="D3145" s="8" t="d">
        <x:v>2026-09-14T00:00:00.000Z</x:v>
      </x:c>
      <x:c r="E3145" s="7" t="n">
        <x:v>48.6</x:v>
      </x:c>
      <x:c r="F3145" s="7" t="n">
        <x:v>46</x:v>
      </x:c>
      <x:c r="G3145" s="7"/>
      <x:c r="H3145" s="2" t="str">
        <x:v>否</x:v>
      </x:c>
      <x:c r="I3145" s="7" t="n">
        <x:f>IF(AND(ISNUMBER(E3145),ISNUMBER(F3145)),E3145-F3145,"")</x:f>
        <x:v>2.6000000000000014</x:v>
      </x:c>
      <x:c r="J3145" s="2" t="str">
        <x:f>IF(H3145="否","不适用",IF(AND(ISNUMBER(E3145),ISNUMBER(F3145)),IF(I3145&gt;'规则与名单'!$B$2,"是","否"),"未判定"))</x:f>
        <x:v>不适用</x:v>
      </x:c>
      <x:c r="K3145" s="2" t="str">
        <x:f>IF(J3145="是",IF(ISNUMBER(F3145),"测试日GPS","缺失"),IF(ISNUMBER(G3145),"非测试日纯氢",IF(AND(H3145="是",J3145="未判定"),IF(ISNUMBER(F3145),"测试名单无纯氢GPS","缺失"),IF(ISNUMBER(E3145),"非测试日仪表","缺失"))))</x:f>
        <x:v>非测试日仪表</x:v>
      </x:c>
      <x:c r="L3145" s="7" t="n">
        <x:f>IF(K3145="缺失","",IF(K3145="非测试日纯氢",G3145,IF(K3145="非测试日仪表",E3145,F3145)))</x:f>
        <x:v>48.6</x:v>
      </x:c>
      <x:c r="M3145" s="2" t="n">
        <x:f>IF(K3145="缺失",1,0)</x:f>
        <x:v>0</x:v>
      </x:c>
      <x:c r="N3145" s="2" t="str">
        <x:v>车辆里程查询_20260901-20260930_1024辆_仪表里程.xlsx / R463</x:v>
      </x:c>
      <x:c r="O3145" s="2" t="str">
        <x:v>车辆里程查询_20260901-20260930_1024辆_GPS里程.xlsx / R463</x:v>
      </x:c>
      <x:c r="P3145" s="2" t="str">
        <x:v>车辆纯氢气里程查询_20260901-20260930_1024辆.xlsx / R586</x:v>
      </x:c>
    </x:row>
    <x:row r="3146" ht="22" customHeight="1">
      <x:c r="A3146" s="2" t="n">
        <x:v>125</x:v>
      </x:c>
      <x:c r="B3146" s="2" t="str">
        <x:v>粤AGG0540</x:v>
      </x:c>
      <x:c r="C3146" s="2" t="str">
        <x:v>钟祥</x:v>
      </x:c>
      <x:c r="D3146" s="8" t="d">
        <x:v>2026-09-15T00:00:00.000Z</x:v>
      </x:c>
      <x:c r="E3146" s="7" t="n">
        <x:v>69.5</x:v>
      </x:c>
      <x:c r="F3146" s="7" t="n">
        <x:v>64.3</x:v>
      </x:c>
      <x:c r="G3146" s="7"/>
      <x:c r="H3146" s="2" t="str">
        <x:v>否</x:v>
      </x:c>
      <x:c r="I3146" s="7" t="n">
        <x:f>IF(AND(ISNUMBER(E3146),ISNUMBER(F3146)),E3146-F3146,"")</x:f>
        <x:v>5.200000000000003</x:v>
      </x:c>
      <x:c r="J3146" s="2" t="str">
        <x:f>IF(H3146="否","不适用",IF(AND(ISNUMBER(E3146),ISNUMBER(F3146)),IF(I3146&gt;'规则与名单'!$B$2,"是","否"),"未判定"))</x:f>
        <x:v>不适用</x:v>
      </x:c>
      <x:c r="K3146" s="2" t="str">
        <x:f>IF(J3146="是",IF(ISNUMBER(F3146),"测试日GPS","缺失"),IF(ISNUMBER(G3146),"非测试日纯氢",IF(AND(H3146="是",J3146="未判定"),IF(ISNUMBER(F3146),"测试名单无纯氢GPS","缺失"),IF(ISNUMBER(E3146),"非测试日仪表","缺失"))))</x:f>
        <x:v>非测试日仪表</x:v>
      </x:c>
      <x:c r="L3146" s="7" t="n">
        <x:f>IF(K3146="缺失","",IF(K3146="非测试日纯氢",G3146,IF(K3146="非测试日仪表",E3146,F3146)))</x:f>
        <x:v>69.5</x:v>
      </x:c>
      <x:c r="M3146" s="2" t="n">
        <x:f>IF(K3146="缺失",1,0)</x:f>
        <x:v>0</x:v>
      </x:c>
      <x:c r="N3146" s="2" t="str">
        <x:v>车辆里程查询_20260901-20260930_1024辆_仪表里程.xlsx / S463</x:v>
      </x:c>
      <x:c r="O3146" s="2" t="str">
        <x:v>车辆里程查询_20260901-20260930_1024辆_GPS里程.xlsx / S463</x:v>
      </x:c>
      <x:c r="P3146" s="2" t="str">
        <x:v>车辆纯氢气里程查询_20260901-20260930_1024辆.xlsx / S586</x:v>
      </x:c>
    </x:row>
    <x:row r="3147" ht="22" customHeight="1">
      <x:c r="A3147" s="2" t="n">
        <x:v>125</x:v>
      </x:c>
      <x:c r="B3147" s="2" t="str">
        <x:v>粤AGG0540</x:v>
      </x:c>
      <x:c r="C3147" s="2" t="str">
        <x:v>钟祥</x:v>
      </x:c>
      <x:c r="D3147" s="8" t="d">
        <x:v>2026-09-16T00:00:00.000Z</x:v>
      </x:c>
      <x:c r="E3147" s="7" t="n">
        <x:v>35.2</x:v>
      </x:c>
      <x:c r="F3147" s="7" t="n">
        <x:v>54.2</x:v>
      </x:c>
      <x:c r="G3147" s="7"/>
      <x:c r="H3147" s="2" t="str">
        <x:v>否</x:v>
      </x:c>
      <x:c r="I3147" s="7" t="n">
        <x:f>IF(AND(ISNUMBER(E3147),ISNUMBER(F3147)),E3147-F3147,"")</x:f>
        <x:v>-19</x:v>
      </x:c>
      <x:c r="J3147" s="2" t="str">
        <x:f>IF(H3147="否","不适用",IF(AND(ISNUMBER(E3147),ISNUMBER(F3147)),IF(I3147&gt;'规则与名单'!$B$2,"是","否"),"未判定"))</x:f>
        <x:v>不适用</x:v>
      </x:c>
      <x:c r="K3147" s="2" t="str">
        <x:f>IF(J3147="是",IF(ISNUMBER(F3147),"测试日GPS","缺失"),IF(ISNUMBER(G3147),"非测试日纯氢",IF(AND(H3147="是",J3147="未判定"),IF(ISNUMBER(F3147),"测试名单无纯氢GPS","缺失"),IF(ISNUMBER(E3147),"非测试日仪表","缺失"))))</x:f>
        <x:v>非测试日仪表</x:v>
      </x:c>
      <x:c r="L3147" s="7" t="n">
        <x:f>IF(K3147="缺失","",IF(K3147="非测试日纯氢",G3147,IF(K3147="非测试日仪表",E3147,F3147)))</x:f>
        <x:v>35.2</x:v>
      </x:c>
      <x:c r="M3147" s="2" t="n">
        <x:f>IF(K3147="缺失",1,0)</x:f>
        <x:v>0</x:v>
      </x:c>
      <x:c r="N3147" s="2" t="str">
        <x:v>车辆里程查询_20260901-20260930_1024辆_仪表里程.xlsx / T463</x:v>
      </x:c>
      <x:c r="O3147" s="2" t="str">
        <x:v>车辆里程查询_20260901-20260930_1024辆_GPS里程.xlsx / T463</x:v>
      </x:c>
      <x:c r="P3147" s="2" t="str">
        <x:v>车辆纯氢气里程查询_20260901-20260930_1024辆.xlsx / T586</x:v>
      </x:c>
    </x:row>
    <x:row r="3148" ht="22" customHeight="1">
      <x:c r="A3148" s="2" t="n">
        <x:v>125</x:v>
      </x:c>
      <x:c r="B3148" s="2" t="str">
        <x:v>粤AGG0540</x:v>
      </x:c>
      <x:c r="C3148" s="2" t="str">
        <x:v>钟祥</x:v>
      </x:c>
      <x:c r="D3148" s="8" t="d">
        <x:v>2026-09-17T00:00:00.000Z</x:v>
      </x:c>
      <x:c r="E3148" s="7" t="n">
        <x:v>78.3</x:v>
      </x:c>
      <x:c r="F3148" s="7" t="n">
        <x:v>51.1</x:v>
      </x:c>
      <x:c r="G3148" s="7"/>
      <x:c r="H3148" s="2" t="str">
        <x:v>否</x:v>
      </x:c>
      <x:c r="I3148" s="7" t="n">
        <x:f>IF(AND(ISNUMBER(E3148),ISNUMBER(F3148)),E3148-F3148,"")</x:f>
        <x:v>27.199999999999996</x:v>
      </x:c>
      <x:c r="J3148" s="2" t="str">
        <x:f>IF(H3148="否","不适用",IF(AND(ISNUMBER(E3148),ISNUMBER(F3148)),IF(I3148&gt;'规则与名单'!$B$2,"是","否"),"未判定"))</x:f>
        <x:v>不适用</x:v>
      </x:c>
      <x:c r="K3148" s="2" t="str">
        <x:f>IF(J3148="是",IF(ISNUMBER(F3148),"测试日GPS","缺失"),IF(ISNUMBER(G3148),"非测试日纯氢",IF(AND(H3148="是",J3148="未判定"),IF(ISNUMBER(F3148),"测试名单无纯氢GPS","缺失"),IF(ISNUMBER(E3148),"非测试日仪表","缺失"))))</x:f>
        <x:v>非测试日仪表</x:v>
      </x:c>
      <x:c r="L3148" s="7" t="n">
        <x:f>IF(K3148="缺失","",IF(K3148="非测试日纯氢",G3148,IF(K3148="非测试日仪表",E3148,F3148)))</x:f>
        <x:v>78.3</x:v>
      </x:c>
      <x:c r="M3148" s="2" t="n">
        <x:f>IF(K3148="缺失",1,0)</x:f>
        <x:v>0</x:v>
      </x:c>
      <x:c r="N3148" s="2" t="str">
        <x:v>车辆里程查询_20260901-20260930_1024辆_仪表里程.xlsx / U463</x:v>
      </x:c>
      <x:c r="O3148" s="2" t="str">
        <x:v>车辆里程查询_20260901-20260930_1024辆_GPS里程.xlsx / U463</x:v>
      </x:c>
      <x:c r="P3148" s="2" t="str">
        <x:v>车辆纯氢气里程查询_20260901-20260930_1024辆.xlsx / U586</x:v>
      </x:c>
    </x:row>
    <x:row r="3149" ht="22" customHeight="1">
      <x:c r="A3149" s="2" t="n">
        <x:v>125</x:v>
      </x:c>
      <x:c r="B3149" s="2" t="str">
        <x:v>粤AGG0540</x:v>
      </x:c>
      <x:c r="C3149" s="2" t="str">
        <x:v>钟祥</x:v>
      </x:c>
      <x:c r="D3149" s="8" t="d">
        <x:v>2026-09-18T00:00:00.000Z</x:v>
      </x:c>
      <x:c r="E3149" s="7" t="n">
        <x:v>59.5</x:v>
      </x:c>
      <x:c r="F3149" s="7" t="n">
        <x:v>55.4</x:v>
      </x:c>
      <x:c r="G3149" s="7"/>
      <x:c r="H3149" s="2" t="str">
        <x:v>否</x:v>
      </x:c>
      <x:c r="I3149" s="7" t="n">
        <x:f>IF(AND(ISNUMBER(E3149),ISNUMBER(F3149)),E3149-F3149,"")</x:f>
        <x:v>4.100000000000001</x:v>
      </x:c>
      <x:c r="J3149" s="2" t="str">
        <x:f>IF(H3149="否","不适用",IF(AND(ISNUMBER(E3149),ISNUMBER(F3149)),IF(I3149&gt;'规则与名单'!$B$2,"是","否"),"未判定"))</x:f>
        <x:v>不适用</x:v>
      </x:c>
      <x:c r="K3149" s="2" t="str">
        <x:f>IF(J3149="是",IF(ISNUMBER(F3149),"测试日GPS","缺失"),IF(ISNUMBER(G3149),"非测试日纯氢",IF(AND(H3149="是",J3149="未判定"),IF(ISNUMBER(F3149),"测试名单无纯氢GPS","缺失"),IF(ISNUMBER(E3149),"非测试日仪表","缺失"))))</x:f>
        <x:v>非测试日仪表</x:v>
      </x:c>
      <x:c r="L3149" s="7" t="n">
        <x:f>IF(K3149="缺失","",IF(K3149="非测试日纯氢",G3149,IF(K3149="非测试日仪表",E3149,F3149)))</x:f>
        <x:v>59.5</x:v>
      </x:c>
      <x:c r="M3149" s="2" t="n">
        <x:f>IF(K3149="缺失",1,0)</x:f>
        <x:v>0</x:v>
      </x:c>
      <x:c r="N3149" s="2" t="str">
        <x:v>车辆里程查询_20260901-20260930_1024辆_仪表里程.xlsx / V463</x:v>
      </x:c>
      <x:c r="O3149" s="2" t="str">
        <x:v>车辆里程查询_20260901-20260930_1024辆_GPS里程.xlsx / V463</x:v>
      </x:c>
      <x:c r="P3149" s="2" t="str">
        <x:v>车辆纯氢气里程查询_20260901-20260930_1024辆.xlsx / V586</x:v>
      </x:c>
    </x:row>
    <x:row r="3150" ht="22" customHeight="1">
      <x:c r="A3150" s="2" t="n">
        <x:v>125</x:v>
      </x:c>
      <x:c r="B3150" s="2" t="str">
        <x:v>粤AGG0540</x:v>
      </x:c>
      <x:c r="C3150" s="2" t="str">
        <x:v>钟祥</x:v>
      </x:c>
      <x:c r="D3150" s="8" t="d">
        <x:v>2026-09-19T00:00:00.000Z</x:v>
      </x:c>
      <x:c r="E3150" s="7" t="n">
        <x:v>72.9</x:v>
      </x:c>
      <x:c r="F3150" s="7" t="n">
        <x:v>68.3</x:v>
      </x:c>
      <x:c r="G3150" s="7"/>
      <x:c r="H3150" s="2" t="str">
        <x:v>否</x:v>
      </x:c>
      <x:c r="I3150" s="7" t="n">
        <x:f>IF(AND(ISNUMBER(E3150),ISNUMBER(F3150)),E3150-F3150,"")</x:f>
        <x:v>4.6000000000000085</x:v>
      </x:c>
      <x:c r="J3150" s="2" t="str">
        <x:f>IF(H3150="否","不适用",IF(AND(ISNUMBER(E3150),ISNUMBER(F3150)),IF(I3150&gt;'规则与名单'!$B$2,"是","否"),"未判定"))</x:f>
        <x:v>不适用</x:v>
      </x:c>
      <x:c r="K3150" s="2" t="str">
        <x:f>IF(J3150="是",IF(ISNUMBER(F3150),"测试日GPS","缺失"),IF(ISNUMBER(G3150),"非测试日纯氢",IF(AND(H3150="是",J3150="未判定"),IF(ISNUMBER(F3150),"测试名单无纯氢GPS","缺失"),IF(ISNUMBER(E3150),"非测试日仪表","缺失"))))</x:f>
        <x:v>非测试日仪表</x:v>
      </x:c>
      <x:c r="L3150" s="7" t="n">
        <x:f>IF(K3150="缺失","",IF(K3150="非测试日纯氢",G3150,IF(K3150="非测试日仪表",E3150,F3150)))</x:f>
        <x:v>72.9</x:v>
      </x:c>
      <x:c r="M3150" s="2" t="n">
        <x:f>IF(K3150="缺失",1,0)</x:f>
        <x:v>0</x:v>
      </x:c>
      <x:c r="N3150" s="2" t="str">
        <x:v>车辆里程查询_20260901-20260930_1024辆_仪表里程.xlsx / W463</x:v>
      </x:c>
      <x:c r="O3150" s="2" t="str">
        <x:v>车辆里程查询_20260901-20260930_1024辆_GPS里程.xlsx / W463</x:v>
      </x:c>
      <x:c r="P3150" s="2" t="str">
        <x:v>车辆纯氢气里程查询_20260901-20260930_1024辆.xlsx / W586</x:v>
      </x:c>
    </x:row>
    <x:row r="3151" ht="22" customHeight="1">
      <x:c r="A3151" s="2" t="n">
        <x:v>125</x:v>
      </x:c>
      <x:c r="B3151" s="2" t="str">
        <x:v>粤AGG0540</x:v>
      </x:c>
      <x:c r="C3151" s="2" t="str">
        <x:v>钟祥</x:v>
      </x:c>
      <x:c r="D3151" s="8" t="d">
        <x:v>2026-09-20T00:00:00.000Z</x:v>
      </x:c>
      <x:c r="E3151" s="7" t="n">
        <x:v>52.9</x:v>
      </x:c>
      <x:c r="F3151" s="7" t="n">
        <x:v>48.7</x:v>
      </x:c>
      <x:c r="G3151" s="7"/>
      <x:c r="H3151" s="2" t="str">
        <x:v>否</x:v>
      </x:c>
      <x:c r="I3151" s="7" t="n">
        <x:f>IF(AND(ISNUMBER(E3151),ISNUMBER(F3151)),E3151-F3151,"")</x:f>
        <x:v>4.199999999999996</x:v>
      </x:c>
      <x:c r="J3151" s="2" t="str">
        <x:f>IF(H3151="否","不适用",IF(AND(ISNUMBER(E3151),ISNUMBER(F3151)),IF(I3151&gt;'规则与名单'!$B$2,"是","否"),"未判定"))</x:f>
        <x:v>不适用</x:v>
      </x:c>
      <x:c r="K3151" s="2" t="str">
        <x:f>IF(J3151="是",IF(ISNUMBER(F3151),"测试日GPS","缺失"),IF(ISNUMBER(G3151),"非测试日纯氢",IF(AND(H3151="是",J3151="未判定"),IF(ISNUMBER(F3151),"测试名单无纯氢GPS","缺失"),IF(ISNUMBER(E3151),"非测试日仪表","缺失"))))</x:f>
        <x:v>非测试日仪表</x:v>
      </x:c>
      <x:c r="L3151" s="7" t="n">
        <x:f>IF(K3151="缺失","",IF(K3151="非测试日纯氢",G3151,IF(K3151="非测试日仪表",E3151,F3151)))</x:f>
        <x:v>52.9</x:v>
      </x:c>
      <x:c r="M3151" s="2" t="n">
        <x:f>IF(K3151="缺失",1,0)</x:f>
        <x:v>0</x:v>
      </x:c>
      <x:c r="N3151" s="2" t="str">
        <x:v>车辆里程查询_20260901-20260930_1024辆_仪表里程.xlsx / X463</x:v>
      </x:c>
      <x:c r="O3151" s="2" t="str">
        <x:v>车辆里程查询_20260901-20260930_1024辆_GPS里程.xlsx / X463</x:v>
      </x:c>
      <x:c r="P3151" s="2" t="str">
        <x:v>车辆纯氢气里程查询_20260901-20260930_1024辆.xlsx / X586</x:v>
      </x:c>
    </x:row>
    <x:row r="3152" ht="22" customHeight="1">
      <x:c r="A3152" s="2" t="n">
        <x:v>125</x:v>
      </x:c>
      <x:c r="B3152" s="2" t="str">
        <x:v>粤AGG0540</x:v>
      </x:c>
      <x:c r="C3152" s="2" t="str">
        <x:v>钟祥</x:v>
      </x:c>
      <x:c r="D3152" s="8" t="d">
        <x:v>2026-09-21T00:00:00.000Z</x:v>
      </x:c>
      <x:c r="E3152" s="7" t="n">
        <x:v>56.2</x:v>
      </x:c>
      <x:c r="F3152" s="7" t="n">
        <x:v>52.6</x:v>
      </x:c>
      <x:c r="G3152" s="7"/>
      <x:c r="H3152" s="2" t="str">
        <x:v>否</x:v>
      </x:c>
      <x:c r="I3152" s="7" t="n">
        <x:f>IF(AND(ISNUMBER(E3152),ISNUMBER(F3152)),E3152-F3152,"")</x:f>
        <x:v>3.6000000000000014</x:v>
      </x:c>
      <x:c r="J3152" s="2" t="str">
        <x:f>IF(H3152="否","不适用",IF(AND(ISNUMBER(E3152),ISNUMBER(F3152)),IF(I3152&gt;'规则与名单'!$B$2,"是","否"),"未判定"))</x:f>
        <x:v>不适用</x:v>
      </x:c>
      <x:c r="K3152" s="2" t="str">
        <x:f>IF(J3152="是",IF(ISNUMBER(F3152),"测试日GPS","缺失"),IF(ISNUMBER(G3152),"非测试日纯氢",IF(AND(H3152="是",J3152="未判定"),IF(ISNUMBER(F3152),"测试名单无纯氢GPS","缺失"),IF(ISNUMBER(E3152),"非测试日仪表","缺失"))))</x:f>
        <x:v>非测试日仪表</x:v>
      </x:c>
      <x:c r="L3152" s="7" t="n">
        <x:f>IF(K3152="缺失","",IF(K3152="非测试日纯氢",G3152,IF(K3152="非测试日仪表",E3152,F3152)))</x:f>
        <x:v>56.2</x:v>
      </x:c>
      <x:c r="M3152" s="2" t="n">
        <x:f>IF(K3152="缺失",1,0)</x:f>
        <x:v>0</x:v>
      </x:c>
      <x:c r="N3152" s="2" t="str">
        <x:v>车辆里程查询_20260901-20260930_1024辆_仪表里程.xlsx / Y463</x:v>
      </x:c>
      <x:c r="O3152" s="2" t="str">
        <x:v>车辆里程查询_20260901-20260930_1024辆_GPS里程.xlsx / Y463</x:v>
      </x:c>
      <x:c r="P3152" s="2" t="str">
        <x:v>车辆纯氢气里程查询_20260901-20260930_1024辆.xlsx / Y586</x:v>
      </x:c>
    </x:row>
    <x:row r="3153" ht="22" customHeight="1">
      <x:c r="A3153" s="2" t="n">
        <x:v>125</x:v>
      </x:c>
      <x:c r="B3153" s="2" t="str">
        <x:v>粤AGG0540</x:v>
      </x:c>
      <x:c r="C3153" s="2" t="str">
        <x:v>钟祥</x:v>
      </x:c>
      <x:c r="D3153" s="8" t="d">
        <x:v>2026-09-22T00:00:00.000Z</x:v>
      </x:c>
      <x:c r="E3153" s="7" t="n">
        <x:v>51.6</x:v>
      </x:c>
      <x:c r="F3153" s="7" t="n">
        <x:v>47</x:v>
      </x:c>
      <x:c r="G3153" s="7"/>
      <x:c r="H3153" s="2" t="str">
        <x:v>否</x:v>
      </x:c>
      <x:c r="I3153" s="7" t="n">
        <x:f>IF(AND(ISNUMBER(E3153),ISNUMBER(F3153)),E3153-F3153,"")</x:f>
        <x:v>4.600000000000001</x:v>
      </x:c>
      <x:c r="J3153" s="2" t="str">
        <x:f>IF(H3153="否","不适用",IF(AND(ISNUMBER(E3153),ISNUMBER(F3153)),IF(I3153&gt;'规则与名单'!$B$2,"是","否"),"未判定"))</x:f>
        <x:v>不适用</x:v>
      </x:c>
      <x:c r="K3153" s="2" t="str">
        <x:f>IF(J3153="是",IF(ISNUMBER(F3153),"测试日GPS","缺失"),IF(ISNUMBER(G3153),"非测试日纯氢",IF(AND(H3153="是",J3153="未判定"),IF(ISNUMBER(F3153),"测试名单无纯氢GPS","缺失"),IF(ISNUMBER(E3153),"非测试日仪表","缺失"))))</x:f>
        <x:v>非测试日仪表</x:v>
      </x:c>
      <x:c r="L3153" s="7" t="n">
        <x:f>IF(K3153="缺失","",IF(K3153="非测试日纯氢",G3153,IF(K3153="非测试日仪表",E3153,F3153)))</x:f>
        <x:v>51.6</x:v>
      </x:c>
      <x:c r="M3153" s="2" t="n">
        <x:f>IF(K3153="缺失",1,0)</x:f>
        <x:v>0</x:v>
      </x:c>
      <x:c r="N3153" s="2" t="str">
        <x:v>车辆里程查询_20260901-20260930_1024辆_仪表里程.xlsx / Z463</x:v>
      </x:c>
      <x:c r="O3153" s="2" t="str">
        <x:v>车辆里程查询_20260901-20260930_1024辆_GPS里程.xlsx / Z463</x:v>
      </x:c>
      <x:c r="P3153" s="2" t="str">
        <x:v>车辆纯氢气里程查询_20260901-20260930_1024辆.xlsx / Z586</x:v>
      </x:c>
    </x:row>
    <x:row r="3154" ht="22" customHeight="1">
      <x:c r="A3154" s="2" t="n">
        <x:v>125</x:v>
      </x:c>
      <x:c r="B3154" s="2" t="str">
        <x:v>粤AGG0540</x:v>
      </x:c>
      <x:c r="C3154" s="2" t="str">
        <x:v>钟祥</x:v>
      </x:c>
      <x:c r="D3154" s="8" t="d">
        <x:v>2026-09-23T00:00:00.000Z</x:v>
      </x:c>
      <x:c r="E3154" s="7" t="n">
        <x:v>48.2</x:v>
      </x:c>
      <x:c r="F3154" s="7" t="n">
        <x:v>42.7</x:v>
      </x:c>
      <x:c r="G3154" s="7"/>
      <x:c r="H3154" s="2" t="str">
        <x:v>否</x:v>
      </x:c>
      <x:c r="I3154" s="7" t="n">
        <x:f>IF(AND(ISNUMBER(E3154),ISNUMBER(F3154)),E3154-F3154,"")</x:f>
        <x:v>5.5</x:v>
      </x:c>
      <x:c r="J3154" s="2" t="str">
        <x:f>IF(H3154="否","不适用",IF(AND(ISNUMBER(E3154),ISNUMBER(F3154)),IF(I3154&gt;'规则与名单'!$B$2,"是","否"),"未判定"))</x:f>
        <x:v>不适用</x:v>
      </x:c>
      <x:c r="K3154" s="2" t="str">
        <x:f>IF(J3154="是",IF(ISNUMBER(F3154),"测试日GPS","缺失"),IF(ISNUMBER(G3154),"非测试日纯氢",IF(AND(H3154="是",J3154="未判定"),IF(ISNUMBER(F3154),"测试名单无纯氢GPS","缺失"),IF(ISNUMBER(E3154),"非测试日仪表","缺失"))))</x:f>
        <x:v>非测试日仪表</x:v>
      </x:c>
      <x:c r="L3154" s="7" t="n">
        <x:f>IF(K3154="缺失","",IF(K3154="非测试日纯氢",G3154,IF(K3154="非测试日仪表",E3154,F3154)))</x:f>
        <x:v>48.2</x:v>
      </x:c>
      <x:c r="M3154" s="2" t="n">
        <x:f>IF(K3154="缺失",1,0)</x:f>
        <x:v>0</x:v>
      </x:c>
      <x:c r="N3154" s="2" t="str">
        <x:v>车辆里程查询_20260901-20260930_1024辆_仪表里程.xlsx / AA463</x:v>
      </x:c>
      <x:c r="O3154" s="2" t="str">
        <x:v>车辆里程查询_20260901-20260930_1024辆_GPS里程.xlsx / AA463</x:v>
      </x:c>
      <x:c r="P3154" s="2" t="str">
        <x:v>车辆纯氢气里程查询_20260901-20260930_1024辆.xlsx / AA586</x:v>
      </x:c>
    </x:row>
    <x:row r="3155" ht="22" customHeight="1">
      <x:c r="A3155" s="2" t="n">
        <x:v>125</x:v>
      </x:c>
      <x:c r="B3155" s="2" t="str">
        <x:v>粤AGG0540</x:v>
      </x:c>
      <x:c r="C3155" s="2" t="str">
        <x:v>钟祥</x:v>
      </x:c>
      <x:c r="D3155" s="8" t="d">
        <x:v>2026-09-24T00:00:00.000Z</x:v>
      </x:c>
      <x:c r="E3155" s="7" t="n">
        <x:v>55.3</x:v>
      </x:c>
      <x:c r="F3155" s="7" t="n">
        <x:v>49.2</x:v>
      </x:c>
      <x:c r="G3155" s="7"/>
      <x:c r="H3155" s="2" t="str">
        <x:v>否</x:v>
      </x:c>
      <x:c r="I3155" s="7" t="n">
        <x:f>IF(AND(ISNUMBER(E3155),ISNUMBER(F3155)),E3155-F3155,"")</x:f>
        <x:v>6.099999999999994</x:v>
      </x:c>
      <x:c r="J3155" s="2" t="str">
        <x:f>IF(H3155="否","不适用",IF(AND(ISNUMBER(E3155),ISNUMBER(F3155)),IF(I3155&gt;'规则与名单'!$B$2,"是","否"),"未判定"))</x:f>
        <x:v>不适用</x:v>
      </x:c>
      <x:c r="K3155" s="2" t="str">
        <x:f>IF(J3155="是",IF(ISNUMBER(F3155),"测试日GPS","缺失"),IF(ISNUMBER(G3155),"非测试日纯氢",IF(AND(H3155="是",J3155="未判定"),IF(ISNUMBER(F3155),"测试名单无纯氢GPS","缺失"),IF(ISNUMBER(E3155),"非测试日仪表","缺失"))))</x:f>
        <x:v>非测试日仪表</x:v>
      </x:c>
      <x:c r="L3155" s="7" t="n">
        <x:f>IF(K3155="缺失","",IF(K3155="非测试日纯氢",G3155,IF(K3155="非测试日仪表",E3155,F3155)))</x:f>
        <x:v>55.3</x:v>
      </x:c>
      <x:c r="M3155" s="2" t="n">
        <x:f>IF(K3155="缺失",1,0)</x:f>
        <x:v>0</x:v>
      </x:c>
      <x:c r="N3155" s="2" t="str">
        <x:v>车辆里程查询_20260901-20260930_1024辆_仪表里程.xlsx / AB463</x:v>
      </x:c>
      <x:c r="O3155" s="2" t="str">
        <x:v>车辆里程查询_20260901-20260930_1024辆_GPS里程.xlsx / AB463</x:v>
      </x:c>
      <x:c r="P3155" s="2" t="str">
        <x:v>车辆纯氢气里程查询_20260901-20260930_1024辆.xlsx / AB586</x:v>
      </x:c>
    </x:row>
    <x:row r="3156" ht="22" customHeight="1">
      <x:c r="A3156" s="2" t="n">
        <x:v>125</x:v>
      </x:c>
      <x:c r="B3156" s="2" t="str">
        <x:v>粤AGG0540</x:v>
      </x:c>
      <x:c r="C3156" s="2" t="str">
        <x:v>钟祥</x:v>
      </x:c>
      <x:c r="D3156" s="8" t="d">
        <x:v>2026-09-25T00:00:00.000Z</x:v>
      </x:c>
      <x:c r="E3156" s="7" t="n">
        <x:v>0.1</x:v>
      </x:c>
      <x:c r="F3156" s="7" t="n">
        <x:v>0</x:v>
      </x:c>
      <x:c r="G3156" s="7"/>
      <x:c r="H3156" s="2" t="str">
        <x:v>否</x:v>
      </x:c>
      <x:c r="I3156" s="7" t="n">
        <x:f>IF(AND(ISNUMBER(E3156),ISNUMBER(F3156)),E3156-F3156,"")</x:f>
        <x:v>0.1</x:v>
      </x:c>
      <x:c r="J3156" s="2" t="str">
        <x:f>IF(H3156="否","不适用",IF(AND(ISNUMBER(E3156),ISNUMBER(F3156)),IF(I3156&gt;'规则与名单'!$B$2,"是","否"),"未判定"))</x:f>
        <x:v>不适用</x:v>
      </x:c>
      <x:c r="K3156" s="2" t="str">
        <x:f>IF(J3156="是",IF(ISNUMBER(F3156),"测试日GPS","缺失"),IF(ISNUMBER(G3156),"非测试日纯氢",IF(AND(H3156="是",J3156="未判定"),IF(ISNUMBER(F3156),"测试名单无纯氢GPS","缺失"),IF(ISNUMBER(E3156),"非测试日仪表","缺失"))))</x:f>
        <x:v>非测试日仪表</x:v>
      </x:c>
      <x:c r="L3156" s="7" t="n">
        <x:f>IF(K3156="缺失","",IF(K3156="非测试日纯氢",G3156,IF(K3156="非测试日仪表",E3156,F3156)))</x:f>
        <x:v>0.1</x:v>
      </x:c>
      <x:c r="M3156" s="2" t="n">
        <x:f>IF(K3156="缺失",1,0)</x:f>
        <x:v>0</x:v>
      </x:c>
      <x:c r="N3156" s="2" t="str">
        <x:v>车辆里程查询_20260901-20260930_1024辆_仪表里程.xlsx / AC463</x:v>
      </x:c>
      <x:c r="O3156" s="2" t="str">
        <x:v>车辆里程查询_20260901-20260930_1024辆_GPS里程.xlsx / AC463</x:v>
      </x:c>
      <x:c r="P3156" s="2" t="str">
        <x:v>车辆纯氢气里程查询_20260901-20260930_1024辆.xlsx / AC586</x:v>
      </x:c>
    </x:row>
    <x:row r="3157" ht="22" customHeight="1">
      <x:c r="A3157" s="2" t="n">
        <x:v>125</x:v>
      </x:c>
      <x:c r="B3157" s="2" t="str">
        <x:v>粤AGG0540</x:v>
      </x:c>
      <x:c r="C3157" s="2" t="str">
        <x:v>钟祥</x:v>
      </x:c>
      <x:c r="D3157" s="8" t="d">
        <x:v>2026-09-26T00:00:00.000Z</x:v>
      </x:c>
      <x:c r="E3157" s="7" t="n">
        <x:v>70.2</x:v>
      </x:c>
      <x:c r="F3157" s="7" t="n">
        <x:v>62.4</x:v>
      </x:c>
      <x:c r="G3157" s="7"/>
      <x:c r="H3157" s="2" t="str">
        <x:v>否</x:v>
      </x:c>
      <x:c r="I3157" s="7" t="n">
        <x:f>IF(AND(ISNUMBER(E3157),ISNUMBER(F3157)),E3157-F3157,"")</x:f>
        <x:v>7.800000000000004</x:v>
      </x:c>
      <x:c r="J3157" s="2" t="str">
        <x:f>IF(H3157="否","不适用",IF(AND(ISNUMBER(E3157),ISNUMBER(F3157)),IF(I3157&gt;'规则与名单'!$B$2,"是","否"),"未判定"))</x:f>
        <x:v>不适用</x:v>
      </x:c>
      <x:c r="K3157" s="2" t="str">
        <x:f>IF(J3157="是",IF(ISNUMBER(F3157),"测试日GPS","缺失"),IF(ISNUMBER(G3157),"非测试日纯氢",IF(AND(H3157="是",J3157="未判定"),IF(ISNUMBER(F3157),"测试名单无纯氢GPS","缺失"),IF(ISNUMBER(E3157),"非测试日仪表","缺失"))))</x:f>
        <x:v>非测试日仪表</x:v>
      </x:c>
      <x:c r="L3157" s="7" t="n">
        <x:f>IF(K3157="缺失","",IF(K3157="非测试日纯氢",G3157,IF(K3157="非测试日仪表",E3157,F3157)))</x:f>
        <x:v>70.2</x:v>
      </x:c>
      <x:c r="M3157" s="2" t="n">
        <x:f>IF(K3157="缺失",1,0)</x:f>
        <x:v>0</x:v>
      </x:c>
      <x:c r="N3157" s="2" t="str">
        <x:v>车辆里程查询_20260901-20260930_1024辆_仪表里程.xlsx / AD463</x:v>
      </x:c>
      <x:c r="O3157" s="2" t="str">
        <x:v>车辆里程查询_20260901-20260930_1024辆_GPS里程.xlsx / AD463</x:v>
      </x:c>
      <x:c r="P3157" s="2" t="str">
        <x:v>车辆纯氢气里程查询_20260901-20260930_1024辆.xlsx / AD586</x:v>
      </x:c>
    </x:row>
    <x:row r="3158" ht="22" customHeight="1">
      <x:c r="A3158" s="2" t="n">
        <x:v>125</x:v>
      </x:c>
      <x:c r="B3158" s="2" t="str">
        <x:v>粤AGG0540</x:v>
      </x:c>
      <x:c r="C3158" s="2" t="str">
        <x:v>钟祥</x:v>
      </x:c>
      <x:c r="D3158" s="8" t="d">
        <x:v>2026-09-27T00:00:00.000Z</x:v>
      </x:c>
      <x:c r="E3158" s="7" t="n">
        <x:v>45.4</x:v>
      </x:c>
      <x:c r="F3158" s="7" t="n">
        <x:v>43.9</x:v>
      </x:c>
      <x:c r="G3158" s="7"/>
      <x:c r="H3158" s="2" t="str">
        <x:v>否</x:v>
      </x:c>
      <x:c r="I3158" s="7" t="n">
        <x:f>IF(AND(ISNUMBER(E3158),ISNUMBER(F3158)),E3158-F3158,"")</x:f>
        <x:v>1.5</x:v>
      </x:c>
      <x:c r="J3158" s="2" t="str">
        <x:f>IF(H3158="否","不适用",IF(AND(ISNUMBER(E3158),ISNUMBER(F3158)),IF(I3158&gt;'规则与名单'!$B$2,"是","否"),"未判定"))</x:f>
        <x:v>不适用</x:v>
      </x:c>
      <x:c r="K3158" s="2" t="str">
        <x:f>IF(J3158="是",IF(ISNUMBER(F3158),"测试日GPS","缺失"),IF(ISNUMBER(G3158),"非测试日纯氢",IF(AND(H3158="是",J3158="未判定"),IF(ISNUMBER(F3158),"测试名单无纯氢GPS","缺失"),IF(ISNUMBER(E3158),"非测试日仪表","缺失"))))</x:f>
        <x:v>非测试日仪表</x:v>
      </x:c>
      <x:c r="L3158" s="7" t="n">
        <x:f>IF(K3158="缺失","",IF(K3158="非测试日纯氢",G3158,IF(K3158="非测试日仪表",E3158,F3158)))</x:f>
        <x:v>45.4</x:v>
      </x:c>
      <x:c r="M3158" s="2" t="n">
        <x:f>IF(K3158="缺失",1,0)</x:f>
        <x:v>0</x:v>
      </x:c>
      <x:c r="N3158" s="2" t="str">
        <x:v>车辆里程查询_20260901-20260930_1024辆_仪表里程.xlsx / AE463</x:v>
      </x:c>
      <x:c r="O3158" s="2" t="str">
        <x:v>车辆里程查询_20260901-20260930_1024辆_GPS里程.xlsx / AE463</x:v>
      </x:c>
      <x:c r="P3158" s="2" t="str">
        <x:v>车辆纯氢气里程查询_20260901-20260930_1024辆.xlsx / AE586</x:v>
      </x:c>
    </x:row>
    <x:row r="3159" ht="22" customHeight="1">
      <x:c r="A3159" s="2" t="n">
        <x:v>125</x:v>
      </x:c>
      <x:c r="B3159" s="2" t="str">
        <x:v>粤AGG0540</x:v>
      </x:c>
      <x:c r="C3159" s="2" t="str">
        <x:v>钟祥</x:v>
      </x:c>
      <x:c r="D3159" s="8" t="d">
        <x:v>2026-09-28T00:00:00.000Z</x:v>
      </x:c>
      <x:c r="E3159" s="7" t="n">
        <x:v>57.8</x:v>
      </x:c>
      <x:c r="F3159" s="7" t="n">
        <x:v>53.4</x:v>
      </x:c>
      <x:c r="G3159" s="7"/>
      <x:c r="H3159" s="2" t="str">
        <x:v>否</x:v>
      </x:c>
      <x:c r="I3159" s="7" t="n">
        <x:f>IF(AND(ISNUMBER(E3159),ISNUMBER(F3159)),E3159-F3159,"")</x:f>
        <x:v>4.399999999999999</x:v>
      </x:c>
      <x:c r="J3159" s="2" t="str">
        <x:f>IF(H3159="否","不适用",IF(AND(ISNUMBER(E3159),ISNUMBER(F3159)),IF(I3159&gt;'规则与名单'!$B$2,"是","否"),"未判定"))</x:f>
        <x:v>不适用</x:v>
      </x:c>
      <x:c r="K3159" s="2" t="str">
        <x:f>IF(J3159="是",IF(ISNUMBER(F3159),"测试日GPS","缺失"),IF(ISNUMBER(G3159),"非测试日纯氢",IF(AND(H3159="是",J3159="未判定"),IF(ISNUMBER(F3159),"测试名单无纯氢GPS","缺失"),IF(ISNUMBER(E3159),"非测试日仪表","缺失"))))</x:f>
        <x:v>非测试日仪表</x:v>
      </x:c>
      <x:c r="L3159" s="7" t="n">
        <x:f>IF(K3159="缺失","",IF(K3159="非测试日纯氢",G3159,IF(K3159="非测试日仪表",E3159,F3159)))</x:f>
        <x:v>57.8</x:v>
      </x:c>
      <x:c r="M3159" s="2" t="n">
        <x:f>IF(K3159="缺失",1,0)</x:f>
        <x:v>0</x:v>
      </x:c>
      <x:c r="N3159" s="2" t="str">
        <x:v>车辆里程查询_20260901-20260930_1024辆_仪表里程.xlsx / AF463</x:v>
      </x:c>
      <x:c r="O3159" s="2" t="str">
        <x:v>车辆里程查询_20260901-20260930_1024辆_GPS里程.xlsx / AF463</x:v>
      </x:c>
      <x:c r="P3159" s="2" t="str">
        <x:v>车辆纯氢气里程查询_20260901-20260930_1024辆.xlsx / AF586</x:v>
      </x:c>
    </x:row>
    <x:row r="3160" ht="22" customHeight="1">
      <x:c r="A3160" s="2" t="n">
        <x:v>125</x:v>
      </x:c>
      <x:c r="B3160" s="2" t="str">
        <x:v>粤AGG0540</x:v>
      </x:c>
      <x:c r="C3160" s="2" t="str">
        <x:v>钟祥</x:v>
      </x:c>
      <x:c r="D3160" s="8" t="d">
        <x:v>2026-09-29T00:00:00.000Z</x:v>
      </x:c>
      <x:c r="E3160" s="7" t="n">
        <x:v>51</x:v>
      </x:c>
      <x:c r="F3160" s="7" t="n">
        <x:v>48</x:v>
      </x:c>
      <x:c r="G3160" s="7"/>
      <x:c r="H3160" s="2" t="str">
        <x:v>否</x:v>
      </x:c>
      <x:c r="I3160" s="7" t="n">
        <x:f>IF(AND(ISNUMBER(E3160),ISNUMBER(F3160)),E3160-F3160,"")</x:f>
        <x:v>3</x:v>
      </x:c>
      <x:c r="J3160" s="2" t="str">
        <x:f>IF(H3160="否","不适用",IF(AND(ISNUMBER(E3160),ISNUMBER(F3160)),IF(I3160&gt;'规则与名单'!$B$2,"是","否"),"未判定"))</x:f>
        <x:v>不适用</x:v>
      </x:c>
      <x:c r="K3160" s="2" t="str">
        <x:f>IF(J3160="是",IF(ISNUMBER(F3160),"测试日GPS","缺失"),IF(ISNUMBER(G3160),"非测试日纯氢",IF(AND(H3160="是",J3160="未判定"),IF(ISNUMBER(F3160),"测试名单无纯氢GPS","缺失"),IF(ISNUMBER(E3160),"非测试日仪表","缺失"))))</x:f>
        <x:v>非测试日仪表</x:v>
      </x:c>
      <x:c r="L3160" s="7" t="n">
        <x:f>IF(K3160="缺失","",IF(K3160="非测试日纯氢",G3160,IF(K3160="非测试日仪表",E3160,F3160)))</x:f>
        <x:v>51</x:v>
      </x:c>
      <x:c r="M3160" s="2" t="n">
        <x:f>IF(K3160="缺失",1,0)</x:f>
        <x:v>0</x:v>
      </x:c>
      <x:c r="N3160" s="2" t="str">
        <x:v>车辆里程查询_20260901-20260930_1024辆_仪表里程.xlsx / AG463</x:v>
      </x:c>
      <x:c r="O3160" s="2" t="str">
        <x:v>车辆里程查询_20260901-20260930_1024辆_GPS里程.xlsx / AG463</x:v>
      </x:c>
      <x:c r="P3160" s="2" t="str">
        <x:v>车辆纯氢气里程查询_20260901-20260930_1024辆.xlsx / AG586</x:v>
      </x:c>
    </x:row>
    <x:row r="3161" ht="22" customHeight="1">
      <x:c r="A3161" s="2" t="n">
        <x:v>125</x:v>
      </x:c>
      <x:c r="B3161" s="2" t="str">
        <x:v>粤AGG0540</x:v>
      </x:c>
      <x:c r="C3161" s="2" t="str">
        <x:v>钟祥</x:v>
      </x:c>
      <x:c r="D3161" s="8" t="d">
        <x:v>2026-09-30T00:00:00.000Z</x:v>
      </x:c>
      <x:c r="E3161" s="7" t="n">
        <x:v>69.7</x:v>
      </x:c>
      <x:c r="F3161" s="7" t="n">
        <x:v>66.1</x:v>
      </x:c>
      <x:c r="G3161" s="7"/>
      <x:c r="H3161" s="2" t="str">
        <x:v>否</x:v>
      </x:c>
      <x:c r="I3161" s="7" t="n">
        <x:f>IF(AND(ISNUMBER(E3161),ISNUMBER(F3161)),E3161-F3161,"")</x:f>
        <x:v>3.6000000000000085</x:v>
      </x:c>
      <x:c r="J3161" s="2" t="str">
        <x:f>IF(H3161="否","不适用",IF(AND(ISNUMBER(E3161),ISNUMBER(F3161)),IF(I3161&gt;'规则与名单'!$B$2,"是","否"),"未判定"))</x:f>
        <x:v>不适用</x:v>
      </x:c>
      <x:c r="K3161" s="2" t="str">
        <x:f>IF(J3161="是",IF(ISNUMBER(F3161),"测试日GPS","缺失"),IF(ISNUMBER(G3161),"非测试日纯氢",IF(AND(H3161="是",J3161="未判定"),IF(ISNUMBER(F3161),"测试名单无纯氢GPS","缺失"),IF(ISNUMBER(E3161),"非测试日仪表","缺失"))))</x:f>
        <x:v>非测试日仪表</x:v>
      </x:c>
      <x:c r="L3161" s="7" t="n">
        <x:f>IF(K3161="缺失","",IF(K3161="非测试日纯氢",G3161,IF(K3161="非测试日仪表",E3161,F3161)))</x:f>
        <x:v>69.7</x:v>
      </x:c>
      <x:c r="M3161" s="2" t="n">
        <x:f>IF(K3161="缺失",1,0)</x:f>
        <x:v>0</x:v>
      </x:c>
      <x:c r="N3161" s="2" t="str">
        <x:v>车辆里程查询_20260901-20260930_1024辆_仪表里程.xlsx / AH463</x:v>
      </x:c>
      <x:c r="O3161" s="2" t="str">
        <x:v>车辆里程查询_20260901-20260930_1024辆_GPS里程.xlsx / AH463</x:v>
      </x:c>
      <x:c r="P3161" s="2" t="str">
        <x:v>车辆纯氢气里程查询_20260901-20260930_1024辆.xlsx / AH586</x:v>
      </x:c>
    </x:row>
    <x:row r="3162" ht="22" customHeight="1">
      <x:c r="A3162" s="2" t="n">
        <x:v>126</x:v>
      </x:c>
      <x:c r="B3162" s="2" t="str">
        <x:v>粤AGG3040</x:v>
      </x:c>
      <x:c r="C3162" s="2" t="str">
        <x:v>钟祥</x:v>
      </x:c>
      <x:c r="D3162" s="8" t="d">
        <x:v>2026-09-01T00:00:00.000Z</x:v>
      </x:c>
      <x:c r="E3162" s="7"/>
      <x:c r="F3162" s="7" t="n">
        <x:v>0</x:v>
      </x:c>
      <x:c r="G3162" s="7"/>
      <x:c r="H3162" s="2" t="str">
        <x:v>否</x:v>
      </x:c>
      <x:c r="I3162" s="7" t="str">
        <x:f>IF(AND(ISNUMBER(E3162),ISNUMBER(F3162)),E3162-F3162,"")</x:f>
      </x:c>
      <x:c r="J3162" s="2" t="str">
        <x:f>IF(H3162="否","不适用",IF(AND(ISNUMBER(E3162),ISNUMBER(F3162)),IF(I3162&gt;'规则与名单'!$B$2,"是","否"),"未判定"))</x:f>
        <x:v>不适用</x:v>
      </x:c>
      <x:c r="K3162" s="2" t="str">
        <x:f>IF(J3162="是",IF(ISNUMBER(F3162),"测试日GPS","缺失"),IF(ISNUMBER(G3162),"非测试日纯氢",IF(AND(H3162="是",J3162="未判定"),IF(ISNUMBER(F3162),"测试名单无纯氢GPS","缺失"),IF(ISNUMBER(E3162),"非测试日仪表","缺失"))))</x:f>
        <x:v>缺失</x:v>
      </x:c>
      <x:c r="L3162" s="7" t="str">
        <x:f>IF(K3162="缺失","",IF(K3162="非测试日纯氢",G3162,IF(K3162="非测试日仪表",E3162,F3162)))</x:f>
      </x:c>
      <x:c r="M3162" s="2" t="n">
        <x:f>IF(K3162="缺失",1,0)</x:f>
        <x:v>1</x:v>
      </x:c>
      <x:c r="N3162" s="2" t="str">
        <x:v>车辆里程查询_20260901-20260930_1024辆_仪表里程.xlsx / E390</x:v>
      </x:c>
      <x:c r="O3162" s="2" t="str">
        <x:v>车辆里程查询_20260901-20260930_1024辆_GPS里程.xlsx / E392</x:v>
      </x:c>
      <x:c r="P3162" s="2" t="str">
        <x:v>车辆纯氢气里程查询_20260901-20260930_1024辆.xlsx / E439</x:v>
      </x:c>
    </x:row>
    <x:row r="3163" ht="22" customHeight="1">
      <x:c r="A3163" s="2" t="n">
        <x:v>126</x:v>
      </x:c>
      <x:c r="B3163" s="2" t="str">
        <x:v>粤AGG3040</x:v>
      </x:c>
      <x:c r="C3163" s="2" t="str">
        <x:v>钟祥</x:v>
      </x:c>
      <x:c r="D3163" s="8" t="d">
        <x:v>2026-09-02T00:00:00.000Z</x:v>
      </x:c>
      <x:c r="E3163" s="7" t="n">
        <x:v>159.5</x:v>
      </x:c>
      <x:c r="F3163" s="7" t="n">
        <x:v>154.2</x:v>
      </x:c>
      <x:c r="G3163" s="7"/>
      <x:c r="H3163" s="2" t="str">
        <x:v>否</x:v>
      </x:c>
      <x:c r="I3163" s="7" t="n">
        <x:f>IF(AND(ISNUMBER(E3163),ISNUMBER(F3163)),E3163-F3163,"")</x:f>
        <x:v>5.300000000000011</x:v>
      </x:c>
      <x:c r="J3163" s="2" t="str">
        <x:f>IF(H3163="否","不适用",IF(AND(ISNUMBER(E3163),ISNUMBER(F3163)),IF(I3163&gt;'规则与名单'!$B$2,"是","否"),"未判定"))</x:f>
        <x:v>不适用</x:v>
      </x:c>
      <x:c r="K3163" s="2" t="str">
        <x:f>IF(J3163="是",IF(ISNUMBER(F3163),"测试日GPS","缺失"),IF(ISNUMBER(G3163),"非测试日纯氢",IF(AND(H3163="是",J3163="未判定"),IF(ISNUMBER(F3163),"测试名单无纯氢GPS","缺失"),IF(ISNUMBER(E3163),"非测试日仪表","缺失"))))</x:f>
        <x:v>非测试日仪表</x:v>
      </x:c>
      <x:c r="L3163" s="7" t="n">
        <x:f>IF(K3163="缺失","",IF(K3163="非测试日纯氢",G3163,IF(K3163="非测试日仪表",E3163,F3163)))</x:f>
        <x:v>159.5</x:v>
      </x:c>
      <x:c r="M3163" s="2" t="n">
        <x:f>IF(K3163="缺失",1,0)</x:f>
        <x:v>0</x:v>
      </x:c>
      <x:c r="N3163" s="2" t="str">
        <x:v>车辆里程查询_20260901-20260930_1024辆_仪表里程.xlsx / F390</x:v>
      </x:c>
      <x:c r="O3163" s="2" t="str">
        <x:v>车辆里程查询_20260901-20260930_1024辆_GPS里程.xlsx / F392</x:v>
      </x:c>
      <x:c r="P3163" s="2" t="str">
        <x:v>车辆纯氢气里程查询_20260901-20260930_1024辆.xlsx / F439</x:v>
      </x:c>
    </x:row>
    <x:row r="3164" ht="22" customHeight="1">
      <x:c r="A3164" s="2" t="n">
        <x:v>126</x:v>
      </x:c>
      <x:c r="B3164" s="2" t="str">
        <x:v>粤AGG3040</x:v>
      </x:c>
      <x:c r="C3164" s="2" t="str">
        <x:v>钟祥</x:v>
      </x:c>
      <x:c r="D3164" s="8" t="d">
        <x:v>2026-09-03T00:00:00.000Z</x:v>
      </x:c>
      <x:c r="E3164" s="7" t="n">
        <x:v>205.6</x:v>
      </x:c>
      <x:c r="F3164" s="7" t="n">
        <x:v>197.9</x:v>
      </x:c>
      <x:c r="G3164" s="7"/>
      <x:c r="H3164" s="2" t="str">
        <x:v>否</x:v>
      </x:c>
      <x:c r="I3164" s="7" t="n">
        <x:f>IF(AND(ISNUMBER(E3164),ISNUMBER(F3164)),E3164-F3164,"")</x:f>
        <x:v>7.699999999999989</x:v>
      </x:c>
      <x:c r="J3164" s="2" t="str">
        <x:f>IF(H3164="否","不适用",IF(AND(ISNUMBER(E3164),ISNUMBER(F3164)),IF(I3164&gt;'规则与名单'!$B$2,"是","否"),"未判定"))</x:f>
        <x:v>不适用</x:v>
      </x:c>
      <x:c r="K3164" s="2" t="str">
        <x:f>IF(J3164="是",IF(ISNUMBER(F3164),"测试日GPS","缺失"),IF(ISNUMBER(G3164),"非测试日纯氢",IF(AND(H3164="是",J3164="未判定"),IF(ISNUMBER(F3164),"测试名单无纯氢GPS","缺失"),IF(ISNUMBER(E3164),"非测试日仪表","缺失"))))</x:f>
        <x:v>非测试日仪表</x:v>
      </x:c>
      <x:c r="L3164" s="7" t="n">
        <x:f>IF(K3164="缺失","",IF(K3164="非测试日纯氢",G3164,IF(K3164="非测试日仪表",E3164,F3164)))</x:f>
        <x:v>205.6</x:v>
      </x:c>
      <x:c r="M3164" s="2" t="n">
        <x:f>IF(K3164="缺失",1,0)</x:f>
        <x:v>0</x:v>
      </x:c>
      <x:c r="N3164" s="2" t="str">
        <x:v>车辆里程查询_20260901-20260930_1024辆_仪表里程.xlsx / G390</x:v>
      </x:c>
      <x:c r="O3164" s="2" t="str">
        <x:v>车辆里程查询_20260901-20260930_1024辆_GPS里程.xlsx / G392</x:v>
      </x:c>
      <x:c r="P3164" s="2" t="str">
        <x:v>车辆纯氢气里程查询_20260901-20260930_1024辆.xlsx / G439</x:v>
      </x:c>
    </x:row>
    <x:row r="3165" ht="22" customHeight="1">
      <x:c r="A3165" s="2" t="n">
        <x:v>126</x:v>
      </x:c>
      <x:c r="B3165" s="2" t="str">
        <x:v>粤AGG3040</x:v>
      </x:c>
      <x:c r="C3165" s="2" t="str">
        <x:v>钟祥</x:v>
      </x:c>
      <x:c r="D3165" s="8" t="d">
        <x:v>2026-09-04T00:00:00.000Z</x:v>
      </x:c>
      <x:c r="E3165" s="7" t="n">
        <x:v>50</x:v>
      </x:c>
      <x:c r="F3165" s="7" t="n">
        <x:v>48.9</x:v>
      </x:c>
      <x:c r="G3165" s="7"/>
      <x:c r="H3165" s="2" t="str">
        <x:v>否</x:v>
      </x:c>
      <x:c r="I3165" s="7" t="n">
        <x:f>IF(AND(ISNUMBER(E3165),ISNUMBER(F3165)),E3165-F3165,"")</x:f>
        <x:v>1.1000000000000014</x:v>
      </x:c>
      <x:c r="J3165" s="2" t="str">
        <x:f>IF(H3165="否","不适用",IF(AND(ISNUMBER(E3165),ISNUMBER(F3165)),IF(I3165&gt;'规则与名单'!$B$2,"是","否"),"未判定"))</x:f>
        <x:v>不适用</x:v>
      </x:c>
      <x:c r="K3165" s="2" t="str">
        <x:f>IF(J3165="是",IF(ISNUMBER(F3165),"测试日GPS","缺失"),IF(ISNUMBER(G3165),"非测试日纯氢",IF(AND(H3165="是",J3165="未判定"),IF(ISNUMBER(F3165),"测试名单无纯氢GPS","缺失"),IF(ISNUMBER(E3165),"非测试日仪表","缺失"))))</x:f>
        <x:v>非测试日仪表</x:v>
      </x:c>
      <x:c r="L3165" s="7" t="n">
        <x:f>IF(K3165="缺失","",IF(K3165="非测试日纯氢",G3165,IF(K3165="非测试日仪表",E3165,F3165)))</x:f>
        <x:v>50</x:v>
      </x:c>
      <x:c r="M3165" s="2" t="n">
        <x:f>IF(K3165="缺失",1,0)</x:f>
        <x:v>0</x:v>
      </x:c>
      <x:c r="N3165" s="2" t="str">
        <x:v>车辆里程查询_20260901-20260930_1024辆_仪表里程.xlsx / H390</x:v>
      </x:c>
      <x:c r="O3165" s="2" t="str">
        <x:v>车辆里程查询_20260901-20260930_1024辆_GPS里程.xlsx / H392</x:v>
      </x:c>
      <x:c r="P3165" s="2" t="str">
        <x:v>车辆纯氢气里程查询_20260901-20260930_1024辆.xlsx / H439</x:v>
      </x:c>
    </x:row>
    <x:row r="3166" ht="22" customHeight="1">
      <x:c r="A3166" s="2" t="n">
        <x:v>126</x:v>
      </x:c>
      <x:c r="B3166" s="2" t="str">
        <x:v>粤AGG3040</x:v>
      </x:c>
      <x:c r="C3166" s="2" t="str">
        <x:v>钟祥</x:v>
      </x:c>
      <x:c r="D3166" s="8" t="d">
        <x:v>2026-09-05T00:00:00.000Z</x:v>
      </x:c>
      <x:c r="E3166" s="7" t="n">
        <x:v>142.2</x:v>
      </x:c>
      <x:c r="F3166" s="7" t="n">
        <x:v>136.7</x:v>
      </x:c>
      <x:c r="G3166" s="7"/>
      <x:c r="H3166" s="2" t="str">
        <x:v>否</x:v>
      </x:c>
      <x:c r="I3166" s="7" t="n">
        <x:f>IF(AND(ISNUMBER(E3166),ISNUMBER(F3166)),E3166-F3166,"")</x:f>
        <x:v>5.5</x:v>
      </x:c>
      <x:c r="J3166" s="2" t="str">
        <x:f>IF(H3166="否","不适用",IF(AND(ISNUMBER(E3166),ISNUMBER(F3166)),IF(I3166&gt;'规则与名单'!$B$2,"是","否"),"未判定"))</x:f>
        <x:v>不适用</x:v>
      </x:c>
      <x:c r="K3166" s="2" t="str">
        <x:f>IF(J3166="是",IF(ISNUMBER(F3166),"测试日GPS","缺失"),IF(ISNUMBER(G3166),"非测试日纯氢",IF(AND(H3166="是",J3166="未判定"),IF(ISNUMBER(F3166),"测试名单无纯氢GPS","缺失"),IF(ISNUMBER(E3166),"非测试日仪表","缺失"))))</x:f>
        <x:v>非测试日仪表</x:v>
      </x:c>
      <x:c r="L3166" s="7" t="n">
        <x:f>IF(K3166="缺失","",IF(K3166="非测试日纯氢",G3166,IF(K3166="非测试日仪表",E3166,F3166)))</x:f>
        <x:v>142.2</x:v>
      </x:c>
      <x:c r="M3166" s="2" t="n">
        <x:f>IF(K3166="缺失",1,0)</x:f>
        <x:v>0</x:v>
      </x:c>
      <x:c r="N3166" s="2" t="str">
        <x:v>车辆里程查询_20260901-20260930_1024辆_仪表里程.xlsx / I390</x:v>
      </x:c>
      <x:c r="O3166" s="2" t="str">
        <x:v>车辆里程查询_20260901-20260930_1024辆_GPS里程.xlsx / I392</x:v>
      </x:c>
      <x:c r="P3166" s="2" t="str">
        <x:v>车辆纯氢气里程查询_20260901-20260930_1024辆.xlsx / I439</x:v>
      </x:c>
    </x:row>
    <x:row r="3167" ht="22" customHeight="1">
      <x:c r="A3167" s="2" t="n">
        <x:v>126</x:v>
      </x:c>
      <x:c r="B3167" s="2" t="str">
        <x:v>粤AGG3040</x:v>
      </x:c>
      <x:c r="C3167" s="2" t="str">
        <x:v>钟祥</x:v>
      </x:c>
      <x:c r="D3167" s="8" t="d">
        <x:v>2026-09-06T00:00:00.000Z</x:v>
      </x:c>
      <x:c r="E3167" s="7" t="n">
        <x:v>167.2</x:v>
      </x:c>
      <x:c r="F3167" s="7" t="n">
        <x:v>160.1</x:v>
      </x:c>
      <x:c r="G3167" s="7"/>
      <x:c r="H3167" s="2" t="str">
        <x:v>否</x:v>
      </x:c>
      <x:c r="I3167" s="7" t="n">
        <x:f>IF(AND(ISNUMBER(E3167),ISNUMBER(F3167)),E3167-F3167,"")</x:f>
        <x:v>7.099999999999994</x:v>
      </x:c>
      <x:c r="J3167" s="2" t="str">
        <x:f>IF(H3167="否","不适用",IF(AND(ISNUMBER(E3167),ISNUMBER(F3167)),IF(I3167&gt;'规则与名单'!$B$2,"是","否"),"未判定"))</x:f>
        <x:v>不适用</x:v>
      </x:c>
      <x:c r="K3167" s="2" t="str">
        <x:f>IF(J3167="是",IF(ISNUMBER(F3167),"测试日GPS","缺失"),IF(ISNUMBER(G3167),"非测试日纯氢",IF(AND(H3167="是",J3167="未判定"),IF(ISNUMBER(F3167),"测试名单无纯氢GPS","缺失"),IF(ISNUMBER(E3167),"非测试日仪表","缺失"))))</x:f>
        <x:v>非测试日仪表</x:v>
      </x:c>
      <x:c r="L3167" s="7" t="n">
        <x:f>IF(K3167="缺失","",IF(K3167="非测试日纯氢",G3167,IF(K3167="非测试日仪表",E3167,F3167)))</x:f>
        <x:v>167.2</x:v>
      </x:c>
      <x:c r="M3167" s="2" t="n">
        <x:f>IF(K3167="缺失",1,0)</x:f>
        <x:v>0</x:v>
      </x:c>
      <x:c r="N3167" s="2" t="str">
        <x:v>车辆里程查询_20260901-20260930_1024辆_仪表里程.xlsx / J390</x:v>
      </x:c>
      <x:c r="O3167" s="2" t="str">
        <x:v>车辆里程查询_20260901-20260930_1024辆_GPS里程.xlsx / J392</x:v>
      </x:c>
      <x:c r="P3167" s="2" t="str">
        <x:v>车辆纯氢气里程查询_20260901-20260930_1024辆.xlsx / J439</x:v>
      </x:c>
    </x:row>
    <x:row r="3168" ht="22" customHeight="1">
      <x:c r="A3168" s="2" t="n">
        <x:v>126</x:v>
      </x:c>
      <x:c r="B3168" s="2" t="str">
        <x:v>粤AGG3040</x:v>
      </x:c>
      <x:c r="C3168" s="2" t="str">
        <x:v>钟祥</x:v>
      </x:c>
      <x:c r="D3168" s="8" t="d">
        <x:v>2026-09-07T00:00:00.000Z</x:v>
      </x:c>
      <x:c r="E3168" s="7"/>
      <x:c r="F3168" s="7" t="n">
        <x:v>0</x:v>
      </x:c>
      <x:c r="G3168" s="7"/>
      <x:c r="H3168" s="2" t="str">
        <x:v>否</x:v>
      </x:c>
      <x:c r="I3168" s="7" t="str">
        <x:f>IF(AND(ISNUMBER(E3168),ISNUMBER(F3168)),E3168-F3168,"")</x:f>
      </x:c>
      <x:c r="J3168" s="2" t="str">
        <x:f>IF(H3168="否","不适用",IF(AND(ISNUMBER(E3168),ISNUMBER(F3168)),IF(I3168&gt;'规则与名单'!$B$2,"是","否"),"未判定"))</x:f>
        <x:v>不适用</x:v>
      </x:c>
      <x:c r="K3168" s="2" t="str">
        <x:f>IF(J3168="是",IF(ISNUMBER(F3168),"测试日GPS","缺失"),IF(ISNUMBER(G3168),"非测试日纯氢",IF(AND(H3168="是",J3168="未判定"),IF(ISNUMBER(F3168),"测试名单无纯氢GPS","缺失"),IF(ISNUMBER(E3168),"非测试日仪表","缺失"))))</x:f>
        <x:v>缺失</x:v>
      </x:c>
      <x:c r="L3168" s="7" t="str">
        <x:f>IF(K3168="缺失","",IF(K3168="非测试日纯氢",G3168,IF(K3168="非测试日仪表",E3168,F3168)))</x:f>
      </x:c>
      <x:c r="M3168" s="2" t="n">
        <x:f>IF(K3168="缺失",1,0)</x:f>
        <x:v>1</x:v>
      </x:c>
      <x:c r="N3168" s="2" t="str">
        <x:v>车辆里程查询_20260901-20260930_1024辆_仪表里程.xlsx / K390</x:v>
      </x:c>
      <x:c r="O3168" s="2" t="str">
        <x:v>车辆里程查询_20260901-20260930_1024辆_GPS里程.xlsx / K392</x:v>
      </x:c>
      <x:c r="P3168" s="2" t="str">
        <x:v>车辆纯氢气里程查询_20260901-20260930_1024辆.xlsx / K439</x:v>
      </x:c>
    </x:row>
    <x:row r="3169" ht="22" customHeight="1">
      <x:c r="A3169" s="2" t="n">
        <x:v>126</x:v>
      </x:c>
      <x:c r="B3169" s="2" t="str">
        <x:v>粤AGG3040</x:v>
      </x:c>
      <x:c r="C3169" s="2" t="str">
        <x:v>钟祥</x:v>
      </x:c>
      <x:c r="D3169" s="8" t="d">
        <x:v>2026-09-08T00:00:00.000Z</x:v>
      </x:c>
      <x:c r="E3169" s="7" t="n">
        <x:v>208.1</x:v>
      </x:c>
      <x:c r="F3169" s="7" t="n">
        <x:v>200.5</x:v>
      </x:c>
      <x:c r="G3169" s="7"/>
      <x:c r="H3169" s="2" t="str">
        <x:v>否</x:v>
      </x:c>
      <x:c r="I3169" s="7" t="n">
        <x:f>IF(AND(ISNUMBER(E3169),ISNUMBER(F3169)),E3169-F3169,"")</x:f>
        <x:v>7.599999999999994</x:v>
      </x:c>
      <x:c r="J3169" s="2" t="str">
        <x:f>IF(H3169="否","不适用",IF(AND(ISNUMBER(E3169),ISNUMBER(F3169)),IF(I3169&gt;'规则与名单'!$B$2,"是","否"),"未判定"))</x:f>
        <x:v>不适用</x:v>
      </x:c>
      <x:c r="K3169" s="2" t="str">
        <x:f>IF(J3169="是",IF(ISNUMBER(F3169),"测试日GPS","缺失"),IF(ISNUMBER(G3169),"非测试日纯氢",IF(AND(H3169="是",J3169="未判定"),IF(ISNUMBER(F3169),"测试名单无纯氢GPS","缺失"),IF(ISNUMBER(E3169),"非测试日仪表","缺失"))))</x:f>
        <x:v>非测试日仪表</x:v>
      </x:c>
      <x:c r="L3169" s="7" t="n">
        <x:f>IF(K3169="缺失","",IF(K3169="非测试日纯氢",G3169,IF(K3169="非测试日仪表",E3169,F3169)))</x:f>
        <x:v>208.1</x:v>
      </x:c>
      <x:c r="M3169" s="2" t="n">
        <x:f>IF(K3169="缺失",1,0)</x:f>
        <x:v>0</x:v>
      </x:c>
      <x:c r="N3169" s="2" t="str">
        <x:v>车辆里程查询_20260901-20260930_1024辆_仪表里程.xlsx / L390</x:v>
      </x:c>
      <x:c r="O3169" s="2" t="str">
        <x:v>车辆里程查询_20260901-20260930_1024辆_GPS里程.xlsx / L392</x:v>
      </x:c>
      <x:c r="P3169" s="2" t="str">
        <x:v>车辆纯氢气里程查询_20260901-20260930_1024辆.xlsx / L439</x:v>
      </x:c>
    </x:row>
    <x:row r="3170" ht="22" customHeight="1">
      <x:c r="A3170" s="2" t="n">
        <x:v>126</x:v>
      </x:c>
      <x:c r="B3170" s="2" t="str">
        <x:v>粤AGG3040</x:v>
      </x:c>
      <x:c r="C3170" s="2" t="str">
        <x:v>钟祥</x:v>
      </x:c>
      <x:c r="D3170" s="8" t="d">
        <x:v>2026-09-09T00:00:00.000Z</x:v>
      </x:c>
      <x:c r="E3170" s="7"/>
      <x:c r="F3170" s="7" t="n">
        <x:v>0</x:v>
      </x:c>
      <x:c r="G3170" s="7"/>
      <x:c r="H3170" s="2" t="str">
        <x:v>否</x:v>
      </x:c>
      <x:c r="I3170" s="7" t="str">
        <x:f>IF(AND(ISNUMBER(E3170),ISNUMBER(F3170)),E3170-F3170,"")</x:f>
      </x:c>
      <x:c r="J3170" s="2" t="str">
        <x:f>IF(H3170="否","不适用",IF(AND(ISNUMBER(E3170),ISNUMBER(F3170)),IF(I3170&gt;'规则与名单'!$B$2,"是","否"),"未判定"))</x:f>
        <x:v>不适用</x:v>
      </x:c>
      <x:c r="K3170" s="2" t="str">
        <x:f>IF(J3170="是",IF(ISNUMBER(F3170),"测试日GPS","缺失"),IF(ISNUMBER(G3170),"非测试日纯氢",IF(AND(H3170="是",J3170="未判定"),IF(ISNUMBER(F3170),"测试名单无纯氢GPS","缺失"),IF(ISNUMBER(E3170),"非测试日仪表","缺失"))))</x:f>
        <x:v>缺失</x:v>
      </x:c>
      <x:c r="L3170" s="7" t="str">
        <x:f>IF(K3170="缺失","",IF(K3170="非测试日纯氢",G3170,IF(K3170="非测试日仪表",E3170,F3170)))</x:f>
      </x:c>
      <x:c r="M3170" s="2" t="n">
        <x:f>IF(K3170="缺失",1,0)</x:f>
        <x:v>1</x:v>
      </x:c>
      <x:c r="N3170" s="2" t="str">
        <x:v>车辆里程查询_20260901-20260930_1024辆_仪表里程.xlsx / M390</x:v>
      </x:c>
      <x:c r="O3170" s="2" t="str">
        <x:v>车辆里程查询_20260901-20260930_1024辆_GPS里程.xlsx / M392</x:v>
      </x:c>
      <x:c r="P3170" s="2" t="str">
        <x:v>车辆纯氢气里程查询_20260901-20260930_1024辆.xlsx / M439</x:v>
      </x:c>
    </x:row>
    <x:row r="3171" ht="22" customHeight="1">
      <x:c r="A3171" s="2" t="n">
        <x:v>126</x:v>
      </x:c>
      <x:c r="B3171" s="2" t="str">
        <x:v>粤AGG3040</x:v>
      </x:c>
      <x:c r="C3171" s="2" t="str">
        <x:v>钟祥</x:v>
      </x:c>
      <x:c r="D3171" s="8" t="d">
        <x:v>2026-09-10T00:00:00.000Z</x:v>
      </x:c>
      <x:c r="E3171" s="7"/>
      <x:c r="F3171" s="7" t="n">
        <x:v>0</x:v>
      </x:c>
      <x:c r="G3171" s="7"/>
      <x:c r="H3171" s="2" t="str">
        <x:v>否</x:v>
      </x:c>
      <x:c r="I3171" s="7" t="str">
        <x:f>IF(AND(ISNUMBER(E3171),ISNUMBER(F3171)),E3171-F3171,"")</x:f>
      </x:c>
      <x:c r="J3171" s="2" t="str">
        <x:f>IF(H3171="否","不适用",IF(AND(ISNUMBER(E3171),ISNUMBER(F3171)),IF(I3171&gt;'规则与名单'!$B$2,"是","否"),"未判定"))</x:f>
        <x:v>不适用</x:v>
      </x:c>
      <x:c r="K3171" s="2" t="str">
        <x:f>IF(J3171="是",IF(ISNUMBER(F3171),"测试日GPS","缺失"),IF(ISNUMBER(G3171),"非测试日纯氢",IF(AND(H3171="是",J3171="未判定"),IF(ISNUMBER(F3171),"测试名单无纯氢GPS","缺失"),IF(ISNUMBER(E3171),"非测试日仪表","缺失"))))</x:f>
        <x:v>缺失</x:v>
      </x:c>
      <x:c r="L3171" s="7" t="str">
        <x:f>IF(K3171="缺失","",IF(K3171="非测试日纯氢",G3171,IF(K3171="非测试日仪表",E3171,F3171)))</x:f>
      </x:c>
      <x:c r="M3171" s="2" t="n">
        <x:f>IF(K3171="缺失",1,0)</x:f>
        <x:v>1</x:v>
      </x:c>
      <x:c r="N3171" s="2" t="str">
        <x:v>车辆里程查询_20260901-20260930_1024辆_仪表里程.xlsx / N390</x:v>
      </x:c>
      <x:c r="O3171" s="2" t="str">
        <x:v>车辆里程查询_20260901-20260930_1024辆_GPS里程.xlsx / N392</x:v>
      </x:c>
      <x:c r="P3171" s="2" t="str">
        <x:v>车辆纯氢气里程查询_20260901-20260930_1024辆.xlsx / N439</x:v>
      </x:c>
    </x:row>
    <x:row r="3172" ht="22" customHeight="1">
      <x:c r="A3172" s="2" t="n">
        <x:v>126</x:v>
      </x:c>
      <x:c r="B3172" s="2" t="str">
        <x:v>粤AGG3040</x:v>
      </x:c>
      <x:c r="C3172" s="2" t="str">
        <x:v>钟祥</x:v>
      </x:c>
      <x:c r="D3172" s="8" t="d">
        <x:v>2026-09-11T00:00:00.000Z</x:v>
      </x:c>
      <x:c r="E3172" s="7" t="n">
        <x:v>225.7</x:v>
      </x:c>
      <x:c r="F3172" s="7" t="n">
        <x:v>222.7</x:v>
      </x:c>
      <x:c r="G3172" s="7"/>
      <x:c r="H3172" s="2" t="str">
        <x:v>否</x:v>
      </x:c>
      <x:c r="I3172" s="7" t="n">
        <x:f>IF(AND(ISNUMBER(E3172),ISNUMBER(F3172)),E3172-F3172,"")</x:f>
        <x:v>3</x:v>
      </x:c>
      <x:c r="J3172" s="2" t="str">
        <x:f>IF(H3172="否","不适用",IF(AND(ISNUMBER(E3172),ISNUMBER(F3172)),IF(I3172&gt;'规则与名单'!$B$2,"是","否"),"未判定"))</x:f>
        <x:v>不适用</x:v>
      </x:c>
      <x:c r="K3172" s="2" t="str">
        <x:f>IF(J3172="是",IF(ISNUMBER(F3172),"测试日GPS","缺失"),IF(ISNUMBER(G3172),"非测试日纯氢",IF(AND(H3172="是",J3172="未判定"),IF(ISNUMBER(F3172),"测试名单无纯氢GPS","缺失"),IF(ISNUMBER(E3172),"非测试日仪表","缺失"))))</x:f>
        <x:v>非测试日仪表</x:v>
      </x:c>
      <x:c r="L3172" s="7" t="n">
        <x:f>IF(K3172="缺失","",IF(K3172="非测试日纯氢",G3172,IF(K3172="非测试日仪表",E3172,F3172)))</x:f>
        <x:v>225.7</x:v>
      </x:c>
      <x:c r="M3172" s="2" t="n">
        <x:f>IF(K3172="缺失",1,0)</x:f>
        <x:v>0</x:v>
      </x:c>
      <x:c r="N3172" s="2" t="str">
        <x:v>车辆里程查询_20260901-20260930_1024辆_仪表里程.xlsx / O390</x:v>
      </x:c>
      <x:c r="O3172" s="2" t="str">
        <x:v>车辆里程查询_20260901-20260930_1024辆_GPS里程.xlsx / O392</x:v>
      </x:c>
      <x:c r="P3172" s="2" t="str">
        <x:v>车辆纯氢气里程查询_20260901-20260930_1024辆.xlsx / O439</x:v>
      </x:c>
    </x:row>
    <x:row r="3173" ht="22" customHeight="1">
      <x:c r="A3173" s="2" t="n">
        <x:v>126</x:v>
      </x:c>
      <x:c r="B3173" s="2" t="str">
        <x:v>粤AGG3040</x:v>
      </x:c>
      <x:c r="C3173" s="2" t="str">
        <x:v>钟祥</x:v>
      </x:c>
      <x:c r="D3173" s="8" t="d">
        <x:v>2026-09-12T00:00:00.000Z</x:v>
      </x:c>
      <x:c r="E3173" s="7" t="n">
        <x:v>206.9</x:v>
      </x:c>
      <x:c r="F3173" s="7" t="n">
        <x:v>193.3</x:v>
      </x:c>
      <x:c r="G3173" s="7"/>
      <x:c r="H3173" s="2" t="str">
        <x:v>否</x:v>
      </x:c>
      <x:c r="I3173" s="7" t="n">
        <x:f>IF(AND(ISNUMBER(E3173),ISNUMBER(F3173)),E3173-F3173,"")</x:f>
        <x:v>13.599999999999994</x:v>
      </x:c>
      <x:c r="J3173" s="2" t="str">
        <x:f>IF(H3173="否","不适用",IF(AND(ISNUMBER(E3173),ISNUMBER(F3173)),IF(I3173&gt;'规则与名单'!$B$2,"是","否"),"未判定"))</x:f>
        <x:v>不适用</x:v>
      </x:c>
      <x:c r="K3173" s="2" t="str">
        <x:f>IF(J3173="是",IF(ISNUMBER(F3173),"测试日GPS","缺失"),IF(ISNUMBER(G3173),"非测试日纯氢",IF(AND(H3173="是",J3173="未判定"),IF(ISNUMBER(F3173),"测试名单无纯氢GPS","缺失"),IF(ISNUMBER(E3173),"非测试日仪表","缺失"))))</x:f>
        <x:v>非测试日仪表</x:v>
      </x:c>
      <x:c r="L3173" s="7" t="n">
        <x:f>IF(K3173="缺失","",IF(K3173="非测试日纯氢",G3173,IF(K3173="非测试日仪表",E3173,F3173)))</x:f>
        <x:v>206.9</x:v>
      </x:c>
      <x:c r="M3173" s="2" t="n">
        <x:f>IF(K3173="缺失",1,0)</x:f>
        <x:v>0</x:v>
      </x:c>
      <x:c r="N3173" s="2" t="str">
        <x:v>车辆里程查询_20260901-20260930_1024辆_仪表里程.xlsx / P390</x:v>
      </x:c>
      <x:c r="O3173" s="2" t="str">
        <x:v>车辆里程查询_20260901-20260930_1024辆_GPS里程.xlsx / P392</x:v>
      </x:c>
      <x:c r="P3173" s="2" t="str">
        <x:v>车辆纯氢气里程查询_20260901-20260930_1024辆.xlsx / P439</x:v>
      </x:c>
    </x:row>
    <x:row r="3174" ht="22" customHeight="1">
      <x:c r="A3174" s="2" t="n">
        <x:v>126</x:v>
      </x:c>
      <x:c r="B3174" s="2" t="str">
        <x:v>粤AGG3040</x:v>
      </x:c>
      <x:c r="C3174" s="2" t="str">
        <x:v>钟祥</x:v>
      </x:c>
      <x:c r="D3174" s="8" t="d">
        <x:v>2026-09-13T00:00:00.000Z</x:v>
      </x:c>
      <x:c r="E3174" s="7"/>
      <x:c r="F3174" s="7" t="n">
        <x:v>0</x:v>
      </x:c>
      <x:c r="G3174" s="7"/>
      <x:c r="H3174" s="2" t="str">
        <x:v>否</x:v>
      </x:c>
      <x:c r="I3174" s="7" t="str">
        <x:f>IF(AND(ISNUMBER(E3174),ISNUMBER(F3174)),E3174-F3174,"")</x:f>
      </x:c>
      <x:c r="J3174" s="2" t="str">
        <x:f>IF(H3174="否","不适用",IF(AND(ISNUMBER(E3174),ISNUMBER(F3174)),IF(I3174&gt;'规则与名单'!$B$2,"是","否"),"未判定"))</x:f>
        <x:v>不适用</x:v>
      </x:c>
      <x:c r="K3174" s="2" t="str">
        <x:f>IF(J3174="是",IF(ISNUMBER(F3174),"测试日GPS","缺失"),IF(ISNUMBER(G3174),"非测试日纯氢",IF(AND(H3174="是",J3174="未判定"),IF(ISNUMBER(F3174),"测试名单无纯氢GPS","缺失"),IF(ISNUMBER(E3174),"非测试日仪表","缺失"))))</x:f>
        <x:v>缺失</x:v>
      </x:c>
      <x:c r="L3174" s="7" t="str">
        <x:f>IF(K3174="缺失","",IF(K3174="非测试日纯氢",G3174,IF(K3174="非测试日仪表",E3174,F3174)))</x:f>
      </x:c>
      <x:c r="M3174" s="2" t="n">
        <x:f>IF(K3174="缺失",1,0)</x:f>
        <x:v>1</x:v>
      </x:c>
      <x:c r="N3174" s="2" t="str">
        <x:v>车辆里程查询_20260901-20260930_1024辆_仪表里程.xlsx / Q390</x:v>
      </x:c>
      <x:c r="O3174" s="2" t="str">
        <x:v>车辆里程查询_20260901-20260930_1024辆_GPS里程.xlsx / Q392</x:v>
      </x:c>
      <x:c r="P3174" s="2" t="str">
        <x:v>车辆纯氢气里程查询_20260901-20260930_1024辆.xlsx / Q439</x:v>
      </x:c>
    </x:row>
    <x:row r="3175" ht="22" customHeight="1">
      <x:c r="A3175" s="2" t="n">
        <x:v>126</x:v>
      </x:c>
      <x:c r="B3175" s="2" t="str">
        <x:v>粤AGG3040</x:v>
      </x:c>
      <x:c r="C3175" s="2" t="str">
        <x:v>钟祥</x:v>
      </x:c>
      <x:c r="D3175" s="8" t="d">
        <x:v>2026-09-14T00:00:00.000Z</x:v>
      </x:c>
      <x:c r="E3175" s="7" t="n">
        <x:v>217.6</x:v>
      </x:c>
      <x:c r="F3175" s="7" t="n">
        <x:v>210.7</x:v>
      </x:c>
      <x:c r="G3175" s="7"/>
      <x:c r="H3175" s="2" t="str">
        <x:v>否</x:v>
      </x:c>
      <x:c r="I3175" s="7" t="n">
        <x:f>IF(AND(ISNUMBER(E3175),ISNUMBER(F3175)),E3175-F3175,"")</x:f>
        <x:v>6.900000000000006</x:v>
      </x:c>
      <x:c r="J3175" s="2" t="str">
        <x:f>IF(H3175="否","不适用",IF(AND(ISNUMBER(E3175),ISNUMBER(F3175)),IF(I3175&gt;'规则与名单'!$B$2,"是","否"),"未判定"))</x:f>
        <x:v>不适用</x:v>
      </x:c>
      <x:c r="K3175" s="2" t="str">
        <x:f>IF(J3175="是",IF(ISNUMBER(F3175),"测试日GPS","缺失"),IF(ISNUMBER(G3175),"非测试日纯氢",IF(AND(H3175="是",J3175="未判定"),IF(ISNUMBER(F3175),"测试名单无纯氢GPS","缺失"),IF(ISNUMBER(E3175),"非测试日仪表","缺失"))))</x:f>
        <x:v>非测试日仪表</x:v>
      </x:c>
      <x:c r="L3175" s="7" t="n">
        <x:f>IF(K3175="缺失","",IF(K3175="非测试日纯氢",G3175,IF(K3175="非测试日仪表",E3175,F3175)))</x:f>
        <x:v>217.6</x:v>
      </x:c>
      <x:c r="M3175" s="2" t="n">
        <x:f>IF(K3175="缺失",1,0)</x:f>
        <x:v>0</x:v>
      </x:c>
      <x:c r="N3175" s="2" t="str">
        <x:v>车辆里程查询_20260901-20260930_1024辆_仪表里程.xlsx / R390</x:v>
      </x:c>
      <x:c r="O3175" s="2" t="str">
        <x:v>车辆里程查询_20260901-20260930_1024辆_GPS里程.xlsx / R392</x:v>
      </x:c>
      <x:c r="P3175" s="2" t="str">
        <x:v>车辆纯氢气里程查询_20260901-20260930_1024辆.xlsx / R439</x:v>
      </x:c>
    </x:row>
    <x:row r="3176" ht="22" customHeight="1">
      <x:c r="A3176" s="2" t="n">
        <x:v>126</x:v>
      </x:c>
      <x:c r="B3176" s="2" t="str">
        <x:v>粤AGG3040</x:v>
      </x:c>
      <x:c r="C3176" s="2" t="str">
        <x:v>钟祥</x:v>
      </x:c>
      <x:c r="D3176" s="8" t="d">
        <x:v>2026-09-15T00:00:00.000Z</x:v>
      </x:c>
      <x:c r="E3176" s="7" t="n">
        <x:v>247.4</x:v>
      </x:c>
      <x:c r="F3176" s="7" t="n">
        <x:v>237.3</x:v>
      </x:c>
      <x:c r="G3176" s="7"/>
      <x:c r="H3176" s="2" t="str">
        <x:v>否</x:v>
      </x:c>
      <x:c r="I3176" s="7" t="n">
        <x:f>IF(AND(ISNUMBER(E3176),ISNUMBER(F3176)),E3176-F3176,"")</x:f>
        <x:v>10.099999999999994</x:v>
      </x:c>
      <x:c r="J3176" s="2" t="str">
        <x:f>IF(H3176="否","不适用",IF(AND(ISNUMBER(E3176),ISNUMBER(F3176)),IF(I3176&gt;'规则与名单'!$B$2,"是","否"),"未判定"))</x:f>
        <x:v>不适用</x:v>
      </x:c>
      <x:c r="K3176" s="2" t="str">
        <x:f>IF(J3176="是",IF(ISNUMBER(F3176),"测试日GPS","缺失"),IF(ISNUMBER(G3176),"非测试日纯氢",IF(AND(H3176="是",J3176="未判定"),IF(ISNUMBER(F3176),"测试名单无纯氢GPS","缺失"),IF(ISNUMBER(E3176),"非测试日仪表","缺失"))))</x:f>
        <x:v>非测试日仪表</x:v>
      </x:c>
      <x:c r="L3176" s="7" t="n">
        <x:f>IF(K3176="缺失","",IF(K3176="非测试日纯氢",G3176,IF(K3176="非测试日仪表",E3176,F3176)))</x:f>
        <x:v>247.4</x:v>
      </x:c>
      <x:c r="M3176" s="2" t="n">
        <x:f>IF(K3176="缺失",1,0)</x:f>
        <x:v>0</x:v>
      </x:c>
      <x:c r="N3176" s="2" t="str">
        <x:v>车辆里程查询_20260901-20260930_1024辆_仪表里程.xlsx / S390</x:v>
      </x:c>
      <x:c r="O3176" s="2" t="str">
        <x:v>车辆里程查询_20260901-20260930_1024辆_GPS里程.xlsx / S392</x:v>
      </x:c>
      <x:c r="P3176" s="2" t="str">
        <x:v>车辆纯氢气里程查询_20260901-20260930_1024辆.xlsx / S439</x:v>
      </x:c>
    </x:row>
    <x:row r="3177" ht="22" customHeight="1">
      <x:c r="A3177" s="2" t="n">
        <x:v>126</x:v>
      </x:c>
      <x:c r="B3177" s="2" t="str">
        <x:v>粤AGG3040</x:v>
      </x:c>
      <x:c r="C3177" s="2" t="str">
        <x:v>钟祥</x:v>
      </x:c>
      <x:c r="D3177" s="8" t="d">
        <x:v>2026-09-16T00:00:00.000Z</x:v>
      </x:c>
      <x:c r="E3177" s="7"/>
      <x:c r="F3177" s="7" t="n">
        <x:v>0</x:v>
      </x:c>
      <x:c r="G3177" s="7"/>
      <x:c r="H3177" s="2" t="str">
        <x:v>否</x:v>
      </x:c>
      <x:c r="I3177" s="7" t="str">
        <x:f>IF(AND(ISNUMBER(E3177),ISNUMBER(F3177)),E3177-F3177,"")</x:f>
      </x:c>
      <x:c r="J3177" s="2" t="str">
        <x:f>IF(H3177="否","不适用",IF(AND(ISNUMBER(E3177),ISNUMBER(F3177)),IF(I3177&gt;'规则与名单'!$B$2,"是","否"),"未判定"))</x:f>
        <x:v>不适用</x:v>
      </x:c>
      <x:c r="K3177" s="2" t="str">
        <x:f>IF(J3177="是",IF(ISNUMBER(F3177),"测试日GPS","缺失"),IF(ISNUMBER(G3177),"非测试日纯氢",IF(AND(H3177="是",J3177="未判定"),IF(ISNUMBER(F3177),"测试名单无纯氢GPS","缺失"),IF(ISNUMBER(E3177),"非测试日仪表","缺失"))))</x:f>
        <x:v>缺失</x:v>
      </x:c>
      <x:c r="L3177" s="7" t="str">
        <x:f>IF(K3177="缺失","",IF(K3177="非测试日纯氢",G3177,IF(K3177="非测试日仪表",E3177,F3177)))</x:f>
      </x:c>
      <x:c r="M3177" s="2" t="n">
        <x:f>IF(K3177="缺失",1,0)</x:f>
        <x:v>1</x:v>
      </x:c>
      <x:c r="N3177" s="2" t="str">
        <x:v>车辆里程查询_20260901-20260930_1024辆_仪表里程.xlsx / T390</x:v>
      </x:c>
      <x:c r="O3177" s="2" t="str">
        <x:v>车辆里程查询_20260901-20260930_1024辆_GPS里程.xlsx / T392</x:v>
      </x:c>
      <x:c r="P3177" s="2" t="str">
        <x:v>车辆纯氢气里程查询_20260901-20260930_1024辆.xlsx / T439</x:v>
      </x:c>
    </x:row>
    <x:row r="3178" ht="22" customHeight="1">
      <x:c r="A3178" s="2" t="n">
        <x:v>126</x:v>
      </x:c>
      <x:c r="B3178" s="2" t="str">
        <x:v>粤AGG3040</x:v>
      </x:c>
      <x:c r="C3178" s="2" t="str">
        <x:v>钟祥</x:v>
      </x:c>
      <x:c r="D3178" s="8" t="d">
        <x:v>2026-09-17T00:00:00.000Z</x:v>
      </x:c>
      <x:c r="E3178" s="7" t="n">
        <x:v>185.2</x:v>
      </x:c>
      <x:c r="F3178" s="7" t="n">
        <x:v>179.2</x:v>
      </x:c>
      <x:c r="G3178" s="7"/>
      <x:c r="H3178" s="2" t="str">
        <x:v>否</x:v>
      </x:c>
      <x:c r="I3178" s="7" t="n">
        <x:f>IF(AND(ISNUMBER(E3178),ISNUMBER(F3178)),E3178-F3178,"")</x:f>
        <x:v>6</x:v>
      </x:c>
      <x:c r="J3178" s="2" t="str">
        <x:f>IF(H3178="否","不适用",IF(AND(ISNUMBER(E3178),ISNUMBER(F3178)),IF(I3178&gt;'规则与名单'!$B$2,"是","否"),"未判定"))</x:f>
        <x:v>不适用</x:v>
      </x:c>
      <x:c r="K3178" s="2" t="str">
        <x:f>IF(J3178="是",IF(ISNUMBER(F3178),"测试日GPS","缺失"),IF(ISNUMBER(G3178),"非测试日纯氢",IF(AND(H3178="是",J3178="未判定"),IF(ISNUMBER(F3178),"测试名单无纯氢GPS","缺失"),IF(ISNUMBER(E3178),"非测试日仪表","缺失"))))</x:f>
        <x:v>非测试日仪表</x:v>
      </x:c>
      <x:c r="L3178" s="7" t="n">
        <x:f>IF(K3178="缺失","",IF(K3178="非测试日纯氢",G3178,IF(K3178="非测试日仪表",E3178,F3178)))</x:f>
        <x:v>185.2</x:v>
      </x:c>
      <x:c r="M3178" s="2" t="n">
        <x:f>IF(K3178="缺失",1,0)</x:f>
        <x:v>0</x:v>
      </x:c>
      <x:c r="N3178" s="2" t="str">
        <x:v>车辆里程查询_20260901-20260930_1024辆_仪表里程.xlsx / U390</x:v>
      </x:c>
      <x:c r="O3178" s="2" t="str">
        <x:v>车辆里程查询_20260901-20260930_1024辆_GPS里程.xlsx / U392</x:v>
      </x:c>
      <x:c r="P3178" s="2" t="str">
        <x:v>车辆纯氢气里程查询_20260901-20260930_1024辆.xlsx / U439</x:v>
      </x:c>
    </x:row>
    <x:row r="3179" ht="22" customHeight="1">
      <x:c r="A3179" s="2" t="n">
        <x:v>126</x:v>
      </x:c>
      <x:c r="B3179" s="2" t="str">
        <x:v>粤AGG3040</x:v>
      </x:c>
      <x:c r="C3179" s="2" t="str">
        <x:v>钟祥</x:v>
      </x:c>
      <x:c r="D3179" s="8" t="d">
        <x:v>2026-09-18T00:00:00.000Z</x:v>
      </x:c>
      <x:c r="E3179" s="7"/>
      <x:c r="F3179" s="7" t="n">
        <x:v>0</x:v>
      </x:c>
      <x:c r="G3179" s="7"/>
      <x:c r="H3179" s="2" t="str">
        <x:v>否</x:v>
      </x:c>
      <x:c r="I3179" s="7" t="str">
        <x:f>IF(AND(ISNUMBER(E3179),ISNUMBER(F3179)),E3179-F3179,"")</x:f>
      </x:c>
      <x:c r="J3179" s="2" t="str">
        <x:f>IF(H3179="否","不适用",IF(AND(ISNUMBER(E3179),ISNUMBER(F3179)),IF(I3179&gt;'规则与名单'!$B$2,"是","否"),"未判定"))</x:f>
        <x:v>不适用</x:v>
      </x:c>
      <x:c r="K3179" s="2" t="str">
        <x:f>IF(J3179="是",IF(ISNUMBER(F3179),"测试日GPS","缺失"),IF(ISNUMBER(G3179),"非测试日纯氢",IF(AND(H3179="是",J3179="未判定"),IF(ISNUMBER(F3179),"测试名单无纯氢GPS","缺失"),IF(ISNUMBER(E3179),"非测试日仪表","缺失"))))</x:f>
        <x:v>缺失</x:v>
      </x:c>
      <x:c r="L3179" s="7" t="str">
        <x:f>IF(K3179="缺失","",IF(K3179="非测试日纯氢",G3179,IF(K3179="非测试日仪表",E3179,F3179)))</x:f>
      </x:c>
      <x:c r="M3179" s="2" t="n">
        <x:f>IF(K3179="缺失",1,0)</x:f>
        <x:v>1</x:v>
      </x:c>
      <x:c r="N3179" s="2" t="str">
        <x:v>车辆里程查询_20260901-20260930_1024辆_仪表里程.xlsx / V390</x:v>
      </x:c>
      <x:c r="O3179" s="2" t="str">
        <x:v>车辆里程查询_20260901-20260930_1024辆_GPS里程.xlsx / V392</x:v>
      </x:c>
      <x:c r="P3179" s="2" t="str">
        <x:v>车辆纯氢气里程查询_20260901-20260930_1024辆.xlsx / V439</x:v>
      </x:c>
    </x:row>
    <x:row r="3180" ht="22" customHeight="1">
      <x:c r="A3180" s="2" t="n">
        <x:v>126</x:v>
      </x:c>
      <x:c r="B3180" s="2" t="str">
        <x:v>粤AGG3040</x:v>
      </x:c>
      <x:c r="C3180" s="2" t="str">
        <x:v>钟祥</x:v>
      </x:c>
      <x:c r="D3180" s="8" t="d">
        <x:v>2026-09-19T00:00:00.000Z</x:v>
      </x:c>
      <x:c r="E3180" s="7" t="n">
        <x:v>190.9</x:v>
      </x:c>
      <x:c r="F3180" s="7" t="n">
        <x:v>185</x:v>
      </x:c>
      <x:c r="G3180" s="7"/>
      <x:c r="H3180" s="2" t="str">
        <x:v>否</x:v>
      </x:c>
      <x:c r="I3180" s="7" t="n">
        <x:f>IF(AND(ISNUMBER(E3180),ISNUMBER(F3180)),E3180-F3180,"")</x:f>
        <x:v>5.900000000000006</x:v>
      </x:c>
      <x:c r="J3180" s="2" t="str">
        <x:f>IF(H3180="否","不适用",IF(AND(ISNUMBER(E3180),ISNUMBER(F3180)),IF(I3180&gt;'规则与名单'!$B$2,"是","否"),"未判定"))</x:f>
        <x:v>不适用</x:v>
      </x:c>
      <x:c r="K3180" s="2" t="str">
        <x:f>IF(J3180="是",IF(ISNUMBER(F3180),"测试日GPS","缺失"),IF(ISNUMBER(G3180),"非测试日纯氢",IF(AND(H3180="是",J3180="未判定"),IF(ISNUMBER(F3180),"测试名单无纯氢GPS","缺失"),IF(ISNUMBER(E3180),"非测试日仪表","缺失"))))</x:f>
        <x:v>非测试日仪表</x:v>
      </x:c>
      <x:c r="L3180" s="7" t="n">
        <x:f>IF(K3180="缺失","",IF(K3180="非测试日纯氢",G3180,IF(K3180="非测试日仪表",E3180,F3180)))</x:f>
        <x:v>190.9</x:v>
      </x:c>
      <x:c r="M3180" s="2" t="n">
        <x:f>IF(K3180="缺失",1,0)</x:f>
        <x:v>0</x:v>
      </x:c>
      <x:c r="N3180" s="2" t="str">
        <x:v>车辆里程查询_20260901-20260930_1024辆_仪表里程.xlsx / W390</x:v>
      </x:c>
      <x:c r="O3180" s="2" t="str">
        <x:v>车辆里程查询_20260901-20260930_1024辆_GPS里程.xlsx / W392</x:v>
      </x:c>
      <x:c r="P3180" s="2" t="str">
        <x:v>车辆纯氢气里程查询_20260901-20260930_1024辆.xlsx / W439</x:v>
      </x:c>
    </x:row>
    <x:row r="3181" ht="22" customHeight="1">
      <x:c r="A3181" s="2" t="n">
        <x:v>126</x:v>
      </x:c>
      <x:c r="B3181" s="2" t="str">
        <x:v>粤AGG3040</x:v>
      </x:c>
      <x:c r="C3181" s="2" t="str">
        <x:v>钟祥</x:v>
      </x:c>
      <x:c r="D3181" s="8" t="d">
        <x:v>2026-09-20T00:00:00.000Z</x:v>
      </x:c>
      <x:c r="E3181" s="7" t="n">
        <x:v>216</x:v>
      </x:c>
      <x:c r="F3181" s="7" t="n">
        <x:v>209.2</x:v>
      </x:c>
      <x:c r="G3181" s="7"/>
      <x:c r="H3181" s="2" t="str">
        <x:v>否</x:v>
      </x:c>
      <x:c r="I3181" s="7" t="n">
        <x:f>IF(AND(ISNUMBER(E3181),ISNUMBER(F3181)),E3181-F3181,"")</x:f>
        <x:v>6.800000000000011</x:v>
      </x:c>
      <x:c r="J3181" s="2" t="str">
        <x:f>IF(H3181="否","不适用",IF(AND(ISNUMBER(E3181),ISNUMBER(F3181)),IF(I3181&gt;'规则与名单'!$B$2,"是","否"),"未判定"))</x:f>
        <x:v>不适用</x:v>
      </x:c>
      <x:c r="K3181" s="2" t="str">
        <x:f>IF(J3181="是",IF(ISNUMBER(F3181),"测试日GPS","缺失"),IF(ISNUMBER(G3181),"非测试日纯氢",IF(AND(H3181="是",J3181="未判定"),IF(ISNUMBER(F3181),"测试名单无纯氢GPS","缺失"),IF(ISNUMBER(E3181),"非测试日仪表","缺失"))))</x:f>
        <x:v>非测试日仪表</x:v>
      </x:c>
      <x:c r="L3181" s="7" t="n">
        <x:f>IF(K3181="缺失","",IF(K3181="非测试日纯氢",G3181,IF(K3181="非测试日仪表",E3181,F3181)))</x:f>
        <x:v>216</x:v>
      </x:c>
      <x:c r="M3181" s="2" t="n">
        <x:f>IF(K3181="缺失",1,0)</x:f>
        <x:v>0</x:v>
      </x:c>
      <x:c r="N3181" s="2" t="str">
        <x:v>车辆里程查询_20260901-20260930_1024辆_仪表里程.xlsx / X390</x:v>
      </x:c>
      <x:c r="O3181" s="2" t="str">
        <x:v>车辆里程查询_20260901-20260930_1024辆_GPS里程.xlsx / X392</x:v>
      </x:c>
      <x:c r="P3181" s="2" t="str">
        <x:v>车辆纯氢气里程查询_20260901-20260930_1024辆.xlsx / X439</x:v>
      </x:c>
    </x:row>
    <x:row r="3182" ht="22" customHeight="1">
      <x:c r="A3182" s="2" t="n">
        <x:v>126</x:v>
      </x:c>
      <x:c r="B3182" s="2" t="str">
        <x:v>粤AGG3040</x:v>
      </x:c>
      <x:c r="C3182" s="2" t="str">
        <x:v>钟祥</x:v>
      </x:c>
      <x:c r="D3182" s="8" t="d">
        <x:v>2026-09-21T00:00:00.000Z</x:v>
      </x:c>
      <x:c r="E3182" s="7" t="n">
        <x:v>181.2</x:v>
      </x:c>
      <x:c r="F3182" s="7" t="n">
        <x:v>174.6</x:v>
      </x:c>
      <x:c r="G3182" s="7"/>
      <x:c r="H3182" s="2" t="str">
        <x:v>否</x:v>
      </x:c>
      <x:c r="I3182" s="7" t="n">
        <x:f>IF(AND(ISNUMBER(E3182),ISNUMBER(F3182)),E3182-F3182,"")</x:f>
        <x:v>6.599999999999994</x:v>
      </x:c>
      <x:c r="J3182" s="2" t="str">
        <x:f>IF(H3182="否","不适用",IF(AND(ISNUMBER(E3182),ISNUMBER(F3182)),IF(I3182&gt;'规则与名单'!$B$2,"是","否"),"未判定"))</x:f>
        <x:v>不适用</x:v>
      </x:c>
      <x:c r="K3182" s="2" t="str">
        <x:f>IF(J3182="是",IF(ISNUMBER(F3182),"测试日GPS","缺失"),IF(ISNUMBER(G3182),"非测试日纯氢",IF(AND(H3182="是",J3182="未判定"),IF(ISNUMBER(F3182),"测试名单无纯氢GPS","缺失"),IF(ISNUMBER(E3182),"非测试日仪表","缺失"))))</x:f>
        <x:v>非测试日仪表</x:v>
      </x:c>
      <x:c r="L3182" s="7" t="n">
        <x:f>IF(K3182="缺失","",IF(K3182="非测试日纯氢",G3182,IF(K3182="非测试日仪表",E3182,F3182)))</x:f>
        <x:v>181.2</x:v>
      </x:c>
      <x:c r="M3182" s="2" t="n">
        <x:f>IF(K3182="缺失",1,0)</x:f>
        <x:v>0</x:v>
      </x:c>
      <x:c r="N3182" s="2" t="str">
        <x:v>车辆里程查询_20260901-20260930_1024辆_仪表里程.xlsx / Y390</x:v>
      </x:c>
      <x:c r="O3182" s="2" t="str">
        <x:v>车辆里程查询_20260901-20260930_1024辆_GPS里程.xlsx / Y392</x:v>
      </x:c>
      <x:c r="P3182" s="2" t="str">
        <x:v>车辆纯氢气里程查询_20260901-20260930_1024辆.xlsx / Y439</x:v>
      </x:c>
    </x:row>
    <x:row r="3183" ht="22" customHeight="1">
      <x:c r="A3183" s="2" t="n">
        <x:v>126</x:v>
      </x:c>
      <x:c r="B3183" s="2" t="str">
        <x:v>粤AGG3040</x:v>
      </x:c>
      <x:c r="C3183" s="2" t="str">
        <x:v>钟祥</x:v>
      </x:c>
      <x:c r="D3183" s="8" t="d">
        <x:v>2026-09-22T00:00:00.000Z</x:v>
      </x:c>
      <x:c r="E3183" s="7" t="n">
        <x:v>223.3</x:v>
      </x:c>
      <x:c r="F3183" s="7" t="n">
        <x:v>214.3</x:v>
      </x:c>
      <x:c r="G3183" s="7"/>
      <x:c r="H3183" s="2" t="str">
        <x:v>否</x:v>
      </x:c>
      <x:c r="I3183" s="7" t="n">
        <x:f>IF(AND(ISNUMBER(E3183),ISNUMBER(F3183)),E3183-F3183,"")</x:f>
        <x:v>9</x:v>
      </x:c>
      <x:c r="J3183" s="2" t="str">
        <x:f>IF(H3183="否","不适用",IF(AND(ISNUMBER(E3183),ISNUMBER(F3183)),IF(I3183&gt;'规则与名单'!$B$2,"是","否"),"未判定"))</x:f>
        <x:v>不适用</x:v>
      </x:c>
      <x:c r="K3183" s="2" t="str">
        <x:f>IF(J3183="是",IF(ISNUMBER(F3183),"测试日GPS","缺失"),IF(ISNUMBER(G3183),"非测试日纯氢",IF(AND(H3183="是",J3183="未判定"),IF(ISNUMBER(F3183),"测试名单无纯氢GPS","缺失"),IF(ISNUMBER(E3183),"非测试日仪表","缺失"))))</x:f>
        <x:v>非测试日仪表</x:v>
      </x:c>
      <x:c r="L3183" s="7" t="n">
        <x:f>IF(K3183="缺失","",IF(K3183="非测试日纯氢",G3183,IF(K3183="非测试日仪表",E3183,F3183)))</x:f>
        <x:v>223.3</x:v>
      </x:c>
      <x:c r="M3183" s="2" t="n">
        <x:f>IF(K3183="缺失",1,0)</x:f>
        <x:v>0</x:v>
      </x:c>
      <x:c r="N3183" s="2" t="str">
        <x:v>车辆里程查询_20260901-20260930_1024辆_仪表里程.xlsx / Z390</x:v>
      </x:c>
      <x:c r="O3183" s="2" t="str">
        <x:v>车辆里程查询_20260901-20260930_1024辆_GPS里程.xlsx / Z392</x:v>
      </x:c>
      <x:c r="P3183" s="2" t="str">
        <x:v>车辆纯氢气里程查询_20260901-20260930_1024辆.xlsx / Z439</x:v>
      </x:c>
    </x:row>
    <x:row r="3184" ht="22" customHeight="1">
      <x:c r="A3184" s="2" t="n">
        <x:v>126</x:v>
      </x:c>
      <x:c r="B3184" s="2" t="str">
        <x:v>粤AGG3040</x:v>
      </x:c>
      <x:c r="C3184" s="2" t="str">
        <x:v>钟祥</x:v>
      </x:c>
      <x:c r="D3184" s="8" t="d">
        <x:v>2026-09-23T00:00:00.000Z</x:v>
      </x:c>
      <x:c r="E3184" s="7"/>
      <x:c r="F3184" s="7" t="n">
        <x:v>0</x:v>
      </x:c>
      <x:c r="G3184" s="7"/>
      <x:c r="H3184" s="2" t="str">
        <x:v>否</x:v>
      </x:c>
      <x:c r="I3184" s="7" t="str">
        <x:f>IF(AND(ISNUMBER(E3184),ISNUMBER(F3184)),E3184-F3184,"")</x:f>
      </x:c>
      <x:c r="J3184" s="2" t="str">
        <x:f>IF(H3184="否","不适用",IF(AND(ISNUMBER(E3184),ISNUMBER(F3184)),IF(I3184&gt;'规则与名单'!$B$2,"是","否"),"未判定"))</x:f>
        <x:v>不适用</x:v>
      </x:c>
      <x:c r="K3184" s="2" t="str">
        <x:f>IF(J3184="是",IF(ISNUMBER(F3184),"测试日GPS","缺失"),IF(ISNUMBER(G3184),"非测试日纯氢",IF(AND(H3184="是",J3184="未判定"),IF(ISNUMBER(F3184),"测试名单无纯氢GPS","缺失"),IF(ISNUMBER(E3184),"非测试日仪表","缺失"))))</x:f>
        <x:v>缺失</x:v>
      </x:c>
      <x:c r="L3184" s="7" t="str">
        <x:f>IF(K3184="缺失","",IF(K3184="非测试日纯氢",G3184,IF(K3184="非测试日仪表",E3184,F3184)))</x:f>
      </x:c>
      <x:c r="M3184" s="2" t="n">
        <x:f>IF(K3184="缺失",1,0)</x:f>
        <x:v>1</x:v>
      </x:c>
      <x:c r="N3184" s="2" t="str">
        <x:v>车辆里程查询_20260901-20260930_1024辆_仪表里程.xlsx / AA390</x:v>
      </x:c>
      <x:c r="O3184" s="2" t="str">
        <x:v>车辆里程查询_20260901-20260930_1024辆_GPS里程.xlsx / AA392</x:v>
      </x:c>
      <x:c r="P3184" s="2" t="str">
        <x:v>车辆纯氢气里程查询_20260901-20260930_1024辆.xlsx / AA439</x:v>
      </x:c>
    </x:row>
    <x:row r="3185" ht="22" customHeight="1">
      <x:c r="A3185" s="2" t="n">
        <x:v>126</x:v>
      </x:c>
      <x:c r="B3185" s="2" t="str">
        <x:v>粤AGG3040</x:v>
      </x:c>
      <x:c r="C3185" s="2" t="str">
        <x:v>钟祥</x:v>
      </x:c>
      <x:c r="D3185" s="8" t="d">
        <x:v>2026-09-24T00:00:00.000Z</x:v>
      </x:c>
      <x:c r="E3185" s="7" t="n">
        <x:v>227.8</x:v>
      </x:c>
      <x:c r="F3185" s="7" t="n">
        <x:v>220.8</x:v>
      </x:c>
      <x:c r="G3185" s="7"/>
      <x:c r="H3185" s="2" t="str">
        <x:v>否</x:v>
      </x:c>
      <x:c r="I3185" s="7" t="n">
        <x:f>IF(AND(ISNUMBER(E3185),ISNUMBER(F3185)),E3185-F3185,"")</x:f>
        <x:v>7</x:v>
      </x:c>
      <x:c r="J3185" s="2" t="str">
        <x:f>IF(H3185="否","不适用",IF(AND(ISNUMBER(E3185),ISNUMBER(F3185)),IF(I3185&gt;'规则与名单'!$B$2,"是","否"),"未判定"))</x:f>
        <x:v>不适用</x:v>
      </x:c>
      <x:c r="K3185" s="2" t="str">
        <x:f>IF(J3185="是",IF(ISNUMBER(F3185),"测试日GPS","缺失"),IF(ISNUMBER(G3185),"非测试日纯氢",IF(AND(H3185="是",J3185="未判定"),IF(ISNUMBER(F3185),"测试名单无纯氢GPS","缺失"),IF(ISNUMBER(E3185),"非测试日仪表","缺失"))))</x:f>
        <x:v>非测试日仪表</x:v>
      </x:c>
      <x:c r="L3185" s="7" t="n">
        <x:f>IF(K3185="缺失","",IF(K3185="非测试日纯氢",G3185,IF(K3185="非测试日仪表",E3185,F3185)))</x:f>
        <x:v>227.8</x:v>
      </x:c>
      <x:c r="M3185" s="2" t="n">
        <x:f>IF(K3185="缺失",1,0)</x:f>
        <x:v>0</x:v>
      </x:c>
      <x:c r="N3185" s="2" t="str">
        <x:v>车辆里程查询_20260901-20260930_1024辆_仪表里程.xlsx / AB390</x:v>
      </x:c>
      <x:c r="O3185" s="2" t="str">
        <x:v>车辆里程查询_20260901-20260930_1024辆_GPS里程.xlsx / AB392</x:v>
      </x:c>
      <x:c r="P3185" s="2" t="str">
        <x:v>车辆纯氢气里程查询_20260901-20260930_1024辆.xlsx / AB439</x:v>
      </x:c>
    </x:row>
    <x:row r="3186" ht="22" customHeight="1">
      <x:c r="A3186" s="2" t="n">
        <x:v>126</x:v>
      </x:c>
      <x:c r="B3186" s="2" t="str">
        <x:v>粤AGG3040</x:v>
      </x:c>
      <x:c r="C3186" s="2" t="str">
        <x:v>钟祥</x:v>
      </x:c>
      <x:c r="D3186" s="8" t="d">
        <x:v>2026-09-25T00:00:00.000Z</x:v>
      </x:c>
      <x:c r="E3186" s="7"/>
      <x:c r="F3186" s="7" t="n">
        <x:v>0</x:v>
      </x:c>
      <x:c r="G3186" s="7"/>
      <x:c r="H3186" s="2" t="str">
        <x:v>否</x:v>
      </x:c>
      <x:c r="I3186" s="7" t="str">
        <x:f>IF(AND(ISNUMBER(E3186),ISNUMBER(F3186)),E3186-F3186,"")</x:f>
      </x:c>
      <x:c r="J3186" s="2" t="str">
        <x:f>IF(H3186="否","不适用",IF(AND(ISNUMBER(E3186),ISNUMBER(F3186)),IF(I3186&gt;'规则与名单'!$B$2,"是","否"),"未判定"))</x:f>
        <x:v>不适用</x:v>
      </x:c>
      <x:c r="K3186" s="2" t="str">
        <x:f>IF(J3186="是",IF(ISNUMBER(F3186),"测试日GPS","缺失"),IF(ISNUMBER(G3186),"非测试日纯氢",IF(AND(H3186="是",J3186="未判定"),IF(ISNUMBER(F3186),"测试名单无纯氢GPS","缺失"),IF(ISNUMBER(E3186),"非测试日仪表","缺失"))))</x:f>
        <x:v>缺失</x:v>
      </x:c>
      <x:c r="L3186" s="7" t="str">
        <x:f>IF(K3186="缺失","",IF(K3186="非测试日纯氢",G3186,IF(K3186="非测试日仪表",E3186,F3186)))</x:f>
      </x:c>
      <x:c r="M3186" s="2" t="n">
        <x:f>IF(K3186="缺失",1,0)</x:f>
        <x:v>1</x:v>
      </x:c>
      <x:c r="N3186" s="2" t="str">
        <x:v>车辆里程查询_20260901-20260930_1024辆_仪表里程.xlsx / AC390</x:v>
      </x:c>
      <x:c r="O3186" s="2" t="str">
        <x:v>车辆里程查询_20260901-20260930_1024辆_GPS里程.xlsx / AC392</x:v>
      </x:c>
      <x:c r="P3186" s="2" t="str">
        <x:v>车辆纯氢气里程查询_20260901-20260930_1024辆.xlsx / AC439</x:v>
      </x:c>
    </x:row>
    <x:row r="3187" ht="22" customHeight="1">
      <x:c r="A3187" s="2" t="n">
        <x:v>126</x:v>
      </x:c>
      <x:c r="B3187" s="2" t="str">
        <x:v>粤AGG3040</x:v>
      </x:c>
      <x:c r="C3187" s="2" t="str">
        <x:v>钟祥</x:v>
      </x:c>
      <x:c r="D3187" s="8" t="d">
        <x:v>2026-09-26T00:00:00.000Z</x:v>
      </x:c>
      <x:c r="E3187" s="7" t="n">
        <x:v>158</x:v>
      </x:c>
      <x:c r="F3187" s="7" t="n">
        <x:v>152.4</x:v>
      </x:c>
      <x:c r="G3187" s="7"/>
      <x:c r="H3187" s="2" t="str">
        <x:v>否</x:v>
      </x:c>
      <x:c r="I3187" s="7" t="n">
        <x:f>IF(AND(ISNUMBER(E3187),ISNUMBER(F3187)),E3187-F3187,"")</x:f>
        <x:v>5.599999999999994</x:v>
      </x:c>
      <x:c r="J3187" s="2" t="str">
        <x:f>IF(H3187="否","不适用",IF(AND(ISNUMBER(E3187),ISNUMBER(F3187)),IF(I3187&gt;'规则与名单'!$B$2,"是","否"),"未判定"))</x:f>
        <x:v>不适用</x:v>
      </x:c>
      <x:c r="K3187" s="2" t="str">
        <x:f>IF(J3187="是",IF(ISNUMBER(F3187),"测试日GPS","缺失"),IF(ISNUMBER(G3187),"非测试日纯氢",IF(AND(H3187="是",J3187="未判定"),IF(ISNUMBER(F3187),"测试名单无纯氢GPS","缺失"),IF(ISNUMBER(E3187),"非测试日仪表","缺失"))))</x:f>
        <x:v>非测试日仪表</x:v>
      </x:c>
      <x:c r="L3187" s="7" t="n">
        <x:f>IF(K3187="缺失","",IF(K3187="非测试日纯氢",G3187,IF(K3187="非测试日仪表",E3187,F3187)))</x:f>
        <x:v>158</x:v>
      </x:c>
      <x:c r="M3187" s="2" t="n">
        <x:f>IF(K3187="缺失",1,0)</x:f>
        <x:v>0</x:v>
      </x:c>
      <x:c r="N3187" s="2" t="str">
        <x:v>车辆里程查询_20260901-20260930_1024辆_仪表里程.xlsx / AD390</x:v>
      </x:c>
      <x:c r="O3187" s="2" t="str">
        <x:v>车辆里程查询_20260901-20260930_1024辆_GPS里程.xlsx / AD392</x:v>
      </x:c>
      <x:c r="P3187" s="2" t="str">
        <x:v>车辆纯氢气里程查询_20260901-20260930_1024辆.xlsx / AD439</x:v>
      </x:c>
    </x:row>
    <x:row r="3188" ht="22" customHeight="1">
      <x:c r="A3188" s="2" t="n">
        <x:v>126</x:v>
      </x:c>
      <x:c r="B3188" s="2" t="str">
        <x:v>粤AGG3040</x:v>
      </x:c>
      <x:c r="C3188" s="2" t="str">
        <x:v>钟祥</x:v>
      </x:c>
      <x:c r="D3188" s="8" t="d">
        <x:v>2026-09-27T00:00:00.000Z</x:v>
      </x:c>
      <x:c r="E3188" s="7" t="n">
        <x:v>151.1</x:v>
      </x:c>
      <x:c r="F3188" s="7" t="n">
        <x:v>145.6</x:v>
      </x:c>
      <x:c r="G3188" s="7"/>
      <x:c r="H3188" s="2" t="str">
        <x:v>否</x:v>
      </x:c>
      <x:c r="I3188" s="7" t="n">
        <x:f>IF(AND(ISNUMBER(E3188),ISNUMBER(F3188)),E3188-F3188,"")</x:f>
        <x:v>5.5</x:v>
      </x:c>
      <x:c r="J3188" s="2" t="str">
        <x:f>IF(H3188="否","不适用",IF(AND(ISNUMBER(E3188),ISNUMBER(F3188)),IF(I3188&gt;'规则与名单'!$B$2,"是","否"),"未判定"))</x:f>
        <x:v>不适用</x:v>
      </x:c>
      <x:c r="K3188" s="2" t="str">
        <x:f>IF(J3188="是",IF(ISNUMBER(F3188),"测试日GPS","缺失"),IF(ISNUMBER(G3188),"非测试日纯氢",IF(AND(H3188="是",J3188="未判定"),IF(ISNUMBER(F3188),"测试名单无纯氢GPS","缺失"),IF(ISNUMBER(E3188),"非测试日仪表","缺失"))))</x:f>
        <x:v>非测试日仪表</x:v>
      </x:c>
      <x:c r="L3188" s="7" t="n">
        <x:f>IF(K3188="缺失","",IF(K3188="非测试日纯氢",G3188,IF(K3188="非测试日仪表",E3188,F3188)))</x:f>
        <x:v>151.1</x:v>
      </x:c>
      <x:c r="M3188" s="2" t="n">
        <x:f>IF(K3188="缺失",1,0)</x:f>
        <x:v>0</x:v>
      </x:c>
      <x:c r="N3188" s="2" t="str">
        <x:v>车辆里程查询_20260901-20260930_1024辆_仪表里程.xlsx / AE390</x:v>
      </x:c>
      <x:c r="O3188" s="2" t="str">
        <x:v>车辆里程查询_20260901-20260930_1024辆_GPS里程.xlsx / AE392</x:v>
      </x:c>
      <x:c r="P3188" s="2" t="str">
        <x:v>车辆纯氢气里程查询_20260901-20260930_1024辆.xlsx / AE439</x:v>
      </x:c>
    </x:row>
    <x:row r="3189" ht="22" customHeight="1">
      <x:c r="A3189" s="2" t="n">
        <x:v>126</x:v>
      </x:c>
      <x:c r="B3189" s="2" t="str">
        <x:v>粤AGG3040</x:v>
      </x:c>
      <x:c r="C3189" s="2" t="str">
        <x:v>钟祥</x:v>
      </x:c>
      <x:c r="D3189" s="8" t="d">
        <x:v>2026-09-28T00:00:00.000Z</x:v>
      </x:c>
      <x:c r="E3189" s="7" t="n">
        <x:v>184.4</x:v>
      </x:c>
      <x:c r="F3189" s="7" t="n">
        <x:v>178.9</x:v>
      </x:c>
      <x:c r="G3189" s="7"/>
      <x:c r="H3189" s="2" t="str">
        <x:v>否</x:v>
      </x:c>
      <x:c r="I3189" s="7" t="n">
        <x:f>IF(AND(ISNUMBER(E3189),ISNUMBER(F3189)),E3189-F3189,"")</x:f>
        <x:v>5.5</x:v>
      </x:c>
      <x:c r="J3189" s="2" t="str">
        <x:f>IF(H3189="否","不适用",IF(AND(ISNUMBER(E3189),ISNUMBER(F3189)),IF(I3189&gt;'规则与名单'!$B$2,"是","否"),"未判定"))</x:f>
        <x:v>不适用</x:v>
      </x:c>
      <x:c r="K3189" s="2" t="str">
        <x:f>IF(J3189="是",IF(ISNUMBER(F3189),"测试日GPS","缺失"),IF(ISNUMBER(G3189),"非测试日纯氢",IF(AND(H3189="是",J3189="未判定"),IF(ISNUMBER(F3189),"测试名单无纯氢GPS","缺失"),IF(ISNUMBER(E3189),"非测试日仪表","缺失"))))</x:f>
        <x:v>非测试日仪表</x:v>
      </x:c>
      <x:c r="L3189" s="7" t="n">
        <x:f>IF(K3189="缺失","",IF(K3189="非测试日纯氢",G3189,IF(K3189="非测试日仪表",E3189,F3189)))</x:f>
        <x:v>184.4</x:v>
      </x:c>
      <x:c r="M3189" s="2" t="n">
        <x:f>IF(K3189="缺失",1,0)</x:f>
        <x:v>0</x:v>
      </x:c>
      <x:c r="N3189" s="2" t="str">
        <x:v>车辆里程查询_20260901-20260930_1024辆_仪表里程.xlsx / AF390</x:v>
      </x:c>
      <x:c r="O3189" s="2" t="str">
        <x:v>车辆里程查询_20260901-20260930_1024辆_GPS里程.xlsx / AF392</x:v>
      </x:c>
      <x:c r="P3189" s="2" t="str">
        <x:v>车辆纯氢气里程查询_20260901-20260930_1024辆.xlsx / AF439</x:v>
      </x:c>
    </x:row>
    <x:row r="3190" ht="22" customHeight="1">
      <x:c r="A3190" s="2" t="n">
        <x:v>126</x:v>
      </x:c>
      <x:c r="B3190" s="2" t="str">
        <x:v>粤AGG3040</x:v>
      </x:c>
      <x:c r="C3190" s="2" t="str">
        <x:v>钟祥</x:v>
      </x:c>
      <x:c r="D3190" s="8" t="d">
        <x:v>2026-09-29T00:00:00.000Z</x:v>
      </x:c>
      <x:c r="E3190" s="7" t="n">
        <x:v>225.7</x:v>
      </x:c>
      <x:c r="F3190" s="7" t="n">
        <x:v>218.8</x:v>
      </x:c>
      <x:c r="G3190" s="7"/>
      <x:c r="H3190" s="2" t="str">
        <x:v>否</x:v>
      </x:c>
      <x:c r="I3190" s="7" t="n">
        <x:f>IF(AND(ISNUMBER(E3190),ISNUMBER(F3190)),E3190-F3190,"")</x:f>
        <x:v>6.899999999999977</x:v>
      </x:c>
      <x:c r="J3190" s="2" t="str">
        <x:f>IF(H3190="否","不适用",IF(AND(ISNUMBER(E3190),ISNUMBER(F3190)),IF(I3190&gt;'规则与名单'!$B$2,"是","否"),"未判定"))</x:f>
        <x:v>不适用</x:v>
      </x:c>
      <x:c r="K3190" s="2" t="str">
        <x:f>IF(J3190="是",IF(ISNUMBER(F3190),"测试日GPS","缺失"),IF(ISNUMBER(G3190),"非测试日纯氢",IF(AND(H3190="是",J3190="未判定"),IF(ISNUMBER(F3190),"测试名单无纯氢GPS","缺失"),IF(ISNUMBER(E3190),"非测试日仪表","缺失"))))</x:f>
        <x:v>非测试日仪表</x:v>
      </x:c>
      <x:c r="L3190" s="7" t="n">
        <x:f>IF(K3190="缺失","",IF(K3190="非测试日纯氢",G3190,IF(K3190="非测试日仪表",E3190,F3190)))</x:f>
        <x:v>225.7</x:v>
      </x:c>
      <x:c r="M3190" s="2" t="n">
        <x:f>IF(K3190="缺失",1,0)</x:f>
        <x:v>0</x:v>
      </x:c>
      <x:c r="N3190" s="2" t="str">
        <x:v>车辆里程查询_20260901-20260930_1024辆_仪表里程.xlsx / AG390</x:v>
      </x:c>
      <x:c r="O3190" s="2" t="str">
        <x:v>车辆里程查询_20260901-20260930_1024辆_GPS里程.xlsx / AG392</x:v>
      </x:c>
      <x:c r="P3190" s="2" t="str">
        <x:v>车辆纯氢气里程查询_20260901-20260930_1024辆.xlsx / AG439</x:v>
      </x:c>
    </x:row>
    <x:row r="3191" ht="22" customHeight="1">
      <x:c r="A3191" s="2" t="n">
        <x:v>126</x:v>
      </x:c>
      <x:c r="B3191" s="2" t="str">
        <x:v>粤AGG3040</x:v>
      </x:c>
      <x:c r="C3191" s="2" t="str">
        <x:v>钟祥</x:v>
      </x:c>
      <x:c r="D3191" s="8" t="d">
        <x:v>2026-09-30T00:00:00.000Z</x:v>
      </x:c>
      <x:c r="E3191" s="7" t="n">
        <x:v>203.4</x:v>
      </x:c>
      <x:c r="F3191" s="7" t="n">
        <x:v>196.7</x:v>
      </x:c>
      <x:c r="G3191" s="7"/>
      <x:c r="H3191" s="2" t="str">
        <x:v>否</x:v>
      </x:c>
      <x:c r="I3191" s="7" t="n">
        <x:f>IF(AND(ISNUMBER(E3191),ISNUMBER(F3191)),E3191-F3191,"")</x:f>
        <x:v>6.700000000000017</x:v>
      </x:c>
      <x:c r="J3191" s="2" t="str">
        <x:f>IF(H3191="否","不适用",IF(AND(ISNUMBER(E3191),ISNUMBER(F3191)),IF(I3191&gt;'规则与名单'!$B$2,"是","否"),"未判定"))</x:f>
        <x:v>不适用</x:v>
      </x:c>
      <x:c r="K3191" s="2" t="str">
        <x:f>IF(J3191="是",IF(ISNUMBER(F3191),"测试日GPS","缺失"),IF(ISNUMBER(G3191),"非测试日纯氢",IF(AND(H3191="是",J3191="未判定"),IF(ISNUMBER(F3191),"测试名单无纯氢GPS","缺失"),IF(ISNUMBER(E3191),"非测试日仪表","缺失"))))</x:f>
        <x:v>非测试日仪表</x:v>
      </x:c>
      <x:c r="L3191" s="7" t="n">
        <x:f>IF(K3191="缺失","",IF(K3191="非测试日纯氢",G3191,IF(K3191="非测试日仪表",E3191,F3191)))</x:f>
        <x:v>203.4</x:v>
      </x:c>
      <x:c r="M3191" s="2" t="n">
        <x:f>IF(K3191="缺失",1,0)</x:f>
        <x:v>0</x:v>
      </x:c>
      <x:c r="N3191" s="2" t="str">
        <x:v>车辆里程查询_20260901-20260930_1024辆_仪表里程.xlsx / AH390</x:v>
      </x:c>
      <x:c r="O3191" s="2" t="str">
        <x:v>车辆里程查询_20260901-20260930_1024辆_GPS里程.xlsx / AH392</x:v>
      </x:c>
      <x:c r="P3191" s="2" t="str">
        <x:v>车辆纯氢气里程查询_20260901-20260930_1024辆.xlsx / AH439</x:v>
      </x:c>
    </x:row>
    <x:row r="3192" ht="22" customHeight="1">
      <x:c r="A3192" s="2" t="n">
        <x:v>127</x:v>
      </x:c>
      <x:c r="B3192" s="2" t="str">
        <x:v>粤AGG3413</x:v>
      </x:c>
      <x:c r="C3192" s="2" t="str">
        <x:v>钟祥</x:v>
      </x:c>
      <x:c r="D3192" s="8" t="d">
        <x:v>2026-09-01T00:00:00.000Z</x:v>
      </x:c>
      <x:c r="E3192" s="7" t="n">
        <x:v>31.8</x:v>
      </x:c>
      <x:c r="F3192" s="7" t="n">
        <x:v>30.4</x:v>
      </x:c>
      <x:c r="G3192" s="7"/>
      <x:c r="H3192" s="2" t="str">
        <x:v>是</x:v>
      </x:c>
      <x:c r="I3192" s="7" t="n">
        <x:f>IF(AND(ISNUMBER(E3192),ISNUMBER(F3192)),E3192-F3192,"")</x:f>
        <x:v>1.4000000000000021</x:v>
      </x:c>
      <x:c r="J3192" s="2" t="str">
        <x:f>IF(H3192="否","不适用",IF(AND(ISNUMBER(E3192),ISNUMBER(F3192)),IF(I3192&gt;'规则与名单'!$B$2,"是","否"),"未判定"))</x:f>
        <x:v>否</x:v>
      </x:c>
      <x:c r="K3192" s="2" t="str">
        <x:f>IF(J3192="是",IF(ISNUMBER(F3192),"测试日GPS","缺失"),IF(ISNUMBER(G3192),"非测试日纯氢",IF(AND(H3192="是",J3192="未判定"),IF(ISNUMBER(F3192),"测试名单无纯氢GPS","缺失"),IF(ISNUMBER(E3192),"非测试日仪表","缺失"))))</x:f>
        <x:v>非测试日仪表</x:v>
      </x:c>
      <x:c r="L3192" s="7" t="n">
        <x:f>IF(K3192="缺失","",IF(K3192="非测试日纯氢",G3192,IF(K3192="非测试日仪表",E3192,F3192)))</x:f>
        <x:v>31.8</x:v>
      </x:c>
      <x:c r="M3192" s="2" t="n">
        <x:f>IF(K3192="缺失",1,0)</x:f>
        <x:v>0</x:v>
      </x:c>
      <x:c r="N3192" s="2" t="str">
        <x:v>车辆里程查询_20260901-20260930_1024辆_仪表里程.xlsx / E148</x:v>
      </x:c>
      <x:c r="O3192" s="2" t="str">
        <x:v>车辆里程查询_20260901-20260930_1024辆_GPS里程.xlsx / E101</x:v>
      </x:c>
      <x:c r="P3192" s="2" t="str">
        <x:v>车辆纯氢气里程查询_20260901-20260930_1024辆.xlsx / E360</x:v>
      </x:c>
    </x:row>
    <x:row r="3193" ht="22" customHeight="1">
      <x:c r="A3193" s="2" t="n">
        <x:v>127</x:v>
      </x:c>
      <x:c r="B3193" s="2" t="str">
        <x:v>粤AGG3413</x:v>
      </x:c>
      <x:c r="C3193" s="2" t="str">
        <x:v>钟祥</x:v>
      </x:c>
      <x:c r="D3193" s="8" t="d">
        <x:v>2026-09-02T00:00:00.000Z</x:v>
      </x:c>
      <x:c r="E3193" s="7" t="n">
        <x:v>81.3</x:v>
      </x:c>
      <x:c r="F3193" s="7" t="n">
        <x:v>78.3</x:v>
      </x:c>
      <x:c r="G3193" s="7"/>
      <x:c r="H3193" s="2" t="str">
        <x:v>是</x:v>
      </x:c>
      <x:c r="I3193" s="7" t="n">
        <x:f>IF(AND(ISNUMBER(E3193),ISNUMBER(F3193)),E3193-F3193,"")</x:f>
        <x:v>3</x:v>
      </x:c>
      <x:c r="J3193" s="2" t="str">
        <x:f>IF(H3193="否","不适用",IF(AND(ISNUMBER(E3193),ISNUMBER(F3193)),IF(I3193&gt;'规则与名单'!$B$2,"是","否"),"未判定"))</x:f>
        <x:v>否</x:v>
      </x:c>
      <x:c r="K3193" s="2" t="str">
        <x:f>IF(J3193="是",IF(ISNUMBER(F3193),"测试日GPS","缺失"),IF(ISNUMBER(G3193),"非测试日纯氢",IF(AND(H3193="是",J3193="未判定"),IF(ISNUMBER(F3193),"测试名单无纯氢GPS","缺失"),IF(ISNUMBER(E3193),"非测试日仪表","缺失"))))</x:f>
        <x:v>非测试日仪表</x:v>
      </x:c>
      <x:c r="L3193" s="7" t="n">
        <x:f>IF(K3193="缺失","",IF(K3193="非测试日纯氢",G3193,IF(K3193="非测试日仪表",E3193,F3193)))</x:f>
        <x:v>81.3</x:v>
      </x:c>
      <x:c r="M3193" s="2" t="n">
        <x:f>IF(K3193="缺失",1,0)</x:f>
        <x:v>0</x:v>
      </x:c>
      <x:c r="N3193" s="2" t="str">
        <x:v>车辆里程查询_20260901-20260930_1024辆_仪表里程.xlsx / F148</x:v>
      </x:c>
      <x:c r="O3193" s="2" t="str">
        <x:v>车辆里程查询_20260901-20260930_1024辆_GPS里程.xlsx / F101</x:v>
      </x:c>
      <x:c r="P3193" s="2" t="str">
        <x:v>车辆纯氢气里程查询_20260901-20260930_1024辆.xlsx / F360</x:v>
      </x:c>
    </x:row>
    <x:row r="3194" ht="22" customHeight="1">
      <x:c r="A3194" s="2" t="n">
        <x:v>127</x:v>
      </x:c>
      <x:c r="B3194" s="2" t="str">
        <x:v>粤AGG3413</x:v>
      </x:c>
      <x:c r="C3194" s="2" t="str">
        <x:v>钟祥</x:v>
      </x:c>
      <x:c r="D3194" s="8" t="d">
        <x:v>2026-09-03T00:00:00.000Z</x:v>
      </x:c>
      <x:c r="E3194" s="7" t="n">
        <x:v>49</x:v>
      </x:c>
      <x:c r="F3194" s="7" t="n">
        <x:v>47.1</x:v>
      </x:c>
      <x:c r="G3194" s="7"/>
      <x:c r="H3194" s="2" t="str">
        <x:v>是</x:v>
      </x:c>
      <x:c r="I3194" s="7" t="n">
        <x:f>IF(AND(ISNUMBER(E3194),ISNUMBER(F3194)),E3194-F3194,"")</x:f>
        <x:v>1.8999999999999986</x:v>
      </x:c>
      <x:c r="J3194" s="2" t="str">
        <x:f>IF(H3194="否","不适用",IF(AND(ISNUMBER(E3194),ISNUMBER(F3194)),IF(I3194&gt;'规则与名单'!$B$2,"是","否"),"未判定"))</x:f>
        <x:v>否</x:v>
      </x:c>
      <x:c r="K3194" s="2" t="str">
        <x:f>IF(J3194="是",IF(ISNUMBER(F3194),"测试日GPS","缺失"),IF(ISNUMBER(G3194),"非测试日纯氢",IF(AND(H3194="是",J3194="未判定"),IF(ISNUMBER(F3194),"测试名单无纯氢GPS","缺失"),IF(ISNUMBER(E3194),"非测试日仪表","缺失"))))</x:f>
        <x:v>非测试日仪表</x:v>
      </x:c>
      <x:c r="L3194" s="7" t="n">
        <x:f>IF(K3194="缺失","",IF(K3194="非测试日纯氢",G3194,IF(K3194="非测试日仪表",E3194,F3194)))</x:f>
        <x:v>49</x:v>
      </x:c>
      <x:c r="M3194" s="2" t="n">
        <x:f>IF(K3194="缺失",1,0)</x:f>
        <x:v>0</x:v>
      </x:c>
      <x:c r="N3194" s="2" t="str">
        <x:v>车辆里程查询_20260901-20260930_1024辆_仪表里程.xlsx / G148</x:v>
      </x:c>
      <x:c r="O3194" s="2" t="str">
        <x:v>车辆里程查询_20260901-20260930_1024辆_GPS里程.xlsx / G101</x:v>
      </x:c>
      <x:c r="P3194" s="2" t="str">
        <x:v>车辆纯氢气里程查询_20260901-20260930_1024辆.xlsx / G360</x:v>
      </x:c>
    </x:row>
    <x:row r="3195" ht="22" customHeight="1">
      <x:c r="A3195" s="2" t="n">
        <x:v>127</x:v>
      </x:c>
      <x:c r="B3195" s="2" t="str">
        <x:v>粤AGG3413</x:v>
      </x:c>
      <x:c r="C3195" s="2" t="str">
        <x:v>钟祥</x:v>
      </x:c>
      <x:c r="D3195" s="8" t="d">
        <x:v>2026-09-04T00:00:00.000Z</x:v>
      </x:c>
      <x:c r="E3195" s="7" t="n">
        <x:v>14.7</x:v>
      </x:c>
      <x:c r="F3195" s="7" t="n">
        <x:v>14.2</x:v>
      </x:c>
      <x:c r="G3195" s="7"/>
      <x:c r="H3195" s="2" t="str">
        <x:v>是</x:v>
      </x:c>
      <x:c r="I3195" s="7" t="n">
        <x:f>IF(AND(ISNUMBER(E3195),ISNUMBER(F3195)),E3195-F3195,"")</x:f>
        <x:v>0.5</x:v>
      </x:c>
      <x:c r="J3195" s="2" t="str">
        <x:f>IF(H3195="否","不适用",IF(AND(ISNUMBER(E3195),ISNUMBER(F3195)),IF(I3195&gt;'规则与名单'!$B$2,"是","否"),"未判定"))</x:f>
        <x:v>否</x:v>
      </x:c>
      <x:c r="K3195" s="2" t="str">
        <x:f>IF(J3195="是",IF(ISNUMBER(F3195),"测试日GPS","缺失"),IF(ISNUMBER(G3195),"非测试日纯氢",IF(AND(H3195="是",J3195="未判定"),IF(ISNUMBER(F3195),"测试名单无纯氢GPS","缺失"),IF(ISNUMBER(E3195),"非测试日仪表","缺失"))))</x:f>
        <x:v>非测试日仪表</x:v>
      </x:c>
      <x:c r="L3195" s="7" t="n">
        <x:f>IF(K3195="缺失","",IF(K3195="非测试日纯氢",G3195,IF(K3195="非测试日仪表",E3195,F3195)))</x:f>
        <x:v>14.7</x:v>
      </x:c>
      <x:c r="M3195" s="2" t="n">
        <x:f>IF(K3195="缺失",1,0)</x:f>
        <x:v>0</x:v>
      </x:c>
      <x:c r="N3195" s="2" t="str">
        <x:v>车辆里程查询_20260901-20260930_1024辆_仪表里程.xlsx / H148</x:v>
      </x:c>
      <x:c r="O3195" s="2" t="str">
        <x:v>车辆里程查询_20260901-20260930_1024辆_GPS里程.xlsx / H101</x:v>
      </x:c>
      <x:c r="P3195" s="2" t="str">
        <x:v>车辆纯氢气里程查询_20260901-20260930_1024辆.xlsx / H360</x:v>
      </x:c>
    </x:row>
    <x:row r="3196" ht="22" customHeight="1">
      <x:c r="A3196" s="2" t="n">
        <x:v>127</x:v>
      </x:c>
      <x:c r="B3196" s="2" t="str">
        <x:v>粤AGG3413</x:v>
      </x:c>
      <x:c r="C3196" s="2" t="str">
        <x:v>钟祥</x:v>
      </x:c>
      <x:c r="D3196" s="8" t="d">
        <x:v>2026-09-05T00:00:00.000Z</x:v>
      </x:c>
      <x:c r="E3196" s="7" t="n">
        <x:v>43.9</x:v>
      </x:c>
      <x:c r="F3196" s="7" t="n">
        <x:v>40.5</x:v>
      </x:c>
      <x:c r="G3196" s="7"/>
      <x:c r="H3196" s="2" t="str">
        <x:v>是</x:v>
      </x:c>
      <x:c r="I3196" s="7" t="n">
        <x:f>IF(AND(ISNUMBER(E3196),ISNUMBER(F3196)),E3196-F3196,"")</x:f>
        <x:v>3.3999999999999986</x:v>
      </x:c>
      <x:c r="J3196" s="2" t="str">
        <x:f>IF(H3196="否","不适用",IF(AND(ISNUMBER(E3196),ISNUMBER(F3196)),IF(I3196&gt;'规则与名单'!$B$2,"是","否"),"未判定"))</x:f>
        <x:v>否</x:v>
      </x:c>
      <x:c r="K3196" s="2" t="str">
        <x:f>IF(J3196="是",IF(ISNUMBER(F3196),"测试日GPS","缺失"),IF(ISNUMBER(G3196),"非测试日纯氢",IF(AND(H3196="是",J3196="未判定"),IF(ISNUMBER(F3196),"测试名单无纯氢GPS","缺失"),IF(ISNUMBER(E3196),"非测试日仪表","缺失"))))</x:f>
        <x:v>非测试日仪表</x:v>
      </x:c>
      <x:c r="L3196" s="7" t="n">
        <x:f>IF(K3196="缺失","",IF(K3196="非测试日纯氢",G3196,IF(K3196="非测试日仪表",E3196,F3196)))</x:f>
        <x:v>43.9</x:v>
      </x:c>
      <x:c r="M3196" s="2" t="n">
        <x:f>IF(K3196="缺失",1,0)</x:f>
        <x:v>0</x:v>
      </x:c>
      <x:c r="N3196" s="2" t="str">
        <x:v>车辆里程查询_20260901-20260930_1024辆_仪表里程.xlsx / I148</x:v>
      </x:c>
      <x:c r="O3196" s="2" t="str">
        <x:v>车辆里程查询_20260901-20260930_1024辆_GPS里程.xlsx / I101</x:v>
      </x:c>
      <x:c r="P3196" s="2" t="str">
        <x:v>车辆纯氢气里程查询_20260901-20260930_1024辆.xlsx / I360</x:v>
      </x:c>
    </x:row>
    <x:row r="3197" ht="22" customHeight="1">
      <x:c r="A3197" s="2" t="n">
        <x:v>127</x:v>
      </x:c>
      <x:c r="B3197" s="2" t="str">
        <x:v>粤AGG3413</x:v>
      </x:c>
      <x:c r="C3197" s="2" t="str">
        <x:v>钟祥</x:v>
      </x:c>
      <x:c r="D3197" s="8" t="d">
        <x:v>2026-09-06T00:00:00.000Z</x:v>
      </x:c>
      <x:c r="E3197" s="7" t="n">
        <x:v>13.2</x:v>
      </x:c>
      <x:c r="F3197" s="7" t="n">
        <x:v>11.9</x:v>
      </x:c>
      <x:c r="G3197" s="7"/>
      <x:c r="H3197" s="2" t="str">
        <x:v>是</x:v>
      </x:c>
      <x:c r="I3197" s="7" t="n">
        <x:f>IF(AND(ISNUMBER(E3197),ISNUMBER(F3197)),E3197-F3197,"")</x:f>
        <x:v>1.299999999999999</x:v>
      </x:c>
      <x:c r="J3197" s="2" t="str">
        <x:f>IF(H3197="否","不适用",IF(AND(ISNUMBER(E3197),ISNUMBER(F3197)),IF(I3197&gt;'规则与名单'!$B$2,"是","否"),"未判定"))</x:f>
        <x:v>否</x:v>
      </x:c>
      <x:c r="K3197" s="2" t="str">
        <x:f>IF(J3197="是",IF(ISNUMBER(F3197),"测试日GPS","缺失"),IF(ISNUMBER(G3197),"非测试日纯氢",IF(AND(H3197="是",J3197="未判定"),IF(ISNUMBER(F3197),"测试名单无纯氢GPS","缺失"),IF(ISNUMBER(E3197),"非测试日仪表","缺失"))))</x:f>
        <x:v>非测试日仪表</x:v>
      </x:c>
      <x:c r="L3197" s="7" t="n">
        <x:f>IF(K3197="缺失","",IF(K3197="非测试日纯氢",G3197,IF(K3197="非测试日仪表",E3197,F3197)))</x:f>
        <x:v>13.2</x:v>
      </x:c>
      <x:c r="M3197" s="2" t="n">
        <x:f>IF(K3197="缺失",1,0)</x:f>
        <x:v>0</x:v>
      </x:c>
      <x:c r="N3197" s="2" t="str">
        <x:v>车辆里程查询_20260901-20260930_1024辆_仪表里程.xlsx / J148</x:v>
      </x:c>
      <x:c r="O3197" s="2" t="str">
        <x:v>车辆里程查询_20260901-20260930_1024辆_GPS里程.xlsx / J101</x:v>
      </x:c>
      <x:c r="P3197" s="2" t="str">
        <x:v>车辆纯氢气里程查询_20260901-20260930_1024辆.xlsx / J360</x:v>
      </x:c>
    </x:row>
    <x:row r="3198" ht="22" customHeight="1">
      <x:c r="A3198" s="2" t="n">
        <x:v>127</x:v>
      </x:c>
      <x:c r="B3198" s="2" t="str">
        <x:v>粤AGG3413</x:v>
      </x:c>
      <x:c r="C3198" s="2" t="str">
        <x:v>钟祥</x:v>
      </x:c>
      <x:c r="D3198" s="8" t="d">
        <x:v>2026-09-07T00:00:00.000Z</x:v>
      </x:c>
      <x:c r="E3198" s="7"/>
      <x:c r="F3198" s="7" t="n">
        <x:v>0.01</x:v>
      </x:c>
      <x:c r="G3198" s="7"/>
      <x:c r="H3198" s="2" t="str">
        <x:v>是</x:v>
      </x:c>
      <x:c r="I3198" s="7" t="str">
        <x:f>IF(AND(ISNUMBER(E3198),ISNUMBER(F3198)),E3198-F3198,"")</x:f>
      </x:c>
      <x:c r="J3198" s="2" t="str">
        <x:f>IF(H3198="否","不适用",IF(AND(ISNUMBER(E3198),ISNUMBER(F3198)),IF(I3198&gt;'规则与名单'!$B$2,"是","否"),"未判定"))</x:f>
        <x:v>未判定</x:v>
      </x:c>
      <x:c r="K3198" s="2" t="str">
        <x:f>IF(J3198="是",IF(ISNUMBER(F3198),"测试日GPS","缺失"),IF(ISNUMBER(G3198),"非测试日纯氢",IF(AND(H3198="是",J3198="未判定"),IF(ISNUMBER(F3198),"测试名单无纯氢GPS","缺失"),IF(ISNUMBER(E3198),"非测试日仪表","缺失"))))</x:f>
        <x:v>测试名单无纯氢GPS</x:v>
      </x:c>
      <x:c r="L3198" s="7" t="n">
        <x:f>IF(K3198="缺失","",IF(K3198="非测试日纯氢",G3198,IF(K3198="非测试日仪表",E3198,F3198)))</x:f>
        <x:v>0.01</x:v>
      </x:c>
      <x:c r="M3198" s="2" t="n">
        <x:f>IF(K3198="缺失",1,0)</x:f>
        <x:v>0</x:v>
      </x:c>
      <x:c r="N3198" s="2" t="str">
        <x:v>车辆里程查询_20260901-20260930_1024辆_仪表里程.xlsx / K148</x:v>
      </x:c>
      <x:c r="O3198" s="2" t="str">
        <x:v>车辆里程查询_20260901-20260930_1024辆_GPS里程.xlsx / K101</x:v>
      </x:c>
      <x:c r="P3198" s="2" t="str">
        <x:v>车辆纯氢气里程查询_20260901-20260930_1024辆.xlsx / K360</x:v>
      </x:c>
    </x:row>
    <x:row r="3199" ht="22" customHeight="1">
      <x:c r="A3199" s="2" t="n">
        <x:v>127</x:v>
      </x:c>
      <x:c r="B3199" s="2" t="str">
        <x:v>粤AGG3413</x:v>
      </x:c>
      <x:c r="C3199" s="2" t="str">
        <x:v>钟祥</x:v>
      </x:c>
      <x:c r="D3199" s="8" t="d">
        <x:v>2026-09-08T00:00:00.000Z</x:v>
      </x:c>
      <x:c r="E3199" s="7" t="n">
        <x:v>0.1</x:v>
      </x:c>
      <x:c r="F3199" s="7" t="n">
        <x:v>0.06</x:v>
      </x:c>
      <x:c r="G3199" s="7"/>
      <x:c r="H3199" s="2" t="str">
        <x:v>是</x:v>
      </x:c>
      <x:c r="I3199" s="7" t="n">
        <x:f>IF(AND(ISNUMBER(E3199),ISNUMBER(F3199)),E3199-F3199,"")</x:f>
        <x:v>0.04000000000000001</x:v>
      </x:c>
      <x:c r="J3199" s="2" t="str">
        <x:f>IF(H3199="否","不适用",IF(AND(ISNUMBER(E3199),ISNUMBER(F3199)),IF(I3199&gt;'规则与名单'!$B$2,"是","否"),"未判定"))</x:f>
        <x:v>否</x:v>
      </x:c>
      <x:c r="K3199" s="2" t="str">
        <x:f>IF(J3199="是",IF(ISNUMBER(F3199),"测试日GPS","缺失"),IF(ISNUMBER(G3199),"非测试日纯氢",IF(AND(H3199="是",J3199="未判定"),IF(ISNUMBER(F3199),"测试名单无纯氢GPS","缺失"),IF(ISNUMBER(E3199),"非测试日仪表","缺失"))))</x:f>
        <x:v>非测试日仪表</x:v>
      </x:c>
      <x:c r="L3199" s="7" t="n">
        <x:f>IF(K3199="缺失","",IF(K3199="非测试日纯氢",G3199,IF(K3199="非测试日仪表",E3199,F3199)))</x:f>
        <x:v>0.1</x:v>
      </x:c>
      <x:c r="M3199" s="2" t="n">
        <x:f>IF(K3199="缺失",1,0)</x:f>
        <x:v>0</x:v>
      </x:c>
      <x:c r="N3199" s="2" t="str">
        <x:v>车辆里程查询_20260901-20260930_1024辆_仪表里程.xlsx / L148</x:v>
      </x:c>
      <x:c r="O3199" s="2" t="str">
        <x:v>车辆里程查询_20260901-20260930_1024辆_GPS里程.xlsx / L101</x:v>
      </x:c>
      <x:c r="P3199" s="2" t="str">
        <x:v>车辆纯氢气里程查询_20260901-20260930_1024辆.xlsx / L360</x:v>
      </x:c>
    </x:row>
    <x:row r="3200" ht="22" customHeight="1">
      <x:c r="A3200" s="2" t="n">
        <x:v>127</x:v>
      </x:c>
      <x:c r="B3200" s="2" t="str">
        <x:v>粤AGG3413</x:v>
      </x:c>
      <x:c r="C3200" s="2" t="str">
        <x:v>钟祥</x:v>
      </x:c>
      <x:c r="D3200" s="8" t="d">
        <x:v>2026-09-09T00:00:00.000Z</x:v>
      </x:c>
      <x:c r="E3200" s="7" t="n">
        <x:v>152.3</x:v>
      </x:c>
      <x:c r="F3200" s="7" t="n">
        <x:v>149.7</x:v>
      </x:c>
      <x:c r="G3200" s="7"/>
      <x:c r="H3200" s="2" t="str">
        <x:v>是</x:v>
      </x:c>
      <x:c r="I3200" s="7" t="n">
        <x:f>IF(AND(ISNUMBER(E3200),ISNUMBER(F3200)),E3200-F3200,"")</x:f>
        <x:v>2.6000000000000227</x:v>
      </x:c>
      <x:c r="J3200" s="2" t="str">
        <x:f>IF(H3200="否","不适用",IF(AND(ISNUMBER(E3200),ISNUMBER(F3200)),IF(I3200&gt;'规则与名单'!$B$2,"是","否"),"未判定"))</x:f>
        <x:v>否</x:v>
      </x:c>
      <x:c r="K3200" s="2" t="str">
        <x:f>IF(J3200="是",IF(ISNUMBER(F3200),"测试日GPS","缺失"),IF(ISNUMBER(G3200),"非测试日纯氢",IF(AND(H3200="是",J3200="未判定"),IF(ISNUMBER(F3200),"测试名单无纯氢GPS","缺失"),IF(ISNUMBER(E3200),"非测试日仪表","缺失"))))</x:f>
        <x:v>非测试日仪表</x:v>
      </x:c>
      <x:c r="L3200" s="7" t="n">
        <x:f>IF(K3200="缺失","",IF(K3200="非测试日纯氢",G3200,IF(K3200="非测试日仪表",E3200,F3200)))</x:f>
        <x:v>152.3</x:v>
      </x:c>
      <x:c r="M3200" s="2" t="n">
        <x:f>IF(K3200="缺失",1,0)</x:f>
        <x:v>0</x:v>
      </x:c>
      <x:c r="N3200" s="2" t="str">
        <x:v>车辆里程查询_20260901-20260930_1024辆_仪表里程.xlsx / M148</x:v>
      </x:c>
      <x:c r="O3200" s="2" t="str">
        <x:v>车辆里程查询_20260901-20260930_1024辆_GPS里程.xlsx / M101</x:v>
      </x:c>
      <x:c r="P3200" s="2" t="str">
        <x:v>车辆纯氢气里程查询_20260901-20260930_1024辆.xlsx / M360</x:v>
      </x:c>
    </x:row>
    <x:row r="3201" ht="22" customHeight="1">
      <x:c r="A3201" s="2" t="n">
        <x:v>127</x:v>
      </x:c>
      <x:c r="B3201" s="2" t="str">
        <x:v>粤AGG3413</x:v>
      </x:c>
      <x:c r="C3201" s="2" t="str">
        <x:v>钟祥</x:v>
      </x:c>
      <x:c r="D3201" s="8" t="d">
        <x:v>2026-09-10T00:00:00.000Z</x:v>
      </x:c>
      <x:c r="E3201" s="7" t="n">
        <x:v>50.6</x:v>
      </x:c>
      <x:c r="F3201" s="7" t="n">
        <x:v>48</x:v>
      </x:c>
      <x:c r="G3201" s="7"/>
      <x:c r="H3201" s="2" t="str">
        <x:v>是</x:v>
      </x:c>
      <x:c r="I3201" s="7" t="n">
        <x:f>IF(AND(ISNUMBER(E3201),ISNUMBER(F3201)),E3201-F3201,"")</x:f>
        <x:v>2.6000000000000014</x:v>
      </x:c>
      <x:c r="J3201" s="2" t="str">
        <x:f>IF(H3201="否","不适用",IF(AND(ISNUMBER(E3201),ISNUMBER(F3201)),IF(I3201&gt;'规则与名单'!$B$2,"是","否"),"未判定"))</x:f>
        <x:v>否</x:v>
      </x:c>
      <x:c r="K3201" s="2" t="str">
        <x:f>IF(J3201="是",IF(ISNUMBER(F3201),"测试日GPS","缺失"),IF(ISNUMBER(G3201),"非测试日纯氢",IF(AND(H3201="是",J3201="未判定"),IF(ISNUMBER(F3201),"测试名单无纯氢GPS","缺失"),IF(ISNUMBER(E3201),"非测试日仪表","缺失"))))</x:f>
        <x:v>非测试日仪表</x:v>
      </x:c>
      <x:c r="L3201" s="7" t="n">
        <x:f>IF(K3201="缺失","",IF(K3201="非测试日纯氢",G3201,IF(K3201="非测试日仪表",E3201,F3201)))</x:f>
        <x:v>50.6</x:v>
      </x:c>
      <x:c r="M3201" s="2" t="n">
        <x:f>IF(K3201="缺失",1,0)</x:f>
        <x:v>0</x:v>
      </x:c>
      <x:c r="N3201" s="2" t="str">
        <x:v>车辆里程查询_20260901-20260930_1024辆_仪表里程.xlsx / N148</x:v>
      </x:c>
      <x:c r="O3201" s="2" t="str">
        <x:v>车辆里程查询_20260901-20260930_1024辆_GPS里程.xlsx / N101</x:v>
      </x:c>
      <x:c r="P3201" s="2" t="str">
        <x:v>车辆纯氢气里程查询_20260901-20260930_1024辆.xlsx / N360</x:v>
      </x:c>
    </x:row>
    <x:row r="3202" ht="22" customHeight="1">
      <x:c r="A3202" s="2" t="n">
        <x:v>127</x:v>
      </x:c>
      <x:c r="B3202" s="2" t="str">
        <x:v>粤AGG3413</x:v>
      </x:c>
      <x:c r="C3202" s="2" t="str">
        <x:v>钟祥</x:v>
      </x:c>
      <x:c r="D3202" s="8" t="d">
        <x:v>2026-09-11T00:00:00.000Z</x:v>
      </x:c>
      <x:c r="E3202" s="7" t="n">
        <x:v>55.6</x:v>
      </x:c>
      <x:c r="F3202" s="7" t="n">
        <x:v>58.5</x:v>
      </x:c>
      <x:c r="G3202" s="7"/>
      <x:c r="H3202" s="2" t="str">
        <x:v>是</x:v>
      </x:c>
      <x:c r="I3202" s="7" t="n">
        <x:f>IF(AND(ISNUMBER(E3202),ISNUMBER(F3202)),E3202-F3202,"")</x:f>
        <x:v>-2.8999999999999986</x:v>
      </x:c>
      <x:c r="J3202" s="2" t="str">
        <x:f>IF(H3202="否","不适用",IF(AND(ISNUMBER(E3202),ISNUMBER(F3202)),IF(I3202&gt;'规则与名单'!$B$2,"是","否"),"未判定"))</x:f>
        <x:v>否</x:v>
      </x:c>
      <x:c r="K3202" s="2" t="str">
        <x:f>IF(J3202="是",IF(ISNUMBER(F3202),"测试日GPS","缺失"),IF(ISNUMBER(G3202),"非测试日纯氢",IF(AND(H3202="是",J3202="未判定"),IF(ISNUMBER(F3202),"测试名单无纯氢GPS","缺失"),IF(ISNUMBER(E3202),"非测试日仪表","缺失"))))</x:f>
        <x:v>非测试日仪表</x:v>
      </x:c>
      <x:c r="L3202" s="7" t="n">
        <x:f>IF(K3202="缺失","",IF(K3202="非测试日纯氢",G3202,IF(K3202="非测试日仪表",E3202,F3202)))</x:f>
        <x:v>55.6</x:v>
      </x:c>
      <x:c r="M3202" s="2" t="n">
        <x:f>IF(K3202="缺失",1,0)</x:f>
        <x:v>0</x:v>
      </x:c>
      <x:c r="N3202" s="2" t="str">
        <x:v>车辆里程查询_20260901-20260930_1024辆_仪表里程.xlsx / O148</x:v>
      </x:c>
      <x:c r="O3202" s="2" t="str">
        <x:v>车辆里程查询_20260901-20260930_1024辆_GPS里程.xlsx / O101</x:v>
      </x:c>
      <x:c r="P3202" s="2" t="str">
        <x:v>车辆纯氢气里程查询_20260901-20260930_1024辆.xlsx / O360</x:v>
      </x:c>
    </x:row>
    <x:row r="3203" ht="22" customHeight="1">
      <x:c r="A3203" s="2" t="n">
        <x:v>127</x:v>
      </x:c>
      <x:c r="B3203" s="2" t="str">
        <x:v>粤AGG3413</x:v>
      </x:c>
      <x:c r="C3203" s="2" t="str">
        <x:v>钟祥</x:v>
      </x:c>
      <x:c r="D3203" s="8" t="d">
        <x:v>2026-09-12T00:00:00.000Z</x:v>
      </x:c>
      <x:c r="E3203" s="7" t="n">
        <x:v>193.8</x:v>
      </x:c>
      <x:c r="F3203" s="7" t="n">
        <x:v>185.2</x:v>
      </x:c>
      <x:c r="G3203" s="7"/>
      <x:c r="H3203" s="2" t="str">
        <x:v>是</x:v>
      </x:c>
      <x:c r="I3203" s="7" t="n">
        <x:f>IF(AND(ISNUMBER(E3203),ISNUMBER(F3203)),E3203-F3203,"")</x:f>
        <x:v>8.600000000000023</x:v>
      </x:c>
      <x:c r="J3203" s="2" t="str">
        <x:f>IF(H3203="否","不适用",IF(AND(ISNUMBER(E3203),ISNUMBER(F3203)),IF(I3203&gt;'规则与名单'!$B$2,"是","否"),"未判定"))</x:f>
        <x:v>否</x:v>
      </x:c>
      <x:c r="K3203" s="2" t="str">
        <x:f>IF(J3203="是",IF(ISNUMBER(F3203),"测试日GPS","缺失"),IF(ISNUMBER(G3203),"非测试日纯氢",IF(AND(H3203="是",J3203="未判定"),IF(ISNUMBER(F3203),"测试名单无纯氢GPS","缺失"),IF(ISNUMBER(E3203),"非测试日仪表","缺失"))))</x:f>
        <x:v>非测试日仪表</x:v>
      </x:c>
      <x:c r="L3203" s="7" t="n">
        <x:f>IF(K3203="缺失","",IF(K3203="非测试日纯氢",G3203,IF(K3203="非测试日仪表",E3203,F3203)))</x:f>
        <x:v>193.8</x:v>
      </x:c>
      <x:c r="M3203" s="2" t="n">
        <x:f>IF(K3203="缺失",1,0)</x:f>
        <x:v>0</x:v>
      </x:c>
      <x:c r="N3203" s="2" t="str">
        <x:v>车辆里程查询_20260901-20260930_1024辆_仪表里程.xlsx / P148</x:v>
      </x:c>
      <x:c r="O3203" s="2" t="str">
        <x:v>车辆里程查询_20260901-20260930_1024辆_GPS里程.xlsx / P101</x:v>
      </x:c>
      <x:c r="P3203" s="2" t="str">
        <x:v>车辆纯氢气里程查询_20260901-20260930_1024辆.xlsx / P360</x:v>
      </x:c>
    </x:row>
    <x:row r="3204" ht="22" customHeight="1">
      <x:c r="A3204" s="2" t="n">
        <x:v>127</x:v>
      </x:c>
      <x:c r="B3204" s="2" t="str">
        <x:v>粤AGG3413</x:v>
      </x:c>
      <x:c r="C3204" s="2" t="str">
        <x:v>钟祥</x:v>
      </x:c>
      <x:c r="D3204" s="8" t="d">
        <x:v>2026-09-13T00:00:00.000Z</x:v>
      </x:c>
      <x:c r="E3204" s="7" t="n">
        <x:v>152.3</x:v>
      </x:c>
      <x:c r="F3204" s="7" t="n">
        <x:v>148.3</x:v>
      </x:c>
      <x:c r="G3204" s="7"/>
      <x:c r="H3204" s="2" t="str">
        <x:v>是</x:v>
      </x:c>
      <x:c r="I3204" s="7" t="n">
        <x:f>IF(AND(ISNUMBER(E3204),ISNUMBER(F3204)),E3204-F3204,"")</x:f>
        <x:v>4</x:v>
      </x:c>
      <x:c r="J3204" s="2" t="str">
        <x:f>IF(H3204="否","不适用",IF(AND(ISNUMBER(E3204),ISNUMBER(F3204)),IF(I3204&gt;'规则与名单'!$B$2,"是","否"),"未判定"))</x:f>
        <x:v>否</x:v>
      </x:c>
      <x:c r="K3204" s="2" t="str">
        <x:f>IF(J3204="是",IF(ISNUMBER(F3204),"测试日GPS","缺失"),IF(ISNUMBER(G3204),"非测试日纯氢",IF(AND(H3204="是",J3204="未判定"),IF(ISNUMBER(F3204),"测试名单无纯氢GPS","缺失"),IF(ISNUMBER(E3204),"非测试日仪表","缺失"))))</x:f>
        <x:v>非测试日仪表</x:v>
      </x:c>
      <x:c r="L3204" s="7" t="n">
        <x:f>IF(K3204="缺失","",IF(K3204="非测试日纯氢",G3204,IF(K3204="非测试日仪表",E3204,F3204)))</x:f>
        <x:v>152.3</x:v>
      </x:c>
      <x:c r="M3204" s="2" t="n">
        <x:f>IF(K3204="缺失",1,0)</x:f>
        <x:v>0</x:v>
      </x:c>
      <x:c r="N3204" s="2" t="str">
        <x:v>车辆里程查询_20260901-20260930_1024辆_仪表里程.xlsx / Q148</x:v>
      </x:c>
      <x:c r="O3204" s="2" t="str">
        <x:v>车辆里程查询_20260901-20260930_1024辆_GPS里程.xlsx / Q101</x:v>
      </x:c>
      <x:c r="P3204" s="2" t="str">
        <x:v>车辆纯氢气里程查询_20260901-20260930_1024辆.xlsx / Q360</x:v>
      </x:c>
    </x:row>
    <x:row r="3205" ht="22" customHeight="1">
      <x:c r="A3205" s="2" t="n">
        <x:v>127</x:v>
      </x:c>
      <x:c r="B3205" s="2" t="str">
        <x:v>粤AGG3413</x:v>
      </x:c>
      <x:c r="C3205" s="2" t="str">
        <x:v>钟祥</x:v>
      </x:c>
      <x:c r="D3205" s="8" t="d">
        <x:v>2026-09-14T00:00:00.000Z</x:v>
      </x:c>
      <x:c r="E3205" s="7" t="n">
        <x:v>43.8</x:v>
      </x:c>
      <x:c r="F3205" s="7" t="n">
        <x:v>42.1</x:v>
      </x:c>
      <x:c r="G3205" s="7"/>
      <x:c r="H3205" s="2" t="str">
        <x:v>是</x:v>
      </x:c>
      <x:c r="I3205" s="7" t="n">
        <x:f>IF(AND(ISNUMBER(E3205),ISNUMBER(F3205)),E3205-F3205,"")</x:f>
        <x:v>1.6999999999999957</x:v>
      </x:c>
      <x:c r="J3205" s="2" t="str">
        <x:f>IF(H3205="否","不适用",IF(AND(ISNUMBER(E3205),ISNUMBER(F3205)),IF(I3205&gt;'规则与名单'!$B$2,"是","否"),"未判定"))</x:f>
        <x:v>否</x:v>
      </x:c>
      <x:c r="K3205" s="2" t="str">
        <x:f>IF(J3205="是",IF(ISNUMBER(F3205),"测试日GPS","缺失"),IF(ISNUMBER(G3205),"非测试日纯氢",IF(AND(H3205="是",J3205="未判定"),IF(ISNUMBER(F3205),"测试名单无纯氢GPS","缺失"),IF(ISNUMBER(E3205),"非测试日仪表","缺失"))))</x:f>
        <x:v>非测试日仪表</x:v>
      </x:c>
      <x:c r="L3205" s="7" t="n">
        <x:f>IF(K3205="缺失","",IF(K3205="非测试日纯氢",G3205,IF(K3205="非测试日仪表",E3205,F3205)))</x:f>
        <x:v>43.8</x:v>
      </x:c>
      <x:c r="M3205" s="2" t="n">
        <x:f>IF(K3205="缺失",1,0)</x:f>
        <x:v>0</x:v>
      </x:c>
      <x:c r="N3205" s="2" t="str">
        <x:v>车辆里程查询_20260901-20260930_1024辆_仪表里程.xlsx / R148</x:v>
      </x:c>
      <x:c r="O3205" s="2" t="str">
        <x:v>车辆里程查询_20260901-20260930_1024辆_GPS里程.xlsx / R101</x:v>
      </x:c>
      <x:c r="P3205" s="2" t="str">
        <x:v>车辆纯氢气里程查询_20260901-20260930_1024辆.xlsx / R360</x:v>
      </x:c>
    </x:row>
    <x:row r="3206" ht="22" customHeight="1">
      <x:c r="A3206" s="2" t="n">
        <x:v>127</x:v>
      </x:c>
      <x:c r="B3206" s="2" t="str">
        <x:v>粤AGG3413</x:v>
      </x:c>
      <x:c r="C3206" s="2" t="str">
        <x:v>钟祥</x:v>
      </x:c>
      <x:c r="D3206" s="8" t="d">
        <x:v>2026-09-15T00:00:00.000Z</x:v>
      </x:c>
      <x:c r="E3206" s="7" t="n">
        <x:v>90.5</x:v>
      </x:c>
      <x:c r="F3206" s="7" t="n">
        <x:v>89.2</x:v>
      </x:c>
      <x:c r="G3206" s="7"/>
      <x:c r="H3206" s="2" t="str">
        <x:v>是</x:v>
      </x:c>
      <x:c r="I3206" s="7" t="n">
        <x:f>IF(AND(ISNUMBER(E3206),ISNUMBER(F3206)),E3206-F3206,"")</x:f>
        <x:v>1.2999999999999972</x:v>
      </x:c>
      <x:c r="J3206" s="2" t="str">
        <x:f>IF(H3206="否","不适用",IF(AND(ISNUMBER(E3206),ISNUMBER(F3206)),IF(I3206&gt;'规则与名单'!$B$2,"是","否"),"未判定"))</x:f>
        <x:v>否</x:v>
      </x:c>
      <x:c r="K3206" s="2" t="str">
        <x:f>IF(J3206="是",IF(ISNUMBER(F3206),"测试日GPS","缺失"),IF(ISNUMBER(G3206),"非测试日纯氢",IF(AND(H3206="是",J3206="未判定"),IF(ISNUMBER(F3206),"测试名单无纯氢GPS","缺失"),IF(ISNUMBER(E3206),"非测试日仪表","缺失"))))</x:f>
        <x:v>非测试日仪表</x:v>
      </x:c>
      <x:c r="L3206" s="7" t="n">
        <x:f>IF(K3206="缺失","",IF(K3206="非测试日纯氢",G3206,IF(K3206="非测试日仪表",E3206,F3206)))</x:f>
        <x:v>90.5</x:v>
      </x:c>
      <x:c r="M3206" s="2" t="n">
        <x:f>IF(K3206="缺失",1,0)</x:f>
        <x:v>0</x:v>
      </x:c>
      <x:c r="N3206" s="2" t="str">
        <x:v>车辆里程查询_20260901-20260930_1024辆_仪表里程.xlsx / S148</x:v>
      </x:c>
      <x:c r="O3206" s="2" t="str">
        <x:v>车辆里程查询_20260901-20260930_1024辆_GPS里程.xlsx / S101</x:v>
      </x:c>
      <x:c r="P3206" s="2" t="str">
        <x:v>车辆纯氢气里程查询_20260901-20260930_1024辆.xlsx / S360</x:v>
      </x:c>
    </x:row>
    <x:row r="3207" ht="22" customHeight="1">
      <x:c r="A3207" s="2" t="n">
        <x:v>127</x:v>
      </x:c>
      <x:c r="B3207" s="2" t="str">
        <x:v>粤AGG3413</x:v>
      </x:c>
      <x:c r="C3207" s="2" t="str">
        <x:v>钟祥</x:v>
      </x:c>
      <x:c r="D3207" s="8" t="d">
        <x:v>2026-09-16T00:00:00.000Z</x:v>
      </x:c>
      <x:c r="E3207" s="7" t="n">
        <x:v>67</x:v>
      </x:c>
      <x:c r="F3207" s="7" t="n">
        <x:v>66</x:v>
      </x:c>
      <x:c r="G3207" s="7"/>
      <x:c r="H3207" s="2" t="str">
        <x:v>是</x:v>
      </x:c>
      <x:c r="I3207" s="7" t="n">
        <x:f>IF(AND(ISNUMBER(E3207),ISNUMBER(F3207)),E3207-F3207,"")</x:f>
        <x:v>1</x:v>
      </x:c>
      <x:c r="J3207" s="2" t="str">
        <x:f>IF(H3207="否","不适用",IF(AND(ISNUMBER(E3207),ISNUMBER(F3207)),IF(I3207&gt;'规则与名单'!$B$2,"是","否"),"未判定"))</x:f>
        <x:v>否</x:v>
      </x:c>
      <x:c r="K3207" s="2" t="str">
        <x:f>IF(J3207="是",IF(ISNUMBER(F3207),"测试日GPS","缺失"),IF(ISNUMBER(G3207),"非测试日纯氢",IF(AND(H3207="是",J3207="未判定"),IF(ISNUMBER(F3207),"测试名单无纯氢GPS","缺失"),IF(ISNUMBER(E3207),"非测试日仪表","缺失"))))</x:f>
        <x:v>非测试日仪表</x:v>
      </x:c>
      <x:c r="L3207" s="7" t="n">
        <x:f>IF(K3207="缺失","",IF(K3207="非测试日纯氢",G3207,IF(K3207="非测试日仪表",E3207,F3207)))</x:f>
        <x:v>67</x:v>
      </x:c>
      <x:c r="M3207" s="2" t="n">
        <x:f>IF(K3207="缺失",1,0)</x:f>
        <x:v>0</x:v>
      </x:c>
      <x:c r="N3207" s="2" t="str">
        <x:v>车辆里程查询_20260901-20260930_1024辆_仪表里程.xlsx / T148</x:v>
      </x:c>
      <x:c r="O3207" s="2" t="str">
        <x:v>车辆里程查询_20260901-20260930_1024辆_GPS里程.xlsx / T101</x:v>
      </x:c>
      <x:c r="P3207" s="2" t="str">
        <x:v>车辆纯氢气里程查询_20260901-20260930_1024辆.xlsx / T360</x:v>
      </x:c>
    </x:row>
    <x:row r="3208" ht="22" customHeight="1">
      <x:c r="A3208" s="2" t="n">
        <x:v>127</x:v>
      </x:c>
      <x:c r="B3208" s="2" t="str">
        <x:v>粤AGG3413</x:v>
      </x:c>
      <x:c r="C3208" s="2" t="str">
        <x:v>钟祥</x:v>
      </x:c>
      <x:c r="D3208" s="8" t="d">
        <x:v>2026-09-17T00:00:00.000Z</x:v>
      </x:c>
      <x:c r="E3208" s="7" t="n">
        <x:v>77.2</x:v>
      </x:c>
      <x:c r="F3208" s="7" t="n">
        <x:v>75.5</x:v>
      </x:c>
      <x:c r="G3208" s="7"/>
      <x:c r="H3208" s="2" t="str">
        <x:v>是</x:v>
      </x:c>
      <x:c r="I3208" s="7" t="n">
        <x:f>IF(AND(ISNUMBER(E3208),ISNUMBER(F3208)),E3208-F3208,"")</x:f>
        <x:v>1.7000000000000028</x:v>
      </x:c>
      <x:c r="J3208" s="2" t="str">
        <x:f>IF(H3208="否","不适用",IF(AND(ISNUMBER(E3208),ISNUMBER(F3208)),IF(I3208&gt;'规则与名单'!$B$2,"是","否"),"未判定"))</x:f>
        <x:v>否</x:v>
      </x:c>
      <x:c r="K3208" s="2" t="str">
        <x:f>IF(J3208="是",IF(ISNUMBER(F3208),"测试日GPS","缺失"),IF(ISNUMBER(G3208),"非测试日纯氢",IF(AND(H3208="是",J3208="未判定"),IF(ISNUMBER(F3208),"测试名单无纯氢GPS","缺失"),IF(ISNUMBER(E3208),"非测试日仪表","缺失"))))</x:f>
        <x:v>非测试日仪表</x:v>
      </x:c>
      <x:c r="L3208" s="7" t="n">
        <x:f>IF(K3208="缺失","",IF(K3208="非测试日纯氢",G3208,IF(K3208="非测试日仪表",E3208,F3208)))</x:f>
        <x:v>77.2</x:v>
      </x:c>
      <x:c r="M3208" s="2" t="n">
        <x:f>IF(K3208="缺失",1,0)</x:f>
        <x:v>0</x:v>
      </x:c>
      <x:c r="N3208" s="2" t="str">
        <x:v>车辆里程查询_20260901-20260930_1024辆_仪表里程.xlsx / U148</x:v>
      </x:c>
      <x:c r="O3208" s="2" t="str">
        <x:v>车辆里程查询_20260901-20260930_1024辆_GPS里程.xlsx / U101</x:v>
      </x:c>
      <x:c r="P3208" s="2" t="str">
        <x:v>车辆纯氢气里程查询_20260901-20260930_1024辆.xlsx / U360</x:v>
      </x:c>
    </x:row>
    <x:row r="3209" ht="22" customHeight="1">
      <x:c r="A3209" s="2" t="n">
        <x:v>127</x:v>
      </x:c>
      <x:c r="B3209" s="2" t="str">
        <x:v>粤AGG3413</x:v>
      </x:c>
      <x:c r="C3209" s="2" t="str">
        <x:v>钟祥</x:v>
      </x:c>
      <x:c r="D3209" s="8" t="d">
        <x:v>2026-09-18T00:00:00.000Z</x:v>
      </x:c>
      <x:c r="E3209" s="7" t="n">
        <x:v>367.2</x:v>
      </x:c>
      <x:c r="F3209" s="7" t="n">
        <x:v>27.5</x:v>
      </x:c>
      <x:c r="G3209" s="7"/>
      <x:c r="H3209" s="2" t="str">
        <x:v>是</x:v>
      </x:c>
      <x:c r="I3209" s="7" t="n">
        <x:f>IF(AND(ISNUMBER(E3209),ISNUMBER(F3209)),E3209-F3209,"")</x:f>
        <x:v>339.7</x:v>
      </x:c>
      <x:c r="J3209" s="2" t="str">
        <x:f>IF(H3209="否","不适用",IF(AND(ISNUMBER(E3209),ISNUMBER(F3209)),IF(I3209&gt;'规则与名单'!$B$2,"是","否"),"未判定"))</x:f>
        <x:v>是</x:v>
      </x:c>
      <x:c r="K3209" s="2" t="str">
        <x:f>IF(J3209="是",IF(ISNUMBER(F3209),"测试日GPS","缺失"),IF(ISNUMBER(G3209),"非测试日纯氢",IF(AND(H3209="是",J3209="未判定"),IF(ISNUMBER(F3209),"测试名单无纯氢GPS","缺失"),IF(ISNUMBER(E3209),"非测试日仪表","缺失"))))</x:f>
        <x:v>测试日GPS</x:v>
      </x:c>
      <x:c r="L3209" s="7" t="n">
        <x:f>IF(K3209="缺失","",IF(K3209="非测试日纯氢",G3209,IF(K3209="非测试日仪表",E3209,F3209)))</x:f>
        <x:v>27.5</x:v>
      </x:c>
      <x:c r="M3209" s="2" t="n">
        <x:f>IF(K3209="缺失",1,0)</x:f>
        <x:v>0</x:v>
      </x:c>
      <x:c r="N3209" s="2" t="str">
        <x:v>车辆里程查询_20260901-20260930_1024辆_仪表里程.xlsx / V148</x:v>
      </x:c>
      <x:c r="O3209" s="2" t="str">
        <x:v>车辆里程查询_20260901-20260930_1024辆_GPS里程.xlsx / V101</x:v>
      </x:c>
      <x:c r="P3209" s="2" t="str">
        <x:v>车辆纯氢气里程查询_20260901-20260930_1024辆.xlsx / V360</x:v>
      </x:c>
    </x:row>
    <x:row r="3210" ht="22" customHeight="1">
      <x:c r="A3210" s="2" t="n">
        <x:v>127</x:v>
      </x:c>
      <x:c r="B3210" s="2" t="str">
        <x:v>粤AGG3413</x:v>
      </x:c>
      <x:c r="C3210" s="2" t="str">
        <x:v>钟祥</x:v>
      </x:c>
      <x:c r="D3210" s="8" t="d">
        <x:v>2026-09-19T00:00:00.000Z</x:v>
      </x:c>
      <x:c r="E3210" s="7" t="n">
        <x:v>679.9</x:v>
      </x:c>
      <x:c r="F3210" s="7" t="n">
        <x:v>0.02</x:v>
      </x:c>
      <x:c r="G3210" s="7"/>
      <x:c r="H3210" s="2" t="str">
        <x:v>是</x:v>
      </x:c>
      <x:c r="I3210" s="7" t="n">
        <x:f>IF(AND(ISNUMBER(E3210),ISNUMBER(F3210)),E3210-F3210,"")</x:f>
        <x:v>679.88</x:v>
      </x:c>
      <x:c r="J3210" s="2" t="str">
        <x:f>IF(H3210="否","不适用",IF(AND(ISNUMBER(E3210),ISNUMBER(F3210)),IF(I3210&gt;'规则与名单'!$B$2,"是","否"),"未判定"))</x:f>
        <x:v>是</x:v>
      </x:c>
      <x:c r="K3210" s="2" t="str">
        <x:f>IF(J3210="是",IF(ISNUMBER(F3210),"测试日GPS","缺失"),IF(ISNUMBER(G3210),"非测试日纯氢",IF(AND(H3210="是",J3210="未判定"),IF(ISNUMBER(F3210),"测试名单无纯氢GPS","缺失"),IF(ISNUMBER(E3210),"非测试日仪表","缺失"))))</x:f>
        <x:v>测试日GPS</x:v>
      </x:c>
      <x:c r="L3210" s="7" t="n">
        <x:f>IF(K3210="缺失","",IF(K3210="非测试日纯氢",G3210,IF(K3210="非测试日仪表",E3210,F3210)))</x:f>
        <x:v>0.02</x:v>
      </x:c>
      <x:c r="M3210" s="2" t="n">
        <x:f>IF(K3210="缺失",1,0)</x:f>
        <x:v>0</x:v>
      </x:c>
      <x:c r="N3210" s="2" t="str">
        <x:v>车辆里程查询_20260901-20260930_1024辆_仪表里程.xlsx / W148</x:v>
      </x:c>
      <x:c r="O3210" s="2" t="str">
        <x:v>车辆里程查询_20260901-20260930_1024辆_GPS里程.xlsx / W101</x:v>
      </x:c>
      <x:c r="P3210" s="2" t="str">
        <x:v>车辆纯氢气里程查询_20260901-20260930_1024辆.xlsx / W360</x:v>
      </x:c>
    </x:row>
    <x:row r="3211" ht="22" customHeight="1">
      <x:c r="A3211" s="2" t="n">
        <x:v>127</x:v>
      </x:c>
      <x:c r="B3211" s="2" t="str">
        <x:v>粤AGG3413</x:v>
      </x:c>
      <x:c r="C3211" s="2" t="str">
        <x:v>钟祥</x:v>
      </x:c>
      <x:c r="D3211" s="8" t="d">
        <x:v>2026-09-20T00:00:00.000Z</x:v>
      </x:c>
      <x:c r="E3211" s="7" t="n">
        <x:v>617.3</x:v>
      </x:c>
      <x:c r="F3211" s="7" t="n">
        <x:v>0</x:v>
      </x:c>
      <x:c r="G3211" s="7"/>
      <x:c r="H3211" s="2" t="str">
        <x:v>是</x:v>
      </x:c>
      <x:c r="I3211" s="7" t="n">
        <x:f>IF(AND(ISNUMBER(E3211),ISNUMBER(F3211)),E3211-F3211,"")</x:f>
        <x:v>617.3</x:v>
      </x:c>
      <x:c r="J3211" s="2" t="str">
        <x:f>IF(H3211="否","不适用",IF(AND(ISNUMBER(E3211),ISNUMBER(F3211)),IF(I3211&gt;'规则与名单'!$B$2,"是","否"),"未判定"))</x:f>
        <x:v>是</x:v>
      </x:c>
      <x:c r="K3211" s="2" t="str">
        <x:f>IF(J3211="是",IF(ISNUMBER(F3211),"测试日GPS","缺失"),IF(ISNUMBER(G3211),"非测试日纯氢",IF(AND(H3211="是",J3211="未判定"),IF(ISNUMBER(F3211),"测试名单无纯氢GPS","缺失"),IF(ISNUMBER(E3211),"非测试日仪表","缺失"))))</x:f>
        <x:v>测试日GPS</x:v>
      </x:c>
      <x:c r="L3211" s="7" t="n">
        <x:f>IF(K3211="缺失","",IF(K3211="非测试日纯氢",G3211,IF(K3211="非测试日仪表",E3211,F3211)))</x:f>
        <x:v>0</x:v>
      </x:c>
      <x:c r="M3211" s="2" t="n">
        <x:f>IF(K3211="缺失",1,0)</x:f>
        <x:v>0</x:v>
      </x:c>
      <x:c r="N3211" s="2" t="str">
        <x:v>车辆里程查询_20260901-20260930_1024辆_仪表里程.xlsx / X148</x:v>
      </x:c>
      <x:c r="O3211" s="2" t="str">
        <x:v>车辆里程查询_20260901-20260930_1024辆_GPS里程.xlsx / X101</x:v>
      </x:c>
      <x:c r="P3211" s="2" t="str">
        <x:v>车辆纯氢气里程查询_20260901-20260930_1024辆.xlsx / X360</x:v>
      </x:c>
    </x:row>
    <x:row r="3212" ht="22" customHeight="1">
      <x:c r="A3212" s="2" t="n">
        <x:v>127</x:v>
      </x:c>
      <x:c r="B3212" s="2" t="str">
        <x:v>粤AGG3413</x:v>
      </x:c>
      <x:c r="C3212" s="2" t="str">
        <x:v>钟祥</x:v>
      </x:c>
      <x:c r="D3212" s="8" t="d">
        <x:v>2026-09-21T00:00:00.000Z</x:v>
      </x:c>
      <x:c r="E3212" s="7" t="n">
        <x:v>605</x:v>
      </x:c>
      <x:c r="F3212" s="7" t="n">
        <x:v>7.6</x:v>
      </x:c>
      <x:c r="G3212" s="7"/>
      <x:c r="H3212" s="2" t="str">
        <x:v>是</x:v>
      </x:c>
      <x:c r="I3212" s="7" t="n">
        <x:f>IF(AND(ISNUMBER(E3212),ISNUMBER(F3212)),E3212-F3212,"")</x:f>
        <x:v>597.4</x:v>
      </x:c>
      <x:c r="J3212" s="2" t="str">
        <x:f>IF(H3212="否","不适用",IF(AND(ISNUMBER(E3212),ISNUMBER(F3212)),IF(I3212&gt;'规则与名单'!$B$2,"是","否"),"未判定"))</x:f>
        <x:v>是</x:v>
      </x:c>
      <x:c r="K3212" s="2" t="str">
        <x:f>IF(J3212="是",IF(ISNUMBER(F3212),"测试日GPS","缺失"),IF(ISNUMBER(G3212),"非测试日纯氢",IF(AND(H3212="是",J3212="未判定"),IF(ISNUMBER(F3212),"测试名单无纯氢GPS","缺失"),IF(ISNUMBER(E3212),"非测试日仪表","缺失"))))</x:f>
        <x:v>测试日GPS</x:v>
      </x:c>
      <x:c r="L3212" s="7" t="n">
        <x:f>IF(K3212="缺失","",IF(K3212="非测试日纯氢",G3212,IF(K3212="非测试日仪表",E3212,F3212)))</x:f>
        <x:v>7.6</x:v>
      </x:c>
      <x:c r="M3212" s="2" t="n">
        <x:f>IF(K3212="缺失",1,0)</x:f>
        <x:v>0</x:v>
      </x:c>
      <x:c r="N3212" s="2" t="str">
        <x:v>车辆里程查询_20260901-20260930_1024辆_仪表里程.xlsx / Y148</x:v>
      </x:c>
      <x:c r="O3212" s="2" t="str">
        <x:v>车辆里程查询_20260901-20260930_1024辆_GPS里程.xlsx / Y101</x:v>
      </x:c>
      <x:c r="P3212" s="2" t="str">
        <x:v>车辆纯氢气里程查询_20260901-20260930_1024辆.xlsx / Y360</x:v>
      </x:c>
    </x:row>
    <x:row r="3213" ht="22" customHeight="1">
      <x:c r="A3213" s="2" t="n">
        <x:v>127</x:v>
      </x:c>
      <x:c r="B3213" s="2" t="str">
        <x:v>粤AGG3413</x:v>
      </x:c>
      <x:c r="C3213" s="2" t="str">
        <x:v>钟祥</x:v>
      </x:c>
      <x:c r="D3213" s="8" t="d">
        <x:v>2026-09-22T00:00:00.000Z</x:v>
      </x:c>
      <x:c r="E3213" s="7" t="n">
        <x:v>748</x:v>
      </x:c>
      <x:c r="F3213" s="7" t="n">
        <x:v>0.03</x:v>
      </x:c>
      <x:c r="G3213" s="7"/>
      <x:c r="H3213" s="2" t="str">
        <x:v>是</x:v>
      </x:c>
      <x:c r="I3213" s="7" t="n">
        <x:f>IF(AND(ISNUMBER(E3213),ISNUMBER(F3213)),E3213-F3213,"")</x:f>
        <x:v>747.97</x:v>
      </x:c>
      <x:c r="J3213" s="2" t="str">
        <x:f>IF(H3213="否","不适用",IF(AND(ISNUMBER(E3213),ISNUMBER(F3213)),IF(I3213&gt;'规则与名单'!$B$2,"是","否"),"未判定"))</x:f>
        <x:v>是</x:v>
      </x:c>
      <x:c r="K3213" s="2" t="str">
        <x:f>IF(J3213="是",IF(ISNUMBER(F3213),"测试日GPS","缺失"),IF(ISNUMBER(G3213),"非测试日纯氢",IF(AND(H3213="是",J3213="未判定"),IF(ISNUMBER(F3213),"测试名单无纯氢GPS","缺失"),IF(ISNUMBER(E3213),"非测试日仪表","缺失"))))</x:f>
        <x:v>测试日GPS</x:v>
      </x:c>
      <x:c r="L3213" s="7" t="n">
        <x:f>IF(K3213="缺失","",IF(K3213="非测试日纯氢",G3213,IF(K3213="非测试日仪表",E3213,F3213)))</x:f>
        <x:v>0.03</x:v>
      </x:c>
      <x:c r="M3213" s="2" t="n">
        <x:f>IF(K3213="缺失",1,0)</x:f>
        <x:v>0</x:v>
      </x:c>
      <x:c r="N3213" s="2" t="str">
        <x:v>车辆里程查询_20260901-20260930_1024辆_仪表里程.xlsx / Z148</x:v>
      </x:c>
      <x:c r="O3213" s="2" t="str">
        <x:v>车辆里程查询_20260901-20260930_1024辆_GPS里程.xlsx / Z101</x:v>
      </x:c>
      <x:c r="P3213" s="2" t="str">
        <x:v>车辆纯氢气里程查询_20260901-20260930_1024辆.xlsx / Z360</x:v>
      </x:c>
    </x:row>
    <x:row r="3214" ht="22" customHeight="1">
      <x:c r="A3214" s="2" t="n">
        <x:v>127</x:v>
      </x:c>
      <x:c r="B3214" s="2" t="str">
        <x:v>粤AGG3413</x:v>
      </x:c>
      <x:c r="C3214" s="2" t="str">
        <x:v>钟祥</x:v>
      </x:c>
      <x:c r="D3214" s="8" t="d">
        <x:v>2026-09-23T00:00:00.000Z</x:v>
      </x:c>
      <x:c r="E3214" s="7" t="n">
        <x:v>704.7</x:v>
      </x:c>
      <x:c r="F3214" s="7" t="n">
        <x:v>0.01</x:v>
      </x:c>
      <x:c r="G3214" s="7"/>
      <x:c r="H3214" s="2" t="str">
        <x:v>是</x:v>
      </x:c>
      <x:c r="I3214" s="7" t="n">
        <x:f>IF(AND(ISNUMBER(E3214),ISNUMBER(F3214)),E3214-F3214,"")</x:f>
        <x:v>704.69</x:v>
      </x:c>
      <x:c r="J3214" s="2" t="str">
        <x:f>IF(H3214="否","不适用",IF(AND(ISNUMBER(E3214),ISNUMBER(F3214)),IF(I3214&gt;'规则与名单'!$B$2,"是","否"),"未判定"))</x:f>
        <x:v>是</x:v>
      </x:c>
      <x:c r="K3214" s="2" t="str">
        <x:f>IF(J3214="是",IF(ISNUMBER(F3214),"测试日GPS","缺失"),IF(ISNUMBER(G3214),"非测试日纯氢",IF(AND(H3214="是",J3214="未判定"),IF(ISNUMBER(F3214),"测试名单无纯氢GPS","缺失"),IF(ISNUMBER(E3214),"非测试日仪表","缺失"))))</x:f>
        <x:v>测试日GPS</x:v>
      </x:c>
      <x:c r="L3214" s="7" t="n">
        <x:f>IF(K3214="缺失","",IF(K3214="非测试日纯氢",G3214,IF(K3214="非测试日仪表",E3214,F3214)))</x:f>
        <x:v>0.01</x:v>
      </x:c>
      <x:c r="M3214" s="2" t="n">
        <x:f>IF(K3214="缺失",1,0)</x:f>
        <x:v>0</x:v>
      </x:c>
      <x:c r="N3214" s="2" t="str">
        <x:v>车辆里程查询_20260901-20260930_1024辆_仪表里程.xlsx / AA148</x:v>
      </x:c>
      <x:c r="O3214" s="2" t="str">
        <x:v>车辆里程查询_20260901-20260930_1024辆_GPS里程.xlsx / AA101</x:v>
      </x:c>
      <x:c r="P3214" s="2" t="str">
        <x:v>车辆纯氢气里程查询_20260901-20260930_1024辆.xlsx / AA360</x:v>
      </x:c>
    </x:row>
    <x:row r="3215" ht="22" customHeight="1">
      <x:c r="A3215" s="2" t="n">
        <x:v>127</x:v>
      </x:c>
      <x:c r="B3215" s="2" t="str">
        <x:v>粤AGG3413</x:v>
      </x:c>
      <x:c r="C3215" s="2" t="str">
        <x:v>钟祥</x:v>
      </x:c>
      <x:c r="D3215" s="8" t="d">
        <x:v>2026-09-24T00:00:00.000Z</x:v>
      </x:c>
      <x:c r="E3215" s="7" t="n">
        <x:v>355.8</x:v>
      </x:c>
      <x:c r="F3215" s="7" t="n">
        <x:v>14.9</x:v>
      </x:c>
      <x:c r="G3215" s="7"/>
      <x:c r="H3215" s="2" t="str">
        <x:v>是</x:v>
      </x:c>
      <x:c r="I3215" s="7" t="n">
        <x:f>IF(AND(ISNUMBER(E3215),ISNUMBER(F3215)),E3215-F3215,"")</x:f>
        <x:v>340.90000000000003</x:v>
      </x:c>
      <x:c r="J3215" s="2" t="str">
        <x:f>IF(H3215="否","不适用",IF(AND(ISNUMBER(E3215),ISNUMBER(F3215)),IF(I3215&gt;'规则与名单'!$B$2,"是","否"),"未判定"))</x:f>
        <x:v>是</x:v>
      </x:c>
      <x:c r="K3215" s="2" t="str">
        <x:f>IF(J3215="是",IF(ISNUMBER(F3215),"测试日GPS","缺失"),IF(ISNUMBER(G3215),"非测试日纯氢",IF(AND(H3215="是",J3215="未判定"),IF(ISNUMBER(F3215),"测试名单无纯氢GPS","缺失"),IF(ISNUMBER(E3215),"非测试日仪表","缺失"))))</x:f>
        <x:v>测试日GPS</x:v>
      </x:c>
      <x:c r="L3215" s="7" t="n">
        <x:f>IF(K3215="缺失","",IF(K3215="非测试日纯氢",G3215,IF(K3215="非测试日仪表",E3215,F3215)))</x:f>
        <x:v>14.9</x:v>
      </x:c>
      <x:c r="M3215" s="2" t="n">
        <x:f>IF(K3215="缺失",1,0)</x:f>
        <x:v>0</x:v>
      </x:c>
      <x:c r="N3215" s="2" t="str">
        <x:v>车辆里程查询_20260901-20260930_1024辆_仪表里程.xlsx / AB148</x:v>
      </x:c>
      <x:c r="O3215" s="2" t="str">
        <x:v>车辆里程查询_20260901-20260930_1024辆_GPS里程.xlsx / AB101</x:v>
      </x:c>
      <x:c r="P3215" s="2" t="str">
        <x:v>车辆纯氢气里程查询_20260901-20260930_1024辆.xlsx / AB360</x:v>
      </x:c>
    </x:row>
    <x:row r="3216" ht="22" customHeight="1">
      <x:c r="A3216" s="2" t="n">
        <x:v>127</x:v>
      </x:c>
      <x:c r="B3216" s="2" t="str">
        <x:v>粤AGG3413</x:v>
      </x:c>
      <x:c r="C3216" s="2" t="str">
        <x:v>钟祥</x:v>
      </x:c>
      <x:c r="D3216" s="8" t="d">
        <x:v>2026-09-25T00:00:00.000Z</x:v>
      </x:c>
      <x:c r="E3216" s="7"/>
      <x:c r="F3216" s="7" t="n">
        <x:v>0</x:v>
      </x:c>
      <x:c r="G3216" s="7"/>
      <x:c r="H3216" s="2" t="str">
        <x:v>是</x:v>
      </x:c>
      <x:c r="I3216" s="7" t="str">
        <x:f>IF(AND(ISNUMBER(E3216),ISNUMBER(F3216)),E3216-F3216,"")</x:f>
      </x:c>
      <x:c r="J3216" s="2" t="str">
        <x:f>IF(H3216="否","不适用",IF(AND(ISNUMBER(E3216),ISNUMBER(F3216)),IF(I3216&gt;'规则与名单'!$B$2,"是","否"),"未判定"))</x:f>
        <x:v>未判定</x:v>
      </x:c>
      <x:c r="K3216" s="2" t="str">
        <x:f>IF(J3216="是",IF(ISNUMBER(F3216),"测试日GPS","缺失"),IF(ISNUMBER(G3216),"非测试日纯氢",IF(AND(H3216="是",J3216="未判定"),IF(ISNUMBER(F3216),"测试名单无纯氢GPS","缺失"),IF(ISNUMBER(E3216),"非测试日仪表","缺失"))))</x:f>
        <x:v>测试名单无纯氢GPS</x:v>
      </x:c>
      <x:c r="L3216" s="7" t="n">
        <x:f>IF(K3216="缺失","",IF(K3216="非测试日纯氢",G3216,IF(K3216="非测试日仪表",E3216,F3216)))</x:f>
        <x:v>0</x:v>
      </x:c>
      <x:c r="M3216" s="2" t="n">
        <x:f>IF(K3216="缺失",1,0)</x:f>
        <x:v>0</x:v>
      </x:c>
      <x:c r="N3216" s="2" t="str">
        <x:v>车辆里程查询_20260901-20260930_1024辆_仪表里程.xlsx / AC148</x:v>
      </x:c>
      <x:c r="O3216" s="2" t="str">
        <x:v>车辆里程查询_20260901-20260930_1024辆_GPS里程.xlsx / AC101</x:v>
      </x:c>
      <x:c r="P3216" s="2" t="str">
        <x:v>车辆纯氢气里程查询_20260901-20260930_1024辆.xlsx / AC360</x:v>
      </x:c>
    </x:row>
    <x:row r="3217" ht="22" customHeight="1">
      <x:c r="A3217" s="2" t="n">
        <x:v>127</x:v>
      </x:c>
      <x:c r="B3217" s="2" t="str">
        <x:v>粤AGG3413</x:v>
      </x:c>
      <x:c r="C3217" s="2" t="str">
        <x:v>钟祥</x:v>
      </x:c>
      <x:c r="D3217" s="8" t="d">
        <x:v>2026-09-26T00:00:00.000Z</x:v>
      </x:c>
      <x:c r="E3217" s="7" t="n">
        <x:v>596.9</x:v>
      </x:c>
      <x:c r="F3217" s="7" t="n">
        <x:v>0</x:v>
      </x:c>
      <x:c r="G3217" s="7"/>
      <x:c r="H3217" s="2" t="str">
        <x:v>是</x:v>
      </x:c>
      <x:c r="I3217" s="7" t="n">
        <x:f>IF(AND(ISNUMBER(E3217),ISNUMBER(F3217)),E3217-F3217,"")</x:f>
        <x:v>596.9</x:v>
      </x:c>
      <x:c r="J3217" s="2" t="str">
        <x:f>IF(H3217="否","不适用",IF(AND(ISNUMBER(E3217),ISNUMBER(F3217)),IF(I3217&gt;'规则与名单'!$B$2,"是","否"),"未判定"))</x:f>
        <x:v>是</x:v>
      </x:c>
      <x:c r="K3217" s="2" t="str">
        <x:f>IF(J3217="是",IF(ISNUMBER(F3217),"测试日GPS","缺失"),IF(ISNUMBER(G3217),"非测试日纯氢",IF(AND(H3217="是",J3217="未判定"),IF(ISNUMBER(F3217),"测试名单无纯氢GPS","缺失"),IF(ISNUMBER(E3217),"非测试日仪表","缺失"))))</x:f>
        <x:v>测试日GPS</x:v>
      </x:c>
      <x:c r="L3217" s="7" t="n">
        <x:f>IF(K3217="缺失","",IF(K3217="非测试日纯氢",G3217,IF(K3217="非测试日仪表",E3217,F3217)))</x:f>
        <x:v>0</x:v>
      </x:c>
      <x:c r="M3217" s="2" t="n">
        <x:f>IF(K3217="缺失",1,0)</x:f>
        <x:v>0</x:v>
      </x:c>
      <x:c r="N3217" s="2" t="str">
        <x:v>车辆里程查询_20260901-20260930_1024辆_仪表里程.xlsx / AD148</x:v>
      </x:c>
      <x:c r="O3217" s="2" t="str">
        <x:v>车辆里程查询_20260901-20260930_1024辆_GPS里程.xlsx / AD101</x:v>
      </x:c>
      <x:c r="P3217" s="2" t="str">
        <x:v>车辆纯氢气里程查询_20260901-20260930_1024辆.xlsx / AD360</x:v>
      </x:c>
    </x:row>
    <x:row r="3218" ht="22" customHeight="1">
      <x:c r="A3218" s="2" t="n">
        <x:v>127</x:v>
      </x:c>
      <x:c r="B3218" s="2" t="str">
        <x:v>粤AGG3413</x:v>
      </x:c>
      <x:c r="C3218" s="2" t="str">
        <x:v>钟祥</x:v>
      </x:c>
      <x:c r="D3218" s="8" t="d">
        <x:v>2026-09-27T00:00:00.000Z</x:v>
      </x:c>
      <x:c r="E3218" s="7" t="n">
        <x:v>645.1</x:v>
      </x:c>
      <x:c r="F3218" s="7" t="n">
        <x:v>0.01</x:v>
      </x:c>
      <x:c r="G3218" s="7"/>
      <x:c r="H3218" s="2" t="str">
        <x:v>是</x:v>
      </x:c>
      <x:c r="I3218" s="7" t="n">
        <x:f>IF(AND(ISNUMBER(E3218),ISNUMBER(F3218)),E3218-F3218,"")</x:f>
        <x:v>645.09</x:v>
      </x:c>
      <x:c r="J3218" s="2" t="str">
        <x:f>IF(H3218="否","不适用",IF(AND(ISNUMBER(E3218),ISNUMBER(F3218)),IF(I3218&gt;'规则与名单'!$B$2,"是","否"),"未判定"))</x:f>
        <x:v>是</x:v>
      </x:c>
      <x:c r="K3218" s="2" t="str">
        <x:f>IF(J3218="是",IF(ISNUMBER(F3218),"测试日GPS","缺失"),IF(ISNUMBER(G3218),"非测试日纯氢",IF(AND(H3218="是",J3218="未判定"),IF(ISNUMBER(F3218),"测试名单无纯氢GPS","缺失"),IF(ISNUMBER(E3218),"非测试日仪表","缺失"))))</x:f>
        <x:v>测试日GPS</x:v>
      </x:c>
      <x:c r="L3218" s="7" t="n">
        <x:f>IF(K3218="缺失","",IF(K3218="非测试日纯氢",G3218,IF(K3218="非测试日仪表",E3218,F3218)))</x:f>
        <x:v>0.01</x:v>
      </x:c>
      <x:c r="M3218" s="2" t="n">
        <x:f>IF(K3218="缺失",1,0)</x:f>
        <x:v>0</x:v>
      </x:c>
      <x:c r="N3218" s="2" t="str">
        <x:v>车辆里程查询_20260901-20260930_1024辆_仪表里程.xlsx / AE148</x:v>
      </x:c>
      <x:c r="O3218" s="2" t="str">
        <x:v>车辆里程查询_20260901-20260930_1024辆_GPS里程.xlsx / AE101</x:v>
      </x:c>
      <x:c r="P3218" s="2" t="str">
        <x:v>车辆纯氢气里程查询_20260901-20260930_1024辆.xlsx / AE360</x:v>
      </x:c>
    </x:row>
    <x:row r="3219" ht="22" customHeight="1">
      <x:c r="A3219" s="2" t="n">
        <x:v>127</x:v>
      </x:c>
      <x:c r="B3219" s="2" t="str">
        <x:v>粤AGG3413</x:v>
      </x:c>
      <x:c r="C3219" s="2" t="str">
        <x:v>钟祥</x:v>
      </x:c>
      <x:c r="D3219" s="8" t="d">
        <x:v>2026-09-28T00:00:00.000Z</x:v>
      </x:c>
      <x:c r="E3219" s="7" t="n">
        <x:v>430.5</x:v>
      </x:c>
      <x:c r="F3219" s="7" t="n">
        <x:v>7.1</x:v>
      </x:c>
      <x:c r="G3219" s="7"/>
      <x:c r="H3219" s="2" t="str">
        <x:v>是</x:v>
      </x:c>
      <x:c r="I3219" s="7" t="n">
        <x:f>IF(AND(ISNUMBER(E3219),ISNUMBER(F3219)),E3219-F3219,"")</x:f>
        <x:v>423.4</x:v>
      </x:c>
      <x:c r="J3219" s="2" t="str">
        <x:f>IF(H3219="否","不适用",IF(AND(ISNUMBER(E3219),ISNUMBER(F3219)),IF(I3219&gt;'规则与名单'!$B$2,"是","否"),"未判定"))</x:f>
        <x:v>是</x:v>
      </x:c>
      <x:c r="K3219" s="2" t="str">
        <x:f>IF(J3219="是",IF(ISNUMBER(F3219),"测试日GPS","缺失"),IF(ISNUMBER(G3219),"非测试日纯氢",IF(AND(H3219="是",J3219="未判定"),IF(ISNUMBER(F3219),"测试名单无纯氢GPS","缺失"),IF(ISNUMBER(E3219),"非测试日仪表","缺失"))))</x:f>
        <x:v>测试日GPS</x:v>
      </x:c>
      <x:c r="L3219" s="7" t="n">
        <x:f>IF(K3219="缺失","",IF(K3219="非测试日纯氢",G3219,IF(K3219="非测试日仪表",E3219,F3219)))</x:f>
        <x:v>7.1</x:v>
      </x:c>
      <x:c r="M3219" s="2" t="n">
        <x:f>IF(K3219="缺失",1,0)</x:f>
        <x:v>0</x:v>
      </x:c>
      <x:c r="N3219" s="2" t="str">
        <x:v>车辆里程查询_20260901-20260930_1024辆_仪表里程.xlsx / AF148</x:v>
      </x:c>
      <x:c r="O3219" s="2" t="str">
        <x:v>车辆里程查询_20260901-20260930_1024辆_GPS里程.xlsx / AF101</x:v>
      </x:c>
      <x:c r="P3219" s="2" t="str">
        <x:v>车辆纯氢气里程查询_20260901-20260930_1024辆.xlsx / AF360</x:v>
      </x:c>
    </x:row>
    <x:row r="3220" ht="22" customHeight="1">
      <x:c r="A3220" s="2" t="n">
        <x:v>127</x:v>
      </x:c>
      <x:c r="B3220" s="2" t="str">
        <x:v>粤AGG3413</x:v>
      </x:c>
      <x:c r="C3220" s="2" t="str">
        <x:v>钟祥</x:v>
      </x:c>
      <x:c r="D3220" s="8" t="d">
        <x:v>2026-09-29T00:00:00.000Z</x:v>
      </x:c>
      <x:c r="E3220" s="7" t="n">
        <x:v>538.8</x:v>
      </x:c>
      <x:c r="F3220" s="7" t="n">
        <x:v>0.01</x:v>
      </x:c>
      <x:c r="G3220" s="7"/>
      <x:c r="H3220" s="2" t="str">
        <x:v>是</x:v>
      </x:c>
      <x:c r="I3220" s="7" t="n">
        <x:f>IF(AND(ISNUMBER(E3220),ISNUMBER(F3220)),E3220-F3220,"")</x:f>
        <x:v>538.79</x:v>
      </x:c>
      <x:c r="J3220" s="2" t="str">
        <x:f>IF(H3220="否","不适用",IF(AND(ISNUMBER(E3220),ISNUMBER(F3220)),IF(I3220&gt;'规则与名单'!$B$2,"是","否"),"未判定"))</x:f>
        <x:v>是</x:v>
      </x:c>
      <x:c r="K3220" s="2" t="str">
        <x:f>IF(J3220="是",IF(ISNUMBER(F3220),"测试日GPS","缺失"),IF(ISNUMBER(G3220),"非测试日纯氢",IF(AND(H3220="是",J3220="未判定"),IF(ISNUMBER(F3220),"测试名单无纯氢GPS","缺失"),IF(ISNUMBER(E3220),"非测试日仪表","缺失"))))</x:f>
        <x:v>测试日GPS</x:v>
      </x:c>
      <x:c r="L3220" s="7" t="n">
        <x:f>IF(K3220="缺失","",IF(K3220="非测试日纯氢",G3220,IF(K3220="非测试日仪表",E3220,F3220)))</x:f>
        <x:v>0.01</x:v>
      </x:c>
      <x:c r="M3220" s="2" t="n">
        <x:f>IF(K3220="缺失",1,0)</x:f>
        <x:v>0</x:v>
      </x:c>
      <x:c r="N3220" s="2" t="str">
        <x:v>车辆里程查询_20260901-20260930_1024辆_仪表里程.xlsx / AG148</x:v>
      </x:c>
      <x:c r="O3220" s="2" t="str">
        <x:v>车辆里程查询_20260901-20260930_1024辆_GPS里程.xlsx / AG101</x:v>
      </x:c>
      <x:c r="P3220" s="2" t="str">
        <x:v>车辆纯氢气里程查询_20260901-20260930_1024辆.xlsx / AG360</x:v>
      </x:c>
    </x:row>
    <x:row r="3221" ht="22" customHeight="1">
      <x:c r="A3221" s="2" t="n">
        <x:v>127</x:v>
      </x:c>
      <x:c r="B3221" s="2" t="str">
        <x:v>粤AGG3413</x:v>
      </x:c>
      <x:c r="C3221" s="2" t="str">
        <x:v>钟祥</x:v>
      </x:c>
      <x:c r="D3221" s="8" t="d">
        <x:v>2026-09-30T00:00:00.000Z</x:v>
      </x:c>
      <x:c r="E3221" s="7" t="n">
        <x:v>586.2</x:v>
      </x:c>
      <x:c r="F3221" s="7" t="n">
        <x:v>0</x:v>
      </x:c>
      <x:c r="G3221" s="7"/>
      <x:c r="H3221" s="2" t="str">
        <x:v>是</x:v>
      </x:c>
      <x:c r="I3221" s="7" t="n">
        <x:f>IF(AND(ISNUMBER(E3221),ISNUMBER(F3221)),E3221-F3221,"")</x:f>
        <x:v>586.2</x:v>
      </x:c>
      <x:c r="J3221" s="2" t="str">
        <x:f>IF(H3221="否","不适用",IF(AND(ISNUMBER(E3221),ISNUMBER(F3221)),IF(I3221&gt;'规则与名单'!$B$2,"是","否"),"未判定"))</x:f>
        <x:v>是</x:v>
      </x:c>
      <x:c r="K3221" s="2" t="str">
        <x:f>IF(J3221="是",IF(ISNUMBER(F3221),"测试日GPS","缺失"),IF(ISNUMBER(G3221),"非测试日纯氢",IF(AND(H3221="是",J3221="未判定"),IF(ISNUMBER(F3221),"测试名单无纯氢GPS","缺失"),IF(ISNUMBER(E3221),"非测试日仪表","缺失"))))</x:f>
        <x:v>测试日GPS</x:v>
      </x:c>
      <x:c r="L3221" s="7" t="n">
        <x:f>IF(K3221="缺失","",IF(K3221="非测试日纯氢",G3221,IF(K3221="非测试日仪表",E3221,F3221)))</x:f>
        <x:v>0</x:v>
      </x:c>
      <x:c r="M3221" s="2" t="n">
        <x:f>IF(K3221="缺失",1,0)</x:f>
        <x:v>0</x:v>
      </x:c>
      <x:c r="N3221" s="2" t="str">
        <x:v>车辆里程查询_20260901-20260930_1024辆_仪表里程.xlsx / AH148</x:v>
      </x:c>
      <x:c r="O3221" s="2" t="str">
        <x:v>车辆里程查询_20260901-20260930_1024辆_GPS里程.xlsx / AH101</x:v>
      </x:c>
      <x:c r="P3221" s="2" t="str">
        <x:v>车辆纯氢气里程查询_20260901-20260930_1024辆.xlsx / AH360</x:v>
      </x:c>
    </x:row>
    <x:row r="3222" ht="22" customHeight="1">
      <x:c r="A3222" s="2" t="n">
        <x:v>128</x:v>
      </x:c>
      <x:c r="B3222" s="2" t="str">
        <x:v>粤AGG4013</x:v>
      </x:c>
      <x:c r="C3222" s="2" t="str">
        <x:v>钟祥</x:v>
      </x:c>
      <x:c r="D3222" s="8" t="d">
        <x:v>2026-09-01T00:00:00.000Z</x:v>
      </x:c>
      <x:c r="E3222" s="7" t="n">
        <x:v>59.7</x:v>
      </x:c>
      <x:c r="F3222" s="7" t="n">
        <x:v>57.2</x:v>
      </x:c>
      <x:c r="G3222" s="7"/>
      <x:c r="H3222" s="2" t="str">
        <x:v>否</x:v>
      </x:c>
      <x:c r="I3222" s="7" t="n">
        <x:f>IF(AND(ISNUMBER(E3222),ISNUMBER(F3222)),E3222-F3222,"")</x:f>
        <x:v>2.5</x:v>
      </x:c>
      <x:c r="J3222" s="2" t="str">
        <x:f>IF(H3222="否","不适用",IF(AND(ISNUMBER(E3222),ISNUMBER(F3222)),IF(I3222&gt;'规则与名单'!$B$2,"是","否"),"未判定"))</x:f>
        <x:v>不适用</x:v>
      </x:c>
      <x:c r="K3222" s="2" t="str">
        <x:f>IF(J3222="是",IF(ISNUMBER(F3222),"测试日GPS","缺失"),IF(ISNUMBER(G3222),"非测试日纯氢",IF(AND(H3222="是",J3222="未判定"),IF(ISNUMBER(F3222),"测试名单无纯氢GPS","缺失"),IF(ISNUMBER(E3222),"非测试日仪表","缺失"))))</x:f>
        <x:v>非测试日仪表</x:v>
      </x:c>
      <x:c r="L3222" s="7" t="n">
        <x:f>IF(K3222="缺失","",IF(K3222="非测试日纯氢",G3222,IF(K3222="非测试日仪表",E3222,F3222)))</x:f>
        <x:v>59.7</x:v>
      </x:c>
      <x:c r="M3222" s="2" t="n">
        <x:f>IF(K3222="缺失",1,0)</x:f>
        <x:v>0</x:v>
      </x:c>
      <x:c r="N3222" s="2" t="str">
        <x:v>车辆里程查询_20260901-20260930_1024辆_仪表里程.xlsx / E489</x:v>
      </x:c>
      <x:c r="O3222" s="2" t="str">
        <x:v>车辆里程查询_20260901-20260930_1024辆_GPS里程.xlsx / E489</x:v>
      </x:c>
      <x:c r="P3222" s="2" t="str">
        <x:v>车辆纯氢气里程查询_20260901-20260930_1024辆.xlsx / E588</x:v>
      </x:c>
    </x:row>
    <x:row r="3223" ht="22" customHeight="1">
      <x:c r="A3223" s="2" t="n">
        <x:v>128</x:v>
      </x:c>
      <x:c r="B3223" s="2" t="str">
        <x:v>粤AGG4013</x:v>
      </x:c>
      <x:c r="C3223" s="2" t="str">
        <x:v>钟祥</x:v>
      </x:c>
      <x:c r="D3223" s="8" t="d">
        <x:v>2026-09-02T00:00:00.000Z</x:v>
      </x:c>
      <x:c r="E3223" s="7" t="n">
        <x:v>46.8</x:v>
      </x:c>
      <x:c r="F3223" s="7" t="n">
        <x:v>42.6</x:v>
      </x:c>
      <x:c r="G3223" s="7"/>
      <x:c r="H3223" s="2" t="str">
        <x:v>否</x:v>
      </x:c>
      <x:c r="I3223" s="7" t="n">
        <x:f>IF(AND(ISNUMBER(E3223),ISNUMBER(F3223)),E3223-F3223,"")</x:f>
        <x:v>4.199999999999996</x:v>
      </x:c>
      <x:c r="J3223" s="2" t="str">
        <x:f>IF(H3223="否","不适用",IF(AND(ISNUMBER(E3223),ISNUMBER(F3223)),IF(I3223&gt;'规则与名单'!$B$2,"是","否"),"未判定"))</x:f>
        <x:v>不适用</x:v>
      </x:c>
      <x:c r="K3223" s="2" t="str">
        <x:f>IF(J3223="是",IF(ISNUMBER(F3223),"测试日GPS","缺失"),IF(ISNUMBER(G3223),"非测试日纯氢",IF(AND(H3223="是",J3223="未判定"),IF(ISNUMBER(F3223),"测试名单无纯氢GPS","缺失"),IF(ISNUMBER(E3223),"非测试日仪表","缺失"))))</x:f>
        <x:v>非测试日仪表</x:v>
      </x:c>
      <x:c r="L3223" s="7" t="n">
        <x:f>IF(K3223="缺失","",IF(K3223="非测试日纯氢",G3223,IF(K3223="非测试日仪表",E3223,F3223)))</x:f>
        <x:v>46.8</x:v>
      </x:c>
      <x:c r="M3223" s="2" t="n">
        <x:f>IF(K3223="缺失",1,0)</x:f>
        <x:v>0</x:v>
      </x:c>
      <x:c r="N3223" s="2" t="str">
        <x:v>车辆里程查询_20260901-20260930_1024辆_仪表里程.xlsx / F489</x:v>
      </x:c>
      <x:c r="O3223" s="2" t="str">
        <x:v>车辆里程查询_20260901-20260930_1024辆_GPS里程.xlsx / F489</x:v>
      </x:c>
      <x:c r="P3223" s="2" t="str">
        <x:v>车辆纯氢气里程查询_20260901-20260930_1024辆.xlsx / F588</x:v>
      </x:c>
    </x:row>
    <x:row r="3224" ht="22" customHeight="1">
      <x:c r="A3224" s="2" t="n">
        <x:v>128</x:v>
      </x:c>
      <x:c r="B3224" s="2" t="str">
        <x:v>粤AGG4013</x:v>
      </x:c>
      <x:c r="C3224" s="2" t="str">
        <x:v>钟祥</x:v>
      </x:c>
      <x:c r="D3224" s="8" t="d">
        <x:v>2026-09-03T00:00:00.000Z</x:v>
      </x:c>
      <x:c r="E3224" s="7" t="n">
        <x:v>43.7</x:v>
      </x:c>
      <x:c r="F3224" s="7" t="n">
        <x:v>41.5</x:v>
      </x:c>
      <x:c r="G3224" s="7"/>
      <x:c r="H3224" s="2" t="str">
        <x:v>否</x:v>
      </x:c>
      <x:c r="I3224" s="7" t="n">
        <x:f>IF(AND(ISNUMBER(E3224),ISNUMBER(F3224)),E3224-F3224,"")</x:f>
        <x:v>2.200000000000003</x:v>
      </x:c>
      <x:c r="J3224" s="2" t="str">
        <x:f>IF(H3224="否","不适用",IF(AND(ISNUMBER(E3224),ISNUMBER(F3224)),IF(I3224&gt;'规则与名单'!$B$2,"是","否"),"未判定"))</x:f>
        <x:v>不适用</x:v>
      </x:c>
      <x:c r="K3224" s="2" t="str">
        <x:f>IF(J3224="是",IF(ISNUMBER(F3224),"测试日GPS","缺失"),IF(ISNUMBER(G3224),"非测试日纯氢",IF(AND(H3224="是",J3224="未判定"),IF(ISNUMBER(F3224),"测试名单无纯氢GPS","缺失"),IF(ISNUMBER(E3224),"非测试日仪表","缺失"))))</x:f>
        <x:v>非测试日仪表</x:v>
      </x:c>
      <x:c r="L3224" s="7" t="n">
        <x:f>IF(K3224="缺失","",IF(K3224="非测试日纯氢",G3224,IF(K3224="非测试日仪表",E3224,F3224)))</x:f>
        <x:v>43.7</x:v>
      </x:c>
      <x:c r="M3224" s="2" t="n">
        <x:f>IF(K3224="缺失",1,0)</x:f>
        <x:v>0</x:v>
      </x:c>
      <x:c r="N3224" s="2" t="str">
        <x:v>车辆里程查询_20260901-20260930_1024辆_仪表里程.xlsx / G489</x:v>
      </x:c>
      <x:c r="O3224" s="2" t="str">
        <x:v>车辆里程查询_20260901-20260930_1024辆_GPS里程.xlsx / G489</x:v>
      </x:c>
      <x:c r="P3224" s="2" t="str">
        <x:v>车辆纯氢气里程查询_20260901-20260930_1024辆.xlsx / G588</x:v>
      </x:c>
    </x:row>
    <x:row r="3225" ht="22" customHeight="1">
      <x:c r="A3225" s="2" t="n">
        <x:v>128</x:v>
      </x:c>
      <x:c r="B3225" s="2" t="str">
        <x:v>粤AGG4013</x:v>
      </x:c>
      <x:c r="C3225" s="2" t="str">
        <x:v>钟祥</x:v>
      </x:c>
      <x:c r="D3225" s="8" t="d">
        <x:v>2026-09-04T00:00:00.000Z</x:v>
      </x:c>
      <x:c r="E3225" s="7" t="n">
        <x:v>51.3</x:v>
      </x:c>
      <x:c r="F3225" s="7" t="n">
        <x:v>46.7</x:v>
      </x:c>
      <x:c r="G3225" s="7"/>
      <x:c r="H3225" s="2" t="str">
        <x:v>否</x:v>
      </x:c>
      <x:c r="I3225" s="7" t="n">
        <x:f>IF(AND(ISNUMBER(E3225),ISNUMBER(F3225)),E3225-F3225,"")</x:f>
        <x:v>4.599999999999994</x:v>
      </x:c>
      <x:c r="J3225" s="2" t="str">
        <x:f>IF(H3225="否","不适用",IF(AND(ISNUMBER(E3225),ISNUMBER(F3225)),IF(I3225&gt;'规则与名单'!$B$2,"是","否"),"未判定"))</x:f>
        <x:v>不适用</x:v>
      </x:c>
      <x:c r="K3225" s="2" t="str">
        <x:f>IF(J3225="是",IF(ISNUMBER(F3225),"测试日GPS","缺失"),IF(ISNUMBER(G3225),"非测试日纯氢",IF(AND(H3225="是",J3225="未判定"),IF(ISNUMBER(F3225),"测试名单无纯氢GPS","缺失"),IF(ISNUMBER(E3225),"非测试日仪表","缺失"))))</x:f>
        <x:v>非测试日仪表</x:v>
      </x:c>
      <x:c r="L3225" s="7" t="n">
        <x:f>IF(K3225="缺失","",IF(K3225="非测试日纯氢",G3225,IF(K3225="非测试日仪表",E3225,F3225)))</x:f>
        <x:v>51.3</x:v>
      </x:c>
      <x:c r="M3225" s="2" t="n">
        <x:f>IF(K3225="缺失",1,0)</x:f>
        <x:v>0</x:v>
      </x:c>
      <x:c r="N3225" s="2" t="str">
        <x:v>车辆里程查询_20260901-20260930_1024辆_仪表里程.xlsx / H489</x:v>
      </x:c>
      <x:c r="O3225" s="2" t="str">
        <x:v>车辆里程查询_20260901-20260930_1024辆_GPS里程.xlsx / H489</x:v>
      </x:c>
      <x:c r="P3225" s="2" t="str">
        <x:v>车辆纯氢气里程查询_20260901-20260930_1024辆.xlsx / H588</x:v>
      </x:c>
    </x:row>
    <x:row r="3226" ht="22" customHeight="1">
      <x:c r="A3226" s="2" t="n">
        <x:v>128</x:v>
      </x:c>
      <x:c r="B3226" s="2" t="str">
        <x:v>粤AGG4013</x:v>
      </x:c>
      <x:c r="C3226" s="2" t="str">
        <x:v>钟祥</x:v>
      </x:c>
      <x:c r="D3226" s="8" t="d">
        <x:v>2026-09-05T00:00:00.000Z</x:v>
      </x:c>
      <x:c r="E3226" s="7" t="n">
        <x:v>57.1</x:v>
      </x:c>
      <x:c r="F3226" s="7" t="n">
        <x:v>53.7</x:v>
      </x:c>
      <x:c r="G3226" s="7"/>
      <x:c r="H3226" s="2" t="str">
        <x:v>否</x:v>
      </x:c>
      <x:c r="I3226" s="7" t="n">
        <x:f>IF(AND(ISNUMBER(E3226),ISNUMBER(F3226)),E3226-F3226,"")</x:f>
        <x:v>3.3999999999999986</x:v>
      </x:c>
      <x:c r="J3226" s="2" t="str">
        <x:f>IF(H3226="否","不适用",IF(AND(ISNUMBER(E3226),ISNUMBER(F3226)),IF(I3226&gt;'规则与名单'!$B$2,"是","否"),"未判定"))</x:f>
        <x:v>不适用</x:v>
      </x:c>
      <x:c r="K3226" s="2" t="str">
        <x:f>IF(J3226="是",IF(ISNUMBER(F3226),"测试日GPS","缺失"),IF(ISNUMBER(G3226),"非测试日纯氢",IF(AND(H3226="是",J3226="未判定"),IF(ISNUMBER(F3226),"测试名单无纯氢GPS","缺失"),IF(ISNUMBER(E3226),"非测试日仪表","缺失"))))</x:f>
        <x:v>非测试日仪表</x:v>
      </x:c>
      <x:c r="L3226" s="7" t="n">
        <x:f>IF(K3226="缺失","",IF(K3226="非测试日纯氢",G3226,IF(K3226="非测试日仪表",E3226,F3226)))</x:f>
        <x:v>57.1</x:v>
      </x:c>
      <x:c r="M3226" s="2" t="n">
        <x:f>IF(K3226="缺失",1,0)</x:f>
        <x:v>0</x:v>
      </x:c>
      <x:c r="N3226" s="2" t="str">
        <x:v>车辆里程查询_20260901-20260930_1024辆_仪表里程.xlsx / I489</x:v>
      </x:c>
      <x:c r="O3226" s="2" t="str">
        <x:v>车辆里程查询_20260901-20260930_1024辆_GPS里程.xlsx / I489</x:v>
      </x:c>
      <x:c r="P3226" s="2" t="str">
        <x:v>车辆纯氢气里程查询_20260901-20260930_1024辆.xlsx / I588</x:v>
      </x:c>
    </x:row>
    <x:row r="3227" ht="22" customHeight="1">
      <x:c r="A3227" s="2" t="n">
        <x:v>128</x:v>
      </x:c>
      <x:c r="B3227" s="2" t="str">
        <x:v>粤AGG4013</x:v>
      </x:c>
      <x:c r="C3227" s="2" t="str">
        <x:v>钟祥</x:v>
      </x:c>
      <x:c r="D3227" s="8" t="d">
        <x:v>2026-09-06T00:00:00.000Z</x:v>
      </x:c>
      <x:c r="E3227" s="7" t="n">
        <x:v>47.2</x:v>
      </x:c>
      <x:c r="F3227" s="7" t="n">
        <x:v>43.7</x:v>
      </x:c>
      <x:c r="G3227" s="7"/>
      <x:c r="H3227" s="2" t="str">
        <x:v>否</x:v>
      </x:c>
      <x:c r="I3227" s="7" t="n">
        <x:f>IF(AND(ISNUMBER(E3227),ISNUMBER(F3227)),E3227-F3227,"")</x:f>
        <x:v>3.5</x:v>
      </x:c>
      <x:c r="J3227" s="2" t="str">
        <x:f>IF(H3227="否","不适用",IF(AND(ISNUMBER(E3227),ISNUMBER(F3227)),IF(I3227&gt;'规则与名单'!$B$2,"是","否"),"未判定"))</x:f>
        <x:v>不适用</x:v>
      </x:c>
      <x:c r="K3227" s="2" t="str">
        <x:f>IF(J3227="是",IF(ISNUMBER(F3227),"测试日GPS","缺失"),IF(ISNUMBER(G3227),"非测试日纯氢",IF(AND(H3227="是",J3227="未判定"),IF(ISNUMBER(F3227),"测试名单无纯氢GPS","缺失"),IF(ISNUMBER(E3227),"非测试日仪表","缺失"))))</x:f>
        <x:v>非测试日仪表</x:v>
      </x:c>
      <x:c r="L3227" s="7" t="n">
        <x:f>IF(K3227="缺失","",IF(K3227="非测试日纯氢",G3227,IF(K3227="非测试日仪表",E3227,F3227)))</x:f>
        <x:v>47.2</x:v>
      </x:c>
      <x:c r="M3227" s="2" t="n">
        <x:f>IF(K3227="缺失",1,0)</x:f>
        <x:v>0</x:v>
      </x:c>
      <x:c r="N3227" s="2" t="str">
        <x:v>车辆里程查询_20260901-20260930_1024辆_仪表里程.xlsx / J489</x:v>
      </x:c>
      <x:c r="O3227" s="2" t="str">
        <x:v>车辆里程查询_20260901-20260930_1024辆_GPS里程.xlsx / J489</x:v>
      </x:c>
      <x:c r="P3227" s="2" t="str">
        <x:v>车辆纯氢气里程查询_20260901-20260930_1024辆.xlsx / J588</x:v>
      </x:c>
    </x:row>
    <x:row r="3228" ht="22" customHeight="1">
      <x:c r="A3228" s="2" t="n">
        <x:v>128</x:v>
      </x:c>
      <x:c r="B3228" s="2" t="str">
        <x:v>粤AGG4013</x:v>
      </x:c>
      <x:c r="C3228" s="2" t="str">
        <x:v>钟祥</x:v>
      </x:c>
      <x:c r="D3228" s="8" t="d">
        <x:v>2026-09-07T00:00:00.000Z</x:v>
      </x:c>
      <x:c r="E3228" s="7" t="n">
        <x:v>40</x:v>
      </x:c>
      <x:c r="F3228" s="7" t="n">
        <x:v>36.4</x:v>
      </x:c>
      <x:c r="G3228" s="7"/>
      <x:c r="H3228" s="2" t="str">
        <x:v>否</x:v>
      </x:c>
      <x:c r="I3228" s="7" t="n">
        <x:f>IF(AND(ISNUMBER(E3228),ISNUMBER(F3228)),E3228-F3228,"")</x:f>
        <x:v>3.6000000000000014</x:v>
      </x:c>
      <x:c r="J3228" s="2" t="str">
        <x:f>IF(H3228="否","不适用",IF(AND(ISNUMBER(E3228),ISNUMBER(F3228)),IF(I3228&gt;'规则与名单'!$B$2,"是","否"),"未判定"))</x:f>
        <x:v>不适用</x:v>
      </x:c>
      <x:c r="K3228" s="2" t="str">
        <x:f>IF(J3228="是",IF(ISNUMBER(F3228),"测试日GPS","缺失"),IF(ISNUMBER(G3228),"非测试日纯氢",IF(AND(H3228="是",J3228="未判定"),IF(ISNUMBER(F3228),"测试名单无纯氢GPS","缺失"),IF(ISNUMBER(E3228),"非测试日仪表","缺失"))))</x:f>
        <x:v>非测试日仪表</x:v>
      </x:c>
      <x:c r="L3228" s="7" t="n">
        <x:f>IF(K3228="缺失","",IF(K3228="非测试日纯氢",G3228,IF(K3228="非测试日仪表",E3228,F3228)))</x:f>
        <x:v>40</x:v>
      </x:c>
      <x:c r="M3228" s="2" t="n">
        <x:f>IF(K3228="缺失",1,0)</x:f>
        <x:v>0</x:v>
      </x:c>
      <x:c r="N3228" s="2" t="str">
        <x:v>车辆里程查询_20260901-20260930_1024辆_仪表里程.xlsx / K489</x:v>
      </x:c>
      <x:c r="O3228" s="2" t="str">
        <x:v>车辆里程查询_20260901-20260930_1024辆_GPS里程.xlsx / K489</x:v>
      </x:c>
      <x:c r="P3228" s="2" t="str">
        <x:v>车辆纯氢气里程查询_20260901-20260930_1024辆.xlsx / K588</x:v>
      </x:c>
    </x:row>
    <x:row r="3229" ht="22" customHeight="1">
      <x:c r="A3229" s="2" t="n">
        <x:v>128</x:v>
      </x:c>
      <x:c r="B3229" s="2" t="str">
        <x:v>粤AGG4013</x:v>
      </x:c>
      <x:c r="C3229" s="2" t="str">
        <x:v>钟祥</x:v>
      </x:c>
      <x:c r="D3229" s="8" t="d">
        <x:v>2026-09-08T00:00:00.000Z</x:v>
      </x:c>
      <x:c r="E3229" s="7" t="n">
        <x:v>61.4</x:v>
      </x:c>
      <x:c r="F3229" s="7" t="n">
        <x:v>58</x:v>
      </x:c>
      <x:c r="G3229" s="7"/>
      <x:c r="H3229" s="2" t="str">
        <x:v>否</x:v>
      </x:c>
      <x:c r="I3229" s="7" t="n">
        <x:f>IF(AND(ISNUMBER(E3229),ISNUMBER(F3229)),E3229-F3229,"")</x:f>
        <x:v>3.3999999999999986</x:v>
      </x:c>
      <x:c r="J3229" s="2" t="str">
        <x:f>IF(H3229="否","不适用",IF(AND(ISNUMBER(E3229),ISNUMBER(F3229)),IF(I3229&gt;'规则与名单'!$B$2,"是","否"),"未判定"))</x:f>
        <x:v>不适用</x:v>
      </x:c>
      <x:c r="K3229" s="2" t="str">
        <x:f>IF(J3229="是",IF(ISNUMBER(F3229),"测试日GPS","缺失"),IF(ISNUMBER(G3229),"非测试日纯氢",IF(AND(H3229="是",J3229="未判定"),IF(ISNUMBER(F3229),"测试名单无纯氢GPS","缺失"),IF(ISNUMBER(E3229),"非测试日仪表","缺失"))))</x:f>
        <x:v>非测试日仪表</x:v>
      </x:c>
      <x:c r="L3229" s="7" t="n">
        <x:f>IF(K3229="缺失","",IF(K3229="非测试日纯氢",G3229,IF(K3229="非测试日仪表",E3229,F3229)))</x:f>
        <x:v>61.4</x:v>
      </x:c>
      <x:c r="M3229" s="2" t="n">
        <x:f>IF(K3229="缺失",1,0)</x:f>
        <x:v>0</x:v>
      </x:c>
      <x:c r="N3229" s="2" t="str">
        <x:v>车辆里程查询_20260901-20260930_1024辆_仪表里程.xlsx / L489</x:v>
      </x:c>
      <x:c r="O3229" s="2" t="str">
        <x:v>车辆里程查询_20260901-20260930_1024辆_GPS里程.xlsx / L489</x:v>
      </x:c>
      <x:c r="P3229" s="2" t="str">
        <x:v>车辆纯氢气里程查询_20260901-20260930_1024辆.xlsx / L588</x:v>
      </x:c>
    </x:row>
    <x:row r="3230" ht="22" customHeight="1">
      <x:c r="A3230" s="2" t="n">
        <x:v>128</x:v>
      </x:c>
      <x:c r="B3230" s="2" t="str">
        <x:v>粤AGG4013</x:v>
      </x:c>
      <x:c r="C3230" s="2" t="str">
        <x:v>钟祥</x:v>
      </x:c>
      <x:c r="D3230" s="8" t="d">
        <x:v>2026-09-09T00:00:00.000Z</x:v>
      </x:c>
      <x:c r="E3230" s="7" t="n">
        <x:v>42.1</x:v>
      </x:c>
      <x:c r="F3230" s="7" t="n">
        <x:v>38.3</x:v>
      </x:c>
      <x:c r="G3230" s="7"/>
      <x:c r="H3230" s="2" t="str">
        <x:v>否</x:v>
      </x:c>
      <x:c r="I3230" s="7" t="n">
        <x:f>IF(AND(ISNUMBER(E3230),ISNUMBER(F3230)),E3230-F3230,"")</x:f>
        <x:v>3.8000000000000043</x:v>
      </x:c>
      <x:c r="J3230" s="2" t="str">
        <x:f>IF(H3230="否","不适用",IF(AND(ISNUMBER(E3230),ISNUMBER(F3230)),IF(I3230&gt;'规则与名单'!$B$2,"是","否"),"未判定"))</x:f>
        <x:v>不适用</x:v>
      </x:c>
      <x:c r="K3230" s="2" t="str">
        <x:f>IF(J3230="是",IF(ISNUMBER(F3230),"测试日GPS","缺失"),IF(ISNUMBER(G3230),"非测试日纯氢",IF(AND(H3230="是",J3230="未判定"),IF(ISNUMBER(F3230),"测试名单无纯氢GPS","缺失"),IF(ISNUMBER(E3230),"非测试日仪表","缺失"))))</x:f>
        <x:v>非测试日仪表</x:v>
      </x:c>
      <x:c r="L3230" s="7" t="n">
        <x:f>IF(K3230="缺失","",IF(K3230="非测试日纯氢",G3230,IF(K3230="非测试日仪表",E3230,F3230)))</x:f>
        <x:v>42.1</x:v>
      </x:c>
      <x:c r="M3230" s="2" t="n">
        <x:f>IF(K3230="缺失",1,0)</x:f>
        <x:v>0</x:v>
      </x:c>
      <x:c r="N3230" s="2" t="str">
        <x:v>车辆里程查询_20260901-20260930_1024辆_仪表里程.xlsx / M489</x:v>
      </x:c>
      <x:c r="O3230" s="2" t="str">
        <x:v>车辆里程查询_20260901-20260930_1024辆_GPS里程.xlsx / M489</x:v>
      </x:c>
      <x:c r="P3230" s="2" t="str">
        <x:v>车辆纯氢气里程查询_20260901-20260930_1024辆.xlsx / M588</x:v>
      </x:c>
    </x:row>
    <x:row r="3231" ht="22" customHeight="1">
      <x:c r="A3231" s="2" t="n">
        <x:v>128</x:v>
      </x:c>
      <x:c r="B3231" s="2" t="str">
        <x:v>粤AGG4013</x:v>
      </x:c>
      <x:c r="C3231" s="2" t="str">
        <x:v>钟祥</x:v>
      </x:c>
      <x:c r="D3231" s="8" t="d">
        <x:v>2026-09-10T00:00:00.000Z</x:v>
      </x:c>
      <x:c r="E3231" s="7" t="n">
        <x:v>41.3</x:v>
      </x:c>
      <x:c r="F3231" s="7" t="n">
        <x:v>38</x:v>
      </x:c>
      <x:c r="G3231" s="7"/>
      <x:c r="H3231" s="2" t="str">
        <x:v>否</x:v>
      </x:c>
      <x:c r="I3231" s="7" t="n">
        <x:f>IF(AND(ISNUMBER(E3231),ISNUMBER(F3231)),E3231-F3231,"")</x:f>
        <x:v>3.299999999999997</x:v>
      </x:c>
      <x:c r="J3231" s="2" t="str">
        <x:f>IF(H3231="否","不适用",IF(AND(ISNUMBER(E3231),ISNUMBER(F3231)),IF(I3231&gt;'规则与名单'!$B$2,"是","否"),"未判定"))</x:f>
        <x:v>不适用</x:v>
      </x:c>
      <x:c r="K3231" s="2" t="str">
        <x:f>IF(J3231="是",IF(ISNUMBER(F3231),"测试日GPS","缺失"),IF(ISNUMBER(G3231),"非测试日纯氢",IF(AND(H3231="是",J3231="未判定"),IF(ISNUMBER(F3231),"测试名单无纯氢GPS","缺失"),IF(ISNUMBER(E3231),"非测试日仪表","缺失"))))</x:f>
        <x:v>非测试日仪表</x:v>
      </x:c>
      <x:c r="L3231" s="7" t="n">
        <x:f>IF(K3231="缺失","",IF(K3231="非测试日纯氢",G3231,IF(K3231="非测试日仪表",E3231,F3231)))</x:f>
        <x:v>41.3</x:v>
      </x:c>
      <x:c r="M3231" s="2" t="n">
        <x:f>IF(K3231="缺失",1,0)</x:f>
        <x:v>0</x:v>
      </x:c>
      <x:c r="N3231" s="2" t="str">
        <x:v>车辆里程查询_20260901-20260930_1024辆_仪表里程.xlsx / N489</x:v>
      </x:c>
      <x:c r="O3231" s="2" t="str">
        <x:v>车辆里程查询_20260901-20260930_1024辆_GPS里程.xlsx / N489</x:v>
      </x:c>
      <x:c r="P3231" s="2" t="str">
        <x:v>车辆纯氢气里程查询_20260901-20260930_1024辆.xlsx / N588</x:v>
      </x:c>
    </x:row>
    <x:row r="3232" ht="22" customHeight="1">
      <x:c r="A3232" s="2" t="n">
        <x:v>128</x:v>
      </x:c>
      <x:c r="B3232" s="2" t="str">
        <x:v>粤AGG4013</x:v>
      </x:c>
      <x:c r="C3232" s="2" t="str">
        <x:v>钟祥</x:v>
      </x:c>
      <x:c r="D3232" s="8" t="d">
        <x:v>2026-09-11T00:00:00.000Z</x:v>
      </x:c>
      <x:c r="E3232" s="7" t="n">
        <x:v>37.2</x:v>
      </x:c>
      <x:c r="F3232" s="7" t="n">
        <x:v>42</x:v>
      </x:c>
      <x:c r="G3232" s="7"/>
      <x:c r="H3232" s="2" t="str">
        <x:v>否</x:v>
      </x:c>
      <x:c r="I3232" s="7" t="n">
        <x:f>IF(AND(ISNUMBER(E3232),ISNUMBER(F3232)),E3232-F3232,"")</x:f>
        <x:v>-4.799999999999997</x:v>
      </x:c>
      <x:c r="J3232" s="2" t="str">
        <x:f>IF(H3232="否","不适用",IF(AND(ISNUMBER(E3232),ISNUMBER(F3232)),IF(I3232&gt;'规则与名单'!$B$2,"是","否"),"未判定"))</x:f>
        <x:v>不适用</x:v>
      </x:c>
      <x:c r="K3232" s="2" t="str">
        <x:f>IF(J3232="是",IF(ISNUMBER(F3232),"测试日GPS","缺失"),IF(ISNUMBER(G3232),"非测试日纯氢",IF(AND(H3232="是",J3232="未判定"),IF(ISNUMBER(F3232),"测试名单无纯氢GPS","缺失"),IF(ISNUMBER(E3232),"非测试日仪表","缺失"))))</x:f>
        <x:v>非测试日仪表</x:v>
      </x:c>
      <x:c r="L3232" s="7" t="n">
        <x:f>IF(K3232="缺失","",IF(K3232="非测试日纯氢",G3232,IF(K3232="非测试日仪表",E3232,F3232)))</x:f>
        <x:v>37.2</x:v>
      </x:c>
      <x:c r="M3232" s="2" t="n">
        <x:f>IF(K3232="缺失",1,0)</x:f>
        <x:v>0</x:v>
      </x:c>
      <x:c r="N3232" s="2" t="str">
        <x:v>车辆里程查询_20260901-20260930_1024辆_仪表里程.xlsx / O489</x:v>
      </x:c>
      <x:c r="O3232" s="2" t="str">
        <x:v>车辆里程查询_20260901-20260930_1024辆_GPS里程.xlsx / O489</x:v>
      </x:c>
      <x:c r="P3232" s="2" t="str">
        <x:v>车辆纯氢气里程查询_20260901-20260930_1024辆.xlsx / O588</x:v>
      </x:c>
    </x:row>
    <x:row r="3233" ht="22" customHeight="1">
      <x:c r="A3233" s="2" t="n">
        <x:v>128</x:v>
      </x:c>
      <x:c r="B3233" s="2" t="str">
        <x:v>粤AGG4013</x:v>
      </x:c>
      <x:c r="C3233" s="2" t="str">
        <x:v>钟祥</x:v>
      </x:c>
      <x:c r="D3233" s="8" t="d">
        <x:v>2026-09-12T00:00:00.000Z</x:v>
      </x:c>
      <x:c r="E3233" s="7" t="n">
        <x:v>67.4</x:v>
      </x:c>
      <x:c r="F3233" s="7" t="n">
        <x:v>53.3</x:v>
      </x:c>
      <x:c r="G3233" s="7"/>
      <x:c r="H3233" s="2" t="str">
        <x:v>否</x:v>
      </x:c>
      <x:c r="I3233" s="7" t="n">
        <x:f>IF(AND(ISNUMBER(E3233),ISNUMBER(F3233)),E3233-F3233,"")</x:f>
        <x:v>14.100000000000009</x:v>
      </x:c>
      <x:c r="J3233" s="2" t="str">
        <x:f>IF(H3233="否","不适用",IF(AND(ISNUMBER(E3233),ISNUMBER(F3233)),IF(I3233&gt;'规则与名单'!$B$2,"是","否"),"未判定"))</x:f>
        <x:v>不适用</x:v>
      </x:c>
      <x:c r="K3233" s="2" t="str">
        <x:f>IF(J3233="是",IF(ISNUMBER(F3233),"测试日GPS","缺失"),IF(ISNUMBER(G3233),"非测试日纯氢",IF(AND(H3233="是",J3233="未判定"),IF(ISNUMBER(F3233),"测试名单无纯氢GPS","缺失"),IF(ISNUMBER(E3233),"非测试日仪表","缺失"))))</x:f>
        <x:v>非测试日仪表</x:v>
      </x:c>
      <x:c r="L3233" s="7" t="n">
        <x:f>IF(K3233="缺失","",IF(K3233="非测试日纯氢",G3233,IF(K3233="非测试日仪表",E3233,F3233)))</x:f>
        <x:v>67.4</x:v>
      </x:c>
      <x:c r="M3233" s="2" t="n">
        <x:f>IF(K3233="缺失",1,0)</x:f>
        <x:v>0</x:v>
      </x:c>
      <x:c r="N3233" s="2" t="str">
        <x:v>车辆里程查询_20260901-20260930_1024辆_仪表里程.xlsx / P489</x:v>
      </x:c>
      <x:c r="O3233" s="2" t="str">
        <x:v>车辆里程查询_20260901-20260930_1024辆_GPS里程.xlsx / P489</x:v>
      </x:c>
      <x:c r="P3233" s="2" t="str">
        <x:v>车辆纯氢气里程查询_20260901-20260930_1024辆.xlsx / P588</x:v>
      </x:c>
    </x:row>
    <x:row r="3234" ht="22" customHeight="1">
      <x:c r="A3234" s="2" t="n">
        <x:v>128</x:v>
      </x:c>
      <x:c r="B3234" s="2" t="str">
        <x:v>粤AGG4013</x:v>
      </x:c>
      <x:c r="C3234" s="2" t="str">
        <x:v>钟祥</x:v>
      </x:c>
      <x:c r="D3234" s="8" t="d">
        <x:v>2026-09-13T00:00:00.000Z</x:v>
      </x:c>
      <x:c r="E3234" s="7" t="n">
        <x:v>43.2</x:v>
      </x:c>
      <x:c r="F3234" s="7" t="n">
        <x:v>39.9</x:v>
      </x:c>
      <x:c r="G3234" s="7"/>
      <x:c r="H3234" s="2" t="str">
        <x:v>否</x:v>
      </x:c>
      <x:c r="I3234" s="7" t="n">
        <x:f>IF(AND(ISNUMBER(E3234),ISNUMBER(F3234)),E3234-F3234,"")</x:f>
        <x:v>3.3000000000000043</x:v>
      </x:c>
      <x:c r="J3234" s="2" t="str">
        <x:f>IF(H3234="否","不适用",IF(AND(ISNUMBER(E3234),ISNUMBER(F3234)),IF(I3234&gt;'规则与名单'!$B$2,"是","否"),"未判定"))</x:f>
        <x:v>不适用</x:v>
      </x:c>
      <x:c r="K3234" s="2" t="str">
        <x:f>IF(J3234="是",IF(ISNUMBER(F3234),"测试日GPS","缺失"),IF(ISNUMBER(G3234),"非测试日纯氢",IF(AND(H3234="是",J3234="未判定"),IF(ISNUMBER(F3234),"测试名单无纯氢GPS","缺失"),IF(ISNUMBER(E3234),"非测试日仪表","缺失"))))</x:f>
        <x:v>非测试日仪表</x:v>
      </x:c>
      <x:c r="L3234" s="7" t="n">
        <x:f>IF(K3234="缺失","",IF(K3234="非测试日纯氢",G3234,IF(K3234="非测试日仪表",E3234,F3234)))</x:f>
        <x:v>43.2</x:v>
      </x:c>
      <x:c r="M3234" s="2" t="n">
        <x:f>IF(K3234="缺失",1,0)</x:f>
        <x:v>0</x:v>
      </x:c>
      <x:c r="N3234" s="2" t="str">
        <x:v>车辆里程查询_20260901-20260930_1024辆_仪表里程.xlsx / Q489</x:v>
      </x:c>
      <x:c r="O3234" s="2" t="str">
        <x:v>车辆里程查询_20260901-20260930_1024辆_GPS里程.xlsx / Q489</x:v>
      </x:c>
      <x:c r="P3234" s="2" t="str">
        <x:v>车辆纯氢气里程查询_20260901-20260930_1024辆.xlsx / Q588</x:v>
      </x:c>
    </x:row>
    <x:row r="3235" ht="22" customHeight="1">
      <x:c r="A3235" s="2" t="n">
        <x:v>128</x:v>
      </x:c>
      <x:c r="B3235" s="2" t="str">
        <x:v>粤AGG4013</x:v>
      </x:c>
      <x:c r="C3235" s="2" t="str">
        <x:v>钟祥</x:v>
      </x:c>
      <x:c r="D3235" s="8" t="d">
        <x:v>2026-09-14T00:00:00.000Z</x:v>
      </x:c>
      <x:c r="E3235" s="7" t="n">
        <x:v>42.9</x:v>
      </x:c>
      <x:c r="F3235" s="7" t="n">
        <x:v>40.8</x:v>
      </x:c>
      <x:c r="G3235" s="7"/>
      <x:c r="H3235" s="2" t="str">
        <x:v>否</x:v>
      </x:c>
      <x:c r="I3235" s="7" t="n">
        <x:f>IF(AND(ISNUMBER(E3235),ISNUMBER(F3235)),E3235-F3235,"")</x:f>
        <x:v>2.1000000000000014</x:v>
      </x:c>
      <x:c r="J3235" s="2" t="str">
        <x:f>IF(H3235="否","不适用",IF(AND(ISNUMBER(E3235),ISNUMBER(F3235)),IF(I3235&gt;'规则与名单'!$B$2,"是","否"),"未判定"))</x:f>
        <x:v>不适用</x:v>
      </x:c>
      <x:c r="K3235" s="2" t="str">
        <x:f>IF(J3235="是",IF(ISNUMBER(F3235),"测试日GPS","缺失"),IF(ISNUMBER(G3235),"非测试日纯氢",IF(AND(H3235="是",J3235="未判定"),IF(ISNUMBER(F3235),"测试名单无纯氢GPS","缺失"),IF(ISNUMBER(E3235),"非测试日仪表","缺失"))))</x:f>
        <x:v>非测试日仪表</x:v>
      </x:c>
      <x:c r="L3235" s="7" t="n">
        <x:f>IF(K3235="缺失","",IF(K3235="非测试日纯氢",G3235,IF(K3235="非测试日仪表",E3235,F3235)))</x:f>
        <x:v>42.9</x:v>
      </x:c>
      <x:c r="M3235" s="2" t="n">
        <x:f>IF(K3235="缺失",1,0)</x:f>
        <x:v>0</x:v>
      </x:c>
      <x:c r="N3235" s="2" t="str">
        <x:v>车辆里程查询_20260901-20260930_1024辆_仪表里程.xlsx / R489</x:v>
      </x:c>
      <x:c r="O3235" s="2" t="str">
        <x:v>车辆里程查询_20260901-20260930_1024辆_GPS里程.xlsx / R489</x:v>
      </x:c>
      <x:c r="P3235" s="2" t="str">
        <x:v>车辆纯氢气里程查询_20260901-20260930_1024辆.xlsx / R588</x:v>
      </x:c>
    </x:row>
    <x:row r="3236" ht="22" customHeight="1">
      <x:c r="A3236" s="2" t="n">
        <x:v>128</x:v>
      </x:c>
      <x:c r="B3236" s="2" t="str">
        <x:v>粤AGG4013</x:v>
      </x:c>
      <x:c r="C3236" s="2" t="str">
        <x:v>钟祥</x:v>
      </x:c>
      <x:c r="D3236" s="8" t="d">
        <x:v>2026-09-15T00:00:00.000Z</x:v>
      </x:c>
      <x:c r="E3236" s="7" t="n">
        <x:v>50.7</x:v>
      </x:c>
      <x:c r="F3236" s="7" t="n">
        <x:v>47.2</x:v>
      </x:c>
      <x:c r="G3236" s="7"/>
      <x:c r="H3236" s="2" t="str">
        <x:v>否</x:v>
      </x:c>
      <x:c r="I3236" s="7" t="n">
        <x:f>IF(AND(ISNUMBER(E3236),ISNUMBER(F3236)),E3236-F3236,"")</x:f>
        <x:v>3.5</x:v>
      </x:c>
      <x:c r="J3236" s="2" t="str">
        <x:f>IF(H3236="否","不适用",IF(AND(ISNUMBER(E3236),ISNUMBER(F3236)),IF(I3236&gt;'规则与名单'!$B$2,"是","否"),"未判定"))</x:f>
        <x:v>不适用</x:v>
      </x:c>
      <x:c r="K3236" s="2" t="str">
        <x:f>IF(J3236="是",IF(ISNUMBER(F3236),"测试日GPS","缺失"),IF(ISNUMBER(G3236),"非测试日纯氢",IF(AND(H3236="是",J3236="未判定"),IF(ISNUMBER(F3236),"测试名单无纯氢GPS","缺失"),IF(ISNUMBER(E3236),"非测试日仪表","缺失"))))</x:f>
        <x:v>非测试日仪表</x:v>
      </x:c>
      <x:c r="L3236" s="7" t="n">
        <x:f>IF(K3236="缺失","",IF(K3236="非测试日纯氢",G3236,IF(K3236="非测试日仪表",E3236,F3236)))</x:f>
        <x:v>50.7</x:v>
      </x:c>
      <x:c r="M3236" s="2" t="n">
        <x:f>IF(K3236="缺失",1,0)</x:f>
        <x:v>0</x:v>
      </x:c>
      <x:c r="N3236" s="2" t="str">
        <x:v>车辆里程查询_20260901-20260930_1024辆_仪表里程.xlsx / S489</x:v>
      </x:c>
      <x:c r="O3236" s="2" t="str">
        <x:v>车辆里程查询_20260901-20260930_1024辆_GPS里程.xlsx / S489</x:v>
      </x:c>
      <x:c r="P3236" s="2" t="str">
        <x:v>车辆纯氢气里程查询_20260901-20260930_1024辆.xlsx / S588</x:v>
      </x:c>
    </x:row>
    <x:row r="3237" ht="22" customHeight="1">
      <x:c r="A3237" s="2" t="n">
        <x:v>128</x:v>
      </x:c>
      <x:c r="B3237" s="2" t="str">
        <x:v>粤AGG4013</x:v>
      </x:c>
      <x:c r="C3237" s="2" t="str">
        <x:v>钟祥</x:v>
      </x:c>
      <x:c r="D3237" s="8" t="d">
        <x:v>2026-09-16T00:00:00.000Z</x:v>
      </x:c>
      <x:c r="E3237" s="7" t="n">
        <x:v>41.1</x:v>
      </x:c>
      <x:c r="F3237" s="7" t="n">
        <x:v>58.1</x:v>
      </x:c>
      <x:c r="G3237" s="7"/>
      <x:c r="H3237" s="2" t="str">
        <x:v>否</x:v>
      </x:c>
      <x:c r="I3237" s="7" t="n">
        <x:f>IF(AND(ISNUMBER(E3237),ISNUMBER(F3237)),E3237-F3237,"")</x:f>
        <x:v>-17</x:v>
      </x:c>
      <x:c r="J3237" s="2" t="str">
        <x:f>IF(H3237="否","不适用",IF(AND(ISNUMBER(E3237),ISNUMBER(F3237)),IF(I3237&gt;'规则与名单'!$B$2,"是","否"),"未判定"))</x:f>
        <x:v>不适用</x:v>
      </x:c>
      <x:c r="K3237" s="2" t="str">
        <x:f>IF(J3237="是",IF(ISNUMBER(F3237),"测试日GPS","缺失"),IF(ISNUMBER(G3237),"非测试日纯氢",IF(AND(H3237="是",J3237="未判定"),IF(ISNUMBER(F3237),"测试名单无纯氢GPS","缺失"),IF(ISNUMBER(E3237),"非测试日仪表","缺失"))))</x:f>
        <x:v>非测试日仪表</x:v>
      </x:c>
      <x:c r="L3237" s="7" t="n">
        <x:f>IF(K3237="缺失","",IF(K3237="非测试日纯氢",G3237,IF(K3237="非测试日仪表",E3237,F3237)))</x:f>
        <x:v>41.1</x:v>
      </x:c>
      <x:c r="M3237" s="2" t="n">
        <x:f>IF(K3237="缺失",1,0)</x:f>
        <x:v>0</x:v>
      </x:c>
      <x:c r="N3237" s="2" t="str">
        <x:v>车辆里程查询_20260901-20260930_1024辆_仪表里程.xlsx / T489</x:v>
      </x:c>
      <x:c r="O3237" s="2" t="str">
        <x:v>车辆里程查询_20260901-20260930_1024辆_GPS里程.xlsx / T489</x:v>
      </x:c>
      <x:c r="P3237" s="2" t="str">
        <x:v>车辆纯氢气里程查询_20260901-20260930_1024辆.xlsx / T588</x:v>
      </x:c>
    </x:row>
    <x:row r="3238" ht="22" customHeight="1">
      <x:c r="A3238" s="2" t="n">
        <x:v>128</x:v>
      </x:c>
      <x:c r="B3238" s="2" t="str">
        <x:v>粤AGG4013</x:v>
      </x:c>
      <x:c r="C3238" s="2" t="str">
        <x:v>钟祥</x:v>
      </x:c>
      <x:c r="D3238" s="8" t="d">
        <x:v>2026-09-17T00:00:00.000Z</x:v>
      </x:c>
      <x:c r="E3238" s="7" t="n">
        <x:v>63.8</x:v>
      </x:c>
      <x:c r="F3238" s="7" t="n">
        <x:v>39.4</x:v>
      </x:c>
      <x:c r="G3238" s="7"/>
      <x:c r="H3238" s="2" t="str">
        <x:v>否</x:v>
      </x:c>
      <x:c r="I3238" s="7" t="n">
        <x:f>IF(AND(ISNUMBER(E3238),ISNUMBER(F3238)),E3238-F3238,"")</x:f>
        <x:v>24.4</x:v>
      </x:c>
      <x:c r="J3238" s="2" t="str">
        <x:f>IF(H3238="否","不适用",IF(AND(ISNUMBER(E3238),ISNUMBER(F3238)),IF(I3238&gt;'规则与名单'!$B$2,"是","否"),"未判定"))</x:f>
        <x:v>不适用</x:v>
      </x:c>
      <x:c r="K3238" s="2" t="str">
        <x:f>IF(J3238="是",IF(ISNUMBER(F3238),"测试日GPS","缺失"),IF(ISNUMBER(G3238),"非测试日纯氢",IF(AND(H3238="是",J3238="未判定"),IF(ISNUMBER(F3238),"测试名单无纯氢GPS","缺失"),IF(ISNUMBER(E3238),"非测试日仪表","缺失"))))</x:f>
        <x:v>非测试日仪表</x:v>
      </x:c>
      <x:c r="L3238" s="7" t="n">
        <x:f>IF(K3238="缺失","",IF(K3238="非测试日纯氢",G3238,IF(K3238="非测试日仪表",E3238,F3238)))</x:f>
        <x:v>63.8</x:v>
      </x:c>
      <x:c r="M3238" s="2" t="n">
        <x:f>IF(K3238="缺失",1,0)</x:f>
        <x:v>0</x:v>
      </x:c>
      <x:c r="N3238" s="2" t="str">
        <x:v>车辆里程查询_20260901-20260930_1024辆_仪表里程.xlsx / U489</x:v>
      </x:c>
      <x:c r="O3238" s="2" t="str">
        <x:v>车辆里程查询_20260901-20260930_1024辆_GPS里程.xlsx / U489</x:v>
      </x:c>
      <x:c r="P3238" s="2" t="str">
        <x:v>车辆纯氢气里程查询_20260901-20260930_1024辆.xlsx / U588</x:v>
      </x:c>
    </x:row>
    <x:row r="3239" ht="22" customHeight="1">
      <x:c r="A3239" s="2" t="n">
        <x:v>128</x:v>
      </x:c>
      <x:c r="B3239" s="2" t="str">
        <x:v>粤AGG4013</x:v>
      </x:c>
      <x:c r="C3239" s="2" t="str">
        <x:v>钟祥</x:v>
      </x:c>
      <x:c r="D3239" s="8" t="d">
        <x:v>2026-09-18T00:00:00.000Z</x:v>
      </x:c>
      <x:c r="E3239" s="7" t="n">
        <x:v>43.3</x:v>
      </x:c>
      <x:c r="F3239" s="7" t="n">
        <x:v>40.3</x:v>
      </x:c>
      <x:c r="G3239" s="7"/>
      <x:c r="H3239" s="2" t="str">
        <x:v>否</x:v>
      </x:c>
      <x:c r="I3239" s="7" t="n">
        <x:f>IF(AND(ISNUMBER(E3239),ISNUMBER(F3239)),E3239-F3239,"")</x:f>
        <x:v>3</x:v>
      </x:c>
      <x:c r="J3239" s="2" t="str">
        <x:f>IF(H3239="否","不适用",IF(AND(ISNUMBER(E3239),ISNUMBER(F3239)),IF(I3239&gt;'规则与名单'!$B$2,"是","否"),"未判定"))</x:f>
        <x:v>不适用</x:v>
      </x:c>
      <x:c r="K3239" s="2" t="str">
        <x:f>IF(J3239="是",IF(ISNUMBER(F3239),"测试日GPS","缺失"),IF(ISNUMBER(G3239),"非测试日纯氢",IF(AND(H3239="是",J3239="未判定"),IF(ISNUMBER(F3239),"测试名单无纯氢GPS","缺失"),IF(ISNUMBER(E3239),"非测试日仪表","缺失"))))</x:f>
        <x:v>非测试日仪表</x:v>
      </x:c>
      <x:c r="L3239" s="7" t="n">
        <x:f>IF(K3239="缺失","",IF(K3239="非测试日纯氢",G3239,IF(K3239="非测试日仪表",E3239,F3239)))</x:f>
        <x:v>43.3</x:v>
      </x:c>
      <x:c r="M3239" s="2" t="n">
        <x:f>IF(K3239="缺失",1,0)</x:f>
        <x:v>0</x:v>
      </x:c>
      <x:c r="N3239" s="2" t="str">
        <x:v>车辆里程查询_20260901-20260930_1024辆_仪表里程.xlsx / V489</x:v>
      </x:c>
      <x:c r="O3239" s="2" t="str">
        <x:v>车辆里程查询_20260901-20260930_1024辆_GPS里程.xlsx / V489</x:v>
      </x:c>
      <x:c r="P3239" s="2" t="str">
        <x:v>车辆纯氢气里程查询_20260901-20260930_1024辆.xlsx / V588</x:v>
      </x:c>
    </x:row>
    <x:row r="3240" ht="22" customHeight="1">
      <x:c r="A3240" s="2" t="n">
        <x:v>128</x:v>
      </x:c>
      <x:c r="B3240" s="2" t="str">
        <x:v>粤AGG4013</x:v>
      </x:c>
      <x:c r="C3240" s="2" t="str">
        <x:v>钟祥</x:v>
      </x:c>
      <x:c r="D3240" s="8" t="d">
        <x:v>2026-09-19T00:00:00.000Z</x:v>
      </x:c>
      <x:c r="E3240" s="7" t="n">
        <x:v>42.5</x:v>
      </x:c>
      <x:c r="F3240" s="7" t="n">
        <x:v>38.5</x:v>
      </x:c>
      <x:c r="G3240" s="7"/>
      <x:c r="H3240" s="2" t="str">
        <x:v>否</x:v>
      </x:c>
      <x:c r="I3240" s="7" t="n">
        <x:f>IF(AND(ISNUMBER(E3240),ISNUMBER(F3240)),E3240-F3240,"")</x:f>
        <x:v>4</x:v>
      </x:c>
      <x:c r="J3240" s="2" t="str">
        <x:f>IF(H3240="否","不适用",IF(AND(ISNUMBER(E3240),ISNUMBER(F3240)),IF(I3240&gt;'规则与名单'!$B$2,"是","否"),"未判定"))</x:f>
        <x:v>不适用</x:v>
      </x:c>
      <x:c r="K3240" s="2" t="str">
        <x:f>IF(J3240="是",IF(ISNUMBER(F3240),"测试日GPS","缺失"),IF(ISNUMBER(G3240),"非测试日纯氢",IF(AND(H3240="是",J3240="未判定"),IF(ISNUMBER(F3240),"测试名单无纯氢GPS","缺失"),IF(ISNUMBER(E3240),"非测试日仪表","缺失"))))</x:f>
        <x:v>非测试日仪表</x:v>
      </x:c>
      <x:c r="L3240" s="7" t="n">
        <x:f>IF(K3240="缺失","",IF(K3240="非测试日纯氢",G3240,IF(K3240="非测试日仪表",E3240,F3240)))</x:f>
        <x:v>42.5</x:v>
      </x:c>
      <x:c r="M3240" s="2" t="n">
        <x:f>IF(K3240="缺失",1,0)</x:f>
        <x:v>0</x:v>
      </x:c>
      <x:c r="N3240" s="2" t="str">
        <x:v>车辆里程查询_20260901-20260930_1024辆_仪表里程.xlsx / W489</x:v>
      </x:c>
      <x:c r="O3240" s="2" t="str">
        <x:v>车辆里程查询_20260901-20260930_1024辆_GPS里程.xlsx / W489</x:v>
      </x:c>
      <x:c r="P3240" s="2" t="str">
        <x:v>车辆纯氢气里程查询_20260901-20260930_1024辆.xlsx / W588</x:v>
      </x:c>
    </x:row>
    <x:row r="3241" ht="22" customHeight="1">
      <x:c r="A3241" s="2" t="n">
        <x:v>128</x:v>
      </x:c>
      <x:c r="B3241" s="2" t="str">
        <x:v>粤AGG4013</x:v>
      </x:c>
      <x:c r="C3241" s="2" t="str">
        <x:v>钟祥</x:v>
      </x:c>
      <x:c r="D3241" s="8" t="d">
        <x:v>2026-09-20T00:00:00.000Z</x:v>
      </x:c>
      <x:c r="E3241" s="7" t="n">
        <x:v>43.3</x:v>
      </x:c>
      <x:c r="F3241" s="7" t="n">
        <x:v>40.9</x:v>
      </x:c>
      <x:c r="G3241" s="7"/>
      <x:c r="H3241" s="2" t="str">
        <x:v>否</x:v>
      </x:c>
      <x:c r="I3241" s="7" t="n">
        <x:f>IF(AND(ISNUMBER(E3241),ISNUMBER(F3241)),E3241-F3241,"")</x:f>
        <x:v>2.3999999999999986</x:v>
      </x:c>
      <x:c r="J3241" s="2" t="str">
        <x:f>IF(H3241="否","不适用",IF(AND(ISNUMBER(E3241),ISNUMBER(F3241)),IF(I3241&gt;'规则与名单'!$B$2,"是","否"),"未判定"))</x:f>
        <x:v>不适用</x:v>
      </x:c>
      <x:c r="K3241" s="2" t="str">
        <x:f>IF(J3241="是",IF(ISNUMBER(F3241),"测试日GPS","缺失"),IF(ISNUMBER(G3241),"非测试日纯氢",IF(AND(H3241="是",J3241="未判定"),IF(ISNUMBER(F3241),"测试名单无纯氢GPS","缺失"),IF(ISNUMBER(E3241),"非测试日仪表","缺失"))))</x:f>
        <x:v>非测试日仪表</x:v>
      </x:c>
      <x:c r="L3241" s="7" t="n">
        <x:f>IF(K3241="缺失","",IF(K3241="非测试日纯氢",G3241,IF(K3241="非测试日仪表",E3241,F3241)))</x:f>
        <x:v>43.3</x:v>
      </x:c>
      <x:c r="M3241" s="2" t="n">
        <x:f>IF(K3241="缺失",1,0)</x:f>
        <x:v>0</x:v>
      </x:c>
      <x:c r="N3241" s="2" t="str">
        <x:v>车辆里程查询_20260901-20260930_1024辆_仪表里程.xlsx / X489</x:v>
      </x:c>
      <x:c r="O3241" s="2" t="str">
        <x:v>车辆里程查询_20260901-20260930_1024辆_GPS里程.xlsx / X489</x:v>
      </x:c>
      <x:c r="P3241" s="2" t="str">
        <x:v>车辆纯氢气里程查询_20260901-20260930_1024辆.xlsx / X588</x:v>
      </x:c>
    </x:row>
    <x:row r="3242" ht="22" customHeight="1">
      <x:c r="A3242" s="2" t="n">
        <x:v>128</x:v>
      </x:c>
      <x:c r="B3242" s="2" t="str">
        <x:v>粤AGG4013</x:v>
      </x:c>
      <x:c r="C3242" s="2" t="str">
        <x:v>钟祥</x:v>
      </x:c>
      <x:c r="D3242" s="8" t="d">
        <x:v>2026-09-21T00:00:00.000Z</x:v>
      </x:c>
      <x:c r="E3242" s="7" t="n">
        <x:v>44.5</x:v>
      </x:c>
      <x:c r="F3242" s="7" t="n">
        <x:v>40.8</x:v>
      </x:c>
      <x:c r="G3242" s="7"/>
      <x:c r="H3242" s="2" t="str">
        <x:v>否</x:v>
      </x:c>
      <x:c r="I3242" s="7" t="n">
        <x:f>IF(AND(ISNUMBER(E3242),ISNUMBER(F3242)),E3242-F3242,"")</x:f>
        <x:v>3.700000000000003</x:v>
      </x:c>
      <x:c r="J3242" s="2" t="str">
        <x:f>IF(H3242="否","不适用",IF(AND(ISNUMBER(E3242),ISNUMBER(F3242)),IF(I3242&gt;'规则与名单'!$B$2,"是","否"),"未判定"))</x:f>
        <x:v>不适用</x:v>
      </x:c>
      <x:c r="K3242" s="2" t="str">
        <x:f>IF(J3242="是",IF(ISNUMBER(F3242),"测试日GPS","缺失"),IF(ISNUMBER(G3242),"非测试日纯氢",IF(AND(H3242="是",J3242="未判定"),IF(ISNUMBER(F3242),"测试名单无纯氢GPS","缺失"),IF(ISNUMBER(E3242),"非测试日仪表","缺失"))))</x:f>
        <x:v>非测试日仪表</x:v>
      </x:c>
      <x:c r="L3242" s="7" t="n">
        <x:f>IF(K3242="缺失","",IF(K3242="非测试日纯氢",G3242,IF(K3242="非测试日仪表",E3242,F3242)))</x:f>
        <x:v>44.5</x:v>
      </x:c>
      <x:c r="M3242" s="2" t="n">
        <x:f>IF(K3242="缺失",1,0)</x:f>
        <x:v>0</x:v>
      </x:c>
      <x:c r="N3242" s="2" t="str">
        <x:v>车辆里程查询_20260901-20260930_1024辆_仪表里程.xlsx / Y489</x:v>
      </x:c>
      <x:c r="O3242" s="2" t="str">
        <x:v>车辆里程查询_20260901-20260930_1024辆_GPS里程.xlsx / Y489</x:v>
      </x:c>
      <x:c r="P3242" s="2" t="str">
        <x:v>车辆纯氢气里程查询_20260901-20260930_1024辆.xlsx / Y588</x:v>
      </x:c>
    </x:row>
    <x:row r="3243" ht="22" customHeight="1">
      <x:c r="A3243" s="2" t="n">
        <x:v>128</x:v>
      </x:c>
      <x:c r="B3243" s="2" t="str">
        <x:v>粤AGG4013</x:v>
      </x:c>
      <x:c r="C3243" s="2" t="str">
        <x:v>钟祥</x:v>
      </x:c>
      <x:c r="D3243" s="8" t="d">
        <x:v>2026-09-22T00:00:00.000Z</x:v>
      </x:c>
      <x:c r="E3243" s="7" t="n">
        <x:v>47.5</x:v>
      </x:c>
      <x:c r="F3243" s="7" t="n">
        <x:v>44.5</x:v>
      </x:c>
      <x:c r="G3243" s="7"/>
      <x:c r="H3243" s="2" t="str">
        <x:v>否</x:v>
      </x:c>
      <x:c r="I3243" s="7" t="n">
        <x:f>IF(AND(ISNUMBER(E3243),ISNUMBER(F3243)),E3243-F3243,"")</x:f>
        <x:v>3</x:v>
      </x:c>
      <x:c r="J3243" s="2" t="str">
        <x:f>IF(H3243="否","不适用",IF(AND(ISNUMBER(E3243),ISNUMBER(F3243)),IF(I3243&gt;'规则与名单'!$B$2,"是","否"),"未判定"))</x:f>
        <x:v>不适用</x:v>
      </x:c>
      <x:c r="K3243" s="2" t="str">
        <x:f>IF(J3243="是",IF(ISNUMBER(F3243),"测试日GPS","缺失"),IF(ISNUMBER(G3243),"非测试日纯氢",IF(AND(H3243="是",J3243="未判定"),IF(ISNUMBER(F3243),"测试名单无纯氢GPS","缺失"),IF(ISNUMBER(E3243),"非测试日仪表","缺失"))))</x:f>
        <x:v>非测试日仪表</x:v>
      </x:c>
      <x:c r="L3243" s="7" t="n">
        <x:f>IF(K3243="缺失","",IF(K3243="非测试日纯氢",G3243,IF(K3243="非测试日仪表",E3243,F3243)))</x:f>
        <x:v>47.5</x:v>
      </x:c>
      <x:c r="M3243" s="2" t="n">
        <x:f>IF(K3243="缺失",1,0)</x:f>
        <x:v>0</x:v>
      </x:c>
      <x:c r="N3243" s="2" t="str">
        <x:v>车辆里程查询_20260901-20260930_1024辆_仪表里程.xlsx / Z489</x:v>
      </x:c>
      <x:c r="O3243" s="2" t="str">
        <x:v>车辆里程查询_20260901-20260930_1024辆_GPS里程.xlsx / Z489</x:v>
      </x:c>
      <x:c r="P3243" s="2" t="str">
        <x:v>车辆纯氢气里程查询_20260901-20260930_1024辆.xlsx / Z588</x:v>
      </x:c>
    </x:row>
    <x:row r="3244" ht="22" customHeight="1">
      <x:c r="A3244" s="2" t="n">
        <x:v>128</x:v>
      </x:c>
      <x:c r="B3244" s="2" t="str">
        <x:v>粤AGG4013</x:v>
      </x:c>
      <x:c r="C3244" s="2" t="str">
        <x:v>钟祥</x:v>
      </x:c>
      <x:c r="D3244" s="8" t="d">
        <x:v>2026-09-23T00:00:00.000Z</x:v>
      </x:c>
      <x:c r="E3244" s="7" t="n">
        <x:v>46.7</x:v>
      </x:c>
      <x:c r="F3244" s="7" t="n">
        <x:v>43.5</x:v>
      </x:c>
      <x:c r="G3244" s="7"/>
      <x:c r="H3244" s="2" t="str">
        <x:v>否</x:v>
      </x:c>
      <x:c r="I3244" s="7" t="n">
        <x:f>IF(AND(ISNUMBER(E3244),ISNUMBER(F3244)),E3244-F3244,"")</x:f>
        <x:v>3.200000000000003</x:v>
      </x:c>
      <x:c r="J3244" s="2" t="str">
        <x:f>IF(H3244="否","不适用",IF(AND(ISNUMBER(E3244),ISNUMBER(F3244)),IF(I3244&gt;'规则与名单'!$B$2,"是","否"),"未判定"))</x:f>
        <x:v>不适用</x:v>
      </x:c>
      <x:c r="K3244" s="2" t="str">
        <x:f>IF(J3244="是",IF(ISNUMBER(F3244),"测试日GPS","缺失"),IF(ISNUMBER(G3244),"非测试日纯氢",IF(AND(H3244="是",J3244="未判定"),IF(ISNUMBER(F3244),"测试名单无纯氢GPS","缺失"),IF(ISNUMBER(E3244),"非测试日仪表","缺失"))))</x:f>
        <x:v>非测试日仪表</x:v>
      </x:c>
      <x:c r="L3244" s="7" t="n">
        <x:f>IF(K3244="缺失","",IF(K3244="非测试日纯氢",G3244,IF(K3244="非测试日仪表",E3244,F3244)))</x:f>
        <x:v>46.7</x:v>
      </x:c>
      <x:c r="M3244" s="2" t="n">
        <x:f>IF(K3244="缺失",1,0)</x:f>
        <x:v>0</x:v>
      </x:c>
      <x:c r="N3244" s="2" t="str">
        <x:v>车辆里程查询_20260901-20260930_1024辆_仪表里程.xlsx / AA489</x:v>
      </x:c>
      <x:c r="O3244" s="2" t="str">
        <x:v>车辆里程查询_20260901-20260930_1024辆_GPS里程.xlsx / AA489</x:v>
      </x:c>
      <x:c r="P3244" s="2" t="str">
        <x:v>车辆纯氢气里程查询_20260901-20260930_1024辆.xlsx / AA588</x:v>
      </x:c>
    </x:row>
    <x:row r="3245" ht="22" customHeight="1">
      <x:c r="A3245" s="2" t="n">
        <x:v>128</x:v>
      </x:c>
      <x:c r="B3245" s="2" t="str">
        <x:v>粤AGG4013</x:v>
      </x:c>
      <x:c r="C3245" s="2" t="str">
        <x:v>钟祥</x:v>
      </x:c>
      <x:c r="D3245" s="8" t="d">
        <x:v>2026-09-24T00:00:00.000Z</x:v>
      </x:c>
      <x:c r="E3245" s="7" t="n">
        <x:v>56.2</x:v>
      </x:c>
      <x:c r="F3245" s="7" t="n">
        <x:v>53.7</x:v>
      </x:c>
      <x:c r="G3245" s="7"/>
      <x:c r="H3245" s="2" t="str">
        <x:v>否</x:v>
      </x:c>
      <x:c r="I3245" s="7" t="n">
        <x:f>IF(AND(ISNUMBER(E3245),ISNUMBER(F3245)),E3245-F3245,"")</x:f>
        <x:v>2.5</x:v>
      </x:c>
      <x:c r="J3245" s="2" t="str">
        <x:f>IF(H3245="否","不适用",IF(AND(ISNUMBER(E3245),ISNUMBER(F3245)),IF(I3245&gt;'规则与名单'!$B$2,"是","否"),"未判定"))</x:f>
        <x:v>不适用</x:v>
      </x:c>
      <x:c r="K3245" s="2" t="str">
        <x:f>IF(J3245="是",IF(ISNUMBER(F3245),"测试日GPS","缺失"),IF(ISNUMBER(G3245),"非测试日纯氢",IF(AND(H3245="是",J3245="未判定"),IF(ISNUMBER(F3245),"测试名单无纯氢GPS","缺失"),IF(ISNUMBER(E3245),"非测试日仪表","缺失"))))</x:f>
        <x:v>非测试日仪表</x:v>
      </x:c>
      <x:c r="L3245" s="7" t="n">
        <x:f>IF(K3245="缺失","",IF(K3245="非测试日纯氢",G3245,IF(K3245="非测试日仪表",E3245,F3245)))</x:f>
        <x:v>56.2</x:v>
      </x:c>
      <x:c r="M3245" s="2" t="n">
        <x:f>IF(K3245="缺失",1,0)</x:f>
        <x:v>0</x:v>
      </x:c>
      <x:c r="N3245" s="2" t="str">
        <x:v>车辆里程查询_20260901-20260930_1024辆_仪表里程.xlsx / AB489</x:v>
      </x:c>
      <x:c r="O3245" s="2" t="str">
        <x:v>车辆里程查询_20260901-20260930_1024辆_GPS里程.xlsx / AB489</x:v>
      </x:c>
      <x:c r="P3245" s="2" t="str">
        <x:v>车辆纯氢气里程查询_20260901-20260930_1024辆.xlsx / AB588</x:v>
      </x:c>
    </x:row>
    <x:row r="3246" ht="22" customHeight="1">
      <x:c r="A3246" s="2" t="n">
        <x:v>128</x:v>
      </x:c>
      <x:c r="B3246" s="2" t="str">
        <x:v>粤AGG4013</x:v>
      </x:c>
      <x:c r="C3246" s="2" t="str">
        <x:v>钟祥</x:v>
      </x:c>
      <x:c r="D3246" s="8" t="d">
        <x:v>2026-09-25T00:00:00.000Z</x:v>
      </x:c>
      <x:c r="E3246" s="7" t="n">
        <x:v>0</x:v>
      </x:c>
      <x:c r="F3246" s="7" t="n">
        <x:v>0</x:v>
      </x:c>
      <x:c r="G3246" s="7"/>
      <x:c r="H3246" s="2" t="str">
        <x:v>否</x:v>
      </x:c>
      <x:c r="I3246" s="7" t="n">
        <x:f>IF(AND(ISNUMBER(E3246),ISNUMBER(F3246)),E3246-F3246,"")</x:f>
        <x:v>0</x:v>
      </x:c>
      <x:c r="J3246" s="2" t="str">
        <x:f>IF(H3246="否","不适用",IF(AND(ISNUMBER(E3246),ISNUMBER(F3246)),IF(I3246&gt;'规则与名单'!$B$2,"是","否"),"未判定"))</x:f>
        <x:v>不适用</x:v>
      </x:c>
      <x:c r="K3246" s="2" t="str">
        <x:f>IF(J3246="是",IF(ISNUMBER(F3246),"测试日GPS","缺失"),IF(ISNUMBER(G3246),"非测试日纯氢",IF(AND(H3246="是",J3246="未判定"),IF(ISNUMBER(F3246),"测试名单无纯氢GPS","缺失"),IF(ISNUMBER(E3246),"非测试日仪表","缺失"))))</x:f>
        <x:v>非测试日仪表</x:v>
      </x:c>
      <x:c r="L3246" s="7" t="n">
        <x:f>IF(K3246="缺失","",IF(K3246="非测试日纯氢",G3246,IF(K3246="非测试日仪表",E3246,F3246)))</x:f>
        <x:v>0</x:v>
      </x:c>
      <x:c r="M3246" s="2" t="n">
        <x:f>IF(K3246="缺失",1,0)</x:f>
        <x:v>0</x:v>
      </x:c>
      <x:c r="N3246" s="2" t="str">
        <x:v>车辆里程查询_20260901-20260930_1024辆_仪表里程.xlsx / AC489</x:v>
      </x:c>
      <x:c r="O3246" s="2" t="str">
        <x:v>车辆里程查询_20260901-20260930_1024辆_GPS里程.xlsx / AC489</x:v>
      </x:c>
      <x:c r="P3246" s="2" t="str">
        <x:v>车辆纯氢气里程查询_20260901-20260930_1024辆.xlsx / AC588</x:v>
      </x:c>
    </x:row>
    <x:row r="3247" ht="22" customHeight="1">
      <x:c r="A3247" s="2" t="n">
        <x:v>128</x:v>
      </x:c>
      <x:c r="B3247" s="2" t="str">
        <x:v>粤AGG4013</x:v>
      </x:c>
      <x:c r="C3247" s="2" t="str">
        <x:v>钟祥</x:v>
      </x:c>
      <x:c r="D3247" s="8" t="d">
        <x:v>2026-09-26T00:00:00.000Z</x:v>
      </x:c>
      <x:c r="E3247" s="7" t="n">
        <x:v>43</x:v>
      </x:c>
      <x:c r="F3247" s="7" t="n">
        <x:v>40.6</x:v>
      </x:c>
      <x:c r="G3247" s="7"/>
      <x:c r="H3247" s="2" t="str">
        <x:v>否</x:v>
      </x:c>
      <x:c r="I3247" s="7" t="n">
        <x:f>IF(AND(ISNUMBER(E3247),ISNUMBER(F3247)),E3247-F3247,"")</x:f>
        <x:v>2.3999999999999986</x:v>
      </x:c>
      <x:c r="J3247" s="2" t="str">
        <x:f>IF(H3247="否","不适用",IF(AND(ISNUMBER(E3247),ISNUMBER(F3247)),IF(I3247&gt;'规则与名单'!$B$2,"是","否"),"未判定"))</x:f>
        <x:v>不适用</x:v>
      </x:c>
      <x:c r="K3247" s="2" t="str">
        <x:f>IF(J3247="是",IF(ISNUMBER(F3247),"测试日GPS","缺失"),IF(ISNUMBER(G3247),"非测试日纯氢",IF(AND(H3247="是",J3247="未判定"),IF(ISNUMBER(F3247),"测试名单无纯氢GPS","缺失"),IF(ISNUMBER(E3247),"非测试日仪表","缺失"))))</x:f>
        <x:v>非测试日仪表</x:v>
      </x:c>
      <x:c r="L3247" s="7" t="n">
        <x:f>IF(K3247="缺失","",IF(K3247="非测试日纯氢",G3247,IF(K3247="非测试日仪表",E3247,F3247)))</x:f>
        <x:v>43</x:v>
      </x:c>
      <x:c r="M3247" s="2" t="n">
        <x:f>IF(K3247="缺失",1,0)</x:f>
        <x:v>0</x:v>
      </x:c>
      <x:c r="N3247" s="2" t="str">
        <x:v>车辆里程查询_20260901-20260930_1024辆_仪表里程.xlsx / AD489</x:v>
      </x:c>
      <x:c r="O3247" s="2" t="str">
        <x:v>车辆里程查询_20260901-20260930_1024辆_GPS里程.xlsx / AD489</x:v>
      </x:c>
      <x:c r="P3247" s="2" t="str">
        <x:v>车辆纯氢气里程查询_20260901-20260930_1024辆.xlsx / AD588</x:v>
      </x:c>
    </x:row>
    <x:row r="3248" ht="22" customHeight="1">
      <x:c r="A3248" s="2" t="n">
        <x:v>128</x:v>
      </x:c>
      <x:c r="B3248" s="2" t="str">
        <x:v>粤AGG4013</x:v>
      </x:c>
      <x:c r="C3248" s="2" t="str">
        <x:v>钟祥</x:v>
      </x:c>
      <x:c r="D3248" s="8" t="d">
        <x:v>2026-09-27T00:00:00.000Z</x:v>
      </x:c>
      <x:c r="E3248" s="7" t="n">
        <x:v>44.2</x:v>
      </x:c>
      <x:c r="F3248" s="7" t="n">
        <x:v>42.5</x:v>
      </x:c>
      <x:c r="G3248" s="7"/>
      <x:c r="H3248" s="2" t="str">
        <x:v>否</x:v>
      </x:c>
      <x:c r="I3248" s="7" t="n">
        <x:f>IF(AND(ISNUMBER(E3248),ISNUMBER(F3248)),E3248-F3248,"")</x:f>
        <x:v>1.7000000000000028</x:v>
      </x:c>
      <x:c r="J3248" s="2" t="str">
        <x:f>IF(H3248="否","不适用",IF(AND(ISNUMBER(E3248),ISNUMBER(F3248)),IF(I3248&gt;'规则与名单'!$B$2,"是","否"),"未判定"))</x:f>
        <x:v>不适用</x:v>
      </x:c>
      <x:c r="K3248" s="2" t="str">
        <x:f>IF(J3248="是",IF(ISNUMBER(F3248),"测试日GPS","缺失"),IF(ISNUMBER(G3248),"非测试日纯氢",IF(AND(H3248="是",J3248="未判定"),IF(ISNUMBER(F3248),"测试名单无纯氢GPS","缺失"),IF(ISNUMBER(E3248),"非测试日仪表","缺失"))))</x:f>
        <x:v>非测试日仪表</x:v>
      </x:c>
      <x:c r="L3248" s="7" t="n">
        <x:f>IF(K3248="缺失","",IF(K3248="非测试日纯氢",G3248,IF(K3248="非测试日仪表",E3248,F3248)))</x:f>
        <x:v>44.2</x:v>
      </x:c>
      <x:c r="M3248" s="2" t="n">
        <x:f>IF(K3248="缺失",1,0)</x:f>
        <x:v>0</x:v>
      </x:c>
      <x:c r="N3248" s="2" t="str">
        <x:v>车辆里程查询_20260901-20260930_1024辆_仪表里程.xlsx / AE489</x:v>
      </x:c>
      <x:c r="O3248" s="2" t="str">
        <x:v>车辆里程查询_20260901-20260930_1024辆_GPS里程.xlsx / AE489</x:v>
      </x:c>
      <x:c r="P3248" s="2" t="str">
        <x:v>车辆纯氢气里程查询_20260901-20260930_1024辆.xlsx / AE588</x:v>
      </x:c>
    </x:row>
    <x:row r="3249" ht="22" customHeight="1">
      <x:c r="A3249" s="2" t="n">
        <x:v>128</x:v>
      </x:c>
      <x:c r="B3249" s="2" t="str">
        <x:v>粤AGG4013</x:v>
      </x:c>
      <x:c r="C3249" s="2" t="str">
        <x:v>钟祥</x:v>
      </x:c>
      <x:c r="D3249" s="8" t="d">
        <x:v>2026-09-28T00:00:00.000Z</x:v>
      </x:c>
      <x:c r="E3249" s="7" t="n">
        <x:v>40.1</x:v>
      </x:c>
      <x:c r="F3249" s="7" t="n">
        <x:v>36.3</x:v>
      </x:c>
      <x:c r="G3249" s="7"/>
      <x:c r="H3249" s="2" t="str">
        <x:v>否</x:v>
      </x:c>
      <x:c r="I3249" s="7" t="n">
        <x:f>IF(AND(ISNUMBER(E3249),ISNUMBER(F3249)),E3249-F3249,"")</x:f>
        <x:v>3.8000000000000043</x:v>
      </x:c>
      <x:c r="J3249" s="2" t="str">
        <x:f>IF(H3249="否","不适用",IF(AND(ISNUMBER(E3249),ISNUMBER(F3249)),IF(I3249&gt;'规则与名单'!$B$2,"是","否"),"未判定"))</x:f>
        <x:v>不适用</x:v>
      </x:c>
      <x:c r="K3249" s="2" t="str">
        <x:f>IF(J3249="是",IF(ISNUMBER(F3249),"测试日GPS","缺失"),IF(ISNUMBER(G3249),"非测试日纯氢",IF(AND(H3249="是",J3249="未判定"),IF(ISNUMBER(F3249),"测试名单无纯氢GPS","缺失"),IF(ISNUMBER(E3249),"非测试日仪表","缺失"))))</x:f>
        <x:v>非测试日仪表</x:v>
      </x:c>
      <x:c r="L3249" s="7" t="n">
        <x:f>IF(K3249="缺失","",IF(K3249="非测试日纯氢",G3249,IF(K3249="非测试日仪表",E3249,F3249)))</x:f>
        <x:v>40.1</x:v>
      </x:c>
      <x:c r="M3249" s="2" t="n">
        <x:f>IF(K3249="缺失",1,0)</x:f>
        <x:v>0</x:v>
      </x:c>
      <x:c r="N3249" s="2" t="str">
        <x:v>车辆里程查询_20260901-20260930_1024辆_仪表里程.xlsx / AF489</x:v>
      </x:c>
      <x:c r="O3249" s="2" t="str">
        <x:v>车辆里程查询_20260901-20260930_1024辆_GPS里程.xlsx / AF489</x:v>
      </x:c>
      <x:c r="P3249" s="2" t="str">
        <x:v>车辆纯氢气里程查询_20260901-20260930_1024辆.xlsx / AF588</x:v>
      </x:c>
    </x:row>
    <x:row r="3250" ht="22" customHeight="1">
      <x:c r="A3250" s="2" t="n">
        <x:v>128</x:v>
      </x:c>
      <x:c r="B3250" s="2" t="str">
        <x:v>粤AGG4013</x:v>
      </x:c>
      <x:c r="C3250" s="2" t="str">
        <x:v>钟祥</x:v>
      </x:c>
      <x:c r="D3250" s="8" t="d">
        <x:v>2026-09-29T00:00:00.000Z</x:v>
      </x:c>
      <x:c r="E3250" s="7" t="n">
        <x:v>57.5</x:v>
      </x:c>
      <x:c r="F3250" s="7" t="n">
        <x:v>53.3</x:v>
      </x:c>
      <x:c r="G3250" s="7"/>
      <x:c r="H3250" s="2" t="str">
        <x:v>否</x:v>
      </x:c>
      <x:c r="I3250" s="7" t="n">
        <x:f>IF(AND(ISNUMBER(E3250),ISNUMBER(F3250)),E3250-F3250,"")</x:f>
        <x:v>4.200000000000003</x:v>
      </x:c>
      <x:c r="J3250" s="2" t="str">
        <x:f>IF(H3250="否","不适用",IF(AND(ISNUMBER(E3250),ISNUMBER(F3250)),IF(I3250&gt;'规则与名单'!$B$2,"是","否"),"未判定"))</x:f>
        <x:v>不适用</x:v>
      </x:c>
      <x:c r="K3250" s="2" t="str">
        <x:f>IF(J3250="是",IF(ISNUMBER(F3250),"测试日GPS","缺失"),IF(ISNUMBER(G3250),"非测试日纯氢",IF(AND(H3250="是",J3250="未判定"),IF(ISNUMBER(F3250),"测试名单无纯氢GPS","缺失"),IF(ISNUMBER(E3250),"非测试日仪表","缺失"))))</x:f>
        <x:v>非测试日仪表</x:v>
      </x:c>
      <x:c r="L3250" s="7" t="n">
        <x:f>IF(K3250="缺失","",IF(K3250="非测试日纯氢",G3250,IF(K3250="非测试日仪表",E3250,F3250)))</x:f>
        <x:v>57.5</x:v>
      </x:c>
      <x:c r="M3250" s="2" t="n">
        <x:f>IF(K3250="缺失",1,0)</x:f>
        <x:v>0</x:v>
      </x:c>
      <x:c r="N3250" s="2" t="str">
        <x:v>车辆里程查询_20260901-20260930_1024辆_仪表里程.xlsx / AG489</x:v>
      </x:c>
      <x:c r="O3250" s="2" t="str">
        <x:v>车辆里程查询_20260901-20260930_1024辆_GPS里程.xlsx / AG489</x:v>
      </x:c>
      <x:c r="P3250" s="2" t="str">
        <x:v>车辆纯氢气里程查询_20260901-20260930_1024辆.xlsx / AG588</x:v>
      </x:c>
    </x:row>
    <x:row r="3251" ht="22" customHeight="1">
      <x:c r="A3251" s="2" t="n">
        <x:v>128</x:v>
      </x:c>
      <x:c r="B3251" s="2" t="str">
        <x:v>粤AGG4013</x:v>
      </x:c>
      <x:c r="C3251" s="2" t="str">
        <x:v>钟祥</x:v>
      </x:c>
      <x:c r="D3251" s="8" t="d">
        <x:v>2026-09-30T00:00:00.000Z</x:v>
      </x:c>
      <x:c r="E3251" s="7" t="n">
        <x:v>47.7</x:v>
      </x:c>
      <x:c r="F3251" s="7" t="n">
        <x:v>43.8</x:v>
      </x:c>
      <x:c r="G3251" s="7"/>
      <x:c r="H3251" s="2" t="str">
        <x:v>否</x:v>
      </x:c>
      <x:c r="I3251" s="7" t="n">
        <x:f>IF(AND(ISNUMBER(E3251),ISNUMBER(F3251)),E3251-F3251,"")</x:f>
        <x:v>3.9000000000000057</x:v>
      </x:c>
      <x:c r="J3251" s="2" t="str">
        <x:f>IF(H3251="否","不适用",IF(AND(ISNUMBER(E3251),ISNUMBER(F3251)),IF(I3251&gt;'规则与名单'!$B$2,"是","否"),"未判定"))</x:f>
        <x:v>不适用</x:v>
      </x:c>
      <x:c r="K3251" s="2" t="str">
        <x:f>IF(J3251="是",IF(ISNUMBER(F3251),"测试日GPS","缺失"),IF(ISNUMBER(G3251),"非测试日纯氢",IF(AND(H3251="是",J3251="未判定"),IF(ISNUMBER(F3251),"测试名单无纯氢GPS","缺失"),IF(ISNUMBER(E3251),"非测试日仪表","缺失"))))</x:f>
        <x:v>非测试日仪表</x:v>
      </x:c>
      <x:c r="L3251" s="7" t="n">
        <x:f>IF(K3251="缺失","",IF(K3251="非测试日纯氢",G3251,IF(K3251="非测试日仪表",E3251,F3251)))</x:f>
        <x:v>47.7</x:v>
      </x:c>
      <x:c r="M3251" s="2" t="n">
        <x:f>IF(K3251="缺失",1,0)</x:f>
        <x:v>0</x:v>
      </x:c>
      <x:c r="N3251" s="2" t="str">
        <x:v>车辆里程查询_20260901-20260930_1024辆_仪表里程.xlsx / AH489</x:v>
      </x:c>
      <x:c r="O3251" s="2" t="str">
        <x:v>车辆里程查询_20260901-20260930_1024辆_GPS里程.xlsx / AH489</x:v>
      </x:c>
      <x:c r="P3251" s="2" t="str">
        <x:v>车辆纯氢气里程查询_20260901-20260930_1024辆.xlsx / AH588</x:v>
      </x:c>
    </x:row>
    <x:row r="3252" ht="22" customHeight="1">
      <x:c r="A3252" s="2" t="n">
        <x:v>129</x:v>
      </x:c>
      <x:c r="B3252" s="2" t="str">
        <x:v>粤AGG4135</x:v>
      </x:c>
      <x:c r="C3252" s="2" t="str">
        <x:v>钟祥</x:v>
      </x:c>
      <x:c r="D3252" s="8" t="d">
        <x:v>2026-09-01T00:00:00.000Z</x:v>
      </x:c>
      <x:c r="E3252" s="7" t="n">
        <x:v>0</x:v>
      </x:c>
      <x:c r="F3252" s="7" t="n">
        <x:v>0</x:v>
      </x:c>
      <x:c r="G3252" s="7"/>
      <x:c r="H3252" s="2" t="str">
        <x:v>否</x:v>
      </x:c>
      <x:c r="I3252" s="7" t="n">
        <x:f>IF(AND(ISNUMBER(E3252),ISNUMBER(F3252)),E3252-F3252,"")</x:f>
        <x:v>0</x:v>
      </x:c>
      <x:c r="J3252" s="2" t="str">
        <x:f>IF(H3252="否","不适用",IF(AND(ISNUMBER(E3252),ISNUMBER(F3252)),IF(I3252&gt;'规则与名单'!$B$2,"是","否"),"未判定"))</x:f>
        <x:v>不适用</x:v>
      </x:c>
      <x:c r="K3252" s="2" t="str">
        <x:f>IF(J3252="是",IF(ISNUMBER(F3252),"测试日GPS","缺失"),IF(ISNUMBER(G3252),"非测试日纯氢",IF(AND(H3252="是",J3252="未判定"),IF(ISNUMBER(F3252),"测试名单无纯氢GPS","缺失"),IF(ISNUMBER(E3252),"非测试日仪表","缺失"))))</x:f>
        <x:v>非测试日仪表</x:v>
      </x:c>
      <x:c r="L3252" s="7" t="n">
        <x:f>IF(K3252="缺失","",IF(K3252="非测试日纯氢",G3252,IF(K3252="非测试日仪表",E3252,F3252)))</x:f>
        <x:v>0</x:v>
      </x:c>
      <x:c r="M3252" s="2" t="n">
        <x:f>IF(K3252="缺失",1,0)</x:f>
        <x:v>0</x:v>
      </x:c>
      <x:c r="N3252" s="2" t="str">
        <x:v>车辆里程查询_20260901-20260930_1024辆_仪表里程.xlsx / E545</x:v>
      </x:c>
      <x:c r="O3252" s="2" t="str">
        <x:v>车辆里程查询_20260901-20260930_1024辆_GPS里程.xlsx / E545</x:v>
      </x:c>
      <x:c r="P3252" s="2" t="str">
        <x:v>车辆纯氢气里程查询_20260901-20260930_1024辆.xlsx / E513</x:v>
      </x:c>
    </x:row>
    <x:row r="3253" ht="22" customHeight="1">
      <x:c r="A3253" s="2" t="n">
        <x:v>129</x:v>
      </x:c>
      <x:c r="B3253" s="2" t="str">
        <x:v>粤AGG4135</x:v>
      </x:c>
      <x:c r="C3253" s="2" t="str">
        <x:v>钟祥</x:v>
      </x:c>
      <x:c r="D3253" s="8" t="d">
        <x:v>2026-09-02T00:00:00.000Z</x:v>
      </x:c>
      <x:c r="E3253" s="7"/>
      <x:c r="F3253" s="7" t="n">
        <x:v>0</x:v>
      </x:c>
      <x:c r="G3253" s="7"/>
      <x:c r="H3253" s="2" t="str">
        <x:v>否</x:v>
      </x:c>
      <x:c r="I3253" s="7" t="str">
        <x:f>IF(AND(ISNUMBER(E3253),ISNUMBER(F3253)),E3253-F3253,"")</x:f>
      </x:c>
      <x:c r="J3253" s="2" t="str">
        <x:f>IF(H3253="否","不适用",IF(AND(ISNUMBER(E3253),ISNUMBER(F3253)),IF(I3253&gt;'规则与名单'!$B$2,"是","否"),"未判定"))</x:f>
        <x:v>不适用</x:v>
      </x:c>
      <x:c r="K3253" s="2" t="str">
        <x:f>IF(J3253="是",IF(ISNUMBER(F3253),"测试日GPS","缺失"),IF(ISNUMBER(G3253),"非测试日纯氢",IF(AND(H3253="是",J3253="未判定"),IF(ISNUMBER(F3253),"测试名单无纯氢GPS","缺失"),IF(ISNUMBER(E3253),"非测试日仪表","缺失"))))</x:f>
        <x:v>缺失</x:v>
      </x:c>
      <x:c r="L3253" s="7" t="str">
        <x:f>IF(K3253="缺失","",IF(K3253="非测试日纯氢",G3253,IF(K3253="非测试日仪表",E3253,F3253)))</x:f>
      </x:c>
      <x:c r="M3253" s="2" t="n">
        <x:f>IF(K3253="缺失",1,0)</x:f>
        <x:v>1</x:v>
      </x:c>
      <x:c r="N3253" s="2" t="str">
        <x:v>车辆里程查询_20260901-20260930_1024辆_仪表里程.xlsx / F545</x:v>
      </x:c>
      <x:c r="O3253" s="2" t="str">
        <x:v>车辆里程查询_20260901-20260930_1024辆_GPS里程.xlsx / F545</x:v>
      </x:c>
      <x:c r="P3253" s="2" t="str">
        <x:v>车辆纯氢气里程查询_20260901-20260930_1024辆.xlsx / F513</x:v>
      </x:c>
    </x:row>
    <x:row r="3254" ht="22" customHeight="1">
      <x:c r="A3254" s="2" t="n">
        <x:v>129</x:v>
      </x:c>
      <x:c r="B3254" s="2" t="str">
        <x:v>粤AGG4135</x:v>
      </x:c>
      <x:c r="C3254" s="2" t="str">
        <x:v>钟祥</x:v>
      </x:c>
      <x:c r="D3254" s="8" t="d">
        <x:v>2026-09-03T00:00:00.000Z</x:v>
      </x:c>
      <x:c r="E3254" s="7"/>
      <x:c r="F3254" s="7" t="n">
        <x:v>0</x:v>
      </x:c>
      <x:c r="G3254" s="7"/>
      <x:c r="H3254" s="2" t="str">
        <x:v>否</x:v>
      </x:c>
      <x:c r="I3254" s="7" t="str">
        <x:f>IF(AND(ISNUMBER(E3254),ISNUMBER(F3254)),E3254-F3254,"")</x:f>
      </x:c>
      <x:c r="J3254" s="2" t="str">
        <x:f>IF(H3254="否","不适用",IF(AND(ISNUMBER(E3254),ISNUMBER(F3254)),IF(I3254&gt;'规则与名单'!$B$2,"是","否"),"未判定"))</x:f>
        <x:v>不适用</x:v>
      </x:c>
      <x:c r="K3254" s="2" t="str">
        <x:f>IF(J3254="是",IF(ISNUMBER(F3254),"测试日GPS","缺失"),IF(ISNUMBER(G3254),"非测试日纯氢",IF(AND(H3254="是",J3254="未判定"),IF(ISNUMBER(F3254),"测试名单无纯氢GPS","缺失"),IF(ISNUMBER(E3254),"非测试日仪表","缺失"))))</x:f>
        <x:v>缺失</x:v>
      </x:c>
      <x:c r="L3254" s="7" t="str">
        <x:f>IF(K3254="缺失","",IF(K3254="非测试日纯氢",G3254,IF(K3254="非测试日仪表",E3254,F3254)))</x:f>
      </x:c>
      <x:c r="M3254" s="2" t="n">
        <x:f>IF(K3254="缺失",1,0)</x:f>
        <x:v>1</x:v>
      </x:c>
      <x:c r="N3254" s="2" t="str">
        <x:v>车辆里程查询_20260901-20260930_1024辆_仪表里程.xlsx / G545</x:v>
      </x:c>
      <x:c r="O3254" s="2" t="str">
        <x:v>车辆里程查询_20260901-20260930_1024辆_GPS里程.xlsx / G545</x:v>
      </x:c>
      <x:c r="P3254" s="2" t="str">
        <x:v>车辆纯氢气里程查询_20260901-20260930_1024辆.xlsx / G513</x:v>
      </x:c>
    </x:row>
    <x:row r="3255" ht="22" customHeight="1">
      <x:c r="A3255" s="2" t="n">
        <x:v>129</x:v>
      </x:c>
      <x:c r="B3255" s="2" t="str">
        <x:v>粤AGG4135</x:v>
      </x:c>
      <x:c r="C3255" s="2" t="str">
        <x:v>钟祥</x:v>
      </x:c>
      <x:c r="D3255" s="8" t="d">
        <x:v>2026-09-04T00:00:00.000Z</x:v>
      </x:c>
      <x:c r="E3255" s="7"/>
      <x:c r="F3255" s="7" t="n">
        <x:v>0</x:v>
      </x:c>
      <x:c r="G3255" s="7"/>
      <x:c r="H3255" s="2" t="str">
        <x:v>否</x:v>
      </x:c>
      <x:c r="I3255" s="7" t="str">
        <x:f>IF(AND(ISNUMBER(E3255),ISNUMBER(F3255)),E3255-F3255,"")</x:f>
      </x:c>
      <x:c r="J3255" s="2" t="str">
        <x:f>IF(H3255="否","不适用",IF(AND(ISNUMBER(E3255),ISNUMBER(F3255)),IF(I3255&gt;'规则与名单'!$B$2,"是","否"),"未判定"))</x:f>
        <x:v>不适用</x:v>
      </x:c>
      <x:c r="K3255" s="2" t="str">
        <x:f>IF(J3255="是",IF(ISNUMBER(F3255),"测试日GPS","缺失"),IF(ISNUMBER(G3255),"非测试日纯氢",IF(AND(H3255="是",J3255="未判定"),IF(ISNUMBER(F3255),"测试名单无纯氢GPS","缺失"),IF(ISNUMBER(E3255),"非测试日仪表","缺失"))))</x:f>
        <x:v>缺失</x:v>
      </x:c>
      <x:c r="L3255" s="7" t="str">
        <x:f>IF(K3255="缺失","",IF(K3255="非测试日纯氢",G3255,IF(K3255="非测试日仪表",E3255,F3255)))</x:f>
      </x:c>
      <x:c r="M3255" s="2" t="n">
        <x:f>IF(K3255="缺失",1,0)</x:f>
        <x:v>1</x:v>
      </x:c>
      <x:c r="N3255" s="2" t="str">
        <x:v>车辆里程查询_20260901-20260930_1024辆_仪表里程.xlsx / H545</x:v>
      </x:c>
      <x:c r="O3255" s="2" t="str">
        <x:v>车辆里程查询_20260901-20260930_1024辆_GPS里程.xlsx / H545</x:v>
      </x:c>
      <x:c r="P3255" s="2" t="str">
        <x:v>车辆纯氢气里程查询_20260901-20260930_1024辆.xlsx / H513</x:v>
      </x:c>
    </x:row>
    <x:row r="3256" ht="22" customHeight="1">
      <x:c r="A3256" s="2" t="n">
        <x:v>129</x:v>
      </x:c>
      <x:c r="B3256" s="2" t="str">
        <x:v>粤AGG4135</x:v>
      </x:c>
      <x:c r="C3256" s="2" t="str">
        <x:v>钟祥</x:v>
      </x:c>
      <x:c r="D3256" s="8" t="d">
        <x:v>2026-09-05T00:00:00.000Z</x:v>
      </x:c>
      <x:c r="E3256" s="7"/>
      <x:c r="F3256" s="7" t="n">
        <x:v>0</x:v>
      </x:c>
      <x:c r="G3256" s="7"/>
      <x:c r="H3256" s="2" t="str">
        <x:v>否</x:v>
      </x:c>
      <x:c r="I3256" s="7" t="str">
        <x:f>IF(AND(ISNUMBER(E3256),ISNUMBER(F3256)),E3256-F3256,"")</x:f>
      </x:c>
      <x:c r="J3256" s="2" t="str">
        <x:f>IF(H3256="否","不适用",IF(AND(ISNUMBER(E3256),ISNUMBER(F3256)),IF(I3256&gt;'规则与名单'!$B$2,"是","否"),"未判定"))</x:f>
        <x:v>不适用</x:v>
      </x:c>
      <x:c r="K3256" s="2" t="str">
        <x:f>IF(J3256="是",IF(ISNUMBER(F3256),"测试日GPS","缺失"),IF(ISNUMBER(G3256),"非测试日纯氢",IF(AND(H3256="是",J3256="未判定"),IF(ISNUMBER(F3256),"测试名单无纯氢GPS","缺失"),IF(ISNUMBER(E3256),"非测试日仪表","缺失"))))</x:f>
        <x:v>缺失</x:v>
      </x:c>
      <x:c r="L3256" s="7" t="str">
        <x:f>IF(K3256="缺失","",IF(K3256="非测试日纯氢",G3256,IF(K3256="非测试日仪表",E3256,F3256)))</x:f>
      </x:c>
      <x:c r="M3256" s="2" t="n">
        <x:f>IF(K3256="缺失",1,0)</x:f>
        <x:v>1</x:v>
      </x:c>
      <x:c r="N3256" s="2" t="str">
        <x:v>车辆里程查询_20260901-20260930_1024辆_仪表里程.xlsx / I545</x:v>
      </x:c>
      <x:c r="O3256" s="2" t="str">
        <x:v>车辆里程查询_20260901-20260930_1024辆_GPS里程.xlsx / I545</x:v>
      </x:c>
      <x:c r="P3256" s="2" t="str">
        <x:v>车辆纯氢气里程查询_20260901-20260930_1024辆.xlsx / I513</x:v>
      </x:c>
    </x:row>
    <x:row r="3257" ht="22" customHeight="1">
      <x:c r="A3257" s="2" t="n">
        <x:v>129</x:v>
      </x:c>
      <x:c r="B3257" s="2" t="str">
        <x:v>粤AGG4135</x:v>
      </x:c>
      <x:c r="C3257" s="2" t="str">
        <x:v>钟祥</x:v>
      </x:c>
      <x:c r="D3257" s="8" t="d">
        <x:v>2026-09-06T00:00:00.000Z</x:v>
      </x:c>
      <x:c r="E3257" s="7"/>
      <x:c r="F3257" s="7" t="n">
        <x:v>0</x:v>
      </x:c>
      <x:c r="G3257" s="7"/>
      <x:c r="H3257" s="2" t="str">
        <x:v>否</x:v>
      </x:c>
      <x:c r="I3257" s="7" t="str">
        <x:f>IF(AND(ISNUMBER(E3257),ISNUMBER(F3257)),E3257-F3257,"")</x:f>
      </x:c>
      <x:c r="J3257" s="2" t="str">
        <x:f>IF(H3257="否","不适用",IF(AND(ISNUMBER(E3257),ISNUMBER(F3257)),IF(I3257&gt;'规则与名单'!$B$2,"是","否"),"未判定"))</x:f>
        <x:v>不适用</x:v>
      </x:c>
      <x:c r="K3257" s="2" t="str">
        <x:f>IF(J3257="是",IF(ISNUMBER(F3257),"测试日GPS","缺失"),IF(ISNUMBER(G3257),"非测试日纯氢",IF(AND(H3257="是",J3257="未判定"),IF(ISNUMBER(F3257),"测试名单无纯氢GPS","缺失"),IF(ISNUMBER(E3257),"非测试日仪表","缺失"))))</x:f>
        <x:v>缺失</x:v>
      </x:c>
      <x:c r="L3257" s="7" t="str">
        <x:f>IF(K3257="缺失","",IF(K3257="非测试日纯氢",G3257,IF(K3257="非测试日仪表",E3257,F3257)))</x:f>
      </x:c>
      <x:c r="M3257" s="2" t="n">
        <x:f>IF(K3257="缺失",1,0)</x:f>
        <x:v>1</x:v>
      </x:c>
      <x:c r="N3257" s="2" t="str">
        <x:v>车辆里程查询_20260901-20260930_1024辆_仪表里程.xlsx / J545</x:v>
      </x:c>
      <x:c r="O3257" s="2" t="str">
        <x:v>车辆里程查询_20260901-20260930_1024辆_GPS里程.xlsx / J545</x:v>
      </x:c>
      <x:c r="P3257" s="2" t="str">
        <x:v>车辆纯氢气里程查询_20260901-20260930_1024辆.xlsx / J513</x:v>
      </x:c>
    </x:row>
    <x:row r="3258" ht="22" customHeight="1">
      <x:c r="A3258" s="2" t="n">
        <x:v>129</x:v>
      </x:c>
      <x:c r="B3258" s="2" t="str">
        <x:v>粤AGG4135</x:v>
      </x:c>
      <x:c r="C3258" s="2" t="str">
        <x:v>钟祥</x:v>
      </x:c>
      <x:c r="D3258" s="8" t="d">
        <x:v>2026-09-07T00:00:00.000Z</x:v>
      </x:c>
      <x:c r="E3258" s="7"/>
      <x:c r="F3258" s="7" t="n">
        <x:v>0</x:v>
      </x:c>
      <x:c r="G3258" s="7"/>
      <x:c r="H3258" s="2" t="str">
        <x:v>否</x:v>
      </x:c>
      <x:c r="I3258" s="7" t="str">
        <x:f>IF(AND(ISNUMBER(E3258),ISNUMBER(F3258)),E3258-F3258,"")</x:f>
      </x:c>
      <x:c r="J3258" s="2" t="str">
        <x:f>IF(H3258="否","不适用",IF(AND(ISNUMBER(E3258),ISNUMBER(F3258)),IF(I3258&gt;'规则与名单'!$B$2,"是","否"),"未判定"))</x:f>
        <x:v>不适用</x:v>
      </x:c>
      <x:c r="K3258" s="2" t="str">
        <x:f>IF(J3258="是",IF(ISNUMBER(F3258),"测试日GPS","缺失"),IF(ISNUMBER(G3258),"非测试日纯氢",IF(AND(H3258="是",J3258="未判定"),IF(ISNUMBER(F3258),"测试名单无纯氢GPS","缺失"),IF(ISNUMBER(E3258),"非测试日仪表","缺失"))))</x:f>
        <x:v>缺失</x:v>
      </x:c>
      <x:c r="L3258" s="7" t="str">
        <x:f>IF(K3258="缺失","",IF(K3258="非测试日纯氢",G3258,IF(K3258="非测试日仪表",E3258,F3258)))</x:f>
      </x:c>
      <x:c r="M3258" s="2" t="n">
        <x:f>IF(K3258="缺失",1,0)</x:f>
        <x:v>1</x:v>
      </x:c>
      <x:c r="N3258" s="2" t="str">
        <x:v>车辆里程查询_20260901-20260930_1024辆_仪表里程.xlsx / K545</x:v>
      </x:c>
      <x:c r="O3258" s="2" t="str">
        <x:v>车辆里程查询_20260901-20260930_1024辆_GPS里程.xlsx / K545</x:v>
      </x:c>
      <x:c r="P3258" s="2" t="str">
        <x:v>车辆纯氢气里程查询_20260901-20260930_1024辆.xlsx / K513</x:v>
      </x:c>
    </x:row>
    <x:row r="3259" ht="22" customHeight="1">
      <x:c r="A3259" s="2" t="n">
        <x:v>129</x:v>
      </x:c>
      <x:c r="B3259" s="2" t="str">
        <x:v>粤AGG4135</x:v>
      </x:c>
      <x:c r="C3259" s="2" t="str">
        <x:v>钟祥</x:v>
      </x:c>
      <x:c r="D3259" s="8" t="d">
        <x:v>2026-09-08T00:00:00.000Z</x:v>
      </x:c>
      <x:c r="E3259" s="7"/>
      <x:c r="F3259" s="7" t="n">
        <x:v>0</x:v>
      </x:c>
      <x:c r="G3259" s="7"/>
      <x:c r="H3259" s="2" t="str">
        <x:v>否</x:v>
      </x:c>
      <x:c r="I3259" s="7" t="str">
        <x:f>IF(AND(ISNUMBER(E3259),ISNUMBER(F3259)),E3259-F3259,"")</x:f>
      </x:c>
      <x:c r="J3259" s="2" t="str">
        <x:f>IF(H3259="否","不适用",IF(AND(ISNUMBER(E3259),ISNUMBER(F3259)),IF(I3259&gt;'规则与名单'!$B$2,"是","否"),"未判定"))</x:f>
        <x:v>不适用</x:v>
      </x:c>
      <x:c r="K3259" s="2" t="str">
        <x:f>IF(J3259="是",IF(ISNUMBER(F3259),"测试日GPS","缺失"),IF(ISNUMBER(G3259),"非测试日纯氢",IF(AND(H3259="是",J3259="未判定"),IF(ISNUMBER(F3259),"测试名单无纯氢GPS","缺失"),IF(ISNUMBER(E3259),"非测试日仪表","缺失"))))</x:f>
        <x:v>缺失</x:v>
      </x:c>
      <x:c r="L3259" s="7" t="str">
        <x:f>IF(K3259="缺失","",IF(K3259="非测试日纯氢",G3259,IF(K3259="非测试日仪表",E3259,F3259)))</x:f>
      </x:c>
      <x:c r="M3259" s="2" t="n">
        <x:f>IF(K3259="缺失",1,0)</x:f>
        <x:v>1</x:v>
      </x:c>
      <x:c r="N3259" s="2" t="str">
        <x:v>车辆里程查询_20260901-20260930_1024辆_仪表里程.xlsx / L545</x:v>
      </x:c>
      <x:c r="O3259" s="2" t="str">
        <x:v>车辆里程查询_20260901-20260930_1024辆_GPS里程.xlsx / L545</x:v>
      </x:c>
      <x:c r="P3259" s="2" t="str">
        <x:v>车辆纯氢气里程查询_20260901-20260930_1024辆.xlsx / L513</x:v>
      </x:c>
    </x:row>
    <x:row r="3260" ht="22" customHeight="1">
      <x:c r="A3260" s="2" t="n">
        <x:v>129</x:v>
      </x:c>
      <x:c r="B3260" s="2" t="str">
        <x:v>粤AGG4135</x:v>
      </x:c>
      <x:c r="C3260" s="2" t="str">
        <x:v>钟祥</x:v>
      </x:c>
      <x:c r="D3260" s="8" t="d">
        <x:v>2026-09-09T00:00:00.000Z</x:v>
      </x:c>
      <x:c r="E3260" s="7"/>
      <x:c r="F3260" s="7" t="n">
        <x:v>0</x:v>
      </x:c>
      <x:c r="G3260" s="7"/>
      <x:c r="H3260" s="2" t="str">
        <x:v>否</x:v>
      </x:c>
      <x:c r="I3260" s="7" t="str">
        <x:f>IF(AND(ISNUMBER(E3260),ISNUMBER(F3260)),E3260-F3260,"")</x:f>
      </x:c>
      <x:c r="J3260" s="2" t="str">
        <x:f>IF(H3260="否","不适用",IF(AND(ISNUMBER(E3260),ISNUMBER(F3260)),IF(I3260&gt;'规则与名单'!$B$2,"是","否"),"未判定"))</x:f>
        <x:v>不适用</x:v>
      </x:c>
      <x:c r="K3260" s="2" t="str">
        <x:f>IF(J3260="是",IF(ISNUMBER(F3260),"测试日GPS","缺失"),IF(ISNUMBER(G3260),"非测试日纯氢",IF(AND(H3260="是",J3260="未判定"),IF(ISNUMBER(F3260),"测试名单无纯氢GPS","缺失"),IF(ISNUMBER(E3260),"非测试日仪表","缺失"))))</x:f>
        <x:v>缺失</x:v>
      </x:c>
      <x:c r="L3260" s="7" t="str">
        <x:f>IF(K3260="缺失","",IF(K3260="非测试日纯氢",G3260,IF(K3260="非测试日仪表",E3260,F3260)))</x:f>
      </x:c>
      <x:c r="M3260" s="2" t="n">
        <x:f>IF(K3260="缺失",1,0)</x:f>
        <x:v>1</x:v>
      </x:c>
      <x:c r="N3260" s="2" t="str">
        <x:v>车辆里程查询_20260901-20260930_1024辆_仪表里程.xlsx / M545</x:v>
      </x:c>
      <x:c r="O3260" s="2" t="str">
        <x:v>车辆里程查询_20260901-20260930_1024辆_GPS里程.xlsx / M545</x:v>
      </x:c>
      <x:c r="P3260" s="2" t="str">
        <x:v>车辆纯氢气里程查询_20260901-20260930_1024辆.xlsx / M513</x:v>
      </x:c>
    </x:row>
    <x:row r="3261" ht="22" customHeight="1">
      <x:c r="A3261" s="2" t="n">
        <x:v>129</x:v>
      </x:c>
      <x:c r="B3261" s="2" t="str">
        <x:v>粤AGG4135</x:v>
      </x:c>
      <x:c r="C3261" s="2" t="str">
        <x:v>钟祥</x:v>
      </x:c>
      <x:c r="D3261" s="8" t="d">
        <x:v>2026-09-10T00:00:00.000Z</x:v>
      </x:c>
      <x:c r="E3261" s="7"/>
      <x:c r="F3261" s="7" t="n">
        <x:v>0</x:v>
      </x:c>
      <x:c r="G3261" s="7"/>
      <x:c r="H3261" s="2" t="str">
        <x:v>否</x:v>
      </x:c>
      <x:c r="I3261" s="7" t="str">
        <x:f>IF(AND(ISNUMBER(E3261),ISNUMBER(F3261)),E3261-F3261,"")</x:f>
      </x:c>
      <x:c r="J3261" s="2" t="str">
        <x:f>IF(H3261="否","不适用",IF(AND(ISNUMBER(E3261),ISNUMBER(F3261)),IF(I3261&gt;'规则与名单'!$B$2,"是","否"),"未判定"))</x:f>
        <x:v>不适用</x:v>
      </x:c>
      <x:c r="K3261" s="2" t="str">
        <x:f>IF(J3261="是",IF(ISNUMBER(F3261),"测试日GPS","缺失"),IF(ISNUMBER(G3261),"非测试日纯氢",IF(AND(H3261="是",J3261="未判定"),IF(ISNUMBER(F3261),"测试名单无纯氢GPS","缺失"),IF(ISNUMBER(E3261),"非测试日仪表","缺失"))))</x:f>
        <x:v>缺失</x:v>
      </x:c>
      <x:c r="L3261" s="7" t="str">
        <x:f>IF(K3261="缺失","",IF(K3261="非测试日纯氢",G3261,IF(K3261="非测试日仪表",E3261,F3261)))</x:f>
      </x:c>
      <x:c r="M3261" s="2" t="n">
        <x:f>IF(K3261="缺失",1,0)</x:f>
        <x:v>1</x:v>
      </x:c>
      <x:c r="N3261" s="2" t="str">
        <x:v>车辆里程查询_20260901-20260930_1024辆_仪表里程.xlsx / N545</x:v>
      </x:c>
      <x:c r="O3261" s="2" t="str">
        <x:v>车辆里程查询_20260901-20260930_1024辆_GPS里程.xlsx / N545</x:v>
      </x:c>
      <x:c r="P3261" s="2" t="str">
        <x:v>车辆纯氢气里程查询_20260901-20260930_1024辆.xlsx / N513</x:v>
      </x:c>
    </x:row>
    <x:row r="3262" ht="22" customHeight="1">
      <x:c r="A3262" s="2" t="n">
        <x:v>129</x:v>
      </x:c>
      <x:c r="B3262" s="2" t="str">
        <x:v>粤AGG4135</x:v>
      </x:c>
      <x:c r="C3262" s="2" t="str">
        <x:v>钟祥</x:v>
      </x:c>
      <x:c r="D3262" s="8" t="d">
        <x:v>2026-09-11T00:00:00.000Z</x:v>
      </x:c>
      <x:c r="E3262" s="7"/>
      <x:c r="F3262" s="7" t="n">
        <x:v>0</x:v>
      </x:c>
      <x:c r="G3262" s="7"/>
      <x:c r="H3262" s="2" t="str">
        <x:v>否</x:v>
      </x:c>
      <x:c r="I3262" s="7" t="str">
        <x:f>IF(AND(ISNUMBER(E3262),ISNUMBER(F3262)),E3262-F3262,"")</x:f>
      </x:c>
      <x:c r="J3262" s="2" t="str">
        <x:f>IF(H3262="否","不适用",IF(AND(ISNUMBER(E3262),ISNUMBER(F3262)),IF(I3262&gt;'规则与名单'!$B$2,"是","否"),"未判定"))</x:f>
        <x:v>不适用</x:v>
      </x:c>
      <x:c r="K3262" s="2" t="str">
        <x:f>IF(J3262="是",IF(ISNUMBER(F3262),"测试日GPS","缺失"),IF(ISNUMBER(G3262),"非测试日纯氢",IF(AND(H3262="是",J3262="未判定"),IF(ISNUMBER(F3262),"测试名单无纯氢GPS","缺失"),IF(ISNUMBER(E3262),"非测试日仪表","缺失"))))</x:f>
        <x:v>缺失</x:v>
      </x:c>
      <x:c r="L3262" s="7" t="str">
        <x:f>IF(K3262="缺失","",IF(K3262="非测试日纯氢",G3262,IF(K3262="非测试日仪表",E3262,F3262)))</x:f>
      </x:c>
      <x:c r="M3262" s="2" t="n">
        <x:f>IF(K3262="缺失",1,0)</x:f>
        <x:v>1</x:v>
      </x:c>
      <x:c r="N3262" s="2" t="str">
        <x:v>车辆里程查询_20260901-20260930_1024辆_仪表里程.xlsx / O545</x:v>
      </x:c>
      <x:c r="O3262" s="2" t="str">
        <x:v>车辆里程查询_20260901-20260930_1024辆_GPS里程.xlsx / O545</x:v>
      </x:c>
      <x:c r="P3262" s="2" t="str">
        <x:v>车辆纯氢气里程查询_20260901-20260930_1024辆.xlsx / O513</x:v>
      </x:c>
    </x:row>
    <x:row r="3263" ht="22" customHeight="1">
      <x:c r="A3263" s="2" t="n">
        <x:v>129</x:v>
      </x:c>
      <x:c r="B3263" s="2" t="str">
        <x:v>粤AGG4135</x:v>
      </x:c>
      <x:c r="C3263" s="2" t="str">
        <x:v>钟祥</x:v>
      </x:c>
      <x:c r="D3263" s="8" t="d">
        <x:v>2026-09-12T00:00:00.000Z</x:v>
      </x:c>
      <x:c r="E3263" s="7"/>
      <x:c r="F3263" s="7" t="n">
        <x:v>0</x:v>
      </x:c>
      <x:c r="G3263" s="7"/>
      <x:c r="H3263" s="2" t="str">
        <x:v>否</x:v>
      </x:c>
      <x:c r="I3263" s="7" t="str">
        <x:f>IF(AND(ISNUMBER(E3263),ISNUMBER(F3263)),E3263-F3263,"")</x:f>
      </x:c>
      <x:c r="J3263" s="2" t="str">
        <x:f>IF(H3263="否","不适用",IF(AND(ISNUMBER(E3263),ISNUMBER(F3263)),IF(I3263&gt;'规则与名单'!$B$2,"是","否"),"未判定"))</x:f>
        <x:v>不适用</x:v>
      </x:c>
      <x:c r="K3263" s="2" t="str">
        <x:f>IF(J3263="是",IF(ISNUMBER(F3263),"测试日GPS","缺失"),IF(ISNUMBER(G3263),"非测试日纯氢",IF(AND(H3263="是",J3263="未判定"),IF(ISNUMBER(F3263),"测试名单无纯氢GPS","缺失"),IF(ISNUMBER(E3263),"非测试日仪表","缺失"))))</x:f>
        <x:v>缺失</x:v>
      </x:c>
      <x:c r="L3263" s="7" t="str">
        <x:f>IF(K3263="缺失","",IF(K3263="非测试日纯氢",G3263,IF(K3263="非测试日仪表",E3263,F3263)))</x:f>
      </x:c>
      <x:c r="M3263" s="2" t="n">
        <x:f>IF(K3263="缺失",1,0)</x:f>
        <x:v>1</x:v>
      </x:c>
      <x:c r="N3263" s="2" t="str">
        <x:v>车辆里程查询_20260901-20260930_1024辆_仪表里程.xlsx / P545</x:v>
      </x:c>
      <x:c r="O3263" s="2" t="str">
        <x:v>车辆里程查询_20260901-20260930_1024辆_GPS里程.xlsx / P545</x:v>
      </x:c>
      <x:c r="P3263" s="2" t="str">
        <x:v>车辆纯氢气里程查询_20260901-20260930_1024辆.xlsx / P513</x:v>
      </x:c>
    </x:row>
    <x:row r="3264" ht="22" customHeight="1">
      <x:c r="A3264" s="2" t="n">
        <x:v>129</x:v>
      </x:c>
      <x:c r="B3264" s="2" t="str">
        <x:v>粤AGG4135</x:v>
      </x:c>
      <x:c r="C3264" s="2" t="str">
        <x:v>钟祥</x:v>
      </x:c>
      <x:c r="D3264" s="8" t="d">
        <x:v>2026-09-13T00:00:00.000Z</x:v>
      </x:c>
      <x:c r="E3264" s="7"/>
      <x:c r="F3264" s="7" t="n">
        <x:v>0</x:v>
      </x:c>
      <x:c r="G3264" s="7"/>
      <x:c r="H3264" s="2" t="str">
        <x:v>否</x:v>
      </x:c>
      <x:c r="I3264" s="7" t="str">
        <x:f>IF(AND(ISNUMBER(E3264),ISNUMBER(F3264)),E3264-F3264,"")</x:f>
      </x:c>
      <x:c r="J3264" s="2" t="str">
        <x:f>IF(H3264="否","不适用",IF(AND(ISNUMBER(E3264),ISNUMBER(F3264)),IF(I3264&gt;'规则与名单'!$B$2,"是","否"),"未判定"))</x:f>
        <x:v>不适用</x:v>
      </x:c>
      <x:c r="K3264" s="2" t="str">
        <x:f>IF(J3264="是",IF(ISNUMBER(F3264),"测试日GPS","缺失"),IF(ISNUMBER(G3264),"非测试日纯氢",IF(AND(H3264="是",J3264="未判定"),IF(ISNUMBER(F3264),"测试名单无纯氢GPS","缺失"),IF(ISNUMBER(E3264),"非测试日仪表","缺失"))))</x:f>
        <x:v>缺失</x:v>
      </x:c>
      <x:c r="L3264" s="7" t="str">
        <x:f>IF(K3264="缺失","",IF(K3264="非测试日纯氢",G3264,IF(K3264="非测试日仪表",E3264,F3264)))</x:f>
      </x:c>
      <x:c r="M3264" s="2" t="n">
        <x:f>IF(K3264="缺失",1,0)</x:f>
        <x:v>1</x:v>
      </x:c>
      <x:c r="N3264" s="2" t="str">
        <x:v>车辆里程查询_20260901-20260930_1024辆_仪表里程.xlsx / Q545</x:v>
      </x:c>
      <x:c r="O3264" s="2" t="str">
        <x:v>车辆里程查询_20260901-20260930_1024辆_GPS里程.xlsx / Q545</x:v>
      </x:c>
      <x:c r="P3264" s="2" t="str">
        <x:v>车辆纯氢气里程查询_20260901-20260930_1024辆.xlsx / Q513</x:v>
      </x:c>
    </x:row>
    <x:row r="3265" ht="22" customHeight="1">
      <x:c r="A3265" s="2" t="n">
        <x:v>129</x:v>
      </x:c>
      <x:c r="B3265" s="2" t="str">
        <x:v>粤AGG4135</x:v>
      </x:c>
      <x:c r="C3265" s="2" t="str">
        <x:v>钟祥</x:v>
      </x:c>
      <x:c r="D3265" s="8" t="d">
        <x:v>2026-09-14T00:00:00.000Z</x:v>
      </x:c>
      <x:c r="E3265" s="7"/>
      <x:c r="F3265" s="7" t="n">
        <x:v>0</x:v>
      </x:c>
      <x:c r="G3265" s="7"/>
      <x:c r="H3265" s="2" t="str">
        <x:v>否</x:v>
      </x:c>
      <x:c r="I3265" s="7" t="str">
        <x:f>IF(AND(ISNUMBER(E3265),ISNUMBER(F3265)),E3265-F3265,"")</x:f>
      </x:c>
      <x:c r="J3265" s="2" t="str">
        <x:f>IF(H3265="否","不适用",IF(AND(ISNUMBER(E3265),ISNUMBER(F3265)),IF(I3265&gt;'规则与名单'!$B$2,"是","否"),"未判定"))</x:f>
        <x:v>不适用</x:v>
      </x:c>
      <x:c r="K3265" s="2" t="str">
        <x:f>IF(J3265="是",IF(ISNUMBER(F3265),"测试日GPS","缺失"),IF(ISNUMBER(G3265),"非测试日纯氢",IF(AND(H3265="是",J3265="未判定"),IF(ISNUMBER(F3265),"测试名单无纯氢GPS","缺失"),IF(ISNUMBER(E3265),"非测试日仪表","缺失"))))</x:f>
        <x:v>缺失</x:v>
      </x:c>
      <x:c r="L3265" s="7" t="str">
        <x:f>IF(K3265="缺失","",IF(K3265="非测试日纯氢",G3265,IF(K3265="非测试日仪表",E3265,F3265)))</x:f>
      </x:c>
      <x:c r="M3265" s="2" t="n">
        <x:f>IF(K3265="缺失",1,0)</x:f>
        <x:v>1</x:v>
      </x:c>
      <x:c r="N3265" s="2" t="str">
        <x:v>车辆里程查询_20260901-20260930_1024辆_仪表里程.xlsx / R545</x:v>
      </x:c>
      <x:c r="O3265" s="2" t="str">
        <x:v>车辆里程查询_20260901-20260930_1024辆_GPS里程.xlsx / R545</x:v>
      </x:c>
      <x:c r="P3265" s="2" t="str">
        <x:v>车辆纯氢气里程查询_20260901-20260930_1024辆.xlsx / R513</x:v>
      </x:c>
    </x:row>
    <x:row r="3266" ht="22" customHeight="1">
      <x:c r="A3266" s="2" t="n">
        <x:v>129</x:v>
      </x:c>
      <x:c r="B3266" s="2" t="str">
        <x:v>粤AGG4135</x:v>
      </x:c>
      <x:c r="C3266" s="2" t="str">
        <x:v>钟祥</x:v>
      </x:c>
      <x:c r="D3266" s="8" t="d">
        <x:v>2026-09-15T00:00:00.000Z</x:v>
      </x:c>
      <x:c r="E3266" s="7"/>
      <x:c r="F3266" s="7" t="n">
        <x:v>0</x:v>
      </x:c>
      <x:c r="G3266" s="7"/>
      <x:c r="H3266" s="2" t="str">
        <x:v>否</x:v>
      </x:c>
      <x:c r="I3266" s="7" t="str">
        <x:f>IF(AND(ISNUMBER(E3266),ISNUMBER(F3266)),E3266-F3266,"")</x:f>
      </x:c>
      <x:c r="J3266" s="2" t="str">
        <x:f>IF(H3266="否","不适用",IF(AND(ISNUMBER(E3266),ISNUMBER(F3266)),IF(I3266&gt;'规则与名单'!$B$2,"是","否"),"未判定"))</x:f>
        <x:v>不适用</x:v>
      </x:c>
      <x:c r="K3266" s="2" t="str">
        <x:f>IF(J3266="是",IF(ISNUMBER(F3266),"测试日GPS","缺失"),IF(ISNUMBER(G3266),"非测试日纯氢",IF(AND(H3266="是",J3266="未判定"),IF(ISNUMBER(F3266),"测试名单无纯氢GPS","缺失"),IF(ISNUMBER(E3266),"非测试日仪表","缺失"))))</x:f>
        <x:v>缺失</x:v>
      </x:c>
      <x:c r="L3266" s="7" t="str">
        <x:f>IF(K3266="缺失","",IF(K3266="非测试日纯氢",G3266,IF(K3266="非测试日仪表",E3266,F3266)))</x:f>
      </x:c>
      <x:c r="M3266" s="2" t="n">
        <x:f>IF(K3266="缺失",1,0)</x:f>
        <x:v>1</x:v>
      </x:c>
      <x:c r="N3266" s="2" t="str">
        <x:v>车辆里程查询_20260901-20260930_1024辆_仪表里程.xlsx / S545</x:v>
      </x:c>
      <x:c r="O3266" s="2" t="str">
        <x:v>车辆里程查询_20260901-20260930_1024辆_GPS里程.xlsx / S545</x:v>
      </x:c>
      <x:c r="P3266" s="2" t="str">
        <x:v>车辆纯氢气里程查询_20260901-20260930_1024辆.xlsx / S513</x:v>
      </x:c>
    </x:row>
    <x:row r="3267" ht="22" customHeight="1">
      <x:c r="A3267" s="2" t="n">
        <x:v>129</x:v>
      </x:c>
      <x:c r="B3267" s="2" t="str">
        <x:v>粤AGG4135</x:v>
      </x:c>
      <x:c r="C3267" s="2" t="str">
        <x:v>钟祥</x:v>
      </x:c>
      <x:c r="D3267" s="8" t="d">
        <x:v>2026-09-16T00:00:00.000Z</x:v>
      </x:c>
      <x:c r="E3267" s="7"/>
      <x:c r="F3267" s="7" t="n">
        <x:v>0</x:v>
      </x:c>
      <x:c r="G3267" s="7"/>
      <x:c r="H3267" s="2" t="str">
        <x:v>否</x:v>
      </x:c>
      <x:c r="I3267" s="7" t="str">
        <x:f>IF(AND(ISNUMBER(E3267),ISNUMBER(F3267)),E3267-F3267,"")</x:f>
      </x:c>
      <x:c r="J3267" s="2" t="str">
        <x:f>IF(H3267="否","不适用",IF(AND(ISNUMBER(E3267),ISNUMBER(F3267)),IF(I3267&gt;'规则与名单'!$B$2,"是","否"),"未判定"))</x:f>
        <x:v>不适用</x:v>
      </x:c>
      <x:c r="K3267" s="2" t="str">
        <x:f>IF(J3267="是",IF(ISNUMBER(F3267),"测试日GPS","缺失"),IF(ISNUMBER(G3267),"非测试日纯氢",IF(AND(H3267="是",J3267="未判定"),IF(ISNUMBER(F3267),"测试名单无纯氢GPS","缺失"),IF(ISNUMBER(E3267),"非测试日仪表","缺失"))))</x:f>
        <x:v>缺失</x:v>
      </x:c>
      <x:c r="L3267" s="7" t="str">
        <x:f>IF(K3267="缺失","",IF(K3267="非测试日纯氢",G3267,IF(K3267="非测试日仪表",E3267,F3267)))</x:f>
      </x:c>
      <x:c r="M3267" s="2" t="n">
        <x:f>IF(K3267="缺失",1,0)</x:f>
        <x:v>1</x:v>
      </x:c>
      <x:c r="N3267" s="2" t="str">
        <x:v>车辆里程查询_20260901-20260930_1024辆_仪表里程.xlsx / T545</x:v>
      </x:c>
      <x:c r="O3267" s="2" t="str">
        <x:v>车辆里程查询_20260901-20260930_1024辆_GPS里程.xlsx / T545</x:v>
      </x:c>
      <x:c r="P3267" s="2" t="str">
        <x:v>车辆纯氢气里程查询_20260901-20260930_1024辆.xlsx / T513</x:v>
      </x:c>
    </x:row>
    <x:row r="3268" ht="22" customHeight="1">
      <x:c r="A3268" s="2" t="n">
        <x:v>129</x:v>
      </x:c>
      <x:c r="B3268" s="2" t="str">
        <x:v>粤AGG4135</x:v>
      </x:c>
      <x:c r="C3268" s="2" t="str">
        <x:v>钟祥</x:v>
      </x:c>
      <x:c r="D3268" s="8" t="d">
        <x:v>2026-09-17T00:00:00.000Z</x:v>
      </x:c>
      <x:c r="E3268" s="7"/>
      <x:c r="F3268" s="7" t="n">
        <x:v>0</x:v>
      </x:c>
      <x:c r="G3268" s="7"/>
      <x:c r="H3268" s="2" t="str">
        <x:v>否</x:v>
      </x:c>
      <x:c r="I3268" s="7" t="str">
        <x:f>IF(AND(ISNUMBER(E3268),ISNUMBER(F3268)),E3268-F3268,"")</x:f>
      </x:c>
      <x:c r="J3268" s="2" t="str">
        <x:f>IF(H3268="否","不适用",IF(AND(ISNUMBER(E3268),ISNUMBER(F3268)),IF(I3268&gt;'规则与名单'!$B$2,"是","否"),"未判定"))</x:f>
        <x:v>不适用</x:v>
      </x:c>
      <x:c r="K3268" s="2" t="str">
        <x:f>IF(J3268="是",IF(ISNUMBER(F3268),"测试日GPS","缺失"),IF(ISNUMBER(G3268),"非测试日纯氢",IF(AND(H3268="是",J3268="未判定"),IF(ISNUMBER(F3268),"测试名单无纯氢GPS","缺失"),IF(ISNUMBER(E3268),"非测试日仪表","缺失"))))</x:f>
        <x:v>缺失</x:v>
      </x:c>
      <x:c r="L3268" s="7" t="str">
        <x:f>IF(K3268="缺失","",IF(K3268="非测试日纯氢",G3268,IF(K3268="非测试日仪表",E3268,F3268)))</x:f>
      </x:c>
      <x:c r="M3268" s="2" t="n">
        <x:f>IF(K3268="缺失",1,0)</x:f>
        <x:v>1</x:v>
      </x:c>
      <x:c r="N3268" s="2" t="str">
        <x:v>车辆里程查询_20260901-20260930_1024辆_仪表里程.xlsx / U545</x:v>
      </x:c>
      <x:c r="O3268" s="2" t="str">
        <x:v>车辆里程查询_20260901-20260930_1024辆_GPS里程.xlsx / U545</x:v>
      </x:c>
      <x:c r="P3268" s="2" t="str">
        <x:v>车辆纯氢气里程查询_20260901-20260930_1024辆.xlsx / U513</x:v>
      </x:c>
    </x:row>
    <x:row r="3269" ht="22" customHeight="1">
      <x:c r="A3269" s="2" t="n">
        <x:v>129</x:v>
      </x:c>
      <x:c r="B3269" s="2" t="str">
        <x:v>粤AGG4135</x:v>
      </x:c>
      <x:c r="C3269" s="2" t="str">
        <x:v>钟祥</x:v>
      </x:c>
      <x:c r="D3269" s="8" t="d">
        <x:v>2026-09-18T00:00:00.000Z</x:v>
      </x:c>
      <x:c r="E3269" s="7"/>
      <x:c r="F3269" s="7" t="n">
        <x:v>0</x:v>
      </x:c>
      <x:c r="G3269" s="7"/>
      <x:c r="H3269" s="2" t="str">
        <x:v>否</x:v>
      </x:c>
      <x:c r="I3269" s="7" t="str">
        <x:f>IF(AND(ISNUMBER(E3269),ISNUMBER(F3269)),E3269-F3269,"")</x:f>
      </x:c>
      <x:c r="J3269" s="2" t="str">
        <x:f>IF(H3269="否","不适用",IF(AND(ISNUMBER(E3269),ISNUMBER(F3269)),IF(I3269&gt;'规则与名单'!$B$2,"是","否"),"未判定"))</x:f>
        <x:v>不适用</x:v>
      </x:c>
      <x:c r="K3269" s="2" t="str">
        <x:f>IF(J3269="是",IF(ISNUMBER(F3269),"测试日GPS","缺失"),IF(ISNUMBER(G3269),"非测试日纯氢",IF(AND(H3269="是",J3269="未判定"),IF(ISNUMBER(F3269),"测试名单无纯氢GPS","缺失"),IF(ISNUMBER(E3269),"非测试日仪表","缺失"))))</x:f>
        <x:v>缺失</x:v>
      </x:c>
      <x:c r="L3269" s="7" t="str">
        <x:f>IF(K3269="缺失","",IF(K3269="非测试日纯氢",G3269,IF(K3269="非测试日仪表",E3269,F3269)))</x:f>
      </x:c>
      <x:c r="M3269" s="2" t="n">
        <x:f>IF(K3269="缺失",1,0)</x:f>
        <x:v>1</x:v>
      </x:c>
      <x:c r="N3269" s="2" t="str">
        <x:v>车辆里程查询_20260901-20260930_1024辆_仪表里程.xlsx / V545</x:v>
      </x:c>
      <x:c r="O3269" s="2" t="str">
        <x:v>车辆里程查询_20260901-20260930_1024辆_GPS里程.xlsx / V545</x:v>
      </x:c>
      <x:c r="P3269" s="2" t="str">
        <x:v>车辆纯氢气里程查询_20260901-20260930_1024辆.xlsx / V513</x:v>
      </x:c>
    </x:row>
    <x:row r="3270" ht="22" customHeight="1">
      <x:c r="A3270" s="2" t="n">
        <x:v>129</x:v>
      </x:c>
      <x:c r="B3270" s="2" t="str">
        <x:v>粤AGG4135</x:v>
      </x:c>
      <x:c r="C3270" s="2" t="str">
        <x:v>钟祥</x:v>
      </x:c>
      <x:c r="D3270" s="8" t="d">
        <x:v>2026-09-19T00:00:00.000Z</x:v>
      </x:c>
      <x:c r="E3270" s="7"/>
      <x:c r="F3270" s="7" t="n">
        <x:v>0</x:v>
      </x:c>
      <x:c r="G3270" s="7"/>
      <x:c r="H3270" s="2" t="str">
        <x:v>否</x:v>
      </x:c>
      <x:c r="I3270" s="7" t="str">
        <x:f>IF(AND(ISNUMBER(E3270),ISNUMBER(F3270)),E3270-F3270,"")</x:f>
      </x:c>
      <x:c r="J3270" s="2" t="str">
        <x:f>IF(H3270="否","不适用",IF(AND(ISNUMBER(E3270),ISNUMBER(F3270)),IF(I3270&gt;'规则与名单'!$B$2,"是","否"),"未判定"))</x:f>
        <x:v>不适用</x:v>
      </x:c>
      <x:c r="K3270" s="2" t="str">
        <x:f>IF(J3270="是",IF(ISNUMBER(F3270),"测试日GPS","缺失"),IF(ISNUMBER(G3270),"非测试日纯氢",IF(AND(H3270="是",J3270="未判定"),IF(ISNUMBER(F3270),"测试名单无纯氢GPS","缺失"),IF(ISNUMBER(E3270),"非测试日仪表","缺失"))))</x:f>
        <x:v>缺失</x:v>
      </x:c>
      <x:c r="L3270" s="7" t="str">
        <x:f>IF(K3270="缺失","",IF(K3270="非测试日纯氢",G3270,IF(K3270="非测试日仪表",E3270,F3270)))</x:f>
      </x:c>
      <x:c r="M3270" s="2" t="n">
        <x:f>IF(K3270="缺失",1,0)</x:f>
        <x:v>1</x:v>
      </x:c>
      <x:c r="N3270" s="2" t="str">
        <x:v>车辆里程查询_20260901-20260930_1024辆_仪表里程.xlsx / W545</x:v>
      </x:c>
      <x:c r="O3270" s="2" t="str">
        <x:v>车辆里程查询_20260901-20260930_1024辆_GPS里程.xlsx / W545</x:v>
      </x:c>
      <x:c r="P3270" s="2" t="str">
        <x:v>车辆纯氢气里程查询_20260901-20260930_1024辆.xlsx / W513</x:v>
      </x:c>
    </x:row>
    <x:row r="3271" ht="22" customHeight="1">
      <x:c r="A3271" s="2" t="n">
        <x:v>129</x:v>
      </x:c>
      <x:c r="B3271" s="2" t="str">
        <x:v>粤AGG4135</x:v>
      </x:c>
      <x:c r="C3271" s="2" t="str">
        <x:v>钟祥</x:v>
      </x:c>
      <x:c r="D3271" s="8" t="d">
        <x:v>2026-09-20T00:00:00.000Z</x:v>
      </x:c>
      <x:c r="E3271" s="7"/>
      <x:c r="F3271" s="7" t="n">
        <x:v>0</x:v>
      </x:c>
      <x:c r="G3271" s="7"/>
      <x:c r="H3271" s="2" t="str">
        <x:v>否</x:v>
      </x:c>
      <x:c r="I3271" s="7" t="str">
        <x:f>IF(AND(ISNUMBER(E3271),ISNUMBER(F3271)),E3271-F3271,"")</x:f>
      </x:c>
      <x:c r="J3271" s="2" t="str">
        <x:f>IF(H3271="否","不适用",IF(AND(ISNUMBER(E3271),ISNUMBER(F3271)),IF(I3271&gt;'规则与名单'!$B$2,"是","否"),"未判定"))</x:f>
        <x:v>不适用</x:v>
      </x:c>
      <x:c r="K3271" s="2" t="str">
        <x:f>IF(J3271="是",IF(ISNUMBER(F3271),"测试日GPS","缺失"),IF(ISNUMBER(G3271),"非测试日纯氢",IF(AND(H3271="是",J3271="未判定"),IF(ISNUMBER(F3271),"测试名单无纯氢GPS","缺失"),IF(ISNUMBER(E3271),"非测试日仪表","缺失"))))</x:f>
        <x:v>缺失</x:v>
      </x:c>
      <x:c r="L3271" s="7" t="str">
        <x:f>IF(K3271="缺失","",IF(K3271="非测试日纯氢",G3271,IF(K3271="非测试日仪表",E3271,F3271)))</x:f>
      </x:c>
      <x:c r="M3271" s="2" t="n">
        <x:f>IF(K3271="缺失",1,0)</x:f>
        <x:v>1</x:v>
      </x:c>
      <x:c r="N3271" s="2" t="str">
        <x:v>车辆里程查询_20260901-20260930_1024辆_仪表里程.xlsx / X545</x:v>
      </x:c>
      <x:c r="O3271" s="2" t="str">
        <x:v>车辆里程查询_20260901-20260930_1024辆_GPS里程.xlsx / X545</x:v>
      </x:c>
      <x:c r="P3271" s="2" t="str">
        <x:v>车辆纯氢气里程查询_20260901-20260930_1024辆.xlsx / X513</x:v>
      </x:c>
    </x:row>
    <x:row r="3272" ht="22" customHeight="1">
      <x:c r="A3272" s="2" t="n">
        <x:v>129</x:v>
      </x:c>
      <x:c r="B3272" s="2" t="str">
        <x:v>粤AGG4135</x:v>
      </x:c>
      <x:c r="C3272" s="2" t="str">
        <x:v>钟祥</x:v>
      </x:c>
      <x:c r="D3272" s="8" t="d">
        <x:v>2026-09-21T00:00:00.000Z</x:v>
      </x:c>
      <x:c r="E3272" s="7"/>
      <x:c r="F3272" s="7" t="n">
        <x:v>0</x:v>
      </x:c>
      <x:c r="G3272" s="7"/>
      <x:c r="H3272" s="2" t="str">
        <x:v>否</x:v>
      </x:c>
      <x:c r="I3272" s="7" t="str">
        <x:f>IF(AND(ISNUMBER(E3272),ISNUMBER(F3272)),E3272-F3272,"")</x:f>
      </x:c>
      <x:c r="J3272" s="2" t="str">
        <x:f>IF(H3272="否","不适用",IF(AND(ISNUMBER(E3272),ISNUMBER(F3272)),IF(I3272&gt;'规则与名单'!$B$2,"是","否"),"未判定"))</x:f>
        <x:v>不适用</x:v>
      </x:c>
      <x:c r="K3272" s="2" t="str">
        <x:f>IF(J3272="是",IF(ISNUMBER(F3272),"测试日GPS","缺失"),IF(ISNUMBER(G3272),"非测试日纯氢",IF(AND(H3272="是",J3272="未判定"),IF(ISNUMBER(F3272),"测试名单无纯氢GPS","缺失"),IF(ISNUMBER(E3272),"非测试日仪表","缺失"))))</x:f>
        <x:v>缺失</x:v>
      </x:c>
      <x:c r="L3272" s="7" t="str">
        <x:f>IF(K3272="缺失","",IF(K3272="非测试日纯氢",G3272,IF(K3272="非测试日仪表",E3272,F3272)))</x:f>
      </x:c>
      <x:c r="M3272" s="2" t="n">
        <x:f>IF(K3272="缺失",1,0)</x:f>
        <x:v>1</x:v>
      </x:c>
      <x:c r="N3272" s="2" t="str">
        <x:v>车辆里程查询_20260901-20260930_1024辆_仪表里程.xlsx / Y545</x:v>
      </x:c>
      <x:c r="O3272" s="2" t="str">
        <x:v>车辆里程查询_20260901-20260930_1024辆_GPS里程.xlsx / Y545</x:v>
      </x:c>
      <x:c r="P3272" s="2" t="str">
        <x:v>车辆纯氢气里程查询_20260901-20260930_1024辆.xlsx / Y513</x:v>
      </x:c>
    </x:row>
    <x:row r="3273" ht="22" customHeight="1">
      <x:c r="A3273" s="2" t="n">
        <x:v>129</x:v>
      </x:c>
      <x:c r="B3273" s="2" t="str">
        <x:v>粤AGG4135</x:v>
      </x:c>
      <x:c r="C3273" s="2" t="str">
        <x:v>钟祥</x:v>
      </x:c>
      <x:c r="D3273" s="8" t="d">
        <x:v>2026-09-22T00:00:00.000Z</x:v>
      </x:c>
      <x:c r="E3273" s="7"/>
      <x:c r="F3273" s="7" t="n">
        <x:v>0</x:v>
      </x:c>
      <x:c r="G3273" s="7"/>
      <x:c r="H3273" s="2" t="str">
        <x:v>否</x:v>
      </x:c>
      <x:c r="I3273" s="7" t="str">
        <x:f>IF(AND(ISNUMBER(E3273),ISNUMBER(F3273)),E3273-F3273,"")</x:f>
      </x:c>
      <x:c r="J3273" s="2" t="str">
        <x:f>IF(H3273="否","不适用",IF(AND(ISNUMBER(E3273),ISNUMBER(F3273)),IF(I3273&gt;'规则与名单'!$B$2,"是","否"),"未判定"))</x:f>
        <x:v>不适用</x:v>
      </x:c>
      <x:c r="K3273" s="2" t="str">
        <x:f>IF(J3273="是",IF(ISNUMBER(F3273),"测试日GPS","缺失"),IF(ISNUMBER(G3273),"非测试日纯氢",IF(AND(H3273="是",J3273="未判定"),IF(ISNUMBER(F3273),"测试名单无纯氢GPS","缺失"),IF(ISNUMBER(E3273),"非测试日仪表","缺失"))))</x:f>
        <x:v>缺失</x:v>
      </x:c>
      <x:c r="L3273" s="7" t="str">
        <x:f>IF(K3273="缺失","",IF(K3273="非测试日纯氢",G3273,IF(K3273="非测试日仪表",E3273,F3273)))</x:f>
      </x:c>
      <x:c r="M3273" s="2" t="n">
        <x:f>IF(K3273="缺失",1,0)</x:f>
        <x:v>1</x:v>
      </x:c>
      <x:c r="N3273" s="2" t="str">
        <x:v>车辆里程查询_20260901-20260930_1024辆_仪表里程.xlsx / Z545</x:v>
      </x:c>
      <x:c r="O3273" s="2" t="str">
        <x:v>车辆里程查询_20260901-20260930_1024辆_GPS里程.xlsx / Z545</x:v>
      </x:c>
      <x:c r="P3273" s="2" t="str">
        <x:v>车辆纯氢气里程查询_20260901-20260930_1024辆.xlsx / Z513</x:v>
      </x:c>
    </x:row>
    <x:row r="3274" ht="22" customHeight="1">
      <x:c r="A3274" s="2" t="n">
        <x:v>129</x:v>
      </x:c>
      <x:c r="B3274" s="2" t="str">
        <x:v>粤AGG4135</x:v>
      </x:c>
      <x:c r="C3274" s="2" t="str">
        <x:v>钟祥</x:v>
      </x:c>
      <x:c r="D3274" s="8" t="d">
        <x:v>2026-09-23T00:00:00.000Z</x:v>
      </x:c>
      <x:c r="E3274" s="7"/>
      <x:c r="F3274" s="7" t="n">
        <x:v>0</x:v>
      </x:c>
      <x:c r="G3274" s="7"/>
      <x:c r="H3274" s="2" t="str">
        <x:v>否</x:v>
      </x:c>
      <x:c r="I3274" s="7" t="str">
        <x:f>IF(AND(ISNUMBER(E3274),ISNUMBER(F3274)),E3274-F3274,"")</x:f>
      </x:c>
      <x:c r="J3274" s="2" t="str">
        <x:f>IF(H3274="否","不适用",IF(AND(ISNUMBER(E3274),ISNUMBER(F3274)),IF(I3274&gt;'规则与名单'!$B$2,"是","否"),"未判定"))</x:f>
        <x:v>不适用</x:v>
      </x:c>
      <x:c r="K3274" s="2" t="str">
        <x:f>IF(J3274="是",IF(ISNUMBER(F3274),"测试日GPS","缺失"),IF(ISNUMBER(G3274),"非测试日纯氢",IF(AND(H3274="是",J3274="未判定"),IF(ISNUMBER(F3274),"测试名单无纯氢GPS","缺失"),IF(ISNUMBER(E3274),"非测试日仪表","缺失"))))</x:f>
        <x:v>缺失</x:v>
      </x:c>
      <x:c r="L3274" s="7" t="str">
        <x:f>IF(K3274="缺失","",IF(K3274="非测试日纯氢",G3274,IF(K3274="非测试日仪表",E3274,F3274)))</x:f>
      </x:c>
      <x:c r="M3274" s="2" t="n">
        <x:f>IF(K3274="缺失",1,0)</x:f>
        <x:v>1</x:v>
      </x:c>
      <x:c r="N3274" s="2" t="str">
        <x:v>车辆里程查询_20260901-20260930_1024辆_仪表里程.xlsx / AA545</x:v>
      </x:c>
      <x:c r="O3274" s="2" t="str">
        <x:v>车辆里程查询_20260901-20260930_1024辆_GPS里程.xlsx / AA545</x:v>
      </x:c>
      <x:c r="P3274" s="2" t="str">
        <x:v>车辆纯氢气里程查询_20260901-20260930_1024辆.xlsx / AA513</x:v>
      </x:c>
    </x:row>
    <x:row r="3275" ht="22" customHeight="1">
      <x:c r="A3275" s="2" t="n">
        <x:v>129</x:v>
      </x:c>
      <x:c r="B3275" s="2" t="str">
        <x:v>粤AGG4135</x:v>
      </x:c>
      <x:c r="C3275" s="2" t="str">
        <x:v>钟祥</x:v>
      </x:c>
      <x:c r="D3275" s="8" t="d">
        <x:v>2026-09-24T00:00:00.000Z</x:v>
      </x:c>
      <x:c r="E3275" s="7"/>
      <x:c r="F3275" s="7" t="n">
        <x:v>0</x:v>
      </x:c>
      <x:c r="G3275" s="7"/>
      <x:c r="H3275" s="2" t="str">
        <x:v>否</x:v>
      </x:c>
      <x:c r="I3275" s="7" t="str">
        <x:f>IF(AND(ISNUMBER(E3275),ISNUMBER(F3275)),E3275-F3275,"")</x:f>
      </x:c>
      <x:c r="J3275" s="2" t="str">
        <x:f>IF(H3275="否","不适用",IF(AND(ISNUMBER(E3275),ISNUMBER(F3275)),IF(I3275&gt;'规则与名单'!$B$2,"是","否"),"未判定"))</x:f>
        <x:v>不适用</x:v>
      </x:c>
      <x:c r="K3275" s="2" t="str">
        <x:f>IF(J3275="是",IF(ISNUMBER(F3275),"测试日GPS","缺失"),IF(ISNUMBER(G3275),"非测试日纯氢",IF(AND(H3275="是",J3275="未判定"),IF(ISNUMBER(F3275),"测试名单无纯氢GPS","缺失"),IF(ISNUMBER(E3275),"非测试日仪表","缺失"))))</x:f>
        <x:v>缺失</x:v>
      </x:c>
      <x:c r="L3275" s="7" t="str">
        <x:f>IF(K3275="缺失","",IF(K3275="非测试日纯氢",G3275,IF(K3275="非测试日仪表",E3275,F3275)))</x:f>
      </x:c>
      <x:c r="M3275" s="2" t="n">
        <x:f>IF(K3275="缺失",1,0)</x:f>
        <x:v>1</x:v>
      </x:c>
      <x:c r="N3275" s="2" t="str">
        <x:v>车辆里程查询_20260901-20260930_1024辆_仪表里程.xlsx / AB545</x:v>
      </x:c>
      <x:c r="O3275" s="2" t="str">
        <x:v>车辆里程查询_20260901-20260930_1024辆_GPS里程.xlsx / AB545</x:v>
      </x:c>
      <x:c r="P3275" s="2" t="str">
        <x:v>车辆纯氢气里程查询_20260901-20260930_1024辆.xlsx / AB513</x:v>
      </x:c>
    </x:row>
    <x:row r="3276" ht="22" customHeight="1">
      <x:c r="A3276" s="2" t="n">
        <x:v>129</x:v>
      </x:c>
      <x:c r="B3276" s="2" t="str">
        <x:v>粤AGG4135</x:v>
      </x:c>
      <x:c r="C3276" s="2" t="str">
        <x:v>钟祥</x:v>
      </x:c>
      <x:c r="D3276" s="8" t="d">
        <x:v>2026-09-25T00:00:00.000Z</x:v>
      </x:c>
      <x:c r="E3276" s="7"/>
      <x:c r="F3276" s="7" t="n">
        <x:v>0</x:v>
      </x:c>
      <x:c r="G3276" s="7"/>
      <x:c r="H3276" s="2" t="str">
        <x:v>否</x:v>
      </x:c>
      <x:c r="I3276" s="7" t="str">
        <x:f>IF(AND(ISNUMBER(E3276),ISNUMBER(F3276)),E3276-F3276,"")</x:f>
      </x:c>
      <x:c r="J3276" s="2" t="str">
        <x:f>IF(H3276="否","不适用",IF(AND(ISNUMBER(E3276),ISNUMBER(F3276)),IF(I3276&gt;'规则与名单'!$B$2,"是","否"),"未判定"))</x:f>
        <x:v>不适用</x:v>
      </x:c>
      <x:c r="K3276" s="2" t="str">
        <x:f>IF(J3276="是",IF(ISNUMBER(F3276),"测试日GPS","缺失"),IF(ISNUMBER(G3276),"非测试日纯氢",IF(AND(H3276="是",J3276="未判定"),IF(ISNUMBER(F3276),"测试名单无纯氢GPS","缺失"),IF(ISNUMBER(E3276),"非测试日仪表","缺失"))))</x:f>
        <x:v>缺失</x:v>
      </x:c>
      <x:c r="L3276" s="7" t="str">
        <x:f>IF(K3276="缺失","",IF(K3276="非测试日纯氢",G3276,IF(K3276="非测试日仪表",E3276,F3276)))</x:f>
      </x:c>
      <x:c r="M3276" s="2" t="n">
        <x:f>IF(K3276="缺失",1,0)</x:f>
        <x:v>1</x:v>
      </x:c>
      <x:c r="N3276" s="2" t="str">
        <x:v>车辆里程查询_20260901-20260930_1024辆_仪表里程.xlsx / AC545</x:v>
      </x:c>
      <x:c r="O3276" s="2" t="str">
        <x:v>车辆里程查询_20260901-20260930_1024辆_GPS里程.xlsx / AC545</x:v>
      </x:c>
      <x:c r="P3276" s="2" t="str">
        <x:v>车辆纯氢气里程查询_20260901-20260930_1024辆.xlsx / AC513</x:v>
      </x:c>
    </x:row>
    <x:row r="3277" ht="22" customHeight="1">
      <x:c r="A3277" s="2" t="n">
        <x:v>129</x:v>
      </x:c>
      <x:c r="B3277" s="2" t="str">
        <x:v>粤AGG4135</x:v>
      </x:c>
      <x:c r="C3277" s="2" t="str">
        <x:v>钟祥</x:v>
      </x:c>
      <x:c r="D3277" s="8" t="d">
        <x:v>2026-09-26T00:00:00.000Z</x:v>
      </x:c>
      <x:c r="E3277" s="7"/>
      <x:c r="F3277" s="7" t="n">
        <x:v>0</x:v>
      </x:c>
      <x:c r="G3277" s="7"/>
      <x:c r="H3277" s="2" t="str">
        <x:v>否</x:v>
      </x:c>
      <x:c r="I3277" s="7" t="str">
        <x:f>IF(AND(ISNUMBER(E3277),ISNUMBER(F3277)),E3277-F3277,"")</x:f>
      </x:c>
      <x:c r="J3277" s="2" t="str">
        <x:f>IF(H3277="否","不适用",IF(AND(ISNUMBER(E3277),ISNUMBER(F3277)),IF(I3277&gt;'规则与名单'!$B$2,"是","否"),"未判定"))</x:f>
        <x:v>不适用</x:v>
      </x:c>
      <x:c r="K3277" s="2" t="str">
        <x:f>IF(J3277="是",IF(ISNUMBER(F3277),"测试日GPS","缺失"),IF(ISNUMBER(G3277),"非测试日纯氢",IF(AND(H3277="是",J3277="未判定"),IF(ISNUMBER(F3277),"测试名单无纯氢GPS","缺失"),IF(ISNUMBER(E3277),"非测试日仪表","缺失"))))</x:f>
        <x:v>缺失</x:v>
      </x:c>
      <x:c r="L3277" s="7" t="str">
        <x:f>IF(K3277="缺失","",IF(K3277="非测试日纯氢",G3277,IF(K3277="非测试日仪表",E3277,F3277)))</x:f>
      </x:c>
      <x:c r="M3277" s="2" t="n">
        <x:f>IF(K3277="缺失",1,0)</x:f>
        <x:v>1</x:v>
      </x:c>
      <x:c r="N3277" s="2" t="str">
        <x:v>车辆里程查询_20260901-20260930_1024辆_仪表里程.xlsx / AD545</x:v>
      </x:c>
      <x:c r="O3277" s="2" t="str">
        <x:v>车辆里程查询_20260901-20260930_1024辆_GPS里程.xlsx / AD545</x:v>
      </x:c>
      <x:c r="P3277" s="2" t="str">
        <x:v>车辆纯氢气里程查询_20260901-20260930_1024辆.xlsx / AD513</x:v>
      </x:c>
    </x:row>
    <x:row r="3278" ht="22" customHeight="1">
      <x:c r="A3278" s="2" t="n">
        <x:v>129</x:v>
      </x:c>
      <x:c r="B3278" s="2" t="str">
        <x:v>粤AGG4135</x:v>
      </x:c>
      <x:c r="C3278" s="2" t="str">
        <x:v>钟祥</x:v>
      </x:c>
      <x:c r="D3278" s="8" t="d">
        <x:v>2026-09-27T00:00:00.000Z</x:v>
      </x:c>
      <x:c r="E3278" s="7"/>
      <x:c r="F3278" s="7" t="n">
        <x:v>0</x:v>
      </x:c>
      <x:c r="G3278" s="7"/>
      <x:c r="H3278" s="2" t="str">
        <x:v>否</x:v>
      </x:c>
      <x:c r="I3278" s="7" t="str">
        <x:f>IF(AND(ISNUMBER(E3278),ISNUMBER(F3278)),E3278-F3278,"")</x:f>
      </x:c>
      <x:c r="J3278" s="2" t="str">
        <x:f>IF(H3278="否","不适用",IF(AND(ISNUMBER(E3278),ISNUMBER(F3278)),IF(I3278&gt;'规则与名单'!$B$2,"是","否"),"未判定"))</x:f>
        <x:v>不适用</x:v>
      </x:c>
      <x:c r="K3278" s="2" t="str">
        <x:f>IF(J3278="是",IF(ISNUMBER(F3278),"测试日GPS","缺失"),IF(ISNUMBER(G3278),"非测试日纯氢",IF(AND(H3278="是",J3278="未判定"),IF(ISNUMBER(F3278),"测试名单无纯氢GPS","缺失"),IF(ISNUMBER(E3278),"非测试日仪表","缺失"))))</x:f>
        <x:v>缺失</x:v>
      </x:c>
      <x:c r="L3278" s="7" t="str">
        <x:f>IF(K3278="缺失","",IF(K3278="非测试日纯氢",G3278,IF(K3278="非测试日仪表",E3278,F3278)))</x:f>
      </x:c>
      <x:c r="M3278" s="2" t="n">
        <x:f>IF(K3278="缺失",1,0)</x:f>
        <x:v>1</x:v>
      </x:c>
      <x:c r="N3278" s="2" t="str">
        <x:v>车辆里程查询_20260901-20260930_1024辆_仪表里程.xlsx / AE545</x:v>
      </x:c>
      <x:c r="O3278" s="2" t="str">
        <x:v>车辆里程查询_20260901-20260930_1024辆_GPS里程.xlsx / AE545</x:v>
      </x:c>
      <x:c r="P3278" s="2" t="str">
        <x:v>车辆纯氢气里程查询_20260901-20260930_1024辆.xlsx / AE513</x:v>
      </x:c>
    </x:row>
    <x:row r="3279" ht="22" customHeight="1">
      <x:c r="A3279" s="2" t="n">
        <x:v>129</x:v>
      </x:c>
      <x:c r="B3279" s="2" t="str">
        <x:v>粤AGG4135</x:v>
      </x:c>
      <x:c r="C3279" s="2" t="str">
        <x:v>钟祥</x:v>
      </x:c>
      <x:c r="D3279" s="8" t="d">
        <x:v>2026-09-28T00:00:00.000Z</x:v>
      </x:c>
      <x:c r="E3279" s="7"/>
      <x:c r="F3279" s="7" t="n">
        <x:v>0</x:v>
      </x:c>
      <x:c r="G3279" s="7"/>
      <x:c r="H3279" s="2" t="str">
        <x:v>否</x:v>
      </x:c>
      <x:c r="I3279" s="7" t="str">
        <x:f>IF(AND(ISNUMBER(E3279),ISNUMBER(F3279)),E3279-F3279,"")</x:f>
      </x:c>
      <x:c r="J3279" s="2" t="str">
        <x:f>IF(H3279="否","不适用",IF(AND(ISNUMBER(E3279),ISNUMBER(F3279)),IF(I3279&gt;'规则与名单'!$B$2,"是","否"),"未判定"))</x:f>
        <x:v>不适用</x:v>
      </x:c>
      <x:c r="K3279" s="2" t="str">
        <x:f>IF(J3279="是",IF(ISNUMBER(F3279),"测试日GPS","缺失"),IF(ISNUMBER(G3279),"非测试日纯氢",IF(AND(H3279="是",J3279="未判定"),IF(ISNUMBER(F3279),"测试名单无纯氢GPS","缺失"),IF(ISNUMBER(E3279),"非测试日仪表","缺失"))))</x:f>
        <x:v>缺失</x:v>
      </x:c>
      <x:c r="L3279" s="7" t="str">
        <x:f>IF(K3279="缺失","",IF(K3279="非测试日纯氢",G3279,IF(K3279="非测试日仪表",E3279,F3279)))</x:f>
      </x:c>
      <x:c r="M3279" s="2" t="n">
        <x:f>IF(K3279="缺失",1,0)</x:f>
        <x:v>1</x:v>
      </x:c>
      <x:c r="N3279" s="2" t="str">
        <x:v>车辆里程查询_20260901-20260930_1024辆_仪表里程.xlsx / AF545</x:v>
      </x:c>
      <x:c r="O3279" s="2" t="str">
        <x:v>车辆里程查询_20260901-20260930_1024辆_GPS里程.xlsx / AF545</x:v>
      </x:c>
      <x:c r="P3279" s="2" t="str">
        <x:v>车辆纯氢气里程查询_20260901-20260930_1024辆.xlsx / AF513</x:v>
      </x:c>
    </x:row>
    <x:row r="3280" ht="22" customHeight="1">
      <x:c r="A3280" s="2" t="n">
        <x:v>129</x:v>
      </x:c>
      <x:c r="B3280" s="2" t="str">
        <x:v>粤AGG4135</x:v>
      </x:c>
      <x:c r="C3280" s="2" t="str">
        <x:v>钟祥</x:v>
      </x:c>
      <x:c r="D3280" s="8" t="d">
        <x:v>2026-09-29T00:00:00.000Z</x:v>
      </x:c>
      <x:c r="E3280" s="7"/>
      <x:c r="F3280" s="7" t="n">
        <x:v>0</x:v>
      </x:c>
      <x:c r="G3280" s="7"/>
      <x:c r="H3280" s="2" t="str">
        <x:v>否</x:v>
      </x:c>
      <x:c r="I3280" s="7" t="str">
        <x:f>IF(AND(ISNUMBER(E3280),ISNUMBER(F3280)),E3280-F3280,"")</x:f>
      </x:c>
      <x:c r="J3280" s="2" t="str">
        <x:f>IF(H3280="否","不适用",IF(AND(ISNUMBER(E3280),ISNUMBER(F3280)),IF(I3280&gt;'规则与名单'!$B$2,"是","否"),"未判定"))</x:f>
        <x:v>不适用</x:v>
      </x:c>
      <x:c r="K3280" s="2" t="str">
        <x:f>IF(J3280="是",IF(ISNUMBER(F3280),"测试日GPS","缺失"),IF(ISNUMBER(G3280),"非测试日纯氢",IF(AND(H3280="是",J3280="未判定"),IF(ISNUMBER(F3280),"测试名单无纯氢GPS","缺失"),IF(ISNUMBER(E3280),"非测试日仪表","缺失"))))</x:f>
        <x:v>缺失</x:v>
      </x:c>
      <x:c r="L3280" s="7" t="str">
        <x:f>IF(K3280="缺失","",IF(K3280="非测试日纯氢",G3280,IF(K3280="非测试日仪表",E3280,F3280)))</x:f>
      </x:c>
      <x:c r="M3280" s="2" t="n">
        <x:f>IF(K3280="缺失",1,0)</x:f>
        <x:v>1</x:v>
      </x:c>
      <x:c r="N3280" s="2" t="str">
        <x:v>车辆里程查询_20260901-20260930_1024辆_仪表里程.xlsx / AG545</x:v>
      </x:c>
      <x:c r="O3280" s="2" t="str">
        <x:v>车辆里程查询_20260901-20260930_1024辆_GPS里程.xlsx / AG545</x:v>
      </x:c>
      <x:c r="P3280" s="2" t="str">
        <x:v>车辆纯氢气里程查询_20260901-20260930_1024辆.xlsx / AG513</x:v>
      </x:c>
    </x:row>
    <x:row r="3281" ht="22" customHeight="1">
      <x:c r="A3281" s="2" t="n">
        <x:v>129</x:v>
      </x:c>
      <x:c r="B3281" s="2" t="str">
        <x:v>粤AGG4135</x:v>
      </x:c>
      <x:c r="C3281" s="2" t="str">
        <x:v>钟祥</x:v>
      </x:c>
      <x:c r="D3281" s="8" t="d">
        <x:v>2026-09-30T00:00:00.000Z</x:v>
      </x:c>
      <x:c r="E3281" s="7" t="n">
        <x:v>9.7</x:v>
      </x:c>
      <x:c r="F3281" s="7" t="n">
        <x:v>9.3</x:v>
      </x:c>
      <x:c r="G3281" s="7"/>
      <x:c r="H3281" s="2" t="str">
        <x:v>否</x:v>
      </x:c>
      <x:c r="I3281" s="7" t="n">
        <x:f>IF(AND(ISNUMBER(E3281),ISNUMBER(F3281)),E3281-F3281,"")</x:f>
        <x:v>0.3999999999999986</x:v>
      </x:c>
      <x:c r="J3281" s="2" t="str">
        <x:f>IF(H3281="否","不适用",IF(AND(ISNUMBER(E3281),ISNUMBER(F3281)),IF(I3281&gt;'规则与名单'!$B$2,"是","否"),"未判定"))</x:f>
        <x:v>不适用</x:v>
      </x:c>
      <x:c r="K3281" s="2" t="str">
        <x:f>IF(J3281="是",IF(ISNUMBER(F3281),"测试日GPS","缺失"),IF(ISNUMBER(G3281),"非测试日纯氢",IF(AND(H3281="是",J3281="未判定"),IF(ISNUMBER(F3281),"测试名单无纯氢GPS","缺失"),IF(ISNUMBER(E3281),"非测试日仪表","缺失"))))</x:f>
        <x:v>非测试日仪表</x:v>
      </x:c>
      <x:c r="L3281" s="7" t="n">
        <x:f>IF(K3281="缺失","",IF(K3281="非测试日纯氢",G3281,IF(K3281="非测试日仪表",E3281,F3281)))</x:f>
        <x:v>9.7</x:v>
      </x:c>
      <x:c r="M3281" s="2" t="n">
        <x:f>IF(K3281="缺失",1,0)</x:f>
        <x:v>0</x:v>
      </x:c>
      <x:c r="N3281" s="2" t="str">
        <x:v>车辆里程查询_20260901-20260930_1024辆_仪表里程.xlsx / AH545</x:v>
      </x:c>
      <x:c r="O3281" s="2" t="str">
        <x:v>车辆里程查询_20260901-20260930_1024辆_GPS里程.xlsx / AH545</x:v>
      </x:c>
      <x:c r="P3281" s="2" t="str">
        <x:v>车辆纯氢气里程查询_20260901-20260930_1024辆.xlsx / AH513</x:v>
      </x:c>
    </x:row>
    <x:row r="3282" ht="22" customHeight="1">
      <x:c r="A3282" s="2" t="n">
        <x:v>130</x:v>
      </x:c>
      <x:c r="B3282" s="2" t="str">
        <x:v>粤AGG5043</x:v>
      </x:c>
      <x:c r="C3282" s="2" t="str">
        <x:v>钟祥</x:v>
      </x:c>
      <x:c r="D3282" s="8" t="d">
        <x:v>2026-09-01T00:00:00.000Z</x:v>
      </x:c>
      <x:c r="E3282" s="7" t="n">
        <x:v>116.6</x:v>
      </x:c>
      <x:c r="F3282" s="7" t="n">
        <x:v>112.6</x:v>
      </x:c>
      <x:c r="G3282" s="7"/>
      <x:c r="H3282" s="2" t="str">
        <x:v>否</x:v>
      </x:c>
      <x:c r="I3282" s="7" t="n">
        <x:f>IF(AND(ISNUMBER(E3282),ISNUMBER(F3282)),E3282-F3282,"")</x:f>
        <x:v>4</x:v>
      </x:c>
      <x:c r="J3282" s="2" t="str">
        <x:f>IF(H3282="否","不适用",IF(AND(ISNUMBER(E3282),ISNUMBER(F3282)),IF(I3282&gt;'规则与名单'!$B$2,"是","否"),"未判定"))</x:f>
        <x:v>不适用</x:v>
      </x:c>
      <x:c r="K3282" s="2" t="str">
        <x:f>IF(J3282="是",IF(ISNUMBER(F3282),"测试日GPS","缺失"),IF(ISNUMBER(G3282),"非测试日纯氢",IF(AND(H3282="是",J3282="未判定"),IF(ISNUMBER(F3282),"测试名单无纯氢GPS","缺失"),IF(ISNUMBER(E3282),"非测试日仪表","缺失"))))</x:f>
        <x:v>非测试日仪表</x:v>
      </x:c>
      <x:c r="L3282" s="7" t="n">
        <x:f>IF(K3282="缺失","",IF(K3282="非测试日纯氢",G3282,IF(K3282="非测试日仪表",E3282,F3282)))</x:f>
        <x:v>116.6</x:v>
      </x:c>
      <x:c r="M3282" s="2" t="n">
        <x:f>IF(K3282="缺失",1,0)</x:f>
        <x:v>0</x:v>
      </x:c>
      <x:c r="N3282" s="2" t="str">
        <x:v>车辆里程查询_20260901-20260930_1024辆_仪表里程.xlsx / E498</x:v>
      </x:c>
      <x:c r="O3282" s="2" t="str">
        <x:v>车辆里程查询_20260901-20260930_1024辆_GPS里程.xlsx / E498</x:v>
      </x:c>
      <x:c r="P3282" s="2" t="str">
        <x:v>车辆纯氢气里程查询_20260901-20260930_1024辆.xlsx / E552</x:v>
      </x:c>
    </x:row>
    <x:row r="3283" ht="22" customHeight="1">
      <x:c r="A3283" s="2" t="n">
        <x:v>130</x:v>
      </x:c>
      <x:c r="B3283" s="2" t="str">
        <x:v>粤AGG5043</x:v>
      </x:c>
      <x:c r="C3283" s="2" t="str">
        <x:v>钟祥</x:v>
      </x:c>
      <x:c r="D3283" s="8" t="d">
        <x:v>2026-09-02T00:00:00.000Z</x:v>
      </x:c>
      <x:c r="E3283" s="7" t="n">
        <x:v>175.1</x:v>
      </x:c>
      <x:c r="F3283" s="7" t="n">
        <x:v>169.9</x:v>
      </x:c>
      <x:c r="G3283" s="7"/>
      <x:c r="H3283" s="2" t="str">
        <x:v>否</x:v>
      </x:c>
      <x:c r="I3283" s="7" t="n">
        <x:f>IF(AND(ISNUMBER(E3283),ISNUMBER(F3283)),E3283-F3283,"")</x:f>
        <x:v>5.199999999999989</x:v>
      </x:c>
      <x:c r="J3283" s="2" t="str">
        <x:f>IF(H3283="否","不适用",IF(AND(ISNUMBER(E3283),ISNUMBER(F3283)),IF(I3283&gt;'规则与名单'!$B$2,"是","否"),"未判定"))</x:f>
        <x:v>不适用</x:v>
      </x:c>
      <x:c r="K3283" s="2" t="str">
        <x:f>IF(J3283="是",IF(ISNUMBER(F3283),"测试日GPS","缺失"),IF(ISNUMBER(G3283),"非测试日纯氢",IF(AND(H3283="是",J3283="未判定"),IF(ISNUMBER(F3283),"测试名单无纯氢GPS","缺失"),IF(ISNUMBER(E3283),"非测试日仪表","缺失"))))</x:f>
        <x:v>非测试日仪表</x:v>
      </x:c>
      <x:c r="L3283" s="7" t="n">
        <x:f>IF(K3283="缺失","",IF(K3283="非测试日纯氢",G3283,IF(K3283="非测试日仪表",E3283,F3283)))</x:f>
        <x:v>175.1</x:v>
      </x:c>
      <x:c r="M3283" s="2" t="n">
        <x:f>IF(K3283="缺失",1,0)</x:f>
        <x:v>0</x:v>
      </x:c>
      <x:c r="N3283" s="2" t="str">
        <x:v>车辆里程查询_20260901-20260930_1024辆_仪表里程.xlsx / F498</x:v>
      </x:c>
      <x:c r="O3283" s="2" t="str">
        <x:v>车辆里程查询_20260901-20260930_1024辆_GPS里程.xlsx / F498</x:v>
      </x:c>
      <x:c r="P3283" s="2" t="str">
        <x:v>车辆纯氢气里程查询_20260901-20260930_1024辆.xlsx / F552</x:v>
      </x:c>
    </x:row>
    <x:row r="3284" ht="22" customHeight="1">
      <x:c r="A3284" s="2" t="n">
        <x:v>130</x:v>
      </x:c>
      <x:c r="B3284" s="2" t="str">
        <x:v>粤AGG5043</x:v>
      </x:c>
      <x:c r="C3284" s="2" t="str">
        <x:v>钟祥</x:v>
      </x:c>
      <x:c r="D3284" s="8" t="d">
        <x:v>2026-09-03T00:00:00.000Z</x:v>
      </x:c>
      <x:c r="E3284" s="7" t="n">
        <x:v>27.2</x:v>
      </x:c>
      <x:c r="F3284" s="7" t="n">
        <x:v>26.2</x:v>
      </x:c>
      <x:c r="G3284" s="7"/>
      <x:c r="H3284" s="2" t="str">
        <x:v>否</x:v>
      </x:c>
      <x:c r="I3284" s="7" t="n">
        <x:f>IF(AND(ISNUMBER(E3284),ISNUMBER(F3284)),E3284-F3284,"")</x:f>
        <x:v>1</x:v>
      </x:c>
      <x:c r="J3284" s="2" t="str">
        <x:f>IF(H3284="否","不适用",IF(AND(ISNUMBER(E3284),ISNUMBER(F3284)),IF(I3284&gt;'规则与名单'!$B$2,"是","否"),"未判定"))</x:f>
        <x:v>不适用</x:v>
      </x:c>
      <x:c r="K3284" s="2" t="str">
        <x:f>IF(J3284="是",IF(ISNUMBER(F3284),"测试日GPS","缺失"),IF(ISNUMBER(G3284),"非测试日纯氢",IF(AND(H3284="是",J3284="未判定"),IF(ISNUMBER(F3284),"测试名单无纯氢GPS","缺失"),IF(ISNUMBER(E3284),"非测试日仪表","缺失"))))</x:f>
        <x:v>非测试日仪表</x:v>
      </x:c>
      <x:c r="L3284" s="7" t="n">
        <x:f>IF(K3284="缺失","",IF(K3284="非测试日纯氢",G3284,IF(K3284="非测试日仪表",E3284,F3284)))</x:f>
        <x:v>27.2</x:v>
      </x:c>
      <x:c r="M3284" s="2" t="n">
        <x:f>IF(K3284="缺失",1,0)</x:f>
        <x:v>0</x:v>
      </x:c>
      <x:c r="N3284" s="2" t="str">
        <x:v>车辆里程查询_20260901-20260930_1024辆_仪表里程.xlsx / G498</x:v>
      </x:c>
      <x:c r="O3284" s="2" t="str">
        <x:v>车辆里程查询_20260901-20260930_1024辆_GPS里程.xlsx / G498</x:v>
      </x:c>
      <x:c r="P3284" s="2" t="str">
        <x:v>车辆纯氢气里程查询_20260901-20260930_1024辆.xlsx / G552</x:v>
      </x:c>
    </x:row>
    <x:row r="3285" ht="22" customHeight="1">
      <x:c r="A3285" s="2" t="n">
        <x:v>130</x:v>
      </x:c>
      <x:c r="B3285" s="2" t="str">
        <x:v>粤AGG5043</x:v>
      </x:c>
      <x:c r="C3285" s="2" t="str">
        <x:v>钟祥</x:v>
      </x:c>
      <x:c r="D3285" s="8" t="d">
        <x:v>2026-09-04T00:00:00.000Z</x:v>
      </x:c>
      <x:c r="E3285" s="7" t="n">
        <x:v>91.1</x:v>
      </x:c>
      <x:c r="F3285" s="7" t="n">
        <x:v>85.5</x:v>
      </x:c>
      <x:c r="G3285" s="7"/>
      <x:c r="H3285" s="2" t="str">
        <x:v>否</x:v>
      </x:c>
      <x:c r="I3285" s="7" t="n">
        <x:f>IF(AND(ISNUMBER(E3285),ISNUMBER(F3285)),E3285-F3285,"")</x:f>
        <x:v>5.599999999999994</x:v>
      </x:c>
      <x:c r="J3285" s="2" t="str">
        <x:f>IF(H3285="否","不适用",IF(AND(ISNUMBER(E3285),ISNUMBER(F3285)),IF(I3285&gt;'规则与名单'!$B$2,"是","否"),"未判定"))</x:f>
        <x:v>不适用</x:v>
      </x:c>
      <x:c r="K3285" s="2" t="str">
        <x:f>IF(J3285="是",IF(ISNUMBER(F3285),"测试日GPS","缺失"),IF(ISNUMBER(G3285),"非测试日纯氢",IF(AND(H3285="是",J3285="未判定"),IF(ISNUMBER(F3285),"测试名单无纯氢GPS","缺失"),IF(ISNUMBER(E3285),"非测试日仪表","缺失"))))</x:f>
        <x:v>非测试日仪表</x:v>
      </x:c>
      <x:c r="L3285" s="7" t="n">
        <x:f>IF(K3285="缺失","",IF(K3285="非测试日纯氢",G3285,IF(K3285="非测试日仪表",E3285,F3285)))</x:f>
        <x:v>91.1</x:v>
      </x:c>
      <x:c r="M3285" s="2" t="n">
        <x:f>IF(K3285="缺失",1,0)</x:f>
        <x:v>0</x:v>
      </x:c>
      <x:c r="N3285" s="2" t="str">
        <x:v>车辆里程查询_20260901-20260930_1024辆_仪表里程.xlsx / H498</x:v>
      </x:c>
      <x:c r="O3285" s="2" t="str">
        <x:v>车辆里程查询_20260901-20260930_1024辆_GPS里程.xlsx / H498</x:v>
      </x:c>
      <x:c r="P3285" s="2" t="str">
        <x:v>车辆纯氢气里程查询_20260901-20260930_1024辆.xlsx / H552</x:v>
      </x:c>
    </x:row>
    <x:row r="3286" ht="22" customHeight="1">
      <x:c r="A3286" s="2" t="n">
        <x:v>130</x:v>
      </x:c>
      <x:c r="B3286" s="2" t="str">
        <x:v>粤AGG5043</x:v>
      </x:c>
      <x:c r="C3286" s="2" t="str">
        <x:v>钟祥</x:v>
      </x:c>
      <x:c r="D3286" s="8" t="d">
        <x:v>2026-09-05T00:00:00.000Z</x:v>
      </x:c>
      <x:c r="E3286" s="7" t="n">
        <x:v>54.3</x:v>
      </x:c>
      <x:c r="F3286" s="7" t="n">
        <x:v>52.6</x:v>
      </x:c>
      <x:c r="G3286" s="7"/>
      <x:c r="H3286" s="2" t="str">
        <x:v>否</x:v>
      </x:c>
      <x:c r="I3286" s="7" t="n">
        <x:f>IF(AND(ISNUMBER(E3286),ISNUMBER(F3286)),E3286-F3286,"")</x:f>
        <x:v>1.6999999999999957</x:v>
      </x:c>
      <x:c r="J3286" s="2" t="str">
        <x:f>IF(H3286="否","不适用",IF(AND(ISNUMBER(E3286),ISNUMBER(F3286)),IF(I3286&gt;'规则与名单'!$B$2,"是","否"),"未判定"))</x:f>
        <x:v>不适用</x:v>
      </x:c>
      <x:c r="K3286" s="2" t="str">
        <x:f>IF(J3286="是",IF(ISNUMBER(F3286),"测试日GPS","缺失"),IF(ISNUMBER(G3286),"非测试日纯氢",IF(AND(H3286="是",J3286="未判定"),IF(ISNUMBER(F3286),"测试名单无纯氢GPS","缺失"),IF(ISNUMBER(E3286),"非测试日仪表","缺失"))))</x:f>
        <x:v>非测试日仪表</x:v>
      </x:c>
      <x:c r="L3286" s="7" t="n">
        <x:f>IF(K3286="缺失","",IF(K3286="非测试日纯氢",G3286,IF(K3286="非测试日仪表",E3286,F3286)))</x:f>
        <x:v>54.3</x:v>
      </x:c>
      <x:c r="M3286" s="2" t="n">
        <x:f>IF(K3286="缺失",1,0)</x:f>
        <x:v>0</x:v>
      </x:c>
      <x:c r="N3286" s="2" t="str">
        <x:v>车辆里程查询_20260901-20260930_1024辆_仪表里程.xlsx / I498</x:v>
      </x:c>
      <x:c r="O3286" s="2" t="str">
        <x:v>车辆里程查询_20260901-20260930_1024辆_GPS里程.xlsx / I498</x:v>
      </x:c>
      <x:c r="P3286" s="2" t="str">
        <x:v>车辆纯氢气里程查询_20260901-20260930_1024辆.xlsx / I552</x:v>
      </x:c>
    </x:row>
    <x:row r="3287" ht="22" customHeight="1">
      <x:c r="A3287" s="2" t="n">
        <x:v>130</x:v>
      </x:c>
      <x:c r="B3287" s="2" t="str">
        <x:v>粤AGG5043</x:v>
      </x:c>
      <x:c r="C3287" s="2" t="str">
        <x:v>钟祥</x:v>
      </x:c>
      <x:c r="D3287" s="8" t="d">
        <x:v>2026-09-06T00:00:00.000Z</x:v>
      </x:c>
      <x:c r="E3287" s="7" t="n">
        <x:v>34.3</x:v>
      </x:c>
      <x:c r="F3287" s="7" t="n">
        <x:v>33</x:v>
      </x:c>
      <x:c r="G3287" s="7"/>
      <x:c r="H3287" s="2" t="str">
        <x:v>否</x:v>
      </x:c>
      <x:c r="I3287" s="7" t="n">
        <x:f>IF(AND(ISNUMBER(E3287),ISNUMBER(F3287)),E3287-F3287,"")</x:f>
        <x:v>1.2999999999999972</x:v>
      </x:c>
      <x:c r="J3287" s="2" t="str">
        <x:f>IF(H3287="否","不适用",IF(AND(ISNUMBER(E3287),ISNUMBER(F3287)),IF(I3287&gt;'规则与名单'!$B$2,"是","否"),"未判定"))</x:f>
        <x:v>不适用</x:v>
      </x:c>
      <x:c r="K3287" s="2" t="str">
        <x:f>IF(J3287="是",IF(ISNUMBER(F3287),"测试日GPS","缺失"),IF(ISNUMBER(G3287),"非测试日纯氢",IF(AND(H3287="是",J3287="未判定"),IF(ISNUMBER(F3287),"测试名单无纯氢GPS","缺失"),IF(ISNUMBER(E3287),"非测试日仪表","缺失"))))</x:f>
        <x:v>非测试日仪表</x:v>
      </x:c>
      <x:c r="L3287" s="7" t="n">
        <x:f>IF(K3287="缺失","",IF(K3287="非测试日纯氢",G3287,IF(K3287="非测试日仪表",E3287,F3287)))</x:f>
        <x:v>34.3</x:v>
      </x:c>
      <x:c r="M3287" s="2" t="n">
        <x:f>IF(K3287="缺失",1,0)</x:f>
        <x:v>0</x:v>
      </x:c>
      <x:c r="N3287" s="2" t="str">
        <x:v>车辆里程查询_20260901-20260930_1024辆_仪表里程.xlsx / J498</x:v>
      </x:c>
      <x:c r="O3287" s="2" t="str">
        <x:v>车辆里程查询_20260901-20260930_1024辆_GPS里程.xlsx / J498</x:v>
      </x:c>
      <x:c r="P3287" s="2" t="str">
        <x:v>车辆纯氢气里程查询_20260901-20260930_1024辆.xlsx / J552</x:v>
      </x:c>
    </x:row>
    <x:row r="3288" ht="22" customHeight="1">
      <x:c r="A3288" s="2" t="n">
        <x:v>130</x:v>
      </x:c>
      <x:c r="B3288" s="2" t="str">
        <x:v>粤AGG5043</x:v>
      </x:c>
      <x:c r="C3288" s="2" t="str">
        <x:v>钟祥</x:v>
      </x:c>
      <x:c r="D3288" s="8" t="d">
        <x:v>2026-09-07T00:00:00.000Z</x:v>
      </x:c>
      <x:c r="E3288" s="7" t="n">
        <x:v>36.5</x:v>
      </x:c>
      <x:c r="F3288" s="7" t="n">
        <x:v>33.8</x:v>
      </x:c>
      <x:c r="G3288" s="7"/>
      <x:c r="H3288" s="2" t="str">
        <x:v>否</x:v>
      </x:c>
      <x:c r="I3288" s="7" t="n">
        <x:f>IF(AND(ISNUMBER(E3288),ISNUMBER(F3288)),E3288-F3288,"")</x:f>
        <x:v>2.700000000000003</x:v>
      </x:c>
      <x:c r="J3288" s="2" t="str">
        <x:f>IF(H3288="否","不适用",IF(AND(ISNUMBER(E3288),ISNUMBER(F3288)),IF(I3288&gt;'规则与名单'!$B$2,"是","否"),"未判定"))</x:f>
        <x:v>不适用</x:v>
      </x:c>
      <x:c r="K3288" s="2" t="str">
        <x:f>IF(J3288="是",IF(ISNUMBER(F3288),"测试日GPS","缺失"),IF(ISNUMBER(G3288),"非测试日纯氢",IF(AND(H3288="是",J3288="未判定"),IF(ISNUMBER(F3288),"测试名单无纯氢GPS","缺失"),IF(ISNUMBER(E3288),"非测试日仪表","缺失"))))</x:f>
        <x:v>非测试日仪表</x:v>
      </x:c>
      <x:c r="L3288" s="7" t="n">
        <x:f>IF(K3288="缺失","",IF(K3288="非测试日纯氢",G3288,IF(K3288="非测试日仪表",E3288,F3288)))</x:f>
        <x:v>36.5</x:v>
      </x:c>
      <x:c r="M3288" s="2" t="n">
        <x:f>IF(K3288="缺失",1,0)</x:f>
        <x:v>0</x:v>
      </x:c>
      <x:c r="N3288" s="2" t="str">
        <x:v>车辆里程查询_20260901-20260930_1024辆_仪表里程.xlsx / K498</x:v>
      </x:c>
      <x:c r="O3288" s="2" t="str">
        <x:v>车辆里程查询_20260901-20260930_1024辆_GPS里程.xlsx / K498</x:v>
      </x:c>
      <x:c r="P3288" s="2" t="str">
        <x:v>车辆纯氢气里程查询_20260901-20260930_1024辆.xlsx / K552</x:v>
      </x:c>
    </x:row>
    <x:row r="3289" ht="22" customHeight="1">
      <x:c r="A3289" s="2" t="n">
        <x:v>130</x:v>
      </x:c>
      <x:c r="B3289" s="2" t="str">
        <x:v>粤AGG5043</x:v>
      </x:c>
      <x:c r="C3289" s="2" t="str">
        <x:v>钟祥</x:v>
      </x:c>
      <x:c r="D3289" s="8" t="d">
        <x:v>2026-09-08T00:00:00.000Z</x:v>
      </x:c>
      <x:c r="E3289" s="7" t="n">
        <x:v>55.9</x:v>
      </x:c>
      <x:c r="F3289" s="7" t="n">
        <x:v>52.6</x:v>
      </x:c>
      <x:c r="G3289" s="7"/>
      <x:c r="H3289" s="2" t="str">
        <x:v>否</x:v>
      </x:c>
      <x:c r="I3289" s="7" t="n">
        <x:f>IF(AND(ISNUMBER(E3289),ISNUMBER(F3289)),E3289-F3289,"")</x:f>
        <x:v>3.299999999999997</x:v>
      </x:c>
      <x:c r="J3289" s="2" t="str">
        <x:f>IF(H3289="否","不适用",IF(AND(ISNUMBER(E3289),ISNUMBER(F3289)),IF(I3289&gt;'规则与名单'!$B$2,"是","否"),"未判定"))</x:f>
        <x:v>不适用</x:v>
      </x:c>
      <x:c r="K3289" s="2" t="str">
        <x:f>IF(J3289="是",IF(ISNUMBER(F3289),"测试日GPS","缺失"),IF(ISNUMBER(G3289),"非测试日纯氢",IF(AND(H3289="是",J3289="未判定"),IF(ISNUMBER(F3289),"测试名单无纯氢GPS","缺失"),IF(ISNUMBER(E3289),"非测试日仪表","缺失"))))</x:f>
        <x:v>非测试日仪表</x:v>
      </x:c>
      <x:c r="L3289" s="7" t="n">
        <x:f>IF(K3289="缺失","",IF(K3289="非测试日纯氢",G3289,IF(K3289="非测试日仪表",E3289,F3289)))</x:f>
        <x:v>55.9</x:v>
      </x:c>
      <x:c r="M3289" s="2" t="n">
        <x:f>IF(K3289="缺失",1,0)</x:f>
        <x:v>0</x:v>
      </x:c>
      <x:c r="N3289" s="2" t="str">
        <x:v>车辆里程查询_20260901-20260930_1024辆_仪表里程.xlsx / L498</x:v>
      </x:c>
      <x:c r="O3289" s="2" t="str">
        <x:v>车辆里程查询_20260901-20260930_1024辆_GPS里程.xlsx / L498</x:v>
      </x:c>
      <x:c r="P3289" s="2" t="str">
        <x:v>车辆纯氢气里程查询_20260901-20260930_1024辆.xlsx / L552</x:v>
      </x:c>
    </x:row>
    <x:row r="3290" ht="22" customHeight="1">
      <x:c r="A3290" s="2" t="n">
        <x:v>130</x:v>
      </x:c>
      <x:c r="B3290" s="2" t="str">
        <x:v>粤AGG5043</x:v>
      </x:c>
      <x:c r="C3290" s="2" t="str">
        <x:v>钟祥</x:v>
      </x:c>
      <x:c r="D3290" s="8" t="d">
        <x:v>2026-09-09T00:00:00.000Z</x:v>
      </x:c>
      <x:c r="E3290" s="7" t="n">
        <x:v>56.1</x:v>
      </x:c>
      <x:c r="F3290" s="7" t="n">
        <x:v>52.9</x:v>
      </x:c>
      <x:c r="G3290" s="7"/>
      <x:c r="H3290" s="2" t="str">
        <x:v>否</x:v>
      </x:c>
      <x:c r="I3290" s="7" t="n">
        <x:f>IF(AND(ISNUMBER(E3290),ISNUMBER(F3290)),E3290-F3290,"")</x:f>
        <x:v>3.200000000000003</x:v>
      </x:c>
      <x:c r="J3290" s="2" t="str">
        <x:f>IF(H3290="否","不适用",IF(AND(ISNUMBER(E3290),ISNUMBER(F3290)),IF(I3290&gt;'规则与名单'!$B$2,"是","否"),"未判定"))</x:f>
        <x:v>不适用</x:v>
      </x:c>
      <x:c r="K3290" s="2" t="str">
        <x:f>IF(J3290="是",IF(ISNUMBER(F3290),"测试日GPS","缺失"),IF(ISNUMBER(G3290),"非测试日纯氢",IF(AND(H3290="是",J3290="未判定"),IF(ISNUMBER(F3290),"测试名单无纯氢GPS","缺失"),IF(ISNUMBER(E3290),"非测试日仪表","缺失"))))</x:f>
        <x:v>非测试日仪表</x:v>
      </x:c>
      <x:c r="L3290" s="7" t="n">
        <x:f>IF(K3290="缺失","",IF(K3290="非测试日纯氢",G3290,IF(K3290="非测试日仪表",E3290,F3290)))</x:f>
        <x:v>56.1</x:v>
      </x:c>
      <x:c r="M3290" s="2" t="n">
        <x:f>IF(K3290="缺失",1,0)</x:f>
        <x:v>0</x:v>
      </x:c>
      <x:c r="N3290" s="2" t="str">
        <x:v>车辆里程查询_20260901-20260930_1024辆_仪表里程.xlsx / M498</x:v>
      </x:c>
      <x:c r="O3290" s="2" t="str">
        <x:v>车辆里程查询_20260901-20260930_1024辆_GPS里程.xlsx / M498</x:v>
      </x:c>
      <x:c r="P3290" s="2" t="str">
        <x:v>车辆纯氢气里程查询_20260901-20260930_1024辆.xlsx / M552</x:v>
      </x:c>
    </x:row>
    <x:row r="3291" ht="22" customHeight="1">
      <x:c r="A3291" s="2" t="n">
        <x:v>130</x:v>
      </x:c>
      <x:c r="B3291" s="2" t="str">
        <x:v>粤AGG5043</x:v>
      </x:c>
      <x:c r="C3291" s="2" t="str">
        <x:v>钟祥</x:v>
      </x:c>
      <x:c r="D3291" s="8" t="d">
        <x:v>2026-09-10T00:00:00.000Z</x:v>
      </x:c>
      <x:c r="E3291" s="7" t="n">
        <x:v>58</x:v>
      </x:c>
      <x:c r="F3291" s="7" t="n">
        <x:v>55.6</x:v>
      </x:c>
      <x:c r="G3291" s="7"/>
      <x:c r="H3291" s="2" t="str">
        <x:v>否</x:v>
      </x:c>
      <x:c r="I3291" s="7" t="n">
        <x:f>IF(AND(ISNUMBER(E3291),ISNUMBER(F3291)),E3291-F3291,"")</x:f>
        <x:v>2.3999999999999986</x:v>
      </x:c>
      <x:c r="J3291" s="2" t="str">
        <x:f>IF(H3291="否","不适用",IF(AND(ISNUMBER(E3291),ISNUMBER(F3291)),IF(I3291&gt;'规则与名单'!$B$2,"是","否"),"未判定"))</x:f>
        <x:v>不适用</x:v>
      </x:c>
      <x:c r="K3291" s="2" t="str">
        <x:f>IF(J3291="是",IF(ISNUMBER(F3291),"测试日GPS","缺失"),IF(ISNUMBER(G3291),"非测试日纯氢",IF(AND(H3291="是",J3291="未判定"),IF(ISNUMBER(F3291),"测试名单无纯氢GPS","缺失"),IF(ISNUMBER(E3291),"非测试日仪表","缺失"))))</x:f>
        <x:v>非测试日仪表</x:v>
      </x:c>
      <x:c r="L3291" s="7" t="n">
        <x:f>IF(K3291="缺失","",IF(K3291="非测试日纯氢",G3291,IF(K3291="非测试日仪表",E3291,F3291)))</x:f>
        <x:v>58</x:v>
      </x:c>
      <x:c r="M3291" s="2" t="n">
        <x:f>IF(K3291="缺失",1,0)</x:f>
        <x:v>0</x:v>
      </x:c>
      <x:c r="N3291" s="2" t="str">
        <x:v>车辆里程查询_20260901-20260930_1024辆_仪表里程.xlsx / N498</x:v>
      </x:c>
      <x:c r="O3291" s="2" t="str">
        <x:v>车辆里程查询_20260901-20260930_1024辆_GPS里程.xlsx / N498</x:v>
      </x:c>
      <x:c r="P3291" s="2" t="str">
        <x:v>车辆纯氢气里程查询_20260901-20260930_1024辆.xlsx / N552</x:v>
      </x:c>
    </x:row>
    <x:row r="3292" ht="22" customHeight="1">
      <x:c r="A3292" s="2" t="n">
        <x:v>130</x:v>
      </x:c>
      <x:c r="B3292" s="2" t="str">
        <x:v>粤AGG5043</x:v>
      </x:c>
      <x:c r="C3292" s="2" t="str">
        <x:v>钟祥</x:v>
      </x:c>
      <x:c r="D3292" s="8" t="d">
        <x:v>2026-09-11T00:00:00.000Z</x:v>
      </x:c>
      <x:c r="E3292" s="7" t="n">
        <x:v>42.3</x:v>
      </x:c>
      <x:c r="F3292" s="7" t="n">
        <x:v>39.9</x:v>
      </x:c>
      <x:c r="G3292" s="7"/>
      <x:c r="H3292" s="2" t="str">
        <x:v>否</x:v>
      </x:c>
      <x:c r="I3292" s="7" t="n">
        <x:f>IF(AND(ISNUMBER(E3292),ISNUMBER(F3292)),E3292-F3292,"")</x:f>
        <x:v>2.3999999999999986</x:v>
      </x:c>
      <x:c r="J3292" s="2" t="str">
        <x:f>IF(H3292="否","不适用",IF(AND(ISNUMBER(E3292),ISNUMBER(F3292)),IF(I3292&gt;'规则与名单'!$B$2,"是","否"),"未判定"))</x:f>
        <x:v>不适用</x:v>
      </x:c>
      <x:c r="K3292" s="2" t="str">
        <x:f>IF(J3292="是",IF(ISNUMBER(F3292),"测试日GPS","缺失"),IF(ISNUMBER(G3292),"非测试日纯氢",IF(AND(H3292="是",J3292="未判定"),IF(ISNUMBER(F3292),"测试名单无纯氢GPS","缺失"),IF(ISNUMBER(E3292),"非测试日仪表","缺失"))))</x:f>
        <x:v>非测试日仪表</x:v>
      </x:c>
      <x:c r="L3292" s="7" t="n">
        <x:f>IF(K3292="缺失","",IF(K3292="非测试日纯氢",G3292,IF(K3292="非测试日仪表",E3292,F3292)))</x:f>
        <x:v>42.3</x:v>
      </x:c>
      <x:c r="M3292" s="2" t="n">
        <x:f>IF(K3292="缺失",1,0)</x:f>
        <x:v>0</x:v>
      </x:c>
      <x:c r="N3292" s="2" t="str">
        <x:v>车辆里程查询_20260901-20260930_1024辆_仪表里程.xlsx / O498</x:v>
      </x:c>
      <x:c r="O3292" s="2" t="str">
        <x:v>车辆里程查询_20260901-20260930_1024辆_GPS里程.xlsx / O498</x:v>
      </x:c>
      <x:c r="P3292" s="2" t="str">
        <x:v>车辆纯氢气里程查询_20260901-20260930_1024辆.xlsx / O552</x:v>
      </x:c>
    </x:row>
    <x:row r="3293" ht="22" customHeight="1">
      <x:c r="A3293" s="2" t="n">
        <x:v>130</x:v>
      </x:c>
      <x:c r="B3293" s="2" t="str">
        <x:v>粤AGG5043</x:v>
      </x:c>
      <x:c r="C3293" s="2" t="str">
        <x:v>钟祥</x:v>
      </x:c>
      <x:c r="D3293" s="8" t="d">
        <x:v>2026-09-12T00:00:00.000Z</x:v>
      </x:c>
      <x:c r="E3293" s="7" t="n">
        <x:v>51.9</x:v>
      </x:c>
      <x:c r="F3293" s="7" t="n">
        <x:v>49.6</x:v>
      </x:c>
      <x:c r="G3293" s="7"/>
      <x:c r="H3293" s="2" t="str">
        <x:v>否</x:v>
      </x:c>
      <x:c r="I3293" s="7" t="n">
        <x:f>IF(AND(ISNUMBER(E3293),ISNUMBER(F3293)),E3293-F3293,"")</x:f>
        <x:v>2.299999999999997</x:v>
      </x:c>
      <x:c r="J3293" s="2" t="str">
        <x:f>IF(H3293="否","不适用",IF(AND(ISNUMBER(E3293),ISNUMBER(F3293)),IF(I3293&gt;'规则与名单'!$B$2,"是","否"),"未判定"))</x:f>
        <x:v>不适用</x:v>
      </x:c>
      <x:c r="K3293" s="2" t="str">
        <x:f>IF(J3293="是",IF(ISNUMBER(F3293),"测试日GPS","缺失"),IF(ISNUMBER(G3293),"非测试日纯氢",IF(AND(H3293="是",J3293="未判定"),IF(ISNUMBER(F3293),"测试名单无纯氢GPS","缺失"),IF(ISNUMBER(E3293),"非测试日仪表","缺失"))))</x:f>
        <x:v>非测试日仪表</x:v>
      </x:c>
      <x:c r="L3293" s="7" t="n">
        <x:f>IF(K3293="缺失","",IF(K3293="非测试日纯氢",G3293,IF(K3293="非测试日仪表",E3293,F3293)))</x:f>
        <x:v>51.9</x:v>
      </x:c>
      <x:c r="M3293" s="2" t="n">
        <x:f>IF(K3293="缺失",1,0)</x:f>
        <x:v>0</x:v>
      </x:c>
      <x:c r="N3293" s="2" t="str">
        <x:v>车辆里程查询_20260901-20260930_1024辆_仪表里程.xlsx / P498</x:v>
      </x:c>
      <x:c r="O3293" s="2" t="str">
        <x:v>车辆里程查询_20260901-20260930_1024辆_GPS里程.xlsx / P498</x:v>
      </x:c>
      <x:c r="P3293" s="2" t="str">
        <x:v>车辆纯氢气里程查询_20260901-20260930_1024辆.xlsx / P552</x:v>
      </x:c>
    </x:row>
    <x:row r="3294" ht="22" customHeight="1">
      <x:c r="A3294" s="2" t="n">
        <x:v>130</x:v>
      </x:c>
      <x:c r="B3294" s="2" t="str">
        <x:v>粤AGG5043</x:v>
      </x:c>
      <x:c r="C3294" s="2" t="str">
        <x:v>钟祥</x:v>
      </x:c>
      <x:c r="D3294" s="8" t="d">
        <x:v>2026-09-13T00:00:00.000Z</x:v>
      </x:c>
      <x:c r="E3294" s="7" t="n">
        <x:v>48.6</x:v>
      </x:c>
      <x:c r="F3294" s="7" t="n">
        <x:v>45.9</x:v>
      </x:c>
      <x:c r="G3294" s="7"/>
      <x:c r="H3294" s="2" t="str">
        <x:v>否</x:v>
      </x:c>
      <x:c r="I3294" s="7" t="n">
        <x:f>IF(AND(ISNUMBER(E3294),ISNUMBER(F3294)),E3294-F3294,"")</x:f>
        <x:v>2.700000000000003</x:v>
      </x:c>
      <x:c r="J3294" s="2" t="str">
        <x:f>IF(H3294="否","不适用",IF(AND(ISNUMBER(E3294),ISNUMBER(F3294)),IF(I3294&gt;'规则与名单'!$B$2,"是","否"),"未判定"))</x:f>
        <x:v>不适用</x:v>
      </x:c>
      <x:c r="K3294" s="2" t="str">
        <x:f>IF(J3294="是",IF(ISNUMBER(F3294),"测试日GPS","缺失"),IF(ISNUMBER(G3294),"非测试日纯氢",IF(AND(H3294="是",J3294="未判定"),IF(ISNUMBER(F3294),"测试名单无纯氢GPS","缺失"),IF(ISNUMBER(E3294),"非测试日仪表","缺失"))))</x:f>
        <x:v>非测试日仪表</x:v>
      </x:c>
      <x:c r="L3294" s="7" t="n">
        <x:f>IF(K3294="缺失","",IF(K3294="非测试日纯氢",G3294,IF(K3294="非测试日仪表",E3294,F3294)))</x:f>
        <x:v>48.6</x:v>
      </x:c>
      <x:c r="M3294" s="2" t="n">
        <x:f>IF(K3294="缺失",1,0)</x:f>
        <x:v>0</x:v>
      </x:c>
      <x:c r="N3294" s="2" t="str">
        <x:v>车辆里程查询_20260901-20260930_1024辆_仪表里程.xlsx / Q498</x:v>
      </x:c>
      <x:c r="O3294" s="2" t="str">
        <x:v>车辆里程查询_20260901-20260930_1024辆_GPS里程.xlsx / Q498</x:v>
      </x:c>
      <x:c r="P3294" s="2" t="str">
        <x:v>车辆纯氢气里程查询_20260901-20260930_1024辆.xlsx / Q552</x:v>
      </x:c>
    </x:row>
    <x:row r="3295" ht="22" customHeight="1">
      <x:c r="A3295" s="2" t="n">
        <x:v>130</x:v>
      </x:c>
      <x:c r="B3295" s="2" t="str">
        <x:v>粤AGG5043</x:v>
      </x:c>
      <x:c r="C3295" s="2" t="str">
        <x:v>钟祥</x:v>
      </x:c>
      <x:c r="D3295" s="8" t="d">
        <x:v>2026-09-14T00:00:00.000Z</x:v>
      </x:c>
      <x:c r="E3295" s="7" t="n">
        <x:v>59.4</x:v>
      </x:c>
      <x:c r="F3295" s="7" t="n">
        <x:v>57.6</x:v>
      </x:c>
      <x:c r="G3295" s="7"/>
      <x:c r="H3295" s="2" t="str">
        <x:v>否</x:v>
      </x:c>
      <x:c r="I3295" s="7" t="n">
        <x:f>IF(AND(ISNUMBER(E3295),ISNUMBER(F3295)),E3295-F3295,"")</x:f>
        <x:v>1.7999999999999972</x:v>
      </x:c>
      <x:c r="J3295" s="2" t="str">
        <x:f>IF(H3295="否","不适用",IF(AND(ISNUMBER(E3295),ISNUMBER(F3295)),IF(I3295&gt;'规则与名单'!$B$2,"是","否"),"未判定"))</x:f>
        <x:v>不适用</x:v>
      </x:c>
      <x:c r="K3295" s="2" t="str">
        <x:f>IF(J3295="是",IF(ISNUMBER(F3295),"测试日GPS","缺失"),IF(ISNUMBER(G3295),"非测试日纯氢",IF(AND(H3295="是",J3295="未判定"),IF(ISNUMBER(F3295),"测试名单无纯氢GPS","缺失"),IF(ISNUMBER(E3295),"非测试日仪表","缺失"))))</x:f>
        <x:v>非测试日仪表</x:v>
      </x:c>
      <x:c r="L3295" s="7" t="n">
        <x:f>IF(K3295="缺失","",IF(K3295="非测试日纯氢",G3295,IF(K3295="非测试日仪表",E3295,F3295)))</x:f>
        <x:v>59.4</x:v>
      </x:c>
      <x:c r="M3295" s="2" t="n">
        <x:f>IF(K3295="缺失",1,0)</x:f>
        <x:v>0</x:v>
      </x:c>
      <x:c r="N3295" s="2" t="str">
        <x:v>车辆里程查询_20260901-20260930_1024辆_仪表里程.xlsx / R498</x:v>
      </x:c>
      <x:c r="O3295" s="2" t="str">
        <x:v>车辆里程查询_20260901-20260930_1024辆_GPS里程.xlsx / R498</x:v>
      </x:c>
      <x:c r="P3295" s="2" t="str">
        <x:v>车辆纯氢气里程查询_20260901-20260930_1024辆.xlsx / R552</x:v>
      </x:c>
    </x:row>
    <x:row r="3296" ht="22" customHeight="1">
      <x:c r="A3296" s="2" t="n">
        <x:v>130</x:v>
      </x:c>
      <x:c r="B3296" s="2" t="str">
        <x:v>粤AGG5043</x:v>
      </x:c>
      <x:c r="C3296" s="2" t="str">
        <x:v>钟祥</x:v>
      </x:c>
      <x:c r="D3296" s="8" t="d">
        <x:v>2026-09-15T00:00:00.000Z</x:v>
      </x:c>
      <x:c r="E3296" s="7" t="n">
        <x:v>38.7</x:v>
      </x:c>
      <x:c r="F3296" s="7" t="n">
        <x:v>37.1</x:v>
      </x:c>
      <x:c r="G3296" s="7"/>
      <x:c r="H3296" s="2" t="str">
        <x:v>否</x:v>
      </x:c>
      <x:c r="I3296" s="7" t="n">
        <x:f>IF(AND(ISNUMBER(E3296),ISNUMBER(F3296)),E3296-F3296,"")</x:f>
        <x:v>1.6000000000000014</x:v>
      </x:c>
      <x:c r="J3296" s="2" t="str">
        <x:f>IF(H3296="否","不适用",IF(AND(ISNUMBER(E3296),ISNUMBER(F3296)),IF(I3296&gt;'规则与名单'!$B$2,"是","否"),"未判定"))</x:f>
        <x:v>不适用</x:v>
      </x:c>
      <x:c r="K3296" s="2" t="str">
        <x:f>IF(J3296="是",IF(ISNUMBER(F3296),"测试日GPS","缺失"),IF(ISNUMBER(G3296),"非测试日纯氢",IF(AND(H3296="是",J3296="未判定"),IF(ISNUMBER(F3296),"测试名单无纯氢GPS","缺失"),IF(ISNUMBER(E3296),"非测试日仪表","缺失"))))</x:f>
        <x:v>非测试日仪表</x:v>
      </x:c>
      <x:c r="L3296" s="7" t="n">
        <x:f>IF(K3296="缺失","",IF(K3296="非测试日纯氢",G3296,IF(K3296="非测试日仪表",E3296,F3296)))</x:f>
        <x:v>38.7</x:v>
      </x:c>
      <x:c r="M3296" s="2" t="n">
        <x:f>IF(K3296="缺失",1,0)</x:f>
        <x:v>0</x:v>
      </x:c>
      <x:c r="N3296" s="2" t="str">
        <x:v>车辆里程查询_20260901-20260930_1024辆_仪表里程.xlsx / S498</x:v>
      </x:c>
      <x:c r="O3296" s="2" t="str">
        <x:v>车辆里程查询_20260901-20260930_1024辆_GPS里程.xlsx / S498</x:v>
      </x:c>
      <x:c r="P3296" s="2" t="str">
        <x:v>车辆纯氢气里程查询_20260901-20260930_1024辆.xlsx / S552</x:v>
      </x:c>
    </x:row>
    <x:row r="3297" ht="22" customHeight="1">
      <x:c r="A3297" s="2" t="n">
        <x:v>130</x:v>
      </x:c>
      <x:c r="B3297" s="2" t="str">
        <x:v>粤AGG5043</x:v>
      </x:c>
      <x:c r="C3297" s="2" t="str">
        <x:v>钟祥</x:v>
      </x:c>
      <x:c r="D3297" s="8" t="d">
        <x:v>2026-09-16T00:00:00.000Z</x:v>
      </x:c>
      <x:c r="E3297" s="7" t="n">
        <x:v>38.9</x:v>
      </x:c>
      <x:c r="F3297" s="7" t="n">
        <x:v>37.2</x:v>
      </x:c>
      <x:c r="G3297" s="7"/>
      <x:c r="H3297" s="2" t="str">
        <x:v>否</x:v>
      </x:c>
      <x:c r="I3297" s="7" t="n">
        <x:f>IF(AND(ISNUMBER(E3297),ISNUMBER(F3297)),E3297-F3297,"")</x:f>
        <x:v>1.6999999999999957</x:v>
      </x:c>
      <x:c r="J3297" s="2" t="str">
        <x:f>IF(H3297="否","不适用",IF(AND(ISNUMBER(E3297),ISNUMBER(F3297)),IF(I3297&gt;'规则与名单'!$B$2,"是","否"),"未判定"))</x:f>
        <x:v>不适用</x:v>
      </x:c>
      <x:c r="K3297" s="2" t="str">
        <x:f>IF(J3297="是",IF(ISNUMBER(F3297),"测试日GPS","缺失"),IF(ISNUMBER(G3297),"非测试日纯氢",IF(AND(H3297="是",J3297="未判定"),IF(ISNUMBER(F3297),"测试名单无纯氢GPS","缺失"),IF(ISNUMBER(E3297),"非测试日仪表","缺失"))))</x:f>
        <x:v>非测试日仪表</x:v>
      </x:c>
      <x:c r="L3297" s="7" t="n">
        <x:f>IF(K3297="缺失","",IF(K3297="非测试日纯氢",G3297,IF(K3297="非测试日仪表",E3297,F3297)))</x:f>
        <x:v>38.9</x:v>
      </x:c>
      <x:c r="M3297" s="2" t="n">
        <x:f>IF(K3297="缺失",1,0)</x:f>
        <x:v>0</x:v>
      </x:c>
      <x:c r="N3297" s="2" t="str">
        <x:v>车辆里程查询_20260901-20260930_1024辆_仪表里程.xlsx / T498</x:v>
      </x:c>
      <x:c r="O3297" s="2" t="str">
        <x:v>车辆里程查询_20260901-20260930_1024辆_GPS里程.xlsx / T498</x:v>
      </x:c>
      <x:c r="P3297" s="2" t="str">
        <x:v>车辆纯氢气里程查询_20260901-20260930_1024辆.xlsx / T552</x:v>
      </x:c>
    </x:row>
    <x:row r="3298" ht="22" customHeight="1">
      <x:c r="A3298" s="2" t="n">
        <x:v>130</x:v>
      </x:c>
      <x:c r="B3298" s="2" t="str">
        <x:v>粤AGG5043</x:v>
      </x:c>
      <x:c r="C3298" s="2" t="str">
        <x:v>钟祥</x:v>
      </x:c>
      <x:c r="D3298" s="8" t="d">
        <x:v>2026-09-17T00:00:00.000Z</x:v>
      </x:c>
      <x:c r="E3298" s="7" t="n">
        <x:v>70.7</x:v>
      </x:c>
      <x:c r="F3298" s="7" t="n">
        <x:v>64.2</x:v>
      </x:c>
      <x:c r="G3298" s="7"/>
      <x:c r="H3298" s="2" t="str">
        <x:v>否</x:v>
      </x:c>
      <x:c r="I3298" s="7" t="n">
        <x:f>IF(AND(ISNUMBER(E3298),ISNUMBER(F3298)),E3298-F3298,"")</x:f>
        <x:v>6.5</x:v>
      </x:c>
      <x:c r="J3298" s="2" t="str">
        <x:f>IF(H3298="否","不适用",IF(AND(ISNUMBER(E3298),ISNUMBER(F3298)),IF(I3298&gt;'规则与名单'!$B$2,"是","否"),"未判定"))</x:f>
        <x:v>不适用</x:v>
      </x:c>
      <x:c r="K3298" s="2" t="str">
        <x:f>IF(J3298="是",IF(ISNUMBER(F3298),"测试日GPS","缺失"),IF(ISNUMBER(G3298),"非测试日纯氢",IF(AND(H3298="是",J3298="未判定"),IF(ISNUMBER(F3298),"测试名单无纯氢GPS","缺失"),IF(ISNUMBER(E3298),"非测试日仪表","缺失"))))</x:f>
        <x:v>非测试日仪表</x:v>
      </x:c>
      <x:c r="L3298" s="7" t="n">
        <x:f>IF(K3298="缺失","",IF(K3298="非测试日纯氢",G3298,IF(K3298="非测试日仪表",E3298,F3298)))</x:f>
        <x:v>70.7</x:v>
      </x:c>
      <x:c r="M3298" s="2" t="n">
        <x:f>IF(K3298="缺失",1,0)</x:f>
        <x:v>0</x:v>
      </x:c>
      <x:c r="N3298" s="2" t="str">
        <x:v>车辆里程查询_20260901-20260930_1024辆_仪表里程.xlsx / U498</x:v>
      </x:c>
      <x:c r="O3298" s="2" t="str">
        <x:v>车辆里程查询_20260901-20260930_1024辆_GPS里程.xlsx / U498</x:v>
      </x:c>
      <x:c r="P3298" s="2" t="str">
        <x:v>车辆纯氢气里程查询_20260901-20260930_1024辆.xlsx / U552</x:v>
      </x:c>
    </x:row>
    <x:row r="3299" ht="22" customHeight="1">
      <x:c r="A3299" s="2" t="n">
        <x:v>130</x:v>
      </x:c>
      <x:c r="B3299" s="2" t="str">
        <x:v>粤AGG5043</x:v>
      </x:c>
      <x:c r="C3299" s="2" t="str">
        <x:v>钟祥</x:v>
      </x:c>
      <x:c r="D3299" s="8" t="d">
        <x:v>2026-09-18T00:00:00.000Z</x:v>
      </x:c>
      <x:c r="E3299" s="7" t="n">
        <x:v>42.6</x:v>
      </x:c>
      <x:c r="F3299" s="7" t="n">
        <x:v>39.2</x:v>
      </x:c>
      <x:c r="G3299" s="7"/>
      <x:c r="H3299" s="2" t="str">
        <x:v>否</x:v>
      </x:c>
      <x:c r="I3299" s="7" t="n">
        <x:f>IF(AND(ISNUMBER(E3299),ISNUMBER(F3299)),E3299-F3299,"")</x:f>
        <x:v>3.3999999999999986</x:v>
      </x:c>
      <x:c r="J3299" s="2" t="str">
        <x:f>IF(H3299="否","不适用",IF(AND(ISNUMBER(E3299),ISNUMBER(F3299)),IF(I3299&gt;'规则与名单'!$B$2,"是","否"),"未判定"))</x:f>
        <x:v>不适用</x:v>
      </x:c>
      <x:c r="K3299" s="2" t="str">
        <x:f>IF(J3299="是",IF(ISNUMBER(F3299),"测试日GPS","缺失"),IF(ISNUMBER(G3299),"非测试日纯氢",IF(AND(H3299="是",J3299="未判定"),IF(ISNUMBER(F3299),"测试名单无纯氢GPS","缺失"),IF(ISNUMBER(E3299),"非测试日仪表","缺失"))))</x:f>
        <x:v>非测试日仪表</x:v>
      </x:c>
      <x:c r="L3299" s="7" t="n">
        <x:f>IF(K3299="缺失","",IF(K3299="非测试日纯氢",G3299,IF(K3299="非测试日仪表",E3299,F3299)))</x:f>
        <x:v>42.6</x:v>
      </x:c>
      <x:c r="M3299" s="2" t="n">
        <x:f>IF(K3299="缺失",1,0)</x:f>
        <x:v>0</x:v>
      </x:c>
      <x:c r="N3299" s="2" t="str">
        <x:v>车辆里程查询_20260901-20260930_1024辆_仪表里程.xlsx / V498</x:v>
      </x:c>
      <x:c r="O3299" s="2" t="str">
        <x:v>车辆里程查询_20260901-20260930_1024辆_GPS里程.xlsx / V498</x:v>
      </x:c>
      <x:c r="P3299" s="2" t="str">
        <x:v>车辆纯氢气里程查询_20260901-20260930_1024辆.xlsx / V552</x:v>
      </x:c>
    </x:row>
    <x:row r="3300" ht="22" customHeight="1">
      <x:c r="A3300" s="2" t="n">
        <x:v>130</x:v>
      </x:c>
      <x:c r="B3300" s="2" t="str">
        <x:v>粤AGG5043</x:v>
      </x:c>
      <x:c r="C3300" s="2" t="str">
        <x:v>钟祥</x:v>
      </x:c>
      <x:c r="D3300" s="8" t="d">
        <x:v>2026-09-19T00:00:00.000Z</x:v>
      </x:c>
      <x:c r="E3300" s="7" t="n">
        <x:v>78.1</x:v>
      </x:c>
      <x:c r="F3300" s="7" t="n">
        <x:v>74.8</x:v>
      </x:c>
      <x:c r="G3300" s="7"/>
      <x:c r="H3300" s="2" t="str">
        <x:v>否</x:v>
      </x:c>
      <x:c r="I3300" s="7" t="n">
        <x:f>IF(AND(ISNUMBER(E3300),ISNUMBER(F3300)),E3300-F3300,"")</x:f>
        <x:v>3.299999999999997</x:v>
      </x:c>
      <x:c r="J3300" s="2" t="str">
        <x:f>IF(H3300="否","不适用",IF(AND(ISNUMBER(E3300),ISNUMBER(F3300)),IF(I3300&gt;'规则与名单'!$B$2,"是","否"),"未判定"))</x:f>
        <x:v>不适用</x:v>
      </x:c>
      <x:c r="K3300" s="2" t="str">
        <x:f>IF(J3300="是",IF(ISNUMBER(F3300),"测试日GPS","缺失"),IF(ISNUMBER(G3300),"非测试日纯氢",IF(AND(H3300="是",J3300="未判定"),IF(ISNUMBER(F3300),"测试名单无纯氢GPS","缺失"),IF(ISNUMBER(E3300),"非测试日仪表","缺失"))))</x:f>
        <x:v>非测试日仪表</x:v>
      </x:c>
      <x:c r="L3300" s="7" t="n">
        <x:f>IF(K3300="缺失","",IF(K3300="非测试日纯氢",G3300,IF(K3300="非测试日仪表",E3300,F3300)))</x:f>
        <x:v>78.1</x:v>
      </x:c>
      <x:c r="M3300" s="2" t="n">
        <x:f>IF(K3300="缺失",1,0)</x:f>
        <x:v>0</x:v>
      </x:c>
      <x:c r="N3300" s="2" t="str">
        <x:v>车辆里程查询_20260901-20260930_1024辆_仪表里程.xlsx / W498</x:v>
      </x:c>
      <x:c r="O3300" s="2" t="str">
        <x:v>车辆里程查询_20260901-20260930_1024辆_GPS里程.xlsx / W498</x:v>
      </x:c>
      <x:c r="P3300" s="2" t="str">
        <x:v>车辆纯氢气里程查询_20260901-20260930_1024辆.xlsx / W552</x:v>
      </x:c>
    </x:row>
    <x:row r="3301" ht="22" customHeight="1">
      <x:c r="A3301" s="2" t="n">
        <x:v>130</x:v>
      </x:c>
      <x:c r="B3301" s="2" t="str">
        <x:v>粤AGG5043</x:v>
      </x:c>
      <x:c r="C3301" s="2" t="str">
        <x:v>钟祥</x:v>
      </x:c>
      <x:c r="D3301" s="8" t="d">
        <x:v>2026-09-20T00:00:00.000Z</x:v>
      </x:c>
      <x:c r="E3301" s="7" t="n">
        <x:v>45.1</x:v>
      </x:c>
      <x:c r="F3301" s="7" t="n">
        <x:v>43.4</x:v>
      </x:c>
      <x:c r="G3301" s="7"/>
      <x:c r="H3301" s="2" t="str">
        <x:v>否</x:v>
      </x:c>
      <x:c r="I3301" s="7" t="n">
        <x:f>IF(AND(ISNUMBER(E3301),ISNUMBER(F3301)),E3301-F3301,"")</x:f>
        <x:v>1.7000000000000028</x:v>
      </x:c>
      <x:c r="J3301" s="2" t="str">
        <x:f>IF(H3301="否","不适用",IF(AND(ISNUMBER(E3301),ISNUMBER(F3301)),IF(I3301&gt;'规则与名单'!$B$2,"是","否"),"未判定"))</x:f>
        <x:v>不适用</x:v>
      </x:c>
      <x:c r="K3301" s="2" t="str">
        <x:f>IF(J3301="是",IF(ISNUMBER(F3301),"测试日GPS","缺失"),IF(ISNUMBER(G3301),"非测试日纯氢",IF(AND(H3301="是",J3301="未判定"),IF(ISNUMBER(F3301),"测试名单无纯氢GPS","缺失"),IF(ISNUMBER(E3301),"非测试日仪表","缺失"))))</x:f>
        <x:v>非测试日仪表</x:v>
      </x:c>
      <x:c r="L3301" s="7" t="n">
        <x:f>IF(K3301="缺失","",IF(K3301="非测试日纯氢",G3301,IF(K3301="非测试日仪表",E3301,F3301)))</x:f>
        <x:v>45.1</x:v>
      </x:c>
      <x:c r="M3301" s="2" t="n">
        <x:f>IF(K3301="缺失",1,0)</x:f>
        <x:v>0</x:v>
      </x:c>
      <x:c r="N3301" s="2" t="str">
        <x:v>车辆里程查询_20260901-20260930_1024辆_仪表里程.xlsx / X498</x:v>
      </x:c>
      <x:c r="O3301" s="2" t="str">
        <x:v>车辆里程查询_20260901-20260930_1024辆_GPS里程.xlsx / X498</x:v>
      </x:c>
      <x:c r="P3301" s="2" t="str">
        <x:v>车辆纯氢气里程查询_20260901-20260930_1024辆.xlsx / X552</x:v>
      </x:c>
    </x:row>
    <x:row r="3302" ht="22" customHeight="1">
      <x:c r="A3302" s="2" t="n">
        <x:v>130</x:v>
      </x:c>
      <x:c r="B3302" s="2" t="str">
        <x:v>粤AGG5043</x:v>
      </x:c>
      <x:c r="C3302" s="2" t="str">
        <x:v>钟祥</x:v>
      </x:c>
      <x:c r="D3302" s="8" t="d">
        <x:v>2026-09-21T00:00:00.000Z</x:v>
      </x:c>
      <x:c r="E3302" s="7" t="n">
        <x:v>47.5</x:v>
      </x:c>
      <x:c r="F3302" s="7" t="n">
        <x:v>45.7</x:v>
      </x:c>
      <x:c r="G3302" s="7"/>
      <x:c r="H3302" s="2" t="str">
        <x:v>否</x:v>
      </x:c>
      <x:c r="I3302" s="7" t="n">
        <x:f>IF(AND(ISNUMBER(E3302),ISNUMBER(F3302)),E3302-F3302,"")</x:f>
        <x:v>1.7999999999999972</x:v>
      </x:c>
      <x:c r="J3302" s="2" t="str">
        <x:f>IF(H3302="否","不适用",IF(AND(ISNUMBER(E3302),ISNUMBER(F3302)),IF(I3302&gt;'规则与名单'!$B$2,"是","否"),"未判定"))</x:f>
        <x:v>不适用</x:v>
      </x:c>
      <x:c r="K3302" s="2" t="str">
        <x:f>IF(J3302="是",IF(ISNUMBER(F3302),"测试日GPS","缺失"),IF(ISNUMBER(G3302),"非测试日纯氢",IF(AND(H3302="是",J3302="未判定"),IF(ISNUMBER(F3302),"测试名单无纯氢GPS","缺失"),IF(ISNUMBER(E3302),"非测试日仪表","缺失"))))</x:f>
        <x:v>非测试日仪表</x:v>
      </x:c>
      <x:c r="L3302" s="7" t="n">
        <x:f>IF(K3302="缺失","",IF(K3302="非测试日纯氢",G3302,IF(K3302="非测试日仪表",E3302,F3302)))</x:f>
        <x:v>47.5</x:v>
      </x:c>
      <x:c r="M3302" s="2" t="n">
        <x:f>IF(K3302="缺失",1,0)</x:f>
        <x:v>0</x:v>
      </x:c>
      <x:c r="N3302" s="2" t="str">
        <x:v>车辆里程查询_20260901-20260930_1024辆_仪表里程.xlsx / Y498</x:v>
      </x:c>
      <x:c r="O3302" s="2" t="str">
        <x:v>车辆里程查询_20260901-20260930_1024辆_GPS里程.xlsx / Y498</x:v>
      </x:c>
      <x:c r="P3302" s="2" t="str">
        <x:v>车辆纯氢气里程查询_20260901-20260930_1024辆.xlsx / Y552</x:v>
      </x:c>
    </x:row>
    <x:row r="3303" ht="22" customHeight="1">
      <x:c r="A3303" s="2" t="n">
        <x:v>130</x:v>
      </x:c>
      <x:c r="B3303" s="2" t="str">
        <x:v>粤AGG5043</x:v>
      </x:c>
      <x:c r="C3303" s="2" t="str">
        <x:v>钟祥</x:v>
      </x:c>
      <x:c r="D3303" s="8" t="d">
        <x:v>2026-09-22T00:00:00.000Z</x:v>
      </x:c>
      <x:c r="E3303" s="7" t="n">
        <x:v>65.2</x:v>
      </x:c>
      <x:c r="F3303" s="7" t="n">
        <x:v>61.3</x:v>
      </x:c>
      <x:c r="G3303" s="7"/>
      <x:c r="H3303" s="2" t="str">
        <x:v>否</x:v>
      </x:c>
      <x:c r="I3303" s="7" t="n">
        <x:f>IF(AND(ISNUMBER(E3303),ISNUMBER(F3303)),E3303-F3303,"")</x:f>
        <x:v>3.9000000000000057</x:v>
      </x:c>
      <x:c r="J3303" s="2" t="str">
        <x:f>IF(H3303="否","不适用",IF(AND(ISNUMBER(E3303),ISNUMBER(F3303)),IF(I3303&gt;'规则与名单'!$B$2,"是","否"),"未判定"))</x:f>
        <x:v>不适用</x:v>
      </x:c>
      <x:c r="K3303" s="2" t="str">
        <x:f>IF(J3303="是",IF(ISNUMBER(F3303),"测试日GPS","缺失"),IF(ISNUMBER(G3303),"非测试日纯氢",IF(AND(H3303="是",J3303="未判定"),IF(ISNUMBER(F3303),"测试名单无纯氢GPS","缺失"),IF(ISNUMBER(E3303),"非测试日仪表","缺失"))))</x:f>
        <x:v>非测试日仪表</x:v>
      </x:c>
      <x:c r="L3303" s="7" t="n">
        <x:f>IF(K3303="缺失","",IF(K3303="非测试日纯氢",G3303,IF(K3303="非测试日仪表",E3303,F3303)))</x:f>
        <x:v>65.2</x:v>
      </x:c>
      <x:c r="M3303" s="2" t="n">
        <x:f>IF(K3303="缺失",1,0)</x:f>
        <x:v>0</x:v>
      </x:c>
      <x:c r="N3303" s="2" t="str">
        <x:v>车辆里程查询_20260901-20260930_1024辆_仪表里程.xlsx / Z498</x:v>
      </x:c>
      <x:c r="O3303" s="2" t="str">
        <x:v>车辆里程查询_20260901-20260930_1024辆_GPS里程.xlsx / Z498</x:v>
      </x:c>
      <x:c r="P3303" s="2" t="str">
        <x:v>车辆纯氢气里程查询_20260901-20260930_1024辆.xlsx / Z552</x:v>
      </x:c>
    </x:row>
    <x:row r="3304" ht="22" customHeight="1">
      <x:c r="A3304" s="2" t="n">
        <x:v>130</x:v>
      </x:c>
      <x:c r="B3304" s="2" t="str">
        <x:v>粤AGG5043</x:v>
      </x:c>
      <x:c r="C3304" s="2" t="str">
        <x:v>钟祥</x:v>
      </x:c>
      <x:c r="D3304" s="8" t="d">
        <x:v>2026-09-23T00:00:00.000Z</x:v>
      </x:c>
      <x:c r="E3304" s="7" t="n">
        <x:v>99.5</x:v>
      </x:c>
      <x:c r="F3304" s="7" t="n">
        <x:v>95.3</x:v>
      </x:c>
      <x:c r="G3304" s="7"/>
      <x:c r="H3304" s="2" t="str">
        <x:v>否</x:v>
      </x:c>
      <x:c r="I3304" s="7" t="n">
        <x:f>IF(AND(ISNUMBER(E3304),ISNUMBER(F3304)),E3304-F3304,"")</x:f>
        <x:v>4.200000000000003</x:v>
      </x:c>
      <x:c r="J3304" s="2" t="str">
        <x:f>IF(H3304="否","不适用",IF(AND(ISNUMBER(E3304),ISNUMBER(F3304)),IF(I3304&gt;'规则与名单'!$B$2,"是","否"),"未判定"))</x:f>
        <x:v>不适用</x:v>
      </x:c>
      <x:c r="K3304" s="2" t="str">
        <x:f>IF(J3304="是",IF(ISNUMBER(F3304),"测试日GPS","缺失"),IF(ISNUMBER(G3304),"非测试日纯氢",IF(AND(H3304="是",J3304="未判定"),IF(ISNUMBER(F3304),"测试名单无纯氢GPS","缺失"),IF(ISNUMBER(E3304),"非测试日仪表","缺失"))))</x:f>
        <x:v>非测试日仪表</x:v>
      </x:c>
      <x:c r="L3304" s="7" t="n">
        <x:f>IF(K3304="缺失","",IF(K3304="非测试日纯氢",G3304,IF(K3304="非测试日仪表",E3304,F3304)))</x:f>
        <x:v>99.5</x:v>
      </x:c>
      <x:c r="M3304" s="2" t="n">
        <x:f>IF(K3304="缺失",1,0)</x:f>
        <x:v>0</x:v>
      </x:c>
      <x:c r="N3304" s="2" t="str">
        <x:v>车辆里程查询_20260901-20260930_1024辆_仪表里程.xlsx / AA498</x:v>
      </x:c>
      <x:c r="O3304" s="2" t="str">
        <x:v>车辆里程查询_20260901-20260930_1024辆_GPS里程.xlsx / AA498</x:v>
      </x:c>
      <x:c r="P3304" s="2" t="str">
        <x:v>车辆纯氢气里程查询_20260901-20260930_1024辆.xlsx / AA552</x:v>
      </x:c>
    </x:row>
    <x:row r="3305" ht="22" customHeight="1">
      <x:c r="A3305" s="2" t="n">
        <x:v>130</x:v>
      </x:c>
      <x:c r="B3305" s="2" t="str">
        <x:v>粤AGG5043</x:v>
      </x:c>
      <x:c r="C3305" s="2" t="str">
        <x:v>钟祥</x:v>
      </x:c>
      <x:c r="D3305" s="8" t="d">
        <x:v>2026-09-24T00:00:00.000Z</x:v>
      </x:c>
      <x:c r="E3305" s="7" t="n">
        <x:v>43.7</x:v>
      </x:c>
      <x:c r="F3305" s="7" t="n">
        <x:v>42.3</x:v>
      </x:c>
      <x:c r="G3305" s="7"/>
      <x:c r="H3305" s="2" t="str">
        <x:v>否</x:v>
      </x:c>
      <x:c r="I3305" s="7" t="n">
        <x:f>IF(AND(ISNUMBER(E3305),ISNUMBER(F3305)),E3305-F3305,"")</x:f>
        <x:v>1.4000000000000057</x:v>
      </x:c>
      <x:c r="J3305" s="2" t="str">
        <x:f>IF(H3305="否","不适用",IF(AND(ISNUMBER(E3305),ISNUMBER(F3305)),IF(I3305&gt;'规则与名单'!$B$2,"是","否"),"未判定"))</x:f>
        <x:v>不适用</x:v>
      </x:c>
      <x:c r="K3305" s="2" t="str">
        <x:f>IF(J3305="是",IF(ISNUMBER(F3305),"测试日GPS","缺失"),IF(ISNUMBER(G3305),"非测试日纯氢",IF(AND(H3305="是",J3305="未判定"),IF(ISNUMBER(F3305),"测试名单无纯氢GPS","缺失"),IF(ISNUMBER(E3305),"非测试日仪表","缺失"))))</x:f>
        <x:v>非测试日仪表</x:v>
      </x:c>
      <x:c r="L3305" s="7" t="n">
        <x:f>IF(K3305="缺失","",IF(K3305="非测试日纯氢",G3305,IF(K3305="非测试日仪表",E3305,F3305)))</x:f>
        <x:v>43.7</x:v>
      </x:c>
      <x:c r="M3305" s="2" t="n">
        <x:f>IF(K3305="缺失",1,0)</x:f>
        <x:v>0</x:v>
      </x:c>
      <x:c r="N3305" s="2" t="str">
        <x:v>车辆里程查询_20260901-20260930_1024辆_仪表里程.xlsx / AB498</x:v>
      </x:c>
      <x:c r="O3305" s="2" t="str">
        <x:v>车辆里程查询_20260901-20260930_1024辆_GPS里程.xlsx / AB498</x:v>
      </x:c>
      <x:c r="P3305" s="2" t="str">
        <x:v>车辆纯氢气里程查询_20260901-20260930_1024辆.xlsx / AB552</x:v>
      </x:c>
    </x:row>
    <x:row r="3306" ht="22" customHeight="1">
      <x:c r="A3306" s="2" t="n">
        <x:v>130</x:v>
      </x:c>
      <x:c r="B3306" s="2" t="str">
        <x:v>粤AGG5043</x:v>
      </x:c>
      <x:c r="C3306" s="2" t="str">
        <x:v>钟祥</x:v>
      </x:c>
      <x:c r="D3306" s="8" t="d">
        <x:v>2026-09-25T00:00:00.000Z</x:v>
      </x:c>
      <x:c r="E3306" s="7"/>
      <x:c r="F3306" s="7" t="n">
        <x:v>0</x:v>
      </x:c>
      <x:c r="G3306" s="7"/>
      <x:c r="H3306" s="2" t="str">
        <x:v>否</x:v>
      </x:c>
      <x:c r="I3306" s="7" t="str">
        <x:f>IF(AND(ISNUMBER(E3306),ISNUMBER(F3306)),E3306-F3306,"")</x:f>
      </x:c>
      <x:c r="J3306" s="2" t="str">
        <x:f>IF(H3306="否","不适用",IF(AND(ISNUMBER(E3306),ISNUMBER(F3306)),IF(I3306&gt;'规则与名单'!$B$2,"是","否"),"未判定"))</x:f>
        <x:v>不适用</x:v>
      </x:c>
      <x:c r="K3306" s="2" t="str">
        <x:f>IF(J3306="是",IF(ISNUMBER(F3306),"测试日GPS","缺失"),IF(ISNUMBER(G3306),"非测试日纯氢",IF(AND(H3306="是",J3306="未判定"),IF(ISNUMBER(F3306),"测试名单无纯氢GPS","缺失"),IF(ISNUMBER(E3306),"非测试日仪表","缺失"))))</x:f>
        <x:v>缺失</x:v>
      </x:c>
      <x:c r="L3306" s="7" t="str">
        <x:f>IF(K3306="缺失","",IF(K3306="非测试日纯氢",G3306,IF(K3306="非测试日仪表",E3306,F3306)))</x:f>
      </x:c>
      <x:c r="M3306" s="2" t="n">
        <x:f>IF(K3306="缺失",1,0)</x:f>
        <x:v>1</x:v>
      </x:c>
      <x:c r="N3306" s="2" t="str">
        <x:v>车辆里程查询_20260901-20260930_1024辆_仪表里程.xlsx / AC498</x:v>
      </x:c>
      <x:c r="O3306" s="2" t="str">
        <x:v>车辆里程查询_20260901-20260930_1024辆_GPS里程.xlsx / AC498</x:v>
      </x:c>
      <x:c r="P3306" s="2" t="str">
        <x:v>车辆纯氢气里程查询_20260901-20260930_1024辆.xlsx / AC552</x:v>
      </x:c>
    </x:row>
    <x:row r="3307" ht="22" customHeight="1">
      <x:c r="A3307" s="2" t="n">
        <x:v>130</x:v>
      </x:c>
      <x:c r="B3307" s="2" t="str">
        <x:v>粤AGG5043</x:v>
      </x:c>
      <x:c r="C3307" s="2" t="str">
        <x:v>钟祥</x:v>
      </x:c>
      <x:c r="D3307" s="8" t="d">
        <x:v>2026-09-26T00:00:00.000Z</x:v>
      </x:c>
      <x:c r="E3307" s="7" t="n">
        <x:v>66.8</x:v>
      </x:c>
      <x:c r="F3307" s="7" t="n">
        <x:v>64</x:v>
      </x:c>
      <x:c r="G3307" s="7"/>
      <x:c r="H3307" s="2" t="str">
        <x:v>否</x:v>
      </x:c>
      <x:c r="I3307" s="7" t="n">
        <x:f>IF(AND(ISNUMBER(E3307),ISNUMBER(F3307)),E3307-F3307,"")</x:f>
        <x:v>2.799999999999997</x:v>
      </x:c>
      <x:c r="J3307" s="2" t="str">
        <x:f>IF(H3307="否","不适用",IF(AND(ISNUMBER(E3307),ISNUMBER(F3307)),IF(I3307&gt;'规则与名单'!$B$2,"是","否"),"未判定"))</x:f>
        <x:v>不适用</x:v>
      </x:c>
      <x:c r="K3307" s="2" t="str">
        <x:f>IF(J3307="是",IF(ISNUMBER(F3307),"测试日GPS","缺失"),IF(ISNUMBER(G3307),"非测试日纯氢",IF(AND(H3307="是",J3307="未判定"),IF(ISNUMBER(F3307),"测试名单无纯氢GPS","缺失"),IF(ISNUMBER(E3307),"非测试日仪表","缺失"))))</x:f>
        <x:v>非测试日仪表</x:v>
      </x:c>
      <x:c r="L3307" s="7" t="n">
        <x:f>IF(K3307="缺失","",IF(K3307="非测试日纯氢",G3307,IF(K3307="非测试日仪表",E3307,F3307)))</x:f>
        <x:v>66.8</x:v>
      </x:c>
      <x:c r="M3307" s="2" t="n">
        <x:f>IF(K3307="缺失",1,0)</x:f>
        <x:v>0</x:v>
      </x:c>
      <x:c r="N3307" s="2" t="str">
        <x:v>车辆里程查询_20260901-20260930_1024辆_仪表里程.xlsx / AD498</x:v>
      </x:c>
      <x:c r="O3307" s="2" t="str">
        <x:v>车辆里程查询_20260901-20260930_1024辆_GPS里程.xlsx / AD498</x:v>
      </x:c>
      <x:c r="P3307" s="2" t="str">
        <x:v>车辆纯氢气里程查询_20260901-20260930_1024辆.xlsx / AD552</x:v>
      </x:c>
    </x:row>
    <x:row r="3308" ht="22" customHeight="1">
      <x:c r="A3308" s="2" t="n">
        <x:v>130</x:v>
      </x:c>
      <x:c r="B3308" s="2" t="str">
        <x:v>粤AGG5043</x:v>
      </x:c>
      <x:c r="C3308" s="2" t="str">
        <x:v>钟祥</x:v>
      </x:c>
      <x:c r="D3308" s="8" t="d">
        <x:v>2026-09-27T00:00:00.000Z</x:v>
      </x:c>
      <x:c r="E3308" s="7" t="n">
        <x:v>42.9</x:v>
      </x:c>
      <x:c r="F3308" s="7" t="n">
        <x:v>40.9</x:v>
      </x:c>
      <x:c r="G3308" s="7"/>
      <x:c r="H3308" s="2" t="str">
        <x:v>否</x:v>
      </x:c>
      <x:c r="I3308" s="7" t="n">
        <x:f>IF(AND(ISNUMBER(E3308),ISNUMBER(F3308)),E3308-F3308,"")</x:f>
        <x:v>2</x:v>
      </x:c>
      <x:c r="J3308" s="2" t="str">
        <x:f>IF(H3308="否","不适用",IF(AND(ISNUMBER(E3308),ISNUMBER(F3308)),IF(I3308&gt;'规则与名单'!$B$2,"是","否"),"未判定"))</x:f>
        <x:v>不适用</x:v>
      </x:c>
      <x:c r="K3308" s="2" t="str">
        <x:f>IF(J3308="是",IF(ISNUMBER(F3308),"测试日GPS","缺失"),IF(ISNUMBER(G3308),"非测试日纯氢",IF(AND(H3308="是",J3308="未判定"),IF(ISNUMBER(F3308),"测试名单无纯氢GPS","缺失"),IF(ISNUMBER(E3308),"非测试日仪表","缺失"))))</x:f>
        <x:v>非测试日仪表</x:v>
      </x:c>
      <x:c r="L3308" s="7" t="n">
        <x:f>IF(K3308="缺失","",IF(K3308="非测试日纯氢",G3308,IF(K3308="非测试日仪表",E3308,F3308)))</x:f>
        <x:v>42.9</x:v>
      </x:c>
      <x:c r="M3308" s="2" t="n">
        <x:f>IF(K3308="缺失",1,0)</x:f>
        <x:v>0</x:v>
      </x:c>
      <x:c r="N3308" s="2" t="str">
        <x:v>车辆里程查询_20260901-20260930_1024辆_仪表里程.xlsx / AE498</x:v>
      </x:c>
      <x:c r="O3308" s="2" t="str">
        <x:v>车辆里程查询_20260901-20260930_1024辆_GPS里程.xlsx / AE498</x:v>
      </x:c>
      <x:c r="P3308" s="2" t="str">
        <x:v>车辆纯氢气里程查询_20260901-20260930_1024辆.xlsx / AE552</x:v>
      </x:c>
    </x:row>
    <x:row r="3309" ht="22" customHeight="1">
      <x:c r="A3309" s="2" t="n">
        <x:v>130</x:v>
      </x:c>
      <x:c r="B3309" s="2" t="str">
        <x:v>粤AGG5043</x:v>
      </x:c>
      <x:c r="C3309" s="2" t="str">
        <x:v>钟祥</x:v>
      </x:c>
      <x:c r="D3309" s="8" t="d">
        <x:v>2026-09-28T00:00:00.000Z</x:v>
      </x:c>
      <x:c r="E3309" s="7" t="n">
        <x:v>35.4</x:v>
      </x:c>
      <x:c r="F3309" s="7" t="n">
        <x:v>33.7</x:v>
      </x:c>
      <x:c r="G3309" s="7"/>
      <x:c r="H3309" s="2" t="str">
        <x:v>否</x:v>
      </x:c>
      <x:c r="I3309" s="7" t="n">
        <x:f>IF(AND(ISNUMBER(E3309),ISNUMBER(F3309)),E3309-F3309,"")</x:f>
        <x:v>1.6999999999999957</x:v>
      </x:c>
      <x:c r="J3309" s="2" t="str">
        <x:f>IF(H3309="否","不适用",IF(AND(ISNUMBER(E3309),ISNUMBER(F3309)),IF(I3309&gt;'规则与名单'!$B$2,"是","否"),"未判定"))</x:f>
        <x:v>不适用</x:v>
      </x:c>
      <x:c r="K3309" s="2" t="str">
        <x:f>IF(J3309="是",IF(ISNUMBER(F3309),"测试日GPS","缺失"),IF(ISNUMBER(G3309),"非测试日纯氢",IF(AND(H3309="是",J3309="未判定"),IF(ISNUMBER(F3309),"测试名单无纯氢GPS","缺失"),IF(ISNUMBER(E3309),"非测试日仪表","缺失"))))</x:f>
        <x:v>非测试日仪表</x:v>
      </x:c>
      <x:c r="L3309" s="7" t="n">
        <x:f>IF(K3309="缺失","",IF(K3309="非测试日纯氢",G3309,IF(K3309="非测试日仪表",E3309,F3309)))</x:f>
        <x:v>35.4</x:v>
      </x:c>
      <x:c r="M3309" s="2" t="n">
        <x:f>IF(K3309="缺失",1,0)</x:f>
        <x:v>0</x:v>
      </x:c>
      <x:c r="N3309" s="2" t="str">
        <x:v>车辆里程查询_20260901-20260930_1024辆_仪表里程.xlsx / AF498</x:v>
      </x:c>
      <x:c r="O3309" s="2" t="str">
        <x:v>车辆里程查询_20260901-20260930_1024辆_GPS里程.xlsx / AF498</x:v>
      </x:c>
      <x:c r="P3309" s="2" t="str">
        <x:v>车辆纯氢气里程查询_20260901-20260930_1024辆.xlsx / AF552</x:v>
      </x:c>
    </x:row>
    <x:row r="3310" ht="22" customHeight="1">
      <x:c r="A3310" s="2" t="n">
        <x:v>130</x:v>
      </x:c>
      <x:c r="B3310" s="2" t="str">
        <x:v>粤AGG5043</x:v>
      </x:c>
      <x:c r="C3310" s="2" t="str">
        <x:v>钟祥</x:v>
      </x:c>
      <x:c r="D3310" s="8" t="d">
        <x:v>2026-09-29T00:00:00.000Z</x:v>
      </x:c>
      <x:c r="E3310" s="7" t="n">
        <x:v>31.1</x:v>
      </x:c>
      <x:c r="F3310" s="7" t="n">
        <x:v>28.9</x:v>
      </x:c>
      <x:c r="G3310" s="7"/>
      <x:c r="H3310" s="2" t="str">
        <x:v>否</x:v>
      </x:c>
      <x:c r="I3310" s="7" t="n">
        <x:f>IF(AND(ISNUMBER(E3310),ISNUMBER(F3310)),E3310-F3310,"")</x:f>
        <x:v>2.200000000000003</x:v>
      </x:c>
      <x:c r="J3310" s="2" t="str">
        <x:f>IF(H3310="否","不适用",IF(AND(ISNUMBER(E3310),ISNUMBER(F3310)),IF(I3310&gt;'规则与名单'!$B$2,"是","否"),"未判定"))</x:f>
        <x:v>不适用</x:v>
      </x:c>
      <x:c r="K3310" s="2" t="str">
        <x:f>IF(J3310="是",IF(ISNUMBER(F3310),"测试日GPS","缺失"),IF(ISNUMBER(G3310),"非测试日纯氢",IF(AND(H3310="是",J3310="未判定"),IF(ISNUMBER(F3310),"测试名单无纯氢GPS","缺失"),IF(ISNUMBER(E3310),"非测试日仪表","缺失"))))</x:f>
        <x:v>非测试日仪表</x:v>
      </x:c>
      <x:c r="L3310" s="7" t="n">
        <x:f>IF(K3310="缺失","",IF(K3310="非测试日纯氢",G3310,IF(K3310="非测试日仪表",E3310,F3310)))</x:f>
        <x:v>31.1</x:v>
      </x:c>
      <x:c r="M3310" s="2" t="n">
        <x:f>IF(K3310="缺失",1,0)</x:f>
        <x:v>0</x:v>
      </x:c>
      <x:c r="N3310" s="2" t="str">
        <x:v>车辆里程查询_20260901-20260930_1024辆_仪表里程.xlsx / AG498</x:v>
      </x:c>
      <x:c r="O3310" s="2" t="str">
        <x:v>车辆里程查询_20260901-20260930_1024辆_GPS里程.xlsx / AG498</x:v>
      </x:c>
      <x:c r="P3310" s="2" t="str">
        <x:v>车辆纯氢气里程查询_20260901-20260930_1024辆.xlsx / AG552</x:v>
      </x:c>
    </x:row>
    <x:row r="3311" ht="22" customHeight="1">
      <x:c r="A3311" s="2" t="n">
        <x:v>130</x:v>
      </x:c>
      <x:c r="B3311" s="2" t="str">
        <x:v>粤AGG5043</x:v>
      </x:c>
      <x:c r="C3311" s="2" t="str">
        <x:v>钟祥</x:v>
      </x:c>
      <x:c r="D3311" s="8" t="d">
        <x:v>2026-09-30T00:00:00.000Z</x:v>
      </x:c>
      <x:c r="E3311" s="7" t="n">
        <x:v>48.6</x:v>
      </x:c>
      <x:c r="F3311" s="7" t="n">
        <x:v>46.2</x:v>
      </x:c>
      <x:c r="G3311" s="7"/>
      <x:c r="H3311" s="2" t="str">
        <x:v>否</x:v>
      </x:c>
      <x:c r="I3311" s="7" t="n">
        <x:f>IF(AND(ISNUMBER(E3311),ISNUMBER(F3311)),E3311-F3311,"")</x:f>
        <x:v>2.3999999999999986</x:v>
      </x:c>
      <x:c r="J3311" s="2" t="str">
        <x:f>IF(H3311="否","不适用",IF(AND(ISNUMBER(E3311),ISNUMBER(F3311)),IF(I3311&gt;'规则与名单'!$B$2,"是","否"),"未判定"))</x:f>
        <x:v>不适用</x:v>
      </x:c>
      <x:c r="K3311" s="2" t="str">
        <x:f>IF(J3311="是",IF(ISNUMBER(F3311),"测试日GPS","缺失"),IF(ISNUMBER(G3311),"非测试日纯氢",IF(AND(H3311="是",J3311="未判定"),IF(ISNUMBER(F3311),"测试名单无纯氢GPS","缺失"),IF(ISNUMBER(E3311),"非测试日仪表","缺失"))))</x:f>
        <x:v>非测试日仪表</x:v>
      </x:c>
      <x:c r="L3311" s="7" t="n">
        <x:f>IF(K3311="缺失","",IF(K3311="非测试日纯氢",G3311,IF(K3311="非测试日仪表",E3311,F3311)))</x:f>
        <x:v>48.6</x:v>
      </x:c>
      <x:c r="M3311" s="2" t="n">
        <x:f>IF(K3311="缺失",1,0)</x:f>
        <x:v>0</x:v>
      </x:c>
      <x:c r="N3311" s="2" t="str">
        <x:v>车辆里程查询_20260901-20260930_1024辆_仪表里程.xlsx / AH498</x:v>
      </x:c>
      <x:c r="O3311" s="2" t="str">
        <x:v>车辆里程查询_20260901-20260930_1024辆_GPS里程.xlsx / AH498</x:v>
      </x:c>
      <x:c r="P3311" s="2" t="str">
        <x:v>车辆纯氢气里程查询_20260901-20260930_1024辆.xlsx / AH552</x:v>
      </x:c>
    </x:row>
    <x:row r="3312" ht="22" customHeight="1">
      <x:c r="A3312" s="2" t="n">
        <x:v>131</x:v>
      </x:c>
      <x:c r="B3312" s="2" t="str">
        <x:v>粤AGG8042</x:v>
      </x:c>
      <x:c r="C3312" s="2" t="str">
        <x:v>钟祥</x:v>
      </x:c>
      <x:c r="D3312" s="8" t="d">
        <x:v>2026-09-01T00:00:00.000Z</x:v>
      </x:c>
      <x:c r="E3312" s="7"/>
      <x:c r="F3312" s="7" t="n">
        <x:v>0</x:v>
      </x:c>
      <x:c r="G3312" s="7"/>
      <x:c r="H3312" s="2" t="str">
        <x:v>是</x:v>
      </x:c>
      <x:c r="I3312" s="7" t="str">
        <x:f>IF(AND(ISNUMBER(E3312),ISNUMBER(F3312)),E3312-F3312,"")</x:f>
      </x:c>
      <x:c r="J3312" s="2" t="str">
        <x:f>IF(H3312="否","不适用",IF(AND(ISNUMBER(E3312),ISNUMBER(F3312)),IF(I3312&gt;'规则与名单'!$B$2,"是","否"),"未判定"))</x:f>
        <x:v>未判定</x:v>
      </x:c>
      <x:c r="K3312" s="2" t="str">
        <x:f>IF(J3312="是",IF(ISNUMBER(F3312),"测试日GPS","缺失"),IF(ISNUMBER(G3312),"非测试日纯氢",IF(AND(H3312="是",J3312="未判定"),IF(ISNUMBER(F3312),"测试名单无纯氢GPS","缺失"),IF(ISNUMBER(E3312),"非测试日仪表","缺失"))))</x:f>
        <x:v>测试名单无纯氢GPS</x:v>
      </x:c>
      <x:c r="L3312" s="7" t="n">
        <x:f>IF(K3312="缺失","",IF(K3312="非测试日纯氢",G3312,IF(K3312="非测试日仪表",E3312,F3312)))</x:f>
        <x:v>0</x:v>
      </x:c>
      <x:c r="M3312" s="2" t="n">
        <x:f>IF(K3312="缺失",1,0)</x:f>
        <x:v>0</x:v>
      </x:c>
      <x:c r="N3312" s="2" t="str">
        <x:v>车辆里程查询_20260901-20260930_1024辆_仪表里程.xlsx / E23</x:v>
      </x:c>
      <x:c r="O3312" s="2" t="str">
        <x:v>车辆里程查询_20260901-20260930_1024辆_GPS里程.xlsx / E127</x:v>
      </x:c>
      <x:c r="P3312" s="2" t="str">
        <x:v>车辆纯氢气里程查询_20260901-20260930_1024辆.xlsx / E510</x:v>
      </x:c>
    </x:row>
    <x:row r="3313" ht="22" customHeight="1">
      <x:c r="A3313" s="2" t="n">
        <x:v>131</x:v>
      </x:c>
      <x:c r="B3313" s="2" t="str">
        <x:v>粤AGG8042</x:v>
      </x:c>
      <x:c r="C3313" s="2" t="str">
        <x:v>钟祥</x:v>
      </x:c>
      <x:c r="D3313" s="8" t="d">
        <x:v>2026-09-02T00:00:00.000Z</x:v>
      </x:c>
      <x:c r="E3313" s="7"/>
      <x:c r="F3313" s="7" t="n">
        <x:v>0</x:v>
      </x:c>
      <x:c r="G3313" s="7"/>
      <x:c r="H3313" s="2" t="str">
        <x:v>是</x:v>
      </x:c>
      <x:c r="I3313" s="7" t="str">
        <x:f>IF(AND(ISNUMBER(E3313),ISNUMBER(F3313)),E3313-F3313,"")</x:f>
      </x:c>
      <x:c r="J3313" s="2" t="str">
        <x:f>IF(H3313="否","不适用",IF(AND(ISNUMBER(E3313),ISNUMBER(F3313)),IF(I3313&gt;'规则与名单'!$B$2,"是","否"),"未判定"))</x:f>
        <x:v>未判定</x:v>
      </x:c>
      <x:c r="K3313" s="2" t="str">
        <x:f>IF(J3313="是",IF(ISNUMBER(F3313),"测试日GPS","缺失"),IF(ISNUMBER(G3313),"非测试日纯氢",IF(AND(H3313="是",J3313="未判定"),IF(ISNUMBER(F3313),"测试名单无纯氢GPS","缺失"),IF(ISNUMBER(E3313),"非测试日仪表","缺失"))))</x:f>
        <x:v>测试名单无纯氢GPS</x:v>
      </x:c>
      <x:c r="L3313" s="7" t="n">
        <x:f>IF(K3313="缺失","",IF(K3313="非测试日纯氢",G3313,IF(K3313="非测试日仪表",E3313,F3313)))</x:f>
        <x:v>0</x:v>
      </x:c>
      <x:c r="M3313" s="2" t="n">
        <x:f>IF(K3313="缺失",1,0)</x:f>
        <x:v>0</x:v>
      </x:c>
      <x:c r="N3313" s="2" t="str">
        <x:v>车辆里程查询_20260901-20260930_1024辆_仪表里程.xlsx / F23</x:v>
      </x:c>
      <x:c r="O3313" s="2" t="str">
        <x:v>车辆里程查询_20260901-20260930_1024辆_GPS里程.xlsx / F127</x:v>
      </x:c>
      <x:c r="P3313" s="2" t="str">
        <x:v>车辆纯氢气里程查询_20260901-20260930_1024辆.xlsx / F510</x:v>
      </x:c>
    </x:row>
    <x:row r="3314" ht="22" customHeight="1">
      <x:c r="A3314" s="2" t="n">
        <x:v>131</x:v>
      </x:c>
      <x:c r="B3314" s="2" t="str">
        <x:v>粤AGG8042</x:v>
      </x:c>
      <x:c r="C3314" s="2" t="str">
        <x:v>钟祥</x:v>
      </x:c>
      <x:c r="D3314" s="8" t="d">
        <x:v>2026-09-03T00:00:00.000Z</x:v>
      </x:c>
      <x:c r="E3314" s="7" t="n">
        <x:v>10.7</x:v>
      </x:c>
      <x:c r="F3314" s="7" t="n">
        <x:v>10.3</x:v>
      </x:c>
      <x:c r="G3314" s="7"/>
      <x:c r="H3314" s="2" t="str">
        <x:v>是</x:v>
      </x:c>
      <x:c r="I3314" s="7" t="n">
        <x:f>IF(AND(ISNUMBER(E3314),ISNUMBER(F3314)),E3314-F3314,"")</x:f>
        <x:v>0.3999999999999986</x:v>
      </x:c>
      <x:c r="J3314" s="2" t="str">
        <x:f>IF(H3314="否","不适用",IF(AND(ISNUMBER(E3314),ISNUMBER(F3314)),IF(I3314&gt;'规则与名单'!$B$2,"是","否"),"未判定"))</x:f>
        <x:v>否</x:v>
      </x:c>
      <x:c r="K3314" s="2" t="str">
        <x:f>IF(J3314="是",IF(ISNUMBER(F3314),"测试日GPS","缺失"),IF(ISNUMBER(G3314),"非测试日纯氢",IF(AND(H3314="是",J3314="未判定"),IF(ISNUMBER(F3314),"测试名单无纯氢GPS","缺失"),IF(ISNUMBER(E3314),"非测试日仪表","缺失"))))</x:f>
        <x:v>非测试日仪表</x:v>
      </x:c>
      <x:c r="L3314" s="7" t="n">
        <x:f>IF(K3314="缺失","",IF(K3314="非测试日纯氢",G3314,IF(K3314="非测试日仪表",E3314,F3314)))</x:f>
        <x:v>10.7</x:v>
      </x:c>
      <x:c r="M3314" s="2" t="n">
        <x:f>IF(K3314="缺失",1,0)</x:f>
        <x:v>0</x:v>
      </x:c>
      <x:c r="N3314" s="2" t="str">
        <x:v>车辆里程查询_20260901-20260930_1024辆_仪表里程.xlsx / G23</x:v>
      </x:c>
      <x:c r="O3314" s="2" t="str">
        <x:v>车辆里程查询_20260901-20260930_1024辆_GPS里程.xlsx / G127</x:v>
      </x:c>
      <x:c r="P3314" s="2" t="str">
        <x:v>车辆纯氢气里程查询_20260901-20260930_1024辆.xlsx / G510</x:v>
      </x:c>
    </x:row>
    <x:row r="3315" ht="22" customHeight="1">
      <x:c r="A3315" s="2" t="n">
        <x:v>132</x:v>
      </x:c>
      <x:c r="B3315" s="2" t="str">
        <x:v>粤AGG9540</x:v>
      </x:c>
      <x:c r="C3315" s="2" t="str">
        <x:v>钟祥</x:v>
      </x:c>
      <x:c r="D3315" s="8" t="d">
        <x:v>2026-09-01T00:00:00.000Z</x:v>
      </x:c>
      <x:c r="E3315" s="7" t="n">
        <x:v>44.8</x:v>
      </x:c>
      <x:c r="F3315" s="7" t="n">
        <x:v>41.6</x:v>
      </x:c>
      <x:c r="G3315" s="7"/>
      <x:c r="H3315" s="2" t="str">
        <x:v>否</x:v>
      </x:c>
      <x:c r="I3315" s="7" t="n">
        <x:f>IF(AND(ISNUMBER(E3315),ISNUMBER(F3315)),E3315-F3315,"")</x:f>
        <x:v>3.1999999999999957</x:v>
      </x:c>
      <x:c r="J3315" s="2" t="str">
        <x:f>IF(H3315="否","不适用",IF(AND(ISNUMBER(E3315),ISNUMBER(F3315)),IF(I3315&gt;'规则与名单'!$B$2,"是","否"),"未判定"))</x:f>
        <x:v>不适用</x:v>
      </x:c>
      <x:c r="K3315" s="2" t="str">
        <x:f>IF(J3315="是",IF(ISNUMBER(F3315),"测试日GPS","缺失"),IF(ISNUMBER(G3315),"非测试日纯氢",IF(AND(H3315="是",J3315="未判定"),IF(ISNUMBER(F3315),"测试名单无纯氢GPS","缺失"),IF(ISNUMBER(E3315),"非测试日仪表","缺失"))))</x:f>
        <x:v>非测试日仪表</x:v>
      </x:c>
      <x:c r="L3315" s="7" t="n">
        <x:f>IF(K3315="缺失","",IF(K3315="非测试日纯氢",G3315,IF(K3315="非测试日仪表",E3315,F3315)))</x:f>
        <x:v>44.8</x:v>
      </x:c>
      <x:c r="M3315" s="2" t="n">
        <x:f>IF(K3315="缺失",1,0)</x:f>
        <x:v>0</x:v>
      </x:c>
      <x:c r="N3315" s="2" t="str">
        <x:v>车辆里程查询_20260901-20260930_1024辆_仪表里程.xlsx / E303</x:v>
      </x:c>
      <x:c r="O3315" s="2" t="str">
        <x:v>车辆里程查询_20260901-20260930_1024辆_GPS里程.xlsx / E309</x:v>
      </x:c>
      <x:c r="P3315" s="2" t="str">
        <x:v>车辆纯氢气里程查询_20260901-20260930_1024辆.xlsx / E438</x:v>
      </x:c>
    </x:row>
    <x:row r="3316" ht="22" customHeight="1">
      <x:c r="A3316" s="2" t="n">
        <x:v>132</x:v>
      </x:c>
      <x:c r="B3316" s="2" t="str">
        <x:v>粤AGG9540</x:v>
      </x:c>
      <x:c r="C3316" s="2" t="str">
        <x:v>钟祥</x:v>
      </x:c>
      <x:c r="D3316" s="8" t="d">
        <x:v>2026-09-02T00:00:00.000Z</x:v>
      </x:c>
      <x:c r="E3316" s="7" t="n">
        <x:v>28.8</x:v>
      </x:c>
      <x:c r="F3316" s="7" t="n">
        <x:v>30.8</x:v>
      </x:c>
      <x:c r="G3316" s="7"/>
      <x:c r="H3316" s="2" t="str">
        <x:v>否</x:v>
      </x:c>
      <x:c r="I3316" s="7" t="n">
        <x:f>IF(AND(ISNUMBER(E3316),ISNUMBER(F3316)),E3316-F3316,"")</x:f>
        <x:v>-2</x:v>
      </x:c>
      <x:c r="J3316" s="2" t="str">
        <x:f>IF(H3316="否","不适用",IF(AND(ISNUMBER(E3316),ISNUMBER(F3316)),IF(I3316&gt;'规则与名单'!$B$2,"是","否"),"未判定"))</x:f>
        <x:v>不适用</x:v>
      </x:c>
      <x:c r="K3316" s="2" t="str">
        <x:f>IF(J3316="是",IF(ISNUMBER(F3316),"测试日GPS","缺失"),IF(ISNUMBER(G3316),"非测试日纯氢",IF(AND(H3316="是",J3316="未判定"),IF(ISNUMBER(F3316),"测试名单无纯氢GPS","缺失"),IF(ISNUMBER(E3316),"非测试日仪表","缺失"))))</x:f>
        <x:v>非测试日仪表</x:v>
      </x:c>
      <x:c r="L3316" s="7" t="n">
        <x:f>IF(K3316="缺失","",IF(K3316="非测试日纯氢",G3316,IF(K3316="非测试日仪表",E3316,F3316)))</x:f>
        <x:v>28.8</x:v>
      </x:c>
      <x:c r="M3316" s="2" t="n">
        <x:f>IF(K3316="缺失",1,0)</x:f>
        <x:v>0</x:v>
      </x:c>
      <x:c r="N3316" s="2" t="str">
        <x:v>车辆里程查询_20260901-20260930_1024辆_仪表里程.xlsx / F303</x:v>
      </x:c>
      <x:c r="O3316" s="2" t="str">
        <x:v>车辆里程查询_20260901-20260930_1024辆_GPS里程.xlsx / F309</x:v>
      </x:c>
      <x:c r="P3316" s="2" t="str">
        <x:v>车辆纯氢气里程查询_20260901-20260930_1024辆.xlsx / F438</x:v>
      </x:c>
    </x:row>
    <x:row r="3317" ht="22" customHeight="1">
      <x:c r="A3317" s="2" t="n">
        <x:v>132</x:v>
      </x:c>
      <x:c r="B3317" s="2" t="str">
        <x:v>粤AGG9540</x:v>
      </x:c>
      <x:c r="C3317" s="2" t="str">
        <x:v>钟祥</x:v>
      </x:c>
      <x:c r="D3317" s="8" t="d">
        <x:v>2026-09-03T00:00:00.000Z</x:v>
      </x:c>
      <x:c r="E3317" s="7" t="n">
        <x:v>28.6</x:v>
      </x:c>
      <x:c r="F3317" s="7" t="n">
        <x:v>29.7</x:v>
      </x:c>
      <x:c r="G3317" s="7"/>
      <x:c r="H3317" s="2" t="str">
        <x:v>否</x:v>
      </x:c>
      <x:c r="I3317" s="7" t="n">
        <x:f>IF(AND(ISNUMBER(E3317),ISNUMBER(F3317)),E3317-F3317,"")</x:f>
        <x:v>-1.0999999999999979</x:v>
      </x:c>
      <x:c r="J3317" s="2" t="str">
        <x:f>IF(H3317="否","不适用",IF(AND(ISNUMBER(E3317),ISNUMBER(F3317)),IF(I3317&gt;'规则与名单'!$B$2,"是","否"),"未判定"))</x:f>
        <x:v>不适用</x:v>
      </x:c>
      <x:c r="K3317" s="2" t="str">
        <x:f>IF(J3317="是",IF(ISNUMBER(F3317),"测试日GPS","缺失"),IF(ISNUMBER(G3317),"非测试日纯氢",IF(AND(H3317="是",J3317="未判定"),IF(ISNUMBER(F3317),"测试名单无纯氢GPS","缺失"),IF(ISNUMBER(E3317),"非测试日仪表","缺失"))))</x:f>
        <x:v>非测试日仪表</x:v>
      </x:c>
      <x:c r="L3317" s="7" t="n">
        <x:f>IF(K3317="缺失","",IF(K3317="非测试日纯氢",G3317,IF(K3317="非测试日仪表",E3317,F3317)))</x:f>
        <x:v>28.6</x:v>
      </x:c>
      <x:c r="M3317" s="2" t="n">
        <x:f>IF(K3317="缺失",1,0)</x:f>
        <x:v>0</x:v>
      </x:c>
      <x:c r="N3317" s="2" t="str">
        <x:v>车辆里程查询_20260901-20260930_1024辆_仪表里程.xlsx / G303</x:v>
      </x:c>
      <x:c r="O3317" s="2" t="str">
        <x:v>车辆里程查询_20260901-20260930_1024辆_GPS里程.xlsx / G309</x:v>
      </x:c>
      <x:c r="P3317" s="2" t="str">
        <x:v>车辆纯氢气里程查询_20260901-20260930_1024辆.xlsx / G438</x:v>
      </x:c>
    </x:row>
    <x:row r="3318" ht="22" customHeight="1">
      <x:c r="A3318" s="2" t="n">
        <x:v>132</x:v>
      </x:c>
      <x:c r="B3318" s="2" t="str">
        <x:v>粤AGG9540</x:v>
      </x:c>
      <x:c r="C3318" s="2" t="str">
        <x:v>钟祥</x:v>
      </x:c>
      <x:c r="D3318" s="8" t="d">
        <x:v>2026-09-04T00:00:00.000Z</x:v>
      </x:c>
      <x:c r="E3318" s="7" t="n">
        <x:v>32.5</x:v>
      </x:c>
      <x:c r="F3318" s="7" t="n">
        <x:v>26.8</x:v>
      </x:c>
      <x:c r="G3318" s="7"/>
      <x:c r="H3318" s="2" t="str">
        <x:v>否</x:v>
      </x:c>
      <x:c r="I3318" s="7" t="n">
        <x:f>IF(AND(ISNUMBER(E3318),ISNUMBER(F3318)),E3318-F3318,"")</x:f>
        <x:v>5.699999999999999</x:v>
      </x:c>
      <x:c r="J3318" s="2" t="str">
        <x:f>IF(H3318="否","不适用",IF(AND(ISNUMBER(E3318),ISNUMBER(F3318)),IF(I3318&gt;'规则与名单'!$B$2,"是","否"),"未判定"))</x:f>
        <x:v>不适用</x:v>
      </x:c>
      <x:c r="K3318" s="2" t="str">
        <x:f>IF(J3318="是",IF(ISNUMBER(F3318),"测试日GPS","缺失"),IF(ISNUMBER(G3318),"非测试日纯氢",IF(AND(H3318="是",J3318="未判定"),IF(ISNUMBER(F3318),"测试名单无纯氢GPS","缺失"),IF(ISNUMBER(E3318),"非测试日仪表","缺失"))))</x:f>
        <x:v>非测试日仪表</x:v>
      </x:c>
      <x:c r="L3318" s="7" t="n">
        <x:f>IF(K3318="缺失","",IF(K3318="非测试日纯氢",G3318,IF(K3318="非测试日仪表",E3318,F3318)))</x:f>
        <x:v>32.5</x:v>
      </x:c>
      <x:c r="M3318" s="2" t="n">
        <x:f>IF(K3318="缺失",1,0)</x:f>
        <x:v>0</x:v>
      </x:c>
      <x:c r="N3318" s="2" t="str">
        <x:v>车辆里程查询_20260901-20260930_1024辆_仪表里程.xlsx / H303</x:v>
      </x:c>
      <x:c r="O3318" s="2" t="str">
        <x:v>车辆里程查询_20260901-20260930_1024辆_GPS里程.xlsx / H309</x:v>
      </x:c>
      <x:c r="P3318" s="2" t="str">
        <x:v>车辆纯氢气里程查询_20260901-20260930_1024辆.xlsx / H438</x:v>
      </x:c>
    </x:row>
    <x:row r="3319" ht="22" customHeight="1">
      <x:c r="A3319" s="2" t="n">
        <x:v>132</x:v>
      </x:c>
      <x:c r="B3319" s="2" t="str">
        <x:v>粤AGG9540</x:v>
      </x:c>
      <x:c r="C3319" s="2" t="str">
        <x:v>钟祥</x:v>
      </x:c>
      <x:c r="D3319" s="8" t="d">
        <x:v>2026-09-05T00:00:00.000Z</x:v>
      </x:c>
      <x:c r="E3319" s="7" t="n">
        <x:v>31.7</x:v>
      </x:c>
      <x:c r="F3319" s="7" t="n">
        <x:v>28.3</x:v>
      </x:c>
      <x:c r="G3319" s="7"/>
      <x:c r="H3319" s="2" t="str">
        <x:v>否</x:v>
      </x:c>
      <x:c r="I3319" s="7" t="n">
        <x:f>IF(AND(ISNUMBER(E3319),ISNUMBER(F3319)),E3319-F3319,"")</x:f>
        <x:v>3.3999999999999986</x:v>
      </x:c>
      <x:c r="J3319" s="2" t="str">
        <x:f>IF(H3319="否","不适用",IF(AND(ISNUMBER(E3319),ISNUMBER(F3319)),IF(I3319&gt;'规则与名单'!$B$2,"是","否"),"未判定"))</x:f>
        <x:v>不适用</x:v>
      </x:c>
      <x:c r="K3319" s="2" t="str">
        <x:f>IF(J3319="是",IF(ISNUMBER(F3319),"测试日GPS","缺失"),IF(ISNUMBER(G3319),"非测试日纯氢",IF(AND(H3319="是",J3319="未判定"),IF(ISNUMBER(F3319),"测试名单无纯氢GPS","缺失"),IF(ISNUMBER(E3319),"非测试日仪表","缺失"))))</x:f>
        <x:v>非测试日仪表</x:v>
      </x:c>
      <x:c r="L3319" s="7" t="n">
        <x:f>IF(K3319="缺失","",IF(K3319="非测试日纯氢",G3319,IF(K3319="非测试日仪表",E3319,F3319)))</x:f>
        <x:v>31.7</x:v>
      </x:c>
      <x:c r="M3319" s="2" t="n">
        <x:f>IF(K3319="缺失",1,0)</x:f>
        <x:v>0</x:v>
      </x:c>
      <x:c r="N3319" s="2" t="str">
        <x:v>车辆里程查询_20260901-20260930_1024辆_仪表里程.xlsx / I303</x:v>
      </x:c>
      <x:c r="O3319" s="2" t="str">
        <x:v>车辆里程查询_20260901-20260930_1024辆_GPS里程.xlsx / I309</x:v>
      </x:c>
      <x:c r="P3319" s="2" t="str">
        <x:v>车辆纯氢气里程查询_20260901-20260930_1024辆.xlsx / I438</x:v>
      </x:c>
    </x:row>
    <x:row r="3320" ht="22" customHeight="1">
      <x:c r="A3320" s="2" t="n">
        <x:v>132</x:v>
      </x:c>
      <x:c r="B3320" s="2" t="str">
        <x:v>粤AGG9540</x:v>
      </x:c>
      <x:c r="C3320" s="2" t="str">
        <x:v>钟祥</x:v>
      </x:c>
      <x:c r="D3320" s="8" t="d">
        <x:v>2026-09-06T00:00:00.000Z</x:v>
      </x:c>
      <x:c r="E3320" s="7" t="n">
        <x:v>44.8</x:v>
      </x:c>
      <x:c r="F3320" s="7" t="n">
        <x:v>40.3</x:v>
      </x:c>
      <x:c r="G3320" s="7"/>
      <x:c r="H3320" s="2" t="str">
        <x:v>否</x:v>
      </x:c>
      <x:c r="I3320" s="7" t="n">
        <x:f>IF(AND(ISNUMBER(E3320),ISNUMBER(F3320)),E3320-F3320,"")</x:f>
        <x:v>4.5</x:v>
      </x:c>
      <x:c r="J3320" s="2" t="str">
        <x:f>IF(H3320="否","不适用",IF(AND(ISNUMBER(E3320),ISNUMBER(F3320)),IF(I3320&gt;'规则与名单'!$B$2,"是","否"),"未判定"))</x:f>
        <x:v>不适用</x:v>
      </x:c>
      <x:c r="K3320" s="2" t="str">
        <x:f>IF(J3320="是",IF(ISNUMBER(F3320),"测试日GPS","缺失"),IF(ISNUMBER(G3320),"非测试日纯氢",IF(AND(H3320="是",J3320="未判定"),IF(ISNUMBER(F3320),"测试名单无纯氢GPS","缺失"),IF(ISNUMBER(E3320),"非测试日仪表","缺失"))))</x:f>
        <x:v>非测试日仪表</x:v>
      </x:c>
      <x:c r="L3320" s="7" t="n">
        <x:f>IF(K3320="缺失","",IF(K3320="非测试日纯氢",G3320,IF(K3320="非测试日仪表",E3320,F3320)))</x:f>
        <x:v>44.8</x:v>
      </x:c>
      <x:c r="M3320" s="2" t="n">
        <x:f>IF(K3320="缺失",1,0)</x:f>
        <x:v>0</x:v>
      </x:c>
      <x:c r="N3320" s="2" t="str">
        <x:v>车辆里程查询_20260901-20260930_1024辆_仪表里程.xlsx / J303</x:v>
      </x:c>
      <x:c r="O3320" s="2" t="str">
        <x:v>车辆里程查询_20260901-20260930_1024辆_GPS里程.xlsx / J309</x:v>
      </x:c>
      <x:c r="P3320" s="2" t="str">
        <x:v>车辆纯氢气里程查询_20260901-20260930_1024辆.xlsx / J438</x:v>
      </x:c>
    </x:row>
    <x:row r="3321" ht="22" customHeight="1">
      <x:c r="A3321" s="2" t="n">
        <x:v>132</x:v>
      </x:c>
      <x:c r="B3321" s="2" t="str">
        <x:v>粤AGG9540</x:v>
      </x:c>
      <x:c r="C3321" s="2" t="str">
        <x:v>钟祥</x:v>
      </x:c>
      <x:c r="D3321" s="8" t="d">
        <x:v>2026-09-07T00:00:00.000Z</x:v>
      </x:c>
      <x:c r="E3321" s="7" t="n">
        <x:v>25.3</x:v>
      </x:c>
      <x:c r="F3321" s="7" t="n">
        <x:v>22.1</x:v>
      </x:c>
      <x:c r="G3321" s="7"/>
      <x:c r="H3321" s="2" t="str">
        <x:v>否</x:v>
      </x:c>
      <x:c r="I3321" s="7" t="n">
        <x:f>IF(AND(ISNUMBER(E3321),ISNUMBER(F3321)),E3321-F3321,"")</x:f>
        <x:v>3.1999999999999993</x:v>
      </x:c>
      <x:c r="J3321" s="2" t="str">
        <x:f>IF(H3321="否","不适用",IF(AND(ISNUMBER(E3321),ISNUMBER(F3321)),IF(I3321&gt;'规则与名单'!$B$2,"是","否"),"未判定"))</x:f>
        <x:v>不适用</x:v>
      </x:c>
      <x:c r="K3321" s="2" t="str">
        <x:f>IF(J3321="是",IF(ISNUMBER(F3321),"测试日GPS","缺失"),IF(ISNUMBER(G3321),"非测试日纯氢",IF(AND(H3321="是",J3321="未判定"),IF(ISNUMBER(F3321),"测试名单无纯氢GPS","缺失"),IF(ISNUMBER(E3321),"非测试日仪表","缺失"))))</x:f>
        <x:v>非测试日仪表</x:v>
      </x:c>
      <x:c r="L3321" s="7" t="n">
        <x:f>IF(K3321="缺失","",IF(K3321="非测试日纯氢",G3321,IF(K3321="非测试日仪表",E3321,F3321)))</x:f>
        <x:v>25.3</x:v>
      </x:c>
      <x:c r="M3321" s="2" t="n">
        <x:f>IF(K3321="缺失",1,0)</x:f>
        <x:v>0</x:v>
      </x:c>
      <x:c r="N3321" s="2" t="str">
        <x:v>车辆里程查询_20260901-20260930_1024辆_仪表里程.xlsx / K303</x:v>
      </x:c>
      <x:c r="O3321" s="2" t="str">
        <x:v>车辆里程查询_20260901-20260930_1024辆_GPS里程.xlsx / K309</x:v>
      </x:c>
      <x:c r="P3321" s="2" t="str">
        <x:v>车辆纯氢气里程查询_20260901-20260930_1024辆.xlsx / K438</x:v>
      </x:c>
    </x:row>
    <x:row r="3322" ht="22" customHeight="1">
      <x:c r="A3322" s="2" t="n">
        <x:v>132</x:v>
      </x:c>
      <x:c r="B3322" s="2" t="str">
        <x:v>粤AGG9540</x:v>
      </x:c>
      <x:c r="C3322" s="2" t="str">
        <x:v>钟祥</x:v>
      </x:c>
      <x:c r="D3322" s="8" t="d">
        <x:v>2026-09-08T00:00:00.000Z</x:v>
      </x:c>
      <x:c r="E3322" s="7" t="n">
        <x:v>24.2</x:v>
      </x:c>
      <x:c r="F3322" s="7" t="n">
        <x:v>18.4</x:v>
      </x:c>
      <x:c r="G3322" s="7"/>
      <x:c r="H3322" s="2" t="str">
        <x:v>否</x:v>
      </x:c>
      <x:c r="I3322" s="7" t="n">
        <x:f>IF(AND(ISNUMBER(E3322),ISNUMBER(F3322)),E3322-F3322,"")</x:f>
        <x:v>5.800000000000001</x:v>
      </x:c>
      <x:c r="J3322" s="2" t="str">
        <x:f>IF(H3322="否","不适用",IF(AND(ISNUMBER(E3322),ISNUMBER(F3322)),IF(I3322&gt;'规则与名单'!$B$2,"是","否"),"未判定"))</x:f>
        <x:v>不适用</x:v>
      </x:c>
      <x:c r="K3322" s="2" t="str">
        <x:f>IF(J3322="是",IF(ISNUMBER(F3322),"测试日GPS","缺失"),IF(ISNUMBER(G3322),"非测试日纯氢",IF(AND(H3322="是",J3322="未判定"),IF(ISNUMBER(F3322),"测试名单无纯氢GPS","缺失"),IF(ISNUMBER(E3322),"非测试日仪表","缺失"))))</x:f>
        <x:v>非测试日仪表</x:v>
      </x:c>
      <x:c r="L3322" s="7" t="n">
        <x:f>IF(K3322="缺失","",IF(K3322="非测试日纯氢",G3322,IF(K3322="非测试日仪表",E3322,F3322)))</x:f>
        <x:v>24.2</x:v>
      </x:c>
      <x:c r="M3322" s="2" t="n">
        <x:f>IF(K3322="缺失",1,0)</x:f>
        <x:v>0</x:v>
      </x:c>
      <x:c r="N3322" s="2" t="str">
        <x:v>车辆里程查询_20260901-20260930_1024辆_仪表里程.xlsx / L303</x:v>
      </x:c>
      <x:c r="O3322" s="2" t="str">
        <x:v>车辆里程查询_20260901-20260930_1024辆_GPS里程.xlsx / L309</x:v>
      </x:c>
      <x:c r="P3322" s="2" t="str">
        <x:v>车辆纯氢气里程查询_20260901-20260930_1024辆.xlsx / L438</x:v>
      </x:c>
    </x:row>
    <x:row r="3323" ht="22" customHeight="1">
      <x:c r="A3323" s="2" t="n">
        <x:v>132</x:v>
      </x:c>
      <x:c r="B3323" s="2" t="str">
        <x:v>粤AGG9540</x:v>
      </x:c>
      <x:c r="C3323" s="2" t="str">
        <x:v>钟祥</x:v>
      </x:c>
      <x:c r="D3323" s="8" t="d">
        <x:v>2026-09-09T00:00:00.000Z</x:v>
      </x:c>
      <x:c r="E3323" s="7" t="n">
        <x:v>30</x:v>
      </x:c>
      <x:c r="F3323" s="7" t="n">
        <x:v>26.9</x:v>
      </x:c>
      <x:c r="G3323" s="7"/>
      <x:c r="H3323" s="2" t="str">
        <x:v>否</x:v>
      </x:c>
      <x:c r="I3323" s="7" t="n">
        <x:f>IF(AND(ISNUMBER(E3323),ISNUMBER(F3323)),E3323-F3323,"")</x:f>
        <x:v>3.1000000000000014</x:v>
      </x:c>
      <x:c r="J3323" s="2" t="str">
        <x:f>IF(H3323="否","不适用",IF(AND(ISNUMBER(E3323),ISNUMBER(F3323)),IF(I3323&gt;'规则与名单'!$B$2,"是","否"),"未判定"))</x:f>
        <x:v>不适用</x:v>
      </x:c>
      <x:c r="K3323" s="2" t="str">
        <x:f>IF(J3323="是",IF(ISNUMBER(F3323),"测试日GPS","缺失"),IF(ISNUMBER(G3323),"非测试日纯氢",IF(AND(H3323="是",J3323="未判定"),IF(ISNUMBER(F3323),"测试名单无纯氢GPS","缺失"),IF(ISNUMBER(E3323),"非测试日仪表","缺失"))))</x:f>
        <x:v>非测试日仪表</x:v>
      </x:c>
      <x:c r="L3323" s="7" t="n">
        <x:f>IF(K3323="缺失","",IF(K3323="非测试日纯氢",G3323,IF(K3323="非测试日仪表",E3323,F3323)))</x:f>
        <x:v>30</x:v>
      </x:c>
      <x:c r="M3323" s="2" t="n">
        <x:f>IF(K3323="缺失",1,0)</x:f>
        <x:v>0</x:v>
      </x:c>
      <x:c r="N3323" s="2" t="str">
        <x:v>车辆里程查询_20260901-20260930_1024辆_仪表里程.xlsx / M303</x:v>
      </x:c>
      <x:c r="O3323" s="2" t="str">
        <x:v>车辆里程查询_20260901-20260930_1024辆_GPS里程.xlsx / M309</x:v>
      </x:c>
      <x:c r="P3323" s="2" t="str">
        <x:v>车辆纯氢气里程查询_20260901-20260930_1024辆.xlsx / M438</x:v>
      </x:c>
    </x:row>
    <x:row r="3324" ht="22" customHeight="1">
      <x:c r="A3324" s="2" t="n">
        <x:v>132</x:v>
      </x:c>
      <x:c r="B3324" s="2" t="str">
        <x:v>粤AGG9540</x:v>
      </x:c>
      <x:c r="C3324" s="2" t="str">
        <x:v>钟祥</x:v>
      </x:c>
      <x:c r="D3324" s="8" t="d">
        <x:v>2026-09-10T00:00:00.000Z</x:v>
      </x:c>
      <x:c r="E3324" s="7" t="n">
        <x:v>27</x:v>
      </x:c>
      <x:c r="F3324" s="7" t="n">
        <x:v>20.9</x:v>
      </x:c>
      <x:c r="G3324" s="7"/>
      <x:c r="H3324" s="2" t="str">
        <x:v>否</x:v>
      </x:c>
      <x:c r="I3324" s="7" t="n">
        <x:f>IF(AND(ISNUMBER(E3324),ISNUMBER(F3324)),E3324-F3324,"")</x:f>
        <x:v>6.100000000000001</x:v>
      </x:c>
      <x:c r="J3324" s="2" t="str">
        <x:f>IF(H3324="否","不适用",IF(AND(ISNUMBER(E3324),ISNUMBER(F3324)),IF(I3324&gt;'规则与名单'!$B$2,"是","否"),"未判定"))</x:f>
        <x:v>不适用</x:v>
      </x:c>
      <x:c r="K3324" s="2" t="str">
        <x:f>IF(J3324="是",IF(ISNUMBER(F3324),"测试日GPS","缺失"),IF(ISNUMBER(G3324),"非测试日纯氢",IF(AND(H3324="是",J3324="未判定"),IF(ISNUMBER(F3324),"测试名单无纯氢GPS","缺失"),IF(ISNUMBER(E3324),"非测试日仪表","缺失"))))</x:f>
        <x:v>非测试日仪表</x:v>
      </x:c>
      <x:c r="L3324" s="7" t="n">
        <x:f>IF(K3324="缺失","",IF(K3324="非测试日纯氢",G3324,IF(K3324="非测试日仪表",E3324,F3324)))</x:f>
        <x:v>27</x:v>
      </x:c>
      <x:c r="M3324" s="2" t="n">
        <x:f>IF(K3324="缺失",1,0)</x:f>
        <x:v>0</x:v>
      </x:c>
      <x:c r="N3324" s="2" t="str">
        <x:v>车辆里程查询_20260901-20260930_1024辆_仪表里程.xlsx / N303</x:v>
      </x:c>
      <x:c r="O3324" s="2" t="str">
        <x:v>车辆里程查询_20260901-20260930_1024辆_GPS里程.xlsx / N309</x:v>
      </x:c>
      <x:c r="P3324" s="2" t="str">
        <x:v>车辆纯氢气里程查询_20260901-20260930_1024辆.xlsx / N438</x:v>
      </x:c>
    </x:row>
    <x:row r="3325" ht="22" customHeight="1">
      <x:c r="A3325" s="2" t="n">
        <x:v>132</x:v>
      </x:c>
      <x:c r="B3325" s="2" t="str">
        <x:v>粤AGG9540</x:v>
      </x:c>
      <x:c r="C3325" s="2" t="str">
        <x:v>钟祥</x:v>
      </x:c>
      <x:c r="D3325" s="8" t="d">
        <x:v>2026-09-11T00:00:00.000Z</x:v>
      </x:c>
      <x:c r="E3325" s="7" t="n">
        <x:v>23.4</x:v>
      </x:c>
      <x:c r="F3325" s="7" t="n">
        <x:v>25</x:v>
      </x:c>
      <x:c r="G3325" s="7"/>
      <x:c r="H3325" s="2" t="str">
        <x:v>否</x:v>
      </x:c>
      <x:c r="I3325" s="7" t="n">
        <x:f>IF(AND(ISNUMBER(E3325),ISNUMBER(F3325)),E3325-F3325,"")</x:f>
        <x:v>-1.6000000000000014</x:v>
      </x:c>
      <x:c r="J3325" s="2" t="str">
        <x:f>IF(H3325="否","不适用",IF(AND(ISNUMBER(E3325),ISNUMBER(F3325)),IF(I3325&gt;'规则与名单'!$B$2,"是","否"),"未判定"))</x:f>
        <x:v>不适用</x:v>
      </x:c>
      <x:c r="K3325" s="2" t="str">
        <x:f>IF(J3325="是",IF(ISNUMBER(F3325),"测试日GPS","缺失"),IF(ISNUMBER(G3325),"非测试日纯氢",IF(AND(H3325="是",J3325="未判定"),IF(ISNUMBER(F3325),"测试名单无纯氢GPS","缺失"),IF(ISNUMBER(E3325),"非测试日仪表","缺失"))))</x:f>
        <x:v>非测试日仪表</x:v>
      </x:c>
      <x:c r="L3325" s="7" t="n">
        <x:f>IF(K3325="缺失","",IF(K3325="非测试日纯氢",G3325,IF(K3325="非测试日仪表",E3325,F3325)))</x:f>
        <x:v>23.4</x:v>
      </x:c>
      <x:c r="M3325" s="2" t="n">
        <x:f>IF(K3325="缺失",1,0)</x:f>
        <x:v>0</x:v>
      </x:c>
      <x:c r="N3325" s="2" t="str">
        <x:v>车辆里程查询_20260901-20260930_1024辆_仪表里程.xlsx / O303</x:v>
      </x:c>
      <x:c r="O3325" s="2" t="str">
        <x:v>车辆里程查询_20260901-20260930_1024辆_GPS里程.xlsx / O309</x:v>
      </x:c>
      <x:c r="P3325" s="2" t="str">
        <x:v>车辆纯氢气里程查询_20260901-20260930_1024辆.xlsx / O438</x:v>
      </x:c>
    </x:row>
    <x:row r="3326" ht="22" customHeight="1">
      <x:c r="A3326" s="2" t="n">
        <x:v>132</x:v>
      </x:c>
      <x:c r="B3326" s="2" t="str">
        <x:v>粤AGG9540</x:v>
      </x:c>
      <x:c r="C3326" s="2" t="str">
        <x:v>钟祥</x:v>
      </x:c>
      <x:c r="D3326" s="8" t="d">
        <x:v>2026-09-12T00:00:00.000Z</x:v>
      </x:c>
      <x:c r="E3326" s="7" t="n">
        <x:v>32.7</x:v>
      </x:c>
      <x:c r="F3326" s="7" t="n">
        <x:v>22.1</x:v>
      </x:c>
      <x:c r="G3326" s="7"/>
      <x:c r="H3326" s="2" t="str">
        <x:v>否</x:v>
      </x:c>
      <x:c r="I3326" s="7" t="n">
        <x:f>IF(AND(ISNUMBER(E3326),ISNUMBER(F3326)),E3326-F3326,"")</x:f>
        <x:v>10.600000000000001</x:v>
      </x:c>
      <x:c r="J3326" s="2" t="str">
        <x:f>IF(H3326="否","不适用",IF(AND(ISNUMBER(E3326),ISNUMBER(F3326)),IF(I3326&gt;'规则与名单'!$B$2,"是","否"),"未判定"))</x:f>
        <x:v>不适用</x:v>
      </x:c>
      <x:c r="K3326" s="2" t="str">
        <x:f>IF(J3326="是",IF(ISNUMBER(F3326),"测试日GPS","缺失"),IF(ISNUMBER(G3326),"非测试日纯氢",IF(AND(H3326="是",J3326="未判定"),IF(ISNUMBER(F3326),"测试名单无纯氢GPS","缺失"),IF(ISNUMBER(E3326),"非测试日仪表","缺失"))))</x:f>
        <x:v>非测试日仪表</x:v>
      </x:c>
      <x:c r="L3326" s="7" t="n">
        <x:f>IF(K3326="缺失","",IF(K3326="非测试日纯氢",G3326,IF(K3326="非测试日仪表",E3326,F3326)))</x:f>
        <x:v>32.7</x:v>
      </x:c>
      <x:c r="M3326" s="2" t="n">
        <x:f>IF(K3326="缺失",1,0)</x:f>
        <x:v>0</x:v>
      </x:c>
      <x:c r="N3326" s="2" t="str">
        <x:v>车辆里程查询_20260901-20260930_1024辆_仪表里程.xlsx / P303</x:v>
      </x:c>
      <x:c r="O3326" s="2" t="str">
        <x:v>车辆里程查询_20260901-20260930_1024辆_GPS里程.xlsx / P309</x:v>
      </x:c>
      <x:c r="P3326" s="2" t="str">
        <x:v>车辆纯氢气里程查询_20260901-20260930_1024辆.xlsx / P438</x:v>
      </x:c>
    </x:row>
    <x:row r="3327" ht="22" customHeight="1">
      <x:c r="A3327" s="2" t="n">
        <x:v>132</x:v>
      </x:c>
      <x:c r="B3327" s="2" t="str">
        <x:v>粤AGG9540</x:v>
      </x:c>
      <x:c r="C3327" s="2" t="str">
        <x:v>钟祥</x:v>
      </x:c>
      <x:c r="D3327" s="8" t="d">
        <x:v>2026-09-13T00:00:00.000Z</x:v>
      </x:c>
      <x:c r="E3327" s="7" t="n">
        <x:v>41.6</x:v>
      </x:c>
      <x:c r="F3327" s="7" t="n">
        <x:v>32.5</x:v>
      </x:c>
      <x:c r="G3327" s="7"/>
      <x:c r="H3327" s="2" t="str">
        <x:v>否</x:v>
      </x:c>
      <x:c r="I3327" s="7" t="n">
        <x:f>IF(AND(ISNUMBER(E3327),ISNUMBER(F3327)),E3327-F3327,"")</x:f>
        <x:v>9.100000000000001</x:v>
      </x:c>
      <x:c r="J3327" s="2" t="str">
        <x:f>IF(H3327="否","不适用",IF(AND(ISNUMBER(E3327),ISNUMBER(F3327)),IF(I3327&gt;'规则与名单'!$B$2,"是","否"),"未判定"))</x:f>
        <x:v>不适用</x:v>
      </x:c>
      <x:c r="K3327" s="2" t="str">
        <x:f>IF(J3327="是",IF(ISNUMBER(F3327),"测试日GPS","缺失"),IF(ISNUMBER(G3327),"非测试日纯氢",IF(AND(H3327="是",J3327="未判定"),IF(ISNUMBER(F3327),"测试名单无纯氢GPS","缺失"),IF(ISNUMBER(E3327),"非测试日仪表","缺失"))))</x:f>
        <x:v>非测试日仪表</x:v>
      </x:c>
      <x:c r="L3327" s="7" t="n">
        <x:f>IF(K3327="缺失","",IF(K3327="非测试日纯氢",G3327,IF(K3327="非测试日仪表",E3327,F3327)))</x:f>
        <x:v>41.6</x:v>
      </x:c>
      <x:c r="M3327" s="2" t="n">
        <x:f>IF(K3327="缺失",1,0)</x:f>
        <x:v>0</x:v>
      </x:c>
      <x:c r="N3327" s="2" t="str">
        <x:v>车辆里程查询_20260901-20260930_1024辆_仪表里程.xlsx / Q303</x:v>
      </x:c>
      <x:c r="O3327" s="2" t="str">
        <x:v>车辆里程查询_20260901-20260930_1024辆_GPS里程.xlsx / Q309</x:v>
      </x:c>
      <x:c r="P3327" s="2" t="str">
        <x:v>车辆纯氢气里程查询_20260901-20260930_1024辆.xlsx / Q438</x:v>
      </x:c>
    </x:row>
    <x:row r="3328" ht="22" customHeight="1">
      <x:c r="A3328" s="2" t="n">
        <x:v>132</x:v>
      </x:c>
      <x:c r="B3328" s="2" t="str">
        <x:v>粤AGG9540</x:v>
      </x:c>
      <x:c r="C3328" s="2" t="str">
        <x:v>钟祥</x:v>
      </x:c>
      <x:c r="D3328" s="8" t="d">
        <x:v>2026-09-14T00:00:00.000Z</x:v>
      </x:c>
      <x:c r="E3328" s="7" t="n">
        <x:v>23.7</x:v>
      </x:c>
      <x:c r="F3328" s="7" t="n">
        <x:v>20.5</x:v>
      </x:c>
      <x:c r="G3328" s="7"/>
      <x:c r="H3328" s="2" t="str">
        <x:v>否</x:v>
      </x:c>
      <x:c r="I3328" s="7" t="n">
        <x:f>IF(AND(ISNUMBER(E3328),ISNUMBER(F3328)),E3328-F3328,"")</x:f>
        <x:v>3.1999999999999993</x:v>
      </x:c>
      <x:c r="J3328" s="2" t="str">
        <x:f>IF(H3328="否","不适用",IF(AND(ISNUMBER(E3328),ISNUMBER(F3328)),IF(I3328&gt;'规则与名单'!$B$2,"是","否"),"未判定"))</x:f>
        <x:v>不适用</x:v>
      </x:c>
      <x:c r="K3328" s="2" t="str">
        <x:f>IF(J3328="是",IF(ISNUMBER(F3328),"测试日GPS","缺失"),IF(ISNUMBER(G3328),"非测试日纯氢",IF(AND(H3328="是",J3328="未判定"),IF(ISNUMBER(F3328),"测试名单无纯氢GPS","缺失"),IF(ISNUMBER(E3328),"非测试日仪表","缺失"))))</x:f>
        <x:v>非测试日仪表</x:v>
      </x:c>
      <x:c r="L3328" s="7" t="n">
        <x:f>IF(K3328="缺失","",IF(K3328="非测试日纯氢",G3328,IF(K3328="非测试日仪表",E3328,F3328)))</x:f>
        <x:v>23.7</x:v>
      </x:c>
      <x:c r="M3328" s="2" t="n">
        <x:f>IF(K3328="缺失",1,0)</x:f>
        <x:v>0</x:v>
      </x:c>
      <x:c r="N3328" s="2" t="str">
        <x:v>车辆里程查询_20260901-20260930_1024辆_仪表里程.xlsx / R303</x:v>
      </x:c>
      <x:c r="O3328" s="2" t="str">
        <x:v>车辆里程查询_20260901-20260930_1024辆_GPS里程.xlsx / R309</x:v>
      </x:c>
      <x:c r="P3328" s="2" t="str">
        <x:v>车辆纯氢气里程查询_20260901-20260930_1024辆.xlsx / R438</x:v>
      </x:c>
    </x:row>
    <x:row r="3329" ht="22" customHeight="1">
      <x:c r="A3329" s="2" t="n">
        <x:v>132</x:v>
      </x:c>
      <x:c r="B3329" s="2" t="str">
        <x:v>粤AGG9540</x:v>
      </x:c>
      <x:c r="C3329" s="2" t="str">
        <x:v>钟祥</x:v>
      </x:c>
      <x:c r="D3329" s="8" t="d">
        <x:v>2026-09-15T00:00:00.000Z</x:v>
      </x:c>
      <x:c r="E3329" s="7" t="n">
        <x:v>29.8</x:v>
      </x:c>
      <x:c r="F3329" s="7" t="n">
        <x:v>23.2</x:v>
      </x:c>
      <x:c r="G3329" s="7"/>
      <x:c r="H3329" s="2" t="str">
        <x:v>否</x:v>
      </x:c>
      <x:c r="I3329" s="7" t="n">
        <x:f>IF(AND(ISNUMBER(E3329),ISNUMBER(F3329)),E3329-F3329,"")</x:f>
        <x:v>6.600000000000001</x:v>
      </x:c>
      <x:c r="J3329" s="2" t="str">
        <x:f>IF(H3329="否","不适用",IF(AND(ISNUMBER(E3329),ISNUMBER(F3329)),IF(I3329&gt;'规则与名单'!$B$2,"是","否"),"未判定"))</x:f>
        <x:v>不适用</x:v>
      </x:c>
      <x:c r="K3329" s="2" t="str">
        <x:f>IF(J3329="是",IF(ISNUMBER(F3329),"测试日GPS","缺失"),IF(ISNUMBER(G3329),"非测试日纯氢",IF(AND(H3329="是",J3329="未判定"),IF(ISNUMBER(F3329),"测试名单无纯氢GPS","缺失"),IF(ISNUMBER(E3329),"非测试日仪表","缺失"))))</x:f>
        <x:v>非测试日仪表</x:v>
      </x:c>
      <x:c r="L3329" s="7" t="n">
        <x:f>IF(K3329="缺失","",IF(K3329="非测试日纯氢",G3329,IF(K3329="非测试日仪表",E3329,F3329)))</x:f>
        <x:v>29.8</x:v>
      </x:c>
      <x:c r="M3329" s="2" t="n">
        <x:f>IF(K3329="缺失",1,0)</x:f>
        <x:v>0</x:v>
      </x:c>
      <x:c r="N3329" s="2" t="str">
        <x:v>车辆里程查询_20260901-20260930_1024辆_仪表里程.xlsx / S303</x:v>
      </x:c>
      <x:c r="O3329" s="2" t="str">
        <x:v>车辆里程查询_20260901-20260930_1024辆_GPS里程.xlsx / S309</x:v>
      </x:c>
      <x:c r="P3329" s="2" t="str">
        <x:v>车辆纯氢气里程查询_20260901-20260930_1024辆.xlsx / S438</x:v>
      </x:c>
    </x:row>
    <x:row r="3330" ht="22" customHeight="1">
      <x:c r="A3330" s="2" t="n">
        <x:v>132</x:v>
      </x:c>
      <x:c r="B3330" s="2" t="str">
        <x:v>粤AGG9540</x:v>
      </x:c>
      <x:c r="C3330" s="2" t="str">
        <x:v>钟祥</x:v>
      </x:c>
      <x:c r="D3330" s="8" t="d">
        <x:v>2026-09-16T00:00:00.000Z</x:v>
      </x:c>
      <x:c r="E3330" s="7" t="n">
        <x:v>17.2</x:v>
      </x:c>
      <x:c r="F3330" s="7" t="n">
        <x:v>25.9</x:v>
      </x:c>
      <x:c r="G3330" s="7"/>
      <x:c r="H3330" s="2" t="str">
        <x:v>否</x:v>
      </x:c>
      <x:c r="I3330" s="7" t="n">
        <x:f>IF(AND(ISNUMBER(E3330),ISNUMBER(F3330)),E3330-F3330,"")</x:f>
        <x:v>-8.7</x:v>
      </x:c>
      <x:c r="J3330" s="2" t="str">
        <x:f>IF(H3330="否","不适用",IF(AND(ISNUMBER(E3330),ISNUMBER(F3330)),IF(I3330&gt;'规则与名单'!$B$2,"是","否"),"未判定"))</x:f>
        <x:v>不适用</x:v>
      </x:c>
      <x:c r="K3330" s="2" t="str">
        <x:f>IF(J3330="是",IF(ISNUMBER(F3330),"测试日GPS","缺失"),IF(ISNUMBER(G3330),"非测试日纯氢",IF(AND(H3330="是",J3330="未判定"),IF(ISNUMBER(F3330),"测试名单无纯氢GPS","缺失"),IF(ISNUMBER(E3330),"非测试日仪表","缺失"))))</x:f>
        <x:v>非测试日仪表</x:v>
      </x:c>
      <x:c r="L3330" s="7" t="n">
        <x:f>IF(K3330="缺失","",IF(K3330="非测试日纯氢",G3330,IF(K3330="非测试日仪表",E3330,F3330)))</x:f>
        <x:v>17.2</x:v>
      </x:c>
      <x:c r="M3330" s="2" t="n">
        <x:f>IF(K3330="缺失",1,0)</x:f>
        <x:v>0</x:v>
      </x:c>
      <x:c r="N3330" s="2" t="str">
        <x:v>车辆里程查询_20260901-20260930_1024辆_仪表里程.xlsx / T303</x:v>
      </x:c>
      <x:c r="O3330" s="2" t="str">
        <x:v>车辆里程查询_20260901-20260930_1024辆_GPS里程.xlsx / T309</x:v>
      </x:c>
      <x:c r="P3330" s="2" t="str">
        <x:v>车辆纯氢气里程查询_20260901-20260930_1024辆.xlsx / T438</x:v>
      </x:c>
    </x:row>
    <x:row r="3331" ht="22" customHeight="1">
      <x:c r="A3331" s="2" t="n">
        <x:v>132</x:v>
      </x:c>
      <x:c r="B3331" s="2" t="str">
        <x:v>粤AGG9540</x:v>
      </x:c>
      <x:c r="C3331" s="2" t="str">
        <x:v>钟祥</x:v>
      </x:c>
      <x:c r="D3331" s="8" t="d">
        <x:v>2026-09-17T00:00:00.000Z</x:v>
      </x:c>
      <x:c r="E3331" s="7" t="n">
        <x:v>56.1</x:v>
      </x:c>
      <x:c r="F3331" s="7" t="n">
        <x:v>36</x:v>
      </x:c>
      <x:c r="G3331" s="7"/>
      <x:c r="H3331" s="2" t="str">
        <x:v>否</x:v>
      </x:c>
      <x:c r="I3331" s="7" t="n">
        <x:f>IF(AND(ISNUMBER(E3331),ISNUMBER(F3331)),E3331-F3331,"")</x:f>
        <x:v>20.1</x:v>
      </x:c>
      <x:c r="J3331" s="2" t="str">
        <x:f>IF(H3331="否","不适用",IF(AND(ISNUMBER(E3331),ISNUMBER(F3331)),IF(I3331&gt;'规则与名单'!$B$2,"是","否"),"未判定"))</x:f>
        <x:v>不适用</x:v>
      </x:c>
      <x:c r="K3331" s="2" t="str">
        <x:f>IF(J3331="是",IF(ISNUMBER(F3331),"测试日GPS","缺失"),IF(ISNUMBER(G3331),"非测试日纯氢",IF(AND(H3331="是",J3331="未判定"),IF(ISNUMBER(F3331),"测试名单无纯氢GPS","缺失"),IF(ISNUMBER(E3331),"非测试日仪表","缺失"))))</x:f>
        <x:v>非测试日仪表</x:v>
      </x:c>
      <x:c r="L3331" s="7" t="n">
        <x:f>IF(K3331="缺失","",IF(K3331="非测试日纯氢",G3331,IF(K3331="非测试日仪表",E3331,F3331)))</x:f>
        <x:v>56.1</x:v>
      </x:c>
      <x:c r="M3331" s="2" t="n">
        <x:f>IF(K3331="缺失",1,0)</x:f>
        <x:v>0</x:v>
      </x:c>
      <x:c r="N3331" s="2" t="str">
        <x:v>车辆里程查询_20260901-20260930_1024辆_仪表里程.xlsx / U303</x:v>
      </x:c>
      <x:c r="O3331" s="2" t="str">
        <x:v>车辆里程查询_20260901-20260930_1024辆_GPS里程.xlsx / U309</x:v>
      </x:c>
      <x:c r="P3331" s="2" t="str">
        <x:v>车辆纯氢气里程查询_20260901-20260930_1024辆.xlsx / U438</x:v>
      </x:c>
    </x:row>
    <x:row r="3332" ht="22" customHeight="1">
      <x:c r="A3332" s="2" t="n">
        <x:v>132</x:v>
      </x:c>
      <x:c r="B3332" s="2" t="str">
        <x:v>粤AGG9540</x:v>
      </x:c>
      <x:c r="C3332" s="2" t="str">
        <x:v>钟祥</x:v>
      </x:c>
      <x:c r="D3332" s="8" t="d">
        <x:v>2026-09-18T00:00:00.000Z</x:v>
      </x:c>
      <x:c r="E3332" s="7" t="n">
        <x:v>28.3</x:v>
      </x:c>
      <x:c r="F3332" s="7" t="n">
        <x:v>25.4</x:v>
      </x:c>
      <x:c r="G3332" s="7"/>
      <x:c r="H3332" s="2" t="str">
        <x:v>否</x:v>
      </x:c>
      <x:c r="I3332" s="7" t="n">
        <x:f>IF(AND(ISNUMBER(E3332),ISNUMBER(F3332)),E3332-F3332,"")</x:f>
        <x:v>2.900000000000002</x:v>
      </x:c>
      <x:c r="J3332" s="2" t="str">
        <x:f>IF(H3332="否","不适用",IF(AND(ISNUMBER(E3332),ISNUMBER(F3332)),IF(I3332&gt;'规则与名单'!$B$2,"是","否"),"未判定"))</x:f>
        <x:v>不适用</x:v>
      </x:c>
      <x:c r="K3332" s="2" t="str">
        <x:f>IF(J3332="是",IF(ISNUMBER(F3332),"测试日GPS","缺失"),IF(ISNUMBER(G3332),"非测试日纯氢",IF(AND(H3332="是",J3332="未判定"),IF(ISNUMBER(F3332),"测试名单无纯氢GPS","缺失"),IF(ISNUMBER(E3332),"非测试日仪表","缺失"))))</x:f>
        <x:v>非测试日仪表</x:v>
      </x:c>
      <x:c r="L3332" s="7" t="n">
        <x:f>IF(K3332="缺失","",IF(K3332="非测试日纯氢",G3332,IF(K3332="非测试日仪表",E3332,F3332)))</x:f>
        <x:v>28.3</x:v>
      </x:c>
      <x:c r="M3332" s="2" t="n">
        <x:f>IF(K3332="缺失",1,0)</x:f>
        <x:v>0</x:v>
      </x:c>
      <x:c r="N3332" s="2" t="str">
        <x:v>车辆里程查询_20260901-20260930_1024辆_仪表里程.xlsx / V303</x:v>
      </x:c>
      <x:c r="O3332" s="2" t="str">
        <x:v>车辆里程查询_20260901-20260930_1024辆_GPS里程.xlsx / V309</x:v>
      </x:c>
      <x:c r="P3332" s="2" t="str">
        <x:v>车辆纯氢气里程查询_20260901-20260930_1024辆.xlsx / V438</x:v>
      </x:c>
    </x:row>
    <x:row r="3333" ht="22" customHeight="1">
      <x:c r="A3333" s="2" t="n">
        <x:v>132</x:v>
      </x:c>
      <x:c r="B3333" s="2" t="str">
        <x:v>粤AGG9540</x:v>
      </x:c>
      <x:c r="C3333" s="2" t="str">
        <x:v>钟祥</x:v>
      </x:c>
      <x:c r="D3333" s="8" t="d">
        <x:v>2026-09-19T00:00:00.000Z</x:v>
      </x:c>
      <x:c r="E3333" s="7" t="n">
        <x:v>25</x:v>
      </x:c>
      <x:c r="F3333" s="7" t="n">
        <x:v>28.6</x:v>
      </x:c>
      <x:c r="G3333" s="7"/>
      <x:c r="H3333" s="2" t="str">
        <x:v>否</x:v>
      </x:c>
      <x:c r="I3333" s="7" t="n">
        <x:f>IF(AND(ISNUMBER(E3333),ISNUMBER(F3333)),E3333-F3333,"")</x:f>
        <x:v>-3.6000000000000014</x:v>
      </x:c>
      <x:c r="J3333" s="2" t="str">
        <x:f>IF(H3333="否","不适用",IF(AND(ISNUMBER(E3333),ISNUMBER(F3333)),IF(I3333&gt;'规则与名单'!$B$2,"是","否"),"未判定"))</x:f>
        <x:v>不适用</x:v>
      </x:c>
      <x:c r="K3333" s="2" t="str">
        <x:f>IF(J3333="是",IF(ISNUMBER(F3333),"测试日GPS","缺失"),IF(ISNUMBER(G3333),"非测试日纯氢",IF(AND(H3333="是",J3333="未判定"),IF(ISNUMBER(F3333),"测试名单无纯氢GPS","缺失"),IF(ISNUMBER(E3333),"非测试日仪表","缺失"))))</x:f>
        <x:v>非测试日仪表</x:v>
      </x:c>
      <x:c r="L3333" s="7" t="n">
        <x:f>IF(K3333="缺失","",IF(K3333="非测试日纯氢",G3333,IF(K3333="非测试日仪表",E3333,F3333)))</x:f>
        <x:v>25</x:v>
      </x:c>
      <x:c r="M3333" s="2" t="n">
        <x:f>IF(K3333="缺失",1,0)</x:f>
        <x:v>0</x:v>
      </x:c>
      <x:c r="N3333" s="2" t="str">
        <x:v>车辆里程查询_20260901-20260930_1024辆_仪表里程.xlsx / W303</x:v>
      </x:c>
      <x:c r="O3333" s="2" t="str">
        <x:v>车辆里程查询_20260901-20260930_1024辆_GPS里程.xlsx / W309</x:v>
      </x:c>
      <x:c r="P3333" s="2" t="str">
        <x:v>车辆纯氢气里程查询_20260901-20260930_1024辆.xlsx / W438</x:v>
      </x:c>
    </x:row>
    <x:row r="3334" ht="22" customHeight="1">
      <x:c r="A3334" s="2" t="n">
        <x:v>132</x:v>
      </x:c>
      <x:c r="B3334" s="2" t="str">
        <x:v>粤AGG9540</x:v>
      </x:c>
      <x:c r="C3334" s="2" t="str">
        <x:v>钟祥</x:v>
      </x:c>
      <x:c r="D3334" s="8" t="d">
        <x:v>2026-09-20T00:00:00.000Z</x:v>
      </x:c>
      <x:c r="E3334" s="7" t="n">
        <x:v>28.9</x:v>
      </x:c>
      <x:c r="F3334" s="7" t="n">
        <x:v>20.9</x:v>
      </x:c>
      <x:c r="G3334" s="7"/>
      <x:c r="H3334" s="2" t="str">
        <x:v>否</x:v>
      </x:c>
      <x:c r="I3334" s="7" t="n">
        <x:f>IF(AND(ISNUMBER(E3334),ISNUMBER(F3334)),E3334-F3334,"")</x:f>
        <x:v>8</x:v>
      </x:c>
      <x:c r="J3334" s="2" t="str">
        <x:f>IF(H3334="否","不适用",IF(AND(ISNUMBER(E3334),ISNUMBER(F3334)),IF(I3334&gt;'规则与名单'!$B$2,"是","否"),"未判定"))</x:f>
        <x:v>不适用</x:v>
      </x:c>
      <x:c r="K3334" s="2" t="str">
        <x:f>IF(J3334="是",IF(ISNUMBER(F3334),"测试日GPS","缺失"),IF(ISNUMBER(G3334),"非测试日纯氢",IF(AND(H3334="是",J3334="未判定"),IF(ISNUMBER(F3334),"测试名单无纯氢GPS","缺失"),IF(ISNUMBER(E3334),"非测试日仪表","缺失"))))</x:f>
        <x:v>非测试日仪表</x:v>
      </x:c>
      <x:c r="L3334" s="7" t="n">
        <x:f>IF(K3334="缺失","",IF(K3334="非测试日纯氢",G3334,IF(K3334="非测试日仪表",E3334,F3334)))</x:f>
        <x:v>28.9</x:v>
      </x:c>
      <x:c r="M3334" s="2" t="n">
        <x:f>IF(K3334="缺失",1,0)</x:f>
        <x:v>0</x:v>
      </x:c>
      <x:c r="N3334" s="2" t="str">
        <x:v>车辆里程查询_20260901-20260930_1024辆_仪表里程.xlsx / X303</x:v>
      </x:c>
      <x:c r="O3334" s="2" t="str">
        <x:v>车辆里程查询_20260901-20260930_1024辆_GPS里程.xlsx / X309</x:v>
      </x:c>
      <x:c r="P3334" s="2" t="str">
        <x:v>车辆纯氢气里程查询_20260901-20260930_1024辆.xlsx / X438</x:v>
      </x:c>
    </x:row>
    <x:row r="3335" ht="22" customHeight="1">
      <x:c r="A3335" s="2" t="n">
        <x:v>132</x:v>
      </x:c>
      <x:c r="B3335" s="2" t="str">
        <x:v>粤AGG9540</x:v>
      </x:c>
      <x:c r="C3335" s="2" t="str">
        <x:v>钟祥</x:v>
      </x:c>
      <x:c r="D3335" s="8" t="d">
        <x:v>2026-09-21T00:00:00.000Z</x:v>
      </x:c>
      <x:c r="E3335" s="7" t="n">
        <x:v>18.1</x:v>
      </x:c>
      <x:c r="F3335" s="7" t="n">
        <x:v>19.1</x:v>
      </x:c>
      <x:c r="G3335" s="7"/>
      <x:c r="H3335" s="2" t="str">
        <x:v>否</x:v>
      </x:c>
      <x:c r="I3335" s="7" t="n">
        <x:f>IF(AND(ISNUMBER(E3335),ISNUMBER(F3335)),E3335-F3335,"")</x:f>
        <x:v>-1</x:v>
      </x:c>
      <x:c r="J3335" s="2" t="str">
        <x:f>IF(H3335="否","不适用",IF(AND(ISNUMBER(E3335),ISNUMBER(F3335)),IF(I3335&gt;'规则与名单'!$B$2,"是","否"),"未判定"))</x:f>
        <x:v>不适用</x:v>
      </x:c>
      <x:c r="K3335" s="2" t="str">
        <x:f>IF(J3335="是",IF(ISNUMBER(F3335),"测试日GPS","缺失"),IF(ISNUMBER(G3335),"非测试日纯氢",IF(AND(H3335="是",J3335="未判定"),IF(ISNUMBER(F3335),"测试名单无纯氢GPS","缺失"),IF(ISNUMBER(E3335),"非测试日仪表","缺失"))))</x:f>
        <x:v>非测试日仪表</x:v>
      </x:c>
      <x:c r="L3335" s="7" t="n">
        <x:f>IF(K3335="缺失","",IF(K3335="非测试日纯氢",G3335,IF(K3335="非测试日仪表",E3335,F3335)))</x:f>
        <x:v>18.1</x:v>
      </x:c>
      <x:c r="M3335" s="2" t="n">
        <x:f>IF(K3335="缺失",1,0)</x:f>
        <x:v>0</x:v>
      </x:c>
      <x:c r="N3335" s="2" t="str">
        <x:v>车辆里程查询_20260901-20260930_1024辆_仪表里程.xlsx / Y303</x:v>
      </x:c>
      <x:c r="O3335" s="2" t="str">
        <x:v>车辆里程查询_20260901-20260930_1024辆_GPS里程.xlsx / Y309</x:v>
      </x:c>
      <x:c r="P3335" s="2" t="str">
        <x:v>车辆纯氢气里程查询_20260901-20260930_1024辆.xlsx / Y438</x:v>
      </x:c>
    </x:row>
    <x:row r="3336" ht="22" customHeight="1">
      <x:c r="A3336" s="2" t="n">
        <x:v>132</x:v>
      </x:c>
      <x:c r="B3336" s="2" t="str">
        <x:v>粤AGG9540</x:v>
      </x:c>
      <x:c r="C3336" s="2" t="str">
        <x:v>钟祥</x:v>
      </x:c>
      <x:c r="D3336" s="8" t="d">
        <x:v>2026-09-22T00:00:00.000Z</x:v>
      </x:c>
      <x:c r="E3336" s="7" t="n">
        <x:v>32.1</x:v>
      </x:c>
      <x:c r="F3336" s="7" t="n">
        <x:v>28.1</x:v>
      </x:c>
      <x:c r="G3336" s="7"/>
      <x:c r="H3336" s="2" t="str">
        <x:v>否</x:v>
      </x:c>
      <x:c r="I3336" s="7" t="n">
        <x:f>IF(AND(ISNUMBER(E3336),ISNUMBER(F3336)),E3336-F3336,"")</x:f>
        <x:v>4</x:v>
      </x:c>
      <x:c r="J3336" s="2" t="str">
        <x:f>IF(H3336="否","不适用",IF(AND(ISNUMBER(E3336),ISNUMBER(F3336)),IF(I3336&gt;'规则与名单'!$B$2,"是","否"),"未判定"))</x:f>
        <x:v>不适用</x:v>
      </x:c>
      <x:c r="K3336" s="2" t="str">
        <x:f>IF(J3336="是",IF(ISNUMBER(F3336),"测试日GPS","缺失"),IF(ISNUMBER(G3336),"非测试日纯氢",IF(AND(H3336="是",J3336="未判定"),IF(ISNUMBER(F3336),"测试名单无纯氢GPS","缺失"),IF(ISNUMBER(E3336),"非测试日仪表","缺失"))))</x:f>
        <x:v>非测试日仪表</x:v>
      </x:c>
      <x:c r="L3336" s="7" t="n">
        <x:f>IF(K3336="缺失","",IF(K3336="非测试日纯氢",G3336,IF(K3336="非测试日仪表",E3336,F3336)))</x:f>
        <x:v>32.1</x:v>
      </x:c>
      <x:c r="M3336" s="2" t="n">
        <x:f>IF(K3336="缺失",1,0)</x:f>
        <x:v>0</x:v>
      </x:c>
      <x:c r="N3336" s="2" t="str">
        <x:v>车辆里程查询_20260901-20260930_1024辆_仪表里程.xlsx / Z303</x:v>
      </x:c>
      <x:c r="O3336" s="2" t="str">
        <x:v>车辆里程查询_20260901-20260930_1024辆_GPS里程.xlsx / Z309</x:v>
      </x:c>
      <x:c r="P3336" s="2" t="str">
        <x:v>车辆纯氢气里程查询_20260901-20260930_1024辆.xlsx / Z438</x:v>
      </x:c>
    </x:row>
    <x:row r="3337" ht="22" customHeight="1">
      <x:c r="A3337" s="2" t="n">
        <x:v>132</x:v>
      </x:c>
      <x:c r="B3337" s="2" t="str">
        <x:v>粤AGG9540</x:v>
      </x:c>
      <x:c r="C3337" s="2" t="str">
        <x:v>钟祥</x:v>
      </x:c>
      <x:c r="D3337" s="8" t="d">
        <x:v>2026-09-23T00:00:00.000Z</x:v>
      </x:c>
      <x:c r="E3337" s="7" t="n">
        <x:v>43.8</x:v>
      </x:c>
      <x:c r="F3337" s="7" t="n">
        <x:v>22.6</x:v>
      </x:c>
      <x:c r="G3337" s="7"/>
      <x:c r="H3337" s="2" t="str">
        <x:v>否</x:v>
      </x:c>
      <x:c r="I3337" s="7" t="n">
        <x:f>IF(AND(ISNUMBER(E3337),ISNUMBER(F3337)),E3337-F3337,"")</x:f>
        <x:v>21.199999999999996</x:v>
      </x:c>
      <x:c r="J3337" s="2" t="str">
        <x:f>IF(H3337="否","不适用",IF(AND(ISNUMBER(E3337),ISNUMBER(F3337)),IF(I3337&gt;'规则与名单'!$B$2,"是","否"),"未判定"))</x:f>
        <x:v>不适用</x:v>
      </x:c>
      <x:c r="K3337" s="2" t="str">
        <x:f>IF(J3337="是",IF(ISNUMBER(F3337),"测试日GPS","缺失"),IF(ISNUMBER(G3337),"非测试日纯氢",IF(AND(H3337="是",J3337="未判定"),IF(ISNUMBER(F3337),"测试名单无纯氢GPS","缺失"),IF(ISNUMBER(E3337),"非测试日仪表","缺失"))))</x:f>
        <x:v>非测试日仪表</x:v>
      </x:c>
      <x:c r="L3337" s="7" t="n">
        <x:f>IF(K3337="缺失","",IF(K3337="非测试日纯氢",G3337,IF(K3337="非测试日仪表",E3337,F3337)))</x:f>
        <x:v>43.8</x:v>
      </x:c>
      <x:c r="M3337" s="2" t="n">
        <x:f>IF(K3337="缺失",1,0)</x:f>
        <x:v>0</x:v>
      </x:c>
      <x:c r="N3337" s="2" t="str">
        <x:v>车辆里程查询_20260901-20260930_1024辆_仪表里程.xlsx / AA303</x:v>
      </x:c>
      <x:c r="O3337" s="2" t="str">
        <x:v>车辆里程查询_20260901-20260930_1024辆_GPS里程.xlsx / AA309</x:v>
      </x:c>
      <x:c r="P3337" s="2" t="str">
        <x:v>车辆纯氢气里程查询_20260901-20260930_1024辆.xlsx / AA438</x:v>
      </x:c>
    </x:row>
    <x:row r="3338" ht="22" customHeight="1">
      <x:c r="A3338" s="2" t="n">
        <x:v>132</x:v>
      </x:c>
      <x:c r="B3338" s="2" t="str">
        <x:v>粤AGG9540</x:v>
      </x:c>
      <x:c r="C3338" s="2" t="str">
        <x:v>钟祥</x:v>
      </x:c>
      <x:c r="D3338" s="8" t="d">
        <x:v>2026-09-24T00:00:00.000Z</x:v>
      </x:c>
      <x:c r="E3338" s="7" t="n">
        <x:v>28.5</x:v>
      </x:c>
      <x:c r="F3338" s="7" t="n">
        <x:v>30.8</x:v>
      </x:c>
      <x:c r="G3338" s="7"/>
      <x:c r="H3338" s="2" t="str">
        <x:v>否</x:v>
      </x:c>
      <x:c r="I3338" s="7" t="n">
        <x:f>IF(AND(ISNUMBER(E3338),ISNUMBER(F3338)),E3338-F3338,"")</x:f>
        <x:v>-2.3000000000000007</x:v>
      </x:c>
      <x:c r="J3338" s="2" t="str">
        <x:f>IF(H3338="否","不适用",IF(AND(ISNUMBER(E3338),ISNUMBER(F3338)),IF(I3338&gt;'规则与名单'!$B$2,"是","否"),"未判定"))</x:f>
        <x:v>不适用</x:v>
      </x:c>
      <x:c r="K3338" s="2" t="str">
        <x:f>IF(J3338="是",IF(ISNUMBER(F3338),"测试日GPS","缺失"),IF(ISNUMBER(G3338),"非测试日纯氢",IF(AND(H3338="是",J3338="未判定"),IF(ISNUMBER(F3338),"测试名单无纯氢GPS","缺失"),IF(ISNUMBER(E3338),"非测试日仪表","缺失"))))</x:f>
        <x:v>非测试日仪表</x:v>
      </x:c>
      <x:c r="L3338" s="7" t="n">
        <x:f>IF(K3338="缺失","",IF(K3338="非测试日纯氢",G3338,IF(K3338="非测试日仪表",E3338,F3338)))</x:f>
        <x:v>28.5</x:v>
      </x:c>
      <x:c r="M3338" s="2" t="n">
        <x:f>IF(K3338="缺失",1,0)</x:f>
        <x:v>0</x:v>
      </x:c>
      <x:c r="N3338" s="2" t="str">
        <x:v>车辆里程查询_20260901-20260930_1024辆_仪表里程.xlsx / AB303</x:v>
      </x:c>
      <x:c r="O3338" s="2" t="str">
        <x:v>车辆里程查询_20260901-20260930_1024辆_GPS里程.xlsx / AB309</x:v>
      </x:c>
      <x:c r="P3338" s="2" t="str">
        <x:v>车辆纯氢气里程查询_20260901-20260930_1024辆.xlsx / AB438</x:v>
      </x:c>
    </x:row>
    <x:row r="3339" ht="22" customHeight="1">
      <x:c r="A3339" s="2" t="n">
        <x:v>132</x:v>
      </x:c>
      <x:c r="B3339" s="2" t="str">
        <x:v>粤AGG9540</x:v>
      </x:c>
      <x:c r="C3339" s="2" t="str">
        <x:v>钟祥</x:v>
      </x:c>
      <x:c r="D3339" s="8" t="d">
        <x:v>2026-09-25T00:00:00.000Z</x:v>
      </x:c>
      <x:c r="E3339" s="7"/>
      <x:c r="F3339" s="7" t="n">
        <x:v>0</x:v>
      </x:c>
      <x:c r="G3339" s="7"/>
      <x:c r="H3339" s="2" t="str">
        <x:v>否</x:v>
      </x:c>
      <x:c r="I3339" s="7" t="str">
        <x:f>IF(AND(ISNUMBER(E3339),ISNUMBER(F3339)),E3339-F3339,"")</x:f>
      </x:c>
      <x:c r="J3339" s="2" t="str">
        <x:f>IF(H3339="否","不适用",IF(AND(ISNUMBER(E3339),ISNUMBER(F3339)),IF(I3339&gt;'规则与名单'!$B$2,"是","否"),"未判定"))</x:f>
        <x:v>不适用</x:v>
      </x:c>
      <x:c r="K3339" s="2" t="str">
        <x:f>IF(J3339="是",IF(ISNUMBER(F3339),"测试日GPS","缺失"),IF(ISNUMBER(G3339),"非测试日纯氢",IF(AND(H3339="是",J3339="未判定"),IF(ISNUMBER(F3339),"测试名单无纯氢GPS","缺失"),IF(ISNUMBER(E3339),"非测试日仪表","缺失"))))</x:f>
        <x:v>缺失</x:v>
      </x:c>
      <x:c r="L3339" s="7" t="str">
        <x:f>IF(K3339="缺失","",IF(K3339="非测试日纯氢",G3339,IF(K3339="非测试日仪表",E3339,F3339)))</x:f>
      </x:c>
      <x:c r="M3339" s="2" t="n">
        <x:f>IF(K3339="缺失",1,0)</x:f>
        <x:v>1</x:v>
      </x:c>
      <x:c r="N3339" s="2" t="str">
        <x:v>车辆里程查询_20260901-20260930_1024辆_仪表里程.xlsx / AC303</x:v>
      </x:c>
      <x:c r="O3339" s="2" t="str">
        <x:v>车辆里程查询_20260901-20260930_1024辆_GPS里程.xlsx / AC309</x:v>
      </x:c>
      <x:c r="P3339" s="2" t="str">
        <x:v>车辆纯氢气里程查询_20260901-20260930_1024辆.xlsx / AC438</x:v>
      </x:c>
    </x:row>
    <x:row r="3340" ht="22" customHeight="1">
      <x:c r="A3340" s="2" t="n">
        <x:v>132</x:v>
      </x:c>
      <x:c r="B3340" s="2" t="str">
        <x:v>粤AGG9540</x:v>
      </x:c>
      <x:c r="C3340" s="2" t="str">
        <x:v>钟祥</x:v>
      </x:c>
      <x:c r="D3340" s="8" t="d">
        <x:v>2026-09-26T00:00:00.000Z</x:v>
      </x:c>
      <x:c r="E3340" s="7" t="n">
        <x:v>42.7</x:v>
      </x:c>
      <x:c r="F3340" s="7" t="n">
        <x:v>36.7</x:v>
      </x:c>
      <x:c r="G3340" s="7"/>
      <x:c r="H3340" s="2" t="str">
        <x:v>否</x:v>
      </x:c>
      <x:c r="I3340" s="7" t="n">
        <x:f>IF(AND(ISNUMBER(E3340),ISNUMBER(F3340)),E3340-F3340,"")</x:f>
        <x:v>6</x:v>
      </x:c>
      <x:c r="J3340" s="2" t="str">
        <x:f>IF(H3340="否","不适用",IF(AND(ISNUMBER(E3340),ISNUMBER(F3340)),IF(I3340&gt;'规则与名单'!$B$2,"是","否"),"未判定"))</x:f>
        <x:v>不适用</x:v>
      </x:c>
      <x:c r="K3340" s="2" t="str">
        <x:f>IF(J3340="是",IF(ISNUMBER(F3340),"测试日GPS","缺失"),IF(ISNUMBER(G3340),"非测试日纯氢",IF(AND(H3340="是",J3340="未判定"),IF(ISNUMBER(F3340),"测试名单无纯氢GPS","缺失"),IF(ISNUMBER(E3340),"非测试日仪表","缺失"))))</x:f>
        <x:v>非测试日仪表</x:v>
      </x:c>
      <x:c r="L3340" s="7" t="n">
        <x:f>IF(K3340="缺失","",IF(K3340="非测试日纯氢",G3340,IF(K3340="非测试日仪表",E3340,F3340)))</x:f>
        <x:v>42.7</x:v>
      </x:c>
      <x:c r="M3340" s="2" t="n">
        <x:f>IF(K3340="缺失",1,0)</x:f>
        <x:v>0</x:v>
      </x:c>
      <x:c r="N3340" s="2" t="str">
        <x:v>车辆里程查询_20260901-20260930_1024辆_仪表里程.xlsx / AD303</x:v>
      </x:c>
      <x:c r="O3340" s="2" t="str">
        <x:v>车辆里程查询_20260901-20260930_1024辆_GPS里程.xlsx / AD309</x:v>
      </x:c>
      <x:c r="P3340" s="2" t="str">
        <x:v>车辆纯氢气里程查询_20260901-20260930_1024辆.xlsx / AD438</x:v>
      </x:c>
    </x:row>
    <x:row r="3341" ht="22" customHeight="1">
      <x:c r="A3341" s="2" t="n">
        <x:v>132</x:v>
      </x:c>
      <x:c r="B3341" s="2" t="str">
        <x:v>粤AGG9540</x:v>
      </x:c>
      <x:c r="C3341" s="2" t="str">
        <x:v>钟祥</x:v>
      </x:c>
      <x:c r="D3341" s="8" t="d">
        <x:v>2026-09-27T00:00:00.000Z</x:v>
      </x:c>
      <x:c r="E3341" s="7" t="n">
        <x:v>35.9</x:v>
      </x:c>
      <x:c r="F3341" s="7" t="n">
        <x:v>29.7</x:v>
      </x:c>
      <x:c r="G3341" s="7"/>
      <x:c r="H3341" s="2" t="str">
        <x:v>否</x:v>
      </x:c>
      <x:c r="I3341" s="7" t="n">
        <x:f>IF(AND(ISNUMBER(E3341),ISNUMBER(F3341)),E3341-F3341,"")</x:f>
        <x:v>6.199999999999999</x:v>
      </x:c>
      <x:c r="J3341" s="2" t="str">
        <x:f>IF(H3341="否","不适用",IF(AND(ISNUMBER(E3341),ISNUMBER(F3341)),IF(I3341&gt;'规则与名单'!$B$2,"是","否"),"未判定"))</x:f>
        <x:v>不适用</x:v>
      </x:c>
      <x:c r="K3341" s="2" t="str">
        <x:f>IF(J3341="是",IF(ISNUMBER(F3341),"测试日GPS","缺失"),IF(ISNUMBER(G3341),"非测试日纯氢",IF(AND(H3341="是",J3341="未判定"),IF(ISNUMBER(F3341),"测试名单无纯氢GPS","缺失"),IF(ISNUMBER(E3341),"非测试日仪表","缺失"))))</x:f>
        <x:v>非测试日仪表</x:v>
      </x:c>
      <x:c r="L3341" s="7" t="n">
        <x:f>IF(K3341="缺失","",IF(K3341="非测试日纯氢",G3341,IF(K3341="非测试日仪表",E3341,F3341)))</x:f>
        <x:v>35.9</x:v>
      </x:c>
      <x:c r="M3341" s="2" t="n">
        <x:f>IF(K3341="缺失",1,0)</x:f>
        <x:v>0</x:v>
      </x:c>
      <x:c r="N3341" s="2" t="str">
        <x:v>车辆里程查询_20260901-20260930_1024辆_仪表里程.xlsx / AE303</x:v>
      </x:c>
      <x:c r="O3341" s="2" t="str">
        <x:v>车辆里程查询_20260901-20260930_1024辆_GPS里程.xlsx / AE309</x:v>
      </x:c>
      <x:c r="P3341" s="2" t="str">
        <x:v>车辆纯氢气里程查询_20260901-20260930_1024辆.xlsx / AE438</x:v>
      </x:c>
    </x:row>
    <x:row r="3342" ht="22" customHeight="1">
      <x:c r="A3342" s="2" t="n">
        <x:v>132</x:v>
      </x:c>
      <x:c r="B3342" s="2" t="str">
        <x:v>粤AGG9540</x:v>
      </x:c>
      <x:c r="C3342" s="2" t="str">
        <x:v>钟祥</x:v>
      </x:c>
      <x:c r="D3342" s="8" t="d">
        <x:v>2026-09-28T00:00:00.000Z</x:v>
      </x:c>
      <x:c r="E3342" s="7" t="n">
        <x:v>31.4</x:v>
      </x:c>
      <x:c r="F3342" s="7" t="n">
        <x:v>32.5</x:v>
      </x:c>
      <x:c r="G3342" s="7"/>
      <x:c r="H3342" s="2" t="str">
        <x:v>否</x:v>
      </x:c>
      <x:c r="I3342" s="7" t="n">
        <x:f>IF(AND(ISNUMBER(E3342),ISNUMBER(F3342)),E3342-F3342,"")</x:f>
        <x:v>-1.1000000000000014</x:v>
      </x:c>
      <x:c r="J3342" s="2" t="str">
        <x:f>IF(H3342="否","不适用",IF(AND(ISNUMBER(E3342),ISNUMBER(F3342)),IF(I3342&gt;'规则与名单'!$B$2,"是","否"),"未判定"))</x:f>
        <x:v>不适用</x:v>
      </x:c>
      <x:c r="K3342" s="2" t="str">
        <x:f>IF(J3342="是",IF(ISNUMBER(F3342),"测试日GPS","缺失"),IF(ISNUMBER(G3342),"非测试日纯氢",IF(AND(H3342="是",J3342="未判定"),IF(ISNUMBER(F3342),"测试名单无纯氢GPS","缺失"),IF(ISNUMBER(E3342),"非测试日仪表","缺失"))))</x:f>
        <x:v>非测试日仪表</x:v>
      </x:c>
      <x:c r="L3342" s="7" t="n">
        <x:f>IF(K3342="缺失","",IF(K3342="非测试日纯氢",G3342,IF(K3342="非测试日仪表",E3342,F3342)))</x:f>
        <x:v>31.4</x:v>
      </x:c>
      <x:c r="M3342" s="2" t="n">
        <x:f>IF(K3342="缺失",1,0)</x:f>
        <x:v>0</x:v>
      </x:c>
      <x:c r="N3342" s="2" t="str">
        <x:v>车辆里程查询_20260901-20260930_1024辆_仪表里程.xlsx / AF303</x:v>
      </x:c>
      <x:c r="O3342" s="2" t="str">
        <x:v>车辆里程查询_20260901-20260930_1024辆_GPS里程.xlsx / AF309</x:v>
      </x:c>
      <x:c r="P3342" s="2" t="str">
        <x:v>车辆纯氢气里程查询_20260901-20260930_1024辆.xlsx / AF438</x:v>
      </x:c>
    </x:row>
    <x:row r="3343" ht="22" customHeight="1">
      <x:c r="A3343" s="2" t="n">
        <x:v>132</x:v>
      </x:c>
      <x:c r="B3343" s="2" t="str">
        <x:v>粤AGG9540</x:v>
      </x:c>
      <x:c r="C3343" s="2" t="str">
        <x:v>钟祥</x:v>
      </x:c>
      <x:c r="D3343" s="8" t="d">
        <x:v>2026-09-29T00:00:00.000Z</x:v>
      </x:c>
      <x:c r="E3343" s="7" t="n">
        <x:v>27.9</x:v>
      </x:c>
      <x:c r="F3343" s="7" t="n">
        <x:v>14.5</x:v>
      </x:c>
      <x:c r="G3343" s="7"/>
      <x:c r="H3343" s="2" t="str">
        <x:v>否</x:v>
      </x:c>
      <x:c r="I3343" s="7" t="n">
        <x:f>IF(AND(ISNUMBER(E3343),ISNUMBER(F3343)),E3343-F3343,"")</x:f>
        <x:v>13.399999999999999</x:v>
      </x:c>
      <x:c r="J3343" s="2" t="str">
        <x:f>IF(H3343="否","不适用",IF(AND(ISNUMBER(E3343),ISNUMBER(F3343)),IF(I3343&gt;'规则与名单'!$B$2,"是","否"),"未判定"))</x:f>
        <x:v>不适用</x:v>
      </x:c>
      <x:c r="K3343" s="2" t="str">
        <x:f>IF(J3343="是",IF(ISNUMBER(F3343),"测试日GPS","缺失"),IF(ISNUMBER(G3343),"非测试日纯氢",IF(AND(H3343="是",J3343="未判定"),IF(ISNUMBER(F3343),"测试名单无纯氢GPS","缺失"),IF(ISNUMBER(E3343),"非测试日仪表","缺失"))))</x:f>
        <x:v>非测试日仪表</x:v>
      </x:c>
      <x:c r="L3343" s="7" t="n">
        <x:f>IF(K3343="缺失","",IF(K3343="非测试日纯氢",G3343,IF(K3343="非测试日仪表",E3343,F3343)))</x:f>
        <x:v>27.9</x:v>
      </x:c>
      <x:c r="M3343" s="2" t="n">
        <x:f>IF(K3343="缺失",1,0)</x:f>
        <x:v>0</x:v>
      </x:c>
      <x:c r="N3343" s="2" t="str">
        <x:v>车辆里程查询_20260901-20260930_1024辆_仪表里程.xlsx / AG303</x:v>
      </x:c>
      <x:c r="O3343" s="2" t="str">
        <x:v>车辆里程查询_20260901-20260930_1024辆_GPS里程.xlsx / AG309</x:v>
      </x:c>
      <x:c r="P3343" s="2" t="str">
        <x:v>车辆纯氢气里程查询_20260901-20260930_1024辆.xlsx / AG438</x:v>
      </x:c>
    </x:row>
    <x:row r="3344" ht="22" customHeight="1">
      <x:c r="A3344" s="2" t="n">
        <x:v>132</x:v>
      </x:c>
      <x:c r="B3344" s="2" t="str">
        <x:v>粤AGG9540</x:v>
      </x:c>
      <x:c r="C3344" s="2" t="str">
        <x:v>钟祥</x:v>
      </x:c>
      <x:c r="D3344" s="8" t="d">
        <x:v>2026-09-30T00:00:00.000Z</x:v>
      </x:c>
      <x:c r="E3344" s="7" t="n">
        <x:v>29.6</x:v>
      </x:c>
      <x:c r="F3344" s="7" t="n">
        <x:v>23.5</x:v>
      </x:c>
      <x:c r="G3344" s="7"/>
      <x:c r="H3344" s="2" t="str">
        <x:v>否</x:v>
      </x:c>
      <x:c r="I3344" s="7" t="n">
        <x:f>IF(AND(ISNUMBER(E3344),ISNUMBER(F3344)),E3344-F3344,"")</x:f>
        <x:v>6.100000000000001</x:v>
      </x:c>
      <x:c r="J3344" s="2" t="str">
        <x:f>IF(H3344="否","不适用",IF(AND(ISNUMBER(E3344),ISNUMBER(F3344)),IF(I3344&gt;'规则与名单'!$B$2,"是","否"),"未判定"))</x:f>
        <x:v>不适用</x:v>
      </x:c>
      <x:c r="K3344" s="2" t="str">
        <x:f>IF(J3344="是",IF(ISNUMBER(F3344),"测试日GPS","缺失"),IF(ISNUMBER(G3344),"非测试日纯氢",IF(AND(H3344="是",J3344="未判定"),IF(ISNUMBER(F3344),"测试名单无纯氢GPS","缺失"),IF(ISNUMBER(E3344),"非测试日仪表","缺失"))))</x:f>
        <x:v>非测试日仪表</x:v>
      </x:c>
      <x:c r="L3344" s="7" t="n">
        <x:f>IF(K3344="缺失","",IF(K3344="非测试日纯氢",G3344,IF(K3344="非测试日仪表",E3344,F3344)))</x:f>
        <x:v>29.6</x:v>
      </x:c>
      <x:c r="M3344" s="2" t="n">
        <x:f>IF(K3344="缺失",1,0)</x:f>
        <x:v>0</x:v>
      </x:c>
      <x:c r="N3344" s="2" t="str">
        <x:v>车辆里程查询_20260901-20260930_1024辆_仪表里程.xlsx / AH303</x:v>
      </x:c>
      <x:c r="O3344" s="2" t="str">
        <x:v>车辆里程查询_20260901-20260930_1024辆_GPS里程.xlsx / AH309</x:v>
      </x:c>
      <x:c r="P3344" s="2" t="str">
        <x:v>车辆纯氢气里程查询_20260901-20260930_1024辆.xlsx / AH438</x:v>
      </x:c>
    </x:row>
    <x:row r="3345" ht="22" customHeight="1">
      <x:c r="A3345" s="2" t="n">
        <x:v>133</x:v>
      </x:c>
      <x:c r="B3345" s="2" t="str">
        <x:v>粤AGH6843</x:v>
      </x:c>
      <x:c r="C3345" s="2" t="str">
        <x:v>钟祥</x:v>
      </x:c>
      <x:c r="D3345" s="8" t="d">
        <x:v>2026-09-01T00:00:00.000Z</x:v>
      </x:c>
      <x:c r="E3345" s="7" t="n">
        <x:v>55.1</x:v>
      </x:c>
      <x:c r="F3345" s="7" t="n">
        <x:v>53.8</x:v>
      </x:c>
      <x:c r="G3345" s="7"/>
      <x:c r="H3345" s="2" t="str">
        <x:v>否</x:v>
      </x:c>
      <x:c r="I3345" s="7" t="n">
        <x:f>IF(AND(ISNUMBER(E3345),ISNUMBER(F3345)),E3345-F3345,"")</x:f>
        <x:v>1.3000000000000043</x:v>
      </x:c>
      <x:c r="J3345" s="2" t="str">
        <x:f>IF(H3345="否","不适用",IF(AND(ISNUMBER(E3345),ISNUMBER(F3345)),IF(I3345&gt;'规则与名单'!$B$2,"是","否"),"未判定"))</x:f>
        <x:v>不适用</x:v>
      </x:c>
      <x:c r="K3345" s="2" t="str">
        <x:f>IF(J3345="是",IF(ISNUMBER(F3345),"测试日GPS","缺失"),IF(ISNUMBER(G3345),"非测试日纯氢",IF(AND(H3345="是",J3345="未判定"),IF(ISNUMBER(F3345),"测试名单无纯氢GPS","缺失"),IF(ISNUMBER(E3345),"非测试日仪表","缺失"))))</x:f>
        <x:v>非测试日仪表</x:v>
      </x:c>
      <x:c r="L3345" s="7" t="n">
        <x:f>IF(K3345="缺失","",IF(K3345="非测试日纯氢",G3345,IF(K3345="非测试日仪表",E3345,F3345)))</x:f>
        <x:v>55.1</x:v>
      </x:c>
      <x:c r="M3345" s="2" t="n">
        <x:f>IF(K3345="缺失",1,0)</x:f>
        <x:v>0</x:v>
      </x:c>
      <x:c r="N3345" s="2" t="str">
        <x:v>车辆里程查询_20260901-20260930_1024辆_仪表里程.xlsx / E338</x:v>
      </x:c>
      <x:c r="O3345" s="2" t="str">
        <x:v>车辆里程查询_20260901-20260930_1024辆_GPS里程.xlsx / E341</x:v>
      </x:c>
      <x:c r="P3345" s="2" t="str">
        <x:v>车辆纯氢气里程查询_20260901-20260930_1024辆.xlsx / E511</x:v>
      </x:c>
    </x:row>
    <x:row r="3346" ht="22" customHeight="1">
      <x:c r="A3346" s="2" t="n">
        <x:v>133</x:v>
      </x:c>
      <x:c r="B3346" s="2" t="str">
        <x:v>粤AGH6843</x:v>
      </x:c>
      <x:c r="C3346" s="2" t="str">
        <x:v>钟祥</x:v>
      </x:c>
      <x:c r="D3346" s="8" t="d">
        <x:v>2026-09-02T00:00:00.000Z</x:v>
      </x:c>
      <x:c r="E3346" s="7" t="n">
        <x:v>55.4</x:v>
      </x:c>
      <x:c r="F3346" s="7" t="n">
        <x:v>54</x:v>
      </x:c>
      <x:c r="G3346" s="7"/>
      <x:c r="H3346" s="2" t="str">
        <x:v>否</x:v>
      </x:c>
      <x:c r="I3346" s="7" t="n">
        <x:f>IF(AND(ISNUMBER(E3346),ISNUMBER(F3346)),E3346-F3346,"")</x:f>
        <x:v>1.3999999999999986</x:v>
      </x:c>
      <x:c r="J3346" s="2" t="str">
        <x:f>IF(H3346="否","不适用",IF(AND(ISNUMBER(E3346),ISNUMBER(F3346)),IF(I3346&gt;'规则与名单'!$B$2,"是","否"),"未判定"))</x:f>
        <x:v>不适用</x:v>
      </x:c>
      <x:c r="K3346" s="2" t="str">
        <x:f>IF(J3346="是",IF(ISNUMBER(F3346),"测试日GPS","缺失"),IF(ISNUMBER(G3346),"非测试日纯氢",IF(AND(H3346="是",J3346="未判定"),IF(ISNUMBER(F3346),"测试名单无纯氢GPS","缺失"),IF(ISNUMBER(E3346),"非测试日仪表","缺失"))))</x:f>
        <x:v>非测试日仪表</x:v>
      </x:c>
      <x:c r="L3346" s="7" t="n">
        <x:f>IF(K3346="缺失","",IF(K3346="非测试日纯氢",G3346,IF(K3346="非测试日仪表",E3346,F3346)))</x:f>
        <x:v>55.4</x:v>
      </x:c>
      <x:c r="M3346" s="2" t="n">
        <x:f>IF(K3346="缺失",1,0)</x:f>
        <x:v>0</x:v>
      </x:c>
      <x:c r="N3346" s="2" t="str">
        <x:v>车辆里程查询_20260901-20260930_1024辆_仪表里程.xlsx / F338</x:v>
      </x:c>
      <x:c r="O3346" s="2" t="str">
        <x:v>车辆里程查询_20260901-20260930_1024辆_GPS里程.xlsx / F341</x:v>
      </x:c>
      <x:c r="P3346" s="2" t="str">
        <x:v>车辆纯氢气里程查询_20260901-20260930_1024辆.xlsx / F511</x:v>
      </x:c>
    </x:row>
    <x:row r="3347" ht="22" customHeight="1">
      <x:c r="A3347" s="2" t="n">
        <x:v>133</x:v>
      </x:c>
      <x:c r="B3347" s="2" t="str">
        <x:v>粤AGH6843</x:v>
      </x:c>
      <x:c r="C3347" s="2" t="str">
        <x:v>钟祥</x:v>
      </x:c>
      <x:c r="D3347" s="8" t="d">
        <x:v>2026-09-03T00:00:00.000Z</x:v>
      </x:c>
      <x:c r="E3347" s="7" t="n">
        <x:v>55</x:v>
      </x:c>
      <x:c r="F3347" s="7" t="n">
        <x:v>53.6</x:v>
      </x:c>
      <x:c r="G3347" s="7"/>
      <x:c r="H3347" s="2" t="str">
        <x:v>否</x:v>
      </x:c>
      <x:c r="I3347" s="7" t="n">
        <x:f>IF(AND(ISNUMBER(E3347),ISNUMBER(F3347)),E3347-F3347,"")</x:f>
        <x:v>1.3999999999999986</x:v>
      </x:c>
      <x:c r="J3347" s="2" t="str">
        <x:f>IF(H3347="否","不适用",IF(AND(ISNUMBER(E3347),ISNUMBER(F3347)),IF(I3347&gt;'规则与名单'!$B$2,"是","否"),"未判定"))</x:f>
        <x:v>不适用</x:v>
      </x:c>
      <x:c r="K3347" s="2" t="str">
        <x:f>IF(J3347="是",IF(ISNUMBER(F3347),"测试日GPS","缺失"),IF(ISNUMBER(G3347),"非测试日纯氢",IF(AND(H3347="是",J3347="未判定"),IF(ISNUMBER(F3347),"测试名单无纯氢GPS","缺失"),IF(ISNUMBER(E3347),"非测试日仪表","缺失"))))</x:f>
        <x:v>非测试日仪表</x:v>
      </x:c>
      <x:c r="L3347" s="7" t="n">
        <x:f>IF(K3347="缺失","",IF(K3347="非测试日纯氢",G3347,IF(K3347="非测试日仪表",E3347,F3347)))</x:f>
        <x:v>55</x:v>
      </x:c>
      <x:c r="M3347" s="2" t="n">
        <x:f>IF(K3347="缺失",1,0)</x:f>
        <x:v>0</x:v>
      </x:c>
      <x:c r="N3347" s="2" t="str">
        <x:v>车辆里程查询_20260901-20260930_1024辆_仪表里程.xlsx / G338</x:v>
      </x:c>
      <x:c r="O3347" s="2" t="str">
        <x:v>车辆里程查询_20260901-20260930_1024辆_GPS里程.xlsx / G341</x:v>
      </x:c>
      <x:c r="P3347" s="2" t="str">
        <x:v>车辆纯氢气里程查询_20260901-20260930_1024辆.xlsx / G511</x:v>
      </x:c>
    </x:row>
    <x:row r="3348" ht="22" customHeight="1">
      <x:c r="A3348" s="2" t="n">
        <x:v>133</x:v>
      </x:c>
      <x:c r="B3348" s="2" t="str">
        <x:v>粤AGH6843</x:v>
      </x:c>
      <x:c r="C3348" s="2" t="str">
        <x:v>钟祥</x:v>
      </x:c>
      <x:c r="D3348" s="8" t="d">
        <x:v>2026-09-04T00:00:00.000Z</x:v>
      </x:c>
      <x:c r="E3348" s="7" t="n">
        <x:v>53.6</x:v>
      </x:c>
      <x:c r="F3348" s="7" t="n">
        <x:v>52.4</x:v>
      </x:c>
      <x:c r="G3348" s="7"/>
      <x:c r="H3348" s="2" t="str">
        <x:v>否</x:v>
      </x:c>
      <x:c r="I3348" s="7" t="n">
        <x:f>IF(AND(ISNUMBER(E3348),ISNUMBER(F3348)),E3348-F3348,"")</x:f>
        <x:v>1.2000000000000028</x:v>
      </x:c>
      <x:c r="J3348" s="2" t="str">
        <x:f>IF(H3348="否","不适用",IF(AND(ISNUMBER(E3348),ISNUMBER(F3348)),IF(I3348&gt;'规则与名单'!$B$2,"是","否"),"未判定"))</x:f>
        <x:v>不适用</x:v>
      </x:c>
      <x:c r="K3348" s="2" t="str">
        <x:f>IF(J3348="是",IF(ISNUMBER(F3348),"测试日GPS","缺失"),IF(ISNUMBER(G3348),"非测试日纯氢",IF(AND(H3348="是",J3348="未判定"),IF(ISNUMBER(F3348),"测试名单无纯氢GPS","缺失"),IF(ISNUMBER(E3348),"非测试日仪表","缺失"))))</x:f>
        <x:v>非测试日仪表</x:v>
      </x:c>
      <x:c r="L3348" s="7" t="n">
        <x:f>IF(K3348="缺失","",IF(K3348="非测试日纯氢",G3348,IF(K3348="非测试日仪表",E3348,F3348)))</x:f>
        <x:v>53.6</x:v>
      </x:c>
      <x:c r="M3348" s="2" t="n">
        <x:f>IF(K3348="缺失",1,0)</x:f>
        <x:v>0</x:v>
      </x:c>
      <x:c r="N3348" s="2" t="str">
        <x:v>车辆里程查询_20260901-20260930_1024辆_仪表里程.xlsx / H338</x:v>
      </x:c>
      <x:c r="O3348" s="2" t="str">
        <x:v>车辆里程查询_20260901-20260930_1024辆_GPS里程.xlsx / H341</x:v>
      </x:c>
      <x:c r="P3348" s="2" t="str">
        <x:v>车辆纯氢气里程查询_20260901-20260930_1024辆.xlsx / H511</x:v>
      </x:c>
    </x:row>
    <x:row r="3349" ht="22" customHeight="1">
      <x:c r="A3349" s="2" t="n">
        <x:v>133</x:v>
      </x:c>
      <x:c r="B3349" s="2" t="str">
        <x:v>粤AGH6843</x:v>
      </x:c>
      <x:c r="C3349" s="2" t="str">
        <x:v>钟祥</x:v>
      </x:c>
      <x:c r="D3349" s="8" t="d">
        <x:v>2026-09-05T00:00:00.000Z</x:v>
      </x:c>
      <x:c r="E3349" s="7"/>
      <x:c r="F3349" s="7" t="n">
        <x:v>0</x:v>
      </x:c>
      <x:c r="G3349" s="7"/>
      <x:c r="H3349" s="2" t="str">
        <x:v>否</x:v>
      </x:c>
      <x:c r="I3349" s="7" t="str">
        <x:f>IF(AND(ISNUMBER(E3349),ISNUMBER(F3349)),E3349-F3349,"")</x:f>
      </x:c>
      <x:c r="J3349" s="2" t="str">
        <x:f>IF(H3349="否","不适用",IF(AND(ISNUMBER(E3349),ISNUMBER(F3349)),IF(I3349&gt;'规则与名单'!$B$2,"是","否"),"未判定"))</x:f>
        <x:v>不适用</x:v>
      </x:c>
      <x:c r="K3349" s="2" t="str">
        <x:f>IF(J3349="是",IF(ISNUMBER(F3349),"测试日GPS","缺失"),IF(ISNUMBER(G3349),"非测试日纯氢",IF(AND(H3349="是",J3349="未判定"),IF(ISNUMBER(F3349),"测试名单无纯氢GPS","缺失"),IF(ISNUMBER(E3349),"非测试日仪表","缺失"))))</x:f>
        <x:v>缺失</x:v>
      </x:c>
      <x:c r="L3349" s="7" t="str">
        <x:f>IF(K3349="缺失","",IF(K3349="非测试日纯氢",G3349,IF(K3349="非测试日仪表",E3349,F3349)))</x:f>
      </x:c>
      <x:c r="M3349" s="2" t="n">
        <x:f>IF(K3349="缺失",1,0)</x:f>
        <x:v>1</x:v>
      </x:c>
      <x:c r="N3349" s="2" t="str">
        <x:v>车辆里程查询_20260901-20260930_1024辆_仪表里程.xlsx / I338</x:v>
      </x:c>
      <x:c r="O3349" s="2" t="str">
        <x:v>车辆里程查询_20260901-20260930_1024辆_GPS里程.xlsx / I341</x:v>
      </x:c>
      <x:c r="P3349" s="2" t="str">
        <x:v>车辆纯氢气里程查询_20260901-20260930_1024辆.xlsx / I511</x:v>
      </x:c>
    </x:row>
    <x:row r="3350" ht="22" customHeight="1">
      <x:c r="A3350" s="2" t="n">
        <x:v>133</x:v>
      </x:c>
      <x:c r="B3350" s="2" t="str">
        <x:v>粤AGH6843</x:v>
      </x:c>
      <x:c r="C3350" s="2" t="str">
        <x:v>钟祥</x:v>
      </x:c>
      <x:c r="D3350" s="8" t="d">
        <x:v>2026-09-06T00:00:00.000Z</x:v>
      </x:c>
      <x:c r="E3350" s="7" t="n">
        <x:v>9.1</x:v>
      </x:c>
      <x:c r="F3350" s="7" t="n">
        <x:v>8.6</x:v>
      </x:c>
      <x:c r="G3350" s="7"/>
      <x:c r="H3350" s="2" t="str">
        <x:v>否</x:v>
      </x:c>
      <x:c r="I3350" s="7" t="n">
        <x:f>IF(AND(ISNUMBER(E3350),ISNUMBER(F3350)),E3350-F3350,"")</x:f>
        <x:v>0.5</x:v>
      </x:c>
      <x:c r="J3350" s="2" t="str">
        <x:f>IF(H3350="否","不适用",IF(AND(ISNUMBER(E3350),ISNUMBER(F3350)),IF(I3350&gt;'规则与名单'!$B$2,"是","否"),"未判定"))</x:f>
        <x:v>不适用</x:v>
      </x:c>
      <x:c r="K3350" s="2" t="str">
        <x:f>IF(J3350="是",IF(ISNUMBER(F3350),"测试日GPS","缺失"),IF(ISNUMBER(G3350),"非测试日纯氢",IF(AND(H3350="是",J3350="未判定"),IF(ISNUMBER(F3350),"测试名单无纯氢GPS","缺失"),IF(ISNUMBER(E3350),"非测试日仪表","缺失"))))</x:f>
        <x:v>非测试日仪表</x:v>
      </x:c>
      <x:c r="L3350" s="7" t="n">
        <x:f>IF(K3350="缺失","",IF(K3350="非测试日纯氢",G3350,IF(K3350="非测试日仪表",E3350,F3350)))</x:f>
        <x:v>9.1</x:v>
      </x:c>
      <x:c r="M3350" s="2" t="n">
        <x:f>IF(K3350="缺失",1,0)</x:f>
        <x:v>0</x:v>
      </x:c>
      <x:c r="N3350" s="2" t="str">
        <x:v>车辆里程查询_20260901-20260930_1024辆_仪表里程.xlsx / J338</x:v>
      </x:c>
      <x:c r="O3350" s="2" t="str">
        <x:v>车辆里程查询_20260901-20260930_1024辆_GPS里程.xlsx / J341</x:v>
      </x:c>
      <x:c r="P3350" s="2" t="str">
        <x:v>车辆纯氢气里程查询_20260901-20260930_1024辆.xlsx / J511</x:v>
      </x:c>
    </x:row>
    <x:row r="3351" ht="22" customHeight="1">
      <x:c r="A3351" s="2" t="n">
        <x:v>133</x:v>
      </x:c>
      <x:c r="B3351" s="2" t="str">
        <x:v>粤AGH6843</x:v>
      </x:c>
      <x:c r="C3351" s="2" t="str">
        <x:v>钟祥</x:v>
      </x:c>
      <x:c r="D3351" s="8" t="d">
        <x:v>2026-09-07T00:00:00.000Z</x:v>
      </x:c>
      <x:c r="E3351" s="7" t="n">
        <x:v>86.5</x:v>
      </x:c>
      <x:c r="F3351" s="7" t="n">
        <x:v>84.2</x:v>
      </x:c>
      <x:c r="G3351" s="7"/>
      <x:c r="H3351" s="2" t="str">
        <x:v>否</x:v>
      </x:c>
      <x:c r="I3351" s="7" t="n">
        <x:f>IF(AND(ISNUMBER(E3351),ISNUMBER(F3351)),E3351-F3351,"")</x:f>
        <x:v>2.299999999999997</x:v>
      </x:c>
      <x:c r="J3351" s="2" t="str">
        <x:f>IF(H3351="否","不适用",IF(AND(ISNUMBER(E3351),ISNUMBER(F3351)),IF(I3351&gt;'规则与名单'!$B$2,"是","否"),"未判定"))</x:f>
        <x:v>不适用</x:v>
      </x:c>
      <x:c r="K3351" s="2" t="str">
        <x:f>IF(J3351="是",IF(ISNUMBER(F3351),"测试日GPS","缺失"),IF(ISNUMBER(G3351),"非测试日纯氢",IF(AND(H3351="是",J3351="未判定"),IF(ISNUMBER(F3351),"测试名单无纯氢GPS","缺失"),IF(ISNUMBER(E3351),"非测试日仪表","缺失"))))</x:f>
        <x:v>非测试日仪表</x:v>
      </x:c>
      <x:c r="L3351" s="7" t="n">
        <x:f>IF(K3351="缺失","",IF(K3351="非测试日纯氢",G3351,IF(K3351="非测试日仪表",E3351,F3351)))</x:f>
        <x:v>86.5</x:v>
      </x:c>
      <x:c r="M3351" s="2" t="n">
        <x:f>IF(K3351="缺失",1,0)</x:f>
        <x:v>0</x:v>
      </x:c>
      <x:c r="N3351" s="2" t="str">
        <x:v>车辆里程查询_20260901-20260930_1024辆_仪表里程.xlsx / K338</x:v>
      </x:c>
      <x:c r="O3351" s="2" t="str">
        <x:v>车辆里程查询_20260901-20260930_1024辆_GPS里程.xlsx / K341</x:v>
      </x:c>
      <x:c r="P3351" s="2" t="str">
        <x:v>车辆纯氢气里程查询_20260901-20260930_1024辆.xlsx / K511</x:v>
      </x:c>
    </x:row>
    <x:row r="3352" ht="22" customHeight="1">
      <x:c r="A3352" s="2" t="n">
        <x:v>133</x:v>
      </x:c>
      <x:c r="B3352" s="2" t="str">
        <x:v>粤AGH6843</x:v>
      </x:c>
      <x:c r="C3352" s="2" t="str">
        <x:v>钟祥</x:v>
      </x:c>
      <x:c r="D3352" s="8" t="d">
        <x:v>2026-09-08T00:00:00.000Z</x:v>
      </x:c>
      <x:c r="E3352" s="7" t="n">
        <x:v>90.1</x:v>
      </x:c>
      <x:c r="F3352" s="7" t="n">
        <x:v>87.9</x:v>
      </x:c>
      <x:c r="G3352" s="7"/>
      <x:c r="H3352" s="2" t="str">
        <x:v>否</x:v>
      </x:c>
      <x:c r="I3352" s="7" t="n">
        <x:f>IF(AND(ISNUMBER(E3352),ISNUMBER(F3352)),E3352-F3352,"")</x:f>
        <x:v>2.1999999999999886</x:v>
      </x:c>
      <x:c r="J3352" s="2" t="str">
        <x:f>IF(H3352="否","不适用",IF(AND(ISNUMBER(E3352),ISNUMBER(F3352)),IF(I3352&gt;'规则与名单'!$B$2,"是","否"),"未判定"))</x:f>
        <x:v>不适用</x:v>
      </x:c>
      <x:c r="K3352" s="2" t="str">
        <x:f>IF(J3352="是",IF(ISNUMBER(F3352),"测试日GPS","缺失"),IF(ISNUMBER(G3352),"非测试日纯氢",IF(AND(H3352="是",J3352="未判定"),IF(ISNUMBER(F3352),"测试名单无纯氢GPS","缺失"),IF(ISNUMBER(E3352),"非测试日仪表","缺失"))))</x:f>
        <x:v>非测试日仪表</x:v>
      </x:c>
      <x:c r="L3352" s="7" t="n">
        <x:f>IF(K3352="缺失","",IF(K3352="非测试日纯氢",G3352,IF(K3352="非测试日仪表",E3352,F3352)))</x:f>
        <x:v>90.1</x:v>
      </x:c>
      <x:c r="M3352" s="2" t="n">
        <x:f>IF(K3352="缺失",1,0)</x:f>
        <x:v>0</x:v>
      </x:c>
      <x:c r="N3352" s="2" t="str">
        <x:v>车辆里程查询_20260901-20260930_1024辆_仪表里程.xlsx / L338</x:v>
      </x:c>
      <x:c r="O3352" s="2" t="str">
        <x:v>车辆里程查询_20260901-20260930_1024辆_GPS里程.xlsx / L341</x:v>
      </x:c>
      <x:c r="P3352" s="2" t="str">
        <x:v>车辆纯氢气里程查询_20260901-20260930_1024辆.xlsx / L511</x:v>
      </x:c>
    </x:row>
    <x:row r="3353" ht="22" customHeight="1">
      <x:c r="A3353" s="2" t="n">
        <x:v>133</x:v>
      </x:c>
      <x:c r="B3353" s="2" t="str">
        <x:v>粤AGH6843</x:v>
      </x:c>
      <x:c r="C3353" s="2" t="str">
        <x:v>钟祥</x:v>
      </x:c>
      <x:c r="D3353" s="8" t="d">
        <x:v>2026-09-09T00:00:00.000Z</x:v>
      </x:c>
      <x:c r="E3353" s="7" t="n">
        <x:v>61.5</x:v>
      </x:c>
      <x:c r="F3353" s="7" t="n">
        <x:v>60</x:v>
      </x:c>
      <x:c r="G3353" s="7"/>
      <x:c r="H3353" s="2" t="str">
        <x:v>否</x:v>
      </x:c>
      <x:c r="I3353" s="7" t="n">
        <x:f>IF(AND(ISNUMBER(E3353),ISNUMBER(F3353)),E3353-F3353,"")</x:f>
        <x:v>1.5</x:v>
      </x:c>
      <x:c r="J3353" s="2" t="str">
        <x:f>IF(H3353="否","不适用",IF(AND(ISNUMBER(E3353),ISNUMBER(F3353)),IF(I3353&gt;'规则与名单'!$B$2,"是","否"),"未判定"))</x:f>
        <x:v>不适用</x:v>
      </x:c>
      <x:c r="K3353" s="2" t="str">
        <x:f>IF(J3353="是",IF(ISNUMBER(F3353),"测试日GPS","缺失"),IF(ISNUMBER(G3353),"非测试日纯氢",IF(AND(H3353="是",J3353="未判定"),IF(ISNUMBER(F3353),"测试名单无纯氢GPS","缺失"),IF(ISNUMBER(E3353),"非测试日仪表","缺失"))))</x:f>
        <x:v>非测试日仪表</x:v>
      </x:c>
      <x:c r="L3353" s="7" t="n">
        <x:f>IF(K3353="缺失","",IF(K3353="非测试日纯氢",G3353,IF(K3353="非测试日仪表",E3353,F3353)))</x:f>
        <x:v>61.5</x:v>
      </x:c>
      <x:c r="M3353" s="2" t="n">
        <x:f>IF(K3353="缺失",1,0)</x:f>
        <x:v>0</x:v>
      </x:c>
      <x:c r="N3353" s="2" t="str">
        <x:v>车辆里程查询_20260901-20260930_1024辆_仪表里程.xlsx / M338</x:v>
      </x:c>
      <x:c r="O3353" s="2" t="str">
        <x:v>车辆里程查询_20260901-20260930_1024辆_GPS里程.xlsx / M341</x:v>
      </x:c>
      <x:c r="P3353" s="2" t="str">
        <x:v>车辆纯氢气里程查询_20260901-20260930_1024辆.xlsx / M511</x:v>
      </x:c>
    </x:row>
    <x:row r="3354" ht="22" customHeight="1">
      <x:c r="A3354" s="2" t="n">
        <x:v>133</x:v>
      </x:c>
      <x:c r="B3354" s="2" t="str">
        <x:v>粤AGH6843</x:v>
      </x:c>
      <x:c r="C3354" s="2" t="str">
        <x:v>钟祥</x:v>
      </x:c>
      <x:c r="D3354" s="8" t="d">
        <x:v>2026-09-10T00:00:00.000Z</x:v>
      </x:c>
      <x:c r="E3354" s="7" t="n">
        <x:v>44.2</x:v>
      </x:c>
      <x:c r="F3354" s="7" t="n">
        <x:v>43.1</x:v>
      </x:c>
      <x:c r="G3354" s="7"/>
      <x:c r="H3354" s="2" t="str">
        <x:v>否</x:v>
      </x:c>
      <x:c r="I3354" s="7" t="n">
        <x:f>IF(AND(ISNUMBER(E3354),ISNUMBER(F3354)),E3354-F3354,"")</x:f>
        <x:v>1.1000000000000014</x:v>
      </x:c>
      <x:c r="J3354" s="2" t="str">
        <x:f>IF(H3354="否","不适用",IF(AND(ISNUMBER(E3354),ISNUMBER(F3354)),IF(I3354&gt;'规则与名单'!$B$2,"是","否"),"未判定"))</x:f>
        <x:v>不适用</x:v>
      </x:c>
      <x:c r="K3354" s="2" t="str">
        <x:f>IF(J3354="是",IF(ISNUMBER(F3354),"测试日GPS","缺失"),IF(ISNUMBER(G3354),"非测试日纯氢",IF(AND(H3354="是",J3354="未判定"),IF(ISNUMBER(F3354),"测试名单无纯氢GPS","缺失"),IF(ISNUMBER(E3354),"非测试日仪表","缺失"))))</x:f>
        <x:v>非测试日仪表</x:v>
      </x:c>
      <x:c r="L3354" s="7" t="n">
        <x:f>IF(K3354="缺失","",IF(K3354="非测试日纯氢",G3354,IF(K3354="非测试日仪表",E3354,F3354)))</x:f>
        <x:v>44.2</x:v>
      </x:c>
      <x:c r="M3354" s="2" t="n">
        <x:f>IF(K3354="缺失",1,0)</x:f>
        <x:v>0</x:v>
      </x:c>
      <x:c r="N3354" s="2" t="str">
        <x:v>车辆里程查询_20260901-20260930_1024辆_仪表里程.xlsx / N338</x:v>
      </x:c>
      <x:c r="O3354" s="2" t="str">
        <x:v>车辆里程查询_20260901-20260930_1024辆_GPS里程.xlsx / N341</x:v>
      </x:c>
      <x:c r="P3354" s="2" t="str">
        <x:v>车辆纯氢气里程查询_20260901-20260930_1024辆.xlsx / N511</x:v>
      </x:c>
    </x:row>
    <x:row r="3355" ht="22" customHeight="1">
      <x:c r="A3355" s="2" t="n">
        <x:v>133</x:v>
      </x:c>
      <x:c r="B3355" s="2" t="str">
        <x:v>粤AGH6843</x:v>
      </x:c>
      <x:c r="C3355" s="2" t="str">
        <x:v>钟祥</x:v>
      </x:c>
      <x:c r="D3355" s="8" t="d">
        <x:v>2026-09-11T00:00:00.000Z</x:v>
      </x:c>
      <x:c r="E3355" s="7" t="n">
        <x:v>55.4</x:v>
      </x:c>
      <x:c r="F3355" s="7" t="n">
        <x:v>54.1</x:v>
      </x:c>
      <x:c r="G3355" s="7"/>
      <x:c r="H3355" s="2" t="str">
        <x:v>否</x:v>
      </x:c>
      <x:c r="I3355" s="7" t="n">
        <x:f>IF(AND(ISNUMBER(E3355),ISNUMBER(F3355)),E3355-F3355,"")</x:f>
        <x:v>1.2999999999999972</x:v>
      </x:c>
      <x:c r="J3355" s="2" t="str">
        <x:f>IF(H3355="否","不适用",IF(AND(ISNUMBER(E3355),ISNUMBER(F3355)),IF(I3355&gt;'规则与名单'!$B$2,"是","否"),"未判定"))</x:f>
        <x:v>不适用</x:v>
      </x:c>
      <x:c r="K3355" s="2" t="str">
        <x:f>IF(J3355="是",IF(ISNUMBER(F3355),"测试日GPS","缺失"),IF(ISNUMBER(G3355),"非测试日纯氢",IF(AND(H3355="是",J3355="未判定"),IF(ISNUMBER(F3355),"测试名单无纯氢GPS","缺失"),IF(ISNUMBER(E3355),"非测试日仪表","缺失"))))</x:f>
        <x:v>非测试日仪表</x:v>
      </x:c>
      <x:c r="L3355" s="7" t="n">
        <x:f>IF(K3355="缺失","",IF(K3355="非测试日纯氢",G3355,IF(K3355="非测试日仪表",E3355,F3355)))</x:f>
        <x:v>55.4</x:v>
      </x:c>
      <x:c r="M3355" s="2" t="n">
        <x:f>IF(K3355="缺失",1,0)</x:f>
        <x:v>0</x:v>
      </x:c>
      <x:c r="N3355" s="2" t="str">
        <x:v>车辆里程查询_20260901-20260930_1024辆_仪表里程.xlsx / O338</x:v>
      </x:c>
      <x:c r="O3355" s="2" t="str">
        <x:v>车辆里程查询_20260901-20260930_1024辆_GPS里程.xlsx / O341</x:v>
      </x:c>
      <x:c r="P3355" s="2" t="str">
        <x:v>车辆纯氢气里程查询_20260901-20260930_1024辆.xlsx / O511</x:v>
      </x:c>
    </x:row>
    <x:row r="3356" ht="22" customHeight="1">
      <x:c r="A3356" s="2" t="n">
        <x:v>133</x:v>
      </x:c>
      <x:c r="B3356" s="2" t="str">
        <x:v>粤AGH6843</x:v>
      </x:c>
      <x:c r="C3356" s="2" t="str">
        <x:v>钟祥</x:v>
      </x:c>
      <x:c r="D3356" s="8" t="d">
        <x:v>2026-09-12T00:00:00.000Z</x:v>
      </x:c>
      <x:c r="E3356" s="7" t="n">
        <x:v>44.4</x:v>
      </x:c>
      <x:c r="F3356" s="7" t="n">
        <x:v>43.3</x:v>
      </x:c>
      <x:c r="G3356" s="7"/>
      <x:c r="H3356" s="2" t="str">
        <x:v>否</x:v>
      </x:c>
      <x:c r="I3356" s="7" t="n">
        <x:f>IF(AND(ISNUMBER(E3356),ISNUMBER(F3356)),E3356-F3356,"")</x:f>
        <x:v>1.1000000000000014</x:v>
      </x:c>
      <x:c r="J3356" s="2" t="str">
        <x:f>IF(H3356="否","不适用",IF(AND(ISNUMBER(E3356),ISNUMBER(F3356)),IF(I3356&gt;'规则与名单'!$B$2,"是","否"),"未判定"))</x:f>
        <x:v>不适用</x:v>
      </x:c>
      <x:c r="K3356" s="2" t="str">
        <x:f>IF(J3356="是",IF(ISNUMBER(F3356),"测试日GPS","缺失"),IF(ISNUMBER(G3356),"非测试日纯氢",IF(AND(H3356="是",J3356="未判定"),IF(ISNUMBER(F3356),"测试名单无纯氢GPS","缺失"),IF(ISNUMBER(E3356),"非测试日仪表","缺失"))))</x:f>
        <x:v>非测试日仪表</x:v>
      </x:c>
      <x:c r="L3356" s="7" t="n">
        <x:f>IF(K3356="缺失","",IF(K3356="非测试日纯氢",G3356,IF(K3356="非测试日仪表",E3356,F3356)))</x:f>
        <x:v>44.4</x:v>
      </x:c>
      <x:c r="M3356" s="2" t="n">
        <x:f>IF(K3356="缺失",1,0)</x:f>
        <x:v>0</x:v>
      </x:c>
      <x:c r="N3356" s="2" t="str">
        <x:v>车辆里程查询_20260901-20260930_1024辆_仪表里程.xlsx / P338</x:v>
      </x:c>
      <x:c r="O3356" s="2" t="str">
        <x:v>车辆里程查询_20260901-20260930_1024辆_GPS里程.xlsx / P341</x:v>
      </x:c>
      <x:c r="P3356" s="2" t="str">
        <x:v>车辆纯氢气里程查询_20260901-20260930_1024辆.xlsx / P511</x:v>
      </x:c>
    </x:row>
    <x:row r="3357" ht="22" customHeight="1">
      <x:c r="A3357" s="2" t="n">
        <x:v>133</x:v>
      </x:c>
      <x:c r="B3357" s="2" t="str">
        <x:v>粤AGH6843</x:v>
      </x:c>
      <x:c r="C3357" s="2" t="str">
        <x:v>钟祥</x:v>
      </x:c>
      <x:c r="D3357" s="8" t="d">
        <x:v>2026-09-13T00:00:00.000Z</x:v>
      </x:c>
      <x:c r="E3357" s="7"/>
      <x:c r="F3357" s="7" t="n">
        <x:v>0</x:v>
      </x:c>
      <x:c r="G3357" s="7"/>
      <x:c r="H3357" s="2" t="str">
        <x:v>否</x:v>
      </x:c>
      <x:c r="I3357" s="7" t="str">
        <x:f>IF(AND(ISNUMBER(E3357),ISNUMBER(F3357)),E3357-F3357,"")</x:f>
      </x:c>
      <x:c r="J3357" s="2" t="str">
        <x:f>IF(H3357="否","不适用",IF(AND(ISNUMBER(E3357),ISNUMBER(F3357)),IF(I3357&gt;'规则与名单'!$B$2,"是","否"),"未判定"))</x:f>
        <x:v>不适用</x:v>
      </x:c>
      <x:c r="K3357" s="2" t="str">
        <x:f>IF(J3357="是",IF(ISNUMBER(F3357),"测试日GPS","缺失"),IF(ISNUMBER(G3357),"非测试日纯氢",IF(AND(H3357="是",J3357="未判定"),IF(ISNUMBER(F3357),"测试名单无纯氢GPS","缺失"),IF(ISNUMBER(E3357),"非测试日仪表","缺失"))))</x:f>
        <x:v>缺失</x:v>
      </x:c>
      <x:c r="L3357" s="7" t="str">
        <x:f>IF(K3357="缺失","",IF(K3357="非测试日纯氢",G3357,IF(K3357="非测试日仪表",E3357,F3357)))</x:f>
      </x:c>
      <x:c r="M3357" s="2" t="n">
        <x:f>IF(K3357="缺失",1,0)</x:f>
        <x:v>1</x:v>
      </x:c>
      <x:c r="N3357" s="2" t="str">
        <x:v>车辆里程查询_20260901-20260930_1024辆_仪表里程.xlsx / Q338</x:v>
      </x:c>
      <x:c r="O3357" s="2" t="str">
        <x:v>车辆里程查询_20260901-20260930_1024辆_GPS里程.xlsx / Q341</x:v>
      </x:c>
      <x:c r="P3357" s="2" t="str">
        <x:v>车辆纯氢气里程查询_20260901-20260930_1024辆.xlsx / Q511</x:v>
      </x:c>
    </x:row>
    <x:row r="3358" ht="22" customHeight="1">
      <x:c r="A3358" s="2" t="n">
        <x:v>133</x:v>
      </x:c>
      <x:c r="B3358" s="2" t="str">
        <x:v>粤AGH6843</x:v>
      </x:c>
      <x:c r="C3358" s="2" t="str">
        <x:v>钟祥</x:v>
      </x:c>
      <x:c r="D3358" s="8" t="d">
        <x:v>2026-09-14T00:00:00.000Z</x:v>
      </x:c>
      <x:c r="E3358" s="7" t="n">
        <x:v>44.6</x:v>
      </x:c>
      <x:c r="F3358" s="7" t="n">
        <x:v>43.5</x:v>
      </x:c>
      <x:c r="G3358" s="7"/>
      <x:c r="H3358" s="2" t="str">
        <x:v>否</x:v>
      </x:c>
      <x:c r="I3358" s="7" t="n">
        <x:f>IF(AND(ISNUMBER(E3358),ISNUMBER(F3358)),E3358-F3358,"")</x:f>
        <x:v>1.1000000000000014</x:v>
      </x:c>
      <x:c r="J3358" s="2" t="str">
        <x:f>IF(H3358="否","不适用",IF(AND(ISNUMBER(E3358),ISNUMBER(F3358)),IF(I3358&gt;'规则与名单'!$B$2,"是","否"),"未判定"))</x:f>
        <x:v>不适用</x:v>
      </x:c>
      <x:c r="K3358" s="2" t="str">
        <x:f>IF(J3358="是",IF(ISNUMBER(F3358),"测试日GPS","缺失"),IF(ISNUMBER(G3358),"非测试日纯氢",IF(AND(H3358="是",J3358="未判定"),IF(ISNUMBER(F3358),"测试名单无纯氢GPS","缺失"),IF(ISNUMBER(E3358),"非测试日仪表","缺失"))))</x:f>
        <x:v>非测试日仪表</x:v>
      </x:c>
      <x:c r="L3358" s="7" t="n">
        <x:f>IF(K3358="缺失","",IF(K3358="非测试日纯氢",G3358,IF(K3358="非测试日仪表",E3358,F3358)))</x:f>
        <x:v>44.6</x:v>
      </x:c>
      <x:c r="M3358" s="2" t="n">
        <x:f>IF(K3358="缺失",1,0)</x:f>
        <x:v>0</x:v>
      </x:c>
      <x:c r="N3358" s="2" t="str">
        <x:v>车辆里程查询_20260901-20260930_1024辆_仪表里程.xlsx / R338</x:v>
      </x:c>
      <x:c r="O3358" s="2" t="str">
        <x:v>车辆里程查询_20260901-20260930_1024辆_GPS里程.xlsx / R341</x:v>
      </x:c>
      <x:c r="P3358" s="2" t="str">
        <x:v>车辆纯氢气里程查询_20260901-20260930_1024辆.xlsx / R511</x:v>
      </x:c>
    </x:row>
    <x:row r="3359" ht="22" customHeight="1">
      <x:c r="A3359" s="2" t="n">
        <x:v>133</x:v>
      </x:c>
      <x:c r="B3359" s="2" t="str">
        <x:v>粤AGH6843</x:v>
      </x:c>
      <x:c r="C3359" s="2" t="str">
        <x:v>钟祥</x:v>
      </x:c>
      <x:c r="D3359" s="8" t="d">
        <x:v>2026-09-15T00:00:00.000Z</x:v>
      </x:c>
      <x:c r="E3359" s="7" t="n">
        <x:v>55.2</x:v>
      </x:c>
      <x:c r="F3359" s="7" t="n">
        <x:v>53.9</x:v>
      </x:c>
      <x:c r="G3359" s="7"/>
      <x:c r="H3359" s="2" t="str">
        <x:v>否</x:v>
      </x:c>
      <x:c r="I3359" s="7" t="n">
        <x:f>IF(AND(ISNUMBER(E3359),ISNUMBER(F3359)),E3359-F3359,"")</x:f>
        <x:v>1.3000000000000043</x:v>
      </x:c>
      <x:c r="J3359" s="2" t="str">
        <x:f>IF(H3359="否","不适用",IF(AND(ISNUMBER(E3359),ISNUMBER(F3359)),IF(I3359&gt;'规则与名单'!$B$2,"是","否"),"未判定"))</x:f>
        <x:v>不适用</x:v>
      </x:c>
      <x:c r="K3359" s="2" t="str">
        <x:f>IF(J3359="是",IF(ISNUMBER(F3359),"测试日GPS","缺失"),IF(ISNUMBER(G3359),"非测试日纯氢",IF(AND(H3359="是",J3359="未判定"),IF(ISNUMBER(F3359),"测试名单无纯氢GPS","缺失"),IF(ISNUMBER(E3359),"非测试日仪表","缺失"))))</x:f>
        <x:v>非测试日仪表</x:v>
      </x:c>
      <x:c r="L3359" s="7" t="n">
        <x:f>IF(K3359="缺失","",IF(K3359="非测试日纯氢",G3359,IF(K3359="非测试日仪表",E3359,F3359)))</x:f>
        <x:v>55.2</x:v>
      </x:c>
      <x:c r="M3359" s="2" t="n">
        <x:f>IF(K3359="缺失",1,0)</x:f>
        <x:v>0</x:v>
      </x:c>
      <x:c r="N3359" s="2" t="str">
        <x:v>车辆里程查询_20260901-20260930_1024辆_仪表里程.xlsx / S338</x:v>
      </x:c>
      <x:c r="O3359" s="2" t="str">
        <x:v>车辆里程查询_20260901-20260930_1024辆_GPS里程.xlsx / S341</x:v>
      </x:c>
      <x:c r="P3359" s="2" t="str">
        <x:v>车辆纯氢气里程查询_20260901-20260930_1024辆.xlsx / S511</x:v>
      </x:c>
    </x:row>
    <x:row r="3360" ht="22" customHeight="1">
      <x:c r="A3360" s="2" t="n">
        <x:v>133</x:v>
      </x:c>
      <x:c r="B3360" s="2" t="str">
        <x:v>粤AGH6843</x:v>
      </x:c>
      <x:c r="C3360" s="2" t="str">
        <x:v>钟祥</x:v>
      </x:c>
      <x:c r="D3360" s="8" t="d">
        <x:v>2026-09-16T00:00:00.000Z</x:v>
      </x:c>
      <x:c r="E3360" s="7" t="n">
        <x:v>81.4</x:v>
      </x:c>
      <x:c r="F3360" s="7" t="n">
        <x:v>92.9</x:v>
      </x:c>
      <x:c r="G3360" s="7"/>
      <x:c r="H3360" s="2" t="str">
        <x:v>否</x:v>
      </x:c>
      <x:c r="I3360" s="7" t="n">
        <x:f>IF(AND(ISNUMBER(E3360),ISNUMBER(F3360)),E3360-F3360,"")</x:f>
        <x:v>-11.5</x:v>
      </x:c>
      <x:c r="J3360" s="2" t="str">
        <x:f>IF(H3360="否","不适用",IF(AND(ISNUMBER(E3360),ISNUMBER(F3360)),IF(I3360&gt;'规则与名单'!$B$2,"是","否"),"未判定"))</x:f>
        <x:v>不适用</x:v>
      </x:c>
      <x:c r="K3360" s="2" t="str">
        <x:f>IF(J3360="是",IF(ISNUMBER(F3360),"测试日GPS","缺失"),IF(ISNUMBER(G3360),"非测试日纯氢",IF(AND(H3360="是",J3360="未判定"),IF(ISNUMBER(F3360),"测试名单无纯氢GPS","缺失"),IF(ISNUMBER(E3360),"非测试日仪表","缺失"))))</x:f>
        <x:v>非测试日仪表</x:v>
      </x:c>
      <x:c r="L3360" s="7" t="n">
        <x:f>IF(K3360="缺失","",IF(K3360="非测试日纯氢",G3360,IF(K3360="非测试日仪表",E3360,F3360)))</x:f>
        <x:v>81.4</x:v>
      </x:c>
      <x:c r="M3360" s="2" t="n">
        <x:f>IF(K3360="缺失",1,0)</x:f>
        <x:v>0</x:v>
      </x:c>
      <x:c r="N3360" s="2" t="str">
        <x:v>车辆里程查询_20260901-20260930_1024辆_仪表里程.xlsx / T338</x:v>
      </x:c>
      <x:c r="O3360" s="2" t="str">
        <x:v>车辆里程查询_20260901-20260930_1024辆_GPS里程.xlsx / T341</x:v>
      </x:c>
      <x:c r="P3360" s="2" t="str">
        <x:v>车辆纯氢气里程查询_20260901-20260930_1024辆.xlsx / T511</x:v>
      </x:c>
    </x:row>
    <x:row r="3361" ht="22" customHeight="1">
      <x:c r="A3361" s="2" t="n">
        <x:v>133</x:v>
      </x:c>
      <x:c r="B3361" s="2" t="str">
        <x:v>粤AGH6843</x:v>
      </x:c>
      <x:c r="C3361" s="2" t="str">
        <x:v>钟祥</x:v>
      </x:c>
      <x:c r="D3361" s="8" t="d">
        <x:v>2026-09-17T00:00:00.000Z</x:v>
      </x:c>
      <x:c r="E3361" s="7" t="n">
        <x:v>103.8</x:v>
      </x:c>
      <x:c r="F3361" s="7" t="n">
        <x:v>87.8</x:v>
      </x:c>
      <x:c r="G3361" s="7"/>
      <x:c r="H3361" s="2" t="str">
        <x:v>否</x:v>
      </x:c>
      <x:c r="I3361" s="7" t="n">
        <x:f>IF(AND(ISNUMBER(E3361),ISNUMBER(F3361)),E3361-F3361,"")</x:f>
        <x:v>16</x:v>
      </x:c>
      <x:c r="J3361" s="2" t="str">
        <x:f>IF(H3361="否","不适用",IF(AND(ISNUMBER(E3361),ISNUMBER(F3361)),IF(I3361&gt;'规则与名单'!$B$2,"是","否"),"未判定"))</x:f>
        <x:v>不适用</x:v>
      </x:c>
      <x:c r="K3361" s="2" t="str">
        <x:f>IF(J3361="是",IF(ISNUMBER(F3361),"测试日GPS","缺失"),IF(ISNUMBER(G3361),"非测试日纯氢",IF(AND(H3361="是",J3361="未判定"),IF(ISNUMBER(F3361),"测试名单无纯氢GPS","缺失"),IF(ISNUMBER(E3361),"非测试日仪表","缺失"))))</x:f>
        <x:v>非测试日仪表</x:v>
      </x:c>
      <x:c r="L3361" s="7" t="n">
        <x:f>IF(K3361="缺失","",IF(K3361="非测试日纯氢",G3361,IF(K3361="非测试日仪表",E3361,F3361)))</x:f>
        <x:v>103.8</x:v>
      </x:c>
      <x:c r="M3361" s="2" t="n">
        <x:f>IF(K3361="缺失",1,0)</x:f>
        <x:v>0</x:v>
      </x:c>
      <x:c r="N3361" s="2" t="str">
        <x:v>车辆里程查询_20260901-20260930_1024辆_仪表里程.xlsx / U338</x:v>
      </x:c>
      <x:c r="O3361" s="2" t="str">
        <x:v>车辆里程查询_20260901-20260930_1024辆_GPS里程.xlsx / U341</x:v>
      </x:c>
      <x:c r="P3361" s="2" t="str">
        <x:v>车辆纯氢气里程查询_20260901-20260930_1024辆.xlsx / U511</x:v>
      </x:c>
    </x:row>
    <x:row r="3362" ht="22" customHeight="1">
      <x:c r="A3362" s="2" t="n">
        <x:v>133</x:v>
      </x:c>
      <x:c r="B3362" s="2" t="str">
        <x:v>粤AGH6843</x:v>
      </x:c>
      <x:c r="C3362" s="2" t="str">
        <x:v>钟祥</x:v>
      </x:c>
      <x:c r="D3362" s="8" t="d">
        <x:v>2026-09-18T00:00:00.000Z</x:v>
      </x:c>
      <x:c r="E3362" s="7" t="n">
        <x:v>44.4</x:v>
      </x:c>
      <x:c r="F3362" s="7" t="n">
        <x:v>43.3</x:v>
      </x:c>
      <x:c r="G3362" s="7"/>
      <x:c r="H3362" s="2" t="str">
        <x:v>否</x:v>
      </x:c>
      <x:c r="I3362" s="7" t="n">
        <x:f>IF(AND(ISNUMBER(E3362),ISNUMBER(F3362)),E3362-F3362,"")</x:f>
        <x:v>1.1000000000000014</x:v>
      </x:c>
      <x:c r="J3362" s="2" t="str">
        <x:f>IF(H3362="否","不适用",IF(AND(ISNUMBER(E3362),ISNUMBER(F3362)),IF(I3362&gt;'规则与名单'!$B$2,"是","否"),"未判定"))</x:f>
        <x:v>不适用</x:v>
      </x:c>
      <x:c r="K3362" s="2" t="str">
        <x:f>IF(J3362="是",IF(ISNUMBER(F3362),"测试日GPS","缺失"),IF(ISNUMBER(G3362),"非测试日纯氢",IF(AND(H3362="是",J3362="未判定"),IF(ISNUMBER(F3362),"测试名单无纯氢GPS","缺失"),IF(ISNUMBER(E3362),"非测试日仪表","缺失"))))</x:f>
        <x:v>非测试日仪表</x:v>
      </x:c>
      <x:c r="L3362" s="7" t="n">
        <x:f>IF(K3362="缺失","",IF(K3362="非测试日纯氢",G3362,IF(K3362="非测试日仪表",E3362,F3362)))</x:f>
        <x:v>44.4</x:v>
      </x:c>
      <x:c r="M3362" s="2" t="n">
        <x:f>IF(K3362="缺失",1,0)</x:f>
        <x:v>0</x:v>
      </x:c>
      <x:c r="N3362" s="2" t="str">
        <x:v>车辆里程查询_20260901-20260930_1024辆_仪表里程.xlsx / V338</x:v>
      </x:c>
      <x:c r="O3362" s="2" t="str">
        <x:v>车辆里程查询_20260901-20260930_1024辆_GPS里程.xlsx / V341</x:v>
      </x:c>
      <x:c r="P3362" s="2" t="str">
        <x:v>车辆纯氢气里程查询_20260901-20260930_1024辆.xlsx / V511</x:v>
      </x:c>
    </x:row>
    <x:row r="3363" ht="22" customHeight="1">
      <x:c r="A3363" s="2" t="n">
        <x:v>133</x:v>
      </x:c>
      <x:c r="B3363" s="2" t="str">
        <x:v>粤AGH6843</x:v>
      </x:c>
      <x:c r="C3363" s="2" t="str">
        <x:v>钟祥</x:v>
      </x:c>
      <x:c r="D3363" s="8" t="d">
        <x:v>2026-09-19T00:00:00.000Z</x:v>
      </x:c>
      <x:c r="E3363" s="7" t="n">
        <x:v>55.2</x:v>
      </x:c>
      <x:c r="F3363" s="7" t="n">
        <x:v>54</x:v>
      </x:c>
      <x:c r="G3363" s="7"/>
      <x:c r="H3363" s="2" t="str">
        <x:v>否</x:v>
      </x:c>
      <x:c r="I3363" s="7" t="n">
        <x:f>IF(AND(ISNUMBER(E3363),ISNUMBER(F3363)),E3363-F3363,"")</x:f>
        <x:v>1.2000000000000028</x:v>
      </x:c>
      <x:c r="J3363" s="2" t="str">
        <x:f>IF(H3363="否","不适用",IF(AND(ISNUMBER(E3363),ISNUMBER(F3363)),IF(I3363&gt;'规则与名单'!$B$2,"是","否"),"未判定"))</x:f>
        <x:v>不适用</x:v>
      </x:c>
      <x:c r="K3363" s="2" t="str">
        <x:f>IF(J3363="是",IF(ISNUMBER(F3363),"测试日GPS","缺失"),IF(ISNUMBER(G3363),"非测试日纯氢",IF(AND(H3363="是",J3363="未判定"),IF(ISNUMBER(F3363),"测试名单无纯氢GPS","缺失"),IF(ISNUMBER(E3363),"非测试日仪表","缺失"))))</x:f>
        <x:v>非测试日仪表</x:v>
      </x:c>
      <x:c r="L3363" s="7" t="n">
        <x:f>IF(K3363="缺失","",IF(K3363="非测试日纯氢",G3363,IF(K3363="非测试日仪表",E3363,F3363)))</x:f>
        <x:v>55.2</x:v>
      </x:c>
      <x:c r="M3363" s="2" t="n">
        <x:f>IF(K3363="缺失",1,0)</x:f>
        <x:v>0</x:v>
      </x:c>
      <x:c r="N3363" s="2" t="str">
        <x:v>车辆里程查询_20260901-20260930_1024辆_仪表里程.xlsx / W338</x:v>
      </x:c>
      <x:c r="O3363" s="2" t="str">
        <x:v>车辆里程查询_20260901-20260930_1024辆_GPS里程.xlsx / W341</x:v>
      </x:c>
      <x:c r="P3363" s="2" t="str">
        <x:v>车辆纯氢气里程查询_20260901-20260930_1024辆.xlsx / W511</x:v>
      </x:c>
    </x:row>
    <x:row r="3364" ht="22" customHeight="1">
      <x:c r="A3364" s="2" t="n">
        <x:v>133</x:v>
      </x:c>
      <x:c r="B3364" s="2" t="str">
        <x:v>粤AGH6843</x:v>
      </x:c>
      <x:c r="C3364" s="2" t="str">
        <x:v>钟祥</x:v>
      </x:c>
      <x:c r="D3364" s="8" t="d">
        <x:v>2026-09-20T00:00:00.000Z</x:v>
      </x:c>
      <x:c r="E3364" s="7" t="n">
        <x:v>63.6</x:v>
      </x:c>
      <x:c r="F3364" s="7" t="n">
        <x:v>62</x:v>
      </x:c>
      <x:c r="G3364" s="7"/>
      <x:c r="H3364" s="2" t="str">
        <x:v>否</x:v>
      </x:c>
      <x:c r="I3364" s="7" t="n">
        <x:f>IF(AND(ISNUMBER(E3364),ISNUMBER(F3364)),E3364-F3364,"")</x:f>
        <x:v>1.6000000000000014</x:v>
      </x:c>
      <x:c r="J3364" s="2" t="str">
        <x:f>IF(H3364="否","不适用",IF(AND(ISNUMBER(E3364),ISNUMBER(F3364)),IF(I3364&gt;'规则与名单'!$B$2,"是","否"),"未判定"))</x:f>
        <x:v>不适用</x:v>
      </x:c>
      <x:c r="K3364" s="2" t="str">
        <x:f>IF(J3364="是",IF(ISNUMBER(F3364),"测试日GPS","缺失"),IF(ISNUMBER(G3364),"非测试日纯氢",IF(AND(H3364="是",J3364="未判定"),IF(ISNUMBER(F3364),"测试名单无纯氢GPS","缺失"),IF(ISNUMBER(E3364),"非测试日仪表","缺失"))))</x:f>
        <x:v>非测试日仪表</x:v>
      </x:c>
      <x:c r="L3364" s="7" t="n">
        <x:f>IF(K3364="缺失","",IF(K3364="非测试日纯氢",G3364,IF(K3364="非测试日仪表",E3364,F3364)))</x:f>
        <x:v>63.6</x:v>
      </x:c>
      <x:c r="M3364" s="2" t="n">
        <x:f>IF(K3364="缺失",1,0)</x:f>
        <x:v>0</x:v>
      </x:c>
      <x:c r="N3364" s="2" t="str">
        <x:v>车辆里程查询_20260901-20260930_1024辆_仪表里程.xlsx / X338</x:v>
      </x:c>
      <x:c r="O3364" s="2" t="str">
        <x:v>车辆里程查询_20260901-20260930_1024辆_GPS里程.xlsx / X341</x:v>
      </x:c>
      <x:c r="P3364" s="2" t="str">
        <x:v>车辆纯氢气里程查询_20260901-20260930_1024辆.xlsx / X511</x:v>
      </x:c>
    </x:row>
    <x:row r="3365" ht="22" customHeight="1">
      <x:c r="A3365" s="2" t="n">
        <x:v>133</x:v>
      </x:c>
      <x:c r="B3365" s="2" t="str">
        <x:v>粤AGH6843</x:v>
      </x:c>
      <x:c r="C3365" s="2" t="str">
        <x:v>钟祥</x:v>
      </x:c>
      <x:c r="D3365" s="8" t="d">
        <x:v>2026-09-21T00:00:00.000Z</x:v>
      </x:c>
      <x:c r="E3365" s="7" t="n">
        <x:v>55.3</x:v>
      </x:c>
      <x:c r="F3365" s="7" t="n">
        <x:v>53.9</x:v>
      </x:c>
      <x:c r="G3365" s="7"/>
      <x:c r="H3365" s="2" t="str">
        <x:v>否</x:v>
      </x:c>
      <x:c r="I3365" s="7" t="n">
        <x:f>IF(AND(ISNUMBER(E3365),ISNUMBER(F3365)),E3365-F3365,"")</x:f>
        <x:v>1.3999999999999986</x:v>
      </x:c>
      <x:c r="J3365" s="2" t="str">
        <x:f>IF(H3365="否","不适用",IF(AND(ISNUMBER(E3365),ISNUMBER(F3365)),IF(I3365&gt;'规则与名单'!$B$2,"是","否"),"未判定"))</x:f>
        <x:v>不适用</x:v>
      </x:c>
      <x:c r="K3365" s="2" t="str">
        <x:f>IF(J3365="是",IF(ISNUMBER(F3365),"测试日GPS","缺失"),IF(ISNUMBER(G3365),"非测试日纯氢",IF(AND(H3365="是",J3365="未判定"),IF(ISNUMBER(F3365),"测试名单无纯氢GPS","缺失"),IF(ISNUMBER(E3365),"非测试日仪表","缺失"))))</x:f>
        <x:v>非测试日仪表</x:v>
      </x:c>
      <x:c r="L3365" s="7" t="n">
        <x:f>IF(K3365="缺失","",IF(K3365="非测试日纯氢",G3365,IF(K3365="非测试日仪表",E3365,F3365)))</x:f>
        <x:v>55.3</x:v>
      </x:c>
      <x:c r="M3365" s="2" t="n">
        <x:f>IF(K3365="缺失",1,0)</x:f>
        <x:v>0</x:v>
      </x:c>
      <x:c r="N3365" s="2" t="str">
        <x:v>车辆里程查询_20260901-20260930_1024辆_仪表里程.xlsx / Y338</x:v>
      </x:c>
      <x:c r="O3365" s="2" t="str">
        <x:v>车辆里程查询_20260901-20260930_1024辆_GPS里程.xlsx / Y341</x:v>
      </x:c>
      <x:c r="P3365" s="2" t="str">
        <x:v>车辆纯氢气里程查询_20260901-20260930_1024辆.xlsx / Y511</x:v>
      </x:c>
    </x:row>
    <x:row r="3366" ht="22" customHeight="1">
      <x:c r="A3366" s="2" t="n">
        <x:v>133</x:v>
      </x:c>
      <x:c r="B3366" s="2" t="str">
        <x:v>粤AGH6843</x:v>
      </x:c>
      <x:c r="C3366" s="2" t="str">
        <x:v>钟祥</x:v>
      </x:c>
      <x:c r="D3366" s="8" t="d">
        <x:v>2026-09-22T00:00:00.000Z</x:v>
      </x:c>
      <x:c r="E3366" s="7" t="n">
        <x:v>44.1</x:v>
      </x:c>
      <x:c r="F3366" s="7" t="n">
        <x:v>43.1</x:v>
      </x:c>
      <x:c r="G3366" s="7"/>
      <x:c r="H3366" s="2" t="str">
        <x:v>否</x:v>
      </x:c>
      <x:c r="I3366" s="7" t="n">
        <x:f>IF(AND(ISNUMBER(E3366),ISNUMBER(F3366)),E3366-F3366,"")</x:f>
        <x:v>1</x:v>
      </x:c>
      <x:c r="J3366" s="2" t="str">
        <x:f>IF(H3366="否","不适用",IF(AND(ISNUMBER(E3366),ISNUMBER(F3366)),IF(I3366&gt;'规则与名单'!$B$2,"是","否"),"未判定"))</x:f>
        <x:v>不适用</x:v>
      </x:c>
      <x:c r="K3366" s="2" t="str">
        <x:f>IF(J3366="是",IF(ISNUMBER(F3366),"测试日GPS","缺失"),IF(ISNUMBER(G3366),"非测试日纯氢",IF(AND(H3366="是",J3366="未判定"),IF(ISNUMBER(F3366),"测试名单无纯氢GPS","缺失"),IF(ISNUMBER(E3366),"非测试日仪表","缺失"))))</x:f>
        <x:v>非测试日仪表</x:v>
      </x:c>
      <x:c r="L3366" s="7" t="n">
        <x:f>IF(K3366="缺失","",IF(K3366="非测试日纯氢",G3366,IF(K3366="非测试日仪表",E3366,F3366)))</x:f>
        <x:v>44.1</x:v>
      </x:c>
      <x:c r="M3366" s="2" t="n">
        <x:f>IF(K3366="缺失",1,0)</x:f>
        <x:v>0</x:v>
      </x:c>
      <x:c r="N3366" s="2" t="str">
        <x:v>车辆里程查询_20260901-20260930_1024辆_仪表里程.xlsx / Z338</x:v>
      </x:c>
      <x:c r="O3366" s="2" t="str">
        <x:v>车辆里程查询_20260901-20260930_1024辆_GPS里程.xlsx / Z341</x:v>
      </x:c>
      <x:c r="P3366" s="2" t="str">
        <x:v>车辆纯氢气里程查询_20260901-20260930_1024辆.xlsx / Z511</x:v>
      </x:c>
    </x:row>
    <x:row r="3367" ht="22" customHeight="1">
      <x:c r="A3367" s="2" t="n">
        <x:v>133</x:v>
      </x:c>
      <x:c r="B3367" s="2" t="str">
        <x:v>粤AGH6843</x:v>
      </x:c>
      <x:c r="C3367" s="2" t="str">
        <x:v>钟祥</x:v>
      </x:c>
      <x:c r="D3367" s="8" t="d">
        <x:v>2026-09-23T00:00:00.000Z</x:v>
      </x:c>
      <x:c r="E3367" s="7" t="n">
        <x:v>55.3</x:v>
      </x:c>
      <x:c r="F3367" s="7" t="n">
        <x:v>54</x:v>
      </x:c>
      <x:c r="G3367" s="7"/>
      <x:c r="H3367" s="2" t="str">
        <x:v>否</x:v>
      </x:c>
      <x:c r="I3367" s="7" t="n">
        <x:f>IF(AND(ISNUMBER(E3367),ISNUMBER(F3367)),E3367-F3367,"")</x:f>
        <x:v>1.2999999999999972</x:v>
      </x:c>
      <x:c r="J3367" s="2" t="str">
        <x:f>IF(H3367="否","不适用",IF(AND(ISNUMBER(E3367),ISNUMBER(F3367)),IF(I3367&gt;'规则与名单'!$B$2,"是","否"),"未判定"))</x:f>
        <x:v>不适用</x:v>
      </x:c>
      <x:c r="K3367" s="2" t="str">
        <x:f>IF(J3367="是",IF(ISNUMBER(F3367),"测试日GPS","缺失"),IF(ISNUMBER(G3367),"非测试日纯氢",IF(AND(H3367="是",J3367="未判定"),IF(ISNUMBER(F3367),"测试名单无纯氢GPS","缺失"),IF(ISNUMBER(E3367),"非测试日仪表","缺失"))))</x:f>
        <x:v>非测试日仪表</x:v>
      </x:c>
      <x:c r="L3367" s="7" t="n">
        <x:f>IF(K3367="缺失","",IF(K3367="非测试日纯氢",G3367,IF(K3367="非测试日仪表",E3367,F3367)))</x:f>
        <x:v>55.3</x:v>
      </x:c>
      <x:c r="M3367" s="2" t="n">
        <x:f>IF(K3367="缺失",1,0)</x:f>
        <x:v>0</x:v>
      </x:c>
      <x:c r="N3367" s="2" t="str">
        <x:v>车辆里程查询_20260901-20260930_1024辆_仪表里程.xlsx / AA338</x:v>
      </x:c>
      <x:c r="O3367" s="2" t="str">
        <x:v>车辆里程查询_20260901-20260930_1024辆_GPS里程.xlsx / AA341</x:v>
      </x:c>
      <x:c r="P3367" s="2" t="str">
        <x:v>车辆纯氢气里程查询_20260901-20260930_1024辆.xlsx / AA511</x:v>
      </x:c>
    </x:row>
    <x:row r="3368" ht="22" customHeight="1">
      <x:c r="A3368" s="2" t="n">
        <x:v>133</x:v>
      </x:c>
      <x:c r="B3368" s="2" t="str">
        <x:v>粤AGH6843</x:v>
      </x:c>
      <x:c r="C3368" s="2" t="str">
        <x:v>钟祥</x:v>
      </x:c>
      <x:c r="D3368" s="8" t="d">
        <x:v>2026-09-24T00:00:00.000Z</x:v>
      </x:c>
      <x:c r="E3368" s="7" t="n">
        <x:v>55.6</x:v>
      </x:c>
      <x:c r="F3368" s="7" t="n">
        <x:v>54.2</x:v>
      </x:c>
      <x:c r="G3368" s="7"/>
      <x:c r="H3368" s="2" t="str">
        <x:v>否</x:v>
      </x:c>
      <x:c r="I3368" s="7" t="n">
        <x:f>IF(AND(ISNUMBER(E3368),ISNUMBER(F3368)),E3368-F3368,"")</x:f>
        <x:v>1.3999999999999986</x:v>
      </x:c>
      <x:c r="J3368" s="2" t="str">
        <x:f>IF(H3368="否","不适用",IF(AND(ISNUMBER(E3368),ISNUMBER(F3368)),IF(I3368&gt;'规则与名单'!$B$2,"是","否"),"未判定"))</x:f>
        <x:v>不适用</x:v>
      </x:c>
      <x:c r="K3368" s="2" t="str">
        <x:f>IF(J3368="是",IF(ISNUMBER(F3368),"测试日GPS","缺失"),IF(ISNUMBER(G3368),"非测试日纯氢",IF(AND(H3368="是",J3368="未判定"),IF(ISNUMBER(F3368),"测试名单无纯氢GPS","缺失"),IF(ISNUMBER(E3368),"非测试日仪表","缺失"))))</x:f>
        <x:v>非测试日仪表</x:v>
      </x:c>
      <x:c r="L3368" s="7" t="n">
        <x:f>IF(K3368="缺失","",IF(K3368="非测试日纯氢",G3368,IF(K3368="非测试日仪表",E3368,F3368)))</x:f>
        <x:v>55.6</x:v>
      </x:c>
      <x:c r="M3368" s="2" t="n">
        <x:f>IF(K3368="缺失",1,0)</x:f>
        <x:v>0</x:v>
      </x:c>
      <x:c r="N3368" s="2" t="str">
        <x:v>车辆里程查询_20260901-20260930_1024辆_仪表里程.xlsx / AB338</x:v>
      </x:c>
      <x:c r="O3368" s="2" t="str">
        <x:v>车辆里程查询_20260901-20260930_1024辆_GPS里程.xlsx / AB341</x:v>
      </x:c>
      <x:c r="P3368" s="2" t="str">
        <x:v>车辆纯氢气里程查询_20260901-20260930_1024辆.xlsx / AB511</x:v>
      </x:c>
    </x:row>
    <x:row r="3369" ht="22" customHeight="1">
      <x:c r="A3369" s="2" t="n">
        <x:v>133</x:v>
      </x:c>
      <x:c r="B3369" s="2" t="str">
        <x:v>粤AGH6843</x:v>
      </x:c>
      <x:c r="C3369" s="2" t="str">
        <x:v>钟祥</x:v>
      </x:c>
      <x:c r="D3369" s="8" t="d">
        <x:v>2026-09-25T00:00:00.000Z</x:v>
      </x:c>
      <x:c r="E3369" s="7" t="n">
        <x:v>54.9</x:v>
      </x:c>
      <x:c r="F3369" s="7" t="n">
        <x:v>53.9</x:v>
      </x:c>
      <x:c r="G3369" s="7"/>
      <x:c r="H3369" s="2" t="str">
        <x:v>否</x:v>
      </x:c>
      <x:c r="I3369" s="7" t="n">
        <x:f>IF(AND(ISNUMBER(E3369),ISNUMBER(F3369)),E3369-F3369,"")</x:f>
        <x:v>1</x:v>
      </x:c>
      <x:c r="J3369" s="2" t="str">
        <x:f>IF(H3369="否","不适用",IF(AND(ISNUMBER(E3369),ISNUMBER(F3369)),IF(I3369&gt;'规则与名单'!$B$2,"是","否"),"未判定"))</x:f>
        <x:v>不适用</x:v>
      </x:c>
      <x:c r="K3369" s="2" t="str">
        <x:f>IF(J3369="是",IF(ISNUMBER(F3369),"测试日GPS","缺失"),IF(ISNUMBER(G3369),"非测试日纯氢",IF(AND(H3369="是",J3369="未判定"),IF(ISNUMBER(F3369),"测试名单无纯氢GPS","缺失"),IF(ISNUMBER(E3369),"非测试日仪表","缺失"))))</x:f>
        <x:v>非测试日仪表</x:v>
      </x:c>
      <x:c r="L3369" s="7" t="n">
        <x:f>IF(K3369="缺失","",IF(K3369="非测试日纯氢",G3369,IF(K3369="非测试日仪表",E3369,F3369)))</x:f>
        <x:v>54.9</x:v>
      </x:c>
      <x:c r="M3369" s="2" t="n">
        <x:f>IF(K3369="缺失",1,0)</x:f>
        <x:v>0</x:v>
      </x:c>
      <x:c r="N3369" s="2" t="str">
        <x:v>车辆里程查询_20260901-20260930_1024辆_仪表里程.xlsx / AC338</x:v>
      </x:c>
      <x:c r="O3369" s="2" t="str">
        <x:v>车辆里程查询_20260901-20260930_1024辆_GPS里程.xlsx / AC341</x:v>
      </x:c>
      <x:c r="P3369" s="2" t="str">
        <x:v>车辆纯氢气里程查询_20260901-20260930_1024辆.xlsx / AC511</x:v>
      </x:c>
    </x:row>
    <x:row r="3370" ht="22" customHeight="1">
      <x:c r="A3370" s="2" t="n">
        <x:v>133</x:v>
      </x:c>
      <x:c r="B3370" s="2" t="str">
        <x:v>粤AGH6843</x:v>
      </x:c>
      <x:c r="C3370" s="2" t="str">
        <x:v>钟祥</x:v>
      </x:c>
      <x:c r="D3370" s="8" t="d">
        <x:v>2026-09-26T00:00:00.000Z</x:v>
      </x:c>
      <x:c r="E3370" s="7" t="n">
        <x:v>51.6</x:v>
      </x:c>
      <x:c r="F3370" s="7" t="n">
        <x:v>49.5</x:v>
      </x:c>
      <x:c r="G3370" s="7"/>
      <x:c r="H3370" s="2" t="str">
        <x:v>否</x:v>
      </x:c>
      <x:c r="I3370" s="7" t="n">
        <x:f>IF(AND(ISNUMBER(E3370),ISNUMBER(F3370)),E3370-F3370,"")</x:f>
        <x:v>2.1000000000000014</x:v>
      </x:c>
      <x:c r="J3370" s="2" t="str">
        <x:f>IF(H3370="否","不适用",IF(AND(ISNUMBER(E3370),ISNUMBER(F3370)),IF(I3370&gt;'规则与名单'!$B$2,"是","否"),"未判定"))</x:f>
        <x:v>不适用</x:v>
      </x:c>
      <x:c r="K3370" s="2" t="str">
        <x:f>IF(J3370="是",IF(ISNUMBER(F3370),"测试日GPS","缺失"),IF(ISNUMBER(G3370),"非测试日纯氢",IF(AND(H3370="是",J3370="未判定"),IF(ISNUMBER(F3370),"测试名单无纯氢GPS","缺失"),IF(ISNUMBER(E3370),"非测试日仪表","缺失"))))</x:f>
        <x:v>非测试日仪表</x:v>
      </x:c>
      <x:c r="L3370" s="7" t="n">
        <x:f>IF(K3370="缺失","",IF(K3370="非测试日纯氢",G3370,IF(K3370="非测试日仪表",E3370,F3370)))</x:f>
        <x:v>51.6</x:v>
      </x:c>
      <x:c r="M3370" s="2" t="n">
        <x:f>IF(K3370="缺失",1,0)</x:f>
        <x:v>0</x:v>
      </x:c>
      <x:c r="N3370" s="2" t="str">
        <x:v>车辆里程查询_20260901-20260930_1024辆_仪表里程.xlsx / AD338</x:v>
      </x:c>
      <x:c r="O3370" s="2" t="str">
        <x:v>车辆里程查询_20260901-20260930_1024辆_GPS里程.xlsx / AD341</x:v>
      </x:c>
      <x:c r="P3370" s="2" t="str">
        <x:v>车辆纯氢气里程查询_20260901-20260930_1024辆.xlsx / AD511</x:v>
      </x:c>
    </x:row>
    <x:row r="3371" ht="22" customHeight="1">
      <x:c r="A3371" s="2" t="n">
        <x:v>133</x:v>
      </x:c>
      <x:c r="B3371" s="2" t="str">
        <x:v>粤AGH6843</x:v>
      </x:c>
      <x:c r="C3371" s="2" t="str">
        <x:v>钟祥</x:v>
      </x:c>
      <x:c r="D3371" s="8" t="d">
        <x:v>2026-09-27T00:00:00.000Z</x:v>
      </x:c>
      <x:c r="E3371" s="7"/>
      <x:c r="F3371" s="7" t="n">
        <x:v>0</x:v>
      </x:c>
      <x:c r="G3371" s="7"/>
      <x:c r="H3371" s="2" t="str">
        <x:v>否</x:v>
      </x:c>
      <x:c r="I3371" s="7" t="str">
        <x:f>IF(AND(ISNUMBER(E3371),ISNUMBER(F3371)),E3371-F3371,"")</x:f>
      </x:c>
      <x:c r="J3371" s="2" t="str">
        <x:f>IF(H3371="否","不适用",IF(AND(ISNUMBER(E3371),ISNUMBER(F3371)),IF(I3371&gt;'规则与名单'!$B$2,"是","否"),"未判定"))</x:f>
        <x:v>不适用</x:v>
      </x:c>
      <x:c r="K3371" s="2" t="str">
        <x:f>IF(J3371="是",IF(ISNUMBER(F3371),"测试日GPS","缺失"),IF(ISNUMBER(G3371),"非测试日纯氢",IF(AND(H3371="是",J3371="未判定"),IF(ISNUMBER(F3371),"测试名单无纯氢GPS","缺失"),IF(ISNUMBER(E3371),"非测试日仪表","缺失"))))</x:f>
        <x:v>缺失</x:v>
      </x:c>
      <x:c r="L3371" s="7" t="str">
        <x:f>IF(K3371="缺失","",IF(K3371="非测试日纯氢",G3371,IF(K3371="非测试日仪表",E3371,F3371)))</x:f>
      </x:c>
      <x:c r="M3371" s="2" t="n">
        <x:f>IF(K3371="缺失",1,0)</x:f>
        <x:v>1</x:v>
      </x:c>
      <x:c r="N3371" s="2" t="str">
        <x:v>车辆里程查询_20260901-20260930_1024辆_仪表里程.xlsx / AE338</x:v>
      </x:c>
      <x:c r="O3371" s="2" t="str">
        <x:v>车辆里程查询_20260901-20260930_1024辆_GPS里程.xlsx / AE341</x:v>
      </x:c>
      <x:c r="P3371" s="2" t="str">
        <x:v>车辆纯氢气里程查询_20260901-20260930_1024辆.xlsx / AE511</x:v>
      </x:c>
    </x:row>
    <x:row r="3372" ht="22" customHeight="1">
      <x:c r="A3372" s="2" t="n">
        <x:v>133</x:v>
      </x:c>
      <x:c r="B3372" s="2" t="str">
        <x:v>粤AGH6843</x:v>
      </x:c>
      <x:c r="C3372" s="2" t="str">
        <x:v>钟祥</x:v>
      </x:c>
      <x:c r="D3372" s="8" t="d">
        <x:v>2026-09-28T00:00:00.000Z</x:v>
      </x:c>
      <x:c r="E3372" s="7" t="n">
        <x:v>56.8</x:v>
      </x:c>
      <x:c r="F3372" s="7" t="n">
        <x:v>55.6</x:v>
      </x:c>
      <x:c r="G3372" s="7"/>
      <x:c r="H3372" s="2" t="str">
        <x:v>否</x:v>
      </x:c>
      <x:c r="I3372" s="7" t="n">
        <x:f>IF(AND(ISNUMBER(E3372),ISNUMBER(F3372)),E3372-F3372,"")</x:f>
        <x:v>1.1999999999999957</x:v>
      </x:c>
      <x:c r="J3372" s="2" t="str">
        <x:f>IF(H3372="否","不适用",IF(AND(ISNUMBER(E3372),ISNUMBER(F3372)),IF(I3372&gt;'规则与名单'!$B$2,"是","否"),"未判定"))</x:f>
        <x:v>不适用</x:v>
      </x:c>
      <x:c r="K3372" s="2" t="str">
        <x:f>IF(J3372="是",IF(ISNUMBER(F3372),"测试日GPS","缺失"),IF(ISNUMBER(G3372),"非测试日纯氢",IF(AND(H3372="是",J3372="未判定"),IF(ISNUMBER(F3372),"测试名单无纯氢GPS","缺失"),IF(ISNUMBER(E3372),"非测试日仪表","缺失"))))</x:f>
        <x:v>非测试日仪表</x:v>
      </x:c>
      <x:c r="L3372" s="7" t="n">
        <x:f>IF(K3372="缺失","",IF(K3372="非测试日纯氢",G3372,IF(K3372="非测试日仪表",E3372,F3372)))</x:f>
        <x:v>56.8</x:v>
      </x:c>
      <x:c r="M3372" s="2" t="n">
        <x:f>IF(K3372="缺失",1,0)</x:f>
        <x:v>0</x:v>
      </x:c>
      <x:c r="N3372" s="2" t="str">
        <x:v>车辆里程查询_20260901-20260930_1024辆_仪表里程.xlsx / AF338</x:v>
      </x:c>
      <x:c r="O3372" s="2" t="str">
        <x:v>车辆里程查询_20260901-20260930_1024辆_GPS里程.xlsx / AF341</x:v>
      </x:c>
      <x:c r="P3372" s="2" t="str">
        <x:v>车辆纯氢气里程查询_20260901-20260930_1024辆.xlsx / AF511</x:v>
      </x:c>
    </x:row>
    <x:row r="3373" ht="22" customHeight="1">
      <x:c r="A3373" s="2" t="n">
        <x:v>133</x:v>
      </x:c>
      <x:c r="B3373" s="2" t="str">
        <x:v>粤AGH6843</x:v>
      </x:c>
      <x:c r="C3373" s="2" t="str">
        <x:v>钟祥</x:v>
      </x:c>
      <x:c r="D3373" s="8" t="d">
        <x:v>2026-09-29T00:00:00.000Z</x:v>
      </x:c>
      <x:c r="E3373" s="7" t="n">
        <x:v>79.1</x:v>
      </x:c>
      <x:c r="F3373" s="7" t="n">
        <x:v>77</x:v>
      </x:c>
      <x:c r="G3373" s="7"/>
      <x:c r="H3373" s="2" t="str">
        <x:v>否</x:v>
      </x:c>
      <x:c r="I3373" s="7" t="n">
        <x:f>IF(AND(ISNUMBER(E3373),ISNUMBER(F3373)),E3373-F3373,"")</x:f>
        <x:v>2.0999999999999943</x:v>
      </x:c>
      <x:c r="J3373" s="2" t="str">
        <x:f>IF(H3373="否","不适用",IF(AND(ISNUMBER(E3373),ISNUMBER(F3373)),IF(I3373&gt;'规则与名单'!$B$2,"是","否"),"未判定"))</x:f>
        <x:v>不适用</x:v>
      </x:c>
      <x:c r="K3373" s="2" t="str">
        <x:f>IF(J3373="是",IF(ISNUMBER(F3373),"测试日GPS","缺失"),IF(ISNUMBER(G3373),"非测试日纯氢",IF(AND(H3373="是",J3373="未判定"),IF(ISNUMBER(F3373),"测试名单无纯氢GPS","缺失"),IF(ISNUMBER(E3373),"非测试日仪表","缺失"))))</x:f>
        <x:v>非测试日仪表</x:v>
      </x:c>
      <x:c r="L3373" s="7" t="n">
        <x:f>IF(K3373="缺失","",IF(K3373="非测试日纯氢",G3373,IF(K3373="非测试日仪表",E3373,F3373)))</x:f>
        <x:v>79.1</x:v>
      </x:c>
      <x:c r="M3373" s="2" t="n">
        <x:f>IF(K3373="缺失",1,0)</x:f>
        <x:v>0</x:v>
      </x:c>
      <x:c r="N3373" s="2" t="str">
        <x:v>车辆里程查询_20260901-20260930_1024辆_仪表里程.xlsx / AG338</x:v>
      </x:c>
      <x:c r="O3373" s="2" t="str">
        <x:v>车辆里程查询_20260901-20260930_1024辆_GPS里程.xlsx / AG341</x:v>
      </x:c>
      <x:c r="P3373" s="2" t="str">
        <x:v>车辆纯氢气里程查询_20260901-20260930_1024辆.xlsx / AG511</x:v>
      </x:c>
    </x:row>
    <x:row r="3374" ht="22" customHeight="1">
      <x:c r="A3374" s="2" t="n">
        <x:v>133</x:v>
      </x:c>
      <x:c r="B3374" s="2" t="str">
        <x:v>粤AGH6843</x:v>
      </x:c>
      <x:c r="C3374" s="2" t="str">
        <x:v>钟祥</x:v>
      </x:c>
      <x:c r="D3374" s="8" t="d">
        <x:v>2026-09-30T00:00:00.000Z</x:v>
      </x:c>
      <x:c r="E3374" s="7" t="n">
        <x:v>55.4</x:v>
      </x:c>
      <x:c r="F3374" s="7" t="n">
        <x:v>53.9</x:v>
      </x:c>
      <x:c r="G3374" s="7"/>
      <x:c r="H3374" s="2" t="str">
        <x:v>否</x:v>
      </x:c>
      <x:c r="I3374" s="7" t="n">
        <x:f>IF(AND(ISNUMBER(E3374),ISNUMBER(F3374)),E3374-F3374,"")</x:f>
        <x:v>1.5</x:v>
      </x:c>
      <x:c r="J3374" s="2" t="str">
        <x:f>IF(H3374="否","不适用",IF(AND(ISNUMBER(E3374),ISNUMBER(F3374)),IF(I3374&gt;'规则与名单'!$B$2,"是","否"),"未判定"))</x:f>
        <x:v>不适用</x:v>
      </x:c>
      <x:c r="K3374" s="2" t="str">
        <x:f>IF(J3374="是",IF(ISNUMBER(F3374),"测试日GPS","缺失"),IF(ISNUMBER(G3374),"非测试日纯氢",IF(AND(H3374="是",J3374="未判定"),IF(ISNUMBER(F3374),"测试名单无纯氢GPS","缺失"),IF(ISNUMBER(E3374),"非测试日仪表","缺失"))))</x:f>
        <x:v>非测试日仪表</x:v>
      </x:c>
      <x:c r="L3374" s="7" t="n">
        <x:f>IF(K3374="缺失","",IF(K3374="非测试日纯氢",G3374,IF(K3374="非测试日仪表",E3374,F3374)))</x:f>
        <x:v>55.4</x:v>
      </x:c>
      <x:c r="M3374" s="2" t="n">
        <x:f>IF(K3374="缺失",1,0)</x:f>
        <x:v>0</x:v>
      </x:c>
      <x:c r="N3374" s="2" t="str">
        <x:v>车辆里程查询_20260901-20260930_1024辆_仪表里程.xlsx / AH338</x:v>
      </x:c>
      <x:c r="O3374" s="2" t="str">
        <x:v>车辆里程查询_20260901-20260930_1024辆_GPS里程.xlsx / AH341</x:v>
      </x:c>
      <x:c r="P3374" s="2" t="str">
        <x:v>车辆纯氢气里程查询_20260901-20260930_1024辆.xlsx / AH511</x:v>
      </x:c>
    </x:row>
    <x:row r="3375" ht="22" customHeight="1">
      <x:c r="A3375" s="2" t="n">
        <x:v>134</x:v>
      </x:c>
      <x:c r="B3375" s="2" t="str">
        <x:v>粤AGP2009</x:v>
      </x:c>
      <x:c r="C3375" s="2" t="str">
        <x:v>钟祥</x:v>
      </x:c>
      <x:c r="D3375" s="8" t="d">
        <x:v>2026-09-01T00:00:00.000Z</x:v>
      </x:c>
      <x:c r="E3375" s="7" t="n">
        <x:v>82.9</x:v>
      </x:c>
      <x:c r="F3375" s="7" t="n">
        <x:v>84.2</x:v>
      </x:c>
      <x:c r="G3375" s="7" t="n">
        <x:v>82.2</x:v>
      </x:c>
      <x:c r="H3375" s="2" t="str">
        <x:v>否</x:v>
      </x:c>
      <x:c r="I3375" s="7" t="n">
        <x:f>IF(AND(ISNUMBER(E3375),ISNUMBER(F3375)),E3375-F3375,"")</x:f>
        <x:v>-1.2999999999999972</x:v>
      </x:c>
      <x:c r="J3375" s="2" t="str">
        <x:f>IF(H3375="否","不适用",IF(AND(ISNUMBER(E3375),ISNUMBER(F3375)),IF(I3375&gt;'规则与名单'!$B$2,"是","否"),"未判定"))</x:f>
        <x:v>不适用</x:v>
      </x:c>
      <x:c r="K3375" s="2" t="str">
        <x:f>IF(J3375="是",IF(ISNUMBER(F3375),"测试日GPS","缺失"),IF(ISNUMBER(G3375),"非测试日纯氢",IF(AND(H3375="是",J3375="未判定"),IF(ISNUMBER(F3375),"测试名单无纯氢GPS","缺失"),IF(ISNUMBER(E3375),"非测试日仪表","缺失"))))</x:f>
        <x:v>非测试日纯氢</x:v>
      </x:c>
      <x:c r="L3375" s="7" t="n">
        <x:f>IF(K3375="缺失","",IF(K3375="非测试日纯氢",G3375,IF(K3375="非测试日仪表",E3375,F3375)))</x:f>
        <x:v>82.2</x:v>
      </x:c>
      <x:c r="M3375" s="2" t="n">
        <x:f>IF(K3375="缺失",1,0)</x:f>
        <x:v>0</x:v>
      </x:c>
      <x:c r="N3375" s="2" t="str">
        <x:v>车辆里程查询_20260901-20260930_1024辆_仪表里程.xlsx / E497</x:v>
      </x:c>
      <x:c r="O3375" s="2" t="str">
        <x:v>车辆里程查询_20260901-20260930_1024辆_GPS里程.xlsx / E497</x:v>
      </x:c>
      <x:c r="P3375" s="2" t="str">
        <x:v>车辆纯氢气里程查询_20260901-20260930_1024辆.xlsx / E419</x:v>
      </x:c>
    </x:row>
    <x:row r="3376" ht="22" customHeight="1">
      <x:c r="A3376" s="2" t="n">
        <x:v>134</x:v>
      </x:c>
      <x:c r="B3376" s="2" t="str">
        <x:v>粤AGP2009</x:v>
      </x:c>
      <x:c r="C3376" s="2" t="str">
        <x:v>钟祥</x:v>
      </x:c>
      <x:c r="D3376" s="8" t="d">
        <x:v>2026-09-02T00:00:00.000Z</x:v>
      </x:c>
      <x:c r="E3376" s="7" t="n">
        <x:v>67.1</x:v>
      </x:c>
      <x:c r="F3376" s="7" t="n">
        <x:v>68.3</x:v>
      </x:c>
      <x:c r="G3376" s="7" t="n">
        <x:v>64.6</x:v>
      </x:c>
      <x:c r="H3376" s="2" t="str">
        <x:v>否</x:v>
      </x:c>
      <x:c r="I3376" s="7" t="n">
        <x:f>IF(AND(ISNUMBER(E3376),ISNUMBER(F3376)),E3376-F3376,"")</x:f>
        <x:v>-1.2000000000000028</x:v>
      </x:c>
      <x:c r="J3376" s="2" t="str">
        <x:f>IF(H3376="否","不适用",IF(AND(ISNUMBER(E3376),ISNUMBER(F3376)),IF(I3376&gt;'规则与名单'!$B$2,"是","否"),"未判定"))</x:f>
        <x:v>不适用</x:v>
      </x:c>
      <x:c r="K3376" s="2" t="str">
        <x:f>IF(J3376="是",IF(ISNUMBER(F3376),"测试日GPS","缺失"),IF(ISNUMBER(G3376),"非测试日纯氢",IF(AND(H3376="是",J3376="未判定"),IF(ISNUMBER(F3376),"测试名单无纯氢GPS","缺失"),IF(ISNUMBER(E3376),"非测试日仪表","缺失"))))</x:f>
        <x:v>非测试日纯氢</x:v>
      </x:c>
      <x:c r="L3376" s="7" t="n">
        <x:f>IF(K3376="缺失","",IF(K3376="非测试日纯氢",G3376,IF(K3376="非测试日仪表",E3376,F3376)))</x:f>
        <x:v>64.6</x:v>
      </x:c>
      <x:c r="M3376" s="2" t="n">
        <x:f>IF(K3376="缺失",1,0)</x:f>
        <x:v>0</x:v>
      </x:c>
      <x:c r="N3376" s="2" t="str">
        <x:v>车辆里程查询_20260901-20260930_1024辆_仪表里程.xlsx / F497</x:v>
      </x:c>
      <x:c r="O3376" s="2" t="str">
        <x:v>车辆里程查询_20260901-20260930_1024辆_GPS里程.xlsx / F497</x:v>
      </x:c>
      <x:c r="P3376" s="2" t="str">
        <x:v>车辆纯氢气里程查询_20260901-20260930_1024辆.xlsx / F419</x:v>
      </x:c>
    </x:row>
    <x:row r="3377" ht="22" customHeight="1">
      <x:c r="A3377" s="2" t="n">
        <x:v>134</x:v>
      </x:c>
      <x:c r="B3377" s="2" t="str">
        <x:v>粤AGP2009</x:v>
      </x:c>
      <x:c r="C3377" s="2" t="str">
        <x:v>钟祥</x:v>
      </x:c>
      <x:c r="D3377" s="8" t="d">
        <x:v>2026-09-03T00:00:00.000Z</x:v>
      </x:c>
      <x:c r="E3377" s="7" t="n">
        <x:v>62.6</x:v>
      </x:c>
      <x:c r="F3377" s="7" t="n">
        <x:v>63</x:v>
      </x:c>
      <x:c r="G3377" s="7" t="n">
        <x:v>60.7</x:v>
      </x:c>
      <x:c r="H3377" s="2" t="str">
        <x:v>否</x:v>
      </x:c>
      <x:c r="I3377" s="7" t="n">
        <x:f>IF(AND(ISNUMBER(E3377),ISNUMBER(F3377)),E3377-F3377,"")</x:f>
        <x:v>-0.3999999999999986</x:v>
      </x:c>
      <x:c r="J3377" s="2" t="str">
        <x:f>IF(H3377="否","不适用",IF(AND(ISNUMBER(E3377),ISNUMBER(F3377)),IF(I3377&gt;'规则与名单'!$B$2,"是","否"),"未判定"))</x:f>
        <x:v>不适用</x:v>
      </x:c>
      <x:c r="K3377" s="2" t="str">
        <x:f>IF(J3377="是",IF(ISNUMBER(F3377),"测试日GPS","缺失"),IF(ISNUMBER(G3377),"非测试日纯氢",IF(AND(H3377="是",J3377="未判定"),IF(ISNUMBER(F3377),"测试名单无纯氢GPS","缺失"),IF(ISNUMBER(E3377),"非测试日仪表","缺失"))))</x:f>
        <x:v>非测试日纯氢</x:v>
      </x:c>
      <x:c r="L3377" s="7" t="n">
        <x:f>IF(K3377="缺失","",IF(K3377="非测试日纯氢",G3377,IF(K3377="非测试日仪表",E3377,F3377)))</x:f>
        <x:v>60.7</x:v>
      </x:c>
      <x:c r="M3377" s="2" t="n">
        <x:f>IF(K3377="缺失",1,0)</x:f>
        <x:v>0</x:v>
      </x:c>
      <x:c r="N3377" s="2" t="str">
        <x:v>车辆里程查询_20260901-20260930_1024辆_仪表里程.xlsx / G497</x:v>
      </x:c>
      <x:c r="O3377" s="2" t="str">
        <x:v>车辆里程查询_20260901-20260930_1024辆_GPS里程.xlsx / G497</x:v>
      </x:c>
      <x:c r="P3377" s="2" t="str">
        <x:v>车辆纯氢气里程查询_20260901-20260930_1024辆.xlsx / G419</x:v>
      </x:c>
    </x:row>
    <x:row r="3378" ht="22" customHeight="1">
      <x:c r="A3378" s="2" t="n">
        <x:v>134</x:v>
      </x:c>
      <x:c r="B3378" s="2" t="str">
        <x:v>粤AGP2009</x:v>
      </x:c>
      <x:c r="C3378" s="2" t="str">
        <x:v>钟祥</x:v>
      </x:c>
      <x:c r="D3378" s="8" t="d">
        <x:v>2026-09-04T00:00:00.000Z</x:v>
      </x:c>
      <x:c r="E3378" s="7" t="n">
        <x:v>85.2</x:v>
      </x:c>
      <x:c r="F3378" s="7" t="n">
        <x:v>86.4</x:v>
      </x:c>
      <x:c r="G3378" s="7" t="n">
        <x:v>83.8</x:v>
      </x:c>
      <x:c r="H3378" s="2" t="str">
        <x:v>否</x:v>
      </x:c>
      <x:c r="I3378" s="7" t="n">
        <x:f>IF(AND(ISNUMBER(E3378),ISNUMBER(F3378)),E3378-F3378,"")</x:f>
        <x:v>-1.2000000000000028</x:v>
      </x:c>
      <x:c r="J3378" s="2" t="str">
        <x:f>IF(H3378="否","不适用",IF(AND(ISNUMBER(E3378),ISNUMBER(F3378)),IF(I3378&gt;'规则与名单'!$B$2,"是","否"),"未判定"))</x:f>
        <x:v>不适用</x:v>
      </x:c>
      <x:c r="K3378" s="2" t="str">
        <x:f>IF(J3378="是",IF(ISNUMBER(F3378),"测试日GPS","缺失"),IF(ISNUMBER(G3378),"非测试日纯氢",IF(AND(H3378="是",J3378="未判定"),IF(ISNUMBER(F3378),"测试名单无纯氢GPS","缺失"),IF(ISNUMBER(E3378),"非测试日仪表","缺失"))))</x:f>
        <x:v>非测试日纯氢</x:v>
      </x:c>
      <x:c r="L3378" s="7" t="n">
        <x:f>IF(K3378="缺失","",IF(K3378="非测试日纯氢",G3378,IF(K3378="非测试日仪表",E3378,F3378)))</x:f>
        <x:v>83.8</x:v>
      </x:c>
      <x:c r="M3378" s="2" t="n">
        <x:f>IF(K3378="缺失",1,0)</x:f>
        <x:v>0</x:v>
      </x:c>
      <x:c r="N3378" s="2" t="str">
        <x:v>车辆里程查询_20260901-20260930_1024辆_仪表里程.xlsx / H497</x:v>
      </x:c>
      <x:c r="O3378" s="2" t="str">
        <x:v>车辆里程查询_20260901-20260930_1024辆_GPS里程.xlsx / H497</x:v>
      </x:c>
      <x:c r="P3378" s="2" t="str">
        <x:v>车辆纯氢气里程查询_20260901-20260930_1024辆.xlsx / H419</x:v>
      </x:c>
    </x:row>
    <x:row r="3379" ht="22" customHeight="1">
      <x:c r="A3379" s="2" t="n">
        <x:v>134</x:v>
      </x:c>
      <x:c r="B3379" s="2" t="str">
        <x:v>粤AGP2009</x:v>
      </x:c>
      <x:c r="C3379" s="2" t="str">
        <x:v>钟祥</x:v>
      </x:c>
      <x:c r="D3379" s="8" t="d">
        <x:v>2026-09-05T00:00:00.000Z</x:v>
      </x:c>
      <x:c r="E3379" s="7"/>
      <x:c r="F3379" s="7" t="n">
        <x:v>0</x:v>
      </x:c>
      <x:c r="G3379" s="7"/>
      <x:c r="H3379" s="2" t="str">
        <x:v>否</x:v>
      </x:c>
      <x:c r="I3379" s="7" t="str">
        <x:f>IF(AND(ISNUMBER(E3379),ISNUMBER(F3379)),E3379-F3379,"")</x:f>
      </x:c>
      <x:c r="J3379" s="2" t="str">
        <x:f>IF(H3379="否","不适用",IF(AND(ISNUMBER(E3379),ISNUMBER(F3379)),IF(I3379&gt;'规则与名单'!$B$2,"是","否"),"未判定"))</x:f>
        <x:v>不适用</x:v>
      </x:c>
      <x:c r="K3379" s="2" t="str">
        <x:f>IF(J3379="是",IF(ISNUMBER(F3379),"测试日GPS","缺失"),IF(ISNUMBER(G3379),"非测试日纯氢",IF(AND(H3379="是",J3379="未判定"),IF(ISNUMBER(F3379),"测试名单无纯氢GPS","缺失"),IF(ISNUMBER(E3379),"非测试日仪表","缺失"))))</x:f>
        <x:v>缺失</x:v>
      </x:c>
      <x:c r="L3379" s="7" t="str">
        <x:f>IF(K3379="缺失","",IF(K3379="非测试日纯氢",G3379,IF(K3379="非测试日仪表",E3379,F3379)))</x:f>
      </x:c>
      <x:c r="M3379" s="2" t="n">
        <x:f>IF(K3379="缺失",1,0)</x:f>
        <x:v>1</x:v>
      </x:c>
      <x:c r="N3379" s="2" t="str">
        <x:v>车辆里程查询_20260901-20260930_1024辆_仪表里程.xlsx / I497</x:v>
      </x:c>
      <x:c r="O3379" s="2" t="str">
        <x:v>车辆里程查询_20260901-20260930_1024辆_GPS里程.xlsx / I497</x:v>
      </x:c>
      <x:c r="P3379" s="2" t="str">
        <x:v>车辆纯氢气里程查询_20260901-20260930_1024辆.xlsx / I419</x:v>
      </x:c>
    </x:row>
    <x:row r="3380" ht="22" customHeight="1">
      <x:c r="A3380" s="2" t="n">
        <x:v>134</x:v>
      </x:c>
      <x:c r="B3380" s="2" t="str">
        <x:v>粤AGP2009</x:v>
      </x:c>
      <x:c r="C3380" s="2" t="str">
        <x:v>钟祥</x:v>
      </x:c>
      <x:c r="D3380" s="8" t="d">
        <x:v>2026-09-06T00:00:00.000Z</x:v>
      </x:c>
      <x:c r="E3380" s="7" t="n">
        <x:v>0.1</x:v>
      </x:c>
      <x:c r="F3380" s="7" t="n">
        <x:v>0.03</x:v>
      </x:c>
      <x:c r="G3380" s="7" t="n">
        <x:v>0.1</x:v>
      </x:c>
      <x:c r="H3380" s="2" t="str">
        <x:v>否</x:v>
      </x:c>
      <x:c r="I3380" s="7" t="n">
        <x:f>IF(AND(ISNUMBER(E3380),ISNUMBER(F3380)),E3380-F3380,"")</x:f>
        <x:v>0.07</x:v>
      </x:c>
      <x:c r="J3380" s="2" t="str">
        <x:f>IF(H3380="否","不适用",IF(AND(ISNUMBER(E3380),ISNUMBER(F3380)),IF(I3380&gt;'规则与名单'!$B$2,"是","否"),"未判定"))</x:f>
        <x:v>不适用</x:v>
      </x:c>
      <x:c r="K3380" s="2" t="str">
        <x:f>IF(J3380="是",IF(ISNUMBER(F3380),"测试日GPS","缺失"),IF(ISNUMBER(G3380),"非测试日纯氢",IF(AND(H3380="是",J3380="未判定"),IF(ISNUMBER(F3380),"测试名单无纯氢GPS","缺失"),IF(ISNUMBER(E3380),"非测试日仪表","缺失"))))</x:f>
        <x:v>非测试日纯氢</x:v>
      </x:c>
      <x:c r="L3380" s="7" t="n">
        <x:f>IF(K3380="缺失","",IF(K3380="非测试日纯氢",G3380,IF(K3380="非测试日仪表",E3380,F3380)))</x:f>
        <x:v>0.1</x:v>
      </x:c>
      <x:c r="M3380" s="2" t="n">
        <x:f>IF(K3380="缺失",1,0)</x:f>
        <x:v>0</x:v>
      </x:c>
      <x:c r="N3380" s="2" t="str">
        <x:v>车辆里程查询_20260901-20260930_1024辆_仪表里程.xlsx / J497</x:v>
      </x:c>
      <x:c r="O3380" s="2" t="str">
        <x:v>车辆里程查询_20260901-20260930_1024辆_GPS里程.xlsx / J497</x:v>
      </x:c>
      <x:c r="P3380" s="2" t="str">
        <x:v>车辆纯氢气里程查询_20260901-20260930_1024辆.xlsx / J419</x:v>
      </x:c>
    </x:row>
    <x:row r="3381" ht="22" customHeight="1">
      <x:c r="A3381" s="2" t="n">
        <x:v>134</x:v>
      </x:c>
      <x:c r="B3381" s="2" t="str">
        <x:v>粤AGP2009</x:v>
      </x:c>
      <x:c r="C3381" s="2" t="str">
        <x:v>钟祥</x:v>
      </x:c>
      <x:c r="D3381" s="8" t="d">
        <x:v>2026-09-07T00:00:00.000Z</x:v>
      </x:c>
      <x:c r="E3381" s="7" t="n">
        <x:v>44.9</x:v>
      </x:c>
      <x:c r="F3381" s="7" t="n">
        <x:v>44.7</x:v>
      </x:c>
      <x:c r="G3381" s="7" t="n">
        <x:v>44.9</x:v>
      </x:c>
      <x:c r="H3381" s="2" t="str">
        <x:v>否</x:v>
      </x:c>
      <x:c r="I3381" s="7" t="n">
        <x:f>IF(AND(ISNUMBER(E3381),ISNUMBER(F3381)),E3381-F3381,"")</x:f>
        <x:v>0.19999999999999574</x:v>
      </x:c>
      <x:c r="J3381" s="2" t="str">
        <x:f>IF(H3381="否","不适用",IF(AND(ISNUMBER(E3381),ISNUMBER(F3381)),IF(I3381&gt;'规则与名单'!$B$2,"是","否"),"未判定"))</x:f>
        <x:v>不适用</x:v>
      </x:c>
      <x:c r="K3381" s="2" t="str">
        <x:f>IF(J3381="是",IF(ISNUMBER(F3381),"测试日GPS","缺失"),IF(ISNUMBER(G3381),"非测试日纯氢",IF(AND(H3381="是",J3381="未判定"),IF(ISNUMBER(F3381),"测试名单无纯氢GPS","缺失"),IF(ISNUMBER(E3381),"非测试日仪表","缺失"))))</x:f>
        <x:v>非测试日纯氢</x:v>
      </x:c>
      <x:c r="L3381" s="7" t="n">
        <x:f>IF(K3381="缺失","",IF(K3381="非测试日纯氢",G3381,IF(K3381="非测试日仪表",E3381,F3381)))</x:f>
        <x:v>44.9</x:v>
      </x:c>
      <x:c r="M3381" s="2" t="n">
        <x:f>IF(K3381="缺失",1,0)</x:f>
        <x:v>0</x:v>
      </x:c>
      <x:c r="N3381" s="2" t="str">
        <x:v>车辆里程查询_20260901-20260930_1024辆_仪表里程.xlsx / K497</x:v>
      </x:c>
      <x:c r="O3381" s="2" t="str">
        <x:v>车辆里程查询_20260901-20260930_1024辆_GPS里程.xlsx / K497</x:v>
      </x:c>
      <x:c r="P3381" s="2" t="str">
        <x:v>车辆纯氢气里程查询_20260901-20260930_1024辆.xlsx / K419</x:v>
      </x:c>
    </x:row>
    <x:row r="3382" ht="22" customHeight="1">
      <x:c r="A3382" s="2" t="n">
        <x:v>134</x:v>
      </x:c>
      <x:c r="B3382" s="2" t="str">
        <x:v>粤AGP2009</x:v>
      </x:c>
      <x:c r="C3382" s="2" t="str">
        <x:v>钟祥</x:v>
      </x:c>
      <x:c r="D3382" s="8" t="d">
        <x:v>2026-09-08T00:00:00.000Z</x:v>
      </x:c>
      <x:c r="E3382" s="7" t="n">
        <x:v>49.4</x:v>
      </x:c>
      <x:c r="F3382" s="7" t="n">
        <x:v>49.7</x:v>
      </x:c>
      <x:c r="G3382" s="7" t="n">
        <x:v>44.9</x:v>
      </x:c>
      <x:c r="H3382" s="2" t="str">
        <x:v>否</x:v>
      </x:c>
      <x:c r="I3382" s="7" t="n">
        <x:f>IF(AND(ISNUMBER(E3382),ISNUMBER(F3382)),E3382-F3382,"")</x:f>
        <x:v>-0.30000000000000426</x:v>
      </x:c>
      <x:c r="J3382" s="2" t="str">
        <x:f>IF(H3382="否","不适用",IF(AND(ISNUMBER(E3382),ISNUMBER(F3382)),IF(I3382&gt;'规则与名单'!$B$2,"是","否"),"未判定"))</x:f>
        <x:v>不适用</x:v>
      </x:c>
      <x:c r="K3382" s="2" t="str">
        <x:f>IF(J3382="是",IF(ISNUMBER(F3382),"测试日GPS","缺失"),IF(ISNUMBER(G3382),"非测试日纯氢",IF(AND(H3382="是",J3382="未判定"),IF(ISNUMBER(F3382),"测试名单无纯氢GPS","缺失"),IF(ISNUMBER(E3382),"非测试日仪表","缺失"))))</x:f>
        <x:v>非测试日纯氢</x:v>
      </x:c>
      <x:c r="L3382" s="7" t="n">
        <x:f>IF(K3382="缺失","",IF(K3382="非测试日纯氢",G3382,IF(K3382="非测试日仪表",E3382,F3382)))</x:f>
        <x:v>44.9</x:v>
      </x:c>
      <x:c r="M3382" s="2" t="n">
        <x:f>IF(K3382="缺失",1,0)</x:f>
        <x:v>0</x:v>
      </x:c>
      <x:c r="N3382" s="2" t="str">
        <x:v>车辆里程查询_20260901-20260930_1024辆_仪表里程.xlsx / L497</x:v>
      </x:c>
      <x:c r="O3382" s="2" t="str">
        <x:v>车辆里程查询_20260901-20260930_1024辆_GPS里程.xlsx / L497</x:v>
      </x:c>
      <x:c r="P3382" s="2" t="str">
        <x:v>车辆纯氢气里程查询_20260901-20260930_1024辆.xlsx / L419</x:v>
      </x:c>
    </x:row>
    <x:row r="3383" ht="22" customHeight="1">
      <x:c r="A3383" s="2" t="n">
        <x:v>134</x:v>
      </x:c>
      <x:c r="B3383" s="2" t="str">
        <x:v>粤AGP2009</x:v>
      </x:c>
      <x:c r="C3383" s="2" t="str">
        <x:v>钟祥</x:v>
      </x:c>
      <x:c r="D3383" s="8" t="d">
        <x:v>2026-09-09T00:00:00.000Z</x:v>
      </x:c>
      <x:c r="E3383" s="7" t="n">
        <x:v>56.2</x:v>
      </x:c>
      <x:c r="F3383" s="7" t="n">
        <x:v>57.5</x:v>
      </x:c>
      <x:c r="G3383" s="7" t="n">
        <x:v>56</x:v>
      </x:c>
      <x:c r="H3383" s="2" t="str">
        <x:v>否</x:v>
      </x:c>
      <x:c r="I3383" s="7" t="n">
        <x:f>IF(AND(ISNUMBER(E3383),ISNUMBER(F3383)),E3383-F3383,"")</x:f>
        <x:v>-1.2999999999999972</x:v>
      </x:c>
      <x:c r="J3383" s="2" t="str">
        <x:f>IF(H3383="否","不适用",IF(AND(ISNUMBER(E3383),ISNUMBER(F3383)),IF(I3383&gt;'规则与名单'!$B$2,"是","否"),"未判定"))</x:f>
        <x:v>不适用</x:v>
      </x:c>
      <x:c r="K3383" s="2" t="str">
        <x:f>IF(J3383="是",IF(ISNUMBER(F3383),"测试日GPS","缺失"),IF(ISNUMBER(G3383),"非测试日纯氢",IF(AND(H3383="是",J3383="未判定"),IF(ISNUMBER(F3383),"测试名单无纯氢GPS","缺失"),IF(ISNUMBER(E3383),"非测试日仪表","缺失"))))</x:f>
        <x:v>非测试日纯氢</x:v>
      </x:c>
      <x:c r="L3383" s="7" t="n">
        <x:f>IF(K3383="缺失","",IF(K3383="非测试日纯氢",G3383,IF(K3383="非测试日仪表",E3383,F3383)))</x:f>
        <x:v>56</x:v>
      </x:c>
      <x:c r="M3383" s="2" t="n">
        <x:f>IF(K3383="缺失",1,0)</x:f>
        <x:v>0</x:v>
      </x:c>
      <x:c r="N3383" s="2" t="str">
        <x:v>车辆里程查询_20260901-20260930_1024辆_仪表里程.xlsx / M497</x:v>
      </x:c>
      <x:c r="O3383" s="2" t="str">
        <x:v>车辆里程查询_20260901-20260930_1024辆_GPS里程.xlsx / M497</x:v>
      </x:c>
      <x:c r="P3383" s="2" t="str">
        <x:v>车辆纯氢气里程查询_20260901-20260930_1024辆.xlsx / M419</x:v>
      </x:c>
    </x:row>
    <x:row r="3384" ht="22" customHeight="1">
      <x:c r="A3384" s="2" t="n">
        <x:v>134</x:v>
      </x:c>
      <x:c r="B3384" s="2" t="str">
        <x:v>粤AGP2009</x:v>
      </x:c>
      <x:c r="C3384" s="2" t="str">
        <x:v>钟祥</x:v>
      </x:c>
      <x:c r="D3384" s="8" t="d">
        <x:v>2026-09-10T00:00:00.000Z</x:v>
      </x:c>
      <x:c r="E3384" s="7" t="n">
        <x:v>43.7</x:v>
      </x:c>
      <x:c r="F3384" s="7" t="n">
        <x:v>45</x:v>
      </x:c>
      <x:c r="G3384" s="7" t="n">
        <x:v>43.6</x:v>
      </x:c>
      <x:c r="H3384" s="2" t="str">
        <x:v>否</x:v>
      </x:c>
      <x:c r="I3384" s="7" t="n">
        <x:f>IF(AND(ISNUMBER(E3384),ISNUMBER(F3384)),E3384-F3384,"")</x:f>
        <x:v>-1.2999999999999972</x:v>
      </x:c>
      <x:c r="J3384" s="2" t="str">
        <x:f>IF(H3384="否","不适用",IF(AND(ISNUMBER(E3384),ISNUMBER(F3384)),IF(I3384&gt;'规则与名单'!$B$2,"是","否"),"未判定"))</x:f>
        <x:v>不适用</x:v>
      </x:c>
      <x:c r="K3384" s="2" t="str">
        <x:f>IF(J3384="是",IF(ISNUMBER(F3384),"测试日GPS","缺失"),IF(ISNUMBER(G3384),"非测试日纯氢",IF(AND(H3384="是",J3384="未判定"),IF(ISNUMBER(F3384),"测试名单无纯氢GPS","缺失"),IF(ISNUMBER(E3384),"非测试日仪表","缺失"))))</x:f>
        <x:v>非测试日纯氢</x:v>
      </x:c>
      <x:c r="L3384" s="7" t="n">
        <x:f>IF(K3384="缺失","",IF(K3384="非测试日纯氢",G3384,IF(K3384="非测试日仪表",E3384,F3384)))</x:f>
        <x:v>43.6</x:v>
      </x:c>
      <x:c r="M3384" s="2" t="n">
        <x:f>IF(K3384="缺失",1,0)</x:f>
        <x:v>0</x:v>
      </x:c>
      <x:c r="N3384" s="2" t="str">
        <x:v>车辆里程查询_20260901-20260930_1024辆_仪表里程.xlsx / N497</x:v>
      </x:c>
      <x:c r="O3384" s="2" t="str">
        <x:v>车辆里程查询_20260901-20260930_1024辆_GPS里程.xlsx / N497</x:v>
      </x:c>
      <x:c r="P3384" s="2" t="str">
        <x:v>车辆纯氢气里程查询_20260901-20260930_1024辆.xlsx / N419</x:v>
      </x:c>
    </x:row>
    <x:row r="3385" ht="22" customHeight="1">
      <x:c r="A3385" s="2" t="n">
        <x:v>134</x:v>
      </x:c>
      <x:c r="B3385" s="2" t="str">
        <x:v>粤AGP2009</x:v>
      </x:c>
      <x:c r="C3385" s="2" t="str">
        <x:v>钟祥</x:v>
      </x:c>
      <x:c r="D3385" s="8" t="d">
        <x:v>2026-09-11T00:00:00.000Z</x:v>
      </x:c>
      <x:c r="E3385" s="7" t="n">
        <x:v>41.8</x:v>
      </x:c>
      <x:c r="F3385" s="7" t="n">
        <x:v>41.5</x:v>
      </x:c>
      <x:c r="G3385" s="7" t="n">
        <x:v>41.8</x:v>
      </x:c>
      <x:c r="H3385" s="2" t="str">
        <x:v>否</x:v>
      </x:c>
      <x:c r="I3385" s="7" t="n">
        <x:f>IF(AND(ISNUMBER(E3385),ISNUMBER(F3385)),E3385-F3385,"")</x:f>
        <x:v>0.29999999999999716</x:v>
      </x:c>
      <x:c r="J3385" s="2" t="str">
        <x:f>IF(H3385="否","不适用",IF(AND(ISNUMBER(E3385),ISNUMBER(F3385)),IF(I3385&gt;'规则与名单'!$B$2,"是","否"),"未判定"))</x:f>
        <x:v>不适用</x:v>
      </x:c>
      <x:c r="K3385" s="2" t="str">
        <x:f>IF(J3385="是",IF(ISNUMBER(F3385),"测试日GPS","缺失"),IF(ISNUMBER(G3385),"非测试日纯氢",IF(AND(H3385="是",J3385="未判定"),IF(ISNUMBER(F3385),"测试名单无纯氢GPS","缺失"),IF(ISNUMBER(E3385),"非测试日仪表","缺失"))))</x:f>
        <x:v>非测试日纯氢</x:v>
      </x:c>
      <x:c r="L3385" s="7" t="n">
        <x:f>IF(K3385="缺失","",IF(K3385="非测试日纯氢",G3385,IF(K3385="非测试日仪表",E3385,F3385)))</x:f>
        <x:v>41.8</x:v>
      </x:c>
      <x:c r="M3385" s="2" t="n">
        <x:f>IF(K3385="缺失",1,0)</x:f>
        <x:v>0</x:v>
      </x:c>
      <x:c r="N3385" s="2" t="str">
        <x:v>车辆里程查询_20260901-20260930_1024辆_仪表里程.xlsx / O497</x:v>
      </x:c>
      <x:c r="O3385" s="2" t="str">
        <x:v>车辆里程查询_20260901-20260930_1024辆_GPS里程.xlsx / O497</x:v>
      </x:c>
      <x:c r="P3385" s="2" t="str">
        <x:v>车辆纯氢气里程查询_20260901-20260930_1024辆.xlsx / O419</x:v>
      </x:c>
    </x:row>
    <x:row r="3386" ht="22" customHeight="1">
      <x:c r="A3386" s="2" t="n">
        <x:v>134</x:v>
      </x:c>
      <x:c r="B3386" s="2" t="str">
        <x:v>粤AGP2009</x:v>
      </x:c>
      <x:c r="C3386" s="2" t="str">
        <x:v>钟祥</x:v>
      </x:c>
      <x:c r="D3386" s="8" t="d">
        <x:v>2026-09-12T00:00:00.000Z</x:v>
      </x:c>
      <x:c r="E3386" s="7"/>
      <x:c r="F3386" s="7" t="n">
        <x:v>0</x:v>
      </x:c>
      <x:c r="G3386" s="7"/>
      <x:c r="H3386" s="2" t="str">
        <x:v>否</x:v>
      </x:c>
      <x:c r="I3386" s="7" t="str">
        <x:f>IF(AND(ISNUMBER(E3386),ISNUMBER(F3386)),E3386-F3386,"")</x:f>
      </x:c>
      <x:c r="J3386" s="2" t="str">
        <x:f>IF(H3386="否","不适用",IF(AND(ISNUMBER(E3386),ISNUMBER(F3386)),IF(I3386&gt;'规则与名单'!$B$2,"是","否"),"未判定"))</x:f>
        <x:v>不适用</x:v>
      </x:c>
      <x:c r="K3386" s="2" t="str">
        <x:f>IF(J3386="是",IF(ISNUMBER(F3386),"测试日GPS","缺失"),IF(ISNUMBER(G3386),"非测试日纯氢",IF(AND(H3386="是",J3386="未判定"),IF(ISNUMBER(F3386),"测试名单无纯氢GPS","缺失"),IF(ISNUMBER(E3386),"非测试日仪表","缺失"))))</x:f>
        <x:v>缺失</x:v>
      </x:c>
      <x:c r="L3386" s="7" t="str">
        <x:f>IF(K3386="缺失","",IF(K3386="非测试日纯氢",G3386,IF(K3386="非测试日仪表",E3386,F3386)))</x:f>
      </x:c>
      <x:c r="M3386" s="2" t="n">
        <x:f>IF(K3386="缺失",1,0)</x:f>
        <x:v>1</x:v>
      </x:c>
      <x:c r="N3386" s="2" t="str">
        <x:v>车辆里程查询_20260901-20260930_1024辆_仪表里程.xlsx / P497</x:v>
      </x:c>
      <x:c r="O3386" s="2" t="str">
        <x:v>车辆里程查询_20260901-20260930_1024辆_GPS里程.xlsx / P497</x:v>
      </x:c>
      <x:c r="P3386" s="2" t="str">
        <x:v>车辆纯氢气里程查询_20260901-20260930_1024辆.xlsx / P419</x:v>
      </x:c>
    </x:row>
    <x:row r="3387" ht="22" customHeight="1">
      <x:c r="A3387" s="2" t="n">
        <x:v>134</x:v>
      </x:c>
      <x:c r="B3387" s="2" t="str">
        <x:v>粤AGP2009</x:v>
      </x:c>
      <x:c r="C3387" s="2" t="str">
        <x:v>钟祥</x:v>
      </x:c>
      <x:c r="D3387" s="8" t="d">
        <x:v>2026-09-13T00:00:00.000Z</x:v>
      </x:c>
      <x:c r="E3387" s="7"/>
      <x:c r="F3387" s="7" t="n">
        <x:v>0</x:v>
      </x:c>
      <x:c r="G3387" s="7"/>
      <x:c r="H3387" s="2" t="str">
        <x:v>否</x:v>
      </x:c>
      <x:c r="I3387" s="7" t="str">
        <x:f>IF(AND(ISNUMBER(E3387),ISNUMBER(F3387)),E3387-F3387,"")</x:f>
      </x:c>
      <x:c r="J3387" s="2" t="str">
        <x:f>IF(H3387="否","不适用",IF(AND(ISNUMBER(E3387),ISNUMBER(F3387)),IF(I3387&gt;'规则与名单'!$B$2,"是","否"),"未判定"))</x:f>
        <x:v>不适用</x:v>
      </x:c>
      <x:c r="K3387" s="2" t="str">
        <x:f>IF(J3387="是",IF(ISNUMBER(F3387),"测试日GPS","缺失"),IF(ISNUMBER(G3387),"非测试日纯氢",IF(AND(H3387="是",J3387="未判定"),IF(ISNUMBER(F3387),"测试名单无纯氢GPS","缺失"),IF(ISNUMBER(E3387),"非测试日仪表","缺失"))))</x:f>
        <x:v>缺失</x:v>
      </x:c>
      <x:c r="L3387" s="7" t="str">
        <x:f>IF(K3387="缺失","",IF(K3387="非测试日纯氢",G3387,IF(K3387="非测试日仪表",E3387,F3387)))</x:f>
      </x:c>
      <x:c r="M3387" s="2" t="n">
        <x:f>IF(K3387="缺失",1,0)</x:f>
        <x:v>1</x:v>
      </x:c>
      <x:c r="N3387" s="2" t="str">
        <x:v>车辆里程查询_20260901-20260930_1024辆_仪表里程.xlsx / Q497</x:v>
      </x:c>
      <x:c r="O3387" s="2" t="str">
        <x:v>车辆里程查询_20260901-20260930_1024辆_GPS里程.xlsx / Q497</x:v>
      </x:c>
      <x:c r="P3387" s="2" t="str">
        <x:v>车辆纯氢气里程查询_20260901-20260930_1024辆.xlsx / Q419</x:v>
      </x:c>
    </x:row>
    <x:row r="3388" ht="22" customHeight="1">
      <x:c r="A3388" s="2" t="n">
        <x:v>134</x:v>
      </x:c>
      <x:c r="B3388" s="2" t="str">
        <x:v>粤AGP2009</x:v>
      </x:c>
      <x:c r="C3388" s="2" t="str">
        <x:v>钟祥</x:v>
      </x:c>
      <x:c r="D3388" s="8" t="d">
        <x:v>2026-09-14T00:00:00.000Z</x:v>
      </x:c>
      <x:c r="E3388" s="7" t="n">
        <x:v>75.5</x:v>
      </x:c>
      <x:c r="F3388" s="7" t="n">
        <x:v>76.1</x:v>
      </x:c>
      <x:c r="G3388" s="7" t="n">
        <x:v>68</x:v>
      </x:c>
      <x:c r="H3388" s="2" t="str">
        <x:v>否</x:v>
      </x:c>
      <x:c r="I3388" s="7" t="n">
        <x:f>IF(AND(ISNUMBER(E3388),ISNUMBER(F3388)),E3388-F3388,"")</x:f>
        <x:v>-0.5999999999999943</x:v>
      </x:c>
      <x:c r="J3388" s="2" t="str">
        <x:f>IF(H3388="否","不适用",IF(AND(ISNUMBER(E3388),ISNUMBER(F3388)),IF(I3388&gt;'规则与名单'!$B$2,"是","否"),"未判定"))</x:f>
        <x:v>不适用</x:v>
      </x:c>
      <x:c r="K3388" s="2" t="str">
        <x:f>IF(J3388="是",IF(ISNUMBER(F3388),"测试日GPS","缺失"),IF(ISNUMBER(G3388),"非测试日纯氢",IF(AND(H3388="是",J3388="未判定"),IF(ISNUMBER(F3388),"测试名单无纯氢GPS","缺失"),IF(ISNUMBER(E3388),"非测试日仪表","缺失"))))</x:f>
        <x:v>非测试日纯氢</x:v>
      </x:c>
      <x:c r="L3388" s="7" t="n">
        <x:f>IF(K3388="缺失","",IF(K3388="非测试日纯氢",G3388,IF(K3388="非测试日仪表",E3388,F3388)))</x:f>
        <x:v>68</x:v>
      </x:c>
      <x:c r="M3388" s="2" t="n">
        <x:f>IF(K3388="缺失",1,0)</x:f>
        <x:v>0</x:v>
      </x:c>
      <x:c r="N3388" s="2" t="str">
        <x:v>车辆里程查询_20260901-20260930_1024辆_仪表里程.xlsx / R497</x:v>
      </x:c>
      <x:c r="O3388" s="2" t="str">
        <x:v>车辆里程查询_20260901-20260930_1024辆_GPS里程.xlsx / R497</x:v>
      </x:c>
      <x:c r="P3388" s="2" t="str">
        <x:v>车辆纯氢气里程查询_20260901-20260930_1024辆.xlsx / R419</x:v>
      </x:c>
    </x:row>
    <x:row r="3389" ht="22" customHeight="1">
      <x:c r="A3389" s="2" t="n">
        <x:v>134</x:v>
      </x:c>
      <x:c r="B3389" s="2" t="str">
        <x:v>粤AGP2009</x:v>
      </x:c>
      <x:c r="C3389" s="2" t="str">
        <x:v>钟祥</x:v>
      </x:c>
      <x:c r="D3389" s="8" t="d">
        <x:v>2026-09-15T00:00:00.000Z</x:v>
      </x:c>
      <x:c r="E3389" s="7" t="n">
        <x:v>131.6</x:v>
      </x:c>
      <x:c r="F3389" s="7" t="n">
        <x:v>132.6</x:v>
      </x:c>
      <x:c r="G3389" s="7" t="n">
        <x:v>91.1</x:v>
      </x:c>
      <x:c r="H3389" s="2" t="str">
        <x:v>否</x:v>
      </x:c>
      <x:c r="I3389" s="7" t="n">
        <x:f>IF(AND(ISNUMBER(E3389),ISNUMBER(F3389)),E3389-F3389,"")</x:f>
        <x:v>-1</x:v>
      </x:c>
      <x:c r="J3389" s="2" t="str">
        <x:f>IF(H3389="否","不适用",IF(AND(ISNUMBER(E3389),ISNUMBER(F3389)),IF(I3389&gt;'规则与名单'!$B$2,"是","否"),"未判定"))</x:f>
        <x:v>不适用</x:v>
      </x:c>
      <x:c r="K3389" s="2" t="str">
        <x:f>IF(J3389="是",IF(ISNUMBER(F3389),"测试日GPS","缺失"),IF(ISNUMBER(G3389),"非测试日纯氢",IF(AND(H3389="是",J3389="未判定"),IF(ISNUMBER(F3389),"测试名单无纯氢GPS","缺失"),IF(ISNUMBER(E3389),"非测试日仪表","缺失"))))</x:f>
        <x:v>非测试日纯氢</x:v>
      </x:c>
      <x:c r="L3389" s="7" t="n">
        <x:f>IF(K3389="缺失","",IF(K3389="非测试日纯氢",G3389,IF(K3389="非测试日仪表",E3389,F3389)))</x:f>
        <x:v>91.1</x:v>
      </x:c>
      <x:c r="M3389" s="2" t="n">
        <x:f>IF(K3389="缺失",1,0)</x:f>
        <x:v>0</x:v>
      </x:c>
      <x:c r="N3389" s="2" t="str">
        <x:v>车辆里程查询_20260901-20260930_1024辆_仪表里程.xlsx / S497</x:v>
      </x:c>
      <x:c r="O3389" s="2" t="str">
        <x:v>车辆里程查询_20260901-20260930_1024辆_GPS里程.xlsx / S497</x:v>
      </x:c>
      <x:c r="P3389" s="2" t="str">
        <x:v>车辆纯氢气里程查询_20260901-20260930_1024辆.xlsx / S419</x:v>
      </x:c>
    </x:row>
    <x:row r="3390" ht="22" customHeight="1">
      <x:c r="A3390" s="2" t="n">
        <x:v>134</x:v>
      </x:c>
      <x:c r="B3390" s="2" t="str">
        <x:v>粤AGP2009</x:v>
      </x:c>
      <x:c r="C3390" s="2" t="str">
        <x:v>钟祥</x:v>
      </x:c>
      <x:c r="D3390" s="8" t="d">
        <x:v>2026-09-16T00:00:00.000Z</x:v>
      </x:c>
      <x:c r="E3390" s="7" t="n">
        <x:v>69.9</x:v>
      </x:c>
      <x:c r="F3390" s="7" t="n">
        <x:v>71.1</x:v>
      </x:c>
      <x:c r="G3390" s="7" t="n">
        <x:v>63</x:v>
      </x:c>
      <x:c r="H3390" s="2" t="str">
        <x:v>否</x:v>
      </x:c>
      <x:c r="I3390" s="7" t="n">
        <x:f>IF(AND(ISNUMBER(E3390),ISNUMBER(F3390)),E3390-F3390,"")</x:f>
        <x:v>-1.1999999999999886</x:v>
      </x:c>
      <x:c r="J3390" s="2" t="str">
        <x:f>IF(H3390="否","不适用",IF(AND(ISNUMBER(E3390),ISNUMBER(F3390)),IF(I3390&gt;'规则与名单'!$B$2,"是","否"),"未判定"))</x:f>
        <x:v>不适用</x:v>
      </x:c>
      <x:c r="K3390" s="2" t="str">
        <x:f>IF(J3390="是",IF(ISNUMBER(F3390),"测试日GPS","缺失"),IF(ISNUMBER(G3390),"非测试日纯氢",IF(AND(H3390="是",J3390="未判定"),IF(ISNUMBER(F3390),"测试名单无纯氢GPS","缺失"),IF(ISNUMBER(E3390),"非测试日仪表","缺失"))))</x:f>
        <x:v>非测试日纯氢</x:v>
      </x:c>
      <x:c r="L3390" s="7" t="n">
        <x:f>IF(K3390="缺失","",IF(K3390="非测试日纯氢",G3390,IF(K3390="非测试日仪表",E3390,F3390)))</x:f>
        <x:v>63</x:v>
      </x:c>
      <x:c r="M3390" s="2" t="n">
        <x:f>IF(K3390="缺失",1,0)</x:f>
        <x:v>0</x:v>
      </x:c>
      <x:c r="N3390" s="2" t="str">
        <x:v>车辆里程查询_20260901-20260930_1024辆_仪表里程.xlsx / T497</x:v>
      </x:c>
      <x:c r="O3390" s="2" t="str">
        <x:v>车辆里程查询_20260901-20260930_1024辆_GPS里程.xlsx / T497</x:v>
      </x:c>
      <x:c r="P3390" s="2" t="str">
        <x:v>车辆纯氢气里程查询_20260901-20260930_1024辆.xlsx / T419</x:v>
      </x:c>
    </x:row>
    <x:row r="3391" ht="22" customHeight="1">
      <x:c r="A3391" s="2" t="n">
        <x:v>134</x:v>
      </x:c>
      <x:c r="B3391" s="2" t="str">
        <x:v>粤AGP2009</x:v>
      </x:c>
      <x:c r="C3391" s="2" t="str">
        <x:v>钟祥</x:v>
      </x:c>
      <x:c r="D3391" s="8" t="d">
        <x:v>2026-09-17T00:00:00.000Z</x:v>
      </x:c>
      <x:c r="E3391" s="7" t="n">
        <x:v>49.2</x:v>
      </x:c>
      <x:c r="F3391" s="7" t="n">
        <x:v>49</x:v>
      </x:c>
      <x:c r="G3391" s="7" t="n">
        <x:v>25.8</x:v>
      </x:c>
      <x:c r="H3391" s="2" t="str">
        <x:v>否</x:v>
      </x:c>
      <x:c r="I3391" s="7" t="n">
        <x:f>IF(AND(ISNUMBER(E3391),ISNUMBER(F3391)),E3391-F3391,"")</x:f>
        <x:v>0.20000000000000284</x:v>
      </x:c>
      <x:c r="J3391" s="2" t="str">
        <x:f>IF(H3391="否","不适用",IF(AND(ISNUMBER(E3391),ISNUMBER(F3391)),IF(I3391&gt;'规则与名单'!$B$2,"是","否"),"未判定"))</x:f>
        <x:v>不适用</x:v>
      </x:c>
      <x:c r="K3391" s="2" t="str">
        <x:f>IF(J3391="是",IF(ISNUMBER(F3391),"测试日GPS","缺失"),IF(ISNUMBER(G3391),"非测试日纯氢",IF(AND(H3391="是",J3391="未判定"),IF(ISNUMBER(F3391),"测试名单无纯氢GPS","缺失"),IF(ISNUMBER(E3391),"非测试日仪表","缺失"))))</x:f>
        <x:v>非测试日纯氢</x:v>
      </x:c>
      <x:c r="L3391" s="7" t="n">
        <x:f>IF(K3391="缺失","",IF(K3391="非测试日纯氢",G3391,IF(K3391="非测试日仪表",E3391,F3391)))</x:f>
        <x:v>25.8</x:v>
      </x:c>
      <x:c r="M3391" s="2" t="n">
        <x:f>IF(K3391="缺失",1,0)</x:f>
        <x:v>0</x:v>
      </x:c>
      <x:c r="N3391" s="2" t="str">
        <x:v>车辆里程查询_20260901-20260930_1024辆_仪表里程.xlsx / U497</x:v>
      </x:c>
      <x:c r="O3391" s="2" t="str">
        <x:v>车辆里程查询_20260901-20260930_1024辆_GPS里程.xlsx / U497</x:v>
      </x:c>
      <x:c r="P3391" s="2" t="str">
        <x:v>车辆纯氢气里程查询_20260901-20260930_1024辆.xlsx / U419</x:v>
      </x:c>
    </x:row>
    <x:row r="3392" ht="22" customHeight="1">
      <x:c r="A3392" s="2" t="n">
        <x:v>134</x:v>
      </x:c>
      <x:c r="B3392" s="2" t="str">
        <x:v>粤AGP2009</x:v>
      </x:c>
      <x:c r="C3392" s="2" t="str">
        <x:v>钟祥</x:v>
      </x:c>
      <x:c r="D3392" s="8" t="d">
        <x:v>2026-09-18T00:00:00.000Z</x:v>
      </x:c>
      <x:c r="E3392" s="7" t="n">
        <x:v>43.7</x:v>
      </x:c>
      <x:c r="F3392" s="7" t="n">
        <x:v>44</x:v>
      </x:c>
      <x:c r="G3392" s="7" t="n">
        <x:v>21.3</x:v>
      </x:c>
      <x:c r="H3392" s="2" t="str">
        <x:v>否</x:v>
      </x:c>
      <x:c r="I3392" s="7" t="n">
        <x:f>IF(AND(ISNUMBER(E3392),ISNUMBER(F3392)),E3392-F3392,"")</x:f>
        <x:v>-0.29999999999999716</x:v>
      </x:c>
      <x:c r="J3392" s="2" t="str">
        <x:f>IF(H3392="否","不适用",IF(AND(ISNUMBER(E3392),ISNUMBER(F3392)),IF(I3392&gt;'规则与名单'!$B$2,"是","否"),"未判定"))</x:f>
        <x:v>不适用</x:v>
      </x:c>
      <x:c r="K3392" s="2" t="str">
        <x:f>IF(J3392="是",IF(ISNUMBER(F3392),"测试日GPS","缺失"),IF(ISNUMBER(G3392),"非测试日纯氢",IF(AND(H3392="是",J3392="未判定"),IF(ISNUMBER(F3392),"测试名单无纯氢GPS","缺失"),IF(ISNUMBER(E3392),"非测试日仪表","缺失"))))</x:f>
        <x:v>非测试日纯氢</x:v>
      </x:c>
      <x:c r="L3392" s="7" t="n">
        <x:f>IF(K3392="缺失","",IF(K3392="非测试日纯氢",G3392,IF(K3392="非测试日仪表",E3392,F3392)))</x:f>
        <x:v>21.3</x:v>
      </x:c>
      <x:c r="M3392" s="2" t="n">
        <x:f>IF(K3392="缺失",1,0)</x:f>
        <x:v>0</x:v>
      </x:c>
      <x:c r="N3392" s="2" t="str">
        <x:v>车辆里程查询_20260901-20260930_1024辆_仪表里程.xlsx / V497</x:v>
      </x:c>
      <x:c r="O3392" s="2" t="str">
        <x:v>车辆里程查询_20260901-20260930_1024辆_GPS里程.xlsx / V497</x:v>
      </x:c>
      <x:c r="P3392" s="2" t="str">
        <x:v>车辆纯氢气里程查询_20260901-20260930_1024辆.xlsx / V419</x:v>
      </x:c>
    </x:row>
    <x:row r="3393" ht="22" customHeight="1">
      <x:c r="A3393" s="2" t="n">
        <x:v>134</x:v>
      </x:c>
      <x:c r="B3393" s="2" t="str">
        <x:v>粤AGP2009</x:v>
      </x:c>
      <x:c r="C3393" s="2" t="str">
        <x:v>钟祥</x:v>
      </x:c>
      <x:c r="D3393" s="8" t="d">
        <x:v>2026-09-19T00:00:00.000Z</x:v>
      </x:c>
      <x:c r="E3393" s="7" t="n">
        <x:v>54.6</x:v>
      </x:c>
      <x:c r="F3393" s="7" t="n">
        <x:v>55.3</x:v>
      </x:c>
      <x:c r="G3393" s="7" t="n">
        <x:v>54.6</x:v>
      </x:c>
      <x:c r="H3393" s="2" t="str">
        <x:v>否</x:v>
      </x:c>
      <x:c r="I3393" s="7" t="n">
        <x:f>IF(AND(ISNUMBER(E3393),ISNUMBER(F3393)),E3393-F3393,"")</x:f>
        <x:v>-0.6999999999999957</x:v>
      </x:c>
      <x:c r="J3393" s="2" t="str">
        <x:f>IF(H3393="否","不适用",IF(AND(ISNUMBER(E3393),ISNUMBER(F3393)),IF(I3393&gt;'规则与名单'!$B$2,"是","否"),"未判定"))</x:f>
        <x:v>不适用</x:v>
      </x:c>
      <x:c r="K3393" s="2" t="str">
        <x:f>IF(J3393="是",IF(ISNUMBER(F3393),"测试日GPS","缺失"),IF(ISNUMBER(G3393),"非测试日纯氢",IF(AND(H3393="是",J3393="未判定"),IF(ISNUMBER(F3393),"测试名单无纯氢GPS","缺失"),IF(ISNUMBER(E3393),"非测试日仪表","缺失"))))</x:f>
        <x:v>非测试日纯氢</x:v>
      </x:c>
      <x:c r="L3393" s="7" t="n">
        <x:f>IF(K3393="缺失","",IF(K3393="非测试日纯氢",G3393,IF(K3393="非测试日仪表",E3393,F3393)))</x:f>
        <x:v>54.6</x:v>
      </x:c>
      <x:c r="M3393" s="2" t="n">
        <x:f>IF(K3393="缺失",1,0)</x:f>
        <x:v>0</x:v>
      </x:c>
      <x:c r="N3393" s="2" t="str">
        <x:v>车辆里程查询_20260901-20260930_1024辆_仪表里程.xlsx / W497</x:v>
      </x:c>
      <x:c r="O3393" s="2" t="str">
        <x:v>车辆里程查询_20260901-20260930_1024辆_GPS里程.xlsx / W497</x:v>
      </x:c>
      <x:c r="P3393" s="2" t="str">
        <x:v>车辆纯氢气里程查询_20260901-20260930_1024辆.xlsx / W419</x:v>
      </x:c>
    </x:row>
    <x:row r="3394" ht="22" customHeight="1">
      <x:c r="A3394" s="2" t="n">
        <x:v>134</x:v>
      </x:c>
      <x:c r="B3394" s="2" t="str">
        <x:v>粤AGP2009</x:v>
      </x:c>
      <x:c r="C3394" s="2" t="str">
        <x:v>钟祥</x:v>
      </x:c>
      <x:c r="D3394" s="8" t="d">
        <x:v>2026-09-20T00:00:00.000Z</x:v>
      </x:c>
      <x:c r="E3394" s="7" t="n">
        <x:v>49.5</x:v>
      </x:c>
      <x:c r="F3394" s="7" t="n">
        <x:v>49.6</x:v>
      </x:c>
      <x:c r="G3394" s="7" t="n">
        <x:v>36</x:v>
      </x:c>
      <x:c r="H3394" s="2" t="str">
        <x:v>否</x:v>
      </x:c>
      <x:c r="I3394" s="7" t="n">
        <x:f>IF(AND(ISNUMBER(E3394),ISNUMBER(F3394)),E3394-F3394,"")</x:f>
        <x:v>-0.10000000000000142</x:v>
      </x:c>
      <x:c r="J3394" s="2" t="str">
        <x:f>IF(H3394="否","不适用",IF(AND(ISNUMBER(E3394),ISNUMBER(F3394)),IF(I3394&gt;'规则与名单'!$B$2,"是","否"),"未判定"))</x:f>
        <x:v>不适用</x:v>
      </x:c>
      <x:c r="K3394" s="2" t="str">
        <x:f>IF(J3394="是",IF(ISNUMBER(F3394),"测试日GPS","缺失"),IF(ISNUMBER(G3394),"非测试日纯氢",IF(AND(H3394="是",J3394="未判定"),IF(ISNUMBER(F3394),"测试名单无纯氢GPS","缺失"),IF(ISNUMBER(E3394),"非测试日仪表","缺失"))))</x:f>
        <x:v>非测试日纯氢</x:v>
      </x:c>
      <x:c r="L3394" s="7" t="n">
        <x:f>IF(K3394="缺失","",IF(K3394="非测试日纯氢",G3394,IF(K3394="非测试日仪表",E3394,F3394)))</x:f>
        <x:v>36</x:v>
      </x:c>
      <x:c r="M3394" s="2" t="n">
        <x:f>IF(K3394="缺失",1,0)</x:f>
        <x:v>0</x:v>
      </x:c>
      <x:c r="N3394" s="2" t="str">
        <x:v>车辆里程查询_20260901-20260930_1024辆_仪表里程.xlsx / X497</x:v>
      </x:c>
      <x:c r="O3394" s="2" t="str">
        <x:v>车辆里程查询_20260901-20260930_1024辆_GPS里程.xlsx / X497</x:v>
      </x:c>
      <x:c r="P3394" s="2" t="str">
        <x:v>车辆纯氢气里程查询_20260901-20260930_1024辆.xlsx / X419</x:v>
      </x:c>
    </x:row>
    <x:row r="3395" ht="22" customHeight="1">
      <x:c r="A3395" s="2" t="n">
        <x:v>134</x:v>
      </x:c>
      <x:c r="B3395" s="2" t="str">
        <x:v>粤AGP2009</x:v>
      </x:c>
      <x:c r="C3395" s="2" t="str">
        <x:v>钟祥</x:v>
      </x:c>
      <x:c r="D3395" s="8" t="d">
        <x:v>2026-09-21T00:00:00.000Z</x:v>
      </x:c>
      <x:c r="E3395" s="7" t="n">
        <x:v>83.2</x:v>
      </x:c>
      <x:c r="F3395" s="7" t="n">
        <x:v>85.6</x:v>
      </x:c>
      <x:c r="G3395" s="7" t="n">
        <x:v>62.1</x:v>
      </x:c>
      <x:c r="H3395" s="2" t="str">
        <x:v>否</x:v>
      </x:c>
      <x:c r="I3395" s="7" t="n">
        <x:f>IF(AND(ISNUMBER(E3395),ISNUMBER(F3395)),E3395-F3395,"")</x:f>
        <x:v>-2.3999999999999915</x:v>
      </x:c>
      <x:c r="J3395" s="2" t="str">
        <x:f>IF(H3395="否","不适用",IF(AND(ISNUMBER(E3395),ISNUMBER(F3395)),IF(I3395&gt;'规则与名单'!$B$2,"是","否"),"未判定"))</x:f>
        <x:v>不适用</x:v>
      </x:c>
      <x:c r="K3395" s="2" t="str">
        <x:f>IF(J3395="是",IF(ISNUMBER(F3395),"测试日GPS","缺失"),IF(ISNUMBER(G3395),"非测试日纯氢",IF(AND(H3395="是",J3395="未判定"),IF(ISNUMBER(F3395),"测试名单无纯氢GPS","缺失"),IF(ISNUMBER(E3395),"非测试日仪表","缺失"))))</x:f>
        <x:v>非测试日纯氢</x:v>
      </x:c>
      <x:c r="L3395" s="7" t="n">
        <x:f>IF(K3395="缺失","",IF(K3395="非测试日纯氢",G3395,IF(K3395="非测试日仪表",E3395,F3395)))</x:f>
        <x:v>62.1</x:v>
      </x:c>
      <x:c r="M3395" s="2" t="n">
        <x:f>IF(K3395="缺失",1,0)</x:f>
        <x:v>0</x:v>
      </x:c>
      <x:c r="N3395" s="2" t="str">
        <x:v>车辆里程查询_20260901-20260930_1024辆_仪表里程.xlsx / Y497</x:v>
      </x:c>
      <x:c r="O3395" s="2" t="str">
        <x:v>车辆里程查询_20260901-20260930_1024辆_GPS里程.xlsx / Y497</x:v>
      </x:c>
      <x:c r="P3395" s="2" t="str">
        <x:v>车辆纯氢气里程查询_20260901-20260930_1024辆.xlsx / Y419</x:v>
      </x:c>
    </x:row>
    <x:row r="3396" ht="22" customHeight="1">
      <x:c r="A3396" s="2" t="n">
        <x:v>134</x:v>
      </x:c>
      <x:c r="B3396" s="2" t="str">
        <x:v>粤AGP2009</x:v>
      </x:c>
      <x:c r="C3396" s="2" t="str">
        <x:v>钟祥</x:v>
      </x:c>
      <x:c r="D3396" s="8" t="d">
        <x:v>2026-09-22T00:00:00.000Z</x:v>
      </x:c>
      <x:c r="E3396" s="7" t="n">
        <x:v>46.7</x:v>
      </x:c>
      <x:c r="F3396" s="7" t="n">
        <x:v>44.3</x:v>
      </x:c>
      <x:c r="G3396" s="7" t="n">
        <x:v>40.5</x:v>
      </x:c>
      <x:c r="H3396" s="2" t="str">
        <x:v>否</x:v>
      </x:c>
      <x:c r="I3396" s="7" t="n">
        <x:f>IF(AND(ISNUMBER(E3396),ISNUMBER(F3396)),E3396-F3396,"")</x:f>
        <x:v>2.4000000000000057</x:v>
      </x:c>
      <x:c r="J3396" s="2" t="str">
        <x:f>IF(H3396="否","不适用",IF(AND(ISNUMBER(E3396),ISNUMBER(F3396)),IF(I3396&gt;'规则与名单'!$B$2,"是","否"),"未判定"))</x:f>
        <x:v>不适用</x:v>
      </x:c>
      <x:c r="K3396" s="2" t="str">
        <x:f>IF(J3396="是",IF(ISNUMBER(F3396),"测试日GPS","缺失"),IF(ISNUMBER(G3396),"非测试日纯氢",IF(AND(H3396="是",J3396="未判定"),IF(ISNUMBER(F3396),"测试名单无纯氢GPS","缺失"),IF(ISNUMBER(E3396),"非测试日仪表","缺失"))))</x:f>
        <x:v>非测试日纯氢</x:v>
      </x:c>
      <x:c r="L3396" s="7" t="n">
        <x:f>IF(K3396="缺失","",IF(K3396="非测试日纯氢",G3396,IF(K3396="非测试日仪表",E3396,F3396)))</x:f>
        <x:v>40.5</x:v>
      </x:c>
      <x:c r="M3396" s="2" t="n">
        <x:f>IF(K3396="缺失",1,0)</x:f>
        <x:v>0</x:v>
      </x:c>
      <x:c r="N3396" s="2" t="str">
        <x:v>车辆里程查询_20260901-20260930_1024辆_仪表里程.xlsx / Z497</x:v>
      </x:c>
      <x:c r="O3396" s="2" t="str">
        <x:v>车辆里程查询_20260901-20260930_1024辆_GPS里程.xlsx / Z497</x:v>
      </x:c>
      <x:c r="P3396" s="2" t="str">
        <x:v>车辆纯氢气里程查询_20260901-20260930_1024辆.xlsx / Z419</x:v>
      </x:c>
    </x:row>
    <x:row r="3397" ht="22" customHeight="1">
      <x:c r="A3397" s="2" t="n">
        <x:v>134</x:v>
      </x:c>
      <x:c r="B3397" s="2" t="str">
        <x:v>粤AGP2009</x:v>
      </x:c>
      <x:c r="C3397" s="2" t="str">
        <x:v>钟祥</x:v>
      </x:c>
      <x:c r="D3397" s="8" t="d">
        <x:v>2026-09-23T00:00:00.000Z</x:v>
      </x:c>
      <x:c r="E3397" s="7" t="n">
        <x:v>41.8</x:v>
      </x:c>
      <x:c r="F3397" s="7" t="n">
        <x:v>41.7</x:v>
      </x:c>
      <x:c r="G3397" s="7" t="n">
        <x:v>34.3</x:v>
      </x:c>
      <x:c r="H3397" s="2" t="str">
        <x:v>否</x:v>
      </x:c>
      <x:c r="I3397" s="7" t="n">
        <x:f>IF(AND(ISNUMBER(E3397),ISNUMBER(F3397)),E3397-F3397,"")</x:f>
        <x:v>0.09999999999999432</x:v>
      </x:c>
      <x:c r="J3397" s="2" t="str">
        <x:f>IF(H3397="否","不适用",IF(AND(ISNUMBER(E3397),ISNUMBER(F3397)),IF(I3397&gt;'规则与名单'!$B$2,"是","否"),"未判定"))</x:f>
        <x:v>不适用</x:v>
      </x:c>
      <x:c r="K3397" s="2" t="str">
        <x:f>IF(J3397="是",IF(ISNUMBER(F3397),"测试日GPS","缺失"),IF(ISNUMBER(G3397),"非测试日纯氢",IF(AND(H3397="是",J3397="未判定"),IF(ISNUMBER(F3397),"测试名单无纯氢GPS","缺失"),IF(ISNUMBER(E3397),"非测试日仪表","缺失"))))</x:f>
        <x:v>非测试日纯氢</x:v>
      </x:c>
      <x:c r="L3397" s="7" t="n">
        <x:f>IF(K3397="缺失","",IF(K3397="非测试日纯氢",G3397,IF(K3397="非测试日仪表",E3397,F3397)))</x:f>
        <x:v>34.3</x:v>
      </x:c>
      <x:c r="M3397" s="2" t="n">
        <x:f>IF(K3397="缺失",1,0)</x:f>
        <x:v>0</x:v>
      </x:c>
      <x:c r="N3397" s="2" t="str">
        <x:v>车辆里程查询_20260901-20260930_1024辆_仪表里程.xlsx / AA497</x:v>
      </x:c>
      <x:c r="O3397" s="2" t="str">
        <x:v>车辆里程查询_20260901-20260930_1024辆_GPS里程.xlsx / AA497</x:v>
      </x:c>
      <x:c r="P3397" s="2" t="str">
        <x:v>车辆纯氢气里程查询_20260901-20260930_1024辆.xlsx / AA419</x:v>
      </x:c>
    </x:row>
    <x:row r="3398" ht="22" customHeight="1">
      <x:c r="A3398" s="2" t="n">
        <x:v>134</x:v>
      </x:c>
      <x:c r="B3398" s="2" t="str">
        <x:v>粤AGP2009</x:v>
      </x:c>
      <x:c r="C3398" s="2" t="str">
        <x:v>钟祥</x:v>
      </x:c>
      <x:c r="D3398" s="8" t="d">
        <x:v>2026-09-24T00:00:00.000Z</x:v>
      </x:c>
      <x:c r="E3398" s="7" t="n">
        <x:v>41.8</x:v>
      </x:c>
      <x:c r="F3398" s="7" t="n">
        <x:v>42.8</x:v>
      </x:c>
      <x:c r="G3398" s="7" t="n">
        <x:v>41.8</x:v>
      </x:c>
      <x:c r="H3398" s="2" t="str">
        <x:v>否</x:v>
      </x:c>
      <x:c r="I3398" s="7" t="n">
        <x:f>IF(AND(ISNUMBER(E3398),ISNUMBER(F3398)),E3398-F3398,"")</x:f>
        <x:v>-1</x:v>
      </x:c>
      <x:c r="J3398" s="2" t="str">
        <x:f>IF(H3398="否","不适用",IF(AND(ISNUMBER(E3398),ISNUMBER(F3398)),IF(I3398&gt;'规则与名单'!$B$2,"是","否"),"未判定"))</x:f>
        <x:v>不适用</x:v>
      </x:c>
      <x:c r="K3398" s="2" t="str">
        <x:f>IF(J3398="是",IF(ISNUMBER(F3398),"测试日GPS","缺失"),IF(ISNUMBER(G3398),"非测试日纯氢",IF(AND(H3398="是",J3398="未判定"),IF(ISNUMBER(F3398),"测试名单无纯氢GPS","缺失"),IF(ISNUMBER(E3398),"非测试日仪表","缺失"))))</x:f>
        <x:v>非测试日纯氢</x:v>
      </x:c>
      <x:c r="L3398" s="7" t="n">
        <x:f>IF(K3398="缺失","",IF(K3398="非测试日纯氢",G3398,IF(K3398="非测试日仪表",E3398,F3398)))</x:f>
        <x:v>41.8</x:v>
      </x:c>
      <x:c r="M3398" s="2" t="n">
        <x:f>IF(K3398="缺失",1,0)</x:f>
        <x:v>0</x:v>
      </x:c>
      <x:c r="N3398" s="2" t="str">
        <x:v>车辆里程查询_20260901-20260930_1024辆_仪表里程.xlsx / AB497</x:v>
      </x:c>
      <x:c r="O3398" s="2" t="str">
        <x:v>车辆里程查询_20260901-20260930_1024辆_GPS里程.xlsx / AB497</x:v>
      </x:c>
      <x:c r="P3398" s="2" t="str">
        <x:v>车辆纯氢气里程查询_20260901-20260930_1024辆.xlsx / AB419</x:v>
      </x:c>
    </x:row>
    <x:row r="3399" ht="22" customHeight="1">
      <x:c r="A3399" s="2" t="n">
        <x:v>134</x:v>
      </x:c>
      <x:c r="B3399" s="2" t="str">
        <x:v>粤AGP2009</x:v>
      </x:c>
      <x:c r="C3399" s="2" t="str">
        <x:v>钟祥</x:v>
      </x:c>
      <x:c r="D3399" s="8" t="d">
        <x:v>2026-09-25T00:00:00.000Z</x:v>
      </x:c>
      <x:c r="E3399" s="7"/>
      <x:c r="F3399" s="7" t="n">
        <x:v>0</x:v>
      </x:c>
      <x:c r="G3399" s="7"/>
      <x:c r="H3399" s="2" t="str">
        <x:v>否</x:v>
      </x:c>
      <x:c r="I3399" s="7" t="str">
        <x:f>IF(AND(ISNUMBER(E3399),ISNUMBER(F3399)),E3399-F3399,"")</x:f>
      </x:c>
      <x:c r="J3399" s="2" t="str">
        <x:f>IF(H3399="否","不适用",IF(AND(ISNUMBER(E3399),ISNUMBER(F3399)),IF(I3399&gt;'规则与名单'!$B$2,"是","否"),"未判定"))</x:f>
        <x:v>不适用</x:v>
      </x:c>
      <x:c r="K3399" s="2" t="str">
        <x:f>IF(J3399="是",IF(ISNUMBER(F3399),"测试日GPS","缺失"),IF(ISNUMBER(G3399),"非测试日纯氢",IF(AND(H3399="是",J3399="未判定"),IF(ISNUMBER(F3399),"测试名单无纯氢GPS","缺失"),IF(ISNUMBER(E3399),"非测试日仪表","缺失"))))</x:f>
        <x:v>缺失</x:v>
      </x:c>
      <x:c r="L3399" s="7" t="str">
        <x:f>IF(K3399="缺失","",IF(K3399="非测试日纯氢",G3399,IF(K3399="非测试日仪表",E3399,F3399)))</x:f>
      </x:c>
      <x:c r="M3399" s="2" t="n">
        <x:f>IF(K3399="缺失",1,0)</x:f>
        <x:v>1</x:v>
      </x:c>
      <x:c r="N3399" s="2" t="str">
        <x:v>车辆里程查询_20260901-20260930_1024辆_仪表里程.xlsx / AC497</x:v>
      </x:c>
      <x:c r="O3399" s="2" t="str">
        <x:v>车辆里程查询_20260901-20260930_1024辆_GPS里程.xlsx / AC497</x:v>
      </x:c>
      <x:c r="P3399" s="2" t="str">
        <x:v>车辆纯氢气里程查询_20260901-20260930_1024辆.xlsx / AC419</x:v>
      </x:c>
    </x:row>
    <x:row r="3400" ht="22" customHeight="1">
      <x:c r="A3400" s="2" t="n">
        <x:v>134</x:v>
      </x:c>
      <x:c r="B3400" s="2" t="str">
        <x:v>粤AGP2009</x:v>
      </x:c>
      <x:c r="C3400" s="2" t="str">
        <x:v>钟祥</x:v>
      </x:c>
      <x:c r="D3400" s="8" t="d">
        <x:v>2026-09-26T00:00:00.000Z</x:v>
      </x:c>
      <x:c r="E3400" s="7"/>
      <x:c r="F3400" s="7" t="n">
        <x:v>0</x:v>
      </x:c>
      <x:c r="G3400" s="7"/>
      <x:c r="H3400" s="2" t="str">
        <x:v>否</x:v>
      </x:c>
      <x:c r="I3400" s="7" t="str">
        <x:f>IF(AND(ISNUMBER(E3400),ISNUMBER(F3400)),E3400-F3400,"")</x:f>
      </x:c>
      <x:c r="J3400" s="2" t="str">
        <x:f>IF(H3400="否","不适用",IF(AND(ISNUMBER(E3400),ISNUMBER(F3400)),IF(I3400&gt;'规则与名单'!$B$2,"是","否"),"未判定"))</x:f>
        <x:v>不适用</x:v>
      </x:c>
      <x:c r="K3400" s="2" t="str">
        <x:f>IF(J3400="是",IF(ISNUMBER(F3400),"测试日GPS","缺失"),IF(ISNUMBER(G3400),"非测试日纯氢",IF(AND(H3400="是",J3400="未判定"),IF(ISNUMBER(F3400),"测试名单无纯氢GPS","缺失"),IF(ISNUMBER(E3400),"非测试日仪表","缺失"))))</x:f>
        <x:v>缺失</x:v>
      </x:c>
      <x:c r="L3400" s="7" t="str">
        <x:f>IF(K3400="缺失","",IF(K3400="非测试日纯氢",G3400,IF(K3400="非测试日仪表",E3400,F3400)))</x:f>
      </x:c>
      <x:c r="M3400" s="2" t="n">
        <x:f>IF(K3400="缺失",1,0)</x:f>
        <x:v>1</x:v>
      </x:c>
      <x:c r="N3400" s="2" t="str">
        <x:v>车辆里程查询_20260901-20260930_1024辆_仪表里程.xlsx / AD497</x:v>
      </x:c>
      <x:c r="O3400" s="2" t="str">
        <x:v>车辆里程查询_20260901-20260930_1024辆_GPS里程.xlsx / AD497</x:v>
      </x:c>
      <x:c r="P3400" s="2" t="str">
        <x:v>车辆纯氢气里程查询_20260901-20260930_1024辆.xlsx / AD419</x:v>
      </x:c>
    </x:row>
    <x:row r="3401" ht="22" customHeight="1">
      <x:c r="A3401" s="2" t="n">
        <x:v>134</x:v>
      </x:c>
      <x:c r="B3401" s="2" t="str">
        <x:v>粤AGP2009</x:v>
      </x:c>
      <x:c r="C3401" s="2" t="str">
        <x:v>钟祥</x:v>
      </x:c>
      <x:c r="D3401" s="8" t="d">
        <x:v>2026-09-27T00:00:00.000Z</x:v>
      </x:c>
      <x:c r="E3401" s="7"/>
      <x:c r="F3401" s="7" t="n">
        <x:v>0</x:v>
      </x:c>
      <x:c r="G3401" s="7"/>
      <x:c r="H3401" s="2" t="str">
        <x:v>否</x:v>
      </x:c>
      <x:c r="I3401" s="7" t="str">
        <x:f>IF(AND(ISNUMBER(E3401),ISNUMBER(F3401)),E3401-F3401,"")</x:f>
      </x:c>
      <x:c r="J3401" s="2" t="str">
        <x:f>IF(H3401="否","不适用",IF(AND(ISNUMBER(E3401),ISNUMBER(F3401)),IF(I3401&gt;'规则与名单'!$B$2,"是","否"),"未判定"))</x:f>
        <x:v>不适用</x:v>
      </x:c>
      <x:c r="K3401" s="2" t="str">
        <x:f>IF(J3401="是",IF(ISNUMBER(F3401),"测试日GPS","缺失"),IF(ISNUMBER(G3401),"非测试日纯氢",IF(AND(H3401="是",J3401="未判定"),IF(ISNUMBER(F3401),"测试名单无纯氢GPS","缺失"),IF(ISNUMBER(E3401),"非测试日仪表","缺失"))))</x:f>
        <x:v>缺失</x:v>
      </x:c>
      <x:c r="L3401" s="7" t="str">
        <x:f>IF(K3401="缺失","",IF(K3401="非测试日纯氢",G3401,IF(K3401="非测试日仪表",E3401,F3401)))</x:f>
      </x:c>
      <x:c r="M3401" s="2" t="n">
        <x:f>IF(K3401="缺失",1,0)</x:f>
        <x:v>1</x:v>
      </x:c>
      <x:c r="N3401" s="2" t="str">
        <x:v>车辆里程查询_20260901-20260930_1024辆_仪表里程.xlsx / AE497</x:v>
      </x:c>
      <x:c r="O3401" s="2" t="str">
        <x:v>车辆里程查询_20260901-20260930_1024辆_GPS里程.xlsx / AE497</x:v>
      </x:c>
      <x:c r="P3401" s="2" t="str">
        <x:v>车辆纯氢气里程查询_20260901-20260930_1024辆.xlsx / AE419</x:v>
      </x:c>
    </x:row>
    <x:row r="3402" ht="22" customHeight="1">
      <x:c r="A3402" s="2" t="n">
        <x:v>134</x:v>
      </x:c>
      <x:c r="B3402" s="2" t="str">
        <x:v>粤AGP2009</x:v>
      </x:c>
      <x:c r="C3402" s="2" t="str">
        <x:v>钟祥</x:v>
      </x:c>
      <x:c r="D3402" s="8" t="d">
        <x:v>2026-09-28T00:00:00.000Z</x:v>
      </x:c>
      <x:c r="E3402" s="7" t="n">
        <x:v>43.1</x:v>
      </x:c>
      <x:c r="F3402" s="7" t="n">
        <x:v>43.4</x:v>
      </x:c>
      <x:c r="G3402" s="7" t="n">
        <x:v>43.1</x:v>
      </x:c>
      <x:c r="H3402" s="2" t="str">
        <x:v>否</x:v>
      </x:c>
      <x:c r="I3402" s="7" t="n">
        <x:f>IF(AND(ISNUMBER(E3402),ISNUMBER(F3402)),E3402-F3402,"")</x:f>
        <x:v>-0.29999999999999716</x:v>
      </x:c>
      <x:c r="J3402" s="2" t="str">
        <x:f>IF(H3402="否","不适用",IF(AND(ISNUMBER(E3402),ISNUMBER(F3402)),IF(I3402&gt;'规则与名单'!$B$2,"是","否"),"未判定"))</x:f>
        <x:v>不适用</x:v>
      </x:c>
      <x:c r="K3402" s="2" t="str">
        <x:f>IF(J3402="是",IF(ISNUMBER(F3402),"测试日GPS","缺失"),IF(ISNUMBER(G3402),"非测试日纯氢",IF(AND(H3402="是",J3402="未判定"),IF(ISNUMBER(F3402),"测试名单无纯氢GPS","缺失"),IF(ISNUMBER(E3402),"非测试日仪表","缺失"))))</x:f>
        <x:v>非测试日纯氢</x:v>
      </x:c>
      <x:c r="L3402" s="7" t="n">
        <x:f>IF(K3402="缺失","",IF(K3402="非测试日纯氢",G3402,IF(K3402="非测试日仪表",E3402,F3402)))</x:f>
        <x:v>43.1</x:v>
      </x:c>
      <x:c r="M3402" s="2" t="n">
        <x:f>IF(K3402="缺失",1,0)</x:f>
        <x:v>0</x:v>
      </x:c>
      <x:c r="N3402" s="2" t="str">
        <x:v>车辆里程查询_20260901-20260930_1024辆_仪表里程.xlsx / AF497</x:v>
      </x:c>
      <x:c r="O3402" s="2" t="str">
        <x:v>车辆里程查询_20260901-20260930_1024辆_GPS里程.xlsx / AF497</x:v>
      </x:c>
      <x:c r="P3402" s="2" t="str">
        <x:v>车辆纯氢气里程查询_20260901-20260930_1024辆.xlsx / AF419</x:v>
      </x:c>
    </x:row>
    <x:row r="3403" ht="22" customHeight="1">
      <x:c r="A3403" s="2" t="n">
        <x:v>134</x:v>
      </x:c>
      <x:c r="B3403" s="2" t="str">
        <x:v>粤AGP2009</x:v>
      </x:c>
      <x:c r="C3403" s="2" t="str">
        <x:v>钟祥</x:v>
      </x:c>
      <x:c r="D3403" s="8" t="d">
        <x:v>2026-09-29T00:00:00.000Z</x:v>
      </x:c>
      <x:c r="E3403" s="7" t="n">
        <x:v>41.8</x:v>
      </x:c>
      <x:c r="F3403" s="7" t="n">
        <x:v>42.4</x:v>
      </x:c>
      <x:c r="G3403" s="7" t="n">
        <x:v>41.7</x:v>
      </x:c>
      <x:c r="H3403" s="2" t="str">
        <x:v>否</x:v>
      </x:c>
      <x:c r="I3403" s="7" t="n">
        <x:f>IF(AND(ISNUMBER(E3403),ISNUMBER(F3403)),E3403-F3403,"")</x:f>
        <x:v>-0.6000000000000014</x:v>
      </x:c>
      <x:c r="J3403" s="2" t="str">
        <x:f>IF(H3403="否","不适用",IF(AND(ISNUMBER(E3403),ISNUMBER(F3403)),IF(I3403&gt;'规则与名单'!$B$2,"是","否"),"未判定"))</x:f>
        <x:v>不适用</x:v>
      </x:c>
      <x:c r="K3403" s="2" t="str">
        <x:f>IF(J3403="是",IF(ISNUMBER(F3403),"测试日GPS","缺失"),IF(ISNUMBER(G3403),"非测试日纯氢",IF(AND(H3403="是",J3403="未判定"),IF(ISNUMBER(F3403),"测试名单无纯氢GPS","缺失"),IF(ISNUMBER(E3403),"非测试日仪表","缺失"))))</x:f>
        <x:v>非测试日纯氢</x:v>
      </x:c>
      <x:c r="L3403" s="7" t="n">
        <x:f>IF(K3403="缺失","",IF(K3403="非测试日纯氢",G3403,IF(K3403="非测试日仪表",E3403,F3403)))</x:f>
        <x:v>41.7</x:v>
      </x:c>
      <x:c r="M3403" s="2" t="n">
        <x:f>IF(K3403="缺失",1,0)</x:f>
        <x:v>0</x:v>
      </x:c>
      <x:c r="N3403" s="2" t="str">
        <x:v>车辆里程查询_20260901-20260930_1024辆_仪表里程.xlsx / AG497</x:v>
      </x:c>
      <x:c r="O3403" s="2" t="str">
        <x:v>车辆里程查询_20260901-20260930_1024辆_GPS里程.xlsx / AG497</x:v>
      </x:c>
      <x:c r="P3403" s="2" t="str">
        <x:v>车辆纯氢气里程查询_20260901-20260930_1024辆.xlsx / AG419</x:v>
      </x:c>
    </x:row>
    <x:row r="3404" ht="22" customHeight="1">
      <x:c r="A3404" s="2" t="n">
        <x:v>134</x:v>
      </x:c>
      <x:c r="B3404" s="2" t="str">
        <x:v>粤AGP2009</x:v>
      </x:c>
      <x:c r="C3404" s="2" t="str">
        <x:v>钟祥</x:v>
      </x:c>
      <x:c r="D3404" s="8" t="d">
        <x:v>2026-09-30T00:00:00.000Z</x:v>
      </x:c>
      <x:c r="E3404" s="7" t="n">
        <x:v>64.9</x:v>
      </x:c>
      <x:c r="F3404" s="7" t="n">
        <x:v>67.2</x:v>
      </x:c>
      <x:c r="G3404" s="7" t="n">
        <x:v>64.9</x:v>
      </x:c>
      <x:c r="H3404" s="2" t="str">
        <x:v>否</x:v>
      </x:c>
      <x:c r="I3404" s="7" t="n">
        <x:f>IF(AND(ISNUMBER(E3404),ISNUMBER(F3404)),E3404-F3404,"")</x:f>
        <x:v>-2.299999999999997</x:v>
      </x:c>
      <x:c r="J3404" s="2" t="str">
        <x:f>IF(H3404="否","不适用",IF(AND(ISNUMBER(E3404),ISNUMBER(F3404)),IF(I3404&gt;'规则与名单'!$B$2,"是","否"),"未判定"))</x:f>
        <x:v>不适用</x:v>
      </x:c>
      <x:c r="K3404" s="2" t="str">
        <x:f>IF(J3404="是",IF(ISNUMBER(F3404),"测试日GPS","缺失"),IF(ISNUMBER(G3404),"非测试日纯氢",IF(AND(H3404="是",J3404="未判定"),IF(ISNUMBER(F3404),"测试名单无纯氢GPS","缺失"),IF(ISNUMBER(E3404),"非测试日仪表","缺失"))))</x:f>
        <x:v>非测试日纯氢</x:v>
      </x:c>
      <x:c r="L3404" s="7" t="n">
        <x:f>IF(K3404="缺失","",IF(K3404="非测试日纯氢",G3404,IF(K3404="非测试日仪表",E3404,F3404)))</x:f>
        <x:v>64.9</x:v>
      </x:c>
      <x:c r="M3404" s="2" t="n">
        <x:f>IF(K3404="缺失",1,0)</x:f>
        <x:v>0</x:v>
      </x:c>
      <x:c r="N3404" s="2" t="str">
        <x:v>车辆里程查询_20260901-20260930_1024辆_仪表里程.xlsx / AH497</x:v>
      </x:c>
      <x:c r="O3404" s="2" t="str">
        <x:v>车辆里程查询_20260901-20260930_1024辆_GPS里程.xlsx / AH497</x:v>
      </x:c>
      <x:c r="P3404" s="2" t="str">
        <x:v>车辆纯氢气里程查询_20260901-20260930_1024辆.xlsx / AH419</x:v>
      </x:c>
    </x:row>
    <x:row r="3405" ht="22" customHeight="1">
      <x:c r="A3405" s="2" t="n">
        <x:v>135</x:v>
      </x:c>
      <x:c r="B3405" s="2" t="str">
        <x:v>粤AGP2011</x:v>
      </x:c>
      <x:c r="C3405" s="2" t="str">
        <x:v>钟祥</x:v>
      </x:c>
      <x:c r="D3405" s="8" t="d">
        <x:v>2026-09-01T00:00:00.000Z</x:v>
      </x:c>
      <x:c r="E3405" s="7" t="n">
        <x:v>49.2</x:v>
      </x:c>
      <x:c r="F3405" s="7" t="n">
        <x:v>49.4</x:v>
      </x:c>
      <x:c r="G3405" s="7" t="n">
        <x:v>14.5</x:v>
      </x:c>
      <x:c r="H3405" s="2" t="str">
        <x:v>否</x:v>
      </x:c>
      <x:c r="I3405" s="7" t="n">
        <x:f>IF(AND(ISNUMBER(E3405),ISNUMBER(F3405)),E3405-F3405,"")</x:f>
        <x:v>-0.19999999999999574</x:v>
      </x:c>
      <x:c r="J3405" s="2" t="str">
        <x:f>IF(H3405="否","不适用",IF(AND(ISNUMBER(E3405),ISNUMBER(F3405)),IF(I3405&gt;'规则与名单'!$B$2,"是","否"),"未判定"))</x:f>
        <x:v>不适用</x:v>
      </x:c>
      <x:c r="K3405" s="2" t="str">
        <x:f>IF(J3405="是",IF(ISNUMBER(F3405),"测试日GPS","缺失"),IF(ISNUMBER(G3405),"非测试日纯氢",IF(AND(H3405="是",J3405="未判定"),IF(ISNUMBER(F3405),"测试名单无纯氢GPS","缺失"),IF(ISNUMBER(E3405),"非测试日仪表","缺失"))))</x:f>
        <x:v>非测试日纯氢</x:v>
      </x:c>
      <x:c r="L3405" s="7" t="n">
        <x:f>IF(K3405="缺失","",IF(K3405="非测试日纯氢",G3405,IF(K3405="非测试日仪表",E3405,F3405)))</x:f>
        <x:v>14.5</x:v>
      </x:c>
      <x:c r="M3405" s="2" t="n">
        <x:f>IF(K3405="缺失",1,0)</x:f>
        <x:v>0</x:v>
      </x:c>
      <x:c r="N3405" s="2" t="str">
        <x:v>车辆里程查询_20260901-20260930_1024辆_仪表里程.xlsx / E305</x:v>
      </x:c>
      <x:c r="O3405" s="2" t="str">
        <x:v>车辆里程查询_20260901-20260930_1024辆_GPS里程.xlsx / E112</x:v>
      </x:c>
      <x:c r="P3405" s="2" t="str">
        <x:v>车辆纯氢气里程查询_20260901-20260930_1024辆.xlsx / E526</x:v>
      </x:c>
    </x:row>
    <x:row r="3406" ht="22" customHeight="1">
      <x:c r="A3406" s="2" t="n">
        <x:v>135</x:v>
      </x:c>
      <x:c r="B3406" s="2" t="str">
        <x:v>粤AGP2011</x:v>
      </x:c>
      <x:c r="C3406" s="2" t="str">
        <x:v>钟祥</x:v>
      </x:c>
      <x:c r="D3406" s="8" t="d">
        <x:v>2026-09-02T00:00:00.000Z</x:v>
      </x:c>
      <x:c r="E3406" s="7" t="n">
        <x:v>311</x:v>
      </x:c>
      <x:c r="F3406" s="7" t="n">
        <x:v>307.2</x:v>
      </x:c>
      <x:c r="G3406" s="7" t="n">
        <x:v>219.8</x:v>
      </x:c>
      <x:c r="H3406" s="2" t="str">
        <x:v>否</x:v>
      </x:c>
      <x:c r="I3406" s="7" t="n">
        <x:f>IF(AND(ISNUMBER(E3406),ISNUMBER(F3406)),E3406-F3406,"")</x:f>
        <x:v>3.8000000000000114</x:v>
      </x:c>
      <x:c r="J3406" s="2" t="str">
        <x:f>IF(H3406="否","不适用",IF(AND(ISNUMBER(E3406),ISNUMBER(F3406)),IF(I3406&gt;'规则与名单'!$B$2,"是","否"),"未判定"))</x:f>
        <x:v>不适用</x:v>
      </x:c>
      <x:c r="K3406" s="2" t="str">
        <x:f>IF(J3406="是",IF(ISNUMBER(F3406),"测试日GPS","缺失"),IF(ISNUMBER(G3406),"非测试日纯氢",IF(AND(H3406="是",J3406="未判定"),IF(ISNUMBER(F3406),"测试名单无纯氢GPS","缺失"),IF(ISNUMBER(E3406),"非测试日仪表","缺失"))))</x:f>
        <x:v>非测试日纯氢</x:v>
      </x:c>
      <x:c r="L3406" s="7" t="n">
        <x:f>IF(K3406="缺失","",IF(K3406="非测试日纯氢",G3406,IF(K3406="非测试日仪表",E3406,F3406)))</x:f>
        <x:v>219.8</x:v>
      </x:c>
      <x:c r="M3406" s="2" t="n">
        <x:f>IF(K3406="缺失",1,0)</x:f>
        <x:v>0</x:v>
      </x:c>
      <x:c r="N3406" s="2" t="str">
        <x:v>车辆里程查询_20260901-20260930_1024辆_仪表里程.xlsx / F305</x:v>
      </x:c>
      <x:c r="O3406" s="2" t="str">
        <x:v>车辆里程查询_20260901-20260930_1024辆_GPS里程.xlsx / F112</x:v>
      </x:c>
      <x:c r="P3406" s="2" t="str">
        <x:v>车辆纯氢气里程查询_20260901-20260930_1024辆.xlsx / F526</x:v>
      </x:c>
    </x:row>
    <x:row r="3407" ht="22" customHeight="1">
      <x:c r="A3407" s="2" t="n">
        <x:v>135</x:v>
      </x:c>
      <x:c r="B3407" s="2" t="str">
        <x:v>粤AGP2011</x:v>
      </x:c>
      <x:c r="C3407" s="2" t="str">
        <x:v>钟祥</x:v>
      </x:c>
      <x:c r="D3407" s="8" t="d">
        <x:v>2026-09-03T00:00:00.000Z</x:v>
      </x:c>
      <x:c r="E3407" s="7" t="n">
        <x:v>211.3</x:v>
      </x:c>
      <x:c r="F3407" s="7" t="n">
        <x:v>210.9</x:v>
      </x:c>
      <x:c r="G3407" s="7" t="n">
        <x:v>71.9</x:v>
      </x:c>
      <x:c r="H3407" s="2" t="str">
        <x:v>否</x:v>
      </x:c>
      <x:c r="I3407" s="7" t="n">
        <x:f>IF(AND(ISNUMBER(E3407),ISNUMBER(F3407)),E3407-F3407,"")</x:f>
        <x:v>0.4000000000000057</x:v>
      </x:c>
      <x:c r="J3407" s="2" t="str">
        <x:f>IF(H3407="否","不适用",IF(AND(ISNUMBER(E3407),ISNUMBER(F3407)),IF(I3407&gt;'规则与名单'!$B$2,"是","否"),"未判定"))</x:f>
        <x:v>不适用</x:v>
      </x:c>
      <x:c r="K3407" s="2" t="str">
        <x:f>IF(J3407="是",IF(ISNUMBER(F3407),"测试日GPS","缺失"),IF(ISNUMBER(G3407),"非测试日纯氢",IF(AND(H3407="是",J3407="未判定"),IF(ISNUMBER(F3407),"测试名单无纯氢GPS","缺失"),IF(ISNUMBER(E3407),"非测试日仪表","缺失"))))</x:f>
        <x:v>非测试日纯氢</x:v>
      </x:c>
      <x:c r="L3407" s="7" t="n">
        <x:f>IF(K3407="缺失","",IF(K3407="非测试日纯氢",G3407,IF(K3407="非测试日仪表",E3407,F3407)))</x:f>
        <x:v>71.9</x:v>
      </x:c>
      <x:c r="M3407" s="2" t="n">
        <x:f>IF(K3407="缺失",1,0)</x:f>
        <x:v>0</x:v>
      </x:c>
      <x:c r="N3407" s="2" t="str">
        <x:v>车辆里程查询_20260901-20260930_1024辆_仪表里程.xlsx / G305</x:v>
      </x:c>
      <x:c r="O3407" s="2" t="str">
        <x:v>车辆里程查询_20260901-20260930_1024辆_GPS里程.xlsx / G112</x:v>
      </x:c>
      <x:c r="P3407" s="2" t="str">
        <x:v>车辆纯氢气里程查询_20260901-20260930_1024辆.xlsx / G526</x:v>
      </x:c>
    </x:row>
    <x:row r="3408" ht="22" customHeight="1">
      <x:c r="A3408" s="2" t="n">
        <x:v>135</x:v>
      </x:c>
      <x:c r="B3408" s="2" t="str">
        <x:v>粤AGP2011</x:v>
      </x:c>
      <x:c r="C3408" s="2" t="str">
        <x:v>钟祥</x:v>
      </x:c>
      <x:c r="D3408" s="8" t="d">
        <x:v>2026-09-04T00:00:00.000Z</x:v>
      </x:c>
      <x:c r="E3408" s="7" t="n">
        <x:v>202.9</x:v>
      </x:c>
      <x:c r="F3408" s="7" t="n">
        <x:v>203.9</x:v>
      </x:c>
      <x:c r="G3408" s="7" t="n">
        <x:v>133.2</x:v>
      </x:c>
      <x:c r="H3408" s="2" t="str">
        <x:v>否</x:v>
      </x:c>
      <x:c r="I3408" s="7" t="n">
        <x:f>IF(AND(ISNUMBER(E3408),ISNUMBER(F3408)),E3408-F3408,"")</x:f>
        <x:v>-1</x:v>
      </x:c>
      <x:c r="J3408" s="2" t="str">
        <x:f>IF(H3408="否","不适用",IF(AND(ISNUMBER(E3408),ISNUMBER(F3408)),IF(I3408&gt;'规则与名单'!$B$2,"是","否"),"未判定"))</x:f>
        <x:v>不适用</x:v>
      </x:c>
      <x:c r="K3408" s="2" t="str">
        <x:f>IF(J3408="是",IF(ISNUMBER(F3408),"测试日GPS","缺失"),IF(ISNUMBER(G3408),"非测试日纯氢",IF(AND(H3408="是",J3408="未判定"),IF(ISNUMBER(F3408),"测试名单无纯氢GPS","缺失"),IF(ISNUMBER(E3408),"非测试日仪表","缺失"))))</x:f>
        <x:v>非测试日纯氢</x:v>
      </x:c>
      <x:c r="L3408" s="7" t="n">
        <x:f>IF(K3408="缺失","",IF(K3408="非测试日纯氢",G3408,IF(K3408="非测试日仪表",E3408,F3408)))</x:f>
        <x:v>133.2</x:v>
      </x:c>
      <x:c r="M3408" s="2" t="n">
        <x:f>IF(K3408="缺失",1,0)</x:f>
        <x:v>0</x:v>
      </x:c>
      <x:c r="N3408" s="2" t="str">
        <x:v>车辆里程查询_20260901-20260930_1024辆_仪表里程.xlsx / H305</x:v>
      </x:c>
      <x:c r="O3408" s="2" t="str">
        <x:v>车辆里程查询_20260901-20260930_1024辆_GPS里程.xlsx / H112</x:v>
      </x:c>
      <x:c r="P3408" s="2" t="str">
        <x:v>车辆纯氢气里程查询_20260901-20260930_1024辆.xlsx / H526</x:v>
      </x:c>
    </x:row>
    <x:row r="3409" ht="22" customHeight="1">
      <x:c r="A3409" s="2" t="n">
        <x:v>135</x:v>
      </x:c>
      <x:c r="B3409" s="2" t="str">
        <x:v>粤AGP2011</x:v>
      </x:c>
      <x:c r="C3409" s="2" t="str">
        <x:v>钟祥</x:v>
      </x:c>
      <x:c r="D3409" s="8" t="d">
        <x:v>2026-09-05T00:00:00.000Z</x:v>
      </x:c>
      <x:c r="E3409" s="7" t="n">
        <x:v>207.1</x:v>
      </x:c>
      <x:c r="F3409" s="7" t="n">
        <x:v>204.8</x:v>
      </x:c>
      <x:c r="G3409" s="7" t="n">
        <x:v>181.9</x:v>
      </x:c>
      <x:c r="H3409" s="2" t="str">
        <x:v>否</x:v>
      </x:c>
      <x:c r="I3409" s="7" t="n">
        <x:f>IF(AND(ISNUMBER(E3409),ISNUMBER(F3409)),E3409-F3409,"")</x:f>
        <x:v>2.299999999999983</x:v>
      </x:c>
      <x:c r="J3409" s="2" t="str">
        <x:f>IF(H3409="否","不适用",IF(AND(ISNUMBER(E3409),ISNUMBER(F3409)),IF(I3409&gt;'规则与名单'!$B$2,"是","否"),"未判定"))</x:f>
        <x:v>不适用</x:v>
      </x:c>
      <x:c r="K3409" s="2" t="str">
        <x:f>IF(J3409="是",IF(ISNUMBER(F3409),"测试日GPS","缺失"),IF(ISNUMBER(G3409),"非测试日纯氢",IF(AND(H3409="是",J3409="未判定"),IF(ISNUMBER(F3409),"测试名单无纯氢GPS","缺失"),IF(ISNUMBER(E3409),"非测试日仪表","缺失"))))</x:f>
        <x:v>非测试日纯氢</x:v>
      </x:c>
      <x:c r="L3409" s="7" t="n">
        <x:f>IF(K3409="缺失","",IF(K3409="非测试日纯氢",G3409,IF(K3409="非测试日仪表",E3409,F3409)))</x:f>
        <x:v>181.9</x:v>
      </x:c>
      <x:c r="M3409" s="2" t="n">
        <x:f>IF(K3409="缺失",1,0)</x:f>
        <x:v>0</x:v>
      </x:c>
      <x:c r="N3409" s="2" t="str">
        <x:v>车辆里程查询_20260901-20260930_1024辆_仪表里程.xlsx / I305</x:v>
      </x:c>
      <x:c r="O3409" s="2" t="str">
        <x:v>车辆里程查询_20260901-20260930_1024辆_GPS里程.xlsx / I112</x:v>
      </x:c>
      <x:c r="P3409" s="2" t="str">
        <x:v>车辆纯氢气里程查询_20260901-20260930_1024辆.xlsx / I526</x:v>
      </x:c>
    </x:row>
    <x:row r="3410" ht="22" customHeight="1">
      <x:c r="A3410" s="2" t="n">
        <x:v>135</x:v>
      </x:c>
      <x:c r="B3410" s="2" t="str">
        <x:v>粤AGP2011</x:v>
      </x:c>
      <x:c r="C3410" s="2" t="str">
        <x:v>钟祥</x:v>
      </x:c>
      <x:c r="D3410" s="8" t="d">
        <x:v>2026-09-06T00:00:00.000Z</x:v>
      </x:c>
      <x:c r="E3410" s="7" t="n">
        <x:v>82.5</x:v>
      </x:c>
      <x:c r="F3410" s="7" t="n">
        <x:v>81.5</x:v>
      </x:c>
      <x:c r="G3410" s="7" t="n">
        <x:v>41.8</x:v>
      </x:c>
      <x:c r="H3410" s="2" t="str">
        <x:v>否</x:v>
      </x:c>
      <x:c r="I3410" s="7" t="n">
        <x:f>IF(AND(ISNUMBER(E3410),ISNUMBER(F3410)),E3410-F3410,"")</x:f>
        <x:v>1</x:v>
      </x:c>
      <x:c r="J3410" s="2" t="str">
        <x:f>IF(H3410="否","不适用",IF(AND(ISNUMBER(E3410),ISNUMBER(F3410)),IF(I3410&gt;'规则与名单'!$B$2,"是","否"),"未判定"))</x:f>
        <x:v>不适用</x:v>
      </x:c>
      <x:c r="K3410" s="2" t="str">
        <x:f>IF(J3410="是",IF(ISNUMBER(F3410),"测试日GPS","缺失"),IF(ISNUMBER(G3410),"非测试日纯氢",IF(AND(H3410="是",J3410="未判定"),IF(ISNUMBER(F3410),"测试名单无纯氢GPS","缺失"),IF(ISNUMBER(E3410),"非测试日仪表","缺失"))))</x:f>
        <x:v>非测试日纯氢</x:v>
      </x:c>
      <x:c r="L3410" s="7" t="n">
        <x:f>IF(K3410="缺失","",IF(K3410="非测试日纯氢",G3410,IF(K3410="非测试日仪表",E3410,F3410)))</x:f>
        <x:v>41.8</x:v>
      </x:c>
      <x:c r="M3410" s="2" t="n">
        <x:f>IF(K3410="缺失",1,0)</x:f>
        <x:v>0</x:v>
      </x:c>
      <x:c r="N3410" s="2" t="str">
        <x:v>车辆里程查询_20260901-20260930_1024辆_仪表里程.xlsx / J305</x:v>
      </x:c>
      <x:c r="O3410" s="2" t="str">
        <x:v>车辆里程查询_20260901-20260930_1024辆_GPS里程.xlsx / J112</x:v>
      </x:c>
      <x:c r="P3410" s="2" t="str">
        <x:v>车辆纯氢气里程查询_20260901-20260930_1024辆.xlsx / J526</x:v>
      </x:c>
    </x:row>
    <x:row r="3411" ht="22" customHeight="1">
      <x:c r="A3411" s="2" t="n">
        <x:v>135</x:v>
      </x:c>
      <x:c r="B3411" s="2" t="str">
        <x:v>粤AGP2011</x:v>
      </x:c>
      <x:c r="C3411" s="2" t="str">
        <x:v>钟祥</x:v>
      </x:c>
      <x:c r="D3411" s="8" t="d">
        <x:v>2026-09-07T00:00:00.000Z</x:v>
      </x:c>
      <x:c r="E3411" s="7" t="n">
        <x:v>352.2</x:v>
      </x:c>
      <x:c r="F3411" s="7" t="n">
        <x:v>353.5</x:v>
      </x:c>
      <x:c r="G3411" s="7" t="n">
        <x:v>230.7</x:v>
      </x:c>
      <x:c r="H3411" s="2" t="str">
        <x:v>否</x:v>
      </x:c>
      <x:c r="I3411" s="7" t="n">
        <x:f>IF(AND(ISNUMBER(E3411),ISNUMBER(F3411)),E3411-F3411,"")</x:f>
        <x:v>-1.3000000000000114</x:v>
      </x:c>
      <x:c r="J3411" s="2" t="str">
        <x:f>IF(H3411="否","不适用",IF(AND(ISNUMBER(E3411),ISNUMBER(F3411)),IF(I3411&gt;'规则与名单'!$B$2,"是","否"),"未判定"))</x:f>
        <x:v>不适用</x:v>
      </x:c>
      <x:c r="K3411" s="2" t="str">
        <x:f>IF(J3411="是",IF(ISNUMBER(F3411),"测试日GPS","缺失"),IF(ISNUMBER(G3411),"非测试日纯氢",IF(AND(H3411="是",J3411="未判定"),IF(ISNUMBER(F3411),"测试名单无纯氢GPS","缺失"),IF(ISNUMBER(E3411),"非测试日仪表","缺失"))))</x:f>
        <x:v>非测试日纯氢</x:v>
      </x:c>
      <x:c r="L3411" s="7" t="n">
        <x:f>IF(K3411="缺失","",IF(K3411="非测试日纯氢",G3411,IF(K3411="非测试日仪表",E3411,F3411)))</x:f>
        <x:v>230.7</x:v>
      </x:c>
      <x:c r="M3411" s="2" t="n">
        <x:f>IF(K3411="缺失",1,0)</x:f>
        <x:v>0</x:v>
      </x:c>
      <x:c r="N3411" s="2" t="str">
        <x:v>车辆里程查询_20260901-20260930_1024辆_仪表里程.xlsx / K305</x:v>
      </x:c>
      <x:c r="O3411" s="2" t="str">
        <x:v>车辆里程查询_20260901-20260930_1024辆_GPS里程.xlsx / K112</x:v>
      </x:c>
      <x:c r="P3411" s="2" t="str">
        <x:v>车辆纯氢气里程查询_20260901-20260930_1024辆.xlsx / K526</x:v>
      </x:c>
    </x:row>
    <x:row r="3412" ht="22" customHeight="1">
      <x:c r="A3412" s="2" t="n">
        <x:v>135</x:v>
      </x:c>
      <x:c r="B3412" s="2" t="str">
        <x:v>粤AGP2011</x:v>
      </x:c>
      <x:c r="C3412" s="2" t="str">
        <x:v>钟祥</x:v>
      </x:c>
      <x:c r="D3412" s="8" t="d">
        <x:v>2026-09-08T00:00:00.000Z</x:v>
      </x:c>
      <x:c r="E3412" s="7" t="n">
        <x:v>288.1</x:v>
      </x:c>
      <x:c r="F3412" s="7" t="n">
        <x:v>285.3</x:v>
      </x:c>
      <x:c r="G3412" s="7" t="n">
        <x:v>104</x:v>
      </x:c>
      <x:c r="H3412" s="2" t="str">
        <x:v>否</x:v>
      </x:c>
      <x:c r="I3412" s="7" t="n">
        <x:f>IF(AND(ISNUMBER(E3412),ISNUMBER(F3412)),E3412-F3412,"")</x:f>
        <x:v>2.8000000000000114</x:v>
      </x:c>
      <x:c r="J3412" s="2" t="str">
        <x:f>IF(H3412="否","不适用",IF(AND(ISNUMBER(E3412),ISNUMBER(F3412)),IF(I3412&gt;'规则与名单'!$B$2,"是","否"),"未判定"))</x:f>
        <x:v>不适用</x:v>
      </x:c>
      <x:c r="K3412" s="2" t="str">
        <x:f>IF(J3412="是",IF(ISNUMBER(F3412),"测试日GPS","缺失"),IF(ISNUMBER(G3412),"非测试日纯氢",IF(AND(H3412="是",J3412="未判定"),IF(ISNUMBER(F3412),"测试名单无纯氢GPS","缺失"),IF(ISNUMBER(E3412),"非测试日仪表","缺失"))))</x:f>
        <x:v>非测试日纯氢</x:v>
      </x:c>
      <x:c r="L3412" s="7" t="n">
        <x:f>IF(K3412="缺失","",IF(K3412="非测试日纯氢",G3412,IF(K3412="非测试日仪表",E3412,F3412)))</x:f>
        <x:v>104</x:v>
      </x:c>
      <x:c r="M3412" s="2" t="n">
        <x:f>IF(K3412="缺失",1,0)</x:f>
        <x:v>0</x:v>
      </x:c>
      <x:c r="N3412" s="2" t="str">
        <x:v>车辆里程查询_20260901-20260930_1024辆_仪表里程.xlsx / L305</x:v>
      </x:c>
      <x:c r="O3412" s="2" t="str">
        <x:v>车辆里程查询_20260901-20260930_1024辆_GPS里程.xlsx / L112</x:v>
      </x:c>
      <x:c r="P3412" s="2" t="str">
        <x:v>车辆纯氢气里程查询_20260901-20260930_1024辆.xlsx / L526</x:v>
      </x:c>
    </x:row>
    <x:row r="3413" ht="22" customHeight="1">
      <x:c r="A3413" s="2" t="n">
        <x:v>135</x:v>
      </x:c>
      <x:c r="B3413" s="2" t="str">
        <x:v>粤AGP2011</x:v>
      </x:c>
      <x:c r="C3413" s="2" t="str">
        <x:v>钟祥</x:v>
      </x:c>
      <x:c r="D3413" s="8" t="d">
        <x:v>2026-09-09T00:00:00.000Z</x:v>
      </x:c>
      <x:c r="E3413" s="7" t="n">
        <x:v>385.7</x:v>
      </x:c>
      <x:c r="F3413" s="7" t="n">
        <x:v>386.3</x:v>
      </x:c>
      <x:c r="G3413" s="7" t="n">
        <x:v>277.4</x:v>
      </x:c>
      <x:c r="H3413" s="2" t="str">
        <x:v>否</x:v>
      </x:c>
      <x:c r="I3413" s="7" t="n">
        <x:f>IF(AND(ISNUMBER(E3413),ISNUMBER(F3413)),E3413-F3413,"")</x:f>
        <x:v>-0.6000000000000227</x:v>
      </x:c>
      <x:c r="J3413" s="2" t="str">
        <x:f>IF(H3413="否","不适用",IF(AND(ISNUMBER(E3413),ISNUMBER(F3413)),IF(I3413&gt;'规则与名单'!$B$2,"是","否"),"未判定"))</x:f>
        <x:v>不适用</x:v>
      </x:c>
      <x:c r="K3413" s="2" t="str">
        <x:f>IF(J3413="是",IF(ISNUMBER(F3413),"测试日GPS","缺失"),IF(ISNUMBER(G3413),"非测试日纯氢",IF(AND(H3413="是",J3413="未判定"),IF(ISNUMBER(F3413),"测试名单无纯氢GPS","缺失"),IF(ISNUMBER(E3413),"非测试日仪表","缺失"))))</x:f>
        <x:v>非测试日纯氢</x:v>
      </x:c>
      <x:c r="L3413" s="7" t="n">
        <x:f>IF(K3413="缺失","",IF(K3413="非测试日纯氢",G3413,IF(K3413="非测试日仪表",E3413,F3413)))</x:f>
        <x:v>277.4</x:v>
      </x:c>
      <x:c r="M3413" s="2" t="n">
        <x:f>IF(K3413="缺失",1,0)</x:f>
        <x:v>0</x:v>
      </x:c>
      <x:c r="N3413" s="2" t="str">
        <x:v>车辆里程查询_20260901-20260930_1024辆_仪表里程.xlsx / M305</x:v>
      </x:c>
      <x:c r="O3413" s="2" t="str">
        <x:v>车辆里程查询_20260901-20260930_1024辆_GPS里程.xlsx / M112</x:v>
      </x:c>
      <x:c r="P3413" s="2" t="str">
        <x:v>车辆纯氢气里程查询_20260901-20260930_1024辆.xlsx / M526</x:v>
      </x:c>
    </x:row>
    <x:row r="3414" ht="22" customHeight="1">
      <x:c r="A3414" s="2" t="n">
        <x:v>135</x:v>
      </x:c>
      <x:c r="B3414" s="2" t="str">
        <x:v>粤AGP2011</x:v>
      </x:c>
      <x:c r="C3414" s="2" t="str">
        <x:v>钟祥</x:v>
      </x:c>
      <x:c r="D3414" s="8" t="d">
        <x:v>2026-09-10T00:00:00.000Z</x:v>
      </x:c>
      <x:c r="E3414" s="7" t="n">
        <x:v>265.8</x:v>
      </x:c>
      <x:c r="F3414" s="7" t="n">
        <x:v>261.6</x:v>
      </x:c>
      <x:c r="G3414" s="7" t="n">
        <x:v>158.3</x:v>
      </x:c>
      <x:c r="H3414" s="2" t="str">
        <x:v>否</x:v>
      </x:c>
      <x:c r="I3414" s="7" t="n">
        <x:f>IF(AND(ISNUMBER(E3414),ISNUMBER(F3414)),E3414-F3414,"")</x:f>
        <x:v>4.199999999999989</x:v>
      </x:c>
      <x:c r="J3414" s="2" t="str">
        <x:f>IF(H3414="否","不适用",IF(AND(ISNUMBER(E3414),ISNUMBER(F3414)),IF(I3414&gt;'规则与名单'!$B$2,"是","否"),"未判定"))</x:f>
        <x:v>不适用</x:v>
      </x:c>
      <x:c r="K3414" s="2" t="str">
        <x:f>IF(J3414="是",IF(ISNUMBER(F3414),"测试日GPS","缺失"),IF(ISNUMBER(G3414),"非测试日纯氢",IF(AND(H3414="是",J3414="未判定"),IF(ISNUMBER(F3414),"测试名单无纯氢GPS","缺失"),IF(ISNUMBER(E3414),"非测试日仪表","缺失"))))</x:f>
        <x:v>非测试日纯氢</x:v>
      </x:c>
      <x:c r="L3414" s="7" t="n">
        <x:f>IF(K3414="缺失","",IF(K3414="非测试日纯氢",G3414,IF(K3414="非测试日仪表",E3414,F3414)))</x:f>
        <x:v>158.3</x:v>
      </x:c>
      <x:c r="M3414" s="2" t="n">
        <x:f>IF(K3414="缺失",1,0)</x:f>
        <x:v>0</x:v>
      </x:c>
      <x:c r="N3414" s="2" t="str">
        <x:v>车辆里程查询_20260901-20260930_1024辆_仪表里程.xlsx / N305</x:v>
      </x:c>
      <x:c r="O3414" s="2" t="str">
        <x:v>车辆里程查询_20260901-20260930_1024辆_GPS里程.xlsx / N112</x:v>
      </x:c>
      <x:c r="P3414" s="2" t="str">
        <x:v>车辆纯氢气里程查询_20260901-20260930_1024辆.xlsx / N526</x:v>
      </x:c>
    </x:row>
    <x:row r="3415" ht="22" customHeight="1">
      <x:c r="A3415" s="2" t="n">
        <x:v>135</x:v>
      </x:c>
      <x:c r="B3415" s="2" t="str">
        <x:v>粤AGP2011</x:v>
      </x:c>
      <x:c r="C3415" s="2" t="str">
        <x:v>钟祥</x:v>
      </x:c>
      <x:c r="D3415" s="8" t="d">
        <x:v>2026-09-11T00:00:00.000Z</x:v>
      </x:c>
      <x:c r="E3415" s="7" t="n">
        <x:v>193.9</x:v>
      </x:c>
      <x:c r="F3415" s="7" t="n">
        <x:v>194.7</x:v>
      </x:c>
      <x:c r="G3415" s="7" t="n">
        <x:v>10.1</x:v>
      </x:c>
      <x:c r="H3415" s="2" t="str">
        <x:v>否</x:v>
      </x:c>
      <x:c r="I3415" s="7" t="n">
        <x:f>IF(AND(ISNUMBER(E3415),ISNUMBER(F3415)),E3415-F3415,"")</x:f>
        <x:v>-0.799999999999983</x:v>
      </x:c>
      <x:c r="J3415" s="2" t="str">
        <x:f>IF(H3415="否","不适用",IF(AND(ISNUMBER(E3415),ISNUMBER(F3415)),IF(I3415&gt;'规则与名单'!$B$2,"是","否"),"未判定"))</x:f>
        <x:v>不适用</x:v>
      </x:c>
      <x:c r="K3415" s="2" t="str">
        <x:f>IF(J3415="是",IF(ISNUMBER(F3415),"测试日GPS","缺失"),IF(ISNUMBER(G3415),"非测试日纯氢",IF(AND(H3415="是",J3415="未判定"),IF(ISNUMBER(F3415),"测试名单无纯氢GPS","缺失"),IF(ISNUMBER(E3415),"非测试日仪表","缺失"))))</x:f>
        <x:v>非测试日纯氢</x:v>
      </x:c>
      <x:c r="L3415" s="7" t="n">
        <x:f>IF(K3415="缺失","",IF(K3415="非测试日纯氢",G3415,IF(K3415="非测试日仪表",E3415,F3415)))</x:f>
        <x:v>10.1</x:v>
      </x:c>
      <x:c r="M3415" s="2" t="n">
        <x:f>IF(K3415="缺失",1,0)</x:f>
        <x:v>0</x:v>
      </x:c>
      <x:c r="N3415" s="2" t="str">
        <x:v>车辆里程查询_20260901-20260930_1024辆_仪表里程.xlsx / O305</x:v>
      </x:c>
      <x:c r="O3415" s="2" t="str">
        <x:v>车辆里程查询_20260901-20260930_1024辆_GPS里程.xlsx / O112</x:v>
      </x:c>
      <x:c r="P3415" s="2" t="str">
        <x:v>车辆纯氢气里程查询_20260901-20260930_1024辆.xlsx / O526</x:v>
      </x:c>
    </x:row>
    <x:row r="3416" ht="22" customHeight="1">
      <x:c r="A3416" s="2" t="n">
        <x:v>135</x:v>
      </x:c>
      <x:c r="B3416" s="2" t="str">
        <x:v>粤AGP2011</x:v>
      </x:c>
      <x:c r="C3416" s="2" t="str">
        <x:v>钟祥</x:v>
      </x:c>
      <x:c r="D3416" s="8" t="d">
        <x:v>2026-09-12T00:00:00.000Z</x:v>
      </x:c>
      <x:c r="E3416" s="7" t="n">
        <x:v>266.7</x:v>
      </x:c>
      <x:c r="F3416" s="7" t="n">
        <x:v>366.6</x:v>
      </x:c>
      <x:c r="G3416" s="7" t="n">
        <x:v>175.2</x:v>
      </x:c>
      <x:c r="H3416" s="2" t="str">
        <x:v>否</x:v>
      </x:c>
      <x:c r="I3416" s="7" t="n">
        <x:f>IF(AND(ISNUMBER(E3416),ISNUMBER(F3416)),E3416-F3416,"")</x:f>
        <x:v>-99.90000000000003</x:v>
      </x:c>
      <x:c r="J3416" s="2" t="str">
        <x:f>IF(H3416="否","不适用",IF(AND(ISNUMBER(E3416),ISNUMBER(F3416)),IF(I3416&gt;'规则与名单'!$B$2,"是","否"),"未判定"))</x:f>
        <x:v>不适用</x:v>
      </x:c>
      <x:c r="K3416" s="2" t="str">
        <x:f>IF(J3416="是",IF(ISNUMBER(F3416),"测试日GPS","缺失"),IF(ISNUMBER(G3416),"非测试日纯氢",IF(AND(H3416="是",J3416="未判定"),IF(ISNUMBER(F3416),"测试名单无纯氢GPS","缺失"),IF(ISNUMBER(E3416),"非测试日仪表","缺失"))))</x:f>
        <x:v>非测试日纯氢</x:v>
      </x:c>
      <x:c r="L3416" s="7" t="n">
        <x:f>IF(K3416="缺失","",IF(K3416="非测试日纯氢",G3416,IF(K3416="非测试日仪表",E3416,F3416)))</x:f>
        <x:v>175.2</x:v>
      </x:c>
      <x:c r="M3416" s="2" t="n">
        <x:f>IF(K3416="缺失",1,0)</x:f>
        <x:v>0</x:v>
      </x:c>
      <x:c r="N3416" s="2" t="str">
        <x:v>车辆里程查询_20260901-20260930_1024辆_仪表里程.xlsx / P305</x:v>
      </x:c>
      <x:c r="O3416" s="2" t="str">
        <x:v>车辆里程查询_20260901-20260930_1024辆_GPS里程.xlsx / P112</x:v>
      </x:c>
      <x:c r="P3416" s="2" t="str">
        <x:v>车辆纯氢气里程查询_20260901-20260930_1024辆.xlsx / P526</x:v>
      </x:c>
    </x:row>
    <x:row r="3417" ht="22" customHeight="1">
      <x:c r="A3417" s="2" t="n">
        <x:v>135</x:v>
      </x:c>
      <x:c r="B3417" s="2" t="str">
        <x:v>粤AGP2011</x:v>
      </x:c>
      <x:c r="C3417" s="2" t="str">
        <x:v>钟祥</x:v>
      </x:c>
      <x:c r="D3417" s="8" t="d">
        <x:v>2026-09-13T00:00:00.000Z</x:v>
      </x:c>
      <x:c r="E3417" s="7" t="n">
        <x:v>588.5</x:v>
      </x:c>
      <x:c r="F3417" s="7" t="n">
        <x:v>487.9</x:v>
      </x:c>
      <x:c r="G3417" s="7" t="n">
        <x:v>162.5</x:v>
      </x:c>
      <x:c r="H3417" s="2" t="str">
        <x:v>否</x:v>
      </x:c>
      <x:c r="I3417" s="7" t="n">
        <x:f>IF(AND(ISNUMBER(E3417),ISNUMBER(F3417)),E3417-F3417,"")</x:f>
        <x:v>100.60000000000002</x:v>
      </x:c>
      <x:c r="J3417" s="2" t="str">
        <x:f>IF(H3417="否","不适用",IF(AND(ISNUMBER(E3417),ISNUMBER(F3417)),IF(I3417&gt;'规则与名单'!$B$2,"是","否"),"未判定"))</x:f>
        <x:v>不适用</x:v>
      </x:c>
      <x:c r="K3417" s="2" t="str">
        <x:f>IF(J3417="是",IF(ISNUMBER(F3417),"测试日GPS","缺失"),IF(ISNUMBER(G3417),"非测试日纯氢",IF(AND(H3417="是",J3417="未判定"),IF(ISNUMBER(F3417),"测试名单无纯氢GPS","缺失"),IF(ISNUMBER(E3417),"非测试日仪表","缺失"))))</x:f>
        <x:v>非测试日纯氢</x:v>
      </x:c>
      <x:c r="L3417" s="7" t="n">
        <x:f>IF(K3417="缺失","",IF(K3417="非测试日纯氢",G3417,IF(K3417="非测试日仪表",E3417,F3417)))</x:f>
        <x:v>162.5</x:v>
      </x:c>
      <x:c r="M3417" s="2" t="n">
        <x:f>IF(K3417="缺失",1,0)</x:f>
        <x:v>0</x:v>
      </x:c>
      <x:c r="N3417" s="2" t="str">
        <x:v>车辆里程查询_20260901-20260930_1024辆_仪表里程.xlsx / Q305</x:v>
      </x:c>
      <x:c r="O3417" s="2" t="str">
        <x:v>车辆里程查询_20260901-20260930_1024辆_GPS里程.xlsx / Q112</x:v>
      </x:c>
      <x:c r="P3417" s="2" t="str">
        <x:v>车辆纯氢气里程查询_20260901-20260930_1024辆.xlsx / Q526</x:v>
      </x:c>
    </x:row>
    <x:row r="3418" ht="22" customHeight="1">
      <x:c r="A3418" s="2" t="n">
        <x:v>135</x:v>
      </x:c>
      <x:c r="B3418" s="2" t="str">
        <x:v>粤AGP2011</x:v>
      </x:c>
      <x:c r="C3418" s="2" t="str">
        <x:v>钟祥</x:v>
      </x:c>
      <x:c r="D3418" s="8" t="d">
        <x:v>2026-09-14T00:00:00.000Z</x:v>
      </x:c>
      <x:c r="E3418" s="7" t="n">
        <x:v>592.8</x:v>
      </x:c>
      <x:c r="F3418" s="7" t="n">
        <x:v>588.6</x:v>
      </x:c>
      <x:c r="G3418" s="7" t="n">
        <x:v>313.4</x:v>
      </x:c>
      <x:c r="H3418" s="2" t="str">
        <x:v>否</x:v>
      </x:c>
      <x:c r="I3418" s="7" t="n">
        <x:f>IF(AND(ISNUMBER(E3418),ISNUMBER(F3418)),E3418-F3418,"")</x:f>
        <x:v>4.199999999999932</x:v>
      </x:c>
      <x:c r="J3418" s="2" t="str">
        <x:f>IF(H3418="否","不适用",IF(AND(ISNUMBER(E3418),ISNUMBER(F3418)),IF(I3418&gt;'规则与名单'!$B$2,"是","否"),"未判定"))</x:f>
        <x:v>不适用</x:v>
      </x:c>
      <x:c r="K3418" s="2" t="str">
        <x:f>IF(J3418="是",IF(ISNUMBER(F3418),"测试日GPS","缺失"),IF(ISNUMBER(G3418),"非测试日纯氢",IF(AND(H3418="是",J3418="未判定"),IF(ISNUMBER(F3418),"测试名单无纯氢GPS","缺失"),IF(ISNUMBER(E3418),"非测试日仪表","缺失"))))</x:f>
        <x:v>非测试日纯氢</x:v>
      </x:c>
      <x:c r="L3418" s="7" t="n">
        <x:f>IF(K3418="缺失","",IF(K3418="非测试日纯氢",G3418,IF(K3418="非测试日仪表",E3418,F3418)))</x:f>
        <x:v>313.4</x:v>
      </x:c>
      <x:c r="M3418" s="2" t="n">
        <x:f>IF(K3418="缺失",1,0)</x:f>
        <x:v>0</x:v>
      </x:c>
      <x:c r="N3418" s="2" t="str">
        <x:v>车辆里程查询_20260901-20260930_1024辆_仪表里程.xlsx / R305</x:v>
      </x:c>
      <x:c r="O3418" s="2" t="str">
        <x:v>车辆里程查询_20260901-20260930_1024辆_GPS里程.xlsx / R112</x:v>
      </x:c>
      <x:c r="P3418" s="2" t="str">
        <x:v>车辆纯氢气里程查询_20260901-20260930_1024辆.xlsx / R526</x:v>
      </x:c>
    </x:row>
    <x:row r="3419" ht="22" customHeight="1">
      <x:c r="A3419" s="2" t="n">
        <x:v>135</x:v>
      </x:c>
      <x:c r="B3419" s="2" t="str">
        <x:v>粤AGP2011</x:v>
      </x:c>
      <x:c r="C3419" s="2" t="str">
        <x:v>钟祥</x:v>
      </x:c>
      <x:c r="D3419" s="8" t="d">
        <x:v>2026-09-15T00:00:00.000Z</x:v>
      </x:c>
      <x:c r="E3419" s="7" t="n">
        <x:v>171.4</x:v>
      </x:c>
      <x:c r="F3419" s="7" t="n">
        <x:v>169.2</x:v>
      </x:c>
      <x:c r="G3419" s="7" t="n">
        <x:v>40.5</x:v>
      </x:c>
      <x:c r="H3419" s="2" t="str">
        <x:v>否</x:v>
      </x:c>
      <x:c r="I3419" s="7" t="n">
        <x:f>IF(AND(ISNUMBER(E3419),ISNUMBER(F3419)),E3419-F3419,"")</x:f>
        <x:v>2.200000000000017</x:v>
      </x:c>
      <x:c r="J3419" s="2" t="str">
        <x:f>IF(H3419="否","不适用",IF(AND(ISNUMBER(E3419),ISNUMBER(F3419)),IF(I3419&gt;'规则与名单'!$B$2,"是","否"),"未判定"))</x:f>
        <x:v>不适用</x:v>
      </x:c>
      <x:c r="K3419" s="2" t="str">
        <x:f>IF(J3419="是",IF(ISNUMBER(F3419),"测试日GPS","缺失"),IF(ISNUMBER(G3419),"非测试日纯氢",IF(AND(H3419="是",J3419="未判定"),IF(ISNUMBER(F3419),"测试名单无纯氢GPS","缺失"),IF(ISNUMBER(E3419),"非测试日仪表","缺失"))))</x:f>
        <x:v>非测试日纯氢</x:v>
      </x:c>
      <x:c r="L3419" s="7" t="n">
        <x:f>IF(K3419="缺失","",IF(K3419="非测试日纯氢",G3419,IF(K3419="非测试日仪表",E3419,F3419)))</x:f>
        <x:v>40.5</x:v>
      </x:c>
      <x:c r="M3419" s="2" t="n">
        <x:f>IF(K3419="缺失",1,0)</x:f>
        <x:v>0</x:v>
      </x:c>
      <x:c r="N3419" s="2" t="str">
        <x:v>车辆里程查询_20260901-20260930_1024辆_仪表里程.xlsx / S305</x:v>
      </x:c>
      <x:c r="O3419" s="2" t="str">
        <x:v>车辆里程查询_20260901-20260930_1024辆_GPS里程.xlsx / S112</x:v>
      </x:c>
      <x:c r="P3419" s="2" t="str">
        <x:v>车辆纯氢气里程查询_20260901-20260930_1024辆.xlsx / S526</x:v>
      </x:c>
    </x:row>
    <x:row r="3420" ht="22" customHeight="1">
      <x:c r="A3420" s="2" t="n">
        <x:v>135</x:v>
      </x:c>
      <x:c r="B3420" s="2" t="str">
        <x:v>粤AGP2011</x:v>
      </x:c>
      <x:c r="C3420" s="2" t="str">
        <x:v>钟祥</x:v>
      </x:c>
      <x:c r="D3420" s="8" t="d">
        <x:v>2026-09-16T00:00:00.000Z</x:v>
      </x:c>
      <x:c r="E3420" s="7" t="n">
        <x:v>179.4</x:v>
      </x:c>
      <x:c r="F3420" s="7" t="n">
        <x:v>176</x:v>
      </x:c>
      <x:c r="G3420" s="7" t="n">
        <x:v>106.5</x:v>
      </x:c>
      <x:c r="H3420" s="2" t="str">
        <x:v>否</x:v>
      </x:c>
      <x:c r="I3420" s="7" t="n">
        <x:f>IF(AND(ISNUMBER(E3420),ISNUMBER(F3420)),E3420-F3420,"")</x:f>
        <x:v>3.4000000000000057</x:v>
      </x:c>
      <x:c r="J3420" s="2" t="str">
        <x:f>IF(H3420="否","不适用",IF(AND(ISNUMBER(E3420),ISNUMBER(F3420)),IF(I3420&gt;'规则与名单'!$B$2,"是","否"),"未判定"))</x:f>
        <x:v>不适用</x:v>
      </x:c>
      <x:c r="K3420" s="2" t="str">
        <x:f>IF(J3420="是",IF(ISNUMBER(F3420),"测试日GPS","缺失"),IF(ISNUMBER(G3420),"非测试日纯氢",IF(AND(H3420="是",J3420="未判定"),IF(ISNUMBER(F3420),"测试名单无纯氢GPS","缺失"),IF(ISNUMBER(E3420),"非测试日仪表","缺失"))))</x:f>
        <x:v>非测试日纯氢</x:v>
      </x:c>
      <x:c r="L3420" s="7" t="n">
        <x:f>IF(K3420="缺失","",IF(K3420="非测试日纯氢",G3420,IF(K3420="非测试日仪表",E3420,F3420)))</x:f>
        <x:v>106.5</x:v>
      </x:c>
      <x:c r="M3420" s="2" t="n">
        <x:f>IF(K3420="缺失",1,0)</x:f>
        <x:v>0</x:v>
      </x:c>
      <x:c r="N3420" s="2" t="str">
        <x:v>车辆里程查询_20260901-20260930_1024辆_仪表里程.xlsx / T305</x:v>
      </x:c>
      <x:c r="O3420" s="2" t="str">
        <x:v>车辆里程查询_20260901-20260930_1024辆_GPS里程.xlsx / T112</x:v>
      </x:c>
      <x:c r="P3420" s="2" t="str">
        <x:v>车辆纯氢气里程查询_20260901-20260930_1024辆.xlsx / T526</x:v>
      </x:c>
    </x:row>
    <x:row r="3421" ht="22" customHeight="1">
      <x:c r="A3421" s="2" t="n">
        <x:v>135</x:v>
      </x:c>
      <x:c r="B3421" s="2" t="str">
        <x:v>粤AGP2011</x:v>
      </x:c>
      <x:c r="C3421" s="2" t="str">
        <x:v>钟祥</x:v>
      </x:c>
      <x:c r="D3421" s="8" t="d">
        <x:v>2026-09-17T00:00:00.000Z</x:v>
      </x:c>
      <x:c r="E3421" s="7" t="n">
        <x:v>173.3</x:v>
      </x:c>
      <x:c r="F3421" s="7" t="n">
        <x:v>169.4</x:v>
      </x:c>
      <x:c r="G3421" s="7" t="n">
        <x:v>103.4</x:v>
      </x:c>
      <x:c r="H3421" s="2" t="str">
        <x:v>否</x:v>
      </x:c>
      <x:c r="I3421" s="7" t="n">
        <x:f>IF(AND(ISNUMBER(E3421),ISNUMBER(F3421)),E3421-F3421,"")</x:f>
        <x:v>3.9000000000000057</x:v>
      </x:c>
      <x:c r="J3421" s="2" t="str">
        <x:f>IF(H3421="否","不适用",IF(AND(ISNUMBER(E3421),ISNUMBER(F3421)),IF(I3421&gt;'规则与名单'!$B$2,"是","否"),"未判定"))</x:f>
        <x:v>不适用</x:v>
      </x:c>
      <x:c r="K3421" s="2" t="str">
        <x:f>IF(J3421="是",IF(ISNUMBER(F3421),"测试日GPS","缺失"),IF(ISNUMBER(G3421),"非测试日纯氢",IF(AND(H3421="是",J3421="未判定"),IF(ISNUMBER(F3421),"测试名单无纯氢GPS","缺失"),IF(ISNUMBER(E3421),"非测试日仪表","缺失"))))</x:f>
        <x:v>非测试日纯氢</x:v>
      </x:c>
      <x:c r="L3421" s="7" t="n">
        <x:f>IF(K3421="缺失","",IF(K3421="非测试日纯氢",G3421,IF(K3421="非测试日仪表",E3421,F3421)))</x:f>
        <x:v>103.4</x:v>
      </x:c>
      <x:c r="M3421" s="2" t="n">
        <x:f>IF(K3421="缺失",1,0)</x:f>
        <x:v>0</x:v>
      </x:c>
      <x:c r="N3421" s="2" t="str">
        <x:v>车辆里程查询_20260901-20260930_1024辆_仪表里程.xlsx / U305</x:v>
      </x:c>
      <x:c r="O3421" s="2" t="str">
        <x:v>车辆里程查询_20260901-20260930_1024辆_GPS里程.xlsx / U112</x:v>
      </x:c>
      <x:c r="P3421" s="2" t="str">
        <x:v>车辆纯氢气里程查询_20260901-20260930_1024辆.xlsx / U526</x:v>
      </x:c>
    </x:row>
    <x:row r="3422" ht="22" customHeight="1">
      <x:c r="A3422" s="2" t="n">
        <x:v>135</x:v>
      </x:c>
      <x:c r="B3422" s="2" t="str">
        <x:v>粤AGP2011</x:v>
      </x:c>
      <x:c r="C3422" s="2" t="str">
        <x:v>钟祥</x:v>
      </x:c>
      <x:c r="D3422" s="8" t="d">
        <x:v>2026-09-18T00:00:00.000Z</x:v>
      </x:c>
      <x:c r="E3422" s="7" t="n">
        <x:v>320.4</x:v>
      </x:c>
      <x:c r="F3422" s="7" t="n">
        <x:v>319.6</x:v>
      </x:c>
      <x:c r="G3422" s="7" t="n">
        <x:v>156.5</x:v>
      </x:c>
      <x:c r="H3422" s="2" t="str">
        <x:v>否</x:v>
      </x:c>
      <x:c r="I3422" s="7" t="n">
        <x:f>IF(AND(ISNUMBER(E3422),ISNUMBER(F3422)),E3422-F3422,"")</x:f>
        <x:v>0.7999999999999545</x:v>
      </x:c>
      <x:c r="J3422" s="2" t="str">
        <x:f>IF(H3422="否","不适用",IF(AND(ISNUMBER(E3422),ISNUMBER(F3422)),IF(I3422&gt;'规则与名单'!$B$2,"是","否"),"未判定"))</x:f>
        <x:v>不适用</x:v>
      </x:c>
      <x:c r="K3422" s="2" t="str">
        <x:f>IF(J3422="是",IF(ISNUMBER(F3422),"测试日GPS","缺失"),IF(ISNUMBER(G3422),"非测试日纯氢",IF(AND(H3422="是",J3422="未判定"),IF(ISNUMBER(F3422),"测试名单无纯氢GPS","缺失"),IF(ISNUMBER(E3422),"非测试日仪表","缺失"))))</x:f>
        <x:v>非测试日纯氢</x:v>
      </x:c>
      <x:c r="L3422" s="7" t="n">
        <x:f>IF(K3422="缺失","",IF(K3422="非测试日纯氢",G3422,IF(K3422="非测试日仪表",E3422,F3422)))</x:f>
        <x:v>156.5</x:v>
      </x:c>
      <x:c r="M3422" s="2" t="n">
        <x:f>IF(K3422="缺失",1,0)</x:f>
        <x:v>0</x:v>
      </x:c>
      <x:c r="N3422" s="2" t="str">
        <x:v>车辆里程查询_20260901-20260930_1024辆_仪表里程.xlsx / V305</x:v>
      </x:c>
      <x:c r="O3422" s="2" t="str">
        <x:v>车辆里程查询_20260901-20260930_1024辆_GPS里程.xlsx / V112</x:v>
      </x:c>
      <x:c r="P3422" s="2" t="str">
        <x:v>车辆纯氢气里程查询_20260901-20260930_1024辆.xlsx / V526</x:v>
      </x:c>
    </x:row>
    <x:row r="3423" ht="22" customHeight="1">
      <x:c r="A3423" s="2" t="n">
        <x:v>135</x:v>
      </x:c>
      <x:c r="B3423" s="2" t="str">
        <x:v>粤AGP2011</x:v>
      </x:c>
      <x:c r="C3423" s="2" t="str">
        <x:v>钟祥</x:v>
      </x:c>
      <x:c r="D3423" s="8" t="d">
        <x:v>2026-09-19T00:00:00.000Z</x:v>
      </x:c>
      <x:c r="E3423" s="7" t="n">
        <x:v>197.3</x:v>
      </x:c>
      <x:c r="F3423" s="7" t="n">
        <x:v>197</x:v>
      </x:c>
      <x:c r="G3423" s="7" t="n">
        <x:v>97.7</x:v>
      </x:c>
      <x:c r="H3423" s="2" t="str">
        <x:v>否</x:v>
      </x:c>
      <x:c r="I3423" s="7" t="n">
        <x:f>IF(AND(ISNUMBER(E3423),ISNUMBER(F3423)),E3423-F3423,"")</x:f>
        <x:v>0.30000000000001137</x:v>
      </x:c>
      <x:c r="J3423" s="2" t="str">
        <x:f>IF(H3423="否","不适用",IF(AND(ISNUMBER(E3423),ISNUMBER(F3423)),IF(I3423&gt;'规则与名单'!$B$2,"是","否"),"未判定"))</x:f>
        <x:v>不适用</x:v>
      </x:c>
      <x:c r="K3423" s="2" t="str">
        <x:f>IF(J3423="是",IF(ISNUMBER(F3423),"测试日GPS","缺失"),IF(ISNUMBER(G3423),"非测试日纯氢",IF(AND(H3423="是",J3423="未判定"),IF(ISNUMBER(F3423),"测试名单无纯氢GPS","缺失"),IF(ISNUMBER(E3423),"非测试日仪表","缺失"))))</x:f>
        <x:v>非测试日纯氢</x:v>
      </x:c>
      <x:c r="L3423" s="7" t="n">
        <x:f>IF(K3423="缺失","",IF(K3423="非测试日纯氢",G3423,IF(K3423="非测试日仪表",E3423,F3423)))</x:f>
        <x:v>97.7</x:v>
      </x:c>
      <x:c r="M3423" s="2" t="n">
        <x:f>IF(K3423="缺失",1,0)</x:f>
        <x:v>0</x:v>
      </x:c>
      <x:c r="N3423" s="2" t="str">
        <x:v>车辆里程查询_20260901-20260930_1024辆_仪表里程.xlsx / W305</x:v>
      </x:c>
      <x:c r="O3423" s="2" t="str">
        <x:v>车辆里程查询_20260901-20260930_1024辆_GPS里程.xlsx / W112</x:v>
      </x:c>
      <x:c r="P3423" s="2" t="str">
        <x:v>车辆纯氢气里程查询_20260901-20260930_1024辆.xlsx / W526</x:v>
      </x:c>
    </x:row>
    <x:row r="3424" ht="22" customHeight="1">
      <x:c r="A3424" s="2" t="n">
        <x:v>135</x:v>
      </x:c>
      <x:c r="B3424" s="2" t="str">
        <x:v>粤AGP2011</x:v>
      </x:c>
      <x:c r="C3424" s="2" t="str">
        <x:v>钟祥</x:v>
      </x:c>
      <x:c r="D3424" s="8" t="d">
        <x:v>2026-09-20T00:00:00.000Z</x:v>
      </x:c>
      <x:c r="E3424" s="7" t="n">
        <x:v>160.5</x:v>
      </x:c>
      <x:c r="F3424" s="7" t="n">
        <x:v>161.5</x:v>
      </x:c>
      <x:c r="G3424" s="7" t="n">
        <x:v>78.7</x:v>
      </x:c>
      <x:c r="H3424" s="2" t="str">
        <x:v>否</x:v>
      </x:c>
      <x:c r="I3424" s="7" t="n">
        <x:f>IF(AND(ISNUMBER(E3424),ISNUMBER(F3424)),E3424-F3424,"")</x:f>
        <x:v>-1</x:v>
      </x:c>
      <x:c r="J3424" s="2" t="str">
        <x:f>IF(H3424="否","不适用",IF(AND(ISNUMBER(E3424),ISNUMBER(F3424)),IF(I3424&gt;'规则与名单'!$B$2,"是","否"),"未判定"))</x:f>
        <x:v>不适用</x:v>
      </x:c>
      <x:c r="K3424" s="2" t="str">
        <x:f>IF(J3424="是",IF(ISNUMBER(F3424),"测试日GPS","缺失"),IF(ISNUMBER(G3424),"非测试日纯氢",IF(AND(H3424="是",J3424="未判定"),IF(ISNUMBER(F3424),"测试名单无纯氢GPS","缺失"),IF(ISNUMBER(E3424),"非测试日仪表","缺失"))))</x:f>
        <x:v>非测试日纯氢</x:v>
      </x:c>
      <x:c r="L3424" s="7" t="n">
        <x:f>IF(K3424="缺失","",IF(K3424="非测试日纯氢",G3424,IF(K3424="非测试日仪表",E3424,F3424)))</x:f>
        <x:v>78.7</x:v>
      </x:c>
      <x:c r="M3424" s="2" t="n">
        <x:f>IF(K3424="缺失",1,0)</x:f>
        <x:v>0</x:v>
      </x:c>
      <x:c r="N3424" s="2" t="str">
        <x:v>车辆里程查询_20260901-20260930_1024辆_仪表里程.xlsx / X305</x:v>
      </x:c>
      <x:c r="O3424" s="2" t="str">
        <x:v>车辆里程查询_20260901-20260930_1024辆_GPS里程.xlsx / X112</x:v>
      </x:c>
      <x:c r="P3424" s="2" t="str">
        <x:v>车辆纯氢气里程查询_20260901-20260930_1024辆.xlsx / X526</x:v>
      </x:c>
    </x:row>
    <x:row r="3425" ht="22" customHeight="1">
      <x:c r="A3425" s="2" t="n">
        <x:v>135</x:v>
      </x:c>
      <x:c r="B3425" s="2" t="str">
        <x:v>粤AGP2011</x:v>
      </x:c>
      <x:c r="C3425" s="2" t="str">
        <x:v>钟祥</x:v>
      </x:c>
      <x:c r="D3425" s="8" t="d">
        <x:v>2026-09-21T00:00:00.000Z</x:v>
      </x:c>
      <x:c r="E3425" s="7" t="n">
        <x:v>216.8</x:v>
      </x:c>
      <x:c r="F3425" s="7" t="n">
        <x:v>216.4</x:v>
      </x:c>
      <x:c r="G3425" s="7" t="n">
        <x:v>59.7</x:v>
      </x:c>
      <x:c r="H3425" s="2" t="str">
        <x:v>否</x:v>
      </x:c>
      <x:c r="I3425" s="7" t="n">
        <x:f>IF(AND(ISNUMBER(E3425),ISNUMBER(F3425)),E3425-F3425,"")</x:f>
        <x:v>0.4000000000000057</x:v>
      </x:c>
      <x:c r="J3425" s="2" t="str">
        <x:f>IF(H3425="否","不适用",IF(AND(ISNUMBER(E3425),ISNUMBER(F3425)),IF(I3425&gt;'规则与名单'!$B$2,"是","否"),"未判定"))</x:f>
        <x:v>不适用</x:v>
      </x:c>
      <x:c r="K3425" s="2" t="str">
        <x:f>IF(J3425="是",IF(ISNUMBER(F3425),"测试日GPS","缺失"),IF(ISNUMBER(G3425),"非测试日纯氢",IF(AND(H3425="是",J3425="未判定"),IF(ISNUMBER(F3425),"测试名单无纯氢GPS","缺失"),IF(ISNUMBER(E3425),"非测试日仪表","缺失"))))</x:f>
        <x:v>非测试日纯氢</x:v>
      </x:c>
      <x:c r="L3425" s="7" t="n">
        <x:f>IF(K3425="缺失","",IF(K3425="非测试日纯氢",G3425,IF(K3425="非测试日仪表",E3425,F3425)))</x:f>
        <x:v>59.7</x:v>
      </x:c>
      <x:c r="M3425" s="2" t="n">
        <x:f>IF(K3425="缺失",1,0)</x:f>
        <x:v>0</x:v>
      </x:c>
      <x:c r="N3425" s="2" t="str">
        <x:v>车辆里程查询_20260901-20260930_1024辆_仪表里程.xlsx / Y305</x:v>
      </x:c>
      <x:c r="O3425" s="2" t="str">
        <x:v>车辆里程查询_20260901-20260930_1024辆_GPS里程.xlsx / Y112</x:v>
      </x:c>
      <x:c r="P3425" s="2" t="str">
        <x:v>车辆纯氢气里程查询_20260901-20260930_1024辆.xlsx / Y526</x:v>
      </x:c>
    </x:row>
    <x:row r="3426" ht="22" customHeight="1">
      <x:c r="A3426" s="2" t="n">
        <x:v>135</x:v>
      </x:c>
      <x:c r="B3426" s="2" t="str">
        <x:v>粤AGP2011</x:v>
      </x:c>
      <x:c r="C3426" s="2" t="str">
        <x:v>钟祥</x:v>
      </x:c>
      <x:c r="D3426" s="8" t="d">
        <x:v>2026-09-22T00:00:00.000Z</x:v>
      </x:c>
      <x:c r="E3426" s="7" t="n">
        <x:v>206.7</x:v>
      </x:c>
      <x:c r="F3426" s="7" t="n">
        <x:v>206.9</x:v>
      </x:c>
      <x:c r="G3426" s="7" t="n">
        <x:v>123.5</x:v>
      </x:c>
      <x:c r="H3426" s="2" t="str">
        <x:v>否</x:v>
      </x:c>
      <x:c r="I3426" s="7" t="n">
        <x:f>IF(AND(ISNUMBER(E3426),ISNUMBER(F3426)),E3426-F3426,"")</x:f>
        <x:v>-0.20000000000001705</x:v>
      </x:c>
      <x:c r="J3426" s="2" t="str">
        <x:f>IF(H3426="否","不适用",IF(AND(ISNUMBER(E3426),ISNUMBER(F3426)),IF(I3426&gt;'规则与名单'!$B$2,"是","否"),"未判定"))</x:f>
        <x:v>不适用</x:v>
      </x:c>
      <x:c r="K3426" s="2" t="str">
        <x:f>IF(J3426="是",IF(ISNUMBER(F3426),"测试日GPS","缺失"),IF(ISNUMBER(G3426),"非测试日纯氢",IF(AND(H3426="是",J3426="未判定"),IF(ISNUMBER(F3426),"测试名单无纯氢GPS","缺失"),IF(ISNUMBER(E3426),"非测试日仪表","缺失"))))</x:f>
        <x:v>非测试日纯氢</x:v>
      </x:c>
      <x:c r="L3426" s="7" t="n">
        <x:f>IF(K3426="缺失","",IF(K3426="非测试日纯氢",G3426,IF(K3426="非测试日仪表",E3426,F3426)))</x:f>
        <x:v>123.5</x:v>
      </x:c>
      <x:c r="M3426" s="2" t="n">
        <x:f>IF(K3426="缺失",1,0)</x:f>
        <x:v>0</x:v>
      </x:c>
      <x:c r="N3426" s="2" t="str">
        <x:v>车辆里程查询_20260901-20260930_1024辆_仪表里程.xlsx / Z305</x:v>
      </x:c>
      <x:c r="O3426" s="2" t="str">
        <x:v>车辆里程查询_20260901-20260930_1024辆_GPS里程.xlsx / Z112</x:v>
      </x:c>
      <x:c r="P3426" s="2" t="str">
        <x:v>车辆纯氢气里程查询_20260901-20260930_1024辆.xlsx / Z526</x:v>
      </x:c>
    </x:row>
    <x:row r="3427" ht="22" customHeight="1">
      <x:c r="A3427" s="2" t="n">
        <x:v>135</x:v>
      </x:c>
      <x:c r="B3427" s="2" t="str">
        <x:v>粤AGP2011</x:v>
      </x:c>
      <x:c r="C3427" s="2" t="str">
        <x:v>钟祥</x:v>
      </x:c>
      <x:c r="D3427" s="8" t="d">
        <x:v>2026-09-23T00:00:00.000Z</x:v>
      </x:c>
      <x:c r="E3427" s="7" t="n">
        <x:v>267.9</x:v>
      </x:c>
      <x:c r="F3427" s="7" t="n">
        <x:v>266.7</x:v>
      </x:c>
      <x:c r="G3427" s="7" t="n">
        <x:v>108.1</x:v>
      </x:c>
      <x:c r="H3427" s="2" t="str">
        <x:v>否</x:v>
      </x:c>
      <x:c r="I3427" s="7" t="n">
        <x:f>IF(AND(ISNUMBER(E3427),ISNUMBER(F3427)),E3427-F3427,"")</x:f>
        <x:v>1.1999999999999886</x:v>
      </x:c>
      <x:c r="J3427" s="2" t="str">
        <x:f>IF(H3427="否","不适用",IF(AND(ISNUMBER(E3427),ISNUMBER(F3427)),IF(I3427&gt;'规则与名单'!$B$2,"是","否"),"未判定"))</x:f>
        <x:v>不适用</x:v>
      </x:c>
      <x:c r="K3427" s="2" t="str">
        <x:f>IF(J3427="是",IF(ISNUMBER(F3427),"测试日GPS","缺失"),IF(ISNUMBER(G3427),"非测试日纯氢",IF(AND(H3427="是",J3427="未判定"),IF(ISNUMBER(F3427),"测试名单无纯氢GPS","缺失"),IF(ISNUMBER(E3427),"非测试日仪表","缺失"))))</x:f>
        <x:v>非测试日纯氢</x:v>
      </x:c>
      <x:c r="L3427" s="7" t="n">
        <x:f>IF(K3427="缺失","",IF(K3427="非测试日纯氢",G3427,IF(K3427="非测试日仪表",E3427,F3427)))</x:f>
        <x:v>108.1</x:v>
      </x:c>
      <x:c r="M3427" s="2" t="n">
        <x:f>IF(K3427="缺失",1,0)</x:f>
        <x:v>0</x:v>
      </x:c>
      <x:c r="N3427" s="2" t="str">
        <x:v>车辆里程查询_20260901-20260930_1024辆_仪表里程.xlsx / AA305</x:v>
      </x:c>
      <x:c r="O3427" s="2" t="str">
        <x:v>车辆里程查询_20260901-20260930_1024辆_GPS里程.xlsx / AA112</x:v>
      </x:c>
      <x:c r="P3427" s="2" t="str">
        <x:v>车辆纯氢气里程查询_20260901-20260930_1024辆.xlsx / AA526</x:v>
      </x:c>
    </x:row>
    <x:row r="3428" ht="22" customHeight="1">
      <x:c r="A3428" s="2" t="n">
        <x:v>135</x:v>
      </x:c>
      <x:c r="B3428" s="2" t="str">
        <x:v>粤AGP2011</x:v>
      </x:c>
      <x:c r="C3428" s="2" t="str">
        <x:v>钟祥</x:v>
      </x:c>
      <x:c r="D3428" s="8" t="d">
        <x:v>2026-09-24T00:00:00.000Z</x:v>
      </x:c>
      <x:c r="E3428" s="7" t="n">
        <x:v>285.4</x:v>
      </x:c>
      <x:c r="F3428" s="7" t="n">
        <x:v>282.9</x:v>
      </x:c>
      <x:c r="G3428" s="7" t="n">
        <x:v>136.2</x:v>
      </x:c>
      <x:c r="H3428" s="2" t="str">
        <x:v>否</x:v>
      </x:c>
      <x:c r="I3428" s="7" t="n">
        <x:f>IF(AND(ISNUMBER(E3428),ISNUMBER(F3428)),E3428-F3428,"")</x:f>
        <x:v>2.5</x:v>
      </x:c>
      <x:c r="J3428" s="2" t="str">
        <x:f>IF(H3428="否","不适用",IF(AND(ISNUMBER(E3428),ISNUMBER(F3428)),IF(I3428&gt;'规则与名单'!$B$2,"是","否"),"未判定"))</x:f>
        <x:v>不适用</x:v>
      </x:c>
      <x:c r="K3428" s="2" t="str">
        <x:f>IF(J3428="是",IF(ISNUMBER(F3428),"测试日GPS","缺失"),IF(ISNUMBER(G3428),"非测试日纯氢",IF(AND(H3428="是",J3428="未判定"),IF(ISNUMBER(F3428),"测试名单无纯氢GPS","缺失"),IF(ISNUMBER(E3428),"非测试日仪表","缺失"))))</x:f>
        <x:v>非测试日纯氢</x:v>
      </x:c>
      <x:c r="L3428" s="7" t="n">
        <x:f>IF(K3428="缺失","",IF(K3428="非测试日纯氢",G3428,IF(K3428="非测试日仪表",E3428,F3428)))</x:f>
        <x:v>136.2</x:v>
      </x:c>
      <x:c r="M3428" s="2" t="n">
        <x:f>IF(K3428="缺失",1,0)</x:f>
        <x:v>0</x:v>
      </x:c>
      <x:c r="N3428" s="2" t="str">
        <x:v>车辆里程查询_20260901-20260930_1024辆_仪表里程.xlsx / AB305</x:v>
      </x:c>
      <x:c r="O3428" s="2" t="str">
        <x:v>车辆里程查询_20260901-20260930_1024辆_GPS里程.xlsx / AB112</x:v>
      </x:c>
      <x:c r="P3428" s="2" t="str">
        <x:v>车辆纯氢气里程查询_20260901-20260930_1024辆.xlsx / AB526</x:v>
      </x:c>
    </x:row>
    <x:row r="3429" ht="22" customHeight="1">
      <x:c r="A3429" s="2" t="n">
        <x:v>135</x:v>
      </x:c>
      <x:c r="B3429" s="2" t="str">
        <x:v>粤AGP2011</x:v>
      </x:c>
      <x:c r="C3429" s="2" t="str">
        <x:v>钟祥</x:v>
      </x:c>
      <x:c r="D3429" s="8" t="d">
        <x:v>2026-09-25T00:00:00.000Z</x:v>
      </x:c>
      <x:c r="E3429" s="7" t="n">
        <x:v>153.2</x:v>
      </x:c>
      <x:c r="F3429" s="7" t="n">
        <x:v>152.1</x:v>
      </x:c>
      <x:c r="G3429" s="7" t="n">
        <x:v>43.4</x:v>
      </x:c>
      <x:c r="H3429" s="2" t="str">
        <x:v>否</x:v>
      </x:c>
      <x:c r="I3429" s="7" t="n">
        <x:f>IF(AND(ISNUMBER(E3429),ISNUMBER(F3429)),E3429-F3429,"")</x:f>
        <x:v>1.0999999999999943</x:v>
      </x:c>
      <x:c r="J3429" s="2" t="str">
        <x:f>IF(H3429="否","不适用",IF(AND(ISNUMBER(E3429),ISNUMBER(F3429)),IF(I3429&gt;'规则与名单'!$B$2,"是","否"),"未判定"))</x:f>
        <x:v>不适用</x:v>
      </x:c>
      <x:c r="K3429" s="2" t="str">
        <x:f>IF(J3429="是",IF(ISNUMBER(F3429),"测试日GPS","缺失"),IF(ISNUMBER(G3429),"非测试日纯氢",IF(AND(H3429="是",J3429="未判定"),IF(ISNUMBER(F3429),"测试名单无纯氢GPS","缺失"),IF(ISNUMBER(E3429),"非测试日仪表","缺失"))))</x:f>
        <x:v>非测试日纯氢</x:v>
      </x:c>
      <x:c r="L3429" s="7" t="n">
        <x:f>IF(K3429="缺失","",IF(K3429="非测试日纯氢",G3429,IF(K3429="非测试日仪表",E3429,F3429)))</x:f>
        <x:v>43.4</x:v>
      </x:c>
      <x:c r="M3429" s="2" t="n">
        <x:f>IF(K3429="缺失",1,0)</x:f>
        <x:v>0</x:v>
      </x:c>
      <x:c r="N3429" s="2" t="str">
        <x:v>车辆里程查询_20260901-20260930_1024辆_仪表里程.xlsx / AC305</x:v>
      </x:c>
      <x:c r="O3429" s="2" t="str">
        <x:v>车辆里程查询_20260901-20260930_1024辆_GPS里程.xlsx / AC112</x:v>
      </x:c>
      <x:c r="P3429" s="2" t="str">
        <x:v>车辆纯氢气里程查询_20260901-20260930_1024辆.xlsx / AC526</x:v>
      </x:c>
    </x:row>
    <x:row r="3430" ht="22" customHeight="1">
      <x:c r="A3430" s="2" t="n">
        <x:v>135</x:v>
      </x:c>
      <x:c r="B3430" s="2" t="str">
        <x:v>粤AGP2011</x:v>
      </x:c>
      <x:c r="C3430" s="2" t="str">
        <x:v>钟祥</x:v>
      </x:c>
      <x:c r="D3430" s="8" t="d">
        <x:v>2026-09-26T00:00:00.000Z</x:v>
      </x:c>
      <x:c r="E3430" s="7" t="n">
        <x:v>186.3</x:v>
      </x:c>
      <x:c r="F3430" s="7" t="n">
        <x:v>186.4</x:v>
      </x:c>
      <x:c r="G3430" s="7" t="n">
        <x:v>41</x:v>
      </x:c>
      <x:c r="H3430" s="2" t="str">
        <x:v>否</x:v>
      </x:c>
      <x:c r="I3430" s="7" t="n">
        <x:f>IF(AND(ISNUMBER(E3430),ISNUMBER(F3430)),E3430-F3430,"")</x:f>
        <x:v>-0.09999999999999432</x:v>
      </x:c>
      <x:c r="J3430" s="2" t="str">
        <x:f>IF(H3430="否","不适用",IF(AND(ISNUMBER(E3430),ISNUMBER(F3430)),IF(I3430&gt;'规则与名单'!$B$2,"是","否"),"未判定"))</x:f>
        <x:v>不适用</x:v>
      </x:c>
      <x:c r="K3430" s="2" t="str">
        <x:f>IF(J3430="是",IF(ISNUMBER(F3430),"测试日GPS","缺失"),IF(ISNUMBER(G3430),"非测试日纯氢",IF(AND(H3430="是",J3430="未判定"),IF(ISNUMBER(F3430),"测试名单无纯氢GPS","缺失"),IF(ISNUMBER(E3430),"非测试日仪表","缺失"))))</x:f>
        <x:v>非测试日纯氢</x:v>
      </x:c>
      <x:c r="L3430" s="7" t="n">
        <x:f>IF(K3430="缺失","",IF(K3430="非测试日纯氢",G3430,IF(K3430="非测试日仪表",E3430,F3430)))</x:f>
        <x:v>41</x:v>
      </x:c>
      <x:c r="M3430" s="2" t="n">
        <x:f>IF(K3430="缺失",1,0)</x:f>
        <x:v>0</x:v>
      </x:c>
      <x:c r="N3430" s="2" t="str">
        <x:v>车辆里程查询_20260901-20260930_1024辆_仪表里程.xlsx / AD305</x:v>
      </x:c>
      <x:c r="O3430" s="2" t="str">
        <x:v>车辆里程查询_20260901-20260930_1024辆_GPS里程.xlsx / AD112</x:v>
      </x:c>
      <x:c r="P3430" s="2" t="str">
        <x:v>车辆纯氢气里程查询_20260901-20260930_1024辆.xlsx / AD526</x:v>
      </x:c>
    </x:row>
    <x:row r="3431" ht="22" customHeight="1">
      <x:c r="A3431" s="2" t="n">
        <x:v>135</x:v>
      </x:c>
      <x:c r="B3431" s="2" t="str">
        <x:v>粤AGP2011</x:v>
      </x:c>
      <x:c r="C3431" s="2" t="str">
        <x:v>钟祥</x:v>
      </x:c>
      <x:c r="D3431" s="8" t="d">
        <x:v>2026-09-27T00:00:00.000Z</x:v>
      </x:c>
      <x:c r="E3431" s="7" t="n">
        <x:v>139</x:v>
      </x:c>
      <x:c r="F3431" s="7" t="n">
        <x:v>137.5</x:v>
      </x:c>
      <x:c r="G3431" s="7" t="n">
        <x:v>89.1</x:v>
      </x:c>
      <x:c r="H3431" s="2" t="str">
        <x:v>否</x:v>
      </x:c>
      <x:c r="I3431" s="7" t="n">
        <x:f>IF(AND(ISNUMBER(E3431),ISNUMBER(F3431)),E3431-F3431,"")</x:f>
        <x:v>1.5</x:v>
      </x:c>
      <x:c r="J3431" s="2" t="str">
        <x:f>IF(H3431="否","不适用",IF(AND(ISNUMBER(E3431),ISNUMBER(F3431)),IF(I3431&gt;'规则与名单'!$B$2,"是","否"),"未判定"))</x:f>
        <x:v>不适用</x:v>
      </x:c>
      <x:c r="K3431" s="2" t="str">
        <x:f>IF(J3431="是",IF(ISNUMBER(F3431),"测试日GPS","缺失"),IF(ISNUMBER(G3431),"非测试日纯氢",IF(AND(H3431="是",J3431="未判定"),IF(ISNUMBER(F3431),"测试名单无纯氢GPS","缺失"),IF(ISNUMBER(E3431),"非测试日仪表","缺失"))))</x:f>
        <x:v>非测试日纯氢</x:v>
      </x:c>
      <x:c r="L3431" s="7" t="n">
        <x:f>IF(K3431="缺失","",IF(K3431="非测试日纯氢",G3431,IF(K3431="非测试日仪表",E3431,F3431)))</x:f>
        <x:v>89.1</x:v>
      </x:c>
      <x:c r="M3431" s="2" t="n">
        <x:f>IF(K3431="缺失",1,0)</x:f>
        <x:v>0</x:v>
      </x:c>
      <x:c r="N3431" s="2" t="str">
        <x:v>车辆里程查询_20260901-20260930_1024辆_仪表里程.xlsx / AE305</x:v>
      </x:c>
      <x:c r="O3431" s="2" t="str">
        <x:v>车辆里程查询_20260901-20260930_1024辆_GPS里程.xlsx / AE112</x:v>
      </x:c>
      <x:c r="P3431" s="2" t="str">
        <x:v>车辆纯氢气里程查询_20260901-20260930_1024辆.xlsx / AE526</x:v>
      </x:c>
    </x:row>
    <x:row r="3432" ht="22" customHeight="1">
      <x:c r="A3432" s="2" t="n">
        <x:v>135</x:v>
      </x:c>
      <x:c r="B3432" s="2" t="str">
        <x:v>粤AGP2011</x:v>
      </x:c>
      <x:c r="C3432" s="2" t="str">
        <x:v>钟祥</x:v>
      </x:c>
      <x:c r="D3432" s="8" t="d">
        <x:v>2026-09-28T00:00:00.000Z</x:v>
      </x:c>
      <x:c r="E3432" s="7" t="n">
        <x:v>306.3</x:v>
      </x:c>
      <x:c r="F3432" s="7" t="n">
        <x:v>306.8</x:v>
      </x:c>
      <x:c r="G3432" s="7" t="n">
        <x:v>91.2</x:v>
      </x:c>
      <x:c r="H3432" s="2" t="str">
        <x:v>否</x:v>
      </x:c>
      <x:c r="I3432" s="7" t="n">
        <x:f>IF(AND(ISNUMBER(E3432),ISNUMBER(F3432)),E3432-F3432,"")</x:f>
        <x:v>-0.5</x:v>
      </x:c>
      <x:c r="J3432" s="2" t="str">
        <x:f>IF(H3432="否","不适用",IF(AND(ISNUMBER(E3432),ISNUMBER(F3432)),IF(I3432&gt;'规则与名单'!$B$2,"是","否"),"未判定"))</x:f>
        <x:v>不适用</x:v>
      </x:c>
      <x:c r="K3432" s="2" t="str">
        <x:f>IF(J3432="是",IF(ISNUMBER(F3432),"测试日GPS","缺失"),IF(ISNUMBER(G3432),"非测试日纯氢",IF(AND(H3432="是",J3432="未判定"),IF(ISNUMBER(F3432),"测试名单无纯氢GPS","缺失"),IF(ISNUMBER(E3432),"非测试日仪表","缺失"))))</x:f>
        <x:v>非测试日纯氢</x:v>
      </x:c>
      <x:c r="L3432" s="7" t="n">
        <x:f>IF(K3432="缺失","",IF(K3432="非测试日纯氢",G3432,IF(K3432="非测试日仪表",E3432,F3432)))</x:f>
        <x:v>91.2</x:v>
      </x:c>
      <x:c r="M3432" s="2" t="n">
        <x:f>IF(K3432="缺失",1,0)</x:f>
        <x:v>0</x:v>
      </x:c>
      <x:c r="N3432" s="2" t="str">
        <x:v>车辆里程查询_20260901-20260930_1024辆_仪表里程.xlsx / AF305</x:v>
      </x:c>
      <x:c r="O3432" s="2" t="str">
        <x:v>车辆里程查询_20260901-20260930_1024辆_GPS里程.xlsx / AF112</x:v>
      </x:c>
      <x:c r="P3432" s="2" t="str">
        <x:v>车辆纯氢气里程查询_20260901-20260930_1024辆.xlsx / AF526</x:v>
      </x:c>
    </x:row>
    <x:row r="3433" ht="22" customHeight="1">
      <x:c r="A3433" s="2" t="n">
        <x:v>135</x:v>
      </x:c>
      <x:c r="B3433" s="2" t="str">
        <x:v>粤AGP2011</x:v>
      </x:c>
      <x:c r="C3433" s="2" t="str">
        <x:v>钟祥</x:v>
      </x:c>
      <x:c r="D3433" s="8" t="d">
        <x:v>2026-09-29T00:00:00.000Z</x:v>
      </x:c>
      <x:c r="E3433" s="7" t="n">
        <x:v>274.6</x:v>
      </x:c>
      <x:c r="F3433" s="7" t="n">
        <x:v>276.9</x:v>
      </x:c>
      <x:c r="G3433" s="7" t="n">
        <x:v>122.1</x:v>
      </x:c>
      <x:c r="H3433" s="2" t="str">
        <x:v>否</x:v>
      </x:c>
      <x:c r="I3433" s="7" t="n">
        <x:f>IF(AND(ISNUMBER(E3433),ISNUMBER(F3433)),E3433-F3433,"")</x:f>
        <x:v>-2.2999999999999545</x:v>
      </x:c>
      <x:c r="J3433" s="2" t="str">
        <x:f>IF(H3433="否","不适用",IF(AND(ISNUMBER(E3433),ISNUMBER(F3433)),IF(I3433&gt;'规则与名单'!$B$2,"是","否"),"未判定"))</x:f>
        <x:v>不适用</x:v>
      </x:c>
      <x:c r="K3433" s="2" t="str">
        <x:f>IF(J3433="是",IF(ISNUMBER(F3433),"测试日GPS","缺失"),IF(ISNUMBER(G3433),"非测试日纯氢",IF(AND(H3433="是",J3433="未判定"),IF(ISNUMBER(F3433),"测试名单无纯氢GPS","缺失"),IF(ISNUMBER(E3433),"非测试日仪表","缺失"))))</x:f>
        <x:v>非测试日纯氢</x:v>
      </x:c>
      <x:c r="L3433" s="7" t="n">
        <x:f>IF(K3433="缺失","",IF(K3433="非测试日纯氢",G3433,IF(K3433="非测试日仪表",E3433,F3433)))</x:f>
        <x:v>122.1</x:v>
      </x:c>
      <x:c r="M3433" s="2" t="n">
        <x:f>IF(K3433="缺失",1,0)</x:f>
        <x:v>0</x:v>
      </x:c>
      <x:c r="N3433" s="2" t="str">
        <x:v>车辆里程查询_20260901-20260930_1024辆_仪表里程.xlsx / AG305</x:v>
      </x:c>
      <x:c r="O3433" s="2" t="str">
        <x:v>车辆里程查询_20260901-20260930_1024辆_GPS里程.xlsx / AG112</x:v>
      </x:c>
      <x:c r="P3433" s="2" t="str">
        <x:v>车辆纯氢气里程查询_20260901-20260930_1024辆.xlsx / AG526</x:v>
      </x:c>
    </x:row>
    <x:row r="3434" ht="22" customHeight="1">
      <x:c r="A3434" s="2" t="n">
        <x:v>135</x:v>
      </x:c>
      <x:c r="B3434" s="2" t="str">
        <x:v>粤AGP2011</x:v>
      </x:c>
      <x:c r="C3434" s="2" t="str">
        <x:v>钟祥</x:v>
      </x:c>
      <x:c r="D3434" s="8" t="d">
        <x:v>2026-09-30T00:00:00.000Z</x:v>
      </x:c>
      <x:c r="E3434" s="7" t="n">
        <x:v>335.6</x:v>
      </x:c>
      <x:c r="F3434" s="7" t="n">
        <x:v>337.9</x:v>
      </x:c>
      <x:c r="G3434" s="7" t="n">
        <x:v>229</x:v>
      </x:c>
      <x:c r="H3434" s="2" t="str">
        <x:v>否</x:v>
      </x:c>
      <x:c r="I3434" s="7" t="n">
        <x:f>IF(AND(ISNUMBER(E3434),ISNUMBER(F3434)),E3434-F3434,"")</x:f>
        <x:v>-2.2999999999999545</x:v>
      </x:c>
      <x:c r="J3434" s="2" t="str">
        <x:f>IF(H3434="否","不适用",IF(AND(ISNUMBER(E3434),ISNUMBER(F3434)),IF(I3434&gt;'规则与名单'!$B$2,"是","否"),"未判定"))</x:f>
        <x:v>不适用</x:v>
      </x:c>
      <x:c r="K3434" s="2" t="str">
        <x:f>IF(J3434="是",IF(ISNUMBER(F3434),"测试日GPS","缺失"),IF(ISNUMBER(G3434),"非测试日纯氢",IF(AND(H3434="是",J3434="未判定"),IF(ISNUMBER(F3434),"测试名单无纯氢GPS","缺失"),IF(ISNUMBER(E3434),"非测试日仪表","缺失"))))</x:f>
        <x:v>非测试日纯氢</x:v>
      </x:c>
      <x:c r="L3434" s="7" t="n">
        <x:f>IF(K3434="缺失","",IF(K3434="非测试日纯氢",G3434,IF(K3434="非测试日仪表",E3434,F3434)))</x:f>
        <x:v>229</x:v>
      </x:c>
      <x:c r="M3434" s="2" t="n">
        <x:f>IF(K3434="缺失",1,0)</x:f>
        <x:v>0</x:v>
      </x:c>
      <x:c r="N3434" s="2" t="str">
        <x:v>车辆里程查询_20260901-20260930_1024辆_仪表里程.xlsx / AH305</x:v>
      </x:c>
      <x:c r="O3434" s="2" t="str">
        <x:v>车辆里程查询_20260901-20260930_1024辆_GPS里程.xlsx / AH112</x:v>
      </x:c>
      <x:c r="P3434" s="2" t="str">
        <x:v>车辆纯氢气里程查询_20260901-20260930_1024辆.xlsx / AH526</x:v>
      </x:c>
    </x:row>
    <x:row r="3435" ht="22" customHeight="1">
      <x:c r="A3435" s="2" t="n">
        <x:v>136</x:v>
      </x:c>
      <x:c r="B3435" s="2" t="str">
        <x:v>粤AGP2017</x:v>
      </x:c>
      <x:c r="C3435" s="2" t="str">
        <x:v>钟祥</x:v>
      </x:c>
      <x:c r="D3435" s="8" t="d">
        <x:v>2026-09-01T00:00:00.000Z</x:v>
      </x:c>
      <x:c r="E3435" s="7" t="n">
        <x:v>193.6</x:v>
      </x:c>
      <x:c r="F3435" s="7" t="n">
        <x:v>198.4</x:v>
      </x:c>
      <x:c r="G3435" s="7" t="n">
        <x:v>189</x:v>
      </x:c>
      <x:c r="H3435" s="2" t="str">
        <x:v>否</x:v>
      </x:c>
      <x:c r="I3435" s="7" t="n">
        <x:f>IF(AND(ISNUMBER(E3435),ISNUMBER(F3435)),E3435-F3435,"")</x:f>
        <x:v>-4.800000000000011</x:v>
      </x:c>
      <x:c r="J3435" s="2" t="str">
        <x:f>IF(H3435="否","不适用",IF(AND(ISNUMBER(E3435),ISNUMBER(F3435)),IF(I3435&gt;'规则与名单'!$B$2,"是","否"),"未判定"))</x:f>
        <x:v>不适用</x:v>
      </x:c>
      <x:c r="K3435" s="2" t="str">
        <x:f>IF(J3435="是",IF(ISNUMBER(F3435),"测试日GPS","缺失"),IF(ISNUMBER(G3435),"非测试日纯氢",IF(AND(H3435="是",J3435="未判定"),IF(ISNUMBER(F3435),"测试名单无纯氢GPS","缺失"),IF(ISNUMBER(E3435),"非测试日仪表","缺失"))))</x:f>
        <x:v>非测试日纯氢</x:v>
      </x:c>
      <x:c r="L3435" s="7" t="n">
        <x:f>IF(K3435="缺失","",IF(K3435="非测试日纯氢",G3435,IF(K3435="非测试日仪表",E3435,F3435)))</x:f>
        <x:v>189</x:v>
      </x:c>
      <x:c r="M3435" s="2" t="n">
        <x:f>IF(K3435="缺失",1,0)</x:f>
        <x:v>0</x:v>
      </x:c>
      <x:c r="N3435" s="2" t="str">
        <x:v>车辆里程查询_20260901-20260930_1024辆_仪表里程.xlsx / E187</x:v>
      </x:c>
      <x:c r="O3435" s="2" t="str">
        <x:v>车辆里程查询_20260901-20260930_1024辆_GPS里程.xlsx / E193</x:v>
      </x:c>
      <x:c r="P3435" s="2" t="str">
        <x:v>车辆纯氢气里程查询_20260901-20260930_1024辆.xlsx / E524</x:v>
      </x:c>
    </x:row>
    <x:row r="3436" ht="22" customHeight="1">
      <x:c r="A3436" s="2" t="n">
        <x:v>136</x:v>
      </x:c>
      <x:c r="B3436" s="2" t="str">
        <x:v>粤AGP2017</x:v>
      </x:c>
      <x:c r="C3436" s="2" t="str">
        <x:v>钟祥</x:v>
      </x:c>
      <x:c r="D3436" s="8" t="d">
        <x:v>2026-09-02T00:00:00.000Z</x:v>
      </x:c>
      <x:c r="E3436" s="7" t="n">
        <x:v>208.5</x:v>
      </x:c>
      <x:c r="F3436" s="7" t="n">
        <x:v>214.3</x:v>
      </x:c>
      <x:c r="G3436" s="7" t="n">
        <x:v>197.6</x:v>
      </x:c>
      <x:c r="H3436" s="2" t="str">
        <x:v>否</x:v>
      </x:c>
      <x:c r="I3436" s="7" t="n">
        <x:f>IF(AND(ISNUMBER(E3436),ISNUMBER(F3436)),E3436-F3436,"")</x:f>
        <x:v>-5.800000000000011</x:v>
      </x:c>
      <x:c r="J3436" s="2" t="str">
        <x:f>IF(H3436="否","不适用",IF(AND(ISNUMBER(E3436),ISNUMBER(F3436)),IF(I3436&gt;'规则与名单'!$B$2,"是","否"),"未判定"))</x:f>
        <x:v>不适用</x:v>
      </x:c>
      <x:c r="K3436" s="2" t="str">
        <x:f>IF(J3436="是",IF(ISNUMBER(F3436),"测试日GPS","缺失"),IF(ISNUMBER(G3436),"非测试日纯氢",IF(AND(H3436="是",J3436="未判定"),IF(ISNUMBER(F3436),"测试名单无纯氢GPS","缺失"),IF(ISNUMBER(E3436),"非测试日仪表","缺失"))))</x:f>
        <x:v>非测试日纯氢</x:v>
      </x:c>
      <x:c r="L3436" s="7" t="n">
        <x:f>IF(K3436="缺失","",IF(K3436="非测试日纯氢",G3436,IF(K3436="非测试日仪表",E3436,F3436)))</x:f>
        <x:v>197.6</x:v>
      </x:c>
      <x:c r="M3436" s="2" t="n">
        <x:f>IF(K3436="缺失",1,0)</x:f>
        <x:v>0</x:v>
      </x:c>
      <x:c r="N3436" s="2" t="str">
        <x:v>车辆里程查询_20260901-20260930_1024辆_仪表里程.xlsx / F187</x:v>
      </x:c>
      <x:c r="O3436" s="2" t="str">
        <x:v>车辆里程查询_20260901-20260930_1024辆_GPS里程.xlsx / F193</x:v>
      </x:c>
      <x:c r="P3436" s="2" t="str">
        <x:v>车辆纯氢气里程查询_20260901-20260930_1024辆.xlsx / F524</x:v>
      </x:c>
    </x:row>
    <x:row r="3437" ht="22" customHeight="1">
      <x:c r="A3437" s="2" t="n">
        <x:v>136</x:v>
      </x:c>
      <x:c r="B3437" s="2" t="str">
        <x:v>粤AGP2017</x:v>
      </x:c>
      <x:c r="C3437" s="2" t="str">
        <x:v>钟祥</x:v>
      </x:c>
      <x:c r="D3437" s="8" t="d">
        <x:v>2026-09-03T00:00:00.000Z</x:v>
      </x:c>
      <x:c r="E3437" s="7" t="n">
        <x:v>161.7</x:v>
      </x:c>
      <x:c r="F3437" s="7" t="n">
        <x:v>228.8</x:v>
      </x:c>
      <x:c r="G3437" s="7" t="n">
        <x:v>164.1</x:v>
      </x:c>
      <x:c r="H3437" s="2" t="str">
        <x:v>否</x:v>
      </x:c>
      <x:c r="I3437" s="7" t="n">
        <x:f>IF(AND(ISNUMBER(E3437),ISNUMBER(F3437)),E3437-F3437,"")</x:f>
        <x:v>-67.10000000000002</x:v>
      </x:c>
      <x:c r="J3437" s="2" t="str">
        <x:f>IF(H3437="否","不适用",IF(AND(ISNUMBER(E3437),ISNUMBER(F3437)),IF(I3437&gt;'规则与名单'!$B$2,"是","否"),"未判定"))</x:f>
        <x:v>不适用</x:v>
      </x:c>
      <x:c r="K3437" s="2" t="str">
        <x:f>IF(J3437="是",IF(ISNUMBER(F3437),"测试日GPS","缺失"),IF(ISNUMBER(G3437),"非测试日纯氢",IF(AND(H3437="是",J3437="未判定"),IF(ISNUMBER(F3437),"测试名单无纯氢GPS","缺失"),IF(ISNUMBER(E3437),"非测试日仪表","缺失"))))</x:f>
        <x:v>非测试日纯氢</x:v>
      </x:c>
      <x:c r="L3437" s="7" t="n">
        <x:f>IF(K3437="缺失","",IF(K3437="非测试日纯氢",G3437,IF(K3437="非测试日仪表",E3437,F3437)))</x:f>
        <x:v>164.1</x:v>
      </x:c>
      <x:c r="M3437" s="2" t="n">
        <x:f>IF(K3437="缺失",1,0)</x:f>
        <x:v>0</x:v>
      </x:c>
      <x:c r="N3437" s="2" t="str">
        <x:v>车辆里程查询_20260901-20260930_1024辆_仪表里程.xlsx / G187</x:v>
      </x:c>
      <x:c r="O3437" s="2" t="str">
        <x:v>车辆里程查询_20260901-20260930_1024辆_GPS里程.xlsx / G193</x:v>
      </x:c>
      <x:c r="P3437" s="2" t="str">
        <x:v>车辆纯氢气里程查询_20260901-20260930_1024辆.xlsx / G524</x:v>
      </x:c>
    </x:row>
    <x:row r="3438" ht="22" customHeight="1">
      <x:c r="A3438" s="2" t="n">
        <x:v>136</x:v>
      </x:c>
      <x:c r="B3438" s="2" t="str">
        <x:v>粤AGP2017</x:v>
      </x:c>
      <x:c r="C3438" s="2" t="str">
        <x:v>钟祥</x:v>
      </x:c>
      <x:c r="D3438" s="8" t="d">
        <x:v>2026-09-04T00:00:00.000Z</x:v>
      </x:c>
      <x:c r="E3438" s="7" t="n">
        <x:v>235.3</x:v>
      </x:c>
      <x:c r="F3438" s="7" t="n">
        <x:v>176.1</x:v>
      </x:c>
      <x:c r="G3438" s="7" t="n">
        <x:v>166.1</x:v>
      </x:c>
      <x:c r="H3438" s="2" t="str">
        <x:v>否</x:v>
      </x:c>
      <x:c r="I3438" s="7" t="n">
        <x:f>IF(AND(ISNUMBER(E3438),ISNUMBER(F3438)),E3438-F3438,"")</x:f>
        <x:v>59.20000000000002</x:v>
      </x:c>
      <x:c r="J3438" s="2" t="str">
        <x:f>IF(H3438="否","不适用",IF(AND(ISNUMBER(E3438),ISNUMBER(F3438)),IF(I3438&gt;'规则与名单'!$B$2,"是","否"),"未判定"))</x:f>
        <x:v>不适用</x:v>
      </x:c>
      <x:c r="K3438" s="2" t="str">
        <x:f>IF(J3438="是",IF(ISNUMBER(F3438),"测试日GPS","缺失"),IF(ISNUMBER(G3438),"非测试日纯氢",IF(AND(H3438="是",J3438="未判定"),IF(ISNUMBER(F3438),"测试名单无纯氢GPS","缺失"),IF(ISNUMBER(E3438),"非测试日仪表","缺失"))))</x:f>
        <x:v>非测试日纯氢</x:v>
      </x:c>
      <x:c r="L3438" s="7" t="n">
        <x:f>IF(K3438="缺失","",IF(K3438="非测试日纯氢",G3438,IF(K3438="非测试日仪表",E3438,F3438)))</x:f>
        <x:v>166.1</x:v>
      </x:c>
      <x:c r="M3438" s="2" t="n">
        <x:f>IF(K3438="缺失",1,0)</x:f>
        <x:v>0</x:v>
      </x:c>
      <x:c r="N3438" s="2" t="str">
        <x:v>车辆里程查询_20260901-20260930_1024辆_仪表里程.xlsx / H187</x:v>
      </x:c>
      <x:c r="O3438" s="2" t="str">
        <x:v>车辆里程查询_20260901-20260930_1024辆_GPS里程.xlsx / H193</x:v>
      </x:c>
      <x:c r="P3438" s="2" t="str">
        <x:v>车辆纯氢气里程查询_20260901-20260930_1024辆.xlsx / H524</x:v>
      </x:c>
    </x:row>
    <x:row r="3439" ht="22" customHeight="1">
      <x:c r="A3439" s="2" t="n">
        <x:v>136</x:v>
      </x:c>
      <x:c r="B3439" s="2" t="str">
        <x:v>粤AGP2017</x:v>
      </x:c>
      <x:c r="C3439" s="2" t="str">
        <x:v>钟祥</x:v>
      </x:c>
      <x:c r="D3439" s="8" t="d">
        <x:v>2026-09-05T00:00:00.000Z</x:v>
      </x:c>
      <x:c r="E3439" s="7" t="n">
        <x:v>214.7</x:v>
      </x:c>
      <x:c r="F3439" s="7" t="n">
        <x:v>219.8</x:v>
      </x:c>
      <x:c r="G3439" s="7" t="n">
        <x:v>210.9</x:v>
      </x:c>
      <x:c r="H3439" s="2" t="str">
        <x:v>否</x:v>
      </x:c>
      <x:c r="I3439" s="7" t="n">
        <x:f>IF(AND(ISNUMBER(E3439),ISNUMBER(F3439)),E3439-F3439,"")</x:f>
        <x:v>-5.100000000000023</x:v>
      </x:c>
      <x:c r="J3439" s="2" t="str">
        <x:f>IF(H3439="否","不适用",IF(AND(ISNUMBER(E3439),ISNUMBER(F3439)),IF(I3439&gt;'规则与名单'!$B$2,"是","否"),"未判定"))</x:f>
        <x:v>不适用</x:v>
      </x:c>
      <x:c r="K3439" s="2" t="str">
        <x:f>IF(J3439="是",IF(ISNUMBER(F3439),"测试日GPS","缺失"),IF(ISNUMBER(G3439),"非测试日纯氢",IF(AND(H3439="是",J3439="未判定"),IF(ISNUMBER(F3439),"测试名单无纯氢GPS","缺失"),IF(ISNUMBER(E3439),"非测试日仪表","缺失"))))</x:f>
        <x:v>非测试日纯氢</x:v>
      </x:c>
      <x:c r="L3439" s="7" t="n">
        <x:f>IF(K3439="缺失","",IF(K3439="非测试日纯氢",G3439,IF(K3439="非测试日仪表",E3439,F3439)))</x:f>
        <x:v>210.9</x:v>
      </x:c>
      <x:c r="M3439" s="2" t="n">
        <x:f>IF(K3439="缺失",1,0)</x:f>
        <x:v>0</x:v>
      </x:c>
      <x:c r="N3439" s="2" t="str">
        <x:v>车辆里程查询_20260901-20260930_1024辆_仪表里程.xlsx / I187</x:v>
      </x:c>
      <x:c r="O3439" s="2" t="str">
        <x:v>车辆里程查询_20260901-20260930_1024辆_GPS里程.xlsx / I193</x:v>
      </x:c>
      <x:c r="P3439" s="2" t="str">
        <x:v>车辆纯氢气里程查询_20260901-20260930_1024辆.xlsx / I524</x:v>
      </x:c>
    </x:row>
    <x:row r="3440" ht="22" customHeight="1">
      <x:c r="A3440" s="2" t="n">
        <x:v>136</x:v>
      </x:c>
      <x:c r="B3440" s="2" t="str">
        <x:v>粤AGP2017</x:v>
      </x:c>
      <x:c r="C3440" s="2" t="str">
        <x:v>钟祥</x:v>
      </x:c>
      <x:c r="D3440" s="8" t="d">
        <x:v>2026-09-06T00:00:00.000Z</x:v>
      </x:c>
      <x:c r="E3440" s="7" t="n">
        <x:v>224.2</x:v>
      </x:c>
      <x:c r="F3440" s="7" t="n">
        <x:v>225.1</x:v>
      </x:c>
      <x:c r="G3440" s="7" t="n">
        <x:v>224.1</x:v>
      </x:c>
      <x:c r="H3440" s="2" t="str">
        <x:v>否</x:v>
      </x:c>
      <x:c r="I3440" s="7" t="n">
        <x:f>IF(AND(ISNUMBER(E3440),ISNUMBER(F3440)),E3440-F3440,"")</x:f>
        <x:v>-0.9000000000000057</x:v>
      </x:c>
      <x:c r="J3440" s="2" t="str">
        <x:f>IF(H3440="否","不适用",IF(AND(ISNUMBER(E3440),ISNUMBER(F3440)),IF(I3440&gt;'规则与名单'!$B$2,"是","否"),"未判定"))</x:f>
        <x:v>不适用</x:v>
      </x:c>
      <x:c r="K3440" s="2" t="str">
        <x:f>IF(J3440="是",IF(ISNUMBER(F3440),"测试日GPS","缺失"),IF(ISNUMBER(G3440),"非测试日纯氢",IF(AND(H3440="是",J3440="未判定"),IF(ISNUMBER(F3440),"测试名单无纯氢GPS","缺失"),IF(ISNUMBER(E3440),"非测试日仪表","缺失"))))</x:f>
        <x:v>非测试日纯氢</x:v>
      </x:c>
      <x:c r="L3440" s="7" t="n">
        <x:f>IF(K3440="缺失","",IF(K3440="非测试日纯氢",G3440,IF(K3440="非测试日仪表",E3440,F3440)))</x:f>
        <x:v>224.1</x:v>
      </x:c>
      <x:c r="M3440" s="2" t="n">
        <x:f>IF(K3440="缺失",1,0)</x:f>
        <x:v>0</x:v>
      </x:c>
      <x:c r="N3440" s="2" t="str">
        <x:v>车辆里程查询_20260901-20260930_1024辆_仪表里程.xlsx / J187</x:v>
      </x:c>
      <x:c r="O3440" s="2" t="str">
        <x:v>车辆里程查询_20260901-20260930_1024辆_GPS里程.xlsx / J193</x:v>
      </x:c>
      <x:c r="P3440" s="2" t="str">
        <x:v>车辆纯氢气里程查询_20260901-20260930_1024辆.xlsx / J524</x:v>
      </x:c>
    </x:row>
    <x:row r="3441" ht="22" customHeight="1">
      <x:c r="A3441" s="2" t="n">
        <x:v>136</x:v>
      </x:c>
      <x:c r="B3441" s="2" t="str">
        <x:v>粤AGP2017</x:v>
      </x:c>
      <x:c r="C3441" s="2" t="str">
        <x:v>钟祥</x:v>
      </x:c>
      <x:c r="D3441" s="8" t="d">
        <x:v>2026-09-07T00:00:00.000Z</x:v>
      </x:c>
      <x:c r="E3441" s="7" t="n">
        <x:v>192.5</x:v>
      </x:c>
      <x:c r="F3441" s="7" t="n">
        <x:v>197.1</x:v>
      </x:c>
      <x:c r="G3441" s="7" t="n">
        <x:v>176.8</x:v>
      </x:c>
      <x:c r="H3441" s="2" t="str">
        <x:v>否</x:v>
      </x:c>
      <x:c r="I3441" s="7" t="n">
        <x:f>IF(AND(ISNUMBER(E3441),ISNUMBER(F3441)),E3441-F3441,"")</x:f>
        <x:v>-4.599999999999994</x:v>
      </x:c>
      <x:c r="J3441" s="2" t="str">
        <x:f>IF(H3441="否","不适用",IF(AND(ISNUMBER(E3441),ISNUMBER(F3441)),IF(I3441&gt;'规则与名单'!$B$2,"是","否"),"未判定"))</x:f>
        <x:v>不适用</x:v>
      </x:c>
      <x:c r="K3441" s="2" t="str">
        <x:f>IF(J3441="是",IF(ISNUMBER(F3441),"测试日GPS","缺失"),IF(ISNUMBER(G3441),"非测试日纯氢",IF(AND(H3441="是",J3441="未判定"),IF(ISNUMBER(F3441),"测试名单无纯氢GPS","缺失"),IF(ISNUMBER(E3441),"非测试日仪表","缺失"))))</x:f>
        <x:v>非测试日纯氢</x:v>
      </x:c>
      <x:c r="L3441" s="7" t="n">
        <x:f>IF(K3441="缺失","",IF(K3441="非测试日纯氢",G3441,IF(K3441="非测试日仪表",E3441,F3441)))</x:f>
        <x:v>176.8</x:v>
      </x:c>
      <x:c r="M3441" s="2" t="n">
        <x:f>IF(K3441="缺失",1,0)</x:f>
        <x:v>0</x:v>
      </x:c>
      <x:c r="N3441" s="2" t="str">
        <x:v>车辆里程查询_20260901-20260930_1024辆_仪表里程.xlsx / K187</x:v>
      </x:c>
      <x:c r="O3441" s="2" t="str">
        <x:v>车辆里程查询_20260901-20260930_1024辆_GPS里程.xlsx / K193</x:v>
      </x:c>
      <x:c r="P3441" s="2" t="str">
        <x:v>车辆纯氢气里程查询_20260901-20260930_1024辆.xlsx / K524</x:v>
      </x:c>
    </x:row>
    <x:row r="3442" ht="22" customHeight="1">
      <x:c r="A3442" s="2" t="n">
        <x:v>136</x:v>
      </x:c>
      <x:c r="B3442" s="2" t="str">
        <x:v>粤AGP2017</x:v>
      </x:c>
      <x:c r="C3442" s="2" t="str">
        <x:v>钟祥</x:v>
      </x:c>
      <x:c r="D3442" s="8" t="d">
        <x:v>2026-09-08T00:00:00.000Z</x:v>
      </x:c>
      <x:c r="E3442" s="7" t="n">
        <x:v>209.1</x:v>
      </x:c>
      <x:c r="F3442" s="7" t="n">
        <x:v>215.8</x:v>
      </x:c>
      <x:c r="G3442" s="7" t="n">
        <x:v>201.4</x:v>
      </x:c>
      <x:c r="H3442" s="2" t="str">
        <x:v>否</x:v>
      </x:c>
      <x:c r="I3442" s="7" t="n">
        <x:f>IF(AND(ISNUMBER(E3442),ISNUMBER(F3442)),E3442-F3442,"")</x:f>
        <x:v>-6.700000000000017</x:v>
      </x:c>
      <x:c r="J3442" s="2" t="str">
        <x:f>IF(H3442="否","不适用",IF(AND(ISNUMBER(E3442),ISNUMBER(F3442)),IF(I3442&gt;'规则与名单'!$B$2,"是","否"),"未判定"))</x:f>
        <x:v>不适用</x:v>
      </x:c>
      <x:c r="K3442" s="2" t="str">
        <x:f>IF(J3442="是",IF(ISNUMBER(F3442),"测试日GPS","缺失"),IF(ISNUMBER(G3442),"非测试日纯氢",IF(AND(H3442="是",J3442="未判定"),IF(ISNUMBER(F3442),"测试名单无纯氢GPS","缺失"),IF(ISNUMBER(E3442),"非测试日仪表","缺失"))))</x:f>
        <x:v>非测试日纯氢</x:v>
      </x:c>
      <x:c r="L3442" s="7" t="n">
        <x:f>IF(K3442="缺失","",IF(K3442="非测试日纯氢",G3442,IF(K3442="非测试日仪表",E3442,F3442)))</x:f>
        <x:v>201.4</x:v>
      </x:c>
      <x:c r="M3442" s="2" t="n">
        <x:f>IF(K3442="缺失",1,0)</x:f>
        <x:v>0</x:v>
      </x:c>
      <x:c r="N3442" s="2" t="str">
        <x:v>车辆里程查询_20260901-20260930_1024辆_仪表里程.xlsx / L187</x:v>
      </x:c>
      <x:c r="O3442" s="2" t="str">
        <x:v>车辆里程查询_20260901-20260930_1024辆_GPS里程.xlsx / L193</x:v>
      </x:c>
      <x:c r="P3442" s="2" t="str">
        <x:v>车辆纯氢气里程查询_20260901-20260930_1024辆.xlsx / L524</x:v>
      </x:c>
    </x:row>
    <x:row r="3443" ht="22" customHeight="1">
      <x:c r="A3443" s="2" t="n">
        <x:v>136</x:v>
      </x:c>
      <x:c r="B3443" s="2" t="str">
        <x:v>粤AGP2017</x:v>
      </x:c>
      <x:c r="C3443" s="2" t="str">
        <x:v>钟祥</x:v>
      </x:c>
      <x:c r="D3443" s="8" t="d">
        <x:v>2026-09-09T00:00:00.000Z</x:v>
      </x:c>
      <x:c r="E3443" s="7" t="n">
        <x:v>177.6</x:v>
      </x:c>
      <x:c r="F3443" s="7" t="n">
        <x:v>180.3</x:v>
      </x:c>
      <x:c r="G3443" s="7" t="n">
        <x:v>163.3</x:v>
      </x:c>
      <x:c r="H3443" s="2" t="str">
        <x:v>否</x:v>
      </x:c>
      <x:c r="I3443" s="7" t="n">
        <x:f>IF(AND(ISNUMBER(E3443),ISNUMBER(F3443)),E3443-F3443,"")</x:f>
        <x:v>-2.700000000000017</x:v>
      </x:c>
      <x:c r="J3443" s="2" t="str">
        <x:f>IF(H3443="否","不适用",IF(AND(ISNUMBER(E3443),ISNUMBER(F3443)),IF(I3443&gt;'规则与名单'!$B$2,"是","否"),"未判定"))</x:f>
        <x:v>不适用</x:v>
      </x:c>
      <x:c r="K3443" s="2" t="str">
        <x:f>IF(J3443="是",IF(ISNUMBER(F3443),"测试日GPS","缺失"),IF(ISNUMBER(G3443),"非测试日纯氢",IF(AND(H3443="是",J3443="未判定"),IF(ISNUMBER(F3443),"测试名单无纯氢GPS","缺失"),IF(ISNUMBER(E3443),"非测试日仪表","缺失"))))</x:f>
        <x:v>非测试日纯氢</x:v>
      </x:c>
      <x:c r="L3443" s="7" t="n">
        <x:f>IF(K3443="缺失","",IF(K3443="非测试日纯氢",G3443,IF(K3443="非测试日仪表",E3443,F3443)))</x:f>
        <x:v>163.3</x:v>
      </x:c>
      <x:c r="M3443" s="2" t="n">
        <x:f>IF(K3443="缺失",1,0)</x:f>
        <x:v>0</x:v>
      </x:c>
      <x:c r="N3443" s="2" t="str">
        <x:v>车辆里程查询_20260901-20260930_1024辆_仪表里程.xlsx / M187</x:v>
      </x:c>
      <x:c r="O3443" s="2" t="str">
        <x:v>车辆里程查询_20260901-20260930_1024辆_GPS里程.xlsx / M193</x:v>
      </x:c>
      <x:c r="P3443" s="2" t="str">
        <x:v>车辆纯氢气里程查询_20260901-20260930_1024辆.xlsx / M524</x:v>
      </x:c>
    </x:row>
    <x:row r="3444" ht="22" customHeight="1">
      <x:c r="A3444" s="2" t="n">
        <x:v>136</x:v>
      </x:c>
      <x:c r="B3444" s="2" t="str">
        <x:v>粤AGP2017</x:v>
      </x:c>
      <x:c r="C3444" s="2" t="str">
        <x:v>钟祥</x:v>
      </x:c>
      <x:c r="D3444" s="8" t="d">
        <x:v>2026-09-10T00:00:00.000Z</x:v>
      </x:c>
      <x:c r="E3444" s="7" t="n">
        <x:v>179.8</x:v>
      </x:c>
      <x:c r="F3444" s="7" t="n">
        <x:v>186</x:v>
      </x:c>
      <x:c r="G3444" s="7" t="n">
        <x:v>163.5</x:v>
      </x:c>
      <x:c r="H3444" s="2" t="str">
        <x:v>否</x:v>
      </x:c>
      <x:c r="I3444" s="7" t="n">
        <x:f>IF(AND(ISNUMBER(E3444),ISNUMBER(F3444)),E3444-F3444,"")</x:f>
        <x:v>-6.199999999999989</x:v>
      </x:c>
      <x:c r="J3444" s="2" t="str">
        <x:f>IF(H3444="否","不适用",IF(AND(ISNUMBER(E3444),ISNUMBER(F3444)),IF(I3444&gt;'规则与名单'!$B$2,"是","否"),"未判定"))</x:f>
        <x:v>不适用</x:v>
      </x:c>
      <x:c r="K3444" s="2" t="str">
        <x:f>IF(J3444="是",IF(ISNUMBER(F3444),"测试日GPS","缺失"),IF(ISNUMBER(G3444),"非测试日纯氢",IF(AND(H3444="是",J3444="未判定"),IF(ISNUMBER(F3444),"测试名单无纯氢GPS","缺失"),IF(ISNUMBER(E3444),"非测试日仪表","缺失"))))</x:f>
        <x:v>非测试日纯氢</x:v>
      </x:c>
      <x:c r="L3444" s="7" t="n">
        <x:f>IF(K3444="缺失","",IF(K3444="非测试日纯氢",G3444,IF(K3444="非测试日仪表",E3444,F3444)))</x:f>
        <x:v>163.5</x:v>
      </x:c>
      <x:c r="M3444" s="2" t="n">
        <x:f>IF(K3444="缺失",1,0)</x:f>
        <x:v>0</x:v>
      </x:c>
      <x:c r="N3444" s="2" t="str">
        <x:v>车辆里程查询_20260901-20260930_1024辆_仪表里程.xlsx / N187</x:v>
      </x:c>
      <x:c r="O3444" s="2" t="str">
        <x:v>车辆里程查询_20260901-20260930_1024辆_GPS里程.xlsx / N193</x:v>
      </x:c>
      <x:c r="P3444" s="2" t="str">
        <x:v>车辆纯氢气里程查询_20260901-20260930_1024辆.xlsx / N524</x:v>
      </x:c>
    </x:row>
    <x:row r="3445" ht="22" customHeight="1">
      <x:c r="A3445" s="2" t="n">
        <x:v>136</x:v>
      </x:c>
      <x:c r="B3445" s="2" t="str">
        <x:v>粤AGP2017</x:v>
      </x:c>
      <x:c r="C3445" s="2" t="str">
        <x:v>钟祥</x:v>
      </x:c>
      <x:c r="D3445" s="8" t="d">
        <x:v>2026-09-11T00:00:00.000Z</x:v>
      </x:c>
      <x:c r="E3445" s="7" t="n">
        <x:v>216.2</x:v>
      </x:c>
      <x:c r="F3445" s="7" t="n">
        <x:v>220.8</x:v>
      </x:c>
      <x:c r="G3445" s="7" t="n">
        <x:v>118.2</x:v>
      </x:c>
      <x:c r="H3445" s="2" t="str">
        <x:v>否</x:v>
      </x:c>
      <x:c r="I3445" s="7" t="n">
        <x:f>IF(AND(ISNUMBER(E3445),ISNUMBER(F3445)),E3445-F3445,"")</x:f>
        <x:v>-4.600000000000023</x:v>
      </x:c>
      <x:c r="J3445" s="2" t="str">
        <x:f>IF(H3445="否","不适用",IF(AND(ISNUMBER(E3445),ISNUMBER(F3445)),IF(I3445&gt;'规则与名单'!$B$2,"是","否"),"未判定"))</x:f>
        <x:v>不适用</x:v>
      </x:c>
      <x:c r="K3445" s="2" t="str">
        <x:f>IF(J3445="是",IF(ISNUMBER(F3445),"测试日GPS","缺失"),IF(ISNUMBER(G3445),"非测试日纯氢",IF(AND(H3445="是",J3445="未判定"),IF(ISNUMBER(F3445),"测试名单无纯氢GPS","缺失"),IF(ISNUMBER(E3445),"非测试日仪表","缺失"))))</x:f>
        <x:v>非测试日纯氢</x:v>
      </x:c>
      <x:c r="L3445" s="7" t="n">
        <x:f>IF(K3445="缺失","",IF(K3445="非测试日纯氢",G3445,IF(K3445="非测试日仪表",E3445,F3445)))</x:f>
        <x:v>118.2</x:v>
      </x:c>
      <x:c r="M3445" s="2" t="n">
        <x:f>IF(K3445="缺失",1,0)</x:f>
        <x:v>0</x:v>
      </x:c>
      <x:c r="N3445" s="2" t="str">
        <x:v>车辆里程查询_20260901-20260930_1024辆_仪表里程.xlsx / O187</x:v>
      </x:c>
      <x:c r="O3445" s="2" t="str">
        <x:v>车辆里程查询_20260901-20260930_1024辆_GPS里程.xlsx / O193</x:v>
      </x:c>
      <x:c r="P3445" s="2" t="str">
        <x:v>车辆纯氢气里程查询_20260901-20260930_1024辆.xlsx / O524</x:v>
      </x:c>
    </x:row>
    <x:row r="3446" ht="22" customHeight="1">
      <x:c r="A3446" s="2" t="n">
        <x:v>136</x:v>
      </x:c>
      <x:c r="B3446" s="2" t="str">
        <x:v>粤AGP2017</x:v>
      </x:c>
      <x:c r="C3446" s="2" t="str">
        <x:v>钟祥</x:v>
      </x:c>
      <x:c r="D3446" s="8" t="d">
        <x:v>2026-09-12T00:00:00.000Z</x:v>
      </x:c>
      <x:c r="E3446" s="7" t="n">
        <x:v>201.8</x:v>
      </x:c>
      <x:c r="F3446" s="7" t="n">
        <x:v>206</x:v>
      </x:c>
      <x:c r="G3446" s="7" t="n">
        <x:v>138</x:v>
      </x:c>
      <x:c r="H3446" s="2" t="str">
        <x:v>否</x:v>
      </x:c>
      <x:c r="I3446" s="7" t="n">
        <x:f>IF(AND(ISNUMBER(E3446),ISNUMBER(F3446)),E3446-F3446,"")</x:f>
        <x:v>-4.199999999999989</x:v>
      </x:c>
      <x:c r="J3446" s="2" t="str">
        <x:f>IF(H3446="否","不适用",IF(AND(ISNUMBER(E3446),ISNUMBER(F3446)),IF(I3446&gt;'规则与名单'!$B$2,"是","否"),"未判定"))</x:f>
        <x:v>不适用</x:v>
      </x:c>
      <x:c r="K3446" s="2" t="str">
        <x:f>IF(J3446="是",IF(ISNUMBER(F3446),"测试日GPS","缺失"),IF(ISNUMBER(G3446),"非测试日纯氢",IF(AND(H3446="是",J3446="未判定"),IF(ISNUMBER(F3446),"测试名单无纯氢GPS","缺失"),IF(ISNUMBER(E3446),"非测试日仪表","缺失"))))</x:f>
        <x:v>非测试日纯氢</x:v>
      </x:c>
      <x:c r="L3446" s="7" t="n">
        <x:f>IF(K3446="缺失","",IF(K3446="非测试日纯氢",G3446,IF(K3446="非测试日仪表",E3446,F3446)))</x:f>
        <x:v>138</x:v>
      </x:c>
      <x:c r="M3446" s="2" t="n">
        <x:f>IF(K3446="缺失",1,0)</x:f>
        <x:v>0</x:v>
      </x:c>
      <x:c r="N3446" s="2" t="str">
        <x:v>车辆里程查询_20260901-20260930_1024辆_仪表里程.xlsx / P187</x:v>
      </x:c>
      <x:c r="O3446" s="2" t="str">
        <x:v>车辆里程查询_20260901-20260930_1024辆_GPS里程.xlsx / P193</x:v>
      </x:c>
      <x:c r="P3446" s="2" t="str">
        <x:v>车辆纯氢气里程查询_20260901-20260930_1024辆.xlsx / P524</x:v>
      </x:c>
    </x:row>
    <x:row r="3447" ht="22" customHeight="1">
      <x:c r="A3447" s="2" t="n">
        <x:v>136</x:v>
      </x:c>
      <x:c r="B3447" s="2" t="str">
        <x:v>粤AGP2017</x:v>
      </x:c>
      <x:c r="C3447" s="2" t="str">
        <x:v>钟祥</x:v>
      </x:c>
      <x:c r="D3447" s="8" t="d">
        <x:v>2026-09-13T00:00:00.000Z</x:v>
      </x:c>
      <x:c r="E3447" s="7" t="n">
        <x:v>188.7</x:v>
      </x:c>
      <x:c r="F3447" s="7" t="n">
        <x:v>191.5</x:v>
      </x:c>
      <x:c r="G3447" s="7" t="n">
        <x:v>108.6</x:v>
      </x:c>
      <x:c r="H3447" s="2" t="str">
        <x:v>否</x:v>
      </x:c>
      <x:c r="I3447" s="7" t="n">
        <x:f>IF(AND(ISNUMBER(E3447),ISNUMBER(F3447)),E3447-F3447,"")</x:f>
        <x:v>-2.8000000000000114</x:v>
      </x:c>
      <x:c r="J3447" s="2" t="str">
        <x:f>IF(H3447="否","不适用",IF(AND(ISNUMBER(E3447),ISNUMBER(F3447)),IF(I3447&gt;'规则与名单'!$B$2,"是","否"),"未判定"))</x:f>
        <x:v>不适用</x:v>
      </x:c>
      <x:c r="K3447" s="2" t="str">
        <x:f>IF(J3447="是",IF(ISNUMBER(F3447),"测试日GPS","缺失"),IF(ISNUMBER(G3447),"非测试日纯氢",IF(AND(H3447="是",J3447="未判定"),IF(ISNUMBER(F3447),"测试名单无纯氢GPS","缺失"),IF(ISNUMBER(E3447),"非测试日仪表","缺失"))))</x:f>
        <x:v>非测试日纯氢</x:v>
      </x:c>
      <x:c r="L3447" s="7" t="n">
        <x:f>IF(K3447="缺失","",IF(K3447="非测试日纯氢",G3447,IF(K3447="非测试日仪表",E3447,F3447)))</x:f>
        <x:v>108.6</x:v>
      </x:c>
      <x:c r="M3447" s="2" t="n">
        <x:f>IF(K3447="缺失",1,0)</x:f>
        <x:v>0</x:v>
      </x:c>
      <x:c r="N3447" s="2" t="str">
        <x:v>车辆里程查询_20260901-20260930_1024辆_仪表里程.xlsx / Q187</x:v>
      </x:c>
      <x:c r="O3447" s="2" t="str">
        <x:v>车辆里程查询_20260901-20260930_1024辆_GPS里程.xlsx / Q193</x:v>
      </x:c>
      <x:c r="P3447" s="2" t="str">
        <x:v>车辆纯氢气里程查询_20260901-20260930_1024辆.xlsx / Q524</x:v>
      </x:c>
    </x:row>
    <x:row r="3448" ht="22" customHeight="1">
      <x:c r="A3448" s="2" t="n">
        <x:v>137</x:v>
      </x:c>
      <x:c r="B3448" s="2" t="str">
        <x:v>粤AGP2017</x:v>
      </x:c>
      <x:c r="C3448" s="2" t="str">
        <x:v>钟祥</x:v>
      </x:c>
      <x:c r="D3448" s="8" t="d">
        <x:v>2026-09-14T00:00:00.000Z</x:v>
      </x:c>
      <x:c r="E3448" s="7" t="n">
        <x:v>43.7</x:v>
      </x:c>
      <x:c r="F3448" s="7" t="n">
        <x:v>44</x:v>
      </x:c>
      <x:c r="G3448" s="7" t="n">
        <x:v>39.3</x:v>
      </x:c>
      <x:c r="H3448" s="2" t="str">
        <x:v>否</x:v>
      </x:c>
      <x:c r="I3448" s="7" t="n">
        <x:f>IF(AND(ISNUMBER(E3448),ISNUMBER(F3448)),E3448-F3448,"")</x:f>
        <x:v>-0.29999999999999716</x:v>
      </x:c>
      <x:c r="J3448" s="2" t="str">
        <x:f>IF(H3448="否","不适用",IF(AND(ISNUMBER(E3448),ISNUMBER(F3448)),IF(I3448&gt;'规则与名单'!$B$2,"是","否"),"未判定"))</x:f>
        <x:v>不适用</x:v>
      </x:c>
      <x:c r="K3448" s="2" t="str">
        <x:f>IF(J3448="是",IF(ISNUMBER(F3448),"测试日GPS","缺失"),IF(ISNUMBER(G3448),"非测试日纯氢",IF(AND(H3448="是",J3448="未判定"),IF(ISNUMBER(F3448),"测试名单无纯氢GPS","缺失"),IF(ISNUMBER(E3448),"非测试日仪表","缺失"))))</x:f>
        <x:v>非测试日纯氢</x:v>
      </x:c>
      <x:c r="L3448" s="7" t="n">
        <x:f>IF(K3448="缺失","",IF(K3448="非测试日纯氢",G3448,IF(K3448="非测试日仪表",E3448,F3448)))</x:f>
        <x:v>39.3</x:v>
      </x:c>
      <x:c r="M3448" s="2" t="n">
        <x:f>IF(K3448="缺失",1,0)</x:f>
        <x:v>0</x:v>
      </x:c>
      <x:c r="N3448" s="2" t="str">
        <x:v>车辆里程查询_20260901-20260930_1024辆_仪表里程.xlsx / R187</x:v>
      </x:c>
      <x:c r="O3448" s="2" t="str">
        <x:v>车辆里程查询_20260901-20260930_1024辆_GPS里程.xlsx / R193</x:v>
      </x:c>
      <x:c r="P3448" s="2" t="str">
        <x:v>车辆纯氢气里程查询_20260901-20260930_1024辆.xlsx / R524</x:v>
      </x:c>
    </x:row>
    <x:row r="3449" ht="22" customHeight="1">
      <x:c r="A3449" s="2" t="n">
        <x:v>137</x:v>
      </x:c>
      <x:c r="B3449" s="2" t="str">
        <x:v>粤AGP2017</x:v>
      </x:c>
      <x:c r="C3449" s="2" t="str">
        <x:v>钟祥</x:v>
      </x:c>
      <x:c r="D3449" s="8" t="d">
        <x:v>2026-09-15T00:00:00.000Z</x:v>
      </x:c>
      <x:c r="E3449" s="7" t="n">
        <x:v>144.2</x:v>
      </x:c>
      <x:c r="F3449" s="7" t="n">
        <x:v>146</x:v>
      </x:c>
      <x:c r="G3449" s="7" t="n">
        <x:v>130</x:v>
      </x:c>
      <x:c r="H3449" s="2" t="str">
        <x:v>否</x:v>
      </x:c>
      <x:c r="I3449" s="7" t="n">
        <x:f>IF(AND(ISNUMBER(E3449),ISNUMBER(F3449)),E3449-F3449,"")</x:f>
        <x:v>-1.8000000000000114</x:v>
      </x:c>
      <x:c r="J3449" s="2" t="str">
        <x:f>IF(H3449="否","不适用",IF(AND(ISNUMBER(E3449),ISNUMBER(F3449)),IF(I3449&gt;'规则与名单'!$B$2,"是","否"),"未判定"))</x:f>
        <x:v>不适用</x:v>
      </x:c>
      <x:c r="K3449" s="2" t="str">
        <x:f>IF(J3449="是",IF(ISNUMBER(F3449),"测试日GPS","缺失"),IF(ISNUMBER(G3449),"非测试日纯氢",IF(AND(H3449="是",J3449="未判定"),IF(ISNUMBER(F3449),"测试名单无纯氢GPS","缺失"),IF(ISNUMBER(E3449),"非测试日仪表","缺失"))))</x:f>
        <x:v>非测试日纯氢</x:v>
      </x:c>
      <x:c r="L3449" s="7" t="n">
        <x:f>IF(K3449="缺失","",IF(K3449="非测试日纯氢",G3449,IF(K3449="非测试日仪表",E3449,F3449)))</x:f>
        <x:v>130</x:v>
      </x:c>
      <x:c r="M3449" s="2" t="n">
        <x:f>IF(K3449="缺失",1,0)</x:f>
        <x:v>0</x:v>
      </x:c>
      <x:c r="N3449" s="2" t="str">
        <x:v>车辆里程查询_20260901-20260930_1024辆_仪表里程.xlsx / S187</x:v>
      </x:c>
      <x:c r="O3449" s="2" t="str">
        <x:v>车辆里程查询_20260901-20260930_1024辆_GPS里程.xlsx / S193</x:v>
      </x:c>
      <x:c r="P3449" s="2" t="str">
        <x:v>车辆纯氢气里程查询_20260901-20260930_1024辆.xlsx / S524</x:v>
      </x:c>
    </x:row>
    <x:row r="3450" ht="22" customHeight="1">
      <x:c r="A3450" s="2" t="n">
        <x:v>137</x:v>
      </x:c>
      <x:c r="B3450" s="2" t="str">
        <x:v>粤AGP2017</x:v>
      </x:c>
      <x:c r="C3450" s="2" t="str">
        <x:v>钟祥</x:v>
      </x:c>
      <x:c r="D3450" s="8" t="d">
        <x:v>2026-09-16T00:00:00.000Z</x:v>
      </x:c>
      <x:c r="E3450" s="7" t="n">
        <x:v>143.9</x:v>
      </x:c>
      <x:c r="F3450" s="7" t="n">
        <x:v>145.6</x:v>
      </x:c>
      <x:c r="G3450" s="7" t="n">
        <x:v>140</x:v>
      </x:c>
      <x:c r="H3450" s="2" t="str">
        <x:v>否</x:v>
      </x:c>
      <x:c r="I3450" s="7" t="n">
        <x:f>IF(AND(ISNUMBER(E3450),ISNUMBER(F3450)),E3450-F3450,"")</x:f>
        <x:v>-1.6999999999999886</x:v>
      </x:c>
      <x:c r="J3450" s="2" t="str">
        <x:f>IF(H3450="否","不适用",IF(AND(ISNUMBER(E3450),ISNUMBER(F3450)),IF(I3450&gt;'规则与名单'!$B$2,"是","否"),"未判定"))</x:f>
        <x:v>不适用</x:v>
      </x:c>
      <x:c r="K3450" s="2" t="str">
        <x:f>IF(J3450="是",IF(ISNUMBER(F3450),"测试日GPS","缺失"),IF(ISNUMBER(G3450),"非测试日纯氢",IF(AND(H3450="是",J3450="未判定"),IF(ISNUMBER(F3450),"测试名单无纯氢GPS","缺失"),IF(ISNUMBER(E3450),"非测试日仪表","缺失"))))</x:f>
        <x:v>非测试日纯氢</x:v>
      </x:c>
      <x:c r="L3450" s="7" t="n">
        <x:f>IF(K3450="缺失","",IF(K3450="非测试日纯氢",G3450,IF(K3450="非测试日仪表",E3450,F3450)))</x:f>
        <x:v>140</x:v>
      </x:c>
      <x:c r="M3450" s="2" t="n">
        <x:f>IF(K3450="缺失",1,0)</x:f>
        <x:v>0</x:v>
      </x:c>
      <x:c r="N3450" s="2" t="str">
        <x:v>车辆里程查询_20260901-20260930_1024辆_仪表里程.xlsx / T187</x:v>
      </x:c>
      <x:c r="O3450" s="2" t="str">
        <x:v>车辆里程查询_20260901-20260930_1024辆_GPS里程.xlsx / T193</x:v>
      </x:c>
      <x:c r="P3450" s="2" t="str">
        <x:v>车辆纯氢气里程查询_20260901-20260930_1024辆.xlsx / T524</x:v>
      </x:c>
    </x:row>
    <x:row r="3451" ht="22" customHeight="1">
      <x:c r="A3451" s="2" t="n">
        <x:v>137</x:v>
      </x:c>
      <x:c r="B3451" s="2" t="str">
        <x:v>粤AGP2017</x:v>
      </x:c>
      <x:c r="C3451" s="2" t="str">
        <x:v>钟祥</x:v>
      </x:c>
      <x:c r="D3451" s="8" t="d">
        <x:v>2026-09-17T00:00:00.000Z</x:v>
      </x:c>
      <x:c r="E3451" s="7" t="n">
        <x:v>156.1</x:v>
      </x:c>
      <x:c r="F3451" s="7" t="n">
        <x:v>159.7</x:v>
      </x:c>
      <x:c r="G3451" s="7" t="n">
        <x:v>154.1</x:v>
      </x:c>
      <x:c r="H3451" s="2" t="str">
        <x:v>否</x:v>
      </x:c>
      <x:c r="I3451" s="7" t="n">
        <x:f>IF(AND(ISNUMBER(E3451),ISNUMBER(F3451)),E3451-F3451,"")</x:f>
        <x:v>-3.5999999999999943</x:v>
      </x:c>
      <x:c r="J3451" s="2" t="str">
        <x:f>IF(H3451="否","不适用",IF(AND(ISNUMBER(E3451),ISNUMBER(F3451)),IF(I3451&gt;'规则与名单'!$B$2,"是","否"),"未判定"))</x:f>
        <x:v>不适用</x:v>
      </x:c>
      <x:c r="K3451" s="2" t="str">
        <x:f>IF(J3451="是",IF(ISNUMBER(F3451),"测试日GPS","缺失"),IF(ISNUMBER(G3451),"非测试日纯氢",IF(AND(H3451="是",J3451="未判定"),IF(ISNUMBER(F3451),"测试名单无纯氢GPS","缺失"),IF(ISNUMBER(E3451),"非测试日仪表","缺失"))))</x:f>
        <x:v>非测试日纯氢</x:v>
      </x:c>
      <x:c r="L3451" s="7" t="n">
        <x:f>IF(K3451="缺失","",IF(K3451="非测试日纯氢",G3451,IF(K3451="非测试日仪表",E3451,F3451)))</x:f>
        <x:v>154.1</x:v>
      </x:c>
      <x:c r="M3451" s="2" t="n">
        <x:f>IF(K3451="缺失",1,0)</x:f>
        <x:v>0</x:v>
      </x:c>
      <x:c r="N3451" s="2" t="str">
        <x:v>车辆里程查询_20260901-20260930_1024辆_仪表里程.xlsx / U187</x:v>
      </x:c>
      <x:c r="O3451" s="2" t="str">
        <x:v>车辆里程查询_20260901-20260930_1024辆_GPS里程.xlsx / U193</x:v>
      </x:c>
      <x:c r="P3451" s="2" t="str">
        <x:v>车辆纯氢气里程查询_20260901-20260930_1024辆.xlsx / U524</x:v>
      </x:c>
    </x:row>
    <x:row r="3452" ht="22" customHeight="1">
      <x:c r="A3452" s="2" t="n">
        <x:v>137</x:v>
      </x:c>
      <x:c r="B3452" s="2" t="str">
        <x:v>粤AGP2017</x:v>
      </x:c>
      <x:c r="C3452" s="2" t="str">
        <x:v>钟祥</x:v>
      </x:c>
      <x:c r="D3452" s="8" t="d">
        <x:v>2026-09-18T00:00:00.000Z</x:v>
      </x:c>
      <x:c r="E3452" s="7" t="n">
        <x:v>66.9</x:v>
      </x:c>
      <x:c r="F3452" s="7" t="n">
        <x:v>68.8</x:v>
      </x:c>
      <x:c r="G3452" s="7" t="n">
        <x:v>28.6</x:v>
      </x:c>
      <x:c r="H3452" s="2" t="str">
        <x:v>否</x:v>
      </x:c>
      <x:c r="I3452" s="7" t="n">
        <x:f>IF(AND(ISNUMBER(E3452),ISNUMBER(F3452)),E3452-F3452,"")</x:f>
        <x:v>-1.8999999999999915</x:v>
      </x:c>
      <x:c r="J3452" s="2" t="str">
        <x:f>IF(H3452="否","不适用",IF(AND(ISNUMBER(E3452),ISNUMBER(F3452)),IF(I3452&gt;'规则与名单'!$B$2,"是","否"),"未判定"))</x:f>
        <x:v>不适用</x:v>
      </x:c>
      <x:c r="K3452" s="2" t="str">
        <x:f>IF(J3452="是",IF(ISNUMBER(F3452),"测试日GPS","缺失"),IF(ISNUMBER(G3452),"非测试日纯氢",IF(AND(H3452="是",J3452="未判定"),IF(ISNUMBER(F3452),"测试名单无纯氢GPS","缺失"),IF(ISNUMBER(E3452),"非测试日仪表","缺失"))))</x:f>
        <x:v>非测试日纯氢</x:v>
      </x:c>
      <x:c r="L3452" s="7" t="n">
        <x:f>IF(K3452="缺失","",IF(K3452="非测试日纯氢",G3452,IF(K3452="非测试日仪表",E3452,F3452)))</x:f>
        <x:v>28.6</x:v>
      </x:c>
      <x:c r="M3452" s="2" t="n">
        <x:f>IF(K3452="缺失",1,0)</x:f>
        <x:v>0</x:v>
      </x:c>
      <x:c r="N3452" s="2" t="str">
        <x:v>车辆里程查询_20260901-20260930_1024辆_仪表里程.xlsx / V187</x:v>
      </x:c>
      <x:c r="O3452" s="2" t="str">
        <x:v>车辆里程查询_20260901-20260930_1024辆_GPS里程.xlsx / V193</x:v>
      </x:c>
      <x:c r="P3452" s="2" t="str">
        <x:v>车辆纯氢气里程查询_20260901-20260930_1024辆.xlsx / V524</x:v>
      </x:c>
    </x:row>
    <x:row r="3453" ht="22" customHeight="1">
      <x:c r="A3453" s="2" t="n">
        <x:v>137</x:v>
      </x:c>
      <x:c r="B3453" s="2" t="str">
        <x:v>粤AGP2017</x:v>
      </x:c>
      <x:c r="C3453" s="2" t="str">
        <x:v>钟祥</x:v>
      </x:c>
      <x:c r="D3453" s="8" t="d">
        <x:v>2026-09-19T00:00:00.000Z</x:v>
      </x:c>
      <x:c r="E3453" s="7" t="n">
        <x:v>81.4</x:v>
      </x:c>
      <x:c r="F3453" s="7" t="n">
        <x:v>81.5</x:v>
      </x:c>
      <x:c r="G3453" s="7" t="n">
        <x:v>79.4</x:v>
      </x:c>
      <x:c r="H3453" s="2" t="str">
        <x:v>否</x:v>
      </x:c>
      <x:c r="I3453" s="7" t="n">
        <x:f>IF(AND(ISNUMBER(E3453),ISNUMBER(F3453)),E3453-F3453,"")</x:f>
        <x:v>-0.09999999999999432</x:v>
      </x:c>
      <x:c r="J3453" s="2" t="str">
        <x:f>IF(H3453="否","不适用",IF(AND(ISNUMBER(E3453),ISNUMBER(F3453)),IF(I3453&gt;'规则与名单'!$B$2,"是","否"),"未判定"))</x:f>
        <x:v>不适用</x:v>
      </x:c>
      <x:c r="K3453" s="2" t="str">
        <x:f>IF(J3453="是",IF(ISNUMBER(F3453),"测试日GPS","缺失"),IF(ISNUMBER(G3453),"非测试日纯氢",IF(AND(H3453="是",J3453="未判定"),IF(ISNUMBER(F3453),"测试名单无纯氢GPS","缺失"),IF(ISNUMBER(E3453),"非测试日仪表","缺失"))))</x:f>
        <x:v>非测试日纯氢</x:v>
      </x:c>
      <x:c r="L3453" s="7" t="n">
        <x:f>IF(K3453="缺失","",IF(K3453="非测试日纯氢",G3453,IF(K3453="非测试日仪表",E3453,F3453)))</x:f>
        <x:v>79.4</x:v>
      </x:c>
      <x:c r="M3453" s="2" t="n">
        <x:f>IF(K3453="缺失",1,0)</x:f>
        <x:v>0</x:v>
      </x:c>
      <x:c r="N3453" s="2" t="str">
        <x:v>车辆里程查询_20260901-20260930_1024辆_仪表里程.xlsx / W187</x:v>
      </x:c>
      <x:c r="O3453" s="2" t="str">
        <x:v>车辆里程查询_20260901-20260930_1024辆_GPS里程.xlsx / W193</x:v>
      </x:c>
      <x:c r="P3453" s="2" t="str">
        <x:v>车辆纯氢气里程查询_20260901-20260930_1024辆.xlsx / W524</x:v>
      </x:c>
    </x:row>
    <x:row r="3454" ht="22" customHeight="1">
      <x:c r="A3454" s="2" t="n">
        <x:v>137</x:v>
      </x:c>
      <x:c r="B3454" s="2" t="str">
        <x:v>粤AGP2017</x:v>
      </x:c>
      <x:c r="C3454" s="2" t="str">
        <x:v>钟祥</x:v>
      </x:c>
      <x:c r="D3454" s="8" t="d">
        <x:v>2026-09-20T00:00:00.000Z</x:v>
      </x:c>
      <x:c r="E3454" s="7" t="n">
        <x:v>140.6</x:v>
      </x:c>
      <x:c r="F3454" s="7" t="n">
        <x:v>142.1</x:v>
      </x:c>
      <x:c r="G3454" s="7" t="n">
        <x:v>134.8</x:v>
      </x:c>
      <x:c r="H3454" s="2" t="str">
        <x:v>否</x:v>
      </x:c>
      <x:c r="I3454" s="7" t="n">
        <x:f>IF(AND(ISNUMBER(E3454),ISNUMBER(F3454)),E3454-F3454,"")</x:f>
        <x:v>-1.5</x:v>
      </x:c>
      <x:c r="J3454" s="2" t="str">
        <x:f>IF(H3454="否","不适用",IF(AND(ISNUMBER(E3454),ISNUMBER(F3454)),IF(I3454&gt;'规则与名单'!$B$2,"是","否"),"未判定"))</x:f>
        <x:v>不适用</x:v>
      </x:c>
      <x:c r="K3454" s="2" t="str">
        <x:f>IF(J3454="是",IF(ISNUMBER(F3454),"测试日GPS","缺失"),IF(ISNUMBER(G3454),"非测试日纯氢",IF(AND(H3454="是",J3454="未判定"),IF(ISNUMBER(F3454),"测试名单无纯氢GPS","缺失"),IF(ISNUMBER(E3454),"非测试日仪表","缺失"))))</x:f>
        <x:v>非测试日纯氢</x:v>
      </x:c>
      <x:c r="L3454" s="7" t="n">
        <x:f>IF(K3454="缺失","",IF(K3454="非测试日纯氢",G3454,IF(K3454="非测试日仪表",E3454,F3454)))</x:f>
        <x:v>134.8</x:v>
      </x:c>
      <x:c r="M3454" s="2" t="n">
        <x:f>IF(K3454="缺失",1,0)</x:f>
        <x:v>0</x:v>
      </x:c>
      <x:c r="N3454" s="2" t="str">
        <x:v>车辆里程查询_20260901-20260930_1024辆_仪表里程.xlsx / X187</x:v>
      </x:c>
      <x:c r="O3454" s="2" t="str">
        <x:v>车辆里程查询_20260901-20260930_1024辆_GPS里程.xlsx / X193</x:v>
      </x:c>
      <x:c r="P3454" s="2" t="str">
        <x:v>车辆纯氢气里程查询_20260901-20260930_1024辆.xlsx / X524</x:v>
      </x:c>
    </x:row>
    <x:row r="3455" ht="22" customHeight="1">
      <x:c r="A3455" s="2" t="n">
        <x:v>137</x:v>
      </x:c>
      <x:c r="B3455" s="2" t="str">
        <x:v>粤AGP2017</x:v>
      </x:c>
      <x:c r="C3455" s="2" t="str">
        <x:v>钟祥</x:v>
      </x:c>
      <x:c r="D3455" s="8" t="d">
        <x:v>2026-09-21T00:00:00.000Z</x:v>
      </x:c>
      <x:c r="E3455" s="7" t="n">
        <x:v>144.5</x:v>
      </x:c>
      <x:c r="F3455" s="7" t="n">
        <x:v>148.6</x:v>
      </x:c>
      <x:c r="G3455" s="7" t="n">
        <x:v>108.6</x:v>
      </x:c>
      <x:c r="H3455" s="2" t="str">
        <x:v>否</x:v>
      </x:c>
      <x:c r="I3455" s="7" t="n">
        <x:f>IF(AND(ISNUMBER(E3455),ISNUMBER(F3455)),E3455-F3455,"")</x:f>
        <x:v>-4.099999999999994</x:v>
      </x:c>
      <x:c r="J3455" s="2" t="str">
        <x:f>IF(H3455="否","不适用",IF(AND(ISNUMBER(E3455),ISNUMBER(F3455)),IF(I3455&gt;'规则与名单'!$B$2,"是","否"),"未判定"))</x:f>
        <x:v>不适用</x:v>
      </x:c>
      <x:c r="K3455" s="2" t="str">
        <x:f>IF(J3455="是",IF(ISNUMBER(F3455),"测试日GPS","缺失"),IF(ISNUMBER(G3455),"非测试日纯氢",IF(AND(H3455="是",J3455="未判定"),IF(ISNUMBER(F3455),"测试名单无纯氢GPS","缺失"),IF(ISNUMBER(E3455),"非测试日仪表","缺失"))))</x:f>
        <x:v>非测试日纯氢</x:v>
      </x:c>
      <x:c r="L3455" s="7" t="n">
        <x:f>IF(K3455="缺失","",IF(K3455="非测试日纯氢",G3455,IF(K3455="非测试日仪表",E3455,F3455)))</x:f>
        <x:v>108.6</x:v>
      </x:c>
      <x:c r="M3455" s="2" t="n">
        <x:f>IF(K3455="缺失",1,0)</x:f>
        <x:v>0</x:v>
      </x:c>
      <x:c r="N3455" s="2" t="str">
        <x:v>车辆里程查询_20260901-20260930_1024辆_仪表里程.xlsx / Y187</x:v>
      </x:c>
      <x:c r="O3455" s="2" t="str">
        <x:v>车辆里程查询_20260901-20260930_1024辆_GPS里程.xlsx / Y193</x:v>
      </x:c>
      <x:c r="P3455" s="2" t="str">
        <x:v>车辆纯氢气里程查询_20260901-20260930_1024辆.xlsx / Y524</x:v>
      </x:c>
    </x:row>
    <x:row r="3456" ht="22" customHeight="1">
      <x:c r="A3456" s="2" t="n">
        <x:v>137</x:v>
      </x:c>
      <x:c r="B3456" s="2" t="str">
        <x:v>粤AGP2017</x:v>
      </x:c>
      <x:c r="C3456" s="2" t="str">
        <x:v>钟祥</x:v>
      </x:c>
      <x:c r="D3456" s="8" t="d">
        <x:v>2026-09-22T00:00:00.000Z</x:v>
      </x:c>
      <x:c r="E3456" s="7" t="n">
        <x:v>194.7</x:v>
      </x:c>
      <x:c r="F3456" s="7" t="n">
        <x:v>194.3</x:v>
      </x:c>
      <x:c r="G3456" s="7" t="n">
        <x:v>189.6</x:v>
      </x:c>
      <x:c r="H3456" s="2" t="str">
        <x:v>否</x:v>
      </x:c>
      <x:c r="I3456" s="7" t="n">
        <x:f>IF(AND(ISNUMBER(E3456),ISNUMBER(F3456)),E3456-F3456,"")</x:f>
        <x:v>0.39999999999997726</x:v>
      </x:c>
      <x:c r="J3456" s="2" t="str">
        <x:f>IF(H3456="否","不适用",IF(AND(ISNUMBER(E3456),ISNUMBER(F3456)),IF(I3456&gt;'规则与名单'!$B$2,"是","否"),"未判定"))</x:f>
        <x:v>不适用</x:v>
      </x:c>
      <x:c r="K3456" s="2" t="str">
        <x:f>IF(J3456="是",IF(ISNUMBER(F3456),"测试日GPS","缺失"),IF(ISNUMBER(G3456),"非测试日纯氢",IF(AND(H3456="是",J3456="未判定"),IF(ISNUMBER(F3456),"测试名单无纯氢GPS","缺失"),IF(ISNUMBER(E3456),"非测试日仪表","缺失"))))</x:f>
        <x:v>非测试日纯氢</x:v>
      </x:c>
      <x:c r="L3456" s="7" t="n">
        <x:f>IF(K3456="缺失","",IF(K3456="非测试日纯氢",G3456,IF(K3456="非测试日仪表",E3456,F3456)))</x:f>
        <x:v>189.6</x:v>
      </x:c>
      <x:c r="M3456" s="2" t="n">
        <x:f>IF(K3456="缺失",1,0)</x:f>
        <x:v>0</x:v>
      </x:c>
      <x:c r="N3456" s="2" t="str">
        <x:v>车辆里程查询_20260901-20260930_1024辆_仪表里程.xlsx / Z187</x:v>
      </x:c>
      <x:c r="O3456" s="2" t="str">
        <x:v>车辆里程查询_20260901-20260930_1024辆_GPS里程.xlsx / Z193</x:v>
      </x:c>
      <x:c r="P3456" s="2" t="str">
        <x:v>车辆纯氢气里程查询_20260901-20260930_1024辆.xlsx / Z524</x:v>
      </x:c>
    </x:row>
    <x:row r="3457" ht="22" customHeight="1">
      <x:c r="A3457" s="2" t="n">
        <x:v>137</x:v>
      </x:c>
      <x:c r="B3457" s="2" t="str">
        <x:v>粤AGP2017</x:v>
      </x:c>
      <x:c r="C3457" s="2" t="str">
        <x:v>钟祥</x:v>
      </x:c>
      <x:c r="D3457" s="8" t="d">
        <x:v>2026-09-23T00:00:00.000Z</x:v>
      </x:c>
      <x:c r="E3457" s="7" t="n">
        <x:v>130.5</x:v>
      </x:c>
      <x:c r="F3457" s="7" t="n">
        <x:v>132.2</x:v>
      </x:c>
      <x:c r="G3457" s="7" t="n">
        <x:v>125.4</x:v>
      </x:c>
      <x:c r="H3457" s="2" t="str">
        <x:v>否</x:v>
      </x:c>
      <x:c r="I3457" s="7" t="n">
        <x:f>IF(AND(ISNUMBER(E3457),ISNUMBER(F3457)),E3457-F3457,"")</x:f>
        <x:v>-1.6999999999999886</x:v>
      </x:c>
      <x:c r="J3457" s="2" t="str">
        <x:f>IF(H3457="否","不适用",IF(AND(ISNUMBER(E3457),ISNUMBER(F3457)),IF(I3457&gt;'规则与名单'!$B$2,"是","否"),"未判定"))</x:f>
        <x:v>不适用</x:v>
      </x:c>
      <x:c r="K3457" s="2" t="str">
        <x:f>IF(J3457="是",IF(ISNUMBER(F3457),"测试日GPS","缺失"),IF(ISNUMBER(G3457),"非测试日纯氢",IF(AND(H3457="是",J3457="未判定"),IF(ISNUMBER(F3457),"测试名单无纯氢GPS","缺失"),IF(ISNUMBER(E3457),"非测试日仪表","缺失"))))</x:f>
        <x:v>非测试日纯氢</x:v>
      </x:c>
      <x:c r="L3457" s="7" t="n">
        <x:f>IF(K3457="缺失","",IF(K3457="非测试日纯氢",G3457,IF(K3457="非测试日仪表",E3457,F3457)))</x:f>
        <x:v>125.4</x:v>
      </x:c>
      <x:c r="M3457" s="2" t="n">
        <x:f>IF(K3457="缺失",1,0)</x:f>
        <x:v>0</x:v>
      </x:c>
      <x:c r="N3457" s="2" t="str">
        <x:v>车辆里程查询_20260901-20260930_1024辆_仪表里程.xlsx / AA187</x:v>
      </x:c>
      <x:c r="O3457" s="2" t="str">
        <x:v>车辆里程查询_20260901-20260930_1024辆_GPS里程.xlsx / AA193</x:v>
      </x:c>
      <x:c r="P3457" s="2" t="str">
        <x:v>车辆纯氢气里程查询_20260901-20260930_1024辆.xlsx / AA524</x:v>
      </x:c>
    </x:row>
    <x:row r="3458" ht="22" customHeight="1">
      <x:c r="A3458" s="2" t="n">
        <x:v>137</x:v>
      </x:c>
      <x:c r="B3458" s="2" t="str">
        <x:v>粤AGP2017</x:v>
      </x:c>
      <x:c r="C3458" s="2" t="str">
        <x:v>钟祥</x:v>
      </x:c>
      <x:c r="D3458" s="8" t="d">
        <x:v>2026-09-24T00:00:00.000Z</x:v>
      </x:c>
      <x:c r="E3458" s="7" t="n">
        <x:v>66.5</x:v>
      </x:c>
      <x:c r="F3458" s="7" t="n">
        <x:v>68.7</x:v>
      </x:c>
      <x:c r="G3458" s="7" t="n">
        <x:v>61.9</x:v>
      </x:c>
      <x:c r="H3458" s="2" t="str">
        <x:v>否</x:v>
      </x:c>
      <x:c r="I3458" s="7" t="n">
        <x:f>IF(AND(ISNUMBER(E3458),ISNUMBER(F3458)),E3458-F3458,"")</x:f>
        <x:v>-2.200000000000003</x:v>
      </x:c>
      <x:c r="J3458" s="2" t="str">
        <x:f>IF(H3458="否","不适用",IF(AND(ISNUMBER(E3458),ISNUMBER(F3458)),IF(I3458&gt;'规则与名单'!$B$2,"是","否"),"未判定"))</x:f>
        <x:v>不适用</x:v>
      </x:c>
      <x:c r="K3458" s="2" t="str">
        <x:f>IF(J3458="是",IF(ISNUMBER(F3458),"测试日GPS","缺失"),IF(ISNUMBER(G3458),"非测试日纯氢",IF(AND(H3458="是",J3458="未判定"),IF(ISNUMBER(F3458),"测试名单无纯氢GPS","缺失"),IF(ISNUMBER(E3458),"非测试日仪表","缺失"))))</x:f>
        <x:v>非测试日纯氢</x:v>
      </x:c>
      <x:c r="L3458" s="7" t="n">
        <x:f>IF(K3458="缺失","",IF(K3458="非测试日纯氢",G3458,IF(K3458="非测试日仪表",E3458,F3458)))</x:f>
        <x:v>61.9</x:v>
      </x:c>
      <x:c r="M3458" s="2" t="n">
        <x:f>IF(K3458="缺失",1,0)</x:f>
        <x:v>0</x:v>
      </x:c>
      <x:c r="N3458" s="2" t="str">
        <x:v>车辆里程查询_20260901-20260930_1024辆_仪表里程.xlsx / AB187</x:v>
      </x:c>
      <x:c r="O3458" s="2" t="str">
        <x:v>车辆里程查询_20260901-20260930_1024辆_GPS里程.xlsx / AB193</x:v>
      </x:c>
      <x:c r="P3458" s="2" t="str">
        <x:v>车辆纯氢气里程查询_20260901-20260930_1024辆.xlsx / AB524</x:v>
      </x:c>
    </x:row>
    <x:row r="3459" ht="22" customHeight="1">
      <x:c r="A3459" s="2" t="n">
        <x:v>137</x:v>
      </x:c>
      <x:c r="B3459" s="2" t="str">
        <x:v>粤AGP2017</x:v>
      </x:c>
      <x:c r="C3459" s="2" t="str">
        <x:v>钟祥</x:v>
      </x:c>
      <x:c r="D3459" s="8" t="d">
        <x:v>2026-09-25T00:00:00.000Z</x:v>
      </x:c>
      <x:c r="E3459" s="7"/>
      <x:c r="F3459" s="7" t="n">
        <x:v>0</x:v>
      </x:c>
      <x:c r="G3459" s="7"/>
      <x:c r="H3459" s="2" t="str">
        <x:v>否</x:v>
      </x:c>
      <x:c r="I3459" s="7" t="str">
        <x:f>IF(AND(ISNUMBER(E3459),ISNUMBER(F3459)),E3459-F3459,"")</x:f>
      </x:c>
      <x:c r="J3459" s="2" t="str">
        <x:f>IF(H3459="否","不适用",IF(AND(ISNUMBER(E3459),ISNUMBER(F3459)),IF(I3459&gt;'规则与名单'!$B$2,"是","否"),"未判定"))</x:f>
        <x:v>不适用</x:v>
      </x:c>
      <x:c r="K3459" s="2" t="str">
        <x:f>IF(J3459="是",IF(ISNUMBER(F3459),"测试日GPS","缺失"),IF(ISNUMBER(G3459),"非测试日纯氢",IF(AND(H3459="是",J3459="未判定"),IF(ISNUMBER(F3459),"测试名单无纯氢GPS","缺失"),IF(ISNUMBER(E3459),"非测试日仪表","缺失"))))</x:f>
        <x:v>缺失</x:v>
      </x:c>
      <x:c r="L3459" s="7" t="str">
        <x:f>IF(K3459="缺失","",IF(K3459="非测试日纯氢",G3459,IF(K3459="非测试日仪表",E3459,F3459)))</x:f>
      </x:c>
      <x:c r="M3459" s="2" t="n">
        <x:f>IF(K3459="缺失",1,0)</x:f>
        <x:v>1</x:v>
      </x:c>
      <x:c r="N3459" s="2" t="str">
        <x:v>车辆里程查询_20260901-20260930_1024辆_仪表里程.xlsx / AC187</x:v>
      </x:c>
      <x:c r="O3459" s="2" t="str">
        <x:v>车辆里程查询_20260901-20260930_1024辆_GPS里程.xlsx / AC193</x:v>
      </x:c>
      <x:c r="P3459" s="2" t="str">
        <x:v>车辆纯氢气里程查询_20260901-20260930_1024辆.xlsx / AC524</x:v>
      </x:c>
    </x:row>
    <x:row r="3460" ht="22" customHeight="1">
      <x:c r="A3460" s="2" t="n">
        <x:v>137</x:v>
      </x:c>
      <x:c r="B3460" s="2" t="str">
        <x:v>粤AGP2017</x:v>
      </x:c>
      <x:c r="C3460" s="2" t="str">
        <x:v>钟祥</x:v>
      </x:c>
      <x:c r="D3460" s="8" t="d">
        <x:v>2026-09-26T00:00:00.000Z</x:v>
      </x:c>
      <x:c r="E3460" s="7" t="n">
        <x:v>136.1</x:v>
      </x:c>
      <x:c r="F3460" s="7" t="n">
        <x:v>137.4</x:v>
      </x:c>
      <x:c r="G3460" s="7" t="n">
        <x:v>135</x:v>
      </x:c>
      <x:c r="H3460" s="2" t="str">
        <x:v>否</x:v>
      </x:c>
      <x:c r="I3460" s="7" t="n">
        <x:f>IF(AND(ISNUMBER(E3460),ISNUMBER(F3460)),E3460-F3460,"")</x:f>
        <x:v>-1.3000000000000114</x:v>
      </x:c>
      <x:c r="J3460" s="2" t="str">
        <x:f>IF(H3460="否","不适用",IF(AND(ISNUMBER(E3460),ISNUMBER(F3460)),IF(I3460&gt;'规则与名单'!$B$2,"是","否"),"未判定"))</x:f>
        <x:v>不适用</x:v>
      </x:c>
      <x:c r="K3460" s="2" t="str">
        <x:f>IF(J3460="是",IF(ISNUMBER(F3460),"测试日GPS","缺失"),IF(ISNUMBER(G3460),"非测试日纯氢",IF(AND(H3460="是",J3460="未判定"),IF(ISNUMBER(F3460),"测试名单无纯氢GPS","缺失"),IF(ISNUMBER(E3460),"非测试日仪表","缺失"))))</x:f>
        <x:v>非测试日纯氢</x:v>
      </x:c>
      <x:c r="L3460" s="7" t="n">
        <x:f>IF(K3460="缺失","",IF(K3460="非测试日纯氢",G3460,IF(K3460="非测试日仪表",E3460,F3460)))</x:f>
        <x:v>135</x:v>
      </x:c>
      <x:c r="M3460" s="2" t="n">
        <x:f>IF(K3460="缺失",1,0)</x:f>
        <x:v>0</x:v>
      </x:c>
      <x:c r="N3460" s="2" t="str">
        <x:v>车辆里程查询_20260901-20260930_1024辆_仪表里程.xlsx / AD187</x:v>
      </x:c>
      <x:c r="O3460" s="2" t="str">
        <x:v>车辆里程查询_20260901-20260930_1024辆_GPS里程.xlsx / AD193</x:v>
      </x:c>
      <x:c r="P3460" s="2" t="str">
        <x:v>车辆纯氢气里程查询_20260901-20260930_1024辆.xlsx / AD524</x:v>
      </x:c>
    </x:row>
    <x:row r="3461" ht="22" customHeight="1">
      <x:c r="A3461" s="2" t="n">
        <x:v>137</x:v>
      </x:c>
      <x:c r="B3461" s="2" t="str">
        <x:v>粤AGP2017</x:v>
      </x:c>
      <x:c r="C3461" s="2" t="str">
        <x:v>钟祥</x:v>
      </x:c>
      <x:c r="D3461" s="8" t="d">
        <x:v>2026-09-27T00:00:00.000Z</x:v>
      </x:c>
      <x:c r="E3461" s="7" t="n">
        <x:v>136</x:v>
      </x:c>
      <x:c r="F3461" s="7" t="n">
        <x:v>137.3</x:v>
      </x:c>
      <x:c r="G3461" s="7" t="n">
        <x:v>130.9</x:v>
      </x:c>
      <x:c r="H3461" s="2" t="str">
        <x:v>否</x:v>
      </x:c>
      <x:c r="I3461" s="7" t="n">
        <x:f>IF(AND(ISNUMBER(E3461),ISNUMBER(F3461)),E3461-F3461,"")</x:f>
        <x:v>-1.3000000000000114</x:v>
      </x:c>
      <x:c r="J3461" s="2" t="str">
        <x:f>IF(H3461="否","不适用",IF(AND(ISNUMBER(E3461),ISNUMBER(F3461)),IF(I3461&gt;'规则与名单'!$B$2,"是","否"),"未判定"))</x:f>
        <x:v>不适用</x:v>
      </x:c>
      <x:c r="K3461" s="2" t="str">
        <x:f>IF(J3461="是",IF(ISNUMBER(F3461),"测试日GPS","缺失"),IF(ISNUMBER(G3461),"非测试日纯氢",IF(AND(H3461="是",J3461="未判定"),IF(ISNUMBER(F3461),"测试名单无纯氢GPS","缺失"),IF(ISNUMBER(E3461),"非测试日仪表","缺失"))))</x:f>
        <x:v>非测试日纯氢</x:v>
      </x:c>
      <x:c r="L3461" s="7" t="n">
        <x:f>IF(K3461="缺失","",IF(K3461="非测试日纯氢",G3461,IF(K3461="非测试日仪表",E3461,F3461)))</x:f>
        <x:v>130.9</x:v>
      </x:c>
      <x:c r="M3461" s="2" t="n">
        <x:f>IF(K3461="缺失",1,0)</x:f>
        <x:v>0</x:v>
      </x:c>
      <x:c r="N3461" s="2" t="str">
        <x:v>车辆里程查询_20260901-20260930_1024辆_仪表里程.xlsx / AE187</x:v>
      </x:c>
      <x:c r="O3461" s="2" t="str">
        <x:v>车辆里程查询_20260901-20260930_1024辆_GPS里程.xlsx / AE193</x:v>
      </x:c>
      <x:c r="P3461" s="2" t="str">
        <x:v>车辆纯氢气里程查询_20260901-20260930_1024辆.xlsx / AE524</x:v>
      </x:c>
    </x:row>
    <x:row r="3462" ht="22" customHeight="1">
      <x:c r="A3462" s="2" t="n">
        <x:v>137</x:v>
      </x:c>
      <x:c r="B3462" s="2" t="str">
        <x:v>粤AGP2017</x:v>
      </x:c>
      <x:c r="C3462" s="2" t="str">
        <x:v>钟祥</x:v>
      </x:c>
      <x:c r="D3462" s="8" t="d">
        <x:v>2026-09-28T00:00:00.000Z</x:v>
      </x:c>
      <x:c r="E3462" s="7" t="n">
        <x:v>159.3</x:v>
      </x:c>
      <x:c r="F3462" s="7" t="n">
        <x:v>161.3</x:v>
      </x:c>
      <x:c r="G3462" s="7" t="n">
        <x:v>153.6</x:v>
      </x:c>
      <x:c r="H3462" s="2" t="str">
        <x:v>否</x:v>
      </x:c>
      <x:c r="I3462" s="7" t="n">
        <x:f>IF(AND(ISNUMBER(E3462),ISNUMBER(F3462)),E3462-F3462,"")</x:f>
        <x:v>-2</x:v>
      </x:c>
      <x:c r="J3462" s="2" t="str">
        <x:f>IF(H3462="否","不适用",IF(AND(ISNUMBER(E3462),ISNUMBER(F3462)),IF(I3462&gt;'规则与名单'!$B$2,"是","否"),"未判定"))</x:f>
        <x:v>不适用</x:v>
      </x:c>
      <x:c r="K3462" s="2" t="str">
        <x:f>IF(J3462="是",IF(ISNUMBER(F3462),"测试日GPS","缺失"),IF(ISNUMBER(G3462),"非测试日纯氢",IF(AND(H3462="是",J3462="未判定"),IF(ISNUMBER(F3462),"测试名单无纯氢GPS","缺失"),IF(ISNUMBER(E3462),"非测试日仪表","缺失"))))</x:f>
        <x:v>非测试日纯氢</x:v>
      </x:c>
      <x:c r="L3462" s="7" t="n">
        <x:f>IF(K3462="缺失","",IF(K3462="非测试日纯氢",G3462,IF(K3462="非测试日仪表",E3462,F3462)))</x:f>
        <x:v>153.6</x:v>
      </x:c>
      <x:c r="M3462" s="2" t="n">
        <x:f>IF(K3462="缺失",1,0)</x:f>
        <x:v>0</x:v>
      </x:c>
      <x:c r="N3462" s="2" t="str">
        <x:v>车辆里程查询_20260901-20260930_1024辆_仪表里程.xlsx / AF187</x:v>
      </x:c>
      <x:c r="O3462" s="2" t="str">
        <x:v>车辆里程查询_20260901-20260930_1024辆_GPS里程.xlsx / AF193</x:v>
      </x:c>
      <x:c r="P3462" s="2" t="str">
        <x:v>车辆纯氢气里程查询_20260901-20260930_1024辆.xlsx / AF524</x:v>
      </x:c>
    </x:row>
    <x:row r="3463" ht="22" customHeight="1">
      <x:c r="A3463" s="2" t="n">
        <x:v>137</x:v>
      </x:c>
      <x:c r="B3463" s="2" t="str">
        <x:v>粤AGP2017</x:v>
      </x:c>
      <x:c r="C3463" s="2" t="str">
        <x:v>钟祥</x:v>
      </x:c>
      <x:c r="D3463" s="8" t="d">
        <x:v>2026-09-29T00:00:00.000Z</x:v>
      </x:c>
      <x:c r="E3463" s="7" t="n">
        <x:v>64.3</x:v>
      </x:c>
      <x:c r="F3463" s="7" t="n">
        <x:v>65.8</x:v>
      </x:c>
      <x:c r="G3463" s="7" t="n">
        <x:v>64.3</x:v>
      </x:c>
      <x:c r="H3463" s="2" t="str">
        <x:v>否</x:v>
      </x:c>
      <x:c r="I3463" s="7" t="n">
        <x:f>IF(AND(ISNUMBER(E3463),ISNUMBER(F3463)),E3463-F3463,"")</x:f>
        <x:v>-1.5</x:v>
      </x:c>
      <x:c r="J3463" s="2" t="str">
        <x:f>IF(H3463="否","不适用",IF(AND(ISNUMBER(E3463),ISNUMBER(F3463)),IF(I3463&gt;'规则与名单'!$B$2,"是","否"),"未判定"))</x:f>
        <x:v>不适用</x:v>
      </x:c>
      <x:c r="K3463" s="2" t="str">
        <x:f>IF(J3463="是",IF(ISNUMBER(F3463),"测试日GPS","缺失"),IF(ISNUMBER(G3463),"非测试日纯氢",IF(AND(H3463="是",J3463="未判定"),IF(ISNUMBER(F3463),"测试名单无纯氢GPS","缺失"),IF(ISNUMBER(E3463),"非测试日仪表","缺失"))))</x:f>
        <x:v>非测试日纯氢</x:v>
      </x:c>
      <x:c r="L3463" s="7" t="n">
        <x:f>IF(K3463="缺失","",IF(K3463="非测试日纯氢",G3463,IF(K3463="非测试日仪表",E3463,F3463)))</x:f>
        <x:v>64.3</x:v>
      </x:c>
      <x:c r="M3463" s="2" t="n">
        <x:f>IF(K3463="缺失",1,0)</x:f>
        <x:v>0</x:v>
      </x:c>
      <x:c r="N3463" s="2" t="str">
        <x:v>车辆里程查询_20260901-20260930_1024辆_仪表里程.xlsx / AG187</x:v>
      </x:c>
      <x:c r="O3463" s="2" t="str">
        <x:v>车辆里程查询_20260901-20260930_1024辆_GPS里程.xlsx / AG193</x:v>
      </x:c>
      <x:c r="P3463" s="2" t="str">
        <x:v>车辆纯氢气里程查询_20260901-20260930_1024辆.xlsx / AG524</x:v>
      </x:c>
    </x:row>
    <x:row r="3464" ht="22" customHeight="1">
      <x:c r="A3464" s="2" t="n">
        <x:v>137</x:v>
      </x:c>
      <x:c r="B3464" s="2" t="str">
        <x:v>粤AGP2017</x:v>
      </x:c>
      <x:c r="C3464" s="2" t="str">
        <x:v>钟祥</x:v>
      </x:c>
      <x:c r="D3464" s="8" t="d">
        <x:v>2026-09-30T00:00:00.000Z</x:v>
      </x:c>
      <x:c r="E3464" s="7" t="n">
        <x:v>84.1</x:v>
      </x:c>
      <x:c r="F3464" s="7" t="n">
        <x:v>87.3</x:v>
      </x:c>
      <x:c r="G3464" s="7" t="n">
        <x:v>84.1</x:v>
      </x:c>
      <x:c r="H3464" s="2" t="str">
        <x:v>否</x:v>
      </x:c>
      <x:c r="I3464" s="7" t="n">
        <x:f>IF(AND(ISNUMBER(E3464),ISNUMBER(F3464)),E3464-F3464,"")</x:f>
        <x:v>-3.200000000000003</x:v>
      </x:c>
      <x:c r="J3464" s="2" t="str">
        <x:f>IF(H3464="否","不适用",IF(AND(ISNUMBER(E3464),ISNUMBER(F3464)),IF(I3464&gt;'规则与名单'!$B$2,"是","否"),"未判定"))</x:f>
        <x:v>不适用</x:v>
      </x:c>
      <x:c r="K3464" s="2" t="str">
        <x:f>IF(J3464="是",IF(ISNUMBER(F3464),"测试日GPS","缺失"),IF(ISNUMBER(G3464),"非测试日纯氢",IF(AND(H3464="是",J3464="未判定"),IF(ISNUMBER(F3464),"测试名单无纯氢GPS","缺失"),IF(ISNUMBER(E3464),"非测试日仪表","缺失"))))</x:f>
        <x:v>非测试日纯氢</x:v>
      </x:c>
      <x:c r="L3464" s="7" t="n">
        <x:f>IF(K3464="缺失","",IF(K3464="非测试日纯氢",G3464,IF(K3464="非测试日仪表",E3464,F3464)))</x:f>
        <x:v>84.1</x:v>
      </x:c>
      <x:c r="M3464" s="2" t="n">
        <x:f>IF(K3464="缺失",1,0)</x:f>
        <x:v>0</x:v>
      </x:c>
      <x:c r="N3464" s="2" t="str">
        <x:v>车辆里程查询_20260901-20260930_1024辆_仪表里程.xlsx / AH187</x:v>
      </x:c>
      <x:c r="O3464" s="2" t="str">
        <x:v>车辆里程查询_20260901-20260930_1024辆_GPS里程.xlsx / AH193</x:v>
      </x:c>
      <x:c r="P3464" s="2" t="str">
        <x:v>车辆纯氢气里程查询_20260901-20260930_1024辆.xlsx / AH524</x:v>
      </x:c>
    </x:row>
    <x:row r="3465" ht="22" customHeight="1">
      <x:c r="A3465" s="2" t="n">
        <x:v>138</x:v>
      </x:c>
      <x:c r="B3465" s="2" t="str">
        <x:v>粤AGP3039</x:v>
      </x:c>
      <x:c r="C3465" s="2" t="str">
        <x:v>钟祥</x:v>
      </x:c>
      <x:c r="D3465" s="8" t="d">
        <x:v>2026-09-01T00:00:00.000Z</x:v>
      </x:c>
      <x:c r="E3465" s="7" t="n">
        <x:v>76.8</x:v>
      </x:c>
      <x:c r="F3465" s="7" t="n">
        <x:v>122.2</x:v>
      </x:c>
      <x:c r="G3465" s="7" t="n">
        <x:v>120.2</x:v>
      </x:c>
      <x:c r="H3465" s="2" t="str">
        <x:v>否</x:v>
      </x:c>
      <x:c r="I3465" s="7" t="n">
        <x:f>IF(AND(ISNUMBER(E3465),ISNUMBER(F3465)),E3465-F3465,"")</x:f>
        <x:v>-45.400000000000006</x:v>
      </x:c>
      <x:c r="J3465" s="2" t="str">
        <x:f>IF(H3465="否","不适用",IF(AND(ISNUMBER(E3465),ISNUMBER(F3465)),IF(I3465&gt;'规则与名单'!$B$2,"是","否"),"未判定"))</x:f>
        <x:v>不适用</x:v>
      </x:c>
      <x:c r="K3465" s="2" t="str">
        <x:f>IF(J3465="是",IF(ISNUMBER(F3465),"测试日GPS","缺失"),IF(ISNUMBER(G3465),"非测试日纯氢",IF(AND(H3465="是",J3465="未判定"),IF(ISNUMBER(F3465),"测试名单无纯氢GPS","缺失"),IF(ISNUMBER(E3465),"非测试日仪表","缺失"))))</x:f>
        <x:v>非测试日纯氢</x:v>
      </x:c>
      <x:c r="L3465" s="7" t="n">
        <x:f>IF(K3465="缺失","",IF(K3465="非测试日纯氢",G3465,IF(K3465="非测试日仪表",E3465,F3465)))</x:f>
        <x:v>120.2</x:v>
      </x:c>
      <x:c r="M3465" s="2" t="n">
        <x:f>IF(K3465="缺失",1,0)</x:f>
        <x:v>0</x:v>
      </x:c>
      <x:c r="N3465" s="2" t="str">
        <x:v>车辆里程查询_20260901-20260930_1024辆_仪表里程.xlsx / E174</x:v>
      </x:c>
      <x:c r="O3465" s="2" t="str">
        <x:v>车辆里程查询_20260901-20260930_1024辆_GPS里程.xlsx / E282</x:v>
      </x:c>
      <x:c r="P3465" s="2" t="str">
        <x:v>车辆纯氢气里程查询_20260901-20260930_1024辆.xlsx / E486</x:v>
      </x:c>
    </x:row>
    <x:row r="3466" ht="22" customHeight="1">
      <x:c r="A3466" s="2" t="n">
        <x:v>138</x:v>
      </x:c>
      <x:c r="B3466" s="2" t="str">
        <x:v>粤AGP3039</x:v>
      </x:c>
      <x:c r="C3466" s="2" t="str">
        <x:v>钟祥</x:v>
      </x:c>
      <x:c r="D3466" s="8" t="d">
        <x:v>2026-09-02T00:00:00.000Z</x:v>
      </x:c>
      <x:c r="E3466" s="7" t="n">
        <x:v>125.9</x:v>
      </x:c>
      <x:c r="F3466" s="7" t="n">
        <x:v>72.5</x:v>
      </x:c>
      <x:c r="G3466" s="7" t="n">
        <x:v>71.3</x:v>
      </x:c>
      <x:c r="H3466" s="2" t="str">
        <x:v>否</x:v>
      </x:c>
      <x:c r="I3466" s="7" t="n">
        <x:f>IF(AND(ISNUMBER(E3466),ISNUMBER(F3466)),E3466-F3466,"")</x:f>
        <x:v>53.400000000000006</x:v>
      </x:c>
      <x:c r="J3466" s="2" t="str">
        <x:f>IF(H3466="否","不适用",IF(AND(ISNUMBER(E3466),ISNUMBER(F3466)),IF(I3466&gt;'规则与名单'!$B$2,"是","否"),"未判定"))</x:f>
        <x:v>不适用</x:v>
      </x:c>
      <x:c r="K3466" s="2" t="str">
        <x:f>IF(J3466="是",IF(ISNUMBER(F3466),"测试日GPS","缺失"),IF(ISNUMBER(G3466),"非测试日纯氢",IF(AND(H3466="是",J3466="未判定"),IF(ISNUMBER(F3466),"测试名单无纯氢GPS","缺失"),IF(ISNUMBER(E3466),"非测试日仪表","缺失"))))</x:f>
        <x:v>非测试日纯氢</x:v>
      </x:c>
      <x:c r="L3466" s="7" t="n">
        <x:f>IF(K3466="缺失","",IF(K3466="非测试日纯氢",G3466,IF(K3466="非测试日仪表",E3466,F3466)))</x:f>
        <x:v>71.3</x:v>
      </x:c>
      <x:c r="M3466" s="2" t="n">
        <x:f>IF(K3466="缺失",1,0)</x:f>
        <x:v>0</x:v>
      </x:c>
      <x:c r="N3466" s="2" t="str">
        <x:v>车辆里程查询_20260901-20260930_1024辆_仪表里程.xlsx / F174</x:v>
      </x:c>
      <x:c r="O3466" s="2" t="str">
        <x:v>车辆里程查询_20260901-20260930_1024辆_GPS里程.xlsx / F282</x:v>
      </x:c>
      <x:c r="P3466" s="2" t="str">
        <x:v>车辆纯氢气里程查询_20260901-20260930_1024辆.xlsx / F486</x:v>
      </x:c>
    </x:row>
    <x:row r="3467" ht="22" customHeight="1">
      <x:c r="A3467" s="2" t="n">
        <x:v>138</x:v>
      </x:c>
      <x:c r="B3467" s="2" t="str">
        <x:v>粤AGP3039</x:v>
      </x:c>
      <x:c r="C3467" s="2" t="str">
        <x:v>钟祥</x:v>
      </x:c>
      <x:c r="D3467" s="8" t="d">
        <x:v>2026-09-03T00:00:00.000Z</x:v>
      </x:c>
      <x:c r="E3467" s="7" t="n">
        <x:v>71.6</x:v>
      </x:c>
      <x:c r="F3467" s="7" t="n">
        <x:v>74.3</x:v>
      </x:c>
      <x:c r="G3467" s="7" t="n">
        <x:v>71.4</x:v>
      </x:c>
      <x:c r="H3467" s="2" t="str">
        <x:v>否</x:v>
      </x:c>
      <x:c r="I3467" s="7" t="n">
        <x:f>IF(AND(ISNUMBER(E3467),ISNUMBER(F3467)),E3467-F3467,"")</x:f>
        <x:v>-2.700000000000003</x:v>
      </x:c>
      <x:c r="J3467" s="2" t="str">
        <x:f>IF(H3467="否","不适用",IF(AND(ISNUMBER(E3467),ISNUMBER(F3467)),IF(I3467&gt;'规则与名单'!$B$2,"是","否"),"未判定"))</x:f>
        <x:v>不适用</x:v>
      </x:c>
      <x:c r="K3467" s="2" t="str">
        <x:f>IF(J3467="是",IF(ISNUMBER(F3467),"测试日GPS","缺失"),IF(ISNUMBER(G3467),"非测试日纯氢",IF(AND(H3467="是",J3467="未判定"),IF(ISNUMBER(F3467),"测试名单无纯氢GPS","缺失"),IF(ISNUMBER(E3467),"非测试日仪表","缺失"))))</x:f>
        <x:v>非测试日纯氢</x:v>
      </x:c>
      <x:c r="L3467" s="7" t="n">
        <x:f>IF(K3467="缺失","",IF(K3467="非测试日纯氢",G3467,IF(K3467="非测试日仪表",E3467,F3467)))</x:f>
        <x:v>71.4</x:v>
      </x:c>
      <x:c r="M3467" s="2" t="n">
        <x:f>IF(K3467="缺失",1,0)</x:f>
        <x:v>0</x:v>
      </x:c>
      <x:c r="N3467" s="2" t="str">
        <x:v>车辆里程查询_20260901-20260930_1024辆_仪表里程.xlsx / G174</x:v>
      </x:c>
      <x:c r="O3467" s="2" t="str">
        <x:v>车辆里程查询_20260901-20260930_1024辆_GPS里程.xlsx / G282</x:v>
      </x:c>
      <x:c r="P3467" s="2" t="str">
        <x:v>车辆纯氢气里程查询_20260901-20260930_1024辆.xlsx / G486</x:v>
      </x:c>
    </x:row>
    <x:row r="3468" ht="22" customHeight="1">
      <x:c r="A3468" s="2" t="n">
        <x:v>138</x:v>
      </x:c>
      <x:c r="B3468" s="2" t="str">
        <x:v>粤AGP3039</x:v>
      </x:c>
      <x:c r="C3468" s="2" t="str">
        <x:v>钟祥</x:v>
      </x:c>
      <x:c r="D3468" s="8" t="d">
        <x:v>2026-09-04T00:00:00.000Z</x:v>
      </x:c>
      <x:c r="E3468" s="7" t="n">
        <x:v>192</x:v>
      </x:c>
      <x:c r="F3468" s="7" t="n">
        <x:v>195.5</x:v>
      </x:c>
      <x:c r="G3468" s="7" t="n">
        <x:v>190.9</x:v>
      </x:c>
      <x:c r="H3468" s="2" t="str">
        <x:v>否</x:v>
      </x:c>
      <x:c r="I3468" s="7" t="n">
        <x:f>IF(AND(ISNUMBER(E3468),ISNUMBER(F3468)),E3468-F3468,"")</x:f>
        <x:v>-3.5</x:v>
      </x:c>
      <x:c r="J3468" s="2" t="str">
        <x:f>IF(H3468="否","不适用",IF(AND(ISNUMBER(E3468),ISNUMBER(F3468)),IF(I3468&gt;'规则与名单'!$B$2,"是","否"),"未判定"))</x:f>
        <x:v>不适用</x:v>
      </x:c>
      <x:c r="K3468" s="2" t="str">
        <x:f>IF(J3468="是",IF(ISNUMBER(F3468),"测试日GPS","缺失"),IF(ISNUMBER(G3468),"非测试日纯氢",IF(AND(H3468="是",J3468="未判定"),IF(ISNUMBER(F3468),"测试名单无纯氢GPS","缺失"),IF(ISNUMBER(E3468),"非测试日仪表","缺失"))))</x:f>
        <x:v>非测试日纯氢</x:v>
      </x:c>
      <x:c r="L3468" s="7" t="n">
        <x:f>IF(K3468="缺失","",IF(K3468="非测试日纯氢",G3468,IF(K3468="非测试日仪表",E3468,F3468)))</x:f>
        <x:v>190.9</x:v>
      </x:c>
      <x:c r="M3468" s="2" t="n">
        <x:f>IF(K3468="缺失",1,0)</x:f>
        <x:v>0</x:v>
      </x:c>
      <x:c r="N3468" s="2" t="str">
        <x:v>车辆里程查询_20260901-20260930_1024辆_仪表里程.xlsx / H174</x:v>
      </x:c>
      <x:c r="O3468" s="2" t="str">
        <x:v>车辆里程查询_20260901-20260930_1024辆_GPS里程.xlsx / H282</x:v>
      </x:c>
      <x:c r="P3468" s="2" t="str">
        <x:v>车辆纯氢气里程查询_20260901-20260930_1024辆.xlsx / H486</x:v>
      </x:c>
    </x:row>
    <x:row r="3469" ht="22" customHeight="1">
      <x:c r="A3469" s="2" t="n">
        <x:v>138</x:v>
      </x:c>
      <x:c r="B3469" s="2" t="str">
        <x:v>粤AGP3039</x:v>
      </x:c>
      <x:c r="C3469" s="2" t="str">
        <x:v>钟祥</x:v>
      </x:c>
      <x:c r="D3469" s="8" t="d">
        <x:v>2026-09-05T00:00:00.000Z</x:v>
      </x:c>
      <x:c r="E3469" s="7" t="n">
        <x:v>86.2</x:v>
      </x:c>
      <x:c r="F3469" s="7" t="n">
        <x:v>88.6</x:v>
      </x:c>
      <x:c r="G3469" s="7" t="n">
        <x:v>86</x:v>
      </x:c>
      <x:c r="H3469" s="2" t="str">
        <x:v>否</x:v>
      </x:c>
      <x:c r="I3469" s="7" t="n">
        <x:f>IF(AND(ISNUMBER(E3469),ISNUMBER(F3469)),E3469-F3469,"")</x:f>
        <x:v>-2.3999999999999915</x:v>
      </x:c>
      <x:c r="J3469" s="2" t="str">
        <x:f>IF(H3469="否","不适用",IF(AND(ISNUMBER(E3469),ISNUMBER(F3469)),IF(I3469&gt;'规则与名单'!$B$2,"是","否"),"未判定"))</x:f>
        <x:v>不适用</x:v>
      </x:c>
      <x:c r="K3469" s="2" t="str">
        <x:f>IF(J3469="是",IF(ISNUMBER(F3469),"测试日GPS","缺失"),IF(ISNUMBER(G3469),"非测试日纯氢",IF(AND(H3469="是",J3469="未判定"),IF(ISNUMBER(F3469),"测试名单无纯氢GPS","缺失"),IF(ISNUMBER(E3469),"非测试日仪表","缺失"))))</x:f>
        <x:v>非测试日纯氢</x:v>
      </x:c>
      <x:c r="L3469" s="7" t="n">
        <x:f>IF(K3469="缺失","",IF(K3469="非测试日纯氢",G3469,IF(K3469="非测试日仪表",E3469,F3469)))</x:f>
        <x:v>86</x:v>
      </x:c>
      <x:c r="M3469" s="2" t="n">
        <x:f>IF(K3469="缺失",1,0)</x:f>
        <x:v>0</x:v>
      </x:c>
      <x:c r="N3469" s="2" t="str">
        <x:v>车辆里程查询_20260901-20260930_1024辆_仪表里程.xlsx / I174</x:v>
      </x:c>
      <x:c r="O3469" s="2" t="str">
        <x:v>车辆里程查询_20260901-20260930_1024辆_GPS里程.xlsx / I282</x:v>
      </x:c>
      <x:c r="P3469" s="2" t="str">
        <x:v>车辆纯氢气里程查询_20260901-20260930_1024辆.xlsx / I486</x:v>
      </x:c>
    </x:row>
    <x:row r="3470" ht="22" customHeight="1">
      <x:c r="A3470" s="2" t="n">
        <x:v>138</x:v>
      </x:c>
      <x:c r="B3470" s="2" t="str">
        <x:v>粤AGP3039</x:v>
      </x:c>
      <x:c r="C3470" s="2" t="str">
        <x:v>钟祥</x:v>
      </x:c>
      <x:c r="D3470" s="8" t="d">
        <x:v>2026-09-06T00:00:00.000Z</x:v>
      </x:c>
      <x:c r="E3470" s="7"/>
      <x:c r="F3470" s="7" t="n">
        <x:v>0</x:v>
      </x:c>
      <x:c r="G3470" s="7"/>
      <x:c r="H3470" s="2" t="str">
        <x:v>否</x:v>
      </x:c>
      <x:c r="I3470" s="7" t="str">
        <x:f>IF(AND(ISNUMBER(E3470),ISNUMBER(F3470)),E3470-F3470,"")</x:f>
      </x:c>
      <x:c r="J3470" s="2" t="str">
        <x:f>IF(H3470="否","不适用",IF(AND(ISNUMBER(E3470),ISNUMBER(F3470)),IF(I3470&gt;'规则与名单'!$B$2,"是","否"),"未判定"))</x:f>
        <x:v>不适用</x:v>
      </x:c>
      <x:c r="K3470" s="2" t="str">
        <x:f>IF(J3470="是",IF(ISNUMBER(F3470),"测试日GPS","缺失"),IF(ISNUMBER(G3470),"非测试日纯氢",IF(AND(H3470="是",J3470="未判定"),IF(ISNUMBER(F3470),"测试名单无纯氢GPS","缺失"),IF(ISNUMBER(E3470),"非测试日仪表","缺失"))))</x:f>
        <x:v>缺失</x:v>
      </x:c>
      <x:c r="L3470" s="7" t="str">
        <x:f>IF(K3470="缺失","",IF(K3470="非测试日纯氢",G3470,IF(K3470="非测试日仪表",E3470,F3470)))</x:f>
      </x:c>
      <x:c r="M3470" s="2" t="n">
        <x:f>IF(K3470="缺失",1,0)</x:f>
        <x:v>1</x:v>
      </x:c>
      <x:c r="N3470" s="2" t="str">
        <x:v>车辆里程查询_20260901-20260930_1024辆_仪表里程.xlsx / J174</x:v>
      </x:c>
      <x:c r="O3470" s="2" t="str">
        <x:v>车辆里程查询_20260901-20260930_1024辆_GPS里程.xlsx / J282</x:v>
      </x:c>
      <x:c r="P3470" s="2" t="str">
        <x:v>车辆纯氢气里程查询_20260901-20260930_1024辆.xlsx / J486</x:v>
      </x:c>
    </x:row>
    <x:row r="3471" ht="22" customHeight="1">
      <x:c r="A3471" s="2" t="n">
        <x:v>138</x:v>
      </x:c>
      <x:c r="B3471" s="2" t="str">
        <x:v>粤AGP3039</x:v>
      </x:c>
      <x:c r="C3471" s="2" t="str">
        <x:v>钟祥</x:v>
      </x:c>
      <x:c r="D3471" s="8" t="d">
        <x:v>2026-09-07T00:00:00.000Z</x:v>
      </x:c>
      <x:c r="E3471" s="7" t="n">
        <x:v>77.2</x:v>
      </x:c>
      <x:c r="F3471" s="7" t="n">
        <x:v>79.4</x:v>
      </x:c>
      <x:c r="G3471" s="7" t="n">
        <x:v>77.2</x:v>
      </x:c>
      <x:c r="H3471" s="2" t="str">
        <x:v>否</x:v>
      </x:c>
      <x:c r="I3471" s="7" t="n">
        <x:f>IF(AND(ISNUMBER(E3471),ISNUMBER(F3471)),E3471-F3471,"")</x:f>
        <x:v>-2.200000000000003</x:v>
      </x:c>
      <x:c r="J3471" s="2" t="str">
        <x:f>IF(H3471="否","不适用",IF(AND(ISNUMBER(E3471),ISNUMBER(F3471)),IF(I3471&gt;'规则与名单'!$B$2,"是","否"),"未判定"))</x:f>
        <x:v>不适用</x:v>
      </x:c>
      <x:c r="K3471" s="2" t="str">
        <x:f>IF(J3471="是",IF(ISNUMBER(F3471),"测试日GPS","缺失"),IF(ISNUMBER(G3471),"非测试日纯氢",IF(AND(H3471="是",J3471="未判定"),IF(ISNUMBER(F3471),"测试名单无纯氢GPS","缺失"),IF(ISNUMBER(E3471),"非测试日仪表","缺失"))))</x:f>
        <x:v>非测试日纯氢</x:v>
      </x:c>
      <x:c r="L3471" s="7" t="n">
        <x:f>IF(K3471="缺失","",IF(K3471="非测试日纯氢",G3471,IF(K3471="非测试日仪表",E3471,F3471)))</x:f>
        <x:v>77.2</x:v>
      </x:c>
      <x:c r="M3471" s="2" t="n">
        <x:f>IF(K3471="缺失",1,0)</x:f>
        <x:v>0</x:v>
      </x:c>
      <x:c r="N3471" s="2" t="str">
        <x:v>车辆里程查询_20260901-20260930_1024辆_仪表里程.xlsx / K174</x:v>
      </x:c>
      <x:c r="O3471" s="2" t="str">
        <x:v>车辆里程查询_20260901-20260930_1024辆_GPS里程.xlsx / K282</x:v>
      </x:c>
      <x:c r="P3471" s="2" t="str">
        <x:v>车辆纯氢气里程查询_20260901-20260930_1024辆.xlsx / K486</x:v>
      </x:c>
    </x:row>
    <x:row r="3472" ht="22" customHeight="1">
      <x:c r="A3472" s="2" t="n">
        <x:v>138</x:v>
      </x:c>
      <x:c r="B3472" s="2" t="str">
        <x:v>粤AGP3039</x:v>
      </x:c>
      <x:c r="C3472" s="2" t="str">
        <x:v>钟祥</x:v>
      </x:c>
      <x:c r="D3472" s="8" t="d">
        <x:v>2026-09-08T00:00:00.000Z</x:v>
      </x:c>
      <x:c r="E3472" s="7" t="n">
        <x:v>31</x:v>
      </x:c>
      <x:c r="F3472" s="7" t="n">
        <x:v>76.4</x:v>
      </x:c>
      <x:c r="G3472" s="7" t="n">
        <x:v>71.4</x:v>
      </x:c>
      <x:c r="H3472" s="2" t="str">
        <x:v>否</x:v>
      </x:c>
      <x:c r="I3472" s="7" t="n">
        <x:f>IF(AND(ISNUMBER(E3472),ISNUMBER(F3472)),E3472-F3472,"")</x:f>
        <x:v>-45.400000000000006</x:v>
      </x:c>
      <x:c r="J3472" s="2" t="str">
        <x:f>IF(H3472="否","不适用",IF(AND(ISNUMBER(E3472),ISNUMBER(F3472)),IF(I3472&gt;'规则与名单'!$B$2,"是","否"),"未判定"))</x:f>
        <x:v>不适用</x:v>
      </x:c>
      <x:c r="K3472" s="2" t="str">
        <x:f>IF(J3472="是",IF(ISNUMBER(F3472),"测试日GPS","缺失"),IF(ISNUMBER(G3472),"非测试日纯氢",IF(AND(H3472="是",J3472="未判定"),IF(ISNUMBER(F3472),"测试名单无纯氢GPS","缺失"),IF(ISNUMBER(E3472),"非测试日仪表","缺失"))))</x:f>
        <x:v>非测试日纯氢</x:v>
      </x:c>
      <x:c r="L3472" s="7" t="n">
        <x:f>IF(K3472="缺失","",IF(K3472="非测试日纯氢",G3472,IF(K3472="非测试日仪表",E3472,F3472)))</x:f>
        <x:v>71.4</x:v>
      </x:c>
      <x:c r="M3472" s="2" t="n">
        <x:f>IF(K3472="缺失",1,0)</x:f>
        <x:v>0</x:v>
      </x:c>
      <x:c r="N3472" s="2" t="str">
        <x:v>车辆里程查询_20260901-20260930_1024辆_仪表里程.xlsx / L174</x:v>
      </x:c>
      <x:c r="O3472" s="2" t="str">
        <x:v>车辆里程查询_20260901-20260930_1024辆_GPS里程.xlsx / L282</x:v>
      </x:c>
      <x:c r="P3472" s="2" t="str">
        <x:v>车辆纯氢气里程查询_20260901-20260930_1024辆.xlsx / L486</x:v>
      </x:c>
    </x:row>
    <x:row r="3473" ht="22" customHeight="1">
      <x:c r="A3473" s="2" t="n">
        <x:v>138</x:v>
      </x:c>
      <x:c r="B3473" s="2" t="str">
        <x:v>粤AGP3039</x:v>
      </x:c>
      <x:c r="C3473" s="2" t="str">
        <x:v>钟祥</x:v>
      </x:c>
      <x:c r="D3473" s="8" t="d">
        <x:v>2026-09-09T00:00:00.000Z</x:v>
      </x:c>
      <x:c r="E3473" s="7" t="n">
        <x:v>91.8</x:v>
      </x:c>
      <x:c r="F3473" s="7" t="n">
        <x:v>50.2</x:v>
      </x:c>
      <x:c r="G3473" s="7" t="n">
        <x:v>48.2</x:v>
      </x:c>
      <x:c r="H3473" s="2" t="str">
        <x:v>否</x:v>
      </x:c>
      <x:c r="I3473" s="7" t="n">
        <x:f>IF(AND(ISNUMBER(E3473),ISNUMBER(F3473)),E3473-F3473,"")</x:f>
        <x:v>41.599999999999994</x:v>
      </x:c>
      <x:c r="J3473" s="2" t="str">
        <x:f>IF(H3473="否","不适用",IF(AND(ISNUMBER(E3473),ISNUMBER(F3473)),IF(I3473&gt;'规则与名单'!$B$2,"是","否"),"未判定"))</x:f>
        <x:v>不适用</x:v>
      </x:c>
      <x:c r="K3473" s="2" t="str">
        <x:f>IF(J3473="是",IF(ISNUMBER(F3473),"测试日GPS","缺失"),IF(ISNUMBER(G3473),"非测试日纯氢",IF(AND(H3473="是",J3473="未判定"),IF(ISNUMBER(F3473),"测试名单无纯氢GPS","缺失"),IF(ISNUMBER(E3473),"非测试日仪表","缺失"))))</x:f>
        <x:v>非测试日纯氢</x:v>
      </x:c>
      <x:c r="L3473" s="7" t="n">
        <x:f>IF(K3473="缺失","",IF(K3473="非测试日纯氢",G3473,IF(K3473="非测试日仪表",E3473,F3473)))</x:f>
        <x:v>48.2</x:v>
      </x:c>
      <x:c r="M3473" s="2" t="n">
        <x:f>IF(K3473="缺失",1,0)</x:f>
        <x:v>0</x:v>
      </x:c>
      <x:c r="N3473" s="2" t="str">
        <x:v>车辆里程查询_20260901-20260930_1024辆_仪表里程.xlsx / M174</x:v>
      </x:c>
      <x:c r="O3473" s="2" t="str">
        <x:v>车辆里程查询_20260901-20260930_1024辆_GPS里程.xlsx / M282</x:v>
      </x:c>
      <x:c r="P3473" s="2" t="str">
        <x:v>车辆纯氢气里程查询_20260901-20260930_1024辆.xlsx / M486</x:v>
      </x:c>
    </x:row>
    <x:row r="3474" ht="22" customHeight="1">
      <x:c r="A3474" s="2" t="n">
        <x:v>138</x:v>
      </x:c>
      <x:c r="B3474" s="2" t="str">
        <x:v>粤AGP3039</x:v>
      </x:c>
      <x:c r="C3474" s="2" t="str">
        <x:v>钟祥</x:v>
      </x:c>
      <x:c r="D3474" s="8" t="d">
        <x:v>2026-09-10T00:00:00.000Z</x:v>
      </x:c>
      <x:c r="E3474" s="7" t="n">
        <x:v>207.9</x:v>
      </x:c>
      <x:c r="F3474" s="7" t="n">
        <x:v>211.7</x:v>
      </x:c>
      <x:c r="G3474" s="7" t="n">
        <x:v>198.2</x:v>
      </x:c>
      <x:c r="H3474" s="2" t="str">
        <x:v>否</x:v>
      </x:c>
      <x:c r="I3474" s="7" t="n">
        <x:f>IF(AND(ISNUMBER(E3474),ISNUMBER(F3474)),E3474-F3474,"")</x:f>
        <x:v>-3.799999999999983</x:v>
      </x:c>
      <x:c r="J3474" s="2" t="str">
        <x:f>IF(H3474="否","不适用",IF(AND(ISNUMBER(E3474),ISNUMBER(F3474)),IF(I3474&gt;'规则与名单'!$B$2,"是","否"),"未判定"))</x:f>
        <x:v>不适用</x:v>
      </x:c>
      <x:c r="K3474" s="2" t="str">
        <x:f>IF(J3474="是",IF(ISNUMBER(F3474),"测试日GPS","缺失"),IF(ISNUMBER(G3474),"非测试日纯氢",IF(AND(H3474="是",J3474="未判定"),IF(ISNUMBER(F3474),"测试名单无纯氢GPS","缺失"),IF(ISNUMBER(E3474),"非测试日仪表","缺失"))))</x:f>
        <x:v>非测试日纯氢</x:v>
      </x:c>
      <x:c r="L3474" s="7" t="n">
        <x:f>IF(K3474="缺失","",IF(K3474="非测试日纯氢",G3474,IF(K3474="非测试日仪表",E3474,F3474)))</x:f>
        <x:v>198.2</x:v>
      </x:c>
      <x:c r="M3474" s="2" t="n">
        <x:f>IF(K3474="缺失",1,0)</x:f>
        <x:v>0</x:v>
      </x:c>
      <x:c r="N3474" s="2" t="str">
        <x:v>车辆里程查询_20260901-20260930_1024辆_仪表里程.xlsx / N174</x:v>
      </x:c>
      <x:c r="O3474" s="2" t="str">
        <x:v>车辆里程查询_20260901-20260930_1024辆_GPS里程.xlsx / N282</x:v>
      </x:c>
      <x:c r="P3474" s="2" t="str">
        <x:v>车辆纯氢气里程查询_20260901-20260930_1024辆.xlsx / N486</x:v>
      </x:c>
    </x:row>
    <x:row r="3475" ht="22" customHeight="1">
      <x:c r="A3475" s="2" t="n">
        <x:v>138</x:v>
      </x:c>
      <x:c r="B3475" s="2" t="str">
        <x:v>粤AGP3039</x:v>
      </x:c>
      <x:c r="C3475" s="2" t="str">
        <x:v>钟祥</x:v>
      </x:c>
      <x:c r="D3475" s="8" t="d">
        <x:v>2026-09-11T00:00:00.000Z</x:v>
      </x:c>
      <x:c r="E3475" s="7" t="n">
        <x:v>72.2</x:v>
      </x:c>
      <x:c r="F3475" s="7" t="n">
        <x:v>72.8</x:v>
      </x:c>
      <x:c r="G3475" s="7" t="n">
        <x:v>71.5</x:v>
      </x:c>
      <x:c r="H3475" s="2" t="str">
        <x:v>否</x:v>
      </x:c>
      <x:c r="I3475" s="7" t="n">
        <x:f>IF(AND(ISNUMBER(E3475),ISNUMBER(F3475)),E3475-F3475,"")</x:f>
        <x:v>-0.5999999999999943</x:v>
      </x:c>
      <x:c r="J3475" s="2" t="str">
        <x:f>IF(H3475="否","不适用",IF(AND(ISNUMBER(E3475),ISNUMBER(F3475)),IF(I3475&gt;'规则与名单'!$B$2,"是","否"),"未判定"))</x:f>
        <x:v>不适用</x:v>
      </x:c>
      <x:c r="K3475" s="2" t="str">
        <x:f>IF(J3475="是",IF(ISNUMBER(F3475),"测试日GPS","缺失"),IF(ISNUMBER(G3475),"非测试日纯氢",IF(AND(H3475="是",J3475="未判定"),IF(ISNUMBER(F3475),"测试名单无纯氢GPS","缺失"),IF(ISNUMBER(E3475),"非测试日仪表","缺失"))))</x:f>
        <x:v>非测试日纯氢</x:v>
      </x:c>
      <x:c r="L3475" s="7" t="n">
        <x:f>IF(K3475="缺失","",IF(K3475="非测试日纯氢",G3475,IF(K3475="非测试日仪表",E3475,F3475)))</x:f>
        <x:v>71.5</x:v>
      </x:c>
      <x:c r="M3475" s="2" t="n">
        <x:f>IF(K3475="缺失",1,0)</x:f>
        <x:v>0</x:v>
      </x:c>
      <x:c r="N3475" s="2" t="str">
        <x:v>车辆里程查询_20260901-20260930_1024辆_仪表里程.xlsx / O174</x:v>
      </x:c>
      <x:c r="O3475" s="2" t="str">
        <x:v>车辆里程查询_20260901-20260930_1024辆_GPS里程.xlsx / O282</x:v>
      </x:c>
      <x:c r="P3475" s="2" t="str">
        <x:v>车辆纯氢气里程查询_20260901-20260930_1024辆.xlsx / O486</x:v>
      </x:c>
    </x:row>
    <x:row r="3476" ht="22" customHeight="1">
      <x:c r="A3476" s="2" t="n">
        <x:v>138</x:v>
      </x:c>
      <x:c r="B3476" s="2" t="str">
        <x:v>粤AGP3039</x:v>
      </x:c>
      <x:c r="C3476" s="2" t="str">
        <x:v>钟祥</x:v>
      </x:c>
      <x:c r="D3476" s="8" t="d">
        <x:v>2026-09-12T00:00:00.000Z</x:v>
      </x:c>
      <x:c r="E3476" s="7"/>
      <x:c r="F3476" s="7" t="n">
        <x:v>0.02</x:v>
      </x:c>
      <x:c r="G3476" s="7"/>
      <x:c r="H3476" s="2" t="str">
        <x:v>否</x:v>
      </x:c>
      <x:c r="I3476" s="7" t="str">
        <x:f>IF(AND(ISNUMBER(E3476),ISNUMBER(F3476)),E3476-F3476,"")</x:f>
      </x:c>
      <x:c r="J3476" s="2" t="str">
        <x:f>IF(H3476="否","不适用",IF(AND(ISNUMBER(E3476),ISNUMBER(F3476)),IF(I3476&gt;'规则与名单'!$B$2,"是","否"),"未判定"))</x:f>
        <x:v>不适用</x:v>
      </x:c>
      <x:c r="K3476" s="2" t="str">
        <x:f>IF(J3476="是",IF(ISNUMBER(F3476),"测试日GPS","缺失"),IF(ISNUMBER(G3476),"非测试日纯氢",IF(AND(H3476="是",J3476="未判定"),IF(ISNUMBER(F3476),"测试名单无纯氢GPS","缺失"),IF(ISNUMBER(E3476),"非测试日仪表","缺失"))))</x:f>
        <x:v>缺失</x:v>
      </x:c>
      <x:c r="L3476" s="7" t="str">
        <x:f>IF(K3476="缺失","",IF(K3476="非测试日纯氢",G3476,IF(K3476="非测试日仪表",E3476,F3476)))</x:f>
      </x:c>
      <x:c r="M3476" s="2" t="n">
        <x:f>IF(K3476="缺失",1,0)</x:f>
        <x:v>1</x:v>
      </x:c>
      <x:c r="N3476" s="2" t="str">
        <x:v>车辆里程查询_20260901-20260930_1024辆_仪表里程.xlsx / P174</x:v>
      </x:c>
      <x:c r="O3476" s="2" t="str">
        <x:v>车辆里程查询_20260901-20260930_1024辆_GPS里程.xlsx / P282</x:v>
      </x:c>
      <x:c r="P3476" s="2" t="str">
        <x:v>车辆纯氢气里程查询_20260901-20260930_1024辆.xlsx / P486</x:v>
      </x:c>
    </x:row>
    <x:row r="3477" ht="22" customHeight="1">
      <x:c r="A3477" s="2" t="n">
        <x:v>138</x:v>
      </x:c>
      <x:c r="B3477" s="2" t="str">
        <x:v>粤AGP3039</x:v>
      </x:c>
      <x:c r="C3477" s="2" t="str">
        <x:v>钟祥</x:v>
      </x:c>
      <x:c r="D3477" s="8" t="d">
        <x:v>2026-09-13T00:00:00.000Z</x:v>
      </x:c>
      <x:c r="E3477" s="7" t="n">
        <x:v>88.4</x:v>
      </x:c>
      <x:c r="F3477" s="7" t="n">
        <x:v>88.9</x:v>
      </x:c>
      <x:c r="G3477" s="7" t="n">
        <x:v>62.7</x:v>
      </x:c>
      <x:c r="H3477" s="2" t="str">
        <x:v>否</x:v>
      </x:c>
      <x:c r="I3477" s="7" t="n">
        <x:f>IF(AND(ISNUMBER(E3477),ISNUMBER(F3477)),E3477-F3477,"")</x:f>
        <x:v>-0.5</x:v>
      </x:c>
      <x:c r="J3477" s="2" t="str">
        <x:f>IF(H3477="否","不适用",IF(AND(ISNUMBER(E3477),ISNUMBER(F3477)),IF(I3477&gt;'规则与名单'!$B$2,"是","否"),"未判定"))</x:f>
        <x:v>不适用</x:v>
      </x:c>
      <x:c r="K3477" s="2" t="str">
        <x:f>IF(J3477="是",IF(ISNUMBER(F3477),"测试日GPS","缺失"),IF(ISNUMBER(G3477),"非测试日纯氢",IF(AND(H3477="是",J3477="未判定"),IF(ISNUMBER(F3477),"测试名单无纯氢GPS","缺失"),IF(ISNUMBER(E3477),"非测试日仪表","缺失"))))</x:f>
        <x:v>非测试日纯氢</x:v>
      </x:c>
      <x:c r="L3477" s="7" t="n">
        <x:f>IF(K3477="缺失","",IF(K3477="非测试日纯氢",G3477,IF(K3477="非测试日仪表",E3477,F3477)))</x:f>
        <x:v>62.7</x:v>
      </x:c>
      <x:c r="M3477" s="2" t="n">
        <x:f>IF(K3477="缺失",1,0)</x:f>
        <x:v>0</x:v>
      </x:c>
      <x:c r="N3477" s="2" t="str">
        <x:v>车辆里程查询_20260901-20260930_1024辆_仪表里程.xlsx / Q174</x:v>
      </x:c>
      <x:c r="O3477" s="2" t="str">
        <x:v>车辆里程查询_20260901-20260930_1024辆_GPS里程.xlsx / Q282</x:v>
      </x:c>
      <x:c r="P3477" s="2" t="str">
        <x:v>车辆纯氢气里程查询_20260901-20260930_1024辆.xlsx / Q486</x:v>
      </x:c>
    </x:row>
    <x:row r="3478" ht="22" customHeight="1">
      <x:c r="A3478" s="2" t="n">
        <x:v>138</x:v>
      </x:c>
      <x:c r="B3478" s="2" t="str">
        <x:v>粤AGP3039</x:v>
      </x:c>
      <x:c r="C3478" s="2" t="str">
        <x:v>钟祥</x:v>
      </x:c>
      <x:c r="D3478" s="8" t="d">
        <x:v>2026-09-14T00:00:00.000Z</x:v>
      </x:c>
      <x:c r="E3478" s="7" t="n">
        <x:v>156.4</x:v>
      </x:c>
      <x:c r="F3478" s="7" t="n">
        <x:v>159.1</x:v>
      </x:c>
      <x:c r="G3478" s="7" t="n">
        <x:v>139.1</x:v>
      </x:c>
      <x:c r="H3478" s="2" t="str">
        <x:v>否</x:v>
      </x:c>
      <x:c r="I3478" s="7" t="n">
        <x:f>IF(AND(ISNUMBER(E3478),ISNUMBER(F3478)),E3478-F3478,"")</x:f>
        <x:v>-2.6999999999999886</x:v>
      </x:c>
      <x:c r="J3478" s="2" t="str">
        <x:f>IF(H3478="否","不适用",IF(AND(ISNUMBER(E3478),ISNUMBER(F3478)),IF(I3478&gt;'规则与名单'!$B$2,"是","否"),"未判定"))</x:f>
        <x:v>不适用</x:v>
      </x:c>
      <x:c r="K3478" s="2" t="str">
        <x:f>IF(J3478="是",IF(ISNUMBER(F3478),"测试日GPS","缺失"),IF(ISNUMBER(G3478),"非测试日纯氢",IF(AND(H3478="是",J3478="未判定"),IF(ISNUMBER(F3478),"测试名单无纯氢GPS","缺失"),IF(ISNUMBER(E3478),"非测试日仪表","缺失"))))</x:f>
        <x:v>非测试日纯氢</x:v>
      </x:c>
      <x:c r="L3478" s="7" t="n">
        <x:f>IF(K3478="缺失","",IF(K3478="非测试日纯氢",G3478,IF(K3478="非测试日仪表",E3478,F3478)))</x:f>
        <x:v>139.1</x:v>
      </x:c>
      <x:c r="M3478" s="2" t="n">
        <x:f>IF(K3478="缺失",1,0)</x:f>
        <x:v>0</x:v>
      </x:c>
      <x:c r="N3478" s="2" t="str">
        <x:v>车辆里程查询_20260901-20260930_1024辆_仪表里程.xlsx / R174</x:v>
      </x:c>
      <x:c r="O3478" s="2" t="str">
        <x:v>车辆里程查询_20260901-20260930_1024辆_GPS里程.xlsx / R282</x:v>
      </x:c>
      <x:c r="P3478" s="2" t="str">
        <x:v>车辆纯氢气里程查询_20260901-20260930_1024辆.xlsx / R486</x:v>
      </x:c>
    </x:row>
    <x:row r="3479" ht="22" customHeight="1">
      <x:c r="A3479" s="2" t="n">
        <x:v>138</x:v>
      </x:c>
      <x:c r="B3479" s="2" t="str">
        <x:v>粤AGP3039</x:v>
      </x:c>
      <x:c r="C3479" s="2" t="str">
        <x:v>钟祥</x:v>
      </x:c>
      <x:c r="D3479" s="8" t="d">
        <x:v>2026-09-15T00:00:00.000Z</x:v>
      </x:c>
      <x:c r="E3479" s="7" t="n">
        <x:v>92.5</x:v>
      </x:c>
      <x:c r="F3479" s="7" t="n">
        <x:v>93.3</x:v>
      </x:c>
      <x:c r="G3479" s="7" t="n">
        <x:v>91.5</x:v>
      </x:c>
      <x:c r="H3479" s="2" t="str">
        <x:v>否</x:v>
      </x:c>
      <x:c r="I3479" s="7" t="n">
        <x:f>IF(AND(ISNUMBER(E3479),ISNUMBER(F3479)),E3479-F3479,"")</x:f>
        <x:v>-0.7999999999999972</x:v>
      </x:c>
      <x:c r="J3479" s="2" t="str">
        <x:f>IF(H3479="否","不适用",IF(AND(ISNUMBER(E3479),ISNUMBER(F3479)),IF(I3479&gt;'规则与名单'!$B$2,"是","否"),"未判定"))</x:f>
        <x:v>不适用</x:v>
      </x:c>
      <x:c r="K3479" s="2" t="str">
        <x:f>IF(J3479="是",IF(ISNUMBER(F3479),"测试日GPS","缺失"),IF(ISNUMBER(G3479),"非测试日纯氢",IF(AND(H3479="是",J3479="未判定"),IF(ISNUMBER(F3479),"测试名单无纯氢GPS","缺失"),IF(ISNUMBER(E3479),"非测试日仪表","缺失"))))</x:f>
        <x:v>非测试日纯氢</x:v>
      </x:c>
      <x:c r="L3479" s="7" t="n">
        <x:f>IF(K3479="缺失","",IF(K3479="非测试日纯氢",G3479,IF(K3479="非测试日仪表",E3479,F3479)))</x:f>
        <x:v>91.5</x:v>
      </x:c>
      <x:c r="M3479" s="2" t="n">
        <x:f>IF(K3479="缺失",1,0)</x:f>
        <x:v>0</x:v>
      </x:c>
      <x:c r="N3479" s="2" t="str">
        <x:v>车辆里程查询_20260901-20260930_1024辆_仪表里程.xlsx / S174</x:v>
      </x:c>
      <x:c r="O3479" s="2" t="str">
        <x:v>车辆里程查询_20260901-20260930_1024辆_GPS里程.xlsx / S282</x:v>
      </x:c>
      <x:c r="P3479" s="2" t="str">
        <x:v>车辆纯氢气里程查询_20260901-20260930_1024辆.xlsx / S486</x:v>
      </x:c>
    </x:row>
    <x:row r="3480" ht="22" customHeight="1">
      <x:c r="A3480" s="2" t="n">
        <x:v>138</x:v>
      </x:c>
      <x:c r="B3480" s="2" t="str">
        <x:v>粤AGP3039</x:v>
      </x:c>
      <x:c r="C3480" s="2" t="str">
        <x:v>钟祥</x:v>
      </x:c>
      <x:c r="D3480" s="8" t="d">
        <x:v>2026-09-16T00:00:00.000Z</x:v>
      </x:c>
      <x:c r="E3480" s="7" t="n">
        <x:v>149.8</x:v>
      </x:c>
      <x:c r="F3480" s="7" t="n">
        <x:v>151.7</x:v>
      </x:c>
      <x:c r="G3480" s="7" t="n">
        <x:v>148.6</x:v>
      </x:c>
      <x:c r="H3480" s="2" t="str">
        <x:v>否</x:v>
      </x:c>
      <x:c r="I3480" s="7" t="n">
        <x:f>IF(AND(ISNUMBER(E3480),ISNUMBER(F3480)),E3480-F3480,"")</x:f>
        <x:v>-1.8999999999999773</x:v>
      </x:c>
      <x:c r="J3480" s="2" t="str">
        <x:f>IF(H3480="否","不适用",IF(AND(ISNUMBER(E3480),ISNUMBER(F3480)),IF(I3480&gt;'规则与名单'!$B$2,"是","否"),"未判定"))</x:f>
        <x:v>不适用</x:v>
      </x:c>
      <x:c r="K3480" s="2" t="str">
        <x:f>IF(J3480="是",IF(ISNUMBER(F3480),"测试日GPS","缺失"),IF(ISNUMBER(G3480),"非测试日纯氢",IF(AND(H3480="是",J3480="未判定"),IF(ISNUMBER(F3480),"测试名单无纯氢GPS","缺失"),IF(ISNUMBER(E3480),"非测试日仪表","缺失"))))</x:f>
        <x:v>非测试日纯氢</x:v>
      </x:c>
      <x:c r="L3480" s="7" t="n">
        <x:f>IF(K3480="缺失","",IF(K3480="非测试日纯氢",G3480,IF(K3480="非测试日仪表",E3480,F3480)))</x:f>
        <x:v>148.6</x:v>
      </x:c>
      <x:c r="M3480" s="2" t="n">
        <x:f>IF(K3480="缺失",1,0)</x:f>
        <x:v>0</x:v>
      </x:c>
      <x:c r="N3480" s="2" t="str">
        <x:v>车辆里程查询_20260901-20260930_1024辆_仪表里程.xlsx / T174</x:v>
      </x:c>
      <x:c r="O3480" s="2" t="str">
        <x:v>车辆里程查询_20260901-20260930_1024辆_GPS里程.xlsx / T282</x:v>
      </x:c>
      <x:c r="P3480" s="2" t="str">
        <x:v>车辆纯氢气里程查询_20260901-20260930_1024辆.xlsx / T486</x:v>
      </x:c>
    </x:row>
    <x:row r="3481" ht="22" customHeight="1">
      <x:c r="A3481" s="2" t="n">
        <x:v>138</x:v>
      </x:c>
      <x:c r="B3481" s="2" t="str">
        <x:v>粤AGP3039</x:v>
      </x:c>
      <x:c r="C3481" s="2" t="str">
        <x:v>钟祥</x:v>
      </x:c>
      <x:c r="D3481" s="8" t="d">
        <x:v>2026-09-17T00:00:00.000Z</x:v>
      </x:c>
      <x:c r="E3481" s="7" t="n">
        <x:v>76.3</x:v>
      </x:c>
      <x:c r="F3481" s="7" t="n">
        <x:v>77.6</x:v>
      </x:c>
      <x:c r="G3481" s="7" t="n">
        <x:v>70.7</x:v>
      </x:c>
      <x:c r="H3481" s="2" t="str">
        <x:v>否</x:v>
      </x:c>
      <x:c r="I3481" s="7" t="n">
        <x:f>IF(AND(ISNUMBER(E3481),ISNUMBER(F3481)),E3481-F3481,"")</x:f>
        <x:v>-1.2999999999999972</x:v>
      </x:c>
      <x:c r="J3481" s="2" t="str">
        <x:f>IF(H3481="否","不适用",IF(AND(ISNUMBER(E3481),ISNUMBER(F3481)),IF(I3481&gt;'规则与名单'!$B$2,"是","否"),"未判定"))</x:f>
        <x:v>不适用</x:v>
      </x:c>
      <x:c r="K3481" s="2" t="str">
        <x:f>IF(J3481="是",IF(ISNUMBER(F3481),"测试日GPS","缺失"),IF(ISNUMBER(G3481),"非测试日纯氢",IF(AND(H3481="是",J3481="未判定"),IF(ISNUMBER(F3481),"测试名单无纯氢GPS","缺失"),IF(ISNUMBER(E3481),"非测试日仪表","缺失"))))</x:f>
        <x:v>非测试日纯氢</x:v>
      </x:c>
      <x:c r="L3481" s="7" t="n">
        <x:f>IF(K3481="缺失","",IF(K3481="非测试日纯氢",G3481,IF(K3481="非测试日仪表",E3481,F3481)))</x:f>
        <x:v>70.7</x:v>
      </x:c>
      <x:c r="M3481" s="2" t="n">
        <x:f>IF(K3481="缺失",1,0)</x:f>
        <x:v>0</x:v>
      </x:c>
      <x:c r="N3481" s="2" t="str">
        <x:v>车辆里程查询_20260901-20260930_1024辆_仪表里程.xlsx / U174</x:v>
      </x:c>
      <x:c r="O3481" s="2" t="str">
        <x:v>车辆里程查询_20260901-20260930_1024辆_GPS里程.xlsx / U282</x:v>
      </x:c>
      <x:c r="P3481" s="2" t="str">
        <x:v>车辆纯氢气里程查询_20260901-20260930_1024辆.xlsx / U486</x:v>
      </x:c>
    </x:row>
    <x:row r="3482" ht="22" customHeight="1">
      <x:c r="A3482" s="2" t="n">
        <x:v>138</x:v>
      </x:c>
      <x:c r="B3482" s="2" t="str">
        <x:v>粤AGP3039</x:v>
      </x:c>
      <x:c r="C3482" s="2" t="str">
        <x:v>钟祥</x:v>
      </x:c>
      <x:c r="D3482" s="8" t="d">
        <x:v>2026-09-18T00:00:00.000Z</x:v>
      </x:c>
      <x:c r="E3482" s="7" t="n">
        <x:v>27.3</x:v>
      </x:c>
      <x:c r="F3482" s="7" t="n">
        <x:v>27.3</x:v>
      </x:c>
      <x:c r="G3482" s="7" t="n">
        <x:v>27.3</x:v>
      </x:c>
      <x:c r="H3482" s="2" t="str">
        <x:v>否</x:v>
      </x:c>
      <x:c r="I3482" s="7" t="n">
        <x:f>IF(AND(ISNUMBER(E3482),ISNUMBER(F3482)),E3482-F3482,"")</x:f>
        <x:v>0</x:v>
      </x:c>
      <x:c r="J3482" s="2" t="str">
        <x:f>IF(H3482="否","不适用",IF(AND(ISNUMBER(E3482),ISNUMBER(F3482)),IF(I3482&gt;'规则与名单'!$B$2,"是","否"),"未判定"))</x:f>
        <x:v>不适用</x:v>
      </x:c>
      <x:c r="K3482" s="2" t="str">
        <x:f>IF(J3482="是",IF(ISNUMBER(F3482),"测试日GPS","缺失"),IF(ISNUMBER(G3482),"非测试日纯氢",IF(AND(H3482="是",J3482="未判定"),IF(ISNUMBER(F3482),"测试名单无纯氢GPS","缺失"),IF(ISNUMBER(E3482),"非测试日仪表","缺失"))))</x:f>
        <x:v>非测试日纯氢</x:v>
      </x:c>
      <x:c r="L3482" s="7" t="n">
        <x:f>IF(K3482="缺失","",IF(K3482="非测试日纯氢",G3482,IF(K3482="非测试日仪表",E3482,F3482)))</x:f>
        <x:v>27.3</x:v>
      </x:c>
      <x:c r="M3482" s="2" t="n">
        <x:f>IF(K3482="缺失",1,0)</x:f>
        <x:v>0</x:v>
      </x:c>
      <x:c r="N3482" s="2" t="str">
        <x:v>车辆里程查询_20260901-20260930_1024辆_仪表里程.xlsx / V174</x:v>
      </x:c>
      <x:c r="O3482" s="2" t="str">
        <x:v>车辆里程查询_20260901-20260930_1024辆_GPS里程.xlsx / V282</x:v>
      </x:c>
      <x:c r="P3482" s="2" t="str">
        <x:v>车辆纯氢气里程查询_20260901-20260930_1024辆.xlsx / V486</x:v>
      </x:c>
    </x:row>
    <x:row r="3483" ht="22" customHeight="1">
      <x:c r="A3483" s="2" t="n">
        <x:v>138</x:v>
      </x:c>
      <x:c r="B3483" s="2" t="str">
        <x:v>粤AGP3039</x:v>
      </x:c>
      <x:c r="C3483" s="2" t="str">
        <x:v>钟祥</x:v>
      </x:c>
      <x:c r="D3483" s="8" t="d">
        <x:v>2026-09-19T00:00:00.000Z</x:v>
      </x:c>
      <x:c r="E3483" s="7" t="n">
        <x:v>108.6</x:v>
      </x:c>
      <x:c r="F3483" s="7" t="n">
        <x:v>110.7</x:v>
      </x:c>
      <x:c r="G3483" s="7" t="n">
        <x:v>108.6</x:v>
      </x:c>
      <x:c r="H3483" s="2" t="str">
        <x:v>否</x:v>
      </x:c>
      <x:c r="I3483" s="7" t="n">
        <x:f>IF(AND(ISNUMBER(E3483),ISNUMBER(F3483)),E3483-F3483,"")</x:f>
        <x:v>-2.1000000000000085</x:v>
      </x:c>
      <x:c r="J3483" s="2" t="str">
        <x:f>IF(H3483="否","不适用",IF(AND(ISNUMBER(E3483),ISNUMBER(F3483)),IF(I3483&gt;'规则与名单'!$B$2,"是","否"),"未判定"))</x:f>
        <x:v>不适用</x:v>
      </x:c>
      <x:c r="K3483" s="2" t="str">
        <x:f>IF(J3483="是",IF(ISNUMBER(F3483),"测试日GPS","缺失"),IF(ISNUMBER(G3483),"非测试日纯氢",IF(AND(H3483="是",J3483="未判定"),IF(ISNUMBER(F3483),"测试名单无纯氢GPS","缺失"),IF(ISNUMBER(E3483),"非测试日仪表","缺失"))))</x:f>
        <x:v>非测试日纯氢</x:v>
      </x:c>
      <x:c r="L3483" s="7" t="n">
        <x:f>IF(K3483="缺失","",IF(K3483="非测试日纯氢",G3483,IF(K3483="非测试日仪表",E3483,F3483)))</x:f>
        <x:v>108.6</x:v>
      </x:c>
      <x:c r="M3483" s="2" t="n">
        <x:f>IF(K3483="缺失",1,0)</x:f>
        <x:v>0</x:v>
      </x:c>
      <x:c r="N3483" s="2" t="str">
        <x:v>车辆里程查询_20260901-20260930_1024辆_仪表里程.xlsx / W174</x:v>
      </x:c>
      <x:c r="O3483" s="2" t="str">
        <x:v>车辆里程查询_20260901-20260930_1024辆_GPS里程.xlsx / W282</x:v>
      </x:c>
      <x:c r="P3483" s="2" t="str">
        <x:v>车辆纯氢气里程查询_20260901-20260930_1024辆.xlsx / W486</x:v>
      </x:c>
    </x:row>
    <x:row r="3484" ht="22" customHeight="1">
      <x:c r="A3484" s="2" t="n">
        <x:v>138</x:v>
      </x:c>
      <x:c r="B3484" s="2" t="str">
        <x:v>粤AGP3039</x:v>
      </x:c>
      <x:c r="C3484" s="2" t="str">
        <x:v>钟祥</x:v>
      </x:c>
      <x:c r="D3484" s="8" t="d">
        <x:v>2026-09-20T00:00:00.000Z</x:v>
      </x:c>
      <x:c r="E3484" s="7" t="n">
        <x:v>215.7</x:v>
      </x:c>
      <x:c r="F3484" s="7" t="n">
        <x:v>217.5</x:v>
      </x:c>
      <x:c r="G3484" s="7" t="n">
        <x:v>207.9</x:v>
      </x:c>
      <x:c r="H3484" s="2" t="str">
        <x:v>否</x:v>
      </x:c>
      <x:c r="I3484" s="7" t="n">
        <x:f>IF(AND(ISNUMBER(E3484),ISNUMBER(F3484)),E3484-F3484,"")</x:f>
        <x:v>-1.8000000000000114</x:v>
      </x:c>
      <x:c r="J3484" s="2" t="str">
        <x:f>IF(H3484="否","不适用",IF(AND(ISNUMBER(E3484),ISNUMBER(F3484)),IF(I3484&gt;'规则与名单'!$B$2,"是","否"),"未判定"))</x:f>
        <x:v>不适用</x:v>
      </x:c>
      <x:c r="K3484" s="2" t="str">
        <x:f>IF(J3484="是",IF(ISNUMBER(F3484),"测试日GPS","缺失"),IF(ISNUMBER(G3484),"非测试日纯氢",IF(AND(H3484="是",J3484="未判定"),IF(ISNUMBER(F3484),"测试名单无纯氢GPS","缺失"),IF(ISNUMBER(E3484),"非测试日仪表","缺失"))))</x:f>
        <x:v>非测试日纯氢</x:v>
      </x:c>
      <x:c r="L3484" s="7" t="n">
        <x:f>IF(K3484="缺失","",IF(K3484="非测试日纯氢",G3484,IF(K3484="非测试日仪表",E3484,F3484)))</x:f>
        <x:v>207.9</x:v>
      </x:c>
      <x:c r="M3484" s="2" t="n">
        <x:f>IF(K3484="缺失",1,0)</x:f>
        <x:v>0</x:v>
      </x:c>
      <x:c r="N3484" s="2" t="str">
        <x:v>车辆里程查询_20260901-20260930_1024辆_仪表里程.xlsx / X174</x:v>
      </x:c>
      <x:c r="O3484" s="2" t="str">
        <x:v>车辆里程查询_20260901-20260930_1024辆_GPS里程.xlsx / X282</x:v>
      </x:c>
      <x:c r="P3484" s="2" t="str">
        <x:v>车辆纯氢气里程查询_20260901-20260930_1024辆.xlsx / X486</x:v>
      </x:c>
    </x:row>
    <x:row r="3485" ht="22" customHeight="1">
      <x:c r="A3485" s="2" t="n">
        <x:v>138</x:v>
      </x:c>
      <x:c r="B3485" s="2" t="str">
        <x:v>粤AGP3039</x:v>
      </x:c>
      <x:c r="C3485" s="2" t="str">
        <x:v>钟祥</x:v>
      </x:c>
      <x:c r="D3485" s="8" t="d">
        <x:v>2026-09-21T00:00:00.000Z</x:v>
      </x:c>
      <x:c r="E3485" s="7" t="n">
        <x:v>93.1</x:v>
      </x:c>
      <x:c r="F3485" s="7" t="n">
        <x:v>94.9</x:v>
      </x:c>
      <x:c r="G3485" s="7" t="n">
        <x:v>91.4</x:v>
      </x:c>
      <x:c r="H3485" s="2" t="str">
        <x:v>否</x:v>
      </x:c>
      <x:c r="I3485" s="7" t="n">
        <x:f>IF(AND(ISNUMBER(E3485),ISNUMBER(F3485)),E3485-F3485,"")</x:f>
        <x:v>-1.8000000000000114</x:v>
      </x:c>
      <x:c r="J3485" s="2" t="str">
        <x:f>IF(H3485="否","不适用",IF(AND(ISNUMBER(E3485),ISNUMBER(F3485)),IF(I3485&gt;'规则与名单'!$B$2,"是","否"),"未判定"))</x:f>
        <x:v>不适用</x:v>
      </x:c>
      <x:c r="K3485" s="2" t="str">
        <x:f>IF(J3485="是",IF(ISNUMBER(F3485),"测试日GPS","缺失"),IF(ISNUMBER(G3485),"非测试日纯氢",IF(AND(H3485="是",J3485="未判定"),IF(ISNUMBER(F3485),"测试名单无纯氢GPS","缺失"),IF(ISNUMBER(E3485),"非测试日仪表","缺失"))))</x:f>
        <x:v>非测试日纯氢</x:v>
      </x:c>
      <x:c r="L3485" s="7" t="n">
        <x:f>IF(K3485="缺失","",IF(K3485="非测试日纯氢",G3485,IF(K3485="非测试日仪表",E3485,F3485)))</x:f>
        <x:v>91.4</x:v>
      </x:c>
      <x:c r="M3485" s="2" t="n">
        <x:f>IF(K3485="缺失",1,0)</x:f>
        <x:v>0</x:v>
      </x:c>
      <x:c r="N3485" s="2" t="str">
        <x:v>车辆里程查询_20260901-20260930_1024辆_仪表里程.xlsx / Y174</x:v>
      </x:c>
      <x:c r="O3485" s="2" t="str">
        <x:v>车辆里程查询_20260901-20260930_1024辆_GPS里程.xlsx / Y282</x:v>
      </x:c>
      <x:c r="P3485" s="2" t="str">
        <x:v>车辆纯氢气里程查询_20260901-20260930_1024辆.xlsx / Y486</x:v>
      </x:c>
    </x:row>
    <x:row r="3486" ht="22" customHeight="1">
      <x:c r="A3486" s="2" t="n">
        <x:v>138</x:v>
      </x:c>
      <x:c r="B3486" s="2" t="str">
        <x:v>粤AGP3039</x:v>
      </x:c>
      <x:c r="C3486" s="2" t="str">
        <x:v>钟祥</x:v>
      </x:c>
      <x:c r="D3486" s="8" t="d">
        <x:v>2026-09-22T00:00:00.000Z</x:v>
      </x:c>
      <x:c r="E3486" s="7" t="n">
        <x:v>206.4</x:v>
      </x:c>
      <x:c r="F3486" s="7" t="n">
        <x:v>208.8</x:v>
      </x:c>
      <x:c r="G3486" s="7" t="n">
        <x:v>189.5</x:v>
      </x:c>
      <x:c r="H3486" s="2" t="str">
        <x:v>否</x:v>
      </x:c>
      <x:c r="I3486" s="7" t="n">
        <x:f>IF(AND(ISNUMBER(E3486),ISNUMBER(F3486)),E3486-F3486,"")</x:f>
        <x:v>-2.4000000000000057</x:v>
      </x:c>
      <x:c r="J3486" s="2" t="str">
        <x:f>IF(H3486="否","不适用",IF(AND(ISNUMBER(E3486),ISNUMBER(F3486)),IF(I3486&gt;'规则与名单'!$B$2,"是","否"),"未判定"))</x:f>
        <x:v>不适用</x:v>
      </x:c>
      <x:c r="K3486" s="2" t="str">
        <x:f>IF(J3486="是",IF(ISNUMBER(F3486),"测试日GPS","缺失"),IF(ISNUMBER(G3486),"非测试日纯氢",IF(AND(H3486="是",J3486="未判定"),IF(ISNUMBER(F3486),"测试名单无纯氢GPS","缺失"),IF(ISNUMBER(E3486),"非测试日仪表","缺失"))))</x:f>
        <x:v>非测试日纯氢</x:v>
      </x:c>
      <x:c r="L3486" s="7" t="n">
        <x:f>IF(K3486="缺失","",IF(K3486="非测试日纯氢",G3486,IF(K3486="非测试日仪表",E3486,F3486)))</x:f>
        <x:v>189.5</x:v>
      </x:c>
      <x:c r="M3486" s="2" t="n">
        <x:f>IF(K3486="缺失",1,0)</x:f>
        <x:v>0</x:v>
      </x:c>
      <x:c r="N3486" s="2" t="str">
        <x:v>车辆里程查询_20260901-20260930_1024辆_仪表里程.xlsx / Z174</x:v>
      </x:c>
      <x:c r="O3486" s="2" t="str">
        <x:v>车辆里程查询_20260901-20260930_1024辆_GPS里程.xlsx / Z282</x:v>
      </x:c>
      <x:c r="P3486" s="2" t="str">
        <x:v>车辆纯氢气里程查询_20260901-20260930_1024辆.xlsx / Z486</x:v>
      </x:c>
    </x:row>
    <x:row r="3487" ht="22" customHeight="1">
      <x:c r="A3487" s="2" t="n">
        <x:v>138</x:v>
      </x:c>
      <x:c r="B3487" s="2" t="str">
        <x:v>粤AGP3039</x:v>
      </x:c>
      <x:c r="C3487" s="2" t="str">
        <x:v>钟祥</x:v>
      </x:c>
      <x:c r="D3487" s="8" t="d">
        <x:v>2026-09-23T00:00:00.000Z</x:v>
      </x:c>
      <x:c r="E3487" s="7" t="n">
        <x:v>65.5</x:v>
      </x:c>
      <x:c r="F3487" s="7" t="n">
        <x:v>108.6</x:v>
      </x:c>
      <x:c r="G3487" s="7" t="n">
        <x:v>104</x:v>
      </x:c>
      <x:c r="H3487" s="2" t="str">
        <x:v>否</x:v>
      </x:c>
      <x:c r="I3487" s="7" t="n">
        <x:f>IF(AND(ISNUMBER(E3487),ISNUMBER(F3487)),E3487-F3487,"")</x:f>
        <x:v>-43.099999999999994</x:v>
      </x:c>
      <x:c r="J3487" s="2" t="str">
        <x:f>IF(H3487="否","不适用",IF(AND(ISNUMBER(E3487),ISNUMBER(F3487)),IF(I3487&gt;'规则与名单'!$B$2,"是","否"),"未判定"))</x:f>
        <x:v>不适用</x:v>
      </x:c>
      <x:c r="K3487" s="2" t="str">
        <x:f>IF(J3487="是",IF(ISNUMBER(F3487),"测试日GPS","缺失"),IF(ISNUMBER(G3487),"非测试日纯氢",IF(AND(H3487="是",J3487="未判定"),IF(ISNUMBER(F3487),"测试名单无纯氢GPS","缺失"),IF(ISNUMBER(E3487),"非测试日仪表","缺失"))))</x:f>
        <x:v>非测试日纯氢</x:v>
      </x:c>
      <x:c r="L3487" s="7" t="n">
        <x:f>IF(K3487="缺失","",IF(K3487="非测试日纯氢",G3487,IF(K3487="非测试日仪表",E3487,F3487)))</x:f>
        <x:v>104</x:v>
      </x:c>
      <x:c r="M3487" s="2" t="n">
        <x:f>IF(K3487="缺失",1,0)</x:f>
        <x:v>0</x:v>
      </x:c>
      <x:c r="N3487" s="2" t="str">
        <x:v>车辆里程查询_20260901-20260930_1024辆_仪表里程.xlsx / AA174</x:v>
      </x:c>
      <x:c r="O3487" s="2" t="str">
        <x:v>车辆里程查询_20260901-20260930_1024辆_GPS里程.xlsx / AA282</x:v>
      </x:c>
      <x:c r="P3487" s="2" t="str">
        <x:v>车辆纯氢气里程查询_20260901-20260930_1024辆.xlsx / AA486</x:v>
      </x:c>
    </x:row>
    <x:row r="3488" ht="22" customHeight="1">
      <x:c r="A3488" s="2" t="n">
        <x:v>138</x:v>
      </x:c>
      <x:c r="B3488" s="2" t="str">
        <x:v>粤AGP3039</x:v>
      </x:c>
      <x:c r="C3488" s="2" t="str">
        <x:v>钟祥</x:v>
      </x:c>
      <x:c r="D3488" s="8" t="d">
        <x:v>2026-09-24T00:00:00.000Z</x:v>
      </x:c>
      <x:c r="E3488" s="7" t="n">
        <x:v>213.5</x:v>
      </x:c>
      <x:c r="F3488" s="7" t="n">
        <x:v>175.8</x:v>
      </x:c>
      <x:c r="G3488" s="7" t="n">
        <x:v>168.5</x:v>
      </x:c>
      <x:c r="H3488" s="2" t="str">
        <x:v>否</x:v>
      </x:c>
      <x:c r="I3488" s="7" t="n">
        <x:f>IF(AND(ISNUMBER(E3488),ISNUMBER(F3488)),E3488-F3488,"")</x:f>
        <x:v>37.69999999999999</x:v>
      </x:c>
      <x:c r="J3488" s="2" t="str">
        <x:f>IF(H3488="否","不适用",IF(AND(ISNUMBER(E3488),ISNUMBER(F3488)),IF(I3488&gt;'规则与名单'!$B$2,"是","否"),"未判定"))</x:f>
        <x:v>不适用</x:v>
      </x:c>
      <x:c r="K3488" s="2" t="str">
        <x:f>IF(J3488="是",IF(ISNUMBER(F3488),"测试日GPS","缺失"),IF(ISNUMBER(G3488),"非测试日纯氢",IF(AND(H3488="是",J3488="未判定"),IF(ISNUMBER(F3488),"测试名单无纯氢GPS","缺失"),IF(ISNUMBER(E3488),"非测试日仪表","缺失"))))</x:f>
        <x:v>非测试日纯氢</x:v>
      </x:c>
      <x:c r="L3488" s="7" t="n">
        <x:f>IF(K3488="缺失","",IF(K3488="非测试日纯氢",G3488,IF(K3488="非测试日仪表",E3488,F3488)))</x:f>
        <x:v>168.5</x:v>
      </x:c>
      <x:c r="M3488" s="2" t="n">
        <x:f>IF(K3488="缺失",1,0)</x:f>
        <x:v>0</x:v>
      </x:c>
      <x:c r="N3488" s="2" t="str">
        <x:v>车辆里程查询_20260901-20260930_1024辆_仪表里程.xlsx / AB174</x:v>
      </x:c>
      <x:c r="O3488" s="2" t="str">
        <x:v>车辆里程查询_20260901-20260930_1024辆_GPS里程.xlsx / AB282</x:v>
      </x:c>
      <x:c r="P3488" s="2" t="str">
        <x:v>车辆纯氢气里程查询_20260901-20260930_1024辆.xlsx / AB486</x:v>
      </x:c>
    </x:row>
    <x:row r="3489" ht="22" customHeight="1">
      <x:c r="A3489" s="2" t="n">
        <x:v>138</x:v>
      </x:c>
      <x:c r="B3489" s="2" t="str">
        <x:v>粤AGP3039</x:v>
      </x:c>
      <x:c r="C3489" s="2" t="str">
        <x:v>钟祥</x:v>
      </x:c>
      <x:c r="D3489" s="8" t="d">
        <x:v>2026-09-25T00:00:00.000Z</x:v>
      </x:c>
      <x:c r="E3489" s="7" t="n">
        <x:v>25.6</x:v>
      </x:c>
      <x:c r="F3489" s="7" t="n">
        <x:v>26.3</x:v>
      </x:c>
      <x:c r="G3489" s="7" t="n">
        <x:v>25.6</x:v>
      </x:c>
      <x:c r="H3489" s="2" t="str">
        <x:v>否</x:v>
      </x:c>
      <x:c r="I3489" s="7" t="n">
        <x:f>IF(AND(ISNUMBER(E3489),ISNUMBER(F3489)),E3489-F3489,"")</x:f>
        <x:v>-0.6999999999999993</x:v>
      </x:c>
      <x:c r="J3489" s="2" t="str">
        <x:f>IF(H3489="否","不适用",IF(AND(ISNUMBER(E3489),ISNUMBER(F3489)),IF(I3489&gt;'规则与名单'!$B$2,"是","否"),"未判定"))</x:f>
        <x:v>不适用</x:v>
      </x:c>
      <x:c r="K3489" s="2" t="str">
        <x:f>IF(J3489="是",IF(ISNUMBER(F3489),"测试日GPS","缺失"),IF(ISNUMBER(G3489),"非测试日纯氢",IF(AND(H3489="是",J3489="未判定"),IF(ISNUMBER(F3489),"测试名单无纯氢GPS","缺失"),IF(ISNUMBER(E3489),"非测试日仪表","缺失"))))</x:f>
        <x:v>非测试日纯氢</x:v>
      </x:c>
      <x:c r="L3489" s="7" t="n">
        <x:f>IF(K3489="缺失","",IF(K3489="非测试日纯氢",G3489,IF(K3489="非测试日仪表",E3489,F3489)))</x:f>
        <x:v>25.6</x:v>
      </x:c>
      <x:c r="M3489" s="2" t="n">
        <x:f>IF(K3489="缺失",1,0)</x:f>
        <x:v>0</x:v>
      </x:c>
      <x:c r="N3489" s="2" t="str">
        <x:v>车辆里程查询_20260901-20260930_1024辆_仪表里程.xlsx / AC174</x:v>
      </x:c>
      <x:c r="O3489" s="2" t="str">
        <x:v>车辆里程查询_20260901-20260930_1024辆_GPS里程.xlsx / AC282</x:v>
      </x:c>
      <x:c r="P3489" s="2" t="str">
        <x:v>车辆纯氢气里程查询_20260901-20260930_1024辆.xlsx / AC486</x:v>
      </x:c>
    </x:row>
    <x:row r="3490" ht="22" customHeight="1">
      <x:c r="A3490" s="2" t="n">
        <x:v>138</x:v>
      </x:c>
      <x:c r="B3490" s="2" t="str">
        <x:v>粤AGP3039</x:v>
      </x:c>
      <x:c r="C3490" s="2" t="str">
        <x:v>钟祥</x:v>
      </x:c>
      <x:c r="D3490" s="8" t="d">
        <x:v>2026-09-26T00:00:00.000Z</x:v>
      </x:c>
      <x:c r="E3490" s="7" t="n">
        <x:v>0</x:v>
      </x:c>
      <x:c r="F3490" s="7" t="n">
        <x:v>0</x:v>
      </x:c>
      <x:c r="G3490" s="7"/>
      <x:c r="H3490" s="2" t="str">
        <x:v>否</x:v>
      </x:c>
      <x:c r="I3490" s="7" t="n">
        <x:f>IF(AND(ISNUMBER(E3490),ISNUMBER(F3490)),E3490-F3490,"")</x:f>
        <x:v>0</x:v>
      </x:c>
      <x:c r="J3490" s="2" t="str">
        <x:f>IF(H3490="否","不适用",IF(AND(ISNUMBER(E3490),ISNUMBER(F3490)),IF(I3490&gt;'规则与名单'!$B$2,"是","否"),"未判定"))</x:f>
        <x:v>不适用</x:v>
      </x:c>
      <x:c r="K3490" s="2" t="str">
        <x:f>IF(J3490="是",IF(ISNUMBER(F3490),"测试日GPS","缺失"),IF(ISNUMBER(G3490),"非测试日纯氢",IF(AND(H3490="是",J3490="未判定"),IF(ISNUMBER(F3490),"测试名单无纯氢GPS","缺失"),IF(ISNUMBER(E3490),"非测试日仪表","缺失"))))</x:f>
        <x:v>非测试日仪表</x:v>
      </x:c>
      <x:c r="L3490" s="7" t="n">
        <x:f>IF(K3490="缺失","",IF(K3490="非测试日纯氢",G3490,IF(K3490="非测试日仪表",E3490,F3490)))</x:f>
        <x:v>0</x:v>
      </x:c>
      <x:c r="M3490" s="2" t="n">
        <x:f>IF(K3490="缺失",1,0)</x:f>
        <x:v>0</x:v>
      </x:c>
      <x:c r="N3490" s="2" t="str">
        <x:v>车辆里程查询_20260901-20260930_1024辆_仪表里程.xlsx / AD174</x:v>
      </x:c>
      <x:c r="O3490" s="2" t="str">
        <x:v>车辆里程查询_20260901-20260930_1024辆_GPS里程.xlsx / AD282</x:v>
      </x:c>
      <x:c r="P3490" s="2" t="str">
        <x:v>车辆纯氢气里程查询_20260901-20260930_1024辆.xlsx / AD486</x:v>
      </x:c>
    </x:row>
    <x:row r="3491" ht="22" customHeight="1">
      <x:c r="A3491" s="2" t="n">
        <x:v>138</x:v>
      </x:c>
      <x:c r="B3491" s="2" t="str">
        <x:v>粤AGP3039</x:v>
      </x:c>
      <x:c r="C3491" s="2" t="str">
        <x:v>钟祥</x:v>
      </x:c>
      <x:c r="D3491" s="8" t="d">
        <x:v>2026-09-27T00:00:00.000Z</x:v>
      </x:c>
      <x:c r="E3491" s="7" t="n">
        <x:v>207.9</x:v>
      </x:c>
      <x:c r="F3491" s="7" t="n">
        <x:v>254.2</x:v>
      </x:c>
      <x:c r="G3491" s="7" t="n">
        <x:v>245.3</x:v>
      </x:c>
      <x:c r="H3491" s="2" t="str">
        <x:v>否</x:v>
      </x:c>
      <x:c r="I3491" s="7" t="n">
        <x:f>IF(AND(ISNUMBER(E3491),ISNUMBER(F3491)),E3491-F3491,"")</x:f>
        <x:v>-46.29999999999998</x:v>
      </x:c>
      <x:c r="J3491" s="2" t="str">
        <x:f>IF(H3491="否","不适用",IF(AND(ISNUMBER(E3491),ISNUMBER(F3491)),IF(I3491&gt;'规则与名单'!$B$2,"是","否"),"未判定"))</x:f>
        <x:v>不适用</x:v>
      </x:c>
      <x:c r="K3491" s="2" t="str">
        <x:f>IF(J3491="是",IF(ISNUMBER(F3491),"测试日GPS","缺失"),IF(ISNUMBER(G3491),"非测试日纯氢",IF(AND(H3491="是",J3491="未判定"),IF(ISNUMBER(F3491),"测试名单无纯氢GPS","缺失"),IF(ISNUMBER(E3491),"非测试日仪表","缺失"))))</x:f>
        <x:v>非测试日纯氢</x:v>
      </x:c>
      <x:c r="L3491" s="7" t="n">
        <x:f>IF(K3491="缺失","",IF(K3491="非测试日纯氢",G3491,IF(K3491="非测试日仪表",E3491,F3491)))</x:f>
        <x:v>245.3</x:v>
      </x:c>
      <x:c r="M3491" s="2" t="n">
        <x:f>IF(K3491="缺失",1,0)</x:f>
        <x:v>0</x:v>
      </x:c>
      <x:c r="N3491" s="2" t="str">
        <x:v>车辆里程查询_20260901-20260930_1024辆_仪表里程.xlsx / AE174</x:v>
      </x:c>
      <x:c r="O3491" s="2" t="str">
        <x:v>车辆里程查询_20260901-20260930_1024辆_GPS里程.xlsx / AE282</x:v>
      </x:c>
      <x:c r="P3491" s="2" t="str">
        <x:v>车辆纯氢气里程查询_20260901-20260930_1024辆.xlsx / AE486</x:v>
      </x:c>
    </x:row>
    <x:row r="3492" ht="22" customHeight="1">
      <x:c r="A3492" s="2" t="n">
        <x:v>138</x:v>
      </x:c>
      <x:c r="B3492" s="2" t="str">
        <x:v>粤AGP3039</x:v>
      </x:c>
      <x:c r="C3492" s="2" t="str">
        <x:v>钟祥</x:v>
      </x:c>
      <x:c r="D3492" s="8" t="d">
        <x:v>2026-09-28T00:00:00.000Z</x:v>
      </x:c>
      <x:c r="E3492" s="7" t="n">
        <x:v>205.7</x:v>
      </x:c>
      <x:c r="F3492" s="7" t="n">
        <x:v>167.9</x:v>
      </x:c>
      <x:c r="G3492" s="7" t="n">
        <x:v>135</x:v>
      </x:c>
      <x:c r="H3492" s="2" t="str">
        <x:v>否</x:v>
      </x:c>
      <x:c r="I3492" s="7" t="n">
        <x:f>IF(AND(ISNUMBER(E3492),ISNUMBER(F3492)),E3492-F3492,"")</x:f>
        <x:v>37.79999999999998</x:v>
      </x:c>
      <x:c r="J3492" s="2" t="str">
        <x:f>IF(H3492="否","不适用",IF(AND(ISNUMBER(E3492),ISNUMBER(F3492)),IF(I3492&gt;'规则与名单'!$B$2,"是","否"),"未判定"))</x:f>
        <x:v>不适用</x:v>
      </x:c>
      <x:c r="K3492" s="2" t="str">
        <x:f>IF(J3492="是",IF(ISNUMBER(F3492),"测试日GPS","缺失"),IF(ISNUMBER(G3492),"非测试日纯氢",IF(AND(H3492="是",J3492="未判定"),IF(ISNUMBER(F3492),"测试名单无纯氢GPS","缺失"),IF(ISNUMBER(E3492),"非测试日仪表","缺失"))))</x:f>
        <x:v>非测试日纯氢</x:v>
      </x:c>
      <x:c r="L3492" s="7" t="n">
        <x:f>IF(K3492="缺失","",IF(K3492="非测试日纯氢",G3492,IF(K3492="非测试日仪表",E3492,F3492)))</x:f>
        <x:v>135</x:v>
      </x:c>
      <x:c r="M3492" s="2" t="n">
        <x:f>IF(K3492="缺失",1,0)</x:f>
        <x:v>0</x:v>
      </x:c>
      <x:c r="N3492" s="2" t="str">
        <x:v>车辆里程查询_20260901-20260930_1024辆_仪表里程.xlsx / AF174</x:v>
      </x:c>
      <x:c r="O3492" s="2" t="str">
        <x:v>车辆里程查询_20260901-20260930_1024辆_GPS里程.xlsx / AF282</x:v>
      </x:c>
      <x:c r="P3492" s="2" t="str">
        <x:v>车辆纯氢气里程查询_20260901-20260930_1024辆.xlsx / AF486</x:v>
      </x:c>
    </x:row>
    <x:row r="3493" ht="22" customHeight="1">
      <x:c r="A3493" s="2" t="n">
        <x:v>138</x:v>
      </x:c>
      <x:c r="B3493" s="2" t="str">
        <x:v>粤AGP3039</x:v>
      </x:c>
      <x:c r="C3493" s="2" t="str">
        <x:v>钟祥</x:v>
      </x:c>
      <x:c r="D3493" s="8" t="d">
        <x:v>2026-09-29T00:00:00.000Z</x:v>
      </x:c>
      <x:c r="E3493" s="7" t="n">
        <x:v>66.7</x:v>
      </x:c>
      <x:c r="F3493" s="7" t="n">
        <x:v>68</x:v>
      </x:c>
      <x:c r="G3493" s="7" t="n">
        <x:v>66.1</x:v>
      </x:c>
      <x:c r="H3493" s="2" t="str">
        <x:v>否</x:v>
      </x:c>
      <x:c r="I3493" s="7" t="n">
        <x:f>IF(AND(ISNUMBER(E3493),ISNUMBER(F3493)),E3493-F3493,"")</x:f>
        <x:v>-1.2999999999999972</x:v>
      </x:c>
      <x:c r="J3493" s="2" t="str">
        <x:f>IF(H3493="否","不适用",IF(AND(ISNUMBER(E3493),ISNUMBER(F3493)),IF(I3493&gt;'规则与名单'!$B$2,"是","否"),"未判定"))</x:f>
        <x:v>不适用</x:v>
      </x:c>
      <x:c r="K3493" s="2" t="str">
        <x:f>IF(J3493="是",IF(ISNUMBER(F3493),"测试日GPS","缺失"),IF(ISNUMBER(G3493),"非测试日纯氢",IF(AND(H3493="是",J3493="未判定"),IF(ISNUMBER(F3493),"测试名单无纯氢GPS","缺失"),IF(ISNUMBER(E3493),"非测试日仪表","缺失"))))</x:f>
        <x:v>非测试日纯氢</x:v>
      </x:c>
      <x:c r="L3493" s="7" t="n">
        <x:f>IF(K3493="缺失","",IF(K3493="非测试日纯氢",G3493,IF(K3493="非测试日仪表",E3493,F3493)))</x:f>
        <x:v>66.1</x:v>
      </x:c>
      <x:c r="M3493" s="2" t="n">
        <x:f>IF(K3493="缺失",1,0)</x:f>
        <x:v>0</x:v>
      </x:c>
      <x:c r="N3493" s="2" t="str">
        <x:v>车辆里程查询_20260901-20260930_1024辆_仪表里程.xlsx / AG174</x:v>
      </x:c>
      <x:c r="O3493" s="2" t="str">
        <x:v>车辆里程查询_20260901-20260930_1024辆_GPS里程.xlsx / AG282</x:v>
      </x:c>
      <x:c r="P3493" s="2" t="str">
        <x:v>车辆纯氢气里程查询_20260901-20260930_1024辆.xlsx / AG486</x:v>
      </x:c>
    </x:row>
    <x:row r="3494" ht="22" customHeight="1">
      <x:c r="A3494" s="2" t="n">
        <x:v>138</x:v>
      </x:c>
      <x:c r="B3494" s="2" t="str">
        <x:v>粤AGP3039</x:v>
      </x:c>
      <x:c r="C3494" s="2" t="str">
        <x:v>钟祥</x:v>
      </x:c>
      <x:c r="D3494" s="8" t="d">
        <x:v>2026-09-30T00:00:00.000Z</x:v>
      </x:c>
      <x:c r="E3494" s="7" t="n">
        <x:v>218.3</x:v>
      </x:c>
      <x:c r="F3494" s="7" t="n">
        <x:v>219</x:v>
      </x:c>
      <x:c r="G3494" s="7" t="n">
        <x:v>218.2</x:v>
      </x:c>
      <x:c r="H3494" s="2" t="str">
        <x:v>否</x:v>
      </x:c>
      <x:c r="I3494" s="7" t="n">
        <x:f>IF(AND(ISNUMBER(E3494),ISNUMBER(F3494)),E3494-F3494,"")</x:f>
        <x:v>-0.6999999999999886</x:v>
      </x:c>
      <x:c r="J3494" s="2" t="str">
        <x:f>IF(H3494="否","不适用",IF(AND(ISNUMBER(E3494),ISNUMBER(F3494)),IF(I3494&gt;'规则与名单'!$B$2,"是","否"),"未判定"))</x:f>
        <x:v>不适用</x:v>
      </x:c>
      <x:c r="K3494" s="2" t="str">
        <x:f>IF(J3494="是",IF(ISNUMBER(F3494),"测试日GPS","缺失"),IF(ISNUMBER(G3494),"非测试日纯氢",IF(AND(H3494="是",J3494="未判定"),IF(ISNUMBER(F3494),"测试名单无纯氢GPS","缺失"),IF(ISNUMBER(E3494),"非测试日仪表","缺失"))))</x:f>
        <x:v>非测试日纯氢</x:v>
      </x:c>
      <x:c r="L3494" s="7" t="n">
        <x:f>IF(K3494="缺失","",IF(K3494="非测试日纯氢",G3494,IF(K3494="非测试日仪表",E3494,F3494)))</x:f>
        <x:v>218.2</x:v>
      </x:c>
      <x:c r="M3494" s="2" t="n">
        <x:f>IF(K3494="缺失",1,0)</x:f>
        <x:v>0</x:v>
      </x:c>
      <x:c r="N3494" s="2" t="str">
        <x:v>车辆里程查询_20260901-20260930_1024辆_仪表里程.xlsx / AH174</x:v>
      </x:c>
      <x:c r="O3494" s="2" t="str">
        <x:v>车辆里程查询_20260901-20260930_1024辆_GPS里程.xlsx / AH282</x:v>
      </x:c>
      <x:c r="P3494" s="2" t="str">
        <x:v>车辆纯氢气里程查询_20260901-20260930_1024辆.xlsx / AH486</x:v>
      </x:c>
    </x:row>
    <x:row r="3495" ht="22" customHeight="1">
      <x:c r="A3495" s="2" t="n">
        <x:v>139</x:v>
      </x:c>
      <x:c r="B3495" s="2" t="str">
        <x:v>粤AGP3088</x:v>
      </x:c>
      <x:c r="C3495" s="2" t="str">
        <x:v>钟祥</x:v>
      </x:c>
      <x:c r="D3495" s="8" t="d">
        <x:v>2026-09-01T00:00:00.000Z</x:v>
      </x:c>
      <x:c r="E3495" s="7"/>
      <x:c r="F3495" s="7" t="n">
        <x:v>0</x:v>
      </x:c>
      <x:c r="G3495" s="7"/>
      <x:c r="H3495" s="2" t="str">
        <x:v>否</x:v>
      </x:c>
      <x:c r="I3495" s="7" t="str">
        <x:f>IF(AND(ISNUMBER(E3495),ISNUMBER(F3495)),E3495-F3495,"")</x:f>
      </x:c>
      <x:c r="J3495" s="2" t="str">
        <x:f>IF(H3495="否","不适用",IF(AND(ISNUMBER(E3495),ISNUMBER(F3495)),IF(I3495&gt;'规则与名单'!$B$2,"是","否"),"未判定"))</x:f>
        <x:v>不适用</x:v>
      </x:c>
      <x:c r="K3495" s="2" t="str">
        <x:f>IF(J3495="是",IF(ISNUMBER(F3495),"测试日GPS","缺失"),IF(ISNUMBER(G3495),"非测试日纯氢",IF(AND(H3495="是",J3495="未判定"),IF(ISNUMBER(F3495),"测试名单无纯氢GPS","缺失"),IF(ISNUMBER(E3495),"非测试日仪表","缺失"))))</x:f>
        <x:v>缺失</x:v>
      </x:c>
      <x:c r="L3495" s="7" t="str">
        <x:f>IF(K3495="缺失","",IF(K3495="非测试日纯氢",G3495,IF(K3495="非测试日仪表",E3495,F3495)))</x:f>
      </x:c>
      <x:c r="M3495" s="2" t="n">
        <x:f>IF(K3495="缺失",1,0)</x:f>
        <x:v>1</x:v>
      </x:c>
      <x:c r="N3495" s="2" t="str">
        <x:v>车辆里程查询_20260901-20260930_1024辆_仪表里程.xlsx / E506</x:v>
      </x:c>
      <x:c r="O3495" s="2" t="str">
        <x:v>车辆里程查询_20260901-20260930_1024辆_GPS里程.xlsx / E506</x:v>
      </x:c>
      <x:c r="P3495" s="2" t="str">
        <x:v>车辆纯氢气里程查询_20260901-20260930_1024辆.xlsx / E287</x:v>
      </x:c>
    </x:row>
    <x:row r="3496" ht="22" customHeight="1">
      <x:c r="A3496" s="2" t="n">
        <x:v>139</x:v>
      </x:c>
      <x:c r="B3496" s="2" t="str">
        <x:v>粤AGP3088</x:v>
      </x:c>
      <x:c r="C3496" s="2" t="str">
        <x:v>钟祥</x:v>
      </x:c>
      <x:c r="D3496" s="8" t="d">
        <x:v>2026-09-02T00:00:00.000Z</x:v>
      </x:c>
      <x:c r="E3496" s="7"/>
      <x:c r="F3496" s="7" t="n">
        <x:v>0</x:v>
      </x:c>
      <x:c r="G3496" s="7"/>
      <x:c r="H3496" s="2" t="str">
        <x:v>否</x:v>
      </x:c>
      <x:c r="I3496" s="7" t="str">
        <x:f>IF(AND(ISNUMBER(E3496),ISNUMBER(F3496)),E3496-F3496,"")</x:f>
      </x:c>
      <x:c r="J3496" s="2" t="str">
        <x:f>IF(H3496="否","不适用",IF(AND(ISNUMBER(E3496),ISNUMBER(F3496)),IF(I3496&gt;'规则与名单'!$B$2,"是","否"),"未判定"))</x:f>
        <x:v>不适用</x:v>
      </x:c>
      <x:c r="K3496" s="2" t="str">
        <x:f>IF(J3496="是",IF(ISNUMBER(F3496),"测试日GPS","缺失"),IF(ISNUMBER(G3496),"非测试日纯氢",IF(AND(H3496="是",J3496="未判定"),IF(ISNUMBER(F3496),"测试名单无纯氢GPS","缺失"),IF(ISNUMBER(E3496),"非测试日仪表","缺失"))))</x:f>
        <x:v>缺失</x:v>
      </x:c>
      <x:c r="L3496" s="7" t="str">
        <x:f>IF(K3496="缺失","",IF(K3496="非测试日纯氢",G3496,IF(K3496="非测试日仪表",E3496,F3496)))</x:f>
      </x:c>
      <x:c r="M3496" s="2" t="n">
        <x:f>IF(K3496="缺失",1,0)</x:f>
        <x:v>1</x:v>
      </x:c>
      <x:c r="N3496" s="2" t="str">
        <x:v>车辆里程查询_20260901-20260930_1024辆_仪表里程.xlsx / F506</x:v>
      </x:c>
      <x:c r="O3496" s="2" t="str">
        <x:v>车辆里程查询_20260901-20260930_1024辆_GPS里程.xlsx / F506</x:v>
      </x:c>
      <x:c r="P3496" s="2" t="str">
        <x:v>车辆纯氢气里程查询_20260901-20260930_1024辆.xlsx / F287</x:v>
      </x:c>
    </x:row>
    <x:row r="3497" ht="22" customHeight="1">
      <x:c r="A3497" s="2" t="n">
        <x:v>139</x:v>
      </x:c>
      <x:c r="B3497" s="2" t="str">
        <x:v>粤AGP3088</x:v>
      </x:c>
      <x:c r="C3497" s="2" t="str">
        <x:v>钟祥</x:v>
      </x:c>
      <x:c r="D3497" s="8" t="d">
        <x:v>2026-09-03T00:00:00.000Z</x:v>
      </x:c>
      <x:c r="E3497" s="7" t="n">
        <x:v>89.1</x:v>
      </x:c>
      <x:c r="F3497" s="7" t="n">
        <x:v>90.7</x:v>
      </x:c>
      <x:c r="G3497" s="7" t="n">
        <x:v>84.7</x:v>
      </x:c>
      <x:c r="H3497" s="2" t="str">
        <x:v>否</x:v>
      </x:c>
      <x:c r="I3497" s="7" t="n">
        <x:f>IF(AND(ISNUMBER(E3497),ISNUMBER(F3497)),E3497-F3497,"")</x:f>
        <x:v>-1.6000000000000085</x:v>
      </x:c>
      <x:c r="J3497" s="2" t="str">
        <x:f>IF(H3497="否","不适用",IF(AND(ISNUMBER(E3497),ISNUMBER(F3497)),IF(I3497&gt;'规则与名单'!$B$2,"是","否"),"未判定"))</x:f>
        <x:v>不适用</x:v>
      </x:c>
      <x:c r="K3497" s="2" t="str">
        <x:f>IF(J3497="是",IF(ISNUMBER(F3497),"测试日GPS","缺失"),IF(ISNUMBER(G3497),"非测试日纯氢",IF(AND(H3497="是",J3497="未判定"),IF(ISNUMBER(F3497),"测试名单无纯氢GPS","缺失"),IF(ISNUMBER(E3497),"非测试日仪表","缺失"))))</x:f>
        <x:v>非测试日纯氢</x:v>
      </x:c>
      <x:c r="L3497" s="7" t="n">
        <x:f>IF(K3497="缺失","",IF(K3497="非测试日纯氢",G3497,IF(K3497="非测试日仪表",E3497,F3497)))</x:f>
        <x:v>84.7</x:v>
      </x:c>
      <x:c r="M3497" s="2" t="n">
        <x:f>IF(K3497="缺失",1,0)</x:f>
        <x:v>0</x:v>
      </x:c>
      <x:c r="N3497" s="2" t="str">
        <x:v>车辆里程查询_20260901-20260930_1024辆_仪表里程.xlsx / G506</x:v>
      </x:c>
      <x:c r="O3497" s="2" t="str">
        <x:v>车辆里程查询_20260901-20260930_1024辆_GPS里程.xlsx / G506</x:v>
      </x:c>
      <x:c r="P3497" s="2" t="str">
        <x:v>车辆纯氢气里程查询_20260901-20260930_1024辆.xlsx / G287</x:v>
      </x:c>
    </x:row>
    <x:row r="3498" ht="22" customHeight="1">
      <x:c r="A3498" s="2" t="n">
        <x:v>139</x:v>
      </x:c>
      <x:c r="B3498" s="2" t="str">
        <x:v>粤AGP3088</x:v>
      </x:c>
      <x:c r="C3498" s="2" t="str">
        <x:v>钟祥</x:v>
      </x:c>
      <x:c r="D3498" s="8" t="d">
        <x:v>2026-09-04T00:00:00.000Z</x:v>
      </x:c>
      <x:c r="E3498" s="7" t="n">
        <x:v>85.8</x:v>
      </x:c>
      <x:c r="F3498" s="7" t="n">
        <x:v>87.5</x:v>
      </x:c>
      <x:c r="G3498" s="7" t="n">
        <x:v>80.5</x:v>
      </x:c>
      <x:c r="H3498" s="2" t="str">
        <x:v>否</x:v>
      </x:c>
      <x:c r="I3498" s="7" t="n">
        <x:f>IF(AND(ISNUMBER(E3498),ISNUMBER(F3498)),E3498-F3498,"")</x:f>
        <x:v>-1.7000000000000028</x:v>
      </x:c>
      <x:c r="J3498" s="2" t="str">
        <x:f>IF(H3498="否","不适用",IF(AND(ISNUMBER(E3498),ISNUMBER(F3498)),IF(I3498&gt;'规则与名单'!$B$2,"是","否"),"未判定"))</x:f>
        <x:v>不适用</x:v>
      </x:c>
      <x:c r="K3498" s="2" t="str">
        <x:f>IF(J3498="是",IF(ISNUMBER(F3498),"测试日GPS","缺失"),IF(ISNUMBER(G3498),"非测试日纯氢",IF(AND(H3498="是",J3498="未判定"),IF(ISNUMBER(F3498),"测试名单无纯氢GPS","缺失"),IF(ISNUMBER(E3498),"非测试日仪表","缺失"))))</x:f>
        <x:v>非测试日纯氢</x:v>
      </x:c>
      <x:c r="L3498" s="7" t="n">
        <x:f>IF(K3498="缺失","",IF(K3498="非测试日纯氢",G3498,IF(K3498="非测试日仪表",E3498,F3498)))</x:f>
        <x:v>80.5</x:v>
      </x:c>
      <x:c r="M3498" s="2" t="n">
        <x:f>IF(K3498="缺失",1,0)</x:f>
        <x:v>0</x:v>
      </x:c>
      <x:c r="N3498" s="2" t="str">
        <x:v>车辆里程查询_20260901-20260930_1024辆_仪表里程.xlsx / H506</x:v>
      </x:c>
      <x:c r="O3498" s="2" t="str">
        <x:v>车辆里程查询_20260901-20260930_1024辆_GPS里程.xlsx / H506</x:v>
      </x:c>
      <x:c r="P3498" s="2" t="str">
        <x:v>车辆纯氢气里程查询_20260901-20260930_1024辆.xlsx / H287</x:v>
      </x:c>
    </x:row>
    <x:row r="3499" ht="22" customHeight="1">
      <x:c r="A3499" s="2" t="n">
        <x:v>139</x:v>
      </x:c>
      <x:c r="B3499" s="2" t="str">
        <x:v>粤AGP3088</x:v>
      </x:c>
      <x:c r="C3499" s="2" t="str">
        <x:v>钟祥</x:v>
      </x:c>
      <x:c r="D3499" s="8" t="d">
        <x:v>2026-09-05T00:00:00.000Z</x:v>
      </x:c>
      <x:c r="E3499" s="7" t="n">
        <x:v>73.8</x:v>
      </x:c>
      <x:c r="F3499" s="7" t="n">
        <x:v>74.6</x:v>
      </x:c>
      <x:c r="G3499" s="7" t="n">
        <x:v>73.8</x:v>
      </x:c>
      <x:c r="H3499" s="2" t="str">
        <x:v>否</x:v>
      </x:c>
      <x:c r="I3499" s="7" t="n">
        <x:f>IF(AND(ISNUMBER(E3499),ISNUMBER(F3499)),E3499-F3499,"")</x:f>
        <x:v>-0.7999999999999972</x:v>
      </x:c>
      <x:c r="J3499" s="2" t="str">
        <x:f>IF(H3499="否","不适用",IF(AND(ISNUMBER(E3499),ISNUMBER(F3499)),IF(I3499&gt;'规则与名单'!$B$2,"是","否"),"未判定"))</x:f>
        <x:v>不适用</x:v>
      </x:c>
      <x:c r="K3499" s="2" t="str">
        <x:f>IF(J3499="是",IF(ISNUMBER(F3499),"测试日GPS","缺失"),IF(ISNUMBER(G3499),"非测试日纯氢",IF(AND(H3499="是",J3499="未判定"),IF(ISNUMBER(F3499),"测试名单无纯氢GPS","缺失"),IF(ISNUMBER(E3499),"非测试日仪表","缺失"))))</x:f>
        <x:v>非测试日纯氢</x:v>
      </x:c>
      <x:c r="L3499" s="7" t="n">
        <x:f>IF(K3499="缺失","",IF(K3499="非测试日纯氢",G3499,IF(K3499="非测试日仪表",E3499,F3499)))</x:f>
        <x:v>73.8</x:v>
      </x:c>
      <x:c r="M3499" s="2" t="n">
        <x:f>IF(K3499="缺失",1,0)</x:f>
        <x:v>0</x:v>
      </x:c>
      <x:c r="N3499" s="2" t="str">
        <x:v>车辆里程查询_20260901-20260930_1024辆_仪表里程.xlsx / I506</x:v>
      </x:c>
      <x:c r="O3499" s="2" t="str">
        <x:v>车辆里程查询_20260901-20260930_1024辆_GPS里程.xlsx / I506</x:v>
      </x:c>
      <x:c r="P3499" s="2" t="str">
        <x:v>车辆纯氢气里程查询_20260901-20260930_1024辆.xlsx / I287</x:v>
      </x:c>
    </x:row>
    <x:row r="3500" ht="22" customHeight="1">
      <x:c r="A3500" s="2" t="n">
        <x:v>139</x:v>
      </x:c>
      <x:c r="B3500" s="2" t="str">
        <x:v>粤AGP3088</x:v>
      </x:c>
      <x:c r="C3500" s="2" t="str">
        <x:v>钟祥</x:v>
      </x:c>
      <x:c r="D3500" s="8" t="d">
        <x:v>2026-09-06T00:00:00.000Z</x:v>
      </x:c>
      <x:c r="E3500" s="7"/>
      <x:c r="F3500" s="7" t="n">
        <x:v>0</x:v>
      </x:c>
      <x:c r="G3500" s="7"/>
      <x:c r="H3500" s="2" t="str">
        <x:v>否</x:v>
      </x:c>
      <x:c r="I3500" s="7" t="str">
        <x:f>IF(AND(ISNUMBER(E3500),ISNUMBER(F3500)),E3500-F3500,"")</x:f>
      </x:c>
      <x:c r="J3500" s="2" t="str">
        <x:f>IF(H3500="否","不适用",IF(AND(ISNUMBER(E3500),ISNUMBER(F3500)),IF(I3500&gt;'规则与名单'!$B$2,"是","否"),"未判定"))</x:f>
        <x:v>不适用</x:v>
      </x:c>
      <x:c r="K3500" s="2" t="str">
        <x:f>IF(J3500="是",IF(ISNUMBER(F3500),"测试日GPS","缺失"),IF(ISNUMBER(G3500),"非测试日纯氢",IF(AND(H3500="是",J3500="未判定"),IF(ISNUMBER(F3500),"测试名单无纯氢GPS","缺失"),IF(ISNUMBER(E3500),"非测试日仪表","缺失"))))</x:f>
        <x:v>缺失</x:v>
      </x:c>
      <x:c r="L3500" s="7" t="str">
        <x:f>IF(K3500="缺失","",IF(K3500="非测试日纯氢",G3500,IF(K3500="非测试日仪表",E3500,F3500)))</x:f>
      </x:c>
      <x:c r="M3500" s="2" t="n">
        <x:f>IF(K3500="缺失",1,0)</x:f>
        <x:v>1</x:v>
      </x:c>
      <x:c r="N3500" s="2" t="str">
        <x:v>车辆里程查询_20260901-20260930_1024辆_仪表里程.xlsx / J506</x:v>
      </x:c>
      <x:c r="O3500" s="2" t="str">
        <x:v>车辆里程查询_20260901-20260930_1024辆_GPS里程.xlsx / J506</x:v>
      </x:c>
      <x:c r="P3500" s="2" t="str">
        <x:v>车辆纯氢气里程查询_20260901-20260930_1024辆.xlsx / J287</x:v>
      </x:c>
    </x:row>
    <x:row r="3501" ht="22" customHeight="1">
      <x:c r="A3501" s="2" t="n">
        <x:v>139</x:v>
      </x:c>
      <x:c r="B3501" s="2" t="str">
        <x:v>粤AGP3088</x:v>
      </x:c>
      <x:c r="C3501" s="2" t="str">
        <x:v>钟祥</x:v>
      </x:c>
      <x:c r="D3501" s="8" t="d">
        <x:v>2026-09-07T00:00:00.000Z</x:v>
      </x:c>
      <x:c r="E3501" s="7" t="n">
        <x:v>74.5</x:v>
      </x:c>
      <x:c r="F3501" s="7" t="n">
        <x:v>75.7</x:v>
      </x:c>
      <x:c r="G3501" s="7" t="n">
        <x:v>68.3</x:v>
      </x:c>
      <x:c r="H3501" s="2" t="str">
        <x:v>否</x:v>
      </x:c>
      <x:c r="I3501" s="7" t="n">
        <x:f>IF(AND(ISNUMBER(E3501),ISNUMBER(F3501)),E3501-F3501,"")</x:f>
        <x:v>-1.2000000000000028</x:v>
      </x:c>
      <x:c r="J3501" s="2" t="str">
        <x:f>IF(H3501="否","不适用",IF(AND(ISNUMBER(E3501),ISNUMBER(F3501)),IF(I3501&gt;'规则与名单'!$B$2,"是","否"),"未判定"))</x:f>
        <x:v>不适用</x:v>
      </x:c>
      <x:c r="K3501" s="2" t="str">
        <x:f>IF(J3501="是",IF(ISNUMBER(F3501),"测试日GPS","缺失"),IF(ISNUMBER(G3501),"非测试日纯氢",IF(AND(H3501="是",J3501="未判定"),IF(ISNUMBER(F3501),"测试名单无纯氢GPS","缺失"),IF(ISNUMBER(E3501),"非测试日仪表","缺失"))))</x:f>
        <x:v>非测试日纯氢</x:v>
      </x:c>
      <x:c r="L3501" s="7" t="n">
        <x:f>IF(K3501="缺失","",IF(K3501="非测试日纯氢",G3501,IF(K3501="非测试日仪表",E3501,F3501)))</x:f>
        <x:v>68.3</x:v>
      </x:c>
      <x:c r="M3501" s="2" t="n">
        <x:f>IF(K3501="缺失",1,0)</x:f>
        <x:v>0</x:v>
      </x:c>
      <x:c r="N3501" s="2" t="str">
        <x:v>车辆里程查询_20260901-20260930_1024辆_仪表里程.xlsx / K506</x:v>
      </x:c>
      <x:c r="O3501" s="2" t="str">
        <x:v>车辆里程查询_20260901-20260930_1024辆_GPS里程.xlsx / K506</x:v>
      </x:c>
      <x:c r="P3501" s="2" t="str">
        <x:v>车辆纯氢气里程查询_20260901-20260930_1024辆.xlsx / K287</x:v>
      </x:c>
    </x:row>
    <x:row r="3502" ht="22" customHeight="1">
      <x:c r="A3502" s="2" t="n">
        <x:v>139</x:v>
      </x:c>
      <x:c r="B3502" s="2" t="str">
        <x:v>粤AGP3088</x:v>
      </x:c>
      <x:c r="C3502" s="2" t="str">
        <x:v>钟祥</x:v>
      </x:c>
      <x:c r="D3502" s="8" t="d">
        <x:v>2026-09-08T00:00:00.000Z</x:v>
      </x:c>
      <x:c r="E3502" s="7" t="n">
        <x:v>73.6</x:v>
      </x:c>
      <x:c r="F3502" s="7" t="n">
        <x:v>74.7</x:v>
      </x:c>
      <x:c r="G3502" s="7" t="n">
        <x:v>60</x:v>
      </x:c>
      <x:c r="H3502" s="2" t="str">
        <x:v>否</x:v>
      </x:c>
      <x:c r="I3502" s="7" t="n">
        <x:f>IF(AND(ISNUMBER(E3502),ISNUMBER(F3502)),E3502-F3502,"")</x:f>
        <x:v>-1.1000000000000085</x:v>
      </x:c>
      <x:c r="J3502" s="2" t="str">
        <x:f>IF(H3502="否","不适用",IF(AND(ISNUMBER(E3502),ISNUMBER(F3502)),IF(I3502&gt;'规则与名单'!$B$2,"是","否"),"未判定"))</x:f>
        <x:v>不适用</x:v>
      </x:c>
      <x:c r="K3502" s="2" t="str">
        <x:f>IF(J3502="是",IF(ISNUMBER(F3502),"测试日GPS","缺失"),IF(ISNUMBER(G3502),"非测试日纯氢",IF(AND(H3502="是",J3502="未判定"),IF(ISNUMBER(F3502),"测试名单无纯氢GPS","缺失"),IF(ISNUMBER(E3502),"非测试日仪表","缺失"))))</x:f>
        <x:v>非测试日纯氢</x:v>
      </x:c>
      <x:c r="L3502" s="7" t="n">
        <x:f>IF(K3502="缺失","",IF(K3502="非测试日纯氢",G3502,IF(K3502="非测试日仪表",E3502,F3502)))</x:f>
        <x:v>60</x:v>
      </x:c>
      <x:c r="M3502" s="2" t="n">
        <x:f>IF(K3502="缺失",1,0)</x:f>
        <x:v>0</x:v>
      </x:c>
      <x:c r="N3502" s="2" t="str">
        <x:v>车辆里程查询_20260901-20260930_1024辆_仪表里程.xlsx / L506</x:v>
      </x:c>
      <x:c r="O3502" s="2" t="str">
        <x:v>车辆里程查询_20260901-20260930_1024辆_GPS里程.xlsx / L506</x:v>
      </x:c>
      <x:c r="P3502" s="2" t="str">
        <x:v>车辆纯氢气里程查询_20260901-20260930_1024辆.xlsx / L287</x:v>
      </x:c>
    </x:row>
    <x:row r="3503" ht="22" customHeight="1">
      <x:c r="A3503" s="2" t="n">
        <x:v>139</x:v>
      </x:c>
      <x:c r="B3503" s="2" t="str">
        <x:v>粤AGP3088</x:v>
      </x:c>
      <x:c r="C3503" s="2" t="str">
        <x:v>钟祥</x:v>
      </x:c>
      <x:c r="D3503" s="8" t="d">
        <x:v>2026-09-09T00:00:00.000Z</x:v>
      </x:c>
      <x:c r="E3503" s="7" t="n">
        <x:v>85.7</x:v>
      </x:c>
      <x:c r="F3503" s="7" t="n">
        <x:v>87.1</x:v>
      </x:c>
      <x:c r="G3503" s="7" t="n">
        <x:v>80.3</x:v>
      </x:c>
      <x:c r="H3503" s="2" t="str">
        <x:v>否</x:v>
      </x:c>
      <x:c r="I3503" s="7" t="n">
        <x:f>IF(AND(ISNUMBER(E3503),ISNUMBER(F3503)),E3503-F3503,"")</x:f>
        <x:v>-1.3999999999999915</x:v>
      </x:c>
      <x:c r="J3503" s="2" t="str">
        <x:f>IF(H3503="否","不适用",IF(AND(ISNUMBER(E3503),ISNUMBER(F3503)),IF(I3503&gt;'规则与名单'!$B$2,"是","否"),"未判定"))</x:f>
        <x:v>不适用</x:v>
      </x:c>
      <x:c r="K3503" s="2" t="str">
        <x:f>IF(J3503="是",IF(ISNUMBER(F3503),"测试日GPS","缺失"),IF(ISNUMBER(G3503),"非测试日纯氢",IF(AND(H3503="是",J3503="未判定"),IF(ISNUMBER(F3503),"测试名单无纯氢GPS","缺失"),IF(ISNUMBER(E3503),"非测试日仪表","缺失"))))</x:f>
        <x:v>非测试日纯氢</x:v>
      </x:c>
      <x:c r="L3503" s="7" t="n">
        <x:f>IF(K3503="缺失","",IF(K3503="非测试日纯氢",G3503,IF(K3503="非测试日仪表",E3503,F3503)))</x:f>
        <x:v>80.3</x:v>
      </x:c>
      <x:c r="M3503" s="2" t="n">
        <x:f>IF(K3503="缺失",1,0)</x:f>
        <x:v>0</x:v>
      </x:c>
      <x:c r="N3503" s="2" t="str">
        <x:v>车辆里程查询_20260901-20260930_1024辆_仪表里程.xlsx / M506</x:v>
      </x:c>
      <x:c r="O3503" s="2" t="str">
        <x:v>车辆里程查询_20260901-20260930_1024辆_GPS里程.xlsx / M506</x:v>
      </x:c>
      <x:c r="P3503" s="2" t="str">
        <x:v>车辆纯氢气里程查询_20260901-20260930_1024辆.xlsx / M287</x:v>
      </x:c>
    </x:row>
    <x:row r="3504" ht="22" customHeight="1">
      <x:c r="A3504" s="2" t="n">
        <x:v>139</x:v>
      </x:c>
      <x:c r="B3504" s="2" t="str">
        <x:v>粤AGP3088</x:v>
      </x:c>
      <x:c r="C3504" s="2" t="str">
        <x:v>钟祥</x:v>
      </x:c>
      <x:c r="D3504" s="8" t="d">
        <x:v>2026-09-10T00:00:00.000Z</x:v>
      </x:c>
      <x:c r="E3504" s="7" t="n">
        <x:v>73.6</x:v>
      </x:c>
      <x:c r="F3504" s="7" t="n">
        <x:v>74.5</x:v>
      </x:c>
      <x:c r="G3504" s="7" t="n">
        <x:v>65.9</x:v>
      </x:c>
      <x:c r="H3504" s="2" t="str">
        <x:v>否</x:v>
      </x:c>
      <x:c r="I3504" s="7" t="n">
        <x:f>IF(AND(ISNUMBER(E3504),ISNUMBER(F3504)),E3504-F3504,"")</x:f>
        <x:v>-0.9000000000000057</x:v>
      </x:c>
      <x:c r="J3504" s="2" t="str">
        <x:f>IF(H3504="否","不适用",IF(AND(ISNUMBER(E3504),ISNUMBER(F3504)),IF(I3504&gt;'规则与名单'!$B$2,"是","否"),"未判定"))</x:f>
        <x:v>不适用</x:v>
      </x:c>
      <x:c r="K3504" s="2" t="str">
        <x:f>IF(J3504="是",IF(ISNUMBER(F3504),"测试日GPS","缺失"),IF(ISNUMBER(G3504),"非测试日纯氢",IF(AND(H3504="是",J3504="未判定"),IF(ISNUMBER(F3504),"测试名单无纯氢GPS","缺失"),IF(ISNUMBER(E3504),"非测试日仪表","缺失"))))</x:f>
        <x:v>非测试日纯氢</x:v>
      </x:c>
      <x:c r="L3504" s="7" t="n">
        <x:f>IF(K3504="缺失","",IF(K3504="非测试日纯氢",G3504,IF(K3504="非测试日仪表",E3504,F3504)))</x:f>
        <x:v>65.9</x:v>
      </x:c>
      <x:c r="M3504" s="2" t="n">
        <x:f>IF(K3504="缺失",1,0)</x:f>
        <x:v>0</x:v>
      </x:c>
      <x:c r="N3504" s="2" t="str">
        <x:v>车辆里程查询_20260901-20260930_1024辆_仪表里程.xlsx / N506</x:v>
      </x:c>
      <x:c r="O3504" s="2" t="str">
        <x:v>车辆里程查询_20260901-20260930_1024辆_GPS里程.xlsx / N506</x:v>
      </x:c>
      <x:c r="P3504" s="2" t="str">
        <x:v>车辆纯氢气里程查询_20260901-20260930_1024辆.xlsx / N287</x:v>
      </x:c>
    </x:row>
    <x:row r="3505" ht="22" customHeight="1">
      <x:c r="A3505" s="2" t="n">
        <x:v>139</x:v>
      </x:c>
      <x:c r="B3505" s="2" t="str">
        <x:v>粤AGP3088</x:v>
      </x:c>
      <x:c r="C3505" s="2" t="str">
        <x:v>钟祥</x:v>
      </x:c>
      <x:c r="D3505" s="8" t="d">
        <x:v>2026-09-11T00:00:00.000Z</x:v>
      </x:c>
      <x:c r="E3505" s="7" t="n">
        <x:v>74.2</x:v>
      </x:c>
      <x:c r="F3505" s="7" t="n">
        <x:v>74.3</x:v>
      </x:c>
      <x:c r="G3505" s="7" t="n">
        <x:v>73</x:v>
      </x:c>
      <x:c r="H3505" s="2" t="str">
        <x:v>否</x:v>
      </x:c>
      <x:c r="I3505" s="7" t="n">
        <x:f>IF(AND(ISNUMBER(E3505),ISNUMBER(F3505)),E3505-F3505,"")</x:f>
        <x:v>-0.09999999999999432</x:v>
      </x:c>
      <x:c r="J3505" s="2" t="str">
        <x:f>IF(H3505="否","不适用",IF(AND(ISNUMBER(E3505),ISNUMBER(F3505)),IF(I3505&gt;'规则与名单'!$B$2,"是","否"),"未判定"))</x:f>
        <x:v>不适用</x:v>
      </x:c>
      <x:c r="K3505" s="2" t="str">
        <x:f>IF(J3505="是",IF(ISNUMBER(F3505),"测试日GPS","缺失"),IF(ISNUMBER(G3505),"非测试日纯氢",IF(AND(H3505="是",J3505="未判定"),IF(ISNUMBER(F3505),"测试名单无纯氢GPS","缺失"),IF(ISNUMBER(E3505),"非测试日仪表","缺失"))))</x:f>
        <x:v>非测试日纯氢</x:v>
      </x:c>
      <x:c r="L3505" s="7" t="n">
        <x:f>IF(K3505="缺失","",IF(K3505="非测试日纯氢",G3505,IF(K3505="非测试日仪表",E3505,F3505)))</x:f>
        <x:v>73</x:v>
      </x:c>
      <x:c r="M3505" s="2" t="n">
        <x:f>IF(K3505="缺失",1,0)</x:f>
        <x:v>0</x:v>
      </x:c>
      <x:c r="N3505" s="2" t="str">
        <x:v>车辆里程查询_20260901-20260930_1024辆_仪表里程.xlsx / O506</x:v>
      </x:c>
      <x:c r="O3505" s="2" t="str">
        <x:v>车辆里程查询_20260901-20260930_1024辆_GPS里程.xlsx / O506</x:v>
      </x:c>
      <x:c r="P3505" s="2" t="str">
        <x:v>车辆纯氢气里程查询_20260901-20260930_1024辆.xlsx / O287</x:v>
      </x:c>
    </x:row>
    <x:row r="3506" ht="22" customHeight="1">
      <x:c r="A3506" s="2" t="n">
        <x:v>139</x:v>
      </x:c>
      <x:c r="B3506" s="2" t="str">
        <x:v>粤AGP3088</x:v>
      </x:c>
      <x:c r="C3506" s="2" t="str">
        <x:v>钟祥</x:v>
      </x:c>
      <x:c r="D3506" s="8" t="d">
        <x:v>2026-09-12T00:00:00.000Z</x:v>
      </x:c>
      <x:c r="E3506" s="7" t="n">
        <x:v>32.5</x:v>
      </x:c>
      <x:c r="F3506" s="7" t="n">
        <x:v>73.9</x:v>
      </x:c>
      <x:c r="G3506" s="7"/>
      <x:c r="H3506" s="2" t="str">
        <x:v>否</x:v>
      </x:c>
      <x:c r="I3506" s="7" t="n">
        <x:f>IF(AND(ISNUMBER(E3506),ISNUMBER(F3506)),E3506-F3506,"")</x:f>
        <x:v>-41.400000000000006</x:v>
      </x:c>
      <x:c r="J3506" s="2" t="str">
        <x:f>IF(H3506="否","不适用",IF(AND(ISNUMBER(E3506),ISNUMBER(F3506)),IF(I3506&gt;'规则与名单'!$B$2,"是","否"),"未判定"))</x:f>
        <x:v>不适用</x:v>
      </x:c>
      <x:c r="K3506" s="2" t="str">
        <x:f>IF(J3506="是",IF(ISNUMBER(F3506),"测试日GPS","缺失"),IF(ISNUMBER(G3506),"非测试日纯氢",IF(AND(H3506="是",J3506="未判定"),IF(ISNUMBER(F3506),"测试名单无纯氢GPS","缺失"),IF(ISNUMBER(E3506),"非测试日仪表","缺失"))))</x:f>
        <x:v>非测试日仪表</x:v>
      </x:c>
      <x:c r="L3506" s="7" t="n">
        <x:f>IF(K3506="缺失","",IF(K3506="非测试日纯氢",G3506,IF(K3506="非测试日仪表",E3506,F3506)))</x:f>
        <x:v>32.5</x:v>
      </x:c>
      <x:c r="M3506" s="2" t="n">
        <x:f>IF(K3506="缺失",1,0)</x:f>
        <x:v>0</x:v>
      </x:c>
      <x:c r="N3506" s="2" t="str">
        <x:v>车辆里程查询_20260901-20260930_1024辆_仪表里程.xlsx / P506</x:v>
      </x:c>
      <x:c r="O3506" s="2" t="str">
        <x:v>车辆里程查询_20260901-20260930_1024辆_GPS里程.xlsx / P506</x:v>
      </x:c>
      <x:c r="P3506" s="2" t="str">
        <x:v>车辆纯氢气里程查询_20260901-20260930_1024辆.xlsx / P287</x:v>
      </x:c>
    </x:row>
    <x:row r="3507" ht="22" customHeight="1">
      <x:c r="A3507" s="2" t="n">
        <x:v>139</x:v>
      </x:c>
      <x:c r="B3507" s="2" t="str">
        <x:v>粤AGP3088</x:v>
      </x:c>
      <x:c r="C3507" s="2" t="str">
        <x:v>钟祥</x:v>
      </x:c>
      <x:c r="D3507" s="8" t="d">
        <x:v>2026-09-13T00:00:00.000Z</x:v>
      </x:c>
      <x:c r="E3507" s="7"/>
      <x:c r="F3507" s="7" t="n">
        <x:v>0</x:v>
      </x:c>
      <x:c r="G3507" s="7"/>
      <x:c r="H3507" s="2" t="str">
        <x:v>否</x:v>
      </x:c>
      <x:c r="I3507" s="7" t="str">
        <x:f>IF(AND(ISNUMBER(E3507),ISNUMBER(F3507)),E3507-F3507,"")</x:f>
      </x:c>
      <x:c r="J3507" s="2" t="str">
        <x:f>IF(H3507="否","不适用",IF(AND(ISNUMBER(E3507),ISNUMBER(F3507)),IF(I3507&gt;'规则与名单'!$B$2,"是","否"),"未判定"))</x:f>
        <x:v>不适用</x:v>
      </x:c>
      <x:c r="K3507" s="2" t="str">
        <x:f>IF(J3507="是",IF(ISNUMBER(F3507),"测试日GPS","缺失"),IF(ISNUMBER(G3507),"非测试日纯氢",IF(AND(H3507="是",J3507="未判定"),IF(ISNUMBER(F3507),"测试名单无纯氢GPS","缺失"),IF(ISNUMBER(E3507),"非测试日仪表","缺失"))))</x:f>
        <x:v>缺失</x:v>
      </x:c>
      <x:c r="L3507" s="7" t="str">
        <x:f>IF(K3507="缺失","",IF(K3507="非测试日纯氢",G3507,IF(K3507="非测试日仪表",E3507,F3507)))</x:f>
      </x:c>
      <x:c r="M3507" s="2" t="n">
        <x:f>IF(K3507="缺失",1,0)</x:f>
        <x:v>1</x:v>
      </x:c>
      <x:c r="N3507" s="2" t="str">
        <x:v>车辆里程查询_20260901-20260930_1024辆_仪表里程.xlsx / Q506</x:v>
      </x:c>
      <x:c r="O3507" s="2" t="str">
        <x:v>车辆里程查询_20260901-20260930_1024辆_GPS里程.xlsx / Q506</x:v>
      </x:c>
      <x:c r="P3507" s="2" t="str">
        <x:v>车辆纯氢气里程查询_20260901-20260930_1024辆.xlsx / Q287</x:v>
      </x:c>
    </x:row>
    <x:row r="3508" ht="22" customHeight="1">
      <x:c r="A3508" s="2" t="n">
        <x:v>139</x:v>
      </x:c>
      <x:c r="B3508" s="2" t="str">
        <x:v>粤AGP3088</x:v>
      </x:c>
      <x:c r="C3508" s="2" t="str">
        <x:v>钟祥</x:v>
      </x:c>
      <x:c r="D3508" s="8" t="d">
        <x:v>2026-09-14T00:00:00.000Z</x:v>
      </x:c>
      <x:c r="E3508" s="7" t="n">
        <x:v>106.9</x:v>
      </x:c>
      <x:c r="F3508" s="7" t="n">
        <x:v>74.8</x:v>
      </x:c>
      <x:c r="G3508" s="7" t="n">
        <x:v>60.4</x:v>
      </x:c>
      <x:c r="H3508" s="2" t="str">
        <x:v>否</x:v>
      </x:c>
      <x:c r="I3508" s="7" t="n">
        <x:f>IF(AND(ISNUMBER(E3508),ISNUMBER(F3508)),E3508-F3508,"")</x:f>
        <x:v>32.10000000000001</x:v>
      </x:c>
      <x:c r="J3508" s="2" t="str">
        <x:f>IF(H3508="否","不适用",IF(AND(ISNUMBER(E3508),ISNUMBER(F3508)),IF(I3508&gt;'规则与名单'!$B$2,"是","否"),"未判定"))</x:f>
        <x:v>不适用</x:v>
      </x:c>
      <x:c r="K3508" s="2" t="str">
        <x:f>IF(J3508="是",IF(ISNUMBER(F3508),"测试日GPS","缺失"),IF(ISNUMBER(G3508),"非测试日纯氢",IF(AND(H3508="是",J3508="未判定"),IF(ISNUMBER(F3508),"测试名单无纯氢GPS","缺失"),IF(ISNUMBER(E3508),"非测试日仪表","缺失"))))</x:f>
        <x:v>非测试日纯氢</x:v>
      </x:c>
      <x:c r="L3508" s="7" t="n">
        <x:f>IF(K3508="缺失","",IF(K3508="非测试日纯氢",G3508,IF(K3508="非测试日仪表",E3508,F3508)))</x:f>
        <x:v>60.4</x:v>
      </x:c>
      <x:c r="M3508" s="2" t="n">
        <x:f>IF(K3508="缺失",1,0)</x:f>
        <x:v>0</x:v>
      </x:c>
      <x:c r="N3508" s="2" t="str">
        <x:v>车辆里程查询_20260901-20260930_1024辆_仪表里程.xlsx / R506</x:v>
      </x:c>
      <x:c r="O3508" s="2" t="str">
        <x:v>车辆里程查询_20260901-20260930_1024辆_GPS里程.xlsx / R506</x:v>
      </x:c>
      <x:c r="P3508" s="2" t="str">
        <x:v>车辆纯氢气里程查询_20260901-20260930_1024辆.xlsx / R287</x:v>
      </x:c>
    </x:row>
    <x:row r="3509" ht="22" customHeight="1">
      <x:c r="A3509" s="2" t="n">
        <x:v>139</x:v>
      </x:c>
      <x:c r="B3509" s="2" t="str">
        <x:v>粤AGP3088</x:v>
      </x:c>
      <x:c r="C3509" s="2" t="str">
        <x:v>钟祥</x:v>
      </x:c>
      <x:c r="D3509" s="8" t="d">
        <x:v>2026-09-15T00:00:00.000Z</x:v>
      </x:c>
      <x:c r="E3509" s="7" t="n">
        <x:v>81.5</x:v>
      </x:c>
      <x:c r="F3509" s="7" t="n">
        <x:v>86</x:v>
      </x:c>
      <x:c r="G3509" s="7" t="n">
        <x:v>52.8</x:v>
      </x:c>
      <x:c r="H3509" s="2" t="str">
        <x:v>否</x:v>
      </x:c>
      <x:c r="I3509" s="7" t="n">
        <x:f>IF(AND(ISNUMBER(E3509),ISNUMBER(F3509)),E3509-F3509,"")</x:f>
        <x:v>-4.5</x:v>
      </x:c>
      <x:c r="J3509" s="2" t="str">
        <x:f>IF(H3509="否","不适用",IF(AND(ISNUMBER(E3509),ISNUMBER(F3509)),IF(I3509&gt;'规则与名单'!$B$2,"是","否"),"未判定"))</x:f>
        <x:v>不适用</x:v>
      </x:c>
      <x:c r="K3509" s="2" t="str">
        <x:f>IF(J3509="是",IF(ISNUMBER(F3509),"测试日GPS","缺失"),IF(ISNUMBER(G3509),"非测试日纯氢",IF(AND(H3509="是",J3509="未判定"),IF(ISNUMBER(F3509),"测试名单无纯氢GPS","缺失"),IF(ISNUMBER(E3509),"非测试日仪表","缺失"))))</x:f>
        <x:v>非测试日纯氢</x:v>
      </x:c>
      <x:c r="L3509" s="7" t="n">
        <x:f>IF(K3509="缺失","",IF(K3509="非测试日纯氢",G3509,IF(K3509="非测试日仪表",E3509,F3509)))</x:f>
        <x:v>52.8</x:v>
      </x:c>
      <x:c r="M3509" s="2" t="n">
        <x:f>IF(K3509="缺失",1,0)</x:f>
        <x:v>0</x:v>
      </x:c>
      <x:c r="N3509" s="2" t="str">
        <x:v>车辆里程查询_20260901-20260930_1024辆_仪表里程.xlsx / S506</x:v>
      </x:c>
      <x:c r="O3509" s="2" t="str">
        <x:v>车辆里程查询_20260901-20260930_1024辆_GPS里程.xlsx / S506</x:v>
      </x:c>
      <x:c r="P3509" s="2" t="str">
        <x:v>车辆纯氢气里程查询_20260901-20260930_1024辆.xlsx / S287</x:v>
      </x:c>
    </x:row>
    <x:row r="3510" ht="22" customHeight="1">
      <x:c r="A3510" s="2" t="n">
        <x:v>139</x:v>
      </x:c>
      <x:c r="B3510" s="2" t="str">
        <x:v>粤AGP3088</x:v>
      </x:c>
      <x:c r="C3510" s="2" t="str">
        <x:v>钟祥</x:v>
      </x:c>
      <x:c r="D3510" s="8" t="d">
        <x:v>2026-09-16T00:00:00.000Z</x:v>
      </x:c>
      <x:c r="E3510" s="7" t="n">
        <x:v>106.9</x:v>
      </x:c>
      <x:c r="F3510" s="7" t="n">
        <x:v>76.2</x:v>
      </x:c>
      <x:c r="G3510" s="7" t="n">
        <x:v>72.4</x:v>
      </x:c>
      <x:c r="H3510" s="2" t="str">
        <x:v>否</x:v>
      </x:c>
      <x:c r="I3510" s="7" t="n">
        <x:f>IF(AND(ISNUMBER(E3510),ISNUMBER(F3510)),E3510-F3510,"")</x:f>
        <x:v>30.700000000000003</x:v>
      </x:c>
      <x:c r="J3510" s="2" t="str">
        <x:f>IF(H3510="否","不适用",IF(AND(ISNUMBER(E3510),ISNUMBER(F3510)),IF(I3510&gt;'规则与名单'!$B$2,"是","否"),"未判定"))</x:f>
        <x:v>不适用</x:v>
      </x:c>
      <x:c r="K3510" s="2" t="str">
        <x:f>IF(J3510="是",IF(ISNUMBER(F3510),"测试日GPS","缺失"),IF(ISNUMBER(G3510),"非测试日纯氢",IF(AND(H3510="是",J3510="未判定"),IF(ISNUMBER(F3510),"测试名单无纯氢GPS","缺失"),IF(ISNUMBER(E3510),"非测试日仪表","缺失"))))</x:f>
        <x:v>非测试日纯氢</x:v>
      </x:c>
      <x:c r="L3510" s="7" t="n">
        <x:f>IF(K3510="缺失","",IF(K3510="非测试日纯氢",G3510,IF(K3510="非测试日仪表",E3510,F3510)))</x:f>
        <x:v>72.4</x:v>
      </x:c>
      <x:c r="M3510" s="2" t="n">
        <x:f>IF(K3510="缺失",1,0)</x:f>
        <x:v>0</x:v>
      </x:c>
      <x:c r="N3510" s="2" t="str">
        <x:v>车辆里程查询_20260901-20260930_1024辆_仪表里程.xlsx / T506</x:v>
      </x:c>
      <x:c r="O3510" s="2" t="str">
        <x:v>车辆里程查询_20260901-20260930_1024辆_GPS里程.xlsx / T506</x:v>
      </x:c>
      <x:c r="P3510" s="2" t="str">
        <x:v>车辆纯氢气里程查询_20260901-20260930_1024辆.xlsx / T287</x:v>
      </x:c>
    </x:row>
    <x:row r="3511" ht="22" customHeight="1">
      <x:c r="A3511" s="2" t="n">
        <x:v>139</x:v>
      </x:c>
      <x:c r="B3511" s="2" t="str">
        <x:v>粤AGP3088</x:v>
      </x:c>
      <x:c r="C3511" s="2" t="str">
        <x:v>钟祥</x:v>
      </x:c>
      <x:c r="D3511" s="8" t="d">
        <x:v>2026-09-17T00:00:00.000Z</x:v>
      </x:c>
      <x:c r="E3511" s="7" t="n">
        <x:v>73.6</x:v>
      </x:c>
      <x:c r="F3511" s="7" t="n">
        <x:v>75.8</x:v>
      </x:c>
      <x:c r="G3511" s="7" t="n">
        <x:v>54.9</x:v>
      </x:c>
      <x:c r="H3511" s="2" t="str">
        <x:v>否</x:v>
      </x:c>
      <x:c r="I3511" s="7" t="n">
        <x:f>IF(AND(ISNUMBER(E3511),ISNUMBER(F3511)),E3511-F3511,"")</x:f>
        <x:v>-2.200000000000003</x:v>
      </x:c>
      <x:c r="J3511" s="2" t="str">
        <x:f>IF(H3511="否","不适用",IF(AND(ISNUMBER(E3511),ISNUMBER(F3511)),IF(I3511&gt;'规则与名单'!$B$2,"是","否"),"未判定"))</x:f>
        <x:v>不适用</x:v>
      </x:c>
      <x:c r="K3511" s="2" t="str">
        <x:f>IF(J3511="是",IF(ISNUMBER(F3511),"测试日GPS","缺失"),IF(ISNUMBER(G3511),"非测试日纯氢",IF(AND(H3511="是",J3511="未判定"),IF(ISNUMBER(F3511),"测试名单无纯氢GPS","缺失"),IF(ISNUMBER(E3511),"非测试日仪表","缺失"))))</x:f>
        <x:v>非测试日纯氢</x:v>
      </x:c>
      <x:c r="L3511" s="7" t="n">
        <x:f>IF(K3511="缺失","",IF(K3511="非测试日纯氢",G3511,IF(K3511="非测试日仪表",E3511,F3511)))</x:f>
        <x:v>54.9</x:v>
      </x:c>
      <x:c r="M3511" s="2" t="n">
        <x:f>IF(K3511="缺失",1,0)</x:f>
        <x:v>0</x:v>
      </x:c>
      <x:c r="N3511" s="2" t="str">
        <x:v>车辆里程查询_20260901-20260930_1024辆_仪表里程.xlsx / U506</x:v>
      </x:c>
      <x:c r="O3511" s="2" t="str">
        <x:v>车辆里程查询_20260901-20260930_1024辆_GPS里程.xlsx / U506</x:v>
      </x:c>
      <x:c r="P3511" s="2" t="str">
        <x:v>车辆纯氢气里程查询_20260901-20260930_1024辆.xlsx / U287</x:v>
      </x:c>
    </x:row>
    <x:row r="3512" ht="22" customHeight="1">
      <x:c r="A3512" s="2" t="n">
        <x:v>139</x:v>
      </x:c>
      <x:c r="B3512" s="2" t="str">
        <x:v>粤AGP3088</x:v>
      </x:c>
      <x:c r="C3512" s="2" t="str">
        <x:v>钟祥</x:v>
      </x:c>
      <x:c r="D3512" s="8" t="d">
        <x:v>2026-09-18T00:00:00.000Z</x:v>
      </x:c>
      <x:c r="E3512" s="7" t="n">
        <x:v>73.7</x:v>
      </x:c>
      <x:c r="F3512" s="7" t="n">
        <x:v>75.8</x:v>
      </x:c>
      <x:c r="G3512" s="7" t="n">
        <x:v>13.6</x:v>
      </x:c>
      <x:c r="H3512" s="2" t="str">
        <x:v>否</x:v>
      </x:c>
      <x:c r="I3512" s="7" t="n">
        <x:f>IF(AND(ISNUMBER(E3512),ISNUMBER(F3512)),E3512-F3512,"")</x:f>
        <x:v>-2.0999999999999943</x:v>
      </x:c>
      <x:c r="J3512" s="2" t="str">
        <x:f>IF(H3512="否","不适用",IF(AND(ISNUMBER(E3512),ISNUMBER(F3512)),IF(I3512&gt;'规则与名单'!$B$2,"是","否"),"未判定"))</x:f>
        <x:v>不适用</x:v>
      </x:c>
      <x:c r="K3512" s="2" t="str">
        <x:f>IF(J3512="是",IF(ISNUMBER(F3512),"测试日GPS","缺失"),IF(ISNUMBER(G3512),"非测试日纯氢",IF(AND(H3512="是",J3512="未判定"),IF(ISNUMBER(F3512),"测试名单无纯氢GPS","缺失"),IF(ISNUMBER(E3512),"非测试日仪表","缺失"))))</x:f>
        <x:v>非测试日纯氢</x:v>
      </x:c>
      <x:c r="L3512" s="7" t="n">
        <x:f>IF(K3512="缺失","",IF(K3512="非测试日纯氢",G3512,IF(K3512="非测试日仪表",E3512,F3512)))</x:f>
        <x:v>13.6</x:v>
      </x:c>
      <x:c r="M3512" s="2" t="n">
        <x:f>IF(K3512="缺失",1,0)</x:f>
        <x:v>0</x:v>
      </x:c>
      <x:c r="N3512" s="2" t="str">
        <x:v>车辆里程查询_20260901-20260930_1024辆_仪表里程.xlsx / V506</x:v>
      </x:c>
      <x:c r="O3512" s="2" t="str">
        <x:v>车辆里程查询_20260901-20260930_1024辆_GPS里程.xlsx / V506</x:v>
      </x:c>
      <x:c r="P3512" s="2" t="str">
        <x:v>车辆纯氢气里程查询_20260901-20260930_1024辆.xlsx / V287</x:v>
      </x:c>
    </x:row>
    <x:row r="3513" ht="22" customHeight="1">
      <x:c r="A3513" s="2" t="n">
        <x:v>139</x:v>
      </x:c>
      <x:c r="B3513" s="2" t="str">
        <x:v>粤AGP3088</x:v>
      </x:c>
      <x:c r="C3513" s="2" t="str">
        <x:v>钟祥</x:v>
      </x:c>
      <x:c r="D3513" s="8" t="d">
        <x:v>2026-09-19T00:00:00.000Z</x:v>
      </x:c>
      <x:c r="E3513" s="7" t="n">
        <x:v>86.7</x:v>
      </x:c>
      <x:c r="F3513" s="7" t="n">
        <x:v>89</x:v>
      </x:c>
      <x:c r="G3513" s="7" t="n">
        <x:v>86.5</x:v>
      </x:c>
      <x:c r="H3513" s="2" t="str">
        <x:v>否</x:v>
      </x:c>
      <x:c r="I3513" s="7" t="n">
        <x:f>IF(AND(ISNUMBER(E3513),ISNUMBER(F3513)),E3513-F3513,"")</x:f>
        <x:v>-2.299999999999997</x:v>
      </x:c>
      <x:c r="J3513" s="2" t="str">
        <x:f>IF(H3513="否","不适用",IF(AND(ISNUMBER(E3513),ISNUMBER(F3513)),IF(I3513&gt;'规则与名单'!$B$2,"是","否"),"未判定"))</x:f>
        <x:v>不适用</x:v>
      </x:c>
      <x:c r="K3513" s="2" t="str">
        <x:f>IF(J3513="是",IF(ISNUMBER(F3513),"测试日GPS","缺失"),IF(ISNUMBER(G3513),"非测试日纯氢",IF(AND(H3513="是",J3513="未判定"),IF(ISNUMBER(F3513),"测试名单无纯氢GPS","缺失"),IF(ISNUMBER(E3513),"非测试日仪表","缺失"))))</x:f>
        <x:v>非测试日纯氢</x:v>
      </x:c>
      <x:c r="L3513" s="7" t="n">
        <x:f>IF(K3513="缺失","",IF(K3513="非测试日纯氢",G3513,IF(K3513="非测试日仪表",E3513,F3513)))</x:f>
        <x:v>86.5</x:v>
      </x:c>
      <x:c r="M3513" s="2" t="n">
        <x:f>IF(K3513="缺失",1,0)</x:f>
        <x:v>0</x:v>
      </x:c>
      <x:c r="N3513" s="2" t="str">
        <x:v>车辆里程查询_20260901-20260930_1024辆_仪表里程.xlsx / W506</x:v>
      </x:c>
      <x:c r="O3513" s="2" t="str">
        <x:v>车辆里程查询_20260901-20260930_1024辆_GPS里程.xlsx / W506</x:v>
      </x:c>
      <x:c r="P3513" s="2" t="str">
        <x:v>车辆纯氢气里程查询_20260901-20260930_1024辆.xlsx / W287</x:v>
      </x:c>
    </x:row>
    <x:row r="3514" ht="22" customHeight="1">
      <x:c r="A3514" s="2" t="n">
        <x:v>139</x:v>
      </x:c>
      <x:c r="B3514" s="2" t="str">
        <x:v>粤AGP3088</x:v>
      </x:c>
      <x:c r="C3514" s="2" t="str">
        <x:v>钟祥</x:v>
      </x:c>
      <x:c r="D3514" s="8" t="d">
        <x:v>2026-09-20T00:00:00.000Z</x:v>
      </x:c>
      <x:c r="E3514" s="7" t="n">
        <x:v>74.2</x:v>
      </x:c>
      <x:c r="F3514" s="7" t="n">
        <x:v>74.7</x:v>
      </x:c>
      <x:c r="G3514" s="7" t="n">
        <x:v>71</x:v>
      </x:c>
      <x:c r="H3514" s="2" t="str">
        <x:v>否</x:v>
      </x:c>
      <x:c r="I3514" s="7" t="n">
        <x:f>IF(AND(ISNUMBER(E3514),ISNUMBER(F3514)),E3514-F3514,"")</x:f>
        <x:v>-0.5</x:v>
      </x:c>
      <x:c r="J3514" s="2" t="str">
        <x:f>IF(H3514="否","不适用",IF(AND(ISNUMBER(E3514),ISNUMBER(F3514)),IF(I3514&gt;'规则与名单'!$B$2,"是","否"),"未判定"))</x:f>
        <x:v>不适用</x:v>
      </x:c>
      <x:c r="K3514" s="2" t="str">
        <x:f>IF(J3514="是",IF(ISNUMBER(F3514),"测试日GPS","缺失"),IF(ISNUMBER(G3514),"非测试日纯氢",IF(AND(H3514="是",J3514="未判定"),IF(ISNUMBER(F3514),"测试名单无纯氢GPS","缺失"),IF(ISNUMBER(E3514),"非测试日仪表","缺失"))))</x:f>
        <x:v>非测试日纯氢</x:v>
      </x:c>
      <x:c r="L3514" s="7" t="n">
        <x:f>IF(K3514="缺失","",IF(K3514="非测试日纯氢",G3514,IF(K3514="非测试日仪表",E3514,F3514)))</x:f>
        <x:v>71</x:v>
      </x:c>
      <x:c r="M3514" s="2" t="n">
        <x:f>IF(K3514="缺失",1,0)</x:f>
        <x:v>0</x:v>
      </x:c>
      <x:c r="N3514" s="2" t="str">
        <x:v>车辆里程查询_20260901-20260930_1024辆_仪表里程.xlsx / X506</x:v>
      </x:c>
      <x:c r="O3514" s="2" t="str">
        <x:v>车辆里程查询_20260901-20260930_1024辆_GPS里程.xlsx / X506</x:v>
      </x:c>
      <x:c r="P3514" s="2" t="str">
        <x:v>车辆纯氢气里程查询_20260901-20260930_1024辆.xlsx / X287</x:v>
      </x:c>
    </x:row>
    <x:row r="3515" ht="22" customHeight="1">
      <x:c r="A3515" s="2" t="n">
        <x:v>139</x:v>
      </x:c>
      <x:c r="B3515" s="2" t="str">
        <x:v>粤AGP3088</x:v>
      </x:c>
      <x:c r="C3515" s="2" t="str">
        <x:v>钟祥</x:v>
      </x:c>
      <x:c r="D3515" s="8" t="d">
        <x:v>2026-09-21T00:00:00.000Z</x:v>
      </x:c>
      <x:c r="E3515" s="7" t="n">
        <x:v>74.8</x:v>
      </x:c>
      <x:c r="F3515" s="7" t="n">
        <x:v>77.3</x:v>
      </x:c>
      <x:c r="G3515" s="7" t="n">
        <x:v>55.9</x:v>
      </x:c>
      <x:c r="H3515" s="2" t="str">
        <x:v>否</x:v>
      </x:c>
      <x:c r="I3515" s="7" t="n">
        <x:f>IF(AND(ISNUMBER(E3515),ISNUMBER(F3515)),E3515-F3515,"")</x:f>
        <x:v>-2.5</x:v>
      </x:c>
      <x:c r="J3515" s="2" t="str">
        <x:f>IF(H3515="否","不适用",IF(AND(ISNUMBER(E3515),ISNUMBER(F3515)),IF(I3515&gt;'规则与名单'!$B$2,"是","否"),"未判定"))</x:f>
        <x:v>不适用</x:v>
      </x:c>
      <x:c r="K3515" s="2" t="str">
        <x:f>IF(J3515="是",IF(ISNUMBER(F3515),"测试日GPS","缺失"),IF(ISNUMBER(G3515),"非测试日纯氢",IF(AND(H3515="是",J3515="未判定"),IF(ISNUMBER(F3515),"测试名单无纯氢GPS","缺失"),IF(ISNUMBER(E3515),"非测试日仪表","缺失"))))</x:f>
        <x:v>非测试日纯氢</x:v>
      </x:c>
      <x:c r="L3515" s="7" t="n">
        <x:f>IF(K3515="缺失","",IF(K3515="非测试日纯氢",G3515,IF(K3515="非测试日仪表",E3515,F3515)))</x:f>
        <x:v>55.9</x:v>
      </x:c>
      <x:c r="M3515" s="2" t="n">
        <x:f>IF(K3515="缺失",1,0)</x:f>
        <x:v>0</x:v>
      </x:c>
      <x:c r="N3515" s="2" t="str">
        <x:v>车辆里程查询_20260901-20260930_1024辆_仪表里程.xlsx / Y506</x:v>
      </x:c>
      <x:c r="O3515" s="2" t="str">
        <x:v>车辆里程查询_20260901-20260930_1024辆_GPS里程.xlsx / Y506</x:v>
      </x:c>
      <x:c r="P3515" s="2" t="str">
        <x:v>车辆纯氢气里程查询_20260901-20260930_1024辆.xlsx / Y287</x:v>
      </x:c>
    </x:row>
    <x:row r="3516" ht="22" customHeight="1">
      <x:c r="A3516" s="2" t="n">
        <x:v>139</x:v>
      </x:c>
      <x:c r="B3516" s="2" t="str">
        <x:v>粤AGP3088</x:v>
      </x:c>
      <x:c r="C3516" s="2" t="str">
        <x:v>钟祥</x:v>
      </x:c>
      <x:c r="D3516" s="8" t="d">
        <x:v>2026-09-22T00:00:00.000Z</x:v>
      </x:c>
      <x:c r="E3516" s="7" t="n">
        <x:v>73.7</x:v>
      </x:c>
      <x:c r="F3516" s="7" t="n">
        <x:v>74.2</x:v>
      </x:c>
      <x:c r="G3516" s="7" t="n">
        <x:v>73.3</x:v>
      </x:c>
      <x:c r="H3516" s="2" t="str">
        <x:v>否</x:v>
      </x:c>
      <x:c r="I3516" s="7" t="n">
        <x:f>IF(AND(ISNUMBER(E3516),ISNUMBER(F3516)),E3516-F3516,"")</x:f>
        <x:v>-0.5</x:v>
      </x:c>
      <x:c r="J3516" s="2" t="str">
        <x:f>IF(H3516="否","不适用",IF(AND(ISNUMBER(E3516),ISNUMBER(F3516)),IF(I3516&gt;'规则与名单'!$B$2,"是","否"),"未判定"))</x:f>
        <x:v>不适用</x:v>
      </x:c>
      <x:c r="K3516" s="2" t="str">
        <x:f>IF(J3516="是",IF(ISNUMBER(F3516),"测试日GPS","缺失"),IF(ISNUMBER(G3516),"非测试日纯氢",IF(AND(H3516="是",J3516="未判定"),IF(ISNUMBER(F3516),"测试名单无纯氢GPS","缺失"),IF(ISNUMBER(E3516),"非测试日仪表","缺失"))))</x:f>
        <x:v>非测试日纯氢</x:v>
      </x:c>
      <x:c r="L3516" s="7" t="n">
        <x:f>IF(K3516="缺失","",IF(K3516="非测试日纯氢",G3516,IF(K3516="非测试日仪表",E3516,F3516)))</x:f>
        <x:v>73.3</x:v>
      </x:c>
      <x:c r="M3516" s="2" t="n">
        <x:f>IF(K3516="缺失",1,0)</x:f>
        <x:v>0</x:v>
      </x:c>
      <x:c r="N3516" s="2" t="str">
        <x:v>车辆里程查询_20260901-20260930_1024辆_仪表里程.xlsx / Z506</x:v>
      </x:c>
      <x:c r="O3516" s="2" t="str">
        <x:v>车辆里程查询_20260901-20260930_1024辆_GPS里程.xlsx / Z506</x:v>
      </x:c>
      <x:c r="P3516" s="2" t="str">
        <x:v>车辆纯氢气里程查询_20260901-20260930_1024辆.xlsx / Z287</x:v>
      </x:c>
    </x:row>
    <x:row r="3517" ht="22" customHeight="1">
      <x:c r="A3517" s="2" t="n">
        <x:v>139</x:v>
      </x:c>
      <x:c r="B3517" s="2" t="str">
        <x:v>粤AGP3088</x:v>
      </x:c>
      <x:c r="C3517" s="2" t="str">
        <x:v>钟祥</x:v>
      </x:c>
      <x:c r="D3517" s="8" t="d">
        <x:v>2026-09-23T00:00:00.000Z</x:v>
      </x:c>
      <x:c r="E3517" s="7" t="n">
        <x:v>86.2</x:v>
      </x:c>
      <x:c r="F3517" s="7" t="n">
        <x:v>87.9</x:v>
      </x:c>
      <x:c r="G3517" s="7" t="n">
        <x:v>77.3</x:v>
      </x:c>
      <x:c r="H3517" s="2" t="str">
        <x:v>否</x:v>
      </x:c>
      <x:c r="I3517" s="7" t="n">
        <x:f>IF(AND(ISNUMBER(E3517),ISNUMBER(F3517)),E3517-F3517,"")</x:f>
        <x:v>-1.7000000000000028</x:v>
      </x:c>
      <x:c r="J3517" s="2" t="str">
        <x:f>IF(H3517="否","不适用",IF(AND(ISNUMBER(E3517),ISNUMBER(F3517)),IF(I3517&gt;'规则与名单'!$B$2,"是","否"),"未判定"))</x:f>
        <x:v>不适用</x:v>
      </x:c>
      <x:c r="K3517" s="2" t="str">
        <x:f>IF(J3517="是",IF(ISNUMBER(F3517),"测试日GPS","缺失"),IF(ISNUMBER(G3517),"非测试日纯氢",IF(AND(H3517="是",J3517="未判定"),IF(ISNUMBER(F3517),"测试名单无纯氢GPS","缺失"),IF(ISNUMBER(E3517),"非测试日仪表","缺失"))))</x:f>
        <x:v>非测试日纯氢</x:v>
      </x:c>
      <x:c r="L3517" s="7" t="n">
        <x:f>IF(K3517="缺失","",IF(K3517="非测试日纯氢",G3517,IF(K3517="非测试日仪表",E3517,F3517)))</x:f>
        <x:v>77.3</x:v>
      </x:c>
      <x:c r="M3517" s="2" t="n">
        <x:f>IF(K3517="缺失",1,0)</x:f>
        <x:v>0</x:v>
      </x:c>
      <x:c r="N3517" s="2" t="str">
        <x:v>车辆里程查询_20260901-20260930_1024辆_仪表里程.xlsx / AA506</x:v>
      </x:c>
      <x:c r="O3517" s="2" t="str">
        <x:v>车辆里程查询_20260901-20260930_1024辆_GPS里程.xlsx / AA506</x:v>
      </x:c>
      <x:c r="P3517" s="2" t="str">
        <x:v>车辆纯氢气里程查询_20260901-20260930_1024辆.xlsx / AA287</x:v>
      </x:c>
    </x:row>
    <x:row r="3518" ht="22" customHeight="1">
      <x:c r="A3518" s="2" t="n">
        <x:v>139</x:v>
      </x:c>
      <x:c r="B3518" s="2" t="str">
        <x:v>粤AGP3088</x:v>
      </x:c>
      <x:c r="C3518" s="2" t="str">
        <x:v>钟祥</x:v>
      </x:c>
      <x:c r="D3518" s="8" t="d">
        <x:v>2026-09-24T00:00:00.000Z</x:v>
      </x:c>
      <x:c r="E3518" s="7" t="n">
        <x:v>93.4</x:v>
      </x:c>
      <x:c r="F3518" s="7" t="n">
        <x:v>94.7</x:v>
      </x:c>
      <x:c r="G3518" s="7" t="n">
        <x:v>93.3</x:v>
      </x:c>
      <x:c r="H3518" s="2" t="str">
        <x:v>否</x:v>
      </x:c>
      <x:c r="I3518" s="7" t="n">
        <x:f>IF(AND(ISNUMBER(E3518),ISNUMBER(F3518)),E3518-F3518,"")</x:f>
        <x:v>-1.2999999999999972</x:v>
      </x:c>
      <x:c r="J3518" s="2" t="str">
        <x:f>IF(H3518="否","不适用",IF(AND(ISNUMBER(E3518),ISNUMBER(F3518)),IF(I3518&gt;'规则与名单'!$B$2,"是","否"),"未判定"))</x:f>
        <x:v>不适用</x:v>
      </x:c>
      <x:c r="K3518" s="2" t="str">
        <x:f>IF(J3518="是",IF(ISNUMBER(F3518),"测试日GPS","缺失"),IF(ISNUMBER(G3518),"非测试日纯氢",IF(AND(H3518="是",J3518="未判定"),IF(ISNUMBER(F3518),"测试名单无纯氢GPS","缺失"),IF(ISNUMBER(E3518),"非测试日仪表","缺失"))))</x:f>
        <x:v>非测试日纯氢</x:v>
      </x:c>
      <x:c r="L3518" s="7" t="n">
        <x:f>IF(K3518="缺失","",IF(K3518="非测试日纯氢",G3518,IF(K3518="非测试日仪表",E3518,F3518)))</x:f>
        <x:v>93.3</x:v>
      </x:c>
      <x:c r="M3518" s="2" t="n">
        <x:f>IF(K3518="缺失",1,0)</x:f>
        <x:v>0</x:v>
      </x:c>
      <x:c r="N3518" s="2" t="str">
        <x:v>车辆里程查询_20260901-20260930_1024辆_仪表里程.xlsx / AB506</x:v>
      </x:c>
      <x:c r="O3518" s="2" t="str">
        <x:v>车辆里程查询_20260901-20260930_1024辆_GPS里程.xlsx / AB506</x:v>
      </x:c>
      <x:c r="P3518" s="2" t="str">
        <x:v>车辆纯氢气里程查询_20260901-20260930_1024辆.xlsx / AB287</x:v>
      </x:c>
    </x:row>
    <x:row r="3519" ht="22" customHeight="1">
      <x:c r="A3519" s="2" t="n">
        <x:v>139</x:v>
      </x:c>
      <x:c r="B3519" s="2" t="str">
        <x:v>粤AGP3088</x:v>
      </x:c>
      <x:c r="C3519" s="2" t="str">
        <x:v>钟祥</x:v>
      </x:c>
      <x:c r="D3519" s="8" t="d">
        <x:v>2026-09-25T00:00:00.000Z</x:v>
      </x:c>
      <x:c r="E3519" s="7" t="n">
        <x:v>58.2</x:v>
      </x:c>
      <x:c r="F3519" s="7" t="n">
        <x:v>58.7</x:v>
      </x:c>
      <x:c r="G3519" s="7" t="n">
        <x:v>58.2</x:v>
      </x:c>
      <x:c r="H3519" s="2" t="str">
        <x:v>否</x:v>
      </x:c>
      <x:c r="I3519" s="7" t="n">
        <x:f>IF(AND(ISNUMBER(E3519),ISNUMBER(F3519)),E3519-F3519,"")</x:f>
        <x:v>-0.5</x:v>
      </x:c>
      <x:c r="J3519" s="2" t="str">
        <x:f>IF(H3519="否","不适用",IF(AND(ISNUMBER(E3519),ISNUMBER(F3519)),IF(I3519&gt;'规则与名单'!$B$2,"是","否"),"未判定"))</x:f>
        <x:v>不适用</x:v>
      </x:c>
      <x:c r="K3519" s="2" t="str">
        <x:f>IF(J3519="是",IF(ISNUMBER(F3519),"测试日GPS","缺失"),IF(ISNUMBER(G3519),"非测试日纯氢",IF(AND(H3519="是",J3519="未判定"),IF(ISNUMBER(F3519),"测试名单无纯氢GPS","缺失"),IF(ISNUMBER(E3519),"非测试日仪表","缺失"))))</x:f>
        <x:v>非测试日纯氢</x:v>
      </x:c>
      <x:c r="L3519" s="7" t="n">
        <x:f>IF(K3519="缺失","",IF(K3519="非测试日纯氢",G3519,IF(K3519="非测试日仪表",E3519,F3519)))</x:f>
        <x:v>58.2</x:v>
      </x:c>
      <x:c r="M3519" s="2" t="n">
        <x:f>IF(K3519="缺失",1,0)</x:f>
        <x:v>0</x:v>
      </x:c>
      <x:c r="N3519" s="2" t="str">
        <x:v>车辆里程查询_20260901-20260930_1024辆_仪表里程.xlsx / AC506</x:v>
      </x:c>
      <x:c r="O3519" s="2" t="str">
        <x:v>车辆里程查询_20260901-20260930_1024辆_GPS里程.xlsx / AC506</x:v>
      </x:c>
      <x:c r="P3519" s="2" t="str">
        <x:v>车辆纯氢气里程查询_20260901-20260930_1024辆.xlsx / AC287</x:v>
      </x:c>
    </x:row>
    <x:row r="3520" ht="22" customHeight="1">
      <x:c r="A3520" s="2" t="n">
        <x:v>139</x:v>
      </x:c>
      <x:c r="B3520" s="2" t="str">
        <x:v>粤AGP3088</x:v>
      </x:c>
      <x:c r="C3520" s="2" t="str">
        <x:v>钟祥</x:v>
      </x:c>
      <x:c r="D3520" s="8" t="d">
        <x:v>2026-09-26T00:00:00.000Z</x:v>
      </x:c>
      <x:c r="E3520" s="7"/>
      <x:c r="F3520" s="7" t="n">
        <x:v>0</x:v>
      </x:c>
      <x:c r="G3520" s="7"/>
      <x:c r="H3520" s="2" t="str">
        <x:v>否</x:v>
      </x:c>
      <x:c r="I3520" s="7" t="str">
        <x:f>IF(AND(ISNUMBER(E3520),ISNUMBER(F3520)),E3520-F3520,"")</x:f>
      </x:c>
      <x:c r="J3520" s="2" t="str">
        <x:f>IF(H3520="否","不适用",IF(AND(ISNUMBER(E3520),ISNUMBER(F3520)),IF(I3520&gt;'规则与名单'!$B$2,"是","否"),"未判定"))</x:f>
        <x:v>不适用</x:v>
      </x:c>
      <x:c r="K3520" s="2" t="str">
        <x:f>IF(J3520="是",IF(ISNUMBER(F3520),"测试日GPS","缺失"),IF(ISNUMBER(G3520),"非测试日纯氢",IF(AND(H3520="是",J3520="未判定"),IF(ISNUMBER(F3520),"测试名单无纯氢GPS","缺失"),IF(ISNUMBER(E3520),"非测试日仪表","缺失"))))</x:f>
        <x:v>缺失</x:v>
      </x:c>
      <x:c r="L3520" s="7" t="str">
        <x:f>IF(K3520="缺失","",IF(K3520="非测试日纯氢",G3520,IF(K3520="非测试日仪表",E3520,F3520)))</x:f>
      </x:c>
      <x:c r="M3520" s="2" t="n">
        <x:f>IF(K3520="缺失",1,0)</x:f>
        <x:v>1</x:v>
      </x:c>
      <x:c r="N3520" s="2" t="str">
        <x:v>车辆里程查询_20260901-20260930_1024辆_仪表里程.xlsx / AD506</x:v>
      </x:c>
      <x:c r="O3520" s="2" t="str">
        <x:v>车辆里程查询_20260901-20260930_1024辆_GPS里程.xlsx / AD506</x:v>
      </x:c>
      <x:c r="P3520" s="2" t="str">
        <x:v>车辆纯氢气里程查询_20260901-20260930_1024辆.xlsx / AD287</x:v>
      </x:c>
    </x:row>
    <x:row r="3521" ht="22" customHeight="1">
      <x:c r="A3521" s="2" t="n">
        <x:v>139</x:v>
      </x:c>
      <x:c r="B3521" s="2" t="str">
        <x:v>粤AGP3088</x:v>
      </x:c>
      <x:c r="C3521" s="2" t="str">
        <x:v>钟祥</x:v>
      </x:c>
      <x:c r="D3521" s="8" t="d">
        <x:v>2026-09-27T00:00:00.000Z</x:v>
      </x:c>
      <x:c r="E3521" s="7" t="n">
        <x:v>73.7</x:v>
      </x:c>
      <x:c r="F3521" s="7" t="n">
        <x:v>75</x:v>
      </x:c>
      <x:c r="G3521" s="7" t="n">
        <x:v>73.7</x:v>
      </x:c>
      <x:c r="H3521" s="2" t="str">
        <x:v>否</x:v>
      </x:c>
      <x:c r="I3521" s="7" t="n">
        <x:f>IF(AND(ISNUMBER(E3521),ISNUMBER(F3521)),E3521-F3521,"")</x:f>
        <x:v>-1.2999999999999972</x:v>
      </x:c>
      <x:c r="J3521" s="2" t="str">
        <x:f>IF(H3521="否","不适用",IF(AND(ISNUMBER(E3521),ISNUMBER(F3521)),IF(I3521&gt;'规则与名单'!$B$2,"是","否"),"未判定"))</x:f>
        <x:v>不适用</x:v>
      </x:c>
      <x:c r="K3521" s="2" t="str">
        <x:f>IF(J3521="是",IF(ISNUMBER(F3521),"测试日GPS","缺失"),IF(ISNUMBER(G3521),"非测试日纯氢",IF(AND(H3521="是",J3521="未判定"),IF(ISNUMBER(F3521),"测试名单无纯氢GPS","缺失"),IF(ISNUMBER(E3521),"非测试日仪表","缺失"))))</x:f>
        <x:v>非测试日纯氢</x:v>
      </x:c>
      <x:c r="L3521" s="7" t="n">
        <x:f>IF(K3521="缺失","",IF(K3521="非测试日纯氢",G3521,IF(K3521="非测试日仪表",E3521,F3521)))</x:f>
        <x:v>73.7</x:v>
      </x:c>
      <x:c r="M3521" s="2" t="n">
        <x:f>IF(K3521="缺失",1,0)</x:f>
        <x:v>0</x:v>
      </x:c>
      <x:c r="N3521" s="2" t="str">
        <x:v>车辆里程查询_20260901-20260930_1024辆_仪表里程.xlsx / AE506</x:v>
      </x:c>
      <x:c r="O3521" s="2" t="str">
        <x:v>车辆里程查询_20260901-20260930_1024辆_GPS里程.xlsx / AE506</x:v>
      </x:c>
      <x:c r="P3521" s="2" t="str">
        <x:v>车辆纯氢气里程查询_20260901-20260930_1024辆.xlsx / AE287</x:v>
      </x:c>
    </x:row>
    <x:row r="3522" ht="22" customHeight="1">
      <x:c r="A3522" s="2" t="n">
        <x:v>139</x:v>
      </x:c>
      <x:c r="B3522" s="2" t="str">
        <x:v>粤AGP3088</x:v>
      </x:c>
      <x:c r="C3522" s="2" t="str">
        <x:v>钟祥</x:v>
      </x:c>
      <x:c r="D3522" s="8" t="d">
        <x:v>2026-09-28T00:00:00.000Z</x:v>
      </x:c>
      <x:c r="E3522" s="7" t="n">
        <x:v>85.6</x:v>
      </x:c>
      <x:c r="F3522" s="7" t="n">
        <x:v>85.8</x:v>
      </x:c>
      <x:c r="G3522" s="7" t="n">
        <x:v>45.1</x:v>
      </x:c>
      <x:c r="H3522" s="2" t="str">
        <x:v>否</x:v>
      </x:c>
      <x:c r="I3522" s="7" t="n">
        <x:f>IF(AND(ISNUMBER(E3522),ISNUMBER(F3522)),E3522-F3522,"")</x:f>
        <x:v>-0.20000000000000284</x:v>
      </x:c>
      <x:c r="J3522" s="2" t="str">
        <x:f>IF(H3522="否","不适用",IF(AND(ISNUMBER(E3522),ISNUMBER(F3522)),IF(I3522&gt;'规则与名单'!$B$2,"是","否"),"未判定"))</x:f>
        <x:v>不适用</x:v>
      </x:c>
      <x:c r="K3522" s="2" t="str">
        <x:f>IF(J3522="是",IF(ISNUMBER(F3522),"测试日GPS","缺失"),IF(ISNUMBER(G3522),"非测试日纯氢",IF(AND(H3522="是",J3522="未判定"),IF(ISNUMBER(F3522),"测试名单无纯氢GPS","缺失"),IF(ISNUMBER(E3522),"非测试日仪表","缺失"))))</x:f>
        <x:v>非测试日纯氢</x:v>
      </x:c>
      <x:c r="L3522" s="7" t="n">
        <x:f>IF(K3522="缺失","",IF(K3522="非测试日纯氢",G3522,IF(K3522="非测试日仪表",E3522,F3522)))</x:f>
        <x:v>45.1</x:v>
      </x:c>
      <x:c r="M3522" s="2" t="n">
        <x:f>IF(K3522="缺失",1,0)</x:f>
        <x:v>0</x:v>
      </x:c>
      <x:c r="N3522" s="2" t="str">
        <x:v>车辆里程查询_20260901-20260930_1024辆_仪表里程.xlsx / AF506</x:v>
      </x:c>
      <x:c r="O3522" s="2" t="str">
        <x:v>车辆里程查询_20260901-20260930_1024辆_GPS里程.xlsx / AF506</x:v>
      </x:c>
      <x:c r="P3522" s="2" t="str">
        <x:v>车辆纯氢气里程查询_20260901-20260930_1024辆.xlsx / AF287</x:v>
      </x:c>
    </x:row>
    <x:row r="3523" ht="22" customHeight="1">
      <x:c r="A3523" s="2" t="n">
        <x:v>139</x:v>
      </x:c>
      <x:c r="B3523" s="2" t="str">
        <x:v>粤AGP3088</x:v>
      </x:c>
      <x:c r="C3523" s="2" t="str">
        <x:v>钟祥</x:v>
      </x:c>
      <x:c r="D3523" s="8" t="d">
        <x:v>2026-09-29T00:00:00.000Z</x:v>
      </x:c>
      <x:c r="E3523" s="7" t="n">
        <x:v>73.7</x:v>
      </x:c>
      <x:c r="F3523" s="7" t="n">
        <x:v>75.7</x:v>
      </x:c>
      <x:c r="G3523" s="7" t="n">
        <x:v>73.6</x:v>
      </x:c>
      <x:c r="H3523" s="2" t="str">
        <x:v>否</x:v>
      </x:c>
      <x:c r="I3523" s="7" t="n">
        <x:f>IF(AND(ISNUMBER(E3523),ISNUMBER(F3523)),E3523-F3523,"")</x:f>
        <x:v>-2</x:v>
      </x:c>
      <x:c r="J3523" s="2" t="str">
        <x:f>IF(H3523="否","不适用",IF(AND(ISNUMBER(E3523),ISNUMBER(F3523)),IF(I3523&gt;'规则与名单'!$B$2,"是","否"),"未判定"))</x:f>
        <x:v>不适用</x:v>
      </x:c>
      <x:c r="K3523" s="2" t="str">
        <x:f>IF(J3523="是",IF(ISNUMBER(F3523),"测试日GPS","缺失"),IF(ISNUMBER(G3523),"非测试日纯氢",IF(AND(H3523="是",J3523="未判定"),IF(ISNUMBER(F3523),"测试名单无纯氢GPS","缺失"),IF(ISNUMBER(E3523),"非测试日仪表","缺失"))))</x:f>
        <x:v>非测试日纯氢</x:v>
      </x:c>
      <x:c r="L3523" s="7" t="n">
        <x:f>IF(K3523="缺失","",IF(K3523="非测试日纯氢",G3523,IF(K3523="非测试日仪表",E3523,F3523)))</x:f>
        <x:v>73.6</x:v>
      </x:c>
      <x:c r="M3523" s="2" t="n">
        <x:f>IF(K3523="缺失",1,0)</x:f>
        <x:v>0</x:v>
      </x:c>
      <x:c r="N3523" s="2" t="str">
        <x:v>车辆里程查询_20260901-20260930_1024辆_仪表里程.xlsx / AG506</x:v>
      </x:c>
      <x:c r="O3523" s="2" t="str">
        <x:v>车辆里程查询_20260901-20260930_1024辆_GPS里程.xlsx / AG506</x:v>
      </x:c>
      <x:c r="P3523" s="2" t="str">
        <x:v>车辆纯氢气里程查询_20260901-20260930_1024辆.xlsx / AG287</x:v>
      </x:c>
    </x:row>
    <x:row r="3524" ht="22" customHeight="1">
      <x:c r="A3524" s="2" t="n">
        <x:v>139</x:v>
      </x:c>
      <x:c r="B3524" s="2" t="str">
        <x:v>粤AGP3088</x:v>
      </x:c>
      <x:c r="C3524" s="2" t="str">
        <x:v>钟祥</x:v>
      </x:c>
      <x:c r="D3524" s="8" t="d">
        <x:v>2026-09-30T00:00:00.000Z</x:v>
      </x:c>
      <x:c r="E3524" s="7" t="n">
        <x:v>73.8</x:v>
      </x:c>
      <x:c r="F3524" s="7" t="n">
        <x:v>74.6</x:v>
      </x:c>
      <x:c r="G3524" s="7" t="n">
        <x:v>73.7</x:v>
      </x:c>
      <x:c r="H3524" s="2" t="str">
        <x:v>否</x:v>
      </x:c>
      <x:c r="I3524" s="7" t="n">
        <x:f>IF(AND(ISNUMBER(E3524),ISNUMBER(F3524)),E3524-F3524,"")</x:f>
        <x:v>-0.7999999999999972</x:v>
      </x:c>
      <x:c r="J3524" s="2" t="str">
        <x:f>IF(H3524="否","不适用",IF(AND(ISNUMBER(E3524),ISNUMBER(F3524)),IF(I3524&gt;'规则与名单'!$B$2,"是","否"),"未判定"))</x:f>
        <x:v>不适用</x:v>
      </x:c>
      <x:c r="K3524" s="2" t="str">
        <x:f>IF(J3524="是",IF(ISNUMBER(F3524),"测试日GPS","缺失"),IF(ISNUMBER(G3524),"非测试日纯氢",IF(AND(H3524="是",J3524="未判定"),IF(ISNUMBER(F3524),"测试名单无纯氢GPS","缺失"),IF(ISNUMBER(E3524),"非测试日仪表","缺失"))))</x:f>
        <x:v>非测试日纯氢</x:v>
      </x:c>
      <x:c r="L3524" s="7" t="n">
        <x:f>IF(K3524="缺失","",IF(K3524="非测试日纯氢",G3524,IF(K3524="非测试日仪表",E3524,F3524)))</x:f>
        <x:v>73.7</x:v>
      </x:c>
      <x:c r="M3524" s="2" t="n">
        <x:f>IF(K3524="缺失",1,0)</x:f>
        <x:v>0</x:v>
      </x:c>
      <x:c r="N3524" s="2" t="str">
        <x:v>车辆里程查询_20260901-20260930_1024辆_仪表里程.xlsx / AH506</x:v>
      </x:c>
      <x:c r="O3524" s="2" t="str">
        <x:v>车辆里程查询_20260901-20260930_1024辆_GPS里程.xlsx / AH506</x:v>
      </x:c>
      <x:c r="P3524" s="2" t="str">
        <x:v>车辆纯氢气里程查询_20260901-20260930_1024辆.xlsx / AH287</x:v>
      </x:c>
    </x:row>
    <x:row r="3525" ht="22" customHeight="1">
      <x:c r="A3525" s="2" t="n">
        <x:v>140</x:v>
      </x:c>
      <x:c r="B3525" s="2" t="str">
        <x:v>粤AGP3618</x:v>
      </x:c>
      <x:c r="C3525" s="2" t="str">
        <x:v>钟祥</x:v>
      </x:c>
      <x:c r="D3525" s="8" t="d">
        <x:v>2026-09-01T00:00:00.000Z</x:v>
      </x:c>
      <x:c r="E3525" s="7" t="n">
        <x:v>22.5</x:v>
      </x:c>
      <x:c r="F3525" s="7" t="n">
        <x:v>0</x:v>
      </x:c>
      <x:c r="G3525" s="7" t="n">
        <x:v>22.4</x:v>
      </x:c>
      <x:c r="H3525" s="2" t="str">
        <x:v>否</x:v>
      </x:c>
      <x:c r="I3525" s="7" t="n">
        <x:f>IF(AND(ISNUMBER(E3525),ISNUMBER(F3525)),E3525-F3525,"")</x:f>
        <x:v>22.5</x:v>
      </x:c>
      <x:c r="J3525" s="2" t="str">
        <x:f>IF(H3525="否","不适用",IF(AND(ISNUMBER(E3525),ISNUMBER(F3525)),IF(I3525&gt;'规则与名单'!$B$2,"是","否"),"未判定"))</x:f>
        <x:v>不适用</x:v>
      </x:c>
      <x:c r="K3525" s="2" t="str">
        <x:f>IF(J3525="是",IF(ISNUMBER(F3525),"测试日GPS","缺失"),IF(ISNUMBER(G3525),"非测试日纯氢",IF(AND(H3525="是",J3525="未判定"),IF(ISNUMBER(F3525),"测试名单无纯氢GPS","缺失"),IF(ISNUMBER(E3525),"非测试日仪表","缺失"))))</x:f>
        <x:v>非测试日纯氢</x:v>
      </x:c>
      <x:c r="L3525" s="7" t="n">
        <x:f>IF(K3525="缺失","",IF(K3525="非测试日纯氢",G3525,IF(K3525="非测试日仪表",E3525,F3525)))</x:f>
        <x:v>22.4</x:v>
      </x:c>
      <x:c r="M3525" s="2" t="n">
        <x:f>IF(K3525="缺失",1,0)</x:f>
        <x:v>0</x:v>
      </x:c>
      <x:c r="N3525" s="2" t="str">
        <x:v>车辆里程查询_20260901-20260930_1024辆_仪表里程.xlsx / E787</x:v>
      </x:c>
      <x:c r="O3525" s="2" t="str">
        <x:v>车辆里程查询_20260901-20260930_1024辆_GPS里程.xlsx / E787</x:v>
      </x:c>
      <x:c r="P3525" s="2" t="str">
        <x:v>车辆纯氢气里程查询_20260901-20260930_1024辆.xlsx / E441</x:v>
      </x:c>
    </x:row>
    <x:row r="3526" ht="22" customHeight="1">
      <x:c r="A3526" s="2" t="n">
        <x:v>140</x:v>
      </x:c>
      <x:c r="B3526" s="2" t="str">
        <x:v>粤AGP3618</x:v>
      </x:c>
      <x:c r="C3526" s="2" t="str">
        <x:v>钟祥</x:v>
      </x:c>
      <x:c r="D3526" s="8" t="d">
        <x:v>2026-09-02T00:00:00.000Z</x:v>
      </x:c>
      <x:c r="E3526" s="7" t="n">
        <x:v>58.2</x:v>
      </x:c>
      <x:c r="F3526" s="7" t="n">
        <x:v>0</x:v>
      </x:c>
      <x:c r="G3526" s="7" t="n">
        <x:v>55.8</x:v>
      </x:c>
      <x:c r="H3526" s="2" t="str">
        <x:v>否</x:v>
      </x:c>
      <x:c r="I3526" s="7" t="n">
        <x:f>IF(AND(ISNUMBER(E3526),ISNUMBER(F3526)),E3526-F3526,"")</x:f>
        <x:v>58.2</x:v>
      </x:c>
      <x:c r="J3526" s="2" t="str">
        <x:f>IF(H3526="否","不适用",IF(AND(ISNUMBER(E3526),ISNUMBER(F3526)),IF(I3526&gt;'规则与名单'!$B$2,"是","否"),"未判定"))</x:f>
        <x:v>不适用</x:v>
      </x:c>
      <x:c r="K3526" s="2" t="str">
        <x:f>IF(J3526="是",IF(ISNUMBER(F3526),"测试日GPS","缺失"),IF(ISNUMBER(G3526),"非测试日纯氢",IF(AND(H3526="是",J3526="未判定"),IF(ISNUMBER(F3526),"测试名单无纯氢GPS","缺失"),IF(ISNUMBER(E3526),"非测试日仪表","缺失"))))</x:f>
        <x:v>非测试日纯氢</x:v>
      </x:c>
      <x:c r="L3526" s="7" t="n">
        <x:f>IF(K3526="缺失","",IF(K3526="非测试日纯氢",G3526,IF(K3526="非测试日仪表",E3526,F3526)))</x:f>
        <x:v>55.8</x:v>
      </x:c>
      <x:c r="M3526" s="2" t="n">
        <x:f>IF(K3526="缺失",1,0)</x:f>
        <x:v>0</x:v>
      </x:c>
      <x:c r="N3526" s="2" t="str">
        <x:v>车辆里程查询_20260901-20260930_1024辆_仪表里程.xlsx / F787</x:v>
      </x:c>
      <x:c r="O3526" s="2" t="str">
        <x:v>车辆里程查询_20260901-20260930_1024辆_GPS里程.xlsx / F787</x:v>
      </x:c>
      <x:c r="P3526" s="2" t="str">
        <x:v>车辆纯氢气里程查询_20260901-20260930_1024辆.xlsx / F441</x:v>
      </x:c>
    </x:row>
    <x:row r="3527" ht="22" customHeight="1">
      <x:c r="A3527" s="2" t="n">
        <x:v>140</x:v>
      </x:c>
      <x:c r="B3527" s="2" t="str">
        <x:v>粤AGP3618</x:v>
      </x:c>
      <x:c r="C3527" s="2" t="str">
        <x:v>钟祥</x:v>
      </x:c>
      <x:c r="D3527" s="8" t="d">
        <x:v>2026-09-03T00:00:00.000Z</x:v>
      </x:c>
      <x:c r="E3527" s="7" t="n">
        <x:v>71.6</x:v>
      </x:c>
      <x:c r="F3527" s="7" t="n">
        <x:v>0</x:v>
      </x:c>
      <x:c r="G3527" s="7" t="n">
        <x:v>67.2</x:v>
      </x:c>
      <x:c r="H3527" s="2" t="str">
        <x:v>否</x:v>
      </x:c>
      <x:c r="I3527" s="7" t="n">
        <x:f>IF(AND(ISNUMBER(E3527),ISNUMBER(F3527)),E3527-F3527,"")</x:f>
        <x:v>71.6</x:v>
      </x:c>
      <x:c r="J3527" s="2" t="str">
        <x:f>IF(H3527="否","不适用",IF(AND(ISNUMBER(E3527),ISNUMBER(F3527)),IF(I3527&gt;'规则与名单'!$B$2,"是","否"),"未判定"))</x:f>
        <x:v>不适用</x:v>
      </x:c>
      <x:c r="K3527" s="2" t="str">
        <x:f>IF(J3527="是",IF(ISNUMBER(F3527),"测试日GPS","缺失"),IF(ISNUMBER(G3527),"非测试日纯氢",IF(AND(H3527="是",J3527="未判定"),IF(ISNUMBER(F3527),"测试名单无纯氢GPS","缺失"),IF(ISNUMBER(E3527),"非测试日仪表","缺失"))))</x:f>
        <x:v>非测试日纯氢</x:v>
      </x:c>
      <x:c r="L3527" s="7" t="n">
        <x:f>IF(K3527="缺失","",IF(K3527="非测试日纯氢",G3527,IF(K3527="非测试日仪表",E3527,F3527)))</x:f>
        <x:v>67.2</x:v>
      </x:c>
      <x:c r="M3527" s="2" t="n">
        <x:f>IF(K3527="缺失",1,0)</x:f>
        <x:v>0</x:v>
      </x:c>
      <x:c r="N3527" s="2" t="str">
        <x:v>车辆里程查询_20260901-20260930_1024辆_仪表里程.xlsx / G787</x:v>
      </x:c>
      <x:c r="O3527" s="2" t="str">
        <x:v>车辆里程查询_20260901-20260930_1024辆_GPS里程.xlsx / G787</x:v>
      </x:c>
      <x:c r="P3527" s="2" t="str">
        <x:v>车辆纯氢气里程查询_20260901-20260930_1024辆.xlsx / G441</x:v>
      </x:c>
    </x:row>
    <x:row r="3528" ht="22" customHeight="1">
      <x:c r="A3528" s="2" t="n">
        <x:v>140</x:v>
      </x:c>
      <x:c r="B3528" s="2" t="str">
        <x:v>粤AGP3618</x:v>
      </x:c>
      <x:c r="C3528" s="2" t="str">
        <x:v>钟祥</x:v>
      </x:c>
      <x:c r="D3528" s="8" t="d">
        <x:v>2026-09-04T00:00:00.000Z</x:v>
      </x:c>
      <x:c r="E3528" s="7" t="n">
        <x:v>64</x:v>
      </x:c>
      <x:c r="F3528" s="7" t="n">
        <x:v>0</x:v>
      </x:c>
      <x:c r="G3528" s="7" t="n">
        <x:v>60.5</x:v>
      </x:c>
      <x:c r="H3528" s="2" t="str">
        <x:v>否</x:v>
      </x:c>
      <x:c r="I3528" s="7" t="n">
        <x:f>IF(AND(ISNUMBER(E3528),ISNUMBER(F3528)),E3528-F3528,"")</x:f>
        <x:v>64</x:v>
      </x:c>
      <x:c r="J3528" s="2" t="str">
        <x:f>IF(H3528="否","不适用",IF(AND(ISNUMBER(E3528),ISNUMBER(F3528)),IF(I3528&gt;'规则与名单'!$B$2,"是","否"),"未判定"))</x:f>
        <x:v>不适用</x:v>
      </x:c>
      <x:c r="K3528" s="2" t="str">
        <x:f>IF(J3528="是",IF(ISNUMBER(F3528),"测试日GPS","缺失"),IF(ISNUMBER(G3528),"非测试日纯氢",IF(AND(H3528="是",J3528="未判定"),IF(ISNUMBER(F3528),"测试名单无纯氢GPS","缺失"),IF(ISNUMBER(E3528),"非测试日仪表","缺失"))))</x:f>
        <x:v>非测试日纯氢</x:v>
      </x:c>
      <x:c r="L3528" s="7" t="n">
        <x:f>IF(K3528="缺失","",IF(K3528="非测试日纯氢",G3528,IF(K3528="非测试日仪表",E3528,F3528)))</x:f>
        <x:v>60.5</x:v>
      </x:c>
      <x:c r="M3528" s="2" t="n">
        <x:f>IF(K3528="缺失",1,0)</x:f>
        <x:v>0</x:v>
      </x:c>
      <x:c r="N3528" s="2" t="str">
        <x:v>车辆里程查询_20260901-20260930_1024辆_仪表里程.xlsx / H787</x:v>
      </x:c>
      <x:c r="O3528" s="2" t="str">
        <x:v>车辆里程查询_20260901-20260930_1024辆_GPS里程.xlsx / H787</x:v>
      </x:c>
      <x:c r="P3528" s="2" t="str">
        <x:v>车辆纯氢气里程查询_20260901-20260930_1024辆.xlsx / H441</x:v>
      </x:c>
    </x:row>
    <x:row r="3529" ht="22" customHeight="1">
      <x:c r="A3529" s="2" t="n">
        <x:v>140</x:v>
      </x:c>
      <x:c r="B3529" s="2" t="str">
        <x:v>粤AGP3618</x:v>
      </x:c>
      <x:c r="C3529" s="2" t="str">
        <x:v>钟祥</x:v>
      </x:c>
      <x:c r="D3529" s="8" t="d">
        <x:v>2026-09-05T00:00:00.000Z</x:v>
      </x:c>
      <x:c r="E3529" s="7" t="n">
        <x:v>219.2</x:v>
      </x:c>
      <x:c r="F3529" s="7" t="n">
        <x:v>0</x:v>
      </x:c>
      <x:c r="G3529" s="7" t="n">
        <x:v>218.8</x:v>
      </x:c>
      <x:c r="H3529" s="2" t="str">
        <x:v>否</x:v>
      </x:c>
      <x:c r="I3529" s="7" t="n">
        <x:f>IF(AND(ISNUMBER(E3529),ISNUMBER(F3529)),E3529-F3529,"")</x:f>
        <x:v>219.2</x:v>
      </x:c>
      <x:c r="J3529" s="2" t="str">
        <x:f>IF(H3529="否","不适用",IF(AND(ISNUMBER(E3529),ISNUMBER(F3529)),IF(I3529&gt;'规则与名单'!$B$2,"是","否"),"未判定"))</x:f>
        <x:v>不适用</x:v>
      </x:c>
      <x:c r="K3529" s="2" t="str">
        <x:f>IF(J3529="是",IF(ISNUMBER(F3529),"测试日GPS","缺失"),IF(ISNUMBER(G3529),"非测试日纯氢",IF(AND(H3529="是",J3529="未判定"),IF(ISNUMBER(F3529),"测试名单无纯氢GPS","缺失"),IF(ISNUMBER(E3529),"非测试日仪表","缺失"))))</x:f>
        <x:v>非测试日纯氢</x:v>
      </x:c>
      <x:c r="L3529" s="7" t="n">
        <x:f>IF(K3529="缺失","",IF(K3529="非测试日纯氢",G3529,IF(K3529="非测试日仪表",E3529,F3529)))</x:f>
        <x:v>218.8</x:v>
      </x:c>
      <x:c r="M3529" s="2" t="n">
        <x:f>IF(K3529="缺失",1,0)</x:f>
        <x:v>0</x:v>
      </x:c>
      <x:c r="N3529" s="2" t="str">
        <x:v>车辆里程查询_20260901-20260930_1024辆_仪表里程.xlsx / I787</x:v>
      </x:c>
      <x:c r="O3529" s="2" t="str">
        <x:v>车辆里程查询_20260901-20260930_1024辆_GPS里程.xlsx / I787</x:v>
      </x:c>
      <x:c r="P3529" s="2" t="str">
        <x:v>车辆纯氢气里程查询_20260901-20260930_1024辆.xlsx / I441</x:v>
      </x:c>
    </x:row>
    <x:row r="3530" ht="22" customHeight="1">
      <x:c r="A3530" s="2" t="n">
        <x:v>140</x:v>
      </x:c>
      <x:c r="B3530" s="2" t="str">
        <x:v>粤AGP3618</x:v>
      </x:c>
      <x:c r="C3530" s="2" t="str">
        <x:v>钟祥</x:v>
      </x:c>
      <x:c r="D3530" s="8" t="d">
        <x:v>2026-09-06T00:00:00.000Z</x:v>
      </x:c>
      <x:c r="E3530" s="7" t="n">
        <x:v>162.2</x:v>
      </x:c>
      <x:c r="F3530" s="7" t="n">
        <x:v>0</x:v>
      </x:c>
      <x:c r="G3530" s="7" t="n">
        <x:v>161.9</x:v>
      </x:c>
      <x:c r="H3530" s="2" t="str">
        <x:v>否</x:v>
      </x:c>
      <x:c r="I3530" s="7" t="n">
        <x:f>IF(AND(ISNUMBER(E3530),ISNUMBER(F3530)),E3530-F3530,"")</x:f>
        <x:v>162.2</x:v>
      </x:c>
      <x:c r="J3530" s="2" t="str">
        <x:f>IF(H3530="否","不适用",IF(AND(ISNUMBER(E3530),ISNUMBER(F3530)),IF(I3530&gt;'规则与名单'!$B$2,"是","否"),"未判定"))</x:f>
        <x:v>不适用</x:v>
      </x:c>
      <x:c r="K3530" s="2" t="str">
        <x:f>IF(J3530="是",IF(ISNUMBER(F3530),"测试日GPS","缺失"),IF(ISNUMBER(G3530),"非测试日纯氢",IF(AND(H3530="是",J3530="未判定"),IF(ISNUMBER(F3530),"测试名单无纯氢GPS","缺失"),IF(ISNUMBER(E3530),"非测试日仪表","缺失"))))</x:f>
        <x:v>非测试日纯氢</x:v>
      </x:c>
      <x:c r="L3530" s="7" t="n">
        <x:f>IF(K3530="缺失","",IF(K3530="非测试日纯氢",G3530,IF(K3530="非测试日仪表",E3530,F3530)))</x:f>
        <x:v>161.9</x:v>
      </x:c>
      <x:c r="M3530" s="2" t="n">
        <x:f>IF(K3530="缺失",1,0)</x:f>
        <x:v>0</x:v>
      </x:c>
      <x:c r="N3530" s="2" t="str">
        <x:v>车辆里程查询_20260901-20260930_1024辆_仪表里程.xlsx / J787</x:v>
      </x:c>
      <x:c r="O3530" s="2" t="str">
        <x:v>车辆里程查询_20260901-20260930_1024辆_GPS里程.xlsx / J787</x:v>
      </x:c>
      <x:c r="P3530" s="2" t="str">
        <x:v>车辆纯氢气里程查询_20260901-20260930_1024辆.xlsx / J441</x:v>
      </x:c>
    </x:row>
    <x:row r="3531" ht="22" customHeight="1">
      <x:c r="A3531" s="2" t="n">
        <x:v>140</x:v>
      </x:c>
      <x:c r="B3531" s="2" t="str">
        <x:v>粤AGP3618</x:v>
      </x:c>
      <x:c r="C3531" s="2" t="str">
        <x:v>钟祥</x:v>
      </x:c>
      <x:c r="D3531" s="8" t="d">
        <x:v>2026-09-07T00:00:00.000Z</x:v>
      </x:c>
      <x:c r="E3531" s="7" t="n">
        <x:v>0</x:v>
      </x:c>
      <x:c r="F3531" s="7" t="n">
        <x:v>0</x:v>
      </x:c>
      <x:c r="G3531" s="7"/>
      <x:c r="H3531" s="2" t="str">
        <x:v>否</x:v>
      </x:c>
      <x:c r="I3531" s="7" t="n">
        <x:f>IF(AND(ISNUMBER(E3531),ISNUMBER(F3531)),E3531-F3531,"")</x:f>
        <x:v>0</x:v>
      </x:c>
      <x:c r="J3531" s="2" t="str">
        <x:f>IF(H3531="否","不适用",IF(AND(ISNUMBER(E3531),ISNUMBER(F3531)),IF(I3531&gt;'规则与名单'!$B$2,"是","否"),"未判定"))</x:f>
        <x:v>不适用</x:v>
      </x:c>
      <x:c r="K3531" s="2" t="str">
        <x:f>IF(J3531="是",IF(ISNUMBER(F3531),"测试日GPS","缺失"),IF(ISNUMBER(G3531),"非测试日纯氢",IF(AND(H3531="是",J3531="未判定"),IF(ISNUMBER(F3531),"测试名单无纯氢GPS","缺失"),IF(ISNUMBER(E3531),"非测试日仪表","缺失"))))</x:f>
        <x:v>非测试日仪表</x:v>
      </x:c>
      <x:c r="L3531" s="7" t="n">
        <x:f>IF(K3531="缺失","",IF(K3531="非测试日纯氢",G3531,IF(K3531="非测试日仪表",E3531,F3531)))</x:f>
        <x:v>0</x:v>
      </x:c>
      <x:c r="M3531" s="2" t="n">
        <x:f>IF(K3531="缺失",1,0)</x:f>
        <x:v>0</x:v>
      </x:c>
      <x:c r="N3531" s="2" t="str">
        <x:v>车辆里程查询_20260901-20260930_1024辆_仪表里程.xlsx / K787</x:v>
      </x:c>
      <x:c r="O3531" s="2" t="str">
        <x:v>车辆里程查询_20260901-20260930_1024辆_GPS里程.xlsx / K787</x:v>
      </x:c>
      <x:c r="P3531" s="2" t="str">
        <x:v>车辆纯氢气里程查询_20260901-20260930_1024辆.xlsx / K441</x:v>
      </x:c>
    </x:row>
    <x:row r="3532" ht="22" customHeight="1">
      <x:c r="A3532" s="2" t="n">
        <x:v>140</x:v>
      </x:c>
      <x:c r="B3532" s="2" t="str">
        <x:v>粤AGP3618</x:v>
      </x:c>
      <x:c r="C3532" s="2" t="str">
        <x:v>钟祥</x:v>
      </x:c>
      <x:c r="D3532" s="8" t="d">
        <x:v>2026-09-08T00:00:00.000Z</x:v>
      </x:c>
      <x:c r="E3532" s="7"/>
      <x:c r="F3532" s="7" t="n">
        <x:v>0</x:v>
      </x:c>
      <x:c r="G3532" s="7"/>
      <x:c r="H3532" s="2" t="str">
        <x:v>否</x:v>
      </x:c>
      <x:c r="I3532" s="7" t="str">
        <x:f>IF(AND(ISNUMBER(E3532),ISNUMBER(F3532)),E3532-F3532,"")</x:f>
      </x:c>
      <x:c r="J3532" s="2" t="str">
        <x:f>IF(H3532="否","不适用",IF(AND(ISNUMBER(E3532),ISNUMBER(F3532)),IF(I3532&gt;'规则与名单'!$B$2,"是","否"),"未判定"))</x:f>
        <x:v>不适用</x:v>
      </x:c>
      <x:c r="K3532" s="2" t="str">
        <x:f>IF(J3532="是",IF(ISNUMBER(F3532),"测试日GPS","缺失"),IF(ISNUMBER(G3532),"非测试日纯氢",IF(AND(H3532="是",J3532="未判定"),IF(ISNUMBER(F3532),"测试名单无纯氢GPS","缺失"),IF(ISNUMBER(E3532),"非测试日仪表","缺失"))))</x:f>
        <x:v>缺失</x:v>
      </x:c>
      <x:c r="L3532" s="7" t="str">
        <x:f>IF(K3532="缺失","",IF(K3532="非测试日纯氢",G3532,IF(K3532="非测试日仪表",E3532,F3532)))</x:f>
      </x:c>
      <x:c r="M3532" s="2" t="n">
        <x:f>IF(K3532="缺失",1,0)</x:f>
        <x:v>1</x:v>
      </x:c>
      <x:c r="N3532" s="2" t="str">
        <x:v>车辆里程查询_20260901-20260930_1024辆_仪表里程.xlsx / L787</x:v>
      </x:c>
      <x:c r="O3532" s="2" t="str">
        <x:v>车辆里程查询_20260901-20260930_1024辆_GPS里程.xlsx / L787</x:v>
      </x:c>
      <x:c r="P3532" s="2" t="str">
        <x:v>车辆纯氢气里程查询_20260901-20260930_1024辆.xlsx / L441</x:v>
      </x:c>
    </x:row>
    <x:row r="3533" ht="22" customHeight="1">
      <x:c r="A3533" s="2" t="n">
        <x:v>140</x:v>
      </x:c>
      <x:c r="B3533" s="2" t="str">
        <x:v>粤AGP3618</x:v>
      </x:c>
      <x:c r="C3533" s="2" t="str">
        <x:v>钟祥</x:v>
      </x:c>
      <x:c r="D3533" s="8" t="d">
        <x:v>2026-09-09T00:00:00.000Z</x:v>
      </x:c>
      <x:c r="E3533" s="7" t="n">
        <x:v>33.4</x:v>
      </x:c>
      <x:c r="F3533" s="7" t="n">
        <x:v>0</x:v>
      </x:c>
      <x:c r="G3533" s="7" t="n">
        <x:v>31.5</x:v>
      </x:c>
      <x:c r="H3533" s="2" t="str">
        <x:v>否</x:v>
      </x:c>
      <x:c r="I3533" s="7" t="n">
        <x:f>IF(AND(ISNUMBER(E3533),ISNUMBER(F3533)),E3533-F3533,"")</x:f>
        <x:v>33.4</x:v>
      </x:c>
      <x:c r="J3533" s="2" t="str">
        <x:f>IF(H3533="否","不适用",IF(AND(ISNUMBER(E3533),ISNUMBER(F3533)),IF(I3533&gt;'规则与名单'!$B$2,"是","否"),"未判定"))</x:f>
        <x:v>不适用</x:v>
      </x:c>
      <x:c r="K3533" s="2" t="str">
        <x:f>IF(J3533="是",IF(ISNUMBER(F3533),"测试日GPS","缺失"),IF(ISNUMBER(G3533),"非测试日纯氢",IF(AND(H3533="是",J3533="未判定"),IF(ISNUMBER(F3533),"测试名单无纯氢GPS","缺失"),IF(ISNUMBER(E3533),"非测试日仪表","缺失"))))</x:f>
        <x:v>非测试日纯氢</x:v>
      </x:c>
      <x:c r="L3533" s="7" t="n">
        <x:f>IF(K3533="缺失","",IF(K3533="非测试日纯氢",G3533,IF(K3533="非测试日仪表",E3533,F3533)))</x:f>
        <x:v>31.5</x:v>
      </x:c>
      <x:c r="M3533" s="2" t="n">
        <x:f>IF(K3533="缺失",1,0)</x:f>
        <x:v>0</x:v>
      </x:c>
      <x:c r="N3533" s="2" t="str">
        <x:v>车辆里程查询_20260901-20260930_1024辆_仪表里程.xlsx / M787</x:v>
      </x:c>
      <x:c r="O3533" s="2" t="str">
        <x:v>车辆里程查询_20260901-20260930_1024辆_GPS里程.xlsx / M787</x:v>
      </x:c>
      <x:c r="P3533" s="2" t="str">
        <x:v>车辆纯氢气里程查询_20260901-20260930_1024辆.xlsx / M441</x:v>
      </x:c>
    </x:row>
    <x:row r="3534" ht="22" customHeight="1">
      <x:c r="A3534" s="2" t="n">
        <x:v>140</x:v>
      </x:c>
      <x:c r="B3534" s="2" t="str">
        <x:v>粤AGP3618</x:v>
      </x:c>
      <x:c r="C3534" s="2" t="str">
        <x:v>钟祥</x:v>
      </x:c>
      <x:c r="D3534" s="8" t="d">
        <x:v>2026-09-10T00:00:00.000Z</x:v>
      </x:c>
      <x:c r="E3534" s="7" t="n">
        <x:v>140.3</x:v>
      </x:c>
      <x:c r="F3534" s="7" t="n">
        <x:v>0</x:v>
      </x:c>
      <x:c r="G3534" s="7" t="n">
        <x:v>140.3</x:v>
      </x:c>
      <x:c r="H3534" s="2" t="str">
        <x:v>否</x:v>
      </x:c>
      <x:c r="I3534" s="7" t="n">
        <x:f>IF(AND(ISNUMBER(E3534),ISNUMBER(F3534)),E3534-F3534,"")</x:f>
        <x:v>140.3</x:v>
      </x:c>
      <x:c r="J3534" s="2" t="str">
        <x:f>IF(H3534="否","不适用",IF(AND(ISNUMBER(E3534),ISNUMBER(F3534)),IF(I3534&gt;'规则与名单'!$B$2,"是","否"),"未判定"))</x:f>
        <x:v>不适用</x:v>
      </x:c>
      <x:c r="K3534" s="2" t="str">
        <x:f>IF(J3534="是",IF(ISNUMBER(F3534),"测试日GPS","缺失"),IF(ISNUMBER(G3534),"非测试日纯氢",IF(AND(H3534="是",J3534="未判定"),IF(ISNUMBER(F3534),"测试名单无纯氢GPS","缺失"),IF(ISNUMBER(E3534),"非测试日仪表","缺失"))))</x:f>
        <x:v>非测试日纯氢</x:v>
      </x:c>
      <x:c r="L3534" s="7" t="n">
        <x:f>IF(K3534="缺失","",IF(K3534="非测试日纯氢",G3534,IF(K3534="非测试日仪表",E3534,F3534)))</x:f>
        <x:v>140.3</x:v>
      </x:c>
      <x:c r="M3534" s="2" t="n">
        <x:f>IF(K3534="缺失",1,0)</x:f>
        <x:v>0</x:v>
      </x:c>
      <x:c r="N3534" s="2" t="str">
        <x:v>车辆里程查询_20260901-20260930_1024辆_仪表里程.xlsx / N787</x:v>
      </x:c>
      <x:c r="O3534" s="2" t="str">
        <x:v>车辆里程查询_20260901-20260930_1024辆_GPS里程.xlsx / N787</x:v>
      </x:c>
      <x:c r="P3534" s="2" t="str">
        <x:v>车辆纯氢气里程查询_20260901-20260930_1024辆.xlsx / N441</x:v>
      </x:c>
    </x:row>
    <x:row r="3535" ht="22" customHeight="1">
      <x:c r="A3535" s="2" t="n">
        <x:v>140</x:v>
      </x:c>
      <x:c r="B3535" s="2" t="str">
        <x:v>粤AGP3618</x:v>
      </x:c>
      <x:c r="C3535" s="2" t="str">
        <x:v>钟祥</x:v>
      </x:c>
      <x:c r="D3535" s="8" t="d">
        <x:v>2026-09-11T00:00:00.000Z</x:v>
      </x:c>
      <x:c r="E3535" s="7" t="n">
        <x:v>0.1</x:v>
      </x:c>
      <x:c r="F3535" s="7" t="n">
        <x:v>0</x:v>
      </x:c>
      <x:c r="G3535" s="7" t="n">
        <x:v>0.1</x:v>
      </x:c>
      <x:c r="H3535" s="2" t="str">
        <x:v>否</x:v>
      </x:c>
      <x:c r="I3535" s="7" t="n">
        <x:f>IF(AND(ISNUMBER(E3535),ISNUMBER(F3535)),E3535-F3535,"")</x:f>
        <x:v>0.1</x:v>
      </x:c>
      <x:c r="J3535" s="2" t="str">
        <x:f>IF(H3535="否","不适用",IF(AND(ISNUMBER(E3535),ISNUMBER(F3535)),IF(I3535&gt;'规则与名单'!$B$2,"是","否"),"未判定"))</x:f>
        <x:v>不适用</x:v>
      </x:c>
      <x:c r="K3535" s="2" t="str">
        <x:f>IF(J3535="是",IF(ISNUMBER(F3535),"测试日GPS","缺失"),IF(ISNUMBER(G3535),"非测试日纯氢",IF(AND(H3535="是",J3535="未判定"),IF(ISNUMBER(F3535),"测试名单无纯氢GPS","缺失"),IF(ISNUMBER(E3535),"非测试日仪表","缺失"))))</x:f>
        <x:v>非测试日纯氢</x:v>
      </x:c>
      <x:c r="L3535" s="7" t="n">
        <x:f>IF(K3535="缺失","",IF(K3535="非测试日纯氢",G3535,IF(K3535="非测试日仪表",E3535,F3535)))</x:f>
        <x:v>0.1</x:v>
      </x:c>
      <x:c r="M3535" s="2" t="n">
        <x:f>IF(K3535="缺失",1,0)</x:f>
        <x:v>0</x:v>
      </x:c>
      <x:c r="N3535" s="2" t="str">
        <x:v>车辆里程查询_20260901-20260930_1024辆_仪表里程.xlsx / O787</x:v>
      </x:c>
      <x:c r="O3535" s="2" t="str">
        <x:v>车辆里程查询_20260901-20260930_1024辆_GPS里程.xlsx / O787</x:v>
      </x:c>
      <x:c r="P3535" s="2" t="str">
        <x:v>车辆纯氢气里程查询_20260901-20260930_1024辆.xlsx / O441</x:v>
      </x:c>
    </x:row>
    <x:row r="3536" ht="22" customHeight="1">
      <x:c r="A3536" s="2" t="n">
        <x:v>140</x:v>
      </x:c>
      <x:c r="B3536" s="2" t="str">
        <x:v>粤AGP3618</x:v>
      </x:c>
      <x:c r="C3536" s="2" t="str">
        <x:v>钟祥</x:v>
      </x:c>
      <x:c r="D3536" s="8" t="d">
        <x:v>2026-09-12T00:00:00.000Z</x:v>
      </x:c>
      <x:c r="E3536" s="7" t="n">
        <x:v>0</x:v>
      </x:c>
      <x:c r="F3536" s="7" t="n">
        <x:v>0</x:v>
      </x:c>
      <x:c r="G3536" s="7"/>
      <x:c r="H3536" s="2" t="str">
        <x:v>否</x:v>
      </x:c>
      <x:c r="I3536" s="7" t="n">
        <x:f>IF(AND(ISNUMBER(E3536),ISNUMBER(F3536)),E3536-F3536,"")</x:f>
        <x:v>0</x:v>
      </x:c>
      <x:c r="J3536" s="2" t="str">
        <x:f>IF(H3536="否","不适用",IF(AND(ISNUMBER(E3536),ISNUMBER(F3536)),IF(I3536&gt;'规则与名单'!$B$2,"是","否"),"未判定"))</x:f>
        <x:v>不适用</x:v>
      </x:c>
      <x:c r="K3536" s="2" t="str">
        <x:f>IF(J3536="是",IF(ISNUMBER(F3536),"测试日GPS","缺失"),IF(ISNUMBER(G3536),"非测试日纯氢",IF(AND(H3536="是",J3536="未判定"),IF(ISNUMBER(F3536),"测试名单无纯氢GPS","缺失"),IF(ISNUMBER(E3536),"非测试日仪表","缺失"))))</x:f>
        <x:v>非测试日仪表</x:v>
      </x:c>
      <x:c r="L3536" s="7" t="n">
        <x:f>IF(K3536="缺失","",IF(K3536="非测试日纯氢",G3536,IF(K3536="非测试日仪表",E3536,F3536)))</x:f>
        <x:v>0</x:v>
      </x:c>
      <x:c r="M3536" s="2" t="n">
        <x:f>IF(K3536="缺失",1,0)</x:f>
        <x:v>0</x:v>
      </x:c>
      <x:c r="N3536" s="2" t="str">
        <x:v>车辆里程查询_20260901-20260930_1024辆_仪表里程.xlsx / P787</x:v>
      </x:c>
      <x:c r="O3536" s="2" t="str">
        <x:v>车辆里程查询_20260901-20260930_1024辆_GPS里程.xlsx / P787</x:v>
      </x:c>
      <x:c r="P3536" s="2" t="str">
        <x:v>车辆纯氢气里程查询_20260901-20260930_1024辆.xlsx / P441</x:v>
      </x:c>
    </x:row>
    <x:row r="3537" ht="22" customHeight="1">
      <x:c r="A3537" s="2" t="n">
        <x:v>140</x:v>
      </x:c>
      <x:c r="B3537" s="2" t="str">
        <x:v>粤AGP3618</x:v>
      </x:c>
      <x:c r="C3537" s="2" t="str">
        <x:v>钟祥</x:v>
      </x:c>
      <x:c r="D3537" s="8" t="d">
        <x:v>2026-09-13T00:00:00.000Z</x:v>
      </x:c>
      <x:c r="E3537" s="7"/>
      <x:c r="F3537" s="7" t="n">
        <x:v>0</x:v>
      </x:c>
      <x:c r="G3537" s="7"/>
      <x:c r="H3537" s="2" t="str">
        <x:v>否</x:v>
      </x:c>
      <x:c r="I3537" s="7" t="str">
        <x:f>IF(AND(ISNUMBER(E3537),ISNUMBER(F3537)),E3537-F3537,"")</x:f>
      </x:c>
      <x:c r="J3537" s="2" t="str">
        <x:f>IF(H3537="否","不适用",IF(AND(ISNUMBER(E3537),ISNUMBER(F3537)),IF(I3537&gt;'规则与名单'!$B$2,"是","否"),"未判定"))</x:f>
        <x:v>不适用</x:v>
      </x:c>
      <x:c r="K3537" s="2" t="str">
        <x:f>IF(J3537="是",IF(ISNUMBER(F3537),"测试日GPS","缺失"),IF(ISNUMBER(G3537),"非测试日纯氢",IF(AND(H3537="是",J3537="未判定"),IF(ISNUMBER(F3537),"测试名单无纯氢GPS","缺失"),IF(ISNUMBER(E3537),"非测试日仪表","缺失"))))</x:f>
        <x:v>缺失</x:v>
      </x:c>
      <x:c r="L3537" s="7" t="str">
        <x:f>IF(K3537="缺失","",IF(K3537="非测试日纯氢",G3537,IF(K3537="非测试日仪表",E3537,F3537)))</x:f>
      </x:c>
      <x:c r="M3537" s="2" t="n">
        <x:f>IF(K3537="缺失",1,0)</x:f>
        <x:v>1</x:v>
      </x:c>
      <x:c r="N3537" s="2" t="str">
        <x:v>车辆里程查询_20260901-20260930_1024辆_仪表里程.xlsx / Q787</x:v>
      </x:c>
      <x:c r="O3537" s="2" t="str">
        <x:v>车辆里程查询_20260901-20260930_1024辆_GPS里程.xlsx / Q787</x:v>
      </x:c>
      <x:c r="P3537" s="2" t="str">
        <x:v>车辆纯氢气里程查询_20260901-20260930_1024辆.xlsx / Q441</x:v>
      </x:c>
    </x:row>
    <x:row r="3538" ht="22" customHeight="1">
      <x:c r="A3538" s="2" t="n">
        <x:v>140</x:v>
      </x:c>
      <x:c r="B3538" s="2" t="str">
        <x:v>粤AGP3618</x:v>
      </x:c>
      <x:c r="C3538" s="2" t="str">
        <x:v>钟祥</x:v>
      </x:c>
      <x:c r="D3538" s="8" t="d">
        <x:v>2026-09-14T00:00:00.000Z</x:v>
      </x:c>
      <x:c r="E3538" s="7" t="n">
        <x:v>12.2</x:v>
      </x:c>
      <x:c r="F3538" s="7" t="n">
        <x:v>0</x:v>
      </x:c>
      <x:c r="G3538" s="7" t="n">
        <x:v>12.2</x:v>
      </x:c>
      <x:c r="H3538" s="2" t="str">
        <x:v>否</x:v>
      </x:c>
      <x:c r="I3538" s="7" t="n">
        <x:f>IF(AND(ISNUMBER(E3538),ISNUMBER(F3538)),E3538-F3538,"")</x:f>
        <x:v>12.2</x:v>
      </x:c>
      <x:c r="J3538" s="2" t="str">
        <x:f>IF(H3538="否","不适用",IF(AND(ISNUMBER(E3538),ISNUMBER(F3538)),IF(I3538&gt;'规则与名单'!$B$2,"是","否"),"未判定"))</x:f>
        <x:v>不适用</x:v>
      </x:c>
      <x:c r="K3538" s="2" t="str">
        <x:f>IF(J3538="是",IF(ISNUMBER(F3538),"测试日GPS","缺失"),IF(ISNUMBER(G3538),"非测试日纯氢",IF(AND(H3538="是",J3538="未判定"),IF(ISNUMBER(F3538),"测试名单无纯氢GPS","缺失"),IF(ISNUMBER(E3538),"非测试日仪表","缺失"))))</x:f>
        <x:v>非测试日纯氢</x:v>
      </x:c>
      <x:c r="L3538" s="7" t="n">
        <x:f>IF(K3538="缺失","",IF(K3538="非测试日纯氢",G3538,IF(K3538="非测试日仪表",E3538,F3538)))</x:f>
        <x:v>12.2</x:v>
      </x:c>
      <x:c r="M3538" s="2" t="n">
        <x:f>IF(K3538="缺失",1,0)</x:f>
        <x:v>0</x:v>
      </x:c>
      <x:c r="N3538" s="2" t="str">
        <x:v>车辆里程查询_20260901-20260930_1024辆_仪表里程.xlsx / R787</x:v>
      </x:c>
      <x:c r="O3538" s="2" t="str">
        <x:v>车辆里程查询_20260901-20260930_1024辆_GPS里程.xlsx / R787</x:v>
      </x:c>
      <x:c r="P3538" s="2" t="str">
        <x:v>车辆纯氢气里程查询_20260901-20260930_1024辆.xlsx / R441</x:v>
      </x:c>
    </x:row>
    <x:row r="3539" ht="22" customHeight="1">
      <x:c r="A3539" s="2" t="n">
        <x:v>140</x:v>
      </x:c>
      <x:c r="B3539" s="2" t="str">
        <x:v>粤AGP3618</x:v>
      </x:c>
      <x:c r="C3539" s="2" t="str">
        <x:v>钟祥</x:v>
      </x:c>
      <x:c r="D3539" s="8" t="d">
        <x:v>2026-09-15T00:00:00.000Z</x:v>
      </x:c>
      <x:c r="E3539" s="7" t="n">
        <x:v>218.4</x:v>
      </x:c>
      <x:c r="F3539" s="7" t="n">
        <x:v>0</x:v>
      </x:c>
      <x:c r="G3539" s="7" t="n">
        <x:v>211.1</x:v>
      </x:c>
      <x:c r="H3539" s="2" t="str">
        <x:v>否</x:v>
      </x:c>
      <x:c r="I3539" s="7" t="n">
        <x:f>IF(AND(ISNUMBER(E3539),ISNUMBER(F3539)),E3539-F3539,"")</x:f>
        <x:v>218.4</x:v>
      </x:c>
      <x:c r="J3539" s="2" t="str">
        <x:f>IF(H3539="否","不适用",IF(AND(ISNUMBER(E3539),ISNUMBER(F3539)),IF(I3539&gt;'规则与名单'!$B$2,"是","否"),"未判定"))</x:f>
        <x:v>不适用</x:v>
      </x:c>
      <x:c r="K3539" s="2" t="str">
        <x:f>IF(J3539="是",IF(ISNUMBER(F3539),"测试日GPS","缺失"),IF(ISNUMBER(G3539),"非测试日纯氢",IF(AND(H3539="是",J3539="未判定"),IF(ISNUMBER(F3539),"测试名单无纯氢GPS","缺失"),IF(ISNUMBER(E3539),"非测试日仪表","缺失"))))</x:f>
        <x:v>非测试日纯氢</x:v>
      </x:c>
      <x:c r="L3539" s="7" t="n">
        <x:f>IF(K3539="缺失","",IF(K3539="非测试日纯氢",G3539,IF(K3539="非测试日仪表",E3539,F3539)))</x:f>
        <x:v>211.1</x:v>
      </x:c>
      <x:c r="M3539" s="2" t="n">
        <x:f>IF(K3539="缺失",1,0)</x:f>
        <x:v>0</x:v>
      </x:c>
      <x:c r="N3539" s="2" t="str">
        <x:v>车辆里程查询_20260901-20260930_1024辆_仪表里程.xlsx / S787</x:v>
      </x:c>
      <x:c r="O3539" s="2" t="str">
        <x:v>车辆里程查询_20260901-20260930_1024辆_GPS里程.xlsx / S787</x:v>
      </x:c>
      <x:c r="P3539" s="2" t="str">
        <x:v>车辆纯氢气里程查询_20260901-20260930_1024辆.xlsx / S441</x:v>
      </x:c>
    </x:row>
    <x:row r="3540" ht="22" customHeight="1">
      <x:c r="A3540" s="2" t="n">
        <x:v>140</x:v>
      </x:c>
      <x:c r="B3540" s="2" t="str">
        <x:v>粤AGP3618</x:v>
      </x:c>
      <x:c r="C3540" s="2" t="str">
        <x:v>钟祥</x:v>
      </x:c>
      <x:c r="D3540" s="8" t="d">
        <x:v>2026-09-16T00:00:00.000Z</x:v>
      </x:c>
      <x:c r="E3540" s="7" t="n">
        <x:v>206</x:v>
      </x:c>
      <x:c r="F3540" s="7" t="n">
        <x:v>0</x:v>
      </x:c>
      <x:c r="G3540" s="7" t="n">
        <x:v>195.8</x:v>
      </x:c>
      <x:c r="H3540" s="2" t="str">
        <x:v>否</x:v>
      </x:c>
      <x:c r="I3540" s="7" t="n">
        <x:f>IF(AND(ISNUMBER(E3540),ISNUMBER(F3540)),E3540-F3540,"")</x:f>
        <x:v>206</x:v>
      </x:c>
      <x:c r="J3540" s="2" t="str">
        <x:f>IF(H3540="否","不适用",IF(AND(ISNUMBER(E3540),ISNUMBER(F3540)),IF(I3540&gt;'规则与名单'!$B$2,"是","否"),"未判定"))</x:f>
        <x:v>不适用</x:v>
      </x:c>
      <x:c r="K3540" s="2" t="str">
        <x:f>IF(J3540="是",IF(ISNUMBER(F3540),"测试日GPS","缺失"),IF(ISNUMBER(G3540),"非测试日纯氢",IF(AND(H3540="是",J3540="未判定"),IF(ISNUMBER(F3540),"测试名单无纯氢GPS","缺失"),IF(ISNUMBER(E3540),"非测试日仪表","缺失"))))</x:f>
        <x:v>非测试日纯氢</x:v>
      </x:c>
      <x:c r="L3540" s="7" t="n">
        <x:f>IF(K3540="缺失","",IF(K3540="非测试日纯氢",G3540,IF(K3540="非测试日仪表",E3540,F3540)))</x:f>
        <x:v>195.8</x:v>
      </x:c>
      <x:c r="M3540" s="2" t="n">
        <x:f>IF(K3540="缺失",1,0)</x:f>
        <x:v>0</x:v>
      </x:c>
      <x:c r="N3540" s="2" t="str">
        <x:v>车辆里程查询_20260901-20260930_1024辆_仪表里程.xlsx / T787</x:v>
      </x:c>
      <x:c r="O3540" s="2" t="str">
        <x:v>车辆里程查询_20260901-20260930_1024辆_GPS里程.xlsx / T787</x:v>
      </x:c>
      <x:c r="P3540" s="2" t="str">
        <x:v>车辆纯氢气里程查询_20260901-20260930_1024辆.xlsx / T441</x:v>
      </x:c>
    </x:row>
    <x:row r="3541" ht="22" customHeight="1">
      <x:c r="A3541" s="2" t="n">
        <x:v>140</x:v>
      </x:c>
      <x:c r="B3541" s="2" t="str">
        <x:v>粤AGP3618</x:v>
      </x:c>
      <x:c r="C3541" s="2" t="str">
        <x:v>钟祥</x:v>
      </x:c>
      <x:c r="D3541" s="8" t="d">
        <x:v>2026-09-17T00:00:00.000Z</x:v>
      </x:c>
      <x:c r="E3541" s="7" t="n">
        <x:v>209</x:v>
      </x:c>
      <x:c r="F3541" s="7" t="n">
        <x:v>0</x:v>
      </x:c>
      <x:c r="G3541" s="7" t="n">
        <x:v>208.7</x:v>
      </x:c>
      <x:c r="H3541" s="2" t="str">
        <x:v>否</x:v>
      </x:c>
      <x:c r="I3541" s="7" t="n">
        <x:f>IF(AND(ISNUMBER(E3541),ISNUMBER(F3541)),E3541-F3541,"")</x:f>
        <x:v>209</x:v>
      </x:c>
      <x:c r="J3541" s="2" t="str">
        <x:f>IF(H3541="否","不适用",IF(AND(ISNUMBER(E3541),ISNUMBER(F3541)),IF(I3541&gt;'规则与名单'!$B$2,"是","否"),"未判定"))</x:f>
        <x:v>不适用</x:v>
      </x:c>
      <x:c r="K3541" s="2" t="str">
        <x:f>IF(J3541="是",IF(ISNUMBER(F3541),"测试日GPS","缺失"),IF(ISNUMBER(G3541),"非测试日纯氢",IF(AND(H3541="是",J3541="未判定"),IF(ISNUMBER(F3541),"测试名单无纯氢GPS","缺失"),IF(ISNUMBER(E3541),"非测试日仪表","缺失"))))</x:f>
        <x:v>非测试日纯氢</x:v>
      </x:c>
      <x:c r="L3541" s="7" t="n">
        <x:f>IF(K3541="缺失","",IF(K3541="非测试日纯氢",G3541,IF(K3541="非测试日仪表",E3541,F3541)))</x:f>
        <x:v>208.7</x:v>
      </x:c>
      <x:c r="M3541" s="2" t="n">
        <x:f>IF(K3541="缺失",1,0)</x:f>
        <x:v>0</x:v>
      </x:c>
      <x:c r="N3541" s="2" t="str">
        <x:v>车辆里程查询_20260901-20260930_1024辆_仪表里程.xlsx / U787</x:v>
      </x:c>
      <x:c r="O3541" s="2" t="str">
        <x:v>车辆里程查询_20260901-20260930_1024辆_GPS里程.xlsx / U787</x:v>
      </x:c>
      <x:c r="P3541" s="2" t="str">
        <x:v>车辆纯氢气里程查询_20260901-20260930_1024辆.xlsx / U441</x:v>
      </x:c>
    </x:row>
    <x:row r="3542" ht="22" customHeight="1">
      <x:c r="A3542" s="2" t="n">
        <x:v>140</x:v>
      </x:c>
      <x:c r="B3542" s="2" t="str">
        <x:v>粤AGP3618</x:v>
      </x:c>
      <x:c r="C3542" s="2" t="str">
        <x:v>钟祥</x:v>
      </x:c>
      <x:c r="D3542" s="8" t="d">
        <x:v>2026-09-18T00:00:00.000Z</x:v>
      </x:c>
      <x:c r="E3542" s="7" t="n">
        <x:v>204.7</x:v>
      </x:c>
      <x:c r="F3542" s="7" t="n">
        <x:v>0</x:v>
      </x:c>
      <x:c r="G3542" s="7" t="n">
        <x:v>151.7</x:v>
      </x:c>
      <x:c r="H3542" s="2" t="str">
        <x:v>否</x:v>
      </x:c>
      <x:c r="I3542" s="7" t="n">
        <x:f>IF(AND(ISNUMBER(E3542),ISNUMBER(F3542)),E3542-F3542,"")</x:f>
        <x:v>204.7</x:v>
      </x:c>
      <x:c r="J3542" s="2" t="str">
        <x:f>IF(H3542="否","不适用",IF(AND(ISNUMBER(E3542),ISNUMBER(F3542)),IF(I3542&gt;'规则与名单'!$B$2,"是","否"),"未判定"))</x:f>
        <x:v>不适用</x:v>
      </x:c>
      <x:c r="K3542" s="2" t="str">
        <x:f>IF(J3542="是",IF(ISNUMBER(F3542),"测试日GPS","缺失"),IF(ISNUMBER(G3542),"非测试日纯氢",IF(AND(H3542="是",J3542="未判定"),IF(ISNUMBER(F3542),"测试名单无纯氢GPS","缺失"),IF(ISNUMBER(E3542),"非测试日仪表","缺失"))))</x:f>
        <x:v>非测试日纯氢</x:v>
      </x:c>
      <x:c r="L3542" s="7" t="n">
        <x:f>IF(K3542="缺失","",IF(K3542="非测试日纯氢",G3542,IF(K3542="非测试日仪表",E3542,F3542)))</x:f>
        <x:v>151.7</x:v>
      </x:c>
      <x:c r="M3542" s="2" t="n">
        <x:f>IF(K3542="缺失",1,0)</x:f>
        <x:v>0</x:v>
      </x:c>
      <x:c r="N3542" s="2" t="str">
        <x:v>车辆里程查询_20260901-20260930_1024辆_仪表里程.xlsx / V787</x:v>
      </x:c>
      <x:c r="O3542" s="2" t="str">
        <x:v>车辆里程查询_20260901-20260930_1024辆_GPS里程.xlsx / V787</x:v>
      </x:c>
      <x:c r="P3542" s="2" t="str">
        <x:v>车辆纯氢气里程查询_20260901-20260930_1024辆.xlsx / V441</x:v>
      </x:c>
    </x:row>
    <x:row r="3543" ht="22" customHeight="1">
      <x:c r="A3543" s="2" t="n">
        <x:v>140</x:v>
      </x:c>
      <x:c r="B3543" s="2" t="str">
        <x:v>粤AGP3618</x:v>
      </x:c>
      <x:c r="C3543" s="2" t="str">
        <x:v>钟祥</x:v>
      </x:c>
      <x:c r="D3543" s="8" t="d">
        <x:v>2026-09-19T00:00:00.000Z</x:v>
      </x:c>
      <x:c r="E3543" s="7" t="n">
        <x:v>204.6</x:v>
      </x:c>
      <x:c r="F3543" s="7" t="n">
        <x:v>0</x:v>
      </x:c>
      <x:c r="G3543" s="7" t="n">
        <x:v>204.5</x:v>
      </x:c>
      <x:c r="H3543" s="2" t="str">
        <x:v>否</x:v>
      </x:c>
      <x:c r="I3543" s="7" t="n">
        <x:f>IF(AND(ISNUMBER(E3543),ISNUMBER(F3543)),E3543-F3543,"")</x:f>
        <x:v>204.6</x:v>
      </x:c>
      <x:c r="J3543" s="2" t="str">
        <x:f>IF(H3543="否","不适用",IF(AND(ISNUMBER(E3543),ISNUMBER(F3543)),IF(I3543&gt;'规则与名单'!$B$2,"是","否"),"未判定"))</x:f>
        <x:v>不适用</x:v>
      </x:c>
      <x:c r="K3543" s="2" t="str">
        <x:f>IF(J3543="是",IF(ISNUMBER(F3543),"测试日GPS","缺失"),IF(ISNUMBER(G3543),"非测试日纯氢",IF(AND(H3543="是",J3543="未判定"),IF(ISNUMBER(F3543),"测试名单无纯氢GPS","缺失"),IF(ISNUMBER(E3543),"非测试日仪表","缺失"))))</x:f>
        <x:v>非测试日纯氢</x:v>
      </x:c>
      <x:c r="L3543" s="7" t="n">
        <x:f>IF(K3543="缺失","",IF(K3543="非测试日纯氢",G3543,IF(K3543="非测试日仪表",E3543,F3543)))</x:f>
        <x:v>204.5</x:v>
      </x:c>
      <x:c r="M3543" s="2" t="n">
        <x:f>IF(K3543="缺失",1,0)</x:f>
        <x:v>0</x:v>
      </x:c>
      <x:c r="N3543" s="2" t="str">
        <x:v>车辆里程查询_20260901-20260930_1024辆_仪表里程.xlsx / W787</x:v>
      </x:c>
      <x:c r="O3543" s="2" t="str">
        <x:v>车辆里程查询_20260901-20260930_1024辆_GPS里程.xlsx / W787</x:v>
      </x:c>
      <x:c r="P3543" s="2" t="str">
        <x:v>车辆纯氢气里程查询_20260901-20260930_1024辆.xlsx / W441</x:v>
      </x:c>
    </x:row>
    <x:row r="3544" ht="22" customHeight="1">
      <x:c r="A3544" s="2" t="n">
        <x:v>140</x:v>
      </x:c>
      <x:c r="B3544" s="2" t="str">
        <x:v>粤AGP3618</x:v>
      </x:c>
      <x:c r="C3544" s="2" t="str">
        <x:v>钟祥</x:v>
      </x:c>
      <x:c r="D3544" s="8" t="d">
        <x:v>2026-09-20T00:00:00.000Z</x:v>
      </x:c>
      <x:c r="E3544" s="7" t="n">
        <x:v>204.5</x:v>
      </x:c>
      <x:c r="F3544" s="7" t="n">
        <x:v>0</x:v>
      </x:c>
      <x:c r="G3544" s="7" t="n">
        <x:v>204.2</x:v>
      </x:c>
      <x:c r="H3544" s="2" t="str">
        <x:v>否</x:v>
      </x:c>
      <x:c r="I3544" s="7" t="n">
        <x:f>IF(AND(ISNUMBER(E3544),ISNUMBER(F3544)),E3544-F3544,"")</x:f>
        <x:v>204.5</x:v>
      </x:c>
      <x:c r="J3544" s="2" t="str">
        <x:f>IF(H3544="否","不适用",IF(AND(ISNUMBER(E3544),ISNUMBER(F3544)),IF(I3544&gt;'规则与名单'!$B$2,"是","否"),"未判定"))</x:f>
        <x:v>不适用</x:v>
      </x:c>
      <x:c r="K3544" s="2" t="str">
        <x:f>IF(J3544="是",IF(ISNUMBER(F3544),"测试日GPS","缺失"),IF(ISNUMBER(G3544),"非测试日纯氢",IF(AND(H3544="是",J3544="未判定"),IF(ISNUMBER(F3544),"测试名单无纯氢GPS","缺失"),IF(ISNUMBER(E3544),"非测试日仪表","缺失"))))</x:f>
        <x:v>非测试日纯氢</x:v>
      </x:c>
      <x:c r="L3544" s="7" t="n">
        <x:f>IF(K3544="缺失","",IF(K3544="非测试日纯氢",G3544,IF(K3544="非测试日仪表",E3544,F3544)))</x:f>
        <x:v>204.2</x:v>
      </x:c>
      <x:c r="M3544" s="2" t="n">
        <x:f>IF(K3544="缺失",1,0)</x:f>
        <x:v>0</x:v>
      </x:c>
      <x:c r="N3544" s="2" t="str">
        <x:v>车辆里程查询_20260901-20260930_1024辆_仪表里程.xlsx / X787</x:v>
      </x:c>
      <x:c r="O3544" s="2" t="str">
        <x:v>车辆里程查询_20260901-20260930_1024辆_GPS里程.xlsx / X787</x:v>
      </x:c>
      <x:c r="P3544" s="2" t="str">
        <x:v>车辆纯氢气里程查询_20260901-20260930_1024辆.xlsx / X441</x:v>
      </x:c>
    </x:row>
    <x:row r="3545" ht="22" customHeight="1">
      <x:c r="A3545" s="2" t="n">
        <x:v>140</x:v>
      </x:c>
      <x:c r="B3545" s="2" t="str">
        <x:v>粤AGP3618</x:v>
      </x:c>
      <x:c r="C3545" s="2" t="str">
        <x:v>钟祥</x:v>
      </x:c>
      <x:c r="D3545" s="8" t="d">
        <x:v>2026-09-21T00:00:00.000Z</x:v>
      </x:c>
      <x:c r="E3545" s="7" t="n">
        <x:v>204.4</x:v>
      </x:c>
      <x:c r="F3545" s="7" t="n">
        <x:v>0</x:v>
      </x:c>
      <x:c r="G3545" s="7" t="n">
        <x:v>194</x:v>
      </x:c>
      <x:c r="H3545" s="2" t="str">
        <x:v>否</x:v>
      </x:c>
      <x:c r="I3545" s="7" t="n">
        <x:f>IF(AND(ISNUMBER(E3545),ISNUMBER(F3545)),E3545-F3545,"")</x:f>
        <x:v>204.4</x:v>
      </x:c>
      <x:c r="J3545" s="2" t="str">
        <x:f>IF(H3545="否","不适用",IF(AND(ISNUMBER(E3545),ISNUMBER(F3545)),IF(I3545&gt;'规则与名单'!$B$2,"是","否"),"未判定"))</x:f>
        <x:v>不适用</x:v>
      </x:c>
      <x:c r="K3545" s="2" t="str">
        <x:f>IF(J3545="是",IF(ISNUMBER(F3545),"测试日GPS","缺失"),IF(ISNUMBER(G3545),"非测试日纯氢",IF(AND(H3545="是",J3545="未判定"),IF(ISNUMBER(F3545),"测试名单无纯氢GPS","缺失"),IF(ISNUMBER(E3545),"非测试日仪表","缺失"))))</x:f>
        <x:v>非测试日纯氢</x:v>
      </x:c>
      <x:c r="L3545" s="7" t="n">
        <x:f>IF(K3545="缺失","",IF(K3545="非测试日纯氢",G3545,IF(K3545="非测试日仪表",E3545,F3545)))</x:f>
        <x:v>194</x:v>
      </x:c>
      <x:c r="M3545" s="2" t="n">
        <x:f>IF(K3545="缺失",1,0)</x:f>
        <x:v>0</x:v>
      </x:c>
      <x:c r="N3545" s="2" t="str">
        <x:v>车辆里程查询_20260901-20260930_1024辆_仪表里程.xlsx / Y787</x:v>
      </x:c>
      <x:c r="O3545" s="2" t="str">
        <x:v>车辆里程查询_20260901-20260930_1024辆_GPS里程.xlsx / Y787</x:v>
      </x:c>
      <x:c r="P3545" s="2" t="str">
        <x:v>车辆纯氢气里程查询_20260901-20260930_1024辆.xlsx / Y441</x:v>
      </x:c>
    </x:row>
    <x:row r="3546" ht="22" customHeight="1">
      <x:c r="A3546" s="2" t="n">
        <x:v>140</x:v>
      </x:c>
      <x:c r="B3546" s="2" t="str">
        <x:v>粤AGP3618</x:v>
      </x:c>
      <x:c r="C3546" s="2" t="str">
        <x:v>钟祥</x:v>
      </x:c>
      <x:c r="D3546" s="8" t="d">
        <x:v>2026-09-22T00:00:00.000Z</x:v>
      </x:c>
      <x:c r="E3546" s="7" t="n">
        <x:v>204.6</x:v>
      </x:c>
      <x:c r="F3546" s="7" t="n">
        <x:v>0</x:v>
      </x:c>
      <x:c r="G3546" s="7" t="n">
        <x:v>204.3</x:v>
      </x:c>
      <x:c r="H3546" s="2" t="str">
        <x:v>否</x:v>
      </x:c>
      <x:c r="I3546" s="7" t="n">
        <x:f>IF(AND(ISNUMBER(E3546),ISNUMBER(F3546)),E3546-F3546,"")</x:f>
        <x:v>204.6</x:v>
      </x:c>
      <x:c r="J3546" s="2" t="str">
        <x:f>IF(H3546="否","不适用",IF(AND(ISNUMBER(E3546),ISNUMBER(F3546)),IF(I3546&gt;'规则与名单'!$B$2,"是","否"),"未判定"))</x:f>
        <x:v>不适用</x:v>
      </x:c>
      <x:c r="K3546" s="2" t="str">
        <x:f>IF(J3546="是",IF(ISNUMBER(F3546),"测试日GPS","缺失"),IF(ISNUMBER(G3546),"非测试日纯氢",IF(AND(H3546="是",J3546="未判定"),IF(ISNUMBER(F3546),"测试名单无纯氢GPS","缺失"),IF(ISNUMBER(E3546),"非测试日仪表","缺失"))))</x:f>
        <x:v>非测试日纯氢</x:v>
      </x:c>
      <x:c r="L3546" s="7" t="n">
        <x:f>IF(K3546="缺失","",IF(K3546="非测试日纯氢",G3546,IF(K3546="非测试日仪表",E3546,F3546)))</x:f>
        <x:v>204.3</x:v>
      </x:c>
      <x:c r="M3546" s="2" t="n">
        <x:f>IF(K3546="缺失",1,0)</x:f>
        <x:v>0</x:v>
      </x:c>
      <x:c r="N3546" s="2" t="str">
        <x:v>车辆里程查询_20260901-20260930_1024辆_仪表里程.xlsx / Z787</x:v>
      </x:c>
      <x:c r="O3546" s="2" t="str">
        <x:v>车辆里程查询_20260901-20260930_1024辆_GPS里程.xlsx / Z787</x:v>
      </x:c>
      <x:c r="P3546" s="2" t="str">
        <x:v>车辆纯氢气里程查询_20260901-20260930_1024辆.xlsx / Z441</x:v>
      </x:c>
    </x:row>
    <x:row r="3547" ht="22" customHeight="1">
      <x:c r="A3547" s="2" t="n">
        <x:v>140</x:v>
      </x:c>
      <x:c r="B3547" s="2" t="str">
        <x:v>粤AGP3618</x:v>
      </x:c>
      <x:c r="C3547" s="2" t="str">
        <x:v>钟祥</x:v>
      </x:c>
      <x:c r="D3547" s="8" t="d">
        <x:v>2026-09-23T00:00:00.000Z</x:v>
      </x:c>
      <x:c r="E3547" s="7" t="n">
        <x:v>204.4</x:v>
      </x:c>
      <x:c r="F3547" s="7" t="n">
        <x:v>0</x:v>
      </x:c>
      <x:c r="G3547" s="7" t="n">
        <x:v>204.4</x:v>
      </x:c>
      <x:c r="H3547" s="2" t="str">
        <x:v>否</x:v>
      </x:c>
      <x:c r="I3547" s="7" t="n">
        <x:f>IF(AND(ISNUMBER(E3547),ISNUMBER(F3547)),E3547-F3547,"")</x:f>
        <x:v>204.4</x:v>
      </x:c>
      <x:c r="J3547" s="2" t="str">
        <x:f>IF(H3547="否","不适用",IF(AND(ISNUMBER(E3547),ISNUMBER(F3547)),IF(I3547&gt;'规则与名单'!$B$2,"是","否"),"未判定"))</x:f>
        <x:v>不适用</x:v>
      </x:c>
      <x:c r="K3547" s="2" t="str">
        <x:f>IF(J3547="是",IF(ISNUMBER(F3547),"测试日GPS","缺失"),IF(ISNUMBER(G3547),"非测试日纯氢",IF(AND(H3547="是",J3547="未判定"),IF(ISNUMBER(F3547),"测试名单无纯氢GPS","缺失"),IF(ISNUMBER(E3547),"非测试日仪表","缺失"))))</x:f>
        <x:v>非测试日纯氢</x:v>
      </x:c>
      <x:c r="L3547" s="7" t="n">
        <x:f>IF(K3547="缺失","",IF(K3547="非测试日纯氢",G3547,IF(K3547="非测试日仪表",E3547,F3547)))</x:f>
        <x:v>204.4</x:v>
      </x:c>
      <x:c r="M3547" s="2" t="n">
        <x:f>IF(K3547="缺失",1,0)</x:f>
        <x:v>0</x:v>
      </x:c>
      <x:c r="N3547" s="2" t="str">
        <x:v>车辆里程查询_20260901-20260930_1024辆_仪表里程.xlsx / AA787</x:v>
      </x:c>
      <x:c r="O3547" s="2" t="str">
        <x:v>车辆里程查询_20260901-20260930_1024辆_GPS里程.xlsx / AA787</x:v>
      </x:c>
      <x:c r="P3547" s="2" t="str">
        <x:v>车辆纯氢气里程查询_20260901-20260930_1024辆.xlsx / AA441</x:v>
      </x:c>
    </x:row>
    <x:row r="3548" ht="22" customHeight="1">
      <x:c r="A3548" s="2" t="n">
        <x:v>140</x:v>
      </x:c>
      <x:c r="B3548" s="2" t="str">
        <x:v>粤AGP3618</x:v>
      </x:c>
      <x:c r="C3548" s="2" t="str">
        <x:v>钟祥</x:v>
      </x:c>
      <x:c r="D3548" s="8" t="d">
        <x:v>2026-09-24T00:00:00.000Z</x:v>
      </x:c>
      <x:c r="E3548" s="7" t="n">
        <x:v>204.6</x:v>
      </x:c>
      <x:c r="F3548" s="7" t="n">
        <x:v>0</x:v>
      </x:c>
      <x:c r="G3548" s="7" t="n">
        <x:v>204.1</x:v>
      </x:c>
      <x:c r="H3548" s="2" t="str">
        <x:v>否</x:v>
      </x:c>
      <x:c r="I3548" s="7" t="n">
        <x:f>IF(AND(ISNUMBER(E3548),ISNUMBER(F3548)),E3548-F3548,"")</x:f>
        <x:v>204.6</x:v>
      </x:c>
      <x:c r="J3548" s="2" t="str">
        <x:f>IF(H3548="否","不适用",IF(AND(ISNUMBER(E3548),ISNUMBER(F3548)),IF(I3548&gt;'规则与名单'!$B$2,"是","否"),"未判定"))</x:f>
        <x:v>不适用</x:v>
      </x:c>
      <x:c r="K3548" s="2" t="str">
        <x:f>IF(J3548="是",IF(ISNUMBER(F3548),"测试日GPS","缺失"),IF(ISNUMBER(G3548),"非测试日纯氢",IF(AND(H3548="是",J3548="未判定"),IF(ISNUMBER(F3548),"测试名单无纯氢GPS","缺失"),IF(ISNUMBER(E3548),"非测试日仪表","缺失"))))</x:f>
        <x:v>非测试日纯氢</x:v>
      </x:c>
      <x:c r="L3548" s="7" t="n">
        <x:f>IF(K3548="缺失","",IF(K3548="非测试日纯氢",G3548,IF(K3548="非测试日仪表",E3548,F3548)))</x:f>
        <x:v>204.1</x:v>
      </x:c>
      <x:c r="M3548" s="2" t="n">
        <x:f>IF(K3548="缺失",1,0)</x:f>
        <x:v>0</x:v>
      </x:c>
      <x:c r="N3548" s="2" t="str">
        <x:v>车辆里程查询_20260901-20260930_1024辆_仪表里程.xlsx / AB787</x:v>
      </x:c>
      <x:c r="O3548" s="2" t="str">
        <x:v>车辆里程查询_20260901-20260930_1024辆_GPS里程.xlsx / AB787</x:v>
      </x:c>
      <x:c r="P3548" s="2" t="str">
        <x:v>车辆纯氢气里程查询_20260901-20260930_1024辆.xlsx / AB441</x:v>
      </x:c>
    </x:row>
    <x:row r="3549" ht="22" customHeight="1">
      <x:c r="A3549" s="2" t="n">
        <x:v>140</x:v>
      </x:c>
      <x:c r="B3549" s="2" t="str">
        <x:v>粤AGP3618</x:v>
      </x:c>
      <x:c r="C3549" s="2" t="str">
        <x:v>钟祥</x:v>
      </x:c>
      <x:c r="D3549" s="8" t="d">
        <x:v>2026-09-25T00:00:00.000Z</x:v>
      </x:c>
      <x:c r="E3549" s="7" t="n">
        <x:v>204.2</x:v>
      </x:c>
      <x:c r="F3549" s="7" t="n">
        <x:v>0</x:v>
      </x:c>
      <x:c r="G3549" s="7" t="n">
        <x:v>204.1</x:v>
      </x:c>
      <x:c r="H3549" s="2" t="str">
        <x:v>否</x:v>
      </x:c>
      <x:c r="I3549" s="7" t="n">
        <x:f>IF(AND(ISNUMBER(E3549),ISNUMBER(F3549)),E3549-F3549,"")</x:f>
        <x:v>204.2</x:v>
      </x:c>
      <x:c r="J3549" s="2" t="str">
        <x:f>IF(H3549="否","不适用",IF(AND(ISNUMBER(E3549),ISNUMBER(F3549)),IF(I3549&gt;'规则与名单'!$B$2,"是","否"),"未判定"))</x:f>
        <x:v>不适用</x:v>
      </x:c>
      <x:c r="K3549" s="2" t="str">
        <x:f>IF(J3549="是",IF(ISNUMBER(F3549),"测试日GPS","缺失"),IF(ISNUMBER(G3549),"非测试日纯氢",IF(AND(H3549="是",J3549="未判定"),IF(ISNUMBER(F3549),"测试名单无纯氢GPS","缺失"),IF(ISNUMBER(E3549),"非测试日仪表","缺失"))))</x:f>
        <x:v>非测试日纯氢</x:v>
      </x:c>
      <x:c r="L3549" s="7" t="n">
        <x:f>IF(K3549="缺失","",IF(K3549="非测试日纯氢",G3549,IF(K3549="非测试日仪表",E3549,F3549)))</x:f>
        <x:v>204.1</x:v>
      </x:c>
      <x:c r="M3549" s="2" t="n">
        <x:f>IF(K3549="缺失",1,0)</x:f>
        <x:v>0</x:v>
      </x:c>
      <x:c r="N3549" s="2" t="str">
        <x:v>车辆里程查询_20260901-20260930_1024辆_仪表里程.xlsx / AC787</x:v>
      </x:c>
      <x:c r="O3549" s="2" t="str">
        <x:v>车辆里程查询_20260901-20260930_1024辆_GPS里程.xlsx / AC787</x:v>
      </x:c>
      <x:c r="P3549" s="2" t="str">
        <x:v>车辆纯氢气里程查询_20260901-20260930_1024辆.xlsx / AC441</x:v>
      </x:c>
    </x:row>
    <x:row r="3550" ht="22" customHeight="1">
      <x:c r="A3550" s="2" t="n">
        <x:v>140</x:v>
      </x:c>
      <x:c r="B3550" s="2" t="str">
        <x:v>粤AGP3618</x:v>
      </x:c>
      <x:c r="C3550" s="2" t="str">
        <x:v>钟祥</x:v>
      </x:c>
      <x:c r="D3550" s="8" t="d">
        <x:v>2026-09-26T00:00:00.000Z</x:v>
      </x:c>
      <x:c r="E3550" s="7" t="n">
        <x:v>204.5</x:v>
      </x:c>
      <x:c r="F3550" s="7" t="n">
        <x:v>0</x:v>
      </x:c>
      <x:c r="G3550" s="7" t="n">
        <x:v>204.5</x:v>
      </x:c>
      <x:c r="H3550" s="2" t="str">
        <x:v>否</x:v>
      </x:c>
      <x:c r="I3550" s="7" t="n">
        <x:f>IF(AND(ISNUMBER(E3550),ISNUMBER(F3550)),E3550-F3550,"")</x:f>
        <x:v>204.5</x:v>
      </x:c>
      <x:c r="J3550" s="2" t="str">
        <x:f>IF(H3550="否","不适用",IF(AND(ISNUMBER(E3550),ISNUMBER(F3550)),IF(I3550&gt;'规则与名单'!$B$2,"是","否"),"未判定"))</x:f>
        <x:v>不适用</x:v>
      </x:c>
      <x:c r="K3550" s="2" t="str">
        <x:f>IF(J3550="是",IF(ISNUMBER(F3550),"测试日GPS","缺失"),IF(ISNUMBER(G3550),"非测试日纯氢",IF(AND(H3550="是",J3550="未判定"),IF(ISNUMBER(F3550),"测试名单无纯氢GPS","缺失"),IF(ISNUMBER(E3550),"非测试日仪表","缺失"))))</x:f>
        <x:v>非测试日纯氢</x:v>
      </x:c>
      <x:c r="L3550" s="7" t="n">
        <x:f>IF(K3550="缺失","",IF(K3550="非测试日纯氢",G3550,IF(K3550="非测试日仪表",E3550,F3550)))</x:f>
        <x:v>204.5</x:v>
      </x:c>
      <x:c r="M3550" s="2" t="n">
        <x:f>IF(K3550="缺失",1,0)</x:f>
        <x:v>0</x:v>
      </x:c>
      <x:c r="N3550" s="2" t="str">
        <x:v>车辆里程查询_20260901-20260930_1024辆_仪表里程.xlsx / AD787</x:v>
      </x:c>
      <x:c r="O3550" s="2" t="str">
        <x:v>车辆里程查询_20260901-20260930_1024辆_GPS里程.xlsx / AD787</x:v>
      </x:c>
      <x:c r="P3550" s="2" t="str">
        <x:v>车辆纯氢气里程查询_20260901-20260930_1024辆.xlsx / AD441</x:v>
      </x:c>
    </x:row>
    <x:row r="3551" ht="22" customHeight="1">
      <x:c r="A3551" s="2" t="n">
        <x:v>140</x:v>
      </x:c>
      <x:c r="B3551" s="2" t="str">
        <x:v>粤AGP3618</x:v>
      </x:c>
      <x:c r="C3551" s="2" t="str">
        <x:v>钟祥</x:v>
      </x:c>
      <x:c r="D3551" s="8" t="d">
        <x:v>2026-09-27T00:00:00.000Z</x:v>
      </x:c>
      <x:c r="E3551" s="7" t="n">
        <x:v>204.5</x:v>
      </x:c>
      <x:c r="F3551" s="7" t="n">
        <x:v>0</x:v>
      </x:c>
      <x:c r="G3551" s="7" t="n">
        <x:v>204.4</x:v>
      </x:c>
      <x:c r="H3551" s="2" t="str">
        <x:v>否</x:v>
      </x:c>
      <x:c r="I3551" s="7" t="n">
        <x:f>IF(AND(ISNUMBER(E3551),ISNUMBER(F3551)),E3551-F3551,"")</x:f>
        <x:v>204.5</x:v>
      </x:c>
      <x:c r="J3551" s="2" t="str">
        <x:f>IF(H3551="否","不适用",IF(AND(ISNUMBER(E3551),ISNUMBER(F3551)),IF(I3551&gt;'规则与名单'!$B$2,"是","否"),"未判定"))</x:f>
        <x:v>不适用</x:v>
      </x:c>
      <x:c r="K3551" s="2" t="str">
        <x:f>IF(J3551="是",IF(ISNUMBER(F3551),"测试日GPS","缺失"),IF(ISNUMBER(G3551),"非测试日纯氢",IF(AND(H3551="是",J3551="未判定"),IF(ISNUMBER(F3551),"测试名单无纯氢GPS","缺失"),IF(ISNUMBER(E3551),"非测试日仪表","缺失"))))</x:f>
        <x:v>非测试日纯氢</x:v>
      </x:c>
      <x:c r="L3551" s="7" t="n">
        <x:f>IF(K3551="缺失","",IF(K3551="非测试日纯氢",G3551,IF(K3551="非测试日仪表",E3551,F3551)))</x:f>
        <x:v>204.4</x:v>
      </x:c>
      <x:c r="M3551" s="2" t="n">
        <x:f>IF(K3551="缺失",1,0)</x:f>
        <x:v>0</x:v>
      </x:c>
      <x:c r="N3551" s="2" t="str">
        <x:v>车辆里程查询_20260901-20260930_1024辆_仪表里程.xlsx / AE787</x:v>
      </x:c>
      <x:c r="O3551" s="2" t="str">
        <x:v>车辆里程查询_20260901-20260930_1024辆_GPS里程.xlsx / AE787</x:v>
      </x:c>
      <x:c r="P3551" s="2" t="str">
        <x:v>车辆纯氢气里程查询_20260901-20260930_1024辆.xlsx / AE441</x:v>
      </x:c>
    </x:row>
    <x:row r="3552" ht="22" customHeight="1">
      <x:c r="A3552" s="2" t="n">
        <x:v>140</x:v>
      </x:c>
      <x:c r="B3552" s="2" t="str">
        <x:v>粤AGP3618</x:v>
      </x:c>
      <x:c r="C3552" s="2" t="str">
        <x:v>钟祥</x:v>
      </x:c>
      <x:c r="D3552" s="8" t="d">
        <x:v>2026-09-28T00:00:00.000Z</x:v>
      </x:c>
      <x:c r="E3552" s="7" t="n">
        <x:v>204.6</x:v>
      </x:c>
      <x:c r="F3552" s="7" t="n">
        <x:v>0</x:v>
      </x:c>
      <x:c r="G3552" s="7" t="n">
        <x:v>204.5</x:v>
      </x:c>
      <x:c r="H3552" s="2" t="str">
        <x:v>否</x:v>
      </x:c>
      <x:c r="I3552" s="7" t="n">
        <x:f>IF(AND(ISNUMBER(E3552),ISNUMBER(F3552)),E3552-F3552,"")</x:f>
        <x:v>204.6</x:v>
      </x:c>
      <x:c r="J3552" s="2" t="str">
        <x:f>IF(H3552="否","不适用",IF(AND(ISNUMBER(E3552),ISNUMBER(F3552)),IF(I3552&gt;'规则与名单'!$B$2,"是","否"),"未判定"))</x:f>
        <x:v>不适用</x:v>
      </x:c>
      <x:c r="K3552" s="2" t="str">
        <x:f>IF(J3552="是",IF(ISNUMBER(F3552),"测试日GPS","缺失"),IF(ISNUMBER(G3552),"非测试日纯氢",IF(AND(H3552="是",J3552="未判定"),IF(ISNUMBER(F3552),"测试名单无纯氢GPS","缺失"),IF(ISNUMBER(E3552),"非测试日仪表","缺失"))))</x:f>
        <x:v>非测试日纯氢</x:v>
      </x:c>
      <x:c r="L3552" s="7" t="n">
        <x:f>IF(K3552="缺失","",IF(K3552="非测试日纯氢",G3552,IF(K3552="非测试日仪表",E3552,F3552)))</x:f>
        <x:v>204.5</x:v>
      </x:c>
      <x:c r="M3552" s="2" t="n">
        <x:f>IF(K3552="缺失",1,0)</x:f>
        <x:v>0</x:v>
      </x:c>
      <x:c r="N3552" s="2" t="str">
        <x:v>车辆里程查询_20260901-20260930_1024辆_仪表里程.xlsx / AF787</x:v>
      </x:c>
      <x:c r="O3552" s="2" t="str">
        <x:v>车辆里程查询_20260901-20260930_1024辆_GPS里程.xlsx / AF787</x:v>
      </x:c>
      <x:c r="P3552" s="2" t="str">
        <x:v>车辆纯氢气里程查询_20260901-20260930_1024辆.xlsx / AF441</x:v>
      </x:c>
    </x:row>
    <x:row r="3553" ht="22" customHeight="1">
      <x:c r="A3553" s="2" t="n">
        <x:v>140</x:v>
      </x:c>
      <x:c r="B3553" s="2" t="str">
        <x:v>粤AGP3618</x:v>
      </x:c>
      <x:c r="C3553" s="2" t="str">
        <x:v>钟祥</x:v>
      </x:c>
      <x:c r="D3553" s="8" t="d">
        <x:v>2026-09-29T00:00:00.000Z</x:v>
      </x:c>
      <x:c r="E3553" s="7" t="n">
        <x:v>204.5</x:v>
      </x:c>
      <x:c r="F3553" s="7" t="n">
        <x:v>0</x:v>
      </x:c>
      <x:c r="G3553" s="7" t="n">
        <x:v>204.5</x:v>
      </x:c>
      <x:c r="H3553" s="2" t="str">
        <x:v>否</x:v>
      </x:c>
      <x:c r="I3553" s="7" t="n">
        <x:f>IF(AND(ISNUMBER(E3553),ISNUMBER(F3553)),E3553-F3553,"")</x:f>
        <x:v>204.5</x:v>
      </x:c>
      <x:c r="J3553" s="2" t="str">
        <x:f>IF(H3553="否","不适用",IF(AND(ISNUMBER(E3553),ISNUMBER(F3553)),IF(I3553&gt;'规则与名单'!$B$2,"是","否"),"未判定"))</x:f>
        <x:v>不适用</x:v>
      </x:c>
      <x:c r="K3553" s="2" t="str">
        <x:f>IF(J3553="是",IF(ISNUMBER(F3553),"测试日GPS","缺失"),IF(ISNUMBER(G3553),"非测试日纯氢",IF(AND(H3553="是",J3553="未判定"),IF(ISNUMBER(F3553),"测试名单无纯氢GPS","缺失"),IF(ISNUMBER(E3553),"非测试日仪表","缺失"))))</x:f>
        <x:v>非测试日纯氢</x:v>
      </x:c>
      <x:c r="L3553" s="7" t="n">
        <x:f>IF(K3553="缺失","",IF(K3553="非测试日纯氢",G3553,IF(K3553="非测试日仪表",E3553,F3553)))</x:f>
        <x:v>204.5</x:v>
      </x:c>
      <x:c r="M3553" s="2" t="n">
        <x:f>IF(K3553="缺失",1,0)</x:f>
        <x:v>0</x:v>
      </x:c>
      <x:c r="N3553" s="2" t="str">
        <x:v>车辆里程查询_20260901-20260930_1024辆_仪表里程.xlsx / AG787</x:v>
      </x:c>
      <x:c r="O3553" s="2" t="str">
        <x:v>车辆里程查询_20260901-20260930_1024辆_GPS里程.xlsx / AG787</x:v>
      </x:c>
      <x:c r="P3553" s="2" t="str">
        <x:v>车辆纯氢气里程查询_20260901-20260930_1024辆.xlsx / AG441</x:v>
      </x:c>
    </x:row>
    <x:row r="3554" ht="22" customHeight="1">
      <x:c r="A3554" s="2" t="n">
        <x:v>140</x:v>
      </x:c>
      <x:c r="B3554" s="2" t="str">
        <x:v>粤AGP3618</x:v>
      </x:c>
      <x:c r="C3554" s="2" t="str">
        <x:v>钟祥</x:v>
      </x:c>
      <x:c r="D3554" s="8" t="d">
        <x:v>2026-09-30T00:00:00.000Z</x:v>
      </x:c>
      <x:c r="E3554" s="7" t="n">
        <x:v>220.2</x:v>
      </x:c>
      <x:c r="F3554" s="7" t="n">
        <x:v>0</x:v>
      </x:c>
      <x:c r="G3554" s="7" t="n">
        <x:v>220.1</x:v>
      </x:c>
      <x:c r="H3554" s="2" t="str">
        <x:v>否</x:v>
      </x:c>
      <x:c r="I3554" s="7" t="n">
        <x:f>IF(AND(ISNUMBER(E3554),ISNUMBER(F3554)),E3554-F3554,"")</x:f>
        <x:v>220.2</x:v>
      </x:c>
      <x:c r="J3554" s="2" t="str">
        <x:f>IF(H3554="否","不适用",IF(AND(ISNUMBER(E3554),ISNUMBER(F3554)),IF(I3554&gt;'规则与名单'!$B$2,"是","否"),"未判定"))</x:f>
        <x:v>不适用</x:v>
      </x:c>
      <x:c r="K3554" s="2" t="str">
        <x:f>IF(J3554="是",IF(ISNUMBER(F3554),"测试日GPS","缺失"),IF(ISNUMBER(G3554),"非测试日纯氢",IF(AND(H3554="是",J3554="未判定"),IF(ISNUMBER(F3554),"测试名单无纯氢GPS","缺失"),IF(ISNUMBER(E3554),"非测试日仪表","缺失"))))</x:f>
        <x:v>非测试日纯氢</x:v>
      </x:c>
      <x:c r="L3554" s="7" t="n">
        <x:f>IF(K3554="缺失","",IF(K3554="非测试日纯氢",G3554,IF(K3554="非测试日仪表",E3554,F3554)))</x:f>
        <x:v>220.1</x:v>
      </x:c>
      <x:c r="M3554" s="2" t="n">
        <x:f>IF(K3554="缺失",1,0)</x:f>
        <x:v>0</x:v>
      </x:c>
      <x:c r="N3554" s="2" t="str">
        <x:v>车辆里程查询_20260901-20260930_1024辆_仪表里程.xlsx / AH787</x:v>
      </x:c>
      <x:c r="O3554" s="2" t="str">
        <x:v>车辆里程查询_20260901-20260930_1024辆_GPS里程.xlsx / AH787</x:v>
      </x:c>
      <x:c r="P3554" s="2" t="str">
        <x:v>车辆纯氢气里程查询_20260901-20260930_1024辆.xlsx / AH441</x:v>
      </x:c>
    </x:row>
    <x:row r="3555" ht="22" customHeight="1">
      <x:c r="A3555" s="2" t="n">
        <x:v>141</x:v>
      </x:c>
      <x:c r="B3555" s="2" t="str">
        <x:v>粤AGP3619</x:v>
      </x:c>
      <x:c r="C3555" s="2" t="str">
        <x:v>钟祥</x:v>
      </x:c>
      <x:c r="D3555" s="8" t="d">
        <x:v>2026-09-01T00:00:00.000Z</x:v>
      </x:c>
      <x:c r="E3555" s="7" t="n">
        <x:v>71.3</x:v>
      </x:c>
      <x:c r="F3555" s="7" t="n">
        <x:v>73.4</x:v>
      </x:c>
      <x:c r="G3555" s="7" t="n">
        <x:v>70.9</x:v>
      </x:c>
      <x:c r="H3555" s="2" t="str">
        <x:v>否</x:v>
      </x:c>
      <x:c r="I3555" s="7" t="n">
        <x:f>IF(AND(ISNUMBER(E3555),ISNUMBER(F3555)),E3555-F3555,"")</x:f>
        <x:v>-2.1000000000000085</x:v>
      </x:c>
      <x:c r="J3555" s="2" t="str">
        <x:f>IF(H3555="否","不适用",IF(AND(ISNUMBER(E3555),ISNUMBER(F3555)),IF(I3555&gt;'规则与名单'!$B$2,"是","否"),"未判定"))</x:f>
        <x:v>不适用</x:v>
      </x:c>
      <x:c r="K3555" s="2" t="str">
        <x:f>IF(J3555="是",IF(ISNUMBER(F3555),"测试日GPS","缺失"),IF(ISNUMBER(G3555),"非测试日纯氢",IF(AND(H3555="是",J3555="未判定"),IF(ISNUMBER(F3555),"测试名单无纯氢GPS","缺失"),IF(ISNUMBER(E3555),"非测试日仪表","缺失"))))</x:f>
        <x:v>非测试日纯氢</x:v>
      </x:c>
      <x:c r="L3555" s="7" t="n">
        <x:f>IF(K3555="缺失","",IF(K3555="非测试日纯氢",G3555,IF(K3555="非测试日仪表",E3555,F3555)))</x:f>
        <x:v>70.9</x:v>
      </x:c>
      <x:c r="M3555" s="2" t="n">
        <x:f>IF(K3555="缺失",1,0)</x:f>
        <x:v>0</x:v>
      </x:c>
      <x:c r="N3555" s="2" t="str">
        <x:v>车辆里程查询_20260901-20260930_1024辆_仪表里程.xlsx / E273</x:v>
      </x:c>
      <x:c r="O3555" s="2" t="str">
        <x:v>车辆里程查询_20260901-20260930_1024辆_GPS里程.xlsx / E191</x:v>
      </x:c>
      <x:c r="P3555" s="2" t="str">
        <x:v>车辆纯氢气里程查询_20260901-20260930_1024辆.xlsx / E442</x:v>
      </x:c>
    </x:row>
    <x:row r="3556" ht="22" customHeight="1">
      <x:c r="A3556" s="2" t="n">
        <x:v>141</x:v>
      </x:c>
      <x:c r="B3556" s="2" t="str">
        <x:v>粤AGP3619</x:v>
      </x:c>
      <x:c r="C3556" s="2" t="str">
        <x:v>钟祥</x:v>
      </x:c>
      <x:c r="D3556" s="8" t="d">
        <x:v>2026-09-02T00:00:00.000Z</x:v>
      </x:c>
      <x:c r="E3556" s="7" t="n">
        <x:v>80.1</x:v>
      </x:c>
      <x:c r="F3556" s="7" t="n">
        <x:v>80.3</x:v>
      </x:c>
      <x:c r="G3556" s="7" t="n">
        <x:v>80</x:v>
      </x:c>
      <x:c r="H3556" s="2" t="str">
        <x:v>否</x:v>
      </x:c>
      <x:c r="I3556" s="7" t="n">
        <x:f>IF(AND(ISNUMBER(E3556),ISNUMBER(F3556)),E3556-F3556,"")</x:f>
        <x:v>-0.20000000000000284</x:v>
      </x:c>
      <x:c r="J3556" s="2" t="str">
        <x:f>IF(H3556="否","不适用",IF(AND(ISNUMBER(E3556),ISNUMBER(F3556)),IF(I3556&gt;'规则与名单'!$B$2,"是","否"),"未判定"))</x:f>
        <x:v>不适用</x:v>
      </x:c>
      <x:c r="K3556" s="2" t="str">
        <x:f>IF(J3556="是",IF(ISNUMBER(F3556),"测试日GPS","缺失"),IF(ISNUMBER(G3556),"非测试日纯氢",IF(AND(H3556="是",J3556="未判定"),IF(ISNUMBER(F3556),"测试名单无纯氢GPS","缺失"),IF(ISNUMBER(E3556),"非测试日仪表","缺失"))))</x:f>
        <x:v>非测试日纯氢</x:v>
      </x:c>
      <x:c r="L3556" s="7" t="n">
        <x:f>IF(K3556="缺失","",IF(K3556="非测试日纯氢",G3556,IF(K3556="非测试日仪表",E3556,F3556)))</x:f>
        <x:v>80</x:v>
      </x:c>
      <x:c r="M3556" s="2" t="n">
        <x:f>IF(K3556="缺失",1,0)</x:f>
        <x:v>0</x:v>
      </x:c>
      <x:c r="N3556" s="2" t="str">
        <x:v>车辆里程查询_20260901-20260930_1024辆_仪表里程.xlsx / F273</x:v>
      </x:c>
      <x:c r="O3556" s="2" t="str">
        <x:v>车辆里程查询_20260901-20260930_1024辆_GPS里程.xlsx / F191</x:v>
      </x:c>
      <x:c r="P3556" s="2" t="str">
        <x:v>车辆纯氢气里程查询_20260901-20260930_1024辆.xlsx / F442</x:v>
      </x:c>
    </x:row>
    <x:row r="3557" ht="22" customHeight="1">
      <x:c r="A3557" s="2" t="n">
        <x:v>141</x:v>
      </x:c>
      <x:c r="B3557" s="2" t="str">
        <x:v>粤AGP3619</x:v>
      </x:c>
      <x:c r="C3557" s="2" t="str">
        <x:v>钟祥</x:v>
      </x:c>
      <x:c r="D3557" s="8" t="d">
        <x:v>2026-09-03T00:00:00.000Z</x:v>
      </x:c>
      <x:c r="E3557" s="7" t="n">
        <x:v>63.5</x:v>
      </x:c>
      <x:c r="F3557" s="7" t="n">
        <x:v>64.4</x:v>
      </x:c>
      <x:c r="G3557" s="7" t="n">
        <x:v>63.3</x:v>
      </x:c>
      <x:c r="H3557" s="2" t="str">
        <x:v>否</x:v>
      </x:c>
      <x:c r="I3557" s="7" t="n">
        <x:f>IF(AND(ISNUMBER(E3557),ISNUMBER(F3557)),E3557-F3557,"")</x:f>
        <x:v>-0.9000000000000057</x:v>
      </x:c>
      <x:c r="J3557" s="2" t="str">
        <x:f>IF(H3557="否","不适用",IF(AND(ISNUMBER(E3557),ISNUMBER(F3557)),IF(I3557&gt;'规则与名单'!$B$2,"是","否"),"未判定"))</x:f>
        <x:v>不适用</x:v>
      </x:c>
      <x:c r="K3557" s="2" t="str">
        <x:f>IF(J3557="是",IF(ISNUMBER(F3557),"测试日GPS","缺失"),IF(ISNUMBER(G3557),"非测试日纯氢",IF(AND(H3557="是",J3557="未判定"),IF(ISNUMBER(F3557),"测试名单无纯氢GPS","缺失"),IF(ISNUMBER(E3557),"非测试日仪表","缺失"))))</x:f>
        <x:v>非测试日纯氢</x:v>
      </x:c>
      <x:c r="L3557" s="7" t="n">
        <x:f>IF(K3557="缺失","",IF(K3557="非测试日纯氢",G3557,IF(K3557="非测试日仪表",E3557,F3557)))</x:f>
        <x:v>63.3</x:v>
      </x:c>
      <x:c r="M3557" s="2" t="n">
        <x:f>IF(K3557="缺失",1,0)</x:f>
        <x:v>0</x:v>
      </x:c>
      <x:c r="N3557" s="2" t="str">
        <x:v>车辆里程查询_20260901-20260930_1024辆_仪表里程.xlsx / G273</x:v>
      </x:c>
      <x:c r="O3557" s="2" t="str">
        <x:v>车辆里程查询_20260901-20260930_1024辆_GPS里程.xlsx / G191</x:v>
      </x:c>
      <x:c r="P3557" s="2" t="str">
        <x:v>车辆纯氢气里程查询_20260901-20260930_1024辆.xlsx / G442</x:v>
      </x:c>
    </x:row>
    <x:row r="3558" ht="22" customHeight="1">
      <x:c r="A3558" s="2" t="n">
        <x:v>141</x:v>
      </x:c>
      <x:c r="B3558" s="2" t="str">
        <x:v>粤AGP3619</x:v>
      </x:c>
      <x:c r="C3558" s="2" t="str">
        <x:v>钟祥</x:v>
      </x:c>
      <x:c r="D3558" s="8" t="d">
        <x:v>2026-09-04T00:00:00.000Z</x:v>
      </x:c>
      <x:c r="E3558" s="7" t="n">
        <x:v>19.7</x:v>
      </x:c>
      <x:c r="F3558" s="7" t="n">
        <x:v>20</x:v>
      </x:c>
      <x:c r="G3558" s="7" t="n">
        <x:v>19.6</x:v>
      </x:c>
      <x:c r="H3558" s="2" t="str">
        <x:v>否</x:v>
      </x:c>
      <x:c r="I3558" s="7" t="n">
        <x:f>IF(AND(ISNUMBER(E3558),ISNUMBER(F3558)),E3558-F3558,"")</x:f>
        <x:v>-0.3000000000000007</x:v>
      </x:c>
      <x:c r="J3558" s="2" t="str">
        <x:f>IF(H3558="否","不适用",IF(AND(ISNUMBER(E3558),ISNUMBER(F3558)),IF(I3558&gt;'规则与名单'!$B$2,"是","否"),"未判定"))</x:f>
        <x:v>不适用</x:v>
      </x:c>
      <x:c r="K3558" s="2" t="str">
        <x:f>IF(J3558="是",IF(ISNUMBER(F3558),"测试日GPS","缺失"),IF(ISNUMBER(G3558),"非测试日纯氢",IF(AND(H3558="是",J3558="未判定"),IF(ISNUMBER(F3558),"测试名单无纯氢GPS","缺失"),IF(ISNUMBER(E3558),"非测试日仪表","缺失"))))</x:f>
        <x:v>非测试日纯氢</x:v>
      </x:c>
      <x:c r="L3558" s="7" t="n">
        <x:f>IF(K3558="缺失","",IF(K3558="非测试日纯氢",G3558,IF(K3558="非测试日仪表",E3558,F3558)))</x:f>
        <x:v>19.6</x:v>
      </x:c>
      <x:c r="M3558" s="2" t="n">
        <x:f>IF(K3558="缺失",1,0)</x:f>
        <x:v>0</x:v>
      </x:c>
      <x:c r="N3558" s="2" t="str">
        <x:v>车辆里程查询_20260901-20260930_1024辆_仪表里程.xlsx / H273</x:v>
      </x:c>
      <x:c r="O3558" s="2" t="str">
        <x:v>车辆里程查询_20260901-20260930_1024辆_GPS里程.xlsx / H191</x:v>
      </x:c>
      <x:c r="P3558" s="2" t="str">
        <x:v>车辆纯氢气里程查询_20260901-20260930_1024辆.xlsx / H442</x:v>
      </x:c>
    </x:row>
    <x:row r="3559" ht="22" customHeight="1">
      <x:c r="A3559" s="2" t="n">
        <x:v>141</x:v>
      </x:c>
      <x:c r="B3559" s="2" t="str">
        <x:v>粤AGP3619</x:v>
      </x:c>
      <x:c r="C3559" s="2" t="str">
        <x:v>钟祥</x:v>
      </x:c>
      <x:c r="D3559" s="8" t="d">
        <x:v>2026-09-05T00:00:00.000Z</x:v>
      </x:c>
      <x:c r="E3559" s="7"/>
      <x:c r="F3559" s="7" t="n">
        <x:v>0</x:v>
      </x:c>
      <x:c r="G3559" s="7"/>
      <x:c r="H3559" s="2" t="str">
        <x:v>否</x:v>
      </x:c>
      <x:c r="I3559" s="7" t="str">
        <x:f>IF(AND(ISNUMBER(E3559),ISNUMBER(F3559)),E3559-F3559,"")</x:f>
      </x:c>
      <x:c r="J3559" s="2" t="str">
        <x:f>IF(H3559="否","不适用",IF(AND(ISNUMBER(E3559),ISNUMBER(F3559)),IF(I3559&gt;'规则与名单'!$B$2,"是","否"),"未判定"))</x:f>
        <x:v>不适用</x:v>
      </x:c>
      <x:c r="K3559" s="2" t="str">
        <x:f>IF(J3559="是",IF(ISNUMBER(F3559),"测试日GPS","缺失"),IF(ISNUMBER(G3559),"非测试日纯氢",IF(AND(H3559="是",J3559="未判定"),IF(ISNUMBER(F3559),"测试名单无纯氢GPS","缺失"),IF(ISNUMBER(E3559),"非测试日仪表","缺失"))))</x:f>
        <x:v>缺失</x:v>
      </x:c>
      <x:c r="L3559" s="7" t="str">
        <x:f>IF(K3559="缺失","",IF(K3559="非测试日纯氢",G3559,IF(K3559="非测试日仪表",E3559,F3559)))</x:f>
      </x:c>
      <x:c r="M3559" s="2" t="n">
        <x:f>IF(K3559="缺失",1,0)</x:f>
        <x:v>1</x:v>
      </x:c>
      <x:c r="N3559" s="2" t="str">
        <x:v>车辆里程查询_20260901-20260930_1024辆_仪表里程.xlsx / I273</x:v>
      </x:c>
      <x:c r="O3559" s="2" t="str">
        <x:v>车辆里程查询_20260901-20260930_1024辆_GPS里程.xlsx / I191</x:v>
      </x:c>
      <x:c r="P3559" s="2" t="str">
        <x:v>车辆纯氢气里程查询_20260901-20260930_1024辆.xlsx / I442</x:v>
      </x:c>
    </x:row>
    <x:row r="3560" ht="22" customHeight="1">
      <x:c r="A3560" s="2" t="n">
        <x:v>141</x:v>
      </x:c>
      <x:c r="B3560" s="2" t="str">
        <x:v>粤AGP3619</x:v>
      </x:c>
      <x:c r="C3560" s="2" t="str">
        <x:v>钟祥</x:v>
      </x:c>
      <x:c r="D3560" s="8" t="d">
        <x:v>2026-09-06T00:00:00.000Z</x:v>
      </x:c>
      <x:c r="E3560" s="7" t="n">
        <x:v>0</x:v>
      </x:c>
      <x:c r="F3560" s="7" t="n">
        <x:v>0</x:v>
      </x:c>
      <x:c r="G3560" s="7"/>
      <x:c r="H3560" s="2" t="str">
        <x:v>否</x:v>
      </x:c>
      <x:c r="I3560" s="7" t="n">
        <x:f>IF(AND(ISNUMBER(E3560),ISNUMBER(F3560)),E3560-F3560,"")</x:f>
        <x:v>0</x:v>
      </x:c>
      <x:c r="J3560" s="2" t="str">
        <x:f>IF(H3560="否","不适用",IF(AND(ISNUMBER(E3560),ISNUMBER(F3560)),IF(I3560&gt;'规则与名单'!$B$2,"是","否"),"未判定"))</x:f>
        <x:v>不适用</x:v>
      </x:c>
      <x:c r="K3560" s="2" t="str">
        <x:f>IF(J3560="是",IF(ISNUMBER(F3560),"测试日GPS","缺失"),IF(ISNUMBER(G3560),"非测试日纯氢",IF(AND(H3560="是",J3560="未判定"),IF(ISNUMBER(F3560),"测试名单无纯氢GPS","缺失"),IF(ISNUMBER(E3560),"非测试日仪表","缺失"))))</x:f>
        <x:v>非测试日仪表</x:v>
      </x:c>
      <x:c r="L3560" s="7" t="n">
        <x:f>IF(K3560="缺失","",IF(K3560="非测试日纯氢",G3560,IF(K3560="非测试日仪表",E3560,F3560)))</x:f>
        <x:v>0</x:v>
      </x:c>
      <x:c r="M3560" s="2" t="n">
        <x:f>IF(K3560="缺失",1,0)</x:f>
        <x:v>0</x:v>
      </x:c>
      <x:c r="N3560" s="2" t="str">
        <x:v>车辆里程查询_20260901-20260930_1024辆_仪表里程.xlsx / J273</x:v>
      </x:c>
      <x:c r="O3560" s="2" t="str">
        <x:v>车辆里程查询_20260901-20260930_1024辆_GPS里程.xlsx / J191</x:v>
      </x:c>
      <x:c r="P3560" s="2" t="str">
        <x:v>车辆纯氢气里程查询_20260901-20260930_1024辆.xlsx / J442</x:v>
      </x:c>
    </x:row>
    <x:row r="3561" ht="22" customHeight="1">
      <x:c r="A3561" s="2" t="n">
        <x:v>141</x:v>
      </x:c>
      <x:c r="B3561" s="2" t="str">
        <x:v>粤AGP3619</x:v>
      </x:c>
      <x:c r="C3561" s="2" t="str">
        <x:v>钟祥</x:v>
      </x:c>
      <x:c r="D3561" s="8" t="d">
        <x:v>2026-09-07T00:00:00.000Z</x:v>
      </x:c>
      <x:c r="E3561" s="7" t="n">
        <x:v>56.5</x:v>
      </x:c>
      <x:c r="F3561" s="7" t="n">
        <x:v>59.6</x:v>
      </x:c>
      <x:c r="G3561" s="7" t="n">
        <x:v>53.8</x:v>
      </x:c>
      <x:c r="H3561" s="2" t="str">
        <x:v>否</x:v>
      </x:c>
      <x:c r="I3561" s="7" t="n">
        <x:f>IF(AND(ISNUMBER(E3561),ISNUMBER(F3561)),E3561-F3561,"")</x:f>
        <x:v>-3.1000000000000014</x:v>
      </x:c>
      <x:c r="J3561" s="2" t="str">
        <x:f>IF(H3561="否","不适用",IF(AND(ISNUMBER(E3561),ISNUMBER(F3561)),IF(I3561&gt;'规则与名单'!$B$2,"是","否"),"未判定"))</x:f>
        <x:v>不适用</x:v>
      </x:c>
      <x:c r="K3561" s="2" t="str">
        <x:f>IF(J3561="是",IF(ISNUMBER(F3561),"测试日GPS","缺失"),IF(ISNUMBER(G3561),"非测试日纯氢",IF(AND(H3561="是",J3561="未判定"),IF(ISNUMBER(F3561),"测试名单无纯氢GPS","缺失"),IF(ISNUMBER(E3561),"非测试日仪表","缺失"))))</x:f>
        <x:v>非测试日纯氢</x:v>
      </x:c>
      <x:c r="L3561" s="7" t="n">
        <x:f>IF(K3561="缺失","",IF(K3561="非测试日纯氢",G3561,IF(K3561="非测试日仪表",E3561,F3561)))</x:f>
        <x:v>53.8</x:v>
      </x:c>
      <x:c r="M3561" s="2" t="n">
        <x:f>IF(K3561="缺失",1,0)</x:f>
        <x:v>0</x:v>
      </x:c>
      <x:c r="N3561" s="2" t="str">
        <x:v>车辆里程查询_20260901-20260930_1024辆_仪表里程.xlsx / K273</x:v>
      </x:c>
      <x:c r="O3561" s="2" t="str">
        <x:v>车辆里程查询_20260901-20260930_1024辆_GPS里程.xlsx / K191</x:v>
      </x:c>
      <x:c r="P3561" s="2" t="str">
        <x:v>车辆纯氢气里程查询_20260901-20260930_1024辆.xlsx / K442</x:v>
      </x:c>
    </x:row>
    <x:row r="3562" ht="22" customHeight="1">
      <x:c r="A3562" s="2" t="n">
        <x:v>141</x:v>
      </x:c>
      <x:c r="B3562" s="2" t="str">
        <x:v>粤AGP3619</x:v>
      </x:c>
      <x:c r="C3562" s="2" t="str">
        <x:v>钟祥</x:v>
      </x:c>
      <x:c r="D3562" s="8" t="d">
        <x:v>2026-09-08T00:00:00.000Z</x:v>
      </x:c>
      <x:c r="E3562" s="7" t="n">
        <x:v>70.5</x:v>
      </x:c>
      <x:c r="F3562" s="7" t="n">
        <x:v>72.8</x:v>
      </x:c>
      <x:c r="G3562" s="7" t="n">
        <x:v>68.5</x:v>
      </x:c>
      <x:c r="H3562" s="2" t="str">
        <x:v>否</x:v>
      </x:c>
      <x:c r="I3562" s="7" t="n">
        <x:f>IF(AND(ISNUMBER(E3562),ISNUMBER(F3562)),E3562-F3562,"")</x:f>
        <x:v>-2.299999999999997</x:v>
      </x:c>
      <x:c r="J3562" s="2" t="str">
        <x:f>IF(H3562="否","不适用",IF(AND(ISNUMBER(E3562),ISNUMBER(F3562)),IF(I3562&gt;'规则与名单'!$B$2,"是","否"),"未判定"))</x:f>
        <x:v>不适用</x:v>
      </x:c>
      <x:c r="K3562" s="2" t="str">
        <x:f>IF(J3562="是",IF(ISNUMBER(F3562),"测试日GPS","缺失"),IF(ISNUMBER(G3562),"非测试日纯氢",IF(AND(H3562="是",J3562="未判定"),IF(ISNUMBER(F3562),"测试名单无纯氢GPS","缺失"),IF(ISNUMBER(E3562),"非测试日仪表","缺失"))))</x:f>
        <x:v>非测试日纯氢</x:v>
      </x:c>
      <x:c r="L3562" s="7" t="n">
        <x:f>IF(K3562="缺失","",IF(K3562="非测试日纯氢",G3562,IF(K3562="非测试日仪表",E3562,F3562)))</x:f>
        <x:v>68.5</x:v>
      </x:c>
      <x:c r="M3562" s="2" t="n">
        <x:f>IF(K3562="缺失",1,0)</x:f>
        <x:v>0</x:v>
      </x:c>
      <x:c r="N3562" s="2" t="str">
        <x:v>车辆里程查询_20260901-20260930_1024辆_仪表里程.xlsx / L273</x:v>
      </x:c>
      <x:c r="O3562" s="2" t="str">
        <x:v>车辆里程查询_20260901-20260930_1024辆_GPS里程.xlsx / L191</x:v>
      </x:c>
      <x:c r="P3562" s="2" t="str">
        <x:v>车辆纯氢气里程查询_20260901-20260930_1024辆.xlsx / L442</x:v>
      </x:c>
    </x:row>
    <x:row r="3563" ht="22" customHeight="1">
      <x:c r="A3563" s="2" t="n">
        <x:v>141</x:v>
      </x:c>
      <x:c r="B3563" s="2" t="str">
        <x:v>粤AGP3619</x:v>
      </x:c>
      <x:c r="C3563" s="2" t="str">
        <x:v>钟祥</x:v>
      </x:c>
      <x:c r="D3563" s="8" t="d">
        <x:v>2026-09-09T00:00:00.000Z</x:v>
      </x:c>
      <x:c r="E3563" s="7" t="n">
        <x:v>45.8</x:v>
      </x:c>
      <x:c r="F3563" s="7" t="n">
        <x:v>46.1</x:v>
      </x:c>
      <x:c r="G3563" s="7" t="n">
        <x:v>40.6</x:v>
      </x:c>
      <x:c r="H3563" s="2" t="str">
        <x:v>否</x:v>
      </x:c>
      <x:c r="I3563" s="7" t="n">
        <x:f>IF(AND(ISNUMBER(E3563),ISNUMBER(F3563)),E3563-F3563,"")</x:f>
        <x:v>-0.30000000000000426</x:v>
      </x:c>
      <x:c r="J3563" s="2" t="str">
        <x:f>IF(H3563="否","不适用",IF(AND(ISNUMBER(E3563),ISNUMBER(F3563)),IF(I3563&gt;'规则与名单'!$B$2,"是","否"),"未判定"))</x:f>
        <x:v>不适用</x:v>
      </x:c>
      <x:c r="K3563" s="2" t="str">
        <x:f>IF(J3563="是",IF(ISNUMBER(F3563),"测试日GPS","缺失"),IF(ISNUMBER(G3563),"非测试日纯氢",IF(AND(H3563="是",J3563="未判定"),IF(ISNUMBER(F3563),"测试名单无纯氢GPS","缺失"),IF(ISNUMBER(E3563),"非测试日仪表","缺失"))))</x:f>
        <x:v>非测试日纯氢</x:v>
      </x:c>
      <x:c r="L3563" s="7" t="n">
        <x:f>IF(K3563="缺失","",IF(K3563="非测试日纯氢",G3563,IF(K3563="非测试日仪表",E3563,F3563)))</x:f>
        <x:v>40.6</x:v>
      </x:c>
      <x:c r="M3563" s="2" t="n">
        <x:f>IF(K3563="缺失",1,0)</x:f>
        <x:v>0</x:v>
      </x:c>
      <x:c r="N3563" s="2" t="str">
        <x:v>车辆里程查询_20260901-20260930_1024辆_仪表里程.xlsx / M273</x:v>
      </x:c>
      <x:c r="O3563" s="2" t="str">
        <x:v>车辆里程查询_20260901-20260930_1024辆_GPS里程.xlsx / M191</x:v>
      </x:c>
      <x:c r="P3563" s="2" t="str">
        <x:v>车辆纯氢气里程查询_20260901-20260930_1024辆.xlsx / M442</x:v>
      </x:c>
    </x:row>
    <x:row r="3564" ht="22" customHeight="1">
      <x:c r="A3564" s="2" t="n">
        <x:v>141</x:v>
      </x:c>
      <x:c r="B3564" s="2" t="str">
        <x:v>粤AGP3619</x:v>
      </x:c>
      <x:c r="C3564" s="2" t="str">
        <x:v>钟祥</x:v>
      </x:c>
      <x:c r="D3564" s="8" t="d">
        <x:v>2026-09-10T00:00:00.000Z</x:v>
      </x:c>
      <x:c r="E3564" s="7" t="n">
        <x:v>41</x:v>
      </x:c>
      <x:c r="F3564" s="7" t="n">
        <x:v>43.7</x:v>
      </x:c>
      <x:c r="G3564" s="7" t="n">
        <x:v>38.2</x:v>
      </x:c>
      <x:c r="H3564" s="2" t="str">
        <x:v>否</x:v>
      </x:c>
      <x:c r="I3564" s="7" t="n">
        <x:f>IF(AND(ISNUMBER(E3564),ISNUMBER(F3564)),E3564-F3564,"")</x:f>
        <x:v>-2.700000000000003</x:v>
      </x:c>
      <x:c r="J3564" s="2" t="str">
        <x:f>IF(H3564="否","不适用",IF(AND(ISNUMBER(E3564),ISNUMBER(F3564)),IF(I3564&gt;'规则与名单'!$B$2,"是","否"),"未判定"))</x:f>
        <x:v>不适用</x:v>
      </x:c>
      <x:c r="K3564" s="2" t="str">
        <x:f>IF(J3564="是",IF(ISNUMBER(F3564),"测试日GPS","缺失"),IF(ISNUMBER(G3564),"非测试日纯氢",IF(AND(H3564="是",J3564="未判定"),IF(ISNUMBER(F3564),"测试名单无纯氢GPS","缺失"),IF(ISNUMBER(E3564),"非测试日仪表","缺失"))))</x:f>
        <x:v>非测试日纯氢</x:v>
      </x:c>
      <x:c r="L3564" s="7" t="n">
        <x:f>IF(K3564="缺失","",IF(K3564="非测试日纯氢",G3564,IF(K3564="非测试日仪表",E3564,F3564)))</x:f>
        <x:v>38.2</x:v>
      </x:c>
      <x:c r="M3564" s="2" t="n">
        <x:f>IF(K3564="缺失",1,0)</x:f>
        <x:v>0</x:v>
      </x:c>
      <x:c r="N3564" s="2" t="str">
        <x:v>车辆里程查询_20260901-20260930_1024辆_仪表里程.xlsx / N273</x:v>
      </x:c>
      <x:c r="O3564" s="2" t="str">
        <x:v>车辆里程查询_20260901-20260930_1024辆_GPS里程.xlsx / N191</x:v>
      </x:c>
      <x:c r="P3564" s="2" t="str">
        <x:v>车辆纯氢气里程查询_20260901-20260930_1024辆.xlsx / N442</x:v>
      </x:c>
    </x:row>
    <x:row r="3565" ht="22" customHeight="1">
      <x:c r="A3565" s="2" t="n">
        <x:v>141</x:v>
      </x:c>
      <x:c r="B3565" s="2" t="str">
        <x:v>粤AGP3619</x:v>
      </x:c>
      <x:c r="C3565" s="2" t="str">
        <x:v>钟祥</x:v>
      </x:c>
      <x:c r="D3565" s="8" t="d">
        <x:v>2026-09-11T00:00:00.000Z</x:v>
      </x:c>
      <x:c r="E3565" s="7" t="n">
        <x:v>45</x:v>
      </x:c>
      <x:c r="F3565" s="7" t="n">
        <x:v>44.8</x:v>
      </x:c>
      <x:c r="G3565" s="7" t="n">
        <x:v>42.5</x:v>
      </x:c>
      <x:c r="H3565" s="2" t="str">
        <x:v>否</x:v>
      </x:c>
      <x:c r="I3565" s="7" t="n">
        <x:f>IF(AND(ISNUMBER(E3565),ISNUMBER(F3565)),E3565-F3565,"")</x:f>
        <x:v>0.20000000000000284</x:v>
      </x:c>
      <x:c r="J3565" s="2" t="str">
        <x:f>IF(H3565="否","不适用",IF(AND(ISNUMBER(E3565),ISNUMBER(F3565)),IF(I3565&gt;'规则与名单'!$B$2,"是","否"),"未判定"))</x:f>
        <x:v>不适用</x:v>
      </x:c>
      <x:c r="K3565" s="2" t="str">
        <x:f>IF(J3565="是",IF(ISNUMBER(F3565),"测试日GPS","缺失"),IF(ISNUMBER(G3565),"非测试日纯氢",IF(AND(H3565="是",J3565="未判定"),IF(ISNUMBER(F3565),"测试名单无纯氢GPS","缺失"),IF(ISNUMBER(E3565),"非测试日仪表","缺失"))))</x:f>
        <x:v>非测试日纯氢</x:v>
      </x:c>
      <x:c r="L3565" s="7" t="n">
        <x:f>IF(K3565="缺失","",IF(K3565="非测试日纯氢",G3565,IF(K3565="非测试日仪表",E3565,F3565)))</x:f>
        <x:v>42.5</x:v>
      </x:c>
      <x:c r="M3565" s="2" t="n">
        <x:f>IF(K3565="缺失",1,0)</x:f>
        <x:v>0</x:v>
      </x:c>
      <x:c r="N3565" s="2" t="str">
        <x:v>车辆里程查询_20260901-20260930_1024辆_仪表里程.xlsx / O273</x:v>
      </x:c>
      <x:c r="O3565" s="2" t="str">
        <x:v>车辆里程查询_20260901-20260930_1024辆_GPS里程.xlsx / O191</x:v>
      </x:c>
      <x:c r="P3565" s="2" t="str">
        <x:v>车辆纯氢气里程查询_20260901-20260930_1024辆.xlsx / O442</x:v>
      </x:c>
    </x:row>
    <x:row r="3566" ht="22" customHeight="1">
      <x:c r="A3566" s="2" t="n">
        <x:v>141</x:v>
      </x:c>
      <x:c r="B3566" s="2" t="str">
        <x:v>粤AGP3619</x:v>
      </x:c>
      <x:c r="C3566" s="2" t="str">
        <x:v>钟祥</x:v>
      </x:c>
      <x:c r="D3566" s="8" t="d">
        <x:v>2026-09-12T00:00:00.000Z</x:v>
      </x:c>
      <x:c r="E3566" s="7" t="n">
        <x:v>39.5</x:v>
      </x:c>
      <x:c r="F3566" s="7" t="n">
        <x:v>40.8</x:v>
      </x:c>
      <x:c r="G3566" s="7" t="n">
        <x:v>6.7</x:v>
      </x:c>
      <x:c r="H3566" s="2" t="str">
        <x:v>否</x:v>
      </x:c>
      <x:c r="I3566" s="7" t="n">
        <x:f>IF(AND(ISNUMBER(E3566),ISNUMBER(F3566)),E3566-F3566,"")</x:f>
        <x:v>-1.2999999999999972</x:v>
      </x:c>
      <x:c r="J3566" s="2" t="str">
        <x:f>IF(H3566="否","不适用",IF(AND(ISNUMBER(E3566),ISNUMBER(F3566)),IF(I3566&gt;'规则与名单'!$B$2,"是","否"),"未判定"))</x:f>
        <x:v>不适用</x:v>
      </x:c>
      <x:c r="K3566" s="2" t="str">
        <x:f>IF(J3566="是",IF(ISNUMBER(F3566),"测试日GPS","缺失"),IF(ISNUMBER(G3566),"非测试日纯氢",IF(AND(H3566="是",J3566="未判定"),IF(ISNUMBER(F3566),"测试名单无纯氢GPS","缺失"),IF(ISNUMBER(E3566),"非测试日仪表","缺失"))))</x:f>
        <x:v>非测试日纯氢</x:v>
      </x:c>
      <x:c r="L3566" s="7" t="n">
        <x:f>IF(K3566="缺失","",IF(K3566="非测试日纯氢",G3566,IF(K3566="非测试日仪表",E3566,F3566)))</x:f>
        <x:v>6.7</x:v>
      </x:c>
      <x:c r="M3566" s="2" t="n">
        <x:f>IF(K3566="缺失",1,0)</x:f>
        <x:v>0</x:v>
      </x:c>
      <x:c r="N3566" s="2" t="str">
        <x:v>车辆里程查询_20260901-20260930_1024辆_仪表里程.xlsx / P273</x:v>
      </x:c>
      <x:c r="O3566" s="2" t="str">
        <x:v>车辆里程查询_20260901-20260930_1024辆_GPS里程.xlsx / P191</x:v>
      </x:c>
      <x:c r="P3566" s="2" t="str">
        <x:v>车辆纯氢气里程查询_20260901-20260930_1024辆.xlsx / P442</x:v>
      </x:c>
    </x:row>
    <x:row r="3567" ht="22" customHeight="1">
      <x:c r="A3567" s="2" t="n">
        <x:v>141</x:v>
      </x:c>
      <x:c r="B3567" s="2" t="str">
        <x:v>粤AGP3619</x:v>
      </x:c>
      <x:c r="C3567" s="2" t="str">
        <x:v>钟祥</x:v>
      </x:c>
      <x:c r="D3567" s="8" t="d">
        <x:v>2026-09-13T00:00:00.000Z</x:v>
      </x:c>
      <x:c r="E3567" s="7" t="n">
        <x:v>37.4</x:v>
      </x:c>
      <x:c r="F3567" s="7" t="n">
        <x:v>58.4</x:v>
      </x:c>
      <x:c r="G3567" s="7" t="n">
        <x:v>7.8</x:v>
      </x:c>
      <x:c r="H3567" s="2" t="str">
        <x:v>否</x:v>
      </x:c>
      <x:c r="I3567" s="7" t="n">
        <x:f>IF(AND(ISNUMBER(E3567),ISNUMBER(F3567)),E3567-F3567,"")</x:f>
        <x:v>-21</x:v>
      </x:c>
      <x:c r="J3567" s="2" t="str">
        <x:f>IF(H3567="否","不适用",IF(AND(ISNUMBER(E3567),ISNUMBER(F3567)),IF(I3567&gt;'规则与名单'!$B$2,"是","否"),"未判定"))</x:f>
        <x:v>不适用</x:v>
      </x:c>
      <x:c r="K3567" s="2" t="str">
        <x:f>IF(J3567="是",IF(ISNUMBER(F3567),"测试日GPS","缺失"),IF(ISNUMBER(G3567),"非测试日纯氢",IF(AND(H3567="是",J3567="未判定"),IF(ISNUMBER(F3567),"测试名单无纯氢GPS","缺失"),IF(ISNUMBER(E3567),"非测试日仪表","缺失"))))</x:f>
        <x:v>非测试日纯氢</x:v>
      </x:c>
      <x:c r="L3567" s="7" t="n">
        <x:f>IF(K3567="缺失","",IF(K3567="非测试日纯氢",G3567,IF(K3567="非测试日仪表",E3567,F3567)))</x:f>
        <x:v>7.8</x:v>
      </x:c>
      <x:c r="M3567" s="2" t="n">
        <x:f>IF(K3567="缺失",1,0)</x:f>
        <x:v>0</x:v>
      </x:c>
      <x:c r="N3567" s="2" t="str">
        <x:v>车辆里程查询_20260901-20260930_1024辆_仪表里程.xlsx / Q273</x:v>
      </x:c>
      <x:c r="O3567" s="2" t="str">
        <x:v>车辆里程查询_20260901-20260930_1024辆_GPS里程.xlsx / Q191</x:v>
      </x:c>
      <x:c r="P3567" s="2" t="str">
        <x:v>车辆纯氢气里程查询_20260901-20260930_1024辆.xlsx / Q442</x:v>
      </x:c>
    </x:row>
    <x:row r="3568" ht="22" customHeight="1">
      <x:c r="A3568" s="2" t="n">
        <x:v>141</x:v>
      </x:c>
      <x:c r="B3568" s="2" t="str">
        <x:v>粤AGP3619</x:v>
      </x:c>
      <x:c r="C3568" s="2" t="str">
        <x:v>钟祥</x:v>
      </x:c>
      <x:c r="D3568" s="8" t="d">
        <x:v>2026-09-14T00:00:00.000Z</x:v>
      </x:c>
      <x:c r="E3568" s="7" t="n">
        <x:v>61.7</x:v>
      </x:c>
      <x:c r="F3568" s="7" t="n">
        <x:v>44.7</x:v>
      </x:c>
      <x:c r="G3568" s="7" t="n">
        <x:v>31.8</x:v>
      </x:c>
      <x:c r="H3568" s="2" t="str">
        <x:v>否</x:v>
      </x:c>
      <x:c r="I3568" s="7" t="n">
        <x:f>IF(AND(ISNUMBER(E3568),ISNUMBER(F3568)),E3568-F3568,"")</x:f>
        <x:v>17</x:v>
      </x:c>
      <x:c r="J3568" s="2" t="str">
        <x:f>IF(H3568="否","不适用",IF(AND(ISNUMBER(E3568),ISNUMBER(F3568)),IF(I3568&gt;'规则与名单'!$B$2,"是","否"),"未判定"))</x:f>
        <x:v>不适用</x:v>
      </x:c>
      <x:c r="K3568" s="2" t="str">
        <x:f>IF(J3568="是",IF(ISNUMBER(F3568),"测试日GPS","缺失"),IF(ISNUMBER(G3568),"非测试日纯氢",IF(AND(H3568="是",J3568="未判定"),IF(ISNUMBER(F3568),"测试名单无纯氢GPS","缺失"),IF(ISNUMBER(E3568),"非测试日仪表","缺失"))))</x:f>
        <x:v>非测试日纯氢</x:v>
      </x:c>
      <x:c r="L3568" s="7" t="n">
        <x:f>IF(K3568="缺失","",IF(K3568="非测试日纯氢",G3568,IF(K3568="非测试日仪表",E3568,F3568)))</x:f>
        <x:v>31.8</x:v>
      </x:c>
      <x:c r="M3568" s="2" t="n">
        <x:f>IF(K3568="缺失",1,0)</x:f>
        <x:v>0</x:v>
      </x:c>
      <x:c r="N3568" s="2" t="str">
        <x:v>车辆里程查询_20260901-20260930_1024辆_仪表里程.xlsx / R273</x:v>
      </x:c>
      <x:c r="O3568" s="2" t="str">
        <x:v>车辆里程查询_20260901-20260930_1024辆_GPS里程.xlsx / R191</x:v>
      </x:c>
      <x:c r="P3568" s="2" t="str">
        <x:v>车辆纯氢气里程查询_20260901-20260930_1024辆.xlsx / R442</x:v>
      </x:c>
    </x:row>
    <x:row r="3569" ht="22" customHeight="1">
      <x:c r="A3569" s="2" t="n">
        <x:v>141</x:v>
      </x:c>
      <x:c r="B3569" s="2" t="str">
        <x:v>粤AGP3619</x:v>
      </x:c>
      <x:c r="C3569" s="2" t="str">
        <x:v>钟祥</x:v>
      </x:c>
      <x:c r="D3569" s="8" t="d">
        <x:v>2026-09-15T00:00:00.000Z</x:v>
      </x:c>
      <x:c r="E3569" s="7" t="n">
        <x:v>45.4</x:v>
      </x:c>
      <x:c r="F3569" s="7" t="n">
        <x:v>47.8</x:v>
      </x:c>
      <x:c r="G3569" s="7" t="n">
        <x:v>40.9</x:v>
      </x:c>
      <x:c r="H3569" s="2" t="str">
        <x:v>否</x:v>
      </x:c>
      <x:c r="I3569" s="7" t="n">
        <x:f>IF(AND(ISNUMBER(E3569),ISNUMBER(F3569)),E3569-F3569,"")</x:f>
        <x:v>-2.3999999999999986</x:v>
      </x:c>
      <x:c r="J3569" s="2" t="str">
        <x:f>IF(H3569="否","不适用",IF(AND(ISNUMBER(E3569),ISNUMBER(F3569)),IF(I3569&gt;'规则与名单'!$B$2,"是","否"),"未判定"))</x:f>
        <x:v>不适用</x:v>
      </x:c>
      <x:c r="K3569" s="2" t="str">
        <x:f>IF(J3569="是",IF(ISNUMBER(F3569),"测试日GPS","缺失"),IF(ISNUMBER(G3569),"非测试日纯氢",IF(AND(H3569="是",J3569="未判定"),IF(ISNUMBER(F3569),"测试名单无纯氢GPS","缺失"),IF(ISNUMBER(E3569),"非测试日仪表","缺失"))))</x:f>
        <x:v>非测试日纯氢</x:v>
      </x:c>
      <x:c r="L3569" s="7" t="n">
        <x:f>IF(K3569="缺失","",IF(K3569="非测试日纯氢",G3569,IF(K3569="非测试日仪表",E3569,F3569)))</x:f>
        <x:v>40.9</x:v>
      </x:c>
      <x:c r="M3569" s="2" t="n">
        <x:f>IF(K3569="缺失",1,0)</x:f>
        <x:v>0</x:v>
      </x:c>
      <x:c r="N3569" s="2" t="str">
        <x:v>车辆里程查询_20260901-20260930_1024辆_仪表里程.xlsx / S273</x:v>
      </x:c>
      <x:c r="O3569" s="2" t="str">
        <x:v>车辆里程查询_20260901-20260930_1024辆_GPS里程.xlsx / S191</x:v>
      </x:c>
      <x:c r="P3569" s="2" t="str">
        <x:v>车辆纯氢气里程查询_20260901-20260930_1024辆.xlsx / S442</x:v>
      </x:c>
    </x:row>
    <x:row r="3570" ht="22" customHeight="1">
      <x:c r="A3570" s="2" t="n">
        <x:v>141</x:v>
      </x:c>
      <x:c r="B3570" s="2" t="str">
        <x:v>粤AGP3619</x:v>
      </x:c>
      <x:c r="C3570" s="2" t="str">
        <x:v>钟祥</x:v>
      </x:c>
      <x:c r="D3570" s="8" t="d">
        <x:v>2026-09-16T00:00:00.000Z</x:v>
      </x:c>
      <x:c r="E3570" s="7" t="n">
        <x:v>43.6</x:v>
      </x:c>
      <x:c r="F3570" s="7" t="n">
        <x:v>46.2</x:v>
      </x:c>
      <x:c r="G3570" s="7" t="n">
        <x:v>41.9</x:v>
      </x:c>
      <x:c r="H3570" s="2" t="str">
        <x:v>否</x:v>
      </x:c>
      <x:c r="I3570" s="7" t="n">
        <x:f>IF(AND(ISNUMBER(E3570),ISNUMBER(F3570)),E3570-F3570,"")</x:f>
        <x:v>-2.6000000000000014</x:v>
      </x:c>
      <x:c r="J3570" s="2" t="str">
        <x:f>IF(H3570="否","不适用",IF(AND(ISNUMBER(E3570),ISNUMBER(F3570)),IF(I3570&gt;'规则与名单'!$B$2,"是","否"),"未判定"))</x:f>
        <x:v>不适用</x:v>
      </x:c>
      <x:c r="K3570" s="2" t="str">
        <x:f>IF(J3570="是",IF(ISNUMBER(F3570),"测试日GPS","缺失"),IF(ISNUMBER(G3570),"非测试日纯氢",IF(AND(H3570="是",J3570="未判定"),IF(ISNUMBER(F3570),"测试名单无纯氢GPS","缺失"),IF(ISNUMBER(E3570),"非测试日仪表","缺失"))))</x:f>
        <x:v>非测试日纯氢</x:v>
      </x:c>
      <x:c r="L3570" s="7" t="n">
        <x:f>IF(K3570="缺失","",IF(K3570="非测试日纯氢",G3570,IF(K3570="非测试日仪表",E3570,F3570)))</x:f>
        <x:v>41.9</x:v>
      </x:c>
      <x:c r="M3570" s="2" t="n">
        <x:f>IF(K3570="缺失",1,0)</x:f>
        <x:v>0</x:v>
      </x:c>
      <x:c r="N3570" s="2" t="str">
        <x:v>车辆里程查询_20260901-20260930_1024辆_仪表里程.xlsx / T273</x:v>
      </x:c>
      <x:c r="O3570" s="2" t="str">
        <x:v>车辆里程查询_20260901-20260930_1024辆_GPS里程.xlsx / T191</x:v>
      </x:c>
      <x:c r="P3570" s="2" t="str">
        <x:v>车辆纯氢气里程查询_20260901-20260930_1024辆.xlsx / T442</x:v>
      </x:c>
    </x:row>
    <x:row r="3571" ht="22" customHeight="1">
      <x:c r="A3571" s="2" t="n">
        <x:v>141</x:v>
      </x:c>
      <x:c r="B3571" s="2" t="str">
        <x:v>粤AGP3619</x:v>
      </x:c>
      <x:c r="C3571" s="2" t="str">
        <x:v>钟祥</x:v>
      </x:c>
      <x:c r="D3571" s="8" t="d">
        <x:v>2026-09-17T00:00:00.000Z</x:v>
      </x:c>
      <x:c r="E3571" s="7" t="n">
        <x:v>50.3</x:v>
      </x:c>
      <x:c r="F3571" s="7" t="n">
        <x:v>52.5</x:v>
      </x:c>
      <x:c r="G3571" s="7" t="n">
        <x:v>43.3</x:v>
      </x:c>
      <x:c r="H3571" s="2" t="str">
        <x:v>否</x:v>
      </x:c>
      <x:c r="I3571" s="7" t="n">
        <x:f>IF(AND(ISNUMBER(E3571),ISNUMBER(F3571)),E3571-F3571,"")</x:f>
        <x:v>-2.200000000000003</x:v>
      </x:c>
      <x:c r="J3571" s="2" t="str">
        <x:f>IF(H3571="否","不适用",IF(AND(ISNUMBER(E3571),ISNUMBER(F3571)),IF(I3571&gt;'规则与名单'!$B$2,"是","否"),"未判定"))</x:f>
        <x:v>不适用</x:v>
      </x:c>
      <x:c r="K3571" s="2" t="str">
        <x:f>IF(J3571="是",IF(ISNUMBER(F3571),"测试日GPS","缺失"),IF(ISNUMBER(G3571),"非测试日纯氢",IF(AND(H3571="是",J3571="未判定"),IF(ISNUMBER(F3571),"测试名单无纯氢GPS","缺失"),IF(ISNUMBER(E3571),"非测试日仪表","缺失"))))</x:f>
        <x:v>非测试日纯氢</x:v>
      </x:c>
      <x:c r="L3571" s="7" t="n">
        <x:f>IF(K3571="缺失","",IF(K3571="非测试日纯氢",G3571,IF(K3571="非测试日仪表",E3571,F3571)))</x:f>
        <x:v>43.3</x:v>
      </x:c>
      <x:c r="M3571" s="2" t="n">
        <x:f>IF(K3571="缺失",1,0)</x:f>
        <x:v>0</x:v>
      </x:c>
      <x:c r="N3571" s="2" t="str">
        <x:v>车辆里程查询_20260901-20260930_1024辆_仪表里程.xlsx / U273</x:v>
      </x:c>
      <x:c r="O3571" s="2" t="str">
        <x:v>车辆里程查询_20260901-20260930_1024辆_GPS里程.xlsx / U191</x:v>
      </x:c>
      <x:c r="P3571" s="2" t="str">
        <x:v>车辆纯氢气里程查询_20260901-20260930_1024辆.xlsx / U442</x:v>
      </x:c>
    </x:row>
    <x:row r="3572" ht="22" customHeight="1">
      <x:c r="A3572" s="2" t="n">
        <x:v>141</x:v>
      </x:c>
      <x:c r="B3572" s="2" t="str">
        <x:v>粤AGP3619</x:v>
      </x:c>
      <x:c r="C3572" s="2" t="str">
        <x:v>钟祥</x:v>
      </x:c>
      <x:c r="D3572" s="8" t="d">
        <x:v>2026-09-18T00:00:00.000Z</x:v>
      </x:c>
      <x:c r="E3572" s="7" t="n">
        <x:v>39.1</x:v>
      </x:c>
      <x:c r="F3572" s="7" t="n">
        <x:v>39.8</x:v>
      </x:c>
      <x:c r="G3572" s="7"/>
      <x:c r="H3572" s="2" t="str">
        <x:v>否</x:v>
      </x:c>
      <x:c r="I3572" s="7" t="n">
        <x:f>IF(AND(ISNUMBER(E3572),ISNUMBER(F3572)),E3572-F3572,"")</x:f>
        <x:v>-0.6999999999999957</x:v>
      </x:c>
      <x:c r="J3572" s="2" t="str">
        <x:f>IF(H3572="否","不适用",IF(AND(ISNUMBER(E3572),ISNUMBER(F3572)),IF(I3572&gt;'规则与名单'!$B$2,"是","否"),"未判定"))</x:f>
        <x:v>不适用</x:v>
      </x:c>
      <x:c r="K3572" s="2" t="str">
        <x:f>IF(J3572="是",IF(ISNUMBER(F3572),"测试日GPS","缺失"),IF(ISNUMBER(G3572),"非测试日纯氢",IF(AND(H3572="是",J3572="未判定"),IF(ISNUMBER(F3572),"测试名单无纯氢GPS","缺失"),IF(ISNUMBER(E3572),"非测试日仪表","缺失"))))</x:f>
        <x:v>非测试日仪表</x:v>
      </x:c>
      <x:c r="L3572" s="7" t="n">
        <x:f>IF(K3572="缺失","",IF(K3572="非测试日纯氢",G3572,IF(K3572="非测试日仪表",E3572,F3572)))</x:f>
        <x:v>39.1</x:v>
      </x:c>
      <x:c r="M3572" s="2" t="n">
        <x:f>IF(K3572="缺失",1,0)</x:f>
        <x:v>0</x:v>
      </x:c>
      <x:c r="N3572" s="2" t="str">
        <x:v>车辆里程查询_20260901-20260930_1024辆_仪表里程.xlsx / V273</x:v>
      </x:c>
      <x:c r="O3572" s="2" t="str">
        <x:v>车辆里程查询_20260901-20260930_1024辆_GPS里程.xlsx / V191</x:v>
      </x:c>
      <x:c r="P3572" s="2" t="str">
        <x:v>车辆纯氢气里程查询_20260901-20260930_1024辆.xlsx / V442</x:v>
      </x:c>
    </x:row>
    <x:row r="3573" ht="22" customHeight="1">
      <x:c r="A3573" s="2" t="n">
        <x:v>141</x:v>
      </x:c>
      <x:c r="B3573" s="2" t="str">
        <x:v>粤AGP3619</x:v>
      </x:c>
      <x:c r="C3573" s="2" t="str">
        <x:v>钟祥</x:v>
      </x:c>
      <x:c r="D3573" s="8" t="d">
        <x:v>2026-09-19T00:00:00.000Z</x:v>
      </x:c>
      <x:c r="E3573" s="7" t="n">
        <x:v>45</x:v>
      </x:c>
      <x:c r="F3573" s="7" t="n">
        <x:v>48.6</x:v>
      </x:c>
      <x:c r="G3573" s="7" t="n">
        <x:v>45</x:v>
      </x:c>
      <x:c r="H3573" s="2" t="str">
        <x:v>否</x:v>
      </x:c>
      <x:c r="I3573" s="7" t="n">
        <x:f>IF(AND(ISNUMBER(E3573),ISNUMBER(F3573)),E3573-F3573,"")</x:f>
        <x:v>-3.6000000000000014</x:v>
      </x:c>
      <x:c r="J3573" s="2" t="str">
        <x:f>IF(H3573="否","不适用",IF(AND(ISNUMBER(E3573),ISNUMBER(F3573)),IF(I3573&gt;'规则与名单'!$B$2,"是","否"),"未判定"))</x:f>
        <x:v>不适用</x:v>
      </x:c>
      <x:c r="K3573" s="2" t="str">
        <x:f>IF(J3573="是",IF(ISNUMBER(F3573),"测试日GPS","缺失"),IF(ISNUMBER(G3573),"非测试日纯氢",IF(AND(H3573="是",J3573="未判定"),IF(ISNUMBER(F3573),"测试名单无纯氢GPS","缺失"),IF(ISNUMBER(E3573),"非测试日仪表","缺失"))))</x:f>
        <x:v>非测试日纯氢</x:v>
      </x:c>
      <x:c r="L3573" s="7" t="n">
        <x:f>IF(K3573="缺失","",IF(K3573="非测试日纯氢",G3573,IF(K3573="非测试日仪表",E3573,F3573)))</x:f>
        <x:v>45</x:v>
      </x:c>
      <x:c r="M3573" s="2" t="n">
        <x:f>IF(K3573="缺失",1,0)</x:f>
        <x:v>0</x:v>
      </x:c>
      <x:c r="N3573" s="2" t="str">
        <x:v>车辆里程查询_20260901-20260930_1024辆_仪表里程.xlsx / W273</x:v>
      </x:c>
      <x:c r="O3573" s="2" t="str">
        <x:v>车辆里程查询_20260901-20260930_1024辆_GPS里程.xlsx / W191</x:v>
      </x:c>
      <x:c r="P3573" s="2" t="str">
        <x:v>车辆纯氢气里程查询_20260901-20260930_1024辆.xlsx / W442</x:v>
      </x:c>
    </x:row>
    <x:row r="3574" ht="22" customHeight="1">
      <x:c r="A3574" s="2" t="n">
        <x:v>141</x:v>
      </x:c>
      <x:c r="B3574" s="2" t="str">
        <x:v>粤AGP3619</x:v>
      </x:c>
      <x:c r="C3574" s="2" t="str">
        <x:v>钟祥</x:v>
      </x:c>
      <x:c r="D3574" s="8" t="d">
        <x:v>2026-09-20T00:00:00.000Z</x:v>
      </x:c>
      <x:c r="E3574" s="7" t="n">
        <x:v>43.2</x:v>
      </x:c>
      <x:c r="F3574" s="7" t="n">
        <x:v>46.6</x:v>
      </x:c>
      <x:c r="G3574" s="7" t="n">
        <x:v>42.8</x:v>
      </x:c>
      <x:c r="H3574" s="2" t="str">
        <x:v>否</x:v>
      </x:c>
      <x:c r="I3574" s="7" t="n">
        <x:f>IF(AND(ISNUMBER(E3574),ISNUMBER(F3574)),E3574-F3574,"")</x:f>
        <x:v>-3.3999999999999986</x:v>
      </x:c>
      <x:c r="J3574" s="2" t="str">
        <x:f>IF(H3574="否","不适用",IF(AND(ISNUMBER(E3574),ISNUMBER(F3574)),IF(I3574&gt;'规则与名单'!$B$2,"是","否"),"未判定"))</x:f>
        <x:v>不适用</x:v>
      </x:c>
      <x:c r="K3574" s="2" t="str">
        <x:f>IF(J3574="是",IF(ISNUMBER(F3574),"测试日GPS","缺失"),IF(ISNUMBER(G3574),"非测试日纯氢",IF(AND(H3574="是",J3574="未判定"),IF(ISNUMBER(F3574),"测试名单无纯氢GPS","缺失"),IF(ISNUMBER(E3574),"非测试日仪表","缺失"))))</x:f>
        <x:v>非测试日纯氢</x:v>
      </x:c>
      <x:c r="L3574" s="7" t="n">
        <x:f>IF(K3574="缺失","",IF(K3574="非测试日纯氢",G3574,IF(K3574="非测试日仪表",E3574,F3574)))</x:f>
        <x:v>42.8</x:v>
      </x:c>
      <x:c r="M3574" s="2" t="n">
        <x:f>IF(K3574="缺失",1,0)</x:f>
        <x:v>0</x:v>
      </x:c>
      <x:c r="N3574" s="2" t="str">
        <x:v>车辆里程查询_20260901-20260930_1024辆_仪表里程.xlsx / X273</x:v>
      </x:c>
      <x:c r="O3574" s="2" t="str">
        <x:v>车辆里程查询_20260901-20260930_1024辆_GPS里程.xlsx / X191</x:v>
      </x:c>
      <x:c r="P3574" s="2" t="str">
        <x:v>车辆纯氢气里程查询_20260901-20260930_1024辆.xlsx / X442</x:v>
      </x:c>
    </x:row>
    <x:row r="3575" ht="22" customHeight="1">
      <x:c r="A3575" s="2" t="n">
        <x:v>141</x:v>
      </x:c>
      <x:c r="B3575" s="2" t="str">
        <x:v>粤AGP3619</x:v>
      </x:c>
      <x:c r="C3575" s="2" t="str">
        <x:v>钟祥</x:v>
      </x:c>
      <x:c r="D3575" s="8" t="d">
        <x:v>2026-09-21T00:00:00.000Z</x:v>
      </x:c>
      <x:c r="E3575" s="7" t="n">
        <x:v>53.7</x:v>
      </x:c>
      <x:c r="F3575" s="7" t="n">
        <x:v>56.4</x:v>
      </x:c>
      <x:c r="G3575" s="7" t="n">
        <x:v>45.1</x:v>
      </x:c>
      <x:c r="H3575" s="2" t="str">
        <x:v>否</x:v>
      </x:c>
      <x:c r="I3575" s="7" t="n">
        <x:f>IF(AND(ISNUMBER(E3575),ISNUMBER(F3575)),E3575-F3575,"")</x:f>
        <x:v>-2.6999999999999957</x:v>
      </x:c>
      <x:c r="J3575" s="2" t="str">
        <x:f>IF(H3575="否","不适用",IF(AND(ISNUMBER(E3575),ISNUMBER(F3575)),IF(I3575&gt;'规则与名单'!$B$2,"是","否"),"未判定"))</x:f>
        <x:v>不适用</x:v>
      </x:c>
      <x:c r="K3575" s="2" t="str">
        <x:f>IF(J3575="是",IF(ISNUMBER(F3575),"测试日GPS","缺失"),IF(ISNUMBER(G3575),"非测试日纯氢",IF(AND(H3575="是",J3575="未判定"),IF(ISNUMBER(F3575),"测试名单无纯氢GPS","缺失"),IF(ISNUMBER(E3575),"非测试日仪表","缺失"))))</x:f>
        <x:v>非测试日纯氢</x:v>
      </x:c>
      <x:c r="L3575" s="7" t="n">
        <x:f>IF(K3575="缺失","",IF(K3575="非测试日纯氢",G3575,IF(K3575="非测试日仪表",E3575,F3575)))</x:f>
        <x:v>45.1</x:v>
      </x:c>
      <x:c r="M3575" s="2" t="n">
        <x:f>IF(K3575="缺失",1,0)</x:f>
        <x:v>0</x:v>
      </x:c>
      <x:c r="N3575" s="2" t="str">
        <x:v>车辆里程查询_20260901-20260930_1024辆_仪表里程.xlsx / Y273</x:v>
      </x:c>
      <x:c r="O3575" s="2" t="str">
        <x:v>车辆里程查询_20260901-20260930_1024辆_GPS里程.xlsx / Y191</x:v>
      </x:c>
      <x:c r="P3575" s="2" t="str">
        <x:v>车辆纯氢气里程查询_20260901-20260930_1024辆.xlsx / Y442</x:v>
      </x:c>
    </x:row>
    <x:row r="3576" ht="22" customHeight="1">
      <x:c r="A3576" s="2" t="n">
        <x:v>141</x:v>
      </x:c>
      <x:c r="B3576" s="2" t="str">
        <x:v>粤AGP3619</x:v>
      </x:c>
      <x:c r="C3576" s="2" t="str">
        <x:v>钟祥</x:v>
      </x:c>
      <x:c r="D3576" s="8" t="d">
        <x:v>2026-09-22T00:00:00.000Z</x:v>
      </x:c>
      <x:c r="E3576" s="7" t="n">
        <x:v>53</x:v>
      </x:c>
      <x:c r="F3576" s="7" t="n">
        <x:v>55.6</x:v>
      </x:c>
      <x:c r="G3576" s="7" t="n">
        <x:v>45.5</x:v>
      </x:c>
      <x:c r="H3576" s="2" t="str">
        <x:v>否</x:v>
      </x:c>
      <x:c r="I3576" s="7" t="n">
        <x:f>IF(AND(ISNUMBER(E3576),ISNUMBER(F3576)),E3576-F3576,"")</x:f>
        <x:v>-2.6000000000000014</x:v>
      </x:c>
      <x:c r="J3576" s="2" t="str">
        <x:f>IF(H3576="否","不适用",IF(AND(ISNUMBER(E3576),ISNUMBER(F3576)),IF(I3576&gt;'规则与名单'!$B$2,"是","否"),"未判定"))</x:f>
        <x:v>不适用</x:v>
      </x:c>
      <x:c r="K3576" s="2" t="str">
        <x:f>IF(J3576="是",IF(ISNUMBER(F3576),"测试日GPS","缺失"),IF(ISNUMBER(G3576),"非测试日纯氢",IF(AND(H3576="是",J3576="未判定"),IF(ISNUMBER(F3576),"测试名单无纯氢GPS","缺失"),IF(ISNUMBER(E3576),"非测试日仪表","缺失"))))</x:f>
        <x:v>非测试日纯氢</x:v>
      </x:c>
      <x:c r="L3576" s="7" t="n">
        <x:f>IF(K3576="缺失","",IF(K3576="非测试日纯氢",G3576,IF(K3576="非测试日仪表",E3576,F3576)))</x:f>
        <x:v>45.5</x:v>
      </x:c>
      <x:c r="M3576" s="2" t="n">
        <x:f>IF(K3576="缺失",1,0)</x:f>
        <x:v>0</x:v>
      </x:c>
      <x:c r="N3576" s="2" t="str">
        <x:v>车辆里程查询_20260901-20260930_1024辆_仪表里程.xlsx / Z273</x:v>
      </x:c>
      <x:c r="O3576" s="2" t="str">
        <x:v>车辆里程查询_20260901-20260930_1024辆_GPS里程.xlsx / Z191</x:v>
      </x:c>
      <x:c r="P3576" s="2" t="str">
        <x:v>车辆纯氢气里程查询_20260901-20260930_1024辆.xlsx / Z442</x:v>
      </x:c>
    </x:row>
    <x:row r="3577" ht="22" customHeight="1">
      <x:c r="A3577" s="2" t="n">
        <x:v>141</x:v>
      </x:c>
      <x:c r="B3577" s="2" t="str">
        <x:v>粤AGP3619</x:v>
      </x:c>
      <x:c r="C3577" s="2" t="str">
        <x:v>钟祥</x:v>
      </x:c>
      <x:c r="D3577" s="8" t="d">
        <x:v>2026-09-23T00:00:00.000Z</x:v>
      </x:c>
      <x:c r="E3577" s="7" t="n">
        <x:v>98.4</x:v>
      </x:c>
      <x:c r="F3577" s="7" t="n">
        <x:v>99</x:v>
      </x:c>
      <x:c r="G3577" s="7" t="n">
        <x:v>90.7</x:v>
      </x:c>
      <x:c r="H3577" s="2" t="str">
        <x:v>否</x:v>
      </x:c>
      <x:c r="I3577" s="7" t="n">
        <x:f>IF(AND(ISNUMBER(E3577),ISNUMBER(F3577)),E3577-F3577,"")</x:f>
        <x:v>-0.5999999999999943</x:v>
      </x:c>
      <x:c r="J3577" s="2" t="str">
        <x:f>IF(H3577="否","不适用",IF(AND(ISNUMBER(E3577),ISNUMBER(F3577)),IF(I3577&gt;'规则与名单'!$B$2,"是","否"),"未判定"))</x:f>
        <x:v>不适用</x:v>
      </x:c>
      <x:c r="K3577" s="2" t="str">
        <x:f>IF(J3577="是",IF(ISNUMBER(F3577),"测试日GPS","缺失"),IF(ISNUMBER(G3577),"非测试日纯氢",IF(AND(H3577="是",J3577="未判定"),IF(ISNUMBER(F3577),"测试名单无纯氢GPS","缺失"),IF(ISNUMBER(E3577),"非测试日仪表","缺失"))))</x:f>
        <x:v>非测试日纯氢</x:v>
      </x:c>
      <x:c r="L3577" s="7" t="n">
        <x:f>IF(K3577="缺失","",IF(K3577="非测试日纯氢",G3577,IF(K3577="非测试日仪表",E3577,F3577)))</x:f>
        <x:v>90.7</x:v>
      </x:c>
      <x:c r="M3577" s="2" t="n">
        <x:f>IF(K3577="缺失",1,0)</x:f>
        <x:v>0</x:v>
      </x:c>
      <x:c r="N3577" s="2" t="str">
        <x:v>车辆里程查询_20260901-20260930_1024辆_仪表里程.xlsx / AA273</x:v>
      </x:c>
      <x:c r="O3577" s="2" t="str">
        <x:v>车辆里程查询_20260901-20260930_1024辆_GPS里程.xlsx / AA191</x:v>
      </x:c>
      <x:c r="P3577" s="2" t="str">
        <x:v>车辆纯氢气里程查询_20260901-20260930_1024辆.xlsx / AA442</x:v>
      </x:c>
    </x:row>
    <x:row r="3578" ht="22" customHeight="1">
      <x:c r="A3578" s="2" t="n">
        <x:v>141</x:v>
      </x:c>
      <x:c r="B3578" s="2" t="str">
        <x:v>粤AGP3619</x:v>
      </x:c>
      <x:c r="C3578" s="2" t="str">
        <x:v>钟祥</x:v>
      </x:c>
      <x:c r="D3578" s="8" t="d">
        <x:v>2026-09-24T00:00:00.000Z</x:v>
      </x:c>
      <x:c r="E3578" s="7" t="n">
        <x:v>49.5</x:v>
      </x:c>
      <x:c r="F3578" s="7" t="n">
        <x:v>50.8</x:v>
      </x:c>
      <x:c r="G3578" s="7" t="n">
        <x:v>49.3</x:v>
      </x:c>
      <x:c r="H3578" s="2" t="str">
        <x:v>否</x:v>
      </x:c>
      <x:c r="I3578" s="7" t="n">
        <x:f>IF(AND(ISNUMBER(E3578),ISNUMBER(F3578)),E3578-F3578,"")</x:f>
        <x:v>-1.2999999999999972</x:v>
      </x:c>
      <x:c r="J3578" s="2" t="str">
        <x:f>IF(H3578="否","不适用",IF(AND(ISNUMBER(E3578),ISNUMBER(F3578)),IF(I3578&gt;'规则与名单'!$B$2,"是","否"),"未判定"))</x:f>
        <x:v>不适用</x:v>
      </x:c>
      <x:c r="K3578" s="2" t="str">
        <x:f>IF(J3578="是",IF(ISNUMBER(F3578),"测试日GPS","缺失"),IF(ISNUMBER(G3578),"非测试日纯氢",IF(AND(H3578="是",J3578="未判定"),IF(ISNUMBER(F3578),"测试名单无纯氢GPS","缺失"),IF(ISNUMBER(E3578),"非测试日仪表","缺失"))))</x:f>
        <x:v>非测试日纯氢</x:v>
      </x:c>
      <x:c r="L3578" s="7" t="n">
        <x:f>IF(K3578="缺失","",IF(K3578="非测试日纯氢",G3578,IF(K3578="非测试日仪表",E3578,F3578)))</x:f>
        <x:v>49.3</x:v>
      </x:c>
      <x:c r="M3578" s="2" t="n">
        <x:f>IF(K3578="缺失",1,0)</x:f>
        <x:v>0</x:v>
      </x:c>
      <x:c r="N3578" s="2" t="str">
        <x:v>车辆里程查询_20260901-20260930_1024辆_仪表里程.xlsx / AB273</x:v>
      </x:c>
      <x:c r="O3578" s="2" t="str">
        <x:v>车辆里程查询_20260901-20260930_1024辆_GPS里程.xlsx / AB191</x:v>
      </x:c>
      <x:c r="P3578" s="2" t="str">
        <x:v>车辆纯氢气里程查询_20260901-20260930_1024辆.xlsx / AB442</x:v>
      </x:c>
    </x:row>
    <x:row r="3579" ht="22" customHeight="1">
      <x:c r="A3579" s="2" t="n">
        <x:v>141</x:v>
      </x:c>
      <x:c r="B3579" s="2" t="str">
        <x:v>粤AGP3619</x:v>
      </x:c>
      <x:c r="C3579" s="2" t="str">
        <x:v>钟祥</x:v>
      </x:c>
      <x:c r="D3579" s="8" t="d">
        <x:v>2026-09-25T00:00:00.000Z</x:v>
      </x:c>
      <x:c r="E3579" s="7" t="n">
        <x:v>30.2</x:v>
      </x:c>
      <x:c r="F3579" s="7" t="n">
        <x:v>31.4</x:v>
      </x:c>
      <x:c r="G3579" s="7" t="n">
        <x:v>30</x:v>
      </x:c>
      <x:c r="H3579" s="2" t="str">
        <x:v>否</x:v>
      </x:c>
      <x:c r="I3579" s="7" t="n">
        <x:f>IF(AND(ISNUMBER(E3579),ISNUMBER(F3579)),E3579-F3579,"")</x:f>
        <x:v>-1.1999999999999993</x:v>
      </x:c>
      <x:c r="J3579" s="2" t="str">
        <x:f>IF(H3579="否","不适用",IF(AND(ISNUMBER(E3579),ISNUMBER(F3579)),IF(I3579&gt;'规则与名单'!$B$2,"是","否"),"未判定"))</x:f>
        <x:v>不适用</x:v>
      </x:c>
      <x:c r="K3579" s="2" t="str">
        <x:f>IF(J3579="是",IF(ISNUMBER(F3579),"测试日GPS","缺失"),IF(ISNUMBER(G3579),"非测试日纯氢",IF(AND(H3579="是",J3579="未判定"),IF(ISNUMBER(F3579),"测试名单无纯氢GPS","缺失"),IF(ISNUMBER(E3579),"非测试日仪表","缺失"))))</x:f>
        <x:v>非测试日纯氢</x:v>
      </x:c>
      <x:c r="L3579" s="7" t="n">
        <x:f>IF(K3579="缺失","",IF(K3579="非测试日纯氢",G3579,IF(K3579="非测试日仪表",E3579,F3579)))</x:f>
        <x:v>30</x:v>
      </x:c>
      <x:c r="M3579" s="2" t="n">
        <x:f>IF(K3579="缺失",1,0)</x:f>
        <x:v>0</x:v>
      </x:c>
      <x:c r="N3579" s="2" t="str">
        <x:v>车辆里程查询_20260901-20260930_1024辆_仪表里程.xlsx / AC273</x:v>
      </x:c>
      <x:c r="O3579" s="2" t="str">
        <x:v>车辆里程查询_20260901-20260930_1024辆_GPS里程.xlsx / AC191</x:v>
      </x:c>
      <x:c r="P3579" s="2" t="str">
        <x:v>车辆纯氢气里程查询_20260901-20260930_1024辆.xlsx / AC442</x:v>
      </x:c>
    </x:row>
    <x:row r="3580" ht="22" customHeight="1">
      <x:c r="A3580" s="2" t="n">
        <x:v>141</x:v>
      </x:c>
      <x:c r="B3580" s="2" t="str">
        <x:v>粤AGP3619</x:v>
      </x:c>
      <x:c r="C3580" s="2" t="str">
        <x:v>钟祥</x:v>
      </x:c>
      <x:c r="D3580" s="8" t="d">
        <x:v>2026-09-26T00:00:00.000Z</x:v>
      </x:c>
      <x:c r="E3580" s="7" t="n">
        <x:v>27.6</x:v>
      </x:c>
      <x:c r="F3580" s="7" t="n">
        <x:v>30</x:v>
      </x:c>
      <x:c r="G3580" s="7" t="n">
        <x:v>27.6</x:v>
      </x:c>
      <x:c r="H3580" s="2" t="str">
        <x:v>否</x:v>
      </x:c>
      <x:c r="I3580" s="7" t="n">
        <x:f>IF(AND(ISNUMBER(E3580),ISNUMBER(F3580)),E3580-F3580,"")</x:f>
        <x:v>-2.3999999999999986</x:v>
      </x:c>
      <x:c r="J3580" s="2" t="str">
        <x:f>IF(H3580="否","不适用",IF(AND(ISNUMBER(E3580),ISNUMBER(F3580)),IF(I3580&gt;'规则与名单'!$B$2,"是","否"),"未判定"))</x:f>
        <x:v>不适用</x:v>
      </x:c>
      <x:c r="K3580" s="2" t="str">
        <x:f>IF(J3580="是",IF(ISNUMBER(F3580),"测试日GPS","缺失"),IF(ISNUMBER(G3580),"非测试日纯氢",IF(AND(H3580="是",J3580="未判定"),IF(ISNUMBER(F3580),"测试名单无纯氢GPS","缺失"),IF(ISNUMBER(E3580),"非测试日仪表","缺失"))))</x:f>
        <x:v>非测试日纯氢</x:v>
      </x:c>
      <x:c r="L3580" s="7" t="n">
        <x:f>IF(K3580="缺失","",IF(K3580="非测试日纯氢",G3580,IF(K3580="非测试日仪表",E3580,F3580)))</x:f>
        <x:v>27.6</x:v>
      </x:c>
      <x:c r="M3580" s="2" t="n">
        <x:f>IF(K3580="缺失",1,0)</x:f>
        <x:v>0</x:v>
      </x:c>
      <x:c r="N3580" s="2" t="str">
        <x:v>车辆里程查询_20260901-20260930_1024辆_仪表里程.xlsx / AD273</x:v>
      </x:c>
      <x:c r="O3580" s="2" t="str">
        <x:v>车辆里程查询_20260901-20260930_1024辆_GPS里程.xlsx / AD191</x:v>
      </x:c>
      <x:c r="P3580" s="2" t="str">
        <x:v>车辆纯氢气里程查询_20260901-20260930_1024辆.xlsx / AD442</x:v>
      </x:c>
    </x:row>
    <x:row r="3581" ht="22" customHeight="1">
      <x:c r="A3581" s="2" t="n">
        <x:v>141</x:v>
      </x:c>
      <x:c r="B3581" s="2" t="str">
        <x:v>粤AGP3619</x:v>
      </x:c>
      <x:c r="C3581" s="2" t="str">
        <x:v>钟祥</x:v>
      </x:c>
      <x:c r="D3581" s="8" t="d">
        <x:v>2026-09-27T00:00:00.000Z</x:v>
      </x:c>
      <x:c r="E3581" s="7" t="n">
        <x:v>39.9</x:v>
      </x:c>
      <x:c r="F3581" s="7" t="n">
        <x:v>39.9</x:v>
      </x:c>
      <x:c r="G3581" s="7" t="n">
        <x:v>39.9</x:v>
      </x:c>
      <x:c r="H3581" s="2" t="str">
        <x:v>否</x:v>
      </x:c>
      <x:c r="I3581" s="7" t="n">
        <x:f>IF(AND(ISNUMBER(E3581),ISNUMBER(F3581)),E3581-F3581,"")</x:f>
        <x:v>0</x:v>
      </x:c>
      <x:c r="J3581" s="2" t="str">
        <x:f>IF(H3581="否","不适用",IF(AND(ISNUMBER(E3581),ISNUMBER(F3581)),IF(I3581&gt;'规则与名单'!$B$2,"是","否"),"未判定"))</x:f>
        <x:v>不适用</x:v>
      </x:c>
      <x:c r="K3581" s="2" t="str">
        <x:f>IF(J3581="是",IF(ISNUMBER(F3581),"测试日GPS","缺失"),IF(ISNUMBER(G3581),"非测试日纯氢",IF(AND(H3581="是",J3581="未判定"),IF(ISNUMBER(F3581),"测试名单无纯氢GPS","缺失"),IF(ISNUMBER(E3581),"非测试日仪表","缺失"))))</x:f>
        <x:v>非测试日纯氢</x:v>
      </x:c>
      <x:c r="L3581" s="7" t="n">
        <x:f>IF(K3581="缺失","",IF(K3581="非测试日纯氢",G3581,IF(K3581="非测试日仪表",E3581,F3581)))</x:f>
        <x:v>39.9</x:v>
      </x:c>
      <x:c r="M3581" s="2" t="n">
        <x:f>IF(K3581="缺失",1,0)</x:f>
        <x:v>0</x:v>
      </x:c>
      <x:c r="N3581" s="2" t="str">
        <x:v>车辆里程查询_20260901-20260930_1024辆_仪表里程.xlsx / AE273</x:v>
      </x:c>
      <x:c r="O3581" s="2" t="str">
        <x:v>车辆里程查询_20260901-20260930_1024辆_GPS里程.xlsx / AE191</x:v>
      </x:c>
      <x:c r="P3581" s="2" t="str">
        <x:v>车辆纯氢气里程查询_20260901-20260930_1024辆.xlsx / AE442</x:v>
      </x:c>
    </x:row>
    <x:row r="3582" ht="22" customHeight="1">
      <x:c r="A3582" s="2" t="n">
        <x:v>141</x:v>
      </x:c>
      <x:c r="B3582" s="2" t="str">
        <x:v>粤AGP3619</x:v>
      </x:c>
      <x:c r="C3582" s="2" t="str">
        <x:v>钟祥</x:v>
      </x:c>
      <x:c r="D3582" s="8" t="d">
        <x:v>2026-09-28T00:00:00.000Z</x:v>
      </x:c>
      <x:c r="E3582" s="7" t="n">
        <x:v>62.5</x:v>
      </x:c>
      <x:c r="F3582" s="7" t="n">
        <x:v>63.8</x:v>
      </x:c>
      <x:c r="G3582" s="7" t="n">
        <x:v>49.4</x:v>
      </x:c>
      <x:c r="H3582" s="2" t="str">
        <x:v>否</x:v>
      </x:c>
      <x:c r="I3582" s="7" t="n">
        <x:f>IF(AND(ISNUMBER(E3582),ISNUMBER(F3582)),E3582-F3582,"")</x:f>
        <x:v>-1.2999999999999972</x:v>
      </x:c>
      <x:c r="J3582" s="2" t="str">
        <x:f>IF(H3582="否","不适用",IF(AND(ISNUMBER(E3582),ISNUMBER(F3582)),IF(I3582&gt;'规则与名单'!$B$2,"是","否"),"未判定"))</x:f>
        <x:v>不适用</x:v>
      </x:c>
      <x:c r="K3582" s="2" t="str">
        <x:f>IF(J3582="是",IF(ISNUMBER(F3582),"测试日GPS","缺失"),IF(ISNUMBER(G3582),"非测试日纯氢",IF(AND(H3582="是",J3582="未判定"),IF(ISNUMBER(F3582),"测试名单无纯氢GPS","缺失"),IF(ISNUMBER(E3582),"非测试日仪表","缺失"))))</x:f>
        <x:v>非测试日纯氢</x:v>
      </x:c>
      <x:c r="L3582" s="7" t="n">
        <x:f>IF(K3582="缺失","",IF(K3582="非测试日纯氢",G3582,IF(K3582="非测试日仪表",E3582,F3582)))</x:f>
        <x:v>49.4</x:v>
      </x:c>
      <x:c r="M3582" s="2" t="n">
        <x:f>IF(K3582="缺失",1,0)</x:f>
        <x:v>0</x:v>
      </x:c>
      <x:c r="N3582" s="2" t="str">
        <x:v>车辆里程查询_20260901-20260930_1024辆_仪表里程.xlsx / AF273</x:v>
      </x:c>
      <x:c r="O3582" s="2" t="str">
        <x:v>车辆里程查询_20260901-20260930_1024辆_GPS里程.xlsx / AF191</x:v>
      </x:c>
      <x:c r="P3582" s="2" t="str">
        <x:v>车辆纯氢气里程查询_20260901-20260930_1024辆.xlsx / AF442</x:v>
      </x:c>
    </x:row>
    <x:row r="3583" ht="22" customHeight="1">
      <x:c r="A3583" s="2" t="n">
        <x:v>141</x:v>
      </x:c>
      <x:c r="B3583" s="2" t="str">
        <x:v>粤AGP3619</x:v>
      </x:c>
      <x:c r="C3583" s="2" t="str">
        <x:v>钟祥</x:v>
      </x:c>
      <x:c r="D3583" s="8" t="d">
        <x:v>2026-09-29T00:00:00.000Z</x:v>
      </x:c>
      <x:c r="E3583" s="7" t="n">
        <x:v>30.9</x:v>
      </x:c>
      <x:c r="F3583" s="7" t="n">
        <x:v>32.2</x:v>
      </x:c>
      <x:c r="G3583" s="7" t="n">
        <x:v>30.7</x:v>
      </x:c>
      <x:c r="H3583" s="2" t="str">
        <x:v>否</x:v>
      </x:c>
      <x:c r="I3583" s="7" t="n">
        <x:f>IF(AND(ISNUMBER(E3583),ISNUMBER(F3583)),E3583-F3583,"")</x:f>
        <x:v>-1.3000000000000043</x:v>
      </x:c>
      <x:c r="J3583" s="2" t="str">
        <x:f>IF(H3583="否","不适用",IF(AND(ISNUMBER(E3583),ISNUMBER(F3583)),IF(I3583&gt;'规则与名单'!$B$2,"是","否"),"未判定"))</x:f>
        <x:v>不适用</x:v>
      </x:c>
      <x:c r="K3583" s="2" t="str">
        <x:f>IF(J3583="是",IF(ISNUMBER(F3583),"测试日GPS","缺失"),IF(ISNUMBER(G3583),"非测试日纯氢",IF(AND(H3583="是",J3583="未判定"),IF(ISNUMBER(F3583),"测试名单无纯氢GPS","缺失"),IF(ISNUMBER(E3583),"非测试日仪表","缺失"))))</x:f>
        <x:v>非测试日纯氢</x:v>
      </x:c>
      <x:c r="L3583" s="7" t="n">
        <x:f>IF(K3583="缺失","",IF(K3583="非测试日纯氢",G3583,IF(K3583="非测试日仪表",E3583,F3583)))</x:f>
        <x:v>30.7</x:v>
      </x:c>
      <x:c r="M3583" s="2" t="n">
        <x:f>IF(K3583="缺失",1,0)</x:f>
        <x:v>0</x:v>
      </x:c>
      <x:c r="N3583" s="2" t="str">
        <x:v>车辆里程查询_20260901-20260930_1024辆_仪表里程.xlsx / AG273</x:v>
      </x:c>
      <x:c r="O3583" s="2" t="str">
        <x:v>车辆里程查询_20260901-20260930_1024辆_GPS里程.xlsx / AG191</x:v>
      </x:c>
      <x:c r="P3583" s="2" t="str">
        <x:v>车辆纯氢气里程查询_20260901-20260930_1024辆.xlsx / AG442</x:v>
      </x:c>
    </x:row>
    <x:row r="3584" ht="22" customHeight="1">
      <x:c r="A3584" s="2" t="n">
        <x:v>141</x:v>
      </x:c>
      <x:c r="B3584" s="2" t="str">
        <x:v>粤AGP3619</x:v>
      </x:c>
      <x:c r="C3584" s="2" t="str">
        <x:v>钟祥</x:v>
      </x:c>
      <x:c r="D3584" s="8" t="d">
        <x:v>2026-09-30T00:00:00.000Z</x:v>
      </x:c>
      <x:c r="E3584" s="7" t="n">
        <x:v>118.2</x:v>
      </x:c>
      <x:c r="F3584" s="7" t="n">
        <x:v>119.5</x:v>
      </x:c>
      <x:c r="G3584" s="7" t="n">
        <x:v>117.8</x:v>
      </x:c>
      <x:c r="H3584" s="2" t="str">
        <x:v>否</x:v>
      </x:c>
      <x:c r="I3584" s="7" t="n">
        <x:f>IF(AND(ISNUMBER(E3584),ISNUMBER(F3584)),E3584-F3584,"")</x:f>
        <x:v>-1.2999999999999972</x:v>
      </x:c>
      <x:c r="J3584" s="2" t="str">
        <x:f>IF(H3584="否","不适用",IF(AND(ISNUMBER(E3584),ISNUMBER(F3584)),IF(I3584&gt;'规则与名单'!$B$2,"是","否"),"未判定"))</x:f>
        <x:v>不适用</x:v>
      </x:c>
      <x:c r="K3584" s="2" t="str">
        <x:f>IF(J3584="是",IF(ISNUMBER(F3584),"测试日GPS","缺失"),IF(ISNUMBER(G3584),"非测试日纯氢",IF(AND(H3584="是",J3584="未判定"),IF(ISNUMBER(F3584),"测试名单无纯氢GPS","缺失"),IF(ISNUMBER(E3584),"非测试日仪表","缺失"))))</x:f>
        <x:v>非测试日纯氢</x:v>
      </x:c>
      <x:c r="L3584" s="7" t="n">
        <x:f>IF(K3584="缺失","",IF(K3584="非测试日纯氢",G3584,IF(K3584="非测试日仪表",E3584,F3584)))</x:f>
        <x:v>117.8</x:v>
      </x:c>
      <x:c r="M3584" s="2" t="n">
        <x:f>IF(K3584="缺失",1,0)</x:f>
        <x:v>0</x:v>
      </x:c>
      <x:c r="N3584" s="2" t="str">
        <x:v>车辆里程查询_20260901-20260930_1024辆_仪表里程.xlsx / AH273</x:v>
      </x:c>
      <x:c r="O3584" s="2" t="str">
        <x:v>车辆里程查询_20260901-20260930_1024辆_GPS里程.xlsx / AH191</x:v>
      </x:c>
      <x:c r="P3584" s="2" t="str">
        <x:v>车辆纯氢气里程查询_20260901-20260930_1024辆.xlsx / AH442</x:v>
      </x:c>
    </x:row>
    <x:row r="3585" ht="22" customHeight="1">
      <x:c r="A3585" s="2" t="n">
        <x:v>142</x:v>
      </x:c>
      <x:c r="B3585" s="2" t="str">
        <x:v>粤AGP3628</x:v>
      </x:c>
      <x:c r="C3585" s="2" t="str">
        <x:v>钟祥</x:v>
      </x:c>
      <x:c r="D3585" s="8" t="d">
        <x:v>2026-09-01T00:00:00.000Z</x:v>
      </x:c>
      <x:c r="E3585" s="7" t="n">
        <x:v>55</x:v>
      </x:c>
      <x:c r="F3585" s="7" t="n">
        <x:v>56.4</x:v>
      </x:c>
      <x:c r="G3585" s="7" t="n">
        <x:v>54.9</x:v>
      </x:c>
      <x:c r="H3585" s="2" t="str">
        <x:v>是</x:v>
      </x:c>
      <x:c r="I3585" s="7" t="n">
        <x:f>IF(AND(ISNUMBER(E3585),ISNUMBER(F3585)),E3585-F3585,"")</x:f>
        <x:v>-1.3999999999999986</x:v>
      </x:c>
      <x:c r="J3585" s="2" t="str">
        <x:f>IF(H3585="否","不适用",IF(AND(ISNUMBER(E3585),ISNUMBER(F3585)),IF(I3585&gt;'规则与名单'!$B$2,"是","否"),"未判定"))</x:f>
        <x:v>否</x:v>
      </x:c>
      <x:c r="K3585" s="2" t="str">
        <x:f>IF(J3585="是",IF(ISNUMBER(F3585),"测试日GPS","缺失"),IF(ISNUMBER(G3585),"非测试日纯氢",IF(AND(H3585="是",J3585="未判定"),IF(ISNUMBER(F3585),"测试名单无纯氢GPS","缺失"),IF(ISNUMBER(E3585),"非测试日仪表","缺失"))))</x:f>
        <x:v>非测试日纯氢</x:v>
      </x:c>
      <x:c r="L3585" s="7" t="n">
        <x:f>IF(K3585="缺失","",IF(K3585="非测试日纯氢",G3585,IF(K3585="非测试日仪表",E3585,F3585)))</x:f>
        <x:v>54.9</x:v>
      </x:c>
      <x:c r="M3585" s="2" t="n">
        <x:f>IF(K3585="缺失",1,0)</x:f>
        <x:v>0</x:v>
      </x:c>
      <x:c r="N3585" s="2" t="str">
        <x:v>车辆里程查询_20260901-20260930_1024辆_仪表里程.xlsx / E302</x:v>
      </x:c>
      <x:c r="O3585" s="2" t="str">
        <x:v>车辆里程查询_20260901-20260930_1024辆_GPS里程.xlsx / E8</x:v>
      </x:c>
      <x:c r="P3585" s="2" t="str">
        <x:v>车辆纯氢气里程查询_20260901-20260930_1024辆.xlsx / E256</x:v>
      </x:c>
    </x:row>
    <x:row r="3586" ht="22" customHeight="1">
      <x:c r="A3586" s="2" t="n">
        <x:v>142</x:v>
      </x:c>
      <x:c r="B3586" s="2" t="str">
        <x:v>粤AGP3628</x:v>
      </x:c>
      <x:c r="C3586" s="2" t="str">
        <x:v>钟祥</x:v>
      </x:c>
      <x:c r="D3586" s="8" t="d">
        <x:v>2026-09-02T00:00:00.000Z</x:v>
      </x:c>
      <x:c r="E3586" s="7" t="n">
        <x:v>230.4</x:v>
      </x:c>
      <x:c r="F3586" s="7" t="n">
        <x:v>235.2</x:v>
      </x:c>
      <x:c r="G3586" s="7" t="n">
        <x:v>230.2</x:v>
      </x:c>
      <x:c r="H3586" s="2" t="str">
        <x:v>是</x:v>
      </x:c>
      <x:c r="I3586" s="7" t="n">
        <x:f>IF(AND(ISNUMBER(E3586),ISNUMBER(F3586)),E3586-F3586,"")</x:f>
        <x:v>-4.799999999999983</x:v>
      </x:c>
      <x:c r="J3586" s="2" t="str">
        <x:f>IF(H3586="否","不适用",IF(AND(ISNUMBER(E3586),ISNUMBER(F3586)),IF(I3586&gt;'规则与名单'!$B$2,"是","否"),"未判定"))</x:f>
        <x:v>否</x:v>
      </x:c>
      <x:c r="K3586" s="2" t="str">
        <x:f>IF(J3586="是",IF(ISNUMBER(F3586),"测试日GPS","缺失"),IF(ISNUMBER(G3586),"非测试日纯氢",IF(AND(H3586="是",J3586="未判定"),IF(ISNUMBER(F3586),"测试名单无纯氢GPS","缺失"),IF(ISNUMBER(E3586),"非测试日仪表","缺失"))))</x:f>
        <x:v>非测试日纯氢</x:v>
      </x:c>
      <x:c r="L3586" s="7" t="n">
        <x:f>IF(K3586="缺失","",IF(K3586="非测试日纯氢",G3586,IF(K3586="非测试日仪表",E3586,F3586)))</x:f>
        <x:v>230.2</x:v>
      </x:c>
      <x:c r="M3586" s="2" t="n">
        <x:f>IF(K3586="缺失",1,0)</x:f>
        <x:v>0</x:v>
      </x:c>
      <x:c r="N3586" s="2" t="str">
        <x:v>车辆里程查询_20260901-20260930_1024辆_仪表里程.xlsx / F302</x:v>
      </x:c>
      <x:c r="O3586" s="2" t="str">
        <x:v>车辆里程查询_20260901-20260930_1024辆_GPS里程.xlsx / F8</x:v>
      </x:c>
      <x:c r="P3586" s="2" t="str">
        <x:v>车辆纯氢气里程查询_20260901-20260930_1024辆.xlsx / F256</x:v>
      </x:c>
    </x:row>
    <x:row r="3587" ht="22" customHeight="1">
      <x:c r="A3587" s="2" t="n">
        <x:v>142</x:v>
      </x:c>
      <x:c r="B3587" s="2" t="str">
        <x:v>粤AGP3628</x:v>
      </x:c>
      <x:c r="C3587" s="2" t="str">
        <x:v>钟祥</x:v>
      </x:c>
      <x:c r="D3587" s="8" t="d">
        <x:v>2026-09-03T00:00:00.000Z</x:v>
      </x:c>
      <x:c r="E3587" s="7" t="n">
        <x:v>239.8</x:v>
      </x:c>
      <x:c r="F3587" s="7" t="n">
        <x:v>246.7</x:v>
      </x:c>
      <x:c r="G3587" s="7" t="n">
        <x:v>223.5</x:v>
      </x:c>
      <x:c r="H3587" s="2" t="str">
        <x:v>是</x:v>
      </x:c>
      <x:c r="I3587" s="7" t="n">
        <x:f>IF(AND(ISNUMBER(E3587),ISNUMBER(F3587)),E3587-F3587,"")</x:f>
        <x:v>-6.899999999999977</x:v>
      </x:c>
      <x:c r="J3587" s="2" t="str">
        <x:f>IF(H3587="否","不适用",IF(AND(ISNUMBER(E3587),ISNUMBER(F3587)),IF(I3587&gt;'规则与名单'!$B$2,"是","否"),"未判定"))</x:f>
        <x:v>否</x:v>
      </x:c>
      <x:c r="K3587" s="2" t="str">
        <x:f>IF(J3587="是",IF(ISNUMBER(F3587),"测试日GPS","缺失"),IF(ISNUMBER(G3587),"非测试日纯氢",IF(AND(H3587="是",J3587="未判定"),IF(ISNUMBER(F3587),"测试名单无纯氢GPS","缺失"),IF(ISNUMBER(E3587),"非测试日仪表","缺失"))))</x:f>
        <x:v>非测试日纯氢</x:v>
      </x:c>
      <x:c r="L3587" s="7" t="n">
        <x:f>IF(K3587="缺失","",IF(K3587="非测试日纯氢",G3587,IF(K3587="非测试日仪表",E3587,F3587)))</x:f>
        <x:v>223.5</x:v>
      </x:c>
      <x:c r="M3587" s="2" t="n">
        <x:f>IF(K3587="缺失",1,0)</x:f>
        <x:v>0</x:v>
      </x:c>
      <x:c r="N3587" s="2" t="str">
        <x:v>车辆里程查询_20260901-20260930_1024辆_仪表里程.xlsx / G302</x:v>
      </x:c>
      <x:c r="O3587" s="2" t="str">
        <x:v>车辆里程查询_20260901-20260930_1024辆_GPS里程.xlsx / G8</x:v>
      </x:c>
      <x:c r="P3587" s="2" t="str">
        <x:v>车辆纯氢气里程查询_20260901-20260930_1024辆.xlsx / G256</x:v>
      </x:c>
    </x:row>
    <x:row r="3588" ht="22" customHeight="1">
      <x:c r="A3588" s="2" t="n">
        <x:v>142</x:v>
      </x:c>
      <x:c r="B3588" s="2" t="str">
        <x:v>粤AGP3628</x:v>
      </x:c>
      <x:c r="C3588" s="2" t="str">
        <x:v>钟祥</x:v>
      </x:c>
      <x:c r="D3588" s="8" t="d">
        <x:v>2026-09-04T00:00:00.000Z</x:v>
      </x:c>
      <x:c r="E3588" s="7" t="n">
        <x:v>217.4</x:v>
      </x:c>
      <x:c r="F3588" s="7" t="n">
        <x:v>221.9</x:v>
      </x:c>
      <x:c r="G3588" s="7" t="n">
        <x:v>202.1</x:v>
      </x:c>
      <x:c r="H3588" s="2" t="str">
        <x:v>是</x:v>
      </x:c>
      <x:c r="I3588" s="7" t="n">
        <x:f>IF(AND(ISNUMBER(E3588),ISNUMBER(F3588)),E3588-F3588,"")</x:f>
        <x:v>-4.5</x:v>
      </x:c>
      <x:c r="J3588" s="2" t="str">
        <x:f>IF(H3588="否","不适用",IF(AND(ISNUMBER(E3588),ISNUMBER(F3588)),IF(I3588&gt;'规则与名单'!$B$2,"是","否"),"未判定"))</x:f>
        <x:v>否</x:v>
      </x:c>
      <x:c r="K3588" s="2" t="str">
        <x:f>IF(J3588="是",IF(ISNUMBER(F3588),"测试日GPS","缺失"),IF(ISNUMBER(G3588),"非测试日纯氢",IF(AND(H3588="是",J3588="未判定"),IF(ISNUMBER(F3588),"测试名单无纯氢GPS","缺失"),IF(ISNUMBER(E3588),"非测试日仪表","缺失"))))</x:f>
        <x:v>非测试日纯氢</x:v>
      </x:c>
      <x:c r="L3588" s="7" t="n">
        <x:f>IF(K3588="缺失","",IF(K3588="非测试日纯氢",G3588,IF(K3588="非测试日仪表",E3588,F3588)))</x:f>
        <x:v>202.1</x:v>
      </x:c>
      <x:c r="M3588" s="2" t="n">
        <x:f>IF(K3588="缺失",1,0)</x:f>
        <x:v>0</x:v>
      </x:c>
      <x:c r="N3588" s="2" t="str">
        <x:v>车辆里程查询_20260901-20260930_1024辆_仪表里程.xlsx / H302</x:v>
      </x:c>
      <x:c r="O3588" s="2" t="str">
        <x:v>车辆里程查询_20260901-20260930_1024辆_GPS里程.xlsx / H8</x:v>
      </x:c>
      <x:c r="P3588" s="2" t="str">
        <x:v>车辆纯氢气里程查询_20260901-20260930_1024辆.xlsx / H256</x:v>
      </x:c>
    </x:row>
    <x:row r="3589" ht="22" customHeight="1">
      <x:c r="A3589" s="2" t="n">
        <x:v>142</x:v>
      </x:c>
      <x:c r="B3589" s="2" t="str">
        <x:v>粤AGP3628</x:v>
      </x:c>
      <x:c r="C3589" s="2" t="str">
        <x:v>钟祥</x:v>
      </x:c>
      <x:c r="D3589" s="8" t="d">
        <x:v>2026-09-05T00:00:00.000Z</x:v>
      </x:c>
      <x:c r="E3589" s="7" t="n">
        <x:v>214.7</x:v>
      </x:c>
      <x:c r="F3589" s="7" t="n">
        <x:v>218.2</x:v>
      </x:c>
      <x:c r="G3589" s="7" t="n">
        <x:v>214.7</x:v>
      </x:c>
      <x:c r="H3589" s="2" t="str">
        <x:v>是</x:v>
      </x:c>
      <x:c r="I3589" s="7" t="n">
        <x:f>IF(AND(ISNUMBER(E3589),ISNUMBER(F3589)),E3589-F3589,"")</x:f>
        <x:v>-3.5</x:v>
      </x:c>
      <x:c r="J3589" s="2" t="str">
        <x:f>IF(H3589="否","不适用",IF(AND(ISNUMBER(E3589),ISNUMBER(F3589)),IF(I3589&gt;'规则与名单'!$B$2,"是","否"),"未判定"))</x:f>
        <x:v>否</x:v>
      </x:c>
      <x:c r="K3589" s="2" t="str">
        <x:f>IF(J3589="是",IF(ISNUMBER(F3589),"测试日GPS","缺失"),IF(ISNUMBER(G3589),"非测试日纯氢",IF(AND(H3589="是",J3589="未判定"),IF(ISNUMBER(F3589),"测试名单无纯氢GPS","缺失"),IF(ISNUMBER(E3589),"非测试日仪表","缺失"))))</x:f>
        <x:v>非测试日纯氢</x:v>
      </x:c>
      <x:c r="L3589" s="7" t="n">
        <x:f>IF(K3589="缺失","",IF(K3589="非测试日纯氢",G3589,IF(K3589="非测试日仪表",E3589,F3589)))</x:f>
        <x:v>214.7</x:v>
      </x:c>
      <x:c r="M3589" s="2" t="n">
        <x:f>IF(K3589="缺失",1,0)</x:f>
        <x:v>0</x:v>
      </x:c>
      <x:c r="N3589" s="2" t="str">
        <x:v>车辆里程查询_20260901-20260930_1024辆_仪表里程.xlsx / I302</x:v>
      </x:c>
      <x:c r="O3589" s="2" t="str">
        <x:v>车辆里程查询_20260901-20260930_1024辆_GPS里程.xlsx / I8</x:v>
      </x:c>
      <x:c r="P3589" s="2" t="str">
        <x:v>车辆纯氢气里程查询_20260901-20260930_1024辆.xlsx / I256</x:v>
      </x:c>
    </x:row>
    <x:row r="3590" ht="22" customHeight="1">
      <x:c r="A3590" s="2" t="n">
        <x:v>142</x:v>
      </x:c>
      <x:c r="B3590" s="2" t="str">
        <x:v>粤AGP3628</x:v>
      </x:c>
      <x:c r="C3590" s="2" t="str">
        <x:v>钟祥</x:v>
      </x:c>
      <x:c r="D3590" s="8" t="d">
        <x:v>2026-09-06T00:00:00.000Z</x:v>
      </x:c>
      <x:c r="E3590" s="7" t="n">
        <x:v>488.6</x:v>
      </x:c>
      <x:c r="F3590" s="7" t="n">
        <x:v>496</x:v>
      </x:c>
      <x:c r="G3590" s="7" t="n">
        <x:v>485.5</x:v>
      </x:c>
      <x:c r="H3590" s="2" t="str">
        <x:v>是</x:v>
      </x:c>
      <x:c r="I3590" s="7" t="n">
        <x:f>IF(AND(ISNUMBER(E3590),ISNUMBER(F3590)),E3590-F3590,"")</x:f>
        <x:v>-7.399999999999977</x:v>
      </x:c>
      <x:c r="J3590" s="2" t="str">
        <x:f>IF(H3590="否","不适用",IF(AND(ISNUMBER(E3590),ISNUMBER(F3590)),IF(I3590&gt;'规则与名单'!$B$2,"是","否"),"未判定"))</x:f>
        <x:v>否</x:v>
      </x:c>
      <x:c r="K3590" s="2" t="str">
        <x:f>IF(J3590="是",IF(ISNUMBER(F3590),"测试日GPS","缺失"),IF(ISNUMBER(G3590),"非测试日纯氢",IF(AND(H3590="是",J3590="未判定"),IF(ISNUMBER(F3590),"测试名单无纯氢GPS","缺失"),IF(ISNUMBER(E3590),"非测试日仪表","缺失"))))</x:f>
        <x:v>非测试日纯氢</x:v>
      </x:c>
      <x:c r="L3590" s="7" t="n">
        <x:f>IF(K3590="缺失","",IF(K3590="非测试日纯氢",G3590,IF(K3590="非测试日仪表",E3590,F3590)))</x:f>
        <x:v>485.5</x:v>
      </x:c>
      <x:c r="M3590" s="2" t="n">
        <x:f>IF(K3590="缺失",1,0)</x:f>
        <x:v>0</x:v>
      </x:c>
      <x:c r="N3590" s="2" t="str">
        <x:v>车辆里程查询_20260901-20260930_1024辆_仪表里程.xlsx / J302</x:v>
      </x:c>
      <x:c r="O3590" s="2" t="str">
        <x:v>车辆里程查询_20260901-20260930_1024辆_GPS里程.xlsx / J8</x:v>
      </x:c>
      <x:c r="P3590" s="2" t="str">
        <x:v>车辆纯氢气里程查询_20260901-20260930_1024辆.xlsx / J256</x:v>
      </x:c>
    </x:row>
    <x:row r="3591" ht="22" customHeight="1">
      <x:c r="A3591" s="2" t="n">
        <x:v>142</x:v>
      </x:c>
      <x:c r="B3591" s="2" t="str">
        <x:v>粤AGP3628</x:v>
      </x:c>
      <x:c r="C3591" s="2" t="str">
        <x:v>钟祥</x:v>
      </x:c>
      <x:c r="D3591" s="8" t="d">
        <x:v>2026-09-07T00:00:00.000Z</x:v>
      </x:c>
      <x:c r="E3591" s="7" t="n">
        <x:v>234.6</x:v>
      </x:c>
      <x:c r="F3591" s="7" t="n">
        <x:v>238.9</x:v>
      </x:c>
      <x:c r="G3591" s="7" t="n">
        <x:v>231.7</x:v>
      </x:c>
      <x:c r="H3591" s="2" t="str">
        <x:v>是</x:v>
      </x:c>
      <x:c r="I3591" s="7" t="n">
        <x:f>IF(AND(ISNUMBER(E3591),ISNUMBER(F3591)),E3591-F3591,"")</x:f>
        <x:v>-4.300000000000011</x:v>
      </x:c>
      <x:c r="J3591" s="2" t="str">
        <x:f>IF(H3591="否","不适用",IF(AND(ISNUMBER(E3591),ISNUMBER(F3591)),IF(I3591&gt;'规则与名单'!$B$2,"是","否"),"未判定"))</x:f>
        <x:v>否</x:v>
      </x:c>
      <x:c r="K3591" s="2" t="str">
        <x:f>IF(J3591="是",IF(ISNUMBER(F3591),"测试日GPS","缺失"),IF(ISNUMBER(G3591),"非测试日纯氢",IF(AND(H3591="是",J3591="未判定"),IF(ISNUMBER(F3591),"测试名单无纯氢GPS","缺失"),IF(ISNUMBER(E3591),"非测试日仪表","缺失"))))</x:f>
        <x:v>非测试日纯氢</x:v>
      </x:c>
      <x:c r="L3591" s="7" t="n">
        <x:f>IF(K3591="缺失","",IF(K3591="非测试日纯氢",G3591,IF(K3591="非测试日仪表",E3591,F3591)))</x:f>
        <x:v>231.7</x:v>
      </x:c>
      <x:c r="M3591" s="2" t="n">
        <x:f>IF(K3591="缺失",1,0)</x:f>
        <x:v>0</x:v>
      </x:c>
      <x:c r="N3591" s="2" t="str">
        <x:v>车辆里程查询_20260901-20260930_1024辆_仪表里程.xlsx / K302</x:v>
      </x:c>
      <x:c r="O3591" s="2" t="str">
        <x:v>车辆里程查询_20260901-20260930_1024辆_GPS里程.xlsx / K8</x:v>
      </x:c>
      <x:c r="P3591" s="2" t="str">
        <x:v>车辆纯氢气里程查询_20260901-20260930_1024辆.xlsx / K256</x:v>
      </x:c>
    </x:row>
    <x:row r="3592" ht="22" customHeight="1">
      <x:c r="A3592" s="2" t="n">
        <x:v>142</x:v>
      </x:c>
      <x:c r="B3592" s="2" t="str">
        <x:v>粤AGP3628</x:v>
      </x:c>
      <x:c r="C3592" s="2" t="str">
        <x:v>钟祥</x:v>
      </x:c>
      <x:c r="D3592" s="8" t="d">
        <x:v>2026-09-08T00:00:00.000Z</x:v>
      </x:c>
      <x:c r="E3592" s="7" t="n">
        <x:v>338.6</x:v>
      </x:c>
      <x:c r="F3592" s="7" t="n">
        <x:v>344.7</x:v>
      </x:c>
      <x:c r="G3592" s="7" t="n">
        <x:v>322.5</x:v>
      </x:c>
      <x:c r="H3592" s="2" t="str">
        <x:v>是</x:v>
      </x:c>
      <x:c r="I3592" s="7" t="n">
        <x:f>IF(AND(ISNUMBER(E3592),ISNUMBER(F3592)),E3592-F3592,"")</x:f>
        <x:v>-6.099999999999966</x:v>
      </x:c>
      <x:c r="J3592" s="2" t="str">
        <x:f>IF(H3592="否","不适用",IF(AND(ISNUMBER(E3592),ISNUMBER(F3592)),IF(I3592&gt;'规则与名单'!$B$2,"是","否"),"未判定"))</x:f>
        <x:v>否</x:v>
      </x:c>
      <x:c r="K3592" s="2" t="str">
        <x:f>IF(J3592="是",IF(ISNUMBER(F3592),"测试日GPS","缺失"),IF(ISNUMBER(G3592),"非测试日纯氢",IF(AND(H3592="是",J3592="未判定"),IF(ISNUMBER(F3592),"测试名单无纯氢GPS","缺失"),IF(ISNUMBER(E3592),"非测试日仪表","缺失"))))</x:f>
        <x:v>非测试日纯氢</x:v>
      </x:c>
      <x:c r="L3592" s="7" t="n">
        <x:f>IF(K3592="缺失","",IF(K3592="非测试日纯氢",G3592,IF(K3592="非测试日仪表",E3592,F3592)))</x:f>
        <x:v>322.5</x:v>
      </x:c>
      <x:c r="M3592" s="2" t="n">
        <x:f>IF(K3592="缺失",1,0)</x:f>
        <x:v>0</x:v>
      </x:c>
      <x:c r="N3592" s="2" t="str">
        <x:v>车辆里程查询_20260901-20260930_1024辆_仪表里程.xlsx / L302</x:v>
      </x:c>
      <x:c r="O3592" s="2" t="str">
        <x:v>车辆里程查询_20260901-20260930_1024辆_GPS里程.xlsx / L8</x:v>
      </x:c>
      <x:c r="P3592" s="2" t="str">
        <x:v>车辆纯氢气里程查询_20260901-20260930_1024辆.xlsx / L256</x:v>
      </x:c>
    </x:row>
    <x:row r="3593" ht="22" customHeight="1">
      <x:c r="A3593" s="2" t="n">
        <x:v>142</x:v>
      </x:c>
      <x:c r="B3593" s="2" t="str">
        <x:v>粤AGP3628</x:v>
      </x:c>
      <x:c r="C3593" s="2" t="str">
        <x:v>钟祥</x:v>
      </x:c>
      <x:c r="D3593" s="8" t="d">
        <x:v>2026-09-09T00:00:00.000Z</x:v>
      </x:c>
      <x:c r="E3593" s="7" t="n">
        <x:v>211.5</x:v>
      </x:c>
      <x:c r="F3593" s="7" t="n">
        <x:v>214.1</x:v>
      </x:c>
      <x:c r="G3593" s="7" t="n">
        <x:v>208.1</x:v>
      </x:c>
      <x:c r="H3593" s="2" t="str">
        <x:v>是</x:v>
      </x:c>
      <x:c r="I3593" s="7" t="n">
        <x:f>IF(AND(ISNUMBER(E3593),ISNUMBER(F3593)),E3593-F3593,"")</x:f>
        <x:v>-2.5999999999999943</x:v>
      </x:c>
      <x:c r="J3593" s="2" t="str">
        <x:f>IF(H3593="否","不适用",IF(AND(ISNUMBER(E3593),ISNUMBER(F3593)),IF(I3593&gt;'规则与名单'!$B$2,"是","否"),"未判定"))</x:f>
        <x:v>否</x:v>
      </x:c>
      <x:c r="K3593" s="2" t="str">
        <x:f>IF(J3593="是",IF(ISNUMBER(F3593),"测试日GPS","缺失"),IF(ISNUMBER(G3593),"非测试日纯氢",IF(AND(H3593="是",J3593="未判定"),IF(ISNUMBER(F3593),"测试名单无纯氢GPS","缺失"),IF(ISNUMBER(E3593),"非测试日仪表","缺失"))))</x:f>
        <x:v>非测试日纯氢</x:v>
      </x:c>
      <x:c r="L3593" s="7" t="n">
        <x:f>IF(K3593="缺失","",IF(K3593="非测试日纯氢",G3593,IF(K3593="非测试日仪表",E3593,F3593)))</x:f>
        <x:v>208.1</x:v>
      </x:c>
      <x:c r="M3593" s="2" t="n">
        <x:f>IF(K3593="缺失",1,0)</x:f>
        <x:v>0</x:v>
      </x:c>
      <x:c r="N3593" s="2" t="str">
        <x:v>车辆里程查询_20260901-20260930_1024辆_仪表里程.xlsx / M302</x:v>
      </x:c>
      <x:c r="O3593" s="2" t="str">
        <x:v>车辆里程查询_20260901-20260930_1024辆_GPS里程.xlsx / M8</x:v>
      </x:c>
      <x:c r="P3593" s="2" t="str">
        <x:v>车辆纯氢气里程查询_20260901-20260930_1024辆.xlsx / M256</x:v>
      </x:c>
    </x:row>
    <x:row r="3594" ht="22" customHeight="1">
      <x:c r="A3594" s="2" t="n">
        <x:v>142</x:v>
      </x:c>
      <x:c r="B3594" s="2" t="str">
        <x:v>粤AGP3628</x:v>
      </x:c>
      <x:c r="C3594" s="2" t="str">
        <x:v>钟祥</x:v>
      </x:c>
      <x:c r="D3594" s="8" t="d">
        <x:v>2026-09-10T00:00:00.000Z</x:v>
      </x:c>
      <x:c r="E3594" s="7" t="n">
        <x:v>238.9</x:v>
      </x:c>
      <x:c r="F3594" s="7" t="n">
        <x:v>242.3</x:v>
      </x:c>
      <x:c r="G3594" s="7" t="n">
        <x:v>232.1</x:v>
      </x:c>
      <x:c r="H3594" s="2" t="str">
        <x:v>是</x:v>
      </x:c>
      <x:c r="I3594" s="7" t="n">
        <x:f>IF(AND(ISNUMBER(E3594),ISNUMBER(F3594)),E3594-F3594,"")</x:f>
        <x:v>-3.4000000000000057</x:v>
      </x:c>
      <x:c r="J3594" s="2" t="str">
        <x:f>IF(H3594="否","不适用",IF(AND(ISNUMBER(E3594),ISNUMBER(F3594)),IF(I3594&gt;'规则与名单'!$B$2,"是","否"),"未判定"))</x:f>
        <x:v>否</x:v>
      </x:c>
      <x:c r="K3594" s="2" t="str">
        <x:f>IF(J3594="是",IF(ISNUMBER(F3594),"测试日GPS","缺失"),IF(ISNUMBER(G3594),"非测试日纯氢",IF(AND(H3594="是",J3594="未判定"),IF(ISNUMBER(F3594),"测试名单无纯氢GPS","缺失"),IF(ISNUMBER(E3594),"非测试日仪表","缺失"))))</x:f>
        <x:v>非测试日纯氢</x:v>
      </x:c>
      <x:c r="L3594" s="7" t="n">
        <x:f>IF(K3594="缺失","",IF(K3594="非测试日纯氢",G3594,IF(K3594="非测试日仪表",E3594,F3594)))</x:f>
        <x:v>232.1</x:v>
      </x:c>
      <x:c r="M3594" s="2" t="n">
        <x:f>IF(K3594="缺失",1,0)</x:f>
        <x:v>0</x:v>
      </x:c>
      <x:c r="N3594" s="2" t="str">
        <x:v>车辆里程查询_20260901-20260930_1024辆_仪表里程.xlsx / N302</x:v>
      </x:c>
      <x:c r="O3594" s="2" t="str">
        <x:v>车辆里程查询_20260901-20260930_1024辆_GPS里程.xlsx / N8</x:v>
      </x:c>
      <x:c r="P3594" s="2" t="str">
        <x:v>车辆纯氢气里程查询_20260901-20260930_1024辆.xlsx / N256</x:v>
      </x:c>
    </x:row>
    <x:row r="3595" ht="22" customHeight="1">
      <x:c r="A3595" s="2" t="n">
        <x:v>142</x:v>
      </x:c>
      <x:c r="B3595" s="2" t="str">
        <x:v>粤AGP3628</x:v>
      </x:c>
      <x:c r="C3595" s="2" t="str">
        <x:v>钟祥</x:v>
      </x:c>
      <x:c r="D3595" s="8" t="d">
        <x:v>2026-09-11T00:00:00.000Z</x:v>
      </x:c>
      <x:c r="E3595" s="7" t="n">
        <x:v>267.8</x:v>
      </x:c>
      <x:c r="F3595" s="7" t="n">
        <x:v>272.3</x:v>
      </x:c>
      <x:c r="G3595" s="7" t="n">
        <x:v>184</x:v>
      </x:c>
      <x:c r="H3595" s="2" t="str">
        <x:v>是</x:v>
      </x:c>
      <x:c r="I3595" s="7" t="n">
        <x:f>IF(AND(ISNUMBER(E3595),ISNUMBER(F3595)),E3595-F3595,"")</x:f>
        <x:v>-4.5</x:v>
      </x:c>
      <x:c r="J3595" s="2" t="str">
        <x:f>IF(H3595="否","不适用",IF(AND(ISNUMBER(E3595),ISNUMBER(F3595)),IF(I3595&gt;'规则与名单'!$B$2,"是","否"),"未判定"))</x:f>
        <x:v>否</x:v>
      </x:c>
      <x:c r="K3595" s="2" t="str">
        <x:f>IF(J3595="是",IF(ISNUMBER(F3595),"测试日GPS","缺失"),IF(ISNUMBER(G3595),"非测试日纯氢",IF(AND(H3595="是",J3595="未判定"),IF(ISNUMBER(F3595),"测试名单无纯氢GPS","缺失"),IF(ISNUMBER(E3595),"非测试日仪表","缺失"))))</x:f>
        <x:v>非测试日纯氢</x:v>
      </x:c>
      <x:c r="L3595" s="7" t="n">
        <x:f>IF(K3595="缺失","",IF(K3595="非测试日纯氢",G3595,IF(K3595="非测试日仪表",E3595,F3595)))</x:f>
        <x:v>184</x:v>
      </x:c>
      <x:c r="M3595" s="2" t="n">
        <x:f>IF(K3595="缺失",1,0)</x:f>
        <x:v>0</x:v>
      </x:c>
      <x:c r="N3595" s="2" t="str">
        <x:v>车辆里程查询_20260901-20260930_1024辆_仪表里程.xlsx / O302</x:v>
      </x:c>
      <x:c r="O3595" s="2" t="str">
        <x:v>车辆里程查询_20260901-20260930_1024辆_GPS里程.xlsx / O8</x:v>
      </x:c>
      <x:c r="P3595" s="2" t="str">
        <x:v>车辆纯氢气里程查询_20260901-20260930_1024辆.xlsx / O256</x:v>
      </x:c>
    </x:row>
    <x:row r="3596" ht="22" customHeight="1">
      <x:c r="A3596" s="2" t="n">
        <x:v>143</x:v>
      </x:c>
      <x:c r="B3596" s="2" t="str">
        <x:v>粤AGP3629</x:v>
      </x:c>
      <x:c r="C3596" s="2" t="str">
        <x:v>钟祥</x:v>
      </x:c>
      <x:c r="D3596" s="8" t="d">
        <x:v>2026-09-01T00:00:00.000Z</x:v>
      </x:c>
      <x:c r="E3596" s="7" t="n">
        <x:v>198.2</x:v>
      </x:c>
      <x:c r="F3596" s="7" t="n">
        <x:v>142.9</x:v>
      </x:c>
      <x:c r="G3596" s="7" t="n">
        <x:v>142.8</x:v>
      </x:c>
      <x:c r="H3596" s="2" t="str">
        <x:v>否</x:v>
      </x:c>
      <x:c r="I3596" s="7" t="n">
        <x:f>IF(AND(ISNUMBER(E3596),ISNUMBER(F3596)),E3596-F3596,"")</x:f>
        <x:v>55.29999999999998</x:v>
      </x:c>
      <x:c r="J3596" s="2" t="str">
        <x:f>IF(H3596="否","不适用",IF(AND(ISNUMBER(E3596),ISNUMBER(F3596)),IF(I3596&gt;'规则与名单'!$B$2,"是","否"),"未判定"))</x:f>
        <x:v>不适用</x:v>
      </x:c>
      <x:c r="K3596" s="2" t="str">
        <x:f>IF(J3596="是",IF(ISNUMBER(F3596),"测试日GPS","缺失"),IF(ISNUMBER(G3596),"非测试日纯氢",IF(AND(H3596="是",J3596="未判定"),IF(ISNUMBER(F3596),"测试名单无纯氢GPS","缺失"),IF(ISNUMBER(E3596),"非测试日仪表","缺失"))))</x:f>
        <x:v>非测试日纯氢</x:v>
      </x:c>
      <x:c r="L3596" s="7" t="n">
        <x:f>IF(K3596="缺失","",IF(K3596="非测试日纯氢",G3596,IF(K3596="非测试日仪表",E3596,F3596)))</x:f>
        <x:v>142.8</x:v>
      </x:c>
      <x:c r="M3596" s="2" t="n">
        <x:f>IF(K3596="缺失",1,0)</x:f>
        <x:v>0</x:v>
      </x:c>
      <x:c r="N3596" s="2" t="str">
        <x:v>车辆里程查询_20260901-20260930_1024辆_仪表里程.xlsx / E561</x:v>
      </x:c>
      <x:c r="O3596" s="2" t="str">
        <x:v>车辆里程查询_20260901-20260930_1024辆_GPS里程.xlsx / E561</x:v>
      </x:c>
      <x:c r="P3596" s="2" t="str">
        <x:v>车辆纯氢气里程查询_20260901-20260930_1024辆.xlsx / E454</x:v>
      </x:c>
    </x:row>
    <x:row r="3597" ht="22" customHeight="1">
      <x:c r="A3597" s="2" t="n">
        <x:v>143</x:v>
      </x:c>
      <x:c r="B3597" s="2" t="str">
        <x:v>粤AGP3629</x:v>
      </x:c>
      <x:c r="C3597" s="2" t="str">
        <x:v>钟祥</x:v>
      </x:c>
      <x:c r="D3597" s="8" t="d">
        <x:v>2026-09-02T00:00:00.000Z</x:v>
      </x:c>
      <x:c r="E3597" s="7" t="n">
        <x:v>208.2</x:v>
      </x:c>
      <x:c r="F3597" s="7" t="n">
        <x:v>210</x:v>
      </x:c>
      <x:c r="G3597" s="7" t="n">
        <x:v>202.5</x:v>
      </x:c>
      <x:c r="H3597" s="2" t="str">
        <x:v>否</x:v>
      </x:c>
      <x:c r="I3597" s="7" t="n">
        <x:f>IF(AND(ISNUMBER(E3597),ISNUMBER(F3597)),E3597-F3597,"")</x:f>
        <x:v>-1.8000000000000114</x:v>
      </x:c>
      <x:c r="J3597" s="2" t="str">
        <x:f>IF(H3597="否","不适用",IF(AND(ISNUMBER(E3597),ISNUMBER(F3597)),IF(I3597&gt;'规则与名单'!$B$2,"是","否"),"未判定"))</x:f>
        <x:v>不适用</x:v>
      </x:c>
      <x:c r="K3597" s="2" t="str">
        <x:f>IF(J3597="是",IF(ISNUMBER(F3597),"测试日GPS","缺失"),IF(ISNUMBER(G3597),"非测试日纯氢",IF(AND(H3597="是",J3597="未判定"),IF(ISNUMBER(F3597),"测试名单无纯氢GPS","缺失"),IF(ISNUMBER(E3597),"非测试日仪表","缺失"))))</x:f>
        <x:v>非测试日纯氢</x:v>
      </x:c>
      <x:c r="L3597" s="7" t="n">
        <x:f>IF(K3597="缺失","",IF(K3597="非测试日纯氢",G3597,IF(K3597="非测试日仪表",E3597,F3597)))</x:f>
        <x:v>202.5</x:v>
      </x:c>
      <x:c r="M3597" s="2" t="n">
        <x:f>IF(K3597="缺失",1,0)</x:f>
        <x:v>0</x:v>
      </x:c>
      <x:c r="N3597" s="2" t="str">
        <x:v>车辆里程查询_20260901-20260930_1024辆_仪表里程.xlsx / F561</x:v>
      </x:c>
      <x:c r="O3597" s="2" t="str">
        <x:v>车辆里程查询_20260901-20260930_1024辆_GPS里程.xlsx / F561</x:v>
      </x:c>
      <x:c r="P3597" s="2" t="str">
        <x:v>车辆纯氢气里程查询_20260901-20260930_1024辆.xlsx / F454</x:v>
      </x:c>
    </x:row>
    <x:row r="3598" ht="22" customHeight="1">
      <x:c r="A3598" s="2" t="n">
        <x:v>143</x:v>
      </x:c>
      <x:c r="B3598" s="2" t="str">
        <x:v>粤AGP3629</x:v>
      </x:c>
      <x:c r="C3598" s="2" t="str">
        <x:v>钟祥</x:v>
      </x:c>
      <x:c r="D3598" s="8" t="d">
        <x:v>2026-09-03T00:00:00.000Z</x:v>
      </x:c>
      <x:c r="E3598" s="7" t="n">
        <x:v>173</x:v>
      </x:c>
      <x:c r="F3598" s="7" t="n">
        <x:v>175.4</x:v>
      </x:c>
      <x:c r="G3598" s="7" t="n">
        <x:v>164.2</x:v>
      </x:c>
      <x:c r="H3598" s="2" t="str">
        <x:v>否</x:v>
      </x:c>
      <x:c r="I3598" s="7" t="n">
        <x:f>IF(AND(ISNUMBER(E3598),ISNUMBER(F3598)),E3598-F3598,"")</x:f>
        <x:v>-2.4000000000000057</x:v>
      </x:c>
      <x:c r="J3598" s="2" t="str">
        <x:f>IF(H3598="否","不适用",IF(AND(ISNUMBER(E3598),ISNUMBER(F3598)),IF(I3598&gt;'规则与名单'!$B$2,"是","否"),"未判定"))</x:f>
        <x:v>不适用</x:v>
      </x:c>
      <x:c r="K3598" s="2" t="str">
        <x:f>IF(J3598="是",IF(ISNUMBER(F3598),"测试日GPS","缺失"),IF(ISNUMBER(G3598),"非测试日纯氢",IF(AND(H3598="是",J3598="未判定"),IF(ISNUMBER(F3598),"测试名单无纯氢GPS","缺失"),IF(ISNUMBER(E3598),"非测试日仪表","缺失"))))</x:f>
        <x:v>非测试日纯氢</x:v>
      </x:c>
      <x:c r="L3598" s="7" t="n">
        <x:f>IF(K3598="缺失","",IF(K3598="非测试日纯氢",G3598,IF(K3598="非测试日仪表",E3598,F3598)))</x:f>
        <x:v>164.2</x:v>
      </x:c>
      <x:c r="M3598" s="2" t="n">
        <x:f>IF(K3598="缺失",1,0)</x:f>
        <x:v>0</x:v>
      </x:c>
      <x:c r="N3598" s="2" t="str">
        <x:v>车辆里程查询_20260901-20260930_1024辆_仪表里程.xlsx / G561</x:v>
      </x:c>
      <x:c r="O3598" s="2" t="str">
        <x:v>车辆里程查询_20260901-20260930_1024辆_GPS里程.xlsx / G561</x:v>
      </x:c>
      <x:c r="P3598" s="2" t="str">
        <x:v>车辆纯氢气里程查询_20260901-20260930_1024辆.xlsx / G454</x:v>
      </x:c>
    </x:row>
    <x:row r="3599" ht="22" customHeight="1">
      <x:c r="A3599" s="2" t="n">
        <x:v>143</x:v>
      </x:c>
      <x:c r="B3599" s="2" t="str">
        <x:v>粤AGP3629</x:v>
      </x:c>
      <x:c r="C3599" s="2" t="str">
        <x:v>钟祥</x:v>
      </x:c>
      <x:c r="D3599" s="8" t="d">
        <x:v>2026-09-04T00:00:00.000Z</x:v>
      </x:c>
      <x:c r="E3599" s="7" t="n">
        <x:v>190</x:v>
      </x:c>
      <x:c r="F3599" s="7" t="n">
        <x:v>192</x:v>
      </x:c>
      <x:c r="G3599" s="7" t="n">
        <x:v>182.3</x:v>
      </x:c>
      <x:c r="H3599" s="2" t="str">
        <x:v>否</x:v>
      </x:c>
      <x:c r="I3599" s="7" t="n">
        <x:f>IF(AND(ISNUMBER(E3599),ISNUMBER(F3599)),E3599-F3599,"")</x:f>
        <x:v>-2</x:v>
      </x:c>
      <x:c r="J3599" s="2" t="str">
        <x:f>IF(H3599="否","不适用",IF(AND(ISNUMBER(E3599),ISNUMBER(F3599)),IF(I3599&gt;'规则与名单'!$B$2,"是","否"),"未判定"))</x:f>
        <x:v>不适用</x:v>
      </x:c>
      <x:c r="K3599" s="2" t="str">
        <x:f>IF(J3599="是",IF(ISNUMBER(F3599),"测试日GPS","缺失"),IF(ISNUMBER(G3599),"非测试日纯氢",IF(AND(H3599="是",J3599="未判定"),IF(ISNUMBER(F3599),"测试名单无纯氢GPS","缺失"),IF(ISNUMBER(E3599),"非测试日仪表","缺失"))))</x:f>
        <x:v>非测试日纯氢</x:v>
      </x:c>
      <x:c r="L3599" s="7" t="n">
        <x:f>IF(K3599="缺失","",IF(K3599="非测试日纯氢",G3599,IF(K3599="非测试日仪表",E3599,F3599)))</x:f>
        <x:v>182.3</x:v>
      </x:c>
      <x:c r="M3599" s="2" t="n">
        <x:f>IF(K3599="缺失",1,0)</x:f>
        <x:v>0</x:v>
      </x:c>
      <x:c r="N3599" s="2" t="str">
        <x:v>车辆里程查询_20260901-20260930_1024辆_仪表里程.xlsx / H561</x:v>
      </x:c>
      <x:c r="O3599" s="2" t="str">
        <x:v>车辆里程查询_20260901-20260930_1024辆_GPS里程.xlsx / H561</x:v>
      </x:c>
      <x:c r="P3599" s="2" t="str">
        <x:v>车辆纯氢气里程查询_20260901-20260930_1024辆.xlsx / H454</x:v>
      </x:c>
    </x:row>
    <x:row r="3600" ht="22" customHeight="1">
      <x:c r="A3600" s="2" t="n">
        <x:v>143</x:v>
      </x:c>
      <x:c r="B3600" s="2" t="str">
        <x:v>粤AGP3629</x:v>
      </x:c>
      <x:c r="C3600" s="2" t="str">
        <x:v>钟祥</x:v>
      </x:c>
      <x:c r="D3600" s="8" t="d">
        <x:v>2026-09-05T00:00:00.000Z</x:v>
      </x:c>
      <x:c r="E3600" s="7" t="n">
        <x:v>175.3</x:v>
      </x:c>
      <x:c r="F3600" s="7" t="n">
        <x:v>178</x:v>
      </x:c>
      <x:c r="G3600" s="7" t="n">
        <x:v>174.3</x:v>
      </x:c>
      <x:c r="H3600" s="2" t="str">
        <x:v>否</x:v>
      </x:c>
      <x:c r="I3600" s="7" t="n">
        <x:f>IF(AND(ISNUMBER(E3600),ISNUMBER(F3600)),E3600-F3600,"")</x:f>
        <x:v>-2.6999999999999886</x:v>
      </x:c>
      <x:c r="J3600" s="2" t="str">
        <x:f>IF(H3600="否","不适用",IF(AND(ISNUMBER(E3600),ISNUMBER(F3600)),IF(I3600&gt;'规则与名单'!$B$2,"是","否"),"未判定"))</x:f>
        <x:v>不适用</x:v>
      </x:c>
      <x:c r="K3600" s="2" t="str">
        <x:f>IF(J3600="是",IF(ISNUMBER(F3600),"测试日GPS","缺失"),IF(ISNUMBER(G3600),"非测试日纯氢",IF(AND(H3600="是",J3600="未判定"),IF(ISNUMBER(F3600),"测试名单无纯氢GPS","缺失"),IF(ISNUMBER(E3600),"非测试日仪表","缺失"))))</x:f>
        <x:v>非测试日纯氢</x:v>
      </x:c>
      <x:c r="L3600" s="7" t="n">
        <x:f>IF(K3600="缺失","",IF(K3600="非测试日纯氢",G3600,IF(K3600="非测试日仪表",E3600,F3600)))</x:f>
        <x:v>174.3</x:v>
      </x:c>
      <x:c r="M3600" s="2" t="n">
        <x:f>IF(K3600="缺失",1,0)</x:f>
        <x:v>0</x:v>
      </x:c>
      <x:c r="N3600" s="2" t="str">
        <x:v>车辆里程查询_20260901-20260930_1024辆_仪表里程.xlsx / I561</x:v>
      </x:c>
      <x:c r="O3600" s="2" t="str">
        <x:v>车辆里程查询_20260901-20260930_1024辆_GPS里程.xlsx / I561</x:v>
      </x:c>
      <x:c r="P3600" s="2" t="str">
        <x:v>车辆纯氢气里程查询_20260901-20260930_1024辆.xlsx / I454</x:v>
      </x:c>
    </x:row>
    <x:row r="3601" ht="22" customHeight="1">
      <x:c r="A3601" s="2" t="n">
        <x:v>143</x:v>
      </x:c>
      <x:c r="B3601" s="2" t="str">
        <x:v>粤AGP3629</x:v>
      </x:c>
      <x:c r="C3601" s="2" t="str">
        <x:v>钟祥</x:v>
      </x:c>
      <x:c r="D3601" s="8" t="d">
        <x:v>2026-09-06T00:00:00.000Z</x:v>
      </x:c>
      <x:c r="E3601" s="7" t="n">
        <x:v>84.8</x:v>
      </x:c>
      <x:c r="F3601" s="7" t="n">
        <x:v>86.6</x:v>
      </x:c>
      <x:c r="G3601" s="7" t="n">
        <x:v>80.4</x:v>
      </x:c>
      <x:c r="H3601" s="2" t="str">
        <x:v>否</x:v>
      </x:c>
      <x:c r="I3601" s="7" t="n">
        <x:f>IF(AND(ISNUMBER(E3601),ISNUMBER(F3601)),E3601-F3601,"")</x:f>
        <x:v>-1.7999999999999972</x:v>
      </x:c>
      <x:c r="J3601" s="2" t="str">
        <x:f>IF(H3601="否","不适用",IF(AND(ISNUMBER(E3601),ISNUMBER(F3601)),IF(I3601&gt;'规则与名单'!$B$2,"是","否"),"未判定"))</x:f>
        <x:v>不适用</x:v>
      </x:c>
      <x:c r="K3601" s="2" t="str">
        <x:f>IF(J3601="是",IF(ISNUMBER(F3601),"测试日GPS","缺失"),IF(ISNUMBER(G3601),"非测试日纯氢",IF(AND(H3601="是",J3601="未判定"),IF(ISNUMBER(F3601),"测试名单无纯氢GPS","缺失"),IF(ISNUMBER(E3601),"非测试日仪表","缺失"))))</x:f>
        <x:v>非测试日纯氢</x:v>
      </x:c>
      <x:c r="L3601" s="7" t="n">
        <x:f>IF(K3601="缺失","",IF(K3601="非测试日纯氢",G3601,IF(K3601="非测试日仪表",E3601,F3601)))</x:f>
        <x:v>80.4</x:v>
      </x:c>
      <x:c r="M3601" s="2" t="n">
        <x:f>IF(K3601="缺失",1,0)</x:f>
        <x:v>0</x:v>
      </x:c>
      <x:c r="N3601" s="2" t="str">
        <x:v>车辆里程查询_20260901-20260930_1024辆_仪表里程.xlsx / J561</x:v>
      </x:c>
      <x:c r="O3601" s="2" t="str">
        <x:v>车辆里程查询_20260901-20260930_1024辆_GPS里程.xlsx / J561</x:v>
      </x:c>
      <x:c r="P3601" s="2" t="str">
        <x:v>车辆纯氢气里程查询_20260901-20260930_1024辆.xlsx / J454</x:v>
      </x:c>
    </x:row>
    <x:row r="3602" ht="22" customHeight="1">
      <x:c r="A3602" s="2" t="n">
        <x:v>143</x:v>
      </x:c>
      <x:c r="B3602" s="2" t="str">
        <x:v>粤AGP3629</x:v>
      </x:c>
      <x:c r="C3602" s="2" t="str">
        <x:v>钟祥</x:v>
      </x:c>
      <x:c r="D3602" s="8" t="d">
        <x:v>2026-09-07T00:00:00.000Z</x:v>
      </x:c>
      <x:c r="E3602" s="7" t="n">
        <x:v>199.3</x:v>
      </x:c>
      <x:c r="F3602" s="7" t="n">
        <x:v>202.6</x:v>
      </x:c>
      <x:c r="G3602" s="7" t="n">
        <x:v>192.5</x:v>
      </x:c>
      <x:c r="H3602" s="2" t="str">
        <x:v>否</x:v>
      </x:c>
      <x:c r="I3602" s="7" t="n">
        <x:f>IF(AND(ISNUMBER(E3602),ISNUMBER(F3602)),E3602-F3602,"")</x:f>
        <x:v>-3.299999999999983</x:v>
      </x:c>
      <x:c r="J3602" s="2" t="str">
        <x:f>IF(H3602="否","不适用",IF(AND(ISNUMBER(E3602),ISNUMBER(F3602)),IF(I3602&gt;'规则与名单'!$B$2,"是","否"),"未判定"))</x:f>
        <x:v>不适用</x:v>
      </x:c>
      <x:c r="K3602" s="2" t="str">
        <x:f>IF(J3602="是",IF(ISNUMBER(F3602),"测试日GPS","缺失"),IF(ISNUMBER(G3602),"非测试日纯氢",IF(AND(H3602="是",J3602="未判定"),IF(ISNUMBER(F3602),"测试名单无纯氢GPS","缺失"),IF(ISNUMBER(E3602),"非测试日仪表","缺失"))))</x:f>
        <x:v>非测试日纯氢</x:v>
      </x:c>
      <x:c r="L3602" s="7" t="n">
        <x:f>IF(K3602="缺失","",IF(K3602="非测试日纯氢",G3602,IF(K3602="非测试日仪表",E3602,F3602)))</x:f>
        <x:v>192.5</x:v>
      </x:c>
      <x:c r="M3602" s="2" t="n">
        <x:f>IF(K3602="缺失",1,0)</x:f>
        <x:v>0</x:v>
      </x:c>
      <x:c r="N3602" s="2" t="str">
        <x:v>车辆里程查询_20260901-20260930_1024辆_仪表里程.xlsx / K561</x:v>
      </x:c>
      <x:c r="O3602" s="2" t="str">
        <x:v>车辆里程查询_20260901-20260930_1024辆_GPS里程.xlsx / K561</x:v>
      </x:c>
      <x:c r="P3602" s="2" t="str">
        <x:v>车辆纯氢气里程查询_20260901-20260930_1024辆.xlsx / K454</x:v>
      </x:c>
    </x:row>
    <x:row r="3603" ht="22" customHeight="1">
      <x:c r="A3603" s="2" t="n">
        <x:v>143</x:v>
      </x:c>
      <x:c r="B3603" s="2" t="str">
        <x:v>粤AGP3629</x:v>
      </x:c>
      <x:c r="C3603" s="2" t="str">
        <x:v>钟祥</x:v>
      </x:c>
      <x:c r="D3603" s="8" t="d">
        <x:v>2026-09-08T00:00:00.000Z</x:v>
      </x:c>
      <x:c r="E3603" s="7" t="n">
        <x:v>110.1</x:v>
      </x:c>
      <x:c r="F3603" s="7" t="n">
        <x:v>111.4</x:v>
      </x:c>
      <x:c r="G3603" s="7" t="n">
        <x:v>110</x:v>
      </x:c>
      <x:c r="H3603" s="2" t="str">
        <x:v>否</x:v>
      </x:c>
      <x:c r="I3603" s="7" t="n">
        <x:f>IF(AND(ISNUMBER(E3603),ISNUMBER(F3603)),E3603-F3603,"")</x:f>
        <x:v>-1.3000000000000114</x:v>
      </x:c>
      <x:c r="J3603" s="2" t="str">
        <x:f>IF(H3603="否","不适用",IF(AND(ISNUMBER(E3603),ISNUMBER(F3603)),IF(I3603&gt;'规则与名单'!$B$2,"是","否"),"未判定"))</x:f>
        <x:v>不适用</x:v>
      </x:c>
      <x:c r="K3603" s="2" t="str">
        <x:f>IF(J3603="是",IF(ISNUMBER(F3603),"测试日GPS","缺失"),IF(ISNUMBER(G3603),"非测试日纯氢",IF(AND(H3603="是",J3603="未判定"),IF(ISNUMBER(F3603),"测试名单无纯氢GPS","缺失"),IF(ISNUMBER(E3603),"非测试日仪表","缺失"))))</x:f>
        <x:v>非测试日纯氢</x:v>
      </x:c>
      <x:c r="L3603" s="7" t="n">
        <x:f>IF(K3603="缺失","",IF(K3603="非测试日纯氢",G3603,IF(K3603="非测试日仪表",E3603,F3603)))</x:f>
        <x:v>110</x:v>
      </x:c>
      <x:c r="M3603" s="2" t="n">
        <x:f>IF(K3603="缺失",1,0)</x:f>
        <x:v>0</x:v>
      </x:c>
      <x:c r="N3603" s="2" t="str">
        <x:v>车辆里程查询_20260901-20260930_1024辆_仪表里程.xlsx / L561</x:v>
      </x:c>
      <x:c r="O3603" s="2" t="str">
        <x:v>车辆里程查询_20260901-20260930_1024辆_GPS里程.xlsx / L561</x:v>
      </x:c>
      <x:c r="P3603" s="2" t="str">
        <x:v>车辆纯氢气里程查询_20260901-20260930_1024辆.xlsx / L454</x:v>
      </x:c>
    </x:row>
    <x:row r="3604" ht="22" customHeight="1">
      <x:c r="A3604" s="2" t="n">
        <x:v>143</x:v>
      </x:c>
      <x:c r="B3604" s="2" t="str">
        <x:v>粤AGP3629</x:v>
      </x:c>
      <x:c r="C3604" s="2" t="str">
        <x:v>钟祥</x:v>
      </x:c>
      <x:c r="D3604" s="8" t="d">
        <x:v>2026-09-09T00:00:00.000Z</x:v>
      </x:c>
      <x:c r="E3604" s="7" t="n">
        <x:v>135.8</x:v>
      </x:c>
      <x:c r="F3604" s="7" t="n">
        <x:v>136.3</x:v>
      </x:c>
      <x:c r="G3604" s="7" t="n">
        <x:v>133.9</x:v>
      </x:c>
      <x:c r="H3604" s="2" t="str">
        <x:v>否</x:v>
      </x:c>
      <x:c r="I3604" s="7" t="n">
        <x:f>IF(AND(ISNUMBER(E3604),ISNUMBER(F3604)),E3604-F3604,"")</x:f>
        <x:v>-0.5</x:v>
      </x:c>
      <x:c r="J3604" s="2" t="str">
        <x:f>IF(H3604="否","不适用",IF(AND(ISNUMBER(E3604),ISNUMBER(F3604)),IF(I3604&gt;'规则与名单'!$B$2,"是","否"),"未判定"))</x:f>
        <x:v>不适用</x:v>
      </x:c>
      <x:c r="K3604" s="2" t="str">
        <x:f>IF(J3604="是",IF(ISNUMBER(F3604),"测试日GPS","缺失"),IF(ISNUMBER(G3604),"非测试日纯氢",IF(AND(H3604="是",J3604="未判定"),IF(ISNUMBER(F3604),"测试名单无纯氢GPS","缺失"),IF(ISNUMBER(E3604),"非测试日仪表","缺失"))))</x:f>
        <x:v>非测试日纯氢</x:v>
      </x:c>
      <x:c r="L3604" s="7" t="n">
        <x:f>IF(K3604="缺失","",IF(K3604="非测试日纯氢",G3604,IF(K3604="非测试日仪表",E3604,F3604)))</x:f>
        <x:v>133.9</x:v>
      </x:c>
      <x:c r="M3604" s="2" t="n">
        <x:f>IF(K3604="缺失",1,0)</x:f>
        <x:v>0</x:v>
      </x:c>
      <x:c r="N3604" s="2" t="str">
        <x:v>车辆里程查询_20260901-20260930_1024辆_仪表里程.xlsx / M561</x:v>
      </x:c>
      <x:c r="O3604" s="2" t="str">
        <x:v>车辆里程查询_20260901-20260930_1024辆_GPS里程.xlsx / M561</x:v>
      </x:c>
      <x:c r="P3604" s="2" t="str">
        <x:v>车辆纯氢气里程查询_20260901-20260930_1024辆.xlsx / M454</x:v>
      </x:c>
    </x:row>
    <x:row r="3605" ht="22" customHeight="1">
      <x:c r="A3605" s="2" t="n">
        <x:v>143</x:v>
      </x:c>
      <x:c r="B3605" s="2" t="str">
        <x:v>粤AGP3629</x:v>
      </x:c>
      <x:c r="C3605" s="2" t="str">
        <x:v>钟祥</x:v>
      </x:c>
      <x:c r="D3605" s="8" t="d">
        <x:v>2026-09-10T00:00:00.000Z</x:v>
      </x:c>
      <x:c r="E3605" s="7" t="n">
        <x:v>190.6</x:v>
      </x:c>
      <x:c r="F3605" s="7" t="n">
        <x:v>190.7</x:v>
      </x:c>
      <x:c r="G3605" s="7" t="n">
        <x:v>186.8</x:v>
      </x:c>
      <x:c r="H3605" s="2" t="str">
        <x:v>否</x:v>
      </x:c>
      <x:c r="I3605" s="7" t="n">
        <x:f>IF(AND(ISNUMBER(E3605),ISNUMBER(F3605)),E3605-F3605,"")</x:f>
        <x:v>-0.09999999999999432</x:v>
      </x:c>
      <x:c r="J3605" s="2" t="str">
        <x:f>IF(H3605="否","不适用",IF(AND(ISNUMBER(E3605),ISNUMBER(F3605)),IF(I3605&gt;'规则与名单'!$B$2,"是","否"),"未判定"))</x:f>
        <x:v>不适用</x:v>
      </x:c>
      <x:c r="K3605" s="2" t="str">
        <x:f>IF(J3605="是",IF(ISNUMBER(F3605),"测试日GPS","缺失"),IF(ISNUMBER(G3605),"非测试日纯氢",IF(AND(H3605="是",J3605="未判定"),IF(ISNUMBER(F3605),"测试名单无纯氢GPS","缺失"),IF(ISNUMBER(E3605),"非测试日仪表","缺失"))))</x:f>
        <x:v>非测试日纯氢</x:v>
      </x:c>
      <x:c r="L3605" s="7" t="n">
        <x:f>IF(K3605="缺失","",IF(K3605="非测试日纯氢",G3605,IF(K3605="非测试日仪表",E3605,F3605)))</x:f>
        <x:v>186.8</x:v>
      </x:c>
      <x:c r="M3605" s="2" t="n">
        <x:f>IF(K3605="缺失",1,0)</x:f>
        <x:v>0</x:v>
      </x:c>
      <x:c r="N3605" s="2" t="str">
        <x:v>车辆里程查询_20260901-20260930_1024辆_仪表里程.xlsx / N561</x:v>
      </x:c>
      <x:c r="O3605" s="2" t="str">
        <x:v>车辆里程查询_20260901-20260930_1024辆_GPS里程.xlsx / N561</x:v>
      </x:c>
      <x:c r="P3605" s="2" t="str">
        <x:v>车辆纯氢气里程查询_20260901-20260930_1024辆.xlsx / N454</x:v>
      </x:c>
    </x:row>
    <x:row r="3606" ht="22" customHeight="1">
      <x:c r="A3606" s="2" t="n">
        <x:v>143</x:v>
      </x:c>
      <x:c r="B3606" s="2" t="str">
        <x:v>粤AGP3629</x:v>
      </x:c>
      <x:c r="C3606" s="2" t="str">
        <x:v>钟祥</x:v>
      </x:c>
      <x:c r="D3606" s="8" t="d">
        <x:v>2026-09-11T00:00:00.000Z</x:v>
      </x:c>
      <x:c r="E3606" s="7" t="n">
        <x:v>158.1</x:v>
      </x:c>
      <x:c r="F3606" s="7" t="n">
        <x:v>158.4</x:v>
      </x:c>
      <x:c r="G3606" s="7" t="n">
        <x:v>157.6</x:v>
      </x:c>
      <x:c r="H3606" s="2" t="str">
        <x:v>否</x:v>
      </x:c>
      <x:c r="I3606" s="7" t="n">
        <x:f>IF(AND(ISNUMBER(E3606),ISNUMBER(F3606)),E3606-F3606,"")</x:f>
        <x:v>-0.30000000000001137</x:v>
      </x:c>
      <x:c r="J3606" s="2" t="str">
        <x:f>IF(H3606="否","不适用",IF(AND(ISNUMBER(E3606),ISNUMBER(F3606)),IF(I3606&gt;'规则与名单'!$B$2,"是","否"),"未判定"))</x:f>
        <x:v>不适用</x:v>
      </x:c>
      <x:c r="K3606" s="2" t="str">
        <x:f>IF(J3606="是",IF(ISNUMBER(F3606),"测试日GPS","缺失"),IF(ISNUMBER(G3606),"非测试日纯氢",IF(AND(H3606="是",J3606="未判定"),IF(ISNUMBER(F3606),"测试名单无纯氢GPS","缺失"),IF(ISNUMBER(E3606),"非测试日仪表","缺失"))))</x:f>
        <x:v>非测试日纯氢</x:v>
      </x:c>
      <x:c r="L3606" s="7" t="n">
        <x:f>IF(K3606="缺失","",IF(K3606="非测试日纯氢",G3606,IF(K3606="非测试日仪表",E3606,F3606)))</x:f>
        <x:v>157.6</x:v>
      </x:c>
      <x:c r="M3606" s="2" t="n">
        <x:f>IF(K3606="缺失",1,0)</x:f>
        <x:v>0</x:v>
      </x:c>
      <x:c r="N3606" s="2" t="str">
        <x:v>车辆里程查询_20260901-20260930_1024辆_仪表里程.xlsx / O561</x:v>
      </x:c>
      <x:c r="O3606" s="2" t="str">
        <x:v>车辆里程查询_20260901-20260930_1024辆_GPS里程.xlsx / O561</x:v>
      </x:c>
      <x:c r="P3606" s="2" t="str">
        <x:v>车辆纯氢气里程查询_20260901-20260930_1024辆.xlsx / O454</x:v>
      </x:c>
    </x:row>
    <x:row r="3607" ht="22" customHeight="1">
      <x:c r="A3607" s="2" t="n">
        <x:v>143</x:v>
      </x:c>
      <x:c r="B3607" s="2" t="str">
        <x:v>粤AGP3629</x:v>
      </x:c>
      <x:c r="C3607" s="2" t="str">
        <x:v>钟祥</x:v>
      </x:c>
      <x:c r="D3607" s="8" t="d">
        <x:v>2026-09-12T00:00:00.000Z</x:v>
      </x:c>
      <x:c r="E3607" s="7" t="n">
        <x:v>87.7</x:v>
      </x:c>
      <x:c r="F3607" s="7" t="n">
        <x:v>87.1</x:v>
      </x:c>
      <x:c r="G3607" s="7" t="n">
        <x:v>39.4</x:v>
      </x:c>
      <x:c r="H3607" s="2" t="str">
        <x:v>否</x:v>
      </x:c>
      <x:c r="I3607" s="7" t="n">
        <x:f>IF(AND(ISNUMBER(E3607),ISNUMBER(F3607)),E3607-F3607,"")</x:f>
        <x:v>0.6000000000000085</x:v>
      </x:c>
      <x:c r="J3607" s="2" t="str">
        <x:f>IF(H3607="否","不适用",IF(AND(ISNUMBER(E3607),ISNUMBER(F3607)),IF(I3607&gt;'规则与名单'!$B$2,"是","否"),"未判定"))</x:f>
        <x:v>不适用</x:v>
      </x:c>
      <x:c r="K3607" s="2" t="str">
        <x:f>IF(J3607="是",IF(ISNUMBER(F3607),"测试日GPS","缺失"),IF(ISNUMBER(G3607),"非测试日纯氢",IF(AND(H3607="是",J3607="未判定"),IF(ISNUMBER(F3607),"测试名单无纯氢GPS","缺失"),IF(ISNUMBER(E3607),"非测试日仪表","缺失"))))</x:f>
        <x:v>非测试日纯氢</x:v>
      </x:c>
      <x:c r="L3607" s="7" t="n">
        <x:f>IF(K3607="缺失","",IF(K3607="非测试日纯氢",G3607,IF(K3607="非测试日仪表",E3607,F3607)))</x:f>
        <x:v>39.4</x:v>
      </x:c>
      <x:c r="M3607" s="2" t="n">
        <x:f>IF(K3607="缺失",1,0)</x:f>
        <x:v>0</x:v>
      </x:c>
      <x:c r="N3607" s="2" t="str">
        <x:v>车辆里程查询_20260901-20260930_1024辆_仪表里程.xlsx / P561</x:v>
      </x:c>
      <x:c r="O3607" s="2" t="str">
        <x:v>车辆里程查询_20260901-20260930_1024辆_GPS里程.xlsx / P561</x:v>
      </x:c>
      <x:c r="P3607" s="2" t="str">
        <x:v>车辆纯氢气里程查询_20260901-20260930_1024辆.xlsx / P454</x:v>
      </x:c>
    </x:row>
    <x:row r="3608" ht="22" customHeight="1">
      <x:c r="A3608" s="2" t="n">
        <x:v>143</x:v>
      </x:c>
      <x:c r="B3608" s="2" t="str">
        <x:v>粤AGP3629</x:v>
      </x:c>
      <x:c r="C3608" s="2" t="str">
        <x:v>钟祥</x:v>
      </x:c>
      <x:c r="D3608" s="8" t="d">
        <x:v>2026-09-13T00:00:00.000Z</x:v>
      </x:c>
      <x:c r="E3608" s="7" t="n">
        <x:v>24.4</x:v>
      </x:c>
      <x:c r="F3608" s="7" t="n">
        <x:v>24.8</x:v>
      </x:c>
      <x:c r="G3608" s="7" t="n">
        <x:v>18.7</x:v>
      </x:c>
      <x:c r="H3608" s="2" t="str">
        <x:v>否</x:v>
      </x:c>
      <x:c r="I3608" s="7" t="n">
        <x:f>IF(AND(ISNUMBER(E3608),ISNUMBER(F3608)),E3608-F3608,"")</x:f>
        <x:v>-0.40000000000000213</x:v>
      </x:c>
      <x:c r="J3608" s="2" t="str">
        <x:f>IF(H3608="否","不适用",IF(AND(ISNUMBER(E3608),ISNUMBER(F3608)),IF(I3608&gt;'规则与名单'!$B$2,"是","否"),"未判定"))</x:f>
        <x:v>不适用</x:v>
      </x:c>
      <x:c r="K3608" s="2" t="str">
        <x:f>IF(J3608="是",IF(ISNUMBER(F3608),"测试日GPS","缺失"),IF(ISNUMBER(G3608),"非测试日纯氢",IF(AND(H3608="是",J3608="未判定"),IF(ISNUMBER(F3608),"测试名单无纯氢GPS","缺失"),IF(ISNUMBER(E3608),"非测试日仪表","缺失"))))</x:f>
        <x:v>非测试日纯氢</x:v>
      </x:c>
      <x:c r="L3608" s="7" t="n">
        <x:f>IF(K3608="缺失","",IF(K3608="非测试日纯氢",G3608,IF(K3608="非测试日仪表",E3608,F3608)))</x:f>
        <x:v>18.7</x:v>
      </x:c>
      <x:c r="M3608" s="2" t="n">
        <x:f>IF(K3608="缺失",1,0)</x:f>
        <x:v>0</x:v>
      </x:c>
      <x:c r="N3608" s="2" t="str">
        <x:v>车辆里程查询_20260901-20260930_1024辆_仪表里程.xlsx / Q561</x:v>
      </x:c>
      <x:c r="O3608" s="2" t="str">
        <x:v>车辆里程查询_20260901-20260930_1024辆_GPS里程.xlsx / Q561</x:v>
      </x:c>
      <x:c r="P3608" s="2" t="str">
        <x:v>车辆纯氢气里程查询_20260901-20260930_1024辆.xlsx / Q454</x:v>
      </x:c>
    </x:row>
    <x:row r="3609" ht="22" customHeight="1">
      <x:c r="A3609" s="2" t="n">
        <x:v>143</x:v>
      </x:c>
      <x:c r="B3609" s="2" t="str">
        <x:v>粤AGP3629</x:v>
      </x:c>
      <x:c r="C3609" s="2" t="str">
        <x:v>钟祥</x:v>
      </x:c>
      <x:c r="D3609" s="8" t="d">
        <x:v>2026-09-14T00:00:00.000Z</x:v>
      </x:c>
      <x:c r="E3609" s="7" t="n">
        <x:v>206.9</x:v>
      </x:c>
      <x:c r="F3609" s="7" t="n">
        <x:v>211.3</x:v>
      </x:c>
      <x:c r="G3609" s="7" t="n">
        <x:v>173.5</x:v>
      </x:c>
      <x:c r="H3609" s="2" t="str">
        <x:v>否</x:v>
      </x:c>
      <x:c r="I3609" s="7" t="n">
        <x:f>IF(AND(ISNUMBER(E3609),ISNUMBER(F3609)),E3609-F3609,"")</x:f>
        <x:v>-4.400000000000006</x:v>
      </x:c>
      <x:c r="J3609" s="2" t="str">
        <x:f>IF(H3609="否","不适用",IF(AND(ISNUMBER(E3609),ISNUMBER(F3609)),IF(I3609&gt;'规则与名单'!$B$2,"是","否"),"未判定"))</x:f>
        <x:v>不适用</x:v>
      </x:c>
      <x:c r="K3609" s="2" t="str">
        <x:f>IF(J3609="是",IF(ISNUMBER(F3609),"测试日GPS","缺失"),IF(ISNUMBER(G3609),"非测试日纯氢",IF(AND(H3609="是",J3609="未判定"),IF(ISNUMBER(F3609),"测试名单无纯氢GPS","缺失"),IF(ISNUMBER(E3609),"非测试日仪表","缺失"))))</x:f>
        <x:v>非测试日纯氢</x:v>
      </x:c>
      <x:c r="L3609" s="7" t="n">
        <x:f>IF(K3609="缺失","",IF(K3609="非测试日纯氢",G3609,IF(K3609="非测试日仪表",E3609,F3609)))</x:f>
        <x:v>173.5</x:v>
      </x:c>
      <x:c r="M3609" s="2" t="n">
        <x:f>IF(K3609="缺失",1,0)</x:f>
        <x:v>0</x:v>
      </x:c>
      <x:c r="N3609" s="2" t="str">
        <x:v>车辆里程查询_20260901-20260930_1024辆_仪表里程.xlsx / R561</x:v>
      </x:c>
      <x:c r="O3609" s="2" t="str">
        <x:v>车辆里程查询_20260901-20260930_1024辆_GPS里程.xlsx / R561</x:v>
      </x:c>
      <x:c r="P3609" s="2" t="str">
        <x:v>车辆纯氢气里程查询_20260901-20260930_1024辆.xlsx / R454</x:v>
      </x:c>
    </x:row>
    <x:row r="3610" ht="22" customHeight="1">
      <x:c r="A3610" s="2" t="n">
        <x:v>143</x:v>
      </x:c>
      <x:c r="B3610" s="2" t="str">
        <x:v>粤AGP3629</x:v>
      </x:c>
      <x:c r="C3610" s="2" t="str">
        <x:v>钟祥</x:v>
      </x:c>
      <x:c r="D3610" s="8" t="d">
        <x:v>2026-09-15T00:00:00.000Z</x:v>
      </x:c>
      <x:c r="E3610" s="7" t="n">
        <x:v>146.2</x:v>
      </x:c>
      <x:c r="F3610" s="7" t="n">
        <x:v>146.4</x:v>
      </x:c>
      <x:c r="G3610" s="7" t="n">
        <x:v>145.8</x:v>
      </x:c>
      <x:c r="H3610" s="2" t="str">
        <x:v>否</x:v>
      </x:c>
      <x:c r="I3610" s="7" t="n">
        <x:f>IF(AND(ISNUMBER(E3610),ISNUMBER(F3610)),E3610-F3610,"")</x:f>
        <x:v>-0.20000000000001705</x:v>
      </x:c>
      <x:c r="J3610" s="2" t="str">
        <x:f>IF(H3610="否","不适用",IF(AND(ISNUMBER(E3610),ISNUMBER(F3610)),IF(I3610&gt;'规则与名单'!$B$2,"是","否"),"未判定"))</x:f>
        <x:v>不适用</x:v>
      </x:c>
      <x:c r="K3610" s="2" t="str">
        <x:f>IF(J3610="是",IF(ISNUMBER(F3610),"测试日GPS","缺失"),IF(ISNUMBER(G3610),"非测试日纯氢",IF(AND(H3610="是",J3610="未判定"),IF(ISNUMBER(F3610),"测试名单无纯氢GPS","缺失"),IF(ISNUMBER(E3610),"非测试日仪表","缺失"))))</x:f>
        <x:v>非测试日纯氢</x:v>
      </x:c>
      <x:c r="L3610" s="7" t="n">
        <x:f>IF(K3610="缺失","",IF(K3610="非测试日纯氢",G3610,IF(K3610="非测试日仪表",E3610,F3610)))</x:f>
        <x:v>145.8</x:v>
      </x:c>
      <x:c r="M3610" s="2" t="n">
        <x:f>IF(K3610="缺失",1,0)</x:f>
        <x:v>0</x:v>
      </x:c>
      <x:c r="N3610" s="2" t="str">
        <x:v>车辆里程查询_20260901-20260930_1024辆_仪表里程.xlsx / S561</x:v>
      </x:c>
      <x:c r="O3610" s="2" t="str">
        <x:v>车辆里程查询_20260901-20260930_1024辆_GPS里程.xlsx / S561</x:v>
      </x:c>
      <x:c r="P3610" s="2" t="str">
        <x:v>车辆纯氢气里程查询_20260901-20260930_1024辆.xlsx / S454</x:v>
      </x:c>
    </x:row>
    <x:row r="3611" ht="22" customHeight="1">
      <x:c r="A3611" s="2" t="n">
        <x:v>143</x:v>
      </x:c>
      <x:c r="B3611" s="2" t="str">
        <x:v>粤AGP3629</x:v>
      </x:c>
      <x:c r="C3611" s="2" t="str">
        <x:v>钟祥</x:v>
      </x:c>
      <x:c r="D3611" s="8" t="d">
        <x:v>2026-09-16T00:00:00.000Z</x:v>
      </x:c>
      <x:c r="E3611" s="7" t="n">
        <x:v>311.6</x:v>
      </x:c>
      <x:c r="F3611" s="7" t="n">
        <x:v>317.1</x:v>
      </x:c>
      <x:c r="G3611" s="7" t="n">
        <x:v>303.1</x:v>
      </x:c>
      <x:c r="H3611" s="2" t="str">
        <x:v>否</x:v>
      </x:c>
      <x:c r="I3611" s="7" t="n">
        <x:f>IF(AND(ISNUMBER(E3611),ISNUMBER(F3611)),E3611-F3611,"")</x:f>
        <x:v>-5.5</x:v>
      </x:c>
      <x:c r="J3611" s="2" t="str">
        <x:f>IF(H3611="否","不适用",IF(AND(ISNUMBER(E3611),ISNUMBER(F3611)),IF(I3611&gt;'规则与名单'!$B$2,"是","否"),"未判定"))</x:f>
        <x:v>不适用</x:v>
      </x:c>
      <x:c r="K3611" s="2" t="str">
        <x:f>IF(J3611="是",IF(ISNUMBER(F3611),"测试日GPS","缺失"),IF(ISNUMBER(G3611),"非测试日纯氢",IF(AND(H3611="是",J3611="未判定"),IF(ISNUMBER(F3611),"测试名单无纯氢GPS","缺失"),IF(ISNUMBER(E3611),"非测试日仪表","缺失"))))</x:f>
        <x:v>非测试日纯氢</x:v>
      </x:c>
      <x:c r="L3611" s="7" t="n">
        <x:f>IF(K3611="缺失","",IF(K3611="非测试日纯氢",G3611,IF(K3611="非测试日仪表",E3611,F3611)))</x:f>
        <x:v>303.1</x:v>
      </x:c>
      <x:c r="M3611" s="2" t="n">
        <x:f>IF(K3611="缺失",1,0)</x:f>
        <x:v>0</x:v>
      </x:c>
      <x:c r="N3611" s="2" t="str">
        <x:v>车辆里程查询_20260901-20260930_1024辆_仪表里程.xlsx / T561</x:v>
      </x:c>
      <x:c r="O3611" s="2" t="str">
        <x:v>车辆里程查询_20260901-20260930_1024辆_GPS里程.xlsx / T561</x:v>
      </x:c>
      <x:c r="P3611" s="2" t="str">
        <x:v>车辆纯氢气里程查询_20260901-20260930_1024辆.xlsx / T454</x:v>
      </x:c>
    </x:row>
    <x:row r="3612" ht="22" customHeight="1">
      <x:c r="A3612" s="2" t="n">
        <x:v>143</x:v>
      </x:c>
      <x:c r="B3612" s="2" t="str">
        <x:v>粤AGP3629</x:v>
      </x:c>
      <x:c r="C3612" s="2" t="str">
        <x:v>钟祥</x:v>
      </x:c>
      <x:c r="D3612" s="8" t="d">
        <x:v>2026-09-17T00:00:00.000Z</x:v>
      </x:c>
      <x:c r="E3612" s="7" t="n">
        <x:v>219.3</x:v>
      </x:c>
      <x:c r="F3612" s="7" t="n">
        <x:v>219.8</x:v>
      </x:c>
      <x:c r="G3612" s="7" t="n">
        <x:v>178.8</x:v>
      </x:c>
      <x:c r="H3612" s="2" t="str">
        <x:v>否</x:v>
      </x:c>
      <x:c r="I3612" s="7" t="n">
        <x:f>IF(AND(ISNUMBER(E3612),ISNUMBER(F3612)),E3612-F3612,"")</x:f>
        <x:v>-0.5</x:v>
      </x:c>
      <x:c r="J3612" s="2" t="str">
        <x:f>IF(H3612="否","不适用",IF(AND(ISNUMBER(E3612),ISNUMBER(F3612)),IF(I3612&gt;'规则与名单'!$B$2,"是","否"),"未判定"))</x:f>
        <x:v>不适用</x:v>
      </x:c>
      <x:c r="K3612" s="2" t="str">
        <x:f>IF(J3612="是",IF(ISNUMBER(F3612),"测试日GPS","缺失"),IF(ISNUMBER(G3612),"非测试日纯氢",IF(AND(H3612="是",J3612="未判定"),IF(ISNUMBER(F3612),"测试名单无纯氢GPS","缺失"),IF(ISNUMBER(E3612),"非测试日仪表","缺失"))))</x:f>
        <x:v>非测试日纯氢</x:v>
      </x:c>
      <x:c r="L3612" s="7" t="n">
        <x:f>IF(K3612="缺失","",IF(K3612="非测试日纯氢",G3612,IF(K3612="非测试日仪表",E3612,F3612)))</x:f>
        <x:v>178.8</x:v>
      </x:c>
      <x:c r="M3612" s="2" t="n">
        <x:f>IF(K3612="缺失",1,0)</x:f>
        <x:v>0</x:v>
      </x:c>
      <x:c r="N3612" s="2" t="str">
        <x:v>车辆里程查询_20260901-20260930_1024辆_仪表里程.xlsx / U561</x:v>
      </x:c>
      <x:c r="O3612" s="2" t="str">
        <x:v>车辆里程查询_20260901-20260930_1024辆_GPS里程.xlsx / U561</x:v>
      </x:c>
      <x:c r="P3612" s="2" t="str">
        <x:v>车辆纯氢气里程查询_20260901-20260930_1024辆.xlsx / U454</x:v>
      </x:c>
    </x:row>
    <x:row r="3613" ht="22" customHeight="1">
      <x:c r="A3613" s="2" t="n">
        <x:v>143</x:v>
      </x:c>
      <x:c r="B3613" s="2" t="str">
        <x:v>粤AGP3629</x:v>
      </x:c>
      <x:c r="C3613" s="2" t="str">
        <x:v>钟祥</x:v>
      </x:c>
      <x:c r="D3613" s="8" t="d">
        <x:v>2026-09-18T00:00:00.000Z</x:v>
      </x:c>
      <x:c r="E3613" s="7" t="n">
        <x:v>187.8</x:v>
      </x:c>
      <x:c r="F3613" s="7" t="n">
        <x:v>188</x:v>
      </x:c>
      <x:c r="G3613" s="7" t="n">
        <x:v>117.8</x:v>
      </x:c>
      <x:c r="H3613" s="2" t="str">
        <x:v>否</x:v>
      </x:c>
      <x:c r="I3613" s="7" t="n">
        <x:f>IF(AND(ISNUMBER(E3613),ISNUMBER(F3613)),E3613-F3613,"")</x:f>
        <x:v>-0.19999999999998863</x:v>
      </x:c>
      <x:c r="J3613" s="2" t="str">
        <x:f>IF(H3613="否","不适用",IF(AND(ISNUMBER(E3613),ISNUMBER(F3613)),IF(I3613&gt;'规则与名单'!$B$2,"是","否"),"未判定"))</x:f>
        <x:v>不适用</x:v>
      </x:c>
      <x:c r="K3613" s="2" t="str">
        <x:f>IF(J3613="是",IF(ISNUMBER(F3613),"测试日GPS","缺失"),IF(ISNUMBER(G3613),"非测试日纯氢",IF(AND(H3613="是",J3613="未判定"),IF(ISNUMBER(F3613),"测试名单无纯氢GPS","缺失"),IF(ISNUMBER(E3613),"非测试日仪表","缺失"))))</x:f>
        <x:v>非测试日纯氢</x:v>
      </x:c>
      <x:c r="L3613" s="7" t="n">
        <x:f>IF(K3613="缺失","",IF(K3613="非测试日纯氢",G3613,IF(K3613="非测试日仪表",E3613,F3613)))</x:f>
        <x:v>117.8</x:v>
      </x:c>
      <x:c r="M3613" s="2" t="n">
        <x:f>IF(K3613="缺失",1,0)</x:f>
        <x:v>0</x:v>
      </x:c>
      <x:c r="N3613" s="2" t="str">
        <x:v>车辆里程查询_20260901-20260930_1024辆_仪表里程.xlsx / V561</x:v>
      </x:c>
      <x:c r="O3613" s="2" t="str">
        <x:v>车辆里程查询_20260901-20260930_1024辆_GPS里程.xlsx / V561</x:v>
      </x:c>
      <x:c r="P3613" s="2" t="str">
        <x:v>车辆纯氢气里程查询_20260901-20260930_1024辆.xlsx / V454</x:v>
      </x:c>
    </x:row>
    <x:row r="3614" ht="22" customHeight="1">
      <x:c r="A3614" s="2" t="n">
        <x:v>143</x:v>
      </x:c>
      <x:c r="B3614" s="2" t="str">
        <x:v>粤AGP3629</x:v>
      </x:c>
      <x:c r="C3614" s="2" t="str">
        <x:v>钟祥</x:v>
      </x:c>
      <x:c r="D3614" s="8" t="d">
        <x:v>2026-09-19T00:00:00.000Z</x:v>
      </x:c>
      <x:c r="E3614" s="7" t="n">
        <x:v>48.4</x:v>
      </x:c>
      <x:c r="F3614" s="7" t="n">
        <x:v>48.6</x:v>
      </x:c>
      <x:c r="G3614" s="7" t="n">
        <x:v>48.4</x:v>
      </x:c>
      <x:c r="H3614" s="2" t="str">
        <x:v>否</x:v>
      </x:c>
      <x:c r="I3614" s="7" t="n">
        <x:f>IF(AND(ISNUMBER(E3614),ISNUMBER(F3614)),E3614-F3614,"")</x:f>
        <x:v>-0.20000000000000284</x:v>
      </x:c>
      <x:c r="J3614" s="2" t="str">
        <x:f>IF(H3614="否","不适用",IF(AND(ISNUMBER(E3614),ISNUMBER(F3614)),IF(I3614&gt;'规则与名单'!$B$2,"是","否"),"未判定"))</x:f>
        <x:v>不适用</x:v>
      </x:c>
      <x:c r="K3614" s="2" t="str">
        <x:f>IF(J3614="是",IF(ISNUMBER(F3614),"测试日GPS","缺失"),IF(ISNUMBER(G3614),"非测试日纯氢",IF(AND(H3614="是",J3614="未判定"),IF(ISNUMBER(F3614),"测试名单无纯氢GPS","缺失"),IF(ISNUMBER(E3614),"非测试日仪表","缺失"))))</x:f>
        <x:v>非测试日纯氢</x:v>
      </x:c>
      <x:c r="L3614" s="7" t="n">
        <x:f>IF(K3614="缺失","",IF(K3614="非测试日纯氢",G3614,IF(K3614="非测试日仪表",E3614,F3614)))</x:f>
        <x:v>48.4</x:v>
      </x:c>
      <x:c r="M3614" s="2" t="n">
        <x:f>IF(K3614="缺失",1,0)</x:f>
        <x:v>0</x:v>
      </x:c>
      <x:c r="N3614" s="2" t="str">
        <x:v>车辆里程查询_20260901-20260930_1024辆_仪表里程.xlsx / W561</x:v>
      </x:c>
      <x:c r="O3614" s="2" t="str">
        <x:v>车辆里程查询_20260901-20260930_1024辆_GPS里程.xlsx / W561</x:v>
      </x:c>
      <x:c r="P3614" s="2" t="str">
        <x:v>车辆纯氢气里程查询_20260901-20260930_1024辆.xlsx / W454</x:v>
      </x:c>
    </x:row>
    <x:row r="3615" ht="22" customHeight="1">
      <x:c r="A3615" s="2" t="n">
        <x:v>143</x:v>
      </x:c>
      <x:c r="B3615" s="2" t="str">
        <x:v>粤AGP3629</x:v>
      </x:c>
      <x:c r="C3615" s="2" t="str">
        <x:v>钟祥</x:v>
      </x:c>
      <x:c r="D3615" s="8" t="d">
        <x:v>2026-09-20T00:00:00.000Z</x:v>
      </x:c>
      <x:c r="E3615" s="7" t="n">
        <x:v>266.4</x:v>
      </x:c>
      <x:c r="F3615" s="7" t="n">
        <x:v>269</x:v>
      </x:c>
      <x:c r="G3615" s="7" t="n">
        <x:v>217.3</x:v>
      </x:c>
      <x:c r="H3615" s="2" t="str">
        <x:v>否</x:v>
      </x:c>
      <x:c r="I3615" s="7" t="n">
        <x:f>IF(AND(ISNUMBER(E3615),ISNUMBER(F3615)),E3615-F3615,"")</x:f>
        <x:v>-2.6000000000000227</x:v>
      </x:c>
      <x:c r="J3615" s="2" t="str">
        <x:f>IF(H3615="否","不适用",IF(AND(ISNUMBER(E3615),ISNUMBER(F3615)),IF(I3615&gt;'规则与名单'!$B$2,"是","否"),"未判定"))</x:f>
        <x:v>不适用</x:v>
      </x:c>
      <x:c r="K3615" s="2" t="str">
        <x:f>IF(J3615="是",IF(ISNUMBER(F3615),"测试日GPS","缺失"),IF(ISNUMBER(G3615),"非测试日纯氢",IF(AND(H3615="是",J3615="未判定"),IF(ISNUMBER(F3615),"测试名单无纯氢GPS","缺失"),IF(ISNUMBER(E3615),"非测试日仪表","缺失"))))</x:f>
        <x:v>非测试日纯氢</x:v>
      </x:c>
      <x:c r="L3615" s="7" t="n">
        <x:f>IF(K3615="缺失","",IF(K3615="非测试日纯氢",G3615,IF(K3615="非测试日仪表",E3615,F3615)))</x:f>
        <x:v>217.3</x:v>
      </x:c>
      <x:c r="M3615" s="2" t="n">
        <x:f>IF(K3615="缺失",1,0)</x:f>
        <x:v>0</x:v>
      </x:c>
      <x:c r="N3615" s="2" t="str">
        <x:v>车辆里程查询_20260901-20260930_1024辆_仪表里程.xlsx / X561</x:v>
      </x:c>
      <x:c r="O3615" s="2" t="str">
        <x:v>车辆里程查询_20260901-20260930_1024辆_GPS里程.xlsx / X561</x:v>
      </x:c>
      <x:c r="P3615" s="2" t="str">
        <x:v>车辆纯氢气里程查询_20260901-20260930_1024辆.xlsx / X454</x:v>
      </x:c>
    </x:row>
    <x:row r="3616" ht="22" customHeight="1">
      <x:c r="A3616" s="2" t="n">
        <x:v>143</x:v>
      </x:c>
      <x:c r="B3616" s="2" t="str">
        <x:v>粤AGP3629</x:v>
      </x:c>
      <x:c r="C3616" s="2" t="str">
        <x:v>钟祥</x:v>
      </x:c>
      <x:c r="D3616" s="8" t="d">
        <x:v>2026-09-21T00:00:00.000Z</x:v>
      </x:c>
      <x:c r="E3616" s="7" t="n">
        <x:v>175.1</x:v>
      </x:c>
      <x:c r="F3616" s="7" t="n">
        <x:v>174</x:v>
      </x:c>
      <x:c r="G3616" s="7" t="n">
        <x:v>155.3</x:v>
      </x:c>
      <x:c r="H3616" s="2" t="str">
        <x:v>否</x:v>
      </x:c>
      <x:c r="I3616" s="7" t="n">
        <x:f>IF(AND(ISNUMBER(E3616),ISNUMBER(F3616)),E3616-F3616,"")</x:f>
        <x:v>1.0999999999999943</x:v>
      </x:c>
      <x:c r="J3616" s="2" t="str">
        <x:f>IF(H3616="否","不适用",IF(AND(ISNUMBER(E3616),ISNUMBER(F3616)),IF(I3616&gt;'规则与名单'!$B$2,"是","否"),"未判定"))</x:f>
        <x:v>不适用</x:v>
      </x:c>
      <x:c r="K3616" s="2" t="str">
        <x:f>IF(J3616="是",IF(ISNUMBER(F3616),"测试日GPS","缺失"),IF(ISNUMBER(G3616),"非测试日纯氢",IF(AND(H3616="是",J3616="未判定"),IF(ISNUMBER(F3616),"测试名单无纯氢GPS","缺失"),IF(ISNUMBER(E3616),"非测试日仪表","缺失"))))</x:f>
        <x:v>非测试日纯氢</x:v>
      </x:c>
      <x:c r="L3616" s="7" t="n">
        <x:f>IF(K3616="缺失","",IF(K3616="非测试日纯氢",G3616,IF(K3616="非测试日仪表",E3616,F3616)))</x:f>
        <x:v>155.3</x:v>
      </x:c>
      <x:c r="M3616" s="2" t="n">
        <x:f>IF(K3616="缺失",1,0)</x:f>
        <x:v>0</x:v>
      </x:c>
      <x:c r="N3616" s="2" t="str">
        <x:v>车辆里程查询_20260901-20260930_1024辆_仪表里程.xlsx / Y561</x:v>
      </x:c>
      <x:c r="O3616" s="2" t="str">
        <x:v>车辆里程查询_20260901-20260930_1024辆_GPS里程.xlsx / Y561</x:v>
      </x:c>
      <x:c r="P3616" s="2" t="str">
        <x:v>车辆纯氢气里程查询_20260901-20260930_1024辆.xlsx / Y454</x:v>
      </x:c>
    </x:row>
    <x:row r="3617" ht="22" customHeight="1">
      <x:c r="A3617" s="2" t="n">
        <x:v>143</x:v>
      </x:c>
      <x:c r="B3617" s="2" t="str">
        <x:v>粤AGP3629</x:v>
      </x:c>
      <x:c r="C3617" s="2" t="str">
        <x:v>钟祥</x:v>
      </x:c>
      <x:c r="D3617" s="8" t="d">
        <x:v>2026-09-22T00:00:00.000Z</x:v>
      </x:c>
      <x:c r="E3617" s="7" t="n">
        <x:v>149.1</x:v>
      </x:c>
      <x:c r="F3617" s="7" t="n">
        <x:v>152.5</x:v>
      </x:c>
      <x:c r="G3617" s="7" t="n">
        <x:v>144.2</x:v>
      </x:c>
      <x:c r="H3617" s="2" t="str">
        <x:v>否</x:v>
      </x:c>
      <x:c r="I3617" s="7" t="n">
        <x:f>IF(AND(ISNUMBER(E3617),ISNUMBER(F3617)),E3617-F3617,"")</x:f>
        <x:v>-3.4000000000000057</x:v>
      </x:c>
      <x:c r="J3617" s="2" t="str">
        <x:f>IF(H3617="否","不适用",IF(AND(ISNUMBER(E3617),ISNUMBER(F3617)),IF(I3617&gt;'规则与名单'!$B$2,"是","否"),"未判定"))</x:f>
        <x:v>不适用</x:v>
      </x:c>
      <x:c r="K3617" s="2" t="str">
        <x:f>IF(J3617="是",IF(ISNUMBER(F3617),"测试日GPS","缺失"),IF(ISNUMBER(G3617),"非测试日纯氢",IF(AND(H3617="是",J3617="未判定"),IF(ISNUMBER(F3617),"测试名单无纯氢GPS","缺失"),IF(ISNUMBER(E3617),"非测试日仪表","缺失"))))</x:f>
        <x:v>非测试日纯氢</x:v>
      </x:c>
      <x:c r="L3617" s="7" t="n">
        <x:f>IF(K3617="缺失","",IF(K3617="非测试日纯氢",G3617,IF(K3617="非测试日仪表",E3617,F3617)))</x:f>
        <x:v>144.2</x:v>
      </x:c>
      <x:c r="M3617" s="2" t="n">
        <x:f>IF(K3617="缺失",1,0)</x:f>
        <x:v>0</x:v>
      </x:c>
      <x:c r="N3617" s="2" t="str">
        <x:v>车辆里程查询_20260901-20260930_1024辆_仪表里程.xlsx / Z561</x:v>
      </x:c>
      <x:c r="O3617" s="2" t="str">
        <x:v>车辆里程查询_20260901-20260930_1024辆_GPS里程.xlsx / Z561</x:v>
      </x:c>
      <x:c r="P3617" s="2" t="str">
        <x:v>车辆纯氢气里程查询_20260901-20260930_1024辆.xlsx / Z454</x:v>
      </x:c>
    </x:row>
    <x:row r="3618" ht="22" customHeight="1">
      <x:c r="A3618" s="2" t="n">
        <x:v>143</x:v>
      </x:c>
      <x:c r="B3618" s="2" t="str">
        <x:v>粤AGP3629</x:v>
      </x:c>
      <x:c r="C3618" s="2" t="str">
        <x:v>钟祥</x:v>
      </x:c>
      <x:c r="D3618" s="8" t="d">
        <x:v>2026-09-23T00:00:00.000Z</x:v>
      </x:c>
      <x:c r="E3618" s="7" t="n">
        <x:v>134.9</x:v>
      </x:c>
      <x:c r="F3618" s="7" t="n">
        <x:v>136.7</x:v>
      </x:c>
      <x:c r="G3618" s="7" t="n">
        <x:v>125</x:v>
      </x:c>
      <x:c r="H3618" s="2" t="str">
        <x:v>否</x:v>
      </x:c>
      <x:c r="I3618" s="7" t="n">
        <x:f>IF(AND(ISNUMBER(E3618),ISNUMBER(F3618)),E3618-F3618,"")</x:f>
        <x:v>-1.799999999999983</x:v>
      </x:c>
      <x:c r="J3618" s="2" t="str">
        <x:f>IF(H3618="否","不适用",IF(AND(ISNUMBER(E3618),ISNUMBER(F3618)),IF(I3618&gt;'规则与名单'!$B$2,"是","否"),"未判定"))</x:f>
        <x:v>不适用</x:v>
      </x:c>
      <x:c r="K3618" s="2" t="str">
        <x:f>IF(J3618="是",IF(ISNUMBER(F3618),"测试日GPS","缺失"),IF(ISNUMBER(G3618),"非测试日纯氢",IF(AND(H3618="是",J3618="未判定"),IF(ISNUMBER(F3618),"测试名单无纯氢GPS","缺失"),IF(ISNUMBER(E3618),"非测试日仪表","缺失"))))</x:f>
        <x:v>非测试日纯氢</x:v>
      </x:c>
      <x:c r="L3618" s="7" t="n">
        <x:f>IF(K3618="缺失","",IF(K3618="非测试日纯氢",G3618,IF(K3618="非测试日仪表",E3618,F3618)))</x:f>
        <x:v>125</x:v>
      </x:c>
      <x:c r="M3618" s="2" t="n">
        <x:f>IF(K3618="缺失",1,0)</x:f>
        <x:v>0</x:v>
      </x:c>
      <x:c r="N3618" s="2" t="str">
        <x:v>车辆里程查询_20260901-20260930_1024辆_仪表里程.xlsx / AA561</x:v>
      </x:c>
      <x:c r="O3618" s="2" t="str">
        <x:v>车辆里程查询_20260901-20260930_1024辆_GPS里程.xlsx / AA561</x:v>
      </x:c>
      <x:c r="P3618" s="2" t="str">
        <x:v>车辆纯氢气里程查询_20260901-20260930_1024辆.xlsx / AA454</x:v>
      </x:c>
    </x:row>
    <x:row r="3619" ht="22" customHeight="1">
      <x:c r="A3619" s="2" t="n">
        <x:v>143</x:v>
      </x:c>
      <x:c r="B3619" s="2" t="str">
        <x:v>粤AGP3629</x:v>
      </x:c>
      <x:c r="C3619" s="2" t="str">
        <x:v>钟祥</x:v>
      </x:c>
      <x:c r="D3619" s="8" t="d">
        <x:v>2026-09-24T00:00:00.000Z</x:v>
      </x:c>
      <x:c r="E3619" s="7" t="n">
        <x:v>154.2</x:v>
      </x:c>
      <x:c r="F3619" s="7" t="n">
        <x:v>154.9</x:v>
      </x:c>
      <x:c r="G3619" s="7" t="n">
        <x:v>154</x:v>
      </x:c>
      <x:c r="H3619" s="2" t="str">
        <x:v>否</x:v>
      </x:c>
      <x:c r="I3619" s="7" t="n">
        <x:f>IF(AND(ISNUMBER(E3619),ISNUMBER(F3619)),E3619-F3619,"")</x:f>
        <x:v>-0.700000000000017</x:v>
      </x:c>
      <x:c r="J3619" s="2" t="str">
        <x:f>IF(H3619="否","不适用",IF(AND(ISNUMBER(E3619),ISNUMBER(F3619)),IF(I3619&gt;'规则与名单'!$B$2,"是","否"),"未判定"))</x:f>
        <x:v>不适用</x:v>
      </x:c>
      <x:c r="K3619" s="2" t="str">
        <x:f>IF(J3619="是",IF(ISNUMBER(F3619),"测试日GPS","缺失"),IF(ISNUMBER(G3619),"非测试日纯氢",IF(AND(H3619="是",J3619="未判定"),IF(ISNUMBER(F3619),"测试名单无纯氢GPS","缺失"),IF(ISNUMBER(E3619),"非测试日仪表","缺失"))))</x:f>
        <x:v>非测试日纯氢</x:v>
      </x:c>
      <x:c r="L3619" s="7" t="n">
        <x:f>IF(K3619="缺失","",IF(K3619="非测试日纯氢",G3619,IF(K3619="非测试日仪表",E3619,F3619)))</x:f>
        <x:v>154</x:v>
      </x:c>
      <x:c r="M3619" s="2" t="n">
        <x:f>IF(K3619="缺失",1,0)</x:f>
        <x:v>0</x:v>
      </x:c>
      <x:c r="N3619" s="2" t="str">
        <x:v>车辆里程查询_20260901-20260930_1024辆_仪表里程.xlsx / AB561</x:v>
      </x:c>
      <x:c r="O3619" s="2" t="str">
        <x:v>车辆里程查询_20260901-20260930_1024辆_GPS里程.xlsx / AB561</x:v>
      </x:c>
      <x:c r="P3619" s="2" t="str">
        <x:v>车辆纯氢气里程查询_20260901-20260930_1024辆.xlsx / AB454</x:v>
      </x:c>
    </x:row>
    <x:row r="3620" ht="22" customHeight="1">
      <x:c r="A3620" s="2" t="n">
        <x:v>143</x:v>
      </x:c>
      <x:c r="B3620" s="2" t="str">
        <x:v>粤AGP3629</x:v>
      </x:c>
      <x:c r="C3620" s="2" t="str">
        <x:v>钟祥</x:v>
      </x:c>
      <x:c r="D3620" s="8" t="d">
        <x:v>2026-09-25T00:00:00.000Z</x:v>
      </x:c>
      <x:c r="E3620" s="7" t="n">
        <x:v>176.2</x:v>
      </x:c>
      <x:c r="F3620" s="7" t="n">
        <x:v>175.8</x:v>
      </x:c>
      <x:c r="G3620" s="7" t="n">
        <x:v>174.7</x:v>
      </x:c>
      <x:c r="H3620" s="2" t="str">
        <x:v>否</x:v>
      </x:c>
      <x:c r="I3620" s="7" t="n">
        <x:f>IF(AND(ISNUMBER(E3620),ISNUMBER(F3620)),E3620-F3620,"")</x:f>
        <x:v>0.39999999999997726</x:v>
      </x:c>
      <x:c r="J3620" s="2" t="str">
        <x:f>IF(H3620="否","不适用",IF(AND(ISNUMBER(E3620),ISNUMBER(F3620)),IF(I3620&gt;'规则与名单'!$B$2,"是","否"),"未判定"))</x:f>
        <x:v>不适用</x:v>
      </x:c>
      <x:c r="K3620" s="2" t="str">
        <x:f>IF(J3620="是",IF(ISNUMBER(F3620),"测试日GPS","缺失"),IF(ISNUMBER(G3620),"非测试日纯氢",IF(AND(H3620="是",J3620="未判定"),IF(ISNUMBER(F3620),"测试名单无纯氢GPS","缺失"),IF(ISNUMBER(E3620),"非测试日仪表","缺失"))))</x:f>
        <x:v>非测试日纯氢</x:v>
      </x:c>
      <x:c r="L3620" s="7" t="n">
        <x:f>IF(K3620="缺失","",IF(K3620="非测试日纯氢",G3620,IF(K3620="非测试日仪表",E3620,F3620)))</x:f>
        <x:v>174.7</x:v>
      </x:c>
      <x:c r="M3620" s="2" t="n">
        <x:f>IF(K3620="缺失",1,0)</x:f>
        <x:v>0</x:v>
      </x:c>
      <x:c r="N3620" s="2" t="str">
        <x:v>车辆里程查询_20260901-20260930_1024辆_仪表里程.xlsx / AC561</x:v>
      </x:c>
      <x:c r="O3620" s="2" t="str">
        <x:v>车辆里程查询_20260901-20260930_1024辆_GPS里程.xlsx / AC561</x:v>
      </x:c>
      <x:c r="P3620" s="2" t="str">
        <x:v>车辆纯氢气里程查询_20260901-20260930_1024辆.xlsx / AC454</x:v>
      </x:c>
    </x:row>
    <x:row r="3621" ht="22" customHeight="1">
      <x:c r="A3621" s="2" t="n">
        <x:v>143</x:v>
      </x:c>
      <x:c r="B3621" s="2" t="str">
        <x:v>粤AGP3629</x:v>
      </x:c>
      <x:c r="C3621" s="2" t="str">
        <x:v>钟祥</x:v>
      </x:c>
      <x:c r="D3621" s="8" t="d">
        <x:v>2026-09-26T00:00:00.000Z</x:v>
      </x:c>
      <x:c r="E3621" s="7" t="n">
        <x:v>102.8</x:v>
      </x:c>
      <x:c r="F3621" s="7" t="n">
        <x:v>104</x:v>
      </x:c>
      <x:c r="G3621" s="7" t="n">
        <x:v>102.8</x:v>
      </x:c>
      <x:c r="H3621" s="2" t="str">
        <x:v>否</x:v>
      </x:c>
      <x:c r="I3621" s="7" t="n">
        <x:f>IF(AND(ISNUMBER(E3621),ISNUMBER(F3621)),E3621-F3621,"")</x:f>
        <x:v>-1.2000000000000028</x:v>
      </x:c>
      <x:c r="J3621" s="2" t="str">
        <x:f>IF(H3621="否","不适用",IF(AND(ISNUMBER(E3621),ISNUMBER(F3621)),IF(I3621&gt;'规则与名单'!$B$2,"是","否"),"未判定"))</x:f>
        <x:v>不适用</x:v>
      </x:c>
      <x:c r="K3621" s="2" t="str">
        <x:f>IF(J3621="是",IF(ISNUMBER(F3621),"测试日GPS","缺失"),IF(ISNUMBER(G3621),"非测试日纯氢",IF(AND(H3621="是",J3621="未判定"),IF(ISNUMBER(F3621),"测试名单无纯氢GPS","缺失"),IF(ISNUMBER(E3621),"非测试日仪表","缺失"))))</x:f>
        <x:v>非测试日纯氢</x:v>
      </x:c>
      <x:c r="L3621" s="7" t="n">
        <x:f>IF(K3621="缺失","",IF(K3621="非测试日纯氢",G3621,IF(K3621="非测试日仪表",E3621,F3621)))</x:f>
        <x:v>102.8</x:v>
      </x:c>
      <x:c r="M3621" s="2" t="n">
        <x:f>IF(K3621="缺失",1,0)</x:f>
        <x:v>0</x:v>
      </x:c>
      <x:c r="N3621" s="2" t="str">
        <x:v>车辆里程查询_20260901-20260930_1024辆_仪表里程.xlsx / AD561</x:v>
      </x:c>
      <x:c r="O3621" s="2" t="str">
        <x:v>车辆里程查询_20260901-20260930_1024辆_GPS里程.xlsx / AD561</x:v>
      </x:c>
      <x:c r="P3621" s="2" t="str">
        <x:v>车辆纯氢气里程查询_20260901-20260930_1024辆.xlsx / AD454</x:v>
      </x:c>
    </x:row>
    <x:row r="3622" ht="22" customHeight="1">
      <x:c r="A3622" s="2" t="n">
        <x:v>143</x:v>
      </x:c>
      <x:c r="B3622" s="2" t="str">
        <x:v>粤AGP3629</x:v>
      </x:c>
      <x:c r="C3622" s="2" t="str">
        <x:v>钟祥</x:v>
      </x:c>
      <x:c r="D3622" s="8" t="d">
        <x:v>2026-09-27T00:00:00.000Z</x:v>
      </x:c>
      <x:c r="E3622" s="7" t="n">
        <x:v>74.6</x:v>
      </x:c>
      <x:c r="F3622" s="7" t="n">
        <x:v>73.8</x:v>
      </x:c>
      <x:c r="G3622" s="7" t="n">
        <x:v>72.4</x:v>
      </x:c>
      <x:c r="H3622" s="2" t="str">
        <x:v>否</x:v>
      </x:c>
      <x:c r="I3622" s="7" t="n">
        <x:f>IF(AND(ISNUMBER(E3622),ISNUMBER(F3622)),E3622-F3622,"")</x:f>
        <x:v>0.7999999999999972</x:v>
      </x:c>
      <x:c r="J3622" s="2" t="str">
        <x:f>IF(H3622="否","不适用",IF(AND(ISNUMBER(E3622),ISNUMBER(F3622)),IF(I3622&gt;'规则与名单'!$B$2,"是","否"),"未判定"))</x:f>
        <x:v>不适用</x:v>
      </x:c>
      <x:c r="K3622" s="2" t="str">
        <x:f>IF(J3622="是",IF(ISNUMBER(F3622),"测试日GPS","缺失"),IF(ISNUMBER(G3622),"非测试日纯氢",IF(AND(H3622="是",J3622="未判定"),IF(ISNUMBER(F3622),"测试名单无纯氢GPS","缺失"),IF(ISNUMBER(E3622),"非测试日仪表","缺失"))))</x:f>
        <x:v>非测试日纯氢</x:v>
      </x:c>
      <x:c r="L3622" s="7" t="n">
        <x:f>IF(K3622="缺失","",IF(K3622="非测试日纯氢",G3622,IF(K3622="非测试日仪表",E3622,F3622)))</x:f>
        <x:v>72.4</x:v>
      </x:c>
      <x:c r="M3622" s="2" t="n">
        <x:f>IF(K3622="缺失",1,0)</x:f>
        <x:v>0</x:v>
      </x:c>
      <x:c r="N3622" s="2" t="str">
        <x:v>车辆里程查询_20260901-20260930_1024辆_仪表里程.xlsx / AE561</x:v>
      </x:c>
      <x:c r="O3622" s="2" t="str">
        <x:v>车辆里程查询_20260901-20260930_1024辆_GPS里程.xlsx / AE561</x:v>
      </x:c>
      <x:c r="P3622" s="2" t="str">
        <x:v>车辆纯氢气里程查询_20260901-20260930_1024辆.xlsx / AE454</x:v>
      </x:c>
    </x:row>
    <x:row r="3623" ht="22" customHeight="1">
      <x:c r="A3623" s="2" t="n">
        <x:v>143</x:v>
      </x:c>
      <x:c r="B3623" s="2" t="str">
        <x:v>粤AGP3629</x:v>
      </x:c>
      <x:c r="C3623" s="2" t="str">
        <x:v>钟祥</x:v>
      </x:c>
      <x:c r="D3623" s="8" t="d">
        <x:v>2026-09-28T00:00:00.000Z</x:v>
      </x:c>
      <x:c r="E3623" s="7" t="n">
        <x:v>254.9</x:v>
      </x:c>
      <x:c r="F3623" s="7" t="n">
        <x:v>254.5</x:v>
      </x:c>
      <x:c r="G3623" s="7" t="n">
        <x:v>217.3</x:v>
      </x:c>
      <x:c r="H3623" s="2" t="str">
        <x:v>否</x:v>
      </x:c>
      <x:c r="I3623" s="7" t="n">
        <x:f>IF(AND(ISNUMBER(E3623),ISNUMBER(F3623)),E3623-F3623,"")</x:f>
        <x:v>0.4000000000000057</x:v>
      </x:c>
      <x:c r="J3623" s="2" t="str">
        <x:f>IF(H3623="否","不适用",IF(AND(ISNUMBER(E3623),ISNUMBER(F3623)),IF(I3623&gt;'规则与名单'!$B$2,"是","否"),"未判定"))</x:f>
        <x:v>不适用</x:v>
      </x:c>
      <x:c r="K3623" s="2" t="str">
        <x:f>IF(J3623="是",IF(ISNUMBER(F3623),"测试日GPS","缺失"),IF(ISNUMBER(G3623),"非测试日纯氢",IF(AND(H3623="是",J3623="未判定"),IF(ISNUMBER(F3623),"测试名单无纯氢GPS","缺失"),IF(ISNUMBER(E3623),"非测试日仪表","缺失"))))</x:f>
        <x:v>非测试日纯氢</x:v>
      </x:c>
      <x:c r="L3623" s="7" t="n">
        <x:f>IF(K3623="缺失","",IF(K3623="非测试日纯氢",G3623,IF(K3623="非测试日仪表",E3623,F3623)))</x:f>
        <x:v>217.3</x:v>
      </x:c>
      <x:c r="M3623" s="2" t="n">
        <x:f>IF(K3623="缺失",1,0)</x:f>
        <x:v>0</x:v>
      </x:c>
      <x:c r="N3623" s="2" t="str">
        <x:v>车辆里程查询_20260901-20260930_1024辆_仪表里程.xlsx / AF561</x:v>
      </x:c>
      <x:c r="O3623" s="2" t="str">
        <x:v>车辆里程查询_20260901-20260930_1024辆_GPS里程.xlsx / AF561</x:v>
      </x:c>
      <x:c r="P3623" s="2" t="str">
        <x:v>车辆纯氢气里程查询_20260901-20260930_1024辆.xlsx / AF454</x:v>
      </x:c>
    </x:row>
    <x:row r="3624" ht="22" customHeight="1">
      <x:c r="A3624" s="2" t="n">
        <x:v>143</x:v>
      </x:c>
      <x:c r="B3624" s="2" t="str">
        <x:v>粤AGP3629</x:v>
      </x:c>
      <x:c r="C3624" s="2" t="str">
        <x:v>钟祥</x:v>
      </x:c>
      <x:c r="D3624" s="8" t="d">
        <x:v>2026-09-29T00:00:00.000Z</x:v>
      </x:c>
      <x:c r="E3624" s="7" t="n">
        <x:v>225.6</x:v>
      </x:c>
      <x:c r="F3624" s="7" t="n">
        <x:v>225.2</x:v>
      </x:c>
      <x:c r="G3624" s="7" t="n">
        <x:v>225.4</x:v>
      </x:c>
      <x:c r="H3624" s="2" t="str">
        <x:v>否</x:v>
      </x:c>
      <x:c r="I3624" s="7" t="n">
        <x:f>IF(AND(ISNUMBER(E3624),ISNUMBER(F3624)),E3624-F3624,"")</x:f>
        <x:v>0.4000000000000057</x:v>
      </x:c>
      <x:c r="J3624" s="2" t="str">
        <x:f>IF(H3624="否","不适用",IF(AND(ISNUMBER(E3624),ISNUMBER(F3624)),IF(I3624&gt;'规则与名单'!$B$2,"是","否"),"未判定"))</x:f>
        <x:v>不适用</x:v>
      </x:c>
      <x:c r="K3624" s="2" t="str">
        <x:f>IF(J3624="是",IF(ISNUMBER(F3624),"测试日GPS","缺失"),IF(ISNUMBER(G3624),"非测试日纯氢",IF(AND(H3624="是",J3624="未判定"),IF(ISNUMBER(F3624),"测试名单无纯氢GPS","缺失"),IF(ISNUMBER(E3624),"非测试日仪表","缺失"))))</x:f>
        <x:v>非测试日纯氢</x:v>
      </x:c>
      <x:c r="L3624" s="7" t="n">
        <x:f>IF(K3624="缺失","",IF(K3624="非测试日纯氢",G3624,IF(K3624="非测试日仪表",E3624,F3624)))</x:f>
        <x:v>225.4</x:v>
      </x:c>
      <x:c r="M3624" s="2" t="n">
        <x:f>IF(K3624="缺失",1,0)</x:f>
        <x:v>0</x:v>
      </x:c>
      <x:c r="N3624" s="2" t="str">
        <x:v>车辆里程查询_20260901-20260930_1024辆_仪表里程.xlsx / AG561</x:v>
      </x:c>
      <x:c r="O3624" s="2" t="str">
        <x:v>车辆里程查询_20260901-20260930_1024辆_GPS里程.xlsx / AG561</x:v>
      </x:c>
      <x:c r="P3624" s="2" t="str">
        <x:v>车辆纯氢气里程查询_20260901-20260930_1024辆.xlsx / AG454</x:v>
      </x:c>
    </x:row>
    <x:row r="3625" ht="22" customHeight="1">
      <x:c r="A3625" s="2" t="n">
        <x:v>143</x:v>
      </x:c>
      <x:c r="B3625" s="2" t="str">
        <x:v>粤AGP3629</x:v>
      </x:c>
      <x:c r="C3625" s="2" t="str">
        <x:v>钟祥</x:v>
      </x:c>
      <x:c r="D3625" s="8" t="d">
        <x:v>2026-09-30T00:00:00.000Z</x:v>
      </x:c>
      <x:c r="E3625" s="7" t="n">
        <x:v>208.9</x:v>
      </x:c>
      <x:c r="F3625" s="7" t="n">
        <x:v>210.4</x:v>
      </x:c>
      <x:c r="G3625" s="7" t="n">
        <x:v>208.9</x:v>
      </x:c>
      <x:c r="H3625" s="2" t="str">
        <x:v>否</x:v>
      </x:c>
      <x:c r="I3625" s="7" t="n">
        <x:f>IF(AND(ISNUMBER(E3625),ISNUMBER(F3625)),E3625-F3625,"")</x:f>
        <x:v>-1.5</x:v>
      </x:c>
      <x:c r="J3625" s="2" t="str">
        <x:f>IF(H3625="否","不适用",IF(AND(ISNUMBER(E3625),ISNUMBER(F3625)),IF(I3625&gt;'规则与名单'!$B$2,"是","否"),"未判定"))</x:f>
        <x:v>不适用</x:v>
      </x:c>
      <x:c r="K3625" s="2" t="str">
        <x:f>IF(J3625="是",IF(ISNUMBER(F3625),"测试日GPS","缺失"),IF(ISNUMBER(G3625),"非测试日纯氢",IF(AND(H3625="是",J3625="未判定"),IF(ISNUMBER(F3625),"测试名单无纯氢GPS","缺失"),IF(ISNUMBER(E3625),"非测试日仪表","缺失"))))</x:f>
        <x:v>非测试日纯氢</x:v>
      </x:c>
      <x:c r="L3625" s="7" t="n">
        <x:f>IF(K3625="缺失","",IF(K3625="非测试日纯氢",G3625,IF(K3625="非测试日仪表",E3625,F3625)))</x:f>
        <x:v>208.9</x:v>
      </x:c>
      <x:c r="M3625" s="2" t="n">
        <x:f>IF(K3625="缺失",1,0)</x:f>
        <x:v>0</x:v>
      </x:c>
      <x:c r="N3625" s="2" t="str">
        <x:v>车辆里程查询_20260901-20260930_1024辆_仪表里程.xlsx / AH561</x:v>
      </x:c>
      <x:c r="O3625" s="2" t="str">
        <x:v>车辆里程查询_20260901-20260930_1024辆_GPS里程.xlsx / AH561</x:v>
      </x:c>
      <x:c r="P3625" s="2" t="str">
        <x:v>车辆纯氢气里程查询_20260901-20260930_1024辆.xlsx / AH454</x:v>
      </x:c>
    </x:row>
    <x:row r="3626" ht="22" customHeight="1">
      <x:c r="A3626" s="2" t="n">
        <x:v>144</x:v>
      </x:c>
      <x:c r="B3626" s="2" t="str">
        <x:v>粤AGP3642</x:v>
      </x:c>
      <x:c r="C3626" s="2" t="str">
        <x:v>钟祥</x:v>
      </x:c>
      <x:c r="D3626" s="8" t="d">
        <x:v>2026-09-01T00:00:00.000Z</x:v>
      </x:c>
      <x:c r="E3626" s="7" t="n">
        <x:v>72.4</x:v>
      </x:c>
      <x:c r="F3626" s="7" t="n">
        <x:v>72.2</x:v>
      </x:c>
      <x:c r="G3626" s="7" t="n">
        <x:v>71.2</x:v>
      </x:c>
      <x:c r="H3626" s="2" t="str">
        <x:v>是</x:v>
      </x:c>
      <x:c r="I3626" s="7" t="n">
        <x:f>IF(AND(ISNUMBER(E3626),ISNUMBER(F3626)),E3626-F3626,"")</x:f>
        <x:v>0.20000000000000284</x:v>
      </x:c>
      <x:c r="J3626" s="2" t="str">
        <x:f>IF(H3626="否","不适用",IF(AND(ISNUMBER(E3626),ISNUMBER(F3626)),IF(I3626&gt;'规则与名单'!$B$2,"是","否"),"未判定"))</x:f>
        <x:v>否</x:v>
      </x:c>
      <x:c r="K3626" s="2" t="str">
        <x:f>IF(J3626="是",IF(ISNUMBER(F3626),"测试日GPS","缺失"),IF(ISNUMBER(G3626),"非测试日纯氢",IF(AND(H3626="是",J3626="未判定"),IF(ISNUMBER(F3626),"测试名单无纯氢GPS","缺失"),IF(ISNUMBER(E3626),"非测试日仪表","缺失"))))</x:f>
        <x:v>非测试日纯氢</x:v>
      </x:c>
      <x:c r="L3626" s="7" t="n">
        <x:f>IF(K3626="缺失","",IF(K3626="非测试日纯氢",G3626,IF(K3626="非测试日仪表",E3626,F3626)))</x:f>
        <x:v>71.2</x:v>
      </x:c>
      <x:c r="M3626" s="2" t="n">
        <x:f>IF(K3626="缺失",1,0)</x:f>
        <x:v>0</x:v>
      </x:c>
      <x:c r="N3626" s="2" t="str">
        <x:v>车辆里程查询_20260901-20260930_1024辆_仪表里程.xlsx / E189</x:v>
      </x:c>
      <x:c r="O3626" s="2" t="str">
        <x:v>车辆里程查询_20260901-20260930_1024辆_GPS里程.xlsx / E292</x:v>
      </x:c>
      <x:c r="P3626" s="2" t="str">
        <x:v>车辆纯氢气里程查询_20260901-20260930_1024辆.xlsx / E538</x:v>
      </x:c>
    </x:row>
    <x:row r="3627" ht="22" customHeight="1">
      <x:c r="A3627" s="2" t="n">
        <x:v>144</x:v>
      </x:c>
      <x:c r="B3627" s="2" t="str">
        <x:v>粤AGP3642</x:v>
      </x:c>
      <x:c r="C3627" s="2" t="str">
        <x:v>钟祥</x:v>
      </x:c>
      <x:c r="D3627" s="8" t="d">
        <x:v>2026-09-02T00:00:00.000Z</x:v>
      </x:c>
      <x:c r="E3627" s="7" t="n">
        <x:v>80.8</x:v>
      </x:c>
      <x:c r="F3627" s="7" t="n">
        <x:v>81.5</x:v>
      </x:c>
      <x:c r="G3627" s="7" t="n">
        <x:v>76</x:v>
      </x:c>
      <x:c r="H3627" s="2" t="str">
        <x:v>是</x:v>
      </x:c>
      <x:c r="I3627" s="7" t="n">
        <x:f>IF(AND(ISNUMBER(E3627),ISNUMBER(F3627)),E3627-F3627,"")</x:f>
        <x:v>-0.7000000000000028</x:v>
      </x:c>
      <x:c r="J3627" s="2" t="str">
        <x:f>IF(H3627="否","不适用",IF(AND(ISNUMBER(E3627),ISNUMBER(F3627)),IF(I3627&gt;'规则与名单'!$B$2,"是","否"),"未判定"))</x:f>
        <x:v>否</x:v>
      </x:c>
      <x:c r="K3627" s="2" t="str">
        <x:f>IF(J3627="是",IF(ISNUMBER(F3627),"测试日GPS","缺失"),IF(ISNUMBER(G3627),"非测试日纯氢",IF(AND(H3627="是",J3627="未判定"),IF(ISNUMBER(F3627),"测试名单无纯氢GPS","缺失"),IF(ISNUMBER(E3627),"非测试日仪表","缺失"))))</x:f>
        <x:v>非测试日纯氢</x:v>
      </x:c>
      <x:c r="L3627" s="7" t="n">
        <x:f>IF(K3627="缺失","",IF(K3627="非测试日纯氢",G3627,IF(K3627="非测试日仪表",E3627,F3627)))</x:f>
        <x:v>76</x:v>
      </x:c>
      <x:c r="M3627" s="2" t="n">
        <x:f>IF(K3627="缺失",1,0)</x:f>
        <x:v>0</x:v>
      </x:c>
      <x:c r="N3627" s="2" t="str">
        <x:v>车辆里程查询_20260901-20260930_1024辆_仪表里程.xlsx / F189</x:v>
      </x:c>
      <x:c r="O3627" s="2" t="str">
        <x:v>车辆里程查询_20260901-20260930_1024辆_GPS里程.xlsx / F292</x:v>
      </x:c>
      <x:c r="P3627" s="2" t="str">
        <x:v>车辆纯氢气里程查询_20260901-20260930_1024辆.xlsx / F538</x:v>
      </x:c>
    </x:row>
    <x:row r="3628" ht="22" customHeight="1">
      <x:c r="A3628" s="2" t="n">
        <x:v>144</x:v>
      </x:c>
      <x:c r="B3628" s="2" t="str">
        <x:v>粤AGP3642</x:v>
      </x:c>
      <x:c r="C3628" s="2" t="str">
        <x:v>钟祥</x:v>
      </x:c>
      <x:c r="D3628" s="8" t="d">
        <x:v>2026-09-03T00:00:00.000Z</x:v>
      </x:c>
      <x:c r="E3628" s="7" t="n">
        <x:v>73.3</x:v>
      </x:c>
      <x:c r="F3628" s="7" t="n">
        <x:v>71.5</x:v>
      </x:c>
      <x:c r="G3628" s="7" t="n">
        <x:v>64.8</x:v>
      </x:c>
      <x:c r="H3628" s="2" t="str">
        <x:v>是</x:v>
      </x:c>
      <x:c r="I3628" s="7" t="n">
        <x:f>IF(AND(ISNUMBER(E3628),ISNUMBER(F3628)),E3628-F3628,"")</x:f>
        <x:v>1.7999999999999972</x:v>
      </x:c>
      <x:c r="J3628" s="2" t="str">
        <x:f>IF(H3628="否","不适用",IF(AND(ISNUMBER(E3628),ISNUMBER(F3628)),IF(I3628&gt;'规则与名单'!$B$2,"是","否"),"未判定"))</x:f>
        <x:v>否</x:v>
      </x:c>
      <x:c r="K3628" s="2" t="str">
        <x:f>IF(J3628="是",IF(ISNUMBER(F3628),"测试日GPS","缺失"),IF(ISNUMBER(G3628),"非测试日纯氢",IF(AND(H3628="是",J3628="未判定"),IF(ISNUMBER(F3628),"测试名单无纯氢GPS","缺失"),IF(ISNUMBER(E3628),"非测试日仪表","缺失"))))</x:f>
        <x:v>非测试日纯氢</x:v>
      </x:c>
      <x:c r="L3628" s="7" t="n">
        <x:f>IF(K3628="缺失","",IF(K3628="非测试日纯氢",G3628,IF(K3628="非测试日仪表",E3628,F3628)))</x:f>
        <x:v>64.8</x:v>
      </x:c>
      <x:c r="M3628" s="2" t="n">
        <x:f>IF(K3628="缺失",1,0)</x:f>
        <x:v>0</x:v>
      </x:c>
      <x:c r="N3628" s="2" t="str">
        <x:v>车辆里程查询_20260901-20260930_1024辆_仪表里程.xlsx / G189</x:v>
      </x:c>
      <x:c r="O3628" s="2" t="str">
        <x:v>车辆里程查询_20260901-20260930_1024辆_GPS里程.xlsx / G292</x:v>
      </x:c>
      <x:c r="P3628" s="2" t="str">
        <x:v>车辆纯氢气里程查询_20260901-20260930_1024辆.xlsx / G538</x:v>
      </x:c>
    </x:row>
    <x:row r="3629" ht="22" customHeight="1">
      <x:c r="A3629" s="2" t="n">
        <x:v>144</x:v>
      </x:c>
      <x:c r="B3629" s="2" t="str">
        <x:v>粤AGP3642</x:v>
      </x:c>
      <x:c r="C3629" s="2" t="str">
        <x:v>钟祥</x:v>
      </x:c>
      <x:c r="D3629" s="8" t="d">
        <x:v>2026-09-04T00:00:00.000Z</x:v>
      </x:c>
      <x:c r="E3629" s="7" t="n">
        <x:v>72.4</x:v>
      </x:c>
      <x:c r="F3629" s="7" t="n">
        <x:v>72.7</x:v>
      </x:c>
      <x:c r="G3629" s="7" t="n">
        <x:v>72.4</x:v>
      </x:c>
      <x:c r="H3629" s="2" t="str">
        <x:v>是</x:v>
      </x:c>
      <x:c r="I3629" s="7" t="n">
        <x:f>IF(AND(ISNUMBER(E3629),ISNUMBER(F3629)),E3629-F3629,"")</x:f>
        <x:v>-0.29999999999999716</x:v>
      </x:c>
      <x:c r="J3629" s="2" t="str">
        <x:f>IF(H3629="否","不适用",IF(AND(ISNUMBER(E3629),ISNUMBER(F3629)),IF(I3629&gt;'规则与名单'!$B$2,"是","否"),"未判定"))</x:f>
        <x:v>否</x:v>
      </x:c>
      <x:c r="K3629" s="2" t="str">
        <x:f>IF(J3629="是",IF(ISNUMBER(F3629),"测试日GPS","缺失"),IF(ISNUMBER(G3629),"非测试日纯氢",IF(AND(H3629="是",J3629="未判定"),IF(ISNUMBER(F3629),"测试名单无纯氢GPS","缺失"),IF(ISNUMBER(E3629),"非测试日仪表","缺失"))))</x:f>
        <x:v>非测试日纯氢</x:v>
      </x:c>
      <x:c r="L3629" s="7" t="n">
        <x:f>IF(K3629="缺失","",IF(K3629="非测试日纯氢",G3629,IF(K3629="非测试日仪表",E3629,F3629)))</x:f>
        <x:v>72.4</x:v>
      </x:c>
      <x:c r="M3629" s="2" t="n">
        <x:f>IF(K3629="缺失",1,0)</x:f>
        <x:v>0</x:v>
      </x:c>
      <x:c r="N3629" s="2" t="str">
        <x:v>车辆里程查询_20260901-20260930_1024辆_仪表里程.xlsx / H189</x:v>
      </x:c>
      <x:c r="O3629" s="2" t="str">
        <x:v>车辆里程查询_20260901-20260930_1024辆_GPS里程.xlsx / H292</x:v>
      </x:c>
      <x:c r="P3629" s="2" t="str">
        <x:v>车辆纯氢气里程查询_20260901-20260930_1024辆.xlsx / H538</x:v>
      </x:c>
    </x:row>
    <x:row r="3630" ht="22" customHeight="1">
      <x:c r="A3630" s="2" t="n">
        <x:v>144</x:v>
      </x:c>
      <x:c r="B3630" s="2" t="str">
        <x:v>粤AGP3642</x:v>
      </x:c>
      <x:c r="C3630" s="2" t="str">
        <x:v>钟祥</x:v>
      </x:c>
      <x:c r="D3630" s="8" t="d">
        <x:v>2026-09-05T00:00:00.000Z</x:v>
      </x:c>
      <x:c r="E3630" s="7"/>
      <x:c r="F3630" s="7" t="n">
        <x:v>0</x:v>
      </x:c>
      <x:c r="G3630" s="7"/>
      <x:c r="H3630" s="2" t="str">
        <x:v>是</x:v>
      </x:c>
      <x:c r="I3630" s="7" t="str">
        <x:f>IF(AND(ISNUMBER(E3630),ISNUMBER(F3630)),E3630-F3630,"")</x:f>
      </x:c>
      <x:c r="J3630" s="2" t="str">
        <x:f>IF(H3630="否","不适用",IF(AND(ISNUMBER(E3630),ISNUMBER(F3630)),IF(I3630&gt;'规则与名单'!$B$2,"是","否"),"未判定"))</x:f>
        <x:v>未判定</x:v>
      </x:c>
      <x:c r="K3630" s="2" t="str">
        <x:f>IF(J3630="是",IF(ISNUMBER(F3630),"测试日GPS","缺失"),IF(ISNUMBER(G3630),"非测试日纯氢",IF(AND(H3630="是",J3630="未判定"),IF(ISNUMBER(F3630),"测试名单无纯氢GPS","缺失"),IF(ISNUMBER(E3630),"非测试日仪表","缺失"))))</x:f>
        <x:v>测试名单无纯氢GPS</x:v>
      </x:c>
      <x:c r="L3630" s="7" t="n">
        <x:f>IF(K3630="缺失","",IF(K3630="非测试日纯氢",G3630,IF(K3630="非测试日仪表",E3630,F3630)))</x:f>
        <x:v>0</x:v>
      </x:c>
      <x:c r="M3630" s="2" t="n">
        <x:f>IF(K3630="缺失",1,0)</x:f>
        <x:v>0</x:v>
      </x:c>
      <x:c r="N3630" s="2" t="str">
        <x:v>车辆里程查询_20260901-20260930_1024辆_仪表里程.xlsx / I189</x:v>
      </x:c>
      <x:c r="O3630" s="2" t="str">
        <x:v>车辆里程查询_20260901-20260930_1024辆_GPS里程.xlsx / I292</x:v>
      </x:c>
      <x:c r="P3630" s="2" t="str">
        <x:v>车辆纯氢气里程查询_20260901-20260930_1024辆.xlsx / I538</x:v>
      </x:c>
    </x:row>
    <x:row r="3631" ht="22" customHeight="1">
      <x:c r="A3631" s="2" t="n">
        <x:v>144</x:v>
      </x:c>
      <x:c r="B3631" s="2" t="str">
        <x:v>粤AGP3642</x:v>
      </x:c>
      <x:c r="C3631" s="2" t="str">
        <x:v>钟祥</x:v>
      </x:c>
      <x:c r="D3631" s="8" t="d">
        <x:v>2026-09-06T00:00:00.000Z</x:v>
      </x:c>
      <x:c r="E3631" s="7"/>
      <x:c r="F3631" s="7" t="n">
        <x:v>0</x:v>
      </x:c>
      <x:c r="G3631" s="7"/>
      <x:c r="H3631" s="2" t="str">
        <x:v>是</x:v>
      </x:c>
      <x:c r="I3631" s="7" t="str">
        <x:f>IF(AND(ISNUMBER(E3631),ISNUMBER(F3631)),E3631-F3631,"")</x:f>
      </x:c>
      <x:c r="J3631" s="2" t="str">
        <x:f>IF(H3631="否","不适用",IF(AND(ISNUMBER(E3631),ISNUMBER(F3631)),IF(I3631&gt;'规则与名单'!$B$2,"是","否"),"未判定"))</x:f>
        <x:v>未判定</x:v>
      </x:c>
      <x:c r="K3631" s="2" t="str">
        <x:f>IF(J3631="是",IF(ISNUMBER(F3631),"测试日GPS","缺失"),IF(ISNUMBER(G3631),"非测试日纯氢",IF(AND(H3631="是",J3631="未判定"),IF(ISNUMBER(F3631),"测试名单无纯氢GPS","缺失"),IF(ISNUMBER(E3631),"非测试日仪表","缺失"))))</x:f>
        <x:v>测试名单无纯氢GPS</x:v>
      </x:c>
      <x:c r="L3631" s="7" t="n">
        <x:f>IF(K3631="缺失","",IF(K3631="非测试日纯氢",G3631,IF(K3631="非测试日仪表",E3631,F3631)))</x:f>
        <x:v>0</x:v>
      </x:c>
      <x:c r="M3631" s="2" t="n">
        <x:f>IF(K3631="缺失",1,0)</x:f>
        <x:v>0</x:v>
      </x:c>
      <x:c r="N3631" s="2" t="str">
        <x:v>车辆里程查询_20260901-20260930_1024辆_仪表里程.xlsx / J189</x:v>
      </x:c>
      <x:c r="O3631" s="2" t="str">
        <x:v>车辆里程查询_20260901-20260930_1024辆_GPS里程.xlsx / J292</x:v>
      </x:c>
      <x:c r="P3631" s="2" t="str">
        <x:v>车辆纯氢气里程查询_20260901-20260930_1024辆.xlsx / J538</x:v>
      </x:c>
    </x:row>
    <x:row r="3632" ht="22" customHeight="1">
      <x:c r="A3632" s="2" t="n">
        <x:v>144</x:v>
      </x:c>
      <x:c r="B3632" s="2" t="str">
        <x:v>粤AGP3642</x:v>
      </x:c>
      <x:c r="C3632" s="2" t="str">
        <x:v>钟祥</x:v>
      </x:c>
      <x:c r="D3632" s="8" t="d">
        <x:v>2026-09-07T00:00:00.000Z</x:v>
      </x:c>
      <x:c r="E3632" s="7" t="n">
        <x:v>81.7</x:v>
      </x:c>
      <x:c r="F3632" s="7" t="n">
        <x:v>81.5</x:v>
      </x:c>
      <x:c r="G3632" s="7" t="n">
        <x:v>78.2</x:v>
      </x:c>
      <x:c r="H3632" s="2" t="str">
        <x:v>是</x:v>
      </x:c>
      <x:c r="I3632" s="7" t="n">
        <x:f>IF(AND(ISNUMBER(E3632),ISNUMBER(F3632)),E3632-F3632,"")</x:f>
        <x:v>0.20000000000000284</x:v>
      </x:c>
      <x:c r="J3632" s="2" t="str">
        <x:f>IF(H3632="否","不适用",IF(AND(ISNUMBER(E3632),ISNUMBER(F3632)),IF(I3632&gt;'规则与名单'!$B$2,"是","否"),"未判定"))</x:f>
        <x:v>否</x:v>
      </x:c>
      <x:c r="K3632" s="2" t="str">
        <x:f>IF(J3632="是",IF(ISNUMBER(F3632),"测试日GPS","缺失"),IF(ISNUMBER(G3632),"非测试日纯氢",IF(AND(H3632="是",J3632="未判定"),IF(ISNUMBER(F3632),"测试名单无纯氢GPS","缺失"),IF(ISNUMBER(E3632),"非测试日仪表","缺失"))))</x:f>
        <x:v>非测试日纯氢</x:v>
      </x:c>
      <x:c r="L3632" s="7" t="n">
        <x:f>IF(K3632="缺失","",IF(K3632="非测试日纯氢",G3632,IF(K3632="非测试日仪表",E3632,F3632)))</x:f>
        <x:v>78.2</x:v>
      </x:c>
      <x:c r="M3632" s="2" t="n">
        <x:f>IF(K3632="缺失",1,0)</x:f>
        <x:v>0</x:v>
      </x:c>
      <x:c r="N3632" s="2" t="str">
        <x:v>车辆里程查询_20260901-20260930_1024辆_仪表里程.xlsx / K189</x:v>
      </x:c>
      <x:c r="O3632" s="2" t="str">
        <x:v>车辆里程查询_20260901-20260930_1024辆_GPS里程.xlsx / K292</x:v>
      </x:c>
      <x:c r="P3632" s="2" t="str">
        <x:v>车辆纯氢气里程查询_20260901-20260930_1024辆.xlsx / K538</x:v>
      </x:c>
    </x:row>
    <x:row r="3633" ht="22" customHeight="1">
      <x:c r="A3633" s="2" t="n">
        <x:v>144</x:v>
      </x:c>
      <x:c r="B3633" s="2" t="str">
        <x:v>粤AGP3642</x:v>
      </x:c>
      <x:c r="C3633" s="2" t="str">
        <x:v>钟祥</x:v>
      </x:c>
      <x:c r="D3633" s="8" t="d">
        <x:v>2026-09-08T00:00:00.000Z</x:v>
      </x:c>
      <x:c r="E3633" s="7" t="n">
        <x:v>72.4</x:v>
      </x:c>
      <x:c r="F3633" s="7" t="n">
        <x:v>72.3</x:v>
      </x:c>
      <x:c r="G3633" s="7" t="n">
        <x:v>72.3</x:v>
      </x:c>
      <x:c r="H3633" s="2" t="str">
        <x:v>是</x:v>
      </x:c>
      <x:c r="I3633" s="7" t="n">
        <x:f>IF(AND(ISNUMBER(E3633),ISNUMBER(F3633)),E3633-F3633,"")</x:f>
        <x:v>0.10000000000000853</x:v>
      </x:c>
      <x:c r="J3633" s="2" t="str">
        <x:f>IF(H3633="否","不适用",IF(AND(ISNUMBER(E3633),ISNUMBER(F3633)),IF(I3633&gt;'规则与名单'!$B$2,"是","否"),"未判定"))</x:f>
        <x:v>否</x:v>
      </x:c>
      <x:c r="K3633" s="2" t="str">
        <x:f>IF(J3633="是",IF(ISNUMBER(F3633),"测试日GPS","缺失"),IF(ISNUMBER(G3633),"非测试日纯氢",IF(AND(H3633="是",J3633="未判定"),IF(ISNUMBER(F3633),"测试名单无纯氢GPS","缺失"),IF(ISNUMBER(E3633),"非测试日仪表","缺失"))))</x:f>
        <x:v>非测试日纯氢</x:v>
      </x:c>
      <x:c r="L3633" s="7" t="n">
        <x:f>IF(K3633="缺失","",IF(K3633="非测试日纯氢",G3633,IF(K3633="非测试日仪表",E3633,F3633)))</x:f>
        <x:v>72.3</x:v>
      </x:c>
      <x:c r="M3633" s="2" t="n">
        <x:f>IF(K3633="缺失",1,0)</x:f>
        <x:v>0</x:v>
      </x:c>
      <x:c r="N3633" s="2" t="str">
        <x:v>车辆里程查询_20260901-20260930_1024辆_仪表里程.xlsx / L189</x:v>
      </x:c>
      <x:c r="O3633" s="2" t="str">
        <x:v>车辆里程查询_20260901-20260930_1024辆_GPS里程.xlsx / L292</x:v>
      </x:c>
      <x:c r="P3633" s="2" t="str">
        <x:v>车辆纯氢气里程查询_20260901-20260930_1024辆.xlsx / L538</x:v>
      </x:c>
    </x:row>
    <x:row r="3634" ht="22" customHeight="1">
      <x:c r="A3634" s="2" t="n">
        <x:v>144</x:v>
      </x:c>
      <x:c r="B3634" s="2" t="str">
        <x:v>粤AGP3642</x:v>
      </x:c>
      <x:c r="C3634" s="2" t="str">
        <x:v>钟祥</x:v>
      </x:c>
      <x:c r="D3634" s="8" t="d">
        <x:v>2026-09-09T00:00:00.000Z</x:v>
      </x:c>
      <x:c r="E3634" s="7" t="n">
        <x:v>72.3</x:v>
      </x:c>
      <x:c r="F3634" s="7" t="n">
        <x:v>72.7</x:v>
      </x:c>
      <x:c r="G3634" s="7" t="n">
        <x:v>72.3</x:v>
      </x:c>
      <x:c r="H3634" s="2" t="str">
        <x:v>是</x:v>
      </x:c>
      <x:c r="I3634" s="7" t="n">
        <x:f>IF(AND(ISNUMBER(E3634),ISNUMBER(F3634)),E3634-F3634,"")</x:f>
        <x:v>-0.4000000000000057</x:v>
      </x:c>
      <x:c r="J3634" s="2" t="str">
        <x:f>IF(H3634="否","不适用",IF(AND(ISNUMBER(E3634),ISNUMBER(F3634)),IF(I3634&gt;'规则与名单'!$B$2,"是","否"),"未判定"))</x:f>
        <x:v>否</x:v>
      </x:c>
      <x:c r="K3634" s="2" t="str">
        <x:f>IF(J3634="是",IF(ISNUMBER(F3634),"测试日GPS","缺失"),IF(ISNUMBER(G3634),"非测试日纯氢",IF(AND(H3634="是",J3634="未判定"),IF(ISNUMBER(F3634),"测试名单无纯氢GPS","缺失"),IF(ISNUMBER(E3634),"非测试日仪表","缺失"))))</x:f>
        <x:v>非测试日纯氢</x:v>
      </x:c>
      <x:c r="L3634" s="7" t="n">
        <x:f>IF(K3634="缺失","",IF(K3634="非测试日纯氢",G3634,IF(K3634="非测试日仪表",E3634,F3634)))</x:f>
        <x:v>72.3</x:v>
      </x:c>
      <x:c r="M3634" s="2" t="n">
        <x:f>IF(K3634="缺失",1,0)</x:f>
        <x:v>0</x:v>
      </x:c>
      <x:c r="N3634" s="2" t="str">
        <x:v>车辆里程查询_20260901-20260930_1024辆_仪表里程.xlsx / M189</x:v>
      </x:c>
      <x:c r="O3634" s="2" t="str">
        <x:v>车辆里程查询_20260901-20260930_1024辆_GPS里程.xlsx / M292</x:v>
      </x:c>
      <x:c r="P3634" s="2" t="str">
        <x:v>车辆纯氢气里程查询_20260901-20260930_1024辆.xlsx / M538</x:v>
      </x:c>
    </x:row>
    <x:row r="3635" ht="22" customHeight="1">
      <x:c r="A3635" s="2" t="n">
        <x:v>144</x:v>
      </x:c>
      <x:c r="B3635" s="2" t="str">
        <x:v>粤AGP3642</x:v>
      </x:c>
      <x:c r="C3635" s="2" t="str">
        <x:v>钟祥</x:v>
      </x:c>
      <x:c r="D3635" s="8" t="d">
        <x:v>2026-09-10T00:00:00.000Z</x:v>
      </x:c>
      <x:c r="E3635" s="7" t="n">
        <x:v>72.5</x:v>
      </x:c>
      <x:c r="F3635" s="7" t="n">
        <x:v>72.2</x:v>
      </x:c>
      <x:c r="G3635" s="7" t="n">
        <x:v>72.4</x:v>
      </x:c>
      <x:c r="H3635" s="2" t="str">
        <x:v>是</x:v>
      </x:c>
      <x:c r="I3635" s="7" t="n">
        <x:f>IF(AND(ISNUMBER(E3635),ISNUMBER(F3635)),E3635-F3635,"")</x:f>
        <x:v>0.29999999999999716</x:v>
      </x:c>
      <x:c r="J3635" s="2" t="str">
        <x:f>IF(H3635="否","不适用",IF(AND(ISNUMBER(E3635),ISNUMBER(F3635)),IF(I3635&gt;'规则与名单'!$B$2,"是","否"),"未判定"))</x:f>
        <x:v>否</x:v>
      </x:c>
      <x:c r="K3635" s="2" t="str">
        <x:f>IF(J3635="是",IF(ISNUMBER(F3635),"测试日GPS","缺失"),IF(ISNUMBER(G3635),"非测试日纯氢",IF(AND(H3635="是",J3635="未判定"),IF(ISNUMBER(F3635),"测试名单无纯氢GPS","缺失"),IF(ISNUMBER(E3635),"非测试日仪表","缺失"))))</x:f>
        <x:v>非测试日纯氢</x:v>
      </x:c>
      <x:c r="L3635" s="7" t="n">
        <x:f>IF(K3635="缺失","",IF(K3635="非测试日纯氢",G3635,IF(K3635="非测试日仪表",E3635,F3635)))</x:f>
        <x:v>72.4</x:v>
      </x:c>
      <x:c r="M3635" s="2" t="n">
        <x:f>IF(K3635="缺失",1,0)</x:f>
        <x:v>0</x:v>
      </x:c>
      <x:c r="N3635" s="2" t="str">
        <x:v>车辆里程查询_20260901-20260930_1024辆_仪表里程.xlsx / N189</x:v>
      </x:c>
      <x:c r="O3635" s="2" t="str">
        <x:v>车辆里程查询_20260901-20260930_1024辆_GPS里程.xlsx / N292</x:v>
      </x:c>
      <x:c r="P3635" s="2" t="str">
        <x:v>车辆纯氢气里程查询_20260901-20260930_1024辆.xlsx / N538</x:v>
      </x:c>
    </x:row>
    <x:row r="3636" ht="22" customHeight="1">
      <x:c r="A3636" s="2" t="n">
        <x:v>144</x:v>
      </x:c>
      <x:c r="B3636" s="2" t="str">
        <x:v>粤AGP3642</x:v>
      </x:c>
      <x:c r="C3636" s="2" t="str">
        <x:v>钟祥</x:v>
      </x:c>
      <x:c r="D3636" s="8" t="d">
        <x:v>2026-09-11T00:00:00.000Z</x:v>
      </x:c>
      <x:c r="E3636" s="7" t="n">
        <x:v>77.1</x:v>
      </x:c>
      <x:c r="F3636" s="7" t="n">
        <x:v>82</x:v>
      </x:c>
      <x:c r="G3636" s="7" t="n">
        <x:v>76.9</x:v>
      </x:c>
      <x:c r="H3636" s="2" t="str">
        <x:v>是</x:v>
      </x:c>
      <x:c r="I3636" s="7" t="n">
        <x:f>IF(AND(ISNUMBER(E3636),ISNUMBER(F3636)),E3636-F3636,"")</x:f>
        <x:v>-4.900000000000006</x:v>
      </x:c>
      <x:c r="J3636" s="2" t="str">
        <x:f>IF(H3636="否","不适用",IF(AND(ISNUMBER(E3636),ISNUMBER(F3636)),IF(I3636&gt;'规则与名单'!$B$2,"是","否"),"未判定"))</x:f>
        <x:v>否</x:v>
      </x:c>
      <x:c r="K3636" s="2" t="str">
        <x:f>IF(J3636="是",IF(ISNUMBER(F3636),"测试日GPS","缺失"),IF(ISNUMBER(G3636),"非测试日纯氢",IF(AND(H3636="是",J3636="未判定"),IF(ISNUMBER(F3636),"测试名单无纯氢GPS","缺失"),IF(ISNUMBER(E3636),"非测试日仪表","缺失"))))</x:f>
        <x:v>非测试日纯氢</x:v>
      </x:c>
      <x:c r="L3636" s="7" t="n">
        <x:f>IF(K3636="缺失","",IF(K3636="非测试日纯氢",G3636,IF(K3636="非测试日仪表",E3636,F3636)))</x:f>
        <x:v>76.9</x:v>
      </x:c>
      <x:c r="M3636" s="2" t="n">
        <x:f>IF(K3636="缺失",1,0)</x:f>
        <x:v>0</x:v>
      </x:c>
      <x:c r="N3636" s="2" t="str">
        <x:v>车辆里程查询_20260901-20260930_1024辆_仪表里程.xlsx / O189</x:v>
      </x:c>
      <x:c r="O3636" s="2" t="str">
        <x:v>车辆里程查询_20260901-20260930_1024辆_GPS里程.xlsx / O292</x:v>
      </x:c>
      <x:c r="P3636" s="2" t="str">
        <x:v>车辆纯氢气里程查询_20260901-20260930_1024辆.xlsx / O538</x:v>
      </x:c>
    </x:row>
    <x:row r="3637" ht="22" customHeight="1">
      <x:c r="A3637" s="2" t="n">
        <x:v>144</x:v>
      </x:c>
      <x:c r="B3637" s="2" t="str">
        <x:v>粤AGP3642</x:v>
      </x:c>
      <x:c r="C3637" s="2" t="str">
        <x:v>钟祥</x:v>
      </x:c>
      <x:c r="D3637" s="8" t="d">
        <x:v>2026-09-12T00:00:00.000Z</x:v>
      </x:c>
      <x:c r="E3637" s="7"/>
      <x:c r="F3637" s="7" t="n">
        <x:v>0</x:v>
      </x:c>
      <x:c r="G3637" s="7"/>
      <x:c r="H3637" s="2" t="str">
        <x:v>是</x:v>
      </x:c>
      <x:c r="I3637" s="7" t="str">
        <x:f>IF(AND(ISNUMBER(E3637),ISNUMBER(F3637)),E3637-F3637,"")</x:f>
      </x:c>
      <x:c r="J3637" s="2" t="str">
        <x:f>IF(H3637="否","不适用",IF(AND(ISNUMBER(E3637),ISNUMBER(F3637)),IF(I3637&gt;'规则与名单'!$B$2,"是","否"),"未判定"))</x:f>
        <x:v>未判定</x:v>
      </x:c>
      <x:c r="K3637" s="2" t="str">
        <x:f>IF(J3637="是",IF(ISNUMBER(F3637),"测试日GPS","缺失"),IF(ISNUMBER(G3637),"非测试日纯氢",IF(AND(H3637="是",J3637="未判定"),IF(ISNUMBER(F3637),"测试名单无纯氢GPS","缺失"),IF(ISNUMBER(E3637),"非测试日仪表","缺失"))))</x:f>
        <x:v>测试名单无纯氢GPS</x:v>
      </x:c>
      <x:c r="L3637" s="7" t="n">
        <x:f>IF(K3637="缺失","",IF(K3637="非测试日纯氢",G3637,IF(K3637="非测试日仪表",E3637,F3637)))</x:f>
        <x:v>0</x:v>
      </x:c>
      <x:c r="M3637" s="2" t="n">
        <x:f>IF(K3637="缺失",1,0)</x:f>
        <x:v>0</x:v>
      </x:c>
      <x:c r="N3637" s="2" t="str">
        <x:v>车辆里程查询_20260901-20260930_1024辆_仪表里程.xlsx / P189</x:v>
      </x:c>
      <x:c r="O3637" s="2" t="str">
        <x:v>车辆里程查询_20260901-20260930_1024辆_GPS里程.xlsx / P292</x:v>
      </x:c>
      <x:c r="P3637" s="2" t="str">
        <x:v>车辆纯氢气里程查询_20260901-20260930_1024辆.xlsx / P538</x:v>
      </x:c>
    </x:row>
    <x:row r="3638" ht="22" customHeight="1">
      <x:c r="A3638" s="2" t="n">
        <x:v>144</x:v>
      </x:c>
      <x:c r="B3638" s="2" t="str">
        <x:v>粤AGP3642</x:v>
      </x:c>
      <x:c r="C3638" s="2" t="str">
        <x:v>钟祥</x:v>
      </x:c>
      <x:c r="D3638" s="8" t="d">
        <x:v>2026-09-13T00:00:00.000Z</x:v>
      </x:c>
      <x:c r="E3638" s="7"/>
      <x:c r="F3638" s="7" t="n">
        <x:v>0</x:v>
      </x:c>
      <x:c r="G3638" s="7"/>
      <x:c r="H3638" s="2" t="str">
        <x:v>是</x:v>
      </x:c>
      <x:c r="I3638" s="7" t="str">
        <x:f>IF(AND(ISNUMBER(E3638),ISNUMBER(F3638)),E3638-F3638,"")</x:f>
      </x:c>
      <x:c r="J3638" s="2" t="str">
        <x:f>IF(H3638="否","不适用",IF(AND(ISNUMBER(E3638),ISNUMBER(F3638)),IF(I3638&gt;'规则与名单'!$B$2,"是","否"),"未判定"))</x:f>
        <x:v>未判定</x:v>
      </x:c>
      <x:c r="K3638" s="2" t="str">
        <x:f>IF(J3638="是",IF(ISNUMBER(F3638),"测试日GPS","缺失"),IF(ISNUMBER(G3638),"非测试日纯氢",IF(AND(H3638="是",J3638="未判定"),IF(ISNUMBER(F3638),"测试名单无纯氢GPS","缺失"),IF(ISNUMBER(E3638),"非测试日仪表","缺失"))))</x:f>
        <x:v>测试名单无纯氢GPS</x:v>
      </x:c>
      <x:c r="L3638" s="7" t="n">
        <x:f>IF(K3638="缺失","",IF(K3638="非测试日纯氢",G3638,IF(K3638="非测试日仪表",E3638,F3638)))</x:f>
        <x:v>0</x:v>
      </x:c>
      <x:c r="M3638" s="2" t="n">
        <x:f>IF(K3638="缺失",1,0)</x:f>
        <x:v>0</x:v>
      </x:c>
      <x:c r="N3638" s="2" t="str">
        <x:v>车辆里程查询_20260901-20260930_1024辆_仪表里程.xlsx / Q189</x:v>
      </x:c>
      <x:c r="O3638" s="2" t="str">
        <x:v>车辆里程查询_20260901-20260930_1024辆_GPS里程.xlsx / Q292</x:v>
      </x:c>
      <x:c r="P3638" s="2" t="str">
        <x:v>车辆纯氢气里程查询_20260901-20260930_1024辆.xlsx / Q538</x:v>
      </x:c>
    </x:row>
    <x:row r="3639" ht="22" customHeight="1">
      <x:c r="A3639" s="2" t="n">
        <x:v>144</x:v>
      </x:c>
      <x:c r="B3639" s="2" t="str">
        <x:v>粤AGP3642</x:v>
      </x:c>
      <x:c r="C3639" s="2" t="str">
        <x:v>钟祥</x:v>
      </x:c>
      <x:c r="D3639" s="8" t="d">
        <x:v>2026-09-14T00:00:00.000Z</x:v>
      </x:c>
      <x:c r="E3639" s="7" t="n">
        <x:v>41.8</x:v>
      </x:c>
      <x:c r="F3639" s="7" t="n">
        <x:v>72.6</x:v>
      </x:c>
      <x:c r="G3639" s="7" t="n">
        <x:v>37.1</x:v>
      </x:c>
      <x:c r="H3639" s="2" t="str">
        <x:v>是</x:v>
      </x:c>
      <x:c r="I3639" s="7" t="n">
        <x:f>IF(AND(ISNUMBER(E3639),ISNUMBER(F3639)),E3639-F3639,"")</x:f>
        <x:v>-30.799999999999997</x:v>
      </x:c>
      <x:c r="J3639" s="2" t="str">
        <x:f>IF(H3639="否","不适用",IF(AND(ISNUMBER(E3639),ISNUMBER(F3639)),IF(I3639&gt;'规则与名单'!$B$2,"是","否"),"未判定"))</x:f>
        <x:v>否</x:v>
      </x:c>
      <x:c r="K3639" s="2" t="str">
        <x:f>IF(J3639="是",IF(ISNUMBER(F3639),"测试日GPS","缺失"),IF(ISNUMBER(G3639),"非测试日纯氢",IF(AND(H3639="是",J3639="未判定"),IF(ISNUMBER(F3639),"测试名单无纯氢GPS","缺失"),IF(ISNUMBER(E3639),"非测试日仪表","缺失"))))</x:f>
        <x:v>非测试日纯氢</x:v>
      </x:c>
      <x:c r="L3639" s="7" t="n">
        <x:f>IF(K3639="缺失","",IF(K3639="非测试日纯氢",G3639,IF(K3639="非测试日仪表",E3639,F3639)))</x:f>
        <x:v>37.1</x:v>
      </x:c>
      <x:c r="M3639" s="2" t="n">
        <x:f>IF(K3639="缺失",1,0)</x:f>
        <x:v>0</x:v>
      </x:c>
      <x:c r="N3639" s="2" t="str">
        <x:v>车辆里程查询_20260901-20260930_1024辆_仪表里程.xlsx / R189</x:v>
      </x:c>
      <x:c r="O3639" s="2" t="str">
        <x:v>车辆里程查询_20260901-20260930_1024辆_GPS里程.xlsx / R292</x:v>
      </x:c>
      <x:c r="P3639" s="2" t="str">
        <x:v>车辆纯氢气里程查询_20260901-20260930_1024辆.xlsx / R538</x:v>
      </x:c>
    </x:row>
    <x:row r="3640" ht="22" customHeight="1">
      <x:c r="A3640" s="2" t="n">
        <x:v>144</x:v>
      </x:c>
      <x:c r="B3640" s="2" t="str">
        <x:v>粤AGP3642</x:v>
      </x:c>
      <x:c r="C3640" s="2" t="str">
        <x:v>钟祥</x:v>
      </x:c>
      <x:c r="D3640" s="8" t="d">
        <x:v>2026-09-15T00:00:00.000Z</x:v>
      </x:c>
      <x:c r="E3640" s="7" t="n">
        <x:v>102.8</x:v>
      </x:c>
      <x:c r="F3640" s="7" t="n">
        <x:v>73.8</x:v>
      </x:c>
      <x:c r="G3640" s="7" t="n">
        <x:v>46.9</x:v>
      </x:c>
      <x:c r="H3640" s="2" t="str">
        <x:v>是</x:v>
      </x:c>
      <x:c r="I3640" s="7" t="n">
        <x:f>IF(AND(ISNUMBER(E3640),ISNUMBER(F3640)),E3640-F3640,"")</x:f>
        <x:v>29</x:v>
      </x:c>
      <x:c r="J3640" s="2" t="str">
        <x:f>IF(H3640="否","不适用",IF(AND(ISNUMBER(E3640),ISNUMBER(F3640)),IF(I3640&gt;'规则与名单'!$B$2,"是","否"),"未判定"))</x:f>
        <x:v>否</x:v>
      </x:c>
      <x:c r="K3640" s="2" t="str">
        <x:f>IF(J3640="是",IF(ISNUMBER(F3640),"测试日GPS","缺失"),IF(ISNUMBER(G3640),"非测试日纯氢",IF(AND(H3640="是",J3640="未判定"),IF(ISNUMBER(F3640),"测试名单无纯氢GPS","缺失"),IF(ISNUMBER(E3640),"非测试日仪表","缺失"))))</x:f>
        <x:v>非测试日纯氢</x:v>
      </x:c>
      <x:c r="L3640" s="7" t="n">
        <x:f>IF(K3640="缺失","",IF(K3640="非测试日纯氢",G3640,IF(K3640="非测试日仪表",E3640,F3640)))</x:f>
        <x:v>46.9</x:v>
      </x:c>
      <x:c r="M3640" s="2" t="n">
        <x:f>IF(K3640="缺失",1,0)</x:f>
        <x:v>0</x:v>
      </x:c>
      <x:c r="N3640" s="2" t="str">
        <x:v>车辆里程查询_20260901-20260930_1024辆_仪表里程.xlsx / S189</x:v>
      </x:c>
      <x:c r="O3640" s="2" t="str">
        <x:v>车辆里程查询_20260901-20260930_1024辆_GPS里程.xlsx / S292</x:v>
      </x:c>
      <x:c r="P3640" s="2" t="str">
        <x:v>车辆纯氢气里程查询_20260901-20260930_1024辆.xlsx / S538</x:v>
      </x:c>
    </x:row>
    <x:row r="3641" ht="22" customHeight="1">
      <x:c r="A3641" s="2" t="n">
        <x:v>144</x:v>
      </x:c>
      <x:c r="B3641" s="2" t="str">
        <x:v>粤AGP3642</x:v>
      </x:c>
      <x:c r="C3641" s="2" t="str">
        <x:v>钟祥</x:v>
      </x:c>
      <x:c r="D3641" s="8" t="d">
        <x:v>2026-09-16T00:00:00.000Z</x:v>
      </x:c>
      <x:c r="E3641" s="7" t="n">
        <x:v>77.1</x:v>
      </x:c>
      <x:c r="F3641" s="7" t="n">
        <x:v>72.4</x:v>
      </x:c>
      <x:c r="G3641" s="7" t="n">
        <x:v>72.2</x:v>
      </x:c>
      <x:c r="H3641" s="2" t="str">
        <x:v>是</x:v>
      </x:c>
      <x:c r="I3641" s="7" t="n">
        <x:f>IF(AND(ISNUMBER(E3641),ISNUMBER(F3641)),E3641-F3641,"")</x:f>
        <x:v>4.699999999999989</x:v>
      </x:c>
      <x:c r="J3641" s="2" t="str">
        <x:f>IF(H3641="否","不适用",IF(AND(ISNUMBER(E3641),ISNUMBER(F3641)),IF(I3641&gt;'规则与名单'!$B$2,"是","否"),"未判定"))</x:f>
        <x:v>否</x:v>
      </x:c>
      <x:c r="K3641" s="2" t="str">
        <x:f>IF(J3641="是",IF(ISNUMBER(F3641),"测试日GPS","缺失"),IF(ISNUMBER(G3641),"非测试日纯氢",IF(AND(H3641="是",J3641="未判定"),IF(ISNUMBER(F3641),"测试名单无纯氢GPS","缺失"),IF(ISNUMBER(E3641),"非测试日仪表","缺失"))))</x:f>
        <x:v>非测试日纯氢</x:v>
      </x:c>
      <x:c r="L3641" s="7" t="n">
        <x:f>IF(K3641="缺失","",IF(K3641="非测试日纯氢",G3641,IF(K3641="非测试日仪表",E3641,F3641)))</x:f>
        <x:v>72.2</x:v>
      </x:c>
      <x:c r="M3641" s="2" t="n">
        <x:f>IF(K3641="缺失",1,0)</x:f>
        <x:v>0</x:v>
      </x:c>
      <x:c r="N3641" s="2" t="str">
        <x:v>车辆里程查询_20260901-20260930_1024辆_仪表里程.xlsx / T189</x:v>
      </x:c>
      <x:c r="O3641" s="2" t="str">
        <x:v>车辆里程查询_20260901-20260930_1024辆_GPS里程.xlsx / T292</x:v>
      </x:c>
      <x:c r="P3641" s="2" t="str">
        <x:v>车辆纯氢气里程查询_20260901-20260930_1024辆.xlsx / T538</x:v>
      </x:c>
    </x:row>
    <x:row r="3642" ht="22" customHeight="1">
      <x:c r="A3642" s="2" t="n">
        <x:v>144</x:v>
      </x:c>
      <x:c r="B3642" s="2" t="str">
        <x:v>粤AGP3642</x:v>
      </x:c>
      <x:c r="C3642" s="2" t="str">
        <x:v>钟祥</x:v>
      </x:c>
      <x:c r="D3642" s="8" t="d">
        <x:v>2026-09-17T00:00:00.000Z</x:v>
      </x:c>
      <x:c r="E3642" s="7" t="n">
        <x:v>76.5</x:v>
      </x:c>
      <x:c r="F3642" s="7" t="n">
        <x:v>80.9</x:v>
      </x:c>
      <x:c r="G3642" s="7" t="n">
        <x:v>72.8</x:v>
      </x:c>
      <x:c r="H3642" s="2" t="str">
        <x:v>是</x:v>
      </x:c>
      <x:c r="I3642" s="7" t="n">
        <x:f>IF(AND(ISNUMBER(E3642),ISNUMBER(F3642)),E3642-F3642,"")</x:f>
        <x:v>-4.400000000000006</x:v>
      </x:c>
      <x:c r="J3642" s="2" t="str">
        <x:f>IF(H3642="否","不适用",IF(AND(ISNUMBER(E3642),ISNUMBER(F3642)),IF(I3642&gt;'规则与名单'!$B$2,"是","否"),"未判定"))</x:f>
        <x:v>否</x:v>
      </x:c>
      <x:c r="K3642" s="2" t="str">
        <x:f>IF(J3642="是",IF(ISNUMBER(F3642),"测试日GPS","缺失"),IF(ISNUMBER(G3642),"非测试日纯氢",IF(AND(H3642="是",J3642="未判定"),IF(ISNUMBER(F3642),"测试名单无纯氢GPS","缺失"),IF(ISNUMBER(E3642),"非测试日仪表","缺失"))))</x:f>
        <x:v>非测试日纯氢</x:v>
      </x:c>
      <x:c r="L3642" s="7" t="n">
        <x:f>IF(K3642="缺失","",IF(K3642="非测试日纯氢",G3642,IF(K3642="非测试日仪表",E3642,F3642)))</x:f>
        <x:v>72.8</x:v>
      </x:c>
      <x:c r="M3642" s="2" t="n">
        <x:f>IF(K3642="缺失",1,0)</x:f>
        <x:v>0</x:v>
      </x:c>
      <x:c r="N3642" s="2" t="str">
        <x:v>车辆里程查询_20260901-20260930_1024辆_仪表里程.xlsx / U189</x:v>
      </x:c>
      <x:c r="O3642" s="2" t="str">
        <x:v>车辆里程查询_20260901-20260930_1024辆_GPS里程.xlsx / U292</x:v>
      </x:c>
      <x:c r="P3642" s="2" t="str">
        <x:v>车辆纯氢气里程查询_20260901-20260930_1024辆.xlsx / U538</x:v>
      </x:c>
    </x:row>
    <x:row r="3643" ht="22" customHeight="1">
      <x:c r="A3643" s="2" t="n">
        <x:v>144</x:v>
      </x:c>
      <x:c r="B3643" s="2" t="str">
        <x:v>粤AGP3642</x:v>
      </x:c>
      <x:c r="C3643" s="2" t="str">
        <x:v>钟祥</x:v>
      </x:c>
      <x:c r="D3643" s="8" t="d">
        <x:v>2026-09-18T00:00:00.000Z</x:v>
      </x:c>
      <x:c r="E3643" s="7" t="n">
        <x:v>77.6</x:v>
      </x:c>
      <x:c r="F3643" s="7" t="n">
        <x:v>72</x:v>
      </x:c>
      <x:c r="G3643" s="7" t="n">
        <x:v>44.8</x:v>
      </x:c>
      <x:c r="H3643" s="2" t="str">
        <x:v>是</x:v>
      </x:c>
      <x:c r="I3643" s="7" t="n">
        <x:f>IF(AND(ISNUMBER(E3643),ISNUMBER(F3643)),E3643-F3643,"")</x:f>
        <x:v>5.599999999999994</x:v>
      </x:c>
      <x:c r="J3643" s="2" t="str">
        <x:f>IF(H3643="否","不适用",IF(AND(ISNUMBER(E3643),ISNUMBER(F3643)),IF(I3643&gt;'规则与名单'!$B$2,"是","否"),"未判定"))</x:f>
        <x:v>否</x:v>
      </x:c>
      <x:c r="K3643" s="2" t="str">
        <x:f>IF(J3643="是",IF(ISNUMBER(F3643),"测试日GPS","缺失"),IF(ISNUMBER(G3643),"非测试日纯氢",IF(AND(H3643="是",J3643="未判定"),IF(ISNUMBER(F3643),"测试名单无纯氢GPS","缺失"),IF(ISNUMBER(E3643),"非测试日仪表","缺失"))))</x:f>
        <x:v>非测试日纯氢</x:v>
      </x:c>
      <x:c r="L3643" s="7" t="n">
        <x:f>IF(K3643="缺失","",IF(K3643="非测试日纯氢",G3643,IF(K3643="非测试日仪表",E3643,F3643)))</x:f>
        <x:v>44.8</x:v>
      </x:c>
      <x:c r="M3643" s="2" t="n">
        <x:f>IF(K3643="缺失",1,0)</x:f>
        <x:v>0</x:v>
      </x:c>
      <x:c r="N3643" s="2" t="str">
        <x:v>车辆里程查询_20260901-20260930_1024辆_仪表里程.xlsx / V189</x:v>
      </x:c>
      <x:c r="O3643" s="2" t="str">
        <x:v>车辆里程查询_20260901-20260930_1024辆_GPS里程.xlsx / V292</x:v>
      </x:c>
      <x:c r="P3643" s="2" t="str">
        <x:v>车辆纯氢气里程查询_20260901-20260930_1024辆.xlsx / V538</x:v>
      </x:c>
    </x:row>
    <x:row r="3644" ht="22" customHeight="1">
      <x:c r="A3644" s="2" t="n">
        <x:v>144</x:v>
      </x:c>
      <x:c r="B3644" s="2" t="str">
        <x:v>粤AGP3642</x:v>
      </x:c>
      <x:c r="C3644" s="2" t="str">
        <x:v>钟祥</x:v>
      </x:c>
      <x:c r="D3644" s="8" t="d">
        <x:v>2026-09-19T00:00:00.000Z</x:v>
      </x:c>
      <x:c r="E3644" s="7"/>
      <x:c r="F3644" s="7" t="n">
        <x:v>0</x:v>
      </x:c>
      <x:c r="G3644" s="7"/>
      <x:c r="H3644" s="2" t="str">
        <x:v>是</x:v>
      </x:c>
      <x:c r="I3644" s="7" t="str">
        <x:f>IF(AND(ISNUMBER(E3644),ISNUMBER(F3644)),E3644-F3644,"")</x:f>
      </x:c>
      <x:c r="J3644" s="2" t="str">
        <x:f>IF(H3644="否","不适用",IF(AND(ISNUMBER(E3644),ISNUMBER(F3644)),IF(I3644&gt;'规则与名单'!$B$2,"是","否"),"未判定"))</x:f>
        <x:v>未判定</x:v>
      </x:c>
      <x:c r="K3644" s="2" t="str">
        <x:f>IF(J3644="是",IF(ISNUMBER(F3644),"测试日GPS","缺失"),IF(ISNUMBER(G3644),"非测试日纯氢",IF(AND(H3644="是",J3644="未判定"),IF(ISNUMBER(F3644),"测试名单无纯氢GPS","缺失"),IF(ISNUMBER(E3644),"非测试日仪表","缺失"))))</x:f>
        <x:v>测试名单无纯氢GPS</x:v>
      </x:c>
      <x:c r="L3644" s="7" t="n">
        <x:f>IF(K3644="缺失","",IF(K3644="非测试日纯氢",G3644,IF(K3644="非测试日仪表",E3644,F3644)))</x:f>
        <x:v>0</x:v>
      </x:c>
      <x:c r="M3644" s="2" t="n">
        <x:f>IF(K3644="缺失",1,0)</x:f>
        <x:v>0</x:v>
      </x:c>
      <x:c r="N3644" s="2" t="str">
        <x:v>车辆里程查询_20260901-20260930_1024辆_仪表里程.xlsx / W189</x:v>
      </x:c>
      <x:c r="O3644" s="2" t="str">
        <x:v>车辆里程查询_20260901-20260930_1024辆_GPS里程.xlsx / W292</x:v>
      </x:c>
      <x:c r="P3644" s="2" t="str">
        <x:v>车辆纯氢气里程查询_20260901-20260930_1024辆.xlsx / W538</x:v>
      </x:c>
    </x:row>
    <x:row r="3645" ht="22" customHeight="1">
      <x:c r="A3645" s="2" t="n">
        <x:v>144</x:v>
      </x:c>
      <x:c r="B3645" s="2" t="str">
        <x:v>粤AGP3642</x:v>
      </x:c>
      <x:c r="C3645" s="2" t="str">
        <x:v>钟祥</x:v>
      </x:c>
      <x:c r="D3645" s="8" t="d">
        <x:v>2026-09-20T00:00:00.000Z</x:v>
      </x:c>
      <x:c r="E3645" s="7" t="n">
        <x:v>72.4</x:v>
      </x:c>
      <x:c r="F3645" s="7" t="n">
        <x:v>72.7</x:v>
      </x:c>
      <x:c r="G3645" s="7" t="n">
        <x:v>72.3</x:v>
      </x:c>
      <x:c r="H3645" s="2" t="str">
        <x:v>是</x:v>
      </x:c>
      <x:c r="I3645" s="7" t="n">
        <x:f>IF(AND(ISNUMBER(E3645),ISNUMBER(F3645)),E3645-F3645,"")</x:f>
        <x:v>-0.29999999999999716</x:v>
      </x:c>
      <x:c r="J3645" s="2" t="str">
        <x:f>IF(H3645="否","不适用",IF(AND(ISNUMBER(E3645),ISNUMBER(F3645)),IF(I3645&gt;'规则与名单'!$B$2,"是","否"),"未判定"))</x:f>
        <x:v>否</x:v>
      </x:c>
      <x:c r="K3645" s="2" t="str">
        <x:f>IF(J3645="是",IF(ISNUMBER(F3645),"测试日GPS","缺失"),IF(ISNUMBER(G3645),"非测试日纯氢",IF(AND(H3645="是",J3645="未判定"),IF(ISNUMBER(F3645),"测试名单无纯氢GPS","缺失"),IF(ISNUMBER(E3645),"非测试日仪表","缺失"))))</x:f>
        <x:v>非测试日纯氢</x:v>
      </x:c>
      <x:c r="L3645" s="7" t="n">
        <x:f>IF(K3645="缺失","",IF(K3645="非测试日纯氢",G3645,IF(K3645="非测试日仪表",E3645,F3645)))</x:f>
        <x:v>72.3</x:v>
      </x:c>
      <x:c r="M3645" s="2" t="n">
        <x:f>IF(K3645="缺失",1,0)</x:f>
        <x:v>0</x:v>
      </x:c>
      <x:c r="N3645" s="2" t="str">
        <x:v>车辆里程查询_20260901-20260930_1024辆_仪表里程.xlsx / X189</x:v>
      </x:c>
      <x:c r="O3645" s="2" t="str">
        <x:v>车辆里程查询_20260901-20260930_1024辆_GPS里程.xlsx / X292</x:v>
      </x:c>
      <x:c r="P3645" s="2" t="str">
        <x:v>车辆纯氢气里程查询_20260901-20260930_1024辆.xlsx / X538</x:v>
      </x:c>
    </x:row>
    <x:row r="3646" ht="22" customHeight="1">
      <x:c r="A3646" s="2" t="n">
        <x:v>144</x:v>
      </x:c>
      <x:c r="B3646" s="2" t="str">
        <x:v>粤AGP3642</x:v>
      </x:c>
      <x:c r="C3646" s="2" t="str">
        <x:v>钟祥</x:v>
      </x:c>
      <x:c r="D3646" s="8" t="d">
        <x:v>2026-09-21T00:00:00.000Z</x:v>
      </x:c>
      <x:c r="E3646" s="7" t="n">
        <x:v>72.4</x:v>
      </x:c>
      <x:c r="F3646" s="7" t="n">
        <x:v>72.7</x:v>
      </x:c>
      <x:c r="G3646" s="7" t="n">
        <x:v>58.9</x:v>
      </x:c>
      <x:c r="H3646" s="2" t="str">
        <x:v>是</x:v>
      </x:c>
      <x:c r="I3646" s="7" t="n">
        <x:f>IF(AND(ISNUMBER(E3646),ISNUMBER(F3646)),E3646-F3646,"")</x:f>
        <x:v>-0.29999999999999716</x:v>
      </x:c>
      <x:c r="J3646" s="2" t="str">
        <x:f>IF(H3646="否","不适用",IF(AND(ISNUMBER(E3646),ISNUMBER(F3646)),IF(I3646&gt;'规则与名单'!$B$2,"是","否"),"未判定"))</x:f>
        <x:v>否</x:v>
      </x:c>
      <x:c r="K3646" s="2" t="str">
        <x:f>IF(J3646="是",IF(ISNUMBER(F3646),"测试日GPS","缺失"),IF(ISNUMBER(G3646),"非测试日纯氢",IF(AND(H3646="是",J3646="未判定"),IF(ISNUMBER(F3646),"测试名单无纯氢GPS","缺失"),IF(ISNUMBER(E3646),"非测试日仪表","缺失"))))</x:f>
        <x:v>非测试日纯氢</x:v>
      </x:c>
      <x:c r="L3646" s="7" t="n">
        <x:f>IF(K3646="缺失","",IF(K3646="非测试日纯氢",G3646,IF(K3646="非测试日仪表",E3646,F3646)))</x:f>
        <x:v>58.9</x:v>
      </x:c>
      <x:c r="M3646" s="2" t="n">
        <x:f>IF(K3646="缺失",1,0)</x:f>
        <x:v>0</x:v>
      </x:c>
      <x:c r="N3646" s="2" t="str">
        <x:v>车辆里程查询_20260901-20260930_1024辆_仪表里程.xlsx / Y189</x:v>
      </x:c>
      <x:c r="O3646" s="2" t="str">
        <x:v>车辆里程查询_20260901-20260930_1024辆_GPS里程.xlsx / Y292</x:v>
      </x:c>
      <x:c r="P3646" s="2" t="str">
        <x:v>车辆纯氢气里程查询_20260901-20260930_1024辆.xlsx / Y538</x:v>
      </x:c>
    </x:row>
    <x:row r="3647" ht="22" customHeight="1">
      <x:c r="A3647" s="2" t="n">
        <x:v>144</x:v>
      </x:c>
      <x:c r="B3647" s="2" t="str">
        <x:v>粤AGP3642</x:v>
      </x:c>
      <x:c r="C3647" s="2" t="str">
        <x:v>钟祥</x:v>
      </x:c>
      <x:c r="D3647" s="8" t="d">
        <x:v>2026-09-22T00:00:00.000Z</x:v>
      </x:c>
      <x:c r="E3647" s="7" t="n">
        <x:v>81.7</x:v>
      </x:c>
      <x:c r="F3647" s="7" t="n">
        <x:v>82</x:v>
      </x:c>
      <x:c r="G3647" s="7" t="n">
        <x:v>65.2</x:v>
      </x:c>
      <x:c r="H3647" s="2" t="str">
        <x:v>是</x:v>
      </x:c>
      <x:c r="I3647" s="7" t="n">
        <x:f>IF(AND(ISNUMBER(E3647),ISNUMBER(F3647)),E3647-F3647,"")</x:f>
        <x:v>-0.29999999999999716</x:v>
      </x:c>
      <x:c r="J3647" s="2" t="str">
        <x:f>IF(H3647="否","不适用",IF(AND(ISNUMBER(E3647),ISNUMBER(F3647)),IF(I3647&gt;'规则与名单'!$B$2,"是","否"),"未判定"))</x:f>
        <x:v>否</x:v>
      </x:c>
      <x:c r="K3647" s="2" t="str">
        <x:f>IF(J3647="是",IF(ISNUMBER(F3647),"测试日GPS","缺失"),IF(ISNUMBER(G3647),"非测试日纯氢",IF(AND(H3647="是",J3647="未判定"),IF(ISNUMBER(F3647),"测试名单无纯氢GPS","缺失"),IF(ISNUMBER(E3647),"非测试日仪表","缺失"))))</x:f>
        <x:v>非测试日纯氢</x:v>
      </x:c>
      <x:c r="L3647" s="7" t="n">
        <x:f>IF(K3647="缺失","",IF(K3647="非测试日纯氢",G3647,IF(K3647="非测试日仪表",E3647,F3647)))</x:f>
        <x:v>65.2</x:v>
      </x:c>
      <x:c r="M3647" s="2" t="n">
        <x:f>IF(K3647="缺失",1,0)</x:f>
        <x:v>0</x:v>
      </x:c>
      <x:c r="N3647" s="2" t="str">
        <x:v>车辆里程查询_20260901-20260930_1024辆_仪表里程.xlsx / Z189</x:v>
      </x:c>
      <x:c r="O3647" s="2" t="str">
        <x:v>车辆里程查询_20260901-20260930_1024辆_GPS里程.xlsx / Z292</x:v>
      </x:c>
      <x:c r="P3647" s="2" t="str">
        <x:v>车辆纯氢气里程查询_20260901-20260930_1024辆.xlsx / Z538</x:v>
      </x:c>
    </x:row>
    <x:row r="3648" ht="22" customHeight="1">
      <x:c r="A3648" s="2" t="n">
        <x:v>144</x:v>
      </x:c>
      <x:c r="B3648" s="2" t="str">
        <x:v>粤AGP3642</x:v>
      </x:c>
      <x:c r="C3648" s="2" t="str">
        <x:v>钟祥</x:v>
      </x:c>
      <x:c r="D3648" s="8" t="d">
        <x:v>2026-09-23T00:00:00.000Z</x:v>
      </x:c>
      <x:c r="E3648" s="7" t="n">
        <x:v>93.3</x:v>
      </x:c>
      <x:c r="F3648" s="7" t="n">
        <x:v>93.2</x:v>
      </x:c>
      <x:c r="G3648" s="7" t="n">
        <x:v>89.1</x:v>
      </x:c>
      <x:c r="H3648" s="2" t="str">
        <x:v>是</x:v>
      </x:c>
      <x:c r="I3648" s="7" t="n">
        <x:f>IF(AND(ISNUMBER(E3648),ISNUMBER(F3648)),E3648-F3648,"")</x:f>
        <x:v>0.09999999999999432</x:v>
      </x:c>
      <x:c r="J3648" s="2" t="str">
        <x:f>IF(H3648="否","不适用",IF(AND(ISNUMBER(E3648),ISNUMBER(F3648)),IF(I3648&gt;'规则与名单'!$B$2,"是","否"),"未判定"))</x:f>
        <x:v>否</x:v>
      </x:c>
      <x:c r="K3648" s="2" t="str">
        <x:f>IF(J3648="是",IF(ISNUMBER(F3648),"测试日GPS","缺失"),IF(ISNUMBER(G3648),"非测试日纯氢",IF(AND(H3648="是",J3648="未判定"),IF(ISNUMBER(F3648),"测试名单无纯氢GPS","缺失"),IF(ISNUMBER(E3648),"非测试日仪表","缺失"))))</x:f>
        <x:v>非测试日纯氢</x:v>
      </x:c>
      <x:c r="L3648" s="7" t="n">
        <x:f>IF(K3648="缺失","",IF(K3648="非测试日纯氢",G3648,IF(K3648="非测试日仪表",E3648,F3648)))</x:f>
        <x:v>89.1</x:v>
      </x:c>
      <x:c r="M3648" s="2" t="n">
        <x:f>IF(K3648="缺失",1,0)</x:f>
        <x:v>0</x:v>
      </x:c>
      <x:c r="N3648" s="2" t="str">
        <x:v>车辆里程查询_20260901-20260930_1024辆_仪表里程.xlsx / AA189</x:v>
      </x:c>
      <x:c r="O3648" s="2" t="str">
        <x:v>车辆里程查询_20260901-20260930_1024辆_GPS里程.xlsx / AA292</x:v>
      </x:c>
      <x:c r="P3648" s="2" t="str">
        <x:v>车辆纯氢气里程查询_20260901-20260930_1024辆.xlsx / AA538</x:v>
      </x:c>
    </x:row>
    <x:row r="3649" ht="22" customHeight="1">
      <x:c r="A3649" s="2" t="n">
        <x:v>144</x:v>
      </x:c>
      <x:c r="B3649" s="2" t="str">
        <x:v>粤AGP3642</x:v>
      </x:c>
      <x:c r="C3649" s="2" t="str">
        <x:v>钟祥</x:v>
      </x:c>
      <x:c r="D3649" s="8" t="d">
        <x:v>2026-09-24T00:00:00.000Z</x:v>
      </x:c>
      <x:c r="E3649" s="7" t="n">
        <x:v>86.8</x:v>
      </x:c>
      <x:c r="F3649" s="7" t="n">
        <x:v>86.6</x:v>
      </x:c>
      <x:c r="G3649" s="7" t="n">
        <x:v>85.4</x:v>
      </x:c>
      <x:c r="H3649" s="2" t="str">
        <x:v>是</x:v>
      </x:c>
      <x:c r="I3649" s="7" t="n">
        <x:f>IF(AND(ISNUMBER(E3649),ISNUMBER(F3649)),E3649-F3649,"")</x:f>
        <x:v>0.20000000000000284</x:v>
      </x:c>
      <x:c r="J3649" s="2" t="str">
        <x:f>IF(H3649="否","不适用",IF(AND(ISNUMBER(E3649),ISNUMBER(F3649)),IF(I3649&gt;'规则与名单'!$B$2,"是","否"),"未判定"))</x:f>
        <x:v>否</x:v>
      </x:c>
      <x:c r="K3649" s="2" t="str">
        <x:f>IF(J3649="是",IF(ISNUMBER(F3649),"测试日GPS","缺失"),IF(ISNUMBER(G3649),"非测试日纯氢",IF(AND(H3649="是",J3649="未判定"),IF(ISNUMBER(F3649),"测试名单无纯氢GPS","缺失"),IF(ISNUMBER(E3649),"非测试日仪表","缺失"))))</x:f>
        <x:v>非测试日纯氢</x:v>
      </x:c>
      <x:c r="L3649" s="7" t="n">
        <x:f>IF(K3649="缺失","",IF(K3649="非测试日纯氢",G3649,IF(K3649="非测试日仪表",E3649,F3649)))</x:f>
        <x:v>85.4</x:v>
      </x:c>
      <x:c r="M3649" s="2" t="n">
        <x:f>IF(K3649="缺失",1,0)</x:f>
        <x:v>0</x:v>
      </x:c>
      <x:c r="N3649" s="2" t="str">
        <x:v>车辆里程查询_20260901-20260930_1024辆_仪表里程.xlsx / AB189</x:v>
      </x:c>
      <x:c r="O3649" s="2" t="str">
        <x:v>车辆里程查询_20260901-20260930_1024辆_GPS里程.xlsx / AB292</x:v>
      </x:c>
      <x:c r="P3649" s="2" t="str">
        <x:v>车辆纯氢气里程查询_20260901-20260930_1024辆.xlsx / AB538</x:v>
      </x:c>
    </x:row>
    <x:row r="3650" ht="22" customHeight="1">
      <x:c r="A3650" s="2" t="n">
        <x:v>144</x:v>
      </x:c>
      <x:c r="B3650" s="2" t="str">
        <x:v>粤AGP3642</x:v>
      </x:c>
      <x:c r="C3650" s="2" t="str">
        <x:v>钟祥</x:v>
      </x:c>
      <x:c r="D3650" s="8" t="d">
        <x:v>2026-09-25T00:00:00.000Z</x:v>
      </x:c>
      <x:c r="E3650" s="7"/>
      <x:c r="F3650" s="7" t="n">
        <x:v>0</x:v>
      </x:c>
      <x:c r="G3650" s="7"/>
      <x:c r="H3650" s="2" t="str">
        <x:v>是</x:v>
      </x:c>
      <x:c r="I3650" s="7" t="str">
        <x:f>IF(AND(ISNUMBER(E3650),ISNUMBER(F3650)),E3650-F3650,"")</x:f>
      </x:c>
      <x:c r="J3650" s="2" t="str">
        <x:f>IF(H3650="否","不适用",IF(AND(ISNUMBER(E3650),ISNUMBER(F3650)),IF(I3650&gt;'规则与名单'!$B$2,"是","否"),"未判定"))</x:f>
        <x:v>未判定</x:v>
      </x:c>
      <x:c r="K3650" s="2" t="str">
        <x:f>IF(J3650="是",IF(ISNUMBER(F3650),"测试日GPS","缺失"),IF(ISNUMBER(G3650),"非测试日纯氢",IF(AND(H3650="是",J3650="未判定"),IF(ISNUMBER(F3650),"测试名单无纯氢GPS","缺失"),IF(ISNUMBER(E3650),"非测试日仪表","缺失"))))</x:f>
        <x:v>测试名单无纯氢GPS</x:v>
      </x:c>
      <x:c r="L3650" s="7" t="n">
        <x:f>IF(K3650="缺失","",IF(K3650="非测试日纯氢",G3650,IF(K3650="非测试日仪表",E3650,F3650)))</x:f>
        <x:v>0</x:v>
      </x:c>
      <x:c r="M3650" s="2" t="n">
        <x:f>IF(K3650="缺失",1,0)</x:f>
        <x:v>0</x:v>
      </x:c>
      <x:c r="N3650" s="2" t="str">
        <x:v>车辆里程查询_20260901-20260930_1024辆_仪表里程.xlsx / AC189</x:v>
      </x:c>
      <x:c r="O3650" s="2" t="str">
        <x:v>车辆里程查询_20260901-20260930_1024辆_GPS里程.xlsx / AC292</x:v>
      </x:c>
      <x:c r="P3650" s="2" t="str">
        <x:v>车辆纯氢气里程查询_20260901-20260930_1024辆.xlsx / AC538</x:v>
      </x:c>
    </x:row>
    <x:row r="3651" ht="22" customHeight="1">
      <x:c r="A3651" s="2" t="n">
        <x:v>144</x:v>
      </x:c>
      <x:c r="B3651" s="2" t="str">
        <x:v>粤AGP3642</x:v>
      </x:c>
      <x:c r="C3651" s="2" t="str">
        <x:v>钟祥</x:v>
      </x:c>
      <x:c r="D3651" s="8" t="d">
        <x:v>2026-09-26T00:00:00.000Z</x:v>
      </x:c>
      <x:c r="E3651" s="7"/>
      <x:c r="F3651" s="7" t="n">
        <x:v>0</x:v>
      </x:c>
      <x:c r="G3651" s="7"/>
      <x:c r="H3651" s="2" t="str">
        <x:v>是</x:v>
      </x:c>
      <x:c r="I3651" s="7" t="str">
        <x:f>IF(AND(ISNUMBER(E3651),ISNUMBER(F3651)),E3651-F3651,"")</x:f>
      </x:c>
      <x:c r="J3651" s="2" t="str">
        <x:f>IF(H3651="否","不适用",IF(AND(ISNUMBER(E3651),ISNUMBER(F3651)),IF(I3651&gt;'规则与名单'!$B$2,"是","否"),"未判定"))</x:f>
        <x:v>未判定</x:v>
      </x:c>
      <x:c r="K3651" s="2" t="str">
        <x:f>IF(J3651="是",IF(ISNUMBER(F3651),"测试日GPS","缺失"),IF(ISNUMBER(G3651),"非测试日纯氢",IF(AND(H3651="是",J3651="未判定"),IF(ISNUMBER(F3651),"测试名单无纯氢GPS","缺失"),IF(ISNUMBER(E3651),"非测试日仪表","缺失"))))</x:f>
        <x:v>测试名单无纯氢GPS</x:v>
      </x:c>
      <x:c r="L3651" s="7" t="n">
        <x:f>IF(K3651="缺失","",IF(K3651="非测试日纯氢",G3651,IF(K3651="非测试日仪表",E3651,F3651)))</x:f>
        <x:v>0</x:v>
      </x:c>
      <x:c r="M3651" s="2" t="n">
        <x:f>IF(K3651="缺失",1,0)</x:f>
        <x:v>0</x:v>
      </x:c>
      <x:c r="N3651" s="2" t="str">
        <x:v>车辆里程查询_20260901-20260930_1024辆_仪表里程.xlsx / AD189</x:v>
      </x:c>
      <x:c r="O3651" s="2" t="str">
        <x:v>车辆里程查询_20260901-20260930_1024辆_GPS里程.xlsx / AD292</x:v>
      </x:c>
      <x:c r="P3651" s="2" t="str">
        <x:v>车辆纯氢气里程查询_20260901-20260930_1024辆.xlsx / AD538</x:v>
      </x:c>
    </x:row>
    <x:row r="3652" ht="22" customHeight="1">
      <x:c r="A3652" s="2" t="n">
        <x:v>144</x:v>
      </x:c>
      <x:c r="B3652" s="2" t="str">
        <x:v>粤AGP3642</x:v>
      </x:c>
      <x:c r="C3652" s="2" t="str">
        <x:v>钟祥</x:v>
      </x:c>
      <x:c r="D3652" s="8" t="d">
        <x:v>2026-09-27T00:00:00.000Z</x:v>
      </x:c>
      <x:c r="E3652" s="7"/>
      <x:c r="F3652" s="7" t="n">
        <x:v>0</x:v>
      </x:c>
      <x:c r="G3652" s="7"/>
      <x:c r="H3652" s="2" t="str">
        <x:v>是</x:v>
      </x:c>
      <x:c r="I3652" s="7" t="str">
        <x:f>IF(AND(ISNUMBER(E3652),ISNUMBER(F3652)),E3652-F3652,"")</x:f>
      </x:c>
      <x:c r="J3652" s="2" t="str">
        <x:f>IF(H3652="否","不适用",IF(AND(ISNUMBER(E3652),ISNUMBER(F3652)),IF(I3652&gt;'规则与名单'!$B$2,"是","否"),"未判定"))</x:f>
        <x:v>未判定</x:v>
      </x:c>
      <x:c r="K3652" s="2" t="str">
        <x:f>IF(J3652="是",IF(ISNUMBER(F3652),"测试日GPS","缺失"),IF(ISNUMBER(G3652),"非测试日纯氢",IF(AND(H3652="是",J3652="未判定"),IF(ISNUMBER(F3652),"测试名单无纯氢GPS","缺失"),IF(ISNUMBER(E3652),"非测试日仪表","缺失"))))</x:f>
        <x:v>测试名单无纯氢GPS</x:v>
      </x:c>
      <x:c r="L3652" s="7" t="n">
        <x:f>IF(K3652="缺失","",IF(K3652="非测试日纯氢",G3652,IF(K3652="非测试日仪表",E3652,F3652)))</x:f>
        <x:v>0</x:v>
      </x:c>
      <x:c r="M3652" s="2" t="n">
        <x:f>IF(K3652="缺失",1,0)</x:f>
        <x:v>0</x:v>
      </x:c>
      <x:c r="N3652" s="2" t="str">
        <x:v>车辆里程查询_20260901-20260930_1024辆_仪表里程.xlsx / AE189</x:v>
      </x:c>
      <x:c r="O3652" s="2" t="str">
        <x:v>车辆里程查询_20260901-20260930_1024辆_GPS里程.xlsx / AE292</x:v>
      </x:c>
      <x:c r="P3652" s="2" t="str">
        <x:v>车辆纯氢气里程查询_20260901-20260930_1024辆.xlsx / AE538</x:v>
      </x:c>
    </x:row>
    <x:row r="3653" ht="22" customHeight="1">
      <x:c r="A3653" s="2" t="n">
        <x:v>144</x:v>
      </x:c>
      <x:c r="B3653" s="2" t="str">
        <x:v>粤AGP3642</x:v>
      </x:c>
      <x:c r="C3653" s="2" t="str">
        <x:v>钟祥</x:v>
      </x:c>
      <x:c r="D3653" s="8" t="d">
        <x:v>2026-09-28T00:00:00.000Z</x:v>
      </x:c>
      <x:c r="E3653" s="7" t="n">
        <x:v>595.1</x:v>
      </x:c>
      <x:c r="F3653" s="7" t="n">
        <x:v>54.2</x:v>
      </x:c>
      <x:c r="G3653" s="7" t="n">
        <x:v>554.3</x:v>
      </x:c>
      <x:c r="H3653" s="2" t="str">
        <x:v>是</x:v>
      </x:c>
      <x:c r="I3653" s="7" t="n">
        <x:f>IF(AND(ISNUMBER(E3653),ISNUMBER(F3653)),E3653-F3653,"")</x:f>
        <x:v>540.9</x:v>
      </x:c>
      <x:c r="J3653" s="2" t="str">
        <x:f>IF(H3653="否","不适用",IF(AND(ISNUMBER(E3653),ISNUMBER(F3653)),IF(I3653&gt;'规则与名单'!$B$2,"是","否"),"未判定"))</x:f>
        <x:v>是</x:v>
      </x:c>
      <x:c r="K3653" s="2" t="str">
        <x:f>IF(J3653="是",IF(ISNUMBER(F3653),"测试日GPS","缺失"),IF(ISNUMBER(G3653),"非测试日纯氢",IF(AND(H3653="是",J3653="未判定"),IF(ISNUMBER(F3653),"测试名单无纯氢GPS","缺失"),IF(ISNUMBER(E3653),"非测试日仪表","缺失"))))</x:f>
        <x:v>测试日GPS</x:v>
      </x:c>
      <x:c r="L3653" s="7" t="n">
        <x:f>IF(K3653="缺失","",IF(K3653="非测试日纯氢",G3653,IF(K3653="非测试日仪表",E3653,F3653)))</x:f>
        <x:v>54.2</x:v>
      </x:c>
      <x:c r="M3653" s="2" t="n">
        <x:f>IF(K3653="缺失",1,0)</x:f>
        <x:v>0</x:v>
      </x:c>
      <x:c r="N3653" s="2" t="str">
        <x:v>车辆里程查询_20260901-20260930_1024辆_仪表里程.xlsx / AF189</x:v>
      </x:c>
      <x:c r="O3653" s="2" t="str">
        <x:v>车辆里程查询_20260901-20260930_1024辆_GPS里程.xlsx / AF292</x:v>
      </x:c>
      <x:c r="P3653" s="2" t="str">
        <x:v>车辆纯氢气里程查询_20260901-20260930_1024辆.xlsx / AF538</x:v>
      </x:c>
    </x:row>
    <x:row r="3654" ht="22" customHeight="1">
      <x:c r="A3654" s="2" t="n">
        <x:v>144</x:v>
      </x:c>
      <x:c r="B3654" s="2" t="str">
        <x:v>粤AGP3642</x:v>
      </x:c>
      <x:c r="C3654" s="2" t="str">
        <x:v>钟祥</x:v>
      </x:c>
      <x:c r="D3654" s="8" t="d">
        <x:v>2026-09-29T00:00:00.000Z</x:v>
      </x:c>
      <x:c r="E3654" s="7" t="n">
        <x:v>650.6</x:v>
      </x:c>
      <x:c r="F3654" s="7" t="n">
        <x:v>0.14</x:v>
      </x:c>
      <x:c r="G3654" s="7" t="n">
        <x:v>648.8</x:v>
      </x:c>
      <x:c r="H3654" s="2" t="str">
        <x:v>是</x:v>
      </x:c>
      <x:c r="I3654" s="7" t="n">
        <x:f>IF(AND(ISNUMBER(E3654),ISNUMBER(F3654)),E3654-F3654,"")</x:f>
        <x:v>650.46</x:v>
      </x:c>
      <x:c r="J3654" s="2" t="str">
        <x:f>IF(H3654="否","不适用",IF(AND(ISNUMBER(E3654),ISNUMBER(F3654)),IF(I3654&gt;'规则与名单'!$B$2,"是","否"),"未判定"))</x:f>
        <x:v>是</x:v>
      </x:c>
      <x:c r="K3654" s="2" t="str">
        <x:f>IF(J3654="是",IF(ISNUMBER(F3654),"测试日GPS","缺失"),IF(ISNUMBER(G3654),"非测试日纯氢",IF(AND(H3654="是",J3654="未判定"),IF(ISNUMBER(F3654),"测试名单无纯氢GPS","缺失"),IF(ISNUMBER(E3654),"非测试日仪表","缺失"))))</x:f>
        <x:v>测试日GPS</x:v>
      </x:c>
      <x:c r="L3654" s="7" t="n">
        <x:f>IF(K3654="缺失","",IF(K3654="非测试日纯氢",G3654,IF(K3654="非测试日仪表",E3654,F3654)))</x:f>
        <x:v>0.14</x:v>
      </x:c>
      <x:c r="M3654" s="2" t="n">
        <x:f>IF(K3654="缺失",1,0)</x:f>
        <x:v>0</x:v>
      </x:c>
      <x:c r="N3654" s="2" t="str">
        <x:v>车辆里程查询_20260901-20260930_1024辆_仪表里程.xlsx / AG189</x:v>
      </x:c>
      <x:c r="O3654" s="2" t="str">
        <x:v>车辆里程查询_20260901-20260930_1024辆_GPS里程.xlsx / AG292</x:v>
      </x:c>
      <x:c r="P3654" s="2" t="str">
        <x:v>车辆纯氢气里程查询_20260901-20260930_1024辆.xlsx / AG538</x:v>
      </x:c>
    </x:row>
    <x:row r="3655" ht="22" customHeight="1">
      <x:c r="A3655" s="2" t="n">
        <x:v>144</x:v>
      </x:c>
      <x:c r="B3655" s="2" t="str">
        <x:v>粤AGP3642</x:v>
      </x:c>
      <x:c r="C3655" s="2" t="str">
        <x:v>钟祥</x:v>
      </x:c>
      <x:c r="D3655" s="8" t="d">
        <x:v>2026-09-30T00:00:00.000Z</x:v>
      </x:c>
      <x:c r="E3655" s="7" t="n">
        <x:v>605.2</x:v>
      </x:c>
      <x:c r="F3655" s="7" t="n">
        <x:v>0.174</x:v>
      </x:c>
      <x:c r="G3655" s="7" t="n">
        <x:v>604.9</x:v>
      </x:c>
      <x:c r="H3655" s="2" t="str">
        <x:v>是</x:v>
      </x:c>
      <x:c r="I3655" s="7" t="n">
        <x:f>IF(AND(ISNUMBER(E3655),ISNUMBER(F3655)),E3655-F3655,"")</x:f>
        <x:v>605.0260000000001</x:v>
      </x:c>
      <x:c r="J3655" s="2" t="str">
        <x:f>IF(H3655="否","不适用",IF(AND(ISNUMBER(E3655),ISNUMBER(F3655)),IF(I3655&gt;'规则与名单'!$B$2,"是","否"),"未判定"))</x:f>
        <x:v>是</x:v>
      </x:c>
      <x:c r="K3655" s="2" t="str">
        <x:f>IF(J3655="是",IF(ISNUMBER(F3655),"测试日GPS","缺失"),IF(ISNUMBER(G3655),"非测试日纯氢",IF(AND(H3655="是",J3655="未判定"),IF(ISNUMBER(F3655),"测试名单无纯氢GPS","缺失"),IF(ISNUMBER(E3655),"非测试日仪表","缺失"))))</x:f>
        <x:v>测试日GPS</x:v>
      </x:c>
      <x:c r="L3655" s="7" t="n">
        <x:f>IF(K3655="缺失","",IF(K3655="非测试日纯氢",G3655,IF(K3655="非测试日仪表",E3655,F3655)))</x:f>
        <x:v>0.174</x:v>
      </x:c>
      <x:c r="M3655" s="2" t="n">
        <x:f>IF(K3655="缺失",1,0)</x:f>
        <x:v>0</x:v>
      </x:c>
      <x:c r="N3655" s="2" t="str">
        <x:v>车辆里程查询_20260901-20260930_1024辆_仪表里程.xlsx / AH189</x:v>
      </x:c>
      <x:c r="O3655" s="2" t="str">
        <x:v>车辆里程查询_20260901-20260930_1024辆_GPS里程.xlsx / AH292</x:v>
      </x:c>
      <x:c r="P3655" s="2" t="str">
        <x:v>车辆纯氢气里程查询_20260901-20260930_1024辆.xlsx / AH538</x:v>
      </x:c>
    </x:row>
    <x:row r="3656" ht="22" customHeight="1">
      <x:c r="A3656" s="2" t="n">
        <x:v>145</x:v>
      </x:c>
      <x:c r="B3656" s="2" t="str">
        <x:v>粤AGP3645</x:v>
      </x:c>
      <x:c r="C3656" s="2" t="str">
        <x:v>钟祥</x:v>
      </x:c>
      <x:c r="D3656" s="8" t="d">
        <x:v>2026-09-01T00:00:00.000Z</x:v>
      </x:c>
      <x:c r="E3656" s="7" t="n">
        <x:v>175.1</x:v>
      </x:c>
      <x:c r="F3656" s="7" t="n">
        <x:v>0.02</x:v>
      </x:c>
      <x:c r="G3656" s="7" t="n">
        <x:v>245.5</x:v>
      </x:c>
      <x:c r="H3656" s="2" t="str">
        <x:v>否</x:v>
      </x:c>
      <x:c r="I3656" s="7" t="n">
        <x:f>IF(AND(ISNUMBER(E3656),ISNUMBER(F3656)),E3656-F3656,"")</x:f>
        <x:v>175.07999999999998</x:v>
      </x:c>
      <x:c r="J3656" s="2" t="str">
        <x:f>IF(H3656="否","不适用",IF(AND(ISNUMBER(E3656),ISNUMBER(F3656)),IF(I3656&gt;'规则与名单'!$B$2,"是","否"),"未判定"))</x:f>
        <x:v>不适用</x:v>
      </x:c>
      <x:c r="K3656" s="2" t="str">
        <x:f>IF(J3656="是",IF(ISNUMBER(F3656),"测试日GPS","缺失"),IF(ISNUMBER(G3656),"非测试日纯氢",IF(AND(H3656="是",J3656="未判定"),IF(ISNUMBER(F3656),"测试名单无纯氢GPS","缺失"),IF(ISNUMBER(E3656),"非测试日仪表","缺失"))))</x:f>
        <x:v>非测试日纯氢</x:v>
      </x:c>
      <x:c r="L3656" s="7" t="n">
        <x:f>IF(K3656="缺失","",IF(K3656="非测试日纯氢",G3656,IF(K3656="非测试日仪表",E3656,F3656)))</x:f>
        <x:v>245.5</x:v>
      </x:c>
      <x:c r="M3656" s="2" t="n">
        <x:f>IF(K3656="缺失",1,0)</x:f>
        <x:v>0</x:v>
      </x:c>
      <x:c r="N3656" s="2" t="str">
        <x:v>车辆里程查询_20260901-20260930_1024辆_仪表里程.xlsx / E495</x:v>
      </x:c>
      <x:c r="O3656" s="2" t="str">
        <x:v>车辆里程查询_20260901-20260930_1024辆_GPS里程.xlsx / E495</x:v>
      </x:c>
      <x:c r="P3656" s="2" t="str">
        <x:v>车辆纯氢气里程查询_20260901-20260930_1024辆.xlsx / E428</x:v>
      </x:c>
    </x:row>
    <x:row r="3657" ht="22" customHeight="1">
      <x:c r="A3657" s="2" t="n">
        <x:v>145</x:v>
      </x:c>
      <x:c r="B3657" s="2" t="str">
        <x:v>粤AGP3645</x:v>
      </x:c>
      <x:c r="C3657" s="2" t="str">
        <x:v>钟祥</x:v>
      </x:c>
      <x:c r="D3657" s="8" t="d">
        <x:v>2026-09-02T00:00:00.000Z</x:v>
      </x:c>
      <x:c r="E3657" s="7" t="n">
        <x:v>178.9</x:v>
      </x:c>
      <x:c r="F3657" s="7" t="n">
        <x:v>0</x:v>
      </x:c>
      <x:c r="G3657" s="7" t="n">
        <x:v>103.1</x:v>
      </x:c>
      <x:c r="H3657" s="2" t="str">
        <x:v>否</x:v>
      </x:c>
      <x:c r="I3657" s="7" t="n">
        <x:f>IF(AND(ISNUMBER(E3657),ISNUMBER(F3657)),E3657-F3657,"")</x:f>
        <x:v>178.9</x:v>
      </x:c>
      <x:c r="J3657" s="2" t="str">
        <x:f>IF(H3657="否","不适用",IF(AND(ISNUMBER(E3657),ISNUMBER(F3657)),IF(I3657&gt;'规则与名单'!$B$2,"是","否"),"未判定"))</x:f>
        <x:v>不适用</x:v>
      </x:c>
      <x:c r="K3657" s="2" t="str">
        <x:f>IF(J3657="是",IF(ISNUMBER(F3657),"测试日GPS","缺失"),IF(ISNUMBER(G3657),"非测试日纯氢",IF(AND(H3657="是",J3657="未判定"),IF(ISNUMBER(F3657),"测试名单无纯氢GPS","缺失"),IF(ISNUMBER(E3657),"非测试日仪表","缺失"))))</x:f>
        <x:v>非测试日纯氢</x:v>
      </x:c>
      <x:c r="L3657" s="7" t="n">
        <x:f>IF(K3657="缺失","",IF(K3657="非测试日纯氢",G3657,IF(K3657="非测试日仪表",E3657,F3657)))</x:f>
        <x:v>103.1</x:v>
      </x:c>
      <x:c r="M3657" s="2" t="n">
        <x:f>IF(K3657="缺失",1,0)</x:f>
        <x:v>0</x:v>
      </x:c>
      <x:c r="N3657" s="2" t="str">
        <x:v>车辆里程查询_20260901-20260930_1024辆_仪表里程.xlsx / F495</x:v>
      </x:c>
      <x:c r="O3657" s="2" t="str">
        <x:v>车辆里程查询_20260901-20260930_1024辆_GPS里程.xlsx / F495</x:v>
      </x:c>
      <x:c r="P3657" s="2" t="str">
        <x:v>车辆纯氢气里程查询_20260901-20260930_1024辆.xlsx / F428</x:v>
      </x:c>
    </x:row>
    <x:row r="3658" ht="22" customHeight="1">
      <x:c r="A3658" s="2" t="n">
        <x:v>145</x:v>
      </x:c>
      <x:c r="B3658" s="2" t="str">
        <x:v>粤AGP3645</x:v>
      </x:c>
      <x:c r="C3658" s="2" t="str">
        <x:v>钟祥</x:v>
      </x:c>
      <x:c r="D3658" s="8" t="d">
        <x:v>2026-09-03T00:00:00.000Z</x:v>
      </x:c>
      <x:c r="E3658" s="7" t="n">
        <x:v>141.7</x:v>
      </x:c>
      <x:c r="F3658" s="7" t="n">
        <x:v>0.02</x:v>
      </x:c>
      <x:c r="G3658" s="7" t="n">
        <x:v>129.8</x:v>
      </x:c>
      <x:c r="H3658" s="2" t="str">
        <x:v>否</x:v>
      </x:c>
      <x:c r="I3658" s="7" t="n">
        <x:f>IF(AND(ISNUMBER(E3658),ISNUMBER(F3658)),E3658-F3658,"")</x:f>
        <x:v>141.67999999999998</x:v>
      </x:c>
      <x:c r="J3658" s="2" t="str">
        <x:f>IF(H3658="否","不适用",IF(AND(ISNUMBER(E3658),ISNUMBER(F3658)),IF(I3658&gt;'规则与名单'!$B$2,"是","否"),"未判定"))</x:f>
        <x:v>不适用</x:v>
      </x:c>
      <x:c r="K3658" s="2" t="str">
        <x:f>IF(J3658="是",IF(ISNUMBER(F3658),"测试日GPS","缺失"),IF(ISNUMBER(G3658),"非测试日纯氢",IF(AND(H3658="是",J3658="未判定"),IF(ISNUMBER(F3658),"测试名单无纯氢GPS","缺失"),IF(ISNUMBER(E3658),"非测试日仪表","缺失"))))</x:f>
        <x:v>非测试日纯氢</x:v>
      </x:c>
      <x:c r="L3658" s="7" t="n">
        <x:f>IF(K3658="缺失","",IF(K3658="非测试日纯氢",G3658,IF(K3658="非测试日仪表",E3658,F3658)))</x:f>
        <x:v>129.8</x:v>
      </x:c>
      <x:c r="M3658" s="2" t="n">
        <x:f>IF(K3658="缺失",1,0)</x:f>
        <x:v>0</x:v>
      </x:c>
      <x:c r="N3658" s="2" t="str">
        <x:v>车辆里程查询_20260901-20260930_1024辆_仪表里程.xlsx / G495</x:v>
      </x:c>
      <x:c r="O3658" s="2" t="str">
        <x:v>车辆里程查询_20260901-20260930_1024辆_GPS里程.xlsx / G495</x:v>
      </x:c>
      <x:c r="P3658" s="2" t="str">
        <x:v>车辆纯氢气里程查询_20260901-20260930_1024辆.xlsx / G428</x:v>
      </x:c>
    </x:row>
    <x:row r="3659" ht="22" customHeight="1">
      <x:c r="A3659" s="2" t="n">
        <x:v>145</x:v>
      </x:c>
      <x:c r="B3659" s="2" t="str">
        <x:v>粤AGP3645</x:v>
      </x:c>
      <x:c r="C3659" s="2" t="str">
        <x:v>钟祥</x:v>
      </x:c>
      <x:c r="D3659" s="8" t="d">
        <x:v>2026-09-04T00:00:00.000Z</x:v>
      </x:c>
      <x:c r="E3659" s="7" t="n">
        <x:v>178.5</x:v>
      </x:c>
      <x:c r="F3659" s="7" t="n">
        <x:v>0.06</x:v>
      </x:c>
      <x:c r="G3659" s="7" t="n">
        <x:v>176.1</x:v>
      </x:c>
      <x:c r="H3659" s="2" t="str">
        <x:v>否</x:v>
      </x:c>
      <x:c r="I3659" s="7" t="n">
        <x:f>IF(AND(ISNUMBER(E3659),ISNUMBER(F3659)),E3659-F3659,"")</x:f>
        <x:v>178.44</x:v>
      </x:c>
      <x:c r="J3659" s="2" t="str">
        <x:f>IF(H3659="否","不适用",IF(AND(ISNUMBER(E3659),ISNUMBER(F3659)),IF(I3659&gt;'规则与名单'!$B$2,"是","否"),"未判定"))</x:f>
        <x:v>不适用</x:v>
      </x:c>
      <x:c r="K3659" s="2" t="str">
        <x:f>IF(J3659="是",IF(ISNUMBER(F3659),"测试日GPS","缺失"),IF(ISNUMBER(G3659),"非测试日纯氢",IF(AND(H3659="是",J3659="未判定"),IF(ISNUMBER(F3659),"测试名单无纯氢GPS","缺失"),IF(ISNUMBER(E3659),"非测试日仪表","缺失"))))</x:f>
        <x:v>非测试日纯氢</x:v>
      </x:c>
      <x:c r="L3659" s="7" t="n">
        <x:f>IF(K3659="缺失","",IF(K3659="非测试日纯氢",G3659,IF(K3659="非测试日仪表",E3659,F3659)))</x:f>
        <x:v>176.1</x:v>
      </x:c>
      <x:c r="M3659" s="2" t="n">
        <x:f>IF(K3659="缺失",1,0)</x:f>
        <x:v>0</x:v>
      </x:c>
      <x:c r="N3659" s="2" t="str">
        <x:v>车辆里程查询_20260901-20260930_1024辆_仪表里程.xlsx / H495</x:v>
      </x:c>
      <x:c r="O3659" s="2" t="str">
        <x:v>车辆里程查询_20260901-20260930_1024辆_GPS里程.xlsx / H495</x:v>
      </x:c>
      <x:c r="P3659" s="2" t="str">
        <x:v>车辆纯氢气里程查询_20260901-20260930_1024辆.xlsx / H428</x:v>
      </x:c>
    </x:row>
    <x:row r="3660" ht="22" customHeight="1">
      <x:c r="A3660" s="2" t="n">
        <x:v>145</x:v>
      </x:c>
      <x:c r="B3660" s="2" t="str">
        <x:v>粤AGP3645</x:v>
      </x:c>
      <x:c r="C3660" s="2" t="str">
        <x:v>钟祥</x:v>
      </x:c>
      <x:c r="D3660" s="8" t="d">
        <x:v>2026-09-05T00:00:00.000Z</x:v>
      </x:c>
      <x:c r="E3660" s="7" t="n">
        <x:v>182.8</x:v>
      </x:c>
      <x:c r="F3660" s="7" t="n">
        <x:v>0</x:v>
      </x:c>
      <x:c r="G3660" s="7" t="n">
        <x:v>182.7</x:v>
      </x:c>
      <x:c r="H3660" s="2" t="str">
        <x:v>否</x:v>
      </x:c>
      <x:c r="I3660" s="7" t="n">
        <x:f>IF(AND(ISNUMBER(E3660),ISNUMBER(F3660)),E3660-F3660,"")</x:f>
        <x:v>182.8</x:v>
      </x:c>
      <x:c r="J3660" s="2" t="str">
        <x:f>IF(H3660="否","不适用",IF(AND(ISNUMBER(E3660),ISNUMBER(F3660)),IF(I3660&gt;'规则与名单'!$B$2,"是","否"),"未判定"))</x:f>
        <x:v>不适用</x:v>
      </x:c>
      <x:c r="K3660" s="2" t="str">
        <x:f>IF(J3660="是",IF(ISNUMBER(F3660),"测试日GPS","缺失"),IF(ISNUMBER(G3660),"非测试日纯氢",IF(AND(H3660="是",J3660="未判定"),IF(ISNUMBER(F3660),"测试名单无纯氢GPS","缺失"),IF(ISNUMBER(E3660),"非测试日仪表","缺失"))))</x:f>
        <x:v>非测试日纯氢</x:v>
      </x:c>
      <x:c r="L3660" s="7" t="n">
        <x:f>IF(K3660="缺失","",IF(K3660="非测试日纯氢",G3660,IF(K3660="非测试日仪表",E3660,F3660)))</x:f>
        <x:v>182.7</x:v>
      </x:c>
      <x:c r="M3660" s="2" t="n">
        <x:f>IF(K3660="缺失",1,0)</x:f>
        <x:v>0</x:v>
      </x:c>
      <x:c r="N3660" s="2" t="str">
        <x:v>车辆里程查询_20260901-20260930_1024辆_仪表里程.xlsx / I495</x:v>
      </x:c>
      <x:c r="O3660" s="2" t="str">
        <x:v>车辆里程查询_20260901-20260930_1024辆_GPS里程.xlsx / I495</x:v>
      </x:c>
      <x:c r="P3660" s="2" t="str">
        <x:v>车辆纯氢气里程查询_20260901-20260930_1024辆.xlsx / I428</x:v>
      </x:c>
    </x:row>
    <x:row r="3661" ht="22" customHeight="1">
      <x:c r="A3661" s="2" t="n">
        <x:v>145</x:v>
      </x:c>
      <x:c r="B3661" s="2" t="str">
        <x:v>粤AGP3645</x:v>
      </x:c>
      <x:c r="C3661" s="2" t="str">
        <x:v>钟祥</x:v>
      </x:c>
      <x:c r="D3661" s="8" t="d">
        <x:v>2026-09-06T00:00:00.000Z</x:v>
      </x:c>
      <x:c r="E3661" s="7" t="n">
        <x:v>98.1</x:v>
      </x:c>
      <x:c r="F3661" s="7" t="n">
        <x:v>0.07</x:v>
      </x:c>
      <x:c r="G3661" s="7" t="n">
        <x:v>98</x:v>
      </x:c>
      <x:c r="H3661" s="2" t="str">
        <x:v>否</x:v>
      </x:c>
      <x:c r="I3661" s="7" t="n">
        <x:f>IF(AND(ISNUMBER(E3661),ISNUMBER(F3661)),E3661-F3661,"")</x:f>
        <x:v>98.03</x:v>
      </x:c>
      <x:c r="J3661" s="2" t="str">
        <x:f>IF(H3661="否","不适用",IF(AND(ISNUMBER(E3661),ISNUMBER(F3661)),IF(I3661&gt;'规则与名单'!$B$2,"是","否"),"未判定"))</x:f>
        <x:v>不适用</x:v>
      </x:c>
      <x:c r="K3661" s="2" t="str">
        <x:f>IF(J3661="是",IF(ISNUMBER(F3661),"测试日GPS","缺失"),IF(ISNUMBER(G3661),"非测试日纯氢",IF(AND(H3661="是",J3661="未判定"),IF(ISNUMBER(F3661),"测试名单无纯氢GPS","缺失"),IF(ISNUMBER(E3661),"非测试日仪表","缺失"))))</x:f>
        <x:v>非测试日纯氢</x:v>
      </x:c>
      <x:c r="L3661" s="7" t="n">
        <x:f>IF(K3661="缺失","",IF(K3661="非测试日纯氢",G3661,IF(K3661="非测试日仪表",E3661,F3661)))</x:f>
        <x:v>98</x:v>
      </x:c>
      <x:c r="M3661" s="2" t="n">
        <x:f>IF(K3661="缺失",1,0)</x:f>
        <x:v>0</x:v>
      </x:c>
      <x:c r="N3661" s="2" t="str">
        <x:v>车辆里程查询_20260901-20260930_1024辆_仪表里程.xlsx / J495</x:v>
      </x:c>
      <x:c r="O3661" s="2" t="str">
        <x:v>车辆里程查询_20260901-20260930_1024辆_GPS里程.xlsx / J495</x:v>
      </x:c>
      <x:c r="P3661" s="2" t="str">
        <x:v>车辆纯氢气里程查询_20260901-20260930_1024辆.xlsx / J428</x:v>
      </x:c>
    </x:row>
    <x:row r="3662" ht="22" customHeight="1">
      <x:c r="A3662" s="2" t="n">
        <x:v>145</x:v>
      </x:c>
      <x:c r="B3662" s="2" t="str">
        <x:v>粤AGP3645</x:v>
      </x:c>
      <x:c r="C3662" s="2" t="str">
        <x:v>钟祥</x:v>
      </x:c>
      <x:c r="D3662" s="8" t="d">
        <x:v>2026-09-07T00:00:00.000Z</x:v>
      </x:c>
      <x:c r="E3662" s="7" t="n">
        <x:v>169.6</x:v>
      </x:c>
      <x:c r="F3662" s="7" t="n">
        <x:v>12.978</x:v>
      </x:c>
      <x:c r="G3662" s="7" t="n">
        <x:v>162.6</x:v>
      </x:c>
      <x:c r="H3662" s="2" t="str">
        <x:v>否</x:v>
      </x:c>
      <x:c r="I3662" s="7" t="n">
        <x:f>IF(AND(ISNUMBER(E3662),ISNUMBER(F3662)),E3662-F3662,"")</x:f>
        <x:v>156.62199999999999</x:v>
      </x:c>
      <x:c r="J3662" s="2" t="str">
        <x:f>IF(H3662="否","不适用",IF(AND(ISNUMBER(E3662),ISNUMBER(F3662)),IF(I3662&gt;'规则与名单'!$B$2,"是","否"),"未判定"))</x:f>
        <x:v>不适用</x:v>
      </x:c>
      <x:c r="K3662" s="2" t="str">
        <x:f>IF(J3662="是",IF(ISNUMBER(F3662),"测试日GPS","缺失"),IF(ISNUMBER(G3662),"非测试日纯氢",IF(AND(H3662="是",J3662="未判定"),IF(ISNUMBER(F3662),"测试名单无纯氢GPS","缺失"),IF(ISNUMBER(E3662),"非测试日仪表","缺失"))))</x:f>
        <x:v>非测试日纯氢</x:v>
      </x:c>
      <x:c r="L3662" s="7" t="n">
        <x:f>IF(K3662="缺失","",IF(K3662="非测试日纯氢",G3662,IF(K3662="非测试日仪表",E3662,F3662)))</x:f>
        <x:v>162.6</x:v>
      </x:c>
      <x:c r="M3662" s="2" t="n">
        <x:f>IF(K3662="缺失",1,0)</x:f>
        <x:v>0</x:v>
      </x:c>
      <x:c r="N3662" s="2" t="str">
        <x:v>车辆里程查询_20260901-20260930_1024辆_仪表里程.xlsx / K495</x:v>
      </x:c>
      <x:c r="O3662" s="2" t="str">
        <x:v>车辆里程查询_20260901-20260930_1024辆_GPS里程.xlsx / K495</x:v>
      </x:c>
      <x:c r="P3662" s="2" t="str">
        <x:v>车辆纯氢气里程查询_20260901-20260930_1024辆.xlsx / K428</x:v>
      </x:c>
    </x:row>
    <x:row r="3663" ht="22" customHeight="1">
      <x:c r="A3663" s="2" t="n">
        <x:v>145</x:v>
      </x:c>
      <x:c r="B3663" s="2" t="str">
        <x:v>粤AGP3645</x:v>
      </x:c>
      <x:c r="C3663" s="2" t="str">
        <x:v>钟祥</x:v>
      </x:c>
      <x:c r="D3663" s="8" t="d">
        <x:v>2026-09-08T00:00:00.000Z</x:v>
      </x:c>
      <x:c r="E3663" s="7" t="n">
        <x:v>137.8</x:v>
      </x:c>
      <x:c r="F3663" s="7" t="n">
        <x:v>14.37</x:v>
      </x:c>
      <x:c r="G3663" s="7" t="n">
        <x:v>102.8</x:v>
      </x:c>
      <x:c r="H3663" s="2" t="str">
        <x:v>否</x:v>
      </x:c>
      <x:c r="I3663" s="7" t="n">
        <x:f>IF(AND(ISNUMBER(E3663),ISNUMBER(F3663)),E3663-F3663,"")</x:f>
        <x:v>123.43</x:v>
      </x:c>
      <x:c r="J3663" s="2" t="str">
        <x:f>IF(H3663="否","不适用",IF(AND(ISNUMBER(E3663),ISNUMBER(F3663)),IF(I3663&gt;'规则与名单'!$B$2,"是","否"),"未判定"))</x:f>
        <x:v>不适用</x:v>
      </x:c>
      <x:c r="K3663" s="2" t="str">
        <x:f>IF(J3663="是",IF(ISNUMBER(F3663),"测试日GPS","缺失"),IF(ISNUMBER(G3663),"非测试日纯氢",IF(AND(H3663="是",J3663="未判定"),IF(ISNUMBER(F3663),"测试名单无纯氢GPS","缺失"),IF(ISNUMBER(E3663),"非测试日仪表","缺失"))))</x:f>
        <x:v>非测试日纯氢</x:v>
      </x:c>
      <x:c r="L3663" s="7" t="n">
        <x:f>IF(K3663="缺失","",IF(K3663="非测试日纯氢",G3663,IF(K3663="非测试日仪表",E3663,F3663)))</x:f>
        <x:v>102.8</x:v>
      </x:c>
      <x:c r="M3663" s="2" t="n">
        <x:f>IF(K3663="缺失",1,0)</x:f>
        <x:v>0</x:v>
      </x:c>
      <x:c r="N3663" s="2" t="str">
        <x:v>车辆里程查询_20260901-20260930_1024辆_仪表里程.xlsx / L495</x:v>
      </x:c>
      <x:c r="O3663" s="2" t="str">
        <x:v>车辆里程查询_20260901-20260930_1024辆_GPS里程.xlsx / L495</x:v>
      </x:c>
      <x:c r="P3663" s="2" t="str">
        <x:v>车辆纯氢气里程查询_20260901-20260930_1024辆.xlsx / L428</x:v>
      </x:c>
    </x:row>
    <x:row r="3664" ht="22" customHeight="1">
      <x:c r="A3664" s="2" t="n">
        <x:v>145</x:v>
      </x:c>
      <x:c r="B3664" s="2" t="str">
        <x:v>粤AGP3645</x:v>
      </x:c>
      <x:c r="C3664" s="2" t="str">
        <x:v>钟祥</x:v>
      </x:c>
      <x:c r="D3664" s="8" t="d">
        <x:v>2026-09-09T00:00:00.000Z</x:v>
      </x:c>
      <x:c r="E3664" s="7" t="n">
        <x:v>152.8</x:v>
      </x:c>
      <x:c r="F3664" s="7" t="n">
        <x:v>0.04</x:v>
      </x:c>
      <x:c r="G3664" s="7" t="n">
        <x:v>149.6</x:v>
      </x:c>
      <x:c r="H3664" s="2" t="str">
        <x:v>否</x:v>
      </x:c>
      <x:c r="I3664" s="7" t="n">
        <x:f>IF(AND(ISNUMBER(E3664),ISNUMBER(F3664)),E3664-F3664,"")</x:f>
        <x:v>152.76000000000002</x:v>
      </x:c>
      <x:c r="J3664" s="2" t="str">
        <x:f>IF(H3664="否","不适用",IF(AND(ISNUMBER(E3664),ISNUMBER(F3664)),IF(I3664&gt;'规则与名单'!$B$2,"是","否"),"未判定"))</x:f>
        <x:v>不适用</x:v>
      </x:c>
      <x:c r="K3664" s="2" t="str">
        <x:f>IF(J3664="是",IF(ISNUMBER(F3664),"测试日GPS","缺失"),IF(ISNUMBER(G3664),"非测试日纯氢",IF(AND(H3664="是",J3664="未判定"),IF(ISNUMBER(F3664),"测试名单无纯氢GPS","缺失"),IF(ISNUMBER(E3664),"非测试日仪表","缺失"))))</x:f>
        <x:v>非测试日纯氢</x:v>
      </x:c>
      <x:c r="L3664" s="7" t="n">
        <x:f>IF(K3664="缺失","",IF(K3664="非测试日纯氢",G3664,IF(K3664="非测试日仪表",E3664,F3664)))</x:f>
        <x:v>149.6</x:v>
      </x:c>
      <x:c r="M3664" s="2" t="n">
        <x:f>IF(K3664="缺失",1,0)</x:f>
        <x:v>0</x:v>
      </x:c>
      <x:c r="N3664" s="2" t="str">
        <x:v>车辆里程查询_20260901-20260930_1024辆_仪表里程.xlsx / M495</x:v>
      </x:c>
      <x:c r="O3664" s="2" t="str">
        <x:v>车辆里程查询_20260901-20260930_1024辆_GPS里程.xlsx / M495</x:v>
      </x:c>
      <x:c r="P3664" s="2" t="str">
        <x:v>车辆纯氢气里程查询_20260901-20260930_1024辆.xlsx / M428</x:v>
      </x:c>
    </x:row>
    <x:row r="3665" ht="22" customHeight="1">
      <x:c r="A3665" s="2" t="n">
        <x:v>145</x:v>
      </x:c>
      <x:c r="B3665" s="2" t="str">
        <x:v>粤AGP3645</x:v>
      </x:c>
      <x:c r="C3665" s="2" t="str">
        <x:v>钟祥</x:v>
      </x:c>
      <x:c r="D3665" s="8" t="d">
        <x:v>2026-09-10T00:00:00.000Z</x:v>
      </x:c>
      <x:c r="E3665" s="7" t="n">
        <x:v>182.7</x:v>
      </x:c>
      <x:c r="F3665" s="7" t="n">
        <x:v>0.02</x:v>
      </x:c>
      <x:c r="G3665" s="7" t="n">
        <x:v>178.4</x:v>
      </x:c>
      <x:c r="H3665" s="2" t="str">
        <x:v>否</x:v>
      </x:c>
      <x:c r="I3665" s="7" t="n">
        <x:f>IF(AND(ISNUMBER(E3665),ISNUMBER(F3665)),E3665-F3665,"")</x:f>
        <x:v>182.67999999999998</x:v>
      </x:c>
      <x:c r="J3665" s="2" t="str">
        <x:f>IF(H3665="否","不适用",IF(AND(ISNUMBER(E3665),ISNUMBER(F3665)),IF(I3665&gt;'规则与名单'!$B$2,"是","否"),"未判定"))</x:f>
        <x:v>不适用</x:v>
      </x:c>
      <x:c r="K3665" s="2" t="str">
        <x:f>IF(J3665="是",IF(ISNUMBER(F3665),"测试日GPS","缺失"),IF(ISNUMBER(G3665),"非测试日纯氢",IF(AND(H3665="是",J3665="未判定"),IF(ISNUMBER(F3665),"测试名单无纯氢GPS","缺失"),IF(ISNUMBER(E3665),"非测试日仪表","缺失"))))</x:f>
        <x:v>非测试日纯氢</x:v>
      </x:c>
      <x:c r="L3665" s="7" t="n">
        <x:f>IF(K3665="缺失","",IF(K3665="非测试日纯氢",G3665,IF(K3665="非测试日仪表",E3665,F3665)))</x:f>
        <x:v>178.4</x:v>
      </x:c>
      <x:c r="M3665" s="2" t="n">
        <x:f>IF(K3665="缺失",1,0)</x:f>
        <x:v>0</x:v>
      </x:c>
      <x:c r="N3665" s="2" t="str">
        <x:v>车辆里程查询_20260901-20260930_1024辆_仪表里程.xlsx / N495</x:v>
      </x:c>
      <x:c r="O3665" s="2" t="str">
        <x:v>车辆里程查询_20260901-20260930_1024辆_GPS里程.xlsx / N495</x:v>
      </x:c>
      <x:c r="P3665" s="2" t="str">
        <x:v>车辆纯氢气里程查询_20260901-20260930_1024辆.xlsx / N428</x:v>
      </x:c>
    </x:row>
    <x:row r="3666" ht="22" customHeight="1">
      <x:c r="A3666" s="2" t="n">
        <x:v>145</x:v>
      </x:c>
      <x:c r="B3666" s="2" t="str">
        <x:v>粤AGP3645</x:v>
      </x:c>
      <x:c r="C3666" s="2" t="str">
        <x:v>钟祥</x:v>
      </x:c>
      <x:c r="D3666" s="8" t="d">
        <x:v>2026-09-11T00:00:00.000Z</x:v>
      </x:c>
      <x:c r="E3666" s="7" t="n">
        <x:v>97.3</x:v>
      </x:c>
      <x:c r="F3666" s="7" t="n">
        <x:v>0</x:v>
      </x:c>
      <x:c r="G3666" s="7" t="n">
        <x:v>97.2</x:v>
      </x:c>
      <x:c r="H3666" s="2" t="str">
        <x:v>否</x:v>
      </x:c>
      <x:c r="I3666" s="7" t="n">
        <x:f>IF(AND(ISNUMBER(E3666),ISNUMBER(F3666)),E3666-F3666,"")</x:f>
        <x:v>97.3</x:v>
      </x:c>
      <x:c r="J3666" s="2" t="str">
        <x:f>IF(H3666="否","不适用",IF(AND(ISNUMBER(E3666),ISNUMBER(F3666)),IF(I3666&gt;'规则与名单'!$B$2,"是","否"),"未判定"))</x:f>
        <x:v>不适用</x:v>
      </x:c>
      <x:c r="K3666" s="2" t="str">
        <x:f>IF(J3666="是",IF(ISNUMBER(F3666),"测试日GPS","缺失"),IF(ISNUMBER(G3666),"非测试日纯氢",IF(AND(H3666="是",J3666="未判定"),IF(ISNUMBER(F3666),"测试名单无纯氢GPS","缺失"),IF(ISNUMBER(E3666),"非测试日仪表","缺失"))))</x:f>
        <x:v>非测试日纯氢</x:v>
      </x:c>
      <x:c r="L3666" s="7" t="n">
        <x:f>IF(K3666="缺失","",IF(K3666="非测试日纯氢",G3666,IF(K3666="非测试日仪表",E3666,F3666)))</x:f>
        <x:v>97.2</x:v>
      </x:c>
      <x:c r="M3666" s="2" t="n">
        <x:f>IF(K3666="缺失",1,0)</x:f>
        <x:v>0</x:v>
      </x:c>
      <x:c r="N3666" s="2" t="str">
        <x:v>车辆里程查询_20260901-20260930_1024辆_仪表里程.xlsx / O495</x:v>
      </x:c>
      <x:c r="O3666" s="2" t="str">
        <x:v>车辆里程查询_20260901-20260930_1024辆_GPS里程.xlsx / O495</x:v>
      </x:c>
      <x:c r="P3666" s="2" t="str">
        <x:v>车辆纯氢气里程查询_20260901-20260930_1024辆.xlsx / O428</x:v>
      </x:c>
    </x:row>
    <x:row r="3667" ht="22" customHeight="1">
      <x:c r="A3667" s="2" t="n">
        <x:v>145</x:v>
      </x:c>
      <x:c r="B3667" s="2" t="str">
        <x:v>粤AGP3645</x:v>
      </x:c>
      <x:c r="C3667" s="2" t="str">
        <x:v>钟祥</x:v>
      </x:c>
      <x:c r="D3667" s="8" t="d">
        <x:v>2026-09-12T00:00:00.000Z</x:v>
      </x:c>
      <x:c r="E3667" s="7" t="n">
        <x:v>137</x:v>
      </x:c>
      <x:c r="F3667" s="7" t="n">
        <x:v>0</x:v>
      </x:c>
      <x:c r="G3667" s="7" t="n">
        <x:v>49.1</x:v>
      </x:c>
      <x:c r="H3667" s="2" t="str">
        <x:v>否</x:v>
      </x:c>
      <x:c r="I3667" s="7" t="n">
        <x:f>IF(AND(ISNUMBER(E3667),ISNUMBER(F3667)),E3667-F3667,"")</x:f>
        <x:v>137</x:v>
      </x:c>
      <x:c r="J3667" s="2" t="str">
        <x:f>IF(H3667="否","不适用",IF(AND(ISNUMBER(E3667),ISNUMBER(F3667)),IF(I3667&gt;'规则与名单'!$B$2,"是","否"),"未判定"))</x:f>
        <x:v>不适用</x:v>
      </x:c>
      <x:c r="K3667" s="2" t="str">
        <x:f>IF(J3667="是",IF(ISNUMBER(F3667),"测试日GPS","缺失"),IF(ISNUMBER(G3667),"非测试日纯氢",IF(AND(H3667="是",J3667="未判定"),IF(ISNUMBER(F3667),"测试名单无纯氢GPS","缺失"),IF(ISNUMBER(E3667),"非测试日仪表","缺失"))))</x:f>
        <x:v>非测试日纯氢</x:v>
      </x:c>
      <x:c r="L3667" s="7" t="n">
        <x:f>IF(K3667="缺失","",IF(K3667="非测试日纯氢",G3667,IF(K3667="非测试日仪表",E3667,F3667)))</x:f>
        <x:v>49.1</x:v>
      </x:c>
      <x:c r="M3667" s="2" t="n">
        <x:f>IF(K3667="缺失",1,0)</x:f>
        <x:v>0</x:v>
      </x:c>
      <x:c r="N3667" s="2" t="str">
        <x:v>车辆里程查询_20260901-20260930_1024辆_仪表里程.xlsx / P495</x:v>
      </x:c>
      <x:c r="O3667" s="2" t="str">
        <x:v>车辆里程查询_20260901-20260930_1024辆_GPS里程.xlsx / P495</x:v>
      </x:c>
      <x:c r="P3667" s="2" t="str">
        <x:v>车辆纯氢气里程查询_20260901-20260930_1024辆.xlsx / P428</x:v>
      </x:c>
    </x:row>
    <x:row r="3668" ht="22" customHeight="1">
      <x:c r="A3668" s="2" t="n">
        <x:v>145</x:v>
      </x:c>
      <x:c r="B3668" s="2" t="str">
        <x:v>粤AGP3645</x:v>
      </x:c>
      <x:c r="C3668" s="2" t="str">
        <x:v>钟祥</x:v>
      </x:c>
      <x:c r="D3668" s="8" t="d">
        <x:v>2026-09-13T00:00:00.000Z</x:v>
      </x:c>
      <x:c r="E3668" s="7" t="n">
        <x:v>207.1</x:v>
      </x:c>
      <x:c r="F3668" s="7" t="n">
        <x:v>82.55</x:v>
      </x:c>
      <x:c r="G3668" s="7" t="n">
        <x:v>105</x:v>
      </x:c>
      <x:c r="H3668" s="2" t="str">
        <x:v>否</x:v>
      </x:c>
      <x:c r="I3668" s="7" t="n">
        <x:f>IF(AND(ISNUMBER(E3668),ISNUMBER(F3668)),E3668-F3668,"")</x:f>
        <x:v>124.55</x:v>
      </x:c>
      <x:c r="J3668" s="2" t="str">
        <x:f>IF(H3668="否","不适用",IF(AND(ISNUMBER(E3668),ISNUMBER(F3668)),IF(I3668&gt;'规则与名单'!$B$2,"是","否"),"未判定"))</x:f>
        <x:v>不适用</x:v>
      </x:c>
      <x:c r="K3668" s="2" t="str">
        <x:f>IF(J3668="是",IF(ISNUMBER(F3668),"测试日GPS","缺失"),IF(ISNUMBER(G3668),"非测试日纯氢",IF(AND(H3668="是",J3668="未判定"),IF(ISNUMBER(F3668),"测试名单无纯氢GPS","缺失"),IF(ISNUMBER(E3668),"非测试日仪表","缺失"))))</x:f>
        <x:v>非测试日纯氢</x:v>
      </x:c>
      <x:c r="L3668" s="7" t="n">
        <x:f>IF(K3668="缺失","",IF(K3668="非测试日纯氢",G3668,IF(K3668="非测试日仪表",E3668,F3668)))</x:f>
        <x:v>105</x:v>
      </x:c>
      <x:c r="M3668" s="2" t="n">
        <x:f>IF(K3668="缺失",1,0)</x:f>
        <x:v>0</x:v>
      </x:c>
      <x:c r="N3668" s="2" t="str">
        <x:v>车辆里程查询_20260901-20260930_1024辆_仪表里程.xlsx / Q495</x:v>
      </x:c>
      <x:c r="O3668" s="2" t="str">
        <x:v>车辆里程查询_20260901-20260930_1024辆_GPS里程.xlsx / Q495</x:v>
      </x:c>
      <x:c r="P3668" s="2" t="str">
        <x:v>车辆纯氢气里程查询_20260901-20260930_1024辆.xlsx / Q428</x:v>
      </x:c>
    </x:row>
    <x:row r="3669" ht="22" customHeight="1">
      <x:c r="A3669" s="2" t="n">
        <x:v>145</x:v>
      </x:c>
      <x:c r="B3669" s="2" t="str">
        <x:v>粤AGP3645</x:v>
      </x:c>
      <x:c r="C3669" s="2" t="str">
        <x:v>钟祥</x:v>
      </x:c>
      <x:c r="D3669" s="8" t="d">
        <x:v>2026-09-14T00:00:00.000Z</x:v>
      </x:c>
      <x:c r="E3669" s="7" t="n">
        <x:v>335.9</x:v>
      </x:c>
      <x:c r="F3669" s="7" t="n">
        <x:v>80.22</x:v>
      </x:c>
      <x:c r="G3669" s="7" t="n">
        <x:v>288.3</x:v>
      </x:c>
      <x:c r="H3669" s="2" t="str">
        <x:v>否</x:v>
      </x:c>
      <x:c r="I3669" s="7" t="n">
        <x:f>IF(AND(ISNUMBER(E3669),ISNUMBER(F3669)),E3669-F3669,"")</x:f>
        <x:v>255.67999999999998</x:v>
      </x:c>
      <x:c r="J3669" s="2" t="str">
        <x:f>IF(H3669="否","不适用",IF(AND(ISNUMBER(E3669),ISNUMBER(F3669)),IF(I3669&gt;'规则与名单'!$B$2,"是","否"),"未判定"))</x:f>
        <x:v>不适用</x:v>
      </x:c>
      <x:c r="K3669" s="2" t="str">
        <x:f>IF(J3669="是",IF(ISNUMBER(F3669),"测试日GPS","缺失"),IF(ISNUMBER(G3669),"非测试日纯氢",IF(AND(H3669="是",J3669="未判定"),IF(ISNUMBER(F3669),"测试名单无纯氢GPS","缺失"),IF(ISNUMBER(E3669),"非测试日仪表","缺失"))))</x:f>
        <x:v>非测试日纯氢</x:v>
      </x:c>
      <x:c r="L3669" s="7" t="n">
        <x:f>IF(K3669="缺失","",IF(K3669="非测试日纯氢",G3669,IF(K3669="非测试日仪表",E3669,F3669)))</x:f>
        <x:v>288.3</x:v>
      </x:c>
      <x:c r="M3669" s="2" t="n">
        <x:f>IF(K3669="缺失",1,0)</x:f>
        <x:v>0</x:v>
      </x:c>
      <x:c r="N3669" s="2" t="str">
        <x:v>车辆里程查询_20260901-20260930_1024辆_仪表里程.xlsx / R495</x:v>
      </x:c>
      <x:c r="O3669" s="2" t="str">
        <x:v>车辆里程查询_20260901-20260930_1024辆_GPS里程.xlsx / R495</x:v>
      </x:c>
      <x:c r="P3669" s="2" t="str">
        <x:v>车辆纯氢气里程查询_20260901-20260930_1024辆.xlsx / R428</x:v>
      </x:c>
    </x:row>
    <x:row r="3670" ht="22" customHeight="1">
      <x:c r="A3670" s="2" t="n">
        <x:v>145</x:v>
      </x:c>
      <x:c r="B3670" s="2" t="str">
        <x:v>粤AGP3645</x:v>
      </x:c>
      <x:c r="C3670" s="2" t="str">
        <x:v>钟祥</x:v>
      </x:c>
      <x:c r="D3670" s="8" t="d">
        <x:v>2026-09-15T00:00:00.000Z</x:v>
      </x:c>
      <x:c r="E3670" s="7" t="n">
        <x:v>85.7</x:v>
      </x:c>
      <x:c r="F3670" s="7" t="n">
        <x:v>0.01</x:v>
      </x:c>
      <x:c r="G3670" s="7" t="n">
        <x:v>127.2</x:v>
      </x:c>
      <x:c r="H3670" s="2" t="str">
        <x:v>否</x:v>
      </x:c>
      <x:c r="I3670" s="7" t="n">
        <x:f>IF(AND(ISNUMBER(E3670),ISNUMBER(F3670)),E3670-F3670,"")</x:f>
        <x:v>85.69</x:v>
      </x:c>
      <x:c r="J3670" s="2" t="str">
        <x:f>IF(H3670="否","不适用",IF(AND(ISNUMBER(E3670),ISNUMBER(F3670)),IF(I3670&gt;'规则与名单'!$B$2,"是","否"),"未判定"))</x:f>
        <x:v>不适用</x:v>
      </x:c>
      <x:c r="K3670" s="2" t="str">
        <x:f>IF(J3670="是",IF(ISNUMBER(F3670),"测试日GPS","缺失"),IF(ISNUMBER(G3670),"非测试日纯氢",IF(AND(H3670="是",J3670="未判定"),IF(ISNUMBER(F3670),"测试名单无纯氢GPS","缺失"),IF(ISNUMBER(E3670),"非测试日仪表","缺失"))))</x:f>
        <x:v>非测试日纯氢</x:v>
      </x:c>
      <x:c r="L3670" s="7" t="n">
        <x:f>IF(K3670="缺失","",IF(K3670="非测试日纯氢",G3670,IF(K3670="非测试日仪表",E3670,F3670)))</x:f>
        <x:v>127.2</x:v>
      </x:c>
      <x:c r="M3670" s="2" t="n">
        <x:f>IF(K3670="缺失",1,0)</x:f>
        <x:v>0</x:v>
      </x:c>
      <x:c r="N3670" s="2" t="str">
        <x:v>车辆里程查询_20260901-20260930_1024辆_仪表里程.xlsx / S495</x:v>
      </x:c>
      <x:c r="O3670" s="2" t="str">
        <x:v>车辆里程查询_20260901-20260930_1024辆_GPS里程.xlsx / S495</x:v>
      </x:c>
      <x:c r="P3670" s="2" t="str">
        <x:v>车辆纯氢气里程查询_20260901-20260930_1024辆.xlsx / S428</x:v>
      </x:c>
    </x:row>
    <x:row r="3671" ht="22" customHeight="1">
      <x:c r="A3671" s="2" t="n">
        <x:v>145</x:v>
      </x:c>
      <x:c r="B3671" s="2" t="str">
        <x:v>粤AGP3645</x:v>
      </x:c>
      <x:c r="C3671" s="2" t="str">
        <x:v>钟祥</x:v>
      </x:c>
      <x:c r="D3671" s="8" t="d">
        <x:v>2026-09-16T00:00:00.000Z</x:v>
      </x:c>
      <x:c r="E3671" s="7" t="n">
        <x:v>156</x:v>
      </x:c>
      <x:c r="F3671" s="7" t="n">
        <x:v>0.02</x:v>
      </x:c>
      <x:c r="G3671" s="7" t="n">
        <x:v>102.7</x:v>
      </x:c>
      <x:c r="H3671" s="2" t="str">
        <x:v>否</x:v>
      </x:c>
      <x:c r="I3671" s="7" t="n">
        <x:f>IF(AND(ISNUMBER(E3671),ISNUMBER(F3671)),E3671-F3671,"")</x:f>
        <x:v>155.98</x:v>
      </x:c>
      <x:c r="J3671" s="2" t="str">
        <x:f>IF(H3671="否","不适用",IF(AND(ISNUMBER(E3671),ISNUMBER(F3671)),IF(I3671&gt;'规则与名单'!$B$2,"是","否"),"未判定"))</x:f>
        <x:v>不适用</x:v>
      </x:c>
      <x:c r="K3671" s="2" t="str">
        <x:f>IF(J3671="是",IF(ISNUMBER(F3671),"测试日GPS","缺失"),IF(ISNUMBER(G3671),"非测试日纯氢",IF(AND(H3671="是",J3671="未判定"),IF(ISNUMBER(F3671),"测试名单无纯氢GPS","缺失"),IF(ISNUMBER(E3671),"非测试日仪表","缺失"))))</x:f>
        <x:v>非测试日纯氢</x:v>
      </x:c>
      <x:c r="L3671" s="7" t="n">
        <x:f>IF(K3671="缺失","",IF(K3671="非测试日纯氢",G3671,IF(K3671="非测试日仪表",E3671,F3671)))</x:f>
        <x:v>102.7</x:v>
      </x:c>
      <x:c r="M3671" s="2" t="n">
        <x:f>IF(K3671="缺失",1,0)</x:f>
        <x:v>0</x:v>
      </x:c>
      <x:c r="N3671" s="2" t="str">
        <x:v>车辆里程查询_20260901-20260930_1024辆_仪表里程.xlsx / T495</x:v>
      </x:c>
      <x:c r="O3671" s="2" t="str">
        <x:v>车辆里程查询_20260901-20260930_1024辆_GPS里程.xlsx / T495</x:v>
      </x:c>
      <x:c r="P3671" s="2" t="str">
        <x:v>车辆纯氢气里程查询_20260901-20260930_1024辆.xlsx / T428</x:v>
      </x:c>
    </x:row>
    <x:row r="3672" ht="22" customHeight="1">
      <x:c r="A3672" s="2" t="n">
        <x:v>145</x:v>
      </x:c>
      <x:c r="B3672" s="2" t="str">
        <x:v>粤AGP3645</x:v>
      </x:c>
      <x:c r="C3672" s="2" t="str">
        <x:v>钟祥</x:v>
      </x:c>
      <x:c r="D3672" s="8" t="d">
        <x:v>2026-09-17T00:00:00.000Z</x:v>
      </x:c>
      <x:c r="E3672" s="7" t="n">
        <x:v>108.3</x:v>
      </x:c>
      <x:c r="F3672" s="7" t="n">
        <x:v>0</x:v>
      </x:c>
      <x:c r="G3672" s="7" t="n">
        <x:v>96.7</x:v>
      </x:c>
      <x:c r="H3672" s="2" t="str">
        <x:v>否</x:v>
      </x:c>
      <x:c r="I3672" s="7" t="n">
        <x:f>IF(AND(ISNUMBER(E3672),ISNUMBER(F3672)),E3672-F3672,"")</x:f>
        <x:v>108.3</x:v>
      </x:c>
      <x:c r="J3672" s="2" t="str">
        <x:f>IF(H3672="否","不适用",IF(AND(ISNUMBER(E3672),ISNUMBER(F3672)),IF(I3672&gt;'规则与名单'!$B$2,"是","否"),"未判定"))</x:f>
        <x:v>不适用</x:v>
      </x:c>
      <x:c r="K3672" s="2" t="str">
        <x:f>IF(J3672="是",IF(ISNUMBER(F3672),"测试日GPS","缺失"),IF(ISNUMBER(G3672),"非测试日纯氢",IF(AND(H3672="是",J3672="未判定"),IF(ISNUMBER(F3672),"测试名单无纯氢GPS","缺失"),IF(ISNUMBER(E3672),"非测试日仪表","缺失"))))</x:f>
        <x:v>非测试日纯氢</x:v>
      </x:c>
      <x:c r="L3672" s="7" t="n">
        <x:f>IF(K3672="缺失","",IF(K3672="非测试日纯氢",G3672,IF(K3672="非测试日仪表",E3672,F3672)))</x:f>
        <x:v>96.7</x:v>
      </x:c>
      <x:c r="M3672" s="2" t="n">
        <x:f>IF(K3672="缺失",1,0)</x:f>
        <x:v>0</x:v>
      </x:c>
      <x:c r="N3672" s="2" t="str">
        <x:v>车辆里程查询_20260901-20260930_1024辆_仪表里程.xlsx / U495</x:v>
      </x:c>
      <x:c r="O3672" s="2" t="str">
        <x:v>车辆里程查询_20260901-20260930_1024辆_GPS里程.xlsx / U495</x:v>
      </x:c>
      <x:c r="P3672" s="2" t="str">
        <x:v>车辆纯氢气里程查询_20260901-20260930_1024辆.xlsx / U428</x:v>
      </x:c>
    </x:row>
    <x:row r="3673" ht="22" customHeight="1">
      <x:c r="A3673" s="2" t="n">
        <x:v>145</x:v>
      </x:c>
      <x:c r="B3673" s="2" t="str">
        <x:v>粤AGP3645</x:v>
      </x:c>
      <x:c r="C3673" s="2" t="str">
        <x:v>钟祥</x:v>
      </x:c>
      <x:c r="D3673" s="8" t="d">
        <x:v>2026-09-18T00:00:00.000Z</x:v>
      </x:c>
      <x:c r="E3673" s="7" t="n">
        <x:v>114.4</x:v>
      </x:c>
      <x:c r="F3673" s="7" t="n">
        <x:v>0.03</x:v>
      </x:c>
      <x:c r="G3673" s="7" t="n">
        <x:v>13</x:v>
      </x:c>
      <x:c r="H3673" s="2" t="str">
        <x:v>否</x:v>
      </x:c>
      <x:c r="I3673" s="7" t="n">
        <x:f>IF(AND(ISNUMBER(E3673),ISNUMBER(F3673)),E3673-F3673,"")</x:f>
        <x:v>114.37</x:v>
      </x:c>
      <x:c r="J3673" s="2" t="str">
        <x:f>IF(H3673="否","不适用",IF(AND(ISNUMBER(E3673),ISNUMBER(F3673)),IF(I3673&gt;'规则与名单'!$B$2,"是","否"),"未判定"))</x:f>
        <x:v>不适用</x:v>
      </x:c>
      <x:c r="K3673" s="2" t="str">
        <x:f>IF(J3673="是",IF(ISNUMBER(F3673),"测试日GPS","缺失"),IF(ISNUMBER(G3673),"非测试日纯氢",IF(AND(H3673="是",J3673="未判定"),IF(ISNUMBER(F3673),"测试名单无纯氢GPS","缺失"),IF(ISNUMBER(E3673),"非测试日仪表","缺失"))))</x:f>
        <x:v>非测试日纯氢</x:v>
      </x:c>
      <x:c r="L3673" s="7" t="n">
        <x:f>IF(K3673="缺失","",IF(K3673="非测试日纯氢",G3673,IF(K3673="非测试日仪表",E3673,F3673)))</x:f>
        <x:v>13</x:v>
      </x:c>
      <x:c r="M3673" s="2" t="n">
        <x:f>IF(K3673="缺失",1,0)</x:f>
        <x:v>0</x:v>
      </x:c>
      <x:c r="N3673" s="2" t="str">
        <x:v>车辆里程查询_20260901-20260930_1024辆_仪表里程.xlsx / V495</x:v>
      </x:c>
      <x:c r="O3673" s="2" t="str">
        <x:v>车辆里程查询_20260901-20260930_1024辆_GPS里程.xlsx / V495</x:v>
      </x:c>
      <x:c r="P3673" s="2" t="str">
        <x:v>车辆纯氢气里程查询_20260901-20260930_1024辆.xlsx / V428</x:v>
      </x:c>
    </x:row>
    <x:row r="3674" ht="22" customHeight="1">
      <x:c r="A3674" s="2" t="n">
        <x:v>145</x:v>
      </x:c>
      <x:c r="B3674" s="2" t="str">
        <x:v>粤AGP3645</x:v>
      </x:c>
      <x:c r="C3674" s="2" t="str">
        <x:v>钟祥</x:v>
      </x:c>
      <x:c r="D3674" s="8" t="d">
        <x:v>2026-09-19T00:00:00.000Z</x:v>
      </x:c>
      <x:c r="E3674" s="7" t="n">
        <x:v>138.8</x:v>
      </x:c>
      <x:c r="F3674" s="7" t="n">
        <x:v>0.02</x:v>
      </x:c>
      <x:c r="G3674" s="7" t="n">
        <x:v>138.4</x:v>
      </x:c>
      <x:c r="H3674" s="2" t="str">
        <x:v>否</x:v>
      </x:c>
      <x:c r="I3674" s="7" t="n">
        <x:f>IF(AND(ISNUMBER(E3674),ISNUMBER(F3674)),E3674-F3674,"")</x:f>
        <x:v>138.78</x:v>
      </x:c>
      <x:c r="J3674" s="2" t="str">
        <x:f>IF(H3674="否","不适用",IF(AND(ISNUMBER(E3674),ISNUMBER(F3674)),IF(I3674&gt;'规则与名单'!$B$2,"是","否"),"未判定"))</x:f>
        <x:v>不适用</x:v>
      </x:c>
      <x:c r="K3674" s="2" t="str">
        <x:f>IF(J3674="是",IF(ISNUMBER(F3674),"测试日GPS","缺失"),IF(ISNUMBER(G3674),"非测试日纯氢",IF(AND(H3674="是",J3674="未判定"),IF(ISNUMBER(F3674),"测试名单无纯氢GPS","缺失"),IF(ISNUMBER(E3674),"非测试日仪表","缺失"))))</x:f>
        <x:v>非测试日纯氢</x:v>
      </x:c>
      <x:c r="L3674" s="7" t="n">
        <x:f>IF(K3674="缺失","",IF(K3674="非测试日纯氢",G3674,IF(K3674="非测试日仪表",E3674,F3674)))</x:f>
        <x:v>138.4</x:v>
      </x:c>
      <x:c r="M3674" s="2" t="n">
        <x:f>IF(K3674="缺失",1,0)</x:f>
        <x:v>0</x:v>
      </x:c>
      <x:c r="N3674" s="2" t="str">
        <x:v>车辆里程查询_20260901-20260930_1024辆_仪表里程.xlsx / W495</x:v>
      </x:c>
      <x:c r="O3674" s="2" t="str">
        <x:v>车辆里程查询_20260901-20260930_1024辆_GPS里程.xlsx / W495</x:v>
      </x:c>
      <x:c r="P3674" s="2" t="str">
        <x:v>车辆纯氢气里程查询_20260901-20260930_1024辆.xlsx / W428</x:v>
      </x:c>
    </x:row>
    <x:row r="3675" ht="22" customHeight="1">
      <x:c r="A3675" s="2" t="n">
        <x:v>145</x:v>
      </x:c>
      <x:c r="B3675" s="2" t="str">
        <x:v>粤AGP3645</x:v>
      </x:c>
      <x:c r="C3675" s="2" t="str">
        <x:v>钟祥</x:v>
      </x:c>
      <x:c r="D3675" s="8" t="d">
        <x:v>2026-09-20T00:00:00.000Z</x:v>
      </x:c>
      <x:c r="E3675" s="7" t="n">
        <x:v>93.9</x:v>
      </x:c>
      <x:c r="F3675" s="7" t="n">
        <x:v>0.02</x:v>
      </x:c>
      <x:c r="G3675" s="7" t="n">
        <x:v>78.8</x:v>
      </x:c>
      <x:c r="H3675" s="2" t="str">
        <x:v>否</x:v>
      </x:c>
      <x:c r="I3675" s="7" t="n">
        <x:f>IF(AND(ISNUMBER(E3675),ISNUMBER(F3675)),E3675-F3675,"")</x:f>
        <x:v>93.88000000000001</x:v>
      </x:c>
      <x:c r="J3675" s="2" t="str">
        <x:f>IF(H3675="否","不适用",IF(AND(ISNUMBER(E3675),ISNUMBER(F3675)),IF(I3675&gt;'规则与名单'!$B$2,"是","否"),"未判定"))</x:f>
        <x:v>不适用</x:v>
      </x:c>
      <x:c r="K3675" s="2" t="str">
        <x:f>IF(J3675="是",IF(ISNUMBER(F3675),"测试日GPS","缺失"),IF(ISNUMBER(G3675),"非测试日纯氢",IF(AND(H3675="是",J3675="未判定"),IF(ISNUMBER(F3675),"测试名单无纯氢GPS","缺失"),IF(ISNUMBER(E3675),"非测试日仪表","缺失"))))</x:f>
        <x:v>非测试日纯氢</x:v>
      </x:c>
      <x:c r="L3675" s="7" t="n">
        <x:f>IF(K3675="缺失","",IF(K3675="非测试日纯氢",G3675,IF(K3675="非测试日仪表",E3675,F3675)))</x:f>
        <x:v>78.8</x:v>
      </x:c>
      <x:c r="M3675" s="2" t="n">
        <x:f>IF(K3675="缺失",1,0)</x:f>
        <x:v>0</x:v>
      </x:c>
      <x:c r="N3675" s="2" t="str">
        <x:v>车辆里程查询_20260901-20260930_1024辆_仪表里程.xlsx / X495</x:v>
      </x:c>
      <x:c r="O3675" s="2" t="str">
        <x:v>车辆里程查询_20260901-20260930_1024辆_GPS里程.xlsx / X495</x:v>
      </x:c>
      <x:c r="P3675" s="2" t="str">
        <x:v>车辆纯氢气里程查询_20260901-20260930_1024辆.xlsx / X428</x:v>
      </x:c>
    </x:row>
    <x:row r="3676" ht="22" customHeight="1">
      <x:c r="A3676" s="2" t="n">
        <x:v>145</x:v>
      </x:c>
      <x:c r="B3676" s="2" t="str">
        <x:v>粤AGP3645</x:v>
      </x:c>
      <x:c r="C3676" s="2" t="str">
        <x:v>钟祥</x:v>
      </x:c>
      <x:c r="D3676" s="8" t="d">
        <x:v>2026-09-21T00:00:00.000Z</x:v>
      </x:c>
      <x:c r="E3676" s="7" t="n">
        <x:v>138.1</x:v>
      </x:c>
      <x:c r="F3676" s="7" t="n">
        <x:v>0</x:v>
      </x:c>
      <x:c r="G3676" s="7" t="n">
        <x:v>120.8</x:v>
      </x:c>
      <x:c r="H3676" s="2" t="str">
        <x:v>否</x:v>
      </x:c>
      <x:c r="I3676" s="7" t="n">
        <x:f>IF(AND(ISNUMBER(E3676),ISNUMBER(F3676)),E3676-F3676,"")</x:f>
        <x:v>138.1</x:v>
      </x:c>
      <x:c r="J3676" s="2" t="str">
        <x:f>IF(H3676="否","不适用",IF(AND(ISNUMBER(E3676),ISNUMBER(F3676)),IF(I3676&gt;'规则与名单'!$B$2,"是","否"),"未判定"))</x:f>
        <x:v>不适用</x:v>
      </x:c>
      <x:c r="K3676" s="2" t="str">
        <x:f>IF(J3676="是",IF(ISNUMBER(F3676),"测试日GPS","缺失"),IF(ISNUMBER(G3676),"非测试日纯氢",IF(AND(H3676="是",J3676="未判定"),IF(ISNUMBER(F3676),"测试名单无纯氢GPS","缺失"),IF(ISNUMBER(E3676),"非测试日仪表","缺失"))))</x:f>
        <x:v>非测试日纯氢</x:v>
      </x:c>
      <x:c r="L3676" s="7" t="n">
        <x:f>IF(K3676="缺失","",IF(K3676="非测试日纯氢",G3676,IF(K3676="非测试日仪表",E3676,F3676)))</x:f>
        <x:v>120.8</x:v>
      </x:c>
      <x:c r="M3676" s="2" t="n">
        <x:f>IF(K3676="缺失",1,0)</x:f>
        <x:v>0</x:v>
      </x:c>
      <x:c r="N3676" s="2" t="str">
        <x:v>车辆里程查询_20260901-20260930_1024辆_仪表里程.xlsx / Y495</x:v>
      </x:c>
      <x:c r="O3676" s="2" t="str">
        <x:v>车辆里程查询_20260901-20260930_1024辆_GPS里程.xlsx / Y495</x:v>
      </x:c>
      <x:c r="P3676" s="2" t="str">
        <x:v>车辆纯氢气里程查询_20260901-20260930_1024辆.xlsx / Y428</x:v>
      </x:c>
    </x:row>
    <x:row r="3677" ht="22" customHeight="1">
      <x:c r="A3677" s="2" t="n">
        <x:v>145</x:v>
      </x:c>
      <x:c r="B3677" s="2" t="str">
        <x:v>粤AGP3645</x:v>
      </x:c>
      <x:c r="C3677" s="2" t="str">
        <x:v>钟祥</x:v>
      </x:c>
      <x:c r="D3677" s="8" t="d">
        <x:v>2026-09-22T00:00:00.000Z</x:v>
      </x:c>
      <x:c r="E3677" s="7" t="n">
        <x:v>168.2</x:v>
      </x:c>
      <x:c r="F3677" s="7" t="n">
        <x:v>0.02</x:v>
      </x:c>
      <x:c r="G3677" s="7" t="n">
        <x:v>166.3</x:v>
      </x:c>
      <x:c r="H3677" s="2" t="str">
        <x:v>否</x:v>
      </x:c>
      <x:c r="I3677" s="7" t="n">
        <x:f>IF(AND(ISNUMBER(E3677),ISNUMBER(F3677)),E3677-F3677,"")</x:f>
        <x:v>168.17999999999998</x:v>
      </x:c>
      <x:c r="J3677" s="2" t="str">
        <x:f>IF(H3677="否","不适用",IF(AND(ISNUMBER(E3677),ISNUMBER(F3677)),IF(I3677&gt;'规则与名单'!$B$2,"是","否"),"未判定"))</x:f>
        <x:v>不适用</x:v>
      </x:c>
      <x:c r="K3677" s="2" t="str">
        <x:f>IF(J3677="是",IF(ISNUMBER(F3677),"测试日GPS","缺失"),IF(ISNUMBER(G3677),"非测试日纯氢",IF(AND(H3677="是",J3677="未判定"),IF(ISNUMBER(F3677),"测试名单无纯氢GPS","缺失"),IF(ISNUMBER(E3677),"非测试日仪表","缺失"))))</x:f>
        <x:v>非测试日纯氢</x:v>
      </x:c>
      <x:c r="L3677" s="7" t="n">
        <x:f>IF(K3677="缺失","",IF(K3677="非测试日纯氢",G3677,IF(K3677="非测试日仪表",E3677,F3677)))</x:f>
        <x:v>166.3</x:v>
      </x:c>
      <x:c r="M3677" s="2" t="n">
        <x:f>IF(K3677="缺失",1,0)</x:f>
        <x:v>0</x:v>
      </x:c>
      <x:c r="N3677" s="2" t="str">
        <x:v>车辆里程查询_20260901-20260930_1024辆_仪表里程.xlsx / Z495</x:v>
      </x:c>
      <x:c r="O3677" s="2" t="str">
        <x:v>车辆里程查询_20260901-20260930_1024辆_GPS里程.xlsx / Z495</x:v>
      </x:c>
      <x:c r="P3677" s="2" t="str">
        <x:v>车辆纯氢气里程查询_20260901-20260930_1024辆.xlsx / Z428</x:v>
      </x:c>
    </x:row>
    <x:row r="3678" ht="22" customHeight="1">
      <x:c r="A3678" s="2" t="n">
        <x:v>145</x:v>
      </x:c>
      <x:c r="B3678" s="2" t="str">
        <x:v>粤AGP3645</x:v>
      </x:c>
      <x:c r="C3678" s="2" t="str">
        <x:v>钟祥</x:v>
      </x:c>
      <x:c r="D3678" s="8" t="d">
        <x:v>2026-09-23T00:00:00.000Z</x:v>
      </x:c>
      <x:c r="E3678" s="7" t="n">
        <x:v>133.6</x:v>
      </x:c>
      <x:c r="F3678" s="7" t="n">
        <x:v>0.02</x:v>
      </x:c>
      <x:c r="G3678" s="7" t="n">
        <x:v>132.6</x:v>
      </x:c>
      <x:c r="H3678" s="2" t="str">
        <x:v>否</x:v>
      </x:c>
      <x:c r="I3678" s="7" t="n">
        <x:f>IF(AND(ISNUMBER(E3678),ISNUMBER(F3678)),E3678-F3678,"")</x:f>
        <x:v>133.57999999999998</x:v>
      </x:c>
      <x:c r="J3678" s="2" t="str">
        <x:f>IF(H3678="否","不适用",IF(AND(ISNUMBER(E3678),ISNUMBER(F3678)),IF(I3678&gt;'规则与名单'!$B$2,"是","否"),"未判定"))</x:f>
        <x:v>不适用</x:v>
      </x:c>
      <x:c r="K3678" s="2" t="str">
        <x:f>IF(J3678="是",IF(ISNUMBER(F3678),"测试日GPS","缺失"),IF(ISNUMBER(G3678),"非测试日纯氢",IF(AND(H3678="是",J3678="未判定"),IF(ISNUMBER(F3678),"测试名单无纯氢GPS","缺失"),IF(ISNUMBER(E3678),"非测试日仪表","缺失"))))</x:f>
        <x:v>非测试日纯氢</x:v>
      </x:c>
      <x:c r="L3678" s="7" t="n">
        <x:f>IF(K3678="缺失","",IF(K3678="非测试日纯氢",G3678,IF(K3678="非测试日仪表",E3678,F3678)))</x:f>
        <x:v>132.6</x:v>
      </x:c>
      <x:c r="M3678" s="2" t="n">
        <x:f>IF(K3678="缺失",1,0)</x:f>
        <x:v>0</x:v>
      </x:c>
      <x:c r="N3678" s="2" t="str">
        <x:v>车辆里程查询_20260901-20260930_1024辆_仪表里程.xlsx / AA495</x:v>
      </x:c>
      <x:c r="O3678" s="2" t="str">
        <x:v>车辆里程查询_20260901-20260930_1024辆_GPS里程.xlsx / AA495</x:v>
      </x:c>
      <x:c r="P3678" s="2" t="str">
        <x:v>车辆纯氢气里程查询_20260901-20260930_1024辆.xlsx / AA428</x:v>
      </x:c>
    </x:row>
    <x:row r="3679" ht="22" customHeight="1">
      <x:c r="A3679" s="2" t="n">
        <x:v>145</x:v>
      </x:c>
      <x:c r="B3679" s="2" t="str">
        <x:v>粤AGP3645</x:v>
      </x:c>
      <x:c r="C3679" s="2" t="str">
        <x:v>钟祥</x:v>
      </x:c>
      <x:c r="D3679" s="8" t="d">
        <x:v>2026-09-24T00:00:00.000Z</x:v>
      </x:c>
      <x:c r="E3679" s="7" t="n">
        <x:v>50.1</x:v>
      </x:c>
      <x:c r="F3679" s="7" t="n">
        <x:v>0</x:v>
      </x:c>
      <x:c r="G3679" s="7" t="n">
        <x:v>49.9</x:v>
      </x:c>
      <x:c r="H3679" s="2" t="str">
        <x:v>否</x:v>
      </x:c>
      <x:c r="I3679" s="7" t="n">
        <x:f>IF(AND(ISNUMBER(E3679),ISNUMBER(F3679)),E3679-F3679,"")</x:f>
        <x:v>50.1</x:v>
      </x:c>
      <x:c r="J3679" s="2" t="str">
        <x:f>IF(H3679="否","不适用",IF(AND(ISNUMBER(E3679),ISNUMBER(F3679)),IF(I3679&gt;'规则与名单'!$B$2,"是","否"),"未判定"))</x:f>
        <x:v>不适用</x:v>
      </x:c>
      <x:c r="K3679" s="2" t="str">
        <x:f>IF(J3679="是",IF(ISNUMBER(F3679),"测试日GPS","缺失"),IF(ISNUMBER(G3679),"非测试日纯氢",IF(AND(H3679="是",J3679="未判定"),IF(ISNUMBER(F3679),"测试名单无纯氢GPS","缺失"),IF(ISNUMBER(E3679),"非测试日仪表","缺失"))))</x:f>
        <x:v>非测试日纯氢</x:v>
      </x:c>
      <x:c r="L3679" s="7" t="n">
        <x:f>IF(K3679="缺失","",IF(K3679="非测试日纯氢",G3679,IF(K3679="非测试日仪表",E3679,F3679)))</x:f>
        <x:v>49.9</x:v>
      </x:c>
      <x:c r="M3679" s="2" t="n">
        <x:f>IF(K3679="缺失",1,0)</x:f>
        <x:v>0</x:v>
      </x:c>
      <x:c r="N3679" s="2" t="str">
        <x:v>车辆里程查询_20260901-20260930_1024辆_仪表里程.xlsx / AB495</x:v>
      </x:c>
      <x:c r="O3679" s="2" t="str">
        <x:v>车辆里程查询_20260901-20260930_1024辆_GPS里程.xlsx / AB495</x:v>
      </x:c>
      <x:c r="P3679" s="2" t="str">
        <x:v>车辆纯氢气里程查询_20260901-20260930_1024辆.xlsx / AB428</x:v>
      </x:c>
    </x:row>
    <x:row r="3680" ht="22" customHeight="1">
      <x:c r="A3680" s="2" t="n">
        <x:v>145</x:v>
      </x:c>
      <x:c r="B3680" s="2" t="str">
        <x:v>粤AGP3645</x:v>
      </x:c>
      <x:c r="C3680" s="2" t="str">
        <x:v>钟祥</x:v>
      </x:c>
      <x:c r="D3680" s="8" t="d">
        <x:v>2026-09-25T00:00:00.000Z</x:v>
      </x:c>
      <x:c r="E3680" s="7" t="n">
        <x:v>99.9</x:v>
      </x:c>
      <x:c r="F3680" s="7" t="n">
        <x:v>0.01</x:v>
      </x:c>
      <x:c r="G3680" s="7" t="n">
        <x:v>100.1</x:v>
      </x:c>
      <x:c r="H3680" s="2" t="str">
        <x:v>否</x:v>
      </x:c>
      <x:c r="I3680" s="7" t="n">
        <x:f>IF(AND(ISNUMBER(E3680),ISNUMBER(F3680)),E3680-F3680,"")</x:f>
        <x:v>99.89</x:v>
      </x:c>
      <x:c r="J3680" s="2" t="str">
        <x:f>IF(H3680="否","不适用",IF(AND(ISNUMBER(E3680),ISNUMBER(F3680)),IF(I3680&gt;'规则与名单'!$B$2,"是","否"),"未判定"))</x:f>
        <x:v>不适用</x:v>
      </x:c>
      <x:c r="K3680" s="2" t="str">
        <x:f>IF(J3680="是",IF(ISNUMBER(F3680),"测试日GPS","缺失"),IF(ISNUMBER(G3680),"非测试日纯氢",IF(AND(H3680="是",J3680="未判定"),IF(ISNUMBER(F3680),"测试名单无纯氢GPS","缺失"),IF(ISNUMBER(E3680),"非测试日仪表","缺失"))))</x:f>
        <x:v>非测试日纯氢</x:v>
      </x:c>
      <x:c r="L3680" s="7" t="n">
        <x:f>IF(K3680="缺失","",IF(K3680="非测试日纯氢",G3680,IF(K3680="非测试日仪表",E3680,F3680)))</x:f>
        <x:v>100.1</x:v>
      </x:c>
      <x:c r="M3680" s="2" t="n">
        <x:f>IF(K3680="缺失",1,0)</x:f>
        <x:v>0</x:v>
      </x:c>
      <x:c r="N3680" s="2" t="str">
        <x:v>车辆里程查询_20260901-20260930_1024辆_仪表里程.xlsx / AC495</x:v>
      </x:c>
      <x:c r="O3680" s="2" t="str">
        <x:v>车辆里程查询_20260901-20260930_1024辆_GPS里程.xlsx / AC495</x:v>
      </x:c>
      <x:c r="P3680" s="2" t="str">
        <x:v>车辆纯氢气里程查询_20260901-20260930_1024辆.xlsx / AC428</x:v>
      </x:c>
    </x:row>
    <x:row r="3681" ht="22" customHeight="1">
      <x:c r="A3681" s="2" t="n">
        <x:v>145</x:v>
      </x:c>
      <x:c r="B3681" s="2" t="str">
        <x:v>粤AGP3645</x:v>
      </x:c>
      <x:c r="C3681" s="2" t="str">
        <x:v>钟祥</x:v>
      </x:c>
      <x:c r="D3681" s="8" t="d">
        <x:v>2026-09-26T00:00:00.000Z</x:v>
      </x:c>
      <x:c r="E3681" s="7" t="n">
        <x:v>104.3</x:v>
      </x:c>
      <x:c r="F3681" s="7" t="n">
        <x:v>0.04</x:v>
      </x:c>
      <x:c r="G3681" s="7" t="n">
        <x:v>104.2</x:v>
      </x:c>
      <x:c r="H3681" s="2" t="str">
        <x:v>否</x:v>
      </x:c>
      <x:c r="I3681" s="7" t="n">
        <x:f>IF(AND(ISNUMBER(E3681),ISNUMBER(F3681)),E3681-F3681,"")</x:f>
        <x:v>104.25999999999999</x:v>
      </x:c>
      <x:c r="J3681" s="2" t="str">
        <x:f>IF(H3681="否","不适用",IF(AND(ISNUMBER(E3681),ISNUMBER(F3681)),IF(I3681&gt;'规则与名单'!$B$2,"是","否"),"未判定"))</x:f>
        <x:v>不适用</x:v>
      </x:c>
      <x:c r="K3681" s="2" t="str">
        <x:f>IF(J3681="是",IF(ISNUMBER(F3681),"测试日GPS","缺失"),IF(ISNUMBER(G3681),"非测试日纯氢",IF(AND(H3681="是",J3681="未判定"),IF(ISNUMBER(F3681),"测试名单无纯氢GPS","缺失"),IF(ISNUMBER(E3681),"非测试日仪表","缺失"))))</x:f>
        <x:v>非测试日纯氢</x:v>
      </x:c>
      <x:c r="L3681" s="7" t="n">
        <x:f>IF(K3681="缺失","",IF(K3681="非测试日纯氢",G3681,IF(K3681="非测试日仪表",E3681,F3681)))</x:f>
        <x:v>104.2</x:v>
      </x:c>
      <x:c r="M3681" s="2" t="n">
        <x:f>IF(K3681="缺失",1,0)</x:f>
        <x:v>0</x:v>
      </x:c>
      <x:c r="N3681" s="2" t="str">
        <x:v>车辆里程查询_20260901-20260930_1024辆_仪表里程.xlsx / AD495</x:v>
      </x:c>
      <x:c r="O3681" s="2" t="str">
        <x:v>车辆里程查询_20260901-20260930_1024辆_GPS里程.xlsx / AD495</x:v>
      </x:c>
      <x:c r="P3681" s="2" t="str">
        <x:v>车辆纯氢气里程查询_20260901-20260930_1024辆.xlsx / AD428</x:v>
      </x:c>
    </x:row>
    <x:row r="3682" ht="22" customHeight="1">
      <x:c r="A3682" s="2" t="n">
        <x:v>145</x:v>
      </x:c>
      <x:c r="B3682" s="2" t="str">
        <x:v>粤AGP3645</x:v>
      </x:c>
      <x:c r="C3682" s="2" t="str">
        <x:v>钟祥</x:v>
      </x:c>
      <x:c r="D3682" s="8" t="d">
        <x:v>2026-09-27T00:00:00.000Z</x:v>
      </x:c>
      <x:c r="E3682" s="7" t="n">
        <x:v>92.5</x:v>
      </x:c>
      <x:c r="F3682" s="7" t="n">
        <x:v>0.02</x:v>
      </x:c>
      <x:c r="G3682" s="7" t="n">
        <x:v>92.4</x:v>
      </x:c>
      <x:c r="H3682" s="2" t="str">
        <x:v>否</x:v>
      </x:c>
      <x:c r="I3682" s="7" t="n">
        <x:f>IF(AND(ISNUMBER(E3682),ISNUMBER(F3682)),E3682-F3682,"")</x:f>
        <x:v>92.48</x:v>
      </x:c>
      <x:c r="J3682" s="2" t="str">
        <x:f>IF(H3682="否","不适用",IF(AND(ISNUMBER(E3682),ISNUMBER(F3682)),IF(I3682&gt;'规则与名单'!$B$2,"是","否"),"未判定"))</x:f>
        <x:v>不适用</x:v>
      </x:c>
      <x:c r="K3682" s="2" t="str">
        <x:f>IF(J3682="是",IF(ISNUMBER(F3682),"测试日GPS","缺失"),IF(ISNUMBER(G3682),"非测试日纯氢",IF(AND(H3682="是",J3682="未判定"),IF(ISNUMBER(F3682),"测试名单无纯氢GPS","缺失"),IF(ISNUMBER(E3682),"非测试日仪表","缺失"))))</x:f>
        <x:v>非测试日纯氢</x:v>
      </x:c>
      <x:c r="L3682" s="7" t="n">
        <x:f>IF(K3682="缺失","",IF(K3682="非测试日纯氢",G3682,IF(K3682="非测试日仪表",E3682,F3682)))</x:f>
        <x:v>92.4</x:v>
      </x:c>
      <x:c r="M3682" s="2" t="n">
        <x:f>IF(K3682="缺失",1,0)</x:f>
        <x:v>0</x:v>
      </x:c>
      <x:c r="N3682" s="2" t="str">
        <x:v>车辆里程查询_20260901-20260930_1024辆_仪表里程.xlsx / AE495</x:v>
      </x:c>
      <x:c r="O3682" s="2" t="str">
        <x:v>车辆里程查询_20260901-20260930_1024辆_GPS里程.xlsx / AE495</x:v>
      </x:c>
      <x:c r="P3682" s="2" t="str">
        <x:v>车辆纯氢气里程查询_20260901-20260930_1024辆.xlsx / AE428</x:v>
      </x:c>
    </x:row>
    <x:row r="3683" ht="22" customHeight="1">
      <x:c r="A3683" s="2" t="n">
        <x:v>145</x:v>
      </x:c>
      <x:c r="B3683" s="2" t="str">
        <x:v>粤AGP3645</x:v>
      </x:c>
      <x:c r="C3683" s="2" t="str">
        <x:v>钟祥</x:v>
      </x:c>
      <x:c r="D3683" s="8" t="d">
        <x:v>2026-09-28T00:00:00.000Z</x:v>
      </x:c>
      <x:c r="E3683" s="7" t="n">
        <x:v>148.5</x:v>
      </x:c>
      <x:c r="F3683" s="7" t="n">
        <x:v>0.03</x:v>
      </x:c>
      <x:c r="G3683" s="7" t="n">
        <x:v>133.5</x:v>
      </x:c>
      <x:c r="H3683" s="2" t="str">
        <x:v>否</x:v>
      </x:c>
      <x:c r="I3683" s="7" t="n">
        <x:f>IF(AND(ISNUMBER(E3683),ISNUMBER(F3683)),E3683-F3683,"")</x:f>
        <x:v>148.47</x:v>
      </x:c>
      <x:c r="J3683" s="2" t="str">
        <x:f>IF(H3683="否","不适用",IF(AND(ISNUMBER(E3683),ISNUMBER(F3683)),IF(I3683&gt;'规则与名单'!$B$2,"是","否"),"未判定"))</x:f>
        <x:v>不适用</x:v>
      </x:c>
      <x:c r="K3683" s="2" t="str">
        <x:f>IF(J3683="是",IF(ISNUMBER(F3683),"测试日GPS","缺失"),IF(ISNUMBER(G3683),"非测试日纯氢",IF(AND(H3683="是",J3683="未判定"),IF(ISNUMBER(F3683),"测试名单无纯氢GPS","缺失"),IF(ISNUMBER(E3683),"非测试日仪表","缺失"))))</x:f>
        <x:v>非测试日纯氢</x:v>
      </x:c>
      <x:c r="L3683" s="7" t="n">
        <x:f>IF(K3683="缺失","",IF(K3683="非测试日纯氢",G3683,IF(K3683="非测试日仪表",E3683,F3683)))</x:f>
        <x:v>133.5</x:v>
      </x:c>
      <x:c r="M3683" s="2" t="n">
        <x:f>IF(K3683="缺失",1,0)</x:f>
        <x:v>0</x:v>
      </x:c>
      <x:c r="N3683" s="2" t="str">
        <x:v>车辆里程查询_20260901-20260930_1024辆_仪表里程.xlsx / AF495</x:v>
      </x:c>
      <x:c r="O3683" s="2" t="str">
        <x:v>车辆里程查询_20260901-20260930_1024辆_GPS里程.xlsx / AF495</x:v>
      </x:c>
      <x:c r="P3683" s="2" t="str">
        <x:v>车辆纯氢气里程查询_20260901-20260930_1024辆.xlsx / AF428</x:v>
      </x:c>
    </x:row>
    <x:row r="3684" ht="22" customHeight="1">
      <x:c r="A3684" s="2" t="n">
        <x:v>145</x:v>
      </x:c>
      <x:c r="B3684" s="2" t="str">
        <x:v>粤AGP3645</x:v>
      </x:c>
      <x:c r="C3684" s="2" t="str">
        <x:v>钟祥</x:v>
      </x:c>
      <x:c r="D3684" s="8" t="d">
        <x:v>2026-09-29T00:00:00.000Z</x:v>
      </x:c>
      <x:c r="E3684" s="7" t="n">
        <x:v>148.5</x:v>
      </x:c>
      <x:c r="F3684" s="7" t="n">
        <x:v>0.02</x:v>
      </x:c>
      <x:c r="G3684" s="7" t="n">
        <x:v>148.5</x:v>
      </x:c>
      <x:c r="H3684" s="2" t="str">
        <x:v>否</x:v>
      </x:c>
      <x:c r="I3684" s="7" t="n">
        <x:f>IF(AND(ISNUMBER(E3684),ISNUMBER(F3684)),E3684-F3684,"")</x:f>
        <x:v>148.48</x:v>
      </x:c>
      <x:c r="J3684" s="2" t="str">
        <x:f>IF(H3684="否","不适用",IF(AND(ISNUMBER(E3684),ISNUMBER(F3684)),IF(I3684&gt;'规则与名单'!$B$2,"是","否"),"未判定"))</x:f>
        <x:v>不适用</x:v>
      </x:c>
      <x:c r="K3684" s="2" t="str">
        <x:f>IF(J3684="是",IF(ISNUMBER(F3684),"测试日GPS","缺失"),IF(ISNUMBER(G3684),"非测试日纯氢",IF(AND(H3684="是",J3684="未判定"),IF(ISNUMBER(F3684),"测试名单无纯氢GPS","缺失"),IF(ISNUMBER(E3684),"非测试日仪表","缺失"))))</x:f>
        <x:v>非测试日纯氢</x:v>
      </x:c>
      <x:c r="L3684" s="7" t="n">
        <x:f>IF(K3684="缺失","",IF(K3684="非测试日纯氢",G3684,IF(K3684="非测试日仪表",E3684,F3684)))</x:f>
        <x:v>148.5</x:v>
      </x:c>
      <x:c r="M3684" s="2" t="n">
        <x:f>IF(K3684="缺失",1,0)</x:f>
        <x:v>0</x:v>
      </x:c>
      <x:c r="N3684" s="2" t="str">
        <x:v>车辆里程查询_20260901-20260930_1024辆_仪表里程.xlsx / AG495</x:v>
      </x:c>
      <x:c r="O3684" s="2" t="str">
        <x:v>车辆里程查询_20260901-20260930_1024辆_GPS里程.xlsx / AG495</x:v>
      </x:c>
      <x:c r="P3684" s="2" t="str">
        <x:v>车辆纯氢气里程查询_20260901-20260930_1024辆.xlsx / AG428</x:v>
      </x:c>
    </x:row>
    <x:row r="3685" ht="22" customHeight="1">
      <x:c r="A3685" s="2" t="n">
        <x:v>145</x:v>
      </x:c>
      <x:c r="B3685" s="2" t="str">
        <x:v>粤AGP3645</x:v>
      </x:c>
      <x:c r="C3685" s="2" t="str">
        <x:v>钟祥</x:v>
      </x:c>
      <x:c r="D3685" s="8" t="d">
        <x:v>2026-09-30T00:00:00.000Z</x:v>
      </x:c>
      <x:c r="E3685" s="7" t="n">
        <x:v>163.1</x:v>
      </x:c>
      <x:c r="F3685" s="7" t="n">
        <x:v>0.05</x:v>
      </x:c>
      <x:c r="G3685" s="7" t="n">
        <x:v>163</x:v>
      </x:c>
      <x:c r="H3685" s="2" t="str">
        <x:v>否</x:v>
      </x:c>
      <x:c r="I3685" s="7" t="n">
        <x:f>IF(AND(ISNUMBER(E3685),ISNUMBER(F3685)),E3685-F3685,"")</x:f>
        <x:v>163.04999999999998</x:v>
      </x:c>
      <x:c r="J3685" s="2" t="str">
        <x:f>IF(H3685="否","不适用",IF(AND(ISNUMBER(E3685),ISNUMBER(F3685)),IF(I3685&gt;'规则与名单'!$B$2,"是","否"),"未判定"))</x:f>
        <x:v>不适用</x:v>
      </x:c>
      <x:c r="K3685" s="2" t="str">
        <x:f>IF(J3685="是",IF(ISNUMBER(F3685),"测试日GPS","缺失"),IF(ISNUMBER(G3685),"非测试日纯氢",IF(AND(H3685="是",J3685="未判定"),IF(ISNUMBER(F3685),"测试名单无纯氢GPS","缺失"),IF(ISNUMBER(E3685),"非测试日仪表","缺失"))))</x:f>
        <x:v>非测试日纯氢</x:v>
      </x:c>
      <x:c r="L3685" s="7" t="n">
        <x:f>IF(K3685="缺失","",IF(K3685="非测试日纯氢",G3685,IF(K3685="非测试日仪表",E3685,F3685)))</x:f>
        <x:v>163</x:v>
      </x:c>
      <x:c r="M3685" s="2" t="n">
        <x:f>IF(K3685="缺失",1,0)</x:f>
        <x:v>0</x:v>
      </x:c>
      <x:c r="N3685" s="2" t="str">
        <x:v>车辆里程查询_20260901-20260930_1024辆_仪表里程.xlsx / AH495</x:v>
      </x:c>
      <x:c r="O3685" s="2" t="str">
        <x:v>车辆里程查询_20260901-20260930_1024辆_GPS里程.xlsx / AH495</x:v>
      </x:c>
      <x:c r="P3685" s="2" t="str">
        <x:v>车辆纯氢气里程查询_20260901-20260930_1024辆.xlsx / AH428</x:v>
      </x:c>
    </x:row>
    <x:row r="3686" ht="22" customHeight="1">
      <x:c r="A3686" s="2" t="n">
        <x:v>146</x:v>
      </x:c>
      <x:c r="B3686" s="2" t="str">
        <x:v>粤AGP3660</x:v>
      </x:c>
      <x:c r="C3686" s="2" t="str">
        <x:v>钟祥</x:v>
      </x:c>
      <x:c r="D3686" s="8" t="d">
        <x:v>2026-09-01T00:00:00.000Z</x:v>
      </x:c>
      <x:c r="E3686" s="7" t="n">
        <x:v>516.1</x:v>
      </x:c>
      <x:c r="F3686" s="7" t="n">
        <x:v>254.4</x:v>
      </x:c>
      <x:c r="G3686" s="7" t="n">
        <x:v>240.3</x:v>
      </x:c>
      <x:c r="H3686" s="2" t="str">
        <x:v>否</x:v>
      </x:c>
      <x:c r="I3686" s="7" t="n">
        <x:f>IF(AND(ISNUMBER(E3686),ISNUMBER(F3686)),E3686-F3686,"")</x:f>
        <x:v>261.70000000000005</x:v>
      </x:c>
      <x:c r="J3686" s="2" t="str">
        <x:f>IF(H3686="否","不适用",IF(AND(ISNUMBER(E3686),ISNUMBER(F3686)),IF(I3686&gt;'规则与名单'!$B$2,"是","否"),"未判定"))</x:f>
        <x:v>不适用</x:v>
      </x:c>
      <x:c r="K3686" s="2" t="str">
        <x:f>IF(J3686="是",IF(ISNUMBER(F3686),"测试日GPS","缺失"),IF(ISNUMBER(G3686),"非测试日纯氢",IF(AND(H3686="是",J3686="未判定"),IF(ISNUMBER(F3686),"测试名单无纯氢GPS","缺失"),IF(ISNUMBER(E3686),"非测试日仪表","缺失"))))</x:f>
        <x:v>非测试日纯氢</x:v>
      </x:c>
      <x:c r="L3686" s="7" t="n">
        <x:f>IF(K3686="缺失","",IF(K3686="非测试日纯氢",G3686,IF(K3686="非测试日仪表",E3686,F3686)))</x:f>
        <x:v>240.3</x:v>
      </x:c>
      <x:c r="M3686" s="2" t="n">
        <x:f>IF(K3686="缺失",1,0)</x:f>
        <x:v>0</x:v>
      </x:c>
      <x:c r="N3686" s="2" t="str">
        <x:v>车辆里程查询_20260901-20260930_1024辆_仪表里程.xlsx / E234</x:v>
      </x:c>
      <x:c r="O3686" s="2" t="str">
        <x:v>车辆里程查询_20260901-20260930_1024辆_GPS里程.xlsx / E136</x:v>
      </x:c>
      <x:c r="P3686" s="2" t="str">
        <x:v>车辆纯氢气里程查询_20260901-20260930_1024辆.xlsx / E234</x:v>
      </x:c>
    </x:row>
    <x:row r="3687" ht="22" customHeight="1">
      <x:c r="A3687" s="2" t="n">
        <x:v>146</x:v>
      </x:c>
      <x:c r="B3687" s="2" t="str">
        <x:v>粤AGP3660</x:v>
      </x:c>
      <x:c r="C3687" s="2" t="str">
        <x:v>钟祥</x:v>
      </x:c>
      <x:c r="D3687" s="8" t="d">
        <x:v>2026-09-02T00:00:00.000Z</x:v>
      </x:c>
      <x:c r="E3687" s="7" t="n">
        <x:v>582.8</x:v>
      </x:c>
      <x:c r="F3687" s="7" t="n">
        <x:v>538.5</x:v>
      </x:c>
      <x:c r="G3687" s="7" t="n">
        <x:v>502</x:v>
      </x:c>
      <x:c r="H3687" s="2" t="str">
        <x:v>否</x:v>
      </x:c>
      <x:c r="I3687" s="7" t="n">
        <x:f>IF(AND(ISNUMBER(E3687),ISNUMBER(F3687)),E3687-F3687,"")</x:f>
        <x:v>44.299999999999955</x:v>
      </x:c>
      <x:c r="J3687" s="2" t="str">
        <x:f>IF(H3687="否","不适用",IF(AND(ISNUMBER(E3687),ISNUMBER(F3687)),IF(I3687&gt;'规则与名单'!$B$2,"是","否"),"未判定"))</x:f>
        <x:v>不适用</x:v>
      </x:c>
      <x:c r="K3687" s="2" t="str">
        <x:f>IF(J3687="是",IF(ISNUMBER(F3687),"测试日GPS","缺失"),IF(ISNUMBER(G3687),"非测试日纯氢",IF(AND(H3687="是",J3687="未判定"),IF(ISNUMBER(F3687),"测试名单无纯氢GPS","缺失"),IF(ISNUMBER(E3687),"非测试日仪表","缺失"))))</x:f>
        <x:v>非测试日纯氢</x:v>
      </x:c>
      <x:c r="L3687" s="7" t="n">
        <x:f>IF(K3687="缺失","",IF(K3687="非测试日纯氢",G3687,IF(K3687="非测试日仪表",E3687,F3687)))</x:f>
        <x:v>502</x:v>
      </x:c>
      <x:c r="M3687" s="2" t="n">
        <x:f>IF(K3687="缺失",1,0)</x:f>
        <x:v>0</x:v>
      </x:c>
      <x:c r="N3687" s="2" t="str">
        <x:v>车辆里程查询_20260901-20260930_1024辆_仪表里程.xlsx / F234</x:v>
      </x:c>
      <x:c r="O3687" s="2" t="str">
        <x:v>车辆里程查询_20260901-20260930_1024辆_GPS里程.xlsx / F136</x:v>
      </x:c>
      <x:c r="P3687" s="2" t="str">
        <x:v>车辆纯氢气里程查询_20260901-20260930_1024辆.xlsx / F234</x:v>
      </x:c>
    </x:row>
    <x:row r="3688" ht="22" customHeight="1">
      <x:c r="A3688" s="2" t="n">
        <x:v>146</x:v>
      </x:c>
      <x:c r="B3688" s="2" t="str">
        <x:v>粤AGP3660</x:v>
      </x:c>
      <x:c r="C3688" s="2" t="str">
        <x:v>钟祥</x:v>
      </x:c>
      <x:c r="D3688" s="8" t="d">
        <x:v>2026-09-03T00:00:00.000Z</x:v>
      </x:c>
      <x:c r="E3688" s="7" t="n">
        <x:v>529.6</x:v>
      </x:c>
      <x:c r="F3688" s="7" t="n">
        <x:v>539.2</x:v>
      </x:c>
      <x:c r="G3688" s="7" t="n">
        <x:v>487</x:v>
      </x:c>
      <x:c r="H3688" s="2" t="str">
        <x:v>否</x:v>
      </x:c>
      <x:c r="I3688" s="7" t="n">
        <x:f>IF(AND(ISNUMBER(E3688),ISNUMBER(F3688)),E3688-F3688,"")</x:f>
        <x:v>-9.600000000000023</x:v>
      </x:c>
      <x:c r="J3688" s="2" t="str">
        <x:f>IF(H3688="否","不适用",IF(AND(ISNUMBER(E3688),ISNUMBER(F3688)),IF(I3688&gt;'规则与名单'!$B$2,"是","否"),"未判定"))</x:f>
        <x:v>不适用</x:v>
      </x:c>
      <x:c r="K3688" s="2" t="str">
        <x:f>IF(J3688="是",IF(ISNUMBER(F3688),"测试日GPS","缺失"),IF(ISNUMBER(G3688),"非测试日纯氢",IF(AND(H3688="是",J3688="未判定"),IF(ISNUMBER(F3688),"测试名单无纯氢GPS","缺失"),IF(ISNUMBER(E3688),"非测试日仪表","缺失"))))</x:f>
        <x:v>非测试日纯氢</x:v>
      </x:c>
      <x:c r="L3688" s="7" t="n">
        <x:f>IF(K3688="缺失","",IF(K3688="非测试日纯氢",G3688,IF(K3688="非测试日仪表",E3688,F3688)))</x:f>
        <x:v>487</x:v>
      </x:c>
      <x:c r="M3688" s="2" t="n">
        <x:f>IF(K3688="缺失",1,0)</x:f>
        <x:v>0</x:v>
      </x:c>
      <x:c r="N3688" s="2" t="str">
        <x:v>车辆里程查询_20260901-20260930_1024辆_仪表里程.xlsx / G234</x:v>
      </x:c>
      <x:c r="O3688" s="2" t="str">
        <x:v>车辆里程查询_20260901-20260930_1024辆_GPS里程.xlsx / G136</x:v>
      </x:c>
      <x:c r="P3688" s="2" t="str">
        <x:v>车辆纯氢气里程查询_20260901-20260930_1024辆.xlsx / G234</x:v>
      </x:c>
    </x:row>
    <x:row r="3689" ht="22" customHeight="1">
      <x:c r="A3689" s="2" t="n">
        <x:v>146</x:v>
      </x:c>
      <x:c r="B3689" s="2" t="str">
        <x:v>粤AGP3660</x:v>
      </x:c>
      <x:c r="C3689" s="2" t="str">
        <x:v>钟祥</x:v>
      </x:c>
      <x:c r="D3689" s="8" t="d">
        <x:v>2026-09-04T00:00:00.000Z</x:v>
      </x:c>
      <x:c r="E3689" s="7" t="n">
        <x:v>260.5</x:v>
      </x:c>
      <x:c r="F3689" s="7" t="n">
        <x:v>210.3</x:v>
      </x:c>
      <x:c r="G3689" s="7" t="n">
        <x:v>236.4</x:v>
      </x:c>
      <x:c r="H3689" s="2" t="str">
        <x:v>否</x:v>
      </x:c>
      <x:c r="I3689" s="7" t="n">
        <x:f>IF(AND(ISNUMBER(E3689),ISNUMBER(F3689)),E3689-F3689,"")</x:f>
        <x:v>50.19999999999999</x:v>
      </x:c>
      <x:c r="J3689" s="2" t="str">
        <x:f>IF(H3689="否","不适用",IF(AND(ISNUMBER(E3689),ISNUMBER(F3689)),IF(I3689&gt;'规则与名单'!$B$2,"是","否"),"未判定"))</x:f>
        <x:v>不适用</x:v>
      </x:c>
      <x:c r="K3689" s="2" t="str">
        <x:f>IF(J3689="是",IF(ISNUMBER(F3689),"测试日GPS","缺失"),IF(ISNUMBER(G3689),"非测试日纯氢",IF(AND(H3689="是",J3689="未判定"),IF(ISNUMBER(F3689),"测试名单无纯氢GPS","缺失"),IF(ISNUMBER(E3689),"非测试日仪表","缺失"))))</x:f>
        <x:v>非测试日纯氢</x:v>
      </x:c>
      <x:c r="L3689" s="7" t="n">
        <x:f>IF(K3689="缺失","",IF(K3689="非测试日纯氢",G3689,IF(K3689="非测试日仪表",E3689,F3689)))</x:f>
        <x:v>236.4</x:v>
      </x:c>
      <x:c r="M3689" s="2" t="n">
        <x:f>IF(K3689="缺失",1,0)</x:f>
        <x:v>0</x:v>
      </x:c>
      <x:c r="N3689" s="2" t="str">
        <x:v>车辆里程查询_20260901-20260930_1024辆_仪表里程.xlsx / H234</x:v>
      </x:c>
      <x:c r="O3689" s="2" t="str">
        <x:v>车辆里程查询_20260901-20260930_1024辆_GPS里程.xlsx / H136</x:v>
      </x:c>
      <x:c r="P3689" s="2" t="str">
        <x:v>车辆纯氢气里程查询_20260901-20260930_1024辆.xlsx / H234</x:v>
      </x:c>
    </x:row>
    <x:row r="3690" ht="22" customHeight="1">
      <x:c r="A3690" s="2" t="n">
        <x:v>146</x:v>
      </x:c>
      <x:c r="B3690" s="2" t="str">
        <x:v>粤AGP3660</x:v>
      </x:c>
      <x:c r="C3690" s="2" t="str">
        <x:v>钟祥</x:v>
      </x:c>
      <x:c r="D3690" s="8" t="d">
        <x:v>2026-09-05T00:00:00.000Z</x:v>
      </x:c>
      <x:c r="E3690" s="7" t="n">
        <x:v>0</x:v>
      </x:c>
      <x:c r="F3690" s="7" t="n">
        <x:v>19.2</x:v>
      </x:c>
      <x:c r="G3690" s="7" t="n">
        <x:v>19</x:v>
      </x:c>
      <x:c r="H3690" s="2" t="str">
        <x:v>否</x:v>
      </x:c>
      <x:c r="I3690" s="7" t="n">
        <x:f>IF(AND(ISNUMBER(E3690),ISNUMBER(F3690)),E3690-F3690,"")</x:f>
        <x:v>-19.2</x:v>
      </x:c>
      <x:c r="J3690" s="2" t="str">
        <x:f>IF(H3690="否","不适用",IF(AND(ISNUMBER(E3690),ISNUMBER(F3690)),IF(I3690&gt;'规则与名单'!$B$2,"是","否"),"未判定"))</x:f>
        <x:v>不适用</x:v>
      </x:c>
      <x:c r="K3690" s="2" t="str">
        <x:f>IF(J3690="是",IF(ISNUMBER(F3690),"测试日GPS","缺失"),IF(ISNUMBER(G3690),"非测试日纯氢",IF(AND(H3690="是",J3690="未判定"),IF(ISNUMBER(F3690),"测试名单无纯氢GPS","缺失"),IF(ISNUMBER(E3690),"非测试日仪表","缺失"))))</x:f>
        <x:v>非测试日纯氢</x:v>
      </x:c>
      <x:c r="L3690" s="7" t="n">
        <x:f>IF(K3690="缺失","",IF(K3690="非测试日纯氢",G3690,IF(K3690="非测试日仪表",E3690,F3690)))</x:f>
        <x:v>19</x:v>
      </x:c>
      <x:c r="M3690" s="2" t="n">
        <x:f>IF(K3690="缺失",1,0)</x:f>
        <x:v>0</x:v>
      </x:c>
      <x:c r="N3690" s="2" t="str">
        <x:v>车辆里程查询_20260901-20260930_1024辆_仪表里程.xlsx / I234</x:v>
      </x:c>
      <x:c r="O3690" s="2" t="str">
        <x:v>车辆里程查询_20260901-20260930_1024辆_GPS里程.xlsx / I136</x:v>
      </x:c>
      <x:c r="P3690" s="2" t="str">
        <x:v>车辆纯氢气里程查询_20260901-20260930_1024辆.xlsx / I234</x:v>
      </x:c>
    </x:row>
    <x:row r="3691" ht="22" customHeight="1">
      <x:c r="A3691" s="2" t="n">
        <x:v>146</x:v>
      </x:c>
      <x:c r="B3691" s="2" t="str">
        <x:v>粤AGP3660</x:v>
      </x:c>
      <x:c r="C3691" s="2" t="str">
        <x:v>钟祥</x:v>
      </x:c>
      <x:c r="D3691" s="8" t="d">
        <x:v>2026-09-06T00:00:00.000Z</x:v>
      </x:c>
      <x:c r="E3691" s="7" t="n">
        <x:v>286.7</x:v>
      </x:c>
      <x:c r="F3691" s="7" t="n">
        <x:v>272.5</x:v>
      </x:c>
      <x:c r="G3691" s="7" t="n">
        <x:v>267.5</x:v>
      </x:c>
      <x:c r="H3691" s="2" t="str">
        <x:v>否</x:v>
      </x:c>
      <x:c r="I3691" s="7" t="n">
        <x:f>IF(AND(ISNUMBER(E3691),ISNUMBER(F3691)),E3691-F3691,"")</x:f>
        <x:v>14.199999999999989</x:v>
      </x:c>
      <x:c r="J3691" s="2" t="str">
        <x:f>IF(H3691="否","不适用",IF(AND(ISNUMBER(E3691),ISNUMBER(F3691)),IF(I3691&gt;'规则与名单'!$B$2,"是","否"),"未判定"))</x:f>
        <x:v>不适用</x:v>
      </x:c>
      <x:c r="K3691" s="2" t="str">
        <x:f>IF(J3691="是",IF(ISNUMBER(F3691),"测试日GPS","缺失"),IF(ISNUMBER(G3691),"非测试日纯氢",IF(AND(H3691="是",J3691="未判定"),IF(ISNUMBER(F3691),"测试名单无纯氢GPS","缺失"),IF(ISNUMBER(E3691),"非测试日仪表","缺失"))))</x:f>
        <x:v>非测试日纯氢</x:v>
      </x:c>
      <x:c r="L3691" s="7" t="n">
        <x:f>IF(K3691="缺失","",IF(K3691="非测试日纯氢",G3691,IF(K3691="非测试日仪表",E3691,F3691)))</x:f>
        <x:v>267.5</x:v>
      </x:c>
      <x:c r="M3691" s="2" t="n">
        <x:f>IF(K3691="缺失",1,0)</x:f>
        <x:v>0</x:v>
      </x:c>
      <x:c r="N3691" s="2" t="str">
        <x:v>车辆里程查询_20260901-20260930_1024辆_仪表里程.xlsx / J234</x:v>
      </x:c>
      <x:c r="O3691" s="2" t="str">
        <x:v>车辆里程查询_20260901-20260930_1024辆_GPS里程.xlsx / J136</x:v>
      </x:c>
      <x:c r="P3691" s="2" t="str">
        <x:v>车辆纯氢气里程查询_20260901-20260930_1024辆.xlsx / J234</x:v>
      </x:c>
    </x:row>
    <x:row r="3692" ht="22" customHeight="1">
      <x:c r="A3692" s="2" t="n">
        <x:v>146</x:v>
      </x:c>
      <x:c r="B3692" s="2" t="str">
        <x:v>粤AGP3660</x:v>
      </x:c>
      <x:c r="C3692" s="2" t="str">
        <x:v>钟祥</x:v>
      </x:c>
      <x:c r="D3692" s="8" t="d">
        <x:v>2026-09-07T00:00:00.000Z</x:v>
      </x:c>
      <x:c r="E3692" s="7" t="n">
        <x:v>258.7</x:v>
      </x:c>
      <x:c r="F3692" s="7" t="n">
        <x:v>262.5</x:v>
      </x:c>
      <x:c r="G3692" s="7" t="n">
        <x:v>255.8</x:v>
      </x:c>
      <x:c r="H3692" s="2" t="str">
        <x:v>否</x:v>
      </x:c>
      <x:c r="I3692" s="7" t="n">
        <x:f>IF(AND(ISNUMBER(E3692),ISNUMBER(F3692)),E3692-F3692,"")</x:f>
        <x:v>-3.8000000000000114</x:v>
      </x:c>
      <x:c r="J3692" s="2" t="str">
        <x:f>IF(H3692="否","不适用",IF(AND(ISNUMBER(E3692),ISNUMBER(F3692)),IF(I3692&gt;'规则与名单'!$B$2,"是","否"),"未判定"))</x:f>
        <x:v>不适用</x:v>
      </x:c>
      <x:c r="K3692" s="2" t="str">
        <x:f>IF(J3692="是",IF(ISNUMBER(F3692),"测试日GPS","缺失"),IF(ISNUMBER(G3692),"非测试日纯氢",IF(AND(H3692="是",J3692="未判定"),IF(ISNUMBER(F3692),"测试名单无纯氢GPS","缺失"),IF(ISNUMBER(E3692),"非测试日仪表","缺失"))))</x:f>
        <x:v>非测试日纯氢</x:v>
      </x:c>
      <x:c r="L3692" s="7" t="n">
        <x:f>IF(K3692="缺失","",IF(K3692="非测试日纯氢",G3692,IF(K3692="非测试日仪表",E3692,F3692)))</x:f>
        <x:v>255.8</x:v>
      </x:c>
      <x:c r="M3692" s="2" t="n">
        <x:f>IF(K3692="缺失",1,0)</x:f>
        <x:v>0</x:v>
      </x:c>
      <x:c r="N3692" s="2" t="str">
        <x:v>车辆里程查询_20260901-20260930_1024辆_仪表里程.xlsx / K234</x:v>
      </x:c>
      <x:c r="O3692" s="2" t="str">
        <x:v>车辆里程查询_20260901-20260930_1024辆_GPS里程.xlsx / K136</x:v>
      </x:c>
      <x:c r="P3692" s="2" t="str">
        <x:v>车辆纯氢气里程查询_20260901-20260930_1024辆.xlsx / K234</x:v>
      </x:c>
    </x:row>
    <x:row r="3693" ht="22" customHeight="1">
      <x:c r="A3693" s="2" t="n">
        <x:v>146</x:v>
      </x:c>
      <x:c r="B3693" s="2" t="str">
        <x:v>粤AGP3660</x:v>
      </x:c>
      <x:c r="C3693" s="2" t="str">
        <x:v>钟祥</x:v>
      </x:c>
      <x:c r="D3693" s="8" t="d">
        <x:v>2026-09-08T00:00:00.000Z</x:v>
      </x:c>
      <x:c r="E3693" s="7" t="n">
        <x:v>376.2</x:v>
      </x:c>
      <x:c r="F3693" s="7" t="n">
        <x:v>526.8</x:v>
      </x:c>
      <x:c r="G3693" s="7" t="n">
        <x:v>515</x:v>
      </x:c>
      <x:c r="H3693" s="2" t="str">
        <x:v>否</x:v>
      </x:c>
      <x:c r="I3693" s="7" t="n">
        <x:f>IF(AND(ISNUMBER(E3693),ISNUMBER(F3693)),E3693-F3693,"")</x:f>
        <x:v>-150.59999999999997</x:v>
      </x:c>
      <x:c r="J3693" s="2" t="str">
        <x:f>IF(H3693="否","不适用",IF(AND(ISNUMBER(E3693),ISNUMBER(F3693)),IF(I3693&gt;'规则与名单'!$B$2,"是","否"),"未判定"))</x:f>
        <x:v>不适用</x:v>
      </x:c>
      <x:c r="K3693" s="2" t="str">
        <x:f>IF(J3693="是",IF(ISNUMBER(F3693),"测试日GPS","缺失"),IF(ISNUMBER(G3693),"非测试日纯氢",IF(AND(H3693="是",J3693="未判定"),IF(ISNUMBER(F3693),"测试名单无纯氢GPS","缺失"),IF(ISNUMBER(E3693),"非测试日仪表","缺失"))))</x:f>
        <x:v>非测试日纯氢</x:v>
      </x:c>
      <x:c r="L3693" s="7" t="n">
        <x:f>IF(K3693="缺失","",IF(K3693="非测试日纯氢",G3693,IF(K3693="非测试日仪表",E3693,F3693)))</x:f>
        <x:v>515</x:v>
      </x:c>
      <x:c r="M3693" s="2" t="n">
        <x:f>IF(K3693="缺失",1,0)</x:f>
        <x:v>0</x:v>
      </x:c>
      <x:c r="N3693" s="2" t="str">
        <x:v>车辆里程查询_20260901-20260930_1024辆_仪表里程.xlsx / L234</x:v>
      </x:c>
      <x:c r="O3693" s="2" t="str">
        <x:v>车辆里程查询_20260901-20260930_1024辆_GPS里程.xlsx / L136</x:v>
      </x:c>
      <x:c r="P3693" s="2" t="str">
        <x:v>车辆纯氢气里程查询_20260901-20260930_1024辆.xlsx / L234</x:v>
      </x:c>
    </x:row>
    <x:row r="3694" ht="22" customHeight="1">
      <x:c r="A3694" s="2" t="n">
        <x:v>146</x:v>
      </x:c>
      <x:c r="B3694" s="2" t="str">
        <x:v>粤AGP3660</x:v>
      </x:c>
      <x:c r="C3694" s="2" t="str">
        <x:v>钟祥</x:v>
      </x:c>
      <x:c r="D3694" s="8" t="d">
        <x:v>2026-09-09T00:00:00.000Z</x:v>
      </x:c>
      <x:c r="E3694" s="7" t="n">
        <x:v>399.5</x:v>
      </x:c>
      <x:c r="F3694" s="7" t="n">
        <x:v>263.9</x:v>
      </x:c>
      <x:c r="G3694" s="7" t="n">
        <x:v>244.9</x:v>
      </x:c>
      <x:c r="H3694" s="2" t="str">
        <x:v>否</x:v>
      </x:c>
      <x:c r="I3694" s="7" t="n">
        <x:f>IF(AND(ISNUMBER(E3694),ISNUMBER(F3694)),E3694-F3694,"")</x:f>
        <x:v>135.60000000000002</x:v>
      </x:c>
      <x:c r="J3694" s="2" t="str">
        <x:f>IF(H3694="否","不适用",IF(AND(ISNUMBER(E3694),ISNUMBER(F3694)),IF(I3694&gt;'规则与名单'!$B$2,"是","否"),"未判定"))</x:f>
        <x:v>不适用</x:v>
      </x:c>
      <x:c r="K3694" s="2" t="str">
        <x:f>IF(J3694="是",IF(ISNUMBER(F3694),"测试日GPS","缺失"),IF(ISNUMBER(G3694),"非测试日纯氢",IF(AND(H3694="是",J3694="未判定"),IF(ISNUMBER(F3694),"测试名单无纯氢GPS","缺失"),IF(ISNUMBER(E3694),"非测试日仪表","缺失"))))</x:f>
        <x:v>非测试日纯氢</x:v>
      </x:c>
      <x:c r="L3694" s="7" t="n">
        <x:f>IF(K3694="缺失","",IF(K3694="非测试日纯氢",G3694,IF(K3694="非测试日仪表",E3694,F3694)))</x:f>
        <x:v>244.9</x:v>
      </x:c>
      <x:c r="M3694" s="2" t="n">
        <x:f>IF(K3694="缺失",1,0)</x:f>
        <x:v>0</x:v>
      </x:c>
      <x:c r="N3694" s="2" t="str">
        <x:v>车辆里程查询_20260901-20260930_1024辆_仪表里程.xlsx / M234</x:v>
      </x:c>
      <x:c r="O3694" s="2" t="str">
        <x:v>车辆里程查询_20260901-20260930_1024辆_GPS里程.xlsx / M136</x:v>
      </x:c>
      <x:c r="P3694" s="2" t="str">
        <x:v>车辆纯氢气里程查询_20260901-20260930_1024辆.xlsx / M234</x:v>
      </x:c>
    </x:row>
    <x:row r="3695" ht="22" customHeight="1">
      <x:c r="A3695" s="2" t="n">
        <x:v>146</x:v>
      </x:c>
      <x:c r="B3695" s="2" t="str">
        <x:v>粤AGP3660</x:v>
      </x:c>
      <x:c r="C3695" s="2" t="str">
        <x:v>钟祥</x:v>
      </x:c>
      <x:c r="D3695" s="8" t="d">
        <x:v>2026-09-10T00:00:00.000Z</x:v>
      </x:c>
      <x:c r="E3695" s="7" t="n">
        <x:v>251.2</x:v>
      </x:c>
      <x:c r="F3695" s="7" t="n">
        <x:v>254.2</x:v>
      </x:c>
      <x:c r="G3695" s="7" t="n">
        <x:v>238.5</x:v>
      </x:c>
      <x:c r="H3695" s="2" t="str">
        <x:v>否</x:v>
      </x:c>
      <x:c r="I3695" s="7" t="n">
        <x:f>IF(AND(ISNUMBER(E3695),ISNUMBER(F3695)),E3695-F3695,"")</x:f>
        <x:v>-3</x:v>
      </x:c>
      <x:c r="J3695" s="2" t="str">
        <x:f>IF(H3695="否","不适用",IF(AND(ISNUMBER(E3695),ISNUMBER(F3695)),IF(I3695&gt;'规则与名单'!$B$2,"是","否"),"未判定"))</x:f>
        <x:v>不适用</x:v>
      </x:c>
      <x:c r="K3695" s="2" t="str">
        <x:f>IF(J3695="是",IF(ISNUMBER(F3695),"测试日GPS","缺失"),IF(ISNUMBER(G3695),"非测试日纯氢",IF(AND(H3695="是",J3695="未判定"),IF(ISNUMBER(F3695),"测试名单无纯氢GPS","缺失"),IF(ISNUMBER(E3695),"非测试日仪表","缺失"))))</x:f>
        <x:v>非测试日纯氢</x:v>
      </x:c>
      <x:c r="L3695" s="7" t="n">
        <x:f>IF(K3695="缺失","",IF(K3695="非测试日纯氢",G3695,IF(K3695="非测试日仪表",E3695,F3695)))</x:f>
        <x:v>238.5</x:v>
      </x:c>
      <x:c r="M3695" s="2" t="n">
        <x:f>IF(K3695="缺失",1,0)</x:f>
        <x:v>0</x:v>
      </x:c>
      <x:c r="N3695" s="2" t="str">
        <x:v>车辆里程查询_20260901-20260930_1024辆_仪表里程.xlsx / N234</x:v>
      </x:c>
      <x:c r="O3695" s="2" t="str">
        <x:v>车辆里程查询_20260901-20260930_1024辆_GPS里程.xlsx / N136</x:v>
      </x:c>
      <x:c r="P3695" s="2" t="str">
        <x:v>车辆纯氢气里程查询_20260901-20260930_1024辆.xlsx / N234</x:v>
      </x:c>
    </x:row>
    <x:row r="3696" ht="22" customHeight="1">
      <x:c r="A3696" s="2" t="n">
        <x:v>146</x:v>
      </x:c>
      <x:c r="B3696" s="2" t="str">
        <x:v>粤AGP3660</x:v>
      </x:c>
      <x:c r="C3696" s="2" t="str">
        <x:v>钟祥</x:v>
      </x:c>
      <x:c r="D3696" s="8" t="d">
        <x:v>2026-09-11T00:00:00.000Z</x:v>
      </x:c>
      <x:c r="E3696" s="7" t="n">
        <x:v>232.3</x:v>
      </x:c>
      <x:c r="F3696" s="7" t="n">
        <x:v>256</x:v>
      </x:c>
      <x:c r="G3696" s="7" t="n">
        <x:v>183.7</x:v>
      </x:c>
      <x:c r="H3696" s="2" t="str">
        <x:v>否</x:v>
      </x:c>
      <x:c r="I3696" s="7" t="n">
        <x:f>IF(AND(ISNUMBER(E3696),ISNUMBER(F3696)),E3696-F3696,"")</x:f>
        <x:v>-23.69999999999999</x:v>
      </x:c>
      <x:c r="J3696" s="2" t="str">
        <x:f>IF(H3696="否","不适用",IF(AND(ISNUMBER(E3696),ISNUMBER(F3696)),IF(I3696&gt;'规则与名单'!$B$2,"是","否"),"未判定"))</x:f>
        <x:v>不适用</x:v>
      </x:c>
      <x:c r="K3696" s="2" t="str">
        <x:f>IF(J3696="是",IF(ISNUMBER(F3696),"测试日GPS","缺失"),IF(ISNUMBER(G3696),"非测试日纯氢",IF(AND(H3696="是",J3696="未判定"),IF(ISNUMBER(F3696),"测试名单无纯氢GPS","缺失"),IF(ISNUMBER(E3696),"非测试日仪表","缺失"))))</x:f>
        <x:v>非测试日纯氢</x:v>
      </x:c>
      <x:c r="L3696" s="7" t="n">
        <x:f>IF(K3696="缺失","",IF(K3696="非测试日纯氢",G3696,IF(K3696="非测试日仪表",E3696,F3696)))</x:f>
        <x:v>183.7</x:v>
      </x:c>
      <x:c r="M3696" s="2" t="n">
        <x:f>IF(K3696="缺失",1,0)</x:f>
        <x:v>0</x:v>
      </x:c>
      <x:c r="N3696" s="2" t="str">
        <x:v>车辆里程查询_20260901-20260930_1024辆_仪表里程.xlsx / O234</x:v>
      </x:c>
      <x:c r="O3696" s="2" t="str">
        <x:v>车辆里程查询_20260901-20260930_1024辆_GPS里程.xlsx / O136</x:v>
      </x:c>
      <x:c r="P3696" s="2" t="str">
        <x:v>车辆纯氢气里程查询_20260901-20260930_1024辆.xlsx / O234</x:v>
      </x:c>
    </x:row>
    <x:row r="3697" ht="22" customHeight="1">
      <x:c r="A3697" s="2" t="n">
        <x:v>146</x:v>
      </x:c>
      <x:c r="B3697" s="2" t="str">
        <x:v>粤AGP3660</x:v>
      </x:c>
      <x:c r="C3697" s="2" t="str">
        <x:v>钟祥</x:v>
      </x:c>
      <x:c r="D3697" s="8" t="d">
        <x:v>2026-09-12T00:00:00.000Z</x:v>
      </x:c>
      <x:c r="E3697" s="7" t="n">
        <x:v>74.9</x:v>
      </x:c>
      <x:c r="F3697" s="7" t="n">
        <x:v>75.7</x:v>
      </x:c>
      <x:c r="G3697" s="7" t="n">
        <x:v>26.9</x:v>
      </x:c>
      <x:c r="H3697" s="2" t="str">
        <x:v>否</x:v>
      </x:c>
      <x:c r="I3697" s="7" t="n">
        <x:f>IF(AND(ISNUMBER(E3697),ISNUMBER(F3697)),E3697-F3697,"")</x:f>
        <x:v>-0.7999999999999972</x:v>
      </x:c>
      <x:c r="J3697" s="2" t="str">
        <x:f>IF(H3697="否","不适用",IF(AND(ISNUMBER(E3697),ISNUMBER(F3697)),IF(I3697&gt;'规则与名单'!$B$2,"是","否"),"未判定"))</x:f>
        <x:v>不适用</x:v>
      </x:c>
      <x:c r="K3697" s="2" t="str">
        <x:f>IF(J3697="是",IF(ISNUMBER(F3697),"测试日GPS","缺失"),IF(ISNUMBER(G3697),"非测试日纯氢",IF(AND(H3697="是",J3697="未判定"),IF(ISNUMBER(F3697),"测试名单无纯氢GPS","缺失"),IF(ISNUMBER(E3697),"非测试日仪表","缺失"))))</x:f>
        <x:v>非测试日纯氢</x:v>
      </x:c>
      <x:c r="L3697" s="7" t="n">
        <x:f>IF(K3697="缺失","",IF(K3697="非测试日纯氢",G3697,IF(K3697="非测试日仪表",E3697,F3697)))</x:f>
        <x:v>26.9</x:v>
      </x:c>
      <x:c r="M3697" s="2" t="n">
        <x:f>IF(K3697="缺失",1,0)</x:f>
        <x:v>0</x:v>
      </x:c>
      <x:c r="N3697" s="2" t="str">
        <x:v>车辆里程查询_20260901-20260930_1024辆_仪表里程.xlsx / P234</x:v>
      </x:c>
      <x:c r="O3697" s="2" t="str">
        <x:v>车辆里程查询_20260901-20260930_1024辆_GPS里程.xlsx / P136</x:v>
      </x:c>
      <x:c r="P3697" s="2" t="str">
        <x:v>车辆纯氢气里程查询_20260901-20260930_1024辆.xlsx / P234</x:v>
      </x:c>
    </x:row>
    <x:row r="3698" ht="22" customHeight="1">
      <x:c r="A3698" s="2" t="n">
        <x:v>146</x:v>
      </x:c>
      <x:c r="B3698" s="2" t="str">
        <x:v>粤AGP3660</x:v>
      </x:c>
      <x:c r="C3698" s="2" t="str">
        <x:v>钟祥</x:v>
      </x:c>
      <x:c r="D3698" s="8" t="d">
        <x:v>2026-09-13T00:00:00.000Z</x:v>
      </x:c>
      <x:c r="E3698" s="7" t="n">
        <x:v>277.5</x:v>
      </x:c>
      <x:c r="F3698" s="7" t="n">
        <x:v>262.3</x:v>
      </x:c>
      <x:c r="G3698" s="7" t="n">
        <x:v>213.5</x:v>
      </x:c>
      <x:c r="H3698" s="2" t="str">
        <x:v>否</x:v>
      </x:c>
      <x:c r="I3698" s="7" t="n">
        <x:f>IF(AND(ISNUMBER(E3698),ISNUMBER(F3698)),E3698-F3698,"")</x:f>
        <x:v>15.199999999999989</x:v>
      </x:c>
      <x:c r="J3698" s="2" t="str">
        <x:f>IF(H3698="否","不适用",IF(AND(ISNUMBER(E3698),ISNUMBER(F3698)),IF(I3698&gt;'规则与名单'!$B$2,"是","否"),"未判定"))</x:f>
        <x:v>不适用</x:v>
      </x:c>
      <x:c r="K3698" s="2" t="str">
        <x:f>IF(J3698="是",IF(ISNUMBER(F3698),"测试日GPS","缺失"),IF(ISNUMBER(G3698),"非测试日纯氢",IF(AND(H3698="是",J3698="未判定"),IF(ISNUMBER(F3698),"测试名单无纯氢GPS","缺失"),IF(ISNUMBER(E3698),"非测试日仪表","缺失"))))</x:f>
        <x:v>非测试日纯氢</x:v>
      </x:c>
      <x:c r="L3698" s="7" t="n">
        <x:f>IF(K3698="缺失","",IF(K3698="非测试日纯氢",G3698,IF(K3698="非测试日仪表",E3698,F3698)))</x:f>
        <x:v>213.5</x:v>
      </x:c>
      <x:c r="M3698" s="2" t="n">
        <x:f>IF(K3698="缺失",1,0)</x:f>
        <x:v>0</x:v>
      </x:c>
      <x:c r="N3698" s="2" t="str">
        <x:v>车辆里程查询_20260901-20260930_1024辆_仪表里程.xlsx / Q234</x:v>
      </x:c>
      <x:c r="O3698" s="2" t="str">
        <x:v>车辆里程查询_20260901-20260930_1024辆_GPS里程.xlsx / Q136</x:v>
      </x:c>
      <x:c r="P3698" s="2" t="str">
        <x:v>车辆纯氢气里程查询_20260901-20260930_1024辆.xlsx / Q234</x:v>
      </x:c>
    </x:row>
    <x:row r="3699" ht="22" customHeight="1">
      <x:c r="A3699" s="2" t="n">
        <x:v>146</x:v>
      </x:c>
      <x:c r="B3699" s="2" t="str">
        <x:v>粤AGP3660</x:v>
      </x:c>
      <x:c r="C3699" s="2" t="str">
        <x:v>钟祥</x:v>
      </x:c>
      <x:c r="D3699" s="8" t="d">
        <x:v>2026-09-14T00:00:00.000Z</x:v>
      </x:c>
      <x:c r="E3699" s="7" t="n">
        <x:v>252.6</x:v>
      </x:c>
      <x:c r="F3699" s="7" t="n">
        <x:v>255</x:v>
      </x:c>
      <x:c r="G3699" s="7" t="n">
        <x:v>158.9</x:v>
      </x:c>
      <x:c r="H3699" s="2" t="str">
        <x:v>否</x:v>
      </x:c>
      <x:c r="I3699" s="7" t="n">
        <x:f>IF(AND(ISNUMBER(E3699),ISNUMBER(F3699)),E3699-F3699,"")</x:f>
        <x:v>-2.4000000000000057</x:v>
      </x:c>
      <x:c r="J3699" s="2" t="str">
        <x:f>IF(H3699="否","不适用",IF(AND(ISNUMBER(E3699),ISNUMBER(F3699)),IF(I3699&gt;'规则与名单'!$B$2,"是","否"),"未判定"))</x:f>
        <x:v>不适用</x:v>
      </x:c>
      <x:c r="K3699" s="2" t="str">
        <x:f>IF(J3699="是",IF(ISNUMBER(F3699),"测试日GPS","缺失"),IF(ISNUMBER(G3699),"非测试日纯氢",IF(AND(H3699="是",J3699="未判定"),IF(ISNUMBER(F3699),"测试名单无纯氢GPS","缺失"),IF(ISNUMBER(E3699),"非测试日仪表","缺失"))))</x:f>
        <x:v>非测试日纯氢</x:v>
      </x:c>
      <x:c r="L3699" s="7" t="n">
        <x:f>IF(K3699="缺失","",IF(K3699="非测试日纯氢",G3699,IF(K3699="非测试日仪表",E3699,F3699)))</x:f>
        <x:v>158.9</x:v>
      </x:c>
      <x:c r="M3699" s="2" t="n">
        <x:f>IF(K3699="缺失",1,0)</x:f>
        <x:v>0</x:v>
      </x:c>
      <x:c r="N3699" s="2" t="str">
        <x:v>车辆里程查询_20260901-20260930_1024辆_仪表里程.xlsx / R234</x:v>
      </x:c>
      <x:c r="O3699" s="2" t="str">
        <x:v>车辆里程查询_20260901-20260930_1024辆_GPS里程.xlsx / R136</x:v>
      </x:c>
      <x:c r="P3699" s="2" t="str">
        <x:v>车辆纯氢气里程查询_20260901-20260930_1024辆.xlsx / R234</x:v>
      </x:c>
    </x:row>
    <x:row r="3700" ht="22" customHeight="1">
      <x:c r="A3700" s="2" t="n">
        <x:v>146</x:v>
      </x:c>
      <x:c r="B3700" s="2" t="str">
        <x:v>粤AGP3660</x:v>
      </x:c>
      <x:c r="C3700" s="2" t="str">
        <x:v>钟祥</x:v>
      </x:c>
      <x:c r="D3700" s="8" t="d">
        <x:v>2026-09-15T00:00:00.000Z</x:v>
      </x:c>
      <x:c r="E3700" s="7" t="n">
        <x:v>262.6</x:v>
      </x:c>
      <x:c r="F3700" s="7" t="n">
        <x:v>156.1</x:v>
      </x:c>
      <x:c r="G3700" s="7" t="n">
        <x:v>158.9</x:v>
      </x:c>
      <x:c r="H3700" s="2" t="str">
        <x:v>否</x:v>
      </x:c>
      <x:c r="I3700" s="7" t="n">
        <x:f>IF(AND(ISNUMBER(E3700),ISNUMBER(F3700)),E3700-F3700,"")</x:f>
        <x:v>106.50000000000003</x:v>
      </x:c>
      <x:c r="J3700" s="2" t="str">
        <x:f>IF(H3700="否","不适用",IF(AND(ISNUMBER(E3700),ISNUMBER(F3700)),IF(I3700&gt;'规则与名单'!$B$2,"是","否"),"未判定"))</x:f>
        <x:v>不适用</x:v>
      </x:c>
      <x:c r="K3700" s="2" t="str">
        <x:f>IF(J3700="是",IF(ISNUMBER(F3700),"测试日GPS","缺失"),IF(ISNUMBER(G3700),"非测试日纯氢",IF(AND(H3700="是",J3700="未判定"),IF(ISNUMBER(F3700),"测试名单无纯氢GPS","缺失"),IF(ISNUMBER(E3700),"非测试日仪表","缺失"))))</x:f>
        <x:v>非测试日纯氢</x:v>
      </x:c>
      <x:c r="L3700" s="7" t="n">
        <x:f>IF(K3700="缺失","",IF(K3700="非测试日纯氢",G3700,IF(K3700="非测试日仪表",E3700,F3700)))</x:f>
        <x:v>158.9</x:v>
      </x:c>
      <x:c r="M3700" s="2" t="n">
        <x:f>IF(K3700="缺失",1,0)</x:f>
        <x:v>0</x:v>
      </x:c>
      <x:c r="N3700" s="2" t="str">
        <x:v>车辆里程查询_20260901-20260930_1024辆_仪表里程.xlsx / S234</x:v>
      </x:c>
      <x:c r="O3700" s="2" t="str">
        <x:v>车辆里程查询_20260901-20260930_1024辆_GPS里程.xlsx / S136</x:v>
      </x:c>
      <x:c r="P3700" s="2" t="str">
        <x:v>车辆纯氢气里程查询_20260901-20260930_1024辆.xlsx / S234</x:v>
      </x:c>
    </x:row>
    <x:row r="3701" ht="22" customHeight="1">
      <x:c r="A3701" s="2" t="n">
        <x:v>146</x:v>
      </x:c>
      <x:c r="B3701" s="2" t="str">
        <x:v>粤AGP3660</x:v>
      </x:c>
      <x:c r="C3701" s="2" t="str">
        <x:v>钟祥</x:v>
      </x:c>
      <x:c r="D3701" s="8" t="d">
        <x:v>2026-09-16T00:00:00.000Z</x:v>
      </x:c>
      <x:c r="E3701" s="7" t="n">
        <x:v>49.6</x:v>
      </x:c>
      <x:c r="F3701" s="7" t="n">
        <x:v>50.4</x:v>
      </x:c>
      <x:c r="G3701" s="7" t="n">
        <x:v>48.8</x:v>
      </x:c>
      <x:c r="H3701" s="2" t="str">
        <x:v>否</x:v>
      </x:c>
      <x:c r="I3701" s="7" t="n">
        <x:f>IF(AND(ISNUMBER(E3701),ISNUMBER(F3701)),E3701-F3701,"")</x:f>
        <x:v>-0.7999999999999972</x:v>
      </x:c>
      <x:c r="J3701" s="2" t="str">
        <x:f>IF(H3701="否","不适用",IF(AND(ISNUMBER(E3701),ISNUMBER(F3701)),IF(I3701&gt;'规则与名单'!$B$2,"是","否"),"未判定"))</x:f>
        <x:v>不适用</x:v>
      </x:c>
      <x:c r="K3701" s="2" t="str">
        <x:f>IF(J3701="是",IF(ISNUMBER(F3701),"测试日GPS","缺失"),IF(ISNUMBER(G3701),"非测试日纯氢",IF(AND(H3701="是",J3701="未判定"),IF(ISNUMBER(F3701),"测试名单无纯氢GPS","缺失"),IF(ISNUMBER(E3701),"非测试日仪表","缺失"))))</x:f>
        <x:v>非测试日纯氢</x:v>
      </x:c>
      <x:c r="L3701" s="7" t="n">
        <x:f>IF(K3701="缺失","",IF(K3701="非测试日纯氢",G3701,IF(K3701="非测试日仪表",E3701,F3701)))</x:f>
        <x:v>48.8</x:v>
      </x:c>
      <x:c r="M3701" s="2" t="n">
        <x:f>IF(K3701="缺失",1,0)</x:f>
        <x:v>0</x:v>
      </x:c>
      <x:c r="N3701" s="2" t="str">
        <x:v>车辆里程查询_20260901-20260930_1024辆_仪表里程.xlsx / T234</x:v>
      </x:c>
      <x:c r="O3701" s="2" t="str">
        <x:v>车辆里程查询_20260901-20260930_1024辆_GPS里程.xlsx / T136</x:v>
      </x:c>
      <x:c r="P3701" s="2" t="str">
        <x:v>车辆纯氢气里程查询_20260901-20260930_1024辆.xlsx / T234</x:v>
      </x:c>
    </x:row>
    <x:row r="3702" ht="22" customHeight="1">
      <x:c r="A3702" s="2" t="n">
        <x:v>146</x:v>
      </x:c>
      <x:c r="B3702" s="2" t="str">
        <x:v>粤AGP3660</x:v>
      </x:c>
      <x:c r="C3702" s="2" t="str">
        <x:v>钟祥</x:v>
      </x:c>
      <x:c r="D3702" s="8" t="d">
        <x:v>2026-09-17T00:00:00.000Z</x:v>
      </x:c>
      <x:c r="E3702" s="7" t="n">
        <x:v>61.6</x:v>
      </x:c>
      <x:c r="F3702" s="7" t="n">
        <x:v>64.1</x:v>
      </x:c>
      <x:c r="G3702" s="7" t="n">
        <x:v>57.8</x:v>
      </x:c>
      <x:c r="H3702" s="2" t="str">
        <x:v>否</x:v>
      </x:c>
      <x:c r="I3702" s="7" t="n">
        <x:f>IF(AND(ISNUMBER(E3702),ISNUMBER(F3702)),E3702-F3702,"")</x:f>
        <x:v>-2.499999999999993</x:v>
      </x:c>
      <x:c r="J3702" s="2" t="str">
        <x:f>IF(H3702="否","不适用",IF(AND(ISNUMBER(E3702),ISNUMBER(F3702)),IF(I3702&gt;'规则与名单'!$B$2,"是","否"),"未判定"))</x:f>
        <x:v>不适用</x:v>
      </x:c>
      <x:c r="K3702" s="2" t="str">
        <x:f>IF(J3702="是",IF(ISNUMBER(F3702),"测试日GPS","缺失"),IF(ISNUMBER(G3702),"非测试日纯氢",IF(AND(H3702="是",J3702="未判定"),IF(ISNUMBER(F3702),"测试名单无纯氢GPS","缺失"),IF(ISNUMBER(E3702),"非测试日仪表","缺失"))))</x:f>
        <x:v>非测试日纯氢</x:v>
      </x:c>
      <x:c r="L3702" s="7" t="n">
        <x:f>IF(K3702="缺失","",IF(K3702="非测试日纯氢",G3702,IF(K3702="非测试日仪表",E3702,F3702)))</x:f>
        <x:v>57.8</x:v>
      </x:c>
      <x:c r="M3702" s="2" t="n">
        <x:f>IF(K3702="缺失",1,0)</x:f>
        <x:v>0</x:v>
      </x:c>
      <x:c r="N3702" s="2" t="str">
        <x:v>车辆里程查询_20260901-20260930_1024辆_仪表里程.xlsx / U234</x:v>
      </x:c>
      <x:c r="O3702" s="2" t="str">
        <x:v>车辆里程查询_20260901-20260930_1024辆_GPS里程.xlsx / U136</x:v>
      </x:c>
      <x:c r="P3702" s="2" t="str">
        <x:v>车辆纯氢气里程查询_20260901-20260930_1024辆.xlsx / U234</x:v>
      </x:c>
    </x:row>
    <x:row r="3703" ht="22" customHeight="1">
      <x:c r="A3703" s="2" t="n">
        <x:v>146</x:v>
      </x:c>
      <x:c r="B3703" s="2" t="str">
        <x:v>粤AGP3660</x:v>
      </x:c>
      <x:c r="C3703" s="2" t="str">
        <x:v>钟祥</x:v>
      </x:c>
      <x:c r="D3703" s="8" t="d">
        <x:v>2026-09-18T00:00:00.000Z</x:v>
      </x:c>
      <x:c r="E3703" s="7" t="n">
        <x:v>57.1</x:v>
      </x:c>
      <x:c r="F3703" s="7" t="n">
        <x:v>64.7</x:v>
      </x:c>
      <x:c r="G3703" s="7" t="n">
        <x:v>24.9</x:v>
      </x:c>
      <x:c r="H3703" s="2" t="str">
        <x:v>否</x:v>
      </x:c>
      <x:c r="I3703" s="7" t="n">
        <x:f>IF(AND(ISNUMBER(E3703),ISNUMBER(F3703)),E3703-F3703,"")</x:f>
        <x:v>-7.600000000000001</x:v>
      </x:c>
      <x:c r="J3703" s="2" t="str">
        <x:f>IF(H3703="否","不适用",IF(AND(ISNUMBER(E3703),ISNUMBER(F3703)),IF(I3703&gt;'规则与名单'!$B$2,"是","否"),"未判定"))</x:f>
        <x:v>不适用</x:v>
      </x:c>
      <x:c r="K3703" s="2" t="str">
        <x:f>IF(J3703="是",IF(ISNUMBER(F3703),"测试日GPS","缺失"),IF(ISNUMBER(G3703),"非测试日纯氢",IF(AND(H3703="是",J3703="未判定"),IF(ISNUMBER(F3703),"测试名单无纯氢GPS","缺失"),IF(ISNUMBER(E3703),"非测试日仪表","缺失"))))</x:f>
        <x:v>非测试日纯氢</x:v>
      </x:c>
      <x:c r="L3703" s="7" t="n">
        <x:f>IF(K3703="缺失","",IF(K3703="非测试日纯氢",G3703,IF(K3703="非测试日仪表",E3703,F3703)))</x:f>
        <x:v>24.9</x:v>
      </x:c>
      <x:c r="M3703" s="2" t="n">
        <x:f>IF(K3703="缺失",1,0)</x:f>
        <x:v>0</x:v>
      </x:c>
      <x:c r="N3703" s="2" t="str">
        <x:v>车辆里程查询_20260901-20260930_1024辆_仪表里程.xlsx / V234</x:v>
      </x:c>
      <x:c r="O3703" s="2" t="str">
        <x:v>车辆里程查询_20260901-20260930_1024辆_GPS里程.xlsx / V136</x:v>
      </x:c>
      <x:c r="P3703" s="2" t="str">
        <x:v>车辆纯氢气里程查询_20260901-20260930_1024辆.xlsx / V234</x:v>
      </x:c>
    </x:row>
    <x:row r="3704" ht="22" customHeight="1">
      <x:c r="A3704" s="2" t="n">
        <x:v>146</x:v>
      </x:c>
      <x:c r="B3704" s="2" t="str">
        <x:v>粤AGP3660</x:v>
      </x:c>
      <x:c r="C3704" s="2" t="str">
        <x:v>钟祥</x:v>
      </x:c>
      <x:c r="D3704" s="8" t="d">
        <x:v>2026-09-19T00:00:00.000Z</x:v>
      </x:c>
      <x:c r="E3704" s="7" t="n">
        <x:v>143.7</x:v>
      </x:c>
      <x:c r="F3704" s="7" t="n">
        <x:v>142.1</x:v>
      </x:c>
      <x:c r="G3704" s="7" t="n">
        <x:v>137.4</x:v>
      </x:c>
      <x:c r="H3704" s="2" t="str">
        <x:v>否</x:v>
      </x:c>
      <x:c r="I3704" s="7" t="n">
        <x:f>IF(AND(ISNUMBER(E3704),ISNUMBER(F3704)),E3704-F3704,"")</x:f>
        <x:v>1.5999999999999943</x:v>
      </x:c>
      <x:c r="J3704" s="2" t="str">
        <x:f>IF(H3704="否","不适用",IF(AND(ISNUMBER(E3704),ISNUMBER(F3704)),IF(I3704&gt;'规则与名单'!$B$2,"是","否"),"未判定"))</x:f>
        <x:v>不适用</x:v>
      </x:c>
      <x:c r="K3704" s="2" t="str">
        <x:f>IF(J3704="是",IF(ISNUMBER(F3704),"测试日GPS","缺失"),IF(ISNUMBER(G3704),"非测试日纯氢",IF(AND(H3704="是",J3704="未判定"),IF(ISNUMBER(F3704),"测试名单无纯氢GPS","缺失"),IF(ISNUMBER(E3704),"非测试日仪表","缺失"))))</x:f>
        <x:v>非测试日纯氢</x:v>
      </x:c>
      <x:c r="L3704" s="7" t="n">
        <x:f>IF(K3704="缺失","",IF(K3704="非测试日纯氢",G3704,IF(K3704="非测试日仪表",E3704,F3704)))</x:f>
        <x:v>137.4</x:v>
      </x:c>
      <x:c r="M3704" s="2" t="n">
        <x:f>IF(K3704="缺失",1,0)</x:f>
        <x:v>0</x:v>
      </x:c>
      <x:c r="N3704" s="2" t="str">
        <x:v>车辆里程查询_20260901-20260930_1024辆_仪表里程.xlsx / W234</x:v>
      </x:c>
      <x:c r="O3704" s="2" t="str">
        <x:v>车辆里程查询_20260901-20260930_1024辆_GPS里程.xlsx / W136</x:v>
      </x:c>
      <x:c r="P3704" s="2" t="str">
        <x:v>车辆纯氢气里程查询_20260901-20260930_1024辆.xlsx / W234</x:v>
      </x:c>
    </x:row>
    <x:row r="3705" ht="22" customHeight="1">
      <x:c r="A3705" s="2" t="n">
        <x:v>146</x:v>
      </x:c>
      <x:c r="B3705" s="2" t="str">
        <x:v>粤AGP3660</x:v>
      </x:c>
      <x:c r="C3705" s="2" t="str">
        <x:v>钟祥</x:v>
      </x:c>
      <x:c r="D3705" s="8" t="d">
        <x:v>2026-09-20T00:00:00.000Z</x:v>
      </x:c>
      <x:c r="E3705" s="7" t="n">
        <x:v>78.1</x:v>
      </x:c>
      <x:c r="F3705" s="7" t="n">
        <x:v>135.3</x:v>
      </x:c>
      <x:c r="G3705" s="7" t="n">
        <x:v>110.2</x:v>
      </x:c>
      <x:c r="H3705" s="2" t="str">
        <x:v>否</x:v>
      </x:c>
      <x:c r="I3705" s="7" t="n">
        <x:f>IF(AND(ISNUMBER(E3705),ISNUMBER(F3705)),E3705-F3705,"")</x:f>
        <x:v>-57.20000000000002</x:v>
      </x:c>
      <x:c r="J3705" s="2" t="str">
        <x:f>IF(H3705="否","不适用",IF(AND(ISNUMBER(E3705),ISNUMBER(F3705)),IF(I3705&gt;'规则与名单'!$B$2,"是","否"),"未判定"))</x:f>
        <x:v>不适用</x:v>
      </x:c>
      <x:c r="K3705" s="2" t="str">
        <x:f>IF(J3705="是",IF(ISNUMBER(F3705),"测试日GPS","缺失"),IF(ISNUMBER(G3705),"非测试日纯氢",IF(AND(H3705="是",J3705="未判定"),IF(ISNUMBER(F3705),"测试名单无纯氢GPS","缺失"),IF(ISNUMBER(E3705),"非测试日仪表","缺失"))))</x:f>
        <x:v>非测试日纯氢</x:v>
      </x:c>
      <x:c r="L3705" s="7" t="n">
        <x:f>IF(K3705="缺失","",IF(K3705="非测试日纯氢",G3705,IF(K3705="非测试日仪表",E3705,F3705)))</x:f>
        <x:v>110.2</x:v>
      </x:c>
      <x:c r="M3705" s="2" t="n">
        <x:f>IF(K3705="缺失",1,0)</x:f>
        <x:v>0</x:v>
      </x:c>
      <x:c r="N3705" s="2" t="str">
        <x:v>车辆里程查询_20260901-20260930_1024辆_仪表里程.xlsx / X234</x:v>
      </x:c>
      <x:c r="O3705" s="2" t="str">
        <x:v>车辆里程查询_20260901-20260930_1024辆_GPS里程.xlsx / X136</x:v>
      </x:c>
      <x:c r="P3705" s="2" t="str">
        <x:v>车辆纯氢气里程查询_20260901-20260930_1024辆.xlsx / X234</x:v>
      </x:c>
    </x:row>
    <x:row r="3706" ht="22" customHeight="1">
      <x:c r="A3706" s="2" t="n">
        <x:v>146</x:v>
      </x:c>
      <x:c r="B3706" s="2" t="str">
        <x:v>粤AGP3660</x:v>
      </x:c>
      <x:c r="C3706" s="2" t="str">
        <x:v>钟祥</x:v>
      </x:c>
      <x:c r="D3706" s="8" t="d">
        <x:v>2026-09-21T00:00:00.000Z</x:v>
      </x:c>
      <x:c r="E3706" s="7" t="n">
        <x:v>171.3</x:v>
      </x:c>
      <x:c r="F3706" s="7" t="n">
        <x:v>191.6</x:v>
      </x:c>
      <x:c r="G3706" s="7" t="n">
        <x:v>151.3</x:v>
      </x:c>
      <x:c r="H3706" s="2" t="str">
        <x:v>否</x:v>
      </x:c>
      <x:c r="I3706" s="7" t="n">
        <x:f>IF(AND(ISNUMBER(E3706),ISNUMBER(F3706)),E3706-F3706,"")</x:f>
        <x:v>-20.299999999999983</x:v>
      </x:c>
      <x:c r="J3706" s="2" t="str">
        <x:f>IF(H3706="否","不适用",IF(AND(ISNUMBER(E3706),ISNUMBER(F3706)),IF(I3706&gt;'规则与名单'!$B$2,"是","否"),"未判定"))</x:f>
        <x:v>不适用</x:v>
      </x:c>
      <x:c r="K3706" s="2" t="str">
        <x:f>IF(J3706="是",IF(ISNUMBER(F3706),"测试日GPS","缺失"),IF(ISNUMBER(G3706),"非测试日纯氢",IF(AND(H3706="是",J3706="未判定"),IF(ISNUMBER(F3706),"测试名单无纯氢GPS","缺失"),IF(ISNUMBER(E3706),"非测试日仪表","缺失"))))</x:f>
        <x:v>非测试日纯氢</x:v>
      </x:c>
      <x:c r="L3706" s="7" t="n">
        <x:f>IF(K3706="缺失","",IF(K3706="非测试日纯氢",G3706,IF(K3706="非测试日仪表",E3706,F3706)))</x:f>
        <x:v>151.3</x:v>
      </x:c>
      <x:c r="M3706" s="2" t="n">
        <x:f>IF(K3706="缺失",1,0)</x:f>
        <x:v>0</x:v>
      </x:c>
      <x:c r="N3706" s="2" t="str">
        <x:v>车辆里程查询_20260901-20260930_1024辆_仪表里程.xlsx / Y234</x:v>
      </x:c>
      <x:c r="O3706" s="2" t="str">
        <x:v>车辆里程查询_20260901-20260930_1024辆_GPS里程.xlsx / Y136</x:v>
      </x:c>
      <x:c r="P3706" s="2" t="str">
        <x:v>车辆纯氢气里程查询_20260901-20260930_1024辆.xlsx / Y234</x:v>
      </x:c>
    </x:row>
    <x:row r="3707" ht="22" customHeight="1">
      <x:c r="A3707" s="2" t="n">
        <x:v>146</x:v>
      </x:c>
      <x:c r="B3707" s="2" t="str">
        <x:v>粤AGP3660</x:v>
      </x:c>
      <x:c r="C3707" s="2" t="str">
        <x:v>钟祥</x:v>
      </x:c>
      <x:c r="D3707" s="8" t="d">
        <x:v>2026-09-22T00:00:00.000Z</x:v>
      </x:c>
      <x:c r="E3707" s="7" t="n">
        <x:v>183</x:v>
      </x:c>
      <x:c r="F3707" s="7" t="n">
        <x:v>111.3</x:v>
      </x:c>
      <x:c r="G3707" s="7" t="n">
        <x:v>101.2</x:v>
      </x:c>
      <x:c r="H3707" s="2" t="str">
        <x:v>否</x:v>
      </x:c>
      <x:c r="I3707" s="7" t="n">
        <x:f>IF(AND(ISNUMBER(E3707),ISNUMBER(F3707)),E3707-F3707,"")</x:f>
        <x:v>71.7</x:v>
      </x:c>
      <x:c r="J3707" s="2" t="str">
        <x:f>IF(H3707="否","不适用",IF(AND(ISNUMBER(E3707),ISNUMBER(F3707)),IF(I3707&gt;'规则与名单'!$B$2,"是","否"),"未判定"))</x:f>
        <x:v>不适用</x:v>
      </x:c>
      <x:c r="K3707" s="2" t="str">
        <x:f>IF(J3707="是",IF(ISNUMBER(F3707),"测试日GPS","缺失"),IF(ISNUMBER(G3707),"非测试日纯氢",IF(AND(H3707="是",J3707="未判定"),IF(ISNUMBER(F3707),"测试名单无纯氢GPS","缺失"),IF(ISNUMBER(E3707),"非测试日仪表","缺失"))))</x:f>
        <x:v>非测试日纯氢</x:v>
      </x:c>
      <x:c r="L3707" s="7" t="n">
        <x:f>IF(K3707="缺失","",IF(K3707="非测试日纯氢",G3707,IF(K3707="非测试日仪表",E3707,F3707)))</x:f>
        <x:v>101.2</x:v>
      </x:c>
      <x:c r="M3707" s="2" t="n">
        <x:f>IF(K3707="缺失",1,0)</x:f>
        <x:v>0</x:v>
      </x:c>
      <x:c r="N3707" s="2" t="str">
        <x:v>车辆里程查询_20260901-20260930_1024辆_仪表里程.xlsx / Z234</x:v>
      </x:c>
      <x:c r="O3707" s="2" t="str">
        <x:v>车辆里程查询_20260901-20260930_1024辆_GPS里程.xlsx / Z136</x:v>
      </x:c>
      <x:c r="P3707" s="2" t="str">
        <x:v>车辆纯氢气里程查询_20260901-20260930_1024辆.xlsx / Z234</x:v>
      </x:c>
    </x:row>
    <x:row r="3708" ht="22" customHeight="1">
      <x:c r="A3708" s="2" t="n">
        <x:v>146</x:v>
      </x:c>
      <x:c r="B3708" s="2" t="str">
        <x:v>粤AGP3660</x:v>
      </x:c>
      <x:c r="C3708" s="2" t="str">
        <x:v>钟祥</x:v>
      </x:c>
      <x:c r="D3708" s="8" t="d">
        <x:v>2026-09-23T00:00:00.000Z</x:v>
      </x:c>
      <x:c r="E3708" s="7" t="n">
        <x:v>58.3</x:v>
      </x:c>
      <x:c r="F3708" s="7" t="n">
        <x:v>60.1</x:v>
      </x:c>
      <x:c r="G3708" s="7" t="n">
        <x:v>58.3</x:v>
      </x:c>
      <x:c r="H3708" s="2" t="str">
        <x:v>否</x:v>
      </x:c>
      <x:c r="I3708" s="7" t="n">
        <x:f>IF(AND(ISNUMBER(E3708),ISNUMBER(F3708)),E3708-F3708,"")</x:f>
        <x:v>-1.8000000000000043</x:v>
      </x:c>
      <x:c r="J3708" s="2" t="str">
        <x:f>IF(H3708="否","不适用",IF(AND(ISNUMBER(E3708),ISNUMBER(F3708)),IF(I3708&gt;'规则与名单'!$B$2,"是","否"),"未判定"))</x:f>
        <x:v>不适用</x:v>
      </x:c>
      <x:c r="K3708" s="2" t="str">
        <x:f>IF(J3708="是",IF(ISNUMBER(F3708),"测试日GPS","缺失"),IF(ISNUMBER(G3708),"非测试日纯氢",IF(AND(H3708="是",J3708="未判定"),IF(ISNUMBER(F3708),"测试名单无纯氢GPS","缺失"),IF(ISNUMBER(E3708),"非测试日仪表","缺失"))))</x:f>
        <x:v>非测试日纯氢</x:v>
      </x:c>
      <x:c r="L3708" s="7" t="n">
        <x:f>IF(K3708="缺失","",IF(K3708="非测试日纯氢",G3708,IF(K3708="非测试日仪表",E3708,F3708)))</x:f>
        <x:v>58.3</x:v>
      </x:c>
      <x:c r="M3708" s="2" t="n">
        <x:f>IF(K3708="缺失",1,0)</x:f>
        <x:v>0</x:v>
      </x:c>
      <x:c r="N3708" s="2" t="str">
        <x:v>车辆里程查询_20260901-20260930_1024辆_仪表里程.xlsx / AA234</x:v>
      </x:c>
      <x:c r="O3708" s="2" t="str">
        <x:v>车辆里程查询_20260901-20260930_1024辆_GPS里程.xlsx / AA136</x:v>
      </x:c>
      <x:c r="P3708" s="2" t="str">
        <x:v>车辆纯氢气里程查询_20260901-20260930_1024辆.xlsx / AA234</x:v>
      </x:c>
    </x:row>
    <x:row r="3709" ht="22" customHeight="1">
      <x:c r="A3709" s="2" t="n">
        <x:v>146</x:v>
      </x:c>
      <x:c r="B3709" s="2" t="str">
        <x:v>粤AGP3660</x:v>
      </x:c>
      <x:c r="C3709" s="2" t="str">
        <x:v>钟祥</x:v>
      </x:c>
      <x:c r="D3709" s="8" t="d">
        <x:v>2026-09-24T00:00:00.000Z</x:v>
      </x:c>
      <x:c r="E3709" s="7" t="n">
        <x:v>59.8</x:v>
      </x:c>
      <x:c r="F3709" s="7" t="n">
        <x:v>61.7</x:v>
      </x:c>
      <x:c r="G3709" s="7" t="n">
        <x:v>59.7</x:v>
      </x:c>
      <x:c r="H3709" s="2" t="str">
        <x:v>否</x:v>
      </x:c>
      <x:c r="I3709" s="7" t="n">
        <x:f>IF(AND(ISNUMBER(E3709),ISNUMBER(F3709)),E3709-F3709,"")</x:f>
        <x:v>-1.9000000000000057</x:v>
      </x:c>
      <x:c r="J3709" s="2" t="str">
        <x:f>IF(H3709="否","不适用",IF(AND(ISNUMBER(E3709),ISNUMBER(F3709)),IF(I3709&gt;'规则与名单'!$B$2,"是","否"),"未判定"))</x:f>
        <x:v>不适用</x:v>
      </x:c>
      <x:c r="K3709" s="2" t="str">
        <x:f>IF(J3709="是",IF(ISNUMBER(F3709),"测试日GPS","缺失"),IF(ISNUMBER(G3709),"非测试日纯氢",IF(AND(H3709="是",J3709="未判定"),IF(ISNUMBER(F3709),"测试名单无纯氢GPS","缺失"),IF(ISNUMBER(E3709),"非测试日仪表","缺失"))))</x:f>
        <x:v>非测试日纯氢</x:v>
      </x:c>
      <x:c r="L3709" s="7" t="n">
        <x:f>IF(K3709="缺失","",IF(K3709="非测试日纯氢",G3709,IF(K3709="非测试日仪表",E3709,F3709)))</x:f>
        <x:v>59.7</x:v>
      </x:c>
      <x:c r="M3709" s="2" t="n">
        <x:f>IF(K3709="缺失",1,0)</x:f>
        <x:v>0</x:v>
      </x:c>
      <x:c r="N3709" s="2" t="str">
        <x:v>车辆里程查询_20260901-20260930_1024辆_仪表里程.xlsx / AB234</x:v>
      </x:c>
      <x:c r="O3709" s="2" t="str">
        <x:v>车辆里程查询_20260901-20260930_1024辆_GPS里程.xlsx / AB136</x:v>
      </x:c>
      <x:c r="P3709" s="2" t="str">
        <x:v>车辆纯氢气里程查询_20260901-20260930_1024辆.xlsx / AB234</x:v>
      </x:c>
    </x:row>
    <x:row r="3710" ht="22" customHeight="1">
      <x:c r="A3710" s="2" t="n">
        <x:v>146</x:v>
      </x:c>
      <x:c r="B3710" s="2" t="str">
        <x:v>粤AGP3660</x:v>
      </x:c>
      <x:c r="C3710" s="2" t="str">
        <x:v>钟祥</x:v>
      </x:c>
      <x:c r="D3710" s="8" t="d">
        <x:v>2026-09-25T00:00:00.000Z</x:v>
      </x:c>
      <x:c r="E3710" s="7"/>
      <x:c r="F3710" s="7" t="n">
        <x:v>0</x:v>
      </x:c>
      <x:c r="G3710" s="7"/>
      <x:c r="H3710" s="2" t="str">
        <x:v>否</x:v>
      </x:c>
      <x:c r="I3710" s="7" t="str">
        <x:f>IF(AND(ISNUMBER(E3710),ISNUMBER(F3710)),E3710-F3710,"")</x:f>
      </x:c>
      <x:c r="J3710" s="2" t="str">
        <x:f>IF(H3710="否","不适用",IF(AND(ISNUMBER(E3710),ISNUMBER(F3710)),IF(I3710&gt;'规则与名单'!$B$2,"是","否"),"未判定"))</x:f>
        <x:v>不适用</x:v>
      </x:c>
      <x:c r="K3710" s="2" t="str">
        <x:f>IF(J3710="是",IF(ISNUMBER(F3710),"测试日GPS","缺失"),IF(ISNUMBER(G3710),"非测试日纯氢",IF(AND(H3710="是",J3710="未判定"),IF(ISNUMBER(F3710),"测试名单无纯氢GPS","缺失"),IF(ISNUMBER(E3710),"非测试日仪表","缺失"))))</x:f>
        <x:v>缺失</x:v>
      </x:c>
      <x:c r="L3710" s="7" t="str">
        <x:f>IF(K3710="缺失","",IF(K3710="非测试日纯氢",G3710,IF(K3710="非测试日仪表",E3710,F3710)))</x:f>
      </x:c>
      <x:c r="M3710" s="2" t="n">
        <x:f>IF(K3710="缺失",1,0)</x:f>
        <x:v>1</x:v>
      </x:c>
      <x:c r="N3710" s="2" t="str">
        <x:v>车辆里程查询_20260901-20260930_1024辆_仪表里程.xlsx / AC234</x:v>
      </x:c>
      <x:c r="O3710" s="2" t="str">
        <x:v>车辆里程查询_20260901-20260930_1024辆_GPS里程.xlsx / AC136</x:v>
      </x:c>
      <x:c r="P3710" s="2" t="str">
        <x:v>车辆纯氢气里程查询_20260901-20260930_1024辆.xlsx / AC234</x:v>
      </x:c>
    </x:row>
    <x:row r="3711" ht="22" customHeight="1">
      <x:c r="A3711" s="2" t="n">
        <x:v>146</x:v>
      </x:c>
      <x:c r="B3711" s="2" t="str">
        <x:v>粤AGP3660</x:v>
      </x:c>
      <x:c r="C3711" s="2" t="str">
        <x:v>钟祥</x:v>
      </x:c>
      <x:c r="D3711" s="8" t="d">
        <x:v>2026-09-26T00:00:00.000Z</x:v>
      </x:c>
      <x:c r="E3711" s="7"/>
      <x:c r="F3711" s="7" t="n">
        <x:v>0</x:v>
      </x:c>
      <x:c r="G3711" s="7"/>
      <x:c r="H3711" s="2" t="str">
        <x:v>否</x:v>
      </x:c>
      <x:c r="I3711" s="7" t="str">
        <x:f>IF(AND(ISNUMBER(E3711),ISNUMBER(F3711)),E3711-F3711,"")</x:f>
      </x:c>
      <x:c r="J3711" s="2" t="str">
        <x:f>IF(H3711="否","不适用",IF(AND(ISNUMBER(E3711),ISNUMBER(F3711)),IF(I3711&gt;'规则与名单'!$B$2,"是","否"),"未判定"))</x:f>
        <x:v>不适用</x:v>
      </x:c>
      <x:c r="K3711" s="2" t="str">
        <x:f>IF(J3711="是",IF(ISNUMBER(F3711),"测试日GPS","缺失"),IF(ISNUMBER(G3711),"非测试日纯氢",IF(AND(H3711="是",J3711="未判定"),IF(ISNUMBER(F3711),"测试名单无纯氢GPS","缺失"),IF(ISNUMBER(E3711),"非测试日仪表","缺失"))))</x:f>
        <x:v>缺失</x:v>
      </x:c>
      <x:c r="L3711" s="7" t="str">
        <x:f>IF(K3711="缺失","",IF(K3711="非测试日纯氢",G3711,IF(K3711="非测试日仪表",E3711,F3711)))</x:f>
      </x:c>
      <x:c r="M3711" s="2" t="n">
        <x:f>IF(K3711="缺失",1,0)</x:f>
        <x:v>1</x:v>
      </x:c>
      <x:c r="N3711" s="2" t="str">
        <x:v>车辆里程查询_20260901-20260930_1024辆_仪表里程.xlsx / AD234</x:v>
      </x:c>
      <x:c r="O3711" s="2" t="str">
        <x:v>车辆里程查询_20260901-20260930_1024辆_GPS里程.xlsx / AD136</x:v>
      </x:c>
      <x:c r="P3711" s="2" t="str">
        <x:v>车辆纯氢气里程查询_20260901-20260930_1024辆.xlsx / AD234</x:v>
      </x:c>
    </x:row>
    <x:row r="3712" ht="22" customHeight="1">
      <x:c r="A3712" s="2" t="n">
        <x:v>146</x:v>
      </x:c>
      <x:c r="B3712" s="2" t="str">
        <x:v>粤AGP3660</x:v>
      </x:c>
      <x:c r="C3712" s="2" t="str">
        <x:v>钟祥</x:v>
      </x:c>
      <x:c r="D3712" s="8" t="d">
        <x:v>2026-09-27T00:00:00.000Z</x:v>
      </x:c>
      <x:c r="E3712" s="7" t="n">
        <x:v>139.9</x:v>
      </x:c>
      <x:c r="F3712" s="7" t="n">
        <x:v>140.8</x:v>
      </x:c>
      <x:c r="G3712" s="7" t="n">
        <x:v>138.4</x:v>
      </x:c>
      <x:c r="H3712" s="2" t="str">
        <x:v>否</x:v>
      </x:c>
      <x:c r="I3712" s="7" t="n">
        <x:f>IF(AND(ISNUMBER(E3712),ISNUMBER(F3712)),E3712-F3712,"")</x:f>
        <x:v>-0.9000000000000057</x:v>
      </x:c>
      <x:c r="J3712" s="2" t="str">
        <x:f>IF(H3712="否","不适用",IF(AND(ISNUMBER(E3712),ISNUMBER(F3712)),IF(I3712&gt;'规则与名单'!$B$2,"是","否"),"未判定"))</x:f>
        <x:v>不适用</x:v>
      </x:c>
      <x:c r="K3712" s="2" t="str">
        <x:f>IF(J3712="是",IF(ISNUMBER(F3712),"测试日GPS","缺失"),IF(ISNUMBER(G3712),"非测试日纯氢",IF(AND(H3712="是",J3712="未判定"),IF(ISNUMBER(F3712),"测试名单无纯氢GPS","缺失"),IF(ISNUMBER(E3712),"非测试日仪表","缺失"))))</x:f>
        <x:v>非测试日纯氢</x:v>
      </x:c>
      <x:c r="L3712" s="7" t="n">
        <x:f>IF(K3712="缺失","",IF(K3712="非测试日纯氢",G3712,IF(K3712="非测试日仪表",E3712,F3712)))</x:f>
        <x:v>138.4</x:v>
      </x:c>
      <x:c r="M3712" s="2" t="n">
        <x:f>IF(K3712="缺失",1,0)</x:f>
        <x:v>0</x:v>
      </x:c>
      <x:c r="N3712" s="2" t="str">
        <x:v>车辆里程查询_20260901-20260930_1024辆_仪表里程.xlsx / AE234</x:v>
      </x:c>
      <x:c r="O3712" s="2" t="str">
        <x:v>车辆里程查询_20260901-20260930_1024辆_GPS里程.xlsx / AE136</x:v>
      </x:c>
      <x:c r="P3712" s="2" t="str">
        <x:v>车辆纯氢气里程查询_20260901-20260930_1024辆.xlsx / AE234</x:v>
      </x:c>
    </x:row>
    <x:row r="3713" ht="22" customHeight="1">
      <x:c r="A3713" s="2" t="n">
        <x:v>146</x:v>
      </x:c>
      <x:c r="B3713" s="2" t="str">
        <x:v>粤AGP3660</x:v>
      </x:c>
      <x:c r="C3713" s="2" t="str">
        <x:v>钟祥</x:v>
      </x:c>
      <x:c r="D3713" s="8" t="d">
        <x:v>2026-09-28T00:00:00.000Z</x:v>
      </x:c>
      <x:c r="E3713" s="7" t="n">
        <x:v>48.3</x:v>
      </x:c>
      <x:c r="F3713" s="7" t="n">
        <x:v>96.5</x:v>
      </x:c>
      <x:c r="G3713" s="7" t="n">
        <x:v>61.4</x:v>
      </x:c>
      <x:c r="H3713" s="2" t="str">
        <x:v>否</x:v>
      </x:c>
      <x:c r="I3713" s="7" t="n">
        <x:f>IF(AND(ISNUMBER(E3713),ISNUMBER(F3713)),E3713-F3713,"")</x:f>
        <x:v>-48.2</x:v>
      </x:c>
      <x:c r="J3713" s="2" t="str">
        <x:f>IF(H3713="否","不适用",IF(AND(ISNUMBER(E3713),ISNUMBER(F3713)),IF(I3713&gt;'规则与名单'!$B$2,"是","否"),"未判定"))</x:f>
        <x:v>不适用</x:v>
      </x:c>
      <x:c r="K3713" s="2" t="str">
        <x:f>IF(J3713="是",IF(ISNUMBER(F3713),"测试日GPS","缺失"),IF(ISNUMBER(G3713),"非测试日纯氢",IF(AND(H3713="是",J3713="未判定"),IF(ISNUMBER(F3713),"测试名单无纯氢GPS","缺失"),IF(ISNUMBER(E3713),"非测试日仪表","缺失"))))</x:f>
        <x:v>非测试日纯氢</x:v>
      </x:c>
      <x:c r="L3713" s="7" t="n">
        <x:f>IF(K3713="缺失","",IF(K3713="非测试日纯氢",G3713,IF(K3713="非测试日仪表",E3713,F3713)))</x:f>
        <x:v>61.4</x:v>
      </x:c>
      <x:c r="M3713" s="2" t="n">
        <x:f>IF(K3713="缺失",1,0)</x:f>
        <x:v>0</x:v>
      </x:c>
      <x:c r="N3713" s="2" t="str">
        <x:v>车辆里程查询_20260901-20260930_1024辆_仪表里程.xlsx / AF234</x:v>
      </x:c>
      <x:c r="O3713" s="2" t="str">
        <x:v>车辆里程查询_20260901-20260930_1024辆_GPS里程.xlsx / AF136</x:v>
      </x:c>
      <x:c r="P3713" s="2" t="str">
        <x:v>车辆纯氢气里程查询_20260901-20260930_1024辆.xlsx / AF234</x:v>
      </x:c>
    </x:row>
    <x:row r="3714" ht="22" customHeight="1">
      <x:c r="A3714" s="2" t="n">
        <x:v>146</x:v>
      </x:c>
      <x:c r="B3714" s="2" t="str">
        <x:v>粤AGP3660</x:v>
      </x:c>
      <x:c r="C3714" s="2" t="str">
        <x:v>钟祥</x:v>
      </x:c>
      <x:c r="D3714" s="8" t="d">
        <x:v>2026-09-29T00:00:00.000Z</x:v>
      </x:c>
      <x:c r="E3714" s="7" t="n">
        <x:v>231.4</x:v>
      </x:c>
      <x:c r="F3714" s="7" t="n">
        <x:v>189.1</x:v>
      </x:c>
      <x:c r="G3714" s="7" t="n">
        <x:v>184.8</x:v>
      </x:c>
      <x:c r="H3714" s="2" t="str">
        <x:v>否</x:v>
      </x:c>
      <x:c r="I3714" s="7" t="n">
        <x:f>IF(AND(ISNUMBER(E3714),ISNUMBER(F3714)),E3714-F3714,"")</x:f>
        <x:v>42.30000000000001</x:v>
      </x:c>
      <x:c r="J3714" s="2" t="str">
        <x:f>IF(H3714="否","不适用",IF(AND(ISNUMBER(E3714),ISNUMBER(F3714)),IF(I3714&gt;'规则与名单'!$B$2,"是","否"),"未判定"))</x:f>
        <x:v>不适用</x:v>
      </x:c>
      <x:c r="K3714" s="2" t="str">
        <x:f>IF(J3714="是",IF(ISNUMBER(F3714),"测试日GPS","缺失"),IF(ISNUMBER(G3714),"非测试日纯氢",IF(AND(H3714="是",J3714="未判定"),IF(ISNUMBER(F3714),"测试名单无纯氢GPS","缺失"),IF(ISNUMBER(E3714),"非测试日仪表","缺失"))))</x:f>
        <x:v>非测试日纯氢</x:v>
      </x:c>
      <x:c r="L3714" s="7" t="n">
        <x:f>IF(K3714="缺失","",IF(K3714="非测试日纯氢",G3714,IF(K3714="非测试日仪表",E3714,F3714)))</x:f>
        <x:v>184.8</x:v>
      </x:c>
      <x:c r="M3714" s="2" t="n">
        <x:f>IF(K3714="缺失",1,0)</x:f>
        <x:v>0</x:v>
      </x:c>
      <x:c r="N3714" s="2" t="str">
        <x:v>车辆里程查询_20260901-20260930_1024辆_仪表里程.xlsx / AG234</x:v>
      </x:c>
      <x:c r="O3714" s="2" t="str">
        <x:v>车辆里程查询_20260901-20260930_1024辆_GPS里程.xlsx / AG136</x:v>
      </x:c>
      <x:c r="P3714" s="2" t="str">
        <x:v>车辆纯氢气里程查询_20260901-20260930_1024辆.xlsx / AG234</x:v>
      </x:c>
    </x:row>
    <x:row r="3715" ht="22" customHeight="1">
      <x:c r="A3715" s="2" t="n">
        <x:v>146</x:v>
      </x:c>
      <x:c r="B3715" s="2" t="str">
        <x:v>粤AGP3660</x:v>
      </x:c>
      <x:c r="C3715" s="2" t="str">
        <x:v>钟祥</x:v>
      </x:c>
      <x:c r="D3715" s="8" t="d">
        <x:v>2026-09-30T00:00:00.000Z</x:v>
      </x:c>
      <x:c r="E3715" s="7" t="n">
        <x:v>90.6</x:v>
      </x:c>
      <x:c r="F3715" s="7" t="n">
        <x:v>93.3</x:v>
      </x:c>
      <x:c r="G3715" s="7" t="n">
        <x:v>90.6</x:v>
      </x:c>
      <x:c r="H3715" s="2" t="str">
        <x:v>否</x:v>
      </x:c>
      <x:c r="I3715" s="7" t="n">
        <x:f>IF(AND(ISNUMBER(E3715),ISNUMBER(F3715)),E3715-F3715,"")</x:f>
        <x:v>-2.700000000000003</x:v>
      </x:c>
      <x:c r="J3715" s="2" t="str">
        <x:f>IF(H3715="否","不适用",IF(AND(ISNUMBER(E3715),ISNUMBER(F3715)),IF(I3715&gt;'规则与名单'!$B$2,"是","否"),"未判定"))</x:f>
        <x:v>不适用</x:v>
      </x:c>
      <x:c r="K3715" s="2" t="str">
        <x:f>IF(J3715="是",IF(ISNUMBER(F3715),"测试日GPS","缺失"),IF(ISNUMBER(G3715),"非测试日纯氢",IF(AND(H3715="是",J3715="未判定"),IF(ISNUMBER(F3715),"测试名单无纯氢GPS","缺失"),IF(ISNUMBER(E3715),"非测试日仪表","缺失"))))</x:f>
        <x:v>非测试日纯氢</x:v>
      </x:c>
      <x:c r="L3715" s="7" t="n">
        <x:f>IF(K3715="缺失","",IF(K3715="非测试日纯氢",G3715,IF(K3715="非测试日仪表",E3715,F3715)))</x:f>
        <x:v>90.6</x:v>
      </x:c>
      <x:c r="M3715" s="2" t="n">
        <x:f>IF(K3715="缺失",1,0)</x:f>
        <x:v>0</x:v>
      </x:c>
      <x:c r="N3715" s="2" t="str">
        <x:v>车辆里程查询_20260901-20260930_1024辆_仪表里程.xlsx / AH234</x:v>
      </x:c>
      <x:c r="O3715" s="2" t="str">
        <x:v>车辆里程查询_20260901-20260930_1024辆_GPS里程.xlsx / AH136</x:v>
      </x:c>
      <x:c r="P3715" s="2" t="str">
        <x:v>车辆纯氢气里程查询_20260901-20260930_1024辆.xlsx / AH234</x:v>
      </x:c>
    </x:row>
    <x:row r="3716" ht="22" customHeight="1">
      <x:c r="A3716" s="2" t="n">
        <x:v>147</x:v>
      </x:c>
      <x:c r="B3716" s="2" t="str">
        <x:v>粤AGP3688</x:v>
      </x:c>
      <x:c r="C3716" s="2" t="str">
        <x:v>钟祥</x:v>
      </x:c>
      <x:c r="D3716" s="8" t="d">
        <x:v>2026-09-01T00:00:00.000Z</x:v>
      </x:c>
      <x:c r="E3716" s="7" t="n">
        <x:v>65.3</x:v>
      </x:c>
      <x:c r="F3716" s="7" t="n">
        <x:v>66.4</x:v>
      </x:c>
      <x:c r="G3716" s="7" t="n">
        <x:v>65.3</x:v>
      </x:c>
      <x:c r="H3716" s="2" t="str">
        <x:v>否</x:v>
      </x:c>
      <x:c r="I3716" s="7" t="n">
        <x:f>IF(AND(ISNUMBER(E3716),ISNUMBER(F3716)),E3716-F3716,"")</x:f>
        <x:v>-1.1000000000000085</x:v>
      </x:c>
      <x:c r="J3716" s="2" t="str">
        <x:f>IF(H3716="否","不适用",IF(AND(ISNUMBER(E3716),ISNUMBER(F3716)),IF(I3716&gt;'规则与名单'!$B$2,"是","否"),"未判定"))</x:f>
        <x:v>不适用</x:v>
      </x:c>
      <x:c r="K3716" s="2" t="str">
        <x:f>IF(J3716="是",IF(ISNUMBER(F3716),"测试日GPS","缺失"),IF(ISNUMBER(G3716),"非测试日纯氢",IF(AND(H3716="是",J3716="未判定"),IF(ISNUMBER(F3716),"测试名单无纯氢GPS","缺失"),IF(ISNUMBER(E3716),"非测试日仪表","缺失"))))</x:f>
        <x:v>非测试日纯氢</x:v>
      </x:c>
      <x:c r="L3716" s="7" t="n">
        <x:f>IF(K3716="缺失","",IF(K3716="非测试日纯氢",G3716,IF(K3716="非测试日仪表",E3716,F3716)))</x:f>
        <x:v>65.3</x:v>
      </x:c>
      <x:c r="M3716" s="2" t="n">
        <x:f>IF(K3716="缺失",1,0)</x:f>
        <x:v>0</x:v>
      </x:c>
      <x:c r="N3716" s="2" t="str">
        <x:v>车辆里程查询_20260901-20260930_1024辆_仪表里程.xlsx / E568</x:v>
      </x:c>
      <x:c r="O3716" s="2" t="str">
        <x:v>车辆里程查询_20260901-20260930_1024辆_GPS里程.xlsx / E568</x:v>
      </x:c>
      <x:c r="P3716" s="2" t="str">
        <x:v>车辆纯氢气里程查询_20260901-20260930_1024辆.xlsx / E375</x:v>
      </x:c>
    </x:row>
    <x:row r="3717" ht="22" customHeight="1">
      <x:c r="A3717" s="2" t="n">
        <x:v>147</x:v>
      </x:c>
      <x:c r="B3717" s="2" t="str">
        <x:v>粤AGP3688</x:v>
      </x:c>
      <x:c r="C3717" s="2" t="str">
        <x:v>钟祥</x:v>
      </x:c>
      <x:c r="D3717" s="8" t="d">
        <x:v>2026-09-02T00:00:00.000Z</x:v>
      </x:c>
      <x:c r="E3717" s="7" t="n">
        <x:v>56.9</x:v>
      </x:c>
      <x:c r="F3717" s="7" t="n">
        <x:v>57.3</x:v>
      </x:c>
      <x:c r="G3717" s="7" t="n">
        <x:v>56.9</x:v>
      </x:c>
      <x:c r="H3717" s="2" t="str">
        <x:v>否</x:v>
      </x:c>
      <x:c r="I3717" s="7" t="n">
        <x:f>IF(AND(ISNUMBER(E3717),ISNUMBER(F3717)),E3717-F3717,"")</x:f>
        <x:v>-0.3999999999999986</x:v>
      </x:c>
      <x:c r="J3717" s="2" t="str">
        <x:f>IF(H3717="否","不适用",IF(AND(ISNUMBER(E3717),ISNUMBER(F3717)),IF(I3717&gt;'规则与名单'!$B$2,"是","否"),"未判定"))</x:f>
        <x:v>不适用</x:v>
      </x:c>
      <x:c r="K3717" s="2" t="str">
        <x:f>IF(J3717="是",IF(ISNUMBER(F3717),"测试日GPS","缺失"),IF(ISNUMBER(G3717),"非测试日纯氢",IF(AND(H3717="是",J3717="未判定"),IF(ISNUMBER(F3717),"测试名单无纯氢GPS","缺失"),IF(ISNUMBER(E3717),"非测试日仪表","缺失"))))</x:f>
        <x:v>非测试日纯氢</x:v>
      </x:c>
      <x:c r="L3717" s="7" t="n">
        <x:f>IF(K3717="缺失","",IF(K3717="非测试日纯氢",G3717,IF(K3717="非测试日仪表",E3717,F3717)))</x:f>
        <x:v>56.9</x:v>
      </x:c>
      <x:c r="M3717" s="2" t="n">
        <x:f>IF(K3717="缺失",1,0)</x:f>
        <x:v>0</x:v>
      </x:c>
      <x:c r="N3717" s="2" t="str">
        <x:v>车辆里程查询_20260901-20260930_1024辆_仪表里程.xlsx / F568</x:v>
      </x:c>
      <x:c r="O3717" s="2" t="str">
        <x:v>车辆里程查询_20260901-20260930_1024辆_GPS里程.xlsx / F568</x:v>
      </x:c>
      <x:c r="P3717" s="2" t="str">
        <x:v>车辆纯氢气里程查询_20260901-20260930_1024辆.xlsx / F375</x:v>
      </x:c>
    </x:row>
    <x:row r="3718" ht="22" customHeight="1">
      <x:c r="A3718" s="2" t="n">
        <x:v>147</x:v>
      </x:c>
      <x:c r="B3718" s="2" t="str">
        <x:v>粤AGP3688</x:v>
      </x:c>
      <x:c r="C3718" s="2" t="str">
        <x:v>钟祥</x:v>
      </x:c>
      <x:c r="D3718" s="8" t="d">
        <x:v>2026-09-03T00:00:00.000Z</x:v>
      </x:c>
      <x:c r="E3718" s="7" t="n">
        <x:v>63.5</x:v>
      </x:c>
      <x:c r="F3718" s="7" t="n">
        <x:v>64.9</x:v>
      </x:c>
      <x:c r="G3718" s="7" t="n">
        <x:v>62.9</x:v>
      </x:c>
      <x:c r="H3718" s="2" t="str">
        <x:v>否</x:v>
      </x:c>
      <x:c r="I3718" s="7" t="n">
        <x:f>IF(AND(ISNUMBER(E3718),ISNUMBER(F3718)),E3718-F3718,"")</x:f>
        <x:v>-1.4000000000000057</x:v>
      </x:c>
      <x:c r="J3718" s="2" t="str">
        <x:f>IF(H3718="否","不适用",IF(AND(ISNUMBER(E3718),ISNUMBER(F3718)),IF(I3718&gt;'规则与名单'!$B$2,"是","否"),"未判定"))</x:f>
        <x:v>不适用</x:v>
      </x:c>
      <x:c r="K3718" s="2" t="str">
        <x:f>IF(J3718="是",IF(ISNUMBER(F3718),"测试日GPS","缺失"),IF(ISNUMBER(G3718),"非测试日纯氢",IF(AND(H3718="是",J3718="未判定"),IF(ISNUMBER(F3718),"测试名单无纯氢GPS","缺失"),IF(ISNUMBER(E3718),"非测试日仪表","缺失"))))</x:f>
        <x:v>非测试日纯氢</x:v>
      </x:c>
      <x:c r="L3718" s="7" t="n">
        <x:f>IF(K3718="缺失","",IF(K3718="非测试日纯氢",G3718,IF(K3718="非测试日仪表",E3718,F3718)))</x:f>
        <x:v>62.9</x:v>
      </x:c>
      <x:c r="M3718" s="2" t="n">
        <x:f>IF(K3718="缺失",1,0)</x:f>
        <x:v>0</x:v>
      </x:c>
      <x:c r="N3718" s="2" t="str">
        <x:v>车辆里程查询_20260901-20260930_1024辆_仪表里程.xlsx / G568</x:v>
      </x:c>
      <x:c r="O3718" s="2" t="str">
        <x:v>车辆里程查询_20260901-20260930_1024辆_GPS里程.xlsx / G568</x:v>
      </x:c>
      <x:c r="P3718" s="2" t="str">
        <x:v>车辆纯氢气里程查询_20260901-20260930_1024辆.xlsx / G375</x:v>
      </x:c>
    </x:row>
    <x:row r="3719" ht="22" customHeight="1">
      <x:c r="A3719" s="2" t="n">
        <x:v>147</x:v>
      </x:c>
      <x:c r="B3719" s="2" t="str">
        <x:v>粤AGP3688</x:v>
      </x:c>
      <x:c r="C3719" s="2" t="str">
        <x:v>钟祥</x:v>
      </x:c>
      <x:c r="D3719" s="8" t="d">
        <x:v>2026-09-04T00:00:00.000Z</x:v>
      </x:c>
      <x:c r="E3719" s="7" t="n">
        <x:v>58</x:v>
      </x:c>
      <x:c r="F3719" s="7" t="n">
        <x:v>59.4</x:v>
      </x:c>
      <x:c r="G3719" s="7" t="n">
        <x:v>57.9</x:v>
      </x:c>
      <x:c r="H3719" s="2" t="str">
        <x:v>否</x:v>
      </x:c>
      <x:c r="I3719" s="7" t="n">
        <x:f>IF(AND(ISNUMBER(E3719),ISNUMBER(F3719)),E3719-F3719,"")</x:f>
        <x:v>-1.3999999999999986</x:v>
      </x:c>
      <x:c r="J3719" s="2" t="str">
        <x:f>IF(H3719="否","不适用",IF(AND(ISNUMBER(E3719),ISNUMBER(F3719)),IF(I3719&gt;'规则与名单'!$B$2,"是","否"),"未判定"))</x:f>
        <x:v>不适用</x:v>
      </x:c>
      <x:c r="K3719" s="2" t="str">
        <x:f>IF(J3719="是",IF(ISNUMBER(F3719),"测试日GPS","缺失"),IF(ISNUMBER(G3719),"非测试日纯氢",IF(AND(H3719="是",J3719="未判定"),IF(ISNUMBER(F3719),"测试名单无纯氢GPS","缺失"),IF(ISNUMBER(E3719),"非测试日仪表","缺失"))))</x:f>
        <x:v>非测试日纯氢</x:v>
      </x:c>
      <x:c r="L3719" s="7" t="n">
        <x:f>IF(K3719="缺失","",IF(K3719="非测试日纯氢",G3719,IF(K3719="非测试日仪表",E3719,F3719)))</x:f>
        <x:v>57.9</x:v>
      </x:c>
      <x:c r="M3719" s="2" t="n">
        <x:f>IF(K3719="缺失",1,0)</x:f>
        <x:v>0</x:v>
      </x:c>
      <x:c r="N3719" s="2" t="str">
        <x:v>车辆里程查询_20260901-20260930_1024辆_仪表里程.xlsx / H568</x:v>
      </x:c>
      <x:c r="O3719" s="2" t="str">
        <x:v>车辆里程查询_20260901-20260930_1024辆_GPS里程.xlsx / H568</x:v>
      </x:c>
      <x:c r="P3719" s="2" t="str">
        <x:v>车辆纯氢气里程查询_20260901-20260930_1024辆.xlsx / H375</x:v>
      </x:c>
    </x:row>
    <x:row r="3720" ht="22" customHeight="1">
      <x:c r="A3720" s="2" t="n">
        <x:v>147</x:v>
      </x:c>
      <x:c r="B3720" s="2" t="str">
        <x:v>粤AGP3688</x:v>
      </x:c>
      <x:c r="C3720" s="2" t="str">
        <x:v>钟祥</x:v>
      </x:c>
      <x:c r="D3720" s="8" t="d">
        <x:v>2026-09-05T00:00:00.000Z</x:v>
      </x:c>
      <x:c r="E3720" s="7" t="n">
        <x:v>0.1</x:v>
      </x:c>
      <x:c r="F3720" s="7" t="n">
        <x:v>0.104</x:v>
      </x:c>
      <x:c r="G3720" s="7" t="n">
        <x:v>0.1</x:v>
      </x:c>
      <x:c r="H3720" s="2" t="str">
        <x:v>否</x:v>
      </x:c>
      <x:c r="I3720" s="7" t="n">
        <x:f>IF(AND(ISNUMBER(E3720),ISNUMBER(F3720)),E3720-F3720,"")</x:f>
        <x:v>-0.00399999999999999</x:v>
      </x:c>
      <x:c r="J3720" s="2" t="str">
        <x:f>IF(H3720="否","不适用",IF(AND(ISNUMBER(E3720),ISNUMBER(F3720)),IF(I3720&gt;'规则与名单'!$B$2,"是","否"),"未判定"))</x:f>
        <x:v>不适用</x:v>
      </x:c>
      <x:c r="K3720" s="2" t="str">
        <x:f>IF(J3720="是",IF(ISNUMBER(F3720),"测试日GPS","缺失"),IF(ISNUMBER(G3720),"非测试日纯氢",IF(AND(H3720="是",J3720="未判定"),IF(ISNUMBER(F3720),"测试名单无纯氢GPS","缺失"),IF(ISNUMBER(E3720),"非测试日仪表","缺失"))))</x:f>
        <x:v>非测试日纯氢</x:v>
      </x:c>
      <x:c r="L3720" s="7" t="n">
        <x:f>IF(K3720="缺失","",IF(K3720="非测试日纯氢",G3720,IF(K3720="非测试日仪表",E3720,F3720)))</x:f>
        <x:v>0.1</x:v>
      </x:c>
      <x:c r="M3720" s="2" t="n">
        <x:f>IF(K3720="缺失",1,0)</x:f>
        <x:v>0</x:v>
      </x:c>
      <x:c r="N3720" s="2" t="str">
        <x:v>车辆里程查询_20260901-20260930_1024辆_仪表里程.xlsx / I568</x:v>
      </x:c>
      <x:c r="O3720" s="2" t="str">
        <x:v>车辆里程查询_20260901-20260930_1024辆_GPS里程.xlsx / I568</x:v>
      </x:c>
      <x:c r="P3720" s="2" t="str">
        <x:v>车辆纯氢气里程查询_20260901-20260930_1024辆.xlsx / I375</x:v>
      </x:c>
    </x:row>
    <x:row r="3721" ht="22" customHeight="1">
      <x:c r="A3721" s="2" t="n">
        <x:v>147</x:v>
      </x:c>
      <x:c r="B3721" s="2" t="str">
        <x:v>粤AGP3688</x:v>
      </x:c>
      <x:c r="C3721" s="2" t="str">
        <x:v>钟祥</x:v>
      </x:c>
      <x:c r="D3721" s="8" t="d">
        <x:v>2026-09-06T00:00:00.000Z</x:v>
      </x:c>
      <x:c r="E3721" s="7" t="n">
        <x:v>0</x:v>
      </x:c>
      <x:c r="F3721" s="7" t="n">
        <x:v>0.05</x:v>
      </x:c>
      <x:c r="G3721" s="7"/>
      <x:c r="H3721" s="2" t="str">
        <x:v>否</x:v>
      </x:c>
      <x:c r="I3721" s="7" t="n">
        <x:f>IF(AND(ISNUMBER(E3721),ISNUMBER(F3721)),E3721-F3721,"")</x:f>
        <x:v>-0.05</x:v>
      </x:c>
      <x:c r="J3721" s="2" t="str">
        <x:f>IF(H3721="否","不适用",IF(AND(ISNUMBER(E3721),ISNUMBER(F3721)),IF(I3721&gt;'规则与名单'!$B$2,"是","否"),"未判定"))</x:f>
        <x:v>不适用</x:v>
      </x:c>
      <x:c r="K3721" s="2" t="str">
        <x:f>IF(J3721="是",IF(ISNUMBER(F3721),"测试日GPS","缺失"),IF(ISNUMBER(G3721),"非测试日纯氢",IF(AND(H3721="是",J3721="未判定"),IF(ISNUMBER(F3721),"测试名单无纯氢GPS","缺失"),IF(ISNUMBER(E3721),"非测试日仪表","缺失"))))</x:f>
        <x:v>非测试日仪表</x:v>
      </x:c>
      <x:c r="L3721" s="7" t="n">
        <x:f>IF(K3721="缺失","",IF(K3721="非测试日纯氢",G3721,IF(K3721="非测试日仪表",E3721,F3721)))</x:f>
        <x:v>0</x:v>
      </x:c>
      <x:c r="M3721" s="2" t="n">
        <x:f>IF(K3721="缺失",1,0)</x:f>
        <x:v>0</x:v>
      </x:c>
      <x:c r="N3721" s="2" t="str">
        <x:v>车辆里程查询_20260901-20260930_1024辆_仪表里程.xlsx / J568</x:v>
      </x:c>
      <x:c r="O3721" s="2" t="str">
        <x:v>车辆里程查询_20260901-20260930_1024辆_GPS里程.xlsx / J568</x:v>
      </x:c>
      <x:c r="P3721" s="2" t="str">
        <x:v>车辆纯氢气里程查询_20260901-20260930_1024辆.xlsx / J375</x:v>
      </x:c>
    </x:row>
    <x:row r="3722" ht="22" customHeight="1">
      <x:c r="A3722" s="2" t="n">
        <x:v>147</x:v>
      </x:c>
      <x:c r="B3722" s="2" t="str">
        <x:v>粤AGP3688</x:v>
      </x:c>
      <x:c r="C3722" s="2" t="str">
        <x:v>钟祥</x:v>
      </x:c>
      <x:c r="D3722" s="8" t="d">
        <x:v>2026-09-07T00:00:00.000Z</x:v>
      </x:c>
      <x:c r="E3722" s="7" t="n">
        <x:v>72.3</x:v>
      </x:c>
      <x:c r="F3722" s="7" t="n">
        <x:v>72.1</x:v>
      </x:c>
      <x:c r="G3722" s="7" t="n">
        <x:v>72.3</x:v>
      </x:c>
      <x:c r="H3722" s="2" t="str">
        <x:v>否</x:v>
      </x:c>
      <x:c r="I3722" s="7" t="n">
        <x:f>IF(AND(ISNUMBER(E3722),ISNUMBER(F3722)),E3722-F3722,"")</x:f>
        <x:v>0.20000000000000284</x:v>
      </x:c>
      <x:c r="J3722" s="2" t="str">
        <x:f>IF(H3722="否","不适用",IF(AND(ISNUMBER(E3722),ISNUMBER(F3722)),IF(I3722&gt;'规则与名单'!$B$2,"是","否"),"未判定"))</x:f>
        <x:v>不适用</x:v>
      </x:c>
      <x:c r="K3722" s="2" t="str">
        <x:f>IF(J3722="是",IF(ISNUMBER(F3722),"测试日GPS","缺失"),IF(ISNUMBER(G3722),"非测试日纯氢",IF(AND(H3722="是",J3722="未判定"),IF(ISNUMBER(F3722),"测试名单无纯氢GPS","缺失"),IF(ISNUMBER(E3722),"非测试日仪表","缺失"))))</x:f>
        <x:v>非测试日纯氢</x:v>
      </x:c>
      <x:c r="L3722" s="7" t="n">
        <x:f>IF(K3722="缺失","",IF(K3722="非测试日纯氢",G3722,IF(K3722="非测试日仪表",E3722,F3722)))</x:f>
        <x:v>72.3</x:v>
      </x:c>
      <x:c r="M3722" s="2" t="n">
        <x:f>IF(K3722="缺失",1,0)</x:f>
        <x:v>0</x:v>
      </x:c>
      <x:c r="N3722" s="2" t="str">
        <x:v>车辆里程查询_20260901-20260930_1024辆_仪表里程.xlsx / K568</x:v>
      </x:c>
      <x:c r="O3722" s="2" t="str">
        <x:v>车辆里程查询_20260901-20260930_1024辆_GPS里程.xlsx / K568</x:v>
      </x:c>
      <x:c r="P3722" s="2" t="str">
        <x:v>车辆纯氢气里程查询_20260901-20260930_1024辆.xlsx / K375</x:v>
      </x:c>
    </x:row>
    <x:row r="3723" ht="22" customHeight="1">
      <x:c r="A3723" s="2" t="n">
        <x:v>147</x:v>
      </x:c>
      <x:c r="B3723" s="2" t="str">
        <x:v>粤AGP3688</x:v>
      </x:c>
      <x:c r="C3723" s="2" t="str">
        <x:v>钟祥</x:v>
      </x:c>
      <x:c r="D3723" s="8" t="d">
        <x:v>2026-09-08T00:00:00.000Z</x:v>
      </x:c>
      <x:c r="E3723" s="7" t="n">
        <x:v>66.4</x:v>
      </x:c>
      <x:c r="F3723" s="7" t="n">
        <x:v>66.4</x:v>
      </x:c>
      <x:c r="G3723" s="7" t="n">
        <x:v>63</x:v>
      </x:c>
      <x:c r="H3723" s="2" t="str">
        <x:v>否</x:v>
      </x:c>
      <x:c r="I3723" s="7" t="n">
        <x:f>IF(AND(ISNUMBER(E3723),ISNUMBER(F3723)),E3723-F3723,"")</x:f>
        <x:v>0</x:v>
      </x:c>
      <x:c r="J3723" s="2" t="str">
        <x:f>IF(H3723="否","不适用",IF(AND(ISNUMBER(E3723),ISNUMBER(F3723)),IF(I3723&gt;'规则与名单'!$B$2,"是","否"),"未判定"))</x:f>
        <x:v>不适用</x:v>
      </x:c>
      <x:c r="K3723" s="2" t="str">
        <x:f>IF(J3723="是",IF(ISNUMBER(F3723),"测试日GPS","缺失"),IF(ISNUMBER(G3723),"非测试日纯氢",IF(AND(H3723="是",J3723="未判定"),IF(ISNUMBER(F3723),"测试名单无纯氢GPS","缺失"),IF(ISNUMBER(E3723),"非测试日仪表","缺失"))))</x:f>
        <x:v>非测试日纯氢</x:v>
      </x:c>
      <x:c r="L3723" s="7" t="n">
        <x:f>IF(K3723="缺失","",IF(K3723="非测试日纯氢",G3723,IF(K3723="非测试日仪表",E3723,F3723)))</x:f>
        <x:v>63</x:v>
      </x:c>
      <x:c r="M3723" s="2" t="n">
        <x:f>IF(K3723="缺失",1,0)</x:f>
        <x:v>0</x:v>
      </x:c>
      <x:c r="N3723" s="2" t="str">
        <x:v>车辆里程查询_20260901-20260930_1024辆_仪表里程.xlsx / L568</x:v>
      </x:c>
      <x:c r="O3723" s="2" t="str">
        <x:v>车辆里程查询_20260901-20260930_1024辆_GPS里程.xlsx / L568</x:v>
      </x:c>
      <x:c r="P3723" s="2" t="str">
        <x:v>车辆纯氢气里程查询_20260901-20260930_1024辆.xlsx / L375</x:v>
      </x:c>
    </x:row>
    <x:row r="3724" ht="22" customHeight="1">
      <x:c r="A3724" s="2" t="n">
        <x:v>147</x:v>
      </x:c>
      <x:c r="B3724" s="2" t="str">
        <x:v>粤AGP3688</x:v>
      </x:c>
      <x:c r="C3724" s="2" t="str">
        <x:v>钟祥</x:v>
      </x:c>
      <x:c r="D3724" s="8" t="d">
        <x:v>2026-09-09T00:00:00.000Z</x:v>
      </x:c>
      <x:c r="E3724" s="7" t="n">
        <x:v>57.9</x:v>
      </x:c>
      <x:c r="F3724" s="7" t="n">
        <x:v>58.4</x:v>
      </x:c>
      <x:c r="G3724" s="7" t="n">
        <x:v>57.8</x:v>
      </x:c>
      <x:c r="H3724" s="2" t="str">
        <x:v>否</x:v>
      </x:c>
      <x:c r="I3724" s="7" t="n">
        <x:f>IF(AND(ISNUMBER(E3724),ISNUMBER(F3724)),E3724-F3724,"")</x:f>
        <x:v>-0.5</x:v>
      </x:c>
      <x:c r="J3724" s="2" t="str">
        <x:f>IF(H3724="否","不适用",IF(AND(ISNUMBER(E3724),ISNUMBER(F3724)),IF(I3724&gt;'规则与名单'!$B$2,"是","否"),"未判定"))</x:f>
        <x:v>不适用</x:v>
      </x:c>
      <x:c r="K3724" s="2" t="str">
        <x:f>IF(J3724="是",IF(ISNUMBER(F3724),"测试日GPS","缺失"),IF(ISNUMBER(G3724),"非测试日纯氢",IF(AND(H3724="是",J3724="未判定"),IF(ISNUMBER(F3724),"测试名单无纯氢GPS","缺失"),IF(ISNUMBER(E3724),"非测试日仪表","缺失"))))</x:f>
        <x:v>非测试日纯氢</x:v>
      </x:c>
      <x:c r="L3724" s="7" t="n">
        <x:f>IF(K3724="缺失","",IF(K3724="非测试日纯氢",G3724,IF(K3724="非测试日仪表",E3724,F3724)))</x:f>
        <x:v>57.8</x:v>
      </x:c>
      <x:c r="M3724" s="2" t="n">
        <x:f>IF(K3724="缺失",1,0)</x:f>
        <x:v>0</x:v>
      </x:c>
      <x:c r="N3724" s="2" t="str">
        <x:v>车辆里程查询_20260901-20260930_1024辆_仪表里程.xlsx / M568</x:v>
      </x:c>
      <x:c r="O3724" s="2" t="str">
        <x:v>车辆里程查询_20260901-20260930_1024辆_GPS里程.xlsx / M568</x:v>
      </x:c>
      <x:c r="P3724" s="2" t="str">
        <x:v>车辆纯氢气里程查询_20260901-20260930_1024辆.xlsx / M375</x:v>
      </x:c>
    </x:row>
    <x:row r="3725" ht="22" customHeight="1">
      <x:c r="A3725" s="2" t="n">
        <x:v>147</x:v>
      </x:c>
      <x:c r="B3725" s="2" t="str">
        <x:v>粤AGP3688</x:v>
      </x:c>
      <x:c r="C3725" s="2" t="str">
        <x:v>钟祥</x:v>
      </x:c>
      <x:c r="D3725" s="8" t="d">
        <x:v>2026-09-10T00:00:00.000Z</x:v>
      </x:c>
      <x:c r="E3725" s="7" t="n">
        <x:v>63.3</x:v>
      </x:c>
      <x:c r="F3725" s="7" t="n">
        <x:v>63.7</x:v>
      </x:c>
      <x:c r="G3725" s="7" t="n">
        <x:v>62</x:v>
      </x:c>
      <x:c r="H3725" s="2" t="str">
        <x:v>否</x:v>
      </x:c>
      <x:c r="I3725" s="7" t="n">
        <x:f>IF(AND(ISNUMBER(E3725),ISNUMBER(F3725)),E3725-F3725,"")</x:f>
        <x:v>-0.4000000000000057</x:v>
      </x:c>
      <x:c r="J3725" s="2" t="str">
        <x:f>IF(H3725="否","不适用",IF(AND(ISNUMBER(E3725),ISNUMBER(F3725)),IF(I3725&gt;'规则与名单'!$B$2,"是","否"),"未判定"))</x:f>
        <x:v>不适用</x:v>
      </x:c>
      <x:c r="K3725" s="2" t="str">
        <x:f>IF(J3725="是",IF(ISNUMBER(F3725),"测试日GPS","缺失"),IF(ISNUMBER(G3725),"非测试日纯氢",IF(AND(H3725="是",J3725="未判定"),IF(ISNUMBER(F3725),"测试名单无纯氢GPS","缺失"),IF(ISNUMBER(E3725),"非测试日仪表","缺失"))))</x:f>
        <x:v>非测试日纯氢</x:v>
      </x:c>
      <x:c r="L3725" s="7" t="n">
        <x:f>IF(K3725="缺失","",IF(K3725="非测试日纯氢",G3725,IF(K3725="非测试日仪表",E3725,F3725)))</x:f>
        <x:v>62</x:v>
      </x:c>
      <x:c r="M3725" s="2" t="n">
        <x:f>IF(K3725="缺失",1,0)</x:f>
        <x:v>0</x:v>
      </x:c>
      <x:c r="N3725" s="2" t="str">
        <x:v>车辆里程查询_20260901-20260930_1024辆_仪表里程.xlsx / N568</x:v>
      </x:c>
      <x:c r="O3725" s="2" t="str">
        <x:v>车辆里程查询_20260901-20260930_1024辆_GPS里程.xlsx / N568</x:v>
      </x:c>
      <x:c r="P3725" s="2" t="str">
        <x:v>车辆纯氢气里程查询_20260901-20260930_1024辆.xlsx / N375</x:v>
      </x:c>
    </x:row>
    <x:row r="3726" ht="22" customHeight="1">
      <x:c r="A3726" s="2" t="n">
        <x:v>147</x:v>
      </x:c>
      <x:c r="B3726" s="2" t="str">
        <x:v>粤AGP3688</x:v>
      </x:c>
      <x:c r="C3726" s="2" t="str">
        <x:v>钟祥</x:v>
      </x:c>
      <x:c r="D3726" s="8" t="d">
        <x:v>2026-09-11T00:00:00.000Z</x:v>
      </x:c>
      <x:c r="E3726" s="7" t="n">
        <x:v>58.2</x:v>
      </x:c>
      <x:c r="F3726" s="7" t="n">
        <x:v>59.3</x:v>
      </x:c>
      <x:c r="G3726" s="7" t="n">
        <x:v>58.2</x:v>
      </x:c>
      <x:c r="H3726" s="2" t="str">
        <x:v>否</x:v>
      </x:c>
      <x:c r="I3726" s="7" t="n">
        <x:f>IF(AND(ISNUMBER(E3726),ISNUMBER(F3726)),E3726-F3726,"")</x:f>
        <x:v>-1.0999999999999943</x:v>
      </x:c>
      <x:c r="J3726" s="2" t="str">
        <x:f>IF(H3726="否","不适用",IF(AND(ISNUMBER(E3726),ISNUMBER(F3726)),IF(I3726&gt;'规则与名单'!$B$2,"是","否"),"未判定"))</x:f>
        <x:v>不适用</x:v>
      </x:c>
      <x:c r="K3726" s="2" t="str">
        <x:f>IF(J3726="是",IF(ISNUMBER(F3726),"测试日GPS","缺失"),IF(ISNUMBER(G3726),"非测试日纯氢",IF(AND(H3726="是",J3726="未判定"),IF(ISNUMBER(F3726),"测试名单无纯氢GPS","缺失"),IF(ISNUMBER(E3726),"非测试日仪表","缺失"))))</x:f>
        <x:v>非测试日纯氢</x:v>
      </x:c>
      <x:c r="L3726" s="7" t="n">
        <x:f>IF(K3726="缺失","",IF(K3726="非测试日纯氢",G3726,IF(K3726="非测试日仪表",E3726,F3726)))</x:f>
        <x:v>58.2</x:v>
      </x:c>
      <x:c r="M3726" s="2" t="n">
        <x:f>IF(K3726="缺失",1,0)</x:f>
        <x:v>0</x:v>
      </x:c>
      <x:c r="N3726" s="2" t="str">
        <x:v>车辆里程查询_20260901-20260930_1024辆_仪表里程.xlsx / O568</x:v>
      </x:c>
      <x:c r="O3726" s="2" t="str">
        <x:v>车辆里程查询_20260901-20260930_1024辆_GPS里程.xlsx / O568</x:v>
      </x:c>
      <x:c r="P3726" s="2" t="str">
        <x:v>车辆纯氢气里程查询_20260901-20260930_1024辆.xlsx / O375</x:v>
      </x:c>
    </x:row>
    <x:row r="3727" ht="22" customHeight="1">
      <x:c r="A3727" s="2" t="n">
        <x:v>147</x:v>
      </x:c>
      <x:c r="B3727" s="2" t="str">
        <x:v>粤AGP3688</x:v>
      </x:c>
      <x:c r="C3727" s="2" t="str">
        <x:v>钟祥</x:v>
      </x:c>
      <x:c r="D3727" s="8" t="d">
        <x:v>2026-09-12T00:00:00.000Z</x:v>
      </x:c>
      <x:c r="E3727" s="7"/>
      <x:c r="F3727" s="7" t="n">
        <x:v>0</x:v>
      </x:c>
      <x:c r="G3727" s="7"/>
      <x:c r="H3727" s="2" t="str">
        <x:v>否</x:v>
      </x:c>
      <x:c r="I3727" s="7" t="str">
        <x:f>IF(AND(ISNUMBER(E3727),ISNUMBER(F3727)),E3727-F3727,"")</x:f>
      </x:c>
      <x:c r="J3727" s="2" t="str">
        <x:f>IF(H3727="否","不适用",IF(AND(ISNUMBER(E3727),ISNUMBER(F3727)),IF(I3727&gt;'规则与名单'!$B$2,"是","否"),"未判定"))</x:f>
        <x:v>不适用</x:v>
      </x:c>
      <x:c r="K3727" s="2" t="str">
        <x:f>IF(J3727="是",IF(ISNUMBER(F3727),"测试日GPS","缺失"),IF(ISNUMBER(G3727),"非测试日纯氢",IF(AND(H3727="是",J3727="未判定"),IF(ISNUMBER(F3727),"测试名单无纯氢GPS","缺失"),IF(ISNUMBER(E3727),"非测试日仪表","缺失"))))</x:f>
        <x:v>缺失</x:v>
      </x:c>
      <x:c r="L3727" s="7" t="str">
        <x:f>IF(K3727="缺失","",IF(K3727="非测试日纯氢",G3727,IF(K3727="非测试日仪表",E3727,F3727)))</x:f>
      </x:c>
      <x:c r="M3727" s="2" t="n">
        <x:f>IF(K3727="缺失",1,0)</x:f>
        <x:v>1</x:v>
      </x:c>
      <x:c r="N3727" s="2" t="str">
        <x:v>车辆里程查询_20260901-20260930_1024辆_仪表里程.xlsx / P568</x:v>
      </x:c>
      <x:c r="O3727" s="2" t="str">
        <x:v>车辆里程查询_20260901-20260930_1024辆_GPS里程.xlsx / P568</x:v>
      </x:c>
      <x:c r="P3727" s="2" t="str">
        <x:v>车辆纯氢气里程查询_20260901-20260930_1024辆.xlsx / P375</x:v>
      </x:c>
    </x:row>
    <x:row r="3728" ht="22" customHeight="1">
      <x:c r="A3728" s="2" t="n">
        <x:v>147</x:v>
      </x:c>
      <x:c r="B3728" s="2" t="str">
        <x:v>粤AGP3688</x:v>
      </x:c>
      <x:c r="C3728" s="2" t="str">
        <x:v>钟祥</x:v>
      </x:c>
      <x:c r="D3728" s="8" t="d">
        <x:v>2026-09-13T00:00:00.000Z</x:v>
      </x:c>
      <x:c r="E3728" s="7" t="n">
        <x:v>21.8</x:v>
      </x:c>
      <x:c r="F3728" s="7" t="n">
        <x:v>22.3</x:v>
      </x:c>
      <x:c r="G3728" s="7" t="n">
        <x:v>15</x:v>
      </x:c>
      <x:c r="H3728" s="2" t="str">
        <x:v>否</x:v>
      </x:c>
      <x:c r="I3728" s="7" t="n">
        <x:f>IF(AND(ISNUMBER(E3728),ISNUMBER(F3728)),E3728-F3728,"")</x:f>
        <x:v>-0.5</x:v>
      </x:c>
      <x:c r="J3728" s="2" t="str">
        <x:f>IF(H3728="否","不适用",IF(AND(ISNUMBER(E3728),ISNUMBER(F3728)),IF(I3728&gt;'规则与名单'!$B$2,"是","否"),"未判定"))</x:f>
        <x:v>不适用</x:v>
      </x:c>
      <x:c r="K3728" s="2" t="str">
        <x:f>IF(J3728="是",IF(ISNUMBER(F3728),"测试日GPS","缺失"),IF(ISNUMBER(G3728),"非测试日纯氢",IF(AND(H3728="是",J3728="未判定"),IF(ISNUMBER(F3728),"测试名单无纯氢GPS","缺失"),IF(ISNUMBER(E3728),"非测试日仪表","缺失"))))</x:f>
        <x:v>非测试日纯氢</x:v>
      </x:c>
      <x:c r="L3728" s="7" t="n">
        <x:f>IF(K3728="缺失","",IF(K3728="非测试日纯氢",G3728,IF(K3728="非测试日仪表",E3728,F3728)))</x:f>
        <x:v>15</x:v>
      </x:c>
      <x:c r="M3728" s="2" t="n">
        <x:f>IF(K3728="缺失",1,0)</x:f>
        <x:v>0</x:v>
      </x:c>
      <x:c r="N3728" s="2" t="str">
        <x:v>车辆里程查询_20260901-20260930_1024辆_仪表里程.xlsx / Q568</x:v>
      </x:c>
      <x:c r="O3728" s="2" t="str">
        <x:v>车辆里程查询_20260901-20260930_1024辆_GPS里程.xlsx / Q568</x:v>
      </x:c>
      <x:c r="P3728" s="2" t="str">
        <x:v>车辆纯氢气里程查询_20260901-20260930_1024辆.xlsx / Q375</x:v>
      </x:c>
    </x:row>
    <x:row r="3729" ht="22" customHeight="1">
      <x:c r="A3729" s="2" t="n">
        <x:v>147</x:v>
      </x:c>
      <x:c r="B3729" s="2" t="str">
        <x:v>粤AGP3688</x:v>
      </x:c>
      <x:c r="C3729" s="2" t="str">
        <x:v>钟祥</x:v>
      </x:c>
      <x:c r="D3729" s="8" t="d">
        <x:v>2026-09-14T00:00:00.000Z</x:v>
      </x:c>
      <x:c r="E3729" s="7" t="n">
        <x:v>57.7</x:v>
      </x:c>
      <x:c r="F3729" s="7" t="n">
        <x:v>58.1</x:v>
      </x:c>
      <x:c r="G3729" s="7" t="n">
        <x:v>57.3</x:v>
      </x:c>
      <x:c r="H3729" s="2" t="str">
        <x:v>否</x:v>
      </x:c>
      <x:c r="I3729" s="7" t="n">
        <x:f>IF(AND(ISNUMBER(E3729),ISNUMBER(F3729)),E3729-F3729,"")</x:f>
        <x:v>-0.3999999999999986</x:v>
      </x:c>
      <x:c r="J3729" s="2" t="str">
        <x:f>IF(H3729="否","不适用",IF(AND(ISNUMBER(E3729),ISNUMBER(F3729)),IF(I3729&gt;'规则与名单'!$B$2,"是","否"),"未判定"))</x:f>
        <x:v>不适用</x:v>
      </x:c>
      <x:c r="K3729" s="2" t="str">
        <x:f>IF(J3729="是",IF(ISNUMBER(F3729),"测试日GPS","缺失"),IF(ISNUMBER(G3729),"非测试日纯氢",IF(AND(H3729="是",J3729="未判定"),IF(ISNUMBER(F3729),"测试名单无纯氢GPS","缺失"),IF(ISNUMBER(E3729),"非测试日仪表","缺失"))))</x:f>
        <x:v>非测试日纯氢</x:v>
      </x:c>
      <x:c r="L3729" s="7" t="n">
        <x:f>IF(K3729="缺失","",IF(K3729="非测试日纯氢",G3729,IF(K3729="非测试日仪表",E3729,F3729)))</x:f>
        <x:v>57.3</x:v>
      </x:c>
      <x:c r="M3729" s="2" t="n">
        <x:f>IF(K3729="缺失",1,0)</x:f>
        <x:v>0</x:v>
      </x:c>
      <x:c r="N3729" s="2" t="str">
        <x:v>车辆里程查询_20260901-20260930_1024辆_仪表里程.xlsx / R568</x:v>
      </x:c>
      <x:c r="O3729" s="2" t="str">
        <x:v>车辆里程查询_20260901-20260930_1024辆_GPS里程.xlsx / R568</x:v>
      </x:c>
      <x:c r="P3729" s="2" t="str">
        <x:v>车辆纯氢气里程查询_20260901-20260930_1024辆.xlsx / R375</x:v>
      </x:c>
    </x:row>
    <x:row r="3730" ht="22" customHeight="1">
      <x:c r="A3730" s="2" t="n">
        <x:v>147</x:v>
      </x:c>
      <x:c r="B3730" s="2" t="str">
        <x:v>粤AGP3688</x:v>
      </x:c>
      <x:c r="C3730" s="2" t="str">
        <x:v>钟祥</x:v>
      </x:c>
      <x:c r="D3730" s="8" t="d">
        <x:v>2026-09-15T00:00:00.000Z</x:v>
      </x:c>
      <x:c r="E3730" s="7" t="n">
        <x:v>65</x:v>
      </x:c>
      <x:c r="F3730" s="7" t="n">
        <x:v>66.6</x:v>
      </x:c>
      <x:c r="G3730" s="7" t="n">
        <x:v>65</x:v>
      </x:c>
      <x:c r="H3730" s="2" t="str">
        <x:v>否</x:v>
      </x:c>
      <x:c r="I3730" s="7" t="n">
        <x:f>IF(AND(ISNUMBER(E3730),ISNUMBER(F3730)),E3730-F3730,"")</x:f>
        <x:v>-1.5999999999999943</x:v>
      </x:c>
      <x:c r="J3730" s="2" t="str">
        <x:f>IF(H3730="否","不适用",IF(AND(ISNUMBER(E3730),ISNUMBER(F3730)),IF(I3730&gt;'规则与名单'!$B$2,"是","否"),"未判定"))</x:f>
        <x:v>不适用</x:v>
      </x:c>
      <x:c r="K3730" s="2" t="str">
        <x:f>IF(J3730="是",IF(ISNUMBER(F3730),"测试日GPS","缺失"),IF(ISNUMBER(G3730),"非测试日纯氢",IF(AND(H3730="是",J3730="未判定"),IF(ISNUMBER(F3730),"测试名单无纯氢GPS","缺失"),IF(ISNUMBER(E3730),"非测试日仪表","缺失"))))</x:f>
        <x:v>非测试日纯氢</x:v>
      </x:c>
      <x:c r="L3730" s="7" t="n">
        <x:f>IF(K3730="缺失","",IF(K3730="非测试日纯氢",G3730,IF(K3730="非测试日仪表",E3730,F3730)))</x:f>
        <x:v>65</x:v>
      </x:c>
      <x:c r="M3730" s="2" t="n">
        <x:f>IF(K3730="缺失",1,0)</x:f>
        <x:v>0</x:v>
      </x:c>
      <x:c r="N3730" s="2" t="str">
        <x:v>车辆里程查询_20260901-20260930_1024辆_仪表里程.xlsx / S568</x:v>
      </x:c>
      <x:c r="O3730" s="2" t="str">
        <x:v>车辆里程查询_20260901-20260930_1024辆_GPS里程.xlsx / S568</x:v>
      </x:c>
      <x:c r="P3730" s="2" t="str">
        <x:v>车辆纯氢气里程查询_20260901-20260930_1024辆.xlsx / S375</x:v>
      </x:c>
    </x:row>
    <x:row r="3731" ht="22" customHeight="1">
      <x:c r="A3731" s="2" t="n">
        <x:v>147</x:v>
      </x:c>
      <x:c r="B3731" s="2" t="str">
        <x:v>粤AGP3688</x:v>
      </x:c>
      <x:c r="C3731" s="2" t="str">
        <x:v>钟祥</x:v>
      </x:c>
      <x:c r="D3731" s="8" t="d">
        <x:v>2026-09-16T00:00:00.000Z</x:v>
      </x:c>
      <x:c r="E3731" s="7" t="n">
        <x:v>63.6</x:v>
      </x:c>
      <x:c r="F3731" s="7" t="n">
        <x:v>65.5</x:v>
      </x:c>
      <x:c r="G3731" s="7" t="n">
        <x:v>63.6</x:v>
      </x:c>
      <x:c r="H3731" s="2" t="str">
        <x:v>否</x:v>
      </x:c>
      <x:c r="I3731" s="7" t="n">
        <x:f>IF(AND(ISNUMBER(E3731),ISNUMBER(F3731)),E3731-F3731,"")</x:f>
        <x:v>-1.8999999999999986</x:v>
      </x:c>
      <x:c r="J3731" s="2" t="str">
        <x:f>IF(H3731="否","不适用",IF(AND(ISNUMBER(E3731),ISNUMBER(F3731)),IF(I3731&gt;'规则与名单'!$B$2,"是","否"),"未判定"))</x:f>
        <x:v>不适用</x:v>
      </x:c>
      <x:c r="K3731" s="2" t="str">
        <x:f>IF(J3731="是",IF(ISNUMBER(F3731),"测试日GPS","缺失"),IF(ISNUMBER(G3731),"非测试日纯氢",IF(AND(H3731="是",J3731="未判定"),IF(ISNUMBER(F3731),"测试名单无纯氢GPS","缺失"),IF(ISNUMBER(E3731),"非测试日仪表","缺失"))))</x:f>
        <x:v>非测试日纯氢</x:v>
      </x:c>
      <x:c r="L3731" s="7" t="n">
        <x:f>IF(K3731="缺失","",IF(K3731="非测试日纯氢",G3731,IF(K3731="非测试日仪表",E3731,F3731)))</x:f>
        <x:v>63.6</x:v>
      </x:c>
      <x:c r="M3731" s="2" t="n">
        <x:f>IF(K3731="缺失",1,0)</x:f>
        <x:v>0</x:v>
      </x:c>
      <x:c r="N3731" s="2" t="str">
        <x:v>车辆里程查询_20260901-20260930_1024辆_仪表里程.xlsx / T568</x:v>
      </x:c>
      <x:c r="O3731" s="2" t="str">
        <x:v>车辆里程查询_20260901-20260930_1024辆_GPS里程.xlsx / T568</x:v>
      </x:c>
      <x:c r="P3731" s="2" t="str">
        <x:v>车辆纯氢气里程查询_20260901-20260930_1024辆.xlsx / T375</x:v>
      </x:c>
    </x:row>
    <x:row r="3732" ht="22" customHeight="1">
      <x:c r="A3732" s="2" t="n">
        <x:v>147</x:v>
      </x:c>
      <x:c r="B3732" s="2" t="str">
        <x:v>粤AGP3688</x:v>
      </x:c>
      <x:c r="C3732" s="2" t="str">
        <x:v>钟祥</x:v>
      </x:c>
      <x:c r="D3732" s="8" t="d">
        <x:v>2026-09-17T00:00:00.000Z</x:v>
      </x:c>
      <x:c r="E3732" s="7" t="n">
        <x:v>62.8</x:v>
      </x:c>
      <x:c r="F3732" s="7" t="n">
        <x:v>63.8</x:v>
      </x:c>
      <x:c r="G3732" s="7" t="n">
        <x:v>51.3</x:v>
      </x:c>
      <x:c r="H3732" s="2" t="str">
        <x:v>否</x:v>
      </x:c>
      <x:c r="I3732" s="7" t="n">
        <x:f>IF(AND(ISNUMBER(E3732),ISNUMBER(F3732)),E3732-F3732,"")</x:f>
        <x:v>-1</x:v>
      </x:c>
      <x:c r="J3732" s="2" t="str">
        <x:f>IF(H3732="否","不适用",IF(AND(ISNUMBER(E3732),ISNUMBER(F3732)),IF(I3732&gt;'规则与名单'!$B$2,"是","否"),"未判定"))</x:f>
        <x:v>不适用</x:v>
      </x:c>
      <x:c r="K3732" s="2" t="str">
        <x:f>IF(J3732="是",IF(ISNUMBER(F3732),"测试日GPS","缺失"),IF(ISNUMBER(G3732),"非测试日纯氢",IF(AND(H3732="是",J3732="未判定"),IF(ISNUMBER(F3732),"测试名单无纯氢GPS","缺失"),IF(ISNUMBER(E3732),"非测试日仪表","缺失"))))</x:f>
        <x:v>非测试日纯氢</x:v>
      </x:c>
      <x:c r="L3732" s="7" t="n">
        <x:f>IF(K3732="缺失","",IF(K3732="非测试日纯氢",G3732,IF(K3732="非测试日仪表",E3732,F3732)))</x:f>
        <x:v>51.3</x:v>
      </x:c>
      <x:c r="M3732" s="2" t="n">
        <x:f>IF(K3732="缺失",1,0)</x:f>
        <x:v>0</x:v>
      </x:c>
      <x:c r="N3732" s="2" t="str">
        <x:v>车辆里程查询_20260901-20260930_1024辆_仪表里程.xlsx / U568</x:v>
      </x:c>
      <x:c r="O3732" s="2" t="str">
        <x:v>车辆里程查询_20260901-20260930_1024辆_GPS里程.xlsx / U568</x:v>
      </x:c>
      <x:c r="P3732" s="2" t="str">
        <x:v>车辆纯氢气里程查询_20260901-20260930_1024辆.xlsx / U375</x:v>
      </x:c>
    </x:row>
    <x:row r="3733" ht="22" customHeight="1">
      <x:c r="A3733" s="2" t="n">
        <x:v>147</x:v>
      </x:c>
      <x:c r="B3733" s="2" t="str">
        <x:v>粤AGP3688</x:v>
      </x:c>
      <x:c r="C3733" s="2" t="str">
        <x:v>钟祥</x:v>
      </x:c>
      <x:c r="D3733" s="8" t="d">
        <x:v>2026-09-18T00:00:00.000Z</x:v>
      </x:c>
      <x:c r="E3733" s="7" t="n">
        <x:v>49.2</x:v>
      </x:c>
      <x:c r="F3733" s="7" t="n">
        <x:v>50.2</x:v>
      </x:c>
      <x:c r="G3733" s="7" t="n">
        <x:v>26.4</x:v>
      </x:c>
      <x:c r="H3733" s="2" t="str">
        <x:v>否</x:v>
      </x:c>
      <x:c r="I3733" s="7" t="n">
        <x:f>IF(AND(ISNUMBER(E3733),ISNUMBER(F3733)),E3733-F3733,"")</x:f>
        <x:v>-1</x:v>
      </x:c>
      <x:c r="J3733" s="2" t="str">
        <x:f>IF(H3733="否","不适用",IF(AND(ISNUMBER(E3733),ISNUMBER(F3733)),IF(I3733&gt;'规则与名单'!$B$2,"是","否"),"未判定"))</x:f>
        <x:v>不适用</x:v>
      </x:c>
      <x:c r="K3733" s="2" t="str">
        <x:f>IF(J3733="是",IF(ISNUMBER(F3733),"测试日GPS","缺失"),IF(ISNUMBER(G3733),"非测试日纯氢",IF(AND(H3733="是",J3733="未判定"),IF(ISNUMBER(F3733),"测试名单无纯氢GPS","缺失"),IF(ISNUMBER(E3733),"非测试日仪表","缺失"))))</x:f>
        <x:v>非测试日纯氢</x:v>
      </x:c>
      <x:c r="L3733" s="7" t="n">
        <x:f>IF(K3733="缺失","",IF(K3733="非测试日纯氢",G3733,IF(K3733="非测试日仪表",E3733,F3733)))</x:f>
        <x:v>26.4</x:v>
      </x:c>
      <x:c r="M3733" s="2" t="n">
        <x:f>IF(K3733="缺失",1,0)</x:f>
        <x:v>0</x:v>
      </x:c>
      <x:c r="N3733" s="2" t="str">
        <x:v>车辆里程查询_20260901-20260930_1024辆_仪表里程.xlsx / V568</x:v>
      </x:c>
      <x:c r="O3733" s="2" t="str">
        <x:v>车辆里程查询_20260901-20260930_1024辆_GPS里程.xlsx / V568</x:v>
      </x:c>
      <x:c r="P3733" s="2" t="str">
        <x:v>车辆纯氢气里程查询_20260901-20260930_1024辆.xlsx / V375</x:v>
      </x:c>
    </x:row>
    <x:row r="3734" ht="22" customHeight="1">
      <x:c r="A3734" s="2" t="n">
        <x:v>147</x:v>
      </x:c>
      <x:c r="B3734" s="2" t="str">
        <x:v>粤AGP3688</x:v>
      </x:c>
      <x:c r="C3734" s="2" t="str">
        <x:v>钟祥</x:v>
      </x:c>
      <x:c r="D3734" s="8" t="d">
        <x:v>2026-09-19T00:00:00.000Z</x:v>
      </x:c>
      <x:c r="E3734" s="7"/>
      <x:c r="F3734" s="7" t="n">
        <x:v>0</x:v>
      </x:c>
      <x:c r="G3734" s="7"/>
      <x:c r="H3734" s="2" t="str">
        <x:v>否</x:v>
      </x:c>
      <x:c r="I3734" s="7" t="str">
        <x:f>IF(AND(ISNUMBER(E3734),ISNUMBER(F3734)),E3734-F3734,"")</x:f>
      </x:c>
      <x:c r="J3734" s="2" t="str">
        <x:f>IF(H3734="否","不适用",IF(AND(ISNUMBER(E3734),ISNUMBER(F3734)),IF(I3734&gt;'规则与名单'!$B$2,"是","否"),"未判定"))</x:f>
        <x:v>不适用</x:v>
      </x:c>
      <x:c r="K3734" s="2" t="str">
        <x:f>IF(J3734="是",IF(ISNUMBER(F3734),"测试日GPS","缺失"),IF(ISNUMBER(G3734),"非测试日纯氢",IF(AND(H3734="是",J3734="未判定"),IF(ISNUMBER(F3734),"测试名单无纯氢GPS","缺失"),IF(ISNUMBER(E3734),"非测试日仪表","缺失"))))</x:f>
        <x:v>缺失</x:v>
      </x:c>
      <x:c r="L3734" s="7" t="str">
        <x:f>IF(K3734="缺失","",IF(K3734="非测试日纯氢",G3734,IF(K3734="非测试日仪表",E3734,F3734)))</x:f>
      </x:c>
      <x:c r="M3734" s="2" t="n">
        <x:f>IF(K3734="缺失",1,0)</x:f>
        <x:v>1</x:v>
      </x:c>
      <x:c r="N3734" s="2" t="str">
        <x:v>车辆里程查询_20260901-20260930_1024辆_仪表里程.xlsx / W568</x:v>
      </x:c>
      <x:c r="O3734" s="2" t="str">
        <x:v>车辆里程查询_20260901-20260930_1024辆_GPS里程.xlsx / W568</x:v>
      </x:c>
      <x:c r="P3734" s="2" t="str">
        <x:v>车辆纯氢气里程查询_20260901-20260930_1024辆.xlsx / W375</x:v>
      </x:c>
    </x:row>
    <x:row r="3735" ht="22" customHeight="1">
      <x:c r="A3735" s="2" t="n">
        <x:v>147</x:v>
      </x:c>
      <x:c r="B3735" s="2" t="str">
        <x:v>粤AGP3688</x:v>
      </x:c>
      <x:c r="C3735" s="2" t="str">
        <x:v>钟祥</x:v>
      </x:c>
      <x:c r="D3735" s="8" t="d">
        <x:v>2026-09-20T00:00:00.000Z</x:v>
      </x:c>
      <x:c r="E3735" s="7" t="n">
        <x:v>69.4</x:v>
      </x:c>
      <x:c r="F3735" s="7" t="n">
        <x:v>69.3</x:v>
      </x:c>
      <x:c r="G3735" s="7" t="n">
        <x:v>69.4</x:v>
      </x:c>
      <x:c r="H3735" s="2" t="str">
        <x:v>否</x:v>
      </x:c>
      <x:c r="I3735" s="7" t="n">
        <x:f>IF(AND(ISNUMBER(E3735),ISNUMBER(F3735)),E3735-F3735,"")</x:f>
        <x:v>0.10000000000000853</x:v>
      </x:c>
      <x:c r="J3735" s="2" t="str">
        <x:f>IF(H3735="否","不适用",IF(AND(ISNUMBER(E3735),ISNUMBER(F3735)),IF(I3735&gt;'规则与名单'!$B$2,"是","否"),"未判定"))</x:f>
        <x:v>不适用</x:v>
      </x:c>
      <x:c r="K3735" s="2" t="str">
        <x:f>IF(J3735="是",IF(ISNUMBER(F3735),"测试日GPS","缺失"),IF(ISNUMBER(G3735),"非测试日纯氢",IF(AND(H3735="是",J3735="未判定"),IF(ISNUMBER(F3735),"测试名单无纯氢GPS","缺失"),IF(ISNUMBER(E3735),"非测试日仪表","缺失"))))</x:f>
        <x:v>非测试日纯氢</x:v>
      </x:c>
      <x:c r="L3735" s="7" t="n">
        <x:f>IF(K3735="缺失","",IF(K3735="非测试日纯氢",G3735,IF(K3735="非测试日仪表",E3735,F3735)))</x:f>
        <x:v>69.4</x:v>
      </x:c>
      <x:c r="M3735" s="2" t="n">
        <x:f>IF(K3735="缺失",1,0)</x:f>
        <x:v>0</x:v>
      </x:c>
      <x:c r="N3735" s="2" t="str">
        <x:v>车辆里程查询_20260901-20260930_1024辆_仪表里程.xlsx / X568</x:v>
      </x:c>
      <x:c r="O3735" s="2" t="str">
        <x:v>车辆里程查询_20260901-20260930_1024辆_GPS里程.xlsx / X568</x:v>
      </x:c>
      <x:c r="P3735" s="2" t="str">
        <x:v>车辆纯氢气里程查询_20260901-20260930_1024辆.xlsx / X375</x:v>
      </x:c>
    </x:row>
    <x:row r="3736" ht="22" customHeight="1">
      <x:c r="A3736" s="2" t="n">
        <x:v>147</x:v>
      </x:c>
      <x:c r="B3736" s="2" t="str">
        <x:v>粤AGP3688</x:v>
      </x:c>
      <x:c r="C3736" s="2" t="str">
        <x:v>钟祥</x:v>
      </x:c>
      <x:c r="D3736" s="8" t="d">
        <x:v>2026-09-21T00:00:00.000Z</x:v>
      </x:c>
      <x:c r="E3736" s="7" t="n">
        <x:v>64.2</x:v>
      </x:c>
      <x:c r="F3736" s="7" t="n">
        <x:v>64.3</x:v>
      </x:c>
      <x:c r="G3736" s="7" t="n">
        <x:v>57.9</x:v>
      </x:c>
      <x:c r="H3736" s="2" t="str">
        <x:v>否</x:v>
      </x:c>
      <x:c r="I3736" s="7" t="n">
        <x:f>IF(AND(ISNUMBER(E3736),ISNUMBER(F3736)),E3736-F3736,"")</x:f>
        <x:v>-0.09999999999999432</x:v>
      </x:c>
      <x:c r="J3736" s="2" t="str">
        <x:f>IF(H3736="否","不适用",IF(AND(ISNUMBER(E3736),ISNUMBER(F3736)),IF(I3736&gt;'规则与名单'!$B$2,"是","否"),"未判定"))</x:f>
        <x:v>不适用</x:v>
      </x:c>
      <x:c r="K3736" s="2" t="str">
        <x:f>IF(J3736="是",IF(ISNUMBER(F3736),"测试日GPS","缺失"),IF(ISNUMBER(G3736),"非测试日纯氢",IF(AND(H3736="是",J3736="未判定"),IF(ISNUMBER(F3736),"测试名单无纯氢GPS","缺失"),IF(ISNUMBER(E3736),"非测试日仪表","缺失"))))</x:f>
        <x:v>非测试日纯氢</x:v>
      </x:c>
      <x:c r="L3736" s="7" t="n">
        <x:f>IF(K3736="缺失","",IF(K3736="非测试日纯氢",G3736,IF(K3736="非测试日仪表",E3736,F3736)))</x:f>
        <x:v>57.9</x:v>
      </x:c>
      <x:c r="M3736" s="2" t="n">
        <x:f>IF(K3736="缺失",1,0)</x:f>
        <x:v>0</x:v>
      </x:c>
      <x:c r="N3736" s="2" t="str">
        <x:v>车辆里程查询_20260901-20260930_1024辆_仪表里程.xlsx / Y568</x:v>
      </x:c>
      <x:c r="O3736" s="2" t="str">
        <x:v>车辆里程查询_20260901-20260930_1024辆_GPS里程.xlsx / Y568</x:v>
      </x:c>
      <x:c r="P3736" s="2" t="str">
        <x:v>车辆纯氢气里程查询_20260901-20260930_1024辆.xlsx / Y375</x:v>
      </x:c>
    </x:row>
    <x:row r="3737" ht="22" customHeight="1">
      <x:c r="A3737" s="2" t="n">
        <x:v>147</x:v>
      </x:c>
      <x:c r="B3737" s="2" t="str">
        <x:v>粤AGP3688</x:v>
      </x:c>
      <x:c r="C3737" s="2" t="str">
        <x:v>钟祥</x:v>
      </x:c>
      <x:c r="D3737" s="8" t="d">
        <x:v>2026-09-22T00:00:00.000Z</x:v>
      </x:c>
      <x:c r="E3737" s="7" t="n">
        <x:v>56.7</x:v>
      </x:c>
      <x:c r="F3737" s="7" t="n">
        <x:v>56.6</x:v>
      </x:c>
      <x:c r="G3737" s="7" t="n">
        <x:v>56.7</x:v>
      </x:c>
      <x:c r="H3737" s="2" t="str">
        <x:v>否</x:v>
      </x:c>
      <x:c r="I3737" s="7" t="n">
        <x:f>IF(AND(ISNUMBER(E3737),ISNUMBER(F3737)),E3737-F3737,"")</x:f>
        <x:v>0.10000000000000142</x:v>
      </x:c>
      <x:c r="J3737" s="2" t="str">
        <x:f>IF(H3737="否","不适用",IF(AND(ISNUMBER(E3737),ISNUMBER(F3737)),IF(I3737&gt;'规则与名单'!$B$2,"是","否"),"未判定"))</x:f>
        <x:v>不适用</x:v>
      </x:c>
      <x:c r="K3737" s="2" t="str">
        <x:f>IF(J3737="是",IF(ISNUMBER(F3737),"测试日GPS","缺失"),IF(ISNUMBER(G3737),"非测试日纯氢",IF(AND(H3737="是",J3737="未判定"),IF(ISNUMBER(F3737),"测试名单无纯氢GPS","缺失"),IF(ISNUMBER(E3737),"非测试日仪表","缺失"))))</x:f>
        <x:v>非测试日纯氢</x:v>
      </x:c>
      <x:c r="L3737" s="7" t="n">
        <x:f>IF(K3737="缺失","",IF(K3737="非测试日纯氢",G3737,IF(K3737="非测试日仪表",E3737,F3737)))</x:f>
        <x:v>56.7</x:v>
      </x:c>
      <x:c r="M3737" s="2" t="n">
        <x:f>IF(K3737="缺失",1,0)</x:f>
        <x:v>0</x:v>
      </x:c>
      <x:c r="N3737" s="2" t="str">
        <x:v>车辆里程查询_20260901-20260930_1024辆_仪表里程.xlsx / Z568</x:v>
      </x:c>
      <x:c r="O3737" s="2" t="str">
        <x:v>车辆里程查询_20260901-20260930_1024辆_GPS里程.xlsx / Z568</x:v>
      </x:c>
      <x:c r="P3737" s="2" t="str">
        <x:v>车辆纯氢气里程查询_20260901-20260930_1024辆.xlsx / Z375</x:v>
      </x:c>
    </x:row>
    <x:row r="3738" ht="22" customHeight="1">
      <x:c r="A3738" s="2" t="n">
        <x:v>147</x:v>
      </x:c>
      <x:c r="B3738" s="2" t="str">
        <x:v>粤AGP3688</x:v>
      </x:c>
      <x:c r="C3738" s="2" t="str">
        <x:v>钟祥</x:v>
      </x:c>
      <x:c r="D3738" s="8" t="d">
        <x:v>2026-09-23T00:00:00.000Z</x:v>
      </x:c>
      <x:c r="E3738" s="7" t="n">
        <x:v>56.8</x:v>
      </x:c>
      <x:c r="F3738" s="7" t="n">
        <x:v>57.5</x:v>
      </x:c>
      <x:c r="G3738" s="7" t="n">
        <x:v>56.8</x:v>
      </x:c>
      <x:c r="H3738" s="2" t="str">
        <x:v>否</x:v>
      </x:c>
      <x:c r="I3738" s="7" t="n">
        <x:f>IF(AND(ISNUMBER(E3738),ISNUMBER(F3738)),E3738-F3738,"")</x:f>
        <x:v>-0.7000000000000028</x:v>
      </x:c>
      <x:c r="J3738" s="2" t="str">
        <x:f>IF(H3738="否","不适用",IF(AND(ISNUMBER(E3738),ISNUMBER(F3738)),IF(I3738&gt;'规则与名单'!$B$2,"是","否"),"未判定"))</x:f>
        <x:v>不适用</x:v>
      </x:c>
      <x:c r="K3738" s="2" t="str">
        <x:f>IF(J3738="是",IF(ISNUMBER(F3738),"测试日GPS","缺失"),IF(ISNUMBER(G3738),"非测试日纯氢",IF(AND(H3738="是",J3738="未判定"),IF(ISNUMBER(F3738),"测试名单无纯氢GPS","缺失"),IF(ISNUMBER(E3738),"非测试日仪表","缺失"))))</x:f>
        <x:v>非测试日纯氢</x:v>
      </x:c>
      <x:c r="L3738" s="7" t="n">
        <x:f>IF(K3738="缺失","",IF(K3738="非测试日纯氢",G3738,IF(K3738="非测试日仪表",E3738,F3738)))</x:f>
        <x:v>56.8</x:v>
      </x:c>
      <x:c r="M3738" s="2" t="n">
        <x:f>IF(K3738="缺失",1,0)</x:f>
        <x:v>0</x:v>
      </x:c>
      <x:c r="N3738" s="2" t="str">
        <x:v>车辆里程查询_20260901-20260930_1024辆_仪表里程.xlsx / AA568</x:v>
      </x:c>
      <x:c r="O3738" s="2" t="str">
        <x:v>车辆里程查询_20260901-20260930_1024辆_GPS里程.xlsx / AA568</x:v>
      </x:c>
      <x:c r="P3738" s="2" t="str">
        <x:v>车辆纯氢气里程查询_20260901-20260930_1024辆.xlsx / AA375</x:v>
      </x:c>
    </x:row>
    <x:row r="3739" ht="22" customHeight="1">
      <x:c r="A3739" s="2" t="n">
        <x:v>147</x:v>
      </x:c>
      <x:c r="B3739" s="2" t="str">
        <x:v>粤AGP3688</x:v>
      </x:c>
      <x:c r="C3739" s="2" t="str">
        <x:v>钟祥</x:v>
      </x:c>
      <x:c r="D3739" s="8" t="d">
        <x:v>2026-09-24T00:00:00.000Z</x:v>
      </x:c>
      <x:c r="E3739" s="7" t="n">
        <x:v>75.8</x:v>
      </x:c>
      <x:c r="F3739" s="7" t="n">
        <x:v>77.7</x:v>
      </x:c>
      <x:c r="G3739" s="7" t="n">
        <x:v>75.8</x:v>
      </x:c>
      <x:c r="H3739" s="2" t="str">
        <x:v>否</x:v>
      </x:c>
      <x:c r="I3739" s="7" t="n">
        <x:f>IF(AND(ISNUMBER(E3739),ISNUMBER(F3739)),E3739-F3739,"")</x:f>
        <x:v>-1.9000000000000057</x:v>
      </x:c>
      <x:c r="J3739" s="2" t="str">
        <x:f>IF(H3739="否","不适用",IF(AND(ISNUMBER(E3739),ISNUMBER(F3739)),IF(I3739&gt;'规则与名单'!$B$2,"是","否"),"未判定"))</x:f>
        <x:v>不适用</x:v>
      </x:c>
      <x:c r="K3739" s="2" t="str">
        <x:f>IF(J3739="是",IF(ISNUMBER(F3739),"测试日GPS","缺失"),IF(ISNUMBER(G3739),"非测试日纯氢",IF(AND(H3739="是",J3739="未判定"),IF(ISNUMBER(F3739),"测试名单无纯氢GPS","缺失"),IF(ISNUMBER(E3739),"非测试日仪表","缺失"))))</x:f>
        <x:v>非测试日纯氢</x:v>
      </x:c>
      <x:c r="L3739" s="7" t="n">
        <x:f>IF(K3739="缺失","",IF(K3739="非测试日纯氢",G3739,IF(K3739="非测试日仪表",E3739,F3739)))</x:f>
        <x:v>75.8</x:v>
      </x:c>
      <x:c r="M3739" s="2" t="n">
        <x:f>IF(K3739="缺失",1,0)</x:f>
        <x:v>0</x:v>
      </x:c>
      <x:c r="N3739" s="2" t="str">
        <x:v>车辆里程查询_20260901-20260930_1024辆_仪表里程.xlsx / AB568</x:v>
      </x:c>
      <x:c r="O3739" s="2" t="str">
        <x:v>车辆里程查询_20260901-20260930_1024辆_GPS里程.xlsx / AB568</x:v>
      </x:c>
      <x:c r="P3739" s="2" t="str">
        <x:v>车辆纯氢气里程查询_20260901-20260930_1024辆.xlsx / AB375</x:v>
      </x:c>
    </x:row>
    <x:row r="3740" ht="22" customHeight="1">
      <x:c r="A3740" s="2" t="n">
        <x:v>147</x:v>
      </x:c>
      <x:c r="B3740" s="2" t="str">
        <x:v>粤AGP3688</x:v>
      </x:c>
      <x:c r="C3740" s="2" t="str">
        <x:v>钟祥</x:v>
      </x:c>
      <x:c r="D3740" s="8" t="d">
        <x:v>2026-09-25T00:00:00.000Z</x:v>
      </x:c>
      <x:c r="E3740" s="7" t="n">
        <x:v>24.1</x:v>
      </x:c>
      <x:c r="F3740" s="7" t="n">
        <x:v>23.8</x:v>
      </x:c>
      <x:c r="G3740" s="7" t="n">
        <x:v>23.8</x:v>
      </x:c>
      <x:c r="H3740" s="2" t="str">
        <x:v>否</x:v>
      </x:c>
      <x:c r="I3740" s="7" t="n">
        <x:f>IF(AND(ISNUMBER(E3740),ISNUMBER(F3740)),E3740-F3740,"")</x:f>
        <x:v>0.3000000000000007</x:v>
      </x:c>
      <x:c r="J3740" s="2" t="str">
        <x:f>IF(H3740="否","不适用",IF(AND(ISNUMBER(E3740),ISNUMBER(F3740)),IF(I3740&gt;'规则与名单'!$B$2,"是","否"),"未判定"))</x:f>
        <x:v>不适用</x:v>
      </x:c>
      <x:c r="K3740" s="2" t="str">
        <x:f>IF(J3740="是",IF(ISNUMBER(F3740),"测试日GPS","缺失"),IF(ISNUMBER(G3740),"非测试日纯氢",IF(AND(H3740="是",J3740="未判定"),IF(ISNUMBER(F3740),"测试名单无纯氢GPS","缺失"),IF(ISNUMBER(E3740),"非测试日仪表","缺失"))))</x:f>
        <x:v>非测试日纯氢</x:v>
      </x:c>
      <x:c r="L3740" s="7" t="n">
        <x:f>IF(K3740="缺失","",IF(K3740="非测试日纯氢",G3740,IF(K3740="非测试日仪表",E3740,F3740)))</x:f>
        <x:v>23.8</x:v>
      </x:c>
      <x:c r="M3740" s="2" t="n">
        <x:f>IF(K3740="缺失",1,0)</x:f>
        <x:v>0</x:v>
      </x:c>
      <x:c r="N3740" s="2" t="str">
        <x:v>车辆里程查询_20260901-20260930_1024辆_仪表里程.xlsx / AC568</x:v>
      </x:c>
      <x:c r="O3740" s="2" t="str">
        <x:v>车辆里程查询_20260901-20260930_1024辆_GPS里程.xlsx / AC568</x:v>
      </x:c>
      <x:c r="P3740" s="2" t="str">
        <x:v>车辆纯氢气里程查询_20260901-20260930_1024辆.xlsx / AC375</x:v>
      </x:c>
    </x:row>
    <x:row r="3741" ht="22" customHeight="1">
      <x:c r="A3741" s="2" t="n">
        <x:v>147</x:v>
      </x:c>
      <x:c r="B3741" s="2" t="str">
        <x:v>粤AGP3688</x:v>
      </x:c>
      <x:c r="C3741" s="2" t="str">
        <x:v>钟祥</x:v>
      </x:c>
      <x:c r="D3741" s="8" t="d">
        <x:v>2026-09-26T00:00:00.000Z</x:v>
      </x:c>
      <x:c r="E3741" s="7" t="n">
        <x:v>59.4</x:v>
      </x:c>
      <x:c r="F3741" s="7" t="n">
        <x:v>59.8</x:v>
      </x:c>
      <x:c r="G3741" s="7" t="n">
        <x:v>23.8</x:v>
      </x:c>
      <x:c r="H3741" s="2" t="str">
        <x:v>否</x:v>
      </x:c>
      <x:c r="I3741" s="7" t="n">
        <x:f>IF(AND(ISNUMBER(E3741),ISNUMBER(F3741)),E3741-F3741,"")</x:f>
        <x:v>-0.3999999999999986</x:v>
      </x:c>
      <x:c r="J3741" s="2" t="str">
        <x:f>IF(H3741="否","不适用",IF(AND(ISNUMBER(E3741),ISNUMBER(F3741)),IF(I3741&gt;'规则与名单'!$B$2,"是","否"),"未判定"))</x:f>
        <x:v>不适用</x:v>
      </x:c>
      <x:c r="K3741" s="2" t="str">
        <x:f>IF(J3741="是",IF(ISNUMBER(F3741),"测试日GPS","缺失"),IF(ISNUMBER(G3741),"非测试日纯氢",IF(AND(H3741="是",J3741="未判定"),IF(ISNUMBER(F3741),"测试名单无纯氢GPS","缺失"),IF(ISNUMBER(E3741),"非测试日仪表","缺失"))))</x:f>
        <x:v>非测试日纯氢</x:v>
      </x:c>
      <x:c r="L3741" s="7" t="n">
        <x:f>IF(K3741="缺失","",IF(K3741="非测试日纯氢",G3741,IF(K3741="非测试日仪表",E3741,F3741)))</x:f>
        <x:v>23.8</x:v>
      </x:c>
      <x:c r="M3741" s="2" t="n">
        <x:f>IF(K3741="缺失",1,0)</x:f>
        <x:v>0</x:v>
      </x:c>
      <x:c r="N3741" s="2" t="str">
        <x:v>车辆里程查询_20260901-20260930_1024辆_仪表里程.xlsx / AD568</x:v>
      </x:c>
      <x:c r="O3741" s="2" t="str">
        <x:v>车辆里程查询_20260901-20260930_1024辆_GPS里程.xlsx / AD568</x:v>
      </x:c>
      <x:c r="P3741" s="2" t="str">
        <x:v>车辆纯氢气里程查询_20260901-20260930_1024辆.xlsx / AD375</x:v>
      </x:c>
    </x:row>
    <x:row r="3742" ht="22" customHeight="1">
      <x:c r="A3742" s="2" t="n">
        <x:v>147</x:v>
      </x:c>
      <x:c r="B3742" s="2" t="str">
        <x:v>粤AGP3688</x:v>
      </x:c>
      <x:c r="C3742" s="2" t="str">
        <x:v>钟祥</x:v>
      </x:c>
      <x:c r="D3742" s="8" t="d">
        <x:v>2026-09-27T00:00:00.000Z</x:v>
      </x:c>
      <x:c r="E3742" s="7" t="n">
        <x:v>23.9</x:v>
      </x:c>
      <x:c r="F3742" s="7" t="n">
        <x:v>24.1</x:v>
      </x:c>
      <x:c r="G3742" s="7" t="n">
        <x:v>23.9</x:v>
      </x:c>
      <x:c r="H3742" s="2" t="str">
        <x:v>否</x:v>
      </x:c>
      <x:c r="I3742" s="7" t="n">
        <x:f>IF(AND(ISNUMBER(E3742),ISNUMBER(F3742)),E3742-F3742,"")</x:f>
        <x:v>-0.20000000000000284</x:v>
      </x:c>
      <x:c r="J3742" s="2" t="str">
        <x:f>IF(H3742="否","不适用",IF(AND(ISNUMBER(E3742),ISNUMBER(F3742)),IF(I3742&gt;'规则与名单'!$B$2,"是","否"),"未判定"))</x:f>
        <x:v>不适用</x:v>
      </x:c>
      <x:c r="K3742" s="2" t="str">
        <x:f>IF(J3742="是",IF(ISNUMBER(F3742),"测试日GPS","缺失"),IF(ISNUMBER(G3742),"非测试日纯氢",IF(AND(H3742="是",J3742="未判定"),IF(ISNUMBER(F3742),"测试名单无纯氢GPS","缺失"),IF(ISNUMBER(E3742),"非测试日仪表","缺失"))))</x:f>
        <x:v>非测试日纯氢</x:v>
      </x:c>
      <x:c r="L3742" s="7" t="n">
        <x:f>IF(K3742="缺失","",IF(K3742="非测试日纯氢",G3742,IF(K3742="非测试日仪表",E3742,F3742)))</x:f>
        <x:v>23.9</x:v>
      </x:c>
      <x:c r="M3742" s="2" t="n">
        <x:f>IF(K3742="缺失",1,0)</x:f>
        <x:v>0</x:v>
      </x:c>
      <x:c r="N3742" s="2" t="str">
        <x:v>车辆里程查询_20260901-20260930_1024辆_仪表里程.xlsx / AE568</x:v>
      </x:c>
      <x:c r="O3742" s="2" t="str">
        <x:v>车辆里程查询_20260901-20260930_1024辆_GPS里程.xlsx / AE568</x:v>
      </x:c>
      <x:c r="P3742" s="2" t="str">
        <x:v>车辆纯氢气里程查询_20260901-20260930_1024辆.xlsx / AE375</x:v>
      </x:c>
    </x:row>
    <x:row r="3743" ht="22" customHeight="1">
      <x:c r="A3743" s="2" t="n">
        <x:v>147</x:v>
      </x:c>
      <x:c r="B3743" s="2" t="str">
        <x:v>粤AGP3688</x:v>
      </x:c>
      <x:c r="C3743" s="2" t="str">
        <x:v>钟祥</x:v>
      </x:c>
      <x:c r="D3743" s="8" t="d">
        <x:v>2026-09-28T00:00:00.000Z</x:v>
      </x:c>
      <x:c r="E3743" s="7" t="n">
        <x:v>56.7</x:v>
      </x:c>
      <x:c r="F3743" s="7" t="n">
        <x:v>57.6</x:v>
      </x:c>
      <x:c r="G3743" s="7" t="n">
        <x:v>56.8</x:v>
      </x:c>
      <x:c r="H3743" s="2" t="str">
        <x:v>否</x:v>
      </x:c>
      <x:c r="I3743" s="7" t="n">
        <x:f>IF(AND(ISNUMBER(E3743),ISNUMBER(F3743)),E3743-F3743,"")</x:f>
        <x:v>-0.8999999999999986</x:v>
      </x:c>
      <x:c r="J3743" s="2" t="str">
        <x:f>IF(H3743="否","不适用",IF(AND(ISNUMBER(E3743),ISNUMBER(F3743)),IF(I3743&gt;'规则与名单'!$B$2,"是","否"),"未判定"))</x:f>
        <x:v>不适用</x:v>
      </x:c>
      <x:c r="K3743" s="2" t="str">
        <x:f>IF(J3743="是",IF(ISNUMBER(F3743),"测试日GPS","缺失"),IF(ISNUMBER(G3743),"非测试日纯氢",IF(AND(H3743="是",J3743="未判定"),IF(ISNUMBER(F3743),"测试名单无纯氢GPS","缺失"),IF(ISNUMBER(E3743),"非测试日仪表","缺失"))))</x:f>
        <x:v>非测试日纯氢</x:v>
      </x:c>
      <x:c r="L3743" s="7" t="n">
        <x:f>IF(K3743="缺失","",IF(K3743="非测试日纯氢",G3743,IF(K3743="非测试日仪表",E3743,F3743)))</x:f>
        <x:v>56.8</x:v>
      </x:c>
      <x:c r="M3743" s="2" t="n">
        <x:f>IF(K3743="缺失",1,0)</x:f>
        <x:v>0</x:v>
      </x:c>
      <x:c r="N3743" s="2" t="str">
        <x:v>车辆里程查询_20260901-20260930_1024辆_仪表里程.xlsx / AF568</x:v>
      </x:c>
      <x:c r="O3743" s="2" t="str">
        <x:v>车辆里程查询_20260901-20260930_1024辆_GPS里程.xlsx / AF568</x:v>
      </x:c>
      <x:c r="P3743" s="2" t="str">
        <x:v>车辆纯氢气里程查询_20260901-20260930_1024辆.xlsx / AF375</x:v>
      </x:c>
    </x:row>
    <x:row r="3744" ht="22" customHeight="1">
      <x:c r="A3744" s="2" t="n">
        <x:v>147</x:v>
      </x:c>
      <x:c r="B3744" s="2" t="str">
        <x:v>粤AGP3688</x:v>
      </x:c>
      <x:c r="C3744" s="2" t="str">
        <x:v>钟祥</x:v>
      </x:c>
      <x:c r="D3744" s="8" t="d">
        <x:v>2026-09-29T00:00:00.000Z</x:v>
      </x:c>
      <x:c r="E3744" s="7" t="n">
        <x:v>56.8</x:v>
      </x:c>
      <x:c r="F3744" s="7" t="n">
        <x:v>58.1</x:v>
      </x:c>
      <x:c r="G3744" s="7" t="n">
        <x:v>56.3</x:v>
      </x:c>
      <x:c r="H3744" s="2" t="str">
        <x:v>否</x:v>
      </x:c>
      <x:c r="I3744" s="7" t="n">
        <x:f>IF(AND(ISNUMBER(E3744),ISNUMBER(F3744)),E3744-F3744,"")</x:f>
        <x:v>-1.3000000000000043</x:v>
      </x:c>
      <x:c r="J3744" s="2" t="str">
        <x:f>IF(H3744="否","不适用",IF(AND(ISNUMBER(E3744),ISNUMBER(F3744)),IF(I3744&gt;'规则与名单'!$B$2,"是","否"),"未判定"))</x:f>
        <x:v>不适用</x:v>
      </x:c>
      <x:c r="K3744" s="2" t="str">
        <x:f>IF(J3744="是",IF(ISNUMBER(F3744),"测试日GPS","缺失"),IF(ISNUMBER(G3744),"非测试日纯氢",IF(AND(H3744="是",J3744="未判定"),IF(ISNUMBER(F3744),"测试名单无纯氢GPS","缺失"),IF(ISNUMBER(E3744),"非测试日仪表","缺失"))))</x:f>
        <x:v>非测试日纯氢</x:v>
      </x:c>
      <x:c r="L3744" s="7" t="n">
        <x:f>IF(K3744="缺失","",IF(K3744="非测试日纯氢",G3744,IF(K3744="非测试日仪表",E3744,F3744)))</x:f>
        <x:v>56.3</x:v>
      </x:c>
      <x:c r="M3744" s="2" t="n">
        <x:f>IF(K3744="缺失",1,0)</x:f>
        <x:v>0</x:v>
      </x:c>
      <x:c r="N3744" s="2" t="str">
        <x:v>车辆里程查询_20260901-20260930_1024辆_仪表里程.xlsx / AG568</x:v>
      </x:c>
      <x:c r="O3744" s="2" t="str">
        <x:v>车辆里程查询_20260901-20260930_1024辆_GPS里程.xlsx / AG568</x:v>
      </x:c>
      <x:c r="P3744" s="2" t="str">
        <x:v>车辆纯氢气里程查询_20260901-20260930_1024辆.xlsx / AG375</x:v>
      </x:c>
    </x:row>
    <x:row r="3745" ht="22" customHeight="1">
      <x:c r="A3745" s="2" t="n">
        <x:v>147</x:v>
      </x:c>
      <x:c r="B3745" s="2" t="str">
        <x:v>粤AGP3688</x:v>
      </x:c>
      <x:c r="C3745" s="2" t="str">
        <x:v>钟祥</x:v>
      </x:c>
      <x:c r="D3745" s="8" t="d">
        <x:v>2026-09-30T00:00:00.000Z</x:v>
      </x:c>
      <x:c r="E3745" s="7" t="n">
        <x:v>57.2</x:v>
      </x:c>
      <x:c r="F3745" s="7" t="n">
        <x:v>57.6</x:v>
      </x:c>
      <x:c r="G3745" s="7" t="n">
        <x:v>57.2</x:v>
      </x:c>
      <x:c r="H3745" s="2" t="str">
        <x:v>否</x:v>
      </x:c>
      <x:c r="I3745" s="7" t="n">
        <x:f>IF(AND(ISNUMBER(E3745),ISNUMBER(F3745)),E3745-F3745,"")</x:f>
        <x:v>-0.3999999999999986</x:v>
      </x:c>
      <x:c r="J3745" s="2" t="str">
        <x:f>IF(H3745="否","不适用",IF(AND(ISNUMBER(E3745),ISNUMBER(F3745)),IF(I3745&gt;'规则与名单'!$B$2,"是","否"),"未判定"))</x:f>
        <x:v>不适用</x:v>
      </x:c>
      <x:c r="K3745" s="2" t="str">
        <x:f>IF(J3745="是",IF(ISNUMBER(F3745),"测试日GPS","缺失"),IF(ISNUMBER(G3745),"非测试日纯氢",IF(AND(H3745="是",J3745="未判定"),IF(ISNUMBER(F3745),"测试名单无纯氢GPS","缺失"),IF(ISNUMBER(E3745),"非测试日仪表","缺失"))))</x:f>
        <x:v>非测试日纯氢</x:v>
      </x:c>
      <x:c r="L3745" s="7" t="n">
        <x:f>IF(K3745="缺失","",IF(K3745="非测试日纯氢",G3745,IF(K3745="非测试日仪表",E3745,F3745)))</x:f>
        <x:v>57.2</x:v>
      </x:c>
      <x:c r="M3745" s="2" t="n">
        <x:f>IF(K3745="缺失",1,0)</x:f>
        <x:v>0</x:v>
      </x:c>
      <x:c r="N3745" s="2" t="str">
        <x:v>车辆里程查询_20260901-20260930_1024辆_仪表里程.xlsx / AH568</x:v>
      </x:c>
      <x:c r="O3745" s="2" t="str">
        <x:v>车辆里程查询_20260901-20260930_1024辆_GPS里程.xlsx / AH568</x:v>
      </x:c>
      <x:c r="P3745" s="2" t="str">
        <x:v>车辆纯氢气里程查询_20260901-20260930_1024辆.xlsx / AH375</x:v>
      </x:c>
    </x:row>
    <x:row r="3746" ht="22" customHeight="1">
      <x:c r="A3746" s="2" t="n">
        <x:v>148</x:v>
      </x:c>
      <x:c r="B3746" s="2" t="str">
        <x:v>粤AGP4422</x:v>
      </x:c>
      <x:c r="C3746" s="2" t="str">
        <x:v>钟祥</x:v>
      </x:c>
      <x:c r="D3746" s="8" t="d">
        <x:v>2026-09-01T00:00:00.000Z</x:v>
      </x:c>
      <x:c r="E3746" s="7" t="n">
        <x:v>107.7</x:v>
      </x:c>
      <x:c r="F3746" s="7" t="n">
        <x:v>110.4</x:v>
      </x:c>
      <x:c r="G3746" s="7" t="n">
        <x:v>107</x:v>
      </x:c>
      <x:c r="H3746" s="2" t="str">
        <x:v>否</x:v>
      </x:c>
      <x:c r="I3746" s="7" t="n">
        <x:f>IF(AND(ISNUMBER(E3746),ISNUMBER(F3746)),E3746-F3746,"")</x:f>
        <x:v>-2.700000000000003</x:v>
      </x:c>
      <x:c r="J3746" s="2" t="str">
        <x:f>IF(H3746="否","不适用",IF(AND(ISNUMBER(E3746),ISNUMBER(F3746)),IF(I3746&gt;'规则与名单'!$B$2,"是","否"),"未判定"))</x:f>
        <x:v>不适用</x:v>
      </x:c>
      <x:c r="K3746" s="2" t="str">
        <x:f>IF(J3746="是",IF(ISNUMBER(F3746),"测试日GPS","缺失"),IF(ISNUMBER(G3746),"非测试日纯氢",IF(AND(H3746="是",J3746="未判定"),IF(ISNUMBER(F3746),"测试名单无纯氢GPS","缺失"),IF(ISNUMBER(E3746),"非测试日仪表","缺失"))))</x:f>
        <x:v>非测试日纯氢</x:v>
      </x:c>
      <x:c r="L3746" s="7" t="n">
        <x:f>IF(K3746="缺失","",IF(K3746="非测试日纯氢",G3746,IF(K3746="非测试日仪表",E3746,F3746)))</x:f>
        <x:v>107</x:v>
      </x:c>
      <x:c r="M3746" s="2" t="n">
        <x:f>IF(K3746="缺失",1,0)</x:f>
        <x:v>0</x:v>
      </x:c>
      <x:c r="N3746" s="2" t="str">
        <x:v>车辆里程查询_20260901-20260930_1024辆_仪表里程.xlsx / E229</x:v>
      </x:c>
      <x:c r="O3746" s="2" t="str">
        <x:v>车辆里程查询_20260901-20260930_1024辆_GPS里程.xlsx / E122</x:v>
      </x:c>
      <x:c r="P3746" s="2" t="str">
        <x:v>车辆纯氢气里程查询_20260901-20260930_1024辆.xlsx / E568</x:v>
      </x:c>
    </x:row>
    <x:row r="3747" ht="22" customHeight="1">
      <x:c r="A3747" s="2" t="n">
        <x:v>148</x:v>
      </x:c>
      <x:c r="B3747" s="2" t="str">
        <x:v>粤AGP4422</x:v>
      </x:c>
      <x:c r="C3747" s="2" t="str">
        <x:v>钟祥</x:v>
      </x:c>
      <x:c r="D3747" s="8" t="d">
        <x:v>2026-09-02T00:00:00.000Z</x:v>
      </x:c>
      <x:c r="E3747" s="7" t="n">
        <x:v>83.8</x:v>
      </x:c>
      <x:c r="F3747" s="7" t="n">
        <x:v>86.3</x:v>
      </x:c>
      <x:c r="G3747" s="7" t="n">
        <x:v>80.2</x:v>
      </x:c>
      <x:c r="H3747" s="2" t="str">
        <x:v>否</x:v>
      </x:c>
      <x:c r="I3747" s="7" t="n">
        <x:f>IF(AND(ISNUMBER(E3747),ISNUMBER(F3747)),E3747-F3747,"")</x:f>
        <x:v>-2.5</x:v>
      </x:c>
      <x:c r="J3747" s="2" t="str">
        <x:f>IF(H3747="否","不适用",IF(AND(ISNUMBER(E3747),ISNUMBER(F3747)),IF(I3747&gt;'规则与名单'!$B$2,"是","否"),"未判定"))</x:f>
        <x:v>不适用</x:v>
      </x:c>
      <x:c r="K3747" s="2" t="str">
        <x:f>IF(J3747="是",IF(ISNUMBER(F3747),"测试日GPS","缺失"),IF(ISNUMBER(G3747),"非测试日纯氢",IF(AND(H3747="是",J3747="未判定"),IF(ISNUMBER(F3747),"测试名单无纯氢GPS","缺失"),IF(ISNUMBER(E3747),"非测试日仪表","缺失"))))</x:f>
        <x:v>非测试日纯氢</x:v>
      </x:c>
      <x:c r="L3747" s="7" t="n">
        <x:f>IF(K3747="缺失","",IF(K3747="非测试日纯氢",G3747,IF(K3747="非测试日仪表",E3747,F3747)))</x:f>
        <x:v>80.2</x:v>
      </x:c>
      <x:c r="M3747" s="2" t="n">
        <x:f>IF(K3747="缺失",1,0)</x:f>
        <x:v>0</x:v>
      </x:c>
      <x:c r="N3747" s="2" t="str">
        <x:v>车辆里程查询_20260901-20260930_1024辆_仪表里程.xlsx / F229</x:v>
      </x:c>
      <x:c r="O3747" s="2" t="str">
        <x:v>车辆里程查询_20260901-20260930_1024辆_GPS里程.xlsx / F122</x:v>
      </x:c>
      <x:c r="P3747" s="2" t="str">
        <x:v>车辆纯氢气里程查询_20260901-20260930_1024辆.xlsx / F568</x:v>
      </x:c>
    </x:row>
    <x:row r="3748" ht="22" customHeight="1">
      <x:c r="A3748" s="2" t="n">
        <x:v>148</x:v>
      </x:c>
      <x:c r="B3748" s="2" t="str">
        <x:v>粤AGP4422</x:v>
      </x:c>
      <x:c r="C3748" s="2" t="str">
        <x:v>钟祥</x:v>
      </x:c>
      <x:c r="D3748" s="8" t="d">
        <x:v>2026-09-03T00:00:00.000Z</x:v>
      </x:c>
      <x:c r="E3748" s="7" t="n">
        <x:v>100.5</x:v>
      </x:c>
      <x:c r="F3748" s="7" t="n">
        <x:v>106.6</x:v>
      </x:c>
      <x:c r="G3748" s="7" t="n">
        <x:v>86</x:v>
      </x:c>
      <x:c r="H3748" s="2" t="str">
        <x:v>否</x:v>
      </x:c>
      <x:c r="I3748" s="7" t="n">
        <x:f>IF(AND(ISNUMBER(E3748),ISNUMBER(F3748)),E3748-F3748,"")</x:f>
        <x:v>-6.099999999999994</x:v>
      </x:c>
      <x:c r="J3748" s="2" t="str">
        <x:f>IF(H3748="否","不适用",IF(AND(ISNUMBER(E3748),ISNUMBER(F3748)),IF(I3748&gt;'规则与名单'!$B$2,"是","否"),"未判定"))</x:f>
        <x:v>不适用</x:v>
      </x:c>
      <x:c r="K3748" s="2" t="str">
        <x:f>IF(J3748="是",IF(ISNUMBER(F3748),"测试日GPS","缺失"),IF(ISNUMBER(G3748),"非测试日纯氢",IF(AND(H3748="是",J3748="未判定"),IF(ISNUMBER(F3748),"测试名单无纯氢GPS","缺失"),IF(ISNUMBER(E3748),"非测试日仪表","缺失"))))</x:f>
        <x:v>非测试日纯氢</x:v>
      </x:c>
      <x:c r="L3748" s="7" t="n">
        <x:f>IF(K3748="缺失","",IF(K3748="非测试日纯氢",G3748,IF(K3748="非测试日仪表",E3748,F3748)))</x:f>
        <x:v>86</x:v>
      </x:c>
      <x:c r="M3748" s="2" t="n">
        <x:f>IF(K3748="缺失",1,0)</x:f>
        <x:v>0</x:v>
      </x:c>
      <x:c r="N3748" s="2" t="str">
        <x:v>车辆里程查询_20260901-20260930_1024辆_仪表里程.xlsx / G229</x:v>
      </x:c>
      <x:c r="O3748" s="2" t="str">
        <x:v>车辆里程查询_20260901-20260930_1024辆_GPS里程.xlsx / G122</x:v>
      </x:c>
      <x:c r="P3748" s="2" t="str">
        <x:v>车辆纯氢气里程查询_20260901-20260930_1024辆.xlsx / G568</x:v>
      </x:c>
    </x:row>
    <x:row r="3749" ht="22" customHeight="1">
      <x:c r="A3749" s="2" t="n">
        <x:v>148</x:v>
      </x:c>
      <x:c r="B3749" s="2" t="str">
        <x:v>粤AGP4422</x:v>
      </x:c>
      <x:c r="C3749" s="2" t="str">
        <x:v>钟祥</x:v>
      </x:c>
      <x:c r="D3749" s="8" t="d">
        <x:v>2026-09-04T00:00:00.000Z</x:v>
      </x:c>
      <x:c r="E3749" s="7" t="n">
        <x:v>72</x:v>
      </x:c>
      <x:c r="F3749" s="7" t="n">
        <x:v>73.9</x:v>
      </x:c>
      <x:c r="G3749" s="7" t="n">
        <x:v>71.6</x:v>
      </x:c>
      <x:c r="H3749" s="2" t="str">
        <x:v>否</x:v>
      </x:c>
      <x:c r="I3749" s="7" t="n">
        <x:f>IF(AND(ISNUMBER(E3749),ISNUMBER(F3749)),E3749-F3749,"")</x:f>
        <x:v>-1.9000000000000057</x:v>
      </x:c>
      <x:c r="J3749" s="2" t="str">
        <x:f>IF(H3749="否","不适用",IF(AND(ISNUMBER(E3749),ISNUMBER(F3749)),IF(I3749&gt;'规则与名单'!$B$2,"是","否"),"未判定"))</x:f>
        <x:v>不适用</x:v>
      </x:c>
      <x:c r="K3749" s="2" t="str">
        <x:f>IF(J3749="是",IF(ISNUMBER(F3749),"测试日GPS","缺失"),IF(ISNUMBER(G3749),"非测试日纯氢",IF(AND(H3749="是",J3749="未判定"),IF(ISNUMBER(F3749),"测试名单无纯氢GPS","缺失"),IF(ISNUMBER(E3749),"非测试日仪表","缺失"))))</x:f>
        <x:v>非测试日纯氢</x:v>
      </x:c>
      <x:c r="L3749" s="7" t="n">
        <x:f>IF(K3749="缺失","",IF(K3749="非测试日纯氢",G3749,IF(K3749="非测试日仪表",E3749,F3749)))</x:f>
        <x:v>71.6</x:v>
      </x:c>
      <x:c r="M3749" s="2" t="n">
        <x:f>IF(K3749="缺失",1,0)</x:f>
        <x:v>0</x:v>
      </x:c>
      <x:c r="N3749" s="2" t="str">
        <x:v>车辆里程查询_20260901-20260930_1024辆_仪表里程.xlsx / H229</x:v>
      </x:c>
      <x:c r="O3749" s="2" t="str">
        <x:v>车辆里程查询_20260901-20260930_1024辆_GPS里程.xlsx / H122</x:v>
      </x:c>
      <x:c r="P3749" s="2" t="str">
        <x:v>车辆纯氢气里程查询_20260901-20260930_1024辆.xlsx / H568</x:v>
      </x:c>
    </x:row>
    <x:row r="3750" ht="22" customHeight="1">
      <x:c r="A3750" s="2" t="n">
        <x:v>148</x:v>
      </x:c>
      <x:c r="B3750" s="2" t="str">
        <x:v>粤AGP4422</x:v>
      </x:c>
      <x:c r="C3750" s="2" t="str">
        <x:v>钟祥</x:v>
      </x:c>
      <x:c r="D3750" s="8" t="d">
        <x:v>2026-09-05T00:00:00.000Z</x:v>
      </x:c>
      <x:c r="E3750" s="7" t="n">
        <x:v>0</x:v>
      </x:c>
      <x:c r="F3750" s="7" t="n">
        <x:v>116.5</x:v>
      </x:c>
      <x:c r="G3750" s="7" t="n">
        <x:v>113.2</x:v>
      </x:c>
      <x:c r="H3750" s="2" t="str">
        <x:v>否</x:v>
      </x:c>
      <x:c r="I3750" s="7" t="n">
        <x:f>IF(AND(ISNUMBER(E3750),ISNUMBER(F3750)),E3750-F3750,"")</x:f>
        <x:v>-116.5</x:v>
      </x:c>
      <x:c r="J3750" s="2" t="str">
        <x:f>IF(H3750="否","不适用",IF(AND(ISNUMBER(E3750),ISNUMBER(F3750)),IF(I3750&gt;'规则与名单'!$B$2,"是","否"),"未判定"))</x:f>
        <x:v>不适用</x:v>
      </x:c>
      <x:c r="K3750" s="2" t="str">
        <x:f>IF(J3750="是",IF(ISNUMBER(F3750),"测试日GPS","缺失"),IF(ISNUMBER(G3750),"非测试日纯氢",IF(AND(H3750="是",J3750="未判定"),IF(ISNUMBER(F3750),"测试名单无纯氢GPS","缺失"),IF(ISNUMBER(E3750),"非测试日仪表","缺失"))))</x:f>
        <x:v>非测试日纯氢</x:v>
      </x:c>
      <x:c r="L3750" s="7" t="n">
        <x:f>IF(K3750="缺失","",IF(K3750="非测试日纯氢",G3750,IF(K3750="非测试日仪表",E3750,F3750)))</x:f>
        <x:v>113.2</x:v>
      </x:c>
      <x:c r="M3750" s="2" t="n">
        <x:f>IF(K3750="缺失",1,0)</x:f>
        <x:v>0</x:v>
      </x:c>
      <x:c r="N3750" s="2" t="str">
        <x:v>车辆里程查询_20260901-20260930_1024辆_仪表里程.xlsx / I229</x:v>
      </x:c>
      <x:c r="O3750" s="2" t="str">
        <x:v>车辆里程查询_20260901-20260930_1024辆_GPS里程.xlsx / I122</x:v>
      </x:c>
      <x:c r="P3750" s="2" t="str">
        <x:v>车辆纯氢气里程查询_20260901-20260930_1024辆.xlsx / I568</x:v>
      </x:c>
    </x:row>
    <x:row r="3751" ht="22" customHeight="1">
      <x:c r="A3751" s="2" t="n">
        <x:v>148</x:v>
      </x:c>
      <x:c r="B3751" s="2" t="str">
        <x:v>粤AGP4422</x:v>
      </x:c>
      <x:c r="C3751" s="2" t="str">
        <x:v>钟祥</x:v>
      </x:c>
      <x:c r="D3751" s="8" t="d">
        <x:v>2026-09-06T00:00:00.000Z</x:v>
      </x:c>
      <x:c r="E3751" s="7" t="n">
        <x:v>236.3</x:v>
      </x:c>
      <x:c r="F3751" s="7" t="n">
        <x:v>124.7</x:v>
      </x:c>
      <x:c r="G3751" s="7" t="n">
        <x:v>122.1</x:v>
      </x:c>
      <x:c r="H3751" s="2" t="str">
        <x:v>否</x:v>
      </x:c>
      <x:c r="I3751" s="7" t="n">
        <x:f>IF(AND(ISNUMBER(E3751),ISNUMBER(F3751)),E3751-F3751,"")</x:f>
        <x:v>111.60000000000001</x:v>
      </x:c>
      <x:c r="J3751" s="2" t="str">
        <x:f>IF(H3751="否","不适用",IF(AND(ISNUMBER(E3751),ISNUMBER(F3751)),IF(I3751&gt;'规则与名单'!$B$2,"是","否"),"未判定"))</x:f>
        <x:v>不适用</x:v>
      </x:c>
      <x:c r="K3751" s="2" t="str">
        <x:f>IF(J3751="是",IF(ISNUMBER(F3751),"测试日GPS","缺失"),IF(ISNUMBER(G3751),"非测试日纯氢",IF(AND(H3751="是",J3751="未判定"),IF(ISNUMBER(F3751),"测试名单无纯氢GPS","缺失"),IF(ISNUMBER(E3751),"非测试日仪表","缺失"))))</x:f>
        <x:v>非测试日纯氢</x:v>
      </x:c>
      <x:c r="L3751" s="7" t="n">
        <x:f>IF(K3751="缺失","",IF(K3751="非测试日纯氢",G3751,IF(K3751="非测试日仪表",E3751,F3751)))</x:f>
        <x:v>122.1</x:v>
      </x:c>
      <x:c r="M3751" s="2" t="n">
        <x:f>IF(K3751="缺失",1,0)</x:f>
        <x:v>0</x:v>
      </x:c>
      <x:c r="N3751" s="2" t="str">
        <x:v>车辆里程查询_20260901-20260930_1024辆_仪表里程.xlsx / J229</x:v>
      </x:c>
      <x:c r="O3751" s="2" t="str">
        <x:v>车辆里程查询_20260901-20260930_1024辆_GPS里程.xlsx / J122</x:v>
      </x:c>
      <x:c r="P3751" s="2" t="str">
        <x:v>车辆纯氢气里程查询_20260901-20260930_1024辆.xlsx / J568</x:v>
      </x:c>
    </x:row>
    <x:row r="3752" ht="22" customHeight="1">
      <x:c r="A3752" s="2" t="n">
        <x:v>148</x:v>
      </x:c>
      <x:c r="B3752" s="2" t="str">
        <x:v>粤AGP4422</x:v>
      </x:c>
      <x:c r="C3752" s="2" t="str">
        <x:v>钟祥</x:v>
      </x:c>
      <x:c r="D3752" s="8" t="d">
        <x:v>2026-09-07T00:00:00.000Z</x:v>
      </x:c>
      <x:c r="E3752" s="7" t="n">
        <x:v>131.6</x:v>
      </x:c>
      <x:c r="F3752" s="7" t="n">
        <x:v>134.5</x:v>
      </x:c>
      <x:c r="G3752" s="7" t="n">
        <x:v>124.7</x:v>
      </x:c>
      <x:c r="H3752" s="2" t="str">
        <x:v>否</x:v>
      </x:c>
      <x:c r="I3752" s="7" t="n">
        <x:f>IF(AND(ISNUMBER(E3752),ISNUMBER(F3752)),E3752-F3752,"")</x:f>
        <x:v>-2.9000000000000057</x:v>
      </x:c>
      <x:c r="J3752" s="2" t="str">
        <x:f>IF(H3752="否","不适用",IF(AND(ISNUMBER(E3752),ISNUMBER(F3752)),IF(I3752&gt;'规则与名单'!$B$2,"是","否"),"未判定"))</x:f>
        <x:v>不适用</x:v>
      </x:c>
      <x:c r="K3752" s="2" t="str">
        <x:f>IF(J3752="是",IF(ISNUMBER(F3752),"测试日GPS","缺失"),IF(ISNUMBER(G3752),"非测试日纯氢",IF(AND(H3752="是",J3752="未判定"),IF(ISNUMBER(F3752),"测试名单无纯氢GPS","缺失"),IF(ISNUMBER(E3752),"非测试日仪表","缺失"))))</x:f>
        <x:v>非测试日纯氢</x:v>
      </x:c>
      <x:c r="L3752" s="7" t="n">
        <x:f>IF(K3752="缺失","",IF(K3752="非测试日纯氢",G3752,IF(K3752="非测试日仪表",E3752,F3752)))</x:f>
        <x:v>124.7</x:v>
      </x:c>
      <x:c r="M3752" s="2" t="n">
        <x:f>IF(K3752="缺失",1,0)</x:f>
        <x:v>0</x:v>
      </x:c>
      <x:c r="N3752" s="2" t="str">
        <x:v>车辆里程查询_20260901-20260930_1024辆_仪表里程.xlsx / K229</x:v>
      </x:c>
      <x:c r="O3752" s="2" t="str">
        <x:v>车辆里程查询_20260901-20260930_1024辆_GPS里程.xlsx / K122</x:v>
      </x:c>
      <x:c r="P3752" s="2" t="str">
        <x:v>车辆纯氢气里程查询_20260901-20260930_1024辆.xlsx / K568</x:v>
      </x:c>
    </x:row>
    <x:row r="3753" ht="22" customHeight="1">
      <x:c r="A3753" s="2" t="n">
        <x:v>148</x:v>
      </x:c>
      <x:c r="B3753" s="2" t="str">
        <x:v>粤AGP4422</x:v>
      </x:c>
      <x:c r="C3753" s="2" t="str">
        <x:v>钟祥</x:v>
      </x:c>
      <x:c r="D3753" s="8" t="d">
        <x:v>2026-09-08T00:00:00.000Z</x:v>
      </x:c>
      <x:c r="E3753" s="7" t="n">
        <x:v>119.5</x:v>
      </x:c>
      <x:c r="F3753" s="7" t="n">
        <x:v>125.6</x:v>
      </x:c>
      <x:c r="G3753" s="7" t="n">
        <x:v>114.9</x:v>
      </x:c>
      <x:c r="H3753" s="2" t="str">
        <x:v>否</x:v>
      </x:c>
      <x:c r="I3753" s="7" t="n">
        <x:f>IF(AND(ISNUMBER(E3753),ISNUMBER(F3753)),E3753-F3753,"")</x:f>
        <x:v>-6.099999999999994</x:v>
      </x:c>
      <x:c r="J3753" s="2" t="str">
        <x:f>IF(H3753="否","不适用",IF(AND(ISNUMBER(E3753),ISNUMBER(F3753)),IF(I3753&gt;'规则与名单'!$B$2,"是","否"),"未判定"))</x:f>
        <x:v>不适用</x:v>
      </x:c>
      <x:c r="K3753" s="2" t="str">
        <x:f>IF(J3753="是",IF(ISNUMBER(F3753),"测试日GPS","缺失"),IF(ISNUMBER(G3753),"非测试日纯氢",IF(AND(H3753="是",J3753="未判定"),IF(ISNUMBER(F3753),"测试名单无纯氢GPS","缺失"),IF(ISNUMBER(E3753),"非测试日仪表","缺失"))))</x:f>
        <x:v>非测试日纯氢</x:v>
      </x:c>
      <x:c r="L3753" s="7" t="n">
        <x:f>IF(K3753="缺失","",IF(K3753="非测试日纯氢",G3753,IF(K3753="非测试日仪表",E3753,F3753)))</x:f>
        <x:v>114.9</x:v>
      </x:c>
      <x:c r="M3753" s="2" t="n">
        <x:f>IF(K3753="缺失",1,0)</x:f>
        <x:v>0</x:v>
      </x:c>
      <x:c r="N3753" s="2" t="str">
        <x:v>车辆里程查询_20260901-20260930_1024辆_仪表里程.xlsx / L229</x:v>
      </x:c>
      <x:c r="O3753" s="2" t="str">
        <x:v>车辆里程查询_20260901-20260930_1024辆_GPS里程.xlsx / L122</x:v>
      </x:c>
      <x:c r="P3753" s="2" t="str">
        <x:v>车辆纯氢气里程查询_20260901-20260930_1024辆.xlsx / L568</x:v>
      </x:c>
    </x:row>
    <x:row r="3754" ht="22" customHeight="1">
      <x:c r="A3754" s="2" t="n">
        <x:v>148</x:v>
      </x:c>
      <x:c r="B3754" s="2" t="str">
        <x:v>粤AGP4422</x:v>
      </x:c>
      <x:c r="C3754" s="2" t="str">
        <x:v>钟祥</x:v>
      </x:c>
      <x:c r="D3754" s="8" t="d">
        <x:v>2026-09-09T00:00:00.000Z</x:v>
      </x:c>
      <x:c r="E3754" s="7" t="n">
        <x:v>102.9</x:v>
      </x:c>
      <x:c r="F3754" s="7" t="n">
        <x:v>107.7</x:v>
      </x:c>
      <x:c r="G3754" s="7" t="n">
        <x:v>97</x:v>
      </x:c>
      <x:c r="H3754" s="2" t="str">
        <x:v>否</x:v>
      </x:c>
      <x:c r="I3754" s="7" t="n">
        <x:f>IF(AND(ISNUMBER(E3754),ISNUMBER(F3754)),E3754-F3754,"")</x:f>
        <x:v>-4.799999999999997</x:v>
      </x:c>
      <x:c r="J3754" s="2" t="str">
        <x:f>IF(H3754="否","不适用",IF(AND(ISNUMBER(E3754),ISNUMBER(F3754)),IF(I3754&gt;'规则与名单'!$B$2,"是","否"),"未判定"))</x:f>
        <x:v>不适用</x:v>
      </x:c>
      <x:c r="K3754" s="2" t="str">
        <x:f>IF(J3754="是",IF(ISNUMBER(F3754),"测试日GPS","缺失"),IF(ISNUMBER(G3754),"非测试日纯氢",IF(AND(H3754="是",J3754="未判定"),IF(ISNUMBER(F3754),"测试名单无纯氢GPS","缺失"),IF(ISNUMBER(E3754),"非测试日仪表","缺失"))))</x:f>
        <x:v>非测试日纯氢</x:v>
      </x:c>
      <x:c r="L3754" s="7" t="n">
        <x:f>IF(K3754="缺失","",IF(K3754="非测试日纯氢",G3754,IF(K3754="非测试日仪表",E3754,F3754)))</x:f>
        <x:v>97</x:v>
      </x:c>
      <x:c r="M3754" s="2" t="n">
        <x:f>IF(K3754="缺失",1,0)</x:f>
        <x:v>0</x:v>
      </x:c>
      <x:c r="N3754" s="2" t="str">
        <x:v>车辆里程查询_20260901-20260930_1024辆_仪表里程.xlsx / M229</x:v>
      </x:c>
      <x:c r="O3754" s="2" t="str">
        <x:v>车辆里程查询_20260901-20260930_1024辆_GPS里程.xlsx / M122</x:v>
      </x:c>
      <x:c r="P3754" s="2" t="str">
        <x:v>车辆纯氢气里程查询_20260901-20260930_1024辆.xlsx / M568</x:v>
      </x:c>
    </x:row>
    <x:row r="3755" ht="22" customHeight="1">
      <x:c r="A3755" s="2" t="n">
        <x:v>148</x:v>
      </x:c>
      <x:c r="B3755" s="2" t="str">
        <x:v>粤AGP4422</x:v>
      </x:c>
      <x:c r="C3755" s="2" t="str">
        <x:v>钟祥</x:v>
      </x:c>
      <x:c r="D3755" s="8" t="d">
        <x:v>2026-09-10T00:00:00.000Z</x:v>
      </x:c>
      <x:c r="E3755" s="7" t="n">
        <x:v>107.9</x:v>
      </x:c>
      <x:c r="F3755" s="7" t="n">
        <x:v>115.5</x:v>
      </x:c>
      <x:c r="G3755" s="7" t="n">
        <x:v>106.6</x:v>
      </x:c>
      <x:c r="H3755" s="2" t="str">
        <x:v>否</x:v>
      </x:c>
      <x:c r="I3755" s="7" t="n">
        <x:f>IF(AND(ISNUMBER(E3755),ISNUMBER(F3755)),E3755-F3755,"")</x:f>
        <x:v>-7.599999999999994</x:v>
      </x:c>
      <x:c r="J3755" s="2" t="str">
        <x:f>IF(H3755="否","不适用",IF(AND(ISNUMBER(E3755),ISNUMBER(F3755)),IF(I3755&gt;'规则与名单'!$B$2,"是","否"),"未判定"))</x:f>
        <x:v>不适用</x:v>
      </x:c>
      <x:c r="K3755" s="2" t="str">
        <x:f>IF(J3755="是",IF(ISNUMBER(F3755),"测试日GPS","缺失"),IF(ISNUMBER(G3755),"非测试日纯氢",IF(AND(H3755="是",J3755="未判定"),IF(ISNUMBER(F3755),"测试名单无纯氢GPS","缺失"),IF(ISNUMBER(E3755),"非测试日仪表","缺失"))))</x:f>
        <x:v>非测试日纯氢</x:v>
      </x:c>
      <x:c r="L3755" s="7" t="n">
        <x:f>IF(K3755="缺失","",IF(K3755="非测试日纯氢",G3755,IF(K3755="非测试日仪表",E3755,F3755)))</x:f>
        <x:v>106.6</x:v>
      </x:c>
      <x:c r="M3755" s="2" t="n">
        <x:f>IF(K3755="缺失",1,0)</x:f>
        <x:v>0</x:v>
      </x:c>
      <x:c r="N3755" s="2" t="str">
        <x:v>车辆里程查询_20260901-20260930_1024辆_仪表里程.xlsx / N229</x:v>
      </x:c>
      <x:c r="O3755" s="2" t="str">
        <x:v>车辆里程查询_20260901-20260930_1024辆_GPS里程.xlsx / N122</x:v>
      </x:c>
      <x:c r="P3755" s="2" t="str">
        <x:v>车辆纯氢气里程查询_20260901-20260930_1024辆.xlsx / N568</x:v>
      </x:c>
    </x:row>
    <x:row r="3756" ht="22" customHeight="1">
      <x:c r="A3756" s="2" t="n">
        <x:v>149</x:v>
      </x:c>
      <x:c r="B3756" s="2" t="str">
        <x:v>粤AGP4482</x:v>
      </x:c>
      <x:c r="C3756" s="2" t="str">
        <x:v>钟祥</x:v>
      </x:c>
      <x:c r="D3756" s="8" t="d">
        <x:v>2026-09-01T00:00:00.000Z</x:v>
      </x:c>
      <x:c r="E3756" s="7" t="n">
        <x:v>46.2</x:v>
      </x:c>
      <x:c r="F3756" s="7" t="n">
        <x:v>46.1</x:v>
      </x:c>
      <x:c r="G3756" s="7" t="n">
        <x:v>46.2</x:v>
      </x:c>
      <x:c r="H3756" s="2" t="str">
        <x:v>否</x:v>
      </x:c>
      <x:c r="I3756" s="7" t="n">
        <x:f>IF(AND(ISNUMBER(E3756),ISNUMBER(F3756)),E3756-F3756,"")</x:f>
        <x:v>0.10000000000000142</x:v>
      </x:c>
      <x:c r="J3756" s="2" t="str">
        <x:f>IF(H3756="否","不适用",IF(AND(ISNUMBER(E3756),ISNUMBER(F3756)),IF(I3756&gt;'规则与名单'!$B$2,"是","否"),"未判定"))</x:f>
        <x:v>不适用</x:v>
      </x:c>
      <x:c r="K3756" s="2" t="str">
        <x:f>IF(J3756="是",IF(ISNUMBER(F3756),"测试日GPS","缺失"),IF(ISNUMBER(G3756),"非测试日纯氢",IF(AND(H3756="是",J3756="未判定"),IF(ISNUMBER(F3756),"测试名单无纯氢GPS","缺失"),IF(ISNUMBER(E3756),"非测试日仪表","缺失"))))</x:f>
        <x:v>非测试日纯氢</x:v>
      </x:c>
      <x:c r="L3756" s="7" t="n">
        <x:f>IF(K3756="缺失","",IF(K3756="非测试日纯氢",G3756,IF(K3756="非测试日仪表",E3756,F3756)))</x:f>
        <x:v>46.2</x:v>
      </x:c>
      <x:c r="M3756" s="2" t="n">
        <x:f>IF(K3756="缺失",1,0)</x:f>
        <x:v>0</x:v>
      </x:c>
      <x:c r="N3756" s="2" t="str">
        <x:v>车辆里程查询_20260901-20260930_1024辆_仪表里程.xlsx / E413</x:v>
      </x:c>
      <x:c r="O3756" s="2" t="str">
        <x:v>车辆里程查询_20260901-20260930_1024辆_GPS里程.xlsx / E413</x:v>
      </x:c>
      <x:c r="P3756" s="2" t="str">
        <x:v>车辆纯氢气里程查询_20260901-20260930_1024辆.xlsx / E316</x:v>
      </x:c>
    </x:row>
    <x:row r="3757" ht="22" customHeight="1">
      <x:c r="A3757" s="2" t="n">
        <x:v>149</x:v>
      </x:c>
      <x:c r="B3757" s="2" t="str">
        <x:v>粤AGP4482</x:v>
      </x:c>
      <x:c r="C3757" s="2" t="str">
        <x:v>钟祥</x:v>
      </x:c>
      <x:c r="D3757" s="8" t="d">
        <x:v>2026-09-02T00:00:00.000Z</x:v>
      </x:c>
      <x:c r="E3757" s="7" t="n">
        <x:v>65.3</x:v>
      </x:c>
      <x:c r="F3757" s="7" t="n">
        <x:v>65.4</x:v>
      </x:c>
      <x:c r="G3757" s="7" t="n">
        <x:v>65.3</x:v>
      </x:c>
      <x:c r="H3757" s="2" t="str">
        <x:v>否</x:v>
      </x:c>
      <x:c r="I3757" s="7" t="n">
        <x:f>IF(AND(ISNUMBER(E3757),ISNUMBER(F3757)),E3757-F3757,"")</x:f>
        <x:v>-0.10000000000000853</x:v>
      </x:c>
      <x:c r="J3757" s="2" t="str">
        <x:f>IF(H3757="否","不适用",IF(AND(ISNUMBER(E3757),ISNUMBER(F3757)),IF(I3757&gt;'规则与名单'!$B$2,"是","否"),"未判定"))</x:f>
        <x:v>不适用</x:v>
      </x:c>
      <x:c r="K3757" s="2" t="str">
        <x:f>IF(J3757="是",IF(ISNUMBER(F3757),"测试日GPS","缺失"),IF(ISNUMBER(G3757),"非测试日纯氢",IF(AND(H3757="是",J3757="未判定"),IF(ISNUMBER(F3757),"测试名单无纯氢GPS","缺失"),IF(ISNUMBER(E3757),"非测试日仪表","缺失"))))</x:f>
        <x:v>非测试日纯氢</x:v>
      </x:c>
      <x:c r="L3757" s="7" t="n">
        <x:f>IF(K3757="缺失","",IF(K3757="非测试日纯氢",G3757,IF(K3757="非测试日仪表",E3757,F3757)))</x:f>
        <x:v>65.3</x:v>
      </x:c>
      <x:c r="M3757" s="2" t="n">
        <x:f>IF(K3757="缺失",1,0)</x:f>
        <x:v>0</x:v>
      </x:c>
      <x:c r="N3757" s="2" t="str">
        <x:v>车辆里程查询_20260901-20260930_1024辆_仪表里程.xlsx / F413</x:v>
      </x:c>
      <x:c r="O3757" s="2" t="str">
        <x:v>车辆里程查询_20260901-20260930_1024辆_GPS里程.xlsx / F413</x:v>
      </x:c>
      <x:c r="P3757" s="2" t="str">
        <x:v>车辆纯氢气里程查询_20260901-20260930_1024辆.xlsx / F316</x:v>
      </x:c>
    </x:row>
    <x:row r="3758" ht="22" customHeight="1">
      <x:c r="A3758" s="2" t="n">
        <x:v>149</x:v>
      </x:c>
      <x:c r="B3758" s="2" t="str">
        <x:v>粤AGP4482</x:v>
      </x:c>
      <x:c r="C3758" s="2" t="str">
        <x:v>钟祥</x:v>
      </x:c>
      <x:c r="D3758" s="8" t="d">
        <x:v>2026-09-03T00:00:00.000Z</x:v>
      </x:c>
      <x:c r="E3758" s="7" t="n">
        <x:v>52.9</x:v>
      </x:c>
      <x:c r="F3758" s="7" t="n">
        <x:v>53.5</x:v>
      </x:c>
      <x:c r="G3758" s="7" t="n">
        <x:v>52.7</x:v>
      </x:c>
      <x:c r="H3758" s="2" t="str">
        <x:v>否</x:v>
      </x:c>
      <x:c r="I3758" s="7" t="n">
        <x:f>IF(AND(ISNUMBER(E3758),ISNUMBER(F3758)),E3758-F3758,"")</x:f>
        <x:v>-0.6000000000000014</x:v>
      </x:c>
      <x:c r="J3758" s="2" t="str">
        <x:f>IF(H3758="否","不适用",IF(AND(ISNUMBER(E3758),ISNUMBER(F3758)),IF(I3758&gt;'规则与名单'!$B$2,"是","否"),"未判定"))</x:f>
        <x:v>不适用</x:v>
      </x:c>
      <x:c r="K3758" s="2" t="str">
        <x:f>IF(J3758="是",IF(ISNUMBER(F3758),"测试日GPS","缺失"),IF(ISNUMBER(G3758),"非测试日纯氢",IF(AND(H3758="是",J3758="未判定"),IF(ISNUMBER(F3758),"测试名单无纯氢GPS","缺失"),IF(ISNUMBER(E3758),"非测试日仪表","缺失"))))</x:f>
        <x:v>非测试日纯氢</x:v>
      </x:c>
      <x:c r="L3758" s="7" t="n">
        <x:f>IF(K3758="缺失","",IF(K3758="非测试日纯氢",G3758,IF(K3758="非测试日仪表",E3758,F3758)))</x:f>
        <x:v>52.7</x:v>
      </x:c>
      <x:c r="M3758" s="2" t="n">
        <x:f>IF(K3758="缺失",1,0)</x:f>
        <x:v>0</x:v>
      </x:c>
      <x:c r="N3758" s="2" t="str">
        <x:v>车辆里程查询_20260901-20260930_1024辆_仪表里程.xlsx / G413</x:v>
      </x:c>
      <x:c r="O3758" s="2" t="str">
        <x:v>车辆里程查询_20260901-20260930_1024辆_GPS里程.xlsx / G413</x:v>
      </x:c>
      <x:c r="P3758" s="2" t="str">
        <x:v>车辆纯氢气里程查询_20260901-20260930_1024辆.xlsx / G316</x:v>
      </x:c>
    </x:row>
    <x:row r="3759" ht="22" customHeight="1">
      <x:c r="A3759" s="2" t="n">
        <x:v>149</x:v>
      </x:c>
      <x:c r="B3759" s="2" t="str">
        <x:v>粤AGP4482</x:v>
      </x:c>
      <x:c r="C3759" s="2" t="str">
        <x:v>钟祥</x:v>
      </x:c>
      <x:c r="D3759" s="8" t="d">
        <x:v>2026-09-04T00:00:00.000Z</x:v>
      </x:c>
      <x:c r="E3759" s="7" t="n">
        <x:v>115.2</x:v>
      </x:c>
      <x:c r="F3759" s="7" t="n">
        <x:v>117.8</x:v>
      </x:c>
      <x:c r="G3759" s="7" t="n">
        <x:v>108.5</x:v>
      </x:c>
      <x:c r="H3759" s="2" t="str">
        <x:v>否</x:v>
      </x:c>
      <x:c r="I3759" s="7" t="n">
        <x:f>IF(AND(ISNUMBER(E3759),ISNUMBER(F3759)),E3759-F3759,"")</x:f>
        <x:v>-2.5999999999999943</x:v>
      </x:c>
      <x:c r="J3759" s="2" t="str">
        <x:f>IF(H3759="否","不适用",IF(AND(ISNUMBER(E3759),ISNUMBER(F3759)),IF(I3759&gt;'规则与名单'!$B$2,"是","否"),"未判定"))</x:f>
        <x:v>不适用</x:v>
      </x:c>
      <x:c r="K3759" s="2" t="str">
        <x:f>IF(J3759="是",IF(ISNUMBER(F3759),"测试日GPS","缺失"),IF(ISNUMBER(G3759),"非测试日纯氢",IF(AND(H3759="是",J3759="未判定"),IF(ISNUMBER(F3759),"测试名单无纯氢GPS","缺失"),IF(ISNUMBER(E3759),"非测试日仪表","缺失"))))</x:f>
        <x:v>非测试日纯氢</x:v>
      </x:c>
      <x:c r="L3759" s="7" t="n">
        <x:f>IF(K3759="缺失","",IF(K3759="非测试日纯氢",G3759,IF(K3759="非测试日仪表",E3759,F3759)))</x:f>
        <x:v>108.5</x:v>
      </x:c>
      <x:c r="M3759" s="2" t="n">
        <x:f>IF(K3759="缺失",1,0)</x:f>
        <x:v>0</x:v>
      </x:c>
      <x:c r="N3759" s="2" t="str">
        <x:v>车辆里程查询_20260901-20260930_1024辆_仪表里程.xlsx / H413</x:v>
      </x:c>
      <x:c r="O3759" s="2" t="str">
        <x:v>车辆里程查询_20260901-20260930_1024辆_GPS里程.xlsx / H413</x:v>
      </x:c>
      <x:c r="P3759" s="2" t="str">
        <x:v>车辆纯氢气里程查询_20260901-20260930_1024辆.xlsx / H316</x:v>
      </x:c>
    </x:row>
    <x:row r="3760" ht="22" customHeight="1">
      <x:c r="A3760" s="2" t="n">
        <x:v>149</x:v>
      </x:c>
      <x:c r="B3760" s="2" t="str">
        <x:v>粤AGP4482</x:v>
      </x:c>
      <x:c r="C3760" s="2" t="str">
        <x:v>钟祥</x:v>
      </x:c>
      <x:c r="D3760" s="8" t="d">
        <x:v>2026-09-05T00:00:00.000Z</x:v>
      </x:c>
      <x:c r="E3760" s="7" t="n">
        <x:v>59.1</x:v>
      </x:c>
      <x:c r="F3760" s="7" t="n">
        <x:v>59.8</x:v>
      </x:c>
      <x:c r="G3760" s="7" t="n">
        <x:v>59.1</x:v>
      </x:c>
      <x:c r="H3760" s="2" t="str">
        <x:v>否</x:v>
      </x:c>
      <x:c r="I3760" s="7" t="n">
        <x:f>IF(AND(ISNUMBER(E3760),ISNUMBER(F3760)),E3760-F3760,"")</x:f>
        <x:v>-0.6999999999999957</x:v>
      </x:c>
      <x:c r="J3760" s="2" t="str">
        <x:f>IF(H3760="否","不适用",IF(AND(ISNUMBER(E3760),ISNUMBER(F3760)),IF(I3760&gt;'规则与名单'!$B$2,"是","否"),"未判定"))</x:f>
        <x:v>不适用</x:v>
      </x:c>
      <x:c r="K3760" s="2" t="str">
        <x:f>IF(J3760="是",IF(ISNUMBER(F3760),"测试日GPS","缺失"),IF(ISNUMBER(G3760),"非测试日纯氢",IF(AND(H3760="是",J3760="未判定"),IF(ISNUMBER(F3760),"测试名单无纯氢GPS","缺失"),IF(ISNUMBER(E3760),"非测试日仪表","缺失"))))</x:f>
        <x:v>非测试日纯氢</x:v>
      </x:c>
      <x:c r="L3760" s="7" t="n">
        <x:f>IF(K3760="缺失","",IF(K3760="非测试日纯氢",G3760,IF(K3760="非测试日仪表",E3760,F3760)))</x:f>
        <x:v>59.1</x:v>
      </x:c>
      <x:c r="M3760" s="2" t="n">
        <x:f>IF(K3760="缺失",1,0)</x:f>
        <x:v>0</x:v>
      </x:c>
      <x:c r="N3760" s="2" t="str">
        <x:v>车辆里程查询_20260901-20260930_1024辆_仪表里程.xlsx / I413</x:v>
      </x:c>
      <x:c r="O3760" s="2" t="str">
        <x:v>车辆里程查询_20260901-20260930_1024辆_GPS里程.xlsx / I413</x:v>
      </x:c>
      <x:c r="P3760" s="2" t="str">
        <x:v>车辆纯氢气里程查询_20260901-20260930_1024辆.xlsx / I316</x:v>
      </x:c>
    </x:row>
    <x:row r="3761" ht="22" customHeight="1">
      <x:c r="A3761" s="2" t="n">
        <x:v>149</x:v>
      </x:c>
      <x:c r="B3761" s="2" t="str">
        <x:v>粤AGP4482</x:v>
      </x:c>
      <x:c r="C3761" s="2" t="str">
        <x:v>钟祥</x:v>
      </x:c>
      <x:c r="D3761" s="8" t="d">
        <x:v>2026-09-06T00:00:00.000Z</x:v>
      </x:c>
      <x:c r="E3761" s="7" t="n">
        <x:v>0.1</x:v>
      </x:c>
      <x:c r="F3761" s="7" t="n">
        <x:v>0.08</x:v>
      </x:c>
      <x:c r="G3761" s="7"/>
      <x:c r="H3761" s="2" t="str">
        <x:v>否</x:v>
      </x:c>
      <x:c r="I3761" s="7" t="n">
        <x:f>IF(AND(ISNUMBER(E3761),ISNUMBER(F3761)),E3761-F3761,"")</x:f>
        <x:v>0.020000000000000004</x:v>
      </x:c>
      <x:c r="J3761" s="2" t="str">
        <x:f>IF(H3761="否","不适用",IF(AND(ISNUMBER(E3761),ISNUMBER(F3761)),IF(I3761&gt;'规则与名单'!$B$2,"是","否"),"未判定"))</x:f>
        <x:v>不适用</x:v>
      </x:c>
      <x:c r="K3761" s="2" t="str">
        <x:f>IF(J3761="是",IF(ISNUMBER(F3761),"测试日GPS","缺失"),IF(ISNUMBER(G3761),"非测试日纯氢",IF(AND(H3761="是",J3761="未判定"),IF(ISNUMBER(F3761),"测试名单无纯氢GPS","缺失"),IF(ISNUMBER(E3761),"非测试日仪表","缺失"))))</x:f>
        <x:v>非测试日仪表</x:v>
      </x:c>
      <x:c r="L3761" s="7" t="n">
        <x:f>IF(K3761="缺失","",IF(K3761="非测试日纯氢",G3761,IF(K3761="非测试日仪表",E3761,F3761)))</x:f>
        <x:v>0.1</x:v>
      </x:c>
      <x:c r="M3761" s="2" t="n">
        <x:f>IF(K3761="缺失",1,0)</x:f>
        <x:v>0</x:v>
      </x:c>
      <x:c r="N3761" s="2" t="str">
        <x:v>车辆里程查询_20260901-20260930_1024辆_仪表里程.xlsx / J413</x:v>
      </x:c>
      <x:c r="O3761" s="2" t="str">
        <x:v>车辆里程查询_20260901-20260930_1024辆_GPS里程.xlsx / J413</x:v>
      </x:c>
      <x:c r="P3761" s="2" t="str">
        <x:v>车辆纯氢气里程查询_20260901-20260930_1024辆.xlsx / J316</x:v>
      </x:c>
    </x:row>
    <x:row r="3762" ht="22" customHeight="1">
      <x:c r="A3762" s="2" t="n">
        <x:v>149</x:v>
      </x:c>
      <x:c r="B3762" s="2" t="str">
        <x:v>粤AGP4482</x:v>
      </x:c>
      <x:c r="C3762" s="2" t="str">
        <x:v>钟祥</x:v>
      </x:c>
      <x:c r="D3762" s="8" t="d">
        <x:v>2026-09-07T00:00:00.000Z</x:v>
      </x:c>
      <x:c r="E3762" s="7" t="n">
        <x:v>61.7</x:v>
      </x:c>
      <x:c r="F3762" s="7" t="n">
        <x:v>63.2</x:v>
      </x:c>
      <x:c r="G3762" s="7" t="n">
        <x:v>61.7</x:v>
      </x:c>
      <x:c r="H3762" s="2" t="str">
        <x:v>否</x:v>
      </x:c>
      <x:c r="I3762" s="7" t="n">
        <x:f>IF(AND(ISNUMBER(E3762),ISNUMBER(F3762)),E3762-F3762,"")</x:f>
        <x:v>-1.5</x:v>
      </x:c>
      <x:c r="J3762" s="2" t="str">
        <x:f>IF(H3762="否","不适用",IF(AND(ISNUMBER(E3762),ISNUMBER(F3762)),IF(I3762&gt;'规则与名单'!$B$2,"是","否"),"未判定"))</x:f>
        <x:v>不适用</x:v>
      </x:c>
      <x:c r="K3762" s="2" t="str">
        <x:f>IF(J3762="是",IF(ISNUMBER(F3762),"测试日GPS","缺失"),IF(ISNUMBER(G3762),"非测试日纯氢",IF(AND(H3762="是",J3762="未判定"),IF(ISNUMBER(F3762),"测试名单无纯氢GPS","缺失"),IF(ISNUMBER(E3762),"非测试日仪表","缺失"))))</x:f>
        <x:v>非测试日纯氢</x:v>
      </x:c>
      <x:c r="L3762" s="7" t="n">
        <x:f>IF(K3762="缺失","",IF(K3762="非测试日纯氢",G3762,IF(K3762="非测试日仪表",E3762,F3762)))</x:f>
        <x:v>61.7</x:v>
      </x:c>
      <x:c r="M3762" s="2" t="n">
        <x:f>IF(K3762="缺失",1,0)</x:f>
        <x:v>0</x:v>
      </x:c>
      <x:c r="N3762" s="2" t="str">
        <x:v>车辆里程查询_20260901-20260930_1024辆_仪表里程.xlsx / K413</x:v>
      </x:c>
      <x:c r="O3762" s="2" t="str">
        <x:v>车辆里程查询_20260901-20260930_1024辆_GPS里程.xlsx / K413</x:v>
      </x:c>
      <x:c r="P3762" s="2" t="str">
        <x:v>车辆纯氢气里程查询_20260901-20260930_1024辆.xlsx / K316</x:v>
      </x:c>
    </x:row>
    <x:row r="3763" ht="22" customHeight="1">
      <x:c r="A3763" s="2" t="n">
        <x:v>149</x:v>
      </x:c>
      <x:c r="B3763" s="2" t="str">
        <x:v>粤AGP4482</x:v>
      </x:c>
      <x:c r="C3763" s="2" t="str">
        <x:v>钟祥</x:v>
      </x:c>
      <x:c r="D3763" s="8" t="d">
        <x:v>2026-09-08T00:00:00.000Z</x:v>
      </x:c>
      <x:c r="E3763" s="7" t="n">
        <x:v>78.4</x:v>
      </x:c>
      <x:c r="F3763" s="7" t="n">
        <x:v>79.8</x:v>
      </x:c>
      <x:c r="G3763" s="7" t="n">
        <x:v>73</x:v>
      </x:c>
      <x:c r="H3763" s="2" t="str">
        <x:v>否</x:v>
      </x:c>
      <x:c r="I3763" s="7" t="n">
        <x:f>IF(AND(ISNUMBER(E3763),ISNUMBER(F3763)),E3763-F3763,"")</x:f>
        <x:v>-1.3999999999999915</x:v>
      </x:c>
      <x:c r="J3763" s="2" t="str">
        <x:f>IF(H3763="否","不适用",IF(AND(ISNUMBER(E3763),ISNUMBER(F3763)),IF(I3763&gt;'规则与名单'!$B$2,"是","否"),"未判定"))</x:f>
        <x:v>不适用</x:v>
      </x:c>
      <x:c r="K3763" s="2" t="str">
        <x:f>IF(J3763="是",IF(ISNUMBER(F3763),"测试日GPS","缺失"),IF(ISNUMBER(G3763),"非测试日纯氢",IF(AND(H3763="是",J3763="未判定"),IF(ISNUMBER(F3763),"测试名单无纯氢GPS","缺失"),IF(ISNUMBER(E3763),"非测试日仪表","缺失"))))</x:f>
        <x:v>非测试日纯氢</x:v>
      </x:c>
      <x:c r="L3763" s="7" t="n">
        <x:f>IF(K3763="缺失","",IF(K3763="非测试日纯氢",G3763,IF(K3763="非测试日仪表",E3763,F3763)))</x:f>
        <x:v>73</x:v>
      </x:c>
      <x:c r="M3763" s="2" t="n">
        <x:f>IF(K3763="缺失",1,0)</x:f>
        <x:v>0</x:v>
      </x:c>
      <x:c r="N3763" s="2" t="str">
        <x:v>车辆里程查询_20260901-20260930_1024辆_仪表里程.xlsx / L413</x:v>
      </x:c>
      <x:c r="O3763" s="2" t="str">
        <x:v>车辆里程查询_20260901-20260930_1024辆_GPS里程.xlsx / L413</x:v>
      </x:c>
      <x:c r="P3763" s="2" t="str">
        <x:v>车辆纯氢气里程查询_20260901-20260930_1024辆.xlsx / L316</x:v>
      </x:c>
    </x:row>
    <x:row r="3764" ht="22" customHeight="1">
      <x:c r="A3764" s="2" t="n">
        <x:v>149</x:v>
      </x:c>
      <x:c r="B3764" s="2" t="str">
        <x:v>粤AGP4482</x:v>
      </x:c>
      <x:c r="C3764" s="2" t="str">
        <x:v>钟祥</x:v>
      </x:c>
      <x:c r="D3764" s="8" t="d">
        <x:v>2026-09-09T00:00:00.000Z</x:v>
      </x:c>
      <x:c r="E3764" s="7" t="n">
        <x:v>52.3</x:v>
      </x:c>
      <x:c r="F3764" s="7" t="n">
        <x:v>52.9</x:v>
      </x:c>
      <x:c r="G3764" s="7" t="n">
        <x:v>52.3</x:v>
      </x:c>
      <x:c r="H3764" s="2" t="str">
        <x:v>否</x:v>
      </x:c>
      <x:c r="I3764" s="7" t="n">
        <x:f>IF(AND(ISNUMBER(E3764),ISNUMBER(F3764)),E3764-F3764,"")</x:f>
        <x:v>-0.6000000000000014</x:v>
      </x:c>
      <x:c r="J3764" s="2" t="str">
        <x:f>IF(H3764="否","不适用",IF(AND(ISNUMBER(E3764),ISNUMBER(F3764)),IF(I3764&gt;'规则与名单'!$B$2,"是","否"),"未判定"))</x:f>
        <x:v>不适用</x:v>
      </x:c>
      <x:c r="K3764" s="2" t="str">
        <x:f>IF(J3764="是",IF(ISNUMBER(F3764),"测试日GPS","缺失"),IF(ISNUMBER(G3764),"非测试日纯氢",IF(AND(H3764="是",J3764="未判定"),IF(ISNUMBER(F3764),"测试名单无纯氢GPS","缺失"),IF(ISNUMBER(E3764),"非测试日仪表","缺失"))))</x:f>
        <x:v>非测试日纯氢</x:v>
      </x:c>
      <x:c r="L3764" s="7" t="n">
        <x:f>IF(K3764="缺失","",IF(K3764="非测试日纯氢",G3764,IF(K3764="非测试日仪表",E3764,F3764)))</x:f>
        <x:v>52.3</x:v>
      </x:c>
      <x:c r="M3764" s="2" t="n">
        <x:f>IF(K3764="缺失",1,0)</x:f>
        <x:v>0</x:v>
      </x:c>
      <x:c r="N3764" s="2" t="str">
        <x:v>车辆里程查询_20260901-20260930_1024辆_仪表里程.xlsx / M413</x:v>
      </x:c>
      <x:c r="O3764" s="2" t="str">
        <x:v>车辆里程查询_20260901-20260930_1024辆_GPS里程.xlsx / M413</x:v>
      </x:c>
      <x:c r="P3764" s="2" t="str">
        <x:v>车辆纯氢气里程查询_20260901-20260930_1024辆.xlsx / M316</x:v>
      </x:c>
    </x:row>
    <x:row r="3765" ht="22" customHeight="1">
      <x:c r="A3765" s="2" t="n">
        <x:v>149</x:v>
      </x:c>
      <x:c r="B3765" s="2" t="str">
        <x:v>粤AGP4482</x:v>
      </x:c>
      <x:c r="C3765" s="2" t="str">
        <x:v>钟祥</x:v>
      </x:c>
      <x:c r="D3765" s="8" t="d">
        <x:v>2026-09-10T00:00:00.000Z</x:v>
      </x:c>
      <x:c r="E3765" s="7" t="n">
        <x:v>60.6</x:v>
      </x:c>
      <x:c r="F3765" s="7" t="n">
        <x:v>63.2</x:v>
      </x:c>
      <x:c r="G3765" s="7" t="n">
        <x:v>60.4</x:v>
      </x:c>
      <x:c r="H3765" s="2" t="str">
        <x:v>否</x:v>
      </x:c>
      <x:c r="I3765" s="7" t="n">
        <x:f>IF(AND(ISNUMBER(E3765),ISNUMBER(F3765)),E3765-F3765,"")</x:f>
        <x:v>-2.6000000000000014</x:v>
      </x:c>
      <x:c r="J3765" s="2" t="str">
        <x:f>IF(H3765="否","不适用",IF(AND(ISNUMBER(E3765),ISNUMBER(F3765)),IF(I3765&gt;'规则与名单'!$B$2,"是","否"),"未判定"))</x:f>
        <x:v>不适用</x:v>
      </x:c>
      <x:c r="K3765" s="2" t="str">
        <x:f>IF(J3765="是",IF(ISNUMBER(F3765),"测试日GPS","缺失"),IF(ISNUMBER(G3765),"非测试日纯氢",IF(AND(H3765="是",J3765="未判定"),IF(ISNUMBER(F3765),"测试名单无纯氢GPS","缺失"),IF(ISNUMBER(E3765),"非测试日仪表","缺失"))))</x:f>
        <x:v>非测试日纯氢</x:v>
      </x:c>
      <x:c r="L3765" s="7" t="n">
        <x:f>IF(K3765="缺失","",IF(K3765="非测试日纯氢",G3765,IF(K3765="非测试日仪表",E3765,F3765)))</x:f>
        <x:v>60.4</x:v>
      </x:c>
      <x:c r="M3765" s="2" t="n">
        <x:f>IF(K3765="缺失",1,0)</x:f>
        <x:v>0</x:v>
      </x:c>
      <x:c r="N3765" s="2" t="str">
        <x:v>车辆里程查询_20260901-20260930_1024辆_仪表里程.xlsx / N413</x:v>
      </x:c>
      <x:c r="O3765" s="2" t="str">
        <x:v>车辆里程查询_20260901-20260930_1024辆_GPS里程.xlsx / N413</x:v>
      </x:c>
      <x:c r="P3765" s="2" t="str">
        <x:v>车辆纯氢气里程查询_20260901-20260930_1024辆.xlsx / N316</x:v>
      </x:c>
    </x:row>
    <x:row r="3766" ht="22" customHeight="1">
      <x:c r="A3766" s="2" t="n">
        <x:v>149</x:v>
      </x:c>
      <x:c r="B3766" s="2" t="str">
        <x:v>粤AGP4482</x:v>
      </x:c>
      <x:c r="C3766" s="2" t="str">
        <x:v>钟祥</x:v>
      </x:c>
      <x:c r="D3766" s="8" t="d">
        <x:v>2026-09-11T00:00:00.000Z</x:v>
      </x:c>
      <x:c r="E3766" s="7" t="n">
        <x:v>71.7</x:v>
      </x:c>
      <x:c r="F3766" s="7" t="n">
        <x:v>73.1</x:v>
      </x:c>
      <x:c r="G3766" s="7" t="n">
        <x:v>71.7</x:v>
      </x:c>
      <x:c r="H3766" s="2" t="str">
        <x:v>否</x:v>
      </x:c>
      <x:c r="I3766" s="7" t="n">
        <x:f>IF(AND(ISNUMBER(E3766),ISNUMBER(F3766)),E3766-F3766,"")</x:f>
        <x:v>-1.3999999999999915</x:v>
      </x:c>
      <x:c r="J3766" s="2" t="str">
        <x:f>IF(H3766="否","不适用",IF(AND(ISNUMBER(E3766),ISNUMBER(F3766)),IF(I3766&gt;'规则与名单'!$B$2,"是","否"),"未判定"))</x:f>
        <x:v>不适用</x:v>
      </x:c>
      <x:c r="K3766" s="2" t="str">
        <x:f>IF(J3766="是",IF(ISNUMBER(F3766),"测试日GPS","缺失"),IF(ISNUMBER(G3766),"非测试日纯氢",IF(AND(H3766="是",J3766="未判定"),IF(ISNUMBER(F3766),"测试名单无纯氢GPS","缺失"),IF(ISNUMBER(E3766),"非测试日仪表","缺失"))))</x:f>
        <x:v>非测试日纯氢</x:v>
      </x:c>
      <x:c r="L3766" s="7" t="n">
        <x:f>IF(K3766="缺失","",IF(K3766="非测试日纯氢",G3766,IF(K3766="非测试日仪表",E3766,F3766)))</x:f>
        <x:v>71.7</x:v>
      </x:c>
      <x:c r="M3766" s="2" t="n">
        <x:f>IF(K3766="缺失",1,0)</x:f>
        <x:v>0</x:v>
      </x:c>
      <x:c r="N3766" s="2" t="str">
        <x:v>车辆里程查询_20260901-20260930_1024辆_仪表里程.xlsx / O413</x:v>
      </x:c>
      <x:c r="O3766" s="2" t="str">
        <x:v>车辆里程查询_20260901-20260930_1024辆_GPS里程.xlsx / O413</x:v>
      </x:c>
      <x:c r="P3766" s="2" t="str">
        <x:v>车辆纯氢气里程查询_20260901-20260930_1024辆.xlsx / O316</x:v>
      </x:c>
    </x:row>
    <x:row r="3767" ht="22" customHeight="1">
      <x:c r="A3767" s="2" t="n">
        <x:v>149</x:v>
      </x:c>
      <x:c r="B3767" s="2" t="str">
        <x:v>粤AGP4482</x:v>
      </x:c>
      <x:c r="C3767" s="2" t="str">
        <x:v>钟祥</x:v>
      </x:c>
      <x:c r="D3767" s="8" t="d">
        <x:v>2026-09-12T00:00:00.000Z</x:v>
      </x:c>
      <x:c r="E3767" s="7"/>
      <x:c r="F3767" s="7" t="n">
        <x:v>0</x:v>
      </x:c>
      <x:c r="G3767" s="7"/>
      <x:c r="H3767" s="2" t="str">
        <x:v>否</x:v>
      </x:c>
      <x:c r="I3767" s="7" t="str">
        <x:f>IF(AND(ISNUMBER(E3767),ISNUMBER(F3767)),E3767-F3767,"")</x:f>
      </x:c>
      <x:c r="J3767" s="2" t="str">
        <x:f>IF(H3767="否","不适用",IF(AND(ISNUMBER(E3767),ISNUMBER(F3767)),IF(I3767&gt;'规则与名单'!$B$2,"是","否"),"未判定"))</x:f>
        <x:v>不适用</x:v>
      </x:c>
      <x:c r="K3767" s="2" t="str">
        <x:f>IF(J3767="是",IF(ISNUMBER(F3767),"测试日GPS","缺失"),IF(ISNUMBER(G3767),"非测试日纯氢",IF(AND(H3767="是",J3767="未判定"),IF(ISNUMBER(F3767),"测试名单无纯氢GPS","缺失"),IF(ISNUMBER(E3767),"非测试日仪表","缺失"))))</x:f>
        <x:v>缺失</x:v>
      </x:c>
      <x:c r="L3767" s="7" t="str">
        <x:f>IF(K3767="缺失","",IF(K3767="非测试日纯氢",G3767,IF(K3767="非测试日仪表",E3767,F3767)))</x:f>
      </x:c>
      <x:c r="M3767" s="2" t="n">
        <x:f>IF(K3767="缺失",1,0)</x:f>
        <x:v>1</x:v>
      </x:c>
      <x:c r="N3767" s="2" t="str">
        <x:v>车辆里程查询_20260901-20260930_1024辆_仪表里程.xlsx / P413</x:v>
      </x:c>
      <x:c r="O3767" s="2" t="str">
        <x:v>车辆里程查询_20260901-20260930_1024辆_GPS里程.xlsx / P413</x:v>
      </x:c>
      <x:c r="P3767" s="2" t="str">
        <x:v>车辆纯氢气里程查询_20260901-20260930_1024辆.xlsx / P316</x:v>
      </x:c>
    </x:row>
    <x:row r="3768" ht="22" customHeight="1">
      <x:c r="A3768" s="2" t="n">
        <x:v>149</x:v>
      </x:c>
      <x:c r="B3768" s="2" t="str">
        <x:v>粤AGP4482</x:v>
      </x:c>
      <x:c r="C3768" s="2" t="str">
        <x:v>钟祥</x:v>
      </x:c>
      <x:c r="D3768" s="8" t="d">
        <x:v>2026-09-13T00:00:00.000Z</x:v>
      </x:c>
      <x:c r="E3768" s="7"/>
      <x:c r="F3768" s="7" t="n">
        <x:v>0</x:v>
      </x:c>
      <x:c r="G3768" s="7"/>
      <x:c r="H3768" s="2" t="str">
        <x:v>否</x:v>
      </x:c>
      <x:c r="I3768" s="7" t="str">
        <x:f>IF(AND(ISNUMBER(E3768),ISNUMBER(F3768)),E3768-F3768,"")</x:f>
      </x:c>
      <x:c r="J3768" s="2" t="str">
        <x:f>IF(H3768="否","不适用",IF(AND(ISNUMBER(E3768),ISNUMBER(F3768)),IF(I3768&gt;'规则与名单'!$B$2,"是","否"),"未判定"))</x:f>
        <x:v>不适用</x:v>
      </x:c>
      <x:c r="K3768" s="2" t="str">
        <x:f>IF(J3768="是",IF(ISNUMBER(F3768),"测试日GPS","缺失"),IF(ISNUMBER(G3768),"非测试日纯氢",IF(AND(H3768="是",J3768="未判定"),IF(ISNUMBER(F3768),"测试名单无纯氢GPS","缺失"),IF(ISNUMBER(E3768),"非测试日仪表","缺失"))))</x:f>
        <x:v>缺失</x:v>
      </x:c>
      <x:c r="L3768" s="7" t="str">
        <x:f>IF(K3768="缺失","",IF(K3768="非测试日纯氢",G3768,IF(K3768="非测试日仪表",E3768,F3768)))</x:f>
      </x:c>
      <x:c r="M3768" s="2" t="n">
        <x:f>IF(K3768="缺失",1,0)</x:f>
        <x:v>1</x:v>
      </x:c>
      <x:c r="N3768" s="2" t="str">
        <x:v>车辆里程查询_20260901-20260930_1024辆_仪表里程.xlsx / Q413</x:v>
      </x:c>
      <x:c r="O3768" s="2" t="str">
        <x:v>车辆里程查询_20260901-20260930_1024辆_GPS里程.xlsx / Q413</x:v>
      </x:c>
      <x:c r="P3768" s="2" t="str">
        <x:v>车辆纯氢气里程查询_20260901-20260930_1024辆.xlsx / Q316</x:v>
      </x:c>
    </x:row>
    <x:row r="3769" ht="22" customHeight="1">
      <x:c r="A3769" s="2" t="n">
        <x:v>149</x:v>
      </x:c>
      <x:c r="B3769" s="2" t="str">
        <x:v>粤AGP4482</x:v>
      </x:c>
      <x:c r="C3769" s="2" t="str">
        <x:v>钟祥</x:v>
      </x:c>
      <x:c r="D3769" s="8" t="d">
        <x:v>2026-09-14T00:00:00.000Z</x:v>
      </x:c>
      <x:c r="E3769" s="7" t="n">
        <x:v>51.9</x:v>
      </x:c>
      <x:c r="F3769" s="7" t="n">
        <x:v>53.5</x:v>
      </x:c>
      <x:c r="G3769" s="7" t="n">
        <x:v>51.8</x:v>
      </x:c>
      <x:c r="H3769" s="2" t="str">
        <x:v>否</x:v>
      </x:c>
      <x:c r="I3769" s="7" t="n">
        <x:f>IF(AND(ISNUMBER(E3769),ISNUMBER(F3769)),E3769-F3769,"")</x:f>
        <x:v>-1.6000000000000014</x:v>
      </x:c>
      <x:c r="J3769" s="2" t="str">
        <x:f>IF(H3769="否","不适用",IF(AND(ISNUMBER(E3769),ISNUMBER(F3769)),IF(I3769&gt;'规则与名单'!$B$2,"是","否"),"未判定"))</x:f>
        <x:v>不适用</x:v>
      </x:c>
      <x:c r="K3769" s="2" t="str">
        <x:f>IF(J3769="是",IF(ISNUMBER(F3769),"测试日GPS","缺失"),IF(ISNUMBER(G3769),"非测试日纯氢",IF(AND(H3769="是",J3769="未判定"),IF(ISNUMBER(F3769),"测试名单无纯氢GPS","缺失"),IF(ISNUMBER(E3769),"非测试日仪表","缺失"))))</x:f>
        <x:v>非测试日纯氢</x:v>
      </x:c>
      <x:c r="L3769" s="7" t="n">
        <x:f>IF(K3769="缺失","",IF(K3769="非测试日纯氢",G3769,IF(K3769="非测试日仪表",E3769,F3769)))</x:f>
        <x:v>51.8</x:v>
      </x:c>
      <x:c r="M3769" s="2" t="n">
        <x:f>IF(K3769="缺失",1,0)</x:f>
        <x:v>0</x:v>
      </x:c>
      <x:c r="N3769" s="2" t="str">
        <x:v>车辆里程查询_20260901-20260930_1024辆_仪表里程.xlsx / R413</x:v>
      </x:c>
      <x:c r="O3769" s="2" t="str">
        <x:v>车辆里程查询_20260901-20260930_1024辆_GPS里程.xlsx / R413</x:v>
      </x:c>
      <x:c r="P3769" s="2" t="str">
        <x:v>车辆纯氢气里程查询_20260901-20260930_1024辆.xlsx / R316</x:v>
      </x:c>
    </x:row>
    <x:row r="3770" ht="22" customHeight="1">
      <x:c r="A3770" s="2" t="n">
        <x:v>149</x:v>
      </x:c>
      <x:c r="B3770" s="2" t="str">
        <x:v>粤AGP4482</x:v>
      </x:c>
      <x:c r="C3770" s="2" t="str">
        <x:v>钟祥</x:v>
      </x:c>
      <x:c r="D3770" s="8" t="d">
        <x:v>2026-09-15T00:00:00.000Z</x:v>
      </x:c>
      <x:c r="E3770" s="7" t="n">
        <x:v>43.3</x:v>
      </x:c>
      <x:c r="F3770" s="7" t="n">
        <x:v>43.6</x:v>
      </x:c>
      <x:c r="G3770" s="7" t="n">
        <x:v>43.1</x:v>
      </x:c>
      <x:c r="H3770" s="2" t="str">
        <x:v>否</x:v>
      </x:c>
      <x:c r="I3770" s="7" t="n">
        <x:f>IF(AND(ISNUMBER(E3770),ISNUMBER(F3770)),E3770-F3770,"")</x:f>
        <x:v>-0.30000000000000426</x:v>
      </x:c>
      <x:c r="J3770" s="2" t="str">
        <x:f>IF(H3770="否","不适用",IF(AND(ISNUMBER(E3770),ISNUMBER(F3770)),IF(I3770&gt;'规则与名单'!$B$2,"是","否"),"未判定"))</x:f>
        <x:v>不适用</x:v>
      </x:c>
      <x:c r="K3770" s="2" t="str">
        <x:f>IF(J3770="是",IF(ISNUMBER(F3770),"测试日GPS","缺失"),IF(ISNUMBER(G3770),"非测试日纯氢",IF(AND(H3770="是",J3770="未判定"),IF(ISNUMBER(F3770),"测试名单无纯氢GPS","缺失"),IF(ISNUMBER(E3770),"非测试日仪表","缺失"))))</x:f>
        <x:v>非测试日纯氢</x:v>
      </x:c>
      <x:c r="L3770" s="7" t="n">
        <x:f>IF(K3770="缺失","",IF(K3770="非测试日纯氢",G3770,IF(K3770="非测试日仪表",E3770,F3770)))</x:f>
        <x:v>43.1</x:v>
      </x:c>
      <x:c r="M3770" s="2" t="n">
        <x:f>IF(K3770="缺失",1,0)</x:f>
        <x:v>0</x:v>
      </x:c>
      <x:c r="N3770" s="2" t="str">
        <x:v>车辆里程查询_20260901-20260930_1024辆_仪表里程.xlsx / S413</x:v>
      </x:c>
      <x:c r="O3770" s="2" t="str">
        <x:v>车辆里程查询_20260901-20260930_1024辆_GPS里程.xlsx / S413</x:v>
      </x:c>
      <x:c r="P3770" s="2" t="str">
        <x:v>车辆纯氢气里程查询_20260901-20260930_1024辆.xlsx / S316</x:v>
      </x:c>
    </x:row>
    <x:row r="3771" ht="22" customHeight="1">
      <x:c r="A3771" s="2" t="n">
        <x:v>149</x:v>
      </x:c>
      <x:c r="B3771" s="2" t="str">
        <x:v>粤AGP4482</x:v>
      </x:c>
      <x:c r="C3771" s="2" t="str">
        <x:v>钟祥</x:v>
      </x:c>
      <x:c r="D3771" s="8" t="d">
        <x:v>2026-09-16T00:00:00.000Z</x:v>
      </x:c>
      <x:c r="E3771" s="7" t="n">
        <x:v>39.4</x:v>
      </x:c>
      <x:c r="F3771" s="7" t="n">
        <x:v>40.4</x:v>
      </x:c>
      <x:c r="G3771" s="7" t="n">
        <x:v>39.2</x:v>
      </x:c>
      <x:c r="H3771" s="2" t="str">
        <x:v>否</x:v>
      </x:c>
      <x:c r="I3771" s="7" t="n">
        <x:f>IF(AND(ISNUMBER(E3771),ISNUMBER(F3771)),E3771-F3771,"")</x:f>
        <x:v>-1</x:v>
      </x:c>
      <x:c r="J3771" s="2" t="str">
        <x:f>IF(H3771="否","不适用",IF(AND(ISNUMBER(E3771),ISNUMBER(F3771)),IF(I3771&gt;'规则与名单'!$B$2,"是","否"),"未判定"))</x:f>
        <x:v>不适用</x:v>
      </x:c>
      <x:c r="K3771" s="2" t="str">
        <x:f>IF(J3771="是",IF(ISNUMBER(F3771),"测试日GPS","缺失"),IF(ISNUMBER(G3771),"非测试日纯氢",IF(AND(H3771="是",J3771="未判定"),IF(ISNUMBER(F3771),"测试名单无纯氢GPS","缺失"),IF(ISNUMBER(E3771),"非测试日仪表","缺失"))))</x:f>
        <x:v>非测试日纯氢</x:v>
      </x:c>
      <x:c r="L3771" s="7" t="n">
        <x:f>IF(K3771="缺失","",IF(K3771="非测试日纯氢",G3771,IF(K3771="非测试日仪表",E3771,F3771)))</x:f>
        <x:v>39.2</x:v>
      </x:c>
      <x:c r="M3771" s="2" t="n">
        <x:f>IF(K3771="缺失",1,0)</x:f>
        <x:v>0</x:v>
      </x:c>
      <x:c r="N3771" s="2" t="str">
        <x:v>车辆里程查询_20260901-20260930_1024辆_仪表里程.xlsx / T413</x:v>
      </x:c>
      <x:c r="O3771" s="2" t="str">
        <x:v>车辆里程查询_20260901-20260930_1024辆_GPS里程.xlsx / T413</x:v>
      </x:c>
      <x:c r="P3771" s="2" t="str">
        <x:v>车辆纯氢气里程查询_20260901-20260930_1024辆.xlsx / T316</x:v>
      </x:c>
    </x:row>
    <x:row r="3772" ht="22" customHeight="1">
      <x:c r="A3772" s="2" t="n">
        <x:v>149</x:v>
      </x:c>
      <x:c r="B3772" s="2" t="str">
        <x:v>粤AGP4482</x:v>
      </x:c>
      <x:c r="C3772" s="2" t="str">
        <x:v>钟祥</x:v>
      </x:c>
      <x:c r="D3772" s="8" t="d">
        <x:v>2026-09-17T00:00:00.000Z</x:v>
      </x:c>
      <x:c r="E3772" s="7" t="n">
        <x:v>77.1</x:v>
      </x:c>
      <x:c r="F3772" s="7" t="n">
        <x:v>79.4</x:v>
      </x:c>
      <x:c r="G3772" s="7" t="n">
        <x:v>72.7</x:v>
      </x:c>
      <x:c r="H3772" s="2" t="str">
        <x:v>否</x:v>
      </x:c>
      <x:c r="I3772" s="7" t="n">
        <x:f>IF(AND(ISNUMBER(E3772),ISNUMBER(F3772)),E3772-F3772,"")</x:f>
        <x:v>-2.3000000000000114</x:v>
      </x:c>
      <x:c r="J3772" s="2" t="str">
        <x:f>IF(H3772="否","不适用",IF(AND(ISNUMBER(E3772),ISNUMBER(F3772)),IF(I3772&gt;'规则与名单'!$B$2,"是","否"),"未判定"))</x:f>
        <x:v>不适用</x:v>
      </x:c>
      <x:c r="K3772" s="2" t="str">
        <x:f>IF(J3772="是",IF(ISNUMBER(F3772),"测试日GPS","缺失"),IF(ISNUMBER(G3772),"非测试日纯氢",IF(AND(H3772="是",J3772="未判定"),IF(ISNUMBER(F3772),"测试名单无纯氢GPS","缺失"),IF(ISNUMBER(E3772),"非测试日仪表","缺失"))))</x:f>
        <x:v>非测试日纯氢</x:v>
      </x:c>
      <x:c r="L3772" s="7" t="n">
        <x:f>IF(K3772="缺失","",IF(K3772="非测试日纯氢",G3772,IF(K3772="非测试日仪表",E3772,F3772)))</x:f>
        <x:v>72.7</x:v>
      </x:c>
      <x:c r="M3772" s="2" t="n">
        <x:f>IF(K3772="缺失",1,0)</x:f>
        <x:v>0</x:v>
      </x:c>
      <x:c r="N3772" s="2" t="str">
        <x:v>车辆里程查询_20260901-20260930_1024辆_仪表里程.xlsx / U413</x:v>
      </x:c>
      <x:c r="O3772" s="2" t="str">
        <x:v>车辆里程查询_20260901-20260930_1024辆_GPS里程.xlsx / U413</x:v>
      </x:c>
      <x:c r="P3772" s="2" t="str">
        <x:v>车辆纯氢气里程查询_20260901-20260930_1024辆.xlsx / U316</x:v>
      </x:c>
    </x:row>
    <x:row r="3773" ht="22" customHeight="1">
      <x:c r="A3773" s="2" t="n">
        <x:v>149</x:v>
      </x:c>
      <x:c r="B3773" s="2" t="str">
        <x:v>粤AGP4482</x:v>
      </x:c>
      <x:c r="C3773" s="2" t="str">
        <x:v>钟祥</x:v>
      </x:c>
      <x:c r="D3773" s="8" t="d">
        <x:v>2026-09-18T00:00:00.000Z</x:v>
      </x:c>
      <x:c r="E3773" s="7" t="n">
        <x:v>71</x:v>
      </x:c>
      <x:c r="F3773" s="7" t="n">
        <x:v>71.6</x:v>
      </x:c>
      <x:c r="G3773" s="7" t="n">
        <x:v>42.6</x:v>
      </x:c>
      <x:c r="H3773" s="2" t="str">
        <x:v>否</x:v>
      </x:c>
      <x:c r="I3773" s="7" t="n">
        <x:f>IF(AND(ISNUMBER(E3773),ISNUMBER(F3773)),E3773-F3773,"")</x:f>
        <x:v>-0.5999999999999943</x:v>
      </x:c>
      <x:c r="J3773" s="2" t="str">
        <x:f>IF(H3773="否","不适用",IF(AND(ISNUMBER(E3773),ISNUMBER(F3773)),IF(I3773&gt;'规则与名单'!$B$2,"是","否"),"未判定"))</x:f>
        <x:v>不适用</x:v>
      </x:c>
      <x:c r="K3773" s="2" t="str">
        <x:f>IF(J3773="是",IF(ISNUMBER(F3773),"测试日GPS","缺失"),IF(ISNUMBER(G3773),"非测试日纯氢",IF(AND(H3773="是",J3773="未判定"),IF(ISNUMBER(F3773),"测试名单无纯氢GPS","缺失"),IF(ISNUMBER(E3773),"非测试日仪表","缺失"))))</x:f>
        <x:v>非测试日纯氢</x:v>
      </x:c>
      <x:c r="L3773" s="7" t="n">
        <x:f>IF(K3773="缺失","",IF(K3773="非测试日纯氢",G3773,IF(K3773="非测试日仪表",E3773,F3773)))</x:f>
        <x:v>42.6</x:v>
      </x:c>
      <x:c r="M3773" s="2" t="n">
        <x:f>IF(K3773="缺失",1,0)</x:f>
        <x:v>0</x:v>
      </x:c>
      <x:c r="N3773" s="2" t="str">
        <x:v>车辆里程查询_20260901-20260930_1024辆_仪表里程.xlsx / V413</x:v>
      </x:c>
      <x:c r="O3773" s="2" t="str">
        <x:v>车辆里程查询_20260901-20260930_1024辆_GPS里程.xlsx / V413</x:v>
      </x:c>
      <x:c r="P3773" s="2" t="str">
        <x:v>车辆纯氢气里程查询_20260901-20260930_1024辆.xlsx / V316</x:v>
      </x:c>
    </x:row>
    <x:row r="3774" ht="22" customHeight="1">
      <x:c r="A3774" s="2" t="n">
        <x:v>149</x:v>
      </x:c>
      <x:c r="B3774" s="2" t="str">
        <x:v>粤AGP4482</x:v>
      </x:c>
      <x:c r="C3774" s="2" t="str">
        <x:v>钟祥</x:v>
      </x:c>
      <x:c r="D3774" s="8" t="d">
        <x:v>2026-09-19T00:00:00.000Z</x:v>
      </x:c>
      <x:c r="E3774" s="7"/>
      <x:c r="F3774" s="7" t="n">
        <x:v>0</x:v>
      </x:c>
      <x:c r="G3774" s="7"/>
      <x:c r="H3774" s="2" t="str">
        <x:v>否</x:v>
      </x:c>
      <x:c r="I3774" s="7" t="str">
        <x:f>IF(AND(ISNUMBER(E3774),ISNUMBER(F3774)),E3774-F3774,"")</x:f>
      </x:c>
      <x:c r="J3774" s="2" t="str">
        <x:f>IF(H3774="否","不适用",IF(AND(ISNUMBER(E3774),ISNUMBER(F3774)),IF(I3774&gt;'规则与名单'!$B$2,"是","否"),"未判定"))</x:f>
        <x:v>不适用</x:v>
      </x:c>
      <x:c r="K3774" s="2" t="str">
        <x:f>IF(J3774="是",IF(ISNUMBER(F3774),"测试日GPS","缺失"),IF(ISNUMBER(G3774),"非测试日纯氢",IF(AND(H3774="是",J3774="未判定"),IF(ISNUMBER(F3774),"测试名单无纯氢GPS","缺失"),IF(ISNUMBER(E3774),"非测试日仪表","缺失"))))</x:f>
        <x:v>缺失</x:v>
      </x:c>
      <x:c r="L3774" s="7" t="str">
        <x:f>IF(K3774="缺失","",IF(K3774="非测试日纯氢",G3774,IF(K3774="非测试日仪表",E3774,F3774)))</x:f>
      </x:c>
      <x:c r="M3774" s="2" t="n">
        <x:f>IF(K3774="缺失",1,0)</x:f>
        <x:v>1</x:v>
      </x:c>
      <x:c r="N3774" s="2" t="str">
        <x:v>车辆里程查询_20260901-20260930_1024辆_仪表里程.xlsx / W413</x:v>
      </x:c>
      <x:c r="O3774" s="2" t="str">
        <x:v>车辆里程查询_20260901-20260930_1024辆_GPS里程.xlsx / W413</x:v>
      </x:c>
      <x:c r="P3774" s="2" t="str">
        <x:v>车辆纯氢气里程查询_20260901-20260930_1024辆.xlsx / W316</x:v>
      </x:c>
    </x:row>
    <x:row r="3775" ht="22" customHeight="1">
      <x:c r="A3775" s="2" t="n">
        <x:v>149</x:v>
      </x:c>
      <x:c r="B3775" s="2" t="str">
        <x:v>粤AGP4482</x:v>
      </x:c>
      <x:c r="C3775" s="2" t="str">
        <x:v>钟祥</x:v>
      </x:c>
      <x:c r="D3775" s="8" t="d">
        <x:v>2026-09-20T00:00:00.000Z</x:v>
      </x:c>
      <x:c r="E3775" s="7" t="n">
        <x:v>64.1</x:v>
      </x:c>
      <x:c r="F3775" s="7" t="n">
        <x:v>65.5</x:v>
      </x:c>
      <x:c r="G3775" s="7" t="n">
        <x:v>61.7</x:v>
      </x:c>
      <x:c r="H3775" s="2" t="str">
        <x:v>否</x:v>
      </x:c>
      <x:c r="I3775" s="7" t="n">
        <x:f>IF(AND(ISNUMBER(E3775),ISNUMBER(F3775)),E3775-F3775,"")</x:f>
        <x:v>-1.4000000000000057</x:v>
      </x:c>
      <x:c r="J3775" s="2" t="str">
        <x:f>IF(H3775="否","不适用",IF(AND(ISNUMBER(E3775),ISNUMBER(F3775)),IF(I3775&gt;'规则与名单'!$B$2,"是","否"),"未判定"))</x:f>
        <x:v>不适用</x:v>
      </x:c>
      <x:c r="K3775" s="2" t="str">
        <x:f>IF(J3775="是",IF(ISNUMBER(F3775),"测试日GPS","缺失"),IF(ISNUMBER(G3775),"非测试日纯氢",IF(AND(H3775="是",J3775="未判定"),IF(ISNUMBER(F3775),"测试名单无纯氢GPS","缺失"),IF(ISNUMBER(E3775),"非测试日仪表","缺失"))))</x:f>
        <x:v>非测试日纯氢</x:v>
      </x:c>
      <x:c r="L3775" s="7" t="n">
        <x:f>IF(K3775="缺失","",IF(K3775="非测试日纯氢",G3775,IF(K3775="非测试日仪表",E3775,F3775)))</x:f>
        <x:v>61.7</x:v>
      </x:c>
      <x:c r="M3775" s="2" t="n">
        <x:f>IF(K3775="缺失",1,0)</x:f>
        <x:v>0</x:v>
      </x:c>
      <x:c r="N3775" s="2" t="str">
        <x:v>车辆里程查询_20260901-20260930_1024辆_仪表里程.xlsx / X413</x:v>
      </x:c>
      <x:c r="O3775" s="2" t="str">
        <x:v>车辆里程查询_20260901-20260930_1024辆_GPS里程.xlsx / X413</x:v>
      </x:c>
      <x:c r="P3775" s="2" t="str">
        <x:v>车辆纯氢气里程查询_20260901-20260930_1024辆.xlsx / X316</x:v>
      </x:c>
    </x:row>
    <x:row r="3776" ht="22" customHeight="1">
      <x:c r="A3776" s="2" t="n">
        <x:v>149</x:v>
      </x:c>
      <x:c r="B3776" s="2" t="str">
        <x:v>粤AGP4482</x:v>
      </x:c>
      <x:c r="C3776" s="2" t="str">
        <x:v>钟祥</x:v>
      </x:c>
      <x:c r="D3776" s="8" t="d">
        <x:v>2026-09-21T00:00:00.000Z</x:v>
      </x:c>
      <x:c r="E3776" s="7" t="n">
        <x:v>106.5</x:v>
      </x:c>
      <x:c r="F3776" s="7" t="n">
        <x:v>107</x:v>
      </x:c>
      <x:c r="G3776" s="7" t="n">
        <x:v>99.6</x:v>
      </x:c>
      <x:c r="H3776" s="2" t="str">
        <x:v>否</x:v>
      </x:c>
      <x:c r="I3776" s="7" t="n">
        <x:f>IF(AND(ISNUMBER(E3776),ISNUMBER(F3776)),E3776-F3776,"")</x:f>
        <x:v>-0.5</x:v>
      </x:c>
      <x:c r="J3776" s="2" t="str">
        <x:f>IF(H3776="否","不适用",IF(AND(ISNUMBER(E3776),ISNUMBER(F3776)),IF(I3776&gt;'规则与名单'!$B$2,"是","否"),"未判定"))</x:f>
        <x:v>不适用</x:v>
      </x:c>
      <x:c r="K3776" s="2" t="str">
        <x:f>IF(J3776="是",IF(ISNUMBER(F3776),"测试日GPS","缺失"),IF(ISNUMBER(G3776),"非测试日纯氢",IF(AND(H3776="是",J3776="未判定"),IF(ISNUMBER(F3776),"测试名单无纯氢GPS","缺失"),IF(ISNUMBER(E3776),"非测试日仪表","缺失"))))</x:f>
        <x:v>非测试日纯氢</x:v>
      </x:c>
      <x:c r="L3776" s="7" t="n">
        <x:f>IF(K3776="缺失","",IF(K3776="非测试日纯氢",G3776,IF(K3776="非测试日仪表",E3776,F3776)))</x:f>
        <x:v>99.6</x:v>
      </x:c>
      <x:c r="M3776" s="2" t="n">
        <x:f>IF(K3776="缺失",1,0)</x:f>
        <x:v>0</x:v>
      </x:c>
      <x:c r="N3776" s="2" t="str">
        <x:v>车辆里程查询_20260901-20260930_1024辆_仪表里程.xlsx / Y413</x:v>
      </x:c>
      <x:c r="O3776" s="2" t="str">
        <x:v>车辆里程查询_20260901-20260930_1024辆_GPS里程.xlsx / Y413</x:v>
      </x:c>
      <x:c r="P3776" s="2" t="str">
        <x:v>车辆纯氢气里程查询_20260901-20260930_1024辆.xlsx / Y316</x:v>
      </x:c>
    </x:row>
    <x:row r="3777" ht="22" customHeight="1">
      <x:c r="A3777" s="2" t="n">
        <x:v>149</x:v>
      </x:c>
      <x:c r="B3777" s="2" t="str">
        <x:v>粤AGP4482</x:v>
      </x:c>
      <x:c r="C3777" s="2" t="str">
        <x:v>钟祥</x:v>
      </x:c>
      <x:c r="D3777" s="8" t="d">
        <x:v>2026-09-22T00:00:00.000Z</x:v>
      </x:c>
      <x:c r="E3777" s="7" t="n">
        <x:v>75.2</x:v>
      </x:c>
      <x:c r="F3777" s="7" t="n">
        <x:v>76</x:v>
      </x:c>
      <x:c r="G3777" s="7" t="n">
        <x:v>75.2</x:v>
      </x:c>
      <x:c r="H3777" s="2" t="str">
        <x:v>否</x:v>
      </x:c>
      <x:c r="I3777" s="7" t="n">
        <x:f>IF(AND(ISNUMBER(E3777),ISNUMBER(F3777)),E3777-F3777,"")</x:f>
        <x:v>-0.7999999999999972</x:v>
      </x:c>
      <x:c r="J3777" s="2" t="str">
        <x:f>IF(H3777="否","不适用",IF(AND(ISNUMBER(E3777),ISNUMBER(F3777)),IF(I3777&gt;'规则与名单'!$B$2,"是","否"),"未判定"))</x:f>
        <x:v>不适用</x:v>
      </x:c>
      <x:c r="K3777" s="2" t="str">
        <x:f>IF(J3777="是",IF(ISNUMBER(F3777),"测试日GPS","缺失"),IF(ISNUMBER(G3777),"非测试日纯氢",IF(AND(H3777="是",J3777="未判定"),IF(ISNUMBER(F3777),"测试名单无纯氢GPS","缺失"),IF(ISNUMBER(E3777),"非测试日仪表","缺失"))))</x:f>
        <x:v>非测试日纯氢</x:v>
      </x:c>
      <x:c r="L3777" s="7" t="n">
        <x:f>IF(K3777="缺失","",IF(K3777="非测试日纯氢",G3777,IF(K3777="非测试日仪表",E3777,F3777)))</x:f>
        <x:v>75.2</x:v>
      </x:c>
      <x:c r="M3777" s="2" t="n">
        <x:f>IF(K3777="缺失",1,0)</x:f>
        <x:v>0</x:v>
      </x:c>
      <x:c r="N3777" s="2" t="str">
        <x:v>车辆里程查询_20260901-20260930_1024辆_仪表里程.xlsx / Z413</x:v>
      </x:c>
      <x:c r="O3777" s="2" t="str">
        <x:v>车辆里程查询_20260901-20260930_1024辆_GPS里程.xlsx / Z413</x:v>
      </x:c>
      <x:c r="P3777" s="2" t="str">
        <x:v>车辆纯氢气里程查询_20260901-20260930_1024辆.xlsx / Z316</x:v>
      </x:c>
    </x:row>
    <x:row r="3778" ht="22" customHeight="1">
      <x:c r="A3778" s="2" t="n">
        <x:v>149</x:v>
      </x:c>
      <x:c r="B3778" s="2" t="str">
        <x:v>粤AGP4482</x:v>
      </x:c>
      <x:c r="C3778" s="2" t="str">
        <x:v>钟祥</x:v>
      </x:c>
      <x:c r="D3778" s="8" t="d">
        <x:v>2026-09-23T00:00:00.000Z</x:v>
      </x:c>
      <x:c r="E3778" s="7" t="n">
        <x:v>84.3</x:v>
      </x:c>
      <x:c r="F3778" s="7" t="n">
        <x:v>85.7</x:v>
      </x:c>
      <x:c r="G3778" s="7" t="n">
        <x:v>79.4</x:v>
      </x:c>
      <x:c r="H3778" s="2" t="str">
        <x:v>否</x:v>
      </x:c>
      <x:c r="I3778" s="7" t="n">
        <x:f>IF(AND(ISNUMBER(E3778),ISNUMBER(F3778)),E3778-F3778,"")</x:f>
        <x:v>-1.4000000000000057</x:v>
      </x:c>
      <x:c r="J3778" s="2" t="str">
        <x:f>IF(H3778="否","不适用",IF(AND(ISNUMBER(E3778),ISNUMBER(F3778)),IF(I3778&gt;'规则与名单'!$B$2,"是","否"),"未判定"))</x:f>
        <x:v>不适用</x:v>
      </x:c>
      <x:c r="K3778" s="2" t="str">
        <x:f>IF(J3778="是",IF(ISNUMBER(F3778),"测试日GPS","缺失"),IF(ISNUMBER(G3778),"非测试日纯氢",IF(AND(H3778="是",J3778="未判定"),IF(ISNUMBER(F3778),"测试名单无纯氢GPS","缺失"),IF(ISNUMBER(E3778),"非测试日仪表","缺失"))))</x:f>
        <x:v>非测试日纯氢</x:v>
      </x:c>
      <x:c r="L3778" s="7" t="n">
        <x:f>IF(K3778="缺失","",IF(K3778="非测试日纯氢",G3778,IF(K3778="非测试日仪表",E3778,F3778)))</x:f>
        <x:v>79.4</x:v>
      </x:c>
      <x:c r="M3778" s="2" t="n">
        <x:f>IF(K3778="缺失",1,0)</x:f>
        <x:v>0</x:v>
      </x:c>
      <x:c r="N3778" s="2" t="str">
        <x:v>车辆里程查询_20260901-20260930_1024辆_仪表里程.xlsx / AA413</x:v>
      </x:c>
      <x:c r="O3778" s="2" t="str">
        <x:v>车辆里程查询_20260901-20260930_1024辆_GPS里程.xlsx / AA413</x:v>
      </x:c>
      <x:c r="P3778" s="2" t="str">
        <x:v>车辆纯氢气里程查询_20260901-20260930_1024辆.xlsx / AA316</x:v>
      </x:c>
    </x:row>
    <x:row r="3779" ht="22" customHeight="1">
      <x:c r="A3779" s="2" t="n">
        <x:v>149</x:v>
      </x:c>
      <x:c r="B3779" s="2" t="str">
        <x:v>粤AGP4482</x:v>
      </x:c>
      <x:c r="C3779" s="2" t="str">
        <x:v>钟祥</x:v>
      </x:c>
      <x:c r="D3779" s="8" t="d">
        <x:v>2026-09-24T00:00:00.000Z</x:v>
      </x:c>
      <x:c r="E3779" s="7" t="n">
        <x:v>66.7</x:v>
      </x:c>
      <x:c r="F3779" s="7" t="n">
        <x:v>69.4</x:v>
      </x:c>
      <x:c r="G3779" s="7" t="n">
        <x:v>65.2</x:v>
      </x:c>
      <x:c r="H3779" s="2" t="str">
        <x:v>否</x:v>
      </x:c>
      <x:c r="I3779" s="7" t="n">
        <x:f>IF(AND(ISNUMBER(E3779),ISNUMBER(F3779)),E3779-F3779,"")</x:f>
        <x:v>-2.700000000000003</x:v>
      </x:c>
      <x:c r="J3779" s="2" t="str">
        <x:f>IF(H3779="否","不适用",IF(AND(ISNUMBER(E3779),ISNUMBER(F3779)),IF(I3779&gt;'规则与名单'!$B$2,"是","否"),"未判定"))</x:f>
        <x:v>不适用</x:v>
      </x:c>
      <x:c r="K3779" s="2" t="str">
        <x:f>IF(J3779="是",IF(ISNUMBER(F3779),"测试日GPS","缺失"),IF(ISNUMBER(G3779),"非测试日纯氢",IF(AND(H3779="是",J3779="未判定"),IF(ISNUMBER(F3779),"测试名单无纯氢GPS","缺失"),IF(ISNUMBER(E3779),"非测试日仪表","缺失"))))</x:f>
        <x:v>非测试日纯氢</x:v>
      </x:c>
      <x:c r="L3779" s="7" t="n">
        <x:f>IF(K3779="缺失","",IF(K3779="非测试日纯氢",G3779,IF(K3779="非测试日仪表",E3779,F3779)))</x:f>
        <x:v>65.2</x:v>
      </x:c>
      <x:c r="M3779" s="2" t="n">
        <x:f>IF(K3779="缺失",1,0)</x:f>
        <x:v>0</x:v>
      </x:c>
      <x:c r="N3779" s="2" t="str">
        <x:v>车辆里程查询_20260901-20260930_1024辆_仪表里程.xlsx / AB413</x:v>
      </x:c>
      <x:c r="O3779" s="2" t="str">
        <x:v>车辆里程查询_20260901-20260930_1024辆_GPS里程.xlsx / AB413</x:v>
      </x:c>
      <x:c r="P3779" s="2" t="str">
        <x:v>车辆纯氢气里程查询_20260901-20260930_1024辆.xlsx / AB316</x:v>
      </x:c>
    </x:row>
    <x:row r="3780" ht="22" customHeight="1">
      <x:c r="A3780" s="2" t="n">
        <x:v>149</x:v>
      </x:c>
      <x:c r="B3780" s="2" t="str">
        <x:v>粤AGP4482</x:v>
      </x:c>
      <x:c r="C3780" s="2" t="str">
        <x:v>钟祥</x:v>
      </x:c>
      <x:c r="D3780" s="8" t="d">
        <x:v>2026-09-25T00:00:00.000Z</x:v>
      </x:c>
      <x:c r="E3780" s="7"/>
      <x:c r="F3780" s="7" t="n">
        <x:v>0</x:v>
      </x:c>
      <x:c r="G3780" s="7"/>
      <x:c r="H3780" s="2" t="str">
        <x:v>否</x:v>
      </x:c>
      <x:c r="I3780" s="7" t="str">
        <x:f>IF(AND(ISNUMBER(E3780),ISNUMBER(F3780)),E3780-F3780,"")</x:f>
      </x:c>
      <x:c r="J3780" s="2" t="str">
        <x:f>IF(H3780="否","不适用",IF(AND(ISNUMBER(E3780),ISNUMBER(F3780)),IF(I3780&gt;'规则与名单'!$B$2,"是","否"),"未判定"))</x:f>
        <x:v>不适用</x:v>
      </x:c>
      <x:c r="K3780" s="2" t="str">
        <x:f>IF(J3780="是",IF(ISNUMBER(F3780),"测试日GPS","缺失"),IF(ISNUMBER(G3780),"非测试日纯氢",IF(AND(H3780="是",J3780="未判定"),IF(ISNUMBER(F3780),"测试名单无纯氢GPS","缺失"),IF(ISNUMBER(E3780),"非测试日仪表","缺失"))))</x:f>
        <x:v>缺失</x:v>
      </x:c>
      <x:c r="L3780" s="7" t="str">
        <x:f>IF(K3780="缺失","",IF(K3780="非测试日纯氢",G3780,IF(K3780="非测试日仪表",E3780,F3780)))</x:f>
      </x:c>
      <x:c r="M3780" s="2" t="n">
        <x:f>IF(K3780="缺失",1,0)</x:f>
        <x:v>1</x:v>
      </x:c>
      <x:c r="N3780" s="2" t="str">
        <x:v>车辆里程查询_20260901-20260930_1024辆_仪表里程.xlsx / AC413</x:v>
      </x:c>
      <x:c r="O3780" s="2" t="str">
        <x:v>车辆里程查询_20260901-20260930_1024辆_GPS里程.xlsx / AC413</x:v>
      </x:c>
      <x:c r="P3780" s="2" t="str">
        <x:v>车辆纯氢气里程查询_20260901-20260930_1024辆.xlsx / AC316</x:v>
      </x:c>
    </x:row>
    <x:row r="3781" ht="22" customHeight="1">
      <x:c r="A3781" s="2" t="n">
        <x:v>149</x:v>
      </x:c>
      <x:c r="B3781" s="2" t="str">
        <x:v>粤AGP4482</x:v>
      </x:c>
      <x:c r="C3781" s="2" t="str">
        <x:v>钟祥</x:v>
      </x:c>
      <x:c r="D3781" s="8" t="d">
        <x:v>2026-09-26T00:00:00.000Z</x:v>
      </x:c>
      <x:c r="E3781" s="7"/>
      <x:c r="F3781" s="7" t="n">
        <x:v>0</x:v>
      </x:c>
      <x:c r="G3781" s="7"/>
      <x:c r="H3781" s="2" t="str">
        <x:v>否</x:v>
      </x:c>
      <x:c r="I3781" s="7" t="str">
        <x:f>IF(AND(ISNUMBER(E3781),ISNUMBER(F3781)),E3781-F3781,"")</x:f>
      </x:c>
      <x:c r="J3781" s="2" t="str">
        <x:f>IF(H3781="否","不适用",IF(AND(ISNUMBER(E3781),ISNUMBER(F3781)),IF(I3781&gt;'规则与名单'!$B$2,"是","否"),"未判定"))</x:f>
        <x:v>不适用</x:v>
      </x:c>
      <x:c r="K3781" s="2" t="str">
        <x:f>IF(J3781="是",IF(ISNUMBER(F3781),"测试日GPS","缺失"),IF(ISNUMBER(G3781),"非测试日纯氢",IF(AND(H3781="是",J3781="未判定"),IF(ISNUMBER(F3781),"测试名单无纯氢GPS","缺失"),IF(ISNUMBER(E3781),"非测试日仪表","缺失"))))</x:f>
        <x:v>缺失</x:v>
      </x:c>
      <x:c r="L3781" s="7" t="str">
        <x:f>IF(K3781="缺失","",IF(K3781="非测试日纯氢",G3781,IF(K3781="非测试日仪表",E3781,F3781)))</x:f>
      </x:c>
      <x:c r="M3781" s="2" t="n">
        <x:f>IF(K3781="缺失",1,0)</x:f>
        <x:v>1</x:v>
      </x:c>
      <x:c r="N3781" s="2" t="str">
        <x:v>车辆里程查询_20260901-20260930_1024辆_仪表里程.xlsx / AD413</x:v>
      </x:c>
      <x:c r="O3781" s="2" t="str">
        <x:v>车辆里程查询_20260901-20260930_1024辆_GPS里程.xlsx / AD413</x:v>
      </x:c>
      <x:c r="P3781" s="2" t="str">
        <x:v>车辆纯氢气里程查询_20260901-20260930_1024辆.xlsx / AD316</x:v>
      </x:c>
    </x:row>
    <x:row r="3782" ht="22" customHeight="1">
      <x:c r="A3782" s="2" t="n">
        <x:v>149</x:v>
      </x:c>
      <x:c r="B3782" s="2" t="str">
        <x:v>粤AGP4482</x:v>
      </x:c>
      <x:c r="C3782" s="2" t="str">
        <x:v>钟祥</x:v>
      </x:c>
      <x:c r="D3782" s="8" t="d">
        <x:v>2026-09-27T00:00:00.000Z</x:v>
      </x:c>
      <x:c r="E3782" s="7"/>
      <x:c r="F3782" s="7" t="n">
        <x:v>0</x:v>
      </x:c>
      <x:c r="G3782" s="7"/>
      <x:c r="H3782" s="2" t="str">
        <x:v>否</x:v>
      </x:c>
      <x:c r="I3782" s="7" t="str">
        <x:f>IF(AND(ISNUMBER(E3782),ISNUMBER(F3782)),E3782-F3782,"")</x:f>
      </x:c>
      <x:c r="J3782" s="2" t="str">
        <x:f>IF(H3782="否","不适用",IF(AND(ISNUMBER(E3782),ISNUMBER(F3782)),IF(I3782&gt;'规则与名单'!$B$2,"是","否"),"未判定"))</x:f>
        <x:v>不适用</x:v>
      </x:c>
      <x:c r="K3782" s="2" t="str">
        <x:f>IF(J3782="是",IF(ISNUMBER(F3782),"测试日GPS","缺失"),IF(ISNUMBER(G3782),"非测试日纯氢",IF(AND(H3782="是",J3782="未判定"),IF(ISNUMBER(F3782),"测试名单无纯氢GPS","缺失"),IF(ISNUMBER(E3782),"非测试日仪表","缺失"))))</x:f>
        <x:v>缺失</x:v>
      </x:c>
      <x:c r="L3782" s="7" t="str">
        <x:f>IF(K3782="缺失","",IF(K3782="非测试日纯氢",G3782,IF(K3782="非测试日仪表",E3782,F3782)))</x:f>
      </x:c>
      <x:c r="M3782" s="2" t="n">
        <x:f>IF(K3782="缺失",1,0)</x:f>
        <x:v>1</x:v>
      </x:c>
      <x:c r="N3782" s="2" t="str">
        <x:v>车辆里程查询_20260901-20260930_1024辆_仪表里程.xlsx / AE413</x:v>
      </x:c>
      <x:c r="O3782" s="2" t="str">
        <x:v>车辆里程查询_20260901-20260930_1024辆_GPS里程.xlsx / AE413</x:v>
      </x:c>
      <x:c r="P3782" s="2" t="str">
        <x:v>车辆纯氢气里程查询_20260901-20260930_1024辆.xlsx / AE316</x:v>
      </x:c>
    </x:row>
    <x:row r="3783" ht="22" customHeight="1">
      <x:c r="A3783" s="2" t="n">
        <x:v>149</x:v>
      </x:c>
      <x:c r="B3783" s="2" t="str">
        <x:v>粤AGP4482</x:v>
      </x:c>
      <x:c r="C3783" s="2" t="str">
        <x:v>钟祥</x:v>
      </x:c>
      <x:c r="D3783" s="8" t="d">
        <x:v>2026-09-28T00:00:00.000Z</x:v>
      </x:c>
      <x:c r="E3783" s="7" t="n">
        <x:v>80.9</x:v>
      </x:c>
      <x:c r="F3783" s="7" t="n">
        <x:v>83.4</x:v>
      </x:c>
      <x:c r="G3783" s="7" t="n">
        <x:v>80.8</x:v>
      </x:c>
      <x:c r="H3783" s="2" t="str">
        <x:v>否</x:v>
      </x:c>
      <x:c r="I3783" s="7" t="n">
        <x:f>IF(AND(ISNUMBER(E3783),ISNUMBER(F3783)),E3783-F3783,"")</x:f>
        <x:v>-2.5</x:v>
      </x:c>
      <x:c r="J3783" s="2" t="str">
        <x:f>IF(H3783="否","不适用",IF(AND(ISNUMBER(E3783),ISNUMBER(F3783)),IF(I3783&gt;'规则与名单'!$B$2,"是","否"),"未判定"))</x:f>
        <x:v>不适用</x:v>
      </x:c>
      <x:c r="K3783" s="2" t="str">
        <x:f>IF(J3783="是",IF(ISNUMBER(F3783),"测试日GPS","缺失"),IF(ISNUMBER(G3783),"非测试日纯氢",IF(AND(H3783="是",J3783="未判定"),IF(ISNUMBER(F3783),"测试名单无纯氢GPS","缺失"),IF(ISNUMBER(E3783),"非测试日仪表","缺失"))))</x:f>
        <x:v>非测试日纯氢</x:v>
      </x:c>
      <x:c r="L3783" s="7" t="n">
        <x:f>IF(K3783="缺失","",IF(K3783="非测试日纯氢",G3783,IF(K3783="非测试日仪表",E3783,F3783)))</x:f>
        <x:v>80.8</x:v>
      </x:c>
      <x:c r="M3783" s="2" t="n">
        <x:f>IF(K3783="缺失",1,0)</x:f>
        <x:v>0</x:v>
      </x:c>
      <x:c r="N3783" s="2" t="str">
        <x:v>车辆里程查询_20260901-20260930_1024辆_仪表里程.xlsx / AF413</x:v>
      </x:c>
      <x:c r="O3783" s="2" t="str">
        <x:v>车辆里程查询_20260901-20260930_1024辆_GPS里程.xlsx / AF413</x:v>
      </x:c>
      <x:c r="P3783" s="2" t="str">
        <x:v>车辆纯氢气里程查询_20260901-20260930_1024辆.xlsx / AF316</x:v>
      </x:c>
    </x:row>
    <x:row r="3784" ht="22" customHeight="1">
      <x:c r="A3784" s="2" t="n">
        <x:v>149</x:v>
      </x:c>
      <x:c r="B3784" s="2" t="str">
        <x:v>粤AGP4482</x:v>
      </x:c>
      <x:c r="C3784" s="2" t="str">
        <x:v>钟祥</x:v>
      </x:c>
      <x:c r="D3784" s="8" t="d">
        <x:v>2026-09-29T00:00:00.000Z</x:v>
      </x:c>
      <x:c r="E3784" s="7" t="n">
        <x:v>119.6</x:v>
      </x:c>
      <x:c r="F3784" s="7" t="n">
        <x:v>121.3</x:v>
      </x:c>
      <x:c r="G3784" s="7" t="n">
        <x:v>119.6</x:v>
      </x:c>
      <x:c r="H3784" s="2" t="str">
        <x:v>否</x:v>
      </x:c>
      <x:c r="I3784" s="7" t="n">
        <x:f>IF(AND(ISNUMBER(E3784),ISNUMBER(F3784)),E3784-F3784,"")</x:f>
        <x:v>-1.7000000000000028</x:v>
      </x:c>
      <x:c r="J3784" s="2" t="str">
        <x:f>IF(H3784="否","不适用",IF(AND(ISNUMBER(E3784),ISNUMBER(F3784)),IF(I3784&gt;'规则与名单'!$B$2,"是","否"),"未判定"))</x:f>
        <x:v>不适用</x:v>
      </x:c>
      <x:c r="K3784" s="2" t="str">
        <x:f>IF(J3784="是",IF(ISNUMBER(F3784),"测试日GPS","缺失"),IF(ISNUMBER(G3784),"非测试日纯氢",IF(AND(H3784="是",J3784="未判定"),IF(ISNUMBER(F3784),"测试名单无纯氢GPS","缺失"),IF(ISNUMBER(E3784),"非测试日仪表","缺失"))))</x:f>
        <x:v>非测试日纯氢</x:v>
      </x:c>
      <x:c r="L3784" s="7" t="n">
        <x:f>IF(K3784="缺失","",IF(K3784="非测试日纯氢",G3784,IF(K3784="非测试日仪表",E3784,F3784)))</x:f>
        <x:v>119.6</x:v>
      </x:c>
      <x:c r="M3784" s="2" t="n">
        <x:f>IF(K3784="缺失",1,0)</x:f>
        <x:v>0</x:v>
      </x:c>
      <x:c r="N3784" s="2" t="str">
        <x:v>车辆里程查询_20260901-20260930_1024辆_仪表里程.xlsx / AG413</x:v>
      </x:c>
      <x:c r="O3784" s="2" t="str">
        <x:v>车辆里程查询_20260901-20260930_1024辆_GPS里程.xlsx / AG413</x:v>
      </x:c>
      <x:c r="P3784" s="2" t="str">
        <x:v>车辆纯氢气里程查询_20260901-20260930_1024辆.xlsx / AG316</x:v>
      </x:c>
    </x:row>
    <x:row r="3785" ht="22" customHeight="1">
      <x:c r="A3785" s="2" t="n">
        <x:v>149</x:v>
      </x:c>
      <x:c r="B3785" s="2" t="str">
        <x:v>粤AGP4482</x:v>
      </x:c>
      <x:c r="C3785" s="2" t="str">
        <x:v>钟祥</x:v>
      </x:c>
      <x:c r="D3785" s="8" t="d">
        <x:v>2026-09-30T00:00:00.000Z</x:v>
      </x:c>
      <x:c r="E3785" s="7" t="n">
        <x:v>181.5</x:v>
      </x:c>
      <x:c r="F3785" s="7" t="n">
        <x:v>184.4</x:v>
      </x:c>
      <x:c r="G3785" s="7" t="n">
        <x:v>181.4</x:v>
      </x:c>
      <x:c r="H3785" s="2" t="str">
        <x:v>否</x:v>
      </x:c>
      <x:c r="I3785" s="7" t="n">
        <x:f>IF(AND(ISNUMBER(E3785),ISNUMBER(F3785)),E3785-F3785,"")</x:f>
        <x:v>-2.9000000000000057</x:v>
      </x:c>
      <x:c r="J3785" s="2" t="str">
        <x:f>IF(H3785="否","不适用",IF(AND(ISNUMBER(E3785),ISNUMBER(F3785)),IF(I3785&gt;'规则与名单'!$B$2,"是","否"),"未判定"))</x:f>
        <x:v>不适用</x:v>
      </x:c>
      <x:c r="K3785" s="2" t="str">
        <x:f>IF(J3785="是",IF(ISNUMBER(F3785),"测试日GPS","缺失"),IF(ISNUMBER(G3785),"非测试日纯氢",IF(AND(H3785="是",J3785="未判定"),IF(ISNUMBER(F3785),"测试名单无纯氢GPS","缺失"),IF(ISNUMBER(E3785),"非测试日仪表","缺失"))))</x:f>
        <x:v>非测试日纯氢</x:v>
      </x:c>
      <x:c r="L3785" s="7" t="n">
        <x:f>IF(K3785="缺失","",IF(K3785="非测试日纯氢",G3785,IF(K3785="非测试日仪表",E3785,F3785)))</x:f>
        <x:v>181.4</x:v>
      </x:c>
      <x:c r="M3785" s="2" t="n">
        <x:f>IF(K3785="缺失",1,0)</x:f>
        <x:v>0</x:v>
      </x:c>
      <x:c r="N3785" s="2" t="str">
        <x:v>车辆里程查询_20260901-20260930_1024辆_仪表里程.xlsx / AH413</x:v>
      </x:c>
      <x:c r="O3785" s="2" t="str">
        <x:v>车辆里程查询_20260901-20260930_1024辆_GPS里程.xlsx / AH413</x:v>
      </x:c>
      <x:c r="P3785" s="2" t="str">
        <x:v>车辆纯氢气里程查询_20260901-20260930_1024辆.xlsx / AH316</x:v>
      </x:c>
    </x:row>
    <x:row r="3786" ht="22" customHeight="1">
      <x:c r="A3786" s="2" t="n">
        <x:v>150</x:v>
      </x:c>
      <x:c r="B3786" s="2" t="str">
        <x:v>粤AGP4566</x:v>
      </x:c>
      <x:c r="C3786" s="2" t="str">
        <x:v>钟祥</x:v>
      </x:c>
      <x:c r="D3786" s="8" t="d">
        <x:v>2026-09-01T00:00:00.000Z</x:v>
      </x:c>
      <x:c r="E3786" s="7" t="n">
        <x:v>59.4</x:v>
      </x:c>
      <x:c r="F3786" s="7" t="n">
        <x:v>62.6</x:v>
      </x:c>
      <x:c r="G3786" s="7" t="n">
        <x:v>59.4</x:v>
      </x:c>
      <x:c r="H3786" s="2" t="str">
        <x:v>否</x:v>
      </x:c>
      <x:c r="I3786" s="7" t="n">
        <x:f>IF(AND(ISNUMBER(E3786),ISNUMBER(F3786)),E3786-F3786,"")</x:f>
        <x:v>-3.200000000000003</x:v>
      </x:c>
      <x:c r="J3786" s="2" t="str">
        <x:f>IF(H3786="否","不适用",IF(AND(ISNUMBER(E3786),ISNUMBER(F3786)),IF(I3786&gt;'规则与名单'!$B$2,"是","否"),"未判定"))</x:f>
        <x:v>不适用</x:v>
      </x:c>
      <x:c r="K3786" s="2" t="str">
        <x:f>IF(J3786="是",IF(ISNUMBER(F3786),"测试日GPS","缺失"),IF(ISNUMBER(G3786),"非测试日纯氢",IF(AND(H3786="是",J3786="未判定"),IF(ISNUMBER(F3786),"测试名单无纯氢GPS","缺失"),IF(ISNUMBER(E3786),"非测试日仪表","缺失"))))</x:f>
        <x:v>非测试日纯氢</x:v>
      </x:c>
      <x:c r="L3786" s="7" t="n">
        <x:f>IF(K3786="缺失","",IF(K3786="非测试日纯氢",G3786,IF(K3786="非测试日仪表",E3786,F3786)))</x:f>
        <x:v>59.4</x:v>
      </x:c>
      <x:c r="M3786" s="2" t="n">
        <x:f>IF(K3786="缺失",1,0)</x:f>
        <x:v>0</x:v>
      </x:c>
      <x:c r="N3786" s="2" t="str">
        <x:v>车辆里程查询_20260901-20260930_1024辆_仪表里程.xlsx / E539</x:v>
      </x:c>
      <x:c r="O3786" s="2" t="str">
        <x:v>车辆里程查询_20260901-20260930_1024辆_GPS里程.xlsx / E539</x:v>
      </x:c>
      <x:c r="P3786" s="2" t="str">
        <x:v>车辆纯氢气里程查询_20260901-20260930_1024辆.xlsx / E313</x:v>
      </x:c>
    </x:row>
    <x:row r="3787" ht="22" customHeight="1">
      <x:c r="A3787" s="2" t="n">
        <x:v>150</x:v>
      </x:c>
      <x:c r="B3787" s="2" t="str">
        <x:v>粤AGP4566</x:v>
      </x:c>
      <x:c r="C3787" s="2" t="str">
        <x:v>钟祥</x:v>
      </x:c>
      <x:c r="D3787" s="8" t="d">
        <x:v>2026-09-02T00:00:00.000Z</x:v>
      </x:c>
      <x:c r="E3787" s="7" t="n">
        <x:v>76.6</x:v>
      </x:c>
      <x:c r="F3787" s="7" t="n">
        <x:v>78.6</x:v>
      </x:c>
      <x:c r="G3787" s="7" t="n">
        <x:v>76.5</x:v>
      </x:c>
      <x:c r="H3787" s="2" t="str">
        <x:v>否</x:v>
      </x:c>
      <x:c r="I3787" s="7" t="n">
        <x:f>IF(AND(ISNUMBER(E3787),ISNUMBER(F3787)),E3787-F3787,"")</x:f>
        <x:v>-2</x:v>
      </x:c>
      <x:c r="J3787" s="2" t="str">
        <x:f>IF(H3787="否","不适用",IF(AND(ISNUMBER(E3787),ISNUMBER(F3787)),IF(I3787&gt;'规则与名单'!$B$2,"是","否"),"未判定"))</x:f>
        <x:v>不适用</x:v>
      </x:c>
      <x:c r="K3787" s="2" t="str">
        <x:f>IF(J3787="是",IF(ISNUMBER(F3787),"测试日GPS","缺失"),IF(ISNUMBER(G3787),"非测试日纯氢",IF(AND(H3787="是",J3787="未判定"),IF(ISNUMBER(F3787),"测试名单无纯氢GPS","缺失"),IF(ISNUMBER(E3787),"非测试日仪表","缺失"))))</x:f>
        <x:v>非测试日纯氢</x:v>
      </x:c>
      <x:c r="L3787" s="7" t="n">
        <x:f>IF(K3787="缺失","",IF(K3787="非测试日纯氢",G3787,IF(K3787="非测试日仪表",E3787,F3787)))</x:f>
        <x:v>76.5</x:v>
      </x:c>
      <x:c r="M3787" s="2" t="n">
        <x:f>IF(K3787="缺失",1,0)</x:f>
        <x:v>0</x:v>
      </x:c>
      <x:c r="N3787" s="2" t="str">
        <x:v>车辆里程查询_20260901-20260930_1024辆_仪表里程.xlsx / F539</x:v>
      </x:c>
      <x:c r="O3787" s="2" t="str">
        <x:v>车辆里程查询_20260901-20260930_1024辆_GPS里程.xlsx / F539</x:v>
      </x:c>
      <x:c r="P3787" s="2" t="str">
        <x:v>车辆纯氢气里程查询_20260901-20260930_1024辆.xlsx / F313</x:v>
      </x:c>
    </x:row>
    <x:row r="3788" ht="22" customHeight="1">
      <x:c r="A3788" s="2" t="n">
        <x:v>150</x:v>
      </x:c>
      <x:c r="B3788" s="2" t="str">
        <x:v>粤AGP4566</x:v>
      </x:c>
      <x:c r="C3788" s="2" t="str">
        <x:v>钟祥</x:v>
      </x:c>
      <x:c r="D3788" s="8" t="d">
        <x:v>2026-09-03T00:00:00.000Z</x:v>
      </x:c>
      <x:c r="E3788" s="7" t="n">
        <x:v>61.6</x:v>
      </x:c>
      <x:c r="F3788" s="7" t="n">
        <x:v>64.2</x:v>
      </x:c>
      <x:c r="G3788" s="7" t="n">
        <x:v>60</x:v>
      </x:c>
      <x:c r="H3788" s="2" t="str">
        <x:v>否</x:v>
      </x:c>
      <x:c r="I3788" s="7" t="n">
        <x:f>IF(AND(ISNUMBER(E3788),ISNUMBER(F3788)),E3788-F3788,"")</x:f>
        <x:v>-2.6000000000000014</x:v>
      </x:c>
      <x:c r="J3788" s="2" t="str">
        <x:f>IF(H3788="否","不适用",IF(AND(ISNUMBER(E3788),ISNUMBER(F3788)),IF(I3788&gt;'规则与名单'!$B$2,"是","否"),"未判定"))</x:f>
        <x:v>不适用</x:v>
      </x:c>
      <x:c r="K3788" s="2" t="str">
        <x:f>IF(J3788="是",IF(ISNUMBER(F3788),"测试日GPS","缺失"),IF(ISNUMBER(G3788),"非测试日纯氢",IF(AND(H3788="是",J3788="未判定"),IF(ISNUMBER(F3788),"测试名单无纯氢GPS","缺失"),IF(ISNUMBER(E3788),"非测试日仪表","缺失"))))</x:f>
        <x:v>非测试日纯氢</x:v>
      </x:c>
      <x:c r="L3788" s="7" t="n">
        <x:f>IF(K3788="缺失","",IF(K3788="非测试日纯氢",G3788,IF(K3788="非测试日仪表",E3788,F3788)))</x:f>
        <x:v>60</x:v>
      </x:c>
      <x:c r="M3788" s="2" t="n">
        <x:f>IF(K3788="缺失",1,0)</x:f>
        <x:v>0</x:v>
      </x:c>
      <x:c r="N3788" s="2" t="str">
        <x:v>车辆里程查询_20260901-20260930_1024辆_仪表里程.xlsx / G539</x:v>
      </x:c>
      <x:c r="O3788" s="2" t="str">
        <x:v>车辆里程查询_20260901-20260930_1024辆_GPS里程.xlsx / G539</x:v>
      </x:c>
      <x:c r="P3788" s="2" t="str">
        <x:v>车辆纯氢气里程查询_20260901-20260930_1024辆.xlsx / G313</x:v>
      </x:c>
    </x:row>
    <x:row r="3789" ht="22" customHeight="1">
      <x:c r="A3789" s="2" t="n">
        <x:v>150</x:v>
      </x:c>
      <x:c r="B3789" s="2" t="str">
        <x:v>粤AGP4566</x:v>
      </x:c>
      <x:c r="C3789" s="2" t="str">
        <x:v>钟祥</x:v>
      </x:c>
      <x:c r="D3789" s="8" t="d">
        <x:v>2026-09-04T00:00:00.000Z</x:v>
      </x:c>
      <x:c r="E3789" s="7" t="n">
        <x:v>55.1</x:v>
      </x:c>
      <x:c r="F3789" s="7" t="n">
        <x:v>56.8</x:v>
      </x:c>
      <x:c r="G3789" s="7" t="n">
        <x:v>54.7</x:v>
      </x:c>
      <x:c r="H3789" s="2" t="str">
        <x:v>否</x:v>
      </x:c>
      <x:c r="I3789" s="7" t="n">
        <x:f>IF(AND(ISNUMBER(E3789),ISNUMBER(F3789)),E3789-F3789,"")</x:f>
        <x:v>-1.6999999999999957</x:v>
      </x:c>
      <x:c r="J3789" s="2" t="str">
        <x:f>IF(H3789="否","不适用",IF(AND(ISNUMBER(E3789),ISNUMBER(F3789)),IF(I3789&gt;'规则与名单'!$B$2,"是","否"),"未判定"))</x:f>
        <x:v>不适用</x:v>
      </x:c>
      <x:c r="K3789" s="2" t="str">
        <x:f>IF(J3789="是",IF(ISNUMBER(F3789),"测试日GPS","缺失"),IF(ISNUMBER(G3789),"非测试日纯氢",IF(AND(H3789="是",J3789="未判定"),IF(ISNUMBER(F3789),"测试名单无纯氢GPS","缺失"),IF(ISNUMBER(E3789),"非测试日仪表","缺失"))))</x:f>
        <x:v>非测试日纯氢</x:v>
      </x:c>
      <x:c r="L3789" s="7" t="n">
        <x:f>IF(K3789="缺失","",IF(K3789="非测试日纯氢",G3789,IF(K3789="非测试日仪表",E3789,F3789)))</x:f>
        <x:v>54.7</x:v>
      </x:c>
      <x:c r="M3789" s="2" t="n">
        <x:f>IF(K3789="缺失",1,0)</x:f>
        <x:v>0</x:v>
      </x:c>
      <x:c r="N3789" s="2" t="str">
        <x:v>车辆里程查询_20260901-20260930_1024辆_仪表里程.xlsx / H539</x:v>
      </x:c>
      <x:c r="O3789" s="2" t="str">
        <x:v>车辆里程查询_20260901-20260930_1024辆_GPS里程.xlsx / H539</x:v>
      </x:c>
      <x:c r="P3789" s="2" t="str">
        <x:v>车辆纯氢气里程查询_20260901-20260930_1024辆.xlsx / H313</x:v>
      </x:c>
    </x:row>
    <x:row r="3790" ht="22" customHeight="1">
      <x:c r="A3790" s="2" t="n">
        <x:v>150</x:v>
      </x:c>
      <x:c r="B3790" s="2" t="str">
        <x:v>粤AGP4566</x:v>
      </x:c>
      <x:c r="C3790" s="2" t="str">
        <x:v>钟祥</x:v>
      </x:c>
      <x:c r="D3790" s="8" t="d">
        <x:v>2026-09-05T00:00:00.000Z</x:v>
      </x:c>
      <x:c r="E3790" s="7" t="n">
        <x:v>104.7</x:v>
      </x:c>
      <x:c r="F3790" s="7" t="n">
        <x:v>107.3</x:v>
      </x:c>
      <x:c r="G3790" s="7" t="n">
        <x:v>104.6</x:v>
      </x:c>
      <x:c r="H3790" s="2" t="str">
        <x:v>否</x:v>
      </x:c>
      <x:c r="I3790" s="7" t="n">
        <x:f>IF(AND(ISNUMBER(E3790),ISNUMBER(F3790)),E3790-F3790,"")</x:f>
        <x:v>-2.5999999999999943</x:v>
      </x:c>
      <x:c r="J3790" s="2" t="str">
        <x:f>IF(H3790="否","不适用",IF(AND(ISNUMBER(E3790),ISNUMBER(F3790)),IF(I3790&gt;'规则与名单'!$B$2,"是","否"),"未判定"))</x:f>
        <x:v>不适用</x:v>
      </x:c>
      <x:c r="K3790" s="2" t="str">
        <x:f>IF(J3790="是",IF(ISNUMBER(F3790),"测试日GPS","缺失"),IF(ISNUMBER(G3790),"非测试日纯氢",IF(AND(H3790="是",J3790="未判定"),IF(ISNUMBER(F3790),"测试名单无纯氢GPS","缺失"),IF(ISNUMBER(E3790),"非测试日仪表","缺失"))))</x:f>
        <x:v>非测试日纯氢</x:v>
      </x:c>
      <x:c r="L3790" s="7" t="n">
        <x:f>IF(K3790="缺失","",IF(K3790="非测试日纯氢",G3790,IF(K3790="非测试日仪表",E3790,F3790)))</x:f>
        <x:v>104.6</x:v>
      </x:c>
      <x:c r="M3790" s="2" t="n">
        <x:f>IF(K3790="缺失",1,0)</x:f>
        <x:v>0</x:v>
      </x:c>
      <x:c r="N3790" s="2" t="str">
        <x:v>车辆里程查询_20260901-20260930_1024辆_仪表里程.xlsx / I539</x:v>
      </x:c>
      <x:c r="O3790" s="2" t="str">
        <x:v>车辆里程查询_20260901-20260930_1024辆_GPS里程.xlsx / I539</x:v>
      </x:c>
      <x:c r="P3790" s="2" t="str">
        <x:v>车辆纯氢气里程查询_20260901-20260930_1024辆.xlsx / I313</x:v>
      </x:c>
    </x:row>
    <x:row r="3791" ht="22" customHeight="1">
      <x:c r="A3791" s="2" t="n">
        <x:v>150</x:v>
      </x:c>
      <x:c r="B3791" s="2" t="str">
        <x:v>粤AGP4566</x:v>
      </x:c>
      <x:c r="C3791" s="2" t="str">
        <x:v>钟祥</x:v>
      </x:c>
      <x:c r="D3791" s="8" t="d">
        <x:v>2026-09-06T00:00:00.000Z</x:v>
      </x:c>
      <x:c r="E3791" s="7" t="n">
        <x:v>111.3</x:v>
      </x:c>
      <x:c r="F3791" s="7" t="n">
        <x:v>112.9</x:v>
      </x:c>
      <x:c r="G3791" s="7" t="n">
        <x:v>111.3</x:v>
      </x:c>
      <x:c r="H3791" s="2" t="str">
        <x:v>否</x:v>
      </x:c>
      <x:c r="I3791" s="7" t="n">
        <x:f>IF(AND(ISNUMBER(E3791),ISNUMBER(F3791)),E3791-F3791,"")</x:f>
        <x:v>-1.6000000000000085</x:v>
      </x:c>
      <x:c r="J3791" s="2" t="str">
        <x:f>IF(H3791="否","不适用",IF(AND(ISNUMBER(E3791),ISNUMBER(F3791)),IF(I3791&gt;'规则与名单'!$B$2,"是","否"),"未判定"))</x:f>
        <x:v>不适用</x:v>
      </x:c>
      <x:c r="K3791" s="2" t="str">
        <x:f>IF(J3791="是",IF(ISNUMBER(F3791),"测试日GPS","缺失"),IF(ISNUMBER(G3791),"非测试日纯氢",IF(AND(H3791="是",J3791="未判定"),IF(ISNUMBER(F3791),"测试名单无纯氢GPS","缺失"),IF(ISNUMBER(E3791),"非测试日仪表","缺失"))))</x:f>
        <x:v>非测试日纯氢</x:v>
      </x:c>
      <x:c r="L3791" s="7" t="n">
        <x:f>IF(K3791="缺失","",IF(K3791="非测试日纯氢",G3791,IF(K3791="非测试日仪表",E3791,F3791)))</x:f>
        <x:v>111.3</x:v>
      </x:c>
      <x:c r="M3791" s="2" t="n">
        <x:f>IF(K3791="缺失",1,0)</x:f>
        <x:v>0</x:v>
      </x:c>
      <x:c r="N3791" s="2" t="str">
        <x:v>车辆里程查询_20260901-20260930_1024辆_仪表里程.xlsx / J539</x:v>
      </x:c>
      <x:c r="O3791" s="2" t="str">
        <x:v>车辆里程查询_20260901-20260930_1024辆_GPS里程.xlsx / J539</x:v>
      </x:c>
      <x:c r="P3791" s="2" t="str">
        <x:v>车辆纯氢气里程查询_20260901-20260930_1024辆.xlsx / J313</x:v>
      </x:c>
    </x:row>
    <x:row r="3792" ht="22" customHeight="1">
      <x:c r="A3792" s="2" t="n">
        <x:v>150</x:v>
      </x:c>
      <x:c r="B3792" s="2" t="str">
        <x:v>粤AGP4566</x:v>
      </x:c>
      <x:c r="C3792" s="2" t="str">
        <x:v>钟祥</x:v>
      </x:c>
      <x:c r="D3792" s="8" t="d">
        <x:v>2026-09-07T00:00:00.000Z</x:v>
      </x:c>
      <x:c r="E3792" s="7" t="n">
        <x:v>55.8</x:v>
      </x:c>
      <x:c r="F3792" s="7" t="n">
        <x:v>58.7</x:v>
      </x:c>
      <x:c r="G3792" s="7" t="n">
        <x:v>55.8</x:v>
      </x:c>
      <x:c r="H3792" s="2" t="str">
        <x:v>否</x:v>
      </x:c>
      <x:c r="I3792" s="7" t="n">
        <x:f>IF(AND(ISNUMBER(E3792),ISNUMBER(F3792)),E3792-F3792,"")</x:f>
        <x:v>-2.9000000000000057</x:v>
      </x:c>
      <x:c r="J3792" s="2" t="str">
        <x:f>IF(H3792="否","不适用",IF(AND(ISNUMBER(E3792),ISNUMBER(F3792)),IF(I3792&gt;'规则与名单'!$B$2,"是","否"),"未判定"))</x:f>
        <x:v>不适用</x:v>
      </x:c>
      <x:c r="K3792" s="2" t="str">
        <x:f>IF(J3792="是",IF(ISNUMBER(F3792),"测试日GPS","缺失"),IF(ISNUMBER(G3792),"非测试日纯氢",IF(AND(H3792="是",J3792="未判定"),IF(ISNUMBER(F3792),"测试名单无纯氢GPS","缺失"),IF(ISNUMBER(E3792),"非测试日仪表","缺失"))))</x:f>
        <x:v>非测试日纯氢</x:v>
      </x:c>
      <x:c r="L3792" s="7" t="n">
        <x:f>IF(K3792="缺失","",IF(K3792="非测试日纯氢",G3792,IF(K3792="非测试日仪表",E3792,F3792)))</x:f>
        <x:v>55.8</x:v>
      </x:c>
      <x:c r="M3792" s="2" t="n">
        <x:f>IF(K3792="缺失",1,0)</x:f>
        <x:v>0</x:v>
      </x:c>
      <x:c r="N3792" s="2" t="str">
        <x:v>车辆里程查询_20260901-20260930_1024辆_仪表里程.xlsx / K539</x:v>
      </x:c>
      <x:c r="O3792" s="2" t="str">
        <x:v>车辆里程查询_20260901-20260930_1024辆_GPS里程.xlsx / K539</x:v>
      </x:c>
      <x:c r="P3792" s="2" t="str">
        <x:v>车辆纯氢气里程查询_20260901-20260930_1024辆.xlsx / K313</x:v>
      </x:c>
    </x:row>
    <x:row r="3793" ht="22" customHeight="1">
      <x:c r="A3793" s="2" t="n">
        <x:v>150</x:v>
      </x:c>
      <x:c r="B3793" s="2" t="str">
        <x:v>粤AGP4566</x:v>
      </x:c>
      <x:c r="C3793" s="2" t="str">
        <x:v>钟祥</x:v>
      </x:c>
      <x:c r="D3793" s="8" t="d">
        <x:v>2026-09-08T00:00:00.000Z</x:v>
      </x:c>
      <x:c r="E3793" s="7" t="n">
        <x:v>74.7</x:v>
      </x:c>
      <x:c r="F3793" s="7" t="n">
        <x:v>78</x:v>
      </x:c>
      <x:c r="G3793" s="7" t="n">
        <x:v>74.3</x:v>
      </x:c>
      <x:c r="H3793" s="2" t="str">
        <x:v>否</x:v>
      </x:c>
      <x:c r="I3793" s="7" t="n">
        <x:f>IF(AND(ISNUMBER(E3793),ISNUMBER(F3793)),E3793-F3793,"")</x:f>
        <x:v>-3.299999999999997</x:v>
      </x:c>
      <x:c r="J3793" s="2" t="str">
        <x:f>IF(H3793="否","不适用",IF(AND(ISNUMBER(E3793),ISNUMBER(F3793)),IF(I3793&gt;'规则与名单'!$B$2,"是","否"),"未判定"))</x:f>
        <x:v>不适用</x:v>
      </x:c>
      <x:c r="K3793" s="2" t="str">
        <x:f>IF(J3793="是",IF(ISNUMBER(F3793),"测试日GPS","缺失"),IF(ISNUMBER(G3793),"非测试日纯氢",IF(AND(H3793="是",J3793="未判定"),IF(ISNUMBER(F3793),"测试名单无纯氢GPS","缺失"),IF(ISNUMBER(E3793),"非测试日仪表","缺失"))))</x:f>
        <x:v>非测试日纯氢</x:v>
      </x:c>
      <x:c r="L3793" s="7" t="n">
        <x:f>IF(K3793="缺失","",IF(K3793="非测试日纯氢",G3793,IF(K3793="非测试日仪表",E3793,F3793)))</x:f>
        <x:v>74.3</x:v>
      </x:c>
      <x:c r="M3793" s="2" t="n">
        <x:f>IF(K3793="缺失",1,0)</x:f>
        <x:v>0</x:v>
      </x:c>
      <x:c r="N3793" s="2" t="str">
        <x:v>车辆里程查询_20260901-20260930_1024辆_仪表里程.xlsx / L539</x:v>
      </x:c>
      <x:c r="O3793" s="2" t="str">
        <x:v>车辆里程查询_20260901-20260930_1024辆_GPS里程.xlsx / L539</x:v>
      </x:c>
      <x:c r="P3793" s="2" t="str">
        <x:v>车辆纯氢气里程查询_20260901-20260930_1024辆.xlsx / L313</x:v>
      </x:c>
    </x:row>
    <x:row r="3794" ht="22" customHeight="1">
      <x:c r="A3794" s="2" t="n">
        <x:v>150</x:v>
      </x:c>
      <x:c r="B3794" s="2" t="str">
        <x:v>粤AGP4566</x:v>
      </x:c>
      <x:c r="C3794" s="2" t="str">
        <x:v>钟祥</x:v>
      </x:c>
      <x:c r="D3794" s="8" t="d">
        <x:v>2026-09-09T00:00:00.000Z</x:v>
      </x:c>
      <x:c r="E3794" s="7" t="n">
        <x:v>58.5</x:v>
      </x:c>
      <x:c r="F3794" s="7" t="n">
        <x:v>61</x:v>
      </x:c>
      <x:c r="G3794" s="7" t="n">
        <x:v>58.5</x:v>
      </x:c>
      <x:c r="H3794" s="2" t="str">
        <x:v>否</x:v>
      </x:c>
      <x:c r="I3794" s="7" t="n">
        <x:f>IF(AND(ISNUMBER(E3794),ISNUMBER(F3794)),E3794-F3794,"")</x:f>
        <x:v>-2.5</x:v>
      </x:c>
      <x:c r="J3794" s="2" t="str">
        <x:f>IF(H3794="否","不适用",IF(AND(ISNUMBER(E3794),ISNUMBER(F3794)),IF(I3794&gt;'规则与名单'!$B$2,"是","否"),"未判定"))</x:f>
        <x:v>不适用</x:v>
      </x:c>
      <x:c r="K3794" s="2" t="str">
        <x:f>IF(J3794="是",IF(ISNUMBER(F3794),"测试日GPS","缺失"),IF(ISNUMBER(G3794),"非测试日纯氢",IF(AND(H3794="是",J3794="未判定"),IF(ISNUMBER(F3794),"测试名单无纯氢GPS","缺失"),IF(ISNUMBER(E3794),"非测试日仪表","缺失"))))</x:f>
        <x:v>非测试日纯氢</x:v>
      </x:c>
      <x:c r="L3794" s="7" t="n">
        <x:f>IF(K3794="缺失","",IF(K3794="非测试日纯氢",G3794,IF(K3794="非测试日仪表",E3794,F3794)))</x:f>
        <x:v>58.5</x:v>
      </x:c>
      <x:c r="M3794" s="2" t="n">
        <x:f>IF(K3794="缺失",1,0)</x:f>
        <x:v>0</x:v>
      </x:c>
      <x:c r="N3794" s="2" t="str">
        <x:v>车辆里程查询_20260901-20260930_1024辆_仪表里程.xlsx / M539</x:v>
      </x:c>
      <x:c r="O3794" s="2" t="str">
        <x:v>车辆里程查询_20260901-20260930_1024辆_GPS里程.xlsx / M539</x:v>
      </x:c>
      <x:c r="P3794" s="2" t="str">
        <x:v>车辆纯氢气里程查询_20260901-20260930_1024辆.xlsx / M313</x:v>
      </x:c>
    </x:row>
    <x:row r="3795" ht="22" customHeight="1">
      <x:c r="A3795" s="2" t="n">
        <x:v>150</x:v>
      </x:c>
      <x:c r="B3795" s="2" t="str">
        <x:v>粤AGP4566</x:v>
      </x:c>
      <x:c r="C3795" s="2" t="str">
        <x:v>钟祥</x:v>
      </x:c>
      <x:c r="D3795" s="8" t="d">
        <x:v>2026-09-10T00:00:00.000Z</x:v>
      </x:c>
      <x:c r="E3795" s="7" t="n">
        <x:v>72.3</x:v>
      </x:c>
      <x:c r="F3795" s="7" t="n">
        <x:v>74.2</x:v>
      </x:c>
      <x:c r="G3795" s="7" t="n">
        <x:v>71.2</x:v>
      </x:c>
      <x:c r="H3795" s="2" t="str">
        <x:v>否</x:v>
      </x:c>
      <x:c r="I3795" s="7" t="n">
        <x:f>IF(AND(ISNUMBER(E3795),ISNUMBER(F3795)),E3795-F3795,"")</x:f>
        <x:v>-1.9000000000000057</x:v>
      </x:c>
      <x:c r="J3795" s="2" t="str">
        <x:f>IF(H3795="否","不适用",IF(AND(ISNUMBER(E3795),ISNUMBER(F3795)),IF(I3795&gt;'规则与名单'!$B$2,"是","否"),"未判定"))</x:f>
        <x:v>不适用</x:v>
      </x:c>
      <x:c r="K3795" s="2" t="str">
        <x:f>IF(J3795="是",IF(ISNUMBER(F3795),"测试日GPS","缺失"),IF(ISNUMBER(G3795),"非测试日纯氢",IF(AND(H3795="是",J3795="未判定"),IF(ISNUMBER(F3795),"测试名单无纯氢GPS","缺失"),IF(ISNUMBER(E3795),"非测试日仪表","缺失"))))</x:f>
        <x:v>非测试日纯氢</x:v>
      </x:c>
      <x:c r="L3795" s="7" t="n">
        <x:f>IF(K3795="缺失","",IF(K3795="非测试日纯氢",G3795,IF(K3795="非测试日仪表",E3795,F3795)))</x:f>
        <x:v>71.2</x:v>
      </x:c>
      <x:c r="M3795" s="2" t="n">
        <x:f>IF(K3795="缺失",1,0)</x:f>
        <x:v>0</x:v>
      </x:c>
      <x:c r="N3795" s="2" t="str">
        <x:v>车辆里程查询_20260901-20260930_1024辆_仪表里程.xlsx / N539</x:v>
      </x:c>
      <x:c r="O3795" s="2" t="str">
        <x:v>车辆里程查询_20260901-20260930_1024辆_GPS里程.xlsx / N539</x:v>
      </x:c>
      <x:c r="P3795" s="2" t="str">
        <x:v>车辆纯氢气里程查询_20260901-20260930_1024辆.xlsx / N313</x:v>
      </x:c>
    </x:row>
    <x:row r="3796" ht="22" customHeight="1">
      <x:c r="A3796" s="2" t="n">
        <x:v>150</x:v>
      </x:c>
      <x:c r="B3796" s="2" t="str">
        <x:v>粤AGP4566</x:v>
      </x:c>
      <x:c r="C3796" s="2" t="str">
        <x:v>钟祥</x:v>
      </x:c>
      <x:c r="D3796" s="8" t="d">
        <x:v>2026-09-11T00:00:00.000Z</x:v>
      </x:c>
      <x:c r="E3796" s="7" t="n">
        <x:v>82.4</x:v>
      </x:c>
      <x:c r="F3796" s="7" t="n">
        <x:v>86</x:v>
      </x:c>
      <x:c r="G3796" s="7" t="n">
        <x:v>82.4</x:v>
      </x:c>
      <x:c r="H3796" s="2" t="str">
        <x:v>否</x:v>
      </x:c>
      <x:c r="I3796" s="7" t="n">
        <x:f>IF(AND(ISNUMBER(E3796),ISNUMBER(F3796)),E3796-F3796,"")</x:f>
        <x:v>-3.5999999999999943</x:v>
      </x:c>
      <x:c r="J3796" s="2" t="str">
        <x:f>IF(H3796="否","不适用",IF(AND(ISNUMBER(E3796),ISNUMBER(F3796)),IF(I3796&gt;'规则与名单'!$B$2,"是","否"),"未判定"))</x:f>
        <x:v>不适用</x:v>
      </x:c>
      <x:c r="K3796" s="2" t="str">
        <x:f>IF(J3796="是",IF(ISNUMBER(F3796),"测试日GPS","缺失"),IF(ISNUMBER(G3796),"非测试日纯氢",IF(AND(H3796="是",J3796="未判定"),IF(ISNUMBER(F3796),"测试名单无纯氢GPS","缺失"),IF(ISNUMBER(E3796),"非测试日仪表","缺失"))))</x:f>
        <x:v>非测试日纯氢</x:v>
      </x:c>
      <x:c r="L3796" s="7" t="n">
        <x:f>IF(K3796="缺失","",IF(K3796="非测试日纯氢",G3796,IF(K3796="非测试日仪表",E3796,F3796)))</x:f>
        <x:v>82.4</x:v>
      </x:c>
      <x:c r="M3796" s="2" t="n">
        <x:f>IF(K3796="缺失",1,0)</x:f>
        <x:v>0</x:v>
      </x:c>
      <x:c r="N3796" s="2" t="str">
        <x:v>车辆里程查询_20260901-20260930_1024辆_仪表里程.xlsx / O539</x:v>
      </x:c>
      <x:c r="O3796" s="2" t="str">
        <x:v>车辆里程查询_20260901-20260930_1024辆_GPS里程.xlsx / O539</x:v>
      </x:c>
      <x:c r="P3796" s="2" t="str">
        <x:v>车辆纯氢气里程查询_20260901-20260930_1024辆.xlsx / O313</x:v>
      </x:c>
    </x:row>
    <x:row r="3797" ht="22" customHeight="1">
      <x:c r="A3797" s="2" t="n">
        <x:v>150</x:v>
      </x:c>
      <x:c r="B3797" s="2" t="str">
        <x:v>粤AGP4566</x:v>
      </x:c>
      <x:c r="C3797" s="2" t="str">
        <x:v>钟祥</x:v>
      </x:c>
      <x:c r="D3797" s="8" t="d">
        <x:v>2026-09-12T00:00:00.000Z</x:v>
      </x:c>
      <x:c r="E3797" s="7" t="n">
        <x:v>43.8</x:v>
      </x:c>
      <x:c r="F3797" s="7" t="n">
        <x:v>82.3</x:v>
      </x:c>
      <x:c r="G3797" s="7" t="n">
        <x:v>32.3</x:v>
      </x:c>
      <x:c r="H3797" s="2" t="str">
        <x:v>否</x:v>
      </x:c>
      <x:c r="I3797" s="7" t="n">
        <x:f>IF(AND(ISNUMBER(E3797),ISNUMBER(F3797)),E3797-F3797,"")</x:f>
        <x:v>-38.5</x:v>
      </x:c>
      <x:c r="J3797" s="2" t="str">
        <x:f>IF(H3797="否","不适用",IF(AND(ISNUMBER(E3797),ISNUMBER(F3797)),IF(I3797&gt;'规则与名单'!$B$2,"是","否"),"未判定"))</x:f>
        <x:v>不适用</x:v>
      </x:c>
      <x:c r="K3797" s="2" t="str">
        <x:f>IF(J3797="是",IF(ISNUMBER(F3797),"测试日GPS","缺失"),IF(ISNUMBER(G3797),"非测试日纯氢",IF(AND(H3797="是",J3797="未判定"),IF(ISNUMBER(F3797),"测试名单无纯氢GPS","缺失"),IF(ISNUMBER(E3797),"非测试日仪表","缺失"))))</x:f>
        <x:v>非测试日纯氢</x:v>
      </x:c>
      <x:c r="L3797" s="7" t="n">
        <x:f>IF(K3797="缺失","",IF(K3797="非测试日纯氢",G3797,IF(K3797="非测试日仪表",E3797,F3797)))</x:f>
        <x:v>32.3</x:v>
      </x:c>
      <x:c r="M3797" s="2" t="n">
        <x:f>IF(K3797="缺失",1,0)</x:f>
        <x:v>0</x:v>
      </x:c>
      <x:c r="N3797" s="2" t="str">
        <x:v>车辆里程查询_20260901-20260930_1024辆_仪表里程.xlsx / P539</x:v>
      </x:c>
      <x:c r="O3797" s="2" t="str">
        <x:v>车辆里程查询_20260901-20260930_1024辆_GPS里程.xlsx / P539</x:v>
      </x:c>
      <x:c r="P3797" s="2" t="str">
        <x:v>车辆纯氢气里程查询_20260901-20260930_1024辆.xlsx / P313</x:v>
      </x:c>
    </x:row>
    <x:row r="3798" ht="22" customHeight="1">
      <x:c r="A3798" s="2" t="n">
        <x:v>150</x:v>
      </x:c>
      <x:c r="B3798" s="2" t="str">
        <x:v>粤AGP4566</x:v>
      </x:c>
      <x:c r="C3798" s="2" t="str">
        <x:v>钟祥</x:v>
      </x:c>
      <x:c r="D3798" s="8" t="d">
        <x:v>2026-09-13T00:00:00.000Z</x:v>
      </x:c>
      <x:c r="E3798" s="7" t="n">
        <x:v>100.1</x:v>
      </x:c>
      <x:c r="F3798" s="7" t="n">
        <x:v>97.8</x:v>
      </x:c>
      <x:c r="G3798" s="7" t="n">
        <x:v>41.7</x:v>
      </x:c>
      <x:c r="H3798" s="2" t="str">
        <x:v>否</x:v>
      </x:c>
      <x:c r="I3798" s="7" t="n">
        <x:f>IF(AND(ISNUMBER(E3798),ISNUMBER(F3798)),E3798-F3798,"")</x:f>
        <x:v>2.299999999999997</x:v>
      </x:c>
      <x:c r="J3798" s="2" t="str">
        <x:f>IF(H3798="否","不适用",IF(AND(ISNUMBER(E3798),ISNUMBER(F3798)),IF(I3798&gt;'规则与名单'!$B$2,"是","否"),"未判定"))</x:f>
        <x:v>不适用</x:v>
      </x:c>
      <x:c r="K3798" s="2" t="str">
        <x:f>IF(J3798="是",IF(ISNUMBER(F3798),"测试日GPS","缺失"),IF(ISNUMBER(G3798),"非测试日纯氢",IF(AND(H3798="是",J3798="未判定"),IF(ISNUMBER(F3798),"测试名单无纯氢GPS","缺失"),IF(ISNUMBER(E3798),"非测试日仪表","缺失"))))</x:f>
        <x:v>非测试日纯氢</x:v>
      </x:c>
      <x:c r="L3798" s="7" t="n">
        <x:f>IF(K3798="缺失","",IF(K3798="非测试日纯氢",G3798,IF(K3798="非测试日仪表",E3798,F3798)))</x:f>
        <x:v>41.7</x:v>
      </x:c>
      <x:c r="M3798" s="2" t="n">
        <x:f>IF(K3798="缺失",1,0)</x:f>
        <x:v>0</x:v>
      </x:c>
      <x:c r="N3798" s="2" t="str">
        <x:v>车辆里程查询_20260901-20260930_1024辆_仪表里程.xlsx / Q539</x:v>
      </x:c>
      <x:c r="O3798" s="2" t="str">
        <x:v>车辆里程查询_20260901-20260930_1024辆_GPS里程.xlsx / Q539</x:v>
      </x:c>
      <x:c r="P3798" s="2" t="str">
        <x:v>车辆纯氢气里程查询_20260901-20260930_1024辆.xlsx / Q313</x:v>
      </x:c>
    </x:row>
    <x:row r="3799" ht="22" customHeight="1">
      <x:c r="A3799" s="2" t="n">
        <x:v>150</x:v>
      </x:c>
      <x:c r="B3799" s="2" t="str">
        <x:v>粤AGP4566</x:v>
      </x:c>
      <x:c r="C3799" s="2" t="str">
        <x:v>钟祥</x:v>
      </x:c>
      <x:c r="D3799" s="8" t="d">
        <x:v>2026-09-14T00:00:00.000Z</x:v>
      </x:c>
      <x:c r="E3799" s="7" t="n">
        <x:v>93.5</x:v>
      </x:c>
      <x:c r="F3799" s="7" t="n">
        <x:v>77.3</x:v>
      </x:c>
      <x:c r="G3799" s="7" t="n">
        <x:v>54</x:v>
      </x:c>
      <x:c r="H3799" s="2" t="str">
        <x:v>否</x:v>
      </x:c>
      <x:c r="I3799" s="7" t="n">
        <x:f>IF(AND(ISNUMBER(E3799),ISNUMBER(F3799)),E3799-F3799,"")</x:f>
        <x:v>16.200000000000003</x:v>
      </x:c>
      <x:c r="J3799" s="2" t="str">
        <x:f>IF(H3799="否","不适用",IF(AND(ISNUMBER(E3799),ISNUMBER(F3799)),IF(I3799&gt;'规则与名单'!$B$2,"是","否"),"未判定"))</x:f>
        <x:v>不适用</x:v>
      </x:c>
      <x:c r="K3799" s="2" t="str">
        <x:f>IF(J3799="是",IF(ISNUMBER(F3799),"测试日GPS","缺失"),IF(ISNUMBER(G3799),"非测试日纯氢",IF(AND(H3799="是",J3799="未判定"),IF(ISNUMBER(F3799),"测试名单无纯氢GPS","缺失"),IF(ISNUMBER(E3799),"非测试日仪表","缺失"))))</x:f>
        <x:v>非测试日纯氢</x:v>
      </x:c>
      <x:c r="L3799" s="7" t="n">
        <x:f>IF(K3799="缺失","",IF(K3799="非测试日纯氢",G3799,IF(K3799="非测试日仪表",E3799,F3799)))</x:f>
        <x:v>54</x:v>
      </x:c>
      <x:c r="M3799" s="2" t="n">
        <x:f>IF(K3799="缺失",1,0)</x:f>
        <x:v>0</x:v>
      </x:c>
      <x:c r="N3799" s="2" t="str">
        <x:v>车辆里程查询_20260901-20260930_1024辆_仪表里程.xlsx / R539</x:v>
      </x:c>
      <x:c r="O3799" s="2" t="str">
        <x:v>车辆里程查询_20260901-20260930_1024辆_GPS里程.xlsx / R539</x:v>
      </x:c>
      <x:c r="P3799" s="2" t="str">
        <x:v>车辆纯氢气里程查询_20260901-20260930_1024辆.xlsx / R313</x:v>
      </x:c>
    </x:row>
    <x:row r="3800" ht="22" customHeight="1">
      <x:c r="A3800" s="2" t="n">
        <x:v>150</x:v>
      </x:c>
      <x:c r="B3800" s="2" t="str">
        <x:v>粤AGP4566</x:v>
      </x:c>
      <x:c r="C3800" s="2" t="str">
        <x:v>钟祥</x:v>
      </x:c>
      <x:c r="D3800" s="8" t="d">
        <x:v>2026-09-15T00:00:00.000Z</x:v>
      </x:c>
      <x:c r="E3800" s="7" t="n">
        <x:v>70</x:v>
      </x:c>
      <x:c r="F3800" s="7" t="n">
        <x:v>58.9</x:v>
      </x:c>
      <x:c r="G3800" s="7" t="n">
        <x:v>56.6</x:v>
      </x:c>
      <x:c r="H3800" s="2" t="str">
        <x:v>否</x:v>
      </x:c>
      <x:c r="I3800" s="7" t="n">
        <x:f>IF(AND(ISNUMBER(E3800),ISNUMBER(F3800)),E3800-F3800,"")</x:f>
        <x:v>11.100000000000001</x:v>
      </x:c>
      <x:c r="J3800" s="2" t="str">
        <x:f>IF(H3800="否","不适用",IF(AND(ISNUMBER(E3800),ISNUMBER(F3800)),IF(I3800&gt;'规则与名单'!$B$2,"是","否"),"未判定"))</x:f>
        <x:v>不适用</x:v>
      </x:c>
      <x:c r="K3800" s="2" t="str">
        <x:f>IF(J3800="是",IF(ISNUMBER(F3800),"测试日GPS","缺失"),IF(ISNUMBER(G3800),"非测试日纯氢",IF(AND(H3800="是",J3800="未判定"),IF(ISNUMBER(F3800),"测试名单无纯氢GPS","缺失"),IF(ISNUMBER(E3800),"非测试日仪表","缺失"))))</x:f>
        <x:v>非测试日纯氢</x:v>
      </x:c>
      <x:c r="L3800" s="7" t="n">
        <x:f>IF(K3800="缺失","",IF(K3800="非测试日纯氢",G3800,IF(K3800="非测试日仪表",E3800,F3800)))</x:f>
        <x:v>56.6</x:v>
      </x:c>
      <x:c r="M3800" s="2" t="n">
        <x:f>IF(K3800="缺失",1,0)</x:f>
        <x:v>0</x:v>
      </x:c>
      <x:c r="N3800" s="2" t="str">
        <x:v>车辆里程查询_20260901-20260930_1024辆_仪表里程.xlsx / S539</x:v>
      </x:c>
      <x:c r="O3800" s="2" t="str">
        <x:v>车辆里程查询_20260901-20260930_1024辆_GPS里程.xlsx / S539</x:v>
      </x:c>
      <x:c r="P3800" s="2" t="str">
        <x:v>车辆纯氢气里程查询_20260901-20260930_1024辆.xlsx / S313</x:v>
      </x:c>
    </x:row>
    <x:row r="3801" ht="22" customHeight="1">
      <x:c r="A3801" s="2" t="n">
        <x:v>150</x:v>
      </x:c>
      <x:c r="B3801" s="2" t="str">
        <x:v>粤AGP4566</x:v>
      </x:c>
      <x:c r="C3801" s="2" t="str">
        <x:v>钟祥</x:v>
      </x:c>
      <x:c r="D3801" s="8" t="d">
        <x:v>2026-09-16T00:00:00.000Z</x:v>
      </x:c>
      <x:c r="E3801" s="7" t="n">
        <x:v>55.4</x:v>
      </x:c>
      <x:c r="F3801" s="7" t="n">
        <x:v>57.8</x:v>
      </x:c>
      <x:c r="G3801" s="7" t="n">
        <x:v>55.4</x:v>
      </x:c>
      <x:c r="H3801" s="2" t="str">
        <x:v>否</x:v>
      </x:c>
      <x:c r="I3801" s="7" t="n">
        <x:f>IF(AND(ISNUMBER(E3801),ISNUMBER(F3801)),E3801-F3801,"")</x:f>
        <x:v>-2.3999999999999986</x:v>
      </x:c>
      <x:c r="J3801" s="2" t="str">
        <x:f>IF(H3801="否","不适用",IF(AND(ISNUMBER(E3801),ISNUMBER(F3801)),IF(I3801&gt;'规则与名单'!$B$2,"是","否"),"未判定"))</x:f>
        <x:v>不适用</x:v>
      </x:c>
      <x:c r="K3801" s="2" t="str">
        <x:f>IF(J3801="是",IF(ISNUMBER(F3801),"测试日GPS","缺失"),IF(ISNUMBER(G3801),"非测试日纯氢",IF(AND(H3801="是",J3801="未判定"),IF(ISNUMBER(F3801),"测试名单无纯氢GPS","缺失"),IF(ISNUMBER(E3801),"非测试日仪表","缺失"))))</x:f>
        <x:v>非测试日纯氢</x:v>
      </x:c>
      <x:c r="L3801" s="7" t="n">
        <x:f>IF(K3801="缺失","",IF(K3801="非测试日纯氢",G3801,IF(K3801="非测试日仪表",E3801,F3801)))</x:f>
        <x:v>55.4</x:v>
      </x:c>
      <x:c r="M3801" s="2" t="n">
        <x:f>IF(K3801="缺失",1,0)</x:f>
        <x:v>0</x:v>
      </x:c>
      <x:c r="N3801" s="2" t="str">
        <x:v>车辆里程查询_20260901-20260930_1024辆_仪表里程.xlsx / T539</x:v>
      </x:c>
      <x:c r="O3801" s="2" t="str">
        <x:v>车辆里程查询_20260901-20260930_1024辆_GPS里程.xlsx / T539</x:v>
      </x:c>
      <x:c r="P3801" s="2" t="str">
        <x:v>车辆纯氢气里程查询_20260901-20260930_1024辆.xlsx / T313</x:v>
      </x:c>
    </x:row>
    <x:row r="3802" ht="22" customHeight="1">
      <x:c r="A3802" s="2" t="n">
        <x:v>150</x:v>
      </x:c>
      <x:c r="B3802" s="2" t="str">
        <x:v>粤AGP4566</x:v>
      </x:c>
      <x:c r="C3802" s="2" t="str">
        <x:v>钟祥</x:v>
      </x:c>
      <x:c r="D3802" s="8" t="d">
        <x:v>2026-09-17T00:00:00.000Z</x:v>
      </x:c>
      <x:c r="E3802" s="7" t="n">
        <x:v>86.8</x:v>
      </x:c>
      <x:c r="F3802" s="7" t="n">
        <x:v>90.1</x:v>
      </x:c>
      <x:c r="G3802" s="7" t="n">
        <x:v>80.5</x:v>
      </x:c>
      <x:c r="H3802" s="2" t="str">
        <x:v>否</x:v>
      </x:c>
      <x:c r="I3802" s="7" t="n">
        <x:f>IF(AND(ISNUMBER(E3802),ISNUMBER(F3802)),E3802-F3802,"")</x:f>
        <x:v>-3.299999999999997</x:v>
      </x:c>
      <x:c r="J3802" s="2" t="str">
        <x:f>IF(H3802="否","不适用",IF(AND(ISNUMBER(E3802),ISNUMBER(F3802)),IF(I3802&gt;'规则与名单'!$B$2,"是","否"),"未判定"))</x:f>
        <x:v>不适用</x:v>
      </x:c>
      <x:c r="K3802" s="2" t="str">
        <x:f>IF(J3802="是",IF(ISNUMBER(F3802),"测试日GPS","缺失"),IF(ISNUMBER(G3802),"非测试日纯氢",IF(AND(H3802="是",J3802="未判定"),IF(ISNUMBER(F3802),"测试名单无纯氢GPS","缺失"),IF(ISNUMBER(E3802),"非测试日仪表","缺失"))))</x:f>
        <x:v>非测试日纯氢</x:v>
      </x:c>
      <x:c r="L3802" s="7" t="n">
        <x:f>IF(K3802="缺失","",IF(K3802="非测试日纯氢",G3802,IF(K3802="非测试日仪表",E3802,F3802)))</x:f>
        <x:v>80.5</x:v>
      </x:c>
      <x:c r="M3802" s="2" t="n">
        <x:f>IF(K3802="缺失",1,0)</x:f>
        <x:v>0</x:v>
      </x:c>
      <x:c r="N3802" s="2" t="str">
        <x:v>车辆里程查询_20260901-20260930_1024辆_仪表里程.xlsx / U539</x:v>
      </x:c>
      <x:c r="O3802" s="2" t="str">
        <x:v>车辆里程查询_20260901-20260930_1024辆_GPS里程.xlsx / U539</x:v>
      </x:c>
      <x:c r="P3802" s="2" t="str">
        <x:v>车辆纯氢气里程查询_20260901-20260930_1024辆.xlsx / U313</x:v>
      </x:c>
    </x:row>
    <x:row r="3803" ht="22" customHeight="1">
      <x:c r="A3803" s="2" t="n">
        <x:v>150</x:v>
      </x:c>
      <x:c r="B3803" s="2" t="str">
        <x:v>粤AGP4566</x:v>
      </x:c>
      <x:c r="C3803" s="2" t="str">
        <x:v>钟祥</x:v>
      </x:c>
      <x:c r="D3803" s="8" t="d">
        <x:v>2026-09-18T00:00:00.000Z</x:v>
      </x:c>
      <x:c r="E3803" s="7" t="n">
        <x:v>63.3</x:v>
      </x:c>
      <x:c r="F3803" s="7" t="n">
        <x:v>64.4</x:v>
      </x:c>
      <x:c r="G3803" s="7" t="n">
        <x:v>34.9</x:v>
      </x:c>
      <x:c r="H3803" s="2" t="str">
        <x:v>否</x:v>
      </x:c>
      <x:c r="I3803" s="7" t="n">
        <x:f>IF(AND(ISNUMBER(E3803),ISNUMBER(F3803)),E3803-F3803,"")</x:f>
        <x:v>-1.1000000000000085</x:v>
      </x:c>
      <x:c r="J3803" s="2" t="str">
        <x:f>IF(H3803="否","不适用",IF(AND(ISNUMBER(E3803),ISNUMBER(F3803)),IF(I3803&gt;'规则与名单'!$B$2,"是","否"),"未判定"))</x:f>
        <x:v>不适用</x:v>
      </x:c>
      <x:c r="K3803" s="2" t="str">
        <x:f>IF(J3803="是",IF(ISNUMBER(F3803),"测试日GPS","缺失"),IF(ISNUMBER(G3803),"非测试日纯氢",IF(AND(H3803="是",J3803="未判定"),IF(ISNUMBER(F3803),"测试名单无纯氢GPS","缺失"),IF(ISNUMBER(E3803),"非测试日仪表","缺失"))))</x:f>
        <x:v>非测试日纯氢</x:v>
      </x:c>
      <x:c r="L3803" s="7" t="n">
        <x:f>IF(K3803="缺失","",IF(K3803="非测试日纯氢",G3803,IF(K3803="非测试日仪表",E3803,F3803)))</x:f>
        <x:v>34.9</x:v>
      </x:c>
      <x:c r="M3803" s="2" t="n">
        <x:f>IF(K3803="缺失",1,0)</x:f>
        <x:v>0</x:v>
      </x:c>
      <x:c r="N3803" s="2" t="str">
        <x:v>车辆里程查询_20260901-20260930_1024辆_仪表里程.xlsx / V539</x:v>
      </x:c>
      <x:c r="O3803" s="2" t="str">
        <x:v>车辆里程查询_20260901-20260930_1024辆_GPS里程.xlsx / V539</x:v>
      </x:c>
      <x:c r="P3803" s="2" t="str">
        <x:v>车辆纯氢气里程查询_20260901-20260930_1024辆.xlsx / V313</x:v>
      </x:c>
    </x:row>
    <x:row r="3804" ht="22" customHeight="1">
      <x:c r="A3804" s="2" t="n">
        <x:v>150</x:v>
      </x:c>
      <x:c r="B3804" s="2" t="str">
        <x:v>粤AGP4566</x:v>
      </x:c>
      <x:c r="C3804" s="2" t="str">
        <x:v>钟祥</x:v>
      </x:c>
      <x:c r="D3804" s="8" t="d">
        <x:v>2026-09-19T00:00:00.000Z</x:v>
      </x:c>
      <x:c r="E3804" s="7" t="n">
        <x:v>132.8</x:v>
      </x:c>
      <x:c r="F3804" s="7" t="n">
        <x:v>134.9</x:v>
      </x:c>
      <x:c r="G3804" s="7" t="n">
        <x:v>132.7</x:v>
      </x:c>
      <x:c r="H3804" s="2" t="str">
        <x:v>否</x:v>
      </x:c>
      <x:c r="I3804" s="7" t="n">
        <x:f>IF(AND(ISNUMBER(E3804),ISNUMBER(F3804)),E3804-F3804,"")</x:f>
        <x:v>-2.0999999999999943</x:v>
      </x:c>
      <x:c r="J3804" s="2" t="str">
        <x:f>IF(H3804="否","不适用",IF(AND(ISNUMBER(E3804),ISNUMBER(F3804)),IF(I3804&gt;'规则与名单'!$B$2,"是","否"),"未判定"))</x:f>
        <x:v>不适用</x:v>
      </x:c>
      <x:c r="K3804" s="2" t="str">
        <x:f>IF(J3804="是",IF(ISNUMBER(F3804),"测试日GPS","缺失"),IF(ISNUMBER(G3804),"非测试日纯氢",IF(AND(H3804="是",J3804="未判定"),IF(ISNUMBER(F3804),"测试名单无纯氢GPS","缺失"),IF(ISNUMBER(E3804),"非测试日仪表","缺失"))))</x:f>
        <x:v>非测试日纯氢</x:v>
      </x:c>
      <x:c r="L3804" s="7" t="n">
        <x:f>IF(K3804="缺失","",IF(K3804="非测试日纯氢",G3804,IF(K3804="非测试日仪表",E3804,F3804)))</x:f>
        <x:v>132.7</x:v>
      </x:c>
      <x:c r="M3804" s="2" t="n">
        <x:f>IF(K3804="缺失",1,0)</x:f>
        <x:v>0</x:v>
      </x:c>
      <x:c r="N3804" s="2" t="str">
        <x:v>车辆里程查询_20260901-20260930_1024辆_仪表里程.xlsx / W539</x:v>
      </x:c>
      <x:c r="O3804" s="2" t="str">
        <x:v>车辆里程查询_20260901-20260930_1024辆_GPS里程.xlsx / W539</x:v>
      </x:c>
      <x:c r="P3804" s="2" t="str">
        <x:v>车辆纯氢气里程查询_20260901-20260930_1024辆.xlsx / W313</x:v>
      </x:c>
    </x:row>
    <x:row r="3805" ht="22" customHeight="1">
      <x:c r="A3805" s="2" t="n">
        <x:v>150</x:v>
      </x:c>
      <x:c r="B3805" s="2" t="str">
        <x:v>粤AGP4566</x:v>
      </x:c>
      <x:c r="C3805" s="2" t="str">
        <x:v>钟祥</x:v>
      </x:c>
      <x:c r="D3805" s="8" t="d">
        <x:v>2026-09-20T00:00:00.000Z</x:v>
      </x:c>
      <x:c r="E3805" s="7" t="n">
        <x:v>63.3</x:v>
      </x:c>
      <x:c r="F3805" s="7" t="n">
        <x:v>65.9</x:v>
      </x:c>
      <x:c r="G3805" s="7" t="n">
        <x:v>63.3</x:v>
      </x:c>
      <x:c r="H3805" s="2" t="str">
        <x:v>否</x:v>
      </x:c>
      <x:c r="I3805" s="7" t="n">
        <x:f>IF(AND(ISNUMBER(E3805),ISNUMBER(F3805)),E3805-F3805,"")</x:f>
        <x:v>-2.6000000000000085</x:v>
      </x:c>
      <x:c r="J3805" s="2" t="str">
        <x:f>IF(H3805="否","不适用",IF(AND(ISNUMBER(E3805),ISNUMBER(F3805)),IF(I3805&gt;'规则与名单'!$B$2,"是","否"),"未判定"))</x:f>
        <x:v>不适用</x:v>
      </x:c>
      <x:c r="K3805" s="2" t="str">
        <x:f>IF(J3805="是",IF(ISNUMBER(F3805),"测试日GPS","缺失"),IF(ISNUMBER(G3805),"非测试日纯氢",IF(AND(H3805="是",J3805="未判定"),IF(ISNUMBER(F3805),"测试名单无纯氢GPS","缺失"),IF(ISNUMBER(E3805),"非测试日仪表","缺失"))))</x:f>
        <x:v>非测试日纯氢</x:v>
      </x:c>
      <x:c r="L3805" s="7" t="n">
        <x:f>IF(K3805="缺失","",IF(K3805="非测试日纯氢",G3805,IF(K3805="非测试日仪表",E3805,F3805)))</x:f>
        <x:v>63.3</x:v>
      </x:c>
      <x:c r="M3805" s="2" t="n">
        <x:f>IF(K3805="缺失",1,0)</x:f>
        <x:v>0</x:v>
      </x:c>
      <x:c r="N3805" s="2" t="str">
        <x:v>车辆里程查询_20260901-20260930_1024辆_仪表里程.xlsx / X539</x:v>
      </x:c>
      <x:c r="O3805" s="2" t="str">
        <x:v>车辆里程查询_20260901-20260930_1024辆_GPS里程.xlsx / X539</x:v>
      </x:c>
      <x:c r="P3805" s="2" t="str">
        <x:v>车辆纯氢气里程查询_20260901-20260930_1024辆.xlsx / X313</x:v>
      </x:c>
    </x:row>
    <x:row r="3806" ht="22" customHeight="1">
      <x:c r="A3806" s="2" t="n">
        <x:v>150</x:v>
      </x:c>
      <x:c r="B3806" s="2" t="str">
        <x:v>粤AGP4566</x:v>
      </x:c>
      <x:c r="C3806" s="2" t="str">
        <x:v>钟祥</x:v>
      </x:c>
      <x:c r="D3806" s="8" t="d">
        <x:v>2026-09-21T00:00:00.000Z</x:v>
      </x:c>
      <x:c r="E3806" s="7" t="n">
        <x:v>69.4</x:v>
      </x:c>
      <x:c r="F3806" s="7" t="n">
        <x:v>70.9</x:v>
      </x:c>
      <x:c r="G3806" s="7" t="n">
        <x:v>55</x:v>
      </x:c>
      <x:c r="H3806" s="2" t="str">
        <x:v>否</x:v>
      </x:c>
      <x:c r="I3806" s="7" t="n">
        <x:f>IF(AND(ISNUMBER(E3806),ISNUMBER(F3806)),E3806-F3806,"")</x:f>
        <x:v>-1.5</x:v>
      </x:c>
      <x:c r="J3806" s="2" t="str">
        <x:f>IF(H3806="否","不适用",IF(AND(ISNUMBER(E3806),ISNUMBER(F3806)),IF(I3806&gt;'规则与名单'!$B$2,"是","否"),"未判定"))</x:f>
        <x:v>不适用</x:v>
      </x:c>
      <x:c r="K3806" s="2" t="str">
        <x:f>IF(J3806="是",IF(ISNUMBER(F3806),"测试日GPS","缺失"),IF(ISNUMBER(G3806),"非测试日纯氢",IF(AND(H3806="是",J3806="未判定"),IF(ISNUMBER(F3806),"测试名单无纯氢GPS","缺失"),IF(ISNUMBER(E3806),"非测试日仪表","缺失"))))</x:f>
        <x:v>非测试日纯氢</x:v>
      </x:c>
      <x:c r="L3806" s="7" t="n">
        <x:f>IF(K3806="缺失","",IF(K3806="非测试日纯氢",G3806,IF(K3806="非测试日仪表",E3806,F3806)))</x:f>
        <x:v>55</x:v>
      </x:c>
      <x:c r="M3806" s="2" t="n">
        <x:f>IF(K3806="缺失",1,0)</x:f>
        <x:v>0</x:v>
      </x:c>
      <x:c r="N3806" s="2" t="str">
        <x:v>车辆里程查询_20260901-20260930_1024辆_仪表里程.xlsx / Y539</x:v>
      </x:c>
      <x:c r="O3806" s="2" t="str">
        <x:v>车辆里程查询_20260901-20260930_1024辆_GPS里程.xlsx / Y539</x:v>
      </x:c>
      <x:c r="P3806" s="2" t="str">
        <x:v>车辆纯氢气里程查询_20260901-20260930_1024辆.xlsx / Y313</x:v>
      </x:c>
    </x:row>
    <x:row r="3807" ht="22" customHeight="1">
      <x:c r="A3807" s="2" t="n">
        <x:v>150</x:v>
      </x:c>
      <x:c r="B3807" s="2" t="str">
        <x:v>粤AGP4566</x:v>
      </x:c>
      <x:c r="C3807" s="2" t="str">
        <x:v>钟祥</x:v>
      </x:c>
      <x:c r="D3807" s="8" t="d">
        <x:v>2026-09-22T00:00:00.000Z</x:v>
      </x:c>
      <x:c r="E3807" s="7" t="n">
        <x:v>74.5</x:v>
      </x:c>
      <x:c r="F3807" s="7" t="n">
        <x:v>76.6</x:v>
      </x:c>
      <x:c r="G3807" s="7" t="n">
        <x:v>72.9</x:v>
      </x:c>
      <x:c r="H3807" s="2" t="str">
        <x:v>否</x:v>
      </x:c>
      <x:c r="I3807" s="7" t="n">
        <x:f>IF(AND(ISNUMBER(E3807),ISNUMBER(F3807)),E3807-F3807,"")</x:f>
        <x:v>-2.0999999999999943</x:v>
      </x:c>
      <x:c r="J3807" s="2" t="str">
        <x:f>IF(H3807="否","不适用",IF(AND(ISNUMBER(E3807),ISNUMBER(F3807)),IF(I3807&gt;'规则与名单'!$B$2,"是","否"),"未判定"))</x:f>
        <x:v>不适用</x:v>
      </x:c>
      <x:c r="K3807" s="2" t="str">
        <x:f>IF(J3807="是",IF(ISNUMBER(F3807),"测试日GPS","缺失"),IF(ISNUMBER(G3807),"非测试日纯氢",IF(AND(H3807="是",J3807="未判定"),IF(ISNUMBER(F3807),"测试名单无纯氢GPS","缺失"),IF(ISNUMBER(E3807),"非测试日仪表","缺失"))))</x:f>
        <x:v>非测试日纯氢</x:v>
      </x:c>
      <x:c r="L3807" s="7" t="n">
        <x:f>IF(K3807="缺失","",IF(K3807="非测试日纯氢",G3807,IF(K3807="非测试日仪表",E3807,F3807)))</x:f>
        <x:v>72.9</x:v>
      </x:c>
      <x:c r="M3807" s="2" t="n">
        <x:f>IF(K3807="缺失",1,0)</x:f>
        <x:v>0</x:v>
      </x:c>
      <x:c r="N3807" s="2" t="str">
        <x:v>车辆里程查询_20260901-20260930_1024辆_仪表里程.xlsx / Z539</x:v>
      </x:c>
      <x:c r="O3807" s="2" t="str">
        <x:v>车辆里程查询_20260901-20260930_1024辆_GPS里程.xlsx / Z539</x:v>
      </x:c>
      <x:c r="P3807" s="2" t="str">
        <x:v>车辆纯氢气里程查询_20260901-20260930_1024辆.xlsx / Z313</x:v>
      </x:c>
    </x:row>
    <x:row r="3808" ht="22" customHeight="1">
      <x:c r="A3808" s="2" t="n">
        <x:v>150</x:v>
      </x:c>
      <x:c r="B3808" s="2" t="str">
        <x:v>粤AGP4566</x:v>
      </x:c>
      <x:c r="C3808" s="2" t="str">
        <x:v>钟祥</x:v>
      </x:c>
      <x:c r="D3808" s="8" t="d">
        <x:v>2026-09-23T00:00:00.000Z</x:v>
      </x:c>
      <x:c r="E3808" s="7" t="n">
        <x:v>72.6</x:v>
      </x:c>
      <x:c r="F3808" s="7" t="n">
        <x:v>74</x:v>
      </x:c>
      <x:c r="G3808" s="7" t="n">
        <x:v>71.9</x:v>
      </x:c>
      <x:c r="H3808" s="2" t="str">
        <x:v>否</x:v>
      </x:c>
      <x:c r="I3808" s="7" t="n">
        <x:f>IF(AND(ISNUMBER(E3808),ISNUMBER(F3808)),E3808-F3808,"")</x:f>
        <x:v>-1.4000000000000057</x:v>
      </x:c>
      <x:c r="J3808" s="2" t="str">
        <x:f>IF(H3808="否","不适用",IF(AND(ISNUMBER(E3808),ISNUMBER(F3808)),IF(I3808&gt;'规则与名单'!$B$2,"是","否"),"未判定"))</x:f>
        <x:v>不适用</x:v>
      </x:c>
      <x:c r="K3808" s="2" t="str">
        <x:f>IF(J3808="是",IF(ISNUMBER(F3808),"测试日GPS","缺失"),IF(ISNUMBER(G3808),"非测试日纯氢",IF(AND(H3808="是",J3808="未判定"),IF(ISNUMBER(F3808),"测试名单无纯氢GPS","缺失"),IF(ISNUMBER(E3808),"非测试日仪表","缺失"))))</x:f>
        <x:v>非测试日纯氢</x:v>
      </x:c>
      <x:c r="L3808" s="7" t="n">
        <x:f>IF(K3808="缺失","",IF(K3808="非测试日纯氢",G3808,IF(K3808="非测试日仪表",E3808,F3808)))</x:f>
        <x:v>71.9</x:v>
      </x:c>
      <x:c r="M3808" s="2" t="n">
        <x:f>IF(K3808="缺失",1,0)</x:f>
        <x:v>0</x:v>
      </x:c>
      <x:c r="N3808" s="2" t="str">
        <x:v>车辆里程查询_20260901-20260930_1024辆_仪表里程.xlsx / AA539</x:v>
      </x:c>
      <x:c r="O3808" s="2" t="str">
        <x:v>车辆里程查询_20260901-20260930_1024辆_GPS里程.xlsx / AA539</x:v>
      </x:c>
      <x:c r="P3808" s="2" t="str">
        <x:v>车辆纯氢气里程查询_20260901-20260930_1024辆.xlsx / AA313</x:v>
      </x:c>
    </x:row>
    <x:row r="3809" ht="22" customHeight="1">
      <x:c r="A3809" s="2" t="n">
        <x:v>150</x:v>
      </x:c>
      <x:c r="B3809" s="2" t="str">
        <x:v>粤AGP4566</x:v>
      </x:c>
      <x:c r="C3809" s="2" t="str">
        <x:v>钟祥</x:v>
      </x:c>
      <x:c r="D3809" s="8" t="d">
        <x:v>2026-09-24T00:00:00.000Z</x:v>
      </x:c>
      <x:c r="E3809" s="7" t="n">
        <x:v>74.8</x:v>
      </x:c>
      <x:c r="F3809" s="7" t="n">
        <x:v>75.6</x:v>
      </x:c>
      <x:c r="G3809" s="7" t="n">
        <x:v>73.5</x:v>
      </x:c>
      <x:c r="H3809" s="2" t="str">
        <x:v>否</x:v>
      </x:c>
      <x:c r="I3809" s="7" t="n">
        <x:f>IF(AND(ISNUMBER(E3809),ISNUMBER(F3809)),E3809-F3809,"")</x:f>
        <x:v>-0.7999999999999972</x:v>
      </x:c>
      <x:c r="J3809" s="2" t="str">
        <x:f>IF(H3809="否","不适用",IF(AND(ISNUMBER(E3809),ISNUMBER(F3809)),IF(I3809&gt;'规则与名单'!$B$2,"是","否"),"未判定"))</x:f>
        <x:v>不适用</x:v>
      </x:c>
      <x:c r="K3809" s="2" t="str">
        <x:f>IF(J3809="是",IF(ISNUMBER(F3809),"测试日GPS","缺失"),IF(ISNUMBER(G3809),"非测试日纯氢",IF(AND(H3809="是",J3809="未判定"),IF(ISNUMBER(F3809),"测试名单无纯氢GPS","缺失"),IF(ISNUMBER(E3809),"非测试日仪表","缺失"))))</x:f>
        <x:v>非测试日纯氢</x:v>
      </x:c>
      <x:c r="L3809" s="7" t="n">
        <x:f>IF(K3809="缺失","",IF(K3809="非测试日纯氢",G3809,IF(K3809="非测试日仪表",E3809,F3809)))</x:f>
        <x:v>73.5</x:v>
      </x:c>
      <x:c r="M3809" s="2" t="n">
        <x:f>IF(K3809="缺失",1,0)</x:f>
        <x:v>0</x:v>
      </x:c>
      <x:c r="N3809" s="2" t="str">
        <x:v>车辆里程查询_20260901-20260930_1024辆_仪表里程.xlsx / AB539</x:v>
      </x:c>
      <x:c r="O3809" s="2" t="str">
        <x:v>车辆里程查询_20260901-20260930_1024辆_GPS里程.xlsx / AB539</x:v>
      </x:c>
      <x:c r="P3809" s="2" t="str">
        <x:v>车辆纯氢气里程查询_20260901-20260930_1024辆.xlsx / AB313</x:v>
      </x:c>
    </x:row>
    <x:row r="3810" ht="22" customHeight="1">
      <x:c r="A3810" s="2" t="n">
        <x:v>150</x:v>
      </x:c>
      <x:c r="B3810" s="2" t="str">
        <x:v>粤AGP4566</x:v>
      </x:c>
      <x:c r="C3810" s="2" t="str">
        <x:v>钟祥</x:v>
      </x:c>
      <x:c r="D3810" s="8" t="d">
        <x:v>2026-09-25T00:00:00.000Z</x:v>
      </x:c>
      <x:c r="E3810" s="7" t="n">
        <x:v>82.6</x:v>
      </x:c>
      <x:c r="F3810" s="7" t="n">
        <x:v>82.9</x:v>
      </x:c>
      <x:c r="G3810" s="7" t="n">
        <x:v>82.6</x:v>
      </x:c>
      <x:c r="H3810" s="2" t="str">
        <x:v>否</x:v>
      </x:c>
      <x:c r="I3810" s="7" t="n">
        <x:f>IF(AND(ISNUMBER(E3810),ISNUMBER(F3810)),E3810-F3810,"")</x:f>
        <x:v>-0.30000000000001137</x:v>
      </x:c>
      <x:c r="J3810" s="2" t="str">
        <x:f>IF(H3810="否","不适用",IF(AND(ISNUMBER(E3810),ISNUMBER(F3810)),IF(I3810&gt;'规则与名单'!$B$2,"是","否"),"未判定"))</x:f>
        <x:v>不适用</x:v>
      </x:c>
      <x:c r="K3810" s="2" t="str">
        <x:f>IF(J3810="是",IF(ISNUMBER(F3810),"测试日GPS","缺失"),IF(ISNUMBER(G3810),"非测试日纯氢",IF(AND(H3810="是",J3810="未判定"),IF(ISNUMBER(F3810),"测试名单无纯氢GPS","缺失"),IF(ISNUMBER(E3810),"非测试日仪表","缺失"))))</x:f>
        <x:v>非测试日纯氢</x:v>
      </x:c>
      <x:c r="L3810" s="7" t="n">
        <x:f>IF(K3810="缺失","",IF(K3810="非测试日纯氢",G3810,IF(K3810="非测试日仪表",E3810,F3810)))</x:f>
        <x:v>82.6</x:v>
      </x:c>
      <x:c r="M3810" s="2" t="n">
        <x:f>IF(K3810="缺失",1,0)</x:f>
        <x:v>0</x:v>
      </x:c>
      <x:c r="N3810" s="2" t="str">
        <x:v>车辆里程查询_20260901-20260930_1024辆_仪表里程.xlsx / AC539</x:v>
      </x:c>
      <x:c r="O3810" s="2" t="str">
        <x:v>车辆里程查询_20260901-20260930_1024辆_GPS里程.xlsx / AC539</x:v>
      </x:c>
      <x:c r="P3810" s="2" t="str">
        <x:v>车辆纯氢气里程查询_20260901-20260930_1024辆.xlsx / AC313</x:v>
      </x:c>
    </x:row>
    <x:row r="3811" ht="22" customHeight="1">
      <x:c r="A3811" s="2" t="n">
        <x:v>150</x:v>
      </x:c>
      <x:c r="B3811" s="2" t="str">
        <x:v>粤AGP4566</x:v>
      </x:c>
      <x:c r="C3811" s="2" t="str">
        <x:v>钟祥</x:v>
      </x:c>
      <x:c r="D3811" s="8" t="d">
        <x:v>2026-09-26T00:00:00.000Z</x:v>
      </x:c>
      <x:c r="E3811" s="7" t="n">
        <x:v>0</x:v>
      </x:c>
      <x:c r="F3811" s="7" t="n">
        <x:v>0</x:v>
      </x:c>
      <x:c r="G3811" s="7"/>
      <x:c r="H3811" s="2" t="str">
        <x:v>否</x:v>
      </x:c>
      <x:c r="I3811" s="7" t="n">
        <x:f>IF(AND(ISNUMBER(E3811),ISNUMBER(F3811)),E3811-F3811,"")</x:f>
        <x:v>0</x:v>
      </x:c>
      <x:c r="J3811" s="2" t="str">
        <x:f>IF(H3811="否","不适用",IF(AND(ISNUMBER(E3811),ISNUMBER(F3811)),IF(I3811&gt;'规则与名单'!$B$2,"是","否"),"未判定"))</x:f>
        <x:v>不适用</x:v>
      </x:c>
      <x:c r="K3811" s="2" t="str">
        <x:f>IF(J3811="是",IF(ISNUMBER(F3811),"测试日GPS","缺失"),IF(ISNUMBER(G3811),"非测试日纯氢",IF(AND(H3811="是",J3811="未判定"),IF(ISNUMBER(F3811),"测试名单无纯氢GPS","缺失"),IF(ISNUMBER(E3811),"非测试日仪表","缺失"))))</x:f>
        <x:v>非测试日仪表</x:v>
      </x:c>
      <x:c r="L3811" s="7" t="n">
        <x:f>IF(K3811="缺失","",IF(K3811="非测试日纯氢",G3811,IF(K3811="非测试日仪表",E3811,F3811)))</x:f>
        <x:v>0</x:v>
      </x:c>
      <x:c r="M3811" s="2" t="n">
        <x:f>IF(K3811="缺失",1,0)</x:f>
        <x:v>0</x:v>
      </x:c>
      <x:c r="N3811" s="2" t="str">
        <x:v>车辆里程查询_20260901-20260930_1024辆_仪表里程.xlsx / AD539</x:v>
      </x:c>
      <x:c r="O3811" s="2" t="str">
        <x:v>车辆里程查询_20260901-20260930_1024辆_GPS里程.xlsx / AD539</x:v>
      </x:c>
      <x:c r="P3811" s="2" t="str">
        <x:v>车辆纯氢气里程查询_20260901-20260930_1024辆.xlsx / AD313</x:v>
      </x:c>
    </x:row>
    <x:row r="3812" ht="22" customHeight="1">
      <x:c r="A3812" s="2" t="n">
        <x:v>150</x:v>
      </x:c>
      <x:c r="B3812" s="2" t="str">
        <x:v>粤AGP4566</x:v>
      </x:c>
      <x:c r="C3812" s="2" t="str">
        <x:v>钟祥</x:v>
      </x:c>
      <x:c r="D3812" s="8" t="d">
        <x:v>2026-09-27T00:00:00.000Z</x:v>
      </x:c>
      <x:c r="E3812" s="7" t="n">
        <x:v>0.1</x:v>
      </x:c>
      <x:c r="F3812" s="7" t="n">
        <x:v>0.05</x:v>
      </x:c>
      <x:c r="G3812" s="7"/>
      <x:c r="H3812" s="2" t="str">
        <x:v>否</x:v>
      </x:c>
      <x:c r="I3812" s="7" t="n">
        <x:f>IF(AND(ISNUMBER(E3812),ISNUMBER(F3812)),E3812-F3812,"")</x:f>
        <x:v>0.05</x:v>
      </x:c>
      <x:c r="J3812" s="2" t="str">
        <x:f>IF(H3812="否","不适用",IF(AND(ISNUMBER(E3812),ISNUMBER(F3812)),IF(I3812&gt;'规则与名单'!$B$2,"是","否"),"未判定"))</x:f>
        <x:v>不适用</x:v>
      </x:c>
      <x:c r="K3812" s="2" t="str">
        <x:f>IF(J3812="是",IF(ISNUMBER(F3812),"测试日GPS","缺失"),IF(ISNUMBER(G3812),"非测试日纯氢",IF(AND(H3812="是",J3812="未判定"),IF(ISNUMBER(F3812),"测试名单无纯氢GPS","缺失"),IF(ISNUMBER(E3812),"非测试日仪表","缺失"))))</x:f>
        <x:v>非测试日仪表</x:v>
      </x:c>
      <x:c r="L3812" s="7" t="n">
        <x:f>IF(K3812="缺失","",IF(K3812="非测试日纯氢",G3812,IF(K3812="非测试日仪表",E3812,F3812)))</x:f>
        <x:v>0.1</x:v>
      </x:c>
      <x:c r="M3812" s="2" t="n">
        <x:f>IF(K3812="缺失",1,0)</x:f>
        <x:v>0</x:v>
      </x:c>
      <x:c r="N3812" s="2" t="str">
        <x:v>车辆里程查询_20260901-20260930_1024辆_仪表里程.xlsx / AE539</x:v>
      </x:c>
      <x:c r="O3812" s="2" t="str">
        <x:v>车辆里程查询_20260901-20260930_1024辆_GPS里程.xlsx / AE539</x:v>
      </x:c>
      <x:c r="P3812" s="2" t="str">
        <x:v>车辆纯氢气里程查询_20260901-20260930_1024辆.xlsx / AE313</x:v>
      </x:c>
    </x:row>
    <x:row r="3813" ht="22" customHeight="1">
      <x:c r="A3813" s="2" t="n">
        <x:v>150</x:v>
      </x:c>
      <x:c r="B3813" s="2" t="str">
        <x:v>粤AGP4566</x:v>
      </x:c>
      <x:c r="C3813" s="2" t="str">
        <x:v>钟祥</x:v>
      </x:c>
      <x:c r="D3813" s="8" t="d">
        <x:v>2026-09-28T00:00:00.000Z</x:v>
      </x:c>
      <x:c r="E3813" s="7" t="n">
        <x:v>84.2</x:v>
      </x:c>
      <x:c r="F3813" s="7" t="n">
        <x:v>85.7</x:v>
      </x:c>
      <x:c r="G3813" s="7" t="n">
        <x:v>50.9</x:v>
      </x:c>
      <x:c r="H3813" s="2" t="str">
        <x:v>否</x:v>
      </x:c>
      <x:c r="I3813" s="7" t="n">
        <x:f>IF(AND(ISNUMBER(E3813),ISNUMBER(F3813)),E3813-F3813,"")</x:f>
        <x:v>-1.5</x:v>
      </x:c>
      <x:c r="J3813" s="2" t="str">
        <x:f>IF(H3813="否","不适用",IF(AND(ISNUMBER(E3813),ISNUMBER(F3813)),IF(I3813&gt;'规则与名单'!$B$2,"是","否"),"未判定"))</x:f>
        <x:v>不适用</x:v>
      </x:c>
      <x:c r="K3813" s="2" t="str">
        <x:f>IF(J3813="是",IF(ISNUMBER(F3813),"测试日GPS","缺失"),IF(ISNUMBER(G3813),"非测试日纯氢",IF(AND(H3813="是",J3813="未判定"),IF(ISNUMBER(F3813),"测试名单无纯氢GPS","缺失"),IF(ISNUMBER(E3813),"非测试日仪表","缺失"))))</x:f>
        <x:v>非测试日纯氢</x:v>
      </x:c>
      <x:c r="L3813" s="7" t="n">
        <x:f>IF(K3813="缺失","",IF(K3813="非测试日纯氢",G3813,IF(K3813="非测试日仪表",E3813,F3813)))</x:f>
        <x:v>50.9</x:v>
      </x:c>
      <x:c r="M3813" s="2" t="n">
        <x:f>IF(K3813="缺失",1,0)</x:f>
        <x:v>0</x:v>
      </x:c>
      <x:c r="N3813" s="2" t="str">
        <x:v>车辆里程查询_20260901-20260930_1024辆_仪表里程.xlsx / AF539</x:v>
      </x:c>
      <x:c r="O3813" s="2" t="str">
        <x:v>车辆里程查询_20260901-20260930_1024辆_GPS里程.xlsx / AF539</x:v>
      </x:c>
      <x:c r="P3813" s="2" t="str">
        <x:v>车辆纯氢气里程查询_20260901-20260930_1024辆.xlsx / AF313</x:v>
      </x:c>
    </x:row>
    <x:row r="3814" ht="22" customHeight="1">
      <x:c r="A3814" s="2" t="n">
        <x:v>150</x:v>
      </x:c>
      <x:c r="B3814" s="2" t="str">
        <x:v>粤AGP4566</x:v>
      </x:c>
      <x:c r="C3814" s="2" t="str">
        <x:v>钟祥</x:v>
      </x:c>
      <x:c r="D3814" s="8" t="d">
        <x:v>2026-09-29T00:00:00.000Z</x:v>
      </x:c>
      <x:c r="E3814" s="7" t="n">
        <x:v>43.2</x:v>
      </x:c>
      <x:c r="F3814" s="7" t="n">
        <x:v>43.4</x:v>
      </x:c>
      <x:c r="G3814" s="7" t="n">
        <x:v>43.2</x:v>
      </x:c>
      <x:c r="H3814" s="2" t="str">
        <x:v>否</x:v>
      </x:c>
      <x:c r="I3814" s="7" t="n">
        <x:f>IF(AND(ISNUMBER(E3814),ISNUMBER(F3814)),E3814-F3814,"")</x:f>
        <x:v>-0.19999999999999574</x:v>
      </x:c>
      <x:c r="J3814" s="2" t="str">
        <x:f>IF(H3814="否","不适用",IF(AND(ISNUMBER(E3814),ISNUMBER(F3814)),IF(I3814&gt;'规则与名单'!$B$2,"是","否"),"未判定"))</x:f>
        <x:v>不适用</x:v>
      </x:c>
      <x:c r="K3814" s="2" t="str">
        <x:f>IF(J3814="是",IF(ISNUMBER(F3814),"测试日GPS","缺失"),IF(ISNUMBER(G3814),"非测试日纯氢",IF(AND(H3814="是",J3814="未判定"),IF(ISNUMBER(F3814),"测试名单无纯氢GPS","缺失"),IF(ISNUMBER(E3814),"非测试日仪表","缺失"))))</x:f>
        <x:v>非测试日纯氢</x:v>
      </x:c>
      <x:c r="L3814" s="7" t="n">
        <x:f>IF(K3814="缺失","",IF(K3814="非测试日纯氢",G3814,IF(K3814="非测试日仪表",E3814,F3814)))</x:f>
        <x:v>43.2</x:v>
      </x:c>
      <x:c r="M3814" s="2" t="n">
        <x:f>IF(K3814="缺失",1,0)</x:f>
        <x:v>0</x:v>
      </x:c>
      <x:c r="N3814" s="2" t="str">
        <x:v>车辆里程查询_20260901-20260930_1024辆_仪表里程.xlsx / AG539</x:v>
      </x:c>
      <x:c r="O3814" s="2" t="str">
        <x:v>车辆里程查询_20260901-20260930_1024辆_GPS里程.xlsx / AG539</x:v>
      </x:c>
      <x:c r="P3814" s="2" t="str">
        <x:v>车辆纯氢气里程查询_20260901-20260930_1024辆.xlsx / AG313</x:v>
      </x:c>
    </x:row>
    <x:row r="3815" ht="22" customHeight="1">
      <x:c r="A3815" s="2" t="n">
        <x:v>150</x:v>
      </x:c>
      <x:c r="B3815" s="2" t="str">
        <x:v>粤AGP4566</x:v>
      </x:c>
      <x:c r="C3815" s="2" t="str">
        <x:v>钟祥</x:v>
      </x:c>
      <x:c r="D3815" s="8" t="d">
        <x:v>2026-09-30T00:00:00.000Z</x:v>
      </x:c>
      <x:c r="E3815" s="7" t="n">
        <x:v>122.8</x:v>
      </x:c>
      <x:c r="F3815" s="7" t="n">
        <x:v>124.1</x:v>
      </x:c>
      <x:c r="G3815" s="7" t="n">
        <x:v>122.6</x:v>
      </x:c>
      <x:c r="H3815" s="2" t="str">
        <x:v>否</x:v>
      </x:c>
      <x:c r="I3815" s="7" t="n">
        <x:f>IF(AND(ISNUMBER(E3815),ISNUMBER(F3815)),E3815-F3815,"")</x:f>
        <x:v>-1.2999999999999972</x:v>
      </x:c>
      <x:c r="J3815" s="2" t="str">
        <x:f>IF(H3815="否","不适用",IF(AND(ISNUMBER(E3815),ISNUMBER(F3815)),IF(I3815&gt;'规则与名单'!$B$2,"是","否"),"未判定"))</x:f>
        <x:v>不适用</x:v>
      </x:c>
      <x:c r="K3815" s="2" t="str">
        <x:f>IF(J3815="是",IF(ISNUMBER(F3815),"测试日GPS","缺失"),IF(ISNUMBER(G3815),"非测试日纯氢",IF(AND(H3815="是",J3815="未判定"),IF(ISNUMBER(F3815),"测试名单无纯氢GPS","缺失"),IF(ISNUMBER(E3815),"非测试日仪表","缺失"))))</x:f>
        <x:v>非测试日纯氢</x:v>
      </x:c>
      <x:c r="L3815" s="7" t="n">
        <x:f>IF(K3815="缺失","",IF(K3815="非测试日纯氢",G3815,IF(K3815="非测试日仪表",E3815,F3815)))</x:f>
        <x:v>122.6</x:v>
      </x:c>
      <x:c r="M3815" s="2" t="n">
        <x:f>IF(K3815="缺失",1,0)</x:f>
        <x:v>0</x:v>
      </x:c>
      <x:c r="N3815" s="2" t="str">
        <x:v>车辆里程查询_20260901-20260930_1024辆_仪表里程.xlsx / AH539</x:v>
      </x:c>
      <x:c r="O3815" s="2" t="str">
        <x:v>车辆里程查询_20260901-20260930_1024辆_GPS里程.xlsx / AH539</x:v>
      </x:c>
      <x:c r="P3815" s="2" t="str">
        <x:v>车辆纯氢气里程查询_20260901-20260930_1024辆.xlsx / AH313</x:v>
      </x:c>
    </x:row>
    <x:row r="3816" ht="22" customHeight="1">
      <x:c r="A3816" s="2" t="n">
        <x:v>151</x:v>
      </x:c>
      <x:c r="B3816" s="2" t="str">
        <x:v>粤AGP5138</x:v>
      </x:c>
      <x:c r="C3816" s="2" t="str">
        <x:v>钟祥</x:v>
      </x:c>
      <x:c r="D3816" s="8" t="d">
        <x:v>2026-09-01T00:00:00.000Z</x:v>
      </x:c>
      <x:c r="E3816" s="7" t="n">
        <x:v>196.1</x:v>
      </x:c>
      <x:c r="F3816" s="7" t="n">
        <x:v>197.3</x:v>
      </x:c>
      <x:c r="G3816" s="7" t="n">
        <x:v>186</x:v>
      </x:c>
      <x:c r="H3816" s="2" t="str">
        <x:v>否</x:v>
      </x:c>
      <x:c r="I3816" s="7" t="n">
        <x:f>IF(AND(ISNUMBER(E3816),ISNUMBER(F3816)),E3816-F3816,"")</x:f>
        <x:v>-1.200000000000017</x:v>
      </x:c>
      <x:c r="J3816" s="2" t="str">
        <x:f>IF(H3816="否","不适用",IF(AND(ISNUMBER(E3816),ISNUMBER(F3816)),IF(I3816&gt;'规则与名单'!$B$2,"是","否"),"未判定"))</x:f>
        <x:v>不适用</x:v>
      </x:c>
      <x:c r="K3816" s="2" t="str">
        <x:f>IF(J3816="是",IF(ISNUMBER(F3816),"测试日GPS","缺失"),IF(ISNUMBER(G3816),"非测试日纯氢",IF(AND(H3816="是",J3816="未判定"),IF(ISNUMBER(F3816),"测试名单无纯氢GPS","缺失"),IF(ISNUMBER(E3816),"非测试日仪表","缺失"))))</x:f>
        <x:v>非测试日纯氢</x:v>
      </x:c>
      <x:c r="L3816" s="7" t="n">
        <x:f>IF(K3816="缺失","",IF(K3816="非测试日纯氢",G3816,IF(K3816="非测试日仪表",E3816,F3816)))</x:f>
        <x:v>186</x:v>
      </x:c>
      <x:c r="M3816" s="2" t="n">
        <x:f>IF(K3816="缺失",1,0)</x:f>
        <x:v>0</x:v>
      </x:c>
      <x:c r="N3816" s="2" t="str">
        <x:v>车辆里程查询_20260901-20260930_1024辆_仪表里程.xlsx / E662</x:v>
      </x:c>
      <x:c r="O3816" s="2" t="str">
        <x:v>车辆里程查询_20260901-20260930_1024辆_GPS里程.xlsx / E662</x:v>
      </x:c>
      <x:c r="P3816" s="2" t="str">
        <x:v>车辆纯氢气里程查询_20260901-20260930_1024辆.xlsx / E370</x:v>
      </x:c>
    </x:row>
    <x:row r="3817" ht="22" customHeight="1">
      <x:c r="A3817" s="2" t="n">
        <x:v>151</x:v>
      </x:c>
      <x:c r="B3817" s="2" t="str">
        <x:v>粤AGP5138</x:v>
      </x:c>
      <x:c r="C3817" s="2" t="str">
        <x:v>钟祥</x:v>
      </x:c>
      <x:c r="D3817" s="8" t="d">
        <x:v>2026-09-02T00:00:00.000Z</x:v>
      </x:c>
      <x:c r="E3817" s="7" t="n">
        <x:v>244.1</x:v>
      </x:c>
      <x:c r="F3817" s="7" t="n">
        <x:v>246.3</x:v>
      </x:c>
      <x:c r="G3817" s="7" t="n">
        <x:v>202.7</x:v>
      </x:c>
      <x:c r="H3817" s="2" t="str">
        <x:v>否</x:v>
      </x:c>
      <x:c r="I3817" s="7" t="n">
        <x:f>IF(AND(ISNUMBER(E3817),ISNUMBER(F3817)),E3817-F3817,"")</x:f>
        <x:v>-2.200000000000017</x:v>
      </x:c>
      <x:c r="J3817" s="2" t="str">
        <x:f>IF(H3817="否","不适用",IF(AND(ISNUMBER(E3817),ISNUMBER(F3817)),IF(I3817&gt;'规则与名单'!$B$2,"是","否"),"未判定"))</x:f>
        <x:v>不适用</x:v>
      </x:c>
      <x:c r="K3817" s="2" t="str">
        <x:f>IF(J3817="是",IF(ISNUMBER(F3817),"测试日GPS","缺失"),IF(ISNUMBER(G3817),"非测试日纯氢",IF(AND(H3817="是",J3817="未判定"),IF(ISNUMBER(F3817),"测试名单无纯氢GPS","缺失"),IF(ISNUMBER(E3817),"非测试日仪表","缺失"))))</x:f>
        <x:v>非测试日纯氢</x:v>
      </x:c>
      <x:c r="L3817" s="7" t="n">
        <x:f>IF(K3817="缺失","",IF(K3817="非测试日纯氢",G3817,IF(K3817="非测试日仪表",E3817,F3817)))</x:f>
        <x:v>202.7</x:v>
      </x:c>
      <x:c r="M3817" s="2" t="n">
        <x:f>IF(K3817="缺失",1,0)</x:f>
        <x:v>0</x:v>
      </x:c>
      <x:c r="N3817" s="2" t="str">
        <x:v>车辆里程查询_20260901-20260930_1024辆_仪表里程.xlsx / F662</x:v>
      </x:c>
      <x:c r="O3817" s="2" t="str">
        <x:v>车辆里程查询_20260901-20260930_1024辆_GPS里程.xlsx / F662</x:v>
      </x:c>
      <x:c r="P3817" s="2" t="str">
        <x:v>车辆纯氢气里程查询_20260901-20260930_1024辆.xlsx / F370</x:v>
      </x:c>
    </x:row>
    <x:row r="3818" ht="22" customHeight="1">
      <x:c r="A3818" s="2" t="n">
        <x:v>151</x:v>
      </x:c>
      <x:c r="B3818" s="2" t="str">
        <x:v>粤AGP5138</x:v>
      </x:c>
      <x:c r="C3818" s="2" t="str">
        <x:v>钟祥</x:v>
      </x:c>
      <x:c r="D3818" s="8" t="d">
        <x:v>2026-09-03T00:00:00.000Z</x:v>
      </x:c>
      <x:c r="E3818" s="7" t="n">
        <x:v>355.6</x:v>
      </x:c>
      <x:c r="F3818" s="7" t="n">
        <x:v>357.3</x:v>
      </x:c>
      <x:c r="G3818" s="7" t="n">
        <x:v>308.6</x:v>
      </x:c>
      <x:c r="H3818" s="2" t="str">
        <x:v>否</x:v>
      </x:c>
      <x:c r="I3818" s="7" t="n">
        <x:f>IF(AND(ISNUMBER(E3818),ISNUMBER(F3818)),E3818-F3818,"")</x:f>
        <x:v>-1.6999999999999886</x:v>
      </x:c>
      <x:c r="J3818" s="2" t="str">
        <x:f>IF(H3818="否","不适用",IF(AND(ISNUMBER(E3818),ISNUMBER(F3818)),IF(I3818&gt;'规则与名单'!$B$2,"是","否"),"未判定"))</x:f>
        <x:v>不适用</x:v>
      </x:c>
      <x:c r="K3818" s="2" t="str">
        <x:f>IF(J3818="是",IF(ISNUMBER(F3818),"测试日GPS","缺失"),IF(ISNUMBER(G3818),"非测试日纯氢",IF(AND(H3818="是",J3818="未判定"),IF(ISNUMBER(F3818),"测试名单无纯氢GPS","缺失"),IF(ISNUMBER(E3818),"非测试日仪表","缺失"))))</x:f>
        <x:v>非测试日纯氢</x:v>
      </x:c>
      <x:c r="L3818" s="7" t="n">
        <x:f>IF(K3818="缺失","",IF(K3818="非测试日纯氢",G3818,IF(K3818="非测试日仪表",E3818,F3818)))</x:f>
        <x:v>308.6</x:v>
      </x:c>
      <x:c r="M3818" s="2" t="n">
        <x:f>IF(K3818="缺失",1,0)</x:f>
        <x:v>0</x:v>
      </x:c>
      <x:c r="N3818" s="2" t="str">
        <x:v>车辆里程查询_20260901-20260930_1024辆_仪表里程.xlsx / G662</x:v>
      </x:c>
      <x:c r="O3818" s="2" t="str">
        <x:v>车辆里程查询_20260901-20260930_1024辆_GPS里程.xlsx / G662</x:v>
      </x:c>
      <x:c r="P3818" s="2" t="str">
        <x:v>车辆纯氢气里程查询_20260901-20260930_1024辆.xlsx / G370</x:v>
      </x:c>
    </x:row>
    <x:row r="3819" ht="22" customHeight="1">
      <x:c r="A3819" s="2" t="n">
        <x:v>151</x:v>
      </x:c>
      <x:c r="B3819" s="2" t="str">
        <x:v>粤AGP5138</x:v>
      </x:c>
      <x:c r="C3819" s="2" t="str">
        <x:v>钟祥</x:v>
      </x:c>
      <x:c r="D3819" s="8" t="d">
        <x:v>2026-09-04T00:00:00.000Z</x:v>
      </x:c>
      <x:c r="E3819" s="7" t="n">
        <x:v>302.8</x:v>
      </x:c>
      <x:c r="F3819" s="7" t="n">
        <x:v>305.2</x:v>
      </x:c>
      <x:c r="G3819" s="7" t="n">
        <x:v>264.4</x:v>
      </x:c>
      <x:c r="H3819" s="2" t="str">
        <x:v>否</x:v>
      </x:c>
      <x:c r="I3819" s="7" t="n">
        <x:f>IF(AND(ISNUMBER(E3819),ISNUMBER(F3819)),E3819-F3819,"")</x:f>
        <x:v>-2.3999999999999773</x:v>
      </x:c>
      <x:c r="J3819" s="2" t="str">
        <x:f>IF(H3819="否","不适用",IF(AND(ISNUMBER(E3819),ISNUMBER(F3819)),IF(I3819&gt;'规则与名单'!$B$2,"是","否"),"未判定"))</x:f>
        <x:v>不适用</x:v>
      </x:c>
      <x:c r="K3819" s="2" t="str">
        <x:f>IF(J3819="是",IF(ISNUMBER(F3819),"测试日GPS","缺失"),IF(ISNUMBER(G3819),"非测试日纯氢",IF(AND(H3819="是",J3819="未判定"),IF(ISNUMBER(F3819),"测试名单无纯氢GPS","缺失"),IF(ISNUMBER(E3819),"非测试日仪表","缺失"))))</x:f>
        <x:v>非测试日纯氢</x:v>
      </x:c>
      <x:c r="L3819" s="7" t="n">
        <x:f>IF(K3819="缺失","",IF(K3819="非测试日纯氢",G3819,IF(K3819="非测试日仪表",E3819,F3819)))</x:f>
        <x:v>264.4</x:v>
      </x:c>
      <x:c r="M3819" s="2" t="n">
        <x:f>IF(K3819="缺失",1,0)</x:f>
        <x:v>0</x:v>
      </x:c>
      <x:c r="N3819" s="2" t="str">
        <x:v>车辆里程查询_20260901-20260930_1024辆_仪表里程.xlsx / H662</x:v>
      </x:c>
      <x:c r="O3819" s="2" t="str">
        <x:v>车辆里程查询_20260901-20260930_1024辆_GPS里程.xlsx / H662</x:v>
      </x:c>
      <x:c r="P3819" s="2" t="str">
        <x:v>车辆纯氢气里程查询_20260901-20260930_1024辆.xlsx / H370</x:v>
      </x:c>
    </x:row>
    <x:row r="3820" ht="22" customHeight="1">
      <x:c r="A3820" s="2" t="n">
        <x:v>151</x:v>
      </x:c>
      <x:c r="B3820" s="2" t="str">
        <x:v>粤AGP5138</x:v>
      </x:c>
      <x:c r="C3820" s="2" t="str">
        <x:v>钟祥</x:v>
      </x:c>
      <x:c r="D3820" s="8" t="d">
        <x:v>2026-09-05T00:00:00.000Z</x:v>
      </x:c>
      <x:c r="E3820" s="7" t="n">
        <x:v>262.9</x:v>
      </x:c>
      <x:c r="F3820" s="7" t="n">
        <x:v>266.3</x:v>
      </x:c>
      <x:c r="G3820" s="7" t="n">
        <x:v>223.8</x:v>
      </x:c>
      <x:c r="H3820" s="2" t="str">
        <x:v>否</x:v>
      </x:c>
      <x:c r="I3820" s="7" t="n">
        <x:f>IF(AND(ISNUMBER(E3820),ISNUMBER(F3820)),E3820-F3820,"")</x:f>
        <x:v>-3.400000000000034</x:v>
      </x:c>
      <x:c r="J3820" s="2" t="str">
        <x:f>IF(H3820="否","不适用",IF(AND(ISNUMBER(E3820),ISNUMBER(F3820)),IF(I3820&gt;'规则与名单'!$B$2,"是","否"),"未判定"))</x:f>
        <x:v>不适用</x:v>
      </x:c>
      <x:c r="K3820" s="2" t="str">
        <x:f>IF(J3820="是",IF(ISNUMBER(F3820),"测试日GPS","缺失"),IF(ISNUMBER(G3820),"非测试日纯氢",IF(AND(H3820="是",J3820="未判定"),IF(ISNUMBER(F3820),"测试名单无纯氢GPS","缺失"),IF(ISNUMBER(E3820),"非测试日仪表","缺失"))))</x:f>
        <x:v>非测试日纯氢</x:v>
      </x:c>
      <x:c r="L3820" s="7" t="n">
        <x:f>IF(K3820="缺失","",IF(K3820="非测试日纯氢",G3820,IF(K3820="非测试日仪表",E3820,F3820)))</x:f>
        <x:v>223.8</x:v>
      </x:c>
      <x:c r="M3820" s="2" t="n">
        <x:f>IF(K3820="缺失",1,0)</x:f>
        <x:v>0</x:v>
      </x:c>
      <x:c r="N3820" s="2" t="str">
        <x:v>车辆里程查询_20260901-20260930_1024辆_仪表里程.xlsx / I662</x:v>
      </x:c>
      <x:c r="O3820" s="2" t="str">
        <x:v>车辆里程查询_20260901-20260930_1024辆_GPS里程.xlsx / I662</x:v>
      </x:c>
      <x:c r="P3820" s="2" t="str">
        <x:v>车辆纯氢气里程查询_20260901-20260930_1024辆.xlsx / I370</x:v>
      </x:c>
    </x:row>
    <x:row r="3821" ht="22" customHeight="1">
      <x:c r="A3821" s="2" t="n">
        <x:v>151</x:v>
      </x:c>
      <x:c r="B3821" s="2" t="str">
        <x:v>粤AGP5138</x:v>
      </x:c>
      <x:c r="C3821" s="2" t="str">
        <x:v>钟祥</x:v>
      </x:c>
      <x:c r="D3821" s="8" t="d">
        <x:v>2026-09-06T00:00:00.000Z</x:v>
      </x:c>
      <x:c r="E3821" s="7" t="n">
        <x:v>259.5</x:v>
      </x:c>
      <x:c r="F3821" s="7" t="n">
        <x:v>262.4</x:v>
      </x:c>
      <x:c r="G3821" s="7" t="n">
        <x:v>196.7</x:v>
      </x:c>
      <x:c r="H3821" s="2" t="str">
        <x:v>否</x:v>
      </x:c>
      <x:c r="I3821" s="7" t="n">
        <x:f>IF(AND(ISNUMBER(E3821),ISNUMBER(F3821)),E3821-F3821,"")</x:f>
        <x:v>-2.8999999999999773</x:v>
      </x:c>
      <x:c r="J3821" s="2" t="str">
        <x:f>IF(H3821="否","不适用",IF(AND(ISNUMBER(E3821),ISNUMBER(F3821)),IF(I3821&gt;'规则与名单'!$B$2,"是","否"),"未判定"))</x:f>
        <x:v>不适用</x:v>
      </x:c>
      <x:c r="K3821" s="2" t="str">
        <x:f>IF(J3821="是",IF(ISNUMBER(F3821),"测试日GPS","缺失"),IF(ISNUMBER(G3821),"非测试日纯氢",IF(AND(H3821="是",J3821="未判定"),IF(ISNUMBER(F3821),"测试名单无纯氢GPS","缺失"),IF(ISNUMBER(E3821),"非测试日仪表","缺失"))))</x:f>
        <x:v>非测试日纯氢</x:v>
      </x:c>
      <x:c r="L3821" s="7" t="n">
        <x:f>IF(K3821="缺失","",IF(K3821="非测试日纯氢",G3821,IF(K3821="非测试日仪表",E3821,F3821)))</x:f>
        <x:v>196.7</x:v>
      </x:c>
      <x:c r="M3821" s="2" t="n">
        <x:f>IF(K3821="缺失",1,0)</x:f>
        <x:v>0</x:v>
      </x:c>
      <x:c r="N3821" s="2" t="str">
        <x:v>车辆里程查询_20260901-20260930_1024辆_仪表里程.xlsx / J662</x:v>
      </x:c>
      <x:c r="O3821" s="2" t="str">
        <x:v>车辆里程查询_20260901-20260930_1024辆_GPS里程.xlsx / J662</x:v>
      </x:c>
      <x:c r="P3821" s="2" t="str">
        <x:v>车辆纯氢气里程查询_20260901-20260930_1024辆.xlsx / J370</x:v>
      </x:c>
    </x:row>
    <x:row r="3822" ht="22" customHeight="1">
      <x:c r="A3822" s="2" t="n">
        <x:v>151</x:v>
      </x:c>
      <x:c r="B3822" s="2" t="str">
        <x:v>粤AGP5138</x:v>
      </x:c>
      <x:c r="C3822" s="2" t="str">
        <x:v>钟祥</x:v>
      </x:c>
      <x:c r="D3822" s="8" t="d">
        <x:v>2026-09-07T00:00:00.000Z</x:v>
      </x:c>
      <x:c r="E3822" s="7" t="n">
        <x:v>407.5</x:v>
      </x:c>
      <x:c r="F3822" s="7" t="n">
        <x:v>411.4</x:v>
      </x:c>
      <x:c r="G3822" s="7" t="n">
        <x:v>332.2</x:v>
      </x:c>
      <x:c r="H3822" s="2" t="str">
        <x:v>否</x:v>
      </x:c>
      <x:c r="I3822" s="7" t="n">
        <x:f>IF(AND(ISNUMBER(E3822),ISNUMBER(F3822)),E3822-F3822,"")</x:f>
        <x:v>-3.8999999999999773</x:v>
      </x:c>
      <x:c r="J3822" s="2" t="str">
        <x:f>IF(H3822="否","不适用",IF(AND(ISNUMBER(E3822),ISNUMBER(F3822)),IF(I3822&gt;'规则与名单'!$B$2,"是","否"),"未判定"))</x:f>
        <x:v>不适用</x:v>
      </x:c>
      <x:c r="K3822" s="2" t="str">
        <x:f>IF(J3822="是",IF(ISNUMBER(F3822),"测试日GPS","缺失"),IF(ISNUMBER(G3822),"非测试日纯氢",IF(AND(H3822="是",J3822="未判定"),IF(ISNUMBER(F3822),"测试名单无纯氢GPS","缺失"),IF(ISNUMBER(E3822),"非测试日仪表","缺失"))))</x:f>
        <x:v>非测试日纯氢</x:v>
      </x:c>
      <x:c r="L3822" s="7" t="n">
        <x:f>IF(K3822="缺失","",IF(K3822="非测试日纯氢",G3822,IF(K3822="非测试日仪表",E3822,F3822)))</x:f>
        <x:v>332.2</x:v>
      </x:c>
      <x:c r="M3822" s="2" t="n">
        <x:f>IF(K3822="缺失",1,0)</x:f>
        <x:v>0</x:v>
      </x:c>
      <x:c r="N3822" s="2" t="str">
        <x:v>车辆里程查询_20260901-20260930_1024辆_仪表里程.xlsx / K662</x:v>
      </x:c>
      <x:c r="O3822" s="2" t="str">
        <x:v>车辆里程查询_20260901-20260930_1024辆_GPS里程.xlsx / K662</x:v>
      </x:c>
      <x:c r="P3822" s="2" t="str">
        <x:v>车辆纯氢气里程查询_20260901-20260930_1024辆.xlsx / K370</x:v>
      </x:c>
    </x:row>
    <x:row r="3823" ht="22" customHeight="1">
      <x:c r="A3823" s="2" t="n">
        <x:v>151</x:v>
      </x:c>
      <x:c r="B3823" s="2" t="str">
        <x:v>粤AGP5138</x:v>
      </x:c>
      <x:c r="C3823" s="2" t="str">
        <x:v>钟祥</x:v>
      </x:c>
      <x:c r="D3823" s="8" t="d">
        <x:v>2026-09-08T00:00:00.000Z</x:v>
      </x:c>
      <x:c r="E3823" s="7" t="n">
        <x:v>297.6</x:v>
      </x:c>
      <x:c r="F3823" s="7" t="n">
        <x:v>300.4</x:v>
      </x:c>
      <x:c r="G3823" s="7" t="n">
        <x:v>280.2</x:v>
      </x:c>
      <x:c r="H3823" s="2" t="str">
        <x:v>否</x:v>
      </x:c>
      <x:c r="I3823" s="7" t="n">
        <x:f>IF(AND(ISNUMBER(E3823),ISNUMBER(F3823)),E3823-F3823,"")</x:f>
        <x:v>-2.7999999999999545</x:v>
      </x:c>
      <x:c r="J3823" s="2" t="str">
        <x:f>IF(H3823="否","不适用",IF(AND(ISNUMBER(E3823),ISNUMBER(F3823)),IF(I3823&gt;'规则与名单'!$B$2,"是","否"),"未判定"))</x:f>
        <x:v>不适用</x:v>
      </x:c>
      <x:c r="K3823" s="2" t="str">
        <x:f>IF(J3823="是",IF(ISNUMBER(F3823),"测试日GPS","缺失"),IF(ISNUMBER(G3823),"非测试日纯氢",IF(AND(H3823="是",J3823="未判定"),IF(ISNUMBER(F3823),"测试名单无纯氢GPS","缺失"),IF(ISNUMBER(E3823),"非测试日仪表","缺失"))))</x:f>
        <x:v>非测试日纯氢</x:v>
      </x:c>
      <x:c r="L3823" s="7" t="n">
        <x:f>IF(K3823="缺失","",IF(K3823="非测试日纯氢",G3823,IF(K3823="非测试日仪表",E3823,F3823)))</x:f>
        <x:v>280.2</x:v>
      </x:c>
      <x:c r="M3823" s="2" t="n">
        <x:f>IF(K3823="缺失",1,0)</x:f>
        <x:v>0</x:v>
      </x:c>
      <x:c r="N3823" s="2" t="str">
        <x:v>车辆里程查询_20260901-20260930_1024辆_仪表里程.xlsx / L662</x:v>
      </x:c>
      <x:c r="O3823" s="2" t="str">
        <x:v>车辆里程查询_20260901-20260930_1024辆_GPS里程.xlsx / L662</x:v>
      </x:c>
      <x:c r="P3823" s="2" t="str">
        <x:v>车辆纯氢气里程查询_20260901-20260930_1024辆.xlsx / L370</x:v>
      </x:c>
    </x:row>
    <x:row r="3824" ht="22" customHeight="1">
      <x:c r="A3824" s="2" t="n">
        <x:v>151</x:v>
      </x:c>
      <x:c r="B3824" s="2" t="str">
        <x:v>粤AGP5138</x:v>
      </x:c>
      <x:c r="C3824" s="2" t="str">
        <x:v>钟祥</x:v>
      </x:c>
      <x:c r="D3824" s="8" t="d">
        <x:v>2026-09-09T00:00:00.000Z</x:v>
      </x:c>
      <x:c r="E3824" s="7" t="n">
        <x:v>347</x:v>
      </x:c>
      <x:c r="F3824" s="7" t="n">
        <x:v>352.2</x:v>
      </x:c>
      <x:c r="G3824" s="7" t="n">
        <x:v>304.6</x:v>
      </x:c>
      <x:c r="H3824" s="2" t="str">
        <x:v>否</x:v>
      </x:c>
      <x:c r="I3824" s="7" t="n">
        <x:f>IF(AND(ISNUMBER(E3824),ISNUMBER(F3824)),E3824-F3824,"")</x:f>
        <x:v>-5.199999999999989</x:v>
      </x:c>
      <x:c r="J3824" s="2" t="str">
        <x:f>IF(H3824="否","不适用",IF(AND(ISNUMBER(E3824),ISNUMBER(F3824)),IF(I3824&gt;'规则与名单'!$B$2,"是","否"),"未判定"))</x:f>
        <x:v>不适用</x:v>
      </x:c>
      <x:c r="K3824" s="2" t="str">
        <x:f>IF(J3824="是",IF(ISNUMBER(F3824),"测试日GPS","缺失"),IF(ISNUMBER(G3824),"非测试日纯氢",IF(AND(H3824="是",J3824="未判定"),IF(ISNUMBER(F3824),"测试名单无纯氢GPS","缺失"),IF(ISNUMBER(E3824),"非测试日仪表","缺失"))))</x:f>
        <x:v>非测试日纯氢</x:v>
      </x:c>
      <x:c r="L3824" s="7" t="n">
        <x:f>IF(K3824="缺失","",IF(K3824="非测试日纯氢",G3824,IF(K3824="非测试日仪表",E3824,F3824)))</x:f>
        <x:v>304.6</x:v>
      </x:c>
      <x:c r="M3824" s="2" t="n">
        <x:f>IF(K3824="缺失",1,0)</x:f>
        <x:v>0</x:v>
      </x:c>
      <x:c r="N3824" s="2" t="str">
        <x:v>车辆里程查询_20260901-20260930_1024辆_仪表里程.xlsx / M662</x:v>
      </x:c>
      <x:c r="O3824" s="2" t="str">
        <x:v>车辆里程查询_20260901-20260930_1024辆_GPS里程.xlsx / M662</x:v>
      </x:c>
      <x:c r="P3824" s="2" t="str">
        <x:v>车辆纯氢气里程查询_20260901-20260930_1024辆.xlsx / M370</x:v>
      </x:c>
    </x:row>
    <x:row r="3825" ht="22" customHeight="1">
      <x:c r="A3825" s="2" t="n">
        <x:v>151</x:v>
      </x:c>
      <x:c r="B3825" s="2" t="str">
        <x:v>粤AGP5138</x:v>
      </x:c>
      <x:c r="C3825" s="2" t="str">
        <x:v>钟祥</x:v>
      </x:c>
      <x:c r="D3825" s="8" t="d">
        <x:v>2026-09-10T00:00:00.000Z</x:v>
      </x:c>
      <x:c r="E3825" s="7" t="n">
        <x:v>287.6</x:v>
      </x:c>
      <x:c r="F3825" s="7" t="n">
        <x:v>289.8</x:v>
      </x:c>
      <x:c r="G3825" s="7" t="n">
        <x:v>225.2</x:v>
      </x:c>
      <x:c r="H3825" s="2" t="str">
        <x:v>否</x:v>
      </x:c>
      <x:c r="I3825" s="7" t="n">
        <x:f>IF(AND(ISNUMBER(E3825),ISNUMBER(F3825)),E3825-F3825,"")</x:f>
        <x:v>-2.1999999999999886</x:v>
      </x:c>
      <x:c r="J3825" s="2" t="str">
        <x:f>IF(H3825="否","不适用",IF(AND(ISNUMBER(E3825),ISNUMBER(F3825)),IF(I3825&gt;'规则与名单'!$B$2,"是","否"),"未判定"))</x:f>
        <x:v>不适用</x:v>
      </x:c>
      <x:c r="K3825" s="2" t="str">
        <x:f>IF(J3825="是",IF(ISNUMBER(F3825),"测试日GPS","缺失"),IF(ISNUMBER(G3825),"非测试日纯氢",IF(AND(H3825="是",J3825="未判定"),IF(ISNUMBER(F3825),"测试名单无纯氢GPS","缺失"),IF(ISNUMBER(E3825),"非测试日仪表","缺失"))))</x:f>
        <x:v>非测试日纯氢</x:v>
      </x:c>
      <x:c r="L3825" s="7" t="n">
        <x:f>IF(K3825="缺失","",IF(K3825="非测试日纯氢",G3825,IF(K3825="非测试日仪表",E3825,F3825)))</x:f>
        <x:v>225.2</x:v>
      </x:c>
      <x:c r="M3825" s="2" t="n">
        <x:f>IF(K3825="缺失",1,0)</x:f>
        <x:v>0</x:v>
      </x:c>
      <x:c r="N3825" s="2" t="str">
        <x:v>车辆里程查询_20260901-20260930_1024辆_仪表里程.xlsx / N662</x:v>
      </x:c>
      <x:c r="O3825" s="2" t="str">
        <x:v>车辆里程查询_20260901-20260930_1024辆_GPS里程.xlsx / N662</x:v>
      </x:c>
      <x:c r="P3825" s="2" t="str">
        <x:v>车辆纯氢气里程查询_20260901-20260930_1024辆.xlsx / N370</x:v>
      </x:c>
    </x:row>
    <x:row r="3826" ht="22" customHeight="1">
      <x:c r="A3826" s="2" t="n">
        <x:v>151</x:v>
      </x:c>
      <x:c r="B3826" s="2" t="str">
        <x:v>粤AGP5138</x:v>
      </x:c>
      <x:c r="C3826" s="2" t="str">
        <x:v>钟祥</x:v>
      </x:c>
      <x:c r="D3826" s="8" t="d">
        <x:v>2026-09-11T00:00:00.000Z</x:v>
      </x:c>
      <x:c r="E3826" s="7" t="n">
        <x:v>339.4</x:v>
      </x:c>
      <x:c r="F3826" s="7" t="n">
        <x:v>368.2</x:v>
      </x:c>
      <x:c r="G3826" s="7" t="n">
        <x:v>173.3</x:v>
      </x:c>
      <x:c r="H3826" s="2" t="str">
        <x:v>否</x:v>
      </x:c>
      <x:c r="I3826" s="7" t="n">
        <x:f>IF(AND(ISNUMBER(E3826),ISNUMBER(F3826)),E3826-F3826,"")</x:f>
        <x:v>-28.80000000000001</x:v>
      </x:c>
      <x:c r="J3826" s="2" t="str">
        <x:f>IF(H3826="否","不适用",IF(AND(ISNUMBER(E3826),ISNUMBER(F3826)),IF(I3826&gt;'规则与名单'!$B$2,"是","否"),"未判定"))</x:f>
        <x:v>不适用</x:v>
      </x:c>
      <x:c r="K3826" s="2" t="str">
        <x:f>IF(J3826="是",IF(ISNUMBER(F3826),"测试日GPS","缺失"),IF(ISNUMBER(G3826),"非测试日纯氢",IF(AND(H3826="是",J3826="未判定"),IF(ISNUMBER(F3826),"测试名单无纯氢GPS","缺失"),IF(ISNUMBER(E3826),"非测试日仪表","缺失"))))</x:f>
        <x:v>非测试日纯氢</x:v>
      </x:c>
      <x:c r="L3826" s="7" t="n">
        <x:f>IF(K3826="缺失","",IF(K3826="非测试日纯氢",G3826,IF(K3826="非测试日仪表",E3826,F3826)))</x:f>
        <x:v>173.3</x:v>
      </x:c>
      <x:c r="M3826" s="2" t="n">
        <x:f>IF(K3826="缺失",1,0)</x:f>
        <x:v>0</x:v>
      </x:c>
      <x:c r="N3826" s="2" t="str">
        <x:v>车辆里程查询_20260901-20260930_1024辆_仪表里程.xlsx / O662</x:v>
      </x:c>
      <x:c r="O3826" s="2" t="str">
        <x:v>车辆里程查询_20260901-20260930_1024辆_GPS里程.xlsx / O662</x:v>
      </x:c>
      <x:c r="P3826" s="2" t="str">
        <x:v>车辆纯氢气里程查询_20260901-20260930_1024辆.xlsx / O370</x:v>
      </x:c>
    </x:row>
    <x:row r="3827" ht="22" customHeight="1">
      <x:c r="A3827" s="2" t="n">
        <x:v>151</x:v>
      </x:c>
      <x:c r="B3827" s="2" t="str">
        <x:v>粤AGP5138</x:v>
      </x:c>
      <x:c r="C3827" s="2" t="str">
        <x:v>钟祥</x:v>
      </x:c>
      <x:c r="D3827" s="8" t="d">
        <x:v>2026-09-12T00:00:00.000Z</x:v>
      </x:c>
      <x:c r="E3827" s="7" t="n">
        <x:v>177.6</x:v>
      </x:c>
      <x:c r="F3827" s="7" t="n">
        <x:v>278.5</x:v>
      </x:c>
      <x:c r="G3827" s="7" t="n">
        <x:v>77.5</x:v>
      </x:c>
      <x:c r="H3827" s="2" t="str">
        <x:v>否</x:v>
      </x:c>
      <x:c r="I3827" s="7" t="n">
        <x:f>IF(AND(ISNUMBER(E3827),ISNUMBER(F3827)),E3827-F3827,"")</x:f>
        <x:v>-100.9</x:v>
      </x:c>
      <x:c r="J3827" s="2" t="str">
        <x:f>IF(H3827="否","不适用",IF(AND(ISNUMBER(E3827),ISNUMBER(F3827)),IF(I3827&gt;'规则与名单'!$B$2,"是","否"),"未判定"))</x:f>
        <x:v>不适用</x:v>
      </x:c>
      <x:c r="K3827" s="2" t="str">
        <x:f>IF(J3827="是",IF(ISNUMBER(F3827),"测试日GPS","缺失"),IF(ISNUMBER(G3827),"非测试日纯氢",IF(AND(H3827="是",J3827="未判定"),IF(ISNUMBER(F3827),"测试名单无纯氢GPS","缺失"),IF(ISNUMBER(E3827),"非测试日仪表","缺失"))))</x:f>
        <x:v>非测试日纯氢</x:v>
      </x:c>
      <x:c r="L3827" s="7" t="n">
        <x:f>IF(K3827="缺失","",IF(K3827="非测试日纯氢",G3827,IF(K3827="非测试日仪表",E3827,F3827)))</x:f>
        <x:v>77.5</x:v>
      </x:c>
      <x:c r="M3827" s="2" t="n">
        <x:f>IF(K3827="缺失",1,0)</x:f>
        <x:v>0</x:v>
      </x:c>
      <x:c r="N3827" s="2" t="str">
        <x:v>车辆里程查询_20260901-20260930_1024辆_仪表里程.xlsx / P662</x:v>
      </x:c>
      <x:c r="O3827" s="2" t="str">
        <x:v>车辆里程查询_20260901-20260930_1024辆_GPS里程.xlsx / P662</x:v>
      </x:c>
      <x:c r="P3827" s="2" t="str">
        <x:v>车辆纯氢气里程查询_20260901-20260930_1024辆.xlsx / P370</x:v>
      </x:c>
    </x:row>
    <x:row r="3828" ht="22" customHeight="1">
      <x:c r="A3828" s="2" t="n">
        <x:v>151</x:v>
      </x:c>
      <x:c r="B3828" s="2" t="str">
        <x:v>粤AGP5138</x:v>
      </x:c>
      <x:c r="C3828" s="2" t="str">
        <x:v>钟祥</x:v>
      </x:c>
      <x:c r="D3828" s="8" t="d">
        <x:v>2026-09-13T00:00:00.000Z</x:v>
      </x:c>
      <x:c r="E3828" s="7" t="n">
        <x:v>415.8</x:v>
      </x:c>
      <x:c r="F3828" s="7" t="n">
        <x:v>297.6</x:v>
      </x:c>
      <x:c r="G3828" s="7" t="n">
        <x:v>164.5</x:v>
      </x:c>
      <x:c r="H3828" s="2" t="str">
        <x:v>否</x:v>
      </x:c>
      <x:c r="I3828" s="7" t="n">
        <x:f>IF(AND(ISNUMBER(E3828),ISNUMBER(F3828)),E3828-F3828,"")</x:f>
        <x:v>118.19999999999999</x:v>
      </x:c>
      <x:c r="J3828" s="2" t="str">
        <x:f>IF(H3828="否","不适用",IF(AND(ISNUMBER(E3828),ISNUMBER(F3828)),IF(I3828&gt;'规则与名单'!$B$2,"是","否"),"未判定"))</x:f>
        <x:v>不适用</x:v>
      </x:c>
      <x:c r="K3828" s="2" t="str">
        <x:f>IF(J3828="是",IF(ISNUMBER(F3828),"测试日GPS","缺失"),IF(ISNUMBER(G3828),"非测试日纯氢",IF(AND(H3828="是",J3828="未判定"),IF(ISNUMBER(F3828),"测试名单无纯氢GPS","缺失"),IF(ISNUMBER(E3828),"非测试日仪表","缺失"))))</x:f>
        <x:v>非测试日纯氢</x:v>
      </x:c>
      <x:c r="L3828" s="7" t="n">
        <x:f>IF(K3828="缺失","",IF(K3828="非测试日纯氢",G3828,IF(K3828="非测试日仪表",E3828,F3828)))</x:f>
        <x:v>164.5</x:v>
      </x:c>
      <x:c r="M3828" s="2" t="n">
        <x:f>IF(K3828="缺失",1,0)</x:f>
        <x:v>0</x:v>
      </x:c>
      <x:c r="N3828" s="2" t="str">
        <x:v>车辆里程查询_20260901-20260930_1024辆_仪表里程.xlsx / Q662</x:v>
      </x:c>
      <x:c r="O3828" s="2" t="str">
        <x:v>车辆里程查询_20260901-20260930_1024辆_GPS里程.xlsx / Q662</x:v>
      </x:c>
      <x:c r="P3828" s="2" t="str">
        <x:v>车辆纯氢气里程查询_20260901-20260930_1024辆.xlsx / Q370</x:v>
      </x:c>
    </x:row>
    <x:row r="3829" ht="22" customHeight="1">
      <x:c r="A3829" s="2" t="n">
        <x:v>151</x:v>
      </x:c>
      <x:c r="B3829" s="2" t="str">
        <x:v>粤AGP5138</x:v>
      </x:c>
      <x:c r="C3829" s="2" t="str">
        <x:v>钟祥</x:v>
      </x:c>
      <x:c r="D3829" s="8" t="d">
        <x:v>2026-09-14T00:00:00.000Z</x:v>
      </x:c>
      <x:c r="E3829" s="7" t="n">
        <x:v>242</x:v>
      </x:c>
      <x:c r="F3829" s="7" t="n">
        <x:v>246.6</x:v>
      </x:c>
      <x:c r="G3829" s="7" t="n">
        <x:v>156.7</x:v>
      </x:c>
      <x:c r="H3829" s="2" t="str">
        <x:v>否</x:v>
      </x:c>
      <x:c r="I3829" s="7" t="n">
        <x:f>IF(AND(ISNUMBER(E3829),ISNUMBER(F3829)),E3829-F3829,"")</x:f>
        <x:v>-4.599999999999994</x:v>
      </x:c>
      <x:c r="J3829" s="2" t="str">
        <x:f>IF(H3829="否","不适用",IF(AND(ISNUMBER(E3829),ISNUMBER(F3829)),IF(I3829&gt;'规则与名单'!$B$2,"是","否"),"未判定"))</x:f>
        <x:v>不适用</x:v>
      </x:c>
      <x:c r="K3829" s="2" t="str">
        <x:f>IF(J3829="是",IF(ISNUMBER(F3829),"测试日GPS","缺失"),IF(ISNUMBER(G3829),"非测试日纯氢",IF(AND(H3829="是",J3829="未判定"),IF(ISNUMBER(F3829),"测试名单无纯氢GPS","缺失"),IF(ISNUMBER(E3829),"非测试日仪表","缺失"))))</x:f>
        <x:v>非测试日纯氢</x:v>
      </x:c>
      <x:c r="L3829" s="7" t="n">
        <x:f>IF(K3829="缺失","",IF(K3829="非测试日纯氢",G3829,IF(K3829="非测试日仪表",E3829,F3829)))</x:f>
        <x:v>156.7</x:v>
      </x:c>
      <x:c r="M3829" s="2" t="n">
        <x:f>IF(K3829="缺失",1,0)</x:f>
        <x:v>0</x:v>
      </x:c>
      <x:c r="N3829" s="2" t="str">
        <x:v>车辆里程查询_20260901-20260930_1024辆_仪表里程.xlsx / R662</x:v>
      </x:c>
      <x:c r="O3829" s="2" t="str">
        <x:v>车辆里程查询_20260901-20260930_1024辆_GPS里程.xlsx / R662</x:v>
      </x:c>
      <x:c r="P3829" s="2" t="str">
        <x:v>车辆纯氢气里程查询_20260901-20260930_1024辆.xlsx / R370</x:v>
      </x:c>
    </x:row>
    <x:row r="3830" ht="22" customHeight="1">
      <x:c r="A3830" s="2" t="n">
        <x:v>151</x:v>
      </x:c>
      <x:c r="B3830" s="2" t="str">
        <x:v>粤AGP5138</x:v>
      </x:c>
      <x:c r="C3830" s="2" t="str">
        <x:v>钟祥</x:v>
      </x:c>
      <x:c r="D3830" s="8" t="d">
        <x:v>2026-09-15T00:00:00.000Z</x:v>
      </x:c>
      <x:c r="E3830" s="7" t="n">
        <x:v>286.7</x:v>
      </x:c>
      <x:c r="F3830" s="7" t="n">
        <x:v>290.6</x:v>
      </x:c>
      <x:c r="G3830" s="7" t="n">
        <x:v>231</x:v>
      </x:c>
      <x:c r="H3830" s="2" t="str">
        <x:v>否</x:v>
      </x:c>
      <x:c r="I3830" s="7" t="n">
        <x:f>IF(AND(ISNUMBER(E3830),ISNUMBER(F3830)),E3830-F3830,"")</x:f>
        <x:v>-3.900000000000034</x:v>
      </x:c>
      <x:c r="J3830" s="2" t="str">
        <x:f>IF(H3830="否","不适用",IF(AND(ISNUMBER(E3830),ISNUMBER(F3830)),IF(I3830&gt;'规则与名单'!$B$2,"是","否"),"未判定"))</x:f>
        <x:v>不适用</x:v>
      </x:c>
      <x:c r="K3830" s="2" t="str">
        <x:f>IF(J3830="是",IF(ISNUMBER(F3830),"测试日GPS","缺失"),IF(ISNUMBER(G3830),"非测试日纯氢",IF(AND(H3830="是",J3830="未判定"),IF(ISNUMBER(F3830),"测试名单无纯氢GPS","缺失"),IF(ISNUMBER(E3830),"非测试日仪表","缺失"))))</x:f>
        <x:v>非测试日纯氢</x:v>
      </x:c>
      <x:c r="L3830" s="7" t="n">
        <x:f>IF(K3830="缺失","",IF(K3830="非测试日纯氢",G3830,IF(K3830="非测试日仪表",E3830,F3830)))</x:f>
        <x:v>231</x:v>
      </x:c>
      <x:c r="M3830" s="2" t="n">
        <x:f>IF(K3830="缺失",1,0)</x:f>
        <x:v>0</x:v>
      </x:c>
      <x:c r="N3830" s="2" t="str">
        <x:v>车辆里程查询_20260901-20260930_1024辆_仪表里程.xlsx / S662</x:v>
      </x:c>
      <x:c r="O3830" s="2" t="str">
        <x:v>车辆里程查询_20260901-20260930_1024辆_GPS里程.xlsx / S662</x:v>
      </x:c>
      <x:c r="P3830" s="2" t="str">
        <x:v>车辆纯氢气里程查询_20260901-20260930_1024辆.xlsx / S370</x:v>
      </x:c>
    </x:row>
    <x:row r="3831" ht="22" customHeight="1">
      <x:c r="A3831" s="2" t="n">
        <x:v>151</x:v>
      </x:c>
      <x:c r="B3831" s="2" t="str">
        <x:v>粤AGP5138</x:v>
      </x:c>
      <x:c r="C3831" s="2" t="str">
        <x:v>钟祥</x:v>
      </x:c>
      <x:c r="D3831" s="8" t="d">
        <x:v>2026-09-16T00:00:00.000Z</x:v>
      </x:c>
      <x:c r="E3831" s="7" t="n">
        <x:v>268.9</x:v>
      </x:c>
      <x:c r="F3831" s="7" t="n">
        <x:v>272.9</x:v>
      </x:c>
      <x:c r="G3831" s="7" t="n">
        <x:v>168.8</x:v>
      </x:c>
      <x:c r="H3831" s="2" t="str">
        <x:v>否</x:v>
      </x:c>
      <x:c r="I3831" s="7" t="n">
        <x:f>IF(AND(ISNUMBER(E3831),ISNUMBER(F3831)),E3831-F3831,"")</x:f>
        <x:v>-4</x:v>
      </x:c>
      <x:c r="J3831" s="2" t="str">
        <x:f>IF(H3831="否","不适用",IF(AND(ISNUMBER(E3831),ISNUMBER(F3831)),IF(I3831&gt;'规则与名单'!$B$2,"是","否"),"未判定"))</x:f>
        <x:v>不适用</x:v>
      </x:c>
      <x:c r="K3831" s="2" t="str">
        <x:f>IF(J3831="是",IF(ISNUMBER(F3831),"测试日GPS","缺失"),IF(ISNUMBER(G3831),"非测试日纯氢",IF(AND(H3831="是",J3831="未判定"),IF(ISNUMBER(F3831),"测试名单无纯氢GPS","缺失"),IF(ISNUMBER(E3831),"非测试日仪表","缺失"))))</x:f>
        <x:v>非测试日纯氢</x:v>
      </x:c>
      <x:c r="L3831" s="7" t="n">
        <x:f>IF(K3831="缺失","",IF(K3831="非测试日纯氢",G3831,IF(K3831="非测试日仪表",E3831,F3831)))</x:f>
        <x:v>168.8</x:v>
      </x:c>
      <x:c r="M3831" s="2" t="n">
        <x:f>IF(K3831="缺失",1,0)</x:f>
        <x:v>0</x:v>
      </x:c>
      <x:c r="N3831" s="2" t="str">
        <x:v>车辆里程查询_20260901-20260930_1024辆_仪表里程.xlsx / T662</x:v>
      </x:c>
      <x:c r="O3831" s="2" t="str">
        <x:v>车辆里程查询_20260901-20260930_1024辆_GPS里程.xlsx / T662</x:v>
      </x:c>
      <x:c r="P3831" s="2" t="str">
        <x:v>车辆纯氢气里程查询_20260901-20260930_1024辆.xlsx / T370</x:v>
      </x:c>
    </x:row>
    <x:row r="3832" ht="22" customHeight="1">
      <x:c r="A3832" s="2" t="n">
        <x:v>151</x:v>
      </x:c>
      <x:c r="B3832" s="2" t="str">
        <x:v>粤AGP5138</x:v>
      </x:c>
      <x:c r="C3832" s="2" t="str">
        <x:v>钟祥</x:v>
      </x:c>
      <x:c r="D3832" s="8" t="d">
        <x:v>2026-09-17T00:00:00.000Z</x:v>
      </x:c>
      <x:c r="E3832" s="7" t="n">
        <x:v>256.4</x:v>
      </x:c>
      <x:c r="F3832" s="7" t="n">
        <x:v>260.8</x:v>
      </x:c>
      <x:c r="G3832" s="7" t="n">
        <x:v>194.5</x:v>
      </x:c>
      <x:c r="H3832" s="2" t="str">
        <x:v>否</x:v>
      </x:c>
      <x:c r="I3832" s="7" t="n">
        <x:f>IF(AND(ISNUMBER(E3832),ISNUMBER(F3832)),E3832-F3832,"")</x:f>
        <x:v>-4.400000000000034</x:v>
      </x:c>
      <x:c r="J3832" s="2" t="str">
        <x:f>IF(H3832="否","不适用",IF(AND(ISNUMBER(E3832),ISNUMBER(F3832)),IF(I3832&gt;'规则与名单'!$B$2,"是","否"),"未判定"))</x:f>
        <x:v>不适用</x:v>
      </x:c>
      <x:c r="K3832" s="2" t="str">
        <x:f>IF(J3832="是",IF(ISNUMBER(F3832),"测试日GPS","缺失"),IF(ISNUMBER(G3832),"非测试日纯氢",IF(AND(H3832="是",J3832="未判定"),IF(ISNUMBER(F3832),"测试名单无纯氢GPS","缺失"),IF(ISNUMBER(E3832),"非测试日仪表","缺失"))))</x:f>
        <x:v>非测试日纯氢</x:v>
      </x:c>
      <x:c r="L3832" s="7" t="n">
        <x:f>IF(K3832="缺失","",IF(K3832="非测试日纯氢",G3832,IF(K3832="非测试日仪表",E3832,F3832)))</x:f>
        <x:v>194.5</x:v>
      </x:c>
      <x:c r="M3832" s="2" t="n">
        <x:f>IF(K3832="缺失",1,0)</x:f>
        <x:v>0</x:v>
      </x:c>
      <x:c r="N3832" s="2" t="str">
        <x:v>车辆里程查询_20260901-20260930_1024辆_仪表里程.xlsx / U662</x:v>
      </x:c>
      <x:c r="O3832" s="2" t="str">
        <x:v>车辆里程查询_20260901-20260930_1024辆_GPS里程.xlsx / U662</x:v>
      </x:c>
      <x:c r="P3832" s="2" t="str">
        <x:v>车辆纯氢气里程查询_20260901-20260930_1024辆.xlsx / U370</x:v>
      </x:c>
    </x:row>
    <x:row r="3833" ht="22" customHeight="1">
      <x:c r="A3833" s="2" t="n">
        <x:v>151</x:v>
      </x:c>
      <x:c r="B3833" s="2" t="str">
        <x:v>粤AGP5138</x:v>
      </x:c>
      <x:c r="C3833" s="2" t="str">
        <x:v>钟祥</x:v>
      </x:c>
      <x:c r="D3833" s="8" t="d">
        <x:v>2026-09-18T00:00:00.000Z</x:v>
      </x:c>
      <x:c r="E3833" s="7" t="n">
        <x:v>305.3</x:v>
      </x:c>
      <x:c r="F3833" s="7" t="n">
        <x:v>309.2</x:v>
      </x:c>
      <x:c r="G3833" s="7" t="n">
        <x:v>265.3</x:v>
      </x:c>
      <x:c r="H3833" s="2" t="str">
        <x:v>否</x:v>
      </x:c>
      <x:c r="I3833" s="7" t="n">
        <x:f>IF(AND(ISNUMBER(E3833),ISNUMBER(F3833)),E3833-F3833,"")</x:f>
        <x:v>-3.8999999999999773</x:v>
      </x:c>
      <x:c r="J3833" s="2" t="str">
        <x:f>IF(H3833="否","不适用",IF(AND(ISNUMBER(E3833),ISNUMBER(F3833)),IF(I3833&gt;'规则与名单'!$B$2,"是","否"),"未判定"))</x:f>
        <x:v>不适用</x:v>
      </x:c>
      <x:c r="K3833" s="2" t="str">
        <x:f>IF(J3833="是",IF(ISNUMBER(F3833),"测试日GPS","缺失"),IF(ISNUMBER(G3833),"非测试日纯氢",IF(AND(H3833="是",J3833="未判定"),IF(ISNUMBER(F3833),"测试名单无纯氢GPS","缺失"),IF(ISNUMBER(E3833),"非测试日仪表","缺失"))))</x:f>
        <x:v>非测试日纯氢</x:v>
      </x:c>
      <x:c r="L3833" s="7" t="n">
        <x:f>IF(K3833="缺失","",IF(K3833="非测试日纯氢",G3833,IF(K3833="非测试日仪表",E3833,F3833)))</x:f>
        <x:v>265.3</x:v>
      </x:c>
      <x:c r="M3833" s="2" t="n">
        <x:f>IF(K3833="缺失",1,0)</x:f>
        <x:v>0</x:v>
      </x:c>
      <x:c r="N3833" s="2" t="str">
        <x:v>车辆里程查询_20260901-20260930_1024辆_仪表里程.xlsx / V662</x:v>
      </x:c>
      <x:c r="O3833" s="2" t="str">
        <x:v>车辆里程查询_20260901-20260930_1024辆_GPS里程.xlsx / V662</x:v>
      </x:c>
      <x:c r="P3833" s="2" t="str">
        <x:v>车辆纯氢气里程查询_20260901-20260930_1024辆.xlsx / V370</x:v>
      </x:c>
    </x:row>
    <x:row r="3834" ht="22" customHeight="1">
      <x:c r="A3834" s="2" t="n">
        <x:v>151</x:v>
      </x:c>
      <x:c r="B3834" s="2" t="str">
        <x:v>粤AGP5138</x:v>
      </x:c>
      <x:c r="C3834" s="2" t="str">
        <x:v>钟祥</x:v>
      </x:c>
      <x:c r="D3834" s="8" t="d">
        <x:v>2026-09-19T00:00:00.000Z</x:v>
      </x:c>
      <x:c r="E3834" s="7" t="n">
        <x:v>208.8</x:v>
      </x:c>
      <x:c r="F3834" s="7" t="n">
        <x:v>211.9</x:v>
      </x:c>
      <x:c r="G3834" s="7" t="n">
        <x:v>177.1</x:v>
      </x:c>
      <x:c r="H3834" s="2" t="str">
        <x:v>否</x:v>
      </x:c>
      <x:c r="I3834" s="7" t="n">
        <x:f>IF(AND(ISNUMBER(E3834),ISNUMBER(F3834)),E3834-F3834,"")</x:f>
        <x:v>-3.0999999999999943</x:v>
      </x:c>
      <x:c r="J3834" s="2" t="str">
        <x:f>IF(H3834="否","不适用",IF(AND(ISNUMBER(E3834),ISNUMBER(F3834)),IF(I3834&gt;'规则与名单'!$B$2,"是","否"),"未判定"))</x:f>
        <x:v>不适用</x:v>
      </x:c>
      <x:c r="K3834" s="2" t="str">
        <x:f>IF(J3834="是",IF(ISNUMBER(F3834),"测试日GPS","缺失"),IF(ISNUMBER(G3834),"非测试日纯氢",IF(AND(H3834="是",J3834="未判定"),IF(ISNUMBER(F3834),"测试名单无纯氢GPS","缺失"),IF(ISNUMBER(E3834),"非测试日仪表","缺失"))))</x:f>
        <x:v>非测试日纯氢</x:v>
      </x:c>
      <x:c r="L3834" s="7" t="n">
        <x:f>IF(K3834="缺失","",IF(K3834="非测试日纯氢",G3834,IF(K3834="非测试日仪表",E3834,F3834)))</x:f>
        <x:v>177.1</x:v>
      </x:c>
      <x:c r="M3834" s="2" t="n">
        <x:f>IF(K3834="缺失",1,0)</x:f>
        <x:v>0</x:v>
      </x:c>
      <x:c r="N3834" s="2" t="str">
        <x:v>车辆里程查询_20260901-20260930_1024辆_仪表里程.xlsx / W662</x:v>
      </x:c>
      <x:c r="O3834" s="2" t="str">
        <x:v>车辆里程查询_20260901-20260930_1024辆_GPS里程.xlsx / W662</x:v>
      </x:c>
      <x:c r="P3834" s="2" t="str">
        <x:v>车辆纯氢气里程查询_20260901-20260930_1024辆.xlsx / W370</x:v>
      </x:c>
    </x:row>
    <x:row r="3835" ht="22" customHeight="1">
      <x:c r="A3835" s="2" t="n">
        <x:v>151</x:v>
      </x:c>
      <x:c r="B3835" s="2" t="str">
        <x:v>粤AGP5138</x:v>
      </x:c>
      <x:c r="C3835" s="2" t="str">
        <x:v>钟祥</x:v>
      </x:c>
      <x:c r="D3835" s="8" t="d">
        <x:v>2026-09-20T00:00:00.000Z</x:v>
      </x:c>
      <x:c r="E3835" s="7" t="n">
        <x:v>268.7</x:v>
      </x:c>
      <x:c r="F3835" s="7" t="n">
        <x:v>272.5</x:v>
      </x:c>
      <x:c r="G3835" s="7" t="n">
        <x:v>200.7</x:v>
      </x:c>
      <x:c r="H3835" s="2" t="str">
        <x:v>否</x:v>
      </x:c>
      <x:c r="I3835" s="7" t="n">
        <x:f>IF(AND(ISNUMBER(E3835),ISNUMBER(F3835)),E3835-F3835,"")</x:f>
        <x:v>-3.8000000000000114</x:v>
      </x:c>
      <x:c r="J3835" s="2" t="str">
        <x:f>IF(H3835="否","不适用",IF(AND(ISNUMBER(E3835),ISNUMBER(F3835)),IF(I3835&gt;'规则与名单'!$B$2,"是","否"),"未判定"))</x:f>
        <x:v>不适用</x:v>
      </x:c>
      <x:c r="K3835" s="2" t="str">
        <x:f>IF(J3835="是",IF(ISNUMBER(F3835),"测试日GPS","缺失"),IF(ISNUMBER(G3835),"非测试日纯氢",IF(AND(H3835="是",J3835="未判定"),IF(ISNUMBER(F3835),"测试名单无纯氢GPS","缺失"),IF(ISNUMBER(E3835),"非测试日仪表","缺失"))))</x:f>
        <x:v>非测试日纯氢</x:v>
      </x:c>
      <x:c r="L3835" s="7" t="n">
        <x:f>IF(K3835="缺失","",IF(K3835="非测试日纯氢",G3835,IF(K3835="非测试日仪表",E3835,F3835)))</x:f>
        <x:v>200.7</x:v>
      </x:c>
      <x:c r="M3835" s="2" t="n">
        <x:f>IF(K3835="缺失",1,0)</x:f>
        <x:v>0</x:v>
      </x:c>
      <x:c r="N3835" s="2" t="str">
        <x:v>车辆里程查询_20260901-20260930_1024辆_仪表里程.xlsx / X662</x:v>
      </x:c>
      <x:c r="O3835" s="2" t="str">
        <x:v>车辆里程查询_20260901-20260930_1024辆_GPS里程.xlsx / X662</x:v>
      </x:c>
      <x:c r="P3835" s="2" t="str">
        <x:v>车辆纯氢气里程查询_20260901-20260930_1024辆.xlsx / X370</x:v>
      </x:c>
    </x:row>
    <x:row r="3836" ht="22" customHeight="1">
      <x:c r="A3836" s="2" t="n">
        <x:v>151</x:v>
      </x:c>
      <x:c r="B3836" s="2" t="str">
        <x:v>粤AGP5138</x:v>
      </x:c>
      <x:c r="C3836" s="2" t="str">
        <x:v>钟祥</x:v>
      </x:c>
      <x:c r="D3836" s="8" t="d">
        <x:v>2026-09-21T00:00:00.000Z</x:v>
      </x:c>
      <x:c r="E3836" s="7" t="n">
        <x:v>358.2</x:v>
      </x:c>
      <x:c r="F3836" s="7" t="n">
        <x:v>362.4</x:v>
      </x:c>
      <x:c r="G3836" s="7" t="n">
        <x:v>285.3</x:v>
      </x:c>
      <x:c r="H3836" s="2" t="str">
        <x:v>否</x:v>
      </x:c>
      <x:c r="I3836" s="7" t="n">
        <x:f>IF(AND(ISNUMBER(E3836),ISNUMBER(F3836)),E3836-F3836,"")</x:f>
        <x:v>-4.199999999999989</x:v>
      </x:c>
      <x:c r="J3836" s="2" t="str">
        <x:f>IF(H3836="否","不适用",IF(AND(ISNUMBER(E3836),ISNUMBER(F3836)),IF(I3836&gt;'规则与名单'!$B$2,"是","否"),"未判定"))</x:f>
        <x:v>不适用</x:v>
      </x:c>
      <x:c r="K3836" s="2" t="str">
        <x:f>IF(J3836="是",IF(ISNUMBER(F3836),"测试日GPS","缺失"),IF(ISNUMBER(G3836),"非测试日纯氢",IF(AND(H3836="是",J3836="未判定"),IF(ISNUMBER(F3836),"测试名单无纯氢GPS","缺失"),IF(ISNUMBER(E3836),"非测试日仪表","缺失"))))</x:f>
        <x:v>非测试日纯氢</x:v>
      </x:c>
      <x:c r="L3836" s="7" t="n">
        <x:f>IF(K3836="缺失","",IF(K3836="非测试日纯氢",G3836,IF(K3836="非测试日仪表",E3836,F3836)))</x:f>
        <x:v>285.3</x:v>
      </x:c>
      <x:c r="M3836" s="2" t="n">
        <x:f>IF(K3836="缺失",1,0)</x:f>
        <x:v>0</x:v>
      </x:c>
      <x:c r="N3836" s="2" t="str">
        <x:v>车辆里程查询_20260901-20260930_1024辆_仪表里程.xlsx / Y662</x:v>
      </x:c>
      <x:c r="O3836" s="2" t="str">
        <x:v>车辆里程查询_20260901-20260930_1024辆_GPS里程.xlsx / Y662</x:v>
      </x:c>
      <x:c r="P3836" s="2" t="str">
        <x:v>车辆纯氢气里程查询_20260901-20260930_1024辆.xlsx / Y370</x:v>
      </x:c>
    </x:row>
    <x:row r="3837" ht="22" customHeight="1">
      <x:c r="A3837" s="2" t="n">
        <x:v>151</x:v>
      </x:c>
      <x:c r="B3837" s="2" t="str">
        <x:v>粤AGP5138</x:v>
      </x:c>
      <x:c r="C3837" s="2" t="str">
        <x:v>钟祥</x:v>
      </x:c>
      <x:c r="D3837" s="8" t="d">
        <x:v>2026-09-22T00:00:00.000Z</x:v>
      </x:c>
      <x:c r="E3837" s="7" t="n">
        <x:v>257.2</x:v>
      </x:c>
      <x:c r="F3837" s="7" t="n">
        <x:v>262.4</x:v>
      </x:c>
      <x:c r="G3837" s="7" t="n">
        <x:v>208.9</x:v>
      </x:c>
      <x:c r="H3837" s="2" t="str">
        <x:v>否</x:v>
      </x:c>
      <x:c r="I3837" s="7" t="n">
        <x:f>IF(AND(ISNUMBER(E3837),ISNUMBER(F3837)),E3837-F3837,"")</x:f>
        <x:v>-5.199999999999989</x:v>
      </x:c>
      <x:c r="J3837" s="2" t="str">
        <x:f>IF(H3837="否","不适用",IF(AND(ISNUMBER(E3837),ISNUMBER(F3837)),IF(I3837&gt;'规则与名单'!$B$2,"是","否"),"未判定"))</x:f>
        <x:v>不适用</x:v>
      </x:c>
      <x:c r="K3837" s="2" t="str">
        <x:f>IF(J3837="是",IF(ISNUMBER(F3837),"测试日GPS","缺失"),IF(ISNUMBER(G3837),"非测试日纯氢",IF(AND(H3837="是",J3837="未判定"),IF(ISNUMBER(F3837),"测试名单无纯氢GPS","缺失"),IF(ISNUMBER(E3837),"非测试日仪表","缺失"))))</x:f>
        <x:v>非测试日纯氢</x:v>
      </x:c>
      <x:c r="L3837" s="7" t="n">
        <x:f>IF(K3837="缺失","",IF(K3837="非测试日纯氢",G3837,IF(K3837="非测试日仪表",E3837,F3837)))</x:f>
        <x:v>208.9</x:v>
      </x:c>
      <x:c r="M3837" s="2" t="n">
        <x:f>IF(K3837="缺失",1,0)</x:f>
        <x:v>0</x:v>
      </x:c>
      <x:c r="N3837" s="2" t="str">
        <x:v>车辆里程查询_20260901-20260930_1024辆_仪表里程.xlsx / Z662</x:v>
      </x:c>
      <x:c r="O3837" s="2" t="str">
        <x:v>车辆里程查询_20260901-20260930_1024辆_GPS里程.xlsx / Z662</x:v>
      </x:c>
      <x:c r="P3837" s="2" t="str">
        <x:v>车辆纯氢气里程查询_20260901-20260930_1024辆.xlsx / Z370</x:v>
      </x:c>
    </x:row>
    <x:row r="3838" ht="22" customHeight="1">
      <x:c r="A3838" s="2" t="n">
        <x:v>151</x:v>
      </x:c>
      <x:c r="B3838" s="2" t="str">
        <x:v>粤AGP5138</x:v>
      </x:c>
      <x:c r="C3838" s="2" t="str">
        <x:v>钟祥</x:v>
      </x:c>
      <x:c r="D3838" s="8" t="d">
        <x:v>2026-09-23T00:00:00.000Z</x:v>
      </x:c>
      <x:c r="E3838" s="7" t="n">
        <x:v>292.1</x:v>
      </x:c>
      <x:c r="F3838" s="7" t="n">
        <x:v>295.8</x:v>
      </x:c>
      <x:c r="G3838" s="7" t="n">
        <x:v>246</x:v>
      </x:c>
      <x:c r="H3838" s="2" t="str">
        <x:v>否</x:v>
      </x:c>
      <x:c r="I3838" s="7" t="n">
        <x:f>IF(AND(ISNUMBER(E3838),ISNUMBER(F3838)),E3838-F3838,"")</x:f>
        <x:v>-3.6999999999999886</x:v>
      </x:c>
      <x:c r="J3838" s="2" t="str">
        <x:f>IF(H3838="否","不适用",IF(AND(ISNUMBER(E3838),ISNUMBER(F3838)),IF(I3838&gt;'规则与名单'!$B$2,"是","否"),"未判定"))</x:f>
        <x:v>不适用</x:v>
      </x:c>
      <x:c r="K3838" s="2" t="str">
        <x:f>IF(J3838="是",IF(ISNUMBER(F3838),"测试日GPS","缺失"),IF(ISNUMBER(G3838),"非测试日纯氢",IF(AND(H3838="是",J3838="未判定"),IF(ISNUMBER(F3838),"测试名单无纯氢GPS","缺失"),IF(ISNUMBER(E3838),"非测试日仪表","缺失"))))</x:f>
        <x:v>非测试日纯氢</x:v>
      </x:c>
      <x:c r="L3838" s="7" t="n">
        <x:f>IF(K3838="缺失","",IF(K3838="非测试日纯氢",G3838,IF(K3838="非测试日仪表",E3838,F3838)))</x:f>
        <x:v>246</x:v>
      </x:c>
      <x:c r="M3838" s="2" t="n">
        <x:f>IF(K3838="缺失",1,0)</x:f>
        <x:v>0</x:v>
      </x:c>
      <x:c r="N3838" s="2" t="str">
        <x:v>车辆里程查询_20260901-20260930_1024辆_仪表里程.xlsx / AA662</x:v>
      </x:c>
      <x:c r="O3838" s="2" t="str">
        <x:v>车辆里程查询_20260901-20260930_1024辆_GPS里程.xlsx / AA662</x:v>
      </x:c>
      <x:c r="P3838" s="2" t="str">
        <x:v>车辆纯氢气里程查询_20260901-20260930_1024辆.xlsx / AA370</x:v>
      </x:c>
    </x:row>
    <x:row r="3839" ht="22" customHeight="1">
      <x:c r="A3839" s="2" t="n">
        <x:v>151</x:v>
      </x:c>
      <x:c r="B3839" s="2" t="str">
        <x:v>粤AGP5138</x:v>
      </x:c>
      <x:c r="C3839" s="2" t="str">
        <x:v>钟祥</x:v>
      </x:c>
      <x:c r="D3839" s="8" t="d">
        <x:v>2026-09-24T00:00:00.000Z</x:v>
      </x:c>
      <x:c r="E3839" s="7" t="n">
        <x:v>27.9</x:v>
      </x:c>
      <x:c r="F3839" s="7" t="n">
        <x:v>28.2</x:v>
      </x:c>
      <x:c r="G3839" s="7" t="n">
        <x:v>27.6</x:v>
      </x:c>
      <x:c r="H3839" s="2" t="str">
        <x:v>否</x:v>
      </x:c>
      <x:c r="I3839" s="7" t="n">
        <x:f>IF(AND(ISNUMBER(E3839),ISNUMBER(F3839)),E3839-F3839,"")</x:f>
        <x:v>-0.3000000000000007</x:v>
      </x:c>
      <x:c r="J3839" s="2" t="str">
        <x:f>IF(H3839="否","不适用",IF(AND(ISNUMBER(E3839),ISNUMBER(F3839)),IF(I3839&gt;'规则与名单'!$B$2,"是","否"),"未判定"))</x:f>
        <x:v>不适用</x:v>
      </x:c>
      <x:c r="K3839" s="2" t="str">
        <x:f>IF(J3839="是",IF(ISNUMBER(F3839),"测试日GPS","缺失"),IF(ISNUMBER(G3839),"非测试日纯氢",IF(AND(H3839="是",J3839="未判定"),IF(ISNUMBER(F3839),"测试名单无纯氢GPS","缺失"),IF(ISNUMBER(E3839),"非测试日仪表","缺失"))))</x:f>
        <x:v>非测试日纯氢</x:v>
      </x:c>
      <x:c r="L3839" s="7" t="n">
        <x:f>IF(K3839="缺失","",IF(K3839="非测试日纯氢",G3839,IF(K3839="非测试日仪表",E3839,F3839)))</x:f>
        <x:v>27.6</x:v>
      </x:c>
      <x:c r="M3839" s="2" t="n">
        <x:f>IF(K3839="缺失",1,0)</x:f>
        <x:v>0</x:v>
      </x:c>
      <x:c r="N3839" s="2" t="str">
        <x:v>车辆里程查询_20260901-20260930_1024辆_仪表里程.xlsx / AB662</x:v>
      </x:c>
      <x:c r="O3839" s="2" t="str">
        <x:v>车辆里程查询_20260901-20260930_1024辆_GPS里程.xlsx / AB662</x:v>
      </x:c>
      <x:c r="P3839" s="2" t="str">
        <x:v>车辆纯氢气里程查询_20260901-20260930_1024辆.xlsx / AB370</x:v>
      </x:c>
    </x:row>
    <x:row r="3840" ht="22" customHeight="1">
      <x:c r="A3840" s="2" t="n">
        <x:v>151</x:v>
      </x:c>
      <x:c r="B3840" s="2" t="str">
        <x:v>粤AGP5138</x:v>
      </x:c>
      <x:c r="C3840" s="2" t="str">
        <x:v>钟祥</x:v>
      </x:c>
      <x:c r="D3840" s="8" t="d">
        <x:v>2026-09-25T00:00:00.000Z</x:v>
      </x:c>
      <x:c r="E3840" s="7" t="n">
        <x:v>112.2</x:v>
      </x:c>
      <x:c r="F3840" s="7" t="n">
        <x:v>112.9</x:v>
      </x:c>
      <x:c r="G3840" s="7" t="n">
        <x:v>112.2</x:v>
      </x:c>
      <x:c r="H3840" s="2" t="str">
        <x:v>否</x:v>
      </x:c>
      <x:c r="I3840" s="7" t="n">
        <x:f>IF(AND(ISNUMBER(E3840),ISNUMBER(F3840)),E3840-F3840,"")</x:f>
        <x:v>-0.7000000000000028</x:v>
      </x:c>
      <x:c r="J3840" s="2" t="str">
        <x:f>IF(H3840="否","不适用",IF(AND(ISNUMBER(E3840),ISNUMBER(F3840)),IF(I3840&gt;'规则与名单'!$B$2,"是","否"),"未判定"))</x:f>
        <x:v>不适用</x:v>
      </x:c>
      <x:c r="K3840" s="2" t="str">
        <x:f>IF(J3840="是",IF(ISNUMBER(F3840),"测试日GPS","缺失"),IF(ISNUMBER(G3840),"非测试日纯氢",IF(AND(H3840="是",J3840="未判定"),IF(ISNUMBER(F3840),"测试名单无纯氢GPS","缺失"),IF(ISNUMBER(E3840),"非测试日仪表","缺失"))))</x:f>
        <x:v>非测试日纯氢</x:v>
      </x:c>
      <x:c r="L3840" s="7" t="n">
        <x:f>IF(K3840="缺失","",IF(K3840="非测试日纯氢",G3840,IF(K3840="非测试日仪表",E3840,F3840)))</x:f>
        <x:v>112.2</x:v>
      </x:c>
      <x:c r="M3840" s="2" t="n">
        <x:f>IF(K3840="缺失",1,0)</x:f>
        <x:v>0</x:v>
      </x:c>
      <x:c r="N3840" s="2" t="str">
        <x:v>车辆里程查询_20260901-20260930_1024辆_仪表里程.xlsx / AC662</x:v>
      </x:c>
      <x:c r="O3840" s="2" t="str">
        <x:v>车辆里程查询_20260901-20260930_1024辆_GPS里程.xlsx / AC662</x:v>
      </x:c>
      <x:c r="P3840" s="2" t="str">
        <x:v>车辆纯氢气里程查询_20260901-20260930_1024辆.xlsx / AC370</x:v>
      </x:c>
    </x:row>
    <x:row r="3841" ht="22" customHeight="1">
      <x:c r="A3841" s="2" t="n">
        <x:v>151</x:v>
      </x:c>
      <x:c r="B3841" s="2" t="str">
        <x:v>粤AGP5138</x:v>
      </x:c>
      <x:c r="C3841" s="2" t="str">
        <x:v>钟祥</x:v>
      </x:c>
      <x:c r="D3841" s="8" t="d">
        <x:v>2026-09-26T00:00:00.000Z</x:v>
      </x:c>
      <x:c r="E3841" s="7"/>
      <x:c r="F3841" s="7" t="n">
        <x:v>0</x:v>
      </x:c>
      <x:c r="G3841" s="7"/>
      <x:c r="H3841" s="2" t="str">
        <x:v>否</x:v>
      </x:c>
      <x:c r="I3841" s="7" t="str">
        <x:f>IF(AND(ISNUMBER(E3841),ISNUMBER(F3841)),E3841-F3841,"")</x:f>
      </x:c>
      <x:c r="J3841" s="2" t="str">
        <x:f>IF(H3841="否","不适用",IF(AND(ISNUMBER(E3841),ISNUMBER(F3841)),IF(I3841&gt;'规则与名单'!$B$2,"是","否"),"未判定"))</x:f>
        <x:v>不适用</x:v>
      </x:c>
      <x:c r="K3841" s="2" t="str">
        <x:f>IF(J3841="是",IF(ISNUMBER(F3841),"测试日GPS","缺失"),IF(ISNUMBER(G3841),"非测试日纯氢",IF(AND(H3841="是",J3841="未判定"),IF(ISNUMBER(F3841),"测试名单无纯氢GPS","缺失"),IF(ISNUMBER(E3841),"非测试日仪表","缺失"))))</x:f>
        <x:v>缺失</x:v>
      </x:c>
      <x:c r="L3841" s="7" t="str">
        <x:f>IF(K3841="缺失","",IF(K3841="非测试日纯氢",G3841,IF(K3841="非测试日仪表",E3841,F3841)))</x:f>
      </x:c>
      <x:c r="M3841" s="2" t="n">
        <x:f>IF(K3841="缺失",1,0)</x:f>
        <x:v>1</x:v>
      </x:c>
      <x:c r="N3841" s="2" t="str">
        <x:v>车辆里程查询_20260901-20260930_1024辆_仪表里程.xlsx / AD662</x:v>
      </x:c>
      <x:c r="O3841" s="2" t="str">
        <x:v>车辆里程查询_20260901-20260930_1024辆_GPS里程.xlsx / AD662</x:v>
      </x:c>
      <x:c r="P3841" s="2" t="str">
        <x:v>车辆纯氢气里程查询_20260901-20260930_1024辆.xlsx / AD370</x:v>
      </x:c>
    </x:row>
    <x:row r="3842" ht="22" customHeight="1">
      <x:c r="A3842" s="2" t="n">
        <x:v>151</x:v>
      </x:c>
      <x:c r="B3842" s="2" t="str">
        <x:v>粤AGP5138</x:v>
      </x:c>
      <x:c r="C3842" s="2" t="str">
        <x:v>钟祥</x:v>
      </x:c>
      <x:c r="D3842" s="8" t="d">
        <x:v>2026-09-27T00:00:00.000Z</x:v>
      </x:c>
      <x:c r="E3842" s="7"/>
      <x:c r="F3842" s="7" t="n">
        <x:v>0</x:v>
      </x:c>
      <x:c r="G3842" s="7"/>
      <x:c r="H3842" s="2" t="str">
        <x:v>否</x:v>
      </x:c>
      <x:c r="I3842" s="7" t="str">
        <x:f>IF(AND(ISNUMBER(E3842),ISNUMBER(F3842)),E3842-F3842,"")</x:f>
      </x:c>
      <x:c r="J3842" s="2" t="str">
        <x:f>IF(H3842="否","不适用",IF(AND(ISNUMBER(E3842),ISNUMBER(F3842)),IF(I3842&gt;'规则与名单'!$B$2,"是","否"),"未判定"))</x:f>
        <x:v>不适用</x:v>
      </x:c>
      <x:c r="K3842" s="2" t="str">
        <x:f>IF(J3842="是",IF(ISNUMBER(F3842),"测试日GPS","缺失"),IF(ISNUMBER(G3842),"非测试日纯氢",IF(AND(H3842="是",J3842="未判定"),IF(ISNUMBER(F3842),"测试名单无纯氢GPS","缺失"),IF(ISNUMBER(E3842),"非测试日仪表","缺失"))))</x:f>
        <x:v>缺失</x:v>
      </x:c>
      <x:c r="L3842" s="7" t="str">
        <x:f>IF(K3842="缺失","",IF(K3842="非测试日纯氢",G3842,IF(K3842="非测试日仪表",E3842,F3842)))</x:f>
      </x:c>
      <x:c r="M3842" s="2" t="n">
        <x:f>IF(K3842="缺失",1,0)</x:f>
        <x:v>1</x:v>
      </x:c>
      <x:c r="N3842" s="2" t="str">
        <x:v>车辆里程查询_20260901-20260930_1024辆_仪表里程.xlsx / AE662</x:v>
      </x:c>
      <x:c r="O3842" s="2" t="str">
        <x:v>车辆里程查询_20260901-20260930_1024辆_GPS里程.xlsx / AE662</x:v>
      </x:c>
      <x:c r="P3842" s="2" t="str">
        <x:v>车辆纯氢气里程查询_20260901-20260930_1024辆.xlsx / AE370</x:v>
      </x:c>
    </x:row>
    <x:row r="3843" ht="22" customHeight="1">
      <x:c r="A3843" s="2" t="n">
        <x:v>151</x:v>
      </x:c>
      <x:c r="B3843" s="2" t="str">
        <x:v>粤AGP5138</x:v>
      </x:c>
      <x:c r="C3843" s="2" t="str">
        <x:v>钟祥</x:v>
      </x:c>
      <x:c r="D3843" s="8" t="d">
        <x:v>2026-09-28T00:00:00.000Z</x:v>
      </x:c>
      <x:c r="E3843" s="7"/>
      <x:c r="F3843" s="7" t="n">
        <x:v>0</x:v>
      </x:c>
      <x:c r="G3843" s="7"/>
      <x:c r="H3843" s="2" t="str">
        <x:v>否</x:v>
      </x:c>
      <x:c r="I3843" s="7" t="str">
        <x:f>IF(AND(ISNUMBER(E3843),ISNUMBER(F3843)),E3843-F3843,"")</x:f>
      </x:c>
      <x:c r="J3843" s="2" t="str">
        <x:f>IF(H3843="否","不适用",IF(AND(ISNUMBER(E3843),ISNUMBER(F3843)),IF(I3843&gt;'规则与名单'!$B$2,"是","否"),"未判定"))</x:f>
        <x:v>不适用</x:v>
      </x:c>
      <x:c r="K3843" s="2" t="str">
        <x:f>IF(J3843="是",IF(ISNUMBER(F3843),"测试日GPS","缺失"),IF(ISNUMBER(G3843),"非测试日纯氢",IF(AND(H3843="是",J3843="未判定"),IF(ISNUMBER(F3843),"测试名单无纯氢GPS","缺失"),IF(ISNUMBER(E3843),"非测试日仪表","缺失"))))</x:f>
        <x:v>缺失</x:v>
      </x:c>
      <x:c r="L3843" s="7" t="str">
        <x:f>IF(K3843="缺失","",IF(K3843="非测试日纯氢",G3843,IF(K3843="非测试日仪表",E3843,F3843)))</x:f>
      </x:c>
      <x:c r="M3843" s="2" t="n">
        <x:f>IF(K3843="缺失",1,0)</x:f>
        <x:v>1</x:v>
      </x:c>
      <x:c r="N3843" s="2" t="str">
        <x:v>车辆里程查询_20260901-20260930_1024辆_仪表里程.xlsx / AF662</x:v>
      </x:c>
      <x:c r="O3843" s="2" t="str">
        <x:v>车辆里程查询_20260901-20260930_1024辆_GPS里程.xlsx / AF662</x:v>
      </x:c>
      <x:c r="P3843" s="2" t="str">
        <x:v>车辆纯氢气里程查询_20260901-20260930_1024辆.xlsx / AF370</x:v>
      </x:c>
    </x:row>
    <x:row r="3844" ht="22" customHeight="1">
      <x:c r="A3844" s="2" t="n">
        <x:v>151</x:v>
      </x:c>
      <x:c r="B3844" s="2" t="str">
        <x:v>粤AGP5138</x:v>
      </x:c>
      <x:c r="C3844" s="2" t="str">
        <x:v>钟祥</x:v>
      </x:c>
      <x:c r="D3844" s="8" t="d">
        <x:v>2026-09-29T00:00:00.000Z</x:v>
      </x:c>
      <x:c r="E3844" s="7"/>
      <x:c r="F3844" s="7" t="n">
        <x:v>0</x:v>
      </x:c>
      <x:c r="G3844" s="7"/>
      <x:c r="H3844" s="2" t="str">
        <x:v>否</x:v>
      </x:c>
      <x:c r="I3844" s="7" t="str">
        <x:f>IF(AND(ISNUMBER(E3844),ISNUMBER(F3844)),E3844-F3844,"")</x:f>
      </x:c>
      <x:c r="J3844" s="2" t="str">
        <x:f>IF(H3844="否","不适用",IF(AND(ISNUMBER(E3844),ISNUMBER(F3844)),IF(I3844&gt;'规则与名单'!$B$2,"是","否"),"未判定"))</x:f>
        <x:v>不适用</x:v>
      </x:c>
      <x:c r="K3844" s="2" t="str">
        <x:f>IF(J3844="是",IF(ISNUMBER(F3844),"测试日GPS","缺失"),IF(ISNUMBER(G3844),"非测试日纯氢",IF(AND(H3844="是",J3844="未判定"),IF(ISNUMBER(F3844),"测试名单无纯氢GPS","缺失"),IF(ISNUMBER(E3844),"非测试日仪表","缺失"))))</x:f>
        <x:v>缺失</x:v>
      </x:c>
      <x:c r="L3844" s="7" t="str">
        <x:f>IF(K3844="缺失","",IF(K3844="非测试日纯氢",G3844,IF(K3844="非测试日仪表",E3844,F3844)))</x:f>
      </x:c>
      <x:c r="M3844" s="2" t="n">
        <x:f>IF(K3844="缺失",1,0)</x:f>
        <x:v>1</x:v>
      </x:c>
      <x:c r="N3844" s="2" t="str">
        <x:v>车辆里程查询_20260901-20260930_1024辆_仪表里程.xlsx / AG662</x:v>
      </x:c>
      <x:c r="O3844" s="2" t="str">
        <x:v>车辆里程查询_20260901-20260930_1024辆_GPS里程.xlsx / AG662</x:v>
      </x:c>
      <x:c r="P3844" s="2" t="str">
        <x:v>车辆纯氢气里程查询_20260901-20260930_1024辆.xlsx / AG370</x:v>
      </x:c>
    </x:row>
    <x:row r="3845" ht="22" customHeight="1">
      <x:c r="A3845" s="2" t="n">
        <x:v>151</x:v>
      </x:c>
      <x:c r="B3845" s="2" t="str">
        <x:v>粤AGP5138</x:v>
      </x:c>
      <x:c r="C3845" s="2" t="str">
        <x:v>钟祥</x:v>
      </x:c>
      <x:c r="D3845" s="8" t="d">
        <x:v>2026-09-30T00:00:00.000Z</x:v>
      </x:c>
      <x:c r="E3845" s="7"/>
      <x:c r="F3845" s="7" t="n">
        <x:v>0</x:v>
      </x:c>
      <x:c r="G3845" s="7"/>
      <x:c r="H3845" s="2" t="str">
        <x:v>否</x:v>
      </x:c>
      <x:c r="I3845" s="7" t="str">
        <x:f>IF(AND(ISNUMBER(E3845),ISNUMBER(F3845)),E3845-F3845,"")</x:f>
      </x:c>
      <x:c r="J3845" s="2" t="str">
        <x:f>IF(H3845="否","不适用",IF(AND(ISNUMBER(E3845),ISNUMBER(F3845)),IF(I3845&gt;'规则与名单'!$B$2,"是","否"),"未判定"))</x:f>
        <x:v>不适用</x:v>
      </x:c>
      <x:c r="K3845" s="2" t="str">
        <x:f>IF(J3845="是",IF(ISNUMBER(F3845),"测试日GPS","缺失"),IF(ISNUMBER(G3845),"非测试日纯氢",IF(AND(H3845="是",J3845="未判定"),IF(ISNUMBER(F3845),"测试名单无纯氢GPS","缺失"),IF(ISNUMBER(E3845),"非测试日仪表","缺失"))))</x:f>
        <x:v>缺失</x:v>
      </x:c>
      <x:c r="L3845" s="7" t="str">
        <x:f>IF(K3845="缺失","",IF(K3845="非测试日纯氢",G3845,IF(K3845="非测试日仪表",E3845,F3845)))</x:f>
      </x:c>
      <x:c r="M3845" s="2" t="n">
        <x:f>IF(K3845="缺失",1,0)</x:f>
        <x:v>1</x:v>
      </x:c>
      <x:c r="N3845" s="2" t="str">
        <x:v>车辆里程查询_20260901-20260930_1024辆_仪表里程.xlsx / AH662</x:v>
      </x:c>
      <x:c r="O3845" s="2" t="str">
        <x:v>车辆里程查询_20260901-20260930_1024辆_GPS里程.xlsx / AH662</x:v>
      </x:c>
      <x:c r="P3845" s="2" t="str">
        <x:v>车辆纯氢气里程查询_20260901-20260930_1024辆.xlsx / AH370</x:v>
      </x:c>
    </x:row>
    <x:row r="3846" ht="22" customHeight="1">
      <x:c r="A3846" s="2" t="n">
        <x:v>152</x:v>
      </x:c>
      <x:c r="B3846" s="2" t="str">
        <x:v>粤AGP5350</x:v>
      </x:c>
      <x:c r="C3846" s="2" t="str">
        <x:v>钟祥</x:v>
      </x:c>
      <x:c r="D3846" s="8" t="d">
        <x:v>2026-09-01T00:00:00.000Z</x:v>
      </x:c>
      <x:c r="E3846" s="7" t="n">
        <x:v>1625.5</x:v>
      </x:c>
      <x:c r="F3846" s="7" t="n">
        <x:v>8.8</x:v>
      </x:c>
      <x:c r="G3846" s="7" t="n">
        <x:v>1593.2</x:v>
      </x:c>
      <x:c r="H3846" s="2" t="str">
        <x:v>是</x:v>
      </x:c>
      <x:c r="I3846" s="7" t="n">
        <x:f>IF(AND(ISNUMBER(E3846),ISNUMBER(F3846)),E3846-F3846,"")</x:f>
        <x:v>1616.7</x:v>
      </x:c>
      <x:c r="J3846" s="2" t="str">
        <x:f>IF(H3846="否","不适用",IF(AND(ISNUMBER(E3846),ISNUMBER(F3846)),IF(I3846&gt;'规则与名单'!$B$2,"是","否"),"未判定"))</x:f>
        <x:v>是</x:v>
      </x:c>
      <x:c r="K3846" s="2" t="str">
        <x:f>IF(J3846="是",IF(ISNUMBER(F3846),"测试日GPS","缺失"),IF(ISNUMBER(G3846),"非测试日纯氢",IF(AND(H3846="是",J3846="未判定"),IF(ISNUMBER(F3846),"测试名单无纯氢GPS","缺失"),IF(ISNUMBER(E3846),"非测试日仪表","缺失"))))</x:f>
        <x:v>测试日GPS</x:v>
      </x:c>
      <x:c r="L3846" s="7" t="n">
        <x:f>IF(K3846="缺失","",IF(K3846="非测试日纯氢",G3846,IF(K3846="非测试日仪表",E3846,F3846)))</x:f>
        <x:v>8.8</x:v>
      </x:c>
      <x:c r="M3846" s="2" t="n">
        <x:f>IF(K3846="缺失",1,0)</x:f>
        <x:v>0</x:v>
      </x:c>
      <x:c r="N3846" s="2" t="str">
        <x:v>车辆里程查询_20260901-20260930_1024辆_仪表里程.xlsx / E523</x:v>
      </x:c>
      <x:c r="O3846" s="2" t="str">
        <x:v>车辆里程查询_20260901-20260930_1024辆_GPS里程.xlsx / E523</x:v>
      </x:c>
      <x:c r="P3846" s="2" t="str">
        <x:v>车辆纯氢气里程查询_20260901-20260930_1024辆.xlsx / E576</x:v>
      </x:c>
    </x:row>
    <x:row r="3847" ht="22" customHeight="1">
      <x:c r="A3847" s="2" t="n">
        <x:v>152</x:v>
      </x:c>
      <x:c r="B3847" s="2" t="str">
        <x:v>粤AGP5350</x:v>
      </x:c>
      <x:c r="C3847" s="2" t="str">
        <x:v>钟祥</x:v>
      </x:c>
      <x:c r="D3847" s="8" t="d">
        <x:v>2026-09-02T00:00:00.000Z</x:v>
      </x:c>
      <x:c r="E3847" s="7" t="n">
        <x:v>1628.7</x:v>
      </x:c>
      <x:c r="F3847" s="7" t="n">
        <x:v>0.596</x:v>
      </x:c>
      <x:c r="G3847" s="7" t="n">
        <x:v>1603.8</x:v>
      </x:c>
      <x:c r="H3847" s="2" t="str">
        <x:v>是</x:v>
      </x:c>
      <x:c r="I3847" s="7" t="n">
        <x:f>IF(AND(ISNUMBER(E3847),ISNUMBER(F3847)),E3847-F3847,"")</x:f>
        <x:v>1628.104</x:v>
      </x:c>
      <x:c r="J3847" s="2" t="str">
        <x:f>IF(H3847="否","不适用",IF(AND(ISNUMBER(E3847),ISNUMBER(F3847)),IF(I3847&gt;'规则与名单'!$B$2,"是","否"),"未判定"))</x:f>
        <x:v>是</x:v>
      </x:c>
      <x:c r="K3847" s="2" t="str">
        <x:f>IF(J3847="是",IF(ISNUMBER(F3847),"测试日GPS","缺失"),IF(ISNUMBER(G3847),"非测试日纯氢",IF(AND(H3847="是",J3847="未判定"),IF(ISNUMBER(F3847),"测试名单无纯氢GPS","缺失"),IF(ISNUMBER(E3847),"非测试日仪表","缺失"))))</x:f>
        <x:v>测试日GPS</x:v>
      </x:c>
      <x:c r="L3847" s="7" t="n">
        <x:f>IF(K3847="缺失","",IF(K3847="非测试日纯氢",G3847,IF(K3847="非测试日仪表",E3847,F3847)))</x:f>
        <x:v>0.596</x:v>
      </x:c>
      <x:c r="M3847" s="2" t="n">
        <x:f>IF(K3847="缺失",1,0)</x:f>
        <x:v>0</x:v>
      </x:c>
      <x:c r="N3847" s="2" t="str">
        <x:v>车辆里程查询_20260901-20260930_1024辆_仪表里程.xlsx / F523</x:v>
      </x:c>
      <x:c r="O3847" s="2" t="str">
        <x:v>车辆里程查询_20260901-20260930_1024辆_GPS里程.xlsx / F523</x:v>
      </x:c>
      <x:c r="P3847" s="2" t="str">
        <x:v>车辆纯氢气里程查询_20260901-20260930_1024辆.xlsx / F576</x:v>
      </x:c>
    </x:row>
    <x:row r="3848" ht="22" customHeight="1">
      <x:c r="A3848" s="2" t="n">
        <x:v>152</x:v>
      </x:c>
      <x:c r="B3848" s="2" t="str">
        <x:v>粤AGP5350</x:v>
      </x:c>
      <x:c r="C3848" s="2" t="str">
        <x:v>钟祥</x:v>
      </x:c>
      <x:c r="D3848" s="8" t="d">
        <x:v>2026-09-03T00:00:00.000Z</x:v>
      </x:c>
      <x:c r="E3848" s="7" t="n">
        <x:v>1736.5</x:v>
      </x:c>
      <x:c r="F3848" s="7" t="n">
        <x:v>7.6</x:v>
      </x:c>
      <x:c r="G3848" s="7" t="n">
        <x:v>1561.5</x:v>
      </x:c>
      <x:c r="H3848" s="2" t="str">
        <x:v>是</x:v>
      </x:c>
      <x:c r="I3848" s="7" t="n">
        <x:f>IF(AND(ISNUMBER(E3848),ISNUMBER(F3848)),E3848-F3848,"")</x:f>
        <x:v>1728.9</x:v>
      </x:c>
      <x:c r="J3848" s="2" t="str">
        <x:f>IF(H3848="否","不适用",IF(AND(ISNUMBER(E3848),ISNUMBER(F3848)),IF(I3848&gt;'规则与名单'!$B$2,"是","否"),"未判定"))</x:f>
        <x:v>是</x:v>
      </x:c>
      <x:c r="K3848" s="2" t="str">
        <x:f>IF(J3848="是",IF(ISNUMBER(F3848),"测试日GPS","缺失"),IF(ISNUMBER(G3848),"非测试日纯氢",IF(AND(H3848="是",J3848="未判定"),IF(ISNUMBER(F3848),"测试名单无纯氢GPS","缺失"),IF(ISNUMBER(E3848),"非测试日仪表","缺失"))))</x:f>
        <x:v>测试日GPS</x:v>
      </x:c>
      <x:c r="L3848" s="7" t="n">
        <x:f>IF(K3848="缺失","",IF(K3848="非测试日纯氢",G3848,IF(K3848="非测试日仪表",E3848,F3848)))</x:f>
        <x:v>7.6</x:v>
      </x:c>
      <x:c r="M3848" s="2" t="n">
        <x:f>IF(K3848="缺失",1,0)</x:f>
        <x:v>0</x:v>
      </x:c>
      <x:c r="N3848" s="2" t="str">
        <x:v>车辆里程查询_20260901-20260930_1024辆_仪表里程.xlsx / G523</x:v>
      </x:c>
      <x:c r="O3848" s="2" t="str">
        <x:v>车辆里程查询_20260901-20260930_1024辆_GPS里程.xlsx / G523</x:v>
      </x:c>
      <x:c r="P3848" s="2" t="str">
        <x:v>车辆纯氢气里程查询_20260901-20260930_1024辆.xlsx / G576</x:v>
      </x:c>
    </x:row>
    <x:row r="3849" ht="22" customHeight="1">
      <x:c r="A3849" s="2" t="n">
        <x:v>152</x:v>
      </x:c>
      <x:c r="B3849" s="2" t="str">
        <x:v>粤AGP5350</x:v>
      </x:c>
      <x:c r="C3849" s="2" t="str">
        <x:v>钟祥</x:v>
      </x:c>
      <x:c r="D3849" s="8" t="d">
        <x:v>2026-09-04T00:00:00.000Z</x:v>
      </x:c>
      <x:c r="E3849" s="7" t="n">
        <x:v>1860.3</x:v>
      </x:c>
      <x:c r="F3849" s="7" t="n">
        <x:v>8.1</x:v>
      </x:c>
      <x:c r="G3849" s="7" t="n">
        <x:v>1814.9</x:v>
      </x:c>
      <x:c r="H3849" s="2" t="str">
        <x:v>是</x:v>
      </x:c>
      <x:c r="I3849" s="7" t="n">
        <x:f>IF(AND(ISNUMBER(E3849),ISNUMBER(F3849)),E3849-F3849,"")</x:f>
        <x:v>1852.2</x:v>
      </x:c>
      <x:c r="J3849" s="2" t="str">
        <x:f>IF(H3849="否","不适用",IF(AND(ISNUMBER(E3849),ISNUMBER(F3849)),IF(I3849&gt;'规则与名单'!$B$2,"是","否"),"未判定"))</x:f>
        <x:v>是</x:v>
      </x:c>
      <x:c r="K3849" s="2" t="str">
        <x:f>IF(J3849="是",IF(ISNUMBER(F3849),"测试日GPS","缺失"),IF(ISNUMBER(G3849),"非测试日纯氢",IF(AND(H3849="是",J3849="未判定"),IF(ISNUMBER(F3849),"测试名单无纯氢GPS","缺失"),IF(ISNUMBER(E3849),"非测试日仪表","缺失"))))</x:f>
        <x:v>测试日GPS</x:v>
      </x:c>
      <x:c r="L3849" s="7" t="n">
        <x:f>IF(K3849="缺失","",IF(K3849="非测试日纯氢",G3849,IF(K3849="非测试日仪表",E3849,F3849)))</x:f>
        <x:v>8.1</x:v>
      </x:c>
      <x:c r="M3849" s="2" t="n">
        <x:f>IF(K3849="缺失",1,0)</x:f>
        <x:v>0</x:v>
      </x:c>
      <x:c r="N3849" s="2" t="str">
        <x:v>车辆里程查询_20260901-20260930_1024辆_仪表里程.xlsx / H523</x:v>
      </x:c>
      <x:c r="O3849" s="2" t="str">
        <x:v>车辆里程查询_20260901-20260930_1024辆_GPS里程.xlsx / H523</x:v>
      </x:c>
      <x:c r="P3849" s="2" t="str">
        <x:v>车辆纯氢气里程查询_20260901-20260930_1024辆.xlsx / H576</x:v>
      </x:c>
    </x:row>
    <x:row r="3850" ht="22" customHeight="1">
      <x:c r="A3850" s="2" t="n">
        <x:v>152</x:v>
      </x:c>
      <x:c r="B3850" s="2" t="str">
        <x:v>粤AGP5350</x:v>
      </x:c>
      <x:c r="C3850" s="2" t="str">
        <x:v>钟祥</x:v>
      </x:c>
      <x:c r="D3850" s="8" t="d">
        <x:v>2026-09-05T00:00:00.000Z</x:v>
      </x:c>
      <x:c r="E3850" s="7" t="n">
        <x:v>1606.8</x:v>
      </x:c>
      <x:c r="F3850" s="7" t="n">
        <x:v>9.1</x:v>
      </x:c>
      <x:c r="G3850" s="7" t="n">
        <x:v>1593.5</x:v>
      </x:c>
      <x:c r="H3850" s="2" t="str">
        <x:v>是</x:v>
      </x:c>
      <x:c r="I3850" s="7" t="n">
        <x:f>IF(AND(ISNUMBER(E3850),ISNUMBER(F3850)),E3850-F3850,"")</x:f>
        <x:v>1597.7</x:v>
      </x:c>
      <x:c r="J3850" s="2" t="str">
        <x:f>IF(H3850="否","不适用",IF(AND(ISNUMBER(E3850),ISNUMBER(F3850)),IF(I3850&gt;'规则与名单'!$B$2,"是","否"),"未判定"))</x:f>
        <x:v>是</x:v>
      </x:c>
      <x:c r="K3850" s="2" t="str">
        <x:f>IF(J3850="是",IF(ISNUMBER(F3850),"测试日GPS","缺失"),IF(ISNUMBER(G3850),"非测试日纯氢",IF(AND(H3850="是",J3850="未判定"),IF(ISNUMBER(F3850),"测试名单无纯氢GPS","缺失"),IF(ISNUMBER(E3850),"非测试日仪表","缺失"))))</x:f>
        <x:v>测试日GPS</x:v>
      </x:c>
      <x:c r="L3850" s="7" t="n">
        <x:f>IF(K3850="缺失","",IF(K3850="非测试日纯氢",G3850,IF(K3850="非测试日仪表",E3850,F3850)))</x:f>
        <x:v>9.1</x:v>
      </x:c>
      <x:c r="M3850" s="2" t="n">
        <x:f>IF(K3850="缺失",1,0)</x:f>
        <x:v>0</x:v>
      </x:c>
      <x:c r="N3850" s="2" t="str">
        <x:v>车辆里程查询_20260901-20260930_1024辆_仪表里程.xlsx / I523</x:v>
      </x:c>
      <x:c r="O3850" s="2" t="str">
        <x:v>车辆里程查询_20260901-20260930_1024辆_GPS里程.xlsx / I523</x:v>
      </x:c>
      <x:c r="P3850" s="2" t="str">
        <x:v>车辆纯氢气里程查询_20260901-20260930_1024辆.xlsx / I576</x:v>
      </x:c>
    </x:row>
    <x:row r="3851" ht="22" customHeight="1">
      <x:c r="A3851" s="2" t="n">
        <x:v>152</x:v>
      </x:c>
      <x:c r="B3851" s="2" t="str">
        <x:v>粤AGP5350</x:v>
      </x:c>
      <x:c r="C3851" s="2" t="str">
        <x:v>钟祥</x:v>
      </x:c>
      <x:c r="D3851" s="8" t="d">
        <x:v>2026-09-06T00:00:00.000Z</x:v>
      </x:c>
      <x:c r="E3851" s="7" t="n">
        <x:v>1660.7</x:v>
      </x:c>
      <x:c r="F3851" s="7" t="n">
        <x:v>0.319</x:v>
      </x:c>
      <x:c r="G3851" s="7" t="n">
        <x:v>1656.8</x:v>
      </x:c>
      <x:c r="H3851" s="2" t="str">
        <x:v>是</x:v>
      </x:c>
      <x:c r="I3851" s="7" t="n">
        <x:f>IF(AND(ISNUMBER(E3851),ISNUMBER(F3851)),E3851-F3851,"")</x:f>
        <x:v>1660.381</x:v>
      </x:c>
      <x:c r="J3851" s="2" t="str">
        <x:f>IF(H3851="否","不适用",IF(AND(ISNUMBER(E3851),ISNUMBER(F3851)),IF(I3851&gt;'规则与名单'!$B$2,"是","否"),"未判定"))</x:f>
        <x:v>是</x:v>
      </x:c>
      <x:c r="K3851" s="2" t="str">
        <x:f>IF(J3851="是",IF(ISNUMBER(F3851),"测试日GPS","缺失"),IF(ISNUMBER(G3851),"非测试日纯氢",IF(AND(H3851="是",J3851="未判定"),IF(ISNUMBER(F3851),"测试名单无纯氢GPS","缺失"),IF(ISNUMBER(E3851),"非测试日仪表","缺失"))))</x:f>
        <x:v>测试日GPS</x:v>
      </x:c>
      <x:c r="L3851" s="7" t="n">
        <x:f>IF(K3851="缺失","",IF(K3851="非测试日纯氢",G3851,IF(K3851="非测试日仪表",E3851,F3851)))</x:f>
        <x:v>0.319</x:v>
      </x:c>
      <x:c r="M3851" s="2" t="n">
        <x:f>IF(K3851="缺失",1,0)</x:f>
        <x:v>0</x:v>
      </x:c>
      <x:c r="N3851" s="2" t="str">
        <x:v>车辆里程查询_20260901-20260930_1024辆_仪表里程.xlsx / J523</x:v>
      </x:c>
      <x:c r="O3851" s="2" t="str">
        <x:v>车辆里程查询_20260901-20260930_1024辆_GPS里程.xlsx / J523</x:v>
      </x:c>
      <x:c r="P3851" s="2" t="str">
        <x:v>车辆纯氢气里程查询_20260901-20260930_1024辆.xlsx / J576</x:v>
      </x:c>
    </x:row>
    <x:row r="3852" ht="22" customHeight="1">
      <x:c r="A3852" s="2" t="n">
        <x:v>152</x:v>
      </x:c>
      <x:c r="B3852" s="2" t="str">
        <x:v>粤AGP5350</x:v>
      </x:c>
      <x:c r="C3852" s="2" t="str">
        <x:v>钟祥</x:v>
      </x:c>
      <x:c r="D3852" s="8" t="d">
        <x:v>2026-09-07T00:00:00.000Z</x:v>
      </x:c>
      <x:c r="E3852" s="7" t="n">
        <x:v>1655.5</x:v>
      </x:c>
      <x:c r="F3852" s="7" t="n">
        <x:v>9.4</x:v>
      </x:c>
      <x:c r="G3852" s="7" t="n">
        <x:v>1589</x:v>
      </x:c>
      <x:c r="H3852" s="2" t="str">
        <x:v>是</x:v>
      </x:c>
      <x:c r="I3852" s="7" t="n">
        <x:f>IF(AND(ISNUMBER(E3852),ISNUMBER(F3852)),E3852-F3852,"")</x:f>
        <x:v>1646.1</x:v>
      </x:c>
      <x:c r="J3852" s="2" t="str">
        <x:f>IF(H3852="否","不适用",IF(AND(ISNUMBER(E3852),ISNUMBER(F3852)),IF(I3852&gt;'规则与名单'!$B$2,"是","否"),"未判定"))</x:f>
        <x:v>是</x:v>
      </x:c>
      <x:c r="K3852" s="2" t="str">
        <x:f>IF(J3852="是",IF(ISNUMBER(F3852),"测试日GPS","缺失"),IF(ISNUMBER(G3852),"非测试日纯氢",IF(AND(H3852="是",J3852="未判定"),IF(ISNUMBER(F3852),"测试名单无纯氢GPS","缺失"),IF(ISNUMBER(E3852),"非测试日仪表","缺失"))))</x:f>
        <x:v>测试日GPS</x:v>
      </x:c>
      <x:c r="L3852" s="7" t="n">
        <x:f>IF(K3852="缺失","",IF(K3852="非测试日纯氢",G3852,IF(K3852="非测试日仪表",E3852,F3852)))</x:f>
        <x:v>9.4</x:v>
      </x:c>
      <x:c r="M3852" s="2" t="n">
        <x:f>IF(K3852="缺失",1,0)</x:f>
        <x:v>0</x:v>
      </x:c>
      <x:c r="N3852" s="2" t="str">
        <x:v>车辆里程查询_20260901-20260930_1024辆_仪表里程.xlsx / K523</x:v>
      </x:c>
      <x:c r="O3852" s="2" t="str">
        <x:v>车辆里程查询_20260901-20260930_1024辆_GPS里程.xlsx / K523</x:v>
      </x:c>
      <x:c r="P3852" s="2" t="str">
        <x:v>车辆纯氢气里程查询_20260901-20260930_1024辆.xlsx / K576</x:v>
      </x:c>
    </x:row>
    <x:row r="3853" ht="22" customHeight="1">
      <x:c r="A3853" s="2" t="n">
        <x:v>152</x:v>
      </x:c>
      <x:c r="B3853" s="2" t="str">
        <x:v>粤AGP5350</x:v>
      </x:c>
      <x:c r="C3853" s="2" t="str">
        <x:v>钟祥</x:v>
      </x:c>
      <x:c r="D3853" s="8" t="d">
        <x:v>2026-09-08T00:00:00.000Z</x:v>
      </x:c>
      <x:c r="E3853" s="7" t="n">
        <x:v>1950.6</x:v>
      </x:c>
      <x:c r="F3853" s="7" t="n">
        <x:v>7.5</x:v>
      </x:c>
      <x:c r="G3853" s="7" t="n">
        <x:v>1892</x:v>
      </x:c>
      <x:c r="H3853" s="2" t="str">
        <x:v>是</x:v>
      </x:c>
      <x:c r="I3853" s="7" t="n">
        <x:f>IF(AND(ISNUMBER(E3853),ISNUMBER(F3853)),E3853-F3853,"")</x:f>
        <x:v>1943.1</x:v>
      </x:c>
      <x:c r="J3853" s="2" t="str">
        <x:f>IF(H3853="否","不适用",IF(AND(ISNUMBER(E3853),ISNUMBER(F3853)),IF(I3853&gt;'规则与名单'!$B$2,"是","否"),"未判定"))</x:f>
        <x:v>是</x:v>
      </x:c>
      <x:c r="K3853" s="2" t="str">
        <x:f>IF(J3853="是",IF(ISNUMBER(F3853),"测试日GPS","缺失"),IF(ISNUMBER(G3853),"非测试日纯氢",IF(AND(H3853="是",J3853="未判定"),IF(ISNUMBER(F3853),"测试名单无纯氢GPS","缺失"),IF(ISNUMBER(E3853),"非测试日仪表","缺失"))))</x:f>
        <x:v>测试日GPS</x:v>
      </x:c>
      <x:c r="L3853" s="7" t="n">
        <x:f>IF(K3853="缺失","",IF(K3853="非测试日纯氢",G3853,IF(K3853="非测试日仪表",E3853,F3853)))</x:f>
        <x:v>7.5</x:v>
      </x:c>
      <x:c r="M3853" s="2" t="n">
        <x:f>IF(K3853="缺失",1,0)</x:f>
        <x:v>0</x:v>
      </x:c>
      <x:c r="N3853" s="2" t="str">
        <x:v>车辆里程查询_20260901-20260930_1024辆_仪表里程.xlsx / L523</x:v>
      </x:c>
      <x:c r="O3853" s="2" t="str">
        <x:v>车辆里程查询_20260901-20260930_1024辆_GPS里程.xlsx / L523</x:v>
      </x:c>
      <x:c r="P3853" s="2" t="str">
        <x:v>车辆纯氢气里程查询_20260901-20260930_1024辆.xlsx / L576</x:v>
      </x:c>
    </x:row>
    <x:row r="3854" ht="22" customHeight="1">
      <x:c r="A3854" s="2" t="n">
        <x:v>152</x:v>
      </x:c>
      <x:c r="B3854" s="2" t="str">
        <x:v>粤AGP5350</x:v>
      </x:c>
      <x:c r="C3854" s="2" t="str">
        <x:v>钟祥</x:v>
      </x:c>
      <x:c r="D3854" s="8" t="d">
        <x:v>2026-09-09T00:00:00.000Z</x:v>
      </x:c>
      <x:c r="E3854" s="7" t="n">
        <x:v>1917.5</x:v>
      </x:c>
      <x:c r="F3854" s="7" t="n">
        <x:v>9.7</x:v>
      </x:c>
      <x:c r="G3854" s="7" t="n">
        <x:v>1879.2</x:v>
      </x:c>
      <x:c r="H3854" s="2" t="str">
        <x:v>是</x:v>
      </x:c>
      <x:c r="I3854" s="7" t="n">
        <x:f>IF(AND(ISNUMBER(E3854),ISNUMBER(F3854)),E3854-F3854,"")</x:f>
        <x:v>1907.8</x:v>
      </x:c>
      <x:c r="J3854" s="2" t="str">
        <x:f>IF(H3854="否","不适用",IF(AND(ISNUMBER(E3854),ISNUMBER(F3854)),IF(I3854&gt;'规则与名单'!$B$2,"是","否"),"未判定"))</x:f>
        <x:v>是</x:v>
      </x:c>
      <x:c r="K3854" s="2" t="str">
        <x:f>IF(J3854="是",IF(ISNUMBER(F3854),"测试日GPS","缺失"),IF(ISNUMBER(G3854),"非测试日纯氢",IF(AND(H3854="是",J3854="未判定"),IF(ISNUMBER(F3854),"测试名单无纯氢GPS","缺失"),IF(ISNUMBER(E3854),"非测试日仪表","缺失"))))</x:f>
        <x:v>测试日GPS</x:v>
      </x:c>
      <x:c r="L3854" s="7" t="n">
        <x:f>IF(K3854="缺失","",IF(K3854="非测试日纯氢",G3854,IF(K3854="非测试日仪表",E3854,F3854)))</x:f>
        <x:v>9.7</x:v>
      </x:c>
      <x:c r="M3854" s="2" t="n">
        <x:f>IF(K3854="缺失",1,0)</x:f>
        <x:v>0</x:v>
      </x:c>
      <x:c r="N3854" s="2" t="str">
        <x:v>车辆里程查询_20260901-20260930_1024辆_仪表里程.xlsx / M523</x:v>
      </x:c>
      <x:c r="O3854" s="2" t="str">
        <x:v>车辆里程查询_20260901-20260930_1024辆_GPS里程.xlsx / M523</x:v>
      </x:c>
      <x:c r="P3854" s="2" t="str">
        <x:v>车辆纯氢气里程查询_20260901-20260930_1024辆.xlsx / M576</x:v>
      </x:c>
    </x:row>
    <x:row r="3855" ht="22" customHeight="1">
      <x:c r="A3855" s="2" t="n">
        <x:v>152</x:v>
      </x:c>
      <x:c r="B3855" s="2" t="str">
        <x:v>粤AGP5350</x:v>
      </x:c>
      <x:c r="C3855" s="2" t="str">
        <x:v>钟祥</x:v>
      </x:c>
      <x:c r="D3855" s="8" t="d">
        <x:v>2026-09-10T00:00:00.000Z</x:v>
      </x:c>
      <x:c r="E3855" s="7" t="n">
        <x:v>1805.3</x:v>
      </x:c>
      <x:c r="F3855" s="7" t="n">
        <x:v>8.1</x:v>
      </x:c>
      <x:c r="G3855" s="7" t="n">
        <x:v>1754</x:v>
      </x:c>
      <x:c r="H3855" s="2" t="str">
        <x:v>是</x:v>
      </x:c>
      <x:c r="I3855" s="7" t="n">
        <x:f>IF(AND(ISNUMBER(E3855),ISNUMBER(F3855)),E3855-F3855,"")</x:f>
        <x:v>1797.2</x:v>
      </x:c>
      <x:c r="J3855" s="2" t="str">
        <x:f>IF(H3855="否","不适用",IF(AND(ISNUMBER(E3855),ISNUMBER(F3855)),IF(I3855&gt;'规则与名单'!$B$2,"是","否"),"未判定"))</x:f>
        <x:v>是</x:v>
      </x:c>
      <x:c r="K3855" s="2" t="str">
        <x:f>IF(J3855="是",IF(ISNUMBER(F3855),"测试日GPS","缺失"),IF(ISNUMBER(G3855),"非测试日纯氢",IF(AND(H3855="是",J3855="未判定"),IF(ISNUMBER(F3855),"测试名单无纯氢GPS","缺失"),IF(ISNUMBER(E3855),"非测试日仪表","缺失"))))</x:f>
        <x:v>测试日GPS</x:v>
      </x:c>
      <x:c r="L3855" s="7" t="n">
        <x:f>IF(K3855="缺失","",IF(K3855="非测试日纯氢",G3855,IF(K3855="非测试日仪表",E3855,F3855)))</x:f>
        <x:v>8.1</x:v>
      </x:c>
      <x:c r="M3855" s="2" t="n">
        <x:f>IF(K3855="缺失",1,0)</x:f>
        <x:v>0</x:v>
      </x:c>
      <x:c r="N3855" s="2" t="str">
        <x:v>车辆里程查询_20260901-20260930_1024辆_仪表里程.xlsx / N523</x:v>
      </x:c>
      <x:c r="O3855" s="2" t="str">
        <x:v>车辆里程查询_20260901-20260930_1024辆_GPS里程.xlsx / N523</x:v>
      </x:c>
      <x:c r="P3855" s="2" t="str">
        <x:v>车辆纯氢气里程查询_20260901-20260930_1024辆.xlsx / N576</x:v>
      </x:c>
    </x:row>
    <x:row r="3856" ht="22" customHeight="1">
      <x:c r="A3856" s="2" t="n">
        <x:v>152</x:v>
      </x:c>
      <x:c r="B3856" s="2" t="str">
        <x:v>粤AGP5350</x:v>
      </x:c>
      <x:c r="C3856" s="2" t="str">
        <x:v>钟祥</x:v>
      </x:c>
      <x:c r="D3856" s="8" t="d">
        <x:v>2026-09-11T00:00:00.000Z</x:v>
      </x:c>
      <x:c r="E3856" s="7" t="n">
        <x:v>1522.4</x:v>
      </x:c>
      <x:c r="F3856" s="7" t="n">
        <x:v>10</x:v>
      </x:c>
      <x:c r="G3856" s="7" t="n">
        <x:v>962.3</x:v>
      </x:c>
      <x:c r="H3856" s="2" t="str">
        <x:v>是</x:v>
      </x:c>
      <x:c r="I3856" s="7" t="n">
        <x:f>IF(AND(ISNUMBER(E3856),ISNUMBER(F3856)),E3856-F3856,"")</x:f>
        <x:v>1512.4</x:v>
      </x:c>
      <x:c r="J3856" s="2" t="str">
        <x:f>IF(H3856="否","不适用",IF(AND(ISNUMBER(E3856),ISNUMBER(F3856)),IF(I3856&gt;'规则与名单'!$B$2,"是","否"),"未判定"))</x:f>
        <x:v>是</x:v>
      </x:c>
      <x:c r="K3856" s="2" t="str">
        <x:f>IF(J3856="是",IF(ISNUMBER(F3856),"测试日GPS","缺失"),IF(ISNUMBER(G3856),"非测试日纯氢",IF(AND(H3856="是",J3856="未判定"),IF(ISNUMBER(F3856),"测试名单无纯氢GPS","缺失"),IF(ISNUMBER(E3856),"非测试日仪表","缺失"))))</x:f>
        <x:v>测试日GPS</x:v>
      </x:c>
      <x:c r="L3856" s="7" t="n">
        <x:f>IF(K3856="缺失","",IF(K3856="非测试日纯氢",G3856,IF(K3856="非测试日仪表",E3856,F3856)))</x:f>
        <x:v>10</x:v>
      </x:c>
      <x:c r="M3856" s="2" t="n">
        <x:f>IF(K3856="缺失",1,0)</x:f>
        <x:v>0</x:v>
      </x:c>
      <x:c r="N3856" s="2" t="str">
        <x:v>车辆里程查询_20260901-20260930_1024辆_仪表里程.xlsx / O523</x:v>
      </x:c>
      <x:c r="O3856" s="2" t="str">
        <x:v>车辆里程查询_20260901-20260930_1024辆_GPS里程.xlsx / O523</x:v>
      </x:c>
      <x:c r="P3856" s="2" t="str">
        <x:v>车辆纯氢气里程查询_20260901-20260930_1024辆.xlsx / O576</x:v>
      </x:c>
    </x:row>
    <x:row r="3857" ht="22" customHeight="1">
      <x:c r="A3857" s="2" t="n">
        <x:v>152</x:v>
      </x:c>
      <x:c r="B3857" s="2" t="str">
        <x:v>粤AGP5350</x:v>
      </x:c>
      <x:c r="C3857" s="2" t="str">
        <x:v>钟祥</x:v>
      </x:c>
      <x:c r="D3857" s="8" t="d">
        <x:v>2026-09-12T00:00:00.000Z</x:v>
      </x:c>
      <x:c r="E3857" s="7" t="n">
        <x:v>1922.5</x:v>
      </x:c>
      <x:c r="F3857" s="7" t="n">
        <x:v>8.7</x:v>
      </x:c>
      <x:c r="G3857" s="7" t="n">
        <x:v>1170.9</x:v>
      </x:c>
      <x:c r="H3857" s="2" t="str">
        <x:v>是</x:v>
      </x:c>
      <x:c r="I3857" s="7" t="n">
        <x:f>IF(AND(ISNUMBER(E3857),ISNUMBER(F3857)),E3857-F3857,"")</x:f>
        <x:v>1913.8</x:v>
      </x:c>
      <x:c r="J3857" s="2" t="str">
        <x:f>IF(H3857="否","不适用",IF(AND(ISNUMBER(E3857),ISNUMBER(F3857)),IF(I3857&gt;'规则与名单'!$B$2,"是","否"),"未判定"))</x:f>
        <x:v>是</x:v>
      </x:c>
      <x:c r="K3857" s="2" t="str">
        <x:f>IF(J3857="是",IF(ISNUMBER(F3857),"测试日GPS","缺失"),IF(ISNUMBER(G3857),"非测试日纯氢",IF(AND(H3857="是",J3857="未判定"),IF(ISNUMBER(F3857),"测试名单无纯氢GPS","缺失"),IF(ISNUMBER(E3857),"非测试日仪表","缺失"))))</x:f>
        <x:v>测试日GPS</x:v>
      </x:c>
      <x:c r="L3857" s="7" t="n">
        <x:f>IF(K3857="缺失","",IF(K3857="非测试日纯氢",G3857,IF(K3857="非测试日仪表",E3857,F3857)))</x:f>
        <x:v>8.7</x:v>
      </x:c>
      <x:c r="M3857" s="2" t="n">
        <x:f>IF(K3857="缺失",1,0)</x:f>
        <x:v>0</x:v>
      </x:c>
      <x:c r="N3857" s="2" t="str">
        <x:v>车辆里程查询_20260901-20260930_1024辆_仪表里程.xlsx / P523</x:v>
      </x:c>
      <x:c r="O3857" s="2" t="str">
        <x:v>车辆里程查询_20260901-20260930_1024辆_GPS里程.xlsx / P523</x:v>
      </x:c>
      <x:c r="P3857" s="2" t="str">
        <x:v>车辆纯氢气里程查询_20260901-20260930_1024辆.xlsx / P576</x:v>
      </x:c>
    </x:row>
    <x:row r="3858" ht="22" customHeight="1">
      <x:c r="A3858" s="2" t="n">
        <x:v>152</x:v>
      </x:c>
      <x:c r="B3858" s="2" t="str">
        <x:v>粤AGP5350</x:v>
      </x:c>
      <x:c r="C3858" s="2" t="str">
        <x:v>钟祥</x:v>
      </x:c>
      <x:c r="D3858" s="8" t="d">
        <x:v>2026-09-13T00:00:00.000Z</x:v>
      </x:c>
      <x:c r="E3858" s="7" t="n">
        <x:v>2133.6</x:v>
      </x:c>
      <x:c r="F3858" s="7" t="n">
        <x:v>8</x:v>
      </x:c>
      <x:c r="G3858" s="7" t="n">
        <x:v>1350.6</x:v>
      </x:c>
      <x:c r="H3858" s="2" t="str">
        <x:v>是</x:v>
      </x:c>
      <x:c r="I3858" s="7" t="n">
        <x:f>IF(AND(ISNUMBER(E3858),ISNUMBER(F3858)),E3858-F3858,"")</x:f>
        <x:v>2125.6</x:v>
      </x:c>
      <x:c r="J3858" s="2" t="str">
        <x:f>IF(H3858="否","不适用",IF(AND(ISNUMBER(E3858),ISNUMBER(F3858)),IF(I3858&gt;'规则与名单'!$B$2,"是","否"),"未判定"))</x:f>
        <x:v>是</x:v>
      </x:c>
      <x:c r="K3858" s="2" t="str">
        <x:f>IF(J3858="是",IF(ISNUMBER(F3858),"测试日GPS","缺失"),IF(ISNUMBER(G3858),"非测试日纯氢",IF(AND(H3858="是",J3858="未判定"),IF(ISNUMBER(F3858),"测试名单无纯氢GPS","缺失"),IF(ISNUMBER(E3858),"非测试日仪表","缺失"))))</x:f>
        <x:v>测试日GPS</x:v>
      </x:c>
      <x:c r="L3858" s="7" t="n">
        <x:f>IF(K3858="缺失","",IF(K3858="非测试日纯氢",G3858,IF(K3858="非测试日仪表",E3858,F3858)))</x:f>
        <x:v>8</x:v>
      </x:c>
      <x:c r="M3858" s="2" t="n">
        <x:f>IF(K3858="缺失",1,0)</x:f>
        <x:v>0</x:v>
      </x:c>
      <x:c r="N3858" s="2" t="str">
        <x:v>车辆里程查询_20260901-20260930_1024辆_仪表里程.xlsx / Q523</x:v>
      </x:c>
      <x:c r="O3858" s="2" t="str">
        <x:v>车辆里程查询_20260901-20260930_1024辆_GPS里程.xlsx / Q523</x:v>
      </x:c>
      <x:c r="P3858" s="2" t="str">
        <x:v>车辆纯氢气里程查询_20260901-20260930_1024辆.xlsx / Q576</x:v>
      </x:c>
    </x:row>
    <x:row r="3859" ht="22" customHeight="1">
      <x:c r="A3859" s="2" t="n">
        <x:v>152</x:v>
      </x:c>
      <x:c r="B3859" s="2" t="str">
        <x:v>粤AGP5350</x:v>
      </x:c>
      <x:c r="C3859" s="2" t="str">
        <x:v>钟祥</x:v>
      </x:c>
      <x:c r="D3859" s="8" t="d">
        <x:v>2026-09-14T00:00:00.000Z</x:v>
      </x:c>
      <x:c r="E3859" s="7" t="n">
        <x:v>1886.1</x:v>
      </x:c>
      <x:c r="F3859" s="7" t="n">
        <x:v>7.6</x:v>
      </x:c>
      <x:c r="G3859" s="7" t="n">
        <x:v>1570.8</x:v>
      </x:c>
      <x:c r="H3859" s="2" t="str">
        <x:v>是</x:v>
      </x:c>
      <x:c r="I3859" s="7" t="n">
        <x:f>IF(AND(ISNUMBER(E3859),ISNUMBER(F3859)),E3859-F3859,"")</x:f>
        <x:v>1878.5</x:v>
      </x:c>
      <x:c r="J3859" s="2" t="str">
        <x:f>IF(H3859="否","不适用",IF(AND(ISNUMBER(E3859),ISNUMBER(F3859)),IF(I3859&gt;'规则与名单'!$B$2,"是","否"),"未判定"))</x:f>
        <x:v>是</x:v>
      </x:c>
      <x:c r="K3859" s="2" t="str">
        <x:f>IF(J3859="是",IF(ISNUMBER(F3859),"测试日GPS","缺失"),IF(ISNUMBER(G3859),"非测试日纯氢",IF(AND(H3859="是",J3859="未判定"),IF(ISNUMBER(F3859),"测试名单无纯氢GPS","缺失"),IF(ISNUMBER(E3859),"非测试日仪表","缺失"))))</x:f>
        <x:v>测试日GPS</x:v>
      </x:c>
      <x:c r="L3859" s="7" t="n">
        <x:f>IF(K3859="缺失","",IF(K3859="非测试日纯氢",G3859,IF(K3859="非测试日仪表",E3859,F3859)))</x:f>
        <x:v>7.6</x:v>
      </x:c>
      <x:c r="M3859" s="2" t="n">
        <x:f>IF(K3859="缺失",1,0)</x:f>
        <x:v>0</x:v>
      </x:c>
      <x:c r="N3859" s="2" t="str">
        <x:v>车辆里程查询_20260901-20260930_1024辆_仪表里程.xlsx / R523</x:v>
      </x:c>
      <x:c r="O3859" s="2" t="str">
        <x:v>车辆里程查询_20260901-20260930_1024辆_GPS里程.xlsx / R523</x:v>
      </x:c>
      <x:c r="P3859" s="2" t="str">
        <x:v>车辆纯氢气里程查询_20260901-20260930_1024辆.xlsx / R576</x:v>
      </x:c>
    </x:row>
    <x:row r="3860" ht="22" customHeight="1">
      <x:c r="A3860" s="2" t="n">
        <x:v>152</x:v>
      </x:c>
      <x:c r="B3860" s="2" t="str">
        <x:v>粤AGP5350</x:v>
      </x:c>
      <x:c r="C3860" s="2" t="str">
        <x:v>钟祥</x:v>
      </x:c>
      <x:c r="D3860" s="8" t="d">
        <x:v>2026-09-15T00:00:00.000Z</x:v>
      </x:c>
      <x:c r="E3860" s="7" t="n">
        <x:v>1968</x:v>
      </x:c>
      <x:c r="F3860" s="7" t="n">
        <x:v>9.4</x:v>
      </x:c>
      <x:c r="G3860" s="7" t="n">
        <x:v>1783.1</x:v>
      </x:c>
      <x:c r="H3860" s="2" t="str">
        <x:v>是</x:v>
      </x:c>
      <x:c r="I3860" s="7" t="n">
        <x:f>IF(AND(ISNUMBER(E3860),ISNUMBER(F3860)),E3860-F3860,"")</x:f>
        <x:v>1958.6</x:v>
      </x:c>
      <x:c r="J3860" s="2" t="str">
        <x:f>IF(H3860="否","不适用",IF(AND(ISNUMBER(E3860),ISNUMBER(F3860)),IF(I3860&gt;'规则与名单'!$B$2,"是","否"),"未判定"))</x:f>
        <x:v>是</x:v>
      </x:c>
      <x:c r="K3860" s="2" t="str">
        <x:f>IF(J3860="是",IF(ISNUMBER(F3860),"测试日GPS","缺失"),IF(ISNUMBER(G3860),"非测试日纯氢",IF(AND(H3860="是",J3860="未判定"),IF(ISNUMBER(F3860),"测试名单无纯氢GPS","缺失"),IF(ISNUMBER(E3860),"非测试日仪表","缺失"))))</x:f>
        <x:v>测试日GPS</x:v>
      </x:c>
      <x:c r="L3860" s="7" t="n">
        <x:f>IF(K3860="缺失","",IF(K3860="非测试日纯氢",G3860,IF(K3860="非测试日仪表",E3860,F3860)))</x:f>
        <x:v>9.4</x:v>
      </x:c>
      <x:c r="M3860" s="2" t="n">
        <x:f>IF(K3860="缺失",1,0)</x:f>
        <x:v>0</x:v>
      </x:c>
      <x:c r="N3860" s="2" t="str">
        <x:v>车辆里程查询_20260901-20260930_1024辆_仪表里程.xlsx / S523</x:v>
      </x:c>
      <x:c r="O3860" s="2" t="str">
        <x:v>车辆里程查询_20260901-20260930_1024辆_GPS里程.xlsx / S523</x:v>
      </x:c>
      <x:c r="P3860" s="2" t="str">
        <x:v>车辆纯氢气里程查询_20260901-20260930_1024辆.xlsx / S576</x:v>
      </x:c>
    </x:row>
    <x:row r="3861" ht="22" customHeight="1">
      <x:c r="A3861" s="2" t="n">
        <x:v>152</x:v>
      </x:c>
      <x:c r="B3861" s="2" t="str">
        <x:v>粤AGP5350</x:v>
      </x:c>
      <x:c r="C3861" s="2" t="str">
        <x:v>钟祥</x:v>
      </x:c>
      <x:c r="D3861" s="8" t="d">
        <x:v>2026-09-16T00:00:00.000Z</x:v>
      </x:c>
      <x:c r="E3861" s="7" t="n">
        <x:v>1903.7</x:v>
      </x:c>
      <x:c r="F3861" s="7" t="n">
        <x:v>9.3</x:v>
      </x:c>
      <x:c r="G3861" s="7" t="n">
        <x:v>1824.2</x:v>
      </x:c>
      <x:c r="H3861" s="2" t="str">
        <x:v>是</x:v>
      </x:c>
      <x:c r="I3861" s="7" t="n">
        <x:f>IF(AND(ISNUMBER(E3861),ISNUMBER(F3861)),E3861-F3861,"")</x:f>
        <x:v>1894.4</x:v>
      </x:c>
      <x:c r="J3861" s="2" t="str">
        <x:f>IF(H3861="否","不适用",IF(AND(ISNUMBER(E3861),ISNUMBER(F3861)),IF(I3861&gt;'规则与名单'!$B$2,"是","否"),"未判定"))</x:f>
        <x:v>是</x:v>
      </x:c>
      <x:c r="K3861" s="2" t="str">
        <x:f>IF(J3861="是",IF(ISNUMBER(F3861),"测试日GPS","缺失"),IF(ISNUMBER(G3861),"非测试日纯氢",IF(AND(H3861="是",J3861="未判定"),IF(ISNUMBER(F3861),"测试名单无纯氢GPS","缺失"),IF(ISNUMBER(E3861),"非测试日仪表","缺失"))))</x:f>
        <x:v>测试日GPS</x:v>
      </x:c>
      <x:c r="L3861" s="7" t="n">
        <x:f>IF(K3861="缺失","",IF(K3861="非测试日纯氢",G3861,IF(K3861="非测试日仪表",E3861,F3861)))</x:f>
        <x:v>9.3</x:v>
      </x:c>
      <x:c r="M3861" s="2" t="n">
        <x:f>IF(K3861="缺失",1,0)</x:f>
        <x:v>0</x:v>
      </x:c>
      <x:c r="N3861" s="2" t="str">
        <x:v>车辆里程查询_20260901-20260930_1024辆_仪表里程.xlsx / T523</x:v>
      </x:c>
      <x:c r="O3861" s="2" t="str">
        <x:v>车辆里程查询_20260901-20260930_1024辆_GPS里程.xlsx / T523</x:v>
      </x:c>
      <x:c r="P3861" s="2" t="str">
        <x:v>车辆纯氢气里程查询_20260901-20260930_1024辆.xlsx / T576</x:v>
      </x:c>
    </x:row>
    <x:row r="3862" ht="22" customHeight="1">
      <x:c r="A3862" s="2" t="n">
        <x:v>152</x:v>
      </x:c>
      <x:c r="B3862" s="2" t="str">
        <x:v>粤AGP5350</x:v>
      </x:c>
      <x:c r="C3862" s="2" t="str">
        <x:v>钟祥</x:v>
      </x:c>
      <x:c r="D3862" s="8" t="d">
        <x:v>2026-09-17T00:00:00.000Z</x:v>
      </x:c>
      <x:c r="E3862" s="7" t="n">
        <x:v>1931.7</x:v>
      </x:c>
      <x:c r="F3862" s="7" t="n">
        <x:v>7.3</x:v>
      </x:c>
      <x:c r="G3862" s="7" t="n">
        <x:v>1765.4</x:v>
      </x:c>
      <x:c r="H3862" s="2" t="str">
        <x:v>是</x:v>
      </x:c>
      <x:c r="I3862" s="7" t="n">
        <x:f>IF(AND(ISNUMBER(E3862),ISNUMBER(F3862)),E3862-F3862,"")</x:f>
        <x:v>1924.4</x:v>
      </x:c>
      <x:c r="J3862" s="2" t="str">
        <x:f>IF(H3862="否","不适用",IF(AND(ISNUMBER(E3862),ISNUMBER(F3862)),IF(I3862&gt;'规则与名单'!$B$2,"是","否"),"未判定"))</x:f>
        <x:v>是</x:v>
      </x:c>
      <x:c r="K3862" s="2" t="str">
        <x:f>IF(J3862="是",IF(ISNUMBER(F3862),"测试日GPS","缺失"),IF(ISNUMBER(G3862),"非测试日纯氢",IF(AND(H3862="是",J3862="未判定"),IF(ISNUMBER(F3862),"测试名单无纯氢GPS","缺失"),IF(ISNUMBER(E3862),"非测试日仪表","缺失"))))</x:f>
        <x:v>测试日GPS</x:v>
      </x:c>
      <x:c r="L3862" s="7" t="n">
        <x:f>IF(K3862="缺失","",IF(K3862="非测试日纯氢",G3862,IF(K3862="非测试日仪表",E3862,F3862)))</x:f>
        <x:v>7.3</x:v>
      </x:c>
      <x:c r="M3862" s="2" t="n">
        <x:f>IF(K3862="缺失",1,0)</x:f>
        <x:v>0</x:v>
      </x:c>
      <x:c r="N3862" s="2" t="str">
        <x:v>车辆里程查询_20260901-20260930_1024辆_仪表里程.xlsx / U523</x:v>
      </x:c>
      <x:c r="O3862" s="2" t="str">
        <x:v>车辆里程查询_20260901-20260930_1024辆_GPS里程.xlsx / U523</x:v>
      </x:c>
      <x:c r="P3862" s="2" t="str">
        <x:v>车辆纯氢气里程查询_20260901-20260930_1024辆.xlsx / U576</x:v>
      </x:c>
    </x:row>
    <x:row r="3863" ht="22" customHeight="1">
      <x:c r="A3863" s="2" t="n">
        <x:v>152</x:v>
      </x:c>
      <x:c r="B3863" s="2" t="str">
        <x:v>粤AGP5350</x:v>
      </x:c>
      <x:c r="C3863" s="2" t="str">
        <x:v>钟祥</x:v>
      </x:c>
      <x:c r="D3863" s="8" t="d">
        <x:v>2026-09-18T00:00:00.000Z</x:v>
      </x:c>
      <x:c r="E3863" s="7" t="n">
        <x:v>1871</x:v>
      </x:c>
      <x:c r="F3863" s="7" t="n">
        <x:v>8.3</x:v>
      </x:c>
      <x:c r="G3863" s="7" t="n">
        <x:v>1486</x:v>
      </x:c>
      <x:c r="H3863" s="2" t="str">
        <x:v>是</x:v>
      </x:c>
      <x:c r="I3863" s="7" t="n">
        <x:f>IF(AND(ISNUMBER(E3863),ISNUMBER(F3863)),E3863-F3863,"")</x:f>
        <x:v>1862.7</x:v>
      </x:c>
      <x:c r="J3863" s="2" t="str">
        <x:f>IF(H3863="否","不适用",IF(AND(ISNUMBER(E3863),ISNUMBER(F3863)),IF(I3863&gt;'规则与名单'!$B$2,"是","否"),"未判定"))</x:f>
        <x:v>是</x:v>
      </x:c>
      <x:c r="K3863" s="2" t="str">
        <x:f>IF(J3863="是",IF(ISNUMBER(F3863),"测试日GPS","缺失"),IF(ISNUMBER(G3863),"非测试日纯氢",IF(AND(H3863="是",J3863="未判定"),IF(ISNUMBER(F3863),"测试名单无纯氢GPS","缺失"),IF(ISNUMBER(E3863),"非测试日仪表","缺失"))))</x:f>
        <x:v>测试日GPS</x:v>
      </x:c>
      <x:c r="L3863" s="7" t="n">
        <x:f>IF(K3863="缺失","",IF(K3863="非测试日纯氢",G3863,IF(K3863="非测试日仪表",E3863,F3863)))</x:f>
        <x:v>8.3</x:v>
      </x:c>
      <x:c r="M3863" s="2" t="n">
        <x:f>IF(K3863="缺失",1,0)</x:f>
        <x:v>0</x:v>
      </x:c>
      <x:c r="N3863" s="2" t="str">
        <x:v>车辆里程查询_20260901-20260930_1024辆_仪表里程.xlsx / V523</x:v>
      </x:c>
      <x:c r="O3863" s="2" t="str">
        <x:v>车辆里程查询_20260901-20260930_1024辆_GPS里程.xlsx / V523</x:v>
      </x:c>
      <x:c r="P3863" s="2" t="str">
        <x:v>车辆纯氢气里程查询_20260901-20260930_1024辆.xlsx / V576</x:v>
      </x:c>
    </x:row>
    <x:row r="3864" ht="22" customHeight="1">
      <x:c r="A3864" s="2" t="n">
        <x:v>152</x:v>
      </x:c>
      <x:c r="B3864" s="2" t="str">
        <x:v>粤AGP5350</x:v>
      </x:c>
      <x:c r="C3864" s="2" t="str">
        <x:v>钟祥</x:v>
      </x:c>
      <x:c r="D3864" s="8" t="d">
        <x:v>2026-09-19T00:00:00.000Z</x:v>
      </x:c>
      <x:c r="E3864" s="7" t="n">
        <x:v>1546.7</x:v>
      </x:c>
      <x:c r="F3864" s="7" t="n">
        <x:v>0.167</x:v>
      </x:c>
      <x:c r="G3864" s="7" t="n">
        <x:v>1541.4</x:v>
      </x:c>
      <x:c r="H3864" s="2" t="str">
        <x:v>是</x:v>
      </x:c>
      <x:c r="I3864" s="7" t="n">
        <x:f>IF(AND(ISNUMBER(E3864),ISNUMBER(F3864)),E3864-F3864,"")</x:f>
        <x:v>1546.5330000000001</x:v>
      </x:c>
      <x:c r="J3864" s="2" t="str">
        <x:f>IF(H3864="否","不适用",IF(AND(ISNUMBER(E3864),ISNUMBER(F3864)),IF(I3864&gt;'规则与名单'!$B$2,"是","否"),"未判定"))</x:f>
        <x:v>是</x:v>
      </x:c>
      <x:c r="K3864" s="2" t="str">
        <x:f>IF(J3864="是",IF(ISNUMBER(F3864),"测试日GPS","缺失"),IF(ISNUMBER(G3864),"非测试日纯氢",IF(AND(H3864="是",J3864="未判定"),IF(ISNUMBER(F3864),"测试名单无纯氢GPS","缺失"),IF(ISNUMBER(E3864),"非测试日仪表","缺失"))))</x:f>
        <x:v>测试日GPS</x:v>
      </x:c>
      <x:c r="L3864" s="7" t="n">
        <x:f>IF(K3864="缺失","",IF(K3864="非测试日纯氢",G3864,IF(K3864="非测试日仪表",E3864,F3864)))</x:f>
        <x:v>0.167</x:v>
      </x:c>
      <x:c r="M3864" s="2" t="n">
        <x:f>IF(K3864="缺失",1,0)</x:f>
        <x:v>0</x:v>
      </x:c>
      <x:c r="N3864" s="2" t="str">
        <x:v>车辆里程查询_20260901-20260930_1024辆_仪表里程.xlsx / W523</x:v>
      </x:c>
      <x:c r="O3864" s="2" t="str">
        <x:v>车辆里程查询_20260901-20260930_1024辆_GPS里程.xlsx / W523</x:v>
      </x:c>
      <x:c r="P3864" s="2" t="str">
        <x:v>车辆纯氢气里程查询_20260901-20260930_1024辆.xlsx / W576</x:v>
      </x:c>
    </x:row>
    <x:row r="3865" ht="22" customHeight="1">
      <x:c r="A3865" s="2" t="n">
        <x:v>152</x:v>
      </x:c>
      <x:c r="B3865" s="2" t="str">
        <x:v>粤AGP5350</x:v>
      </x:c>
      <x:c r="C3865" s="2" t="str">
        <x:v>钟祥</x:v>
      </x:c>
      <x:c r="D3865" s="8" t="d">
        <x:v>2026-09-20T00:00:00.000Z</x:v>
      </x:c>
      <x:c r="E3865" s="7" t="n">
        <x:v>6.2</x:v>
      </x:c>
      <x:c r="F3865" s="7" t="n">
        <x:v>0.02</x:v>
      </x:c>
      <x:c r="G3865" s="7" t="n">
        <x:v>6.1</x:v>
      </x:c>
      <x:c r="H3865" s="2" t="str">
        <x:v>是</x:v>
      </x:c>
      <x:c r="I3865" s="7" t="n">
        <x:f>IF(AND(ISNUMBER(E3865),ISNUMBER(F3865)),E3865-F3865,"")</x:f>
        <x:v>6.180000000000001</x:v>
      </x:c>
      <x:c r="J3865" s="2" t="str">
        <x:f>IF(H3865="否","不适用",IF(AND(ISNUMBER(E3865),ISNUMBER(F3865)),IF(I3865&gt;'规则与名单'!$B$2,"是","否"),"未判定"))</x:f>
        <x:v>否</x:v>
      </x:c>
      <x:c r="K3865" s="2" t="str">
        <x:f>IF(J3865="是",IF(ISNUMBER(F3865),"测试日GPS","缺失"),IF(ISNUMBER(G3865),"非测试日纯氢",IF(AND(H3865="是",J3865="未判定"),IF(ISNUMBER(F3865),"测试名单无纯氢GPS","缺失"),IF(ISNUMBER(E3865),"非测试日仪表","缺失"))))</x:f>
        <x:v>非测试日纯氢</x:v>
      </x:c>
      <x:c r="L3865" s="7" t="n">
        <x:f>IF(K3865="缺失","",IF(K3865="非测试日纯氢",G3865,IF(K3865="非测试日仪表",E3865,F3865)))</x:f>
        <x:v>6.1</x:v>
      </x:c>
      <x:c r="M3865" s="2" t="n">
        <x:f>IF(K3865="缺失",1,0)</x:f>
        <x:v>0</x:v>
      </x:c>
      <x:c r="N3865" s="2" t="str">
        <x:v>车辆里程查询_20260901-20260930_1024辆_仪表里程.xlsx / X523</x:v>
      </x:c>
      <x:c r="O3865" s="2" t="str">
        <x:v>车辆里程查询_20260901-20260930_1024辆_GPS里程.xlsx / X523</x:v>
      </x:c>
      <x:c r="P3865" s="2" t="str">
        <x:v>车辆纯氢气里程查询_20260901-20260930_1024辆.xlsx / X576</x:v>
      </x:c>
    </x:row>
    <x:row r="3866" ht="22" customHeight="1">
      <x:c r="A3866" s="2" t="n">
        <x:v>152</x:v>
      </x:c>
      <x:c r="B3866" s="2" t="str">
        <x:v>粤AGP5350</x:v>
      </x:c>
      <x:c r="C3866" s="2" t="str">
        <x:v>钟祥</x:v>
      </x:c>
      <x:c r="D3866" s="8" t="d">
        <x:v>2026-09-21T00:00:00.000Z</x:v>
      </x:c>
      <x:c r="E3866" s="7" t="n">
        <x:v>7.6</x:v>
      </x:c>
      <x:c r="F3866" s="7" t="n">
        <x:v>7.5</x:v>
      </x:c>
      <x:c r="G3866" s="7" t="n">
        <x:v>6.5</x:v>
      </x:c>
      <x:c r="H3866" s="2" t="str">
        <x:v>是</x:v>
      </x:c>
      <x:c r="I3866" s="7" t="n">
        <x:f>IF(AND(ISNUMBER(E3866),ISNUMBER(F3866)),E3866-F3866,"")</x:f>
        <x:v>0.09999999999999964</x:v>
      </x:c>
      <x:c r="J3866" s="2" t="str">
        <x:f>IF(H3866="否","不适用",IF(AND(ISNUMBER(E3866),ISNUMBER(F3866)),IF(I3866&gt;'规则与名单'!$B$2,"是","否"),"未判定"))</x:f>
        <x:v>否</x:v>
      </x:c>
      <x:c r="K3866" s="2" t="str">
        <x:f>IF(J3866="是",IF(ISNUMBER(F3866),"测试日GPS","缺失"),IF(ISNUMBER(G3866),"非测试日纯氢",IF(AND(H3866="是",J3866="未判定"),IF(ISNUMBER(F3866),"测试名单无纯氢GPS","缺失"),IF(ISNUMBER(E3866),"非测试日仪表","缺失"))))</x:f>
        <x:v>非测试日纯氢</x:v>
      </x:c>
      <x:c r="L3866" s="7" t="n">
        <x:f>IF(K3866="缺失","",IF(K3866="非测试日纯氢",G3866,IF(K3866="非测试日仪表",E3866,F3866)))</x:f>
        <x:v>6.5</x:v>
      </x:c>
      <x:c r="M3866" s="2" t="n">
        <x:f>IF(K3866="缺失",1,0)</x:f>
        <x:v>0</x:v>
      </x:c>
      <x:c r="N3866" s="2" t="str">
        <x:v>车辆里程查询_20260901-20260930_1024辆_仪表里程.xlsx / Y523</x:v>
      </x:c>
      <x:c r="O3866" s="2" t="str">
        <x:v>车辆里程查询_20260901-20260930_1024辆_GPS里程.xlsx / Y523</x:v>
      </x:c>
      <x:c r="P3866" s="2" t="str">
        <x:v>车辆纯氢气里程查询_20260901-20260930_1024辆.xlsx / Y576</x:v>
      </x:c>
    </x:row>
    <x:row r="3867" ht="22" customHeight="1">
      <x:c r="A3867" s="2" t="n">
        <x:v>152</x:v>
      </x:c>
      <x:c r="B3867" s="2" t="str">
        <x:v>粤AGP5350</x:v>
      </x:c>
      <x:c r="C3867" s="2" t="str">
        <x:v>钟祥</x:v>
      </x:c>
      <x:c r="D3867" s="8" t="d">
        <x:v>2026-09-22T00:00:00.000Z</x:v>
      </x:c>
      <x:c r="E3867" s="7" t="n">
        <x:v>87</x:v>
      </x:c>
      <x:c r="F3867" s="7" t="n">
        <x:v>87.6</x:v>
      </x:c>
      <x:c r="G3867" s="7" t="n">
        <x:v>81.5</x:v>
      </x:c>
      <x:c r="H3867" s="2" t="str">
        <x:v>是</x:v>
      </x:c>
      <x:c r="I3867" s="7" t="n">
        <x:f>IF(AND(ISNUMBER(E3867),ISNUMBER(F3867)),E3867-F3867,"")</x:f>
        <x:v>-0.5999999999999943</x:v>
      </x:c>
      <x:c r="J3867" s="2" t="str">
        <x:f>IF(H3867="否","不适用",IF(AND(ISNUMBER(E3867),ISNUMBER(F3867)),IF(I3867&gt;'规则与名单'!$B$2,"是","否"),"未判定"))</x:f>
        <x:v>否</x:v>
      </x:c>
      <x:c r="K3867" s="2" t="str">
        <x:f>IF(J3867="是",IF(ISNUMBER(F3867),"测试日GPS","缺失"),IF(ISNUMBER(G3867),"非测试日纯氢",IF(AND(H3867="是",J3867="未判定"),IF(ISNUMBER(F3867),"测试名单无纯氢GPS","缺失"),IF(ISNUMBER(E3867),"非测试日仪表","缺失"))))</x:f>
        <x:v>非测试日纯氢</x:v>
      </x:c>
      <x:c r="L3867" s="7" t="n">
        <x:f>IF(K3867="缺失","",IF(K3867="非测试日纯氢",G3867,IF(K3867="非测试日仪表",E3867,F3867)))</x:f>
        <x:v>81.5</x:v>
      </x:c>
      <x:c r="M3867" s="2" t="n">
        <x:f>IF(K3867="缺失",1,0)</x:f>
        <x:v>0</x:v>
      </x:c>
      <x:c r="N3867" s="2" t="str">
        <x:v>车辆里程查询_20260901-20260930_1024辆_仪表里程.xlsx / Z523</x:v>
      </x:c>
      <x:c r="O3867" s="2" t="str">
        <x:v>车辆里程查询_20260901-20260930_1024辆_GPS里程.xlsx / Z523</x:v>
      </x:c>
      <x:c r="P3867" s="2" t="str">
        <x:v>车辆纯氢气里程查询_20260901-20260930_1024辆.xlsx / Z576</x:v>
      </x:c>
    </x:row>
    <x:row r="3868" ht="22" customHeight="1">
      <x:c r="A3868" s="2" t="n">
        <x:v>152</x:v>
      </x:c>
      <x:c r="B3868" s="2" t="str">
        <x:v>粤AGP5350</x:v>
      </x:c>
      <x:c r="C3868" s="2" t="str">
        <x:v>钟祥</x:v>
      </x:c>
      <x:c r="D3868" s="8" t="d">
        <x:v>2026-09-23T00:00:00.000Z</x:v>
      </x:c>
      <x:c r="E3868" s="7" t="n">
        <x:v>0</x:v>
      </x:c>
      <x:c r="F3868" s="7" t="n">
        <x:v>0.12</x:v>
      </x:c>
      <x:c r="G3868" s="7"/>
      <x:c r="H3868" s="2" t="str">
        <x:v>是</x:v>
      </x:c>
      <x:c r="I3868" s="7" t="n">
        <x:f>IF(AND(ISNUMBER(E3868),ISNUMBER(F3868)),E3868-F3868,"")</x:f>
        <x:v>-0.12</x:v>
      </x:c>
      <x:c r="J3868" s="2" t="str">
        <x:f>IF(H3868="否","不适用",IF(AND(ISNUMBER(E3868),ISNUMBER(F3868)),IF(I3868&gt;'规则与名单'!$B$2,"是","否"),"未判定"))</x:f>
        <x:v>否</x:v>
      </x:c>
      <x:c r="K3868" s="2" t="str">
        <x:f>IF(J3868="是",IF(ISNUMBER(F3868),"测试日GPS","缺失"),IF(ISNUMBER(G3868),"非测试日纯氢",IF(AND(H3868="是",J3868="未判定"),IF(ISNUMBER(F3868),"测试名单无纯氢GPS","缺失"),IF(ISNUMBER(E3868),"非测试日仪表","缺失"))))</x:f>
        <x:v>非测试日仪表</x:v>
      </x:c>
      <x:c r="L3868" s="7" t="n">
        <x:f>IF(K3868="缺失","",IF(K3868="非测试日纯氢",G3868,IF(K3868="非测试日仪表",E3868,F3868)))</x:f>
        <x:v>0</x:v>
      </x:c>
      <x:c r="M3868" s="2" t="n">
        <x:f>IF(K3868="缺失",1,0)</x:f>
        <x:v>0</x:v>
      </x:c>
      <x:c r="N3868" s="2" t="str">
        <x:v>车辆里程查询_20260901-20260930_1024辆_仪表里程.xlsx / AA523</x:v>
      </x:c>
      <x:c r="O3868" s="2" t="str">
        <x:v>车辆里程查询_20260901-20260930_1024辆_GPS里程.xlsx / AA523</x:v>
      </x:c>
      <x:c r="P3868" s="2" t="str">
        <x:v>车辆纯氢气里程查询_20260901-20260930_1024辆.xlsx / AA576</x:v>
      </x:c>
    </x:row>
    <x:row r="3869" ht="22" customHeight="1">
      <x:c r="A3869" s="2" t="n">
        <x:v>152</x:v>
      </x:c>
      <x:c r="B3869" s="2" t="str">
        <x:v>粤AGP5350</x:v>
      </x:c>
      <x:c r="C3869" s="2" t="str">
        <x:v>钟祥</x:v>
      </x:c>
      <x:c r="D3869" s="8" t="d">
        <x:v>2026-09-24T00:00:00.000Z</x:v>
      </x:c>
      <x:c r="E3869" s="7" t="n">
        <x:v>18.1</x:v>
      </x:c>
      <x:c r="F3869" s="7" t="n">
        <x:v>18.2</x:v>
      </x:c>
      <x:c r="G3869" s="7" t="n">
        <x:v>18.1</x:v>
      </x:c>
      <x:c r="H3869" s="2" t="str">
        <x:v>是</x:v>
      </x:c>
      <x:c r="I3869" s="7" t="n">
        <x:f>IF(AND(ISNUMBER(E3869),ISNUMBER(F3869)),E3869-F3869,"")</x:f>
        <x:v>-0.09999999999999787</x:v>
      </x:c>
      <x:c r="J3869" s="2" t="str">
        <x:f>IF(H3869="否","不适用",IF(AND(ISNUMBER(E3869),ISNUMBER(F3869)),IF(I3869&gt;'规则与名单'!$B$2,"是","否"),"未判定"))</x:f>
        <x:v>否</x:v>
      </x:c>
      <x:c r="K3869" s="2" t="str">
        <x:f>IF(J3869="是",IF(ISNUMBER(F3869),"测试日GPS","缺失"),IF(ISNUMBER(G3869),"非测试日纯氢",IF(AND(H3869="是",J3869="未判定"),IF(ISNUMBER(F3869),"测试名单无纯氢GPS","缺失"),IF(ISNUMBER(E3869),"非测试日仪表","缺失"))))</x:f>
        <x:v>非测试日纯氢</x:v>
      </x:c>
      <x:c r="L3869" s="7" t="n">
        <x:f>IF(K3869="缺失","",IF(K3869="非测试日纯氢",G3869,IF(K3869="非测试日仪表",E3869,F3869)))</x:f>
        <x:v>18.1</x:v>
      </x:c>
      <x:c r="M3869" s="2" t="n">
        <x:f>IF(K3869="缺失",1,0)</x:f>
        <x:v>0</x:v>
      </x:c>
      <x:c r="N3869" s="2" t="str">
        <x:v>车辆里程查询_20260901-20260930_1024辆_仪表里程.xlsx / AB523</x:v>
      </x:c>
      <x:c r="O3869" s="2" t="str">
        <x:v>车辆里程查询_20260901-20260930_1024辆_GPS里程.xlsx / AB523</x:v>
      </x:c>
      <x:c r="P3869" s="2" t="str">
        <x:v>车辆纯氢气里程查询_20260901-20260930_1024辆.xlsx / AB576</x:v>
      </x:c>
    </x:row>
    <x:row r="3870" ht="22" customHeight="1">
      <x:c r="A3870" s="2" t="n">
        <x:v>152</x:v>
      </x:c>
      <x:c r="B3870" s="2" t="str">
        <x:v>粤AGP5350</x:v>
      </x:c>
      <x:c r="C3870" s="2" t="str">
        <x:v>钟祥</x:v>
      </x:c>
      <x:c r="D3870" s="8" t="d">
        <x:v>2026-09-25T00:00:00.000Z</x:v>
      </x:c>
      <x:c r="E3870" s="7"/>
      <x:c r="F3870" s="7" t="n">
        <x:v>0</x:v>
      </x:c>
      <x:c r="G3870" s="7"/>
      <x:c r="H3870" s="2" t="str">
        <x:v>是</x:v>
      </x:c>
      <x:c r="I3870" s="7" t="str">
        <x:f>IF(AND(ISNUMBER(E3870),ISNUMBER(F3870)),E3870-F3870,"")</x:f>
      </x:c>
      <x:c r="J3870" s="2" t="str">
        <x:f>IF(H3870="否","不适用",IF(AND(ISNUMBER(E3870),ISNUMBER(F3870)),IF(I3870&gt;'规则与名单'!$B$2,"是","否"),"未判定"))</x:f>
        <x:v>未判定</x:v>
      </x:c>
      <x:c r="K3870" s="2" t="str">
        <x:f>IF(J3870="是",IF(ISNUMBER(F3870),"测试日GPS","缺失"),IF(ISNUMBER(G3870),"非测试日纯氢",IF(AND(H3870="是",J3870="未判定"),IF(ISNUMBER(F3870),"测试名单无纯氢GPS","缺失"),IF(ISNUMBER(E3870),"非测试日仪表","缺失"))))</x:f>
        <x:v>测试名单无纯氢GPS</x:v>
      </x:c>
      <x:c r="L3870" s="7" t="n">
        <x:f>IF(K3870="缺失","",IF(K3870="非测试日纯氢",G3870,IF(K3870="非测试日仪表",E3870,F3870)))</x:f>
        <x:v>0</x:v>
      </x:c>
      <x:c r="M3870" s="2" t="n">
        <x:f>IF(K3870="缺失",1,0)</x:f>
        <x:v>0</x:v>
      </x:c>
      <x:c r="N3870" s="2" t="str">
        <x:v>车辆里程查询_20260901-20260930_1024辆_仪表里程.xlsx / AC523</x:v>
      </x:c>
      <x:c r="O3870" s="2" t="str">
        <x:v>车辆里程查询_20260901-20260930_1024辆_GPS里程.xlsx / AC523</x:v>
      </x:c>
      <x:c r="P3870" s="2" t="str">
        <x:v>车辆纯氢气里程查询_20260901-20260930_1024辆.xlsx / AC576</x:v>
      </x:c>
    </x:row>
    <x:row r="3871" ht="22" customHeight="1">
      <x:c r="A3871" s="2" t="n">
        <x:v>152</x:v>
      </x:c>
      <x:c r="B3871" s="2" t="str">
        <x:v>粤AGP5350</x:v>
      </x:c>
      <x:c r="C3871" s="2" t="str">
        <x:v>钟祥</x:v>
      </x:c>
      <x:c r="D3871" s="8" t="d">
        <x:v>2026-09-26T00:00:00.000Z</x:v>
      </x:c>
      <x:c r="E3871" s="7"/>
      <x:c r="F3871" s="7" t="n">
        <x:v>0</x:v>
      </x:c>
      <x:c r="G3871" s="7"/>
      <x:c r="H3871" s="2" t="str">
        <x:v>是</x:v>
      </x:c>
      <x:c r="I3871" s="7" t="str">
        <x:f>IF(AND(ISNUMBER(E3871),ISNUMBER(F3871)),E3871-F3871,"")</x:f>
      </x:c>
      <x:c r="J3871" s="2" t="str">
        <x:f>IF(H3871="否","不适用",IF(AND(ISNUMBER(E3871),ISNUMBER(F3871)),IF(I3871&gt;'规则与名单'!$B$2,"是","否"),"未判定"))</x:f>
        <x:v>未判定</x:v>
      </x:c>
      <x:c r="K3871" s="2" t="str">
        <x:f>IF(J3871="是",IF(ISNUMBER(F3871),"测试日GPS","缺失"),IF(ISNUMBER(G3871),"非测试日纯氢",IF(AND(H3871="是",J3871="未判定"),IF(ISNUMBER(F3871),"测试名单无纯氢GPS","缺失"),IF(ISNUMBER(E3871),"非测试日仪表","缺失"))))</x:f>
        <x:v>测试名单无纯氢GPS</x:v>
      </x:c>
      <x:c r="L3871" s="7" t="n">
        <x:f>IF(K3871="缺失","",IF(K3871="非测试日纯氢",G3871,IF(K3871="非测试日仪表",E3871,F3871)))</x:f>
        <x:v>0</x:v>
      </x:c>
      <x:c r="M3871" s="2" t="n">
        <x:f>IF(K3871="缺失",1,0)</x:f>
        <x:v>0</x:v>
      </x:c>
      <x:c r="N3871" s="2" t="str">
        <x:v>车辆里程查询_20260901-20260930_1024辆_仪表里程.xlsx / AD523</x:v>
      </x:c>
      <x:c r="O3871" s="2" t="str">
        <x:v>车辆里程查询_20260901-20260930_1024辆_GPS里程.xlsx / AD523</x:v>
      </x:c>
      <x:c r="P3871" s="2" t="str">
        <x:v>车辆纯氢气里程查询_20260901-20260930_1024辆.xlsx / AD576</x:v>
      </x:c>
    </x:row>
    <x:row r="3872" ht="22" customHeight="1">
      <x:c r="A3872" s="2" t="n">
        <x:v>152</x:v>
      </x:c>
      <x:c r="B3872" s="2" t="str">
        <x:v>粤AGP5350</x:v>
      </x:c>
      <x:c r="C3872" s="2" t="str">
        <x:v>钟祥</x:v>
      </x:c>
      <x:c r="D3872" s="8" t="d">
        <x:v>2026-09-27T00:00:00.000Z</x:v>
      </x:c>
      <x:c r="E3872" s="7"/>
      <x:c r="F3872" s="7" t="n">
        <x:v>0</x:v>
      </x:c>
      <x:c r="G3872" s="7"/>
      <x:c r="H3872" s="2" t="str">
        <x:v>是</x:v>
      </x:c>
      <x:c r="I3872" s="7" t="str">
        <x:f>IF(AND(ISNUMBER(E3872),ISNUMBER(F3872)),E3872-F3872,"")</x:f>
      </x:c>
      <x:c r="J3872" s="2" t="str">
        <x:f>IF(H3872="否","不适用",IF(AND(ISNUMBER(E3872),ISNUMBER(F3872)),IF(I3872&gt;'规则与名单'!$B$2,"是","否"),"未判定"))</x:f>
        <x:v>未判定</x:v>
      </x:c>
      <x:c r="K3872" s="2" t="str">
        <x:f>IF(J3872="是",IF(ISNUMBER(F3872),"测试日GPS","缺失"),IF(ISNUMBER(G3872),"非测试日纯氢",IF(AND(H3872="是",J3872="未判定"),IF(ISNUMBER(F3872),"测试名单无纯氢GPS","缺失"),IF(ISNUMBER(E3872),"非测试日仪表","缺失"))))</x:f>
        <x:v>测试名单无纯氢GPS</x:v>
      </x:c>
      <x:c r="L3872" s="7" t="n">
        <x:f>IF(K3872="缺失","",IF(K3872="非测试日纯氢",G3872,IF(K3872="非测试日仪表",E3872,F3872)))</x:f>
        <x:v>0</x:v>
      </x:c>
      <x:c r="M3872" s="2" t="n">
        <x:f>IF(K3872="缺失",1,0)</x:f>
        <x:v>0</x:v>
      </x:c>
      <x:c r="N3872" s="2" t="str">
        <x:v>车辆里程查询_20260901-20260930_1024辆_仪表里程.xlsx / AE523</x:v>
      </x:c>
      <x:c r="O3872" s="2" t="str">
        <x:v>车辆里程查询_20260901-20260930_1024辆_GPS里程.xlsx / AE523</x:v>
      </x:c>
      <x:c r="P3872" s="2" t="str">
        <x:v>车辆纯氢气里程查询_20260901-20260930_1024辆.xlsx / AE576</x:v>
      </x:c>
    </x:row>
    <x:row r="3873" ht="22" customHeight="1">
      <x:c r="A3873" s="2" t="n">
        <x:v>152</x:v>
      </x:c>
      <x:c r="B3873" s="2" t="str">
        <x:v>粤AGP5350</x:v>
      </x:c>
      <x:c r="C3873" s="2" t="str">
        <x:v>钟祥</x:v>
      </x:c>
      <x:c r="D3873" s="8" t="d">
        <x:v>2026-09-28T00:00:00.000Z</x:v>
      </x:c>
      <x:c r="E3873" s="7" t="n">
        <x:v>86.5</x:v>
      </x:c>
      <x:c r="F3873" s="7" t="n">
        <x:v>86.7</x:v>
      </x:c>
      <x:c r="G3873" s="7" t="n">
        <x:v>86.5</x:v>
      </x:c>
      <x:c r="H3873" s="2" t="str">
        <x:v>是</x:v>
      </x:c>
      <x:c r="I3873" s="7" t="n">
        <x:f>IF(AND(ISNUMBER(E3873),ISNUMBER(F3873)),E3873-F3873,"")</x:f>
        <x:v>-0.20000000000000284</x:v>
      </x:c>
      <x:c r="J3873" s="2" t="str">
        <x:f>IF(H3873="否","不适用",IF(AND(ISNUMBER(E3873),ISNUMBER(F3873)),IF(I3873&gt;'规则与名单'!$B$2,"是","否"),"未判定"))</x:f>
        <x:v>否</x:v>
      </x:c>
      <x:c r="K3873" s="2" t="str">
        <x:f>IF(J3873="是",IF(ISNUMBER(F3873),"测试日GPS","缺失"),IF(ISNUMBER(G3873),"非测试日纯氢",IF(AND(H3873="是",J3873="未判定"),IF(ISNUMBER(F3873),"测试名单无纯氢GPS","缺失"),IF(ISNUMBER(E3873),"非测试日仪表","缺失"))))</x:f>
        <x:v>非测试日纯氢</x:v>
      </x:c>
      <x:c r="L3873" s="7" t="n">
        <x:f>IF(K3873="缺失","",IF(K3873="非测试日纯氢",G3873,IF(K3873="非测试日仪表",E3873,F3873)))</x:f>
        <x:v>86.5</x:v>
      </x:c>
      <x:c r="M3873" s="2" t="n">
        <x:f>IF(K3873="缺失",1,0)</x:f>
        <x:v>0</x:v>
      </x:c>
      <x:c r="N3873" s="2" t="str">
        <x:v>车辆里程查询_20260901-20260930_1024辆_仪表里程.xlsx / AF523</x:v>
      </x:c>
      <x:c r="O3873" s="2" t="str">
        <x:v>车辆里程查询_20260901-20260930_1024辆_GPS里程.xlsx / AF523</x:v>
      </x:c>
      <x:c r="P3873" s="2" t="str">
        <x:v>车辆纯氢气里程查询_20260901-20260930_1024辆.xlsx / AF576</x:v>
      </x:c>
    </x:row>
    <x:row r="3874" ht="22" customHeight="1">
      <x:c r="A3874" s="2" t="n">
        <x:v>152</x:v>
      </x:c>
      <x:c r="B3874" s="2" t="str">
        <x:v>粤AGP5350</x:v>
      </x:c>
      <x:c r="C3874" s="2" t="str">
        <x:v>钟祥</x:v>
      </x:c>
      <x:c r="D3874" s="8" t="d">
        <x:v>2026-09-29T00:00:00.000Z</x:v>
      </x:c>
      <x:c r="E3874" s="7" t="n">
        <x:v>72.1</x:v>
      </x:c>
      <x:c r="F3874" s="7" t="n">
        <x:v>72.5</x:v>
      </x:c>
      <x:c r="G3874" s="7" t="n">
        <x:v>71.9</x:v>
      </x:c>
      <x:c r="H3874" s="2" t="str">
        <x:v>是</x:v>
      </x:c>
      <x:c r="I3874" s="7" t="n">
        <x:f>IF(AND(ISNUMBER(E3874),ISNUMBER(F3874)),E3874-F3874,"")</x:f>
        <x:v>-0.4000000000000057</x:v>
      </x:c>
      <x:c r="J3874" s="2" t="str">
        <x:f>IF(H3874="否","不适用",IF(AND(ISNUMBER(E3874),ISNUMBER(F3874)),IF(I3874&gt;'规则与名单'!$B$2,"是","否"),"未判定"))</x:f>
        <x:v>否</x:v>
      </x:c>
      <x:c r="K3874" s="2" t="str">
        <x:f>IF(J3874="是",IF(ISNUMBER(F3874),"测试日GPS","缺失"),IF(ISNUMBER(G3874),"非测试日纯氢",IF(AND(H3874="是",J3874="未判定"),IF(ISNUMBER(F3874),"测试名单无纯氢GPS","缺失"),IF(ISNUMBER(E3874),"非测试日仪表","缺失"))))</x:f>
        <x:v>非测试日纯氢</x:v>
      </x:c>
      <x:c r="L3874" s="7" t="n">
        <x:f>IF(K3874="缺失","",IF(K3874="非测试日纯氢",G3874,IF(K3874="非测试日仪表",E3874,F3874)))</x:f>
        <x:v>71.9</x:v>
      </x:c>
      <x:c r="M3874" s="2" t="n">
        <x:f>IF(K3874="缺失",1,0)</x:f>
        <x:v>0</x:v>
      </x:c>
      <x:c r="N3874" s="2" t="str">
        <x:v>车辆里程查询_20260901-20260930_1024辆_仪表里程.xlsx / AG523</x:v>
      </x:c>
      <x:c r="O3874" s="2" t="str">
        <x:v>车辆里程查询_20260901-20260930_1024辆_GPS里程.xlsx / AG523</x:v>
      </x:c>
      <x:c r="P3874" s="2" t="str">
        <x:v>车辆纯氢气里程查询_20260901-20260930_1024辆.xlsx / AG576</x:v>
      </x:c>
    </x:row>
    <x:row r="3875" ht="22" customHeight="1">
      <x:c r="A3875" s="2" t="n">
        <x:v>152</x:v>
      </x:c>
      <x:c r="B3875" s="2" t="str">
        <x:v>粤AGP5350</x:v>
      </x:c>
      <x:c r="C3875" s="2" t="str">
        <x:v>钟祥</x:v>
      </x:c>
      <x:c r="D3875" s="8" t="d">
        <x:v>2026-09-30T00:00:00.000Z</x:v>
      </x:c>
      <x:c r="E3875" s="7" t="n">
        <x:v>72.1</x:v>
      </x:c>
      <x:c r="F3875" s="7" t="n">
        <x:v>72.9</x:v>
      </x:c>
      <x:c r="G3875" s="7" t="n">
        <x:v>72.1</x:v>
      </x:c>
      <x:c r="H3875" s="2" t="str">
        <x:v>是</x:v>
      </x:c>
      <x:c r="I3875" s="7" t="n">
        <x:f>IF(AND(ISNUMBER(E3875),ISNUMBER(F3875)),E3875-F3875,"")</x:f>
        <x:v>-0.8000000000000114</x:v>
      </x:c>
      <x:c r="J3875" s="2" t="str">
        <x:f>IF(H3875="否","不适用",IF(AND(ISNUMBER(E3875),ISNUMBER(F3875)),IF(I3875&gt;'规则与名单'!$B$2,"是","否"),"未判定"))</x:f>
        <x:v>否</x:v>
      </x:c>
      <x:c r="K3875" s="2" t="str">
        <x:f>IF(J3875="是",IF(ISNUMBER(F3875),"测试日GPS","缺失"),IF(ISNUMBER(G3875),"非测试日纯氢",IF(AND(H3875="是",J3875="未判定"),IF(ISNUMBER(F3875),"测试名单无纯氢GPS","缺失"),IF(ISNUMBER(E3875),"非测试日仪表","缺失"))))</x:f>
        <x:v>非测试日纯氢</x:v>
      </x:c>
      <x:c r="L3875" s="7" t="n">
        <x:f>IF(K3875="缺失","",IF(K3875="非测试日纯氢",G3875,IF(K3875="非测试日仪表",E3875,F3875)))</x:f>
        <x:v>72.1</x:v>
      </x:c>
      <x:c r="M3875" s="2" t="n">
        <x:f>IF(K3875="缺失",1,0)</x:f>
        <x:v>0</x:v>
      </x:c>
      <x:c r="N3875" s="2" t="str">
        <x:v>车辆里程查询_20260901-20260930_1024辆_仪表里程.xlsx / AH523</x:v>
      </x:c>
      <x:c r="O3875" s="2" t="str">
        <x:v>车辆里程查询_20260901-20260930_1024辆_GPS里程.xlsx / AH523</x:v>
      </x:c>
      <x:c r="P3875" s="2" t="str">
        <x:v>车辆纯氢气里程查询_20260901-20260930_1024辆.xlsx / AH576</x:v>
      </x:c>
    </x:row>
    <x:row r="3876" ht="22" customHeight="1">
      <x:c r="A3876" s="2" t="n">
        <x:v>153</x:v>
      </x:c>
      <x:c r="B3876" s="2" t="str">
        <x:v>粤AGP5368</x:v>
      </x:c>
      <x:c r="C3876" s="2" t="str">
        <x:v>钟祥</x:v>
      </x:c>
      <x:c r="D3876" s="8" t="d">
        <x:v>2026-09-01T00:00:00.000Z</x:v>
      </x:c>
      <x:c r="E3876" s="7" t="n">
        <x:v>218.6</x:v>
      </x:c>
      <x:c r="F3876" s="7" t="n">
        <x:v>224</x:v>
      </x:c>
      <x:c r="G3876" s="7" t="n">
        <x:v>218.6</x:v>
      </x:c>
      <x:c r="H3876" s="2" t="str">
        <x:v>否</x:v>
      </x:c>
      <x:c r="I3876" s="7" t="n">
        <x:f>IF(AND(ISNUMBER(E3876),ISNUMBER(F3876)),E3876-F3876,"")</x:f>
        <x:v>-5.400000000000006</x:v>
      </x:c>
      <x:c r="J3876" s="2" t="str">
        <x:f>IF(H3876="否","不适用",IF(AND(ISNUMBER(E3876),ISNUMBER(F3876)),IF(I3876&gt;'规则与名单'!$B$2,"是","否"),"未判定"))</x:f>
        <x:v>不适用</x:v>
      </x:c>
      <x:c r="K3876" s="2" t="str">
        <x:f>IF(J3876="是",IF(ISNUMBER(F3876),"测试日GPS","缺失"),IF(ISNUMBER(G3876),"非测试日纯氢",IF(AND(H3876="是",J3876="未判定"),IF(ISNUMBER(F3876),"测试名单无纯氢GPS","缺失"),IF(ISNUMBER(E3876),"非测试日仪表","缺失"))))</x:f>
        <x:v>非测试日纯氢</x:v>
      </x:c>
      <x:c r="L3876" s="7" t="n">
        <x:f>IF(K3876="缺失","",IF(K3876="非测试日纯氢",G3876,IF(K3876="非测试日仪表",E3876,F3876)))</x:f>
        <x:v>218.6</x:v>
      </x:c>
      <x:c r="M3876" s="2" t="n">
        <x:f>IF(K3876="缺失",1,0)</x:f>
        <x:v>0</x:v>
      </x:c>
      <x:c r="N3876" s="2" t="str">
        <x:v>车辆里程查询_20260901-20260930_1024辆_仪表里程.xlsx / E222</x:v>
      </x:c>
      <x:c r="O3876" s="2" t="str">
        <x:v>车辆里程查询_20260901-20260930_1024辆_GPS里程.xlsx / E150</x:v>
      </x:c>
      <x:c r="P3876" s="2" t="str">
        <x:v>车辆纯氢气里程查询_20260901-20260930_1024辆.xlsx / E220</x:v>
      </x:c>
    </x:row>
    <x:row r="3877" ht="22" customHeight="1">
      <x:c r="A3877" s="2" t="n">
        <x:v>153</x:v>
      </x:c>
      <x:c r="B3877" s="2" t="str">
        <x:v>粤AGP5368</x:v>
      </x:c>
      <x:c r="C3877" s="2" t="str">
        <x:v>钟祥</x:v>
      </x:c>
      <x:c r="D3877" s="8" t="d">
        <x:v>2026-09-02T00:00:00.000Z</x:v>
      </x:c>
      <x:c r="E3877" s="7" t="n">
        <x:v>238.2</x:v>
      </x:c>
      <x:c r="F3877" s="7" t="n">
        <x:v>239.2</x:v>
      </x:c>
      <x:c r="G3877" s="7" t="n">
        <x:v>238.1</x:v>
      </x:c>
      <x:c r="H3877" s="2" t="str">
        <x:v>否</x:v>
      </x:c>
      <x:c r="I3877" s="7" t="n">
        <x:f>IF(AND(ISNUMBER(E3877),ISNUMBER(F3877)),E3877-F3877,"")</x:f>
        <x:v>-1</x:v>
      </x:c>
      <x:c r="J3877" s="2" t="str">
        <x:f>IF(H3877="否","不适用",IF(AND(ISNUMBER(E3877),ISNUMBER(F3877)),IF(I3877&gt;'规则与名单'!$B$2,"是","否"),"未判定"))</x:f>
        <x:v>不适用</x:v>
      </x:c>
      <x:c r="K3877" s="2" t="str">
        <x:f>IF(J3877="是",IF(ISNUMBER(F3877),"测试日GPS","缺失"),IF(ISNUMBER(G3877),"非测试日纯氢",IF(AND(H3877="是",J3877="未判定"),IF(ISNUMBER(F3877),"测试名单无纯氢GPS","缺失"),IF(ISNUMBER(E3877),"非测试日仪表","缺失"))))</x:f>
        <x:v>非测试日纯氢</x:v>
      </x:c>
      <x:c r="L3877" s="7" t="n">
        <x:f>IF(K3877="缺失","",IF(K3877="非测试日纯氢",G3877,IF(K3877="非测试日仪表",E3877,F3877)))</x:f>
        <x:v>238.1</x:v>
      </x:c>
      <x:c r="M3877" s="2" t="n">
        <x:f>IF(K3877="缺失",1,0)</x:f>
        <x:v>0</x:v>
      </x:c>
      <x:c r="N3877" s="2" t="str">
        <x:v>车辆里程查询_20260901-20260930_1024辆_仪表里程.xlsx / F222</x:v>
      </x:c>
      <x:c r="O3877" s="2" t="str">
        <x:v>车辆里程查询_20260901-20260930_1024辆_GPS里程.xlsx / F150</x:v>
      </x:c>
      <x:c r="P3877" s="2" t="str">
        <x:v>车辆纯氢气里程查询_20260901-20260930_1024辆.xlsx / F220</x:v>
      </x:c>
    </x:row>
    <x:row r="3878" ht="22" customHeight="1">
      <x:c r="A3878" s="2" t="n">
        <x:v>153</x:v>
      </x:c>
      <x:c r="B3878" s="2" t="str">
        <x:v>粤AGP5368</x:v>
      </x:c>
      <x:c r="C3878" s="2" t="str">
        <x:v>钟祥</x:v>
      </x:c>
      <x:c r="D3878" s="8" t="d">
        <x:v>2026-09-03T00:00:00.000Z</x:v>
      </x:c>
      <x:c r="E3878" s="7" t="n">
        <x:v>221.9</x:v>
      </x:c>
      <x:c r="F3878" s="7" t="n">
        <x:v>226</x:v>
      </x:c>
      <x:c r="G3878" s="7" t="n">
        <x:v>196.5</x:v>
      </x:c>
      <x:c r="H3878" s="2" t="str">
        <x:v>否</x:v>
      </x:c>
      <x:c r="I3878" s="7" t="n">
        <x:f>IF(AND(ISNUMBER(E3878),ISNUMBER(F3878)),E3878-F3878,"")</x:f>
        <x:v>-4.099999999999994</x:v>
      </x:c>
      <x:c r="J3878" s="2" t="str">
        <x:f>IF(H3878="否","不适用",IF(AND(ISNUMBER(E3878),ISNUMBER(F3878)),IF(I3878&gt;'规则与名单'!$B$2,"是","否"),"未判定"))</x:f>
        <x:v>不适用</x:v>
      </x:c>
      <x:c r="K3878" s="2" t="str">
        <x:f>IF(J3878="是",IF(ISNUMBER(F3878),"测试日GPS","缺失"),IF(ISNUMBER(G3878),"非测试日纯氢",IF(AND(H3878="是",J3878="未判定"),IF(ISNUMBER(F3878),"测试名单无纯氢GPS","缺失"),IF(ISNUMBER(E3878),"非测试日仪表","缺失"))))</x:f>
        <x:v>非测试日纯氢</x:v>
      </x:c>
      <x:c r="L3878" s="7" t="n">
        <x:f>IF(K3878="缺失","",IF(K3878="非测试日纯氢",G3878,IF(K3878="非测试日仪表",E3878,F3878)))</x:f>
        <x:v>196.5</x:v>
      </x:c>
      <x:c r="M3878" s="2" t="n">
        <x:f>IF(K3878="缺失",1,0)</x:f>
        <x:v>0</x:v>
      </x:c>
      <x:c r="N3878" s="2" t="str">
        <x:v>车辆里程查询_20260901-20260930_1024辆_仪表里程.xlsx / G222</x:v>
      </x:c>
      <x:c r="O3878" s="2" t="str">
        <x:v>车辆里程查询_20260901-20260930_1024辆_GPS里程.xlsx / G150</x:v>
      </x:c>
      <x:c r="P3878" s="2" t="str">
        <x:v>车辆纯氢气里程查询_20260901-20260930_1024辆.xlsx / G220</x:v>
      </x:c>
    </x:row>
    <x:row r="3879" ht="22" customHeight="1">
      <x:c r="A3879" s="2" t="n">
        <x:v>153</x:v>
      </x:c>
      <x:c r="B3879" s="2" t="str">
        <x:v>粤AGP5368</x:v>
      </x:c>
      <x:c r="C3879" s="2" t="str">
        <x:v>钟祥</x:v>
      </x:c>
      <x:c r="D3879" s="8" t="d">
        <x:v>2026-09-04T00:00:00.000Z</x:v>
      </x:c>
      <x:c r="E3879" s="7" t="n">
        <x:v>156.5</x:v>
      </x:c>
      <x:c r="F3879" s="7" t="n">
        <x:v>157.4</x:v>
      </x:c>
      <x:c r="G3879" s="7" t="n">
        <x:v>153.9</x:v>
      </x:c>
      <x:c r="H3879" s="2" t="str">
        <x:v>否</x:v>
      </x:c>
      <x:c r="I3879" s="7" t="n">
        <x:f>IF(AND(ISNUMBER(E3879),ISNUMBER(F3879)),E3879-F3879,"")</x:f>
        <x:v>-0.9000000000000057</x:v>
      </x:c>
      <x:c r="J3879" s="2" t="str">
        <x:f>IF(H3879="否","不适用",IF(AND(ISNUMBER(E3879),ISNUMBER(F3879)),IF(I3879&gt;'规则与名单'!$B$2,"是","否"),"未判定"))</x:f>
        <x:v>不适用</x:v>
      </x:c>
      <x:c r="K3879" s="2" t="str">
        <x:f>IF(J3879="是",IF(ISNUMBER(F3879),"测试日GPS","缺失"),IF(ISNUMBER(G3879),"非测试日纯氢",IF(AND(H3879="是",J3879="未判定"),IF(ISNUMBER(F3879),"测试名单无纯氢GPS","缺失"),IF(ISNUMBER(E3879),"非测试日仪表","缺失"))))</x:f>
        <x:v>非测试日纯氢</x:v>
      </x:c>
      <x:c r="L3879" s="7" t="n">
        <x:f>IF(K3879="缺失","",IF(K3879="非测试日纯氢",G3879,IF(K3879="非测试日仪表",E3879,F3879)))</x:f>
        <x:v>153.9</x:v>
      </x:c>
      <x:c r="M3879" s="2" t="n">
        <x:f>IF(K3879="缺失",1,0)</x:f>
        <x:v>0</x:v>
      </x:c>
      <x:c r="N3879" s="2" t="str">
        <x:v>车辆里程查询_20260901-20260930_1024辆_仪表里程.xlsx / H222</x:v>
      </x:c>
      <x:c r="O3879" s="2" t="str">
        <x:v>车辆里程查询_20260901-20260930_1024辆_GPS里程.xlsx / H150</x:v>
      </x:c>
      <x:c r="P3879" s="2" t="str">
        <x:v>车辆纯氢气里程查询_20260901-20260930_1024辆.xlsx / H220</x:v>
      </x:c>
    </x:row>
    <x:row r="3880" ht="22" customHeight="1">
      <x:c r="A3880" s="2" t="n">
        <x:v>153</x:v>
      </x:c>
      <x:c r="B3880" s="2" t="str">
        <x:v>粤AGP5368</x:v>
      </x:c>
      <x:c r="C3880" s="2" t="str">
        <x:v>钟祥</x:v>
      </x:c>
      <x:c r="D3880" s="8" t="d">
        <x:v>2026-09-05T00:00:00.000Z</x:v>
      </x:c>
      <x:c r="E3880" s="7" t="n">
        <x:v>96.3</x:v>
      </x:c>
      <x:c r="F3880" s="7" t="n">
        <x:v>95.1</x:v>
      </x:c>
      <x:c r="G3880" s="7" t="n">
        <x:v>95.8</x:v>
      </x:c>
      <x:c r="H3880" s="2" t="str">
        <x:v>否</x:v>
      </x:c>
      <x:c r="I3880" s="7" t="n">
        <x:f>IF(AND(ISNUMBER(E3880),ISNUMBER(F3880)),E3880-F3880,"")</x:f>
        <x:v>1.2000000000000028</x:v>
      </x:c>
      <x:c r="J3880" s="2" t="str">
        <x:f>IF(H3880="否","不适用",IF(AND(ISNUMBER(E3880),ISNUMBER(F3880)),IF(I3880&gt;'规则与名单'!$B$2,"是","否"),"未判定"))</x:f>
        <x:v>不适用</x:v>
      </x:c>
      <x:c r="K3880" s="2" t="str">
        <x:f>IF(J3880="是",IF(ISNUMBER(F3880),"测试日GPS","缺失"),IF(ISNUMBER(G3880),"非测试日纯氢",IF(AND(H3880="是",J3880="未判定"),IF(ISNUMBER(F3880),"测试名单无纯氢GPS","缺失"),IF(ISNUMBER(E3880),"非测试日仪表","缺失"))))</x:f>
        <x:v>非测试日纯氢</x:v>
      </x:c>
      <x:c r="L3880" s="7" t="n">
        <x:f>IF(K3880="缺失","",IF(K3880="非测试日纯氢",G3880,IF(K3880="非测试日仪表",E3880,F3880)))</x:f>
        <x:v>95.8</x:v>
      </x:c>
      <x:c r="M3880" s="2" t="n">
        <x:f>IF(K3880="缺失",1,0)</x:f>
        <x:v>0</x:v>
      </x:c>
      <x:c r="N3880" s="2" t="str">
        <x:v>车辆里程查询_20260901-20260930_1024辆_仪表里程.xlsx / I222</x:v>
      </x:c>
      <x:c r="O3880" s="2" t="str">
        <x:v>车辆里程查询_20260901-20260930_1024辆_GPS里程.xlsx / I150</x:v>
      </x:c>
      <x:c r="P3880" s="2" t="str">
        <x:v>车辆纯氢气里程查询_20260901-20260930_1024辆.xlsx / I220</x:v>
      </x:c>
    </x:row>
    <x:row r="3881" ht="22" customHeight="1">
      <x:c r="A3881" s="2" t="n">
        <x:v>153</x:v>
      </x:c>
      <x:c r="B3881" s="2" t="str">
        <x:v>粤AGP5368</x:v>
      </x:c>
      <x:c r="C3881" s="2" t="str">
        <x:v>钟祥</x:v>
      </x:c>
      <x:c r="D3881" s="8" t="d">
        <x:v>2026-09-06T00:00:00.000Z</x:v>
      </x:c>
      <x:c r="E3881" s="7" t="n">
        <x:v>57.8</x:v>
      </x:c>
      <x:c r="F3881" s="7" t="n">
        <x:v>57.3</x:v>
      </x:c>
      <x:c r="G3881" s="7" t="n">
        <x:v>57.3</x:v>
      </x:c>
      <x:c r="H3881" s="2" t="str">
        <x:v>否</x:v>
      </x:c>
      <x:c r="I3881" s="7" t="n">
        <x:f>IF(AND(ISNUMBER(E3881),ISNUMBER(F3881)),E3881-F3881,"")</x:f>
        <x:v>0.5</x:v>
      </x:c>
      <x:c r="J3881" s="2" t="str">
        <x:f>IF(H3881="否","不适用",IF(AND(ISNUMBER(E3881),ISNUMBER(F3881)),IF(I3881&gt;'规则与名单'!$B$2,"是","否"),"未判定"))</x:f>
        <x:v>不适用</x:v>
      </x:c>
      <x:c r="K3881" s="2" t="str">
        <x:f>IF(J3881="是",IF(ISNUMBER(F3881),"测试日GPS","缺失"),IF(ISNUMBER(G3881),"非测试日纯氢",IF(AND(H3881="是",J3881="未判定"),IF(ISNUMBER(F3881),"测试名单无纯氢GPS","缺失"),IF(ISNUMBER(E3881),"非测试日仪表","缺失"))))</x:f>
        <x:v>非测试日纯氢</x:v>
      </x:c>
      <x:c r="L3881" s="7" t="n">
        <x:f>IF(K3881="缺失","",IF(K3881="非测试日纯氢",G3881,IF(K3881="非测试日仪表",E3881,F3881)))</x:f>
        <x:v>57.3</x:v>
      </x:c>
      <x:c r="M3881" s="2" t="n">
        <x:f>IF(K3881="缺失",1,0)</x:f>
        <x:v>0</x:v>
      </x:c>
      <x:c r="N3881" s="2" t="str">
        <x:v>车辆里程查询_20260901-20260930_1024辆_仪表里程.xlsx / J222</x:v>
      </x:c>
      <x:c r="O3881" s="2" t="str">
        <x:v>车辆里程查询_20260901-20260930_1024辆_GPS里程.xlsx / J150</x:v>
      </x:c>
      <x:c r="P3881" s="2" t="str">
        <x:v>车辆纯氢气里程查询_20260901-20260930_1024辆.xlsx / J220</x:v>
      </x:c>
    </x:row>
    <x:row r="3882" ht="22" customHeight="1">
      <x:c r="A3882" s="2" t="n">
        <x:v>153</x:v>
      </x:c>
      <x:c r="B3882" s="2" t="str">
        <x:v>粤AGP5368</x:v>
      </x:c>
      <x:c r="C3882" s="2" t="str">
        <x:v>钟祥</x:v>
      </x:c>
      <x:c r="D3882" s="8" t="d">
        <x:v>2026-09-07T00:00:00.000Z</x:v>
      </x:c>
      <x:c r="E3882" s="7" t="n">
        <x:v>234.3</x:v>
      </x:c>
      <x:c r="F3882" s="7" t="n">
        <x:v>237.3</x:v>
      </x:c>
      <x:c r="G3882" s="7" t="n">
        <x:v>230.5</x:v>
      </x:c>
      <x:c r="H3882" s="2" t="str">
        <x:v>否</x:v>
      </x:c>
      <x:c r="I3882" s="7" t="n">
        <x:f>IF(AND(ISNUMBER(E3882),ISNUMBER(F3882)),E3882-F3882,"")</x:f>
        <x:v>-3</x:v>
      </x:c>
      <x:c r="J3882" s="2" t="str">
        <x:f>IF(H3882="否","不适用",IF(AND(ISNUMBER(E3882),ISNUMBER(F3882)),IF(I3882&gt;'规则与名单'!$B$2,"是","否"),"未判定"))</x:f>
        <x:v>不适用</x:v>
      </x:c>
      <x:c r="K3882" s="2" t="str">
        <x:f>IF(J3882="是",IF(ISNUMBER(F3882),"测试日GPS","缺失"),IF(ISNUMBER(G3882),"非测试日纯氢",IF(AND(H3882="是",J3882="未判定"),IF(ISNUMBER(F3882),"测试名单无纯氢GPS","缺失"),IF(ISNUMBER(E3882),"非测试日仪表","缺失"))))</x:f>
        <x:v>非测试日纯氢</x:v>
      </x:c>
      <x:c r="L3882" s="7" t="n">
        <x:f>IF(K3882="缺失","",IF(K3882="非测试日纯氢",G3882,IF(K3882="非测试日仪表",E3882,F3882)))</x:f>
        <x:v>230.5</x:v>
      </x:c>
      <x:c r="M3882" s="2" t="n">
        <x:f>IF(K3882="缺失",1,0)</x:f>
        <x:v>0</x:v>
      </x:c>
      <x:c r="N3882" s="2" t="str">
        <x:v>车辆里程查询_20260901-20260930_1024辆_仪表里程.xlsx / K222</x:v>
      </x:c>
      <x:c r="O3882" s="2" t="str">
        <x:v>车辆里程查询_20260901-20260930_1024辆_GPS里程.xlsx / K150</x:v>
      </x:c>
      <x:c r="P3882" s="2" t="str">
        <x:v>车辆纯氢气里程查询_20260901-20260930_1024辆.xlsx / K220</x:v>
      </x:c>
    </x:row>
    <x:row r="3883" ht="22" customHeight="1">
      <x:c r="A3883" s="2" t="n">
        <x:v>153</x:v>
      </x:c>
      <x:c r="B3883" s="2" t="str">
        <x:v>粤AGP5368</x:v>
      </x:c>
      <x:c r="C3883" s="2" t="str">
        <x:v>钟祥</x:v>
      </x:c>
      <x:c r="D3883" s="8" t="d">
        <x:v>2026-09-08T00:00:00.000Z</x:v>
      </x:c>
      <x:c r="E3883" s="7" t="n">
        <x:v>223</x:v>
      </x:c>
      <x:c r="F3883" s="7" t="n">
        <x:v>227.3</x:v>
      </x:c>
      <x:c r="G3883" s="7" t="n">
        <x:v>222.6</x:v>
      </x:c>
      <x:c r="H3883" s="2" t="str">
        <x:v>否</x:v>
      </x:c>
      <x:c r="I3883" s="7" t="n">
        <x:f>IF(AND(ISNUMBER(E3883),ISNUMBER(F3883)),E3883-F3883,"")</x:f>
        <x:v>-4.300000000000011</x:v>
      </x:c>
      <x:c r="J3883" s="2" t="str">
        <x:f>IF(H3883="否","不适用",IF(AND(ISNUMBER(E3883),ISNUMBER(F3883)),IF(I3883&gt;'规则与名单'!$B$2,"是","否"),"未判定"))</x:f>
        <x:v>不适用</x:v>
      </x:c>
      <x:c r="K3883" s="2" t="str">
        <x:f>IF(J3883="是",IF(ISNUMBER(F3883),"测试日GPS","缺失"),IF(ISNUMBER(G3883),"非测试日纯氢",IF(AND(H3883="是",J3883="未判定"),IF(ISNUMBER(F3883),"测试名单无纯氢GPS","缺失"),IF(ISNUMBER(E3883),"非测试日仪表","缺失"))))</x:f>
        <x:v>非测试日纯氢</x:v>
      </x:c>
      <x:c r="L3883" s="7" t="n">
        <x:f>IF(K3883="缺失","",IF(K3883="非测试日纯氢",G3883,IF(K3883="非测试日仪表",E3883,F3883)))</x:f>
        <x:v>222.6</x:v>
      </x:c>
      <x:c r="M3883" s="2" t="n">
        <x:f>IF(K3883="缺失",1,0)</x:f>
        <x:v>0</x:v>
      </x:c>
      <x:c r="N3883" s="2" t="str">
        <x:v>车辆里程查询_20260901-20260930_1024辆_仪表里程.xlsx / L222</x:v>
      </x:c>
      <x:c r="O3883" s="2" t="str">
        <x:v>车辆里程查询_20260901-20260930_1024辆_GPS里程.xlsx / L150</x:v>
      </x:c>
      <x:c r="P3883" s="2" t="str">
        <x:v>车辆纯氢气里程查询_20260901-20260930_1024辆.xlsx / L220</x:v>
      </x:c>
    </x:row>
    <x:row r="3884" ht="22" customHeight="1">
      <x:c r="A3884" s="2" t="n">
        <x:v>153</x:v>
      </x:c>
      <x:c r="B3884" s="2" t="str">
        <x:v>粤AGP5368</x:v>
      </x:c>
      <x:c r="C3884" s="2" t="str">
        <x:v>钟祥</x:v>
      </x:c>
      <x:c r="D3884" s="8" t="d">
        <x:v>2026-09-09T00:00:00.000Z</x:v>
      </x:c>
      <x:c r="E3884" s="7" t="n">
        <x:v>226.6</x:v>
      </x:c>
      <x:c r="F3884" s="7" t="n">
        <x:v>229.8</x:v>
      </x:c>
      <x:c r="G3884" s="7" t="n">
        <x:v>225.6</x:v>
      </x:c>
      <x:c r="H3884" s="2" t="str">
        <x:v>否</x:v>
      </x:c>
      <x:c r="I3884" s="7" t="n">
        <x:f>IF(AND(ISNUMBER(E3884),ISNUMBER(F3884)),E3884-F3884,"")</x:f>
        <x:v>-3.200000000000017</x:v>
      </x:c>
      <x:c r="J3884" s="2" t="str">
        <x:f>IF(H3884="否","不适用",IF(AND(ISNUMBER(E3884),ISNUMBER(F3884)),IF(I3884&gt;'规则与名单'!$B$2,"是","否"),"未判定"))</x:f>
        <x:v>不适用</x:v>
      </x:c>
      <x:c r="K3884" s="2" t="str">
        <x:f>IF(J3884="是",IF(ISNUMBER(F3884),"测试日GPS","缺失"),IF(ISNUMBER(G3884),"非测试日纯氢",IF(AND(H3884="是",J3884="未判定"),IF(ISNUMBER(F3884),"测试名单无纯氢GPS","缺失"),IF(ISNUMBER(E3884),"非测试日仪表","缺失"))))</x:f>
        <x:v>非测试日纯氢</x:v>
      </x:c>
      <x:c r="L3884" s="7" t="n">
        <x:f>IF(K3884="缺失","",IF(K3884="非测试日纯氢",G3884,IF(K3884="非测试日仪表",E3884,F3884)))</x:f>
        <x:v>225.6</x:v>
      </x:c>
      <x:c r="M3884" s="2" t="n">
        <x:f>IF(K3884="缺失",1,0)</x:f>
        <x:v>0</x:v>
      </x:c>
      <x:c r="N3884" s="2" t="str">
        <x:v>车辆里程查询_20260901-20260930_1024辆_仪表里程.xlsx / M222</x:v>
      </x:c>
      <x:c r="O3884" s="2" t="str">
        <x:v>车辆里程查询_20260901-20260930_1024辆_GPS里程.xlsx / M150</x:v>
      </x:c>
      <x:c r="P3884" s="2" t="str">
        <x:v>车辆纯氢气里程查询_20260901-20260930_1024辆.xlsx / M220</x:v>
      </x:c>
    </x:row>
    <x:row r="3885" ht="22" customHeight="1">
      <x:c r="A3885" s="2" t="n">
        <x:v>153</x:v>
      </x:c>
      <x:c r="B3885" s="2" t="str">
        <x:v>粤AGP5368</x:v>
      </x:c>
      <x:c r="C3885" s="2" t="str">
        <x:v>钟祥</x:v>
      </x:c>
      <x:c r="D3885" s="8" t="d">
        <x:v>2026-09-10T00:00:00.000Z</x:v>
      </x:c>
      <x:c r="E3885" s="7" t="n">
        <x:v>232.5</x:v>
      </x:c>
      <x:c r="F3885" s="7" t="n">
        <x:v>232.6</x:v>
      </x:c>
      <x:c r="G3885" s="7" t="n">
        <x:v>226.1</x:v>
      </x:c>
      <x:c r="H3885" s="2" t="str">
        <x:v>否</x:v>
      </x:c>
      <x:c r="I3885" s="7" t="n">
        <x:f>IF(AND(ISNUMBER(E3885),ISNUMBER(F3885)),E3885-F3885,"")</x:f>
        <x:v>-0.09999999999999432</x:v>
      </x:c>
      <x:c r="J3885" s="2" t="str">
        <x:f>IF(H3885="否","不适用",IF(AND(ISNUMBER(E3885),ISNUMBER(F3885)),IF(I3885&gt;'规则与名单'!$B$2,"是","否"),"未判定"))</x:f>
        <x:v>不适用</x:v>
      </x:c>
      <x:c r="K3885" s="2" t="str">
        <x:f>IF(J3885="是",IF(ISNUMBER(F3885),"测试日GPS","缺失"),IF(ISNUMBER(G3885),"非测试日纯氢",IF(AND(H3885="是",J3885="未判定"),IF(ISNUMBER(F3885),"测试名单无纯氢GPS","缺失"),IF(ISNUMBER(E3885),"非测试日仪表","缺失"))))</x:f>
        <x:v>非测试日纯氢</x:v>
      </x:c>
      <x:c r="L3885" s="7" t="n">
        <x:f>IF(K3885="缺失","",IF(K3885="非测试日纯氢",G3885,IF(K3885="非测试日仪表",E3885,F3885)))</x:f>
        <x:v>226.1</x:v>
      </x:c>
      <x:c r="M3885" s="2" t="n">
        <x:f>IF(K3885="缺失",1,0)</x:f>
        <x:v>0</x:v>
      </x:c>
      <x:c r="N3885" s="2" t="str">
        <x:v>车辆里程查询_20260901-20260930_1024辆_仪表里程.xlsx / N222</x:v>
      </x:c>
      <x:c r="O3885" s="2" t="str">
        <x:v>车辆里程查询_20260901-20260930_1024辆_GPS里程.xlsx / N150</x:v>
      </x:c>
      <x:c r="P3885" s="2" t="str">
        <x:v>车辆纯氢气里程查询_20260901-20260930_1024辆.xlsx / N220</x:v>
      </x:c>
    </x:row>
    <x:row r="3886" ht="22" customHeight="1">
      <x:c r="A3886" s="2" t="n">
        <x:v>153</x:v>
      </x:c>
      <x:c r="B3886" s="2" t="str">
        <x:v>粤AGP5368</x:v>
      </x:c>
      <x:c r="C3886" s="2" t="str">
        <x:v>钟祥</x:v>
      </x:c>
      <x:c r="D3886" s="8" t="d">
        <x:v>2026-09-11T00:00:00.000Z</x:v>
      </x:c>
      <x:c r="E3886" s="7" t="n">
        <x:v>170.5</x:v>
      </x:c>
      <x:c r="F3886" s="7" t="n">
        <x:v>172.7</x:v>
      </x:c>
      <x:c r="G3886" s="7" t="n">
        <x:v>170.4</x:v>
      </x:c>
      <x:c r="H3886" s="2" t="str">
        <x:v>否</x:v>
      </x:c>
      <x:c r="I3886" s="7" t="n">
        <x:f>IF(AND(ISNUMBER(E3886),ISNUMBER(F3886)),E3886-F3886,"")</x:f>
        <x:v>-2.1999999999999886</x:v>
      </x:c>
      <x:c r="J3886" s="2" t="str">
        <x:f>IF(H3886="否","不适用",IF(AND(ISNUMBER(E3886),ISNUMBER(F3886)),IF(I3886&gt;'规则与名单'!$B$2,"是","否"),"未判定"))</x:f>
        <x:v>不适用</x:v>
      </x:c>
      <x:c r="K3886" s="2" t="str">
        <x:f>IF(J3886="是",IF(ISNUMBER(F3886),"测试日GPS","缺失"),IF(ISNUMBER(G3886),"非测试日纯氢",IF(AND(H3886="是",J3886="未判定"),IF(ISNUMBER(F3886),"测试名单无纯氢GPS","缺失"),IF(ISNUMBER(E3886),"非测试日仪表","缺失"))))</x:f>
        <x:v>非测试日纯氢</x:v>
      </x:c>
      <x:c r="L3886" s="7" t="n">
        <x:f>IF(K3886="缺失","",IF(K3886="非测试日纯氢",G3886,IF(K3886="非测试日仪表",E3886,F3886)))</x:f>
        <x:v>170.4</x:v>
      </x:c>
      <x:c r="M3886" s="2" t="n">
        <x:f>IF(K3886="缺失",1,0)</x:f>
        <x:v>0</x:v>
      </x:c>
      <x:c r="N3886" s="2" t="str">
        <x:v>车辆里程查询_20260901-20260930_1024辆_仪表里程.xlsx / O222</x:v>
      </x:c>
      <x:c r="O3886" s="2" t="str">
        <x:v>车辆里程查询_20260901-20260930_1024辆_GPS里程.xlsx / O150</x:v>
      </x:c>
      <x:c r="P3886" s="2" t="str">
        <x:v>车辆纯氢气里程查询_20260901-20260930_1024辆.xlsx / O220</x:v>
      </x:c>
    </x:row>
    <x:row r="3887" ht="22" customHeight="1">
      <x:c r="A3887" s="2" t="n">
        <x:v>153</x:v>
      </x:c>
      <x:c r="B3887" s="2" t="str">
        <x:v>粤AGP5368</x:v>
      </x:c>
      <x:c r="C3887" s="2" t="str">
        <x:v>钟祥</x:v>
      </x:c>
      <x:c r="D3887" s="8" t="d">
        <x:v>2026-09-12T00:00:00.000Z</x:v>
      </x:c>
      <x:c r="E3887" s="7" t="n">
        <x:v>57.6</x:v>
      </x:c>
      <x:c r="F3887" s="7" t="n">
        <x:v>91.1</x:v>
      </x:c>
      <x:c r="G3887" s="7" t="n">
        <x:v>46.1</x:v>
      </x:c>
      <x:c r="H3887" s="2" t="str">
        <x:v>否</x:v>
      </x:c>
      <x:c r="I3887" s="7" t="n">
        <x:f>IF(AND(ISNUMBER(E3887),ISNUMBER(F3887)),E3887-F3887,"")</x:f>
        <x:v>-33.49999999999999</x:v>
      </x:c>
      <x:c r="J3887" s="2" t="str">
        <x:f>IF(H3887="否","不适用",IF(AND(ISNUMBER(E3887),ISNUMBER(F3887)),IF(I3887&gt;'规则与名单'!$B$2,"是","否"),"未判定"))</x:f>
        <x:v>不适用</x:v>
      </x:c>
      <x:c r="K3887" s="2" t="str">
        <x:f>IF(J3887="是",IF(ISNUMBER(F3887),"测试日GPS","缺失"),IF(ISNUMBER(G3887),"非测试日纯氢",IF(AND(H3887="是",J3887="未判定"),IF(ISNUMBER(F3887),"测试名单无纯氢GPS","缺失"),IF(ISNUMBER(E3887),"非测试日仪表","缺失"))))</x:f>
        <x:v>非测试日纯氢</x:v>
      </x:c>
      <x:c r="L3887" s="7" t="n">
        <x:f>IF(K3887="缺失","",IF(K3887="非测试日纯氢",G3887,IF(K3887="非测试日仪表",E3887,F3887)))</x:f>
        <x:v>46.1</x:v>
      </x:c>
      <x:c r="M3887" s="2" t="n">
        <x:f>IF(K3887="缺失",1,0)</x:f>
        <x:v>0</x:v>
      </x:c>
      <x:c r="N3887" s="2" t="str">
        <x:v>车辆里程查询_20260901-20260930_1024辆_仪表里程.xlsx / P222</x:v>
      </x:c>
      <x:c r="O3887" s="2" t="str">
        <x:v>车辆里程查询_20260901-20260930_1024辆_GPS里程.xlsx / P150</x:v>
      </x:c>
      <x:c r="P3887" s="2" t="str">
        <x:v>车辆纯氢气里程查询_20260901-20260930_1024辆.xlsx / P220</x:v>
      </x:c>
    </x:row>
    <x:row r="3888" ht="22" customHeight="1">
      <x:c r="A3888" s="2" t="n">
        <x:v>153</x:v>
      </x:c>
      <x:c r="B3888" s="2" t="str">
        <x:v>粤AGP5368</x:v>
      </x:c>
      <x:c r="C3888" s="2" t="str">
        <x:v>钟祥</x:v>
      </x:c>
      <x:c r="D3888" s="8" t="d">
        <x:v>2026-09-13T00:00:00.000Z</x:v>
      </x:c>
      <x:c r="E3888" s="7" t="n">
        <x:v>178.9</x:v>
      </x:c>
      <x:c r="F3888" s="7" t="n">
        <x:v>142.5</x:v>
      </x:c>
      <x:c r="G3888" s="7" t="n">
        <x:v>67</x:v>
      </x:c>
      <x:c r="H3888" s="2" t="str">
        <x:v>否</x:v>
      </x:c>
      <x:c r="I3888" s="7" t="n">
        <x:f>IF(AND(ISNUMBER(E3888),ISNUMBER(F3888)),E3888-F3888,"")</x:f>
        <x:v>36.400000000000006</x:v>
      </x:c>
      <x:c r="J3888" s="2" t="str">
        <x:f>IF(H3888="否","不适用",IF(AND(ISNUMBER(E3888),ISNUMBER(F3888)),IF(I3888&gt;'规则与名单'!$B$2,"是","否"),"未判定"))</x:f>
        <x:v>不适用</x:v>
      </x:c>
      <x:c r="K3888" s="2" t="str">
        <x:f>IF(J3888="是",IF(ISNUMBER(F3888),"测试日GPS","缺失"),IF(ISNUMBER(G3888),"非测试日纯氢",IF(AND(H3888="是",J3888="未判定"),IF(ISNUMBER(F3888),"测试名单无纯氢GPS","缺失"),IF(ISNUMBER(E3888),"非测试日仪表","缺失"))))</x:f>
        <x:v>非测试日纯氢</x:v>
      </x:c>
      <x:c r="L3888" s="7" t="n">
        <x:f>IF(K3888="缺失","",IF(K3888="非测试日纯氢",G3888,IF(K3888="非测试日仪表",E3888,F3888)))</x:f>
        <x:v>67</x:v>
      </x:c>
      <x:c r="M3888" s="2" t="n">
        <x:f>IF(K3888="缺失",1,0)</x:f>
        <x:v>0</x:v>
      </x:c>
      <x:c r="N3888" s="2" t="str">
        <x:v>车辆里程查询_20260901-20260930_1024辆_仪表里程.xlsx / Q222</x:v>
      </x:c>
      <x:c r="O3888" s="2" t="str">
        <x:v>车辆里程查询_20260901-20260930_1024辆_GPS里程.xlsx / Q150</x:v>
      </x:c>
      <x:c r="P3888" s="2" t="str">
        <x:v>车辆纯氢气里程查询_20260901-20260930_1024辆.xlsx / Q220</x:v>
      </x:c>
    </x:row>
    <x:row r="3889" ht="22" customHeight="1">
      <x:c r="A3889" s="2" t="n">
        <x:v>153</x:v>
      </x:c>
      <x:c r="B3889" s="2" t="str">
        <x:v>粤AGP5368</x:v>
      </x:c>
      <x:c r="C3889" s="2" t="str">
        <x:v>钟祥</x:v>
      </x:c>
      <x:c r="D3889" s="8" t="d">
        <x:v>2026-09-14T00:00:00.000Z</x:v>
      </x:c>
      <x:c r="E3889" s="7" t="n">
        <x:v>227.7</x:v>
      </x:c>
      <x:c r="F3889" s="7" t="n">
        <x:v>229.3</x:v>
      </x:c>
      <x:c r="G3889" s="7" t="n">
        <x:v>184.6</x:v>
      </x:c>
      <x:c r="H3889" s="2" t="str">
        <x:v>否</x:v>
      </x:c>
      <x:c r="I3889" s="7" t="n">
        <x:f>IF(AND(ISNUMBER(E3889),ISNUMBER(F3889)),E3889-F3889,"")</x:f>
        <x:v>-1.6000000000000227</x:v>
      </x:c>
      <x:c r="J3889" s="2" t="str">
        <x:f>IF(H3889="否","不适用",IF(AND(ISNUMBER(E3889),ISNUMBER(F3889)),IF(I3889&gt;'规则与名单'!$B$2,"是","否"),"未判定"))</x:f>
        <x:v>不适用</x:v>
      </x:c>
      <x:c r="K3889" s="2" t="str">
        <x:f>IF(J3889="是",IF(ISNUMBER(F3889),"测试日GPS","缺失"),IF(ISNUMBER(G3889),"非测试日纯氢",IF(AND(H3889="是",J3889="未判定"),IF(ISNUMBER(F3889),"测试名单无纯氢GPS","缺失"),IF(ISNUMBER(E3889),"非测试日仪表","缺失"))))</x:f>
        <x:v>非测试日纯氢</x:v>
      </x:c>
      <x:c r="L3889" s="7" t="n">
        <x:f>IF(K3889="缺失","",IF(K3889="非测试日纯氢",G3889,IF(K3889="非测试日仪表",E3889,F3889)))</x:f>
        <x:v>184.6</x:v>
      </x:c>
      <x:c r="M3889" s="2" t="n">
        <x:f>IF(K3889="缺失",1,0)</x:f>
        <x:v>0</x:v>
      </x:c>
      <x:c r="N3889" s="2" t="str">
        <x:v>车辆里程查询_20260901-20260930_1024辆_仪表里程.xlsx / R222</x:v>
      </x:c>
      <x:c r="O3889" s="2" t="str">
        <x:v>车辆里程查询_20260901-20260930_1024辆_GPS里程.xlsx / R150</x:v>
      </x:c>
      <x:c r="P3889" s="2" t="str">
        <x:v>车辆纯氢气里程查询_20260901-20260930_1024辆.xlsx / R220</x:v>
      </x:c>
    </x:row>
    <x:row r="3890" ht="22" customHeight="1">
      <x:c r="A3890" s="2" t="n">
        <x:v>153</x:v>
      </x:c>
      <x:c r="B3890" s="2" t="str">
        <x:v>粤AGP5368</x:v>
      </x:c>
      <x:c r="C3890" s="2" t="str">
        <x:v>钟祥</x:v>
      </x:c>
      <x:c r="D3890" s="8" t="d">
        <x:v>2026-09-15T00:00:00.000Z</x:v>
      </x:c>
      <x:c r="E3890" s="7" t="n">
        <x:v>217</x:v>
      </x:c>
      <x:c r="F3890" s="7" t="n">
        <x:v>219</x:v>
      </x:c>
      <x:c r="G3890" s="7" t="n">
        <x:v>216.6</x:v>
      </x:c>
      <x:c r="H3890" s="2" t="str">
        <x:v>否</x:v>
      </x:c>
      <x:c r="I3890" s="7" t="n">
        <x:f>IF(AND(ISNUMBER(E3890),ISNUMBER(F3890)),E3890-F3890,"")</x:f>
        <x:v>-2</x:v>
      </x:c>
      <x:c r="J3890" s="2" t="str">
        <x:f>IF(H3890="否","不适用",IF(AND(ISNUMBER(E3890),ISNUMBER(F3890)),IF(I3890&gt;'规则与名单'!$B$2,"是","否"),"未判定"))</x:f>
        <x:v>不适用</x:v>
      </x:c>
      <x:c r="K3890" s="2" t="str">
        <x:f>IF(J3890="是",IF(ISNUMBER(F3890),"测试日GPS","缺失"),IF(ISNUMBER(G3890),"非测试日纯氢",IF(AND(H3890="是",J3890="未判定"),IF(ISNUMBER(F3890),"测试名单无纯氢GPS","缺失"),IF(ISNUMBER(E3890),"非测试日仪表","缺失"))))</x:f>
        <x:v>非测试日纯氢</x:v>
      </x:c>
      <x:c r="L3890" s="7" t="n">
        <x:f>IF(K3890="缺失","",IF(K3890="非测试日纯氢",G3890,IF(K3890="非测试日仪表",E3890,F3890)))</x:f>
        <x:v>216.6</x:v>
      </x:c>
      <x:c r="M3890" s="2" t="n">
        <x:f>IF(K3890="缺失",1,0)</x:f>
        <x:v>0</x:v>
      </x:c>
      <x:c r="N3890" s="2" t="str">
        <x:v>车辆里程查询_20260901-20260930_1024辆_仪表里程.xlsx / S222</x:v>
      </x:c>
      <x:c r="O3890" s="2" t="str">
        <x:v>车辆里程查询_20260901-20260930_1024辆_GPS里程.xlsx / S150</x:v>
      </x:c>
      <x:c r="P3890" s="2" t="str">
        <x:v>车辆纯氢气里程查询_20260901-20260930_1024辆.xlsx / S220</x:v>
      </x:c>
    </x:row>
    <x:row r="3891" ht="22" customHeight="1">
      <x:c r="A3891" s="2" t="n">
        <x:v>153</x:v>
      </x:c>
      <x:c r="B3891" s="2" t="str">
        <x:v>粤AGP5368</x:v>
      </x:c>
      <x:c r="C3891" s="2" t="str">
        <x:v>钟祥</x:v>
      </x:c>
      <x:c r="D3891" s="8" t="d">
        <x:v>2026-09-16T00:00:00.000Z</x:v>
      </x:c>
      <x:c r="E3891" s="7" t="n">
        <x:v>219.4</x:v>
      </x:c>
      <x:c r="F3891" s="7" t="n">
        <x:v>220.6</x:v>
      </x:c>
      <x:c r="G3891" s="7" t="n">
        <x:v>214.9</x:v>
      </x:c>
      <x:c r="H3891" s="2" t="str">
        <x:v>否</x:v>
      </x:c>
      <x:c r="I3891" s="7" t="n">
        <x:f>IF(AND(ISNUMBER(E3891),ISNUMBER(F3891)),E3891-F3891,"")</x:f>
        <x:v>-1.1999999999999886</x:v>
      </x:c>
      <x:c r="J3891" s="2" t="str">
        <x:f>IF(H3891="否","不适用",IF(AND(ISNUMBER(E3891),ISNUMBER(F3891)),IF(I3891&gt;'规则与名单'!$B$2,"是","否"),"未判定"))</x:f>
        <x:v>不适用</x:v>
      </x:c>
      <x:c r="K3891" s="2" t="str">
        <x:f>IF(J3891="是",IF(ISNUMBER(F3891),"测试日GPS","缺失"),IF(ISNUMBER(G3891),"非测试日纯氢",IF(AND(H3891="是",J3891="未判定"),IF(ISNUMBER(F3891),"测试名单无纯氢GPS","缺失"),IF(ISNUMBER(E3891),"非测试日仪表","缺失"))))</x:f>
        <x:v>非测试日纯氢</x:v>
      </x:c>
      <x:c r="L3891" s="7" t="n">
        <x:f>IF(K3891="缺失","",IF(K3891="非测试日纯氢",G3891,IF(K3891="非测试日仪表",E3891,F3891)))</x:f>
        <x:v>214.9</x:v>
      </x:c>
      <x:c r="M3891" s="2" t="n">
        <x:f>IF(K3891="缺失",1,0)</x:f>
        <x:v>0</x:v>
      </x:c>
      <x:c r="N3891" s="2" t="str">
        <x:v>车辆里程查询_20260901-20260930_1024辆_仪表里程.xlsx / T222</x:v>
      </x:c>
      <x:c r="O3891" s="2" t="str">
        <x:v>车辆里程查询_20260901-20260930_1024辆_GPS里程.xlsx / T150</x:v>
      </x:c>
      <x:c r="P3891" s="2" t="str">
        <x:v>车辆纯氢气里程查询_20260901-20260930_1024辆.xlsx / T220</x:v>
      </x:c>
    </x:row>
    <x:row r="3892" ht="22" customHeight="1">
      <x:c r="A3892" s="2" t="n">
        <x:v>153</x:v>
      </x:c>
      <x:c r="B3892" s="2" t="str">
        <x:v>粤AGP5368</x:v>
      </x:c>
      <x:c r="C3892" s="2" t="str">
        <x:v>钟祥</x:v>
      </x:c>
      <x:c r="D3892" s="8" t="d">
        <x:v>2026-09-17T00:00:00.000Z</x:v>
      </x:c>
      <x:c r="E3892" s="7" t="n">
        <x:v>224.4</x:v>
      </x:c>
      <x:c r="F3892" s="7" t="n">
        <x:v>227.4</x:v>
      </x:c>
      <x:c r="G3892" s="7" t="n">
        <x:v>205.8</x:v>
      </x:c>
      <x:c r="H3892" s="2" t="str">
        <x:v>否</x:v>
      </x:c>
      <x:c r="I3892" s="7" t="n">
        <x:f>IF(AND(ISNUMBER(E3892),ISNUMBER(F3892)),E3892-F3892,"")</x:f>
        <x:v>-3</x:v>
      </x:c>
      <x:c r="J3892" s="2" t="str">
        <x:f>IF(H3892="否","不适用",IF(AND(ISNUMBER(E3892),ISNUMBER(F3892)),IF(I3892&gt;'规则与名单'!$B$2,"是","否"),"未判定"))</x:f>
        <x:v>不适用</x:v>
      </x:c>
      <x:c r="K3892" s="2" t="str">
        <x:f>IF(J3892="是",IF(ISNUMBER(F3892),"测试日GPS","缺失"),IF(ISNUMBER(G3892),"非测试日纯氢",IF(AND(H3892="是",J3892="未判定"),IF(ISNUMBER(F3892),"测试名单无纯氢GPS","缺失"),IF(ISNUMBER(E3892),"非测试日仪表","缺失"))))</x:f>
        <x:v>非测试日纯氢</x:v>
      </x:c>
      <x:c r="L3892" s="7" t="n">
        <x:f>IF(K3892="缺失","",IF(K3892="非测试日纯氢",G3892,IF(K3892="非测试日仪表",E3892,F3892)))</x:f>
        <x:v>205.8</x:v>
      </x:c>
      <x:c r="M3892" s="2" t="n">
        <x:f>IF(K3892="缺失",1,0)</x:f>
        <x:v>0</x:v>
      </x:c>
      <x:c r="N3892" s="2" t="str">
        <x:v>车辆里程查询_20260901-20260930_1024辆_仪表里程.xlsx / U222</x:v>
      </x:c>
      <x:c r="O3892" s="2" t="str">
        <x:v>车辆里程查询_20260901-20260930_1024辆_GPS里程.xlsx / U150</x:v>
      </x:c>
      <x:c r="P3892" s="2" t="str">
        <x:v>车辆纯氢气里程查询_20260901-20260930_1024辆.xlsx / U220</x:v>
      </x:c>
    </x:row>
    <x:row r="3893" ht="22" customHeight="1">
      <x:c r="A3893" s="2" t="n">
        <x:v>153</x:v>
      </x:c>
      <x:c r="B3893" s="2" t="str">
        <x:v>粤AGP5368</x:v>
      </x:c>
      <x:c r="C3893" s="2" t="str">
        <x:v>钟祥</x:v>
      </x:c>
      <x:c r="D3893" s="8" t="d">
        <x:v>2026-09-18T00:00:00.000Z</x:v>
      </x:c>
      <x:c r="E3893" s="7" t="n">
        <x:v>163.9</x:v>
      </x:c>
      <x:c r="F3893" s="7" t="n">
        <x:v>166.3</x:v>
      </x:c>
      <x:c r="G3893" s="7" t="n">
        <x:v>115.9</x:v>
      </x:c>
      <x:c r="H3893" s="2" t="str">
        <x:v>否</x:v>
      </x:c>
      <x:c r="I3893" s="7" t="n">
        <x:f>IF(AND(ISNUMBER(E3893),ISNUMBER(F3893)),E3893-F3893,"")</x:f>
        <x:v>-2.4000000000000057</x:v>
      </x:c>
      <x:c r="J3893" s="2" t="str">
        <x:f>IF(H3893="否","不适用",IF(AND(ISNUMBER(E3893),ISNUMBER(F3893)),IF(I3893&gt;'规则与名单'!$B$2,"是","否"),"未判定"))</x:f>
        <x:v>不适用</x:v>
      </x:c>
      <x:c r="K3893" s="2" t="str">
        <x:f>IF(J3893="是",IF(ISNUMBER(F3893),"测试日GPS","缺失"),IF(ISNUMBER(G3893),"非测试日纯氢",IF(AND(H3893="是",J3893="未判定"),IF(ISNUMBER(F3893),"测试名单无纯氢GPS","缺失"),IF(ISNUMBER(E3893),"非测试日仪表","缺失"))))</x:f>
        <x:v>非测试日纯氢</x:v>
      </x:c>
      <x:c r="L3893" s="7" t="n">
        <x:f>IF(K3893="缺失","",IF(K3893="非测试日纯氢",G3893,IF(K3893="非测试日仪表",E3893,F3893)))</x:f>
        <x:v>115.9</x:v>
      </x:c>
      <x:c r="M3893" s="2" t="n">
        <x:f>IF(K3893="缺失",1,0)</x:f>
        <x:v>0</x:v>
      </x:c>
      <x:c r="N3893" s="2" t="str">
        <x:v>车辆里程查询_20260901-20260930_1024辆_仪表里程.xlsx / V222</x:v>
      </x:c>
      <x:c r="O3893" s="2" t="str">
        <x:v>车辆里程查询_20260901-20260930_1024辆_GPS里程.xlsx / V150</x:v>
      </x:c>
      <x:c r="P3893" s="2" t="str">
        <x:v>车辆纯氢气里程查询_20260901-20260930_1024辆.xlsx / V220</x:v>
      </x:c>
    </x:row>
    <x:row r="3894" ht="22" customHeight="1">
      <x:c r="A3894" s="2" t="n">
        <x:v>153</x:v>
      </x:c>
      <x:c r="B3894" s="2" t="str">
        <x:v>粤AGP5368</x:v>
      </x:c>
      <x:c r="C3894" s="2" t="str">
        <x:v>钟祥</x:v>
      </x:c>
      <x:c r="D3894" s="8" t="d">
        <x:v>2026-09-19T00:00:00.000Z</x:v>
      </x:c>
      <x:c r="E3894" s="7" t="n">
        <x:v>152.8</x:v>
      </x:c>
      <x:c r="F3894" s="7" t="n">
        <x:v>150.9</x:v>
      </x:c>
      <x:c r="G3894" s="7" t="n">
        <x:v>152.8</x:v>
      </x:c>
      <x:c r="H3894" s="2" t="str">
        <x:v>否</x:v>
      </x:c>
      <x:c r="I3894" s="7" t="n">
        <x:f>IF(AND(ISNUMBER(E3894),ISNUMBER(F3894)),E3894-F3894,"")</x:f>
        <x:v>1.9000000000000057</x:v>
      </x:c>
      <x:c r="J3894" s="2" t="str">
        <x:f>IF(H3894="否","不适用",IF(AND(ISNUMBER(E3894),ISNUMBER(F3894)),IF(I3894&gt;'规则与名单'!$B$2,"是","否"),"未判定"))</x:f>
        <x:v>不适用</x:v>
      </x:c>
      <x:c r="K3894" s="2" t="str">
        <x:f>IF(J3894="是",IF(ISNUMBER(F3894),"测试日GPS","缺失"),IF(ISNUMBER(G3894),"非测试日纯氢",IF(AND(H3894="是",J3894="未判定"),IF(ISNUMBER(F3894),"测试名单无纯氢GPS","缺失"),IF(ISNUMBER(E3894),"非测试日仪表","缺失"))))</x:f>
        <x:v>非测试日纯氢</x:v>
      </x:c>
      <x:c r="L3894" s="7" t="n">
        <x:f>IF(K3894="缺失","",IF(K3894="非测试日纯氢",G3894,IF(K3894="非测试日仪表",E3894,F3894)))</x:f>
        <x:v>152.8</x:v>
      </x:c>
      <x:c r="M3894" s="2" t="n">
        <x:f>IF(K3894="缺失",1,0)</x:f>
        <x:v>0</x:v>
      </x:c>
      <x:c r="N3894" s="2" t="str">
        <x:v>车辆里程查询_20260901-20260930_1024辆_仪表里程.xlsx / W222</x:v>
      </x:c>
      <x:c r="O3894" s="2" t="str">
        <x:v>车辆里程查询_20260901-20260930_1024辆_GPS里程.xlsx / W150</x:v>
      </x:c>
      <x:c r="P3894" s="2" t="str">
        <x:v>车辆纯氢气里程查询_20260901-20260930_1024辆.xlsx / W220</x:v>
      </x:c>
    </x:row>
    <x:row r="3895" ht="22" customHeight="1">
      <x:c r="A3895" s="2" t="n">
        <x:v>153</x:v>
      </x:c>
      <x:c r="B3895" s="2" t="str">
        <x:v>粤AGP5368</x:v>
      </x:c>
      <x:c r="C3895" s="2" t="str">
        <x:v>钟祥</x:v>
      </x:c>
      <x:c r="D3895" s="8" t="d">
        <x:v>2026-09-20T00:00:00.000Z</x:v>
      </x:c>
      <x:c r="E3895" s="7" t="n">
        <x:v>242.3</x:v>
      </x:c>
      <x:c r="F3895" s="7" t="n">
        <x:v>244.8</x:v>
      </x:c>
      <x:c r="G3895" s="7" t="n">
        <x:v>239.9</x:v>
      </x:c>
      <x:c r="H3895" s="2" t="str">
        <x:v>否</x:v>
      </x:c>
      <x:c r="I3895" s="7" t="n">
        <x:f>IF(AND(ISNUMBER(E3895),ISNUMBER(F3895)),E3895-F3895,"")</x:f>
        <x:v>-2.5</x:v>
      </x:c>
      <x:c r="J3895" s="2" t="str">
        <x:f>IF(H3895="否","不适用",IF(AND(ISNUMBER(E3895),ISNUMBER(F3895)),IF(I3895&gt;'规则与名单'!$B$2,"是","否"),"未判定"))</x:f>
        <x:v>不适用</x:v>
      </x:c>
      <x:c r="K3895" s="2" t="str">
        <x:f>IF(J3895="是",IF(ISNUMBER(F3895),"测试日GPS","缺失"),IF(ISNUMBER(G3895),"非测试日纯氢",IF(AND(H3895="是",J3895="未判定"),IF(ISNUMBER(F3895),"测试名单无纯氢GPS","缺失"),IF(ISNUMBER(E3895),"非测试日仪表","缺失"))))</x:f>
        <x:v>非测试日纯氢</x:v>
      </x:c>
      <x:c r="L3895" s="7" t="n">
        <x:f>IF(K3895="缺失","",IF(K3895="非测试日纯氢",G3895,IF(K3895="非测试日仪表",E3895,F3895)))</x:f>
        <x:v>239.9</x:v>
      </x:c>
      <x:c r="M3895" s="2" t="n">
        <x:f>IF(K3895="缺失",1,0)</x:f>
        <x:v>0</x:v>
      </x:c>
      <x:c r="N3895" s="2" t="str">
        <x:v>车辆里程查询_20260901-20260930_1024辆_仪表里程.xlsx / X222</x:v>
      </x:c>
      <x:c r="O3895" s="2" t="str">
        <x:v>车辆里程查询_20260901-20260930_1024辆_GPS里程.xlsx / X150</x:v>
      </x:c>
      <x:c r="P3895" s="2" t="str">
        <x:v>车辆纯氢气里程查询_20260901-20260930_1024辆.xlsx / X220</x:v>
      </x:c>
    </x:row>
    <x:row r="3896" ht="22" customHeight="1">
      <x:c r="A3896" s="2" t="n">
        <x:v>153</x:v>
      </x:c>
      <x:c r="B3896" s="2" t="str">
        <x:v>粤AGP5368</x:v>
      </x:c>
      <x:c r="C3896" s="2" t="str">
        <x:v>钟祥</x:v>
      </x:c>
      <x:c r="D3896" s="8" t="d">
        <x:v>2026-09-21T00:00:00.000Z</x:v>
      </x:c>
      <x:c r="E3896" s="7" t="n">
        <x:v>215</x:v>
      </x:c>
      <x:c r="F3896" s="7" t="n">
        <x:v>216.9</x:v>
      </x:c>
      <x:c r="G3896" s="7" t="n">
        <x:v>181.7</x:v>
      </x:c>
      <x:c r="H3896" s="2" t="str">
        <x:v>否</x:v>
      </x:c>
      <x:c r="I3896" s="7" t="n">
        <x:f>IF(AND(ISNUMBER(E3896),ISNUMBER(F3896)),E3896-F3896,"")</x:f>
        <x:v>-1.9000000000000057</x:v>
      </x:c>
      <x:c r="J3896" s="2" t="str">
        <x:f>IF(H3896="否","不适用",IF(AND(ISNUMBER(E3896),ISNUMBER(F3896)),IF(I3896&gt;'规则与名单'!$B$2,"是","否"),"未判定"))</x:f>
        <x:v>不适用</x:v>
      </x:c>
      <x:c r="K3896" s="2" t="str">
        <x:f>IF(J3896="是",IF(ISNUMBER(F3896),"测试日GPS","缺失"),IF(ISNUMBER(G3896),"非测试日纯氢",IF(AND(H3896="是",J3896="未判定"),IF(ISNUMBER(F3896),"测试名单无纯氢GPS","缺失"),IF(ISNUMBER(E3896),"非测试日仪表","缺失"))))</x:f>
        <x:v>非测试日纯氢</x:v>
      </x:c>
      <x:c r="L3896" s="7" t="n">
        <x:f>IF(K3896="缺失","",IF(K3896="非测试日纯氢",G3896,IF(K3896="非测试日仪表",E3896,F3896)))</x:f>
        <x:v>181.7</x:v>
      </x:c>
      <x:c r="M3896" s="2" t="n">
        <x:f>IF(K3896="缺失",1,0)</x:f>
        <x:v>0</x:v>
      </x:c>
      <x:c r="N3896" s="2" t="str">
        <x:v>车辆里程查询_20260901-20260930_1024辆_仪表里程.xlsx / Y222</x:v>
      </x:c>
      <x:c r="O3896" s="2" t="str">
        <x:v>车辆里程查询_20260901-20260930_1024辆_GPS里程.xlsx / Y150</x:v>
      </x:c>
      <x:c r="P3896" s="2" t="str">
        <x:v>车辆纯氢气里程查询_20260901-20260930_1024辆.xlsx / Y220</x:v>
      </x:c>
    </x:row>
    <x:row r="3897" ht="22" customHeight="1">
      <x:c r="A3897" s="2" t="n">
        <x:v>153</x:v>
      </x:c>
      <x:c r="B3897" s="2" t="str">
        <x:v>粤AGP5368</x:v>
      </x:c>
      <x:c r="C3897" s="2" t="str">
        <x:v>钟祥</x:v>
      </x:c>
      <x:c r="D3897" s="8" t="d">
        <x:v>2026-09-22T00:00:00.000Z</x:v>
      </x:c>
      <x:c r="E3897" s="7" t="n">
        <x:v>224.4</x:v>
      </x:c>
      <x:c r="F3897" s="7" t="n">
        <x:v>224.9</x:v>
      </x:c>
      <x:c r="G3897" s="7" t="n">
        <x:v>222.8</x:v>
      </x:c>
      <x:c r="H3897" s="2" t="str">
        <x:v>否</x:v>
      </x:c>
      <x:c r="I3897" s="7" t="n">
        <x:f>IF(AND(ISNUMBER(E3897),ISNUMBER(F3897)),E3897-F3897,"")</x:f>
        <x:v>-0.5</x:v>
      </x:c>
      <x:c r="J3897" s="2" t="str">
        <x:f>IF(H3897="否","不适用",IF(AND(ISNUMBER(E3897),ISNUMBER(F3897)),IF(I3897&gt;'规则与名单'!$B$2,"是","否"),"未判定"))</x:f>
        <x:v>不适用</x:v>
      </x:c>
      <x:c r="K3897" s="2" t="str">
        <x:f>IF(J3897="是",IF(ISNUMBER(F3897),"测试日GPS","缺失"),IF(ISNUMBER(G3897),"非测试日纯氢",IF(AND(H3897="是",J3897="未判定"),IF(ISNUMBER(F3897),"测试名单无纯氢GPS","缺失"),IF(ISNUMBER(E3897),"非测试日仪表","缺失"))))</x:f>
        <x:v>非测试日纯氢</x:v>
      </x:c>
      <x:c r="L3897" s="7" t="n">
        <x:f>IF(K3897="缺失","",IF(K3897="非测试日纯氢",G3897,IF(K3897="非测试日仪表",E3897,F3897)))</x:f>
        <x:v>222.8</x:v>
      </x:c>
      <x:c r="M3897" s="2" t="n">
        <x:f>IF(K3897="缺失",1,0)</x:f>
        <x:v>0</x:v>
      </x:c>
      <x:c r="N3897" s="2" t="str">
        <x:v>车辆里程查询_20260901-20260930_1024辆_仪表里程.xlsx / Z222</x:v>
      </x:c>
      <x:c r="O3897" s="2" t="str">
        <x:v>车辆里程查询_20260901-20260930_1024辆_GPS里程.xlsx / Z150</x:v>
      </x:c>
      <x:c r="P3897" s="2" t="str">
        <x:v>车辆纯氢气里程查询_20260901-20260930_1024辆.xlsx / Z220</x:v>
      </x:c>
    </x:row>
    <x:row r="3898" ht="22" customHeight="1">
      <x:c r="A3898" s="2" t="n">
        <x:v>153</x:v>
      </x:c>
      <x:c r="B3898" s="2" t="str">
        <x:v>粤AGP5368</x:v>
      </x:c>
      <x:c r="C3898" s="2" t="str">
        <x:v>钟祥</x:v>
      </x:c>
      <x:c r="D3898" s="8" t="d">
        <x:v>2026-09-23T00:00:00.000Z</x:v>
      </x:c>
      <x:c r="E3898" s="7" t="n">
        <x:v>220.2</x:v>
      </x:c>
      <x:c r="F3898" s="7" t="n">
        <x:v>219.1</x:v>
      </x:c>
      <x:c r="G3898" s="7" t="n">
        <x:v>211.7</x:v>
      </x:c>
      <x:c r="H3898" s="2" t="str">
        <x:v>否</x:v>
      </x:c>
      <x:c r="I3898" s="7" t="n">
        <x:f>IF(AND(ISNUMBER(E3898),ISNUMBER(F3898)),E3898-F3898,"")</x:f>
        <x:v>1.0999999999999943</x:v>
      </x:c>
      <x:c r="J3898" s="2" t="str">
        <x:f>IF(H3898="否","不适用",IF(AND(ISNUMBER(E3898),ISNUMBER(F3898)),IF(I3898&gt;'规则与名单'!$B$2,"是","否"),"未判定"))</x:f>
        <x:v>不适用</x:v>
      </x:c>
      <x:c r="K3898" s="2" t="str">
        <x:f>IF(J3898="是",IF(ISNUMBER(F3898),"测试日GPS","缺失"),IF(ISNUMBER(G3898),"非测试日纯氢",IF(AND(H3898="是",J3898="未判定"),IF(ISNUMBER(F3898),"测试名单无纯氢GPS","缺失"),IF(ISNUMBER(E3898),"非测试日仪表","缺失"))))</x:f>
        <x:v>非测试日纯氢</x:v>
      </x:c>
      <x:c r="L3898" s="7" t="n">
        <x:f>IF(K3898="缺失","",IF(K3898="非测试日纯氢",G3898,IF(K3898="非测试日仪表",E3898,F3898)))</x:f>
        <x:v>211.7</x:v>
      </x:c>
      <x:c r="M3898" s="2" t="n">
        <x:f>IF(K3898="缺失",1,0)</x:f>
        <x:v>0</x:v>
      </x:c>
      <x:c r="N3898" s="2" t="str">
        <x:v>车辆里程查询_20260901-20260930_1024辆_仪表里程.xlsx / AA222</x:v>
      </x:c>
      <x:c r="O3898" s="2" t="str">
        <x:v>车辆里程查询_20260901-20260930_1024辆_GPS里程.xlsx / AA150</x:v>
      </x:c>
      <x:c r="P3898" s="2" t="str">
        <x:v>车辆纯氢气里程查询_20260901-20260930_1024辆.xlsx / AA220</x:v>
      </x:c>
    </x:row>
    <x:row r="3899" ht="22" customHeight="1">
      <x:c r="A3899" s="2" t="n">
        <x:v>153</x:v>
      </x:c>
      <x:c r="B3899" s="2" t="str">
        <x:v>粤AGP5368</x:v>
      </x:c>
      <x:c r="C3899" s="2" t="str">
        <x:v>钟祥</x:v>
      </x:c>
      <x:c r="D3899" s="8" t="d">
        <x:v>2026-09-24T00:00:00.000Z</x:v>
      </x:c>
      <x:c r="E3899" s="7" t="n">
        <x:v>215.2</x:v>
      </x:c>
      <x:c r="F3899" s="7" t="n">
        <x:v>218.3</x:v>
      </x:c>
      <x:c r="G3899" s="7" t="n">
        <x:v>211.3</x:v>
      </x:c>
      <x:c r="H3899" s="2" t="str">
        <x:v>否</x:v>
      </x:c>
      <x:c r="I3899" s="7" t="n">
        <x:f>IF(AND(ISNUMBER(E3899),ISNUMBER(F3899)),E3899-F3899,"")</x:f>
        <x:v>-3.1000000000000227</x:v>
      </x:c>
      <x:c r="J3899" s="2" t="str">
        <x:f>IF(H3899="否","不适用",IF(AND(ISNUMBER(E3899),ISNUMBER(F3899)),IF(I3899&gt;'规则与名单'!$B$2,"是","否"),"未判定"))</x:f>
        <x:v>不适用</x:v>
      </x:c>
      <x:c r="K3899" s="2" t="str">
        <x:f>IF(J3899="是",IF(ISNUMBER(F3899),"测试日GPS","缺失"),IF(ISNUMBER(G3899),"非测试日纯氢",IF(AND(H3899="是",J3899="未判定"),IF(ISNUMBER(F3899),"测试名单无纯氢GPS","缺失"),IF(ISNUMBER(E3899),"非测试日仪表","缺失"))))</x:f>
        <x:v>非测试日纯氢</x:v>
      </x:c>
      <x:c r="L3899" s="7" t="n">
        <x:f>IF(K3899="缺失","",IF(K3899="非测试日纯氢",G3899,IF(K3899="非测试日仪表",E3899,F3899)))</x:f>
        <x:v>211.3</x:v>
      </x:c>
      <x:c r="M3899" s="2" t="n">
        <x:f>IF(K3899="缺失",1,0)</x:f>
        <x:v>0</x:v>
      </x:c>
      <x:c r="N3899" s="2" t="str">
        <x:v>车辆里程查询_20260901-20260930_1024辆_仪表里程.xlsx / AB222</x:v>
      </x:c>
      <x:c r="O3899" s="2" t="str">
        <x:v>车辆里程查询_20260901-20260930_1024辆_GPS里程.xlsx / AB150</x:v>
      </x:c>
      <x:c r="P3899" s="2" t="str">
        <x:v>车辆纯氢气里程查询_20260901-20260930_1024辆.xlsx / AB220</x:v>
      </x:c>
    </x:row>
    <x:row r="3900" ht="22" customHeight="1">
      <x:c r="A3900" s="2" t="n">
        <x:v>153</x:v>
      </x:c>
      <x:c r="B3900" s="2" t="str">
        <x:v>粤AGP5368</x:v>
      </x:c>
      <x:c r="C3900" s="2" t="str">
        <x:v>钟祥</x:v>
      </x:c>
      <x:c r="D3900" s="8" t="d">
        <x:v>2026-09-25T00:00:00.000Z</x:v>
      </x:c>
      <x:c r="E3900" s="7"/>
      <x:c r="F3900" s="7" t="n">
        <x:v>0</x:v>
      </x:c>
      <x:c r="G3900" s="7"/>
      <x:c r="H3900" s="2" t="str">
        <x:v>否</x:v>
      </x:c>
      <x:c r="I3900" s="7" t="str">
        <x:f>IF(AND(ISNUMBER(E3900),ISNUMBER(F3900)),E3900-F3900,"")</x:f>
      </x:c>
      <x:c r="J3900" s="2" t="str">
        <x:f>IF(H3900="否","不适用",IF(AND(ISNUMBER(E3900),ISNUMBER(F3900)),IF(I3900&gt;'规则与名单'!$B$2,"是","否"),"未判定"))</x:f>
        <x:v>不适用</x:v>
      </x:c>
      <x:c r="K3900" s="2" t="str">
        <x:f>IF(J3900="是",IF(ISNUMBER(F3900),"测试日GPS","缺失"),IF(ISNUMBER(G3900),"非测试日纯氢",IF(AND(H3900="是",J3900="未判定"),IF(ISNUMBER(F3900),"测试名单无纯氢GPS","缺失"),IF(ISNUMBER(E3900),"非测试日仪表","缺失"))))</x:f>
        <x:v>缺失</x:v>
      </x:c>
      <x:c r="L3900" s="7" t="str">
        <x:f>IF(K3900="缺失","",IF(K3900="非测试日纯氢",G3900,IF(K3900="非测试日仪表",E3900,F3900)))</x:f>
      </x:c>
      <x:c r="M3900" s="2" t="n">
        <x:f>IF(K3900="缺失",1,0)</x:f>
        <x:v>1</x:v>
      </x:c>
      <x:c r="N3900" s="2" t="str">
        <x:v>车辆里程查询_20260901-20260930_1024辆_仪表里程.xlsx / AC222</x:v>
      </x:c>
      <x:c r="O3900" s="2" t="str">
        <x:v>车辆里程查询_20260901-20260930_1024辆_GPS里程.xlsx / AC150</x:v>
      </x:c>
      <x:c r="P3900" s="2" t="str">
        <x:v>车辆纯氢气里程查询_20260901-20260930_1024辆.xlsx / AC220</x:v>
      </x:c>
    </x:row>
    <x:row r="3901" ht="22" customHeight="1">
      <x:c r="A3901" s="2" t="n">
        <x:v>153</x:v>
      </x:c>
      <x:c r="B3901" s="2" t="str">
        <x:v>粤AGP5368</x:v>
      </x:c>
      <x:c r="C3901" s="2" t="str">
        <x:v>钟祥</x:v>
      </x:c>
      <x:c r="D3901" s="8" t="d">
        <x:v>2026-09-26T00:00:00.000Z</x:v>
      </x:c>
      <x:c r="E3901" s="7" t="n">
        <x:v>90.5</x:v>
      </x:c>
      <x:c r="F3901" s="7" t="n">
        <x:v>89.5</x:v>
      </x:c>
      <x:c r="G3901" s="7" t="n">
        <x:v>90.5</x:v>
      </x:c>
      <x:c r="H3901" s="2" t="str">
        <x:v>否</x:v>
      </x:c>
      <x:c r="I3901" s="7" t="n">
        <x:f>IF(AND(ISNUMBER(E3901),ISNUMBER(F3901)),E3901-F3901,"")</x:f>
        <x:v>1</x:v>
      </x:c>
      <x:c r="J3901" s="2" t="str">
        <x:f>IF(H3901="否","不适用",IF(AND(ISNUMBER(E3901),ISNUMBER(F3901)),IF(I3901&gt;'规则与名单'!$B$2,"是","否"),"未判定"))</x:f>
        <x:v>不适用</x:v>
      </x:c>
      <x:c r="K3901" s="2" t="str">
        <x:f>IF(J3901="是",IF(ISNUMBER(F3901),"测试日GPS","缺失"),IF(ISNUMBER(G3901),"非测试日纯氢",IF(AND(H3901="是",J3901="未判定"),IF(ISNUMBER(F3901),"测试名单无纯氢GPS","缺失"),IF(ISNUMBER(E3901),"非测试日仪表","缺失"))))</x:f>
        <x:v>非测试日纯氢</x:v>
      </x:c>
      <x:c r="L3901" s="7" t="n">
        <x:f>IF(K3901="缺失","",IF(K3901="非测试日纯氢",G3901,IF(K3901="非测试日仪表",E3901,F3901)))</x:f>
        <x:v>90.5</x:v>
      </x:c>
      <x:c r="M3901" s="2" t="n">
        <x:f>IF(K3901="缺失",1,0)</x:f>
        <x:v>0</x:v>
      </x:c>
      <x:c r="N3901" s="2" t="str">
        <x:v>车辆里程查询_20260901-20260930_1024辆_仪表里程.xlsx / AD222</x:v>
      </x:c>
      <x:c r="O3901" s="2" t="str">
        <x:v>车辆里程查询_20260901-20260930_1024辆_GPS里程.xlsx / AD150</x:v>
      </x:c>
      <x:c r="P3901" s="2" t="str">
        <x:v>车辆纯氢气里程查询_20260901-20260930_1024辆.xlsx / AD220</x:v>
      </x:c>
    </x:row>
    <x:row r="3902" ht="22" customHeight="1">
      <x:c r="A3902" s="2" t="n">
        <x:v>153</x:v>
      </x:c>
      <x:c r="B3902" s="2" t="str">
        <x:v>粤AGP5368</x:v>
      </x:c>
      <x:c r="C3902" s="2" t="str">
        <x:v>钟祥</x:v>
      </x:c>
      <x:c r="D3902" s="8" t="d">
        <x:v>2026-09-27T00:00:00.000Z</x:v>
      </x:c>
      <x:c r="E3902" s="7" t="n">
        <x:v>157.5</x:v>
      </x:c>
      <x:c r="F3902" s="7" t="n">
        <x:v>157.1</x:v>
      </x:c>
      <x:c r="G3902" s="7" t="n">
        <x:v>157.4</x:v>
      </x:c>
      <x:c r="H3902" s="2" t="str">
        <x:v>否</x:v>
      </x:c>
      <x:c r="I3902" s="7" t="n">
        <x:f>IF(AND(ISNUMBER(E3902),ISNUMBER(F3902)),E3902-F3902,"")</x:f>
        <x:v>0.4000000000000057</x:v>
      </x:c>
      <x:c r="J3902" s="2" t="str">
        <x:f>IF(H3902="否","不适用",IF(AND(ISNUMBER(E3902),ISNUMBER(F3902)),IF(I3902&gt;'规则与名单'!$B$2,"是","否"),"未判定"))</x:f>
        <x:v>不适用</x:v>
      </x:c>
      <x:c r="K3902" s="2" t="str">
        <x:f>IF(J3902="是",IF(ISNUMBER(F3902),"测试日GPS","缺失"),IF(ISNUMBER(G3902),"非测试日纯氢",IF(AND(H3902="是",J3902="未判定"),IF(ISNUMBER(F3902),"测试名单无纯氢GPS","缺失"),IF(ISNUMBER(E3902),"非测试日仪表","缺失"))))</x:f>
        <x:v>非测试日纯氢</x:v>
      </x:c>
      <x:c r="L3902" s="7" t="n">
        <x:f>IF(K3902="缺失","",IF(K3902="非测试日纯氢",G3902,IF(K3902="非测试日仪表",E3902,F3902)))</x:f>
        <x:v>157.4</x:v>
      </x:c>
      <x:c r="M3902" s="2" t="n">
        <x:f>IF(K3902="缺失",1,0)</x:f>
        <x:v>0</x:v>
      </x:c>
      <x:c r="N3902" s="2" t="str">
        <x:v>车辆里程查询_20260901-20260930_1024辆_仪表里程.xlsx / AE222</x:v>
      </x:c>
      <x:c r="O3902" s="2" t="str">
        <x:v>车辆里程查询_20260901-20260930_1024辆_GPS里程.xlsx / AE150</x:v>
      </x:c>
      <x:c r="P3902" s="2" t="str">
        <x:v>车辆纯氢气里程查询_20260901-20260930_1024辆.xlsx / AE220</x:v>
      </x:c>
    </x:row>
    <x:row r="3903" ht="22" customHeight="1">
      <x:c r="A3903" s="2" t="n">
        <x:v>153</x:v>
      </x:c>
      <x:c r="B3903" s="2" t="str">
        <x:v>粤AGP5368</x:v>
      </x:c>
      <x:c r="C3903" s="2" t="str">
        <x:v>钟祥</x:v>
      </x:c>
      <x:c r="D3903" s="8" t="d">
        <x:v>2026-09-28T00:00:00.000Z</x:v>
      </x:c>
      <x:c r="E3903" s="7" t="n">
        <x:v>224.3</x:v>
      </x:c>
      <x:c r="F3903" s="7" t="n">
        <x:v>225.6</x:v>
      </x:c>
      <x:c r="G3903" s="7" t="n">
        <x:v>223.8</x:v>
      </x:c>
      <x:c r="H3903" s="2" t="str">
        <x:v>否</x:v>
      </x:c>
      <x:c r="I3903" s="7" t="n">
        <x:f>IF(AND(ISNUMBER(E3903),ISNUMBER(F3903)),E3903-F3903,"")</x:f>
        <x:v>-1.299999999999983</x:v>
      </x:c>
      <x:c r="J3903" s="2" t="str">
        <x:f>IF(H3903="否","不适用",IF(AND(ISNUMBER(E3903),ISNUMBER(F3903)),IF(I3903&gt;'规则与名单'!$B$2,"是","否"),"未判定"))</x:f>
        <x:v>不适用</x:v>
      </x:c>
      <x:c r="K3903" s="2" t="str">
        <x:f>IF(J3903="是",IF(ISNUMBER(F3903),"测试日GPS","缺失"),IF(ISNUMBER(G3903),"非测试日纯氢",IF(AND(H3903="是",J3903="未判定"),IF(ISNUMBER(F3903),"测试名单无纯氢GPS","缺失"),IF(ISNUMBER(E3903),"非测试日仪表","缺失"))))</x:f>
        <x:v>非测试日纯氢</x:v>
      </x:c>
      <x:c r="L3903" s="7" t="n">
        <x:f>IF(K3903="缺失","",IF(K3903="非测试日纯氢",G3903,IF(K3903="非测试日仪表",E3903,F3903)))</x:f>
        <x:v>223.8</x:v>
      </x:c>
      <x:c r="M3903" s="2" t="n">
        <x:f>IF(K3903="缺失",1,0)</x:f>
        <x:v>0</x:v>
      </x:c>
      <x:c r="N3903" s="2" t="str">
        <x:v>车辆里程查询_20260901-20260930_1024辆_仪表里程.xlsx / AF222</x:v>
      </x:c>
      <x:c r="O3903" s="2" t="str">
        <x:v>车辆里程查询_20260901-20260930_1024辆_GPS里程.xlsx / AF150</x:v>
      </x:c>
      <x:c r="P3903" s="2" t="str">
        <x:v>车辆纯氢气里程查询_20260901-20260930_1024辆.xlsx / AF220</x:v>
      </x:c>
    </x:row>
    <x:row r="3904" ht="22" customHeight="1">
      <x:c r="A3904" s="2" t="n">
        <x:v>153</x:v>
      </x:c>
      <x:c r="B3904" s="2" t="str">
        <x:v>粤AGP5368</x:v>
      </x:c>
      <x:c r="C3904" s="2" t="str">
        <x:v>钟祥</x:v>
      </x:c>
      <x:c r="D3904" s="8" t="d">
        <x:v>2026-09-29T00:00:00.000Z</x:v>
      </x:c>
      <x:c r="E3904" s="7" t="n">
        <x:v>230.5</x:v>
      </x:c>
      <x:c r="F3904" s="7" t="n">
        <x:v>229.3</x:v>
      </x:c>
      <x:c r="G3904" s="7" t="n">
        <x:v>230.3</x:v>
      </x:c>
      <x:c r="H3904" s="2" t="str">
        <x:v>否</x:v>
      </x:c>
      <x:c r="I3904" s="7" t="n">
        <x:f>IF(AND(ISNUMBER(E3904),ISNUMBER(F3904)),E3904-F3904,"")</x:f>
        <x:v>1.1999999999999886</x:v>
      </x:c>
      <x:c r="J3904" s="2" t="str">
        <x:f>IF(H3904="否","不适用",IF(AND(ISNUMBER(E3904),ISNUMBER(F3904)),IF(I3904&gt;'规则与名单'!$B$2,"是","否"),"未判定"))</x:f>
        <x:v>不适用</x:v>
      </x:c>
      <x:c r="K3904" s="2" t="str">
        <x:f>IF(J3904="是",IF(ISNUMBER(F3904),"测试日GPS","缺失"),IF(ISNUMBER(G3904),"非测试日纯氢",IF(AND(H3904="是",J3904="未判定"),IF(ISNUMBER(F3904),"测试名单无纯氢GPS","缺失"),IF(ISNUMBER(E3904),"非测试日仪表","缺失"))))</x:f>
        <x:v>非测试日纯氢</x:v>
      </x:c>
      <x:c r="L3904" s="7" t="n">
        <x:f>IF(K3904="缺失","",IF(K3904="非测试日纯氢",G3904,IF(K3904="非测试日仪表",E3904,F3904)))</x:f>
        <x:v>230.3</x:v>
      </x:c>
      <x:c r="M3904" s="2" t="n">
        <x:f>IF(K3904="缺失",1,0)</x:f>
        <x:v>0</x:v>
      </x:c>
      <x:c r="N3904" s="2" t="str">
        <x:v>车辆里程查询_20260901-20260930_1024辆_仪表里程.xlsx / AG222</x:v>
      </x:c>
      <x:c r="O3904" s="2" t="str">
        <x:v>车辆里程查询_20260901-20260930_1024辆_GPS里程.xlsx / AG150</x:v>
      </x:c>
      <x:c r="P3904" s="2" t="str">
        <x:v>车辆纯氢气里程查询_20260901-20260930_1024辆.xlsx / AG220</x:v>
      </x:c>
    </x:row>
    <x:row r="3905" ht="22" customHeight="1">
      <x:c r="A3905" s="2" t="n">
        <x:v>153</x:v>
      </x:c>
      <x:c r="B3905" s="2" t="str">
        <x:v>粤AGP5368</x:v>
      </x:c>
      <x:c r="C3905" s="2" t="str">
        <x:v>钟祥</x:v>
      </x:c>
      <x:c r="D3905" s="8" t="d">
        <x:v>2026-09-30T00:00:00.000Z</x:v>
      </x:c>
      <x:c r="E3905" s="7" t="n">
        <x:v>232</x:v>
      </x:c>
      <x:c r="F3905" s="7" t="n">
        <x:v>236.1</x:v>
      </x:c>
      <x:c r="G3905" s="7" t="n">
        <x:v>231.8</x:v>
      </x:c>
      <x:c r="H3905" s="2" t="str">
        <x:v>否</x:v>
      </x:c>
      <x:c r="I3905" s="7" t="n">
        <x:f>IF(AND(ISNUMBER(E3905),ISNUMBER(F3905)),E3905-F3905,"")</x:f>
        <x:v>-4.099999999999994</x:v>
      </x:c>
      <x:c r="J3905" s="2" t="str">
        <x:f>IF(H3905="否","不适用",IF(AND(ISNUMBER(E3905),ISNUMBER(F3905)),IF(I3905&gt;'规则与名单'!$B$2,"是","否"),"未判定"))</x:f>
        <x:v>不适用</x:v>
      </x:c>
      <x:c r="K3905" s="2" t="str">
        <x:f>IF(J3905="是",IF(ISNUMBER(F3905),"测试日GPS","缺失"),IF(ISNUMBER(G3905),"非测试日纯氢",IF(AND(H3905="是",J3905="未判定"),IF(ISNUMBER(F3905),"测试名单无纯氢GPS","缺失"),IF(ISNUMBER(E3905),"非测试日仪表","缺失"))))</x:f>
        <x:v>非测试日纯氢</x:v>
      </x:c>
      <x:c r="L3905" s="7" t="n">
        <x:f>IF(K3905="缺失","",IF(K3905="非测试日纯氢",G3905,IF(K3905="非测试日仪表",E3905,F3905)))</x:f>
        <x:v>231.8</x:v>
      </x:c>
      <x:c r="M3905" s="2" t="n">
        <x:f>IF(K3905="缺失",1,0)</x:f>
        <x:v>0</x:v>
      </x:c>
      <x:c r="N3905" s="2" t="str">
        <x:v>车辆里程查询_20260901-20260930_1024辆_仪表里程.xlsx / AH222</x:v>
      </x:c>
      <x:c r="O3905" s="2" t="str">
        <x:v>车辆里程查询_20260901-20260930_1024辆_GPS里程.xlsx / AH150</x:v>
      </x:c>
      <x:c r="P3905" s="2" t="str">
        <x:v>车辆纯氢气里程查询_20260901-20260930_1024辆.xlsx / AH220</x:v>
      </x:c>
    </x:row>
    <x:row r="3906" ht="22" customHeight="1">
      <x:c r="A3906" s="2" t="n">
        <x:v>154</x:v>
      </x:c>
      <x:c r="B3906" s="2" t="str">
        <x:v>粤AGP5619</x:v>
      </x:c>
      <x:c r="C3906" s="2" t="str">
        <x:v>钟祥</x:v>
      </x:c>
      <x:c r="D3906" s="8" t="d">
        <x:v>2026-09-01T00:00:00.000Z</x:v>
      </x:c>
      <x:c r="E3906" s="7" t="n">
        <x:v>136.6</x:v>
      </x:c>
      <x:c r="F3906" s="7" t="n">
        <x:v>139.4</x:v>
      </x:c>
      <x:c r="G3906" s="7" t="n">
        <x:v>136.2</x:v>
      </x:c>
      <x:c r="H3906" s="2" t="str">
        <x:v>否</x:v>
      </x:c>
      <x:c r="I3906" s="7" t="n">
        <x:f>IF(AND(ISNUMBER(E3906),ISNUMBER(F3906)),E3906-F3906,"")</x:f>
        <x:v>-2.8000000000000114</x:v>
      </x:c>
      <x:c r="J3906" s="2" t="str">
        <x:f>IF(H3906="否","不适用",IF(AND(ISNUMBER(E3906),ISNUMBER(F3906)),IF(I3906&gt;'规则与名单'!$B$2,"是","否"),"未判定"))</x:f>
        <x:v>不适用</x:v>
      </x:c>
      <x:c r="K3906" s="2" t="str">
        <x:f>IF(J3906="是",IF(ISNUMBER(F3906),"测试日GPS","缺失"),IF(ISNUMBER(G3906),"非测试日纯氢",IF(AND(H3906="是",J3906="未判定"),IF(ISNUMBER(F3906),"测试名单无纯氢GPS","缺失"),IF(ISNUMBER(E3906),"非测试日仪表","缺失"))))</x:f>
        <x:v>非测试日纯氢</x:v>
      </x:c>
      <x:c r="L3906" s="7" t="n">
        <x:f>IF(K3906="缺失","",IF(K3906="非测试日纯氢",G3906,IF(K3906="非测试日仪表",E3906,F3906)))</x:f>
        <x:v>136.2</x:v>
      </x:c>
      <x:c r="M3906" s="2" t="n">
        <x:f>IF(K3906="缺失",1,0)</x:f>
        <x:v>0</x:v>
      </x:c>
      <x:c r="N3906" s="2" t="str">
        <x:v>车辆里程查询_20260901-20260930_1024辆_仪表里程.xlsx / E155</x:v>
      </x:c>
      <x:c r="O3906" s="2" t="str">
        <x:v>车辆里程查询_20260901-20260930_1024辆_GPS里程.xlsx / E268</x:v>
      </x:c>
      <x:c r="P3906" s="2" t="str">
        <x:v>车辆纯氢气里程查询_20260901-20260930_1024辆.xlsx / E376</x:v>
      </x:c>
    </x:row>
    <x:row r="3907" ht="22" customHeight="1">
      <x:c r="A3907" s="2" t="n">
        <x:v>154</x:v>
      </x:c>
      <x:c r="B3907" s="2" t="str">
        <x:v>粤AGP5619</x:v>
      </x:c>
      <x:c r="C3907" s="2" t="str">
        <x:v>钟祥</x:v>
      </x:c>
      <x:c r="D3907" s="8" t="d">
        <x:v>2026-09-02T00:00:00.000Z</x:v>
      </x:c>
      <x:c r="E3907" s="7" t="n">
        <x:v>41.7</x:v>
      </x:c>
      <x:c r="F3907" s="7" t="n">
        <x:v>41.4</x:v>
      </x:c>
      <x:c r="G3907" s="7" t="n">
        <x:v>41.5</x:v>
      </x:c>
      <x:c r="H3907" s="2" t="str">
        <x:v>否</x:v>
      </x:c>
      <x:c r="I3907" s="7" t="n">
        <x:f>IF(AND(ISNUMBER(E3907),ISNUMBER(F3907)),E3907-F3907,"")</x:f>
        <x:v>0.30000000000000426</x:v>
      </x:c>
      <x:c r="J3907" s="2" t="str">
        <x:f>IF(H3907="否","不适用",IF(AND(ISNUMBER(E3907),ISNUMBER(F3907)),IF(I3907&gt;'规则与名单'!$B$2,"是","否"),"未判定"))</x:f>
        <x:v>不适用</x:v>
      </x:c>
      <x:c r="K3907" s="2" t="str">
        <x:f>IF(J3907="是",IF(ISNUMBER(F3907),"测试日GPS","缺失"),IF(ISNUMBER(G3907),"非测试日纯氢",IF(AND(H3907="是",J3907="未判定"),IF(ISNUMBER(F3907),"测试名单无纯氢GPS","缺失"),IF(ISNUMBER(E3907),"非测试日仪表","缺失"))))</x:f>
        <x:v>非测试日纯氢</x:v>
      </x:c>
      <x:c r="L3907" s="7" t="n">
        <x:f>IF(K3907="缺失","",IF(K3907="非测试日纯氢",G3907,IF(K3907="非测试日仪表",E3907,F3907)))</x:f>
        <x:v>41.5</x:v>
      </x:c>
      <x:c r="M3907" s="2" t="n">
        <x:f>IF(K3907="缺失",1,0)</x:f>
        <x:v>0</x:v>
      </x:c>
      <x:c r="N3907" s="2" t="str">
        <x:v>车辆里程查询_20260901-20260930_1024辆_仪表里程.xlsx / F155</x:v>
      </x:c>
      <x:c r="O3907" s="2" t="str">
        <x:v>车辆里程查询_20260901-20260930_1024辆_GPS里程.xlsx / F268</x:v>
      </x:c>
      <x:c r="P3907" s="2" t="str">
        <x:v>车辆纯氢气里程查询_20260901-20260930_1024辆.xlsx / F376</x:v>
      </x:c>
    </x:row>
    <x:row r="3908" ht="22" customHeight="1">
      <x:c r="A3908" s="2" t="n">
        <x:v>154</x:v>
      </x:c>
      <x:c r="B3908" s="2" t="str">
        <x:v>粤AGP5619</x:v>
      </x:c>
      <x:c r="C3908" s="2" t="str">
        <x:v>钟祥</x:v>
      </x:c>
      <x:c r="D3908" s="8" t="d">
        <x:v>2026-09-03T00:00:00.000Z</x:v>
      </x:c>
      <x:c r="E3908" s="7" t="n">
        <x:v>86.3</x:v>
      </x:c>
      <x:c r="F3908" s="7" t="n">
        <x:v>133.1</x:v>
      </x:c>
      <x:c r="G3908" s="7" t="n">
        <x:v>130</x:v>
      </x:c>
      <x:c r="H3908" s="2" t="str">
        <x:v>否</x:v>
      </x:c>
      <x:c r="I3908" s="7" t="n">
        <x:f>IF(AND(ISNUMBER(E3908),ISNUMBER(F3908)),E3908-F3908,"")</x:f>
        <x:v>-46.8</x:v>
      </x:c>
      <x:c r="J3908" s="2" t="str">
        <x:f>IF(H3908="否","不适用",IF(AND(ISNUMBER(E3908),ISNUMBER(F3908)),IF(I3908&gt;'规则与名单'!$B$2,"是","否"),"未判定"))</x:f>
        <x:v>不适用</x:v>
      </x:c>
      <x:c r="K3908" s="2" t="str">
        <x:f>IF(J3908="是",IF(ISNUMBER(F3908),"测试日GPS","缺失"),IF(ISNUMBER(G3908),"非测试日纯氢",IF(AND(H3908="是",J3908="未判定"),IF(ISNUMBER(F3908),"测试名单无纯氢GPS","缺失"),IF(ISNUMBER(E3908),"非测试日仪表","缺失"))))</x:f>
        <x:v>非测试日纯氢</x:v>
      </x:c>
      <x:c r="L3908" s="7" t="n">
        <x:f>IF(K3908="缺失","",IF(K3908="非测试日纯氢",G3908,IF(K3908="非测试日仪表",E3908,F3908)))</x:f>
        <x:v>130</x:v>
      </x:c>
      <x:c r="M3908" s="2" t="n">
        <x:f>IF(K3908="缺失",1,0)</x:f>
        <x:v>0</x:v>
      </x:c>
      <x:c r="N3908" s="2" t="str">
        <x:v>车辆里程查询_20260901-20260930_1024辆_仪表里程.xlsx / G155</x:v>
      </x:c>
      <x:c r="O3908" s="2" t="str">
        <x:v>车辆里程查询_20260901-20260930_1024辆_GPS里程.xlsx / G268</x:v>
      </x:c>
      <x:c r="P3908" s="2" t="str">
        <x:v>车辆纯氢气里程查询_20260901-20260930_1024辆.xlsx / G376</x:v>
      </x:c>
    </x:row>
    <x:row r="3909" ht="22" customHeight="1">
      <x:c r="A3909" s="2" t="n">
        <x:v>154</x:v>
      </x:c>
      <x:c r="B3909" s="2" t="str">
        <x:v>粤AGP5619</x:v>
      </x:c>
      <x:c r="C3909" s="2" t="str">
        <x:v>钟祥</x:v>
      </x:c>
      <x:c r="D3909" s="8" t="d">
        <x:v>2026-09-04T00:00:00.000Z</x:v>
      </x:c>
      <x:c r="E3909" s="7" t="n">
        <x:v>228.8</x:v>
      </x:c>
      <x:c r="F3909" s="7" t="n">
        <x:v>188.6</x:v>
      </x:c>
      <x:c r="G3909" s="7" t="n">
        <x:v>179.4</x:v>
      </x:c>
      <x:c r="H3909" s="2" t="str">
        <x:v>否</x:v>
      </x:c>
      <x:c r="I3909" s="7" t="n">
        <x:f>IF(AND(ISNUMBER(E3909),ISNUMBER(F3909)),E3909-F3909,"")</x:f>
        <x:v>40.20000000000002</x:v>
      </x:c>
      <x:c r="J3909" s="2" t="str">
        <x:f>IF(H3909="否","不适用",IF(AND(ISNUMBER(E3909),ISNUMBER(F3909)),IF(I3909&gt;'规则与名单'!$B$2,"是","否"),"未判定"))</x:f>
        <x:v>不适用</x:v>
      </x:c>
      <x:c r="K3909" s="2" t="str">
        <x:f>IF(J3909="是",IF(ISNUMBER(F3909),"测试日GPS","缺失"),IF(ISNUMBER(G3909),"非测试日纯氢",IF(AND(H3909="是",J3909="未判定"),IF(ISNUMBER(F3909),"测试名单无纯氢GPS","缺失"),IF(ISNUMBER(E3909),"非测试日仪表","缺失"))))</x:f>
        <x:v>非测试日纯氢</x:v>
      </x:c>
      <x:c r="L3909" s="7" t="n">
        <x:f>IF(K3909="缺失","",IF(K3909="非测试日纯氢",G3909,IF(K3909="非测试日仪表",E3909,F3909)))</x:f>
        <x:v>179.4</x:v>
      </x:c>
      <x:c r="M3909" s="2" t="n">
        <x:f>IF(K3909="缺失",1,0)</x:f>
        <x:v>0</x:v>
      </x:c>
      <x:c r="N3909" s="2" t="str">
        <x:v>车辆里程查询_20260901-20260930_1024辆_仪表里程.xlsx / H155</x:v>
      </x:c>
      <x:c r="O3909" s="2" t="str">
        <x:v>车辆里程查询_20260901-20260930_1024辆_GPS里程.xlsx / H268</x:v>
      </x:c>
      <x:c r="P3909" s="2" t="str">
        <x:v>车辆纯氢气里程查询_20260901-20260930_1024辆.xlsx / H376</x:v>
      </x:c>
    </x:row>
    <x:row r="3910" ht="22" customHeight="1">
      <x:c r="A3910" s="2" t="n">
        <x:v>154</x:v>
      </x:c>
      <x:c r="B3910" s="2" t="str">
        <x:v>粤AGP5619</x:v>
      </x:c>
      <x:c r="C3910" s="2" t="str">
        <x:v>钟祥</x:v>
      </x:c>
      <x:c r="D3910" s="8" t="d">
        <x:v>2026-09-05T00:00:00.000Z</x:v>
      </x:c>
      <x:c r="E3910" s="7" t="n">
        <x:v>62.6</x:v>
      </x:c>
      <x:c r="F3910" s="7" t="n">
        <x:v>64.2</x:v>
      </x:c>
      <x:c r="G3910" s="7" t="n">
        <x:v>61.6</x:v>
      </x:c>
      <x:c r="H3910" s="2" t="str">
        <x:v>否</x:v>
      </x:c>
      <x:c r="I3910" s="7" t="n">
        <x:f>IF(AND(ISNUMBER(E3910),ISNUMBER(F3910)),E3910-F3910,"")</x:f>
        <x:v>-1.6000000000000014</x:v>
      </x:c>
      <x:c r="J3910" s="2" t="str">
        <x:f>IF(H3910="否","不适用",IF(AND(ISNUMBER(E3910),ISNUMBER(F3910)),IF(I3910&gt;'规则与名单'!$B$2,"是","否"),"未判定"))</x:f>
        <x:v>不适用</x:v>
      </x:c>
      <x:c r="K3910" s="2" t="str">
        <x:f>IF(J3910="是",IF(ISNUMBER(F3910),"测试日GPS","缺失"),IF(ISNUMBER(G3910),"非测试日纯氢",IF(AND(H3910="是",J3910="未判定"),IF(ISNUMBER(F3910),"测试名单无纯氢GPS","缺失"),IF(ISNUMBER(E3910),"非测试日仪表","缺失"))))</x:f>
        <x:v>非测试日纯氢</x:v>
      </x:c>
      <x:c r="L3910" s="7" t="n">
        <x:f>IF(K3910="缺失","",IF(K3910="非测试日纯氢",G3910,IF(K3910="非测试日仪表",E3910,F3910)))</x:f>
        <x:v>61.6</x:v>
      </x:c>
      <x:c r="M3910" s="2" t="n">
        <x:f>IF(K3910="缺失",1,0)</x:f>
        <x:v>0</x:v>
      </x:c>
      <x:c r="N3910" s="2" t="str">
        <x:v>车辆里程查询_20260901-20260930_1024辆_仪表里程.xlsx / I155</x:v>
      </x:c>
      <x:c r="O3910" s="2" t="str">
        <x:v>车辆里程查询_20260901-20260930_1024辆_GPS里程.xlsx / I268</x:v>
      </x:c>
      <x:c r="P3910" s="2" t="str">
        <x:v>车辆纯氢气里程查询_20260901-20260930_1024辆.xlsx / I376</x:v>
      </x:c>
    </x:row>
    <x:row r="3911" ht="22" customHeight="1">
      <x:c r="A3911" s="2" t="n">
        <x:v>154</x:v>
      </x:c>
      <x:c r="B3911" s="2" t="str">
        <x:v>粤AGP5619</x:v>
      </x:c>
      <x:c r="C3911" s="2" t="str">
        <x:v>钟祥</x:v>
      </x:c>
      <x:c r="D3911" s="8" t="d">
        <x:v>2026-09-06T00:00:00.000Z</x:v>
      </x:c>
      <x:c r="E3911" s="7" t="n">
        <x:v>67.4</x:v>
      </x:c>
      <x:c r="F3911" s="7" t="n">
        <x:v>69.8</x:v>
      </x:c>
      <x:c r="G3911" s="7" t="n">
        <x:v>65.9</x:v>
      </x:c>
      <x:c r="H3911" s="2" t="str">
        <x:v>否</x:v>
      </x:c>
      <x:c r="I3911" s="7" t="n">
        <x:f>IF(AND(ISNUMBER(E3911),ISNUMBER(F3911)),E3911-F3911,"")</x:f>
        <x:v>-2.3999999999999915</x:v>
      </x:c>
      <x:c r="J3911" s="2" t="str">
        <x:f>IF(H3911="否","不适用",IF(AND(ISNUMBER(E3911),ISNUMBER(F3911)),IF(I3911&gt;'规则与名单'!$B$2,"是","否"),"未判定"))</x:f>
        <x:v>不适用</x:v>
      </x:c>
      <x:c r="K3911" s="2" t="str">
        <x:f>IF(J3911="是",IF(ISNUMBER(F3911),"测试日GPS","缺失"),IF(ISNUMBER(G3911),"非测试日纯氢",IF(AND(H3911="是",J3911="未判定"),IF(ISNUMBER(F3911),"测试名单无纯氢GPS","缺失"),IF(ISNUMBER(E3911),"非测试日仪表","缺失"))))</x:f>
        <x:v>非测试日纯氢</x:v>
      </x:c>
      <x:c r="L3911" s="7" t="n">
        <x:f>IF(K3911="缺失","",IF(K3911="非测试日纯氢",G3911,IF(K3911="非测试日仪表",E3911,F3911)))</x:f>
        <x:v>65.9</x:v>
      </x:c>
      <x:c r="M3911" s="2" t="n">
        <x:f>IF(K3911="缺失",1,0)</x:f>
        <x:v>0</x:v>
      </x:c>
      <x:c r="N3911" s="2" t="str">
        <x:v>车辆里程查询_20260901-20260930_1024辆_仪表里程.xlsx / J155</x:v>
      </x:c>
      <x:c r="O3911" s="2" t="str">
        <x:v>车辆里程查询_20260901-20260930_1024辆_GPS里程.xlsx / J268</x:v>
      </x:c>
      <x:c r="P3911" s="2" t="str">
        <x:v>车辆纯氢气里程查询_20260901-20260930_1024辆.xlsx / J376</x:v>
      </x:c>
    </x:row>
    <x:row r="3912" ht="22" customHeight="1">
      <x:c r="A3912" s="2" t="n">
        <x:v>154</x:v>
      </x:c>
      <x:c r="B3912" s="2" t="str">
        <x:v>粤AGP5619</x:v>
      </x:c>
      <x:c r="C3912" s="2" t="str">
        <x:v>钟祥</x:v>
      </x:c>
      <x:c r="D3912" s="8" t="d">
        <x:v>2026-09-07T00:00:00.000Z</x:v>
      </x:c>
      <x:c r="E3912" s="7" t="n">
        <x:v>83.7</x:v>
      </x:c>
      <x:c r="F3912" s="7" t="n">
        <x:v>133.4</x:v>
      </x:c>
      <x:c r="G3912" s="7" t="n">
        <x:v>125.4</x:v>
      </x:c>
      <x:c r="H3912" s="2" t="str">
        <x:v>否</x:v>
      </x:c>
      <x:c r="I3912" s="7" t="n">
        <x:f>IF(AND(ISNUMBER(E3912),ISNUMBER(F3912)),E3912-F3912,"")</x:f>
        <x:v>-49.7</x:v>
      </x:c>
      <x:c r="J3912" s="2" t="str">
        <x:f>IF(H3912="否","不适用",IF(AND(ISNUMBER(E3912),ISNUMBER(F3912)),IF(I3912&gt;'规则与名单'!$B$2,"是","否"),"未判定"))</x:f>
        <x:v>不适用</x:v>
      </x:c>
      <x:c r="K3912" s="2" t="str">
        <x:f>IF(J3912="是",IF(ISNUMBER(F3912),"测试日GPS","缺失"),IF(ISNUMBER(G3912),"非测试日纯氢",IF(AND(H3912="是",J3912="未判定"),IF(ISNUMBER(F3912),"测试名单无纯氢GPS","缺失"),IF(ISNUMBER(E3912),"非测试日仪表","缺失"))))</x:f>
        <x:v>非测试日纯氢</x:v>
      </x:c>
      <x:c r="L3912" s="7" t="n">
        <x:f>IF(K3912="缺失","",IF(K3912="非测试日纯氢",G3912,IF(K3912="非测试日仪表",E3912,F3912)))</x:f>
        <x:v>125.4</x:v>
      </x:c>
      <x:c r="M3912" s="2" t="n">
        <x:f>IF(K3912="缺失",1,0)</x:f>
        <x:v>0</x:v>
      </x:c>
      <x:c r="N3912" s="2" t="str">
        <x:v>车辆里程查询_20260901-20260930_1024辆_仪表里程.xlsx / K155</x:v>
      </x:c>
      <x:c r="O3912" s="2" t="str">
        <x:v>车辆里程查询_20260901-20260930_1024辆_GPS里程.xlsx / K268</x:v>
      </x:c>
      <x:c r="P3912" s="2" t="str">
        <x:v>车辆纯氢气里程查询_20260901-20260930_1024辆.xlsx / K376</x:v>
      </x:c>
    </x:row>
    <x:row r="3913" ht="22" customHeight="1">
      <x:c r="A3913" s="2" t="n">
        <x:v>154</x:v>
      </x:c>
      <x:c r="B3913" s="2" t="str">
        <x:v>粤AGP5619</x:v>
      </x:c>
      <x:c r="C3913" s="2" t="str">
        <x:v>钟祥</x:v>
      </x:c>
      <x:c r="D3913" s="8" t="d">
        <x:v>2026-09-08T00:00:00.000Z</x:v>
      </x:c>
      <x:c r="E3913" s="7" t="n">
        <x:v>180.3</x:v>
      </x:c>
      <x:c r="F3913" s="7" t="n">
        <x:v>192</x:v>
      </x:c>
      <x:c r="G3913" s="7" t="n">
        <x:v>186.8</x:v>
      </x:c>
      <x:c r="H3913" s="2" t="str">
        <x:v>否</x:v>
      </x:c>
      <x:c r="I3913" s="7" t="n">
        <x:f>IF(AND(ISNUMBER(E3913),ISNUMBER(F3913)),E3913-F3913,"")</x:f>
        <x:v>-11.699999999999989</x:v>
      </x:c>
      <x:c r="J3913" s="2" t="str">
        <x:f>IF(H3913="否","不适用",IF(AND(ISNUMBER(E3913),ISNUMBER(F3913)),IF(I3913&gt;'规则与名单'!$B$2,"是","否"),"未判定"))</x:f>
        <x:v>不适用</x:v>
      </x:c>
      <x:c r="K3913" s="2" t="str">
        <x:f>IF(J3913="是",IF(ISNUMBER(F3913),"测试日GPS","缺失"),IF(ISNUMBER(G3913),"非测试日纯氢",IF(AND(H3913="是",J3913="未判定"),IF(ISNUMBER(F3913),"测试名单无纯氢GPS","缺失"),IF(ISNUMBER(E3913),"非测试日仪表","缺失"))))</x:f>
        <x:v>非测试日纯氢</x:v>
      </x:c>
      <x:c r="L3913" s="7" t="n">
        <x:f>IF(K3913="缺失","",IF(K3913="非测试日纯氢",G3913,IF(K3913="非测试日仪表",E3913,F3913)))</x:f>
        <x:v>186.8</x:v>
      </x:c>
      <x:c r="M3913" s="2" t="n">
        <x:f>IF(K3913="缺失",1,0)</x:f>
        <x:v>0</x:v>
      </x:c>
      <x:c r="N3913" s="2" t="str">
        <x:v>车辆里程查询_20260901-20260930_1024辆_仪表里程.xlsx / L155</x:v>
      </x:c>
      <x:c r="O3913" s="2" t="str">
        <x:v>车辆里程查询_20260901-20260930_1024辆_GPS里程.xlsx / L268</x:v>
      </x:c>
      <x:c r="P3913" s="2" t="str">
        <x:v>车辆纯氢气里程查询_20260901-20260930_1024辆.xlsx / L376</x:v>
      </x:c>
    </x:row>
    <x:row r="3914" ht="22" customHeight="1">
      <x:c r="A3914" s="2" t="n">
        <x:v>154</x:v>
      </x:c>
      <x:c r="B3914" s="2" t="str">
        <x:v>粤AGP5619</x:v>
      </x:c>
      <x:c r="C3914" s="2" t="str">
        <x:v>钟祥</x:v>
      </x:c>
      <x:c r="D3914" s="8" t="d">
        <x:v>2026-09-09T00:00:00.000Z</x:v>
      </x:c>
      <x:c r="E3914" s="7" t="n">
        <x:v>172.7</x:v>
      </x:c>
      <x:c r="F3914" s="7" t="n">
        <x:v>120</x:v>
      </x:c>
      <x:c r="G3914" s="7" t="n">
        <x:v>117.1</x:v>
      </x:c>
      <x:c r="H3914" s="2" t="str">
        <x:v>否</x:v>
      </x:c>
      <x:c r="I3914" s="7" t="n">
        <x:f>IF(AND(ISNUMBER(E3914),ISNUMBER(F3914)),E3914-F3914,"")</x:f>
        <x:v>52.69999999999999</x:v>
      </x:c>
      <x:c r="J3914" s="2" t="str">
        <x:f>IF(H3914="否","不适用",IF(AND(ISNUMBER(E3914),ISNUMBER(F3914)),IF(I3914&gt;'规则与名单'!$B$2,"是","否"),"未判定"))</x:f>
        <x:v>不适用</x:v>
      </x:c>
      <x:c r="K3914" s="2" t="str">
        <x:f>IF(J3914="是",IF(ISNUMBER(F3914),"测试日GPS","缺失"),IF(ISNUMBER(G3914),"非测试日纯氢",IF(AND(H3914="是",J3914="未判定"),IF(ISNUMBER(F3914),"测试名单无纯氢GPS","缺失"),IF(ISNUMBER(E3914),"非测试日仪表","缺失"))))</x:f>
        <x:v>非测试日纯氢</x:v>
      </x:c>
      <x:c r="L3914" s="7" t="n">
        <x:f>IF(K3914="缺失","",IF(K3914="非测试日纯氢",G3914,IF(K3914="非测试日仪表",E3914,F3914)))</x:f>
        <x:v>117.1</x:v>
      </x:c>
      <x:c r="M3914" s="2" t="n">
        <x:f>IF(K3914="缺失",1,0)</x:f>
        <x:v>0</x:v>
      </x:c>
      <x:c r="N3914" s="2" t="str">
        <x:v>车辆里程查询_20260901-20260930_1024辆_仪表里程.xlsx / M155</x:v>
      </x:c>
      <x:c r="O3914" s="2" t="str">
        <x:v>车辆里程查询_20260901-20260930_1024辆_GPS里程.xlsx / M268</x:v>
      </x:c>
      <x:c r="P3914" s="2" t="str">
        <x:v>车辆纯氢气里程查询_20260901-20260930_1024辆.xlsx / M376</x:v>
      </x:c>
    </x:row>
    <x:row r="3915" ht="22" customHeight="1">
      <x:c r="A3915" s="2" t="n">
        <x:v>154</x:v>
      </x:c>
      <x:c r="B3915" s="2" t="str">
        <x:v>粤AGP5619</x:v>
      </x:c>
      <x:c r="C3915" s="2" t="str">
        <x:v>钟祥</x:v>
      </x:c>
      <x:c r="D3915" s="8" t="d">
        <x:v>2026-09-10T00:00:00.000Z</x:v>
      </x:c>
      <x:c r="E3915" s="7" t="n">
        <x:v>42</x:v>
      </x:c>
      <x:c r="F3915" s="7" t="n">
        <x:v>42.3</x:v>
      </x:c>
      <x:c r="G3915" s="7" t="n">
        <x:v>39.9</x:v>
      </x:c>
      <x:c r="H3915" s="2" t="str">
        <x:v>否</x:v>
      </x:c>
      <x:c r="I3915" s="7" t="n">
        <x:f>IF(AND(ISNUMBER(E3915),ISNUMBER(F3915)),E3915-F3915,"")</x:f>
        <x:v>-0.29999999999999716</x:v>
      </x:c>
      <x:c r="J3915" s="2" t="str">
        <x:f>IF(H3915="否","不适用",IF(AND(ISNUMBER(E3915),ISNUMBER(F3915)),IF(I3915&gt;'规则与名单'!$B$2,"是","否"),"未判定"))</x:f>
        <x:v>不适用</x:v>
      </x:c>
      <x:c r="K3915" s="2" t="str">
        <x:f>IF(J3915="是",IF(ISNUMBER(F3915),"测试日GPS","缺失"),IF(ISNUMBER(G3915),"非测试日纯氢",IF(AND(H3915="是",J3915="未判定"),IF(ISNUMBER(F3915),"测试名单无纯氢GPS","缺失"),IF(ISNUMBER(E3915),"非测试日仪表","缺失"))))</x:f>
        <x:v>非测试日纯氢</x:v>
      </x:c>
      <x:c r="L3915" s="7" t="n">
        <x:f>IF(K3915="缺失","",IF(K3915="非测试日纯氢",G3915,IF(K3915="非测试日仪表",E3915,F3915)))</x:f>
        <x:v>39.9</x:v>
      </x:c>
      <x:c r="M3915" s="2" t="n">
        <x:f>IF(K3915="缺失",1,0)</x:f>
        <x:v>0</x:v>
      </x:c>
      <x:c r="N3915" s="2" t="str">
        <x:v>车辆里程查询_20260901-20260930_1024辆_仪表里程.xlsx / N155</x:v>
      </x:c>
      <x:c r="O3915" s="2" t="str">
        <x:v>车辆里程查询_20260901-20260930_1024辆_GPS里程.xlsx / N268</x:v>
      </x:c>
      <x:c r="P3915" s="2" t="str">
        <x:v>车辆纯氢气里程查询_20260901-20260930_1024辆.xlsx / N376</x:v>
      </x:c>
    </x:row>
    <x:row r="3916" ht="22" customHeight="1">
      <x:c r="A3916" s="2" t="n">
        <x:v>154</x:v>
      </x:c>
      <x:c r="B3916" s="2" t="str">
        <x:v>粤AGP5619</x:v>
      </x:c>
      <x:c r="C3916" s="2" t="str">
        <x:v>钟祥</x:v>
      </x:c>
      <x:c r="D3916" s="8" t="d">
        <x:v>2026-09-11T00:00:00.000Z</x:v>
      </x:c>
      <x:c r="E3916" s="7" t="n">
        <x:v>92.9</x:v>
      </x:c>
      <x:c r="F3916" s="7" t="n">
        <x:v>135.6</x:v>
      </x:c>
      <x:c r="G3916" s="7" t="n">
        <x:v>92.2</x:v>
      </x:c>
      <x:c r="H3916" s="2" t="str">
        <x:v>否</x:v>
      </x:c>
      <x:c r="I3916" s="7" t="n">
        <x:f>IF(AND(ISNUMBER(E3916),ISNUMBER(F3916)),E3916-F3916,"")</x:f>
        <x:v>-42.69999999999999</x:v>
      </x:c>
      <x:c r="J3916" s="2" t="str">
        <x:f>IF(H3916="否","不适用",IF(AND(ISNUMBER(E3916),ISNUMBER(F3916)),IF(I3916&gt;'规则与名单'!$B$2,"是","否"),"未判定"))</x:f>
        <x:v>不适用</x:v>
      </x:c>
      <x:c r="K3916" s="2" t="str">
        <x:f>IF(J3916="是",IF(ISNUMBER(F3916),"测试日GPS","缺失"),IF(ISNUMBER(G3916),"非测试日纯氢",IF(AND(H3916="是",J3916="未判定"),IF(ISNUMBER(F3916),"测试名单无纯氢GPS","缺失"),IF(ISNUMBER(E3916),"非测试日仪表","缺失"))))</x:f>
        <x:v>非测试日纯氢</x:v>
      </x:c>
      <x:c r="L3916" s="7" t="n">
        <x:f>IF(K3916="缺失","",IF(K3916="非测试日纯氢",G3916,IF(K3916="非测试日仪表",E3916,F3916)))</x:f>
        <x:v>92.2</x:v>
      </x:c>
      <x:c r="M3916" s="2" t="n">
        <x:f>IF(K3916="缺失",1,0)</x:f>
        <x:v>0</x:v>
      </x:c>
      <x:c r="N3916" s="2" t="str">
        <x:v>车辆里程查询_20260901-20260930_1024辆_仪表里程.xlsx / O155</x:v>
      </x:c>
      <x:c r="O3916" s="2" t="str">
        <x:v>车辆里程查询_20260901-20260930_1024辆_GPS里程.xlsx / O268</x:v>
      </x:c>
      <x:c r="P3916" s="2" t="str">
        <x:v>车辆纯氢气里程查询_20260901-20260930_1024辆.xlsx / O376</x:v>
      </x:c>
    </x:row>
    <x:row r="3917" ht="22" customHeight="1">
      <x:c r="A3917" s="2" t="n">
        <x:v>154</x:v>
      </x:c>
      <x:c r="B3917" s="2" t="str">
        <x:v>粤AGP5619</x:v>
      </x:c>
      <x:c r="C3917" s="2" t="str">
        <x:v>钟祥</x:v>
      </x:c>
      <x:c r="D3917" s="8" t="d">
        <x:v>2026-09-12T00:00:00.000Z</x:v>
      </x:c>
      <x:c r="E3917" s="7" t="n">
        <x:v>221.2</x:v>
      </x:c>
      <x:c r="F3917" s="7" t="n">
        <x:v>187.6</x:v>
      </x:c>
      <x:c r="G3917" s="7" t="n">
        <x:v>89.6</x:v>
      </x:c>
      <x:c r="H3917" s="2" t="str">
        <x:v>否</x:v>
      </x:c>
      <x:c r="I3917" s="7" t="n">
        <x:f>IF(AND(ISNUMBER(E3917),ISNUMBER(F3917)),E3917-F3917,"")</x:f>
        <x:v>33.599999999999994</x:v>
      </x:c>
      <x:c r="J3917" s="2" t="str">
        <x:f>IF(H3917="否","不适用",IF(AND(ISNUMBER(E3917),ISNUMBER(F3917)),IF(I3917&gt;'规则与名单'!$B$2,"是","否"),"未判定"))</x:f>
        <x:v>不适用</x:v>
      </x:c>
      <x:c r="K3917" s="2" t="str">
        <x:f>IF(J3917="是",IF(ISNUMBER(F3917),"测试日GPS","缺失"),IF(ISNUMBER(G3917),"非测试日纯氢",IF(AND(H3917="是",J3917="未判定"),IF(ISNUMBER(F3917),"测试名单无纯氢GPS","缺失"),IF(ISNUMBER(E3917),"非测试日仪表","缺失"))))</x:f>
        <x:v>非测试日纯氢</x:v>
      </x:c>
      <x:c r="L3917" s="7" t="n">
        <x:f>IF(K3917="缺失","",IF(K3917="非测试日纯氢",G3917,IF(K3917="非测试日仪表",E3917,F3917)))</x:f>
        <x:v>89.6</x:v>
      </x:c>
      <x:c r="M3917" s="2" t="n">
        <x:f>IF(K3917="缺失",1,0)</x:f>
        <x:v>0</x:v>
      </x:c>
      <x:c r="N3917" s="2" t="str">
        <x:v>车辆里程查询_20260901-20260930_1024辆_仪表里程.xlsx / P155</x:v>
      </x:c>
      <x:c r="O3917" s="2" t="str">
        <x:v>车辆里程查询_20260901-20260930_1024辆_GPS里程.xlsx / P268</x:v>
      </x:c>
      <x:c r="P3917" s="2" t="str">
        <x:v>车辆纯氢气里程查询_20260901-20260930_1024辆.xlsx / P376</x:v>
      </x:c>
    </x:row>
    <x:row r="3918" ht="22" customHeight="1">
      <x:c r="A3918" s="2" t="n">
        <x:v>154</x:v>
      </x:c>
      <x:c r="B3918" s="2" t="str">
        <x:v>粤AGP5619</x:v>
      </x:c>
      <x:c r="C3918" s="2" t="str">
        <x:v>钟祥</x:v>
      </x:c>
      <x:c r="D3918" s="8" t="d">
        <x:v>2026-09-13T00:00:00.000Z</x:v>
      </x:c>
      <x:c r="E3918" s="7" t="n">
        <x:v>0.7</x:v>
      </x:c>
      <x:c r="F3918" s="7" t="n">
        <x:v>0.3</x:v>
      </x:c>
      <x:c r="G3918" s="7" t="n">
        <x:v>0.2</x:v>
      </x:c>
      <x:c r="H3918" s="2" t="str">
        <x:v>否</x:v>
      </x:c>
      <x:c r="I3918" s="7" t="n">
        <x:f>IF(AND(ISNUMBER(E3918),ISNUMBER(F3918)),E3918-F3918,"")</x:f>
        <x:v>0.39999999999999997</x:v>
      </x:c>
      <x:c r="J3918" s="2" t="str">
        <x:f>IF(H3918="否","不适用",IF(AND(ISNUMBER(E3918),ISNUMBER(F3918)),IF(I3918&gt;'规则与名单'!$B$2,"是","否"),"未判定"))</x:f>
        <x:v>不适用</x:v>
      </x:c>
      <x:c r="K3918" s="2" t="str">
        <x:f>IF(J3918="是",IF(ISNUMBER(F3918),"测试日GPS","缺失"),IF(ISNUMBER(G3918),"非测试日纯氢",IF(AND(H3918="是",J3918="未判定"),IF(ISNUMBER(F3918),"测试名单无纯氢GPS","缺失"),IF(ISNUMBER(E3918),"非测试日仪表","缺失"))))</x:f>
        <x:v>非测试日纯氢</x:v>
      </x:c>
      <x:c r="L3918" s="7" t="n">
        <x:f>IF(K3918="缺失","",IF(K3918="非测试日纯氢",G3918,IF(K3918="非测试日仪表",E3918,F3918)))</x:f>
        <x:v>0.2</x:v>
      </x:c>
      <x:c r="M3918" s="2" t="n">
        <x:f>IF(K3918="缺失",1,0)</x:f>
        <x:v>0</x:v>
      </x:c>
      <x:c r="N3918" s="2" t="str">
        <x:v>车辆里程查询_20260901-20260930_1024辆_仪表里程.xlsx / Q155</x:v>
      </x:c>
      <x:c r="O3918" s="2" t="str">
        <x:v>车辆里程查询_20260901-20260930_1024辆_GPS里程.xlsx / Q268</x:v>
      </x:c>
      <x:c r="P3918" s="2" t="str">
        <x:v>车辆纯氢气里程查询_20260901-20260930_1024辆.xlsx / Q376</x:v>
      </x:c>
    </x:row>
    <x:row r="3919" ht="22" customHeight="1">
      <x:c r="A3919" s="2" t="n">
        <x:v>154</x:v>
      </x:c>
      <x:c r="B3919" s="2" t="str">
        <x:v>粤AGP5619</x:v>
      </x:c>
      <x:c r="C3919" s="2" t="str">
        <x:v>钟祥</x:v>
      </x:c>
      <x:c r="D3919" s="8" t="d">
        <x:v>2026-09-14T00:00:00.000Z</x:v>
      </x:c>
      <x:c r="E3919" s="7" t="n">
        <x:v>47.9</x:v>
      </x:c>
      <x:c r="F3919" s="7" t="n">
        <x:v>49.9</x:v>
      </x:c>
      <x:c r="G3919" s="7" t="n">
        <x:v>47.7</x:v>
      </x:c>
      <x:c r="H3919" s="2" t="str">
        <x:v>否</x:v>
      </x:c>
      <x:c r="I3919" s="7" t="n">
        <x:f>IF(AND(ISNUMBER(E3919),ISNUMBER(F3919)),E3919-F3919,"")</x:f>
        <x:v>-2</x:v>
      </x:c>
      <x:c r="J3919" s="2" t="str">
        <x:f>IF(H3919="否","不适用",IF(AND(ISNUMBER(E3919),ISNUMBER(F3919)),IF(I3919&gt;'规则与名单'!$B$2,"是","否"),"未判定"))</x:f>
        <x:v>不适用</x:v>
      </x:c>
      <x:c r="K3919" s="2" t="str">
        <x:f>IF(J3919="是",IF(ISNUMBER(F3919),"测试日GPS","缺失"),IF(ISNUMBER(G3919),"非测试日纯氢",IF(AND(H3919="是",J3919="未判定"),IF(ISNUMBER(F3919),"测试名单无纯氢GPS","缺失"),IF(ISNUMBER(E3919),"非测试日仪表","缺失"))))</x:f>
        <x:v>非测试日纯氢</x:v>
      </x:c>
      <x:c r="L3919" s="7" t="n">
        <x:f>IF(K3919="缺失","",IF(K3919="非测试日纯氢",G3919,IF(K3919="非测试日仪表",E3919,F3919)))</x:f>
        <x:v>47.7</x:v>
      </x:c>
      <x:c r="M3919" s="2" t="n">
        <x:f>IF(K3919="缺失",1,0)</x:f>
        <x:v>0</x:v>
      </x:c>
      <x:c r="N3919" s="2" t="str">
        <x:v>车辆里程查询_20260901-20260930_1024辆_仪表里程.xlsx / R155</x:v>
      </x:c>
      <x:c r="O3919" s="2" t="str">
        <x:v>车辆里程查询_20260901-20260930_1024辆_GPS里程.xlsx / R268</x:v>
      </x:c>
      <x:c r="P3919" s="2" t="str">
        <x:v>车辆纯氢气里程查询_20260901-20260930_1024辆.xlsx / R376</x:v>
      </x:c>
    </x:row>
    <x:row r="3920" ht="22" customHeight="1">
      <x:c r="A3920" s="2" t="n">
        <x:v>154</x:v>
      </x:c>
      <x:c r="B3920" s="2" t="str">
        <x:v>粤AGP5619</x:v>
      </x:c>
      <x:c r="C3920" s="2" t="str">
        <x:v>钟祥</x:v>
      </x:c>
      <x:c r="D3920" s="8" t="d">
        <x:v>2026-09-15T00:00:00.000Z</x:v>
      </x:c>
      <x:c r="E3920" s="7" t="n">
        <x:v>128.4</x:v>
      </x:c>
      <x:c r="F3920" s="7" t="n">
        <x:v>133.5</x:v>
      </x:c>
      <x:c r="G3920" s="7" t="n">
        <x:v>105</x:v>
      </x:c>
      <x:c r="H3920" s="2" t="str">
        <x:v>否</x:v>
      </x:c>
      <x:c r="I3920" s="7" t="n">
        <x:f>IF(AND(ISNUMBER(E3920),ISNUMBER(F3920)),E3920-F3920,"")</x:f>
        <x:v>-5.099999999999994</x:v>
      </x:c>
      <x:c r="J3920" s="2" t="str">
        <x:f>IF(H3920="否","不适用",IF(AND(ISNUMBER(E3920),ISNUMBER(F3920)),IF(I3920&gt;'规则与名单'!$B$2,"是","否"),"未判定"))</x:f>
        <x:v>不适用</x:v>
      </x:c>
      <x:c r="K3920" s="2" t="str">
        <x:f>IF(J3920="是",IF(ISNUMBER(F3920),"测试日GPS","缺失"),IF(ISNUMBER(G3920),"非测试日纯氢",IF(AND(H3920="是",J3920="未判定"),IF(ISNUMBER(F3920),"测试名单无纯氢GPS","缺失"),IF(ISNUMBER(E3920),"非测试日仪表","缺失"))))</x:f>
        <x:v>非测试日纯氢</x:v>
      </x:c>
      <x:c r="L3920" s="7" t="n">
        <x:f>IF(K3920="缺失","",IF(K3920="非测试日纯氢",G3920,IF(K3920="非测试日仪表",E3920,F3920)))</x:f>
        <x:v>105</x:v>
      </x:c>
      <x:c r="M3920" s="2" t="n">
        <x:f>IF(K3920="缺失",1,0)</x:f>
        <x:v>0</x:v>
      </x:c>
      <x:c r="N3920" s="2" t="str">
        <x:v>车辆里程查询_20260901-20260930_1024辆_仪表里程.xlsx / S155</x:v>
      </x:c>
      <x:c r="O3920" s="2" t="str">
        <x:v>车辆里程查询_20260901-20260930_1024辆_GPS里程.xlsx / S268</x:v>
      </x:c>
      <x:c r="P3920" s="2" t="str">
        <x:v>车辆纯氢气里程查询_20260901-20260930_1024辆.xlsx / S376</x:v>
      </x:c>
    </x:row>
    <x:row r="3921" ht="22" customHeight="1">
      <x:c r="A3921" s="2" t="n">
        <x:v>154</x:v>
      </x:c>
      <x:c r="B3921" s="2" t="str">
        <x:v>粤AGP5619</x:v>
      </x:c>
      <x:c r="C3921" s="2" t="str">
        <x:v>钟祥</x:v>
      </x:c>
      <x:c r="D3921" s="8" t="d">
        <x:v>2026-09-16T00:00:00.000Z</x:v>
      </x:c>
      <x:c r="E3921" s="7" t="n">
        <x:v>44.3</x:v>
      </x:c>
      <x:c r="F3921" s="7" t="n">
        <x:v>44.2</x:v>
      </x:c>
      <x:c r="G3921" s="7" t="n">
        <x:v>41.2</x:v>
      </x:c>
      <x:c r="H3921" s="2" t="str">
        <x:v>否</x:v>
      </x:c>
      <x:c r="I3921" s="7" t="n">
        <x:f>IF(AND(ISNUMBER(E3921),ISNUMBER(F3921)),E3921-F3921,"")</x:f>
        <x:v>0.09999999999999432</x:v>
      </x:c>
      <x:c r="J3921" s="2" t="str">
        <x:f>IF(H3921="否","不适用",IF(AND(ISNUMBER(E3921),ISNUMBER(F3921)),IF(I3921&gt;'规则与名单'!$B$2,"是","否"),"未判定"))</x:f>
        <x:v>不适用</x:v>
      </x:c>
      <x:c r="K3921" s="2" t="str">
        <x:f>IF(J3921="是",IF(ISNUMBER(F3921),"测试日GPS","缺失"),IF(ISNUMBER(G3921),"非测试日纯氢",IF(AND(H3921="是",J3921="未判定"),IF(ISNUMBER(F3921),"测试名单无纯氢GPS","缺失"),IF(ISNUMBER(E3921),"非测试日仪表","缺失"))))</x:f>
        <x:v>非测试日纯氢</x:v>
      </x:c>
      <x:c r="L3921" s="7" t="n">
        <x:f>IF(K3921="缺失","",IF(K3921="非测试日纯氢",G3921,IF(K3921="非测试日仪表",E3921,F3921)))</x:f>
        <x:v>41.2</x:v>
      </x:c>
      <x:c r="M3921" s="2" t="n">
        <x:f>IF(K3921="缺失",1,0)</x:f>
        <x:v>0</x:v>
      </x:c>
      <x:c r="N3921" s="2" t="str">
        <x:v>车辆里程查询_20260901-20260930_1024辆_仪表里程.xlsx / T155</x:v>
      </x:c>
      <x:c r="O3921" s="2" t="str">
        <x:v>车辆里程查询_20260901-20260930_1024辆_GPS里程.xlsx / T268</x:v>
      </x:c>
      <x:c r="P3921" s="2" t="str">
        <x:v>车辆纯氢气里程查询_20260901-20260930_1024辆.xlsx / T376</x:v>
      </x:c>
    </x:row>
    <x:row r="3922" ht="22" customHeight="1">
      <x:c r="A3922" s="2" t="n">
        <x:v>154</x:v>
      </x:c>
      <x:c r="B3922" s="2" t="str">
        <x:v>粤AGP5619</x:v>
      </x:c>
      <x:c r="C3922" s="2" t="str">
        <x:v>钟祥</x:v>
      </x:c>
      <x:c r="D3922" s="8" t="d">
        <x:v>2026-09-17T00:00:00.000Z</x:v>
      </x:c>
      <x:c r="E3922" s="7" t="n">
        <x:v>133.7</x:v>
      </x:c>
      <x:c r="F3922" s="7" t="n">
        <x:v>134.9</x:v>
      </x:c>
      <x:c r="G3922" s="7" t="n">
        <x:v>108.3</x:v>
      </x:c>
      <x:c r="H3922" s="2" t="str">
        <x:v>否</x:v>
      </x:c>
      <x:c r="I3922" s="7" t="n">
        <x:f>IF(AND(ISNUMBER(E3922),ISNUMBER(F3922)),E3922-F3922,"")</x:f>
        <x:v>-1.200000000000017</x:v>
      </x:c>
      <x:c r="J3922" s="2" t="str">
        <x:f>IF(H3922="否","不适用",IF(AND(ISNUMBER(E3922),ISNUMBER(F3922)),IF(I3922&gt;'规则与名单'!$B$2,"是","否"),"未判定"))</x:f>
        <x:v>不适用</x:v>
      </x:c>
      <x:c r="K3922" s="2" t="str">
        <x:f>IF(J3922="是",IF(ISNUMBER(F3922),"测试日GPS","缺失"),IF(ISNUMBER(G3922),"非测试日纯氢",IF(AND(H3922="是",J3922="未判定"),IF(ISNUMBER(F3922),"测试名单无纯氢GPS","缺失"),IF(ISNUMBER(E3922),"非测试日仪表","缺失"))))</x:f>
        <x:v>非测试日纯氢</x:v>
      </x:c>
      <x:c r="L3922" s="7" t="n">
        <x:f>IF(K3922="缺失","",IF(K3922="非测试日纯氢",G3922,IF(K3922="非测试日仪表",E3922,F3922)))</x:f>
        <x:v>108.3</x:v>
      </x:c>
      <x:c r="M3922" s="2" t="n">
        <x:f>IF(K3922="缺失",1,0)</x:f>
        <x:v>0</x:v>
      </x:c>
      <x:c r="N3922" s="2" t="str">
        <x:v>车辆里程查询_20260901-20260930_1024辆_仪表里程.xlsx / U155</x:v>
      </x:c>
      <x:c r="O3922" s="2" t="str">
        <x:v>车辆里程查询_20260901-20260930_1024辆_GPS里程.xlsx / U268</x:v>
      </x:c>
      <x:c r="P3922" s="2" t="str">
        <x:v>车辆纯氢气里程查询_20260901-20260930_1024辆.xlsx / U376</x:v>
      </x:c>
    </x:row>
    <x:row r="3923" ht="22" customHeight="1">
      <x:c r="A3923" s="2" t="n">
        <x:v>154</x:v>
      </x:c>
      <x:c r="B3923" s="2" t="str">
        <x:v>粤AGP5619</x:v>
      </x:c>
      <x:c r="C3923" s="2" t="str">
        <x:v>钟祥</x:v>
      </x:c>
      <x:c r="D3923" s="8" t="d">
        <x:v>2026-09-18T00:00:00.000Z</x:v>
      </x:c>
      <x:c r="E3923" s="7" t="n">
        <x:v>148.9</x:v>
      </x:c>
      <x:c r="F3923" s="7" t="n">
        <x:v>150.1</x:v>
      </x:c>
      <x:c r="G3923" s="7" t="n">
        <x:v>120.6</x:v>
      </x:c>
      <x:c r="H3923" s="2" t="str">
        <x:v>否</x:v>
      </x:c>
      <x:c r="I3923" s="7" t="n">
        <x:f>IF(AND(ISNUMBER(E3923),ISNUMBER(F3923)),E3923-F3923,"")</x:f>
        <x:v>-1.1999999999999886</x:v>
      </x:c>
      <x:c r="J3923" s="2" t="str">
        <x:f>IF(H3923="否","不适用",IF(AND(ISNUMBER(E3923),ISNUMBER(F3923)),IF(I3923&gt;'规则与名单'!$B$2,"是","否"),"未判定"))</x:f>
        <x:v>不适用</x:v>
      </x:c>
      <x:c r="K3923" s="2" t="str">
        <x:f>IF(J3923="是",IF(ISNUMBER(F3923),"测试日GPS","缺失"),IF(ISNUMBER(G3923),"非测试日纯氢",IF(AND(H3923="是",J3923="未判定"),IF(ISNUMBER(F3923),"测试名单无纯氢GPS","缺失"),IF(ISNUMBER(E3923),"非测试日仪表","缺失"))))</x:f>
        <x:v>非测试日纯氢</x:v>
      </x:c>
      <x:c r="L3923" s="7" t="n">
        <x:f>IF(K3923="缺失","",IF(K3923="非测试日纯氢",G3923,IF(K3923="非测试日仪表",E3923,F3923)))</x:f>
        <x:v>120.6</x:v>
      </x:c>
      <x:c r="M3923" s="2" t="n">
        <x:f>IF(K3923="缺失",1,0)</x:f>
        <x:v>0</x:v>
      </x:c>
      <x:c r="N3923" s="2" t="str">
        <x:v>车辆里程查询_20260901-20260930_1024辆_仪表里程.xlsx / V155</x:v>
      </x:c>
      <x:c r="O3923" s="2" t="str">
        <x:v>车辆里程查询_20260901-20260930_1024辆_GPS里程.xlsx / V268</x:v>
      </x:c>
      <x:c r="P3923" s="2" t="str">
        <x:v>车辆纯氢气里程查询_20260901-20260930_1024辆.xlsx / V376</x:v>
      </x:c>
    </x:row>
    <x:row r="3924" ht="22" customHeight="1">
      <x:c r="A3924" s="2" t="n">
        <x:v>154</x:v>
      </x:c>
      <x:c r="B3924" s="2" t="str">
        <x:v>粤AGP5619</x:v>
      </x:c>
      <x:c r="C3924" s="2" t="str">
        <x:v>钟祥</x:v>
      </x:c>
      <x:c r="D3924" s="8" t="d">
        <x:v>2026-09-19T00:00:00.000Z</x:v>
      </x:c>
      <x:c r="E3924" s="7" t="n">
        <x:v>0.1</x:v>
      </x:c>
      <x:c r="F3924" s="7" t="n">
        <x:v>0.1</x:v>
      </x:c>
      <x:c r="G3924" s="7" t="n">
        <x:v>0.1</x:v>
      </x:c>
      <x:c r="H3924" s="2" t="str">
        <x:v>否</x:v>
      </x:c>
      <x:c r="I3924" s="7" t="n">
        <x:f>IF(AND(ISNUMBER(E3924),ISNUMBER(F3924)),E3924-F3924,"")</x:f>
        <x:v>0</x:v>
      </x:c>
      <x:c r="J3924" s="2" t="str">
        <x:f>IF(H3924="否","不适用",IF(AND(ISNUMBER(E3924),ISNUMBER(F3924)),IF(I3924&gt;'规则与名单'!$B$2,"是","否"),"未判定"))</x:f>
        <x:v>不适用</x:v>
      </x:c>
      <x:c r="K3924" s="2" t="str">
        <x:f>IF(J3924="是",IF(ISNUMBER(F3924),"测试日GPS","缺失"),IF(ISNUMBER(G3924),"非测试日纯氢",IF(AND(H3924="是",J3924="未判定"),IF(ISNUMBER(F3924),"测试名单无纯氢GPS","缺失"),IF(ISNUMBER(E3924),"非测试日仪表","缺失"))))</x:f>
        <x:v>非测试日纯氢</x:v>
      </x:c>
      <x:c r="L3924" s="7" t="n">
        <x:f>IF(K3924="缺失","",IF(K3924="非测试日纯氢",G3924,IF(K3924="非测试日仪表",E3924,F3924)))</x:f>
        <x:v>0.1</x:v>
      </x:c>
      <x:c r="M3924" s="2" t="n">
        <x:f>IF(K3924="缺失",1,0)</x:f>
        <x:v>0</x:v>
      </x:c>
      <x:c r="N3924" s="2" t="str">
        <x:v>车辆里程查询_20260901-20260930_1024辆_仪表里程.xlsx / W155</x:v>
      </x:c>
      <x:c r="O3924" s="2" t="str">
        <x:v>车辆里程查询_20260901-20260930_1024辆_GPS里程.xlsx / W268</x:v>
      </x:c>
      <x:c r="P3924" s="2" t="str">
        <x:v>车辆纯氢气里程查询_20260901-20260930_1024辆.xlsx / W376</x:v>
      </x:c>
    </x:row>
    <x:row r="3925" ht="22" customHeight="1">
      <x:c r="A3925" s="2" t="n">
        <x:v>154</x:v>
      </x:c>
      <x:c r="B3925" s="2" t="str">
        <x:v>粤AGP5619</x:v>
      </x:c>
      <x:c r="C3925" s="2" t="str">
        <x:v>钟祥</x:v>
      </x:c>
      <x:c r="D3925" s="8" t="d">
        <x:v>2026-09-20T00:00:00.000Z</x:v>
      </x:c>
      <x:c r="E3925" s="7" t="n">
        <x:v>44.3</x:v>
      </x:c>
      <x:c r="F3925" s="7" t="n">
        <x:v>44.5</x:v>
      </x:c>
      <x:c r="G3925" s="7" t="n">
        <x:v>44.3</x:v>
      </x:c>
      <x:c r="H3925" s="2" t="str">
        <x:v>否</x:v>
      </x:c>
      <x:c r="I3925" s="7" t="n">
        <x:f>IF(AND(ISNUMBER(E3925),ISNUMBER(F3925)),E3925-F3925,"")</x:f>
        <x:v>-0.20000000000000284</x:v>
      </x:c>
      <x:c r="J3925" s="2" t="str">
        <x:f>IF(H3925="否","不适用",IF(AND(ISNUMBER(E3925),ISNUMBER(F3925)),IF(I3925&gt;'规则与名单'!$B$2,"是","否"),"未判定"))</x:f>
        <x:v>不适用</x:v>
      </x:c>
      <x:c r="K3925" s="2" t="str">
        <x:f>IF(J3925="是",IF(ISNUMBER(F3925),"测试日GPS","缺失"),IF(ISNUMBER(G3925),"非测试日纯氢",IF(AND(H3925="是",J3925="未判定"),IF(ISNUMBER(F3925),"测试名单无纯氢GPS","缺失"),IF(ISNUMBER(E3925),"非测试日仪表","缺失"))))</x:f>
        <x:v>非测试日纯氢</x:v>
      </x:c>
      <x:c r="L3925" s="7" t="n">
        <x:f>IF(K3925="缺失","",IF(K3925="非测试日纯氢",G3925,IF(K3925="非测试日仪表",E3925,F3925)))</x:f>
        <x:v>44.3</x:v>
      </x:c>
      <x:c r="M3925" s="2" t="n">
        <x:f>IF(K3925="缺失",1,0)</x:f>
        <x:v>0</x:v>
      </x:c>
      <x:c r="N3925" s="2" t="str">
        <x:v>车辆里程查询_20260901-20260930_1024辆_仪表里程.xlsx / X155</x:v>
      </x:c>
      <x:c r="O3925" s="2" t="str">
        <x:v>车辆里程查询_20260901-20260930_1024辆_GPS里程.xlsx / X268</x:v>
      </x:c>
      <x:c r="P3925" s="2" t="str">
        <x:v>车辆纯氢气里程查询_20260901-20260930_1024辆.xlsx / X376</x:v>
      </x:c>
    </x:row>
    <x:row r="3926" ht="22" customHeight="1">
      <x:c r="A3926" s="2" t="n">
        <x:v>154</x:v>
      </x:c>
      <x:c r="B3926" s="2" t="str">
        <x:v>粤AGP5619</x:v>
      </x:c>
      <x:c r="C3926" s="2" t="str">
        <x:v>钟祥</x:v>
      </x:c>
      <x:c r="D3926" s="8" t="d">
        <x:v>2026-09-21T00:00:00.000Z</x:v>
      </x:c>
      <x:c r="E3926" s="7" t="n">
        <x:v>186.8</x:v>
      </x:c>
      <x:c r="F3926" s="7" t="n">
        <x:v>191.1</x:v>
      </x:c>
      <x:c r="G3926" s="7" t="n">
        <x:v>123.9</x:v>
      </x:c>
      <x:c r="H3926" s="2" t="str">
        <x:v>否</x:v>
      </x:c>
      <x:c r="I3926" s="7" t="n">
        <x:f>IF(AND(ISNUMBER(E3926),ISNUMBER(F3926)),E3926-F3926,"")</x:f>
        <x:v>-4.299999999999983</x:v>
      </x:c>
      <x:c r="J3926" s="2" t="str">
        <x:f>IF(H3926="否","不适用",IF(AND(ISNUMBER(E3926),ISNUMBER(F3926)),IF(I3926&gt;'规则与名单'!$B$2,"是","否"),"未判定"))</x:f>
        <x:v>不适用</x:v>
      </x:c>
      <x:c r="K3926" s="2" t="str">
        <x:f>IF(J3926="是",IF(ISNUMBER(F3926),"测试日GPS","缺失"),IF(ISNUMBER(G3926),"非测试日纯氢",IF(AND(H3926="是",J3926="未判定"),IF(ISNUMBER(F3926),"测试名单无纯氢GPS","缺失"),IF(ISNUMBER(E3926),"非测试日仪表","缺失"))))</x:f>
        <x:v>非测试日纯氢</x:v>
      </x:c>
      <x:c r="L3926" s="7" t="n">
        <x:f>IF(K3926="缺失","",IF(K3926="非测试日纯氢",G3926,IF(K3926="非测试日仪表",E3926,F3926)))</x:f>
        <x:v>123.9</x:v>
      </x:c>
      <x:c r="M3926" s="2" t="n">
        <x:f>IF(K3926="缺失",1,0)</x:f>
        <x:v>0</x:v>
      </x:c>
      <x:c r="N3926" s="2" t="str">
        <x:v>车辆里程查询_20260901-20260930_1024辆_仪表里程.xlsx / Y155</x:v>
      </x:c>
      <x:c r="O3926" s="2" t="str">
        <x:v>车辆里程查询_20260901-20260930_1024辆_GPS里程.xlsx / Y268</x:v>
      </x:c>
      <x:c r="P3926" s="2" t="str">
        <x:v>车辆纯氢气里程查询_20260901-20260930_1024辆.xlsx / Y376</x:v>
      </x:c>
    </x:row>
    <x:row r="3927" ht="22" customHeight="1">
      <x:c r="A3927" s="2" t="n">
        <x:v>154</x:v>
      </x:c>
      <x:c r="B3927" s="2" t="str">
        <x:v>粤AGP5619</x:v>
      </x:c>
      <x:c r="C3927" s="2" t="str">
        <x:v>钟祥</x:v>
      </x:c>
      <x:c r="D3927" s="8" t="d">
        <x:v>2026-09-22T00:00:00.000Z</x:v>
      </x:c>
      <x:c r="E3927" s="7" t="n">
        <x:v>44.2</x:v>
      </x:c>
      <x:c r="F3927" s="7" t="n">
        <x:v>44.3</x:v>
      </x:c>
      <x:c r="G3927" s="7" t="n">
        <x:v>44.2</x:v>
      </x:c>
      <x:c r="H3927" s="2" t="str">
        <x:v>否</x:v>
      </x:c>
      <x:c r="I3927" s="7" t="n">
        <x:f>IF(AND(ISNUMBER(E3927),ISNUMBER(F3927)),E3927-F3927,"")</x:f>
        <x:v>-0.09999999999999432</x:v>
      </x:c>
      <x:c r="J3927" s="2" t="str">
        <x:f>IF(H3927="否","不适用",IF(AND(ISNUMBER(E3927),ISNUMBER(F3927)),IF(I3927&gt;'规则与名单'!$B$2,"是","否"),"未判定"))</x:f>
        <x:v>不适用</x:v>
      </x:c>
      <x:c r="K3927" s="2" t="str">
        <x:f>IF(J3927="是",IF(ISNUMBER(F3927),"测试日GPS","缺失"),IF(ISNUMBER(G3927),"非测试日纯氢",IF(AND(H3927="是",J3927="未判定"),IF(ISNUMBER(F3927),"测试名单无纯氢GPS","缺失"),IF(ISNUMBER(E3927),"非测试日仪表","缺失"))))</x:f>
        <x:v>非测试日纯氢</x:v>
      </x:c>
      <x:c r="L3927" s="7" t="n">
        <x:f>IF(K3927="缺失","",IF(K3927="非测试日纯氢",G3927,IF(K3927="非测试日仪表",E3927,F3927)))</x:f>
        <x:v>44.2</x:v>
      </x:c>
      <x:c r="M3927" s="2" t="n">
        <x:f>IF(K3927="缺失",1,0)</x:f>
        <x:v>0</x:v>
      </x:c>
      <x:c r="N3927" s="2" t="str">
        <x:v>车辆里程查询_20260901-20260930_1024辆_仪表里程.xlsx / Z155</x:v>
      </x:c>
      <x:c r="O3927" s="2" t="str">
        <x:v>车辆里程查询_20260901-20260930_1024辆_GPS里程.xlsx / Z268</x:v>
      </x:c>
      <x:c r="P3927" s="2" t="str">
        <x:v>车辆纯氢气里程查询_20260901-20260930_1024辆.xlsx / Z376</x:v>
      </x:c>
    </x:row>
    <x:row r="3928" ht="22" customHeight="1">
      <x:c r="A3928" s="2" t="n">
        <x:v>154</x:v>
      </x:c>
      <x:c r="B3928" s="2" t="str">
        <x:v>粤AGP5619</x:v>
      </x:c>
      <x:c r="C3928" s="2" t="str">
        <x:v>钟祥</x:v>
      </x:c>
      <x:c r="D3928" s="8" t="d">
        <x:v>2026-09-23T00:00:00.000Z</x:v>
      </x:c>
      <x:c r="E3928" s="7" t="n">
        <x:v>44.3</x:v>
      </x:c>
      <x:c r="F3928" s="7" t="n">
        <x:v>44.8</x:v>
      </x:c>
      <x:c r="G3928" s="7" t="n">
        <x:v>40</x:v>
      </x:c>
      <x:c r="H3928" s="2" t="str">
        <x:v>否</x:v>
      </x:c>
      <x:c r="I3928" s="7" t="n">
        <x:f>IF(AND(ISNUMBER(E3928),ISNUMBER(F3928)),E3928-F3928,"")</x:f>
        <x:v>-0.5</x:v>
      </x:c>
      <x:c r="J3928" s="2" t="str">
        <x:f>IF(H3928="否","不适用",IF(AND(ISNUMBER(E3928),ISNUMBER(F3928)),IF(I3928&gt;'规则与名单'!$B$2,"是","否"),"未判定"))</x:f>
        <x:v>不适用</x:v>
      </x:c>
      <x:c r="K3928" s="2" t="str">
        <x:f>IF(J3928="是",IF(ISNUMBER(F3928),"测试日GPS","缺失"),IF(ISNUMBER(G3928),"非测试日纯氢",IF(AND(H3928="是",J3928="未判定"),IF(ISNUMBER(F3928),"测试名单无纯氢GPS","缺失"),IF(ISNUMBER(E3928),"非测试日仪表","缺失"))))</x:f>
        <x:v>非测试日纯氢</x:v>
      </x:c>
      <x:c r="L3928" s="7" t="n">
        <x:f>IF(K3928="缺失","",IF(K3928="非测试日纯氢",G3928,IF(K3928="非测试日仪表",E3928,F3928)))</x:f>
        <x:v>40</x:v>
      </x:c>
      <x:c r="M3928" s="2" t="n">
        <x:f>IF(K3928="缺失",1,0)</x:f>
        <x:v>0</x:v>
      </x:c>
      <x:c r="N3928" s="2" t="str">
        <x:v>车辆里程查询_20260901-20260930_1024辆_仪表里程.xlsx / AA155</x:v>
      </x:c>
      <x:c r="O3928" s="2" t="str">
        <x:v>车辆里程查询_20260901-20260930_1024辆_GPS里程.xlsx / AA268</x:v>
      </x:c>
      <x:c r="P3928" s="2" t="str">
        <x:v>车辆纯氢气里程查询_20260901-20260930_1024辆.xlsx / AA376</x:v>
      </x:c>
    </x:row>
    <x:row r="3929" ht="22" customHeight="1">
      <x:c r="A3929" s="2" t="n">
        <x:v>154</x:v>
      </x:c>
      <x:c r="B3929" s="2" t="str">
        <x:v>粤AGP5619</x:v>
      </x:c>
      <x:c r="C3929" s="2" t="str">
        <x:v>钟祥</x:v>
      </x:c>
      <x:c r="D3929" s="8" t="d">
        <x:v>2026-09-24T00:00:00.000Z</x:v>
      </x:c>
      <x:c r="E3929" s="7" t="n">
        <x:v>99</x:v>
      </x:c>
      <x:c r="F3929" s="7" t="n">
        <x:v>99.9</x:v>
      </x:c>
      <x:c r="G3929" s="7" t="n">
        <x:v>99</x:v>
      </x:c>
      <x:c r="H3929" s="2" t="str">
        <x:v>否</x:v>
      </x:c>
      <x:c r="I3929" s="7" t="n">
        <x:f>IF(AND(ISNUMBER(E3929),ISNUMBER(F3929)),E3929-F3929,"")</x:f>
        <x:v>-0.9000000000000057</x:v>
      </x:c>
      <x:c r="J3929" s="2" t="str">
        <x:f>IF(H3929="否","不适用",IF(AND(ISNUMBER(E3929),ISNUMBER(F3929)),IF(I3929&gt;'规则与名单'!$B$2,"是","否"),"未判定"))</x:f>
        <x:v>不适用</x:v>
      </x:c>
      <x:c r="K3929" s="2" t="str">
        <x:f>IF(J3929="是",IF(ISNUMBER(F3929),"测试日GPS","缺失"),IF(ISNUMBER(G3929),"非测试日纯氢",IF(AND(H3929="是",J3929="未判定"),IF(ISNUMBER(F3929),"测试名单无纯氢GPS","缺失"),IF(ISNUMBER(E3929),"非测试日仪表","缺失"))))</x:f>
        <x:v>非测试日纯氢</x:v>
      </x:c>
      <x:c r="L3929" s="7" t="n">
        <x:f>IF(K3929="缺失","",IF(K3929="非测试日纯氢",G3929,IF(K3929="非测试日仪表",E3929,F3929)))</x:f>
        <x:v>99</x:v>
      </x:c>
      <x:c r="M3929" s="2" t="n">
        <x:f>IF(K3929="缺失",1,0)</x:f>
        <x:v>0</x:v>
      </x:c>
      <x:c r="N3929" s="2" t="str">
        <x:v>车辆里程查询_20260901-20260930_1024辆_仪表里程.xlsx / AB155</x:v>
      </x:c>
      <x:c r="O3929" s="2" t="str">
        <x:v>车辆里程查询_20260901-20260930_1024辆_GPS里程.xlsx / AB268</x:v>
      </x:c>
      <x:c r="P3929" s="2" t="str">
        <x:v>车辆纯氢气里程查询_20260901-20260930_1024辆.xlsx / AB376</x:v>
      </x:c>
    </x:row>
    <x:row r="3930" ht="22" customHeight="1">
      <x:c r="A3930" s="2" t="n">
        <x:v>154</x:v>
      </x:c>
      <x:c r="B3930" s="2" t="str">
        <x:v>粤AGP5619</x:v>
      </x:c>
      <x:c r="C3930" s="2" t="str">
        <x:v>钟祥</x:v>
      </x:c>
      <x:c r="D3930" s="8" t="d">
        <x:v>2026-09-25T00:00:00.000Z</x:v>
      </x:c>
      <x:c r="E3930" s="7" t="n">
        <x:v>97.7</x:v>
      </x:c>
      <x:c r="F3930" s="7" t="n">
        <x:v>98.8</x:v>
      </x:c>
      <x:c r="G3930" s="7" t="n">
        <x:v>97.6</x:v>
      </x:c>
      <x:c r="H3930" s="2" t="str">
        <x:v>否</x:v>
      </x:c>
      <x:c r="I3930" s="7" t="n">
        <x:f>IF(AND(ISNUMBER(E3930),ISNUMBER(F3930)),E3930-F3930,"")</x:f>
        <x:v>-1.0999999999999943</x:v>
      </x:c>
      <x:c r="J3930" s="2" t="str">
        <x:f>IF(H3930="否","不适用",IF(AND(ISNUMBER(E3930),ISNUMBER(F3930)),IF(I3930&gt;'规则与名单'!$B$2,"是","否"),"未判定"))</x:f>
        <x:v>不适用</x:v>
      </x:c>
      <x:c r="K3930" s="2" t="str">
        <x:f>IF(J3930="是",IF(ISNUMBER(F3930),"测试日GPS","缺失"),IF(ISNUMBER(G3930),"非测试日纯氢",IF(AND(H3930="是",J3930="未判定"),IF(ISNUMBER(F3930),"测试名单无纯氢GPS","缺失"),IF(ISNUMBER(E3930),"非测试日仪表","缺失"))))</x:f>
        <x:v>非测试日纯氢</x:v>
      </x:c>
      <x:c r="L3930" s="7" t="n">
        <x:f>IF(K3930="缺失","",IF(K3930="非测试日纯氢",G3930,IF(K3930="非测试日仪表",E3930,F3930)))</x:f>
        <x:v>97.6</x:v>
      </x:c>
      <x:c r="M3930" s="2" t="n">
        <x:f>IF(K3930="缺失",1,0)</x:f>
        <x:v>0</x:v>
      </x:c>
      <x:c r="N3930" s="2" t="str">
        <x:v>车辆里程查询_20260901-20260930_1024辆_仪表里程.xlsx / AC155</x:v>
      </x:c>
      <x:c r="O3930" s="2" t="str">
        <x:v>车辆里程查询_20260901-20260930_1024辆_GPS里程.xlsx / AC268</x:v>
      </x:c>
      <x:c r="P3930" s="2" t="str">
        <x:v>车辆纯氢气里程查询_20260901-20260930_1024辆.xlsx / AC376</x:v>
      </x:c>
    </x:row>
    <x:row r="3931" ht="22" customHeight="1">
      <x:c r="A3931" s="2" t="n">
        <x:v>154</x:v>
      </x:c>
      <x:c r="B3931" s="2" t="str">
        <x:v>粤AGP5619</x:v>
      </x:c>
      <x:c r="C3931" s="2" t="str">
        <x:v>钟祥</x:v>
      </x:c>
      <x:c r="D3931" s="8" t="d">
        <x:v>2026-09-26T00:00:00.000Z</x:v>
      </x:c>
      <x:c r="E3931" s="7" t="n">
        <x:v>83.3</x:v>
      </x:c>
      <x:c r="F3931" s="7" t="n">
        <x:v>84.2</x:v>
      </x:c>
      <x:c r="G3931" s="7" t="n">
        <x:v>38.9</x:v>
      </x:c>
      <x:c r="H3931" s="2" t="str">
        <x:v>否</x:v>
      </x:c>
      <x:c r="I3931" s="7" t="n">
        <x:f>IF(AND(ISNUMBER(E3931),ISNUMBER(F3931)),E3931-F3931,"")</x:f>
        <x:v>-0.9000000000000057</x:v>
      </x:c>
      <x:c r="J3931" s="2" t="str">
        <x:f>IF(H3931="否","不适用",IF(AND(ISNUMBER(E3931),ISNUMBER(F3931)),IF(I3931&gt;'规则与名单'!$B$2,"是","否"),"未判定"))</x:f>
        <x:v>不适用</x:v>
      </x:c>
      <x:c r="K3931" s="2" t="str">
        <x:f>IF(J3931="是",IF(ISNUMBER(F3931),"测试日GPS","缺失"),IF(ISNUMBER(G3931),"非测试日纯氢",IF(AND(H3931="是",J3931="未判定"),IF(ISNUMBER(F3931),"测试名单无纯氢GPS","缺失"),IF(ISNUMBER(E3931),"非测试日仪表","缺失"))))</x:f>
        <x:v>非测试日纯氢</x:v>
      </x:c>
      <x:c r="L3931" s="7" t="n">
        <x:f>IF(K3931="缺失","",IF(K3931="非测试日纯氢",G3931,IF(K3931="非测试日仪表",E3931,F3931)))</x:f>
        <x:v>38.9</x:v>
      </x:c>
      <x:c r="M3931" s="2" t="n">
        <x:f>IF(K3931="缺失",1,0)</x:f>
        <x:v>0</x:v>
      </x:c>
      <x:c r="N3931" s="2" t="str">
        <x:v>车辆里程查询_20260901-20260930_1024辆_仪表里程.xlsx / AD155</x:v>
      </x:c>
      <x:c r="O3931" s="2" t="str">
        <x:v>车辆里程查询_20260901-20260930_1024辆_GPS里程.xlsx / AD268</x:v>
      </x:c>
      <x:c r="P3931" s="2" t="str">
        <x:v>车辆纯氢气里程查询_20260901-20260930_1024辆.xlsx / AD376</x:v>
      </x:c>
    </x:row>
    <x:row r="3932" ht="22" customHeight="1">
      <x:c r="A3932" s="2" t="n">
        <x:v>154</x:v>
      </x:c>
      <x:c r="B3932" s="2" t="str">
        <x:v>粤AGP5619</x:v>
      </x:c>
      <x:c r="C3932" s="2" t="str">
        <x:v>钟祥</x:v>
      </x:c>
      <x:c r="D3932" s="8" t="d">
        <x:v>2026-09-27T00:00:00.000Z</x:v>
      </x:c>
      <x:c r="E3932" s="7" t="n">
        <x:v>0.1</x:v>
      </x:c>
      <x:c r="F3932" s="7" t="n">
        <x:v>0.01</x:v>
      </x:c>
      <x:c r="G3932" s="7" t="n">
        <x:v>0.1</x:v>
      </x:c>
      <x:c r="H3932" s="2" t="str">
        <x:v>否</x:v>
      </x:c>
      <x:c r="I3932" s="7" t="n">
        <x:f>IF(AND(ISNUMBER(E3932),ISNUMBER(F3932)),E3932-F3932,"")</x:f>
        <x:v>0.09000000000000001</x:v>
      </x:c>
      <x:c r="J3932" s="2" t="str">
        <x:f>IF(H3932="否","不适用",IF(AND(ISNUMBER(E3932),ISNUMBER(F3932)),IF(I3932&gt;'规则与名单'!$B$2,"是","否"),"未判定"))</x:f>
        <x:v>不适用</x:v>
      </x:c>
      <x:c r="K3932" s="2" t="str">
        <x:f>IF(J3932="是",IF(ISNUMBER(F3932),"测试日GPS","缺失"),IF(ISNUMBER(G3932),"非测试日纯氢",IF(AND(H3932="是",J3932="未判定"),IF(ISNUMBER(F3932),"测试名单无纯氢GPS","缺失"),IF(ISNUMBER(E3932),"非测试日仪表","缺失"))))</x:f>
        <x:v>非测试日纯氢</x:v>
      </x:c>
      <x:c r="L3932" s="7" t="n">
        <x:f>IF(K3932="缺失","",IF(K3932="非测试日纯氢",G3932,IF(K3932="非测试日仪表",E3932,F3932)))</x:f>
        <x:v>0.1</x:v>
      </x:c>
      <x:c r="M3932" s="2" t="n">
        <x:f>IF(K3932="缺失",1,0)</x:f>
        <x:v>0</x:v>
      </x:c>
      <x:c r="N3932" s="2" t="str">
        <x:v>车辆里程查询_20260901-20260930_1024辆_仪表里程.xlsx / AE155</x:v>
      </x:c>
      <x:c r="O3932" s="2" t="str">
        <x:v>车辆里程查询_20260901-20260930_1024辆_GPS里程.xlsx / AE268</x:v>
      </x:c>
      <x:c r="P3932" s="2" t="str">
        <x:v>车辆纯氢气里程查询_20260901-20260930_1024辆.xlsx / AE376</x:v>
      </x:c>
    </x:row>
    <x:row r="3933" ht="22" customHeight="1">
      <x:c r="A3933" s="2" t="n">
        <x:v>154</x:v>
      </x:c>
      <x:c r="B3933" s="2" t="str">
        <x:v>粤AGP5619</x:v>
      </x:c>
      <x:c r="C3933" s="2" t="str">
        <x:v>钟祥</x:v>
      </x:c>
      <x:c r="D3933" s="8" t="d">
        <x:v>2026-09-28T00:00:00.000Z</x:v>
      </x:c>
      <x:c r="E3933" s="7" t="n">
        <x:v>44.3</x:v>
      </x:c>
      <x:c r="F3933" s="7" t="n">
        <x:v>44.8</x:v>
      </x:c>
      <x:c r="G3933" s="7" t="n">
        <x:v>43.2</x:v>
      </x:c>
      <x:c r="H3933" s="2" t="str">
        <x:v>否</x:v>
      </x:c>
      <x:c r="I3933" s="7" t="n">
        <x:f>IF(AND(ISNUMBER(E3933),ISNUMBER(F3933)),E3933-F3933,"")</x:f>
        <x:v>-0.5</x:v>
      </x:c>
      <x:c r="J3933" s="2" t="str">
        <x:f>IF(H3933="否","不适用",IF(AND(ISNUMBER(E3933),ISNUMBER(F3933)),IF(I3933&gt;'规则与名单'!$B$2,"是","否"),"未判定"))</x:f>
        <x:v>不适用</x:v>
      </x:c>
      <x:c r="K3933" s="2" t="str">
        <x:f>IF(J3933="是",IF(ISNUMBER(F3933),"测试日GPS","缺失"),IF(ISNUMBER(G3933),"非测试日纯氢",IF(AND(H3933="是",J3933="未判定"),IF(ISNUMBER(F3933),"测试名单无纯氢GPS","缺失"),IF(ISNUMBER(E3933),"非测试日仪表","缺失"))))</x:f>
        <x:v>非测试日纯氢</x:v>
      </x:c>
      <x:c r="L3933" s="7" t="n">
        <x:f>IF(K3933="缺失","",IF(K3933="非测试日纯氢",G3933,IF(K3933="非测试日仪表",E3933,F3933)))</x:f>
        <x:v>43.2</x:v>
      </x:c>
      <x:c r="M3933" s="2" t="n">
        <x:f>IF(K3933="缺失",1,0)</x:f>
        <x:v>0</x:v>
      </x:c>
      <x:c r="N3933" s="2" t="str">
        <x:v>车辆里程查询_20260901-20260930_1024辆_仪表里程.xlsx / AF155</x:v>
      </x:c>
      <x:c r="O3933" s="2" t="str">
        <x:v>车辆里程查询_20260901-20260930_1024辆_GPS里程.xlsx / AF268</x:v>
      </x:c>
      <x:c r="P3933" s="2" t="str">
        <x:v>车辆纯氢气里程查询_20260901-20260930_1024辆.xlsx / AF376</x:v>
      </x:c>
    </x:row>
    <x:row r="3934" ht="22" customHeight="1">
      <x:c r="A3934" s="2" t="n">
        <x:v>154</x:v>
      </x:c>
      <x:c r="B3934" s="2" t="str">
        <x:v>粤AGP5619</x:v>
      </x:c>
      <x:c r="C3934" s="2" t="str">
        <x:v>钟祥</x:v>
      </x:c>
      <x:c r="D3934" s="8" t="d">
        <x:v>2026-09-29T00:00:00.000Z</x:v>
      </x:c>
      <x:c r="E3934" s="7" t="n">
        <x:v>89.3</x:v>
      </x:c>
      <x:c r="F3934" s="7" t="n">
        <x:v>89.5</x:v>
      </x:c>
      <x:c r="G3934" s="7" t="n">
        <x:v>89.1</x:v>
      </x:c>
      <x:c r="H3934" s="2" t="str">
        <x:v>否</x:v>
      </x:c>
      <x:c r="I3934" s="7" t="n">
        <x:f>IF(AND(ISNUMBER(E3934),ISNUMBER(F3934)),E3934-F3934,"")</x:f>
        <x:v>-0.20000000000000284</x:v>
      </x:c>
      <x:c r="J3934" s="2" t="str">
        <x:f>IF(H3934="否","不适用",IF(AND(ISNUMBER(E3934),ISNUMBER(F3934)),IF(I3934&gt;'规则与名单'!$B$2,"是","否"),"未判定"))</x:f>
        <x:v>不适用</x:v>
      </x:c>
      <x:c r="K3934" s="2" t="str">
        <x:f>IF(J3934="是",IF(ISNUMBER(F3934),"测试日GPS","缺失"),IF(ISNUMBER(G3934),"非测试日纯氢",IF(AND(H3934="是",J3934="未判定"),IF(ISNUMBER(F3934),"测试名单无纯氢GPS","缺失"),IF(ISNUMBER(E3934),"非测试日仪表","缺失"))))</x:f>
        <x:v>非测试日纯氢</x:v>
      </x:c>
      <x:c r="L3934" s="7" t="n">
        <x:f>IF(K3934="缺失","",IF(K3934="非测试日纯氢",G3934,IF(K3934="非测试日仪表",E3934,F3934)))</x:f>
        <x:v>89.1</x:v>
      </x:c>
      <x:c r="M3934" s="2" t="n">
        <x:f>IF(K3934="缺失",1,0)</x:f>
        <x:v>0</x:v>
      </x:c>
      <x:c r="N3934" s="2" t="str">
        <x:v>车辆里程查询_20260901-20260930_1024辆_仪表里程.xlsx / AG155</x:v>
      </x:c>
      <x:c r="O3934" s="2" t="str">
        <x:v>车辆里程查询_20260901-20260930_1024辆_GPS里程.xlsx / AG268</x:v>
      </x:c>
      <x:c r="P3934" s="2" t="str">
        <x:v>车辆纯氢气里程查询_20260901-20260930_1024辆.xlsx / AG376</x:v>
      </x:c>
    </x:row>
    <x:row r="3935" ht="22" customHeight="1">
      <x:c r="A3935" s="2" t="n">
        <x:v>154</x:v>
      </x:c>
      <x:c r="B3935" s="2" t="str">
        <x:v>粤AGP5619</x:v>
      </x:c>
      <x:c r="C3935" s="2" t="str">
        <x:v>钟祥</x:v>
      </x:c>
      <x:c r="D3935" s="8" t="d">
        <x:v>2026-09-30T00:00:00.000Z</x:v>
      </x:c>
      <x:c r="E3935" s="7" t="n">
        <x:v>163.9</x:v>
      </x:c>
      <x:c r="F3935" s="7" t="n">
        <x:v>165.5</x:v>
      </x:c>
      <x:c r="G3935" s="7" t="n">
        <x:v>163.8</x:v>
      </x:c>
      <x:c r="H3935" s="2" t="str">
        <x:v>否</x:v>
      </x:c>
      <x:c r="I3935" s="7" t="n">
        <x:f>IF(AND(ISNUMBER(E3935),ISNUMBER(F3935)),E3935-F3935,"")</x:f>
        <x:v>-1.5999999999999943</x:v>
      </x:c>
      <x:c r="J3935" s="2" t="str">
        <x:f>IF(H3935="否","不适用",IF(AND(ISNUMBER(E3935),ISNUMBER(F3935)),IF(I3935&gt;'规则与名单'!$B$2,"是","否"),"未判定"))</x:f>
        <x:v>不适用</x:v>
      </x:c>
      <x:c r="K3935" s="2" t="str">
        <x:f>IF(J3935="是",IF(ISNUMBER(F3935),"测试日GPS","缺失"),IF(ISNUMBER(G3935),"非测试日纯氢",IF(AND(H3935="是",J3935="未判定"),IF(ISNUMBER(F3935),"测试名单无纯氢GPS","缺失"),IF(ISNUMBER(E3935),"非测试日仪表","缺失"))))</x:f>
        <x:v>非测试日纯氢</x:v>
      </x:c>
      <x:c r="L3935" s="7" t="n">
        <x:f>IF(K3935="缺失","",IF(K3935="非测试日纯氢",G3935,IF(K3935="非测试日仪表",E3935,F3935)))</x:f>
        <x:v>163.8</x:v>
      </x:c>
      <x:c r="M3935" s="2" t="n">
        <x:f>IF(K3935="缺失",1,0)</x:f>
        <x:v>0</x:v>
      </x:c>
      <x:c r="N3935" s="2" t="str">
        <x:v>车辆里程查询_20260901-20260930_1024辆_仪表里程.xlsx / AH155</x:v>
      </x:c>
      <x:c r="O3935" s="2" t="str">
        <x:v>车辆里程查询_20260901-20260930_1024辆_GPS里程.xlsx / AH268</x:v>
      </x:c>
      <x:c r="P3935" s="2" t="str">
        <x:v>车辆纯氢气里程查询_20260901-20260930_1024辆.xlsx / AH376</x:v>
      </x:c>
    </x:row>
    <x:row r="3936" ht="22" customHeight="1">
      <x:c r="A3936" s="2" t="n">
        <x:v>155</x:v>
      </x:c>
      <x:c r="B3936" s="2" t="str">
        <x:v>粤AGP5623</x:v>
      </x:c>
      <x:c r="C3936" s="2" t="str">
        <x:v>钟祥</x:v>
      </x:c>
      <x:c r="D3936" s="8" t="d">
        <x:v>2026-09-01T00:00:00.000Z</x:v>
      </x:c>
      <x:c r="E3936" s="7" t="n">
        <x:v>78.5</x:v>
      </x:c>
      <x:c r="F3936" s="7" t="n">
        <x:v>79.4</x:v>
      </x:c>
      <x:c r="G3936" s="7" t="n">
        <x:v>78.5</x:v>
      </x:c>
      <x:c r="H3936" s="2" t="str">
        <x:v>否</x:v>
      </x:c>
      <x:c r="I3936" s="7" t="n">
        <x:f>IF(AND(ISNUMBER(E3936),ISNUMBER(F3936)),E3936-F3936,"")</x:f>
        <x:v>-0.9000000000000057</x:v>
      </x:c>
      <x:c r="J3936" s="2" t="str">
        <x:f>IF(H3936="否","不适用",IF(AND(ISNUMBER(E3936),ISNUMBER(F3936)),IF(I3936&gt;'规则与名单'!$B$2,"是","否"),"未判定"))</x:f>
        <x:v>不适用</x:v>
      </x:c>
      <x:c r="K3936" s="2" t="str">
        <x:f>IF(J3936="是",IF(ISNUMBER(F3936),"测试日GPS","缺失"),IF(ISNUMBER(G3936),"非测试日纯氢",IF(AND(H3936="是",J3936="未判定"),IF(ISNUMBER(F3936),"测试名单无纯氢GPS","缺失"),IF(ISNUMBER(E3936),"非测试日仪表","缺失"))))</x:f>
        <x:v>非测试日纯氢</x:v>
      </x:c>
      <x:c r="L3936" s="7" t="n">
        <x:f>IF(K3936="缺失","",IF(K3936="非测试日纯氢",G3936,IF(K3936="非测试日仪表",E3936,F3936)))</x:f>
        <x:v>78.5</x:v>
      </x:c>
      <x:c r="M3936" s="2" t="n">
        <x:f>IF(K3936="缺失",1,0)</x:f>
        <x:v>0</x:v>
      </x:c>
      <x:c r="N3936" s="2" t="str">
        <x:v>车辆里程查询_20260901-20260930_1024辆_仪表里程.xlsx / E521</x:v>
      </x:c>
      <x:c r="O3936" s="2" t="str">
        <x:v>车辆里程查询_20260901-20260930_1024辆_GPS里程.xlsx / E521</x:v>
      </x:c>
      <x:c r="P3936" s="2" t="str">
        <x:v>车辆纯氢气里程查询_20260901-20260930_1024辆.xlsx / E539</x:v>
      </x:c>
    </x:row>
    <x:row r="3937" ht="22" customHeight="1">
      <x:c r="A3937" s="2" t="n">
        <x:v>155</x:v>
      </x:c>
      <x:c r="B3937" s="2" t="str">
        <x:v>粤AGP5623</x:v>
      </x:c>
      <x:c r="C3937" s="2" t="str">
        <x:v>钟祥</x:v>
      </x:c>
      <x:c r="D3937" s="8" t="d">
        <x:v>2026-09-02T00:00:00.000Z</x:v>
      </x:c>
      <x:c r="E3937" s="7" t="n">
        <x:v>63.9</x:v>
      </x:c>
      <x:c r="F3937" s="7" t="n">
        <x:v>64.6</x:v>
      </x:c>
      <x:c r="G3937" s="7" t="n">
        <x:v>63.9</x:v>
      </x:c>
      <x:c r="H3937" s="2" t="str">
        <x:v>否</x:v>
      </x:c>
      <x:c r="I3937" s="7" t="n">
        <x:f>IF(AND(ISNUMBER(E3937),ISNUMBER(F3937)),E3937-F3937,"")</x:f>
        <x:v>-0.6999999999999957</x:v>
      </x:c>
      <x:c r="J3937" s="2" t="str">
        <x:f>IF(H3937="否","不适用",IF(AND(ISNUMBER(E3937),ISNUMBER(F3937)),IF(I3937&gt;'规则与名单'!$B$2,"是","否"),"未判定"))</x:f>
        <x:v>不适用</x:v>
      </x:c>
      <x:c r="K3937" s="2" t="str">
        <x:f>IF(J3937="是",IF(ISNUMBER(F3937),"测试日GPS","缺失"),IF(ISNUMBER(G3937),"非测试日纯氢",IF(AND(H3937="是",J3937="未判定"),IF(ISNUMBER(F3937),"测试名单无纯氢GPS","缺失"),IF(ISNUMBER(E3937),"非测试日仪表","缺失"))))</x:f>
        <x:v>非测试日纯氢</x:v>
      </x:c>
      <x:c r="L3937" s="7" t="n">
        <x:f>IF(K3937="缺失","",IF(K3937="非测试日纯氢",G3937,IF(K3937="非测试日仪表",E3937,F3937)))</x:f>
        <x:v>63.9</x:v>
      </x:c>
      <x:c r="M3937" s="2" t="n">
        <x:f>IF(K3937="缺失",1,0)</x:f>
        <x:v>0</x:v>
      </x:c>
      <x:c r="N3937" s="2" t="str">
        <x:v>车辆里程查询_20260901-20260930_1024辆_仪表里程.xlsx / F521</x:v>
      </x:c>
      <x:c r="O3937" s="2" t="str">
        <x:v>车辆里程查询_20260901-20260930_1024辆_GPS里程.xlsx / F521</x:v>
      </x:c>
      <x:c r="P3937" s="2" t="str">
        <x:v>车辆纯氢气里程查询_20260901-20260930_1024辆.xlsx / F539</x:v>
      </x:c>
    </x:row>
    <x:row r="3938" ht="22" customHeight="1">
      <x:c r="A3938" s="2" t="n">
        <x:v>155</x:v>
      </x:c>
      <x:c r="B3938" s="2" t="str">
        <x:v>粤AGP5623</x:v>
      </x:c>
      <x:c r="C3938" s="2" t="str">
        <x:v>钟祥</x:v>
      </x:c>
      <x:c r="D3938" s="8" t="d">
        <x:v>2026-09-03T00:00:00.000Z</x:v>
      </x:c>
      <x:c r="E3938" s="7" t="n">
        <x:v>67.3</x:v>
      </x:c>
      <x:c r="F3938" s="7" t="n">
        <x:v>70.7</x:v>
      </x:c>
      <x:c r="G3938" s="7" t="n">
        <x:v>67</x:v>
      </x:c>
      <x:c r="H3938" s="2" t="str">
        <x:v>否</x:v>
      </x:c>
      <x:c r="I3938" s="7" t="n">
        <x:f>IF(AND(ISNUMBER(E3938),ISNUMBER(F3938)),E3938-F3938,"")</x:f>
        <x:v>-3.4000000000000057</x:v>
      </x:c>
      <x:c r="J3938" s="2" t="str">
        <x:f>IF(H3938="否","不适用",IF(AND(ISNUMBER(E3938),ISNUMBER(F3938)),IF(I3938&gt;'规则与名单'!$B$2,"是","否"),"未判定"))</x:f>
        <x:v>不适用</x:v>
      </x:c>
      <x:c r="K3938" s="2" t="str">
        <x:f>IF(J3938="是",IF(ISNUMBER(F3938),"测试日GPS","缺失"),IF(ISNUMBER(G3938),"非测试日纯氢",IF(AND(H3938="是",J3938="未判定"),IF(ISNUMBER(F3938),"测试名单无纯氢GPS","缺失"),IF(ISNUMBER(E3938),"非测试日仪表","缺失"))))</x:f>
        <x:v>非测试日纯氢</x:v>
      </x:c>
      <x:c r="L3938" s="7" t="n">
        <x:f>IF(K3938="缺失","",IF(K3938="非测试日纯氢",G3938,IF(K3938="非测试日仪表",E3938,F3938)))</x:f>
        <x:v>67</x:v>
      </x:c>
      <x:c r="M3938" s="2" t="n">
        <x:f>IF(K3938="缺失",1,0)</x:f>
        <x:v>0</x:v>
      </x:c>
      <x:c r="N3938" s="2" t="str">
        <x:v>车辆里程查询_20260901-20260930_1024辆_仪表里程.xlsx / G521</x:v>
      </x:c>
      <x:c r="O3938" s="2" t="str">
        <x:v>车辆里程查询_20260901-20260930_1024辆_GPS里程.xlsx / G521</x:v>
      </x:c>
      <x:c r="P3938" s="2" t="str">
        <x:v>车辆纯氢气里程查询_20260901-20260930_1024辆.xlsx / G539</x:v>
      </x:c>
    </x:row>
    <x:row r="3939" ht="22" customHeight="1">
      <x:c r="A3939" s="2" t="n">
        <x:v>155</x:v>
      </x:c>
      <x:c r="B3939" s="2" t="str">
        <x:v>粤AGP5623</x:v>
      </x:c>
      <x:c r="C3939" s="2" t="str">
        <x:v>钟祥</x:v>
      </x:c>
      <x:c r="D3939" s="8" t="d">
        <x:v>2026-09-04T00:00:00.000Z</x:v>
      </x:c>
      <x:c r="E3939" s="7" t="n">
        <x:v>79.8</x:v>
      </x:c>
      <x:c r="F3939" s="7" t="n">
        <x:v>81.2</x:v>
      </x:c>
      <x:c r="G3939" s="7" t="n">
        <x:v>79.2</x:v>
      </x:c>
      <x:c r="H3939" s="2" t="str">
        <x:v>否</x:v>
      </x:c>
      <x:c r="I3939" s="7" t="n">
        <x:f>IF(AND(ISNUMBER(E3939),ISNUMBER(F3939)),E3939-F3939,"")</x:f>
        <x:v>-1.4000000000000057</x:v>
      </x:c>
      <x:c r="J3939" s="2" t="str">
        <x:f>IF(H3939="否","不适用",IF(AND(ISNUMBER(E3939),ISNUMBER(F3939)),IF(I3939&gt;'规则与名单'!$B$2,"是","否"),"未判定"))</x:f>
        <x:v>不适用</x:v>
      </x:c>
      <x:c r="K3939" s="2" t="str">
        <x:f>IF(J3939="是",IF(ISNUMBER(F3939),"测试日GPS","缺失"),IF(ISNUMBER(G3939),"非测试日纯氢",IF(AND(H3939="是",J3939="未判定"),IF(ISNUMBER(F3939),"测试名单无纯氢GPS","缺失"),IF(ISNUMBER(E3939),"非测试日仪表","缺失"))))</x:f>
        <x:v>非测试日纯氢</x:v>
      </x:c>
      <x:c r="L3939" s="7" t="n">
        <x:f>IF(K3939="缺失","",IF(K3939="非测试日纯氢",G3939,IF(K3939="非测试日仪表",E3939,F3939)))</x:f>
        <x:v>79.2</x:v>
      </x:c>
      <x:c r="M3939" s="2" t="n">
        <x:f>IF(K3939="缺失",1,0)</x:f>
        <x:v>0</x:v>
      </x:c>
      <x:c r="N3939" s="2" t="str">
        <x:v>车辆里程查询_20260901-20260930_1024辆_仪表里程.xlsx / H521</x:v>
      </x:c>
      <x:c r="O3939" s="2" t="str">
        <x:v>车辆里程查询_20260901-20260930_1024辆_GPS里程.xlsx / H521</x:v>
      </x:c>
      <x:c r="P3939" s="2" t="str">
        <x:v>车辆纯氢气里程查询_20260901-20260930_1024辆.xlsx / H539</x:v>
      </x:c>
    </x:row>
    <x:row r="3940" ht="22" customHeight="1">
      <x:c r="A3940" s="2" t="n">
        <x:v>155</x:v>
      </x:c>
      <x:c r="B3940" s="2" t="str">
        <x:v>粤AGP5623</x:v>
      </x:c>
      <x:c r="C3940" s="2" t="str">
        <x:v>钟祥</x:v>
      </x:c>
      <x:c r="D3940" s="8" t="d">
        <x:v>2026-09-05T00:00:00.000Z</x:v>
      </x:c>
      <x:c r="E3940" s="7"/>
      <x:c r="F3940" s="7" t="n">
        <x:v>0</x:v>
      </x:c>
      <x:c r="G3940" s="7"/>
      <x:c r="H3940" s="2" t="str">
        <x:v>否</x:v>
      </x:c>
      <x:c r="I3940" s="7" t="str">
        <x:f>IF(AND(ISNUMBER(E3940),ISNUMBER(F3940)),E3940-F3940,"")</x:f>
      </x:c>
      <x:c r="J3940" s="2" t="str">
        <x:f>IF(H3940="否","不适用",IF(AND(ISNUMBER(E3940),ISNUMBER(F3940)),IF(I3940&gt;'规则与名单'!$B$2,"是","否"),"未判定"))</x:f>
        <x:v>不适用</x:v>
      </x:c>
      <x:c r="K3940" s="2" t="str">
        <x:f>IF(J3940="是",IF(ISNUMBER(F3940),"测试日GPS","缺失"),IF(ISNUMBER(G3940),"非测试日纯氢",IF(AND(H3940="是",J3940="未判定"),IF(ISNUMBER(F3940),"测试名单无纯氢GPS","缺失"),IF(ISNUMBER(E3940),"非测试日仪表","缺失"))))</x:f>
        <x:v>缺失</x:v>
      </x:c>
      <x:c r="L3940" s="7" t="str">
        <x:f>IF(K3940="缺失","",IF(K3940="非测试日纯氢",G3940,IF(K3940="非测试日仪表",E3940,F3940)))</x:f>
      </x:c>
      <x:c r="M3940" s="2" t="n">
        <x:f>IF(K3940="缺失",1,0)</x:f>
        <x:v>1</x:v>
      </x:c>
      <x:c r="N3940" s="2" t="str">
        <x:v>车辆里程查询_20260901-20260930_1024辆_仪表里程.xlsx / I521</x:v>
      </x:c>
      <x:c r="O3940" s="2" t="str">
        <x:v>车辆里程查询_20260901-20260930_1024辆_GPS里程.xlsx / I521</x:v>
      </x:c>
      <x:c r="P3940" s="2" t="str">
        <x:v>车辆纯氢气里程查询_20260901-20260930_1024辆.xlsx / I539</x:v>
      </x:c>
    </x:row>
    <x:row r="3941" ht="22" customHeight="1">
      <x:c r="A3941" s="2" t="n">
        <x:v>155</x:v>
      </x:c>
      <x:c r="B3941" s="2" t="str">
        <x:v>粤AGP5623</x:v>
      </x:c>
      <x:c r="C3941" s="2" t="str">
        <x:v>钟祥</x:v>
      </x:c>
      <x:c r="D3941" s="8" t="d">
        <x:v>2026-09-06T00:00:00.000Z</x:v>
      </x:c>
      <x:c r="E3941" s="7"/>
      <x:c r="F3941" s="7" t="n">
        <x:v>0</x:v>
      </x:c>
      <x:c r="G3941" s="7"/>
      <x:c r="H3941" s="2" t="str">
        <x:v>否</x:v>
      </x:c>
      <x:c r="I3941" s="7" t="str">
        <x:f>IF(AND(ISNUMBER(E3941),ISNUMBER(F3941)),E3941-F3941,"")</x:f>
      </x:c>
      <x:c r="J3941" s="2" t="str">
        <x:f>IF(H3941="否","不适用",IF(AND(ISNUMBER(E3941),ISNUMBER(F3941)),IF(I3941&gt;'规则与名单'!$B$2,"是","否"),"未判定"))</x:f>
        <x:v>不适用</x:v>
      </x:c>
      <x:c r="K3941" s="2" t="str">
        <x:f>IF(J3941="是",IF(ISNUMBER(F3941),"测试日GPS","缺失"),IF(ISNUMBER(G3941),"非测试日纯氢",IF(AND(H3941="是",J3941="未判定"),IF(ISNUMBER(F3941),"测试名单无纯氢GPS","缺失"),IF(ISNUMBER(E3941),"非测试日仪表","缺失"))))</x:f>
        <x:v>缺失</x:v>
      </x:c>
      <x:c r="L3941" s="7" t="str">
        <x:f>IF(K3941="缺失","",IF(K3941="非测试日纯氢",G3941,IF(K3941="非测试日仪表",E3941,F3941)))</x:f>
      </x:c>
      <x:c r="M3941" s="2" t="n">
        <x:f>IF(K3941="缺失",1,0)</x:f>
        <x:v>1</x:v>
      </x:c>
      <x:c r="N3941" s="2" t="str">
        <x:v>车辆里程查询_20260901-20260930_1024辆_仪表里程.xlsx / J521</x:v>
      </x:c>
      <x:c r="O3941" s="2" t="str">
        <x:v>车辆里程查询_20260901-20260930_1024辆_GPS里程.xlsx / J521</x:v>
      </x:c>
      <x:c r="P3941" s="2" t="str">
        <x:v>车辆纯氢气里程查询_20260901-20260930_1024辆.xlsx / J539</x:v>
      </x:c>
    </x:row>
    <x:row r="3942" ht="22" customHeight="1">
      <x:c r="A3942" s="2" t="n">
        <x:v>155</x:v>
      </x:c>
      <x:c r="B3942" s="2" t="str">
        <x:v>粤AGP5623</x:v>
      </x:c>
      <x:c r="C3942" s="2" t="str">
        <x:v>钟祥</x:v>
      </x:c>
      <x:c r="D3942" s="8" t="d">
        <x:v>2026-09-07T00:00:00.000Z</x:v>
      </x:c>
      <x:c r="E3942" s="7" t="n">
        <x:v>90</x:v>
      </x:c>
      <x:c r="F3942" s="7" t="n">
        <x:v>90.5</x:v>
      </x:c>
      <x:c r="G3942" s="7" t="n">
        <x:v>88.5</x:v>
      </x:c>
      <x:c r="H3942" s="2" t="str">
        <x:v>否</x:v>
      </x:c>
      <x:c r="I3942" s="7" t="n">
        <x:f>IF(AND(ISNUMBER(E3942),ISNUMBER(F3942)),E3942-F3942,"")</x:f>
        <x:v>-0.5</x:v>
      </x:c>
      <x:c r="J3942" s="2" t="str">
        <x:f>IF(H3942="否","不适用",IF(AND(ISNUMBER(E3942),ISNUMBER(F3942)),IF(I3942&gt;'规则与名单'!$B$2,"是","否"),"未判定"))</x:f>
        <x:v>不适用</x:v>
      </x:c>
      <x:c r="K3942" s="2" t="str">
        <x:f>IF(J3942="是",IF(ISNUMBER(F3942),"测试日GPS","缺失"),IF(ISNUMBER(G3942),"非测试日纯氢",IF(AND(H3942="是",J3942="未判定"),IF(ISNUMBER(F3942),"测试名单无纯氢GPS","缺失"),IF(ISNUMBER(E3942),"非测试日仪表","缺失"))))</x:f>
        <x:v>非测试日纯氢</x:v>
      </x:c>
      <x:c r="L3942" s="7" t="n">
        <x:f>IF(K3942="缺失","",IF(K3942="非测试日纯氢",G3942,IF(K3942="非测试日仪表",E3942,F3942)))</x:f>
        <x:v>88.5</x:v>
      </x:c>
      <x:c r="M3942" s="2" t="n">
        <x:f>IF(K3942="缺失",1,0)</x:f>
        <x:v>0</x:v>
      </x:c>
      <x:c r="N3942" s="2" t="str">
        <x:v>车辆里程查询_20260901-20260930_1024辆_仪表里程.xlsx / K521</x:v>
      </x:c>
      <x:c r="O3942" s="2" t="str">
        <x:v>车辆里程查询_20260901-20260930_1024辆_GPS里程.xlsx / K521</x:v>
      </x:c>
      <x:c r="P3942" s="2" t="str">
        <x:v>车辆纯氢气里程查询_20260901-20260930_1024辆.xlsx / K539</x:v>
      </x:c>
    </x:row>
    <x:row r="3943" ht="22" customHeight="1">
      <x:c r="A3943" s="2" t="n">
        <x:v>155</x:v>
      </x:c>
      <x:c r="B3943" s="2" t="str">
        <x:v>粤AGP5623</x:v>
      </x:c>
      <x:c r="C3943" s="2" t="str">
        <x:v>钟祥</x:v>
      </x:c>
      <x:c r="D3943" s="8" t="d">
        <x:v>2026-09-08T00:00:00.000Z</x:v>
      </x:c>
      <x:c r="E3943" s="7" t="n">
        <x:v>67.9</x:v>
      </x:c>
      <x:c r="F3943" s="7" t="n">
        <x:v>68.7</x:v>
      </x:c>
      <x:c r="G3943" s="7" t="n">
        <x:v>60.9</x:v>
      </x:c>
      <x:c r="H3943" s="2" t="str">
        <x:v>否</x:v>
      </x:c>
      <x:c r="I3943" s="7" t="n">
        <x:f>IF(AND(ISNUMBER(E3943),ISNUMBER(F3943)),E3943-F3943,"")</x:f>
        <x:v>-0.7999999999999972</x:v>
      </x:c>
      <x:c r="J3943" s="2" t="str">
        <x:f>IF(H3943="否","不适用",IF(AND(ISNUMBER(E3943),ISNUMBER(F3943)),IF(I3943&gt;'规则与名单'!$B$2,"是","否"),"未判定"))</x:f>
        <x:v>不适用</x:v>
      </x:c>
      <x:c r="K3943" s="2" t="str">
        <x:f>IF(J3943="是",IF(ISNUMBER(F3943),"测试日GPS","缺失"),IF(ISNUMBER(G3943),"非测试日纯氢",IF(AND(H3943="是",J3943="未判定"),IF(ISNUMBER(F3943),"测试名单无纯氢GPS","缺失"),IF(ISNUMBER(E3943),"非测试日仪表","缺失"))))</x:f>
        <x:v>非测试日纯氢</x:v>
      </x:c>
      <x:c r="L3943" s="7" t="n">
        <x:f>IF(K3943="缺失","",IF(K3943="非测试日纯氢",G3943,IF(K3943="非测试日仪表",E3943,F3943)))</x:f>
        <x:v>60.9</x:v>
      </x:c>
      <x:c r="M3943" s="2" t="n">
        <x:f>IF(K3943="缺失",1,0)</x:f>
        <x:v>0</x:v>
      </x:c>
      <x:c r="N3943" s="2" t="str">
        <x:v>车辆里程查询_20260901-20260930_1024辆_仪表里程.xlsx / L521</x:v>
      </x:c>
      <x:c r="O3943" s="2" t="str">
        <x:v>车辆里程查询_20260901-20260930_1024辆_GPS里程.xlsx / L521</x:v>
      </x:c>
      <x:c r="P3943" s="2" t="str">
        <x:v>车辆纯氢气里程查询_20260901-20260930_1024辆.xlsx / L539</x:v>
      </x:c>
    </x:row>
    <x:row r="3944" ht="22" customHeight="1">
      <x:c r="A3944" s="2" t="n">
        <x:v>155</x:v>
      </x:c>
      <x:c r="B3944" s="2" t="str">
        <x:v>粤AGP5623</x:v>
      </x:c>
      <x:c r="C3944" s="2" t="str">
        <x:v>钟祥</x:v>
      </x:c>
      <x:c r="D3944" s="8" t="d">
        <x:v>2026-09-09T00:00:00.000Z</x:v>
      </x:c>
      <x:c r="E3944" s="7" t="n">
        <x:v>86.9</x:v>
      </x:c>
      <x:c r="F3944" s="7" t="n">
        <x:v>88.2</x:v>
      </x:c>
      <x:c r="G3944" s="7" t="n">
        <x:v>86.8</x:v>
      </x:c>
      <x:c r="H3944" s="2" t="str">
        <x:v>否</x:v>
      </x:c>
      <x:c r="I3944" s="7" t="n">
        <x:f>IF(AND(ISNUMBER(E3944),ISNUMBER(F3944)),E3944-F3944,"")</x:f>
        <x:v>-1.2999999999999972</x:v>
      </x:c>
      <x:c r="J3944" s="2" t="str">
        <x:f>IF(H3944="否","不适用",IF(AND(ISNUMBER(E3944),ISNUMBER(F3944)),IF(I3944&gt;'规则与名单'!$B$2,"是","否"),"未判定"))</x:f>
        <x:v>不适用</x:v>
      </x:c>
      <x:c r="K3944" s="2" t="str">
        <x:f>IF(J3944="是",IF(ISNUMBER(F3944),"测试日GPS","缺失"),IF(ISNUMBER(G3944),"非测试日纯氢",IF(AND(H3944="是",J3944="未判定"),IF(ISNUMBER(F3944),"测试名单无纯氢GPS","缺失"),IF(ISNUMBER(E3944),"非测试日仪表","缺失"))))</x:f>
        <x:v>非测试日纯氢</x:v>
      </x:c>
      <x:c r="L3944" s="7" t="n">
        <x:f>IF(K3944="缺失","",IF(K3944="非测试日纯氢",G3944,IF(K3944="非测试日仪表",E3944,F3944)))</x:f>
        <x:v>86.8</x:v>
      </x:c>
      <x:c r="M3944" s="2" t="n">
        <x:f>IF(K3944="缺失",1,0)</x:f>
        <x:v>0</x:v>
      </x:c>
      <x:c r="N3944" s="2" t="str">
        <x:v>车辆里程查询_20260901-20260930_1024辆_仪表里程.xlsx / M521</x:v>
      </x:c>
      <x:c r="O3944" s="2" t="str">
        <x:v>车辆里程查询_20260901-20260930_1024辆_GPS里程.xlsx / M521</x:v>
      </x:c>
      <x:c r="P3944" s="2" t="str">
        <x:v>车辆纯氢气里程查询_20260901-20260930_1024辆.xlsx / M539</x:v>
      </x:c>
    </x:row>
    <x:row r="3945" ht="22" customHeight="1">
      <x:c r="A3945" s="2" t="n">
        <x:v>155</x:v>
      </x:c>
      <x:c r="B3945" s="2" t="str">
        <x:v>粤AGP5623</x:v>
      </x:c>
      <x:c r="C3945" s="2" t="str">
        <x:v>钟祥</x:v>
      </x:c>
      <x:c r="D3945" s="8" t="d">
        <x:v>2026-09-10T00:00:00.000Z</x:v>
      </x:c>
      <x:c r="E3945" s="7" t="n">
        <x:v>76.8</x:v>
      </x:c>
      <x:c r="F3945" s="7" t="n">
        <x:v>78.7</x:v>
      </x:c>
      <x:c r="G3945" s="7" t="n">
        <x:v>66.9</x:v>
      </x:c>
      <x:c r="H3945" s="2" t="str">
        <x:v>否</x:v>
      </x:c>
      <x:c r="I3945" s="7" t="n">
        <x:f>IF(AND(ISNUMBER(E3945),ISNUMBER(F3945)),E3945-F3945,"")</x:f>
        <x:v>-1.9000000000000057</x:v>
      </x:c>
      <x:c r="J3945" s="2" t="str">
        <x:f>IF(H3945="否","不适用",IF(AND(ISNUMBER(E3945),ISNUMBER(F3945)),IF(I3945&gt;'规则与名单'!$B$2,"是","否"),"未判定"))</x:f>
        <x:v>不适用</x:v>
      </x:c>
      <x:c r="K3945" s="2" t="str">
        <x:f>IF(J3945="是",IF(ISNUMBER(F3945),"测试日GPS","缺失"),IF(ISNUMBER(G3945),"非测试日纯氢",IF(AND(H3945="是",J3945="未判定"),IF(ISNUMBER(F3945),"测试名单无纯氢GPS","缺失"),IF(ISNUMBER(E3945),"非测试日仪表","缺失"))))</x:f>
        <x:v>非测试日纯氢</x:v>
      </x:c>
      <x:c r="L3945" s="7" t="n">
        <x:f>IF(K3945="缺失","",IF(K3945="非测试日纯氢",G3945,IF(K3945="非测试日仪表",E3945,F3945)))</x:f>
        <x:v>66.9</x:v>
      </x:c>
      <x:c r="M3945" s="2" t="n">
        <x:f>IF(K3945="缺失",1,0)</x:f>
        <x:v>0</x:v>
      </x:c>
      <x:c r="N3945" s="2" t="str">
        <x:v>车辆里程查询_20260901-20260930_1024辆_仪表里程.xlsx / N521</x:v>
      </x:c>
      <x:c r="O3945" s="2" t="str">
        <x:v>车辆里程查询_20260901-20260930_1024辆_GPS里程.xlsx / N521</x:v>
      </x:c>
      <x:c r="P3945" s="2" t="str">
        <x:v>车辆纯氢气里程查询_20260901-20260930_1024辆.xlsx / N539</x:v>
      </x:c>
    </x:row>
    <x:row r="3946" ht="22" customHeight="1">
      <x:c r="A3946" s="2" t="n">
        <x:v>155</x:v>
      </x:c>
      <x:c r="B3946" s="2" t="str">
        <x:v>粤AGP5623</x:v>
      </x:c>
      <x:c r="C3946" s="2" t="str">
        <x:v>钟祥</x:v>
      </x:c>
      <x:c r="D3946" s="8" t="d">
        <x:v>2026-09-11T00:00:00.000Z</x:v>
      </x:c>
      <x:c r="E3946" s="7" t="n">
        <x:v>64.2</x:v>
      </x:c>
      <x:c r="F3946" s="7" t="n">
        <x:v>66.7</x:v>
      </x:c>
      <x:c r="G3946" s="7" t="n">
        <x:v>64.2</x:v>
      </x:c>
      <x:c r="H3946" s="2" t="str">
        <x:v>否</x:v>
      </x:c>
      <x:c r="I3946" s="7" t="n">
        <x:f>IF(AND(ISNUMBER(E3946),ISNUMBER(F3946)),E3946-F3946,"")</x:f>
        <x:v>-2.5</x:v>
      </x:c>
      <x:c r="J3946" s="2" t="str">
        <x:f>IF(H3946="否","不适用",IF(AND(ISNUMBER(E3946),ISNUMBER(F3946)),IF(I3946&gt;'规则与名单'!$B$2,"是","否"),"未判定"))</x:f>
        <x:v>不适用</x:v>
      </x:c>
      <x:c r="K3946" s="2" t="str">
        <x:f>IF(J3946="是",IF(ISNUMBER(F3946),"测试日GPS","缺失"),IF(ISNUMBER(G3946),"非测试日纯氢",IF(AND(H3946="是",J3946="未判定"),IF(ISNUMBER(F3946),"测试名单无纯氢GPS","缺失"),IF(ISNUMBER(E3946),"非测试日仪表","缺失"))))</x:f>
        <x:v>非测试日纯氢</x:v>
      </x:c>
      <x:c r="L3946" s="7" t="n">
        <x:f>IF(K3946="缺失","",IF(K3946="非测试日纯氢",G3946,IF(K3946="非测试日仪表",E3946,F3946)))</x:f>
        <x:v>64.2</x:v>
      </x:c>
      <x:c r="M3946" s="2" t="n">
        <x:f>IF(K3946="缺失",1,0)</x:f>
        <x:v>0</x:v>
      </x:c>
      <x:c r="N3946" s="2" t="str">
        <x:v>车辆里程查询_20260901-20260930_1024辆_仪表里程.xlsx / O521</x:v>
      </x:c>
      <x:c r="O3946" s="2" t="str">
        <x:v>车辆里程查询_20260901-20260930_1024辆_GPS里程.xlsx / O521</x:v>
      </x:c>
      <x:c r="P3946" s="2" t="str">
        <x:v>车辆纯氢气里程查询_20260901-20260930_1024辆.xlsx / O539</x:v>
      </x:c>
    </x:row>
    <x:row r="3947" ht="22" customHeight="1">
      <x:c r="A3947" s="2" t="n">
        <x:v>155</x:v>
      </x:c>
      <x:c r="B3947" s="2" t="str">
        <x:v>粤AGP5623</x:v>
      </x:c>
      <x:c r="C3947" s="2" t="str">
        <x:v>钟祥</x:v>
      </x:c>
      <x:c r="D3947" s="8" t="d">
        <x:v>2026-09-12T00:00:00.000Z</x:v>
      </x:c>
      <x:c r="E3947" s="7"/>
      <x:c r="F3947" s="7" t="n">
        <x:v>0</x:v>
      </x:c>
      <x:c r="G3947" s="7"/>
      <x:c r="H3947" s="2" t="str">
        <x:v>否</x:v>
      </x:c>
      <x:c r="I3947" s="7" t="str">
        <x:f>IF(AND(ISNUMBER(E3947),ISNUMBER(F3947)),E3947-F3947,"")</x:f>
      </x:c>
      <x:c r="J3947" s="2" t="str">
        <x:f>IF(H3947="否","不适用",IF(AND(ISNUMBER(E3947),ISNUMBER(F3947)),IF(I3947&gt;'规则与名单'!$B$2,"是","否"),"未判定"))</x:f>
        <x:v>不适用</x:v>
      </x:c>
      <x:c r="K3947" s="2" t="str">
        <x:f>IF(J3947="是",IF(ISNUMBER(F3947),"测试日GPS","缺失"),IF(ISNUMBER(G3947),"非测试日纯氢",IF(AND(H3947="是",J3947="未判定"),IF(ISNUMBER(F3947),"测试名单无纯氢GPS","缺失"),IF(ISNUMBER(E3947),"非测试日仪表","缺失"))))</x:f>
        <x:v>缺失</x:v>
      </x:c>
      <x:c r="L3947" s="7" t="str">
        <x:f>IF(K3947="缺失","",IF(K3947="非测试日纯氢",G3947,IF(K3947="非测试日仪表",E3947,F3947)))</x:f>
      </x:c>
      <x:c r="M3947" s="2" t="n">
        <x:f>IF(K3947="缺失",1,0)</x:f>
        <x:v>1</x:v>
      </x:c>
      <x:c r="N3947" s="2" t="str">
        <x:v>车辆里程查询_20260901-20260930_1024辆_仪表里程.xlsx / P521</x:v>
      </x:c>
      <x:c r="O3947" s="2" t="str">
        <x:v>车辆里程查询_20260901-20260930_1024辆_GPS里程.xlsx / P521</x:v>
      </x:c>
      <x:c r="P3947" s="2" t="str">
        <x:v>车辆纯氢气里程查询_20260901-20260930_1024辆.xlsx / P539</x:v>
      </x:c>
    </x:row>
    <x:row r="3948" ht="22" customHeight="1">
      <x:c r="A3948" s="2" t="n">
        <x:v>155</x:v>
      </x:c>
      <x:c r="B3948" s="2" t="str">
        <x:v>粤AGP5623</x:v>
      </x:c>
      <x:c r="C3948" s="2" t="str">
        <x:v>钟祥</x:v>
      </x:c>
      <x:c r="D3948" s="8" t="d">
        <x:v>2026-09-13T00:00:00.000Z</x:v>
      </x:c>
      <x:c r="E3948" s="7"/>
      <x:c r="F3948" s="7" t="n">
        <x:v>0</x:v>
      </x:c>
      <x:c r="G3948" s="7"/>
      <x:c r="H3948" s="2" t="str">
        <x:v>否</x:v>
      </x:c>
      <x:c r="I3948" s="7" t="str">
        <x:f>IF(AND(ISNUMBER(E3948),ISNUMBER(F3948)),E3948-F3948,"")</x:f>
      </x:c>
      <x:c r="J3948" s="2" t="str">
        <x:f>IF(H3948="否","不适用",IF(AND(ISNUMBER(E3948),ISNUMBER(F3948)),IF(I3948&gt;'规则与名单'!$B$2,"是","否"),"未判定"))</x:f>
        <x:v>不适用</x:v>
      </x:c>
      <x:c r="K3948" s="2" t="str">
        <x:f>IF(J3948="是",IF(ISNUMBER(F3948),"测试日GPS","缺失"),IF(ISNUMBER(G3948),"非测试日纯氢",IF(AND(H3948="是",J3948="未判定"),IF(ISNUMBER(F3948),"测试名单无纯氢GPS","缺失"),IF(ISNUMBER(E3948),"非测试日仪表","缺失"))))</x:f>
        <x:v>缺失</x:v>
      </x:c>
      <x:c r="L3948" s="7" t="str">
        <x:f>IF(K3948="缺失","",IF(K3948="非测试日纯氢",G3948,IF(K3948="非测试日仪表",E3948,F3948)))</x:f>
      </x:c>
      <x:c r="M3948" s="2" t="n">
        <x:f>IF(K3948="缺失",1,0)</x:f>
        <x:v>1</x:v>
      </x:c>
      <x:c r="N3948" s="2" t="str">
        <x:v>车辆里程查询_20260901-20260930_1024辆_仪表里程.xlsx / Q521</x:v>
      </x:c>
      <x:c r="O3948" s="2" t="str">
        <x:v>车辆里程查询_20260901-20260930_1024辆_GPS里程.xlsx / Q521</x:v>
      </x:c>
      <x:c r="P3948" s="2" t="str">
        <x:v>车辆纯氢气里程查询_20260901-20260930_1024辆.xlsx / Q539</x:v>
      </x:c>
    </x:row>
    <x:row r="3949" ht="22" customHeight="1">
      <x:c r="A3949" s="2" t="n">
        <x:v>155</x:v>
      </x:c>
      <x:c r="B3949" s="2" t="str">
        <x:v>粤AGP5623</x:v>
      </x:c>
      <x:c r="C3949" s="2" t="str">
        <x:v>钟祥</x:v>
      </x:c>
      <x:c r="D3949" s="8" t="d">
        <x:v>2026-09-14T00:00:00.000Z</x:v>
      </x:c>
      <x:c r="E3949" s="7" t="n">
        <x:v>62.3</x:v>
      </x:c>
      <x:c r="F3949" s="7" t="n">
        <x:v>62.8</x:v>
      </x:c>
      <x:c r="G3949" s="7" t="n">
        <x:v>59.1</x:v>
      </x:c>
      <x:c r="H3949" s="2" t="str">
        <x:v>否</x:v>
      </x:c>
      <x:c r="I3949" s="7" t="n">
        <x:f>IF(AND(ISNUMBER(E3949),ISNUMBER(F3949)),E3949-F3949,"")</x:f>
        <x:v>-0.5</x:v>
      </x:c>
      <x:c r="J3949" s="2" t="str">
        <x:f>IF(H3949="否","不适用",IF(AND(ISNUMBER(E3949),ISNUMBER(F3949)),IF(I3949&gt;'规则与名单'!$B$2,"是","否"),"未判定"))</x:f>
        <x:v>不适用</x:v>
      </x:c>
      <x:c r="K3949" s="2" t="str">
        <x:f>IF(J3949="是",IF(ISNUMBER(F3949),"测试日GPS","缺失"),IF(ISNUMBER(G3949),"非测试日纯氢",IF(AND(H3949="是",J3949="未判定"),IF(ISNUMBER(F3949),"测试名单无纯氢GPS","缺失"),IF(ISNUMBER(E3949),"非测试日仪表","缺失"))))</x:f>
        <x:v>非测试日纯氢</x:v>
      </x:c>
      <x:c r="L3949" s="7" t="n">
        <x:f>IF(K3949="缺失","",IF(K3949="非测试日纯氢",G3949,IF(K3949="非测试日仪表",E3949,F3949)))</x:f>
        <x:v>59.1</x:v>
      </x:c>
      <x:c r="M3949" s="2" t="n">
        <x:f>IF(K3949="缺失",1,0)</x:f>
        <x:v>0</x:v>
      </x:c>
      <x:c r="N3949" s="2" t="str">
        <x:v>车辆里程查询_20260901-20260930_1024辆_仪表里程.xlsx / R521</x:v>
      </x:c>
      <x:c r="O3949" s="2" t="str">
        <x:v>车辆里程查询_20260901-20260930_1024辆_GPS里程.xlsx / R521</x:v>
      </x:c>
      <x:c r="P3949" s="2" t="str">
        <x:v>车辆纯氢气里程查询_20260901-20260930_1024辆.xlsx / R539</x:v>
      </x:c>
    </x:row>
    <x:row r="3950" ht="22" customHeight="1">
      <x:c r="A3950" s="2" t="n">
        <x:v>155</x:v>
      </x:c>
      <x:c r="B3950" s="2" t="str">
        <x:v>粤AGP5623</x:v>
      </x:c>
      <x:c r="C3950" s="2" t="str">
        <x:v>钟祥</x:v>
      </x:c>
      <x:c r="D3950" s="8" t="d">
        <x:v>2026-09-15T00:00:00.000Z</x:v>
      </x:c>
      <x:c r="E3950" s="7" t="n">
        <x:v>75.2</x:v>
      </x:c>
      <x:c r="F3950" s="7" t="n">
        <x:v>76.4</x:v>
      </x:c>
      <x:c r="G3950" s="7" t="n">
        <x:v>75.1</x:v>
      </x:c>
      <x:c r="H3950" s="2" t="str">
        <x:v>否</x:v>
      </x:c>
      <x:c r="I3950" s="7" t="n">
        <x:f>IF(AND(ISNUMBER(E3950),ISNUMBER(F3950)),E3950-F3950,"")</x:f>
        <x:v>-1.2000000000000028</x:v>
      </x:c>
      <x:c r="J3950" s="2" t="str">
        <x:f>IF(H3950="否","不适用",IF(AND(ISNUMBER(E3950),ISNUMBER(F3950)),IF(I3950&gt;'规则与名单'!$B$2,"是","否"),"未判定"))</x:f>
        <x:v>不适用</x:v>
      </x:c>
      <x:c r="K3950" s="2" t="str">
        <x:f>IF(J3950="是",IF(ISNUMBER(F3950),"测试日GPS","缺失"),IF(ISNUMBER(G3950),"非测试日纯氢",IF(AND(H3950="是",J3950="未判定"),IF(ISNUMBER(F3950),"测试名单无纯氢GPS","缺失"),IF(ISNUMBER(E3950),"非测试日仪表","缺失"))))</x:f>
        <x:v>非测试日纯氢</x:v>
      </x:c>
      <x:c r="L3950" s="7" t="n">
        <x:f>IF(K3950="缺失","",IF(K3950="非测试日纯氢",G3950,IF(K3950="非测试日仪表",E3950,F3950)))</x:f>
        <x:v>75.1</x:v>
      </x:c>
      <x:c r="M3950" s="2" t="n">
        <x:f>IF(K3950="缺失",1,0)</x:f>
        <x:v>0</x:v>
      </x:c>
      <x:c r="N3950" s="2" t="str">
        <x:v>车辆里程查询_20260901-20260930_1024辆_仪表里程.xlsx / S521</x:v>
      </x:c>
      <x:c r="O3950" s="2" t="str">
        <x:v>车辆里程查询_20260901-20260930_1024辆_GPS里程.xlsx / S521</x:v>
      </x:c>
      <x:c r="P3950" s="2" t="str">
        <x:v>车辆纯氢气里程查询_20260901-20260930_1024辆.xlsx / S539</x:v>
      </x:c>
    </x:row>
    <x:row r="3951" ht="22" customHeight="1">
      <x:c r="A3951" s="2" t="n">
        <x:v>155</x:v>
      </x:c>
      <x:c r="B3951" s="2" t="str">
        <x:v>粤AGP5623</x:v>
      </x:c>
      <x:c r="C3951" s="2" t="str">
        <x:v>钟祥</x:v>
      </x:c>
      <x:c r="D3951" s="8" t="d">
        <x:v>2026-09-16T00:00:00.000Z</x:v>
      </x:c>
      <x:c r="E3951" s="7" t="n">
        <x:v>81.9</x:v>
      </x:c>
      <x:c r="F3951" s="7" t="n">
        <x:v>83.1</x:v>
      </x:c>
      <x:c r="G3951" s="7" t="n">
        <x:v>78.4</x:v>
      </x:c>
      <x:c r="H3951" s="2" t="str">
        <x:v>否</x:v>
      </x:c>
      <x:c r="I3951" s="7" t="n">
        <x:f>IF(AND(ISNUMBER(E3951),ISNUMBER(F3951)),E3951-F3951,"")</x:f>
        <x:v>-1.1999999999999886</x:v>
      </x:c>
      <x:c r="J3951" s="2" t="str">
        <x:f>IF(H3951="否","不适用",IF(AND(ISNUMBER(E3951),ISNUMBER(F3951)),IF(I3951&gt;'规则与名单'!$B$2,"是","否"),"未判定"))</x:f>
        <x:v>不适用</x:v>
      </x:c>
      <x:c r="K3951" s="2" t="str">
        <x:f>IF(J3951="是",IF(ISNUMBER(F3951),"测试日GPS","缺失"),IF(ISNUMBER(G3951),"非测试日纯氢",IF(AND(H3951="是",J3951="未判定"),IF(ISNUMBER(F3951),"测试名单无纯氢GPS","缺失"),IF(ISNUMBER(E3951),"非测试日仪表","缺失"))))</x:f>
        <x:v>非测试日纯氢</x:v>
      </x:c>
      <x:c r="L3951" s="7" t="n">
        <x:f>IF(K3951="缺失","",IF(K3951="非测试日纯氢",G3951,IF(K3951="非测试日仪表",E3951,F3951)))</x:f>
        <x:v>78.4</x:v>
      </x:c>
      <x:c r="M3951" s="2" t="n">
        <x:f>IF(K3951="缺失",1,0)</x:f>
        <x:v>0</x:v>
      </x:c>
      <x:c r="N3951" s="2" t="str">
        <x:v>车辆里程查询_20260901-20260930_1024辆_仪表里程.xlsx / T521</x:v>
      </x:c>
      <x:c r="O3951" s="2" t="str">
        <x:v>车辆里程查询_20260901-20260930_1024辆_GPS里程.xlsx / T521</x:v>
      </x:c>
      <x:c r="P3951" s="2" t="str">
        <x:v>车辆纯氢气里程查询_20260901-20260930_1024辆.xlsx / T539</x:v>
      </x:c>
    </x:row>
    <x:row r="3952" ht="22" customHeight="1">
      <x:c r="A3952" s="2" t="n">
        <x:v>155</x:v>
      </x:c>
      <x:c r="B3952" s="2" t="str">
        <x:v>粤AGP5623</x:v>
      </x:c>
      <x:c r="C3952" s="2" t="str">
        <x:v>钟祥</x:v>
      </x:c>
      <x:c r="D3952" s="8" t="d">
        <x:v>2026-09-17T00:00:00.000Z</x:v>
      </x:c>
      <x:c r="E3952" s="7" t="n">
        <x:v>136.4</x:v>
      </x:c>
      <x:c r="F3952" s="7" t="n">
        <x:v>147.3</x:v>
      </x:c>
      <x:c r="G3952" s="7" t="n">
        <x:v>132.3</x:v>
      </x:c>
      <x:c r="H3952" s="2" t="str">
        <x:v>否</x:v>
      </x:c>
      <x:c r="I3952" s="7" t="n">
        <x:f>IF(AND(ISNUMBER(E3952),ISNUMBER(F3952)),E3952-F3952,"")</x:f>
        <x:v>-10.900000000000006</x:v>
      </x:c>
      <x:c r="J3952" s="2" t="str">
        <x:f>IF(H3952="否","不适用",IF(AND(ISNUMBER(E3952),ISNUMBER(F3952)),IF(I3952&gt;'规则与名单'!$B$2,"是","否"),"未判定"))</x:f>
        <x:v>不适用</x:v>
      </x:c>
      <x:c r="K3952" s="2" t="str">
        <x:f>IF(J3952="是",IF(ISNUMBER(F3952),"测试日GPS","缺失"),IF(ISNUMBER(G3952),"非测试日纯氢",IF(AND(H3952="是",J3952="未判定"),IF(ISNUMBER(F3952),"测试名单无纯氢GPS","缺失"),IF(ISNUMBER(E3952),"非测试日仪表","缺失"))))</x:f>
        <x:v>非测试日纯氢</x:v>
      </x:c>
      <x:c r="L3952" s="7" t="n">
        <x:f>IF(K3952="缺失","",IF(K3952="非测试日纯氢",G3952,IF(K3952="非测试日仪表",E3952,F3952)))</x:f>
        <x:v>132.3</x:v>
      </x:c>
      <x:c r="M3952" s="2" t="n">
        <x:f>IF(K3952="缺失",1,0)</x:f>
        <x:v>0</x:v>
      </x:c>
      <x:c r="N3952" s="2" t="str">
        <x:v>车辆里程查询_20260901-20260930_1024辆_仪表里程.xlsx / U521</x:v>
      </x:c>
      <x:c r="O3952" s="2" t="str">
        <x:v>车辆里程查询_20260901-20260930_1024辆_GPS里程.xlsx / U521</x:v>
      </x:c>
      <x:c r="P3952" s="2" t="str">
        <x:v>车辆纯氢气里程查询_20260901-20260930_1024辆.xlsx / U539</x:v>
      </x:c>
    </x:row>
    <x:row r="3953" ht="22" customHeight="1">
      <x:c r="A3953" s="2" t="n">
        <x:v>155</x:v>
      </x:c>
      <x:c r="B3953" s="2" t="str">
        <x:v>粤AGP5623</x:v>
      </x:c>
      <x:c r="C3953" s="2" t="str">
        <x:v>钟祥</x:v>
      </x:c>
      <x:c r="D3953" s="8" t="d">
        <x:v>2026-09-18T00:00:00.000Z</x:v>
      </x:c>
      <x:c r="E3953" s="7" t="n">
        <x:v>78.4</x:v>
      </x:c>
      <x:c r="F3953" s="7" t="n">
        <x:v>71.2</x:v>
      </x:c>
      <x:c r="G3953" s="7" t="n">
        <x:v>52.4</x:v>
      </x:c>
      <x:c r="H3953" s="2" t="str">
        <x:v>否</x:v>
      </x:c>
      <x:c r="I3953" s="7" t="n">
        <x:f>IF(AND(ISNUMBER(E3953),ISNUMBER(F3953)),E3953-F3953,"")</x:f>
        <x:v>7.200000000000003</x:v>
      </x:c>
      <x:c r="J3953" s="2" t="str">
        <x:f>IF(H3953="否","不适用",IF(AND(ISNUMBER(E3953),ISNUMBER(F3953)),IF(I3953&gt;'规则与名单'!$B$2,"是","否"),"未判定"))</x:f>
        <x:v>不适用</x:v>
      </x:c>
      <x:c r="K3953" s="2" t="str">
        <x:f>IF(J3953="是",IF(ISNUMBER(F3953),"测试日GPS","缺失"),IF(ISNUMBER(G3953),"非测试日纯氢",IF(AND(H3953="是",J3953="未判定"),IF(ISNUMBER(F3953),"测试名单无纯氢GPS","缺失"),IF(ISNUMBER(E3953),"非测试日仪表","缺失"))))</x:f>
        <x:v>非测试日纯氢</x:v>
      </x:c>
      <x:c r="L3953" s="7" t="n">
        <x:f>IF(K3953="缺失","",IF(K3953="非测试日纯氢",G3953,IF(K3953="非测试日仪表",E3953,F3953)))</x:f>
        <x:v>52.4</x:v>
      </x:c>
      <x:c r="M3953" s="2" t="n">
        <x:f>IF(K3953="缺失",1,0)</x:f>
        <x:v>0</x:v>
      </x:c>
      <x:c r="N3953" s="2" t="str">
        <x:v>车辆里程查询_20260901-20260930_1024辆_仪表里程.xlsx / V521</x:v>
      </x:c>
      <x:c r="O3953" s="2" t="str">
        <x:v>车辆里程查询_20260901-20260930_1024辆_GPS里程.xlsx / V521</x:v>
      </x:c>
      <x:c r="P3953" s="2" t="str">
        <x:v>车辆纯氢气里程查询_20260901-20260930_1024辆.xlsx / V539</x:v>
      </x:c>
    </x:row>
    <x:row r="3954" ht="22" customHeight="1">
      <x:c r="A3954" s="2" t="n">
        <x:v>155</x:v>
      </x:c>
      <x:c r="B3954" s="2" t="str">
        <x:v>粤AGP5623</x:v>
      </x:c>
      <x:c r="C3954" s="2" t="str">
        <x:v>钟祥</x:v>
      </x:c>
      <x:c r="D3954" s="8" t="d">
        <x:v>2026-09-19T00:00:00.000Z</x:v>
      </x:c>
      <x:c r="E3954" s="7"/>
      <x:c r="F3954" s="7" t="n">
        <x:v>0</x:v>
      </x:c>
      <x:c r="G3954" s="7"/>
      <x:c r="H3954" s="2" t="str">
        <x:v>否</x:v>
      </x:c>
      <x:c r="I3954" s="7" t="str">
        <x:f>IF(AND(ISNUMBER(E3954),ISNUMBER(F3954)),E3954-F3954,"")</x:f>
      </x:c>
      <x:c r="J3954" s="2" t="str">
        <x:f>IF(H3954="否","不适用",IF(AND(ISNUMBER(E3954),ISNUMBER(F3954)),IF(I3954&gt;'规则与名单'!$B$2,"是","否"),"未判定"))</x:f>
        <x:v>不适用</x:v>
      </x:c>
      <x:c r="K3954" s="2" t="str">
        <x:f>IF(J3954="是",IF(ISNUMBER(F3954),"测试日GPS","缺失"),IF(ISNUMBER(G3954),"非测试日纯氢",IF(AND(H3954="是",J3954="未判定"),IF(ISNUMBER(F3954),"测试名单无纯氢GPS","缺失"),IF(ISNUMBER(E3954),"非测试日仪表","缺失"))))</x:f>
        <x:v>缺失</x:v>
      </x:c>
      <x:c r="L3954" s="7" t="str">
        <x:f>IF(K3954="缺失","",IF(K3954="非测试日纯氢",G3954,IF(K3954="非测试日仪表",E3954,F3954)))</x:f>
      </x:c>
      <x:c r="M3954" s="2" t="n">
        <x:f>IF(K3954="缺失",1,0)</x:f>
        <x:v>1</x:v>
      </x:c>
      <x:c r="N3954" s="2" t="str">
        <x:v>车辆里程查询_20260901-20260930_1024辆_仪表里程.xlsx / W521</x:v>
      </x:c>
      <x:c r="O3954" s="2" t="str">
        <x:v>车辆里程查询_20260901-20260930_1024辆_GPS里程.xlsx / W521</x:v>
      </x:c>
      <x:c r="P3954" s="2" t="str">
        <x:v>车辆纯氢气里程查询_20260901-20260930_1024辆.xlsx / W539</x:v>
      </x:c>
    </x:row>
    <x:row r="3955" ht="22" customHeight="1">
      <x:c r="A3955" s="2" t="n">
        <x:v>155</x:v>
      </x:c>
      <x:c r="B3955" s="2" t="str">
        <x:v>粤AGP5623</x:v>
      </x:c>
      <x:c r="C3955" s="2" t="str">
        <x:v>钟祥</x:v>
      </x:c>
      <x:c r="D3955" s="8" t="d">
        <x:v>2026-09-20T00:00:00.000Z</x:v>
      </x:c>
      <x:c r="E3955" s="7" t="n">
        <x:v>68.9</x:v>
      </x:c>
      <x:c r="F3955" s="7" t="n">
        <x:v>70.4</x:v>
      </x:c>
      <x:c r="G3955" s="7" t="n">
        <x:v>68.9</x:v>
      </x:c>
      <x:c r="H3955" s="2" t="str">
        <x:v>否</x:v>
      </x:c>
      <x:c r="I3955" s="7" t="n">
        <x:f>IF(AND(ISNUMBER(E3955),ISNUMBER(F3955)),E3955-F3955,"")</x:f>
        <x:v>-1.5</x:v>
      </x:c>
      <x:c r="J3955" s="2" t="str">
        <x:f>IF(H3955="否","不适用",IF(AND(ISNUMBER(E3955),ISNUMBER(F3955)),IF(I3955&gt;'规则与名单'!$B$2,"是","否"),"未判定"))</x:f>
        <x:v>不适用</x:v>
      </x:c>
      <x:c r="K3955" s="2" t="str">
        <x:f>IF(J3955="是",IF(ISNUMBER(F3955),"测试日GPS","缺失"),IF(ISNUMBER(G3955),"非测试日纯氢",IF(AND(H3955="是",J3955="未判定"),IF(ISNUMBER(F3955),"测试名单无纯氢GPS","缺失"),IF(ISNUMBER(E3955),"非测试日仪表","缺失"))))</x:f>
        <x:v>非测试日纯氢</x:v>
      </x:c>
      <x:c r="L3955" s="7" t="n">
        <x:f>IF(K3955="缺失","",IF(K3955="非测试日纯氢",G3955,IF(K3955="非测试日仪表",E3955,F3955)))</x:f>
        <x:v>68.9</x:v>
      </x:c>
      <x:c r="M3955" s="2" t="n">
        <x:f>IF(K3955="缺失",1,0)</x:f>
        <x:v>0</x:v>
      </x:c>
      <x:c r="N3955" s="2" t="str">
        <x:v>车辆里程查询_20260901-20260930_1024辆_仪表里程.xlsx / X521</x:v>
      </x:c>
      <x:c r="O3955" s="2" t="str">
        <x:v>车辆里程查询_20260901-20260930_1024辆_GPS里程.xlsx / X521</x:v>
      </x:c>
      <x:c r="P3955" s="2" t="str">
        <x:v>车辆纯氢气里程查询_20260901-20260930_1024辆.xlsx / X539</x:v>
      </x:c>
    </x:row>
    <x:row r="3956" ht="22" customHeight="1">
      <x:c r="A3956" s="2" t="n">
        <x:v>155</x:v>
      </x:c>
      <x:c r="B3956" s="2" t="str">
        <x:v>粤AGP5623</x:v>
      </x:c>
      <x:c r="C3956" s="2" t="str">
        <x:v>钟祥</x:v>
      </x:c>
      <x:c r="D3956" s="8" t="d">
        <x:v>2026-09-21T00:00:00.000Z</x:v>
      </x:c>
      <x:c r="E3956" s="7" t="n">
        <x:v>91.4</x:v>
      </x:c>
      <x:c r="F3956" s="7" t="n">
        <x:v>97.7</x:v>
      </x:c>
      <x:c r="G3956" s="7" t="n">
        <x:v>82.6</x:v>
      </x:c>
      <x:c r="H3956" s="2" t="str">
        <x:v>否</x:v>
      </x:c>
      <x:c r="I3956" s="7" t="n">
        <x:f>IF(AND(ISNUMBER(E3956),ISNUMBER(F3956)),E3956-F3956,"")</x:f>
        <x:v>-6.299999999999997</x:v>
      </x:c>
      <x:c r="J3956" s="2" t="str">
        <x:f>IF(H3956="否","不适用",IF(AND(ISNUMBER(E3956),ISNUMBER(F3956)),IF(I3956&gt;'规则与名单'!$B$2,"是","否"),"未判定"))</x:f>
        <x:v>不适用</x:v>
      </x:c>
      <x:c r="K3956" s="2" t="str">
        <x:f>IF(J3956="是",IF(ISNUMBER(F3956),"测试日GPS","缺失"),IF(ISNUMBER(G3956),"非测试日纯氢",IF(AND(H3956="是",J3956="未判定"),IF(ISNUMBER(F3956),"测试名单无纯氢GPS","缺失"),IF(ISNUMBER(E3956),"非测试日仪表","缺失"))))</x:f>
        <x:v>非测试日纯氢</x:v>
      </x:c>
      <x:c r="L3956" s="7" t="n">
        <x:f>IF(K3956="缺失","",IF(K3956="非测试日纯氢",G3956,IF(K3956="非测试日仪表",E3956,F3956)))</x:f>
        <x:v>82.6</x:v>
      </x:c>
      <x:c r="M3956" s="2" t="n">
        <x:f>IF(K3956="缺失",1,0)</x:f>
        <x:v>0</x:v>
      </x:c>
      <x:c r="N3956" s="2" t="str">
        <x:v>车辆里程查询_20260901-20260930_1024辆_仪表里程.xlsx / Y521</x:v>
      </x:c>
      <x:c r="O3956" s="2" t="str">
        <x:v>车辆里程查询_20260901-20260930_1024辆_GPS里程.xlsx / Y521</x:v>
      </x:c>
      <x:c r="P3956" s="2" t="str">
        <x:v>车辆纯氢气里程查询_20260901-20260930_1024辆.xlsx / Y539</x:v>
      </x:c>
    </x:row>
    <x:row r="3957" ht="22" customHeight="1">
      <x:c r="A3957" s="2" t="n">
        <x:v>155</x:v>
      </x:c>
      <x:c r="B3957" s="2" t="str">
        <x:v>粤AGP5623</x:v>
      </x:c>
      <x:c r="C3957" s="2" t="str">
        <x:v>钟祥</x:v>
      </x:c>
      <x:c r="D3957" s="8" t="d">
        <x:v>2026-09-22T00:00:00.000Z</x:v>
      </x:c>
      <x:c r="E3957" s="7" t="n">
        <x:v>80.6</x:v>
      </x:c>
      <x:c r="F3957" s="7" t="n">
        <x:v>76.3</x:v>
      </x:c>
      <x:c r="G3957" s="7" t="n">
        <x:v>75.1</x:v>
      </x:c>
      <x:c r="H3957" s="2" t="str">
        <x:v>否</x:v>
      </x:c>
      <x:c r="I3957" s="7" t="n">
        <x:f>IF(AND(ISNUMBER(E3957),ISNUMBER(F3957)),E3957-F3957,"")</x:f>
        <x:v>4.299999999999997</x:v>
      </x:c>
      <x:c r="J3957" s="2" t="str">
        <x:f>IF(H3957="否","不适用",IF(AND(ISNUMBER(E3957),ISNUMBER(F3957)),IF(I3957&gt;'规则与名单'!$B$2,"是","否"),"未判定"))</x:f>
        <x:v>不适用</x:v>
      </x:c>
      <x:c r="K3957" s="2" t="str">
        <x:f>IF(J3957="是",IF(ISNUMBER(F3957),"测试日GPS","缺失"),IF(ISNUMBER(G3957),"非测试日纯氢",IF(AND(H3957="是",J3957="未判定"),IF(ISNUMBER(F3957),"测试名单无纯氢GPS","缺失"),IF(ISNUMBER(E3957),"非测试日仪表","缺失"))))</x:f>
        <x:v>非测试日纯氢</x:v>
      </x:c>
      <x:c r="L3957" s="7" t="n">
        <x:f>IF(K3957="缺失","",IF(K3957="非测试日纯氢",G3957,IF(K3957="非测试日仪表",E3957,F3957)))</x:f>
        <x:v>75.1</x:v>
      </x:c>
      <x:c r="M3957" s="2" t="n">
        <x:f>IF(K3957="缺失",1,0)</x:f>
        <x:v>0</x:v>
      </x:c>
      <x:c r="N3957" s="2" t="str">
        <x:v>车辆里程查询_20260901-20260930_1024辆_仪表里程.xlsx / Z521</x:v>
      </x:c>
      <x:c r="O3957" s="2" t="str">
        <x:v>车辆里程查询_20260901-20260930_1024辆_GPS里程.xlsx / Z521</x:v>
      </x:c>
      <x:c r="P3957" s="2" t="str">
        <x:v>车辆纯氢气里程查询_20260901-20260930_1024辆.xlsx / Z539</x:v>
      </x:c>
    </x:row>
    <x:row r="3958" ht="22" customHeight="1">
      <x:c r="A3958" s="2" t="n">
        <x:v>155</x:v>
      </x:c>
      <x:c r="B3958" s="2" t="str">
        <x:v>粤AGP5623</x:v>
      </x:c>
      <x:c r="C3958" s="2" t="str">
        <x:v>钟祥</x:v>
      </x:c>
      <x:c r="D3958" s="8" t="d">
        <x:v>2026-09-23T00:00:00.000Z</x:v>
      </x:c>
      <x:c r="E3958" s="7" t="n">
        <x:v>77.9</x:v>
      </x:c>
      <x:c r="F3958" s="7" t="n">
        <x:v>80.4</x:v>
      </x:c>
      <x:c r="G3958" s="7" t="n">
        <x:v>77.9</x:v>
      </x:c>
      <x:c r="H3958" s="2" t="str">
        <x:v>否</x:v>
      </x:c>
      <x:c r="I3958" s="7" t="n">
        <x:f>IF(AND(ISNUMBER(E3958),ISNUMBER(F3958)),E3958-F3958,"")</x:f>
        <x:v>-2.5</x:v>
      </x:c>
      <x:c r="J3958" s="2" t="str">
        <x:f>IF(H3958="否","不适用",IF(AND(ISNUMBER(E3958),ISNUMBER(F3958)),IF(I3958&gt;'规则与名单'!$B$2,"是","否"),"未判定"))</x:f>
        <x:v>不适用</x:v>
      </x:c>
      <x:c r="K3958" s="2" t="str">
        <x:f>IF(J3958="是",IF(ISNUMBER(F3958),"测试日GPS","缺失"),IF(ISNUMBER(G3958),"非测试日纯氢",IF(AND(H3958="是",J3958="未判定"),IF(ISNUMBER(F3958),"测试名单无纯氢GPS","缺失"),IF(ISNUMBER(E3958),"非测试日仪表","缺失"))))</x:f>
        <x:v>非测试日纯氢</x:v>
      </x:c>
      <x:c r="L3958" s="7" t="n">
        <x:f>IF(K3958="缺失","",IF(K3958="非测试日纯氢",G3958,IF(K3958="非测试日仪表",E3958,F3958)))</x:f>
        <x:v>77.9</x:v>
      </x:c>
      <x:c r="M3958" s="2" t="n">
        <x:f>IF(K3958="缺失",1,0)</x:f>
        <x:v>0</x:v>
      </x:c>
      <x:c r="N3958" s="2" t="str">
        <x:v>车辆里程查询_20260901-20260930_1024辆_仪表里程.xlsx / AA521</x:v>
      </x:c>
      <x:c r="O3958" s="2" t="str">
        <x:v>车辆里程查询_20260901-20260930_1024辆_GPS里程.xlsx / AA521</x:v>
      </x:c>
      <x:c r="P3958" s="2" t="str">
        <x:v>车辆纯氢气里程查询_20260901-20260930_1024辆.xlsx / AA539</x:v>
      </x:c>
    </x:row>
    <x:row r="3959" ht="22" customHeight="1">
      <x:c r="A3959" s="2" t="n">
        <x:v>155</x:v>
      </x:c>
      <x:c r="B3959" s="2" t="str">
        <x:v>粤AGP5623</x:v>
      </x:c>
      <x:c r="C3959" s="2" t="str">
        <x:v>钟祥</x:v>
      </x:c>
      <x:c r="D3959" s="8" t="d">
        <x:v>2026-09-24T00:00:00.000Z</x:v>
      </x:c>
      <x:c r="E3959" s="7" t="n">
        <x:v>75.4</x:v>
      </x:c>
      <x:c r="F3959" s="7" t="n">
        <x:v>77.1</x:v>
      </x:c>
      <x:c r="G3959" s="7" t="n">
        <x:v>75.2</x:v>
      </x:c>
      <x:c r="H3959" s="2" t="str">
        <x:v>否</x:v>
      </x:c>
      <x:c r="I3959" s="7" t="n">
        <x:f>IF(AND(ISNUMBER(E3959),ISNUMBER(F3959)),E3959-F3959,"")</x:f>
        <x:v>-1.6999999999999886</x:v>
      </x:c>
      <x:c r="J3959" s="2" t="str">
        <x:f>IF(H3959="否","不适用",IF(AND(ISNUMBER(E3959),ISNUMBER(F3959)),IF(I3959&gt;'规则与名单'!$B$2,"是","否"),"未判定"))</x:f>
        <x:v>不适用</x:v>
      </x:c>
      <x:c r="K3959" s="2" t="str">
        <x:f>IF(J3959="是",IF(ISNUMBER(F3959),"测试日GPS","缺失"),IF(ISNUMBER(G3959),"非测试日纯氢",IF(AND(H3959="是",J3959="未判定"),IF(ISNUMBER(F3959),"测试名单无纯氢GPS","缺失"),IF(ISNUMBER(E3959),"非测试日仪表","缺失"))))</x:f>
        <x:v>非测试日纯氢</x:v>
      </x:c>
      <x:c r="L3959" s="7" t="n">
        <x:f>IF(K3959="缺失","",IF(K3959="非测试日纯氢",G3959,IF(K3959="非测试日仪表",E3959,F3959)))</x:f>
        <x:v>75.2</x:v>
      </x:c>
      <x:c r="M3959" s="2" t="n">
        <x:f>IF(K3959="缺失",1,0)</x:f>
        <x:v>0</x:v>
      </x:c>
      <x:c r="N3959" s="2" t="str">
        <x:v>车辆里程查询_20260901-20260930_1024辆_仪表里程.xlsx / AB521</x:v>
      </x:c>
      <x:c r="O3959" s="2" t="str">
        <x:v>车辆里程查询_20260901-20260930_1024辆_GPS里程.xlsx / AB521</x:v>
      </x:c>
      <x:c r="P3959" s="2" t="str">
        <x:v>车辆纯氢气里程查询_20260901-20260930_1024辆.xlsx / AB539</x:v>
      </x:c>
    </x:row>
    <x:row r="3960" ht="22" customHeight="1">
      <x:c r="A3960" s="2" t="n">
        <x:v>155</x:v>
      </x:c>
      <x:c r="B3960" s="2" t="str">
        <x:v>粤AGP5623</x:v>
      </x:c>
      <x:c r="C3960" s="2" t="str">
        <x:v>钟祥</x:v>
      </x:c>
      <x:c r="D3960" s="8" t="d">
        <x:v>2026-09-25T00:00:00.000Z</x:v>
      </x:c>
      <x:c r="E3960" s="7"/>
      <x:c r="F3960" s="7" t="n">
        <x:v>0</x:v>
      </x:c>
      <x:c r="G3960" s="7"/>
      <x:c r="H3960" s="2" t="str">
        <x:v>否</x:v>
      </x:c>
      <x:c r="I3960" s="7" t="str">
        <x:f>IF(AND(ISNUMBER(E3960),ISNUMBER(F3960)),E3960-F3960,"")</x:f>
      </x:c>
      <x:c r="J3960" s="2" t="str">
        <x:f>IF(H3960="否","不适用",IF(AND(ISNUMBER(E3960),ISNUMBER(F3960)),IF(I3960&gt;'规则与名单'!$B$2,"是","否"),"未判定"))</x:f>
        <x:v>不适用</x:v>
      </x:c>
      <x:c r="K3960" s="2" t="str">
        <x:f>IF(J3960="是",IF(ISNUMBER(F3960),"测试日GPS","缺失"),IF(ISNUMBER(G3960),"非测试日纯氢",IF(AND(H3960="是",J3960="未判定"),IF(ISNUMBER(F3960),"测试名单无纯氢GPS","缺失"),IF(ISNUMBER(E3960),"非测试日仪表","缺失"))))</x:f>
        <x:v>缺失</x:v>
      </x:c>
      <x:c r="L3960" s="7" t="str">
        <x:f>IF(K3960="缺失","",IF(K3960="非测试日纯氢",G3960,IF(K3960="非测试日仪表",E3960,F3960)))</x:f>
      </x:c>
      <x:c r="M3960" s="2" t="n">
        <x:f>IF(K3960="缺失",1,0)</x:f>
        <x:v>1</x:v>
      </x:c>
      <x:c r="N3960" s="2" t="str">
        <x:v>车辆里程查询_20260901-20260930_1024辆_仪表里程.xlsx / AC521</x:v>
      </x:c>
      <x:c r="O3960" s="2" t="str">
        <x:v>车辆里程查询_20260901-20260930_1024辆_GPS里程.xlsx / AC521</x:v>
      </x:c>
      <x:c r="P3960" s="2" t="str">
        <x:v>车辆纯氢气里程查询_20260901-20260930_1024辆.xlsx / AC539</x:v>
      </x:c>
    </x:row>
    <x:row r="3961" ht="22" customHeight="1">
      <x:c r="A3961" s="2" t="n">
        <x:v>155</x:v>
      </x:c>
      <x:c r="B3961" s="2" t="str">
        <x:v>粤AGP5623</x:v>
      </x:c>
      <x:c r="C3961" s="2" t="str">
        <x:v>钟祥</x:v>
      </x:c>
      <x:c r="D3961" s="8" t="d">
        <x:v>2026-09-26T00:00:00.000Z</x:v>
      </x:c>
      <x:c r="E3961" s="7"/>
      <x:c r="F3961" s="7" t="n">
        <x:v>0</x:v>
      </x:c>
      <x:c r="G3961" s="7"/>
      <x:c r="H3961" s="2" t="str">
        <x:v>否</x:v>
      </x:c>
      <x:c r="I3961" s="7" t="str">
        <x:f>IF(AND(ISNUMBER(E3961),ISNUMBER(F3961)),E3961-F3961,"")</x:f>
      </x:c>
      <x:c r="J3961" s="2" t="str">
        <x:f>IF(H3961="否","不适用",IF(AND(ISNUMBER(E3961),ISNUMBER(F3961)),IF(I3961&gt;'规则与名单'!$B$2,"是","否"),"未判定"))</x:f>
        <x:v>不适用</x:v>
      </x:c>
      <x:c r="K3961" s="2" t="str">
        <x:f>IF(J3961="是",IF(ISNUMBER(F3961),"测试日GPS","缺失"),IF(ISNUMBER(G3961),"非测试日纯氢",IF(AND(H3961="是",J3961="未判定"),IF(ISNUMBER(F3961),"测试名单无纯氢GPS","缺失"),IF(ISNUMBER(E3961),"非测试日仪表","缺失"))))</x:f>
        <x:v>缺失</x:v>
      </x:c>
      <x:c r="L3961" s="7" t="str">
        <x:f>IF(K3961="缺失","",IF(K3961="非测试日纯氢",G3961,IF(K3961="非测试日仪表",E3961,F3961)))</x:f>
      </x:c>
      <x:c r="M3961" s="2" t="n">
        <x:f>IF(K3961="缺失",1,0)</x:f>
        <x:v>1</x:v>
      </x:c>
      <x:c r="N3961" s="2" t="str">
        <x:v>车辆里程查询_20260901-20260930_1024辆_仪表里程.xlsx / AD521</x:v>
      </x:c>
      <x:c r="O3961" s="2" t="str">
        <x:v>车辆里程查询_20260901-20260930_1024辆_GPS里程.xlsx / AD521</x:v>
      </x:c>
      <x:c r="P3961" s="2" t="str">
        <x:v>车辆纯氢气里程查询_20260901-20260930_1024辆.xlsx / AD539</x:v>
      </x:c>
    </x:row>
    <x:row r="3962" ht="22" customHeight="1">
      <x:c r="A3962" s="2" t="n">
        <x:v>155</x:v>
      </x:c>
      <x:c r="B3962" s="2" t="str">
        <x:v>粤AGP5623</x:v>
      </x:c>
      <x:c r="C3962" s="2" t="str">
        <x:v>钟祥</x:v>
      </x:c>
      <x:c r="D3962" s="8" t="d">
        <x:v>2026-09-27T00:00:00.000Z</x:v>
      </x:c>
      <x:c r="E3962" s="7" t="n">
        <x:v>17.8</x:v>
      </x:c>
      <x:c r="F3962" s="7" t="n">
        <x:v>18.2</x:v>
      </x:c>
      <x:c r="G3962" s="7" t="n">
        <x:v>17.8</x:v>
      </x:c>
      <x:c r="H3962" s="2" t="str">
        <x:v>否</x:v>
      </x:c>
      <x:c r="I3962" s="7" t="n">
        <x:f>IF(AND(ISNUMBER(E3962),ISNUMBER(F3962)),E3962-F3962,"")</x:f>
        <x:v>-0.3999999999999986</x:v>
      </x:c>
      <x:c r="J3962" s="2" t="str">
        <x:f>IF(H3962="否","不适用",IF(AND(ISNUMBER(E3962),ISNUMBER(F3962)),IF(I3962&gt;'规则与名单'!$B$2,"是","否"),"未判定"))</x:f>
        <x:v>不适用</x:v>
      </x:c>
      <x:c r="K3962" s="2" t="str">
        <x:f>IF(J3962="是",IF(ISNUMBER(F3962),"测试日GPS","缺失"),IF(ISNUMBER(G3962),"非测试日纯氢",IF(AND(H3962="是",J3962="未判定"),IF(ISNUMBER(F3962),"测试名单无纯氢GPS","缺失"),IF(ISNUMBER(E3962),"非测试日仪表","缺失"))))</x:f>
        <x:v>非测试日纯氢</x:v>
      </x:c>
      <x:c r="L3962" s="7" t="n">
        <x:f>IF(K3962="缺失","",IF(K3962="非测试日纯氢",G3962,IF(K3962="非测试日仪表",E3962,F3962)))</x:f>
        <x:v>17.8</x:v>
      </x:c>
      <x:c r="M3962" s="2" t="n">
        <x:f>IF(K3962="缺失",1,0)</x:f>
        <x:v>0</x:v>
      </x:c>
      <x:c r="N3962" s="2" t="str">
        <x:v>车辆里程查询_20260901-20260930_1024辆_仪表里程.xlsx / AE521</x:v>
      </x:c>
      <x:c r="O3962" s="2" t="str">
        <x:v>车辆里程查询_20260901-20260930_1024辆_GPS里程.xlsx / AE521</x:v>
      </x:c>
      <x:c r="P3962" s="2" t="str">
        <x:v>车辆纯氢气里程查询_20260901-20260930_1024辆.xlsx / AE539</x:v>
      </x:c>
    </x:row>
    <x:row r="3963" ht="22" customHeight="1">
      <x:c r="A3963" s="2" t="n">
        <x:v>155</x:v>
      </x:c>
      <x:c r="B3963" s="2" t="str">
        <x:v>粤AGP5623</x:v>
      </x:c>
      <x:c r="C3963" s="2" t="str">
        <x:v>钟祥</x:v>
      </x:c>
      <x:c r="D3963" s="8" t="d">
        <x:v>2026-09-28T00:00:00.000Z</x:v>
      </x:c>
      <x:c r="E3963" s="7" t="n">
        <x:v>69.1</x:v>
      </x:c>
      <x:c r="F3963" s="7" t="n">
        <x:v>69.3</x:v>
      </x:c>
      <x:c r="G3963" s="7" t="n">
        <x:v>69</x:v>
      </x:c>
      <x:c r="H3963" s="2" t="str">
        <x:v>否</x:v>
      </x:c>
      <x:c r="I3963" s="7" t="n">
        <x:f>IF(AND(ISNUMBER(E3963),ISNUMBER(F3963)),E3963-F3963,"")</x:f>
        <x:v>-0.20000000000000284</x:v>
      </x:c>
      <x:c r="J3963" s="2" t="str">
        <x:f>IF(H3963="否","不适用",IF(AND(ISNUMBER(E3963),ISNUMBER(F3963)),IF(I3963&gt;'规则与名单'!$B$2,"是","否"),"未判定"))</x:f>
        <x:v>不适用</x:v>
      </x:c>
      <x:c r="K3963" s="2" t="str">
        <x:f>IF(J3963="是",IF(ISNUMBER(F3963),"测试日GPS","缺失"),IF(ISNUMBER(G3963),"非测试日纯氢",IF(AND(H3963="是",J3963="未判定"),IF(ISNUMBER(F3963),"测试名单无纯氢GPS","缺失"),IF(ISNUMBER(E3963),"非测试日仪表","缺失"))))</x:f>
        <x:v>非测试日纯氢</x:v>
      </x:c>
      <x:c r="L3963" s="7" t="n">
        <x:f>IF(K3963="缺失","",IF(K3963="非测试日纯氢",G3963,IF(K3963="非测试日仪表",E3963,F3963)))</x:f>
        <x:v>69</x:v>
      </x:c>
      <x:c r="M3963" s="2" t="n">
        <x:f>IF(K3963="缺失",1,0)</x:f>
        <x:v>0</x:v>
      </x:c>
      <x:c r="N3963" s="2" t="str">
        <x:v>车辆里程查询_20260901-20260930_1024辆_仪表里程.xlsx / AF521</x:v>
      </x:c>
      <x:c r="O3963" s="2" t="str">
        <x:v>车辆里程查询_20260901-20260930_1024辆_GPS里程.xlsx / AF521</x:v>
      </x:c>
      <x:c r="P3963" s="2" t="str">
        <x:v>车辆纯氢气里程查询_20260901-20260930_1024辆.xlsx / AF539</x:v>
      </x:c>
    </x:row>
    <x:row r="3964" ht="22" customHeight="1">
      <x:c r="A3964" s="2" t="n">
        <x:v>155</x:v>
      </x:c>
      <x:c r="B3964" s="2" t="str">
        <x:v>粤AGP5623</x:v>
      </x:c>
      <x:c r="C3964" s="2" t="str">
        <x:v>钟祥</x:v>
      </x:c>
      <x:c r="D3964" s="8" t="d">
        <x:v>2026-09-29T00:00:00.000Z</x:v>
      </x:c>
      <x:c r="E3964" s="7" t="n">
        <x:v>66.2</x:v>
      </x:c>
      <x:c r="F3964" s="7" t="n">
        <x:v>67.4</x:v>
      </x:c>
      <x:c r="G3964" s="7" t="n">
        <x:v>66.1</x:v>
      </x:c>
      <x:c r="H3964" s="2" t="str">
        <x:v>否</x:v>
      </x:c>
      <x:c r="I3964" s="7" t="n">
        <x:f>IF(AND(ISNUMBER(E3964),ISNUMBER(F3964)),E3964-F3964,"")</x:f>
        <x:v>-1.2000000000000028</x:v>
      </x:c>
      <x:c r="J3964" s="2" t="str">
        <x:f>IF(H3964="否","不适用",IF(AND(ISNUMBER(E3964),ISNUMBER(F3964)),IF(I3964&gt;'规则与名单'!$B$2,"是","否"),"未判定"))</x:f>
        <x:v>不适用</x:v>
      </x:c>
      <x:c r="K3964" s="2" t="str">
        <x:f>IF(J3964="是",IF(ISNUMBER(F3964),"测试日GPS","缺失"),IF(ISNUMBER(G3964),"非测试日纯氢",IF(AND(H3964="是",J3964="未判定"),IF(ISNUMBER(F3964),"测试名单无纯氢GPS","缺失"),IF(ISNUMBER(E3964),"非测试日仪表","缺失"))))</x:f>
        <x:v>非测试日纯氢</x:v>
      </x:c>
      <x:c r="L3964" s="7" t="n">
        <x:f>IF(K3964="缺失","",IF(K3964="非测试日纯氢",G3964,IF(K3964="非测试日仪表",E3964,F3964)))</x:f>
        <x:v>66.1</x:v>
      </x:c>
      <x:c r="M3964" s="2" t="n">
        <x:f>IF(K3964="缺失",1,0)</x:f>
        <x:v>0</x:v>
      </x:c>
      <x:c r="N3964" s="2" t="str">
        <x:v>车辆里程查询_20260901-20260930_1024辆_仪表里程.xlsx / AG521</x:v>
      </x:c>
      <x:c r="O3964" s="2" t="str">
        <x:v>车辆里程查询_20260901-20260930_1024辆_GPS里程.xlsx / AG521</x:v>
      </x:c>
      <x:c r="P3964" s="2" t="str">
        <x:v>车辆纯氢气里程查询_20260901-20260930_1024辆.xlsx / AG539</x:v>
      </x:c>
    </x:row>
    <x:row r="3965" ht="22" customHeight="1">
      <x:c r="A3965" s="2" t="n">
        <x:v>155</x:v>
      </x:c>
      <x:c r="B3965" s="2" t="str">
        <x:v>粤AGP5623</x:v>
      </x:c>
      <x:c r="C3965" s="2" t="str">
        <x:v>钟祥</x:v>
      </x:c>
      <x:c r="D3965" s="8" t="d">
        <x:v>2026-09-30T00:00:00.000Z</x:v>
      </x:c>
      <x:c r="E3965" s="7" t="n">
        <x:v>73.8</x:v>
      </x:c>
      <x:c r="F3965" s="7" t="n">
        <x:v>75.6</x:v>
      </x:c>
      <x:c r="G3965" s="7" t="n">
        <x:v>73.8</x:v>
      </x:c>
      <x:c r="H3965" s="2" t="str">
        <x:v>否</x:v>
      </x:c>
      <x:c r="I3965" s="7" t="n">
        <x:f>IF(AND(ISNUMBER(E3965),ISNUMBER(F3965)),E3965-F3965,"")</x:f>
        <x:v>-1.7999999999999972</x:v>
      </x:c>
      <x:c r="J3965" s="2" t="str">
        <x:f>IF(H3965="否","不适用",IF(AND(ISNUMBER(E3965),ISNUMBER(F3965)),IF(I3965&gt;'规则与名单'!$B$2,"是","否"),"未判定"))</x:f>
        <x:v>不适用</x:v>
      </x:c>
      <x:c r="K3965" s="2" t="str">
        <x:f>IF(J3965="是",IF(ISNUMBER(F3965),"测试日GPS","缺失"),IF(ISNUMBER(G3965),"非测试日纯氢",IF(AND(H3965="是",J3965="未判定"),IF(ISNUMBER(F3965),"测试名单无纯氢GPS","缺失"),IF(ISNUMBER(E3965),"非测试日仪表","缺失"))))</x:f>
        <x:v>非测试日纯氢</x:v>
      </x:c>
      <x:c r="L3965" s="7" t="n">
        <x:f>IF(K3965="缺失","",IF(K3965="非测试日纯氢",G3965,IF(K3965="非测试日仪表",E3965,F3965)))</x:f>
        <x:v>73.8</x:v>
      </x:c>
      <x:c r="M3965" s="2" t="n">
        <x:f>IF(K3965="缺失",1,0)</x:f>
        <x:v>0</x:v>
      </x:c>
      <x:c r="N3965" s="2" t="str">
        <x:v>车辆里程查询_20260901-20260930_1024辆_仪表里程.xlsx / AH521</x:v>
      </x:c>
      <x:c r="O3965" s="2" t="str">
        <x:v>车辆里程查询_20260901-20260930_1024辆_GPS里程.xlsx / AH521</x:v>
      </x:c>
      <x:c r="P3965" s="2" t="str">
        <x:v>车辆纯氢气里程查询_20260901-20260930_1024辆.xlsx / AH539</x:v>
      </x:c>
    </x:row>
    <x:row r="3966" ht="22" customHeight="1">
      <x:c r="A3966" s="2" t="n">
        <x:v>156</x:v>
      </x:c>
      <x:c r="B3966" s="2" t="str">
        <x:v>粤AGP5636</x:v>
      </x:c>
      <x:c r="C3966" s="2" t="str">
        <x:v>钟祥</x:v>
      </x:c>
      <x:c r="D3966" s="8" t="d">
        <x:v>2026-09-14T00:00:00.000Z</x:v>
      </x:c>
      <x:c r="E3966" s="7" t="n">
        <x:v>107.5</x:v>
      </x:c>
      <x:c r="F3966" s="7" t="n">
        <x:v>110.2</x:v>
      </x:c>
      <x:c r="G3966" s="7" t="n">
        <x:v>97.6</x:v>
      </x:c>
      <x:c r="H3966" s="2" t="str">
        <x:v>否</x:v>
      </x:c>
      <x:c r="I3966" s="7" t="n">
        <x:f>IF(AND(ISNUMBER(E3966),ISNUMBER(F3966)),E3966-F3966,"")</x:f>
        <x:v>-2.700000000000003</x:v>
      </x:c>
      <x:c r="J3966" s="2" t="str">
        <x:f>IF(H3966="否","不适用",IF(AND(ISNUMBER(E3966),ISNUMBER(F3966)),IF(I3966&gt;'规则与名单'!$B$2,"是","否"),"未判定"))</x:f>
        <x:v>不适用</x:v>
      </x:c>
      <x:c r="K3966" s="2" t="str">
        <x:f>IF(J3966="是",IF(ISNUMBER(F3966),"测试日GPS","缺失"),IF(ISNUMBER(G3966),"非测试日纯氢",IF(AND(H3966="是",J3966="未判定"),IF(ISNUMBER(F3966),"测试名单无纯氢GPS","缺失"),IF(ISNUMBER(E3966),"非测试日仪表","缺失"))))</x:f>
        <x:v>非测试日纯氢</x:v>
      </x:c>
      <x:c r="L3966" s="7" t="n">
        <x:f>IF(K3966="缺失","",IF(K3966="非测试日纯氢",G3966,IF(K3966="非测试日仪表",E3966,F3966)))</x:f>
        <x:v>97.6</x:v>
      </x:c>
      <x:c r="M3966" s="2" t="n">
        <x:f>IF(K3966="缺失",1,0)</x:f>
        <x:v>0</x:v>
      </x:c>
      <x:c r="N3966" s="2" t="str">
        <x:v>车辆里程查询_20260901-20260930_1024辆_仪表里程.xlsx / R509</x:v>
      </x:c>
      <x:c r="O3966" s="2" t="str">
        <x:v>车辆里程查询_20260901-20260930_1024辆_GPS里程.xlsx / R509</x:v>
      </x:c>
      <x:c r="P3966" s="2" t="str">
        <x:v>车辆纯氢气里程查询_20260901-20260930_1024辆.xlsx / R335</x:v>
      </x:c>
    </x:row>
    <x:row r="3967" ht="22" customHeight="1">
      <x:c r="A3967" s="2" t="n">
        <x:v>156</x:v>
      </x:c>
      <x:c r="B3967" s="2" t="str">
        <x:v>粤AGP5636</x:v>
      </x:c>
      <x:c r="C3967" s="2" t="str">
        <x:v>钟祥</x:v>
      </x:c>
      <x:c r="D3967" s="8" t="d">
        <x:v>2026-09-15T00:00:00.000Z</x:v>
      </x:c>
      <x:c r="E3967" s="7" t="n">
        <x:v>56.8</x:v>
      </x:c>
      <x:c r="F3967" s="7" t="n">
        <x:v>58.4</x:v>
      </x:c>
      <x:c r="G3967" s="7" t="n">
        <x:v>56.6</x:v>
      </x:c>
      <x:c r="H3967" s="2" t="str">
        <x:v>否</x:v>
      </x:c>
      <x:c r="I3967" s="7" t="n">
        <x:f>IF(AND(ISNUMBER(E3967),ISNUMBER(F3967)),E3967-F3967,"")</x:f>
        <x:v>-1.6000000000000014</x:v>
      </x:c>
      <x:c r="J3967" s="2" t="str">
        <x:f>IF(H3967="否","不适用",IF(AND(ISNUMBER(E3967),ISNUMBER(F3967)),IF(I3967&gt;'规则与名单'!$B$2,"是","否"),"未判定"))</x:f>
        <x:v>不适用</x:v>
      </x:c>
      <x:c r="K3967" s="2" t="str">
        <x:f>IF(J3967="是",IF(ISNUMBER(F3967),"测试日GPS","缺失"),IF(ISNUMBER(G3967),"非测试日纯氢",IF(AND(H3967="是",J3967="未判定"),IF(ISNUMBER(F3967),"测试名单无纯氢GPS","缺失"),IF(ISNUMBER(E3967),"非测试日仪表","缺失"))))</x:f>
        <x:v>非测试日纯氢</x:v>
      </x:c>
      <x:c r="L3967" s="7" t="n">
        <x:f>IF(K3967="缺失","",IF(K3967="非测试日纯氢",G3967,IF(K3967="非测试日仪表",E3967,F3967)))</x:f>
        <x:v>56.6</x:v>
      </x:c>
      <x:c r="M3967" s="2" t="n">
        <x:f>IF(K3967="缺失",1,0)</x:f>
        <x:v>0</x:v>
      </x:c>
      <x:c r="N3967" s="2" t="str">
        <x:v>车辆里程查询_20260901-20260930_1024辆_仪表里程.xlsx / S509</x:v>
      </x:c>
      <x:c r="O3967" s="2" t="str">
        <x:v>车辆里程查询_20260901-20260930_1024辆_GPS里程.xlsx / S509</x:v>
      </x:c>
      <x:c r="P3967" s="2" t="str">
        <x:v>车辆纯氢气里程查询_20260901-20260930_1024辆.xlsx / S335</x:v>
      </x:c>
    </x:row>
    <x:row r="3968" ht="22" customHeight="1">
      <x:c r="A3968" s="2" t="n">
        <x:v>156</x:v>
      </x:c>
      <x:c r="B3968" s="2" t="str">
        <x:v>粤AGP5636</x:v>
      </x:c>
      <x:c r="C3968" s="2" t="str">
        <x:v>钟祥</x:v>
      </x:c>
      <x:c r="D3968" s="8" t="d">
        <x:v>2026-09-16T00:00:00.000Z</x:v>
      </x:c>
      <x:c r="E3968" s="7" t="n">
        <x:v>112.2</x:v>
      </x:c>
      <x:c r="F3968" s="7" t="n">
        <x:v>0.2</x:v>
      </x:c>
      <x:c r="G3968" s="7" t="n">
        <x:v>102.3</x:v>
      </x:c>
      <x:c r="H3968" s="2" t="str">
        <x:v>否</x:v>
      </x:c>
      <x:c r="I3968" s="7" t="n">
        <x:f>IF(AND(ISNUMBER(E3968),ISNUMBER(F3968)),E3968-F3968,"")</x:f>
        <x:v>112</x:v>
      </x:c>
      <x:c r="J3968" s="2" t="str">
        <x:f>IF(H3968="否","不适用",IF(AND(ISNUMBER(E3968),ISNUMBER(F3968)),IF(I3968&gt;'规则与名单'!$B$2,"是","否"),"未判定"))</x:f>
        <x:v>不适用</x:v>
      </x:c>
      <x:c r="K3968" s="2" t="str">
        <x:f>IF(J3968="是",IF(ISNUMBER(F3968),"测试日GPS","缺失"),IF(ISNUMBER(G3968),"非测试日纯氢",IF(AND(H3968="是",J3968="未判定"),IF(ISNUMBER(F3968),"测试名单无纯氢GPS","缺失"),IF(ISNUMBER(E3968),"非测试日仪表","缺失"))))</x:f>
        <x:v>非测试日纯氢</x:v>
      </x:c>
      <x:c r="L3968" s="7" t="n">
        <x:f>IF(K3968="缺失","",IF(K3968="非测试日纯氢",G3968,IF(K3968="非测试日仪表",E3968,F3968)))</x:f>
        <x:v>102.3</x:v>
      </x:c>
      <x:c r="M3968" s="2" t="n">
        <x:f>IF(K3968="缺失",1,0)</x:f>
        <x:v>0</x:v>
      </x:c>
      <x:c r="N3968" s="2" t="str">
        <x:v>车辆里程查询_20260901-20260930_1024辆_仪表里程.xlsx / T509</x:v>
      </x:c>
      <x:c r="O3968" s="2" t="str">
        <x:v>车辆里程查询_20260901-20260930_1024辆_GPS里程.xlsx / T509</x:v>
      </x:c>
      <x:c r="P3968" s="2" t="str">
        <x:v>车辆纯氢气里程查询_20260901-20260930_1024辆.xlsx / T335</x:v>
      </x:c>
    </x:row>
    <x:row r="3969" ht="22" customHeight="1">
      <x:c r="A3969" s="2" t="n">
        <x:v>156</x:v>
      </x:c>
      <x:c r="B3969" s="2" t="str">
        <x:v>粤AGP5636</x:v>
      </x:c>
      <x:c r="C3969" s="2" t="str">
        <x:v>钟祥</x:v>
      </x:c>
      <x:c r="D3969" s="8" t="d">
        <x:v>2026-09-17T00:00:00.000Z</x:v>
      </x:c>
      <x:c r="E3969" s="7" t="n">
        <x:v>125.6</x:v>
      </x:c>
      <x:c r="F3969" s="7" t="n">
        <x:v>126.7</x:v>
      </x:c>
      <x:c r="G3969" s="7" t="n">
        <x:v>121.9</x:v>
      </x:c>
      <x:c r="H3969" s="2" t="str">
        <x:v>否</x:v>
      </x:c>
      <x:c r="I3969" s="7" t="n">
        <x:f>IF(AND(ISNUMBER(E3969),ISNUMBER(F3969)),E3969-F3969,"")</x:f>
        <x:v>-1.1000000000000085</x:v>
      </x:c>
      <x:c r="J3969" s="2" t="str">
        <x:f>IF(H3969="否","不适用",IF(AND(ISNUMBER(E3969),ISNUMBER(F3969)),IF(I3969&gt;'规则与名单'!$B$2,"是","否"),"未判定"))</x:f>
        <x:v>不适用</x:v>
      </x:c>
      <x:c r="K3969" s="2" t="str">
        <x:f>IF(J3969="是",IF(ISNUMBER(F3969),"测试日GPS","缺失"),IF(ISNUMBER(G3969),"非测试日纯氢",IF(AND(H3969="是",J3969="未判定"),IF(ISNUMBER(F3969),"测试名单无纯氢GPS","缺失"),IF(ISNUMBER(E3969),"非测试日仪表","缺失"))))</x:f>
        <x:v>非测试日纯氢</x:v>
      </x:c>
      <x:c r="L3969" s="7" t="n">
        <x:f>IF(K3969="缺失","",IF(K3969="非测试日纯氢",G3969,IF(K3969="非测试日仪表",E3969,F3969)))</x:f>
        <x:v>121.9</x:v>
      </x:c>
      <x:c r="M3969" s="2" t="n">
        <x:f>IF(K3969="缺失",1,0)</x:f>
        <x:v>0</x:v>
      </x:c>
      <x:c r="N3969" s="2" t="str">
        <x:v>车辆里程查询_20260901-20260930_1024辆_仪表里程.xlsx / U509</x:v>
      </x:c>
      <x:c r="O3969" s="2" t="str">
        <x:v>车辆里程查询_20260901-20260930_1024辆_GPS里程.xlsx / U509</x:v>
      </x:c>
      <x:c r="P3969" s="2" t="str">
        <x:v>车辆纯氢气里程查询_20260901-20260930_1024辆.xlsx / U335</x:v>
      </x:c>
    </x:row>
    <x:row r="3970" ht="22" customHeight="1">
      <x:c r="A3970" s="2" t="n">
        <x:v>156</x:v>
      </x:c>
      <x:c r="B3970" s="2" t="str">
        <x:v>粤AGP5636</x:v>
      </x:c>
      <x:c r="C3970" s="2" t="str">
        <x:v>钟祥</x:v>
      </x:c>
      <x:c r="D3970" s="8" t="d">
        <x:v>2026-09-18T00:00:00.000Z</x:v>
      </x:c>
      <x:c r="E3970" s="7" t="n">
        <x:v>81.2</x:v>
      </x:c>
      <x:c r="F3970" s="7" t="n">
        <x:v>82.9</x:v>
      </x:c>
      <x:c r="G3970" s="7" t="n">
        <x:v>57.2</x:v>
      </x:c>
      <x:c r="H3970" s="2" t="str">
        <x:v>否</x:v>
      </x:c>
      <x:c r="I3970" s="7" t="n">
        <x:f>IF(AND(ISNUMBER(E3970),ISNUMBER(F3970)),E3970-F3970,"")</x:f>
        <x:v>-1.7000000000000028</x:v>
      </x:c>
      <x:c r="J3970" s="2" t="str">
        <x:f>IF(H3970="否","不适用",IF(AND(ISNUMBER(E3970),ISNUMBER(F3970)),IF(I3970&gt;'规则与名单'!$B$2,"是","否"),"未判定"))</x:f>
        <x:v>不适用</x:v>
      </x:c>
      <x:c r="K3970" s="2" t="str">
        <x:f>IF(J3970="是",IF(ISNUMBER(F3970),"测试日GPS","缺失"),IF(ISNUMBER(G3970),"非测试日纯氢",IF(AND(H3970="是",J3970="未判定"),IF(ISNUMBER(F3970),"测试名单无纯氢GPS","缺失"),IF(ISNUMBER(E3970),"非测试日仪表","缺失"))))</x:f>
        <x:v>非测试日纯氢</x:v>
      </x:c>
      <x:c r="L3970" s="7" t="n">
        <x:f>IF(K3970="缺失","",IF(K3970="非测试日纯氢",G3970,IF(K3970="非测试日仪表",E3970,F3970)))</x:f>
        <x:v>57.2</x:v>
      </x:c>
      <x:c r="M3970" s="2" t="n">
        <x:f>IF(K3970="缺失",1,0)</x:f>
        <x:v>0</x:v>
      </x:c>
      <x:c r="N3970" s="2" t="str">
        <x:v>车辆里程查询_20260901-20260930_1024辆_仪表里程.xlsx / V509</x:v>
      </x:c>
      <x:c r="O3970" s="2" t="str">
        <x:v>车辆里程查询_20260901-20260930_1024辆_GPS里程.xlsx / V509</x:v>
      </x:c>
      <x:c r="P3970" s="2" t="str">
        <x:v>车辆纯氢气里程查询_20260901-20260930_1024辆.xlsx / V335</x:v>
      </x:c>
    </x:row>
    <x:row r="3971" ht="22" customHeight="1">
      <x:c r="A3971" s="2" t="n">
        <x:v>156</x:v>
      </x:c>
      <x:c r="B3971" s="2" t="str">
        <x:v>粤AGP5636</x:v>
      </x:c>
      <x:c r="C3971" s="2" t="str">
        <x:v>钟祥</x:v>
      </x:c>
      <x:c r="D3971" s="8" t="d">
        <x:v>2026-09-19T00:00:00.000Z</x:v>
      </x:c>
      <x:c r="E3971" s="7"/>
      <x:c r="F3971" s="7" t="n">
        <x:v>0</x:v>
      </x:c>
      <x:c r="G3971" s="7"/>
      <x:c r="H3971" s="2" t="str">
        <x:v>否</x:v>
      </x:c>
      <x:c r="I3971" s="7" t="str">
        <x:f>IF(AND(ISNUMBER(E3971),ISNUMBER(F3971)),E3971-F3971,"")</x:f>
      </x:c>
      <x:c r="J3971" s="2" t="str">
        <x:f>IF(H3971="否","不适用",IF(AND(ISNUMBER(E3971),ISNUMBER(F3971)),IF(I3971&gt;'规则与名单'!$B$2,"是","否"),"未判定"))</x:f>
        <x:v>不适用</x:v>
      </x:c>
      <x:c r="K3971" s="2" t="str">
        <x:f>IF(J3971="是",IF(ISNUMBER(F3971),"测试日GPS","缺失"),IF(ISNUMBER(G3971),"非测试日纯氢",IF(AND(H3971="是",J3971="未判定"),IF(ISNUMBER(F3971),"测试名单无纯氢GPS","缺失"),IF(ISNUMBER(E3971),"非测试日仪表","缺失"))))</x:f>
        <x:v>缺失</x:v>
      </x:c>
      <x:c r="L3971" s="7" t="str">
        <x:f>IF(K3971="缺失","",IF(K3971="非测试日纯氢",G3971,IF(K3971="非测试日仪表",E3971,F3971)))</x:f>
      </x:c>
      <x:c r="M3971" s="2" t="n">
        <x:f>IF(K3971="缺失",1,0)</x:f>
        <x:v>1</x:v>
      </x:c>
      <x:c r="N3971" s="2" t="str">
        <x:v>车辆里程查询_20260901-20260930_1024辆_仪表里程.xlsx / W509</x:v>
      </x:c>
      <x:c r="O3971" s="2" t="str">
        <x:v>车辆里程查询_20260901-20260930_1024辆_GPS里程.xlsx / W509</x:v>
      </x:c>
      <x:c r="P3971" s="2" t="str">
        <x:v>车辆纯氢气里程查询_20260901-20260930_1024辆.xlsx / W335</x:v>
      </x:c>
    </x:row>
    <x:row r="3972" ht="22" customHeight="1">
      <x:c r="A3972" s="2" t="n">
        <x:v>156</x:v>
      </x:c>
      <x:c r="B3972" s="2" t="str">
        <x:v>粤AGP5636</x:v>
      </x:c>
      <x:c r="C3972" s="2" t="str">
        <x:v>钟祥</x:v>
      </x:c>
      <x:c r="D3972" s="8" t="d">
        <x:v>2026-09-20T00:00:00.000Z</x:v>
      </x:c>
      <x:c r="E3972" s="7" t="n">
        <x:v>129.8</x:v>
      </x:c>
      <x:c r="F3972" s="7" t="n">
        <x:v>130.9</x:v>
      </x:c>
      <x:c r="G3972" s="7" t="n">
        <x:v>125.2</x:v>
      </x:c>
      <x:c r="H3972" s="2" t="str">
        <x:v>否</x:v>
      </x:c>
      <x:c r="I3972" s="7" t="n">
        <x:f>IF(AND(ISNUMBER(E3972),ISNUMBER(F3972)),E3972-F3972,"")</x:f>
        <x:v>-1.0999999999999943</x:v>
      </x:c>
      <x:c r="J3972" s="2" t="str">
        <x:f>IF(H3972="否","不适用",IF(AND(ISNUMBER(E3972),ISNUMBER(F3972)),IF(I3972&gt;'规则与名单'!$B$2,"是","否"),"未判定"))</x:f>
        <x:v>不适用</x:v>
      </x:c>
      <x:c r="K3972" s="2" t="str">
        <x:f>IF(J3972="是",IF(ISNUMBER(F3972),"测试日GPS","缺失"),IF(ISNUMBER(G3972),"非测试日纯氢",IF(AND(H3972="是",J3972="未判定"),IF(ISNUMBER(F3972),"测试名单无纯氢GPS","缺失"),IF(ISNUMBER(E3972),"非测试日仪表","缺失"))))</x:f>
        <x:v>非测试日纯氢</x:v>
      </x:c>
      <x:c r="L3972" s="7" t="n">
        <x:f>IF(K3972="缺失","",IF(K3972="非测试日纯氢",G3972,IF(K3972="非测试日仪表",E3972,F3972)))</x:f>
        <x:v>125.2</x:v>
      </x:c>
      <x:c r="M3972" s="2" t="n">
        <x:f>IF(K3972="缺失",1,0)</x:f>
        <x:v>0</x:v>
      </x:c>
      <x:c r="N3972" s="2" t="str">
        <x:v>车辆里程查询_20260901-20260930_1024辆_仪表里程.xlsx / X509</x:v>
      </x:c>
      <x:c r="O3972" s="2" t="str">
        <x:v>车辆里程查询_20260901-20260930_1024辆_GPS里程.xlsx / X509</x:v>
      </x:c>
      <x:c r="P3972" s="2" t="str">
        <x:v>车辆纯氢气里程查询_20260901-20260930_1024辆.xlsx / X335</x:v>
      </x:c>
    </x:row>
    <x:row r="3973" ht="22" customHeight="1">
      <x:c r="A3973" s="2" t="n">
        <x:v>156</x:v>
      </x:c>
      <x:c r="B3973" s="2" t="str">
        <x:v>粤AGP5636</x:v>
      </x:c>
      <x:c r="C3973" s="2" t="str">
        <x:v>钟祥</x:v>
      </x:c>
      <x:c r="D3973" s="8" t="d">
        <x:v>2026-09-21T00:00:00.000Z</x:v>
      </x:c>
      <x:c r="E3973" s="7" t="n">
        <x:v>80.2</x:v>
      </x:c>
      <x:c r="F3973" s="7" t="n">
        <x:v>81.8</x:v>
      </x:c>
      <x:c r="G3973" s="7" t="n">
        <x:v>77</x:v>
      </x:c>
      <x:c r="H3973" s="2" t="str">
        <x:v>否</x:v>
      </x:c>
      <x:c r="I3973" s="7" t="n">
        <x:f>IF(AND(ISNUMBER(E3973),ISNUMBER(F3973)),E3973-F3973,"")</x:f>
        <x:v>-1.5999999999999943</x:v>
      </x:c>
      <x:c r="J3973" s="2" t="str">
        <x:f>IF(H3973="否","不适用",IF(AND(ISNUMBER(E3973),ISNUMBER(F3973)),IF(I3973&gt;'规则与名单'!$B$2,"是","否"),"未判定"))</x:f>
        <x:v>不适用</x:v>
      </x:c>
      <x:c r="K3973" s="2" t="str">
        <x:f>IF(J3973="是",IF(ISNUMBER(F3973),"测试日GPS","缺失"),IF(ISNUMBER(G3973),"非测试日纯氢",IF(AND(H3973="是",J3973="未判定"),IF(ISNUMBER(F3973),"测试名单无纯氢GPS","缺失"),IF(ISNUMBER(E3973),"非测试日仪表","缺失"))))</x:f>
        <x:v>非测试日纯氢</x:v>
      </x:c>
      <x:c r="L3973" s="7" t="n">
        <x:f>IF(K3973="缺失","",IF(K3973="非测试日纯氢",G3973,IF(K3973="非测试日仪表",E3973,F3973)))</x:f>
        <x:v>77</x:v>
      </x:c>
      <x:c r="M3973" s="2" t="n">
        <x:f>IF(K3973="缺失",1,0)</x:f>
        <x:v>0</x:v>
      </x:c>
      <x:c r="N3973" s="2" t="str">
        <x:v>车辆里程查询_20260901-20260930_1024辆_仪表里程.xlsx / Y509</x:v>
      </x:c>
      <x:c r="O3973" s="2" t="str">
        <x:v>车辆里程查询_20260901-20260930_1024辆_GPS里程.xlsx / Y509</x:v>
      </x:c>
      <x:c r="P3973" s="2" t="str">
        <x:v>车辆纯氢气里程查询_20260901-20260930_1024辆.xlsx / Y335</x:v>
      </x:c>
    </x:row>
    <x:row r="3974" ht="22" customHeight="1">
      <x:c r="A3974" s="2" t="n">
        <x:v>156</x:v>
      </x:c>
      <x:c r="B3974" s="2" t="str">
        <x:v>粤AGP5636</x:v>
      </x:c>
      <x:c r="C3974" s="2" t="str">
        <x:v>钟祥</x:v>
      </x:c>
      <x:c r="D3974" s="8" t="d">
        <x:v>2026-09-22T00:00:00.000Z</x:v>
      </x:c>
      <x:c r="E3974" s="7" t="n">
        <x:v>135.5</x:v>
      </x:c>
      <x:c r="F3974" s="7" t="n">
        <x:v>135.9</x:v>
      </x:c>
      <x:c r="G3974" s="7" t="n">
        <x:v>128.4</x:v>
      </x:c>
      <x:c r="H3974" s="2" t="str">
        <x:v>否</x:v>
      </x:c>
      <x:c r="I3974" s="7" t="n">
        <x:f>IF(AND(ISNUMBER(E3974),ISNUMBER(F3974)),E3974-F3974,"")</x:f>
        <x:v>-0.4000000000000057</x:v>
      </x:c>
      <x:c r="J3974" s="2" t="str">
        <x:f>IF(H3974="否","不适用",IF(AND(ISNUMBER(E3974),ISNUMBER(F3974)),IF(I3974&gt;'规则与名单'!$B$2,"是","否"),"未判定"))</x:f>
        <x:v>不适用</x:v>
      </x:c>
      <x:c r="K3974" s="2" t="str">
        <x:f>IF(J3974="是",IF(ISNUMBER(F3974),"测试日GPS","缺失"),IF(ISNUMBER(G3974),"非测试日纯氢",IF(AND(H3974="是",J3974="未判定"),IF(ISNUMBER(F3974),"测试名单无纯氢GPS","缺失"),IF(ISNUMBER(E3974),"非测试日仪表","缺失"))))</x:f>
        <x:v>非测试日纯氢</x:v>
      </x:c>
      <x:c r="L3974" s="7" t="n">
        <x:f>IF(K3974="缺失","",IF(K3974="非测试日纯氢",G3974,IF(K3974="非测试日仪表",E3974,F3974)))</x:f>
        <x:v>128.4</x:v>
      </x:c>
      <x:c r="M3974" s="2" t="n">
        <x:f>IF(K3974="缺失",1,0)</x:f>
        <x:v>0</x:v>
      </x:c>
      <x:c r="N3974" s="2" t="str">
        <x:v>车辆里程查询_20260901-20260930_1024辆_仪表里程.xlsx / Z509</x:v>
      </x:c>
      <x:c r="O3974" s="2" t="str">
        <x:v>车辆里程查询_20260901-20260930_1024辆_GPS里程.xlsx / Z509</x:v>
      </x:c>
      <x:c r="P3974" s="2" t="str">
        <x:v>车辆纯氢气里程查询_20260901-20260930_1024辆.xlsx / Z335</x:v>
      </x:c>
    </x:row>
    <x:row r="3975" ht="22" customHeight="1">
      <x:c r="A3975" s="2" t="n">
        <x:v>156</x:v>
      </x:c>
      <x:c r="B3975" s="2" t="str">
        <x:v>粤AGP5636</x:v>
      </x:c>
      <x:c r="C3975" s="2" t="str">
        <x:v>钟祥</x:v>
      </x:c>
      <x:c r="D3975" s="8" t="d">
        <x:v>2026-09-23T00:00:00.000Z</x:v>
      </x:c>
      <x:c r="E3975" s="7" t="n">
        <x:v>91.3</x:v>
      </x:c>
      <x:c r="F3975" s="7" t="n">
        <x:v>92</x:v>
      </x:c>
      <x:c r="G3975" s="7" t="n">
        <x:v>85.9</x:v>
      </x:c>
      <x:c r="H3975" s="2" t="str">
        <x:v>否</x:v>
      </x:c>
      <x:c r="I3975" s="7" t="n">
        <x:f>IF(AND(ISNUMBER(E3975),ISNUMBER(F3975)),E3975-F3975,"")</x:f>
        <x:v>-0.7000000000000028</x:v>
      </x:c>
      <x:c r="J3975" s="2" t="str">
        <x:f>IF(H3975="否","不适用",IF(AND(ISNUMBER(E3975),ISNUMBER(F3975)),IF(I3975&gt;'规则与名单'!$B$2,"是","否"),"未判定"))</x:f>
        <x:v>不适用</x:v>
      </x:c>
      <x:c r="K3975" s="2" t="str">
        <x:f>IF(J3975="是",IF(ISNUMBER(F3975),"测试日GPS","缺失"),IF(ISNUMBER(G3975),"非测试日纯氢",IF(AND(H3975="是",J3975="未判定"),IF(ISNUMBER(F3975),"测试名单无纯氢GPS","缺失"),IF(ISNUMBER(E3975),"非测试日仪表","缺失"))))</x:f>
        <x:v>非测试日纯氢</x:v>
      </x:c>
      <x:c r="L3975" s="7" t="n">
        <x:f>IF(K3975="缺失","",IF(K3975="非测试日纯氢",G3975,IF(K3975="非测试日仪表",E3975,F3975)))</x:f>
        <x:v>85.9</x:v>
      </x:c>
      <x:c r="M3975" s="2" t="n">
        <x:f>IF(K3975="缺失",1,0)</x:f>
        <x:v>0</x:v>
      </x:c>
      <x:c r="N3975" s="2" t="str">
        <x:v>车辆里程查询_20260901-20260930_1024辆_仪表里程.xlsx / AA509</x:v>
      </x:c>
      <x:c r="O3975" s="2" t="str">
        <x:v>车辆里程查询_20260901-20260930_1024辆_GPS里程.xlsx / AA509</x:v>
      </x:c>
      <x:c r="P3975" s="2" t="str">
        <x:v>车辆纯氢气里程查询_20260901-20260930_1024辆.xlsx / AA335</x:v>
      </x:c>
    </x:row>
    <x:row r="3976" ht="22" customHeight="1">
      <x:c r="A3976" s="2" t="n">
        <x:v>156</x:v>
      </x:c>
      <x:c r="B3976" s="2" t="str">
        <x:v>粤AGP5636</x:v>
      </x:c>
      <x:c r="C3976" s="2" t="str">
        <x:v>钟祥</x:v>
      </x:c>
      <x:c r="D3976" s="8" t="d">
        <x:v>2026-09-24T00:00:00.000Z</x:v>
      </x:c>
      <x:c r="E3976" s="7" t="n">
        <x:v>147.6</x:v>
      </x:c>
      <x:c r="F3976" s="7" t="n">
        <x:v>148.3</x:v>
      </x:c>
      <x:c r="G3976" s="7" t="n">
        <x:v>144.1</x:v>
      </x:c>
      <x:c r="H3976" s="2" t="str">
        <x:v>否</x:v>
      </x:c>
      <x:c r="I3976" s="7" t="n">
        <x:f>IF(AND(ISNUMBER(E3976),ISNUMBER(F3976)),E3976-F3976,"")</x:f>
        <x:v>-0.700000000000017</x:v>
      </x:c>
      <x:c r="J3976" s="2" t="str">
        <x:f>IF(H3976="否","不适用",IF(AND(ISNUMBER(E3976),ISNUMBER(F3976)),IF(I3976&gt;'规则与名单'!$B$2,"是","否"),"未判定"))</x:f>
        <x:v>不适用</x:v>
      </x:c>
      <x:c r="K3976" s="2" t="str">
        <x:f>IF(J3976="是",IF(ISNUMBER(F3976),"测试日GPS","缺失"),IF(ISNUMBER(G3976),"非测试日纯氢",IF(AND(H3976="是",J3976="未判定"),IF(ISNUMBER(F3976),"测试名单无纯氢GPS","缺失"),IF(ISNUMBER(E3976),"非测试日仪表","缺失"))))</x:f>
        <x:v>非测试日纯氢</x:v>
      </x:c>
      <x:c r="L3976" s="7" t="n">
        <x:f>IF(K3976="缺失","",IF(K3976="非测试日纯氢",G3976,IF(K3976="非测试日仪表",E3976,F3976)))</x:f>
        <x:v>144.1</x:v>
      </x:c>
      <x:c r="M3976" s="2" t="n">
        <x:f>IF(K3976="缺失",1,0)</x:f>
        <x:v>0</x:v>
      </x:c>
      <x:c r="N3976" s="2" t="str">
        <x:v>车辆里程查询_20260901-20260930_1024辆_仪表里程.xlsx / AB509</x:v>
      </x:c>
      <x:c r="O3976" s="2" t="str">
        <x:v>车辆里程查询_20260901-20260930_1024辆_GPS里程.xlsx / AB509</x:v>
      </x:c>
      <x:c r="P3976" s="2" t="str">
        <x:v>车辆纯氢气里程查询_20260901-20260930_1024辆.xlsx / AB335</x:v>
      </x:c>
    </x:row>
    <x:row r="3977" ht="22" customHeight="1">
      <x:c r="A3977" s="2" t="n">
        <x:v>156</x:v>
      </x:c>
      <x:c r="B3977" s="2" t="str">
        <x:v>粤AGP5636</x:v>
      </x:c>
      <x:c r="C3977" s="2" t="str">
        <x:v>钟祥</x:v>
      </x:c>
      <x:c r="D3977" s="8" t="d">
        <x:v>2026-09-25T00:00:00.000Z</x:v>
      </x:c>
      <x:c r="E3977" s="7"/>
      <x:c r="F3977" s="7" t="n">
        <x:v>0</x:v>
      </x:c>
      <x:c r="G3977" s="7"/>
      <x:c r="H3977" s="2" t="str">
        <x:v>否</x:v>
      </x:c>
      <x:c r="I3977" s="7" t="str">
        <x:f>IF(AND(ISNUMBER(E3977),ISNUMBER(F3977)),E3977-F3977,"")</x:f>
      </x:c>
      <x:c r="J3977" s="2" t="str">
        <x:f>IF(H3977="否","不适用",IF(AND(ISNUMBER(E3977),ISNUMBER(F3977)),IF(I3977&gt;'规则与名单'!$B$2,"是","否"),"未判定"))</x:f>
        <x:v>不适用</x:v>
      </x:c>
      <x:c r="K3977" s="2" t="str">
        <x:f>IF(J3977="是",IF(ISNUMBER(F3977),"测试日GPS","缺失"),IF(ISNUMBER(G3977),"非测试日纯氢",IF(AND(H3977="是",J3977="未判定"),IF(ISNUMBER(F3977),"测试名单无纯氢GPS","缺失"),IF(ISNUMBER(E3977),"非测试日仪表","缺失"))))</x:f>
        <x:v>缺失</x:v>
      </x:c>
      <x:c r="L3977" s="7" t="str">
        <x:f>IF(K3977="缺失","",IF(K3977="非测试日纯氢",G3977,IF(K3977="非测试日仪表",E3977,F3977)))</x:f>
      </x:c>
      <x:c r="M3977" s="2" t="n">
        <x:f>IF(K3977="缺失",1,0)</x:f>
        <x:v>1</x:v>
      </x:c>
      <x:c r="N3977" s="2" t="str">
        <x:v>车辆里程查询_20260901-20260930_1024辆_仪表里程.xlsx / AC509</x:v>
      </x:c>
      <x:c r="O3977" s="2" t="str">
        <x:v>车辆里程查询_20260901-20260930_1024辆_GPS里程.xlsx / AC509</x:v>
      </x:c>
      <x:c r="P3977" s="2" t="str">
        <x:v>车辆纯氢气里程查询_20260901-20260930_1024辆.xlsx / AC335</x:v>
      </x:c>
    </x:row>
    <x:row r="3978" ht="22" customHeight="1">
      <x:c r="A3978" s="2" t="n">
        <x:v>156</x:v>
      </x:c>
      <x:c r="B3978" s="2" t="str">
        <x:v>粤AGP5636</x:v>
      </x:c>
      <x:c r="C3978" s="2" t="str">
        <x:v>钟祥</x:v>
      </x:c>
      <x:c r="D3978" s="8" t="d">
        <x:v>2026-09-26T00:00:00.000Z</x:v>
      </x:c>
      <x:c r="E3978" s="7" t="n">
        <x:v>91.5</x:v>
      </x:c>
      <x:c r="F3978" s="7" t="n">
        <x:v>91.6</x:v>
      </x:c>
      <x:c r="G3978" s="7" t="n">
        <x:v>91.4</x:v>
      </x:c>
      <x:c r="H3978" s="2" t="str">
        <x:v>否</x:v>
      </x:c>
      <x:c r="I3978" s="7" t="n">
        <x:f>IF(AND(ISNUMBER(E3978),ISNUMBER(F3978)),E3978-F3978,"")</x:f>
        <x:v>-0.09999999999999432</x:v>
      </x:c>
      <x:c r="J3978" s="2" t="str">
        <x:f>IF(H3978="否","不适用",IF(AND(ISNUMBER(E3978),ISNUMBER(F3978)),IF(I3978&gt;'规则与名单'!$B$2,"是","否"),"未判定"))</x:f>
        <x:v>不适用</x:v>
      </x:c>
      <x:c r="K3978" s="2" t="str">
        <x:f>IF(J3978="是",IF(ISNUMBER(F3978),"测试日GPS","缺失"),IF(ISNUMBER(G3978),"非测试日纯氢",IF(AND(H3978="是",J3978="未判定"),IF(ISNUMBER(F3978),"测试名单无纯氢GPS","缺失"),IF(ISNUMBER(E3978),"非测试日仪表","缺失"))))</x:f>
        <x:v>非测试日纯氢</x:v>
      </x:c>
      <x:c r="L3978" s="7" t="n">
        <x:f>IF(K3978="缺失","",IF(K3978="非测试日纯氢",G3978,IF(K3978="非测试日仪表",E3978,F3978)))</x:f>
        <x:v>91.4</x:v>
      </x:c>
      <x:c r="M3978" s="2" t="n">
        <x:f>IF(K3978="缺失",1,0)</x:f>
        <x:v>0</x:v>
      </x:c>
      <x:c r="N3978" s="2" t="str">
        <x:v>车辆里程查询_20260901-20260930_1024辆_仪表里程.xlsx / AD509</x:v>
      </x:c>
      <x:c r="O3978" s="2" t="str">
        <x:v>车辆里程查询_20260901-20260930_1024辆_GPS里程.xlsx / AD509</x:v>
      </x:c>
      <x:c r="P3978" s="2" t="str">
        <x:v>车辆纯氢气里程查询_20260901-20260930_1024辆.xlsx / AD335</x:v>
      </x:c>
    </x:row>
    <x:row r="3979" ht="22" customHeight="1">
      <x:c r="A3979" s="2" t="n">
        <x:v>156</x:v>
      </x:c>
      <x:c r="B3979" s="2" t="str">
        <x:v>粤AGP5636</x:v>
      </x:c>
      <x:c r="C3979" s="2" t="str">
        <x:v>钟祥</x:v>
      </x:c>
      <x:c r="D3979" s="8" t="d">
        <x:v>2026-09-27T00:00:00.000Z</x:v>
      </x:c>
      <x:c r="E3979" s="7" t="n">
        <x:v>129.1</x:v>
      </x:c>
      <x:c r="F3979" s="7" t="n">
        <x:v>131.1</x:v>
      </x:c>
      <x:c r="G3979" s="7" t="n">
        <x:v>129</x:v>
      </x:c>
      <x:c r="H3979" s="2" t="str">
        <x:v>否</x:v>
      </x:c>
      <x:c r="I3979" s="7" t="n">
        <x:f>IF(AND(ISNUMBER(E3979),ISNUMBER(F3979)),E3979-F3979,"")</x:f>
        <x:v>-2</x:v>
      </x:c>
      <x:c r="J3979" s="2" t="str">
        <x:f>IF(H3979="否","不适用",IF(AND(ISNUMBER(E3979),ISNUMBER(F3979)),IF(I3979&gt;'规则与名单'!$B$2,"是","否"),"未判定"))</x:f>
        <x:v>不适用</x:v>
      </x:c>
      <x:c r="K3979" s="2" t="str">
        <x:f>IF(J3979="是",IF(ISNUMBER(F3979),"测试日GPS","缺失"),IF(ISNUMBER(G3979),"非测试日纯氢",IF(AND(H3979="是",J3979="未判定"),IF(ISNUMBER(F3979),"测试名单无纯氢GPS","缺失"),IF(ISNUMBER(E3979),"非测试日仪表","缺失"))))</x:f>
        <x:v>非测试日纯氢</x:v>
      </x:c>
      <x:c r="L3979" s="7" t="n">
        <x:f>IF(K3979="缺失","",IF(K3979="非测试日纯氢",G3979,IF(K3979="非测试日仪表",E3979,F3979)))</x:f>
        <x:v>129</x:v>
      </x:c>
      <x:c r="M3979" s="2" t="n">
        <x:f>IF(K3979="缺失",1,0)</x:f>
        <x:v>0</x:v>
      </x:c>
      <x:c r="N3979" s="2" t="str">
        <x:v>车辆里程查询_20260901-20260930_1024辆_仪表里程.xlsx / AE509</x:v>
      </x:c>
      <x:c r="O3979" s="2" t="str">
        <x:v>车辆里程查询_20260901-20260930_1024辆_GPS里程.xlsx / AE509</x:v>
      </x:c>
      <x:c r="P3979" s="2" t="str">
        <x:v>车辆纯氢气里程查询_20260901-20260930_1024辆.xlsx / AE335</x:v>
      </x:c>
    </x:row>
    <x:row r="3980" ht="22" customHeight="1">
      <x:c r="A3980" s="2" t="n">
        <x:v>156</x:v>
      </x:c>
      <x:c r="B3980" s="2" t="str">
        <x:v>粤AGP5636</x:v>
      </x:c>
      <x:c r="C3980" s="2" t="str">
        <x:v>钟祥</x:v>
      </x:c>
      <x:c r="D3980" s="8" t="d">
        <x:v>2026-09-28T00:00:00.000Z</x:v>
      </x:c>
      <x:c r="E3980" s="7" t="n">
        <x:v>59.8</x:v>
      </x:c>
      <x:c r="F3980" s="7" t="n">
        <x:v>86.1</x:v>
      </x:c>
      <x:c r="G3980" s="7" t="n">
        <x:v>60.2</x:v>
      </x:c>
      <x:c r="H3980" s="2" t="str">
        <x:v>否</x:v>
      </x:c>
      <x:c r="I3980" s="7" t="n">
        <x:f>IF(AND(ISNUMBER(E3980),ISNUMBER(F3980)),E3980-F3980,"")</x:f>
        <x:v>-26.299999999999997</x:v>
      </x:c>
      <x:c r="J3980" s="2" t="str">
        <x:f>IF(H3980="否","不适用",IF(AND(ISNUMBER(E3980),ISNUMBER(F3980)),IF(I3980&gt;'规则与名单'!$B$2,"是","否"),"未判定"))</x:f>
        <x:v>不适用</x:v>
      </x:c>
      <x:c r="K3980" s="2" t="str">
        <x:f>IF(J3980="是",IF(ISNUMBER(F3980),"测试日GPS","缺失"),IF(ISNUMBER(G3980),"非测试日纯氢",IF(AND(H3980="是",J3980="未判定"),IF(ISNUMBER(F3980),"测试名单无纯氢GPS","缺失"),IF(ISNUMBER(E3980),"非测试日仪表","缺失"))))</x:f>
        <x:v>非测试日纯氢</x:v>
      </x:c>
      <x:c r="L3980" s="7" t="n">
        <x:f>IF(K3980="缺失","",IF(K3980="非测试日纯氢",G3980,IF(K3980="非测试日仪表",E3980,F3980)))</x:f>
        <x:v>60.2</x:v>
      </x:c>
      <x:c r="M3980" s="2" t="n">
        <x:f>IF(K3980="缺失",1,0)</x:f>
        <x:v>0</x:v>
      </x:c>
      <x:c r="N3980" s="2" t="str">
        <x:v>车辆里程查询_20260901-20260930_1024辆_仪表里程.xlsx / AF509</x:v>
      </x:c>
      <x:c r="O3980" s="2" t="str">
        <x:v>车辆里程查询_20260901-20260930_1024辆_GPS里程.xlsx / AF509</x:v>
      </x:c>
      <x:c r="P3980" s="2" t="str">
        <x:v>车辆纯氢气里程查询_20260901-20260930_1024辆.xlsx / AF335</x:v>
      </x:c>
    </x:row>
    <x:row r="3981" ht="22" customHeight="1">
      <x:c r="A3981" s="2" t="n">
        <x:v>156</x:v>
      </x:c>
      <x:c r="B3981" s="2" t="str">
        <x:v>粤AGP5636</x:v>
      </x:c>
      <x:c r="C3981" s="2" t="str">
        <x:v>钟祥</x:v>
      </x:c>
      <x:c r="D3981" s="8" t="d">
        <x:v>2026-09-29T00:00:00.000Z</x:v>
      </x:c>
      <x:c r="E3981" s="7" t="n">
        <x:v>147.2</x:v>
      </x:c>
      <x:c r="F3981" s="7" t="n">
        <x:v>123.8</x:v>
      </x:c>
      <x:c r="G3981" s="7" t="n">
        <x:v>123.5</x:v>
      </x:c>
      <x:c r="H3981" s="2" t="str">
        <x:v>否</x:v>
      </x:c>
      <x:c r="I3981" s="7" t="n">
        <x:f>IF(AND(ISNUMBER(E3981),ISNUMBER(F3981)),E3981-F3981,"")</x:f>
        <x:v>23.39999999999999</x:v>
      </x:c>
      <x:c r="J3981" s="2" t="str">
        <x:f>IF(H3981="否","不适用",IF(AND(ISNUMBER(E3981),ISNUMBER(F3981)),IF(I3981&gt;'规则与名单'!$B$2,"是","否"),"未判定"))</x:f>
        <x:v>不适用</x:v>
      </x:c>
      <x:c r="K3981" s="2" t="str">
        <x:f>IF(J3981="是",IF(ISNUMBER(F3981),"测试日GPS","缺失"),IF(ISNUMBER(G3981),"非测试日纯氢",IF(AND(H3981="是",J3981="未判定"),IF(ISNUMBER(F3981),"测试名单无纯氢GPS","缺失"),IF(ISNUMBER(E3981),"非测试日仪表","缺失"))))</x:f>
        <x:v>非测试日纯氢</x:v>
      </x:c>
      <x:c r="L3981" s="7" t="n">
        <x:f>IF(K3981="缺失","",IF(K3981="非测试日纯氢",G3981,IF(K3981="非测试日仪表",E3981,F3981)))</x:f>
        <x:v>123.5</x:v>
      </x:c>
      <x:c r="M3981" s="2" t="n">
        <x:f>IF(K3981="缺失",1,0)</x:f>
        <x:v>0</x:v>
      </x:c>
      <x:c r="N3981" s="2" t="str">
        <x:v>车辆里程查询_20260901-20260930_1024辆_仪表里程.xlsx / AG509</x:v>
      </x:c>
      <x:c r="O3981" s="2" t="str">
        <x:v>车辆里程查询_20260901-20260930_1024辆_GPS里程.xlsx / AG509</x:v>
      </x:c>
      <x:c r="P3981" s="2" t="str">
        <x:v>车辆纯氢气里程查询_20260901-20260930_1024辆.xlsx / AG335</x:v>
      </x:c>
    </x:row>
    <x:row r="3982" ht="22" customHeight="1">
      <x:c r="A3982" s="2" t="n">
        <x:v>156</x:v>
      </x:c>
      <x:c r="B3982" s="2" t="str">
        <x:v>粤AGP5636</x:v>
      </x:c>
      <x:c r="C3982" s="2" t="str">
        <x:v>钟祥</x:v>
      </x:c>
      <x:c r="D3982" s="8" t="d">
        <x:v>2026-09-30T00:00:00.000Z</x:v>
      </x:c>
      <x:c r="E3982" s="7" t="n">
        <x:v>81.1</x:v>
      </x:c>
      <x:c r="F3982" s="7" t="n">
        <x:v>83</x:v>
      </x:c>
      <x:c r="G3982" s="7" t="n">
        <x:v>81.1</x:v>
      </x:c>
      <x:c r="H3982" s="2" t="str">
        <x:v>否</x:v>
      </x:c>
      <x:c r="I3982" s="7" t="n">
        <x:f>IF(AND(ISNUMBER(E3982),ISNUMBER(F3982)),E3982-F3982,"")</x:f>
        <x:v>-1.9000000000000057</x:v>
      </x:c>
      <x:c r="J3982" s="2" t="str">
        <x:f>IF(H3982="否","不适用",IF(AND(ISNUMBER(E3982),ISNUMBER(F3982)),IF(I3982&gt;'规则与名单'!$B$2,"是","否"),"未判定"))</x:f>
        <x:v>不适用</x:v>
      </x:c>
      <x:c r="K3982" s="2" t="str">
        <x:f>IF(J3982="是",IF(ISNUMBER(F3982),"测试日GPS","缺失"),IF(ISNUMBER(G3982),"非测试日纯氢",IF(AND(H3982="是",J3982="未判定"),IF(ISNUMBER(F3982),"测试名单无纯氢GPS","缺失"),IF(ISNUMBER(E3982),"非测试日仪表","缺失"))))</x:f>
        <x:v>非测试日纯氢</x:v>
      </x:c>
      <x:c r="L3982" s="7" t="n">
        <x:f>IF(K3982="缺失","",IF(K3982="非测试日纯氢",G3982,IF(K3982="非测试日仪表",E3982,F3982)))</x:f>
        <x:v>81.1</x:v>
      </x:c>
      <x:c r="M3982" s="2" t="n">
        <x:f>IF(K3982="缺失",1,0)</x:f>
        <x:v>0</x:v>
      </x:c>
      <x:c r="N3982" s="2" t="str">
        <x:v>车辆里程查询_20260901-20260930_1024辆_仪表里程.xlsx / AH509</x:v>
      </x:c>
      <x:c r="O3982" s="2" t="str">
        <x:v>车辆里程查询_20260901-20260930_1024辆_GPS里程.xlsx / AH509</x:v>
      </x:c>
      <x:c r="P3982" s="2" t="str">
        <x:v>车辆纯氢气里程查询_20260901-20260930_1024辆.xlsx / AH335</x:v>
      </x:c>
    </x:row>
    <x:row r="3983" ht="22" customHeight="1">
      <x:c r="A3983" s="2" t="n">
        <x:v>157</x:v>
      </x:c>
      <x:c r="B3983" s="2" t="str">
        <x:v>粤AGP5658</x:v>
      </x:c>
      <x:c r="C3983" s="2" t="str">
        <x:v>钟祥</x:v>
      </x:c>
      <x:c r="D3983" s="8" t="d">
        <x:v>2026-09-17T00:00:00.000Z</x:v>
      </x:c>
      <x:c r="E3983" s="7" t="n">
        <x:v>148.2</x:v>
      </x:c>
      <x:c r="F3983" s="7" t="n">
        <x:v>149.3</x:v>
      </x:c>
      <x:c r="G3983" s="7" t="n">
        <x:v>140.2</x:v>
      </x:c>
      <x:c r="H3983" s="2" t="str">
        <x:v>是</x:v>
      </x:c>
      <x:c r="I3983" s="7" t="n">
        <x:f>IF(AND(ISNUMBER(E3983),ISNUMBER(F3983)),E3983-F3983,"")</x:f>
        <x:v>-1.1000000000000227</x:v>
      </x:c>
      <x:c r="J3983" s="2" t="str">
        <x:f>IF(H3983="否","不适用",IF(AND(ISNUMBER(E3983),ISNUMBER(F3983)),IF(I3983&gt;'规则与名单'!$B$2,"是","否"),"未判定"))</x:f>
        <x:v>否</x:v>
      </x:c>
      <x:c r="K3983" s="2" t="str">
        <x:f>IF(J3983="是",IF(ISNUMBER(F3983),"测试日GPS","缺失"),IF(ISNUMBER(G3983),"非测试日纯氢",IF(AND(H3983="是",J3983="未判定"),IF(ISNUMBER(F3983),"测试名单无纯氢GPS","缺失"),IF(ISNUMBER(E3983),"非测试日仪表","缺失"))))</x:f>
        <x:v>非测试日纯氢</x:v>
      </x:c>
      <x:c r="L3983" s="7" t="n">
        <x:f>IF(K3983="缺失","",IF(K3983="非测试日纯氢",G3983,IF(K3983="非测试日仪表",E3983,F3983)))</x:f>
        <x:v>140.2</x:v>
      </x:c>
      <x:c r="M3983" s="2" t="n">
        <x:f>IF(K3983="缺失",1,0)</x:f>
        <x:v>0</x:v>
      </x:c>
      <x:c r="N3983" s="2" t="str">
        <x:v>车辆里程查询_20260901-20260930_1024辆_仪表里程.xlsx / U537</x:v>
      </x:c>
      <x:c r="O3983" s="2" t="str">
        <x:v>车辆里程查询_20260901-20260930_1024辆_GPS里程.xlsx / U537</x:v>
      </x:c>
      <x:c r="P3983" s="2" t="str">
        <x:v>车辆纯氢气里程查询_20260901-20260930_1024辆.xlsx / U342</x:v>
      </x:c>
    </x:row>
    <x:row r="3984" ht="22" customHeight="1">
      <x:c r="A3984" s="2" t="n">
        <x:v>157</x:v>
      </x:c>
      <x:c r="B3984" s="2" t="str">
        <x:v>粤AGP5658</x:v>
      </x:c>
      <x:c r="C3984" s="2" t="str">
        <x:v>钟祥</x:v>
      </x:c>
      <x:c r="D3984" s="8" t="d">
        <x:v>2026-09-18T00:00:00.000Z</x:v>
      </x:c>
      <x:c r="E3984" s="7" t="n">
        <x:v>97.3</x:v>
      </x:c>
      <x:c r="F3984" s="7" t="n">
        <x:v>99</x:v>
      </x:c>
      <x:c r="G3984" s="7" t="n">
        <x:v>58.1</x:v>
      </x:c>
      <x:c r="H3984" s="2" t="str">
        <x:v>是</x:v>
      </x:c>
      <x:c r="I3984" s="7" t="n">
        <x:f>IF(AND(ISNUMBER(E3984),ISNUMBER(F3984)),E3984-F3984,"")</x:f>
        <x:v>-1.7000000000000028</x:v>
      </x:c>
      <x:c r="J3984" s="2" t="str">
        <x:f>IF(H3984="否","不适用",IF(AND(ISNUMBER(E3984),ISNUMBER(F3984)),IF(I3984&gt;'规则与名单'!$B$2,"是","否"),"未判定"))</x:f>
        <x:v>否</x:v>
      </x:c>
      <x:c r="K3984" s="2" t="str">
        <x:f>IF(J3984="是",IF(ISNUMBER(F3984),"测试日GPS","缺失"),IF(ISNUMBER(G3984),"非测试日纯氢",IF(AND(H3984="是",J3984="未判定"),IF(ISNUMBER(F3984),"测试名单无纯氢GPS","缺失"),IF(ISNUMBER(E3984),"非测试日仪表","缺失"))))</x:f>
        <x:v>非测试日纯氢</x:v>
      </x:c>
      <x:c r="L3984" s="7" t="n">
        <x:f>IF(K3984="缺失","",IF(K3984="非测试日纯氢",G3984,IF(K3984="非测试日仪表",E3984,F3984)))</x:f>
        <x:v>58.1</x:v>
      </x:c>
      <x:c r="M3984" s="2" t="n">
        <x:f>IF(K3984="缺失",1,0)</x:f>
        <x:v>0</x:v>
      </x:c>
      <x:c r="N3984" s="2" t="str">
        <x:v>车辆里程查询_20260901-20260930_1024辆_仪表里程.xlsx / V537</x:v>
      </x:c>
      <x:c r="O3984" s="2" t="str">
        <x:v>车辆里程查询_20260901-20260930_1024辆_GPS里程.xlsx / V537</x:v>
      </x:c>
      <x:c r="P3984" s="2" t="str">
        <x:v>车辆纯氢气里程查询_20260901-20260930_1024辆.xlsx / V342</x:v>
      </x:c>
    </x:row>
    <x:row r="3985" ht="22" customHeight="1">
      <x:c r="A3985" s="2" t="n">
        <x:v>157</x:v>
      </x:c>
      <x:c r="B3985" s="2" t="str">
        <x:v>粤AGP5658</x:v>
      </x:c>
      <x:c r="C3985" s="2" t="str">
        <x:v>钟祥</x:v>
      </x:c>
      <x:c r="D3985" s="8" t="d">
        <x:v>2026-09-19T00:00:00.000Z</x:v>
      </x:c>
      <x:c r="E3985" s="7"/>
      <x:c r="F3985" s="7" t="n">
        <x:v>0</x:v>
      </x:c>
      <x:c r="G3985" s="7"/>
      <x:c r="H3985" s="2" t="str">
        <x:v>是</x:v>
      </x:c>
      <x:c r="I3985" s="7" t="str">
        <x:f>IF(AND(ISNUMBER(E3985),ISNUMBER(F3985)),E3985-F3985,"")</x:f>
      </x:c>
      <x:c r="J3985" s="2" t="str">
        <x:f>IF(H3985="否","不适用",IF(AND(ISNUMBER(E3985),ISNUMBER(F3985)),IF(I3985&gt;'规则与名单'!$B$2,"是","否"),"未判定"))</x:f>
        <x:v>未判定</x:v>
      </x:c>
      <x:c r="K3985" s="2" t="str">
        <x:f>IF(J3985="是",IF(ISNUMBER(F3985),"测试日GPS","缺失"),IF(ISNUMBER(G3985),"非测试日纯氢",IF(AND(H3985="是",J3985="未判定"),IF(ISNUMBER(F3985),"测试名单无纯氢GPS","缺失"),IF(ISNUMBER(E3985),"非测试日仪表","缺失"))))</x:f>
        <x:v>测试名单无纯氢GPS</x:v>
      </x:c>
      <x:c r="L3985" s="7" t="n">
        <x:f>IF(K3985="缺失","",IF(K3985="非测试日纯氢",G3985,IF(K3985="非测试日仪表",E3985,F3985)))</x:f>
        <x:v>0</x:v>
      </x:c>
      <x:c r="M3985" s="2" t="n">
        <x:f>IF(K3985="缺失",1,0)</x:f>
        <x:v>0</x:v>
      </x:c>
      <x:c r="N3985" s="2" t="str">
        <x:v>车辆里程查询_20260901-20260930_1024辆_仪表里程.xlsx / W537</x:v>
      </x:c>
      <x:c r="O3985" s="2" t="str">
        <x:v>车辆里程查询_20260901-20260930_1024辆_GPS里程.xlsx / W537</x:v>
      </x:c>
      <x:c r="P3985" s="2" t="str">
        <x:v>车辆纯氢气里程查询_20260901-20260930_1024辆.xlsx / W342</x:v>
      </x:c>
    </x:row>
    <x:row r="3986" ht="22" customHeight="1">
      <x:c r="A3986" s="2" t="n">
        <x:v>157</x:v>
      </x:c>
      <x:c r="B3986" s="2" t="str">
        <x:v>粤AGP5658</x:v>
      </x:c>
      <x:c r="C3986" s="2" t="str">
        <x:v>钟祥</x:v>
      </x:c>
      <x:c r="D3986" s="8" t="d">
        <x:v>2026-09-20T00:00:00.000Z</x:v>
      </x:c>
      <x:c r="E3986" s="7" t="n">
        <x:v>138.7</x:v>
      </x:c>
      <x:c r="F3986" s="7" t="n">
        <x:v>137.6</x:v>
      </x:c>
      <x:c r="G3986" s="7" t="n">
        <x:v>138.6</x:v>
      </x:c>
      <x:c r="H3986" s="2" t="str">
        <x:v>是</x:v>
      </x:c>
      <x:c r="I3986" s="7" t="n">
        <x:f>IF(AND(ISNUMBER(E3986),ISNUMBER(F3986)),E3986-F3986,"")</x:f>
        <x:v>1.0999999999999943</x:v>
      </x:c>
      <x:c r="J3986" s="2" t="str">
        <x:f>IF(H3986="否","不适用",IF(AND(ISNUMBER(E3986),ISNUMBER(F3986)),IF(I3986&gt;'规则与名单'!$B$2,"是","否"),"未判定"))</x:f>
        <x:v>否</x:v>
      </x:c>
      <x:c r="K3986" s="2" t="str">
        <x:f>IF(J3986="是",IF(ISNUMBER(F3986),"测试日GPS","缺失"),IF(ISNUMBER(G3986),"非测试日纯氢",IF(AND(H3986="是",J3986="未判定"),IF(ISNUMBER(F3986),"测试名单无纯氢GPS","缺失"),IF(ISNUMBER(E3986),"非测试日仪表","缺失"))))</x:f>
        <x:v>非测试日纯氢</x:v>
      </x:c>
      <x:c r="L3986" s="7" t="n">
        <x:f>IF(K3986="缺失","",IF(K3986="非测试日纯氢",G3986,IF(K3986="非测试日仪表",E3986,F3986)))</x:f>
        <x:v>138.6</x:v>
      </x:c>
      <x:c r="M3986" s="2" t="n">
        <x:f>IF(K3986="缺失",1,0)</x:f>
        <x:v>0</x:v>
      </x:c>
      <x:c r="N3986" s="2" t="str">
        <x:v>车辆里程查询_20260901-20260930_1024辆_仪表里程.xlsx / X537</x:v>
      </x:c>
      <x:c r="O3986" s="2" t="str">
        <x:v>车辆里程查询_20260901-20260930_1024辆_GPS里程.xlsx / X537</x:v>
      </x:c>
      <x:c r="P3986" s="2" t="str">
        <x:v>车辆纯氢气里程查询_20260901-20260930_1024辆.xlsx / X342</x:v>
      </x:c>
    </x:row>
    <x:row r="3987" ht="22" customHeight="1">
      <x:c r="A3987" s="2" t="n">
        <x:v>157</x:v>
      </x:c>
      <x:c r="B3987" s="2" t="str">
        <x:v>粤AGP5658</x:v>
      </x:c>
      <x:c r="C3987" s="2" t="str">
        <x:v>钟祥</x:v>
      </x:c>
      <x:c r="D3987" s="8" t="d">
        <x:v>2026-09-21T00:00:00.000Z</x:v>
      </x:c>
      <x:c r="E3987" s="7" t="n">
        <x:v>101.7</x:v>
      </x:c>
      <x:c r="F3987" s="7" t="n">
        <x:v>103.4</x:v>
      </x:c>
      <x:c r="G3987" s="7" t="n">
        <x:v>92.4</x:v>
      </x:c>
      <x:c r="H3987" s="2" t="str">
        <x:v>是</x:v>
      </x:c>
      <x:c r="I3987" s="7" t="n">
        <x:f>IF(AND(ISNUMBER(E3987),ISNUMBER(F3987)),E3987-F3987,"")</x:f>
        <x:v>-1.7000000000000028</x:v>
      </x:c>
      <x:c r="J3987" s="2" t="str">
        <x:f>IF(H3987="否","不适用",IF(AND(ISNUMBER(E3987),ISNUMBER(F3987)),IF(I3987&gt;'规则与名单'!$B$2,"是","否"),"未判定"))</x:f>
        <x:v>否</x:v>
      </x:c>
      <x:c r="K3987" s="2" t="str">
        <x:f>IF(J3987="是",IF(ISNUMBER(F3987),"测试日GPS","缺失"),IF(ISNUMBER(G3987),"非测试日纯氢",IF(AND(H3987="是",J3987="未判定"),IF(ISNUMBER(F3987),"测试名单无纯氢GPS","缺失"),IF(ISNUMBER(E3987),"非测试日仪表","缺失"))))</x:f>
        <x:v>非测试日纯氢</x:v>
      </x:c>
      <x:c r="L3987" s="7" t="n">
        <x:f>IF(K3987="缺失","",IF(K3987="非测试日纯氢",G3987,IF(K3987="非测试日仪表",E3987,F3987)))</x:f>
        <x:v>92.4</x:v>
      </x:c>
      <x:c r="M3987" s="2" t="n">
        <x:f>IF(K3987="缺失",1,0)</x:f>
        <x:v>0</x:v>
      </x:c>
      <x:c r="N3987" s="2" t="str">
        <x:v>车辆里程查询_20260901-20260930_1024辆_仪表里程.xlsx / Y537</x:v>
      </x:c>
      <x:c r="O3987" s="2" t="str">
        <x:v>车辆里程查询_20260901-20260930_1024辆_GPS里程.xlsx / Y537</x:v>
      </x:c>
      <x:c r="P3987" s="2" t="str">
        <x:v>车辆纯氢气里程查询_20260901-20260930_1024辆.xlsx / Y342</x:v>
      </x:c>
    </x:row>
    <x:row r="3988" ht="22" customHeight="1">
      <x:c r="A3988" s="2" t="n">
        <x:v>157</x:v>
      </x:c>
      <x:c r="B3988" s="2" t="str">
        <x:v>粤AGP5658</x:v>
      </x:c>
      <x:c r="C3988" s="2" t="str">
        <x:v>钟祥</x:v>
      </x:c>
      <x:c r="D3988" s="8" t="d">
        <x:v>2026-09-22T00:00:00.000Z</x:v>
      </x:c>
      <x:c r="E3988" s="7" t="n">
        <x:v>96.3</x:v>
      </x:c>
      <x:c r="F3988" s="7" t="n">
        <x:v>97.3</x:v>
      </x:c>
      <x:c r="G3988" s="7" t="n">
        <x:v>96.1</x:v>
      </x:c>
      <x:c r="H3988" s="2" t="str">
        <x:v>是</x:v>
      </x:c>
      <x:c r="I3988" s="7" t="n">
        <x:f>IF(AND(ISNUMBER(E3988),ISNUMBER(F3988)),E3988-F3988,"")</x:f>
        <x:v>-1</x:v>
      </x:c>
      <x:c r="J3988" s="2" t="str">
        <x:f>IF(H3988="否","不适用",IF(AND(ISNUMBER(E3988),ISNUMBER(F3988)),IF(I3988&gt;'规则与名单'!$B$2,"是","否"),"未判定"))</x:f>
        <x:v>否</x:v>
      </x:c>
      <x:c r="K3988" s="2" t="str">
        <x:f>IF(J3988="是",IF(ISNUMBER(F3988),"测试日GPS","缺失"),IF(ISNUMBER(G3988),"非测试日纯氢",IF(AND(H3988="是",J3988="未判定"),IF(ISNUMBER(F3988),"测试名单无纯氢GPS","缺失"),IF(ISNUMBER(E3988),"非测试日仪表","缺失"))))</x:f>
        <x:v>非测试日纯氢</x:v>
      </x:c>
      <x:c r="L3988" s="7" t="n">
        <x:f>IF(K3988="缺失","",IF(K3988="非测试日纯氢",G3988,IF(K3988="非测试日仪表",E3988,F3988)))</x:f>
        <x:v>96.1</x:v>
      </x:c>
      <x:c r="M3988" s="2" t="n">
        <x:f>IF(K3988="缺失",1,0)</x:f>
        <x:v>0</x:v>
      </x:c>
      <x:c r="N3988" s="2" t="str">
        <x:v>车辆里程查询_20260901-20260930_1024辆_仪表里程.xlsx / Z537</x:v>
      </x:c>
      <x:c r="O3988" s="2" t="str">
        <x:v>车辆里程查询_20260901-20260930_1024辆_GPS里程.xlsx / Z537</x:v>
      </x:c>
      <x:c r="P3988" s="2" t="str">
        <x:v>车辆纯氢气里程查询_20260901-20260930_1024辆.xlsx / Z342</x:v>
      </x:c>
    </x:row>
    <x:row r="3989" ht="22" customHeight="1">
      <x:c r="A3989" s="2" t="n">
        <x:v>157</x:v>
      </x:c>
      <x:c r="B3989" s="2" t="str">
        <x:v>粤AGP5658</x:v>
      </x:c>
      <x:c r="C3989" s="2" t="str">
        <x:v>钟祥</x:v>
      </x:c>
      <x:c r="D3989" s="8" t="d">
        <x:v>2026-09-23T00:00:00.000Z</x:v>
      </x:c>
      <x:c r="E3989" s="7" t="n">
        <x:v>101.1</x:v>
      </x:c>
      <x:c r="F3989" s="7" t="n">
        <x:v>102.3</x:v>
      </x:c>
      <x:c r="G3989" s="7" t="n">
        <x:v>95.3</x:v>
      </x:c>
      <x:c r="H3989" s="2" t="str">
        <x:v>是</x:v>
      </x:c>
      <x:c r="I3989" s="7" t="n">
        <x:f>IF(AND(ISNUMBER(E3989),ISNUMBER(F3989)),E3989-F3989,"")</x:f>
        <x:v>-1.2000000000000028</x:v>
      </x:c>
      <x:c r="J3989" s="2" t="str">
        <x:f>IF(H3989="否","不适用",IF(AND(ISNUMBER(E3989),ISNUMBER(F3989)),IF(I3989&gt;'规则与名单'!$B$2,"是","否"),"未判定"))</x:f>
        <x:v>否</x:v>
      </x:c>
      <x:c r="K3989" s="2" t="str">
        <x:f>IF(J3989="是",IF(ISNUMBER(F3989),"测试日GPS","缺失"),IF(ISNUMBER(G3989),"非测试日纯氢",IF(AND(H3989="是",J3989="未判定"),IF(ISNUMBER(F3989),"测试名单无纯氢GPS","缺失"),IF(ISNUMBER(E3989),"非测试日仪表","缺失"))))</x:f>
        <x:v>非测试日纯氢</x:v>
      </x:c>
      <x:c r="L3989" s="7" t="n">
        <x:f>IF(K3989="缺失","",IF(K3989="非测试日纯氢",G3989,IF(K3989="非测试日仪表",E3989,F3989)))</x:f>
        <x:v>95.3</x:v>
      </x:c>
      <x:c r="M3989" s="2" t="n">
        <x:f>IF(K3989="缺失",1,0)</x:f>
        <x:v>0</x:v>
      </x:c>
      <x:c r="N3989" s="2" t="str">
        <x:v>车辆里程查询_20260901-20260930_1024辆_仪表里程.xlsx / AA537</x:v>
      </x:c>
      <x:c r="O3989" s="2" t="str">
        <x:v>车辆里程查询_20260901-20260930_1024辆_GPS里程.xlsx / AA537</x:v>
      </x:c>
      <x:c r="P3989" s="2" t="str">
        <x:v>车辆纯氢气里程查询_20260901-20260930_1024辆.xlsx / AA342</x:v>
      </x:c>
    </x:row>
    <x:row r="3990" ht="22" customHeight="1">
      <x:c r="A3990" s="2" t="n">
        <x:v>157</x:v>
      </x:c>
      <x:c r="B3990" s="2" t="str">
        <x:v>粤AGP5658</x:v>
      </x:c>
      <x:c r="C3990" s="2" t="str">
        <x:v>钟祥</x:v>
      </x:c>
      <x:c r="D3990" s="8" t="d">
        <x:v>2026-09-24T00:00:00.000Z</x:v>
      </x:c>
      <x:c r="E3990" s="7"/>
      <x:c r="F3990" s="7" t="n">
        <x:v>0</x:v>
      </x:c>
      <x:c r="G3990" s="7"/>
      <x:c r="H3990" s="2" t="str">
        <x:v>是</x:v>
      </x:c>
      <x:c r="I3990" s="7" t="str">
        <x:f>IF(AND(ISNUMBER(E3990),ISNUMBER(F3990)),E3990-F3990,"")</x:f>
      </x:c>
      <x:c r="J3990" s="2" t="str">
        <x:f>IF(H3990="否","不适用",IF(AND(ISNUMBER(E3990),ISNUMBER(F3990)),IF(I3990&gt;'规则与名单'!$B$2,"是","否"),"未判定"))</x:f>
        <x:v>未判定</x:v>
      </x:c>
      <x:c r="K3990" s="2" t="str">
        <x:f>IF(J3990="是",IF(ISNUMBER(F3990),"测试日GPS","缺失"),IF(ISNUMBER(G3990),"非测试日纯氢",IF(AND(H3990="是",J3990="未判定"),IF(ISNUMBER(F3990),"测试名单无纯氢GPS","缺失"),IF(ISNUMBER(E3990),"非测试日仪表","缺失"))))</x:f>
        <x:v>测试名单无纯氢GPS</x:v>
      </x:c>
      <x:c r="L3990" s="7" t="n">
        <x:f>IF(K3990="缺失","",IF(K3990="非测试日纯氢",G3990,IF(K3990="非测试日仪表",E3990,F3990)))</x:f>
        <x:v>0</x:v>
      </x:c>
      <x:c r="M3990" s="2" t="n">
        <x:f>IF(K3990="缺失",1,0)</x:f>
        <x:v>0</x:v>
      </x:c>
      <x:c r="N3990" s="2" t="str">
        <x:v>车辆里程查询_20260901-20260930_1024辆_仪表里程.xlsx / AB537</x:v>
      </x:c>
      <x:c r="O3990" s="2" t="str">
        <x:v>车辆里程查询_20260901-20260930_1024辆_GPS里程.xlsx / AB537</x:v>
      </x:c>
      <x:c r="P3990" s="2" t="str">
        <x:v>车辆纯氢气里程查询_20260901-20260930_1024辆.xlsx / AB342</x:v>
      </x:c>
    </x:row>
    <x:row r="3991" ht="22" customHeight="1">
      <x:c r="A3991" s="2" t="n">
        <x:v>157</x:v>
      </x:c>
      <x:c r="B3991" s="2" t="str">
        <x:v>粤AGP5658</x:v>
      </x:c>
      <x:c r="C3991" s="2" t="str">
        <x:v>钟祥</x:v>
      </x:c>
      <x:c r="D3991" s="8" t="d">
        <x:v>2026-09-25T00:00:00.000Z</x:v>
      </x:c>
      <x:c r="E3991" s="7" t="n">
        <x:v>49.5</x:v>
      </x:c>
      <x:c r="F3991" s="7" t="n">
        <x:v>49.2</x:v>
      </x:c>
      <x:c r="G3991" s="7" t="n">
        <x:v>49.5</x:v>
      </x:c>
      <x:c r="H3991" s="2" t="str">
        <x:v>是</x:v>
      </x:c>
      <x:c r="I3991" s="7" t="n">
        <x:f>IF(AND(ISNUMBER(E3991),ISNUMBER(F3991)),E3991-F3991,"")</x:f>
        <x:v>0.29999999999999716</x:v>
      </x:c>
      <x:c r="J3991" s="2" t="str">
        <x:f>IF(H3991="否","不适用",IF(AND(ISNUMBER(E3991),ISNUMBER(F3991)),IF(I3991&gt;'规则与名单'!$B$2,"是","否"),"未判定"))</x:f>
        <x:v>否</x:v>
      </x:c>
      <x:c r="K3991" s="2" t="str">
        <x:f>IF(J3991="是",IF(ISNUMBER(F3991),"测试日GPS","缺失"),IF(ISNUMBER(G3991),"非测试日纯氢",IF(AND(H3991="是",J3991="未判定"),IF(ISNUMBER(F3991),"测试名单无纯氢GPS","缺失"),IF(ISNUMBER(E3991),"非测试日仪表","缺失"))))</x:f>
        <x:v>非测试日纯氢</x:v>
      </x:c>
      <x:c r="L3991" s="7" t="n">
        <x:f>IF(K3991="缺失","",IF(K3991="非测试日纯氢",G3991,IF(K3991="非测试日仪表",E3991,F3991)))</x:f>
        <x:v>49.5</x:v>
      </x:c>
      <x:c r="M3991" s="2" t="n">
        <x:f>IF(K3991="缺失",1,0)</x:f>
        <x:v>0</x:v>
      </x:c>
      <x:c r="N3991" s="2" t="str">
        <x:v>车辆里程查询_20260901-20260930_1024辆_仪表里程.xlsx / AC537</x:v>
      </x:c>
      <x:c r="O3991" s="2" t="str">
        <x:v>车辆里程查询_20260901-20260930_1024辆_GPS里程.xlsx / AC537</x:v>
      </x:c>
      <x:c r="P3991" s="2" t="str">
        <x:v>车辆纯氢气里程查询_20260901-20260930_1024辆.xlsx / AC342</x:v>
      </x:c>
    </x:row>
    <x:row r="3992" ht="22" customHeight="1">
      <x:c r="A3992" s="2" t="n">
        <x:v>157</x:v>
      </x:c>
      <x:c r="B3992" s="2" t="str">
        <x:v>粤AGP5658</x:v>
      </x:c>
      <x:c r="C3992" s="2" t="str">
        <x:v>钟祥</x:v>
      </x:c>
      <x:c r="D3992" s="8" t="d">
        <x:v>2026-09-26T00:00:00.000Z</x:v>
      </x:c>
      <x:c r="E3992" s="7"/>
      <x:c r="F3992" s="7" t="n">
        <x:v>0</x:v>
      </x:c>
      <x:c r="G3992" s="7"/>
      <x:c r="H3992" s="2" t="str">
        <x:v>是</x:v>
      </x:c>
      <x:c r="I3992" s="7" t="str">
        <x:f>IF(AND(ISNUMBER(E3992),ISNUMBER(F3992)),E3992-F3992,"")</x:f>
      </x:c>
      <x:c r="J3992" s="2" t="str">
        <x:f>IF(H3992="否","不适用",IF(AND(ISNUMBER(E3992),ISNUMBER(F3992)),IF(I3992&gt;'规则与名单'!$B$2,"是","否"),"未判定"))</x:f>
        <x:v>未判定</x:v>
      </x:c>
      <x:c r="K3992" s="2" t="str">
        <x:f>IF(J3992="是",IF(ISNUMBER(F3992),"测试日GPS","缺失"),IF(ISNUMBER(G3992),"非测试日纯氢",IF(AND(H3992="是",J3992="未判定"),IF(ISNUMBER(F3992),"测试名单无纯氢GPS","缺失"),IF(ISNUMBER(E3992),"非测试日仪表","缺失"))))</x:f>
        <x:v>测试名单无纯氢GPS</x:v>
      </x:c>
      <x:c r="L3992" s="7" t="n">
        <x:f>IF(K3992="缺失","",IF(K3992="非测试日纯氢",G3992,IF(K3992="非测试日仪表",E3992,F3992)))</x:f>
        <x:v>0</x:v>
      </x:c>
      <x:c r="M3992" s="2" t="n">
        <x:f>IF(K3992="缺失",1,0)</x:f>
        <x:v>0</x:v>
      </x:c>
      <x:c r="N3992" s="2" t="str">
        <x:v>车辆里程查询_20260901-20260930_1024辆_仪表里程.xlsx / AD537</x:v>
      </x:c>
      <x:c r="O3992" s="2" t="str">
        <x:v>车辆里程查询_20260901-20260930_1024辆_GPS里程.xlsx / AD537</x:v>
      </x:c>
      <x:c r="P3992" s="2" t="str">
        <x:v>车辆纯氢气里程查询_20260901-20260930_1024辆.xlsx / AD342</x:v>
      </x:c>
    </x:row>
    <x:row r="3993" ht="22" customHeight="1">
      <x:c r="A3993" s="2" t="n">
        <x:v>157</x:v>
      </x:c>
      <x:c r="B3993" s="2" t="str">
        <x:v>粤AGP5658</x:v>
      </x:c>
      <x:c r="C3993" s="2" t="str">
        <x:v>钟祥</x:v>
      </x:c>
      <x:c r="D3993" s="8" t="d">
        <x:v>2026-09-27T00:00:00.000Z</x:v>
      </x:c>
      <x:c r="E3993" s="7"/>
      <x:c r="F3993" s="7" t="n">
        <x:v>0</x:v>
      </x:c>
      <x:c r="G3993" s="7"/>
      <x:c r="H3993" s="2" t="str">
        <x:v>是</x:v>
      </x:c>
      <x:c r="I3993" s="7" t="str">
        <x:f>IF(AND(ISNUMBER(E3993),ISNUMBER(F3993)),E3993-F3993,"")</x:f>
      </x:c>
      <x:c r="J3993" s="2" t="str">
        <x:f>IF(H3993="否","不适用",IF(AND(ISNUMBER(E3993),ISNUMBER(F3993)),IF(I3993&gt;'规则与名单'!$B$2,"是","否"),"未判定"))</x:f>
        <x:v>未判定</x:v>
      </x:c>
      <x:c r="K3993" s="2" t="str">
        <x:f>IF(J3993="是",IF(ISNUMBER(F3993),"测试日GPS","缺失"),IF(ISNUMBER(G3993),"非测试日纯氢",IF(AND(H3993="是",J3993="未判定"),IF(ISNUMBER(F3993),"测试名单无纯氢GPS","缺失"),IF(ISNUMBER(E3993),"非测试日仪表","缺失"))))</x:f>
        <x:v>测试名单无纯氢GPS</x:v>
      </x:c>
      <x:c r="L3993" s="7" t="n">
        <x:f>IF(K3993="缺失","",IF(K3993="非测试日纯氢",G3993,IF(K3993="非测试日仪表",E3993,F3993)))</x:f>
        <x:v>0</x:v>
      </x:c>
      <x:c r="M3993" s="2" t="n">
        <x:f>IF(K3993="缺失",1,0)</x:f>
        <x:v>0</x:v>
      </x:c>
      <x:c r="N3993" s="2" t="str">
        <x:v>车辆里程查询_20260901-20260930_1024辆_仪表里程.xlsx / AE537</x:v>
      </x:c>
      <x:c r="O3993" s="2" t="str">
        <x:v>车辆里程查询_20260901-20260930_1024辆_GPS里程.xlsx / AE537</x:v>
      </x:c>
      <x:c r="P3993" s="2" t="str">
        <x:v>车辆纯氢气里程查询_20260901-20260930_1024辆.xlsx / AE342</x:v>
      </x:c>
    </x:row>
    <x:row r="3994" ht="22" customHeight="1">
      <x:c r="A3994" s="2" t="n">
        <x:v>157</x:v>
      </x:c>
      <x:c r="B3994" s="2" t="str">
        <x:v>粤AGP5658</x:v>
      </x:c>
      <x:c r="C3994" s="2" t="str">
        <x:v>钟祥</x:v>
      </x:c>
      <x:c r="D3994" s="8" t="d">
        <x:v>2026-09-28T00:00:00.000Z</x:v>
      </x:c>
      <x:c r="E3994" s="7" t="n">
        <x:v>105.7</x:v>
      </x:c>
      <x:c r="F3994" s="7" t="n">
        <x:v>108</x:v>
      </x:c>
      <x:c r="G3994" s="7" t="n">
        <x:v>105.4</x:v>
      </x:c>
      <x:c r="H3994" s="2" t="str">
        <x:v>是</x:v>
      </x:c>
      <x:c r="I3994" s="7" t="n">
        <x:f>IF(AND(ISNUMBER(E3994),ISNUMBER(F3994)),E3994-F3994,"")</x:f>
        <x:v>-2.299999999999997</x:v>
      </x:c>
      <x:c r="J3994" s="2" t="str">
        <x:f>IF(H3994="否","不适用",IF(AND(ISNUMBER(E3994),ISNUMBER(F3994)),IF(I3994&gt;'规则与名单'!$B$2,"是","否"),"未判定"))</x:f>
        <x:v>否</x:v>
      </x:c>
      <x:c r="K3994" s="2" t="str">
        <x:f>IF(J3994="是",IF(ISNUMBER(F3994),"测试日GPS","缺失"),IF(ISNUMBER(G3994),"非测试日纯氢",IF(AND(H3994="是",J3994="未判定"),IF(ISNUMBER(F3994),"测试名单无纯氢GPS","缺失"),IF(ISNUMBER(E3994),"非测试日仪表","缺失"))))</x:f>
        <x:v>非测试日纯氢</x:v>
      </x:c>
      <x:c r="L3994" s="7" t="n">
        <x:f>IF(K3994="缺失","",IF(K3994="非测试日纯氢",G3994,IF(K3994="非测试日仪表",E3994,F3994)))</x:f>
        <x:v>105.4</x:v>
      </x:c>
      <x:c r="M3994" s="2" t="n">
        <x:f>IF(K3994="缺失",1,0)</x:f>
        <x:v>0</x:v>
      </x:c>
      <x:c r="N3994" s="2" t="str">
        <x:v>车辆里程查询_20260901-20260930_1024辆_仪表里程.xlsx / AF537</x:v>
      </x:c>
      <x:c r="O3994" s="2" t="str">
        <x:v>车辆里程查询_20260901-20260930_1024辆_GPS里程.xlsx / AF537</x:v>
      </x:c>
      <x:c r="P3994" s="2" t="str">
        <x:v>车辆纯氢气里程查询_20260901-20260930_1024辆.xlsx / AF342</x:v>
      </x:c>
    </x:row>
    <x:row r="3995" ht="22" customHeight="1">
      <x:c r="A3995" s="2" t="n">
        <x:v>157</x:v>
      </x:c>
      <x:c r="B3995" s="2" t="str">
        <x:v>粤AGP5658</x:v>
      </x:c>
      <x:c r="C3995" s="2" t="str">
        <x:v>钟祥</x:v>
      </x:c>
      <x:c r="D3995" s="8" t="d">
        <x:v>2026-09-29T00:00:00.000Z</x:v>
      </x:c>
      <x:c r="E3995" s="7" t="n">
        <x:v>98.6</x:v>
      </x:c>
      <x:c r="F3995" s="7" t="n">
        <x:v>98.4</x:v>
      </x:c>
      <x:c r="G3995" s="7" t="n">
        <x:v>97</x:v>
      </x:c>
      <x:c r="H3995" s="2" t="str">
        <x:v>是</x:v>
      </x:c>
      <x:c r="I3995" s="7" t="n">
        <x:f>IF(AND(ISNUMBER(E3995),ISNUMBER(F3995)),E3995-F3995,"")</x:f>
        <x:v>0.19999999999998863</x:v>
      </x:c>
      <x:c r="J3995" s="2" t="str">
        <x:f>IF(H3995="否","不适用",IF(AND(ISNUMBER(E3995),ISNUMBER(F3995)),IF(I3995&gt;'规则与名单'!$B$2,"是","否"),"未判定"))</x:f>
        <x:v>否</x:v>
      </x:c>
      <x:c r="K3995" s="2" t="str">
        <x:f>IF(J3995="是",IF(ISNUMBER(F3995),"测试日GPS","缺失"),IF(ISNUMBER(G3995),"非测试日纯氢",IF(AND(H3995="是",J3995="未判定"),IF(ISNUMBER(F3995),"测试名单无纯氢GPS","缺失"),IF(ISNUMBER(E3995),"非测试日仪表","缺失"))))</x:f>
        <x:v>非测试日纯氢</x:v>
      </x:c>
      <x:c r="L3995" s="7" t="n">
        <x:f>IF(K3995="缺失","",IF(K3995="非测试日纯氢",G3995,IF(K3995="非测试日仪表",E3995,F3995)))</x:f>
        <x:v>97</x:v>
      </x:c>
      <x:c r="M3995" s="2" t="n">
        <x:f>IF(K3995="缺失",1,0)</x:f>
        <x:v>0</x:v>
      </x:c>
      <x:c r="N3995" s="2" t="str">
        <x:v>车辆里程查询_20260901-20260930_1024辆_仪表里程.xlsx / AG537</x:v>
      </x:c>
      <x:c r="O3995" s="2" t="str">
        <x:v>车辆里程查询_20260901-20260930_1024辆_GPS里程.xlsx / AG537</x:v>
      </x:c>
      <x:c r="P3995" s="2" t="str">
        <x:v>车辆纯氢气里程查询_20260901-20260930_1024辆.xlsx / AG342</x:v>
      </x:c>
    </x:row>
    <x:row r="3996" ht="22" customHeight="1">
      <x:c r="A3996" s="2" t="n">
        <x:v>157</x:v>
      </x:c>
      <x:c r="B3996" s="2" t="str">
        <x:v>粤AGP5658</x:v>
      </x:c>
      <x:c r="C3996" s="2" t="str">
        <x:v>钟祥</x:v>
      </x:c>
      <x:c r="D3996" s="8" t="d">
        <x:v>2026-09-30T00:00:00.000Z</x:v>
      </x:c>
      <x:c r="E3996" s="7" t="n">
        <x:v>141.4</x:v>
      </x:c>
      <x:c r="F3996" s="7" t="n">
        <x:v>144</x:v>
      </x:c>
      <x:c r="G3996" s="7" t="n">
        <x:v>141.3</x:v>
      </x:c>
      <x:c r="H3996" s="2" t="str">
        <x:v>是</x:v>
      </x:c>
      <x:c r="I3996" s="7" t="n">
        <x:f>IF(AND(ISNUMBER(E3996),ISNUMBER(F3996)),E3996-F3996,"")</x:f>
        <x:v>-2.5999999999999943</x:v>
      </x:c>
      <x:c r="J3996" s="2" t="str">
        <x:f>IF(H3996="否","不适用",IF(AND(ISNUMBER(E3996),ISNUMBER(F3996)),IF(I3996&gt;'规则与名单'!$B$2,"是","否"),"未判定"))</x:f>
        <x:v>否</x:v>
      </x:c>
      <x:c r="K3996" s="2" t="str">
        <x:f>IF(J3996="是",IF(ISNUMBER(F3996),"测试日GPS","缺失"),IF(ISNUMBER(G3996),"非测试日纯氢",IF(AND(H3996="是",J3996="未判定"),IF(ISNUMBER(F3996),"测试名单无纯氢GPS","缺失"),IF(ISNUMBER(E3996),"非测试日仪表","缺失"))))</x:f>
        <x:v>非测试日纯氢</x:v>
      </x:c>
      <x:c r="L3996" s="7" t="n">
        <x:f>IF(K3996="缺失","",IF(K3996="非测试日纯氢",G3996,IF(K3996="非测试日仪表",E3996,F3996)))</x:f>
        <x:v>141.3</x:v>
      </x:c>
      <x:c r="M3996" s="2" t="n">
        <x:f>IF(K3996="缺失",1,0)</x:f>
        <x:v>0</x:v>
      </x:c>
      <x:c r="N3996" s="2" t="str">
        <x:v>车辆里程查询_20260901-20260930_1024辆_仪表里程.xlsx / AH537</x:v>
      </x:c>
      <x:c r="O3996" s="2" t="str">
        <x:v>车辆里程查询_20260901-20260930_1024辆_GPS里程.xlsx / AH537</x:v>
      </x:c>
      <x:c r="P3996" s="2" t="str">
        <x:v>车辆纯氢气里程查询_20260901-20260930_1024辆.xlsx / AH342</x:v>
      </x:c>
    </x:row>
    <x:row r="3997" ht="22" customHeight="1">
      <x:c r="A3997" s="2" t="n">
        <x:v>158</x:v>
      </x:c>
      <x:c r="B3997" s="2" t="str">
        <x:v>粤AGP5685</x:v>
      </x:c>
      <x:c r="C3997" s="2" t="str">
        <x:v>钟祥</x:v>
      </x:c>
      <x:c r="D3997" s="8" t="d">
        <x:v>2026-09-01T00:00:00.000Z</x:v>
      </x:c>
      <x:c r="E3997" s="7" t="n">
        <x:v>254.5</x:v>
      </x:c>
      <x:c r="F3997" s="7" t="n">
        <x:v>258.5</x:v>
      </x:c>
      <x:c r="G3997" s="7" t="n">
        <x:v>254.5</x:v>
      </x:c>
      <x:c r="H3997" s="2" t="str">
        <x:v>否</x:v>
      </x:c>
      <x:c r="I3997" s="7" t="n">
        <x:f>IF(AND(ISNUMBER(E3997),ISNUMBER(F3997)),E3997-F3997,"")</x:f>
        <x:v>-4</x:v>
      </x:c>
      <x:c r="J3997" s="2" t="str">
        <x:f>IF(H3997="否","不适用",IF(AND(ISNUMBER(E3997),ISNUMBER(F3997)),IF(I3997&gt;'规则与名单'!$B$2,"是","否"),"未判定"))</x:f>
        <x:v>不适用</x:v>
      </x:c>
      <x:c r="K3997" s="2" t="str">
        <x:f>IF(J3997="是",IF(ISNUMBER(F3997),"测试日GPS","缺失"),IF(ISNUMBER(G3997),"非测试日纯氢",IF(AND(H3997="是",J3997="未判定"),IF(ISNUMBER(F3997),"测试名单无纯氢GPS","缺失"),IF(ISNUMBER(E3997),"非测试日仪表","缺失"))))</x:f>
        <x:v>非测试日纯氢</x:v>
      </x:c>
      <x:c r="L3997" s="7" t="n">
        <x:f>IF(K3997="缺失","",IF(K3997="非测试日纯氢",G3997,IF(K3997="非测试日仪表",E3997,F3997)))</x:f>
        <x:v>254.5</x:v>
      </x:c>
      <x:c r="M3997" s="2" t="n">
        <x:f>IF(K3997="缺失",1,0)</x:f>
        <x:v>0</x:v>
      </x:c>
      <x:c r="N3997" s="2" t="str">
        <x:v>车辆里程查询_20260901-20260930_1024辆_仪表里程.xlsx / E573</x:v>
      </x:c>
      <x:c r="O3997" s="2" t="str">
        <x:v>车辆里程查询_20260901-20260930_1024辆_GPS里程.xlsx / E573</x:v>
      </x:c>
      <x:c r="P3997" s="2" t="str">
        <x:v>车辆纯氢气里程查询_20260901-20260930_1024辆.xlsx / E602</x:v>
      </x:c>
    </x:row>
    <x:row r="3998" ht="22" customHeight="1">
      <x:c r="A3998" s="2" t="n">
        <x:v>158</x:v>
      </x:c>
      <x:c r="B3998" s="2" t="str">
        <x:v>粤AGP5685</x:v>
      </x:c>
      <x:c r="C3998" s="2" t="str">
        <x:v>钟祥</x:v>
      </x:c>
      <x:c r="D3998" s="8" t="d">
        <x:v>2026-09-02T00:00:00.000Z</x:v>
      </x:c>
      <x:c r="E3998" s="7" t="n">
        <x:v>337.1</x:v>
      </x:c>
      <x:c r="F3998" s="7" t="n">
        <x:v>340.6</x:v>
      </x:c>
      <x:c r="G3998" s="7" t="n">
        <x:v>335.3</x:v>
      </x:c>
      <x:c r="H3998" s="2" t="str">
        <x:v>否</x:v>
      </x:c>
      <x:c r="I3998" s="7" t="n">
        <x:f>IF(AND(ISNUMBER(E3998),ISNUMBER(F3998)),E3998-F3998,"")</x:f>
        <x:v>-3.5</x:v>
      </x:c>
      <x:c r="J3998" s="2" t="str">
        <x:f>IF(H3998="否","不适用",IF(AND(ISNUMBER(E3998),ISNUMBER(F3998)),IF(I3998&gt;'规则与名单'!$B$2,"是","否"),"未判定"))</x:f>
        <x:v>不适用</x:v>
      </x:c>
      <x:c r="K3998" s="2" t="str">
        <x:f>IF(J3998="是",IF(ISNUMBER(F3998),"测试日GPS","缺失"),IF(ISNUMBER(G3998),"非测试日纯氢",IF(AND(H3998="是",J3998="未判定"),IF(ISNUMBER(F3998),"测试名单无纯氢GPS","缺失"),IF(ISNUMBER(E3998),"非测试日仪表","缺失"))))</x:f>
        <x:v>非测试日纯氢</x:v>
      </x:c>
      <x:c r="L3998" s="7" t="n">
        <x:f>IF(K3998="缺失","",IF(K3998="非测试日纯氢",G3998,IF(K3998="非测试日仪表",E3998,F3998)))</x:f>
        <x:v>335.3</x:v>
      </x:c>
      <x:c r="M3998" s="2" t="n">
        <x:f>IF(K3998="缺失",1,0)</x:f>
        <x:v>0</x:v>
      </x:c>
      <x:c r="N3998" s="2" t="str">
        <x:v>车辆里程查询_20260901-20260930_1024辆_仪表里程.xlsx / F573</x:v>
      </x:c>
      <x:c r="O3998" s="2" t="str">
        <x:v>车辆里程查询_20260901-20260930_1024辆_GPS里程.xlsx / F573</x:v>
      </x:c>
      <x:c r="P3998" s="2" t="str">
        <x:v>车辆纯氢气里程查询_20260901-20260930_1024辆.xlsx / F602</x:v>
      </x:c>
    </x:row>
    <x:row r="3999" ht="22" customHeight="1">
      <x:c r="A3999" s="2" t="n">
        <x:v>158</x:v>
      </x:c>
      <x:c r="B3999" s="2" t="str">
        <x:v>粤AGP5685</x:v>
      </x:c>
      <x:c r="C3999" s="2" t="str">
        <x:v>钟祥</x:v>
      </x:c>
      <x:c r="D3999" s="8" t="d">
        <x:v>2026-09-03T00:00:00.000Z</x:v>
      </x:c>
      <x:c r="E3999" s="7" t="n">
        <x:v>236.5</x:v>
      </x:c>
      <x:c r="F3999" s="7" t="n">
        <x:v>251.6</x:v>
      </x:c>
      <x:c r="G3999" s="7" t="n">
        <x:v>246.8</x:v>
      </x:c>
      <x:c r="H3999" s="2" t="str">
        <x:v>否</x:v>
      </x:c>
      <x:c r="I3999" s="7" t="n">
        <x:f>IF(AND(ISNUMBER(E3999),ISNUMBER(F3999)),E3999-F3999,"")</x:f>
        <x:v>-15.099999999999994</x:v>
      </x:c>
      <x:c r="J3999" s="2" t="str">
        <x:f>IF(H3999="否","不适用",IF(AND(ISNUMBER(E3999),ISNUMBER(F3999)),IF(I3999&gt;'规则与名单'!$B$2,"是","否"),"未判定"))</x:f>
        <x:v>不适用</x:v>
      </x:c>
      <x:c r="K3999" s="2" t="str">
        <x:f>IF(J3999="是",IF(ISNUMBER(F3999),"测试日GPS","缺失"),IF(ISNUMBER(G3999),"非测试日纯氢",IF(AND(H3999="是",J3999="未判定"),IF(ISNUMBER(F3999),"测试名单无纯氢GPS","缺失"),IF(ISNUMBER(E3999),"非测试日仪表","缺失"))))</x:f>
        <x:v>非测试日纯氢</x:v>
      </x:c>
      <x:c r="L3999" s="7" t="n">
        <x:f>IF(K3999="缺失","",IF(K3999="非测试日纯氢",G3999,IF(K3999="非测试日仪表",E3999,F3999)))</x:f>
        <x:v>246.8</x:v>
      </x:c>
      <x:c r="M3999" s="2" t="n">
        <x:f>IF(K3999="缺失",1,0)</x:f>
        <x:v>0</x:v>
      </x:c>
      <x:c r="N3999" s="2" t="str">
        <x:v>车辆里程查询_20260901-20260930_1024辆_仪表里程.xlsx / G573</x:v>
      </x:c>
      <x:c r="O3999" s="2" t="str">
        <x:v>车辆里程查询_20260901-20260930_1024辆_GPS里程.xlsx / G573</x:v>
      </x:c>
      <x:c r="P3999" s="2" t="str">
        <x:v>车辆纯氢气里程查询_20260901-20260930_1024辆.xlsx / G602</x:v>
      </x:c>
    </x:row>
    <x:row r="4000" ht="22" customHeight="1">
      <x:c r="A4000" s="2" t="n">
        <x:v>158</x:v>
      </x:c>
      <x:c r="B4000" s="2" t="str">
        <x:v>粤AGP5685</x:v>
      </x:c>
      <x:c r="C4000" s="2" t="str">
        <x:v>钟祥</x:v>
      </x:c>
      <x:c r="D4000" s="8" t="d">
        <x:v>2026-09-04T00:00:00.000Z</x:v>
      </x:c>
      <x:c r="E4000" s="7" t="n">
        <x:v>267.9</x:v>
      </x:c>
      <x:c r="F4000" s="7" t="n">
        <x:v>259.5</x:v>
      </x:c>
      <x:c r="G4000" s="7" t="n">
        <x:v>255.5</x:v>
      </x:c>
      <x:c r="H4000" s="2" t="str">
        <x:v>否</x:v>
      </x:c>
      <x:c r="I4000" s="7" t="n">
        <x:f>IF(AND(ISNUMBER(E4000),ISNUMBER(F4000)),E4000-F4000,"")</x:f>
        <x:v>8.399999999999977</x:v>
      </x:c>
      <x:c r="J4000" s="2" t="str">
        <x:f>IF(H4000="否","不适用",IF(AND(ISNUMBER(E4000),ISNUMBER(F4000)),IF(I4000&gt;'规则与名单'!$B$2,"是","否"),"未判定"))</x:f>
        <x:v>不适用</x:v>
      </x:c>
      <x:c r="K4000" s="2" t="str">
        <x:f>IF(J4000="是",IF(ISNUMBER(F4000),"测试日GPS","缺失"),IF(ISNUMBER(G4000),"非测试日纯氢",IF(AND(H4000="是",J4000="未判定"),IF(ISNUMBER(F4000),"测试名单无纯氢GPS","缺失"),IF(ISNUMBER(E4000),"非测试日仪表","缺失"))))</x:f>
        <x:v>非测试日纯氢</x:v>
      </x:c>
      <x:c r="L4000" s="7" t="n">
        <x:f>IF(K4000="缺失","",IF(K4000="非测试日纯氢",G4000,IF(K4000="非测试日仪表",E4000,F4000)))</x:f>
        <x:v>255.5</x:v>
      </x:c>
      <x:c r="M4000" s="2" t="n">
        <x:f>IF(K4000="缺失",1,0)</x:f>
        <x:v>0</x:v>
      </x:c>
      <x:c r="N4000" s="2" t="str">
        <x:v>车辆里程查询_20260901-20260930_1024辆_仪表里程.xlsx / H573</x:v>
      </x:c>
      <x:c r="O4000" s="2" t="str">
        <x:v>车辆里程查询_20260901-20260930_1024辆_GPS里程.xlsx / H573</x:v>
      </x:c>
      <x:c r="P4000" s="2" t="str">
        <x:v>车辆纯氢气里程查询_20260901-20260930_1024辆.xlsx / H602</x:v>
      </x:c>
    </x:row>
    <x:row r="4001" ht="22" customHeight="1">
      <x:c r="A4001" s="2" t="n">
        <x:v>158</x:v>
      </x:c>
      <x:c r="B4001" s="2" t="str">
        <x:v>粤AGP5685</x:v>
      </x:c>
      <x:c r="C4001" s="2" t="str">
        <x:v>钟祥</x:v>
      </x:c>
      <x:c r="D4001" s="8" t="d">
        <x:v>2026-09-05T00:00:00.000Z</x:v>
      </x:c>
      <x:c r="E4001" s="7" t="n">
        <x:v>195.2</x:v>
      </x:c>
      <x:c r="F4001" s="7" t="n">
        <x:v>197</x:v>
      </x:c>
      <x:c r="G4001" s="7" t="n">
        <x:v>195.1</x:v>
      </x:c>
      <x:c r="H4001" s="2" t="str">
        <x:v>否</x:v>
      </x:c>
      <x:c r="I4001" s="7" t="n">
        <x:f>IF(AND(ISNUMBER(E4001),ISNUMBER(F4001)),E4001-F4001,"")</x:f>
        <x:v>-1.8000000000000114</x:v>
      </x:c>
      <x:c r="J4001" s="2" t="str">
        <x:f>IF(H4001="否","不适用",IF(AND(ISNUMBER(E4001),ISNUMBER(F4001)),IF(I4001&gt;'规则与名单'!$B$2,"是","否"),"未判定"))</x:f>
        <x:v>不适用</x:v>
      </x:c>
      <x:c r="K4001" s="2" t="str">
        <x:f>IF(J4001="是",IF(ISNUMBER(F4001),"测试日GPS","缺失"),IF(ISNUMBER(G4001),"非测试日纯氢",IF(AND(H4001="是",J4001="未判定"),IF(ISNUMBER(F4001),"测试名单无纯氢GPS","缺失"),IF(ISNUMBER(E4001),"非测试日仪表","缺失"))))</x:f>
        <x:v>非测试日纯氢</x:v>
      </x:c>
      <x:c r="L4001" s="7" t="n">
        <x:f>IF(K4001="缺失","",IF(K4001="非测试日纯氢",G4001,IF(K4001="非测试日仪表",E4001,F4001)))</x:f>
        <x:v>195.1</x:v>
      </x:c>
      <x:c r="M4001" s="2" t="n">
        <x:f>IF(K4001="缺失",1,0)</x:f>
        <x:v>0</x:v>
      </x:c>
      <x:c r="N4001" s="2" t="str">
        <x:v>车辆里程查询_20260901-20260930_1024辆_仪表里程.xlsx / I573</x:v>
      </x:c>
      <x:c r="O4001" s="2" t="str">
        <x:v>车辆里程查询_20260901-20260930_1024辆_GPS里程.xlsx / I573</x:v>
      </x:c>
      <x:c r="P4001" s="2" t="str">
        <x:v>车辆纯氢气里程查询_20260901-20260930_1024辆.xlsx / I602</x:v>
      </x:c>
    </x:row>
    <x:row r="4002" ht="22" customHeight="1">
      <x:c r="A4002" s="2" t="n">
        <x:v>158</x:v>
      </x:c>
      <x:c r="B4002" s="2" t="str">
        <x:v>粤AGP5685</x:v>
      </x:c>
      <x:c r="C4002" s="2" t="str">
        <x:v>钟祥</x:v>
      </x:c>
      <x:c r="D4002" s="8" t="d">
        <x:v>2026-09-06T00:00:00.000Z</x:v>
      </x:c>
      <x:c r="E4002" s="7" t="n">
        <x:v>158.4</x:v>
      </x:c>
      <x:c r="F4002" s="7" t="n">
        <x:v>161.2</x:v>
      </x:c>
      <x:c r="G4002" s="7" t="n">
        <x:v>158.2</x:v>
      </x:c>
      <x:c r="H4002" s="2" t="str">
        <x:v>否</x:v>
      </x:c>
      <x:c r="I4002" s="7" t="n">
        <x:f>IF(AND(ISNUMBER(E4002),ISNUMBER(F4002)),E4002-F4002,"")</x:f>
        <x:v>-2.799999999999983</x:v>
      </x:c>
      <x:c r="J4002" s="2" t="str">
        <x:f>IF(H4002="否","不适用",IF(AND(ISNUMBER(E4002),ISNUMBER(F4002)),IF(I4002&gt;'规则与名单'!$B$2,"是","否"),"未判定"))</x:f>
        <x:v>不适用</x:v>
      </x:c>
      <x:c r="K4002" s="2" t="str">
        <x:f>IF(J4002="是",IF(ISNUMBER(F4002),"测试日GPS","缺失"),IF(ISNUMBER(G4002),"非测试日纯氢",IF(AND(H4002="是",J4002="未判定"),IF(ISNUMBER(F4002),"测试名单无纯氢GPS","缺失"),IF(ISNUMBER(E4002),"非测试日仪表","缺失"))))</x:f>
        <x:v>非测试日纯氢</x:v>
      </x:c>
      <x:c r="L4002" s="7" t="n">
        <x:f>IF(K4002="缺失","",IF(K4002="非测试日纯氢",G4002,IF(K4002="非测试日仪表",E4002,F4002)))</x:f>
        <x:v>158.2</x:v>
      </x:c>
      <x:c r="M4002" s="2" t="n">
        <x:f>IF(K4002="缺失",1,0)</x:f>
        <x:v>0</x:v>
      </x:c>
      <x:c r="N4002" s="2" t="str">
        <x:v>车辆里程查询_20260901-20260930_1024辆_仪表里程.xlsx / J573</x:v>
      </x:c>
      <x:c r="O4002" s="2" t="str">
        <x:v>车辆里程查询_20260901-20260930_1024辆_GPS里程.xlsx / J573</x:v>
      </x:c>
      <x:c r="P4002" s="2" t="str">
        <x:v>车辆纯氢气里程查询_20260901-20260930_1024辆.xlsx / J602</x:v>
      </x:c>
    </x:row>
    <x:row r="4003" ht="22" customHeight="1">
      <x:c r="A4003" s="2" t="n">
        <x:v>158</x:v>
      </x:c>
      <x:c r="B4003" s="2" t="str">
        <x:v>粤AGP5685</x:v>
      </x:c>
      <x:c r="C4003" s="2" t="str">
        <x:v>钟祥</x:v>
      </x:c>
      <x:c r="D4003" s="8" t="d">
        <x:v>2026-09-07T00:00:00.000Z</x:v>
      </x:c>
      <x:c r="E4003" s="7" t="n">
        <x:v>260.6</x:v>
      </x:c>
      <x:c r="F4003" s="7" t="n">
        <x:v>263.9</x:v>
      </x:c>
      <x:c r="G4003" s="7" t="n">
        <x:v>260.6</x:v>
      </x:c>
      <x:c r="H4003" s="2" t="str">
        <x:v>否</x:v>
      </x:c>
      <x:c r="I4003" s="7" t="n">
        <x:f>IF(AND(ISNUMBER(E4003),ISNUMBER(F4003)),E4003-F4003,"")</x:f>
        <x:v>-3.2999999999999545</x:v>
      </x:c>
      <x:c r="J4003" s="2" t="str">
        <x:f>IF(H4003="否","不适用",IF(AND(ISNUMBER(E4003),ISNUMBER(F4003)),IF(I4003&gt;'规则与名单'!$B$2,"是","否"),"未判定"))</x:f>
        <x:v>不适用</x:v>
      </x:c>
      <x:c r="K4003" s="2" t="str">
        <x:f>IF(J4003="是",IF(ISNUMBER(F4003),"测试日GPS","缺失"),IF(ISNUMBER(G4003),"非测试日纯氢",IF(AND(H4003="是",J4003="未判定"),IF(ISNUMBER(F4003),"测试名单无纯氢GPS","缺失"),IF(ISNUMBER(E4003),"非测试日仪表","缺失"))))</x:f>
        <x:v>非测试日纯氢</x:v>
      </x:c>
      <x:c r="L4003" s="7" t="n">
        <x:f>IF(K4003="缺失","",IF(K4003="非测试日纯氢",G4003,IF(K4003="非测试日仪表",E4003,F4003)))</x:f>
        <x:v>260.6</x:v>
      </x:c>
      <x:c r="M4003" s="2" t="n">
        <x:f>IF(K4003="缺失",1,0)</x:f>
        <x:v>0</x:v>
      </x:c>
      <x:c r="N4003" s="2" t="str">
        <x:v>车辆里程查询_20260901-20260930_1024辆_仪表里程.xlsx / K573</x:v>
      </x:c>
      <x:c r="O4003" s="2" t="str">
        <x:v>车辆里程查询_20260901-20260930_1024辆_GPS里程.xlsx / K573</x:v>
      </x:c>
      <x:c r="P4003" s="2" t="str">
        <x:v>车辆纯氢气里程查询_20260901-20260930_1024辆.xlsx / K602</x:v>
      </x:c>
    </x:row>
    <x:row r="4004" ht="22" customHeight="1">
      <x:c r="A4004" s="2" t="n">
        <x:v>158</x:v>
      </x:c>
      <x:c r="B4004" s="2" t="str">
        <x:v>粤AGP5685</x:v>
      </x:c>
      <x:c r="C4004" s="2" t="str">
        <x:v>钟祥</x:v>
      </x:c>
      <x:c r="D4004" s="8" t="d">
        <x:v>2026-09-08T00:00:00.000Z</x:v>
      </x:c>
      <x:c r="E4004" s="7" t="n">
        <x:v>255.1</x:v>
      </x:c>
      <x:c r="F4004" s="7" t="n">
        <x:v>260</x:v>
      </x:c>
      <x:c r="G4004" s="7" t="n">
        <x:v>255.1</x:v>
      </x:c>
      <x:c r="H4004" s="2" t="str">
        <x:v>否</x:v>
      </x:c>
      <x:c r="I4004" s="7" t="n">
        <x:f>IF(AND(ISNUMBER(E4004),ISNUMBER(F4004)),E4004-F4004,"")</x:f>
        <x:v>-4.900000000000006</x:v>
      </x:c>
      <x:c r="J4004" s="2" t="str">
        <x:f>IF(H4004="否","不适用",IF(AND(ISNUMBER(E4004),ISNUMBER(F4004)),IF(I4004&gt;'规则与名单'!$B$2,"是","否"),"未判定"))</x:f>
        <x:v>不适用</x:v>
      </x:c>
      <x:c r="K4004" s="2" t="str">
        <x:f>IF(J4004="是",IF(ISNUMBER(F4004),"测试日GPS","缺失"),IF(ISNUMBER(G4004),"非测试日纯氢",IF(AND(H4004="是",J4004="未判定"),IF(ISNUMBER(F4004),"测试名单无纯氢GPS","缺失"),IF(ISNUMBER(E4004),"非测试日仪表","缺失"))))</x:f>
        <x:v>非测试日纯氢</x:v>
      </x:c>
      <x:c r="L4004" s="7" t="n">
        <x:f>IF(K4004="缺失","",IF(K4004="非测试日纯氢",G4004,IF(K4004="非测试日仪表",E4004,F4004)))</x:f>
        <x:v>255.1</x:v>
      </x:c>
      <x:c r="M4004" s="2" t="n">
        <x:f>IF(K4004="缺失",1,0)</x:f>
        <x:v>0</x:v>
      </x:c>
      <x:c r="N4004" s="2" t="str">
        <x:v>车辆里程查询_20260901-20260930_1024辆_仪表里程.xlsx / L573</x:v>
      </x:c>
      <x:c r="O4004" s="2" t="str">
        <x:v>车辆里程查询_20260901-20260930_1024辆_GPS里程.xlsx / L573</x:v>
      </x:c>
      <x:c r="P4004" s="2" t="str">
        <x:v>车辆纯氢气里程查询_20260901-20260930_1024辆.xlsx / L602</x:v>
      </x:c>
    </x:row>
    <x:row r="4005" ht="22" customHeight="1">
      <x:c r="A4005" s="2" t="n">
        <x:v>158</x:v>
      </x:c>
      <x:c r="B4005" s="2" t="str">
        <x:v>粤AGP5685</x:v>
      </x:c>
      <x:c r="C4005" s="2" t="str">
        <x:v>钟祥</x:v>
      </x:c>
      <x:c r="D4005" s="8" t="d">
        <x:v>2026-09-09T00:00:00.000Z</x:v>
      </x:c>
      <x:c r="E4005" s="7" t="n">
        <x:v>256.8</x:v>
      </x:c>
      <x:c r="F4005" s="7" t="n">
        <x:v>261.6</x:v>
      </x:c>
      <x:c r="G4005" s="7" t="n">
        <x:v>256.5</x:v>
      </x:c>
      <x:c r="H4005" s="2" t="str">
        <x:v>否</x:v>
      </x:c>
      <x:c r="I4005" s="7" t="n">
        <x:f>IF(AND(ISNUMBER(E4005),ISNUMBER(F4005)),E4005-F4005,"")</x:f>
        <x:v>-4.800000000000011</x:v>
      </x:c>
      <x:c r="J4005" s="2" t="str">
        <x:f>IF(H4005="否","不适用",IF(AND(ISNUMBER(E4005),ISNUMBER(F4005)),IF(I4005&gt;'规则与名单'!$B$2,"是","否"),"未判定"))</x:f>
        <x:v>不适用</x:v>
      </x:c>
      <x:c r="K4005" s="2" t="str">
        <x:f>IF(J4005="是",IF(ISNUMBER(F4005),"测试日GPS","缺失"),IF(ISNUMBER(G4005),"非测试日纯氢",IF(AND(H4005="是",J4005="未判定"),IF(ISNUMBER(F4005),"测试名单无纯氢GPS","缺失"),IF(ISNUMBER(E4005),"非测试日仪表","缺失"))))</x:f>
        <x:v>非测试日纯氢</x:v>
      </x:c>
      <x:c r="L4005" s="7" t="n">
        <x:f>IF(K4005="缺失","",IF(K4005="非测试日纯氢",G4005,IF(K4005="非测试日仪表",E4005,F4005)))</x:f>
        <x:v>256.5</x:v>
      </x:c>
      <x:c r="M4005" s="2" t="n">
        <x:f>IF(K4005="缺失",1,0)</x:f>
        <x:v>0</x:v>
      </x:c>
      <x:c r="N4005" s="2" t="str">
        <x:v>车辆里程查询_20260901-20260930_1024辆_仪表里程.xlsx / M573</x:v>
      </x:c>
      <x:c r="O4005" s="2" t="str">
        <x:v>车辆里程查询_20260901-20260930_1024辆_GPS里程.xlsx / M573</x:v>
      </x:c>
      <x:c r="P4005" s="2" t="str">
        <x:v>车辆纯氢气里程查询_20260901-20260930_1024辆.xlsx / M602</x:v>
      </x:c>
    </x:row>
    <x:row r="4006" ht="22" customHeight="1">
      <x:c r="A4006" s="2" t="n">
        <x:v>158</x:v>
      </x:c>
      <x:c r="B4006" s="2" t="str">
        <x:v>粤AGP5685</x:v>
      </x:c>
      <x:c r="C4006" s="2" t="str">
        <x:v>钟祥</x:v>
      </x:c>
      <x:c r="D4006" s="8" t="d">
        <x:v>2026-09-10T00:00:00.000Z</x:v>
      </x:c>
      <x:c r="E4006" s="7" t="n">
        <x:v>253.7</x:v>
      </x:c>
      <x:c r="F4006" s="7" t="n">
        <x:v>257.8</x:v>
      </x:c>
      <x:c r="G4006" s="7" t="n">
        <x:v>253.7</x:v>
      </x:c>
      <x:c r="H4006" s="2" t="str">
        <x:v>否</x:v>
      </x:c>
      <x:c r="I4006" s="7" t="n">
        <x:f>IF(AND(ISNUMBER(E4006),ISNUMBER(F4006)),E4006-F4006,"")</x:f>
        <x:v>-4.100000000000023</x:v>
      </x:c>
      <x:c r="J4006" s="2" t="str">
        <x:f>IF(H4006="否","不适用",IF(AND(ISNUMBER(E4006),ISNUMBER(F4006)),IF(I4006&gt;'规则与名单'!$B$2,"是","否"),"未判定"))</x:f>
        <x:v>不适用</x:v>
      </x:c>
      <x:c r="K4006" s="2" t="str">
        <x:f>IF(J4006="是",IF(ISNUMBER(F4006),"测试日GPS","缺失"),IF(ISNUMBER(G4006),"非测试日纯氢",IF(AND(H4006="是",J4006="未判定"),IF(ISNUMBER(F4006),"测试名单无纯氢GPS","缺失"),IF(ISNUMBER(E4006),"非测试日仪表","缺失"))))</x:f>
        <x:v>非测试日纯氢</x:v>
      </x:c>
      <x:c r="L4006" s="7" t="n">
        <x:f>IF(K4006="缺失","",IF(K4006="非测试日纯氢",G4006,IF(K4006="非测试日仪表",E4006,F4006)))</x:f>
        <x:v>253.7</x:v>
      </x:c>
      <x:c r="M4006" s="2" t="n">
        <x:f>IF(K4006="缺失",1,0)</x:f>
        <x:v>0</x:v>
      </x:c>
      <x:c r="N4006" s="2" t="str">
        <x:v>车辆里程查询_20260901-20260930_1024辆_仪表里程.xlsx / N573</x:v>
      </x:c>
      <x:c r="O4006" s="2" t="str">
        <x:v>车辆里程查询_20260901-20260930_1024辆_GPS里程.xlsx / N573</x:v>
      </x:c>
      <x:c r="P4006" s="2" t="str">
        <x:v>车辆纯氢气里程查询_20260901-20260930_1024辆.xlsx / N602</x:v>
      </x:c>
    </x:row>
    <x:row r="4007" ht="22" customHeight="1">
      <x:c r="A4007" s="2" t="n">
        <x:v>158</x:v>
      </x:c>
      <x:c r="B4007" s="2" t="str">
        <x:v>粤AGP5685</x:v>
      </x:c>
      <x:c r="C4007" s="2" t="str">
        <x:v>钟祥</x:v>
      </x:c>
      <x:c r="D4007" s="8" t="d">
        <x:v>2026-09-11T00:00:00.000Z</x:v>
      </x:c>
      <x:c r="E4007" s="7" t="n">
        <x:v>245.9</x:v>
      </x:c>
      <x:c r="F4007" s="7" t="n">
        <x:v>260.6</x:v>
      </x:c>
      <x:c r="G4007" s="7" t="n">
        <x:v>249.6</x:v>
      </x:c>
      <x:c r="H4007" s="2" t="str">
        <x:v>否</x:v>
      </x:c>
      <x:c r="I4007" s="7" t="n">
        <x:f>IF(AND(ISNUMBER(E4007),ISNUMBER(F4007)),E4007-F4007,"")</x:f>
        <x:v>-14.700000000000017</x:v>
      </x:c>
      <x:c r="J4007" s="2" t="str">
        <x:f>IF(H4007="否","不适用",IF(AND(ISNUMBER(E4007),ISNUMBER(F4007)),IF(I4007&gt;'规则与名单'!$B$2,"是","否"),"未判定"))</x:f>
        <x:v>不适用</x:v>
      </x:c>
      <x:c r="K4007" s="2" t="str">
        <x:f>IF(J4007="是",IF(ISNUMBER(F4007),"测试日GPS","缺失"),IF(ISNUMBER(G4007),"非测试日纯氢",IF(AND(H4007="是",J4007="未判定"),IF(ISNUMBER(F4007),"测试名单无纯氢GPS","缺失"),IF(ISNUMBER(E4007),"非测试日仪表","缺失"))))</x:f>
        <x:v>非测试日纯氢</x:v>
      </x:c>
      <x:c r="L4007" s="7" t="n">
        <x:f>IF(K4007="缺失","",IF(K4007="非测试日纯氢",G4007,IF(K4007="非测试日仪表",E4007,F4007)))</x:f>
        <x:v>249.6</x:v>
      </x:c>
      <x:c r="M4007" s="2" t="n">
        <x:f>IF(K4007="缺失",1,0)</x:f>
        <x:v>0</x:v>
      </x:c>
      <x:c r="N4007" s="2" t="str">
        <x:v>车辆里程查询_20260901-20260930_1024辆_仪表里程.xlsx / O573</x:v>
      </x:c>
      <x:c r="O4007" s="2" t="str">
        <x:v>车辆里程查询_20260901-20260930_1024辆_GPS里程.xlsx / O573</x:v>
      </x:c>
      <x:c r="P4007" s="2" t="str">
        <x:v>车辆纯氢气里程查询_20260901-20260930_1024辆.xlsx / O602</x:v>
      </x:c>
    </x:row>
    <x:row r="4008" ht="22" customHeight="1">
      <x:c r="A4008" s="2" t="n">
        <x:v>158</x:v>
      </x:c>
      <x:c r="B4008" s="2" t="str">
        <x:v>粤AGP5685</x:v>
      </x:c>
      <x:c r="C4008" s="2" t="str">
        <x:v>钟祥</x:v>
      </x:c>
      <x:c r="D4008" s="8" t="d">
        <x:v>2026-09-12T00:00:00.000Z</x:v>
      </x:c>
      <x:c r="E4008" s="7" t="n">
        <x:v>185.1</x:v>
      </x:c>
      <x:c r="F4008" s="7" t="n">
        <x:v>186.6</x:v>
      </x:c>
      <x:c r="G4008" s="7" t="n">
        <x:v>167.4</x:v>
      </x:c>
      <x:c r="H4008" s="2" t="str">
        <x:v>否</x:v>
      </x:c>
      <x:c r="I4008" s="7" t="n">
        <x:f>IF(AND(ISNUMBER(E4008),ISNUMBER(F4008)),E4008-F4008,"")</x:f>
        <x:v>-1.5</x:v>
      </x:c>
      <x:c r="J4008" s="2" t="str">
        <x:f>IF(H4008="否","不适用",IF(AND(ISNUMBER(E4008),ISNUMBER(F4008)),IF(I4008&gt;'规则与名单'!$B$2,"是","否"),"未判定"))</x:f>
        <x:v>不适用</x:v>
      </x:c>
      <x:c r="K4008" s="2" t="str">
        <x:f>IF(J4008="是",IF(ISNUMBER(F4008),"测试日GPS","缺失"),IF(ISNUMBER(G4008),"非测试日纯氢",IF(AND(H4008="是",J4008="未判定"),IF(ISNUMBER(F4008),"测试名单无纯氢GPS","缺失"),IF(ISNUMBER(E4008),"非测试日仪表","缺失"))))</x:f>
        <x:v>非测试日纯氢</x:v>
      </x:c>
      <x:c r="L4008" s="7" t="n">
        <x:f>IF(K4008="缺失","",IF(K4008="非测试日纯氢",G4008,IF(K4008="非测试日仪表",E4008,F4008)))</x:f>
        <x:v>167.4</x:v>
      </x:c>
      <x:c r="M4008" s="2" t="n">
        <x:f>IF(K4008="缺失",1,0)</x:f>
        <x:v>0</x:v>
      </x:c>
      <x:c r="N4008" s="2" t="str">
        <x:v>车辆里程查询_20260901-20260930_1024辆_仪表里程.xlsx / P573</x:v>
      </x:c>
      <x:c r="O4008" s="2" t="str">
        <x:v>车辆里程查询_20260901-20260930_1024辆_GPS里程.xlsx / P573</x:v>
      </x:c>
      <x:c r="P4008" s="2" t="str">
        <x:v>车辆纯氢气里程查询_20260901-20260930_1024辆.xlsx / P602</x:v>
      </x:c>
    </x:row>
    <x:row r="4009" ht="22" customHeight="1">
      <x:c r="A4009" s="2" t="n">
        <x:v>158</x:v>
      </x:c>
      <x:c r="B4009" s="2" t="str">
        <x:v>粤AGP5685</x:v>
      </x:c>
      <x:c r="C4009" s="2" t="str">
        <x:v>钟祥</x:v>
      </x:c>
      <x:c r="D4009" s="8" t="d">
        <x:v>2026-09-13T00:00:00.000Z</x:v>
      </x:c>
      <x:c r="E4009" s="7" t="n">
        <x:v>175.4</x:v>
      </x:c>
      <x:c r="F4009" s="7" t="n">
        <x:v>170.1</x:v>
      </x:c>
      <x:c r="G4009" s="7" t="n">
        <x:v>160</x:v>
      </x:c>
      <x:c r="H4009" s="2" t="str">
        <x:v>否</x:v>
      </x:c>
      <x:c r="I4009" s="7" t="n">
        <x:f>IF(AND(ISNUMBER(E4009),ISNUMBER(F4009)),E4009-F4009,"")</x:f>
        <x:v>5.300000000000011</x:v>
      </x:c>
      <x:c r="J4009" s="2" t="str">
        <x:f>IF(H4009="否","不适用",IF(AND(ISNUMBER(E4009),ISNUMBER(F4009)),IF(I4009&gt;'规则与名单'!$B$2,"是","否"),"未判定"))</x:f>
        <x:v>不适用</x:v>
      </x:c>
      <x:c r="K4009" s="2" t="str">
        <x:f>IF(J4009="是",IF(ISNUMBER(F4009),"测试日GPS","缺失"),IF(ISNUMBER(G4009),"非测试日纯氢",IF(AND(H4009="是",J4009="未判定"),IF(ISNUMBER(F4009),"测试名单无纯氢GPS","缺失"),IF(ISNUMBER(E4009),"非测试日仪表","缺失"))))</x:f>
        <x:v>非测试日纯氢</x:v>
      </x:c>
      <x:c r="L4009" s="7" t="n">
        <x:f>IF(K4009="缺失","",IF(K4009="非测试日纯氢",G4009,IF(K4009="非测试日仪表",E4009,F4009)))</x:f>
        <x:v>160</x:v>
      </x:c>
      <x:c r="M4009" s="2" t="n">
        <x:f>IF(K4009="缺失",1,0)</x:f>
        <x:v>0</x:v>
      </x:c>
      <x:c r="N4009" s="2" t="str">
        <x:v>车辆里程查询_20260901-20260930_1024辆_仪表里程.xlsx / Q573</x:v>
      </x:c>
      <x:c r="O4009" s="2" t="str">
        <x:v>车辆里程查询_20260901-20260930_1024辆_GPS里程.xlsx / Q573</x:v>
      </x:c>
      <x:c r="P4009" s="2" t="str">
        <x:v>车辆纯氢气里程查询_20260901-20260930_1024辆.xlsx / Q602</x:v>
      </x:c>
    </x:row>
    <x:row r="4010" ht="22" customHeight="1">
      <x:c r="A4010" s="2" t="n">
        <x:v>158</x:v>
      </x:c>
      <x:c r="B4010" s="2" t="str">
        <x:v>粤AGP5685</x:v>
      </x:c>
      <x:c r="C4010" s="2" t="str">
        <x:v>钟祥</x:v>
      </x:c>
      <x:c r="D4010" s="8" t="d">
        <x:v>2026-09-14T00:00:00.000Z</x:v>
      </x:c>
      <x:c r="E4010" s="7" t="n">
        <x:v>259.3</x:v>
      </x:c>
      <x:c r="F4010" s="7" t="n">
        <x:v>262.7</x:v>
      </x:c>
      <x:c r="G4010" s="7" t="n">
        <x:v>230.6</x:v>
      </x:c>
      <x:c r="H4010" s="2" t="str">
        <x:v>否</x:v>
      </x:c>
      <x:c r="I4010" s="7" t="n">
        <x:f>IF(AND(ISNUMBER(E4010),ISNUMBER(F4010)),E4010-F4010,"")</x:f>
        <x:v>-3.3999999999999773</x:v>
      </x:c>
      <x:c r="J4010" s="2" t="str">
        <x:f>IF(H4010="否","不适用",IF(AND(ISNUMBER(E4010),ISNUMBER(F4010)),IF(I4010&gt;'规则与名单'!$B$2,"是","否"),"未判定"))</x:f>
        <x:v>不适用</x:v>
      </x:c>
      <x:c r="K4010" s="2" t="str">
        <x:f>IF(J4010="是",IF(ISNUMBER(F4010),"测试日GPS","缺失"),IF(ISNUMBER(G4010),"非测试日纯氢",IF(AND(H4010="是",J4010="未判定"),IF(ISNUMBER(F4010),"测试名单无纯氢GPS","缺失"),IF(ISNUMBER(E4010),"非测试日仪表","缺失"))))</x:f>
        <x:v>非测试日纯氢</x:v>
      </x:c>
      <x:c r="L4010" s="7" t="n">
        <x:f>IF(K4010="缺失","",IF(K4010="非测试日纯氢",G4010,IF(K4010="非测试日仪表",E4010,F4010)))</x:f>
        <x:v>230.6</x:v>
      </x:c>
      <x:c r="M4010" s="2" t="n">
        <x:f>IF(K4010="缺失",1,0)</x:f>
        <x:v>0</x:v>
      </x:c>
      <x:c r="N4010" s="2" t="str">
        <x:v>车辆里程查询_20260901-20260930_1024辆_仪表里程.xlsx / R573</x:v>
      </x:c>
      <x:c r="O4010" s="2" t="str">
        <x:v>车辆里程查询_20260901-20260930_1024辆_GPS里程.xlsx / R573</x:v>
      </x:c>
      <x:c r="P4010" s="2" t="str">
        <x:v>车辆纯氢气里程查询_20260901-20260930_1024辆.xlsx / R602</x:v>
      </x:c>
    </x:row>
    <x:row r="4011" ht="22" customHeight="1">
      <x:c r="A4011" s="2" t="n">
        <x:v>158</x:v>
      </x:c>
      <x:c r="B4011" s="2" t="str">
        <x:v>粤AGP5685</x:v>
      </x:c>
      <x:c r="C4011" s="2" t="str">
        <x:v>钟祥</x:v>
      </x:c>
      <x:c r="D4011" s="8" t="d">
        <x:v>2026-09-15T00:00:00.000Z</x:v>
      </x:c>
      <x:c r="E4011" s="7" t="n">
        <x:v>263.2</x:v>
      </x:c>
      <x:c r="F4011" s="7" t="n">
        <x:v>269.5</x:v>
      </x:c>
      <x:c r="G4011" s="7" t="n">
        <x:v>263.2</x:v>
      </x:c>
      <x:c r="H4011" s="2" t="str">
        <x:v>否</x:v>
      </x:c>
      <x:c r="I4011" s="7" t="n">
        <x:f>IF(AND(ISNUMBER(E4011),ISNUMBER(F4011)),E4011-F4011,"")</x:f>
        <x:v>-6.300000000000011</x:v>
      </x:c>
      <x:c r="J4011" s="2" t="str">
        <x:f>IF(H4011="否","不适用",IF(AND(ISNUMBER(E4011),ISNUMBER(F4011)),IF(I4011&gt;'规则与名单'!$B$2,"是","否"),"未判定"))</x:f>
        <x:v>不适用</x:v>
      </x:c>
      <x:c r="K4011" s="2" t="str">
        <x:f>IF(J4011="是",IF(ISNUMBER(F4011),"测试日GPS","缺失"),IF(ISNUMBER(G4011),"非测试日纯氢",IF(AND(H4011="是",J4011="未判定"),IF(ISNUMBER(F4011),"测试名单无纯氢GPS","缺失"),IF(ISNUMBER(E4011),"非测试日仪表","缺失"))))</x:f>
        <x:v>非测试日纯氢</x:v>
      </x:c>
      <x:c r="L4011" s="7" t="n">
        <x:f>IF(K4011="缺失","",IF(K4011="非测试日纯氢",G4011,IF(K4011="非测试日仪表",E4011,F4011)))</x:f>
        <x:v>263.2</x:v>
      </x:c>
      <x:c r="M4011" s="2" t="n">
        <x:f>IF(K4011="缺失",1,0)</x:f>
        <x:v>0</x:v>
      </x:c>
      <x:c r="N4011" s="2" t="str">
        <x:v>车辆里程查询_20260901-20260930_1024辆_仪表里程.xlsx / S573</x:v>
      </x:c>
      <x:c r="O4011" s="2" t="str">
        <x:v>车辆里程查询_20260901-20260930_1024辆_GPS里程.xlsx / S573</x:v>
      </x:c>
      <x:c r="P4011" s="2" t="str">
        <x:v>车辆纯氢气里程查询_20260901-20260930_1024辆.xlsx / S602</x:v>
      </x:c>
    </x:row>
    <x:row r="4012" ht="22" customHeight="1">
      <x:c r="A4012" s="2" t="n">
        <x:v>158</x:v>
      </x:c>
      <x:c r="B4012" s="2" t="str">
        <x:v>粤AGP5685</x:v>
      </x:c>
      <x:c r="C4012" s="2" t="str">
        <x:v>钟祥</x:v>
      </x:c>
      <x:c r="D4012" s="8" t="d">
        <x:v>2026-09-16T00:00:00.000Z</x:v>
      </x:c>
      <x:c r="E4012" s="7" t="n">
        <x:v>254.3</x:v>
      </x:c>
      <x:c r="F4012" s="7" t="n">
        <x:v>258.5</x:v>
      </x:c>
      <x:c r="G4012" s="7" t="n">
        <x:v>253.9</x:v>
      </x:c>
      <x:c r="H4012" s="2" t="str">
        <x:v>否</x:v>
      </x:c>
      <x:c r="I4012" s="7" t="n">
        <x:f>IF(AND(ISNUMBER(E4012),ISNUMBER(F4012)),E4012-F4012,"")</x:f>
        <x:v>-4.199999999999989</x:v>
      </x:c>
      <x:c r="J4012" s="2" t="str">
        <x:f>IF(H4012="否","不适用",IF(AND(ISNUMBER(E4012),ISNUMBER(F4012)),IF(I4012&gt;'规则与名单'!$B$2,"是","否"),"未判定"))</x:f>
        <x:v>不适用</x:v>
      </x:c>
      <x:c r="K4012" s="2" t="str">
        <x:f>IF(J4012="是",IF(ISNUMBER(F4012),"测试日GPS","缺失"),IF(ISNUMBER(G4012),"非测试日纯氢",IF(AND(H4012="是",J4012="未判定"),IF(ISNUMBER(F4012),"测试名单无纯氢GPS","缺失"),IF(ISNUMBER(E4012),"非测试日仪表","缺失"))))</x:f>
        <x:v>非测试日纯氢</x:v>
      </x:c>
      <x:c r="L4012" s="7" t="n">
        <x:f>IF(K4012="缺失","",IF(K4012="非测试日纯氢",G4012,IF(K4012="非测试日仪表",E4012,F4012)))</x:f>
        <x:v>253.9</x:v>
      </x:c>
      <x:c r="M4012" s="2" t="n">
        <x:f>IF(K4012="缺失",1,0)</x:f>
        <x:v>0</x:v>
      </x:c>
      <x:c r="N4012" s="2" t="str">
        <x:v>车辆里程查询_20260901-20260930_1024辆_仪表里程.xlsx / T573</x:v>
      </x:c>
      <x:c r="O4012" s="2" t="str">
        <x:v>车辆里程查询_20260901-20260930_1024辆_GPS里程.xlsx / T573</x:v>
      </x:c>
      <x:c r="P4012" s="2" t="str">
        <x:v>车辆纯氢气里程查询_20260901-20260930_1024辆.xlsx / T602</x:v>
      </x:c>
    </x:row>
    <x:row r="4013" ht="22" customHeight="1">
      <x:c r="A4013" s="2" t="n">
        <x:v>158</x:v>
      </x:c>
      <x:c r="B4013" s="2" t="str">
        <x:v>粤AGP5685</x:v>
      </x:c>
      <x:c r="C4013" s="2" t="str">
        <x:v>钟祥</x:v>
      </x:c>
      <x:c r="D4013" s="8" t="d">
        <x:v>2026-09-17T00:00:00.000Z</x:v>
      </x:c>
      <x:c r="E4013" s="7" t="n">
        <x:v>253.4</x:v>
      </x:c>
      <x:c r="F4013" s="7" t="n">
        <x:v>259.4</x:v>
      </x:c>
      <x:c r="G4013" s="7" t="n">
        <x:v>251.6</x:v>
      </x:c>
      <x:c r="H4013" s="2" t="str">
        <x:v>否</x:v>
      </x:c>
      <x:c r="I4013" s="7" t="n">
        <x:f>IF(AND(ISNUMBER(E4013),ISNUMBER(F4013)),E4013-F4013,"")</x:f>
        <x:v>-5.999999999999972</x:v>
      </x:c>
      <x:c r="J4013" s="2" t="str">
        <x:f>IF(H4013="否","不适用",IF(AND(ISNUMBER(E4013),ISNUMBER(F4013)),IF(I4013&gt;'规则与名单'!$B$2,"是","否"),"未判定"))</x:f>
        <x:v>不适用</x:v>
      </x:c>
      <x:c r="K4013" s="2" t="str">
        <x:f>IF(J4013="是",IF(ISNUMBER(F4013),"测试日GPS","缺失"),IF(ISNUMBER(G4013),"非测试日纯氢",IF(AND(H4013="是",J4013="未判定"),IF(ISNUMBER(F4013),"测试名单无纯氢GPS","缺失"),IF(ISNUMBER(E4013),"非测试日仪表","缺失"))))</x:f>
        <x:v>非测试日纯氢</x:v>
      </x:c>
      <x:c r="L4013" s="7" t="n">
        <x:f>IF(K4013="缺失","",IF(K4013="非测试日纯氢",G4013,IF(K4013="非测试日仪表",E4013,F4013)))</x:f>
        <x:v>251.6</x:v>
      </x:c>
      <x:c r="M4013" s="2" t="n">
        <x:f>IF(K4013="缺失",1,0)</x:f>
        <x:v>0</x:v>
      </x:c>
      <x:c r="N4013" s="2" t="str">
        <x:v>车辆里程查询_20260901-20260930_1024辆_仪表里程.xlsx / U573</x:v>
      </x:c>
      <x:c r="O4013" s="2" t="str">
        <x:v>车辆里程查询_20260901-20260930_1024辆_GPS里程.xlsx / U573</x:v>
      </x:c>
      <x:c r="P4013" s="2" t="str">
        <x:v>车辆纯氢气里程查询_20260901-20260930_1024辆.xlsx / U602</x:v>
      </x:c>
    </x:row>
    <x:row r="4014" ht="22" customHeight="1">
      <x:c r="A4014" s="2" t="n">
        <x:v>158</x:v>
      </x:c>
      <x:c r="B4014" s="2" t="str">
        <x:v>粤AGP5685</x:v>
      </x:c>
      <x:c r="C4014" s="2" t="str">
        <x:v>钟祥</x:v>
      </x:c>
      <x:c r="D4014" s="8" t="d">
        <x:v>2026-09-18T00:00:00.000Z</x:v>
      </x:c>
      <x:c r="E4014" s="7" t="n">
        <x:v>263.7</x:v>
      </x:c>
      <x:c r="F4014" s="7" t="n">
        <x:v>265.9</x:v>
      </x:c>
      <x:c r="G4014" s="7" t="n">
        <x:v>244.2</x:v>
      </x:c>
      <x:c r="H4014" s="2" t="str">
        <x:v>否</x:v>
      </x:c>
      <x:c r="I4014" s="7" t="n">
        <x:f>IF(AND(ISNUMBER(E4014),ISNUMBER(F4014)),E4014-F4014,"")</x:f>
        <x:v>-2.1999999999999886</x:v>
      </x:c>
      <x:c r="J4014" s="2" t="str">
        <x:f>IF(H4014="否","不适用",IF(AND(ISNUMBER(E4014),ISNUMBER(F4014)),IF(I4014&gt;'规则与名单'!$B$2,"是","否"),"未判定"))</x:f>
        <x:v>不适用</x:v>
      </x:c>
      <x:c r="K4014" s="2" t="str">
        <x:f>IF(J4014="是",IF(ISNUMBER(F4014),"测试日GPS","缺失"),IF(ISNUMBER(G4014),"非测试日纯氢",IF(AND(H4014="是",J4014="未判定"),IF(ISNUMBER(F4014),"测试名单无纯氢GPS","缺失"),IF(ISNUMBER(E4014),"非测试日仪表","缺失"))))</x:f>
        <x:v>非测试日纯氢</x:v>
      </x:c>
      <x:c r="L4014" s="7" t="n">
        <x:f>IF(K4014="缺失","",IF(K4014="非测试日纯氢",G4014,IF(K4014="非测试日仪表",E4014,F4014)))</x:f>
        <x:v>244.2</x:v>
      </x:c>
      <x:c r="M4014" s="2" t="n">
        <x:f>IF(K4014="缺失",1,0)</x:f>
        <x:v>0</x:v>
      </x:c>
      <x:c r="N4014" s="2" t="str">
        <x:v>车辆里程查询_20260901-20260930_1024辆_仪表里程.xlsx / V573</x:v>
      </x:c>
      <x:c r="O4014" s="2" t="str">
        <x:v>车辆里程查询_20260901-20260930_1024辆_GPS里程.xlsx / V573</x:v>
      </x:c>
      <x:c r="P4014" s="2" t="str">
        <x:v>车辆纯氢气里程查询_20260901-20260930_1024辆.xlsx / V602</x:v>
      </x:c>
    </x:row>
    <x:row r="4015" ht="22" customHeight="1">
      <x:c r="A4015" s="2" t="n">
        <x:v>158</x:v>
      </x:c>
      <x:c r="B4015" s="2" t="str">
        <x:v>粤AGP5685</x:v>
      </x:c>
      <x:c r="C4015" s="2" t="str">
        <x:v>钟祥</x:v>
      </x:c>
      <x:c r="D4015" s="8" t="d">
        <x:v>2026-09-19T00:00:00.000Z</x:v>
      </x:c>
      <x:c r="E4015" s="7" t="n">
        <x:v>182.8</x:v>
      </x:c>
      <x:c r="F4015" s="7" t="n">
        <x:v>185.8</x:v>
      </x:c>
      <x:c r="G4015" s="7" t="n">
        <x:v>182.4</x:v>
      </x:c>
      <x:c r="H4015" s="2" t="str">
        <x:v>否</x:v>
      </x:c>
      <x:c r="I4015" s="7" t="n">
        <x:f>IF(AND(ISNUMBER(E4015),ISNUMBER(F4015)),E4015-F4015,"")</x:f>
        <x:v>-3</x:v>
      </x:c>
      <x:c r="J4015" s="2" t="str">
        <x:f>IF(H4015="否","不适用",IF(AND(ISNUMBER(E4015),ISNUMBER(F4015)),IF(I4015&gt;'规则与名单'!$B$2,"是","否"),"未判定"))</x:f>
        <x:v>不适用</x:v>
      </x:c>
      <x:c r="K4015" s="2" t="str">
        <x:f>IF(J4015="是",IF(ISNUMBER(F4015),"测试日GPS","缺失"),IF(ISNUMBER(G4015),"非测试日纯氢",IF(AND(H4015="是",J4015="未判定"),IF(ISNUMBER(F4015),"测试名单无纯氢GPS","缺失"),IF(ISNUMBER(E4015),"非测试日仪表","缺失"))))</x:f>
        <x:v>非测试日纯氢</x:v>
      </x:c>
      <x:c r="L4015" s="7" t="n">
        <x:f>IF(K4015="缺失","",IF(K4015="非测试日纯氢",G4015,IF(K4015="非测试日仪表",E4015,F4015)))</x:f>
        <x:v>182.4</x:v>
      </x:c>
      <x:c r="M4015" s="2" t="n">
        <x:f>IF(K4015="缺失",1,0)</x:f>
        <x:v>0</x:v>
      </x:c>
      <x:c r="N4015" s="2" t="str">
        <x:v>车辆里程查询_20260901-20260930_1024辆_仪表里程.xlsx / W573</x:v>
      </x:c>
      <x:c r="O4015" s="2" t="str">
        <x:v>车辆里程查询_20260901-20260930_1024辆_GPS里程.xlsx / W573</x:v>
      </x:c>
      <x:c r="P4015" s="2" t="str">
        <x:v>车辆纯氢气里程查询_20260901-20260930_1024辆.xlsx / W602</x:v>
      </x:c>
    </x:row>
    <x:row r="4016" ht="22" customHeight="1">
      <x:c r="A4016" s="2" t="n">
        <x:v>158</x:v>
      </x:c>
      <x:c r="B4016" s="2" t="str">
        <x:v>粤AGP5685</x:v>
      </x:c>
      <x:c r="C4016" s="2" t="str">
        <x:v>钟祥</x:v>
      </x:c>
      <x:c r="D4016" s="8" t="d">
        <x:v>2026-09-20T00:00:00.000Z</x:v>
      </x:c>
      <x:c r="E4016" s="7" t="n">
        <x:v>264.7</x:v>
      </x:c>
      <x:c r="F4016" s="7" t="n">
        <x:v>270.6</x:v>
      </x:c>
      <x:c r="G4016" s="7" t="n">
        <x:v>260.1</x:v>
      </x:c>
      <x:c r="H4016" s="2" t="str">
        <x:v>否</x:v>
      </x:c>
      <x:c r="I4016" s="7" t="n">
        <x:f>IF(AND(ISNUMBER(E4016),ISNUMBER(F4016)),E4016-F4016,"")</x:f>
        <x:v>-5.900000000000034</x:v>
      </x:c>
      <x:c r="J4016" s="2" t="str">
        <x:f>IF(H4016="否","不适用",IF(AND(ISNUMBER(E4016),ISNUMBER(F4016)),IF(I4016&gt;'规则与名单'!$B$2,"是","否"),"未判定"))</x:f>
        <x:v>不适用</x:v>
      </x:c>
      <x:c r="K4016" s="2" t="str">
        <x:f>IF(J4016="是",IF(ISNUMBER(F4016),"测试日GPS","缺失"),IF(ISNUMBER(G4016),"非测试日纯氢",IF(AND(H4016="是",J4016="未判定"),IF(ISNUMBER(F4016),"测试名单无纯氢GPS","缺失"),IF(ISNUMBER(E4016),"非测试日仪表","缺失"))))</x:f>
        <x:v>非测试日纯氢</x:v>
      </x:c>
      <x:c r="L4016" s="7" t="n">
        <x:f>IF(K4016="缺失","",IF(K4016="非测试日纯氢",G4016,IF(K4016="非测试日仪表",E4016,F4016)))</x:f>
        <x:v>260.1</x:v>
      </x:c>
      <x:c r="M4016" s="2" t="n">
        <x:f>IF(K4016="缺失",1,0)</x:f>
        <x:v>0</x:v>
      </x:c>
      <x:c r="N4016" s="2" t="str">
        <x:v>车辆里程查询_20260901-20260930_1024辆_仪表里程.xlsx / X573</x:v>
      </x:c>
      <x:c r="O4016" s="2" t="str">
        <x:v>车辆里程查询_20260901-20260930_1024辆_GPS里程.xlsx / X573</x:v>
      </x:c>
      <x:c r="P4016" s="2" t="str">
        <x:v>车辆纯氢气里程查询_20260901-20260930_1024辆.xlsx / X602</x:v>
      </x:c>
    </x:row>
    <x:row r="4017" ht="22" customHeight="1">
      <x:c r="A4017" s="2" t="n">
        <x:v>158</x:v>
      </x:c>
      <x:c r="B4017" s="2" t="str">
        <x:v>粤AGP5685</x:v>
      </x:c>
      <x:c r="C4017" s="2" t="str">
        <x:v>钟祥</x:v>
      </x:c>
      <x:c r="D4017" s="8" t="d">
        <x:v>2026-09-21T00:00:00.000Z</x:v>
      </x:c>
      <x:c r="E4017" s="7" t="n">
        <x:v>316.2</x:v>
      </x:c>
      <x:c r="F4017" s="7" t="n">
        <x:v>320.3</x:v>
      </x:c>
      <x:c r="G4017" s="7" t="n">
        <x:v>284.7</x:v>
      </x:c>
      <x:c r="H4017" s="2" t="str">
        <x:v>否</x:v>
      </x:c>
      <x:c r="I4017" s="7" t="n">
        <x:f>IF(AND(ISNUMBER(E4017),ISNUMBER(F4017)),E4017-F4017,"")</x:f>
        <x:v>-4.100000000000023</x:v>
      </x:c>
      <x:c r="J4017" s="2" t="str">
        <x:f>IF(H4017="否","不适用",IF(AND(ISNUMBER(E4017),ISNUMBER(F4017)),IF(I4017&gt;'规则与名单'!$B$2,"是","否"),"未判定"))</x:f>
        <x:v>不适用</x:v>
      </x:c>
      <x:c r="K4017" s="2" t="str">
        <x:f>IF(J4017="是",IF(ISNUMBER(F4017),"测试日GPS","缺失"),IF(ISNUMBER(G4017),"非测试日纯氢",IF(AND(H4017="是",J4017="未判定"),IF(ISNUMBER(F4017),"测试名单无纯氢GPS","缺失"),IF(ISNUMBER(E4017),"非测试日仪表","缺失"))))</x:f>
        <x:v>非测试日纯氢</x:v>
      </x:c>
      <x:c r="L4017" s="7" t="n">
        <x:f>IF(K4017="缺失","",IF(K4017="非测试日纯氢",G4017,IF(K4017="非测试日仪表",E4017,F4017)))</x:f>
        <x:v>284.7</x:v>
      </x:c>
      <x:c r="M4017" s="2" t="n">
        <x:f>IF(K4017="缺失",1,0)</x:f>
        <x:v>0</x:v>
      </x:c>
      <x:c r="N4017" s="2" t="str">
        <x:v>车辆里程查询_20260901-20260930_1024辆_仪表里程.xlsx / Y573</x:v>
      </x:c>
      <x:c r="O4017" s="2" t="str">
        <x:v>车辆里程查询_20260901-20260930_1024辆_GPS里程.xlsx / Y573</x:v>
      </x:c>
      <x:c r="P4017" s="2" t="str">
        <x:v>车辆纯氢气里程查询_20260901-20260930_1024辆.xlsx / Y602</x:v>
      </x:c>
    </x:row>
    <x:row r="4018" ht="22" customHeight="1">
      <x:c r="A4018" s="2" t="n">
        <x:v>158</x:v>
      </x:c>
      <x:c r="B4018" s="2" t="str">
        <x:v>粤AGP5685</x:v>
      </x:c>
      <x:c r="C4018" s="2" t="str">
        <x:v>钟祥</x:v>
      </x:c>
      <x:c r="D4018" s="8" t="d">
        <x:v>2026-09-22T00:00:00.000Z</x:v>
      </x:c>
      <x:c r="E4018" s="7" t="n">
        <x:v>178.1</x:v>
      </x:c>
      <x:c r="F4018" s="7" t="n">
        <x:v>180.3</x:v>
      </x:c>
      <x:c r="G4018" s="7" t="n">
        <x:v>178</x:v>
      </x:c>
      <x:c r="H4018" s="2" t="str">
        <x:v>否</x:v>
      </x:c>
      <x:c r="I4018" s="7" t="n">
        <x:f>IF(AND(ISNUMBER(E4018),ISNUMBER(F4018)),E4018-F4018,"")</x:f>
        <x:v>-2.200000000000017</x:v>
      </x:c>
      <x:c r="J4018" s="2" t="str">
        <x:f>IF(H4018="否","不适用",IF(AND(ISNUMBER(E4018),ISNUMBER(F4018)),IF(I4018&gt;'规则与名单'!$B$2,"是","否"),"未判定"))</x:f>
        <x:v>不适用</x:v>
      </x:c>
      <x:c r="K4018" s="2" t="str">
        <x:f>IF(J4018="是",IF(ISNUMBER(F4018),"测试日GPS","缺失"),IF(ISNUMBER(G4018),"非测试日纯氢",IF(AND(H4018="是",J4018="未判定"),IF(ISNUMBER(F4018),"测试名单无纯氢GPS","缺失"),IF(ISNUMBER(E4018),"非测试日仪表","缺失"))))</x:f>
        <x:v>非测试日纯氢</x:v>
      </x:c>
      <x:c r="L4018" s="7" t="n">
        <x:f>IF(K4018="缺失","",IF(K4018="非测试日纯氢",G4018,IF(K4018="非测试日仪表",E4018,F4018)))</x:f>
        <x:v>178</x:v>
      </x:c>
      <x:c r="M4018" s="2" t="n">
        <x:f>IF(K4018="缺失",1,0)</x:f>
        <x:v>0</x:v>
      </x:c>
      <x:c r="N4018" s="2" t="str">
        <x:v>车辆里程查询_20260901-20260930_1024辆_仪表里程.xlsx / Z573</x:v>
      </x:c>
      <x:c r="O4018" s="2" t="str">
        <x:v>车辆里程查询_20260901-20260930_1024辆_GPS里程.xlsx / Z573</x:v>
      </x:c>
      <x:c r="P4018" s="2" t="str">
        <x:v>车辆纯氢气里程查询_20260901-20260930_1024辆.xlsx / Z602</x:v>
      </x:c>
    </x:row>
    <x:row r="4019" ht="22" customHeight="1">
      <x:c r="A4019" s="2" t="n">
        <x:v>158</x:v>
      </x:c>
      <x:c r="B4019" s="2" t="str">
        <x:v>粤AGP5685</x:v>
      </x:c>
      <x:c r="C4019" s="2" t="str">
        <x:v>钟祥</x:v>
      </x:c>
      <x:c r="D4019" s="8" t="d">
        <x:v>2026-09-23T00:00:00.000Z</x:v>
      </x:c>
      <x:c r="E4019" s="7" t="n">
        <x:v>264.6</x:v>
      </x:c>
      <x:c r="F4019" s="7" t="n">
        <x:v>269.1</x:v>
      </x:c>
      <x:c r="G4019" s="7" t="n">
        <x:v>249.9</x:v>
      </x:c>
      <x:c r="H4019" s="2" t="str">
        <x:v>否</x:v>
      </x:c>
      <x:c r="I4019" s="7" t="n">
        <x:f>IF(AND(ISNUMBER(E4019),ISNUMBER(F4019)),E4019-F4019,"")</x:f>
        <x:v>-4.5</x:v>
      </x:c>
      <x:c r="J4019" s="2" t="str">
        <x:f>IF(H4019="否","不适用",IF(AND(ISNUMBER(E4019),ISNUMBER(F4019)),IF(I4019&gt;'规则与名单'!$B$2,"是","否"),"未判定"))</x:f>
        <x:v>不适用</x:v>
      </x:c>
      <x:c r="K4019" s="2" t="str">
        <x:f>IF(J4019="是",IF(ISNUMBER(F4019),"测试日GPS","缺失"),IF(ISNUMBER(G4019),"非测试日纯氢",IF(AND(H4019="是",J4019="未判定"),IF(ISNUMBER(F4019),"测试名单无纯氢GPS","缺失"),IF(ISNUMBER(E4019),"非测试日仪表","缺失"))))</x:f>
        <x:v>非测试日纯氢</x:v>
      </x:c>
      <x:c r="L4019" s="7" t="n">
        <x:f>IF(K4019="缺失","",IF(K4019="非测试日纯氢",G4019,IF(K4019="非测试日仪表",E4019,F4019)))</x:f>
        <x:v>249.9</x:v>
      </x:c>
      <x:c r="M4019" s="2" t="n">
        <x:f>IF(K4019="缺失",1,0)</x:f>
        <x:v>0</x:v>
      </x:c>
      <x:c r="N4019" s="2" t="str">
        <x:v>车辆里程查询_20260901-20260930_1024辆_仪表里程.xlsx / AA573</x:v>
      </x:c>
      <x:c r="O4019" s="2" t="str">
        <x:v>车辆里程查询_20260901-20260930_1024辆_GPS里程.xlsx / AA573</x:v>
      </x:c>
      <x:c r="P4019" s="2" t="str">
        <x:v>车辆纯氢气里程查询_20260901-20260930_1024辆.xlsx / AA602</x:v>
      </x:c>
    </x:row>
    <x:row r="4020" ht="22" customHeight="1">
      <x:c r="A4020" s="2" t="n">
        <x:v>158</x:v>
      </x:c>
      <x:c r="B4020" s="2" t="str">
        <x:v>粤AGP5685</x:v>
      </x:c>
      <x:c r="C4020" s="2" t="str">
        <x:v>钟祥</x:v>
      </x:c>
      <x:c r="D4020" s="8" t="d">
        <x:v>2026-09-24T00:00:00.000Z</x:v>
      </x:c>
      <x:c r="E4020" s="7" t="n">
        <x:v>207.5</x:v>
      </x:c>
      <x:c r="F4020" s="7" t="n">
        <x:v>273.2</x:v>
      </x:c>
      <x:c r="G4020" s="7" t="n">
        <x:v>267.3</x:v>
      </x:c>
      <x:c r="H4020" s="2" t="str">
        <x:v>否</x:v>
      </x:c>
      <x:c r="I4020" s="7" t="n">
        <x:f>IF(AND(ISNUMBER(E4020),ISNUMBER(F4020)),E4020-F4020,"")</x:f>
        <x:v>-65.69999999999999</x:v>
      </x:c>
      <x:c r="J4020" s="2" t="str">
        <x:f>IF(H4020="否","不适用",IF(AND(ISNUMBER(E4020),ISNUMBER(F4020)),IF(I4020&gt;'规则与名单'!$B$2,"是","否"),"未判定"))</x:f>
        <x:v>不适用</x:v>
      </x:c>
      <x:c r="K4020" s="2" t="str">
        <x:f>IF(J4020="是",IF(ISNUMBER(F4020),"测试日GPS","缺失"),IF(ISNUMBER(G4020),"非测试日纯氢",IF(AND(H4020="是",J4020="未判定"),IF(ISNUMBER(F4020),"测试名单无纯氢GPS","缺失"),IF(ISNUMBER(E4020),"非测试日仪表","缺失"))))</x:f>
        <x:v>非测试日纯氢</x:v>
      </x:c>
      <x:c r="L4020" s="7" t="n">
        <x:f>IF(K4020="缺失","",IF(K4020="非测试日纯氢",G4020,IF(K4020="非测试日仪表",E4020,F4020)))</x:f>
        <x:v>267.3</x:v>
      </x:c>
      <x:c r="M4020" s="2" t="n">
        <x:f>IF(K4020="缺失",1,0)</x:f>
        <x:v>0</x:v>
      </x:c>
      <x:c r="N4020" s="2" t="str">
        <x:v>车辆里程查询_20260901-20260930_1024辆_仪表里程.xlsx / AB573</x:v>
      </x:c>
      <x:c r="O4020" s="2" t="str">
        <x:v>车辆里程查询_20260901-20260930_1024辆_GPS里程.xlsx / AB573</x:v>
      </x:c>
      <x:c r="P4020" s="2" t="str">
        <x:v>车辆纯氢气里程查询_20260901-20260930_1024辆.xlsx / AB602</x:v>
      </x:c>
    </x:row>
    <x:row r="4021" ht="22" customHeight="1">
      <x:c r="A4021" s="2" t="n">
        <x:v>158</x:v>
      </x:c>
      <x:c r="B4021" s="2" t="str">
        <x:v>粤AGP5685</x:v>
      </x:c>
      <x:c r="C4021" s="2" t="str">
        <x:v>钟祥</x:v>
      </x:c>
      <x:c r="D4021" s="8" t="d">
        <x:v>2026-09-25T00:00:00.000Z</x:v>
      </x:c>
      <x:c r="E4021" s="7" t="n">
        <x:v>247.2</x:v>
      </x:c>
      <x:c r="F4021" s="7" t="n">
        <x:v>188.4</x:v>
      </x:c>
      <x:c r="G4021" s="7" t="n">
        <x:v>187.4</x:v>
      </x:c>
      <x:c r="H4021" s="2" t="str">
        <x:v>否</x:v>
      </x:c>
      <x:c r="I4021" s="7" t="n">
        <x:f>IF(AND(ISNUMBER(E4021),ISNUMBER(F4021)),E4021-F4021,"")</x:f>
        <x:v>58.79999999999998</x:v>
      </x:c>
      <x:c r="J4021" s="2" t="str">
        <x:f>IF(H4021="否","不适用",IF(AND(ISNUMBER(E4021),ISNUMBER(F4021)),IF(I4021&gt;'规则与名单'!$B$2,"是","否"),"未判定"))</x:f>
        <x:v>不适用</x:v>
      </x:c>
      <x:c r="K4021" s="2" t="str">
        <x:f>IF(J4021="是",IF(ISNUMBER(F4021),"测试日GPS","缺失"),IF(ISNUMBER(G4021),"非测试日纯氢",IF(AND(H4021="是",J4021="未判定"),IF(ISNUMBER(F4021),"测试名单无纯氢GPS","缺失"),IF(ISNUMBER(E4021),"非测试日仪表","缺失"))))</x:f>
        <x:v>非测试日纯氢</x:v>
      </x:c>
      <x:c r="L4021" s="7" t="n">
        <x:f>IF(K4021="缺失","",IF(K4021="非测试日纯氢",G4021,IF(K4021="非测试日仪表",E4021,F4021)))</x:f>
        <x:v>187.4</x:v>
      </x:c>
      <x:c r="M4021" s="2" t="n">
        <x:f>IF(K4021="缺失",1,0)</x:f>
        <x:v>0</x:v>
      </x:c>
      <x:c r="N4021" s="2" t="str">
        <x:v>车辆里程查询_20260901-20260930_1024辆_仪表里程.xlsx / AC573</x:v>
      </x:c>
      <x:c r="O4021" s="2" t="str">
        <x:v>车辆里程查询_20260901-20260930_1024辆_GPS里程.xlsx / AC573</x:v>
      </x:c>
      <x:c r="P4021" s="2" t="str">
        <x:v>车辆纯氢气里程查询_20260901-20260930_1024辆.xlsx / AC602</x:v>
      </x:c>
    </x:row>
    <x:row r="4022" ht="22" customHeight="1">
      <x:c r="A4022" s="2" t="n">
        <x:v>158</x:v>
      </x:c>
      <x:c r="B4022" s="2" t="str">
        <x:v>粤AGP5685</x:v>
      </x:c>
      <x:c r="C4022" s="2" t="str">
        <x:v>钟祥</x:v>
      </x:c>
      <x:c r="D4022" s="8" t="d">
        <x:v>2026-09-26T00:00:00.000Z</x:v>
      </x:c>
      <x:c r="E4022" s="7" t="n">
        <x:v>119.8</x:v>
      </x:c>
      <x:c r="F4022" s="7" t="n">
        <x:v>192.5</x:v>
      </x:c>
      <x:c r="G4022" s="7" t="n">
        <x:v>183.9</x:v>
      </x:c>
      <x:c r="H4022" s="2" t="str">
        <x:v>否</x:v>
      </x:c>
      <x:c r="I4022" s="7" t="n">
        <x:f>IF(AND(ISNUMBER(E4022),ISNUMBER(F4022)),E4022-F4022,"")</x:f>
        <x:v>-72.7</x:v>
      </x:c>
      <x:c r="J4022" s="2" t="str">
        <x:f>IF(H4022="否","不适用",IF(AND(ISNUMBER(E4022),ISNUMBER(F4022)),IF(I4022&gt;'规则与名单'!$B$2,"是","否"),"未判定"))</x:f>
        <x:v>不适用</x:v>
      </x:c>
      <x:c r="K4022" s="2" t="str">
        <x:f>IF(J4022="是",IF(ISNUMBER(F4022),"测试日GPS","缺失"),IF(ISNUMBER(G4022),"非测试日纯氢",IF(AND(H4022="是",J4022="未判定"),IF(ISNUMBER(F4022),"测试名单无纯氢GPS","缺失"),IF(ISNUMBER(E4022),"非测试日仪表","缺失"))))</x:f>
        <x:v>非测试日纯氢</x:v>
      </x:c>
      <x:c r="L4022" s="7" t="n">
        <x:f>IF(K4022="缺失","",IF(K4022="非测试日纯氢",G4022,IF(K4022="非测试日仪表",E4022,F4022)))</x:f>
        <x:v>183.9</x:v>
      </x:c>
      <x:c r="M4022" s="2" t="n">
        <x:f>IF(K4022="缺失",1,0)</x:f>
        <x:v>0</x:v>
      </x:c>
      <x:c r="N4022" s="2" t="str">
        <x:v>车辆里程查询_20260901-20260930_1024辆_仪表里程.xlsx / AD573</x:v>
      </x:c>
      <x:c r="O4022" s="2" t="str">
        <x:v>车辆里程查询_20260901-20260930_1024辆_GPS里程.xlsx / AD573</x:v>
      </x:c>
      <x:c r="P4022" s="2" t="str">
        <x:v>车辆纯氢气里程查询_20260901-20260930_1024辆.xlsx / AD602</x:v>
      </x:c>
    </x:row>
    <x:row r="4023" ht="22" customHeight="1">
      <x:c r="A4023" s="2" t="n">
        <x:v>158</x:v>
      </x:c>
      <x:c r="B4023" s="2" t="str">
        <x:v>粤AGP5685</x:v>
      </x:c>
      <x:c r="C4023" s="2" t="str">
        <x:v>钟祥</x:v>
      </x:c>
      <x:c r="D4023" s="8" t="d">
        <x:v>2026-09-27T00:00:00.000Z</x:v>
      </x:c>
      <x:c r="E4023" s="7" t="n">
        <x:v>224.8</x:v>
      </x:c>
      <x:c r="F4023" s="7" t="n">
        <x:v>170.9</x:v>
      </x:c>
      <x:c r="G4023" s="7" t="n">
        <x:v>162.8</x:v>
      </x:c>
      <x:c r="H4023" s="2" t="str">
        <x:v>否</x:v>
      </x:c>
      <x:c r="I4023" s="7" t="n">
        <x:f>IF(AND(ISNUMBER(E4023),ISNUMBER(F4023)),E4023-F4023,"")</x:f>
        <x:v>53.900000000000006</x:v>
      </x:c>
      <x:c r="J4023" s="2" t="str">
        <x:f>IF(H4023="否","不适用",IF(AND(ISNUMBER(E4023),ISNUMBER(F4023)),IF(I4023&gt;'规则与名单'!$B$2,"是","否"),"未判定"))</x:f>
        <x:v>不适用</x:v>
      </x:c>
      <x:c r="K4023" s="2" t="str">
        <x:f>IF(J4023="是",IF(ISNUMBER(F4023),"测试日GPS","缺失"),IF(ISNUMBER(G4023),"非测试日纯氢",IF(AND(H4023="是",J4023="未判定"),IF(ISNUMBER(F4023),"测试名单无纯氢GPS","缺失"),IF(ISNUMBER(E4023),"非测试日仪表","缺失"))))</x:f>
        <x:v>非测试日纯氢</x:v>
      </x:c>
      <x:c r="L4023" s="7" t="n">
        <x:f>IF(K4023="缺失","",IF(K4023="非测试日纯氢",G4023,IF(K4023="非测试日仪表",E4023,F4023)))</x:f>
        <x:v>162.8</x:v>
      </x:c>
      <x:c r="M4023" s="2" t="n">
        <x:f>IF(K4023="缺失",1,0)</x:f>
        <x:v>0</x:v>
      </x:c>
      <x:c r="N4023" s="2" t="str">
        <x:v>车辆里程查询_20260901-20260930_1024辆_仪表里程.xlsx / AE573</x:v>
      </x:c>
      <x:c r="O4023" s="2" t="str">
        <x:v>车辆里程查询_20260901-20260930_1024辆_GPS里程.xlsx / AE573</x:v>
      </x:c>
      <x:c r="P4023" s="2" t="str">
        <x:v>车辆纯氢气里程查询_20260901-20260930_1024辆.xlsx / AE602</x:v>
      </x:c>
    </x:row>
    <x:row r="4024" ht="22" customHeight="1">
      <x:c r="A4024" s="2" t="n">
        <x:v>158</x:v>
      </x:c>
      <x:c r="B4024" s="2" t="str">
        <x:v>粤AGP5685</x:v>
      </x:c>
      <x:c r="C4024" s="2" t="str">
        <x:v>钟祥</x:v>
      </x:c>
      <x:c r="D4024" s="8" t="d">
        <x:v>2026-09-28T00:00:00.000Z</x:v>
      </x:c>
      <x:c r="E4024" s="7" t="n">
        <x:v>267.4</x:v>
      </x:c>
      <x:c r="F4024" s="7" t="n">
        <x:v>260.3</x:v>
      </x:c>
      <x:c r="G4024" s="7" t="n">
        <x:v>254.4</x:v>
      </x:c>
      <x:c r="H4024" s="2" t="str">
        <x:v>否</x:v>
      </x:c>
      <x:c r="I4024" s="7" t="n">
        <x:f>IF(AND(ISNUMBER(E4024),ISNUMBER(F4024)),E4024-F4024,"")</x:f>
        <x:v>7.099999999999966</x:v>
      </x:c>
      <x:c r="J4024" s="2" t="str">
        <x:f>IF(H4024="否","不适用",IF(AND(ISNUMBER(E4024),ISNUMBER(F4024)),IF(I4024&gt;'规则与名单'!$B$2,"是","否"),"未判定"))</x:f>
        <x:v>不适用</x:v>
      </x:c>
      <x:c r="K4024" s="2" t="str">
        <x:f>IF(J4024="是",IF(ISNUMBER(F4024),"测试日GPS","缺失"),IF(ISNUMBER(G4024),"非测试日纯氢",IF(AND(H4024="是",J4024="未判定"),IF(ISNUMBER(F4024),"测试名单无纯氢GPS","缺失"),IF(ISNUMBER(E4024),"非测试日仪表","缺失"))))</x:f>
        <x:v>非测试日纯氢</x:v>
      </x:c>
      <x:c r="L4024" s="7" t="n">
        <x:f>IF(K4024="缺失","",IF(K4024="非测试日纯氢",G4024,IF(K4024="非测试日仪表",E4024,F4024)))</x:f>
        <x:v>254.4</x:v>
      </x:c>
      <x:c r="M4024" s="2" t="n">
        <x:f>IF(K4024="缺失",1,0)</x:f>
        <x:v>0</x:v>
      </x:c>
      <x:c r="N4024" s="2" t="str">
        <x:v>车辆里程查询_20260901-20260930_1024辆_仪表里程.xlsx / AF573</x:v>
      </x:c>
      <x:c r="O4024" s="2" t="str">
        <x:v>车辆里程查询_20260901-20260930_1024辆_GPS里程.xlsx / AF573</x:v>
      </x:c>
      <x:c r="P4024" s="2" t="str">
        <x:v>车辆纯氢气里程查询_20260901-20260930_1024辆.xlsx / AF602</x:v>
      </x:c>
    </x:row>
    <x:row r="4025" ht="22" customHeight="1">
      <x:c r="A4025" s="2" t="n">
        <x:v>158</x:v>
      </x:c>
      <x:c r="B4025" s="2" t="str">
        <x:v>粤AGP5685</x:v>
      </x:c>
      <x:c r="C4025" s="2" t="str">
        <x:v>钟祥</x:v>
      </x:c>
      <x:c r="D4025" s="8" t="d">
        <x:v>2026-09-29T00:00:00.000Z</x:v>
      </x:c>
      <x:c r="E4025" s="7" t="n">
        <x:v>261.2</x:v>
      </x:c>
      <x:c r="F4025" s="7" t="n">
        <x:v>266.7</x:v>
      </x:c>
      <x:c r="G4025" s="7" t="n">
        <x:v>261.2</x:v>
      </x:c>
      <x:c r="H4025" s="2" t="str">
        <x:v>否</x:v>
      </x:c>
      <x:c r="I4025" s="7" t="n">
        <x:f>IF(AND(ISNUMBER(E4025),ISNUMBER(F4025)),E4025-F4025,"")</x:f>
        <x:v>-5.5</x:v>
      </x:c>
      <x:c r="J4025" s="2" t="str">
        <x:f>IF(H4025="否","不适用",IF(AND(ISNUMBER(E4025),ISNUMBER(F4025)),IF(I4025&gt;'规则与名单'!$B$2,"是","否"),"未判定"))</x:f>
        <x:v>不适用</x:v>
      </x:c>
      <x:c r="K4025" s="2" t="str">
        <x:f>IF(J4025="是",IF(ISNUMBER(F4025),"测试日GPS","缺失"),IF(ISNUMBER(G4025),"非测试日纯氢",IF(AND(H4025="是",J4025="未判定"),IF(ISNUMBER(F4025),"测试名单无纯氢GPS","缺失"),IF(ISNUMBER(E4025),"非测试日仪表","缺失"))))</x:f>
        <x:v>非测试日纯氢</x:v>
      </x:c>
      <x:c r="L4025" s="7" t="n">
        <x:f>IF(K4025="缺失","",IF(K4025="非测试日纯氢",G4025,IF(K4025="非测试日仪表",E4025,F4025)))</x:f>
        <x:v>261.2</x:v>
      </x:c>
      <x:c r="M4025" s="2" t="n">
        <x:f>IF(K4025="缺失",1,0)</x:f>
        <x:v>0</x:v>
      </x:c>
      <x:c r="N4025" s="2" t="str">
        <x:v>车辆里程查询_20260901-20260930_1024辆_仪表里程.xlsx / AG573</x:v>
      </x:c>
      <x:c r="O4025" s="2" t="str">
        <x:v>车辆里程查询_20260901-20260930_1024辆_GPS里程.xlsx / AG573</x:v>
      </x:c>
      <x:c r="P4025" s="2" t="str">
        <x:v>车辆纯氢气里程查询_20260901-20260930_1024辆.xlsx / AG602</x:v>
      </x:c>
    </x:row>
    <x:row r="4026" ht="22" customHeight="1">
      <x:c r="A4026" s="2" t="n">
        <x:v>158</x:v>
      </x:c>
      <x:c r="B4026" s="2" t="str">
        <x:v>粤AGP5685</x:v>
      </x:c>
      <x:c r="C4026" s="2" t="str">
        <x:v>钟祥</x:v>
      </x:c>
      <x:c r="D4026" s="8" t="d">
        <x:v>2026-09-30T00:00:00.000Z</x:v>
      </x:c>
      <x:c r="E4026" s="7" t="n">
        <x:v>347.7</x:v>
      </x:c>
      <x:c r="F4026" s="7" t="n">
        <x:v>353.7</x:v>
      </x:c>
      <x:c r="G4026" s="7" t="n">
        <x:v>347.5</x:v>
      </x:c>
      <x:c r="H4026" s="2" t="str">
        <x:v>否</x:v>
      </x:c>
      <x:c r="I4026" s="7" t="n">
        <x:f>IF(AND(ISNUMBER(E4026),ISNUMBER(F4026)),E4026-F4026,"")</x:f>
        <x:v>-6</x:v>
      </x:c>
      <x:c r="J4026" s="2" t="str">
        <x:f>IF(H4026="否","不适用",IF(AND(ISNUMBER(E4026),ISNUMBER(F4026)),IF(I4026&gt;'规则与名单'!$B$2,"是","否"),"未判定"))</x:f>
        <x:v>不适用</x:v>
      </x:c>
      <x:c r="K4026" s="2" t="str">
        <x:f>IF(J4026="是",IF(ISNUMBER(F4026),"测试日GPS","缺失"),IF(ISNUMBER(G4026),"非测试日纯氢",IF(AND(H4026="是",J4026="未判定"),IF(ISNUMBER(F4026),"测试名单无纯氢GPS","缺失"),IF(ISNUMBER(E4026),"非测试日仪表","缺失"))))</x:f>
        <x:v>非测试日纯氢</x:v>
      </x:c>
      <x:c r="L4026" s="7" t="n">
        <x:f>IF(K4026="缺失","",IF(K4026="非测试日纯氢",G4026,IF(K4026="非测试日仪表",E4026,F4026)))</x:f>
        <x:v>347.5</x:v>
      </x:c>
      <x:c r="M4026" s="2" t="n">
        <x:f>IF(K4026="缺失",1,0)</x:f>
        <x:v>0</x:v>
      </x:c>
      <x:c r="N4026" s="2" t="str">
        <x:v>车辆里程查询_20260901-20260930_1024辆_仪表里程.xlsx / AH573</x:v>
      </x:c>
      <x:c r="O4026" s="2" t="str">
        <x:v>车辆里程查询_20260901-20260930_1024辆_GPS里程.xlsx / AH573</x:v>
      </x:c>
      <x:c r="P4026" s="2" t="str">
        <x:v>车辆纯氢气里程查询_20260901-20260930_1024辆.xlsx / AH602</x:v>
      </x:c>
    </x:row>
    <x:row r="4027" ht="22" customHeight="1">
      <x:c r="A4027" s="2" t="n">
        <x:v>159</x:v>
      </x:c>
      <x:c r="B4027" s="2" t="str">
        <x:v>粤AGP5708</x:v>
      </x:c>
      <x:c r="C4027" s="2" t="str">
        <x:v>钟祥</x:v>
      </x:c>
      <x:c r="D4027" s="8" t="d">
        <x:v>2026-09-01T00:00:00.000Z</x:v>
      </x:c>
      <x:c r="E4027" s="7" t="n">
        <x:v>55.1</x:v>
      </x:c>
      <x:c r="F4027" s="7" t="n">
        <x:v>56.1</x:v>
      </x:c>
      <x:c r="G4027" s="7" t="n">
        <x:v>55</x:v>
      </x:c>
      <x:c r="H4027" s="2" t="str">
        <x:v>否</x:v>
      </x:c>
      <x:c r="I4027" s="7" t="n">
        <x:f>IF(AND(ISNUMBER(E4027),ISNUMBER(F4027)),E4027-F4027,"")</x:f>
        <x:v>-1</x:v>
      </x:c>
      <x:c r="J4027" s="2" t="str">
        <x:f>IF(H4027="否","不适用",IF(AND(ISNUMBER(E4027),ISNUMBER(F4027)),IF(I4027&gt;'规则与名单'!$B$2,"是","否"),"未判定"))</x:f>
        <x:v>不适用</x:v>
      </x:c>
      <x:c r="K4027" s="2" t="str">
        <x:f>IF(J4027="是",IF(ISNUMBER(F4027),"测试日GPS","缺失"),IF(ISNUMBER(G4027),"非测试日纯氢",IF(AND(H4027="是",J4027="未判定"),IF(ISNUMBER(F4027),"测试名单无纯氢GPS","缺失"),IF(ISNUMBER(E4027),"非测试日仪表","缺失"))))</x:f>
        <x:v>非测试日纯氢</x:v>
      </x:c>
      <x:c r="L4027" s="7" t="n">
        <x:f>IF(K4027="缺失","",IF(K4027="非测试日纯氢",G4027,IF(K4027="非测试日仪表",E4027,F4027)))</x:f>
        <x:v>55</x:v>
      </x:c>
      <x:c r="M4027" s="2" t="n">
        <x:f>IF(K4027="缺失",1,0)</x:f>
        <x:v>0</x:v>
      </x:c>
      <x:c r="N4027" s="2" t="str">
        <x:v>车辆里程查询_20260901-20260930_1024辆_仪表里程.xlsx / E571</x:v>
      </x:c>
      <x:c r="O4027" s="2" t="str">
        <x:v>车辆里程查询_20260901-20260930_1024辆_GPS里程.xlsx / E571</x:v>
      </x:c>
      <x:c r="P4027" s="2" t="str">
        <x:v>车辆纯氢气里程查询_20260901-20260930_1024辆.xlsx / E530</x:v>
      </x:c>
    </x:row>
    <x:row r="4028" ht="22" customHeight="1">
      <x:c r="A4028" s="2" t="n">
        <x:v>159</x:v>
      </x:c>
      <x:c r="B4028" s="2" t="str">
        <x:v>粤AGP5708</x:v>
      </x:c>
      <x:c r="C4028" s="2" t="str">
        <x:v>钟祥</x:v>
      </x:c>
      <x:c r="D4028" s="8" t="d">
        <x:v>2026-09-02T00:00:00.000Z</x:v>
      </x:c>
      <x:c r="E4028" s="7" t="n">
        <x:v>65</x:v>
      </x:c>
      <x:c r="F4028" s="7" t="n">
        <x:v>65.6</x:v>
      </x:c>
      <x:c r="G4028" s="7" t="n">
        <x:v>64.3</x:v>
      </x:c>
      <x:c r="H4028" s="2" t="str">
        <x:v>否</x:v>
      </x:c>
      <x:c r="I4028" s="7" t="n">
        <x:f>IF(AND(ISNUMBER(E4028),ISNUMBER(F4028)),E4028-F4028,"")</x:f>
        <x:v>-0.5999999999999943</x:v>
      </x:c>
      <x:c r="J4028" s="2" t="str">
        <x:f>IF(H4028="否","不适用",IF(AND(ISNUMBER(E4028),ISNUMBER(F4028)),IF(I4028&gt;'规则与名单'!$B$2,"是","否"),"未判定"))</x:f>
        <x:v>不适用</x:v>
      </x:c>
      <x:c r="K4028" s="2" t="str">
        <x:f>IF(J4028="是",IF(ISNUMBER(F4028),"测试日GPS","缺失"),IF(ISNUMBER(G4028),"非测试日纯氢",IF(AND(H4028="是",J4028="未判定"),IF(ISNUMBER(F4028),"测试名单无纯氢GPS","缺失"),IF(ISNUMBER(E4028),"非测试日仪表","缺失"))))</x:f>
        <x:v>非测试日纯氢</x:v>
      </x:c>
      <x:c r="L4028" s="7" t="n">
        <x:f>IF(K4028="缺失","",IF(K4028="非测试日纯氢",G4028,IF(K4028="非测试日仪表",E4028,F4028)))</x:f>
        <x:v>64.3</x:v>
      </x:c>
      <x:c r="M4028" s="2" t="n">
        <x:f>IF(K4028="缺失",1,0)</x:f>
        <x:v>0</x:v>
      </x:c>
      <x:c r="N4028" s="2" t="str">
        <x:v>车辆里程查询_20260901-20260930_1024辆_仪表里程.xlsx / F571</x:v>
      </x:c>
      <x:c r="O4028" s="2" t="str">
        <x:v>车辆里程查询_20260901-20260930_1024辆_GPS里程.xlsx / F571</x:v>
      </x:c>
      <x:c r="P4028" s="2" t="str">
        <x:v>车辆纯氢气里程查询_20260901-20260930_1024辆.xlsx / F530</x:v>
      </x:c>
    </x:row>
    <x:row r="4029" ht="22" customHeight="1">
      <x:c r="A4029" s="2" t="n">
        <x:v>159</x:v>
      </x:c>
      <x:c r="B4029" s="2" t="str">
        <x:v>粤AGP5708</x:v>
      </x:c>
      <x:c r="C4029" s="2" t="str">
        <x:v>钟祥</x:v>
      </x:c>
      <x:c r="D4029" s="8" t="d">
        <x:v>2026-09-03T00:00:00.000Z</x:v>
      </x:c>
      <x:c r="E4029" s="7" t="n">
        <x:v>53.6</x:v>
      </x:c>
      <x:c r="F4029" s="7" t="n">
        <x:v>54.4</x:v>
      </x:c>
      <x:c r="G4029" s="7" t="n">
        <x:v>53.6</x:v>
      </x:c>
      <x:c r="H4029" s="2" t="str">
        <x:v>否</x:v>
      </x:c>
      <x:c r="I4029" s="7" t="n">
        <x:f>IF(AND(ISNUMBER(E4029),ISNUMBER(F4029)),E4029-F4029,"")</x:f>
        <x:v>-0.7999999999999972</x:v>
      </x:c>
      <x:c r="J4029" s="2" t="str">
        <x:f>IF(H4029="否","不适用",IF(AND(ISNUMBER(E4029),ISNUMBER(F4029)),IF(I4029&gt;'规则与名单'!$B$2,"是","否"),"未判定"))</x:f>
        <x:v>不适用</x:v>
      </x:c>
      <x:c r="K4029" s="2" t="str">
        <x:f>IF(J4029="是",IF(ISNUMBER(F4029),"测试日GPS","缺失"),IF(ISNUMBER(G4029),"非测试日纯氢",IF(AND(H4029="是",J4029="未判定"),IF(ISNUMBER(F4029),"测试名单无纯氢GPS","缺失"),IF(ISNUMBER(E4029),"非测试日仪表","缺失"))))</x:f>
        <x:v>非测试日纯氢</x:v>
      </x:c>
      <x:c r="L4029" s="7" t="n">
        <x:f>IF(K4029="缺失","",IF(K4029="非测试日纯氢",G4029,IF(K4029="非测试日仪表",E4029,F4029)))</x:f>
        <x:v>53.6</x:v>
      </x:c>
      <x:c r="M4029" s="2" t="n">
        <x:f>IF(K4029="缺失",1,0)</x:f>
        <x:v>0</x:v>
      </x:c>
      <x:c r="N4029" s="2" t="str">
        <x:v>车辆里程查询_20260901-20260930_1024辆_仪表里程.xlsx / G571</x:v>
      </x:c>
      <x:c r="O4029" s="2" t="str">
        <x:v>车辆里程查询_20260901-20260930_1024辆_GPS里程.xlsx / G571</x:v>
      </x:c>
      <x:c r="P4029" s="2" t="str">
        <x:v>车辆纯氢气里程查询_20260901-20260930_1024辆.xlsx / G530</x:v>
      </x:c>
    </x:row>
    <x:row r="4030" ht="22" customHeight="1">
      <x:c r="A4030" s="2" t="n">
        <x:v>159</x:v>
      </x:c>
      <x:c r="B4030" s="2" t="str">
        <x:v>粤AGP5708</x:v>
      </x:c>
      <x:c r="C4030" s="2" t="str">
        <x:v>钟祥</x:v>
      </x:c>
      <x:c r="D4030" s="8" t="d">
        <x:v>2026-09-04T00:00:00.000Z</x:v>
      </x:c>
      <x:c r="E4030" s="7" t="n">
        <x:v>53.6</x:v>
      </x:c>
      <x:c r="F4030" s="7" t="n">
        <x:v>55.2</x:v>
      </x:c>
      <x:c r="G4030" s="7" t="n">
        <x:v>53.6</x:v>
      </x:c>
      <x:c r="H4030" s="2" t="str">
        <x:v>否</x:v>
      </x:c>
      <x:c r="I4030" s="7" t="n">
        <x:f>IF(AND(ISNUMBER(E4030),ISNUMBER(F4030)),E4030-F4030,"")</x:f>
        <x:v>-1.6000000000000014</x:v>
      </x:c>
      <x:c r="J4030" s="2" t="str">
        <x:f>IF(H4030="否","不适用",IF(AND(ISNUMBER(E4030),ISNUMBER(F4030)),IF(I4030&gt;'规则与名单'!$B$2,"是","否"),"未判定"))</x:f>
        <x:v>不适用</x:v>
      </x:c>
      <x:c r="K4030" s="2" t="str">
        <x:f>IF(J4030="是",IF(ISNUMBER(F4030),"测试日GPS","缺失"),IF(ISNUMBER(G4030),"非测试日纯氢",IF(AND(H4030="是",J4030="未判定"),IF(ISNUMBER(F4030),"测试名单无纯氢GPS","缺失"),IF(ISNUMBER(E4030),"非测试日仪表","缺失"))))</x:f>
        <x:v>非测试日纯氢</x:v>
      </x:c>
      <x:c r="L4030" s="7" t="n">
        <x:f>IF(K4030="缺失","",IF(K4030="非测试日纯氢",G4030,IF(K4030="非测试日仪表",E4030,F4030)))</x:f>
        <x:v>53.6</x:v>
      </x:c>
      <x:c r="M4030" s="2" t="n">
        <x:f>IF(K4030="缺失",1,0)</x:f>
        <x:v>0</x:v>
      </x:c>
      <x:c r="N4030" s="2" t="str">
        <x:v>车辆里程查询_20260901-20260930_1024辆_仪表里程.xlsx / H571</x:v>
      </x:c>
      <x:c r="O4030" s="2" t="str">
        <x:v>车辆里程查询_20260901-20260930_1024辆_GPS里程.xlsx / H571</x:v>
      </x:c>
      <x:c r="P4030" s="2" t="str">
        <x:v>车辆纯氢气里程查询_20260901-20260930_1024辆.xlsx / H530</x:v>
      </x:c>
    </x:row>
    <x:row r="4031" ht="22" customHeight="1">
      <x:c r="A4031" s="2" t="n">
        <x:v>159</x:v>
      </x:c>
      <x:c r="B4031" s="2" t="str">
        <x:v>粤AGP5708</x:v>
      </x:c>
      <x:c r="C4031" s="2" t="str">
        <x:v>钟祥</x:v>
      </x:c>
      <x:c r="D4031" s="8" t="d">
        <x:v>2026-09-05T00:00:00.000Z</x:v>
      </x:c>
      <x:c r="E4031" s="7" t="n">
        <x:v>0</x:v>
      </x:c>
      <x:c r="F4031" s="7" t="n">
        <x:v>0.03</x:v>
      </x:c>
      <x:c r="G4031" s="7"/>
      <x:c r="H4031" s="2" t="str">
        <x:v>否</x:v>
      </x:c>
      <x:c r="I4031" s="7" t="n">
        <x:f>IF(AND(ISNUMBER(E4031),ISNUMBER(F4031)),E4031-F4031,"")</x:f>
        <x:v>-0.03</x:v>
      </x:c>
      <x:c r="J4031" s="2" t="str">
        <x:f>IF(H4031="否","不适用",IF(AND(ISNUMBER(E4031),ISNUMBER(F4031)),IF(I4031&gt;'规则与名单'!$B$2,"是","否"),"未判定"))</x:f>
        <x:v>不适用</x:v>
      </x:c>
      <x:c r="K4031" s="2" t="str">
        <x:f>IF(J4031="是",IF(ISNUMBER(F4031),"测试日GPS","缺失"),IF(ISNUMBER(G4031),"非测试日纯氢",IF(AND(H4031="是",J4031="未判定"),IF(ISNUMBER(F4031),"测试名单无纯氢GPS","缺失"),IF(ISNUMBER(E4031),"非测试日仪表","缺失"))))</x:f>
        <x:v>非测试日仪表</x:v>
      </x:c>
      <x:c r="L4031" s="7" t="n">
        <x:f>IF(K4031="缺失","",IF(K4031="非测试日纯氢",G4031,IF(K4031="非测试日仪表",E4031,F4031)))</x:f>
        <x:v>0</x:v>
      </x:c>
      <x:c r="M4031" s="2" t="n">
        <x:f>IF(K4031="缺失",1,0)</x:f>
        <x:v>0</x:v>
      </x:c>
      <x:c r="N4031" s="2" t="str">
        <x:v>车辆里程查询_20260901-20260930_1024辆_仪表里程.xlsx / I571</x:v>
      </x:c>
      <x:c r="O4031" s="2" t="str">
        <x:v>车辆里程查询_20260901-20260930_1024辆_GPS里程.xlsx / I571</x:v>
      </x:c>
      <x:c r="P4031" s="2" t="str">
        <x:v>车辆纯氢气里程查询_20260901-20260930_1024辆.xlsx / I530</x:v>
      </x:c>
    </x:row>
    <x:row r="4032" ht="22" customHeight="1">
      <x:c r="A4032" s="2" t="n">
        <x:v>159</x:v>
      </x:c>
      <x:c r="B4032" s="2" t="str">
        <x:v>粤AGP5708</x:v>
      </x:c>
      <x:c r="C4032" s="2" t="str">
        <x:v>钟祥</x:v>
      </x:c>
      <x:c r="D4032" s="8" t="d">
        <x:v>2026-09-06T00:00:00.000Z</x:v>
      </x:c>
      <x:c r="E4032" s="7"/>
      <x:c r="F4032" s="7" t="n">
        <x:v>0</x:v>
      </x:c>
      <x:c r="G4032" s="7"/>
      <x:c r="H4032" s="2" t="str">
        <x:v>否</x:v>
      </x:c>
      <x:c r="I4032" s="7" t="str">
        <x:f>IF(AND(ISNUMBER(E4032),ISNUMBER(F4032)),E4032-F4032,"")</x:f>
      </x:c>
      <x:c r="J4032" s="2" t="str">
        <x:f>IF(H4032="否","不适用",IF(AND(ISNUMBER(E4032),ISNUMBER(F4032)),IF(I4032&gt;'规则与名单'!$B$2,"是","否"),"未判定"))</x:f>
        <x:v>不适用</x:v>
      </x:c>
      <x:c r="K4032" s="2" t="str">
        <x:f>IF(J4032="是",IF(ISNUMBER(F4032),"测试日GPS","缺失"),IF(ISNUMBER(G4032),"非测试日纯氢",IF(AND(H4032="是",J4032="未判定"),IF(ISNUMBER(F4032),"测试名单无纯氢GPS","缺失"),IF(ISNUMBER(E4032),"非测试日仪表","缺失"))))</x:f>
        <x:v>缺失</x:v>
      </x:c>
      <x:c r="L4032" s="7" t="str">
        <x:f>IF(K4032="缺失","",IF(K4032="非测试日纯氢",G4032,IF(K4032="非测试日仪表",E4032,F4032)))</x:f>
      </x:c>
      <x:c r="M4032" s="2" t="n">
        <x:f>IF(K4032="缺失",1,0)</x:f>
        <x:v>1</x:v>
      </x:c>
      <x:c r="N4032" s="2" t="str">
        <x:v>车辆里程查询_20260901-20260930_1024辆_仪表里程.xlsx / J571</x:v>
      </x:c>
      <x:c r="O4032" s="2" t="str">
        <x:v>车辆里程查询_20260901-20260930_1024辆_GPS里程.xlsx / J571</x:v>
      </x:c>
      <x:c r="P4032" s="2" t="str">
        <x:v>车辆纯氢气里程查询_20260901-20260930_1024辆.xlsx / J530</x:v>
      </x:c>
    </x:row>
    <x:row r="4033" ht="22" customHeight="1">
      <x:c r="A4033" s="2" t="n">
        <x:v>159</x:v>
      </x:c>
      <x:c r="B4033" s="2" t="str">
        <x:v>粤AGP5708</x:v>
      </x:c>
      <x:c r="C4033" s="2" t="str">
        <x:v>钟祥</x:v>
      </x:c>
      <x:c r="D4033" s="8" t="d">
        <x:v>2026-09-07T00:00:00.000Z</x:v>
      </x:c>
      <x:c r="E4033" s="7" t="n">
        <x:v>53.5</x:v>
      </x:c>
      <x:c r="F4033" s="7" t="n">
        <x:v>55.7</x:v>
      </x:c>
      <x:c r="G4033" s="7" t="n">
        <x:v>53.5</x:v>
      </x:c>
      <x:c r="H4033" s="2" t="str">
        <x:v>否</x:v>
      </x:c>
      <x:c r="I4033" s="7" t="n">
        <x:f>IF(AND(ISNUMBER(E4033),ISNUMBER(F4033)),E4033-F4033,"")</x:f>
        <x:v>-2.200000000000003</x:v>
      </x:c>
      <x:c r="J4033" s="2" t="str">
        <x:f>IF(H4033="否","不适用",IF(AND(ISNUMBER(E4033),ISNUMBER(F4033)),IF(I4033&gt;'规则与名单'!$B$2,"是","否"),"未判定"))</x:f>
        <x:v>不适用</x:v>
      </x:c>
      <x:c r="K4033" s="2" t="str">
        <x:f>IF(J4033="是",IF(ISNUMBER(F4033),"测试日GPS","缺失"),IF(ISNUMBER(G4033),"非测试日纯氢",IF(AND(H4033="是",J4033="未判定"),IF(ISNUMBER(F4033),"测试名单无纯氢GPS","缺失"),IF(ISNUMBER(E4033),"非测试日仪表","缺失"))))</x:f>
        <x:v>非测试日纯氢</x:v>
      </x:c>
      <x:c r="L4033" s="7" t="n">
        <x:f>IF(K4033="缺失","",IF(K4033="非测试日纯氢",G4033,IF(K4033="非测试日仪表",E4033,F4033)))</x:f>
        <x:v>53.5</x:v>
      </x:c>
      <x:c r="M4033" s="2" t="n">
        <x:f>IF(K4033="缺失",1,0)</x:f>
        <x:v>0</x:v>
      </x:c>
      <x:c r="N4033" s="2" t="str">
        <x:v>车辆里程查询_20260901-20260930_1024辆_仪表里程.xlsx / K571</x:v>
      </x:c>
      <x:c r="O4033" s="2" t="str">
        <x:v>车辆里程查询_20260901-20260930_1024辆_GPS里程.xlsx / K571</x:v>
      </x:c>
      <x:c r="P4033" s="2" t="str">
        <x:v>车辆纯氢气里程查询_20260901-20260930_1024辆.xlsx / K530</x:v>
      </x:c>
    </x:row>
    <x:row r="4034" ht="22" customHeight="1">
      <x:c r="A4034" s="2" t="n">
        <x:v>159</x:v>
      </x:c>
      <x:c r="B4034" s="2" t="str">
        <x:v>粤AGP5708</x:v>
      </x:c>
      <x:c r="C4034" s="2" t="str">
        <x:v>钟祥</x:v>
      </x:c>
      <x:c r="D4034" s="8" t="d">
        <x:v>2026-09-08T00:00:00.000Z</x:v>
      </x:c>
      <x:c r="E4034" s="7" t="n">
        <x:v>58.6</x:v>
      </x:c>
      <x:c r="F4034" s="7" t="n">
        <x:v>59.1</x:v>
      </x:c>
      <x:c r="G4034" s="7" t="n">
        <x:v>45.2</x:v>
      </x:c>
      <x:c r="H4034" s="2" t="str">
        <x:v>否</x:v>
      </x:c>
      <x:c r="I4034" s="7" t="n">
        <x:f>IF(AND(ISNUMBER(E4034),ISNUMBER(F4034)),E4034-F4034,"")</x:f>
        <x:v>-0.5</x:v>
      </x:c>
      <x:c r="J4034" s="2" t="str">
        <x:f>IF(H4034="否","不适用",IF(AND(ISNUMBER(E4034),ISNUMBER(F4034)),IF(I4034&gt;'规则与名单'!$B$2,"是","否"),"未判定"))</x:f>
        <x:v>不适用</x:v>
      </x:c>
      <x:c r="K4034" s="2" t="str">
        <x:f>IF(J4034="是",IF(ISNUMBER(F4034),"测试日GPS","缺失"),IF(ISNUMBER(G4034),"非测试日纯氢",IF(AND(H4034="是",J4034="未判定"),IF(ISNUMBER(F4034),"测试名单无纯氢GPS","缺失"),IF(ISNUMBER(E4034),"非测试日仪表","缺失"))))</x:f>
        <x:v>非测试日纯氢</x:v>
      </x:c>
      <x:c r="L4034" s="7" t="n">
        <x:f>IF(K4034="缺失","",IF(K4034="非测试日纯氢",G4034,IF(K4034="非测试日仪表",E4034,F4034)))</x:f>
        <x:v>45.2</x:v>
      </x:c>
      <x:c r="M4034" s="2" t="n">
        <x:f>IF(K4034="缺失",1,0)</x:f>
        <x:v>0</x:v>
      </x:c>
      <x:c r="N4034" s="2" t="str">
        <x:v>车辆里程查询_20260901-20260930_1024辆_仪表里程.xlsx / L571</x:v>
      </x:c>
      <x:c r="O4034" s="2" t="str">
        <x:v>车辆里程查询_20260901-20260930_1024辆_GPS里程.xlsx / L571</x:v>
      </x:c>
      <x:c r="P4034" s="2" t="str">
        <x:v>车辆纯氢气里程查询_20260901-20260930_1024辆.xlsx / L530</x:v>
      </x:c>
    </x:row>
    <x:row r="4035" ht="22" customHeight="1">
      <x:c r="A4035" s="2" t="n">
        <x:v>159</x:v>
      </x:c>
      <x:c r="B4035" s="2" t="str">
        <x:v>粤AGP5708</x:v>
      </x:c>
      <x:c r="C4035" s="2" t="str">
        <x:v>钟祥</x:v>
      </x:c>
      <x:c r="D4035" s="8" t="d">
        <x:v>2026-09-09T00:00:00.000Z</x:v>
      </x:c>
      <x:c r="E4035" s="7" t="n">
        <x:v>53.6</x:v>
      </x:c>
      <x:c r="F4035" s="7" t="n">
        <x:v>53.6</x:v>
      </x:c>
      <x:c r="G4035" s="7" t="n">
        <x:v>53.5</x:v>
      </x:c>
      <x:c r="H4035" s="2" t="str">
        <x:v>否</x:v>
      </x:c>
      <x:c r="I4035" s="7" t="n">
        <x:f>IF(AND(ISNUMBER(E4035),ISNUMBER(F4035)),E4035-F4035,"")</x:f>
        <x:v>0</x:v>
      </x:c>
      <x:c r="J4035" s="2" t="str">
        <x:f>IF(H4035="否","不适用",IF(AND(ISNUMBER(E4035),ISNUMBER(F4035)),IF(I4035&gt;'规则与名单'!$B$2,"是","否"),"未判定"))</x:f>
        <x:v>不适用</x:v>
      </x:c>
      <x:c r="K4035" s="2" t="str">
        <x:f>IF(J4035="是",IF(ISNUMBER(F4035),"测试日GPS","缺失"),IF(ISNUMBER(G4035),"非测试日纯氢",IF(AND(H4035="是",J4035="未判定"),IF(ISNUMBER(F4035),"测试名单无纯氢GPS","缺失"),IF(ISNUMBER(E4035),"非测试日仪表","缺失"))))</x:f>
        <x:v>非测试日纯氢</x:v>
      </x:c>
      <x:c r="L4035" s="7" t="n">
        <x:f>IF(K4035="缺失","",IF(K4035="非测试日纯氢",G4035,IF(K4035="非测试日仪表",E4035,F4035)))</x:f>
        <x:v>53.5</x:v>
      </x:c>
      <x:c r="M4035" s="2" t="n">
        <x:f>IF(K4035="缺失",1,0)</x:f>
        <x:v>0</x:v>
      </x:c>
      <x:c r="N4035" s="2" t="str">
        <x:v>车辆里程查询_20260901-20260930_1024辆_仪表里程.xlsx / M571</x:v>
      </x:c>
      <x:c r="O4035" s="2" t="str">
        <x:v>车辆里程查询_20260901-20260930_1024辆_GPS里程.xlsx / M571</x:v>
      </x:c>
      <x:c r="P4035" s="2" t="str">
        <x:v>车辆纯氢气里程查询_20260901-20260930_1024辆.xlsx / M530</x:v>
      </x:c>
    </x:row>
    <x:row r="4036" ht="22" customHeight="1">
      <x:c r="A4036" s="2" t="n">
        <x:v>159</x:v>
      </x:c>
      <x:c r="B4036" s="2" t="str">
        <x:v>粤AGP5708</x:v>
      </x:c>
      <x:c r="C4036" s="2" t="str">
        <x:v>钟祥</x:v>
      </x:c>
      <x:c r="D4036" s="8" t="d">
        <x:v>2026-09-10T00:00:00.000Z</x:v>
      </x:c>
      <x:c r="E4036" s="7" t="n">
        <x:v>53.6</x:v>
      </x:c>
      <x:c r="F4036" s="7" t="n">
        <x:v>53.7</x:v>
      </x:c>
      <x:c r="G4036" s="7" t="n">
        <x:v>53.5</x:v>
      </x:c>
      <x:c r="H4036" s="2" t="str">
        <x:v>否</x:v>
      </x:c>
      <x:c r="I4036" s="7" t="n">
        <x:f>IF(AND(ISNUMBER(E4036),ISNUMBER(F4036)),E4036-F4036,"")</x:f>
        <x:v>-0.10000000000000142</x:v>
      </x:c>
      <x:c r="J4036" s="2" t="str">
        <x:f>IF(H4036="否","不适用",IF(AND(ISNUMBER(E4036),ISNUMBER(F4036)),IF(I4036&gt;'规则与名单'!$B$2,"是","否"),"未判定"))</x:f>
        <x:v>不适用</x:v>
      </x:c>
      <x:c r="K4036" s="2" t="str">
        <x:f>IF(J4036="是",IF(ISNUMBER(F4036),"测试日GPS","缺失"),IF(ISNUMBER(G4036),"非测试日纯氢",IF(AND(H4036="是",J4036="未判定"),IF(ISNUMBER(F4036),"测试名单无纯氢GPS","缺失"),IF(ISNUMBER(E4036),"非测试日仪表","缺失"))))</x:f>
        <x:v>非测试日纯氢</x:v>
      </x:c>
      <x:c r="L4036" s="7" t="n">
        <x:f>IF(K4036="缺失","",IF(K4036="非测试日纯氢",G4036,IF(K4036="非测试日仪表",E4036,F4036)))</x:f>
        <x:v>53.5</x:v>
      </x:c>
      <x:c r="M4036" s="2" t="n">
        <x:f>IF(K4036="缺失",1,0)</x:f>
        <x:v>0</x:v>
      </x:c>
      <x:c r="N4036" s="2" t="str">
        <x:v>车辆里程查询_20260901-20260930_1024辆_仪表里程.xlsx / N571</x:v>
      </x:c>
      <x:c r="O4036" s="2" t="str">
        <x:v>车辆里程查询_20260901-20260930_1024辆_GPS里程.xlsx / N571</x:v>
      </x:c>
      <x:c r="P4036" s="2" t="str">
        <x:v>车辆纯氢气里程查询_20260901-20260930_1024辆.xlsx / N530</x:v>
      </x:c>
    </x:row>
    <x:row r="4037" ht="22" customHeight="1">
      <x:c r="A4037" s="2" t="n">
        <x:v>159</x:v>
      </x:c>
      <x:c r="B4037" s="2" t="str">
        <x:v>粤AGP5708</x:v>
      </x:c>
      <x:c r="C4037" s="2" t="str">
        <x:v>钟祥</x:v>
      </x:c>
      <x:c r="D4037" s="8" t="d">
        <x:v>2026-09-11T00:00:00.000Z</x:v>
      </x:c>
      <x:c r="E4037" s="7" t="n">
        <x:v>53.6</x:v>
      </x:c>
      <x:c r="F4037" s="7" t="n">
        <x:v>54</x:v>
      </x:c>
      <x:c r="G4037" s="7" t="n">
        <x:v>53.6</x:v>
      </x:c>
      <x:c r="H4037" s="2" t="str">
        <x:v>否</x:v>
      </x:c>
      <x:c r="I4037" s="7" t="n">
        <x:f>IF(AND(ISNUMBER(E4037),ISNUMBER(F4037)),E4037-F4037,"")</x:f>
        <x:v>-0.3999999999999986</x:v>
      </x:c>
      <x:c r="J4037" s="2" t="str">
        <x:f>IF(H4037="否","不适用",IF(AND(ISNUMBER(E4037),ISNUMBER(F4037)),IF(I4037&gt;'规则与名单'!$B$2,"是","否"),"未判定"))</x:f>
        <x:v>不适用</x:v>
      </x:c>
      <x:c r="K4037" s="2" t="str">
        <x:f>IF(J4037="是",IF(ISNUMBER(F4037),"测试日GPS","缺失"),IF(ISNUMBER(G4037),"非测试日纯氢",IF(AND(H4037="是",J4037="未判定"),IF(ISNUMBER(F4037),"测试名单无纯氢GPS","缺失"),IF(ISNUMBER(E4037),"非测试日仪表","缺失"))))</x:f>
        <x:v>非测试日纯氢</x:v>
      </x:c>
      <x:c r="L4037" s="7" t="n">
        <x:f>IF(K4037="缺失","",IF(K4037="非测试日纯氢",G4037,IF(K4037="非测试日仪表",E4037,F4037)))</x:f>
        <x:v>53.6</x:v>
      </x:c>
      <x:c r="M4037" s="2" t="n">
        <x:f>IF(K4037="缺失",1,0)</x:f>
        <x:v>0</x:v>
      </x:c>
      <x:c r="N4037" s="2" t="str">
        <x:v>车辆里程查询_20260901-20260930_1024辆_仪表里程.xlsx / O571</x:v>
      </x:c>
      <x:c r="O4037" s="2" t="str">
        <x:v>车辆里程查询_20260901-20260930_1024辆_GPS里程.xlsx / O571</x:v>
      </x:c>
      <x:c r="P4037" s="2" t="str">
        <x:v>车辆纯氢气里程查询_20260901-20260930_1024辆.xlsx / O530</x:v>
      </x:c>
    </x:row>
    <x:row r="4038" ht="22" customHeight="1">
      <x:c r="A4038" s="2" t="n">
        <x:v>159</x:v>
      </x:c>
      <x:c r="B4038" s="2" t="str">
        <x:v>粤AGP5708</x:v>
      </x:c>
      <x:c r="C4038" s="2" t="str">
        <x:v>钟祥</x:v>
      </x:c>
      <x:c r="D4038" s="8" t="d">
        <x:v>2026-09-12T00:00:00.000Z</x:v>
      </x:c>
      <x:c r="E4038" s="7"/>
      <x:c r="F4038" s="7" t="n">
        <x:v>0</x:v>
      </x:c>
      <x:c r="G4038" s="7"/>
      <x:c r="H4038" s="2" t="str">
        <x:v>否</x:v>
      </x:c>
      <x:c r="I4038" s="7" t="str">
        <x:f>IF(AND(ISNUMBER(E4038),ISNUMBER(F4038)),E4038-F4038,"")</x:f>
      </x:c>
      <x:c r="J4038" s="2" t="str">
        <x:f>IF(H4038="否","不适用",IF(AND(ISNUMBER(E4038),ISNUMBER(F4038)),IF(I4038&gt;'规则与名单'!$B$2,"是","否"),"未判定"))</x:f>
        <x:v>不适用</x:v>
      </x:c>
      <x:c r="K4038" s="2" t="str">
        <x:f>IF(J4038="是",IF(ISNUMBER(F4038),"测试日GPS","缺失"),IF(ISNUMBER(G4038),"非测试日纯氢",IF(AND(H4038="是",J4038="未判定"),IF(ISNUMBER(F4038),"测试名单无纯氢GPS","缺失"),IF(ISNUMBER(E4038),"非测试日仪表","缺失"))))</x:f>
        <x:v>缺失</x:v>
      </x:c>
      <x:c r="L4038" s="7" t="str">
        <x:f>IF(K4038="缺失","",IF(K4038="非测试日纯氢",G4038,IF(K4038="非测试日仪表",E4038,F4038)))</x:f>
      </x:c>
      <x:c r="M4038" s="2" t="n">
        <x:f>IF(K4038="缺失",1,0)</x:f>
        <x:v>1</x:v>
      </x:c>
      <x:c r="N4038" s="2" t="str">
        <x:v>车辆里程查询_20260901-20260930_1024辆_仪表里程.xlsx / P571</x:v>
      </x:c>
      <x:c r="O4038" s="2" t="str">
        <x:v>车辆里程查询_20260901-20260930_1024辆_GPS里程.xlsx / P571</x:v>
      </x:c>
      <x:c r="P4038" s="2" t="str">
        <x:v>车辆纯氢气里程查询_20260901-20260930_1024辆.xlsx / P530</x:v>
      </x:c>
    </x:row>
    <x:row r="4039" ht="22" customHeight="1">
      <x:c r="A4039" s="2" t="n">
        <x:v>159</x:v>
      </x:c>
      <x:c r="B4039" s="2" t="str">
        <x:v>粤AGP5708</x:v>
      </x:c>
      <x:c r="C4039" s="2" t="str">
        <x:v>钟祥</x:v>
      </x:c>
      <x:c r="D4039" s="8" t="d">
        <x:v>2026-09-13T00:00:00.000Z</x:v>
      </x:c>
      <x:c r="E4039" s="7"/>
      <x:c r="F4039" s="7" t="n">
        <x:v>0</x:v>
      </x:c>
      <x:c r="G4039" s="7"/>
      <x:c r="H4039" s="2" t="str">
        <x:v>否</x:v>
      </x:c>
      <x:c r="I4039" s="7" t="str">
        <x:f>IF(AND(ISNUMBER(E4039),ISNUMBER(F4039)),E4039-F4039,"")</x:f>
      </x:c>
      <x:c r="J4039" s="2" t="str">
        <x:f>IF(H4039="否","不适用",IF(AND(ISNUMBER(E4039),ISNUMBER(F4039)),IF(I4039&gt;'规则与名单'!$B$2,"是","否"),"未判定"))</x:f>
        <x:v>不适用</x:v>
      </x:c>
      <x:c r="K4039" s="2" t="str">
        <x:f>IF(J4039="是",IF(ISNUMBER(F4039),"测试日GPS","缺失"),IF(ISNUMBER(G4039),"非测试日纯氢",IF(AND(H4039="是",J4039="未判定"),IF(ISNUMBER(F4039),"测试名单无纯氢GPS","缺失"),IF(ISNUMBER(E4039),"非测试日仪表","缺失"))))</x:f>
        <x:v>缺失</x:v>
      </x:c>
      <x:c r="L4039" s="7" t="str">
        <x:f>IF(K4039="缺失","",IF(K4039="非测试日纯氢",G4039,IF(K4039="非测试日仪表",E4039,F4039)))</x:f>
      </x:c>
      <x:c r="M4039" s="2" t="n">
        <x:f>IF(K4039="缺失",1,0)</x:f>
        <x:v>1</x:v>
      </x:c>
      <x:c r="N4039" s="2" t="str">
        <x:v>车辆里程查询_20260901-20260930_1024辆_仪表里程.xlsx / Q571</x:v>
      </x:c>
      <x:c r="O4039" s="2" t="str">
        <x:v>车辆里程查询_20260901-20260930_1024辆_GPS里程.xlsx / Q571</x:v>
      </x:c>
      <x:c r="P4039" s="2" t="str">
        <x:v>车辆纯氢气里程查询_20260901-20260930_1024辆.xlsx / Q530</x:v>
      </x:c>
    </x:row>
    <x:row r="4040" ht="22" customHeight="1">
      <x:c r="A4040" s="2" t="n">
        <x:v>159</x:v>
      </x:c>
      <x:c r="B4040" s="2" t="str">
        <x:v>粤AGP5708</x:v>
      </x:c>
      <x:c r="C4040" s="2" t="str">
        <x:v>钟祥</x:v>
      </x:c>
      <x:c r="D4040" s="8" t="d">
        <x:v>2026-09-14T00:00:00.000Z</x:v>
      </x:c>
      <x:c r="E4040" s="7" t="n">
        <x:v>53.6</x:v>
      </x:c>
      <x:c r="F4040" s="7" t="n">
        <x:v>54.5</x:v>
      </x:c>
      <x:c r="G4040" s="7" t="n">
        <x:v>53.5</x:v>
      </x:c>
      <x:c r="H4040" s="2" t="str">
        <x:v>否</x:v>
      </x:c>
      <x:c r="I4040" s="7" t="n">
        <x:f>IF(AND(ISNUMBER(E4040),ISNUMBER(F4040)),E4040-F4040,"")</x:f>
        <x:v>-0.8999999999999986</x:v>
      </x:c>
      <x:c r="J4040" s="2" t="str">
        <x:f>IF(H4040="否","不适用",IF(AND(ISNUMBER(E4040),ISNUMBER(F4040)),IF(I4040&gt;'规则与名单'!$B$2,"是","否"),"未判定"))</x:f>
        <x:v>不适用</x:v>
      </x:c>
      <x:c r="K4040" s="2" t="str">
        <x:f>IF(J4040="是",IF(ISNUMBER(F4040),"测试日GPS","缺失"),IF(ISNUMBER(G4040),"非测试日纯氢",IF(AND(H4040="是",J4040="未判定"),IF(ISNUMBER(F4040),"测试名单无纯氢GPS","缺失"),IF(ISNUMBER(E4040),"非测试日仪表","缺失"))))</x:f>
        <x:v>非测试日纯氢</x:v>
      </x:c>
      <x:c r="L4040" s="7" t="n">
        <x:f>IF(K4040="缺失","",IF(K4040="非测试日纯氢",G4040,IF(K4040="非测试日仪表",E4040,F4040)))</x:f>
        <x:v>53.5</x:v>
      </x:c>
      <x:c r="M4040" s="2" t="n">
        <x:f>IF(K4040="缺失",1,0)</x:f>
        <x:v>0</x:v>
      </x:c>
      <x:c r="N4040" s="2" t="str">
        <x:v>车辆里程查询_20260901-20260930_1024辆_仪表里程.xlsx / R571</x:v>
      </x:c>
      <x:c r="O4040" s="2" t="str">
        <x:v>车辆里程查询_20260901-20260930_1024辆_GPS里程.xlsx / R571</x:v>
      </x:c>
      <x:c r="P4040" s="2" t="str">
        <x:v>车辆纯氢气里程查询_20260901-20260930_1024辆.xlsx / R530</x:v>
      </x:c>
    </x:row>
    <x:row r="4041" ht="22" customHeight="1">
      <x:c r="A4041" s="2" t="n">
        <x:v>159</x:v>
      </x:c>
      <x:c r="B4041" s="2" t="str">
        <x:v>粤AGP5708</x:v>
      </x:c>
      <x:c r="C4041" s="2" t="str">
        <x:v>钟祥</x:v>
      </x:c>
      <x:c r="D4041" s="8" t="d">
        <x:v>2026-09-15T00:00:00.000Z</x:v>
      </x:c>
      <x:c r="E4041" s="7" t="n">
        <x:v>56</x:v>
      </x:c>
      <x:c r="F4041" s="7" t="n">
        <x:v>57.6</x:v>
      </x:c>
      <x:c r="G4041" s="7" t="n">
        <x:v>55.6</x:v>
      </x:c>
      <x:c r="H4041" s="2" t="str">
        <x:v>否</x:v>
      </x:c>
      <x:c r="I4041" s="7" t="n">
        <x:f>IF(AND(ISNUMBER(E4041),ISNUMBER(F4041)),E4041-F4041,"")</x:f>
        <x:v>-1.6000000000000014</x:v>
      </x:c>
      <x:c r="J4041" s="2" t="str">
        <x:f>IF(H4041="否","不适用",IF(AND(ISNUMBER(E4041),ISNUMBER(F4041)),IF(I4041&gt;'规则与名单'!$B$2,"是","否"),"未判定"))</x:f>
        <x:v>不适用</x:v>
      </x:c>
      <x:c r="K4041" s="2" t="str">
        <x:f>IF(J4041="是",IF(ISNUMBER(F4041),"测试日GPS","缺失"),IF(ISNUMBER(G4041),"非测试日纯氢",IF(AND(H4041="是",J4041="未判定"),IF(ISNUMBER(F4041),"测试名单无纯氢GPS","缺失"),IF(ISNUMBER(E4041),"非测试日仪表","缺失"))))</x:f>
        <x:v>非测试日纯氢</x:v>
      </x:c>
      <x:c r="L4041" s="7" t="n">
        <x:f>IF(K4041="缺失","",IF(K4041="非测试日纯氢",G4041,IF(K4041="非测试日仪表",E4041,F4041)))</x:f>
        <x:v>55.6</x:v>
      </x:c>
      <x:c r="M4041" s="2" t="n">
        <x:f>IF(K4041="缺失",1,0)</x:f>
        <x:v>0</x:v>
      </x:c>
      <x:c r="N4041" s="2" t="str">
        <x:v>车辆里程查询_20260901-20260930_1024辆_仪表里程.xlsx / S571</x:v>
      </x:c>
      <x:c r="O4041" s="2" t="str">
        <x:v>车辆里程查询_20260901-20260930_1024辆_GPS里程.xlsx / S571</x:v>
      </x:c>
      <x:c r="P4041" s="2" t="str">
        <x:v>车辆纯氢气里程查询_20260901-20260930_1024辆.xlsx / S530</x:v>
      </x:c>
    </x:row>
    <x:row r="4042" ht="22" customHeight="1">
      <x:c r="A4042" s="2" t="n">
        <x:v>159</x:v>
      </x:c>
      <x:c r="B4042" s="2" t="str">
        <x:v>粤AGP5708</x:v>
      </x:c>
      <x:c r="C4042" s="2" t="str">
        <x:v>钟祥</x:v>
      </x:c>
      <x:c r="D4042" s="8" t="d">
        <x:v>2026-09-16T00:00:00.000Z</x:v>
      </x:c>
      <x:c r="E4042" s="7" t="n">
        <x:v>53.5</x:v>
      </x:c>
      <x:c r="F4042" s="7" t="n">
        <x:v>53.8</x:v>
      </x:c>
      <x:c r="G4042" s="7" t="n">
        <x:v>50.5</x:v>
      </x:c>
      <x:c r="H4042" s="2" t="str">
        <x:v>否</x:v>
      </x:c>
      <x:c r="I4042" s="7" t="n">
        <x:f>IF(AND(ISNUMBER(E4042),ISNUMBER(F4042)),E4042-F4042,"")</x:f>
        <x:v>-0.29999999999999716</x:v>
      </x:c>
      <x:c r="J4042" s="2" t="str">
        <x:f>IF(H4042="否","不适用",IF(AND(ISNUMBER(E4042),ISNUMBER(F4042)),IF(I4042&gt;'规则与名单'!$B$2,"是","否"),"未判定"))</x:f>
        <x:v>不适用</x:v>
      </x:c>
      <x:c r="K4042" s="2" t="str">
        <x:f>IF(J4042="是",IF(ISNUMBER(F4042),"测试日GPS","缺失"),IF(ISNUMBER(G4042),"非测试日纯氢",IF(AND(H4042="是",J4042="未判定"),IF(ISNUMBER(F4042),"测试名单无纯氢GPS","缺失"),IF(ISNUMBER(E4042),"非测试日仪表","缺失"))))</x:f>
        <x:v>非测试日纯氢</x:v>
      </x:c>
      <x:c r="L4042" s="7" t="n">
        <x:f>IF(K4042="缺失","",IF(K4042="非测试日纯氢",G4042,IF(K4042="非测试日仪表",E4042,F4042)))</x:f>
        <x:v>50.5</x:v>
      </x:c>
      <x:c r="M4042" s="2" t="n">
        <x:f>IF(K4042="缺失",1,0)</x:f>
        <x:v>0</x:v>
      </x:c>
      <x:c r="N4042" s="2" t="str">
        <x:v>车辆里程查询_20260901-20260930_1024辆_仪表里程.xlsx / T571</x:v>
      </x:c>
      <x:c r="O4042" s="2" t="str">
        <x:v>车辆里程查询_20260901-20260930_1024辆_GPS里程.xlsx / T571</x:v>
      </x:c>
      <x:c r="P4042" s="2" t="str">
        <x:v>车辆纯氢气里程查询_20260901-20260930_1024辆.xlsx / T530</x:v>
      </x:c>
    </x:row>
    <x:row r="4043" ht="22" customHeight="1">
      <x:c r="A4043" s="2" t="n">
        <x:v>159</x:v>
      </x:c>
      <x:c r="B4043" s="2" t="str">
        <x:v>粤AGP5708</x:v>
      </x:c>
      <x:c r="C4043" s="2" t="str">
        <x:v>钟祥</x:v>
      </x:c>
      <x:c r="D4043" s="8" t="d">
        <x:v>2026-09-17T00:00:00.000Z</x:v>
      </x:c>
      <x:c r="E4043" s="7" t="n">
        <x:v>53.6</x:v>
      </x:c>
      <x:c r="F4043" s="7" t="n">
        <x:v>53.5</x:v>
      </x:c>
      <x:c r="G4043" s="7" t="n">
        <x:v>53.4</x:v>
      </x:c>
      <x:c r="H4043" s="2" t="str">
        <x:v>否</x:v>
      </x:c>
      <x:c r="I4043" s="7" t="n">
        <x:f>IF(AND(ISNUMBER(E4043),ISNUMBER(F4043)),E4043-F4043,"")</x:f>
        <x:v>0.10000000000000142</x:v>
      </x:c>
      <x:c r="J4043" s="2" t="str">
        <x:f>IF(H4043="否","不适用",IF(AND(ISNUMBER(E4043),ISNUMBER(F4043)),IF(I4043&gt;'规则与名单'!$B$2,"是","否"),"未判定"))</x:f>
        <x:v>不适用</x:v>
      </x:c>
      <x:c r="K4043" s="2" t="str">
        <x:f>IF(J4043="是",IF(ISNUMBER(F4043),"测试日GPS","缺失"),IF(ISNUMBER(G4043),"非测试日纯氢",IF(AND(H4043="是",J4043="未判定"),IF(ISNUMBER(F4043),"测试名单无纯氢GPS","缺失"),IF(ISNUMBER(E4043),"非测试日仪表","缺失"))))</x:f>
        <x:v>非测试日纯氢</x:v>
      </x:c>
      <x:c r="L4043" s="7" t="n">
        <x:f>IF(K4043="缺失","",IF(K4043="非测试日纯氢",G4043,IF(K4043="非测试日仪表",E4043,F4043)))</x:f>
        <x:v>53.4</x:v>
      </x:c>
      <x:c r="M4043" s="2" t="n">
        <x:f>IF(K4043="缺失",1,0)</x:f>
        <x:v>0</x:v>
      </x:c>
      <x:c r="N4043" s="2" t="str">
        <x:v>车辆里程查询_20260901-20260930_1024辆_仪表里程.xlsx / U571</x:v>
      </x:c>
      <x:c r="O4043" s="2" t="str">
        <x:v>车辆里程查询_20260901-20260930_1024辆_GPS里程.xlsx / U571</x:v>
      </x:c>
      <x:c r="P4043" s="2" t="str">
        <x:v>车辆纯氢气里程查询_20260901-20260930_1024辆.xlsx / U530</x:v>
      </x:c>
    </x:row>
    <x:row r="4044" ht="22" customHeight="1">
      <x:c r="A4044" s="2" t="n">
        <x:v>159</x:v>
      </x:c>
      <x:c r="B4044" s="2" t="str">
        <x:v>粤AGP5708</x:v>
      </x:c>
      <x:c r="C4044" s="2" t="str">
        <x:v>钟祥</x:v>
      </x:c>
      <x:c r="D4044" s="8" t="d">
        <x:v>2026-09-18T00:00:00.000Z</x:v>
      </x:c>
      <x:c r="E4044" s="7" t="n">
        <x:v>53.5</x:v>
      </x:c>
      <x:c r="F4044" s="7" t="n">
        <x:v>53.5</x:v>
      </x:c>
      <x:c r="G4044" s="7" t="n">
        <x:v>26.8</x:v>
      </x:c>
      <x:c r="H4044" s="2" t="str">
        <x:v>否</x:v>
      </x:c>
      <x:c r="I4044" s="7" t="n">
        <x:f>IF(AND(ISNUMBER(E4044),ISNUMBER(F4044)),E4044-F4044,"")</x:f>
        <x:v>0</x:v>
      </x:c>
      <x:c r="J4044" s="2" t="str">
        <x:f>IF(H4044="否","不适用",IF(AND(ISNUMBER(E4044),ISNUMBER(F4044)),IF(I4044&gt;'规则与名单'!$B$2,"是","否"),"未判定"))</x:f>
        <x:v>不适用</x:v>
      </x:c>
      <x:c r="K4044" s="2" t="str">
        <x:f>IF(J4044="是",IF(ISNUMBER(F4044),"测试日GPS","缺失"),IF(ISNUMBER(G4044),"非测试日纯氢",IF(AND(H4044="是",J4044="未判定"),IF(ISNUMBER(F4044),"测试名单无纯氢GPS","缺失"),IF(ISNUMBER(E4044),"非测试日仪表","缺失"))))</x:f>
        <x:v>非测试日纯氢</x:v>
      </x:c>
      <x:c r="L4044" s="7" t="n">
        <x:f>IF(K4044="缺失","",IF(K4044="非测试日纯氢",G4044,IF(K4044="非测试日仪表",E4044,F4044)))</x:f>
        <x:v>26.8</x:v>
      </x:c>
      <x:c r="M4044" s="2" t="n">
        <x:f>IF(K4044="缺失",1,0)</x:f>
        <x:v>0</x:v>
      </x:c>
      <x:c r="N4044" s="2" t="str">
        <x:v>车辆里程查询_20260901-20260930_1024辆_仪表里程.xlsx / V571</x:v>
      </x:c>
      <x:c r="O4044" s="2" t="str">
        <x:v>车辆里程查询_20260901-20260930_1024辆_GPS里程.xlsx / V571</x:v>
      </x:c>
      <x:c r="P4044" s="2" t="str">
        <x:v>车辆纯氢气里程查询_20260901-20260930_1024辆.xlsx / V530</x:v>
      </x:c>
    </x:row>
    <x:row r="4045" ht="22" customHeight="1">
      <x:c r="A4045" s="2" t="n">
        <x:v>159</x:v>
      </x:c>
      <x:c r="B4045" s="2" t="str">
        <x:v>粤AGP5708</x:v>
      </x:c>
      <x:c r="C4045" s="2" t="str">
        <x:v>钟祥</x:v>
      </x:c>
      <x:c r="D4045" s="8" t="d">
        <x:v>2026-09-19T00:00:00.000Z</x:v>
      </x:c>
      <x:c r="E4045" s="7"/>
      <x:c r="F4045" s="7" t="n">
        <x:v>0</x:v>
      </x:c>
      <x:c r="G4045" s="7"/>
      <x:c r="H4045" s="2" t="str">
        <x:v>否</x:v>
      </x:c>
      <x:c r="I4045" s="7" t="str">
        <x:f>IF(AND(ISNUMBER(E4045),ISNUMBER(F4045)),E4045-F4045,"")</x:f>
      </x:c>
      <x:c r="J4045" s="2" t="str">
        <x:f>IF(H4045="否","不适用",IF(AND(ISNUMBER(E4045),ISNUMBER(F4045)),IF(I4045&gt;'规则与名单'!$B$2,"是","否"),"未判定"))</x:f>
        <x:v>不适用</x:v>
      </x:c>
      <x:c r="K4045" s="2" t="str">
        <x:f>IF(J4045="是",IF(ISNUMBER(F4045),"测试日GPS","缺失"),IF(ISNUMBER(G4045),"非测试日纯氢",IF(AND(H4045="是",J4045="未判定"),IF(ISNUMBER(F4045),"测试名单无纯氢GPS","缺失"),IF(ISNUMBER(E4045),"非测试日仪表","缺失"))))</x:f>
        <x:v>缺失</x:v>
      </x:c>
      <x:c r="L4045" s="7" t="str">
        <x:f>IF(K4045="缺失","",IF(K4045="非测试日纯氢",G4045,IF(K4045="非测试日仪表",E4045,F4045)))</x:f>
      </x:c>
      <x:c r="M4045" s="2" t="n">
        <x:f>IF(K4045="缺失",1,0)</x:f>
        <x:v>1</x:v>
      </x:c>
      <x:c r="N4045" s="2" t="str">
        <x:v>车辆里程查询_20260901-20260930_1024辆_仪表里程.xlsx / W571</x:v>
      </x:c>
      <x:c r="O4045" s="2" t="str">
        <x:v>车辆里程查询_20260901-20260930_1024辆_GPS里程.xlsx / W571</x:v>
      </x:c>
      <x:c r="P4045" s="2" t="str">
        <x:v>车辆纯氢气里程查询_20260901-20260930_1024辆.xlsx / W530</x:v>
      </x:c>
    </x:row>
    <x:row r="4046" ht="22" customHeight="1">
      <x:c r="A4046" s="2" t="n">
        <x:v>159</x:v>
      </x:c>
      <x:c r="B4046" s="2" t="str">
        <x:v>粤AGP5708</x:v>
      </x:c>
      <x:c r="C4046" s="2" t="str">
        <x:v>钟祥</x:v>
      </x:c>
      <x:c r="D4046" s="8" t="d">
        <x:v>2026-09-20T00:00:00.000Z</x:v>
      </x:c>
      <x:c r="E4046" s="7" t="n">
        <x:v>53.5</x:v>
      </x:c>
      <x:c r="F4046" s="7" t="n">
        <x:v>53.9</x:v>
      </x:c>
      <x:c r="G4046" s="7" t="n">
        <x:v>53.5</x:v>
      </x:c>
      <x:c r="H4046" s="2" t="str">
        <x:v>否</x:v>
      </x:c>
      <x:c r="I4046" s="7" t="n">
        <x:f>IF(AND(ISNUMBER(E4046),ISNUMBER(F4046)),E4046-F4046,"")</x:f>
        <x:v>-0.3999999999999986</x:v>
      </x:c>
      <x:c r="J4046" s="2" t="str">
        <x:f>IF(H4046="否","不适用",IF(AND(ISNUMBER(E4046),ISNUMBER(F4046)),IF(I4046&gt;'规则与名单'!$B$2,"是","否"),"未判定"))</x:f>
        <x:v>不适用</x:v>
      </x:c>
      <x:c r="K4046" s="2" t="str">
        <x:f>IF(J4046="是",IF(ISNUMBER(F4046),"测试日GPS","缺失"),IF(ISNUMBER(G4046),"非测试日纯氢",IF(AND(H4046="是",J4046="未判定"),IF(ISNUMBER(F4046),"测试名单无纯氢GPS","缺失"),IF(ISNUMBER(E4046),"非测试日仪表","缺失"))))</x:f>
        <x:v>非测试日纯氢</x:v>
      </x:c>
      <x:c r="L4046" s="7" t="n">
        <x:f>IF(K4046="缺失","",IF(K4046="非测试日纯氢",G4046,IF(K4046="非测试日仪表",E4046,F4046)))</x:f>
        <x:v>53.5</x:v>
      </x:c>
      <x:c r="M4046" s="2" t="n">
        <x:f>IF(K4046="缺失",1,0)</x:f>
        <x:v>0</x:v>
      </x:c>
      <x:c r="N4046" s="2" t="str">
        <x:v>车辆里程查询_20260901-20260930_1024辆_仪表里程.xlsx / X571</x:v>
      </x:c>
      <x:c r="O4046" s="2" t="str">
        <x:v>车辆里程查询_20260901-20260930_1024辆_GPS里程.xlsx / X571</x:v>
      </x:c>
      <x:c r="P4046" s="2" t="str">
        <x:v>车辆纯氢气里程查询_20260901-20260930_1024辆.xlsx / X530</x:v>
      </x:c>
    </x:row>
    <x:row r="4047" ht="22" customHeight="1">
      <x:c r="A4047" s="2" t="n">
        <x:v>159</x:v>
      </x:c>
      <x:c r="B4047" s="2" t="str">
        <x:v>粤AGP5708</x:v>
      </x:c>
      <x:c r="C4047" s="2" t="str">
        <x:v>钟祥</x:v>
      </x:c>
      <x:c r="D4047" s="8" t="d">
        <x:v>2026-09-21T00:00:00.000Z</x:v>
      </x:c>
      <x:c r="E4047" s="7" t="n">
        <x:v>57.4</x:v>
      </x:c>
      <x:c r="F4047" s="7" t="n">
        <x:v>58</x:v>
      </x:c>
      <x:c r="G4047" s="7" t="n">
        <x:v>51.1</x:v>
      </x:c>
      <x:c r="H4047" s="2" t="str">
        <x:v>否</x:v>
      </x:c>
      <x:c r="I4047" s="7" t="n">
        <x:f>IF(AND(ISNUMBER(E4047),ISNUMBER(F4047)),E4047-F4047,"")</x:f>
        <x:v>-0.6000000000000014</x:v>
      </x:c>
      <x:c r="J4047" s="2" t="str">
        <x:f>IF(H4047="否","不适用",IF(AND(ISNUMBER(E4047),ISNUMBER(F4047)),IF(I4047&gt;'规则与名单'!$B$2,"是","否"),"未判定"))</x:f>
        <x:v>不适用</x:v>
      </x:c>
      <x:c r="K4047" s="2" t="str">
        <x:f>IF(J4047="是",IF(ISNUMBER(F4047),"测试日GPS","缺失"),IF(ISNUMBER(G4047),"非测试日纯氢",IF(AND(H4047="是",J4047="未判定"),IF(ISNUMBER(F4047),"测试名单无纯氢GPS","缺失"),IF(ISNUMBER(E4047),"非测试日仪表","缺失"))))</x:f>
        <x:v>非测试日纯氢</x:v>
      </x:c>
      <x:c r="L4047" s="7" t="n">
        <x:f>IF(K4047="缺失","",IF(K4047="非测试日纯氢",G4047,IF(K4047="非测试日仪表",E4047,F4047)))</x:f>
        <x:v>51.1</x:v>
      </x:c>
      <x:c r="M4047" s="2" t="n">
        <x:f>IF(K4047="缺失",1,0)</x:f>
        <x:v>0</x:v>
      </x:c>
      <x:c r="N4047" s="2" t="str">
        <x:v>车辆里程查询_20260901-20260930_1024辆_仪表里程.xlsx / Y571</x:v>
      </x:c>
      <x:c r="O4047" s="2" t="str">
        <x:v>车辆里程查询_20260901-20260930_1024辆_GPS里程.xlsx / Y571</x:v>
      </x:c>
      <x:c r="P4047" s="2" t="str">
        <x:v>车辆纯氢气里程查询_20260901-20260930_1024辆.xlsx / Y530</x:v>
      </x:c>
    </x:row>
    <x:row r="4048" ht="22" customHeight="1">
      <x:c r="A4048" s="2" t="n">
        <x:v>159</x:v>
      </x:c>
      <x:c r="B4048" s="2" t="str">
        <x:v>粤AGP5708</x:v>
      </x:c>
      <x:c r="C4048" s="2" t="str">
        <x:v>钟祥</x:v>
      </x:c>
      <x:c r="D4048" s="8" t="d">
        <x:v>2026-09-22T00:00:00.000Z</x:v>
      </x:c>
      <x:c r="E4048" s="7" t="n">
        <x:v>53.5</x:v>
      </x:c>
      <x:c r="F4048" s="7" t="n">
        <x:v>53.8</x:v>
      </x:c>
      <x:c r="G4048" s="7" t="n">
        <x:v>49.8</x:v>
      </x:c>
      <x:c r="H4048" s="2" t="str">
        <x:v>否</x:v>
      </x:c>
      <x:c r="I4048" s="7" t="n">
        <x:f>IF(AND(ISNUMBER(E4048),ISNUMBER(F4048)),E4048-F4048,"")</x:f>
        <x:v>-0.29999999999999716</x:v>
      </x:c>
      <x:c r="J4048" s="2" t="str">
        <x:f>IF(H4048="否","不适用",IF(AND(ISNUMBER(E4048),ISNUMBER(F4048)),IF(I4048&gt;'规则与名单'!$B$2,"是","否"),"未判定"))</x:f>
        <x:v>不适用</x:v>
      </x:c>
      <x:c r="K4048" s="2" t="str">
        <x:f>IF(J4048="是",IF(ISNUMBER(F4048),"测试日GPS","缺失"),IF(ISNUMBER(G4048),"非测试日纯氢",IF(AND(H4048="是",J4048="未判定"),IF(ISNUMBER(F4048),"测试名单无纯氢GPS","缺失"),IF(ISNUMBER(E4048),"非测试日仪表","缺失"))))</x:f>
        <x:v>非测试日纯氢</x:v>
      </x:c>
      <x:c r="L4048" s="7" t="n">
        <x:f>IF(K4048="缺失","",IF(K4048="非测试日纯氢",G4048,IF(K4048="非测试日仪表",E4048,F4048)))</x:f>
        <x:v>49.8</x:v>
      </x:c>
      <x:c r="M4048" s="2" t="n">
        <x:f>IF(K4048="缺失",1,0)</x:f>
        <x:v>0</x:v>
      </x:c>
      <x:c r="N4048" s="2" t="str">
        <x:v>车辆里程查询_20260901-20260930_1024辆_仪表里程.xlsx / Z571</x:v>
      </x:c>
      <x:c r="O4048" s="2" t="str">
        <x:v>车辆里程查询_20260901-20260930_1024辆_GPS里程.xlsx / Z571</x:v>
      </x:c>
      <x:c r="P4048" s="2" t="str">
        <x:v>车辆纯氢气里程查询_20260901-20260930_1024辆.xlsx / Z530</x:v>
      </x:c>
    </x:row>
    <x:row r="4049" ht="22" customHeight="1">
      <x:c r="A4049" s="2" t="n">
        <x:v>159</x:v>
      </x:c>
      <x:c r="B4049" s="2" t="str">
        <x:v>粤AGP5708</x:v>
      </x:c>
      <x:c r="C4049" s="2" t="str">
        <x:v>钟祥</x:v>
      </x:c>
      <x:c r="D4049" s="8" t="d">
        <x:v>2026-09-23T00:00:00.000Z</x:v>
      </x:c>
      <x:c r="E4049" s="7" t="n">
        <x:v>53.6</x:v>
      </x:c>
      <x:c r="F4049" s="7" t="n">
        <x:v>54.6</x:v>
      </x:c>
      <x:c r="G4049" s="7" t="n">
        <x:v>40.6</x:v>
      </x:c>
      <x:c r="H4049" s="2" t="str">
        <x:v>否</x:v>
      </x:c>
      <x:c r="I4049" s="7" t="n">
        <x:f>IF(AND(ISNUMBER(E4049),ISNUMBER(F4049)),E4049-F4049,"")</x:f>
        <x:v>-1</x:v>
      </x:c>
      <x:c r="J4049" s="2" t="str">
        <x:f>IF(H4049="否","不适用",IF(AND(ISNUMBER(E4049),ISNUMBER(F4049)),IF(I4049&gt;'规则与名单'!$B$2,"是","否"),"未判定"))</x:f>
        <x:v>不适用</x:v>
      </x:c>
      <x:c r="K4049" s="2" t="str">
        <x:f>IF(J4049="是",IF(ISNUMBER(F4049),"测试日GPS","缺失"),IF(ISNUMBER(G4049),"非测试日纯氢",IF(AND(H4049="是",J4049="未判定"),IF(ISNUMBER(F4049),"测试名单无纯氢GPS","缺失"),IF(ISNUMBER(E4049),"非测试日仪表","缺失"))))</x:f>
        <x:v>非测试日纯氢</x:v>
      </x:c>
      <x:c r="L4049" s="7" t="n">
        <x:f>IF(K4049="缺失","",IF(K4049="非测试日纯氢",G4049,IF(K4049="非测试日仪表",E4049,F4049)))</x:f>
        <x:v>40.6</x:v>
      </x:c>
      <x:c r="M4049" s="2" t="n">
        <x:f>IF(K4049="缺失",1,0)</x:f>
        <x:v>0</x:v>
      </x:c>
      <x:c r="N4049" s="2" t="str">
        <x:v>车辆里程查询_20260901-20260930_1024辆_仪表里程.xlsx / AA571</x:v>
      </x:c>
      <x:c r="O4049" s="2" t="str">
        <x:v>车辆里程查询_20260901-20260930_1024辆_GPS里程.xlsx / AA571</x:v>
      </x:c>
      <x:c r="P4049" s="2" t="str">
        <x:v>车辆纯氢气里程查询_20260901-20260930_1024辆.xlsx / AA530</x:v>
      </x:c>
    </x:row>
    <x:row r="4050" ht="22" customHeight="1">
      <x:c r="A4050" s="2" t="n">
        <x:v>159</x:v>
      </x:c>
      <x:c r="B4050" s="2" t="str">
        <x:v>粤AGP5708</x:v>
      </x:c>
      <x:c r="C4050" s="2" t="str">
        <x:v>钟祥</x:v>
      </x:c>
      <x:c r="D4050" s="8" t="d">
        <x:v>2026-09-24T00:00:00.000Z</x:v>
      </x:c>
      <x:c r="E4050" s="7" t="n">
        <x:v>56</x:v>
      </x:c>
      <x:c r="F4050" s="7" t="n">
        <x:v>57.2</x:v>
      </x:c>
      <x:c r="G4050" s="7" t="n">
        <x:v>54.8</x:v>
      </x:c>
      <x:c r="H4050" s="2" t="str">
        <x:v>否</x:v>
      </x:c>
      <x:c r="I4050" s="7" t="n">
        <x:f>IF(AND(ISNUMBER(E4050),ISNUMBER(F4050)),E4050-F4050,"")</x:f>
        <x:v>-1.2000000000000028</x:v>
      </x:c>
      <x:c r="J4050" s="2" t="str">
        <x:f>IF(H4050="否","不适用",IF(AND(ISNUMBER(E4050),ISNUMBER(F4050)),IF(I4050&gt;'规则与名单'!$B$2,"是","否"),"未判定"))</x:f>
        <x:v>不适用</x:v>
      </x:c>
      <x:c r="K4050" s="2" t="str">
        <x:f>IF(J4050="是",IF(ISNUMBER(F4050),"测试日GPS","缺失"),IF(ISNUMBER(G4050),"非测试日纯氢",IF(AND(H4050="是",J4050="未判定"),IF(ISNUMBER(F4050),"测试名单无纯氢GPS","缺失"),IF(ISNUMBER(E4050),"非测试日仪表","缺失"))))</x:f>
        <x:v>非测试日纯氢</x:v>
      </x:c>
      <x:c r="L4050" s="7" t="n">
        <x:f>IF(K4050="缺失","",IF(K4050="非测试日纯氢",G4050,IF(K4050="非测试日仪表",E4050,F4050)))</x:f>
        <x:v>54.8</x:v>
      </x:c>
      <x:c r="M4050" s="2" t="n">
        <x:f>IF(K4050="缺失",1,0)</x:f>
        <x:v>0</x:v>
      </x:c>
      <x:c r="N4050" s="2" t="str">
        <x:v>车辆里程查询_20260901-20260930_1024辆_仪表里程.xlsx / AB571</x:v>
      </x:c>
      <x:c r="O4050" s="2" t="str">
        <x:v>车辆里程查询_20260901-20260930_1024辆_GPS里程.xlsx / AB571</x:v>
      </x:c>
      <x:c r="P4050" s="2" t="str">
        <x:v>车辆纯氢气里程查询_20260901-20260930_1024辆.xlsx / AB530</x:v>
      </x:c>
    </x:row>
    <x:row r="4051" ht="22" customHeight="1">
      <x:c r="A4051" s="2" t="n">
        <x:v>159</x:v>
      </x:c>
      <x:c r="B4051" s="2" t="str">
        <x:v>粤AGP5708</x:v>
      </x:c>
      <x:c r="C4051" s="2" t="str">
        <x:v>钟祥</x:v>
      </x:c>
      <x:c r="D4051" s="8" t="d">
        <x:v>2026-09-25T00:00:00.000Z</x:v>
      </x:c>
      <x:c r="E4051" s="7"/>
      <x:c r="F4051" s="7" t="n">
        <x:v>0</x:v>
      </x:c>
      <x:c r="G4051" s="7"/>
      <x:c r="H4051" s="2" t="str">
        <x:v>否</x:v>
      </x:c>
      <x:c r="I4051" s="7" t="str">
        <x:f>IF(AND(ISNUMBER(E4051),ISNUMBER(F4051)),E4051-F4051,"")</x:f>
      </x:c>
      <x:c r="J4051" s="2" t="str">
        <x:f>IF(H4051="否","不适用",IF(AND(ISNUMBER(E4051),ISNUMBER(F4051)),IF(I4051&gt;'规则与名单'!$B$2,"是","否"),"未判定"))</x:f>
        <x:v>不适用</x:v>
      </x:c>
      <x:c r="K4051" s="2" t="str">
        <x:f>IF(J4051="是",IF(ISNUMBER(F4051),"测试日GPS","缺失"),IF(ISNUMBER(G4051),"非测试日纯氢",IF(AND(H4051="是",J4051="未判定"),IF(ISNUMBER(F4051),"测试名单无纯氢GPS","缺失"),IF(ISNUMBER(E4051),"非测试日仪表","缺失"))))</x:f>
        <x:v>缺失</x:v>
      </x:c>
      <x:c r="L4051" s="7" t="str">
        <x:f>IF(K4051="缺失","",IF(K4051="非测试日纯氢",G4051,IF(K4051="非测试日仪表",E4051,F4051)))</x:f>
      </x:c>
      <x:c r="M4051" s="2" t="n">
        <x:f>IF(K4051="缺失",1,0)</x:f>
        <x:v>1</x:v>
      </x:c>
      <x:c r="N4051" s="2" t="str">
        <x:v>车辆里程查询_20260901-20260930_1024辆_仪表里程.xlsx / AC571</x:v>
      </x:c>
      <x:c r="O4051" s="2" t="str">
        <x:v>车辆里程查询_20260901-20260930_1024辆_GPS里程.xlsx / AC571</x:v>
      </x:c>
      <x:c r="P4051" s="2" t="str">
        <x:v>车辆纯氢气里程查询_20260901-20260930_1024辆.xlsx / AC530</x:v>
      </x:c>
    </x:row>
    <x:row r="4052" ht="22" customHeight="1">
      <x:c r="A4052" s="2" t="n">
        <x:v>159</x:v>
      </x:c>
      <x:c r="B4052" s="2" t="str">
        <x:v>粤AGP5708</x:v>
      </x:c>
      <x:c r="C4052" s="2" t="str">
        <x:v>钟祥</x:v>
      </x:c>
      <x:c r="D4052" s="8" t="d">
        <x:v>2026-09-26T00:00:00.000Z</x:v>
      </x:c>
      <x:c r="E4052" s="7" t="n">
        <x:v>19</x:v>
      </x:c>
      <x:c r="F4052" s="7" t="n">
        <x:v>19.4</x:v>
      </x:c>
      <x:c r="G4052" s="7" t="n">
        <x:v>19</x:v>
      </x:c>
      <x:c r="H4052" s="2" t="str">
        <x:v>否</x:v>
      </x:c>
      <x:c r="I4052" s="7" t="n">
        <x:f>IF(AND(ISNUMBER(E4052),ISNUMBER(F4052)),E4052-F4052,"")</x:f>
        <x:v>-0.3999999999999986</x:v>
      </x:c>
      <x:c r="J4052" s="2" t="str">
        <x:f>IF(H4052="否","不适用",IF(AND(ISNUMBER(E4052),ISNUMBER(F4052)),IF(I4052&gt;'规则与名单'!$B$2,"是","否"),"未判定"))</x:f>
        <x:v>不适用</x:v>
      </x:c>
      <x:c r="K4052" s="2" t="str">
        <x:f>IF(J4052="是",IF(ISNUMBER(F4052),"测试日GPS","缺失"),IF(ISNUMBER(G4052),"非测试日纯氢",IF(AND(H4052="是",J4052="未判定"),IF(ISNUMBER(F4052),"测试名单无纯氢GPS","缺失"),IF(ISNUMBER(E4052),"非测试日仪表","缺失"))))</x:f>
        <x:v>非测试日纯氢</x:v>
      </x:c>
      <x:c r="L4052" s="7" t="n">
        <x:f>IF(K4052="缺失","",IF(K4052="非测试日纯氢",G4052,IF(K4052="非测试日仪表",E4052,F4052)))</x:f>
        <x:v>19</x:v>
      </x:c>
      <x:c r="M4052" s="2" t="n">
        <x:f>IF(K4052="缺失",1,0)</x:f>
        <x:v>0</x:v>
      </x:c>
      <x:c r="N4052" s="2" t="str">
        <x:v>车辆里程查询_20260901-20260930_1024辆_仪表里程.xlsx / AD571</x:v>
      </x:c>
      <x:c r="O4052" s="2" t="str">
        <x:v>车辆里程查询_20260901-20260930_1024辆_GPS里程.xlsx / AD571</x:v>
      </x:c>
      <x:c r="P4052" s="2" t="str">
        <x:v>车辆纯氢气里程查询_20260901-20260930_1024辆.xlsx / AD530</x:v>
      </x:c>
    </x:row>
    <x:row r="4053" ht="22" customHeight="1">
      <x:c r="A4053" s="2" t="n">
        <x:v>159</x:v>
      </x:c>
      <x:c r="B4053" s="2" t="str">
        <x:v>粤AGP5708</x:v>
      </x:c>
      <x:c r="C4053" s="2" t="str">
        <x:v>钟祥</x:v>
      </x:c>
      <x:c r="D4053" s="8" t="d">
        <x:v>2026-09-27T00:00:00.000Z</x:v>
      </x:c>
      <x:c r="E4053" s="7" t="n">
        <x:v>18.9</x:v>
      </x:c>
      <x:c r="F4053" s="7" t="n">
        <x:v>19</x:v>
      </x:c>
      <x:c r="G4053" s="7" t="n">
        <x:v>18.9</x:v>
      </x:c>
      <x:c r="H4053" s="2" t="str">
        <x:v>否</x:v>
      </x:c>
      <x:c r="I4053" s="7" t="n">
        <x:f>IF(AND(ISNUMBER(E4053),ISNUMBER(F4053)),E4053-F4053,"")</x:f>
        <x:v>-0.10000000000000142</x:v>
      </x:c>
      <x:c r="J4053" s="2" t="str">
        <x:f>IF(H4053="否","不适用",IF(AND(ISNUMBER(E4053),ISNUMBER(F4053)),IF(I4053&gt;'规则与名单'!$B$2,"是","否"),"未判定"))</x:f>
        <x:v>不适用</x:v>
      </x:c>
      <x:c r="K4053" s="2" t="str">
        <x:f>IF(J4053="是",IF(ISNUMBER(F4053),"测试日GPS","缺失"),IF(ISNUMBER(G4053),"非测试日纯氢",IF(AND(H4053="是",J4053="未判定"),IF(ISNUMBER(F4053),"测试名单无纯氢GPS","缺失"),IF(ISNUMBER(E4053),"非测试日仪表","缺失"))))</x:f>
        <x:v>非测试日纯氢</x:v>
      </x:c>
      <x:c r="L4053" s="7" t="n">
        <x:f>IF(K4053="缺失","",IF(K4053="非测试日纯氢",G4053,IF(K4053="非测试日仪表",E4053,F4053)))</x:f>
        <x:v>18.9</x:v>
      </x:c>
      <x:c r="M4053" s="2" t="n">
        <x:f>IF(K4053="缺失",1,0)</x:f>
        <x:v>0</x:v>
      </x:c>
      <x:c r="N4053" s="2" t="str">
        <x:v>车辆里程查询_20260901-20260930_1024辆_仪表里程.xlsx / AE571</x:v>
      </x:c>
      <x:c r="O4053" s="2" t="str">
        <x:v>车辆里程查询_20260901-20260930_1024辆_GPS里程.xlsx / AE571</x:v>
      </x:c>
      <x:c r="P4053" s="2" t="str">
        <x:v>车辆纯氢气里程查询_20260901-20260930_1024辆.xlsx / AE530</x:v>
      </x:c>
    </x:row>
    <x:row r="4054" ht="22" customHeight="1">
      <x:c r="A4054" s="2" t="n">
        <x:v>159</x:v>
      </x:c>
      <x:c r="B4054" s="2" t="str">
        <x:v>粤AGP5708</x:v>
      </x:c>
      <x:c r="C4054" s="2" t="str">
        <x:v>钟祥</x:v>
      </x:c>
      <x:c r="D4054" s="8" t="d">
        <x:v>2026-09-28T00:00:00.000Z</x:v>
      </x:c>
      <x:c r="E4054" s="7" t="n">
        <x:v>56</x:v>
      </x:c>
      <x:c r="F4054" s="7" t="n">
        <x:v>56.8</x:v>
      </x:c>
      <x:c r="G4054" s="7" t="n">
        <x:v>56</x:v>
      </x:c>
      <x:c r="H4054" s="2" t="str">
        <x:v>否</x:v>
      </x:c>
      <x:c r="I4054" s="7" t="n">
        <x:f>IF(AND(ISNUMBER(E4054),ISNUMBER(F4054)),E4054-F4054,"")</x:f>
        <x:v>-0.7999999999999972</x:v>
      </x:c>
      <x:c r="J4054" s="2" t="str">
        <x:f>IF(H4054="否","不适用",IF(AND(ISNUMBER(E4054),ISNUMBER(F4054)),IF(I4054&gt;'规则与名单'!$B$2,"是","否"),"未判定"))</x:f>
        <x:v>不适用</x:v>
      </x:c>
      <x:c r="K4054" s="2" t="str">
        <x:f>IF(J4054="是",IF(ISNUMBER(F4054),"测试日GPS","缺失"),IF(ISNUMBER(G4054),"非测试日纯氢",IF(AND(H4054="是",J4054="未判定"),IF(ISNUMBER(F4054),"测试名单无纯氢GPS","缺失"),IF(ISNUMBER(E4054),"非测试日仪表","缺失"))))</x:f>
        <x:v>非测试日纯氢</x:v>
      </x:c>
      <x:c r="L4054" s="7" t="n">
        <x:f>IF(K4054="缺失","",IF(K4054="非测试日纯氢",G4054,IF(K4054="非测试日仪表",E4054,F4054)))</x:f>
        <x:v>56</x:v>
      </x:c>
      <x:c r="M4054" s="2" t="n">
        <x:f>IF(K4054="缺失",1,0)</x:f>
        <x:v>0</x:v>
      </x:c>
      <x:c r="N4054" s="2" t="str">
        <x:v>车辆里程查询_20260901-20260930_1024辆_仪表里程.xlsx / AF571</x:v>
      </x:c>
      <x:c r="O4054" s="2" t="str">
        <x:v>车辆里程查询_20260901-20260930_1024辆_GPS里程.xlsx / AF571</x:v>
      </x:c>
      <x:c r="P4054" s="2" t="str">
        <x:v>车辆纯氢气里程查询_20260901-20260930_1024辆.xlsx / AF530</x:v>
      </x:c>
    </x:row>
    <x:row r="4055" ht="22" customHeight="1">
      <x:c r="A4055" s="2" t="n">
        <x:v>159</x:v>
      </x:c>
      <x:c r="B4055" s="2" t="str">
        <x:v>粤AGP5708</x:v>
      </x:c>
      <x:c r="C4055" s="2" t="str">
        <x:v>钟祥</x:v>
      </x:c>
      <x:c r="D4055" s="8" t="d">
        <x:v>2026-09-29T00:00:00.000Z</x:v>
      </x:c>
      <x:c r="E4055" s="7" t="n">
        <x:v>0.1</x:v>
      </x:c>
      <x:c r="F4055" s="7" t="n">
        <x:v>0.05</x:v>
      </x:c>
      <x:c r="G4055" s="7" t="n">
        <x:v>0.1</x:v>
      </x:c>
      <x:c r="H4055" s="2" t="str">
        <x:v>否</x:v>
      </x:c>
      <x:c r="I4055" s="7" t="n">
        <x:f>IF(AND(ISNUMBER(E4055),ISNUMBER(F4055)),E4055-F4055,"")</x:f>
        <x:v>0.05</x:v>
      </x:c>
      <x:c r="J4055" s="2" t="str">
        <x:f>IF(H4055="否","不适用",IF(AND(ISNUMBER(E4055),ISNUMBER(F4055)),IF(I4055&gt;'规则与名单'!$B$2,"是","否"),"未判定"))</x:f>
        <x:v>不适用</x:v>
      </x:c>
      <x:c r="K4055" s="2" t="str">
        <x:f>IF(J4055="是",IF(ISNUMBER(F4055),"测试日GPS","缺失"),IF(ISNUMBER(G4055),"非测试日纯氢",IF(AND(H4055="是",J4055="未判定"),IF(ISNUMBER(F4055),"测试名单无纯氢GPS","缺失"),IF(ISNUMBER(E4055),"非测试日仪表","缺失"))))</x:f>
        <x:v>非测试日纯氢</x:v>
      </x:c>
      <x:c r="L4055" s="7" t="n">
        <x:f>IF(K4055="缺失","",IF(K4055="非测试日纯氢",G4055,IF(K4055="非测试日仪表",E4055,F4055)))</x:f>
        <x:v>0.1</x:v>
      </x:c>
      <x:c r="M4055" s="2" t="n">
        <x:f>IF(K4055="缺失",1,0)</x:f>
        <x:v>0</x:v>
      </x:c>
      <x:c r="N4055" s="2" t="str">
        <x:v>车辆里程查询_20260901-20260930_1024辆_仪表里程.xlsx / AG571</x:v>
      </x:c>
      <x:c r="O4055" s="2" t="str">
        <x:v>车辆里程查询_20260901-20260930_1024辆_GPS里程.xlsx / AG571</x:v>
      </x:c>
      <x:c r="P4055" s="2" t="str">
        <x:v>车辆纯氢气里程查询_20260901-20260930_1024辆.xlsx / AG530</x:v>
      </x:c>
    </x:row>
    <x:row r="4056" ht="22" customHeight="1">
      <x:c r="A4056" s="2" t="n">
        <x:v>159</x:v>
      </x:c>
      <x:c r="B4056" s="2" t="str">
        <x:v>粤AGP5708</x:v>
      </x:c>
      <x:c r="C4056" s="2" t="str">
        <x:v>钟祥</x:v>
      </x:c>
      <x:c r="D4056" s="8" t="d">
        <x:v>2026-09-30T00:00:00.000Z</x:v>
      </x:c>
      <x:c r="E4056" s="7"/>
      <x:c r="F4056" s="7" t="n">
        <x:v>0</x:v>
      </x:c>
      <x:c r="G4056" s="7"/>
      <x:c r="H4056" s="2" t="str">
        <x:v>否</x:v>
      </x:c>
      <x:c r="I4056" s="7" t="str">
        <x:f>IF(AND(ISNUMBER(E4056),ISNUMBER(F4056)),E4056-F4056,"")</x:f>
      </x:c>
      <x:c r="J4056" s="2" t="str">
        <x:f>IF(H4056="否","不适用",IF(AND(ISNUMBER(E4056),ISNUMBER(F4056)),IF(I4056&gt;'规则与名单'!$B$2,"是","否"),"未判定"))</x:f>
        <x:v>不适用</x:v>
      </x:c>
      <x:c r="K4056" s="2" t="str">
        <x:f>IF(J4056="是",IF(ISNUMBER(F4056),"测试日GPS","缺失"),IF(ISNUMBER(G4056),"非测试日纯氢",IF(AND(H4056="是",J4056="未判定"),IF(ISNUMBER(F4056),"测试名单无纯氢GPS","缺失"),IF(ISNUMBER(E4056),"非测试日仪表","缺失"))))</x:f>
        <x:v>缺失</x:v>
      </x:c>
      <x:c r="L4056" s="7" t="str">
        <x:f>IF(K4056="缺失","",IF(K4056="非测试日纯氢",G4056,IF(K4056="非测试日仪表",E4056,F4056)))</x:f>
      </x:c>
      <x:c r="M4056" s="2" t="n">
        <x:f>IF(K4056="缺失",1,0)</x:f>
        <x:v>1</x:v>
      </x:c>
      <x:c r="N4056" s="2" t="str">
        <x:v>车辆里程查询_20260901-20260930_1024辆_仪表里程.xlsx / AH571</x:v>
      </x:c>
      <x:c r="O4056" s="2" t="str">
        <x:v>车辆里程查询_20260901-20260930_1024辆_GPS里程.xlsx / AH571</x:v>
      </x:c>
      <x:c r="P4056" s="2" t="str">
        <x:v>车辆纯氢气里程查询_20260901-20260930_1024辆.xlsx / AH530</x:v>
      </x:c>
    </x:row>
    <x:row r="4057" ht="22" customHeight="1">
      <x:c r="A4057" s="2" t="n">
        <x:v>160</x:v>
      </x:c>
      <x:c r="B4057" s="2" t="str">
        <x:v>粤AGP5718</x:v>
      </x:c>
      <x:c r="C4057" s="2" t="str">
        <x:v>钟祥</x:v>
      </x:c>
      <x:c r="D4057" s="8" t="d">
        <x:v>2026-09-01T00:00:00.000Z</x:v>
      </x:c>
      <x:c r="E4057" s="7" t="n">
        <x:v>147.1</x:v>
      </x:c>
      <x:c r="F4057" s="7" t="n">
        <x:v>149.6</x:v>
      </x:c>
      <x:c r="G4057" s="7" t="n">
        <x:v>146.5</x:v>
      </x:c>
      <x:c r="H4057" s="2" t="str">
        <x:v>是</x:v>
      </x:c>
      <x:c r="I4057" s="7" t="n">
        <x:f>IF(AND(ISNUMBER(E4057),ISNUMBER(F4057)),E4057-F4057,"")</x:f>
        <x:v>-2.5</x:v>
      </x:c>
      <x:c r="J4057" s="2" t="str">
        <x:f>IF(H4057="否","不适用",IF(AND(ISNUMBER(E4057),ISNUMBER(F4057)),IF(I4057&gt;'规则与名单'!$B$2,"是","否"),"未判定"))</x:f>
        <x:v>否</x:v>
      </x:c>
      <x:c r="K4057" s="2" t="str">
        <x:f>IF(J4057="是",IF(ISNUMBER(F4057),"测试日GPS","缺失"),IF(ISNUMBER(G4057),"非测试日纯氢",IF(AND(H4057="是",J4057="未判定"),IF(ISNUMBER(F4057),"测试名单无纯氢GPS","缺失"),IF(ISNUMBER(E4057),"非测试日仪表","缺失"))))</x:f>
        <x:v>非测试日纯氢</x:v>
      </x:c>
      <x:c r="L4057" s="7" t="n">
        <x:f>IF(K4057="缺失","",IF(K4057="非测试日纯氢",G4057,IF(K4057="非测试日仪表",E4057,F4057)))</x:f>
        <x:v>146.5</x:v>
      </x:c>
      <x:c r="M4057" s="2" t="n">
        <x:f>IF(K4057="缺失",1,0)</x:f>
        <x:v>0</x:v>
      </x:c>
      <x:c r="N4057" s="2" t="str">
        <x:v>车辆里程查询_20260901-20260930_1024辆_仪表里程.xlsx / E645</x:v>
      </x:c>
      <x:c r="O4057" s="2" t="str">
        <x:v>车辆里程查询_20260901-20260930_1024辆_GPS里程.xlsx / E645</x:v>
      </x:c>
      <x:c r="P4057" s="2" t="str">
        <x:v>车辆纯氢气里程查询_20260901-20260930_1024辆.xlsx / E423</x:v>
      </x:c>
    </x:row>
    <x:row r="4058" ht="22" customHeight="1">
      <x:c r="A4058" s="2" t="n">
        <x:v>160</x:v>
      </x:c>
      <x:c r="B4058" s="2" t="str">
        <x:v>粤AGP5718</x:v>
      </x:c>
      <x:c r="C4058" s="2" t="str">
        <x:v>钟祥</x:v>
      </x:c>
      <x:c r="D4058" s="8" t="d">
        <x:v>2026-09-02T00:00:00.000Z</x:v>
      </x:c>
      <x:c r="E4058" s="7" t="n">
        <x:v>0.1</x:v>
      </x:c>
      <x:c r="F4058" s="7" t="n">
        <x:v>146.6</x:v>
      </x:c>
      <x:c r="G4058" s="7" t="n">
        <x:v>144.8</x:v>
      </x:c>
      <x:c r="H4058" s="2" t="str">
        <x:v>是</x:v>
      </x:c>
      <x:c r="I4058" s="7" t="n">
        <x:f>IF(AND(ISNUMBER(E4058),ISNUMBER(F4058)),E4058-F4058,"")</x:f>
        <x:v>-146.5</x:v>
      </x:c>
      <x:c r="J4058" s="2" t="str">
        <x:f>IF(H4058="否","不适用",IF(AND(ISNUMBER(E4058),ISNUMBER(F4058)),IF(I4058&gt;'规则与名单'!$B$2,"是","否"),"未判定"))</x:f>
        <x:v>否</x:v>
      </x:c>
      <x:c r="K4058" s="2" t="str">
        <x:f>IF(J4058="是",IF(ISNUMBER(F4058),"测试日GPS","缺失"),IF(ISNUMBER(G4058),"非测试日纯氢",IF(AND(H4058="是",J4058="未判定"),IF(ISNUMBER(F4058),"测试名单无纯氢GPS","缺失"),IF(ISNUMBER(E4058),"非测试日仪表","缺失"))))</x:f>
        <x:v>非测试日纯氢</x:v>
      </x:c>
      <x:c r="L4058" s="7" t="n">
        <x:f>IF(K4058="缺失","",IF(K4058="非测试日纯氢",G4058,IF(K4058="非测试日仪表",E4058,F4058)))</x:f>
        <x:v>144.8</x:v>
      </x:c>
      <x:c r="M4058" s="2" t="n">
        <x:f>IF(K4058="缺失",1,0)</x:f>
        <x:v>0</x:v>
      </x:c>
      <x:c r="N4058" s="2" t="str">
        <x:v>车辆里程查询_20260901-20260930_1024辆_仪表里程.xlsx / F645</x:v>
      </x:c>
      <x:c r="O4058" s="2" t="str">
        <x:v>车辆里程查询_20260901-20260930_1024辆_GPS里程.xlsx / F645</x:v>
      </x:c>
      <x:c r="P4058" s="2" t="str">
        <x:v>车辆纯氢气里程查询_20260901-20260930_1024辆.xlsx / F423</x:v>
      </x:c>
    </x:row>
    <x:row r="4059" ht="22" customHeight="1">
      <x:c r="A4059" s="2" t="n">
        <x:v>160</x:v>
      </x:c>
      <x:c r="B4059" s="2" t="str">
        <x:v>粤AGP5718</x:v>
      </x:c>
      <x:c r="C4059" s="2" t="str">
        <x:v>钟祥</x:v>
      </x:c>
      <x:c r="D4059" s="8" t="d">
        <x:v>2026-09-03T00:00:00.000Z</x:v>
      </x:c>
      <x:c r="E4059" s="7" t="n">
        <x:v>214.7</x:v>
      </x:c>
      <x:c r="F4059" s="7" t="n">
        <x:v>71.5</x:v>
      </x:c>
      <x:c r="G4059" s="7" t="n">
        <x:v>67.2</x:v>
      </x:c>
      <x:c r="H4059" s="2" t="str">
        <x:v>是</x:v>
      </x:c>
      <x:c r="I4059" s="7" t="n">
        <x:f>IF(AND(ISNUMBER(E4059),ISNUMBER(F4059)),E4059-F4059,"")</x:f>
        <x:v>143.2</x:v>
      </x:c>
      <x:c r="J4059" s="2" t="str">
        <x:f>IF(H4059="否","不适用",IF(AND(ISNUMBER(E4059),ISNUMBER(F4059)),IF(I4059&gt;'规则与名单'!$B$2,"是","否"),"未判定"))</x:f>
        <x:v>是</x:v>
      </x:c>
      <x:c r="K4059" s="2" t="str">
        <x:f>IF(J4059="是",IF(ISNUMBER(F4059),"测试日GPS","缺失"),IF(ISNUMBER(G4059),"非测试日纯氢",IF(AND(H4059="是",J4059="未判定"),IF(ISNUMBER(F4059),"测试名单无纯氢GPS","缺失"),IF(ISNUMBER(E4059),"非测试日仪表","缺失"))))</x:f>
        <x:v>测试日GPS</x:v>
      </x:c>
      <x:c r="L4059" s="7" t="n">
        <x:f>IF(K4059="缺失","",IF(K4059="非测试日纯氢",G4059,IF(K4059="非测试日仪表",E4059,F4059)))</x:f>
        <x:v>71.5</x:v>
      </x:c>
      <x:c r="M4059" s="2" t="n">
        <x:f>IF(K4059="缺失",1,0)</x:f>
        <x:v>0</x:v>
      </x:c>
      <x:c r="N4059" s="2" t="str">
        <x:v>车辆里程查询_20260901-20260930_1024辆_仪表里程.xlsx / G645</x:v>
      </x:c>
      <x:c r="O4059" s="2" t="str">
        <x:v>车辆里程查询_20260901-20260930_1024辆_GPS里程.xlsx / G645</x:v>
      </x:c>
      <x:c r="P4059" s="2" t="str">
        <x:v>车辆纯氢气里程查询_20260901-20260930_1024辆.xlsx / G423</x:v>
      </x:c>
    </x:row>
    <x:row r="4060" ht="22" customHeight="1">
      <x:c r="A4060" s="2" t="n">
        <x:v>160</x:v>
      </x:c>
      <x:c r="B4060" s="2" t="str">
        <x:v>粤AGP5718</x:v>
      </x:c>
      <x:c r="C4060" s="2" t="str">
        <x:v>钟祥</x:v>
      </x:c>
      <x:c r="D4060" s="8" t="d">
        <x:v>2026-09-04T00:00:00.000Z</x:v>
      </x:c>
      <x:c r="E4060" s="7" t="n">
        <x:v>94.6</x:v>
      </x:c>
      <x:c r="F4060" s="7" t="n">
        <x:v>98.8</x:v>
      </x:c>
      <x:c r="G4060" s="7" t="n">
        <x:v>94.3</x:v>
      </x:c>
      <x:c r="H4060" s="2" t="str">
        <x:v>是</x:v>
      </x:c>
      <x:c r="I4060" s="7" t="n">
        <x:f>IF(AND(ISNUMBER(E4060),ISNUMBER(F4060)),E4060-F4060,"")</x:f>
        <x:v>-4.200000000000003</x:v>
      </x:c>
      <x:c r="J4060" s="2" t="str">
        <x:f>IF(H4060="否","不适用",IF(AND(ISNUMBER(E4060),ISNUMBER(F4060)),IF(I4060&gt;'规则与名单'!$B$2,"是","否"),"未判定"))</x:f>
        <x:v>否</x:v>
      </x:c>
      <x:c r="K4060" s="2" t="str">
        <x:f>IF(J4060="是",IF(ISNUMBER(F4060),"测试日GPS","缺失"),IF(ISNUMBER(G4060),"非测试日纯氢",IF(AND(H4060="是",J4060="未判定"),IF(ISNUMBER(F4060),"测试名单无纯氢GPS","缺失"),IF(ISNUMBER(E4060),"非测试日仪表","缺失"))))</x:f>
        <x:v>非测试日纯氢</x:v>
      </x:c>
      <x:c r="L4060" s="7" t="n">
        <x:f>IF(K4060="缺失","",IF(K4060="非测试日纯氢",G4060,IF(K4060="非测试日仪表",E4060,F4060)))</x:f>
        <x:v>94.3</x:v>
      </x:c>
      <x:c r="M4060" s="2" t="n">
        <x:f>IF(K4060="缺失",1,0)</x:f>
        <x:v>0</x:v>
      </x:c>
      <x:c r="N4060" s="2" t="str">
        <x:v>车辆里程查询_20260901-20260930_1024辆_仪表里程.xlsx / H645</x:v>
      </x:c>
      <x:c r="O4060" s="2" t="str">
        <x:v>车辆里程查询_20260901-20260930_1024辆_GPS里程.xlsx / H645</x:v>
      </x:c>
      <x:c r="P4060" s="2" t="str">
        <x:v>车辆纯氢气里程查询_20260901-20260930_1024辆.xlsx / H423</x:v>
      </x:c>
    </x:row>
    <x:row r="4061" ht="22" customHeight="1">
      <x:c r="A4061" s="2" t="n">
        <x:v>160</x:v>
      </x:c>
      <x:c r="B4061" s="2" t="str">
        <x:v>粤AGP5718</x:v>
      </x:c>
      <x:c r="C4061" s="2" t="str">
        <x:v>钟祥</x:v>
      </x:c>
      <x:c r="D4061" s="8" t="d">
        <x:v>2026-09-05T00:00:00.000Z</x:v>
      </x:c>
      <x:c r="E4061" s="7"/>
      <x:c r="F4061" s="7" t="n">
        <x:v>0</x:v>
      </x:c>
      <x:c r="G4061" s="7"/>
      <x:c r="H4061" s="2" t="str">
        <x:v>是</x:v>
      </x:c>
      <x:c r="I4061" s="7" t="str">
        <x:f>IF(AND(ISNUMBER(E4061),ISNUMBER(F4061)),E4061-F4061,"")</x:f>
      </x:c>
      <x:c r="J4061" s="2" t="str">
        <x:f>IF(H4061="否","不适用",IF(AND(ISNUMBER(E4061),ISNUMBER(F4061)),IF(I4061&gt;'规则与名单'!$B$2,"是","否"),"未判定"))</x:f>
        <x:v>未判定</x:v>
      </x:c>
      <x:c r="K4061" s="2" t="str">
        <x:f>IF(J4061="是",IF(ISNUMBER(F4061),"测试日GPS","缺失"),IF(ISNUMBER(G4061),"非测试日纯氢",IF(AND(H4061="是",J4061="未判定"),IF(ISNUMBER(F4061),"测试名单无纯氢GPS","缺失"),IF(ISNUMBER(E4061),"非测试日仪表","缺失"))))</x:f>
        <x:v>测试名单无纯氢GPS</x:v>
      </x:c>
      <x:c r="L4061" s="7" t="n">
        <x:f>IF(K4061="缺失","",IF(K4061="非测试日纯氢",G4061,IF(K4061="非测试日仪表",E4061,F4061)))</x:f>
        <x:v>0</x:v>
      </x:c>
      <x:c r="M4061" s="2" t="n">
        <x:f>IF(K4061="缺失",1,0)</x:f>
        <x:v>0</x:v>
      </x:c>
      <x:c r="N4061" s="2" t="str">
        <x:v>车辆里程查询_20260901-20260930_1024辆_仪表里程.xlsx / I645</x:v>
      </x:c>
      <x:c r="O4061" s="2" t="str">
        <x:v>车辆里程查询_20260901-20260930_1024辆_GPS里程.xlsx / I645</x:v>
      </x:c>
      <x:c r="P4061" s="2" t="str">
        <x:v>车辆纯氢气里程查询_20260901-20260930_1024辆.xlsx / I423</x:v>
      </x:c>
    </x:row>
    <x:row r="4062" ht="22" customHeight="1">
      <x:c r="A4062" s="2" t="n">
        <x:v>160</x:v>
      </x:c>
      <x:c r="B4062" s="2" t="str">
        <x:v>粤AGP5718</x:v>
      </x:c>
      <x:c r="C4062" s="2" t="str">
        <x:v>钟祥</x:v>
      </x:c>
      <x:c r="D4062" s="8" t="d">
        <x:v>2026-09-06T00:00:00.000Z</x:v>
      </x:c>
      <x:c r="E4062" s="7"/>
      <x:c r="F4062" s="7" t="n">
        <x:v>0</x:v>
      </x:c>
      <x:c r="G4062" s="7"/>
      <x:c r="H4062" s="2" t="str">
        <x:v>是</x:v>
      </x:c>
      <x:c r="I4062" s="7" t="str">
        <x:f>IF(AND(ISNUMBER(E4062),ISNUMBER(F4062)),E4062-F4062,"")</x:f>
      </x:c>
      <x:c r="J4062" s="2" t="str">
        <x:f>IF(H4062="否","不适用",IF(AND(ISNUMBER(E4062),ISNUMBER(F4062)),IF(I4062&gt;'规则与名单'!$B$2,"是","否"),"未判定"))</x:f>
        <x:v>未判定</x:v>
      </x:c>
      <x:c r="K4062" s="2" t="str">
        <x:f>IF(J4062="是",IF(ISNUMBER(F4062),"测试日GPS","缺失"),IF(ISNUMBER(G4062),"非测试日纯氢",IF(AND(H4062="是",J4062="未判定"),IF(ISNUMBER(F4062),"测试名单无纯氢GPS","缺失"),IF(ISNUMBER(E4062),"非测试日仪表","缺失"))))</x:f>
        <x:v>测试名单无纯氢GPS</x:v>
      </x:c>
      <x:c r="L4062" s="7" t="n">
        <x:f>IF(K4062="缺失","",IF(K4062="非测试日纯氢",G4062,IF(K4062="非测试日仪表",E4062,F4062)))</x:f>
        <x:v>0</x:v>
      </x:c>
      <x:c r="M4062" s="2" t="n">
        <x:f>IF(K4062="缺失",1,0)</x:f>
        <x:v>0</x:v>
      </x:c>
      <x:c r="N4062" s="2" t="str">
        <x:v>车辆里程查询_20260901-20260930_1024辆_仪表里程.xlsx / J645</x:v>
      </x:c>
      <x:c r="O4062" s="2" t="str">
        <x:v>车辆里程查询_20260901-20260930_1024辆_GPS里程.xlsx / J645</x:v>
      </x:c>
      <x:c r="P4062" s="2" t="str">
        <x:v>车辆纯氢气里程查询_20260901-20260930_1024辆.xlsx / J423</x:v>
      </x:c>
    </x:row>
    <x:row r="4063" ht="22" customHeight="1">
      <x:c r="A4063" s="2" t="n">
        <x:v>160</x:v>
      </x:c>
      <x:c r="B4063" s="2" t="str">
        <x:v>粤AGP5718</x:v>
      </x:c>
      <x:c r="C4063" s="2" t="str">
        <x:v>钟祥</x:v>
      </x:c>
      <x:c r="D4063" s="8" t="d">
        <x:v>2026-09-07T00:00:00.000Z</x:v>
      </x:c>
      <x:c r="E4063" s="7" t="n">
        <x:v>157.8</x:v>
      </x:c>
      <x:c r="F4063" s="7" t="n">
        <x:v>158.8</x:v>
      </x:c>
      <x:c r="G4063" s="7" t="n">
        <x:v>157.6</x:v>
      </x:c>
      <x:c r="H4063" s="2" t="str">
        <x:v>是</x:v>
      </x:c>
      <x:c r="I4063" s="7" t="n">
        <x:f>IF(AND(ISNUMBER(E4063),ISNUMBER(F4063)),E4063-F4063,"")</x:f>
        <x:v>-1</x:v>
      </x:c>
      <x:c r="J4063" s="2" t="str">
        <x:f>IF(H4063="否","不适用",IF(AND(ISNUMBER(E4063),ISNUMBER(F4063)),IF(I4063&gt;'规则与名单'!$B$2,"是","否"),"未判定"))</x:f>
        <x:v>否</x:v>
      </x:c>
      <x:c r="K4063" s="2" t="str">
        <x:f>IF(J4063="是",IF(ISNUMBER(F4063),"测试日GPS","缺失"),IF(ISNUMBER(G4063),"非测试日纯氢",IF(AND(H4063="是",J4063="未判定"),IF(ISNUMBER(F4063),"测试名单无纯氢GPS","缺失"),IF(ISNUMBER(E4063),"非测试日仪表","缺失"))))</x:f>
        <x:v>非测试日纯氢</x:v>
      </x:c>
      <x:c r="L4063" s="7" t="n">
        <x:f>IF(K4063="缺失","",IF(K4063="非测试日纯氢",G4063,IF(K4063="非测试日仪表",E4063,F4063)))</x:f>
        <x:v>157.6</x:v>
      </x:c>
      <x:c r="M4063" s="2" t="n">
        <x:f>IF(K4063="缺失",1,0)</x:f>
        <x:v>0</x:v>
      </x:c>
      <x:c r="N4063" s="2" t="str">
        <x:v>车辆里程查询_20260901-20260930_1024辆_仪表里程.xlsx / K645</x:v>
      </x:c>
      <x:c r="O4063" s="2" t="str">
        <x:v>车辆里程查询_20260901-20260930_1024辆_GPS里程.xlsx / K645</x:v>
      </x:c>
      <x:c r="P4063" s="2" t="str">
        <x:v>车辆纯氢气里程查询_20260901-20260930_1024辆.xlsx / K423</x:v>
      </x:c>
    </x:row>
    <x:row r="4064" ht="22" customHeight="1">
      <x:c r="A4064" s="2" t="n">
        <x:v>160</x:v>
      </x:c>
      <x:c r="B4064" s="2" t="str">
        <x:v>粤AGP5718</x:v>
      </x:c>
      <x:c r="C4064" s="2" t="str">
        <x:v>钟祥</x:v>
      </x:c>
      <x:c r="D4064" s="8" t="d">
        <x:v>2026-09-08T00:00:00.000Z</x:v>
      </x:c>
      <x:c r="E4064" s="7" t="n">
        <x:v>106.9</x:v>
      </x:c>
      <x:c r="F4064" s="7" t="n">
        <x:v>108.4</x:v>
      </x:c>
      <x:c r="G4064" s="7" t="n">
        <x:v>99.3</x:v>
      </x:c>
      <x:c r="H4064" s="2" t="str">
        <x:v>是</x:v>
      </x:c>
      <x:c r="I4064" s="7" t="n">
        <x:f>IF(AND(ISNUMBER(E4064),ISNUMBER(F4064)),E4064-F4064,"")</x:f>
        <x:v>-1.5</x:v>
      </x:c>
      <x:c r="J4064" s="2" t="str">
        <x:f>IF(H4064="否","不适用",IF(AND(ISNUMBER(E4064),ISNUMBER(F4064)),IF(I4064&gt;'规则与名单'!$B$2,"是","否"),"未判定"))</x:f>
        <x:v>否</x:v>
      </x:c>
      <x:c r="K4064" s="2" t="str">
        <x:f>IF(J4064="是",IF(ISNUMBER(F4064),"测试日GPS","缺失"),IF(ISNUMBER(G4064),"非测试日纯氢",IF(AND(H4064="是",J4064="未判定"),IF(ISNUMBER(F4064),"测试名单无纯氢GPS","缺失"),IF(ISNUMBER(E4064),"非测试日仪表","缺失"))))</x:f>
        <x:v>非测试日纯氢</x:v>
      </x:c>
      <x:c r="L4064" s="7" t="n">
        <x:f>IF(K4064="缺失","",IF(K4064="非测试日纯氢",G4064,IF(K4064="非测试日仪表",E4064,F4064)))</x:f>
        <x:v>99.3</x:v>
      </x:c>
      <x:c r="M4064" s="2" t="n">
        <x:f>IF(K4064="缺失",1,0)</x:f>
        <x:v>0</x:v>
      </x:c>
      <x:c r="N4064" s="2" t="str">
        <x:v>车辆里程查询_20260901-20260930_1024辆_仪表里程.xlsx / L645</x:v>
      </x:c>
      <x:c r="O4064" s="2" t="str">
        <x:v>车辆里程查询_20260901-20260930_1024辆_GPS里程.xlsx / L645</x:v>
      </x:c>
      <x:c r="P4064" s="2" t="str">
        <x:v>车辆纯氢气里程查询_20260901-20260930_1024辆.xlsx / L423</x:v>
      </x:c>
    </x:row>
    <x:row r="4065" ht="22" customHeight="1">
      <x:c r="A4065" s="2" t="n">
        <x:v>160</x:v>
      </x:c>
      <x:c r="B4065" s="2" t="str">
        <x:v>粤AGP5718</x:v>
      </x:c>
      <x:c r="C4065" s="2" t="str">
        <x:v>钟祥</x:v>
      </x:c>
      <x:c r="D4065" s="8" t="d">
        <x:v>2026-09-09T00:00:00.000Z</x:v>
      </x:c>
      <x:c r="E4065" s="7" t="n">
        <x:v>97.4</x:v>
      </x:c>
      <x:c r="F4065" s="7" t="n">
        <x:v>98</x:v>
      </x:c>
      <x:c r="G4065" s="7" t="n">
        <x:v>97.3</x:v>
      </x:c>
      <x:c r="H4065" s="2" t="str">
        <x:v>是</x:v>
      </x:c>
      <x:c r="I4065" s="7" t="n">
        <x:f>IF(AND(ISNUMBER(E4065),ISNUMBER(F4065)),E4065-F4065,"")</x:f>
        <x:v>-0.5999999999999943</x:v>
      </x:c>
      <x:c r="J4065" s="2" t="str">
        <x:f>IF(H4065="否","不适用",IF(AND(ISNUMBER(E4065),ISNUMBER(F4065)),IF(I4065&gt;'规则与名单'!$B$2,"是","否"),"未判定"))</x:f>
        <x:v>否</x:v>
      </x:c>
      <x:c r="K4065" s="2" t="str">
        <x:f>IF(J4065="是",IF(ISNUMBER(F4065),"测试日GPS","缺失"),IF(ISNUMBER(G4065),"非测试日纯氢",IF(AND(H4065="是",J4065="未判定"),IF(ISNUMBER(F4065),"测试名单无纯氢GPS","缺失"),IF(ISNUMBER(E4065),"非测试日仪表","缺失"))))</x:f>
        <x:v>非测试日纯氢</x:v>
      </x:c>
      <x:c r="L4065" s="7" t="n">
        <x:f>IF(K4065="缺失","",IF(K4065="非测试日纯氢",G4065,IF(K4065="非测试日仪表",E4065,F4065)))</x:f>
        <x:v>97.3</x:v>
      </x:c>
      <x:c r="M4065" s="2" t="n">
        <x:f>IF(K4065="缺失",1,0)</x:f>
        <x:v>0</x:v>
      </x:c>
      <x:c r="N4065" s="2" t="str">
        <x:v>车辆里程查询_20260901-20260930_1024辆_仪表里程.xlsx / M645</x:v>
      </x:c>
      <x:c r="O4065" s="2" t="str">
        <x:v>车辆里程查询_20260901-20260930_1024辆_GPS里程.xlsx / M645</x:v>
      </x:c>
      <x:c r="P4065" s="2" t="str">
        <x:v>车辆纯氢气里程查询_20260901-20260930_1024辆.xlsx / M423</x:v>
      </x:c>
    </x:row>
    <x:row r="4066" ht="22" customHeight="1">
      <x:c r="A4066" s="2" t="n">
        <x:v>160</x:v>
      </x:c>
      <x:c r="B4066" s="2" t="str">
        <x:v>粤AGP5718</x:v>
      </x:c>
      <x:c r="C4066" s="2" t="str">
        <x:v>钟祥</x:v>
      </x:c>
      <x:c r="D4066" s="8" t="d">
        <x:v>2026-09-10T00:00:00.000Z</x:v>
      </x:c>
      <x:c r="E4066" s="7" t="n">
        <x:v>123.8</x:v>
      </x:c>
      <x:c r="F4066" s="7" t="n">
        <x:v>126.2</x:v>
      </x:c>
      <x:c r="G4066" s="7" t="n">
        <x:v>123.2</x:v>
      </x:c>
      <x:c r="H4066" s="2" t="str">
        <x:v>是</x:v>
      </x:c>
      <x:c r="I4066" s="7" t="n">
        <x:f>IF(AND(ISNUMBER(E4066),ISNUMBER(F4066)),E4066-F4066,"")</x:f>
        <x:v>-2.4000000000000057</x:v>
      </x:c>
      <x:c r="J4066" s="2" t="str">
        <x:f>IF(H4066="否","不适用",IF(AND(ISNUMBER(E4066),ISNUMBER(F4066)),IF(I4066&gt;'规则与名单'!$B$2,"是","否"),"未判定"))</x:f>
        <x:v>否</x:v>
      </x:c>
      <x:c r="K4066" s="2" t="str">
        <x:f>IF(J4066="是",IF(ISNUMBER(F4066),"测试日GPS","缺失"),IF(ISNUMBER(G4066),"非测试日纯氢",IF(AND(H4066="是",J4066="未判定"),IF(ISNUMBER(F4066),"测试名单无纯氢GPS","缺失"),IF(ISNUMBER(E4066),"非测试日仪表","缺失"))))</x:f>
        <x:v>非测试日纯氢</x:v>
      </x:c>
      <x:c r="L4066" s="7" t="n">
        <x:f>IF(K4066="缺失","",IF(K4066="非测试日纯氢",G4066,IF(K4066="非测试日仪表",E4066,F4066)))</x:f>
        <x:v>123.2</x:v>
      </x:c>
      <x:c r="M4066" s="2" t="n">
        <x:f>IF(K4066="缺失",1,0)</x:f>
        <x:v>0</x:v>
      </x:c>
      <x:c r="N4066" s="2" t="str">
        <x:v>车辆里程查询_20260901-20260930_1024辆_仪表里程.xlsx / N645</x:v>
      </x:c>
      <x:c r="O4066" s="2" t="str">
        <x:v>车辆里程查询_20260901-20260930_1024辆_GPS里程.xlsx / N645</x:v>
      </x:c>
      <x:c r="P4066" s="2" t="str">
        <x:v>车辆纯氢气里程查询_20260901-20260930_1024辆.xlsx / N423</x:v>
      </x:c>
    </x:row>
    <x:row r="4067" ht="22" customHeight="1">
      <x:c r="A4067" s="2" t="n">
        <x:v>160</x:v>
      </x:c>
      <x:c r="B4067" s="2" t="str">
        <x:v>粤AGP5718</x:v>
      </x:c>
      <x:c r="C4067" s="2" t="str">
        <x:v>钟祥</x:v>
      </x:c>
      <x:c r="D4067" s="8" t="d">
        <x:v>2026-09-11T00:00:00.000Z</x:v>
      </x:c>
      <x:c r="E4067" s="7"/>
      <x:c r="F4067" s="7" t="n">
        <x:v>0</x:v>
      </x:c>
      <x:c r="G4067" s="7"/>
      <x:c r="H4067" s="2" t="str">
        <x:v>是</x:v>
      </x:c>
      <x:c r="I4067" s="7" t="str">
        <x:f>IF(AND(ISNUMBER(E4067),ISNUMBER(F4067)),E4067-F4067,"")</x:f>
      </x:c>
      <x:c r="J4067" s="2" t="str">
        <x:f>IF(H4067="否","不适用",IF(AND(ISNUMBER(E4067),ISNUMBER(F4067)),IF(I4067&gt;'规则与名单'!$B$2,"是","否"),"未判定"))</x:f>
        <x:v>未判定</x:v>
      </x:c>
      <x:c r="K4067" s="2" t="str">
        <x:f>IF(J4067="是",IF(ISNUMBER(F4067),"测试日GPS","缺失"),IF(ISNUMBER(G4067),"非测试日纯氢",IF(AND(H4067="是",J4067="未判定"),IF(ISNUMBER(F4067),"测试名单无纯氢GPS","缺失"),IF(ISNUMBER(E4067),"非测试日仪表","缺失"))))</x:f>
        <x:v>测试名单无纯氢GPS</x:v>
      </x:c>
      <x:c r="L4067" s="7" t="n">
        <x:f>IF(K4067="缺失","",IF(K4067="非测试日纯氢",G4067,IF(K4067="非测试日仪表",E4067,F4067)))</x:f>
        <x:v>0</x:v>
      </x:c>
      <x:c r="M4067" s="2" t="n">
        <x:f>IF(K4067="缺失",1,0)</x:f>
        <x:v>0</x:v>
      </x:c>
      <x:c r="N4067" s="2" t="str">
        <x:v>车辆里程查询_20260901-20260930_1024辆_仪表里程.xlsx / O645</x:v>
      </x:c>
      <x:c r="O4067" s="2" t="str">
        <x:v>车辆里程查询_20260901-20260930_1024辆_GPS里程.xlsx / O645</x:v>
      </x:c>
      <x:c r="P4067" s="2" t="str">
        <x:v>车辆纯氢气里程查询_20260901-20260930_1024辆.xlsx / O423</x:v>
      </x:c>
    </x:row>
    <x:row r="4068" ht="22" customHeight="1">
      <x:c r="A4068" s="2" t="n">
        <x:v>160</x:v>
      </x:c>
      <x:c r="B4068" s="2" t="str">
        <x:v>粤AGP5718</x:v>
      </x:c>
      <x:c r="C4068" s="2" t="str">
        <x:v>钟祥</x:v>
      </x:c>
      <x:c r="D4068" s="8" t="d">
        <x:v>2026-09-12T00:00:00.000Z</x:v>
      </x:c>
      <x:c r="E4068" s="7"/>
      <x:c r="F4068" s="7" t="n">
        <x:v>0</x:v>
      </x:c>
      <x:c r="G4068" s="7"/>
      <x:c r="H4068" s="2" t="str">
        <x:v>是</x:v>
      </x:c>
      <x:c r="I4068" s="7" t="str">
        <x:f>IF(AND(ISNUMBER(E4068),ISNUMBER(F4068)),E4068-F4068,"")</x:f>
      </x:c>
      <x:c r="J4068" s="2" t="str">
        <x:f>IF(H4068="否","不适用",IF(AND(ISNUMBER(E4068),ISNUMBER(F4068)),IF(I4068&gt;'规则与名单'!$B$2,"是","否"),"未判定"))</x:f>
        <x:v>未判定</x:v>
      </x:c>
      <x:c r="K4068" s="2" t="str">
        <x:f>IF(J4068="是",IF(ISNUMBER(F4068),"测试日GPS","缺失"),IF(ISNUMBER(G4068),"非测试日纯氢",IF(AND(H4068="是",J4068="未判定"),IF(ISNUMBER(F4068),"测试名单无纯氢GPS","缺失"),IF(ISNUMBER(E4068),"非测试日仪表","缺失"))))</x:f>
        <x:v>测试名单无纯氢GPS</x:v>
      </x:c>
      <x:c r="L4068" s="7" t="n">
        <x:f>IF(K4068="缺失","",IF(K4068="非测试日纯氢",G4068,IF(K4068="非测试日仪表",E4068,F4068)))</x:f>
        <x:v>0</x:v>
      </x:c>
      <x:c r="M4068" s="2" t="n">
        <x:f>IF(K4068="缺失",1,0)</x:f>
        <x:v>0</x:v>
      </x:c>
      <x:c r="N4068" s="2" t="str">
        <x:v>车辆里程查询_20260901-20260930_1024辆_仪表里程.xlsx / P645</x:v>
      </x:c>
      <x:c r="O4068" s="2" t="str">
        <x:v>车辆里程查询_20260901-20260930_1024辆_GPS里程.xlsx / P645</x:v>
      </x:c>
      <x:c r="P4068" s="2" t="str">
        <x:v>车辆纯氢气里程查询_20260901-20260930_1024辆.xlsx / P423</x:v>
      </x:c>
    </x:row>
    <x:row r="4069" ht="22" customHeight="1">
      <x:c r="A4069" s="2" t="n">
        <x:v>160</x:v>
      </x:c>
      <x:c r="B4069" s="2" t="str">
        <x:v>粤AGP5718</x:v>
      </x:c>
      <x:c r="C4069" s="2" t="str">
        <x:v>钟祥</x:v>
      </x:c>
      <x:c r="D4069" s="8" t="d">
        <x:v>2026-09-13T00:00:00.000Z</x:v>
      </x:c>
      <x:c r="E4069" s="7"/>
      <x:c r="F4069" s="7" t="n">
        <x:v>0</x:v>
      </x:c>
      <x:c r="G4069" s="7"/>
      <x:c r="H4069" s="2" t="str">
        <x:v>是</x:v>
      </x:c>
      <x:c r="I4069" s="7" t="str">
        <x:f>IF(AND(ISNUMBER(E4069),ISNUMBER(F4069)),E4069-F4069,"")</x:f>
      </x:c>
      <x:c r="J4069" s="2" t="str">
        <x:f>IF(H4069="否","不适用",IF(AND(ISNUMBER(E4069),ISNUMBER(F4069)),IF(I4069&gt;'规则与名单'!$B$2,"是","否"),"未判定"))</x:f>
        <x:v>未判定</x:v>
      </x:c>
      <x:c r="K4069" s="2" t="str">
        <x:f>IF(J4069="是",IF(ISNUMBER(F4069),"测试日GPS","缺失"),IF(ISNUMBER(G4069),"非测试日纯氢",IF(AND(H4069="是",J4069="未判定"),IF(ISNUMBER(F4069),"测试名单无纯氢GPS","缺失"),IF(ISNUMBER(E4069),"非测试日仪表","缺失"))))</x:f>
        <x:v>测试名单无纯氢GPS</x:v>
      </x:c>
      <x:c r="L4069" s="7" t="n">
        <x:f>IF(K4069="缺失","",IF(K4069="非测试日纯氢",G4069,IF(K4069="非测试日仪表",E4069,F4069)))</x:f>
        <x:v>0</x:v>
      </x:c>
      <x:c r="M4069" s="2" t="n">
        <x:f>IF(K4069="缺失",1,0)</x:f>
        <x:v>0</x:v>
      </x:c>
      <x:c r="N4069" s="2" t="str">
        <x:v>车辆里程查询_20260901-20260930_1024辆_仪表里程.xlsx / Q645</x:v>
      </x:c>
      <x:c r="O4069" s="2" t="str">
        <x:v>车辆里程查询_20260901-20260930_1024辆_GPS里程.xlsx / Q645</x:v>
      </x:c>
      <x:c r="P4069" s="2" t="str">
        <x:v>车辆纯氢气里程查询_20260901-20260930_1024辆.xlsx / Q423</x:v>
      </x:c>
    </x:row>
    <x:row r="4070" ht="22" customHeight="1">
      <x:c r="A4070" s="2" t="n">
        <x:v>160</x:v>
      </x:c>
      <x:c r="B4070" s="2" t="str">
        <x:v>粤AGP5718</x:v>
      </x:c>
      <x:c r="C4070" s="2" t="str">
        <x:v>钟祥</x:v>
      </x:c>
      <x:c r="D4070" s="8" t="d">
        <x:v>2026-09-14T00:00:00.000Z</x:v>
      </x:c>
      <x:c r="E4070" s="7" t="n">
        <x:v>143.5</x:v>
      </x:c>
      <x:c r="F4070" s="7" t="n">
        <x:v>145.7</x:v>
      </x:c>
      <x:c r="G4070" s="7" t="n">
        <x:v>122.5</x:v>
      </x:c>
      <x:c r="H4070" s="2" t="str">
        <x:v>是</x:v>
      </x:c>
      <x:c r="I4070" s="7" t="n">
        <x:f>IF(AND(ISNUMBER(E4070),ISNUMBER(F4070)),E4070-F4070,"")</x:f>
        <x:v>-2.1999999999999886</x:v>
      </x:c>
      <x:c r="J4070" s="2" t="str">
        <x:f>IF(H4070="否","不适用",IF(AND(ISNUMBER(E4070),ISNUMBER(F4070)),IF(I4070&gt;'规则与名单'!$B$2,"是","否"),"未判定"))</x:f>
        <x:v>否</x:v>
      </x:c>
      <x:c r="K4070" s="2" t="str">
        <x:f>IF(J4070="是",IF(ISNUMBER(F4070),"测试日GPS","缺失"),IF(ISNUMBER(G4070),"非测试日纯氢",IF(AND(H4070="是",J4070="未判定"),IF(ISNUMBER(F4070),"测试名单无纯氢GPS","缺失"),IF(ISNUMBER(E4070),"非测试日仪表","缺失"))))</x:f>
        <x:v>非测试日纯氢</x:v>
      </x:c>
      <x:c r="L4070" s="7" t="n">
        <x:f>IF(K4070="缺失","",IF(K4070="非测试日纯氢",G4070,IF(K4070="非测试日仪表",E4070,F4070)))</x:f>
        <x:v>122.5</x:v>
      </x:c>
      <x:c r="M4070" s="2" t="n">
        <x:f>IF(K4070="缺失",1,0)</x:f>
        <x:v>0</x:v>
      </x:c>
      <x:c r="N4070" s="2" t="str">
        <x:v>车辆里程查询_20260901-20260930_1024辆_仪表里程.xlsx / R645</x:v>
      </x:c>
      <x:c r="O4070" s="2" t="str">
        <x:v>车辆里程查询_20260901-20260930_1024辆_GPS里程.xlsx / R645</x:v>
      </x:c>
      <x:c r="P4070" s="2" t="str">
        <x:v>车辆纯氢气里程查询_20260901-20260930_1024辆.xlsx / R423</x:v>
      </x:c>
    </x:row>
    <x:row r="4071" ht="22" customHeight="1">
      <x:c r="A4071" s="2" t="n">
        <x:v>160</x:v>
      </x:c>
      <x:c r="B4071" s="2" t="str">
        <x:v>粤AGP5718</x:v>
      </x:c>
      <x:c r="C4071" s="2" t="str">
        <x:v>钟祥</x:v>
      </x:c>
      <x:c r="D4071" s="8" t="d">
        <x:v>2026-09-15T00:00:00.000Z</x:v>
      </x:c>
      <x:c r="E4071" s="7" t="n">
        <x:v>104</x:v>
      </x:c>
      <x:c r="F4071" s="7" t="n">
        <x:v>106.2</x:v>
      </x:c>
      <x:c r="G4071" s="7" t="n">
        <x:v>104</x:v>
      </x:c>
      <x:c r="H4071" s="2" t="str">
        <x:v>是</x:v>
      </x:c>
      <x:c r="I4071" s="7" t="n">
        <x:f>IF(AND(ISNUMBER(E4071),ISNUMBER(F4071)),E4071-F4071,"")</x:f>
        <x:v>-2.200000000000003</x:v>
      </x:c>
      <x:c r="J4071" s="2" t="str">
        <x:f>IF(H4071="否","不适用",IF(AND(ISNUMBER(E4071),ISNUMBER(F4071)),IF(I4071&gt;'规则与名单'!$B$2,"是","否"),"未判定"))</x:f>
        <x:v>否</x:v>
      </x:c>
      <x:c r="K4071" s="2" t="str">
        <x:f>IF(J4071="是",IF(ISNUMBER(F4071),"测试日GPS","缺失"),IF(ISNUMBER(G4071),"非测试日纯氢",IF(AND(H4071="是",J4071="未判定"),IF(ISNUMBER(F4071),"测试名单无纯氢GPS","缺失"),IF(ISNUMBER(E4071),"非测试日仪表","缺失"))))</x:f>
        <x:v>非测试日纯氢</x:v>
      </x:c>
      <x:c r="L4071" s="7" t="n">
        <x:f>IF(K4071="缺失","",IF(K4071="非测试日纯氢",G4071,IF(K4071="非测试日仪表",E4071,F4071)))</x:f>
        <x:v>104</x:v>
      </x:c>
      <x:c r="M4071" s="2" t="n">
        <x:f>IF(K4071="缺失",1,0)</x:f>
        <x:v>0</x:v>
      </x:c>
      <x:c r="N4071" s="2" t="str">
        <x:v>车辆里程查询_20260901-20260930_1024辆_仪表里程.xlsx / S645</x:v>
      </x:c>
      <x:c r="O4071" s="2" t="str">
        <x:v>车辆里程查询_20260901-20260930_1024辆_GPS里程.xlsx / S645</x:v>
      </x:c>
      <x:c r="P4071" s="2" t="str">
        <x:v>车辆纯氢气里程查询_20260901-20260930_1024辆.xlsx / S423</x:v>
      </x:c>
    </x:row>
    <x:row r="4072" ht="22" customHeight="1">
      <x:c r="A4072" s="2" t="n">
        <x:v>160</x:v>
      </x:c>
      <x:c r="B4072" s="2" t="str">
        <x:v>粤AGP5718</x:v>
      </x:c>
      <x:c r="C4072" s="2" t="str">
        <x:v>钟祥</x:v>
      </x:c>
      <x:c r="D4072" s="8" t="d">
        <x:v>2026-09-16T00:00:00.000Z</x:v>
      </x:c>
      <x:c r="E4072" s="7" t="n">
        <x:v>134.9</x:v>
      </x:c>
      <x:c r="F4072" s="7" t="n">
        <x:v>135.4</x:v>
      </x:c>
      <x:c r="G4072" s="7" t="n">
        <x:v>127.3</x:v>
      </x:c>
      <x:c r="H4072" s="2" t="str">
        <x:v>是</x:v>
      </x:c>
      <x:c r="I4072" s="7" t="n">
        <x:f>IF(AND(ISNUMBER(E4072),ISNUMBER(F4072)),E4072-F4072,"")</x:f>
        <x:v>-0.5</x:v>
      </x:c>
      <x:c r="J4072" s="2" t="str">
        <x:f>IF(H4072="否","不适用",IF(AND(ISNUMBER(E4072),ISNUMBER(F4072)),IF(I4072&gt;'规则与名单'!$B$2,"是","否"),"未判定"))</x:f>
        <x:v>否</x:v>
      </x:c>
      <x:c r="K4072" s="2" t="str">
        <x:f>IF(J4072="是",IF(ISNUMBER(F4072),"测试日GPS","缺失"),IF(ISNUMBER(G4072),"非测试日纯氢",IF(AND(H4072="是",J4072="未判定"),IF(ISNUMBER(F4072),"测试名单无纯氢GPS","缺失"),IF(ISNUMBER(E4072),"非测试日仪表","缺失"))))</x:f>
        <x:v>非测试日纯氢</x:v>
      </x:c>
      <x:c r="L4072" s="7" t="n">
        <x:f>IF(K4072="缺失","",IF(K4072="非测试日纯氢",G4072,IF(K4072="非测试日仪表",E4072,F4072)))</x:f>
        <x:v>127.3</x:v>
      </x:c>
      <x:c r="M4072" s="2" t="n">
        <x:f>IF(K4072="缺失",1,0)</x:f>
        <x:v>0</x:v>
      </x:c>
      <x:c r="N4072" s="2" t="str">
        <x:v>车辆里程查询_20260901-20260930_1024辆_仪表里程.xlsx / T645</x:v>
      </x:c>
      <x:c r="O4072" s="2" t="str">
        <x:v>车辆里程查询_20260901-20260930_1024辆_GPS里程.xlsx / T645</x:v>
      </x:c>
      <x:c r="P4072" s="2" t="str">
        <x:v>车辆纯氢气里程查询_20260901-20260930_1024辆.xlsx / T423</x:v>
      </x:c>
    </x:row>
    <x:row r="4073" ht="22" customHeight="1">
      <x:c r="A4073" s="2" t="n">
        <x:v>161</x:v>
      </x:c>
      <x:c r="B4073" s="2" t="str">
        <x:v>粤AGP5766</x:v>
      </x:c>
      <x:c r="C4073" s="2" t="str">
        <x:v>钟祥</x:v>
      </x:c>
      <x:c r="D4073" s="8" t="d">
        <x:v>2026-09-01T00:00:00.000Z</x:v>
      </x:c>
      <x:c r="E4073" s="7" t="n">
        <x:v>99.8</x:v>
      </x:c>
      <x:c r="F4073" s="7" t="n">
        <x:v>100.9</x:v>
      </x:c>
      <x:c r="G4073" s="7" t="n">
        <x:v>96.4</x:v>
      </x:c>
      <x:c r="H4073" s="2" t="str">
        <x:v>否</x:v>
      </x:c>
      <x:c r="I4073" s="7" t="n">
        <x:f>IF(AND(ISNUMBER(E4073),ISNUMBER(F4073)),E4073-F4073,"")</x:f>
        <x:v>-1.1000000000000085</x:v>
      </x:c>
      <x:c r="J4073" s="2" t="str">
        <x:f>IF(H4073="否","不适用",IF(AND(ISNUMBER(E4073),ISNUMBER(F4073)),IF(I4073&gt;'规则与名单'!$B$2,"是","否"),"未判定"))</x:f>
        <x:v>不适用</x:v>
      </x:c>
      <x:c r="K4073" s="2" t="str">
        <x:f>IF(J4073="是",IF(ISNUMBER(F4073),"测试日GPS","缺失"),IF(ISNUMBER(G4073),"非测试日纯氢",IF(AND(H4073="是",J4073="未判定"),IF(ISNUMBER(F4073),"测试名单无纯氢GPS","缺失"),IF(ISNUMBER(E4073),"非测试日仪表","缺失"))))</x:f>
        <x:v>非测试日纯氢</x:v>
      </x:c>
      <x:c r="L4073" s="7" t="n">
        <x:f>IF(K4073="缺失","",IF(K4073="非测试日纯氢",G4073,IF(K4073="非测试日仪表",E4073,F4073)))</x:f>
        <x:v>96.4</x:v>
      </x:c>
      <x:c r="M4073" s="2" t="n">
        <x:f>IF(K4073="缺失",1,0)</x:f>
        <x:v>0</x:v>
      </x:c>
      <x:c r="N4073" s="2" t="str">
        <x:v>车辆里程查询_20260901-20260930_1024辆_仪表里程.xlsx / E61</x:v>
      </x:c>
      <x:c r="O4073" s="2" t="str">
        <x:v>车辆里程查询_20260901-20260930_1024辆_GPS里程.xlsx / E255</x:v>
      </x:c>
      <x:c r="P4073" s="2" t="str">
        <x:v>车辆纯氢气里程查询_20260901-20260930_1024辆.xlsx / E523</x:v>
      </x:c>
    </x:row>
    <x:row r="4074" ht="22" customHeight="1">
      <x:c r="A4074" s="2" t="n">
        <x:v>161</x:v>
      </x:c>
      <x:c r="B4074" s="2" t="str">
        <x:v>粤AGP5766</x:v>
      </x:c>
      <x:c r="C4074" s="2" t="str">
        <x:v>钟祥</x:v>
      </x:c>
      <x:c r="D4074" s="8" t="d">
        <x:v>2026-09-02T00:00:00.000Z</x:v>
      </x:c>
      <x:c r="E4074" s="7" t="n">
        <x:v>170.8</x:v>
      </x:c>
      <x:c r="F4074" s="7" t="n">
        <x:v>172.9</x:v>
      </x:c>
      <x:c r="G4074" s="7" t="n">
        <x:v>165.3</x:v>
      </x:c>
      <x:c r="H4074" s="2" t="str">
        <x:v>否</x:v>
      </x:c>
      <x:c r="I4074" s="7" t="n">
        <x:f>IF(AND(ISNUMBER(E4074),ISNUMBER(F4074)),E4074-F4074,"")</x:f>
        <x:v>-2.0999999999999943</x:v>
      </x:c>
      <x:c r="J4074" s="2" t="str">
        <x:f>IF(H4074="否","不适用",IF(AND(ISNUMBER(E4074),ISNUMBER(F4074)),IF(I4074&gt;'规则与名单'!$B$2,"是","否"),"未判定"))</x:f>
        <x:v>不适用</x:v>
      </x:c>
      <x:c r="K4074" s="2" t="str">
        <x:f>IF(J4074="是",IF(ISNUMBER(F4074),"测试日GPS","缺失"),IF(ISNUMBER(G4074),"非测试日纯氢",IF(AND(H4074="是",J4074="未判定"),IF(ISNUMBER(F4074),"测试名单无纯氢GPS","缺失"),IF(ISNUMBER(E4074),"非测试日仪表","缺失"))))</x:f>
        <x:v>非测试日纯氢</x:v>
      </x:c>
      <x:c r="L4074" s="7" t="n">
        <x:f>IF(K4074="缺失","",IF(K4074="非测试日纯氢",G4074,IF(K4074="非测试日仪表",E4074,F4074)))</x:f>
        <x:v>165.3</x:v>
      </x:c>
      <x:c r="M4074" s="2" t="n">
        <x:f>IF(K4074="缺失",1,0)</x:f>
        <x:v>0</x:v>
      </x:c>
      <x:c r="N4074" s="2" t="str">
        <x:v>车辆里程查询_20260901-20260930_1024辆_仪表里程.xlsx / F61</x:v>
      </x:c>
      <x:c r="O4074" s="2" t="str">
        <x:v>车辆里程查询_20260901-20260930_1024辆_GPS里程.xlsx / F255</x:v>
      </x:c>
      <x:c r="P4074" s="2" t="str">
        <x:v>车辆纯氢气里程查询_20260901-20260930_1024辆.xlsx / F523</x:v>
      </x:c>
    </x:row>
    <x:row r="4075" ht="22" customHeight="1">
      <x:c r="A4075" s="2" t="n">
        <x:v>161</x:v>
      </x:c>
      <x:c r="B4075" s="2" t="str">
        <x:v>粤AGP5766</x:v>
      </x:c>
      <x:c r="C4075" s="2" t="str">
        <x:v>钟祥</x:v>
      </x:c>
      <x:c r="D4075" s="8" t="d">
        <x:v>2026-09-03T00:00:00.000Z</x:v>
      </x:c>
      <x:c r="E4075" s="7" t="n">
        <x:v>192.1</x:v>
      </x:c>
      <x:c r="F4075" s="7" t="n">
        <x:v>192.9</x:v>
      </x:c>
      <x:c r="G4075" s="7" t="n">
        <x:v>148.8</x:v>
      </x:c>
      <x:c r="H4075" s="2" t="str">
        <x:v>否</x:v>
      </x:c>
      <x:c r="I4075" s="7" t="n">
        <x:f>IF(AND(ISNUMBER(E4075),ISNUMBER(F4075)),E4075-F4075,"")</x:f>
        <x:v>-0.8000000000000114</x:v>
      </x:c>
      <x:c r="J4075" s="2" t="str">
        <x:f>IF(H4075="否","不适用",IF(AND(ISNUMBER(E4075),ISNUMBER(F4075)),IF(I4075&gt;'规则与名单'!$B$2,"是","否"),"未判定"))</x:f>
        <x:v>不适用</x:v>
      </x:c>
      <x:c r="K4075" s="2" t="str">
        <x:f>IF(J4075="是",IF(ISNUMBER(F4075),"测试日GPS","缺失"),IF(ISNUMBER(G4075),"非测试日纯氢",IF(AND(H4075="是",J4075="未判定"),IF(ISNUMBER(F4075),"测试名单无纯氢GPS","缺失"),IF(ISNUMBER(E4075),"非测试日仪表","缺失"))))</x:f>
        <x:v>非测试日纯氢</x:v>
      </x:c>
      <x:c r="L4075" s="7" t="n">
        <x:f>IF(K4075="缺失","",IF(K4075="非测试日纯氢",G4075,IF(K4075="非测试日仪表",E4075,F4075)))</x:f>
        <x:v>148.8</x:v>
      </x:c>
      <x:c r="M4075" s="2" t="n">
        <x:f>IF(K4075="缺失",1,0)</x:f>
        <x:v>0</x:v>
      </x:c>
      <x:c r="N4075" s="2" t="str">
        <x:v>车辆里程查询_20260901-20260930_1024辆_仪表里程.xlsx / G61</x:v>
      </x:c>
      <x:c r="O4075" s="2" t="str">
        <x:v>车辆里程查询_20260901-20260930_1024辆_GPS里程.xlsx / G255</x:v>
      </x:c>
      <x:c r="P4075" s="2" t="str">
        <x:v>车辆纯氢气里程查询_20260901-20260930_1024辆.xlsx / G523</x:v>
      </x:c>
    </x:row>
    <x:row r="4076" ht="22" customHeight="1">
      <x:c r="A4076" s="2" t="n">
        <x:v>161</x:v>
      </x:c>
      <x:c r="B4076" s="2" t="str">
        <x:v>粤AGP5766</x:v>
      </x:c>
      <x:c r="C4076" s="2" t="str">
        <x:v>钟祥</x:v>
      </x:c>
      <x:c r="D4076" s="8" t="d">
        <x:v>2026-09-04T00:00:00.000Z</x:v>
      </x:c>
      <x:c r="E4076" s="7" t="n">
        <x:v>185.5</x:v>
      </x:c>
      <x:c r="F4076" s="7" t="n">
        <x:v>186.2</x:v>
      </x:c>
      <x:c r="G4076" s="7" t="n">
        <x:v>181.6</x:v>
      </x:c>
      <x:c r="H4076" s="2" t="str">
        <x:v>否</x:v>
      </x:c>
      <x:c r="I4076" s="7" t="n">
        <x:f>IF(AND(ISNUMBER(E4076),ISNUMBER(F4076)),E4076-F4076,"")</x:f>
        <x:v>-0.6999999999999886</x:v>
      </x:c>
      <x:c r="J4076" s="2" t="str">
        <x:f>IF(H4076="否","不适用",IF(AND(ISNUMBER(E4076),ISNUMBER(F4076)),IF(I4076&gt;'规则与名单'!$B$2,"是","否"),"未判定"))</x:f>
        <x:v>不适用</x:v>
      </x:c>
      <x:c r="K4076" s="2" t="str">
        <x:f>IF(J4076="是",IF(ISNUMBER(F4076),"测试日GPS","缺失"),IF(ISNUMBER(G4076),"非测试日纯氢",IF(AND(H4076="是",J4076="未判定"),IF(ISNUMBER(F4076),"测试名单无纯氢GPS","缺失"),IF(ISNUMBER(E4076),"非测试日仪表","缺失"))))</x:f>
        <x:v>非测试日纯氢</x:v>
      </x:c>
      <x:c r="L4076" s="7" t="n">
        <x:f>IF(K4076="缺失","",IF(K4076="非测试日纯氢",G4076,IF(K4076="非测试日仪表",E4076,F4076)))</x:f>
        <x:v>181.6</x:v>
      </x:c>
      <x:c r="M4076" s="2" t="n">
        <x:f>IF(K4076="缺失",1,0)</x:f>
        <x:v>0</x:v>
      </x:c>
      <x:c r="N4076" s="2" t="str">
        <x:v>车辆里程查询_20260901-20260930_1024辆_仪表里程.xlsx / H61</x:v>
      </x:c>
      <x:c r="O4076" s="2" t="str">
        <x:v>车辆里程查询_20260901-20260930_1024辆_GPS里程.xlsx / H255</x:v>
      </x:c>
      <x:c r="P4076" s="2" t="str">
        <x:v>车辆纯氢气里程查询_20260901-20260930_1024辆.xlsx / H523</x:v>
      </x:c>
    </x:row>
    <x:row r="4077" ht="22" customHeight="1">
      <x:c r="A4077" s="2" t="n">
        <x:v>161</x:v>
      </x:c>
      <x:c r="B4077" s="2" t="str">
        <x:v>粤AGP5766</x:v>
      </x:c>
      <x:c r="C4077" s="2" t="str">
        <x:v>钟祥</x:v>
      </x:c>
      <x:c r="D4077" s="8" t="d">
        <x:v>2026-09-05T00:00:00.000Z</x:v>
      </x:c>
      <x:c r="E4077" s="7" t="n">
        <x:v>138.9</x:v>
      </x:c>
      <x:c r="F4077" s="7" t="n">
        <x:v>141</x:v>
      </x:c>
      <x:c r="G4077" s="7" t="n">
        <x:v>138.3</x:v>
      </x:c>
      <x:c r="H4077" s="2" t="str">
        <x:v>否</x:v>
      </x:c>
      <x:c r="I4077" s="7" t="n">
        <x:f>IF(AND(ISNUMBER(E4077),ISNUMBER(F4077)),E4077-F4077,"")</x:f>
        <x:v>-2.0999999999999943</x:v>
      </x:c>
      <x:c r="J4077" s="2" t="str">
        <x:f>IF(H4077="否","不适用",IF(AND(ISNUMBER(E4077),ISNUMBER(F4077)),IF(I4077&gt;'规则与名单'!$B$2,"是","否"),"未判定"))</x:f>
        <x:v>不适用</x:v>
      </x:c>
      <x:c r="K4077" s="2" t="str">
        <x:f>IF(J4077="是",IF(ISNUMBER(F4077),"测试日GPS","缺失"),IF(ISNUMBER(G4077),"非测试日纯氢",IF(AND(H4077="是",J4077="未判定"),IF(ISNUMBER(F4077),"测试名单无纯氢GPS","缺失"),IF(ISNUMBER(E4077),"非测试日仪表","缺失"))))</x:f>
        <x:v>非测试日纯氢</x:v>
      </x:c>
      <x:c r="L4077" s="7" t="n">
        <x:f>IF(K4077="缺失","",IF(K4077="非测试日纯氢",G4077,IF(K4077="非测试日仪表",E4077,F4077)))</x:f>
        <x:v>138.3</x:v>
      </x:c>
      <x:c r="M4077" s="2" t="n">
        <x:f>IF(K4077="缺失",1,0)</x:f>
        <x:v>0</x:v>
      </x:c>
      <x:c r="N4077" s="2" t="str">
        <x:v>车辆里程查询_20260901-20260930_1024辆_仪表里程.xlsx / I61</x:v>
      </x:c>
      <x:c r="O4077" s="2" t="str">
        <x:v>车辆里程查询_20260901-20260930_1024辆_GPS里程.xlsx / I255</x:v>
      </x:c>
      <x:c r="P4077" s="2" t="str">
        <x:v>车辆纯氢气里程查询_20260901-20260930_1024辆.xlsx / I523</x:v>
      </x:c>
    </x:row>
    <x:row r="4078" ht="22" customHeight="1">
      <x:c r="A4078" s="2" t="n">
        <x:v>161</x:v>
      </x:c>
      <x:c r="B4078" s="2" t="str">
        <x:v>粤AGP5766</x:v>
      </x:c>
      <x:c r="C4078" s="2" t="str">
        <x:v>钟祥</x:v>
      </x:c>
      <x:c r="D4078" s="8" t="d">
        <x:v>2026-09-06T00:00:00.000Z</x:v>
      </x:c>
      <x:c r="E4078" s="7" t="n">
        <x:v>153.3</x:v>
      </x:c>
      <x:c r="F4078" s="7" t="n">
        <x:v>152.2</x:v>
      </x:c>
      <x:c r="G4078" s="7" t="n">
        <x:v>153.3</x:v>
      </x:c>
      <x:c r="H4078" s="2" t="str">
        <x:v>否</x:v>
      </x:c>
      <x:c r="I4078" s="7" t="n">
        <x:f>IF(AND(ISNUMBER(E4078),ISNUMBER(F4078)),E4078-F4078,"")</x:f>
        <x:v>1.1000000000000227</x:v>
      </x:c>
      <x:c r="J4078" s="2" t="str">
        <x:f>IF(H4078="否","不适用",IF(AND(ISNUMBER(E4078),ISNUMBER(F4078)),IF(I4078&gt;'规则与名单'!$B$2,"是","否"),"未判定"))</x:f>
        <x:v>不适用</x:v>
      </x:c>
      <x:c r="K4078" s="2" t="str">
        <x:f>IF(J4078="是",IF(ISNUMBER(F4078),"测试日GPS","缺失"),IF(ISNUMBER(G4078),"非测试日纯氢",IF(AND(H4078="是",J4078="未判定"),IF(ISNUMBER(F4078),"测试名单无纯氢GPS","缺失"),IF(ISNUMBER(E4078),"非测试日仪表","缺失"))))</x:f>
        <x:v>非测试日纯氢</x:v>
      </x:c>
      <x:c r="L4078" s="7" t="n">
        <x:f>IF(K4078="缺失","",IF(K4078="非测试日纯氢",G4078,IF(K4078="非测试日仪表",E4078,F4078)))</x:f>
        <x:v>153.3</x:v>
      </x:c>
      <x:c r="M4078" s="2" t="n">
        <x:f>IF(K4078="缺失",1,0)</x:f>
        <x:v>0</x:v>
      </x:c>
      <x:c r="N4078" s="2" t="str">
        <x:v>车辆里程查询_20260901-20260930_1024辆_仪表里程.xlsx / J61</x:v>
      </x:c>
      <x:c r="O4078" s="2" t="str">
        <x:v>车辆里程查询_20260901-20260930_1024辆_GPS里程.xlsx / J255</x:v>
      </x:c>
      <x:c r="P4078" s="2" t="str">
        <x:v>车辆纯氢气里程查询_20260901-20260930_1024辆.xlsx / J523</x:v>
      </x:c>
    </x:row>
    <x:row r="4079" ht="22" customHeight="1">
      <x:c r="A4079" s="2" t="n">
        <x:v>161</x:v>
      </x:c>
      <x:c r="B4079" s="2" t="str">
        <x:v>粤AGP5766</x:v>
      </x:c>
      <x:c r="C4079" s="2" t="str">
        <x:v>钟祥</x:v>
      </x:c>
      <x:c r="D4079" s="8" t="d">
        <x:v>2026-09-07T00:00:00.000Z</x:v>
      </x:c>
      <x:c r="E4079" s="7" t="n">
        <x:v>122.2</x:v>
      </x:c>
      <x:c r="F4079" s="7" t="n">
        <x:v>126.9</x:v>
      </x:c>
      <x:c r="G4079" s="7" t="n">
        <x:v>102.9</x:v>
      </x:c>
      <x:c r="H4079" s="2" t="str">
        <x:v>否</x:v>
      </x:c>
      <x:c r="I4079" s="7" t="n">
        <x:f>IF(AND(ISNUMBER(E4079),ISNUMBER(F4079)),E4079-F4079,"")</x:f>
        <x:v>-4.700000000000003</x:v>
      </x:c>
      <x:c r="J4079" s="2" t="str">
        <x:f>IF(H4079="否","不适用",IF(AND(ISNUMBER(E4079),ISNUMBER(F4079)),IF(I4079&gt;'规则与名单'!$B$2,"是","否"),"未判定"))</x:f>
        <x:v>不适用</x:v>
      </x:c>
      <x:c r="K4079" s="2" t="str">
        <x:f>IF(J4079="是",IF(ISNUMBER(F4079),"测试日GPS","缺失"),IF(ISNUMBER(G4079),"非测试日纯氢",IF(AND(H4079="是",J4079="未判定"),IF(ISNUMBER(F4079),"测试名单无纯氢GPS","缺失"),IF(ISNUMBER(E4079),"非测试日仪表","缺失"))))</x:f>
        <x:v>非测试日纯氢</x:v>
      </x:c>
      <x:c r="L4079" s="7" t="n">
        <x:f>IF(K4079="缺失","",IF(K4079="非测试日纯氢",G4079,IF(K4079="非测试日仪表",E4079,F4079)))</x:f>
        <x:v>102.9</x:v>
      </x:c>
      <x:c r="M4079" s="2" t="n">
        <x:f>IF(K4079="缺失",1,0)</x:f>
        <x:v>0</x:v>
      </x:c>
      <x:c r="N4079" s="2" t="str">
        <x:v>车辆里程查询_20260901-20260930_1024辆_仪表里程.xlsx / K61</x:v>
      </x:c>
      <x:c r="O4079" s="2" t="str">
        <x:v>车辆里程查询_20260901-20260930_1024辆_GPS里程.xlsx / K255</x:v>
      </x:c>
      <x:c r="P4079" s="2" t="str">
        <x:v>车辆纯氢气里程查询_20260901-20260930_1024辆.xlsx / K523</x:v>
      </x:c>
    </x:row>
    <x:row r="4080" ht="22" customHeight="1">
      <x:c r="A4080" s="2" t="n">
        <x:v>161</x:v>
      </x:c>
      <x:c r="B4080" s="2" t="str">
        <x:v>粤AGP5766</x:v>
      </x:c>
      <x:c r="C4080" s="2" t="str">
        <x:v>钟祥</x:v>
      </x:c>
      <x:c r="D4080" s="8" t="d">
        <x:v>2026-09-08T00:00:00.000Z</x:v>
      </x:c>
      <x:c r="E4080" s="7" t="n">
        <x:v>179.2</x:v>
      </x:c>
      <x:c r="F4080" s="7" t="n">
        <x:v>180.5</x:v>
      </x:c>
      <x:c r="G4080" s="7" t="n">
        <x:v>174.3</x:v>
      </x:c>
      <x:c r="H4080" s="2" t="str">
        <x:v>否</x:v>
      </x:c>
      <x:c r="I4080" s="7" t="n">
        <x:f>IF(AND(ISNUMBER(E4080),ISNUMBER(F4080)),E4080-F4080,"")</x:f>
        <x:v>-1.3000000000000114</x:v>
      </x:c>
      <x:c r="J4080" s="2" t="str">
        <x:f>IF(H4080="否","不适用",IF(AND(ISNUMBER(E4080),ISNUMBER(F4080)),IF(I4080&gt;'规则与名单'!$B$2,"是","否"),"未判定"))</x:f>
        <x:v>不适用</x:v>
      </x:c>
      <x:c r="K4080" s="2" t="str">
        <x:f>IF(J4080="是",IF(ISNUMBER(F4080),"测试日GPS","缺失"),IF(ISNUMBER(G4080),"非测试日纯氢",IF(AND(H4080="是",J4080="未判定"),IF(ISNUMBER(F4080),"测试名单无纯氢GPS","缺失"),IF(ISNUMBER(E4080),"非测试日仪表","缺失"))))</x:f>
        <x:v>非测试日纯氢</x:v>
      </x:c>
      <x:c r="L4080" s="7" t="n">
        <x:f>IF(K4080="缺失","",IF(K4080="非测试日纯氢",G4080,IF(K4080="非测试日仪表",E4080,F4080)))</x:f>
        <x:v>174.3</x:v>
      </x:c>
      <x:c r="M4080" s="2" t="n">
        <x:f>IF(K4080="缺失",1,0)</x:f>
        <x:v>0</x:v>
      </x:c>
      <x:c r="N4080" s="2" t="str">
        <x:v>车辆里程查询_20260901-20260930_1024辆_仪表里程.xlsx / L61</x:v>
      </x:c>
      <x:c r="O4080" s="2" t="str">
        <x:v>车辆里程查询_20260901-20260930_1024辆_GPS里程.xlsx / L255</x:v>
      </x:c>
      <x:c r="P4080" s="2" t="str">
        <x:v>车辆纯氢气里程查询_20260901-20260930_1024辆.xlsx / L523</x:v>
      </x:c>
    </x:row>
    <x:row r="4081" ht="22" customHeight="1">
      <x:c r="A4081" s="2" t="n">
        <x:v>161</x:v>
      </x:c>
      <x:c r="B4081" s="2" t="str">
        <x:v>粤AGP5766</x:v>
      </x:c>
      <x:c r="C4081" s="2" t="str">
        <x:v>钟祥</x:v>
      </x:c>
      <x:c r="D4081" s="8" t="d">
        <x:v>2026-09-09T00:00:00.000Z</x:v>
      </x:c>
      <x:c r="E4081" s="7" t="n">
        <x:v>146.7</x:v>
      </x:c>
      <x:c r="F4081" s="7" t="n">
        <x:v>150.6</x:v>
      </x:c>
      <x:c r="G4081" s="7" t="n">
        <x:v>137.6</x:v>
      </x:c>
      <x:c r="H4081" s="2" t="str">
        <x:v>否</x:v>
      </x:c>
      <x:c r="I4081" s="7" t="n">
        <x:f>IF(AND(ISNUMBER(E4081),ISNUMBER(F4081)),E4081-F4081,"")</x:f>
        <x:v>-3.9000000000000057</x:v>
      </x:c>
      <x:c r="J4081" s="2" t="str">
        <x:f>IF(H4081="否","不适用",IF(AND(ISNUMBER(E4081),ISNUMBER(F4081)),IF(I4081&gt;'规则与名单'!$B$2,"是","否"),"未判定"))</x:f>
        <x:v>不适用</x:v>
      </x:c>
      <x:c r="K4081" s="2" t="str">
        <x:f>IF(J4081="是",IF(ISNUMBER(F4081),"测试日GPS","缺失"),IF(ISNUMBER(G4081),"非测试日纯氢",IF(AND(H4081="是",J4081="未判定"),IF(ISNUMBER(F4081),"测试名单无纯氢GPS","缺失"),IF(ISNUMBER(E4081),"非测试日仪表","缺失"))))</x:f>
        <x:v>非测试日纯氢</x:v>
      </x:c>
      <x:c r="L4081" s="7" t="n">
        <x:f>IF(K4081="缺失","",IF(K4081="非测试日纯氢",G4081,IF(K4081="非测试日仪表",E4081,F4081)))</x:f>
        <x:v>137.6</x:v>
      </x:c>
      <x:c r="M4081" s="2" t="n">
        <x:f>IF(K4081="缺失",1,0)</x:f>
        <x:v>0</x:v>
      </x:c>
      <x:c r="N4081" s="2" t="str">
        <x:v>车辆里程查询_20260901-20260930_1024辆_仪表里程.xlsx / M61</x:v>
      </x:c>
      <x:c r="O4081" s="2" t="str">
        <x:v>车辆里程查询_20260901-20260930_1024辆_GPS里程.xlsx / M255</x:v>
      </x:c>
      <x:c r="P4081" s="2" t="str">
        <x:v>车辆纯氢气里程查询_20260901-20260930_1024辆.xlsx / M523</x:v>
      </x:c>
    </x:row>
    <x:row r="4082" ht="22" customHeight="1">
      <x:c r="A4082" s="2" t="n">
        <x:v>161</x:v>
      </x:c>
      <x:c r="B4082" s="2" t="str">
        <x:v>粤AGP5766</x:v>
      </x:c>
      <x:c r="C4082" s="2" t="str">
        <x:v>钟祥</x:v>
      </x:c>
      <x:c r="D4082" s="8" t="d">
        <x:v>2026-09-10T00:00:00.000Z</x:v>
      </x:c>
      <x:c r="E4082" s="7" t="n">
        <x:v>192.8</x:v>
      </x:c>
      <x:c r="F4082" s="7" t="n">
        <x:v>193.7</x:v>
      </x:c>
      <x:c r="G4082" s="7" t="n">
        <x:v>190.5</x:v>
      </x:c>
      <x:c r="H4082" s="2" t="str">
        <x:v>否</x:v>
      </x:c>
      <x:c r="I4082" s="7" t="n">
        <x:f>IF(AND(ISNUMBER(E4082),ISNUMBER(F4082)),E4082-F4082,"")</x:f>
        <x:v>-0.8999999999999773</x:v>
      </x:c>
      <x:c r="J4082" s="2" t="str">
        <x:f>IF(H4082="否","不适用",IF(AND(ISNUMBER(E4082),ISNUMBER(F4082)),IF(I4082&gt;'规则与名单'!$B$2,"是","否"),"未判定"))</x:f>
        <x:v>不适用</x:v>
      </x:c>
      <x:c r="K4082" s="2" t="str">
        <x:f>IF(J4082="是",IF(ISNUMBER(F4082),"测试日GPS","缺失"),IF(ISNUMBER(G4082),"非测试日纯氢",IF(AND(H4082="是",J4082="未判定"),IF(ISNUMBER(F4082),"测试名单无纯氢GPS","缺失"),IF(ISNUMBER(E4082),"非测试日仪表","缺失"))))</x:f>
        <x:v>非测试日纯氢</x:v>
      </x:c>
      <x:c r="L4082" s="7" t="n">
        <x:f>IF(K4082="缺失","",IF(K4082="非测试日纯氢",G4082,IF(K4082="非测试日仪表",E4082,F4082)))</x:f>
        <x:v>190.5</x:v>
      </x:c>
      <x:c r="M4082" s="2" t="n">
        <x:f>IF(K4082="缺失",1,0)</x:f>
        <x:v>0</x:v>
      </x:c>
      <x:c r="N4082" s="2" t="str">
        <x:v>车辆里程查询_20260901-20260930_1024辆_仪表里程.xlsx / N61</x:v>
      </x:c>
      <x:c r="O4082" s="2" t="str">
        <x:v>车辆里程查询_20260901-20260930_1024辆_GPS里程.xlsx / N255</x:v>
      </x:c>
      <x:c r="P4082" s="2" t="str">
        <x:v>车辆纯氢气里程查询_20260901-20260930_1024辆.xlsx / N523</x:v>
      </x:c>
    </x:row>
    <x:row r="4083" ht="22" customHeight="1">
      <x:c r="A4083" s="2" t="n">
        <x:v>161</x:v>
      </x:c>
      <x:c r="B4083" s="2" t="str">
        <x:v>粤AGP5766</x:v>
      </x:c>
      <x:c r="C4083" s="2" t="str">
        <x:v>钟祥</x:v>
      </x:c>
      <x:c r="D4083" s="8" t="d">
        <x:v>2026-09-11T00:00:00.000Z</x:v>
      </x:c>
      <x:c r="E4083" s="7" t="n">
        <x:v>169.9</x:v>
      </x:c>
      <x:c r="F4083" s="7" t="n">
        <x:v>172.6</x:v>
      </x:c>
      <x:c r="G4083" s="7" t="n">
        <x:v>79.1</x:v>
      </x:c>
      <x:c r="H4083" s="2" t="str">
        <x:v>否</x:v>
      </x:c>
      <x:c r="I4083" s="7" t="n">
        <x:f>IF(AND(ISNUMBER(E4083),ISNUMBER(F4083)),E4083-F4083,"")</x:f>
        <x:v>-2.6999999999999886</x:v>
      </x:c>
      <x:c r="J4083" s="2" t="str">
        <x:f>IF(H4083="否","不适用",IF(AND(ISNUMBER(E4083),ISNUMBER(F4083)),IF(I4083&gt;'规则与名单'!$B$2,"是","否"),"未判定"))</x:f>
        <x:v>不适用</x:v>
      </x:c>
      <x:c r="K4083" s="2" t="str">
        <x:f>IF(J4083="是",IF(ISNUMBER(F4083),"测试日GPS","缺失"),IF(ISNUMBER(G4083),"非测试日纯氢",IF(AND(H4083="是",J4083="未判定"),IF(ISNUMBER(F4083),"测试名单无纯氢GPS","缺失"),IF(ISNUMBER(E4083),"非测试日仪表","缺失"))))</x:f>
        <x:v>非测试日纯氢</x:v>
      </x:c>
      <x:c r="L4083" s="7" t="n">
        <x:f>IF(K4083="缺失","",IF(K4083="非测试日纯氢",G4083,IF(K4083="非测试日仪表",E4083,F4083)))</x:f>
        <x:v>79.1</x:v>
      </x:c>
      <x:c r="M4083" s="2" t="n">
        <x:f>IF(K4083="缺失",1,0)</x:f>
        <x:v>0</x:v>
      </x:c>
      <x:c r="N4083" s="2" t="str">
        <x:v>车辆里程查询_20260901-20260930_1024辆_仪表里程.xlsx / O61</x:v>
      </x:c>
      <x:c r="O4083" s="2" t="str">
        <x:v>车辆里程查询_20260901-20260930_1024辆_GPS里程.xlsx / O255</x:v>
      </x:c>
      <x:c r="P4083" s="2" t="str">
        <x:v>车辆纯氢气里程查询_20260901-20260930_1024辆.xlsx / O523</x:v>
      </x:c>
    </x:row>
    <x:row r="4084" ht="22" customHeight="1">
      <x:c r="A4084" s="2" t="n">
        <x:v>161</x:v>
      </x:c>
      <x:c r="B4084" s="2" t="str">
        <x:v>粤AGP5766</x:v>
      </x:c>
      <x:c r="C4084" s="2" t="str">
        <x:v>钟祥</x:v>
      </x:c>
      <x:c r="D4084" s="8" t="d">
        <x:v>2026-09-12T00:00:00.000Z</x:v>
      </x:c>
      <x:c r="E4084" s="7" t="n">
        <x:v>185.2</x:v>
      </x:c>
      <x:c r="F4084" s="7" t="n">
        <x:v>188.5</x:v>
      </x:c>
      <x:c r="G4084" s="7" t="n">
        <x:v>131</x:v>
      </x:c>
      <x:c r="H4084" s="2" t="str">
        <x:v>否</x:v>
      </x:c>
      <x:c r="I4084" s="7" t="n">
        <x:f>IF(AND(ISNUMBER(E4084),ISNUMBER(F4084)),E4084-F4084,"")</x:f>
        <x:v>-3.3000000000000114</x:v>
      </x:c>
      <x:c r="J4084" s="2" t="str">
        <x:f>IF(H4084="否","不适用",IF(AND(ISNUMBER(E4084),ISNUMBER(F4084)),IF(I4084&gt;'规则与名单'!$B$2,"是","否"),"未判定"))</x:f>
        <x:v>不适用</x:v>
      </x:c>
      <x:c r="K4084" s="2" t="str">
        <x:f>IF(J4084="是",IF(ISNUMBER(F4084),"测试日GPS","缺失"),IF(ISNUMBER(G4084),"非测试日纯氢",IF(AND(H4084="是",J4084="未判定"),IF(ISNUMBER(F4084),"测试名单无纯氢GPS","缺失"),IF(ISNUMBER(E4084),"非测试日仪表","缺失"))))</x:f>
        <x:v>非测试日纯氢</x:v>
      </x:c>
      <x:c r="L4084" s="7" t="n">
        <x:f>IF(K4084="缺失","",IF(K4084="非测试日纯氢",G4084,IF(K4084="非测试日仪表",E4084,F4084)))</x:f>
        <x:v>131</x:v>
      </x:c>
      <x:c r="M4084" s="2" t="n">
        <x:f>IF(K4084="缺失",1,0)</x:f>
        <x:v>0</x:v>
      </x:c>
      <x:c r="N4084" s="2" t="str">
        <x:v>车辆里程查询_20260901-20260930_1024辆_仪表里程.xlsx / P61</x:v>
      </x:c>
      <x:c r="O4084" s="2" t="str">
        <x:v>车辆里程查询_20260901-20260930_1024辆_GPS里程.xlsx / P255</x:v>
      </x:c>
      <x:c r="P4084" s="2" t="str">
        <x:v>车辆纯氢气里程查询_20260901-20260930_1024辆.xlsx / P523</x:v>
      </x:c>
    </x:row>
    <x:row r="4085" ht="22" customHeight="1">
      <x:c r="A4085" s="2" t="n">
        <x:v>161</x:v>
      </x:c>
      <x:c r="B4085" s="2" t="str">
        <x:v>粤AGP5766</x:v>
      </x:c>
      <x:c r="C4085" s="2" t="str">
        <x:v>钟祥</x:v>
      </x:c>
      <x:c r="D4085" s="8" t="d">
        <x:v>2026-09-13T00:00:00.000Z</x:v>
      </x:c>
      <x:c r="E4085" s="7" t="n">
        <x:v>159.5</x:v>
      </x:c>
      <x:c r="F4085" s="7" t="n">
        <x:v>158.1</x:v>
      </x:c>
      <x:c r="G4085" s="7" t="n">
        <x:v>97.5</x:v>
      </x:c>
      <x:c r="H4085" s="2" t="str">
        <x:v>否</x:v>
      </x:c>
      <x:c r="I4085" s="7" t="n">
        <x:f>IF(AND(ISNUMBER(E4085),ISNUMBER(F4085)),E4085-F4085,"")</x:f>
        <x:v>1.4000000000000057</x:v>
      </x:c>
      <x:c r="J4085" s="2" t="str">
        <x:f>IF(H4085="否","不适用",IF(AND(ISNUMBER(E4085),ISNUMBER(F4085)),IF(I4085&gt;'规则与名单'!$B$2,"是","否"),"未判定"))</x:f>
        <x:v>不适用</x:v>
      </x:c>
      <x:c r="K4085" s="2" t="str">
        <x:f>IF(J4085="是",IF(ISNUMBER(F4085),"测试日GPS","缺失"),IF(ISNUMBER(G4085),"非测试日纯氢",IF(AND(H4085="是",J4085="未判定"),IF(ISNUMBER(F4085),"测试名单无纯氢GPS","缺失"),IF(ISNUMBER(E4085),"非测试日仪表","缺失"))))</x:f>
        <x:v>非测试日纯氢</x:v>
      </x:c>
      <x:c r="L4085" s="7" t="n">
        <x:f>IF(K4085="缺失","",IF(K4085="非测试日纯氢",G4085,IF(K4085="非测试日仪表",E4085,F4085)))</x:f>
        <x:v>97.5</x:v>
      </x:c>
      <x:c r="M4085" s="2" t="n">
        <x:f>IF(K4085="缺失",1,0)</x:f>
        <x:v>0</x:v>
      </x:c>
      <x:c r="N4085" s="2" t="str">
        <x:v>车辆里程查询_20260901-20260930_1024辆_仪表里程.xlsx / Q61</x:v>
      </x:c>
      <x:c r="O4085" s="2" t="str">
        <x:v>车辆里程查询_20260901-20260930_1024辆_GPS里程.xlsx / Q255</x:v>
      </x:c>
      <x:c r="P4085" s="2" t="str">
        <x:v>车辆纯氢气里程查询_20260901-20260930_1024辆.xlsx / Q523</x:v>
      </x:c>
    </x:row>
    <x:row r="4086" ht="22" customHeight="1">
      <x:c r="A4086" s="2" t="n">
        <x:v>161</x:v>
      </x:c>
      <x:c r="B4086" s="2" t="str">
        <x:v>粤AGP5766</x:v>
      </x:c>
      <x:c r="C4086" s="2" t="str">
        <x:v>钟祥</x:v>
      </x:c>
      <x:c r="D4086" s="8" t="d">
        <x:v>2026-09-14T00:00:00.000Z</x:v>
      </x:c>
      <x:c r="E4086" s="7" t="n">
        <x:v>184.6</x:v>
      </x:c>
      <x:c r="F4086" s="7" t="n">
        <x:v>185.6</x:v>
      </x:c>
      <x:c r="G4086" s="7" t="n">
        <x:v>173.4</x:v>
      </x:c>
      <x:c r="H4086" s="2" t="str">
        <x:v>否</x:v>
      </x:c>
      <x:c r="I4086" s="7" t="n">
        <x:f>IF(AND(ISNUMBER(E4086),ISNUMBER(F4086)),E4086-F4086,"")</x:f>
        <x:v>-1</x:v>
      </x:c>
      <x:c r="J4086" s="2" t="str">
        <x:f>IF(H4086="否","不适用",IF(AND(ISNUMBER(E4086),ISNUMBER(F4086)),IF(I4086&gt;'规则与名单'!$B$2,"是","否"),"未判定"))</x:f>
        <x:v>不适用</x:v>
      </x:c>
      <x:c r="K4086" s="2" t="str">
        <x:f>IF(J4086="是",IF(ISNUMBER(F4086),"测试日GPS","缺失"),IF(ISNUMBER(G4086),"非测试日纯氢",IF(AND(H4086="是",J4086="未判定"),IF(ISNUMBER(F4086),"测试名单无纯氢GPS","缺失"),IF(ISNUMBER(E4086),"非测试日仪表","缺失"))))</x:f>
        <x:v>非测试日纯氢</x:v>
      </x:c>
      <x:c r="L4086" s="7" t="n">
        <x:f>IF(K4086="缺失","",IF(K4086="非测试日纯氢",G4086,IF(K4086="非测试日仪表",E4086,F4086)))</x:f>
        <x:v>173.4</x:v>
      </x:c>
      <x:c r="M4086" s="2" t="n">
        <x:f>IF(K4086="缺失",1,0)</x:f>
        <x:v>0</x:v>
      </x:c>
      <x:c r="N4086" s="2" t="str">
        <x:v>车辆里程查询_20260901-20260930_1024辆_仪表里程.xlsx / R61</x:v>
      </x:c>
      <x:c r="O4086" s="2" t="str">
        <x:v>车辆里程查询_20260901-20260930_1024辆_GPS里程.xlsx / R255</x:v>
      </x:c>
      <x:c r="P4086" s="2" t="str">
        <x:v>车辆纯氢气里程查询_20260901-20260930_1024辆.xlsx / R523</x:v>
      </x:c>
    </x:row>
    <x:row r="4087" ht="22" customHeight="1">
      <x:c r="A4087" s="2" t="n">
        <x:v>161</x:v>
      </x:c>
      <x:c r="B4087" s="2" t="str">
        <x:v>粤AGP5766</x:v>
      </x:c>
      <x:c r="C4087" s="2" t="str">
        <x:v>钟祥</x:v>
      </x:c>
      <x:c r="D4087" s="8" t="d">
        <x:v>2026-09-15T00:00:00.000Z</x:v>
      </x:c>
      <x:c r="E4087" s="7" t="n">
        <x:v>195.5</x:v>
      </x:c>
      <x:c r="F4087" s="7" t="n">
        <x:v>196.4</x:v>
      </x:c>
      <x:c r="G4087" s="7" t="n">
        <x:v>170.3</x:v>
      </x:c>
      <x:c r="H4087" s="2" t="str">
        <x:v>否</x:v>
      </x:c>
      <x:c r="I4087" s="7" t="n">
        <x:f>IF(AND(ISNUMBER(E4087),ISNUMBER(F4087)),E4087-F4087,"")</x:f>
        <x:v>-0.9000000000000057</x:v>
      </x:c>
      <x:c r="J4087" s="2" t="str">
        <x:f>IF(H4087="否","不适用",IF(AND(ISNUMBER(E4087),ISNUMBER(F4087)),IF(I4087&gt;'规则与名单'!$B$2,"是","否"),"未判定"))</x:f>
        <x:v>不适用</x:v>
      </x:c>
      <x:c r="K4087" s="2" t="str">
        <x:f>IF(J4087="是",IF(ISNUMBER(F4087),"测试日GPS","缺失"),IF(ISNUMBER(G4087),"非测试日纯氢",IF(AND(H4087="是",J4087="未判定"),IF(ISNUMBER(F4087),"测试名单无纯氢GPS","缺失"),IF(ISNUMBER(E4087),"非测试日仪表","缺失"))))</x:f>
        <x:v>非测试日纯氢</x:v>
      </x:c>
      <x:c r="L4087" s="7" t="n">
        <x:f>IF(K4087="缺失","",IF(K4087="非测试日纯氢",G4087,IF(K4087="非测试日仪表",E4087,F4087)))</x:f>
        <x:v>170.3</x:v>
      </x:c>
      <x:c r="M4087" s="2" t="n">
        <x:f>IF(K4087="缺失",1,0)</x:f>
        <x:v>0</x:v>
      </x:c>
      <x:c r="N4087" s="2" t="str">
        <x:v>车辆里程查询_20260901-20260930_1024辆_仪表里程.xlsx / S61</x:v>
      </x:c>
      <x:c r="O4087" s="2" t="str">
        <x:v>车辆里程查询_20260901-20260930_1024辆_GPS里程.xlsx / S255</x:v>
      </x:c>
      <x:c r="P4087" s="2" t="str">
        <x:v>车辆纯氢气里程查询_20260901-20260930_1024辆.xlsx / S523</x:v>
      </x:c>
    </x:row>
    <x:row r="4088" ht="22" customHeight="1">
      <x:c r="A4088" s="2" t="n">
        <x:v>161</x:v>
      </x:c>
      <x:c r="B4088" s="2" t="str">
        <x:v>粤AGP5766</x:v>
      </x:c>
      <x:c r="C4088" s="2" t="str">
        <x:v>钟祥</x:v>
      </x:c>
      <x:c r="D4088" s="8" t="d">
        <x:v>2026-09-16T00:00:00.000Z</x:v>
      </x:c>
      <x:c r="E4088" s="7" t="n">
        <x:v>201.5</x:v>
      </x:c>
      <x:c r="F4088" s="7" t="n">
        <x:v>203.7</x:v>
      </x:c>
      <x:c r="G4088" s="7" t="n">
        <x:v>199.5</x:v>
      </x:c>
      <x:c r="H4088" s="2" t="str">
        <x:v>否</x:v>
      </x:c>
      <x:c r="I4088" s="7" t="n">
        <x:f>IF(AND(ISNUMBER(E4088),ISNUMBER(F4088)),E4088-F4088,"")</x:f>
        <x:v>-2.1999999999999886</x:v>
      </x:c>
      <x:c r="J4088" s="2" t="str">
        <x:f>IF(H4088="否","不适用",IF(AND(ISNUMBER(E4088),ISNUMBER(F4088)),IF(I4088&gt;'规则与名单'!$B$2,"是","否"),"未判定"))</x:f>
        <x:v>不适用</x:v>
      </x:c>
      <x:c r="K4088" s="2" t="str">
        <x:f>IF(J4088="是",IF(ISNUMBER(F4088),"测试日GPS","缺失"),IF(ISNUMBER(G4088),"非测试日纯氢",IF(AND(H4088="是",J4088="未判定"),IF(ISNUMBER(F4088),"测试名单无纯氢GPS","缺失"),IF(ISNUMBER(E4088),"非测试日仪表","缺失"))))</x:f>
        <x:v>非测试日纯氢</x:v>
      </x:c>
      <x:c r="L4088" s="7" t="n">
        <x:f>IF(K4088="缺失","",IF(K4088="非测试日纯氢",G4088,IF(K4088="非测试日仪表",E4088,F4088)))</x:f>
        <x:v>199.5</x:v>
      </x:c>
      <x:c r="M4088" s="2" t="n">
        <x:f>IF(K4088="缺失",1,0)</x:f>
        <x:v>0</x:v>
      </x:c>
      <x:c r="N4088" s="2" t="str">
        <x:v>车辆里程查询_20260901-20260930_1024辆_仪表里程.xlsx / T61</x:v>
      </x:c>
      <x:c r="O4088" s="2" t="str">
        <x:v>车辆里程查询_20260901-20260930_1024辆_GPS里程.xlsx / T255</x:v>
      </x:c>
      <x:c r="P4088" s="2" t="str">
        <x:v>车辆纯氢气里程查询_20260901-20260930_1024辆.xlsx / T523</x:v>
      </x:c>
    </x:row>
    <x:row r="4089" ht="22" customHeight="1">
      <x:c r="A4089" s="2" t="n">
        <x:v>161</x:v>
      </x:c>
      <x:c r="B4089" s="2" t="str">
        <x:v>粤AGP5766</x:v>
      </x:c>
      <x:c r="C4089" s="2" t="str">
        <x:v>钟祥</x:v>
      </x:c>
      <x:c r="D4089" s="8" t="d">
        <x:v>2026-09-17T00:00:00.000Z</x:v>
      </x:c>
      <x:c r="E4089" s="7" t="n">
        <x:v>158.1</x:v>
      </x:c>
      <x:c r="F4089" s="7" t="n">
        <x:v>158.4</x:v>
      </x:c>
      <x:c r="G4089" s="7" t="n">
        <x:v>131.5</x:v>
      </x:c>
      <x:c r="H4089" s="2" t="str">
        <x:v>否</x:v>
      </x:c>
      <x:c r="I4089" s="7" t="n">
        <x:f>IF(AND(ISNUMBER(E4089),ISNUMBER(F4089)),E4089-F4089,"")</x:f>
        <x:v>-0.30000000000001137</x:v>
      </x:c>
      <x:c r="J4089" s="2" t="str">
        <x:f>IF(H4089="否","不适用",IF(AND(ISNUMBER(E4089),ISNUMBER(F4089)),IF(I4089&gt;'规则与名单'!$B$2,"是","否"),"未判定"))</x:f>
        <x:v>不适用</x:v>
      </x:c>
      <x:c r="K4089" s="2" t="str">
        <x:f>IF(J4089="是",IF(ISNUMBER(F4089),"测试日GPS","缺失"),IF(ISNUMBER(G4089),"非测试日纯氢",IF(AND(H4089="是",J4089="未判定"),IF(ISNUMBER(F4089),"测试名单无纯氢GPS","缺失"),IF(ISNUMBER(E4089),"非测试日仪表","缺失"))))</x:f>
        <x:v>非测试日纯氢</x:v>
      </x:c>
      <x:c r="L4089" s="7" t="n">
        <x:f>IF(K4089="缺失","",IF(K4089="非测试日纯氢",G4089,IF(K4089="非测试日仪表",E4089,F4089)))</x:f>
        <x:v>131.5</x:v>
      </x:c>
      <x:c r="M4089" s="2" t="n">
        <x:f>IF(K4089="缺失",1,0)</x:f>
        <x:v>0</x:v>
      </x:c>
      <x:c r="N4089" s="2" t="str">
        <x:v>车辆里程查询_20260901-20260930_1024辆_仪表里程.xlsx / U61</x:v>
      </x:c>
      <x:c r="O4089" s="2" t="str">
        <x:v>车辆里程查询_20260901-20260930_1024辆_GPS里程.xlsx / U255</x:v>
      </x:c>
      <x:c r="P4089" s="2" t="str">
        <x:v>车辆纯氢气里程查询_20260901-20260930_1024辆.xlsx / U523</x:v>
      </x:c>
    </x:row>
    <x:row r="4090" ht="22" customHeight="1">
      <x:c r="A4090" s="2" t="n">
        <x:v>161</x:v>
      </x:c>
      <x:c r="B4090" s="2" t="str">
        <x:v>粤AGP5766</x:v>
      </x:c>
      <x:c r="C4090" s="2" t="str">
        <x:v>钟祥</x:v>
      </x:c>
      <x:c r="D4090" s="8" t="d">
        <x:v>2026-09-18T00:00:00.000Z</x:v>
      </x:c>
      <x:c r="E4090" s="7" t="n">
        <x:v>147.1</x:v>
      </x:c>
      <x:c r="F4090" s="7" t="n">
        <x:v>149.4</x:v>
      </x:c>
      <x:c r="G4090" s="7" t="n">
        <x:v>88.3</x:v>
      </x:c>
      <x:c r="H4090" s="2" t="str">
        <x:v>否</x:v>
      </x:c>
      <x:c r="I4090" s="7" t="n">
        <x:f>IF(AND(ISNUMBER(E4090),ISNUMBER(F4090)),E4090-F4090,"")</x:f>
        <x:v>-2.3000000000000114</x:v>
      </x:c>
      <x:c r="J4090" s="2" t="str">
        <x:f>IF(H4090="否","不适用",IF(AND(ISNUMBER(E4090),ISNUMBER(F4090)),IF(I4090&gt;'规则与名单'!$B$2,"是","否"),"未判定"))</x:f>
        <x:v>不适用</x:v>
      </x:c>
      <x:c r="K4090" s="2" t="str">
        <x:f>IF(J4090="是",IF(ISNUMBER(F4090),"测试日GPS","缺失"),IF(ISNUMBER(G4090),"非测试日纯氢",IF(AND(H4090="是",J4090="未判定"),IF(ISNUMBER(F4090),"测试名单无纯氢GPS","缺失"),IF(ISNUMBER(E4090),"非测试日仪表","缺失"))))</x:f>
        <x:v>非测试日纯氢</x:v>
      </x:c>
      <x:c r="L4090" s="7" t="n">
        <x:f>IF(K4090="缺失","",IF(K4090="非测试日纯氢",G4090,IF(K4090="非测试日仪表",E4090,F4090)))</x:f>
        <x:v>88.3</x:v>
      </x:c>
      <x:c r="M4090" s="2" t="n">
        <x:f>IF(K4090="缺失",1,0)</x:f>
        <x:v>0</x:v>
      </x:c>
      <x:c r="N4090" s="2" t="str">
        <x:v>车辆里程查询_20260901-20260930_1024辆_仪表里程.xlsx / V61</x:v>
      </x:c>
      <x:c r="O4090" s="2" t="str">
        <x:v>车辆里程查询_20260901-20260930_1024辆_GPS里程.xlsx / V255</x:v>
      </x:c>
      <x:c r="P4090" s="2" t="str">
        <x:v>车辆纯氢气里程查询_20260901-20260930_1024辆.xlsx / V523</x:v>
      </x:c>
    </x:row>
    <x:row r="4091" ht="22" customHeight="1">
      <x:c r="A4091" s="2" t="n">
        <x:v>161</x:v>
      </x:c>
      <x:c r="B4091" s="2" t="str">
        <x:v>粤AGP5766</x:v>
      </x:c>
      <x:c r="C4091" s="2" t="str">
        <x:v>钟祥</x:v>
      </x:c>
      <x:c r="D4091" s="8" t="d">
        <x:v>2026-09-19T00:00:00.000Z</x:v>
      </x:c>
      <x:c r="E4091" s="7" t="n">
        <x:v>187.4</x:v>
      </x:c>
      <x:c r="F4091" s="7" t="n">
        <x:v>189.7</x:v>
      </x:c>
      <x:c r="G4091" s="7" t="n">
        <x:v>187.3</x:v>
      </x:c>
      <x:c r="H4091" s="2" t="str">
        <x:v>否</x:v>
      </x:c>
      <x:c r="I4091" s="7" t="n">
        <x:f>IF(AND(ISNUMBER(E4091),ISNUMBER(F4091)),E4091-F4091,"")</x:f>
        <x:v>-2.299999999999983</x:v>
      </x:c>
      <x:c r="J4091" s="2" t="str">
        <x:f>IF(H4091="否","不适用",IF(AND(ISNUMBER(E4091),ISNUMBER(F4091)),IF(I4091&gt;'规则与名单'!$B$2,"是","否"),"未判定"))</x:f>
        <x:v>不适用</x:v>
      </x:c>
      <x:c r="K4091" s="2" t="str">
        <x:f>IF(J4091="是",IF(ISNUMBER(F4091),"测试日GPS","缺失"),IF(ISNUMBER(G4091),"非测试日纯氢",IF(AND(H4091="是",J4091="未判定"),IF(ISNUMBER(F4091),"测试名单无纯氢GPS","缺失"),IF(ISNUMBER(E4091),"非测试日仪表","缺失"))))</x:f>
        <x:v>非测试日纯氢</x:v>
      </x:c>
      <x:c r="L4091" s="7" t="n">
        <x:f>IF(K4091="缺失","",IF(K4091="非测试日纯氢",G4091,IF(K4091="非测试日仪表",E4091,F4091)))</x:f>
        <x:v>187.3</x:v>
      </x:c>
      <x:c r="M4091" s="2" t="n">
        <x:f>IF(K4091="缺失",1,0)</x:f>
        <x:v>0</x:v>
      </x:c>
      <x:c r="N4091" s="2" t="str">
        <x:v>车辆里程查询_20260901-20260930_1024辆_仪表里程.xlsx / W61</x:v>
      </x:c>
      <x:c r="O4091" s="2" t="str">
        <x:v>车辆里程查询_20260901-20260930_1024辆_GPS里程.xlsx / W255</x:v>
      </x:c>
      <x:c r="P4091" s="2" t="str">
        <x:v>车辆纯氢气里程查询_20260901-20260930_1024辆.xlsx / W523</x:v>
      </x:c>
    </x:row>
    <x:row r="4092" ht="22" customHeight="1">
      <x:c r="A4092" s="2" t="n">
        <x:v>161</x:v>
      </x:c>
      <x:c r="B4092" s="2" t="str">
        <x:v>粤AGP5766</x:v>
      </x:c>
      <x:c r="C4092" s="2" t="str">
        <x:v>钟祥</x:v>
      </x:c>
      <x:c r="D4092" s="8" t="d">
        <x:v>2026-09-20T00:00:00.000Z</x:v>
      </x:c>
      <x:c r="E4092" s="7" t="n">
        <x:v>166.5</x:v>
      </x:c>
      <x:c r="F4092" s="7" t="n">
        <x:v>168.5</x:v>
      </x:c>
      <x:c r="G4092" s="7" t="n">
        <x:v>139</x:v>
      </x:c>
      <x:c r="H4092" s="2" t="str">
        <x:v>否</x:v>
      </x:c>
      <x:c r="I4092" s="7" t="n">
        <x:f>IF(AND(ISNUMBER(E4092),ISNUMBER(F4092)),E4092-F4092,"")</x:f>
        <x:v>-2</x:v>
      </x:c>
      <x:c r="J4092" s="2" t="str">
        <x:f>IF(H4092="否","不适用",IF(AND(ISNUMBER(E4092),ISNUMBER(F4092)),IF(I4092&gt;'规则与名单'!$B$2,"是","否"),"未判定"))</x:f>
        <x:v>不适用</x:v>
      </x:c>
      <x:c r="K4092" s="2" t="str">
        <x:f>IF(J4092="是",IF(ISNUMBER(F4092),"测试日GPS","缺失"),IF(ISNUMBER(G4092),"非测试日纯氢",IF(AND(H4092="是",J4092="未判定"),IF(ISNUMBER(F4092),"测试名单无纯氢GPS","缺失"),IF(ISNUMBER(E4092),"非测试日仪表","缺失"))))</x:f>
        <x:v>非测试日纯氢</x:v>
      </x:c>
      <x:c r="L4092" s="7" t="n">
        <x:f>IF(K4092="缺失","",IF(K4092="非测试日纯氢",G4092,IF(K4092="非测试日仪表",E4092,F4092)))</x:f>
        <x:v>139</x:v>
      </x:c>
      <x:c r="M4092" s="2" t="n">
        <x:f>IF(K4092="缺失",1,0)</x:f>
        <x:v>0</x:v>
      </x:c>
      <x:c r="N4092" s="2" t="str">
        <x:v>车辆里程查询_20260901-20260930_1024辆_仪表里程.xlsx / X61</x:v>
      </x:c>
      <x:c r="O4092" s="2" t="str">
        <x:v>车辆里程查询_20260901-20260930_1024辆_GPS里程.xlsx / X255</x:v>
      </x:c>
      <x:c r="P4092" s="2" t="str">
        <x:v>车辆纯氢气里程查询_20260901-20260930_1024辆.xlsx / X523</x:v>
      </x:c>
    </x:row>
    <x:row r="4093" ht="22" customHeight="1">
      <x:c r="A4093" s="2" t="n">
        <x:v>161</x:v>
      </x:c>
      <x:c r="B4093" s="2" t="str">
        <x:v>粤AGP5766</x:v>
      </x:c>
      <x:c r="C4093" s="2" t="str">
        <x:v>钟祥</x:v>
      </x:c>
      <x:c r="D4093" s="8" t="d">
        <x:v>2026-09-21T00:00:00.000Z</x:v>
      </x:c>
      <x:c r="E4093" s="7" t="n">
        <x:v>132.9</x:v>
      </x:c>
      <x:c r="F4093" s="7" t="n">
        <x:v>132.2</x:v>
      </x:c>
      <x:c r="G4093" s="7" t="n">
        <x:v>95.7</x:v>
      </x:c>
      <x:c r="H4093" s="2" t="str">
        <x:v>否</x:v>
      </x:c>
      <x:c r="I4093" s="7" t="n">
        <x:f>IF(AND(ISNUMBER(E4093),ISNUMBER(F4093)),E4093-F4093,"")</x:f>
        <x:v>0.700000000000017</x:v>
      </x:c>
      <x:c r="J4093" s="2" t="str">
        <x:f>IF(H4093="否","不适用",IF(AND(ISNUMBER(E4093),ISNUMBER(F4093)),IF(I4093&gt;'规则与名单'!$B$2,"是","否"),"未判定"))</x:f>
        <x:v>不适用</x:v>
      </x:c>
      <x:c r="K4093" s="2" t="str">
        <x:f>IF(J4093="是",IF(ISNUMBER(F4093),"测试日GPS","缺失"),IF(ISNUMBER(G4093),"非测试日纯氢",IF(AND(H4093="是",J4093="未判定"),IF(ISNUMBER(F4093),"测试名单无纯氢GPS","缺失"),IF(ISNUMBER(E4093),"非测试日仪表","缺失"))))</x:f>
        <x:v>非测试日纯氢</x:v>
      </x:c>
      <x:c r="L4093" s="7" t="n">
        <x:f>IF(K4093="缺失","",IF(K4093="非测试日纯氢",G4093,IF(K4093="非测试日仪表",E4093,F4093)))</x:f>
        <x:v>95.7</x:v>
      </x:c>
      <x:c r="M4093" s="2" t="n">
        <x:f>IF(K4093="缺失",1,0)</x:f>
        <x:v>0</x:v>
      </x:c>
      <x:c r="N4093" s="2" t="str">
        <x:v>车辆里程查询_20260901-20260930_1024辆_仪表里程.xlsx / Y61</x:v>
      </x:c>
      <x:c r="O4093" s="2" t="str">
        <x:v>车辆里程查询_20260901-20260930_1024辆_GPS里程.xlsx / Y255</x:v>
      </x:c>
      <x:c r="P4093" s="2" t="str">
        <x:v>车辆纯氢气里程查询_20260901-20260930_1024辆.xlsx / Y523</x:v>
      </x:c>
    </x:row>
    <x:row r="4094" ht="22" customHeight="1">
      <x:c r="A4094" s="2" t="n">
        <x:v>161</x:v>
      </x:c>
      <x:c r="B4094" s="2" t="str">
        <x:v>粤AGP5766</x:v>
      </x:c>
      <x:c r="C4094" s="2" t="str">
        <x:v>钟祥</x:v>
      </x:c>
      <x:c r="D4094" s="8" t="d">
        <x:v>2026-09-22T00:00:00.000Z</x:v>
      </x:c>
      <x:c r="E4094" s="7" t="n">
        <x:v>135.2</x:v>
      </x:c>
      <x:c r="F4094" s="7" t="n">
        <x:v>137.1</x:v>
      </x:c>
      <x:c r="G4094" s="7" t="n">
        <x:v>124.9</x:v>
      </x:c>
      <x:c r="H4094" s="2" t="str">
        <x:v>否</x:v>
      </x:c>
      <x:c r="I4094" s="7" t="n">
        <x:f>IF(AND(ISNUMBER(E4094),ISNUMBER(F4094)),E4094-F4094,"")</x:f>
        <x:v>-1.9000000000000057</x:v>
      </x:c>
      <x:c r="J4094" s="2" t="str">
        <x:f>IF(H4094="否","不适用",IF(AND(ISNUMBER(E4094),ISNUMBER(F4094)),IF(I4094&gt;'规则与名单'!$B$2,"是","否"),"未判定"))</x:f>
        <x:v>不适用</x:v>
      </x:c>
      <x:c r="K4094" s="2" t="str">
        <x:f>IF(J4094="是",IF(ISNUMBER(F4094),"测试日GPS","缺失"),IF(ISNUMBER(G4094),"非测试日纯氢",IF(AND(H4094="是",J4094="未判定"),IF(ISNUMBER(F4094),"测试名单无纯氢GPS","缺失"),IF(ISNUMBER(E4094),"非测试日仪表","缺失"))))</x:f>
        <x:v>非测试日纯氢</x:v>
      </x:c>
      <x:c r="L4094" s="7" t="n">
        <x:f>IF(K4094="缺失","",IF(K4094="非测试日纯氢",G4094,IF(K4094="非测试日仪表",E4094,F4094)))</x:f>
        <x:v>124.9</x:v>
      </x:c>
      <x:c r="M4094" s="2" t="n">
        <x:f>IF(K4094="缺失",1,0)</x:f>
        <x:v>0</x:v>
      </x:c>
      <x:c r="N4094" s="2" t="str">
        <x:v>车辆里程查询_20260901-20260930_1024辆_仪表里程.xlsx / Z61</x:v>
      </x:c>
      <x:c r="O4094" s="2" t="str">
        <x:v>车辆里程查询_20260901-20260930_1024辆_GPS里程.xlsx / Z255</x:v>
      </x:c>
      <x:c r="P4094" s="2" t="str">
        <x:v>车辆纯氢气里程查询_20260901-20260930_1024辆.xlsx / Z523</x:v>
      </x:c>
    </x:row>
    <x:row r="4095" ht="22" customHeight="1">
      <x:c r="A4095" s="2" t="n">
        <x:v>161</x:v>
      </x:c>
      <x:c r="B4095" s="2" t="str">
        <x:v>粤AGP5766</x:v>
      </x:c>
      <x:c r="C4095" s="2" t="str">
        <x:v>钟祥</x:v>
      </x:c>
      <x:c r="D4095" s="8" t="d">
        <x:v>2026-09-23T00:00:00.000Z</x:v>
      </x:c>
      <x:c r="E4095" s="7" t="n">
        <x:v>170.6</x:v>
      </x:c>
      <x:c r="F4095" s="7" t="n">
        <x:v>169.5</x:v>
      </x:c>
      <x:c r="G4095" s="7" t="n">
        <x:v>157.2</x:v>
      </x:c>
      <x:c r="H4095" s="2" t="str">
        <x:v>否</x:v>
      </x:c>
      <x:c r="I4095" s="7" t="n">
        <x:f>IF(AND(ISNUMBER(E4095),ISNUMBER(F4095)),E4095-F4095,"")</x:f>
        <x:v>1.0999999999999943</x:v>
      </x:c>
      <x:c r="J4095" s="2" t="str">
        <x:f>IF(H4095="否","不适用",IF(AND(ISNUMBER(E4095),ISNUMBER(F4095)),IF(I4095&gt;'规则与名单'!$B$2,"是","否"),"未判定"))</x:f>
        <x:v>不适用</x:v>
      </x:c>
      <x:c r="K4095" s="2" t="str">
        <x:f>IF(J4095="是",IF(ISNUMBER(F4095),"测试日GPS","缺失"),IF(ISNUMBER(G4095),"非测试日纯氢",IF(AND(H4095="是",J4095="未判定"),IF(ISNUMBER(F4095),"测试名单无纯氢GPS","缺失"),IF(ISNUMBER(E4095),"非测试日仪表","缺失"))))</x:f>
        <x:v>非测试日纯氢</x:v>
      </x:c>
      <x:c r="L4095" s="7" t="n">
        <x:f>IF(K4095="缺失","",IF(K4095="非测试日纯氢",G4095,IF(K4095="非测试日仪表",E4095,F4095)))</x:f>
        <x:v>157.2</x:v>
      </x:c>
      <x:c r="M4095" s="2" t="n">
        <x:f>IF(K4095="缺失",1,0)</x:f>
        <x:v>0</x:v>
      </x:c>
      <x:c r="N4095" s="2" t="str">
        <x:v>车辆里程查询_20260901-20260930_1024辆_仪表里程.xlsx / AA61</x:v>
      </x:c>
      <x:c r="O4095" s="2" t="str">
        <x:v>车辆里程查询_20260901-20260930_1024辆_GPS里程.xlsx / AA255</x:v>
      </x:c>
      <x:c r="P4095" s="2" t="str">
        <x:v>车辆纯氢气里程查询_20260901-20260930_1024辆.xlsx / AA523</x:v>
      </x:c>
    </x:row>
    <x:row r="4096" ht="22" customHeight="1">
      <x:c r="A4096" s="2" t="n">
        <x:v>161</x:v>
      </x:c>
      <x:c r="B4096" s="2" t="str">
        <x:v>粤AGP5766</x:v>
      </x:c>
      <x:c r="C4096" s="2" t="str">
        <x:v>钟祥</x:v>
      </x:c>
      <x:c r="D4096" s="8" t="d">
        <x:v>2026-09-24T00:00:00.000Z</x:v>
      </x:c>
      <x:c r="E4096" s="7" t="n">
        <x:v>179.9</x:v>
      </x:c>
      <x:c r="F4096" s="7" t="n">
        <x:v>180.7</x:v>
      </x:c>
      <x:c r="G4096" s="7" t="n">
        <x:v>175.1</x:v>
      </x:c>
      <x:c r="H4096" s="2" t="str">
        <x:v>否</x:v>
      </x:c>
      <x:c r="I4096" s="7" t="n">
        <x:f>IF(AND(ISNUMBER(E4096),ISNUMBER(F4096)),E4096-F4096,"")</x:f>
        <x:v>-0.799999999999983</x:v>
      </x:c>
      <x:c r="J4096" s="2" t="str">
        <x:f>IF(H4096="否","不适用",IF(AND(ISNUMBER(E4096),ISNUMBER(F4096)),IF(I4096&gt;'规则与名单'!$B$2,"是","否"),"未判定"))</x:f>
        <x:v>不适用</x:v>
      </x:c>
      <x:c r="K4096" s="2" t="str">
        <x:f>IF(J4096="是",IF(ISNUMBER(F4096),"测试日GPS","缺失"),IF(ISNUMBER(G4096),"非测试日纯氢",IF(AND(H4096="是",J4096="未判定"),IF(ISNUMBER(F4096),"测试名单无纯氢GPS","缺失"),IF(ISNUMBER(E4096),"非测试日仪表","缺失"))))</x:f>
        <x:v>非测试日纯氢</x:v>
      </x:c>
      <x:c r="L4096" s="7" t="n">
        <x:f>IF(K4096="缺失","",IF(K4096="非测试日纯氢",G4096,IF(K4096="非测试日仪表",E4096,F4096)))</x:f>
        <x:v>175.1</x:v>
      </x:c>
      <x:c r="M4096" s="2" t="n">
        <x:f>IF(K4096="缺失",1,0)</x:f>
        <x:v>0</x:v>
      </x:c>
      <x:c r="N4096" s="2" t="str">
        <x:v>车辆里程查询_20260901-20260930_1024辆_仪表里程.xlsx / AB61</x:v>
      </x:c>
      <x:c r="O4096" s="2" t="str">
        <x:v>车辆里程查询_20260901-20260930_1024辆_GPS里程.xlsx / AB255</x:v>
      </x:c>
      <x:c r="P4096" s="2" t="str">
        <x:v>车辆纯氢气里程查询_20260901-20260930_1024辆.xlsx / AB523</x:v>
      </x:c>
    </x:row>
    <x:row r="4097" ht="22" customHeight="1">
      <x:c r="A4097" s="2" t="n">
        <x:v>161</x:v>
      </x:c>
      <x:c r="B4097" s="2" t="str">
        <x:v>粤AGP5766</x:v>
      </x:c>
      <x:c r="C4097" s="2" t="str">
        <x:v>钟祥</x:v>
      </x:c>
      <x:c r="D4097" s="8" t="d">
        <x:v>2026-09-25T00:00:00.000Z</x:v>
      </x:c>
      <x:c r="E4097" s="7" t="n">
        <x:v>134.7</x:v>
      </x:c>
      <x:c r="F4097" s="7" t="n">
        <x:v>136</x:v>
      </x:c>
      <x:c r="G4097" s="7" t="n">
        <x:v>134.1</x:v>
      </x:c>
      <x:c r="H4097" s="2" t="str">
        <x:v>否</x:v>
      </x:c>
      <x:c r="I4097" s="7" t="n">
        <x:f>IF(AND(ISNUMBER(E4097),ISNUMBER(F4097)),E4097-F4097,"")</x:f>
        <x:v>-1.3000000000000114</x:v>
      </x:c>
      <x:c r="J4097" s="2" t="str">
        <x:f>IF(H4097="否","不适用",IF(AND(ISNUMBER(E4097),ISNUMBER(F4097)),IF(I4097&gt;'规则与名单'!$B$2,"是","否"),"未判定"))</x:f>
        <x:v>不适用</x:v>
      </x:c>
      <x:c r="K4097" s="2" t="str">
        <x:f>IF(J4097="是",IF(ISNUMBER(F4097),"测试日GPS","缺失"),IF(ISNUMBER(G4097),"非测试日纯氢",IF(AND(H4097="是",J4097="未判定"),IF(ISNUMBER(F4097),"测试名单无纯氢GPS","缺失"),IF(ISNUMBER(E4097),"非测试日仪表","缺失"))))</x:f>
        <x:v>非测试日纯氢</x:v>
      </x:c>
      <x:c r="L4097" s="7" t="n">
        <x:f>IF(K4097="缺失","",IF(K4097="非测试日纯氢",G4097,IF(K4097="非测试日仪表",E4097,F4097)))</x:f>
        <x:v>134.1</x:v>
      </x:c>
      <x:c r="M4097" s="2" t="n">
        <x:f>IF(K4097="缺失",1,0)</x:f>
        <x:v>0</x:v>
      </x:c>
      <x:c r="N4097" s="2" t="str">
        <x:v>车辆里程查询_20260901-20260930_1024辆_仪表里程.xlsx / AC61</x:v>
      </x:c>
      <x:c r="O4097" s="2" t="str">
        <x:v>车辆里程查询_20260901-20260930_1024辆_GPS里程.xlsx / AC255</x:v>
      </x:c>
      <x:c r="P4097" s="2" t="str">
        <x:v>车辆纯氢气里程查询_20260901-20260930_1024辆.xlsx / AC523</x:v>
      </x:c>
    </x:row>
    <x:row r="4098" ht="22" customHeight="1">
      <x:c r="A4098" s="2" t="n">
        <x:v>161</x:v>
      </x:c>
      <x:c r="B4098" s="2" t="str">
        <x:v>粤AGP5766</x:v>
      </x:c>
      <x:c r="C4098" s="2" t="str">
        <x:v>钟祥</x:v>
      </x:c>
      <x:c r="D4098" s="8" t="d">
        <x:v>2026-09-26T00:00:00.000Z</x:v>
      </x:c>
      <x:c r="E4098" s="7" t="n">
        <x:v>105.6</x:v>
      </x:c>
      <x:c r="F4098" s="7" t="n">
        <x:v>106.4</x:v>
      </x:c>
      <x:c r="G4098" s="7" t="n">
        <x:v>55.9</x:v>
      </x:c>
      <x:c r="H4098" s="2" t="str">
        <x:v>否</x:v>
      </x:c>
      <x:c r="I4098" s="7" t="n">
        <x:f>IF(AND(ISNUMBER(E4098),ISNUMBER(F4098)),E4098-F4098,"")</x:f>
        <x:v>-0.8000000000000114</x:v>
      </x:c>
      <x:c r="J4098" s="2" t="str">
        <x:f>IF(H4098="否","不适用",IF(AND(ISNUMBER(E4098),ISNUMBER(F4098)),IF(I4098&gt;'规则与名单'!$B$2,"是","否"),"未判定"))</x:f>
        <x:v>不适用</x:v>
      </x:c>
      <x:c r="K4098" s="2" t="str">
        <x:f>IF(J4098="是",IF(ISNUMBER(F4098),"测试日GPS","缺失"),IF(ISNUMBER(G4098),"非测试日纯氢",IF(AND(H4098="是",J4098="未判定"),IF(ISNUMBER(F4098),"测试名单无纯氢GPS","缺失"),IF(ISNUMBER(E4098),"非测试日仪表","缺失"))))</x:f>
        <x:v>非测试日纯氢</x:v>
      </x:c>
      <x:c r="L4098" s="7" t="n">
        <x:f>IF(K4098="缺失","",IF(K4098="非测试日纯氢",G4098,IF(K4098="非测试日仪表",E4098,F4098)))</x:f>
        <x:v>55.9</x:v>
      </x:c>
      <x:c r="M4098" s="2" t="n">
        <x:f>IF(K4098="缺失",1,0)</x:f>
        <x:v>0</x:v>
      </x:c>
      <x:c r="N4098" s="2" t="str">
        <x:v>车辆里程查询_20260901-20260930_1024辆_仪表里程.xlsx / AD61</x:v>
      </x:c>
      <x:c r="O4098" s="2" t="str">
        <x:v>车辆里程查询_20260901-20260930_1024辆_GPS里程.xlsx / AD255</x:v>
      </x:c>
      <x:c r="P4098" s="2" t="str">
        <x:v>车辆纯氢气里程查询_20260901-20260930_1024辆.xlsx / AD523</x:v>
      </x:c>
    </x:row>
    <x:row r="4099" ht="22" customHeight="1">
      <x:c r="A4099" s="2" t="n">
        <x:v>161</x:v>
      </x:c>
      <x:c r="B4099" s="2" t="str">
        <x:v>粤AGP5766</x:v>
      </x:c>
      <x:c r="C4099" s="2" t="str">
        <x:v>钟祥</x:v>
      </x:c>
      <x:c r="D4099" s="8" t="d">
        <x:v>2026-09-27T00:00:00.000Z</x:v>
      </x:c>
      <x:c r="E4099" s="7" t="n">
        <x:v>81.6</x:v>
      </x:c>
      <x:c r="F4099" s="7" t="n">
        <x:v>84.6</x:v>
      </x:c>
      <x:c r="G4099" s="7" t="n">
        <x:v>81.4</x:v>
      </x:c>
      <x:c r="H4099" s="2" t="str">
        <x:v>否</x:v>
      </x:c>
      <x:c r="I4099" s="7" t="n">
        <x:f>IF(AND(ISNUMBER(E4099),ISNUMBER(F4099)),E4099-F4099,"")</x:f>
        <x:v>-3</x:v>
      </x:c>
      <x:c r="J4099" s="2" t="str">
        <x:f>IF(H4099="否","不适用",IF(AND(ISNUMBER(E4099),ISNUMBER(F4099)),IF(I4099&gt;'规则与名单'!$B$2,"是","否"),"未判定"))</x:f>
        <x:v>不适用</x:v>
      </x:c>
      <x:c r="K4099" s="2" t="str">
        <x:f>IF(J4099="是",IF(ISNUMBER(F4099),"测试日GPS","缺失"),IF(ISNUMBER(G4099),"非测试日纯氢",IF(AND(H4099="是",J4099="未判定"),IF(ISNUMBER(F4099),"测试名单无纯氢GPS","缺失"),IF(ISNUMBER(E4099),"非测试日仪表","缺失"))))</x:f>
        <x:v>非测试日纯氢</x:v>
      </x:c>
      <x:c r="L4099" s="7" t="n">
        <x:f>IF(K4099="缺失","",IF(K4099="非测试日纯氢",G4099,IF(K4099="非测试日仪表",E4099,F4099)))</x:f>
        <x:v>81.4</x:v>
      </x:c>
      <x:c r="M4099" s="2" t="n">
        <x:f>IF(K4099="缺失",1,0)</x:f>
        <x:v>0</x:v>
      </x:c>
      <x:c r="N4099" s="2" t="str">
        <x:v>车辆里程查询_20260901-20260930_1024辆_仪表里程.xlsx / AE61</x:v>
      </x:c>
      <x:c r="O4099" s="2" t="str">
        <x:v>车辆里程查询_20260901-20260930_1024辆_GPS里程.xlsx / AE255</x:v>
      </x:c>
      <x:c r="P4099" s="2" t="str">
        <x:v>车辆纯氢气里程查询_20260901-20260930_1024辆.xlsx / AE523</x:v>
      </x:c>
    </x:row>
    <x:row r="4100" ht="22" customHeight="1">
      <x:c r="A4100" s="2" t="n">
        <x:v>161</x:v>
      </x:c>
      <x:c r="B4100" s="2" t="str">
        <x:v>粤AGP5766</x:v>
      </x:c>
      <x:c r="C4100" s="2" t="str">
        <x:v>钟祥</x:v>
      </x:c>
      <x:c r="D4100" s="8" t="d">
        <x:v>2026-09-28T00:00:00.000Z</x:v>
      </x:c>
      <x:c r="E4100" s="7" t="n">
        <x:v>51.8</x:v>
      </x:c>
      <x:c r="F4100" s="7" t="n">
        <x:v>52.8</x:v>
      </x:c>
      <x:c r="G4100" s="7" t="n">
        <x:v>29.5</x:v>
      </x:c>
      <x:c r="H4100" s="2" t="str">
        <x:v>否</x:v>
      </x:c>
      <x:c r="I4100" s="7" t="n">
        <x:f>IF(AND(ISNUMBER(E4100),ISNUMBER(F4100)),E4100-F4100,"")</x:f>
        <x:v>-1</x:v>
      </x:c>
      <x:c r="J4100" s="2" t="str">
        <x:f>IF(H4100="否","不适用",IF(AND(ISNUMBER(E4100),ISNUMBER(F4100)),IF(I4100&gt;'规则与名单'!$B$2,"是","否"),"未判定"))</x:f>
        <x:v>不适用</x:v>
      </x:c>
      <x:c r="K4100" s="2" t="str">
        <x:f>IF(J4100="是",IF(ISNUMBER(F4100),"测试日GPS","缺失"),IF(ISNUMBER(G4100),"非测试日纯氢",IF(AND(H4100="是",J4100="未判定"),IF(ISNUMBER(F4100),"测试名单无纯氢GPS","缺失"),IF(ISNUMBER(E4100),"非测试日仪表","缺失"))))</x:f>
        <x:v>非测试日纯氢</x:v>
      </x:c>
      <x:c r="L4100" s="7" t="n">
        <x:f>IF(K4100="缺失","",IF(K4100="非测试日纯氢",G4100,IF(K4100="非测试日仪表",E4100,F4100)))</x:f>
        <x:v>29.5</x:v>
      </x:c>
      <x:c r="M4100" s="2" t="n">
        <x:f>IF(K4100="缺失",1,0)</x:f>
        <x:v>0</x:v>
      </x:c>
      <x:c r="N4100" s="2" t="str">
        <x:v>车辆里程查询_20260901-20260930_1024辆_仪表里程.xlsx / AF61</x:v>
      </x:c>
      <x:c r="O4100" s="2" t="str">
        <x:v>车辆里程查询_20260901-20260930_1024辆_GPS里程.xlsx / AF255</x:v>
      </x:c>
      <x:c r="P4100" s="2" t="str">
        <x:v>车辆纯氢气里程查询_20260901-20260930_1024辆.xlsx / AF523</x:v>
      </x:c>
    </x:row>
    <x:row r="4101" ht="22" customHeight="1">
      <x:c r="A4101" s="2" t="n">
        <x:v>161</x:v>
      </x:c>
      <x:c r="B4101" s="2" t="str">
        <x:v>粤AGP5766</x:v>
      </x:c>
      <x:c r="C4101" s="2" t="str">
        <x:v>钟祥</x:v>
      </x:c>
      <x:c r="D4101" s="8" t="d">
        <x:v>2026-09-29T00:00:00.000Z</x:v>
      </x:c>
      <x:c r="E4101" s="7" t="n">
        <x:v>166.6</x:v>
      </x:c>
      <x:c r="F4101" s="7" t="n">
        <x:v>170.4</x:v>
      </x:c>
      <x:c r="G4101" s="7" t="n">
        <x:v>166.5</x:v>
      </x:c>
      <x:c r="H4101" s="2" t="str">
        <x:v>否</x:v>
      </x:c>
      <x:c r="I4101" s="7" t="n">
        <x:f>IF(AND(ISNUMBER(E4101),ISNUMBER(F4101)),E4101-F4101,"")</x:f>
        <x:v>-3.8000000000000114</x:v>
      </x:c>
      <x:c r="J4101" s="2" t="str">
        <x:f>IF(H4101="否","不适用",IF(AND(ISNUMBER(E4101),ISNUMBER(F4101)),IF(I4101&gt;'规则与名单'!$B$2,"是","否"),"未判定"))</x:f>
        <x:v>不适用</x:v>
      </x:c>
      <x:c r="K4101" s="2" t="str">
        <x:f>IF(J4101="是",IF(ISNUMBER(F4101),"测试日GPS","缺失"),IF(ISNUMBER(G4101),"非测试日纯氢",IF(AND(H4101="是",J4101="未判定"),IF(ISNUMBER(F4101),"测试名单无纯氢GPS","缺失"),IF(ISNUMBER(E4101),"非测试日仪表","缺失"))))</x:f>
        <x:v>非测试日纯氢</x:v>
      </x:c>
      <x:c r="L4101" s="7" t="n">
        <x:f>IF(K4101="缺失","",IF(K4101="非测试日纯氢",G4101,IF(K4101="非测试日仪表",E4101,F4101)))</x:f>
        <x:v>166.5</x:v>
      </x:c>
      <x:c r="M4101" s="2" t="n">
        <x:f>IF(K4101="缺失",1,0)</x:f>
        <x:v>0</x:v>
      </x:c>
      <x:c r="N4101" s="2" t="str">
        <x:v>车辆里程查询_20260901-20260930_1024辆_仪表里程.xlsx / AG61</x:v>
      </x:c>
      <x:c r="O4101" s="2" t="str">
        <x:v>车辆里程查询_20260901-20260930_1024辆_GPS里程.xlsx / AG255</x:v>
      </x:c>
      <x:c r="P4101" s="2" t="str">
        <x:v>车辆纯氢气里程查询_20260901-20260930_1024辆.xlsx / AG523</x:v>
      </x:c>
    </x:row>
    <x:row r="4102" ht="22" customHeight="1">
      <x:c r="A4102" s="2" t="n">
        <x:v>161</x:v>
      </x:c>
      <x:c r="B4102" s="2" t="str">
        <x:v>粤AGP5766</x:v>
      </x:c>
      <x:c r="C4102" s="2" t="str">
        <x:v>钟祥</x:v>
      </x:c>
      <x:c r="D4102" s="8" t="d">
        <x:v>2026-09-30T00:00:00.000Z</x:v>
      </x:c>
      <x:c r="E4102" s="7" t="n">
        <x:v>139.6</x:v>
      </x:c>
      <x:c r="F4102" s="7" t="n">
        <x:v>140.6</x:v>
      </x:c>
      <x:c r="G4102" s="7" t="n">
        <x:v>139.4</x:v>
      </x:c>
      <x:c r="H4102" s="2" t="str">
        <x:v>否</x:v>
      </x:c>
      <x:c r="I4102" s="7" t="n">
        <x:f>IF(AND(ISNUMBER(E4102),ISNUMBER(F4102)),E4102-F4102,"")</x:f>
        <x:v>-1</x:v>
      </x:c>
      <x:c r="J4102" s="2" t="str">
        <x:f>IF(H4102="否","不适用",IF(AND(ISNUMBER(E4102),ISNUMBER(F4102)),IF(I4102&gt;'规则与名单'!$B$2,"是","否"),"未判定"))</x:f>
        <x:v>不适用</x:v>
      </x:c>
      <x:c r="K4102" s="2" t="str">
        <x:f>IF(J4102="是",IF(ISNUMBER(F4102),"测试日GPS","缺失"),IF(ISNUMBER(G4102),"非测试日纯氢",IF(AND(H4102="是",J4102="未判定"),IF(ISNUMBER(F4102),"测试名单无纯氢GPS","缺失"),IF(ISNUMBER(E4102),"非测试日仪表","缺失"))))</x:f>
        <x:v>非测试日纯氢</x:v>
      </x:c>
      <x:c r="L4102" s="7" t="n">
        <x:f>IF(K4102="缺失","",IF(K4102="非测试日纯氢",G4102,IF(K4102="非测试日仪表",E4102,F4102)))</x:f>
        <x:v>139.4</x:v>
      </x:c>
      <x:c r="M4102" s="2" t="n">
        <x:f>IF(K4102="缺失",1,0)</x:f>
        <x:v>0</x:v>
      </x:c>
      <x:c r="N4102" s="2" t="str">
        <x:v>车辆里程查询_20260901-20260930_1024辆_仪表里程.xlsx / AH61</x:v>
      </x:c>
      <x:c r="O4102" s="2" t="str">
        <x:v>车辆里程查询_20260901-20260930_1024辆_GPS里程.xlsx / AH255</x:v>
      </x:c>
      <x:c r="P4102" s="2" t="str">
        <x:v>车辆纯氢气里程查询_20260901-20260930_1024辆.xlsx / AH523</x:v>
      </x:c>
    </x:row>
    <x:row r="4103" ht="22" customHeight="1">
      <x:c r="A4103" s="2" t="n">
        <x:v>162</x:v>
      </x:c>
      <x:c r="B4103" s="2" t="str">
        <x:v>粤AGP6637</x:v>
      </x:c>
      <x:c r="C4103" s="2" t="str">
        <x:v>钟祥</x:v>
      </x:c>
      <x:c r="D4103" s="8" t="d">
        <x:v>2026-09-01T00:00:00.000Z</x:v>
      </x:c>
      <x:c r="E4103" s="7" t="n">
        <x:v>72.7</x:v>
      </x:c>
      <x:c r="F4103" s="7" t="n">
        <x:v>73</x:v>
      </x:c>
      <x:c r="G4103" s="7" t="n">
        <x:v>72.6</x:v>
      </x:c>
      <x:c r="H4103" s="2" t="str">
        <x:v>否</x:v>
      </x:c>
      <x:c r="I4103" s="7" t="n">
        <x:f>IF(AND(ISNUMBER(E4103),ISNUMBER(F4103)),E4103-F4103,"")</x:f>
        <x:v>-0.29999999999999716</x:v>
      </x:c>
      <x:c r="J4103" s="2" t="str">
        <x:f>IF(H4103="否","不适用",IF(AND(ISNUMBER(E4103),ISNUMBER(F4103)),IF(I4103&gt;'规则与名单'!$B$2,"是","否"),"未判定"))</x:f>
        <x:v>不适用</x:v>
      </x:c>
      <x:c r="K4103" s="2" t="str">
        <x:f>IF(J4103="是",IF(ISNUMBER(F4103),"测试日GPS","缺失"),IF(ISNUMBER(G4103),"非测试日纯氢",IF(AND(H4103="是",J4103="未判定"),IF(ISNUMBER(F4103),"测试名单无纯氢GPS","缺失"),IF(ISNUMBER(E4103),"非测试日仪表","缺失"))))</x:f>
        <x:v>非测试日纯氢</x:v>
      </x:c>
      <x:c r="L4103" s="7" t="n">
        <x:f>IF(K4103="缺失","",IF(K4103="非测试日纯氢",G4103,IF(K4103="非测试日仪表",E4103,F4103)))</x:f>
        <x:v>72.6</x:v>
      </x:c>
      <x:c r="M4103" s="2" t="n">
        <x:f>IF(K4103="缺失",1,0)</x:f>
        <x:v>0</x:v>
      </x:c>
      <x:c r="N4103" s="2" t="str">
        <x:v>车辆里程查询_20260901-20260930_1024辆_仪表里程.xlsx / E555</x:v>
      </x:c>
      <x:c r="O4103" s="2" t="str">
        <x:v>车辆里程查询_20260901-20260930_1024辆_GPS里程.xlsx / E555</x:v>
      </x:c>
      <x:c r="P4103" s="2" t="str">
        <x:v>车辆纯氢气里程查询_20260901-20260930_1024辆.xlsx / E298</x:v>
      </x:c>
    </x:row>
    <x:row r="4104" ht="22" customHeight="1">
      <x:c r="A4104" s="2" t="n">
        <x:v>162</x:v>
      </x:c>
      <x:c r="B4104" s="2" t="str">
        <x:v>粤AGP6637</x:v>
      </x:c>
      <x:c r="C4104" s="2" t="str">
        <x:v>钟祥</x:v>
      </x:c>
      <x:c r="D4104" s="8" t="d">
        <x:v>2026-09-02T00:00:00.000Z</x:v>
      </x:c>
      <x:c r="E4104" s="7" t="n">
        <x:v>84.3</x:v>
      </x:c>
      <x:c r="F4104" s="7" t="n">
        <x:v>85.5</x:v>
      </x:c>
      <x:c r="G4104" s="7" t="n">
        <x:v>84.3</x:v>
      </x:c>
      <x:c r="H4104" s="2" t="str">
        <x:v>否</x:v>
      </x:c>
      <x:c r="I4104" s="7" t="n">
        <x:f>IF(AND(ISNUMBER(E4104),ISNUMBER(F4104)),E4104-F4104,"")</x:f>
        <x:v>-1.2000000000000028</x:v>
      </x:c>
      <x:c r="J4104" s="2" t="str">
        <x:f>IF(H4104="否","不适用",IF(AND(ISNUMBER(E4104),ISNUMBER(F4104)),IF(I4104&gt;'规则与名单'!$B$2,"是","否"),"未判定"))</x:f>
        <x:v>不适用</x:v>
      </x:c>
      <x:c r="K4104" s="2" t="str">
        <x:f>IF(J4104="是",IF(ISNUMBER(F4104),"测试日GPS","缺失"),IF(ISNUMBER(G4104),"非测试日纯氢",IF(AND(H4104="是",J4104="未判定"),IF(ISNUMBER(F4104),"测试名单无纯氢GPS","缺失"),IF(ISNUMBER(E4104),"非测试日仪表","缺失"))))</x:f>
        <x:v>非测试日纯氢</x:v>
      </x:c>
      <x:c r="L4104" s="7" t="n">
        <x:f>IF(K4104="缺失","",IF(K4104="非测试日纯氢",G4104,IF(K4104="非测试日仪表",E4104,F4104)))</x:f>
        <x:v>84.3</x:v>
      </x:c>
      <x:c r="M4104" s="2" t="n">
        <x:f>IF(K4104="缺失",1,0)</x:f>
        <x:v>0</x:v>
      </x:c>
      <x:c r="N4104" s="2" t="str">
        <x:v>车辆里程查询_20260901-20260930_1024辆_仪表里程.xlsx / F555</x:v>
      </x:c>
      <x:c r="O4104" s="2" t="str">
        <x:v>车辆里程查询_20260901-20260930_1024辆_GPS里程.xlsx / F555</x:v>
      </x:c>
      <x:c r="P4104" s="2" t="str">
        <x:v>车辆纯氢气里程查询_20260901-20260930_1024辆.xlsx / F298</x:v>
      </x:c>
    </x:row>
    <x:row r="4105" ht="22" customHeight="1">
      <x:c r="A4105" s="2" t="n">
        <x:v>162</x:v>
      </x:c>
      <x:c r="B4105" s="2" t="str">
        <x:v>粤AGP6637</x:v>
      </x:c>
      <x:c r="C4105" s="2" t="str">
        <x:v>钟祥</x:v>
      </x:c>
      <x:c r="D4105" s="8" t="d">
        <x:v>2026-09-03T00:00:00.000Z</x:v>
      </x:c>
      <x:c r="E4105" s="7" t="n">
        <x:v>139.6</x:v>
      </x:c>
      <x:c r="F4105" s="7" t="n">
        <x:v>148.8</x:v>
      </x:c>
      <x:c r="G4105" s="7" t="n">
        <x:v>131.4</x:v>
      </x:c>
      <x:c r="H4105" s="2" t="str">
        <x:v>否</x:v>
      </x:c>
      <x:c r="I4105" s="7" t="n">
        <x:f>IF(AND(ISNUMBER(E4105),ISNUMBER(F4105)),E4105-F4105,"")</x:f>
        <x:v>-9.200000000000017</x:v>
      </x:c>
      <x:c r="J4105" s="2" t="str">
        <x:f>IF(H4105="否","不适用",IF(AND(ISNUMBER(E4105),ISNUMBER(F4105)),IF(I4105&gt;'规则与名单'!$B$2,"是","否"),"未判定"))</x:f>
        <x:v>不适用</x:v>
      </x:c>
      <x:c r="K4105" s="2" t="str">
        <x:f>IF(J4105="是",IF(ISNUMBER(F4105),"测试日GPS","缺失"),IF(ISNUMBER(G4105),"非测试日纯氢",IF(AND(H4105="是",J4105="未判定"),IF(ISNUMBER(F4105),"测试名单无纯氢GPS","缺失"),IF(ISNUMBER(E4105),"非测试日仪表","缺失"))))</x:f>
        <x:v>非测试日纯氢</x:v>
      </x:c>
      <x:c r="L4105" s="7" t="n">
        <x:f>IF(K4105="缺失","",IF(K4105="非测试日纯氢",G4105,IF(K4105="非测试日仪表",E4105,F4105)))</x:f>
        <x:v>131.4</x:v>
      </x:c>
      <x:c r="M4105" s="2" t="n">
        <x:f>IF(K4105="缺失",1,0)</x:f>
        <x:v>0</x:v>
      </x:c>
      <x:c r="N4105" s="2" t="str">
        <x:v>车辆里程查询_20260901-20260930_1024辆_仪表里程.xlsx / G555</x:v>
      </x:c>
      <x:c r="O4105" s="2" t="str">
        <x:v>车辆里程查询_20260901-20260930_1024辆_GPS里程.xlsx / G555</x:v>
      </x:c>
      <x:c r="P4105" s="2" t="str">
        <x:v>车辆纯氢气里程查询_20260901-20260930_1024辆.xlsx / G298</x:v>
      </x:c>
    </x:row>
    <x:row r="4106" ht="22" customHeight="1">
      <x:c r="A4106" s="2" t="n">
        <x:v>162</x:v>
      </x:c>
      <x:c r="B4106" s="2" t="str">
        <x:v>粤AGP6637</x:v>
      </x:c>
      <x:c r="C4106" s="2" t="str">
        <x:v>钟祥</x:v>
      </x:c>
      <x:c r="D4106" s="8" t="d">
        <x:v>2026-09-04T00:00:00.000Z</x:v>
      </x:c>
      <x:c r="E4106" s="7" t="n">
        <x:v>94.5</x:v>
      </x:c>
      <x:c r="F4106" s="7" t="n">
        <x:v>94.7</x:v>
      </x:c>
      <x:c r="G4106" s="7" t="n">
        <x:v>94.3</x:v>
      </x:c>
      <x:c r="H4106" s="2" t="str">
        <x:v>否</x:v>
      </x:c>
      <x:c r="I4106" s="7" t="n">
        <x:f>IF(AND(ISNUMBER(E4106),ISNUMBER(F4106)),E4106-F4106,"")</x:f>
        <x:v>-0.20000000000000284</x:v>
      </x:c>
      <x:c r="J4106" s="2" t="str">
        <x:f>IF(H4106="否","不适用",IF(AND(ISNUMBER(E4106),ISNUMBER(F4106)),IF(I4106&gt;'规则与名单'!$B$2,"是","否"),"未判定"))</x:f>
        <x:v>不适用</x:v>
      </x:c>
      <x:c r="K4106" s="2" t="str">
        <x:f>IF(J4106="是",IF(ISNUMBER(F4106),"测试日GPS","缺失"),IF(ISNUMBER(G4106),"非测试日纯氢",IF(AND(H4106="是",J4106="未判定"),IF(ISNUMBER(F4106),"测试名单无纯氢GPS","缺失"),IF(ISNUMBER(E4106),"非测试日仪表","缺失"))))</x:f>
        <x:v>非测试日纯氢</x:v>
      </x:c>
      <x:c r="L4106" s="7" t="n">
        <x:f>IF(K4106="缺失","",IF(K4106="非测试日纯氢",G4106,IF(K4106="非测试日仪表",E4106,F4106)))</x:f>
        <x:v>94.3</x:v>
      </x:c>
      <x:c r="M4106" s="2" t="n">
        <x:f>IF(K4106="缺失",1,0)</x:f>
        <x:v>0</x:v>
      </x:c>
      <x:c r="N4106" s="2" t="str">
        <x:v>车辆里程查询_20260901-20260930_1024辆_仪表里程.xlsx / H555</x:v>
      </x:c>
      <x:c r="O4106" s="2" t="str">
        <x:v>车辆里程查询_20260901-20260930_1024辆_GPS里程.xlsx / H555</x:v>
      </x:c>
      <x:c r="P4106" s="2" t="str">
        <x:v>车辆纯氢气里程查询_20260901-20260930_1024辆.xlsx / H298</x:v>
      </x:c>
    </x:row>
    <x:row r="4107" ht="22" customHeight="1">
      <x:c r="A4107" s="2" t="n">
        <x:v>162</x:v>
      </x:c>
      <x:c r="B4107" s="2" t="str">
        <x:v>粤AGP6637</x:v>
      </x:c>
      <x:c r="C4107" s="2" t="str">
        <x:v>钟祥</x:v>
      </x:c>
      <x:c r="D4107" s="8" t="d">
        <x:v>2026-09-05T00:00:00.000Z</x:v>
      </x:c>
      <x:c r="E4107" s="7" t="n">
        <x:v>0</x:v>
      </x:c>
      <x:c r="F4107" s="7" t="n">
        <x:v>0.05</x:v>
      </x:c>
      <x:c r="G4107" s="7"/>
      <x:c r="H4107" s="2" t="str">
        <x:v>否</x:v>
      </x:c>
      <x:c r="I4107" s="7" t="n">
        <x:f>IF(AND(ISNUMBER(E4107),ISNUMBER(F4107)),E4107-F4107,"")</x:f>
        <x:v>-0.05</x:v>
      </x:c>
      <x:c r="J4107" s="2" t="str">
        <x:f>IF(H4107="否","不适用",IF(AND(ISNUMBER(E4107),ISNUMBER(F4107)),IF(I4107&gt;'规则与名单'!$B$2,"是","否"),"未判定"))</x:f>
        <x:v>不适用</x:v>
      </x:c>
      <x:c r="K4107" s="2" t="str">
        <x:f>IF(J4107="是",IF(ISNUMBER(F4107),"测试日GPS","缺失"),IF(ISNUMBER(G4107),"非测试日纯氢",IF(AND(H4107="是",J4107="未判定"),IF(ISNUMBER(F4107),"测试名单无纯氢GPS","缺失"),IF(ISNUMBER(E4107),"非测试日仪表","缺失"))))</x:f>
        <x:v>非测试日仪表</x:v>
      </x:c>
      <x:c r="L4107" s="7" t="n">
        <x:f>IF(K4107="缺失","",IF(K4107="非测试日纯氢",G4107,IF(K4107="非测试日仪表",E4107,F4107)))</x:f>
        <x:v>0</x:v>
      </x:c>
      <x:c r="M4107" s="2" t="n">
        <x:f>IF(K4107="缺失",1,0)</x:f>
        <x:v>0</x:v>
      </x:c>
      <x:c r="N4107" s="2" t="str">
        <x:v>车辆里程查询_20260901-20260930_1024辆_仪表里程.xlsx / I555</x:v>
      </x:c>
      <x:c r="O4107" s="2" t="str">
        <x:v>车辆里程查询_20260901-20260930_1024辆_GPS里程.xlsx / I555</x:v>
      </x:c>
      <x:c r="P4107" s="2" t="str">
        <x:v>车辆纯氢气里程查询_20260901-20260930_1024辆.xlsx / I298</x:v>
      </x:c>
    </x:row>
    <x:row r="4108" ht="22" customHeight="1">
      <x:c r="A4108" s="2" t="n">
        <x:v>162</x:v>
      </x:c>
      <x:c r="B4108" s="2" t="str">
        <x:v>粤AGP6637</x:v>
      </x:c>
      <x:c r="C4108" s="2" t="str">
        <x:v>钟祥</x:v>
      </x:c>
      <x:c r="D4108" s="8" t="d">
        <x:v>2026-09-06T00:00:00.000Z</x:v>
      </x:c>
      <x:c r="E4108" s="7" t="n">
        <x:v>0</x:v>
      </x:c>
      <x:c r="F4108" s="7" t="n">
        <x:v>0.1</x:v>
      </x:c>
      <x:c r="G4108" s="7"/>
      <x:c r="H4108" s="2" t="str">
        <x:v>否</x:v>
      </x:c>
      <x:c r="I4108" s="7" t="n">
        <x:f>IF(AND(ISNUMBER(E4108),ISNUMBER(F4108)),E4108-F4108,"")</x:f>
        <x:v>-0.1</x:v>
      </x:c>
      <x:c r="J4108" s="2" t="str">
        <x:f>IF(H4108="否","不适用",IF(AND(ISNUMBER(E4108),ISNUMBER(F4108)),IF(I4108&gt;'规则与名单'!$B$2,"是","否"),"未判定"))</x:f>
        <x:v>不适用</x:v>
      </x:c>
      <x:c r="K4108" s="2" t="str">
        <x:f>IF(J4108="是",IF(ISNUMBER(F4108),"测试日GPS","缺失"),IF(ISNUMBER(G4108),"非测试日纯氢",IF(AND(H4108="是",J4108="未判定"),IF(ISNUMBER(F4108),"测试名单无纯氢GPS","缺失"),IF(ISNUMBER(E4108),"非测试日仪表","缺失"))))</x:f>
        <x:v>非测试日仪表</x:v>
      </x:c>
      <x:c r="L4108" s="7" t="n">
        <x:f>IF(K4108="缺失","",IF(K4108="非测试日纯氢",G4108,IF(K4108="非测试日仪表",E4108,F4108)))</x:f>
        <x:v>0</x:v>
      </x:c>
      <x:c r="M4108" s="2" t="n">
        <x:f>IF(K4108="缺失",1,0)</x:f>
        <x:v>0</x:v>
      </x:c>
      <x:c r="N4108" s="2" t="str">
        <x:v>车辆里程查询_20260901-20260930_1024辆_仪表里程.xlsx / J555</x:v>
      </x:c>
      <x:c r="O4108" s="2" t="str">
        <x:v>车辆里程查询_20260901-20260930_1024辆_GPS里程.xlsx / J555</x:v>
      </x:c>
      <x:c r="P4108" s="2" t="str">
        <x:v>车辆纯氢气里程查询_20260901-20260930_1024辆.xlsx / J298</x:v>
      </x:c>
    </x:row>
    <x:row r="4109" ht="22" customHeight="1">
      <x:c r="A4109" s="2" t="n">
        <x:v>162</x:v>
      </x:c>
      <x:c r="B4109" s="2" t="str">
        <x:v>粤AGP6637</x:v>
      </x:c>
      <x:c r="C4109" s="2" t="str">
        <x:v>钟祥</x:v>
      </x:c>
      <x:c r="D4109" s="8" t="d">
        <x:v>2026-09-07T00:00:00.000Z</x:v>
      </x:c>
      <x:c r="E4109" s="7" t="n">
        <x:v>94.5</x:v>
      </x:c>
      <x:c r="F4109" s="7" t="n">
        <x:v>94.8</x:v>
      </x:c>
      <x:c r="G4109" s="7" t="n">
        <x:v>94.4</x:v>
      </x:c>
      <x:c r="H4109" s="2" t="str">
        <x:v>否</x:v>
      </x:c>
      <x:c r="I4109" s="7" t="n">
        <x:f>IF(AND(ISNUMBER(E4109),ISNUMBER(F4109)),E4109-F4109,"")</x:f>
        <x:v>-0.29999999999999716</x:v>
      </x:c>
      <x:c r="J4109" s="2" t="str">
        <x:f>IF(H4109="否","不适用",IF(AND(ISNUMBER(E4109),ISNUMBER(F4109)),IF(I4109&gt;'规则与名单'!$B$2,"是","否"),"未判定"))</x:f>
        <x:v>不适用</x:v>
      </x:c>
      <x:c r="K4109" s="2" t="str">
        <x:f>IF(J4109="是",IF(ISNUMBER(F4109),"测试日GPS","缺失"),IF(ISNUMBER(G4109),"非测试日纯氢",IF(AND(H4109="是",J4109="未判定"),IF(ISNUMBER(F4109),"测试名单无纯氢GPS","缺失"),IF(ISNUMBER(E4109),"非测试日仪表","缺失"))))</x:f>
        <x:v>非测试日纯氢</x:v>
      </x:c>
      <x:c r="L4109" s="7" t="n">
        <x:f>IF(K4109="缺失","",IF(K4109="非测试日纯氢",G4109,IF(K4109="非测试日仪表",E4109,F4109)))</x:f>
        <x:v>94.4</x:v>
      </x:c>
      <x:c r="M4109" s="2" t="n">
        <x:f>IF(K4109="缺失",1,0)</x:f>
        <x:v>0</x:v>
      </x:c>
      <x:c r="N4109" s="2" t="str">
        <x:v>车辆里程查询_20260901-20260930_1024辆_仪表里程.xlsx / K555</x:v>
      </x:c>
      <x:c r="O4109" s="2" t="str">
        <x:v>车辆里程查询_20260901-20260930_1024辆_GPS里程.xlsx / K555</x:v>
      </x:c>
      <x:c r="P4109" s="2" t="str">
        <x:v>车辆纯氢气里程查询_20260901-20260930_1024辆.xlsx / K298</x:v>
      </x:c>
    </x:row>
    <x:row r="4110" ht="22" customHeight="1">
      <x:c r="A4110" s="2" t="n">
        <x:v>162</x:v>
      </x:c>
      <x:c r="B4110" s="2" t="str">
        <x:v>粤AGP6637</x:v>
      </x:c>
      <x:c r="C4110" s="2" t="str">
        <x:v>钟祥</x:v>
      </x:c>
      <x:c r="D4110" s="8" t="d">
        <x:v>2026-09-08T00:00:00.000Z</x:v>
      </x:c>
      <x:c r="E4110" s="7" t="n">
        <x:v>88.8</x:v>
      </x:c>
      <x:c r="F4110" s="7" t="n">
        <x:v>89.8</x:v>
      </x:c>
      <x:c r="G4110" s="7" t="n">
        <x:v>88.7</x:v>
      </x:c>
      <x:c r="H4110" s="2" t="str">
        <x:v>否</x:v>
      </x:c>
      <x:c r="I4110" s="7" t="n">
        <x:f>IF(AND(ISNUMBER(E4110),ISNUMBER(F4110)),E4110-F4110,"")</x:f>
        <x:v>-1</x:v>
      </x:c>
      <x:c r="J4110" s="2" t="str">
        <x:f>IF(H4110="否","不适用",IF(AND(ISNUMBER(E4110),ISNUMBER(F4110)),IF(I4110&gt;'规则与名单'!$B$2,"是","否"),"未判定"))</x:f>
        <x:v>不适用</x:v>
      </x:c>
      <x:c r="K4110" s="2" t="str">
        <x:f>IF(J4110="是",IF(ISNUMBER(F4110),"测试日GPS","缺失"),IF(ISNUMBER(G4110),"非测试日纯氢",IF(AND(H4110="是",J4110="未判定"),IF(ISNUMBER(F4110),"测试名单无纯氢GPS","缺失"),IF(ISNUMBER(E4110),"非测试日仪表","缺失"))))</x:f>
        <x:v>非测试日纯氢</x:v>
      </x:c>
      <x:c r="L4110" s="7" t="n">
        <x:f>IF(K4110="缺失","",IF(K4110="非测试日纯氢",G4110,IF(K4110="非测试日仪表",E4110,F4110)))</x:f>
        <x:v>88.7</x:v>
      </x:c>
      <x:c r="M4110" s="2" t="n">
        <x:f>IF(K4110="缺失",1,0)</x:f>
        <x:v>0</x:v>
      </x:c>
      <x:c r="N4110" s="2" t="str">
        <x:v>车辆里程查询_20260901-20260930_1024辆_仪表里程.xlsx / L555</x:v>
      </x:c>
      <x:c r="O4110" s="2" t="str">
        <x:v>车辆里程查询_20260901-20260930_1024辆_GPS里程.xlsx / L555</x:v>
      </x:c>
      <x:c r="P4110" s="2" t="str">
        <x:v>车辆纯氢气里程查询_20260901-20260930_1024辆.xlsx / L298</x:v>
      </x:c>
    </x:row>
    <x:row r="4111" ht="22" customHeight="1">
      <x:c r="A4111" s="2" t="n">
        <x:v>162</x:v>
      </x:c>
      <x:c r="B4111" s="2" t="str">
        <x:v>粤AGP6637</x:v>
      </x:c>
      <x:c r="C4111" s="2" t="str">
        <x:v>钟祥</x:v>
      </x:c>
      <x:c r="D4111" s="8" t="d">
        <x:v>2026-09-09T00:00:00.000Z</x:v>
      </x:c>
      <x:c r="E4111" s="7" t="n">
        <x:v>88.8</x:v>
      </x:c>
      <x:c r="F4111" s="7" t="n">
        <x:v>89.5</x:v>
      </x:c>
      <x:c r="G4111" s="7" t="n">
        <x:v>88.8</x:v>
      </x:c>
      <x:c r="H4111" s="2" t="str">
        <x:v>否</x:v>
      </x:c>
      <x:c r="I4111" s="7" t="n">
        <x:f>IF(AND(ISNUMBER(E4111),ISNUMBER(F4111)),E4111-F4111,"")</x:f>
        <x:v>-0.7000000000000028</x:v>
      </x:c>
      <x:c r="J4111" s="2" t="str">
        <x:f>IF(H4111="否","不适用",IF(AND(ISNUMBER(E4111),ISNUMBER(F4111)),IF(I4111&gt;'规则与名单'!$B$2,"是","否"),"未判定"))</x:f>
        <x:v>不适用</x:v>
      </x:c>
      <x:c r="K4111" s="2" t="str">
        <x:f>IF(J4111="是",IF(ISNUMBER(F4111),"测试日GPS","缺失"),IF(ISNUMBER(G4111),"非测试日纯氢",IF(AND(H4111="是",J4111="未判定"),IF(ISNUMBER(F4111),"测试名单无纯氢GPS","缺失"),IF(ISNUMBER(E4111),"非测试日仪表","缺失"))))</x:f>
        <x:v>非测试日纯氢</x:v>
      </x:c>
      <x:c r="L4111" s="7" t="n">
        <x:f>IF(K4111="缺失","",IF(K4111="非测试日纯氢",G4111,IF(K4111="非测试日仪表",E4111,F4111)))</x:f>
        <x:v>88.8</x:v>
      </x:c>
      <x:c r="M4111" s="2" t="n">
        <x:f>IF(K4111="缺失",1,0)</x:f>
        <x:v>0</x:v>
      </x:c>
      <x:c r="N4111" s="2" t="str">
        <x:v>车辆里程查询_20260901-20260930_1024辆_仪表里程.xlsx / M555</x:v>
      </x:c>
      <x:c r="O4111" s="2" t="str">
        <x:v>车辆里程查询_20260901-20260930_1024辆_GPS里程.xlsx / M555</x:v>
      </x:c>
      <x:c r="P4111" s="2" t="str">
        <x:v>车辆纯氢气里程查询_20260901-20260930_1024辆.xlsx / M298</x:v>
      </x:c>
    </x:row>
    <x:row r="4112" ht="22" customHeight="1">
      <x:c r="A4112" s="2" t="n">
        <x:v>162</x:v>
      </x:c>
      <x:c r="B4112" s="2" t="str">
        <x:v>粤AGP6637</x:v>
      </x:c>
      <x:c r="C4112" s="2" t="str">
        <x:v>钟祥</x:v>
      </x:c>
      <x:c r="D4112" s="8" t="d">
        <x:v>2026-09-10T00:00:00.000Z</x:v>
      </x:c>
      <x:c r="E4112" s="7" t="n">
        <x:v>94.3</x:v>
      </x:c>
      <x:c r="F4112" s="7" t="n">
        <x:v>94.8</x:v>
      </x:c>
      <x:c r="G4112" s="7" t="n">
        <x:v>93.9</x:v>
      </x:c>
      <x:c r="H4112" s="2" t="str">
        <x:v>否</x:v>
      </x:c>
      <x:c r="I4112" s="7" t="n">
        <x:f>IF(AND(ISNUMBER(E4112),ISNUMBER(F4112)),E4112-F4112,"")</x:f>
        <x:v>-0.5</x:v>
      </x:c>
      <x:c r="J4112" s="2" t="str">
        <x:f>IF(H4112="否","不适用",IF(AND(ISNUMBER(E4112),ISNUMBER(F4112)),IF(I4112&gt;'规则与名单'!$B$2,"是","否"),"未判定"))</x:f>
        <x:v>不适用</x:v>
      </x:c>
      <x:c r="K4112" s="2" t="str">
        <x:f>IF(J4112="是",IF(ISNUMBER(F4112),"测试日GPS","缺失"),IF(ISNUMBER(G4112),"非测试日纯氢",IF(AND(H4112="是",J4112="未判定"),IF(ISNUMBER(F4112),"测试名单无纯氢GPS","缺失"),IF(ISNUMBER(E4112),"非测试日仪表","缺失"))))</x:f>
        <x:v>非测试日纯氢</x:v>
      </x:c>
      <x:c r="L4112" s="7" t="n">
        <x:f>IF(K4112="缺失","",IF(K4112="非测试日纯氢",G4112,IF(K4112="非测试日仪表",E4112,F4112)))</x:f>
        <x:v>93.9</x:v>
      </x:c>
      <x:c r="M4112" s="2" t="n">
        <x:f>IF(K4112="缺失",1,0)</x:f>
        <x:v>0</x:v>
      </x:c>
      <x:c r="N4112" s="2" t="str">
        <x:v>车辆里程查询_20260901-20260930_1024辆_仪表里程.xlsx / N555</x:v>
      </x:c>
      <x:c r="O4112" s="2" t="str">
        <x:v>车辆里程查询_20260901-20260930_1024辆_GPS里程.xlsx / N555</x:v>
      </x:c>
      <x:c r="P4112" s="2" t="str">
        <x:v>车辆纯氢气里程查询_20260901-20260930_1024辆.xlsx / N298</x:v>
      </x:c>
    </x:row>
    <x:row r="4113" ht="22" customHeight="1">
      <x:c r="A4113" s="2" t="n">
        <x:v>162</x:v>
      </x:c>
      <x:c r="B4113" s="2" t="str">
        <x:v>粤AGP6637</x:v>
      </x:c>
      <x:c r="C4113" s="2" t="str">
        <x:v>钟祥</x:v>
      </x:c>
      <x:c r="D4113" s="8" t="d">
        <x:v>2026-09-11T00:00:00.000Z</x:v>
      </x:c>
      <x:c r="E4113" s="7" t="n">
        <x:v>88.8</x:v>
      </x:c>
      <x:c r="F4113" s="7" t="n">
        <x:v>90.4</x:v>
      </x:c>
      <x:c r="G4113" s="7" t="n">
        <x:v>88.8</x:v>
      </x:c>
      <x:c r="H4113" s="2" t="str">
        <x:v>否</x:v>
      </x:c>
      <x:c r="I4113" s="7" t="n">
        <x:f>IF(AND(ISNUMBER(E4113),ISNUMBER(F4113)),E4113-F4113,"")</x:f>
        <x:v>-1.6000000000000085</x:v>
      </x:c>
      <x:c r="J4113" s="2" t="str">
        <x:f>IF(H4113="否","不适用",IF(AND(ISNUMBER(E4113),ISNUMBER(F4113)),IF(I4113&gt;'规则与名单'!$B$2,"是","否"),"未判定"))</x:f>
        <x:v>不适用</x:v>
      </x:c>
      <x:c r="K4113" s="2" t="str">
        <x:f>IF(J4113="是",IF(ISNUMBER(F4113),"测试日GPS","缺失"),IF(ISNUMBER(G4113),"非测试日纯氢",IF(AND(H4113="是",J4113="未判定"),IF(ISNUMBER(F4113),"测试名单无纯氢GPS","缺失"),IF(ISNUMBER(E4113),"非测试日仪表","缺失"))))</x:f>
        <x:v>非测试日纯氢</x:v>
      </x:c>
      <x:c r="L4113" s="7" t="n">
        <x:f>IF(K4113="缺失","",IF(K4113="非测试日纯氢",G4113,IF(K4113="非测试日仪表",E4113,F4113)))</x:f>
        <x:v>88.8</x:v>
      </x:c>
      <x:c r="M4113" s="2" t="n">
        <x:f>IF(K4113="缺失",1,0)</x:f>
        <x:v>0</x:v>
      </x:c>
      <x:c r="N4113" s="2" t="str">
        <x:v>车辆里程查询_20260901-20260930_1024辆_仪表里程.xlsx / O555</x:v>
      </x:c>
      <x:c r="O4113" s="2" t="str">
        <x:v>车辆里程查询_20260901-20260930_1024辆_GPS里程.xlsx / O555</x:v>
      </x:c>
      <x:c r="P4113" s="2" t="str">
        <x:v>车辆纯氢气里程查询_20260901-20260930_1024辆.xlsx / O298</x:v>
      </x:c>
    </x:row>
    <x:row r="4114" ht="22" customHeight="1">
      <x:c r="A4114" s="2" t="n">
        <x:v>162</x:v>
      </x:c>
      <x:c r="B4114" s="2" t="str">
        <x:v>粤AGP6637</x:v>
      </x:c>
      <x:c r="C4114" s="2" t="str">
        <x:v>钟祥</x:v>
      </x:c>
      <x:c r="D4114" s="8" t="d">
        <x:v>2026-09-12T00:00:00.000Z</x:v>
      </x:c>
      <x:c r="E4114" s="7"/>
      <x:c r="F4114" s="7" t="n">
        <x:v>0</x:v>
      </x:c>
      <x:c r="G4114" s="7"/>
      <x:c r="H4114" s="2" t="str">
        <x:v>否</x:v>
      </x:c>
      <x:c r="I4114" s="7" t="str">
        <x:f>IF(AND(ISNUMBER(E4114),ISNUMBER(F4114)),E4114-F4114,"")</x:f>
      </x:c>
      <x:c r="J4114" s="2" t="str">
        <x:f>IF(H4114="否","不适用",IF(AND(ISNUMBER(E4114),ISNUMBER(F4114)),IF(I4114&gt;'规则与名单'!$B$2,"是","否"),"未判定"))</x:f>
        <x:v>不适用</x:v>
      </x:c>
      <x:c r="K4114" s="2" t="str">
        <x:f>IF(J4114="是",IF(ISNUMBER(F4114),"测试日GPS","缺失"),IF(ISNUMBER(G4114),"非测试日纯氢",IF(AND(H4114="是",J4114="未判定"),IF(ISNUMBER(F4114),"测试名单无纯氢GPS","缺失"),IF(ISNUMBER(E4114),"非测试日仪表","缺失"))))</x:f>
        <x:v>缺失</x:v>
      </x:c>
      <x:c r="L4114" s="7" t="str">
        <x:f>IF(K4114="缺失","",IF(K4114="非测试日纯氢",G4114,IF(K4114="非测试日仪表",E4114,F4114)))</x:f>
      </x:c>
      <x:c r="M4114" s="2" t="n">
        <x:f>IF(K4114="缺失",1,0)</x:f>
        <x:v>1</x:v>
      </x:c>
      <x:c r="N4114" s="2" t="str">
        <x:v>车辆里程查询_20260901-20260930_1024辆_仪表里程.xlsx / P555</x:v>
      </x:c>
      <x:c r="O4114" s="2" t="str">
        <x:v>车辆里程查询_20260901-20260930_1024辆_GPS里程.xlsx / P555</x:v>
      </x:c>
      <x:c r="P4114" s="2" t="str">
        <x:v>车辆纯氢气里程查询_20260901-20260930_1024辆.xlsx / P298</x:v>
      </x:c>
    </x:row>
    <x:row r="4115" ht="22" customHeight="1">
      <x:c r="A4115" s="2" t="n">
        <x:v>162</x:v>
      </x:c>
      <x:c r="B4115" s="2" t="str">
        <x:v>粤AGP6637</x:v>
      </x:c>
      <x:c r="C4115" s="2" t="str">
        <x:v>钟祥</x:v>
      </x:c>
      <x:c r="D4115" s="8" t="d">
        <x:v>2026-09-13T00:00:00.000Z</x:v>
      </x:c>
      <x:c r="E4115" s="7"/>
      <x:c r="F4115" s="7" t="n">
        <x:v>0</x:v>
      </x:c>
      <x:c r="G4115" s="7"/>
      <x:c r="H4115" s="2" t="str">
        <x:v>否</x:v>
      </x:c>
      <x:c r="I4115" s="7" t="str">
        <x:f>IF(AND(ISNUMBER(E4115),ISNUMBER(F4115)),E4115-F4115,"")</x:f>
      </x:c>
      <x:c r="J4115" s="2" t="str">
        <x:f>IF(H4115="否","不适用",IF(AND(ISNUMBER(E4115),ISNUMBER(F4115)),IF(I4115&gt;'规则与名单'!$B$2,"是","否"),"未判定"))</x:f>
        <x:v>不适用</x:v>
      </x:c>
      <x:c r="K4115" s="2" t="str">
        <x:f>IF(J4115="是",IF(ISNUMBER(F4115),"测试日GPS","缺失"),IF(ISNUMBER(G4115),"非测试日纯氢",IF(AND(H4115="是",J4115="未判定"),IF(ISNUMBER(F4115),"测试名单无纯氢GPS","缺失"),IF(ISNUMBER(E4115),"非测试日仪表","缺失"))))</x:f>
        <x:v>缺失</x:v>
      </x:c>
      <x:c r="L4115" s="7" t="str">
        <x:f>IF(K4115="缺失","",IF(K4115="非测试日纯氢",G4115,IF(K4115="非测试日仪表",E4115,F4115)))</x:f>
      </x:c>
      <x:c r="M4115" s="2" t="n">
        <x:f>IF(K4115="缺失",1,0)</x:f>
        <x:v>1</x:v>
      </x:c>
      <x:c r="N4115" s="2" t="str">
        <x:v>车辆里程查询_20260901-20260930_1024辆_仪表里程.xlsx / Q555</x:v>
      </x:c>
      <x:c r="O4115" s="2" t="str">
        <x:v>车辆里程查询_20260901-20260930_1024辆_GPS里程.xlsx / Q555</x:v>
      </x:c>
      <x:c r="P4115" s="2" t="str">
        <x:v>车辆纯氢气里程查询_20260901-20260930_1024辆.xlsx / Q298</x:v>
      </x:c>
    </x:row>
    <x:row r="4116" ht="22" customHeight="1">
      <x:c r="A4116" s="2" t="n">
        <x:v>162</x:v>
      </x:c>
      <x:c r="B4116" s="2" t="str">
        <x:v>粤AGP6637</x:v>
      </x:c>
      <x:c r="C4116" s="2" t="str">
        <x:v>钟祥</x:v>
      </x:c>
      <x:c r="D4116" s="8" t="d">
        <x:v>2026-09-14T00:00:00.000Z</x:v>
      </x:c>
      <x:c r="E4116" s="7" t="n">
        <x:v>88.7</x:v>
      </x:c>
      <x:c r="F4116" s="7" t="n">
        <x:v>89.5</x:v>
      </x:c>
      <x:c r="G4116" s="7" t="n">
        <x:v>88.7</x:v>
      </x:c>
      <x:c r="H4116" s="2" t="str">
        <x:v>否</x:v>
      </x:c>
      <x:c r="I4116" s="7" t="n">
        <x:f>IF(AND(ISNUMBER(E4116),ISNUMBER(F4116)),E4116-F4116,"")</x:f>
        <x:v>-0.7999999999999972</x:v>
      </x:c>
      <x:c r="J4116" s="2" t="str">
        <x:f>IF(H4116="否","不适用",IF(AND(ISNUMBER(E4116),ISNUMBER(F4116)),IF(I4116&gt;'规则与名单'!$B$2,"是","否"),"未判定"))</x:f>
        <x:v>不适用</x:v>
      </x:c>
      <x:c r="K4116" s="2" t="str">
        <x:f>IF(J4116="是",IF(ISNUMBER(F4116),"测试日GPS","缺失"),IF(ISNUMBER(G4116),"非测试日纯氢",IF(AND(H4116="是",J4116="未判定"),IF(ISNUMBER(F4116),"测试名单无纯氢GPS","缺失"),IF(ISNUMBER(E4116),"非测试日仪表","缺失"))))</x:f>
        <x:v>非测试日纯氢</x:v>
      </x:c>
      <x:c r="L4116" s="7" t="n">
        <x:f>IF(K4116="缺失","",IF(K4116="非测试日纯氢",G4116,IF(K4116="非测试日仪表",E4116,F4116)))</x:f>
        <x:v>88.7</x:v>
      </x:c>
      <x:c r="M4116" s="2" t="n">
        <x:f>IF(K4116="缺失",1,0)</x:f>
        <x:v>0</x:v>
      </x:c>
      <x:c r="N4116" s="2" t="str">
        <x:v>车辆里程查询_20260901-20260930_1024辆_仪表里程.xlsx / R555</x:v>
      </x:c>
      <x:c r="O4116" s="2" t="str">
        <x:v>车辆里程查询_20260901-20260930_1024辆_GPS里程.xlsx / R555</x:v>
      </x:c>
      <x:c r="P4116" s="2" t="str">
        <x:v>车辆纯氢气里程查询_20260901-20260930_1024辆.xlsx / R298</x:v>
      </x:c>
    </x:row>
    <x:row r="4117" ht="22" customHeight="1">
      <x:c r="A4117" s="2" t="n">
        <x:v>162</x:v>
      </x:c>
      <x:c r="B4117" s="2" t="str">
        <x:v>粤AGP6637</x:v>
      </x:c>
      <x:c r="C4117" s="2" t="str">
        <x:v>钟祥</x:v>
      </x:c>
      <x:c r="D4117" s="8" t="d">
        <x:v>2026-09-15T00:00:00.000Z</x:v>
      </x:c>
      <x:c r="E4117" s="7" t="n">
        <x:v>94.4</x:v>
      </x:c>
      <x:c r="F4117" s="7" t="n">
        <x:v>95.5</x:v>
      </x:c>
      <x:c r="G4117" s="7" t="n">
        <x:v>94.1</x:v>
      </x:c>
      <x:c r="H4117" s="2" t="str">
        <x:v>否</x:v>
      </x:c>
      <x:c r="I4117" s="7" t="n">
        <x:f>IF(AND(ISNUMBER(E4117),ISNUMBER(F4117)),E4117-F4117,"")</x:f>
        <x:v>-1.0999999999999943</x:v>
      </x:c>
      <x:c r="J4117" s="2" t="str">
        <x:f>IF(H4117="否","不适用",IF(AND(ISNUMBER(E4117),ISNUMBER(F4117)),IF(I4117&gt;'规则与名单'!$B$2,"是","否"),"未判定"))</x:f>
        <x:v>不适用</x:v>
      </x:c>
      <x:c r="K4117" s="2" t="str">
        <x:f>IF(J4117="是",IF(ISNUMBER(F4117),"测试日GPS","缺失"),IF(ISNUMBER(G4117),"非测试日纯氢",IF(AND(H4117="是",J4117="未判定"),IF(ISNUMBER(F4117),"测试名单无纯氢GPS","缺失"),IF(ISNUMBER(E4117),"非测试日仪表","缺失"))))</x:f>
        <x:v>非测试日纯氢</x:v>
      </x:c>
      <x:c r="L4117" s="7" t="n">
        <x:f>IF(K4117="缺失","",IF(K4117="非测试日纯氢",G4117,IF(K4117="非测试日仪表",E4117,F4117)))</x:f>
        <x:v>94.1</x:v>
      </x:c>
      <x:c r="M4117" s="2" t="n">
        <x:f>IF(K4117="缺失",1,0)</x:f>
        <x:v>0</x:v>
      </x:c>
      <x:c r="N4117" s="2" t="str">
        <x:v>车辆里程查询_20260901-20260930_1024辆_仪表里程.xlsx / S555</x:v>
      </x:c>
      <x:c r="O4117" s="2" t="str">
        <x:v>车辆里程查询_20260901-20260930_1024辆_GPS里程.xlsx / S555</x:v>
      </x:c>
      <x:c r="P4117" s="2" t="str">
        <x:v>车辆纯氢气里程查询_20260901-20260930_1024辆.xlsx / S298</x:v>
      </x:c>
    </x:row>
    <x:row r="4118" ht="22" customHeight="1">
      <x:c r="A4118" s="2" t="n">
        <x:v>162</x:v>
      </x:c>
      <x:c r="B4118" s="2" t="str">
        <x:v>粤AGP6637</x:v>
      </x:c>
      <x:c r="C4118" s="2" t="str">
        <x:v>钟祥</x:v>
      </x:c>
      <x:c r="D4118" s="8" t="d">
        <x:v>2026-09-16T00:00:00.000Z</x:v>
      </x:c>
      <x:c r="E4118" s="7" t="n">
        <x:v>88.7</x:v>
      </x:c>
      <x:c r="F4118" s="7" t="n">
        <x:v>90.3</x:v>
      </x:c>
      <x:c r="G4118" s="7" t="n">
        <x:v>88.7</x:v>
      </x:c>
      <x:c r="H4118" s="2" t="str">
        <x:v>否</x:v>
      </x:c>
      <x:c r="I4118" s="7" t="n">
        <x:f>IF(AND(ISNUMBER(E4118),ISNUMBER(F4118)),E4118-F4118,"")</x:f>
        <x:v>-1.5999999999999943</x:v>
      </x:c>
      <x:c r="J4118" s="2" t="str">
        <x:f>IF(H4118="否","不适用",IF(AND(ISNUMBER(E4118),ISNUMBER(F4118)),IF(I4118&gt;'规则与名单'!$B$2,"是","否"),"未判定"))</x:f>
        <x:v>不适用</x:v>
      </x:c>
      <x:c r="K4118" s="2" t="str">
        <x:f>IF(J4118="是",IF(ISNUMBER(F4118),"测试日GPS","缺失"),IF(ISNUMBER(G4118),"非测试日纯氢",IF(AND(H4118="是",J4118="未判定"),IF(ISNUMBER(F4118),"测试名单无纯氢GPS","缺失"),IF(ISNUMBER(E4118),"非测试日仪表","缺失"))))</x:f>
        <x:v>非测试日纯氢</x:v>
      </x:c>
      <x:c r="L4118" s="7" t="n">
        <x:f>IF(K4118="缺失","",IF(K4118="非测试日纯氢",G4118,IF(K4118="非测试日仪表",E4118,F4118)))</x:f>
        <x:v>88.7</x:v>
      </x:c>
      <x:c r="M4118" s="2" t="n">
        <x:f>IF(K4118="缺失",1,0)</x:f>
        <x:v>0</x:v>
      </x:c>
      <x:c r="N4118" s="2" t="str">
        <x:v>车辆里程查询_20260901-20260930_1024辆_仪表里程.xlsx / T555</x:v>
      </x:c>
      <x:c r="O4118" s="2" t="str">
        <x:v>车辆里程查询_20260901-20260930_1024辆_GPS里程.xlsx / T555</x:v>
      </x:c>
      <x:c r="P4118" s="2" t="str">
        <x:v>车辆纯氢气里程查询_20260901-20260930_1024辆.xlsx / T298</x:v>
      </x:c>
    </x:row>
    <x:row r="4119" ht="22" customHeight="1">
      <x:c r="A4119" s="2" t="n">
        <x:v>162</x:v>
      </x:c>
      <x:c r="B4119" s="2" t="str">
        <x:v>粤AGP6637</x:v>
      </x:c>
      <x:c r="C4119" s="2" t="str">
        <x:v>钟祥</x:v>
      </x:c>
      <x:c r="D4119" s="8" t="d">
        <x:v>2026-09-17T00:00:00.000Z</x:v>
      </x:c>
      <x:c r="E4119" s="7" t="n">
        <x:v>88.7</x:v>
      </x:c>
      <x:c r="F4119" s="7" t="n">
        <x:v>89.5</x:v>
      </x:c>
      <x:c r="G4119" s="7" t="n">
        <x:v>88.6</x:v>
      </x:c>
      <x:c r="H4119" s="2" t="str">
        <x:v>否</x:v>
      </x:c>
      <x:c r="I4119" s="7" t="n">
        <x:f>IF(AND(ISNUMBER(E4119),ISNUMBER(F4119)),E4119-F4119,"")</x:f>
        <x:v>-0.7999999999999972</x:v>
      </x:c>
      <x:c r="J4119" s="2" t="str">
        <x:f>IF(H4119="否","不适用",IF(AND(ISNUMBER(E4119),ISNUMBER(F4119)),IF(I4119&gt;'规则与名单'!$B$2,"是","否"),"未判定"))</x:f>
        <x:v>不适用</x:v>
      </x:c>
      <x:c r="K4119" s="2" t="str">
        <x:f>IF(J4119="是",IF(ISNUMBER(F4119),"测试日GPS","缺失"),IF(ISNUMBER(G4119),"非测试日纯氢",IF(AND(H4119="是",J4119="未判定"),IF(ISNUMBER(F4119),"测试名单无纯氢GPS","缺失"),IF(ISNUMBER(E4119),"非测试日仪表","缺失"))))</x:f>
        <x:v>非测试日纯氢</x:v>
      </x:c>
      <x:c r="L4119" s="7" t="n">
        <x:f>IF(K4119="缺失","",IF(K4119="非测试日纯氢",G4119,IF(K4119="非测试日仪表",E4119,F4119)))</x:f>
        <x:v>88.6</x:v>
      </x:c>
      <x:c r="M4119" s="2" t="n">
        <x:f>IF(K4119="缺失",1,0)</x:f>
        <x:v>0</x:v>
      </x:c>
      <x:c r="N4119" s="2" t="str">
        <x:v>车辆里程查询_20260901-20260930_1024辆_仪表里程.xlsx / U555</x:v>
      </x:c>
      <x:c r="O4119" s="2" t="str">
        <x:v>车辆里程查询_20260901-20260930_1024辆_GPS里程.xlsx / U555</x:v>
      </x:c>
      <x:c r="P4119" s="2" t="str">
        <x:v>车辆纯氢气里程查询_20260901-20260930_1024辆.xlsx / U298</x:v>
      </x:c>
    </x:row>
    <x:row r="4120" ht="22" customHeight="1">
      <x:c r="A4120" s="2" t="n">
        <x:v>162</x:v>
      </x:c>
      <x:c r="B4120" s="2" t="str">
        <x:v>粤AGP6637</x:v>
      </x:c>
      <x:c r="C4120" s="2" t="str">
        <x:v>钟祥</x:v>
      </x:c>
      <x:c r="D4120" s="8" t="d">
        <x:v>2026-09-18T00:00:00.000Z</x:v>
      </x:c>
      <x:c r="E4120" s="7" t="n">
        <x:v>182.9</x:v>
      </x:c>
      <x:c r="F4120" s="7" t="n">
        <x:v>183.8</x:v>
      </x:c>
      <x:c r="G4120" s="7" t="n">
        <x:v>139.7</x:v>
      </x:c>
      <x:c r="H4120" s="2" t="str">
        <x:v>否</x:v>
      </x:c>
      <x:c r="I4120" s="7" t="n">
        <x:f>IF(AND(ISNUMBER(E4120),ISNUMBER(F4120)),E4120-F4120,"")</x:f>
        <x:v>-0.9000000000000057</x:v>
      </x:c>
      <x:c r="J4120" s="2" t="str">
        <x:f>IF(H4120="否","不适用",IF(AND(ISNUMBER(E4120),ISNUMBER(F4120)),IF(I4120&gt;'规则与名单'!$B$2,"是","否"),"未判定"))</x:f>
        <x:v>不适用</x:v>
      </x:c>
      <x:c r="K4120" s="2" t="str">
        <x:f>IF(J4120="是",IF(ISNUMBER(F4120),"测试日GPS","缺失"),IF(ISNUMBER(G4120),"非测试日纯氢",IF(AND(H4120="是",J4120="未判定"),IF(ISNUMBER(F4120),"测试名单无纯氢GPS","缺失"),IF(ISNUMBER(E4120),"非测试日仪表","缺失"))))</x:f>
        <x:v>非测试日纯氢</x:v>
      </x:c>
      <x:c r="L4120" s="7" t="n">
        <x:f>IF(K4120="缺失","",IF(K4120="非测试日纯氢",G4120,IF(K4120="非测试日仪表",E4120,F4120)))</x:f>
        <x:v>139.7</x:v>
      </x:c>
      <x:c r="M4120" s="2" t="n">
        <x:f>IF(K4120="缺失",1,0)</x:f>
        <x:v>0</x:v>
      </x:c>
      <x:c r="N4120" s="2" t="str">
        <x:v>车辆里程查询_20260901-20260930_1024辆_仪表里程.xlsx / V555</x:v>
      </x:c>
      <x:c r="O4120" s="2" t="str">
        <x:v>车辆里程查询_20260901-20260930_1024辆_GPS里程.xlsx / V555</x:v>
      </x:c>
      <x:c r="P4120" s="2" t="str">
        <x:v>车辆纯氢气里程查询_20260901-20260930_1024辆.xlsx / V298</x:v>
      </x:c>
    </x:row>
    <x:row r="4121" ht="22" customHeight="1">
      <x:c r="A4121" s="2" t="n">
        <x:v>162</x:v>
      </x:c>
      <x:c r="B4121" s="2" t="str">
        <x:v>粤AGP6637</x:v>
      </x:c>
      <x:c r="C4121" s="2" t="str">
        <x:v>钟祥</x:v>
      </x:c>
      <x:c r="D4121" s="8" t="d">
        <x:v>2026-09-19T00:00:00.000Z</x:v>
      </x:c>
      <x:c r="E4121" s="7" t="n">
        <x:v>27.8</x:v>
      </x:c>
      <x:c r="F4121" s="7" t="n">
        <x:v>28.8</x:v>
      </x:c>
      <x:c r="G4121" s="7" t="n">
        <x:v>27.4</x:v>
      </x:c>
      <x:c r="H4121" s="2" t="str">
        <x:v>否</x:v>
      </x:c>
      <x:c r="I4121" s="7" t="n">
        <x:f>IF(AND(ISNUMBER(E4121),ISNUMBER(F4121)),E4121-F4121,"")</x:f>
        <x:v>-1</x:v>
      </x:c>
      <x:c r="J4121" s="2" t="str">
        <x:f>IF(H4121="否","不适用",IF(AND(ISNUMBER(E4121),ISNUMBER(F4121)),IF(I4121&gt;'规则与名单'!$B$2,"是","否"),"未判定"))</x:f>
        <x:v>不适用</x:v>
      </x:c>
      <x:c r="K4121" s="2" t="str">
        <x:f>IF(J4121="是",IF(ISNUMBER(F4121),"测试日GPS","缺失"),IF(ISNUMBER(G4121),"非测试日纯氢",IF(AND(H4121="是",J4121="未判定"),IF(ISNUMBER(F4121),"测试名单无纯氢GPS","缺失"),IF(ISNUMBER(E4121),"非测试日仪表","缺失"))))</x:f>
        <x:v>非测试日纯氢</x:v>
      </x:c>
      <x:c r="L4121" s="7" t="n">
        <x:f>IF(K4121="缺失","",IF(K4121="非测试日纯氢",G4121,IF(K4121="非测试日仪表",E4121,F4121)))</x:f>
        <x:v>27.4</x:v>
      </x:c>
      <x:c r="M4121" s="2" t="n">
        <x:f>IF(K4121="缺失",1,0)</x:f>
        <x:v>0</x:v>
      </x:c>
      <x:c r="N4121" s="2" t="str">
        <x:v>车辆里程查询_20260901-20260930_1024辆_仪表里程.xlsx / W555</x:v>
      </x:c>
      <x:c r="O4121" s="2" t="str">
        <x:v>车辆里程查询_20260901-20260930_1024辆_GPS里程.xlsx / W555</x:v>
      </x:c>
      <x:c r="P4121" s="2" t="str">
        <x:v>车辆纯氢气里程查询_20260901-20260930_1024辆.xlsx / W298</x:v>
      </x:c>
    </x:row>
    <x:row r="4122" ht="22" customHeight="1">
      <x:c r="A4122" s="2" t="n">
        <x:v>162</x:v>
      </x:c>
      <x:c r="B4122" s="2" t="str">
        <x:v>粤AGP6637</x:v>
      </x:c>
      <x:c r="C4122" s="2" t="str">
        <x:v>钟祥</x:v>
      </x:c>
      <x:c r="D4122" s="8" t="d">
        <x:v>2026-09-20T00:00:00.000Z</x:v>
      </x:c>
      <x:c r="E4122" s="7" t="n">
        <x:v>105.6</x:v>
      </x:c>
      <x:c r="F4122" s="7" t="n">
        <x:v>111.7</x:v>
      </x:c>
      <x:c r="G4122" s="7" t="n">
        <x:v>105.2</x:v>
      </x:c>
      <x:c r="H4122" s="2" t="str">
        <x:v>否</x:v>
      </x:c>
      <x:c r="I4122" s="7" t="n">
        <x:f>IF(AND(ISNUMBER(E4122),ISNUMBER(F4122)),E4122-F4122,"")</x:f>
        <x:v>-6.1000000000000085</x:v>
      </x:c>
      <x:c r="J4122" s="2" t="str">
        <x:f>IF(H4122="否","不适用",IF(AND(ISNUMBER(E4122),ISNUMBER(F4122)),IF(I4122&gt;'规则与名单'!$B$2,"是","否"),"未判定"))</x:f>
        <x:v>不适用</x:v>
      </x:c>
      <x:c r="K4122" s="2" t="str">
        <x:f>IF(J4122="是",IF(ISNUMBER(F4122),"测试日GPS","缺失"),IF(ISNUMBER(G4122),"非测试日纯氢",IF(AND(H4122="是",J4122="未判定"),IF(ISNUMBER(F4122),"测试名单无纯氢GPS","缺失"),IF(ISNUMBER(E4122),"非测试日仪表","缺失"))))</x:f>
        <x:v>非测试日纯氢</x:v>
      </x:c>
      <x:c r="L4122" s="7" t="n">
        <x:f>IF(K4122="缺失","",IF(K4122="非测试日纯氢",G4122,IF(K4122="非测试日仪表",E4122,F4122)))</x:f>
        <x:v>105.2</x:v>
      </x:c>
      <x:c r="M4122" s="2" t="n">
        <x:f>IF(K4122="缺失",1,0)</x:f>
        <x:v>0</x:v>
      </x:c>
      <x:c r="N4122" s="2" t="str">
        <x:v>车辆里程查询_20260901-20260930_1024辆_仪表里程.xlsx / X555</x:v>
      </x:c>
      <x:c r="O4122" s="2" t="str">
        <x:v>车辆里程查询_20260901-20260930_1024辆_GPS里程.xlsx / X555</x:v>
      </x:c>
      <x:c r="P4122" s="2" t="str">
        <x:v>车辆纯氢气里程查询_20260901-20260930_1024辆.xlsx / X298</x:v>
      </x:c>
    </x:row>
    <x:row r="4123" ht="22" customHeight="1">
      <x:c r="A4123" s="2" t="n">
        <x:v>162</x:v>
      </x:c>
      <x:c r="B4123" s="2" t="str">
        <x:v>粤AGP6637</x:v>
      </x:c>
      <x:c r="C4123" s="2" t="str">
        <x:v>钟祥</x:v>
      </x:c>
      <x:c r="D4123" s="8" t="d">
        <x:v>2026-09-21T00:00:00.000Z</x:v>
      </x:c>
      <x:c r="E4123" s="7" t="n">
        <x:v>94.1</x:v>
      </x:c>
      <x:c r="F4123" s="7" t="n">
        <x:v>89.1</x:v>
      </x:c>
      <x:c r="G4123" s="7" t="n">
        <x:v>88.6</x:v>
      </x:c>
      <x:c r="H4123" s="2" t="str">
        <x:v>否</x:v>
      </x:c>
      <x:c r="I4123" s="7" t="n">
        <x:f>IF(AND(ISNUMBER(E4123),ISNUMBER(F4123)),E4123-F4123,"")</x:f>
        <x:v>5</x:v>
      </x:c>
      <x:c r="J4123" s="2" t="str">
        <x:f>IF(H4123="否","不适用",IF(AND(ISNUMBER(E4123),ISNUMBER(F4123)),IF(I4123&gt;'规则与名单'!$B$2,"是","否"),"未判定"))</x:f>
        <x:v>不适用</x:v>
      </x:c>
      <x:c r="K4123" s="2" t="str">
        <x:f>IF(J4123="是",IF(ISNUMBER(F4123),"测试日GPS","缺失"),IF(ISNUMBER(G4123),"非测试日纯氢",IF(AND(H4123="是",J4123="未判定"),IF(ISNUMBER(F4123),"测试名单无纯氢GPS","缺失"),IF(ISNUMBER(E4123),"非测试日仪表","缺失"))))</x:f>
        <x:v>非测试日纯氢</x:v>
      </x:c>
      <x:c r="L4123" s="7" t="n">
        <x:f>IF(K4123="缺失","",IF(K4123="非测试日纯氢",G4123,IF(K4123="非测试日仪表",E4123,F4123)))</x:f>
        <x:v>88.6</x:v>
      </x:c>
      <x:c r="M4123" s="2" t="n">
        <x:f>IF(K4123="缺失",1,0)</x:f>
        <x:v>0</x:v>
      </x:c>
      <x:c r="N4123" s="2" t="str">
        <x:v>车辆里程查询_20260901-20260930_1024辆_仪表里程.xlsx / Y555</x:v>
      </x:c>
      <x:c r="O4123" s="2" t="str">
        <x:v>车辆里程查询_20260901-20260930_1024辆_GPS里程.xlsx / Y555</x:v>
      </x:c>
      <x:c r="P4123" s="2" t="str">
        <x:v>车辆纯氢气里程查询_20260901-20260930_1024辆.xlsx / Y298</x:v>
      </x:c>
    </x:row>
    <x:row r="4124" ht="22" customHeight="1">
      <x:c r="A4124" s="2" t="n">
        <x:v>162</x:v>
      </x:c>
      <x:c r="B4124" s="2" t="str">
        <x:v>粤AGP6637</x:v>
      </x:c>
      <x:c r="C4124" s="2" t="str">
        <x:v>钟祥</x:v>
      </x:c>
      <x:c r="D4124" s="8" t="d">
        <x:v>2026-09-22T00:00:00.000Z</x:v>
      </x:c>
      <x:c r="E4124" s="7" t="n">
        <x:v>94.4</x:v>
      </x:c>
      <x:c r="F4124" s="7" t="n">
        <x:v>95.2</x:v>
      </x:c>
      <x:c r="G4124" s="7" t="n">
        <x:v>88.6</x:v>
      </x:c>
      <x:c r="H4124" s="2" t="str">
        <x:v>否</x:v>
      </x:c>
      <x:c r="I4124" s="7" t="n">
        <x:f>IF(AND(ISNUMBER(E4124),ISNUMBER(F4124)),E4124-F4124,"")</x:f>
        <x:v>-0.7999999999999972</x:v>
      </x:c>
      <x:c r="J4124" s="2" t="str">
        <x:f>IF(H4124="否","不适用",IF(AND(ISNUMBER(E4124),ISNUMBER(F4124)),IF(I4124&gt;'规则与名单'!$B$2,"是","否"),"未判定"))</x:f>
        <x:v>不适用</x:v>
      </x:c>
      <x:c r="K4124" s="2" t="str">
        <x:f>IF(J4124="是",IF(ISNUMBER(F4124),"测试日GPS","缺失"),IF(ISNUMBER(G4124),"非测试日纯氢",IF(AND(H4124="是",J4124="未判定"),IF(ISNUMBER(F4124),"测试名单无纯氢GPS","缺失"),IF(ISNUMBER(E4124),"非测试日仪表","缺失"))))</x:f>
        <x:v>非测试日纯氢</x:v>
      </x:c>
      <x:c r="L4124" s="7" t="n">
        <x:f>IF(K4124="缺失","",IF(K4124="非测试日纯氢",G4124,IF(K4124="非测试日仪表",E4124,F4124)))</x:f>
        <x:v>88.6</x:v>
      </x:c>
      <x:c r="M4124" s="2" t="n">
        <x:f>IF(K4124="缺失",1,0)</x:f>
        <x:v>0</x:v>
      </x:c>
      <x:c r="N4124" s="2" t="str">
        <x:v>车辆里程查询_20260901-20260930_1024辆_仪表里程.xlsx / Z555</x:v>
      </x:c>
      <x:c r="O4124" s="2" t="str">
        <x:v>车辆里程查询_20260901-20260930_1024辆_GPS里程.xlsx / Z555</x:v>
      </x:c>
      <x:c r="P4124" s="2" t="str">
        <x:v>车辆纯氢气里程查询_20260901-20260930_1024辆.xlsx / Z298</x:v>
      </x:c>
    </x:row>
    <x:row r="4125" ht="22" customHeight="1">
      <x:c r="A4125" s="2" t="n">
        <x:v>162</x:v>
      </x:c>
      <x:c r="B4125" s="2" t="str">
        <x:v>粤AGP6637</x:v>
      </x:c>
      <x:c r="C4125" s="2" t="str">
        <x:v>钟祥</x:v>
      </x:c>
      <x:c r="D4125" s="8" t="d">
        <x:v>2026-09-23T00:00:00.000Z</x:v>
      </x:c>
      <x:c r="E4125" s="7" t="n">
        <x:v>104.8</x:v>
      </x:c>
      <x:c r="F4125" s="7" t="n">
        <x:v>106</x:v>
      </x:c>
      <x:c r="G4125" s="7" t="n">
        <x:v>103.4</x:v>
      </x:c>
      <x:c r="H4125" s="2" t="str">
        <x:v>否</x:v>
      </x:c>
      <x:c r="I4125" s="7" t="n">
        <x:f>IF(AND(ISNUMBER(E4125),ISNUMBER(F4125)),E4125-F4125,"")</x:f>
        <x:v>-1.2000000000000028</x:v>
      </x:c>
      <x:c r="J4125" s="2" t="str">
        <x:f>IF(H4125="否","不适用",IF(AND(ISNUMBER(E4125),ISNUMBER(F4125)),IF(I4125&gt;'规则与名单'!$B$2,"是","否"),"未判定"))</x:f>
        <x:v>不适用</x:v>
      </x:c>
      <x:c r="K4125" s="2" t="str">
        <x:f>IF(J4125="是",IF(ISNUMBER(F4125),"测试日GPS","缺失"),IF(ISNUMBER(G4125),"非测试日纯氢",IF(AND(H4125="是",J4125="未判定"),IF(ISNUMBER(F4125),"测试名单无纯氢GPS","缺失"),IF(ISNUMBER(E4125),"非测试日仪表","缺失"))))</x:f>
        <x:v>非测试日纯氢</x:v>
      </x:c>
      <x:c r="L4125" s="7" t="n">
        <x:f>IF(K4125="缺失","",IF(K4125="非测试日纯氢",G4125,IF(K4125="非测试日仪表",E4125,F4125)))</x:f>
        <x:v>103.4</x:v>
      </x:c>
      <x:c r="M4125" s="2" t="n">
        <x:f>IF(K4125="缺失",1,0)</x:f>
        <x:v>0</x:v>
      </x:c>
      <x:c r="N4125" s="2" t="str">
        <x:v>车辆里程查询_20260901-20260930_1024辆_仪表里程.xlsx / AA555</x:v>
      </x:c>
      <x:c r="O4125" s="2" t="str">
        <x:v>车辆里程查询_20260901-20260930_1024辆_GPS里程.xlsx / AA555</x:v>
      </x:c>
      <x:c r="P4125" s="2" t="str">
        <x:v>车辆纯氢气里程查询_20260901-20260930_1024辆.xlsx / AA298</x:v>
      </x:c>
    </x:row>
    <x:row r="4126" ht="22" customHeight="1">
      <x:c r="A4126" s="2" t="n">
        <x:v>162</x:v>
      </x:c>
      <x:c r="B4126" s="2" t="str">
        <x:v>粤AGP6637</x:v>
      </x:c>
      <x:c r="C4126" s="2" t="str">
        <x:v>钟祥</x:v>
      </x:c>
      <x:c r="D4126" s="8" t="d">
        <x:v>2026-09-24T00:00:00.000Z</x:v>
      </x:c>
      <x:c r="E4126" s="7" t="n">
        <x:v>94.3</x:v>
      </x:c>
      <x:c r="F4126" s="7" t="n">
        <x:v>96.9</x:v>
      </x:c>
      <x:c r="G4126" s="7" t="n">
        <x:v>94.2</x:v>
      </x:c>
      <x:c r="H4126" s="2" t="str">
        <x:v>否</x:v>
      </x:c>
      <x:c r="I4126" s="7" t="n">
        <x:f>IF(AND(ISNUMBER(E4126),ISNUMBER(F4126)),E4126-F4126,"")</x:f>
        <x:v>-2.6000000000000085</x:v>
      </x:c>
      <x:c r="J4126" s="2" t="str">
        <x:f>IF(H4126="否","不适用",IF(AND(ISNUMBER(E4126),ISNUMBER(F4126)),IF(I4126&gt;'规则与名单'!$B$2,"是","否"),"未判定"))</x:f>
        <x:v>不适用</x:v>
      </x:c>
      <x:c r="K4126" s="2" t="str">
        <x:f>IF(J4126="是",IF(ISNUMBER(F4126),"测试日GPS","缺失"),IF(ISNUMBER(G4126),"非测试日纯氢",IF(AND(H4126="是",J4126="未判定"),IF(ISNUMBER(F4126),"测试名单无纯氢GPS","缺失"),IF(ISNUMBER(E4126),"非测试日仪表","缺失"))))</x:f>
        <x:v>非测试日纯氢</x:v>
      </x:c>
      <x:c r="L4126" s="7" t="n">
        <x:f>IF(K4126="缺失","",IF(K4126="非测试日纯氢",G4126,IF(K4126="非测试日仪表",E4126,F4126)))</x:f>
        <x:v>94.2</x:v>
      </x:c>
      <x:c r="M4126" s="2" t="n">
        <x:f>IF(K4126="缺失",1,0)</x:f>
        <x:v>0</x:v>
      </x:c>
      <x:c r="N4126" s="2" t="str">
        <x:v>车辆里程查询_20260901-20260930_1024辆_仪表里程.xlsx / AB555</x:v>
      </x:c>
      <x:c r="O4126" s="2" t="str">
        <x:v>车辆里程查询_20260901-20260930_1024辆_GPS里程.xlsx / AB555</x:v>
      </x:c>
      <x:c r="P4126" s="2" t="str">
        <x:v>车辆纯氢气里程查询_20260901-20260930_1024辆.xlsx / AB298</x:v>
      </x:c>
    </x:row>
    <x:row r="4127" ht="22" customHeight="1">
      <x:c r="A4127" s="2" t="n">
        <x:v>162</x:v>
      </x:c>
      <x:c r="B4127" s="2" t="str">
        <x:v>粤AGP6637</x:v>
      </x:c>
      <x:c r="C4127" s="2" t="str">
        <x:v>钟祥</x:v>
      </x:c>
      <x:c r="D4127" s="8" t="d">
        <x:v>2026-09-25T00:00:00.000Z</x:v>
      </x:c>
      <x:c r="E4127" s="7" t="n">
        <x:v>41.1</x:v>
      </x:c>
      <x:c r="F4127" s="7" t="n">
        <x:v>41.1</x:v>
      </x:c>
      <x:c r="G4127" s="7" t="n">
        <x:v>40.4</x:v>
      </x:c>
      <x:c r="H4127" s="2" t="str">
        <x:v>否</x:v>
      </x:c>
      <x:c r="I4127" s="7" t="n">
        <x:f>IF(AND(ISNUMBER(E4127),ISNUMBER(F4127)),E4127-F4127,"")</x:f>
        <x:v>0</x:v>
      </x:c>
      <x:c r="J4127" s="2" t="str">
        <x:f>IF(H4127="否","不适用",IF(AND(ISNUMBER(E4127),ISNUMBER(F4127)),IF(I4127&gt;'规则与名单'!$B$2,"是","否"),"未判定"))</x:f>
        <x:v>不适用</x:v>
      </x:c>
      <x:c r="K4127" s="2" t="str">
        <x:f>IF(J4127="是",IF(ISNUMBER(F4127),"测试日GPS","缺失"),IF(ISNUMBER(G4127),"非测试日纯氢",IF(AND(H4127="是",J4127="未判定"),IF(ISNUMBER(F4127),"测试名单无纯氢GPS","缺失"),IF(ISNUMBER(E4127),"非测试日仪表","缺失"))))</x:f>
        <x:v>非测试日纯氢</x:v>
      </x:c>
      <x:c r="L4127" s="7" t="n">
        <x:f>IF(K4127="缺失","",IF(K4127="非测试日纯氢",G4127,IF(K4127="非测试日仪表",E4127,F4127)))</x:f>
        <x:v>40.4</x:v>
      </x:c>
      <x:c r="M4127" s="2" t="n">
        <x:f>IF(K4127="缺失",1,0)</x:f>
        <x:v>0</x:v>
      </x:c>
      <x:c r="N4127" s="2" t="str">
        <x:v>车辆里程查询_20260901-20260930_1024辆_仪表里程.xlsx / AC555</x:v>
      </x:c>
      <x:c r="O4127" s="2" t="str">
        <x:v>车辆里程查询_20260901-20260930_1024辆_GPS里程.xlsx / AC555</x:v>
      </x:c>
      <x:c r="P4127" s="2" t="str">
        <x:v>车辆纯氢气里程查询_20260901-20260930_1024辆.xlsx / AC298</x:v>
      </x:c>
    </x:row>
    <x:row r="4128" ht="22" customHeight="1">
      <x:c r="A4128" s="2" t="n">
        <x:v>162</x:v>
      </x:c>
      <x:c r="B4128" s="2" t="str">
        <x:v>粤AGP6637</x:v>
      </x:c>
      <x:c r="C4128" s="2" t="str">
        <x:v>钟祥</x:v>
      </x:c>
      <x:c r="D4128" s="8" t="d">
        <x:v>2026-09-26T00:00:00.000Z</x:v>
      </x:c>
      <x:c r="E4128" s="7"/>
      <x:c r="F4128" s="7" t="n">
        <x:v>0.01</x:v>
      </x:c>
      <x:c r="G4128" s="7"/>
      <x:c r="H4128" s="2" t="str">
        <x:v>否</x:v>
      </x:c>
      <x:c r="I4128" s="7" t="str">
        <x:f>IF(AND(ISNUMBER(E4128),ISNUMBER(F4128)),E4128-F4128,"")</x:f>
      </x:c>
      <x:c r="J4128" s="2" t="str">
        <x:f>IF(H4128="否","不适用",IF(AND(ISNUMBER(E4128),ISNUMBER(F4128)),IF(I4128&gt;'规则与名单'!$B$2,"是","否"),"未判定"))</x:f>
        <x:v>不适用</x:v>
      </x:c>
      <x:c r="K4128" s="2" t="str">
        <x:f>IF(J4128="是",IF(ISNUMBER(F4128),"测试日GPS","缺失"),IF(ISNUMBER(G4128),"非测试日纯氢",IF(AND(H4128="是",J4128="未判定"),IF(ISNUMBER(F4128),"测试名单无纯氢GPS","缺失"),IF(ISNUMBER(E4128),"非测试日仪表","缺失"))))</x:f>
        <x:v>缺失</x:v>
      </x:c>
      <x:c r="L4128" s="7" t="str">
        <x:f>IF(K4128="缺失","",IF(K4128="非测试日纯氢",G4128,IF(K4128="非测试日仪表",E4128,F4128)))</x:f>
      </x:c>
      <x:c r="M4128" s="2" t="n">
        <x:f>IF(K4128="缺失",1,0)</x:f>
        <x:v>1</x:v>
      </x:c>
      <x:c r="N4128" s="2" t="str">
        <x:v>车辆里程查询_20260901-20260930_1024辆_仪表里程.xlsx / AD555</x:v>
      </x:c>
      <x:c r="O4128" s="2" t="str">
        <x:v>车辆里程查询_20260901-20260930_1024辆_GPS里程.xlsx / AD555</x:v>
      </x:c>
      <x:c r="P4128" s="2" t="str">
        <x:v>车辆纯氢气里程查询_20260901-20260930_1024辆.xlsx / AD298</x:v>
      </x:c>
    </x:row>
    <x:row r="4129" ht="22" customHeight="1">
      <x:c r="A4129" s="2" t="n">
        <x:v>162</x:v>
      </x:c>
      <x:c r="B4129" s="2" t="str">
        <x:v>粤AGP6637</x:v>
      </x:c>
      <x:c r="C4129" s="2" t="str">
        <x:v>钟祥</x:v>
      </x:c>
      <x:c r="D4129" s="8" t="d">
        <x:v>2026-09-27T00:00:00.000Z</x:v>
      </x:c>
      <x:c r="E4129" s="7"/>
      <x:c r="F4129" s="7" t="n">
        <x:v>0</x:v>
      </x:c>
      <x:c r="G4129" s="7"/>
      <x:c r="H4129" s="2" t="str">
        <x:v>否</x:v>
      </x:c>
      <x:c r="I4129" s="7" t="str">
        <x:f>IF(AND(ISNUMBER(E4129),ISNUMBER(F4129)),E4129-F4129,"")</x:f>
      </x:c>
      <x:c r="J4129" s="2" t="str">
        <x:f>IF(H4129="否","不适用",IF(AND(ISNUMBER(E4129),ISNUMBER(F4129)),IF(I4129&gt;'规则与名单'!$B$2,"是","否"),"未判定"))</x:f>
        <x:v>不适用</x:v>
      </x:c>
      <x:c r="K4129" s="2" t="str">
        <x:f>IF(J4129="是",IF(ISNUMBER(F4129),"测试日GPS","缺失"),IF(ISNUMBER(G4129),"非测试日纯氢",IF(AND(H4129="是",J4129="未判定"),IF(ISNUMBER(F4129),"测试名单无纯氢GPS","缺失"),IF(ISNUMBER(E4129),"非测试日仪表","缺失"))))</x:f>
        <x:v>缺失</x:v>
      </x:c>
      <x:c r="L4129" s="7" t="str">
        <x:f>IF(K4129="缺失","",IF(K4129="非测试日纯氢",G4129,IF(K4129="非测试日仪表",E4129,F4129)))</x:f>
      </x:c>
      <x:c r="M4129" s="2" t="n">
        <x:f>IF(K4129="缺失",1,0)</x:f>
        <x:v>1</x:v>
      </x:c>
      <x:c r="N4129" s="2" t="str">
        <x:v>车辆里程查询_20260901-20260930_1024辆_仪表里程.xlsx / AE555</x:v>
      </x:c>
      <x:c r="O4129" s="2" t="str">
        <x:v>车辆里程查询_20260901-20260930_1024辆_GPS里程.xlsx / AE555</x:v>
      </x:c>
      <x:c r="P4129" s="2" t="str">
        <x:v>车辆纯氢气里程查询_20260901-20260930_1024辆.xlsx / AE298</x:v>
      </x:c>
    </x:row>
    <x:row r="4130" ht="22" customHeight="1">
      <x:c r="A4130" s="2" t="n">
        <x:v>162</x:v>
      </x:c>
      <x:c r="B4130" s="2" t="str">
        <x:v>粤AGP6637</x:v>
      </x:c>
      <x:c r="C4130" s="2" t="str">
        <x:v>钟祥</x:v>
      </x:c>
      <x:c r="D4130" s="8" t="d">
        <x:v>2026-09-28T00:00:00.000Z</x:v>
      </x:c>
      <x:c r="E4130" s="7" t="n">
        <x:v>88.8</x:v>
      </x:c>
      <x:c r="F4130" s="7" t="n">
        <x:v>89.5</x:v>
      </x:c>
      <x:c r="G4130" s="7" t="n">
        <x:v>88.8</x:v>
      </x:c>
      <x:c r="H4130" s="2" t="str">
        <x:v>否</x:v>
      </x:c>
      <x:c r="I4130" s="7" t="n">
        <x:f>IF(AND(ISNUMBER(E4130),ISNUMBER(F4130)),E4130-F4130,"")</x:f>
        <x:v>-0.7000000000000028</x:v>
      </x:c>
      <x:c r="J4130" s="2" t="str">
        <x:f>IF(H4130="否","不适用",IF(AND(ISNUMBER(E4130),ISNUMBER(F4130)),IF(I4130&gt;'规则与名单'!$B$2,"是","否"),"未判定"))</x:f>
        <x:v>不适用</x:v>
      </x:c>
      <x:c r="K4130" s="2" t="str">
        <x:f>IF(J4130="是",IF(ISNUMBER(F4130),"测试日GPS","缺失"),IF(ISNUMBER(G4130),"非测试日纯氢",IF(AND(H4130="是",J4130="未判定"),IF(ISNUMBER(F4130),"测试名单无纯氢GPS","缺失"),IF(ISNUMBER(E4130),"非测试日仪表","缺失"))))</x:f>
        <x:v>非测试日纯氢</x:v>
      </x:c>
      <x:c r="L4130" s="7" t="n">
        <x:f>IF(K4130="缺失","",IF(K4130="非测试日纯氢",G4130,IF(K4130="非测试日仪表",E4130,F4130)))</x:f>
        <x:v>88.8</x:v>
      </x:c>
      <x:c r="M4130" s="2" t="n">
        <x:f>IF(K4130="缺失",1,0)</x:f>
        <x:v>0</x:v>
      </x:c>
      <x:c r="N4130" s="2" t="str">
        <x:v>车辆里程查询_20260901-20260930_1024辆_仪表里程.xlsx / AF555</x:v>
      </x:c>
      <x:c r="O4130" s="2" t="str">
        <x:v>车辆里程查询_20260901-20260930_1024辆_GPS里程.xlsx / AF555</x:v>
      </x:c>
      <x:c r="P4130" s="2" t="str">
        <x:v>车辆纯氢气里程查询_20260901-20260930_1024辆.xlsx / AF298</x:v>
      </x:c>
    </x:row>
    <x:row r="4131" ht="22" customHeight="1">
      <x:c r="A4131" s="2" t="n">
        <x:v>162</x:v>
      </x:c>
      <x:c r="B4131" s="2" t="str">
        <x:v>粤AGP6637</x:v>
      </x:c>
      <x:c r="C4131" s="2" t="str">
        <x:v>钟祥</x:v>
      </x:c>
      <x:c r="D4131" s="8" t="d">
        <x:v>2026-09-29T00:00:00.000Z</x:v>
      </x:c>
      <x:c r="E4131" s="7" t="n">
        <x:v>88.7</x:v>
      </x:c>
      <x:c r="F4131" s="7" t="n">
        <x:v>90.2</x:v>
      </x:c>
      <x:c r="G4131" s="7" t="n">
        <x:v>88.7</x:v>
      </x:c>
      <x:c r="H4131" s="2" t="str">
        <x:v>否</x:v>
      </x:c>
      <x:c r="I4131" s="7" t="n">
        <x:f>IF(AND(ISNUMBER(E4131),ISNUMBER(F4131)),E4131-F4131,"")</x:f>
        <x:v>-1.5</x:v>
      </x:c>
      <x:c r="J4131" s="2" t="str">
        <x:f>IF(H4131="否","不适用",IF(AND(ISNUMBER(E4131),ISNUMBER(F4131)),IF(I4131&gt;'规则与名单'!$B$2,"是","否"),"未判定"))</x:f>
        <x:v>不适用</x:v>
      </x:c>
      <x:c r="K4131" s="2" t="str">
        <x:f>IF(J4131="是",IF(ISNUMBER(F4131),"测试日GPS","缺失"),IF(ISNUMBER(G4131),"非测试日纯氢",IF(AND(H4131="是",J4131="未判定"),IF(ISNUMBER(F4131),"测试名单无纯氢GPS","缺失"),IF(ISNUMBER(E4131),"非测试日仪表","缺失"))))</x:f>
        <x:v>非测试日纯氢</x:v>
      </x:c>
      <x:c r="L4131" s="7" t="n">
        <x:f>IF(K4131="缺失","",IF(K4131="非测试日纯氢",G4131,IF(K4131="非测试日仪表",E4131,F4131)))</x:f>
        <x:v>88.7</x:v>
      </x:c>
      <x:c r="M4131" s="2" t="n">
        <x:f>IF(K4131="缺失",1,0)</x:f>
        <x:v>0</x:v>
      </x:c>
      <x:c r="N4131" s="2" t="str">
        <x:v>车辆里程查询_20260901-20260930_1024辆_仪表里程.xlsx / AG555</x:v>
      </x:c>
      <x:c r="O4131" s="2" t="str">
        <x:v>车辆里程查询_20260901-20260930_1024辆_GPS里程.xlsx / AG555</x:v>
      </x:c>
      <x:c r="P4131" s="2" t="str">
        <x:v>车辆纯氢气里程查询_20260901-20260930_1024辆.xlsx / AG298</x:v>
      </x:c>
    </x:row>
    <x:row r="4132" ht="22" customHeight="1">
      <x:c r="A4132" s="2" t="n">
        <x:v>162</x:v>
      </x:c>
      <x:c r="B4132" s="2" t="str">
        <x:v>粤AGP6637</x:v>
      </x:c>
      <x:c r="C4132" s="2" t="str">
        <x:v>钟祥</x:v>
      </x:c>
      <x:c r="D4132" s="8" t="d">
        <x:v>2026-09-30T00:00:00.000Z</x:v>
      </x:c>
      <x:c r="E4132" s="7" t="n">
        <x:v>88.8</x:v>
      </x:c>
      <x:c r="F4132" s="7" t="n">
        <x:v>89.7</x:v>
      </x:c>
      <x:c r="G4132" s="7" t="n">
        <x:v>88.8</x:v>
      </x:c>
      <x:c r="H4132" s="2" t="str">
        <x:v>否</x:v>
      </x:c>
      <x:c r="I4132" s="7" t="n">
        <x:f>IF(AND(ISNUMBER(E4132),ISNUMBER(F4132)),E4132-F4132,"")</x:f>
        <x:v>-0.9000000000000057</x:v>
      </x:c>
      <x:c r="J4132" s="2" t="str">
        <x:f>IF(H4132="否","不适用",IF(AND(ISNUMBER(E4132),ISNUMBER(F4132)),IF(I4132&gt;'规则与名单'!$B$2,"是","否"),"未判定"))</x:f>
        <x:v>不适用</x:v>
      </x:c>
      <x:c r="K4132" s="2" t="str">
        <x:f>IF(J4132="是",IF(ISNUMBER(F4132),"测试日GPS","缺失"),IF(ISNUMBER(G4132),"非测试日纯氢",IF(AND(H4132="是",J4132="未判定"),IF(ISNUMBER(F4132),"测试名单无纯氢GPS","缺失"),IF(ISNUMBER(E4132),"非测试日仪表","缺失"))))</x:f>
        <x:v>非测试日纯氢</x:v>
      </x:c>
      <x:c r="L4132" s="7" t="n">
        <x:f>IF(K4132="缺失","",IF(K4132="非测试日纯氢",G4132,IF(K4132="非测试日仪表",E4132,F4132)))</x:f>
        <x:v>88.8</x:v>
      </x:c>
      <x:c r="M4132" s="2" t="n">
        <x:f>IF(K4132="缺失",1,0)</x:f>
        <x:v>0</x:v>
      </x:c>
      <x:c r="N4132" s="2" t="str">
        <x:v>车辆里程查询_20260901-20260930_1024辆_仪表里程.xlsx / AH555</x:v>
      </x:c>
      <x:c r="O4132" s="2" t="str">
        <x:v>车辆里程查询_20260901-20260930_1024辆_GPS里程.xlsx / AH555</x:v>
      </x:c>
      <x:c r="P4132" s="2" t="str">
        <x:v>车辆纯氢气里程查询_20260901-20260930_1024辆.xlsx / AH298</x:v>
      </x:c>
    </x:row>
    <x:row r="4133" ht="22" customHeight="1">
      <x:c r="A4133" s="2" t="n">
        <x:v>163</x:v>
      </x:c>
      <x:c r="B4133" s="2" t="str">
        <x:v>粤AGP6675</x:v>
      </x:c>
      <x:c r="C4133" s="2" t="str">
        <x:v>钟祥</x:v>
      </x:c>
      <x:c r="D4133" s="8" t="d">
        <x:v>2026-09-01T00:00:00.000Z</x:v>
      </x:c>
      <x:c r="E4133" s="7" t="n">
        <x:v>330.7</x:v>
      </x:c>
      <x:c r="F4133" s="7" t="n">
        <x:v>340.1</x:v>
      </x:c>
      <x:c r="G4133" s="7" t="n">
        <x:v>313</x:v>
      </x:c>
      <x:c r="H4133" s="2" t="str">
        <x:v>否</x:v>
      </x:c>
      <x:c r="I4133" s="7" t="n">
        <x:f>IF(AND(ISNUMBER(E4133),ISNUMBER(F4133)),E4133-F4133,"")</x:f>
        <x:v>-9.400000000000034</x:v>
      </x:c>
      <x:c r="J4133" s="2" t="str">
        <x:f>IF(H4133="否","不适用",IF(AND(ISNUMBER(E4133),ISNUMBER(F4133)),IF(I4133&gt;'规则与名单'!$B$2,"是","否"),"未判定"))</x:f>
        <x:v>不适用</x:v>
      </x:c>
      <x:c r="K4133" s="2" t="str">
        <x:f>IF(J4133="是",IF(ISNUMBER(F4133),"测试日GPS","缺失"),IF(ISNUMBER(G4133),"非测试日纯氢",IF(AND(H4133="是",J4133="未判定"),IF(ISNUMBER(F4133),"测试名单无纯氢GPS","缺失"),IF(ISNUMBER(E4133),"非测试日仪表","缺失"))))</x:f>
        <x:v>非测试日纯氢</x:v>
      </x:c>
      <x:c r="L4133" s="7" t="n">
        <x:f>IF(K4133="缺失","",IF(K4133="非测试日纯氢",G4133,IF(K4133="非测试日仪表",E4133,F4133)))</x:f>
        <x:v>313</x:v>
      </x:c>
      <x:c r="M4133" s="2" t="n">
        <x:f>IF(K4133="缺失",1,0)</x:f>
        <x:v>0</x:v>
      </x:c>
      <x:c r="N4133" s="2" t="str">
        <x:v>车辆里程查询_20260901-20260930_1024辆_仪表里程.xlsx / E235</x:v>
      </x:c>
      <x:c r="O4133" s="2" t="str">
        <x:v>车辆里程查询_20260901-20260930_1024辆_GPS里程.xlsx / E138</x:v>
      </x:c>
      <x:c r="P4133" s="2" t="str">
        <x:v>车辆纯氢气里程查询_20260901-20260930_1024辆.xlsx / E328</x:v>
      </x:c>
    </x:row>
    <x:row r="4134" ht="22" customHeight="1">
      <x:c r="A4134" s="2" t="n">
        <x:v>164</x:v>
      </x:c>
      <x:c r="B4134" s="2" t="str">
        <x:v>粤AGP7016</x:v>
      </x:c>
      <x:c r="C4134" s="2" t="str">
        <x:v>钟祥</x:v>
      </x:c>
      <x:c r="D4134" s="8" t="d">
        <x:v>2026-09-01T00:00:00.000Z</x:v>
      </x:c>
      <x:c r="E4134" s="7" t="n">
        <x:v>1919.1</x:v>
      </x:c>
      <x:c r="F4134" s="7" t="n">
        <x:v>9.3</x:v>
      </x:c>
      <x:c r="G4134" s="7" t="n">
        <x:v>1893</x:v>
      </x:c>
      <x:c r="H4134" s="2" t="str">
        <x:v>是</x:v>
      </x:c>
      <x:c r="I4134" s="7" t="n">
        <x:f>IF(AND(ISNUMBER(E4134),ISNUMBER(F4134)),E4134-F4134,"")</x:f>
        <x:v>1909.8</x:v>
      </x:c>
      <x:c r="J4134" s="2" t="str">
        <x:f>IF(H4134="否","不适用",IF(AND(ISNUMBER(E4134),ISNUMBER(F4134)),IF(I4134&gt;'规则与名单'!$B$2,"是","否"),"未判定"))</x:f>
        <x:v>是</x:v>
      </x:c>
      <x:c r="K4134" s="2" t="str">
        <x:f>IF(J4134="是",IF(ISNUMBER(F4134),"测试日GPS","缺失"),IF(ISNUMBER(G4134),"非测试日纯氢",IF(AND(H4134="是",J4134="未判定"),IF(ISNUMBER(F4134),"测试名单无纯氢GPS","缺失"),IF(ISNUMBER(E4134),"非测试日仪表","缺失"))))</x:f>
        <x:v>测试日GPS</x:v>
      </x:c>
      <x:c r="L4134" s="7" t="n">
        <x:f>IF(K4134="缺失","",IF(K4134="非测试日纯氢",G4134,IF(K4134="非测试日仪表",E4134,F4134)))</x:f>
        <x:v>9.3</x:v>
      </x:c>
      <x:c r="M4134" s="2" t="n">
        <x:f>IF(K4134="缺失",1,0)</x:f>
        <x:v>0</x:v>
      </x:c>
      <x:c r="N4134" s="2" t="str">
        <x:v>车辆里程查询_20260901-20260930_1024辆_仪表里程.xlsx / E547</x:v>
      </x:c>
      <x:c r="O4134" s="2" t="str">
        <x:v>车辆里程查询_20260901-20260930_1024辆_GPS里程.xlsx / E547</x:v>
      </x:c>
      <x:c r="P4134" s="2" t="str">
        <x:v>车辆纯氢气里程查询_20260901-20260930_1024辆.xlsx / E499</x:v>
      </x:c>
    </x:row>
    <x:row r="4135" ht="22" customHeight="1">
      <x:c r="A4135" s="2" t="n">
        <x:v>164</x:v>
      </x:c>
      <x:c r="B4135" s="2" t="str">
        <x:v>粤AGP7016</x:v>
      </x:c>
      <x:c r="C4135" s="2" t="str">
        <x:v>钟祥</x:v>
      </x:c>
      <x:c r="D4135" s="8" t="d">
        <x:v>2026-09-02T00:00:00.000Z</x:v>
      </x:c>
      <x:c r="E4135" s="7" t="n">
        <x:v>1849.7</x:v>
      </x:c>
      <x:c r="F4135" s="7" t="n">
        <x:v>9.4</x:v>
      </x:c>
      <x:c r="G4135" s="7" t="n">
        <x:v>1802.5</x:v>
      </x:c>
      <x:c r="H4135" s="2" t="str">
        <x:v>是</x:v>
      </x:c>
      <x:c r="I4135" s="7" t="n">
        <x:f>IF(AND(ISNUMBER(E4135),ISNUMBER(F4135)),E4135-F4135,"")</x:f>
        <x:v>1840.3</x:v>
      </x:c>
      <x:c r="J4135" s="2" t="str">
        <x:f>IF(H4135="否","不适用",IF(AND(ISNUMBER(E4135),ISNUMBER(F4135)),IF(I4135&gt;'规则与名单'!$B$2,"是","否"),"未判定"))</x:f>
        <x:v>是</x:v>
      </x:c>
      <x:c r="K4135" s="2" t="str">
        <x:f>IF(J4135="是",IF(ISNUMBER(F4135),"测试日GPS","缺失"),IF(ISNUMBER(G4135),"非测试日纯氢",IF(AND(H4135="是",J4135="未判定"),IF(ISNUMBER(F4135),"测试名单无纯氢GPS","缺失"),IF(ISNUMBER(E4135),"非测试日仪表","缺失"))))</x:f>
        <x:v>测试日GPS</x:v>
      </x:c>
      <x:c r="L4135" s="7" t="n">
        <x:f>IF(K4135="缺失","",IF(K4135="非测试日纯氢",G4135,IF(K4135="非测试日仪表",E4135,F4135)))</x:f>
        <x:v>9.4</x:v>
      </x:c>
      <x:c r="M4135" s="2" t="n">
        <x:f>IF(K4135="缺失",1,0)</x:f>
        <x:v>0</x:v>
      </x:c>
      <x:c r="N4135" s="2" t="str">
        <x:v>车辆里程查询_20260901-20260930_1024辆_仪表里程.xlsx / F547</x:v>
      </x:c>
      <x:c r="O4135" s="2" t="str">
        <x:v>车辆里程查询_20260901-20260930_1024辆_GPS里程.xlsx / F547</x:v>
      </x:c>
      <x:c r="P4135" s="2" t="str">
        <x:v>车辆纯氢气里程查询_20260901-20260930_1024辆.xlsx / F499</x:v>
      </x:c>
    </x:row>
    <x:row r="4136" ht="22" customHeight="1">
      <x:c r="A4136" s="2" t="n">
        <x:v>164</x:v>
      </x:c>
      <x:c r="B4136" s="2" t="str">
        <x:v>粤AGP7016</x:v>
      </x:c>
      <x:c r="C4136" s="2" t="str">
        <x:v>钟祥</x:v>
      </x:c>
      <x:c r="D4136" s="8" t="d">
        <x:v>2026-09-03T00:00:00.000Z</x:v>
      </x:c>
      <x:c r="E4136" s="7" t="n">
        <x:v>1768.6</x:v>
      </x:c>
      <x:c r="F4136" s="7" t="n">
        <x:v>0.161</x:v>
      </x:c>
      <x:c r="G4136" s="7" t="n">
        <x:v>1619</x:v>
      </x:c>
      <x:c r="H4136" s="2" t="str">
        <x:v>是</x:v>
      </x:c>
      <x:c r="I4136" s="7" t="n">
        <x:f>IF(AND(ISNUMBER(E4136),ISNUMBER(F4136)),E4136-F4136,"")</x:f>
        <x:v>1768.4389999999999</x:v>
      </x:c>
      <x:c r="J4136" s="2" t="str">
        <x:f>IF(H4136="否","不适用",IF(AND(ISNUMBER(E4136),ISNUMBER(F4136)),IF(I4136&gt;'规则与名单'!$B$2,"是","否"),"未判定"))</x:f>
        <x:v>是</x:v>
      </x:c>
      <x:c r="K4136" s="2" t="str">
        <x:f>IF(J4136="是",IF(ISNUMBER(F4136),"测试日GPS","缺失"),IF(ISNUMBER(G4136),"非测试日纯氢",IF(AND(H4136="是",J4136="未判定"),IF(ISNUMBER(F4136),"测试名单无纯氢GPS","缺失"),IF(ISNUMBER(E4136),"非测试日仪表","缺失"))))</x:f>
        <x:v>测试日GPS</x:v>
      </x:c>
      <x:c r="L4136" s="7" t="n">
        <x:f>IF(K4136="缺失","",IF(K4136="非测试日纯氢",G4136,IF(K4136="非测试日仪表",E4136,F4136)))</x:f>
        <x:v>0.161</x:v>
      </x:c>
      <x:c r="M4136" s="2" t="n">
        <x:f>IF(K4136="缺失",1,0)</x:f>
        <x:v>0</x:v>
      </x:c>
      <x:c r="N4136" s="2" t="str">
        <x:v>车辆里程查询_20260901-20260930_1024辆_仪表里程.xlsx / G547</x:v>
      </x:c>
      <x:c r="O4136" s="2" t="str">
        <x:v>车辆里程查询_20260901-20260930_1024辆_GPS里程.xlsx / G547</x:v>
      </x:c>
      <x:c r="P4136" s="2" t="str">
        <x:v>车辆纯氢气里程查询_20260901-20260930_1024辆.xlsx / G499</x:v>
      </x:c>
    </x:row>
    <x:row r="4137" ht="22" customHeight="1">
      <x:c r="A4137" s="2" t="n">
        <x:v>164</x:v>
      </x:c>
      <x:c r="B4137" s="2" t="str">
        <x:v>粤AGP7016</x:v>
      </x:c>
      <x:c r="C4137" s="2" t="str">
        <x:v>钟祥</x:v>
      </x:c>
      <x:c r="D4137" s="8" t="d">
        <x:v>2026-09-04T00:00:00.000Z</x:v>
      </x:c>
      <x:c r="E4137" s="7" t="n">
        <x:v>1211.1</x:v>
      </x:c>
      <x:c r="F4137" s="7" t="n">
        <x:v>20.4</x:v>
      </x:c>
      <x:c r="G4137" s="7" t="n">
        <x:v>1207.8</x:v>
      </x:c>
      <x:c r="H4137" s="2" t="str">
        <x:v>是</x:v>
      </x:c>
      <x:c r="I4137" s="7" t="n">
        <x:f>IF(AND(ISNUMBER(E4137),ISNUMBER(F4137)),E4137-F4137,"")</x:f>
        <x:v>1190.6999999999998</x:v>
      </x:c>
      <x:c r="J4137" s="2" t="str">
        <x:f>IF(H4137="否","不适用",IF(AND(ISNUMBER(E4137),ISNUMBER(F4137)),IF(I4137&gt;'规则与名单'!$B$2,"是","否"),"未判定"))</x:f>
        <x:v>是</x:v>
      </x:c>
      <x:c r="K4137" s="2" t="str">
        <x:f>IF(J4137="是",IF(ISNUMBER(F4137),"测试日GPS","缺失"),IF(ISNUMBER(G4137),"非测试日纯氢",IF(AND(H4137="是",J4137="未判定"),IF(ISNUMBER(F4137),"测试名单无纯氢GPS","缺失"),IF(ISNUMBER(E4137),"非测试日仪表","缺失"))))</x:f>
        <x:v>测试日GPS</x:v>
      </x:c>
      <x:c r="L4137" s="7" t="n">
        <x:f>IF(K4137="缺失","",IF(K4137="非测试日纯氢",G4137,IF(K4137="非测试日仪表",E4137,F4137)))</x:f>
        <x:v>20.4</x:v>
      </x:c>
      <x:c r="M4137" s="2" t="n">
        <x:f>IF(K4137="缺失",1,0)</x:f>
        <x:v>0</x:v>
      </x:c>
      <x:c r="N4137" s="2" t="str">
        <x:v>车辆里程查询_20260901-20260930_1024辆_仪表里程.xlsx / H547</x:v>
      </x:c>
      <x:c r="O4137" s="2" t="str">
        <x:v>车辆里程查询_20260901-20260930_1024辆_GPS里程.xlsx / H547</x:v>
      </x:c>
      <x:c r="P4137" s="2" t="str">
        <x:v>车辆纯氢气里程查询_20260901-20260930_1024辆.xlsx / H499</x:v>
      </x:c>
    </x:row>
    <x:row r="4138" ht="22" customHeight="1">
      <x:c r="A4138" s="2" t="n">
        <x:v>164</x:v>
      </x:c>
      <x:c r="B4138" s="2" t="str">
        <x:v>粤AGP7016</x:v>
      </x:c>
      <x:c r="C4138" s="2" t="str">
        <x:v>钟祥</x:v>
      </x:c>
      <x:c r="D4138" s="8" t="d">
        <x:v>2026-09-05T00:00:00.000Z</x:v>
      </x:c>
      <x:c r="E4138" s="7" t="n">
        <x:v>1743.4</x:v>
      </x:c>
      <x:c r="F4138" s="7" t="n">
        <x:v>0</x:v>
      </x:c>
      <x:c r="G4138" s="7" t="n">
        <x:v>1733.8</x:v>
      </x:c>
      <x:c r="H4138" s="2" t="str">
        <x:v>是</x:v>
      </x:c>
      <x:c r="I4138" s="7" t="n">
        <x:f>IF(AND(ISNUMBER(E4138),ISNUMBER(F4138)),E4138-F4138,"")</x:f>
        <x:v>1743.4</x:v>
      </x:c>
      <x:c r="J4138" s="2" t="str">
        <x:f>IF(H4138="否","不适用",IF(AND(ISNUMBER(E4138),ISNUMBER(F4138)),IF(I4138&gt;'规则与名单'!$B$2,"是","否"),"未判定"))</x:f>
        <x:v>是</x:v>
      </x:c>
      <x:c r="K4138" s="2" t="str">
        <x:f>IF(J4138="是",IF(ISNUMBER(F4138),"测试日GPS","缺失"),IF(ISNUMBER(G4138),"非测试日纯氢",IF(AND(H4138="是",J4138="未判定"),IF(ISNUMBER(F4138),"测试名单无纯氢GPS","缺失"),IF(ISNUMBER(E4138),"非测试日仪表","缺失"))))</x:f>
        <x:v>测试日GPS</x:v>
      </x:c>
      <x:c r="L4138" s="7" t="n">
        <x:f>IF(K4138="缺失","",IF(K4138="非测试日纯氢",G4138,IF(K4138="非测试日仪表",E4138,F4138)))</x:f>
        <x:v>0</x:v>
      </x:c>
      <x:c r="M4138" s="2" t="n">
        <x:f>IF(K4138="缺失",1,0)</x:f>
        <x:v>0</x:v>
      </x:c>
      <x:c r="N4138" s="2" t="str">
        <x:v>车辆里程查询_20260901-20260930_1024辆_仪表里程.xlsx / I547</x:v>
      </x:c>
      <x:c r="O4138" s="2" t="str">
        <x:v>车辆里程查询_20260901-20260930_1024辆_GPS里程.xlsx / I547</x:v>
      </x:c>
      <x:c r="P4138" s="2" t="str">
        <x:v>车辆纯氢气里程查询_20260901-20260930_1024辆.xlsx / I499</x:v>
      </x:c>
    </x:row>
    <x:row r="4139" ht="22" customHeight="1">
      <x:c r="A4139" s="2" t="n">
        <x:v>164</x:v>
      </x:c>
      <x:c r="B4139" s="2" t="str">
        <x:v>粤AGP7016</x:v>
      </x:c>
      <x:c r="C4139" s="2" t="str">
        <x:v>钟祥</x:v>
      </x:c>
      <x:c r="D4139" s="8" t="d">
        <x:v>2026-09-06T00:00:00.000Z</x:v>
      </x:c>
      <x:c r="E4139" s="7"/>
      <x:c r="F4139" s="7" t="n">
        <x:v>28.3</x:v>
      </x:c>
      <x:c r="G4139" s="7" t="n">
        <x:v>1384.8</x:v>
      </x:c>
      <x:c r="H4139" s="2" t="str">
        <x:v>是</x:v>
      </x:c>
      <x:c r="I4139" s="7" t="str">
        <x:f>IF(AND(ISNUMBER(E4139),ISNUMBER(F4139)),E4139-F4139,"")</x:f>
      </x:c>
      <x:c r="J4139" s="2" t="str">
        <x:f>IF(H4139="否","不适用",IF(AND(ISNUMBER(E4139),ISNUMBER(F4139)),IF(I4139&gt;'规则与名单'!$B$2,"是","否"),"未判定"))</x:f>
        <x:v>未判定</x:v>
      </x:c>
      <x:c r="K4139" s="2" t="str">
        <x:f>IF(J4139="是",IF(ISNUMBER(F4139),"测试日GPS","缺失"),IF(ISNUMBER(G4139),"非测试日纯氢",IF(AND(H4139="是",J4139="未判定"),IF(ISNUMBER(F4139),"测试名单无纯氢GPS","缺失"),IF(ISNUMBER(E4139),"非测试日仪表","缺失"))))</x:f>
        <x:v>非测试日纯氢</x:v>
      </x:c>
      <x:c r="L4139" s="7" t="n">
        <x:f>IF(K4139="缺失","",IF(K4139="非测试日纯氢",G4139,IF(K4139="非测试日仪表",E4139,F4139)))</x:f>
        <x:v>1384.8</x:v>
      </x:c>
      <x:c r="M4139" s="2" t="n">
        <x:f>IF(K4139="缺失",1,0)</x:f>
        <x:v>0</x:v>
      </x:c>
      <x:c r="N4139" s="2" t="str">
        <x:v>车辆里程查询_20260901-20260930_1024辆_仪表里程.xlsx / J547</x:v>
      </x:c>
      <x:c r="O4139" s="2" t="str">
        <x:v>车辆里程查询_20260901-20260930_1024辆_GPS里程.xlsx / J547</x:v>
      </x:c>
      <x:c r="P4139" s="2" t="str">
        <x:v>车辆纯氢气里程查询_20260901-20260930_1024辆.xlsx / J499</x:v>
      </x:c>
    </x:row>
    <x:row r="4140" ht="22" customHeight="1">
      <x:c r="A4140" s="2" t="n">
        <x:v>164</x:v>
      </x:c>
      <x:c r="B4140" s="2" t="str">
        <x:v>粤AGP7016</x:v>
      </x:c>
      <x:c r="C4140" s="2" t="str">
        <x:v>钟祥</x:v>
      </x:c>
      <x:c r="D4140" s="8" t="d">
        <x:v>2026-09-07T00:00:00.000Z</x:v>
      </x:c>
      <x:c r="E4140" s="7" t="n">
        <x:v>1765.5</x:v>
      </x:c>
      <x:c r="F4140" s="7" t="n">
        <x:v>9.7</x:v>
      </x:c>
      <x:c r="G4140" s="7" t="n">
        <x:v>1691.7</x:v>
      </x:c>
      <x:c r="H4140" s="2" t="str">
        <x:v>是</x:v>
      </x:c>
      <x:c r="I4140" s="7" t="n">
        <x:f>IF(AND(ISNUMBER(E4140),ISNUMBER(F4140)),E4140-F4140,"")</x:f>
        <x:v>1755.8</x:v>
      </x:c>
      <x:c r="J4140" s="2" t="str">
        <x:f>IF(H4140="否","不适用",IF(AND(ISNUMBER(E4140),ISNUMBER(F4140)),IF(I4140&gt;'规则与名单'!$B$2,"是","否"),"未判定"))</x:f>
        <x:v>是</x:v>
      </x:c>
      <x:c r="K4140" s="2" t="str">
        <x:f>IF(J4140="是",IF(ISNUMBER(F4140),"测试日GPS","缺失"),IF(ISNUMBER(G4140),"非测试日纯氢",IF(AND(H4140="是",J4140="未判定"),IF(ISNUMBER(F4140),"测试名单无纯氢GPS","缺失"),IF(ISNUMBER(E4140),"非测试日仪表","缺失"))))</x:f>
        <x:v>测试日GPS</x:v>
      </x:c>
      <x:c r="L4140" s="7" t="n">
        <x:f>IF(K4140="缺失","",IF(K4140="非测试日纯氢",G4140,IF(K4140="非测试日仪表",E4140,F4140)))</x:f>
        <x:v>9.7</x:v>
      </x:c>
      <x:c r="M4140" s="2" t="n">
        <x:f>IF(K4140="缺失",1,0)</x:f>
        <x:v>0</x:v>
      </x:c>
      <x:c r="N4140" s="2" t="str">
        <x:v>车辆里程查询_20260901-20260930_1024辆_仪表里程.xlsx / K547</x:v>
      </x:c>
      <x:c r="O4140" s="2" t="str">
        <x:v>车辆里程查询_20260901-20260930_1024辆_GPS里程.xlsx / K547</x:v>
      </x:c>
      <x:c r="P4140" s="2" t="str">
        <x:v>车辆纯氢气里程查询_20260901-20260930_1024辆.xlsx / K499</x:v>
      </x:c>
    </x:row>
    <x:row r="4141" ht="22" customHeight="1">
      <x:c r="A4141" s="2" t="n">
        <x:v>164</x:v>
      </x:c>
      <x:c r="B4141" s="2" t="str">
        <x:v>粤AGP7016</x:v>
      </x:c>
      <x:c r="C4141" s="2" t="str">
        <x:v>钟祥</x:v>
      </x:c>
      <x:c r="D4141" s="8" t="d">
        <x:v>2026-09-08T00:00:00.000Z</x:v>
      </x:c>
      <x:c r="E4141" s="7" t="n">
        <x:v>1395.3</x:v>
      </x:c>
      <x:c r="F4141" s="7" t="n">
        <x:v>28.3</x:v>
      </x:c>
      <x:c r="G4141" s="7" t="n">
        <x:v>1760.4</x:v>
      </x:c>
      <x:c r="H4141" s="2" t="str">
        <x:v>是</x:v>
      </x:c>
      <x:c r="I4141" s="7" t="n">
        <x:f>IF(AND(ISNUMBER(E4141),ISNUMBER(F4141)),E4141-F4141,"")</x:f>
        <x:v>1367</x:v>
      </x:c>
      <x:c r="J4141" s="2" t="str">
        <x:f>IF(H4141="否","不适用",IF(AND(ISNUMBER(E4141),ISNUMBER(F4141)),IF(I4141&gt;'规则与名单'!$B$2,"是","否"),"未判定"))</x:f>
        <x:v>是</x:v>
      </x:c>
      <x:c r="K4141" s="2" t="str">
        <x:f>IF(J4141="是",IF(ISNUMBER(F4141),"测试日GPS","缺失"),IF(ISNUMBER(G4141),"非测试日纯氢",IF(AND(H4141="是",J4141="未判定"),IF(ISNUMBER(F4141),"测试名单无纯氢GPS","缺失"),IF(ISNUMBER(E4141),"非测试日仪表","缺失"))))</x:f>
        <x:v>测试日GPS</x:v>
      </x:c>
      <x:c r="L4141" s="7" t="n">
        <x:f>IF(K4141="缺失","",IF(K4141="非测试日纯氢",G4141,IF(K4141="非测试日仪表",E4141,F4141)))</x:f>
        <x:v>28.3</x:v>
      </x:c>
      <x:c r="M4141" s="2" t="n">
        <x:f>IF(K4141="缺失",1,0)</x:f>
        <x:v>0</x:v>
      </x:c>
      <x:c r="N4141" s="2" t="str">
        <x:v>车辆里程查询_20260901-20260930_1024辆_仪表里程.xlsx / L547</x:v>
      </x:c>
      <x:c r="O4141" s="2" t="str">
        <x:v>车辆里程查询_20260901-20260930_1024辆_GPS里程.xlsx / L547</x:v>
      </x:c>
      <x:c r="P4141" s="2" t="str">
        <x:v>车辆纯氢气里程查询_20260901-20260930_1024辆.xlsx / L499</x:v>
      </x:c>
    </x:row>
    <x:row r="4142" ht="22" customHeight="1">
      <x:c r="A4142" s="2" t="n">
        <x:v>164</x:v>
      </x:c>
      <x:c r="B4142" s="2" t="str">
        <x:v>粤AGP7016</x:v>
      </x:c>
      <x:c r="C4142" s="2" t="str">
        <x:v>钟祥</x:v>
      </x:c>
      <x:c r="D4142" s="8" t="d">
        <x:v>2026-09-09T00:00:00.000Z</x:v>
      </x:c>
      <x:c r="E4142" s="7" t="n">
        <x:v>1945.5</x:v>
      </x:c>
      <x:c r="F4142" s="7" t="n">
        <x:v>9.6</x:v>
      </x:c>
      <x:c r="G4142" s="7" t="n">
        <x:v>1447.6</x:v>
      </x:c>
      <x:c r="H4142" s="2" t="str">
        <x:v>是</x:v>
      </x:c>
      <x:c r="I4142" s="7" t="n">
        <x:f>IF(AND(ISNUMBER(E4142),ISNUMBER(F4142)),E4142-F4142,"")</x:f>
        <x:v>1935.9</x:v>
      </x:c>
      <x:c r="J4142" s="2" t="str">
        <x:f>IF(H4142="否","不适用",IF(AND(ISNUMBER(E4142),ISNUMBER(F4142)),IF(I4142&gt;'规则与名单'!$B$2,"是","否"),"未判定"))</x:f>
        <x:v>是</x:v>
      </x:c>
      <x:c r="K4142" s="2" t="str">
        <x:f>IF(J4142="是",IF(ISNUMBER(F4142),"测试日GPS","缺失"),IF(ISNUMBER(G4142),"非测试日纯氢",IF(AND(H4142="是",J4142="未判定"),IF(ISNUMBER(F4142),"测试名单无纯氢GPS","缺失"),IF(ISNUMBER(E4142),"非测试日仪表","缺失"))))</x:f>
        <x:v>测试日GPS</x:v>
      </x:c>
      <x:c r="L4142" s="7" t="n">
        <x:f>IF(K4142="缺失","",IF(K4142="非测试日纯氢",G4142,IF(K4142="非测试日仪表",E4142,F4142)))</x:f>
        <x:v>9.6</x:v>
      </x:c>
      <x:c r="M4142" s="2" t="n">
        <x:f>IF(K4142="缺失",1,0)</x:f>
        <x:v>0</x:v>
      </x:c>
      <x:c r="N4142" s="2" t="str">
        <x:v>车辆里程查询_20260901-20260930_1024辆_仪表里程.xlsx / M547</x:v>
      </x:c>
      <x:c r="O4142" s="2" t="str">
        <x:v>车辆里程查询_20260901-20260930_1024辆_GPS里程.xlsx / M547</x:v>
      </x:c>
      <x:c r="P4142" s="2" t="str">
        <x:v>车辆纯氢气里程查询_20260901-20260930_1024辆.xlsx / M499</x:v>
      </x:c>
    </x:row>
    <x:row r="4143" ht="22" customHeight="1">
      <x:c r="A4143" s="2" t="n">
        <x:v>164</x:v>
      </x:c>
      <x:c r="B4143" s="2" t="str">
        <x:v>粤AGP7016</x:v>
      </x:c>
      <x:c r="C4143" s="2" t="str">
        <x:v>钟祥</x:v>
      </x:c>
      <x:c r="D4143" s="8" t="d">
        <x:v>2026-09-10T00:00:00.000Z</x:v>
      </x:c>
      <x:c r="E4143" s="7" t="n">
        <x:v>1348.8</x:v>
      </x:c>
      <x:c r="F4143" s="7" t="n">
        <x:v>9.4</x:v>
      </x:c>
      <x:c r="G4143" s="7" t="n">
        <x:v>1314.2</x:v>
      </x:c>
      <x:c r="H4143" s="2" t="str">
        <x:v>是</x:v>
      </x:c>
      <x:c r="I4143" s="7" t="n">
        <x:f>IF(AND(ISNUMBER(E4143),ISNUMBER(F4143)),E4143-F4143,"")</x:f>
        <x:v>1339.3999999999999</x:v>
      </x:c>
      <x:c r="J4143" s="2" t="str">
        <x:f>IF(H4143="否","不适用",IF(AND(ISNUMBER(E4143),ISNUMBER(F4143)),IF(I4143&gt;'规则与名单'!$B$2,"是","否"),"未判定"))</x:f>
        <x:v>是</x:v>
      </x:c>
      <x:c r="K4143" s="2" t="str">
        <x:f>IF(J4143="是",IF(ISNUMBER(F4143),"测试日GPS","缺失"),IF(ISNUMBER(G4143),"非测试日纯氢",IF(AND(H4143="是",J4143="未判定"),IF(ISNUMBER(F4143),"测试名单无纯氢GPS","缺失"),IF(ISNUMBER(E4143),"非测试日仪表","缺失"))))</x:f>
        <x:v>测试日GPS</x:v>
      </x:c>
      <x:c r="L4143" s="7" t="n">
        <x:f>IF(K4143="缺失","",IF(K4143="非测试日纯氢",G4143,IF(K4143="非测试日仪表",E4143,F4143)))</x:f>
        <x:v>9.4</x:v>
      </x:c>
      <x:c r="M4143" s="2" t="n">
        <x:f>IF(K4143="缺失",1,0)</x:f>
        <x:v>0</x:v>
      </x:c>
      <x:c r="N4143" s="2" t="str">
        <x:v>车辆里程查询_20260901-20260930_1024辆_仪表里程.xlsx / N547</x:v>
      </x:c>
      <x:c r="O4143" s="2" t="str">
        <x:v>车辆里程查询_20260901-20260930_1024辆_GPS里程.xlsx / N547</x:v>
      </x:c>
      <x:c r="P4143" s="2" t="str">
        <x:v>车辆纯氢气里程查询_20260901-20260930_1024辆.xlsx / N499</x:v>
      </x:c>
    </x:row>
    <x:row r="4144" ht="22" customHeight="1">
      <x:c r="A4144" s="2" t="n">
        <x:v>164</x:v>
      </x:c>
      <x:c r="B4144" s="2" t="str">
        <x:v>粤AGP7016</x:v>
      </x:c>
      <x:c r="C4144" s="2" t="str">
        <x:v>钟祥</x:v>
      </x:c>
      <x:c r="D4144" s="8" t="d">
        <x:v>2026-09-11T00:00:00.000Z</x:v>
      </x:c>
      <x:c r="E4144" s="7" t="n">
        <x:v>1792.8</x:v>
      </x:c>
      <x:c r="F4144" s="7" t="n">
        <x:v>0.185</x:v>
      </x:c>
      <x:c r="G4144" s="7" t="n">
        <x:v>1198.8</x:v>
      </x:c>
      <x:c r="H4144" s="2" t="str">
        <x:v>是</x:v>
      </x:c>
      <x:c r="I4144" s="7" t="n">
        <x:f>IF(AND(ISNUMBER(E4144),ISNUMBER(F4144)),E4144-F4144,"")</x:f>
        <x:v>1792.615</x:v>
      </x:c>
      <x:c r="J4144" s="2" t="str">
        <x:f>IF(H4144="否","不适用",IF(AND(ISNUMBER(E4144),ISNUMBER(F4144)),IF(I4144&gt;'规则与名单'!$B$2,"是","否"),"未判定"))</x:f>
        <x:v>是</x:v>
      </x:c>
      <x:c r="K4144" s="2" t="str">
        <x:f>IF(J4144="是",IF(ISNUMBER(F4144),"测试日GPS","缺失"),IF(ISNUMBER(G4144),"非测试日纯氢",IF(AND(H4144="是",J4144="未判定"),IF(ISNUMBER(F4144),"测试名单无纯氢GPS","缺失"),IF(ISNUMBER(E4144),"非测试日仪表","缺失"))))</x:f>
        <x:v>测试日GPS</x:v>
      </x:c>
      <x:c r="L4144" s="7" t="n">
        <x:f>IF(K4144="缺失","",IF(K4144="非测试日纯氢",G4144,IF(K4144="非测试日仪表",E4144,F4144)))</x:f>
        <x:v>0.185</x:v>
      </x:c>
      <x:c r="M4144" s="2" t="n">
        <x:f>IF(K4144="缺失",1,0)</x:f>
        <x:v>0</x:v>
      </x:c>
      <x:c r="N4144" s="2" t="str">
        <x:v>车辆里程查询_20260901-20260930_1024辆_仪表里程.xlsx / O547</x:v>
      </x:c>
      <x:c r="O4144" s="2" t="str">
        <x:v>车辆里程查询_20260901-20260930_1024辆_GPS里程.xlsx / O547</x:v>
      </x:c>
      <x:c r="P4144" s="2" t="str">
        <x:v>车辆纯氢气里程查询_20260901-20260930_1024辆.xlsx / O499</x:v>
      </x:c>
    </x:row>
    <x:row r="4145" ht="22" customHeight="1">
      <x:c r="A4145" s="2" t="n">
        <x:v>164</x:v>
      </x:c>
      <x:c r="B4145" s="2" t="str">
        <x:v>粤AGP7016</x:v>
      </x:c>
      <x:c r="C4145" s="2" t="str">
        <x:v>钟祥</x:v>
      </x:c>
      <x:c r="D4145" s="8" t="d">
        <x:v>2026-09-12T00:00:00.000Z</x:v>
      </x:c>
      <x:c r="E4145" s="7" t="n">
        <x:v>1475</x:v>
      </x:c>
      <x:c r="F4145" s="7" t="n">
        <x:v>27.7</x:v>
      </x:c>
      <x:c r="G4145" s="7" t="n">
        <x:v>1071.5</x:v>
      </x:c>
      <x:c r="H4145" s="2" t="str">
        <x:v>是</x:v>
      </x:c>
      <x:c r="I4145" s="7" t="n">
        <x:f>IF(AND(ISNUMBER(E4145),ISNUMBER(F4145)),E4145-F4145,"")</x:f>
        <x:v>1447.3</x:v>
      </x:c>
      <x:c r="J4145" s="2" t="str">
        <x:f>IF(H4145="否","不适用",IF(AND(ISNUMBER(E4145),ISNUMBER(F4145)),IF(I4145&gt;'规则与名单'!$B$2,"是","否"),"未判定"))</x:f>
        <x:v>是</x:v>
      </x:c>
      <x:c r="K4145" s="2" t="str">
        <x:f>IF(J4145="是",IF(ISNUMBER(F4145),"测试日GPS","缺失"),IF(ISNUMBER(G4145),"非测试日纯氢",IF(AND(H4145="是",J4145="未判定"),IF(ISNUMBER(F4145),"测试名单无纯氢GPS","缺失"),IF(ISNUMBER(E4145),"非测试日仪表","缺失"))))</x:f>
        <x:v>测试日GPS</x:v>
      </x:c>
      <x:c r="L4145" s="7" t="n">
        <x:f>IF(K4145="缺失","",IF(K4145="非测试日纯氢",G4145,IF(K4145="非测试日仪表",E4145,F4145)))</x:f>
        <x:v>27.7</x:v>
      </x:c>
      <x:c r="M4145" s="2" t="n">
        <x:f>IF(K4145="缺失",1,0)</x:f>
        <x:v>0</x:v>
      </x:c>
      <x:c r="N4145" s="2" t="str">
        <x:v>车辆里程查询_20260901-20260930_1024辆_仪表里程.xlsx / P547</x:v>
      </x:c>
      <x:c r="O4145" s="2" t="str">
        <x:v>车辆里程查询_20260901-20260930_1024辆_GPS里程.xlsx / P547</x:v>
      </x:c>
      <x:c r="P4145" s="2" t="str">
        <x:v>车辆纯氢气里程查询_20260901-20260930_1024辆.xlsx / P499</x:v>
      </x:c>
    </x:row>
    <x:row r="4146" ht="22" customHeight="1">
      <x:c r="A4146" s="2" t="n">
        <x:v>164</x:v>
      </x:c>
      <x:c r="B4146" s="2" t="str">
        <x:v>粤AGP7016</x:v>
      </x:c>
      <x:c r="C4146" s="2" t="str">
        <x:v>钟祥</x:v>
      </x:c>
      <x:c r="D4146" s="8" t="d">
        <x:v>2026-09-13T00:00:00.000Z</x:v>
      </x:c>
      <x:c r="E4146" s="7" t="n">
        <x:v>2199.5</x:v>
      </x:c>
      <x:c r="F4146" s="7" t="n">
        <x:v>7.4</x:v>
      </x:c>
      <x:c r="G4146" s="7" t="n">
        <x:v>1470.1</x:v>
      </x:c>
      <x:c r="H4146" s="2" t="str">
        <x:v>是</x:v>
      </x:c>
      <x:c r="I4146" s="7" t="n">
        <x:f>IF(AND(ISNUMBER(E4146),ISNUMBER(F4146)),E4146-F4146,"")</x:f>
        <x:v>2192.1</x:v>
      </x:c>
      <x:c r="J4146" s="2" t="str">
        <x:f>IF(H4146="否","不适用",IF(AND(ISNUMBER(E4146),ISNUMBER(F4146)),IF(I4146&gt;'规则与名单'!$B$2,"是","否"),"未判定"))</x:f>
        <x:v>是</x:v>
      </x:c>
      <x:c r="K4146" s="2" t="str">
        <x:f>IF(J4146="是",IF(ISNUMBER(F4146),"测试日GPS","缺失"),IF(ISNUMBER(G4146),"非测试日纯氢",IF(AND(H4146="是",J4146="未判定"),IF(ISNUMBER(F4146),"测试名单无纯氢GPS","缺失"),IF(ISNUMBER(E4146),"非测试日仪表","缺失"))))</x:f>
        <x:v>测试日GPS</x:v>
      </x:c>
      <x:c r="L4146" s="7" t="n">
        <x:f>IF(K4146="缺失","",IF(K4146="非测试日纯氢",G4146,IF(K4146="非测试日仪表",E4146,F4146)))</x:f>
        <x:v>7.4</x:v>
      </x:c>
      <x:c r="M4146" s="2" t="n">
        <x:f>IF(K4146="缺失",1,0)</x:f>
        <x:v>0</x:v>
      </x:c>
      <x:c r="N4146" s="2" t="str">
        <x:v>车辆里程查询_20260901-20260930_1024辆_仪表里程.xlsx / Q547</x:v>
      </x:c>
      <x:c r="O4146" s="2" t="str">
        <x:v>车辆里程查询_20260901-20260930_1024辆_GPS里程.xlsx / Q547</x:v>
      </x:c>
      <x:c r="P4146" s="2" t="str">
        <x:v>车辆纯氢气里程查询_20260901-20260930_1024辆.xlsx / Q499</x:v>
      </x:c>
    </x:row>
    <x:row r="4147" ht="22" customHeight="1">
      <x:c r="A4147" s="2" t="n">
        <x:v>164</x:v>
      </x:c>
      <x:c r="B4147" s="2" t="str">
        <x:v>粤AGP7016</x:v>
      </x:c>
      <x:c r="C4147" s="2" t="str">
        <x:v>钟祥</x:v>
      </x:c>
      <x:c r="D4147" s="8" t="d">
        <x:v>2026-09-14T00:00:00.000Z</x:v>
      </x:c>
      <x:c r="E4147" s="7" t="n">
        <x:v>1955.9</x:v>
      </x:c>
      <x:c r="F4147" s="7" t="n">
        <x:v>8.5</x:v>
      </x:c>
      <x:c r="G4147" s="7" t="n">
        <x:v>1633.6</x:v>
      </x:c>
      <x:c r="H4147" s="2" t="str">
        <x:v>是</x:v>
      </x:c>
      <x:c r="I4147" s="7" t="n">
        <x:f>IF(AND(ISNUMBER(E4147),ISNUMBER(F4147)),E4147-F4147,"")</x:f>
        <x:v>1947.4</x:v>
      </x:c>
      <x:c r="J4147" s="2" t="str">
        <x:f>IF(H4147="否","不适用",IF(AND(ISNUMBER(E4147),ISNUMBER(F4147)),IF(I4147&gt;'规则与名单'!$B$2,"是","否"),"未判定"))</x:f>
        <x:v>是</x:v>
      </x:c>
      <x:c r="K4147" s="2" t="str">
        <x:f>IF(J4147="是",IF(ISNUMBER(F4147),"测试日GPS","缺失"),IF(ISNUMBER(G4147),"非测试日纯氢",IF(AND(H4147="是",J4147="未判定"),IF(ISNUMBER(F4147),"测试名单无纯氢GPS","缺失"),IF(ISNUMBER(E4147),"非测试日仪表","缺失"))))</x:f>
        <x:v>测试日GPS</x:v>
      </x:c>
      <x:c r="L4147" s="7" t="n">
        <x:f>IF(K4147="缺失","",IF(K4147="非测试日纯氢",G4147,IF(K4147="非测试日仪表",E4147,F4147)))</x:f>
        <x:v>8.5</x:v>
      </x:c>
      <x:c r="M4147" s="2" t="n">
        <x:f>IF(K4147="缺失",1,0)</x:f>
        <x:v>0</x:v>
      </x:c>
      <x:c r="N4147" s="2" t="str">
        <x:v>车辆里程查询_20260901-20260930_1024辆_仪表里程.xlsx / R547</x:v>
      </x:c>
      <x:c r="O4147" s="2" t="str">
        <x:v>车辆里程查询_20260901-20260930_1024辆_GPS里程.xlsx / R547</x:v>
      </x:c>
      <x:c r="P4147" s="2" t="str">
        <x:v>车辆纯氢气里程查询_20260901-20260930_1024辆.xlsx / R499</x:v>
      </x:c>
    </x:row>
    <x:row r="4148" ht="22" customHeight="1">
      <x:c r="A4148" s="2" t="n">
        <x:v>164</x:v>
      </x:c>
      <x:c r="B4148" s="2" t="str">
        <x:v>粤AGP7016</x:v>
      </x:c>
      <x:c r="C4148" s="2" t="str">
        <x:v>钟祥</x:v>
      </x:c>
      <x:c r="D4148" s="8" t="d">
        <x:v>2026-09-15T00:00:00.000Z</x:v>
      </x:c>
      <x:c r="E4148" s="7" t="n">
        <x:v>1927.3</x:v>
      </x:c>
      <x:c r="F4148" s="7" t="n">
        <x:v>9.7</x:v>
      </x:c>
      <x:c r="G4148" s="7" t="n">
        <x:v>1721.2</x:v>
      </x:c>
      <x:c r="H4148" s="2" t="str">
        <x:v>是</x:v>
      </x:c>
      <x:c r="I4148" s="7" t="n">
        <x:f>IF(AND(ISNUMBER(E4148),ISNUMBER(F4148)),E4148-F4148,"")</x:f>
        <x:v>1917.6</x:v>
      </x:c>
      <x:c r="J4148" s="2" t="str">
        <x:f>IF(H4148="否","不适用",IF(AND(ISNUMBER(E4148),ISNUMBER(F4148)),IF(I4148&gt;'规则与名单'!$B$2,"是","否"),"未判定"))</x:f>
        <x:v>是</x:v>
      </x:c>
      <x:c r="K4148" s="2" t="str">
        <x:f>IF(J4148="是",IF(ISNUMBER(F4148),"测试日GPS","缺失"),IF(ISNUMBER(G4148),"非测试日纯氢",IF(AND(H4148="是",J4148="未判定"),IF(ISNUMBER(F4148),"测试名单无纯氢GPS","缺失"),IF(ISNUMBER(E4148),"非测试日仪表","缺失"))))</x:f>
        <x:v>测试日GPS</x:v>
      </x:c>
      <x:c r="L4148" s="7" t="n">
        <x:f>IF(K4148="缺失","",IF(K4148="非测试日纯氢",G4148,IF(K4148="非测试日仪表",E4148,F4148)))</x:f>
        <x:v>9.7</x:v>
      </x:c>
      <x:c r="M4148" s="2" t="n">
        <x:f>IF(K4148="缺失",1,0)</x:f>
        <x:v>0</x:v>
      </x:c>
      <x:c r="N4148" s="2" t="str">
        <x:v>车辆里程查询_20260901-20260930_1024辆_仪表里程.xlsx / S547</x:v>
      </x:c>
      <x:c r="O4148" s="2" t="str">
        <x:v>车辆里程查询_20260901-20260930_1024辆_GPS里程.xlsx / S547</x:v>
      </x:c>
      <x:c r="P4148" s="2" t="str">
        <x:v>车辆纯氢气里程查询_20260901-20260930_1024辆.xlsx / S499</x:v>
      </x:c>
    </x:row>
    <x:row r="4149" ht="22" customHeight="1">
      <x:c r="A4149" s="2" t="n">
        <x:v>164</x:v>
      </x:c>
      <x:c r="B4149" s="2" t="str">
        <x:v>粤AGP7016</x:v>
      </x:c>
      <x:c r="C4149" s="2" t="str">
        <x:v>钟祥</x:v>
      </x:c>
      <x:c r="D4149" s="8" t="d">
        <x:v>2026-09-16T00:00:00.000Z</x:v>
      </x:c>
      <x:c r="E4149" s="7" t="n">
        <x:v>1199.8</x:v>
      </x:c>
      <x:c r="F4149" s="7" t="n">
        <x:v>57.4</x:v>
      </x:c>
      <x:c r="G4149" s="7" t="n">
        <x:v>1153</x:v>
      </x:c>
      <x:c r="H4149" s="2" t="str">
        <x:v>是</x:v>
      </x:c>
      <x:c r="I4149" s="7" t="n">
        <x:f>IF(AND(ISNUMBER(E4149),ISNUMBER(F4149)),E4149-F4149,"")</x:f>
        <x:v>1142.3999999999999</x:v>
      </x:c>
      <x:c r="J4149" s="2" t="str">
        <x:f>IF(H4149="否","不适用",IF(AND(ISNUMBER(E4149),ISNUMBER(F4149)),IF(I4149&gt;'规则与名单'!$B$2,"是","否"),"未判定"))</x:f>
        <x:v>是</x:v>
      </x:c>
      <x:c r="K4149" s="2" t="str">
        <x:f>IF(J4149="是",IF(ISNUMBER(F4149),"测试日GPS","缺失"),IF(ISNUMBER(G4149),"非测试日纯氢",IF(AND(H4149="是",J4149="未判定"),IF(ISNUMBER(F4149),"测试名单无纯氢GPS","缺失"),IF(ISNUMBER(E4149),"非测试日仪表","缺失"))))</x:f>
        <x:v>测试日GPS</x:v>
      </x:c>
      <x:c r="L4149" s="7" t="n">
        <x:f>IF(K4149="缺失","",IF(K4149="非测试日纯氢",G4149,IF(K4149="非测试日仪表",E4149,F4149)))</x:f>
        <x:v>57.4</x:v>
      </x:c>
      <x:c r="M4149" s="2" t="n">
        <x:f>IF(K4149="缺失",1,0)</x:f>
        <x:v>0</x:v>
      </x:c>
      <x:c r="N4149" s="2" t="str">
        <x:v>车辆里程查询_20260901-20260930_1024辆_仪表里程.xlsx / T547</x:v>
      </x:c>
      <x:c r="O4149" s="2" t="str">
        <x:v>车辆里程查询_20260901-20260930_1024辆_GPS里程.xlsx / T547</x:v>
      </x:c>
      <x:c r="P4149" s="2" t="str">
        <x:v>车辆纯氢气里程查询_20260901-20260930_1024辆.xlsx / T499</x:v>
      </x:c>
    </x:row>
    <x:row r="4150" ht="22" customHeight="1">
      <x:c r="A4150" s="2" t="n">
        <x:v>164</x:v>
      </x:c>
      <x:c r="B4150" s="2" t="str">
        <x:v>粤AGP7016</x:v>
      </x:c>
      <x:c r="C4150" s="2" t="str">
        <x:v>钟祥</x:v>
      </x:c>
      <x:c r="D4150" s="8" t="d">
        <x:v>2026-09-17T00:00:00.000Z</x:v>
      </x:c>
      <x:c r="E4150" s="7" t="n">
        <x:v>29.4</x:v>
      </x:c>
      <x:c r="F4150" s="7" t="n">
        <x:v>29.2</x:v>
      </x:c>
      <x:c r="G4150" s="7" t="n">
        <x:v>29.3</x:v>
      </x:c>
      <x:c r="H4150" s="2" t="str">
        <x:v>是</x:v>
      </x:c>
      <x:c r="I4150" s="7" t="n">
        <x:f>IF(AND(ISNUMBER(E4150),ISNUMBER(F4150)),E4150-F4150,"")</x:f>
        <x:v>0.1999999999999993</x:v>
      </x:c>
      <x:c r="J4150" s="2" t="str">
        <x:f>IF(H4150="否","不适用",IF(AND(ISNUMBER(E4150),ISNUMBER(F4150)),IF(I4150&gt;'规则与名单'!$B$2,"是","否"),"未判定"))</x:f>
        <x:v>否</x:v>
      </x:c>
      <x:c r="K4150" s="2" t="str">
        <x:f>IF(J4150="是",IF(ISNUMBER(F4150),"测试日GPS","缺失"),IF(ISNUMBER(G4150),"非测试日纯氢",IF(AND(H4150="是",J4150="未判定"),IF(ISNUMBER(F4150),"测试名单无纯氢GPS","缺失"),IF(ISNUMBER(E4150),"非测试日仪表","缺失"))))</x:f>
        <x:v>非测试日纯氢</x:v>
      </x:c>
      <x:c r="L4150" s="7" t="n">
        <x:f>IF(K4150="缺失","",IF(K4150="非测试日纯氢",G4150,IF(K4150="非测试日仪表",E4150,F4150)))</x:f>
        <x:v>29.3</x:v>
      </x:c>
      <x:c r="M4150" s="2" t="n">
        <x:f>IF(K4150="缺失",1,0)</x:f>
        <x:v>0</x:v>
      </x:c>
      <x:c r="N4150" s="2" t="str">
        <x:v>车辆里程查询_20260901-20260930_1024辆_仪表里程.xlsx / U547</x:v>
      </x:c>
      <x:c r="O4150" s="2" t="str">
        <x:v>车辆里程查询_20260901-20260930_1024辆_GPS里程.xlsx / U547</x:v>
      </x:c>
      <x:c r="P4150" s="2" t="str">
        <x:v>车辆纯氢气里程查询_20260901-20260930_1024辆.xlsx / U499</x:v>
      </x:c>
    </x:row>
    <x:row r="4151" ht="22" customHeight="1">
      <x:c r="A4151" s="2" t="n">
        <x:v>164</x:v>
      </x:c>
      <x:c r="B4151" s="2" t="str">
        <x:v>粤AGP7016</x:v>
      </x:c>
      <x:c r="C4151" s="2" t="str">
        <x:v>钟祥</x:v>
      </x:c>
      <x:c r="D4151" s="8" t="d">
        <x:v>2026-09-18T00:00:00.000Z</x:v>
      </x:c>
      <x:c r="E4151" s="7" t="n">
        <x:v>42</x:v>
      </x:c>
      <x:c r="F4151" s="7" t="n">
        <x:v>41.9</x:v>
      </x:c>
      <x:c r="G4151" s="7" t="n">
        <x:v>41.9</x:v>
      </x:c>
      <x:c r="H4151" s="2" t="str">
        <x:v>是</x:v>
      </x:c>
      <x:c r="I4151" s="7" t="n">
        <x:f>IF(AND(ISNUMBER(E4151),ISNUMBER(F4151)),E4151-F4151,"")</x:f>
        <x:v>0.10000000000000142</x:v>
      </x:c>
      <x:c r="J4151" s="2" t="str">
        <x:f>IF(H4151="否","不适用",IF(AND(ISNUMBER(E4151),ISNUMBER(F4151)),IF(I4151&gt;'规则与名单'!$B$2,"是","否"),"未判定"))</x:f>
        <x:v>否</x:v>
      </x:c>
      <x:c r="K4151" s="2" t="str">
        <x:f>IF(J4151="是",IF(ISNUMBER(F4151),"测试日GPS","缺失"),IF(ISNUMBER(G4151),"非测试日纯氢",IF(AND(H4151="是",J4151="未判定"),IF(ISNUMBER(F4151),"测试名单无纯氢GPS","缺失"),IF(ISNUMBER(E4151),"非测试日仪表","缺失"))))</x:f>
        <x:v>非测试日纯氢</x:v>
      </x:c>
      <x:c r="L4151" s="7" t="n">
        <x:f>IF(K4151="缺失","",IF(K4151="非测试日纯氢",G4151,IF(K4151="非测试日仪表",E4151,F4151)))</x:f>
        <x:v>41.9</x:v>
      </x:c>
      <x:c r="M4151" s="2" t="n">
        <x:f>IF(K4151="缺失",1,0)</x:f>
        <x:v>0</x:v>
      </x:c>
      <x:c r="N4151" s="2" t="str">
        <x:v>车辆里程查询_20260901-20260930_1024辆_仪表里程.xlsx / V547</x:v>
      </x:c>
      <x:c r="O4151" s="2" t="str">
        <x:v>车辆里程查询_20260901-20260930_1024辆_GPS里程.xlsx / V547</x:v>
      </x:c>
      <x:c r="P4151" s="2" t="str">
        <x:v>车辆纯氢气里程查询_20260901-20260930_1024辆.xlsx / V499</x:v>
      </x:c>
    </x:row>
    <x:row r="4152" ht="22" customHeight="1">
      <x:c r="A4152" s="2" t="n">
        <x:v>164</x:v>
      </x:c>
      <x:c r="B4152" s="2" t="str">
        <x:v>粤AGP7016</x:v>
      </x:c>
      <x:c r="C4152" s="2" t="str">
        <x:v>钟祥</x:v>
      </x:c>
      <x:c r="D4152" s="8" t="d">
        <x:v>2026-09-19T00:00:00.000Z</x:v>
      </x:c>
      <x:c r="E4152" s="7" t="n">
        <x:v>102.3</x:v>
      </x:c>
      <x:c r="F4152" s="7" t="n">
        <x:v>102.5</x:v>
      </x:c>
      <x:c r="G4152" s="7" t="n">
        <x:v>101.7</x:v>
      </x:c>
      <x:c r="H4152" s="2" t="str">
        <x:v>是</x:v>
      </x:c>
      <x:c r="I4152" s="7" t="n">
        <x:f>IF(AND(ISNUMBER(E4152),ISNUMBER(F4152)),E4152-F4152,"")</x:f>
        <x:v>-0.20000000000000284</x:v>
      </x:c>
      <x:c r="J4152" s="2" t="str">
        <x:f>IF(H4152="否","不适用",IF(AND(ISNUMBER(E4152),ISNUMBER(F4152)),IF(I4152&gt;'规则与名单'!$B$2,"是","否"),"未判定"))</x:f>
        <x:v>否</x:v>
      </x:c>
      <x:c r="K4152" s="2" t="str">
        <x:f>IF(J4152="是",IF(ISNUMBER(F4152),"测试日GPS","缺失"),IF(ISNUMBER(G4152),"非测试日纯氢",IF(AND(H4152="是",J4152="未判定"),IF(ISNUMBER(F4152),"测试名单无纯氢GPS","缺失"),IF(ISNUMBER(E4152),"非测试日仪表","缺失"))))</x:f>
        <x:v>非测试日纯氢</x:v>
      </x:c>
      <x:c r="L4152" s="7" t="n">
        <x:f>IF(K4152="缺失","",IF(K4152="非测试日纯氢",G4152,IF(K4152="非测试日仪表",E4152,F4152)))</x:f>
        <x:v>101.7</x:v>
      </x:c>
      <x:c r="M4152" s="2" t="n">
        <x:f>IF(K4152="缺失",1,0)</x:f>
        <x:v>0</x:v>
      </x:c>
      <x:c r="N4152" s="2" t="str">
        <x:v>车辆里程查询_20260901-20260930_1024辆_仪表里程.xlsx / W547</x:v>
      </x:c>
      <x:c r="O4152" s="2" t="str">
        <x:v>车辆里程查询_20260901-20260930_1024辆_GPS里程.xlsx / W547</x:v>
      </x:c>
      <x:c r="P4152" s="2" t="str">
        <x:v>车辆纯氢气里程查询_20260901-20260930_1024辆.xlsx / W499</x:v>
      </x:c>
    </x:row>
    <x:row r="4153" ht="22" customHeight="1">
      <x:c r="A4153" s="2" t="n">
        <x:v>164</x:v>
      </x:c>
      <x:c r="B4153" s="2" t="str">
        <x:v>粤AGP7016</x:v>
      </x:c>
      <x:c r="C4153" s="2" t="str">
        <x:v>钟祥</x:v>
      </x:c>
      <x:c r="D4153" s="8" t="d">
        <x:v>2026-09-20T00:00:00.000Z</x:v>
      </x:c>
      <x:c r="E4153" s="7" t="n">
        <x:v>113</x:v>
      </x:c>
      <x:c r="F4153" s="7" t="n">
        <x:v>114.1</x:v>
      </x:c>
      <x:c r="G4153" s="7" t="n">
        <x:v>112.5</x:v>
      </x:c>
      <x:c r="H4153" s="2" t="str">
        <x:v>是</x:v>
      </x:c>
      <x:c r="I4153" s="7" t="n">
        <x:f>IF(AND(ISNUMBER(E4153),ISNUMBER(F4153)),E4153-F4153,"")</x:f>
        <x:v>-1.0999999999999943</x:v>
      </x:c>
      <x:c r="J4153" s="2" t="str">
        <x:f>IF(H4153="否","不适用",IF(AND(ISNUMBER(E4153),ISNUMBER(F4153)),IF(I4153&gt;'规则与名单'!$B$2,"是","否"),"未判定"))</x:f>
        <x:v>否</x:v>
      </x:c>
      <x:c r="K4153" s="2" t="str">
        <x:f>IF(J4153="是",IF(ISNUMBER(F4153),"测试日GPS","缺失"),IF(ISNUMBER(G4153),"非测试日纯氢",IF(AND(H4153="是",J4153="未判定"),IF(ISNUMBER(F4153),"测试名单无纯氢GPS","缺失"),IF(ISNUMBER(E4153),"非测试日仪表","缺失"))))</x:f>
        <x:v>非测试日纯氢</x:v>
      </x:c>
      <x:c r="L4153" s="7" t="n">
        <x:f>IF(K4153="缺失","",IF(K4153="非测试日纯氢",G4153,IF(K4153="非测试日仪表",E4153,F4153)))</x:f>
        <x:v>112.5</x:v>
      </x:c>
      <x:c r="M4153" s="2" t="n">
        <x:f>IF(K4153="缺失",1,0)</x:f>
        <x:v>0</x:v>
      </x:c>
      <x:c r="N4153" s="2" t="str">
        <x:v>车辆里程查询_20260901-20260930_1024辆_仪表里程.xlsx / X547</x:v>
      </x:c>
      <x:c r="O4153" s="2" t="str">
        <x:v>车辆里程查询_20260901-20260930_1024辆_GPS里程.xlsx / X547</x:v>
      </x:c>
      <x:c r="P4153" s="2" t="str">
        <x:v>车辆纯氢气里程查询_20260901-20260930_1024辆.xlsx / X499</x:v>
      </x:c>
    </x:row>
    <x:row r="4154" ht="22" customHeight="1">
      <x:c r="A4154" s="2" t="n">
        <x:v>164</x:v>
      </x:c>
      <x:c r="B4154" s="2" t="str">
        <x:v>粤AGP7016</x:v>
      </x:c>
      <x:c r="C4154" s="2" t="str">
        <x:v>钟祥</x:v>
      </x:c>
      <x:c r="D4154" s="8" t="d">
        <x:v>2026-09-21T00:00:00.000Z</x:v>
      </x:c>
      <x:c r="E4154" s="7" t="n">
        <x:v>57.5</x:v>
      </x:c>
      <x:c r="F4154" s="7" t="n">
        <x:v>61</x:v>
      </x:c>
      <x:c r="G4154" s="7" t="n">
        <x:v>47.1</x:v>
      </x:c>
      <x:c r="H4154" s="2" t="str">
        <x:v>是</x:v>
      </x:c>
      <x:c r="I4154" s="7" t="n">
        <x:f>IF(AND(ISNUMBER(E4154),ISNUMBER(F4154)),E4154-F4154,"")</x:f>
        <x:v>-3.5</x:v>
      </x:c>
      <x:c r="J4154" s="2" t="str">
        <x:f>IF(H4154="否","不适用",IF(AND(ISNUMBER(E4154),ISNUMBER(F4154)),IF(I4154&gt;'规则与名单'!$B$2,"是","否"),"未判定"))</x:f>
        <x:v>否</x:v>
      </x:c>
      <x:c r="K4154" s="2" t="str">
        <x:f>IF(J4154="是",IF(ISNUMBER(F4154),"测试日GPS","缺失"),IF(ISNUMBER(G4154),"非测试日纯氢",IF(AND(H4154="是",J4154="未判定"),IF(ISNUMBER(F4154),"测试名单无纯氢GPS","缺失"),IF(ISNUMBER(E4154),"非测试日仪表","缺失"))))</x:f>
        <x:v>非测试日纯氢</x:v>
      </x:c>
      <x:c r="L4154" s="7" t="n">
        <x:f>IF(K4154="缺失","",IF(K4154="非测试日纯氢",G4154,IF(K4154="非测试日仪表",E4154,F4154)))</x:f>
        <x:v>47.1</x:v>
      </x:c>
      <x:c r="M4154" s="2" t="n">
        <x:f>IF(K4154="缺失",1,0)</x:f>
        <x:v>0</x:v>
      </x:c>
      <x:c r="N4154" s="2" t="str">
        <x:v>车辆里程查询_20260901-20260930_1024辆_仪表里程.xlsx / Y547</x:v>
      </x:c>
      <x:c r="O4154" s="2" t="str">
        <x:v>车辆里程查询_20260901-20260930_1024辆_GPS里程.xlsx / Y547</x:v>
      </x:c>
      <x:c r="P4154" s="2" t="str">
        <x:v>车辆纯氢气里程查询_20260901-20260930_1024辆.xlsx / Y499</x:v>
      </x:c>
    </x:row>
    <x:row r="4155" ht="22" customHeight="1">
      <x:c r="A4155" s="2" t="n">
        <x:v>164</x:v>
      </x:c>
      <x:c r="B4155" s="2" t="str">
        <x:v>粤AGP7016</x:v>
      </x:c>
      <x:c r="C4155" s="2" t="str">
        <x:v>钟祥</x:v>
      </x:c>
      <x:c r="D4155" s="8" t="d">
        <x:v>2026-09-22T00:00:00.000Z</x:v>
      </x:c>
      <x:c r="E4155" s="7" t="n">
        <x:v>68.3</x:v>
      </x:c>
      <x:c r="F4155" s="7" t="n">
        <x:v>69.6</x:v>
      </x:c>
      <x:c r="G4155" s="7" t="n">
        <x:v>66.9</x:v>
      </x:c>
      <x:c r="H4155" s="2" t="str">
        <x:v>是</x:v>
      </x:c>
      <x:c r="I4155" s="7" t="n">
        <x:f>IF(AND(ISNUMBER(E4155),ISNUMBER(F4155)),E4155-F4155,"")</x:f>
        <x:v>-1.2999999999999972</x:v>
      </x:c>
      <x:c r="J4155" s="2" t="str">
        <x:f>IF(H4155="否","不适用",IF(AND(ISNUMBER(E4155),ISNUMBER(F4155)),IF(I4155&gt;'规则与名单'!$B$2,"是","否"),"未判定"))</x:f>
        <x:v>否</x:v>
      </x:c>
      <x:c r="K4155" s="2" t="str">
        <x:f>IF(J4155="是",IF(ISNUMBER(F4155),"测试日GPS","缺失"),IF(ISNUMBER(G4155),"非测试日纯氢",IF(AND(H4155="是",J4155="未判定"),IF(ISNUMBER(F4155),"测试名单无纯氢GPS","缺失"),IF(ISNUMBER(E4155),"非测试日仪表","缺失"))))</x:f>
        <x:v>非测试日纯氢</x:v>
      </x:c>
      <x:c r="L4155" s="7" t="n">
        <x:f>IF(K4155="缺失","",IF(K4155="非测试日纯氢",G4155,IF(K4155="非测试日仪表",E4155,F4155)))</x:f>
        <x:v>66.9</x:v>
      </x:c>
      <x:c r="M4155" s="2" t="n">
        <x:f>IF(K4155="缺失",1,0)</x:f>
        <x:v>0</x:v>
      </x:c>
      <x:c r="N4155" s="2" t="str">
        <x:v>车辆里程查询_20260901-20260930_1024辆_仪表里程.xlsx / Z547</x:v>
      </x:c>
      <x:c r="O4155" s="2" t="str">
        <x:v>车辆里程查询_20260901-20260930_1024辆_GPS里程.xlsx / Z547</x:v>
      </x:c>
      <x:c r="P4155" s="2" t="str">
        <x:v>车辆纯氢气里程查询_20260901-20260930_1024辆.xlsx / Z499</x:v>
      </x:c>
    </x:row>
    <x:row r="4156" ht="22" customHeight="1">
      <x:c r="A4156" s="2" t="n">
        <x:v>164</x:v>
      </x:c>
      <x:c r="B4156" s="2" t="str">
        <x:v>粤AGP7016</x:v>
      </x:c>
      <x:c r="C4156" s="2" t="str">
        <x:v>钟祥</x:v>
      </x:c>
      <x:c r="D4156" s="8" t="d">
        <x:v>2026-09-23T00:00:00.000Z</x:v>
      </x:c>
      <x:c r="E4156" s="7" t="n">
        <x:v>149</x:v>
      </x:c>
      <x:c r="F4156" s="7" t="n">
        <x:v>150.8</x:v>
      </x:c>
      <x:c r="G4156" s="7" t="n">
        <x:v>143.8</x:v>
      </x:c>
      <x:c r="H4156" s="2" t="str">
        <x:v>是</x:v>
      </x:c>
      <x:c r="I4156" s="7" t="n">
        <x:f>IF(AND(ISNUMBER(E4156),ISNUMBER(F4156)),E4156-F4156,"")</x:f>
        <x:v>-1.8000000000000114</x:v>
      </x:c>
      <x:c r="J4156" s="2" t="str">
        <x:f>IF(H4156="否","不适用",IF(AND(ISNUMBER(E4156),ISNUMBER(F4156)),IF(I4156&gt;'规则与名单'!$B$2,"是","否"),"未判定"))</x:f>
        <x:v>否</x:v>
      </x:c>
      <x:c r="K4156" s="2" t="str">
        <x:f>IF(J4156="是",IF(ISNUMBER(F4156),"测试日GPS","缺失"),IF(ISNUMBER(G4156),"非测试日纯氢",IF(AND(H4156="是",J4156="未判定"),IF(ISNUMBER(F4156),"测试名单无纯氢GPS","缺失"),IF(ISNUMBER(E4156),"非测试日仪表","缺失"))))</x:f>
        <x:v>非测试日纯氢</x:v>
      </x:c>
      <x:c r="L4156" s="7" t="n">
        <x:f>IF(K4156="缺失","",IF(K4156="非测试日纯氢",G4156,IF(K4156="非测试日仪表",E4156,F4156)))</x:f>
        <x:v>143.8</x:v>
      </x:c>
      <x:c r="M4156" s="2" t="n">
        <x:f>IF(K4156="缺失",1,0)</x:f>
        <x:v>0</x:v>
      </x:c>
      <x:c r="N4156" s="2" t="str">
        <x:v>车辆里程查询_20260901-20260930_1024辆_仪表里程.xlsx / AA547</x:v>
      </x:c>
      <x:c r="O4156" s="2" t="str">
        <x:v>车辆里程查询_20260901-20260930_1024辆_GPS里程.xlsx / AA547</x:v>
      </x:c>
      <x:c r="P4156" s="2" t="str">
        <x:v>车辆纯氢气里程查询_20260901-20260930_1024辆.xlsx / AA499</x:v>
      </x:c>
    </x:row>
    <x:row r="4157" ht="22" customHeight="1">
      <x:c r="A4157" s="2" t="n">
        <x:v>164</x:v>
      </x:c>
      <x:c r="B4157" s="2" t="str">
        <x:v>粤AGP7016</x:v>
      </x:c>
      <x:c r="C4157" s="2" t="str">
        <x:v>钟祥</x:v>
      </x:c>
      <x:c r="D4157" s="8" t="d">
        <x:v>2026-09-24T00:00:00.000Z</x:v>
      </x:c>
      <x:c r="E4157" s="7" t="n">
        <x:v>66.7</x:v>
      </x:c>
      <x:c r="F4157" s="7" t="n">
        <x:v>68.5</x:v>
      </x:c>
      <x:c r="G4157" s="7" t="n">
        <x:v>66.6</x:v>
      </x:c>
      <x:c r="H4157" s="2" t="str">
        <x:v>是</x:v>
      </x:c>
      <x:c r="I4157" s="7" t="n">
        <x:f>IF(AND(ISNUMBER(E4157),ISNUMBER(F4157)),E4157-F4157,"")</x:f>
        <x:v>-1.7999999999999972</x:v>
      </x:c>
      <x:c r="J4157" s="2" t="str">
        <x:f>IF(H4157="否","不适用",IF(AND(ISNUMBER(E4157),ISNUMBER(F4157)),IF(I4157&gt;'规则与名单'!$B$2,"是","否"),"未判定"))</x:f>
        <x:v>否</x:v>
      </x:c>
      <x:c r="K4157" s="2" t="str">
        <x:f>IF(J4157="是",IF(ISNUMBER(F4157),"测试日GPS","缺失"),IF(ISNUMBER(G4157),"非测试日纯氢",IF(AND(H4157="是",J4157="未判定"),IF(ISNUMBER(F4157),"测试名单无纯氢GPS","缺失"),IF(ISNUMBER(E4157),"非测试日仪表","缺失"))))</x:f>
        <x:v>非测试日纯氢</x:v>
      </x:c>
      <x:c r="L4157" s="7" t="n">
        <x:f>IF(K4157="缺失","",IF(K4157="非测试日纯氢",G4157,IF(K4157="非测试日仪表",E4157,F4157)))</x:f>
        <x:v>66.6</x:v>
      </x:c>
      <x:c r="M4157" s="2" t="n">
        <x:f>IF(K4157="缺失",1,0)</x:f>
        <x:v>0</x:v>
      </x:c>
      <x:c r="N4157" s="2" t="str">
        <x:v>车辆里程查询_20260901-20260930_1024辆_仪表里程.xlsx / AB547</x:v>
      </x:c>
      <x:c r="O4157" s="2" t="str">
        <x:v>车辆里程查询_20260901-20260930_1024辆_GPS里程.xlsx / AB547</x:v>
      </x:c>
      <x:c r="P4157" s="2" t="str">
        <x:v>车辆纯氢气里程查询_20260901-20260930_1024辆.xlsx / AB499</x:v>
      </x:c>
    </x:row>
    <x:row r="4158" ht="22" customHeight="1">
      <x:c r="A4158" s="2" t="n">
        <x:v>164</x:v>
      </x:c>
      <x:c r="B4158" s="2" t="str">
        <x:v>粤AGP7016</x:v>
      </x:c>
      <x:c r="C4158" s="2" t="str">
        <x:v>钟祥</x:v>
      </x:c>
      <x:c r="D4158" s="8" t="d">
        <x:v>2026-09-25T00:00:00.000Z</x:v>
      </x:c>
      <x:c r="E4158" s="7"/>
      <x:c r="F4158" s="7" t="n">
        <x:v>0</x:v>
      </x:c>
      <x:c r="G4158" s="7"/>
      <x:c r="H4158" s="2" t="str">
        <x:v>是</x:v>
      </x:c>
      <x:c r="I4158" s="7" t="str">
        <x:f>IF(AND(ISNUMBER(E4158),ISNUMBER(F4158)),E4158-F4158,"")</x:f>
      </x:c>
      <x:c r="J4158" s="2" t="str">
        <x:f>IF(H4158="否","不适用",IF(AND(ISNUMBER(E4158),ISNUMBER(F4158)),IF(I4158&gt;'规则与名单'!$B$2,"是","否"),"未判定"))</x:f>
        <x:v>未判定</x:v>
      </x:c>
      <x:c r="K4158" s="2" t="str">
        <x:f>IF(J4158="是",IF(ISNUMBER(F4158),"测试日GPS","缺失"),IF(ISNUMBER(G4158),"非测试日纯氢",IF(AND(H4158="是",J4158="未判定"),IF(ISNUMBER(F4158),"测试名单无纯氢GPS","缺失"),IF(ISNUMBER(E4158),"非测试日仪表","缺失"))))</x:f>
        <x:v>测试名单无纯氢GPS</x:v>
      </x:c>
      <x:c r="L4158" s="7" t="n">
        <x:f>IF(K4158="缺失","",IF(K4158="非测试日纯氢",G4158,IF(K4158="非测试日仪表",E4158,F4158)))</x:f>
        <x:v>0</x:v>
      </x:c>
      <x:c r="M4158" s="2" t="n">
        <x:f>IF(K4158="缺失",1,0)</x:f>
        <x:v>0</x:v>
      </x:c>
      <x:c r="N4158" s="2" t="str">
        <x:v>车辆里程查询_20260901-20260930_1024辆_仪表里程.xlsx / AC547</x:v>
      </x:c>
      <x:c r="O4158" s="2" t="str">
        <x:v>车辆里程查询_20260901-20260930_1024辆_GPS里程.xlsx / AC547</x:v>
      </x:c>
      <x:c r="P4158" s="2" t="str">
        <x:v>车辆纯氢气里程查询_20260901-20260930_1024辆.xlsx / AC499</x:v>
      </x:c>
    </x:row>
    <x:row r="4159" ht="22" customHeight="1">
      <x:c r="A4159" s="2" t="n">
        <x:v>164</x:v>
      </x:c>
      <x:c r="B4159" s="2" t="str">
        <x:v>粤AGP7016</x:v>
      </x:c>
      <x:c r="C4159" s="2" t="str">
        <x:v>钟祥</x:v>
      </x:c>
      <x:c r="D4159" s="8" t="d">
        <x:v>2026-09-26T00:00:00.000Z</x:v>
      </x:c>
      <x:c r="E4159" s="7" t="n">
        <x:v>104.9</x:v>
      </x:c>
      <x:c r="F4159" s="7" t="n">
        <x:v>122.2</x:v>
      </x:c>
      <x:c r="G4159" s="7" t="n">
        <x:v>104.6</x:v>
      </x:c>
      <x:c r="H4159" s="2" t="str">
        <x:v>是</x:v>
      </x:c>
      <x:c r="I4159" s="7" t="n">
        <x:f>IF(AND(ISNUMBER(E4159),ISNUMBER(F4159)),E4159-F4159,"")</x:f>
        <x:v>-17.299999999999997</x:v>
      </x:c>
      <x:c r="J4159" s="2" t="str">
        <x:f>IF(H4159="否","不适用",IF(AND(ISNUMBER(E4159),ISNUMBER(F4159)),IF(I4159&gt;'规则与名单'!$B$2,"是","否"),"未判定"))</x:f>
        <x:v>否</x:v>
      </x:c>
      <x:c r="K4159" s="2" t="str">
        <x:f>IF(J4159="是",IF(ISNUMBER(F4159),"测试日GPS","缺失"),IF(ISNUMBER(G4159),"非测试日纯氢",IF(AND(H4159="是",J4159="未判定"),IF(ISNUMBER(F4159),"测试名单无纯氢GPS","缺失"),IF(ISNUMBER(E4159),"非测试日仪表","缺失"))))</x:f>
        <x:v>非测试日纯氢</x:v>
      </x:c>
      <x:c r="L4159" s="7" t="n">
        <x:f>IF(K4159="缺失","",IF(K4159="非测试日纯氢",G4159,IF(K4159="非测试日仪表",E4159,F4159)))</x:f>
        <x:v>104.6</x:v>
      </x:c>
      <x:c r="M4159" s="2" t="n">
        <x:f>IF(K4159="缺失",1,0)</x:f>
        <x:v>0</x:v>
      </x:c>
      <x:c r="N4159" s="2" t="str">
        <x:v>车辆里程查询_20260901-20260930_1024辆_仪表里程.xlsx / AD547</x:v>
      </x:c>
      <x:c r="O4159" s="2" t="str">
        <x:v>车辆里程查询_20260901-20260930_1024辆_GPS里程.xlsx / AD547</x:v>
      </x:c>
      <x:c r="P4159" s="2" t="str">
        <x:v>车辆纯氢气里程查询_20260901-20260930_1024辆.xlsx / AD499</x:v>
      </x:c>
    </x:row>
    <x:row r="4160" ht="22" customHeight="1">
      <x:c r="A4160" s="2" t="n">
        <x:v>164</x:v>
      </x:c>
      <x:c r="B4160" s="2" t="str">
        <x:v>粤AGP7016</x:v>
      </x:c>
      <x:c r="C4160" s="2" t="str">
        <x:v>钟祥</x:v>
      </x:c>
      <x:c r="D4160" s="8" t="d">
        <x:v>2026-09-27T00:00:00.000Z</x:v>
      </x:c>
      <x:c r="E4160" s="7" t="n">
        <x:v>71.3</x:v>
      </x:c>
      <x:c r="F4160" s="7" t="n">
        <x:v>58</x:v>
      </x:c>
      <x:c r="G4160" s="7" t="n">
        <x:v>56</x:v>
      </x:c>
      <x:c r="H4160" s="2" t="str">
        <x:v>是</x:v>
      </x:c>
      <x:c r="I4160" s="7" t="n">
        <x:f>IF(AND(ISNUMBER(E4160),ISNUMBER(F4160)),E4160-F4160,"")</x:f>
        <x:v>13.299999999999997</x:v>
      </x:c>
      <x:c r="J4160" s="2" t="str">
        <x:f>IF(H4160="否","不适用",IF(AND(ISNUMBER(E4160),ISNUMBER(F4160)),IF(I4160&gt;'规则与名单'!$B$2,"是","否"),"未判定"))</x:f>
        <x:v>否</x:v>
      </x:c>
      <x:c r="K4160" s="2" t="str">
        <x:f>IF(J4160="是",IF(ISNUMBER(F4160),"测试日GPS","缺失"),IF(ISNUMBER(G4160),"非测试日纯氢",IF(AND(H4160="是",J4160="未判定"),IF(ISNUMBER(F4160),"测试名单无纯氢GPS","缺失"),IF(ISNUMBER(E4160),"非测试日仪表","缺失"))))</x:f>
        <x:v>非测试日纯氢</x:v>
      </x:c>
      <x:c r="L4160" s="7" t="n">
        <x:f>IF(K4160="缺失","",IF(K4160="非测试日纯氢",G4160,IF(K4160="非测试日仪表",E4160,F4160)))</x:f>
        <x:v>56</x:v>
      </x:c>
      <x:c r="M4160" s="2" t="n">
        <x:f>IF(K4160="缺失",1,0)</x:f>
        <x:v>0</x:v>
      </x:c>
      <x:c r="N4160" s="2" t="str">
        <x:v>车辆里程查询_20260901-20260930_1024辆_仪表里程.xlsx / AE547</x:v>
      </x:c>
      <x:c r="O4160" s="2" t="str">
        <x:v>车辆里程查询_20260901-20260930_1024辆_GPS里程.xlsx / AE547</x:v>
      </x:c>
      <x:c r="P4160" s="2" t="str">
        <x:v>车辆纯氢气里程查询_20260901-20260930_1024辆.xlsx / AE499</x:v>
      </x:c>
    </x:row>
    <x:row r="4161" ht="22" customHeight="1">
      <x:c r="A4161" s="2" t="n">
        <x:v>164</x:v>
      </x:c>
      <x:c r="B4161" s="2" t="str">
        <x:v>粤AGP7016</x:v>
      </x:c>
      <x:c r="C4161" s="2" t="str">
        <x:v>钟祥</x:v>
      </x:c>
      <x:c r="D4161" s="8" t="d">
        <x:v>2026-09-28T00:00:00.000Z</x:v>
      </x:c>
      <x:c r="E4161" s="7" t="n">
        <x:v>67.7</x:v>
      </x:c>
      <x:c r="F4161" s="7" t="n">
        <x:v>69.9</x:v>
      </x:c>
      <x:c r="G4161" s="7" t="n">
        <x:v>67.6</x:v>
      </x:c>
      <x:c r="H4161" s="2" t="str">
        <x:v>是</x:v>
      </x:c>
      <x:c r="I4161" s="7" t="n">
        <x:f>IF(AND(ISNUMBER(E4161),ISNUMBER(F4161)),E4161-F4161,"")</x:f>
        <x:v>-2.200000000000003</x:v>
      </x:c>
      <x:c r="J4161" s="2" t="str">
        <x:f>IF(H4161="否","不适用",IF(AND(ISNUMBER(E4161),ISNUMBER(F4161)),IF(I4161&gt;'规则与名单'!$B$2,"是","否"),"未判定"))</x:f>
        <x:v>否</x:v>
      </x:c>
      <x:c r="K4161" s="2" t="str">
        <x:f>IF(J4161="是",IF(ISNUMBER(F4161),"测试日GPS","缺失"),IF(ISNUMBER(G4161),"非测试日纯氢",IF(AND(H4161="是",J4161="未判定"),IF(ISNUMBER(F4161),"测试名单无纯氢GPS","缺失"),IF(ISNUMBER(E4161),"非测试日仪表","缺失"))))</x:f>
        <x:v>非测试日纯氢</x:v>
      </x:c>
      <x:c r="L4161" s="7" t="n">
        <x:f>IF(K4161="缺失","",IF(K4161="非测试日纯氢",G4161,IF(K4161="非测试日仪表",E4161,F4161)))</x:f>
        <x:v>67.6</x:v>
      </x:c>
      <x:c r="M4161" s="2" t="n">
        <x:f>IF(K4161="缺失",1,0)</x:f>
        <x:v>0</x:v>
      </x:c>
      <x:c r="N4161" s="2" t="str">
        <x:v>车辆里程查询_20260901-20260930_1024辆_仪表里程.xlsx / AF547</x:v>
      </x:c>
      <x:c r="O4161" s="2" t="str">
        <x:v>车辆里程查询_20260901-20260930_1024辆_GPS里程.xlsx / AF547</x:v>
      </x:c>
      <x:c r="P4161" s="2" t="str">
        <x:v>车辆纯氢气里程查询_20260901-20260930_1024辆.xlsx / AF499</x:v>
      </x:c>
    </x:row>
    <x:row r="4162" ht="22" customHeight="1">
      <x:c r="A4162" s="2" t="n">
        <x:v>164</x:v>
      </x:c>
      <x:c r="B4162" s="2" t="str">
        <x:v>粤AGP7016</x:v>
      </x:c>
      <x:c r="C4162" s="2" t="str">
        <x:v>钟祥</x:v>
      </x:c>
      <x:c r="D4162" s="8" t="d">
        <x:v>2026-09-29T00:00:00.000Z</x:v>
      </x:c>
      <x:c r="E4162" s="7" t="n">
        <x:v>121</x:v>
      </x:c>
      <x:c r="F4162" s="7" t="n">
        <x:v>122.1</x:v>
      </x:c>
      <x:c r="G4162" s="7" t="n">
        <x:v>120.2</x:v>
      </x:c>
      <x:c r="H4162" s="2" t="str">
        <x:v>是</x:v>
      </x:c>
      <x:c r="I4162" s="7" t="n">
        <x:f>IF(AND(ISNUMBER(E4162),ISNUMBER(F4162)),E4162-F4162,"")</x:f>
        <x:v>-1.0999999999999943</x:v>
      </x:c>
      <x:c r="J4162" s="2" t="str">
        <x:f>IF(H4162="否","不适用",IF(AND(ISNUMBER(E4162),ISNUMBER(F4162)),IF(I4162&gt;'规则与名单'!$B$2,"是","否"),"未判定"))</x:f>
        <x:v>否</x:v>
      </x:c>
      <x:c r="K4162" s="2" t="str">
        <x:f>IF(J4162="是",IF(ISNUMBER(F4162),"测试日GPS","缺失"),IF(ISNUMBER(G4162),"非测试日纯氢",IF(AND(H4162="是",J4162="未判定"),IF(ISNUMBER(F4162),"测试名单无纯氢GPS","缺失"),IF(ISNUMBER(E4162),"非测试日仪表","缺失"))))</x:f>
        <x:v>非测试日纯氢</x:v>
      </x:c>
      <x:c r="L4162" s="7" t="n">
        <x:f>IF(K4162="缺失","",IF(K4162="非测试日纯氢",G4162,IF(K4162="非测试日仪表",E4162,F4162)))</x:f>
        <x:v>120.2</x:v>
      </x:c>
      <x:c r="M4162" s="2" t="n">
        <x:f>IF(K4162="缺失",1,0)</x:f>
        <x:v>0</x:v>
      </x:c>
      <x:c r="N4162" s="2" t="str">
        <x:v>车辆里程查询_20260901-20260930_1024辆_仪表里程.xlsx / AG547</x:v>
      </x:c>
      <x:c r="O4162" s="2" t="str">
        <x:v>车辆里程查询_20260901-20260930_1024辆_GPS里程.xlsx / AG547</x:v>
      </x:c>
      <x:c r="P4162" s="2" t="str">
        <x:v>车辆纯氢气里程查询_20260901-20260930_1024辆.xlsx / AG499</x:v>
      </x:c>
    </x:row>
    <x:row r="4163" ht="22" customHeight="1">
      <x:c r="A4163" s="2" t="n">
        <x:v>164</x:v>
      </x:c>
      <x:c r="B4163" s="2" t="str">
        <x:v>粤AGP7016</x:v>
      </x:c>
      <x:c r="C4163" s="2" t="str">
        <x:v>钟祥</x:v>
      </x:c>
      <x:c r="D4163" s="8" t="d">
        <x:v>2026-09-30T00:00:00.000Z</x:v>
      </x:c>
      <x:c r="E4163" s="7" t="n">
        <x:v>65</x:v>
      </x:c>
      <x:c r="F4163" s="7" t="n">
        <x:v>67.8</x:v>
      </x:c>
      <x:c r="G4163" s="7" t="n">
        <x:v>65</x:v>
      </x:c>
      <x:c r="H4163" s="2" t="str">
        <x:v>是</x:v>
      </x:c>
      <x:c r="I4163" s="7" t="n">
        <x:f>IF(AND(ISNUMBER(E4163),ISNUMBER(F4163)),E4163-F4163,"")</x:f>
        <x:v>-2.799999999999997</x:v>
      </x:c>
      <x:c r="J4163" s="2" t="str">
        <x:f>IF(H4163="否","不适用",IF(AND(ISNUMBER(E4163),ISNUMBER(F4163)),IF(I4163&gt;'规则与名单'!$B$2,"是","否"),"未判定"))</x:f>
        <x:v>否</x:v>
      </x:c>
      <x:c r="K4163" s="2" t="str">
        <x:f>IF(J4163="是",IF(ISNUMBER(F4163),"测试日GPS","缺失"),IF(ISNUMBER(G4163),"非测试日纯氢",IF(AND(H4163="是",J4163="未判定"),IF(ISNUMBER(F4163),"测试名单无纯氢GPS","缺失"),IF(ISNUMBER(E4163),"非测试日仪表","缺失"))))</x:f>
        <x:v>非测试日纯氢</x:v>
      </x:c>
      <x:c r="L4163" s="7" t="n">
        <x:f>IF(K4163="缺失","",IF(K4163="非测试日纯氢",G4163,IF(K4163="非测试日仪表",E4163,F4163)))</x:f>
        <x:v>65</x:v>
      </x:c>
      <x:c r="M4163" s="2" t="n">
        <x:f>IF(K4163="缺失",1,0)</x:f>
        <x:v>0</x:v>
      </x:c>
      <x:c r="N4163" s="2" t="str">
        <x:v>车辆里程查询_20260901-20260930_1024辆_仪表里程.xlsx / AH547</x:v>
      </x:c>
      <x:c r="O4163" s="2" t="str">
        <x:v>车辆里程查询_20260901-20260930_1024辆_GPS里程.xlsx / AH547</x:v>
      </x:c>
      <x:c r="P4163" s="2" t="str">
        <x:v>车辆纯氢气里程查询_20260901-20260930_1024辆.xlsx / AH499</x:v>
      </x:c>
    </x:row>
    <x:row r="4164" ht="22" customHeight="1">
      <x:c r="A4164" s="2" t="n">
        <x:v>165</x:v>
      </x:c>
      <x:c r="B4164" s="2" t="str">
        <x:v>粤AGP7022</x:v>
      </x:c>
      <x:c r="C4164" s="2" t="str">
        <x:v>钟祥</x:v>
      </x:c>
      <x:c r="D4164" s="8" t="d">
        <x:v>2026-09-01T00:00:00.000Z</x:v>
      </x:c>
      <x:c r="E4164" s="7" t="n">
        <x:v>158.8</x:v>
      </x:c>
      <x:c r="F4164" s="7" t="n">
        <x:v>163</x:v>
      </x:c>
      <x:c r="G4164" s="7" t="n">
        <x:v>155.4</x:v>
      </x:c>
      <x:c r="H4164" s="2" t="str">
        <x:v>否</x:v>
      </x:c>
      <x:c r="I4164" s="7" t="n">
        <x:f>IF(AND(ISNUMBER(E4164),ISNUMBER(F4164)),E4164-F4164,"")</x:f>
        <x:v>-4.199999999999989</x:v>
      </x:c>
      <x:c r="J4164" s="2" t="str">
        <x:f>IF(H4164="否","不适用",IF(AND(ISNUMBER(E4164),ISNUMBER(F4164)),IF(I4164&gt;'规则与名单'!$B$2,"是","否"),"未判定"))</x:f>
        <x:v>不适用</x:v>
      </x:c>
      <x:c r="K4164" s="2" t="str">
        <x:f>IF(J4164="是",IF(ISNUMBER(F4164),"测试日GPS","缺失"),IF(ISNUMBER(G4164),"非测试日纯氢",IF(AND(H4164="是",J4164="未判定"),IF(ISNUMBER(F4164),"测试名单无纯氢GPS","缺失"),IF(ISNUMBER(E4164),"非测试日仪表","缺失"))))</x:f>
        <x:v>非测试日纯氢</x:v>
      </x:c>
      <x:c r="L4164" s="7" t="n">
        <x:f>IF(K4164="缺失","",IF(K4164="非测试日纯氢",G4164,IF(K4164="非测试日仪表",E4164,F4164)))</x:f>
        <x:v>155.4</x:v>
      </x:c>
      <x:c r="M4164" s="2" t="n">
        <x:f>IF(K4164="缺失",1,0)</x:f>
        <x:v>0</x:v>
      </x:c>
      <x:c r="N4164" s="2" t="str">
        <x:v>车辆里程查询_20260901-20260930_1024辆_仪表里程.xlsx / E220</x:v>
      </x:c>
      <x:c r="O4164" s="2" t="str">
        <x:v>车辆里程查询_20260901-20260930_1024辆_GPS里程.xlsx / E113</x:v>
      </x:c>
      <x:c r="P4164" s="2" t="str">
        <x:v>车辆纯氢气里程查询_20260901-20260930_1024辆.xlsx / E570</x:v>
      </x:c>
    </x:row>
    <x:row r="4165" ht="22" customHeight="1">
      <x:c r="A4165" s="2" t="n">
        <x:v>165</x:v>
      </x:c>
      <x:c r="B4165" s="2" t="str">
        <x:v>粤AGP7022</x:v>
      </x:c>
      <x:c r="C4165" s="2" t="str">
        <x:v>钟祥</x:v>
      </x:c>
      <x:c r="D4165" s="8" t="d">
        <x:v>2026-09-02T00:00:00.000Z</x:v>
      </x:c>
      <x:c r="E4165" s="7" t="n">
        <x:v>11.9</x:v>
      </x:c>
      <x:c r="F4165" s="7" t="n">
        <x:v>27.2</x:v>
      </x:c>
      <x:c r="G4165" s="7" t="n">
        <x:v>27</x:v>
      </x:c>
      <x:c r="H4165" s="2" t="str">
        <x:v>否</x:v>
      </x:c>
      <x:c r="I4165" s="7" t="n">
        <x:f>IF(AND(ISNUMBER(E4165),ISNUMBER(F4165)),E4165-F4165,"")</x:f>
        <x:v>-15.299999999999999</x:v>
      </x:c>
      <x:c r="J4165" s="2" t="str">
        <x:f>IF(H4165="否","不适用",IF(AND(ISNUMBER(E4165),ISNUMBER(F4165)),IF(I4165&gt;'规则与名单'!$B$2,"是","否"),"未判定"))</x:f>
        <x:v>不适用</x:v>
      </x:c>
      <x:c r="K4165" s="2" t="str">
        <x:f>IF(J4165="是",IF(ISNUMBER(F4165),"测试日GPS","缺失"),IF(ISNUMBER(G4165),"非测试日纯氢",IF(AND(H4165="是",J4165="未判定"),IF(ISNUMBER(F4165),"测试名单无纯氢GPS","缺失"),IF(ISNUMBER(E4165),"非测试日仪表","缺失"))))</x:f>
        <x:v>非测试日纯氢</x:v>
      </x:c>
      <x:c r="L4165" s="7" t="n">
        <x:f>IF(K4165="缺失","",IF(K4165="非测试日纯氢",G4165,IF(K4165="非测试日仪表",E4165,F4165)))</x:f>
        <x:v>27</x:v>
      </x:c>
      <x:c r="M4165" s="2" t="n">
        <x:f>IF(K4165="缺失",1,0)</x:f>
        <x:v>0</x:v>
      </x:c>
      <x:c r="N4165" s="2" t="str">
        <x:v>车辆里程查询_20260901-20260930_1024辆_仪表里程.xlsx / F220</x:v>
      </x:c>
      <x:c r="O4165" s="2" t="str">
        <x:v>车辆里程查询_20260901-20260930_1024辆_GPS里程.xlsx / F113</x:v>
      </x:c>
      <x:c r="P4165" s="2" t="str">
        <x:v>车辆纯氢气里程查询_20260901-20260930_1024辆.xlsx / F570</x:v>
      </x:c>
    </x:row>
    <x:row r="4166" ht="22" customHeight="1">
      <x:c r="A4166" s="2" t="n">
        <x:v>165</x:v>
      </x:c>
      <x:c r="B4166" s="2" t="str">
        <x:v>粤AGP7022</x:v>
      </x:c>
      <x:c r="C4166" s="2" t="str">
        <x:v>钟祥</x:v>
      </x:c>
      <x:c r="D4166" s="8" t="d">
        <x:v>2026-09-03T00:00:00.000Z</x:v>
      </x:c>
      <x:c r="E4166" s="7" t="n">
        <x:v>75.8</x:v>
      </x:c>
      <x:c r="F4166" s="7" t="n">
        <x:v>50.1</x:v>
      </x:c>
      <x:c r="G4166" s="7" t="n">
        <x:v>48.8</x:v>
      </x:c>
      <x:c r="H4166" s="2" t="str">
        <x:v>否</x:v>
      </x:c>
      <x:c r="I4166" s="7" t="n">
        <x:f>IF(AND(ISNUMBER(E4166),ISNUMBER(F4166)),E4166-F4166,"")</x:f>
        <x:v>25.699999999999996</x:v>
      </x:c>
      <x:c r="J4166" s="2" t="str">
        <x:f>IF(H4166="否","不适用",IF(AND(ISNUMBER(E4166),ISNUMBER(F4166)),IF(I4166&gt;'规则与名单'!$B$2,"是","否"),"未判定"))</x:f>
        <x:v>不适用</x:v>
      </x:c>
      <x:c r="K4166" s="2" t="str">
        <x:f>IF(J4166="是",IF(ISNUMBER(F4166),"测试日GPS","缺失"),IF(ISNUMBER(G4166),"非测试日纯氢",IF(AND(H4166="是",J4166="未判定"),IF(ISNUMBER(F4166),"测试名单无纯氢GPS","缺失"),IF(ISNUMBER(E4166),"非测试日仪表","缺失"))))</x:f>
        <x:v>非测试日纯氢</x:v>
      </x:c>
      <x:c r="L4166" s="7" t="n">
        <x:f>IF(K4166="缺失","",IF(K4166="非测试日纯氢",G4166,IF(K4166="非测试日仪表",E4166,F4166)))</x:f>
        <x:v>48.8</x:v>
      </x:c>
      <x:c r="M4166" s="2" t="n">
        <x:f>IF(K4166="缺失",1,0)</x:f>
        <x:v>0</x:v>
      </x:c>
      <x:c r="N4166" s="2" t="str">
        <x:v>车辆里程查询_20260901-20260930_1024辆_仪表里程.xlsx / G220</x:v>
      </x:c>
      <x:c r="O4166" s="2" t="str">
        <x:v>车辆里程查询_20260901-20260930_1024辆_GPS里程.xlsx / G113</x:v>
      </x:c>
      <x:c r="P4166" s="2" t="str">
        <x:v>车辆纯氢气里程查询_20260901-20260930_1024辆.xlsx / G570</x:v>
      </x:c>
    </x:row>
    <x:row r="4167" ht="22" customHeight="1">
      <x:c r="A4167" s="2" t="n">
        <x:v>165</x:v>
      </x:c>
      <x:c r="B4167" s="2" t="str">
        <x:v>粤AGP7022</x:v>
      </x:c>
      <x:c r="C4167" s="2" t="str">
        <x:v>钟祥</x:v>
      </x:c>
      <x:c r="D4167" s="8" t="d">
        <x:v>2026-09-04T00:00:00.000Z</x:v>
      </x:c>
      <x:c r="E4167" s="7" t="n">
        <x:v>46.8</x:v>
      </x:c>
      <x:c r="F4167" s="7" t="n">
        <x:v>47.3</x:v>
      </x:c>
      <x:c r="G4167" s="7" t="n">
        <x:v>46.8</x:v>
      </x:c>
      <x:c r="H4167" s="2" t="str">
        <x:v>否</x:v>
      </x:c>
      <x:c r="I4167" s="7" t="n">
        <x:f>IF(AND(ISNUMBER(E4167),ISNUMBER(F4167)),E4167-F4167,"")</x:f>
        <x:v>-0.5</x:v>
      </x:c>
      <x:c r="J4167" s="2" t="str">
        <x:f>IF(H4167="否","不适用",IF(AND(ISNUMBER(E4167),ISNUMBER(F4167)),IF(I4167&gt;'规则与名单'!$B$2,"是","否"),"未判定"))</x:f>
        <x:v>不适用</x:v>
      </x:c>
      <x:c r="K4167" s="2" t="str">
        <x:f>IF(J4167="是",IF(ISNUMBER(F4167),"测试日GPS","缺失"),IF(ISNUMBER(G4167),"非测试日纯氢",IF(AND(H4167="是",J4167="未判定"),IF(ISNUMBER(F4167),"测试名单无纯氢GPS","缺失"),IF(ISNUMBER(E4167),"非测试日仪表","缺失"))))</x:f>
        <x:v>非测试日纯氢</x:v>
      </x:c>
      <x:c r="L4167" s="7" t="n">
        <x:f>IF(K4167="缺失","",IF(K4167="非测试日纯氢",G4167,IF(K4167="非测试日仪表",E4167,F4167)))</x:f>
        <x:v>46.8</x:v>
      </x:c>
      <x:c r="M4167" s="2" t="n">
        <x:f>IF(K4167="缺失",1,0)</x:f>
        <x:v>0</x:v>
      </x:c>
      <x:c r="N4167" s="2" t="str">
        <x:v>车辆里程查询_20260901-20260930_1024辆_仪表里程.xlsx / H220</x:v>
      </x:c>
      <x:c r="O4167" s="2" t="str">
        <x:v>车辆里程查询_20260901-20260930_1024辆_GPS里程.xlsx / H113</x:v>
      </x:c>
      <x:c r="P4167" s="2" t="str">
        <x:v>车辆纯氢气里程查询_20260901-20260930_1024辆.xlsx / H570</x:v>
      </x:c>
    </x:row>
    <x:row r="4168" ht="22" customHeight="1">
      <x:c r="A4168" s="2" t="n">
        <x:v>165</x:v>
      </x:c>
      <x:c r="B4168" s="2" t="str">
        <x:v>粤AGP7022</x:v>
      </x:c>
      <x:c r="C4168" s="2" t="str">
        <x:v>钟祥</x:v>
      </x:c>
      <x:c r="D4168" s="8" t="d">
        <x:v>2026-09-05T00:00:00.000Z</x:v>
      </x:c>
      <x:c r="E4168" s="7" t="n">
        <x:v>62.576</x:v>
      </x:c>
      <x:c r="F4168" s="7" t="n">
        <x:v>65.8</x:v>
      </x:c>
      <x:c r="G4168" s="7" t="n">
        <x:v>64.8</x:v>
      </x:c>
      <x:c r="H4168" s="2" t="str">
        <x:v>否</x:v>
      </x:c>
      <x:c r="I4168" s="7" t="n">
        <x:f>IF(AND(ISNUMBER(E4168),ISNUMBER(F4168)),E4168-F4168,"")</x:f>
        <x:v>-3.2239999999999966</x:v>
      </x:c>
      <x:c r="J4168" s="2" t="str">
        <x:f>IF(H4168="否","不适用",IF(AND(ISNUMBER(E4168),ISNUMBER(F4168)),IF(I4168&gt;'规则与名单'!$B$2,"是","否"),"未判定"))</x:f>
        <x:v>不适用</x:v>
      </x:c>
      <x:c r="K4168" s="2" t="str">
        <x:f>IF(J4168="是",IF(ISNUMBER(F4168),"测试日GPS","缺失"),IF(ISNUMBER(G4168),"非测试日纯氢",IF(AND(H4168="是",J4168="未判定"),IF(ISNUMBER(F4168),"测试名单无纯氢GPS","缺失"),IF(ISNUMBER(E4168),"非测试日仪表","缺失"))))</x:f>
        <x:v>非测试日纯氢</x:v>
      </x:c>
      <x:c r="L4168" s="7" t="n">
        <x:f>IF(K4168="缺失","",IF(K4168="非测试日纯氢",G4168,IF(K4168="非测试日仪表",E4168,F4168)))</x:f>
        <x:v>64.8</x:v>
      </x:c>
      <x:c r="M4168" s="2" t="n">
        <x:f>IF(K4168="缺失",1,0)</x:f>
        <x:v>0</x:v>
      </x:c>
      <x:c r="N4168" s="2" t="str">
        <x:v>车辆里程查询_20260901-20260930_1024辆_仪表里程.xlsx / I220</x:v>
      </x:c>
      <x:c r="O4168" s="2" t="str">
        <x:v>车辆里程查询_20260901-20260930_1024辆_GPS里程.xlsx / I113</x:v>
      </x:c>
      <x:c r="P4168" s="2" t="str">
        <x:v>车辆纯氢气里程查询_20260901-20260930_1024辆.xlsx / I570</x:v>
      </x:c>
    </x:row>
    <x:row r="4169" ht="22" customHeight="1">
      <x:c r="A4169" s="2" t="n">
        <x:v>165</x:v>
      </x:c>
      <x:c r="B4169" s="2" t="str">
        <x:v>粤AGP7022</x:v>
      </x:c>
      <x:c r="C4169" s="2" t="str">
        <x:v>钟祥</x:v>
      </x:c>
      <x:c r="D4169" s="8" t="d">
        <x:v>2026-09-06T00:00:00.000Z</x:v>
      </x:c>
      <x:c r="E4169" s="7" t="n">
        <x:v>119.9</x:v>
      </x:c>
      <x:c r="F4169" s="7" t="n">
        <x:v>56.2</x:v>
      </x:c>
      <x:c r="G4169" s="7" t="n">
        <x:v>55.1</x:v>
      </x:c>
      <x:c r="H4169" s="2" t="str">
        <x:v>否</x:v>
      </x:c>
      <x:c r="I4169" s="7" t="n">
        <x:f>IF(AND(ISNUMBER(E4169),ISNUMBER(F4169)),E4169-F4169,"")</x:f>
        <x:v>63.7</x:v>
      </x:c>
      <x:c r="J4169" s="2" t="str">
        <x:f>IF(H4169="否","不适用",IF(AND(ISNUMBER(E4169),ISNUMBER(F4169)),IF(I4169&gt;'规则与名单'!$B$2,"是","否"),"未判定"))</x:f>
        <x:v>不适用</x:v>
      </x:c>
      <x:c r="K4169" s="2" t="str">
        <x:f>IF(J4169="是",IF(ISNUMBER(F4169),"测试日GPS","缺失"),IF(ISNUMBER(G4169),"非测试日纯氢",IF(AND(H4169="是",J4169="未判定"),IF(ISNUMBER(F4169),"测试名单无纯氢GPS","缺失"),IF(ISNUMBER(E4169),"非测试日仪表","缺失"))))</x:f>
        <x:v>非测试日纯氢</x:v>
      </x:c>
      <x:c r="L4169" s="7" t="n">
        <x:f>IF(K4169="缺失","",IF(K4169="非测试日纯氢",G4169,IF(K4169="非测试日仪表",E4169,F4169)))</x:f>
        <x:v>55.1</x:v>
      </x:c>
      <x:c r="M4169" s="2" t="n">
        <x:f>IF(K4169="缺失",1,0)</x:f>
        <x:v>0</x:v>
      </x:c>
      <x:c r="N4169" s="2" t="str">
        <x:v>车辆里程查询_20260901-20260930_1024辆_仪表里程.xlsx / J220</x:v>
      </x:c>
      <x:c r="O4169" s="2" t="str">
        <x:v>车辆里程查询_20260901-20260930_1024辆_GPS里程.xlsx / J113</x:v>
      </x:c>
      <x:c r="P4169" s="2" t="str">
        <x:v>车辆纯氢气里程查询_20260901-20260930_1024辆.xlsx / J570</x:v>
      </x:c>
    </x:row>
    <x:row r="4170" ht="22" customHeight="1">
      <x:c r="A4170" s="2" t="n">
        <x:v>165</x:v>
      </x:c>
      <x:c r="B4170" s="2" t="str">
        <x:v>粤AGP7022</x:v>
      </x:c>
      <x:c r="C4170" s="2" t="str">
        <x:v>钟祥</x:v>
      </x:c>
      <x:c r="D4170" s="8" t="d">
        <x:v>2026-09-07T00:00:00.000Z</x:v>
      </x:c>
      <x:c r="E4170" s="7" t="n">
        <x:v>117.9</x:v>
      </x:c>
      <x:c r="F4170" s="7" t="n">
        <x:v>126.9</x:v>
      </x:c>
      <x:c r="G4170" s="7" t="n">
        <x:v>126</x:v>
      </x:c>
      <x:c r="H4170" s="2" t="str">
        <x:v>否</x:v>
      </x:c>
      <x:c r="I4170" s="7" t="n">
        <x:f>IF(AND(ISNUMBER(E4170),ISNUMBER(F4170)),E4170-F4170,"")</x:f>
        <x:v>-9</x:v>
      </x:c>
      <x:c r="J4170" s="2" t="str">
        <x:f>IF(H4170="否","不适用",IF(AND(ISNUMBER(E4170),ISNUMBER(F4170)),IF(I4170&gt;'规则与名单'!$B$2,"是","否"),"未判定"))</x:f>
        <x:v>不适用</x:v>
      </x:c>
      <x:c r="K4170" s="2" t="str">
        <x:f>IF(J4170="是",IF(ISNUMBER(F4170),"测试日GPS","缺失"),IF(ISNUMBER(G4170),"非测试日纯氢",IF(AND(H4170="是",J4170="未判定"),IF(ISNUMBER(F4170),"测试名单无纯氢GPS","缺失"),IF(ISNUMBER(E4170),"非测试日仪表","缺失"))))</x:f>
        <x:v>非测试日纯氢</x:v>
      </x:c>
      <x:c r="L4170" s="7" t="n">
        <x:f>IF(K4170="缺失","",IF(K4170="非测试日纯氢",G4170,IF(K4170="非测试日仪表",E4170,F4170)))</x:f>
        <x:v>126</x:v>
      </x:c>
      <x:c r="M4170" s="2" t="n">
        <x:f>IF(K4170="缺失",1,0)</x:f>
        <x:v>0</x:v>
      </x:c>
      <x:c r="N4170" s="2" t="str">
        <x:v>车辆里程查询_20260901-20260930_1024辆_仪表里程.xlsx / K220</x:v>
      </x:c>
      <x:c r="O4170" s="2" t="str">
        <x:v>车辆里程查询_20260901-20260930_1024辆_GPS里程.xlsx / K113</x:v>
      </x:c>
      <x:c r="P4170" s="2" t="str">
        <x:v>车辆纯氢气里程查询_20260901-20260930_1024辆.xlsx / K570</x:v>
      </x:c>
    </x:row>
    <x:row r="4171" ht="22" customHeight="1">
      <x:c r="A4171" s="2" t="n">
        <x:v>165</x:v>
      </x:c>
      <x:c r="B4171" s="2" t="str">
        <x:v>粤AGP7022</x:v>
      </x:c>
      <x:c r="C4171" s="2" t="str">
        <x:v>钟祥</x:v>
      </x:c>
      <x:c r="D4171" s="8" t="d">
        <x:v>2026-09-08T00:00:00.000Z</x:v>
      </x:c>
      <x:c r="E4171" s="7" t="n">
        <x:v>153.5</x:v>
      </x:c>
      <x:c r="F4171" s="7" t="n">
        <x:v>148.3</x:v>
      </x:c>
      <x:c r="G4171" s="7" t="n">
        <x:v>144.7</x:v>
      </x:c>
      <x:c r="H4171" s="2" t="str">
        <x:v>否</x:v>
      </x:c>
      <x:c r="I4171" s="7" t="n">
        <x:f>IF(AND(ISNUMBER(E4171),ISNUMBER(F4171)),E4171-F4171,"")</x:f>
        <x:v>5.199999999999989</x:v>
      </x:c>
      <x:c r="J4171" s="2" t="str">
        <x:f>IF(H4171="否","不适用",IF(AND(ISNUMBER(E4171),ISNUMBER(F4171)),IF(I4171&gt;'规则与名单'!$B$2,"是","否"),"未判定"))</x:f>
        <x:v>不适用</x:v>
      </x:c>
      <x:c r="K4171" s="2" t="str">
        <x:f>IF(J4171="是",IF(ISNUMBER(F4171),"测试日GPS","缺失"),IF(ISNUMBER(G4171),"非测试日纯氢",IF(AND(H4171="是",J4171="未判定"),IF(ISNUMBER(F4171),"测试名单无纯氢GPS","缺失"),IF(ISNUMBER(E4171),"非测试日仪表","缺失"))))</x:f>
        <x:v>非测试日纯氢</x:v>
      </x:c>
      <x:c r="L4171" s="7" t="n">
        <x:f>IF(K4171="缺失","",IF(K4171="非测试日纯氢",G4171,IF(K4171="非测试日仪表",E4171,F4171)))</x:f>
        <x:v>144.7</x:v>
      </x:c>
      <x:c r="M4171" s="2" t="n">
        <x:f>IF(K4171="缺失",1,0)</x:f>
        <x:v>0</x:v>
      </x:c>
      <x:c r="N4171" s="2" t="str">
        <x:v>车辆里程查询_20260901-20260930_1024辆_仪表里程.xlsx / L220</x:v>
      </x:c>
      <x:c r="O4171" s="2" t="str">
        <x:v>车辆里程查询_20260901-20260930_1024辆_GPS里程.xlsx / L113</x:v>
      </x:c>
      <x:c r="P4171" s="2" t="str">
        <x:v>车辆纯氢气里程查询_20260901-20260930_1024辆.xlsx / L570</x:v>
      </x:c>
    </x:row>
    <x:row r="4172" ht="22" customHeight="1">
      <x:c r="A4172" s="2" t="n">
        <x:v>165</x:v>
      </x:c>
      <x:c r="B4172" s="2" t="str">
        <x:v>粤AGP7022</x:v>
      </x:c>
      <x:c r="C4172" s="2" t="str">
        <x:v>钟祥</x:v>
      </x:c>
      <x:c r="D4172" s="8" t="d">
        <x:v>2026-09-09T00:00:00.000Z</x:v>
      </x:c>
      <x:c r="E4172" s="7" t="n">
        <x:v>13.7</x:v>
      </x:c>
      <x:c r="F4172" s="7" t="n">
        <x:v>15</x:v>
      </x:c>
      <x:c r="G4172" s="7" t="n">
        <x:v>13.7</x:v>
      </x:c>
      <x:c r="H4172" s="2" t="str">
        <x:v>否</x:v>
      </x:c>
      <x:c r="I4172" s="7" t="n">
        <x:f>IF(AND(ISNUMBER(E4172),ISNUMBER(F4172)),E4172-F4172,"")</x:f>
        <x:v>-1.3000000000000007</x:v>
      </x:c>
      <x:c r="J4172" s="2" t="str">
        <x:f>IF(H4172="否","不适用",IF(AND(ISNUMBER(E4172),ISNUMBER(F4172)),IF(I4172&gt;'规则与名单'!$B$2,"是","否"),"未判定"))</x:f>
        <x:v>不适用</x:v>
      </x:c>
      <x:c r="K4172" s="2" t="str">
        <x:f>IF(J4172="是",IF(ISNUMBER(F4172),"测试日GPS","缺失"),IF(ISNUMBER(G4172),"非测试日纯氢",IF(AND(H4172="是",J4172="未判定"),IF(ISNUMBER(F4172),"测试名单无纯氢GPS","缺失"),IF(ISNUMBER(E4172),"非测试日仪表","缺失"))))</x:f>
        <x:v>非测试日纯氢</x:v>
      </x:c>
      <x:c r="L4172" s="7" t="n">
        <x:f>IF(K4172="缺失","",IF(K4172="非测试日纯氢",G4172,IF(K4172="非测试日仪表",E4172,F4172)))</x:f>
        <x:v>13.7</x:v>
      </x:c>
      <x:c r="M4172" s="2" t="n">
        <x:f>IF(K4172="缺失",1,0)</x:f>
        <x:v>0</x:v>
      </x:c>
      <x:c r="N4172" s="2" t="str">
        <x:v>车辆里程查询_20260901-20260930_1024辆_仪表里程.xlsx / M220</x:v>
      </x:c>
      <x:c r="O4172" s="2" t="str">
        <x:v>车辆里程查询_20260901-20260930_1024辆_GPS里程.xlsx / M113</x:v>
      </x:c>
      <x:c r="P4172" s="2" t="str">
        <x:v>车辆纯氢气里程查询_20260901-20260930_1024辆.xlsx / M570</x:v>
      </x:c>
    </x:row>
    <x:row r="4173" ht="22" customHeight="1">
      <x:c r="A4173" s="2" t="n">
        <x:v>165</x:v>
      </x:c>
      <x:c r="B4173" s="2" t="str">
        <x:v>粤AGP7022</x:v>
      </x:c>
      <x:c r="C4173" s="2" t="str">
        <x:v>钟祥</x:v>
      </x:c>
      <x:c r="D4173" s="8" t="d">
        <x:v>2026-09-10T00:00:00.000Z</x:v>
      </x:c>
      <x:c r="E4173" s="7" t="n">
        <x:v>34.4</x:v>
      </x:c>
      <x:c r="F4173" s="7" t="n">
        <x:v>38.5</x:v>
      </x:c>
      <x:c r="G4173" s="7" t="n">
        <x:v>34.4</x:v>
      </x:c>
      <x:c r="H4173" s="2" t="str">
        <x:v>否</x:v>
      </x:c>
      <x:c r="I4173" s="7" t="n">
        <x:f>IF(AND(ISNUMBER(E4173),ISNUMBER(F4173)),E4173-F4173,"")</x:f>
        <x:v>-4.100000000000001</x:v>
      </x:c>
      <x:c r="J4173" s="2" t="str">
        <x:f>IF(H4173="否","不适用",IF(AND(ISNUMBER(E4173),ISNUMBER(F4173)),IF(I4173&gt;'规则与名单'!$B$2,"是","否"),"未判定"))</x:f>
        <x:v>不适用</x:v>
      </x:c>
      <x:c r="K4173" s="2" t="str">
        <x:f>IF(J4173="是",IF(ISNUMBER(F4173),"测试日GPS","缺失"),IF(ISNUMBER(G4173),"非测试日纯氢",IF(AND(H4173="是",J4173="未判定"),IF(ISNUMBER(F4173),"测试名单无纯氢GPS","缺失"),IF(ISNUMBER(E4173),"非测试日仪表","缺失"))))</x:f>
        <x:v>非测试日纯氢</x:v>
      </x:c>
      <x:c r="L4173" s="7" t="n">
        <x:f>IF(K4173="缺失","",IF(K4173="非测试日纯氢",G4173,IF(K4173="非测试日仪表",E4173,F4173)))</x:f>
        <x:v>34.4</x:v>
      </x:c>
      <x:c r="M4173" s="2" t="n">
        <x:f>IF(K4173="缺失",1,0)</x:f>
        <x:v>0</x:v>
      </x:c>
      <x:c r="N4173" s="2" t="str">
        <x:v>车辆里程查询_20260901-20260930_1024辆_仪表里程.xlsx / N220</x:v>
      </x:c>
      <x:c r="O4173" s="2" t="str">
        <x:v>车辆里程查询_20260901-20260930_1024辆_GPS里程.xlsx / N113</x:v>
      </x:c>
      <x:c r="P4173" s="2" t="str">
        <x:v>车辆纯氢气里程查询_20260901-20260930_1024辆.xlsx / N570</x:v>
      </x:c>
    </x:row>
    <x:row r="4174" ht="22" customHeight="1">
      <x:c r="A4174" s="2" t="n">
        <x:v>165</x:v>
      </x:c>
      <x:c r="B4174" s="2" t="str">
        <x:v>粤AGP7022</x:v>
      </x:c>
      <x:c r="C4174" s="2" t="str">
        <x:v>钟祥</x:v>
      </x:c>
      <x:c r="D4174" s="8" t="d">
        <x:v>2026-09-11T00:00:00.000Z</x:v>
      </x:c>
      <x:c r="E4174" s="7" t="n">
        <x:v>71.7</x:v>
      </x:c>
      <x:c r="F4174" s="7" t="n">
        <x:v>76.8</x:v>
      </x:c>
      <x:c r="G4174" s="7" t="n">
        <x:v>71.1</x:v>
      </x:c>
      <x:c r="H4174" s="2" t="str">
        <x:v>否</x:v>
      </x:c>
      <x:c r="I4174" s="7" t="n">
        <x:f>IF(AND(ISNUMBER(E4174),ISNUMBER(F4174)),E4174-F4174,"")</x:f>
        <x:v>-5.099999999999994</x:v>
      </x:c>
      <x:c r="J4174" s="2" t="str">
        <x:f>IF(H4174="否","不适用",IF(AND(ISNUMBER(E4174),ISNUMBER(F4174)),IF(I4174&gt;'规则与名单'!$B$2,"是","否"),"未判定"))</x:f>
        <x:v>不适用</x:v>
      </x:c>
      <x:c r="K4174" s="2" t="str">
        <x:f>IF(J4174="是",IF(ISNUMBER(F4174),"测试日GPS","缺失"),IF(ISNUMBER(G4174),"非测试日纯氢",IF(AND(H4174="是",J4174="未判定"),IF(ISNUMBER(F4174),"测试名单无纯氢GPS","缺失"),IF(ISNUMBER(E4174),"非测试日仪表","缺失"))))</x:f>
        <x:v>非测试日纯氢</x:v>
      </x:c>
      <x:c r="L4174" s="7" t="n">
        <x:f>IF(K4174="缺失","",IF(K4174="非测试日纯氢",G4174,IF(K4174="非测试日仪表",E4174,F4174)))</x:f>
        <x:v>71.1</x:v>
      </x:c>
      <x:c r="M4174" s="2" t="n">
        <x:f>IF(K4174="缺失",1,0)</x:f>
        <x:v>0</x:v>
      </x:c>
      <x:c r="N4174" s="2" t="str">
        <x:v>车辆里程查询_20260901-20260930_1024辆_仪表里程.xlsx / O220</x:v>
      </x:c>
      <x:c r="O4174" s="2" t="str">
        <x:v>车辆里程查询_20260901-20260930_1024辆_GPS里程.xlsx / O113</x:v>
      </x:c>
      <x:c r="P4174" s="2" t="str">
        <x:v>车辆纯氢气里程查询_20260901-20260930_1024辆.xlsx / O570</x:v>
      </x:c>
    </x:row>
    <x:row r="4175" ht="22" customHeight="1">
      <x:c r="A4175" s="2" t="n">
        <x:v>165</x:v>
      </x:c>
      <x:c r="B4175" s="2" t="str">
        <x:v>粤AGP7022</x:v>
      </x:c>
      <x:c r="C4175" s="2" t="str">
        <x:v>钟祥</x:v>
      </x:c>
      <x:c r="D4175" s="8" t="d">
        <x:v>2026-09-12T00:00:00.000Z</x:v>
      </x:c>
      <x:c r="E4175" s="7" t="n">
        <x:v>162.3</x:v>
      </x:c>
      <x:c r="F4175" s="7" t="n">
        <x:v>163.3</x:v>
      </x:c>
      <x:c r="G4175" s="7" t="n">
        <x:v>105.7</x:v>
      </x:c>
      <x:c r="H4175" s="2" t="str">
        <x:v>否</x:v>
      </x:c>
      <x:c r="I4175" s="7" t="n">
        <x:f>IF(AND(ISNUMBER(E4175),ISNUMBER(F4175)),E4175-F4175,"")</x:f>
        <x:v>-1</x:v>
      </x:c>
      <x:c r="J4175" s="2" t="str">
        <x:f>IF(H4175="否","不适用",IF(AND(ISNUMBER(E4175),ISNUMBER(F4175)),IF(I4175&gt;'规则与名单'!$B$2,"是","否"),"未判定"))</x:f>
        <x:v>不适用</x:v>
      </x:c>
      <x:c r="K4175" s="2" t="str">
        <x:f>IF(J4175="是",IF(ISNUMBER(F4175),"测试日GPS","缺失"),IF(ISNUMBER(G4175),"非测试日纯氢",IF(AND(H4175="是",J4175="未判定"),IF(ISNUMBER(F4175),"测试名单无纯氢GPS","缺失"),IF(ISNUMBER(E4175),"非测试日仪表","缺失"))))</x:f>
        <x:v>非测试日纯氢</x:v>
      </x:c>
      <x:c r="L4175" s="7" t="n">
        <x:f>IF(K4175="缺失","",IF(K4175="非测试日纯氢",G4175,IF(K4175="非测试日仪表",E4175,F4175)))</x:f>
        <x:v>105.7</x:v>
      </x:c>
      <x:c r="M4175" s="2" t="n">
        <x:f>IF(K4175="缺失",1,0)</x:f>
        <x:v>0</x:v>
      </x:c>
      <x:c r="N4175" s="2" t="str">
        <x:v>车辆里程查询_20260901-20260930_1024辆_仪表里程.xlsx / P220</x:v>
      </x:c>
      <x:c r="O4175" s="2" t="str">
        <x:v>车辆里程查询_20260901-20260930_1024辆_GPS里程.xlsx / P113</x:v>
      </x:c>
      <x:c r="P4175" s="2" t="str">
        <x:v>车辆纯氢气里程查询_20260901-20260930_1024辆.xlsx / P570</x:v>
      </x:c>
    </x:row>
    <x:row r="4176" ht="22" customHeight="1">
      <x:c r="A4176" s="2" t="n">
        <x:v>165</x:v>
      </x:c>
      <x:c r="B4176" s="2" t="str">
        <x:v>粤AGP7022</x:v>
      </x:c>
      <x:c r="C4176" s="2" t="str">
        <x:v>钟祥</x:v>
      </x:c>
      <x:c r="D4176" s="8" t="d">
        <x:v>2026-09-13T00:00:00.000Z</x:v>
      </x:c>
      <x:c r="E4176" s="7" t="n">
        <x:v>146.5</x:v>
      </x:c>
      <x:c r="F4176" s="7" t="n">
        <x:v>148.2</x:v>
      </x:c>
      <x:c r="G4176" s="7" t="n">
        <x:v>144.2</x:v>
      </x:c>
      <x:c r="H4176" s="2" t="str">
        <x:v>否</x:v>
      </x:c>
      <x:c r="I4176" s="7" t="n">
        <x:f>IF(AND(ISNUMBER(E4176),ISNUMBER(F4176)),E4176-F4176,"")</x:f>
        <x:v>-1.6999999999999886</x:v>
      </x:c>
      <x:c r="J4176" s="2" t="str">
        <x:f>IF(H4176="否","不适用",IF(AND(ISNUMBER(E4176),ISNUMBER(F4176)),IF(I4176&gt;'规则与名单'!$B$2,"是","否"),"未判定"))</x:f>
        <x:v>不适用</x:v>
      </x:c>
      <x:c r="K4176" s="2" t="str">
        <x:f>IF(J4176="是",IF(ISNUMBER(F4176),"测试日GPS","缺失"),IF(ISNUMBER(G4176),"非测试日纯氢",IF(AND(H4176="是",J4176="未判定"),IF(ISNUMBER(F4176),"测试名单无纯氢GPS","缺失"),IF(ISNUMBER(E4176),"非测试日仪表","缺失"))))</x:f>
        <x:v>非测试日纯氢</x:v>
      </x:c>
      <x:c r="L4176" s="7" t="n">
        <x:f>IF(K4176="缺失","",IF(K4176="非测试日纯氢",G4176,IF(K4176="非测试日仪表",E4176,F4176)))</x:f>
        <x:v>144.2</x:v>
      </x:c>
      <x:c r="M4176" s="2" t="n">
        <x:f>IF(K4176="缺失",1,0)</x:f>
        <x:v>0</x:v>
      </x:c>
      <x:c r="N4176" s="2" t="str">
        <x:v>车辆里程查询_20260901-20260930_1024辆_仪表里程.xlsx / Q220</x:v>
      </x:c>
      <x:c r="O4176" s="2" t="str">
        <x:v>车辆里程查询_20260901-20260930_1024辆_GPS里程.xlsx / Q113</x:v>
      </x:c>
      <x:c r="P4176" s="2" t="str">
        <x:v>车辆纯氢气里程查询_20260901-20260930_1024辆.xlsx / Q570</x:v>
      </x:c>
    </x:row>
    <x:row r="4177" ht="22" customHeight="1">
      <x:c r="A4177" s="2" t="n">
        <x:v>165</x:v>
      </x:c>
      <x:c r="B4177" s="2" t="str">
        <x:v>粤AGP7022</x:v>
      </x:c>
      <x:c r="C4177" s="2" t="str">
        <x:v>钟祥</x:v>
      </x:c>
      <x:c r="D4177" s="8" t="d">
        <x:v>2026-09-14T00:00:00.000Z</x:v>
      </x:c>
      <x:c r="E4177" s="7" t="n">
        <x:v>192.3</x:v>
      </x:c>
      <x:c r="F4177" s="7" t="n">
        <x:v>218.7</x:v>
      </x:c>
      <x:c r="G4177" s="7" t="n">
        <x:v>171</x:v>
      </x:c>
      <x:c r="H4177" s="2" t="str">
        <x:v>否</x:v>
      </x:c>
      <x:c r="I4177" s="7" t="n">
        <x:f>IF(AND(ISNUMBER(E4177),ISNUMBER(F4177)),E4177-F4177,"")</x:f>
        <x:v>-26.399999999999977</x:v>
      </x:c>
      <x:c r="J4177" s="2" t="str">
        <x:f>IF(H4177="否","不适用",IF(AND(ISNUMBER(E4177),ISNUMBER(F4177)),IF(I4177&gt;'规则与名单'!$B$2,"是","否"),"未判定"))</x:f>
        <x:v>不适用</x:v>
      </x:c>
      <x:c r="K4177" s="2" t="str">
        <x:f>IF(J4177="是",IF(ISNUMBER(F4177),"测试日GPS","缺失"),IF(ISNUMBER(G4177),"非测试日纯氢",IF(AND(H4177="是",J4177="未判定"),IF(ISNUMBER(F4177),"测试名单无纯氢GPS","缺失"),IF(ISNUMBER(E4177),"非测试日仪表","缺失"))))</x:f>
        <x:v>非测试日纯氢</x:v>
      </x:c>
      <x:c r="L4177" s="7" t="n">
        <x:f>IF(K4177="缺失","",IF(K4177="非测试日纯氢",G4177,IF(K4177="非测试日仪表",E4177,F4177)))</x:f>
        <x:v>171</x:v>
      </x:c>
      <x:c r="M4177" s="2" t="n">
        <x:f>IF(K4177="缺失",1,0)</x:f>
        <x:v>0</x:v>
      </x:c>
      <x:c r="N4177" s="2" t="str">
        <x:v>车辆里程查询_20260901-20260930_1024辆_仪表里程.xlsx / R220</x:v>
      </x:c>
      <x:c r="O4177" s="2" t="str">
        <x:v>车辆里程查询_20260901-20260930_1024辆_GPS里程.xlsx / R113</x:v>
      </x:c>
      <x:c r="P4177" s="2" t="str">
        <x:v>车辆纯氢气里程查询_20260901-20260930_1024辆.xlsx / R570</x:v>
      </x:c>
    </x:row>
    <x:row r="4178" ht="22" customHeight="1">
      <x:c r="A4178" s="2" t="n">
        <x:v>165</x:v>
      </x:c>
      <x:c r="B4178" s="2" t="str">
        <x:v>粤AGP7022</x:v>
      </x:c>
      <x:c r="C4178" s="2" t="str">
        <x:v>钟祥</x:v>
      </x:c>
      <x:c r="D4178" s="8" t="d">
        <x:v>2026-09-15T00:00:00.000Z</x:v>
      </x:c>
      <x:c r="E4178" s="7" t="n">
        <x:v>190</x:v>
      </x:c>
      <x:c r="F4178" s="7" t="n">
        <x:v>168.8</x:v>
      </x:c>
      <x:c r="G4178" s="7" t="n">
        <x:v>165.8</x:v>
      </x:c>
      <x:c r="H4178" s="2" t="str">
        <x:v>否</x:v>
      </x:c>
      <x:c r="I4178" s="7" t="n">
        <x:f>IF(AND(ISNUMBER(E4178),ISNUMBER(F4178)),E4178-F4178,"")</x:f>
        <x:v>21.19999999999999</x:v>
      </x:c>
      <x:c r="J4178" s="2" t="str">
        <x:f>IF(H4178="否","不适用",IF(AND(ISNUMBER(E4178),ISNUMBER(F4178)),IF(I4178&gt;'规则与名单'!$B$2,"是","否"),"未判定"))</x:f>
        <x:v>不适用</x:v>
      </x:c>
      <x:c r="K4178" s="2" t="str">
        <x:f>IF(J4178="是",IF(ISNUMBER(F4178),"测试日GPS","缺失"),IF(ISNUMBER(G4178),"非测试日纯氢",IF(AND(H4178="是",J4178="未判定"),IF(ISNUMBER(F4178),"测试名单无纯氢GPS","缺失"),IF(ISNUMBER(E4178),"非测试日仪表","缺失"))))</x:f>
        <x:v>非测试日纯氢</x:v>
      </x:c>
      <x:c r="L4178" s="7" t="n">
        <x:f>IF(K4178="缺失","",IF(K4178="非测试日纯氢",G4178,IF(K4178="非测试日仪表",E4178,F4178)))</x:f>
        <x:v>165.8</x:v>
      </x:c>
      <x:c r="M4178" s="2" t="n">
        <x:f>IF(K4178="缺失",1,0)</x:f>
        <x:v>0</x:v>
      </x:c>
      <x:c r="N4178" s="2" t="str">
        <x:v>车辆里程查询_20260901-20260930_1024辆_仪表里程.xlsx / S220</x:v>
      </x:c>
      <x:c r="O4178" s="2" t="str">
        <x:v>车辆里程查询_20260901-20260930_1024辆_GPS里程.xlsx / S113</x:v>
      </x:c>
      <x:c r="P4178" s="2" t="str">
        <x:v>车辆纯氢气里程查询_20260901-20260930_1024辆.xlsx / S570</x:v>
      </x:c>
    </x:row>
    <x:row r="4179" ht="22" customHeight="1">
      <x:c r="A4179" s="2" t="n">
        <x:v>165</x:v>
      </x:c>
      <x:c r="B4179" s="2" t="str">
        <x:v>粤AGP7022</x:v>
      </x:c>
      <x:c r="C4179" s="2" t="str">
        <x:v>钟祥</x:v>
      </x:c>
      <x:c r="D4179" s="8" t="d">
        <x:v>2026-09-16T00:00:00.000Z</x:v>
      </x:c>
      <x:c r="E4179" s="7" t="n">
        <x:v>148.1</x:v>
      </x:c>
      <x:c r="F4179" s="7" t="n">
        <x:v>152.4</x:v>
      </x:c>
      <x:c r="G4179" s="7" t="n">
        <x:v>146.8</x:v>
      </x:c>
      <x:c r="H4179" s="2" t="str">
        <x:v>否</x:v>
      </x:c>
      <x:c r="I4179" s="7" t="n">
        <x:f>IF(AND(ISNUMBER(E4179),ISNUMBER(F4179)),E4179-F4179,"")</x:f>
        <x:v>-4.300000000000011</x:v>
      </x:c>
      <x:c r="J4179" s="2" t="str">
        <x:f>IF(H4179="否","不适用",IF(AND(ISNUMBER(E4179),ISNUMBER(F4179)),IF(I4179&gt;'规则与名单'!$B$2,"是","否"),"未判定"))</x:f>
        <x:v>不适用</x:v>
      </x:c>
      <x:c r="K4179" s="2" t="str">
        <x:f>IF(J4179="是",IF(ISNUMBER(F4179),"测试日GPS","缺失"),IF(ISNUMBER(G4179),"非测试日纯氢",IF(AND(H4179="是",J4179="未判定"),IF(ISNUMBER(F4179),"测试名单无纯氢GPS","缺失"),IF(ISNUMBER(E4179),"非测试日仪表","缺失"))))</x:f>
        <x:v>非测试日纯氢</x:v>
      </x:c>
      <x:c r="L4179" s="7" t="n">
        <x:f>IF(K4179="缺失","",IF(K4179="非测试日纯氢",G4179,IF(K4179="非测试日仪表",E4179,F4179)))</x:f>
        <x:v>146.8</x:v>
      </x:c>
      <x:c r="M4179" s="2" t="n">
        <x:f>IF(K4179="缺失",1,0)</x:f>
        <x:v>0</x:v>
      </x:c>
      <x:c r="N4179" s="2" t="str">
        <x:v>车辆里程查询_20260901-20260930_1024辆_仪表里程.xlsx / T220</x:v>
      </x:c>
      <x:c r="O4179" s="2" t="str">
        <x:v>车辆里程查询_20260901-20260930_1024辆_GPS里程.xlsx / T113</x:v>
      </x:c>
      <x:c r="P4179" s="2" t="str">
        <x:v>车辆纯氢气里程查询_20260901-20260930_1024辆.xlsx / T570</x:v>
      </x:c>
    </x:row>
    <x:row r="4180" ht="22" customHeight="1">
      <x:c r="A4180" s="2" t="n">
        <x:v>165</x:v>
      </x:c>
      <x:c r="B4180" s="2" t="str">
        <x:v>粤AGP7022</x:v>
      </x:c>
      <x:c r="C4180" s="2" t="str">
        <x:v>钟祥</x:v>
      </x:c>
      <x:c r="D4180" s="8" t="d">
        <x:v>2026-09-17T00:00:00.000Z</x:v>
      </x:c>
      <x:c r="E4180" s="7" t="n">
        <x:v>144.6</x:v>
      </x:c>
      <x:c r="F4180" s="7" t="n">
        <x:v>147.9</x:v>
      </x:c>
      <x:c r="G4180" s="7" t="n">
        <x:v>139.8</x:v>
      </x:c>
      <x:c r="H4180" s="2" t="str">
        <x:v>否</x:v>
      </x:c>
      <x:c r="I4180" s="7" t="n">
        <x:f>IF(AND(ISNUMBER(E4180),ISNUMBER(F4180)),E4180-F4180,"")</x:f>
        <x:v>-3.3000000000000114</x:v>
      </x:c>
      <x:c r="J4180" s="2" t="str">
        <x:f>IF(H4180="否","不适用",IF(AND(ISNUMBER(E4180),ISNUMBER(F4180)),IF(I4180&gt;'规则与名单'!$B$2,"是","否"),"未判定"))</x:f>
        <x:v>不适用</x:v>
      </x:c>
      <x:c r="K4180" s="2" t="str">
        <x:f>IF(J4180="是",IF(ISNUMBER(F4180),"测试日GPS","缺失"),IF(ISNUMBER(G4180),"非测试日纯氢",IF(AND(H4180="是",J4180="未判定"),IF(ISNUMBER(F4180),"测试名单无纯氢GPS","缺失"),IF(ISNUMBER(E4180),"非测试日仪表","缺失"))))</x:f>
        <x:v>非测试日纯氢</x:v>
      </x:c>
      <x:c r="L4180" s="7" t="n">
        <x:f>IF(K4180="缺失","",IF(K4180="非测试日纯氢",G4180,IF(K4180="非测试日仪表",E4180,F4180)))</x:f>
        <x:v>139.8</x:v>
      </x:c>
      <x:c r="M4180" s="2" t="n">
        <x:f>IF(K4180="缺失",1,0)</x:f>
        <x:v>0</x:v>
      </x:c>
      <x:c r="N4180" s="2" t="str">
        <x:v>车辆里程查询_20260901-20260930_1024辆_仪表里程.xlsx / U220</x:v>
      </x:c>
      <x:c r="O4180" s="2" t="str">
        <x:v>车辆里程查询_20260901-20260930_1024辆_GPS里程.xlsx / U113</x:v>
      </x:c>
      <x:c r="P4180" s="2" t="str">
        <x:v>车辆纯氢气里程查询_20260901-20260930_1024辆.xlsx / U570</x:v>
      </x:c>
    </x:row>
    <x:row r="4181" ht="22" customHeight="1">
      <x:c r="A4181" s="2" t="n">
        <x:v>165</x:v>
      </x:c>
      <x:c r="B4181" s="2" t="str">
        <x:v>粤AGP7022</x:v>
      </x:c>
      <x:c r="C4181" s="2" t="str">
        <x:v>钟祥</x:v>
      </x:c>
      <x:c r="D4181" s="8" t="d">
        <x:v>2026-09-18T00:00:00.000Z</x:v>
      </x:c>
      <x:c r="E4181" s="7" t="n">
        <x:v>87.8</x:v>
      </x:c>
      <x:c r="F4181" s="7" t="n">
        <x:v>91.5</x:v>
      </x:c>
      <x:c r="G4181" s="7" t="n">
        <x:v>21.8</x:v>
      </x:c>
      <x:c r="H4181" s="2" t="str">
        <x:v>否</x:v>
      </x:c>
      <x:c r="I4181" s="7" t="n">
        <x:f>IF(AND(ISNUMBER(E4181),ISNUMBER(F4181)),E4181-F4181,"")</x:f>
        <x:v>-3.700000000000003</x:v>
      </x:c>
      <x:c r="J4181" s="2" t="str">
        <x:f>IF(H4181="否","不适用",IF(AND(ISNUMBER(E4181),ISNUMBER(F4181)),IF(I4181&gt;'规则与名单'!$B$2,"是","否"),"未判定"))</x:f>
        <x:v>不适用</x:v>
      </x:c>
      <x:c r="K4181" s="2" t="str">
        <x:f>IF(J4181="是",IF(ISNUMBER(F4181),"测试日GPS","缺失"),IF(ISNUMBER(G4181),"非测试日纯氢",IF(AND(H4181="是",J4181="未判定"),IF(ISNUMBER(F4181),"测试名单无纯氢GPS","缺失"),IF(ISNUMBER(E4181),"非测试日仪表","缺失"))))</x:f>
        <x:v>非测试日纯氢</x:v>
      </x:c>
      <x:c r="L4181" s="7" t="n">
        <x:f>IF(K4181="缺失","",IF(K4181="非测试日纯氢",G4181,IF(K4181="非测试日仪表",E4181,F4181)))</x:f>
        <x:v>21.8</x:v>
      </x:c>
      <x:c r="M4181" s="2" t="n">
        <x:f>IF(K4181="缺失",1,0)</x:f>
        <x:v>0</x:v>
      </x:c>
      <x:c r="N4181" s="2" t="str">
        <x:v>车辆里程查询_20260901-20260930_1024辆_仪表里程.xlsx / V220</x:v>
      </x:c>
      <x:c r="O4181" s="2" t="str">
        <x:v>车辆里程查询_20260901-20260930_1024辆_GPS里程.xlsx / V113</x:v>
      </x:c>
      <x:c r="P4181" s="2" t="str">
        <x:v>车辆纯氢气里程查询_20260901-20260930_1024辆.xlsx / V570</x:v>
      </x:c>
    </x:row>
    <x:row r="4182" ht="22" customHeight="1">
      <x:c r="A4182" s="2" t="n">
        <x:v>165</x:v>
      </x:c>
      <x:c r="B4182" s="2" t="str">
        <x:v>粤AGP7022</x:v>
      </x:c>
      <x:c r="C4182" s="2" t="str">
        <x:v>钟祥</x:v>
      </x:c>
      <x:c r="D4182" s="8" t="d">
        <x:v>2026-09-19T00:00:00.000Z</x:v>
      </x:c>
      <x:c r="E4182" s="7" t="n">
        <x:v>114.1</x:v>
      </x:c>
      <x:c r="F4182" s="7" t="n">
        <x:v>120.8</x:v>
      </x:c>
      <x:c r="G4182" s="7" t="n">
        <x:v>113.1</x:v>
      </x:c>
      <x:c r="H4182" s="2" t="str">
        <x:v>否</x:v>
      </x:c>
      <x:c r="I4182" s="7" t="n">
        <x:f>IF(AND(ISNUMBER(E4182),ISNUMBER(F4182)),E4182-F4182,"")</x:f>
        <x:v>-6.700000000000003</x:v>
      </x:c>
      <x:c r="J4182" s="2" t="str">
        <x:f>IF(H4182="否","不适用",IF(AND(ISNUMBER(E4182),ISNUMBER(F4182)),IF(I4182&gt;'规则与名单'!$B$2,"是","否"),"未判定"))</x:f>
        <x:v>不适用</x:v>
      </x:c>
      <x:c r="K4182" s="2" t="str">
        <x:f>IF(J4182="是",IF(ISNUMBER(F4182),"测试日GPS","缺失"),IF(ISNUMBER(G4182),"非测试日纯氢",IF(AND(H4182="是",J4182="未判定"),IF(ISNUMBER(F4182),"测试名单无纯氢GPS","缺失"),IF(ISNUMBER(E4182),"非测试日仪表","缺失"))))</x:f>
        <x:v>非测试日纯氢</x:v>
      </x:c>
      <x:c r="L4182" s="7" t="n">
        <x:f>IF(K4182="缺失","",IF(K4182="非测试日纯氢",G4182,IF(K4182="非测试日仪表",E4182,F4182)))</x:f>
        <x:v>113.1</x:v>
      </x:c>
      <x:c r="M4182" s="2" t="n">
        <x:f>IF(K4182="缺失",1,0)</x:f>
        <x:v>0</x:v>
      </x:c>
      <x:c r="N4182" s="2" t="str">
        <x:v>车辆里程查询_20260901-20260930_1024辆_仪表里程.xlsx / W220</x:v>
      </x:c>
      <x:c r="O4182" s="2" t="str">
        <x:v>车辆里程查询_20260901-20260930_1024辆_GPS里程.xlsx / W113</x:v>
      </x:c>
      <x:c r="P4182" s="2" t="str">
        <x:v>车辆纯氢气里程查询_20260901-20260930_1024辆.xlsx / W570</x:v>
      </x:c>
    </x:row>
    <x:row r="4183" ht="22" customHeight="1">
      <x:c r="A4183" s="2" t="n">
        <x:v>165</x:v>
      </x:c>
      <x:c r="B4183" s="2" t="str">
        <x:v>粤AGP7022</x:v>
      </x:c>
      <x:c r="C4183" s="2" t="str">
        <x:v>钟祥</x:v>
      </x:c>
      <x:c r="D4183" s="8" t="d">
        <x:v>2026-09-20T00:00:00.000Z</x:v>
      </x:c>
      <x:c r="E4183" s="7" t="n">
        <x:v>261.1</x:v>
      </x:c>
      <x:c r="F4183" s="7" t="n">
        <x:v>262.8</x:v>
      </x:c>
      <x:c r="G4183" s="7" t="n">
        <x:v>255.6</x:v>
      </x:c>
      <x:c r="H4183" s="2" t="str">
        <x:v>否</x:v>
      </x:c>
      <x:c r="I4183" s="7" t="n">
        <x:f>IF(AND(ISNUMBER(E4183),ISNUMBER(F4183)),E4183-F4183,"")</x:f>
        <x:v>-1.6999999999999886</x:v>
      </x:c>
      <x:c r="J4183" s="2" t="str">
        <x:f>IF(H4183="否","不适用",IF(AND(ISNUMBER(E4183),ISNUMBER(F4183)),IF(I4183&gt;'规则与名单'!$B$2,"是","否"),"未判定"))</x:f>
        <x:v>不适用</x:v>
      </x:c>
      <x:c r="K4183" s="2" t="str">
        <x:f>IF(J4183="是",IF(ISNUMBER(F4183),"测试日GPS","缺失"),IF(ISNUMBER(G4183),"非测试日纯氢",IF(AND(H4183="是",J4183="未判定"),IF(ISNUMBER(F4183),"测试名单无纯氢GPS","缺失"),IF(ISNUMBER(E4183),"非测试日仪表","缺失"))))</x:f>
        <x:v>非测试日纯氢</x:v>
      </x:c>
      <x:c r="L4183" s="7" t="n">
        <x:f>IF(K4183="缺失","",IF(K4183="非测试日纯氢",G4183,IF(K4183="非测试日仪表",E4183,F4183)))</x:f>
        <x:v>255.6</x:v>
      </x:c>
      <x:c r="M4183" s="2" t="n">
        <x:f>IF(K4183="缺失",1,0)</x:f>
        <x:v>0</x:v>
      </x:c>
      <x:c r="N4183" s="2" t="str">
        <x:v>车辆里程查询_20260901-20260930_1024辆_仪表里程.xlsx / X220</x:v>
      </x:c>
      <x:c r="O4183" s="2" t="str">
        <x:v>车辆里程查询_20260901-20260930_1024辆_GPS里程.xlsx / X113</x:v>
      </x:c>
      <x:c r="P4183" s="2" t="str">
        <x:v>车辆纯氢气里程查询_20260901-20260930_1024辆.xlsx / X570</x:v>
      </x:c>
    </x:row>
    <x:row r="4184" ht="22" customHeight="1">
      <x:c r="A4184" s="2" t="n">
        <x:v>165</x:v>
      </x:c>
      <x:c r="B4184" s="2" t="str">
        <x:v>粤AGP7022</x:v>
      </x:c>
      <x:c r="C4184" s="2" t="str">
        <x:v>钟祥</x:v>
      </x:c>
      <x:c r="D4184" s="8" t="d">
        <x:v>2026-09-21T00:00:00.000Z</x:v>
      </x:c>
      <x:c r="E4184" s="7" t="n">
        <x:v>289.1</x:v>
      </x:c>
      <x:c r="F4184" s="7" t="n">
        <x:v>292.7</x:v>
      </x:c>
      <x:c r="G4184" s="7" t="n">
        <x:v>227</x:v>
      </x:c>
      <x:c r="H4184" s="2" t="str">
        <x:v>否</x:v>
      </x:c>
      <x:c r="I4184" s="7" t="n">
        <x:f>IF(AND(ISNUMBER(E4184),ISNUMBER(F4184)),E4184-F4184,"")</x:f>
        <x:v>-3.599999999999966</x:v>
      </x:c>
      <x:c r="J4184" s="2" t="str">
        <x:f>IF(H4184="否","不适用",IF(AND(ISNUMBER(E4184),ISNUMBER(F4184)),IF(I4184&gt;'规则与名单'!$B$2,"是","否"),"未判定"))</x:f>
        <x:v>不适用</x:v>
      </x:c>
      <x:c r="K4184" s="2" t="str">
        <x:f>IF(J4184="是",IF(ISNUMBER(F4184),"测试日GPS","缺失"),IF(ISNUMBER(G4184),"非测试日纯氢",IF(AND(H4184="是",J4184="未判定"),IF(ISNUMBER(F4184),"测试名单无纯氢GPS","缺失"),IF(ISNUMBER(E4184),"非测试日仪表","缺失"))))</x:f>
        <x:v>非测试日纯氢</x:v>
      </x:c>
      <x:c r="L4184" s="7" t="n">
        <x:f>IF(K4184="缺失","",IF(K4184="非测试日纯氢",G4184,IF(K4184="非测试日仪表",E4184,F4184)))</x:f>
        <x:v>227</x:v>
      </x:c>
      <x:c r="M4184" s="2" t="n">
        <x:f>IF(K4184="缺失",1,0)</x:f>
        <x:v>0</x:v>
      </x:c>
      <x:c r="N4184" s="2" t="str">
        <x:v>车辆里程查询_20260901-20260930_1024辆_仪表里程.xlsx / Y220</x:v>
      </x:c>
      <x:c r="O4184" s="2" t="str">
        <x:v>车辆里程查询_20260901-20260930_1024辆_GPS里程.xlsx / Y113</x:v>
      </x:c>
      <x:c r="P4184" s="2" t="str">
        <x:v>车辆纯氢气里程查询_20260901-20260930_1024辆.xlsx / Y570</x:v>
      </x:c>
    </x:row>
    <x:row r="4185" ht="22" customHeight="1">
      <x:c r="A4185" s="2" t="n">
        <x:v>165</x:v>
      </x:c>
      <x:c r="B4185" s="2" t="str">
        <x:v>粤AGP7022</x:v>
      </x:c>
      <x:c r="C4185" s="2" t="str">
        <x:v>钟祥</x:v>
      </x:c>
      <x:c r="D4185" s="8" t="d">
        <x:v>2026-09-22T00:00:00.000Z</x:v>
      </x:c>
      <x:c r="E4185" s="7" t="n">
        <x:v>168.2</x:v>
      </x:c>
      <x:c r="F4185" s="7" t="n">
        <x:v>169.6</x:v>
      </x:c>
      <x:c r="G4185" s="7" t="n">
        <x:v>161.1</x:v>
      </x:c>
      <x:c r="H4185" s="2" t="str">
        <x:v>否</x:v>
      </x:c>
      <x:c r="I4185" s="7" t="n">
        <x:f>IF(AND(ISNUMBER(E4185),ISNUMBER(F4185)),E4185-F4185,"")</x:f>
        <x:v>-1.4000000000000057</x:v>
      </x:c>
      <x:c r="J4185" s="2" t="str">
        <x:f>IF(H4185="否","不适用",IF(AND(ISNUMBER(E4185),ISNUMBER(F4185)),IF(I4185&gt;'规则与名单'!$B$2,"是","否"),"未判定"))</x:f>
        <x:v>不适用</x:v>
      </x:c>
      <x:c r="K4185" s="2" t="str">
        <x:f>IF(J4185="是",IF(ISNUMBER(F4185),"测试日GPS","缺失"),IF(ISNUMBER(G4185),"非测试日纯氢",IF(AND(H4185="是",J4185="未判定"),IF(ISNUMBER(F4185),"测试名单无纯氢GPS","缺失"),IF(ISNUMBER(E4185),"非测试日仪表","缺失"))))</x:f>
        <x:v>非测试日纯氢</x:v>
      </x:c>
      <x:c r="L4185" s="7" t="n">
        <x:f>IF(K4185="缺失","",IF(K4185="非测试日纯氢",G4185,IF(K4185="非测试日仪表",E4185,F4185)))</x:f>
        <x:v>161.1</x:v>
      </x:c>
      <x:c r="M4185" s="2" t="n">
        <x:f>IF(K4185="缺失",1,0)</x:f>
        <x:v>0</x:v>
      </x:c>
      <x:c r="N4185" s="2" t="str">
        <x:v>车辆里程查询_20260901-20260930_1024辆_仪表里程.xlsx / Z220</x:v>
      </x:c>
      <x:c r="O4185" s="2" t="str">
        <x:v>车辆里程查询_20260901-20260930_1024辆_GPS里程.xlsx / Z113</x:v>
      </x:c>
      <x:c r="P4185" s="2" t="str">
        <x:v>车辆纯氢气里程查询_20260901-20260930_1024辆.xlsx / Z570</x:v>
      </x:c>
    </x:row>
    <x:row r="4186" ht="22" customHeight="1">
      <x:c r="A4186" s="2" t="n">
        <x:v>165</x:v>
      </x:c>
      <x:c r="B4186" s="2" t="str">
        <x:v>粤AGP7022</x:v>
      </x:c>
      <x:c r="C4186" s="2" t="str">
        <x:v>钟祥</x:v>
      </x:c>
      <x:c r="D4186" s="8" t="d">
        <x:v>2026-09-23T00:00:00.000Z</x:v>
      </x:c>
      <x:c r="E4186" s="7" t="n">
        <x:v>118</x:v>
      </x:c>
      <x:c r="F4186" s="7" t="n">
        <x:v>127</x:v>
      </x:c>
      <x:c r="G4186" s="7" t="n">
        <x:v>127</x:v>
      </x:c>
      <x:c r="H4186" s="2" t="str">
        <x:v>否</x:v>
      </x:c>
      <x:c r="I4186" s="7" t="n">
        <x:f>IF(AND(ISNUMBER(E4186),ISNUMBER(F4186)),E4186-F4186,"")</x:f>
        <x:v>-9</x:v>
      </x:c>
      <x:c r="J4186" s="2" t="str">
        <x:f>IF(H4186="否","不适用",IF(AND(ISNUMBER(E4186),ISNUMBER(F4186)),IF(I4186&gt;'规则与名单'!$B$2,"是","否"),"未判定"))</x:f>
        <x:v>不适用</x:v>
      </x:c>
      <x:c r="K4186" s="2" t="str">
        <x:f>IF(J4186="是",IF(ISNUMBER(F4186),"测试日GPS","缺失"),IF(ISNUMBER(G4186),"非测试日纯氢",IF(AND(H4186="是",J4186="未判定"),IF(ISNUMBER(F4186),"测试名单无纯氢GPS","缺失"),IF(ISNUMBER(E4186),"非测试日仪表","缺失"))))</x:f>
        <x:v>非测试日纯氢</x:v>
      </x:c>
      <x:c r="L4186" s="7" t="n">
        <x:f>IF(K4186="缺失","",IF(K4186="非测试日纯氢",G4186,IF(K4186="非测试日仪表",E4186,F4186)))</x:f>
        <x:v>127</x:v>
      </x:c>
      <x:c r="M4186" s="2" t="n">
        <x:f>IF(K4186="缺失",1,0)</x:f>
        <x:v>0</x:v>
      </x:c>
      <x:c r="N4186" s="2" t="str">
        <x:v>车辆里程查询_20260901-20260930_1024辆_仪表里程.xlsx / AA220</x:v>
      </x:c>
      <x:c r="O4186" s="2" t="str">
        <x:v>车辆里程查询_20260901-20260930_1024辆_GPS里程.xlsx / AA113</x:v>
      </x:c>
      <x:c r="P4186" s="2" t="str">
        <x:v>车辆纯氢气里程查询_20260901-20260930_1024辆.xlsx / AA570</x:v>
      </x:c>
    </x:row>
    <x:row r="4187" ht="22" customHeight="1">
      <x:c r="A4187" s="2" t="n">
        <x:v>165</x:v>
      </x:c>
      <x:c r="B4187" s="2" t="str">
        <x:v>粤AGP7022</x:v>
      </x:c>
      <x:c r="C4187" s="2" t="str">
        <x:v>钟祥</x:v>
      </x:c>
      <x:c r="D4187" s="8" t="d">
        <x:v>2026-09-24T00:00:00.000Z</x:v>
      </x:c>
      <x:c r="E4187" s="7" t="n">
        <x:v>18.9</x:v>
      </x:c>
      <x:c r="F4187" s="7" t="n">
        <x:v>9.1</x:v>
      </x:c>
      <x:c r="G4187" s="7" t="n">
        <x:v>9.2</x:v>
      </x:c>
      <x:c r="H4187" s="2" t="str">
        <x:v>否</x:v>
      </x:c>
      <x:c r="I4187" s="7" t="n">
        <x:f>IF(AND(ISNUMBER(E4187),ISNUMBER(F4187)),E4187-F4187,"")</x:f>
        <x:v>9.799999999999999</x:v>
      </x:c>
      <x:c r="J4187" s="2" t="str">
        <x:f>IF(H4187="否","不适用",IF(AND(ISNUMBER(E4187),ISNUMBER(F4187)),IF(I4187&gt;'规则与名单'!$B$2,"是","否"),"未判定"))</x:f>
        <x:v>不适用</x:v>
      </x:c>
      <x:c r="K4187" s="2" t="str">
        <x:f>IF(J4187="是",IF(ISNUMBER(F4187),"测试日GPS","缺失"),IF(ISNUMBER(G4187),"非测试日纯氢",IF(AND(H4187="是",J4187="未判定"),IF(ISNUMBER(F4187),"测试名单无纯氢GPS","缺失"),IF(ISNUMBER(E4187),"非测试日仪表","缺失"))))</x:f>
        <x:v>非测试日纯氢</x:v>
      </x:c>
      <x:c r="L4187" s="7" t="n">
        <x:f>IF(K4187="缺失","",IF(K4187="非测试日纯氢",G4187,IF(K4187="非测试日仪表",E4187,F4187)))</x:f>
        <x:v>9.2</x:v>
      </x:c>
      <x:c r="M4187" s="2" t="n">
        <x:f>IF(K4187="缺失",1,0)</x:f>
        <x:v>0</x:v>
      </x:c>
      <x:c r="N4187" s="2" t="str">
        <x:v>车辆里程查询_20260901-20260930_1024辆_仪表里程.xlsx / AB220</x:v>
      </x:c>
      <x:c r="O4187" s="2" t="str">
        <x:v>车辆里程查询_20260901-20260930_1024辆_GPS里程.xlsx / AB113</x:v>
      </x:c>
      <x:c r="P4187" s="2" t="str">
        <x:v>车辆纯氢气里程查询_20260901-20260930_1024辆.xlsx / AB570</x:v>
      </x:c>
    </x:row>
    <x:row r="4188" ht="22" customHeight="1">
      <x:c r="A4188" s="2" t="n">
        <x:v>165</x:v>
      </x:c>
      <x:c r="B4188" s="2" t="str">
        <x:v>粤AGP7022</x:v>
      </x:c>
      <x:c r="C4188" s="2" t="str">
        <x:v>钟祥</x:v>
      </x:c>
      <x:c r="D4188" s="8" t="d">
        <x:v>2026-09-25T00:00:00.000Z</x:v>
      </x:c>
      <x:c r="E4188" s="7" t="n">
        <x:v>19.6</x:v>
      </x:c>
      <x:c r="F4188" s="7" t="n">
        <x:v>19.8</x:v>
      </x:c>
      <x:c r="G4188" s="7" t="n">
        <x:v>19.6</x:v>
      </x:c>
      <x:c r="H4188" s="2" t="str">
        <x:v>否</x:v>
      </x:c>
      <x:c r="I4188" s="7" t="n">
        <x:f>IF(AND(ISNUMBER(E4188),ISNUMBER(F4188)),E4188-F4188,"")</x:f>
        <x:v>-0.1999999999999993</x:v>
      </x:c>
      <x:c r="J4188" s="2" t="str">
        <x:f>IF(H4188="否","不适用",IF(AND(ISNUMBER(E4188),ISNUMBER(F4188)),IF(I4188&gt;'规则与名单'!$B$2,"是","否"),"未判定"))</x:f>
        <x:v>不适用</x:v>
      </x:c>
      <x:c r="K4188" s="2" t="str">
        <x:f>IF(J4188="是",IF(ISNUMBER(F4188),"测试日GPS","缺失"),IF(ISNUMBER(G4188),"非测试日纯氢",IF(AND(H4188="是",J4188="未判定"),IF(ISNUMBER(F4188),"测试名单无纯氢GPS","缺失"),IF(ISNUMBER(E4188),"非测试日仪表","缺失"))))</x:f>
        <x:v>非测试日纯氢</x:v>
      </x:c>
      <x:c r="L4188" s="7" t="n">
        <x:f>IF(K4188="缺失","",IF(K4188="非测试日纯氢",G4188,IF(K4188="非测试日仪表",E4188,F4188)))</x:f>
        <x:v>19.6</x:v>
      </x:c>
      <x:c r="M4188" s="2" t="n">
        <x:f>IF(K4188="缺失",1,0)</x:f>
        <x:v>0</x:v>
      </x:c>
      <x:c r="N4188" s="2" t="str">
        <x:v>车辆里程查询_20260901-20260930_1024辆_仪表里程.xlsx / AC220</x:v>
      </x:c>
      <x:c r="O4188" s="2" t="str">
        <x:v>车辆里程查询_20260901-20260930_1024辆_GPS里程.xlsx / AC113</x:v>
      </x:c>
      <x:c r="P4188" s="2" t="str">
        <x:v>车辆纯氢气里程查询_20260901-20260930_1024辆.xlsx / AC570</x:v>
      </x:c>
    </x:row>
    <x:row r="4189" ht="22" customHeight="1">
      <x:c r="A4189" s="2" t="n">
        <x:v>165</x:v>
      </x:c>
      <x:c r="B4189" s="2" t="str">
        <x:v>粤AGP7022</x:v>
      </x:c>
      <x:c r="C4189" s="2" t="str">
        <x:v>钟祥</x:v>
      </x:c>
      <x:c r="D4189" s="8" t="d">
        <x:v>2026-09-26T00:00:00.000Z</x:v>
      </x:c>
      <x:c r="E4189" s="7"/>
      <x:c r="F4189" s="7" t="n">
        <x:v>0</x:v>
      </x:c>
      <x:c r="G4189" s="7"/>
      <x:c r="H4189" s="2" t="str">
        <x:v>否</x:v>
      </x:c>
      <x:c r="I4189" s="7" t="str">
        <x:f>IF(AND(ISNUMBER(E4189),ISNUMBER(F4189)),E4189-F4189,"")</x:f>
      </x:c>
      <x:c r="J4189" s="2" t="str">
        <x:f>IF(H4189="否","不适用",IF(AND(ISNUMBER(E4189),ISNUMBER(F4189)),IF(I4189&gt;'规则与名单'!$B$2,"是","否"),"未判定"))</x:f>
        <x:v>不适用</x:v>
      </x:c>
      <x:c r="K4189" s="2" t="str">
        <x:f>IF(J4189="是",IF(ISNUMBER(F4189),"测试日GPS","缺失"),IF(ISNUMBER(G4189),"非测试日纯氢",IF(AND(H4189="是",J4189="未判定"),IF(ISNUMBER(F4189),"测试名单无纯氢GPS","缺失"),IF(ISNUMBER(E4189),"非测试日仪表","缺失"))))</x:f>
        <x:v>缺失</x:v>
      </x:c>
      <x:c r="L4189" s="7" t="str">
        <x:f>IF(K4189="缺失","",IF(K4189="非测试日纯氢",G4189,IF(K4189="非测试日仪表",E4189,F4189)))</x:f>
      </x:c>
      <x:c r="M4189" s="2" t="n">
        <x:f>IF(K4189="缺失",1,0)</x:f>
        <x:v>1</x:v>
      </x:c>
      <x:c r="N4189" s="2" t="str">
        <x:v>车辆里程查询_20260901-20260930_1024辆_仪表里程.xlsx / AD220</x:v>
      </x:c>
      <x:c r="O4189" s="2" t="str">
        <x:v>车辆里程查询_20260901-20260930_1024辆_GPS里程.xlsx / AD113</x:v>
      </x:c>
      <x:c r="P4189" s="2" t="str">
        <x:v>车辆纯氢气里程查询_20260901-20260930_1024辆.xlsx / AD570</x:v>
      </x:c>
    </x:row>
    <x:row r="4190" ht="22" customHeight="1">
      <x:c r="A4190" s="2" t="n">
        <x:v>165</x:v>
      </x:c>
      <x:c r="B4190" s="2" t="str">
        <x:v>粤AGP7022</x:v>
      </x:c>
      <x:c r="C4190" s="2" t="str">
        <x:v>钟祥</x:v>
      </x:c>
      <x:c r="D4190" s="8" t="d">
        <x:v>2026-09-27T00:00:00.000Z</x:v>
      </x:c>
      <x:c r="E4190" s="7"/>
      <x:c r="F4190" s="7" t="n">
        <x:v>0</x:v>
      </x:c>
      <x:c r="G4190" s="7"/>
      <x:c r="H4190" s="2" t="str">
        <x:v>否</x:v>
      </x:c>
      <x:c r="I4190" s="7" t="str">
        <x:f>IF(AND(ISNUMBER(E4190),ISNUMBER(F4190)),E4190-F4190,"")</x:f>
      </x:c>
      <x:c r="J4190" s="2" t="str">
        <x:f>IF(H4190="否","不适用",IF(AND(ISNUMBER(E4190),ISNUMBER(F4190)),IF(I4190&gt;'规则与名单'!$B$2,"是","否"),"未判定"))</x:f>
        <x:v>不适用</x:v>
      </x:c>
      <x:c r="K4190" s="2" t="str">
        <x:f>IF(J4190="是",IF(ISNUMBER(F4190),"测试日GPS","缺失"),IF(ISNUMBER(G4190),"非测试日纯氢",IF(AND(H4190="是",J4190="未判定"),IF(ISNUMBER(F4190),"测试名单无纯氢GPS","缺失"),IF(ISNUMBER(E4190),"非测试日仪表","缺失"))))</x:f>
        <x:v>缺失</x:v>
      </x:c>
      <x:c r="L4190" s="7" t="str">
        <x:f>IF(K4190="缺失","",IF(K4190="非测试日纯氢",G4190,IF(K4190="非测试日仪表",E4190,F4190)))</x:f>
      </x:c>
      <x:c r="M4190" s="2" t="n">
        <x:f>IF(K4190="缺失",1,0)</x:f>
        <x:v>1</x:v>
      </x:c>
      <x:c r="N4190" s="2" t="str">
        <x:v>车辆里程查询_20260901-20260930_1024辆_仪表里程.xlsx / AE220</x:v>
      </x:c>
      <x:c r="O4190" s="2" t="str">
        <x:v>车辆里程查询_20260901-20260930_1024辆_GPS里程.xlsx / AE113</x:v>
      </x:c>
      <x:c r="P4190" s="2" t="str">
        <x:v>车辆纯氢气里程查询_20260901-20260930_1024辆.xlsx / AE570</x:v>
      </x:c>
    </x:row>
    <x:row r="4191" ht="22" customHeight="1">
      <x:c r="A4191" s="2" t="n">
        <x:v>165</x:v>
      </x:c>
      <x:c r="B4191" s="2" t="str">
        <x:v>粤AGP7022</x:v>
      </x:c>
      <x:c r="C4191" s="2" t="str">
        <x:v>钟祥</x:v>
      </x:c>
      <x:c r="D4191" s="8" t="d">
        <x:v>2026-09-28T00:00:00.000Z</x:v>
      </x:c>
      <x:c r="E4191" s="7" t="n">
        <x:v>104.377</x:v>
      </x:c>
      <x:c r="F4191" s="7" t="n">
        <x:v>107</x:v>
      </x:c>
      <x:c r="G4191" s="7" t="n">
        <x:v>106.9</x:v>
      </x:c>
      <x:c r="H4191" s="2" t="str">
        <x:v>否</x:v>
      </x:c>
      <x:c r="I4191" s="7" t="n">
        <x:f>IF(AND(ISNUMBER(E4191),ISNUMBER(F4191)),E4191-F4191,"")</x:f>
        <x:v>-2.6230000000000047</x:v>
      </x:c>
      <x:c r="J4191" s="2" t="str">
        <x:f>IF(H4191="否","不适用",IF(AND(ISNUMBER(E4191),ISNUMBER(F4191)),IF(I4191&gt;'规则与名单'!$B$2,"是","否"),"未判定"))</x:f>
        <x:v>不适用</x:v>
      </x:c>
      <x:c r="K4191" s="2" t="str">
        <x:f>IF(J4191="是",IF(ISNUMBER(F4191),"测试日GPS","缺失"),IF(ISNUMBER(G4191),"非测试日纯氢",IF(AND(H4191="是",J4191="未判定"),IF(ISNUMBER(F4191),"测试名单无纯氢GPS","缺失"),IF(ISNUMBER(E4191),"非测试日仪表","缺失"))))</x:f>
        <x:v>非测试日纯氢</x:v>
      </x:c>
      <x:c r="L4191" s="7" t="n">
        <x:f>IF(K4191="缺失","",IF(K4191="非测试日纯氢",G4191,IF(K4191="非测试日仪表",E4191,F4191)))</x:f>
        <x:v>106.9</x:v>
      </x:c>
      <x:c r="M4191" s="2" t="n">
        <x:f>IF(K4191="缺失",1,0)</x:f>
        <x:v>0</x:v>
      </x:c>
      <x:c r="N4191" s="2" t="str">
        <x:v>车辆里程查询_20260901-20260930_1024辆_仪表里程.xlsx / AF220</x:v>
      </x:c>
      <x:c r="O4191" s="2" t="str">
        <x:v>车辆里程查询_20260901-20260930_1024辆_GPS里程.xlsx / AF113</x:v>
      </x:c>
      <x:c r="P4191" s="2" t="str">
        <x:v>车辆纯氢气里程查询_20260901-20260930_1024辆.xlsx / AF570</x:v>
      </x:c>
    </x:row>
    <x:row r="4192" ht="22" customHeight="1">
      <x:c r="A4192" s="2" t="n">
        <x:v>165</x:v>
      </x:c>
      <x:c r="B4192" s="2" t="str">
        <x:v>粤AGP7022</x:v>
      </x:c>
      <x:c r="C4192" s="2" t="str">
        <x:v>钟祥</x:v>
      </x:c>
      <x:c r="D4192" s="8" t="d">
        <x:v>2026-09-29T00:00:00.000Z</x:v>
      </x:c>
      <x:c r="E4192" s="7" t="n">
        <x:v>269.3</x:v>
      </x:c>
      <x:c r="F4192" s="7" t="n">
        <x:v>165.1</x:v>
      </x:c>
      <x:c r="G4192" s="7" t="n">
        <x:v>162.2</x:v>
      </x:c>
      <x:c r="H4192" s="2" t="str">
        <x:v>否</x:v>
      </x:c>
      <x:c r="I4192" s="7" t="n">
        <x:f>IF(AND(ISNUMBER(E4192),ISNUMBER(F4192)),E4192-F4192,"")</x:f>
        <x:v>104.20000000000002</x:v>
      </x:c>
      <x:c r="J4192" s="2" t="str">
        <x:f>IF(H4192="否","不适用",IF(AND(ISNUMBER(E4192),ISNUMBER(F4192)),IF(I4192&gt;'规则与名单'!$B$2,"是","否"),"未判定"))</x:f>
        <x:v>不适用</x:v>
      </x:c>
      <x:c r="K4192" s="2" t="str">
        <x:f>IF(J4192="是",IF(ISNUMBER(F4192),"测试日GPS","缺失"),IF(ISNUMBER(G4192),"非测试日纯氢",IF(AND(H4192="是",J4192="未判定"),IF(ISNUMBER(F4192),"测试名单无纯氢GPS","缺失"),IF(ISNUMBER(E4192),"非测试日仪表","缺失"))))</x:f>
        <x:v>非测试日纯氢</x:v>
      </x:c>
      <x:c r="L4192" s="7" t="n">
        <x:f>IF(K4192="缺失","",IF(K4192="非测试日纯氢",G4192,IF(K4192="非测试日仪表",E4192,F4192)))</x:f>
        <x:v>162.2</x:v>
      </x:c>
      <x:c r="M4192" s="2" t="n">
        <x:f>IF(K4192="缺失",1,0)</x:f>
        <x:v>0</x:v>
      </x:c>
      <x:c r="N4192" s="2" t="str">
        <x:v>车辆里程查询_20260901-20260930_1024辆_仪表里程.xlsx / AG220</x:v>
      </x:c>
      <x:c r="O4192" s="2" t="str">
        <x:v>车辆里程查询_20260901-20260930_1024辆_GPS里程.xlsx / AG113</x:v>
      </x:c>
      <x:c r="P4192" s="2" t="str">
        <x:v>车辆纯氢气里程查询_20260901-20260930_1024辆.xlsx / AG570</x:v>
      </x:c>
    </x:row>
    <x:row r="4193" ht="22" customHeight="1">
      <x:c r="A4193" s="2" t="n">
        <x:v>165</x:v>
      </x:c>
      <x:c r="B4193" s="2" t="str">
        <x:v>粤AGP7022</x:v>
      </x:c>
      <x:c r="C4193" s="2" t="str">
        <x:v>钟祥</x:v>
      </x:c>
      <x:c r="D4193" s="8" t="d">
        <x:v>2026-09-30T00:00:00.000Z</x:v>
      </x:c>
      <x:c r="E4193" s="7" t="n">
        <x:v>46.4</x:v>
      </x:c>
      <x:c r="F4193" s="7" t="n">
        <x:v>49</x:v>
      </x:c>
      <x:c r="G4193" s="7" t="n">
        <x:v>46.4</x:v>
      </x:c>
      <x:c r="H4193" s="2" t="str">
        <x:v>否</x:v>
      </x:c>
      <x:c r="I4193" s="7" t="n">
        <x:f>IF(AND(ISNUMBER(E4193),ISNUMBER(F4193)),E4193-F4193,"")</x:f>
        <x:v>-2.6000000000000014</x:v>
      </x:c>
      <x:c r="J4193" s="2" t="str">
        <x:f>IF(H4193="否","不适用",IF(AND(ISNUMBER(E4193),ISNUMBER(F4193)),IF(I4193&gt;'规则与名单'!$B$2,"是","否"),"未判定"))</x:f>
        <x:v>不适用</x:v>
      </x:c>
      <x:c r="K4193" s="2" t="str">
        <x:f>IF(J4193="是",IF(ISNUMBER(F4193),"测试日GPS","缺失"),IF(ISNUMBER(G4193),"非测试日纯氢",IF(AND(H4193="是",J4193="未判定"),IF(ISNUMBER(F4193),"测试名单无纯氢GPS","缺失"),IF(ISNUMBER(E4193),"非测试日仪表","缺失"))))</x:f>
        <x:v>非测试日纯氢</x:v>
      </x:c>
      <x:c r="L4193" s="7" t="n">
        <x:f>IF(K4193="缺失","",IF(K4193="非测试日纯氢",G4193,IF(K4193="非测试日仪表",E4193,F4193)))</x:f>
        <x:v>46.4</x:v>
      </x:c>
      <x:c r="M4193" s="2" t="n">
        <x:f>IF(K4193="缺失",1,0)</x:f>
        <x:v>0</x:v>
      </x:c>
      <x:c r="N4193" s="2" t="str">
        <x:v>车辆里程查询_20260901-20260930_1024辆_仪表里程.xlsx / AH220</x:v>
      </x:c>
      <x:c r="O4193" s="2" t="str">
        <x:v>车辆里程查询_20260901-20260930_1024辆_GPS里程.xlsx / AH113</x:v>
      </x:c>
      <x:c r="P4193" s="2" t="str">
        <x:v>车辆纯氢气里程查询_20260901-20260930_1024辆.xlsx / AH570</x:v>
      </x:c>
    </x:row>
    <x:row r="4194" ht="22" customHeight="1">
      <x:c r="A4194" s="2" t="n">
        <x:v>166</x:v>
      </x:c>
      <x:c r="B4194" s="2" t="str">
        <x:v>粤AGP7068</x:v>
      </x:c>
      <x:c r="C4194" s="2" t="str">
        <x:v>钟祥</x:v>
      </x:c>
      <x:c r="D4194" s="8" t="d">
        <x:v>2026-09-01T00:00:00.000Z</x:v>
      </x:c>
      <x:c r="E4194" s="7" t="n">
        <x:v>205.9</x:v>
      </x:c>
      <x:c r="F4194" s="7" t="n">
        <x:v>129.8</x:v>
      </x:c>
      <x:c r="G4194" s="7" t="n">
        <x:v>127.6</x:v>
      </x:c>
      <x:c r="H4194" s="2" t="str">
        <x:v>否</x:v>
      </x:c>
      <x:c r="I4194" s="7" t="n">
        <x:f>IF(AND(ISNUMBER(E4194),ISNUMBER(F4194)),E4194-F4194,"")</x:f>
        <x:v>76.1</x:v>
      </x:c>
      <x:c r="J4194" s="2" t="str">
        <x:f>IF(H4194="否","不适用",IF(AND(ISNUMBER(E4194),ISNUMBER(F4194)),IF(I4194&gt;'规则与名单'!$B$2,"是","否"),"未判定"))</x:f>
        <x:v>不适用</x:v>
      </x:c>
      <x:c r="K4194" s="2" t="str">
        <x:f>IF(J4194="是",IF(ISNUMBER(F4194),"测试日GPS","缺失"),IF(ISNUMBER(G4194),"非测试日纯氢",IF(AND(H4194="是",J4194="未判定"),IF(ISNUMBER(F4194),"测试名单无纯氢GPS","缺失"),IF(ISNUMBER(E4194),"非测试日仪表","缺失"))))</x:f>
        <x:v>非测试日纯氢</x:v>
      </x:c>
      <x:c r="L4194" s="7" t="n">
        <x:f>IF(K4194="缺失","",IF(K4194="非测试日纯氢",G4194,IF(K4194="非测试日仪表",E4194,F4194)))</x:f>
        <x:v>127.6</x:v>
      </x:c>
      <x:c r="M4194" s="2" t="n">
        <x:f>IF(K4194="缺失",1,0)</x:f>
        <x:v>0</x:v>
      </x:c>
      <x:c r="N4194" s="2" t="str">
        <x:v>车辆里程查询_20260901-20260930_1024辆_仪表里程.xlsx / E300</x:v>
      </x:c>
      <x:c r="O4194" s="2" t="str">
        <x:v>车辆里程查询_20260901-20260930_1024辆_GPS里程.xlsx / E307</x:v>
      </x:c>
      <x:c r="P4194" s="2" t="str">
        <x:v>车辆纯氢气里程查询_20260901-20260930_1024辆.xlsx / E519</x:v>
      </x:c>
    </x:row>
    <x:row r="4195" ht="22" customHeight="1">
      <x:c r="A4195" s="2" t="n">
        <x:v>166</x:v>
      </x:c>
      <x:c r="B4195" s="2" t="str">
        <x:v>粤AGP7068</x:v>
      </x:c>
      <x:c r="C4195" s="2" t="str">
        <x:v>钟祥</x:v>
      </x:c>
      <x:c r="D4195" s="8" t="d">
        <x:v>2026-09-02T00:00:00.000Z</x:v>
      </x:c>
      <x:c r="E4195" s="7" t="n">
        <x:v>131.4</x:v>
      </x:c>
      <x:c r="F4195" s="7" t="n">
        <x:v>134.5</x:v>
      </x:c>
      <x:c r="G4195" s="7" t="n">
        <x:v>129.1</x:v>
      </x:c>
      <x:c r="H4195" s="2" t="str">
        <x:v>否</x:v>
      </x:c>
      <x:c r="I4195" s="7" t="n">
        <x:f>IF(AND(ISNUMBER(E4195),ISNUMBER(F4195)),E4195-F4195,"")</x:f>
        <x:v>-3.0999999999999943</x:v>
      </x:c>
      <x:c r="J4195" s="2" t="str">
        <x:f>IF(H4195="否","不适用",IF(AND(ISNUMBER(E4195),ISNUMBER(F4195)),IF(I4195&gt;'规则与名单'!$B$2,"是","否"),"未判定"))</x:f>
        <x:v>不适用</x:v>
      </x:c>
      <x:c r="K4195" s="2" t="str">
        <x:f>IF(J4195="是",IF(ISNUMBER(F4195),"测试日GPS","缺失"),IF(ISNUMBER(G4195),"非测试日纯氢",IF(AND(H4195="是",J4195="未判定"),IF(ISNUMBER(F4195),"测试名单无纯氢GPS","缺失"),IF(ISNUMBER(E4195),"非测试日仪表","缺失"))))</x:f>
        <x:v>非测试日纯氢</x:v>
      </x:c>
      <x:c r="L4195" s="7" t="n">
        <x:f>IF(K4195="缺失","",IF(K4195="非测试日纯氢",G4195,IF(K4195="非测试日仪表",E4195,F4195)))</x:f>
        <x:v>129.1</x:v>
      </x:c>
      <x:c r="M4195" s="2" t="n">
        <x:f>IF(K4195="缺失",1,0)</x:f>
        <x:v>0</x:v>
      </x:c>
      <x:c r="N4195" s="2" t="str">
        <x:v>车辆里程查询_20260901-20260930_1024辆_仪表里程.xlsx / F300</x:v>
      </x:c>
      <x:c r="O4195" s="2" t="str">
        <x:v>车辆里程查询_20260901-20260930_1024辆_GPS里程.xlsx / F307</x:v>
      </x:c>
      <x:c r="P4195" s="2" t="str">
        <x:v>车辆纯氢气里程查询_20260901-20260930_1024辆.xlsx / F519</x:v>
      </x:c>
    </x:row>
    <x:row r="4196" ht="22" customHeight="1">
      <x:c r="A4196" s="2" t="n">
        <x:v>166</x:v>
      </x:c>
      <x:c r="B4196" s="2" t="str">
        <x:v>粤AGP7068</x:v>
      </x:c>
      <x:c r="C4196" s="2" t="str">
        <x:v>钟祥</x:v>
      </x:c>
      <x:c r="D4196" s="8" t="d">
        <x:v>2026-09-03T00:00:00.000Z</x:v>
      </x:c>
      <x:c r="E4196" s="7" t="n">
        <x:v>96.5</x:v>
      </x:c>
      <x:c r="F4196" s="7" t="n">
        <x:v>98.9</x:v>
      </x:c>
      <x:c r="G4196" s="7" t="n">
        <x:v>96.5</x:v>
      </x:c>
      <x:c r="H4196" s="2" t="str">
        <x:v>否</x:v>
      </x:c>
      <x:c r="I4196" s="7" t="n">
        <x:f>IF(AND(ISNUMBER(E4196),ISNUMBER(F4196)),E4196-F4196,"")</x:f>
        <x:v>-2.4000000000000057</x:v>
      </x:c>
      <x:c r="J4196" s="2" t="str">
        <x:f>IF(H4196="否","不适用",IF(AND(ISNUMBER(E4196),ISNUMBER(F4196)),IF(I4196&gt;'规则与名单'!$B$2,"是","否"),"未判定"))</x:f>
        <x:v>不适用</x:v>
      </x:c>
      <x:c r="K4196" s="2" t="str">
        <x:f>IF(J4196="是",IF(ISNUMBER(F4196),"测试日GPS","缺失"),IF(ISNUMBER(G4196),"非测试日纯氢",IF(AND(H4196="是",J4196="未判定"),IF(ISNUMBER(F4196),"测试名单无纯氢GPS","缺失"),IF(ISNUMBER(E4196),"非测试日仪表","缺失"))))</x:f>
        <x:v>非测试日纯氢</x:v>
      </x:c>
      <x:c r="L4196" s="7" t="n">
        <x:f>IF(K4196="缺失","",IF(K4196="非测试日纯氢",G4196,IF(K4196="非测试日仪表",E4196,F4196)))</x:f>
        <x:v>96.5</x:v>
      </x:c>
      <x:c r="M4196" s="2" t="n">
        <x:f>IF(K4196="缺失",1,0)</x:f>
        <x:v>0</x:v>
      </x:c>
      <x:c r="N4196" s="2" t="str">
        <x:v>车辆里程查询_20260901-20260930_1024辆_仪表里程.xlsx / G300</x:v>
      </x:c>
      <x:c r="O4196" s="2" t="str">
        <x:v>车辆里程查询_20260901-20260930_1024辆_GPS里程.xlsx / G307</x:v>
      </x:c>
      <x:c r="P4196" s="2" t="str">
        <x:v>车辆纯氢气里程查询_20260901-20260930_1024辆.xlsx / G519</x:v>
      </x:c>
    </x:row>
    <x:row r="4197" ht="22" customHeight="1">
      <x:c r="A4197" s="2" t="n">
        <x:v>166</x:v>
      </x:c>
      <x:c r="B4197" s="2" t="str">
        <x:v>粤AGP7068</x:v>
      </x:c>
      <x:c r="C4197" s="2" t="str">
        <x:v>钟祥</x:v>
      </x:c>
      <x:c r="D4197" s="8" t="d">
        <x:v>2026-09-04T00:00:00.000Z</x:v>
      </x:c>
      <x:c r="E4197" s="7" t="n">
        <x:v>29.9</x:v>
      </x:c>
      <x:c r="F4197" s="7" t="n">
        <x:v>30.5</x:v>
      </x:c>
      <x:c r="G4197" s="7" t="n">
        <x:v>27.5</x:v>
      </x:c>
      <x:c r="H4197" s="2" t="str">
        <x:v>否</x:v>
      </x:c>
      <x:c r="I4197" s="7" t="n">
        <x:f>IF(AND(ISNUMBER(E4197),ISNUMBER(F4197)),E4197-F4197,"")</x:f>
        <x:v>-0.6000000000000014</x:v>
      </x:c>
      <x:c r="J4197" s="2" t="str">
        <x:f>IF(H4197="否","不适用",IF(AND(ISNUMBER(E4197),ISNUMBER(F4197)),IF(I4197&gt;'规则与名单'!$B$2,"是","否"),"未判定"))</x:f>
        <x:v>不适用</x:v>
      </x:c>
      <x:c r="K4197" s="2" t="str">
        <x:f>IF(J4197="是",IF(ISNUMBER(F4197),"测试日GPS","缺失"),IF(ISNUMBER(G4197),"非测试日纯氢",IF(AND(H4197="是",J4197="未判定"),IF(ISNUMBER(F4197),"测试名单无纯氢GPS","缺失"),IF(ISNUMBER(E4197),"非测试日仪表","缺失"))))</x:f>
        <x:v>非测试日纯氢</x:v>
      </x:c>
      <x:c r="L4197" s="7" t="n">
        <x:f>IF(K4197="缺失","",IF(K4197="非测试日纯氢",G4197,IF(K4197="非测试日仪表",E4197,F4197)))</x:f>
        <x:v>27.5</x:v>
      </x:c>
      <x:c r="M4197" s="2" t="n">
        <x:f>IF(K4197="缺失",1,0)</x:f>
        <x:v>0</x:v>
      </x:c>
      <x:c r="N4197" s="2" t="str">
        <x:v>车辆里程查询_20260901-20260930_1024辆_仪表里程.xlsx / H300</x:v>
      </x:c>
      <x:c r="O4197" s="2" t="str">
        <x:v>车辆里程查询_20260901-20260930_1024辆_GPS里程.xlsx / H307</x:v>
      </x:c>
      <x:c r="P4197" s="2" t="str">
        <x:v>车辆纯氢气里程查询_20260901-20260930_1024辆.xlsx / H519</x:v>
      </x:c>
    </x:row>
    <x:row r="4198" ht="22" customHeight="1">
      <x:c r="A4198" s="2" t="n">
        <x:v>166</x:v>
      </x:c>
      <x:c r="B4198" s="2" t="str">
        <x:v>粤AGP7068</x:v>
      </x:c>
      <x:c r="C4198" s="2" t="str">
        <x:v>钟祥</x:v>
      </x:c>
      <x:c r="D4198" s="8" t="d">
        <x:v>2026-09-05T00:00:00.000Z</x:v>
      </x:c>
      <x:c r="E4198" s="7" t="n">
        <x:v>121</x:v>
      </x:c>
      <x:c r="F4198" s="7" t="n">
        <x:v>124.1</x:v>
      </x:c>
      <x:c r="G4198" s="7" t="n">
        <x:v>120.3</x:v>
      </x:c>
      <x:c r="H4198" s="2" t="str">
        <x:v>否</x:v>
      </x:c>
      <x:c r="I4198" s="7" t="n">
        <x:f>IF(AND(ISNUMBER(E4198),ISNUMBER(F4198)),E4198-F4198,"")</x:f>
        <x:v>-3.0999999999999943</x:v>
      </x:c>
      <x:c r="J4198" s="2" t="str">
        <x:f>IF(H4198="否","不适用",IF(AND(ISNUMBER(E4198),ISNUMBER(F4198)),IF(I4198&gt;'规则与名单'!$B$2,"是","否"),"未判定"))</x:f>
        <x:v>不适用</x:v>
      </x:c>
      <x:c r="K4198" s="2" t="str">
        <x:f>IF(J4198="是",IF(ISNUMBER(F4198),"测试日GPS","缺失"),IF(ISNUMBER(G4198),"非测试日纯氢",IF(AND(H4198="是",J4198="未判定"),IF(ISNUMBER(F4198),"测试名单无纯氢GPS","缺失"),IF(ISNUMBER(E4198),"非测试日仪表","缺失"))))</x:f>
        <x:v>非测试日纯氢</x:v>
      </x:c>
      <x:c r="L4198" s="7" t="n">
        <x:f>IF(K4198="缺失","",IF(K4198="非测试日纯氢",G4198,IF(K4198="非测试日仪表",E4198,F4198)))</x:f>
        <x:v>120.3</x:v>
      </x:c>
      <x:c r="M4198" s="2" t="n">
        <x:f>IF(K4198="缺失",1,0)</x:f>
        <x:v>0</x:v>
      </x:c>
      <x:c r="N4198" s="2" t="str">
        <x:v>车辆里程查询_20260901-20260930_1024辆_仪表里程.xlsx / I300</x:v>
      </x:c>
      <x:c r="O4198" s="2" t="str">
        <x:v>车辆里程查询_20260901-20260930_1024辆_GPS里程.xlsx / I307</x:v>
      </x:c>
      <x:c r="P4198" s="2" t="str">
        <x:v>车辆纯氢气里程查询_20260901-20260930_1024辆.xlsx / I519</x:v>
      </x:c>
    </x:row>
    <x:row r="4199" ht="22" customHeight="1">
      <x:c r="A4199" s="2" t="n">
        <x:v>166</x:v>
      </x:c>
      <x:c r="B4199" s="2" t="str">
        <x:v>粤AGP7068</x:v>
      </x:c>
      <x:c r="C4199" s="2" t="str">
        <x:v>钟祥</x:v>
      </x:c>
      <x:c r="D4199" s="8" t="d">
        <x:v>2026-09-06T00:00:00.000Z</x:v>
      </x:c>
      <x:c r="E4199" s="7" t="n">
        <x:v>20.6</x:v>
      </x:c>
      <x:c r="F4199" s="7" t="n">
        <x:v>21</x:v>
      </x:c>
      <x:c r="G4199" s="7" t="n">
        <x:v>20.6</x:v>
      </x:c>
      <x:c r="H4199" s="2" t="str">
        <x:v>否</x:v>
      </x:c>
      <x:c r="I4199" s="7" t="n">
        <x:f>IF(AND(ISNUMBER(E4199),ISNUMBER(F4199)),E4199-F4199,"")</x:f>
        <x:v>-0.3999999999999986</x:v>
      </x:c>
      <x:c r="J4199" s="2" t="str">
        <x:f>IF(H4199="否","不适用",IF(AND(ISNUMBER(E4199),ISNUMBER(F4199)),IF(I4199&gt;'规则与名单'!$B$2,"是","否"),"未判定"))</x:f>
        <x:v>不适用</x:v>
      </x:c>
      <x:c r="K4199" s="2" t="str">
        <x:f>IF(J4199="是",IF(ISNUMBER(F4199),"测试日GPS","缺失"),IF(ISNUMBER(G4199),"非测试日纯氢",IF(AND(H4199="是",J4199="未判定"),IF(ISNUMBER(F4199),"测试名单无纯氢GPS","缺失"),IF(ISNUMBER(E4199),"非测试日仪表","缺失"))))</x:f>
        <x:v>非测试日纯氢</x:v>
      </x:c>
      <x:c r="L4199" s="7" t="n">
        <x:f>IF(K4199="缺失","",IF(K4199="非测试日纯氢",G4199,IF(K4199="非测试日仪表",E4199,F4199)))</x:f>
        <x:v>20.6</x:v>
      </x:c>
      <x:c r="M4199" s="2" t="n">
        <x:f>IF(K4199="缺失",1,0)</x:f>
        <x:v>0</x:v>
      </x:c>
      <x:c r="N4199" s="2" t="str">
        <x:v>车辆里程查询_20260901-20260930_1024辆_仪表里程.xlsx / J300</x:v>
      </x:c>
      <x:c r="O4199" s="2" t="str">
        <x:v>车辆里程查询_20260901-20260930_1024辆_GPS里程.xlsx / J307</x:v>
      </x:c>
      <x:c r="P4199" s="2" t="str">
        <x:v>车辆纯氢气里程查询_20260901-20260930_1024辆.xlsx / J519</x:v>
      </x:c>
    </x:row>
    <x:row r="4200" ht="22" customHeight="1">
      <x:c r="A4200" s="2" t="n">
        <x:v>166</x:v>
      </x:c>
      <x:c r="B4200" s="2" t="str">
        <x:v>粤AGP7068</x:v>
      </x:c>
      <x:c r="C4200" s="2" t="str">
        <x:v>钟祥</x:v>
      </x:c>
      <x:c r="D4200" s="8" t="d">
        <x:v>2026-09-07T00:00:00.000Z</x:v>
      </x:c>
      <x:c r="E4200" s="7" t="n">
        <x:v>152.5</x:v>
      </x:c>
      <x:c r="F4200" s="7" t="n">
        <x:v>153.6</x:v>
      </x:c>
      <x:c r="G4200" s="7" t="n">
        <x:v>151.1</x:v>
      </x:c>
      <x:c r="H4200" s="2" t="str">
        <x:v>否</x:v>
      </x:c>
      <x:c r="I4200" s="7" t="n">
        <x:f>IF(AND(ISNUMBER(E4200),ISNUMBER(F4200)),E4200-F4200,"")</x:f>
        <x:v>-1.0999999999999943</x:v>
      </x:c>
      <x:c r="J4200" s="2" t="str">
        <x:f>IF(H4200="否","不适用",IF(AND(ISNUMBER(E4200),ISNUMBER(F4200)),IF(I4200&gt;'规则与名单'!$B$2,"是","否"),"未判定"))</x:f>
        <x:v>不适用</x:v>
      </x:c>
      <x:c r="K4200" s="2" t="str">
        <x:f>IF(J4200="是",IF(ISNUMBER(F4200),"测试日GPS","缺失"),IF(ISNUMBER(G4200),"非测试日纯氢",IF(AND(H4200="是",J4200="未判定"),IF(ISNUMBER(F4200),"测试名单无纯氢GPS","缺失"),IF(ISNUMBER(E4200),"非测试日仪表","缺失"))))</x:f>
        <x:v>非测试日纯氢</x:v>
      </x:c>
      <x:c r="L4200" s="7" t="n">
        <x:f>IF(K4200="缺失","",IF(K4200="非测试日纯氢",G4200,IF(K4200="非测试日仪表",E4200,F4200)))</x:f>
        <x:v>151.1</x:v>
      </x:c>
      <x:c r="M4200" s="2" t="n">
        <x:f>IF(K4200="缺失",1,0)</x:f>
        <x:v>0</x:v>
      </x:c>
      <x:c r="N4200" s="2" t="str">
        <x:v>车辆里程查询_20260901-20260930_1024辆_仪表里程.xlsx / K300</x:v>
      </x:c>
      <x:c r="O4200" s="2" t="str">
        <x:v>车辆里程查询_20260901-20260930_1024辆_GPS里程.xlsx / K307</x:v>
      </x:c>
      <x:c r="P4200" s="2" t="str">
        <x:v>车辆纯氢气里程查询_20260901-20260930_1024辆.xlsx / K519</x:v>
      </x:c>
    </x:row>
    <x:row r="4201" ht="22" customHeight="1">
      <x:c r="A4201" s="2" t="n">
        <x:v>166</x:v>
      </x:c>
      <x:c r="B4201" s="2" t="str">
        <x:v>粤AGP7068</x:v>
      </x:c>
      <x:c r="C4201" s="2" t="str">
        <x:v>钟祥</x:v>
      </x:c>
      <x:c r="D4201" s="8" t="d">
        <x:v>2026-09-08T00:00:00.000Z</x:v>
      </x:c>
      <x:c r="E4201" s="7" t="n">
        <x:v>205</x:v>
      </x:c>
      <x:c r="F4201" s="7" t="n">
        <x:v>256.7</x:v>
      </x:c>
      <x:c r="G4201" s="7" t="n">
        <x:v>241.4</x:v>
      </x:c>
      <x:c r="H4201" s="2" t="str">
        <x:v>否</x:v>
      </x:c>
      <x:c r="I4201" s="7" t="n">
        <x:f>IF(AND(ISNUMBER(E4201),ISNUMBER(F4201)),E4201-F4201,"")</x:f>
        <x:v>-51.69999999999999</x:v>
      </x:c>
      <x:c r="J4201" s="2" t="str">
        <x:f>IF(H4201="否","不适用",IF(AND(ISNUMBER(E4201),ISNUMBER(F4201)),IF(I4201&gt;'规则与名单'!$B$2,"是","否"),"未判定"))</x:f>
        <x:v>不适用</x:v>
      </x:c>
      <x:c r="K4201" s="2" t="str">
        <x:f>IF(J4201="是",IF(ISNUMBER(F4201),"测试日GPS","缺失"),IF(ISNUMBER(G4201),"非测试日纯氢",IF(AND(H4201="是",J4201="未判定"),IF(ISNUMBER(F4201),"测试名单无纯氢GPS","缺失"),IF(ISNUMBER(E4201),"非测试日仪表","缺失"))))</x:f>
        <x:v>非测试日纯氢</x:v>
      </x:c>
      <x:c r="L4201" s="7" t="n">
        <x:f>IF(K4201="缺失","",IF(K4201="非测试日纯氢",G4201,IF(K4201="非测试日仪表",E4201,F4201)))</x:f>
        <x:v>241.4</x:v>
      </x:c>
      <x:c r="M4201" s="2" t="n">
        <x:f>IF(K4201="缺失",1,0)</x:f>
        <x:v>0</x:v>
      </x:c>
      <x:c r="N4201" s="2" t="str">
        <x:v>车辆里程查询_20260901-20260930_1024辆_仪表里程.xlsx / L300</x:v>
      </x:c>
      <x:c r="O4201" s="2" t="str">
        <x:v>车辆里程查询_20260901-20260930_1024辆_GPS里程.xlsx / L307</x:v>
      </x:c>
      <x:c r="P4201" s="2" t="str">
        <x:v>车辆纯氢气里程查询_20260901-20260930_1024辆.xlsx / L519</x:v>
      </x:c>
    </x:row>
    <x:row r="4202" ht="22" customHeight="1">
      <x:c r="A4202" s="2" t="n">
        <x:v>166</x:v>
      </x:c>
      <x:c r="B4202" s="2" t="str">
        <x:v>粤AGP7068</x:v>
      </x:c>
      <x:c r="C4202" s="2" t="str">
        <x:v>钟祥</x:v>
      </x:c>
      <x:c r="D4202" s="8" t="d">
        <x:v>2026-09-09T00:00:00.000Z</x:v>
      </x:c>
      <x:c r="E4202" s="7" t="n">
        <x:v>249</x:v>
      </x:c>
      <x:c r="F4202" s="7" t="n">
        <x:v>211.2</x:v>
      </x:c>
      <x:c r="G4202" s="7" t="n">
        <x:v>201.8</x:v>
      </x:c>
      <x:c r="H4202" s="2" t="str">
        <x:v>否</x:v>
      </x:c>
      <x:c r="I4202" s="7" t="n">
        <x:f>IF(AND(ISNUMBER(E4202),ISNUMBER(F4202)),E4202-F4202,"")</x:f>
        <x:v>37.80000000000001</x:v>
      </x:c>
      <x:c r="J4202" s="2" t="str">
        <x:f>IF(H4202="否","不适用",IF(AND(ISNUMBER(E4202),ISNUMBER(F4202)),IF(I4202&gt;'规则与名单'!$B$2,"是","否"),"未判定"))</x:f>
        <x:v>不适用</x:v>
      </x:c>
      <x:c r="K4202" s="2" t="str">
        <x:f>IF(J4202="是",IF(ISNUMBER(F4202),"测试日GPS","缺失"),IF(ISNUMBER(G4202),"非测试日纯氢",IF(AND(H4202="是",J4202="未判定"),IF(ISNUMBER(F4202),"测试名单无纯氢GPS","缺失"),IF(ISNUMBER(E4202),"非测试日仪表","缺失"))))</x:f>
        <x:v>非测试日纯氢</x:v>
      </x:c>
      <x:c r="L4202" s="7" t="n">
        <x:f>IF(K4202="缺失","",IF(K4202="非测试日纯氢",G4202,IF(K4202="非测试日仪表",E4202,F4202)))</x:f>
        <x:v>201.8</x:v>
      </x:c>
      <x:c r="M4202" s="2" t="n">
        <x:f>IF(K4202="缺失",1,0)</x:f>
        <x:v>0</x:v>
      </x:c>
      <x:c r="N4202" s="2" t="str">
        <x:v>车辆里程查询_20260901-20260930_1024辆_仪表里程.xlsx / M300</x:v>
      </x:c>
      <x:c r="O4202" s="2" t="str">
        <x:v>车辆里程查询_20260901-20260930_1024辆_GPS里程.xlsx / M307</x:v>
      </x:c>
      <x:c r="P4202" s="2" t="str">
        <x:v>车辆纯氢气里程查询_20260901-20260930_1024辆.xlsx / M519</x:v>
      </x:c>
    </x:row>
    <x:row r="4203" ht="22" customHeight="1">
      <x:c r="A4203" s="2" t="n">
        <x:v>166</x:v>
      </x:c>
      <x:c r="B4203" s="2" t="str">
        <x:v>粤AGP7068</x:v>
      </x:c>
      <x:c r="C4203" s="2" t="str">
        <x:v>钟祥</x:v>
      </x:c>
      <x:c r="D4203" s="8" t="d">
        <x:v>2026-09-10T00:00:00.000Z</x:v>
      </x:c>
      <x:c r="E4203" s="7" t="n">
        <x:v>109.6</x:v>
      </x:c>
      <x:c r="F4203" s="7" t="n">
        <x:v>114</x:v>
      </x:c>
      <x:c r="G4203" s="7" t="n">
        <x:v>101.1</x:v>
      </x:c>
      <x:c r="H4203" s="2" t="str">
        <x:v>否</x:v>
      </x:c>
      <x:c r="I4203" s="7" t="n">
        <x:f>IF(AND(ISNUMBER(E4203),ISNUMBER(F4203)),E4203-F4203,"")</x:f>
        <x:v>-4.400000000000006</x:v>
      </x:c>
      <x:c r="J4203" s="2" t="str">
        <x:f>IF(H4203="否","不适用",IF(AND(ISNUMBER(E4203),ISNUMBER(F4203)),IF(I4203&gt;'规则与名单'!$B$2,"是","否"),"未判定"))</x:f>
        <x:v>不适用</x:v>
      </x:c>
      <x:c r="K4203" s="2" t="str">
        <x:f>IF(J4203="是",IF(ISNUMBER(F4203),"测试日GPS","缺失"),IF(ISNUMBER(G4203),"非测试日纯氢",IF(AND(H4203="是",J4203="未判定"),IF(ISNUMBER(F4203),"测试名单无纯氢GPS","缺失"),IF(ISNUMBER(E4203),"非测试日仪表","缺失"))))</x:f>
        <x:v>非测试日纯氢</x:v>
      </x:c>
      <x:c r="L4203" s="7" t="n">
        <x:f>IF(K4203="缺失","",IF(K4203="非测试日纯氢",G4203,IF(K4203="非测试日仪表",E4203,F4203)))</x:f>
        <x:v>101.1</x:v>
      </x:c>
      <x:c r="M4203" s="2" t="n">
        <x:f>IF(K4203="缺失",1,0)</x:f>
        <x:v>0</x:v>
      </x:c>
      <x:c r="N4203" s="2" t="str">
        <x:v>车辆里程查询_20260901-20260930_1024辆_仪表里程.xlsx / N300</x:v>
      </x:c>
      <x:c r="O4203" s="2" t="str">
        <x:v>车辆里程查询_20260901-20260930_1024辆_GPS里程.xlsx / N307</x:v>
      </x:c>
      <x:c r="P4203" s="2" t="str">
        <x:v>车辆纯氢气里程查询_20260901-20260930_1024辆.xlsx / N519</x:v>
      </x:c>
    </x:row>
    <x:row r="4204" ht="22" customHeight="1">
      <x:c r="A4204" s="2" t="n">
        <x:v>166</x:v>
      </x:c>
      <x:c r="B4204" s="2" t="str">
        <x:v>粤AGP7068</x:v>
      </x:c>
      <x:c r="C4204" s="2" t="str">
        <x:v>钟祥</x:v>
      </x:c>
      <x:c r="D4204" s="8" t="d">
        <x:v>2026-09-11T00:00:00.000Z</x:v>
      </x:c>
      <x:c r="E4204" s="7" t="n">
        <x:v>56.4</x:v>
      </x:c>
      <x:c r="F4204" s="7" t="n">
        <x:v>62.4</x:v>
      </x:c>
      <x:c r="G4204" s="7" t="n">
        <x:v>53.8</x:v>
      </x:c>
      <x:c r="H4204" s="2" t="str">
        <x:v>否</x:v>
      </x:c>
      <x:c r="I4204" s="7" t="n">
        <x:f>IF(AND(ISNUMBER(E4204),ISNUMBER(F4204)),E4204-F4204,"")</x:f>
        <x:v>-6</x:v>
      </x:c>
      <x:c r="J4204" s="2" t="str">
        <x:f>IF(H4204="否","不适用",IF(AND(ISNUMBER(E4204),ISNUMBER(F4204)),IF(I4204&gt;'规则与名单'!$B$2,"是","否"),"未判定"))</x:f>
        <x:v>不适用</x:v>
      </x:c>
      <x:c r="K4204" s="2" t="str">
        <x:f>IF(J4204="是",IF(ISNUMBER(F4204),"测试日GPS","缺失"),IF(ISNUMBER(G4204),"非测试日纯氢",IF(AND(H4204="是",J4204="未判定"),IF(ISNUMBER(F4204),"测试名单无纯氢GPS","缺失"),IF(ISNUMBER(E4204),"非测试日仪表","缺失"))))</x:f>
        <x:v>非测试日纯氢</x:v>
      </x:c>
      <x:c r="L4204" s="7" t="n">
        <x:f>IF(K4204="缺失","",IF(K4204="非测试日纯氢",G4204,IF(K4204="非测试日仪表",E4204,F4204)))</x:f>
        <x:v>53.8</x:v>
      </x:c>
      <x:c r="M4204" s="2" t="n">
        <x:f>IF(K4204="缺失",1,0)</x:f>
        <x:v>0</x:v>
      </x:c>
      <x:c r="N4204" s="2" t="str">
        <x:v>车辆里程查询_20260901-20260930_1024辆_仪表里程.xlsx / O300</x:v>
      </x:c>
      <x:c r="O4204" s="2" t="str">
        <x:v>车辆里程查询_20260901-20260930_1024辆_GPS里程.xlsx / O307</x:v>
      </x:c>
      <x:c r="P4204" s="2" t="str">
        <x:v>车辆纯氢气里程查询_20260901-20260930_1024辆.xlsx / O519</x:v>
      </x:c>
    </x:row>
    <x:row r="4205" ht="22" customHeight="1">
      <x:c r="A4205" s="2" t="n">
        <x:v>166</x:v>
      </x:c>
      <x:c r="B4205" s="2" t="str">
        <x:v>粤AGP7068</x:v>
      </x:c>
      <x:c r="C4205" s="2" t="str">
        <x:v>钟祥</x:v>
      </x:c>
      <x:c r="D4205" s="8" t="d">
        <x:v>2026-09-12T00:00:00.000Z</x:v>
      </x:c>
      <x:c r="E4205" s="7" t="n">
        <x:v>81.6</x:v>
      </x:c>
      <x:c r="F4205" s="7" t="n">
        <x:v>141.2</x:v>
      </x:c>
      <x:c r="G4205" s="7" t="n">
        <x:v>35.5</x:v>
      </x:c>
      <x:c r="H4205" s="2" t="str">
        <x:v>否</x:v>
      </x:c>
      <x:c r="I4205" s="7" t="n">
        <x:f>IF(AND(ISNUMBER(E4205),ISNUMBER(F4205)),E4205-F4205,"")</x:f>
        <x:v>-59.599999999999994</x:v>
      </x:c>
      <x:c r="J4205" s="2" t="str">
        <x:f>IF(H4205="否","不适用",IF(AND(ISNUMBER(E4205),ISNUMBER(F4205)),IF(I4205&gt;'规则与名单'!$B$2,"是","否"),"未判定"))</x:f>
        <x:v>不适用</x:v>
      </x:c>
      <x:c r="K4205" s="2" t="str">
        <x:f>IF(J4205="是",IF(ISNUMBER(F4205),"测试日GPS","缺失"),IF(ISNUMBER(G4205),"非测试日纯氢",IF(AND(H4205="是",J4205="未判定"),IF(ISNUMBER(F4205),"测试名单无纯氢GPS","缺失"),IF(ISNUMBER(E4205),"非测试日仪表","缺失"))))</x:f>
        <x:v>非测试日纯氢</x:v>
      </x:c>
      <x:c r="L4205" s="7" t="n">
        <x:f>IF(K4205="缺失","",IF(K4205="非测试日纯氢",G4205,IF(K4205="非测试日仪表",E4205,F4205)))</x:f>
        <x:v>35.5</x:v>
      </x:c>
      <x:c r="M4205" s="2" t="n">
        <x:f>IF(K4205="缺失",1,0)</x:f>
        <x:v>0</x:v>
      </x:c>
      <x:c r="N4205" s="2" t="str">
        <x:v>车辆里程查询_20260901-20260930_1024辆_仪表里程.xlsx / P300</x:v>
      </x:c>
      <x:c r="O4205" s="2" t="str">
        <x:v>车辆里程查询_20260901-20260930_1024辆_GPS里程.xlsx / P307</x:v>
      </x:c>
      <x:c r="P4205" s="2" t="str">
        <x:v>车辆纯氢气里程查询_20260901-20260930_1024辆.xlsx / P519</x:v>
      </x:c>
    </x:row>
    <x:row r="4206" ht="22" customHeight="1">
      <x:c r="A4206" s="2" t="n">
        <x:v>166</x:v>
      </x:c>
      <x:c r="B4206" s="2" t="str">
        <x:v>粤AGP7068</x:v>
      </x:c>
      <x:c r="C4206" s="2" t="str">
        <x:v>钟祥</x:v>
      </x:c>
      <x:c r="D4206" s="8" t="d">
        <x:v>2026-09-13T00:00:00.000Z</x:v>
      </x:c>
      <x:c r="E4206" s="7" t="n">
        <x:v>82.9</x:v>
      </x:c>
      <x:c r="F4206" s="7" t="n">
        <x:v>21.2</x:v>
      </x:c>
      <x:c r="G4206" s="7" t="n">
        <x:v>20.8</x:v>
      </x:c>
      <x:c r="H4206" s="2" t="str">
        <x:v>否</x:v>
      </x:c>
      <x:c r="I4206" s="7" t="n">
        <x:f>IF(AND(ISNUMBER(E4206),ISNUMBER(F4206)),E4206-F4206,"")</x:f>
        <x:v>61.7</x:v>
      </x:c>
      <x:c r="J4206" s="2" t="str">
        <x:f>IF(H4206="否","不适用",IF(AND(ISNUMBER(E4206),ISNUMBER(F4206)),IF(I4206&gt;'规则与名单'!$B$2,"是","否"),"未判定"))</x:f>
        <x:v>不适用</x:v>
      </x:c>
      <x:c r="K4206" s="2" t="str">
        <x:f>IF(J4206="是",IF(ISNUMBER(F4206),"测试日GPS","缺失"),IF(ISNUMBER(G4206),"非测试日纯氢",IF(AND(H4206="是",J4206="未判定"),IF(ISNUMBER(F4206),"测试名单无纯氢GPS","缺失"),IF(ISNUMBER(E4206),"非测试日仪表","缺失"))))</x:f>
        <x:v>非测试日纯氢</x:v>
      </x:c>
      <x:c r="L4206" s="7" t="n">
        <x:f>IF(K4206="缺失","",IF(K4206="非测试日纯氢",G4206,IF(K4206="非测试日仪表",E4206,F4206)))</x:f>
        <x:v>20.8</x:v>
      </x:c>
      <x:c r="M4206" s="2" t="n">
        <x:f>IF(K4206="缺失",1,0)</x:f>
        <x:v>0</x:v>
      </x:c>
      <x:c r="N4206" s="2" t="str">
        <x:v>车辆里程查询_20260901-20260930_1024辆_仪表里程.xlsx / Q300</x:v>
      </x:c>
      <x:c r="O4206" s="2" t="str">
        <x:v>车辆里程查询_20260901-20260930_1024辆_GPS里程.xlsx / Q307</x:v>
      </x:c>
      <x:c r="P4206" s="2" t="str">
        <x:v>车辆纯氢气里程查询_20260901-20260930_1024辆.xlsx / Q519</x:v>
      </x:c>
    </x:row>
    <x:row r="4207" ht="22" customHeight="1">
      <x:c r="A4207" s="2" t="n">
        <x:v>166</x:v>
      </x:c>
      <x:c r="B4207" s="2" t="str">
        <x:v>粤AGP7068</x:v>
      </x:c>
      <x:c r="C4207" s="2" t="str">
        <x:v>钟祥</x:v>
      </x:c>
      <x:c r="D4207" s="8" t="d">
        <x:v>2026-09-14T00:00:00.000Z</x:v>
      </x:c>
      <x:c r="E4207" s="7" t="n">
        <x:v>203.9</x:v>
      </x:c>
      <x:c r="F4207" s="7" t="n">
        <x:v>206.9</x:v>
      </x:c>
      <x:c r="G4207" s="7" t="n">
        <x:v>188.6</x:v>
      </x:c>
      <x:c r="H4207" s="2" t="str">
        <x:v>否</x:v>
      </x:c>
      <x:c r="I4207" s="7" t="n">
        <x:f>IF(AND(ISNUMBER(E4207),ISNUMBER(F4207)),E4207-F4207,"")</x:f>
        <x:v>-3</x:v>
      </x:c>
      <x:c r="J4207" s="2" t="str">
        <x:f>IF(H4207="否","不适用",IF(AND(ISNUMBER(E4207),ISNUMBER(F4207)),IF(I4207&gt;'规则与名单'!$B$2,"是","否"),"未判定"))</x:f>
        <x:v>不适用</x:v>
      </x:c>
      <x:c r="K4207" s="2" t="str">
        <x:f>IF(J4207="是",IF(ISNUMBER(F4207),"测试日GPS","缺失"),IF(ISNUMBER(G4207),"非测试日纯氢",IF(AND(H4207="是",J4207="未判定"),IF(ISNUMBER(F4207),"测试名单无纯氢GPS","缺失"),IF(ISNUMBER(E4207),"非测试日仪表","缺失"))))</x:f>
        <x:v>非测试日纯氢</x:v>
      </x:c>
      <x:c r="L4207" s="7" t="n">
        <x:f>IF(K4207="缺失","",IF(K4207="非测试日纯氢",G4207,IF(K4207="非测试日仪表",E4207,F4207)))</x:f>
        <x:v>188.6</x:v>
      </x:c>
      <x:c r="M4207" s="2" t="n">
        <x:f>IF(K4207="缺失",1,0)</x:f>
        <x:v>0</x:v>
      </x:c>
      <x:c r="N4207" s="2" t="str">
        <x:v>车辆里程查询_20260901-20260930_1024辆_仪表里程.xlsx / R300</x:v>
      </x:c>
      <x:c r="O4207" s="2" t="str">
        <x:v>车辆里程查询_20260901-20260930_1024辆_GPS里程.xlsx / R307</x:v>
      </x:c>
      <x:c r="P4207" s="2" t="str">
        <x:v>车辆纯氢气里程查询_20260901-20260930_1024辆.xlsx / R519</x:v>
      </x:c>
    </x:row>
    <x:row r="4208" ht="22" customHeight="1">
      <x:c r="A4208" s="2" t="n">
        <x:v>166</x:v>
      </x:c>
      <x:c r="B4208" s="2" t="str">
        <x:v>粤AGP7068</x:v>
      </x:c>
      <x:c r="C4208" s="2" t="str">
        <x:v>钟祥</x:v>
      </x:c>
      <x:c r="D4208" s="8" t="d">
        <x:v>2026-09-15T00:00:00.000Z</x:v>
      </x:c>
      <x:c r="E4208" s="7" t="n">
        <x:v>214</x:v>
      </x:c>
      <x:c r="F4208" s="7" t="n">
        <x:v>219.2</x:v>
      </x:c>
      <x:c r="G4208" s="7" t="n">
        <x:v>203</x:v>
      </x:c>
      <x:c r="H4208" s="2" t="str">
        <x:v>否</x:v>
      </x:c>
      <x:c r="I4208" s="7" t="n">
        <x:f>IF(AND(ISNUMBER(E4208),ISNUMBER(F4208)),E4208-F4208,"")</x:f>
        <x:v>-5.199999999999989</x:v>
      </x:c>
      <x:c r="J4208" s="2" t="str">
        <x:f>IF(H4208="否","不适用",IF(AND(ISNUMBER(E4208),ISNUMBER(F4208)),IF(I4208&gt;'规则与名单'!$B$2,"是","否"),"未判定"))</x:f>
        <x:v>不适用</x:v>
      </x:c>
      <x:c r="K4208" s="2" t="str">
        <x:f>IF(J4208="是",IF(ISNUMBER(F4208),"测试日GPS","缺失"),IF(ISNUMBER(G4208),"非测试日纯氢",IF(AND(H4208="是",J4208="未判定"),IF(ISNUMBER(F4208),"测试名单无纯氢GPS","缺失"),IF(ISNUMBER(E4208),"非测试日仪表","缺失"))))</x:f>
        <x:v>非测试日纯氢</x:v>
      </x:c>
      <x:c r="L4208" s="7" t="n">
        <x:f>IF(K4208="缺失","",IF(K4208="非测试日纯氢",G4208,IF(K4208="非测试日仪表",E4208,F4208)))</x:f>
        <x:v>203</x:v>
      </x:c>
      <x:c r="M4208" s="2" t="n">
        <x:f>IF(K4208="缺失",1,0)</x:f>
        <x:v>0</x:v>
      </x:c>
      <x:c r="N4208" s="2" t="str">
        <x:v>车辆里程查询_20260901-20260930_1024辆_仪表里程.xlsx / S300</x:v>
      </x:c>
      <x:c r="O4208" s="2" t="str">
        <x:v>车辆里程查询_20260901-20260930_1024辆_GPS里程.xlsx / S307</x:v>
      </x:c>
      <x:c r="P4208" s="2" t="str">
        <x:v>车辆纯氢气里程查询_20260901-20260930_1024辆.xlsx / S519</x:v>
      </x:c>
    </x:row>
    <x:row r="4209" ht="22" customHeight="1">
      <x:c r="A4209" s="2" t="n">
        <x:v>166</x:v>
      </x:c>
      <x:c r="B4209" s="2" t="str">
        <x:v>粤AGP7068</x:v>
      </x:c>
      <x:c r="C4209" s="2" t="str">
        <x:v>钟祥</x:v>
      </x:c>
      <x:c r="D4209" s="8" t="d">
        <x:v>2026-09-16T00:00:00.000Z</x:v>
      </x:c>
      <x:c r="E4209" s="7" t="n">
        <x:v>74.3</x:v>
      </x:c>
      <x:c r="F4209" s="7" t="n">
        <x:v>75.5</x:v>
      </x:c>
      <x:c r="G4209" s="7" t="n">
        <x:v>70.9</x:v>
      </x:c>
      <x:c r="H4209" s="2" t="str">
        <x:v>否</x:v>
      </x:c>
      <x:c r="I4209" s="7" t="n">
        <x:f>IF(AND(ISNUMBER(E4209),ISNUMBER(F4209)),E4209-F4209,"")</x:f>
        <x:v>-1.2000000000000028</x:v>
      </x:c>
      <x:c r="J4209" s="2" t="str">
        <x:f>IF(H4209="否","不适用",IF(AND(ISNUMBER(E4209),ISNUMBER(F4209)),IF(I4209&gt;'规则与名单'!$B$2,"是","否"),"未判定"))</x:f>
        <x:v>不适用</x:v>
      </x:c>
      <x:c r="K4209" s="2" t="str">
        <x:f>IF(J4209="是",IF(ISNUMBER(F4209),"测试日GPS","缺失"),IF(ISNUMBER(G4209),"非测试日纯氢",IF(AND(H4209="是",J4209="未判定"),IF(ISNUMBER(F4209),"测试名单无纯氢GPS","缺失"),IF(ISNUMBER(E4209),"非测试日仪表","缺失"))))</x:f>
        <x:v>非测试日纯氢</x:v>
      </x:c>
      <x:c r="L4209" s="7" t="n">
        <x:f>IF(K4209="缺失","",IF(K4209="非测试日纯氢",G4209,IF(K4209="非测试日仪表",E4209,F4209)))</x:f>
        <x:v>70.9</x:v>
      </x:c>
      <x:c r="M4209" s="2" t="n">
        <x:f>IF(K4209="缺失",1,0)</x:f>
        <x:v>0</x:v>
      </x:c>
      <x:c r="N4209" s="2" t="str">
        <x:v>车辆里程查询_20260901-20260930_1024辆_仪表里程.xlsx / T300</x:v>
      </x:c>
      <x:c r="O4209" s="2" t="str">
        <x:v>车辆里程查询_20260901-20260930_1024辆_GPS里程.xlsx / T307</x:v>
      </x:c>
      <x:c r="P4209" s="2" t="str">
        <x:v>车辆纯氢气里程查询_20260901-20260930_1024辆.xlsx / T519</x:v>
      </x:c>
    </x:row>
    <x:row r="4210" ht="22" customHeight="1">
      <x:c r="A4210" s="2" t="n">
        <x:v>166</x:v>
      </x:c>
      <x:c r="B4210" s="2" t="str">
        <x:v>粤AGP7068</x:v>
      </x:c>
      <x:c r="C4210" s="2" t="str">
        <x:v>钟祥</x:v>
      </x:c>
      <x:c r="D4210" s="8" t="d">
        <x:v>2026-09-17T00:00:00.000Z</x:v>
      </x:c>
      <x:c r="E4210" s="7" t="n">
        <x:v>169.5</x:v>
      </x:c>
      <x:c r="F4210" s="7" t="n">
        <x:v>170.8</x:v>
      </x:c>
      <x:c r="G4210" s="7" t="n">
        <x:v>139.8</x:v>
      </x:c>
      <x:c r="H4210" s="2" t="str">
        <x:v>否</x:v>
      </x:c>
      <x:c r="I4210" s="7" t="n">
        <x:f>IF(AND(ISNUMBER(E4210),ISNUMBER(F4210)),E4210-F4210,"")</x:f>
        <x:v>-1.3000000000000114</x:v>
      </x:c>
      <x:c r="J4210" s="2" t="str">
        <x:f>IF(H4210="否","不适用",IF(AND(ISNUMBER(E4210),ISNUMBER(F4210)),IF(I4210&gt;'规则与名单'!$B$2,"是","否"),"未判定"))</x:f>
        <x:v>不适用</x:v>
      </x:c>
      <x:c r="K4210" s="2" t="str">
        <x:f>IF(J4210="是",IF(ISNUMBER(F4210),"测试日GPS","缺失"),IF(ISNUMBER(G4210),"非测试日纯氢",IF(AND(H4210="是",J4210="未判定"),IF(ISNUMBER(F4210),"测试名单无纯氢GPS","缺失"),IF(ISNUMBER(E4210),"非测试日仪表","缺失"))))</x:f>
        <x:v>非测试日纯氢</x:v>
      </x:c>
      <x:c r="L4210" s="7" t="n">
        <x:f>IF(K4210="缺失","",IF(K4210="非测试日纯氢",G4210,IF(K4210="非测试日仪表",E4210,F4210)))</x:f>
        <x:v>139.8</x:v>
      </x:c>
      <x:c r="M4210" s="2" t="n">
        <x:f>IF(K4210="缺失",1,0)</x:f>
        <x:v>0</x:v>
      </x:c>
      <x:c r="N4210" s="2" t="str">
        <x:v>车辆里程查询_20260901-20260930_1024辆_仪表里程.xlsx / U300</x:v>
      </x:c>
      <x:c r="O4210" s="2" t="str">
        <x:v>车辆里程查询_20260901-20260930_1024辆_GPS里程.xlsx / U307</x:v>
      </x:c>
      <x:c r="P4210" s="2" t="str">
        <x:v>车辆纯氢气里程查询_20260901-20260930_1024辆.xlsx / U519</x:v>
      </x:c>
    </x:row>
    <x:row r="4211" ht="22" customHeight="1">
      <x:c r="A4211" s="2" t="n">
        <x:v>166</x:v>
      </x:c>
      <x:c r="B4211" s="2" t="str">
        <x:v>粤AGP7068</x:v>
      </x:c>
      <x:c r="C4211" s="2" t="str">
        <x:v>钟祥</x:v>
      </x:c>
      <x:c r="D4211" s="8" t="d">
        <x:v>2026-09-18T00:00:00.000Z</x:v>
      </x:c>
      <x:c r="E4211" s="7" t="n">
        <x:v>46.3</x:v>
      </x:c>
      <x:c r="F4211" s="7" t="n">
        <x:v>48</x:v>
      </x:c>
      <x:c r="G4211" s="7" t="n">
        <x:v>26.2</x:v>
      </x:c>
      <x:c r="H4211" s="2" t="str">
        <x:v>否</x:v>
      </x:c>
      <x:c r="I4211" s="7" t="n">
        <x:f>IF(AND(ISNUMBER(E4211),ISNUMBER(F4211)),E4211-F4211,"")</x:f>
        <x:v>-1.7000000000000028</x:v>
      </x:c>
      <x:c r="J4211" s="2" t="str">
        <x:f>IF(H4211="否","不适用",IF(AND(ISNUMBER(E4211),ISNUMBER(F4211)),IF(I4211&gt;'规则与名单'!$B$2,"是","否"),"未判定"))</x:f>
        <x:v>不适用</x:v>
      </x:c>
      <x:c r="K4211" s="2" t="str">
        <x:f>IF(J4211="是",IF(ISNUMBER(F4211),"测试日GPS","缺失"),IF(ISNUMBER(G4211),"非测试日纯氢",IF(AND(H4211="是",J4211="未判定"),IF(ISNUMBER(F4211),"测试名单无纯氢GPS","缺失"),IF(ISNUMBER(E4211),"非测试日仪表","缺失"))))</x:f>
        <x:v>非测试日纯氢</x:v>
      </x:c>
      <x:c r="L4211" s="7" t="n">
        <x:f>IF(K4211="缺失","",IF(K4211="非测试日纯氢",G4211,IF(K4211="非测试日仪表",E4211,F4211)))</x:f>
        <x:v>26.2</x:v>
      </x:c>
      <x:c r="M4211" s="2" t="n">
        <x:f>IF(K4211="缺失",1,0)</x:f>
        <x:v>0</x:v>
      </x:c>
      <x:c r="N4211" s="2" t="str">
        <x:v>车辆里程查询_20260901-20260930_1024辆_仪表里程.xlsx / V300</x:v>
      </x:c>
      <x:c r="O4211" s="2" t="str">
        <x:v>车辆里程查询_20260901-20260930_1024辆_GPS里程.xlsx / V307</x:v>
      </x:c>
      <x:c r="P4211" s="2" t="str">
        <x:v>车辆纯氢气里程查询_20260901-20260930_1024辆.xlsx / V519</x:v>
      </x:c>
    </x:row>
    <x:row r="4212" ht="22" customHeight="1">
      <x:c r="A4212" s="2" t="n">
        <x:v>166</x:v>
      </x:c>
      <x:c r="B4212" s="2" t="str">
        <x:v>粤AGP7068</x:v>
      </x:c>
      <x:c r="C4212" s="2" t="str">
        <x:v>钟祥</x:v>
      </x:c>
      <x:c r="D4212" s="8" t="d">
        <x:v>2026-09-19T00:00:00.000Z</x:v>
      </x:c>
      <x:c r="E4212" s="7" t="n">
        <x:v>32.9</x:v>
      </x:c>
      <x:c r="F4212" s="7" t="n">
        <x:v>33</x:v>
      </x:c>
      <x:c r="G4212" s="7" t="n">
        <x:v>32.8</x:v>
      </x:c>
      <x:c r="H4212" s="2" t="str">
        <x:v>否</x:v>
      </x:c>
      <x:c r="I4212" s="7" t="n">
        <x:f>IF(AND(ISNUMBER(E4212),ISNUMBER(F4212)),E4212-F4212,"")</x:f>
        <x:v>-0.10000000000000142</x:v>
      </x:c>
      <x:c r="J4212" s="2" t="str">
        <x:f>IF(H4212="否","不适用",IF(AND(ISNUMBER(E4212),ISNUMBER(F4212)),IF(I4212&gt;'规则与名单'!$B$2,"是","否"),"未判定"))</x:f>
        <x:v>不适用</x:v>
      </x:c>
      <x:c r="K4212" s="2" t="str">
        <x:f>IF(J4212="是",IF(ISNUMBER(F4212),"测试日GPS","缺失"),IF(ISNUMBER(G4212),"非测试日纯氢",IF(AND(H4212="是",J4212="未判定"),IF(ISNUMBER(F4212),"测试名单无纯氢GPS","缺失"),IF(ISNUMBER(E4212),"非测试日仪表","缺失"))))</x:f>
        <x:v>非测试日纯氢</x:v>
      </x:c>
      <x:c r="L4212" s="7" t="n">
        <x:f>IF(K4212="缺失","",IF(K4212="非测试日纯氢",G4212,IF(K4212="非测试日仪表",E4212,F4212)))</x:f>
        <x:v>32.8</x:v>
      </x:c>
      <x:c r="M4212" s="2" t="n">
        <x:f>IF(K4212="缺失",1,0)</x:f>
        <x:v>0</x:v>
      </x:c>
      <x:c r="N4212" s="2" t="str">
        <x:v>车辆里程查询_20260901-20260930_1024辆_仪表里程.xlsx / W300</x:v>
      </x:c>
      <x:c r="O4212" s="2" t="str">
        <x:v>车辆里程查询_20260901-20260930_1024辆_GPS里程.xlsx / W307</x:v>
      </x:c>
      <x:c r="P4212" s="2" t="str">
        <x:v>车辆纯氢气里程查询_20260901-20260930_1024辆.xlsx / W519</x:v>
      </x:c>
    </x:row>
    <x:row r="4213" ht="22" customHeight="1">
      <x:c r="A4213" s="2" t="n">
        <x:v>166</x:v>
      </x:c>
      <x:c r="B4213" s="2" t="str">
        <x:v>粤AGP7068</x:v>
      </x:c>
      <x:c r="C4213" s="2" t="str">
        <x:v>钟祥</x:v>
      </x:c>
      <x:c r="D4213" s="8" t="d">
        <x:v>2026-09-20T00:00:00.000Z</x:v>
      </x:c>
      <x:c r="E4213" s="7" t="n">
        <x:v>198.6</x:v>
      </x:c>
      <x:c r="F4213" s="7" t="n">
        <x:v>201.5</x:v>
      </x:c>
      <x:c r="G4213" s="7" t="n">
        <x:v>195.5</x:v>
      </x:c>
      <x:c r="H4213" s="2" t="str">
        <x:v>否</x:v>
      </x:c>
      <x:c r="I4213" s="7" t="n">
        <x:f>IF(AND(ISNUMBER(E4213),ISNUMBER(F4213)),E4213-F4213,"")</x:f>
        <x:v>-2.9000000000000057</x:v>
      </x:c>
      <x:c r="J4213" s="2" t="str">
        <x:f>IF(H4213="否","不适用",IF(AND(ISNUMBER(E4213),ISNUMBER(F4213)),IF(I4213&gt;'规则与名单'!$B$2,"是","否"),"未判定"))</x:f>
        <x:v>不适用</x:v>
      </x:c>
      <x:c r="K4213" s="2" t="str">
        <x:f>IF(J4213="是",IF(ISNUMBER(F4213),"测试日GPS","缺失"),IF(ISNUMBER(G4213),"非测试日纯氢",IF(AND(H4213="是",J4213="未判定"),IF(ISNUMBER(F4213),"测试名单无纯氢GPS","缺失"),IF(ISNUMBER(E4213),"非测试日仪表","缺失"))))</x:f>
        <x:v>非测试日纯氢</x:v>
      </x:c>
      <x:c r="L4213" s="7" t="n">
        <x:f>IF(K4213="缺失","",IF(K4213="非测试日纯氢",G4213,IF(K4213="非测试日仪表",E4213,F4213)))</x:f>
        <x:v>195.5</x:v>
      </x:c>
      <x:c r="M4213" s="2" t="n">
        <x:f>IF(K4213="缺失",1,0)</x:f>
        <x:v>0</x:v>
      </x:c>
      <x:c r="N4213" s="2" t="str">
        <x:v>车辆里程查询_20260901-20260930_1024辆_仪表里程.xlsx / X300</x:v>
      </x:c>
      <x:c r="O4213" s="2" t="str">
        <x:v>车辆里程查询_20260901-20260930_1024辆_GPS里程.xlsx / X307</x:v>
      </x:c>
      <x:c r="P4213" s="2" t="str">
        <x:v>车辆纯氢气里程查询_20260901-20260930_1024辆.xlsx / X519</x:v>
      </x:c>
    </x:row>
    <x:row r="4214" ht="22" customHeight="1">
      <x:c r="A4214" s="2" t="n">
        <x:v>166</x:v>
      </x:c>
      <x:c r="B4214" s="2" t="str">
        <x:v>粤AGP7068</x:v>
      </x:c>
      <x:c r="C4214" s="2" t="str">
        <x:v>钟祥</x:v>
      </x:c>
      <x:c r="D4214" s="8" t="d">
        <x:v>2026-09-21T00:00:00.000Z</x:v>
      </x:c>
      <x:c r="E4214" s="7" t="n">
        <x:v>228.5</x:v>
      </x:c>
      <x:c r="F4214" s="7" t="n">
        <x:v>232.8</x:v>
      </x:c>
      <x:c r="G4214" s="7" t="n">
        <x:v>196.2</x:v>
      </x:c>
      <x:c r="H4214" s="2" t="str">
        <x:v>否</x:v>
      </x:c>
      <x:c r="I4214" s="7" t="n">
        <x:f>IF(AND(ISNUMBER(E4214),ISNUMBER(F4214)),E4214-F4214,"")</x:f>
        <x:v>-4.300000000000011</x:v>
      </x:c>
      <x:c r="J4214" s="2" t="str">
        <x:f>IF(H4214="否","不适用",IF(AND(ISNUMBER(E4214),ISNUMBER(F4214)),IF(I4214&gt;'规则与名单'!$B$2,"是","否"),"未判定"))</x:f>
        <x:v>不适用</x:v>
      </x:c>
      <x:c r="K4214" s="2" t="str">
        <x:f>IF(J4214="是",IF(ISNUMBER(F4214),"测试日GPS","缺失"),IF(ISNUMBER(G4214),"非测试日纯氢",IF(AND(H4214="是",J4214="未判定"),IF(ISNUMBER(F4214),"测试名单无纯氢GPS","缺失"),IF(ISNUMBER(E4214),"非测试日仪表","缺失"))))</x:f>
        <x:v>非测试日纯氢</x:v>
      </x:c>
      <x:c r="L4214" s="7" t="n">
        <x:f>IF(K4214="缺失","",IF(K4214="非测试日纯氢",G4214,IF(K4214="非测试日仪表",E4214,F4214)))</x:f>
        <x:v>196.2</x:v>
      </x:c>
      <x:c r="M4214" s="2" t="n">
        <x:f>IF(K4214="缺失",1,0)</x:f>
        <x:v>0</x:v>
      </x:c>
      <x:c r="N4214" s="2" t="str">
        <x:v>车辆里程查询_20260901-20260930_1024辆_仪表里程.xlsx / Y300</x:v>
      </x:c>
      <x:c r="O4214" s="2" t="str">
        <x:v>车辆里程查询_20260901-20260930_1024辆_GPS里程.xlsx / Y307</x:v>
      </x:c>
      <x:c r="P4214" s="2" t="str">
        <x:v>车辆纯氢气里程查询_20260901-20260930_1024辆.xlsx / Y519</x:v>
      </x:c>
    </x:row>
    <x:row r="4215" ht="22" customHeight="1">
      <x:c r="A4215" s="2" t="n">
        <x:v>166</x:v>
      </x:c>
      <x:c r="B4215" s="2" t="str">
        <x:v>粤AGP7068</x:v>
      </x:c>
      <x:c r="C4215" s="2" t="str">
        <x:v>钟祥</x:v>
      </x:c>
      <x:c r="D4215" s="8" t="d">
        <x:v>2026-09-22T00:00:00.000Z</x:v>
      </x:c>
      <x:c r="E4215" s="7" t="n">
        <x:v>227.8</x:v>
      </x:c>
      <x:c r="F4215" s="7" t="n">
        <x:v>233.8</x:v>
      </x:c>
      <x:c r="G4215" s="7" t="n">
        <x:v>208.4</x:v>
      </x:c>
      <x:c r="H4215" s="2" t="str">
        <x:v>否</x:v>
      </x:c>
      <x:c r="I4215" s="7" t="n">
        <x:f>IF(AND(ISNUMBER(E4215),ISNUMBER(F4215)),E4215-F4215,"")</x:f>
        <x:v>-6</x:v>
      </x:c>
      <x:c r="J4215" s="2" t="str">
        <x:f>IF(H4215="否","不适用",IF(AND(ISNUMBER(E4215),ISNUMBER(F4215)),IF(I4215&gt;'规则与名单'!$B$2,"是","否"),"未判定"))</x:f>
        <x:v>不适用</x:v>
      </x:c>
      <x:c r="K4215" s="2" t="str">
        <x:f>IF(J4215="是",IF(ISNUMBER(F4215),"测试日GPS","缺失"),IF(ISNUMBER(G4215),"非测试日纯氢",IF(AND(H4215="是",J4215="未判定"),IF(ISNUMBER(F4215),"测试名单无纯氢GPS","缺失"),IF(ISNUMBER(E4215),"非测试日仪表","缺失"))))</x:f>
        <x:v>非测试日纯氢</x:v>
      </x:c>
      <x:c r="L4215" s="7" t="n">
        <x:f>IF(K4215="缺失","",IF(K4215="非测试日纯氢",G4215,IF(K4215="非测试日仪表",E4215,F4215)))</x:f>
        <x:v>208.4</x:v>
      </x:c>
      <x:c r="M4215" s="2" t="n">
        <x:f>IF(K4215="缺失",1,0)</x:f>
        <x:v>0</x:v>
      </x:c>
      <x:c r="N4215" s="2" t="str">
        <x:v>车辆里程查询_20260901-20260930_1024辆_仪表里程.xlsx / Z300</x:v>
      </x:c>
      <x:c r="O4215" s="2" t="str">
        <x:v>车辆里程查询_20260901-20260930_1024辆_GPS里程.xlsx / Z307</x:v>
      </x:c>
      <x:c r="P4215" s="2" t="str">
        <x:v>车辆纯氢气里程查询_20260901-20260930_1024辆.xlsx / Z519</x:v>
      </x:c>
    </x:row>
    <x:row r="4216" ht="22" customHeight="1">
      <x:c r="A4216" s="2" t="n">
        <x:v>166</x:v>
      </x:c>
      <x:c r="B4216" s="2" t="str">
        <x:v>粤AGP7068</x:v>
      </x:c>
      <x:c r="C4216" s="2" t="str">
        <x:v>钟祥</x:v>
      </x:c>
      <x:c r="D4216" s="8" t="d">
        <x:v>2026-09-23T00:00:00.000Z</x:v>
      </x:c>
      <x:c r="E4216" s="7" t="n">
        <x:v>194.6</x:v>
      </x:c>
      <x:c r="F4216" s="7" t="n">
        <x:v>199.1</x:v>
      </x:c>
      <x:c r="G4216" s="7" t="n">
        <x:v>192.1</x:v>
      </x:c>
      <x:c r="H4216" s="2" t="str">
        <x:v>否</x:v>
      </x:c>
      <x:c r="I4216" s="7" t="n">
        <x:f>IF(AND(ISNUMBER(E4216),ISNUMBER(F4216)),E4216-F4216,"")</x:f>
        <x:v>-4.5</x:v>
      </x:c>
      <x:c r="J4216" s="2" t="str">
        <x:f>IF(H4216="否","不适用",IF(AND(ISNUMBER(E4216),ISNUMBER(F4216)),IF(I4216&gt;'规则与名单'!$B$2,"是","否"),"未判定"))</x:f>
        <x:v>不适用</x:v>
      </x:c>
      <x:c r="K4216" s="2" t="str">
        <x:f>IF(J4216="是",IF(ISNUMBER(F4216),"测试日GPS","缺失"),IF(ISNUMBER(G4216),"非测试日纯氢",IF(AND(H4216="是",J4216="未判定"),IF(ISNUMBER(F4216),"测试名单无纯氢GPS","缺失"),IF(ISNUMBER(E4216),"非测试日仪表","缺失"))))</x:f>
        <x:v>非测试日纯氢</x:v>
      </x:c>
      <x:c r="L4216" s="7" t="n">
        <x:f>IF(K4216="缺失","",IF(K4216="非测试日纯氢",G4216,IF(K4216="非测试日仪表",E4216,F4216)))</x:f>
        <x:v>192.1</x:v>
      </x:c>
      <x:c r="M4216" s="2" t="n">
        <x:f>IF(K4216="缺失",1,0)</x:f>
        <x:v>0</x:v>
      </x:c>
      <x:c r="N4216" s="2" t="str">
        <x:v>车辆里程查询_20260901-20260930_1024辆_仪表里程.xlsx / AA300</x:v>
      </x:c>
      <x:c r="O4216" s="2" t="str">
        <x:v>车辆里程查询_20260901-20260930_1024辆_GPS里程.xlsx / AA307</x:v>
      </x:c>
      <x:c r="P4216" s="2" t="str">
        <x:v>车辆纯氢气里程查询_20260901-20260930_1024辆.xlsx / AA519</x:v>
      </x:c>
    </x:row>
    <x:row r="4217" ht="22" customHeight="1">
      <x:c r="A4217" s="2" t="n">
        <x:v>166</x:v>
      </x:c>
      <x:c r="B4217" s="2" t="str">
        <x:v>粤AGP7068</x:v>
      </x:c>
      <x:c r="C4217" s="2" t="str">
        <x:v>钟祥</x:v>
      </x:c>
      <x:c r="D4217" s="8" t="d">
        <x:v>2026-09-24T00:00:00.000Z</x:v>
      </x:c>
      <x:c r="E4217" s="7" t="n">
        <x:v>277.6</x:v>
      </x:c>
      <x:c r="F4217" s="7" t="n">
        <x:v>280.6</x:v>
      </x:c>
      <x:c r="G4217" s="7" t="n">
        <x:v>268.6</x:v>
      </x:c>
      <x:c r="H4217" s="2" t="str">
        <x:v>否</x:v>
      </x:c>
      <x:c r="I4217" s="7" t="n">
        <x:f>IF(AND(ISNUMBER(E4217),ISNUMBER(F4217)),E4217-F4217,"")</x:f>
        <x:v>-3</x:v>
      </x:c>
      <x:c r="J4217" s="2" t="str">
        <x:f>IF(H4217="否","不适用",IF(AND(ISNUMBER(E4217),ISNUMBER(F4217)),IF(I4217&gt;'规则与名单'!$B$2,"是","否"),"未判定"))</x:f>
        <x:v>不适用</x:v>
      </x:c>
      <x:c r="K4217" s="2" t="str">
        <x:f>IF(J4217="是",IF(ISNUMBER(F4217),"测试日GPS","缺失"),IF(ISNUMBER(G4217),"非测试日纯氢",IF(AND(H4217="是",J4217="未判定"),IF(ISNUMBER(F4217),"测试名单无纯氢GPS","缺失"),IF(ISNUMBER(E4217),"非测试日仪表","缺失"))))</x:f>
        <x:v>非测试日纯氢</x:v>
      </x:c>
      <x:c r="L4217" s="7" t="n">
        <x:f>IF(K4217="缺失","",IF(K4217="非测试日纯氢",G4217,IF(K4217="非测试日仪表",E4217,F4217)))</x:f>
        <x:v>268.6</x:v>
      </x:c>
      <x:c r="M4217" s="2" t="n">
        <x:f>IF(K4217="缺失",1,0)</x:f>
        <x:v>0</x:v>
      </x:c>
      <x:c r="N4217" s="2" t="str">
        <x:v>车辆里程查询_20260901-20260930_1024辆_仪表里程.xlsx / AB300</x:v>
      </x:c>
      <x:c r="O4217" s="2" t="str">
        <x:v>车辆里程查询_20260901-20260930_1024辆_GPS里程.xlsx / AB307</x:v>
      </x:c>
      <x:c r="P4217" s="2" t="str">
        <x:v>车辆纯氢气里程查询_20260901-20260930_1024辆.xlsx / AB519</x:v>
      </x:c>
    </x:row>
    <x:row r="4218" ht="22" customHeight="1">
      <x:c r="A4218" s="2" t="n">
        <x:v>166</x:v>
      </x:c>
      <x:c r="B4218" s="2" t="str">
        <x:v>粤AGP7068</x:v>
      </x:c>
      <x:c r="C4218" s="2" t="str">
        <x:v>钟祥</x:v>
      </x:c>
      <x:c r="D4218" s="8" t="d">
        <x:v>2026-09-25T00:00:00.000Z</x:v>
      </x:c>
      <x:c r="E4218" s="7" t="n">
        <x:v>0</x:v>
      </x:c>
      <x:c r="F4218" s="7" t="n">
        <x:v>0</x:v>
      </x:c>
      <x:c r="G4218" s="7"/>
      <x:c r="H4218" s="2" t="str">
        <x:v>否</x:v>
      </x:c>
      <x:c r="I4218" s="7" t="n">
        <x:f>IF(AND(ISNUMBER(E4218),ISNUMBER(F4218)),E4218-F4218,"")</x:f>
        <x:v>0</x:v>
      </x:c>
      <x:c r="J4218" s="2" t="str">
        <x:f>IF(H4218="否","不适用",IF(AND(ISNUMBER(E4218),ISNUMBER(F4218)),IF(I4218&gt;'规则与名单'!$B$2,"是","否"),"未判定"))</x:f>
        <x:v>不适用</x:v>
      </x:c>
      <x:c r="K4218" s="2" t="str">
        <x:f>IF(J4218="是",IF(ISNUMBER(F4218),"测试日GPS","缺失"),IF(ISNUMBER(G4218),"非测试日纯氢",IF(AND(H4218="是",J4218="未判定"),IF(ISNUMBER(F4218),"测试名单无纯氢GPS","缺失"),IF(ISNUMBER(E4218),"非测试日仪表","缺失"))))</x:f>
        <x:v>非测试日仪表</x:v>
      </x:c>
      <x:c r="L4218" s="7" t="n">
        <x:f>IF(K4218="缺失","",IF(K4218="非测试日纯氢",G4218,IF(K4218="非测试日仪表",E4218,F4218)))</x:f>
        <x:v>0</x:v>
      </x:c>
      <x:c r="M4218" s="2" t="n">
        <x:f>IF(K4218="缺失",1,0)</x:f>
        <x:v>0</x:v>
      </x:c>
      <x:c r="N4218" s="2" t="str">
        <x:v>车辆里程查询_20260901-20260930_1024辆_仪表里程.xlsx / AC300</x:v>
      </x:c>
      <x:c r="O4218" s="2" t="str">
        <x:v>车辆里程查询_20260901-20260930_1024辆_GPS里程.xlsx / AC307</x:v>
      </x:c>
      <x:c r="P4218" s="2" t="str">
        <x:v>车辆纯氢气里程查询_20260901-20260930_1024辆.xlsx / AC519</x:v>
      </x:c>
    </x:row>
    <x:row r="4219" ht="22" customHeight="1">
      <x:c r="A4219" s="2" t="n">
        <x:v>166</x:v>
      </x:c>
      <x:c r="B4219" s="2" t="str">
        <x:v>粤AGP7068</x:v>
      </x:c>
      <x:c r="C4219" s="2" t="str">
        <x:v>钟祥</x:v>
      </x:c>
      <x:c r="D4219" s="8" t="d">
        <x:v>2026-09-26T00:00:00.000Z</x:v>
      </x:c>
      <x:c r="E4219" s="7" t="n">
        <x:v>81.2</x:v>
      </x:c>
      <x:c r="F4219" s="7" t="n">
        <x:v>104.4</x:v>
      </x:c>
      <x:c r="G4219" s="7" t="n">
        <x:v>81.1</x:v>
      </x:c>
      <x:c r="H4219" s="2" t="str">
        <x:v>否</x:v>
      </x:c>
      <x:c r="I4219" s="7" t="n">
        <x:f>IF(AND(ISNUMBER(E4219),ISNUMBER(F4219)),E4219-F4219,"")</x:f>
        <x:v>-23.200000000000003</x:v>
      </x:c>
      <x:c r="J4219" s="2" t="str">
        <x:f>IF(H4219="否","不适用",IF(AND(ISNUMBER(E4219),ISNUMBER(F4219)),IF(I4219&gt;'规则与名单'!$B$2,"是","否"),"未判定"))</x:f>
        <x:v>不适用</x:v>
      </x:c>
      <x:c r="K4219" s="2" t="str">
        <x:f>IF(J4219="是",IF(ISNUMBER(F4219),"测试日GPS","缺失"),IF(ISNUMBER(G4219),"非测试日纯氢",IF(AND(H4219="是",J4219="未判定"),IF(ISNUMBER(F4219),"测试名单无纯氢GPS","缺失"),IF(ISNUMBER(E4219),"非测试日仪表","缺失"))))</x:f>
        <x:v>非测试日纯氢</x:v>
      </x:c>
      <x:c r="L4219" s="7" t="n">
        <x:f>IF(K4219="缺失","",IF(K4219="非测试日纯氢",G4219,IF(K4219="非测试日仪表",E4219,F4219)))</x:f>
        <x:v>81.1</x:v>
      </x:c>
      <x:c r="M4219" s="2" t="n">
        <x:f>IF(K4219="缺失",1,0)</x:f>
        <x:v>0</x:v>
      </x:c>
      <x:c r="N4219" s="2" t="str">
        <x:v>车辆里程查询_20260901-20260930_1024辆_仪表里程.xlsx / AD300</x:v>
      </x:c>
      <x:c r="O4219" s="2" t="str">
        <x:v>车辆里程查询_20260901-20260930_1024辆_GPS里程.xlsx / AD307</x:v>
      </x:c>
      <x:c r="P4219" s="2" t="str">
        <x:v>车辆纯氢气里程查询_20260901-20260930_1024辆.xlsx / AD519</x:v>
      </x:c>
    </x:row>
    <x:row r="4220" ht="22" customHeight="1">
      <x:c r="A4220" s="2" t="n">
        <x:v>166</x:v>
      </x:c>
      <x:c r="B4220" s="2" t="str">
        <x:v>粤AGP7068</x:v>
      </x:c>
      <x:c r="C4220" s="2" t="str">
        <x:v>钟祥</x:v>
      </x:c>
      <x:c r="D4220" s="8" t="d">
        <x:v>2026-09-27T00:00:00.000Z</x:v>
      </x:c>
      <x:c r="E4220" s="7" t="n">
        <x:v>55</x:v>
      </x:c>
      <x:c r="F4220" s="7" t="n">
        <x:v>32.3</x:v>
      </x:c>
      <x:c r="G4220" s="7" t="n">
        <x:v>32.7</x:v>
      </x:c>
      <x:c r="H4220" s="2" t="str">
        <x:v>否</x:v>
      </x:c>
      <x:c r="I4220" s="7" t="n">
        <x:f>IF(AND(ISNUMBER(E4220),ISNUMBER(F4220)),E4220-F4220,"")</x:f>
        <x:v>22.700000000000003</x:v>
      </x:c>
      <x:c r="J4220" s="2" t="str">
        <x:f>IF(H4220="否","不适用",IF(AND(ISNUMBER(E4220),ISNUMBER(F4220)),IF(I4220&gt;'规则与名单'!$B$2,"是","否"),"未判定"))</x:f>
        <x:v>不适用</x:v>
      </x:c>
      <x:c r="K4220" s="2" t="str">
        <x:f>IF(J4220="是",IF(ISNUMBER(F4220),"测试日GPS","缺失"),IF(ISNUMBER(G4220),"非测试日纯氢",IF(AND(H4220="是",J4220="未判定"),IF(ISNUMBER(F4220),"测试名单无纯氢GPS","缺失"),IF(ISNUMBER(E4220),"非测试日仪表","缺失"))))</x:f>
        <x:v>非测试日纯氢</x:v>
      </x:c>
      <x:c r="L4220" s="7" t="n">
        <x:f>IF(K4220="缺失","",IF(K4220="非测试日纯氢",G4220,IF(K4220="非测试日仪表",E4220,F4220)))</x:f>
        <x:v>32.7</x:v>
      </x:c>
      <x:c r="M4220" s="2" t="n">
        <x:f>IF(K4220="缺失",1,0)</x:f>
        <x:v>0</x:v>
      </x:c>
      <x:c r="N4220" s="2" t="str">
        <x:v>车辆里程查询_20260901-20260930_1024辆_仪表里程.xlsx / AE300</x:v>
      </x:c>
      <x:c r="O4220" s="2" t="str">
        <x:v>车辆里程查询_20260901-20260930_1024辆_GPS里程.xlsx / AE307</x:v>
      </x:c>
      <x:c r="P4220" s="2" t="str">
        <x:v>车辆纯氢气里程查询_20260901-20260930_1024辆.xlsx / AE519</x:v>
      </x:c>
    </x:row>
    <x:row r="4221" ht="22" customHeight="1">
      <x:c r="A4221" s="2" t="n">
        <x:v>166</x:v>
      </x:c>
      <x:c r="B4221" s="2" t="str">
        <x:v>粤AGP7068</x:v>
      </x:c>
      <x:c r="C4221" s="2" t="str">
        <x:v>钟祥</x:v>
      </x:c>
      <x:c r="D4221" s="8" t="d">
        <x:v>2026-09-28T00:00:00.000Z</x:v>
      </x:c>
      <x:c r="E4221" s="7" t="n">
        <x:v>116.2</x:v>
      </x:c>
      <x:c r="F4221" s="7" t="n">
        <x:v>119.4</x:v>
      </x:c>
      <x:c r="G4221" s="7" t="n">
        <x:v>116.2</x:v>
      </x:c>
      <x:c r="H4221" s="2" t="str">
        <x:v>否</x:v>
      </x:c>
      <x:c r="I4221" s="7" t="n">
        <x:f>IF(AND(ISNUMBER(E4221),ISNUMBER(F4221)),E4221-F4221,"")</x:f>
        <x:v>-3.200000000000003</x:v>
      </x:c>
      <x:c r="J4221" s="2" t="str">
        <x:f>IF(H4221="否","不适用",IF(AND(ISNUMBER(E4221),ISNUMBER(F4221)),IF(I4221&gt;'规则与名单'!$B$2,"是","否"),"未判定"))</x:f>
        <x:v>不适用</x:v>
      </x:c>
      <x:c r="K4221" s="2" t="str">
        <x:f>IF(J4221="是",IF(ISNUMBER(F4221),"测试日GPS","缺失"),IF(ISNUMBER(G4221),"非测试日纯氢",IF(AND(H4221="是",J4221="未判定"),IF(ISNUMBER(F4221),"测试名单无纯氢GPS","缺失"),IF(ISNUMBER(E4221),"非测试日仪表","缺失"))))</x:f>
        <x:v>非测试日纯氢</x:v>
      </x:c>
      <x:c r="L4221" s="7" t="n">
        <x:f>IF(K4221="缺失","",IF(K4221="非测试日纯氢",G4221,IF(K4221="非测试日仪表",E4221,F4221)))</x:f>
        <x:v>116.2</x:v>
      </x:c>
      <x:c r="M4221" s="2" t="n">
        <x:f>IF(K4221="缺失",1,0)</x:f>
        <x:v>0</x:v>
      </x:c>
      <x:c r="N4221" s="2" t="str">
        <x:v>车辆里程查询_20260901-20260930_1024辆_仪表里程.xlsx / AF300</x:v>
      </x:c>
      <x:c r="O4221" s="2" t="str">
        <x:v>车辆里程查询_20260901-20260930_1024辆_GPS里程.xlsx / AF307</x:v>
      </x:c>
      <x:c r="P4221" s="2" t="str">
        <x:v>车辆纯氢气里程查询_20260901-20260930_1024辆.xlsx / AF519</x:v>
      </x:c>
    </x:row>
    <x:row r="4222" ht="22" customHeight="1">
      <x:c r="A4222" s="2" t="n">
        <x:v>166</x:v>
      </x:c>
      <x:c r="B4222" s="2" t="str">
        <x:v>粤AGP7068</x:v>
      </x:c>
      <x:c r="C4222" s="2" t="str">
        <x:v>钟祥</x:v>
      </x:c>
      <x:c r="D4222" s="8" t="d">
        <x:v>2026-09-29T00:00:00.000Z</x:v>
      </x:c>
      <x:c r="E4222" s="7" t="n">
        <x:v>129.8</x:v>
      </x:c>
      <x:c r="F4222" s="7" t="n">
        <x:v>133.1</x:v>
      </x:c>
      <x:c r="G4222" s="7" t="n">
        <x:v>129.5</x:v>
      </x:c>
      <x:c r="H4222" s="2" t="str">
        <x:v>否</x:v>
      </x:c>
      <x:c r="I4222" s="7" t="n">
        <x:f>IF(AND(ISNUMBER(E4222),ISNUMBER(F4222)),E4222-F4222,"")</x:f>
        <x:v>-3.299999999999983</x:v>
      </x:c>
      <x:c r="J4222" s="2" t="str">
        <x:f>IF(H4222="否","不适用",IF(AND(ISNUMBER(E4222),ISNUMBER(F4222)),IF(I4222&gt;'规则与名单'!$B$2,"是","否"),"未判定"))</x:f>
        <x:v>不适用</x:v>
      </x:c>
      <x:c r="K4222" s="2" t="str">
        <x:f>IF(J4222="是",IF(ISNUMBER(F4222),"测试日GPS","缺失"),IF(ISNUMBER(G4222),"非测试日纯氢",IF(AND(H4222="是",J4222="未判定"),IF(ISNUMBER(F4222),"测试名单无纯氢GPS","缺失"),IF(ISNUMBER(E4222),"非测试日仪表","缺失"))))</x:f>
        <x:v>非测试日纯氢</x:v>
      </x:c>
      <x:c r="L4222" s="7" t="n">
        <x:f>IF(K4222="缺失","",IF(K4222="非测试日纯氢",G4222,IF(K4222="非测试日仪表",E4222,F4222)))</x:f>
        <x:v>129.5</x:v>
      </x:c>
      <x:c r="M4222" s="2" t="n">
        <x:f>IF(K4222="缺失",1,0)</x:f>
        <x:v>0</x:v>
      </x:c>
      <x:c r="N4222" s="2" t="str">
        <x:v>车辆里程查询_20260901-20260930_1024辆_仪表里程.xlsx / AG300</x:v>
      </x:c>
      <x:c r="O4222" s="2" t="str">
        <x:v>车辆里程查询_20260901-20260930_1024辆_GPS里程.xlsx / AG307</x:v>
      </x:c>
      <x:c r="P4222" s="2" t="str">
        <x:v>车辆纯氢气里程查询_20260901-20260930_1024辆.xlsx / AG519</x:v>
      </x:c>
    </x:row>
    <x:row r="4223" ht="22" customHeight="1">
      <x:c r="A4223" s="2" t="n">
        <x:v>166</x:v>
      </x:c>
      <x:c r="B4223" s="2" t="str">
        <x:v>粤AGP7068</x:v>
      </x:c>
      <x:c r="C4223" s="2" t="str">
        <x:v>钟祥</x:v>
      </x:c>
      <x:c r="D4223" s="8" t="d">
        <x:v>2026-09-30T00:00:00.000Z</x:v>
      </x:c>
      <x:c r="E4223" s="7" t="n">
        <x:v>73.7</x:v>
      </x:c>
      <x:c r="F4223" s="7" t="n">
        <x:v>74.1</x:v>
      </x:c>
      <x:c r="G4223" s="7" t="n">
        <x:v>73.6</x:v>
      </x:c>
      <x:c r="H4223" s="2" t="str">
        <x:v>否</x:v>
      </x:c>
      <x:c r="I4223" s="7" t="n">
        <x:f>IF(AND(ISNUMBER(E4223),ISNUMBER(F4223)),E4223-F4223,"")</x:f>
        <x:v>-0.3999999999999915</x:v>
      </x:c>
      <x:c r="J4223" s="2" t="str">
        <x:f>IF(H4223="否","不适用",IF(AND(ISNUMBER(E4223),ISNUMBER(F4223)),IF(I4223&gt;'规则与名单'!$B$2,"是","否"),"未判定"))</x:f>
        <x:v>不适用</x:v>
      </x:c>
      <x:c r="K4223" s="2" t="str">
        <x:f>IF(J4223="是",IF(ISNUMBER(F4223),"测试日GPS","缺失"),IF(ISNUMBER(G4223),"非测试日纯氢",IF(AND(H4223="是",J4223="未判定"),IF(ISNUMBER(F4223),"测试名单无纯氢GPS","缺失"),IF(ISNUMBER(E4223),"非测试日仪表","缺失"))))</x:f>
        <x:v>非测试日纯氢</x:v>
      </x:c>
      <x:c r="L4223" s="7" t="n">
        <x:f>IF(K4223="缺失","",IF(K4223="非测试日纯氢",G4223,IF(K4223="非测试日仪表",E4223,F4223)))</x:f>
        <x:v>73.6</x:v>
      </x:c>
      <x:c r="M4223" s="2" t="n">
        <x:f>IF(K4223="缺失",1,0)</x:f>
        <x:v>0</x:v>
      </x:c>
      <x:c r="N4223" s="2" t="str">
        <x:v>车辆里程查询_20260901-20260930_1024辆_仪表里程.xlsx / AH300</x:v>
      </x:c>
      <x:c r="O4223" s="2" t="str">
        <x:v>车辆里程查询_20260901-20260930_1024辆_GPS里程.xlsx / AH307</x:v>
      </x:c>
      <x:c r="P4223" s="2" t="str">
        <x:v>车辆纯氢气里程查询_20260901-20260930_1024辆.xlsx / AH519</x:v>
      </x:c>
    </x:row>
    <x:row r="4224" ht="22" customHeight="1">
      <x:c r="A4224" s="2" t="n">
        <x:v>167</x:v>
      </x:c>
      <x:c r="B4224" s="2" t="str">
        <x:v>粤AGP8635</x:v>
      </x:c>
      <x:c r="C4224" s="2" t="str">
        <x:v>钟祥</x:v>
      </x:c>
      <x:c r="D4224" s="8" t="d">
        <x:v>2026-09-01T00:00:00.000Z</x:v>
      </x:c>
      <x:c r="E4224" s="7" t="n">
        <x:v>36.6</x:v>
      </x:c>
      <x:c r="F4224" s="7" t="n">
        <x:v>55.9</x:v>
      </x:c>
      <x:c r="G4224" s="7" t="n">
        <x:v>53.4</x:v>
      </x:c>
      <x:c r="H4224" s="2" t="str">
        <x:v>否</x:v>
      </x:c>
      <x:c r="I4224" s="7" t="n">
        <x:f>IF(AND(ISNUMBER(E4224),ISNUMBER(F4224)),E4224-F4224,"")</x:f>
        <x:v>-19.299999999999997</x:v>
      </x:c>
      <x:c r="J4224" s="2" t="str">
        <x:f>IF(H4224="否","不适用",IF(AND(ISNUMBER(E4224),ISNUMBER(F4224)),IF(I4224&gt;'规则与名单'!$B$2,"是","否"),"未判定"))</x:f>
        <x:v>不适用</x:v>
      </x:c>
      <x:c r="K4224" s="2" t="str">
        <x:f>IF(J4224="是",IF(ISNUMBER(F4224),"测试日GPS","缺失"),IF(ISNUMBER(G4224),"非测试日纯氢",IF(AND(H4224="是",J4224="未判定"),IF(ISNUMBER(F4224),"测试名单无纯氢GPS","缺失"),IF(ISNUMBER(E4224),"非测试日仪表","缺失"))))</x:f>
        <x:v>非测试日纯氢</x:v>
      </x:c>
      <x:c r="L4224" s="7" t="n">
        <x:f>IF(K4224="缺失","",IF(K4224="非测试日纯氢",G4224,IF(K4224="非测试日仪表",E4224,F4224)))</x:f>
        <x:v>53.4</x:v>
      </x:c>
      <x:c r="M4224" s="2" t="n">
        <x:f>IF(K4224="缺失",1,0)</x:f>
        <x:v>0</x:v>
      </x:c>
      <x:c r="N4224" s="2" t="str">
        <x:v>车辆里程查询_20260901-20260930_1024辆_仪表里程.xlsx / E556</x:v>
      </x:c>
      <x:c r="O4224" s="2" t="str">
        <x:v>车辆里程查询_20260901-20260930_1024辆_GPS里程.xlsx / E556</x:v>
      </x:c>
      <x:c r="P4224" s="2" t="str">
        <x:v>车辆纯氢气里程查询_20260901-20260930_1024辆.xlsx / E401</x:v>
      </x:c>
    </x:row>
    <x:row r="4225" ht="22" customHeight="1">
      <x:c r="A4225" s="2" t="n">
        <x:v>167</x:v>
      </x:c>
      <x:c r="B4225" s="2" t="str">
        <x:v>粤AGP8635</x:v>
      </x:c>
      <x:c r="C4225" s="2" t="str">
        <x:v>钟祥</x:v>
      </x:c>
      <x:c r="D4225" s="8" t="d">
        <x:v>2026-09-02T00:00:00.000Z</x:v>
      </x:c>
      <x:c r="E4225" s="7" t="n">
        <x:v>69.1</x:v>
      </x:c>
      <x:c r="F4225" s="7" t="n">
        <x:v>58.4</x:v>
      </x:c>
      <x:c r="G4225" s="7" t="n">
        <x:v>56.3</x:v>
      </x:c>
      <x:c r="H4225" s="2" t="str">
        <x:v>否</x:v>
      </x:c>
      <x:c r="I4225" s="7" t="n">
        <x:f>IF(AND(ISNUMBER(E4225),ISNUMBER(F4225)),E4225-F4225,"")</x:f>
        <x:v>10.699999999999996</x:v>
      </x:c>
      <x:c r="J4225" s="2" t="str">
        <x:f>IF(H4225="否","不适用",IF(AND(ISNUMBER(E4225),ISNUMBER(F4225)),IF(I4225&gt;'规则与名单'!$B$2,"是","否"),"未判定"))</x:f>
        <x:v>不适用</x:v>
      </x:c>
      <x:c r="K4225" s="2" t="str">
        <x:f>IF(J4225="是",IF(ISNUMBER(F4225),"测试日GPS","缺失"),IF(ISNUMBER(G4225),"非测试日纯氢",IF(AND(H4225="是",J4225="未判定"),IF(ISNUMBER(F4225),"测试名单无纯氢GPS","缺失"),IF(ISNUMBER(E4225),"非测试日仪表","缺失"))))</x:f>
        <x:v>非测试日纯氢</x:v>
      </x:c>
      <x:c r="L4225" s="7" t="n">
        <x:f>IF(K4225="缺失","",IF(K4225="非测试日纯氢",G4225,IF(K4225="非测试日仪表",E4225,F4225)))</x:f>
        <x:v>56.3</x:v>
      </x:c>
      <x:c r="M4225" s="2" t="n">
        <x:f>IF(K4225="缺失",1,0)</x:f>
        <x:v>0</x:v>
      </x:c>
      <x:c r="N4225" s="2" t="str">
        <x:v>车辆里程查询_20260901-20260930_1024辆_仪表里程.xlsx / F556</x:v>
      </x:c>
      <x:c r="O4225" s="2" t="str">
        <x:v>车辆里程查询_20260901-20260930_1024辆_GPS里程.xlsx / F556</x:v>
      </x:c>
      <x:c r="P4225" s="2" t="str">
        <x:v>车辆纯氢气里程查询_20260901-20260930_1024辆.xlsx / F401</x:v>
      </x:c>
    </x:row>
    <x:row r="4226" ht="22" customHeight="1">
      <x:c r="A4226" s="2" t="n">
        <x:v>167</x:v>
      </x:c>
      <x:c r="B4226" s="2" t="str">
        <x:v>粤AGP8635</x:v>
      </x:c>
      <x:c r="C4226" s="2" t="str">
        <x:v>钟祥</x:v>
      </x:c>
      <x:c r="D4226" s="8" t="d">
        <x:v>2026-09-03T00:00:00.000Z</x:v>
      </x:c>
      <x:c r="E4226" s="7" t="n">
        <x:v>47.9</x:v>
      </x:c>
      <x:c r="F4226" s="7" t="n">
        <x:v>42.6</x:v>
      </x:c>
      <x:c r="G4226" s="7" t="n">
        <x:v>39</x:v>
      </x:c>
      <x:c r="H4226" s="2" t="str">
        <x:v>否</x:v>
      </x:c>
      <x:c r="I4226" s="7" t="n">
        <x:f>IF(AND(ISNUMBER(E4226),ISNUMBER(F4226)),E4226-F4226,"")</x:f>
        <x:v>5.299999999999997</x:v>
      </x:c>
      <x:c r="J4226" s="2" t="str">
        <x:f>IF(H4226="否","不适用",IF(AND(ISNUMBER(E4226),ISNUMBER(F4226)),IF(I4226&gt;'规则与名单'!$B$2,"是","否"),"未判定"))</x:f>
        <x:v>不适用</x:v>
      </x:c>
      <x:c r="K4226" s="2" t="str">
        <x:f>IF(J4226="是",IF(ISNUMBER(F4226),"测试日GPS","缺失"),IF(ISNUMBER(G4226),"非测试日纯氢",IF(AND(H4226="是",J4226="未判定"),IF(ISNUMBER(F4226),"测试名单无纯氢GPS","缺失"),IF(ISNUMBER(E4226),"非测试日仪表","缺失"))))</x:f>
        <x:v>非测试日纯氢</x:v>
      </x:c>
      <x:c r="L4226" s="7" t="n">
        <x:f>IF(K4226="缺失","",IF(K4226="非测试日纯氢",G4226,IF(K4226="非测试日仪表",E4226,F4226)))</x:f>
        <x:v>39</x:v>
      </x:c>
      <x:c r="M4226" s="2" t="n">
        <x:f>IF(K4226="缺失",1,0)</x:f>
        <x:v>0</x:v>
      </x:c>
      <x:c r="N4226" s="2" t="str">
        <x:v>车辆里程查询_20260901-20260930_1024辆_仪表里程.xlsx / G556</x:v>
      </x:c>
      <x:c r="O4226" s="2" t="str">
        <x:v>车辆里程查询_20260901-20260930_1024辆_GPS里程.xlsx / G556</x:v>
      </x:c>
      <x:c r="P4226" s="2" t="str">
        <x:v>车辆纯氢气里程查询_20260901-20260930_1024辆.xlsx / G401</x:v>
      </x:c>
    </x:row>
    <x:row r="4227" ht="22" customHeight="1">
      <x:c r="A4227" s="2" t="n">
        <x:v>167</x:v>
      </x:c>
      <x:c r="B4227" s="2" t="str">
        <x:v>粤AGP8635</x:v>
      </x:c>
      <x:c r="C4227" s="2" t="str">
        <x:v>钟祥</x:v>
      </x:c>
      <x:c r="D4227" s="8" t="d">
        <x:v>2026-09-04T00:00:00.000Z</x:v>
      </x:c>
      <x:c r="E4227" s="7" t="n">
        <x:v>38.4</x:v>
      </x:c>
      <x:c r="F4227" s="7" t="n">
        <x:v>41</x:v>
      </x:c>
      <x:c r="G4227" s="7" t="n">
        <x:v>32.1</x:v>
      </x:c>
      <x:c r="H4227" s="2" t="str">
        <x:v>否</x:v>
      </x:c>
      <x:c r="I4227" s="7" t="n">
        <x:f>IF(AND(ISNUMBER(E4227),ISNUMBER(F4227)),E4227-F4227,"")</x:f>
        <x:v>-2.6000000000000014</x:v>
      </x:c>
      <x:c r="J4227" s="2" t="str">
        <x:f>IF(H4227="否","不适用",IF(AND(ISNUMBER(E4227),ISNUMBER(F4227)),IF(I4227&gt;'规则与名单'!$B$2,"是","否"),"未判定"))</x:f>
        <x:v>不适用</x:v>
      </x:c>
      <x:c r="K4227" s="2" t="str">
        <x:f>IF(J4227="是",IF(ISNUMBER(F4227),"测试日GPS","缺失"),IF(ISNUMBER(G4227),"非测试日纯氢",IF(AND(H4227="是",J4227="未判定"),IF(ISNUMBER(F4227),"测试名单无纯氢GPS","缺失"),IF(ISNUMBER(E4227),"非测试日仪表","缺失"))))</x:f>
        <x:v>非测试日纯氢</x:v>
      </x:c>
      <x:c r="L4227" s="7" t="n">
        <x:f>IF(K4227="缺失","",IF(K4227="非测试日纯氢",G4227,IF(K4227="非测试日仪表",E4227,F4227)))</x:f>
        <x:v>32.1</x:v>
      </x:c>
      <x:c r="M4227" s="2" t="n">
        <x:f>IF(K4227="缺失",1,0)</x:f>
        <x:v>0</x:v>
      </x:c>
      <x:c r="N4227" s="2" t="str">
        <x:v>车辆里程查询_20260901-20260930_1024辆_仪表里程.xlsx / H556</x:v>
      </x:c>
      <x:c r="O4227" s="2" t="str">
        <x:v>车辆里程查询_20260901-20260930_1024辆_GPS里程.xlsx / H556</x:v>
      </x:c>
      <x:c r="P4227" s="2" t="str">
        <x:v>车辆纯氢气里程查询_20260901-20260930_1024辆.xlsx / H401</x:v>
      </x:c>
    </x:row>
    <x:row r="4228" ht="22" customHeight="1">
      <x:c r="A4228" s="2" t="n">
        <x:v>167</x:v>
      </x:c>
      <x:c r="B4228" s="2" t="str">
        <x:v>粤AGP8635</x:v>
      </x:c>
      <x:c r="C4228" s="2" t="str">
        <x:v>钟祥</x:v>
      </x:c>
      <x:c r="D4228" s="8" t="d">
        <x:v>2026-09-05T00:00:00.000Z</x:v>
      </x:c>
      <x:c r="E4228" s="7" t="n">
        <x:v>8</x:v>
      </x:c>
      <x:c r="F4228" s="7" t="n">
        <x:v>17.3</x:v>
      </x:c>
      <x:c r="G4228" s="7" t="n">
        <x:v>16.8</x:v>
      </x:c>
      <x:c r="H4228" s="2" t="str">
        <x:v>否</x:v>
      </x:c>
      <x:c r="I4228" s="7" t="n">
        <x:f>IF(AND(ISNUMBER(E4228),ISNUMBER(F4228)),E4228-F4228,"")</x:f>
        <x:v>-9.3</x:v>
      </x:c>
      <x:c r="J4228" s="2" t="str">
        <x:f>IF(H4228="否","不适用",IF(AND(ISNUMBER(E4228),ISNUMBER(F4228)),IF(I4228&gt;'规则与名单'!$B$2,"是","否"),"未判定"))</x:f>
        <x:v>不适用</x:v>
      </x:c>
      <x:c r="K4228" s="2" t="str">
        <x:f>IF(J4228="是",IF(ISNUMBER(F4228),"测试日GPS","缺失"),IF(ISNUMBER(G4228),"非测试日纯氢",IF(AND(H4228="是",J4228="未判定"),IF(ISNUMBER(F4228),"测试名单无纯氢GPS","缺失"),IF(ISNUMBER(E4228),"非测试日仪表","缺失"))))</x:f>
        <x:v>非测试日纯氢</x:v>
      </x:c>
      <x:c r="L4228" s="7" t="n">
        <x:f>IF(K4228="缺失","",IF(K4228="非测试日纯氢",G4228,IF(K4228="非测试日仪表",E4228,F4228)))</x:f>
        <x:v>16.8</x:v>
      </x:c>
      <x:c r="M4228" s="2" t="n">
        <x:f>IF(K4228="缺失",1,0)</x:f>
        <x:v>0</x:v>
      </x:c>
      <x:c r="N4228" s="2" t="str">
        <x:v>车辆里程查询_20260901-20260930_1024辆_仪表里程.xlsx / I556</x:v>
      </x:c>
      <x:c r="O4228" s="2" t="str">
        <x:v>车辆里程查询_20260901-20260930_1024辆_GPS里程.xlsx / I556</x:v>
      </x:c>
      <x:c r="P4228" s="2" t="str">
        <x:v>车辆纯氢气里程查询_20260901-20260930_1024辆.xlsx / I401</x:v>
      </x:c>
    </x:row>
    <x:row r="4229" ht="22" customHeight="1">
      <x:c r="A4229" s="2" t="n">
        <x:v>167</x:v>
      </x:c>
      <x:c r="B4229" s="2" t="str">
        <x:v>粤AGP8635</x:v>
      </x:c>
      <x:c r="C4229" s="2" t="str">
        <x:v>钟祥</x:v>
      </x:c>
      <x:c r="D4229" s="8" t="d">
        <x:v>2026-09-06T00:00:00.000Z</x:v>
      </x:c>
      <x:c r="E4229" s="7" t="n">
        <x:v>56.9</x:v>
      </x:c>
      <x:c r="F4229" s="7" t="n">
        <x:v>52.7</x:v>
      </x:c>
      <x:c r="G4229" s="7" t="n">
        <x:v>47.4</x:v>
      </x:c>
      <x:c r="H4229" s="2" t="str">
        <x:v>否</x:v>
      </x:c>
      <x:c r="I4229" s="7" t="n">
        <x:f>IF(AND(ISNUMBER(E4229),ISNUMBER(F4229)),E4229-F4229,"")</x:f>
        <x:v>4.199999999999996</x:v>
      </x:c>
      <x:c r="J4229" s="2" t="str">
        <x:f>IF(H4229="否","不适用",IF(AND(ISNUMBER(E4229),ISNUMBER(F4229)),IF(I4229&gt;'规则与名单'!$B$2,"是","否"),"未判定"))</x:f>
        <x:v>不适用</x:v>
      </x:c>
      <x:c r="K4229" s="2" t="str">
        <x:f>IF(J4229="是",IF(ISNUMBER(F4229),"测试日GPS","缺失"),IF(ISNUMBER(G4229),"非测试日纯氢",IF(AND(H4229="是",J4229="未判定"),IF(ISNUMBER(F4229),"测试名单无纯氢GPS","缺失"),IF(ISNUMBER(E4229),"非测试日仪表","缺失"))))</x:f>
        <x:v>非测试日纯氢</x:v>
      </x:c>
      <x:c r="L4229" s="7" t="n">
        <x:f>IF(K4229="缺失","",IF(K4229="非测试日纯氢",G4229,IF(K4229="非测试日仪表",E4229,F4229)))</x:f>
        <x:v>47.4</x:v>
      </x:c>
      <x:c r="M4229" s="2" t="n">
        <x:f>IF(K4229="缺失",1,0)</x:f>
        <x:v>0</x:v>
      </x:c>
      <x:c r="N4229" s="2" t="str">
        <x:v>车辆里程查询_20260901-20260930_1024辆_仪表里程.xlsx / J556</x:v>
      </x:c>
      <x:c r="O4229" s="2" t="str">
        <x:v>车辆里程查询_20260901-20260930_1024辆_GPS里程.xlsx / J556</x:v>
      </x:c>
      <x:c r="P4229" s="2" t="str">
        <x:v>车辆纯氢气里程查询_20260901-20260930_1024辆.xlsx / J401</x:v>
      </x:c>
    </x:row>
    <x:row r="4230" ht="22" customHeight="1">
      <x:c r="A4230" s="2" t="n">
        <x:v>167</x:v>
      </x:c>
      <x:c r="B4230" s="2" t="str">
        <x:v>粤AGP8635</x:v>
      </x:c>
      <x:c r="C4230" s="2" t="str">
        <x:v>钟祥</x:v>
      </x:c>
      <x:c r="D4230" s="8" t="d">
        <x:v>2026-09-07T00:00:00.000Z</x:v>
      </x:c>
      <x:c r="E4230" s="7" t="n">
        <x:v>70.4</x:v>
      </x:c>
      <x:c r="F4230" s="7" t="n">
        <x:v>90.9</x:v>
      </x:c>
      <x:c r="G4230" s="7" t="n">
        <x:v>75</x:v>
      </x:c>
      <x:c r="H4230" s="2" t="str">
        <x:v>否</x:v>
      </x:c>
      <x:c r="I4230" s="7" t="n">
        <x:f>IF(AND(ISNUMBER(E4230),ISNUMBER(F4230)),E4230-F4230,"")</x:f>
        <x:v>-20.5</x:v>
      </x:c>
      <x:c r="J4230" s="2" t="str">
        <x:f>IF(H4230="否","不适用",IF(AND(ISNUMBER(E4230),ISNUMBER(F4230)),IF(I4230&gt;'规则与名单'!$B$2,"是","否"),"未判定"))</x:f>
        <x:v>不适用</x:v>
      </x:c>
      <x:c r="K4230" s="2" t="str">
        <x:f>IF(J4230="是",IF(ISNUMBER(F4230),"测试日GPS","缺失"),IF(ISNUMBER(G4230),"非测试日纯氢",IF(AND(H4230="是",J4230="未判定"),IF(ISNUMBER(F4230),"测试名单无纯氢GPS","缺失"),IF(ISNUMBER(E4230),"非测试日仪表","缺失"))))</x:f>
        <x:v>非测试日纯氢</x:v>
      </x:c>
      <x:c r="L4230" s="7" t="n">
        <x:f>IF(K4230="缺失","",IF(K4230="非测试日纯氢",G4230,IF(K4230="非测试日仪表",E4230,F4230)))</x:f>
        <x:v>75</x:v>
      </x:c>
      <x:c r="M4230" s="2" t="n">
        <x:f>IF(K4230="缺失",1,0)</x:f>
        <x:v>0</x:v>
      </x:c>
      <x:c r="N4230" s="2" t="str">
        <x:v>车辆里程查询_20260901-20260930_1024辆_仪表里程.xlsx / K556</x:v>
      </x:c>
      <x:c r="O4230" s="2" t="str">
        <x:v>车辆里程查询_20260901-20260930_1024辆_GPS里程.xlsx / K556</x:v>
      </x:c>
      <x:c r="P4230" s="2" t="str">
        <x:v>车辆纯氢气里程查询_20260901-20260930_1024辆.xlsx / K401</x:v>
      </x:c>
    </x:row>
    <x:row r="4231" ht="22" customHeight="1">
      <x:c r="A4231" s="2" t="n">
        <x:v>167</x:v>
      </x:c>
      <x:c r="B4231" s="2" t="str">
        <x:v>粤AGP8635</x:v>
      </x:c>
      <x:c r="C4231" s="2" t="str">
        <x:v>钟祥</x:v>
      </x:c>
      <x:c r="D4231" s="8" t="d">
        <x:v>2026-09-08T00:00:00.000Z</x:v>
      </x:c>
      <x:c r="E4231" s="7" t="n">
        <x:v>66.8</x:v>
      </x:c>
      <x:c r="F4231" s="7" t="n">
        <x:v>158.1</x:v>
      </x:c>
      <x:c r="G4231" s="7" t="n">
        <x:v>143</x:v>
      </x:c>
      <x:c r="H4231" s="2" t="str">
        <x:v>否</x:v>
      </x:c>
      <x:c r="I4231" s="7" t="n">
        <x:f>IF(AND(ISNUMBER(E4231),ISNUMBER(F4231)),E4231-F4231,"")</x:f>
        <x:v>-91.3</x:v>
      </x:c>
      <x:c r="J4231" s="2" t="str">
        <x:f>IF(H4231="否","不适用",IF(AND(ISNUMBER(E4231),ISNUMBER(F4231)),IF(I4231&gt;'规则与名单'!$B$2,"是","否"),"未判定"))</x:f>
        <x:v>不适用</x:v>
      </x:c>
      <x:c r="K4231" s="2" t="str">
        <x:f>IF(J4231="是",IF(ISNUMBER(F4231),"测试日GPS","缺失"),IF(ISNUMBER(G4231),"非测试日纯氢",IF(AND(H4231="是",J4231="未判定"),IF(ISNUMBER(F4231),"测试名单无纯氢GPS","缺失"),IF(ISNUMBER(E4231),"非测试日仪表","缺失"))))</x:f>
        <x:v>非测试日纯氢</x:v>
      </x:c>
      <x:c r="L4231" s="7" t="n">
        <x:f>IF(K4231="缺失","",IF(K4231="非测试日纯氢",G4231,IF(K4231="非测试日仪表",E4231,F4231)))</x:f>
        <x:v>143</x:v>
      </x:c>
      <x:c r="M4231" s="2" t="n">
        <x:f>IF(K4231="缺失",1,0)</x:f>
        <x:v>0</x:v>
      </x:c>
      <x:c r="N4231" s="2" t="str">
        <x:v>车辆里程查询_20260901-20260930_1024辆_仪表里程.xlsx / L556</x:v>
      </x:c>
      <x:c r="O4231" s="2" t="str">
        <x:v>车辆里程查询_20260901-20260930_1024辆_GPS里程.xlsx / L556</x:v>
      </x:c>
      <x:c r="P4231" s="2" t="str">
        <x:v>车辆纯氢气里程查询_20260901-20260930_1024辆.xlsx / L401</x:v>
      </x:c>
    </x:row>
    <x:row r="4232" ht="22" customHeight="1">
      <x:c r="A4232" s="2" t="n">
        <x:v>167</x:v>
      </x:c>
      <x:c r="B4232" s="2" t="str">
        <x:v>粤AGP8635</x:v>
      </x:c>
      <x:c r="C4232" s="2" t="str">
        <x:v>钟祥</x:v>
      </x:c>
      <x:c r="D4232" s="8" t="d">
        <x:v>2026-09-09T00:00:00.000Z</x:v>
      </x:c>
      <x:c r="E4232" s="7" t="n">
        <x:v>193.1</x:v>
      </x:c>
      <x:c r="F4232" s="7" t="n">
        <x:v>86.3</x:v>
      </x:c>
      <x:c r="G4232" s="7" t="n">
        <x:v>71.3</x:v>
      </x:c>
      <x:c r="H4232" s="2" t="str">
        <x:v>否</x:v>
      </x:c>
      <x:c r="I4232" s="7" t="n">
        <x:f>IF(AND(ISNUMBER(E4232),ISNUMBER(F4232)),E4232-F4232,"")</x:f>
        <x:v>106.8</x:v>
      </x:c>
      <x:c r="J4232" s="2" t="str">
        <x:f>IF(H4232="否","不适用",IF(AND(ISNUMBER(E4232),ISNUMBER(F4232)),IF(I4232&gt;'规则与名单'!$B$2,"是","否"),"未判定"))</x:f>
        <x:v>不适用</x:v>
      </x:c>
      <x:c r="K4232" s="2" t="str">
        <x:f>IF(J4232="是",IF(ISNUMBER(F4232),"测试日GPS","缺失"),IF(ISNUMBER(G4232),"非测试日纯氢",IF(AND(H4232="是",J4232="未判定"),IF(ISNUMBER(F4232),"测试名单无纯氢GPS","缺失"),IF(ISNUMBER(E4232),"非测试日仪表","缺失"))))</x:f>
        <x:v>非测试日纯氢</x:v>
      </x:c>
      <x:c r="L4232" s="7" t="n">
        <x:f>IF(K4232="缺失","",IF(K4232="非测试日纯氢",G4232,IF(K4232="非测试日仪表",E4232,F4232)))</x:f>
        <x:v>71.3</x:v>
      </x:c>
      <x:c r="M4232" s="2" t="n">
        <x:f>IF(K4232="缺失",1,0)</x:f>
        <x:v>0</x:v>
      </x:c>
      <x:c r="N4232" s="2" t="str">
        <x:v>车辆里程查询_20260901-20260930_1024辆_仪表里程.xlsx / M556</x:v>
      </x:c>
      <x:c r="O4232" s="2" t="str">
        <x:v>车辆里程查询_20260901-20260930_1024辆_GPS里程.xlsx / M556</x:v>
      </x:c>
      <x:c r="P4232" s="2" t="str">
        <x:v>车辆纯氢气里程查询_20260901-20260930_1024辆.xlsx / M401</x:v>
      </x:c>
    </x:row>
    <x:row r="4233" ht="22" customHeight="1">
      <x:c r="A4233" s="2" t="n">
        <x:v>167</x:v>
      </x:c>
      <x:c r="B4233" s="2" t="str">
        <x:v>粤AGP8635</x:v>
      </x:c>
      <x:c r="C4233" s="2" t="str">
        <x:v>钟祥</x:v>
      </x:c>
      <x:c r="D4233" s="8" t="d">
        <x:v>2026-09-10T00:00:00.000Z</x:v>
      </x:c>
      <x:c r="E4233" s="7" t="n">
        <x:v>66.2</x:v>
      </x:c>
      <x:c r="F4233" s="7" t="n">
        <x:v>68.4</x:v>
      </x:c>
      <x:c r="G4233" s="7" t="n">
        <x:v>61.6</x:v>
      </x:c>
      <x:c r="H4233" s="2" t="str">
        <x:v>否</x:v>
      </x:c>
      <x:c r="I4233" s="7" t="n">
        <x:f>IF(AND(ISNUMBER(E4233),ISNUMBER(F4233)),E4233-F4233,"")</x:f>
        <x:v>-2.200000000000003</x:v>
      </x:c>
      <x:c r="J4233" s="2" t="str">
        <x:f>IF(H4233="否","不适用",IF(AND(ISNUMBER(E4233),ISNUMBER(F4233)),IF(I4233&gt;'规则与名单'!$B$2,"是","否"),"未判定"))</x:f>
        <x:v>不适用</x:v>
      </x:c>
      <x:c r="K4233" s="2" t="str">
        <x:f>IF(J4233="是",IF(ISNUMBER(F4233),"测试日GPS","缺失"),IF(ISNUMBER(G4233),"非测试日纯氢",IF(AND(H4233="是",J4233="未判定"),IF(ISNUMBER(F4233),"测试名单无纯氢GPS","缺失"),IF(ISNUMBER(E4233),"非测试日仪表","缺失"))))</x:f>
        <x:v>非测试日纯氢</x:v>
      </x:c>
      <x:c r="L4233" s="7" t="n">
        <x:f>IF(K4233="缺失","",IF(K4233="非测试日纯氢",G4233,IF(K4233="非测试日仪表",E4233,F4233)))</x:f>
        <x:v>61.6</x:v>
      </x:c>
      <x:c r="M4233" s="2" t="n">
        <x:f>IF(K4233="缺失",1,0)</x:f>
        <x:v>0</x:v>
      </x:c>
      <x:c r="N4233" s="2" t="str">
        <x:v>车辆里程查询_20260901-20260930_1024辆_仪表里程.xlsx / N556</x:v>
      </x:c>
      <x:c r="O4233" s="2" t="str">
        <x:v>车辆里程查询_20260901-20260930_1024辆_GPS里程.xlsx / N556</x:v>
      </x:c>
      <x:c r="P4233" s="2" t="str">
        <x:v>车辆纯氢气里程查询_20260901-20260930_1024辆.xlsx / N401</x:v>
      </x:c>
    </x:row>
    <x:row r="4234" ht="22" customHeight="1">
      <x:c r="A4234" s="2" t="n">
        <x:v>167</x:v>
      </x:c>
      <x:c r="B4234" s="2" t="str">
        <x:v>粤AGP8635</x:v>
      </x:c>
      <x:c r="C4234" s="2" t="str">
        <x:v>钟祥</x:v>
      </x:c>
      <x:c r="D4234" s="8" t="d">
        <x:v>2026-09-11T00:00:00.000Z</x:v>
      </x:c>
      <x:c r="E4234" s="7" t="n">
        <x:v>17.4</x:v>
      </x:c>
      <x:c r="F4234" s="7" t="n">
        <x:v>18.4</x:v>
      </x:c>
      <x:c r="G4234" s="7" t="n">
        <x:v>17</x:v>
      </x:c>
      <x:c r="H4234" s="2" t="str">
        <x:v>否</x:v>
      </x:c>
      <x:c r="I4234" s="7" t="n">
        <x:f>IF(AND(ISNUMBER(E4234),ISNUMBER(F4234)),E4234-F4234,"")</x:f>
        <x:v>-1</x:v>
      </x:c>
      <x:c r="J4234" s="2" t="str">
        <x:f>IF(H4234="否","不适用",IF(AND(ISNUMBER(E4234),ISNUMBER(F4234)),IF(I4234&gt;'规则与名单'!$B$2,"是","否"),"未判定"))</x:f>
        <x:v>不适用</x:v>
      </x:c>
      <x:c r="K4234" s="2" t="str">
        <x:f>IF(J4234="是",IF(ISNUMBER(F4234),"测试日GPS","缺失"),IF(ISNUMBER(G4234),"非测试日纯氢",IF(AND(H4234="是",J4234="未判定"),IF(ISNUMBER(F4234),"测试名单无纯氢GPS","缺失"),IF(ISNUMBER(E4234),"非测试日仪表","缺失"))))</x:f>
        <x:v>非测试日纯氢</x:v>
      </x:c>
      <x:c r="L4234" s="7" t="n">
        <x:f>IF(K4234="缺失","",IF(K4234="非测试日纯氢",G4234,IF(K4234="非测试日仪表",E4234,F4234)))</x:f>
        <x:v>17</x:v>
      </x:c>
      <x:c r="M4234" s="2" t="n">
        <x:f>IF(K4234="缺失",1,0)</x:f>
        <x:v>0</x:v>
      </x:c>
      <x:c r="N4234" s="2" t="str">
        <x:v>车辆里程查询_20260901-20260930_1024辆_仪表里程.xlsx / O556</x:v>
      </x:c>
      <x:c r="O4234" s="2" t="str">
        <x:v>车辆里程查询_20260901-20260930_1024辆_GPS里程.xlsx / O556</x:v>
      </x:c>
      <x:c r="P4234" s="2" t="str">
        <x:v>车辆纯氢气里程查询_20260901-20260930_1024辆.xlsx / O401</x:v>
      </x:c>
    </x:row>
    <x:row r="4235" ht="22" customHeight="1">
      <x:c r="A4235" s="2" t="n">
        <x:v>167</x:v>
      </x:c>
      <x:c r="B4235" s="2" t="str">
        <x:v>粤AGP8635</x:v>
      </x:c>
      <x:c r="C4235" s="2" t="str">
        <x:v>钟祥</x:v>
      </x:c>
      <x:c r="D4235" s="8" t="d">
        <x:v>2026-09-12T00:00:00.000Z</x:v>
      </x:c>
      <x:c r="E4235" s="7"/>
      <x:c r="F4235" s="7" t="n">
        <x:v>0</x:v>
      </x:c>
      <x:c r="G4235" s="7"/>
      <x:c r="H4235" s="2" t="str">
        <x:v>否</x:v>
      </x:c>
      <x:c r="I4235" s="7" t="str">
        <x:f>IF(AND(ISNUMBER(E4235),ISNUMBER(F4235)),E4235-F4235,"")</x:f>
      </x:c>
      <x:c r="J4235" s="2" t="str">
        <x:f>IF(H4235="否","不适用",IF(AND(ISNUMBER(E4235),ISNUMBER(F4235)),IF(I4235&gt;'规则与名单'!$B$2,"是","否"),"未判定"))</x:f>
        <x:v>不适用</x:v>
      </x:c>
      <x:c r="K4235" s="2" t="str">
        <x:f>IF(J4235="是",IF(ISNUMBER(F4235),"测试日GPS","缺失"),IF(ISNUMBER(G4235),"非测试日纯氢",IF(AND(H4235="是",J4235="未判定"),IF(ISNUMBER(F4235),"测试名单无纯氢GPS","缺失"),IF(ISNUMBER(E4235),"非测试日仪表","缺失"))))</x:f>
        <x:v>缺失</x:v>
      </x:c>
      <x:c r="L4235" s="7" t="str">
        <x:f>IF(K4235="缺失","",IF(K4235="非测试日纯氢",G4235,IF(K4235="非测试日仪表",E4235,F4235)))</x:f>
      </x:c>
      <x:c r="M4235" s="2" t="n">
        <x:f>IF(K4235="缺失",1,0)</x:f>
        <x:v>1</x:v>
      </x:c>
      <x:c r="N4235" s="2" t="str">
        <x:v>车辆里程查询_20260901-20260930_1024辆_仪表里程.xlsx / P556</x:v>
      </x:c>
      <x:c r="O4235" s="2" t="str">
        <x:v>车辆里程查询_20260901-20260930_1024辆_GPS里程.xlsx / P556</x:v>
      </x:c>
      <x:c r="P4235" s="2" t="str">
        <x:v>车辆纯氢气里程查询_20260901-20260930_1024辆.xlsx / P401</x:v>
      </x:c>
    </x:row>
    <x:row r="4236" ht="22" customHeight="1">
      <x:c r="A4236" s="2" t="n">
        <x:v>167</x:v>
      </x:c>
      <x:c r="B4236" s="2" t="str">
        <x:v>粤AGP8635</x:v>
      </x:c>
      <x:c r="C4236" s="2" t="str">
        <x:v>钟祥</x:v>
      </x:c>
      <x:c r="D4236" s="8" t="d">
        <x:v>2026-09-13T00:00:00.000Z</x:v>
      </x:c>
      <x:c r="E4236" s="7" t="n">
        <x:v>26.9</x:v>
      </x:c>
      <x:c r="F4236" s="7" t="n">
        <x:v>39.1</x:v>
      </x:c>
      <x:c r="G4236" s="7" t="n">
        <x:v>22.1</x:v>
      </x:c>
      <x:c r="H4236" s="2" t="str">
        <x:v>否</x:v>
      </x:c>
      <x:c r="I4236" s="7" t="n">
        <x:f>IF(AND(ISNUMBER(E4236),ISNUMBER(F4236)),E4236-F4236,"")</x:f>
        <x:v>-12.200000000000003</x:v>
      </x:c>
      <x:c r="J4236" s="2" t="str">
        <x:f>IF(H4236="否","不适用",IF(AND(ISNUMBER(E4236),ISNUMBER(F4236)),IF(I4236&gt;'规则与名单'!$B$2,"是","否"),"未判定"))</x:f>
        <x:v>不适用</x:v>
      </x:c>
      <x:c r="K4236" s="2" t="str">
        <x:f>IF(J4236="是",IF(ISNUMBER(F4236),"测试日GPS","缺失"),IF(ISNUMBER(G4236),"非测试日纯氢",IF(AND(H4236="是",J4236="未判定"),IF(ISNUMBER(F4236),"测试名单无纯氢GPS","缺失"),IF(ISNUMBER(E4236),"非测试日仪表","缺失"))))</x:f>
        <x:v>非测试日纯氢</x:v>
      </x:c>
      <x:c r="L4236" s="7" t="n">
        <x:f>IF(K4236="缺失","",IF(K4236="非测试日纯氢",G4236,IF(K4236="非测试日仪表",E4236,F4236)))</x:f>
        <x:v>22.1</x:v>
      </x:c>
      <x:c r="M4236" s="2" t="n">
        <x:f>IF(K4236="缺失",1,0)</x:f>
        <x:v>0</x:v>
      </x:c>
      <x:c r="N4236" s="2" t="str">
        <x:v>车辆里程查询_20260901-20260930_1024辆_仪表里程.xlsx / Q556</x:v>
      </x:c>
      <x:c r="O4236" s="2" t="str">
        <x:v>车辆里程查询_20260901-20260930_1024辆_GPS里程.xlsx / Q556</x:v>
      </x:c>
      <x:c r="P4236" s="2" t="str">
        <x:v>车辆纯氢气里程查询_20260901-20260930_1024辆.xlsx / Q401</x:v>
      </x:c>
    </x:row>
    <x:row r="4237" ht="22" customHeight="1">
      <x:c r="A4237" s="2" t="n">
        <x:v>167</x:v>
      </x:c>
      <x:c r="B4237" s="2" t="str">
        <x:v>粤AGP8635</x:v>
      </x:c>
      <x:c r="C4237" s="2" t="str">
        <x:v>钟祥</x:v>
      </x:c>
      <x:c r="D4237" s="8" t="d">
        <x:v>2026-09-14T00:00:00.000Z</x:v>
      </x:c>
      <x:c r="E4237" s="7" t="n">
        <x:v>112.3</x:v>
      </x:c>
      <x:c r="F4237" s="7" t="n">
        <x:v>104.2</x:v>
      </x:c>
      <x:c r="G4237" s="7" t="n">
        <x:v>72.5</x:v>
      </x:c>
      <x:c r="H4237" s="2" t="str">
        <x:v>否</x:v>
      </x:c>
      <x:c r="I4237" s="7" t="n">
        <x:f>IF(AND(ISNUMBER(E4237),ISNUMBER(F4237)),E4237-F4237,"")</x:f>
        <x:v>8.099999999999994</x:v>
      </x:c>
      <x:c r="J4237" s="2" t="str">
        <x:f>IF(H4237="否","不适用",IF(AND(ISNUMBER(E4237),ISNUMBER(F4237)),IF(I4237&gt;'规则与名单'!$B$2,"是","否"),"未判定"))</x:f>
        <x:v>不适用</x:v>
      </x:c>
      <x:c r="K4237" s="2" t="str">
        <x:f>IF(J4237="是",IF(ISNUMBER(F4237),"测试日GPS","缺失"),IF(ISNUMBER(G4237),"非测试日纯氢",IF(AND(H4237="是",J4237="未判定"),IF(ISNUMBER(F4237),"测试名单无纯氢GPS","缺失"),IF(ISNUMBER(E4237),"非测试日仪表","缺失"))))</x:f>
        <x:v>非测试日纯氢</x:v>
      </x:c>
      <x:c r="L4237" s="7" t="n">
        <x:f>IF(K4237="缺失","",IF(K4237="非测试日纯氢",G4237,IF(K4237="非测试日仪表",E4237,F4237)))</x:f>
        <x:v>72.5</x:v>
      </x:c>
      <x:c r="M4237" s="2" t="n">
        <x:f>IF(K4237="缺失",1,0)</x:f>
        <x:v>0</x:v>
      </x:c>
      <x:c r="N4237" s="2" t="str">
        <x:v>车辆里程查询_20260901-20260930_1024辆_仪表里程.xlsx / R556</x:v>
      </x:c>
      <x:c r="O4237" s="2" t="str">
        <x:v>车辆里程查询_20260901-20260930_1024辆_GPS里程.xlsx / R556</x:v>
      </x:c>
      <x:c r="P4237" s="2" t="str">
        <x:v>车辆纯氢气里程查询_20260901-20260930_1024辆.xlsx / R401</x:v>
      </x:c>
    </x:row>
    <x:row r="4238" ht="22" customHeight="1">
      <x:c r="A4238" s="2" t="n">
        <x:v>167</x:v>
      </x:c>
      <x:c r="B4238" s="2" t="str">
        <x:v>粤AGP8635</x:v>
      </x:c>
      <x:c r="C4238" s="2" t="str">
        <x:v>钟祥</x:v>
      </x:c>
      <x:c r="D4238" s="8" t="d">
        <x:v>2026-09-15T00:00:00.000Z</x:v>
      </x:c>
      <x:c r="E4238" s="7" t="n">
        <x:v>31.9</x:v>
      </x:c>
      <x:c r="F4238" s="7" t="n">
        <x:v>32.5</x:v>
      </x:c>
      <x:c r="G4238" s="7" t="n">
        <x:v>21.4</x:v>
      </x:c>
      <x:c r="H4238" s="2" t="str">
        <x:v>否</x:v>
      </x:c>
      <x:c r="I4238" s="7" t="n">
        <x:f>IF(AND(ISNUMBER(E4238),ISNUMBER(F4238)),E4238-F4238,"")</x:f>
        <x:v>-0.6000000000000014</x:v>
      </x:c>
      <x:c r="J4238" s="2" t="str">
        <x:f>IF(H4238="否","不适用",IF(AND(ISNUMBER(E4238),ISNUMBER(F4238)),IF(I4238&gt;'规则与名单'!$B$2,"是","否"),"未判定"))</x:f>
        <x:v>不适用</x:v>
      </x:c>
      <x:c r="K4238" s="2" t="str">
        <x:f>IF(J4238="是",IF(ISNUMBER(F4238),"测试日GPS","缺失"),IF(ISNUMBER(G4238),"非测试日纯氢",IF(AND(H4238="是",J4238="未判定"),IF(ISNUMBER(F4238),"测试名单无纯氢GPS","缺失"),IF(ISNUMBER(E4238),"非测试日仪表","缺失"))))</x:f>
        <x:v>非测试日纯氢</x:v>
      </x:c>
      <x:c r="L4238" s="7" t="n">
        <x:f>IF(K4238="缺失","",IF(K4238="非测试日纯氢",G4238,IF(K4238="非测试日仪表",E4238,F4238)))</x:f>
        <x:v>21.4</x:v>
      </x:c>
      <x:c r="M4238" s="2" t="n">
        <x:f>IF(K4238="缺失",1,0)</x:f>
        <x:v>0</x:v>
      </x:c>
      <x:c r="N4238" s="2" t="str">
        <x:v>车辆里程查询_20260901-20260930_1024辆_仪表里程.xlsx / S556</x:v>
      </x:c>
      <x:c r="O4238" s="2" t="str">
        <x:v>车辆里程查询_20260901-20260930_1024辆_GPS里程.xlsx / S556</x:v>
      </x:c>
      <x:c r="P4238" s="2" t="str">
        <x:v>车辆纯氢气里程查询_20260901-20260930_1024辆.xlsx / S401</x:v>
      </x:c>
    </x:row>
    <x:row r="4239" ht="22" customHeight="1">
      <x:c r="A4239" s="2" t="n">
        <x:v>167</x:v>
      </x:c>
      <x:c r="B4239" s="2" t="str">
        <x:v>粤AGP8635</x:v>
      </x:c>
      <x:c r="C4239" s="2" t="str">
        <x:v>钟祥</x:v>
      </x:c>
      <x:c r="D4239" s="8" t="d">
        <x:v>2026-09-16T00:00:00.000Z</x:v>
      </x:c>
      <x:c r="E4239" s="7" t="n">
        <x:v>15.2</x:v>
      </x:c>
      <x:c r="F4239" s="7" t="n">
        <x:v>15.1</x:v>
      </x:c>
      <x:c r="G4239" s="7" t="n">
        <x:v>14.8</x:v>
      </x:c>
      <x:c r="H4239" s="2" t="str">
        <x:v>否</x:v>
      </x:c>
      <x:c r="I4239" s="7" t="n">
        <x:f>IF(AND(ISNUMBER(E4239),ISNUMBER(F4239)),E4239-F4239,"")</x:f>
        <x:v>0.09999999999999964</x:v>
      </x:c>
      <x:c r="J4239" s="2" t="str">
        <x:f>IF(H4239="否","不适用",IF(AND(ISNUMBER(E4239),ISNUMBER(F4239)),IF(I4239&gt;'规则与名单'!$B$2,"是","否"),"未判定"))</x:f>
        <x:v>不适用</x:v>
      </x:c>
      <x:c r="K4239" s="2" t="str">
        <x:f>IF(J4239="是",IF(ISNUMBER(F4239),"测试日GPS","缺失"),IF(ISNUMBER(G4239),"非测试日纯氢",IF(AND(H4239="是",J4239="未判定"),IF(ISNUMBER(F4239),"测试名单无纯氢GPS","缺失"),IF(ISNUMBER(E4239),"非测试日仪表","缺失"))))</x:f>
        <x:v>非测试日纯氢</x:v>
      </x:c>
      <x:c r="L4239" s="7" t="n">
        <x:f>IF(K4239="缺失","",IF(K4239="非测试日纯氢",G4239,IF(K4239="非测试日仪表",E4239,F4239)))</x:f>
        <x:v>14.8</x:v>
      </x:c>
      <x:c r="M4239" s="2" t="n">
        <x:f>IF(K4239="缺失",1,0)</x:f>
        <x:v>0</x:v>
      </x:c>
      <x:c r="N4239" s="2" t="str">
        <x:v>车辆里程查询_20260901-20260930_1024辆_仪表里程.xlsx / T556</x:v>
      </x:c>
      <x:c r="O4239" s="2" t="str">
        <x:v>车辆里程查询_20260901-20260930_1024辆_GPS里程.xlsx / T556</x:v>
      </x:c>
      <x:c r="P4239" s="2" t="str">
        <x:v>车辆纯氢气里程查询_20260901-20260930_1024辆.xlsx / T401</x:v>
      </x:c>
    </x:row>
    <x:row r="4240" ht="22" customHeight="1">
      <x:c r="A4240" s="2" t="n">
        <x:v>167</x:v>
      </x:c>
      <x:c r="B4240" s="2" t="str">
        <x:v>粤AGP8635</x:v>
      </x:c>
      <x:c r="C4240" s="2" t="str">
        <x:v>钟祥</x:v>
      </x:c>
      <x:c r="D4240" s="8" t="d">
        <x:v>2026-09-17T00:00:00.000Z</x:v>
      </x:c>
      <x:c r="E4240" s="7" t="n">
        <x:v>67.2</x:v>
      </x:c>
      <x:c r="F4240" s="7" t="n">
        <x:v>69.3</x:v>
      </x:c>
      <x:c r="G4240" s="7" t="n">
        <x:v>59.3</x:v>
      </x:c>
      <x:c r="H4240" s="2" t="str">
        <x:v>否</x:v>
      </x:c>
      <x:c r="I4240" s="7" t="n">
        <x:f>IF(AND(ISNUMBER(E4240),ISNUMBER(F4240)),E4240-F4240,"")</x:f>
        <x:v>-2.0999999999999943</x:v>
      </x:c>
      <x:c r="J4240" s="2" t="str">
        <x:f>IF(H4240="否","不适用",IF(AND(ISNUMBER(E4240),ISNUMBER(F4240)),IF(I4240&gt;'规则与名单'!$B$2,"是","否"),"未判定"))</x:f>
        <x:v>不适用</x:v>
      </x:c>
      <x:c r="K4240" s="2" t="str">
        <x:f>IF(J4240="是",IF(ISNUMBER(F4240),"测试日GPS","缺失"),IF(ISNUMBER(G4240),"非测试日纯氢",IF(AND(H4240="是",J4240="未判定"),IF(ISNUMBER(F4240),"测试名单无纯氢GPS","缺失"),IF(ISNUMBER(E4240),"非测试日仪表","缺失"))))</x:f>
        <x:v>非测试日纯氢</x:v>
      </x:c>
      <x:c r="L4240" s="7" t="n">
        <x:f>IF(K4240="缺失","",IF(K4240="非测试日纯氢",G4240,IF(K4240="非测试日仪表",E4240,F4240)))</x:f>
        <x:v>59.3</x:v>
      </x:c>
      <x:c r="M4240" s="2" t="n">
        <x:f>IF(K4240="缺失",1,0)</x:f>
        <x:v>0</x:v>
      </x:c>
      <x:c r="N4240" s="2" t="str">
        <x:v>车辆里程查询_20260901-20260930_1024辆_仪表里程.xlsx / U556</x:v>
      </x:c>
      <x:c r="O4240" s="2" t="str">
        <x:v>车辆里程查询_20260901-20260930_1024辆_GPS里程.xlsx / U556</x:v>
      </x:c>
      <x:c r="P4240" s="2" t="str">
        <x:v>车辆纯氢气里程查询_20260901-20260930_1024辆.xlsx / U401</x:v>
      </x:c>
    </x:row>
    <x:row r="4241" ht="22" customHeight="1">
      <x:c r="A4241" s="2" t="n">
        <x:v>167</x:v>
      </x:c>
      <x:c r="B4241" s="2" t="str">
        <x:v>粤AGP8635</x:v>
      </x:c>
      <x:c r="C4241" s="2" t="str">
        <x:v>钟祥</x:v>
      </x:c>
      <x:c r="D4241" s="8" t="d">
        <x:v>2026-09-18T00:00:00.000Z</x:v>
      </x:c>
      <x:c r="E4241" s="7" t="n">
        <x:v>33.4</x:v>
      </x:c>
      <x:c r="F4241" s="7" t="n">
        <x:v>37.3</x:v>
      </x:c>
      <x:c r="G4241" s="7" t="n">
        <x:v>8.8</x:v>
      </x:c>
      <x:c r="H4241" s="2" t="str">
        <x:v>否</x:v>
      </x:c>
      <x:c r="I4241" s="7" t="n">
        <x:f>IF(AND(ISNUMBER(E4241),ISNUMBER(F4241)),E4241-F4241,"")</x:f>
        <x:v>-3.8999999999999986</x:v>
      </x:c>
      <x:c r="J4241" s="2" t="str">
        <x:f>IF(H4241="否","不适用",IF(AND(ISNUMBER(E4241),ISNUMBER(F4241)),IF(I4241&gt;'规则与名单'!$B$2,"是","否"),"未判定"))</x:f>
        <x:v>不适用</x:v>
      </x:c>
      <x:c r="K4241" s="2" t="str">
        <x:f>IF(J4241="是",IF(ISNUMBER(F4241),"测试日GPS","缺失"),IF(ISNUMBER(G4241),"非测试日纯氢",IF(AND(H4241="是",J4241="未判定"),IF(ISNUMBER(F4241),"测试名单无纯氢GPS","缺失"),IF(ISNUMBER(E4241),"非测试日仪表","缺失"))))</x:f>
        <x:v>非测试日纯氢</x:v>
      </x:c>
      <x:c r="L4241" s="7" t="n">
        <x:f>IF(K4241="缺失","",IF(K4241="非测试日纯氢",G4241,IF(K4241="非测试日仪表",E4241,F4241)))</x:f>
        <x:v>8.8</x:v>
      </x:c>
      <x:c r="M4241" s="2" t="n">
        <x:f>IF(K4241="缺失",1,0)</x:f>
        <x:v>0</x:v>
      </x:c>
      <x:c r="N4241" s="2" t="str">
        <x:v>车辆里程查询_20260901-20260930_1024辆_仪表里程.xlsx / V556</x:v>
      </x:c>
      <x:c r="O4241" s="2" t="str">
        <x:v>车辆里程查询_20260901-20260930_1024辆_GPS里程.xlsx / V556</x:v>
      </x:c>
      <x:c r="P4241" s="2" t="str">
        <x:v>车辆纯氢气里程查询_20260901-20260930_1024辆.xlsx / V401</x:v>
      </x:c>
    </x:row>
    <x:row r="4242" ht="22" customHeight="1">
      <x:c r="A4242" s="2" t="n">
        <x:v>167</x:v>
      </x:c>
      <x:c r="B4242" s="2" t="str">
        <x:v>粤AGP8635</x:v>
      </x:c>
      <x:c r="C4242" s="2" t="str">
        <x:v>钟祥</x:v>
      </x:c>
      <x:c r="D4242" s="8" t="d">
        <x:v>2026-09-19T00:00:00.000Z</x:v>
      </x:c>
      <x:c r="E4242" s="7" t="n">
        <x:v>61.2</x:v>
      </x:c>
      <x:c r="F4242" s="7" t="n">
        <x:v>61.7</x:v>
      </x:c>
      <x:c r="G4242" s="7" t="n">
        <x:v>59.7</x:v>
      </x:c>
      <x:c r="H4242" s="2" t="str">
        <x:v>否</x:v>
      </x:c>
      <x:c r="I4242" s="7" t="n">
        <x:f>IF(AND(ISNUMBER(E4242),ISNUMBER(F4242)),E4242-F4242,"")</x:f>
        <x:v>-0.5</x:v>
      </x:c>
      <x:c r="J4242" s="2" t="str">
        <x:f>IF(H4242="否","不适用",IF(AND(ISNUMBER(E4242),ISNUMBER(F4242)),IF(I4242&gt;'规则与名单'!$B$2,"是","否"),"未判定"))</x:f>
        <x:v>不适用</x:v>
      </x:c>
      <x:c r="K4242" s="2" t="str">
        <x:f>IF(J4242="是",IF(ISNUMBER(F4242),"测试日GPS","缺失"),IF(ISNUMBER(G4242),"非测试日纯氢",IF(AND(H4242="是",J4242="未判定"),IF(ISNUMBER(F4242),"测试名单无纯氢GPS","缺失"),IF(ISNUMBER(E4242),"非测试日仪表","缺失"))))</x:f>
        <x:v>非测试日纯氢</x:v>
      </x:c>
      <x:c r="L4242" s="7" t="n">
        <x:f>IF(K4242="缺失","",IF(K4242="非测试日纯氢",G4242,IF(K4242="非测试日仪表",E4242,F4242)))</x:f>
        <x:v>59.7</x:v>
      </x:c>
      <x:c r="M4242" s="2" t="n">
        <x:f>IF(K4242="缺失",1,0)</x:f>
        <x:v>0</x:v>
      </x:c>
      <x:c r="N4242" s="2" t="str">
        <x:v>车辆里程查询_20260901-20260930_1024辆_仪表里程.xlsx / W556</x:v>
      </x:c>
      <x:c r="O4242" s="2" t="str">
        <x:v>车辆里程查询_20260901-20260930_1024辆_GPS里程.xlsx / W556</x:v>
      </x:c>
      <x:c r="P4242" s="2" t="str">
        <x:v>车辆纯氢气里程查询_20260901-20260930_1024辆.xlsx / W401</x:v>
      </x:c>
    </x:row>
    <x:row r="4243" ht="22" customHeight="1">
      <x:c r="A4243" s="2" t="n">
        <x:v>167</x:v>
      </x:c>
      <x:c r="B4243" s="2" t="str">
        <x:v>粤AGP8635</x:v>
      </x:c>
      <x:c r="C4243" s="2" t="str">
        <x:v>钟祥</x:v>
      </x:c>
      <x:c r="D4243" s="8" t="d">
        <x:v>2026-09-20T00:00:00.000Z</x:v>
      </x:c>
      <x:c r="E4243" s="7" t="n">
        <x:v>72.8</x:v>
      </x:c>
      <x:c r="F4243" s="7" t="n">
        <x:v>74.2</x:v>
      </x:c>
      <x:c r="G4243" s="7" t="n">
        <x:v>62.9</x:v>
      </x:c>
      <x:c r="H4243" s="2" t="str">
        <x:v>否</x:v>
      </x:c>
      <x:c r="I4243" s="7" t="n">
        <x:f>IF(AND(ISNUMBER(E4243),ISNUMBER(F4243)),E4243-F4243,"")</x:f>
        <x:v>-1.4000000000000057</x:v>
      </x:c>
      <x:c r="J4243" s="2" t="str">
        <x:f>IF(H4243="否","不适用",IF(AND(ISNUMBER(E4243),ISNUMBER(F4243)),IF(I4243&gt;'规则与名单'!$B$2,"是","否"),"未判定"))</x:f>
        <x:v>不适用</x:v>
      </x:c>
      <x:c r="K4243" s="2" t="str">
        <x:f>IF(J4243="是",IF(ISNUMBER(F4243),"测试日GPS","缺失"),IF(ISNUMBER(G4243),"非测试日纯氢",IF(AND(H4243="是",J4243="未判定"),IF(ISNUMBER(F4243),"测试名单无纯氢GPS","缺失"),IF(ISNUMBER(E4243),"非测试日仪表","缺失"))))</x:f>
        <x:v>非测试日纯氢</x:v>
      </x:c>
      <x:c r="L4243" s="7" t="n">
        <x:f>IF(K4243="缺失","",IF(K4243="非测试日纯氢",G4243,IF(K4243="非测试日仪表",E4243,F4243)))</x:f>
        <x:v>62.9</x:v>
      </x:c>
      <x:c r="M4243" s="2" t="n">
        <x:f>IF(K4243="缺失",1,0)</x:f>
        <x:v>0</x:v>
      </x:c>
      <x:c r="N4243" s="2" t="str">
        <x:v>车辆里程查询_20260901-20260930_1024辆_仪表里程.xlsx / X556</x:v>
      </x:c>
      <x:c r="O4243" s="2" t="str">
        <x:v>车辆里程查询_20260901-20260930_1024辆_GPS里程.xlsx / X556</x:v>
      </x:c>
      <x:c r="P4243" s="2" t="str">
        <x:v>车辆纯氢气里程查询_20260901-20260930_1024辆.xlsx / X401</x:v>
      </x:c>
    </x:row>
    <x:row r="4244" ht="22" customHeight="1">
      <x:c r="A4244" s="2" t="n">
        <x:v>167</x:v>
      </x:c>
      <x:c r="B4244" s="2" t="str">
        <x:v>粤AGP8635</x:v>
      </x:c>
      <x:c r="C4244" s="2" t="str">
        <x:v>钟祥</x:v>
      </x:c>
      <x:c r="D4244" s="8" t="d">
        <x:v>2026-09-21T00:00:00.000Z</x:v>
      </x:c>
      <x:c r="E4244" s="7" t="n">
        <x:v>15.3</x:v>
      </x:c>
      <x:c r="F4244" s="7" t="n">
        <x:v>15.1</x:v>
      </x:c>
      <x:c r="G4244" s="7" t="n">
        <x:v>10.7</x:v>
      </x:c>
      <x:c r="H4244" s="2" t="str">
        <x:v>否</x:v>
      </x:c>
      <x:c r="I4244" s="7" t="n">
        <x:f>IF(AND(ISNUMBER(E4244),ISNUMBER(F4244)),E4244-F4244,"")</x:f>
        <x:v>0.20000000000000107</x:v>
      </x:c>
      <x:c r="J4244" s="2" t="str">
        <x:f>IF(H4244="否","不适用",IF(AND(ISNUMBER(E4244),ISNUMBER(F4244)),IF(I4244&gt;'规则与名单'!$B$2,"是","否"),"未判定"))</x:f>
        <x:v>不适用</x:v>
      </x:c>
      <x:c r="K4244" s="2" t="str">
        <x:f>IF(J4244="是",IF(ISNUMBER(F4244),"测试日GPS","缺失"),IF(ISNUMBER(G4244),"非测试日纯氢",IF(AND(H4244="是",J4244="未判定"),IF(ISNUMBER(F4244),"测试名单无纯氢GPS","缺失"),IF(ISNUMBER(E4244),"非测试日仪表","缺失"))))</x:f>
        <x:v>非测试日纯氢</x:v>
      </x:c>
      <x:c r="L4244" s="7" t="n">
        <x:f>IF(K4244="缺失","",IF(K4244="非测试日纯氢",G4244,IF(K4244="非测试日仪表",E4244,F4244)))</x:f>
        <x:v>10.7</x:v>
      </x:c>
      <x:c r="M4244" s="2" t="n">
        <x:f>IF(K4244="缺失",1,0)</x:f>
        <x:v>0</x:v>
      </x:c>
      <x:c r="N4244" s="2" t="str">
        <x:v>车辆里程查询_20260901-20260930_1024辆_仪表里程.xlsx / Y556</x:v>
      </x:c>
      <x:c r="O4244" s="2" t="str">
        <x:v>车辆里程查询_20260901-20260930_1024辆_GPS里程.xlsx / Y556</x:v>
      </x:c>
      <x:c r="P4244" s="2" t="str">
        <x:v>车辆纯氢气里程查询_20260901-20260930_1024辆.xlsx / Y401</x:v>
      </x:c>
    </x:row>
    <x:row r="4245" ht="22" customHeight="1">
      <x:c r="A4245" s="2" t="n">
        <x:v>167</x:v>
      </x:c>
      <x:c r="B4245" s="2" t="str">
        <x:v>粤AGP8635</x:v>
      </x:c>
      <x:c r="C4245" s="2" t="str">
        <x:v>钟祥</x:v>
      </x:c>
      <x:c r="D4245" s="8" t="d">
        <x:v>2026-09-22T00:00:00.000Z</x:v>
      </x:c>
      <x:c r="E4245" s="7" t="n">
        <x:v>56.7</x:v>
      </x:c>
      <x:c r="F4245" s="7" t="n">
        <x:v>58.4</x:v>
      </x:c>
      <x:c r="G4245" s="7" t="n">
        <x:v>55.7</x:v>
      </x:c>
      <x:c r="H4245" s="2" t="str">
        <x:v>否</x:v>
      </x:c>
      <x:c r="I4245" s="7" t="n">
        <x:f>IF(AND(ISNUMBER(E4245),ISNUMBER(F4245)),E4245-F4245,"")</x:f>
        <x:v>-1.6999999999999957</x:v>
      </x:c>
      <x:c r="J4245" s="2" t="str">
        <x:f>IF(H4245="否","不适用",IF(AND(ISNUMBER(E4245),ISNUMBER(F4245)),IF(I4245&gt;'规则与名单'!$B$2,"是","否"),"未判定"))</x:f>
        <x:v>不适用</x:v>
      </x:c>
      <x:c r="K4245" s="2" t="str">
        <x:f>IF(J4245="是",IF(ISNUMBER(F4245),"测试日GPS","缺失"),IF(ISNUMBER(G4245),"非测试日纯氢",IF(AND(H4245="是",J4245="未判定"),IF(ISNUMBER(F4245),"测试名单无纯氢GPS","缺失"),IF(ISNUMBER(E4245),"非测试日仪表","缺失"))))</x:f>
        <x:v>非测试日纯氢</x:v>
      </x:c>
      <x:c r="L4245" s="7" t="n">
        <x:f>IF(K4245="缺失","",IF(K4245="非测试日纯氢",G4245,IF(K4245="非测试日仪表",E4245,F4245)))</x:f>
        <x:v>55.7</x:v>
      </x:c>
      <x:c r="M4245" s="2" t="n">
        <x:f>IF(K4245="缺失",1,0)</x:f>
        <x:v>0</x:v>
      </x:c>
      <x:c r="N4245" s="2" t="str">
        <x:v>车辆里程查询_20260901-20260930_1024辆_仪表里程.xlsx / Z556</x:v>
      </x:c>
      <x:c r="O4245" s="2" t="str">
        <x:v>车辆里程查询_20260901-20260930_1024辆_GPS里程.xlsx / Z556</x:v>
      </x:c>
      <x:c r="P4245" s="2" t="str">
        <x:v>车辆纯氢气里程查询_20260901-20260930_1024辆.xlsx / Z401</x:v>
      </x:c>
    </x:row>
    <x:row r="4246" ht="22" customHeight="1">
      <x:c r="A4246" s="2" t="n">
        <x:v>167</x:v>
      </x:c>
      <x:c r="B4246" s="2" t="str">
        <x:v>粤AGP8635</x:v>
      </x:c>
      <x:c r="C4246" s="2" t="str">
        <x:v>钟祥</x:v>
      </x:c>
      <x:c r="D4246" s="8" t="d">
        <x:v>2026-09-23T00:00:00.000Z</x:v>
      </x:c>
      <x:c r="E4246" s="7" t="n">
        <x:v>32.8</x:v>
      </x:c>
      <x:c r="F4246" s="7" t="n">
        <x:v>35</x:v>
      </x:c>
      <x:c r="G4246" s="7" t="n">
        <x:v>26.6</x:v>
      </x:c>
      <x:c r="H4246" s="2" t="str">
        <x:v>否</x:v>
      </x:c>
      <x:c r="I4246" s="7" t="n">
        <x:f>IF(AND(ISNUMBER(E4246),ISNUMBER(F4246)),E4246-F4246,"")</x:f>
        <x:v>-2.200000000000003</x:v>
      </x:c>
      <x:c r="J4246" s="2" t="str">
        <x:f>IF(H4246="否","不适用",IF(AND(ISNUMBER(E4246),ISNUMBER(F4246)),IF(I4246&gt;'规则与名单'!$B$2,"是","否"),"未判定"))</x:f>
        <x:v>不适用</x:v>
      </x:c>
      <x:c r="K4246" s="2" t="str">
        <x:f>IF(J4246="是",IF(ISNUMBER(F4246),"测试日GPS","缺失"),IF(ISNUMBER(G4246),"非测试日纯氢",IF(AND(H4246="是",J4246="未判定"),IF(ISNUMBER(F4246),"测试名单无纯氢GPS","缺失"),IF(ISNUMBER(E4246),"非测试日仪表","缺失"))))</x:f>
        <x:v>非测试日纯氢</x:v>
      </x:c>
      <x:c r="L4246" s="7" t="n">
        <x:f>IF(K4246="缺失","",IF(K4246="非测试日纯氢",G4246,IF(K4246="非测试日仪表",E4246,F4246)))</x:f>
        <x:v>26.6</x:v>
      </x:c>
      <x:c r="M4246" s="2" t="n">
        <x:f>IF(K4246="缺失",1,0)</x:f>
        <x:v>0</x:v>
      </x:c>
      <x:c r="N4246" s="2" t="str">
        <x:v>车辆里程查询_20260901-20260930_1024辆_仪表里程.xlsx / AA556</x:v>
      </x:c>
      <x:c r="O4246" s="2" t="str">
        <x:v>车辆里程查询_20260901-20260930_1024辆_GPS里程.xlsx / AA556</x:v>
      </x:c>
      <x:c r="P4246" s="2" t="str">
        <x:v>车辆纯氢气里程查询_20260901-20260930_1024辆.xlsx / AA401</x:v>
      </x:c>
    </x:row>
    <x:row r="4247" ht="22" customHeight="1">
      <x:c r="A4247" s="2" t="n">
        <x:v>167</x:v>
      </x:c>
      <x:c r="B4247" s="2" t="str">
        <x:v>粤AGP8635</x:v>
      </x:c>
      <x:c r="C4247" s="2" t="str">
        <x:v>钟祥</x:v>
      </x:c>
      <x:c r="D4247" s="8" t="d">
        <x:v>2026-09-24T00:00:00.000Z</x:v>
      </x:c>
      <x:c r="E4247" s="7" t="n">
        <x:v>32.2</x:v>
      </x:c>
      <x:c r="F4247" s="7" t="n">
        <x:v>32.5</x:v>
      </x:c>
      <x:c r="G4247" s="7" t="n">
        <x:v>31.7</x:v>
      </x:c>
      <x:c r="H4247" s="2" t="str">
        <x:v>否</x:v>
      </x:c>
      <x:c r="I4247" s="7" t="n">
        <x:f>IF(AND(ISNUMBER(E4247),ISNUMBER(F4247)),E4247-F4247,"")</x:f>
        <x:v>-0.29999999999999716</x:v>
      </x:c>
      <x:c r="J4247" s="2" t="str">
        <x:f>IF(H4247="否","不适用",IF(AND(ISNUMBER(E4247),ISNUMBER(F4247)),IF(I4247&gt;'规则与名单'!$B$2,"是","否"),"未判定"))</x:f>
        <x:v>不适用</x:v>
      </x:c>
      <x:c r="K4247" s="2" t="str">
        <x:f>IF(J4247="是",IF(ISNUMBER(F4247),"测试日GPS","缺失"),IF(ISNUMBER(G4247),"非测试日纯氢",IF(AND(H4247="是",J4247="未判定"),IF(ISNUMBER(F4247),"测试名单无纯氢GPS","缺失"),IF(ISNUMBER(E4247),"非测试日仪表","缺失"))))</x:f>
        <x:v>非测试日纯氢</x:v>
      </x:c>
      <x:c r="L4247" s="7" t="n">
        <x:f>IF(K4247="缺失","",IF(K4247="非测试日纯氢",G4247,IF(K4247="非测试日仪表",E4247,F4247)))</x:f>
        <x:v>31.7</x:v>
      </x:c>
      <x:c r="M4247" s="2" t="n">
        <x:f>IF(K4247="缺失",1,0)</x:f>
        <x:v>0</x:v>
      </x:c>
      <x:c r="N4247" s="2" t="str">
        <x:v>车辆里程查询_20260901-20260930_1024辆_仪表里程.xlsx / AB556</x:v>
      </x:c>
      <x:c r="O4247" s="2" t="str">
        <x:v>车辆里程查询_20260901-20260930_1024辆_GPS里程.xlsx / AB556</x:v>
      </x:c>
      <x:c r="P4247" s="2" t="str">
        <x:v>车辆纯氢气里程查询_20260901-20260930_1024辆.xlsx / AB401</x:v>
      </x:c>
    </x:row>
    <x:row r="4248" ht="22" customHeight="1">
      <x:c r="A4248" s="2" t="n">
        <x:v>167</x:v>
      </x:c>
      <x:c r="B4248" s="2" t="str">
        <x:v>粤AGP8635</x:v>
      </x:c>
      <x:c r="C4248" s="2" t="str">
        <x:v>钟祥</x:v>
      </x:c>
      <x:c r="D4248" s="8" t="d">
        <x:v>2026-09-25T00:00:00.000Z</x:v>
      </x:c>
      <x:c r="E4248" s="7" t="n">
        <x:v>16.2</x:v>
      </x:c>
      <x:c r="F4248" s="7" t="n">
        <x:v>16.3</x:v>
      </x:c>
      <x:c r="G4248" s="7" t="n">
        <x:v>16.2</x:v>
      </x:c>
      <x:c r="H4248" s="2" t="str">
        <x:v>否</x:v>
      </x:c>
      <x:c r="I4248" s="7" t="n">
        <x:f>IF(AND(ISNUMBER(E4248),ISNUMBER(F4248)),E4248-F4248,"")</x:f>
        <x:v>-0.10000000000000142</x:v>
      </x:c>
      <x:c r="J4248" s="2" t="str">
        <x:f>IF(H4248="否","不适用",IF(AND(ISNUMBER(E4248),ISNUMBER(F4248)),IF(I4248&gt;'规则与名单'!$B$2,"是","否"),"未判定"))</x:f>
        <x:v>不适用</x:v>
      </x:c>
      <x:c r="K4248" s="2" t="str">
        <x:f>IF(J4248="是",IF(ISNUMBER(F4248),"测试日GPS","缺失"),IF(ISNUMBER(G4248),"非测试日纯氢",IF(AND(H4248="是",J4248="未判定"),IF(ISNUMBER(F4248),"测试名单无纯氢GPS","缺失"),IF(ISNUMBER(E4248),"非测试日仪表","缺失"))))</x:f>
        <x:v>非测试日纯氢</x:v>
      </x:c>
      <x:c r="L4248" s="7" t="n">
        <x:f>IF(K4248="缺失","",IF(K4248="非测试日纯氢",G4248,IF(K4248="非测试日仪表",E4248,F4248)))</x:f>
        <x:v>16.2</x:v>
      </x:c>
      <x:c r="M4248" s="2" t="n">
        <x:f>IF(K4248="缺失",1,0)</x:f>
        <x:v>0</x:v>
      </x:c>
      <x:c r="N4248" s="2" t="str">
        <x:v>车辆里程查询_20260901-20260930_1024辆_仪表里程.xlsx / AC556</x:v>
      </x:c>
      <x:c r="O4248" s="2" t="str">
        <x:v>车辆里程查询_20260901-20260930_1024辆_GPS里程.xlsx / AC556</x:v>
      </x:c>
      <x:c r="P4248" s="2" t="str">
        <x:v>车辆纯氢气里程查询_20260901-20260930_1024辆.xlsx / AC401</x:v>
      </x:c>
    </x:row>
    <x:row r="4249" ht="22" customHeight="1">
      <x:c r="A4249" s="2" t="n">
        <x:v>167</x:v>
      </x:c>
      <x:c r="B4249" s="2" t="str">
        <x:v>粤AGP8635</x:v>
      </x:c>
      <x:c r="C4249" s="2" t="str">
        <x:v>钟祥</x:v>
      </x:c>
      <x:c r="D4249" s="8" t="d">
        <x:v>2026-09-26T00:00:00.000Z</x:v>
      </x:c>
      <x:c r="E4249" s="7" t="n">
        <x:v>16.1</x:v>
      </x:c>
      <x:c r="F4249" s="7" t="n">
        <x:v>17</x:v>
      </x:c>
      <x:c r="G4249" s="7" t="n">
        <x:v>16.1</x:v>
      </x:c>
      <x:c r="H4249" s="2" t="str">
        <x:v>否</x:v>
      </x:c>
      <x:c r="I4249" s="7" t="n">
        <x:f>IF(AND(ISNUMBER(E4249),ISNUMBER(F4249)),E4249-F4249,"")</x:f>
        <x:v>-0.8999999999999986</x:v>
      </x:c>
      <x:c r="J4249" s="2" t="str">
        <x:f>IF(H4249="否","不适用",IF(AND(ISNUMBER(E4249),ISNUMBER(F4249)),IF(I4249&gt;'规则与名单'!$B$2,"是","否"),"未判定"))</x:f>
        <x:v>不适用</x:v>
      </x:c>
      <x:c r="K4249" s="2" t="str">
        <x:f>IF(J4249="是",IF(ISNUMBER(F4249),"测试日GPS","缺失"),IF(ISNUMBER(G4249),"非测试日纯氢",IF(AND(H4249="是",J4249="未判定"),IF(ISNUMBER(F4249),"测试名单无纯氢GPS","缺失"),IF(ISNUMBER(E4249),"非测试日仪表","缺失"))))</x:f>
        <x:v>非测试日纯氢</x:v>
      </x:c>
      <x:c r="L4249" s="7" t="n">
        <x:f>IF(K4249="缺失","",IF(K4249="非测试日纯氢",G4249,IF(K4249="非测试日仪表",E4249,F4249)))</x:f>
        <x:v>16.1</x:v>
      </x:c>
      <x:c r="M4249" s="2" t="n">
        <x:f>IF(K4249="缺失",1,0)</x:f>
        <x:v>0</x:v>
      </x:c>
      <x:c r="N4249" s="2" t="str">
        <x:v>车辆里程查询_20260901-20260930_1024辆_仪表里程.xlsx / AD556</x:v>
      </x:c>
      <x:c r="O4249" s="2" t="str">
        <x:v>车辆里程查询_20260901-20260930_1024辆_GPS里程.xlsx / AD556</x:v>
      </x:c>
      <x:c r="P4249" s="2" t="str">
        <x:v>车辆纯氢气里程查询_20260901-20260930_1024辆.xlsx / AD401</x:v>
      </x:c>
    </x:row>
    <x:row r="4250" ht="22" customHeight="1">
      <x:c r="A4250" s="2" t="n">
        <x:v>167</x:v>
      </x:c>
      <x:c r="B4250" s="2" t="str">
        <x:v>粤AGP8635</x:v>
      </x:c>
      <x:c r="C4250" s="2" t="str">
        <x:v>钟祥</x:v>
      </x:c>
      <x:c r="D4250" s="8" t="d">
        <x:v>2026-09-27T00:00:00.000Z</x:v>
      </x:c>
      <x:c r="E4250" s="7" t="n">
        <x:v>73.3</x:v>
      </x:c>
      <x:c r="F4250" s="7" t="n">
        <x:v>74.1</x:v>
      </x:c>
      <x:c r="G4250" s="7" t="n">
        <x:v>72.2</x:v>
      </x:c>
      <x:c r="H4250" s="2" t="str">
        <x:v>否</x:v>
      </x:c>
      <x:c r="I4250" s="7" t="n">
        <x:f>IF(AND(ISNUMBER(E4250),ISNUMBER(F4250)),E4250-F4250,"")</x:f>
        <x:v>-0.7999999999999972</x:v>
      </x:c>
      <x:c r="J4250" s="2" t="str">
        <x:f>IF(H4250="否","不适用",IF(AND(ISNUMBER(E4250),ISNUMBER(F4250)),IF(I4250&gt;'规则与名单'!$B$2,"是","否"),"未判定"))</x:f>
        <x:v>不适用</x:v>
      </x:c>
      <x:c r="K4250" s="2" t="str">
        <x:f>IF(J4250="是",IF(ISNUMBER(F4250),"测试日GPS","缺失"),IF(ISNUMBER(G4250),"非测试日纯氢",IF(AND(H4250="是",J4250="未判定"),IF(ISNUMBER(F4250),"测试名单无纯氢GPS","缺失"),IF(ISNUMBER(E4250),"非测试日仪表","缺失"))))</x:f>
        <x:v>非测试日纯氢</x:v>
      </x:c>
      <x:c r="L4250" s="7" t="n">
        <x:f>IF(K4250="缺失","",IF(K4250="非测试日纯氢",G4250,IF(K4250="非测试日仪表",E4250,F4250)))</x:f>
        <x:v>72.2</x:v>
      </x:c>
      <x:c r="M4250" s="2" t="n">
        <x:f>IF(K4250="缺失",1,0)</x:f>
        <x:v>0</x:v>
      </x:c>
      <x:c r="N4250" s="2" t="str">
        <x:v>车辆里程查询_20260901-20260930_1024辆_仪表里程.xlsx / AE556</x:v>
      </x:c>
      <x:c r="O4250" s="2" t="str">
        <x:v>车辆里程查询_20260901-20260930_1024辆_GPS里程.xlsx / AE556</x:v>
      </x:c>
      <x:c r="P4250" s="2" t="str">
        <x:v>车辆纯氢气里程查询_20260901-20260930_1024辆.xlsx / AE401</x:v>
      </x:c>
    </x:row>
    <x:row r="4251" ht="22" customHeight="1">
      <x:c r="A4251" s="2" t="n">
        <x:v>167</x:v>
      </x:c>
      <x:c r="B4251" s="2" t="str">
        <x:v>粤AGP8635</x:v>
      </x:c>
      <x:c r="C4251" s="2" t="str">
        <x:v>钟祥</x:v>
      </x:c>
      <x:c r="D4251" s="8" t="d">
        <x:v>2026-09-28T00:00:00.000Z</x:v>
      </x:c>
      <x:c r="E4251" s="7" t="n">
        <x:v>41.2</x:v>
      </x:c>
      <x:c r="F4251" s="7" t="n">
        <x:v>43.2</x:v>
      </x:c>
      <x:c r="G4251" s="7" t="n">
        <x:v>29.3</x:v>
      </x:c>
      <x:c r="H4251" s="2" t="str">
        <x:v>否</x:v>
      </x:c>
      <x:c r="I4251" s="7" t="n">
        <x:f>IF(AND(ISNUMBER(E4251),ISNUMBER(F4251)),E4251-F4251,"")</x:f>
        <x:v>-2</x:v>
      </x:c>
      <x:c r="J4251" s="2" t="str">
        <x:f>IF(H4251="否","不适用",IF(AND(ISNUMBER(E4251),ISNUMBER(F4251)),IF(I4251&gt;'规则与名单'!$B$2,"是","否"),"未判定"))</x:f>
        <x:v>不适用</x:v>
      </x:c>
      <x:c r="K4251" s="2" t="str">
        <x:f>IF(J4251="是",IF(ISNUMBER(F4251),"测试日GPS","缺失"),IF(ISNUMBER(G4251),"非测试日纯氢",IF(AND(H4251="是",J4251="未判定"),IF(ISNUMBER(F4251),"测试名单无纯氢GPS","缺失"),IF(ISNUMBER(E4251),"非测试日仪表","缺失"))))</x:f>
        <x:v>非测试日纯氢</x:v>
      </x:c>
      <x:c r="L4251" s="7" t="n">
        <x:f>IF(K4251="缺失","",IF(K4251="非测试日纯氢",G4251,IF(K4251="非测试日仪表",E4251,F4251)))</x:f>
        <x:v>29.3</x:v>
      </x:c>
      <x:c r="M4251" s="2" t="n">
        <x:f>IF(K4251="缺失",1,0)</x:f>
        <x:v>0</x:v>
      </x:c>
      <x:c r="N4251" s="2" t="str">
        <x:v>车辆里程查询_20260901-20260930_1024辆_仪表里程.xlsx / AF556</x:v>
      </x:c>
      <x:c r="O4251" s="2" t="str">
        <x:v>车辆里程查询_20260901-20260930_1024辆_GPS里程.xlsx / AF556</x:v>
      </x:c>
      <x:c r="P4251" s="2" t="str">
        <x:v>车辆纯氢气里程查询_20260901-20260930_1024辆.xlsx / AF401</x:v>
      </x:c>
    </x:row>
    <x:row r="4252" ht="22" customHeight="1">
      <x:c r="A4252" s="2" t="n">
        <x:v>167</x:v>
      </x:c>
      <x:c r="B4252" s="2" t="str">
        <x:v>粤AGP8635</x:v>
      </x:c>
      <x:c r="C4252" s="2" t="str">
        <x:v>钟祥</x:v>
      </x:c>
      <x:c r="D4252" s="8" t="d">
        <x:v>2026-09-29T00:00:00.000Z</x:v>
      </x:c>
      <x:c r="E4252" s="7" t="n">
        <x:v>44.4</x:v>
      </x:c>
      <x:c r="F4252" s="7" t="n">
        <x:v>45.9</x:v>
      </x:c>
      <x:c r="G4252" s="7" t="n">
        <x:v>44.3</x:v>
      </x:c>
      <x:c r="H4252" s="2" t="str">
        <x:v>否</x:v>
      </x:c>
      <x:c r="I4252" s="7" t="n">
        <x:f>IF(AND(ISNUMBER(E4252),ISNUMBER(F4252)),E4252-F4252,"")</x:f>
        <x:v>-1.5</x:v>
      </x:c>
      <x:c r="J4252" s="2" t="str">
        <x:f>IF(H4252="否","不适用",IF(AND(ISNUMBER(E4252),ISNUMBER(F4252)),IF(I4252&gt;'规则与名单'!$B$2,"是","否"),"未判定"))</x:f>
        <x:v>不适用</x:v>
      </x:c>
      <x:c r="K4252" s="2" t="str">
        <x:f>IF(J4252="是",IF(ISNUMBER(F4252),"测试日GPS","缺失"),IF(ISNUMBER(G4252),"非测试日纯氢",IF(AND(H4252="是",J4252="未判定"),IF(ISNUMBER(F4252),"测试名单无纯氢GPS","缺失"),IF(ISNUMBER(E4252),"非测试日仪表","缺失"))))</x:f>
        <x:v>非测试日纯氢</x:v>
      </x:c>
      <x:c r="L4252" s="7" t="n">
        <x:f>IF(K4252="缺失","",IF(K4252="非测试日纯氢",G4252,IF(K4252="非测试日仪表",E4252,F4252)))</x:f>
        <x:v>44.3</x:v>
      </x:c>
      <x:c r="M4252" s="2" t="n">
        <x:f>IF(K4252="缺失",1,0)</x:f>
        <x:v>0</x:v>
      </x:c>
      <x:c r="N4252" s="2" t="str">
        <x:v>车辆里程查询_20260901-20260930_1024辆_仪表里程.xlsx / AG556</x:v>
      </x:c>
      <x:c r="O4252" s="2" t="str">
        <x:v>车辆里程查询_20260901-20260930_1024辆_GPS里程.xlsx / AG556</x:v>
      </x:c>
      <x:c r="P4252" s="2" t="str">
        <x:v>车辆纯氢气里程查询_20260901-20260930_1024辆.xlsx / AG401</x:v>
      </x:c>
    </x:row>
    <x:row r="4253" ht="22" customHeight="1">
      <x:c r="A4253" s="2" t="n">
        <x:v>167</x:v>
      </x:c>
      <x:c r="B4253" s="2" t="str">
        <x:v>粤AGP8635</x:v>
      </x:c>
      <x:c r="C4253" s="2" t="str">
        <x:v>钟祥</x:v>
      </x:c>
      <x:c r="D4253" s="8" t="d">
        <x:v>2026-09-30T00:00:00.000Z</x:v>
      </x:c>
      <x:c r="E4253" s="7" t="n">
        <x:v>55.8</x:v>
      </x:c>
      <x:c r="F4253" s="7" t="n">
        <x:v>57.1</x:v>
      </x:c>
      <x:c r="G4253" s="7" t="n">
        <x:v>55.4</x:v>
      </x:c>
      <x:c r="H4253" s="2" t="str">
        <x:v>否</x:v>
      </x:c>
      <x:c r="I4253" s="7" t="n">
        <x:f>IF(AND(ISNUMBER(E4253),ISNUMBER(F4253)),E4253-F4253,"")</x:f>
        <x:v>-1.3000000000000043</x:v>
      </x:c>
      <x:c r="J4253" s="2" t="str">
        <x:f>IF(H4253="否","不适用",IF(AND(ISNUMBER(E4253),ISNUMBER(F4253)),IF(I4253&gt;'规则与名单'!$B$2,"是","否"),"未判定"))</x:f>
        <x:v>不适用</x:v>
      </x:c>
      <x:c r="K4253" s="2" t="str">
        <x:f>IF(J4253="是",IF(ISNUMBER(F4253),"测试日GPS","缺失"),IF(ISNUMBER(G4253),"非测试日纯氢",IF(AND(H4253="是",J4253="未判定"),IF(ISNUMBER(F4253),"测试名单无纯氢GPS","缺失"),IF(ISNUMBER(E4253),"非测试日仪表","缺失"))))</x:f>
        <x:v>非测试日纯氢</x:v>
      </x:c>
      <x:c r="L4253" s="7" t="n">
        <x:f>IF(K4253="缺失","",IF(K4253="非测试日纯氢",G4253,IF(K4253="非测试日仪表",E4253,F4253)))</x:f>
        <x:v>55.4</x:v>
      </x:c>
      <x:c r="M4253" s="2" t="n">
        <x:f>IF(K4253="缺失",1,0)</x:f>
        <x:v>0</x:v>
      </x:c>
      <x:c r="N4253" s="2" t="str">
        <x:v>车辆里程查询_20260901-20260930_1024辆_仪表里程.xlsx / AH556</x:v>
      </x:c>
      <x:c r="O4253" s="2" t="str">
        <x:v>车辆里程查询_20260901-20260930_1024辆_GPS里程.xlsx / AH556</x:v>
      </x:c>
      <x:c r="P4253" s="2" t="str">
        <x:v>车辆纯氢气里程查询_20260901-20260930_1024辆.xlsx / AH401</x:v>
      </x:c>
    </x:row>
    <x:row r="4254" ht="22" customHeight="1">
      <x:c r="A4254" s="2" t="n">
        <x:v>168</x:v>
      </x:c>
      <x:c r="B4254" s="2" t="str">
        <x:v>粤AGP9330</x:v>
      </x:c>
      <x:c r="C4254" s="2" t="str">
        <x:v>钟祥</x:v>
      </x:c>
      <x:c r="D4254" s="8" t="d">
        <x:v>2026-09-01T00:00:00.000Z</x:v>
      </x:c>
      <x:c r="E4254" s="7" t="n">
        <x:v>50.6</x:v>
      </x:c>
      <x:c r="F4254" s="7" t="n">
        <x:v>52.8</x:v>
      </x:c>
      <x:c r="G4254" s="7" t="n">
        <x:v>50.5</x:v>
      </x:c>
      <x:c r="H4254" s="2" t="str">
        <x:v>否</x:v>
      </x:c>
      <x:c r="I4254" s="7" t="n">
        <x:f>IF(AND(ISNUMBER(E4254),ISNUMBER(F4254)),E4254-F4254,"")</x:f>
        <x:v>-2.1999999999999957</x:v>
      </x:c>
      <x:c r="J4254" s="2" t="str">
        <x:f>IF(H4254="否","不适用",IF(AND(ISNUMBER(E4254),ISNUMBER(F4254)),IF(I4254&gt;'规则与名单'!$B$2,"是","否"),"未判定"))</x:f>
        <x:v>不适用</x:v>
      </x:c>
      <x:c r="K4254" s="2" t="str">
        <x:f>IF(J4254="是",IF(ISNUMBER(F4254),"测试日GPS","缺失"),IF(ISNUMBER(G4254),"非测试日纯氢",IF(AND(H4254="是",J4254="未判定"),IF(ISNUMBER(F4254),"测试名单无纯氢GPS","缺失"),IF(ISNUMBER(E4254),"非测试日仪表","缺失"))))</x:f>
        <x:v>非测试日纯氢</x:v>
      </x:c>
      <x:c r="L4254" s="7" t="n">
        <x:f>IF(K4254="缺失","",IF(K4254="非测试日纯氢",G4254,IF(K4254="非测试日仪表",E4254,F4254)))</x:f>
        <x:v>50.5</x:v>
      </x:c>
      <x:c r="M4254" s="2" t="n">
        <x:f>IF(K4254="缺失",1,0)</x:f>
        <x:v>0</x:v>
      </x:c>
      <x:c r="N4254" s="2" t="str">
        <x:v>车辆里程查询_20260901-20260930_1024辆_仪表里程.xlsx / E678</x:v>
      </x:c>
      <x:c r="O4254" s="2" t="str">
        <x:v>车辆里程查询_20260901-20260930_1024辆_GPS里程.xlsx / E678</x:v>
      </x:c>
      <x:c r="P4254" s="2" t="str">
        <x:v>车辆纯氢气里程查询_20260901-20260930_1024辆.xlsx / E466</x:v>
      </x:c>
    </x:row>
    <x:row r="4255" ht="22" customHeight="1">
      <x:c r="A4255" s="2" t="n">
        <x:v>168</x:v>
      </x:c>
      <x:c r="B4255" s="2" t="str">
        <x:v>粤AGP9330</x:v>
      </x:c>
      <x:c r="C4255" s="2" t="str">
        <x:v>钟祥</x:v>
      </x:c>
      <x:c r="D4255" s="8" t="d">
        <x:v>2026-09-02T00:00:00.000Z</x:v>
      </x:c>
      <x:c r="E4255" s="7" t="n">
        <x:v>57.6</x:v>
      </x:c>
      <x:c r="F4255" s="7" t="n">
        <x:v>61.1</x:v>
      </x:c>
      <x:c r="G4255" s="7" t="n">
        <x:v>57.5</x:v>
      </x:c>
      <x:c r="H4255" s="2" t="str">
        <x:v>否</x:v>
      </x:c>
      <x:c r="I4255" s="7" t="n">
        <x:f>IF(AND(ISNUMBER(E4255),ISNUMBER(F4255)),E4255-F4255,"")</x:f>
        <x:v>-3.5</x:v>
      </x:c>
      <x:c r="J4255" s="2" t="str">
        <x:f>IF(H4255="否","不适用",IF(AND(ISNUMBER(E4255),ISNUMBER(F4255)),IF(I4255&gt;'规则与名单'!$B$2,"是","否"),"未判定"))</x:f>
        <x:v>不适用</x:v>
      </x:c>
      <x:c r="K4255" s="2" t="str">
        <x:f>IF(J4255="是",IF(ISNUMBER(F4255),"测试日GPS","缺失"),IF(ISNUMBER(G4255),"非测试日纯氢",IF(AND(H4255="是",J4255="未判定"),IF(ISNUMBER(F4255),"测试名单无纯氢GPS","缺失"),IF(ISNUMBER(E4255),"非测试日仪表","缺失"))))</x:f>
        <x:v>非测试日纯氢</x:v>
      </x:c>
      <x:c r="L4255" s="7" t="n">
        <x:f>IF(K4255="缺失","",IF(K4255="非测试日纯氢",G4255,IF(K4255="非测试日仪表",E4255,F4255)))</x:f>
        <x:v>57.5</x:v>
      </x:c>
      <x:c r="M4255" s="2" t="n">
        <x:f>IF(K4255="缺失",1,0)</x:f>
        <x:v>0</x:v>
      </x:c>
      <x:c r="N4255" s="2" t="str">
        <x:v>车辆里程查询_20260901-20260930_1024辆_仪表里程.xlsx / F678</x:v>
      </x:c>
      <x:c r="O4255" s="2" t="str">
        <x:v>车辆里程查询_20260901-20260930_1024辆_GPS里程.xlsx / F678</x:v>
      </x:c>
      <x:c r="P4255" s="2" t="str">
        <x:v>车辆纯氢气里程查询_20260901-20260930_1024辆.xlsx / F466</x:v>
      </x:c>
    </x:row>
    <x:row r="4256" ht="22" customHeight="1">
      <x:c r="A4256" s="2" t="n">
        <x:v>168</x:v>
      </x:c>
      <x:c r="B4256" s="2" t="str">
        <x:v>粤AGP9330</x:v>
      </x:c>
      <x:c r="C4256" s="2" t="str">
        <x:v>钟祥</x:v>
      </x:c>
      <x:c r="D4256" s="8" t="d">
        <x:v>2026-09-03T00:00:00.000Z</x:v>
      </x:c>
      <x:c r="E4256" s="7" t="n">
        <x:v>91.2</x:v>
      </x:c>
      <x:c r="F4256" s="7" t="n">
        <x:v>94.2</x:v>
      </x:c>
      <x:c r="G4256" s="7" t="n">
        <x:v>91.2</x:v>
      </x:c>
      <x:c r="H4256" s="2" t="str">
        <x:v>否</x:v>
      </x:c>
      <x:c r="I4256" s="7" t="n">
        <x:f>IF(AND(ISNUMBER(E4256),ISNUMBER(F4256)),E4256-F4256,"")</x:f>
        <x:v>-3</x:v>
      </x:c>
      <x:c r="J4256" s="2" t="str">
        <x:f>IF(H4256="否","不适用",IF(AND(ISNUMBER(E4256),ISNUMBER(F4256)),IF(I4256&gt;'规则与名单'!$B$2,"是","否"),"未判定"))</x:f>
        <x:v>不适用</x:v>
      </x:c>
      <x:c r="K4256" s="2" t="str">
        <x:f>IF(J4256="是",IF(ISNUMBER(F4256),"测试日GPS","缺失"),IF(ISNUMBER(G4256),"非测试日纯氢",IF(AND(H4256="是",J4256="未判定"),IF(ISNUMBER(F4256),"测试名单无纯氢GPS","缺失"),IF(ISNUMBER(E4256),"非测试日仪表","缺失"))))</x:f>
        <x:v>非测试日纯氢</x:v>
      </x:c>
      <x:c r="L4256" s="7" t="n">
        <x:f>IF(K4256="缺失","",IF(K4256="非测试日纯氢",G4256,IF(K4256="非测试日仪表",E4256,F4256)))</x:f>
        <x:v>91.2</x:v>
      </x:c>
      <x:c r="M4256" s="2" t="n">
        <x:f>IF(K4256="缺失",1,0)</x:f>
        <x:v>0</x:v>
      </x:c>
      <x:c r="N4256" s="2" t="str">
        <x:v>车辆里程查询_20260901-20260930_1024辆_仪表里程.xlsx / G678</x:v>
      </x:c>
      <x:c r="O4256" s="2" t="str">
        <x:v>车辆里程查询_20260901-20260930_1024辆_GPS里程.xlsx / G678</x:v>
      </x:c>
      <x:c r="P4256" s="2" t="str">
        <x:v>车辆纯氢气里程查询_20260901-20260930_1024辆.xlsx / G466</x:v>
      </x:c>
    </x:row>
    <x:row r="4257" ht="22" customHeight="1">
      <x:c r="A4257" s="2" t="n">
        <x:v>168</x:v>
      </x:c>
      <x:c r="B4257" s="2" t="str">
        <x:v>粤AGP9330</x:v>
      </x:c>
      <x:c r="C4257" s="2" t="str">
        <x:v>钟祥</x:v>
      </x:c>
      <x:c r="D4257" s="8" t="d">
        <x:v>2026-09-04T00:00:00.000Z</x:v>
      </x:c>
      <x:c r="E4257" s="7" t="n">
        <x:v>60.6</x:v>
      </x:c>
      <x:c r="F4257" s="7" t="n">
        <x:v>63.5</x:v>
      </x:c>
      <x:c r="G4257" s="7" t="n">
        <x:v>60.5</x:v>
      </x:c>
      <x:c r="H4257" s="2" t="str">
        <x:v>否</x:v>
      </x:c>
      <x:c r="I4257" s="7" t="n">
        <x:f>IF(AND(ISNUMBER(E4257),ISNUMBER(F4257)),E4257-F4257,"")</x:f>
        <x:v>-2.8999999999999986</x:v>
      </x:c>
      <x:c r="J4257" s="2" t="str">
        <x:f>IF(H4257="否","不适用",IF(AND(ISNUMBER(E4257),ISNUMBER(F4257)),IF(I4257&gt;'规则与名单'!$B$2,"是","否"),"未判定"))</x:f>
        <x:v>不适用</x:v>
      </x:c>
      <x:c r="K4257" s="2" t="str">
        <x:f>IF(J4257="是",IF(ISNUMBER(F4257),"测试日GPS","缺失"),IF(ISNUMBER(G4257),"非测试日纯氢",IF(AND(H4257="是",J4257="未判定"),IF(ISNUMBER(F4257),"测试名单无纯氢GPS","缺失"),IF(ISNUMBER(E4257),"非测试日仪表","缺失"))))</x:f>
        <x:v>非测试日纯氢</x:v>
      </x:c>
      <x:c r="L4257" s="7" t="n">
        <x:f>IF(K4257="缺失","",IF(K4257="非测试日纯氢",G4257,IF(K4257="非测试日仪表",E4257,F4257)))</x:f>
        <x:v>60.5</x:v>
      </x:c>
      <x:c r="M4257" s="2" t="n">
        <x:f>IF(K4257="缺失",1,0)</x:f>
        <x:v>0</x:v>
      </x:c>
      <x:c r="N4257" s="2" t="str">
        <x:v>车辆里程查询_20260901-20260930_1024辆_仪表里程.xlsx / H678</x:v>
      </x:c>
      <x:c r="O4257" s="2" t="str">
        <x:v>车辆里程查询_20260901-20260930_1024辆_GPS里程.xlsx / H678</x:v>
      </x:c>
      <x:c r="P4257" s="2" t="str">
        <x:v>车辆纯氢气里程查询_20260901-20260930_1024辆.xlsx / H466</x:v>
      </x:c>
    </x:row>
    <x:row r="4258" ht="22" customHeight="1">
      <x:c r="A4258" s="2" t="n">
        <x:v>168</x:v>
      </x:c>
      <x:c r="B4258" s="2" t="str">
        <x:v>粤AGP9330</x:v>
      </x:c>
      <x:c r="C4258" s="2" t="str">
        <x:v>钟祥</x:v>
      </x:c>
      <x:c r="D4258" s="8" t="d">
        <x:v>2026-09-05T00:00:00.000Z</x:v>
      </x:c>
      <x:c r="E4258" s="7"/>
      <x:c r="F4258" s="7" t="n">
        <x:v>0</x:v>
      </x:c>
      <x:c r="G4258" s="7"/>
      <x:c r="H4258" s="2" t="str">
        <x:v>否</x:v>
      </x:c>
      <x:c r="I4258" s="7" t="str">
        <x:f>IF(AND(ISNUMBER(E4258),ISNUMBER(F4258)),E4258-F4258,"")</x:f>
      </x:c>
      <x:c r="J4258" s="2" t="str">
        <x:f>IF(H4258="否","不适用",IF(AND(ISNUMBER(E4258),ISNUMBER(F4258)),IF(I4258&gt;'规则与名单'!$B$2,"是","否"),"未判定"))</x:f>
        <x:v>不适用</x:v>
      </x:c>
      <x:c r="K4258" s="2" t="str">
        <x:f>IF(J4258="是",IF(ISNUMBER(F4258),"测试日GPS","缺失"),IF(ISNUMBER(G4258),"非测试日纯氢",IF(AND(H4258="是",J4258="未判定"),IF(ISNUMBER(F4258),"测试名单无纯氢GPS","缺失"),IF(ISNUMBER(E4258),"非测试日仪表","缺失"))))</x:f>
        <x:v>缺失</x:v>
      </x:c>
      <x:c r="L4258" s="7" t="str">
        <x:f>IF(K4258="缺失","",IF(K4258="非测试日纯氢",G4258,IF(K4258="非测试日仪表",E4258,F4258)))</x:f>
      </x:c>
      <x:c r="M4258" s="2" t="n">
        <x:f>IF(K4258="缺失",1,0)</x:f>
        <x:v>1</x:v>
      </x:c>
      <x:c r="N4258" s="2" t="str">
        <x:v>车辆里程查询_20260901-20260930_1024辆_仪表里程.xlsx / I678</x:v>
      </x:c>
      <x:c r="O4258" s="2" t="str">
        <x:v>车辆里程查询_20260901-20260930_1024辆_GPS里程.xlsx / I678</x:v>
      </x:c>
      <x:c r="P4258" s="2" t="str">
        <x:v>车辆纯氢气里程查询_20260901-20260930_1024辆.xlsx / I466</x:v>
      </x:c>
    </x:row>
    <x:row r="4259" ht="22" customHeight="1">
      <x:c r="A4259" s="2" t="n">
        <x:v>168</x:v>
      </x:c>
      <x:c r="B4259" s="2" t="str">
        <x:v>粤AGP9330</x:v>
      </x:c>
      <x:c r="C4259" s="2" t="str">
        <x:v>钟祥</x:v>
      </x:c>
      <x:c r="D4259" s="8" t="d">
        <x:v>2026-09-06T00:00:00.000Z</x:v>
      </x:c>
      <x:c r="E4259" s="7"/>
      <x:c r="F4259" s="7" t="n">
        <x:v>0</x:v>
      </x:c>
      <x:c r="G4259" s="7"/>
      <x:c r="H4259" s="2" t="str">
        <x:v>否</x:v>
      </x:c>
      <x:c r="I4259" s="7" t="str">
        <x:f>IF(AND(ISNUMBER(E4259),ISNUMBER(F4259)),E4259-F4259,"")</x:f>
      </x:c>
      <x:c r="J4259" s="2" t="str">
        <x:f>IF(H4259="否","不适用",IF(AND(ISNUMBER(E4259),ISNUMBER(F4259)),IF(I4259&gt;'规则与名单'!$B$2,"是","否"),"未判定"))</x:f>
        <x:v>不适用</x:v>
      </x:c>
      <x:c r="K4259" s="2" t="str">
        <x:f>IF(J4259="是",IF(ISNUMBER(F4259),"测试日GPS","缺失"),IF(ISNUMBER(G4259),"非测试日纯氢",IF(AND(H4259="是",J4259="未判定"),IF(ISNUMBER(F4259),"测试名单无纯氢GPS","缺失"),IF(ISNUMBER(E4259),"非测试日仪表","缺失"))))</x:f>
        <x:v>缺失</x:v>
      </x:c>
      <x:c r="L4259" s="7" t="str">
        <x:f>IF(K4259="缺失","",IF(K4259="非测试日纯氢",G4259,IF(K4259="非测试日仪表",E4259,F4259)))</x:f>
      </x:c>
      <x:c r="M4259" s="2" t="n">
        <x:f>IF(K4259="缺失",1,0)</x:f>
        <x:v>1</x:v>
      </x:c>
      <x:c r="N4259" s="2" t="str">
        <x:v>车辆里程查询_20260901-20260930_1024辆_仪表里程.xlsx / J678</x:v>
      </x:c>
      <x:c r="O4259" s="2" t="str">
        <x:v>车辆里程查询_20260901-20260930_1024辆_GPS里程.xlsx / J678</x:v>
      </x:c>
      <x:c r="P4259" s="2" t="str">
        <x:v>车辆纯氢气里程查询_20260901-20260930_1024辆.xlsx / J466</x:v>
      </x:c>
    </x:row>
    <x:row r="4260" ht="22" customHeight="1">
      <x:c r="A4260" s="2" t="n">
        <x:v>168</x:v>
      </x:c>
      <x:c r="B4260" s="2" t="str">
        <x:v>粤AGP9330</x:v>
      </x:c>
      <x:c r="C4260" s="2" t="str">
        <x:v>钟祥</x:v>
      </x:c>
      <x:c r="D4260" s="8" t="d">
        <x:v>2026-09-07T00:00:00.000Z</x:v>
      </x:c>
      <x:c r="E4260" s="7" t="n">
        <x:v>51.2</x:v>
      </x:c>
      <x:c r="F4260" s="7" t="n">
        <x:v>51.8</x:v>
      </x:c>
      <x:c r="G4260" s="7" t="n">
        <x:v>51.1</x:v>
      </x:c>
      <x:c r="H4260" s="2" t="str">
        <x:v>否</x:v>
      </x:c>
      <x:c r="I4260" s="7" t="n">
        <x:f>IF(AND(ISNUMBER(E4260),ISNUMBER(F4260)),E4260-F4260,"")</x:f>
        <x:v>-0.5999999999999943</x:v>
      </x:c>
      <x:c r="J4260" s="2" t="str">
        <x:f>IF(H4260="否","不适用",IF(AND(ISNUMBER(E4260),ISNUMBER(F4260)),IF(I4260&gt;'规则与名单'!$B$2,"是","否"),"未判定"))</x:f>
        <x:v>不适用</x:v>
      </x:c>
      <x:c r="K4260" s="2" t="str">
        <x:f>IF(J4260="是",IF(ISNUMBER(F4260),"测试日GPS","缺失"),IF(ISNUMBER(G4260),"非测试日纯氢",IF(AND(H4260="是",J4260="未判定"),IF(ISNUMBER(F4260),"测试名单无纯氢GPS","缺失"),IF(ISNUMBER(E4260),"非测试日仪表","缺失"))))</x:f>
        <x:v>非测试日纯氢</x:v>
      </x:c>
      <x:c r="L4260" s="7" t="n">
        <x:f>IF(K4260="缺失","",IF(K4260="非测试日纯氢",G4260,IF(K4260="非测试日仪表",E4260,F4260)))</x:f>
        <x:v>51.1</x:v>
      </x:c>
      <x:c r="M4260" s="2" t="n">
        <x:f>IF(K4260="缺失",1,0)</x:f>
        <x:v>0</x:v>
      </x:c>
      <x:c r="N4260" s="2" t="str">
        <x:v>车辆里程查询_20260901-20260930_1024辆_仪表里程.xlsx / K678</x:v>
      </x:c>
      <x:c r="O4260" s="2" t="str">
        <x:v>车辆里程查询_20260901-20260930_1024辆_GPS里程.xlsx / K678</x:v>
      </x:c>
      <x:c r="P4260" s="2" t="str">
        <x:v>车辆纯氢气里程查询_20260901-20260930_1024辆.xlsx / K466</x:v>
      </x:c>
    </x:row>
    <x:row r="4261" ht="22" customHeight="1">
      <x:c r="A4261" s="2" t="n">
        <x:v>168</x:v>
      </x:c>
      <x:c r="B4261" s="2" t="str">
        <x:v>粤AGP9330</x:v>
      </x:c>
      <x:c r="C4261" s="2" t="str">
        <x:v>钟祥</x:v>
      </x:c>
      <x:c r="D4261" s="8" t="d">
        <x:v>2026-09-08T00:00:00.000Z</x:v>
      </x:c>
      <x:c r="E4261" s="7" t="n">
        <x:v>46</x:v>
      </x:c>
      <x:c r="F4261" s="7" t="n">
        <x:v>50.5</x:v>
      </x:c>
      <x:c r="G4261" s="7" t="n">
        <x:v>45.8</x:v>
      </x:c>
      <x:c r="H4261" s="2" t="str">
        <x:v>否</x:v>
      </x:c>
      <x:c r="I4261" s="7" t="n">
        <x:f>IF(AND(ISNUMBER(E4261),ISNUMBER(F4261)),E4261-F4261,"")</x:f>
        <x:v>-4.5</x:v>
      </x:c>
      <x:c r="J4261" s="2" t="str">
        <x:f>IF(H4261="否","不适用",IF(AND(ISNUMBER(E4261),ISNUMBER(F4261)),IF(I4261&gt;'规则与名单'!$B$2,"是","否"),"未判定"))</x:f>
        <x:v>不适用</x:v>
      </x:c>
      <x:c r="K4261" s="2" t="str">
        <x:f>IF(J4261="是",IF(ISNUMBER(F4261),"测试日GPS","缺失"),IF(ISNUMBER(G4261),"非测试日纯氢",IF(AND(H4261="是",J4261="未判定"),IF(ISNUMBER(F4261),"测试名单无纯氢GPS","缺失"),IF(ISNUMBER(E4261),"非测试日仪表","缺失"))))</x:f>
        <x:v>非测试日纯氢</x:v>
      </x:c>
      <x:c r="L4261" s="7" t="n">
        <x:f>IF(K4261="缺失","",IF(K4261="非测试日纯氢",G4261,IF(K4261="非测试日仪表",E4261,F4261)))</x:f>
        <x:v>45.8</x:v>
      </x:c>
      <x:c r="M4261" s="2" t="n">
        <x:f>IF(K4261="缺失",1,0)</x:f>
        <x:v>0</x:v>
      </x:c>
      <x:c r="N4261" s="2" t="str">
        <x:v>车辆里程查询_20260901-20260930_1024辆_仪表里程.xlsx / L678</x:v>
      </x:c>
      <x:c r="O4261" s="2" t="str">
        <x:v>车辆里程查询_20260901-20260930_1024辆_GPS里程.xlsx / L678</x:v>
      </x:c>
      <x:c r="P4261" s="2" t="str">
        <x:v>车辆纯氢气里程查询_20260901-20260930_1024辆.xlsx / L466</x:v>
      </x:c>
    </x:row>
    <x:row r="4262" ht="22" customHeight="1">
      <x:c r="A4262" s="2" t="n">
        <x:v>168</x:v>
      </x:c>
      <x:c r="B4262" s="2" t="str">
        <x:v>粤AGP9330</x:v>
      </x:c>
      <x:c r="C4262" s="2" t="str">
        <x:v>钟祥</x:v>
      </x:c>
      <x:c r="D4262" s="8" t="d">
        <x:v>2026-09-09T00:00:00.000Z</x:v>
      </x:c>
      <x:c r="E4262" s="7" t="n">
        <x:v>65.4</x:v>
      </x:c>
      <x:c r="F4262" s="7" t="n">
        <x:v>63.7</x:v>
      </x:c>
      <x:c r="G4262" s="7" t="n">
        <x:v>59.1</x:v>
      </x:c>
      <x:c r="H4262" s="2" t="str">
        <x:v>否</x:v>
      </x:c>
      <x:c r="I4262" s="7" t="n">
        <x:f>IF(AND(ISNUMBER(E4262),ISNUMBER(F4262)),E4262-F4262,"")</x:f>
        <x:v>1.7000000000000028</x:v>
      </x:c>
      <x:c r="J4262" s="2" t="str">
        <x:f>IF(H4262="否","不适用",IF(AND(ISNUMBER(E4262),ISNUMBER(F4262)),IF(I4262&gt;'规则与名单'!$B$2,"是","否"),"未判定"))</x:f>
        <x:v>不适用</x:v>
      </x:c>
      <x:c r="K4262" s="2" t="str">
        <x:f>IF(J4262="是",IF(ISNUMBER(F4262),"测试日GPS","缺失"),IF(ISNUMBER(G4262),"非测试日纯氢",IF(AND(H4262="是",J4262="未判定"),IF(ISNUMBER(F4262),"测试名单无纯氢GPS","缺失"),IF(ISNUMBER(E4262),"非测试日仪表","缺失"))))</x:f>
        <x:v>非测试日纯氢</x:v>
      </x:c>
      <x:c r="L4262" s="7" t="n">
        <x:f>IF(K4262="缺失","",IF(K4262="非测试日纯氢",G4262,IF(K4262="非测试日仪表",E4262,F4262)))</x:f>
        <x:v>59.1</x:v>
      </x:c>
      <x:c r="M4262" s="2" t="n">
        <x:f>IF(K4262="缺失",1,0)</x:f>
        <x:v>0</x:v>
      </x:c>
      <x:c r="N4262" s="2" t="str">
        <x:v>车辆里程查询_20260901-20260930_1024辆_仪表里程.xlsx / M678</x:v>
      </x:c>
      <x:c r="O4262" s="2" t="str">
        <x:v>车辆里程查询_20260901-20260930_1024辆_GPS里程.xlsx / M678</x:v>
      </x:c>
      <x:c r="P4262" s="2" t="str">
        <x:v>车辆纯氢气里程查询_20260901-20260930_1024辆.xlsx / M466</x:v>
      </x:c>
    </x:row>
    <x:row r="4263" ht="22" customHeight="1">
      <x:c r="A4263" s="2" t="n">
        <x:v>168</x:v>
      </x:c>
      <x:c r="B4263" s="2" t="str">
        <x:v>粤AGP9330</x:v>
      </x:c>
      <x:c r="C4263" s="2" t="str">
        <x:v>钟祥</x:v>
      </x:c>
      <x:c r="D4263" s="8" t="d">
        <x:v>2026-09-10T00:00:00.000Z</x:v>
      </x:c>
      <x:c r="E4263" s="7" t="n">
        <x:v>75.8</x:v>
      </x:c>
      <x:c r="F4263" s="7" t="n">
        <x:v>77.3</x:v>
      </x:c>
      <x:c r="G4263" s="7" t="n">
        <x:v>72.1</x:v>
      </x:c>
      <x:c r="H4263" s="2" t="str">
        <x:v>否</x:v>
      </x:c>
      <x:c r="I4263" s="7" t="n">
        <x:f>IF(AND(ISNUMBER(E4263),ISNUMBER(F4263)),E4263-F4263,"")</x:f>
        <x:v>-1.5</x:v>
      </x:c>
      <x:c r="J4263" s="2" t="str">
        <x:f>IF(H4263="否","不适用",IF(AND(ISNUMBER(E4263),ISNUMBER(F4263)),IF(I4263&gt;'规则与名单'!$B$2,"是","否"),"未判定"))</x:f>
        <x:v>不适用</x:v>
      </x:c>
      <x:c r="K4263" s="2" t="str">
        <x:f>IF(J4263="是",IF(ISNUMBER(F4263),"测试日GPS","缺失"),IF(ISNUMBER(G4263),"非测试日纯氢",IF(AND(H4263="是",J4263="未判定"),IF(ISNUMBER(F4263),"测试名单无纯氢GPS","缺失"),IF(ISNUMBER(E4263),"非测试日仪表","缺失"))))</x:f>
        <x:v>非测试日纯氢</x:v>
      </x:c>
      <x:c r="L4263" s="7" t="n">
        <x:f>IF(K4263="缺失","",IF(K4263="非测试日纯氢",G4263,IF(K4263="非测试日仪表",E4263,F4263)))</x:f>
        <x:v>72.1</x:v>
      </x:c>
      <x:c r="M4263" s="2" t="n">
        <x:f>IF(K4263="缺失",1,0)</x:f>
        <x:v>0</x:v>
      </x:c>
      <x:c r="N4263" s="2" t="str">
        <x:v>车辆里程查询_20260901-20260930_1024辆_仪表里程.xlsx / N678</x:v>
      </x:c>
      <x:c r="O4263" s="2" t="str">
        <x:v>车辆里程查询_20260901-20260930_1024辆_GPS里程.xlsx / N678</x:v>
      </x:c>
      <x:c r="P4263" s="2" t="str">
        <x:v>车辆纯氢气里程查询_20260901-20260930_1024辆.xlsx / N466</x:v>
      </x:c>
    </x:row>
    <x:row r="4264" ht="22" customHeight="1">
      <x:c r="A4264" s="2" t="n">
        <x:v>168</x:v>
      </x:c>
      <x:c r="B4264" s="2" t="str">
        <x:v>粤AGP9330</x:v>
      </x:c>
      <x:c r="C4264" s="2" t="str">
        <x:v>钟祥</x:v>
      </x:c>
      <x:c r="D4264" s="8" t="d">
        <x:v>2026-09-11T00:00:00.000Z</x:v>
      </x:c>
      <x:c r="E4264" s="7" t="n">
        <x:v>73.3</x:v>
      </x:c>
      <x:c r="F4264" s="7" t="n">
        <x:v>76.6</x:v>
      </x:c>
      <x:c r="G4264" s="7" t="n">
        <x:v>73.3</x:v>
      </x:c>
      <x:c r="H4264" s="2" t="str">
        <x:v>否</x:v>
      </x:c>
      <x:c r="I4264" s="7" t="n">
        <x:f>IF(AND(ISNUMBER(E4264),ISNUMBER(F4264)),E4264-F4264,"")</x:f>
        <x:v>-3.299999999999997</x:v>
      </x:c>
      <x:c r="J4264" s="2" t="str">
        <x:f>IF(H4264="否","不适用",IF(AND(ISNUMBER(E4264),ISNUMBER(F4264)),IF(I4264&gt;'规则与名单'!$B$2,"是","否"),"未判定"))</x:f>
        <x:v>不适用</x:v>
      </x:c>
      <x:c r="K4264" s="2" t="str">
        <x:f>IF(J4264="是",IF(ISNUMBER(F4264),"测试日GPS","缺失"),IF(ISNUMBER(G4264),"非测试日纯氢",IF(AND(H4264="是",J4264="未判定"),IF(ISNUMBER(F4264),"测试名单无纯氢GPS","缺失"),IF(ISNUMBER(E4264),"非测试日仪表","缺失"))))</x:f>
        <x:v>非测试日纯氢</x:v>
      </x:c>
      <x:c r="L4264" s="7" t="n">
        <x:f>IF(K4264="缺失","",IF(K4264="非测试日纯氢",G4264,IF(K4264="非测试日仪表",E4264,F4264)))</x:f>
        <x:v>73.3</x:v>
      </x:c>
      <x:c r="M4264" s="2" t="n">
        <x:f>IF(K4264="缺失",1,0)</x:f>
        <x:v>0</x:v>
      </x:c>
      <x:c r="N4264" s="2" t="str">
        <x:v>车辆里程查询_20260901-20260930_1024辆_仪表里程.xlsx / O678</x:v>
      </x:c>
      <x:c r="O4264" s="2" t="str">
        <x:v>车辆里程查询_20260901-20260930_1024辆_GPS里程.xlsx / O678</x:v>
      </x:c>
      <x:c r="P4264" s="2" t="str">
        <x:v>车辆纯氢气里程查询_20260901-20260930_1024辆.xlsx / O466</x:v>
      </x:c>
    </x:row>
    <x:row r="4265" ht="22" customHeight="1">
      <x:c r="A4265" s="2" t="n">
        <x:v>168</x:v>
      </x:c>
      <x:c r="B4265" s="2" t="str">
        <x:v>粤AGP9330</x:v>
      </x:c>
      <x:c r="C4265" s="2" t="str">
        <x:v>钟祥</x:v>
      </x:c>
      <x:c r="D4265" s="8" t="d">
        <x:v>2026-09-12T00:00:00.000Z</x:v>
      </x:c>
      <x:c r="E4265" s="7"/>
      <x:c r="F4265" s="7" t="n">
        <x:v>0</x:v>
      </x:c>
      <x:c r="G4265" s="7"/>
      <x:c r="H4265" s="2" t="str">
        <x:v>否</x:v>
      </x:c>
      <x:c r="I4265" s="7" t="str">
        <x:f>IF(AND(ISNUMBER(E4265),ISNUMBER(F4265)),E4265-F4265,"")</x:f>
      </x:c>
      <x:c r="J4265" s="2" t="str">
        <x:f>IF(H4265="否","不适用",IF(AND(ISNUMBER(E4265),ISNUMBER(F4265)),IF(I4265&gt;'规则与名单'!$B$2,"是","否"),"未判定"))</x:f>
        <x:v>不适用</x:v>
      </x:c>
      <x:c r="K4265" s="2" t="str">
        <x:f>IF(J4265="是",IF(ISNUMBER(F4265),"测试日GPS","缺失"),IF(ISNUMBER(G4265),"非测试日纯氢",IF(AND(H4265="是",J4265="未判定"),IF(ISNUMBER(F4265),"测试名单无纯氢GPS","缺失"),IF(ISNUMBER(E4265),"非测试日仪表","缺失"))))</x:f>
        <x:v>缺失</x:v>
      </x:c>
      <x:c r="L4265" s="7" t="str">
        <x:f>IF(K4265="缺失","",IF(K4265="非测试日纯氢",G4265,IF(K4265="非测试日仪表",E4265,F4265)))</x:f>
      </x:c>
      <x:c r="M4265" s="2" t="n">
        <x:f>IF(K4265="缺失",1,0)</x:f>
        <x:v>1</x:v>
      </x:c>
      <x:c r="N4265" s="2" t="str">
        <x:v>车辆里程查询_20260901-20260930_1024辆_仪表里程.xlsx / P678</x:v>
      </x:c>
      <x:c r="O4265" s="2" t="str">
        <x:v>车辆里程查询_20260901-20260930_1024辆_GPS里程.xlsx / P678</x:v>
      </x:c>
      <x:c r="P4265" s="2" t="str">
        <x:v>车辆纯氢气里程查询_20260901-20260930_1024辆.xlsx / P466</x:v>
      </x:c>
    </x:row>
    <x:row r="4266" ht="22" customHeight="1">
      <x:c r="A4266" s="2" t="n">
        <x:v>168</x:v>
      </x:c>
      <x:c r="B4266" s="2" t="str">
        <x:v>粤AGP9330</x:v>
      </x:c>
      <x:c r="C4266" s="2" t="str">
        <x:v>钟祥</x:v>
      </x:c>
      <x:c r="D4266" s="8" t="d">
        <x:v>2026-09-13T00:00:00.000Z</x:v>
      </x:c>
      <x:c r="E4266" s="7"/>
      <x:c r="F4266" s="7" t="n">
        <x:v>0</x:v>
      </x:c>
      <x:c r="G4266" s="7"/>
      <x:c r="H4266" s="2" t="str">
        <x:v>否</x:v>
      </x:c>
      <x:c r="I4266" s="7" t="str">
        <x:f>IF(AND(ISNUMBER(E4266),ISNUMBER(F4266)),E4266-F4266,"")</x:f>
      </x:c>
      <x:c r="J4266" s="2" t="str">
        <x:f>IF(H4266="否","不适用",IF(AND(ISNUMBER(E4266),ISNUMBER(F4266)),IF(I4266&gt;'规则与名单'!$B$2,"是","否"),"未判定"))</x:f>
        <x:v>不适用</x:v>
      </x:c>
      <x:c r="K4266" s="2" t="str">
        <x:f>IF(J4266="是",IF(ISNUMBER(F4266),"测试日GPS","缺失"),IF(ISNUMBER(G4266),"非测试日纯氢",IF(AND(H4266="是",J4266="未判定"),IF(ISNUMBER(F4266),"测试名单无纯氢GPS","缺失"),IF(ISNUMBER(E4266),"非测试日仪表","缺失"))))</x:f>
        <x:v>缺失</x:v>
      </x:c>
      <x:c r="L4266" s="7" t="str">
        <x:f>IF(K4266="缺失","",IF(K4266="非测试日纯氢",G4266,IF(K4266="非测试日仪表",E4266,F4266)))</x:f>
      </x:c>
      <x:c r="M4266" s="2" t="n">
        <x:f>IF(K4266="缺失",1,0)</x:f>
        <x:v>1</x:v>
      </x:c>
      <x:c r="N4266" s="2" t="str">
        <x:v>车辆里程查询_20260901-20260930_1024辆_仪表里程.xlsx / Q678</x:v>
      </x:c>
      <x:c r="O4266" s="2" t="str">
        <x:v>车辆里程查询_20260901-20260930_1024辆_GPS里程.xlsx / Q678</x:v>
      </x:c>
      <x:c r="P4266" s="2" t="str">
        <x:v>车辆纯氢气里程查询_20260901-20260930_1024辆.xlsx / Q466</x:v>
      </x:c>
    </x:row>
    <x:row r="4267" ht="22" customHeight="1">
      <x:c r="A4267" s="2" t="n">
        <x:v>168</x:v>
      </x:c>
      <x:c r="B4267" s="2" t="str">
        <x:v>粤AGP9330</x:v>
      </x:c>
      <x:c r="C4267" s="2" t="str">
        <x:v>钟祥</x:v>
      </x:c>
      <x:c r="D4267" s="8" t="d">
        <x:v>2026-09-14T00:00:00.000Z</x:v>
      </x:c>
      <x:c r="E4267" s="7" t="n">
        <x:v>71.7</x:v>
      </x:c>
      <x:c r="F4267" s="7" t="n">
        <x:v>73.9</x:v>
      </x:c>
      <x:c r="G4267" s="7" t="n">
        <x:v>48.9</x:v>
      </x:c>
      <x:c r="H4267" s="2" t="str">
        <x:v>否</x:v>
      </x:c>
      <x:c r="I4267" s="7" t="n">
        <x:f>IF(AND(ISNUMBER(E4267),ISNUMBER(F4267)),E4267-F4267,"")</x:f>
        <x:v>-2.200000000000003</x:v>
      </x:c>
      <x:c r="J4267" s="2" t="str">
        <x:f>IF(H4267="否","不适用",IF(AND(ISNUMBER(E4267),ISNUMBER(F4267)),IF(I4267&gt;'规则与名单'!$B$2,"是","否"),"未判定"))</x:f>
        <x:v>不适用</x:v>
      </x:c>
      <x:c r="K4267" s="2" t="str">
        <x:f>IF(J4267="是",IF(ISNUMBER(F4267),"测试日GPS","缺失"),IF(ISNUMBER(G4267),"非测试日纯氢",IF(AND(H4267="是",J4267="未判定"),IF(ISNUMBER(F4267),"测试名单无纯氢GPS","缺失"),IF(ISNUMBER(E4267),"非测试日仪表","缺失"))))</x:f>
        <x:v>非测试日纯氢</x:v>
      </x:c>
      <x:c r="L4267" s="7" t="n">
        <x:f>IF(K4267="缺失","",IF(K4267="非测试日纯氢",G4267,IF(K4267="非测试日仪表",E4267,F4267)))</x:f>
        <x:v>48.9</x:v>
      </x:c>
      <x:c r="M4267" s="2" t="n">
        <x:f>IF(K4267="缺失",1,0)</x:f>
        <x:v>0</x:v>
      </x:c>
      <x:c r="N4267" s="2" t="str">
        <x:v>车辆里程查询_20260901-20260930_1024辆_仪表里程.xlsx / R678</x:v>
      </x:c>
      <x:c r="O4267" s="2" t="str">
        <x:v>车辆里程查询_20260901-20260930_1024辆_GPS里程.xlsx / R678</x:v>
      </x:c>
      <x:c r="P4267" s="2" t="str">
        <x:v>车辆纯氢气里程查询_20260901-20260930_1024辆.xlsx / R466</x:v>
      </x:c>
    </x:row>
    <x:row r="4268" ht="22" customHeight="1">
      <x:c r="A4268" s="2" t="n">
        <x:v>168</x:v>
      </x:c>
      <x:c r="B4268" s="2" t="str">
        <x:v>粤AGP9330</x:v>
      </x:c>
      <x:c r="C4268" s="2" t="str">
        <x:v>钟祥</x:v>
      </x:c>
      <x:c r="D4268" s="8" t="d">
        <x:v>2026-09-15T00:00:00.000Z</x:v>
      </x:c>
      <x:c r="E4268" s="7" t="n">
        <x:v>63.1</x:v>
      </x:c>
      <x:c r="F4268" s="7" t="n">
        <x:v>66.2</x:v>
      </x:c>
      <x:c r="G4268" s="7" t="n">
        <x:v>61.6</x:v>
      </x:c>
      <x:c r="H4268" s="2" t="str">
        <x:v>否</x:v>
      </x:c>
      <x:c r="I4268" s="7" t="n">
        <x:f>IF(AND(ISNUMBER(E4268),ISNUMBER(F4268)),E4268-F4268,"")</x:f>
        <x:v>-3.1000000000000014</x:v>
      </x:c>
      <x:c r="J4268" s="2" t="str">
        <x:f>IF(H4268="否","不适用",IF(AND(ISNUMBER(E4268),ISNUMBER(F4268)),IF(I4268&gt;'规则与名单'!$B$2,"是","否"),"未判定"))</x:f>
        <x:v>不适用</x:v>
      </x:c>
      <x:c r="K4268" s="2" t="str">
        <x:f>IF(J4268="是",IF(ISNUMBER(F4268),"测试日GPS","缺失"),IF(ISNUMBER(G4268),"非测试日纯氢",IF(AND(H4268="是",J4268="未判定"),IF(ISNUMBER(F4268),"测试名单无纯氢GPS","缺失"),IF(ISNUMBER(E4268),"非测试日仪表","缺失"))))</x:f>
        <x:v>非测试日纯氢</x:v>
      </x:c>
      <x:c r="L4268" s="7" t="n">
        <x:f>IF(K4268="缺失","",IF(K4268="非测试日纯氢",G4268,IF(K4268="非测试日仪表",E4268,F4268)))</x:f>
        <x:v>61.6</x:v>
      </x:c>
      <x:c r="M4268" s="2" t="n">
        <x:f>IF(K4268="缺失",1,0)</x:f>
        <x:v>0</x:v>
      </x:c>
      <x:c r="N4268" s="2" t="str">
        <x:v>车辆里程查询_20260901-20260930_1024辆_仪表里程.xlsx / S678</x:v>
      </x:c>
      <x:c r="O4268" s="2" t="str">
        <x:v>车辆里程查询_20260901-20260930_1024辆_GPS里程.xlsx / S678</x:v>
      </x:c>
      <x:c r="P4268" s="2" t="str">
        <x:v>车辆纯氢气里程查询_20260901-20260930_1024辆.xlsx / S466</x:v>
      </x:c>
    </x:row>
    <x:row r="4269" ht="22" customHeight="1">
      <x:c r="A4269" s="2" t="n">
        <x:v>168</x:v>
      </x:c>
      <x:c r="B4269" s="2" t="str">
        <x:v>粤AGP9330</x:v>
      </x:c>
      <x:c r="C4269" s="2" t="str">
        <x:v>钟祥</x:v>
      </x:c>
      <x:c r="D4269" s="8" t="d">
        <x:v>2026-09-16T00:00:00.000Z</x:v>
      </x:c>
      <x:c r="E4269" s="7" t="n">
        <x:v>72</x:v>
      </x:c>
      <x:c r="F4269" s="7" t="n">
        <x:v>76.2</x:v>
      </x:c>
      <x:c r="G4269" s="7" t="n">
        <x:v>69.6</x:v>
      </x:c>
      <x:c r="H4269" s="2" t="str">
        <x:v>否</x:v>
      </x:c>
      <x:c r="I4269" s="7" t="n">
        <x:f>IF(AND(ISNUMBER(E4269),ISNUMBER(F4269)),E4269-F4269,"")</x:f>
        <x:v>-4.200000000000003</x:v>
      </x:c>
      <x:c r="J4269" s="2" t="str">
        <x:f>IF(H4269="否","不适用",IF(AND(ISNUMBER(E4269),ISNUMBER(F4269)),IF(I4269&gt;'规则与名单'!$B$2,"是","否"),"未判定"))</x:f>
        <x:v>不适用</x:v>
      </x:c>
      <x:c r="K4269" s="2" t="str">
        <x:f>IF(J4269="是",IF(ISNUMBER(F4269),"测试日GPS","缺失"),IF(ISNUMBER(G4269),"非测试日纯氢",IF(AND(H4269="是",J4269="未判定"),IF(ISNUMBER(F4269),"测试名单无纯氢GPS","缺失"),IF(ISNUMBER(E4269),"非测试日仪表","缺失"))))</x:f>
        <x:v>非测试日纯氢</x:v>
      </x:c>
      <x:c r="L4269" s="7" t="n">
        <x:f>IF(K4269="缺失","",IF(K4269="非测试日纯氢",G4269,IF(K4269="非测试日仪表",E4269,F4269)))</x:f>
        <x:v>69.6</x:v>
      </x:c>
      <x:c r="M4269" s="2" t="n">
        <x:f>IF(K4269="缺失",1,0)</x:f>
        <x:v>0</x:v>
      </x:c>
      <x:c r="N4269" s="2" t="str">
        <x:v>车辆里程查询_20260901-20260930_1024辆_仪表里程.xlsx / T678</x:v>
      </x:c>
      <x:c r="O4269" s="2" t="str">
        <x:v>车辆里程查询_20260901-20260930_1024辆_GPS里程.xlsx / T678</x:v>
      </x:c>
      <x:c r="P4269" s="2" t="str">
        <x:v>车辆纯氢气里程查询_20260901-20260930_1024辆.xlsx / T466</x:v>
      </x:c>
    </x:row>
    <x:row r="4270" ht="22" customHeight="1">
      <x:c r="A4270" s="2" t="n">
        <x:v>168</x:v>
      </x:c>
      <x:c r="B4270" s="2" t="str">
        <x:v>粤AGP9330</x:v>
      </x:c>
      <x:c r="C4270" s="2" t="str">
        <x:v>钟祥</x:v>
      </x:c>
      <x:c r="D4270" s="8" t="d">
        <x:v>2026-09-17T00:00:00.000Z</x:v>
      </x:c>
      <x:c r="E4270" s="7" t="n">
        <x:v>74</x:v>
      </x:c>
      <x:c r="F4270" s="7" t="n">
        <x:v>76.5</x:v>
      </x:c>
      <x:c r="G4270" s="7" t="n">
        <x:v>67.6</x:v>
      </x:c>
      <x:c r="H4270" s="2" t="str">
        <x:v>否</x:v>
      </x:c>
      <x:c r="I4270" s="7" t="n">
        <x:f>IF(AND(ISNUMBER(E4270),ISNUMBER(F4270)),E4270-F4270,"")</x:f>
        <x:v>-2.5</x:v>
      </x:c>
      <x:c r="J4270" s="2" t="str">
        <x:f>IF(H4270="否","不适用",IF(AND(ISNUMBER(E4270),ISNUMBER(F4270)),IF(I4270&gt;'规则与名单'!$B$2,"是","否"),"未判定"))</x:f>
        <x:v>不适用</x:v>
      </x:c>
      <x:c r="K4270" s="2" t="str">
        <x:f>IF(J4270="是",IF(ISNUMBER(F4270),"测试日GPS","缺失"),IF(ISNUMBER(G4270),"非测试日纯氢",IF(AND(H4270="是",J4270="未判定"),IF(ISNUMBER(F4270),"测试名单无纯氢GPS","缺失"),IF(ISNUMBER(E4270),"非测试日仪表","缺失"))))</x:f>
        <x:v>非测试日纯氢</x:v>
      </x:c>
      <x:c r="L4270" s="7" t="n">
        <x:f>IF(K4270="缺失","",IF(K4270="非测试日纯氢",G4270,IF(K4270="非测试日仪表",E4270,F4270)))</x:f>
        <x:v>67.6</x:v>
      </x:c>
      <x:c r="M4270" s="2" t="n">
        <x:f>IF(K4270="缺失",1,0)</x:f>
        <x:v>0</x:v>
      </x:c>
      <x:c r="N4270" s="2" t="str">
        <x:v>车辆里程查询_20260901-20260930_1024辆_仪表里程.xlsx / U678</x:v>
      </x:c>
      <x:c r="O4270" s="2" t="str">
        <x:v>车辆里程查询_20260901-20260930_1024辆_GPS里程.xlsx / U678</x:v>
      </x:c>
      <x:c r="P4270" s="2" t="str">
        <x:v>车辆纯氢气里程查询_20260901-20260930_1024辆.xlsx / U466</x:v>
      </x:c>
    </x:row>
    <x:row r="4271" ht="22" customHeight="1">
      <x:c r="A4271" s="2" t="n">
        <x:v>168</x:v>
      </x:c>
      <x:c r="B4271" s="2" t="str">
        <x:v>粤AGP9330</x:v>
      </x:c>
      <x:c r="C4271" s="2" t="str">
        <x:v>钟祥</x:v>
      </x:c>
      <x:c r="D4271" s="8" t="d">
        <x:v>2026-09-18T00:00:00.000Z</x:v>
      </x:c>
      <x:c r="E4271" s="7" t="n">
        <x:v>72.5</x:v>
      </x:c>
      <x:c r="F4271" s="7" t="n">
        <x:v>74.7</x:v>
      </x:c>
      <x:c r="G4271" s="7" t="n">
        <x:v>46.3</x:v>
      </x:c>
      <x:c r="H4271" s="2" t="str">
        <x:v>否</x:v>
      </x:c>
      <x:c r="I4271" s="7" t="n">
        <x:f>IF(AND(ISNUMBER(E4271),ISNUMBER(F4271)),E4271-F4271,"")</x:f>
        <x:v>-2.200000000000003</x:v>
      </x:c>
      <x:c r="J4271" s="2" t="str">
        <x:f>IF(H4271="否","不适用",IF(AND(ISNUMBER(E4271),ISNUMBER(F4271)),IF(I4271&gt;'规则与名单'!$B$2,"是","否"),"未判定"))</x:f>
        <x:v>不适用</x:v>
      </x:c>
      <x:c r="K4271" s="2" t="str">
        <x:f>IF(J4271="是",IF(ISNUMBER(F4271),"测试日GPS","缺失"),IF(ISNUMBER(G4271),"非测试日纯氢",IF(AND(H4271="是",J4271="未判定"),IF(ISNUMBER(F4271),"测试名单无纯氢GPS","缺失"),IF(ISNUMBER(E4271),"非测试日仪表","缺失"))))</x:f>
        <x:v>非测试日纯氢</x:v>
      </x:c>
      <x:c r="L4271" s="7" t="n">
        <x:f>IF(K4271="缺失","",IF(K4271="非测试日纯氢",G4271,IF(K4271="非测试日仪表",E4271,F4271)))</x:f>
        <x:v>46.3</x:v>
      </x:c>
      <x:c r="M4271" s="2" t="n">
        <x:f>IF(K4271="缺失",1,0)</x:f>
        <x:v>0</x:v>
      </x:c>
      <x:c r="N4271" s="2" t="str">
        <x:v>车辆里程查询_20260901-20260930_1024辆_仪表里程.xlsx / V678</x:v>
      </x:c>
      <x:c r="O4271" s="2" t="str">
        <x:v>车辆里程查询_20260901-20260930_1024辆_GPS里程.xlsx / V678</x:v>
      </x:c>
      <x:c r="P4271" s="2" t="str">
        <x:v>车辆纯氢气里程查询_20260901-20260930_1024辆.xlsx / V466</x:v>
      </x:c>
    </x:row>
    <x:row r="4272" ht="22" customHeight="1">
      <x:c r="A4272" s="2" t="n">
        <x:v>168</x:v>
      </x:c>
      <x:c r="B4272" s="2" t="str">
        <x:v>粤AGP9330</x:v>
      </x:c>
      <x:c r="C4272" s="2" t="str">
        <x:v>钟祥</x:v>
      </x:c>
      <x:c r="D4272" s="8" t="d">
        <x:v>2026-09-19T00:00:00.000Z</x:v>
      </x:c>
      <x:c r="E4272" s="7"/>
      <x:c r="F4272" s="7" t="n">
        <x:v>0</x:v>
      </x:c>
      <x:c r="G4272" s="7"/>
      <x:c r="H4272" s="2" t="str">
        <x:v>否</x:v>
      </x:c>
      <x:c r="I4272" s="7" t="str">
        <x:f>IF(AND(ISNUMBER(E4272),ISNUMBER(F4272)),E4272-F4272,"")</x:f>
      </x:c>
      <x:c r="J4272" s="2" t="str">
        <x:f>IF(H4272="否","不适用",IF(AND(ISNUMBER(E4272),ISNUMBER(F4272)),IF(I4272&gt;'规则与名单'!$B$2,"是","否"),"未判定"))</x:f>
        <x:v>不适用</x:v>
      </x:c>
      <x:c r="K4272" s="2" t="str">
        <x:f>IF(J4272="是",IF(ISNUMBER(F4272),"测试日GPS","缺失"),IF(ISNUMBER(G4272),"非测试日纯氢",IF(AND(H4272="是",J4272="未判定"),IF(ISNUMBER(F4272),"测试名单无纯氢GPS","缺失"),IF(ISNUMBER(E4272),"非测试日仪表","缺失"))))</x:f>
        <x:v>缺失</x:v>
      </x:c>
      <x:c r="L4272" s="7" t="str">
        <x:f>IF(K4272="缺失","",IF(K4272="非测试日纯氢",G4272,IF(K4272="非测试日仪表",E4272,F4272)))</x:f>
      </x:c>
      <x:c r="M4272" s="2" t="n">
        <x:f>IF(K4272="缺失",1,0)</x:f>
        <x:v>1</x:v>
      </x:c>
      <x:c r="N4272" s="2" t="str">
        <x:v>车辆里程查询_20260901-20260930_1024辆_仪表里程.xlsx / W678</x:v>
      </x:c>
      <x:c r="O4272" s="2" t="str">
        <x:v>车辆里程查询_20260901-20260930_1024辆_GPS里程.xlsx / W678</x:v>
      </x:c>
      <x:c r="P4272" s="2" t="str">
        <x:v>车辆纯氢气里程查询_20260901-20260930_1024辆.xlsx / W466</x:v>
      </x:c>
    </x:row>
    <x:row r="4273" ht="22" customHeight="1">
      <x:c r="A4273" s="2" t="n">
        <x:v>168</x:v>
      </x:c>
      <x:c r="B4273" s="2" t="str">
        <x:v>粤AGP9330</x:v>
      </x:c>
      <x:c r="C4273" s="2" t="str">
        <x:v>钟祥</x:v>
      </x:c>
      <x:c r="D4273" s="8" t="d">
        <x:v>2026-09-20T00:00:00.000Z</x:v>
      </x:c>
      <x:c r="E4273" s="7" t="n">
        <x:v>103.7</x:v>
      </x:c>
      <x:c r="F4273" s="7" t="n">
        <x:v>106.8</x:v>
      </x:c>
      <x:c r="G4273" s="7" t="n">
        <x:v>103.6</x:v>
      </x:c>
      <x:c r="H4273" s="2" t="str">
        <x:v>否</x:v>
      </x:c>
      <x:c r="I4273" s="7" t="n">
        <x:f>IF(AND(ISNUMBER(E4273),ISNUMBER(F4273)),E4273-F4273,"")</x:f>
        <x:v>-3.0999999999999943</x:v>
      </x:c>
      <x:c r="J4273" s="2" t="str">
        <x:f>IF(H4273="否","不适用",IF(AND(ISNUMBER(E4273),ISNUMBER(F4273)),IF(I4273&gt;'规则与名单'!$B$2,"是","否"),"未判定"))</x:f>
        <x:v>不适用</x:v>
      </x:c>
      <x:c r="K4273" s="2" t="str">
        <x:f>IF(J4273="是",IF(ISNUMBER(F4273),"测试日GPS","缺失"),IF(ISNUMBER(G4273),"非测试日纯氢",IF(AND(H4273="是",J4273="未判定"),IF(ISNUMBER(F4273),"测试名单无纯氢GPS","缺失"),IF(ISNUMBER(E4273),"非测试日仪表","缺失"))))</x:f>
        <x:v>非测试日纯氢</x:v>
      </x:c>
      <x:c r="L4273" s="7" t="n">
        <x:f>IF(K4273="缺失","",IF(K4273="非测试日纯氢",G4273,IF(K4273="非测试日仪表",E4273,F4273)))</x:f>
        <x:v>103.6</x:v>
      </x:c>
      <x:c r="M4273" s="2" t="n">
        <x:f>IF(K4273="缺失",1,0)</x:f>
        <x:v>0</x:v>
      </x:c>
      <x:c r="N4273" s="2" t="str">
        <x:v>车辆里程查询_20260901-20260930_1024辆_仪表里程.xlsx / X678</x:v>
      </x:c>
      <x:c r="O4273" s="2" t="str">
        <x:v>车辆里程查询_20260901-20260930_1024辆_GPS里程.xlsx / X678</x:v>
      </x:c>
      <x:c r="P4273" s="2" t="str">
        <x:v>车辆纯氢气里程查询_20260901-20260930_1024辆.xlsx / X466</x:v>
      </x:c>
    </x:row>
    <x:row r="4274" ht="22" customHeight="1">
      <x:c r="A4274" s="2" t="n">
        <x:v>168</x:v>
      </x:c>
      <x:c r="B4274" s="2" t="str">
        <x:v>粤AGP9330</x:v>
      </x:c>
      <x:c r="C4274" s="2" t="str">
        <x:v>钟祥</x:v>
      </x:c>
      <x:c r="D4274" s="8" t="d">
        <x:v>2026-09-21T00:00:00.000Z</x:v>
      </x:c>
      <x:c r="E4274" s="7" t="n">
        <x:v>112.2</x:v>
      </x:c>
      <x:c r="F4274" s="7" t="n">
        <x:v>114.6</x:v>
      </x:c>
      <x:c r="G4274" s="7" t="n">
        <x:v>98.6</x:v>
      </x:c>
      <x:c r="H4274" s="2" t="str">
        <x:v>否</x:v>
      </x:c>
      <x:c r="I4274" s="7" t="n">
        <x:f>IF(AND(ISNUMBER(E4274),ISNUMBER(F4274)),E4274-F4274,"")</x:f>
        <x:v>-2.3999999999999915</x:v>
      </x:c>
      <x:c r="J4274" s="2" t="str">
        <x:f>IF(H4274="否","不适用",IF(AND(ISNUMBER(E4274),ISNUMBER(F4274)),IF(I4274&gt;'规则与名单'!$B$2,"是","否"),"未判定"))</x:f>
        <x:v>不适用</x:v>
      </x:c>
      <x:c r="K4274" s="2" t="str">
        <x:f>IF(J4274="是",IF(ISNUMBER(F4274),"测试日GPS","缺失"),IF(ISNUMBER(G4274),"非测试日纯氢",IF(AND(H4274="是",J4274="未判定"),IF(ISNUMBER(F4274),"测试名单无纯氢GPS","缺失"),IF(ISNUMBER(E4274),"非测试日仪表","缺失"))))</x:f>
        <x:v>非测试日纯氢</x:v>
      </x:c>
      <x:c r="L4274" s="7" t="n">
        <x:f>IF(K4274="缺失","",IF(K4274="非测试日纯氢",G4274,IF(K4274="非测试日仪表",E4274,F4274)))</x:f>
        <x:v>98.6</x:v>
      </x:c>
      <x:c r="M4274" s="2" t="n">
        <x:f>IF(K4274="缺失",1,0)</x:f>
        <x:v>0</x:v>
      </x:c>
      <x:c r="N4274" s="2" t="str">
        <x:v>车辆里程查询_20260901-20260930_1024辆_仪表里程.xlsx / Y678</x:v>
      </x:c>
      <x:c r="O4274" s="2" t="str">
        <x:v>车辆里程查询_20260901-20260930_1024辆_GPS里程.xlsx / Y678</x:v>
      </x:c>
      <x:c r="P4274" s="2" t="str">
        <x:v>车辆纯氢气里程查询_20260901-20260930_1024辆.xlsx / Y466</x:v>
      </x:c>
    </x:row>
    <x:row r="4275" ht="22" customHeight="1">
      <x:c r="A4275" s="2" t="n">
        <x:v>169</x:v>
      </x:c>
      <x:c r="B4275" s="2" t="str">
        <x:v>粤AGP9708</x:v>
      </x:c>
      <x:c r="C4275" s="2" t="str">
        <x:v>钟祥</x:v>
      </x:c>
      <x:c r="D4275" s="8" t="d">
        <x:v>2026-09-01T00:00:00.000Z</x:v>
      </x:c>
      <x:c r="E4275" s="7" t="n">
        <x:v>109.6</x:v>
      </x:c>
      <x:c r="F4275" s="7" t="n">
        <x:v>108.96</x:v>
      </x:c>
      <x:c r="G4275" s="7" t="n">
        <x:v>108.9</x:v>
      </x:c>
      <x:c r="H4275" s="2" t="str">
        <x:v>否</x:v>
      </x:c>
      <x:c r="I4275" s="7" t="n">
        <x:f>IF(AND(ISNUMBER(E4275),ISNUMBER(F4275)),E4275-F4275,"")</x:f>
        <x:v>0.6400000000000006</x:v>
      </x:c>
      <x:c r="J4275" s="2" t="str">
        <x:f>IF(H4275="否","不适用",IF(AND(ISNUMBER(E4275),ISNUMBER(F4275)),IF(I4275&gt;'规则与名单'!$B$2,"是","否"),"未判定"))</x:f>
        <x:v>不适用</x:v>
      </x:c>
      <x:c r="K4275" s="2" t="str">
        <x:f>IF(J4275="是",IF(ISNUMBER(F4275),"测试日GPS","缺失"),IF(ISNUMBER(G4275),"非测试日纯氢",IF(AND(H4275="是",J4275="未判定"),IF(ISNUMBER(F4275),"测试名单无纯氢GPS","缺失"),IF(ISNUMBER(E4275),"非测试日仪表","缺失"))))</x:f>
        <x:v>非测试日纯氢</x:v>
      </x:c>
      <x:c r="L4275" s="7" t="n">
        <x:f>IF(K4275="缺失","",IF(K4275="非测试日纯氢",G4275,IF(K4275="非测试日仪表",E4275,F4275)))</x:f>
        <x:v>108.9</x:v>
      </x:c>
      <x:c r="M4275" s="2" t="n">
        <x:f>IF(K4275="缺失",1,0)</x:f>
        <x:v>0</x:v>
      </x:c>
      <x:c r="N4275" s="2" t="str">
        <x:v>车辆里程查询_20260901-20260930_1024辆_仪表里程.xlsx / E507</x:v>
      </x:c>
      <x:c r="O4275" s="2" t="str">
        <x:v>车辆里程查询_20260901-20260930_1024辆_GPS里程.xlsx / E507</x:v>
      </x:c>
      <x:c r="P4275" s="2" t="str">
        <x:v>车辆纯氢气里程查询_20260901-20260930_1024辆.xlsx / E344</x:v>
      </x:c>
    </x:row>
    <x:row r="4276" ht="22" customHeight="1">
      <x:c r="A4276" s="2" t="n">
        <x:v>169</x:v>
      </x:c>
      <x:c r="B4276" s="2" t="str">
        <x:v>粤AGP9708</x:v>
      </x:c>
      <x:c r="C4276" s="2" t="str">
        <x:v>钟祥</x:v>
      </x:c>
      <x:c r="D4276" s="8" t="d">
        <x:v>2026-09-02T00:00:00.000Z</x:v>
      </x:c>
      <x:c r="E4276" s="7" t="n">
        <x:v>122.9</x:v>
      </x:c>
      <x:c r="F4276" s="7" t="n">
        <x:v>122.76</x:v>
      </x:c>
      <x:c r="G4276" s="7" t="n">
        <x:v>121.8</x:v>
      </x:c>
      <x:c r="H4276" s="2" t="str">
        <x:v>否</x:v>
      </x:c>
      <x:c r="I4276" s="7" t="n">
        <x:f>IF(AND(ISNUMBER(E4276),ISNUMBER(F4276)),E4276-F4276,"")</x:f>
        <x:v>0.14000000000000057</x:v>
      </x:c>
      <x:c r="J4276" s="2" t="str">
        <x:f>IF(H4276="否","不适用",IF(AND(ISNUMBER(E4276),ISNUMBER(F4276)),IF(I4276&gt;'规则与名单'!$B$2,"是","否"),"未判定"))</x:f>
        <x:v>不适用</x:v>
      </x:c>
      <x:c r="K4276" s="2" t="str">
        <x:f>IF(J4276="是",IF(ISNUMBER(F4276),"测试日GPS","缺失"),IF(ISNUMBER(G4276),"非测试日纯氢",IF(AND(H4276="是",J4276="未判定"),IF(ISNUMBER(F4276),"测试名单无纯氢GPS","缺失"),IF(ISNUMBER(E4276),"非测试日仪表","缺失"))))</x:f>
        <x:v>非测试日纯氢</x:v>
      </x:c>
      <x:c r="L4276" s="7" t="n">
        <x:f>IF(K4276="缺失","",IF(K4276="非测试日纯氢",G4276,IF(K4276="非测试日仪表",E4276,F4276)))</x:f>
        <x:v>121.8</x:v>
      </x:c>
      <x:c r="M4276" s="2" t="n">
        <x:f>IF(K4276="缺失",1,0)</x:f>
        <x:v>0</x:v>
      </x:c>
      <x:c r="N4276" s="2" t="str">
        <x:v>车辆里程查询_20260901-20260930_1024辆_仪表里程.xlsx / F507</x:v>
      </x:c>
      <x:c r="O4276" s="2" t="str">
        <x:v>车辆里程查询_20260901-20260930_1024辆_GPS里程.xlsx / F507</x:v>
      </x:c>
      <x:c r="P4276" s="2" t="str">
        <x:v>车辆纯氢气里程查询_20260901-20260930_1024辆.xlsx / F344</x:v>
      </x:c>
    </x:row>
    <x:row r="4277" ht="22" customHeight="1">
      <x:c r="A4277" s="2" t="n">
        <x:v>169</x:v>
      </x:c>
      <x:c r="B4277" s="2" t="str">
        <x:v>粤AGP9708</x:v>
      </x:c>
      <x:c r="C4277" s="2" t="str">
        <x:v>钟祥</x:v>
      </x:c>
      <x:c r="D4277" s="8" t="d">
        <x:v>2026-09-03T00:00:00.000Z</x:v>
      </x:c>
      <x:c r="E4277" s="7" t="n">
        <x:v>102.7</x:v>
      </x:c>
      <x:c r="F4277" s="7" t="n">
        <x:v>102.06</x:v>
      </x:c>
      <x:c r="G4277" s="7" t="n">
        <x:v>98.6</x:v>
      </x:c>
      <x:c r="H4277" s="2" t="str">
        <x:v>否</x:v>
      </x:c>
      <x:c r="I4277" s="7" t="n">
        <x:f>IF(AND(ISNUMBER(E4277),ISNUMBER(F4277)),E4277-F4277,"")</x:f>
        <x:v>0.6400000000000006</x:v>
      </x:c>
      <x:c r="J4277" s="2" t="str">
        <x:f>IF(H4277="否","不适用",IF(AND(ISNUMBER(E4277),ISNUMBER(F4277)),IF(I4277&gt;'规则与名单'!$B$2,"是","否"),"未判定"))</x:f>
        <x:v>不适用</x:v>
      </x:c>
      <x:c r="K4277" s="2" t="str">
        <x:f>IF(J4277="是",IF(ISNUMBER(F4277),"测试日GPS","缺失"),IF(ISNUMBER(G4277),"非测试日纯氢",IF(AND(H4277="是",J4277="未判定"),IF(ISNUMBER(F4277),"测试名单无纯氢GPS","缺失"),IF(ISNUMBER(E4277),"非测试日仪表","缺失"))))</x:f>
        <x:v>非测试日纯氢</x:v>
      </x:c>
      <x:c r="L4277" s="7" t="n">
        <x:f>IF(K4277="缺失","",IF(K4277="非测试日纯氢",G4277,IF(K4277="非测试日仪表",E4277,F4277)))</x:f>
        <x:v>98.6</x:v>
      </x:c>
      <x:c r="M4277" s="2" t="n">
        <x:f>IF(K4277="缺失",1,0)</x:f>
        <x:v>0</x:v>
      </x:c>
      <x:c r="N4277" s="2" t="str">
        <x:v>车辆里程查询_20260901-20260930_1024辆_仪表里程.xlsx / G507</x:v>
      </x:c>
      <x:c r="O4277" s="2" t="str">
        <x:v>车辆里程查询_20260901-20260930_1024辆_GPS里程.xlsx / G507</x:v>
      </x:c>
      <x:c r="P4277" s="2" t="str">
        <x:v>车辆纯氢气里程查询_20260901-20260930_1024辆.xlsx / G344</x:v>
      </x:c>
    </x:row>
    <x:row r="4278" ht="22" customHeight="1">
      <x:c r="A4278" s="2" t="n">
        <x:v>169</x:v>
      </x:c>
      <x:c r="B4278" s="2" t="str">
        <x:v>粤AGP9708</x:v>
      </x:c>
      <x:c r="C4278" s="2" t="str">
        <x:v>钟祥</x:v>
      </x:c>
      <x:c r="D4278" s="8" t="d">
        <x:v>2026-09-04T00:00:00.000Z</x:v>
      </x:c>
      <x:c r="E4278" s="7" t="n">
        <x:v>97.6</x:v>
      </x:c>
      <x:c r="F4278" s="7" t="n">
        <x:v>96.47</x:v>
      </x:c>
      <x:c r="G4278" s="7" t="n">
        <x:v>97.6</x:v>
      </x:c>
      <x:c r="H4278" s="2" t="str">
        <x:v>否</x:v>
      </x:c>
      <x:c r="I4278" s="7" t="n">
        <x:f>IF(AND(ISNUMBER(E4278),ISNUMBER(F4278)),E4278-F4278,"")</x:f>
        <x:v>1.1299999999999955</x:v>
      </x:c>
      <x:c r="J4278" s="2" t="str">
        <x:f>IF(H4278="否","不适用",IF(AND(ISNUMBER(E4278),ISNUMBER(F4278)),IF(I4278&gt;'规则与名单'!$B$2,"是","否"),"未判定"))</x:f>
        <x:v>不适用</x:v>
      </x:c>
      <x:c r="K4278" s="2" t="str">
        <x:f>IF(J4278="是",IF(ISNUMBER(F4278),"测试日GPS","缺失"),IF(ISNUMBER(G4278),"非测试日纯氢",IF(AND(H4278="是",J4278="未判定"),IF(ISNUMBER(F4278),"测试名单无纯氢GPS","缺失"),IF(ISNUMBER(E4278),"非测试日仪表","缺失"))))</x:f>
        <x:v>非测试日纯氢</x:v>
      </x:c>
      <x:c r="L4278" s="7" t="n">
        <x:f>IF(K4278="缺失","",IF(K4278="非测试日纯氢",G4278,IF(K4278="非测试日仪表",E4278,F4278)))</x:f>
        <x:v>97.6</x:v>
      </x:c>
      <x:c r="M4278" s="2" t="n">
        <x:f>IF(K4278="缺失",1,0)</x:f>
        <x:v>0</x:v>
      </x:c>
      <x:c r="N4278" s="2" t="str">
        <x:v>车辆里程查询_20260901-20260930_1024辆_仪表里程.xlsx / H507</x:v>
      </x:c>
      <x:c r="O4278" s="2" t="str">
        <x:v>车辆里程查询_20260901-20260930_1024辆_GPS里程.xlsx / H507</x:v>
      </x:c>
      <x:c r="P4278" s="2" t="str">
        <x:v>车辆纯氢气里程查询_20260901-20260930_1024辆.xlsx / H344</x:v>
      </x:c>
    </x:row>
    <x:row r="4279" ht="22" customHeight="1">
      <x:c r="A4279" s="2" t="n">
        <x:v>169</x:v>
      </x:c>
      <x:c r="B4279" s="2" t="str">
        <x:v>粤AGP9708</x:v>
      </x:c>
      <x:c r="C4279" s="2" t="str">
        <x:v>钟祥</x:v>
      </x:c>
      <x:c r="D4279" s="8" t="d">
        <x:v>2026-09-05T00:00:00.000Z</x:v>
      </x:c>
      <x:c r="E4279" s="7"/>
      <x:c r="F4279" s="7" t="n">
        <x:v>0</x:v>
      </x:c>
      <x:c r="G4279" s="7"/>
      <x:c r="H4279" s="2" t="str">
        <x:v>否</x:v>
      </x:c>
      <x:c r="I4279" s="7" t="str">
        <x:f>IF(AND(ISNUMBER(E4279),ISNUMBER(F4279)),E4279-F4279,"")</x:f>
      </x:c>
      <x:c r="J4279" s="2" t="str">
        <x:f>IF(H4279="否","不适用",IF(AND(ISNUMBER(E4279),ISNUMBER(F4279)),IF(I4279&gt;'规则与名单'!$B$2,"是","否"),"未判定"))</x:f>
        <x:v>不适用</x:v>
      </x:c>
      <x:c r="K4279" s="2" t="str">
        <x:f>IF(J4279="是",IF(ISNUMBER(F4279),"测试日GPS","缺失"),IF(ISNUMBER(G4279),"非测试日纯氢",IF(AND(H4279="是",J4279="未判定"),IF(ISNUMBER(F4279),"测试名单无纯氢GPS","缺失"),IF(ISNUMBER(E4279),"非测试日仪表","缺失"))))</x:f>
        <x:v>缺失</x:v>
      </x:c>
      <x:c r="L4279" s="7" t="str">
        <x:f>IF(K4279="缺失","",IF(K4279="非测试日纯氢",G4279,IF(K4279="非测试日仪表",E4279,F4279)))</x:f>
      </x:c>
      <x:c r="M4279" s="2" t="n">
        <x:f>IF(K4279="缺失",1,0)</x:f>
        <x:v>1</x:v>
      </x:c>
      <x:c r="N4279" s="2" t="str">
        <x:v>车辆里程查询_20260901-20260930_1024辆_仪表里程.xlsx / I507</x:v>
      </x:c>
      <x:c r="O4279" s="2" t="str">
        <x:v>车辆里程查询_20260901-20260930_1024辆_GPS里程.xlsx / I507</x:v>
      </x:c>
      <x:c r="P4279" s="2" t="str">
        <x:v>车辆纯氢气里程查询_20260901-20260930_1024辆.xlsx / I344</x:v>
      </x:c>
    </x:row>
    <x:row r="4280" ht="22" customHeight="1">
      <x:c r="A4280" s="2" t="n">
        <x:v>169</x:v>
      </x:c>
      <x:c r="B4280" s="2" t="str">
        <x:v>粤AGP9708</x:v>
      </x:c>
      <x:c r="C4280" s="2" t="str">
        <x:v>钟祥</x:v>
      </x:c>
      <x:c r="D4280" s="8" t="d">
        <x:v>2026-09-06T00:00:00.000Z</x:v>
      </x:c>
      <x:c r="E4280" s="7" t="n">
        <x:v>1.4</x:v>
      </x:c>
      <x:c r="F4280" s="7" t="n">
        <x:v>1.46</x:v>
      </x:c>
      <x:c r="G4280" s="7" t="n">
        <x:v>1.4</x:v>
      </x:c>
      <x:c r="H4280" s="2" t="str">
        <x:v>否</x:v>
      </x:c>
      <x:c r="I4280" s="7" t="n">
        <x:f>IF(AND(ISNUMBER(E4280),ISNUMBER(F4280)),E4280-F4280,"")</x:f>
        <x:v>-0.06000000000000005</x:v>
      </x:c>
      <x:c r="J4280" s="2" t="str">
        <x:f>IF(H4280="否","不适用",IF(AND(ISNUMBER(E4280),ISNUMBER(F4280)),IF(I4280&gt;'规则与名单'!$B$2,"是","否"),"未判定"))</x:f>
        <x:v>不适用</x:v>
      </x:c>
      <x:c r="K4280" s="2" t="str">
        <x:f>IF(J4280="是",IF(ISNUMBER(F4280),"测试日GPS","缺失"),IF(ISNUMBER(G4280),"非测试日纯氢",IF(AND(H4280="是",J4280="未判定"),IF(ISNUMBER(F4280),"测试名单无纯氢GPS","缺失"),IF(ISNUMBER(E4280),"非测试日仪表","缺失"))))</x:f>
        <x:v>非测试日纯氢</x:v>
      </x:c>
      <x:c r="L4280" s="7" t="n">
        <x:f>IF(K4280="缺失","",IF(K4280="非测试日纯氢",G4280,IF(K4280="非测试日仪表",E4280,F4280)))</x:f>
        <x:v>1.4</x:v>
      </x:c>
      <x:c r="M4280" s="2" t="n">
        <x:f>IF(K4280="缺失",1,0)</x:f>
        <x:v>0</x:v>
      </x:c>
      <x:c r="N4280" s="2" t="str">
        <x:v>车辆里程查询_20260901-20260930_1024辆_仪表里程.xlsx / J507</x:v>
      </x:c>
      <x:c r="O4280" s="2" t="str">
        <x:v>车辆里程查询_20260901-20260930_1024辆_GPS里程.xlsx / J507</x:v>
      </x:c>
      <x:c r="P4280" s="2" t="str">
        <x:v>车辆纯氢气里程查询_20260901-20260930_1024辆.xlsx / J344</x:v>
      </x:c>
    </x:row>
    <x:row r="4281" ht="22" customHeight="1">
      <x:c r="A4281" s="2" t="n">
        <x:v>169</x:v>
      </x:c>
      <x:c r="B4281" s="2" t="str">
        <x:v>粤AGP9708</x:v>
      </x:c>
      <x:c r="C4281" s="2" t="str">
        <x:v>钟祥</x:v>
      </x:c>
      <x:c r="D4281" s="8" t="d">
        <x:v>2026-09-07T00:00:00.000Z</x:v>
      </x:c>
      <x:c r="E4281" s="7" t="n">
        <x:v>107.2</x:v>
      </x:c>
      <x:c r="F4281" s="7" t="n">
        <x:v>105.89</x:v>
      </x:c>
      <x:c r="G4281" s="7" t="n">
        <x:v>104.2</x:v>
      </x:c>
      <x:c r="H4281" s="2" t="str">
        <x:v>否</x:v>
      </x:c>
      <x:c r="I4281" s="7" t="n">
        <x:f>IF(AND(ISNUMBER(E4281),ISNUMBER(F4281)),E4281-F4281,"")</x:f>
        <x:v>1.3100000000000023</x:v>
      </x:c>
      <x:c r="J4281" s="2" t="str">
        <x:f>IF(H4281="否","不适用",IF(AND(ISNUMBER(E4281),ISNUMBER(F4281)),IF(I4281&gt;'规则与名单'!$B$2,"是","否"),"未判定"))</x:f>
        <x:v>不适用</x:v>
      </x:c>
      <x:c r="K4281" s="2" t="str">
        <x:f>IF(J4281="是",IF(ISNUMBER(F4281),"测试日GPS","缺失"),IF(ISNUMBER(G4281),"非测试日纯氢",IF(AND(H4281="是",J4281="未判定"),IF(ISNUMBER(F4281),"测试名单无纯氢GPS","缺失"),IF(ISNUMBER(E4281),"非测试日仪表","缺失"))))</x:f>
        <x:v>非测试日纯氢</x:v>
      </x:c>
      <x:c r="L4281" s="7" t="n">
        <x:f>IF(K4281="缺失","",IF(K4281="非测试日纯氢",G4281,IF(K4281="非测试日仪表",E4281,F4281)))</x:f>
        <x:v>104.2</x:v>
      </x:c>
      <x:c r="M4281" s="2" t="n">
        <x:f>IF(K4281="缺失",1,0)</x:f>
        <x:v>0</x:v>
      </x:c>
      <x:c r="N4281" s="2" t="str">
        <x:v>车辆里程查询_20260901-20260930_1024辆_仪表里程.xlsx / K507</x:v>
      </x:c>
      <x:c r="O4281" s="2" t="str">
        <x:v>车辆里程查询_20260901-20260930_1024辆_GPS里程.xlsx / K507</x:v>
      </x:c>
      <x:c r="P4281" s="2" t="str">
        <x:v>车辆纯氢气里程查询_20260901-20260930_1024辆.xlsx / K344</x:v>
      </x:c>
    </x:row>
    <x:row r="4282" ht="22" customHeight="1">
      <x:c r="A4282" s="2" t="n">
        <x:v>169</x:v>
      </x:c>
      <x:c r="B4282" s="2" t="str">
        <x:v>粤AGP9708</x:v>
      </x:c>
      <x:c r="C4282" s="2" t="str">
        <x:v>钟祥</x:v>
      </x:c>
      <x:c r="D4282" s="8" t="d">
        <x:v>2026-09-08T00:00:00.000Z</x:v>
      </x:c>
      <x:c r="E4282" s="7" t="n">
        <x:v>99.5</x:v>
      </x:c>
      <x:c r="F4282" s="7" t="n">
        <x:v>99.06</x:v>
      </x:c>
      <x:c r="G4282" s="7" t="n">
        <x:v>99.4</x:v>
      </x:c>
      <x:c r="H4282" s="2" t="str">
        <x:v>否</x:v>
      </x:c>
      <x:c r="I4282" s="7" t="n">
        <x:f>IF(AND(ISNUMBER(E4282),ISNUMBER(F4282)),E4282-F4282,"")</x:f>
        <x:v>0.4399999999999977</x:v>
      </x:c>
      <x:c r="J4282" s="2" t="str">
        <x:f>IF(H4282="否","不适用",IF(AND(ISNUMBER(E4282),ISNUMBER(F4282)),IF(I4282&gt;'规则与名单'!$B$2,"是","否"),"未判定"))</x:f>
        <x:v>不适用</x:v>
      </x:c>
      <x:c r="K4282" s="2" t="str">
        <x:f>IF(J4282="是",IF(ISNUMBER(F4282),"测试日GPS","缺失"),IF(ISNUMBER(G4282),"非测试日纯氢",IF(AND(H4282="是",J4282="未判定"),IF(ISNUMBER(F4282),"测试名单无纯氢GPS","缺失"),IF(ISNUMBER(E4282),"非测试日仪表","缺失"))))</x:f>
        <x:v>非测试日纯氢</x:v>
      </x:c>
      <x:c r="L4282" s="7" t="n">
        <x:f>IF(K4282="缺失","",IF(K4282="非测试日纯氢",G4282,IF(K4282="非测试日仪表",E4282,F4282)))</x:f>
        <x:v>99.4</x:v>
      </x:c>
      <x:c r="M4282" s="2" t="n">
        <x:f>IF(K4282="缺失",1,0)</x:f>
        <x:v>0</x:v>
      </x:c>
      <x:c r="N4282" s="2" t="str">
        <x:v>车辆里程查询_20260901-20260930_1024辆_仪表里程.xlsx / L507</x:v>
      </x:c>
      <x:c r="O4282" s="2" t="str">
        <x:v>车辆里程查询_20260901-20260930_1024辆_GPS里程.xlsx / L507</x:v>
      </x:c>
      <x:c r="P4282" s="2" t="str">
        <x:v>车辆纯氢气里程查询_20260901-20260930_1024辆.xlsx / L344</x:v>
      </x:c>
    </x:row>
    <x:row r="4283" ht="22" customHeight="1">
      <x:c r="A4283" s="2" t="n">
        <x:v>169</x:v>
      </x:c>
      <x:c r="B4283" s="2" t="str">
        <x:v>粤AGP9708</x:v>
      </x:c>
      <x:c r="C4283" s="2" t="str">
        <x:v>钟祥</x:v>
      </x:c>
      <x:c r="D4283" s="8" t="d">
        <x:v>2026-09-09T00:00:00.000Z</x:v>
      </x:c>
      <x:c r="E4283" s="7" t="n">
        <x:v>76</x:v>
      </x:c>
      <x:c r="F4283" s="7" t="n">
        <x:v>75.21</x:v>
      </x:c>
      <x:c r="G4283" s="7" t="n">
        <x:v>75.7</x:v>
      </x:c>
      <x:c r="H4283" s="2" t="str">
        <x:v>否</x:v>
      </x:c>
      <x:c r="I4283" s="7" t="n">
        <x:f>IF(AND(ISNUMBER(E4283),ISNUMBER(F4283)),E4283-F4283,"")</x:f>
        <x:v>0.7900000000000063</x:v>
      </x:c>
      <x:c r="J4283" s="2" t="str">
        <x:f>IF(H4283="否","不适用",IF(AND(ISNUMBER(E4283),ISNUMBER(F4283)),IF(I4283&gt;'规则与名单'!$B$2,"是","否"),"未判定"))</x:f>
        <x:v>不适用</x:v>
      </x:c>
      <x:c r="K4283" s="2" t="str">
        <x:f>IF(J4283="是",IF(ISNUMBER(F4283),"测试日GPS","缺失"),IF(ISNUMBER(G4283),"非测试日纯氢",IF(AND(H4283="是",J4283="未判定"),IF(ISNUMBER(F4283),"测试名单无纯氢GPS","缺失"),IF(ISNUMBER(E4283),"非测试日仪表","缺失"))))</x:f>
        <x:v>非测试日纯氢</x:v>
      </x:c>
      <x:c r="L4283" s="7" t="n">
        <x:f>IF(K4283="缺失","",IF(K4283="非测试日纯氢",G4283,IF(K4283="非测试日仪表",E4283,F4283)))</x:f>
        <x:v>75.7</x:v>
      </x:c>
      <x:c r="M4283" s="2" t="n">
        <x:f>IF(K4283="缺失",1,0)</x:f>
        <x:v>0</x:v>
      </x:c>
      <x:c r="N4283" s="2" t="str">
        <x:v>车辆里程查询_20260901-20260930_1024辆_仪表里程.xlsx / M507</x:v>
      </x:c>
      <x:c r="O4283" s="2" t="str">
        <x:v>车辆里程查询_20260901-20260930_1024辆_GPS里程.xlsx / M507</x:v>
      </x:c>
      <x:c r="P4283" s="2" t="str">
        <x:v>车辆纯氢气里程查询_20260901-20260930_1024辆.xlsx / M344</x:v>
      </x:c>
    </x:row>
    <x:row r="4284" ht="22" customHeight="1">
      <x:c r="A4284" s="2" t="n">
        <x:v>169</x:v>
      </x:c>
      <x:c r="B4284" s="2" t="str">
        <x:v>粤AGP9708</x:v>
      </x:c>
      <x:c r="C4284" s="2" t="str">
        <x:v>钟祥</x:v>
      </x:c>
      <x:c r="D4284" s="8" t="d">
        <x:v>2026-09-10T00:00:00.000Z</x:v>
      </x:c>
      <x:c r="E4284" s="7" t="n">
        <x:v>91.1</x:v>
      </x:c>
      <x:c r="F4284" s="7" t="n">
        <x:v>90.48</x:v>
      </x:c>
      <x:c r="G4284" s="7" t="n">
        <x:v>86.9</x:v>
      </x:c>
      <x:c r="H4284" s="2" t="str">
        <x:v>否</x:v>
      </x:c>
      <x:c r="I4284" s="7" t="n">
        <x:f>IF(AND(ISNUMBER(E4284),ISNUMBER(F4284)),E4284-F4284,"")</x:f>
        <x:v>0.6199999999999903</x:v>
      </x:c>
      <x:c r="J4284" s="2" t="str">
        <x:f>IF(H4284="否","不适用",IF(AND(ISNUMBER(E4284),ISNUMBER(F4284)),IF(I4284&gt;'规则与名单'!$B$2,"是","否"),"未判定"))</x:f>
        <x:v>不适用</x:v>
      </x:c>
      <x:c r="K4284" s="2" t="str">
        <x:f>IF(J4284="是",IF(ISNUMBER(F4284),"测试日GPS","缺失"),IF(ISNUMBER(G4284),"非测试日纯氢",IF(AND(H4284="是",J4284="未判定"),IF(ISNUMBER(F4284),"测试名单无纯氢GPS","缺失"),IF(ISNUMBER(E4284),"非测试日仪表","缺失"))))</x:f>
        <x:v>非测试日纯氢</x:v>
      </x:c>
      <x:c r="L4284" s="7" t="n">
        <x:f>IF(K4284="缺失","",IF(K4284="非测试日纯氢",G4284,IF(K4284="非测试日仪表",E4284,F4284)))</x:f>
        <x:v>86.9</x:v>
      </x:c>
      <x:c r="M4284" s="2" t="n">
        <x:f>IF(K4284="缺失",1,0)</x:f>
        <x:v>0</x:v>
      </x:c>
      <x:c r="N4284" s="2" t="str">
        <x:v>车辆里程查询_20260901-20260930_1024辆_仪表里程.xlsx / N507</x:v>
      </x:c>
      <x:c r="O4284" s="2" t="str">
        <x:v>车辆里程查询_20260901-20260930_1024辆_GPS里程.xlsx / N507</x:v>
      </x:c>
      <x:c r="P4284" s="2" t="str">
        <x:v>车辆纯氢气里程查询_20260901-20260930_1024辆.xlsx / N344</x:v>
      </x:c>
    </x:row>
    <x:row r="4285" ht="22" customHeight="1">
      <x:c r="A4285" s="2" t="n">
        <x:v>169</x:v>
      </x:c>
      <x:c r="B4285" s="2" t="str">
        <x:v>粤AGP9708</x:v>
      </x:c>
      <x:c r="C4285" s="2" t="str">
        <x:v>钟祥</x:v>
      </x:c>
      <x:c r="D4285" s="8" t="d">
        <x:v>2026-09-11T00:00:00.000Z</x:v>
      </x:c>
      <x:c r="E4285" s="7" t="n">
        <x:v>72.4</x:v>
      </x:c>
      <x:c r="F4285" s="7" t="n">
        <x:v>73.8</x:v>
      </x:c>
      <x:c r="G4285" s="7" t="n">
        <x:v>64.4</x:v>
      </x:c>
      <x:c r="H4285" s="2" t="str">
        <x:v>否</x:v>
      </x:c>
      <x:c r="I4285" s="7" t="n">
        <x:f>IF(AND(ISNUMBER(E4285),ISNUMBER(F4285)),E4285-F4285,"")</x:f>
        <x:v>-1.3999999999999915</x:v>
      </x:c>
      <x:c r="J4285" s="2" t="str">
        <x:f>IF(H4285="否","不适用",IF(AND(ISNUMBER(E4285),ISNUMBER(F4285)),IF(I4285&gt;'规则与名单'!$B$2,"是","否"),"未判定"))</x:f>
        <x:v>不适用</x:v>
      </x:c>
      <x:c r="K4285" s="2" t="str">
        <x:f>IF(J4285="是",IF(ISNUMBER(F4285),"测试日GPS","缺失"),IF(ISNUMBER(G4285),"非测试日纯氢",IF(AND(H4285="是",J4285="未判定"),IF(ISNUMBER(F4285),"测试名单无纯氢GPS","缺失"),IF(ISNUMBER(E4285),"非测试日仪表","缺失"))))</x:f>
        <x:v>非测试日纯氢</x:v>
      </x:c>
      <x:c r="L4285" s="7" t="n">
        <x:f>IF(K4285="缺失","",IF(K4285="非测试日纯氢",G4285,IF(K4285="非测试日仪表",E4285,F4285)))</x:f>
        <x:v>64.4</x:v>
      </x:c>
      <x:c r="M4285" s="2" t="n">
        <x:f>IF(K4285="缺失",1,0)</x:f>
        <x:v>0</x:v>
      </x:c>
      <x:c r="N4285" s="2" t="str">
        <x:v>车辆里程查询_20260901-20260930_1024辆_仪表里程.xlsx / O507</x:v>
      </x:c>
      <x:c r="O4285" s="2" t="str">
        <x:v>车辆里程查询_20260901-20260930_1024辆_GPS里程.xlsx / O507</x:v>
      </x:c>
      <x:c r="P4285" s="2" t="str">
        <x:v>车辆纯氢气里程查询_20260901-20260930_1024辆.xlsx / O344</x:v>
      </x:c>
    </x:row>
    <x:row r="4286" ht="22" customHeight="1">
      <x:c r="A4286" s="2" t="n">
        <x:v>169</x:v>
      </x:c>
      <x:c r="B4286" s="2" t="str">
        <x:v>粤AGP9708</x:v>
      </x:c>
      <x:c r="C4286" s="2" t="str">
        <x:v>钟祥</x:v>
      </x:c>
      <x:c r="D4286" s="8" t="d">
        <x:v>2026-09-12T00:00:00.000Z</x:v>
      </x:c>
      <x:c r="E4286" s="7"/>
      <x:c r="F4286" s="7" t="n">
        <x:v>0</x:v>
      </x:c>
      <x:c r="G4286" s="7"/>
      <x:c r="H4286" s="2" t="str">
        <x:v>否</x:v>
      </x:c>
      <x:c r="I4286" s="7" t="str">
        <x:f>IF(AND(ISNUMBER(E4286),ISNUMBER(F4286)),E4286-F4286,"")</x:f>
      </x:c>
      <x:c r="J4286" s="2" t="str">
        <x:f>IF(H4286="否","不适用",IF(AND(ISNUMBER(E4286),ISNUMBER(F4286)),IF(I4286&gt;'规则与名单'!$B$2,"是","否"),"未判定"))</x:f>
        <x:v>不适用</x:v>
      </x:c>
      <x:c r="K4286" s="2" t="str">
        <x:f>IF(J4286="是",IF(ISNUMBER(F4286),"测试日GPS","缺失"),IF(ISNUMBER(G4286),"非测试日纯氢",IF(AND(H4286="是",J4286="未判定"),IF(ISNUMBER(F4286),"测试名单无纯氢GPS","缺失"),IF(ISNUMBER(E4286),"非测试日仪表","缺失"))))</x:f>
        <x:v>缺失</x:v>
      </x:c>
      <x:c r="L4286" s="7" t="str">
        <x:f>IF(K4286="缺失","",IF(K4286="非测试日纯氢",G4286,IF(K4286="非测试日仪表",E4286,F4286)))</x:f>
      </x:c>
      <x:c r="M4286" s="2" t="n">
        <x:f>IF(K4286="缺失",1,0)</x:f>
        <x:v>1</x:v>
      </x:c>
      <x:c r="N4286" s="2" t="str">
        <x:v>车辆里程查询_20260901-20260930_1024辆_仪表里程.xlsx / P507</x:v>
      </x:c>
      <x:c r="O4286" s="2" t="str">
        <x:v>车辆里程查询_20260901-20260930_1024辆_GPS里程.xlsx / P507</x:v>
      </x:c>
      <x:c r="P4286" s="2" t="str">
        <x:v>车辆纯氢气里程查询_20260901-20260930_1024辆.xlsx / P344</x:v>
      </x:c>
    </x:row>
    <x:row r="4287" ht="22" customHeight="1">
      <x:c r="A4287" s="2" t="n">
        <x:v>169</x:v>
      </x:c>
      <x:c r="B4287" s="2" t="str">
        <x:v>粤AGP9708</x:v>
      </x:c>
      <x:c r="C4287" s="2" t="str">
        <x:v>钟祥</x:v>
      </x:c>
      <x:c r="D4287" s="8" t="d">
        <x:v>2026-09-13T00:00:00.000Z</x:v>
      </x:c>
      <x:c r="E4287" s="7"/>
      <x:c r="F4287" s="7" t="n">
        <x:v>0</x:v>
      </x:c>
      <x:c r="G4287" s="7"/>
      <x:c r="H4287" s="2" t="str">
        <x:v>否</x:v>
      </x:c>
      <x:c r="I4287" s="7" t="str">
        <x:f>IF(AND(ISNUMBER(E4287),ISNUMBER(F4287)),E4287-F4287,"")</x:f>
      </x:c>
      <x:c r="J4287" s="2" t="str">
        <x:f>IF(H4287="否","不适用",IF(AND(ISNUMBER(E4287),ISNUMBER(F4287)),IF(I4287&gt;'规则与名单'!$B$2,"是","否"),"未判定"))</x:f>
        <x:v>不适用</x:v>
      </x:c>
      <x:c r="K4287" s="2" t="str">
        <x:f>IF(J4287="是",IF(ISNUMBER(F4287),"测试日GPS","缺失"),IF(ISNUMBER(G4287),"非测试日纯氢",IF(AND(H4287="是",J4287="未判定"),IF(ISNUMBER(F4287),"测试名单无纯氢GPS","缺失"),IF(ISNUMBER(E4287),"非测试日仪表","缺失"))))</x:f>
        <x:v>缺失</x:v>
      </x:c>
      <x:c r="L4287" s="7" t="str">
        <x:f>IF(K4287="缺失","",IF(K4287="非测试日纯氢",G4287,IF(K4287="非测试日仪表",E4287,F4287)))</x:f>
      </x:c>
      <x:c r="M4287" s="2" t="n">
        <x:f>IF(K4287="缺失",1,0)</x:f>
        <x:v>1</x:v>
      </x:c>
      <x:c r="N4287" s="2" t="str">
        <x:v>车辆里程查询_20260901-20260930_1024辆_仪表里程.xlsx / Q507</x:v>
      </x:c>
      <x:c r="O4287" s="2" t="str">
        <x:v>车辆里程查询_20260901-20260930_1024辆_GPS里程.xlsx / Q507</x:v>
      </x:c>
      <x:c r="P4287" s="2" t="str">
        <x:v>车辆纯氢气里程查询_20260901-20260930_1024辆.xlsx / Q344</x:v>
      </x:c>
    </x:row>
    <x:row r="4288" ht="22" customHeight="1">
      <x:c r="A4288" s="2" t="n">
        <x:v>169</x:v>
      </x:c>
      <x:c r="B4288" s="2" t="str">
        <x:v>粤AGP9708</x:v>
      </x:c>
      <x:c r="C4288" s="2" t="str">
        <x:v>钟祥</x:v>
      </x:c>
      <x:c r="D4288" s="8" t="d">
        <x:v>2026-09-14T00:00:00.000Z</x:v>
      </x:c>
      <x:c r="E4288" s="7" t="n">
        <x:v>93.1</x:v>
      </x:c>
      <x:c r="F4288" s="7" t="n">
        <x:v>91.47</x:v>
      </x:c>
      <x:c r="G4288" s="7" t="n">
        <x:v>75.5</x:v>
      </x:c>
      <x:c r="H4288" s="2" t="str">
        <x:v>否</x:v>
      </x:c>
      <x:c r="I4288" s="7" t="n">
        <x:f>IF(AND(ISNUMBER(E4288),ISNUMBER(F4288)),E4288-F4288,"")</x:f>
        <x:v>1.6299999999999955</x:v>
      </x:c>
      <x:c r="J4288" s="2" t="str">
        <x:f>IF(H4288="否","不适用",IF(AND(ISNUMBER(E4288),ISNUMBER(F4288)),IF(I4288&gt;'规则与名单'!$B$2,"是","否"),"未判定"))</x:f>
        <x:v>不适用</x:v>
      </x:c>
      <x:c r="K4288" s="2" t="str">
        <x:f>IF(J4288="是",IF(ISNUMBER(F4288),"测试日GPS","缺失"),IF(ISNUMBER(G4288),"非测试日纯氢",IF(AND(H4288="是",J4288="未判定"),IF(ISNUMBER(F4288),"测试名单无纯氢GPS","缺失"),IF(ISNUMBER(E4288),"非测试日仪表","缺失"))))</x:f>
        <x:v>非测试日纯氢</x:v>
      </x:c>
      <x:c r="L4288" s="7" t="n">
        <x:f>IF(K4288="缺失","",IF(K4288="非测试日纯氢",G4288,IF(K4288="非测试日仪表",E4288,F4288)))</x:f>
        <x:v>75.5</x:v>
      </x:c>
      <x:c r="M4288" s="2" t="n">
        <x:f>IF(K4288="缺失",1,0)</x:f>
        <x:v>0</x:v>
      </x:c>
      <x:c r="N4288" s="2" t="str">
        <x:v>车辆里程查询_20260901-20260930_1024辆_仪表里程.xlsx / R507</x:v>
      </x:c>
      <x:c r="O4288" s="2" t="str">
        <x:v>车辆里程查询_20260901-20260930_1024辆_GPS里程.xlsx / R507</x:v>
      </x:c>
      <x:c r="P4288" s="2" t="str">
        <x:v>车辆纯氢气里程查询_20260901-20260930_1024辆.xlsx / R344</x:v>
      </x:c>
    </x:row>
    <x:row r="4289" ht="22" customHeight="1">
      <x:c r="A4289" s="2" t="n">
        <x:v>169</x:v>
      </x:c>
      <x:c r="B4289" s="2" t="str">
        <x:v>粤AGP9708</x:v>
      </x:c>
      <x:c r="C4289" s="2" t="str">
        <x:v>钟祥</x:v>
      </x:c>
      <x:c r="D4289" s="8" t="d">
        <x:v>2026-09-15T00:00:00.000Z</x:v>
      </x:c>
      <x:c r="E4289" s="7" t="n">
        <x:v>86.5</x:v>
      </x:c>
      <x:c r="F4289" s="7" t="n">
        <x:v>85.6</x:v>
      </x:c>
      <x:c r="G4289" s="7" t="n">
        <x:v>85.9</x:v>
      </x:c>
      <x:c r="H4289" s="2" t="str">
        <x:v>否</x:v>
      </x:c>
      <x:c r="I4289" s="7" t="n">
        <x:f>IF(AND(ISNUMBER(E4289),ISNUMBER(F4289)),E4289-F4289,"")</x:f>
        <x:v>0.9000000000000057</x:v>
      </x:c>
      <x:c r="J4289" s="2" t="str">
        <x:f>IF(H4289="否","不适用",IF(AND(ISNUMBER(E4289),ISNUMBER(F4289)),IF(I4289&gt;'规则与名单'!$B$2,"是","否"),"未判定"))</x:f>
        <x:v>不适用</x:v>
      </x:c>
      <x:c r="K4289" s="2" t="str">
        <x:f>IF(J4289="是",IF(ISNUMBER(F4289),"测试日GPS","缺失"),IF(ISNUMBER(G4289),"非测试日纯氢",IF(AND(H4289="是",J4289="未判定"),IF(ISNUMBER(F4289),"测试名单无纯氢GPS","缺失"),IF(ISNUMBER(E4289),"非测试日仪表","缺失"))))</x:f>
        <x:v>非测试日纯氢</x:v>
      </x:c>
      <x:c r="L4289" s="7" t="n">
        <x:f>IF(K4289="缺失","",IF(K4289="非测试日纯氢",G4289,IF(K4289="非测试日仪表",E4289,F4289)))</x:f>
        <x:v>85.9</x:v>
      </x:c>
      <x:c r="M4289" s="2" t="n">
        <x:f>IF(K4289="缺失",1,0)</x:f>
        <x:v>0</x:v>
      </x:c>
      <x:c r="N4289" s="2" t="str">
        <x:v>车辆里程查询_20260901-20260930_1024辆_仪表里程.xlsx / S507</x:v>
      </x:c>
      <x:c r="O4289" s="2" t="str">
        <x:v>车辆里程查询_20260901-20260930_1024辆_GPS里程.xlsx / S507</x:v>
      </x:c>
      <x:c r="P4289" s="2" t="str">
        <x:v>车辆纯氢气里程查询_20260901-20260930_1024辆.xlsx / S344</x:v>
      </x:c>
    </x:row>
    <x:row r="4290" ht="22" customHeight="1">
      <x:c r="A4290" s="2" t="n">
        <x:v>169</x:v>
      </x:c>
      <x:c r="B4290" s="2" t="str">
        <x:v>粤AGP9708</x:v>
      </x:c>
      <x:c r="C4290" s="2" t="str">
        <x:v>钟祥</x:v>
      </x:c>
      <x:c r="D4290" s="8" t="d">
        <x:v>2026-09-16T00:00:00.000Z</x:v>
      </x:c>
      <x:c r="E4290" s="7" t="n">
        <x:v>85.8</x:v>
      </x:c>
      <x:c r="F4290" s="7" t="n">
        <x:v>85.49</x:v>
      </x:c>
      <x:c r="G4290" s="7" t="n">
        <x:v>84.7</x:v>
      </x:c>
      <x:c r="H4290" s="2" t="str">
        <x:v>否</x:v>
      </x:c>
      <x:c r="I4290" s="7" t="n">
        <x:f>IF(AND(ISNUMBER(E4290),ISNUMBER(F4290)),E4290-F4290,"")</x:f>
        <x:v>0.3100000000000023</x:v>
      </x:c>
      <x:c r="J4290" s="2" t="str">
        <x:f>IF(H4290="否","不适用",IF(AND(ISNUMBER(E4290),ISNUMBER(F4290)),IF(I4290&gt;'规则与名单'!$B$2,"是","否"),"未判定"))</x:f>
        <x:v>不适用</x:v>
      </x:c>
      <x:c r="K4290" s="2" t="str">
        <x:f>IF(J4290="是",IF(ISNUMBER(F4290),"测试日GPS","缺失"),IF(ISNUMBER(G4290),"非测试日纯氢",IF(AND(H4290="是",J4290="未判定"),IF(ISNUMBER(F4290),"测试名单无纯氢GPS","缺失"),IF(ISNUMBER(E4290),"非测试日仪表","缺失"))))</x:f>
        <x:v>非测试日纯氢</x:v>
      </x:c>
      <x:c r="L4290" s="7" t="n">
        <x:f>IF(K4290="缺失","",IF(K4290="非测试日纯氢",G4290,IF(K4290="非测试日仪表",E4290,F4290)))</x:f>
        <x:v>84.7</x:v>
      </x:c>
      <x:c r="M4290" s="2" t="n">
        <x:f>IF(K4290="缺失",1,0)</x:f>
        <x:v>0</x:v>
      </x:c>
      <x:c r="N4290" s="2" t="str">
        <x:v>车辆里程查询_20260901-20260930_1024辆_仪表里程.xlsx / T507</x:v>
      </x:c>
      <x:c r="O4290" s="2" t="str">
        <x:v>车辆里程查询_20260901-20260930_1024辆_GPS里程.xlsx / T507</x:v>
      </x:c>
      <x:c r="P4290" s="2" t="str">
        <x:v>车辆纯氢气里程查询_20260901-20260930_1024辆.xlsx / T344</x:v>
      </x:c>
    </x:row>
    <x:row r="4291" ht="22" customHeight="1">
      <x:c r="A4291" s="2" t="n">
        <x:v>169</x:v>
      </x:c>
      <x:c r="B4291" s="2" t="str">
        <x:v>粤AGP9708</x:v>
      </x:c>
      <x:c r="C4291" s="2" t="str">
        <x:v>钟祥</x:v>
      </x:c>
      <x:c r="D4291" s="8" t="d">
        <x:v>2026-09-17T00:00:00.000Z</x:v>
      </x:c>
      <x:c r="E4291" s="7" t="n">
        <x:v>96.9</x:v>
      </x:c>
      <x:c r="F4291" s="7" t="n">
        <x:v>96.69</x:v>
      </x:c>
      <x:c r="G4291" s="7" t="n">
        <x:v>75.3</x:v>
      </x:c>
      <x:c r="H4291" s="2" t="str">
        <x:v>否</x:v>
      </x:c>
      <x:c r="I4291" s="7" t="n">
        <x:f>IF(AND(ISNUMBER(E4291),ISNUMBER(F4291)),E4291-F4291,"")</x:f>
        <x:v>0.21000000000000796</x:v>
      </x:c>
      <x:c r="J4291" s="2" t="str">
        <x:f>IF(H4291="否","不适用",IF(AND(ISNUMBER(E4291),ISNUMBER(F4291)),IF(I4291&gt;'规则与名单'!$B$2,"是","否"),"未判定"))</x:f>
        <x:v>不适用</x:v>
      </x:c>
      <x:c r="K4291" s="2" t="str">
        <x:f>IF(J4291="是",IF(ISNUMBER(F4291),"测试日GPS","缺失"),IF(ISNUMBER(G4291),"非测试日纯氢",IF(AND(H4291="是",J4291="未判定"),IF(ISNUMBER(F4291),"测试名单无纯氢GPS","缺失"),IF(ISNUMBER(E4291),"非测试日仪表","缺失"))))</x:f>
        <x:v>非测试日纯氢</x:v>
      </x:c>
      <x:c r="L4291" s="7" t="n">
        <x:f>IF(K4291="缺失","",IF(K4291="非测试日纯氢",G4291,IF(K4291="非测试日仪表",E4291,F4291)))</x:f>
        <x:v>75.3</x:v>
      </x:c>
      <x:c r="M4291" s="2" t="n">
        <x:f>IF(K4291="缺失",1,0)</x:f>
        <x:v>0</x:v>
      </x:c>
      <x:c r="N4291" s="2" t="str">
        <x:v>车辆里程查询_20260901-20260930_1024辆_仪表里程.xlsx / U507</x:v>
      </x:c>
      <x:c r="O4291" s="2" t="str">
        <x:v>车辆里程查询_20260901-20260930_1024辆_GPS里程.xlsx / U507</x:v>
      </x:c>
      <x:c r="P4291" s="2" t="str">
        <x:v>车辆纯氢气里程查询_20260901-20260930_1024辆.xlsx / U344</x:v>
      </x:c>
    </x:row>
    <x:row r="4292" ht="22" customHeight="1">
      <x:c r="A4292" s="2" t="n">
        <x:v>169</x:v>
      </x:c>
      <x:c r="B4292" s="2" t="str">
        <x:v>粤AGP9708</x:v>
      </x:c>
      <x:c r="C4292" s="2" t="str">
        <x:v>钟祥</x:v>
      </x:c>
      <x:c r="D4292" s="8" t="d">
        <x:v>2026-09-18T00:00:00.000Z</x:v>
      </x:c>
      <x:c r="E4292" s="7"/>
      <x:c r="F4292" s="7" t="n">
        <x:v>0</x:v>
      </x:c>
      <x:c r="G4292" s="7"/>
      <x:c r="H4292" s="2" t="str">
        <x:v>否</x:v>
      </x:c>
      <x:c r="I4292" s="7" t="str">
        <x:f>IF(AND(ISNUMBER(E4292),ISNUMBER(F4292)),E4292-F4292,"")</x:f>
      </x:c>
      <x:c r="J4292" s="2" t="str">
        <x:f>IF(H4292="否","不适用",IF(AND(ISNUMBER(E4292),ISNUMBER(F4292)),IF(I4292&gt;'规则与名单'!$B$2,"是","否"),"未判定"))</x:f>
        <x:v>不适用</x:v>
      </x:c>
      <x:c r="K4292" s="2" t="str">
        <x:f>IF(J4292="是",IF(ISNUMBER(F4292),"测试日GPS","缺失"),IF(ISNUMBER(G4292),"非测试日纯氢",IF(AND(H4292="是",J4292="未判定"),IF(ISNUMBER(F4292),"测试名单无纯氢GPS","缺失"),IF(ISNUMBER(E4292),"非测试日仪表","缺失"))))</x:f>
        <x:v>缺失</x:v>
      </x:c>
      <x:c r="L4292" s="7" t="str">
        <x:f>IF(K4292="缺失","",IF(K4292="非测试日纯氢",G4292,IF(K4292="非测试日仪表",E4292,F4292)))</x:f>
      </x:c>
      <x:c r="M4292" s="2" t="n">
        <x:f>IF(K4292="缺失",1,0)</x:f>
        <x:v>1</x:v>
      </x:c>
      <x:c r="N4292" s="2" t="str">
        <x:v>车辆里程查询_20260901-20260930_1024辆_仪表里程.xlsx / V507</x:v>
      </x:c>
      <x:c r="O4292" s="2" t="str">
        <x:v>车辆里程查询_20260901-20260930_1024辆_GPS里程.xlsx / V507</x:v>
      </x:c>
      <x:c r="P4292" s="2" t="str">
        <x:v>车辆纯氢气里程查询_20260901-20260930_1024辆.xlsx / V344</x:v>
      </x:c>
    </x:row>
    <x:row r="4293" ht="22" customHeight="1">
      <x:c r="A4293" s="2" t="n">
        <x:v>169</x:v>
      </x:c>
      <x:c r="B4293" s="2" t="str">
        <x:v>粤AGP9708</x:v>
      </x:c>
      <x:c r="C4293" s="2" t="str">
        <x:v>钟祥</x:v>
      </x:c>
      <x:c r="D4293" s="8" t="d">
        <x:v>2026-09-19T00:00:00.000Z</x:v>
      </x:c>
      <x:c r="E4293" s="7"/>
      <x:c r="F4293" s="7" t="n">
        <x:v>0</x:v>
      </x:c>
      <x:c r="G4293" s="7"/>
      <x:c r="H4293" s="2" t="str">
        <x:v>否</x:v>
      </x:c>
      <x:c r="I4293" s="7" t="str">
        <x:f>IF(AND(ISNUMBER(E4293),ISNUMBER(F4293)),E4293-F4293,"")</x:f>
      </x:c>
      <x:c r="J4293" s="2" t="str">
        <x:f>IF(H4293="否","不适用",IF(AND(ISNUMBER(E4293),ISNUMBER(F4293)),IF(I4293&gt;'规则与名单'!$B$2,"是","否"),"未判定"))</x:f>
        <x:v>不适用</x:v>
      </x:c>
      <x:c r="K4293" s="2" t="str">
        <x:f>IF(J4293="是",IF(ISNUMBER(F4293),"测试日GPS","缺失"),IF(ISNUMBER(G4293),"非测试日纯氢",IF(AND(H4293="是",J4293="未判定"),IF(ISNUMBER(F4293),"测试名单无纯氢GPS","缺失"),IF(ISNUMBER(E4293),"非测试日仪表","缺失"))))</x:f>
        <x:v>缺失</x:v>
      </x:c>
      <x:c r="L4293" s="7" t="str">
        <x:f>IF(K4293="缺失","",IF(K4293="非测试日纯氢",G4293,IF(K4293="非测试日仪表",E4293,F4293)))</x:f>
      </x:c>
      <x:c r="M4293" s="2" t="n">
        <x:f>IF(K4293="缺失",1,0)</x:f>
        <x:v>1</x:v>
      </x:c>
      <x:c r="N4293" s="2" t="str">
        <x:v>车辆里程查询_20260901-20260930_1024辆_仪表里程.xlsx / W507</x:v>
      </x:c>
      <x:c r="O4293" s="2" t="str">
        <x:v>车辆里程查询_20260901-20260930_1024辆_GPS里程.xlsx / W507</x:v>
      </x:c>
      <x:c r="P4293" s="2" t="str">
        <x:v>车辆纯氢气里程查询_20260901-20260930_1024辆.xlsx / W344</x:v>
      </x:c>
    </x:row>
    <x:row r="4294" ht="22" customHeight="1">
      <x:c r="A4294" s="2" t="n">
        <x:v>169</x:v>
      </x:c>
      <x:c r="B4294" s="2" t="str">
        <x:v>粤AGP9708</x:v>
      </x:c>
      <x:c r="C4294" s="2" t="str">
        <x:v>钟祥</x:v>
      </x:c>
      <x:c r="D4294" s="8" t="d">
        <x:v>2026-09-20T00:00:00.000Z</x:v>
      </x:c>
      <x:c r="E4294" s="7" t="n">
        <x:v>83.9</x:v>
      </x:c>
      <x:c r="F4294" s="7" t="n">
        <x:v>82.97</x:v>
      </x:c>
      <x:c r="G4294" s="7" t="n">
        <x:v>71.7</x:v>
      </x:c>
      <x:c r="H4294" s="2" t="str">
        <x:v>否</x:v>
      </x:c>
      <x:c r="I4294" s="7" t="n">
        <x:f>IF(AND(ISNUMBER(E4294),ISNUMBER(F4294)),E4294-F4294,"")</x:f>
        <x:v>0.9300000000000068</x:v>
      </x:c>
      <x:c r="J4294" s="2" t="str">
        <x:f>IF(H4294="否","不适用",IF(AND(ISNUMBER(E4294),ISNUMBER(F4294)),IF(I4294&gt;'规则与名单'!$B$2,"是","否"),"未判定"))</x:f>
        <x:v>不适用</x:v>
      </x:c>
      <x:c r="K4294" s="2" t="str">
        <x:f>IF(J4294="是",IF(ISNUMBER(F4294),"测试日GPS","缺失"),IF(ISNUMBER(G4294),"非测试日纯氢",IF(AND(H4294="是",J4294="未判定"),IF(ISNUMBER(F4294),"测试名单无纯氢GPS","缺失"),IF(ISNUMBER(E4294),"非测试日仪表","缺失"))))</x:f>
        <x:v>非测试日纯氢</x:v>
      </x:c>
      <x:c r="L4294" s="7" t="n">
        <x:f>IF(K4294="缺失","",IF(K4294="非测试日纯氢",G4294,IF(K4294="非测试日仪表",E4294,F4294)))</x:f>
        <x:v>71.7</x:v>
      </x:c>
      <x:c r="M4294" s="2" t="n">
        <x:f>IF(K4294="缺失",1,0)</x:f>
        <x:v>0</x:v>
      </x:c>
      <x:c r="N4294" s="2" t="str">
        <x:v>车辆里程查询_20260901-20260930_1024辆_仪表里程.xlsx / X507</x:v>
      </x:c>
      <x:c r="O4294" s="2" t="str">
        <x:v>车辆里程查询_20260901-20260930_1024辆_GPS里程.xlsx / X507</x:v>
      </x:c>
      <x:c r="P4294" s="2" t="str">
        <x:v>车辆纯氢气里程查询_20260901-20260930_1024辆.xlsx / X344</x:v>
      </x:c>
    </x:row>
    <x:row r="4295" ht="22" customHeight="1">
      <x:c r="A4295" s="2" t="n">
        <x:v>169</x:v>
      </x:c>
      <x:c r="B4295" s="2" t="str">
        <x:v>粤AGP9708</x:v>
      </x:c>
      <x:c r="C4295" s="2" t="str">
        <x:v>钟祥</x:v>
      </x:c>
      <x:c r="D4295" s="8" t="d">
        <x:v>2026-09-21T00:00:00.000Z</x:v>
      </x:c>
      <x:c r="E4295" s="7" t="n">
        <x:v>47.9</x:v>
      </x:c>
      <x:c r="F4295" s="7" t="n">
        <x:v>47.57</x:v>
      </x:c>
      <x:c r="G4295" s="7" t="n">
        <x:v>41.3</x:v>
      </x:c>
      <x:c r="H4295" s="2" t="str">
        <x:v>否</x:v>
      </x:c>
      <x:c r="I4295" s="7" t="n">
        <x:f>IF(AND(ISNUMBER(E4295),ISNUMBER(F4295)),E4295-F4295,"")</x:f>
        <x:v>0.3299999999999983</x:v>
      </x:c>
      <x:c r="J4295" s="2" t="str">
        <x:f>IF(H4295="否","不适用",IF(AND(ISNUMBER(E4295),ISNUMBER(F4295)),IF(I4295&gt;'规则与名单'!$B$2,"是","否"),"未判定"))</x:f>
        <x:v>不适用</x:v>
      </x:c>
      <x:c r="K4295" s="2" t="str">
        <x:f>IF(J4295="是",IF(ISNUMBER(F4295),"测试日GPS","缺失"),IF(ISNUMBER(G4295),"非测试日纯氢",IF(AND(H4295="是",J4295="未判定"),IF(ISNUMBER(F4295),"测试名单无纯氢GPS","缺失"),IF(ISNUMBER(E4295),"非测试日仪表","缺失"))))</x:f>
        <x:v>非测试日纯氢</x:v>
      </x:c>
      <x:c r="L4295" s="7" t="n">
        <x:f>IF(K4295="缺失","",IF(K4295="非测试日纯氢",G4295,IF(K4295="非测试日仪表",E4295,F4295)))</x:f>
        <x:v>41.3</x:v>
      </x:c>
      <x:c r="M4295" s="2" t="n">
        <x:f>IF(K4295="缺失",1,0)</x:f>
        <x:v>0</x:v>
      </x:c>
      <x:c r="N4295" s="2" t="str">
        <x:v>车辆里程查询_20260901-20260930_1024辆_仪表里程.xlsx / Y507</x:v>
      </x:c>
      <x:c r="O4295" s="2" t="str">
        <x:v>车辆里程查询_20260901-20260930_1024辆_GPS里程.xlsx / Y507</x:v>
      </x:c>
      <x:c r="P4295" s="2" t="str">
        <x:v>车辆纯氢气里程查询_20260901-20260930_1024辆.xlsx / Y344</x:v>
      </x:c>
    </x:row>
    <x:row r="4296" ht="22" customHeight="1">
      <x:c r="A4296" s="2" t="n">
        <x:v>169</x:v>
      </x:c>
      <x:c r="B4296" s="2" t="str">
        <x:v>粤AGP9708</x:v>
      </x:c>
      <x:c r="C4296" s="2" t="str">
        <x:v>钟祥</x:v>
      </x:c>
      <x:c r="D4296" s="8" t="d">
        <x:v>2026-09-22T00:00:00.000Z</x:v>
      </x:c>
      <x:c r="E4296" s="7" t="n">
        <x:v>69.3</x:v>
      </x:c>
      <x:c r="F4296" s="7" t="n">
        <x:v>68.67</x:v>
      </x:c>
      <x:c r="G4296" s="7" t="n">
        <x:v>66.5</x:v>
      </x:c>
      <x:c r="H4296" s="2" t="str">
        <x:v>否</x:v>
      </x:c>
      <x:c r="I4296" s="7" t="n">
        <x:f>IF(AND(ISNUMBER(E4296),ISNUMBER(F4296)),E4296-F4296,"")</x:f>
        <x:v>0.6299999999999955</x:v>
      </x:c>
      <x:c r="J4296" s="2" t="str">
        <x:f>IF(H4296="否","不适用",IF(AND(ISNUMBER(E4296),ISNUMBER(F4296)),IF(I4296&gt;'规则与名单'!$B$2,"是","否"),"未判定"))</x:f>
        <x:v>不适用</x:v>
      </x:c>
      <x:c r="K4296" s="2" t="str">
        <x:f>IF(J4296="是",IF(ISNUMBER(F4296),"测试日GPS","缺失"),IF(ISNUMBER(G4296),"非测试日纯氢",IF(AND(H4296="是",J4296="未判定"),IF(ISNUMBER(F4296),"测试名单无纯氢GPS","缺失"),IF(ISNUMBER(E4296),"非测试日仪表","缺失"))))</x:f>
        <x:v>非测试日纯氢</x:v>
      </x:c>
      <x:c r="L4296" s="7" t="n">
        <x:f>IF(K4296="缺失","",IF(K4296="非测试日纯氢",G4296,IF(K4296="非测试日仪表",E4296,F4296)))</x:f>
        <x:v>66.5</x:v>
      </x:c>
      <x:c r="M4296" s="2" t="n">
        <x:f>IF(K4296="缺失",1,0)</x:f>
        <x:v>0</x:v>
      </x:c>
      <x:c r="N4296" s="2" t="str">
        <x:v>车辆里程查询_20260901-20260930_1024辆_仪表里程.xlsx / Z507</x:v>
      </x:c>
      <x:c r="O4296" s="2" t="str">
        <x:v>车辆里程查询_20260901-20260930_1024辆_GPS里程.xlsx / Z507</x:v>
      </x:c>
      <x:c r="P4296" s="2" t="str">
        <x:v>车辆纯氢气里程查询_20260901-20260930_1024辆.xlsx / Z344</x:v>
      </x:c>
    </x:row>
    <x:row r="4297" ht="22" customHeight="1">
      <x:c r="A4297" s="2" t="n">
        <x:v>169</x:v>
      </x:c>
      <x:c r="B4297" s="2" t="str">
        <x:v>粤AGP9708</x:v>
      </x:c>
      <x:c r="C4297" s="2" t="str">
        <x:v>钟祥</x:v>
      </x:c>
      <x:c r="D4297" s="8" t="d">
        <x:v>2026-09-23T00:00:00.000Z</x:v>
      </x:c>
      <x:c r="E4297" s="7" t="n">
        <x:v>57.1</x:v>
      </x:c>
      <x:c r="F4297" s="7" t="n">
        <x:v>56.5</x:v>
      </x:c>
      <x:c r="G4297" s="7" t="n">
        <x:v>57</x:v>
      </x:c>
      <x:c r="H4297" s="2" t="str">
        <x:v>否</x:v>
      </x:c>
      <x:c r="I4297" s="7" t="n">
        <x:f>IF(AND(ISNUMBER(E4297),ISNUMBER(F4297)),E4297-F4297,"")</x:f>
        <x:v>0.6000000000000014</x:v>
      </x:c>
      <x:c r="J4297" s="2" t="str">
        <x:f>IF(H4297="否","不适用",IF(AND(ISNUMBER(E4297),ISNUMBER(F4297)),IF(I4297&gt;'规则与名单'!$B$2,"是","否"),"未判定"))</x:f>
        <x:v>不适用</x:v>
      </x:c>
      <x:c r="K4297" s="2" t="str">
        <x:f>IF(J4297="是",IF(ISNUMBER(F4297),"测试日GPS","缺失"),IF(ISNUMBER(G4297),"非测试日纯氢",IF(AND(H4297="是",J4297="未判定"),IF(ISNUMBER(F4297),"测试名单无纯氢GPS","缺失"),IF(ISNUMBER(E4297),"非测试日仪表","缺失"))))</x:f>
        <x:v>非测试日纯氢</x:v>
      </x:c>
      <x:c r="L4297" s="7" t="n">
        <x:f>IF(K4297="缺失","",IF(K4297="非测试日纯氢",G4297,IF(K4297="非测试日仪表",E4297,F4297)))</x:f>
        <x:v>57</x:v>
      </x:c>
      <x:c r="M4297" s="2" t="n">
        <x:f>IF(K4297="缺失",1,0)</x:f>
        <x:v>0</x:v>
      </x:c>
      <x:c r="N4297" s="2" t="str">
        <x:v>车辆里程查询_20260901-20260930_1024辆_仪表里程.xlsx / AA507</x:v>
      </x:c>
      <x:c r="O4297" s="2" t="str">
        <x:v>车辆里程查询_20260901-20260930_1024辆_GPS里程.xlsx / AA507</x:v>
      </x:c>
      <x:c r="P4297" s="2" t="str">
        <x:v>车辆纯氢气里程查询_20260901-20260930_1024辆.xlsx / AA344</x:v>
      </x:c>
    </x:row>
    <x:row r="4298" ht="22" customHeight="1">
      <x:c r="A4298" s="2" t="n">
        <x:v>169</x:v>
      </x:c>
      <x:c r="B4298" s="2" t="str">
        <x:v>粤AGP9708</x:v>
      </x:c>
      <x:c r="C4298" s="2" t="str">
        <x:v>钟祥</x:v>
      </x:c>
      <x:c r="D4298" s="8" t="d">
        <x:v>2026-09-24T00:00:00.000Z</x:v>
      </x:c>
      <x:c r="E4298" s="7" t="n">
        <x:v>98.8</x:v>
      </x:c>
      <x:c r="F4298" s="7" t="n">
        <x:v>97.84</x:v>
      </x:c>
      <x:c r="G4298" s="7" t="n">
        <x:v>92.8</x:v>
      </x:c>
      <x:c r="H4298" s="2" t="str">
        <x:v>否</x:v>
      </x:c>
      <x:c r="I4298" s="7" t="n">
        <x:f>IF(AND(ISNUMBER(E4298),ISNUMBER(F4298)),E4298-F4298,"")</x:f>
        <x:v>0.9599999999999937</x:v>
      </x:c>
      <x:c r="J4298" s="2" t="str">
        <x:f>IF(H4298="否","不适用",IF(AND(ISNUMBER(E4298),ISNUMBER(F4298)),IF(I4298&gt;'规则与名单'!$B$2,"是","否"),"未判定"))</x:f>
        <x:v>不适用</x:v>
      </x:c>
      <x:c r="K4298" s="2" t="str">
        <x:f>IF(J4298="是",IF(ISNUMBER(F4298),"测试日GPS","缺失"),IF(ISNUMBER(G4298),"非测试日纯氢",IF(AND(H4298="是",J4298="未判定"),IF(ISNUMBER(F4298),"测试名单无纯氢GPS","缺失"),IF(ISNUMBER(E4298),"非测试日仪表","缺失"))))</x:f>
        <x:v>非测试日纯氢</x:v>
      </x:c>
      <x:c r="L4298" s="7" t="n">
        <x:f>IF(K4298="缺失","",IF(K4298="非测试日纯氢",G4298,IF(K4298="非测试日仪表",E4298,F4298)))</x:f>
        <x:v>92.8</x:v>
      </x:c>
      <x:c r="M4298" s="2" t="n">
        <x:f>IF(K4298="缺失",1,0)</x:f>
        <x:v>0</x:v>
      </x:c>
      <x:c r="N4298" s="2" t="str">
        <x:v>车辆里程查询_20260901-20260930_1024辆_仪表里程.xlsx / AB507</x:v>
      </x:c>
      <x:c r="O4298" s="2" t="str">
        <x:v>车辆里程查询_20260901-20260930_1024辆_GPS里程.xlsx / AB507</x:v>
      </x:c>
      <x:c r="P4298" s="2" t="str">
        <x:v>车辆纯氢气里程查询_20260901-20260930_1024辆.xlsx / AB344</x:v>
      </x:c>
    </x:row>
    <x:row r="4299" ht="22" customHeight="1">
      <x:c r="A4299" s="2" t="n">
        <x:v>169</x:v>
      </x:c>
      <x:c r="B4299" s="2" t="str">
        <x:v>粤AGP9708</x:v>
      </x:c>
      <x:c r="C4299" s="2" t="str">
        <x:v>钟祥</x:v>
      </x:c>
      <x:c r="D4299" s="8" t="d">
        <x:v>2026-09-25T00:00:00.000Z</x:v>
      </x:c>
      <x:c r="E4299" s="7"/>
      <x:c r="F4299" s="7" t="n">
        <x:v>0</x:v>
      </x:c>
      <x:c r="G4299" s="7"/>
      <x:c r="H4299" s="2" t="str">
        <x:v>否</x:v>
      </x:c>
      <x:c r="I4299" s="7" t="str">
        <x:f>IF(AND(ISNUMBER(E4299),ISNUMBER(F4299)),E4299-F4299,"")</x:f>
      </x:c>
      <x:c r="J4299" s="2" t="str">
        <x:f>IF(H4299="否","不适用",IF(AND(ISNUMBER(E4299),ISNUMBER(F4299)),IF(I4299&gt;'规则与名单'!$B$2,"是","否"),"未判定"))</x:f>
        <x:v>不适用</x:v>
      </x:c>
      <x:c r="K4299" s="2" t="str">
        <x:f>IF(J4299="是",IF(ISNUMBER(F4299),"测试日GPS","缺失"),IF(ISNUMBER(G4299),"非测试日纯氢",IF(AND(H4299="是",J4299="未判定"),IF(ISNUMBER(F4299),"测试名单无纯氢GPS","缺失"),IF(ISNUMBER(E4299),"非测试日仪表","缺失"))))</x:f>
        <x:v>缺失</x:v>
      </x:c>
      <x:c r="L4299" s="7" t="str">
        <x:f>IF(K4299="缺失","",IF(K4299="非测试日纯氢",G4299,IF(K4299="非测试日仪表",E4299,F4299)))</x:f>
      </x:c>
      <x:c r="M4299" s="2" t="n">
        <x:f>IF(K4299="缺失",1,0)</x:f>
        <x:v>1</x:v>
      </x:c>
      <x:c r="N4299" s="2" t="str">
        <x:v>车辆里程查询_20260901-20260930_1024辆_仪表里程.xlsx / AC507</x:v>
      </x:c>
      <x:c r="O4299" s="2" t="str">
        <x:v>车辆里程查询_20260901-20260930_1024辆_GPS里程.xlsx / AC507</x:v>
      </x:c>
      <x:c r="P4299" s="2" t="str">
        <x:v>车辆纯氢气里程查询_20260901-20260930_1024辆.xlsx / AC344</x:v>
      </x:c>
    </x:row>
    <x:row r="4300" ht="22" customHeight="1">
      <x:c r="A4300" s="2" t="n">
        <x:v>169</x:v>
      </x:c>
      <x:c r="B4300" s="2" t="str">
        <x:v>粤AGP9708</x:v>
      </x:c>
      <x:c r="C4300" s="2" t="str">
        <x:v>钟祥</x:v>
      </x:c>
      <x:c r="D4300" s="8" t="d">
        <x:v>2026-09-26T00:00:00.000Z</x:v>
      </x:c>
      <x:c r="E4300" s="7"/>
      <x:c r="F4300" s="7" t="n">
        <x:v>0</x:v>
      </x:c>
      <x:c r="G4300" s="7"/>
      <x:c r="H4300" s="2" t="str">
        <x:v>否</x:v>
      </x:c>
      <x:c r="I4300" s="7" t="str">
        <x:f>IF(AND(ISNUMBER(E4300),ISNUMBER(F4300)),E4300-F4300,"")</x:f>
      </x:c>
      <x:c r="J4300" s="2" t="str">
        <x:f>IF(H4300="否","不适用",IF(AND(ISNUMBER(E4300),ISNUMBER(F4300)),IF(I4300&gt;'规则与名单'!$B$2,"是","否"),"未判定"))</x:f>
        <x:v>不适用</x:v>
      </x:c>
      <x:c r="K4300" s="2" t="str">
        <x:f>IF(J4300="是",IF(ISNUMBER(F4300),"测试日GPS","缺失"),IF(ISNUMBER(G4300),"非测试日纯氢",IF(AND(H4300="是",J4300="未判定"),IF(ISNUMBER(F4300),"测试名单无纯氢GPS","缺失"),IF(ISNUMBER(E4300),"非测试日仪表","缺失"))))</x:f>
        <x:v>缺失</x:v>
      </x:c>
      <x:c r="L4300" s="7" t="str">
        <x:f>IF(K4300="缺失","",IF(K4300="非测试日纯氢",G4300,IF(K4300="非测试日仪表",E4300,F4300)))</x:f>
      </x:c>
      <x:c r="M4300" s="2" t="n">
        <x:f>IF(K4300="缺失",1,0)</x:f>
        <x:v>1</x:v>
      </x:c>
      <x:c r="N4300" s="2" t="str">
        <x:v>车辆里程查询_20260901-20260930_1024辆_仪表里程.xlsx / AD507</x:v>
      </x:c>
      <x:c r="O4300" s="2" t="str">
        <x:v>车辆里程查询_20260901-20260930_1024辆_GPS里程.xlsx / AD507</x:v>
      </x:c>
      <x:c r="P4300" s="2" t="str">
        <x:v>车辆纯氢气里程查询_20260901-20260930_1024辆.xlsx / AD344</x:v>
      </x:c>
    </x:row>
    <x:row r="4301" ht="22" customHeight="1">
      <x:c r="A4301" s="2" t="n">
        <x:v>169</x:v>
      </x:c>
      <x:c r="B4301" s="2" t="str">
        <x:v>粤AGP9708</x:v>
      </x:c>
      <x:c r="C4301" s="2" t="str">
        <x:v>钟祥</x:v>
      </x:c>
      <x:c r="D4301" s="8" t="d">
        <x:v>2026-09-27T00:00:00.000Z</x:v>
      </x:c>
      <x:c r="E4301" s="7"/>
      <x:c r="F4301" s="7" t="n">
        <x:v>0</x:v>
      </x:c>
      <x:c r="G4301" s="7"/>
      <x:c r="H4301" s="2" t="str">
        <x:v>否</x:v>
      </x:c>
      <x:c r="I4301" s="7" t="str">
        <x:f>IF(AND(ISNUMBER(E4301),ISNUMBER(F4301)),E4301-F4301,"")</x:f>
      </x:c>
      <x:c r="J4301" s="2" t="str">
        <x:f>IF(H4301="否","不适用",IF(AND(ISNUMBER(E4301),ISNUMBER(F4301)),IF(I4301&gt;'规则与名单'!$B$2,"是","否"),"未判定"))</x:f>
        <x:v>不适用</x:v>
      </x:c>
      <x:c r="K4301" s="2" t="str">
        <x:f>IF(J4301="是",IF(ISNUMBER(F4301),"测试日GPS","缺失"),IF(ISNUMBER(G4301),"非测试日纯氢",IF(AND(H4301="是",J4301="未判定"),IF(ISNUMBER(F4301),"测试名单无纯氢GPS","缺失"),IF(ISNUMBER(E4301),"非测试日仪表","缺失"))))</x:f>
        <x:v>缺失</x:v>
      </x:c>
      <x:c r="L4301" s="7" t="str">
        <x:f>IF(K4301="缺失","",IF(K4301="非测试日纯氢",G4301,IF(K4301="非测试日仪表",E4301,F4301)))</x:f>
      </x:c>
      <x:c r="M4301" s="2" t="n">
        <x:f>IF(K4301="缺失",1,0)</x:f>
        <x:v>1</x:v>
      </x:c>
      <x:c r="N4301" s="2" t="str">
        <x:v>车辆里程查询_20260901-20260930_1024辆_仪表里程.xlsx / AE507</x:v>
      </x:c>
      <x:c r="O4301" s="2" t="str">
        <x:v>车辆里程查询_20260901-20260930_1024辆_GPS里程.xlsx / AE507</x:v>
      </x:c>
      <x:c r="P4301" s="2" t="str">
        <x:v>车辆纯氢气里程查询_20260901-20260930_1024辆.xlsx / AE344</x:v>
      </x:c>
    </x:row>
    <x:row r="4302" ht="22" customHeight="1">
      <x:c r="A4302" s="2" t="n">
        <x:v>169</x:v>
      </x:c>
      <x:c r="B4302" s="2" t="str">
        <x:v>粤AGP9708</x:v>
      </x:c>
      <x:c r="C4302" s="2" t="str">
        <x:v>钟祥</x:v>
      </x:c>
      <x:c r="D4302" s="8" t="d">
        <x:v>2026-09-28T00:00:00.000Z</x:v>
      </x:c>
      <x:c r="E4302" s="7" t="n">
        <x:v>70.8</x:v>
      </x:c>
      <x:c r="F4302" s="7" t="n">
        <x:v>70.07</x:v>
      </x:c>
      <x:c r="G4302" s="7" t="n">
        <x:v>70.7</x:v>
      </x:c>
      <x:c r="H4302" s="2" t="str">
        <x:v>否</x:v>
      </x:c>
      <x:c r="I4302" s="7" t="n">
        <x:f>IF(AND(ISNUMBER(E4302),ISNUMBER(F4302)),E4302-F4302,"")</x:f>
        <x:v>0.730000000000004</x:v>
      </x:c>
      <x:c r="J4302" s="2" t="str">
        <x:f>IF(H4302="否","不适用",IF(AND(ISNUMBER(E4302),ISNUMBER(F4302)),IF(I4302&gt;'规则与名单'!$B$2,"是","否"),"未判定"))</x:f>
        <x:v>不适用</x:v>
      </x:c>
      <x:c r="K4302" s="2" t="str">
        <x:f>IF(J4302="是",IF(ISNUMBER(F4302),"测试日GPS","缺失"),IF(ISNUMBER(G4302),"非测试日纯氢",IF(AND(H4302="是",J4302="未判定"),IF(ISNUMBER(F4302),"测试名单无纯氢GPS","缺失"),IF(ISNUMBER(E4302),"非测试日仪表","缺失"))))</x:f>
        <x:v>非测试日纯氢</x:v>
      </x:c>
      <x:c r="L4302" s="7" t="n">
        <x:f>IF(K4302="缺失","",IF(K4302="非测试日纯氢",G4302,IF(K4302="非测试日仪表",E4302,F4302)))</x:f>
        <x:v>70.7</x:v>
      </x:c>
      <x:c r="M4302" s="2" t="n">
        <x:f>IF(K4302="缺失",1,0)</x:f>
        <x:v>0</x:v>
      </x:c>
      <x:c r="N4302" s="2" t="str">
        <x:v>车辆里程查询_20260901-20260930_1024辆_仪表里程.xlsx / AF507</x:v>
      </x:c>
      <x:c r="O4302" s="2" t="str">
        <x:v>车辆里程查询_20260901-20260930_1024辆_GPS里程.xlsx / AF507</x:v>
      </x:c>
      <x:c r="P4302" s="2" t="str">
        <x:v>车辆纯氢气里程查询_20260901-20260930_1024辆.xlsx / AF344</x:v>
      </x:c>
    </x:row>
    <x:row r="4303" ht="22" customHeight="1">
      <x:c r="A4303" s="2" t="n">
        <x:v>169</x:v>
      </x:c>
      <x:c r="B4303" s="2" t="str">
        <x:v>粤AGP9708</x:v>
      </x:c>
      <x:c r="C4303" s="2" t="str">
        <x:v>钟祥</x:v>
      </x:c>
      <x:c r="D4303" s="8" t="d">
        <x:v>2026-09-29T00:00:00.000Z</x:v>
      </x:c>
      <x:c r="E4303" s="7" t="n">
        <x:v>73.3</x:v>
      </x:c>
      <x:c r="F4303" s="7" t="n">
        <x:v>72.53</x:v>
      </x:c>
      <x:c r="G4303" s="7" t="n">
        <x:v>73.3</x:v>
      </x:c>
      <x:c r="H4303" s="2" t="str">
        <x:v>否</x:v>
      </x:c>
      <x:c r="I4303" s="7" t="n">
        <x:f>IF(AND(ISNUMBER(E4303),ISNUMBER(F4303)),E4303-F4303,"")</x:f>
        <x:v>0.769999999999996</x:v>
      </x:c>
      <x:c r="J4303" s="2" t="str">
        <x:f>IF(H4303="否","不适用",IF(AND(ISNUMBER(E4303),ISNUMBER(F4303)),IF(I4303&gt;'规则与名单'!$B$2,"是","否"),"未判定"))</x:f>
        <x:v>不适用</x:v>
      </x:c>
      <x:c r="K4303" s="2" t="str">
        <x:f>IF(J4303="是",IF(ISNUMBER(F4303),"测试日GPS","缺失"),IF(ISNUMBER(G4303),"非测试日纯氢",IF(AND(H4303="是",J4303="未判定"),IF(ISNUMBER(F4303),"测试名单无纯氢GPS","缺失"),IF(ISNUMBER(E4303),"非测试日仪表","缺失"))))</x:f>
        <x:v>非测试日纯氢</x:v>
      </x:c>
      <x:c r="L4303" s="7" t="n">
        <x:f>IF(K4303="缺失","",IF(K4303="非测试日纯氢",G4303,IF(K4303="非测试日仪表",E4303,F4303)))</x:f>
        <x:v>73.3</x:v>
      </x:c>
      <x:c r="M4303" s="2" t="n">
        <x:f>IF(K4303="缺失",1,0)</x:f>
        <x:v>0</x:v>
      </x:c>
      <x:c r="N4303" s="2" t="str">
        <x:v>车辆里程查询_20260901-20260930_1024辆_仪表里程.xlsx / AG507</x:v>
      </x:c>
      <x:c r="O4303" s="2" t="str">
        <x:v>车辆里程查询_20260901-20260930_1024辆_GPS里程.xlsx / AG507</x:v>
      </x:c>
      <x:c r="P4303" s="2" t="str">
        <x:v>车辆纯氢气里程查询_20260901-20260930_1024辆.xlsx / AG344</x:v>
      </x:c>
    </x:row>
    <x:row r="4304" ht="22" customHeight="1">
      <x:c r="A4304" s="2" t="n">
        <x:v>169</x:v>
      </x:c>
      <x:c r="B4304" s="2" t="str">
        <x:v>粤AGP9708</x:v>
      </x:c>
      <x:c r="C4304" s="2" t="str">
        <x:v>钟祥</x:v>
      </x:c>
      <x:c r="D4304" s="8" t="d">
        <x:v>2026-09-30T00:00:00.000Z</x:v>
      </x:c>
      <x:c r="E4304" s="7" t="n">
        <x:v>96.2</x:v>
      </x:c>
      <x:c r="F4304" s="7" t="n">
        <x:v>95.16</x:v>
      </x:c>
      <x:c r="G4304" s="7" t="n">
        <x:v>96.1</x:v>
      </x:c>
      <x:c r="H4304" s="2" t="str">
        <x:v>否</x:v>
      </x:c>
      <x:c r="I4304" s="7" t="n">
        <x:f>IF(AND(ISNUMBER(E4304),ISNUMBER(F4304)),E4304-F4304,"")</x:f>
        <x:v>1.0400000000000063</x:v>
      </x:c>
      <x:c r="J4304" s="2" t="str">
        <x:f>IF(H4304="否","不适用",IF(AND(ISNUMBER(E4304),ISNUMBER(F4304)),IF(I4304&gt;'规则与名单'!$B$2,"是","否"),"未判定"))</x:f>
        <x:v>不适用</x:v>
      </x:c>
      <x:c r="K4304" s="2" t="str">
        <x:f>IF(J4304="是",IF(ISNUMBER(F4304),"测试日GPS","缺失"),IF(ISNUMBER(G4304),"非测试日纯氢",IF(AND(H4304="是",J4304="未判定"),IF(ISNUMBER(F4304),"测试名单无纯氢GPS","缺失"),IF(ISNUMBER(E4304),"非测试日仪表","缺失"))))</x:f>
        <x:v>非测试日纯氢</x:v>
      </x:c>
      <x:c r="L4304" s="7" t="n">
        <x:f>IF(K4304="缺失","",IF(K4304="非测试日纯氢",G4304,IF(K4304="非测试日仪表",E4304,F4304)))</x:f>
        <x:v>96.1</x:v>
      </x:c>
      <x:c r="M4304" s="2" t="n">
        <x:f>IF(K4304="缺失",1,0)</x:f>
        <x:v>0</x:v>
      </x:c>
      <x:c r="N4304" s="2" t="str">
        <x:v>车辆里程查询_20260901-20260930_1024辆_仪表里程.xlsx / AH507</x:v>
      </x:c>
      <x:c r="O4304" s="2" t="str">
        <x:v>车辆里程查询_20260901-20260930_1024辆_GPS里程.xlsx / AH507</x:v>
      </x:c>
      <x:c r="P4304" s="2" t="str">
        <x:v>车辆纯氢气里程查询_20260901-20260930_1024辆.xlsx / AH344</x:v>
      </x:c>
    </x:row>
    <x:row r="4305" ht="22" customHeight="1">
      <x:c r="A4305" s="2" t="n">
        <x:v>170</x:v>
      </x:c>
      <x:c r="B4305" s="2" t="str">
        <x:v>粤AGP9709</x:v>
      </x:c>
      <x:c r="C4305" s="2" t="str">
        <x:v>钟祥</x:v>
      </x:c>
      <x:c r="D4305" s="8" t="d">
        <x:v>2026-09-01T00:00:00.000Z</x:v>
      </x:c>
      <x:c r="E4305" s="7" t="n">
        <x:v>46.7</x:v>
      </x:c>
      <x:c r="F4305" s="7" t="n">
        <x:v>47.6</x:v>
      </x:c>
      <x:c r="G4305" s="7" t="n">
        <x:v>46.6</x:v>
      </x:c>
      <x:c r="H4305" s="2" t="str">
        <x:v>否</x:v>
      </x:c>
      <x:c r="I4305" s="7" t="n">
        <x:f>IF(AND(ISNUMBER(E4305),ISNUMBER(F4305)),E4305-F4305,"")</x:f>
        <x:v>-0.8999999999999986</x:v>
      </x:c>
      <x:c r="J4305" s="2" t="str">
        <x:f>IF(H4305="否","不适用",IF(AND(ISNUMBER(E4305),ISNUMBER(F4305)),IF(I4305&gt;'规则与名单'!$B$2,"是","否"),"未判定"))</x:f>
        <x:v>不适用</x:v>
      </x:c>
      <x:c r="K4305" s="2" t="str">
        <x:f>IF(J4305="是",IF(ISNUMBER(F4305),"测试日GPS","缺失"),IF(ISNUMBER(G4305),"非测试日纯氢",IF(AND(H4305="是",J4305="未判定"),IF(ISNUMBER(F4305),"测试名单无纯氢GPS","缺失"),IF(ISNUMBER(E4305),"非测试日仪表","缺失"))))</x:f>
        <x:v>非测试日纯氢</x:v>
      </x:c>
      <x:c r="L4305" s="7" t="n">
        <x:f>IF(K4305="缺失","",IF(K4305="非测试日纯氢",G4305,IF(K4305="非测试日仪表",E4305,F4305)))</x:f>
        <x:v>46.6</x:v>
      </x:c>
      <x:c r="M4305" s="2" t="n">
        <x:f>IF(K4305="缺失",1,0)</x:f>
        <x:v>0</x:v>
      </x:c>
      <x:c r="N4305" s="2" t="str">
        <x:v>车辆里程查询_20260901-20260930_1024辆_仪表里程.xlsx / E488</x:v>
      </x:c>
      <x:c r="O4305" s="2" t="str">
        <x:v>车辆里程查询_20260901-20260930_1024辆_GPS里程.xlsx / E488</x:v>
      </x:c>
      <x:c r="P4305" s="2" t="str">
        <x:v>车辆纯氢气里程查询_20260901-20260930_1024辆.xlsx / E598</x:v>
      </x:c>
    </x:row>
    <x:row r="4306" ht="22" customHeight="1">
      <x:c r="A4306" s="2" t="n">
        <x:v>170</x:v>
      </x:c>
      <x:c r="B4306" s="2" t="str">
        <x:v>粤AGP9709</x:v>
      </x:c>
      <x:c r="C4306" s="2" t="str">
        <x:v>钟祥</x:v>
      </x:c>
      <x:c r="D4306" s="8" t="d">
        <x:v>2026-09-02T00:00:00.000Z</x:v>
      </x:c>
      <x:c r="E4306" s="7" t="n">
        <x:v>49.3</x:v>
      </x:c>
      <x:c r="F4306" s="7" t="n">
        <x:v>50.6</x:v>
      </x:c>
      <x:c r="G4306" s="7" t="n">
        <x:v>47.1</x:v>
      </x:c>
      <x:c r="H4306" s="2" t="str">
        <x:v>否</x:v>
      </x:c>
      <x:c r="I4306" s="7" t="n">
        <x:f>IF(AND(ISNUMBER(E4306),ISNUMBER(F4306)),E4306-F4306,"")</x:f>
        <x:v>-1.3000000000000043</x:v>
      </x:c>
      <x:c r="J4306" s="2" t="str">
        <x:f>IF(H4306="否","不适用",IF(AND(ISNUMBER(E4306),ISNUMBER(F4306)),IF(I4306&gt;'规则与名单'!$B$2,"是","否"),"未判定"))</x:f>
        <x:v>不适用</x:v>
      </x:c>
      <x:c r="K4306" s="2" t="str">
        <x:f>IF(J4306="是",IF(ISNUMBER(F4306),"测试日GPS","缺失"),IF(ISNUMBER(G4306),"非测试日纯氢",IF(AND(H4306="是",J4306="未判定"),IF(ISNUMBER(F4306),"测试名单无纯氢GPS","缺失"),IF(ISNUMBER(E4306),"非测试日仪表","缺失"))))</x:f>
        <x:v>非测试日纯氢</x:v>
      </x:c>
      <x:c r="L4306" s="7" t="n">
        <x:f>IF(K4306="缺失","",IF(K4306="非测试日纯氢",G4306,IF(K4306="非测试日仪表",E4306,F4306)))</x:f>
        <x:v>47.1</x:v>
      </x:c>
      <x:c r="M4306" s="2" t="n">
        <x:f>IF(K4306="缺失",1,0)</x:f>
        <x:v>0</x:v>
      </x:c>
      <x:c r="N4306" s="2" t="str">
        <x:v>车辆里程查询_20260901-20260930_1024辆_仪表里程.xlsx / F488</x:v>
      </x:c>
      <x:c r="O4306" s="2" t="str">
        <x:v>车辆里程查询_20260901-20260930_1024辆_GPS里程.xlsx / F488</x:v>
      </x:c>
      <x:c r="P4306" s="2" t="str">
        <x:v>车辆纯氢气里程查询_20260901-20260930_1024辆.xlsx / F598</x:v>
      </x:c>
    </x:row>
    <x:row r="4307" ht="22" customHeight="1">
      <x:c r="A4307" s="2" t="n">
        <x:v>170</x:v>
      </x:c>
      <x:c r="B4307" s="2" t="str">
        <x:v>粤AGP9709</x:v>
      </x:c>
      <x:c r="C4307" s="2" t="str">
        <x:v>钟祥</x:v>
      </x:c>
      <x:c r="D4307" s="8" t="d">
        <x:v>2026-09-03T00:00:00.000Z</x:v>
      </x:c>
      <x:c r="E4307" s="7" t="n">
        <x:v>46.8</x:v>
      </x:c>
      <x:c r="F4307" s="7" t="n">
        <x:v>49.1</x:v>
      </x:c>
      <x:c r="G4307" s="7" t="n">
        <x:v>37.5</x:v>
      </x:c>
      <x:c r="H4307" s="2" t="str">
        <x:v>否</x:v>
      </x:c>
      <x:c r="I4307" s="7" t="n">
        <x:f>IF(AND(ISNUMBER(E4307),ISNUMBER(F4307)),E4307-F4307,"")</x:f>
        <x:v>-2.3000000000000043</x:v>
      </x:c>
      <x:c r="J4307" s="2" t="str">
        <x:f>IF(H4307="否","不适用",IF(AND(ISNUMBER(E4307),ISNUMBER(F4307)),IF(I4307&gt;'规则与名单'!$B$2,"是","否"),"未判定"))</x:f>
        <x:v>不适用</x:v>
      </x:c>
      <x:c r="K4307" s="2" t="str">
        <x:f>IF(J4307="是",IF(ISNUMBER(F4307),"测试日GPS","缺失"),IF(ISNUMBER(G4307),"非测试日纯氢",IF(AND(H4307="是",J4307="未判定"),IF(ISNUMBER(F4307),"测试名单无纯氢GPS","缺失"),IF(ISNUMBER(E4307),"非测试日仪表","缺失"))))</x:f>
        <x:v>非测试日纯氢</x:v>
      </x:c>
      <x:c r="L4307" s="7" t="n">
        <x:f>IF(K4307="缺失","",IF(K4307="非测试日纯氢",G4307,IF(K4307="非测试日仪表",E4307,F4307)))</x:f>
        <x:v>37.5</x:v>
      </x:c>
      <x:c r="M4307" s="2" t="n">
        <x:f>IF(K4307="缺失",1,0)</x:f>
        <x:v>0</x:v>
      </x:c>
      <x:c r="N4307" s="2" t="str">
        <x:v>车辆里程查询_20260901-20260930_1024辆_仪表里程.xlsx / G488</x:v>
      </x:c>
      <x:c r="O4307" s="2" t="str">
        <x:v>车辆里程查询_20260901-20260930_1024辆_GPS里程.xlsx / G488</x:v>
      </x:c>
      <x:c r="P4307" s="2" t="str">
        <x:v>车辆纯氢气里程查询_20260901-20260930_1024辆.xlsx / G598</x:v>
      </x:c>
    </x:row>
    <x:row r="4308" ht="22" customHeight="1">
      <x:c r="A4308" s="2" t="n">
        <x:v>170</x:v>
      </x:c>
      <x:c r="B4308" s="2" t="str">
        <x:v>粤AGP9709</x:v>
      </x:c>
      <x:c r="C4308" s="2" t="str">
        <x:v>钟祥</x:v>
      </x:c>
      <x:c r="D4308" s="8" t="d">
        <x:v>2026-09-04T00:00:00.000Z</x:v>
      </x:c>
      <x:c r="E4308" s="7" t="n">
        <x:v>40.3</x:v>
      </x:c>
      <x:c r="F4308" s="7" t="n">
        <x:v>44.9</x:v>
      </x:c>
      <x:c r="G4308" s="7" t="n">
        <x:v>36.9</x:v>
      </x:c>
      <x:c r="H4308" s="2" t="str">
        <x:v>否</x:v>
      </x:c>
      <x:c r="I4308" s="7" t="n">
        <x:f>IF(AND(ISNUMBER(E4308),ISNUMBER(F4308)),E4308-F4308,"")</x:f>
        <x:v>-4.600000000000001</x:v>
      </x:c>
      <x:c r="J4308" s="2" t="str">
        <x:f>IF(H4308="否","不适用",IF(AND(ISNUMBER(E4308),ISNUMBER(F4308)),IF(I4308&gt;'规则与名单'!$B$2,"是","否"),"未判定"))</x:f>
        <x:v>不适用</x:v>
      </x:c>
      <x:c r="K4308" s="2" t="str">
        <x:f>IF(J4308="是",IF(ISNUMBER(F4308),"测试日GPS","缺失"),IF(ISNUMBER(G4308),"非测试日纯氢",IF(AND(H4308="是",J4308="未判定"),IF(ISNUMBER(F4308),"测试名单无纯氢GPS","缺失"),IF(ISNUMBER(E4308),"非测试日仪表","缺失"))))</x:f>
        <x:v>非测试日纯氢</x:v>
      </x:c>
      <x:c r="L4308" s="7" t="n">
        <x:f>IF(K4308="缺失","",IF(K4308="非测试日纯氢",G4308,IF(K4308="非测试日仪表",E4308,F4308)))</x:f>
        <x:v>36.9</x:v>
      </x:c>
      <x:c r="M4308" s="2" t="n">
        <x:f>IF(K4308="缺失",1,0)</x:f>
        <x:v>0</x:v>
      </x:c>
      <x:c r="N4308" s="2" t="str">
        <x:v>车辆里程查询_20260901-20260930_1024辆_仪表里程.xlsx / H488</x:v>
      </x:c>
      <x:c r="O4308" s="2" t="str">
        <x:v>车辆里程查询_20260901-20260930_1024辆_GPS里程.xlsx / H488</x:v>
      </x:c>
      <x:c r="P4308" s="2" t="str">
        <x:v>车辆纯氢气里程查询_20260901-20260930_1024辆.xlsx / H598</x:v>
      </x:c>
    </x:row>
    <x:row r="4309" ht="22" customHeight="1">
      <x:c r="A4309" s="2" t="n">
        <x:v>170</x:v>
      </x:c>
      <x:c r="B4309" s="2" t="str">
        <x:v>粤AGP9709</x:v>
      </x:c>
      <x:c r="C4309" s="2" t="str">
        <x:v>钟祥</x:v>
      </x:c>
      <x:c r="D4309" s="8" t="d">
        <x:v>2026-09-05T00:00:00.000Z</x:v>
      </x:c>
      <x:c r="E4309" s="7" t="n">
        <x:v>32.9</x:v>
      </x:c>
      <x:c r="F4309" s="7" t="n">
        <x:v>33.6</x:v>
      </x:c>
      <x:c r="G4309" s="7" t="n">
        <x:v>32.9</x:v>
      </x:c>
      <x:c r="H4309" s="2" t="str">
        <x:v>否</x:v>
      </x:c>
      <x:c r="I4309" s="7" t="n">
        <x:f>IF(AND(ISNUMBER(E4309),ISNUMBER(F4309)),E4309-F4309,"")</x:f>
        <x:v>-0.7000000000000028</x:v>
      </x:c>
      <x:c r="J4309" s="2" t="str">
        <x:f>IF(H4309="否","不适用",IF(AND(ISNUMBER(E4309),ISNUMBER(F4309)),IF(I4309&gt;'规则与名单'!$B$2,"是","否"),"未判定"))</x:f>
        <x:v>不适用</x:v>
      </x:c>
      <x:c r="K4309" s="2" t="str">
        <x:f>IF(J4309="是",IF(ISNUMBER(F4309),"测试日GPS","缺失"),IF(ISNUMBER(G4309),"非测试日纯氢",IF(AND(H4309="是",J4309="未判定"),IF(ISNUMBER(F4309),"测试名单无纯氢GPS","缺失"),IF(ISNUMBER(E4309),"非测试日仪表","缺失"))))</x:f>
        <x:v>非测试日纯氢</x:v>
      </x:c>
      <x:c r="L4309" s="7" t="n">
        <x:f>IF(K4309="缺失","",IF(K4309="非测试日纯氢",G4309,IF(K4309="非测试日仪表",E4309,F4309)))</x:f>
        <x:v>32.9</x:v>
      </x:c>
      <x:c r="M4309" s="2" t="n">
        <x:f>IF(K4309="缺失",1,0)</x:f>
        <x:v>0</x:v>
      </x:c>
      <x:c r="N4309" s="2" t="str">
        <x:v>车辆里程查询_20260901-20260930_1024辆_仪表里程.xlsx / I488</x:v>
      </x:c>
      <x:c r="O4309" s="2" t="str">
        <x:v>车辆里程查询_20260901-20260930_1024辆_GPS里程.xlsx / I488</x:v>
      </x:c>
      <x:c r="P4309" s="2" t="str">
        <x:v>车辆纯氢气里程查询_20260901-20260930_1024辆.xlsx / I598</x:v>
      </x:c>
    </x:row>
    <x:row r="4310" ht="22" customHeight="1">
      <x:c r="A4310" s="2" t="n">
        <x:v>170</x:v>
      </x:c>
      <x:c r="B4310" s="2" t="str">
        <x:v>粤AGP9709</x:v>
      </x:c>
      <x:c r="C4310" s="2" t="str">
        <x:v>钟祥</x:v>
      </x:c>
      <x:c r="D4310" s="8" t="d">
        <x:v>2026-09-06T00:00:00.000Z</x:v>
      </x:c>
      <x:c r="E4310" s="7" t="n">
        <x:v>33.6</x:v>
      </x:c>
      <x:c r="F4310" s="7" t="n">
        <x:v>34.8</x:v>
      </x:c>
      <x:c r="G4310" s="7" t="n">
        <x:v>33.6</x:v>
      </x:c>
      <x:c r="H4310" s="2" t="str">
        <x:v>否</x:v>
      </x:c>
      <x:c r="I4310" s="7" t="n">
        <x:f>IF(AND(ISNUMBER(E4310),ISNUMBER(F4310)),E4310-F4310,"")</x:f>
        <x:v>-1.1999999999999957</x:v>
      </x:c>
      <x:c r="J4310" s="2" t="str">
        <x:f>IF(H4310="否","不适用",IF(AND(ISNUMBER(E4310),ISNUMBER(F4310)),IF(I4310&gt;'规则与名单'!$B$2,"是","否"),"未判定"))</x:f>
        <x:v>不适用</x:v>
      </x:c>
      <x:c r="K4310" s="2" t="str">
        <x:f>IF(J4310="是",IF(ISNUMBER(F4310),"测试日GPS","缺失"),IF(ISNUMBER(G4310),"非测试日纯氢",IF(AND(H4310="是",J4310="未判定"),IF(ISNUMBER(F4310),"测试名单无纯氢GPS","缺失"),IF(ISNUMBER(E4310),"非测试日仪表","缺失"))))</x:f>
        <x:v>非测试日纯氢</x:v>
      </x:c>
      <x:c r="L4310" s="7" t="n">
        <x:f>IF(K4310="缺失","",IF(K4310="非测试日纯氢",G4310,IF(K4310="非测试日仪表",E4310,F4310)))</x:f>
        <x:v>33.6</x:v>
      </x:c>
      <x:c r="M4310" s="2" t="n">
        <x:f>IF(K4310="缺失",1,0)</x:f>
        <x:v>0</x:v>
      </x:c>
      <x:c r="N4310" s="2" t="str">
        <x:v>车辆里程查询_20260901-20260930_1024辆_仪表里程.xlsx / J488</x:v>
      </x:c>
      <x:c r="O4310" s="2" t="str">
        <x:v>车辆里程查询_20260901-20260930_1024辆_GPS里程.xlsx / J488</x:v>
      </x:c>
      <x:c r="P4310" s="2" t="str">
        <x:v>车辆纯氢气里程查询_20260901-20260930_1024辆.xlsx / J598</x:v>
      </x:c>
    </x:row>
    <x:row r="4311" ht="22" customHeight="1">
      <x:c r="A4311" s="2" t="n">
        <x:v>170</x:v>
      </x:c>
      <x:c r="B4311" s="2" t="str">
        <x:v>粤AGP9709</x:v>
      </x:c>
      <x:c r="C4311" s="2" t="str">
        <x:v>钟祥</x:v>
      </x:c>
      <x:c r="D4311" s="8" t="d">
        <x:v>2026-09-07T00:00:00.000Z</x:v>
      </x:c>
      <x:c r="E4311" s="7" t="n">
        <x:v>45.8</x:v>
      </x:c>
      <x:c r="F4311" s="7" t="n">
        <x:v>47.3</x:v>
      </x:c>
      <x:c r="G4311" s="7" t="n">
        <x:v>43.9</x:v>
      </x:c>
      <x:c r="H4311" s="2" t="str">
        <x:v>否</x:v>
      </x:c>
      <x:c r="I4311" s="7" t="n">
        <x:f>IF(AND(ISNUMBER(E4311),ISNUMBER(F4311)),E4311-F4311,"")</x:f>
        <x:v>-1.5</x:v>
      </x:c>
      <x:c r="J4311" s="2" t="str">
        <x:f>IF(H4311="否","不适用",IF(AND(ISNUMBER(E4311),ISNUMBER(F4311)),IF(I4311&gt;'规则与名单'!$B$2,"是","否"),"未判定"))</x:f>
        <x:v>不适用</x:v>
      </x:c>
      <x:c r="K4311" s="2" t="str">
        <x:f>IF(J4311="是",IF(ISNUMBER(F4311),"测试日GPS","缺失"),IF(ISNUMBER(G4311),"非测试日纯氢",IF(AND(H4311="是",J4311="未判定"),IF(ISNUMBER(F4311),"测试名单无纯氢GPS","缺失"),IF(ISNUMBER(E4311),"非测试日仪表","缺失"))))</x:f>
        <x:v>非测试日纯氢</x:v>
      </x:c>
      <x:c r="L4311" s="7" t="n">
        <x:f>IF(K4311="缺失","",IF(K4311="非测试日纯氢",G4311,IF(K4311="非测试日仪表",E4311,F4311)))</x:f>
        <x:v>43.9</x:v>
      </x:c>
      <x:c r="M4311" s="2" t="n">
        <x:f>IF(K4311="缺失",1,0)</x:f>
        <x:v>0</x:v>
      </x:c>
      <x:c r="N4311" s="2" t="str">
        <x:v>车辆里程查询_20260901-20260930_1024辆_仪表里程.xlsx / K488</x:v>
      </x:c>
      <x:c r="O4311" s="2" t="str">
        <x:v>车辆里程查询_20260901-20260930_1024辆_GPS里程.xlsx / K488</x:v>
      </x:c>
      <x:c r="P4311" s="2" t="str">
        <x:v>车辆纯氢气里程查询_20260901-20260930_1024辆.xlsx / K598</x:v>
      </x:c>
    </x:row>
    <x:row r="4312" ht="22" customHeight="1">
      <x:c r="A4312" s="2" t="n">
        <x:v>170</x:v>
      </x:c>
      <x:c r="B4312" s="2" t="str">
        <x:v>粤AGP9709</x:v>
      </x:c>
      <x:c r="C4312" s="2" t="str">
        <x:v>钟祥</x:v>
      </x:c>
      <x:c r="D4312" s="8" t="d">
        <x:v>2026-09-08T00:00:00.000Z</x:v>
      </x:c>
      <x:c r="E4312" s="7" t="n">
        <x:v>45.3</x:v>
      </x:c>
      <x:c r="F4312" s="7" t="n">
        <x:v>47.3</x:v>
      </x:c>
      <x:c r="G4312" s="7" t="n">
        <x:v>40.3</x:v>
      </x:c>
      <x:c r="H4312" s="2" t="str">
        <x:v>否</x:v>
      </x:c>
      <x:c r="I4312" s="7" t="n">
        <x:f>IF(AND(ISNUMBER(E4312),ISNUMBER(F4312)),E4312-F4312,"")</x:f>
        <x:v>-2</x:v>
      </x:c>
      <x:c r="J4312" s="2" t="str">
        <x:f>IF(H4312="否","不适用",IF(AND(ISNUMBER(E4312),ISNUMBER(F4312)),IF(I4312&gt;'规则与名单'!$B$2,"是","否"),"未判定"))</x:f>
        <x:v>不适用</x:v>
      </x:c>
      <x:c r="K4312" s="2" t="str">
        <x:f>IF(J4312="是",IF(ISNUMBER(F4312),"测试日GPS","缺失"),IF(ISNUMBER(G4312),"非测试日纯氢",IF(AND(H4312="是",J4312="未判定"),IF(ISNUMBER(F4312),"测试名单无纯氢GPS","缺失"),IF(ISNUMBER(E4312),"非测试日仪表","缺失"))))</x:f>
        <x:v>非测试日纯氢</x:v>
      </x:c>
      <x:c r="L4312" s="7" t="n">
        <x:f>IF(K4312="缺失","",IF(K4312="非测试日纯氢",G4312,IF(K4312="非测试日仪表",E4312,F4312)))</x:f>
        <x:v>40.3</x:v>
      </x:c>
      <x:c r="M4312" s="2" t="n">
        <x:f>IF(K4312="缺失",1,0)</x:f>
        <x:v>0</x:v>
      </x:c>
      <x:c r="N4312" s="2" t="str">
        <x:v>车辆里程查询_20260901-20260930_1024辆_仪表里程.xlsx / L488</x:v>
      </x:c>
      <x:c r="O4312" s="2" t="str">
        <x:v>车辆里程查询_20260901-20260930_1024辆_GPS里程.xlsx / L488</x:v>
      </x:c>
      <x:c r="P4312" s="2" t="str">
        <x:v>车辆纯氢气里程查询_20260901-20260930_1024辆.xlsx / L598</x:v>
      </x:c>
    </x:row>
    <x:row r="4313" ht="22" customHeight="1">
      <x:c r="A4313" s="2" t="n">
        <x:v>170</x:v>
      </x:c>
      <x:c r="B4313" s="2" t="str">
        <x:v>粤AGP9709</x:v>
      </x:c>
      <x:c r="C4313" s="2" t="str">
        <x:v>钟祥</x:v>
      </x:c>
      <x:c r="D4313" s="8" t="d">
        <x:v>2026-09-09T00:00:00.000Z</x:v>
      </x:c>
      <x:c r="E4313" s="7" t="n">
        <x:v>52.7</x:v>
      </x:c>
      <x:c r="F4313" s="7" t="n">
        <x:v>54.8</x:v>
      </x:c>
      <x:c r="G4313" s="7" t="n">
        <x:v>47.9</x:v>
      </x:c>
      <x:c r="H4313" s="2" t="str">
        <x:v>否</x:v>
      </x:c>
      <x:c r="I4313" s="7" t="n">
        <x:f>IF(AND(ISNUMBER(E4313),ISNUMBER(F4313)),E4313-F4313,"")</x:f>
        <x:v>-2.0999999999999943</x:v>
      </x:c>
      <x:c r="J4313" s="2" t="str">
        <x:f>IF(H4313="否","不适用",IF(AND(ISNUMBER(E4313),ISNUMBER(F4313)),IF(I4313&gt;'规则与名单'!$B$2,"是","否"),"未判定"))</x:f>
        <x:v>不适用</x:v>
      </x:c>
      <x:c r="K4313" s="2" t="str">
        <x:f>IF(J4313="是",IF(ISNUMBER(F4313),"测试日GPS","缺失"),IF(ISNUMBER(G4313),"非测试日纯氢",IF(AND(H4313="是",J4313="未判定"),IF(ISNUMBER(F4313),"测试名单无纯氢GPS","缺失"),IF(ISNUMBER(E4313),"非测试日仪表","缺失"))))</x:f>
        <x:v>非测试日纯氢</x:v>
      </x:c>
      <x:c r="L4313" s="7" t="n">
        <x:f>IF(K4313="缺失","",IF(K4313="非测试日纯氢",G4313,IF(K4313="非测试日仪表",E4313,F4313)))</x:f>
        <x:v>47.9</x:v>
      </x:c>
      <x:c r="M4313" s="2" t="n">
        <x:f>IF(K4313="缺失",1,0)</x:f>
        <x:v>0</x:v>
      </x:c>
      <x:c r="N4313" s="2" t="str">
        <x:v>车辆里程查询_20260901-20260930_1024辆_仪表里程.xlsx / M488</x:v>
      </x:c>
      <x:c r="O4313" s="2" t="str">
        <x:v>车辆里程查询_20260901-20260930_1024辆_GPS里程.xlsx / M488</x:v>
      </x:c>
      <x:c r="P4313" s="2" t="str">
        <x:v>车辆纯氢气里程查询_20260901-20260930_1024辆.xlsx / M598</x:v>
      </x:c>
    </x:row>
    <x:row r="4314" ht="22" customHeight="1">
      <x:c r="A4314" s="2" t="n">
        <x:v>170</x:v>
      </x:c>
      <x:c r="B4314" s="2" t="str">
        <x:v>粤AGP9709</x:v>
      </x:c>
      <x:c r="C4314" s="2" t="str">
        <x:v>钟祥</x:v>
      </x:c>
      <x:c r="D4314" s="8" t="d">
        <x:v>2026-09-10T00:00:00.000Z</x:v>
      </x:c>
      <x:c r="E4314" s="7" t="n">
        <x:v>46.4</x:v>
      </x:c>
      <x:c r="F4314" s="7" t="n">
        <x:v>48.2</x:v>
      </x:c>
      <x:c r="G4314" s="7" t="n">
        <x:v>44.4</x:v>
      </x:c>
      <x:c r="H4314" s="2" t="str">
        <x:v>否</x:v>
      </x:c>
      <x:c r="I4314" s="7" t="n">
        <x:f>IF(AND(ISNUMBER(E4314),ISNUMBER(F4314)),E4314-F4314,"")</x:f>
        <x:v>-1.8000000000000043</x:v>
      </x:c>
      <x:c r="J4314" s="2" t="str">
        <x:f>IF(H4314="否","不适用",IF(AND(ISNUMBER(E4314),ISNUMBER(F4314)),IF(I4314&gt;'规则与名单'!$B$2,"是","否"),"未判定"))</x:f>
        <x:v>不适用</x:v>
      </x:c>
      <x:c r="K4314" s="2" t="str">
        <x:f>IF(J4314="是",IF(ISNUMBER(F4314),"测试日GPS","缺失"),IF(ISNUMBER(G4314),"非测试日纯氢",IF(AND(H4314="是",J4314="未判定"),IF(ISNUMBER(F4314),"测试名单无纯氢GPS","缺失"),IF(ISNUMBER(E4314),"非测试日仪表","缺失"))))</x:f>
        <x:v>非测试日纯氢</x:v>
      </x:c>
      <x:c r="L4314" s="7" t="n">
        <x:f>IF(K4314="缺失","",IF(K4314="非测试日纯氢",G4314,IF(K4314="非测试日仪表",E4314,F4314)))</x:f>
        <x:v>44.4</x:v>
      </x:c>
      <x:c r="M4314" s="2" t="n">
        <x:f>IF(K4314="缺失",1,0)</x:f>
        <x:v>0</x:v>
      </x:c>
      <x:c r="N4314" s="2" t="str">
        <x:v>车辆里程查询_20260901-20260930_1024辆_仪表里程.xlsx / N488</x:v>
      </x:c>
      <x:c r="O4314" s="2" t="str">
        <x:v>车辆里程查询_20260901-20260930_1024辆_GPS里程.xlsx / N488</x:v>
      </x:c>
      <x:c r="P4314" s="2" t="str">
        <x:v>车辆纯氢气里程查询_20260901-20260930_1024辆.xlsx / N598</x:v>
      </x:c>
    </x:row>
    <x:row r="4315" ht="22" customHeight="1">
      <x:c r="A4315" s="2" t="n">
        <x:v>170</x:v>
      </x:c>
      <x:c r="B4315" s="2" t="str">
        <x:v>粤AGP9709</x:v>
      </x:c>
      <x:c r="C4315" s="2" t="str">
        <x:v>钟祥</x:v>
      </x:c>
      <x:c r="D4315" s="8" t="d">
        <x:v>2026-09-11T00:00:00.000Z</x:v>
      </x:c>
      <x:c r="E4315" s="7" t="n">
        <x:v>46.5</x:v>
      </x:c>
      <x:c r="F4315" s="7" t="n">
        <x:v>48.8</x:v>
      </x:c>
      <x:c r="G4315" s="7" t="n">
        <x:v>46.4</x:v>
      </x:c>
      <x:c r="H4315" s="2" t="str">
        <x:v>否</x:v>
      </x:c>
      <x:c r="I4315" s="7" t="n">
        <x:f>IF(AND(ISNUMBER(E4315),ISNUMBER(F4315)),E4315-F4315,"")</x:f>
        <x:v>-2.299999999999997</x:v>
      </x:c>
      <x:c r="J4315" s="2" t="str">
        <x:f>IF(H4315="否","不适用",IF(AND(ISNUMBER(E4315),ISNUMBER(F4315)),IF(I4315&gt;'规则与名单'!$B$2,"是","否"),"未判定"))</x:f>
        <x:v>不适用</x:v>
      </x:c>
      <x:c r="K4315" s="2" t="str">
        <x:f>IF(J4315="是",IF(ISNUMBER(F4315),"测试日GPS","缺失"),IF(ISNUMBER(G4315),"非测试日纯氢",IF(AND(H4315="是",J4315="未判定"),IF(ISNUMBER(F4315),"测试名单无纯氢GPS","缺失"),IF(ISNUMBER(E4315),"非测试日仪表","缺失"))))</x:f>
        <x:v>非测试日纯氢</x:v>
      </x:c>
      <x:c r="L4315" s="7" t="n">
        <x:f>IF(K4315="缺失","",IF(K4315="非测试日纯氢",G4315,IF(K4315="非测试日仪表",E4315,F4315)))</x:f>
        <x:v>46.4</x:v>
      </x:c>
      <x:c r="M4315" s="2" t="n">
        <x:f>IF(K4315="缺失",1,0)</x:f>
        <x:v>0</x:v>
      </x:c>
      <x:c r="N4315" s="2" t="str">
        <x:v>车辆里程查询_20260901-20260930_1024辆_仪表里程.xlsx / O488</x:v>
      </x:c>
      <x:c r="O4315" s="2" t="str">
        <x:v>车辆里程查询_20260901-20260930_1024辆_GPS里程.xlsx / O488</x:v>
      </x:c>
      <x:c r="P4315" s="2" t="str">
        <x:v>车辆纯氢气里程查询_20260901-20260930_1024辆.xlsx / O598</x:v>
      </x:c>
    </x:row>
    <x:row r="4316" ht="22" customHeight="1">
      <x:c r="A4316" s="2" t="n">
        <x:v>170</x:v>
      </x:c>
      <x:c r="B4316" s="2" t="str">
        <x:v>粤AGP9709</x:v>
      </x:c>
      <x:c r="C4316" s="2" t="str">
        <x:v>钟祥</x:v>
      </x:c>
      <x:c r="D4316" s="8" t="d">
        <x:v>2026-09-12T00:00:00.000Z</x:v>
      </x:c>
      <x:c r="E4316" s="7" t="n">
        <x:v>19.3</x:v>
      </x:c>
      <x:c r="F4316" s="7" t="n">
        <x:v>28.3</x:v>
      </x:c>
      <x:c r="G4316" s="7" t="n">
        <x:v>13.5</x:v>
      </x:c>
      <x:c r="H4316" s="2" t="str">
        <x:v>否</x:v>
      </x:c>
      <x:c r="I4316" s="7" t="n">
        <x:f>IF(AND(ISNUMBER(E4316),ISNUMBER(F4316)),E4316-F4316,"")</x:f>
        <x:v>-9</x:v>
      </x:c>
      <x:c r="J4316" s="2" t="str">
        <x:f>IF(H4316="否","不适用",IF(AND(ISNUMBER(E4316),ISNUMBER(F4316)),IF(I4316&gt;'规则与名单'!$B$2,"是","否"),"未判定"))</x:f>
        <x:v>不适用</x:v>
      </x:c>
      <x:c r="K4316" s="2" t="str">
        <x:f>IF(J4316="是",IF(ISNUMBER(F4316),"测试日GPS","缺失"),IF(ISNUMBER(G4316),"非测试日纯氢",IF(AND(H4316="是",J4316="未判定"),IF(ISNUMBER(F4316),"测试名单无纯氢GPS","缺失"),IF(ISNUMBER(E4316),"非测试日仪表","缺失"))))</x:f>
        <x:v>非测试日纯氢</x:v>
      </x:c>
      <x:c r="L4316" s="7" t="n">
        <x:f>IF(K4316="缺失","",IF(K4316="非测试日纯氢",G4316,IF(K4316="非测试日仪表",E4316,F4316)))</x:f>
        <x:v>13.5</x:v>
      </x:c>
      <x:c r="M4316" s="2" t="n">
        <x:f>IF(K4316="缺失",1,0)</x:f>
        <x:v>0</x:v>
      </x:c>
      <x:c r="N4316" s="2" t="str">
        <x:v>车辆里程查询_20260901-20260930_1024辆_仪表里程.xlsx / P488</x:v>
      </x:c>
      <x:c r="O4316" s="2" t="str">
        <x:v>车辆里程查询_20260901-20260930_1024辆_GPS里程.xlsx / P488</x:v>
      </x:c>
      <x:c r="P4316" s="2" t="str">
        <x:v>车辆纯氢气里程查询_20260901-20260930_1024辆.xlsx / P598</x:v>
      </x:c>
    </x:row>
    <x:row r="4317" ht="22" customHeight="1">
      <x:c r="A4317" s="2" t="n">
        <x:v>170</x:v>
      </x:c>
      <x:c r="B4317" s="2" t="str">
        <x:v>粤AGP9709</x:v>
      </x:c>
      <x:c r="C4317" s="2" t="str">
        <x:v>钟祥</x:v>
      </x:c>
      <x:c r="D4317" s="8" t="d">
        <x:v>2026-09-13T00:00:00.000Z</x:v>
      </x:c>
      <x:c r="E4317" s="7" t="n">
        <x:v>22.6</x:v>
      </x:c>
      <x:c r="F4317" s="7" t="n">
        <x:v>28.5</x:v>
      </x:c>
      <x:c r="G4317" s="7" t="n">
        <x:v>13.6</x:v>
      </x:c>
      <x:c r="H4317" s="2" t="str">
        <x:v>否</x:v>
      </x:c>
      <x:c r="I4317" s="7" t="n">
        <x:f>IF(AND(ISNUMBER(E4317),ISNUMBER(F4317)),E4317-F4317,"")</x:f>
        <x:v>-5.899999999999999</x:v>
      </x:c>
      <x:c r="J4317" s="2" t="str">
        <x:f>IF(H4317="否","不适用",IF(AND(ISNUMBER(E4317),ISNUMBER(F4317)),IF(I4317&gt;'规则与名单'!$B$2,"是","否"),"未判定"))</x:f>
        <x:v>不适用</x:v>
      </x:c>
      <x:c r="K4317" s="2" t="str">
        <x:f>IF(J4317="是",IF(ISNUMBER(F4317),"测试日GPS","缺失"),IF(ISNUMBER(G4317),"非测试日纯氢",IF(AND(H4317="是",J4317="未判定"),IF(ISNUMBER(F4317),"测试名单无纯氢GPS","缺失"),IF(ISNUMBER(E4317),"非测试日仪表","缺失"))))</x:f>
        <x:v>非测试日纯氢</x:v>
      </x:c>
      <x:c r="L4317" s="7" t="n">
        <x:f>IF(K4317="缺失","",IF(K4317="非测试日纯氢",G4317,IF(K4317="非测试日仪表",E4317,F4317)))</x:f>
        <x:v>13.6</x:v>
      </x:c>
      <x:c r="M4317" s="2" t="n">
        <x:f>IF(K4317="缺失",1,0)</x:f>
        <x:v>0</x:v>
      </x:c>
      <x:c r="N4317" s="2" t="str">
        <x:v>车辆里程查询_20260901-20260930_1024辆_仪表里程.xlsx / Q488</x:v>
      </x:c>
      <x:c r="O4317" s="2" t="str">
        <x:v>车辆里程查询_20260901-20260930_1024辆_GPS里程.xlsx / Q488</x:v>
      </x:c>
      <x:c r="P4317" s="2" t="str">
        <x:v>车辆纯氢气里程查询_20260901-20260930_1024辆.xlsx / Q598</x:v>
      </x:c>
    </x:row>
    <x:row r="4318" ht="22" customHeight="1">
      <x:c r="A4318" s="2" t="n">
        <x:v>170</x:v>
      </x:c>
      <x:c r="B4318" s="2" t="str">
        <x:v>粤AGP9709</x:v>
      </x:c>
      <x:c r="C4318" s="2" t="str">
        <x:v>钟祥</x:v>
      </x:c>
      <x:c r="D4318" s="8" t="d">
        <x:v>2026-09-14T00:00:00.000Z</x:v>
      </x:c>
      <x:c r="E4318" s="7" t="n">
        <x:v>47.1</x:v>
      </x:c>
      <x:c r="F4318" s="7" t="n">
        <x:v>48.3</x:v>
      </x:c>
      <x:c r="G4318" s="7" t="n">
        <x:v>31.8</x:v>
      </x:c>
      <x:c r="H4318" s="2" t="str">
        <x:v>否</x:v>
      </x:c>
      <x:c r="I4318" s="7" t="n">
        <x:f>IF(AND(ISNUMBER(E4318),ISNUMBER(F4318)),E4318-F4318,"")</x:f>
        <x:v>-1.1999999999999957</x:v>
      </x:c>
      <x:c r="J4318" s="2" t="str">
        <x:f>IF(H4318="否","不适用",IF(AND(ISNUMBER(E4318),ISNUMBER(F4318)),IF(I4318&gt;'规则与名单'!$B$2,"是","否"),"未判定"))</x:f>
        <x:v>不适用</x:v>
      </x:c>
      <x:c r="K4318" s="2" t="str">
        <x:f>IF(J4318="是",IF(ISNUMBER(F4318),"测试日GPS","缺失"),IF(ISNUMBER(G4318),"非测试日纯氢",IF(AND(H4318="是",J4318="未判定"),IF(ISNUMBER(F4318),"测试名单无纯氢GPS","缺失"),IF(ISNUMBER(E4318),"非测试日仪表","缺失"))))</x:f>
        <x:v>非测试日纯氢</x:v>
      </x:c>
      <x:c r="L4318" s="7" t="n">
        <x:f>IF(K4318="缺失","",IF(K4318="非测试日纯氢",G4318,IF(K4318="非测试日仪表",E4318,F4318)))</x:f>
        <x:v>31.8</x:v>
      </x:c>
      <x:c r="M4318" s="2" t="n">
        <x:f>IF(K4318="缺失",1,0)</x:f>
        <x:v>0</x:v>
      </x:c>
      <x:c r="N4318" s="2" t="str">
        <x:v>车辆里程查询_20260901-20260930_1024辆_仪表里程.xlsx / R488</x:v>
      </x:c>
      <x:c r="O4318" s="2" t="str">
        <x:v>车辆里程查询_20260901-20260930_1024辆_GPS里程.xlsx / R488</x:v>
      </x:c>
      <x:c r="P4318" s="2" t="str">
        <x:v>车辆纯氢气里程查询_20260901-20260930_1024辆.xlsx / R598</x:v>
      </x:c>
    </x:row>
    <x:row r="4319" ht="22" customHeight="1">
      <x:c r="A4319" s="2" t="n">
        <x:v>170</x:v>
      </x:c>
      <x:c r="B4319" s="2" t="str">
        <x:v>粤AGP9709</x:v>
      </x:c>
      <x:c r="C4319" s="2" t="str">
        <x:v>钟祥</x:v>
      </x:c>
      <x:c r="D4319" s="8" t="d">
        <x:v>2026-09-15T00:00:00.000Z</x:v>
      </x:c>
      <x:c r="E4319" s="7" t="n">
        <x:v>46.6</x:v>
      </x:c>
      <x:c r="F4319" s="7" t="n">
        <x:v>48.8</x:v>
      </x:c>
      <x:c r="G4319" s="7" t="n">
        <x:v>33.3</x:v>
      </x:c>
      <x:c r="H4319" s="2" t="str">
        <x:v>否</x:v>
      </x:c>
      <x:c r="I4319" s="7" t="n">
        <x:f>IF(AND(ISNUMBER(E4319),ISNUMBER(F4319)),E4319-F4319,"")</x:f>
        <x:v>-2.1999999999999957</x:v>
      </x:c>
      <x:c r="J4319" s="2" t="str">
        <x:f>IF(H4319="否","不适用",IF(AND(ISNUMBER(E4319),ISNUMBER(F4319)),IF(I4319&gt;'规则与名单'!$B$2,"是","否"),"未判定"))</x:f>
        <x:v>不适用</x:v>
      </x:c>
      <x:c r="K4319" s="2" t="str">
        <x:f>IF(J4319="是",IF(ISNUMBER(F4319),"测试日GPS","缺失"),IF(ISNUMBER(G4319),"非测试日纯氢",IF(AND(H4319="是",J4319="未判定"),IF(ISNUMBER(F4319),"测试名单无纯氢GPS","缺失"),IF(ISNUMBER(E4319),"非测试日仪表","缺失"))))</x:f>
        <x:v>非测试日纯氢</x:v>
      </x:c>
      <x:c r="L4319" s="7" t="n">
        <x:f>IF(K4319="缺失","",IF(K4319="非测试日纯氢",G4319,IF(K4319="非测试日仪表",E4319,F4319)))</x:f>
        <x:v>33.3</x:v>
      </x:c>
      <x:c r="M4319" s="2" t="n">
        <x:f>IF(K4319="缺失",1,0)</x:f>
        <x:v>0</x:v>
      </x:c>
      <x:c r="N4319" s="2" t="str">
        <x:v>车辆里程查询_20260901-20260930_1024辆_仪表里程.xlsx / S488</x:v>
      </x:c>
      <x:c r="O4319" s="2" t="str">
        <x:v>车辆里程查询_20260901-20260930_1024辆_GPS里程.xlsx / S488</x:v>
      </x:c>
      <x:c r="P4319" s="2" t="str">
        <x:v>车辆纯氢气里程查询_20260901-20260930_1024辆.xlsx / S598</x:v>
      </x:c>
    </x:row>
    <x:row r="4320" ht="22" customHeight="1">
      <x:c r="A4320" s="2" t="n">
        <x:v>170</x:v>
      </x:c>
      <x:c r="B4320" s="2" t="str">
        <x:v>粤AGP9709</x:v>
      </x:c>
      <x:c r="C4320" s="2" t="str">
        <x:v>钟祥</x:v>
      </x:c>
      <x:c r="D4320" s="8" t="d">
        <x:v>2026-09-16T00:00:00.000Z</x:v>
      </x:c>
      <x:c r="E4320" s="7" t="n">
        <x:v>62.8</x:v>
      </x:c>
      <x:c r="F4320" s="7" t="n">
        <x:v>53.4</x:v>
      </x:c>
      <x:c r="G4320" s="7" t="n">
        <x:v>49.7</x:v>
      </x:c>
      <x:c r="H4320" s="2" t="str">
        <x:v>否</x:v>
      </x:c>
      <x:c r="I4320" s="7" t="n">
        <x:f>IF(AND(ISNUMBER(E4320),ISNUMBER(F4320)),E4320-F4320,"")</x:f>
        <x:v>9.399999999999999</x:v>
      </x:c>
      <x:c r="J4320" s="2" t="str">
        <x:f>IF(H4320="否","不适用",IF(AND(ISNUMBER(E4320),ISNUMBER(F4320)),IF(I4320&gt;'规则与名单'!$B$2,"是","否"),"未判定"))</x:f>
        <x:v>不适用</x:v>
      </x:c>
      <x:c r="K4320" s="2" t="str">
        <x:f>IF(J4320="是",IF(ISNUMBER(F4320),"测试日GPS","缺失"),IF(ISNUMBER(G4320),"非测试日纯氢",IF(AND(H4320="是",J4320="未判定"),IF(ISNUMBER(F4320),"测试名单无纯氢GPS","缺失"),IF(ISNUMBER(E4320),"非测试日仪表","缺失"))))</x:f>
        <x:v>非测试日纯氢</x:v>
      </x:c>
      <x:c r="L4320" s="7" t="n">
        <x:f>IF(K4320="缺失","",IF(K4320="非测试日纯氢",G4320,IF(K4320="非测试日仪表",E4320,F4320)))</x:f>
        <x:v>49.7</x:v>
      </x:c>
      <x:c r="M4320" s="2" t="n">
        <x:f>IF(K4320="缺失",1,0)</x:f>
        <x:v>0</x:v>
      </x:c>
      <x:c r="N4320" s="2" t="str">
        <x:v>车辆里程查询_20260901-20260930_1024辆_仪表里程.xlsx / T488</x:v>
      </x:c>
      <x:c r="O4320" s="2" t="str">
        <x:v>车辆里程查询_20260901-20260930_1024辆_GPS里程.xlsx / T488</x:v>
      </x:c>
      <x:c r="P4320" s="2" t="str">
        <x:v>车辆纯氢气里程查询_20260901-20260930_1024辆.xlsx / T598</x:v>
      </x:c>
    </x:row>
    <x:row r="4321" ht="22" customHeight="1">
      <x:c r="A4321" s="2" t="n">
        <x:v>170</x:v>
      </x:c>
      <x:c r="B4321" s="2" t="str">
        <x:v>粤AGP9709</x:v>
      </x:c>
      <x:c r="C4321" s="2" t="str">
        <x:v>钟祥</x:v>
      </x:c>
      <x:c r="D4321" s="8" t="d">
        <x:v>2026-09-17T00:00:00.000Z</x:v>
      </x:c>
      <x:c r="E4321" s="7" t="n">
        <x:v>41.6</x:v>
      </x:c>
      <x:c r="F4321" s="7" t="n">
        <x:v>48.4</x:v>
      </x:c>
      <x:c r="G4321" s="7" t="n">
        <x:v>33.9</x:v>
      </x:c>
      <x:c r="H4321" s="2" t="str">
        <x:v>否</x:v>
      </x:c>
      <x:c r="I4321" s="7" t="n">
        <x:f>IF(AND(ISNUMBER(E4321),ISNUMBER(F4321)),E4321-F4321,"")</x:f>
        <x:v>-6.799999999999997</x:v>
      </x:c>
      <x:c r="J4321" s="2" t="str">
        <x:f>IF(H4321="否","不适用",IF(AND(ISNUMBER(E4321),ISNUMBER(F4321)),IF(I4321&gt;'规则与名单'!$B$2,"是","否"),"未判定"))</x:f>
        <x:v>不适用</x:v>
      </x:c>
      <x:c r="K4321" s="2" t="str">
        <x:f>IF(J4321="是",IF(ISNUMBER(F4321),"测试日GPS","缺失"),IF(ISNUMBER(G4321),"非测试日纯氢",IF(AND(H4321="是",J4321="未判定"),IF(ISNUMBER(F4321),"测试名单无纯氢GPS","缺失"),IF(ISNUMBER(E4321),"非测试日仪表","缺失"))))</x:f>
        <x:v>非测试日纯氢</x:v>
      </x:c>
      <x:c r="L4321" s="7" t="n">
        <x:f>IF(K4321="缺失","",IF(K4321="非测试日纯氢",G4321,IF(K4321="非测试日仪表",E4321,F4321)))</x:f>
        <x:v>33.9</x:v>
      </x:c>
      <x:c r="M4321" s="2" t="n">
        <x:f>IF(K4321="缺失",1,0)</x:f>
        <x:v>0</x:v>
      </x:c>
      <x:c r="N4321" s="2" t="str">
        <x:v>车辆里程查询_20260901-20260930_1024辆_仪表里程.xlsx / U488</x:v>
      </x:c>
      <x:c r="O4321" s="2" t="str">
        <x:v>车辆里程查询_20260901-20260930_1024辆_GPS里程.xlsx / U488</x:v>
      </x:c>
      <x:c r="P4321" s="2" t="str">
        <x:v>车辆纯氢气里程查询_20260901-20260930_1024辆.xlsx / U598</x:v>
      </x:c>
    </x:row>
    <x:row r="4322" ht="22" customHeight="1">
      <x:c r="A4322" s="2" t="n">
        <x:v>170</x:v>
      </x:c>
      <x:c r="B4322" s="2" t="str">
        <x:v>粤AGP9709</x:v>
      </x:c>
      <x:c r="C4322" s="2" t="str">
        <x:v>钟祥</x:v>
      </x:c>
      <x:c r="D4322" s="8" t="d">
        <x:v>2026-09-18T00:00:00.000Z</x:v>
      </x:c>
      <x:c r="E4322" s="7" t="n">
        <x:v>51.4</x:v>
      </x:c>
      <x:c r="F4322" s="7" t="n">
        <x:v>47.7</x:v>
      </x:c>
      <x:c r="G4322" s="7" t="n">
        <x:v>12.3</x:v>
      </x:c>
      <x:c r="H4322" s="2" t="str">
        <x:v>否</x:v>
      </x:c>
      <x:c r="I4322" s="7" t="n">
        <x:f>IF(AND(ISNUMBER(E4322),ISNUMBER(F4322)),E4322-F4322,"")</x:f>
        <x:v>3.6999999999999957</x:v>
      </x:c>
      <x:c r="J4322" s="2" t="str">
        <x:f>IF(H4322="否","不适用",IF(AND(ISNUMBER(E4322),ISNUMBER(F4322)),IF(I4322&gt;'规则与名单'!$B$2,"是","否"),"未判定"))</x:f>
        <x:v>不适用</x:v>
      </x:c>
      <x:c r="K4322" s="2" t="str">
        <x:f>IF(J4322="是",IF(ISNUMBER(F4322),"测试日GPS","缺失"),IF(ISNUMBER(G4322),"非测试日纯氢",IF(AND(H4322="是",J4322="未判定"),IF(ISNUMBER(F4322),"测试名单无纯氢GPS","缺失"),IF(ISNUMBER(E4322),"非测试日仪表","缺失"))))</x:f>
        <x:v>非测试日纯氢</x:v>
      </x:c>
      <x:c r="L4322" s="7" t="n">
        <x:f>IF(K4322="缺失","",IF(K4322="非测试日纯氢",G4322,IF(K4322="非测试日仪表",E4322,F4322)))</x:f>
        <x:v>12.3</x:v>
      </x:c>
      <x:c r="M4322" s="2" t="n">
        <x:f>IF(K4322="缺失",1,0)</x:f>
        <x:v>0</x:v>
      </x:c>
      <x:c r="N4322" s="2" t="str">
        <x:v>车辆里程查询_20260901-20260930_1024辆_仪表里程.xlsx / V488</x:v>
      </x:c>
      <x:c r="O4322" s="2" t="str">
        <x:v>车辆里程查询_20260901-20260930_1024辆_GPS里程.xlsx / V488</x:v>
      </x:c>
      <x:c r="P4322" s="2" t="str">
        <x:v>车辆纯氢气里程查询_20260901-20260930_1024辆.xlsx / V598</x:v>
      </x:c>
    </x:row>
    <x:row r="4323" ht="22" customHeight="1">
      <x:c r="A4323" s="2" t="n">
        <x:v>170</x:v>
      </x:c>
      <x:c r="B4323" s="2" t="str">
        <x:v>粤AGP9709</x:v>
      </x:c>
      <x:c r="C4323" s="2" t="str">
        <x:v>钟祥</x:v>
      </x:c>
      <x:c r="D4323" s="8" t="d">
        <x:v>2026-09-19T00:00:00.000Z</x:v>
      </x:c>
      <x:c r="E4323" s="7" t="n">
        <x:v>26.6</x:v>
      </x:c>
      <x:c r="F4323" s="7" t="n">
        <x:v>27.3</x:v>
      </x:c>
      <x:c r="G4323" s="7" t="n">
        <x:v>26.6</x:v>
      </x:c>
      <x:c r="H4323" s="2" t="str">
        <x:v>否</x:v>
      </x:c>
      <x:c r="I4323" s="7" t="n">
        <x:f>IF(AND(ISNUMBER(E4323),ISNUMBER(F4323)),E4323-F4323,"")</x:f>
        <x:v>-0.6999999999999993</x:v>
      </x:c>
      <x:c r="J4323" s="2" t="str">
        <x:f>IF(H4323="否","不适用",IF(AND(ISNUMBER(E4323),ISNUMBER(F4323)),IF(I4323&gt;'规则与名单'!$B$2,"是","否"),"未判定"))</x:f>
        <x:v>不适用</x:v>
      </x:c>
      <x:c r="K4323" s="2" t="str">
        <x:f>IF(J4323="是",IF(ISNUMBER(F4323),"测试日GPS","缺失"),IF(ISNUMBER(G4323),"非测试日纯氢",IF(AND(H4323="是",J4323="未判定"),IF(ISNUMBER(F4323),"测试名单无纯氢GPS","缺失"),IF(ISNUMBER(E4323),"非测试日仪表","缺失"))))</x:f>
        <x:v>非测试日纯氢</x:v>
      </x:c>
      <x:c r="L4323" s="7" t="n">
        <x:f>IF(K4323="缺失","",IF(K4323="非测试日纯氢",G4323,IF(K4323="非测试日仪表",E4323,F4323)))</x:f>
        <x:v>26.6</x:v>
      </x:c>
      <x:c r="M4323" s="2" t="n">
        <x:f>IF(K4323="缺失",1,0)</x:f>
        <x:v>0</x:v>
      </x:c>
      <x:c r="N4323" s="2" t="str">
        <x:v>车辆里程查询_20260901-20260930_1024辆_仪表里程.xlsx / W488</x:v>
      </x:c>
      <x:c r="O4323" s="2" t="str">
        <x:v>车辆里程查询_20260901-20260930_1024辆_GPS里程.xlsx / W488</x:v>
      </x:c>
      <x:c r="P4323" s="2" t="str">
        <x:v>车辆纯氢气里程查询_20260901-20260930_1024辆.xlsx / W598</x:v>
      </x:c>
    </x:row>
    <x:row r="4324" ht="22" customHeight="1">
      <x:c r="A4324" s="2" t="n">
        <x:v>170</x:v>
      </x:c>
      <x:c r="B4324" s="2" t="str">
        <x:v>粤AGP9709</x:v>
      </x:c>
      <x:c r="C4324" s="2" t="str">
        <x:v>钟祥</x:v>
      </x:c>
      <x:c r="D4324" s="8" t="d">
        <x:v>2026-09-20T00:00:00.000Z</x:v>
      </x:c>
      <x:c r="E4324" s="7" t="n">
        <x:v>45.2</x:v>
      </x:c>
      <x:c r="F4324" s="7" t="n">
        <x:v>46.7</x:v>
      </x:c>
      <x:c r="G4324" s="7" t="n">
        <x:v>44.8</x:v>
      </x:c>
      <x:c r="H4324" s="2" t="str">
        <x:v>否</x:v>
      </x:c>
      <x:c r="I4324" s="7" t="n">
        <x:f>IF(AND(ISNUMBER(E4324),ISNUMBER(F4324)),E4324-F4324,"")</x:f>
        <x:v>-1.5</x:v>
      </x:c>
      <x:c r="J4324" s="2" t="str">
        <x:f>IF(H4324="否","不适用",IF(AND(ISNUMBER(E4324),ISNUMBER(F4324)),IF(I4324&gt;'规则与名单'!$B$2,"是","否"),"未判定"))</x:f>
        <x:v>不适用</x:v>
      </x:c>
      <x:c r="K4324" s="2" t="str">
        <x:f>IF(J4324="是",IF(ISNUMBER(F4324),"测试日GPS","缺失"),IF(ISNUMBER(G4324),"非测试日纯氢",IF(AND(H4324="是",J4324="未判定"),IF(ISNUMBER(F4324),"测试名单无纯氢GPS","缺失"),IF(ISNUMBER(E4324),"非测试日仪表","缺失"))))</x:f>
        <x:v>非测试日纯氢</x:v>
      </x:c>
      <x:c r="L4324" s="7" t="n">
        <x:f>IF(K4324="缺失","",IF(K4324="非测试日纯氢",G4324,IF(K4324="非测试日仪表",E4324,F4324)))</x:f>
        <x:v>44.8</x:v>
      </x:c>
      <x:c r="M4324" s="2" t="n">
        <x:f>IF(K4324="缺失",1,0)</x:f>
        <x:v>0</x:v>
      </x:c>
      <x:c r="N4324" s="2" t="str">
        <x:v>车辆里程查询_20260901-20260930_1024辆_仪表里程.xlsx / X488</x:v>
      </x:c>
      <x:c r="O4324" s="2" t="str">
        <x:v>车辆里程查询_20260901-20260930_1024辆_GPS里程.xlsx / X488</x:v>
      </x:c>
      <x:c r="P4324" s="2" t="str">
        <x:v>车辆纯氢气里程查询_20260901-20260930_1024辆.xlsx / X598</x:v>
      </x:c>
    </x:row>
    <x:row r="4325" ht="22" customHeight="1">
      <x:c r="A4325" s="2" t="n">
        <x:v>170</x:v>
      </x:c>
      <x:c r="B4325" s="2" t="str">
        <x:v>粤AGP9709</x:v>
      </x:c>
      <x:c r="C4325" s="2" t="str">
        <x:v>钟祥</x:v>
      </x:c>
      <x:c r="D4325" s="8" t="d">
        <x:v>2026-09-21T00:00:00.000Z</x:v>
      </x:c>
      <x:c r="E4325" s="7" t="n">
        <x:v>46.8</x:v>
      </x:c>
      <x:c r="F4325" s="7" t="n">
        <x:v>49.2</x:v>
      </x:c>
      <x:c r="G4325" s="7" t="n">
        <x:v>29</x:v>
      </x:c>
      <x:c r="H4325" s="2" t="str">
        <x:v>否</x:v>
      </x:c>
      <x:c r="I4325" s="7" t="n">
        <x:f>IF(AND(ISNUMBER(E4325),ISNUMBER(F4325)),E4325-F4325,"")</x:f>
        <x:v>-2.4000000000000057</x:v>
      </x:c>
      <x:c r="J4325" s="2" t="str">
        <x:f>IF(H4325="否","不适用",IF(AND(ISNUMBER(E4325),ISNUMBER(F4325)),IF(I4325&gt;'规则与名单'!$B$2,"是","否"),"未判定"))</x:f>
        <x:v>不适用</x:v>
      </x:c>
      <x:c r="K4325" s="2" t="str">
        <x:f>IF(J4325="是",IF(ISNUMBER(F4325),"测试日GPS","缺失"),IF(ISNUMBER(G4325),"非测试日纯氢",IF(AND(H4325="是",J4325="未判定"),IF(ISNUMBER(F4325),"测试名单无纯氢GPS","缺失"),IF(ISNUMBER(E4325),"非测试日仪表","缺失"))))</x:f>
        <x:v>非测试日纯氢</x:v>
      </x:c>
      <x:c r="L4325" s="7" t="n">
        <x:f>IF(K4325="缺失","",IF(K4325="非测试日纯氢",G4325,IF(K4325="非测试日仪表",E4325,F4325)))</x:f>
        <x:v>29</x:v>
      </x:c>
      <x:c r="M4325" s="2" t="n">
        <x:f>IF(K4325="缺失",1,0)</x:f>
        <x:v>0</x:v>
      </x:c>
      <x:c r="N4325" s="2" t="str">
        <x:v>车辆里程查询_20260901-20260930_1024辆_仪表里程.xlsx / Y488</x:v>
      </x:c>
      <x:c r="O4325" s="2" t="str">
        <x:v>车辆里程查询_20260901-20260930_1024辆_GPS里程.xlsx / Y488</x:v>
      </x:c>
      <x:c r="P4325" s="2" t="str">
        <x:v>车辆纯氢气里程查询_20260901-20260930_1024辆.xlsx / Y598</x:v>
      </x:c>
    </x:row>
    <x:row r="4326" ht="22" customHeight="1">
      <x:c r="A4326" s="2" t="n">
        <x:v>170</x:v>
      </x:c>
      <x:c r="B4326" s="2" t="str">
        <x:v>粤AGP9709</x:v>
      </x:c>
      <x:c r="C4326" s="2" t="str">
        <x:v>钟祥</x:v>
      </x:c>
      <x:c r="D4326" s="8" t="d">
        <x:v>2026-09-22T00:00:00.000Z</x:v>
      </x:c>
      <x:c r="E4326" s="7" t="n">
        <x:v>73.9</x:v>
      </x:c>
      <x:c r="F4326" s="7" t="n">
        <x:v>76.9</x:v>
      </x:c>
      <x:c r="G4326" s="7" t="n">
        <x:v>65.6</x:v>
      </x:c>
      <x:c r="H4326" s="2" t="str">
        <x:v>否</x:v>
      </x:c>
      <x:c r="I4326" s="7" t="n">
        <x:f>IF(AND(ISNUMBER(E4326),ISNUMBER(F4326)),E4326-F4326,"")</x:f>
        <x:v>-3</x:v>
      </x:c>
      <x:c r="J4326" s="2" t="str">
        <x:f>IF(H4326="否","不适用",IF(AND(ISNUMBER(E4326),ISNUMBER(F4326)),IF(I4326&gt;'规则与名单'!$B$2,"是","否"),"未判定"))</x:f>
        <x:v>不适用</x:v>
      </x:c>
      <x:c r="K4326" s="2" t="str">
        <x:f>IF(J4326="是",IF(ISNUMBER(F4326),"测试日GPS","缺失"),IF(ISNUMBER(G4326),"非测试日纯氢",IF(AND(H4326="是",J4326="未判定"),IF(ISNUMBER(F4326),"测试名单无纯氢GPS","缺失"),IF(ISNUMBER(E4326),"非测试日仪表","缺失"))))</x:f>
        <x:v>非测试日纯氢</x:v>
      </x:c>
      <x:c r="L4326" s="7" t="n">
        <x:f>IF(K4326="缺失","",IF(K4326="非测试日纯氢",G4326,IF(K4326="非测试日仪表",E4326,F4326)))</x:f>
        <x:v>65.6</x:v>
      </x:c>
      <x:c r="M4326" s="2" t="n">
        <x:f>IF(K4326="缺失",1,0)</x:f>
        <x:v>0</x:v>
      </x:c>
      <x:c r="N4326" s="2" t="str">
        <x:v>车辆里程查询_20260901-20260930_1024辆_仪表里程.xlsx / Z488</x:v>
      </x:c>
      <x:c r="O4326" s="2" t="str">
        <x:v>车辆里程查询_20260901-20260930_1024辆_GPS里程.xlsx / Z488</x:v>
      </x:c>
      <x:c r="P4326" s="2" t="str">
        <x:v>车辆纯氢气里程查询_20260901-20260930_1024辆.xlsx / Z598</x:v>
      </x:c>
    </x:row>
    <x:row r="4327" ht="22" customHeight="1">
      <x:c r="A4327" s="2" t="n">
        <x:v>170</x:v>
      </x:c>
      <x:c r="B4327" s="2" t="str">
        <x:v>粤AGP9709</x:v>
      </x:c>
      <x:c r="C4327" s="2" t="str">
        <x:v>钟祥</x:v>
      </x:c>
      <x:c r="D4327" s="8" t="d">
        <x:v>2026-09-23T00:00:00.000Z</x:v>
      </x:c>
      <x:c r="E4327" s="7" t="n">
        <x:v>52.9</x:v>
      </x:c>
      <x:c r="F4327" s="7" t="n">
        <x:v>54.9</x:v>
      </x:c>
      <x:c r="G4327" s="7" t="n">
        <x:v>43.9</x:v>
      </x:c>
      <x:c r="H4327" s="2" t="str">
        <x:v>否</x:v>
      </x:c>
      <x:c r="I4327" s="7" t="n">
        <x:f>IF(AND(ISNUMBER(E4327),ISNUMBER(F4327)),E4327-F4327,"")</x:f>
        <x:v>-2</x:v>
      </x:c>
      <x:c r="J4327" s="2" t="str">
        <x:f>IF(H4327="否","不适用",IF(AND(ISNUMBER(E4327),ISNUMBER(F4327)),IF(I4327&gt;'规则与名单'!$B$2,"是","否"),"未判定"))</x:f>
        <x:v>不适用</x:v>
      </x:c>
      <x:c r="K4327" s="2" t="str">
        <x:f>IF(J4327="是",IF(ISNUMBER(F4327),"测试日GPS","缺失"),IF(ISNUMBER(G4327),"非测试日纯氢",IF(AND(H4327="是",J4327="未判定"),IF(ISNUMBER(F4327),"测试名单无纯氢GPS","缺失"),IF(ISNUMBER(E4327),"非测试日仪表","缺失"))))</x:f>
        <x:v>非测试日纯氢</x:v>
      </x:c>
      <x:c r="L4327" s="7" t="n">
        <x:f>IF(K4327="缺失","",IF(K4327="非测试日纯氢",G4327,IF(K4327="非测试日仪表",E4327,F4327)))</x:f>
        <x:v>43.9</x:v>
      </x:c>
      <x:c r="M4327" s="2" t="n">
        <x:f>IF(K4327="缺失",1,0)</x:f>
        <x:v>0</x:v>
      </x:c>
      <x:c r="N4327" s="2" t="str">
        <x:v>车辆里程查询_20260901-20260930_1024辆_仪表里程.xlsx / AA488</x:v>
      </x:c>
      <x:c r="O4327" s="2" t="str">
        <x:v>车辆里程查询_20260901-20260930_1024辆_GPS里程.xlsx / AA488</x:v>
      </x:c>
      <x:c r="P4327" s="2" t="str">
        <x:v>车辆纯氢气里程查询_20260901-20260930_1024辆.xlsx / AA598</x:v>
      </x:c>
    </x:row>
    <x:row r="4328" ht="22" customHeight="1">
      <x:c r="A4328" s="2" t="n">
        <x:v>170</x:v>
      </x:c>
      <x:c r="B4328" s="2" t="str">
        <x:v>粤AGP9709</x:v>
      </x:c>
      <x:c r="C4328" s="2" t="str">
        <x:v>钟祥</x:v>
      </x:c>
      <x:c r="D4328" s="8" t="d">
        <x:v>2026-09-24T00:00:00.000Z</x:v>
      </x:c>
      <x:c r="E4328" s="7" t="n">
        <x:v>45.6</x:v>
      </x:c>
      <x:c r="F4328" s="7" t="n">
        <x:v>47.1</x:v>
      </x:c>
      <x:c r="G4328" s="7" t="n">
        <x:v>45.4</x:v>
      </x:c>
      <x:c r="H4328" s="2" t="str">
        <x:v>否</x:v>
      </x:c>
      <x:c r="I4328" s="7" t="n">
        <x:f>IF(AND(ISNUMBER(E4328),ISNUMBER(F4328)),E4328-F4328,"")</x:f>
        <x:v>-1.5</x:v>
      </x:c>
      <x:c r="J4328" s="2" t="str">
        <x:f>IF(H4328="否","不适用",IF(AND(ISNUMBER(E4328),ISNUMBER(F4328)),IF(I4328&gt;'规则与名单'!$B$2,"是","否"),"未判定"))</x:f>
        <x:v>不适用</x:v>
      </x:c>
      <x:c r="K4328" s="2" t="str">
        <x:f>IF(J4328="是",IF(ISNUMBER(F4328),"测试日GPS","缺失"),IF(ISNUMBER(G4328),"非测试日纯氢",IF(AND(H4328="是",J4328="未判定"),IF(ISNUMBER(F4328),"测试名单无纯氢GPS","缺失"),IF(ISNUMBER(E4328),"非测试日仪表","缺失"))))</x:f>
        <x:v>非测试日纯氢</x:v>
      </x:c>
      <x:c r="L4328" s="7" t="n">
        <x:f>IF(K4328="缺失","",IF(K4328="非测试日纯氢",G4328,IF(K4328="非测试日仪表",E4328,F4328)))</x:f>
        <x:v>45.4</x:v>
      </x:c>
      <x:c r="M4328" s="2" t="n">
        <x:f>IF(K4328="缺失",1,0)</x:f>
        <x:v>0</x:v>
      </x:c>
      <x:c r="N4328" s="2" t="str">
        <x:v>车辆里程查询_20260901-20260930_1024辆_仪表里程.xlsx / AB488</x:v>
      </x:c>
      <x:c r="O4328" s="2" t="str">
        <x:v>车辆里程查询_20260901-20260930_1024辆_GPS里程.xlsx / AB488</x:v>
      </x:c>
      <x:c r="P4328" s="2" t="str">
        <x:v>车辆纯氢气里程查询_20260901-20260930_1024辆.xlsx / AB598</x:v>
      </x:c>
    </x:row>
    <x:row r="4329" ht="22" customHeight="1">
      <x:c r="A4329" s="2" t="n">
        <x:v>170</x:v>
      </x:c>
      <x:c r="B4329" s="2" t="str">
        <x:v>粤AGP9709</x:v>
      </x:c>
      <x:c r="C4329" s="2" t="str">
        <x:v>钟祥</x:v>
      </x:c>
      <x:c r="D4329" s="8" t="d">
        <x:v>2026-09-25T00:00:00.000Z</x:v>
      </x:c>
      <x:c r="E4329" s="7" t="n">
        <x:v>28.6</x:v>
      </x:c>
      <x:c r="F4329" s="7" t="n">
        <x:v>31.3</x:v>
      </x:c>
      <x:c r="G4329" s="7" t="n">
        <x:v>28.3</x:v>
      </x:c>
      <x:c r="H4329" s="2" t="str">
        <x:v>否</x:v>
      </x:c>
      <x:c r="I4329" s="7" t="n">
        <x:f>IF(AND(ISNUMBER(E4329),ISNUMBER(F4329)),E4329-F4329,"")</x:f>
        <x:v>-2.6999999999999993</x:v>
      </x:c>
      <x:c r="J4329" s="2" t="str">
        <x:f>IF(H4329="否","不适用",IF(AND(ISNUMBER(E4329),ISNUMBER(F4329)),IF(I4329&gt;'规则与名单'!$B$2,"是","否"),"未判定"))</x:f>
        <x:v>不适用</x:v>
      </x:c>
      <x:c r="K4329" s="2" t="str">
        <x:f>IF(J4329="是",IF(ISNUMBER(F4329),"测试日GPS","缺失"),IF(ISNUMBER(G4329),"非测试日纯氢",IF(AND(H4329="是",J4329="未判定"),IF(ISNUMBER(F4329),"测试名单无纯氢GPS","缺失"),IF(ISNUMBER(E4329),"非测试日仪表","缺失"))))</x:f>
        <x:v>非测试日纯氢</x:v>
      </x:c>
      <x:c r="L4329" s="7" t="n">
        <x:f>IF(K4329="缺失","",IF(K4329="非测试日纯氢",G4329,IF(K4329="非测试日仪表",E4329,F4329)))</x:f>
        <x:v>28.3</x:v>
      </x:c>
      <x:c r="M4329" s="2" t="n">
        <x:f>IF(K4329="缺失",1,0)</x:f>
        <x:v>0</x:v>
      </x:c>
      <x:c r="N4329" s="2" t="str">
        <x:v>车辆里程查询_20260901-20260930_1024辆_仪表里程.xlsx / AC488</x:v>
      </x:c>
      <x:c r="O4329" s="2" t="str">
        <x:v>车辆里程查询_20260901-20260930_1024辆_GPS里程.xlsx / AC488</x:v>
      </x:c>
      <x:c r="P4329" s="2" t="str">
        <x:v>车辆纯氢气里程查询_20260901-20260930_1024辆.xlsx / AC598</x:v>
      </x:c>
    </x:row>
    <x:row r="4330" ht="22" customHeight="1">
      <x:c r="A4330" s="2" t="n">
        <x:v>170</x:v>
      </x:c>
      <x:c r="B4330" s="2" t="str">
        <x:v>粤AGP9709</x:v>
      </x:c>
      <x:c r="C4330" s="2" t="str">
        <x:v>钟祥</x:v>
      </x:c>
      <x:c r="D4330" s="8" t="d">
        <x:v>2026-09-26T00:00:00.000Z</x:v>
      </x:c>
      <x:c r="E4330" s="7" t="n">
        <x:v>32.8</x:v>
      </x:c>
      <x:c r="F4330" s="7" t="n">
        <x:v>34.4</x:v>
      </x:c>
      <x:c r="G4330" s="7" t="n">
        <x:v>32.8</x:v>
      </x:c>
      <x:c r="H4330" s="2" t="str">
        <x:v>否</x:v>
      </x:c>
      <x:c r="I4330" s="7" t="n">
        <x:f>IF(AND(ISNUMBER(E4330),ISNUMBER(F4330)),E4330-F4330,"")</x:f>
        <x:v>-1.6000000000000014</x:v>
      </x:c>
      <x:c r="J4330" s="2" t="str">
        <x:f>IF(H4330="否","不适用",IF(AND(ISNUMBER(E4330),ISNUMBER(F4330)),IF(I4330&gt;'规则与名单'!$B$2,"是","否"),"未判定"))</x:f>
        <x:v>不适用</x:v>
      </x:c>
      <x:c r="K4330" s="2" t="str">
        <x:f>IF(J4330="是",IF(ISNUMBER(F4330),"测试日GPS","缺失"),IF(ISNUMBER(G4330),"非测试日纯氢",IF(AND(H4330="是",J4330="未判定"),IF(ISNUMBER(F4330),"测试名单无纯氢GPS","缺失"),IF(ISNUMBER(E4330),"非测试日仪表","缺失"))))</x:f>
        <x:v>非测试日纯氢</x:v>
      </x:c>
      <x:c r="L4330" s="7" t="n">
        <x:f>IF(K4330="缺失","",IF(K4330="非测试日纯氢",G4330,IF(K4330="非测试日仪表",E4330,F4330)))</x:f>
        <x:v>32.8</x:v>
      </x:c>
      <x:c r="M4330" s="2" t="n">
        <x:f>IF(K4330="缺失",1,0)</x:f>
        <x:v>0</x:v>
      </x:c>
      <x:c r="N4330" s="2" t="str">
        <x:v>车辆里程查询_20260901-20260930_1024辆_仪表里程.xlsx / AD488</x:v>
      </x:c>
      <x:c r="O4330" s="2" t="str">
        <x:v>车辆里程查询_20260901-20260930_1024辆_GPS里程.xlsx / AD488</x:v>
      </x:c>
      <x:c r="P4330" s="2" t="str">
        <x:v>车辆纯氢气里程查询_20260901-20260930_1024辆.xlsx / AD598</x:v>
      </x:c>
    </x:row>
    <x:row r="4331" ht="22" customHeight="1">
      <x:c r="A4331" s="2" t="n">
        <x:v>170</x:v>
      </x:c>
      <x:c r="B4331" s="2" t="str">
        <x:v>粤AGP9709</x:v>
      </x:c>
      <x:c r="C4331" s="2" t="str">
        <x:v>钟祥</x:v>
      </x:c>
      <x:c r="D4331" s="8" t="d">
        <x:v>2026-09-27T00:00:00.000Z</x:v>
      </x:c>
      <x:c r="E4331" s="7" t="n">
        <x:v>25.3</x:v>
      </x:c>
      <x:c r="F4331" s="7" t="n">
        <x:v>25.6</x:v>
      </x:c>
      <x:c r="G4331" s="7" t="n">
        <x:v>25.2</x:v>
      </x:c>
      <x:c r="H4331" s="2" t="str">
        <x:v>否</x:v>
      </x:c>
      <x:c r="I4331" s="7" t="n">
        <x:f>IF(AND(ISNUMBER(E4331),ISNUMBER(F4331)),E4331-F4331,"")</x:f>
        <x:v>-0.3000000000000007</x:v>
      </x:c>
      <x:c r="J4331" s="2" t="str">
        <x:f>IF(H4331="否","不适用",IF(AND(ISNUMBER(E4331),ISNUMBER(F4331)),IF(I4331&gt;'规则与名单'!$B$2,"是","否"),"未判定"))</x:f>
        <x:v>不适用</x:v>
      </x:c>
      <x:c r="K4331" s="2" t="str">
        <x:f>IF(J4331="是",IF(ISNUMBER(F4331),"测试日GPS","缺失"),IF(ISNUMBER(G4331),"非测试日纯氢",IF(AND(H4331="是",J4331="未判定"),IF(ISNUMBER(F4331),"测试名单无纯氢GPS","缺失"),IF(ISNUMBER(E4331),"非测试日仪表","缺失"))))</x:f>
        <x:v>非测试日纯氢</x:v>
      </x:c>
      <x:c r="L4331" s="7" t="n">
        <x:f>IF(K4331="缺失","",IF(K4331="非测试日纯氢",G4331,IF(K4331="非测试日仪表",E4331,F4331)))</x:f>
        <x:v>25.2</x:v>
      </x:c>
      <x:c r="M4331" s="2" t="n">
        <x:f>IF(K4331="缺失",1,0)</x:f>
        <x:v>0</x:v>
      </x:c>
      <x:c r="N4331" s="2" t="str">
        <x:v>车辆里程查询_20260901-20260930_1024辆_仪表里程.xlsx / AE488</x:v>
      </x:c>
      <x:c r="O4331" s="2" t="str">
        <x:v>车辆里程查询_20260901-20260930_1024辆_GPS里程.xlsx / AE488</x:v>
      </x:c>
      <x:c r="P4331" s="2" t="str">
        <x:v>车辆纯氢气里程查询_20260901-20260930_1024辆.xlsx / AE598</x:v>
      </x:c>
    </x:row>
    <x:row r="4332" ht="22" customHeight="1">
      <x:c r="A4332" s="2" t="n">
        <x:v>170</x:v>
      </x:c>
      <x:c r="B4332" s="2" t="str">
        <x:v>粤AGP9709</x:v>
      </x:c>
      <x:c r="C4332" s="2" t="str">
        <x:v>钟祥</x:v>
      </x:c>
      <x:c r="D4332" s="8" t="d">
        <x:v>2026-09-28T00:00:00.000Z</x:v>
      </x:c>
      <x:c r="E4332" s="7" t="n">
        <x:v>29.5</x:v>
      </x:c>
      <x:c r="F4332" s="7" t="n">
        <x:v>49.9</x:v>
      </x:c>
      <x:c r="G4332" s="7" t="n">
        <x:v>29.1</x:v>
      </x:c>
      <x:c r="H4332" s="2" t="str">
        <x:v>否</x:v>
      </x:c>
      <x:c r="I4332" s="7" t="n">
        <x:f>IF(AND(ISNUMBER(E4332),ISNUMBER(F4332)),E4332-F4332,"")</x:f>
        <x:v>-20.4</x:v>
      </x:c>
      <x:c r="J4332" s="2" t="str">
        <x:f>IF(H4332="否","不适用",IF(AND(ISNUMBER(E4332),ISNUMBER(F4332)),IF(I4332&gt;'规则与名单'!$B$2,"是","否"),"未判定"))</x:f>
        <x:v>不适用</x:v>
      </x:c>
      <x:c r="K4332" s="2" t="str">
        <x:f>IF(J4332="是",IF(ISNUMBER(F4332),"测试日GPS","缺失"),IF(ISNUMBER(G4332),"非测试日纯氢",IF(AND(H4332="是",J4332="未判定"),IF(ISNUMBER(F4332),"测试名单无纯氢GPS","缺失"),IF(ISNUMBER(E4332),"非测试日仪表","缺失"))))</x:f>
        <x:v>非测试日纯氢</x:v>
      </x:c>
      <x:c r="L4332" s="7" t="n">
        <x:f>IF(K4332="缺失","",IF(K4332="非测试日纯氢",G4332,IF(K4332="非测试日仪表",E4332,F4332)))</x:f>
        <x:v>29.1</x:v>
      </x:c>
      <x:c r="M4332" s="2" t="n">
        <x:f>IF(K4332="缺失",1,0)</x:f>
        <x:v>0</x:v>
      </x:c>
      <x:c r="N4332" s="2" t="str">
        <x:v>车辆里程查询_20260901-20260930_1024辆_仪表里程.xlsx / AF488</x:v>
      </x:c>
      <x:c r="O4332" s="2" t="str">
        <x:v>车辆里程查询_20260901-20260930_1024辆_GPS里程.xlsx / AF488</x:v>
      </x:c>
      <x:c r="P4332" s="2" t="str">
        <x:v>车辆纯氢气里程查询_20260901-20260930_1024辆.xlsx / AF598</x:v>
      </x:c>
    </x:row>
    <x:row r="4333" ht="22" customHeight="1">
      <x:c r="A4333" s="2" t="n">
        <x:v>170</x:v>
      </x:c>
      <x:c r="B4333" s="2" t="str">
        <x:v>粤AGP9709</x:v>
      </x:c>
      <x:c r="C4333" s="2" t="str">
        <x:v>钟祥</x:v>
      </x:c>
      <x:c r="D4333" s="8" t="d">
        <x:v>2026-09-29T00:00:00.000Z</x:v>
      </x:c>
      <x:c r="E4333" s="7" t="n">
        <x:v>64.5</x:v>
      </x:c>
      <x:c r="F4333" s="7" t="n">
        <x:v>48.5</x:v>
      </x:c>
      <x:c r="G4333" s="7" t="n">
        <x:v>47.2</x:v>
      </x:c>
      <x:c r="H4333" s="2" t="str">
        <x:v>否</x:v>
      </x:c>
      <x:c r="I4333" s="7" t="n">
        <x:f>IF(AND(ISNUMBER(E4333),ISNUMBER(F4333)),E4333-F4333,"")</x:f>
        <x:v>16</x:v>
      </x:c>
      <x:c r="J4333" s="2" t="str">
        <x:f>IF(H4333="否","不适用",IF(AND(ISNUMBER(E4333),ISNUMBER(F4333)),IF(I4333&gt;'规则与名单'!$B$2,"是","否"),"未判定"))</x:f>
        <x:v>不适用</x:v>
      </x:c>
      <x:c r="K4333" s="2" t="str">
        <x:f>IF(J4333="是",IF(ISNUMBER(F4333),"测试日GPS","缺失"),IF(ISNUMBER(G4333),"非测试日纯氢",IF(AND(H4333="是",J4333="未判定"),IF(ISNUMBER(F4333),"测试名单无纯氢GPS","缺失"),IF(ISNUMBER(E4333),"非测试日仪表","缺失"))))</x:f>
        <x:v>非测试日纯氢</x:v>
      </x:c>
      <x:c r="L4333" s="7" t="n">
        <x:f>IF(K4333="缺失","",IF(K4333="非测试日纯氢",G4333,IF(K4333="非测试日仪表",E4333,F4333)))</x:f>
        <x:v>47.2</x:v>
      </x:c>
      <x:c r="M4333" s="2" t="n">
        <x:f>IF(K4333="缺失",1,0)</x:f>
        <x:v>0</x:v>
      </x:c>
      <x:c r="N4333" s="2" t="str">
        <x:v>车辆里程查询_20260901-20260930_1024辆_仪表里程.xlsx / AG488</x:v>
      </x:c>
      <x:c r="O4333" s="2" t="str">
        <x:v>车辆里程查询_20260901-20260930_1024辆_GPS里程.xlsx / AG488</x:v>
      </x:c>
      <x:c r="P4333" s="2" t="str">
        <x:v>车辆纯氢气里程查询_20260901-20260930_1024辆.xlsx / AG598</x:v>
      </x:c>
    </x:row>
    <x:row r="4334" ht="22" customHeight="1">
      <x:c r="A4334" s="2" t="n">
        <x:v>170</x:v>
      </x:c>
      <x:c r="B4334" s="2" t="str">
        <x:v>粤AGP9709</x:v>
      </x:c>
      <x:c r="C4334" s="2" t="str">
        <x:v>钟祥</x:v>
      </x:c>
      <x:c r="D4334" s="8" t="d">
        <x:v>2026-09-30T00:00:00.000Z</x:v>
      </x:c>
      <x:c r="E4334" s="7" t="n">
        <x:v>46.7</x:v>
      </x:c>
      <x:c r="F4334" s="7" t="n">
        <x:v>49.2</x:v>
      </x:c>
      <x:c r="G4334" s="7" t="n">
        <x:v>46.7</x:v>
      </x:c>
      <x:c r="H4334" s="2" t="str">
        <x:v>否</x:v>
      </x:c>
      <x:c r="I4334" s="7" t="n">
        <x:f>IF(AND(ISNUMBER(E4334),ISNUMBER(F4334)),E4334-F4334,"")</x:f>
        <x:v>-2.5</x:v>
      </x:c>
      <x:c r="J4334" s="2" t="str">
        <x:f>IF(H4334="否","不适用",IF(AND(ISNUMBER(E4334),ISNUMBER(F4334)),IF(I4334&gt;'规则与名单'!$B$2,"是","否"),"未判定"))</x:f>
        <x:v>不适用</x:v>
      </x:c>
      <x:c r="K4334" s="2" t="str">
        <x:f>IF(J4334="是",IF(ISNUMBER(F4334),"测试日GPS","缺失"),IF(ISNUMBER(G4334),"非测试日纯氢",IF(AND(H4334="是",J4334="未判定"),IF(ISNUMBER(F4334),"测试名单无纯氢GPS","缺失"),IF(ISNUMBER(E4334),"非测试日仪表","缺失"))))</x:f>
        <x:v>非测试日纯氢</x:v>
      </x:c>
      <x:c r="L4334" s="7" t="n">
        <x:f>IF(K4334="缺失","",IF(K4334="非测试日纯氢",G4334,IF(K4334="非测试日仪表",E4334,F4334)))</x:f>
        <x:v>46.7</x:v>
      </x:c>
      <x:c r="M4334" s="2" t="n">
        <x:f>IF(K4334="缺失",1,0)</x:f>
        <x:v>0</x:v>
      </x:c>
      <x:c r="N4334" s="2" t="str">
        <x:v>车辆里程查询_20260901-20260930_1024辆_仪表里程.xlsx / AH488</x:v>
      </x:c>
      <x:c r="O4334" s="2" t="str">
        <x:v>车辆里程查询_20260901-20260930_1024辆_GPS里程.xlsx / AH488</x:v>
      </x:c>
      <x:c r="P4334" s="2" t="str">
        <x:v>车辆纯氢气里程查询_20260901-20260930_1024辆.xlsx / AH598</x:v>
      </x:c>
    </x:row>
    <x:row r="4335" ht="22" customHeight="1">
      <x:c r="A4335" s="2" t="n">
        <x:v>171</x:v>
      </x:c>
      <x:c r="B4335" s="2" t="str">
        <x:v>粤AGP9717</x:v>
      </x:c>
      <x:c r="C4335" s="2" t="str">
        <x:v>钟祥</x:v>
      </x:c>
      <x:c r="D4335" s="8" t="d">
        <x:v>2026-09-01T00:00:00.000Z</x:v>
      </x:c>
      <x:c r="E4335" s="7" t="n">
        <x:v>143.2</x:v>
      </x:c>
      <x:c r="F4335" s="7" t="n">
        <x:v>143.5</x:v>
      </x:c>
      <x:c r="G4335" s="7" t="n">
        <x:v>142.3</x:v>
      </x:c>
      <x:c r="H4335" s="2" t="str">
        <x:v>否</x:v>
      </x:c>
      <x:c r="I4335" s="7" t="n">
        <x:f>IF(AND(ISNUMBER(E4335),ISNUMBER(F4335)),E4335-F4335,"")</x:f>
        <x:v>-0.30000000000001137</x:v>
      </x:c>
      <x:c r="J4335" s="2" t="str">
        <x:f>IF(H4335="否","不适用",IF(AND(ISNUMBER(E4335),ISNUMBER(F4335)),IF(I4335&gt;'规则与名单'!$B$2,"是","否"),"未判定"))</x:f>
        <x:v>不适用</x:v>
      </x:c>
      <x:c r="K4335" s="2" t="str">
        <x:f>IF(J4335="是",IF(ISNUMBER(F4335),"测试日GPS","缺失"),IF(ISNUMBER(G4335),"非测试日纯氢",IF(AND(H4335="是",J4335="未判定"),IF(ISNUMBER(F4335),"测试名单无纯氢GPS","缺失"),IF(ISNUMBER(E4335),"非测试日仪表","缺失"))))</x:f>
        <x:v>非测试日纯氢</x:v>
      </x:c>
      <x:c r="L4335" s="7" t="n">
        <x:f>IF(K4335="缺失","",IF(K4335="非测试日纯氢",G4335,IF(K4335="非测试日仪表",E4335,F4335)))</x:f>
        <x:v>142.3</x:v>
      </x:c>
      <x:c r="M4335" s="2" t="n">
        <x:f>IF(K4335="缺失",1,0)</x:f>
        <x:v>0</x:v>
      </x:c>
      <x:c r="N4335" s="2" t="str">
        <x:v>车辆里程查询_20260901-20260930_1024辆_仪表里程.xlsx / E218</x:v>
      </x:c>
      <x:c r="O4335" s="2" t="str">
        <x:v>车辆里程查询_20260901-20260930_1024辆_GPS里程.xlsx / E109</x:v>
      </x:c>
      <x:c r="P4335" s="2" t="str">
        <x:v>车辆纯氢气里程查询_20260901-20260930_1024辆.xlsx / E487</x:v>
      </x:c>
    </x:row>
    <x:row r="4336" ht="22" customHeight="1">
      <x:c r="A4336" s="2" t="n">
        <x:v>171</x:v>
      </x:c>
      <x:c r="B4336" s="2" t="str">
        <x:v>粤AGP9717</x:v>
      </x:c>
      <x:c r="C4336" s="2" t="str">
        <x:v>钟祥</x:v>
      </x:c>
      <x:c r="D4336" s="8" t="d">
        <x:v>2026-09-02T00:00:00.000Z</x:v>
      </x:c>
      <x:c r="E4336" s="7" t="n">
        <x:v>127</x:v>
      </x:c>
      <x:c r="F4336" s="7" t="n">
        <x:v>128.6</x:v>
      </x:c>
      <x:c r="G4336" s="7" t="n">
        <x:v>121</x:v>
      </x:c>
      <x:c r="H4336" s="2" t="str">
        <x:v>否</x:v>
      </x:c>
      <x:c r="I4336" s="7" t="n">
        <x:f>IF(AND(ISNUMBER(E4336),ISNUMBER(F4336)),E4336-F4336,"")</x:f>
        <x:v>-1.5999999999999943</x:v>
      </x:c>
      <x:c r="J4336" s="2" t="str">
        <x:f>IF(H4336="否","不适用",IF(AND(ISNUMBER(E4336),ISNUMBER(F4336)),IF(I4336&gt;'规则与名单'!$B$2,"是","否"),"未判定"))</x:f>
        <x:v>不适用</x:v>
      </x:c>
      <x:c r="K4336" s="2" t="str">
        <x:f>IF(J4336="是",IF(ISNUMBER(F4336),"测试日GPS","缺失"),IF(ISNUMBER(G4336),"非测试日纯氢",IF(AND(H4336="是",J4336="未判定"),IF(ISNUMBER(F4336),"测试名单无纯氢GPS","缺失"),IF(ISNUMBER(E4336),"非测试日仪表","缺失"))))</x:f>
        <x:v>非测试日纯氢</x:v>
      </x:c>
      <x:c r="L4336" s="7" t="n">
        <x:f>IF(K4336="缺失","",IF(K4336="非测试日纯氢",G4336,IF(K4336="非测试日仪表",E4336,F4336)))</x:f>
        <x:v>121</x:v>
      </x:c>
      <x:c r="M4336" s="2" t="n">
        <x:f>IF(K4336="缺失",1,0)</x:f>
        <x:v>0</x:v>
      </x:c>
      <x:c r="N4336" s="2" t="str">
        <x:v>车辆里程查询_20260901-20260930_1024辆_仪表里程.xlsx / F218</x:v>
      </x:c>
      <x:c r="O4336" s="2" t="str">
        <x:v>车辆里程查询_20260901-20260930_1024辆_GPS里程.xlsx / F109</x:v>
      </x:c>
      <x:c r="P4336" s="2" t="str">
        <x:v>车辆纯氢气里程查询_20260901-20260930_1024辆.xlsx / F487</x:v>
      </x:c>
    </x:row>
    <x:row r="4337" ht="22" customHeight="1">
      <x:c r="A4337" s="2" t="n">
        <x:v>171</x:v>
      </x:c>
      <x:c r="B4337" s="2" t="str">
        <x:v>粤AGP9717</x:v>
      </x:c>
      <x:c r="C4337" s="2" t="str">
        <x:v>钟祥</x:v>
      </x:c>
      <x:c r="D4337" s="8" t="d">
        <x:v>2026-09-03T00:00:00.000Z</x:v>
      </x:c>
      <x:c r="E4337" s="7" t="n">
        <x:v>120.9</x:v>
      </x:c>
      <x:c r="F4337" s="7" t="n">
        <x:v>120.6</x:v>
      </x:c>
      <x:c r="G4337" s="7" t="n">
        <x:v>116.9</x:v>
      </x:c>
      <x:c r="H4337" s="2" t="str">
        <x:v>否</x:v>
      </x:c>
      <x:c r="I4337" s="7" t="n">
        <x:f>IF(AND(ISNUMBER(E4337),ISNUMBER(F4337)),E4337-F4337,"")</x:f>
        <x:v>0.30000000000001137</x:v>
      </x:c>
      <x:c r="J4337" s="2" t="str">
        <x:f>IF(H4337="否","不适用",IF(AND(ISNUMBER(E4337),ISNUMBER(F4337)),IF(I4337&gt;'规则与名单'!$B$2,"是","否"),"未判定"))</x:f>
        <x:v>不适用</x:v>
      </x:c>
      <x:c r="K4337" s="2" t="str">
        <x:f>IF(J4337="是",IF(ISNUMBER(F4337),"测试日GPS","缺失"),IF(ISNUMBER(G4337),"非测试日纯氢",IF(AND(H4337="是",J4337="未判定"),IF(ISNUMBER(F4337),"测试名单无纯氢GPS","缺失"),IF(ISNUMBER(E4337),"非测试日仪表","缺失"))))</x:f>
        <x:v>非测试日纯氢</x:v>
      </x:c>
      <x:c r="L4337" s="7" t="n">
        <x:f>IF(K4337="缺失","",IF(K4337="非测试日纯氢",G4337,IF(K4337="非测试日仪表",E4337,F4337)))</x:f>
        <x:v>116.9</x:v>
      </x:c>
      <x:c r="M4337" s="2" t="n">
        <x:f>IF(K4337="缺失",1,0)</x:f>
        <x:v>0</x:v>
      </x:c>
      <x:c r="N4337" s="2" t="str">
        <x:v>车辆里程查询_20260901-20260930_1024辆_仪表里程.xlsx / G218</x:v>
      </x:c>
      <x:c r="O4337" s="2" t="str">
        <x:v>车辆里程查询_20260901-20260930_1024辆_GPS里程.xlsx / G109</x:v>
      </x:c>
      <x:c r="P4337" s="2" t="str">
        <x:v>车辆纯氢气里程查询_20260901-20260930_1024辆.xlsx / G487</x:v>
      </x:c>
    </x:row>
    <x:row r="4338" ht="22" customHeight="1">
      <x:c r="A4338" s="2" t="n">
        <x:v>171</x:v>
      </x:c>
      <x:c r="B4338" s="2" t="str">
        <x:v>粤AGP9717</x:v>
      </x:c>
      <x:c r="C4338" s="2" t="str">
        <x:v>钟祥</x:v>
      </x:c>
      <x:c r="D4338" s="8" t="d">
        <x:v>2026-09-04T00:00:00.000Z</x:v>
      </x:c>
      <x:c r="E4338" s="7" t="n">
        <x:v>117.2</x:v>
      </x:c>
      <x:c r="F4338" s="7" t="n">
        <x:v>116.4</x:v>
      </x:c>
      <x:c r="G4338" s="7" t="n">
        <x:v>114.9</x:v>
      </x:c>
      <x:c r="H4338" s="2" t="str">
        <x:v>否</x:v>
      </x:c>
      <x:c r="I4338" s="7" t="n">
        <x:f>IF(AND(ISNUMBER(E4338),ISNUMBER(F4338)),E4338-F4338,"")</x:f>
        <x:v>0.7999999999999972</x:v>
      </x:c>
      <x:c r="J4338" s="2" t="str">
        <x:f>IF(H4338="否","不适用",IF(AND(ISNUMBER(E4338),ISNUMBER(F4338)),IF(I4338&gt;'规则与名单'!$B$2,"是","否"),"未判定"))</x:f>
        <x:v>不适用</x:v>
      </x:c>
      <x:c r="K4338" s="2" t="str">
        <x:f>IF(J4338="是",IF(ISNUMBER(F4338),"测试日GPS","缺失"),IF(ISNUMBER(G4338),"非测试日纯氢",IF(AND(H4338="是",J4338="未判定"),IF(ISNUMBER(F4338),"测试名单无纯氢GPS","缺失"),IF(ISNUMBER(E4338),"非测试日仪表","缺失"))))</x:f>
        <x:v>非测试日纯氢</x:v>
      </x:c>
      <x:c r="L4338" s="7" t="n">
        <x:f>IF(K4338="缺失","",IF(K4338="非测试日纯氢",G4338,IF(K4338="非测试日仪表",E4338,F4338)))</x:f>
        <x:v>114.9</x:v>
      </x:c>
      <x:c r="M4338" s="2" t="n">
        <x:f>IF(K4338="缺失",1,0)</x:f>
        <x:v>0</x:v>
      </x:c>
      <x:c r="N4338" s="2" t="str">
        <x:v>车辆里程查询_20260901-20260930_1024辆_仪表里程.xlsx / H218</x:v>
      </x:c>
      <x:c r="O4338" s="2" t="str">
        <x:v>车辆里程查询_20260901-20260930_1024辆_GPS里程.xlsx / H109</x:v>
      </x:c>
      <x:c r="P4338" s="2" t="str">
        <x:v>车辆纯氢气里程查询_20260901-20260930_1024辆.xlsx / H487</x:v>
      </x:c>
    </x:row>
    <x:row r="4339" ht="22" customHeight="1">
      <x:c r="A4339" s="2" t="n">
        <x:v>171</x:v>
      </x:c>
      <x:c r="B4339" s="2" t="str">
        <x:v>粤AGP9717</x:v>
      </x:c>
      <x:c r="C4339" s="2" t="str">
        <x:v>钟祥</x:v>
      </x:c>
      <x:c r="D4339" s="8" t="d">
        <x:v>2026-09-05T00:00:00.000Z</x:v>
      </x:c>
      <x:c r="E4339" s="7" t="n">
        <x:v>153.1</x:v>
      </x:c>
      <x:c r="F4339" s="7" t="n">
        <x:v>152.8</x:v>
      </x:c>
      <x:c r="G4339" s="7" t="n">
        <x:v>149.5</x:v>
      </x:c>
      <x:c r="H4339" s="2" t="str">
        <x:v>否</x:v>
      </x:c>
      <x:c r="I4339" s="7" t="n">
        <x:f>IF(AND(ISNUMBER(E4339),ISNUMBER(F4339)),E4339-F4339,"")</x:f>
        <x:v>0.29999999999998295</x:v>
      </x:c>
      <x:c r="J4339" s="2" t="str">
        <x:f>IF(H4339="否","不适用",IF(AND(ISNUMBER(E4339),ISNUMBER(F4339)),IF(I4339&gt;'规则与名单'!$B$2,"是","否"),"未判定"))</x:f>
        <x:v>不适用</x:v>
      </x:c>
      <x:c r="K4339" s="2" t="str">
        <x:f>IF(J4339="是",IF(ISNUMBER(F4339),"测试日GPS","缺失"),IF(ISNUMBER(G4339),"非测试日纯氢",IF(AND(H4339="是",J4339="未判定"),IF(ISNUMBER(F4339),"测试名单无纯氢GPS","缺失"),IF(ISNUMBER(E4339),"非测试日仪表","缺失"))))</x:f>
        <x:v>非测试日纯氢</x:v>
      </x:c>
      <x:c r="L4339" s="7" t="n">
        <x:f>IF(K4339="缺失","",IF(K4339="非测试日纯氢",G4339,IF(K4339="非测试日仪表",E4339,F4339)))</x:f>
        <x:v>149.5</x:v>
      </x:c>
      <x:c r="M4339" s="2" t="n">
        <x:f>IF(K4339="缺失",1,0)</x:f>
        <x:v>0</x:v>
      </x:c>
      <x:c r="N4339" s="2" t="str">
        <x:v>车辆里程查询_20260901-20260930_1024辆_仪表里程.xlsx / I218</x:v>
      </x:c>
      <x:c r="O4339" s="2" t="str">
        <x:v>车辆里程查询_20260901-20260930_1024辆_GPS里程.xlsx / I109</x:v>
      </x:c>
      <x:c r="P4339" s="2" t="str">
        <x:v>车辆纯氢气里程查询_20260901-20260930_1024辆.xlsx / I487</x:v>
      </x:c>
    </x:row>
    <x:row r="4340" ht="22" customHeight="1">
      <x:c r="A4340" s="2" t="n">
        <x:v>171</x:v>
      </x:c>
      <x:c r="B4340" s="2" t="str">
        <x:v>粤AGP9717</x:v>
      </x:c>
      <x:c r="C4340" s="2" t="str">
        <x:v>钟祥</x:v>
      </x:c>
      <x:c r="D4340" s="8" t="d">
        <x:v>2026-09-06T00:00:00.000Z</x:v>
      </x:c>
      <x:c r="E4340" s="7" t="n">
        <x:v>117.1</x:v>
      </x:c>
      <x:c r="F4340" s="7" t="n">
        <x:v>116.6</x:v>
      </x:c>
      <x:c r="G4340" s="7" t="n">
        <x:v>116.9</x:v>
      </x:c>
      <x:c r="H4340" s="2" t="str">
        <x:v>否</x:v>
      </x:c>
      <x:c r="I4340" s="7" t="n">
        <x:f>IF(AND(ISNUMBER(E4340),ISNUMBER(F4340)),E4340-F4340,"")</x:f>
        <x:v>0.5</x:v>
      </x:c>
      <x:c r="J4340" s="2" t="str">
        <x:f>IF(H4340="否","不适用",IF(AND(ISNUMBER(E4340),ISNUMBER(F4340)),IF(I4340&gt;'规则与名单'!$B$2,"是","否"),"未判定"))</x:f>
        <x:v>不适用</x:v>
      </x:c>
      <x:c r="K4340" s="2" t="str">
        <x:f>IF(J4340="是",IF(ISNUMBER(F4340),"测试日GPS","缺失"),IF(ISNUMBER(G4340),"非测试日纯氢",IF(AND(H4340="是",J4340="未判定"),IF(ISNUMBER(F4340),"测试名单无纯氢GPS","缺失"),IF(ISNUMBER(E4340),"非测试日仪表","缺失"))))</x:f>
        <x:v>非测试日纯氢</x:v>
      </x:c>
      <x:c r="L4340" s="7" t="n">
        <x:f>IF(K4340="缺失","",IF(K4340="非测试日纯氢",G4340,IF(K4340="非测试日仪表",E4340,F4340)))</x:f>
        <x:v>116.9</x:v>
      </x:c>
      <x:c r="M4340" s="2" t="n">
        <x:f>IF(K4340="缺失",1,0)</x:f>
        <x:v>0</x:v>
      </x:c>
      <x:c r="N4340" s="2" t="str">
        <x:v>车辆里程查询_20260901-20260930_1024辆_仪表里程.xlsx / J218</x:v>
      </x:c>
      <x:c r="O4340" s="2" t="str">
        <x:v>车辆里程查询_20260901-20260930_1024辆_GPS里程.xlsx / J109</x:v>
      </x:c>
      <x:c r="P4340" s="2" t="str">
        <x:v>车辆纯氢气里程查询_20260901-20260930_1024辆.xlsx / J487</x:v>
      </x:c>
    </x:row>
    <x:row r="4341" ht="22" customHeight="1">
      <x:c r="A4341" s="2" t="n">
        <x:v>171</x:v>
      </x:c>
      <x:c r="B4341" s="2" t="str">
        <x:v>粤AGP9717</x:v>
      </x:c>
      <x:c r="C4341" s="2" t="str">
        <x:v>钟祥</x:v>
      </x:c>
      <x:c r="D4341" s="8" t="d">
        <x:v>2026-09-07T00:00:00.000Z</x:v>
      </x:c>
      <x:c r="E4341" s="7" t="n">
        <x:v>125.9</x:v>
      </x:c>
      <x:c r="F4341" s="7" t="n">
        <x:v>125.4</x:v>
      </x:c>
      <x:c r="G4341" s="7" t="n">
        <x:v>125</x:v>
      </x:c>
      <x:c r="H4341" s="2" t="str">
        <x:v>否</x:v>
      </x:c>
      <x:c r="I4341" s="7" t="n">
        <x:f>IF(AND(ISNUMBER(E4341),ISNUMBER(F4341)),E4341-F4341,"")</x:f>
        <x:v>0.5</x:v>
      </x:c>
      <x:c r="J4341" s="2" t="str">
        <x:f>IF(H4341="否","不适用",IF(AND(ISNUMBER(E4341),ISNUMBER(F4341)),IF(I4341&gt;'规则与名单'!$B$2,"是","否"),"未判定"))</x:f>
        <x:v>不适用</x:v>
      </x:c>
      <x:c r="K4341" s="2" t="str">
        <x:f>IF(J4341="是",IF(ISNUMBER(F4341),"测试日GPS","缺失"),IF(ISNUMBER(G4341),"非测试日纯氢",IF(AND(H4341="是",J4341="未判定"),IF(ISNUMBER(F4341),"测试名单无纯氢GPS","缺失"),IF(ISNUMBER(E4341),"非测试日仪表","缺失"))))</x:f>
        <x:v>非测试日纯氢</x:v>
      </x:c>
      <x:c r="L4341" s="7" t="n">
        <x:f>IF(K4341="缺失","",IF(K4341="非测试日纯氢",G4341,IF(K4341="非测试日仪表",E4341,F4341)))</x:f>
        <x:v>125</x:v>
      </x:c>
      <x:c r="M4341" s="2" t="n">
        <x:f>IF(K4341="缺失",1,0)</x:f>
        <x:v>0</x:v>
      </x:c>
      <x:c r="N4341" s="2" t="str">
        <x:v>车辆里程查询_20260901-20260930_1024辆_仪表里程.xlsx / K218</x:v>
      </x:c>
      <x:c r="O4341" s="2" t="str">
        <x:v>车辆里程查询_20260901-20260930_1024辆_GPS里程.xlsx / K109</x:v>
      </x:c>
      <x:c r="P4341" s="2" t="str">
        <x:v>车辆纯氢气里程查询_20260901-20260930_1024辆.xlsx / K487</x:v>
      </x:c>
    </x:row>
    <x:row r="4342" ht="22" customHeight="1">
      <x:c r="A4342" s="2" t="n">
        <x:v>171</x:v>
      </x:c>
      <x:c r="B4342" s="2" t="str">
        <x:v>粤AGP9717</x:v>
      </x:c>
      <x:c r="C4342" s="2" t="str">
        <x:v>钟祥</x:v>
      </x:c>
      <x:c r="D4342" s="8" t="d">
        <x:v>2026-09-08T00:00:00.000Z</x:v>
      </x:c>
      <x:c r="E4342" s="7" t="n">
        <x:v>116.7</x:v>
      </x:c>
      <x:c r="F4342" s="7" t="n">
        <x:v>117.2</x:v>
      </x:c>
      <x:c r="G4342" s="7" t="n">
        <x:v>115.2</x:v>
      </x:c>
      <x:c r="H4342" s="2" t="str">
        <x:v>否</x:v>
      </x:c>
      <x:c r="I4342" s="7" t="n">
        <x:f>IF(AND(ISNUMBER(E4342),ISNUMBER(F4342)),E4342-F4342,"")</x:f>
        <x:v>-0.5</x:v>
      </x:c>
      <x:c r="J4342" s="2" t="str">
        <x:f>IF(H4342="否","不适用",IF(AND(ISNUMBER(E4342),ISNUMBER(F4342)),IF(I4342&gt;'规则与名单'!$B$2,"是","否"),"未判定"))</x:f>
        <x:v>不适用</x:v>
      </x:c>
      <x:c r="K4342" s="2" t="str">
        <x:f>IF(J4342="是",IF(ISNUMBER(F4342),"测试日GPS","缺失"),IF(ISNUMBER(G4342),"非测试日纯氢",IF(AND(H4342="是",J4342="未判定"),IF(ISNUMBER(F4342),"测试名单无纯氢GPS","缺失"),IF(ISNUMBER(E4342),"非测试日仪表","缺失"))))</x:f>
        <x:v>非测试日纯氢</x:v>
      </x:c>
      <x:c r="L4342" s="7" t="n">
        <x:f>IF(K4342="缺失","",IF(K4342="非测试日纯氢",G4342,IF(K4342="非测试日仪表",E4342,F4342)))</x:f>
        <x:v>115.2</x:v>
      </x:c>
      <x:c r="M4342" s="2" t="n">
        <x:f>IF(K4342="缺失",1,0)</x:f>
        <x:v>0</x:v>
      </x:c>
      <x:c r="N4342" s="2" t="str">
        <x:v>车辆里程查询_20260901-20260930_1024辆_仪表里程.xlsx / L218</x:v>
      </x:c>
      <x:c r="O4342" s="2" t="str">
        <x:v>车辆里程查询_20260901-20260930_1024辆_GPS里程.xlsx / L109</x:v>
      </x:c>
      <x:c r="P4342" s="2" t="str">
        <x:v>车辆纯氢气里程查询_20260901-20260930_1024辆.xlsx / L487</x:v>
      </x:c>
    </x:row>
    <x:row r="4343" ht="22" customHeight="1">
      <x:c r="A4343" s="2" t="n">
        <x:v>171</x:v>
      </x:c>
      <x:c r="B4343" s="2" t="str">
        <x:v>粤AGP9717</x:v>
      </x:c>
      <x:c r="C4343" s="2" t="str">
        <x:v>钟祥</x:v>
      </x:c>
      <x:c r="D4343" s="8" t="d">
        <x:v>2026-09-09T00:00:00.000Z</x:v>
      </x:c>
      <x:c r="E4343" s="7" t="n">
        <x:v>119.7</x:v>
      </x:c>
      <x:c r="F4343" s="7" t="n">
        <x:v>119.1</x:v>
      </x:c>
      <x:c r="G4343" s="7" t="n">
        <x:v>118</x:v>
      </x:c>
      <x:c r="H4343" s="2" t="str">
        <x:v>否</x:v>
      </x:c>
      <x:c r="I4343" s="7" t="n">
        <x:f>IF(AND(ISNUMBER(E4343),ISNUMBER(F4343)),E4343-F4343,"")</x:f>
        <x:v>0.6000000000000085</x:v>
      </x:c>
      <x:c r="J4343" s="2" t="str">
        <x:f>IF(H4343="否","不适用",IF(AND(ISNUMBER(E4343),ISNUMBER(F4343)),IF(I4343&gt;'规则与名单'!$B$2,"是","否"),"未判定"))</x:f>
        <x:v>不适用</x:v>
      </x:c>
      <x:c r="K4343" s="2" t="str">
        <x:f>IF(J4343="是",IF(ISNUMBER(F4343),"测试日GPS","缺失"),IF(ISNUMBER(G4343),"非测试日纯氢",IF(AND(H4343="是",J4343="未判定"),IF(ISNUMBER(F4343),"测试名单无纯氢GPS","缺失"),IF(ISNUMBER(E4343),"非测试日仪表","缺失"))))</x:f>
        <x:v>非测试日纯氢</x:v>
      </x:c>
      <x:c r="L4343" s="7" t="n">
        <x:f>IF(K4343="缺失","",IF(K4343="非测试日纯氢",G4343,IF(K4343="非测试日仪表",E4343,F4343)))</x:f>
        <x:v>118</x:v>
      </x:c>
      <x:c r="M4343" s="2" t="n">
        <x:f>IF(K4343="缺失",1,0)</x:f>
        <x:v>0</x:v>
      </x:c>
      <x:c r="N4343" s="2" t="str">
        <x:v>车辆里程查询_20260901-20260930_1024辆_仪表里程.xlsx / M218</x:v>
      </x:c>
      <x:c r="O4343" s="2" t="str">
        <x:v>车辆里程查询_20260901-20260930_1024辆_GPS里程.xlsx / M109</x:v>
      </x:c>
      <x:c r="P4343" s="2" t="str">
        <x:v>车辆纯氢气里程查询_20260901-20260930_1024辆.xlsx / M487</x:v>
      </x:c>
    </x:row>
    <x:row r="4344" ht="22" customHeight="1">
      <x:c r="A4344" s="2" t="n">
        <x:v>171</x:v>
      </x:c>
      <x:c r="B4344" s="2" t="str">
        <x:v>粤AGP9717</x:v>
      </x:c>
      <x:c r="C4344" s="2" t="str">
        <x:v>钟祥</x:v>
      </x:c>
      <x:c r="D4344" s="8" t="d">
        <x:v>2026-09-10T00:00:00.000Z</x:v>
      </x:c>
      <x:c r="E4344" s="7" t="n">
        <x:v>117.7</x:v>
      </x:c>
      <x:c r="F4344" s="7" t="n">
        <x:v>117.1</x:v>
      </x:c>
      <x:c r="G4344" s="7" t="n">
        <x:v>117.2</x:v>
      </x:c>
      <x:c r="H4344" s="2" t="str">
        <x:v>否</x:v>
      </x:c>
      <x:c r="I4344" s="7" t="n">
        <x:f>IF(AND(ISNUMBER(E4344),ISNUMBER(F4344)),E4344-F4344,"")</x:f>
        <x:v>0.6000000000000085</x:v>
      </x:c>
      <x:c r="J4344" s="2" t="str">
        <x:f>IF(H4344="否","不适用",IF(AND(ISNUMBER(E4344),ISNUMBER(F4344)),IF(I4344&gt;'规则与名单'!$B$2,"是","否"),"未判定"))</x:f>
        <x:v>不适用</x:v>
      </x:c>
      <x:c r="K4344" s="2" t="str">
        <x:f>IF(J4344="是",IF(ISNUMBER(F4344),"测试日GPS","缺失"),IF(ISNUMBER(G4344),"非测试日纯氢",IF(AND(H4344="是",J4344="未判定"),IF(ISNUMBER(F4344),"测试名单无纯氢GPS","缺失"),IF(ISNUMBER(E4344),"非测试日仪表","缺失"))))</x:f>
        <x:v>非测试日纯氢</x:v>
      </x:c>
      <x:c r="L4344" s="7" t="n">
        <x:f>IF(K4344="缺失","",IF(K4344="非测试日纯氢",G4344,IF(K4344="非测试日仪表",E4344,F4344)))</x:f>
        <x:v>117.2</x:v>
      </x:c>
      <x:c r="M4344" s="2" t="n">
        <x:f>IF(K4344="缺失",1,0)</x:f>
        <x:v>0</x:v>
      </x:c>
      <x:c r="N4344" s="2" t="str">
        <x:v>车辆里程查询_20260901-20260930_1024辆_仪表里程.xlsx / N218</x:v>
      </x:c>
      <x:c r="O4344" s="2" t="str">
        <x:v>车辆里程查询_20260901-20260930_1024辆_GPS里程.xlsx / N109</x:v>
      </x:c>
      <x:c r="P4344" s="2" t="str">
        <x:v>车辆纯氢气里程查询_20260901-20260930_1024辆.xlsx / N487</x:v>
      </x:c>
    </x:row>
    <x:row r="4345" ht="22" customHeight="1">
      <x:c r="A4345" s="2" t="n">
        <x:v>171</x:v>
      </x:c>
      <x:c r="B4345" s="2" t="str">
        <x:v>粤AGP9717</x:v>
      </x:c>
      <x:c r="C4345" s="2" t="str">
        <x:v>钟祥</x:v>
      </x:c>
      <x:c r="D4345" s="8" t="d">
        <x:v>2026-09-11T00:00:00.000Z</x:v>
      </x:c>
      <x:c r="E4345" s="7" t="n">
        <x:v>118.8</x:v>
      </x:c>
      <x:c r="F4345" s="7" t="n">
        <x:v>119.8</x:v>
      </x:c>
      <x:c r="G4345" s="7" t="n">
        <x:v>51.8</x:v>
      </x:c>
      <x:c r="H4345" s="2" t="str">
        <x:v>否</x:v>
      </x:c>
      <x:c r="I4345" s="7" t="n">
        <x:f>IF(AND(ISNUMBER(E4345),ISNUMBER(F4345)),E4345-F4345,"")</x:f>
        <x:v>-1</x:v>
      </x:c>
      <x:c r="J4345" s="2" t="str">
        <x:f>IF(H4345="否","不适用",IF(AND(ISNUMBER(E4345),ISNUMBER(F4345)),IF(I4345&gt;'规则与名单'!$B$2,"是","否"),"未判定"))</x:f>
        <x:v>不适用</x:v>
      </x:c>
      <x:c r="K4345" s="2" t="str">
        <x:f>IF(J4345="是",IF(ISNUMBER(F4345),"测试日GPS","缺失"),IF(ISNUMBER(G4345),"非测试日纯氢",IF(AND(H4345="是",J4345="未判定"),IF(ISNUMBER(F4345),"测试名单无纯氢GPS","缺失"),IF(ISNUMBER(E4345),"非测试日仪表","缺失"))))</x:f>
        <x:v>非测试日纯氢</x:v>
      </x:c>
      <x:c r="L4345" s="7" t="n">
        <x:f>IF(K4345="缺失","",IF(K4345="非测试日纯氢",G4345,IF(K4345="非测试日仪表",E4345,F4345)))</x:f>
        <x:v>51.8</x:v>
      </x:c>
      <x:c r="M4345" s="2" t="n">
        <x:f>IF(K4345="缺失",1,0)</x:f>
        <x:v>0</x:v>
      </x:c>
      <x:c r="N4345" s="2" t="str">
        <x:v>车辆里程查询_20260901-20260930_1024辆_仪表里程.xlsx / O218</x:v>
      </x:c>
      <x:c r="O4345" s="2" t="str">
        <x:v>车辆里程查询_20260901-20260930_1024辆_GPS里程.xlsx / O109</x:v>
      </x:c>
      <x:c r="P4345" s="2" t="str">
        <x:v>车辆纯氢气里程查询_20260901-20260930_1024辆.xlsx / O487</x:v>
      </x:c>
    </x:row>
    <x:row r="4346" ht="22" customHeight="1">
      <x:c r="A4346" s="2" t="n">
        <x:v>171</x:v>
      </x:c>
      <x:c r="B4346" s="2" t="str">
        <x:v>粤AGP9717</x:v>
      </x:c>
      <x:c r="C4346" s="2" t="str">
        <x:v>钟祥</x:v>
      </x:c>
      <x:c r="D4346" s="8" t="d">
        <x:v>2026-09-12T00:00:00.000Z</x:v>
      </x:c>
      <x:c r="E4346" s="7" t="n">
        <x:v>120.8</x:v>
      </x:c>
      <x:c r="F4346" s="7" t="n">
        <x:v>118.9</x:v>
      </x:c>
      <x:c r="G4346" s="7" t="n">
        <x:v>105</x:v>
      </x:c>
      <x:c r="H4346" s="2" t="str">
        <x:v>否</x:v>
      </x:c>
      <x:c r="I4346" s="7" t="n">
        <x:f>IF(AND(ISNUMBER(E4346),ISNUMBER(F4346)),E4346-F4346,"")</x:f>
        <x:v>1.8999999999999915</x:v>
      </x:c>
      <x:c r="J4346" s="2" t="str">
        <x:f>IF(H4346="否","不适用",IF(AND(ISNUMBER(E4346),ISNUMBER(F4346)),IF(I4346&gt;'规则与名单'!$B$2,"是","否"),"未判定"))</x:f>
        <x:v>不适用</x:v>
      </x:c>
      <x:c r="K4346" s="2" t="str">
        <x:f>IF(J4346="是",IF(ISNUMBER(F4346),"测试日GPS","缺失"),IF(ISNUMBER(G4346),"非测试日纯氢",IF(AND(H4346="是",J4346="未判定"),IF(ISNUMBER(F4346),"测试名单无纯氢GPS","缺失"),IF(ISNUMBER(E4346),"非测试日仪表","缺失"))))</x:f>
        <x:v>非测试日纯氢</x:v>
      </x:c>
      <x:c r="L4346" s="7" t="n">
        <x:f>IF(K4346="缺失","",IF(K4346="非测试日纯氢",G4346,IF(K4346="非测试日仪表",E4346,F4346)))</x:f>
        <x:v>105</x:v>
      </x:c>
      <x:c r="M4346" s="2" t="n">
        <x:f>IF(K4346="缺失",1,0)</x:f>
        <x:v>0</x:v>
      </x:c>
      <x:c r="N4346" s="2" t="str">
        <x:v>车辆里程查询_20260901-20260930_1024辆_仪表里程.xlsx / P218</x:v>
      </x:c>
      <x:c r="O4346" s="2" t="str">
        <x:v>车辆里程查询_20260901-20260930_1024辆_GPS里程.xlsx / P109</x:v>
      </x:c>
      <x:c r="P4346" s="2" t="str">
        <x:v>车辆纯氢气里程查询_20260901-20260930_1024辆.xlsx / P487</x:v>
      </x:c>
    </x:row>
    <x:row r="4347" ht="22" customHeight="1">
      <x:c r="A4347" s="2" t="n">
        <x:v>171</x:v>
      </x:c>
      <x:c r="B4347" s="2" t="str">
        <x:v>粤AGP9717</x:v>
      </x:c>
      <x:c r="C4347" s="2" t="str">
        <x:v>钟祥</x:v>
      </x:c>
      <x:c r="D4347" s="8" t="d">
        <x:v>2026-09-13T00:00:00.000Z</x:v>
      </x:c>
      <x:c r="E4347" s="7" t="n">
        <x:v>86.3</x:v>
      </x:c>
      <x:c r="F4347" s="7" t="n">
        <x:v>130.5</x:v>
      </x:c>
      <x:c r="G4347" s="7" t="n">
        <x:v>41.2</x:v>
      </x:c>
      <x:c r="H4347" s="2" t="str">
        <x:v>否</x:v>
      </x:c>
      <x:c r="I4347" s="7" t="n">
        <x:f>IF(AND(ISNUMBER(E4347),ISNUMBER(F4347)),E4347-F4347,"")</x:f>
        <x:v>-44.2</x:v>
      </x:c>
      <x:c r="J4347" s="2" t="str">
        <x:f>IF(H4347="否","不适用",IF(AND(ISNUMBER(E4347),ISNUMBER(F4347)),IF(I4347&gt;'规则与名单'!$B$2,"是","否"),"未判定"))</x:f>
        <x:v>不适用</x:v>
      </x:c>
      <x:c r="K4347" s="2" t="str">
        <x:f>IF(J4347="是",IF(ISNUMBER(F4347),"测试日GPS","缺失"),IF(ISNUMBER(G4347),"非测试日纯氢",IF(AND(H4347="是",J4347="未判定"),IF(ISNUMBER(F4347),"测试名单无纯氢GPS","缺失"),IF(ISNUMBER(E4347),"非测试日仪表","缺失"))))</x:f>
        <x:v>非测试日纯氢</x:v>
      </x:c>
      <x:c r="L4347" s="7" t="n">
        <x:f>IF(K4347="缺失","",IF(K4347="非测试日纯氢",G4347,IF(K4347="非测试日仪表",E4347,F4347)))</x:f>
        <x:v>41.2</x:v>
      </x:c>
      <x:c r="M4347" s="2" t="n">
        <x:f>IF(K4347="缺失",1,0)</x:f>
        <x:v>0</x:v>
      </x:c>
      <x:c r="N4347" s="2" t="str">
        <x:v>车辆里程查询_20260901-20260930_1024辆_仪表里程.xlsx / Q218</x:v>
      </x:c>
      <x:c r="O4347" s="2" t="str">
        <x:v>车辆里程查询_20260901-20260930_1024辆_GPS里程.xlsx / Q109</x:v>
      </x:c>
      <x:c r="P4347" s="2" t="str">
        <x:v>车辆纯氢气里程查询_20260901-20260930_1024辆.xlsx / Q487</x:v>
      </x:c>
    </x:row>
    <x:row r="4348" ht="22" customHeight="1">
      <x:c r="A4348" s="2" t="n">
        <x:v>171</x:v>
      </x:c>
      <x:c r="B4348" s="2" t="str">
        <x:v>粤AGP9717</x:v>
      </x:c>
      <x:c r="C4348" s="2" t="str">
        <x:v>钟祥</x:v>
      </x:c>
      <x:c r="D4348" s="8" t="d">
        <x:v>2026-09-14T00:00:00.000Z</x:v>
      </x:c>
      <x:c r="E4348" s="7" t="n">
        <x:v>162.7</x:v>
      </x:c>
      <x:c r="F4348" s="7" t="n">
        <x:v>117.4</x:v>
      </x:c>
      <x:c r="G4348" s="7" t="n">
        <x:v>101.1</x:v>
      </x:c>
      <x:c r="H4348" s="2" t="str">
        <x:v>否</x:v>
      </x:c>
      <x:c r="I4348" s="7" t="n">
        <x:f>IF(AND(ISNUMBER(E4348),ISNUMBER(F4348)),E4348-F4348,"")</x:f>
        <x:v>45.29999999999998</x:v>
      </x:c>
      <x:c r="J4348" s="2" t="str">
        <x:f>IF(H4348="否","不适用",IF(AND(ISNUMBER(E4348),ISNUMBER(F4348)),IF(I4348&gt;'规则与名单'!$B$2,"是","否"),"未判定"))</x:f>
        <x:v>不适用</x:v>
      </x:c>
      <x:c r="K4348" s="2" t="str">
        <x:f>IF(J4348="是",IF(ISNUMBER(F4348),"测试日GPS","缺失"),IF(ISNUMBER(G4348),"非测试日纯氢",IF(AND(H4348="是",J4348="未判定"),IF(ISNUMBER(F4348),"测试名单无纯氢GPS","缺失"),IF(ISNUMBER(E4348),"非测试日仪表","缺失"))))</x:f>
        <x:v>非测试日纯氢</x:v>
      </x:c>
      <x:c r="L4348" s="7" t="n">
        <x:f>IF(K4348="缺失","",IF(K4348="非测试日纯氢",G4348,IF(K4348="非测试日仪表",E4348,F4348)))</x:f>
        <x:v>101.1</x:v>
      </x:c>
      <x:c r="M4348" s="2" t="n">
        <x:f>IF(K4348="缺失",1,0)</x:f>
        <x:v>0</x:v>
      </x:c>
      <x:c r="N4348" s="2" t="str">
        <x:v>车辆里程查询_20260901-20260930_1024辆_仪表里程.xlsx / R218</x:v>
      </x:c>
      <x:c r="O4348" s="2" t="str">
        <x:v>车辆里程查询_20260901-20260930_1024辆_GPS里程.xlsx / R109</x:v>
      </x:c>
      <x:c r="P4348" s="2" t="str">
        <x:v>车辆纯氢气里程查询_20260901-20260930_1024辆.xlsx / R487</x:v>
      </x:c>
    </x:row>
    <x:row r="4349" ht="22" customHeight="1">
      <x:c r="A4349" s="2" t="n">
        <x:v>171</x:v>
      </x:c>
      <x:c r="B4349" s="2" t="str">
        <x:v>粤AGP9717</x:v>
      </x:c>
      <x:c r="C4349" s="2" t="str">
        <x:v>钟祥</x:v>
      </x:c>
      <x:c r="D4349" s="8" t="d">
        <x:v>2026-09-15T00:00:00.000Z</x:v>
      </x:c>
      <x:c r="E4349" s="7" t="n">
        <x:v>206.6</x:v>
      </x:c>
      <x:c r="F4349" s="7" t="n">
        <x:v>205.3</x:v>
      </x:c>
      <x:c r="G4349" s="7" t="n">
        <x:v>176.2</x:v>
      </x:c>
      <x:c r="H4349" s="2" t="str">
        <x:v>否</x:v>
      </x:c>
      <x:c r="I4349" s="7" t="n">
        <x:f>IF(AND(ISNUMBER(E4349),ISNUMBER(F4349)),E4349-F4349,"")</x:f>
        <x:v>1.299999999999983</x:v>
      </x:c>
      <x:c r="J4349" s="2" t="str">
        <x:f>IF(H4349="否","不适用",IF(AND(ISNUMBER(E4349),ISNUMBER(F4349)),IF(I4349&gt;'规则与名单'!$B$2,"是","否"),"未判定"))</x:f>
        <x:v>不适用</x:v>
      </x:c>
      <x:c r="K4349" s="2" t="str">
        <x:f>IF(J4349="是",IF(ISNUMBER(F4349),"测试日GPS","缺失"),IF(ISNUMBER(G4349),"非测试日纯氢",IF(AND(H4349="是",J4349="未判定"),IF(ISNUMBER(F4349),"测试名单无纯氢GPS","缺失"),IF(ISNUMBER(E4349),"非测试日仪表","缺失"))))</x:f>
        <x:v>非测试日纯氢</x:v>
      </x:c>
      <x:c r="L4349" s="7" t="n">
        <x:f>IF(K4349="缺失","",IF(K4349="非测试日纯氢",G4349,IF(K4349="非测试日仪表",E4349,F4349)))</x:f>
        <x:v>176.2</x:v>
      </x:c>
      <x:c r="M4349" s="2" t="n">
        <x:f>IF(K4349="缺失",1,0)</x:f>
        <x:v>0</x:v>
      </x:c>
      <x:c r="N4349" s="2" t="str">
        <x:v>车辆里程查询_20260901-20260930_1024辆_仪表里程.xlsx / S218</x:v>
      </x:c>
      <x:c r="O4349" s="2" t="str">
        <x:v>车辆里程查询_20260901-20260930_1024辆_GPS里程.xlsx / S109</x:v>
      </x:c>
      <x:c r="P4349" s="2" t="str">
        <x:v>车辆纯氢气里程查询_20260901-20260930_1024辆.xlsx / S487</x:v>
      </x:c>
    </x:row>
    <x:row r="4350" ht="22" customHeight="1">
      <x:c r="A4350" s="2" t="n">
        <x:v>171</x:v>
      </x:c>
      <x:c r="B4350" s="2" t="str">
        <x:v>粤AGP9717</x:v>
      </x:c>
      <x:c r="C4350" s="2" t="str">
        <x:v>钟祥</x:v>
      </x:c>
      <x:c r="D4350" s="8" t="d">
        <x:v>2026-09-16T00:00:00.000Z</x:v>
      </x:c>
      <x:c r="E4350" s="7" t="n">
        <x:v>128.9</x:v>
      </x:c>
      <x:c r="F4350" s="7" t="n">
        <x:v>128.9</x:v>
      </x:c>
      <x:c r="G4350" s="7" t="n">
        <x:v>123.7</x:v>
      </x:c>
      <x:c r="H4350" s="2" t="str">
        <x:v>否</x:v>
      </x:c>
      <x:c r="I4350" s="7" t="n">
        <x:f>IF(AND(ISNUMBER(E4350),ISNUMBER(F4350)),E4350-F4350,"")</x:f>
        <x:v>0</x:v>
      </x:c>
      <x:c r="J4350" s="2" t="str">
        <x:f>IF(H4350="否","不适用",IF(AND(ISNUMBER(E4350),ISNUMBER(F4350)),IF(I4350&gt;'规则与名单'!$B$2,"是","否"),"未判定"))</x:f>
        <x:v>不适用</x:v>
      </x:c>
      <x:c r="K4350" s="2" t="str">
        <x:f>IF(J4350="是",IF(ISNUMBER(F4350),"测试日GPS","缺失"),IF(ISNUMBER(G4350),"非测试日纯氢",IF(AND(H4350="是",J4350="未判定"),IF(ISNUMBER(F4350),"测试名单无纯氢GPS","缺失"),IF(ISNUMBER(E4350),"非测试日仪表","缺失"))))</x:f>
        <x:v>非测试日纯氢</x:v>
      </x:c>
      <x:c r="L4350" s="7" t="n">
        <x:f>IF(K4350="缺失","",IF(K4350="非测试日纯氢",G4350,IF(K4350="非测试日仪表",E4350,F4350)))</x:f>
        <x:v>123.7</x:v>
      </x:c>
      <x:c r="M4350" s="2" t="n">
        <x:f>IF(K4350="缺失",1,0)</x:f>
        <x:v>0</x:v>
      </x:c>
      <x:c r="N4350" s="2" t="str">
        <x:v>车辆里程查询_20260901-20260930_1024辆_仪表里程.xlsx / T218</x:v>
      </x:c>
      <x:c r="O4350" s="2" t="str">
        <x:v>车辆里程查询_20260901-20260930_1024辆_GPS里程.xlsx / T109</x:v>
      </x:c>
      <x:c r="P4350" s="2" t="str">
        <x:v>车辆纯氢气里程查询_20260901-20260930_1024辆.xlsx / T487</x:v>
      </x:c>
    </x:row>
    <x:row r="4351" ht="22" customHeight="1">
      <x:c r="A4351" s="2" t="n">
        <x:v>171</x:v>
      </x:c>
      <x:c r="B4351" s="2" t="str">
        <x:v>粤AGP9717</x:v>
      </x:c>
      <x:c r="C4351" s="2" t="str">
        <x:v>钟祥</x:v>
      </x:c>
      <x:c r="D4351" s="8" t="d">
        <x:v>2026-09-17T00:00:00.000Z</x:v>
      </x:c>
      <x:c r="E4351" s="7" t="n">
        <x:v>100.5</x:v>
      </x:c>
      <x:c r="F4351" s="7" t="n">
        <x:v>119.5</x:v>
      </x:c>
      <x:c r="G4351" s="7" t="n">
        <x:v>83</x:v>
      </x:c>
      <x:c r="H4351" s="2" t="str">
        <x:v>否</x:v>
      </x:c>
      <x:c r="I4351" s="7" t="n">
        <x:f>IF(AND(ISNUMBER(E4351),ISNUMBER(F4351)),E4351-F4351,"")</x:f>
        <x:v>-19</x:v>
      </x:c>
      <x:c r="J4351" s="2" t="str">
        <x:f>IF(H4351="否","不适用",IF(AND(ISNUMBER(E4351),ISNUMBER(F4351)),IF(I4351&gt;'规则与名单'!$B$2,"是","否"),"未判定"))</x:f>
        <x:v>不适用</x:v>
      </x:c>
      <x:c r="K4351" s="2" t="str">
        <x:f>IF(J4351="是",IF(ISNUMBER(F4351),"测试日GPS","缺失"),IF(ISNUMBER(G4351),"非测试日纯氢",IF(AND(H4351="是",J4351="未判定"),IF(ISNUMBER(F4351),"测试名单无纯氢GPS","缺失"),IF(ISNUMBER(E4351),"非测试日仪表","缺失"))))</x:f>
        <x:v>非测试日纯氢</x:v>
      </x:c>
      <x:c r="L4351" s="7" t="n">
        <x:f>IF(K4351="缺失","",IF(K4351="非测试日纯氢",G4351,IF(K4351="非测试日仪表",E4351,F4351)))</x:f>
        <x:v>83</x:v>
      </x:c>
      <x:c r="M4351" s="2" t="n">
        <x:f>IF(K4351="缺失",1,0)</x:f>
        <x:v>0</x:v>
      </x:c>
      <x:c r="N4351" s="2" t="str">
        <x:v>车辆里程查询_20260901-20260930_1024辆_仪表里程.xlsx / U218</x:v>
      </x:c>
      <x:c r="O4351" s="2" t="str">
        <x:v>车辆里程查询_20260901-20260930_1024辆_GPS里程.xlsx / U109</x:v>
      </x:c>
      <x:c r="P4351" s="2" t="str">
        <x:v>车辆纯氢气里程查询_20260901-20260930_1024辆.xlsx / U487</x:v>
      </x:c>
    </x:row>
    <x:row r="4352" ht="22" customHeight="1">
      <x:c r="A4352" s="2" t="n">
        <x:v>171</x:v>
      </x:c>
      <x:c r="B4352" s="2" t="str">
        <x:v>粤AGP9717</x:v>
      </x:c>
      <x:c r="C4352" s="2" t="str">
        <x:v>钟祥</x:v>
      </x:c>
      <x:c r="D4352" s="8" t="d">
        <x:v>2026-09-18T00:00:00.000Z</x:v>
      </x:c>
      <x:c r="E4352" s="7" t="n">
        <x:v>179.8</x:v>
      </x:c>
      <x:c r="F4352" s="7" t="n">
        <x:v>160</x:v>
      </x:c>
      <x:c r="G4352" s="7" t="n">
        <x:v>130.9</x:v>
      </x:c>
      <x:c r="H4352" s="2" t="str">
        <x:v>否</x:v>
      </x:c>
      <x:c r="I4352" s="7" t="n">
        <x:f>IF(AND(ISNUMBER(E4352),ISNUMBER(F4352)),E4352-F4352,"")</x:f>
        <x:v>19.80000000000001</x:v>
      </x:c>
      <x:c r="J4352" s="2" t="str">
        <x:f>IF(H4352="否","不适用",IF(AND(ISNUMBER(E4352),ISNUMBER(F4352)),IF(I4352&gt;'规则与名单'!$B$2,"是","否"),"未判定"))</x:f>
        <x:v>不适用</x:v>
      </x:c>
      <x:c r="K4352" s="2" t="str">
        <x:f>IF(J4352="是",IF(ISNUMBER(F4352),"测试日GPS","缺失"),IF(ISNUMBER(G4352),"非测试日纯氢",IF(AND(H4352="是",J4352="未判定"),IF(ISNUMBER(F4352),"测试名单无纯氢GPS","缺失"),IF(ISNUMBER(E4352),"非测试日仪表","缺失"))))</x:f>
        <x:v>非测试日纯氢</x:v>
      </x:c>
      <x:c r="L4352" s="7" t="n">
        <x:f>IF(K4352="缺失","",IF(K4352="非测试日纯氢",G4352,IF(K4352="非测试日仪表",E4352,F4352)))</x:f>
        <x:v>130.9</x:v>
      </x:c>
      <x:c r="M4352" s="2" t="n">
        <x:f>IF(K4352="缺失",1,0)</x:f>
        <x:v>0</x:v>
      </x:c>
      <x:c r="N4352" s="2" t="str">
        <x:v>车辆里程查询_20260901-20260930_1024辆_仪表里程.xlsx / V218</x:v>
      </x:c>
      <x:c r="O4352" s="2" t="str">
        <x:v>车辆里程查询_20260901-20260930_1024辆_GPS里程.xlsx / V109</x:v>
      </x:c>
      <x:c r="P4352" s="2" t="str">
        <x:v>车辆纯氢气里程查询_20260901-20260930_1024辆.xlsx / V487</x:v>
      </x:c>
    </x:row>
    <x:row r="4353" ht="22" customHeight="1">
      <x:c r="A4353" s="2" t="n">
        <x:v>171</x:v>
      </x:c>
      <x:c r="B4353" s="2" t="str">
        <x:v>粤AGP9717</x:v>
      </x:c>
      <x:c r="C4353" s="2" t="str">
        <x:v>钟祥</x:v>
      </x:c>
      <x:c r="D4353" s="8" t="d">
        <x:v>2026-09-19T00:00:00.000Z</x:v>
      </x:c>
      <x:c r="E4353" s="7" t="n">
        <x:v>155.5</x:v>
      </x:c>
      <x:c r="F4353" s="7" t="n">
        <x:v>155.1</x:v>
      </x:c>
      <x:c r="G4353" s="7" t="n">
        <x:v>154.8</x:v>
      </x:c>
      <x:c r="H4353" s="2" t="str">
        <x:v>否</x:v>
      </x:c>
      <x:c r="I4353" s="7" t="n">
        <x:f>IF(AND(ISNUMBER(E4353),ISNUMBER(F4353)),E4353-F4353,"")</x:f>
        <x:v>0.4000000000000057</x:v>
      </x:c>
      <x:c r="J4353" s="2" t="str">
        <x:f>IF(H4353="否","不适用",IF(AND(ISNUMBER(E4353),ISNUMBER(F4353)),IF(I4353&gt;'规则与名单'!$B$2,"是","否"),"未判定"))</x:f>
        <x:v>不适用</x:v>
      </x:c>
      <x:c r="K4353" s="2" t="str">
        <x:f>IF(J4353="是",IF(ISNUMBER(F4353),"测试日GPS","缺失"),IF(ISNUMBER(G4353),"非测试日纯氢",IF(AND(H4353="是",J4353="未判定"),IF(ISNUMBER(F4353),"测试名单无纯氢GPS","缺失"),IF(ISNUMBER(E4353),"非测试日仪表","缺失"))))</x:f>
        <x:v>非测试日纯氢</x:v>
      </x:c>
      <x:c r="L4353" s="7" t="n">
        <x:f>IF(K4353="缺失","",IF(K4353="非测试日纯氢",G4353,IF(K4353="非测试日仪表",E4353,F4353)))</x:f>
        <x:v>154.8</x:v>
      </x:c>
      <x:c r="M4353" s="2" t="n">
        <x:f>IF(K4353="缺失",1,0)</x:f>
        <x:v>0</x:v>
      </x:c>
      <x:c r="N4353" s="2" t="str">
        <x:v>车辆里程查询_20260901-20260930_1024辆_仪表里程.xlsx / W218</x:v>
      </x:c>
      <x:c r="O4353" s="2" t="str">
        <x:v>车辆里程查询_20260901-20260930_1024辆_GPS里程.xlsx / W109</x:v>
      </x:c>
      <x:c r="P4353" s="2" t="str">
        <x:v>车辆纯氢气里程查询_20260901-20260930_1024辆.xlsx / W487</x:v>
      </x:c>
    </x:row>
    <x:row r="4354" ht="22" customHeight="1">
      <x:c r="A4354" s="2" t="n">
        <x:v>171</x:v>
      </x:c>
      <x:c r="B4354" s="2" t="str">
        <x:v>粤AGP9717</x:v>
      </x:c>
      <x:c r="C4354" s="2" t="str">
        <x:v>钟祥</x:v>
      </x:c>
      <x:c r="D4354" s="8" t="d">
        <x:v>2026-09-20T00:00:00.000Z</x:v>
      </x:c>
      <x:c r="E4354" s="7" t="n">
        <x:v>120.8</x:v>
      </x:c>
      <x:c r="F4354" s="7" t="n">
        <x:v>121.4</x:v>
      </x:c>
      <x:c r="G4354" s="7" t="n">
        <x:v>120.3</x:v>
      </x:c>
      <x:c r="H4354" s="2" t="str">
        <x:v>否</x:v>
      </x:c>
      <x:c r="I4354" s="7" t="n">
        <x:f>IF(AND(ISNUMBER(E4354),ISNUMBER(F4354)),E4354-F4354,"")</x:f>
        <x:v>-0.6000000000000085</x:v>
      </x:c>
      <x:c r="J4354" s="2" t="str">
        <x:f>IF(H4354="否","不适用",IF(AND(ISNUMBER(E4354),ISNUMBER(F4354)),IF(I4354&gt;'规则与名单'!$B$2,"是","否"),"未判定"))</x:f>
        <x:v>不适用</x:v>
      </x:c>
      <x:c r="K4354" s="2" t="str">
        <x:f>IF(J4354="是",IF(ISNUMBER(F4354),"测试日GPS","缺失"),IF(ISNUMBER(G4354),"非测试日纯氢",IF(AND(H4354="是",J4354="未判定"),IF(ISNUMBER(F4354),"测试名单无纯氢GPS","缺失"),IF(ISNUMBER(E4354),"非测试日仪表","缺失"))))</x:f>
        <x:v>非测试日纯氢</x:v>
      </x:c>
      <x:c r="L4354" s="7" t="n">
        <x:f>IF(K4354="缺失","",IF(K4354="非测试日纯氢",G4354,IF(K4354="非测试日仪表",E4354,F4354)))</x:f>
        <x:v>120.3</x:v>
      </x:c>
      <x:c r="M4354" s="2" t="n">
        <x:f>IF(K4354="缺失",1,0)</x:f>
        <x:v>0</x:v>
      </x:c>
      <x:c r="N4354" s="2" t="str">
        <x:v>车辆里程查询_20260901-20260930_1024辆_仪表里程.xlsx / X218</x:v>
      </x:c>
      <x:c r="O4354" s="2" t="str">
        <x:v>车辆里程查询_20260901-20260930_1024辆_GPS里程.xlsx / X109</x:v>
      </x:c>
      <x:c r="P4354" s="2" t="str">
        <x:v>车辆纯氢气里程查询_20260901-20260930_1024辆.xlsx / X487</x:v>
      </x:c>
    </x:row>
    <x:row r="4355" ht="22" customHeight="1">
      <x:c r="A4355" s="2" t="n">
        <x:v>171</x:v>
      </x:c>
      <x:c r="B4355" s="2" t="str">
        <x:v>粤AGP9717</x:v>
      </x:c>
      <x:c r="C4355" s="2" t="str">
        <x:v>钟祥</x:v>
      </x:c>
      <x:c r="D4355" s="8" t="d">
        <x:v>2026-09-21T00:00:00.000Z</x:v>
      </x:c>
      <x:c r="E4355" s="7" t="n">
        <x:v>120.7</x:v>
      </x:c>
      <x:c r="F4355" s="7" t="n">
        <x:v>120.7</x:v>
      </x:c>
      <x:c r="G4355" s="7" t="n">
        <x:v>108.1</x:v>
      </x:c>
      <x:c r="H4355" s="2" t="str">
        <x:v>否</x:v>
      </x:c>
      <x:c r="I4355" s="7" t="n">
        <x:f>IF(AND(ISNUMBER(E4355),ISNUMBER(F4355)),E4355-F4355,"")</x:f>
        <x:v>0</x:v>
      </x:c>
      <x:c r="J4355" s="2" t="str">
        <x:f>IF(H4355="否","不适用",IF(AND(ISNUMBER(E4355),ISNUMBER(F4355)),IF(I4355&gt;'规则与名单'!$B$2,"是","否"),"未判定"))</x:f>
        <x:v>不适用</x:v>
      </x:c>
      <x:c r="K4355" s="2" t="str">
        <x:f>IF(J4355="是",IF(ISNUMBER(F4355),"测试日GPS","缺失"),IF(ISNUMBER(G4355),"非测试日纯氢",IF(AND(H4355="是",J4355="未判定"),IF(ISNUMBER(F4355),"测试名单无纯氢GPS","缺失"),IF(ISNUMBER(E4355),"非测试日仪表","缺失"))))</x:f>
        <x:v>非测试日纯氢</x:v>
      </x:c>
      <x:c r="L4355" s="7" t="n">
        <x:f>IF(K4355="缺失","",IF(K4355="非测试日纯氢",G4355,IF(K4355="非测试日仪表",E4355,F4355)))</x:f>
        <x:v>108.1</x:v>
      </x:c>
      <x:c r="M4355" s="2" t="n">
        <x:f>IF(K4355="缺失",1,0)</x:f>
        <x:v>0</x:v>
      </x:c>
      <x:c r="N4355" s="2" t="str">
        <x:v>车辆里程查询_20260901-20260930_1024辆_仪表里程.xlsx / Y218</x:v>
      </x:c>
      <x:c r="O4355" s="2" t="str">
        <x:v>车辆里程查询_20260901-20260930_1024辆_GPS里程.xlsx / Y109</x:v>
      </x:c>
      <x:c r="P4355" s="2" t="str">
        <x:v>车辆纯氢气里程查询_20260901-20260930_1024辆.xlsx / Y487</x:v>
      </x:c>
    </x:row>
    <x:row r="4356" ht="22" customHeight="1">
      <x:c r="A4356" s="2" t="n">
        <x:v>171</x:v>
      </x:c>
      <x:c r="B4356" s="2" t="str">
        <x:v>粤AGP9717</x:v>
      </x:c>
      <x:c r="C4356" s="2" t="str">
        <x:v>钟祥</x:v>
      </x:c>
      <x:c r="D4356" s="8" t="d">
        <x:v>2026-09-22T00:00:00.000Z</x:v>
      </x:c>
      <x:c r="E4356" s="7" t="n">
        <x:v>117.3</x:v>
      </x:c>
      <x:c r="F4356" s="7" t="n">
        <x:v>116.7</x:v>
      </x:c>
      <x:c r="G4356" s="7" t="n">
        <x:v>113.4</x:v>
      </x:c>
      <x:c r="H4356" s="2" t="str">
        <x:v>否</x:v>
      </x:c>
      <x:c r="I4356" s="7" t="n">
        <x:f>IF(AND(ISNUMBER(E4356),ISNUMBER(F4356)),E4356-F4356,"")</x:f>
        <x:v>0.5999999999999943</x:v>
      </x:c>
      <x:c r="J4356" s="2" t="str">
        <x:f>IF(H4356="否","不适用",IF(AND(ISNUMBER(E4356),ISNUMBER(F4356)),IF(I4356&gt;'规则与名单'!$B$2,"是","否"),"未判定"))</x:f>
        <x:v>不适用</x:v>
      </x:c>
      <x:c r="K4356" s="2" t="str">
        <x:f>IF(J4356="是",IF(ISNUMBER(F4356),"测试日GPS","缺失"),IF(ISNUMBER(G4356),"非测试日纯氢",IF(AND(H4356="是",J4356="未判定"),IF(ISNUMBER(F4356),"测试名单无纯氢GPS","缺失"),IF(ISNUMBER(E4356),"非测试日仪表","缺失"))))</x:f>
        <x:v>非测试日纯氢</x:v>
      </x:c>
      <x:c r="L4356" s="7" t="n">
        <x:f>IF(K4356="缺失","",IF(K4356="非测试日纯氢",G4356,IF(K4356="非测试日仪表",E4356,F4356)))</x:f>
        <x:v>113.4</x:v>
      </x:c>
      <x:c r="M4356" s="2" t="n">
        <x:f>IF(K4356="缺失",1,0)</x:f>
        <x:v>0</x:v>
      </x:c>
      <x:c r="N4356" s="2" t="str">
        <x:v>车辆里程查询_20260901-20260930_1024辆_仪表里程.xlsx / Z218</x:v>
      </x:c>
      <x:c r="O4356" s="2" t="str">
        <x:v>车辆里程查询_20260901-20260930_1024辆_GPS里程.xlsx / Z109</x:v>
      </x:c>
      <x:c r="P4356" s="2" t="str">
        <x:v>车辆纯氢气里程查询_20260901-20260930_1024辆.xlsx / Z487</x:v>
      </x:c>
    </x:row>
    <x:row r="4357" ht="22" customHeight="1">
      <x:c r="A4357" s="2" t="n">
        <x:v>171</x:v>
      </x:c>
      <x:c r="B4357" s="2" t="str">
        <x:v>粤AGP9717</x:v>
      </x:c>
      <x:c r="C4357" s="2" t="str">
        <x:v>钟祥</x:v>
      </x:c>
      <x:c r="D4357" s="8" t="d">
        <x:v>2026-09-23T00:00:00.000Z</x:v>
      </x:c>
      <x:c r="E4357" s="7" t="n">
        <x:v>96.9</x:v>
      </x:c>
      <x:c r="F4357" s="7" t="n">
        <x:v>119.1</x:v>
      </x:c>
      <x:c r="G4357" s="7" t="n">
        <x:v>111.4</x:v>
      </x:c>
      <x:c r="H4357" s="2" t="str">
        <x:v>否</x:v>
      </x:c>
      <x:c r="I4357" s="7" t="n">
        <x:f>IF(AND(ISNUMBER(E4357),ISNUMBER(F4357)),E4357-F4357,"")</x:f>
        <x:v>-22.19999999999999</x:v>
      </x:c>
      <x:c r="J4357" s="2" t="str">
        <x:f>IF(H4357="否","不适用",IF(AND(ISNUMBER(E4357),ISNUMBER(F4357)),IF(I4357&gt;'规则与名单'!$B$2,"是","否"),"未判定"))</x:f>
        <x:v>不适用</x:v>
      </x:c>
      <x:c r="K4357" s="2" t="str">
        <x:f>IF(J4357="是",IF(ISNUMBER(F4357),"测试日GPS","缺失"),IF(ISNUMBER(G4357),"非测试日纯氢",IF(AND(H4357="是",J4357="未判定"),IF(ISNUMBER(F4357),"测试名单无纯氢GPS","缺失"),IF(ISNUMBER(E4357),"非测试日仪表","缺失"))))</x:f>
        <x:v>非测试日纯氢</x:v>
      </x:c>
      <x:c r="L4357" s="7" t="n">
        <x:f>IF(K4357="缺失","",IF(K4357="非测试日纯氢",G4357,IF(K4357="非测试日仪表",E4357,F4357)))</x:f>
        <x:v>111.4</x:v>
      </x:c>
      <x:c r="M4357" s="2" t="n">
        <x:f>IF(K4357="缺失",1,0)</x:f>
        <x:v>0</x:v>
      </x:c>
      <x:c r="N4357" s="2" t="str">
        <x:v>车辆里程查询_20260901-20260930_1024辆_仪表里程.xlsx / AA218</x:v>
      </x:c>
      <x:c r="O4357" s="2" t="str">
        <x:v>车辆里程查询_20260901-20260930_1024辆_GPS里程.xlsx / AA109</x:v>
      </x:c>
      <x:c r="P4357" s="2" t="str">
        <x:v>车辆纯氢气里程查询_20260901-20260930_1024辆.xlsx / AA487</x:v>
      </x:c>
    </x:row>
    <x:row r="4358" ht="22" customHeight="1">
      <x:c r="A4358" s="2" t="n">
        <x:v>171</x:v>
      </x:c>
      <x:c r="B4358" s="2" t="str">
        <x:v>粤AGP9717</x:v>
      </x:c>
      <x:c r="C4358" s="2" t="str">
        <x:v>钟祥</x:v>
      </x:c>
      <x:c r="D4358" s="8" t="d">
        <x:v>2026-09-24T00:00:00.000Z</x:v>
      </x:c>
      <x:c r="E4358" s="7" t="n">
        <x:v>182.5</x:v>
      </x:c>
      <x:c r="F4358" s="7" t="n">
        <x:v>159.2</x:v>
      </x:c>
      <x:c r="G4358" s="7" t="n">
        <x:v>149.3</x:v>
      </x:c>
      <x:c r="H4358" s="2" t="str">
        <x:v>否</x:v>
      </x:c>
      <x:c r="I4358" s="7" t="n">
        <x:f>IF(AND(ISNUMBER(E4358),ISNUMBER(F4358)),E4358-F4358,"")</x:f>
        <x:v>23.30000000000001</x:v>
      </x:c>
      <x:c r="J4358" s="2" t="str">
        <x:f>IF(H4358="否","不适用",IF(AND(ISNUMBER(E4358),ISNUMBER(F4358)),IF(I4358&gt;'规则与名单'!$B$2,"是","否"),"未判定"))</x:f>
        <x:v>不适用</x:v>
      </x:c>
      <x:c r="K4358" s="2" t="str">
        <x:f>IF(J4358="是",IF(ISNUMBER(F4358),"测试日GPS","缺失"),IF(ISNUMBER(G4358),"非测试日纯氢",IF(AND(H4358="是",J4358="未判定"),IF(ISNUMBER(F4358),"测试名单无纯氢GPS","缺失"),IF(ISNUMBER(E4358),"非测试日仪表","缺失"))))</x:f>
        <x:v>非测试日纯氢</x:v>
      </x:c>
      <x:c r="L4358" s="7" t="n">
        <x:f>IF(K4358="缺失","",IF(K4358="非测试日纯氢",G4358,IF(K4358="非测试日仪表",E4358,F4358)))</x:f>
        <x:v>149.3</x:v>
      </x:c>
      <x:c r="M4358" s="2" t="n">
        <x:f>IF(K4358="缺失",1,0)</x:f>
        <x:v>0</x:v>
      </x:c>
      <x:c r="N4358" s="2" t="str">
        <x:v>车辆里程查询_20260901-20260930_1024辆_仪表里程.xlsx / AB218</x:v>
      </x:c>
      <x:c r="O4358" s="2" t="str">
        <x:v>车辆里程查询_20260901-20260930_1024辆_GPS里程.xlsx / AB109</x:v>
      </x:c>
      <x:c r="P4358" s="2" t="str">
        <x:v>车辆纯氢气里程查询_20260901-20260930_1024辆.xlsx / AB487</x:v>
      </x:c>
    </x:row>
    <x:row r="4359" ht="22" customHeight="1">
      <x:c r="A4359" s="2" t="n">
        <x:v>171</x:v>
      </x:c>
      <x:c r="B4359" s="2" t="str">
        <x:v>粤AGP9717</x:v>
      </x:c>
      <x:c r="C4359" s="2" t="str">
        <x:v>钟祥</x:v>
      </x:c>
      <x:c r="D4359" s="8" t="d">
        <x:v>2026-09-25T00:00:00.000Z</x:v>
      </x:c>
      <x:c r="E4359" s="7" t="n">
        <x:v>82.2</x:v>
      </x:c>
      <x:c r="F4359" s="7" t="n">
        <x:v>104.3</x:v>
      </x:c>
      <x:c r="G4359" s="7" t="n">
        <x:v>103.9</x:v>
      </x:c>
      <x:c r="H4359" s="2" t="str">
        <x:v>否</x:v>
      </x:c>
      <x:c r="I4359" s="7" t="n">
        <x:f>IF(AND(ISNUMBER(E4359),ISNUMBER(F4359)),E4359-F4359,"")</x:f>
        <x:v>-22.099999999999994</x:v>
      </x:c>
      <x:c r="J4359" s="2" t="str">
        <x:f>IF(H4359="否","不适用",IF(AND(ISNUMBER(E4359),ISNUMBER(F4359)),IF(I4359&gt;'规则与名单'!$B$2,"是","否"),"未判定"))</x:f>
        <x:v>不适用</x:v>
      </x:c>
      <x:c r="K4359" s="2" t="str">
        <x:f>IF(J4359="是",IF(ISNUMBER(F4359),"测试日GPS","缺失"),IF(ISNUMBER(G4359),"非测试日纯氢",IF(AND(H4359="是",J4359="未判定"),IF(ISNUMBER(F4359),"测试名单无纯氢GPS","缺失"),IF(ISNUMBER(E4359),"非测试日仪表","缺失"))))</x:f>
        <x:v>非测试日纯氢</x:v>
      </x:c>
      <x:c r="L4359" s="7" t="n">
        <x:f>IF(K4359="缺失","",IF(K4359="非测试日纯氢",G4359,IF(K4359="非测试日仪表",E4359,F4359)))</x:f>
        <x:v>103.9</x:v>
      </x:c>
      <x:c r="M4359" s="2" t="n">
        <x:f>IF(K4359="缺失",1,0)</x:f>
        <x:v>0</x:v>
      </x:c>
      <x:c r="N4359" s="2" t="str">
        <x:v>车辆里程查询_20260901-20260930_1024辆_仪表里程.xlsx / AC218</x:v>
      </x:c>
      <x:c r="O4359" s="2" t="str">
        <x:v>车辆里程查询_20260901-20260930_1024辆_GPS里程.xlsx / AC109</x:v>
      </x:c>
      <x:c r="P4359" s="2" t="str">
        <x:v>车辆纯氢气里程查询_20260901-20260930_1024辆.xlsx / AC487</x:v>
      </x:c>
    </x:row>
    <x:row r="4360" ht="22" customHeight="1">
      <x:c r="A4360" s="2" t="n">
        <x:v>171</x:v>
      </x:c>
      <x:c r="B4360" s="2" t="str">
        <x:v>粤AGP9717</x:v>
      </x:c>
      <x:c r="C4360" s="2" t="str">
        <x:v>钟祥</x:v>
      </x:c>
      <x:c r="D4360" s="8" t="d">
        <x:v>2026-09-26T00:00:00.000Z</x:v>
      </x:c>
      <x:c r="E4360" s="7" t="n">
        <x:v>178.8</x:v>
      </x:c>
      <x:c r="F4360" s="7" t="n">
        <x:v>156.9</x:v>
      </x:c>
      <x:c r="G4360" s="7" t="n">
        <x:v>104.4</x:v>
      </x:c>
      <x:c r="H4360" s="2" t="str">
        <x:v>否</x:v>
      </x:c>
      <x:c r="I4360" s="7" t="n">
        <x:f>IF(AND(ISNUMBER(E4360),ISNUMBER(F4360)),E4360-F4360,"")</x:f>
        <x:v>21.900000000000006</x:v>
      </x:c>
      <x:c r="J4360" s="2" t="str">
        <x:f>IF(H4360="否","不适用",IF(AND(ISNUMBER(E4360),ISNUMBER(F4360)),IF(I4360&gt;'规则与名单'!$B$2,"是","否"),"未判定"))</x:f>
        <x:v>不适用</x:v>
      </x:c>
      <x:c r="K4360" s="2" t="str">
        <x:f>IF(J4360="是",IF(ISNUMBER(F4360),"测试日GPS","缺失"),IF(ISNUMBER(G4360),"非测试日纯氢",IF(AND(H4360="是",J4360="未判定"),IF(ISNUMBER(F4360),"测试名单无纯氢GPS","缺失"),IF(ISNUMBER(E4360),"非测试日仪表","缺失"))))</x:f>
        <x:v>非测试日纯氢</x:v>
      </x:c>
      <x:c r="L4360" s="7" t="n">
        <x:f>IF(K4360="缺失","",IF(K4360="非测试日纯氢",G4360,IF(K4360="非测试日仪表",E4360,F4360)))</x:f>
        <x:v>104.4</x:v>
      </x:c>
      <x:c r="M4360" s="2" t="n">
        <x:f>IF(K4360="缺失",1,0)</x:f>
        <x:v>0</x:v>
      </x:c>
      <x:c r="N4360" s="2" t="str">
        <x:v>车辆里程查询_20260901-20260930_1024辆_仪表里程.xlsx / AD218</x:v>
      </x:c>
      <x:c r="O4360" s="2" t="str">
        <x:v>车辆里程查询_20260901-20260930_1024辆_GPS里程.xlsx / AD109</x:v>
      </x:c>
      <x:c r="P4360" s="2" t="str">
        <x:v>车辆纯氢气里程查询_20260901-20260930_1024辆.xlsx / AD487</x:v>
      </x:c>
    </x:row>
    <x:row r="4361" ht="22" customHeight="1">
      <x:c r="A4361" s="2" t="n">
        <x:v>171</x:v>
      </x:c>
      <x:c r="B4361" s="2" t="str">
        <x:v>粤AGP9717</x:v>
      </x:c>
      <x:c r="C4361" s="2" t="str">
        <x:v>钟祥</x:v>
      </x:c>
      <x:c r="D4361" s="8" t="d">
        <x:v>2026-09-27T00:00:00.000Z</x:v>
      </x:c>
      <x:c r="E4361" s="7" t="n">
        <x:v>117.6</x:v>
      </x:c>
      <x:c r="F4361" s="7" t="n">
        <x:v>117.1</x:v>
      </x:c>
      <x:c r="G4361" s="7" t="n">
        <x:v>115.5</x:v>
      </x:c>
      <x:c r="H4361" s="2" t="str">
        <x:v>否</x:v>
      </x:c>
      <x:c r="I4361" s="7" t="n">
        <x:f>IF(AND(ISNUMBER(E4361),ISNUMBER(F4361)),E4361-F4361,"")</x:f>
        <x:v>0.5</x:v>
      </x:c>
      <x:c r="J4361" s="2" t="str">
        <x:f>IF(H4361="否","不适用",IF(AND(ISNUMBER(E4361),ISNUMBER(F4361)),IF(I4361&gt;'规则与名单'!$B$2,"是","否"),"未判定"))</x:f>
        <x:v>不适用</x:v>
      </x:c>
      <x:c r="K4361" s="2" t="str">
        <x:f>IF(J4361="是",IF(ISNUMBER(F4361),"测试日GPS","缺失"),IF(ISNUMBER(G4361),"非测试日纯氢",IF(AND(H4361="是",J4361="未判定"),IF(ISNUMBER(F4361),"测试名单无纯氢GPS","缺失"),IF(ISNUMBER(E4361),"非测试日仪表","缺失"))))</x:f>
        <x:v>非测试日纯氢</x:v>
      </x:c>
      <x:c r="L4361" s="7" t="n">
        <x:f>IF(K4361="缺失","",IF(K4361="非测试日纯氢",G4361,IF(K4361="非测试日仪表",E4361,F4361)))</x:f>
        <x:v>115.5</x:v>
      </x:c>
      <x:c r="M4361" s="2" t="n">
        <x:f>IF(K4361="缺失",1,0)</x:f>
        <x:v>0</x:v>
      </x:c>
      <x:c r="N4361" s="2" t="str">
        <x:v>车辆里程查询_20260901-20260930_1024辆_仪表里程.xlsx / AE218</x:v>
      </x:c>
      <x:c r="O4361" s="2" t="str">
        <x:v>车辆里程查询_20260901-20260930_1024辆_GPS里程.xlsx / AE109</x:v>
      </x:c>
      <x:c r="P4361" s="2" t="str">
        <x:v>车辆纯氢气里程查询_20260901-20260930_1024辆.xlsx / AE487</x:v>
      </x:c>
    </x:row>
    <x:row r="4362" ht="22" customHeight="1">
      <x:c r="A4362" s="2" t="n">
        <x:v>171</x:v>
      </x:c>
      <x:c r="B4362" s="2" t="str">
        <x:v>粤AGP9717</x:v>
      </x:c>
      <x:c r="C4362" s="2" t="str">
        <x:v>钟祥</x:v>
      </x:c>
      <x:c r="D4362" s="8" t="d">
        <x:v>2026-09-28T00:00:00.000Z</x:v>
      </x:c>
      <x:c r="E4362" s="7" t="n">
        <x:v>119.3</x:v>
      </x:c>
      <x:c r="F4362" s="7" t="n">
        <x:v>120.7</x:v>
      </x:c>
      <x:c r="G4362" s="7" t="n">
        <x:v>119</x:v>
      </x:c>
      <x:c r="H4362" s="2" t="str">
        <x:v>否</x:v>
      </x:c>
      <x:c r="I4362" s="7" t="n">
        <x:f>IF(AND(ISNUMBER(E4362),ISNUMBER(F4362)),E4362-F4362,"")</x:f>
        <x:v>-1.4000000000000057</x:v>
      </x:c>
      <x:c r="J4362" s="2" t="str">
        <x:f>IF(H4362="否","不适用",IF(AND(ISNUMBER(E4362),ISNUMBER(F4362)),IF(I4362&gt;'规则与名单'!$B$2,"是","否"),"未判定"))</x:f>
        <x:v>不适用</x:v>
      </x:c>
      <x:c r="K4362" s="2" t="str">
        <x:f>IF(J4362="是",IF(ISNUMBER(F4362),"测试日GPS","缺失"),IF(ISNUMBER(G4362),"非测试日纯氢",IF(AND(H4362="是",J4362="未判定"),IF(ISNUMBER(F4362),"测试名单无纯氢GPS","缺失"),IF(ISNUMBER(E4362),"非测试日仪表","缺失"))))</x:f>
        <x:v>非测试日纯氢</x:v>
      </x:c>
      <x:c r="L4362" s="7" t="n">
        <x:f>IF(K4362="缺失","",IF(K4362="非测试日纯氢",G4362,IF(K4362="非测试日仪表",E4362,F4362)))</x:f>
        <x:v>119</x:v>
      </x:c>
      <x:c r="M4362" s="2" t="n">
        <x:f>IF(K4362="缺失",1,0)</x:f>
        <x:v>0</x:v>
      </x:c>
      <x:c r="N4362" s="2" t="str">
        <x:v>车辆里程查询_20260901-20260930_1024辆_仪表里程.xlsx / AF218</x:v>
      </x:c>
      <x:c r="O4362" s="2" t="str">
        <x:v>车辆里程查询_20260901-20260930_1024辆_GPS里程.xlsx / AF109</x:v>
      </x:c>
      <x:c r="P4362" s="2" t="str">
        <x:v>车辆纯氢气里程查询_20260901-20260930_1024辆.xlsx / AF487</x:v>
      </x:c>
    </x:row>
    <x:row r="4363" ht="22" customHeight="1">
      <x:c r="A4363" s="2" t="n">
        <x:v>171</x:v>
      </x:c>
      <x:c r="B4363" s="2" t="str">
        <x:v>粤AGP9717</x:v>
      </x:c>
      <x:c r="C4363" s="2" t="str">
        <x:v>钟祥</x:v>
      </x:c>
      <x:c r="D4363" s="8" t="d">
        <x:v>2026-09-29T00:00:00.000Z</x:v>
      </x:c>
      <x:c r="E4363" s="7" t="n">
        <x:v>109.7</x:v>
      </x:c>
      <x:c r="F4363" s="7" t="n">
        <x:v>109.6</x:v>
      </x:c>
      <x:c r="G4363" s="7" t="n">
        <x:v>109.3</x:v>
      </x:c>
      <x:c r="H4363" s="2" t="str">
        <x:v>否</x:v>
      </x:c>
      <x:c r="I4363" s="7" t="n">
        <x:f>IF(AND(ISNUMBER(E4363),ISNUMBER(F4363)),E4363-F4363,"")</x:f>
        <x:v>0.10000000000000853</x:v>
      </x:c>
      <x:c r="J4363" s="2" t="str">
        <x:f>IF(H4363="否","不适用",IF(AND(ISNUMBER(E4363),ISNUMBER(F4363)),IF(I4363&gt;'规则与名单'!$B$2,"是","否"),"未判定"))</x:f>
        <x:v>不适用</x:v>
      </x:c>
      <x:c r="K4363" s="2" t="str">
        <x:f>IF(J4363="是",IF(ISNUMBER(F4363),"测试日GPS","缺失"),IF(ISNUMBER(G4363),"非测试日纯氢",IF(AND(H4363="是",J4363="未判定"),IF(ISNUMBER(F4363),"测试名单无纯氢GPS","缺失"),IF(ISNUMBER(E4363),"非测试日仪表","缺失"))))</x:f>
        <x:v>非测试日纯氢</x:v>
      </x:c>
      <x:c r="L4363" s="7" t="n">
        <x:f>IF(K4363="缺失","",IF(K4363="非测试日纯氢",G4363,IF(K4363="非测试日仪表",E4363,F4363)))</x:f>
        <x:v>109.3</x:v>
      </x:c>
      <x:c r="M4363" s="2" t="n">
        <x:f>IF(K4363="缺失",1,0)</x:f>
        <x:v>0</x:v>
      </x:c>
      <x:c r="N4363" s="2" t="str">
        <x:v>车辆里程查询_20260901-20260930_1024辆_仪表里程.xlsx / AG218</x:v>
      </x:c>
      <x:c r="O4363" s="2" t="str">
        <x:v>车辆里程查询_20260901-20260930_1024辆_GPS里程.xlsx / AG109</x:v>
      </x:c>
      <x:c r="P4363" s="2" t="str">
        <x:v>车辆纯氢气里程查询_20260901-20260930_1024辆.xlsx / AG487</x:v>
      </x:c>
    </x:row>
    <x:row r="4364" ht="22" customHeight="1">
      <x:c r="A4364" s="2" t="n">
        <x:v>171</x:v>
      </x:c>
      <x:c r="B4364" s="2" t="str">
        <x:v>粤AGP9717</x:v>
      </x:c>
      <x:c r="C4364" s="2" t="str">
        <x:v>钟祥</x:v>
      </x:c>
      <x:c r="D4364" s="8" t="d">
        <x:v>2026-09-30T00:00:00.000Z</x:v>
      </x:c>
      <x:c r="E4364" s="7" t="n">
        <x:v>119</x:v>
      </x:c>
      <x:c r="F4364" s="7" t="n">
        <x:v>118.2</x:v>
      </x:c>
      <x:c r="G4364" s="7" t="n">
        <x:v>118.9</x:v>
      </x:c>
      <x:c r="H4364" s="2" t="str">
        <x:v>否</x:v>
      </x:c>
      <x:c r="I4364" s="7" t="n">
        <x:f>IF(AND(ISNUMBER(E4364),ISNUMBER(F4364)),E4364-F4364,"")</x:f>
        <x:v>0.7999999999999972</x:v>
      </x:c>
      <x:c r="J4364" s="2" t="str">
        <x:f>IF(H4364="否","不适用",IF(AND(ISNUMBER(E4364),ISNUMBER(F4364)),IF(I4364&gt;'规则与名单'!$B$2,"是","否"),"未判定"))</x:f>
        <x:v>不适用</x:v>
      </x:c>
      <x:c r="K4364" s="2" t="str">
        <x:f>IF(J4364="是",IF(ISNUMBER(F4364),"测试日GPS","缺失"),IF(ISNUMBER(G4364),"非测试日纯氢",IF(AND(H4364="是",J4364="未判定"),IF(ISNUMBER(F4364),"测试名单无纯氢GPS","缺失"),IF(ISNUMBER(E4364),"非测试日仪表","缺失"))))</x:f>
        <x:v>非测试日纯氢</x:v>
      </x:c>
      <x:c r="L4364" s="7" t="n">
        <x:f>IF(K4364="缺失","",IF(K4364="非测试日纯氢",G4364,IF(K4364="非测试日仪表",E4364,F4364)))</x:f>
        <x:v>118.9</x:v>
      </x:c>
      <x:c r="M4364" s="2" t="n">
        <x:f>IF(K4364="缺失",1,0)</x:f>
        <x:v>0</x:v>
      </x:c>
      <x:c r="N4364" s="2" t="str">
        <x:v>车辆里程查询_20260901-20260930_1024辆_仪表里程.xlsx / AH218</x:v>
      </x:c>
      <x:c r="O4364" s="2" t="str">
        <x:v>车辆里程查询_20260901-20260930_1024辆_GPS里程.xlsx / AH109</x:v>
      </x:c>
      <x:c r="P4364" s="2" t="str">
        <x:v>车辆纯氢气里程查询_20260901-20260930_1024辆.xlsx / AH487</x:v>
      </x:c>
    </x:row>
    <x:row r="4365" ht="22" customHeight="1">
      <x:c r="A4365" s="2" t="n">
        <x:v>172</x:v>
      </x:c>
      <x:c r="B4365" s="2" t="str">
        <x:v>粤AGP9719</x:v>
      </x:c>
      <x:c r="C4365" s="2" t="str">
        <x:v>钟祥</x:v>
      </x:c>
      <x:c r="D4365" s="8" t="d">
        <x:v>2026-09-01T00:00:00.000Z</x:v>
      </x:c>
      <x:c r="E4365" s="7"/>
      <x:c r="F4365" s="7" t="n">
        <x:v>0</x:v>
      </x:c>
      <x:c r="G4365" s="7"/>
      <x:c r="H4365" s="2" t="str">
        <x:v>否</x:v>
      </x:c>
      <x:c r="I4365" s="7" t="str">
        <x:f>IF(AND(ISNUMBER(E4365),ISNUMBER(F4365)),E4365-F4365,"")</x:f>
      </x:c>
      <x:c r="J4365" s="2" t="str">
        <x:f>IF(H4365="否","不适用",IF(AND(ISNUMBER(E4365),ISNUMBER(F4365)),IF(I4365&gt;'规则与名单'!$B$2,"是","否"),"未判定"))</x:f>
        <x:v>不适用</x:v>
      </x:c>
      <x:c r="K4365" s="2" t="str">
        <x:f>IF(J4365="是",IF(ISNUMBER(F4365),"测试日GPS","缺失"),IF(ISNUMBER(G4365),"非测试日纯氢",IF(AND(H4365="是",J4365="未判定"),IF(ISNUMBER(F4365),"测试名单无纯氢GPS","缺失"),IF(ISNUMBER(E4365),"非测试日仪表","缺失"))))</x:f>
        <x:v>缺失</x:v>
      </x:c>
      <x:c r="L4365" s="7" t="str">
        <x:f>IF(K4365="缺失","",IF(K4365="非测试日纯氢",G4365,IF(K4365="非测试日仪表",E4365,F4365)))</x:f>
      </x:c>
      <x:c r="M4365" s="2" t="n">
        <x:f>IF(K4365="缺失",1,0)</x:f>
        <x:v>1</x:v>
      </x:c>
      <x:c r="N4365" s="2" t="str">
        <x:v>车辆里程查询_20260901-20260930_1024辆_仪表里程.xlsx / E525</x:v>
      </x:c>
      <x:c r="O4365" s="2" t="str">
        <x:v>车辆里程查询_20260901-20260930_1024辆_GPS里程.xlsx / E525</x:v>
      </x:c>
      <x:c r="P4365" s="2" t="str">
        <x:v>车辆纯氢气里程查询_20260901-20260930_1024辆.xlsx / E593</x:v>
      </x:c>
    </x:row>
    <x:row r="4366" ht="22" customHeight="1">
      <x:c r="A4366" s="2" t="n">
        <x:v>172</x:v>
      </x:c>
      <x:c r="B4366" s="2" t="str">
        <x:v>粤AGP9719</x:v>
      </x:c>
      <x:c r="C4366" s="2" t="str">
        <x:v>钟祥</x:v>
      </x:c>
      <x:c r="D4366" s="8" t="d">
        <x:v>2026-09-02T00:00:00.000Z</x:v>
      </x:c>
      <x:c r="E4366" s="7"/>
      <x:c r="F4366" s="7" t="n">
        <x:v>0</x:v>
      </x:c>
      <x:c r="G4366" s="7"/>
      <x:c r="H4366" s="2" t="str">
        <x:v>否</x:v>
      </x:c>
      <x:c r="I4366" s="7" t="str">
        <x:f>IF(AND(ISNUMBER(E4366),ISNUMBER(F4366)),E4366-F4366,"")</x:f>
      </x:c>
      <x:c r="J4366" s="2" t="str">
        <x:f>IF(H4366="否","不适用",IF(AND(ISNUMBER(E4366),ISNUMBER(F4366)),IF(I4366&gt;'规则与名单'!$B$2,"是","否"),"未判定"))</x:f>
        <x:v>不适用</x:v>
      </x:c>
      <x:c r="K4366" s="2" t="str">
        <x:f>IF(J4366="是",IF(ISNUMBER(F4366),"测试日GPS","缺失"),IF(ISNUMBER(G4366),"非测试日纯氢",IF(AND(H4366="是",J4366="未判定"),IF(ISNUMBER(F4366),"测试名单无纯氢GPS","缺失"),IF(ISNUMBER(E4366),"非测试日仪表","缺失"))))</x:f>
        <x:v>缺失</x:v>
      </x:c>
      <x:c r="L4366" s="7" t="str">
        <x:f>IF(K4366="缺失","",IF(K4366="非测试日纯氢",G4366,IF(K4366="非测试日仪表",E4366,F4366)))</x:f>
      </x:c>
      <x:c r="M4366" s="2" t="n">
        <x:f>IF(K4366="缺失",1,0)</x:f>
        <x:v>1</x:v>
      </x:c>
      <x:c r="N4366" s="2" t="str">
        <x:v>车辆里程查询_20260901-20260930_1024辆_仪表里程.xlsx / F525</x:v>
      </x:c>
      <x:c r="O4366" s="2" t="str">
        <x:v>车辆里程查询_20260901-20260930_1024辆_GPS里程.xlsx / F525</x:v>
      </x:c>
      <x:c r="P4366" s="2" t="str">
        <x:v>车辆纯氢气里程查询_20260901-20260930_1024辆.xlsx / F593</x:v>
      </x:c>
    </x:row>
    <x:row r="4367" ht="22" customHeight="1">
      <x:c r="A4367" s="2" t="n">
        <x:v>172</x:v>
      </x:c>
      <x:c r="B4367" s="2" t="str">
        <x:v>粤AGP9719</x:v>
      </x:c>
      <x:c r="C4367" s="2" t="str">
        <x:v>钟祥</x:v>
      </x:c>
      <x:c r="D4367" s="8" t="d">
        <x:v>2026-09-03T00:00:00.000Z</x:v>
      </x:c>
      <x:c r="E4367" s="7" t="n">
        <x:v>2.9</x:v>
      </x:c>
      <x:c r="F4367" s="7" t="n">
        <x:v>2.7</x:v>
      </x:c>
      <x:c r="G4367" s="7" t="n">
        <x:v>2</x:v>
      </x:c>
      <x:c r="H4367" s="2" t="str">
        <x:v>否</x:v>
      </x:c>
      <x:c r="I4367" s="7" t="n">
        <x:f>IF(AND(ISNUMBER(E4367),ISNUMBER(F4367)),E4367-F4367,"")</x:f>
        <x:v>0.19999999999999973</x:v>
      </x:c>
      <x:c r="J4367" s="2" t="str">
        <x:f>IF(H4367="否","不适用",IF(AND(ISNUMBER(E4367),ISNUMBER(F4367)),IF(I4367&gt;'规则与名单'!$B$2,"是","否"),"未判定"))</x:f>
        <x:v>不适用</x:v>
      </x:c>
      <x:c r="K4367" s="2" t="str">
        <x:f>IF(J4367="是",IF(ISNUMBER(F4367),"测试日GPS","缺失"),IF(ISNUMBER(G4367),"非测试日纯氢",IF(AND(H4367="是",J4367="未判定"),IF(ISNUMBER(F4367),"测试名单无纯氢GPS","缺失"),IF(ISNUMBER(E4367),"非测试日仪表","缺失"))))</x:f>
        <x:v>非测试日纯氢</x:v>
      </x:c>
      <x:c r="L4367" s="7" t="n">
        <x:f>IF(K4367="缺失","",IF(K4367="非测试日纯氢",G4367,IF(K4367="非测试日仪表",E4367,F4367)))</x:f>
        <x:v>2</x:v>
      </x:c>
      <x:c r="M4367" s="2" t="n">
        <x:f>IF(K4367="缺失",1,0)</x:f>
        <x:v>0</x:v>
      </x:c>
      <x:c r="N4367" s="2" t="str">
        <x:v>车辆里程查询_20260901-20260930_1024辆_仪表里程.xlsx / G525</x:v>
      </x:c>
      <x:c r="O4367" s="2" t="str">
        <x:v>车辆里程查询_20260901-20260930_1024辆_GPS里程.xlsx / G525</x:v>
      </x:c>
      <x:c r="P4367" s="2" t="str">
        <x:v>车辆纯氢气里程查询_20260901-20260930_1024辆.xlsx / G593</x:v>
      </x:c>
    </x:row>
    <x:row r="4368" ht="22" customHeight="1">
      <x:c r="A4368" s="2" t="n">
        <x:v>173</x:v>
      </x:c>
      <x:c r="B4368" s="2" t="str">
        <x:v>粤AGP9719</x:v>
      </x:c>
      <x:c r="C4368" s="2" t="str">
        <x:v>钟祥</x:v>
      </x:c>
      <x:c r="D4368" s="8" t="d">
        <x:v>2026-09-04T00:00:00.000Z</x:v>
      </x:c>
      <x:c r="E4368" s="7" t="n">
        <x:v>11.3</x:v>
      </x:c>
      <x:c r="F4368" s="7" t="n">
        <x:v>11.3</x:v>
      </x:c>
      <x:c r="G4368" s="7" t="n">
        <x:v>11.2</x:v>
      </x:c>
      <x:c r="H4368" s="2" t="str">
        <x:v>否</x:v>
      </x:c>
      <x:c r="I4368" s="7" t="n">
        <x:f>IF(AND(ISNUMBER(E4368),ISNUMBER(F4368)),E4368-F4368,"")</x:f>
        <x:v>0</x:v>
      </x:c>
      <x:c r="J4368" s="2" t="str">
        <x:f>IF(H4368="否","不适用",IF(AND(ISNUMBER(E4368),ISNUMBER(F4368)),IF(I4368&gt;'规则与名单'!$B$2,"是","否"),"未判定"))</x:f>
        <x:v>不适用</x:v>
      </x:c>
      <x:c r="K4368" s="2" t="str">
        <x:f>IF(J4368="是",IF(ISNUMBER(F4368),"测试日GPS","缺失"),IF(ISNUMBER(G4368),"非测试日纯氢",IF(AND(H4368="是",J4368="未判定"),IF(ISNUMBER(F4368),"测试名单无纯氢GPS","缺失"),IF(ISNUMBER(E4368),"非测试日仪表","缺失"))))</x:f>
        <x:v>非测试日纯氢</x:v>
      </x:c>
      <x:c r="L4368" s="7" t="n">
        <x:f>IF(K4368="缺失","",IF(K4368="非测试日纯氢",G4368,IF(K4368="非测试日仪表",E4368,F4368)))</x:f>
        <x:v>11.2</x:v>
      </x:c>
      <x:c r="M4368" s="2" t="n">
        <x:f>IF(K4368="缺失",1,0)</x:f>
        <x:v>0</x:v>
      </x:c>
      <x:c r="N4368" s="2" t="str">
        <x:v>车辆里程查询_20260901-20260930_1024辆_仪表里程.xlsx / H525</x:v>
      </x:c>
      <x:c r="O4368" s="2" t="str">
        <x:v>车辆里程查询_20260901-20260930_1024辆_GPS里程.xlsx / H525</x:v>
      </x:c>
      <x:c r="P4368" s="2" t="str">
        <x:v>车辆纯氢气里程查询_20260901-20260930_1024辆.xlsx / H593</x:v>
      </x:c>
    </x:row>
    <x:row r="4369" ht="22" customHeight="1">
      <x:c r="A4369" s="2" t="n">
        <x:v>173</x:v>
      </x:c>
      <x:c r="B4369" s="2" t="str">
        <x:v>粤AGP9719</x:v>
      </x:c>
      <x:c r="C4369" s="2" t="str">
        <x:v>钟祥</x:v>
      </x:c>
      <x:c r="D4369" s="8" t="d">
        <x:v>2026-09-05T00:00:00.000Z</x:v>
      </x:c>
      <x:c r="E4369" s="7"/>
      <x:c r="F4369" s="7" t="n">
        <x:v>0</x:v>
      </x:c>
      <x:c r="G4369" s="7"/>
      <x:c r="H4369" s="2" t="str">
        <x:v>否</x:v>
      </x:c>
      <x:c r="I4369" s="7" t="str">
        <x:f>IF(AND(ISNUMBER(E4369),ISNUMBER(F4369)),E4369-F4369,"")</x:f>
      </x:c>
      <x:c r="J4369" s="2" t="str">
        <x:f>IF(H4369="否","不适用",IF(AND(ISNUMBER(E4369),ISNUMBER(F4369)),IF(I4369&gt;'规则与名单'!$B$2,"是","否"),"未判定"))</x:f>
        <x:v>不适用</x:v>
      </x:c>
      <x:c r="K4369" s="2" t="str">
        <x:f>IF(J4369="是",IF(ISNUMBER(F4369),"测试日GPS","缺失"),IF(ISNUMBER(G4369),"非测试日纯氢",IF(AND(H4369="是",J4369="未判定"),IF(ISNUMBER(F4369),"测试名单无纯氢GPS","缺失"),IF(ISNUMBER(E4369),"非测试日仪表","缺失"))))</x:f>
        <x:v>缺失</x:v>
      </x:c>
      <x:c r="L4369" s="7" t="str">
        <x:f>IF(K4369="缺失","",IF(K4369="非测试日纯氢",G4369,IF(K4369="非测试日仪表",E4369,F4369)))</x:f>
      </x:c>
      <x:c r="M4369" s="2" t="n">
        <x:f>IF(K4369="缺失",1,0)</x:f>
        <x:v>1</x:v>
      </x:c>
      <x:c r="N4369" s="2" t="str">
        <x:v>车辆里程查询_20260901-20260930_1024辆_仪表里程.xlsx / I525</x:v>
      </x:c>
      <x:c r="O4369" s="2" t="str">
        <x:v>车辆里程查询_20260901-20260930_1024辆_GPS里程.xlsx / I525</x:v>
      </x:c>
      <x:c r="P4369" s="2" t="str">
        <x:v>车辆纯氢气里程查询_20260901-20260930_1024辆.xlsx / I593</x:v>
      </x:c>
    </x:row>
    <x:row r="4370" ht="22" customHeight="1">
      <x:c r="A4370" s="2" t="n">
        <x:v>173</x:v>
      </x:c>
      <x:c r="B4370" s="2" t="str">
        <x:v>粤AGP9719</x:v>
      </x:c>
      <x:c r="C4370" s="2" t="str">
        <x:v>钟祥</x:v>
      </x:c>
      <x:c r="D4370" s="8" t="d">
        <x:v>2026-09-06T00:00:00.000Z</x:v>
      </x:c>
      <x:c r="E4370" s="7" t="n">
        <x:v>83.8</x:v>
      </x:c>
      <x:c r="F4370" s="7" t="n">
        <x:v>84.7</x:v>
      </x:c>
      <x:c r="G4370" s="7" t="n">
        <x:v>83.7</x:v>
      </x:c>
      <x:c r="H4370" s="2" t="str">
        <x:v>否</x:v>
      </x:c>
      <x:c r="I4370" s="7" t="n">
        <x:f>IF(AND(ISNUMBER(E4370),ISNUMBER(F4370)),E4370-F4370,"")</x:f>
        <x:v>-0.9000000000000057</x:v>
      </x:c>
      <x:c r="J4370" s="2" t="str">
        <x:f>IF(H4370="否","不适用",IF(AND(ISNUMBER(E4370),ISNUMBER(F4370)),IF(I4370&gt;'规则与名单'!$B$2,"是","否"),"未判定"))</x:f>
        <x:v>不适用</x:v>
      </x:c>
      <x:c r="K4370" s="2" t="str">
        <x:f>IF(J4370="是",IF(ISNUMBER(F4370),"测试日GPS","缺失"),IF(ISNUMBER(G4370),"非测试日纯氢",IF(AND(H4370="是",J4370="未判定"),IF(ISNUMBER(F4370),"测试名单无纯氢GPS","缺失"),IF(ISNUMBER(E4370),"非测试日仪表","缺失"))))</x:f>
        <x:v>非测试日纯氢</x:v>
      </x:c>
      <x:c r="L4370" s="7" t="n">
        <x:f>IF(K4370="缺失","",IF(K4370="非测试日纯氢",G4370,IF(K4370="非测试日仪表",E4370,F4370)))</x:f>
        <x:v>83.7</x:v>
      </x:c>
      <x:c r="M4370" s="2" t="n">
        <x:f>IF(K4370="缺失",1,0)</x:f>
        <x:v>0</x:v>
      </x:c>
      <x:c r="N4370" s="2" t="str">
        <x:v>车辆里程查询_20260901-20260930_1024辆_仪表里程.xlsx / J525</x:v>
      </x:c>
      <x:c r="O4370" s="2" t="str">
        <x:v>车辆里程查询_20260901-20260930_1024辆_GPS里程.xlsx / J525</x:v>
      </x:c>
      <x:c r="P4370" s="2" t="str">
        <x:v>车辆纯氢气里程查询_20260901-20260930_1024辆.xlsx / J593</x:v>
      </x:c>
    </x:row>
    <x:row r="4371" ht="22" customHeight="1">
      <x:c r="A4371" s="2" t="n">
        <x:v>173</x:v>
      </x:c>
      <x:c r="B4371" s="2" t="str">
        <x:v>粤AGP9719</x:v>
      </x:c>
      <x:c r="C4371" s="2" t="str">
        <x:v>钟祥</x:v>
      </x:c>
      <x:c r="D4371" s="8" t="d">
        <x:v>2026-09-07T00:00:00.000Z</x:v>
      </x:c>
      <x:c r="E4371" s="7" t="n">
        <x:v>79.7</x:v>
      </x:c>
      <x:c r="F4371" s="7" t="n">
        <x:v>80</x:v>
      </x:c>
      <x:c r="G4371" s="7" t="n">
        <x:v>78.6</x:v>
      </x:c>
      <x:c r="H4371" s="2" t="str">
        <x:v>否</x:v>
      </x:c>
      <x:c r="I4371" s="7" t="n">
        <x:f>IF(AND(ISNUMBER(E4371),ISNUMBER(F4371)),E4371-F4371,"")</x:f>
        <x:v>-0.29999999999999716</x:v>
      </x:c>
      <x:c r="J4371" s="2" t="str">
        <x:f>IF(H4371="否","不适用",IF(AND(ISNUMBER(E4371),ISNUMBER(F4371)),IF(I4371&gt;'规则与名单'!$B$2,"是","否"),"未判定"))</x:f>
        <x:v>不适用</x:v>
      </x:c>
      <x:c r="K4371" s="2" t="str">
        <x:f>IF(J4371="是",IF(ISNUMBER(F4371),"测试日GPS","缺失"),IF(ISNUMBER(G4371),"非测试日纯氢",IF(AND(H4371="是",J4371="未判定"),IF(ISNUMBER(F4371),"测试名单无纯氢GPS","缺失"),IF(ISNUMBER(E4371),"非测试日仪表","缺失"))))</x:f>
        <x:v>非测试日纯氢</x:v>
      </x:c>
      <x:c r="L4371" s="7" t="n">
        <x:f>IF(K4371="缺失","",IF(K4371="非测试日纯氢",G4371,IF(K4371="非测试日仪表",E4371,F4371)))</x:f>
        <x:v>78.6</x:v>
      </x:c>
      <x:c r="M4371" s="2" t="n">
        <x:f>IF(K4371="缺失",1,0)</x:f>
        <x:v>0</x:v>
      </x:c>
      <x:c r="N4371" s="2" t="str">
        <x:v>车辆里程查询_20260901-20260930_1024辆_仪表里程.xlsx / K525</x:v>
      </x:c>
      <x:c r="O4371" s="2" t="str">
        <x:v>车辆里程查询_20260901-20260930_1024辆_GPS里程.xlsx / K525</x:v>
      </x:c>
      <x:c r="P4371" s="2" t="str">
        <x:v>车辆纯氢气里程查询_20260901-20260930_1024辆.xlsx / K593</x:v>
      </x:c>
    </x:row>
    <x:row r="4372" ht="22" customHeight="1">
      <x:c r="A4372" s="2" t="n">
        <x:v>173</x:v>
      </x:c>
      <x:c r="B4372" s="2" t="str">
        <x:v>粤AGP9719</x:v>
      </x:c>
      <x:c r="C4372" s="2" t="str">
        <x:v>钟祥</x:v>
      </x:c>
      <x:c r="D4372" s="8" t="d">
        <x:v>2026-09-08T00:00:00.000Z</x:v>
      </x:c>
      <x:c r="E4372" s="7" t="n">
        <x:v>84.3</x:v>
      </x:c>
      <x:c r="F4372" s="7" t="n">
        <x:v>101.2</x:v>
      </x:c>
      <x:c r="G4372" s="7" t="n">
        <x:v>98.5</x:v>
      </x:c>
      <x:c r="H4372" s="2" t="str">
        <x:v>否</x:v>
      </x:c>
      <x:c r="I4372" s="7" t="n">
        <x:f>IF(AND(ISNUMBER(E4372),ISNUMBER(F4372)),E4372-F4372,"")</x:f>
        <x:v>-16.900000000000006</x:v>
      </x:c>
      <x:c r="J4372" s="2" t="str">
        <x:f>IF(H4372="否","不适用",IF(AND(ISNUMBER(E4372),ISNUMBER(F4372)),IF(I4372&gt;'规则与名单'!$B$2,"是","否"),"未判定"))</x:f>
        <x:v>不适用</x:v>
      </x:c>
      <x:c r="K4372" s="2" t="str">
        <x:f>IF(J4372="是",IF(ISNUMBER(F4372),"测试日GPS","缺失"),IF(ISNUMBER(G4372),"非测试日纯氢",IF(AND(H4372="是",J4372="未判定"),IF(ISNUMBER(F4372),"测试名单无纯氢GPS","缺失"),IF(ISNUMBER(E4372),"非测试日仪表","缺失"))))</x:f>
        <x:v>非测试日纯氢</x:v>
      </x:c>
      <x:c r="L4372" s="7" t="n">
        <x:f>IF(K4372="缺失","",IF(K4372="非测试日纯氢",G4372,IF(K4372="非测试日仪表",E4372,F4372)))</x:f>
        <x:v>98.5</x:v>
      </x:c>
      <x:c r="M4372" s="2" t="n">
        <x:f>IF(K4372="缺失",1,0)</x:f>
        <x:v>0</x:v>
      </x:c>
      <x:c r="N4372" s="2" t="str">
        <x:v>车辆里程查询_20260901-20260930_1024辆_仪表里程.xlsx / L525</x:v>
      </x:c>
      <x:c r="O4372" s="2" t="str">
        <x:v>车辆里程查询_20260901-20260930_1024辆_GPS里程.xlsx / L525</x:v>
      </x:c>
      <x:c r="P4372" s="2" t="str">
        <x:v>车辆纯氢气里程查询_20260901-20260930_1024辆.xlsx / L593</x:v>
      </x:c>
    </x:row>
    <x:row r="4373" ht="22" customHeight="1">
      <x:c r="A4373" s="2" t="n">
        <x:v>173</x:v>
      </x:c>
      <x:c r="B4373" s="2" t="str">
        <x:v>粤AGP9719</x:v>
      </x:c>
      <x:c r="C4373" s="2" t="str">
        <x:v>钟祥</x:v>
      </x:c>
      <x:c r="D4373" s="8" t="d">
        <x:v>2026-09-09T00:00:00.000Z</x:v>
      </x:c>
      <x:c r="E4373" s="7" t="n">
        <x:v>49.3</x:v>
      </x:c>
      <x:c r="F4373" s="7" t="n">
        <x:v>34.5</x:v>
      </x:c>
      <x:c r="G4373" s="7" t="n">
        <x:v>33.5</x:v>
      </x:c>
      <x:c r="H4373" s="2" t="str">
        <x:v>否</x:v>
      </x:c>
      <x:c r="I4373" s="7" t="n">
        <x:f>IF(AND(ISNUMBER(E4373),ISNUMBER(F4373)),E4373-F4373,"")</x:f>
        <x:v>14.799999999999997</x:v>
      </x:c>
      <x:c r="J4373" s="2" t="str">
        <x:f>IF(H4373="否","不适用",IF(AND(ISNUMBER(E4373),ISNUMBER(F4373)),IF(I4373&gt;'规则与名单'!$B$2,"是","否"),"未判定"))</x:f>
        <x:v>不适用</x:v>
      </x:c>
      <x:c r="K4373" s="2" t="str">
        <x:f>IF(J4373="是",IF(ISNUMBER(F4373),"测试日GPS","缺失"),IF(ISNUMBER(G4373),"非测试日纯氢",IF(AND(H4373="是",J4373="未判定"),IF(ISNUMBER(F4373),"测试名单无纯氢GPS","缺失"),IF(ISNUMBER(E4373),"非测试日仪表","缺失"))))</x:f>
        <x:v>非测试日纯氢</x:v>
      </x:c>
      <x:c r="L4373" s="7" t="n">
        <x:f>IF(K4373="缺失","",IF(K4373="非测试日纯氢",G4373,IF(K4373="非测试日仪表",E4373,F4373)))</x:f>
        <x:v>33.5</x:v>
      </x:c>
      <x:c r="M4373" s="2" t="n">
        <x:f>IF(K4373="缺失",1,0)</x:f>
        <x:v>0</x:v>
      </x:c>
      <x:c r="N4373" s="2" t="str">
        <x:v>车辆里程查询_20260901-20260930_1024辆_仪表里程.xlsx / M525</x:v>
      </x:c>
      <x:c r="O4373" s="2" t="str">
        <x:v>车辆里程查询_20260901-20260930_1024辆_GPS里程.xlsx / M525</x:v>
      </x:c>
      <x:c r="P4373" s="2" t="str">
        <x:v>车辆纯氢气里程查询_20260901-20260930_1024辆.xlsx / M593</x:v>
      </x:c>
    </x:row>
    <x:row r="4374" ht="22" customHeight="1">
      <x:c r="A4374" s="2" t="n">
        <x:v>173</x:v>
      </x:c>
      <x:c r="B4374" s="2" t="str">
        <x:v>粤AGP9719</x:v>
      </x:c>
      <x:c r="C4374" s="2" t="str">
        <x:v>钟祥</x:v>
      </x:c>
      <x:c r="D4374" s="8" t="d">
        <x:v>2026-09-10T00:00:00.000Z</x:v>
      </x:c>
      <x:c r="E4374" s="7" t="n">
        <x:v>33.6</x:v>
      </x:c>
      <x:c r="F4374" s="7" t="n">
        <x:v>33.8</x:v>
      </x:c>
      <x:c r="G4374" s="7" t="n">
        <x:v>32.6</x:v>
      </x:c>
      <x:c r="H4374" s="2" t="str">
        <x:v>否</x:v>
      </x:c>
      <x:c r="I4374" s="7" t="n">
        <x:f>IF(AND(ISNUMBER(E4374),ISNUMBER(F4374)),E4374-F4374,"")</x:f>
        <x:v>-0.19999999999999574</x:v>
      </x:c>
      <x:c r="J4374" s="2" t="str">
        <x:f>IF(H4374="否","不适用",IF(AND(ISNUMBER(E4374),ISNUMBER(F4374)),IF(I4374&gt;'规则与名单'!$B$2,"是","否"),"未判定"))</x:f>
        <x:v>不适用</x:v>
      </x:c>
      <x:c r="K4374" s="2" t="str">
        <x:f>IF(J4374="是",IF(ISNUMBER(F4374),"测试日GPS","缺失"),IF(ISNUMBER(G4374),"非测试日纯氢",IF(AND(H4374="是",J4374="未判定"),IF(ISNUMBER(F4374),"测试名单无纯氢GPS","缺失"),IF(ISNUMBER(E4374),"非测试日仪表","缺失"))))</x:f>
        <x:v>非测试日纯氢</x:v>
      </x:c>
      <x:c r="L4374" s="7" t="n">
        <x:f>IF(K4374="缺失","",IF(K4374="非测试日纯氢",G4374,IF(K4374="非测试日仪表",E4374,F4374)))</x:f>
        <x:v>32.6</x:v>
      </x:c>
      <x:c r="M4374" s="2" t="n">
        <x:f>IF(K4374="缺失",1,0)</x:f>
        <x:v>0</x:v>
      </x:c>
      <x:c r="N4374" s="2" t="str">
        <x:v>车辆里程查询_20260901-20260930_1024辆_仪表里程.xlsx / N525</x:v>
      </x:c>
      <x:c r="O4374" s="2" t="str">
        <x:v>车辆里程查询_20260901-20260930_1024辆_GPS里程.xlsx / N525</x:v>
      </x:c>
      <x:c r="P4374" s="2" t="str">
        <x:v>车辆纯氢气里程查询_20260901-20260930_1024辆.xlsx / N593</x:v>
      </x:c>
    </x:row>
    <x:row r="4375" ht="22" customHeight="1">
      <x:c r="A4375" s="2" t="n">
        <x:v>173</x:v>
      </x:c>
      <x:c r="B4375" s="2" t="str">
        <x:v>粤AGP9719</x:v>
      </x:c>
      <x:c r="C4375" s="2" t="str">
        <x:v>钟祥</x:v>
      </x:c>
      <x:c r="D4375" s="8" t="d">
        <x:v>2026-09-11T00:00:00.000Z</x:v>
      </x:c>
      <x:c r="E4375" s="7" t="n">
        <x:v>130.9</x:v>
      </x:c>
      <x:c r="F4375" s="7" t="n">
        <x:v>154.8</x:v>
      </x:c>
      <x:c r="G4375" s="7" t="n">
        <x:v>68.2</x:v>
      </x:c>
      <x:c r="H4375" s="2" t="str">
        <x:v>否</x:v>
      </x:c>
      <x:c r="I4375" s="7" t="n">
        <x:f>IF(AND(ISNUMBER(E4375),ISNUMBER(F4375)),E4375-F4375,"")</x:f>
        <x:v>-23.900000000000006</x:v>
      </x:c>
      <x:c r="J4375" s="2" t="str">
        <x:f>IF(H4375="否","不适用",IF(AND(ISNUMBER(E4375),ISNUMBER(F4375)),IF(I4375&gt;'规则与名单'!$B$2,"是","否"),"未判定"))</x:f>
        <x:v>不适用</x:v>
      </x:c>
      <x:c r="K4375" s="2" t="str">
        <x:f>IF(J4375="是",IF(ISNUMBER(F4375),"测试日GPS","缺失"),IF(ISNUMBER(G4375),"非测试日纯氢",IF(AND(H4375="是",J4375="未判定"),IF(ISNUMBER(F4375),"测试名单无纯氢GPS","缺失"),IF(ISNUMBER(E4375),"非测试日仪表","缺失"))))</x:f>
        <x:v>非测试日纯氢</x:v>
      </x:c>
      <x:c r="L4375" s="7" t="n">
        <x:f>IF(K4375="缺失","",IF(K4375="非测试日纯氢",G4375,IF(K4375="非测试日仪表",E4375,F4375)))</x:f>
        <x:v>68.2</x:v>
      </x:c>
      <x:c r="M4375" s="2" t="n">
        <x:f>IF(K4375="缺失",1,0)</x:f>
        <x:v>0</x:v>
      </x:c>
      <x:c r="N4375" s="2" t="str">
        <x:v>车辆里程查询_20260901-20260930_1024辆_仪表里程.xlsx / O525</x:v>
      </x:c>
      <x:c r="O4375" s="2" t="str">
        <x:v>车辆里程查询_20260901-20260930_1024辆_GPS里程.xlsx / O525</x:v>
      </x:c>
      <x:c r="P4375" s="2" t="str">
        <x:v>车辆纯氢气里程查询_20260901-20260930_1024辆.xlsx / O593</x:v>
      </x:c>
    </x:row>
    <x:row r="4376" ht="22" customHeight="1">
      <x:c r="A4376" s="2" t="n">
        <x:v>173</x:v>
      </x:c>
      <x:c r="B4376" s="2" t="str">
        <x:v>粤AGP9719</x:v>
      </x:c>
      <x:c r="C4376" s="2" t="str">
        <x:v>钟祥</x:v>
      </x:c>
      <x:c r="D4376" s="8" t="d">
        <x:v>2026-09-12T00:00:00.000Z</x:v>
      </x:c>
      <x:c r="E4376" s="7" t="n">
        <x:v>39.8</x:v>
      </x:c>
      <x:c r="F4376" s="7" t="n">
        <x:v>20</x:v>
      </x:c>
      <x:c r="G4376" s="7" t="n">
        <x:v>8.1</x:v>
      </x:c>
      <x:c r="H4376" s="2" t="str">
        <x:v>否</x:v>
      </x:c>
      <x:c r="I4376" s="7" t="n">
        <x:f>IF(AND(ISNUMBER(E4376),ISNUMBER(F4376)),E4376-F4376,"")</x:f>
        <x:v>19.799999999999997</x:v>
      </x:c>
      <x:c r="J4376" s="2" t="str">
        <x:f>IF(H4376="否","不适用",IF(AND(ISNUMBER(E4376),ISNUMBER(F4376)),IF(I4376&gt;'规则与名单'!$B$2,"是","否"),"未判定"))</x:f>
        <x:v>不适用</x:v>
      </x:c>
      <x:c r="K4376" s="2" t="str">
        <x:f>IF(J4376="是",IF(ISNUMBER(F4376),"测试日GPS","缺失"),IF(ISNUMBER(G4376),"非测试日纯氢",IF(AND(H4376="是",J4376="未判定"),IF(ISNUMBER(F4376),"测试名单无纯氢GPS","缺失"),IF(ISNUMBER(E4376),"非测试日仪表","缺失"))))</x:f>
        <x:v>非测试日纯氢</x:v>
      </x:c>
      <x:c r="L4376" s="7" t="n">
        <x:f>IF(K4376="缺失","",IF(K4376="非测试日纯氢",G4376,IF(K4376="非测试日仪表",E4376,F4376)))</x:f>
        <x:v>8.1</x:v>
      </x:c>
      <x:c r="M4376" s="2" t="n">
        <x:f>IF(K4376="缺失",1,0)</x:f>
        <x:v>0</x:v>
      </x:c>
      <x:c r="N4376" s="2" t="str">
        <x:v>车辆里程查询_20260901-20260930_1024辆_仪表里程.xlsx / P525</x:v>
      </x:c>
      <x:c r="O4376" s="2" t="str">
        <x:v>车辆里程查询_20260901-20260930_1024辆_GPS里程.xlsx / P525</x:v>
      </x:c>
      <x:c r="P4376" s="2" t="str">
        <x:v>车辆纯氢气里程查询_20260901-20260930_1024辆.xlsx / P593</x:v>
      </x:c>
    </x:row>
    <x:row r="4377" ht="22" customHeight="1">
      <x:c r="A4377" s="2" t="n">
        <x:v>173</x:v>
      </x:c>
      <x:c r="B4377" s="2" t="str">
        <x:v>粤AGP9719</x:v>
      </x:c>
      <x:c r="C4377" s="2" t="str">
        <x:v>钟祥</x:v>
      </x:c>
      <x:c r="D4377" s="8" t="d">
        <x:v>2026-09-13T00:00:00.000Z</x:v>
      </x:c>
      <x:c r="E4377" s="7" t="n">
        <x:v>1.9</x:v>
      </x:c>
      <x:c r="F4377" s="7" t="n">
        <x:v>1.1</x:v>
      </x:c>
      <x:c r="G4377" s="7" t="n">
        <x:v>1.1</x:v>
      </x:c>
      <x:c r="H4377" s="2" t="str">
        <x:v>否</x:v>
      </x:c>
      <x:c r="I4377" s="7" t="n">
        <x:f>IF(AND(ISNUMBER(E4377),ISNUMBER(F4377)),E4377-F4377,"")</x:f>
        <x:v>0.7999999999999998</x:v>
      </x:c>
      <x:c r="J4377" s="2" t="str">
        <x:f>IF(H4377="否","不适用",IF(AND(ISNUMBER(E4377),ISNUMBER(F4377)),IF(I4377&gt;'规则与名单'!$B$2,"是","否"),"未判定"))</x:f>
        <x:v>不适用</x:v>
      </x:c>
      <x:c r="K4377" s="2" t="str">
        <x:f>IF(J4377="是",IF(ISNUMBER(F4377),"测试日GPS","缺失"),IF(ISNUMBER(G4377),"非测试日纯氢",IF(AND(H4377="是",J4377="未判定"),IF(ISNUMBER(F4377),"测试名单无纯氢GPS","缺失"),IF(ISNUMBER(E4377),"非测试日仪表","缺失"))))</x:f>
        <x:v>非测试日纯氢</x:v>
      </x:c>
      <x:c r="L4377" s="7" t="n">
        <x:f>IF(K4377="缺失","",IF(K4377="非测试日纯氢",G4377,IF(K4377="非测试日仪表",E4377,F4377)))</x:f>
        <x:v>1.1</x:v>
      </x:c>
      <x:c r="M4377" s="2" t="n">
        <x:f>IF(K4377="缺失",1,0)</x:f>
        <x:v>0</x:v>
      </x:c>
      <x:c r="N4377" s="2" t="str">
        <x:v>车辆里程查询_20260901-20260930_1024辆_仪表里程.xlsx / Q525</x:v>
      </x:c>
      <x:c r="O4377" s="2" t="str">
        <x:v>车辆里程查询_20260901-20260930_1024辆_GPS里程.xlsx / Q525</x:v>
      </x:c>
      <x:c r="P4377" s="2" t="str">
        <x:v>车辆纯氢气里程查询_20260901-20260930_1024辆.xlsx / Q593</x:v>
      </x:c>
    </x:row>
    <x:row r="4378" ht="22" customHeight="1">
      <x:c r="A4378" s="2" t="n">
        <x:v>173</x:v>
      </x:c>
      <x:c r="B4378" s="2" t="str">
        <x:v>粤AGP9719</x:v>
      </x:c>
      <x:c r="C4378" s="2" t="str">
        <x:v>钟祥</x:v>
      </x:c>
      <x:c r="D4378" s="8" t="d">
        <x:v>2026-09-14T00:00:00.000Z</x:v>
      </x:c>
      <x:c r="E4378" s="7" t="n">
        <x:v>21.7</x:v>
      </x:c>
      <x:c r="F4378" s="7" t="n">
        <x:v>39.6</x:v>
      </x:c>
      <x:c r="G4378" s="7" t="n">
        <x:v>21.7</x:v>
      </x:c>
      <x:c r="H4378" s="2" t="str">
        <x:v>否</x:v>
      </x:c>
      <x:c r="I4378" s="7" t="n">
        <x:f>IF(AND(ISNUMBER(E4378),ISNUMBER(F4378)),E4378-F4378,"")</x:f>
        <x:v>-17.900000000000002</x:v>
      </x:c>
      <x:c r="J4378" s="2" t="str">
        <x:f>IF(H4378="否","不适用",IF(AND(ISNUMBER(E4378),ISNUMBER(F4378)),IF(I4378&gt;'规则与名单'!$B$2,"是","否"),"未判定"))</x:f>
        <x:v>不适用</x:v>
      </x:c>
      <x:c r="K4378" s="2" t="str">
        <x:f>IF(J4378="是",IF(ISNUMBER(F4378),"测试日GPS","缺失"),IF(ISNUMBER(G4378),"非测试日纯氢",IF(AND(H4378="是",J4378="未判定"),IF(ISNUMBER(F4378),"测试名单无纯氢GPS","缺失"),IF(ISNUMBER(E4378),"非测试日仪表","缺失"))))</x:f>
        <x:v>非测试日纯氢</x:v>
      </x:c>
      <x:c r="L4378" s="7" t="n">
        <x:f>IF(K4378="缺失","",IF(K4378="非测试日纯氢",G4378,IF(K4378="非测试日仪表",E4378,F4378)))</x:f>
        <x:v>21.7</x:v>
      </x:c>
      <x:c r="M4378" s="2" t="n">
        <x:f>IF(K4378="缺失",1,0)</x:f>
        <x:v>0</x:v>
      </x:c>
      <x:c r="N4378" s="2" t="str">
        <x:v>车辆里程查询_20260901-20260930_1024辆_仪表里程.xlsx / R525</x:v>
      </x:c>
      <x:c r="O4378" s="2" t="str">
        <x:v>车辆里程查询_20260901-20260930_1024辆_GPS里程.xlsx / R525</x:v>
      </x:c>
      <x:c r="P4378" s="2" t="str">
        <x:v>车辆纯氢气里程查询_20260901-20260930_1024辆.xlsx / R593</x:v>
      </x:c>
    </x:row>
    <x:row r="4379" ht="22" customHeight="1">
      <x:c r="A4379" s="2" t="n">
        <x:v>173</x:v>
      </x:c>
      <x:c r="B4379" s="2" t="str">
        <x:v>粤AGP9719</x:v>
      </x:c>
      <x:c r="C4379" s="2" t="str">
        <x:v>钟祥</x:v>
      </x:c>
      <x:c r="D4379" s="8" t="d">
        <x:v>2026-09-15T00:00:00.000Z</x:v>
      </x:c>
      <x:c r="E4379" s="7" t="n">
        <x:v>50.2</x:v>
      </x:c>
      <x:c r="F4379" s="7" t="n">
        <x:v>80.1</x:v>
      </x:c>
      <x:c r="G4379" s="7" t="n">
        <x:v>73.1</x:v>
      </x:c>
      <x:c r="H4379" s="2" t="str">
        <x:v>否</x:v>
      </x:c>
      <x:c r="I4379" s="7" t="n">
        <x:f>IF(AND(ISNUMBER(E4379),ISNUMBER(F4379)),E4379-F4379,"")</x:f>
        <x:v>-29.89999999999999</x:v>
      </x:c>
      <x:c r="J4379" s="2" t="str">
        <x:f>IF(H4379="否","不适用",IF(AND(ISNUMBER(E4379),ISNUMBER(F4379)),IF(I4379&gt;'规则与名单'!$B$2,"是","否"),"未判定"))</x:f>
        <x:v>不适用</x:v>
      </x:c>
      <x:c r="K4379" s="2" t="str">
        <x:f>IF(J4379="是",IF(ISNUMBER(F4379),"测试日GPS","缺失"),IF(ISNUMBER(G4379),"非测试日纯氢",IF(AND(H4379="是",J4379="未判定"),IF(ISNUMBER(F4379),"测试名单无纯氢GPS","缺失"),IF(ISNUMBER(E4379),"非测试日仪表","缺失"))))</x:f>
        <x:v>非测试日纯氢</x:v>
      </x:c>
      <x:c r="L4379" s="7" t="n">
        <x:f>IF(K4379="缺失","",IF(K4379="非测试日纯氢",G4379,IF(K4379="非测试日仪表",E4379,F4379)))</x:f>
        <x:v>73.1</x:v>
      </x:c>
      <x:c r="M4379" s="2" t="n">
        <x:f>IF(K4379="缺失",1,0)</x:f>
        <x:v>0</x:v>
      </x:c>
      <x:c r="N4379" s="2" t="str">
        <x:v>车辆里程查询_20260901-20260930_1024辆_仪表里程.xlsx / S525</x:v>
      </x:c>
      <x:c r="O4379" s="2" t="str">
        <x:v>车辆里程查询_20260901-20260930_1024辆_GPS里程.xlsx / S525</x:v>
      </x:c>
      <x:c r="P4379" s="2" t="str">
        <x:v>车辆纯氢气里程查询_20260901-20260930_1024辆.xlsx / S593</x:v>
      </x:c>
    </x:row>
    <x:row r="4380" ht="22" customHeight="1">
      <x:c r="A4380" s="2" t="n">
        <x:v>173</x:v>
      </x:c>
      <x:c r="B4380" s="2" t="str">
        <x:v>粤AGP9719</x:v>
      </x:c>
      <x:c r="C4380" s="2" t="str">
        <x:v>钟祥</x:v>
      </x:c>
      <x:c r="D4380" s="8" t="d">
        <x:v>2026-09-16T00:00:00.000Z</x:v>
      </x:c>
      <x:c r="E4380" s="7" t="n">
        <x:v>114.1</x:v>
      </x:c>
      <x:c r="F4380" s="7" t="n">
        <x:v>69.9</x:v>
      </x:c>
      <x:c r="G4380" s="7" t="n">
        <x:v>68.9</x:v>
      </x:c>
      <x:c r="H4380" s="2" t="str">
        <x:v>否</x:v>
      </x:c>
      <x:c r="I4380" s="7" t="n">
        <x:f>IF(AND(ISNUMBER(E4380),ISNUMBER(F4380)),E4380-F4380,"")</x:f>
        <x:v>44.19999999999999</x:v>
      </x:c>
      <x:c r="J4380" s="2" t="str">
        <x:f>IF(H4380="否","不适用",IF(AND(ISNUMBER(E4380),ISNUMBER(F4380)),IF(I4380&gt;'规则与名单'!$B$2,"是","否"),"未判定"))</x:f>
        <x:v>不适用</x:v>
      </x:c>
      <x:c r="K4380" s="2" t="str">
        <x:f>IF(J4380="是",IF(ISNUMBER(F4380),"测试日GPS","缺失"),IF(ISNUMBER(G4380),"非测试日纯氢",IF(AND(H4380="是",J4380="未判定"),IF(ISNUMBER(F4380),"测试名单无纯氢GPS","缺失"),IF(ISNUMBER(E4380),"非测试日仪表","缺失"))))</x:f>
        <x:v>非测试日纯氢</x:v>
      </x:c>
      <x:c r="L4380" s="7" t="n">
        <x:f>IF(K4380="缺失","",IF(K4380="非测试日纯氢",G4380,IF(K4380="非测试日仪表",E4380,F4380)))</x:f>
        <x:v>68.9</x:v>
      </x:c>
      <x:c r="M4380" s="2" t="n">
        <x:f>IF(K4380="缺失",1,0)</x:f>
        <x:v>0</x:v>
      </x:c>
      <x:c r="N4380" s="2" t="str">
        <x:v>车辆里程查询_20260901-20260930_1024辆_仪表里程.xlsx / T525</x:v>
      </x:c>
      <x:c r="O4380" s="2" t="str">
        <x:v>车辆里程查询_20260901-20260930_1024辆_GPS里程.xlsx / T525</x:v>
      </x:c>
      <x:c r="P4380" s="2" t="str">
        <x:v>车辆纯氢气里程查询_20260901-20260930_1024辆.xlsx / T593</x:v>
      </x:c>
    </x:row>
    <x:row r="4381" ht="22" customHeight="1">
      <x:c r="A4381" s="2" t="n">
        <x:v>173</x:v>
      </x:c>
      <x:c r="B4381" s="2" t="str">
        <x:v>粤AGP9719</x:v>
      </x:c>
      <x:c r="C4381" s="2" t="str">
        <x:v>钟祥</x:v>
      </x:c>
      <x:c r="D4381" s="8" t="d">
        <x:v>2026-09-17T00:00:00.000Z</x:v>
      </x:c>
      <x:c r="E4381" s="7" t="n">
        <x:v>42.3</x:v>
      </x:c>
      <x:c r="F4381" s="7" t="n">
        <x:v>44</x:v>
      </x:c>
      <x:c r="G4381" s="7" t="n">
        <x:v>41.4</x:v>
      </x:c>
      <x:c r="H4381" s="2" t="str">
        <x:v>否</x:v>
      </x:c>
      <x:c r="I4381" s="7" t="n">
        <x:f>IF(AND(ISNUMBER(E4381),ISNUMBER(F4381)),E4381-F4381,"")</x:f>
        <x:v>-1.7000000000000028</x:v>
      </x:c>
      <x:c r="J4381" s="2" t="str">
        <x:f>IF(H4381="否","不适用",IF(AND(ISNUMBER(E4381),ISNUMBER(F4381)),IF(I4381&gt;'规则与名单'!$B$2,"是","否"),"未判定"))</x:f>
        <x:v>不适用</x:v>
      </x:c>
      <x:c r="K4381" s="2" t="str">
        <x:f>IF(J4381="是",IF(ISNUMBER(F4381),"测试日GPS","缺失"),IF(ISNUMBER(G4381),"非测试日纯氢",IF(AND(H4381="是",J4381="未判定"),IF(ISNUMBER(F4381),"测试名单无纯氢GPS","缺失"),IF(ISNUMBER(E4381),"非测试日仪表","缺失"))))</x:f>
        <x:v>非测试日纯氢</x:v>
      </x:c>
      <x:c r="L4381" s="7" t="n">
        <x:f>IF(K4381="缺失","",IF(K4381="非测试日纯氢",G4381,IF(K4381="非测试日仪表",E4381,F4381)))</x:f>
        <x:v>41.4</x:v>
      </x:c>
      <x:c r="M4381" s="2" t="n">
        <x:f>IF(K4381="缺失",1,0)</x:f>
        <x:v>0</x:v>
      </x:c>
      <x:c r="N4381" s="2" t="str">
        <x:v>车辆里程查询_20260901-20260930_1024辆_仪表里程.xlsx / U525</x:v>
      </x:c>
      <x:c r="O4381" s="2" t="str">
        <x:v>车辆里程查询_20260901-20260930_1024辆_GPS里程.xlsx / U525</x:v>
      </x:c>
      <x:c r="P4381" s="2" t="str">
        <x:v>车辆纯氢气里程查询_20260901-20260930_1024辆.xlsx / U593</x:v>
      </x:c>
    </x:row>
    <x:row r="4382" ht="22" customHeight="1">
      <x:c r="A4382" s="2" t="n">
        <x:v>173</x:v>
      </x:c>
      <x:c r="B4382" s="2" t="str">
        <x:v>粤AGP9719</x:v>
      </x:c>
      <x:c r="C4382" s="2" t="str">
        <x:v>钟祥</x:v>
      </x:c>
      <x:c r="D4382" s="8" t="d">
        <x:v>2026-09-18T00:00:00.000Z</x:v>
      </x:c>
      <x:c r="E4382" s="7" t="n">
        <x:v>35.7</x:v>
      </x:c>
      <x:c r="F4382" s="7" t="n">
        <x:v>37.3</x:v>
      </x:c>
      <x:c r="G4382" s="7" t="n">
        <x:v>2.2</x:v>
      </x:c>
      <x:c r="H4382" s="2" t="str">
        <x:v>否</x:v>
      </x:c>
      <x:c r="I4382" s="7" t="n">
        <x:f>IF(AND(ISNUMBER(E4382),ISNUMBER(F4382)),E4382-F4382,"")</x:f>
        <x:v>-1.5999999999999943</x:v>
      </x:c>
      <x:c r="J4382" s="2" t="str">
        <x:f>IF(H4382="否","不适用",IF(AND(ISNUMBER(E4382),ISNUMBER(F4382)),IF(I4382&gt;'规则与名单'!$B$2,"是","否"),"未判定"))</x:f>
        <x:v>不适用</x:v>
      </x:c>
      <x:c r="K4382" s="2" t="str">
        <x:f>IF(J4382="是",IF(ISNUMBER(F4382),"测试日GPS","缺失"),IF(ISNUMBER(G4382),"非测试日纯氢",IF(AND(H4382="是",J4382="未判定"),IF(ISNUMBER(F4382),"测试名单无纯氢GPS","缺失"),IF(ISNUMBER(E4382),"非测试日仪表","缺失"))))</x:f>
        <x:v>非测试日纯氢</x:v>
      </x:c>
      <x:c r="L4382" s="7" t="n">
        <x:f>IF(K4382="缺失","",IF(K4382="非测试日纯氢",G4382,IF(K4382="非测试日仪表",E4382,F4382)))</x:f>
        <x:v>2.2</x:v>
      </x:c>
      <x:c r="M4382" s="2" t="n">
        <x:f>IF(K4382="缺失",1,0)</x:f>
        <x:v>0</x:v>
      </x:c>
      <x:c r="N4382" s="2" t="str">
        <x:v>车辆里程查询_20260901-20260930_1024辆_仪表里程.xlsx / V525</x:v>
      </x:c>
      <x:c r="O4382" s="2" t="str">
        <x:v>车辆里程查询_20260901-20260930_1024辆_GPS里程.xlsx / V525</x:v>
      </x:c>
      <x:c r="P4382" s="2" t="str">
        <x:v>车辆纯氢气里程查询_20260901-20260930_1024辆.xlsx / V593</x:v>
      </x:c>
    </x:row>
    <x:row r="4383" ht="22" customHeight="1">
      <x:c r="A4383" s="2" t="n">
        <x:v>173</x:v>
      </x:c>
      <x:c r="B4383" s="2" t="str">
        <x:v>粤AGP9719</x:v>
      </x:c>
      <x:c r="C4383" s="2" t="str">
        <x:v>钟祥</x:v>
      </x:c>
      <x:c r="D4383" s="8" t="d">
        <x:v>2026-09-19T00:00:00.000Z</x:v>
      </x:c>
      <x:c r="E4383" s="7"/>
      <x:c r="F4383" s="7" t="n">
        <x:v>0</x:v>
      </x:c>
      <x:c r="G4383" s="7"/>
      <x:c r="H4383" s="2" t="str">
        <x:v>否</x:v>
      </x:c>
      <x:c r="I4383" s="7" t="str">
        <x:f>IF(AND(ISNUMBER(E4383),ISNUMBER(F4383)),E4383-F4383,"")</x:f>
      </x:c>
      <x:c r="J4383" s="2" t="str">
        <x:f>IF(H4383="否","不适用",IF(AND(ISNUMBER(E4383),ISNUMBER(F4383)),IF(I4383&gt;'规则与名单'!$B$2,"是","否"),"未判定"))</x:f>
        <x:v>不适用</x:v>
      </x:c>
      <x:c r="K4383" s="2" t="str">
        <x:f>IF(J4383="是",IF(ISNUMBER(F4383),"测试日GPS","缺失"),IF(ISNUMBER(G4383),"非测试日纯氢",IF(AND(H4383="是",J4383="未判定"),IF(ISNUMBER(F4383),"测试名单无纯氢GPS","缺失"),IF(ISNUMBER(E4383),"非测试日仪表","缺失"))))</x:f>
        <x:v>缺失</x:v>
      </x:c>
      <x:c r="L4383" s="7" t="str">
        <x:f>IF(K4383="缺失","",IF(K4383="非测试日纯氢",G4383,IF(K4383="非测试日仪表",E4383,F4383)))</x:f>
      </x:c>
      <x:c r="M4383" s="2" t="n">
        <x:f>IF(K4383="缺失",1,0)</x:f>
        <x:v>1</x:v>
      </x:c>
      <x:c r="N4383" s="2" t="str">
        <x:v>车辆里程查询_20260901-20260930_1024辆_仪表里程.xlsx / W525</x:v>
      </x:c>
      <x:c r="O4383" s="2" t="str">
        <x:v>车辆里程查询_20260901-20260930_1024辆_GPS里程.xlsx / W525</x:v>
      </x:c>
      <x:c r="P4383" s="2" t="str">
        <x:v>车辆纯氢气里程查询_20260901-20260930_1024辆.xlsx / W593</x:v>
      </x:c>
    </x:row>
    <x:row r="4384" ht="22" customHeight="1">
      <x:c r="A4384" s="2" t="n">
        <x:v>173</x:v>
      </x:c>
      <x:c r="B4384" s="2" t="str">
        <x:v>粤AGP9719</x:v>
      </x:c>
      <x:c r="C4384" s="2" t="str">
        <x:v>钟祥</x:v>
      </x:c>
      <x:c r="D4384" s="8" t="d">
        <x:v>2026-09-20T00:00:00.000Z</x:v>
      </x:c>
      <x:c r="E4384" s="7" t="n">
        <x:v>40.2</x:v>
      </x:c>
      <x:c r="F4384" s="7" t="n">
        <x:v>41.3</x:v>
      </x:c>
      <x:c r="G4384" s="7" t="n">
        <x:v>36.8</x:v>
      </x:c>
      <x:c r="H4384" s="2" t="str">
        <x:v>否</x:v>
      </x:c>
      <x:c r="I4384" s="7" t="n">
        <x:f>IF(AND(ISNUMBER(E4384),ISNUMBER(F4384)),E4384-F4384,"")</x:f>
        <x:v>-1.0999999999999943</x:v>
      </x:c>
      <x:c r="J4384" s="2" t="str">
        <x:f>IF(H4384="否","不适用",IF(AND(ISNUMBER(E4384),ISNUMBER(F4384)),IF(I4384&gt;'规则与名单'!$B$2,"是","否"),"未判定"))</x:f>
        <x:v>不适用</x:v>
      </x:c>
      <x:c r="K4384" s="2" t="str">
        <x:f>IF(J4384="是",IF(ISNUMBER(F4384),"测试日GPS","缺失"),IF(ISNUMBER(G4384),"非测试日纯氢",IF(AND(H4384="是",J4384="未判定"),IF(ISNUMBER(F4384),"测试名单无纯氢GPS","缺失"),IF(ISNUMBER(E4384),"非测试日仪表","缺失"))))</x:f>
        <x:v>非测试日纯氢</x:v>
      </x:c>
      <x:c r="L4384" s="7" t="n">
        <x:f>IF(K4384="缺失","",IF(K4384="非测试日纯氢",G4384,IF(K4384="非测试日仪表",E4384,F4384)))</x:f>
        <x:v>36.8</x:v>
      </x:c>
      <x:c r="M4384" s="2" t="n">
        <x:f>IF(K4384="缺失",1,0)</x:f>
        <x:v>0</x:v>
      </x:c>
      <x:c r="N4384" s="2" t="str">
        <x:v>车辆里程查询_20260901-20260930_1024辆_仪表里程.xlsx / X525</x:v>
      </x:c>
      <x:c r="O4384" s="2" t="str">
        <x:v>车辆里程查询_20260901-20260930_1024辆_GPS里程.xlsx / X525</x:v>
      </x:c>
      <x:c r="P4384" s="2" t="str">
        <x:v>车辆纯氢气里程查询_20260901-20260930_1024辆.xlsx / X593</x:v>
      </x:c>
    </x:row>
    <x:row r="4385" ht="22" customHeight="1">
      <x:c r="A4385" s="2" t="n">
        <x:v>173</x:v>
      </x:c>
      <x:c r="B4385" s="2" t="str">
        <x:v>粤AGP9719</x:v>
      </x:c>
      <x:c r="C4385" s="2" t="str">
        <x:v>钟祥</x:v>
      </x:c>
      <x:c r="D4385" s="8" t="d">
        <x:v>2026-09-21T00:00:00.000Z</x:v>
      </x:c>
      <x:c r="E4385" s="7" t="n">
        <x:v>35.7</x:v>
      </x:c>
      <x:c r="F4385" s="7" t="n">
        <x:v>36.9</x:v>
      </x:c>
      <x:c r="G4385" s="7" t="n">
        <x:v>34.3</x:v>
      </x:c>
      <x:c r="H4385" s="2" t="str">
        <x:v>否</x:v>
      </x:c>
      <x:c r="I4385" s="7" t="n">
        <x:f>IF(AND(ISNUMBER(E4385),ISNUMBER(F4385)),E4385-F4385,"")</x:f>
        <x:v>-1.1999999999999957</x:v>
      </x:c>
      <x:c r="J4385" s="2" t="str">
        <x:f>IF(H4385="否","不适用",IF(AND(ISNUMBER(E4385),ISNUMBER(F4385)),IF(I4385&gt;'规则与名单'!$B$2,"是","否"),"未判定"))</x:f>
        <x:v>不适用</x:v>
      </x:c>
      <x:c r="K4385" s="2" t="str">
        <x:f>IF(J4385="是",IF(ISNUMBER(F4385),"测试日GPS","缺失"),IF(ISNUMBER(G4385),"非测试日纯氢",IF(AND(H4385="是",J4385="未判定"),IF(ISNUMBER(F4385),"测试名单无纯氢GPS","缺失"),IF(ISNUMBER(E4385),"非测试日仪表","缺失"))))</x:f>
        <x:v>非测试日纯氢</x:v>
      </x:c>
      <x:c r="L4385" s="7" t="n">
        <x:f>IF(K4385="缺失","",IF(K4385="非测试日纯氢",G4385,IF(K4385="非测试日仪表",E4385,F4385)))</x:f>
        <x:v>34.3</x:v>
      </x:c>
      <x:c r="M4385" s="2" t="n">
        <x:f>IF(K4385="缺失",1,0)</x:f>
        <x:v>0</x:v>
      </x:c>
      <x:c r="N4385" s="2" t="str">
        <x:v>车辆里程查询_20260901-20260930_1024辆_仪表里程.xlsx / Y525</x:v>
      </x:c>
      <x:c r="O4385" s="2" t="str">
        <x:v>车辆里程查询_20260901-20260930_1024辆_GPS里程.xlsx / Y525</x:v>
      </x:c>
      <x:c r="P4385" s="2" t="str">
        <x:v>车辆纯氢气里程查询_20260901-20260930_1024辆.xlsx / Y593</x:v>
      </x:c>
    </x:row>
    <x:row r="4386" ht="22" customHeight="1">
      <x:c r="A4386" s="2" t="n">
        <x:v>173</x:v>
      </x:c>
      <x:c r="B4386" s="2" t="str">
        <x:v>粤AGP9719</x:v>
      </x:c>
      <x:c r="C4386" s="2" t="str">
        <x:v>钟祥</x:v>
      </x:c>
      <x:c r="D4386" s="8" t="d">
        <x:v>2026-09-22T00:00:00.000Z</x:v>
      </x:c>
      <x:c r="E4386" s="7" t="n">
        <x:v>35.7</x:v>
      </x:c>
      <x:c r="F4386" s="7" t="n">
        <x:v>36.6</x:v>
      </x:c>
      <x:c r="G4386" s="7" t="n">
        <x:v>35.7</x:v>
      </x:c>
      <x:c r="H4386" s="2" t="str">
        <x:v>否</x:v>
      </x:c>
      <x:c r="I4386" s="7" t="n">
        <x:f>IF(AND(ISNUMBER(E4386),ISNUMBER(F4386)),E4386-F4386,"")</x:f>
        <x:v>-0.8999999999999986</x:v>
      </x:c>
      <x:c r="J4386" s="2" t="str">
        <x:f>IF(H4386="否","不适用",IF(AND(ISNUMBER(E4386),ISNUMBER(F4386)),IF(I4386&gt;'规则与名单'!$B$2,"是","否"),"未判定"))</x:f>
        <x:v>不适用</x:v>
      </x:c>
      <x:c r="K4386" s="2" t="str">
        <x:f>IF(J4386="是",IF(ISNUMBER(F4386),"测试日GPS","缺失"),IF(ISNUMBER(G4386),"非测试日纯氢",IF(AND(H4386="是",J4386="未判定"),IF(ISNUMBER(F4386),"测试名单无纯氢GPS","缺失"),IF(ISNUMBER(E4386),"非测试日仪表","缺失"))))</x:f>
        <x:v>非测试日纯氢</x:v>
      </x:c>
      <x:c r="L4386" s="7" t="n">
        <x:f>IF(K4386="缺失","",IF(K4386="非测试日纯氢",G4386,IF(K4386="非测试日仪表",E4386,F4386)))</x:f>
        <x:v>35.7</x:v>
      </x:c>
      <x:c r="M4386" s="2" t="n">
        <x:f>IF(K4386="缺失",1,0)</x:f>
        <x:v>0</x:v>
      </x:c>
      <x:c r="N4386" s="2" t="str">
        <x:v>车辆里程查询_20260901-20260930_1024辆_仪表里程.xlsx / Z525</x:v>
      </x:c>
      <x:c r="O4386" s="2" t="str">
        <x:v>车辆里程查询_20260901-20260930_1024辆_GPS里程.xlsx / Z525</x:v>
      </x:c>
      <x:c r="P4386" s="2" t="str">
        <x:v>车辆纯氢气里程查询_20260901-20260930_1024辆.xlsx / Z593</x:v>
      </x:c>
    </x:row>
    <x:row r="4387" ht="22" customHeight="1">
      <x:c r="A4387" s="2" t="n">
        <x:v>173</x:v>
      </x:c>
      <x:c r="B4387" s="2" t="str">
        <x:v>粤AGP9719</x:v>
      </x:c>
      <x:c r="C4387" s="2" t="str">
        <x:v>钟祥</x:v>
      </x:c>
      <x:c r="D4387" s="8" t="d">
        <x:v>2026-09-23T00:00:00.000Z</x:v>
      </x:c>
      <x:c r="E4387" s="7" t="n">
        <x:v>35.6</x:v>
      </x:c>
      <x:c r="F4387" s="7" t="n">
        <x:v>36.5</x:v>
      </x:c>
      <x:c r="G4387" s="7" t="n">
        <x:v>33.9</x:v>
      </x:c>
      <x:c r="H4387" s="2" t="str">
        <x:v>否</x:v>
      </x:c>
      <x:c r="I4387" s="7" t="n">
        <x:f>IF(AND(ISNUMBER(E4387),ISNUMBER(F4387)),E4387-F4387,"")</x:f>
        <x:v>-0.8999999999999986</x:v>
      </x:c>
      <x:c r="J4387" s="2" t="str">
        <x:f>IF(H4387="否","不适用",IF(AND(ISNUMBER(E4387),ISNUMBER(F4387)),IF(I4387&gt;'规则与名单'!$B$2,"是","否"),"未判定"))</x:f>
        <x:v>不适用</x:v>
      </x:c>
      <x:c r="K4387" s="2" t="str">
        <x:f>IF(J4387="是",IF(ISNUMBER(F4387),"测试日GPS","缺失"),IF(ISNUMBER(G4387),"非测试日纯氢",IF(AND(H4387="是",J4387="未判定"),IF(ISNUMBER(F4387),"测试名单无纯氢GPS","缺失"),IF(ISNUMBER(E4387),"非测试日仪表","缺失"))))</x:f>
        <x:v>非测试日纯氢</x:v>
      </x:c>
      <x:c r="L4387" s="7" t="n">
        <x:f>IF(K4387="缺失","",IF(K4387="非测试日纯氢",G4387,IF(K4387="非测试日仪表",E4387,F4387)))</x:f>
        <x:v>33.9</x:v>
      </x:c>
      <x:c r="M4387" s="2" t="n">
        <x:f>IF(K4387="缺失",1,0)</x:f>
        <x:v>0</x:v>
      </x:c>
      <x:c r="N4387" s="2" t="str">
        <x:v>车辆里程查询_20260901-20260930_1024辆_仪表里程.xlsx / AA525</x:v>
      </x:c>
      <x:c r="O4387" s="2" t="str">
        <x:v>车辆里程查询_20260901-20260930_1024辆_GPS里程.xlsx / AA525</x:v>
      </x:c>
      <x:c r="P4387" s="2" t="str">
        <x:v>车辆纯氢气里程查询_20260901-20260930_1024辆.xlsx / AA593</x:v>
      </x:c>
    </x:row>
    <x:row r="4388" ht="22" customHeight="1">
      <x:c r="A4388" s="2" t="n">
        <x:v>173</x:v>
      </x:c>
      <x:c r="B4388" s="2" t="str">
        <x:v>粤AGP9719</x:v>
      </x:c>
      <x:c r="C4388" s="2" t="str">
        <x:v>钟祥</x:v>
      </x:c>
      <x:c r="D4388" s="8" t="d">
        <x:v>2026-09-24T00:00:00.000Z</x:v>
      </x:c>
      <x:c r="E4388" s="7" t="n">
        <x:v>35.7</x:v>
      </x:c>
      <x:c r="F4388" s="7" t="n">
        <x:v>36.7</x:v>
      </x:c>
      <x:c r="G4388" s="7" t="n">
        <x:v>35.7</x:v>
      </x:c>
      <x:c r="H4388" s="2" t="str">
        <x:v>否</x:v>
      </x:c>
      <x:c r="I4388" s="7" t="n">
        <x:f>IF(AND(ISNUMBER(E4388),ISNUMBER(F4388)),E4388-F4388,"")</x:f>
        <x:v>-1</x:v>
      </x:c>
      <x:c r="J4388" s="2" t="str">
        <x:f>IF(H4388="否","不适用",IF(AND(ISNUMBER(E4388),ISNUMBER(F4388)),IF(I4388&gt;'规则与名单'!$B$2,"是","否"),"未判定"))</x:f>
        <x:v>不适用</x:v>
      </x:c>
      <x:c r="K4388" s="2" t="str">
        <x:f>IF(J4388="是",IF(ISNUMBER(F4388),"测试日GPS","缺失"),IF(ISNUMBER(G4388),"非测试日纯氢",IF(AND(H4388="是",J4388="未判定"),IF(ISNUMBER(F4388),"测试名单无纯氢GPS","缺失"),IF(ISNUMBER(E4388),"非测试日仪表","缺失"))))</x:f>
        <x:v>非测试日纯氢</x:v>
      </x:c>
      <x:c r="L4388" s="7" t="n">
        <x:f>IF(K4388="缺失","",IF(K4388="非测试日纯氢",G4388,IF(K4388="非测试日仪表",E4388,F4388)))</x:f>
        <x:v>35.7</x:v>
      </x:c>
      <x:c r="M4388" s="2" t="n">
        <x:f>IF(K4388="缺失",1,0)</x:f>
        <x:v>0</x:v>
      </x:c>
      <x:c r="N4388" s="2" t="str">
        <x:v>车辆里程查询_20260901-20260930_1024辆_仪表里程.xlsx / AB525</x:v>
      </x:c>
      <x:c r="O4388" s="2" t="str">
        <x:v>车辆里程查询_20260901-20260930_1024辆_GPS里程.xlsx / AB525</x:v>
      </x:c>
      <x:c r="P4388" s="2" t="str">
        <x:v>车辆纯氢气里程查询_20260901-20260930_1024辆.xlsx / AB593</x:v>
      </x:c>
    </x:row>
    <x:row r="4389" ht="22" customHeight="1">
      <x:c r="A4389" s="2" t="n">
        <x:v>173</x:v>
      </x:c>
      <x:c r="B4389" s="2" t="str">
        <x:v>粤AGP9719</x:v>
      </x:c>
      <x:c r="C4389" s="2" t="str">
        <x:v>钟祥</x:v>
      </x:c>
      <x:c r="D4389" s="8" t="d">
        <x:v>2026-09-25T00:00:00.000Z</x:v>
      </x:c>
      <x:c r="E4389" s="7"/>
      <x:c r="F4389" s="7" t="n">
        <x:v>0</x:v>
      </x:c>
      <x:c r="G4389" s="7"/>
      <x:c r="H4389" s="2" t="str">
        <x:v>否</x:v>
      </x:c>
      <x:c r="I4389" s="7" t="str">
        <x:f>IF(AND(ISNUMBER(E4389),ISNUMBER(F4389)),E4389-F4389,"")</x:f>
      </x:c>
      <x:c r="J4389" s="2" t="str">
        <x:f>IF(H4389="否","不适用",IF(AND(ISNUMBER(E4389),ISNUMBER(F4389)),IF(I4389&gt;'规则与名单'!$B$2,"是","否"),"未判定"))</x:f>
        <x:v>不适用</x:v>
      </x:c>
      <x:c r="K4389" s="2" t="str">
        <x:f>IF(J4389="是",IF(ISNUMBER(F4389),"测试日GPS","缺失"),IF(ISNUMBER(G4389),"非测试日纯氢",IF(AND(H4389="是",J4389="未判定"),IF(ISNUMBER(F4389),"测试名单无纯氢GPS","缺失"),IF(ISNUMBER(E4389),"非测试日仪表","缺失"))))</x:f>
        <x:v>缺失</x:v>
      </x:c>
      <x:c r="L4389" s="7" t="str">
        <x:f>IF(K4389="缺失","",IF(K4389="非测试日纯氢",G4389,IF(K4389="非测试日仪表",E4389,F4389)))</x:f>
      </x:c>
      <x:c r="M4389" s="2" t="n">
        <x:f>IF(K4389="缺失",1,0)</x:f>
        <x:v>1</x:v>
      </x:c>
      <x:c r="N4389" s="2" t="str">
        <x:v>车辆里程查询_20260901-20260930_1024辆_仪表里程.xlsx / AC525</x:v>
      </x:c>
      <x:c r="O4389" s="2" t="str">
        <x:v>车辆里程查询_20260901-20260930_1024辆_GPS里程.xlsx / AC525</x:v>
      </x:c>
      <x:c r="P4389" s="2" t="str">
        <x:v>车辆纯氢气里程查询_20260901-20260930_1024辆.xlsx / AC593</x:v>
      </x:c>
    </x:row>
    <x:row r="4390" ht="22" customHeight="1">
      <x:c r="A4390" s="2" t="n">
        <x:v>173</x:v>
      </x:c>
      <x:c r="B4390" s="2" t="str">
        <x:v>粤AGP9719</x:v>
      </x:c>
      <x:c r="C4390" s="2" t="str">
        <x:v>钟祥</x:v>
      </x:c>
      <x:c r="D4390" s="8" t="d">
        <x:v>2026-09-26T00:00:00.000Z</x:v>
      </x:c>
      <x:c r="E4390" s="7"/>
      <x:c r="F4390" s="7" t="n">
        <x:v>0</x:v>
      </x:c>
      <x:c r="G4390" s="7"/>
      <x:c r="H4390" s="2" t="str">
        <x:v>否</x:v>
      </x:c>
      <x:c r="I4390" s="7" t="str">
        <x:f>IF(AND(ISNUMBER(E4390),ISNUMBER(F4390)),E4390-F4390,"")</x:f>
      </x:c>
      <x:c r="J4390" s="2" t="str">
        <x:f>IF(H4390="否","不适用",IF(AND(ISNUMBER(E4390),ISNUMBER(F4390)),IF(I4390&gt;'规则与名单'!$B$2,"是","否"),"未判定"))</x:f>
        <x:v>不适用</x:v>
      </x:c>
      <x:c r="K4390" s="2" t="str">
        <x:f>IF(J4390="是",IF(ISNUMBER(F4390),"测试日GPS","缺失"),IF(ISNUMBER(G4390),"非测试日纯氢",IF(AND(H4390="是",J4390="未判定"),IF(ISNUMBER(F4390),"测试名单无纯氢GPS","缺失"),IF(ISNUMBER(E4390),"非测试日仪表","缺失"))))</x:f>
        <x:v>缺失</x:v>
      </x:c>
      <x:c r="L4390" s="7" t="str">
        <x:f>IF(K4390="缺失","",IF(K4390="非测试日纯氢",G4390,IF(K4390="非测试日仪表",E4390,F4390)))</x:f>
      </x:c>
      <x:c r="M4390" s="2" t="n">
        <x:f>IF(K4390="缺失",1,0)</x:f>
        <x:v>1</x:v>
      </x:c>
      <x:c r="N4390" s="2" t="str">
        <x:v>车辆里程查询_20260901-20260930_1024辆_仪表里程.xlsx / AD525</x:v>
      </x:c>
      <x:c r="O4390" s="2" t="str">
        <x:v>车辆里程查询_20260901-20260930_1024辆_GPS里程.xlsx / AD525</x:v>
      </x:c>
      <x:c r="P4390" s="2" t="str">
        <x:v>车辆纯氢气里程查询_20260901-20260930_1024辆.xlsx / AD593</x:v>
      </x:c>
    </x:row>
    <x:row r="4391" ht="22" customHeight="1">
      <x:c r="A4391" s="2" t="n">
        <x:v>173</x:v>
      </x:c>
      <x:c r="B4391" s="2" t="str">
        <x:v>粤AGP9719</x:v>
      </x:c>
      <x:c r="C4391" s="2" t="str">
        <x:v>钟祥</x:v>
      </x:c>
      <x:c r="D4391" s="8" t="d">
        <x:v>2026-09-27T00:00:00.000Z</x:v>
      </x:c>
      <x:c r="E4391" s="7"/>
      <x:c r="F4391" s="7" t="n">
        <x:v>0</x:v>
      </x:c>
      <x:c r="G4391" s="7"/>
      <x:c r="H4391" s="2" t="str">
        <x:v>否</x:v>
      </x:c>
      <x:c r="I4391" s="7" t="str">
        <x:f>IF(AND(ISNUMBER(E4391),ISNUMBER(F4391)),E4391-F4391,"")</x:f>
      </x:c>
      <x:c r="J4391" s="2" t="str">
        <x:f>IF(H4391="否","不适用",IF(AND(ISNUMBER(E4391),ISNUMBER(F4391)),IF(I4391&gt;'规则与名单'!$B$2,"是","否"),"未判定"))</x:f>
        <x:v>不适用</x:v>
      </x:c>
      <x:c r="K4391" s="2" t="str">
        <x:f>IF(J4391="是",IF(ISNUMBER(F4391),"测试日GPS","缺失"),IF(ISNUMBER(G4391),"非测试日纯氢",IF(AND(H4391="是",J4391="未判定"),IF(ISNUMBER(F4391),"测试名单无纯氢GPS","缺失"),IF(ISNUMBER(E4391),"非测试日仪表","缺失"))))</x:f>
        <x:v>缺失</x:v>
      </x:c>
      <x:c r="L4391" s="7" t="str">
        <x:f>IF(K4391="缺失","",IF(K4391="非测试日纯氢",G4391,IF(K4391="非测试日仪表",E4391,F4391)))</x:f>
      </x:c>
      <x:c r="M4391" s="2" t="n">
        <x:f>IF(K4391="缺失",1,0)</x:f>
        <x:v>1</x:v>
      </x:c>
      <x:c r="N4391" s="2" t="str">
        <x:v>车辆里程查询_20260901-20260930_1024辆_仪表里程.xlsx / AE525</x:v>
      </x:c>
      <x:c r="O4391" s="2" t="str">
        <x:v>车辆里程查询_20260901-20260930_1024辆_GPS里程.xlsx / AE525</x:v>
      </x:c>
      <x:c r="P4391" s="2" t="str">
        <x:v>车辆纯氢气里程查询_20260901-20260930_1024辆.xlsx / AE593</x:v>
      </x:c>
    </x:row>
    <x:row r="4392" ht="22" customHeight="1">
      <x:c r="A4392" s="2" t="n">
        <x:v>173</x:v>
      </x:c>
      <x:c r="B4392" s="2" t="str">
        <x:v>粤AGP9719</x:v>
      </x:c>
      <x:c r="C4392" s="2" t="str">
        <x:v>钟祥</x:v>
      </x:c>
      <x:c r="D4392" s="8" t="d">
        <x:v>2026-09-28T00:00:00.000Z</x:v>
      </x:c>
      <x:c r="E4392" s="7" t="n">
        <x:v>32.7</x:v>
      </x:c>
      <x:c r="F4392" s="7" t="n">
        <x:v>41.6</x:v>
      </x:c>
      <x:c r="G4392" s="7" t="n">
        <x:v>32.7</x:v>
      </x:c>
      <x:c r="H4392" s="2" t="str">
        <x:v>否</x:v>
      </x:c>
      <x:c r="I4392" s="7" t="n">
        <x:f>IF(AND(ISNUMBER(E4392),ISNUMBER(F4392)),E4392-F4392,"")</x:f>
        <x:v>-8.899999999999999</x:v>
      </x:c>
      <x:c r="J4392" s="2" t="str">
        <x:f>IF(H4392="否","不适用",IF(AND(ISNUMBER(E4392),ISNUMBER(F4392)),IF(I4392&gt;'规则与名单'!$B$2,"是","否"),"未判定"))</x:f>
        <x:v>不适用</x:v>
      </x:c>
      <x:c r="K4392" s="2" t="str">
        <x:f>IF(J4392="是",IF(ISNUMBER(F4392),"测试日GPS","缺失"),IF(ISNUMBER(G4392),"非测试日纯氢",IF(AND(H4392="是",J4392="未判定"),IF(ISNUMBER(F4392),"测试名单无纯氢GPS","缺失"),IF(ISNUMBER(E4392),"非测试日仪表","缺失"))))</x:f>
        <x:v>非测试日纯氢</x:v>
      </x:c>
      <x:c r="L4392" s="7" t="n">
        <x:f>IF(K4392="缺失","",IF(K4392="非测试日纯氢",G4392,IF(K4392="非测试日仪表",E4392,F4392)))</x:f>
        <x:v>32.7</x:v>
      </x:c>
      <x:c r="M4392" s="2" t="n">
        <x:f>IF(K4392="缺失",1,0)</x:f>
        <x:v>0</x:v>
      </x:c>
      <x:c r="N4392" s="2" t="str">
        <x:v>车辆里程查询_20260901-20260930_1024辆_仪表里程.xlsx / AF525</x:v>
      </x:c>
      <x:c r="O4392" s="2" t="str">
        <x:v>车辆里程查询_20260901-20260930_1024辆_GPS里程.xlsx / AF525</x:v>
      </x:c>
      <x:c r="P4392" s="2" t="str">
        <x:v>车辆纯氢气里程查询_20260901-20260930_1024辆.xlsx / AF593</x:v>
      </x:c>
    </x:row>
    <x:row r="4393" ht="22" customHeight="1">
      <x:c r="A4393" s="2" t="n">
        <x:v>173</x:v>
      </x:c>
      <x:c r="B4393" s="2" t="str">
        <x:v>粤AGP9719</x:v>
      </x:c>
      <x:c r="C4393" s="2" t="str">
        <x:v>钟祥</x:v>
      </x:c>
      <x:c r="D4393" s="8" t="d">
        <x:v>2026-09-29T00:00:00.000Z</x:v>
      </x:c>
      <x:c r="E4393" s="7" t="n">
        <x:v>52.8</x:v>
      </x:c>
      <x:c r="F4393" s="7" t="n">
        <x:v>47.6</x:v>
      </x:c>
      <x:c r="G4393" s="7" t="n">
        <x:v>45.3</x:v>
      </x:c>
      <x:c r="H4393" s="2" t="str">
        <x:v>否</x:v>
      </x:c>
      <x:c r="I4393" s="7" t="n">
        <x:f>IF(AND(ISNUMBER(E4393),ISNUMBER(F4393)),E4393-F4393,"")</x:f>
        <x:v>5.199999999999996</x:v>
      </x:c>
      <x:c r="J4393" s="2" t="str">
        <x:f>IF(H4393="否","不适用",IF(AND(ISNUMBER(E4393),ISNUMBER(F4393)),IF(I4393&gt;'规则与名单'!$B$2,"是","否"),"未判定"))</x:f>
        <x:v>不适用</x:v>
      </x:c>
      <x:c r="K4393" s="2" t="str">
        <x:f>IF(J4393="是",IF(ISNUMBER(F4393),"测试日GPS","缺失"),IF(ISNUMBER(G4393),"非测试日纯氢",IF(AND(H4393="是",J4393="未判定"),IF(ISNUMBER(F4393),"测试名单无纯氢GPS","缺失"),IF(ISNUMBER(E4393),"非测试日仪表","缺失"))))</x:f>
        <x:v>非测试日纯氢</x:v>
      </x:c>
      <x:c r="L4393" s="7" t="n">
        <x:f>IF(K4393="缺失","",IF(K4393="非测试日纯氢",G4393,IF(K4393="非测试日仪表",E4393,F4393)))</x:f>
        <x:v>45.3</x:v>
      </x:c>
      <x:c r="M4393" s="2" t="n">
        <x:f>IF(K4393="缺失",1,0)</x:f>
        <x:v>0</x:v>
      </x:c>
      <x:c r="N4393" s="2" t="str">
        <x:v>车辆里程查询_20260901-20260930_1024辆_仪表里程.xlsx / AG525</x:v>
      </x:c>
      <x:c r="O4393" s="2" t="str">
        <x:v>车辆里程查询_20260901-20260930_1024辆_GPS里程.xlsx / AG525</x:v>
      </x:c>
      <x:c r="P4393" s="2" t="str">
        <x:v>车辆纯氢气里程查询_20260901-20260930_1024辆.xlsx / AG593</x:v>
      </x:c>
    </x:row>
    <x:row r="4394" ht="22" customHeight="1">
      <x:c r="A4394" s="2" t="n">
        <x:v>173</x:v>
      </x:c>
      <x:c r="B4394" s="2" t="str">
        <x:v>粤AGP9719</x:v>
      </x:c>
      <x:c r="C4394" s="2" t="str">
        <x:v>钟祥</x:v>
      </x:c>
      <x:c r="D4394" s="8" t="d">
        <x:v>2026-09-30T00:00:00.000Z</x:v>
      </x:c>
      <x:c r="E4394" s="7" t="n">
        <x:v>35.7</x:v>
      </x:c>
      <x:c r="F4394" s="7" t="n">
        <x:v>36.1</x:v>
      </x:c>
      <x:c r="G4394" s="7" t="n">
        <x:v>35.6</x:v>
      </x:c>
      <x:c r="H4394" s="2" t="str">
        <x:v>否</x:v>
      </x:c>
      <x:c r="I4394" s="7" t="n">
        <x:f>IF(AND(ISNUMBER(E4394),ISNUMBER(F4394)),E4394-F4394,"")</x:f>
        <x:v>-0.3999999999999986</x:v>
      </x:c>
      <x:c r="J4394" s="2" t="str">
        <x:f>IF(H4394="否","不适用",IF(AND(ISNUMBER(E4394),ISNUMBER(F4394)),IF(I4394&gt;'规则与名单'!$B$2,"是","否"),"未判定"))</x:f>
        <x:v>不适用</x:v>
      </x:c>
      <x:c r="K4394" s="2" t="str">
        <x:f>IF(J4394="是",IF(ISNUMBER(F4394),"测试日GPS","缺失"),IF(ISNUMBER(G4394),"非测试日纯氢",IF(AND(H4394="是",J4394="未判定"),IF(ISNUMBER(F4394),"测试名单无纯氢GPS","缺失"),IF(ISNUMBER(E4394),"非测试日仪表","缺失"))))</x:f>
        <x:v>非测试日纯氢</x:v>
      </x:c>
      <x:c r="L4394" s="7" t="n">
        <x:f>IF(K4394="缺失","",IF(K4394="非测试日纯氢",G4394,IF(K4394="非测试日仪表",E4394,F4394)))</x:f>
        <x:v>35.6</x:v>
      </x:c>
      <x:c r="M4394" s="2" t="n">
        <x:f>IF(K4394="缺失",1,0)</x:f>
        <x:v>0</x:v>
      </x:c>
      <x:c r="N4394" s="2" t="str">
        <x:v>车辆里程查询_20260901-20260930_1024辆_仪表里程.xlsx / AH525</x:v>
      </x:c>
      <x:c r="O4394" s="2" t="str">
        <x:v>车辆里程查询_20260901-20260930_1024辆_GPS里程.xlsx / AH525</x:v>
      </x:c>
      <x:c r="P4394" s="2" t="str">
        <x:v>车辆纯氢气里程查询_20260901-20260930_1024辆.xlsx / AH593</x:v>
      </x:c>
    </x:row>
    <x:row r="4395" ht="22" customHeight="1">
      <x:c r="A4395" s="2" t="n">
        <x:v>174</x:v>
      </x:c>
      <x:c r="B4395" s="2" t="str">
        <x:v>粤AGP9731</x:v>
      </x:c>
      <x:c r="C4395" s="2" t="str">
        <x:v>钟祥</x:v>
      </x:c>
      <x:c r="D4395" s="8" t="d">
        <x:v>2026-09-01T00:00:00.000Z</x:v>
      </x:c>
      <x:c r="E4395" s="7" t="n">
        <x:v>33.8</x:v>
      </x:c>
      <x:c r="F4395" s="7" t="n">
        <x:v>33.5</x:v>
      </x:c>
      <x:c r="G4395" s="7" t="n">
        <x:v>33.8</x:v>
      </x:c>
      <x:c r="H4395" s="2" t="str">
        <x:v>否</x:v>
      </x:c>
      <x:c r="I4395" s="7" t="n">
        <x:f>IF(AND(ISNUMBER(E4395),ISNUMBER(F4395)),E4395-F4395,"")</x:f>
        <x:v>0.29999999999999716</x:v>
      </x:c>
      <x:c r="J4395" s="2" t="str">
        <x:f>IF(H4395="否","不适用",IF(AND(ISNUMBER(E4395),ISNUMBER(F4395)),IF(I4395&gt;'规则与名单'!$B$2,"是","否"),"未判定"))</x:f>
        <x:v>不适用</x:v>
      </x:c>
      <x:c r="K4395" s="2" t="str">
        <x:f>IF(J4395="是",IF(ISNUMBER(F4395),"测试日GPS","缺失"),IF(ISNUMBER(G4395),"非测试日纯氢",IF(AND(H4395="是",J4395="未判定"),IF(ISNUMBER(F4395),"测试名单无纯氢GPS","缺失"),IF(ISNUMBER(E4395),"非测试日仪表","缺失"))))</x:f>
        <x:v>非测试日纯氢</x:v>
      </x:c>
      <x:c r="L4395" s="7" t="n">
        <x:f>IF(K4395="缺失","",IF(K4395="非测试日纯氢",G4395,IF(K4395="非测试日仪表",E4395,F4395)))</x:f>
        <x:v>33.8</x:v>
      </x:c>
      <x:c r="M4395" s="2" t="n">
        <x:f>IF(K4395="缺失",1,0)</x:f>
        <x:v>0</x:v>
      </x:c>
      <x:c r="N4395" s="2" t="str">
        <x:v>车辆里程查询_20260901-20260930_1024辆_仪表里程.xlsx / E564</x:v>
      </x:c>
      <x:c r="O4395" s="2" t="str">
        <x:v>车辆里程查询_20260901-20260930_1024辆_GPS里程.xlsx / E564</x:v>
      </x:c>
      <x:c r="P4395" s="2" t="str">
        <x:v>车辆纯氢气里程查询_20260901-20260930_1024辆.xlsx / E324</x:v>
      </x:c>
    </x:row>
    <x:row r="4396" ht="22" customHeight="1">
      <x:c r="A4396" s="2" t="n">
        <x:v>174</x:v>
      </x:c>
      <x:c r="B4396" s="2" t="str">
        <x:v>粤AGP9731</x:v>
      </x:c>
      <x:c r="C4396" s="2" t="str">
        <x:v>钟祥</x:v>
      </x:c>
      <x:c r="D4396" s="8" t="d">
        <x:v>2026-09-02T00:00:00.000Z</x:v>
      </x:c>
      <x:c r="E4396" s="7" t="n">
        <x:v>50.9</x:v>
      </x:c>
      <x:c r="F4396" s="7" t="n">
        <x:v>49.5</x:v>
      </x:c>
      <x:c r="G4396" s="7" t="n">
        <x:v>50.8</x:v>
      </x:c>
      <x:c r="H4396" s="2" t="str">
        <x:v>否</x:v>
      </x:c>
      <x:c r="I4396" s="7" t="n">
        <x:f>IF(AND(ISNUMBER(E4396),ISNUMBER(F4396)),E4396-F4396,"")</x:f>
        <x:v>1.3999999999999986</x:v>
      </x:c>
      <x:c r="J4396" s="2" t="str">
        <x:f>IF(H4396="否","不适用",IF(AND(ISNUMBER(E4396),ISNUMBER(F4396)),IF(I4396&gt;'规则与名单'!$B$2,"是","否"),"未判定"))</x:f>
        <x:v>不适用</x:v>
      </x:c>
      <x:c r="K4396" s="2" t="str">
        <x:f>IF(J4396="是",IF(ISNUMBER(F4396),"测试日GPS","缺失"),IF(ISNUMBER(G4396),"非测试日纯氢",IF(AND(H4396="是",J4396="未判定"),IF(ISNUMBER(F4396),"测试名单无纯氢GPS","缺失"),IF(ISNUMBER(E4396),"非测试日仪表","缺失"))))</x:f>
        <x:v>非测试日纯氢</x:v>
      </x:c>
      <x:c r="L4396" s="7" t="n">
        <x:f>IF(K4396="缺失","",IF(K4396="非测试日纯氢",G4396,IF(K4396="非测试日仪表",E4396,F4396)))</x:f>
        <x:v>50.8</x:v>
      </x:c>
      <x:c r="M4396" s="2" t="n">
        <x:f>IF(K4396="缺失",1,0)</x:f>
        <x:v>0</x:v>
      </x:c>
      <x:c r="N4396" s="2" t="str">
        <x:v>车辆里程查询_20260901-20260930_1024辆_仪表里程.xlsx / F564</x:v>
      </x:c>
      <x:c r="O4396" s="2" t="str">
        <x:v>车辆里程查询_20260901-20260930_1024辆_GPS里程.xlsx / F564</x:v>
      </x:c>
      <x:c r="P4396" s="2" t="str">
        <x:v>车辆纯氢气里程查询_20260901-20260930_1024辆.xlsx / F324</x:v>
      </x:c>
    </x:row>
    <x:row r="4397" ht="22" customHeight="1">
      <x:c r="A4397" s="2" t="n">
        <x:v>174</x:v>
      </x:c>
      <x:c r="B4397" s="2" t="str">
        <x:v>粤AGP9731</x:v>
      </x:c>
      <x:c r="C4397" s="2" t="str">
        <x:v>钟祥</x:v>
      </x:c>
      <x:c r="D4397" s="8" t="d">
        <x:v>2026-09-03T00:00:00.000Z</x:v>
      </x:c>
      <x:c r="E4397" s="7" t="n">
        <x:v>31.9</x:v>
      </x:c>
      <x:c r="F4397" s="7" t="n">
        <x:v>31.7</x:v>
      </x:c>
      <x:c r="G4397" s="7" t="n">
        <x:v>31.7</x:v>
      </x:c>
      <x:c r="H4397" s="2" t="str">
        <x:v>否</x:v>
      </x:c>
      <x:c r="I4397" s="7" t="n">
        <x:f>IF(AND(ISNUMBER(E4397),ISNUMBER(F4397)),E4397-F4397,"")</x:f>
        <x:v>0.1999999999999993</x:v>
      </x:c>
      <x:c r="J4397" s="2" t="str">
        <x:f>IF(H4397="否","不适用",IF(AND(ISNUMBER(E4397),ISNUMBER(F4397)),IF(I4397&gt;'规则与名单'!$B$2,"是","否"),"未判定"))</x:f>
        <x:v>不适用</x:v>
      </x:c>
      <x:c r="K4397" s="2" t="str">
        <x:f>IF(J4397="是",IF(ISNUMBER(F4397),"测试日GPS","缺失"),IF(ISNUMBER(G4397),"非测试日纯氢",IF(AND(H4397="是",J4397="未判定"),IF(ISNUMBER(F4397),"测试名单无纯氢GPS","缺失"),IF(ISNUMBER(E4397),"非测试日仪表","缺失"))))</x:f>
        <x:v>非测试日纯氢</x:v>
      </x:c>
      <x:c r="L4397" s="7" t="n">
        <x:f>IF(K4397="缺失","",IF(K4397="非测试日纯氢",G4397,IF(K4397="非测试日仪表",E4397,F4397)))</x:f>
        <x:v>31.7</x:v>
      </x:c>
      <x:c r="M4397" s="2" t="n">
        <x:f>IF(K4397="缺失",1,0)</x:f>
        <x:v>0</x:v>
      </x:c>
      <x:c r="N4397" s="2" t="str">
        <x:v>车辆里程查询_20260901-20260930_1024辆_仪表里程.xlsx / G564</x:v>
      </x:c>
      <x:c r="O4397" s="2" t="str">
        <x:v>车辆里程查询_20260901-20260930_1024辆_GPS里程.xlsx / G564</x:v>
      </x:c>
      <x:c r="P4397" s="2" t="str">
        <x:v>车辆纯氢气里程查询_20260901-20260930_1024辆.xlsx / G324</x:v>
      </x:c>
    </x:row>
    <x:row r="4398" ht="22" customHeight="1">
      <x:c r="A4398" s="2" t="n">
        <x:v>174</x:v>
      </x:c>
      <x:c r="B4398" s="2" t="str">
        <x:v>粤AGP9731</x:v>
      </x:c>
      <x:c r="C4398" s="2" t="str">
        <x:v>钟祥</x:v>
      </x:c>
      <x:c r="D4398" s="8" t="d">
        <x:v>2026-09-04T00:00:00.000Z</x:v>
      </x:c>
      <x:c r="E4398" s="7" t="n">
        <x:v>32</x:v>
      </x:c>
      <x:c r="F4398" s="7" t="n">
        <x:v>31.3</x:v>
      </x:c>
      <x:c r="G4398" s="7" t="n">
        <x:v>32</x:v>
      </x:c>
      <x:c r="H4398" s="2" t="str">
        <x:v>否</x:v>
      </x:c>
      <x:c r="I4398" s="7" t="n">
        <x:f>IF(AND(ISNUMBER(E4398),ISNUMBER(F4398)),E4398-F4398,"")</x:f>
        <x:v>0.6999999999999993</x:v>
      </x:c>
      <x:c r="J4398" s="2" t="str">
        <x:f>IF(H4398="否","不适用",IF(AND(ISNUMBER(E4398),ISNUMBER(F4398)),IF(I4398&gt;'规则与名单'!$B$2,"是","否"),"未判定"))</x:f>
        <x:v>不适用</x:v>
      </x:c>
      <x:c r="K4398" s="2" t="str">
        <x:f>IF(J4398="是",IF(ISNUMBER(F4398),"测试日GPS","缺失"),IF(ISNUMBER(G4398),"非测试日纯氢",IF(AND(H4398="是",J4398="未判定"),IF(ISNUMBER(F4398),"测试名单无纯氢GPS","缺失"),IF(ISNUMBER(E4398),"非测试日仪表","缺失"))))</x:f>
        <x:v>非测试日纯氢</x:v>
      </x:c>
      <x:c r="L4398" s="7" t="n">
        <x:f>IF(K4398="缺失","",IF(K4398="非测试日纯氢",G4398,IF(K4398="非测试日仪表",E4398,F4398)))</x:f>
        <x:v>32</x:v>
      </x:c>
      <x:c r="M4398" s="2" t="n">
        <x:f>IF(K4398="缺失",1,0)</x:f>
        <x:v>0</x:v>
      </x:c>
      <x:c r="N4398" s="2" t="str">
        <x:v>车辆里程查询_20260901-20260930_1024辆_仪表里程.xlsx / H564</x:v>
      </x:c>
      <x:c r="O4398" s="2" t="str">
        <x:v>车辆里程查询_20260901-20260930_1024辆_GPS里程.xlsx / H564</x:v>
      </x:c>
      <x:c r="P4398" s="2" t="str">
        <x:v>车辆纯氢气里程查询_20260901-20260930_1024辆.xlsx / H324</x:v>
      </x:c>
    </x:row>
    <x:row r="4399" ht="22" customHeight="1">
      <x:c r="A4399" s="2" t="n">
        <x:v>174</x:v>
      </x:c>
      <x:c r="B4399" s="2" t="str">
        <x:v>粤AGP9731</x:v>
      </x:c>
      <x:c r="C4399" s="2" t="str">
        <x:v>钟祥</x:v>
      </x:c>
      <x:c r="D4399" s="8" t="d">
        <x:v>2026-09-05T00:00:00.000Z</x:v>
      </x:c>
      <x:c r="E4399" s="7"/>
      <x:c r="F4399" s="7" t="n">
        <x:v>0</x:v>
      </x:c>
      <x:c r="G4399" s="7"/>
      <x:c r="H4399" s="2" t="str">
        <x:v>否</x:v>
      </x:c>
      <x:c r="I4399" s="7" t="str">
        <x:f>IF(AND(ISNUMBER(E4399),ISNUMBER(F4399)),E4399-F4399,"")</x:f>
      </x:c>
      <x:c r="J4399" s="2" t="str">
        <x:f>IF(H4399="否","不适用",IF(AND(ISNUMBER(E4399),ISNUMBER(F4399)),IF(I4399&gt;'规则与名单'!$B$2,"是","否"),"未判定"))</x:f>
        <x:v>不适用</x:v>
      </x:c>
      <x:c r="K4399" s="2" t="str">
        <x:f>IF(J4399="是",IF(ISNUMBER(F4399),"测试日GPS","缺失"),IF(ISNUMBER(G4399),"非测试日纯氢",IF(AND(H4399="是",J4399="未判定"),IF(ISNUMBER(F4399),"测试名单无纯氢GPS","缺失"),IF(ISNUMBER(E4399),"非测试日仪表","缺失"))))</x:f>
        <x:v>缺失</x:v>
      </x:c>
      <x:c r="L4399" s="7" t="str">
        <x:f>IF(K4399="缺失","",IF(K4399="非测试日纯氢",G4399,IF(K4399="非测试日仪表",E4399,F4399)))</x:f>
      </x:c>
      <x:c r="M4399" s="2" t="n">
        <x:f>IF(K4399="缺失",1,0)</x:f>
        <x:v>1</x:v>
      </x:c>
      <x:c r="N4399" s="2" t="str">
        <x:v>车辆里程查询_20260901-20260930_1024辆_仪表里程.xlsx / I564</x:v>
      </x:c>
      <x:c r="O4399" s="2" t="str">
        <x:v>车辆里程查询_20260901-20260930_1024辆_GPS里程.xlsx / I564</x:v>
      </x:c>
      <x:c r="P4399" s="2" t="str">
        <x:v>车辆纯氢气里程查询_20260901-20260930_1024辆.xlsx / I324</x:v>
      </x:c>
    </x:row>
    <x:row r="4400" ht="22" customHeight="1">
      <x:c r="A4400" s="2" t="n">
        <x:v>174</x:v>
      </x:c>
      <x:c r="B4400" s="2" t="str">
        <x:v>粤AGP9731</x:v>
      </x:c>
      <x:c r="C4400" s="2" t="str">
        <x:v>钟祥</x:v>
      </x:c>
      <x:c r="D4400" s="8" t="d">
        <x:v>2026-09-06T00:00:00.000Z</x:v>
      </x:c>
      <x:c r="E4400" s="7"/>
      <x:c r="F4400" s="7" t="n">
        <x:v>0</x:v>
      </x:c>
      <x:c r="G4400" s="7"/>
      <x:c r="H4400" s="2" t="str">
        <x:v>否</x:v>
      </x:c>
      <x:c r="I4400" s="7" t="str">
        <x:f>IF(AND(ISNUMBER(E4400),ISNUMBER(F4400)),E4400-F4400,"")</x:f>
      </x:c>
      <x:c r="J4400" s="2" t="str">
        <x:f>IF(H4400="否","不适用",IF(AND(ISNUMBER(E4400),ISNUMBER(F4400)),IF(I4400&gt;'规则与名单'!$B$2,"是","否"),"未判定"))</x:f>
        <x:v>不适用</x:v>
      </x:c>
      <x:c r="K4400" s="2" t="str">
        <x:f>IF(J4400="是",IF(ISNUMBER(F4400),"测试日GPS","缺失"),IF(ISNUMBER(G4400),"非测试日纯氢",IF(AND(H4400="是",J4400="未判定"),IF(ISNUMBER(F4400),"测试名单无纯氢GPS","缺失"),IF(ISNUMBER(E4400),"非测试日仪表","缺失"))))</x:f>
        <x:v>缺失</x:v>
      </x:c>
      <x:c r="L4400" s="7" t="str">
        <x:f>IF(K4400="缺失","",IF(K4400="非测试日纯氢",G4400,IF(K4400="非测试日仪表",E4400,F4400)))</x:f>
      </x:c>
      <x:c r="M4400" s="2" t="n">
        <x:f>IF(K4400="缺失",1,0)</x:f>
        <x:v>1</x:v>
      </x:c>
      <x:c r="N4400" s="2" t="str">
        <x:v>车辆里程查询_20260901-20260930_1024辆_仪表里程.xlsx / J564</x:v>
      </x:c>
      <x:c r="O4400" s="2" t="str">
        <x:v>车辆里程查询_20260901-20260930_1024辆_GPS里程.xlsx / J564</x:v>
      </x:c>
      <x:c r="P4400" s="2" t="str">
        <x:v>车辆纯氢气里程查询_20260901-20260930_1024辆.xlsx / J324</x:v>
      </x:c>
    </x:row>
    <x:row r="4401" ht="22" customHeight="1">
      <x:c r="A4401" s="2" t="n">
        <x:v>174</x:v>
      </x:c>
      <x:c r="B4401" s="2" t="str">
        <x:v>粤AGP9731</x:v>
      </x:c>
      <x:c r="C4401" s="2" t="str">
        <x:v>钟祥</x:v>
      </x:c>
      <x:c r="D4401" s="8" t="d">
        <x:v>2026-09-07T00:00:00.000Z</x:v>
      </x:c>
      <x:c r="E4401" s="7" t="n">
        <x:v>32</x:v>
      </x:c>
      <x:c r="F4401" s="7" t="n">
        <x:v>31.1</x:v>
      </x:c>
      <x:c r="G4401" s="7" t="n">
        <x:v>32</x:v>
      </x:c>
      <x:c r="H4401" s="2" t="str">
        <x:v>否</x:v>
      </x:c>
      <x:c r="I4401" s="7" t="n">
        <x:f>IF(AND(ISNUMBER(E4401),ISNUMBER(F4401)),E4401-F4401,"")</x:f>
        <x:v>0.8999999999999986</x:v>
      </x:c>
      <x:c r="J4401" s="2" t="str">
        <x:f>IF(H4401="否","不适用",IF(AND(ISNUMBER(E4401),ISNUMBER(F4401)),IF(I4401&gt;'规则与名单'!$B$2,"是","否"),"未判定"))</x:f>
        <x:v>不适用</x:v>
      </x:c>
      <x:c r="K4401" s="2" t="str">
        <x:f>IF(J4401="是",IF(ISNUMBER(F4401),"测试日GPS","缺失"),IF(ISNUMBER(G4401),"非测试日纯氢",IF(AND(H4401="是",J4401="未判定"),IF(ISNUMBER(F4401),"测试名单无纯氢GPS","缺失"),IF(ISNUMBER(E4401),"非测试日仪表","缺失"))))</x:f>
        <x:v>非测试日纯氢</x:v>
      </x:c>
      <x:c r="L4401" s="7" t="n">
        <x:f>IF(K4401="缺失","",IF(K4401="非测试日纯氢",G4401,IF(K4401="非测试日仪表",E4401,F4401)))</x:f>
        <x:v>32</x:v>
      </x:c>
      <x:c r="M4401" s="2" t="n">
        <x:f>IF(K4401="缺失",1,0)</x:f>
        <x:v>0</x:v>
      </x:c>
      <x:c r="N4401" s="2" t="str">
        <x:v>车辆里程查询_20260901-20260930_1024辆_仪表里程.xlsx / K564</x:v>
      </x:c>
      <x:c r="O4401" s="2" t="str">
        <x:v>车辆里程查询_20260901-20260930_1024辆_GPS里程.xlsx / K564</x:v>
      </x:c>
      <x:c r="P4401" s="2" t="str">
        <x:v>车辆纯氢气里程查询_20260901-20260930_1024辆.xlsx / K324</x:v>
      </x:c>
    </x:row>
    <x:row r="4402" ht="22" customHeight="1">
      <x:c r="A4402" s="2" t="n">
        <x:v>174</x:v>
      </x:c>
      <x:c r="B4402" s="2" t="str">
        <x:v>粤AGP9731</x:v>
      </x:c>
      <x:c r="C4402" s="2" t="str">
        <x:v>钟祥</x:v>
      </x:c>
      <x:c r="D4402" s="8" t="d">
        <x:v>2026-09-08T00:00:00.000Z</x:v>
      </x:c>
      <x:c r="E4402" s="7" t="n">
        <x:v>30.3</x:v>
      </x:c>
      <x:c r="F4402" s="7" t="n">
        <x:v>33.7</x:v>
      </x:c>
      <x:c r="G4402" s="7" t="n">
        <x:v>30.3</x:v>
      </x:c>
      <x:c r="H4402" s="2" t="str">
        <x:v>否</x:v>
      </x:c>
      <x:c r="I4402" s="7" t="n">
        <x:f>IF(AND(ISNUMBER(E4402),ISNUMBER(F4402)),E4402-F4402,"")</x:f>
        <x:v>-3.400000000000002</x:v>
      </x:c>
      <x:c r="J4402" s="2" t="str">
        <x:f>IF(H4402="否","不适用",IF(AND(ISNUMBER(E4402),ISNUMBER(F4402)),IF(I4402&gt;'规则与名单'!$B$2,"是","否"),"未判定"))</x:f>
        <x:v>不适用</x:v>
      </x:c>
      <x:c r="K4402" s="2" t="str">
        <x:f>IF(J4402="是",IF(ISNUMBER(F4402),"测试日GPS","缺失"),IF(ISNUMBER(G4402),"非测试日纯氢",IF(AND(H4402="是",J4402="未判定"),IF(ISNUMBER(F4402),"测试名单无纯氢GPS","缺失"),IF(ISNUMBER(E4402),"非测试日仪表","缺失"))))</x:f>
        <x:v>非测试日纯氢</x:v>
      </x:c>
      <x:c r="L4402" s="7" t="n">
        <x:f>IF(K4402="缺失","",IF(K4402="非测试日纯氢",G4402,IF(K4402="非测试日仪表",E4402,F4402)))</x:f>
        <x:v>30.3</x:v>
      </x:c>
      <x:c r="M4402" s="2" t="n">
        <x:f>IF(K4402="缺失",1,0)</x:f>
        <x:v>0</x:v>
      </x:c>
      <x:c r="N4402" s="2" t="str">
        <x:v>车辆里程查询_20260901-20260930_1024辆_仪表里程.xlsx / L564</x:v>
      </x:c>
      <x:c r="O4402" s="2" t="str">
        <x:v>车辆里程查询_20260901-20260930_1024辆_GPS里程.xlsx / L564</x:v>
      </x:c>
      <x:c r="P4402" s="2" t="str">
        <x:v>车辆纯氢气里程查询_20260901-20260930_1024辆.xlsx / L324</x:v>
      </x:c>
    </x:row>
    <x:row r="4403" ht="22" customHeight="1">
      <x:c r="A4403" s="2" t="n">
        <x:v>174</x:v>
      </x:c>
      <x:c r="B4403" s="2" t="str">
        <x:v>粤AGP9731</x:v>
      </x:c>
      <x:c r="C4403" s="2" t="str">
        <x:v>钟祥</x:v>
      </x:c>
      <x:c r="D4403" s="8" t="d">
        <x:v>2026-09-09T00:00:00.000Z</x:v>
      </x:c>
      <x:c r="E4403" s="7" t="n">
        <x:v>35.1</x:v>
      </x:c>
      <x:c r="F4403" s="7" t="n">
        <x:v>31.9</x:v>
      </x:c>
      <x:c r="G4403" s="7" t="n">
        <x:v>30.1</x:v>
      </x:c>
      <x:c r="H4403" s="2" t="str">
        <x:v>否</x:v>
      </x:c>
      <x:c r="I4403" s="7" t="n">
        <x:f>IF(AND(ISNUMBER(E4403),ISNUMBER(F4403)),E4403-F4403,"")</x:f>
        <x:v>3.200000000000003</x:v>
      </x:c>
      <x:c r="J4403" s="2" t="str">
        <x:f>IF(H4403="否","不适用",IF(AND(ISNUMBER(E4403),ISNUMBER(F4403)),IF(I4403&gt;'规则与名单'!$B$2,"是","否"),"未判定"))</x:f>
        <x:v>不适用</x:v>
      </x:c>
      <x:c r="K4403" s="2" t="str">
        <x:f>IF(J4403="是",IF(ISNUMBER(F4403),"测试日GPS","缺失"),IF(ISNUMBER(G4403),"非测试日纯氢",IF(AND(H4403="是",J4403="未判定"),IF(ISNUMBER(F4403),"测试名单无纯氢GPS","缺失"),IF(ISNUMBER(E4403),"非测试日仪表","缺失"))))</x:f>
        <x:v>非测试日纯氢</x:v>
      </x:c>
      <x:c r="L4403" s="7" t="n">
        <x:f>IF(K4403="缺失","",IF(K4403="非测试日纯氢",G4403,IF(K4403="非测试日仪表",E4403,F4403)))</x:f>
        <x:v>30.1</x:v>
      </x:c>
      <x:c r="M4403" s="2" t="n">
        <x:f>IF(K4403="缺失",1,0)</x:f>
        <x:v>0</x:v>
      </x:c>
      <x:c r="N4403" s="2" t="str">
        <x:v>车辆里程查询_20260901-20260930_1024辆_仪表里程.xlsx / M564</x:v>
      </x:c>
      <x:c r="O4403" s="2" t="str">
        <x:v>车辆里程查询_20260901-20260930_1024辆_GPS里程.xlsx / M564</x:v>
      </x:c>
      <x:c r="P4403" s="2" t="str">
        <x:v>车辆纯氢气里程查询_20260901-20260930_1024辆.xlsx / M324</x:v>
      </x:c>
    </x:row>
    <x:row r="4404" ht="22" customHeight="1">
      <x:c r="A4404" s="2" t="n">
        <x:v>174</x:v>
      </x:c>
      <x:c r="B4404" s="2" t="str">
        <x:v>粤AGP9731</x:v>
      </x:c>
      <x:c r="C4404" s="2" t="str">
        <x:v>钟祥</x:v>
      </x:c>
      <x:c r="D4404" s="8" t="d">
        <x:v>2026-09-10T00:00:00.000Z</x:v>
      </x:c>
      <x:c r="E4404" s="7" t="n">
        <x:v>32</x:v>
      </x:c>
      <x:c r="F4404" s="7" t="n">
        <x:v>31.1</x:v>
      </x:c>
      <x:c r="G4404" s="7" t="n">
        <x:v>31.9</x:v>
      </x:c>
      <x:c r="H4404" s="2" t="str">
        <x:v>否</x:v>
      </x:c>
      <x:c r="I4404" s="7" t="n">
        <x:f>IF(AND(ISNUMBER(E4404),ISNUMBER(F4404)),E4404-F4404,"")</x:f>
        <x:v>0.8999999999999986</x:v>
      </x:c>
      <x:c r="J4404" s="2" t="str">
        <x:f>IF(H4404="否","不适用",IF(AND(ISNUMBER(E4404),ISNUMBER(F4404)),IF(I4404&gt;'规则与名单'!$B$2,"是","否"),"未判定"))</x:f>
        <x:v>不适用</x:v>
      </x:c>
      <x:c r="K4404" s="2" t="str">
        <x:f>IF(J4404="是",IF(ISNUMBER(F4404),"测试日GPS","缺失"),IF(ISNUMBER(G4404),"非测试日纯氢",IF(AND(H4404="是",J4404="未判定"),IF(ISNUMBER(F4404),"测试名单无纯氢GPS","缺失"),IF(ISNUMBER(E4404),"非测试日仪表","缺失"))))</x:f>
        <x:v>非测试日纯氢</x:v>
      </x:c>
      <x:c r="L4404" s="7" t="n">
        <x:f>IF(K4404="缺失","",IF(K4404="非测试日纯氢",G4404,IF(K4404="非测试日仪表",E4404,F4404)))</x:f>
        <x:v>31.9</x:v>
      </x:c>
      <x:c r="M4404" s="2" t="n">
        <x:f>IF(K4404="缺失",1,0)</x:f>
        <x:v>0</x:v>
      </x:c>
      <x:c r="N4404" s="2" t="str">
        <x:v>车辆里程查询_20260901-20260930_1024辆_仪表里程.xlsx / N564</x:v>
      </x:c>
      <x:c r="O4404" s="2" t="str">
        <x:v>车辆里程查询_20260901-20260930_1024辆_GPS里程.xlsx / N564</x:v>
      </x:c>
      <x:c r="P4404" s="2" t="str">
        <x:v>车辆纯氢气里程查询_20260901-20260930_1024辆.xlsx / N324</x:v>
      </x:c>
    </x:row>
    <x:row r="4405" ht="22" customHeight="1">
      <x:c r="A4405" s="2" t="n">
        <x:v>174</x:v>
      </x:c>
      <x:c r="B4405" s="2" t="str">
        <x:v>粤AGP9731</x:v>
      </x:c>
      <x:c r="C4405" s="2" t="str">
        <x:v>钟祥</x:v>
      </x:c>
      <x:c r="D4405" s="8" t="d">
        <x:v>2026-09-11T00:00:00.000Z</x:v>
      </x:c>
      <x:c r="E4405" s="7" t="n">
        <x:v>40.9</x:v>
      </x:c>
      <x:c r="F4405" s="7" t="n">
        <x:v>40.4</x:v>
      </x:c>
      <x:c r="G4405" s="7" t="n">
        <x:v>40.8</x:v>
      </x:c>
      <x:c r="H4405" s="2" t="str">
        <x:v>否</x:v>
      </x:c>
      <x:c r="I4405" s="7" t="n">
        <x:f>IF(AND(ISNUMBER(E4405),ISNUMBER(F4405)),E4405-F4405,"")</x:f>
        <x:v>0.5</x:v>
      </x:c>
      <x:c r="J4405" s="2" t="str">
        <x:f>IF(H4405="否","不适用",IF(AND(ISNUMBER(E4405),ISNUMBER(F4405)),IF(I4405&gt;'规则与名单'!$B$2,"是","否"),"未判定"))</x:f>
        <x:v>不适用</x:v>
      </x:c>
      <x:c r="K4405" s="2" t="str">
        <x:f>IF(J4405="是",IF(ISNUMBER(F4405),"测试日GPS","缺失"),IF(ISNUMBER(G4405),"非测试日纯氢",IF(AND(H4405="是",J4405="未判定"),IF(ISNUMBER(F4405),"测试名单无纯氢GPS","缺失"),IF(ISNUMBER(E4405),"非测试日仪表","缺失"))))</x:f>
        <x:v>非测试日纯氢</x:v>
      </x:c>
      <x:c r="L4405" s="7" t="n">
        <x:f>IF(K4405="缺失","",IF(K4405="非测试日纯氢",G4405,IF(K4405="非测试日仪表",E4405,F4405)))</x:f>
        <x:v>40.8</x:v>
      </x:c>
      <x:c r="M4405" s="2" t="n">
        <x:f>IF(K4405="缺失",1,0)</x:f>
        <x:v>0</x:v>
      </x:c>
      <x:c r="N4405" s="2" t="str">
        <x:v>车辆里程查询_20260901-20260930_1024辆_仪表里程.xlsx / O564</x:v>
      </x:c>
      <x:c r="O4405" s="2" t="str">
        <x:v>车辆里程查询_20260901-20260930_1024辆_GPS里程.xlsx / O564</x:v>
      </x:c>
      <x:c r="P4405" s="2" t="str">
        <x:v>车辆纯氢气里程查询_20260901-20260930_1024辆.xlsx / O324</x:v>
      </x:c>
    </x:row>
    <x:row r="4406" ht="22" customHeight="1">
      <x:c r="A4406" s="2" t="n">
        <x:v>174</x:v>
      </x:c>
      <x:c r="B4406" s="2" t="str">
        <x:v>粤AGP9731</x:v>
      </x:c>
      <x:c r="C4406" s="2" t="str">
        <x:v>钟祥</x:v>
      </x:c>
      <x:c r="D4406" s="8" t="d">
        <x:v>2026-09-12T00:00:00.000Z</x:v>
      </x:c>
      <x:c r="E4406" s="7"/>
      <x:c r="F4406" s="7" t="n">
        <x:v>0</x:v>
      </x:c>
      <x:c r="G4406" s="7"/>
      <x:c r="H4406" s="2" t="str">
        <x:v>否</x:v>
      </x:c>
      <x:c r="I4406" s="7" t="str">
        <x:f>IF(AND(ISNUMBER(E4406),ISNUMBER(F4406)),E4406-F4406,"")</x:f>
      </x:c>
      <x:c r="J4406" s="2" t="str">
        <x:f>IF(H4406="否","不适用",IF(AND(ISNUMBER(E4406),ISNUMBER(F4406)),IF(I4406&gt;'规则与名单'!$B$2,"是","否"),"未判定"))</x:f>
        <x:v>不适用</x:v>
      </x:c>
      <x:c r="K4406" s="2" t="str">
        <x:f>IF(J4406="是",IF(ISNUMBER(F4406),"测试日GPS","缺失"),IF(ISNUMBER(G4406),"非测试日纯氢",IF(AND(H4406="是",J4406="未判定"),IF(ISNUMBER(F4406),"测试名单无纯氢GPS","缺失"),IF(ISNUMBER(E4406),"非测试日仪表","缺失"))))</x:f>
        <x:v>缺失</x:v>
      </x:c>
      <x:c r="L4406" s="7" t="str">
        <x:f>IF(K4406="缺失","",IF(K4406="非测试日纯氢",G4406,IF(K4406="非测试日仪表",E4406,F4406)))</x:f>
      </x:c>
      <x:c r="M4406" s="2" t="n">
        <x:f>IF(K4406="缺失",1,0)</x:f>
        <x:v>1</x:v>
      </x:c>
      <x:c r="N4406" s="2" t="str">
        <x:v>车辆里程查询_20260901-20260930_1024辆_仪表里程.xlsx / P564</x:v>
      </x:c>
      <x:c r="O4406" s="2" t="str">
        <x:v>车辆里程查询_20260901-20260930_1024辆_GPS里程.xlsx / P564</x:v>
      </x:c>
      <x:c r="P4406" s="2" t="str">
        <x:v>车辆纯氢气里程查询_20260901-20260930_1024辆.xlsx / P324</x:v>
      </x:c>
    </x:row>
    <x:row r="4407" ht="22" customHeight="1">
      <x:c r="A4407" s="2" t="n">
        <x:v>174</x:v>
      </x:c>
      <x:c r="B4407" s="2" t="str">
        <x:v>粤AGP9731</x:v>
      </x:c>
      <x:c r="C4407" s="2" t="str">
        <x:v>钟祥</x:v>
      </x:c>
      <x:c r="D4407" s="8" t="d">
        <x:v>2026-09-13T00:00:00.000Z</x:v>
      </x:c>
      <x:c r="E4407" s="7"/>
      <x:c r="F4407" s="7" t="n">
        <x:v>0</x:v>
      </x:c>
      <x:c r="G4407" s="7"/>
      <x:c r="H4407" s="2" t="str">
        <x:v>否</x:v>
      </x:c>
      <x:c r="I4407" s="7" t="str">
        <x:f>IF(AND(ISNUMBER(E4407),ISNUMBER(F4407)),E4407-F4407,"")</x:f>
      </x:c>
      <x:c r="J4407" s="2" t="str">
        <x:f>IF(H4407="否","不适用",IF(AND(ISNUMBER(E4407),ISNUMBER(F4407)),IF(I4407&gt;'规则与名单'!$B$2,"是","否"),"未判定"))</x:f>
        <x:v>不适用</x:v>
      </x:c>
      <x:c r="K4407" s="2" t="str">
        <x:f>IF(J4407="是",IF(ISNUMBER(F4407),"测试日GPS","缺失"),IF(ISNUMBER(G4407),"非测试日纯氢",IF(AND(H4407="是",J4407="未判定"),IF(ISNUMBER(F4407),"测试名单无纯氢GPS","缺失"),IF(ISNUMBER(E4407),"非测试日仪表","缺失"))))</x:f>
        <x:v>缺失</x:v>
      </x:c>
      <x:c r="L4407" s="7" t="str">
        <x:f>IF(K4407="缺失","",IF(K4407="非测试日纯氢",G4407,IF(K4407="非测试日仪表",E4407,F4407)))</x:f>
      </x:c>
      <x:c r="M4407" s="2" t="n">
        <x:f>IF(K4407="缺失",1,0)</x:f>
        <x:v>1</x:v>
      </x:c>
      <x:c r="N4407" s="2" t="str">
        <x:v>车辆里程查询_20260901-20260930_1024辆_仪表里程.xlsx / Q564</x:v>
      </x:c>
      <x:c r="O4407" s="2" t="str">
        <x:v>车辆里程查询_20260901-20260930_1024辆_GPS里程.xlsx / Q564</x:v>
      </x:c>
      <x:c r="P4407" s="2" t="str">
        <x:v>车辆纯氢气里程查询_20260901-20260930_1024辆.xlsx / Q324</x:v>
      </x:c>
    </x:row>
    <x:row r="4408" ht="22" customHeight="1">
      <x:c r="A4408" s="2" t="n">
        <x:v>174</x:v>
      </x:c>
      <x:c r="B4408" s="2" t="str">
        <x:v>粤AGP9731</x:v>
      </x:c>
      <x:c r="C4408" s="2" t="str">
        <x:v>钟祥</x:v>
      </x:c>
      <x:c r="D4408" s="8" t="d">
        <x:v>2026-09-14T00:00:00.000Z</x:v>
      </x:c>
      <x:c r="E4408" s="7" t="n">
        <x:v>32</x:v>
      </x:c>
      <x:c r="F4408" s="7" t="n">
        <x:v>31.7</x:v>
      </x:c>
      <x:c r="G4408" s="7" t="n">
        <x:v>30.4</x:v>
      </x:c>
      <x:c r="H4408" s="2" t="str">
        <x:v>否</x:v>
      </x:c>
      <x:c r="I4408" s="7" t="n">
        <x:f>IF(AND(ISNUMBER(E4408),ISNUMBER(F4408)),E4408-F4408,"")</x:f>
        <x:v>0.3000000000000007</x:v>
      </x:c>
      <x:c r="J4408" s="2" t="str">
        <x:f>IF(H4408="否","不适用",IF(AND(ISNUMBER(E4408),ISNUMBER(F4408)),IF(I4408&gt;'规则与名单'!$B$2,"是","否"),"未判定"))</x:f>
        <x:v>不适用</x:v>
      </x:c>
      <x:c r="K4408" s="2" t="str">
        <x:f>IF(J4408="是",IF(ISNUMBER(F4408),"测试日GPS","缺失"),IF(ISNUMBER(G4408),"非测试日纯氢",IF(AND(H4408="是",J4408="未判定"),IF(ISNUMBER(F4408),"测试名单无纯氢GPS","缺失"),IF(ISNUMBER(E4408),"非测试日仪表","缺失"))))</x:f>
        <x:v>非测试日纯氢</x:v>
      </x:c>
      <x:c r="L4408" s="7" t="n">
        <x:f>IF(K4408="缺失","",IF(K4408="非测试日纯氢",G4408,IF(K4408="非测试日仪表",E4408,F4408)))</x:f>
        <x:v>30.4</x:v>
      </x:c>
      <x:c r="M4408" s="2" t="n">
        <x:f>IF(K4408="缺失",1,0)</x:f>
        <x:v>0</x:v>
      </x:c>
      <x:c r="N4408" s="2" t="str">
        <x:v>车辆里程查询_20260901-20260930_1024辆_仪表里程.xlsx / R564</x:v>
      </x:c>
      <x:c r="O4408" s="2" t="str">
        <x:v>车辆里程查询_20260901-20260930_1024辆_GPS里程.xlsx / R564</x:v>
      </x:c>
      <x:c r="P4408" s="2" t="str">
        <x:v>车辆纯氢气里程查询_20260901-20260930_1024辆.xlsx / R324</x:v>
      </x:c>
    </x:row>
    <x:row r="4409" ht="22" customHeight="1">
      <x:c r="A4409" s="2" t="n">
        <x:v>174</x:v>
      </x:c>
      <x:c r="B4409" s="2" t="str">
        <x:v>粤AGP9731</x:v>
      </x:c>
      <x:c r="C4409" s="2" t="str">
        <x:v>钟祥</x:v>
      </x:c>
      <x:c r="D4409" s="8" t="d">
        <x:v>2026-09-15T00:00:00.000Z</x:v>
      </x:c>
      <x:c r="E4409" s="7" t="n">
        <x:v>31.9</x:v>
      </x:c>
      <x:c r="F4409" s="7" t="n">
        <x:v>31.5</x:v>
      </x:c>
      <x:c r="G4409" s="7" t="n">
        <x:v>31.8</x:v>
      </x:c>
      <x:c r="H4409" s="2" t="str">
        <x:v>否</x:v>
      </x:c>
      <x:c r="I4409" s="7" t="n">
        <x:f>IF(AND(ISNUMBER(E4409),ISNUMBER(F4409)),E4409-F4409,"")</x:f>
        <x:v>0.3999999999999986</x:v>
      </x:c>
      <x:c r="J4409" s="2" t="str">
        <x:f>IF(H4409="否","不适用",IF(AND(ISNUMBER(E4409),ISNUMBER(F4409)),IF(I4409&gt;'规则与名单'!$B$2,"是","否"),"未判定"))</x:f>
        <x:v>不适用</x:v>
      </x:c>
      <x:c r="K4409" s="2" t="str">
        <x:f>IF(J4409="是",IF(ISNUMBER(F4409),"测试日GPS","缺失"),IF(ISNUMBER(G4409),"非测试日纯氢",IF(AND(H4409="是",J4409="未判定"),IF(ISNUMBER(F4409),"测试名单无纯氢GPS","缺失"),IF(ISNUMBER(E4409),"非测试日仪表","缺失"))))</x:f>
        <x:v>非测试日纯氢</x:v>
      </x:c>
      <x:c r="L4409" s="7" t="n">
        <x:f>IF(K4409="缺失","",IF(K4409="非测试日纯氢",G4409,IF(K4409="非测试日仪表",E4409,F4409)))</x:f>
        <x:v>31.8</x:v>
      </x:c>
      <x:c r="M4409" s="2" t="n">
        <x:f>IF(K4409="缺失",1,0)</x:f>
        <x:v>0</x:v>
      </x:c>
      <x:c r="N4409" s="2" t="str">
        <x:v>车辆里程查询_20260901-20260930_1024辆_仪表里程.xlsx / S564</x:v>
      </x:c>
      <x:c r="O4409" s="2" t="str">
        <x:v>车辆里程查询_20260901-20260930_1024辆_GPS里程.xlsx / S564</x:v>
      </x:c>
      <x:c r="P4409" s="2" t="str">
        <x:v>车辆纯氢气里程查询_20260901-20260930_1024辆.xlsx / S324</x:v>
      </x:c>
    </x:row>
    <x:row r="4410" ht="22" customHeight="1">
      <x:c r="A4410" s="2" t="n">
        <x:v>174</x:v>
      </x:c>
      <x:c r="B4410" s="2" t="str">
        <x:v>粤AGP9731</x:v>
      </x:c>
      <x:c r="C4410" s="2" t="str">
        <x:v>钟祥</x:v>
      </x:c>
      <x:c r="D4410" s="8" t="d">
        <x:v>2026-09-16T00:00:00.000Z</x:v>
      </x:c>
      <x:c r="E4410" s="7" t="n">
        <x:v>50.5</x:v>
      </x:c>
      <x:c r="F4410" s="7" t="n">
        <x:v>50.2</x:v>
      </x:c>
      <x:c r="G4410" s="7" t="n">
        <x:v>50.5</x:v>
      </x:c>
      <x:c r="H4410" s="2" t="str">
        <x:v>否</x:v>
      </x:c>
      <x:c r="I4410" s="7" t="n">
        <x:f>IF(AND(ISNUMBER(E4410),ISNUMBER(F4410)),E4410-F4410,"")</x:f>
        <x:v>0.29999999999999716</x:v>
      </x:c>
      <x:c r="J4410" s="2" t="str">
        <x:f>IF(H4410="否","不适用",IF(AND(ISNUMBER(E4410),ISNUMBER(F4410)),IF(I4410&gt;'规则与名单'!$B$2,"是","否"),"未判定"))</x:f>
        <x:v>不适用</x:v>
      </x:c>
      <x:c r="K4410" s="2" t="str">
        <x:f>IF(J4410="是",IF(ISNUMBER(F4410),"测试日GPS","缺失"),IF(ISNUMBER(G4410),"非测试日纯氢",IF(AND(H4410="是",J4410="未判定"),IF(ISNUMBER(F4410),"测试名单无纯氢GPS","缺失"),IF(ISNUMBER(E4410),"非测试日仪表","缺失"))))</x:f>
        <x:v>非测试日纯氢</x:v>
      </x:c>
      <x:c r="L4410" s="7" t="n">
        <x:f>IF(K4410="缺失","",IF(K4410="非测试日纯氢",G4410,IF(K4410="非测试日仪表",E4410,F4410)))</x:f>
        <x:v>50.5</x:v>
      </x:c>
      <x:c r="M4410" s="2" t="n">
        <x:f>IF(K4410="缺失",1,0)</x:f>
        <x:v>0</x:v>
      </x:c>
      <x:c r="N4410" s="2" t="str">
        <x:v>车辆里程查询_20260901-20260930_1024辆_仪表里程.xlsx / T564</x:v>
      </x:c>
      <x:c r="O4410" s="2" t="str">
        <x:v>车辆里程查询_20260901-20260930_1024辆_GPS里程.xlsx / T564</x:v>
      </x:c>
      <x:c r="P4410" s="2" t="str">
        <x:v>车辆纯氢气里程查询_20260901-20260930_1024辆.xlsx / T324</x:v>
      </x:c>
    </x:row>
    <x:row r="4411" ht="22" customHeight="1">
      <x:c r="A4411" s="2" t="n">
        <x:v>174</x:v>
      </x:c>
      <x:c r="B4411" s="2" t="str">
        <x:v>粤AGP9731</x:v>
      </x:c>
      <x:c r="C4411" s="2" t="str">
        <x:v>钟祥</x:v>
      </x:c>
      <x:c r="D4411" s="8" t="d">
        <x:v>2026-09-17T00:00:00.000Z</x:v>
      </x:c>
      <x:c r="E4411" s="7" t="n">
        <x:v>19.7</x:v>
      </x:c>
      <x:c r="F4411" s="7" t="n">
        <x:v>31.2</x:v>
      </x:c>
      <x:c r="G4411" s="7" t="n">
        <x:v>19.5</x:v>
      </x:c>
      <x:c r="H4411" s="2" t="str">
        <x:v>否</x:v>
      </x:c>
      <x:c r="I4411" s="7" t="n">
        <x:f>IF(AND(ISNUMBER(E4411),ISNUMBER(F4411)),E4411-F4411,"")</x:f>
        <x:v>-11.5</x:v>
      </x:c>
      <x:c r="J4411" s="2" t="str">
        <x:f>IF(H4411="否","不适用",IF(AND(ISNUMBER(E4411),ISNUMBER(F4411)),IF(I4411&gt;'规则与名单'!$B$2,"是","否"),"未判定"))</x:f>
        <x:v>不适用</x:v>
      </x:c>
      <x:c r="K4411" s="2" t="str">
        <x:f>IF(J4411="是",IF(ISNUMBER(F4411),"测试日GPS","缺失"),IF(ISNUMBER(G4411),"非测试日纯氢",IF(AND(H4411="是",J4411="未判定"),IF(ISNUMBER(F4411),"测试名单无纯氢GPS","缺失"),IF(ISNUMBER(E4411),"非测试日仪表","缺失"))))</x:f>
        <x:v>非测试日纯氢</x:v>
      </x:c>
      <x:c r="L4411" s="7" t="n">
        <x:f>IF(K4411="缺失","",IF(K4411="非测试日纯氢",G4411,IF(K4411="非测试日仪表",E4411,F4411)))</x:f>
        <x:v>19.5</x:v>
      </x:c>
      <x:c r="M4411" s="2" t="n">
        <x:f>IF(K4411="缺失",1,0)</x:f>
        <x:v>0</x:v>
      </x:c>
      <x:c r="N4411" s="2" t="str">
        <x:v>车辆里程查询_20260901-20260930_1024辆_仪表里程.xlsx / U564</x:v>
      </x:c>
      <x:c r="O4411" s="2" t="str">
        <x:v>车辆里程查询_20260901-20260930_1024辆_GPS里程.xlsx / U564</x:v>
      </x:c>
      <x:c r="P4411" s="2" t="str">
        <x:v>车辆纯氢气里程查询_20260901-20260930_1024辆.xlsx / U324</x:v>
      </x:c>
    </x:row>
    <x:row r="4412" ht="22" customHeight="1">
      <x:c r="A4412" s="2" t="n">
        <x:v>174</x:v>
      </x:c>
      <x:c r="B4412" s="2" t="str">
        <x:v>粤AGP9731</x:v>
      </x:c>
      <x:c r="C4412" s="2" t="str">
        <x:v>钟祥</x:v>
      </x:c>
      <x:c r="D4412" s="8" t="d">
        <x:v>2026-09-18T00:00:00.000Z</x:v>
      </x:c>
      <x:c r="E4412" s="7" t="n">
        <x:v>44.2</x:v>
      </x:c>
      <x:c r="F4412" s="7" t="n">
        <x:v>31.8</x:v>
      </x:c>
      <x:c r="G4412" s="7" t="n">
        <x:v>13</x:v>
      </x:c>
      <x:c r="H4412" s="2" t="str">
        <x:v>否</x:v>
      </x:c>
      <x:c r="I4412" s="7" t="n">
        <x:f>IF(AND(ISNUMBER(E4412),ISNUMBER(F4412)),E4412-F4412,"")</x:f>
        <x:v>12.400000000000002</x:v>
      </x:c>
      <x:c r="J4412" s="2" t="str">
        <x:f>IF(H4412="否","不适用",IF(AND(ISNUMBER(E4412),ISNUMBER(F4412)),IF(I4412&gt;'规则与名单'!$B$2,"是","否"),"未判定"))</x:f>
        <x:v>不适用</x:v>
      </x:c>
      <x:c r="K4412" s="2" t="str">
        <x:f>IF(J4412="是",IF(ISNUMBER(F4412),"测试日GPS","缺失"),IF(ISNUMBER(G4412),"非测试日纯氢",IF(AND(H4412="是",J4412="未判定"),IF(ISNUMBER(F4412),"测试名单无纯氢GPS","缺失"),IF(ISNUMBER(E4412),"非测试日仪表","缺失"))))</x:f>
        <x:v>非测试日纯氢</x:v>
      </x:c>
      <x:c r="L4412" s="7" t="n">
        <x:f>IF(K4412="缺失","",IF(K4412="非测试日纯氢",G4412,IF(K4412="非测试日仪表",E4412,F4412)))</x:f>
        <x:v>13</x:v>
      </x:c>
      <x:c r="M4412" s="2" t="n">
        <x:f>IF(K4412="缺失",1,0)</x:f>
        <x:v>0</x:v>
      </x:c>
      <x:c r="N4412" s="2" t="str">
        <x:v>车辆里程查询_20260901-20260930_1024辆_仪表里程.xlsx / V564</x:v>
      </x:c>
      <x:c r="O4412" s="2" t="str">
        <x:v>车辆里程查询_20260901-20260930_1024辆_GPS里程.xlsx / V564</x:v>
      </x:c>
      <x:c r="P4412" s="2" t="str">
        <x:v>车辆纯氢气里程查询_20260901-20260930_1024辆.xlsx / V324</x:v>
      </x:c>
    </x:row>
    <x:row r="4413" ht="22" customHeight="1">
      <x:c r="A4413" s="2" t="n">
        <x:v>174</x:v>
      </x:c>
      <x:c r="B4413" s="2" t="str">
        <x:v>粤AGP9731</x:v>
      </x:c>
      <x:c r="C4413" s="2" t="str">
        <x:v>钟祥</x:v>
      </x:c>
      <x:c r="D4413" s="8" t="d">
        <x:v>2026-09-19T00:00:00.000Z</x:v>
      </x:c>
      <x:c r="E4413" s="7"/>
      <x:c r="F4413" s="7" t="n">
        <x:v>0</x:v>
      </x:c>
      <x:c r="G4413" s="7"/>
      <x:c r="H4413" s="2" t="str">
        <x:v>否</x:v>
      </x:c>
      <x:c r="I4413" s="7" t="str">
        <x:f>IF(AND(ISNUMBER(E4413),ISNUMBER(F4413)),E4413-F4413,"")</x:f>
      </x:c>
      <x:c r="J4413" s="2" t="str">
        <x:f>IF(H4413="否","不适用",IF(AND(ISNUMBER(E4413),ISNUMBER(F4413)),IF(I4413&gt;'规则与名单'!$B$2,"是","否"),"未判定"))</x:f>
        <x:v>不适用</x:v>
      </x:c>
      <x:c r="K4413" s="2" t="str">
        <x:f>IF(J4413="是",IF(ISNUMBER(F4413),"测试日GPS","缺失"),IF(ISNUMBER(G4413),"非测试日纯氢",IF(AND(H4413="是",J4413="未判定"),IF(ISNUMBER(F4413),"测试名单无纯氢GPS","缺失"),IF(ISNUMBER(E4413),"非测试日仪表","缺失"))))</x:f>
        <x:v>缺失</x:v>
      </x:c>
      <x:c r="L4413" s="7" t="str">
        <x:f>IF(K4413="缺失","",IF(K4413="非测试日纯氢",G4413,IF(K4413="非测试日仪表",E4413,F4413)))</x:f>
      </x:c>
      <x:c r="M4413" s="2" t="n">
        <x:f>IF(K4413="缺失",1,0)</x:f>
        <x:v>1</x:v>
      </x:c>
      <x:c r="N4413" s="2" t="str">
        <x:v>车辆里程查询_20260901-20260930_1024辆_仪表里程.xlsx / W564</x:v>
      </x:c>
      <x:c r="O4413" s="2" t="str">
        <x:v>车辆里程查询_20260901-20260930_1024辆_GPS里程.xlsx / W564</x:v>
      </x:c>
      <x:c r="P4413" s="2" t="str">
        <x:v>车辆纯氢气里程查询_20260901-20260930_1024辆.xlsx / W324</x:v>
      </x:c>
    </x:row>
    <x:row r="4414" ht="22" customHeight="1">
      <x:c r="A4414" s="2" t="n">
        <x:v>174</x:v>
      </x:c>
      <x:c r="B4414" s="2" t="str">
        <x:v>粤AGP9731</x:v>
      </x:c>
      <x:c r="C4414" s="2" t="str">
        <x:v>钟祥</x:v>
      </x:c>
      <x:c r="D4414" s="8" t="d">
        <x:v>2026-09-20T00:00:00.000Z</x:v>
      </x:c>
      <x:c r="E4414" s="7" t="n">
        <x:v>31.9</x:v>
      </x:c>
      <x:c r="F4414" s="7" t="n">
        <x:v>31.4</x:v>
      </x:c>
      <x:c r="G4414" s="7" t="n">
        <x:v>31.9</x:v>
      </x:c>
      <x:c r="H4414" s="2" t="str">
        <x:v>否</x:v>
      </x:c>
      <x:c r="I4414" s="7" t="n">
        <x:f>IF(AND(ISNUMBER(E4414),ISNUMBER(F4414)),E4414-F4414,"")</x:f>
        <x:v>0.5</x:v>
      </x:c>
      <x:c r="J4414" s="2" t="str">
        <x:f>IF(H4414="否","不适用",IF(AND(ISNUMBER(E4414),ISNUMBER(F4414)),IF(I4414&gt;'规则与名单'!$B$2,"是","否"),"未判定"))</x:f>
        <x:v>不适用</x:v>
      </x:c>
      <x:c r="K4414" s="2" t="str">
        <x:f>IF(J4414="是",IF(ISNUMBER(F4414),"测试日GPS","缺失"),IF(ISNUMBER(G4414),"非测试日纯氢",IF(AND(H4414="是",J4414="未判定"),IF(ISNUMBER(F4414),"测试名单无纯氢GPS","缺失"),IF(ISNUMBER(E4414),"非测试日仪表","缺失"))))</x:f>
        <x:v>非测试日纯氢</x:v>
      </x:c>
      <x:c r="L4414" s="7" t="n">
        <x:f>IF(K4414="缺失","",IF(K4414="非测试日纯氢",G4414,IF(K4414="非测试日仪表",E4414,F4414)))</x:f>
        <x:v>31.9</x:v>
      </x:c>
      <x:c r="M4414" s="2" t="n">
        <x:f>IF(K4414="缺失",1,0)</x:f>
        <x:v>0</x:v>
      </x:c>
      <x:c r="N4414" s="2" t="str">
        <x:v>车辆里程查询_20260901-20260930_1024辆_仪表里程.xlsx / X564</x:v>
      </x:c>
      <x:c r="O4414" s="2" t="str">
        <x:v>车辆里程查询_20260901-20260930_1024辆_GPS里程.xlsx / X564</x:v>
      </x:c>
      <x:c r="P4414" s="2" t="str">
        <x:v>车辆纯氢气里程查询_20260901-20260930_1024辆.xlsx / X324</x:v>
      </x:c>
    </x:row>
    <x:row r="4415" ht="22" customHeight="1">
      <x:c r="A4415" s="2" t="n">
        <x:v>174</x:v>
      </x:c>
      <x:c r="B4415" s="2" t="str">
        <x:v>粤AGP9731</x:v>
      </x:c>
      <x:c r="C4415" s="2" t="str">
        <x:v>钟祥</x:v>
      </x:c>
      <x:c r="D4415" s="8" t="d">
        <x:v>2026-09-21T00:00:00.000Z</x:v>
      </x:c>
      <x:c r="E4415" s="7" t="n">
        <x:v>32</x:v>
      </x:c>
      <x:c r="F4415" s="7" t="n">
        <x:v>31.1</x:v>
      </x:c>
      <x:c r="G4415" s="7" t="n">
        <x:v>31.9</x:v>
      </x:c>
      <x:c r="H4415" s="2" t="str">
        <x:v>否</x:v>
      </x:c>
      <x:c r="I4415" s="7" t="n">
        <x:f>IF(AND(ISNUMBER(E4415),ISNUMBER(F4415)),E4415-F4415,"")</x:f>
        <x:v>0.8999999999999986</x:v>
      </x:c>
      <x:c r="J4415" s="2" t="str">
        <x:f>IF(H4415="否","不适用",IF(AND(ISNUMBER(E4415),ISNUMBER(F4415)),IF(I4415&gt;'规则与名单'!$B$2,"是","否"),"未判定"))</x:f>
        <x:v>不适用</x:v>
      </x:c>
      <x:c r="K4415" s="2" t="str">
        <x:f>IF(J4415="是",IF(ISNUMBER(F4415),"测试日GPS","缺失"),IF(ISNUMBER(G4415),"非测试日纯氢",IF(AND(H4415="是",J4415="未判定"),IF(ISNUMBER(F4415),"测试名单无纯氢GPS","缺失"),IF(ISNUMBER(E4415),"非测试日仪表","缺失"))))</x:f>
        <x:v>非测试日纯氢</x:v>
      </x:c>
      <x:c r="L4415" s="7" t="n">
        <x:f>IF(K4415="缺失","",IF(K4415="非测试日纯氢",G4415,IF(K4415="非测试日仪表",E4415,F4415)))</x:f>
        <x:v>31.9</x:v>
      </x:c>
      <x:c r="M4415" s="2" t="n">
        <x:f>IF(K4415="缺失",1,0)</x:f>
        <x:v>0</x:v>
      </x:c>
      <x:c r="N4415" s="2" t="str">
        <x:v>车辆里程查询_20260901-20260930_1024辆_仪表里程.xlsx / Y564</x:v>
      </x:c>
      <x:c r="O4415" s="2" t="str">
        <x:v>车辆里程查询_20260901-20260930_1024辆_GPS里程.xlsx / Y564</x:v>
      </x:c>
      <x:c r="P4415" s="2" t="str">
        <x:v>车辆纯氢气里程查询_20260901-20260930_1024辆.xlsx / Y324</x:v>
      </x:c>
    </x:row>
    <x:row r="4416" ht="22" customHeight="1">
      <x:c r="A4416" s="2" t="n">
        <x:v>174</x:v>
      </x:c>
      <x:c r="B4416" s="2" t="str">
        <x:v>粤AGP9731</x:v>
      </x:c>
      <x:c r="C4416" s="2" t="str">
        <x:v>钟祥</x:v>
      </x:c>
      <x:c r="D4416" s="8" t="d">
        <x:v>2026-09-22T00:00:00.000Z</x:v>
      </x:c>
      <x:c r="E4416" s="7" t="n">
        <x:v>31.9</x:v>
      </x:c>
      <x:c r="F4416" s="7" t="n">
        <x:v>32.2</x:v>
      </x:c>
      <x:c r="G4416" s="7" t="n">
        <x:v>30.8</x:v>
      </x:c>
      <x:c r="H4416" s="2" t="str">
        <x:v>否</x:v>
      </x:c>
      <x:c r="I4416" s="7" t="n">
        <x:f>IF(AND(ISNUMBER(E4416),ISNUMBER(F4416)),E4416-F4416,"")</x:f>
        <x:v>-0.30000000000000426</x:v>
      </x:c>
      <x:c r="J4416" s="2" t="str">
        <x:f>IF(H4416="否","不适用",IF(AND(ISNUMBER(E4416),ISNUMBER(F4416)),IF(I4416&gt;'规则与名单'!$B$2,"是","否"),"未判定"))</x:f>
        <x:v>不适用</x:v>
      </x:c>
      <x:c r="K4416" s="2" t="str">
        <x:f>IF(J4416="是",IF(ISNUMBER(F4416),"测试日GPS","缺失"),IF(ISNUMBER(G4416),"非测试日纯氢",IF(AND(H4416="是",J4416="未判定"),IF(ISNUMBER(F4416),"测试名单无纯氢GPS","缺失"),IF(ISNUMBER(E4416),"非测试日仪表","缺失"))))</x:f>
        <x:v>非测试日纯氢</x:v>
      </x:c>
      <x:c r="L4416" s="7" t="n">
        <x:f>IF(K4416="缺失","",IF(K4416="非测试日纯氢",G4416,IF(K4416="非测试日仪表",E4416,F4416)))</x:f>
        <x:v>30.8</x:v>
      </x:c>
      <x:c r="M4416" s="2" t="n">
        <x:f>IF(K4416="缺失",1,0)</x:f>
        <x:v>0</x:v>
      </x:c>
      <x:c r="N4416" s="2" t="str">
        <x:v>车辆里程查询_20260901-20260930_1024辆_仪表里程.xlsx / Z564</x:v>
      </x:c>
      <x:c r="O4416" s="2" t="str">
        <x:v>车辆里程查询_20260901-20260930_1024辆_GPS里程.xlsx / Z564</x:v>
      </x:c>
      <x:c r="P4416" s="2" t="str">
        <x:v>车辆纯氢气里程查询_20260901-20260930_1024辆.xlsx / Z324</x:v>
      </x:c>
    </x:row>
    <x:row r="4417" ht="22" customHeight="1">
      <x:c r="A4417" s="2" t="n">
        <x:v>174</x:v>
      </x:c>
      <x:c r="B4417" s="2" t="str">
        <x:v>粤AGP9731</x:v>
      </x:c>
      <x:c r="C4417" s="2" t="str">
        <x:v>钟祥</x:v>
      </x:c>
      <x:c r="D4417" s="8" t="d">
        <x:v>2026-09-23T00:00:00.000Z</x:v>
      </x:c>
      <x:c r="E4417" s="7" t="n">
        <x:v>32</x:v>
      </x:c>
      <x:c r="F4417" s="7" t="n">
        <x:v>31.8</x:v>
      </x:c>
      <x:c r="G4417" s="7" t="n">
        <x:v>31.9</x:v>
      </x:c>
      <x:c r="H4417" s="2" t="str">
        <x:v>否</x:v>
      </x:c>
      <x:c r="I4417" s="7" t="n">
        <x:f>IF(AND(ISNUMBER(E4417),ISNUMBER(F4417)),E4417-F4417,"")</x:f>
        <x:v>0.1999999999999993</x:v>
      </x:c>
      <x:c r="J4417" s="2" t="str">
        <x:f>IF(H4417="否","不适用",IF(AND(ISNUMBER(E4417),ISNUMBER(F4417)),IF(I4417&gt;'规则与名单'!$B$2,"是","否"),"未判定"))</x:f>
        <x:v>不适用</x:v>
      </x:c>
      <x:c r="K4417" s="2" t="str">
        <x:f>IF(J4417="是",IF(ISNUMBER(F4417),"测试日GPS","缺失"),IF(ISNUMBER(G4417),"非测试日纯氢",IF(AND(H4417="是",J4417="未判定"),IF(ISNUMBER(F4417),"测试名单无纯氢GPS","缺失"),IF(ISNUMBER(E4417),"非测试日仪表","缺失"))))</x:f>
        <x:v>非测试日纯氢</x:v>
      </x:c>
      <x:c r="L4417" s="7" t="n">
        <x:f>IF(K4417="缺失","",IF(K4417="非测试日纯氢",G4417,IF(K4417="非测试日仪表",E4417,F4417)))</x:f>
        <x:v>31.9</x:v>
      </x:c>
      <x:c r="M4417" s="2" t="n">
        <x:f>IF(K4417="缺失",1,0)</x:f>
        <x:v>0</x:v>
      </x:c>
      <x:c r="N4417" s="2" t="str">
        <x:v>车辆里程查询_20260901-20260930_1024辆_仪表里程.xlsx / AA564</x:v>
      </x:c>
      <x:c r="O4417" s="2" t="str">
        <x:v>车辆里程查询_20260901-20260930_1024辆_GPS里程.xlsx / AA564</x:v>
      </x:c>
      <x:c r="P4417" s="2" t="str">
        <x:v>车辆纯氢气里程查询_20260901-20260930_1024辆.xlsx / AA324</x:v>
      </x:c>
    </x:row>
    <x:row r="4418" ht="22" customHeight="1">
      <x:c r="A4418" s="2" t="n">
        <x:v>174</x:v>
      </x:c>
      <x:c r="B4418" s="2" t="str">
        <x:v>粤AGP9731</x:v>
      </x:c>
      <x:c r="C4418" s="2" t="str">
        <x:v>钟祥</x:v>
      </x:c>
      <x:c r="D4418" s="8" t="d">
        <x:v>2026-09-24T00:00:00.000Z</x:v>
      </x:c>
      <x:c r="E4418" s="7" t="n">
        <x:v>55.1</x:v>
      </x:c>
      <x:c r="F4418" s="7" t="n">
        <x:v>56.1</x:v>
      </x:c>
      <x:c r="G4418" s="7" t="n">
        <x:v>52.9</x:v>
      </x:c>
      <x:c r="H4418" s="2" t="str">
        <x:v>否</x:v>
      </x:c>
      <x:c r="I4418" s="7" t="n">
        <x:f>IF(AND(ISNUMBER(E4418),ISNUMBER(F4418)),E4418-F4418,"")</x:f>
        <x:v>-1</x:v>
      </x:c>
      <x:c r="J4418" s="2" t="str">
        <x:f>IF(H4418="否","不适用",IF(AND(ISNUMBER(E4418),ISNUMBER(F4418)),IF(I4418&gt;'规则与名单'!$B$2,"是","否"),"未判定"))</x:f>
        <x:v>不适用</x:v>
      </x:c>
      <x:c r="K4418" s="2" t="str">
        <x:f>IF(J4418="是",IF(ISNUMBER(F4418),"测试日GPS","缺失"),IF(ISNUMBER(G4418),"非测试日纯氢",IF(AND(H4418="是",J4418="未判定"),IF(ISNUMBER(F4418),"测试名单无纯氢GPS","缺失"),IF(ISNUMBER(E4418),"非测试日仪表","缺失"))))</x:f>
        <x:v>非测试日纯氢</x:v>
      </x:c>
      <x:c r="L4418" s="7" t="n">
        <x:f>IF(K4418="缺失","",IF(K4418="非测试日纯氢",G4418,IF(K4418="非测试日仪表",E4418,F4418)))</x:f>
        <x:v>52.9</x:v>
      </x:c>
      <x:c r="M4418" s="2" t="n">
        <x:f>IF(K4418="缺失",1,0)</x:f>
        <x:v>0</x:v>
      </x:c>
      <x:c r="N4418" s="2" t="str">
        <x:v>车辆里程查询_20260901-20260930_1024辆_仪表里程.xlsx / AB564</x:v>
      </x:c>
      <x:c r="O4418" s="2" t="str">
        <x:v>车辆里程查询_20260901-20260930_1024辆_GPS里程.xlsx / AB564</x:v>
      </x:c>
      <x:c r="P4418" s="2" t="str">
        <x:v>车辆纯氢气里程查询_20260901-20260930_1024辆.xlsx / AB324</x:v>
      </x:c>
    </x:row>
    <x:row r="4419" ht="22" customHeight="1">
      <x:c r="A4419" s="2" t="n">
        <x:v>174</x:v>
      </x:c>
      <x:c r="B4419" s="2" t="str">
        <x:v>粤AGP9731</x:v>
      </x:c>
      <x:c r="C4419" s="2" t="str">
        <x:v>钟祥</x:v>
      </x:c>
      <x:c r="D4419" s="8" t="d">
        <x:v>2026-09-25T00:00:00.000Z</x:v>
      </x:c>
      <x:c r="E4419" s="7"/>
      <x:c r="F4419" s="7" t="n">
        <x:v>0</x:v>
      </x:c>
      <x:c r="G4419" s="7"/>
      <x:c r="H4419" s="2" t="str">
        <x:v>否</x:v>
      </x:c>
      <x:c r="I4419" s="7" t="str">
        <x:f>IF(AND(ISNUMBER(E4419),ISNUMBER(F4419)),E4419-F4419,"")</x:f>
      </x:c>
      <x:c r="J4419" s="2" t="str">
        <x:f>IF(H4419="否","不适用",IF(AND(ISNUMBER(E4419),ISNUMBER(F4419)),IF(I4419&gt;'规则与名单'!$B$2,"是","否"),"未判定"))</x:f>
        <x:v>不适用</x:v>
      </x:c>
      <x:c r="K4419" s="2" t="str">
        <x:f>IF(J4419="是",IF(ISNUMBER(F4419),"测试日GPS","缺失"),IF(ISNUMBER(G4419),"非测试日纯氢",IF(AND(H4419="是",J4419="未判定"),IF(ISNUMBER(F4419),"测试名单无纯氢GPS","缺失"),IF(ISNUMBER(E4419),"非测试日仪表","缺失"))))</x:f>
        <x:v>缺失</x:v>
      </x:c>
      <x:c r="L4419" s="7" t="str">
        <x:f>IF(K4419="缺失","",IF(K4419="非测试日纯氢",G4419,IF(K4419="非测试日仪表",E4419,F4419)))</x:f>
      </x:c>
      <x:c r="M4419" s="2" t="n">
        <x:f>IF(K4419="缺失",1,0)</x:f>
        <x:v>1</x:v>
      </x:c>
      <x:c r="N4419" s="2" t="str">
        <x:v>车辆里程查询_20260901-20260930_1024辆_仪表里程.xlsx / AC564</x:v>
      </x:c>
      <x:c r="O4419" s="2" t="str">
        <x:v>车辆里程查询_20260901-20260930_1024辆_GPS里程.xlsx / AC564</x:v>
      </x:c>
      <x:c r="P4419" s="2" t="str">
        <x:v>车辆纯氢气里程查询_20260901-20260930_1024辆.xlsx / AC324</x:v>
      </x:c>
    </x:row>
    <x:row r="4420" ht="22" customHeight="1">
      <x:c r="A4420" s="2" t="n">
        <x:v>174</x:v>
      </x:c>
      <x:c r="B4420" s="2" t="str">
        <x:v>粤AGP9731</x:v>
      </x:c>
      <x:c r="C4420" s="2" t="str">
        <x:v>钟祥</x:v>
      </x:c>
      <x:c r="D4420" s="8" t="d">
        <x:v>2026-09-26T00:00:00.000Z</x:v>
      </x:c>
      <x:c r="E4420" s="7"/>
      <x:c r="F4420" s="7" t="n">
        <x:v>0</x:v>
      </x:c>
      <x:c r="G4420" s="7"/>
      <x:c r="H4420" s="2" t="str">
        <x:v>否</x:v>
      </x:c>
      <x:c r="I4420" s="7" t="str">
        <x:f>IF(AND(ISNUMBER(E4420),ISNUMBER(F4420)),E4420-F4420,"")</x:f>
      </x:c>
      <x:c r="J4420" s="2" t="str">
        <x:f>IF(H4420="否","不适用",IF(AND(ISNUMBER(E4420),ISNUMBER(F4420)),IF(I4420&gt;'规则与名单'!$B$2,"是","否"),"未判定"))</x:f>
        <x:v>不适用</x:v>
      </x:c>
      <x:c r="K4420" s="2" t="str">
        <x:f>IF(J4420="是",IF(ISNUMBER(F4420),"测试日GPS","缺失"),IF(ISNUMBER(G4420),"非测试日纯氢",IF(AND(H4420="是",J4420="未判定"),IF(ISNUMBER(F4420),"测试名单无纯氢GPS","缺失"),IF(ISNUMBER(E4420),"非测试日仪表","缺失"))))</x:f>
        <x:v>缺失</x:v>
      </x:c>
      <x:c r="L4420" s="7" t="str">
        <x:f>IF(K4420="缺失","",IF(K4420="非测试日纯氢",G4420,IF(K4420="非测试日仪表",E4420,F4420)))</x:f>
      </x:c>
      <x:c r="M4420" s="2" t="n">
        <x:f>IF(K4420="缺失",1,0)</x:f>
        <x:v>1</x:v>
      </x:c>
      <x:c r="N4420" s="2" t="str">
        <x:v>车辆里程查询_20260901-20260930_1024辆_仪表里程.xlsx / AD564</x:v>
      </x:c>
      <x:c r="O4420" s="2" t="str">
        <x:v>车辆里程查询_20260901-20260930_1024辆_GPS里程.xlsx / AD564</x:v>
      </x:c>
      <x:c r="P4420" s="2" t="str">
        <x:v>车辆纯氢气里程查询_20260901-20260930_1024辆.xlsx / AD324</x:v>
      </x:c>
    </x:row>
    <x:row r="4421" ht="22" customHeight="1">
      <x:c r="A4421" s="2" t="n">
        <x:v>174</x:v>
      </x:c>
      <x:c r="B4421" s="2" t="str">
        <x:v>粤AGP9731</x:v>
      </x:c>
      <x:c r="C4421" s="2" t="str">
        <x:v>钟祥</x:v>
      </x:c>
      <x:c r="D4421" s="8" t="d">
        <x:v>2026-09-27T00:00:00.000Z</x:v>
      </x:c>
      <x:c r="E4421" s="7"/>
      <x:c r="F4421" s="7" t="n">
        <x:v>0</x:v>
      </x:c>
      <x:c r="G4421" s="7"/>
      <x:c r="H4421" s="2" t="str">
        <x:v>否</x:v>
      </x:c>
      <x:c r="I4421" s="7" t="str">
        <x:f>IF(AND(ISNUMBER(E4421),ISNUMBER(F4421)),E4421-F4421,"")</x:f>
      </x:c>
      <x:c r="J4421" s="2" t="str">
        <x:f>IF(H4421="否","不适用",IF(AND(ISNUMBER(E4421),ISNUMBER(F4421)),IF(I4421&gt;'规则与名单'!$B$2,"是","否"),"未判定"))</x:f>
        <x:v>不适用</x:v>
      </x:c>
      <x:c r="K4421" s="2" t="str">
        <x:f>IF(J4421="是",IF(ISNUMBER(F4421),"测试日GPS","缺失"),IF(ISNUMBER(G4421),"非测试日纯氢",IF(AND(H4421="是",J4421="未判定"),IF(ISNUMBER(F4421),"测试名单无纯氢GPS","缺失"),IF(ISNUMBER(E4421),"非测试日仪表","缺失"))))</x:f>
        <x:v>缺失</x:v>
      </x:c>
      <x:c r="L4421" s="7" t="str">
        <x:f>IF(K4421="缺失","",IF(K4421="非测试日纯氢",G4421,IF(K4421="非测试日仪表",E4421,F4421)))</x:f>
      </x:c>
      <x:c r="M4421" s="2" t="n">
        <x:f>IF(K4421="缺失",1,0)</x:f>
        <x:v>1</x:v>
      </x:c>
      <x:c r="N4421" s="2" t="str">
        <x:v>车辆里程查询_20260901-20260930_1024辆_仪表里程.xlsx / AE564</x:v>
      </x:c>
      <x:c r="O4421" s="2" t="str">
        <x:v>车辆里程查询_20260901-20260930_1024辆_GPS里程.xlsx / AE564</x:v>
      </x:c>
      <x:c r="P4421" s="2" t="str">
        <x:v>车辆纯氢气里程查询_20260901-20260930_1024辆.xlsx / AE324</x:v>
      </x:c>
    </x:row>
    <x:row r="4422" ht="22" customHeight="1">
      <x:c r="A4422" s="2" t="n">
        <x:v>174</x:v>
      </x:c>
      <x:c r="B4422" s="2" t="str">
        <x:v>粤AGP9731</x:v>
      </x:c>
      <x:c r="C4422" s="2" t="str">
        <x:v>钟祥</x:v>
      </x:c>
      <x:c r="D4422" s="8" t="d">
        <x:v>2026-09-28T00:00:00.000Z</x:v>
      </x:c>
      <x:c r="E4422" s="7" t="n">
        <x:v>32</x:v>
      </x:c>
      <x:c r="F4422" s="7" t="n">
        <x:v>31.3</x:v>
      </x:c>
      <x:c r="G4422" s="7" t="n">
        <x:v>32</x:v>
      </x:c>
      <x:c r="H4422" s="2" t="str">
        <x:v>否</x:v>
      </x:c>
      <x:c r="I4422" s="7" t="n">
        <x:f>IF(AND(ISNUMBER(E4422),ISNUMBER(F4422)),E4422-F4422,"")</x:f>
        <x:v>0.6999999999999993</x:v>
      </x:c>
      <x:c r="J4422" s="2" t="str">
        <x:f>IF(H4422="否","不适用",IF(AND(ISNUMBER(E4422),ISNUMBER(F4422)),IF(I4422&gt;'规则与名单'!$B$2,"是","否"),"未判定"))</x:f>
        <x:v>不适用</x:v>
      </x:c>
      <x:c r="K4422" s="2" t="str">
        <x:f>IF(J4422="是",IF(ISNUMBER(F4422),"测试日GPS","缺失"),IF(ISNUMBER(G4422),"非测试日纯氢",IF(AND(H4422="是",J4422="未判定"),IF(ISNUMBER(F4422),"测试名单无纯氢GPS","缺失"),IF(ISNUMBER(E4422),"非测试日仪表","缺失"))))</x:f>
        <x:v>非测试日纯氢</x:v>
      </x:c>
      <x:c r="L4422" s="7" t="n">
        <x:f>IF(K4422="缺失","",IF(K4422="非测试日纯氢",G4422,IF(K4422="非测试日仪表",E4422,F4422)))</x:f>
        <x:v>32</x:v>
      </x:c>
      <x:c r="M4422" s="2" t="n">
        <x:f>IF(K4422="缺失",1,0)</x:f>
        <x:v>0</x:v>
      </x:c>
      <x:c r="N4422" s="2" t="str">
        <x:v>车辆里程查询_20260901-20260930_1024辆_仪表里程.xlsx / AF564</x:v>
      </x:c>
      <x:c r="O4422" s="2" t="str">
        <x:v>车辆里程查询_20260901-20260930_1024辆_GPS里程.xlsx / AF564</x:v>
      </x:c>
      <x:c r="P4422" s="2" t="str">
        <x:v>车辆纯氢气里程查询_20260901-20260930_1024辆.xlsx / AF324</x:v>
      </x:c>
    </x:row>
    <x:row r="4423" ht="22" customHeight="1">
      <x:c r="A4423" s="2" t="n">
        <x:v>174</x:v>
      </x:c>
      <x:c r="B4423" s="2" t="str">
        <x:v>粤AGP9731</x:v>
      </x:c>
      <x:c r="C4423" s="2" t="str">
        <x:v>钟祥</x:v>
      </x:c>
      <x:c r="D4423" s="8" t="d">
        <x:v>2026-09-29T00:00:00.000Z</x:v>
      </x:c>
      <x:c r="E4423" s="7" t="n">
        <x:v>38.4</x:v>
      </x:c>
      <x:c r="F4423" s="7" t="n">
        <x:v>38.5</x:v>
      </x:c>
      <x:c r="G4423" s="7" t="n">
        <x:v>37.3</x:v>
      </x:c>
      <x:c r="H4423" s="2" t="str">
        <x:v>否</x:v>
      </x:c>
      <x:c r="I4423" s="7" t="n">
        <x:f>IF(AND(ISNUMBER(E4423),ISNUMBER(F4423)),E4423-F4423,"")</x:f>
        <x:v>-0.10000000000000142</x:v>
      </x:c>
      <x:c r="J4423" s="2" t="str">
        <x:f>IF(H4423="否","不适用",IF(AND(ISNUMBER(E4423),ISNUMBER(F4423)),IF(I4423&gt;'规则与名单'!$B$2,"是","否"),"未判定"))</x:f>
        <x:v>不适用</x:v>
      </x:c>
      <x:c r="K4423" s="2" t="str">
        <x:f>IF(J4423="是",IF(ISNUMBER(F4423),"测试日GPS","缺失"),IF(ISNUMBER(G4423),"非测试日纯氢",IF(AND(H4423="是",J4423="未判定"),IF(ISNUMBER(F4423),"测试名单无纯氢GPS","缺失"),IF(ISNUMBER(E4423),"非测试日仪表","缺失"))))</x:f>
        <x:v>非测试日纯氢</x:v>
      </x:c>
      <x:c r="L4423" s="7" t="n">
        <x:f>IF(K4423="缺失","",IF(K4423="非测试日纯氢",G4423,IF(K4423="非测试日仪表",E4423,F4423)))</x:f>
        <x:v>37.3</x:v>
      </x:c>
      <x:c r="M4423" s="2" t="n">
        <x:f>IF(K4423="缺失",1,0)</x:f>
        <x:v>0</x:v>
      </x:c>
      <x:c r="N4423" s="2" t="str">
        <x:v>车辆里程查询_20260901-20260930_1024辆_仪表里程.xlsx / AG564</x:v>
      </x:c>
      <x:c r="O4423" s="2" t="str">
        <x:v>车辆里程查询_20260901-20260930_1024辆_GPS里程.xlsx / AG564</x:v>
      </x:c>
      <x:c r="P4423" s="2" t="str">
        <x:v>车辆纯氢气里程查询_20260901-20260930_1024辆.xlsx / AG324</x:v>
      </x:c>
    </x:row>
    <x:row r="4424" ht="22" customHeight="1">
      <x:c r="A4424" s="2" t="n">
        <x:v>174</x:v>
      </x:c>
      <x:c r="B4424" s="2" t="str">
        <x:v>粤AGP9731</x:v>
      </x:c>
      <x:c r="C4424" s="2" t="str">
        <x:v>钟祥</x:v>
      </x:c>
      <x:c r="D4424" s="8" t="d">
        <x:v>2026-09-30T00:00:00.000Z</x:v>
      </x:c>
      <x:c r="E4424" s="7" t="n">
        <x:v>32</x:v>
      </x:c>
      <x:c r="F4424" s="7" t="n">
        <x:v>31.9</x:v>
      </x:c>
      <x:c r="G4424" s="7" t="n">
        <x:v>32</x:v>
      </x:c>
      <x:c r="H4424" s="2" t="str">
        <x:v>否</x:v>
      </x:c>
      <x:c r="I4424" s="7" t="n">
        <x:f>IF(AND(ISNUMBER(E4424),ISNUMBER(F4424)),E4424-F4424,"")</x:f>
        <x:v>0.10000000000000142</x:v>
      </x:c>
      <x:c r="J4424" s="2" t="str">
        <x:f>IF(H4424="否","不适用",IF(AND(ISNUMBER(E4424),ISNUMBER(F4424)),IF(I4424&gt;'规则与名单'!$B$2,"是","否"),"未判定"))</x:f>
        <x:v>不适用</x:v>
      </x:c>
      <x:c r="K4424" s="2" t="str">
        <x:f>IF(J4424="是",IF(ISNUMBER(F4424),"测试日GPS","缺失"),IF(ISNUMBER(G4424),"非测试日纯氢",IF(AND(H4424="是",J4424="未判定"),IF(ISNUMBER(F4424),"测试名单无纯氢GPS","缺失"),IF(ISNUMBER(E4424),"非测试日仪表","缺失"))))</x:f>
        <x:v>非测试日纯氢</x:v>
      </x:c>
      <x:c r="L4424" s="7" t="n">
        <x:f>IF(K4424="缺失","",IF(K4424="非测试日纯氢",G4424,IF(K4424="非测试日仪表",E4424,F4424)))</x:f>
        <x:v>32</x:v>
      </x:c>
      <x:c r="M4424" s="2" t="n">
        <x:f>IF(K4424="缺失",1,0)</x:f>
        <x:v>0</x:v>
      </x:c>
      <x:c r="N4424" s="2" t="str">
        <x:v>车辆里程查询_20260901-20260930_1024辆_仪表里程.xlsx / AH564</x:v>
      </x:c>
      <x:c r="O4424" s="2" t="str">
        <x:v>车辆里程查询_20260901-20260930_1024辆_GPS里程.xlsx / AH564</x:v>
      </x:c>
      <x:c r="P4424" s="2" t="str">
        <x:v>车辆纯氢气里程查询_20260901-20260930_1024辆.xlsx / AH324</x:v>
      </x:c>
    </x:row>
    <x:row r="4425" ht="22" customHeight="1">
      <x:c r="A4425" s="2" t="n">
        <x:v>175</x:v>
      </x:c>
      <x:c r="B4425" s="2" t="str">
        <x:v>粤AGP9757</x:v>
      </x:c>
      <x:c r="C4425" s="2" t="str">
        <x:v>钟祥</x:v>
      </x:c>
      <x:c r="D4425" s="8" t="d">
        <x:v>2026-09-01T00:00:00.000Z</x:v>
      </x:c>
      <x:c r="E4425" s="7" t="n">
        <x:v>25.7</x:v>
      </x:c>
      <x:c r="F4425" s="7" t="n">
        <x:v>25.7</x:v>
      </x:c>
      <x:c r="G4425" s="7" t="n">
        <x:v>24.4</x:v>
      </x:c>
      <x:c r="H4425" s="2" t="str">
        <x:v>否</x:v>
      </x:c>
      <x:c r="I4425" s="7" t="n">
        <x:f>IF(AND(ISNUMBER(E4425),ISNUMBER(F4425)),E4425-F4425,"")</x:f>
        <x:v>0</x:v>
      </x:c>
      <x:c r="J4425" s="2" t="str">
        <x:f>IF(H4425="否","不适用",IF(AND(ISNUMBER(E4425),ISNUMBER(F4425)),IF(I4425&gt;'规则与名单'!$B$2,"是","否"),"未判定"))</x:f>
        <x:v>不适用</x:v>
      </x:c>
      <x:c r="K4425" s="2" t="str">
        <x:f>IF(J4425="是",IF(ISNUMBER(F4425),"测试日GPS","缺失"),IF(ISNUMBER(G4425),"非测试日纯氢",IF(AND(H4425="是",J4425="未判定"),IF(ISNUMBER(F4425),"测试名单无纯氢GPS","缺失"),IF(ISNUMBER(E4425),"非测试日仪表","缺失"))))</x:f>
        <x:v>非测试日纯氢</x:v>
      </x:c>
      <x:c r="L4425" s="7" t="n">
        <x:f>IF(K4425="缺失","",IF(K4425="非测试日纯氢",G4425,IF(K4425="非测试日仪表",E4425,F4425)))</x:f>
        <x:v>24.4</x:v>
      </x:c>
      <x:c r="M4425" s="2" t="n">
        <x:f>IF(K4425="缺失",1,0)</x:f>
        <x:v>0</x:v>
      </x:c>
      <x:c r="N4425" s="2" t="str">
        <x:v>车辆里程查询_20260901-20260930_1024辆_仪表里程.xlsx / E499</x:v>
      </x:c>
      <x:c r="O4425" s="2" t="str">
        <x:v>车辆里程查询_20260901-20260930_1024辆_GPS里程.xlsx / E499</x:v>
      </x:c>
      <x:c r="P4425" s="2" t="str">
        <x:v>车辆纯氢气里程查询_20260901-20260930_1024辆.xlsx / E343</x:v>
      </x:c>
    </x:row>
    <x:row r="4426" ht="22" customHeight="1">
      <x:c r="A4426" s="2" t="n">
        <x:v>175</x:v>
      </x:c>
      <x:c r="B4426" s="2" t="str">
        <x:v>粤AGP9757</x:v>
      </x:c>
      <x:c r="C4426" s="2" t="str">
        <x:v>钟祥</x:v>
      </x:c>
      <x:c r="D4426" s="8" t="d">
        <x:v>2026-09-02T00:00:00.000Z</x:v>
      </x:c>
      <x:c r="E4426" s="7" t="n">
        <x:v>101.1</x:v>
      </x:c>
      <x:c r="F4426" s="7" t="n">
        <x:v>104.8</x:v>
      </x:c>
      <x:c r="G4426" s="7" t="n">
        <x:v>93.1</x:v>
      </x:c>
      <x:c r="H4426" s="2" t="str">
        <x:v>否</x:v>
      </x:c>
      <x:c r="I4426" s="7" t="n">
        <x:f>IF(AND(ISNUMBER(E4426),ISNUMBER(F4426)),E4426-F4426,"")</x:f>
        <x:v>-3.700000000000003</x:v>
      </x:c>
      <x:c r="J4426" s="2" t="str">
        <x:f>IF(H4426="否","不适用",IF(AND(ISNUMBER(E4426),ISNUMBER(F4426)),IF(I4426&gt;'规则与名单'!$B$2,"是","否"),"未判定"))</x:f>
        <x:v>不适用</x:v>
      </x:c>
      <x:c r="K4426" s="2" t="str">
        <x:f>IF(J4426="是",IF(ISNUMBER(F4426),"测试日GPS","缺失"),IF(ISNUMBER(G4426),"非测试日纯氢",IF(AND(H4426="是",J4426="未判定"),IF(ISNUMBER(F4426),"测试名单无纯氢GPS","缺失"),IF(ISNUMBER(E4426),"非测试日仪表","缺失"))))</x:f>
        <x:v>非测试日纯氢</x:v>
      </x:c>
      <x:c r="L4426" s="7" t="n">
        <x:f>IF(K4426="缺失","",IF(K4426="非测试日纯氢",G4426,IF(K4426="非测试日仪表",E4426,F4426)))</x:f>
        <x:v>93.1</x:v>
      </x:c>
      <x:c r="M4426" s="2" t="n">
        <x:f>IF(K4426="缺失",1,0)</x:f>
        <x:v>0</x:v>
      </x:c>
      <x:c r="N4426" s="2" t="str">
        <x:v>车辆里程查询_20260901-20260930_1024辆_仪表里程.xlsx / F499</x:v>
      </x:c>
      <x:c r="O4426" s="2" t="str">
        <x:v>车辆里程查询_20260901-20260930_1024辆_GPS里程.xlsx / F499</x:v>
      </x:c>
      <x:c r="P4426" s="2" t="str">
        <x:v>车辆纯氢气里程查询_20260901-20260930_1024辆.xlsx / F343</x:v>
      </x:c>
    </x:row>
    <x:row r="4427" ht="22" customHeight="1">
      <x:c r="A4427" s="2" t="n">
        <x:v>175</x:v>
      </x:c>
      <x:c r="B4427" s="2" t="str">
        <x:v>粤AGP9757</x:v>
      </x:c>
      <x:c r="C4427" s="2" t="str">
        <x:v>钟祥</x:v>
      </x:c>
      <x:c r="D4427" s="8" t="d">
        <x:v>2026-09-03T00:00:00.000Z</x:v>
      </x:c>
      <x:c r="E4427" s="7" t="n">
        <x:v>87.4</x:v>
      </x:c>
      <x:c r="F4427" s="7" t="n">
        <x:v>91.2</x:v>
      </x:c>
      <x:c r="G4427" s="7" t="n">
        <x:v>87.3</x:v>
      </x:c>
      <x:c r="H4427" s="2" t="str">
        <x:v>否</x:v>
      </x:c>
      <x:c r="I4427" s="7" t="n">
        <x:f>IF(AND(ISNUMBER(E4427),ISNUMBER(F4427)),E4427-F4427,"")</x:f>
        <x:v>-3.799999999999997</x:v>
      </x:c>
      <x:c r="J4427" s="2" t="str">
        <x:f>IF(H4427="否","不适用",IF(AND(ISNUMBER(E4427),ISNUMBER(F4427)),IF(I4427&gt;'规则与名单'!$B$2,"是","否"),"未判定"))</x:f>
        <x:v>不适用</x:v>
      </x:c>
      <x:c r="K4427" s="2" t="str">
        <x:f>IF(J4427="是",IF(ISNUMBER(F4427),"测试日GPS","缺失"),IF(ISNUMBER(G4427),"非测试日纯氢",IF(AND(H4427="是",J4427="未判定"),IF(ISNUMBER(F4427),"测试名单无纯氢GPS","缺失"),IF(ISNUMBER(E4427),"非测试日仪表","缺失"))))</x:f>
        <x:v>非测试日纯氢</x:v>
      </x:c>
      <x:c r="L4427" s="7" t="n">
        <x:f>IF(K4427="缺失","",IF(K4427="非测试日纯氢",G4427,IF(K4427="非测试日仪表",E4427,F4427)))</x:f>
        <x:v>87.3</x:v>
      </x:c>
      <x:c r="M4427" s="2" t="n">
        <x:f>IF(K4427="缺失",1,0)</x:f>
        <x:v>0</x:v>
      </x:c>
      <x:c r="N4427" s="2" t="str">
        <x:v>车辆里程查询_20260901-20260930_1024辆_仪表里程.xlsx / G499</x:v>
      </x:c>
      <x:c r="O4427" s="2" t="str">
        <x:v>车辆里程查询_20260901-20260930_1024辆_GPS里程.xlsx / G499</x:v>
      </x:c>
      <x:c r="P4427" s="2" t="str">
        <x:v>车辆纯氢气里程查询_20260901-20260930_1024辆.xlsx / G343</x:v>
      </x:c>
    </x:row>
    <x:row r="4428" ht="22" customHeight="1">
      <x:c r="A4428" s="2" t="n">
        <x:v>175</x:v>
      </x:c>
      <x:c r="B4428" s="2" t="str">
        <x:v>粤AGP9757</x:v>
      </x:c>
      <x:c r="C4428" s="2" t="str">
        <x:v>钟祥</x:v>
      </x:c>
      <x:c r="D4428" s="8" t="d">
        <x:v>2026-09-04T00:00:00.000Z</x:v>
      </x:c>
      <x:c r="E4428" s="7" t="n">
        <x:v>101.7</x:v>
      </x:c>
      <x:c r="F4428" s="7" t="n">
        <x:v>107</x:v>
      </x:c>
      <x:c r="G4428" s="7" t="n">
        <x:v>97.4</x:v>
      </x:c>
      <x:c r="H4428" s="2" t="str">
        <x:v>否</x:v>
      </x:c>
      <x:c r="I4428" s="7" t="n">
        <x:f>IF(AND(ISNUMBER(E4428),ISNUMBER(F4428)),E4428-F4428,"")</x:f>
        <x:v>-5.299999999999997</x:v>
      </x:c>
      <x:c r="J4428" s="2" t="str">
        <x:f>IF(H4428="否","不适用",IF(AND(ISNUMBER(E4428),ISNUMBER(F4428)),IF(I4428&gt;'规则与名单'!$B$2,"是","否"),"未判定"))</x:f>
        <x:v>不适用</x:v>
      </x:c>
      <x:c r="K4428" s="2" t="str">
        <x:f>IF(J4428="是",IF(ISNUMBER(F4428),"测试日GPS","缺失"),IF(ISNUMBER(G4428),"非测试日纯氢",IF(AND(H4428="是",J4428="未判定"),IF(ISNUMBER(F4428),"测试名单无纯氢GPS","缺失"),IF(ISNUMBER(E4428),"非测试日仪表","缺失"))))</x:f>
        <x:v>非测试日纯氢</x:v>
      </x:c>
      <x:c r="L4428" s="7" t="n">
        <x:f>IF(K4428="缺失","",IF(K4428="非测试日纯氢",G4428,IF(K4428="非测试日仪表",E4428,F4428)))</x:f>
        <x:v>97.4</x:v>
      </x:c>
      <x:c r="M4428" s="2" t="n">
        <x:f>IF(K4428="缺失",1,0)</x:f>
        <x:v>0</x:v>
      </x:c>
      <x:c r="N4428" s="2" t="str">
        <x:v>车辆里程查询_20260901-20260930_1024辆_仪表里程.xlsx / H499</x:v>
      </x:c>
      <x:c r="O4428" s="2" t="str">
        <x:v>车辆里程查询_20260901-20260930_1024辆_GPS里程.xlsx / H499</x:v>
      </x:c>
      <x:c r="P4428" s="2" t="str">
        <x:v>车辆纯氢气里程查询_20260901-20260930_1024辆.xlsx / H343</x:v>
      </x:c>
    </x:row>
    <x:row r="4429" ht="22" customHeight="1">
      <x:c r="A4429" s="2" t="n">
        <x:v>175</x:v>
      </x:c>
      <x:c r="B4429" s="2" t="str">
        <x:v>粤AGP9757</x:v>
      </x:c>
      <x:c r="C4429" s="2" t="str">
        <x:v>钟祥</x:v>
      </x:c>
      <x:c r="D4429" s="8" t="d">
        <x:v>2026-09-05T00:00:00.000Z</x:v>
      </x:c>
      <x:c r="E4429" s="7" t="n">
        <x:v>0</x:v>
      </x:c>
      <x:c r="F4429" s="7" t="n">
        <x:v>0.03</x:v>
      </x:c>
      <x:c r="G4429" s="7"/>
      <x:c r="H4429" s="2" t="str">
        <x:v>否</x:v>
      </x:c>
      <x:c r="I4429" s="7" t="n">
        <x:f>IF(AND(ISNUMBER(E4429),ISNUMBER(F4429)),E4429-F4429,"")</x:f>
        <x:v>-0.03</x:v>
      </x:c>
      <x:c r="J4429" s="2" t="str">
        <x:f>IF(H4429="否","不适用",IF(AND(ISNUMBER(E4429),ISNUMBER(F4429)),IF(I4429&gt;'规则与名单'!$B$2,"是","否"),"未判定"))</x:f>
        <x:v>不适用</x:v>
      </x:c>
      <x:c r="K4429" s="2" t="str">
        <x:f>IF(J4429="是",IF(ISNUMBER(F4429),"测试日GPS","缺失"),IF(ISNUMBER(G4429),"非测试日纯氢",IF(AND(H4429="是",J4429="未判定"),IF(ISNUMBER(F4429),"测试名单无纯氢GPS","缺失"),IF(ISNUMBER(E4429),"非测试日仪表","缺失"))))</x:f>
        <x:v>非测试日仪表</x:v>
      </x:c>
      <x:c r="L4429" s="7" t="n">
        <x:f>IF(K4429="缺失","",IF(K4429="非测试日纯氢",G4429,IF(K4429="非测试日仪表",E4429,F4429)))</x:f>
        <x:v>0</x:v>
      </x:c>
      <x:c r="M4429" s="2" t="n">
        <x:f>IF(K4429="缺失",1,0)</x:f>
        <x:v>0</x:v>
      </x:c>
      <x:c r="N4429" s="2" t="str">
        <x:v>车辆里程查询_20260901-20260930_1024辆_仪表里程.xlsx / I499</x:v>
      </x:c>
      <x:c r="O4429" s="2" t="str">
        <x:v>车辆里程查询_20260901-20260930_1024辆_GPS里程.xlsx / I499</x:v>
      </x:c>
      <x:c r="P4429" s="2" t="str">
        <x:v>车辆纯氢气里程查询_20260901-20260930_1024辆.xlsx / I343</x:v>
      </x:c>
    </x:row>
    <x:row r="4430" ht="22" customHeight="1">
      <x:c r="A4430" s="2" t="n">
        <x:v>175</x:v>
      </x:c>
      <x:c r="B4430" s="2" t="str">
        <x:v>粤AGP9757</x:v>
      </x:c>
      <x:c r="C4430" s="2" t="str">
        <x:v>钟祥</x:v>
      </x:c>
      <x:c r="D4430" s="8" t="d">
        <x:v>2026-09-06T00:00:00.000Z</x:v>
      </x:c>
      <x:c r="E4430" s="7" t="n">
        <x:v>22.8</x:v>
      </x:c>
      <x:c r="F4430" s="7" t="n">
        <x:v>24.4</x:v>
      </x:c>
      <x:c r="G4430" s="7" t="n">
        <x:v>22.7</x:v>
      </x:c>
      <x:c r="H4430" s="2" t="str">
        <x:v>否</x:v>
      </x:c>
      <x:c r="I4430" s="7" t="n">
        <x:f>IF(AND(ISNUMBER(E4430),ISNUMBER(F4430)),E4430-F4430,"")</x:f>
        <x:v>-1.5999999999999979</x:v>
      </x:c>
      <x:c r="J4430" s="2" t="str">
        <x:f>IF(H4430="否","不适用",IF(AND(ISNUMBER(E4430),ISNUMBER(F4430)),IF(I4430&gt;'规则与名单'!$B$2,"是","否"),"未判定"))</x:f>
        <x:v>不适用</x:v>
      </x:c>
      <x:c r="K4430" s="2" t="str">
        <x:f>IF(J4430="是",IF(ISNUMBER(F4430),"测试日GPS","缺失"),IF(ISNUMBER(G4430),"非测试日纯氢",IF(AND(H4430="是",J4430="未判定"),IF(ISNUMBER(F4430),"测试名单无纯氢GPS","缺失"),IF(ISNUMBER(E4430),"非测试日仪表","缺失"))))</x:f>
        <x:v>非测试日纯氢</x:v>
      </x:c>
      <x:c r="L4430" s="7" t="n">
        <x:f>IF(K4430="缺失","",IF(K4430="非测试日纯氢",G4430,IF(K4430="非测试日仪表",E4430,F4430)))</x:f>
        <x:v>22.7</x:v>
      </x:c>
      <x:c r="M4430" s="2" t="n">
        <x:f>IF(K4430="缺失",1,0)</x:f>
        <x:v>0</x:v>
      </x:c>
      <x:c r="N4430" s="2" t="str">
        <x:v>车辆里程查询_20260901-20260930_1024辆_仪表里程.xlsx / J499</x:v>
      </x:c>
      <x:c r="O4430" s="2" t="str">
        <x:v>车辆里程查询_20260901-20260930_1024辆_GPS里程.xlsx / J499</x:v>
      </x:c>
      <x:c r="P4430" s="2" t="str">
        <x:v>车辆纯氢气里程查询_20260901-20260930_1024辆.xlsx / J343</x:v>
      </x:c>
    </x:row>
    <x:row r="4431" ht="22" customHeight="1">
      <x:c r="A4431" s="2" t="n">
        <x:v>175</x:v>
      </x:c>
      <x:c r="B4431" s="2" t="str">
        <x:v>粤AGP9757</x:v>
      </x:c>
      <x:c r="C4431" s="2" t="str">
        <x:v>钟祥</x:v>
      </x:c>
      <x:c r="D4431" s="8" t="d">
        <x:v>2026-09-07T00:00:00.000Z</x:v>
      </x:c>
      <x:c r="E4431" s="7" t="n">
        <x:v>107.5</x:v>
      </x:c>
      <x:c r="F4431" s="7" t="n">
        <x:v>109.1</x:v>
      </x:c>
      <x:c r="G4431" s="7" t="n">
        <x:v>93.6</x:v>
      </x:c>
      <x:c r="H4431" s="2" t="str">
        <x:v>否</x:v>
      </x:c>
      <x:c r="I4431" s="7" t="n">
        <x:f>IF(AND(ISNUMBER(E4431),ISNUMBER(F4431)),E4431-F4431,"")</x:f>
        <x:v>-1.5999999999999943</x:v>
      </x:c>
      <x:c r="J4431" s="2" t="str">
        <x:f>IF(H4431="否","不适用",IF(AND(ISNUMBER(E4431),ISNUMBER(F4431)),IF(I4431&gt;'规则与名单'!$B$2,"是","否"),"未判定"))</x:f>
        <x:v>不适用</x:v>
      </x:c>
      <x:c r="K4431" s="2" t="str">
        <x:f>IF(J4431="是",IF(ISNUMBER(F4431),"测试日GPS","缺失"),IF(ISNUMBER(G4431),"非测试日纯氢",IF(AND(H4431="是",J4431="未判定"),IF(ISNUMBER(F4431),"测试名单无纯氢GPS","缺失"),IF(ISNUMBER(E4431),"非测试日仪表","缺失"))))</x:f>
        <x:v>非测试日纯氢</x:v>
      </x:c>
      <x:c r="L4431" s="7" t="n">
        <x:f>IF(K4431="缺失","",IF(K4431="非测试日纯氢",G4431,IF(K4431="非测试日仪表",E4431,F4431)))</x:f>
        <x:v>93.6</x:v>
      </x:c>
      <x:c r="M4431" s="2" t="n">
        <x:f>IF(K4431="缺失",1,0)</x:f>
        <x:v>0</x:v>
      </x:c>
      <x:c r="N4431" s="2" t="str">
        <x:v>车辆里程查询_20260901-20260930_1024辆_仪表里程.xlsx / K499</x:v>
      </x:c>
      <x:c r="O4431" s="2" t="str">
        <x:v>车辆里程查询_20260901-20260930_1024辆_GPS里程.xlsx / K499</x:v>
      </x:c>
      <x:c r="P4431" s="2" t="str">
        <x:v>车辆纯氢气里程查询_20260901-20260930_1024辆.xlsx / K343</x:v>
      </x:c>
    </x:row>
    <x:row r="4432" ht="22" customHeight="1">
      <x:c r="A4432" s="2" t="n">
        <x:v>175</x:v>
      </x:c>
      <x:c r="B4432" s="2" t="str">
        <x:v>粤AGP9757</x:v>
      </x:c>
      <x:c r="C4432" s="2" t="str">
        <x:v>钟祥</x:v>
      </x:c>
      <x:c r="D4432" s="8" t="d">
        <x:v>2026-09-08T00:00:00.000Z</x:v>
      </x:c>
      <x:c r="E4432" s="7" t="n">
        <x:v>105.5</x:v>
      </x:c>
      <x:c r="F4432" s="7" t="n">
        <x:v>110.5</x:v>
      </x:c>
      <x:c r="G4432" s="7" t="n">
        <x:v>103.7</x:v>
      </x:c>
      <x:c r="H4432" s="2" t="str">
        <x:v>否</x:v>
      </x:c>
      <x:c r="I4432" s="7" t="n">
        <x:f>IF(AND(ISNUMBER(E4432),ISNUMBER(F4432)),E4432-F4432,"")</x:f>
        <x:v>-5</x:v>
      </x:c>
      <x:c r="J4432" s="2" t="str">
        <x:f>IF(H4432="否","不适用",IF(AND(ISNUMBER(E4432),ISNUMBER(F4432)),IF(I4432&gt;'规则与名单'!$B$2,"是","否"),"未判定"))</x:f>
        <x:v>不适用</x:v>
      </x:c>
      <x:c r="K4432" s="2" t="str">
        <x:f>IF(J4432="是",IF(ISNUMBER(F4432),"测试日GPS","缺失"),IF(ISNUMBER(G4432),"非测试日纯氢",IF(AND(H4432="是",J4432="未判定"),IF(ISNUMBER(F4432),"测试名单无纯氢GPS","缺失"),IF(ISNUMBER(E4432),"非测试日仪表","缺失"))))</x:f>
        <x:v>非测试日纯氢</x:v>
      </x:c>
      <x:c r="L4432" s="7" t="n">
        <x:f>IF(K4432="缺失","",IF(K4432="非测试日纯氢",G4432,IF(K4432="非测试日仪表",E4432,F4432)))</x:f>
        <x:v>103.7</x:v>
      </x:c>
      <x:c r="M4432" s="2" t="n">
        <x:f>IF(K4432="缺失",1,0)</x:f>
        <x:v>0</x:v>
      </x:c>
      <x:c r="N4432" s="2" t="str">
        <x:v>车辆里程查询_20260901-20260930_1024辆_仪表里程.xlsx / L499</x:v>
      </x:c>
      <x:c r="O4432" s="2" t="str">
        <x:v>车辆里程查询_20260901-20260930_1024辆_GPS里程.xlsx / L499</x:v>
      </x:c>
      <x:c r="P4432" s="2" t="str">
        <x:v>车辆纯氢气里程查询_20260901-20260930_1024辆.xlsx / L343</x:v>
      </x:c>
    </x:row>
    <x:row r="4433" ht="22" customHeight="1">
      <x:c r="A4433" s="2" t="n">
        <x:v>175</x:v>
      </x:c>
      <x:c r="B4433" s="2" t="str">
        <x:v>粤AGP9757</x:v>
      </x:c>
      <x:c r="C4433" s="2" t="str">
        <x:v>钟祥</x:v>
      </x:c>
      <x:c r="D4433" s="8" t="d">
        <x:v>2026-09-09T00:00:00.000Z</x:v>
      </x:c>
      <x:c r="E4433" s="7" t="n">
        <x:v>117.4</x:v>
      </x:c>
      <x:c r="F4433" s="7" t="n">
        <x:v>120.8</x:v>
      </x:c>
      <x:c r="G4433" s="7" t="n">
        <x:v>114.4</x:v>
      </x:c>
      <x:c r="H4433" s="2" t="str">
        <x:v>否</x:v>
      </x:c>
      <x:c r="I4433" s="7" t="n">
        <x:f>IF(AND(ISNUMBER(E4433),ISNUMBER(F4433)),E4433-F4433,"")</x:f>
        <x:v>-3.3999999999999915</x:v>
      </x:c>
      <x:c r="J4433" s="2" t="str">
        <x:f>IF(H4433="否","不适用",IF(AND(ISNUMBER(E4433),ISNUMBER(F4433)),IF(I4433&gt;'规则与名单'!$B$2,"是","否"),"未判定"))</x:f>
        <x:v>不适用</x:v>
      </x:c>
      <x:c r="K4433" s="2" t="str">
        <x:f>IF(J4433="是",IF(ISNUMBER(F4433),"测试日GPS","缺失"),IF(ISNUMBER(G4433),"非测试日纯氢",IF(AND(H4433="是",J4433="未判定"),IF(ISNUMBER(F4433),"测试名单无纯氢GPS","缺失"),IF(ISNUMBER(E4433),"非测试日仪表","缺失"))))</x:f>
        <x:v>非测试日纯氢</x:v>
      </x:c>
      <x:c r="L4433" s="7" t="n">
        <x:f>IF(K4433="缺失","",IF(K4433="非测试日纯氢",G4433,IF(K4433="非测试日仪表",E4433,F4433)))</x:f>
        <x:v>114.4</x:v>
      </x:c>
      <x:c r="M4433" s="2" t="n">
        <x:f>IF(K4433="缺失",1,0)</x:f>
        <x:v>0</x:v>
      </x:c>
      <x:c r="N4433" s="2" t="str">
        <x:v>车辆里程查询_20260901-20260930_1024辆_仪表里程.xlsx / M499</x:v>
      </x:c>
      <x:c r="O4433" s="2" t="str">
        <x:v>车辆里程查询_20260901-20260930_1024辆_GPS里程.xlsx / M499</x:v>
      </x:c>
      <x:c r="P4433" s="2" t="str">
        <x:v>车辆纯氢气里程查询_20260901-20260930_1024辆.xlsx / M343</x:v>
      </x:c>
    </x:row>
    <x:row r="4434" ht="22" customHeight="1">
      <x:c r="A4434" s="2" t="n">
        <x:v>175</x:v>
      </x:c>
      <x:c r="B4434" s="2" t="str">
        <x:v>粤AGP9757</x:v>
      </x:c>
      <x:c r="C4434" s="2" t="str">
        <x:v>钟祥</x:v>
      </x:c>
      <x:c r="D4434" s="8" t="d">
        <x:v>2026-09-10T00:00:00.000Z</x:v>
      </x:c>
      <x:c r="E4434" s="7" t="n">
        <x:v>106.3</x:v>
      </x:c>
      <x:c r="F4434" s="7" t="n">
        <x:v>109.2</x:v>
      </x:c>
      <x:c r="G4434" s="7" t="n">
        <x:v>104.6</x:v>
      </x:c>
      <x:c r="H4434" s="2" t="str">
        <x:v>否</x:v>
      </x:c>
      <x:c r="I4434" s="7" t="n">
        <x:f>IF(AND(ISNUMBER(E4434),ISNUMBER(F4434)),E4434-F4434,"")</x:f>
        <x:v>-2.9000000000000057</x:v>
      </x:c>
      <x:c r="J4434" s="2" t="str">
        <x:f>IF(H4434="否","不适用",IF(AND(ISNUMBER(E4434),ISNUMBER(F4434)),IF(I4434&gt;'规则与名单'!$B$2,"是","否"),"未判定"))</x:f>
        <x:v>不适用</x:v>
      </x:c>
      <x:c r="K4434" s="2" t="str">
        <x:f>IF(J4434="是",IF(ISNUMBER(F4434),"测试日GPS","缺失"),IF(ISNUMBER(G4434),"非测试日纯氢",IF(AND(H4434="是",J4434="未判定"),IF(ISNUMBER(F4434),"测试名单无纯氢GPS","缺失"),IF(ISNUMBER(E4434),"非测试日仪表","缺失"))))</x:f>
        <x:v>非测试日纯氢</x:v>
      </x:c>
      <x:c r="L4434" s="7" t="n">
        <x:f>IF(K4434="缺失","",IF(K4434="非测试日纯氢",G4434,IF(K4434="非测试日仪表",E4434,F4434)))</x:f>
        <x:v>104.6</x:v>
      </x:c>
      <x:c r="M4434" s="2" t="n">
        <x:f>IF(K4434="缺失",1,0)</x:f>
        <x:v>0</x:v>
      </x:c>
      <x:c r="N4434" s="2" t="str">
        <x:v>车辆里程查询_20260901-20260930_1024辆_仪表里程.xlsx / N499</x:v>
      </x:c>
      <x:c r="O4434" s="2" t="str">
        <x:v>车辆里程查询_20260901-20260930_1024辆_GPS里程.xlsx / N499</x:v>
      </x:c>
      <x:c r="P4434" s="2" t="str">
        <x:v>车辆纯氢气里程查询_20260901-20260930_1024辆.xlsx / N343</x:v>
      </x:c>
    </x:row>
    <x:row r="4435" ht="22" customHeight="1">
      <x:c r="A4435" s="2" t="n">
        <x:v>175</x:v>
      </x:c>
      <x:c r="B4435" s="2" t="str">
        <x:v>粤AGP9757</x:v>
      </x:c>
      <x:c r="C4435" s="2" t="str">
        <x:v>钟祥</x:v>
      </x:c>
      <x:c r="D4435" s="8" t="d">
        <x:v>2026-09-11T00:00:00.000Z</x:v>
      </x:c>
      <x:c r="E4435" s="7" t="n">
        <x:v>99.9</x:v>
      </x:c>
      <x:c r="F4435" s="7" t="n">
        <x:v>107.6</x:v>
      </x:c>
      <x:c r="G4435" s="7" t="n">
        <x:v>88.3</x:v>
      </x:c>
      <x:c r="H4435" s="2" t="str">
        <x:v>否</x:v>
      </x:c>
      <x:c r="I4435" s="7" t="n">
        <x:f>IF(AND(ISNUMBER(E4435),ISNUMBER(F4435)),E4435-F4435,"")</x:f>
        <x:v>-7.699999999999989</x:v>
      </x:c>
      <x:c r="J4435" s="2" t="str">
        <x:f>IF(H4435="否","不适用",IF(AND(ISNUMBER(E4435),ISNUMBER(F4435)),IF(I4435&gt;'规则与名单'!$B$2,"是","否"),"未判定"))</x:f>
        <x:v>不适用</x:v>
      </x:c>
      <x:c r="K4435" s="2" t="str">
        <x:f>IF(J4435="是",IF(ISNUMBER(F4435),"测试日GPS","缺失"),IF(ISNUMBER(G4435),"非测试日纯氢",IF(AND(H4435="是",J4435="未判定"),IF(ISNUMBER(F4435),"测试名单无纯氢GPS","缺失"),IF(ISNUMBER(E4435),"非测试日仪表","缺失"))))</x:f>
        <x:v>非测试日纯氢</x:v>
      </x:c>
      <x:c r="L4435" s="7" t="n">
        <x:f>IF(K4435="缺失","",IF(K4435="非测试日纯氢",G4435,IF(K4435="非测试日仪表",E4435,F4435)))</x:f>
        <x:v>88.3</x:v>
      </x:c>
      <x:c r="M4435" s="2" t="n">
        <x:f>IF(K4435="缺失",1,0)</x:f>
        <x:v>0</x:v>
      </x:c>
      <x:c r="N4435" s="2" t="str">
        <x:v>车辆里程查询_20260901-20260930_1024辆_仪表里程.xlsx / O499</x:v>
      </x:c>
      <x:c r="O4435" s="2" t="str">
        <x:v>车辆里程查询_20260901-20260930_1024辆_GPS里程.xlsx / O499</x:v>
      </x:c>
      <x:c r="P4435" s="2" t="str">
        <x:v>车辆纯氢气里程查询_20260901-20260930_1024辆.xlsx / O343</x:v>
      </x:c>
    </x:row>
    <x:row r="4436" ht="22" customHeight="1">
      <x:c r="A4436" s="2" t="n">
        <x:v>175</x:v>
      </x:c>
      <x:c r="B4436" s="2" t="str">
        <x:v>粤AGP9757</x:v>
      </x:c>
      <x:c r="C4436" s="2" t="str">
        <x:v>钟祥</x:v>
      </x:c>
      <x:c r="D4436" s="8" t="d">
        <x:v>2026-09-12T00:00:00.000Z</x:v>
      </x:c>
      <x:c r="E4436" s="7" t="n">
        <x:v>133.1</x:v>
      </x:c>
      <x:c r="F4436" s="7" t="n">
        <x:v>131.1</x:v>
      </x:c>
      <x:c r="G4436" s="7" t="n">
        <x:v>42.8</x:v>
      </x:c>
      <x:c r="H4436" s="2" t="str">
        <x:v>否</x:v>
      </x:c>
      <x:c r="I4436" s="7" t="n">
        <x:f>IF(AND(ISNUMBER(E4436),ISNUMBER(F4436)),E4436-F4436,"")</x:f>
        <x:v>2</x:v>
      </x:c>
      <x:c r="J4436" s="2" t="str">
        <x:f>IF(H4436="否","不适用",IF(AND(ISNUMBER(E4436),ISNUMBER(F4436)),IF(I4436&gt;'规则与名单'!$B$2,"是","否"),"未判定"))</x:f>
        <x:v>不适用</x:v>
      </x:c>
      <x:c r="K4436" s="2" t="str">
        <x:f>IF(J4436="是",IF(ISNUMBER(F4436),"测试日GPS","缺失"),IF(ISNUMBER(G4436),"非测试日纯氢",IF(AND(H4436="是",J4436="未判定"),IF(ISNUMBER(F4436),"测试名单无纯氢GPS","缺失"),IF(ISNUMBER(E4436),"非测试日仪表","缺失"))))</x:f>
        <x:v>非测试日纯氢</x:v>
      </x:c>
      <x:c r="L4436" s="7" t="n">
        <x:f>IF(K4436="缺失","",IF(K4436="非测试日纯氢",G4436,IF(K4436="非测试日仪表",E4436,F4436)))</x:f>
        <x:v>42.8</x:v>
      </x:c>
      <x:c r="M4436" s="2" t="n">
        <x:f>IF(K4436="缺失",1,0)</x:f>
        <x:v>0</x:v>
      </x:c>
      <x:c r="N4436" s="2" t="str">
        <x:v>车辆里程查询_20260901-20260930_1024辆_仪表里程.xlsx / P499</x:v>
      </x:c>
      <x:c r="O4436" s="2" t="str">
        <x:v>车辆里程查询_20260901-20260930_1024辆_GPS里程.xlsx / P499</x:v>
      </x:c>
      <x:c r="P4436" s="2" t="str">
        <x:v>车辆纯氢气里程查询_20260901-20260930_1024辆.xlsx / P343</x:v>
      </x:c>
    </x:row>
    <x:row r="4437" ht="22" customHeight="1">
      <x:c r="A4437" s="2" t="n">
        <x:v>175</x:v>
      </x:c>
      <x:c r="B4437" s="2" t="str">
        <x:v>粤AGP9757</x:v>
      </x:c>
      <x:c r="C4437" s="2" t="str">
        <x:v>钟祥</x:v>
      </x:c>
      <x:c r="D4437" s="8" t="d">
        <x:v>2026-09-13T00:00:00.000Z</x:v>
      </x:c>
      <x:c r="E4437" s="7" t="n">
        <x:v>92.4</x:v>
      </x:c>
      <x:c r="F4437" s="7" t="n">
        <x:v>95.8</x:v>
      </x:c>
      <x:c r="G4437" s="7" t="n">
        <x:v>29.2</x:v>
      </x:c>
      <x:c r="H4437" s="2" t="str">
        <x:v>否</x:v>
      </x:c>
      <x:c r="I4437" s="7" t="n">
        <x:f>IF(AND(ISNUMBER(E4437),ISNUMBER(F4437)),E4437-F4437,"")</x:f>
        <x:v>-3.3999999999999915</x:v>
      </x:c>
      <x:c r="J4437" s="2" t="str">
        <x:f>IF(H4437="否","不适用",IF(AND(ISNUMBER(E4437),ISNUMBER(F4437)),IF(I4437&gt;'规则与名单'!$B$2,"是","否"),"未判定"))</x:f>
        <x:v>不适用</x:v>
      </x:c>
      <x:c r="K4437" s="2" t="str">
        <x:f>IF(J4437="是",IF(ISNUMBER(F4437),"测试日GPS","缺失"),IF(ISNUMBER(G4437),"非测试日纯氢",IF(AND(H4437="是",J4437="未判定"),IF(ISNUMBER(F4437),"测试名单无纯氢GPS","缺失"),IF(ISNUMBER(E4437),"非测试日仪表","缺失"))))</x:f>
        <x:v>非测试日纯氢</x:v>
      </x:c>
      <x:c r="L4437" s="7" t="n">
        <x:f>IF(K4437="缺失","",IF(K4437="非测试日纯氢",G4437,IF(K4437="非测试日仪表",E4437,F4437)))</x:f>
        <x:v>29.2</x:v>
      </x:c>
      <x:c r="M4437" s="2" t="n">
        <x:f>IF(K4437="缺失",1,0)</x:f>
        <x:v>0</x:v>
      </x:c>
      <x:c r="N4437" s="2" t="str">
        <x:v>车辆里程查询_20260901-20260930_1024辆_仪表里程.xlsx / Q499</x:v>
      </x:c>
      <x:c r="O4437" s="2" t="str">
        <x:v>车辆里程查询_20260901-20260930_1024辆_GPS里程.xlsx / Q499</x:v>
      </x:c>
      <x:c r="P4437" s="2" t="str">
        <x:v>车辆纯氢气里程查询_20260901-20260930_1024辆.xlsx / Q343</x:v>
      </x:c>
    </x:row>
    <x:row r="4438" ht="22" customHeight="1">
      <x:c r="A4438" s="2" t="n">
        <x:v>175</x:v>
      </x:c>
      <x:c r="B4438" s="2" t="str">
        <x:v>粤AGP9757</x:v>
      </x:c>
      <x:c r="C4438" s="2" t="str">
        <x:v>钟祥</x:v>
      </x:c>
      <x:c r="D4438" s="8" t="d">
        <x:v>2026-09-14T00:00:00.000Z</x:v>
      </x:c>
      <x:c r="E4438" s="7" t="n">
        <x:v>76.2</x:v>
      </x:c>
      <x:c r="F4438" s="7" t="n">
        <x:v>90.1</x:v>
      </x:c>
      <x:c r="G4438" s="7" t="n">
        <x:v>69.6</x:v>
      </x:c>
      <x:c r="H4438" s="2" t="str">
        <x:v>否</x:v>
      </x:c>
      <x:c r="I4438" s="7" t="n">
        <x:f>IF(AND(ISNUMBER(E4438),ISNUMBER(F4438)),E4438-F4438,"")</x:f>
        <x:v>-13.899999999999991</x:v>
      </x:c>
      <x:c r="J4438" s="2" t="str">
        <x:f>IF(H4438="否","不适用",IF(AND(ISNUMBER(E4438),ISNUMBER(F4438)),IF(I4438&gt;'规则与名单'!$B$2,"是","否"),"未判定"))</x:f>
        <x:v>不适用</x:v>
      </x:c>
      <x:c r="K4438" s="2" t="str">
        <x:f>IF(J4438="是",IF(ISNUMBER(F4438),"测试日GPS","缺失"),IF(ISNUMBER(G4438),"非测试日纯氢",IF(AND(H4438="是",J4438="未判定"),IF(ISNUMBER(F4438),"测试名单无纯氢GPS","缺失"),IF(ISNUMBER(E4438),"非测试日仪表","缺失"))))</x:f>
        <x:v>非测试日纯氢</x:v>
      </x:c>
      <x:c r="L4438" s="7" t="n">
        <x:f>IF(K4438="缺失","",IF(K4438="非测试日纯氢",G4438,IF(K4438="非测试日仪表",E4438,F4438)))</x:f>
        <x:v>69.6</x:v>
      </x:c>
      <x:c r="M4438" s="2" t="n">
        <x:f>IF(K4438="缺失",1,0)</x:f>
        <x:v>0</x:v>
      </x:c>
      <x:c r="N4438" s="2" t="str">
        <x:v>车辆里程查询_20260901-20260930_1024辆_仪表里程.xlsx / R499</x:v>
      </x:c>
      <x:c r="O4438" s="2" t="str">
        <x:v>车辆里程查询_20260901-20260930_1024辆_GPS里程.xlsx / R499</x:v>
      </x:c>
      <x:c r="P4438" s="2" t="str">
        <x:v>车辆纯氢气里程查询_20260901-20260930_1024辆.xlsx / R343</x:v>
      </x:c>
    </x:row>
    <x:row r="4439" ht="22" customHeight="1">
      <x:c r="A4439" s="2" t="n">
        <x:v>175</x:v>
      </x:c>
      <x:c r="B4439" s="2" t="str">
        <x:v>粤AGP9757</x:v>
      </x:c>
      <x:c r="C4439" s="2" t="str">
        <x:v>钟祥</x:v>
      </x:c>
      <x:c r="D4439" s="8" t="d">
        <x:v>2026-09-15T00:00:00.000Z</x:v>
      </x:c>
      <x:c r="E4439" s="7" t="n">
        <x:v>122.8</x:v>
      </x:c>
      <x:c r="F4439" s="7" t="n">
        <x:v>121.8</x:v>
      </x:c>
      <x:c r="G4439" s="7" t="n">
        <x:v>85.2</x:v>
      </x:c>
      <x:c r="H4439" s="2" t="str">
        <x:v>否</x:v>
      </x:c>
      <x:c r="I4439" s="7" t="n">
        <x:f>IF(AND(ISNUMBER(E4439),ISNUMBER(F4439)),E4439-F4439,"")</x:f>
        <x:v>1</x:v>
      </x:c>
      <x:c r="J4439" s="2" t="str">
        <x:f>IF(H4439="否","不适用",IF(AND(ISNUMBER(E4439),ISNUMBER(F4439)),IF(I4439&gt;'规则与名单'!$B$2,"是","否"),"未判定"))</x:f>
        <x:v>不适用</x:v>
      </x:c>
      <x:c r="K4439" s="2" t="str">
        <x:f>IF(J4439="是",IF(ISNUMBER(F4439),"测试日GPS","缺失"),IF(ISNUMBER(G4439),"非测试日纯氢",IF(AND(H4439="是",J4439="未判定"),IF(ISNUMBER(F4439),"测试名单无纯氢GPS","缺失"),IF(ISNUMBER(E4439),"非测试日仪表","缺失"))))</x:f>
        <x:v>非测试日纯氢</x:v>
      </x:c>
      <x:c r="L4439" s="7" t="n">
        <x:f>IF(K4439="缺失","",IF(K4439="非测试日纯氢",G4439,IF(K4439="非测试日仪表",E4439,F4439)))</x:f>
        <x:v>85.2</x:v>
      </x:c>
      <x:c r="M4439" s="2" t="n">
        <x:f>IF(K4439="缺失",1,0)</x:f>
        <x:v>0</x:v>
      </x:c>
      <x:c r="N4439" s="2" t="str">
        <x:v>车辆里程查询_20260901-20260930_1024辆_仪表里程.xlsx / S499</x:v>
      </x:c>
      <x:c r="O4439" s="2" t="str">
        <x:v>车辆里程查询_20260901-20260930_1024辆_GPS里程.xlsx / S499</x:v>
      </x:c>
      <x:c r="P4439" s="2" t="str">
        <x:v>车辆纯氢气里程查询_20260901-20260930_1024辆.xlsx / S343</x:v>
      </x:c>
    </x:row>
    <x:row r="4440" ht="22" customHeight="1">
      <x:c r="A4440" s="2" t="n">
        <x:v>175</x:v>
      </x:c>
      <x:c r="B4440" s="2" t="str">
        <x:v>粤AGP9757</x:v>
      </x:c>
      <x:c r="C4440" s="2" t="str">
        <x:v>钟祥</x:v>
      </x:c>
      <x:c r="D4440" s="8" t="d">
        <x:v>2026-09-16T00:00:00.000Z</x:v>
      </x:c>
      <x:c r="E4440" s="7" t="n">
        <x:v>92</x:v>
      </x:c>
      <x:c r="F4440" s="7" t="n">
        <x:v>91.5</x:v>
      </x:c>
      <x:c r="G4440" s="7" t="n">
        <x:v>85.2</x:v>
      </x:c>
      <x:c r="H4440" s="2" t="str">
        <x:v>否</x:v>
      </x:c>
      <x:c r="I4440" s="7" t="n">
        <x:f>IF(AND(ISNUMBER(E4440),ISNUMBER(F4440)),E4440-F4440,"")</x:f>
        <x:v>0.5</x:v>
      </x:c>
      <x:c r="J4440" s="2" t="str">
        <x:f>IF(H4440="否","不适用",IF(AND(ISNUMBER(E4440),ISNUMBER(F4440)),IF(I4440&gt;'规则与名单'!$B$2,"是","否"),"未判定"))</x:f>
        <x:v>不适用</x:v>
      </x:c>
      <x:c r="K4440" s="2" t="str">
        <x:f>IF(J4440="是",IF(ISNUMBER(F4440),"测试日GPS","缺失"),IF(ISNUMBER(G4440),"非测试日纯氢",IF(AND(H4440="是",J4440="未判定"),IF(ISNUMBER(F4440),"测试名单无纯氢GPS","缺失"),IF(ISNUMBER(E4440),"非测试日仪表","缺失"))))</x:f>
        <x:v>非测试日纯氢</x:v>
      </x:c>
      <x:c r="L4440" s="7" t="n">
        <x:f>IF(K4440="缺失","",IF(K4440="非测试日纯氢",G4440,IF(K4440="非测试日仪表",E4440,F4440)))</x:f>
        <x:v>85.2</x:v>
      </x:c>
      <x:c r="M4440" s="2" t="n">
        <x:f>IF(K4440="缺失",1,0)</x:f>
        <x:v>0</x:v>
      </x:c>
      <x:c r="N4440" s="2" t="str">
        <x:v>车辆里程查询_20260901-20260930_1024辆_仪表里程.xlsx / T499</x:v>
      </x:c>
      <x:c r="O4440" s="2" t="str">
        <x:v>车辆里程查询_20260901-20260930_1024辆_GPS里程.xlsx / T499</x:v>
      </x:c>
      <x:c r="P4440" s="2" t="str">
        <x:v>车辆纯氢气里程查询_20260901-20260930_1024辆.xlsx / T343</x:v>
      </x:c>
    </x:row>
    <x:row r="4441" ht="22" customHeight="1">
      <x:c r="A4441" s="2" t="n">
        <x:v>175</x:v>
      </x:c>
      <x:c r="B4441" s="2" t="str">
        <x:v>粤AGP9757</x:v>
      </x:c>
      <x:c r="C4441" s="2" t="str">
        <x:v>钟祥</x:v>
      </x:c>
      <x:c r="D4441" s="8" t="d">
        <x:v>2026-09-17T00:00:00.000Z</x:v>
      </x:c>
      <x:c r="E4441" s="7" t="n">
        <x:v>72.8</x:v>
      </x:c>
      <x:c r="F4441" s="7" t="n">
        <x:v>102.4</x:v>
      </x:c>
      <x:c r="G4441" s="7" t="n">
        <x:v>70.9</x:v>
      </x:c>
      <x:c r="H4441" s="2" t="str">
        <x:v>否</x:v>
      </x:c>
      <x:c r="I4441" s="7" t="n">
        <x:f>IF(AND(ISNUMBER(E4441),ISNUMBER(F4441)),E4441-F4441,"")</x:f>
        <x:v>-29.60000000000001</x:v>
      </x:c>
      <x:c r="J4441" s="2" t="str">
        <x:f>IF(H4441="否","不适用",IF(AND(ISNUMBER(E4441),ISNUMBER(F4441)),IF(I4441&gt;'规则与名单'!$B$2,"是","否"),"未判定"))</x:f>
        <x:v>不适用</x:v>
      </x:c>
      <x:c r="K4441" s="2" t="str">
        <x:f>IF(J4441="是",IF(ISNUMBER(F4441),"测试日GPS","缺失"),IF(ISNUMBER(G4441),"非测试日纯氢",IF(AND(H4441="是",J4441="未判定"),IF(ISNUMBER(F4441),"测试名单无纯氢GPS","缺失"),IF(ISNUMBER(E4441),"非测试日仪表","缺失"))))</x:f>
        <x:v>非测试日纯氢</x:v>
      </x:c>
      <x:c r="L4441" s="7" t="n">
        <x:f>IF(K4441="缺失","",IF(K4441="非测试日纯氢",G4441,IF(K4441="非测试日仪表",E4441,F4441)))</x:f>
        <x:v>70.9</x:v>
      </x:c>
      <x:c r="M4441" s="2" t="n">
        <x:f>IF(K4441="缺失",1,0)</x:f>
        <x:v>0</x:v>
      </x:c>
      <x:c r="N4441" s="2" t="str">
        <x:v>车辆里程查询_20260901-20260930_1024辆_仪表里程.xlsx / U499</x:v>
      </x:c>
      <x:c r="O4441" s="2" t="str">
        <x:v>车辆里程查询_20260901-20260930_1024辆_GPS里程.xlsx / U499</x:v>
      </x:c>
      <x:c r="P4441" s="2" t="str">
        <x:v>车辆纯氢气里程查询_20260901-20260930_1024辆.xlsx / U343</x:v>
      </x:c>
    </x:row>
    <x:row r="4442" ht="22" customHeight="1">
      <x:c r="A4442" s="2" t="n">
        <x:v>175</x:v>
      </x:c>
      <x:c r="B4442" s="2" t="str">
        <x:v>粤AGP9757</x:v>
      </x:c>
      <x:c r="C4442" s="2" t="str">
        <x:v>钟祥</x:v>
      </x:c>
      <x:c r="D4442" s="8" t="d">
        <x:v>2026-09-18T00:00:00.000Z</x:v>
      </x:c>
      <x:c r="E4442" s="7" t="n">
        <x:v>138</x:v>
      </x:c>
      <x:c r="F4442" s="7" t="n">
        <x:v>116.3</x:v>
      </x:c>
      <x:c r="G4442" s="7" t="n">
        <x:v>24.3</x:v>
      </x:c>
      <x:c r="H4442" s="2" t="str">
        <x:v>否</x:v>
      </x:c>
      <x:c r="I4442" s="7" t="n">
        <x:f>IF(AND(ISNUMBER(E4442),ISNUMBER(F4442)),E4442-F4442,"")</x:f>
        <x:v>21.700000000000003</x:v>
      </x:c>
      <x:c r="J4442" s="2" t="str">
        <x:f>IF(H4442="否","不适用",IF(AND(ISNUMBER(E4442),ISNUMBER(F4442)),IF(I4442&gt;'规则与名单'!$B$2,"是","否"),"未判定"))</x:f>
        <x:v>不适用</x:v>
      </x:c>
      <x:c r="K4442" s="2" t="str">
        <x:f>IF(J4442="是",IF(ISNUMBER(F4442),"测试日GPS","缺失"),IF(ISNUMBER(G4442),"非测试日纯氢",IF(AND(H4442="是",J4442="未判定"),IF(ISNUMBER(F4442),"测试名单无纯氢GPS","缺失"),IF(ISNUMBER(E4442),"非测试日仪表","缺失"))))</x:f>
        <x:v>非测试日纯氢</x:v>
      </x:c>
      <x:c r="L4442" s="7" t="n">
        <x:f>IF(K4442="缺失","",IF(K4442="非测试日纯氢",G4442,IF(K4442="非测试日仪表",E4442,F4442)))</x:f>
        <x:v>24.3</x:v>
      </x:c>
      <x:c r="M4442" s="2" t="n">
        <x:f>IF(K4442="缺失",1,0)</x:f>
        <x:v>0</x:v>
      </x:c>
      <x:c r="N4442" s="2" t="str">
        <x:v>车辆里程查询_20260901-20260930_1024辆_仪表里程.xlsx / V499</x:v>
      </x:c>
      <x:c r="O4442" s="2" t="str">
        <x:v>车辆里程查询_20260901-20260930_1024辆_GPS里程.xlsx / V499</x:v>
      </x:c>
      <x:c r="P4442" s="2" t="str">
        <x:v>车辆纯氢气里程查询_20260901-20260930_1024辆.xlsx / V343</x:v>
      </x:c>
    </x:row>
    <x:row r="4443" ht="22" customHeight="1">
      <x:c r="A4443" s="2" t="n">
        <x:v>175</x:v>
      </x:c>
      <x:c r="B4443" s="2" t="str">
        <x:v>粤AGP9757</x:v>
      </x:c>
      <x:c r="C4443" s="2" t="str">
        <x:v>钟祥</x:v>
      </x:c>
      <x:c r="D4443" s="8" t="d">
        <x:v>2026-09-19T00:00:00.000Z</x:v>
      </x:c>
      <x:c r="E4443" s="7" t="n">
        <x:v>98</x:v>
      </x:c>
      <x:c r="F4443" s="7" t="n">
        <x:v>102.1</x:v>
      </x:c>
      <x:c r="G4443" s="7" t="n">
        <x:v>98</x:v>
      </x:c>
      <x:c r="H4443" s="2" t="str">
        <x:v>否</x:v>
      </x:c>
      <x:c r="I4443" s="7" t="n">
        <x:f>IF(AND(ISNUMBER(E4443),ISNUMBER(F4443)),E4443-F4443,"")</x:f>
        <x:v>-4.099999999999994</x:v>
      </x:c>
      <x:c r="J4443" s="2" t="str">
        <x:f>IF(H4443="否","不适用",IF(AND(ISNUMBER(E4443),ISNUMBER(F4443)),IF(I4443&gt;'规则与名单'!$B$2,"是","否"),"未判定"))</x:f>
        <x:v>不适用</x:v>
      </x:c>
      <x:c r="K4443" s="2" t="str">
        <x:f>IF(J4443="是",IF(ISNUMBER(F4443),"测试日GPS","缺失"),IF(ISNUMBER(G4443),"非测试日纯氢",IF(AND(H4443="是",J4443="未判定"),IF(ISNUMBER(F4443),"测试名单无纯氢GPS","缺失"),IF(ISNUMBER(E4443),"非测试日仪表","缺失"))))</x:f>
        <x:v>非测试日纯氢</x:v>
      </x:c>
      <x:c r="L4443" s="7" t="n">
        <x:f>IF(K4443="缺失","",IF(K4443="非测试日纯氢",G4443,IF(K4443="非测试日仪表",E4443,F4443)))</x:f>
        <x:v>98</x:v>
      </x:c>
      <x:c r="M4443" s="2" t="n">
        <x:f>IF(K4443="缺失",1,0)</x:f>
        <x:v>0</x:v>
      </x:c>
      <x:c r="N4443" s="2" t="str">
        <x:v>车辆里程查询_20260901-20260930_1024辆_仪表里程.xlsx / W499</x:v>
      </x:c>
      <x:c r="O4443" s="2" t="str">
        <x:v>车辆里程查询_20260901-20260930_1024辆_GPS里程.xlsx / W499</x:v>
      </x:c>
      <x:c r="P4443" s="2" t="str">
        <x:v>车辆纯氢气里程查询_20260901-20260930_1024辆.xlsx / W343</x:v>
      </x:c>
    </x:row>
    <x:row r="4444" ht="22" customHeight="1">
      <x:c r="A4444" s="2" t="n">
        <x:v>175</x:v>
      </x:c>
      <x:c r="B4444" s="2" t="str">
        <x:v>粤AGP9757</x:v>
      </x:c>
      <x:c r="C4444" s="2" t="str">
        <x:v>钟祥</x:v>
      </x:c>
      <x:c r="D4444" s="8" t="d">
        <x:v>2026-09-20T00:00:00.000Z</x:v>
      </x:c>
      <x:c r="E4444" s="7" t="n">
        <x:v>84.6</x:v>
      </x:c>
      <x:c r="F4444" s="7" t="n">
        <x:v>86.7</x:v>
      </x:c>
      <x:c r="G4444" s="7" t="n">
        <x:v>84.5</x:v>
      </x:c>
      <x:c r="H4444" s="2" t="str">
        <x:v>否</x:v>
      </x:c>
      <x:c r="I4444" s="7" t="n">
        <x:f>IF(AND(ISNUMBER(E4444),ISNUMBER(F4444)),E4444-F4444,"")</x:f>
        <x:v>-2.1000000000000085</x:v>
      </x:c>
      <x:c r="J4444" s="2" t="str">
        <x:f>IF(H4444="否","不适用",IF(AND(ISNUMBER(E4444),ISNUMBER(F4444)),IF(I4444&gt;'规则与名单'!$B$2,"是","否"),"未判定"))</x:f>
        <x:v>不适用</x:v>
      </x:c>
      <x:c r="K4444" s="2" t="str">
        <x:f>IF(J4444="是",IF(ISNUMBER(F4444),"测试日GPS","缺失"),IF(ISNUMBER(G4444),"非测试日纯氢",IF(AND(H4444="是",J4444="未判定"),IF(ISNUMBER(F4444),"测试名单无纯氢GPS","缺失"),IF(ISNUMBER(E4444),"非测试日仪表","缺失"))))</x:f>
        <x:v>非测试日纯氢</x:v>
      </x:c>
      <x:c r="L4444" s="7" t="n">
        <x:f>IF(K4444="缺失","",IF(K4444="非测试日纯氢",G4444,IF(K4444="非测试日仪表",E4444,F4444)))</x:f>
        <x:v>84.5</x:v>
      </x:c>
      <x:c r="M4444" s="2" t="n">
        <x:f>IF(K4444="缺失",1,0)</x:f>
        <x:v>0</x:v>
      </x:c>
      <x:c r="N4444" s="2" t="str">
        <x:v>车辆里程查询_20260901-20260930_1024辆_仪表里程.xlsx / X499</x:v>
      </x:c>
      <x:c r="O4444" s="2" t="str">
        <x:v>车辆里程查询_20260901-20260930_1024辆_GPS里程.xlsx / X499</x:v>
      </x:c>
      <x:c r="P4444" s="2" t="str">
        <x:v>车辆纯氢气里程查询_20260901-20260930_1024辆.xlsx / X343</x:v>
      </x:c>
    </x:row>
    <x:row r="4445" ht="22" customHeight="1">
      <x:c r="A4445" s="2" t="n">
        <x:v>175</x:v>
      </x:c>
      <x:c r="B4445" s="2" t="str">
        <x:v>粤AGP9757</x:v>
      </x:c>
      <x:c r="C4445" s="2" t="str">
        <x:v>钟祥</x:v>
      </x:c>
      <x:c r="D4445" s="8" t="d">
        <x:v>2026-09-21T00:00:00.000Z</x:v>
      </x:c>
      <x:c r="E4445" s="7" t="n">
        <x:v>119.8</x:v>
      </x:c>
      <x:c r="F4445" s="7" t="n">
        <x:v>122.9</x:v>
      </x:c>
      <x:c r="G4445" s="7" t="n">
        <x:v>79.6</x:v>
      </x:c>
      <x:c r="H4445" s="2" t="str">
        <x:v>否</x:v>
      </x:c>
      <x:c r="I4445" s="7" t="n">
        <x:f>IF(AND(ISNUMBER(E4445),ISNUMBER(F4445)),E4445-F4445,"")</x:f>
        <x:v>-3.1000000000000085</x:v>
      </x:c>
      <x:c r="J4445" s="2" t="str">
        <x:f>IF(H4445="否","不适用",IF(AND(ISNUMBER(E4445),ISNUMBER(F4445)),IF(I4445&gt;'规则与名单'!$B$2,"是","否"),"未判定"))</x:f>
        <x:v>不适用</x:v>
      </x:c>
      <x:c r="K4445" s="2" t="str">
        <x:f>IF(J4445="是",IF(ISNUMBER(F4445),"测试日GPS","缺失"),IF(ISNUMBER(G4445),"非测试日纯氢",IF(AND(H4445="是",J4445="未判定"),IF(ISNUMBER(F4445),"测试名单无纯氢GPS","缺失"),IF(ISNUMBER(E4445),"非测试日仪表","缺失"))))</x:f>
        <x:v>非测试日纯氢</x:v>
      </x:c>
      <x:c r="L4445" s="7" t="n">
        <x:f>IF(K4445="缺失","",IF(K4445="非测试日纯氢",G4445,IF(K4445="非测试日仪表",E4445,F4445)))</x:f>
        <x:v>79.6</x:v>
      </x:c>
      <x:c r="M4445" s="2" t="n">
        <x:f>IF(K4445="缺失",1,0)</x:f>
        <x:v>0</x:v>
      </x:c>
      <x:c r="N4445" s="2" t="str">
        <x:v>车辆里程查询_20260901-20260930_1024辆_仪表里程.xlsx / Y499</x:v>
      </x:c>
      <x:c r="O4445" s="2" t="str">
        <x:v>车辆里程查询_20260901-20260930_1024辆_GPS里程.xlsx / Y499</x:v>
      </x:c>
      <x:c r="P4445" s="2" t="str">
        <x:v>车辆纯氢气里程查询_20260901-20260930_1024辆.xlsx / Y343</x:v>
      </x:c>
    </x:row>
    <x:row r="4446" ht="22" customHeight="1">
      <x:c r="A4446" s="2" t="n">
        <x:v>175</x:v>
      </x:c>
      <x:c r="B4446" s="2" t="str">
        <x:v>粤AGP9757</x:v>
      </x:c>
      <x:c r="C4446" s="2" t="str">
        <x:v>钟祥</x:v>
      </x:c>
      <x:c r="D4446" s="8" t="d">
        <x:v>2026-09-22T00:00:00.000Z</x:v>
      </x:c>
      <x:c r="E4446" s="7" t="n">
        <x:v>105.5</x:v>
      </x:c>
      <x:c r="F4446" s="7" t="n">
        <x:v>109.7</x:v>
      </x:c>
      <x:c r="G4446" s="7" t="n">
        <x:v>102.7</x:v>
      </x:c>
      <x:c r="H4446" s="2" t="str">
        <x:v>否</x:v>
      </x:c>
      <x:c r="I4446" s="7" t="n">
        <x:f>IF(AND(ISNUMBER(E4446),ISNUMBER(F4446)),E4446-F4446,"")</x:f>
        <x:v>-4.200000000000003</x:v>
      </x:c>
      <x:c r="J4446" s="2" t="str">
        <x:f>IF(H4446="否","不适用",IF(AND(ISNUMBER(E4446),ISNUMBER(F4446)),IF(I4446&gt;'规则与名单'!$B$2,"是","否"),"未判定"))</x:f>
        <x:v>不适用</x:v>
      </x:c>
      <x:c r="K4446" s="2" t="str">
        <x:f>IF(J4446="是",IF(ISNUMBER(F4446),"测试日GPS","缺失"),IF(ISNUMBER(G4446),"非测试日纯氢",IF(AND(H4446="是",J4446="未判定"),IF(ISNUMBER(F4446),"测试名单无纯氢GPS","缺失"),IF(ISNUMBER(E4446),"非测试日仪表","缺失"))))</x:f>
        <x:v>非测试日纯氢</x:v>
      </x:c>
      <x:c r="L4446" s="7" t="n">
        <x:f>IF(K4446="缺失","",IF(K4446="非测试日纯氢",G4446,IF(K4446="非测试日仪表",E4446,F4446)))</x:f>
        <x:v>102.7</x:v>
      </x:c>
      <x:c r="M4446" s="2" t="n">
        <x:f>IF(K4446="缺失",1,0)</x:f>
        <x:v>0</x:v>
      </x:c>
      <x:c r="N4446" s="2" t="str">
        <x:v>车辆里程查询_20260901-20260930_1024辆_仪表里程.xlsx / Z499</x:v>
      </x:c>
      <x:c r="O4446" s="2" t="str">
        <x:v>车辆里程查询_20260901-20260930_1024辆_GPS里程.xlsx / Z499</x:v>
      </x:c>
      <x:c r="P4446" s="2" t="str">
        <x:v>车辆纯氢气里程查询_20260901-20260930_1024辆.xlsx / Z343</x:v>
      </x:c>
    </x:row>
    <x:row r="4447" ht="22" customHeight="1">
      <x:c r="A4447" s="2" t="n">
        <x:v>175</x:v>
      </x:c>
      <x:c r="B4447" s="2" t="str">
        <x:v>粤AGP9757</x:v>
      </x:c>
      <x:c r="C4447" s="2" t="str">
        <x:v>钟祥</x:v>
      </x:c>
      <x:c r="D4447" s="8" t="d">
        <x:v>2026-09-23T00:00:00.000Z</x:v>
      </x:c>
      <x:c r="E4447" s="7" t="n">
        <x:v>100.5</x:v>
      </x:c>
      <x:c r="F4447" s="7" t="n">
        <x:v>104.9</x:v>
      </x:c>
      <x:c r="G4447" s="7" t="n">
        <x:v>80.6</x:v>
      </x:c>
      <x:c r="H4447" s="2" t="str">
        <x:v>否</x:v>
      </x:c>
      <x:c r="I4447" s="7" t="n">
        <x:f>IF(AND(ISNUMBER(E4447),ISNUMBER(F4447)),E4447-F4447,"")</x:f>
        <x:v>-4.400000000000006</x:v>
      </x:c>
      <x:c r="J4447" s="2" t="str">
        <x:f>IF(H4447="否","不适用",IF(AND(ISNUMBER(E4447),ISNUMBER(F4447)),IF(I4447&gt;'规则与名单'!$B$2,"是","否"),"未判定"))</x:f>
        <x:v>不适用</x:v>
      </x:c>
      <x:c r="K4447" s="2" t="str">
        <x:f>IF(J4447="是",IF(ISNUMBER(F4447),"测试日GPS","缺失"),IF(ISNUMBER(G4447),"非测试日纯氢",IF(AND(H4447="是",J4447="未判定"),IF(ISNUMBER(F4447),"测试名单无纯氢GPS","缺失"),IF(ISNUMBER(E4447),"非测试日仪表","缺失"))))</x:f>
        <x:v>非测试日纯氢</x:v>
      </x:c>
      <x:c r="L4447" s="7" t="n">
        <x:f>IF(K4447="缺失","",IF(K4447="非测试日纯氢",G4447,IF(K4447="非测试日仪表",E4447,F4447)))</x:f>
        <x:v>80.6</x:v>
      </x:c>
      <x:c r="M4447" s="2" t="n">
        <x:f>IF(K4447="缺失",1,0)</x:f>
        <x:v>0</x:v>
      </x:c>
      <x:c r="N4447" s="2" t="str">
        <x:v>车辆里程查询_20260901-20260930_1024辆_仪表里程.xlsx / AA499</x:v>
      </x:c>
      <x:c r="O4447" s="2" t="str">
        <x:v>车辆里程查询_20260901-20260930_1024辆_GPS里程.xlsx / AA499</x:v>
      </x:c>
      <x:c r="P4447" s="2" t="str">
        <x:v>车辆纯氢气里程查询_20260901-20260930_1024辆.xlsx / AA343</x:v>
      </x:c>
    </x:row>
    <x:row r="4448" ht="22" customHeight="1">
      <x:c r="A4448" s="2" t="n">
        <x:v>175</x:v>
      </x:c>
      <x:c r="B4448" s="2" t="str">
        <x:v>粤AGP9757</x:v>
      </x:c>
      <x:c r="C4448" s="2" t="str">
        <x:v>钟祥</x:v>
      </x:c>
      <x:c r="D4448" s="8" t="d">
        <x:v>2026-09-24T00:00:00.000Z</x:v>
      </x:c>
      <x:c r="E4448" s="7" t="n">
        <x:v>101.8</x:v>
      </x:c>
      <x:c r="F4448" s="7" t="n">
        <x:v>104.7</x:v>
      </x:c>
      <x:c r="G4448" s="7" t="n">
        <x:v>101.3</x:v>
      </x:c>
      <x:c r="H4448" s="2" t="str">
        <x:v>否</x:v>
      </x:c>
      <x:c r="I4448" s="7" t="n">
        <x:f>IF(AND(ISNUMBER(E4448),ISNUMBER(F4448)),E4448-F4448,"")</x:f>
        <x:v>-2.9000000000000057</x:v>
      </x:c>
      <x:c r="J4448" s="2" t="str">
        <x:f>IF(H4448="否","不适用",IF(AND(ISNUMBER(E4448),ISNUMBER(F4448)),IF(I4448&gt;'规则与名单'!$B$2,"是","否"),"未判定"))</x:f>
        <x:v>不适用</x:v>
      </x:c>
      <x:c r="K4448" s="2" t="str">
        <x:f>IF(J4448="是",IF(ISNUMBER(F4448),"测试日GPS","缺失"),IF(ISNUMBER(G4448),"非测试日纯氢",IF(AND(H4448="是",J4448="未判定"),IF(ISNUMBER(F4448),"测试名单无纯氢GPS","缺失"),IF(ISNUMBER(E4448),"非测试日仪表","缺失"))))</x:f>
        <x:v>非测试日纯氢</x:v>
      </x:c>
      <x:c r="L4448" s="7" t="n">
        <x:f>IF(K4448="缺失","",IF(K4448="非测试日纯氢",G4448,IF(K4448="非测试日仪表",E4448,F4448)))</x:f>
        <x:v>101.3</x:v>
      </x:c>
      <x:c r="M4448" s="2" t="n">
        <x:f>IF(K4448="缺失",1,0)</x:f>
        <x:v>0</x:v>
      </x:c>
      <x:c r="N4448" s="2" t="str">
        <x:v>车辆里程查询_20260901-20260930_1024辆_仪表里程.xlsx / AB499</x:v>
      </x:c>
      <x:c r="O4448" s="2" t="str">
        <x:v>车辆里程查询_20260901-20260930_1024辆_GPS里程.xlsx / AB499</x:v>
      </x:c>
      <x:c r="P4448" s="2" t="str">
        <x:v>车辆纯氢气里程查询_20260901-20260930_1024辆.xlsx / AB343</x:v>
      </x:c>
    </x:row>
    <x:row r="4449" ht="22" customHeight="1">
      <x:c r="A4449" s="2" t="n">
        <x:v>175</x:v>
      </x:c>
      <x:c r="B4449" s="2" t="str">
        <x:v>粤AGP9757</x:v>
      </x:c>
      <x:c r="C4449" s="2" t="str">
        <x:v>钟祥</x:v>
      </x:c>
      <x:c r="D4449" s="8" t="d">
        <x:v>2026-09-25T00:00:00.000Z</x:v>
      </x:c>
      <x:c r="E4449" s="7" t="n">
        <x:v>108.5</x:v>
      </x:c>
      <x:c r="F4449" s="7" t="n">
        <x:v>113.8</x:v>
      </x:c>
      <x:c r="G4449" s="7" t="n">
        <x:v>107.8</x:v>
      </x:c>
      <x:c r="H4449" s="2" t="str">
        <x:v>否</x:v>
      </x:c>
      <x:c r="I4449" s="7" t="n">
        <x:f>IF(AND(ISNUMBER(E4449),ISNUMBER(F4449)),E4449-F4449,"")</x:f>
        <x:v>-5.299999999999997</x:v>
      </x:c>
      <x:c r="J4449" s="2" t="str">
        <x:f>IF(H4449="否","不适用",IF(AND(ISNUMBER(E4449),ISNUMBER(F4449)),IF(I4449&gt;'规则与名单'!$B$2,"是","否"),"未判定"))</x:f>
        <x:v>不适用</x:v>
      </x:c>
      <x:c r="K4449" s="2" t="str">
        <x:f>IF(J4449="是",IF(ISNUMBER(F4449),"测试日GPS","缺失"),IF(ISNUMBER(G4449),"非测试日纯氢",IF(AND(H4449="是",J4449="未判定"),IF(ISNUMBER(F4449),"测试名单无纯氢GPS","缺失"),IF(ISNUMBER(E4449),"非测试日仪表","缺失"))))</x:f>
        <x:v>非测试日纯氢</x:v>
      </x:c>
      <x:c r="L4449" s="7" t="n">
        <x:f>IF(K4449="缺失","",IF(K4449="非测试日纯氢",G4449,IF(K4449="非测试日仪表",E4449,F4449)))</x:f>
        <x:v>107.8</x:v>
      </x:c>
      <x:c r="M4449" s="2" t="n">
        <x:f>IF(K4449="缺失",1,0)</x:f>
        <x:v>0</x:v>
      </x:c>
      <x:c r="N4449" s="2" t="str">
        <x:v>车辆里程查询_20260901-20260930_1024辆_仪表里程.xlsx / AC499</x:v>
      </x:c>
      <x:c r="O4449" s="2" t="str">
        <x:v>车辆里程查询_20260901-20260930_1024辆_GPS里程.xlsx / AC499</x:v>
      </x:c>
      <x:c r="P4449" s="2" t="str">
        <x:v>车辆纯氢气里程查询_20260901-20260930_1024辆.xlsx / AC343</x:v>
      </x:c>
    </x:row>
    <x:row r="4450" ht="22" customHeight="1">
      <x:c r="A4450" s="2" t="n">
        <x:v>175</x:v>
      </x:c>
      <x:c r="B4450" s="2" t="str">
        <x:v>粤AGP9757</x:v>
      </x:c>
      <x:c r="C4450" s="2" t="str">
        <x:v>钟祥</x:v>
      </x:c>
      <x:c r="D4450" s="8" t="d">
        <x:v>2026-09-26T00:00:00.000Z</x:v>
      </x:c>
      <x:c r="E4450" s="7" t="n">
        <x:v>70.6</x:v>
      </x:c>
      <x:c r="F4450" s="7" t="n">
        <x:v>136.9</x:v>
      </x:c>
      <x:c r="G4450" s="7" t="n">
        <x:v>70.6</x:v>
      </x:c>
      <x:c r="H4450" s="2" t="str">
        <x:v>否</x:v>
      </x:c>
      <x:c r="I4450" s="7" t="n">
        <x:f>IF(AND(ISNUMBER(E4450),ISNUMBER(F4450)),E4450-F4450,"")</x:f>
        <x:v>-66.30000000000001</x:v>
      </x:c>
      <x:c r="J4450" s="2" t="str">
        <x:f>IF(H4450="否","不适用",IF(AND(ISNUMBER(E4450),ISNUMBER(F4450)),IF(I4450&gt;'规则与名单'!$B$2,"是","否"),"未判定"))</x:f>
        <x:v>不适用</x:v>
      </x:c>
      <x:c r="K4450" s="2" t="str">
        <x:f>IF(J4450="是",IF(ISNUMBER(F4450),"测试日GPS","缺失"),IF(ISNUMBER(G4450),"非测试日纯氢",IF(AND(H4450="是",J4450="未判定"),IF(ISNUMBER(F4450),"测试名单无纯氢GPS","缺失"),IF(ISNUMBER(E4450),"非测试日仪表","缺失"))))</x:f>
        <x:v>非测试日纯氢</x:v>
      </x:c>
      <x:c r="L4450" s="7" t="n">
        <x:f>IF(K4450="缺失","",IF(K4450="非测试日纯氢",G4450,IF(K4450="非测试日仪表",E4450,F4450)))</x:f>
        <x:v>70.6</x:v>
      </x:c>
      <x:c r="M4450" s="2" t="n">
        <x:f>IF(K4450="缺失",1,0)</x:f>
        <x:v>0</x:v>
      </x:c>
      <x:c r="N4450" s="2" t="str">
        <x:v>车辆里程查询_20260901-20260930_1024辆_仪表里程.xlsx / AD499</x:v>
      </x:c>
      <x:c r="O4450" s="2" t="str">
        <x:v>车辆里程查询_20260901-20260930_1024辆_GPS里程.xlsx / AD499</x:v>
      </x:c>
      <x:c r="P4450" s="2" t="str">
        <x:v>车辆纯氢气里程查询_20260901-20260930_1024辆.xlsx / AD343</x:v>
      </x:c>
    </x:row>
    <x:row r="4451" ht="22" customHeight="1">
      <x:c r="A4451" s="2" t="n">
        <x:v>175</x:v>
      </x:c>
      <x:c r="B4451" s="2" t="str">
        <x:v>粤AGP9757</x:v>
      </x:c>
      <x:c r="C4451" s="2" t="str">
        <x:v>钟祥</x:v>
      </x:c>
      <x:c r="D4451" s="8" t="d">
        <x:v>2026-09-27T00:00:00.000Z</x:v>
      </x:c>
      <x:c r="E4451" s="7" t="n">
        <x:v>149.9</x:v>
      </x:c>
      <x:c r="F4451" s="7" t="n">
        <x:v>91.1</x:v>
      </x:c>
      <x:c r="G4451" s="7" t="n">
        <x:v>87.6</x:v>
      </x:c>
      <x:c r="H4451" s="2" t="str">
        <x:v>否</x:v>
      </x:c>
      <x:c r="I4451" s="7" t="n">
        <x:f>IF(AND(ISNUMBER(E4451),ISNUMBER(F4451)),E4451-F4451,"")</x:f>
        <x:v>58.80000000000001</x:v>
      </x:c>
      <x:c r="J4451" s="2" t="str">
        <x:f>IF(H4451="否","不适用",IF(AND(ISNUMBER(E4451),ISNUMBER(F4451)),IF(I4451&gt;'规则与名单'!$B$2,"是","否"),"未判定"))</x:f>
        <x:v>不适用</x:v>
      </x:c>
      <x:c r="K4451" s="2" t="str">
        <x:f>IF(J4451="是",IF(ISNUMBER(F4451),"测试日GPS","缺失"),IF(ISNUMBER(G4451),"非测试日纯氢",IF(AND(H4451="是",J4451="未判定"),IF(ISNUMBER(F4451),"测试名单无纯氢GPS","缺失"),IF(ISNUMBER(E4451),"非测试日仪表","缺失"))))</x:f>
        <x:v>非测试日纯氢</x:v>
      </x:c>
      <x:c r="L4451" s="7" t="n">
        <x:f>IF(K4451="缺失","",IF(K4451="非测试日纯氢",G4451,IF(K4451="非测试日仪表",E4451,F4451)))</x:f>
        <x:v>87.6</x:v>
      </x:c>
      <x:c r="M4451" s="2" t="n">
        <x:f>IF(K4451="缺失",1,0)</x:f>
        <x:v>0</x:v>
      </x:c>
      <x:c r="N4451" s="2" t="str">
        <x:v>车辆里程查询_20260901-20260930_1024辆_仪表里程.xlsx / AE499</x:v>
      </x:c>
      <x:c r="O4451" s="2" t="str">
        <x:v>车辆里程查询_20260901-20260930_1024辆_GPS里程.xlsx / AE499</x:v>
      </x:c>
      <x:c r="P4451" s="2" t="str">
        <x:v>车辆纯氢气里程查询_20260901-20260930_1024辆.xlsx / AE343</x:v>
      </x:c>
    </x:row>
    <x:row r="4452" ht="22" customHeight="1">
      <x:c r="A4452" s="2" t="n">
        <x:v>175</x:v>
      </x:c>
      <x:c r="B4452" s="2" t="str">
        <x:v>粤AGP9757</x:v>
      </x:c>
      <x:c r="C4452" s="2" t="str">
        <x:v>钟祥</x:v>
      </x:c>
      <x:c r="D4452" s="8" t="d">
        <x:v>2026-09-28T00:00:00.000Z</x:v>
      </x:c>
      <x:c r="E4452" s="7" t="n">
        <x:v>96.1</x:v>
      </x:c>
      <x:c r="F4452" s="7" t="n">
        <x:v>100.8</x:v>
      </x:c>
      <x:c r="G4452" s="7" t="n">
        <x:v>74.3</x:v>
      </x:c>
      <x:c r="H4452" s="2" t="str">
        <x:v>否</x:v>
      </x:c>
      <x:c r="I4452" s="7" t="n">
        <x:f>IF(AND(ISNUMBER(E4452),ISNUMBER(F4452)),E4452-F4452,"")</x:f>
        <x:v>-4.700000000000003</x:v>
      </x:c>
      <x:c r="J4452" s="2" t="str">
        <x:f>IF(H4452="否","不适用",IF(AND(ISNUMBER(E4452),ISNUMBER(F4452)),IF(I4452&gt;'规则与名单'!$B$2,"是","否"),"未判定"))</x:f>
        <x:v>不适用</x:v>
      </x:c>
      <x:c r="K4452" s="2" t="str">
        <x:f>IF(J4452="是",IF(ISNUMBER(F4452),"测试日GPS","缺失"),IF(ISNUMBER(G4452),"非测试日纯氢",IF(AND(H4452="是",J4452="未判定"),IF(ISNUMBER(F4452),"测试名单无纯氢GPS","缺失"),IF(ISNUMBER(E4452),"非测试日仪表","缺失"))))</x:f>
        <x:v>非测试日纯氢</x:v>
      </x:c>
      <x:c r="L4452" s="7" t="n">
        <x:f>IF(K4452="缺失","",IF(K4452="非测试日纯氢",G4452,IF(K4452="非测试日仪表",E4452,F4452)))</x:f>
        <x:v>74.3</x:v>
      </x:c>
      <x:c r="M4452" s="2" t="n">
        <x:f>IF(K4452="缺失",1,0)</x:f>
        <x:v>0</x:v>
      </x:c>
      <x:c r="N4452" s="2" t="str">
        <x:v>车辆里程查询_20260901-20260930_1024辆_仪表里程.xlsx / AF499</x:v>
      </x:c>
      <x:c r="O4452" s="2" t="str">
        <x:v>车辆里程查询_20260901-20260930_1024辆_GPS里程.xlsx / AF499</x:v>
      </x:c>
      <x:c r="P4452" s="2" t="str">
        <x:v>车辆纯氢气里程查询_20260901-20260930_1024辆.xlsx / AF343</x:v>
      </x:c>
    </x:row>
    <x:row r="4453" ht="22" customHeight="1">
      <x:c r="A4453" s="2" t="n">
        <x:v>175</x:v>
      </x:c>
      <x:c r="B4453" s="2" t="str">
        <x:v>粤AGP9757</x:v>
      </x:c>
      <x:c r="C4453" s="2" t="str">
        <x:v>钟祥</x:v>
      </x:c>
      <x:c r="D4453" s="8" t="d">
        <x:v>2026-09-29T00:00:00.000Z</x:v>
      </x:c>
      <x:c r="E4453" s="7" t="n">
        <x:v>102.5</x:v>
      </x:c>
      <x:c r="F4453" s="7" t="n">
        <x:v>107.2</x:v>
      </x:c>
      <x:c r="G4453" s="7" t="n">
        <x:v>102.4</x:v>
      </x:c>
      <x:c r="H4453" s="2" t="str">
        <x:v>否</x:v>
      </x:c>
      <x:c r="I4453" s="7" t="n">
        <x:f>IF(AND(ISNUMBER(E4453),ISNUMBER(F4453)),E4453-F4453,"")</x:f>
        <x:v>-4.700000000000003</x:v>
      </x:c>
      <x:c r="J4453" s="2" t="str">
        <x:f>IF(H4453="否","不适用",IF(AND(ISNUMBER(E4453),ISNUMBER(F4453)),IF(I4453&gt;'规则与名单'!$B$2,"是","否"),"未判定"))</x:f>
        <x:v>不适用</x:v>
      </x:c>
      <x:c r="K4453" s="2" t="str">
        <x:f>IF(J4453="是",IF(ISNUMBER(F4453),"测试日GPS","缺失"),IF(ISNUMBER(G4453),"非测试日纯氢",IF(AND(H4453="是",J4453="未判定"),IF(ISNUMBER(F4453),"测试名单无纯氢GPS","缺失"),IF(ISNUMBER(E4453),"非测试日仪表","缺失"))))</x:f>
        <x:v>非测试日纯氢</x:v>
      </x:c>
      <x:c r="L4453" s="7" t="n">
        <x:f>IF(K4453="缺失","",IF(K4453="非测试日纯氢",G4453,IF(K4453="非测试日仪表",E4453,F4453)))</x:f>
        <x:v>102.4</x:v>
      </x:c>
      <x:c r="M4453" s="2" t="n">
        <x:f>IF(K4453="缺失",1,0)</x:f>
        <x:v>0</x:v>
      </x:c>
      <x:c r="N4453" s="2" t="str">
        <x:v>车辆里程查询_20260901-20260930_1024辆_仪表里程.xlsx / AG499</x:v>
      </x:c>
      <x:c r="O4453" s="2" t="str">
        <x:v>车辆里程查询_20260901-20260930_1024辆_GPS里程.xlsx / AG499</x:v>
      </x:c>
      <x:c r="P4453" s="2" t="str">
        <x:v>车辆纯氢气里程查询_20260901-20260930_1024辆.xlsx / AG343</x:v>
      </x:c>
    </x:row>
    <x:row r="4454" ht="22" customHeight="1">
      <x:c r="A4454" s="2" t="n">
        <x:v>175</x:v>
      </x:c>
      <x:c r="B4454" s="2" t="str">
        <x:v>粤AGP9757</x:v>
      </x:c>
      <x:c r="C4454" s="2" t="str">
        <x:v>钟祥</x:v>
      </x:c>
      <x:c r="D4454" s="8" t="d">
        <x:v>2026-09-30T00:00:00.000Z</x:v>
      </x:c>
      <x:c r="E4454" s="7" t="n">
        <x:v>100</x:v>
      </x:c>
      <x:c r="F4454" s="7" t="n">
        <x:v>106.5</x:v>
      </x:c>
      <x:c r="G4454" s="7" t="n">
        <x:v>100</x:v>
      </x:c>
      <x:c r="H4454" s="2" t="str">
        <x:v>否</x:v>
      </x:c>
      <x:c r="I4454" s="7" t="n">
        <x:f>IF(AND(ISNUMBER(E4454),ISNUMBER(F4454)),E4454-F4454,"")</x:f>
        <x:v>-6.5</x:v>
      </x:c>
      <x:c r="J4454" s="2" t="str">
        <x:f>IF(H4454="否","不适用",IF(AND(ISNUMBER(E4454),ISNUMBER(F4454)),IF(I4454&gt;'规则与名单'!$B$2,"是","否"),"未判定"))</x:f>
        <x:v>不适用</x:v>
      </x:c>
      <x:c r="K4454" s="2" t="str">
        <x:f>IF(J4454="是",IF(ISNUMBER(F4454),"测试日GPS","缺失"),IF(ISNUMBER(G4454),"非测试日纯氢",IF(AND(H4454="是",J4454="未判定"),IF(ISNUMBER(F4454),"测试名单无纯氢GPS","缺失"),IF(ISNUMBER(E4454),"非测试日仪表","缺失"))))</x:f>
        <x:v>非测试日纯氢</x:v>
      </x:c>
      <x:c r="L4454" s="7" t="n">
        <x:f>IF(K4454="缺失","",IF(K4454="非测试日纯氢",G4454,IF(K4454="非测试日仪表",E4454,F4454)))</x:f>
        <x:v>100</x:v>
      </x:c>
      <x:c r="M4454" s="2" t="n">
        <x:f>IF(K4454="缺失",1,0)</x:f>
        <x:v>0</x:v>
      </x:c>
      <x:c r="N4454" s="2" t="str">
        <x:v>车辆里程查询_20260901-20260930_1024辆_仪表里程.xlsx / AH499</x:v>
      </x:c>
      <x:c r="O4454" s="2" t="str">
        <x:v>车辆里程查询_20260901-20260930_1024辆_GPS里程.xlsx / AH499</x:v>
      </x:c>
      <x:c r="P4454" s="2" t="str">
        <x:v>车辆纯氢气里程查询_20260901-20260930_1024辆.xlsx / AH343</x:v>
      </x:c>
    </x:row>
    <x:row r="4455" ht="22" customHeight="1">
      <x:c r="A4455" s="2" t="n">
        <x:v>176</x:v>
      </x:c>
      <x:c r="B4455" s="2" t="str">
        <x:v>粤AGP9810</x:v>
      </x:c>
      <x:c r="C4455" s="2" t="str">
        <x:v>钟祥</x:v>
      </x:c>
      <x:c r="D4455" s="8" t="d">
        <x:v>2026-09-01T00:00:00.000Z</x:v>
      </x:c>
      <x:c r="E4455" s="7" t="n">
        <x:v>81.1</x:v>
      </x:c>
      <x:c r="F4455" s="7" t="n">
        <x:v>81.4</x:v>
      </x:c>
      <x:c r="G4455" s="7" t="n">
        <x:v>81.1</x:v>
      </x:c>
      <x:c r="H4455" s="2" t="str">
        <x:v>否</x:v>
      </x:c>
      <x:c r="I4455" s="7" t="n">
        <x:f>IF(AND(ISNUMBER(E4455),ISNUMBER(F4455)),E4455-F4455,"")</x:f>
        <x:v>-0.30000000000001137</x:v>
      </x:c>
      <x:c r="J4455" s="2" t="str">
        <x:f>IF(H4455="否","不适用",IF(AND(ISNUMBER(E4455),ISNUMBER(F4455)),IF(I4455&gt;'规则与名单'!$B$2,"是","否"),"未判定"))</x:f>
        <x:v>不适用</x:v>
      </x:c>
      <x:c r="K4455" s="2" t="str">
        <x:f>IF(J4455="是",IF(ISNUMBER(F4455),"测试日GPS","缺失"),IF(ISNUMBER(G4455),"非测试日纯氢",IF(AND(H4455="是",J4455="未判定"),IF(ISNUMBER(F4455),"测试名单无纯氢GPS","缺失"),IF(ISNUMBER(E4455),"非测试日仪表","缺失"))))</x:f>
        <x:v>非测试日纯氢</x:v>
      </x:c>
      <x:c r="L4455" s="7" t="n">
        <x:f>IF(K4455="缺失","",IF(K4455="非测试日纯氢",G4455,IF(K4455="非测试日仪表",E4455,F4455)))</x:f>
        <x:v>81.1</x:v>
      </x:c>
      <x:c r="M4455" s="2" t="n">
        <x:f>IF(K4455="缺失",1,0)</x:f>
        <x:v>0</x:v>
      </x:c>
      <x:c r="N4455" s="2" t="str">
        <x:v>车辆里程查询_20260901-20260930_1024辆_仪表里程.xlsx / E173</x:v>
      </x:c>
      <x:c r="O4455" s="2" t="str">
        <x:v>车辆里程查询_20260901-20260930_1024辆_GPS里程.xlsx / E281</x:v>
      </x:c>
      <x:c r="P4455" s="2" t="str">
        <x:v>车辆纯氢气里程查询_20260901-20260930_1024辆.xlsx / E415</x:v>
      </x:c>
    </x:row>
    <x:row r="4456" ht="22" customHeight="1">
      <x:c r="A4456" s="2" t="n">
        <x:v>176</x:v>
      </x:c>
      <x:c r="B4456" s="2" t="str">
        <x:v>粤AGP9810</x:v>
      </x:c>
      <x:c r="C4456" s="2" t="str">
        <x:v>钟祥</x:v>
      </x:c>
      <x:c r="D4456" s="8" t="d">
        <x:v>2026-09-02T00:00:00.000Z</x:v>
      </x:c>
      <x:c r="E4456" s="7" t="n">
        <x:v>80.6</x:v>
      </x:c>
      <x:c r="F4456" s="7" t="n">
        <x:v>81.7</x:v>
      </x:c>
      <x:c r="G4456" s="7" t="n">
        <x:v>80.5</x:v>
      </x:c>
      <x:c r="H4456" s="2" t="str">
        <x:v>否</x:v>
      </x:c>
      <x:c r="I4456" s="7" t="n">
        <x:f>IF(AND(ISNUMBER(E4456),ISNUMBER(F4456)),E4456-F4456,"")</x:f>
        <x:v>-1.1000000000000085</x:v>
      </x:c>
      <x:c r="J4456" s="2" t="str">
        <x:f>IF(H4456="否","不适用",IF(AND(ISNUMBER(E4456),ISNUMBER(F4456)),IF(I4456&gt;'规则与名单'!$B$2,"是","否"),"未判定"))</x:f>
        <x:v>不适用</x:v>
      </x:c>
      <x:c r="K4456" s="2" t="str">
        <x:f>IF(J4456="是",IF(ISNUMBER(F4456),"测试日GPS","缺失"),IF(ISNUMBER(G4456),"非测试日纯氢",IF(AND(H4456="是",J4456="未判定"),IF(ISNUMBER(F4456),"测试名单无纯氢GPS","缺失"),IF(ISNUMBER(E4456),"非测试日仪表","缺失"))))</x:f>
        <x:v>非测试日纯氢</x:v>
      </x:c>
      <x:c r="L4456" s="7" t="n">
        <x:f>IF(K4456="缺失","",IF(K4456="非测试日纯氢",G4456,IF(K4456="非测试日仪表",E4456,F4456)))</x:f>
        <x:v>80.5</x:v>
      </x:c>
      <x:c r="M4456" s="2" t="n">
        <x:f>IF(K4456="缺失",1,0)</x:f>
        <x:v>0</x:v>
      </x:c>
      <x:c r="N4456" s="2" t="str">
        <x:v>车辆里程查询_20260901-20260930_1024辆_仪表里程.xlsx / F173</x:v>
      </x:c>
      <x:c r="O4456" s="2" t="str">
        <x:v>车辆里程查询_20260901-20260930_1024辆_GPS里程.xlsx / F281</x:v>
      </x:c>
      <x:c r="P4456" s="2" t="str">
        <x:v>车辆纯氢气里程查询_20260901-20260930_1024辆.xlsx / F415</x:v>
      </x:c>
    </x:row>
    <x:row r="4457" ht="22" customHeight="1">
      <x:c r="A4457" s="2" t="n">
        <x:v>176</x:v>
      </x:c>
      <x:c r="B4457" s="2" t="str">
        <x:v>粤AGP9810</x:v>
      </x:c>
      <x:c r="C4457" s="2" t="str">
        <x:v>钟祥</x:v>
      </x:c>
      <x:c r="D4457" s="8" t="d">
        <x:v>2026-09-03T00:00:00.000Z</x:v>
      </x:c>
      <x:c r="E4457" s="7" t="n">
        <x:v>81.1</x:v>
      </x:c>
      <x:c r="F4457" s="7" t="n">
        <x:v>82.3</x:v>
      </x:c>
      <x:c r="G4457" s="7" t="n">
        <x:v>80.9</x:v>
      </x:c>
      <x:c r="H4457" s="2" t="str">
        <x:v>否</x:v>
      </x:c>
      <x:c r="I4457" s="7" t="n">
        <x:f>IF(AND(ISNUMBER(E4457),ISNUMBER(F4457)),E4457-F4457,"")</x:f>
        <x:v>-1.2000000000000028</x:v>
      </x:c>
      <x:c r="J4457" s="2" t="str">
        <x:f>IF(H4457="否","不适用",IF(AND(ISNUMBER(E4457),ISNUMBER(F4457)),IF(I4457&gt;'规则与名单'!$B$2,"是","否"),"未判定"))</x:f>
        <x:v>不适用</x:v>
      </x:c>
      <x:c r="K4457" s="2" t="str">
        <x:f>IF(J4457="是",IF(ISNUMBER(F4457),"测试日GPS","缺失"),IF(ISNUMBER(G4457),"非测试日纯氢",IF(AND(H4457="是",J4457="未判定"),IF(ISNUMBER(F4457),"测试名单无纯氢GPS","缺失"),IF(ISNUMBER(E4457),"非测试日仪表","缺失"))))</x:f>
        <x:v>非测试日纯氢</x:v>
      </x:c>
      <x:c r="L4457" s="7" t="n">
        <x:f>IF(K4457="缺失","",IF(K4457="非测试日纯氢",G4457,IF(K4457="非测试日仪表",E4457,F4457)))</x:f>
        <x:v>80.9</x:v>
      </x:c>
      <x:c r="M4457" s="2" t="n">
        <x:f>IF(K4457="缺失",1,0)</x:f>
        <x:v>0</x:v>
      </x:c>
      <x:c r="N4457" s="2" t="str">
        <x:v>车辆里程查询_20260901-20260930_1024辆_仪表里程.xlsx / G173</x:v>
      </x:c>
      <x:c r="O4457" s="2" t="str">
        <x:v>车辆里程查询_20260901-20260930_1024辆_GPS里程.xlsx / G281</x:v>
      </x:c>
      <x:c r="P4457" s="2" t="str">
        <x:v>车辆纯氢气里程查询_20260901-20260930_1024辆.xlsx / G415</x:v>
      </x:c>
    </x:row>
    <x:row r="4458" ht="22" customHeight="1">
      <x:c r="A4458" s="2" t="n">
        <x:v>176</x:v>
      </x:c>
      <x:c r="B4458" s="2" t="str">
        <x:v>粤AGP9810</x:v>
      </x:c>
      <x:c r="C4458" s="2" t="str">
        <x:v>钟祥</x:v>
      </x:c>
      <x:c r="D4458" s="8" t="d">
        <x:v>2026-09-04T00:00:00.000Z</x:v>
      </x:c>
      <x:c r="E4458" s="7" t="n">
        <x:v>80.7</x:v>
      </x:c>
      <x:c r="F4458" s="7" t="n">
        <x:v>81.5</x:v>
      </x:c>
      <x:c r="G4458" s="7" t="n">
        <x:v>80.7</x:v>
      </x:c>
      <x:c r="H4458" s="2" t="str">
        <x:v>否</x:v>
      </x:c>
      <x:c r="I4458" s="7" t="n">
        <x:f>IF(AND(ISNUMBER(E4458),ISNUMBER(F4458)),E4458-F4458,"")</x:f>
        <x:v>-0.7999999999999972</x:v>
      </x:c>
      <x:c r="J4458" s="2" t="str">
        <x:f>IF(H4458="否","不适用",IF(AND(ISNUMBER(E4458),ISNUMBER(F4458)),IF(I4458&gt;'规则与名单'!$B$2,"是","否"),"未判定"))</x:f>
        <x:v>不适用</x:v>
      </x:c>
      <x:c r="K4458" s="2" t="str">
        <x:f>IF(J4458="是",IF(ISNUMBER(F4458),"测试日GPS","缺失"),IF(ISNUMBER(G4458),"非测试日纯氢",IF(AND(H4458="是",J4458="未判定"),IF(ISNUMBER(F4458),"测试名单无纯氢GPS","缺失"),IF(ISNUMBER(E4458),"非测试日仪表","缺失"))))</x:f>
        <x:v>非测试日纯氢</x:v>
      </x:c>
      <x:c r="L4458" s="7" t="n">
        <x:f>IF(K4458="缺失","",IF(K4458="非测试日纯氢",G4458,IF(K4458="非测试日仪表",E4458,F4458)))</x:f>
        <x:v>80.7</x:v>
      </x:c>
      <x:c r="M4458" s="2" t="n">
        <x:f>IF(K4458="缺失",1,0)</x:f>
        <x:v>0</x:v>
      </x:c>
      <x:c r="N4458" s="2" t="str">
        <x:v>车辆里程查询_20260901-20260930_1024辆_仪表里程.xlsx / H173</x:v>
      </x:c>
      <x:c r="O4458" s="2" t="str">
        <x:v>车辆里程查询_20260901-20260930_1024辆_GPS里程.xlsx / H281</x:v>
      </x:c>
      <x:c r="P4458" s="2" t="str">
        <x:v>车辆纯氢气里程查询_20260901-20260930_1024辆.xlsx / H415</x:v>
      </x:c>
    </x:row>
    <x:row r="4459" ht="22" customHeight="1">
      <x:c r="A4459" s="2" t="n">
        <x:v>176</x:v>
      </x:c>
      <x:c r="B4459" s="2" t="str">
        <x:v>粤AGP9810</x:v>
      </x:c>
      <x:c r="C4459" s="2" t="str">
        <x:v>钟祥</x:v>
      </x:c>
      <x:c r="D4459" s="8" t="d">
        <x:v>2026-09-05T00:00:00.000Z</x:v>
      </x:c>
      <x:c r="E4459" s="7" t="n">
        <x:v>0.1</x:v>
      </x:c>
      <x:c r="F4459" s="7" t="n">
        <x:v>0.05</x:v>
      </x:c>
      <x:c r="G4459" s="7" t="n">
        <x:v>0.1</x:v>
      </x:c>
      <x:c r="H4459" s="2" t="str">
        <x:v>否</x:v>
      </x:c>
      <x:c r="I4459" s="7" t="n">
        <x:f>IF(AND(ISNUMBER(E4459),ISNUMBER(F4459)),E4459-F4459,"")</x:f>
        <x:v>0.05</x:v>
      </x:c>
      <x:c r="J4459" s="2" t="str">
        <x:f>IF(H4459="否","不适用",IF(AND(ISNUMBER(E4459),ISNUMBER(F4459)),IF(I4459&gt;'规则与名单'!$B$2,"是","否"),"未判定"))</x:f>
        <x:v>不适用</x:v>
      </x:c>
      <x:c r="K4459" s="2" t="str">
        <x:f>IF(J4459="是",IF(ISNUMBER(F4459),"测试日GPS","缺失"),IF(ISNUMBER(G4459),"非测试日纯氢",IF(AND(H4459="是",J4459="未判定"),IF(ISNUMBER(F4459),"测试名单无纯氢GPS","缺失"),IF(ISNUMBER(E4459),"非测试日仪表","缺失"))))</x:f>
        <x:v>非测试日纯氢</x:v>
      </x:c>
      <x:c r="L4459" s="7" t="n">
        <x:f>IF(K4459="缺失","",IF(K4459="非测试日纯氢",G4459,IF(K4459="非测试日仪表",E4459,F4459)))</x:f>
        <x:v>0.1</x:v>
      </x:c>
      <x:c r="M4459" s="2" t="n">
        <x:f>IF(K4459="缺失",1,0)</x:f>
        <x:v>0</x:v>
      </x:c>
      <x:c r="N4459" s="2" t="str">
        <x:v>车辆里程查询_20260901-20260930_1024辆_仪表里程.xlsx / I173</x:v>
      </x:c>
      <x:c r="O4459" s="2" t="str">
        <x:v>车辆里程查询_20260901-20260930_1024辆_GPS里程.xlsx / I281</x:v>
      </x:c>
      <x:c r="P4459" s="2" t="str">
        <x:v>车辆纯氢气里程查询_20260901-20260930_1024辆.xlsx / I415</x:v>
      </x:c>
    </x:row>
    <x:row r="4460" ht="22" customHeight="1">
      <x:c r="A4460" s="2" t="n">
        <x:v>176</x:v>
      </x:c>
      <x:c r="B4460" s="2" t="str">
        <x:v>粤AGP9810</x:v>
      </x:c>
      <x:c r="C4460" s="2" t="str">
        <x:v>钟祥</x:v>
      </x:c>
      <x:c r="D4460" s="8" t="d">
        <x:v>2026-09-06T00:00:00.000Z</x:v>
      </x:c>
      <x:c r="E4460" s="7"/>
      <x:c r="F4460" s="7" t="n">
        <x:v>0</x:v>
      </x:c>
      <x:c r="G4460" s="7"/>
      <x:c r="H4460" s="2" t="str">
        <x:v>否</x:v>
      </x:c>
      <x:c r="I4460" s="7" t="str">
        <x:f>IF(AND(ISNUMBER(E4460),ISNUMBER(F4460)),E4460-F4460,"")</x:f>
      </x:c>
      <x:c r="J4460" s="2" t="str">
        <x:f>IF(H4460="否","不适用",IF(AND(ISNUMBER(E4460),ISNUMBER(F4460)),IF(I4460&gt;'规则与名单'!$B$2,"是","否"),"未判定"))</x:f>
        <x:v>不适用</x:v>
      </x:c>
      <x:c r="K4460" s="2" t="str">
        <x:f>IF(J4460="是",IF(ISNUMBER(F4460),"测试日GPS","缺失"),IF(ISNUMBER(G4460),"非测试日纯氢",IF(AND(H4460="是",J4460="未判定"),IF(ISNUMBER(F4460),"测试名单无纯氢GPS","缺失"),IF(ISNUMBER(E4460),"非测试日仪表","缺失"))))</x:f>
        <x:v>缺失</x:v>
      </x:c>
      <x:c r="L4460" s="7" t="str">
        <x:f>IF(K4460="缺失","",IF(K4460="非测试日纯氢",G4460,IF(K4460="非测试日仪表",E4460,F4460)))</x:f>
      </x:c>
      <x:c r="M4460" s="2" t="n">
        <x:f>IF(K4460="缺失",1,0)</x:f>
        <x:v>1</x:v>
      </x:c>
      <x:c r="N4460" s="2" t="str">
        <x:v>车辆里程查询_20260901-20260930_1024辆_仪表里程.xlsx / J173</x:v>
      </x:c>
      <x:c r="O4460" s="2" t="str">
        <x:v>车辆里程查询_20260901-20260930_1024辆_GPS里程.xlsx / J281</x:v>
      </x:c>
      <x:c r="P4460" s="2" t="str">
        <x:v>车辆纯氢气里程查询_20260901-20260930_1024辆.xlsx / J415</x:v>
      </x:c>
    </x:row>
    <x:row r="4461" ht="22" customHeight="1">
      <x:c r="A4461" s="2" t="n">
        <x:v>176</x:v>
      </x:c>
      <x:c r="B4461" s="2" t="str">
        <x:v>粤AGP9810</x:v>
      </x:c>
      <x:c r="C4461" s="2" t="str">
        <x:v>钟祥</x:v>
      </x:c>
      <x:c r="D4461" s="8" t="d">
        <x:v>2026-09-07T00:00:00.000Z</x:v>
      </x:c>
      <x:c r="E4461" s="7" t="n">
        <x:v>81.1</x:v>
      </x:c>
      <x:c r="F4461" s="7" t="n">
        <x:v>81.8</x:v>
      </x:c>
      <x:c r="G4461" s="7" t="n">
        <x:v>81.1</x:v>
      </x:c>
      <x:c r="H4461" s="2" t="str">
        <x:v>否</x:v>
      </x:c>
      <x:c r="I4461" s="7" t="n">
        <x:f>IF(AND(ISNUMBER(E4461),ISNUMBER(F4461)),E4461-F4461,"")</x:f>
        <x:v>-0.7000000000000028</x:v>
      </x:c>
      <x:c r="J4461" s="2" t="str">
        <x:f>IF(H4461="否","不适用",IF(AND(ISNUMBER(E4461),ISNUMBER(F4461)),IF(I4461&gt;'规则与名单'!$B$2,"是","否"),"未判定"))</x:f>
        <x:v>不适用</x:v>
      </x:c>
      <x:c r="K4461" s="2" t="str">
        <x:f>IF(J4461="是",IF(ISNUMBER(F4461),"测试日GPS","缺失"),IF(ISNUMBER(G4461),"非测试日纯氢",IF(AND(H4461="是",J4461="未判定"),IF(ISNUMBER(F4461),"测试名单无纯氢GPS","缺失"),IF(ISNUMBER(E4461),"非测试日仪表","缺失"))))</x:f>
        <x:v>非测试日纯氢</x:v>
      </x:c>
      <x:c r="L4461" s="7" t="n">
        <x:f>IF(K4461="缺失","",IF(K4461="非测试日纯氢",G4461,IF(K4461="非测试日仪表",E4461,F4461)))</x:f>
        <x:v>81.1</x:v>
      </x:c>
      <x:c r="M4461" s="2" t="n">
        <x:f>IF(K4461="缺失",1,0)</x:f>
        <x:v>0</x:v>
      </x:c>
      <x:c r="N4461" s="2" t="str">
        <x:v>车辆里程查询_20260901-20260930_1024辆_仪表里程.xlsx / K173</x:v>
      </x:c>
      <x:c r="O4461" s="2" t="str">
        <x:v>车辆里程查询_20260901-20260930_1024辆_GPS里程.xlsx / K281</x:v>
      </x:c>
      <x:c r="P4461" s="2" t="str">
        <x:v>车辆纯氢气里程查询_20260901-20260930_1024辆.xlsx / K415</x:v>
      </x:c>
    </x:row>
    <x:row r="4462" ht="22" customHeight="1">
      <x:c r="A4462" s="2" t="n">
        <x:v>176</x:v>
      </x:c>
      <x:c r="B4462" s="2" t="str">
        <x:v>粤AGP9810</x:v>
      </x:c>
      <x:c r="C4462" s="2" t="str">
        <x:v>钟祥</x:v>
      </x:c>
      <x:c r="D4462" s="8" t="d">
        <x:v>2026-09-08T00:00:00.000Z</x:v>
      </x:c>
      <x:c r="E4462" s="7" t="n">
        <x:v>80.6</x:v>
      </x:c>
      <x:c r="F4462" s="7" t="n">
        <x:v>81.7</x:v>
      </x:c>
      <x:c r="G4462" s="7" t="n">
        <x:v>51.5</x:v>
      </x:c>
      <x:c r="H4462" s="2" t="str">
        <x:v>否</x:v>
      </x:c>
      <x:c r="I4462" s="7" t="n">
        <x:f>IF(AND(ISNUMBER(E4462),ISNUMBER(F4462)),E4462-F4462,"")</x:f>
        <x:v>-1.1000000000000085</x:v>
      </x:c>
      <x:c r="J4462" s="2" t="str">
        <x:f>IF(H4462="否","不适用",IF(AND(ISNUMBER(E4462),ISNUMBER(F4462)),IF(I4462&gt;'规则与名单'!$B$2,"是","否"),"未判定"))</x:f>
        <x:v>不适用</x:v>
      </x:c>
      <x:c r="K4462" s="2" t="str">
        <x:f>IF(J4462="是",IF(ISNUMBER(F4462),"测试日GPS","缺失"),IF(ISNUMBER(G4462),"非测试日纯氢",IF(AND(H4462="是",J4462="未判定"),IF(ISNUMBER(F4462),"测试名单无纯氢GPS","缺失"),IF(ISNUMBER(E4462),"非测试日仪表","缺失"))))</x:f>
        <x:v>非测试日纯氢</x:v>
      </x:c>
      <x:c r="L4462" s="7" t="n">
        <x:f>IF(K4462="缺失","",IF(K4462="非测试日纯氢",G4462,IF(K4462="非测试日仪表",E4462,F4462)))</x:f>
        <x:v>51.5</x:v>
      </x:c>
      <x:c r="M4462" s="2" t="n">
        <x:f>IF(K4462="缺失",1,0)</x:f>
        <x:v>0</x:v>
      </x:c>
      <x:c r="N4462" s="2" t="str">
        <x:v>车辆里程查询_20260901-20260930_1024辆_仪表里程.xlsx / L173</x:v>
      </x:c>
      <x:c r="O4462" s="2" t="str">
        <x:v>车辆里程查询_20260901-20260930_1024辆_GPS里程.xlsx / L281</x:v>
      </x:c>
      <x:c r="P4462" s="2" t="str">
        <x:v>车辆纯氢气里程查询_20260901-20260930_1024辆.xlsx / L415</x:v>
      </x:c>
    </x:row>
    <x:row r="4463" ht="22" customHeight="1">
      <x:c r="A4463" s="2" t="n">
        <x:v>176</x:v>
      </x:c>
      <x:c r="B4463" s="2" t="str">
        <x:v>粤AGP9810</x:v>
      </x:c>
      <x:c r="C4463" s="2" t="str">
        <x:v>钟祥</x:v>
      </x:c>
      <x:c r="D4463" s="8" t="d">
        <x:v>2026-09-09T00:00:00.000Z</x:v>
      </x:c>
      <x:c r="E4463" s="7" t="n">
        <x:v>81.2</x:v>
      </x:c>
      <x:c r="F4463" s="7" t="n">
        <x:v>82.1</x:v>
      </x:c>
      <x:c r="G4463" s="7" t="n">
        <x:v>81.2</x:v>
      </x:c>
      <x:c r="H4463" s="2" t="str">
        <x:v>否</x:v>
      </x:c>
      <x:c r="I4463" s="7" t="n">
        <x:f>IF(AND(ISNUMBER(E4463),ISNUMBER(F4463)),E4463-F4463,"")</x:f>
        <x:v>-0.8999999999999915</x:v>
      </x:c>
      <x:c r="J4463" s="2" t="str">
        <x:f>IF(H4463="否","不适用",IF(AND(ISNUMBER(E4463),ISNUMBER(F4463)),IF(I4463&gt;'规则与名单'!$B$2,"是","否"),"未判定"))</x:f>
        <x:v>不适用</x:v>
      </x:c>
      <x:c r="K4463" s="2" t="str">
        <x:f>IF(J4463="是",IF(ISNUMBER(F4463),"测试日GPS","缺失"),IF(ISNUMBER(G4463),"非测试日纯氢",IF(AND(H4463="是",J4463="未判定"),IF(ISNUMBER(F4463),"测试名单无纯氢GPS","缺失"),IF(ISNUMBER(E4463),"非测试日仪表","缺失"))))</x:f>
        <x:v>非测试日纯氢</x:v>
      </x:c>
      <x:c r="L4463" s="7" t="n">
        <x:f>IF(K4463="缺失","",IF(K4463="非测试日纯氢",G4463,IF(K4463="非测试日仪表",E4463,F4463)))</x:f>
        <x:v>81.2</x:v>
      </x:c>
      <x:c r="M4463" s="2" t="n">
        <x:f>IF(K4463="缺失",1,0)</x:f>
        <x:v>0</x:v>
      </x:c>
      <x:c r="N4463" s="2" t="str">
        <x:v>车辆里程查询_20260901-20260930_1024辆_仪表里程.xlsx / M173</x:v>
      </x:c>
      <x:c r="O4463" s="2" t="str">
        <x:v>车辆里程查询_20260901-20260930_1024辆_GPS里程.xlsx / M281</x:v>
      </x:c>
      <x:c r="P4463" s="2" t="str">
        <x:v>车辆纯氢气里程查询_20260901-20260930_1024辆.xlsx / M415</x:v>
      </x:c>
    </x:row>
    <x:row r="4464" ht="22" customHeight="1">
      <x:c r="A4464" s="2" t="n">
        <x:v>176</x:v>
      </x:c>
      <x:c r="B4464" s="2" t="str">
        <x:v>粤AGP9810</x:v>
      </x:c>
      <x:c r="C4464" s="2" t="str">
        <x:v>钟祥</x:v>
      </x:c>
      <x:c r="D4464" s="8" t="d">
        <x:v>2026-09-10T00:00:00.000Z</x:v>
      </x:c>
      <x:c r="E4464" s="7" t="n">
        <x:v>81.3</x:v>
      </x:c>
      <x:c r="F4464" s="7" t="n">
        <x:v>81.7</x:v>
      </x:c>
      <x:c r="G4464" s="7" t="n">
        <x:v>75.6</x:v>
      </x:c>
      <x:c r="H4464" s="2" t="str">
        <x:v>否</x:v>
      </x:c>
      <x:c r="I4464" s="7" t="n">
        <x:f>IF(AND(ISNUMBER(E4464),ISNUMBER(F4464)),E4464-F4464,"")</x:f>
        <x:v>-0.4000000000000057</x:v>
      </x:c>
      <x:c r="J4464" s="2" t="str">
        <x:f>IF(H4464="否","不适用",IF(AND(ISNUMBER(E4464),ISNUMBER(F4464)),IF(I4464&gt;'规则与名单'!$B$2,"是","否"),"未判定"))</x:f>
        <x:v>不适用</x:v>
      </x:c>
      <x:c r="K4464" s="2" t="str">
        <x:f>IF(J4464="是",IF(ISNUMBER(F4464),"测试日GPS","缺失"),IF(ISNUMBER(G4464),"非测试日纯氢",IF(AND(H4464="是",J4464="未判定"),IF(ISNUMBER(F4464),"测试名单无纯氢GPS","缺失"),IF(ISNUMBER(E4464),"非测试日仪表","缺失"))))</x:f>
        <x:v>非测试日纯氢</x:v>
      </x:c>
      <x:c r="L4464" s="7" t="n">
        <x:f>IF(K4464="缺失","",IF(K4464="非测试日纯氢",G4464,IF(K4464="非测试日仪表",E4464,F4464)))</x:f>
        <x:v>75.6</x:v>
      </x:c>
      <x:c r="M4464" s="2" t="n">
        <x:f>IF(K4464="缺失",1,0)</x:f>
        <x:v>0</x:v>
      </x:c>
      <x:c r="N4464" s="2" t="str">
        <x:v>车辆里程查询_20260901-20260930_1024辆_仪表里程.xlsx / N173</x:v>
      </x:c>
      <x:c r="O4464" s="2" t="str">
        <x:v>车辆里程查询_20260901-20260930_1024辆_GPS里程.xlsx / N281</x:v>
      </x:c>
      <x:c r="P4464" s="2" t="str">
        <x:v>车辆纯氢气里程查询_20260901-20260930_1024辆.xlsx / N415</x:v>
      </x:c>
    </x:row>
    <x:row r="4465" ht="22" customHeight="1">
      <x:c r="A4465" s="2" t="n">
        <x:v>176</x:v>
      </x:c>
      <x:c r="B4465" s="2" t="str">
        <x:v>粤AGP9810</x:v>
      </x:c>
      <x:c r="C4465" s="2" t="str">
        <x:v>钟祥</x:v>
      </x:c>
      <x:c r="D4465" s="8" t="d">
        <x:v>2026-09-11T00:00:00.000Z</x:v>
      </x:c>
      <x:c r="E4465" s="7" t="n">
        <x:v>81.1</x:v>
      </x:c>
      <x:c r="F4465" s="7" t="n">
        <x:v>81.9</x:v>
      </x:c>
      <x:c r="G4465" s="7" t="n">
        <x:v>81.1</x:v>
      </x:c>
      <x:c r="H4465" s="2" t="str">
        <x:v>否</x:v>
      </x:c>
      <x:c r="I4465" s="7" t="n">
        <x:f>IF(AND(ISNUMBER(E4465),ISNUMBER(F4465)),E4465-F4465,"")</x:f>
        <x:v>-0.8000000000000114</x:v>
      </x:c>
      <x:c r="J4465" s="2" t="str">
        <x:f>IF(H4465="否","不适用",IF(AND(ISNUMBER(E4465),ISNUMBER(F4465)),IF(I4465&gt;'规则与名单'!$B$2,"是","否"),"未判定"))</x:f>
        <x:v>不适用</x:v>
      </x:c>
      <x:c r="K4465" s="2" t="str">
        <x:f>IF(J4465="是",IF(ISNUMBER(F4465),"测试日GPS","缺失"),IF(ISNUMBER(G4465),"非测试日纯氢",IF(AND(H4465="是",J4465="未判定"),IF(ISNUMBER(F4465),"测试名单无纯氢GPS","缺失"),IF(ISNUMBER(E4465),"非测试日仪表","缺失"))))</x:f>
        <x:v>非测试日纯氢</x:v>
      </x:c>
      <x:c r="L4465" s="7" t="n">
        <x:f>IF(K4465="缺失","",IF(K4465="非测试日纯氢",G4465,IF(K4465="非测试日仪表",E4465,F4465)))</x:f>
        <x:v>81.1</x:v>
      </x:c>
      <x:c r="M4465" s="2" t="n">
        <x:f>IF(K4465="缺失",1,0)</x:f>
        <x:v>0</x:v>
      </x:c>
      <x:c r="N4465" s="2" t="str">
        <x:v>车辆里程查询_20260901-20260930_1024辆_仪表里程.xlsx / O173</x:v>
      </x:c>
      <x:c r="O4465" s="2" t="str">
        <x:v>车辆里程查询_20260901-20260930_1024辆_GPS里程.xlsx / O281</x:v>
      </x:c>
      <x:c r="P4465" s="2" t="str">
        <x:v>车辆纯氢气里程查询_20260901-20260930_1024辆.xlsx / O415</x:v>
      </x:c>
    </x:row>
    <x:row r="4466" ht="22" customHeight="1">
      <x:c r="A4466" s="2" t="n">
        <x:v>176</x:v>
      </x:c>
      <x:c r="B4466" s="2" t="str">
        <x:v>粤AGP9810</x:v>
      </x:c>
      <x:c r="C4466" s="2" t="str">
        <x:v>钟祥</x:v>
      </x:c>
      <x:c r="D4466" s="8" t="d">
        <x:v>2026-09-12T00:00:00.000Z</x:v>
      </x:c>
      <x:c r="E4466" s="7" t="n">
        <x:v>0.1</x:v>
      </x:c>
      <x:c r="F4466" s="7" t="n">
        <x:v>0</x:v>
      </x:c>
      <x:c r="G4466" s="7"/>
      <x:c r="H4466" s="2" t="str">
        <x:v>否</x:v>
      </x:c>
      <x:c r="I4466" s="7" t="n">
        <x:f>IF(AND(ISNUMBER(E4466),ISNUMBER(F4466)),E4466-F4466,"")</x:f>
        <x:v>0.1</x:v>
      </x:c>
      <x:c r="J4466" s="2" t="str">
        <x:f>IF(H4466="否","不适用",IF(AND(ISNUMBER(E4466),ISNUMBER(F4466)),IF(I4466&gt;'规则与名单'!$B$2,"是","否"),"未判定"))</x:f>
        <x:v>不适用</x:v>
      </x:c>
      <x:c r="K4466" s="2" t="str">
        <x:f>IF(J4466="是",IF(ISNUMBER(F4466),"测试日GPS","缺失"),IF(ISNUMBER(G4466),"非测试日纯氢",IF(AND(H4466="是",J4466="未判定"),IF(ISNUMBER(F4466),"测试名单无纯氢GPS","缺失"),IF(ISNUMBER(E4466),"非测试日仪表","缺失"))))</x:f>
        <x:v>非测试日仪表</x:v>
      </x:c>
      <x:c r="L4466" s="7" t="n">
        <x:f>IF(K4466="缺失","",IF(K4466="非测试日纯氢",G4466,IF(K4466="非测试日仪表",E4466,F4466)))</x:f>
        <x:v>0.1</x:v>
      </x:c>
      <x:c r="M4466" s="2" t="n">
        <x:f>IF(K4466="缺失",1,0)</x:f>
        <x:v>0</x:v>
      </x:c>
      <x:c r="N4466" s="2" t="str">
        <x:v>车辆里程查询_20260901-20260930_1024辆_仪表里程.xlsx / P173</x:v>
      </x:c>
      <x:c r="O4466" s="2" t="str">
        <x:v>车辆里程查询_20260901-20260930_1024辆_GPS里程.xlsx / P281</x:v>
      </x:c>
      <x:c r="P4466" s="2" t="str">
        <x:v>车辆纯氢气里程查询_20260901-20260930_1024辆.xlsx / P415</x:v>
      </x:c>
    </x:row>
    <x:row r="4467" ht="22" customHeight="1">
      <x:c r="A4467" s="2" t="n">
        <x:v>176</x:v>
      </x:c>
      <x:c r="B4467" s="2" t="str">
        <x:v>粤AGP9810</x:v>
      </x:c>
      <x:c r="C4467" s="2" t="str">
        <x:v>钟祥</x:v>
      </x:c>
      <x:c r="D4467" s="8" t="d">
        <x:v>2026-09-13T00:00:00.000Z</x:v>
      </x:c>
      <x:c r="E4467" s="7"/>
      <x:c r="F4467" s="7" t="n">
        <x:v>0.04</x:v>
      </x:c>
      <x:c r="G4467" s="7"/>
      <x:c r="H4467" s="2" t="str">
        <x:v>否</x:v>
      </x:c>
      <x:c r="I4467" s="7" t="str">
        <x:f>IF(AND(ISNUMBER(E4467),ISNUMBER(F4467)),E4467-F4467,"")</x:f>
      </x:c>
      <x:c r="J4467" s="2" t="str">
        <x:f>IF(H4467="否","不适用",IF(AND(ISNUMBER(E4467),ISNUMBER(F4467)),IF(I4467&gt;'规则与名单'!$B$2,"是","否"),"未判定"))</x:f>
        <x:v>不适用</x:v>
      </x:c>
      <x:c r="K4467" s="2" t="str">
        <x:f>IF(J4467="是",IF(ISNUMBER(F4467),"测试日GPS","缺失"),IF(ISNUMBER(G4467),"非测试日纯氢",IF(AND(H4467="是",J4467="未判定"),IF(ISNUMBER(F4467),"测试名单无纯氢GPS","缺失"),IF(ISNUMBER(E4467),"非测试日仪表","缺失"))))</x:f>
        <x:v>缺失</x:v>
      </x:c>
      <x:c r="L4467" s="7" t="str">
        <x:f>IF(K4467="缺失","",IF(K4467="非测试日纯氢",G4467,IF(K4467="非测试日仪表",E4467,F4467)))</x:f>
      </x:c>
      <x:c r="M4467" s="2" t="n">
        <x:f>IF(K4467="缺失",1,0)</x:f>
        <x:v>1</x:v>
      </x:c>
      <x:c r="N4467" s="2" t="str">
        <x:v>车辆里程查询_20260901-20260930_1024辆_仪表里程.xlsx / Q173</x:v>
      </x:c>
      <x:c r="O4467" s="2" t="str">
        <x:v>车辆里程查询_20260901-20260930_1024辆_GPS里程.xlsx / Q281</x:v>
      </x:c>
      <x:c r="P4467" s="2" t="str">
        <x:v>车辆纯氢气里程查询_20260901-20260930_1024辆.xlsx / Q415</x:v>
      </x:c>
    </x:row>
    <x:row r="4468" ht="22" customHeight="1">
      <x:c r="A4468" s="2" t="n">
        <x:v>176</x:v>
      </x:c>
      <x:c r="B4468" s="2" t="str">
        <x:v>粤AGP9810</x:v>
      </x:c>
      <x:c r="C4468" s="2" t="str">
        <x:v>钟祥</x:v>
      </x:c>
      <x:c r="D4468" s="8" t="d">
        <x:v>2026-09-14T00:00:00.000Z</x:v>
      </x:c>
      <x:c r="E4468" s="7" t="n">
        <x:v>80.7</x:v>
      </x:c>
      <x:c r="F4468" s="7" t="n">
        <x:v>81.2</x:v>
      </x:c>
      <x:c r="G4468" s="7" t="n">
        <x:v>79.9</x:v>
      </x:c>
      <x:c r="H4468" s="2" t="str">
        <x:v>否</x:v>
      </x:c>
      <x:c r="I4468" s="7" t="n">
        <x:f>IF(AND(ISNUMBER(E4468),ISNUMBER(F4468)),E4468-F4468,"")</x:f>
        <x:v>-0.5</x:v>
      </x:c>
      <x:c r="J4468" s="2" t="str">
        <x:f>IF(H4468="否","不适用",IF(AND(ISNUMBER(E4468),ISNUMBER(F4468)),IF(I4468&gt;'规则与名单'!$B$2,"是","否"),"未判定"))</x:f>
        <x:v>不适用</x:v>
      </x:c>
      <x:c r="K4468" s="2" t="str">
        <x:f>IF(J4468="是",IF(ISNUMBER(F4468),"测试日GPS","缺失"),IF(ISNUMBER(G4468),"非测试日纯氢",IF(AND(H4468="是",J4468="未判定"),IF(ISNUMBER(F4468),"测试名单无纯氢GPS","缺失"),IF(ISNUMBER(E4468),"非测试日仪表","缺失"))))</x:f>
        <x:v>非测试日纯氢</x:v>
      </x:c>
      <x:c r="L4468" s="7" t="n">
        <x:f>IF(K4468="缺失","",IF(K4468="非测试日纯氢",G4468,IF(K4468="非测试日仪表",E4468,F4468)))</x:f>
        <x:v>79.9</x:v>
      </x:c>
      <x:c r="M4468" s="2" t="n">
        <x:f>IF(K4468="缺失",1,0)</x:f>
        <x:v>0</x:v>
      </x:c>
      <x:c r="N4468" s="2" t="str">
        <x:v>车辆里程查询_20260901-20260930_1024辆_仪表里程.xlsx / R173</x:v>
      </x:c>
      <x:c r="O4468" s="2" t="str">
        <x:v>车辆里程查询_20260901-20260930_1024辆_GPS里程.xlsx / R281</x:v>
      </x:c>
      <x:c r="P4468" s="2" t="str">
        <x:v>车辆纯氢气里程查询_20260901-20260930_1024辆.xlsx / R415</x:v>
      </x:c>
    </x:row>
    <x:row r="4469" ht="22" customHeight="1">
      <x:c r="A4469" s="2" t="n">
        <x:v>176</x:v>
      </x:c>
      <x:c r="B4469" s="2" t="str">
        <x:v>粤AGP9810</x:v>
      </x:c>
      <x:c r="C4469" s="2" t="str">
        <x:v>钟祥</x:v>
      </x:c>
      <x:c r="D4469" s="8" t="d">
        <x:v>2026-09-15T00:00:00.000Z</x:v>
      </x:c>
      <x:c r="E4469" s="7" t="n">
        <x:v>81.1</x:v>
      </x:c>
      <x:c r="F4469" s="7" t="n">
        <x:v>81.9</x:v>
      </x:c>
      <x:c r="G4469" s="7" t="n">
        <x:v>80.9</x:v>
      </x:c>
      <x:c r="H4469" s="2" t="str">
        <x:v>否</x:v>
      </x:c>
      <x:c r="I4469" s="7" t="n">
        <x:f>IF(AND(ISNUMBER(E4469),ISNUMBER(F4469)),E4469-F4469,"")</x:f>
        <x:v>-0.8000000000000114</x:v>
      </x:c>
      <x:c r="J4469" s="2" t="str">
        <x:f>IF(H4469="否","不适用",IF(AND(ISNUMBER(E4469),ISNUMBER(F4469)),IF(I4469&gt;'规则与名单'!$B$2,"是","否"),"未判定"))</x:f>
        <x:v>不适用</x:v>
      </x:c>
      <x:c r="K4469" s="2" t="str">
        <x:f>IF(J4469="是",IF(ISNUMBER(F4469),"测试日GPS","缺失"),IF(ISNUMBER(G4469),"非测试日纯氢",IF(AND(H4469="是",J4469="未判定"),IF(ISNUMBER(F4469),"测试名单无纯氢GPS","缺失"),IF(ISNUMBER(E4469),"非测试日仪表","缺失"))))</x:f>
        <x:v>非测试日纯氢</x:v>
      </x:c>
      <x:c r="L4469" s="7" t="n">
        <x:f>IF(K4469="缺失","",IF(K4469="非测试日纯氢",G4469,IF(K4469="非测试日仪表",E4469,F4469)))</x:f>
        <x:v>80.9</x:v>
      </x:c>
      <x:c r="M4469" s="2" t="n">
        <x:f>IF(K4469="缺失",1,0)</x:f>
        <x:v>0</x:v>
      </x:c>
      <x:c r="N4469" s="2" t="str">
        <x:v>车辆里程查询_20260901-20260930_1024辆_仪表里程.xlsx / S173</x:v>
      </x:c>
      <x:c r="O4469" s="2" t="str">
        <x:v>车辆里程查询_20260901-20260930_1024辆_GPS里程.xlsx / S281</x:v>
      </x:c>
      <x:c r="P4469" s="2" t="str">
        <x:v>车辆纯氢气里程查询_20260901-20260930_1024辆.xlsx / S415</x:v>
      </x:c>
    </x:row>
    <x:row r="4470" ht="22" customHeight="1">
      <x:c r="A4470" s="2" t="n">
        <x:v>176</x:v>
      </x:c>
      <x:c r="B4470" s="2" t="str">
        <x:v>粤AGP9810</x:v>
      </x:c>
      <x:c r="C4470" s="2" t="str">
        <x:v>钟祥</x:v>
      </x:c>
      <x:c r="D4470" s="8" t="d">
        <x:v>2026-09-16T00:00:00.000Z</x:v>
      </x:c>
      <x:c r="E4470" s="7" t="n">
        <x:v>81.2</x:v>
      </x:c>
      <x:c r="F4470" s="7" t="n">
        <x:v>82.3</x:v>
      </x:c>
      <x:c r="G4470" s="7" t="n">
        <x:v>78.3</x:v>
      </x:c>
      <x:c r="H4470" s="2" t="str">
        <x:v>否</x:v>
      </x:c>
      <x:c r="I4470" s="7" t="n">
        <x:f>IF(AND(ISNUMBER(E4470),ISNUMBER(F4470)),E4470-F4470,"")</x:f>
        <x:v>-1.0999999999999943</x:v>
      </x:c>
      <x:c r="J4470" s="2" t="str">
        <x:f>IF(H4470="否","不适用",IF(AND(ISNUMBER(E4470),ISNUMBER(F4470)),IF(I4470&gt;'规则与名单'!$B$2,"是","否"),"未判定"))</x:f>
        <x:v>不适用</x:v>
      </x:c>
      <x:c r="K4470" s="2" t="str">
        <x:f>IF(J4470="是",IF(ISNUMBER(F4470),"测试日GPS","缺失"),IF(ISNUMBER(G4470),"非测试日纯氢",IF(AND(H4470="是",J4470="未判定"),IF(ISNUMBER(F4470),"测试名单无纯氢GPS","缺失"),IF(ISNUMBER(E4470),"非测试日仪表","缺失"))))</x:f>
        <x:v>非测试日纯氢</x:v>
      </x:c>
      <x:c r="L4470" s="7" t="n">
        <x:f>IF(K4470="缺失","",IF(K4470="非测试日纯氢",G4470,IF(K4470="非测试日仪表",E4470,F4470)))</x:f>
        <x:v>78.3</x:v>
      </x:c>
      <x:c r="M4470" s="2" t="n">
        <x:f>IF(K4470="缺失",1,0)</x:f>
        <x:v>0</x:v>
      </x:c>
      <x:c r="N4470" s="2" t="str">
        <x:v>车辆里程查询_20260901-20260930_1024辆_仪表里程.xlsx / T173</x:v>
      </x:c>
      <x:c r="O4470" s="2" t="str">
        <x:v>车辆里程查询_20260901-20260930_1024辆_GPS里程.xlsx / T281</x:v>
      </x:c>
      <x:c r="P4470" s="2" t="str">
        <x:v>车辆纯氢气里程查询_20260901-20260930_1024辆.xlsx / T415</x:v>
      </x:c>
    </x:row>
    <x:row r="4471" ht="22" customHeight="1">
      <x:c r="A4471" s="2" t="n">
        <x:v>176</x:v>
      </x:c>
      <x:c r="B4471" s="2" t="str">
        <x:v>粤AGP9810</x:v>
      </x:c>
      <x:c r="C4471" s="2" t="str">
        <x:v>钟祥</x:v>
      </x:c>
      <x:c r="D4471" s="8" t="d">
        <x:v>2026-09-17T00:00:00.000Z</x:v>
      </x:c>
      <x:c r="E4471" s="7" t="n">
        <x:v>81.2</x:v>
      </x:c>
      <x:c r="F4471" s="7" t="n">
        <x:v>82.6</x:v>
      </x:c>
      <x:c r="G4471" s="7" t="n">
        <x:v>77.1</x:v>
      </x:c>
      <x:c r="H4471" s="2" t="str">
        <x:v>否</x:v>
      </x:c>
      <x:c r="I4471" s="7" t="n">
        <x:f>IF(AND(ISNUMBER(E4471),ISNUMBER(F4471)),E4471-F4471,"")</x:f>
        <x:v>-1.3999999999999915</x:v>
      </x:c>
      <x:c r="J4471" s="2" t="str">
        <x:f>IF(H4471="否","不适用",IF(AND(ISNUMBER(E4471),ISNUMBER(F4471)),IF(I4471&gt;'规则与名单'!$B$2,"是","否"),"未判定"))</x:f>
        <x:v>不适用</x:v>
      </x:c>
      <x:c r="K4471" s="2" t="str">
        <x:f>IF(J4471="是",IF(ISNUMBER(F4471),"测试日GPS","缺失"),IF(ISNUMBER(G4471),"非测试日纯氢",IF(AND(H4471="是",J4471="未判定"),IF(ISNUMBER(F4471),"测试名单无纯氢GPS","缺失"),IF(ISNUMBER(E4471),"非测试日仪表","缺失"))))</x:f>
        <x:v>非测试日纯氢</x:v>
      </x:c>
      <x:c r="L4471" s="7" t="n">
        <x:f>IF(K4471="缺失","",IF(K4471="非测试日纯氢",G4471,IF(K4471="非测试日仪表",E4471,F4471)))</x:f>
        <x:v>77.1</x:v>
      </x:c>
      <x:c r="M4471" s="2" t="n">
        <x:f>IF(K4471="缺失",1,0)</x:f>
        <x:v>0</x:v>
      </x:c>
      <x:c r="N4471" s="2" t="str">
        <x:v>车辆里程查询_20260901-20260930_1024辆_仪表里程.xlsx / U173</x:v>
      </x:c>
      <x:c r="O4471" s="2" t="str">
        <x:v>车辆里程查询_20260901-20260930_1024辆_GPS里程.xlsx / U281</x:v>
      </x:c>
      <x:c r="P4471" s="2" t="str">
        <x:v>车辆纯氢气里程查询_20260901-20260930_1024辆.xlsx / U415</x:v>
      </x:c>
    </x:row>
    <x:row r="4472" ht="22" customHeight="1">
      <x:c r="A4472" s="2" t="n">
        <x:v>176</x:v>
      </x:c>
      <x:c r="B4472" s="2" t="str">
        <x:v>粤AGP9810</x:v>
      </x:c>
      <x:c r="C4472" s="2" t="str">
        <x:v>钟祥</x:v>
      </x:c>
      <x:c r="D4472" s="8" t="d">
        <x:v>2026-09-18T00:00:00.000Z</x:v>
      </x:c>
      <x:c r="E4472" s="7" t="n">
        <x:v>80.6</x:v>
      </x:c>
      <x:c r="F4472" s="7" t="n">
        <x:v>82</x:v>
      </x:c>
      <x:c r="G4472" s="7"/>
      <x:c r="H4472" s="2" t="str">
        <x:v>否</x:v>
      </x:c>
      <x:c r="I4472" s="7" t="n">
        <x:f>IF(AND(ISNUMBER(E4472),ISNUMBER(F4472)),E4472-F4472,"")</x:f>
        <x:v>-1.4000000000000057</x:v>
      </x:c>
      <x:c r="J4472" s="2" t="str">
        <x:f>IF(H4472="否","不适用",IF(AND(ISNUMBER(E4472),ISNUMBER(F4472)),IF(I4472&gt;'规则与名单'!$B$2,"是","否"),"未判定"))</x:f>
        <x:v>不适用</x:v>
      </x:c>
      <x:c r="K4472" s="2" t="str">
        <x:f>IF(J4472="是",IF(ISNUMBER(F4472),"测试日GPS","缺失"),IF(ISNUMBER(G4472),"非测试日纯氢",IF(AND(H4472="是",J4472="未判定"),IF(ISNUMBER(F4472),"测试名单无纯氢GPS","缺失"),IF(ISNUMBER(E4472),"非测试日仪表","缺失"))))</x:f>
        <x:v>非测试日仪表</x:v>
      </x:c>
      <x:c r="L4472" s="7" t="n">
        <x:f>IF(K4472="缺失","",IF(K4472="非测试日纯氢",G4472,IF(K4472="非测试日仪表",E4472,F4472)))</x:f>
        <x:v>80.6</x:v>
      </x:c>
      <x:c r="M4472" s="2" t="n">
        <x:f>IF(K4472="缺失",1,0)</x:f>
        <x:v>0</x:v>
      </x:c>
      <x:c r="N4472" s="2" t="str">
        <x:v>车辆里程查询_20260901-20260930_1024辆_仪表里程.xlsx / V173</x:v>
      </x:c>
      <x:c r="O4472" s="2" t="str">
        <x:v>车辆里程查询_20260901-20260930_1024辆_GPS里程.xlsx / V281</x:v>
      </x:c>
      <x:c r="P4472" s="2" t="str">
        <x:v>车辆纯氢气里程查询_20260901-20260930_1024辆.xlsx / V415</x:v>
      </x:c>
    </x:row>
    <x:row r="4473" ht="22" customHeight="1">
      <x:c r="A4473" s="2" t="n">
        <x:v>176</x:v>
      </x:c>
      <x:c r="B4473" s="2" t="str">
        <x:v>粤AGP9810</x:v>
      </x:c>
      <x:c r="C4473" s="2" t="str">
        <x:v>钟祥</x:v>
      </x:c>
      <x:c r="D4473" s="8" t="d">
        <x:v>2026-09-19T00:00:00.000Z</x:v>
      </x:c>
      <x:c r="E4473" s="7" t="n">
        <x:v>0</x:v>
      </x:c>
      <x:c r="F4473" s="7" t="n">
        <x:v>0.03</x:v>
      </x:c>
      <x:c r="G4473" s="7"/>
      <x:c r="H4473" s="2" t="str">
        <x:v>否</x:v>
      </x:c>
      <x:c r="I4473" s="7" t="n">
        <x:f>IF(AND(ISNUMBER(E4473),ISNUMBER(F4473)),E4473-F4473,"")</x:f>
        <x:v>-0.03</x:v>
      </x:c>
      <x:c r="J4473" s="2" t="str">
        <x:f>IF(H4473="否","不适用",IF(AND(ISNUMBER(E4473),ISNUMBER(F4473)),IF(I4473&gt;'规则与名单'!$B$2,"是","否"),"未判定"))</x:f>
        <x:v>不适用</x:v>
      </x:c>
      <x:c r="K4473" s="2" t="str">
        <x:f>IF(J4473="是",IF(ISNUMBER(F4473),"测试日GPS","缺失"),IF(ISNUMBER(G4473),"非测试日纯氢",IF(AND(H4473="是",J4473="未判定"),IF(ISNUMBER(F4473),"测试名单无纯氢GPS","缺失"),IF(ISNUMBER(E4473),"非测试日仪表","缺失"))))</x:f>
        <x:v>非测试日仪表</x:v>
      </x:c>
      <x:c r="L4473" s="7" t="n">
        <x:f>IF(K4473="缺失","",IF(K4473="非测试日纯氢",G4473,IF(K4473="非测试日仪表",E4473,F4473)))</x:f>
        <x:v>0</x:v>
      </x:c>
      <x:c r="M4473" s="2" t="n">
        <x:f>IF(K4473="缺失",1,0)</x:f>
        <x:v>0</x:v>
      </x:c>
      <x:c r="N4473" s="2" t="str">
        <x:v>车辆里程查询_20260901-20260930_1024辆_仪表里程.xlsx / W173</x:v>
      </x:c>
      <x:c r="O4473" s="2" t="str">
        <x:v>车辆里程查询_20260901-20260930_1024辆_GPS里程.xlsx / W281</x:v>
      </x:c>
      <x:c r="P4473" s="2" t="str">
        <x:v>车辆纯氢气里程查询_20260901-20260930_1024辆.xlsx / W415</x:v>
      </x:c>
    </x:row>
    <x:row r="4474" ht="22" customHeight="1">
      <x:c r="A4474" s="2" t="n">
        <x:v>176</x:v>
      </x:c>
      <x:c r="B4474" s="2" t="str">
        <x:v>粤AGP9810</x:v>
      </x:c>
      <x:c r="C4474" s="2" t="str">
        <x:v>钟祥</x:v>
      </x:c>
      <x:c r="D4474" s="8" t="d">
        <x:v>2026-09-20T00:00:00.000Z</x:v>
      </x:c>
      <x:c r="E4474" s="7" t="n">
        <x:v>81.1</x:v>
      </x:c>
      <x:c r="F4474" s="7" t="n">
        <x:v>82.2</x:v>
      </x:c>
      <x:c r="G4474" s="7" t="n">
        <x:v>81.1</x:v>
      </x:c>
      <x:c r="H4474" s="2" t="str">
        <x:v>否</x:v>
      </x:c>
      <x:c r="I4474" s="7" t="n">
        <x:f>IF(AND(ISNUMBER(E4474),ISNUMBER(F4474)),E4474-F4474,"")</x:f>
        <x:v>-1.1000000000000085</x:v>
      </x:c>
      <x:c r="J4474" s="2" t="str">
        <x:f>IF(H4474="否","不适用",IF(AND(ISNUMBER(E4474),ISNUMBER(F4474)),IF(I4474&gt;'规则与名单'!$B$2,"是","否"),"未判定"))</x:f>
        <x:v>不适用</x:v>
      </x:c>
      <x:c r="K4474" s="2" t="str">
        <x:f>IF(J4474="是",IF(ISNUMBER(F4474),"测试日GPS","缺失"),IF(ISNUMBER(G4474),"非测试日纯氢",IF(AND(H4474="是",J4474="未判定"),IF(ISNUMBER(F4474),"测试名单无纯氢GPS","缺失"),IF(ISNUMBER(E4474),"非测试日仪表","缺失"))))</x:f>
        <x:v>非测试日纯氢</x:v>
      </x:c>
      <x:c r="L4474" s="7" t="n">
        <x:f>IF(K4474="缺失","",IF(K4474="非测试日纯氢",G4474,IF(K4474="非测试日仪表",E4474,F4474)))</x:f>
        <x:v>81.1</x:v>
      </x:c>
      <x:c r="M4474" s="2" t="n">
        <x:f>IF(K4474="缺失",1,0)</x:f>
        <x:v>0</x:v>
      </x:c>
      <x:c r="N4474" s="2" t="str">
        <x:v>车辆里程查询_20260901-20260930_1024辆_仪表里程.xlsx / X173</x:v>
      </x:c>
      <x:c r="O4474" s="2" t="str">
        <x:v>车辆里程查询_20260901-20260930_1024辆_GPS里程.xlsx / X281</x:v>
      </x:c>
      <x:c r="P4474" s="2" t="str">
        <x:v>车辆纯氢气里程查询_20260901-20260930_1024辆.xlsx / X415</x:v>
      </x:c>
    </x:row>
    <x:row r="4475" ht="22" customHeight="1">
      <x:c r="A4475" s="2" t="n">
        <x:v>176</x:v>
      </x:c>
      <x:c r="B4475" s="2" t="str">
        <x:v>粤AGP9810</x:v>
      </x:c>
      <x:c r="C4475" s="2" t="str">
        <x:v>钟祥</x:v>
      </x:c>
      <x:c r="D4475" s="8" t="d">
        <x:v>2026-09-21T00:00:00.000Z</x:v>
      </x:c>
      <x:c r="E4475" s="7" t="n">
        <x:v>81.1</x:v>
      </x:c>
      <x:c r="F4475" s="7" t="n">
        <x:v>81.1</x:v>
      </x:c>
      <x:c r="G4475" s="7" t="n">
        <x:v>49.1</x:v>
      </x:c>
      <x:c r="H4475" s="2" t="str">
        <x:v>否</x:v>
      </x:c>
      <x:c r="I4475" s="7" t="n">
        <x:f>IF(AND(ISNUMBER(E4475),ISNUMBER(F4475)),E4475-F4475,"")</x:f>
        <x:v>0</x:v>
      </x:c>
      <x:c r="J4475" s="2" t="str">
        <x:f>IF(H4475="否","不适用",IF(AND(ISNUMBER(E4475),ISNUMBER(F4475)),IF(I4475&gt;'规则与名单'!$B$2,"是","否"),"未判定"))</x:f>
        <x:v>不适用</x:v>
      </x:c>
      <x:c r="K4475" s="2" t="str">
        <x:f>IF(J4475="是",IF(ISNUMBER(F4475),"测试日GPS","缺失"),IF(ISNUMBER(G4475),"非测试日纯氢",IF(AND(H4475="是",J4475="未判定"),IF(ISNUMBER(F4475),"测试名单无纯氢GPS","缺失"),IF(ISNUMBER(E4475),"非测试日仪表","缺失"))))</x:f>
        <x:v>非测试日纯氢</x:v>
      </x:c>
      <x:c r="L4475" s="7" t="n">
        <x:f>IF(K4475="缺失","",IF(K4475="非测试日纯氢",G4475,IF(K4475="非测试日仪表",E4475,F4475)))</x:f>
        <x:v>49.1</x:v>
      </x:c>
      <x:c r="M4475" s="2" t="n">
        <x:f>IF(K4475="缺失",1,0)</x:f>
        <x:v>0</x:v>
      </x:c>
      <x:c r="N4475" s="2" t="str">
        <x:v>车辆里程查询_20260901-20260930_1024辆_仪表里程.xlsx / Y173</x:v>
      </x:c>
      <x:c r="O4475" s="2" t="str">
        <x:v>车辆里程查询_20260901-20260930_1024辆_GPS里程.xlsx / Y281</x:v>
      </x:c>
      <x:c r="P4475" s="2" t="str">
        <x:v>车辆纯氢气里程查询_20260901-20260930_1024辆.xlsx / Y415</x:v>
      </x:c>
    </x:row>
    <x:row r="4476" ht="22" customHeight="1">
      <x:c r="A4476" s="2" t="n">
        <x:v>176</x:v>
      </x:c>
      <x:c r="B4476" s="2" t="str">
        <x:v>粤AGP9810</x:v>
      </x:c>
      <x:c r="C4476" s="2" t="str">
        <x:v>钟祥</x:v>
      </x:c>
      <x:c r="D4476" s="8" t="d">
        <x:v>2026-09-22T00:00:00.000Z</x:v>
      </x:c>
      <x:c r="E4476" s="7" t="n">
        <x:v>96.4</x:v>
      </x:c>
      <x:c r="F4476" s="7" t="n">
        <x:v>97.1</x:v>
      </x:c>
      <x:c r="G4476" s="7" t="n">
        <x:v>93.8</x:v>
      </x:c>
      <x:c r="H4476" s="2" t="str">
        <x:v>否</x:v>
      </x:c>
      <x:c r="I4476" s="7" t="n">
        <x:f>IF(AND(ISNUMBER(E4476),ISNUMBER(F4476)),E4476-F4476,"")</x:f>
        <x:v>-0.6999999999999886</x:v>
      </x:c>
      <x:c r="J4476" s="2" t="str">
        <x:f>IF(H4476="否","不适用",IF(AND(ISNUMBER(E4476),ISNUMBER(F4476)),IF(I4476&gt;'规则与名单'!$B$2,"是","否"),"未判定"))</x:f>
        <x:v>不适用</x:v>
      </x:c>
      <x:c r="K4476" s="2" t="str">
        <x:f>IF(J4476="是",IF(ISNUMBER(F4476),"测试日GPS","缺失"),IF(ISNUMBER(G4476),"非测试日纯氢",IF(AND(H4476="是",J4476="未判定"),IF(ISNUMBER(F4476),"测试名单无纯氢GPS","缺失"),IF(ISNUMBER(E4476),"非测试日仪表","缺失"))))</x:f>
        <x:v>非测试日纯氢</x:v>
      </x:c>
      <x:c r="L4476" s="7" t="n">
        <x:f>IF(K4476="缺失","",IF(K4476="非测试日纯氢",G4476,IF(K4476="非测试日仪表",E4476,F4476)))</x:f>
        <x:v>93.8</x:v>
      </x:c>
      <x:c r="M4476" s="2" t="n">
        <x:f>IF(K4476="缺失",1,0)</x:f>
        <x:v>0</x:v>
      </x:c>
      <x:c r="N4476" s="2" t="str">
        <x:v>车辆里程查询_20260901-20260930_1024辆_仪表里程.xlsx / Z173</x:v>
      </x:c>
      <x:c r="O4476" s="2" t="str">
        <x:v>车辆里程查询_20260901-20260930_1024辆_GPS里程.xlsx / Z281</x:v>
      </x:c>
      <x:c r="P4476" s="2" t="str">
        <x:v>车辆纯氢气里程查询_20260901-20260930_1024辆.xlsx / Z415</x:v>
      </x:c>
    </x:row>
    <x:row r="4477" ht="22" customHeight="1">
      <x:c r="A4477" s="2" t="n">
        <x:v>176</x:v>
      </x:c>
      <x:c r="B4477" s="2" t="str">
        <x:v>粤AGP9810</x:v>
      </x:c>
      <x:c r="C4477" s="2" t="str">
        <x:v>钟祥</x:v>
      </x:c>
      <x:c r="D4477" s="8" t="d">
        <x:v>2026-09-23T00:00:00.000Z</x:v>
      </x:c>
      <x:c r="E4477" s="7" t="n">
        <x:v>81.1</x:v>
      </x:c>
      <x:c r="F4477" s="7" t="n">
        <x:v>81.9</x:v>
      </x:c>
      <x:c r="G4477" s="7" t="n">
        <x:v>80.9</x:v>
      </x:c>
      <x:c r="H4477" s="2" t="str">
        <x:v>否</x:v>
      </x:c>
      <x:c r="I4477" s="7" t="n">
        <x:f>IF(AND(ISNUMBER(E4477),ISNUMBER(F4477)),E4477-F4477,"")</x:f>
        <x:v>-0.8000000000000114</x:v>
      </x:c>
      <x:c r="J4477" s="2" t="str">
        <x:f>IF(H4477="否","不适用",IF(AND(ISNUMBER(E4477),ISNUMBER(F4477)),IF(I4477&gt;'规则与名单'!$B$2,"是","否"),"未判定"))</x:f>
        <x:v>不适用</x:v>
      </x:c>
      <x:c r="K4477" s="2" t="str">
        <x:f>IF(J4477="是",IF(ISNUMBER(F4477),"测试日GPS","缺失"),IF(ISNUMBER(G4477),"非测试日纯氢",IF(AND(H4477="是",J4477="未判定"),IF(ISNUMBER(F4477),"测试名单无纯氢GPS","缺失"),IF(ISNUMBER(E4477),"非测试日仪表","缺失"))))</x:f>
        <x:v>非测试日纯氢</x:v>
      </x:c>
      <x:c r="L4477" s="7" t="n">
        <x:f>IF(K4477="缺失","",IF(K4477="非测试日纯氢",G4477,IF(K4477="非测试日仪表",E4477,F4477)))</x:f>
        <x:v>80.9</x:v>
      </x:c>
      <x:c r="M4477" s="2" t="n">
        <x:f>IF(K4477="缺失",1,0)</x:f>
        <x:v>0</x:v>
      </x:c>
      <x:c r="N4477" s="2" t="str">
        <x:v>车辆里程查询_20260901-20260930_1024辆_仪表里程.xlsx / AA173</x:v>
      </x:c>
      <x:c r="O4477" s="2" t="str">
        <x:v>车辆里程查询_20260901-20260930_1024辆_GPS里程.xlsx / AA281</x:v>
      </x:c>
      <x:c r="P4477" s="2" t="str">
        <x:v>车辆纯氢气里程查询_20260901-20260930_1024辆.xlsx / AA415</x:v>
      </x:c>
    </x:row>
    <x:row r="4478" ht="22" customHeight="1">
      <x:c r="A4478" s="2" t="n">
        <x:v>176</x:v>
      </x:c>
      <x:c r="B4478" s="2" t="str">
        <x:v>粤AGP9810</x:v>
      </x:c>
      <x:c r="C4478" s="2" t="str">
        <x:v>钟祥</x:v>
      </x:c>
      <x:c r="D4478" s="8" t="d">
        <x:v>2026-09-24T00:00:00.000Z</x:v>
      </x:c>
      <x:c r="E4478" s="7" t="n">
        <x:v>80.7</x:v>
      </x:c>
      <x:c r="F4478" s="7" t="n">
        <x:v>81.8</x:v>
      </x:c>
      <x:c r="G4478" s="7" t="n">
        <x:v>77.7</x:v>
      </x:c>
      <x:c r="H4478" s="2" t="str">
        <x:v>否</x:v>
      </x:c>
      <x:c r="I4478" s="7" t="n">
        <x:f>IF(AND(ISNUMBER(E4478),ISNUMBER(F4478)),E4478-F4478,"")</x:f>
        <x:v>-1.0999999999999943</x:v>
      </x:c>
      <x:c r="J4478" s="2" t="str">
        <x:f>IF(H4478="否","不适用",IF(AND(ISNUMBER(E4478),ISNUMBER(F4478)),IF(I4478&gt;'规则与名单'!$B$2,"是","否"),"未判定"))</x:f>
        <x:v>不适用</x:v>
      </x:c>
      <x:c r="K4478" s="2" t="str">
        <x:f>IF(J4478="是",IF(ISNUMBER(F4478),"测试日GPS","缺失"),IF(ISNUMBER(G4478),"非测试日纯氢",IF(AND(H4478="是",J4478="未判定"),IF(ISNUMBER(F4478),"测试名单无纯氢GPS","缺失"),IF(ISNUMBER(E4478),"非测试日仪表","缺失"))))</x:f>
        <x:v>非测试日纯氢</x:v>
      </x:c>
      <x:c r="L4478" s="7" t="n">
        <x:f>IF(K4478="缺失","",IF(K4478="非测试日纯氢",G4478,IF(K4478="非测试日仪表",E4478,F4478)))</x:f>
        <x:v>77.7</x:v>
      </x:c>
      <x:c r="M4478" s="2" t="n">
        <x:f>IF(K4478="缺失",1,0)</x:f>
        <x:v>0</x:v>
      </x:c>
      <x:c r="N4478" s="2" t="str">
        <x:v>车辆里程查询_20260901-20260930_1024辆_仪表里程.xlsx / AB173</x:v>
      </x:c>
      <x:c r="O4478" s="2" t="str">
        <x:v>车辆里程查询_20260901-20260930_1024辆_GPS里程.xlsx / AB281</x:v>
      </x:c>
      <x:c r="P4478" s="2" t="str">
        <x:v>车辆纯氢气里程查询_20260901-20260930_1024辆.xlsx / AB415</x:v>
      </x:c>
    </x:row>
    <x:row r="4479" ht="22" customHeight="1">
      <x:c r="A4479" s="2" t="n">
        <x:v>176</x:v>
      </x:c>
      <x:c r="B4479" s="2" t="str">
        <x:v>粤AGP9810</x:v>
      </x:c>
      <x:c r="C4479" s="2" t="str">
        <x:v>钟祥</x:v>
      </x:c>
      <x:c r="D4479" s="8" t="d">
        <x:v>2026-09-25T00:00:00.000Z</x:v>
      </x:c>
      <x:c r="E4479" s="7" t="n">
        <x:v>0</x:v>
      </x:c>
      <x:c r="F4479" s="7" t="n">
        <x:v>0.01</x:v>
      </x:c>
      <x:c r="G4479" s="7"/>
      <x:c r="H4479" s="2" t="str">
        <x:v>否</x:v>
      </x:c>
      <x:c r="I4479" s="7" t="n">
        <x:f>IF(AND(ISNUMBER(E4479),ISNUMBER(F4479)),E4479-F4479,"")</x:f>
        <x:v>-0.01</x:v>
      </x:c>
      <x:c r="J4479" s="2" t="str">
        <x:f>IF(H4479="否","不适用",IF(AND(ISNUMBER(E4479),ISNUMBER(F4479)),IF(I4479&gt;'规则与名单'!$B$2,"是","否"),"未判定"))</x:f>
        <x:v>不适用</x:v>
      </x:c>
      <x:c r="K4479" s="2" t="str">
        <x:f>IF(J4479="是",IF(ISNUMBER(F4479),"测试日GPS","缺失"),IF(ISNUMBER(G4479),"非测试日纯氢",IF(AND(H4479="是",J4479="未判定"),IF(ISNUMBER(F4479),"测试名单无纯氢GPS","缺失"),IF(ISNUMBER(E4479),"非测试日仪表","缺失"))))</x:f>
        <x:v>非测试日仪表</x:v>
      </x:c>
      <x:c r="L4479" s="7" t="n">
        <x:f>IF(K4479="缺失","",IF(K4479="非测试日纯氢",G4479,IF(K4479="非测试日仪表",E4479,F4479)))</x:f>
        <x:v>0</x:v>
      </x:c>
      <x:c r="M4479" s="2" t="n">
        <x:f>IF(K4479="缺失",1,0)</x:f>
        <x:v>0</x:v>
      </x:c>
      <x:c r="N4479" s="2" t="str">
        <x:v>车辆里程查询_20260901-20260930_1024辆_仪表里程.xlsx / AC173</x:v>
      </x:c>
      <x:c r="O4479" s="2" t="str">
        <x:v>车辆里程查询_20260901-20260930_1024辆_GPS里程.xlsx / AC281</x:v>
      </x:c>
      <x:c r="P4479" s="2" t="str">
        <x:v>车辆纯氢气里程查询_20260901-20260930_1024辆.xlsx / AC415</x:v>
      </x:c>
    </x:row>
    <x:row r="4480" ht="22" customHeight="1">
      <x:c r="A4480" s="2" t="n">
        <x:v>176</x:v>
      </x:c>
      <x:c r="B4480" s="2" t="str">
        <x:v>粤AGP9810</x:v>
      </x:c>
      <x:c r="C4480" s="2" t="str">
        <x:v>钟祥</x:v>
      </x:c>
      <x:c r="D4480" s="8" t="d">
        <x:v>2026-09-26T00:00:00.000Z</x:v>
      </x:c>
      <x:c r="E4480" s="7"/>
      <x:c r="F4480" s="7" t="n">
        <x:v>0</x:v>
      </x:c>
      <x:c r="G4480" s="7"/>
      <x:c r="H4480" s="2" t="str">
        <x:v>否</x:v>
      </x:c>
      <x:c r="I4480" s="7" t="str">
        <x:f>IF(AND(ISNUMBER(E4480),ISNUMBER(F4480)),E4480-F4480,"")</x:f>
      </x:c>
      <x:c r="J4480" s="2" t="str">
        <x:f>IF(H4480="否","不适用",IF(AND(ISNUMBER(E4480),ISNUMBER(F4480)),IF(I4480&gt;'规则与名单'!$B$2,"是","否"),"未判定"))</x:f>
        <x:v>不适用</x:v>
      </x:c>
      <x:c r="K4480" s="2" t="str">
        <x:f>IF(J4480="是",IF(ISNUMBER(F4480),"测试日GPS","缺失"),IF(ISNUMBER(G4480),"非测试日纯氢",IF(AND(H4480="是",J4480="未判定"),IF(ISNUMBER(F4480),"测试名单无纯氢GPS","缺失"),IF(ISNUMBER(E4480),"非测试日仪表","缺失"))))</x:f>
        <x:v>缺失</x:v>
      </x:c>
      <x:c r="L4480" s="7" t="str">
        <x:f>IF(K4480="缺失","",IF(K4480="非测试日纯氢",G4480,IF(K4480="非测试日仪表",E4480,F4480)))</x:f>
      </x:c>
      <x:c r="M4480" s="2" t="n">
        <x:f>IF(K4480="缺失",1,0)</x:f>
        <x:v>1</x:v>
      </x:c>
      <x:c r="N4480" s="2" t="str">
        <x:v>车辆里程查询_20260901-20260930_1024辆_仪表里程.xlsx / AD173</x:v>
      </x:c>
      <x:c r="O4480" s="2" t="str">
        <x:v>车辆里程查询_20260901-20260930_1024辆_GPS里程.xlsx / AD281</x:v>
      </x:c>
      <x:c r="P4480" s="2" t="str">
        <x:v>车辆纯氢气里程查询_20260901-20260930_1024辆.xlsx / AD415</x:v>
      </x:c>
    </x:row>
    <x:row r="4481" ht="22" customHeight="1">
      <x:c r="A4481" s="2" t="n">
        <x:v>176</x:v>
      </x:c>
      <x:c r="B4481" s="2" t="str">
        <x:v>粤AGP9810</x:v>
      </x:c>
      <x:c r="C4481" s="2" t="str">
        <x:v>钟祥</x:v>
      </x:c>
      <x:c r="D4481" s="8" t="d">
        <x:v>2026-09-27T00:00:00.000Z</x:v>
      </x:c>
      <x:c r="E4481" s="7" t="n">
        <x:v>12</x:v>
      </x:c>
      <x:c r="F4481" s="7" t="n">
        <x:v>12</x:v>
      </x:c>
      <x:c r="G4481" s="7" t="n">
        <x:v>11.9</x:v>
      </x:c>
      <x:c r="H4481" s="2" t="str">
        <x:v>否</x:v>
      </x:c>
      <x:c r="I4481" s="7" t="n">
        <x:f>IF(AND(ISNUMBER(E4481),ISNUMBER(F4481)),E4481-F4481,"")</x:f>
        <x:v>0</x:v>
      </x:c>
      <x:c r="J4481" s="2" t="str">
        <x:f>IF(H4481="否","不适用",IF(AND(ISNUMBER(E4481),ISNUMBER(F4481)),IF(I4481&gt;'规则与名单'!$B$2,"是","否"),"未判定"))</x:f>
        <x:v>不适用</x:v>
      </x:c>
      <x:c r="K4481" s="2" t="str">
        <x:f>IF(J4481="是",IF(ISNUMBER(F4481),"测试日GPS","缺失"),IF(ISNUMBER(G4481),"非测试日纯氢",IF(AND(H4481="是",J4481="未判定"),IF(ISNUMBER(F4481),"测试名单无纯氢GPS","缺失"),IF(ISNUMBER(E4481),"非测试日仪表","缺失"))))</x:f>
        <x:v>非测试日纯氢</x:v>
      </x:c>
      <x:c r="L4481" s="7" t="n">
        <x:f>IF(K4481="缺失","",IF(K4481="非测试日纯氢",G4481,IF(K4481="非测试日仪表",E4481,F4481)))</x:f>
        <x:v>11.9</x:v>
      </x:c>
      <x:c r="M4481" s="2" t="n">
        <x:f>IF(K4481="缺失",1,0)</x:f>
        <x:v>0</x:v>
      </x:c>
      <x:c r="N4481" s="2" t="str">
        <x:v>车辆里程查询_20260901-20260930_1024辆_仪表里程.xlsx / AE173</x:v>
      </x:c>
      <x:c r="O4481" s="2" t="str">
        <x:v>车辆里程查询_20260901-20260930_1024辆_GPS里程.xlsx / AE281</x:v>
      </x:c>
      <x:c r="P4481" s="2" t="str">
        <x:v>车辆纯氢气里程查询_20260901-20260930_1024辆.xlsx / AE415</x:v>
      </x:c>
    </x:row>
    <x:row r="4482" ht="22" customHeight="1">
      <x:c r="A4482" s="2" t="n">
        <x:v>176</x:v>
      </x:c>
      <x:c r="B4482" s="2" t="str">
        <x:v>粤AGP9810</x:v>
      </x:c>
      <x:c r="C4482" s="2" t="str">
        <x:v>钟祥</x:v>
      </x:c>
      <x:c r="D4482" s="8" t="d">
        <x:v>2026-09-28T00:00:00.000Z</x:v>
      </x:c>
      <x:c r="E4482" s="7" t="n">
        <x:v>79.3</x:v>
      </x:c>
      <x:c r="F4482" s="7" t="n">
        <x:v>79.6</x:v>
      </x:c>
      <x:c r="G4482" s="7" t="n">
        <x:v>79.3</x:v>
      </x:c>
      <x:c r="H4482" s="2" t="str">
        <x:v>否</x:v>
      </x:c>
      <x:c r="I4482" s="7" t="n">
        <x:f>IF(AND(ISNUMBER(E4482),ISNUMBER(F4482)),E4482-F4482,"")</x:f>
        <x:v>-0.29999999999999716</x:v>
      </x:c>
      <x:c r="J4482" s="2" t="str">
        <x:f>IF(H4482="否","不适用",IF(AND(ISNUMBER(E4482),ISNUMBER(F4482)),IF(I4482&gt;'规则与名单'!$B$2,"是","否"),"未判定"))</x:f>
        <x:v>不适用</x:v>
      </x:c>
      <x:c r="K4482" s="2" t="str">
        <x:f>IF(J4482="是",IF(ISNUMBER(F4482),"测试日GPS","缺失"),IF(ISNUMBER(G4482),"非测试日纯氢",IF(AND(H4482="是",J4482="未判定"),IF(ISNUMBER(F4482),"测试名单无纯氢GPS","缺失"),IF(ISNUMBER(E4482),"非测试日仪表","缺失"))))</x:f>
        <x:v>非测试日纯氢</x:v>
      </x:c>
      <x:c r="L4482" s="7" t="n">
        <x:f>IF(K4482="缺失","",IF(K4482="非测试日纯氢",G4482,IF(K4482="非测试日仪表",E4482,F4482)))</x:f>
        <x:v>79.3</x:v>
      </x:c>
      <x:c r="M4482" s="2" t="n">
        <x:f>IF(K4482="缺失",1,0)</x:f>
        <x:v>0</x:v>
      </x:c>
      <x:c r="N4482" s="2" t="str">
        <x:v>车辆里程查询_20260901-20260930_1024辆_仪表里程.xlsx / AF173</x:v>
      </x:c>
      <x:c r="O4482" s="2" t="str">
        <x:v>车辆里程查询_20260901-20260930_1024辆_GPS里程.xlsx / AF281</x:v>
      </x:c>
      <x:c r="P4482" s="2" t="str">
        <x:v>车辆纯氢气里程查询_20260901-20260930_1024辆.xlsx / AF415</x:v>
      </x:c>
    </x:row>
    <x:row r="4483" ht="22" customHeight="1">
      <x:c r="A4483" s="2" t="n">
        <x:v>176</x:v>
      </x:c>
      <x:c r="B4483" s="2" t="str">
        <x:v>粤AGP9810</x:v>
      </x:c>
      <x:c r="C4483" s="2" t="str">
        <x:v>钟祥</x:v>
      </x:c>
      <x:c r="D4483" s="8" t="d">
        <x:v>2026-09-29T00:00:00.000Z</x:v>
      </x:c>
      <x:c r="E4483" s="7" t="n">
        <x:v>81.2</x:v>
      </x:c>
      <x:c r="F4483" s="7" t="n">
        <x:v>82.4</x:v>
      </x:c>
      <x:c r="G4483" s="7" t="n">
        <x:v>81.2</x:v>
      </x:c>
      <x:c r="H4483" s="2" t="str">
        <x:v>否</x:v>
      </x:c>
      <x:c r="I4483" s="7" t="n">
        <x:f>IF(AND(ISNUMBER(E4483),ISNUMBER(F4483)),E4483-F4483,"")</x:f>
        <x:v>-1.2000000000000028</x:v>
      </x:c>
      <x:c r="J4483" s="2" t="str">
        <x:f>IF(H4483="否","不适用",IF(AND(ISNUMBER(E4483),ISNUMBER(F4483)),IF(I4483&gt;'规则与名单'!$B$2,"是","否"),"未判定"))</x:f>
        <x:v>不适用</x:v>
      </x:c>
      <x:c r="K4483" s="2" t="str">
        <x:f>IF(J4483="是",IF(ISNUMBER(F4483),"测试日GPS","缺失"),IF(ISNUMBER(G4483),"非测试日纯氢",IF(AND(H4483="是",J4483="未判定"),IF(ISNUMBER(F4483),"测试名单无纯氢GPS","缺失"),IF(ISNUMBER(E4483),"非测试日仪表","缺失"))))</x:f>
        <x:v>非测试日纯氢</x:v>
      </x:c>
      <x:c r="L4483" s="7" t="n">
        <x:f>IF(K4483="缺失","",IF(K4483="非测试日纯氢",G4483,IF(K4483="非测试日仪表",E4483,F4483)))</x:f>
        <x:v>81.2</x:v>
      </x:c>
      <x:c r="M4483" s="2" t="n">
        <x:f>IF(K4483="缺失",1,0)</x:f>
        <x:v>0</x:v>
      </x:c>
      <x:c r="N4483" s="2" t="str">
        <x:v>车辆里程查询_20260901-20260930_1024辆_仪表里程.xlsx / AG173</x:v>
      </x:c>
      <x:c r="O4483" s="2" t="str">
        <x:v>车辆里程查询_20260901-20260930_1024辆_GPS里程.xlsx / AG281</x:v>
      </x:c>
      <x:c r="P4483" s="2" t="str">
        <x:v>车辆纯氢气里程查询_20260901-20260930_1024辆.xlsx / AG415</x:v>
      </x:c>
    </x:row>
    <x:row r="4484" ht="22" customHeight="1">
      <x:c r="A4484" s="2" t="n">
        <x:v>176</x:v>
      </x:c>
      <x:c r="B4484" s="2" t="str">
        <x:v>粤AGP9810</x:v>
      </x:c>
      <x:c r="C4484" s="2" t="str">
        <x:v>钟祥</x:v>
      </x:c>
      <x:c r="D4484" s="8" t="d">
        <x:v>2026-09-30T00:00:00.000Z</x:v>
      </x:c>
      <x:c r="E4484" s="7" t="n">
        <x:v>87.5</x:v>
      </x:c>
      <x:c r="F4484" s="7" t="n">
        <x:v>88.5</x:v>
      </x:c>
      <x:c r="G4484" s="7" t="n">
        <x:v>87.5</x:v>
      </x:c>
      <x:c r="H4484" s="2" t="str">
        <x:v>否</x:v>
      </x:c>
      <x:c r="I4484" s="7" t="n">
        <x:f>IF(AND(ISNUMBER(E4484),ISNUMBER(F4484)),E4484-F4484,"")</x:f>
        <x:v>-1</x:v>
      </x:c>
      <x:c r="J4484" s="2" t="str">
        <x:f>IF(H4484="否","不适用",IF(AND(ISNUMBER(E4484),ISNUMBER(F4484)),IF(I4484&gt;'规则与名单'!$B$2,"是","否"),"未判定"))</x:f>
        <x:v>不适用</x:v>
      </x:c>
      <x:c r="K4484" s="2" t="str">
        <x:f>IF(J4484="是",IF(ISNUMBER(F4484),"测试日GPS","缺失"),IF(ISNUMBER(G4484),"非测试日纯氢",IF(AND(H4484="是",J4484="未判定"),IF(ISNUMBER(F4484),"测试名单无纯氢GPS","缺失"),IF(ISNUMBER(E4484),"非测试日仪表","缺失"))))</x:f>
        <x:v>非测试日纯氢</x:v>
      </x:c>
      <x:c r="L4484" s="7" t="n">
        <x:f>IF(K4484="缺失","",IF(K4484="非测试日纯氢",G4484,IF(K4484="非测试日仪表",E4484,F4484)))</x:f>
        <x:v>87.5</x:v>
      </x:c>
      <x:c r="M4484" s="2" t="n">
        <x:f>IF(K4484="缺失",1,0)</x:f>
        <x:v>0</x:v>
      </x:c>
      <x:c r="N4484" s="2" t="str">
        <x:v>车辆里程查询_20260901-20260930_1024辆_仪表里程.xlsx / AH173</x:v>
      </x:c>
      <x:c r="O4484" s="2" t="str">
        <x:v>车辆里程查询_20260901-20260930_1024辆_GPS里程.xlsx / AH281</x:v>
      </x:c>
      <x:c r="P4484" s="2" t="str">
        <x:v>车辆纯氢气里程查询_20260901-20260930_1024辆.xlsx / AH415</x:v>
      </x:c>
    </x:row>
    <x:row r="4485" ht="22" customHeight="1">
      <x:c r="A4485" s="2" t="n">
        <x:v>177</x:v>
      </x:c>
      <x:c r="B4485" s="2" t="str">
        <x:v>粤AGQ1306</x:v>
      </x:c>
      <x:c r="C4485" s="2" t="str">
        <x:v>钟祥</x:v>
      </x:c>
      <x:c r="D4485" s="8" t="d">
        <x:v>2026-09-01T00:00:00.000Z</x:v>
      </x:c>
      <x:c r="E4485" s="7" t="n">
        <x:v>135.1</x:v>
      </x:c>
      <x:c r="F4485" s="7" t="n">
        <x:v>135.8</x:v>
      </x:c>
      <x:c r="G4485" s="7" t="n">
        <x:v>134.7</x:v>
      </x:c>
      <x:c r="H4485" s="2" t="str">
        <x:v>否</x:v>
      </x:c>
      <x:c r="I4485" s="7" t="n">
        <x:f>IF(AND(ISNUMBER(E4485),ISNUMBER(F4485)),E4485-F4485,"")</x:f>
        <x:v>-0.700000000000017</x:v>
      </x:c>
      <x:c r="J4485" s="2" t="str">
        <x:f>IF(H4485="否","不适用",IF(AND(ISNUMBER(E4485),ISNUMBER(F4485)),IF(I4485&gt;'规则与名单'!$B$2,"是","否"),"未判定"))</x:f>
        <x:v>不适用</x:v>
      </x:c>
      <x:c r="K4485" s="2" t="str">
        <x:f>IF(J4485="是",IF(ISNUMBER(F4485),"测试日GPS","缺失"),IF(ISNUMBER(G4485),"非测试日纯氢",IF(AND(H4485="是",J4485="未判定"),IF(ISNUMBER(F4485),"测试名单无纯氢GPS","缺失"),IF(ISNUMBER(E4485),"非测试日仪表","缺失"))))</x:f>
        <x:v>非测试日纯氢</x:v>
      </x:c>
      <x:c r="L4485" s="7" t="n">
        <x:f>IF(K4485="缺失","",IF(K4485="非测试日纯氢",G4485,IF(K4485="非测试日仪表",E4485,F4485)))</x:f>
        <x:v>134.7</x:v>
      </x:c>
      <x:c r="M4485" s="2" t="n">
        <x:f>IF(K4485="缺失",1,0)</x:f>
        <x:v>0</x:v>
      </x:c>
      <x:c r="N4485" s="2" t="str">
        <x:v>车辆里程查询_20260901-20260930_1024辆_仪表里程.xlsx / E511</x:v>
      </x:c>
      <x:c r="O4485" s="2" t="str">
        <x:v>车辆里程查询_20260901-20260930_1024辆_GPS里程.xlsx / E511</x:v>
      </x:c>
      <x:c r="P4485" s="2" t="str">
        <x:v>车辆纯氢气里程查询_20260901-20260930_1024辆.xlsx / E476</x:v>
      </x:c>
    </x:row>
    <x:row r="4486" ht="22" customHeight="1">
      <x:c r="A4486" s="2" t="n">
        <x:v>177</x:v>
      </x:c>
      <x:c r="B4486" s="2" t="str">
        <x:v>粤AGQ1306</x:v>
      </x:c>
      <x:c r="C4486" s="2" t="str">
        <x:v>钟祥</x:v>
      </x:c>
      <x:c r="D4486" s="8" t="d">
        <x:v>2026-09-02T00:00:00.000Z</x:v>
      </x:c>
      <x:c r="E4486" s="7" t="n">
        <x:v>114.1</x:v>
      </x:c>
      <x:c r="F4486" s="7" t="n">
        <x:v>113.4</x:v>
      </x:c>
      <x:c r="G4486" s="7" t="n">
        <x:v>96.2</x:v>
      </x:c>
      <x:c r="H4486" s="2" t="str">
        <x:v>否</x:v>
      </x:c>
      <x:c r="I4486" s="7" t="n">
        <x:f>IF(AND(ISNUMBER(E4486),ISNUMBER(F4486)),E4486-F4486,"")</x:f>
        <x:v>0.6999999999999886</x:v>
      </x:c>
      <x:c r="J4486" s="2" t="str">
        <x:f>IF(H4486="否","不适用",IF(AND(ISNUMBER(E4486),ISNUMBER(F4486)),IF(I4486&gt;'规则与名单'!$B$2,"是","否"),"未判定"))</x:f>
        <x:v>不适用</x:v>
      </x:c>
      <x:c r="K4486" s="2" t="str">
        <x:f>IF(J4486="是",IF(ISNUMBER(F4486),"测试日GPS","缺失"),IF(ISNUMBER(G4486),"非测试日纯氢",IF(AND(H4486="是",J4486="未判定"),IF(ISNUMBER(F4486),"测试名单无纯氢GPS","缺失"),IF(ISNUMBER(E4486),"非测试日仪表","缺失"))))</x:f>
        <x:v>非测试日纯氢</x:v>
      </x:c>
      <x:c r="L4486" s="7" t="n">
        <x:f>IF(K4486="缺失","",IF(K4486="非测试日纯氢",G4486,IF(K4486="非测试日仪表",E4486,F4486)))</x:f>
        <x:v>96.2</x:v>
      </x:c>
      <x:c r="M4486" s="2" t="n">
        <x:f>IF(K4486="缺失",1,0)</x:f>
        <x:v>0</x:v>
      </x:c>
      <x:c r="N4486" s="2" t="str">
        <x:v>车辆里程查询_20260901-20260930_1024辆_仪表里程.xlsx / F511</x:v>
      </x:c>
      <x:c r="O4486" s="2" t="str">
        <x:v>车辆里程查询_20260901-20260930_1024辆_GPS里程.xlsx / F511</x:v>
      </x:c>
      <x:c r="P4486" s="2" t="str">
        <x:v>车辆纯氢气里程查询_20260901-20260930_1024辆.xlsx / F476</x:v>
      </x:c>
    </x:row>
    <x:row r="4487" ht="22" customHeight="1">
      <x:c r="A4487" s="2" t="n">
        <x:v>177</x:v>
      </x:c>
      <x:c r="B4487" s="2" t="str">
        <x:v>粤AGQ1306</x:v>
      </x:c>
      <x:c r="C4487" s="2" t="str">
        <x:v>钟祥</x:v>
      </x:c>
      <x:c r="D4487" s="8" t="d">
        <x:v>2026-09-03T00:00:00.000Z</x:v>
      </x:c>
      <x:c r="E4487" s="7" t="n">
        <x:v>90.1</x:v>
      </x:c>
      <x:c r="F4487" s="7" t="n">
        <x:v>90.6</x:v>
      </x:c>
      <x:c r="G4487" s="7" t="n">
        <x:v>87</x:v>
      </x:c>
      <x:c r="H4487" s="2" t="str">
        <x:v>否</x:v>
      </x:c>
      <x:c r="I4487" s="7" t="n">
        <x:f>IF(AND(ISNUMBER(E4487),ISNUMBER(F4487)),E4487-F4487,"")</x:f>
        <x:v>-0.5</x:v>
      </x:c>
      <x:c r="J4487" s="2" t="str">
        <x:f>IF(H4487="否","不适用",IF(AND(ISNUMBER(E4487),ISNUMBER(F4487)),IF(I4487&gt;'规则与名单'!$B$2,"是","否"),"未判定"))</x:f>
        <x:v>不适用</x:v>
      </x:c>
      <x:c r="K4487" s="2" t="str">
        <x:f>IF(J4487="是",IF(ISNUMBER(F4487),"测试日GPS","缺失"),IF(ISNUMBER(G4487),"非测试日纯氢",IF(AND(H4487="是",J4487="未判定"),IF(ISNUMBER(F4487),"测试名单无纯氢GPS","缺失"),IF(ISNUMBER(E4487),"非测试日仪表","缺失"))))</x:f>
        <x:v>非测试日纯氢</x:v>
      </x:c>
      <x:c r="L4487" s="7" t="n">
        <x:f>IF(K4487="缺失","",IF(K4487="非测试日纯氢",G4487,IF(K4487="非测试日仪表",E4487,F4487)))</x:f>
        <x:v>87</x:v>
      </x:c>
      <x:c r="M4487" s="2" t="n">
        <x:f>IF(K4487="缺失",1,0)</x:f>
        <x:v>0</x:v>
      </x:c>
      <x:c r="N4487" s="2" t="str">
        <x:v>车辆里程查询_20260901-20260930_1024辆_仪表里程.xlsx / G511</x:v>
      </x:c>
      <x:c r="O4487" s="2" t="str">
        <x:v>车辆里程查询_20260901-20260930_1024辆_GPS里程.xlsx / G511</x:v>
      </x:c>
      <x:c r="P4487" s="2" t="str">
        <x:v>车辆纯氢气里程查询_20260901-20260930_1024辆.xlsx / G476</x:v>
      </x:c>
    </x:row>
    <x:row r="4488" ht="22" customHeight="1">
      <x:c r="A4488" s="2" t="n">
        <x:v>177</x:v>
      </x:c>
      <x:c r="B4488" s="2" t="str">
        <x:v>粤AGQ1306</x:v>
      </x:c>
      <x:c r="C4488" s="2" t="str">
        <x:v>钟祥</x:v>
      </x:c>
      <x:c r="D4488" s="8" t="d">
        <x:v>2026-09-04T00:00:00.000Z</x:v>
      </x:c>
      <x:c r="E4488" s="7" t="n">
        <x:v>123.7</x:v>
      </x:c>
      <x:c r="F4488" s="7" t="n">
        <x:v>122.6</x:v>
      </x:c>
      <x:c r="G4488" s="7" t="n">
        <x:v>113.3</x:v>
      </x:c>
      <x:c r="H4488" s="2" t="str">
        <x:v>否</x:v>
      </x:c>
      <x:c r="I4488" s="7" t="n">
        <x:f>IF(AND(ISNUMBER(E4488),ISNUMBER(F4488)),E4488-F4488,"")</x:f>
        <x:v>1.1000000000000085</x:v>
      </x:c>
      <x:c r="J4488" s="2" t="str">
        <x:f>IF(H4488="否","不适用",IF(AND(ISNUMBER(E4488),ISNUMBER(F4488)),IF(I4488&gt;'规则与名单'!$B$2,"是","否"),"未判定"))</x:f>
        <x:v>不适用</x:v>
      </x:c>
      <x:c r="K4488" s="2" t="str">
        <x:f>IF(J4488="是",IF(ISNUMBER(F4488),"测试日GPS","缺失"),IF(ISNUMBER(G4488),"非测试日纯氢",IF(AND(H4488="是",J4488="未判定"),IF(ISNUMBER(F4488),"测试名单无纯氢GPS","缺失"),IF(ISNUMBER(E4488),"非测试日仪表","缺失"))))</x:f>
        <x:v>非测试日纯氢</x:v>
      </x:c>
      <x:c r="L4488" s="7" t="n">
        <x:f>IF(K4488="缺失","",IF(K4488="非测试日纯氢",G4488,IF(K4488="非测试日仪表",E4488,F4488)))</x:f>
        <x:v>113.3</x:v>
      </x:c>
      <x:c r="M4488" s="2" t="n">
        <x:f>IF(K4488="缺失",1,0)</x:f>
        <x:v>0</x:v>
      </x:c>
      <x:c r="N4488" s="2" t="str">
        <x:v>车辆里程查询_20260901-20260930_1024辆_仪表里程.xlsx / H511</x:v>
      </x:c>
      <x:c r="O4488" s="2" t="str">
        <x:v>车辆里程查询_20260901-20260930_1024辆_GPS里程.xlsx / H511</x:v>
      </x:c>
      <x:c r="P4488" s="2" t="str">
        <x:v>车辆纯氢气里程查询_20260901-20260930_1024辆.xlsx / H476</x:v>
      </x:c>
    </x:row>
    <x:row r="4489" ht="22" customHeight="1">
      <x:c r="A4489" s="2" t="n">
        <x:v>177</x:v>
      </x:c>
      <x:c r="B4489" s="2" t="str">
        <x:v>粤AGQ1306</x:v>
      </x:c>
      <x:c r="C4489" s="2" t="str">
        <x:v>钟祥</x:v>
      </x:c>
      <x:c r="D4489" s="8" t="d">
        <x:v>2026-09-05T00:00:00.000Z</x:v>
      </x:c>
      <x:c r="E4489" s="7" t="n">
        <x:v>89.7</x:v>
      </x:c>
      <x:c r="F4489" s="7" t="n">
        <x:v>89.6</x:v>
      </x:c>
      <x:c r="G4489" s="7" t="n">
        <x:v>89.1</x:v>
      </x:c>
      <x:c r="H4489" s="2" t="str">
        <x:v>否</x:v>
      </x:c>
      <x:c r="I4489" s="7" t="n">
        <x:f>IF(AND(ISNUMBER(E4489),ISNUMBER(F4489)),E4489-F4489,"")</x:f>
        <x:v>0.10000000000000853</x:v>
      </x:c>
      <x:c r="J4489" s="2" t="str">
        <x:f>IF(H4489="否","不适用",IF(AND(ISNUMBER(E4489),ISNUMBER(F4489)),IF(I4489&gt;'规则与名单'!$B$2,"是","否"),"未判定"))</x:f>
        <x:v>不适用</x:v>
      </x:c>
      <x:c r="K4489" s="2" t="str">
        <x:f>IF(J4489="是",IF(ISNUMBER(F4489),"测试日GPS","缺失"),IF(ISNUMBER(G4489),"非测试日纯氢",IF(AND(H4489="是",J4489="未判定"),IF(ISNUMBER(F4489),"测试名单无纯氢GPS","缺失"),IF(ISNUMBER(E4489),"非测试日仪表","缺失"))))</x:f>
        <x:v>非测试日纯氢</x:v>
      </x:c>
      <x:c r="L4489" s="7" t="n">
        <x:f>IF(K4489="缺失","",IF(K4489="非测试日纯氢",G4489,IF(K4489="非测试日仪表",E4489,F4489)))</x:f>
        <x:v>89.1</x:v>
      </x:c>
      <x:c r="M4489" s="2" t="n">
        <x:f>IF(K4489="缺失",1,0)</x:f>
        <x:v>0</x:v>
      </x:c>
      <x:c r="N4489" s="2" t="str">
        <x:v>车辆里程查询_20260901-20260930_1024辆_仪表里程.xlsx / I511</x:v>
      </x:c>
      <x:c r="O4489" s="2" t="str">
        <x:v>车辆里程查询_20260901-20260930_1024辆_GPS里程.xlsx / I511</x:v>
      </x:c>
      <x:c r="P4489" s="2" t="str">
        <x:v>车辆纯氢气里程查询_20260901-20260930_1024辆.xlsx / I476</x:v>
      </x:c>
    </x:row>
    <x:row r="4490" ht="22" customHeight="1">
      <x:c r="A4490" s="2" t="n">
        <x:v>177</x:v>
      </x:c>
      <x:c r="B4490" s="2" t="str">
        <x:v>粤AGQ1306</x:v>
      </x:c>
      <x:c r="C4490" s="2" t="str">
        <x:v>钟祥</x:v>
      </x:c>
      <x:c r="D4490" s="8" t="d">
        <x:v>2026-09-06T00:00:00.000Z</x:v>
      </x:c>
      <x:c r="E4490" s="7" t="n">
        <x:v>182.4</x:v>
      </x:c>
      <x:c r="F4490" s="7" t="n">
        <x:v>182.2</x:v>
      </x:c>
      <x:c r="G4490" s="7" t="n">
        <x:v>177.8</x:v>
      </x:c>
      <x:c r="H4490" s="2" t="str">
        <x:v>否</x:v>
      </x:c>
      <x:c r="I4490" s="7" t="n">
        <x:f>IF(AND(ISNUMBER(E4490),ISNUMBER(F4490)),E4490-F4490,"")</x:f>
        <x:v>0.20000000000001705</x:v>
      </x:c>
      <x:c r="J4490" s="2" t="str">
        <x:f>IF(H4490="否","不适用",IF(AND(ISNUMBER(E4490),ISNUMBER(F4490)),IF(I4490&gt;'规则与名单'!$B$2,"是","否"),"未判定"))</x:f>
        <x:v>不适用</x:v>
      </x:c>
      <x:c r="K4490" s="2" t="str">
        <x:f>IF(J4490="是",IF(ISNUMBER(F4490),"测试日GPS","缺失"),IF(ISNUMBER(G4490),"非测试日纯氢",IF(AND(H4490="是",J4490="未判定"),IF(ISNUMBER(F4490),"测试名单无纯氢GPS","缺失"),IF(ISNUMBER(E4490),"非测试日仪表","缺失"))))</x:f>
        <x:v>非测试日纯氢</x:v>
      </x:c>
      <x:c r="L4490" s="7" t="n">
        <x:f>IF(K4490="缺失","",IF(K4490="非测试日纯氢",G4490,IF(K4490="非测试日仪表",E4490,F4490)))</x:f>
        <x:v>177.8</x:v>
      </x:c>
      <x:c r="M4490" s="2" t="n">
        <x:f>IF(K4490="缺失",1,0)</x:f>
        <x:v>0</x:v>
      </x:c>
      <x:c r="N4490" s="2" t="str">
        <x:v>车辆里程查询_20260901-20260930_1024辆_仪表里程.xlsx / J511</x:v>
      </x:c>
      <x:c r="O4490" s="2" t="str">
        <x:v>车辆里程查询_20260901-20260930_1024辆_GPS里程.xlsx / J511</x:v>
      </x:c>
      <x:c r="P4490" s="2" t="str">
        <x:v>车辆纯氢气里程查询_20260901-20260930_1024辆.xlsx / J476</x:v>
      </x:c>
    </x:row>
    <x:row r="4491" ht="22" customHeight="1">
      <x:c r="A4491" s="2" t="n">
        <x:v>177</x:v>
      </x:c>
      <x:c r="B4491" s="2" t="str">
        <x:v>粤AGQ1306</x:v>
      </x:c>
      <x:c r="C4491" s="2" t="str">
        <x:v>钟祥</x:v>
      </x:c>
      <x:c r="D4491" s="8" t="d">
        <x:v>2026-09-07T00:00:00.000Z</x:v>
      </x:c>
      <x:c r="E4491" s="7" t="n">
        <x:v>90.4</x:v>
      </x:c>
      <x:c r="F4491" s="7" t="n">
        <x:v>88.9</x:v>
      </x:c>
      <x:c r="G4491" s="7" t="n">
        <x:v>88.9</x:v>
      </x:c>
      <x:c r="H4491" s="2" t="str">
        <x:v>否</x:v>
      </x:c>
      <x:c r="I4491" s="7" t="n">
        <x:f>IF(AND(ISNUMBER(E4491),ISNUMBER(F4491)),E4491-F4491,"")</x:f>
        <x:v>1.5</x:v>
      </x:c>
      <x:c r="J4491" s="2" t="str">
        <x:f>IF(H4491="否","不适用",IF(AND(ISNUMBER(E4491),ISNUMBER(F4491)),IF(I4491&gt;'规则与名单'!$B$2,"是","否"),"未判定"))</x:f>
        <x:v>不适用</x:v>
      </x:c>
      <x:c r="K4491" s="2" t="str">
        <x:f>IF(J4491="是",IF(ISNUMBER(F4491),"测试日GPS","缺失"),IF(ISNUMBER(G4491),"非测试日纯氢",IF(AND(H4491="是",J4491="未判定"),IF(ISNUMBER(F4491),"测试名单无纯氢GPS","缺失"),IF(ISNUMBER(E4491),"非测试日仪表","缺失"))))</x:f>
        <x:v>非测试日纯氢</x:v>
      </x:c>
      <x:c r="L4491" s="7" t="n">
        <x:f>IF(K4491="缺失","",IF(K4491="非测试日纯氢",G4491,IF(K4491="非测试日仪表",E4491,F4491)))</x:f>
        <x:v>88.9</x:v>
      </x:c>
      <x:c r="M4491" s="2" t="n">
        <x:f>IF(K4491="缺失",1,0)</x:f>
        <x:v>0</x:v>
      </x:c>
      <x:c r="N4491" s="2" t="str">
        <x:v>车辆里程查询_20260901-20260930_1024辆_仪表里程.xlsx / K511</x:v>
      </x:c>
      <x:c r="O4491" s="2" t="str">
        <x:v>车辆里程查询_20260901-20260930_1024辆_GPS里程.xlsx / K511</x:v>
      </x:c>
      <x:c r="P4491" s="2" t="str">
        <x:v>车辆纯氢气里程查询_20260901-20260930_1024辆.xlsx / K476</x:v>
      </x:c>
    </x:row>
    <x:row r="4492" ht="22" customHeight="1">
      <x:c r="A4492" s="2" t="n">
        <x:v>177</x:v>
      </x:c>
      <x:c r="B4492" s="2" t="str">
        <x:v>粤AGQ1306</x:v>
      </x:c>
      <x:c r="C4492" s="2" t="str">
        <x:v>钟祥</x:v>
      </x:c>
      <x:c r="D4492" s="8" t="d">
        <x:v>2026-09-08T00:00:00.000Z</x:v>
      </x:c>
      <x:c r="E4492" s="7" t="n">
        <x:v>177.3</x:v>
      </x:c>
      <x:c r="F4492" s="7" t="n">
        <x:v>177.3</x:v>
      </x:c>
      <x:c r="G4492" s="7" t="n">
        <x:v>175.1</x:v>
      </x:c>
      <x:c r="H4492" s="2" t="str">
        <x:v>否</x:v>
      </x:c>
      <x:c r="I4492" s="7" t="n">
        <x:f>IF(AND(ISNUMBER(E4492),ISNUMBER(F4492)),E4492-F4492,"")</x:f>
        <x:v>0</x:v>
      </x:c>
      <x:c r="J4492" s="2" t="str">
        <x:f>IF(H4492="否","不适用",IF(AND(ISNUMBER(E4492),ISNUMBER(F4492)),IF(I4492&gt;'规则与名单'!$B$2,"是","否"),"未判定"))</x:f>
        <x:v>不适用</x:v>
      </x:c>
      <x:c r="K4492" s="2" t="str">
        <x:f>IF(J4492="是",IF(ISNUMBER(F4492),"测试日GPS","缺失"),IF(ISNUMBER(G4492),"非测试日纯氢",IF(AND(H4492="是",J4492="未判定"),IF(ISNUMBER(F4492),"测试名单无纯氢GPS","缺失"),IF(ISNUMBER(E4492),"非测试日仪表","缺失"))))</x:f>
        <x:v>非测试日纯氢</x:v>
      </x:c>
      <x:c r="L4492" s="7" t="n">
        <x:f>IF(K4492="缺失","",IF(K4492="非测试日纯氢",G4492,IF(K4492="非测试日仪表",E4492,F4492)))</x:f>
        <x:v>175.1</x:v>
      </x:c>
      <x:c r="M4492" s="2" t="n">
        <x:f>IF(K4492="缺失",1,0)</x:f>
        <x:v>0</x:v>
      </x:c>
      <x:c r="N4492" s="2" t="str">
        <x:v>车辆里程查询_20260901-20260930_1024辆_仪表里程.xlsx / L511</x:v>
      </x:c>
      <x:c r="O4492" s="2" t="str">
        <x:v>车辆里程查询_20260901-20260930_1024辆_GPS里程.xlsx / L511</x:v>
      </x:c>
      <x:c r="P4492" s="2" t="str">
        <x:v>车辆纯氢气里程查询_20260901-20260930_1024辆.xlsx / L476</x:v>
      </x:c>
    </x:row>
    <x:row r="4493" ht="22" customHeight="1">
      <x:c r="A4493" s="2" t="n">
        <x:v>177</x:v>
      </x:c>
      <x:c r="B4493" s="2" t="str">
        <x:v>粤AGQ1306</x:v>
      </x:c>
      <x:c r="C4493" s="2" t="str">
        <x:v>钟祥</x:v>
      </x:c>
      <x:c r="D4493" s="8" t="d">
        <x:v>2026-09-09T00:00:00.000Z</x:v>
      </x:c>
      <x:c r="E4493" s="7" t="n">
        <x:v>96.4</x:v>
      </x:c>
      <x:c r="F4493" s="7" t="n">
        <x:v>97</x:v>
      </x:c>
      <x:c r="G4493" s="7" t="n">
        <x:v>95</x:v>
      </x:c>
      <x:c r="H4493" s="2" t="str">
        <x:v>否</x:v>
      </x:c>
      <x:c r="I4493" s="7" t="n">
        <x:f>IF(AND(ISNUMBER(E4493),ISNUMBER(F4493)),E4493-F4493,"")</x:f>
        <x:v>-0.5999999999999943</x:v>
      </x:c>
      <x:c r="J4493" s="2" t="str">
        <x:f>IF(H4493="否","不适用",IF(AND(ISNUMBER(E4493),ISNUMBER(F4493)),IF(I4493&gt;'规则与名单'!$B$2,"是","否"),"未判定"))</x:f>
        <x:v>不适用</x:v>
      </x:c>
      <x:c r="K4493" s="2" t="str">
        <x:f>IF(J4493="是",IF(ISNUMBER(F4493),"测试日GPS","缺失"),IF(ISNUMBER(G4493),"非测试日纯氢",IF(AND(H4493="是",J4493="未判定"),IF(ISNUMBER(F4493),"测试名单无纯氢GPS","缺失"),IF(ISNUMBER(E4493),"非测试日仪表","缺失"))))</x:f>
        <x:v>非测试日纯氢</x:v>
      </x:c>
      <x:c r="L4493" s="7" t="n">
        <x:f>IF(K4493="缺失","",IF(K4493="非测试日纯氢",G4493,IF(K4493="非测试日仪表",E4493,F4493)))</x:f>
        <x:v>95</x:v>
      </x:c>
      <x:c r="M4493" s="2" t="n">
        <x:f>IF(K4493="缺失",1,0)</x:f>
        <x:v>0</x:v>
      </x:c>
      <x:c r="N4493" s="2" t="str">
        <x:v>车辆里程查询_20260901-20260930_1024辆_仪表里程.xlsx / M511</x:v>
      </x:c>
      <x:c r="O4493" s="2" t="str">
        <x:v>车辆里程查询_20260901-20260930_1024辆_GPS里程.xlsx / M511</x:v>
      </x:c>
      <x:c r="P4493" s="2" t="str">
        <x:v>车辆纯氢气里程查询_20260901-20260930_1024辆.xlsx / M476</x:v>
      </x:c>
    </x:row>
    <x:row r="4494" ht="22" customHeight="1">
      <x:c r="A4494" s="2" t="n">
        <x:v>177</x:v>
      </x:c>
      <x:c r="B4494" s="2" t="str">
        <x:v>粤AGQ1306</x:v>
      </x:c>
      <x:c r="C4494" s="2" t="str">
        <x:v>钟祥</x:v>
      </x:c>
      <x:c r="D4494" s="8" t="d">
        <x:v>2026-09-10T00:00:00.000Z</x:v>
      </x:c>
      <x:c r="E4494" s="7" t="n">
        <x:v>177.1</x:v>
      </x:c>
      <x:c r="F4494" s="7" t="n">
        <x:v>177.4</x:v>
      </x:c>
      <x:c r="G4494" s="7" t="n">
        <x:v>164.4</x:v>
      </x:c>
      <x:c r="H4494" s="2" t="str">
        <x:v>否</x:v>
      </x:c>
      <x:c r="I4494" s="7" t="n">
        <x:f>IF(AND(ISNUMBER(E4494),ISNUMBER(F4494)),E4494-F4494,"")</x:f>
        <x:v>-0.30000000000001137</x:v>
      </x:c>
      <x:c r="J4494" s="2" t="str">
        <x:f>IF(H4494="否","不适用",IF(AND(ISNUMBER(E4494),ISNUMBER(F4494)),IF(I4494&gt;'规则与名单'!$B$2,"是","否"),"未判定"))</x:f>
        <x:v>不适用</x:v>
      </x:c>
      <x:c r="K4494" s="2" t="str">
        <x:f>IF(J4494="是",IF(ISNUMBER(F4494),"测试日GPS","缺失"),IF(ISNUMBER(G4494),"非测试日纯氢",IF(AND(H4494="是",J4494="未判定"),IF(ISNUMBER(F4494),"测试名单无纯氢GPS","缺失"),IF(ISNUMBER(E4494),"非测试日仪表","缺失"))))</x:f>
        <x:v>非测试日纯氢</x:v>
      </x:c>
      <x:c r="L4494" s="7" t="n">
        <x:f>IF(K4494="缺失","",IF(K4494="非测试日纯氢",G4494,IF(K4494="非测试日仪表",E4494,F4494)))</x:f>
        <x:v>164.4</x:v>
      </x:c>
      <x:c r="M4494" s="2" t="n">
        <x:f>IF(K4494="缺失",1,0)</x:f>
        <x:v>0</x:v>
      </x:c>
      <x:c r="N4494" s="2" t="str">
        <x:v>车辆里程查询_20260901-20260930_1024辆_仪表里程.xlsx / N511</x:v>
      </x:c>
      <x:c r="O4494" s="2" t="str">
        <x:v>车辆里程查询_20260901-20260930_1024辆_GPS里程.xlsx / N511</x:v>
      </x:c>
      <x:c r="P4494" s="2" t="str">
        <x:v>车辆纯氢气里程查询_20260901-20260930_1024辆.xlsx / N476</x:v>
      </x:c>
    </x:row>
    <x:row r="4495" ht="22" customHeight="1">
      <x:c r="A4495" s="2" t="n">
        <x:v>177</x:v>
      </x:c>
      <x:c r="B4495" s="2" t="str">
        <x:v>粤AGQ1306</x:v>
      </x:c>
      <x:c r="C4495" s="2" t="str">
        <x:v>钟祥</x:v>
      </x:c>
      <x:c r="D4495" s="8" t="d">
        <x:v>2026-09-11T00:00:00.000Z</x:v>
      </x:c>
      <x:c r="E4495" s="7" t="n">
        <x:v>94.1</x:v>
      </x:c>
      <x:c r="F4495" s="7" t="n">
        <x:v>95.2</x:v>
      </x:c>
      <x:c r="G4495" s="7" t="n">
        <x:v>80.8</x:v>
      </x:c>
      <x:c r="H4495" s="2" t="str">
        <x:v>否</x:v>
      </x:c>
      <x:c r="I4495" s="7" t="n">
        <x:f>IF(AND(ISNUMBER(E4495),ISNUMBER(F4495)),E4495-F4495,"")</x:f>
        <x:v>-1.1000000000000085</x:v>
      </x:c>
      <x:c r="J4495" s="2" t="str">
        <x:f>IF(H4495="否","不适用",IF(AND(ISNUMBER(E4495),ISNUMBER(F4495)),IF(I4495&gt;'规则与名单'!$B$2,"是","否"),"未判定"))</x:f>
        <x:v>不适用</x:v>
      </x:c>
      <x:c r="K4495" s="2" t="str">
        <x:f>IF(J4495="是",IF(ISNUMBER(F4495),"测试日GPS","缺失"),IF(ISNUMBER(G4495),"非测试日纯氢",IF(AND(H4495="是",J4495="未判定"),IF(ISNUMBER(F4495),"测试名单无纯氢GPS","缺失"),IF(ISNUMBER(E4495),"非测试日仪表","缺失"))))</x:f>
        <x:v>非测试日纯氢</x:v>
      </x:c>
      <x:c r="L4495" s="7" t="n">
        <x:f>IF(K4495="缺失","",IF(K4495="非测试日纯氢",G4495,IF(K4495="非测试日仪表",E4495,F4495)))</x:f>
        <x:v>80.8</x:v>
      </x:c>
      <x:c r="M4495" s="2" t="n">
        <x:f>IF(K4495="缺失",1,0)</x:f>
        <x:v>0</x:v>
      </x:c>
      <x:c r="N4495" s="2" t="str">
        <x:v>车辆里程查询_20260901-20260930_1024辆_仪表里程.xlsx / O511</x:v>
      </x:c>
      <x:c r="O4495" s="2" t="str">
        <x:v>车辆里程查询_20260901-20260930_1024辆_GPS里程.xlsx / O511</x:v>
      </x:c>
      <x:c r="P4495" s="2" t="str">
        <x:v>车辆纯氢气里程查询_20260901-20260930_1024辆.xlsx / O476</x:v>
      </x:c>
    </x:row>
    <x:row r="4496" ht="22" customHeight="1">
      <x:c r="A4496" s="2" t="n">
        <x:v>177</x:v>
      </x:c>
      <x:c r="B4496" s="2" t="str">
        <x:v>粤AGQ1306</x:v>
      </x:c>
      <x:c r="C4496" s="2" t="str">
        <x:v>钟祥</x:v>
      </x:c>
      <x:c r="D4496" s="8" t="d">
        <x:v>2026-09-12T00:00:00.000Z</x:v>
      </x:c>
      <x:c r="E4496" s="7" t="n">
        <x:v>89.6</x:v>
      </x:c>
      <x:c r="F4496" s="7" t="n">
        <x:v>87.8</x:v>
      </x:c>
      <x:c r="G4496" s="7" t="n">
        <x:v>74.5</x:v>
      </x:c>
      <x:c r="H4496" s="2" t="str">
        <x:v>否</x:v>
      </x:c>
      <x:c r="I4496" s="7" t="n">
        <x:f>IF(AND(ISNUMBER(E4496),ISNUMBER(F4496)),E4496-F4496,"")</x:f>
        <x:v>1.7999999999999972</x:v>
      </x:c>
      <x:c r="J4496" s="2" t="str">
        <x:f>IF(H4496="否","不适用",IF(AND(ISNUMBER(E4496),ISNUMBER(F4496)),IF(I4496&gt;'规则与名单'!$B$2,"是","否"),"未判定"))</x:f>
        <x:v>不适用</x:v>
      </x:c>
      <x:c r="K4496" s="2" t="str">
        <x:f>IF(J4496="是",IF(ISNUMBER(F4496),"测试日GPS","缺失"),IF(ISNUMBER(G4496),"非测试日纯氢",IF(AND(H4496="是",J4496="未判定"),IF(ISNUMBER(F4496),"测试名单无纯氢GPS","缺失"),IF(ISNUMBER(E4496),"非测试日仪表","缺失"))))</x:f>
        <x:v>非测试日纯氢</x:v>
      </x:c>
      <x:c r="L4496" s="7" t="n">
        <x:f>IF(K4496="缺失","",IF(K4496="非测试日纯氢",G4496,IF(K4496="非测试日仪表",E4496,F4496)))</x:f>
        <x:v>74.5</x:v>
      </x:c>
      <x:c r="M4496" s="2" t="n">
        <x:f>IF(K4496="缺失",1,0)</x:f>
        <x:v>0</x:v>
      </x:c>
      <x:c r="N4496" s="2" t="str">
        <x:v>车辆里程查询_20260901-20260930_1024辆_仪表里程.xlsx / P511</x:v>
      </x:c>
      <x:c r="O4496" s="2" t="str">
        <x:v>车辆里程查询_20260901-20260930_1024辆_GPS里程.xlsx / P511</x:v>
      </x:c>
      <x:c r="P4496" s="2" t="str">
        <x:v>车辆纯氢气里程查询_20260901-20260930_1024辆.xlsx / P476</x:v>
      </x:c>
    </x:row>
    <x:row r="4497" ht="22" customHeight="1">
      <x:c r="A4497" s="2" t="n">
        <x:v>177</x:v>
      </x:c>
      <x:c r="B4497" s="2" t="str">
        <x:v>粤AGQ1306</x:v>
      </x:c>
      <x:c r="C4497" s="2" t="str">
        <x:v>钟祥</x:v>
      </x:c>
      <x:c r="D4497" s="8" t="d">
        <x:v>2026-09-13T00:00:00.000Z</x:v>
      </x:c>
      <x:c r="E4497" s="7"/>
      <x:c r="F4497" s="7" t="n">
        <x:v>0</x:v>
      </x:c>
      <x:c r="G4497" s="7"/>
      <x:c r="H4497" s="2" t="str">
        <x:v>否</x:v>
      </x:c>
      <x:c r="I4497" s="7" t="str">
        <x:f>IF(AND(ISNUMBER(E4497),ISNUMBER(F4497)),E4497-F4497,"")</x:f>
      </x:c>
      <x:c r="J4497" s="2" t="str">
        <x:f>IF(H4497="否","不适用",IF(AND(ISNUMBER(E4497),ISNUMBER(F4497)),IF(I4497&gt;'规则与名单'!$B$2,"是","否"),"未判定"))</x:f>
        <x:v>不适用</x:v>
      </x:c>
      <x:c r="K4497" s="2" t="str">
        <x:f>IF(J4497="是",IF(ISNUMBER(F4497),"测试日GPS","缺失"),IF(ISNUMBER(G4497),"非测试日纯氢",IF(AND(H4497="是",J4497="未判定"),IF(ISNUMBER(F4497),"测试名单无纯氢GPS","缺失"),IF(ISNUMBER(E4497),"非测试日仪表","缺失"))))</x:f>
        <x:v>缺失</x:v>
      </x:c>
      <x:c r="L4497" s="7" t="str">
        <x:f>IF(K4497="缺失","",IF(K4497="非测试日纯氢",G4497,IF(K4497="非测试日仪表",E4497,F4497)))</x:f>
      </x:c>
      <x:c r="M4497" s="2" t="n">
        <x:f>IF(K4497="缺失",1,0)</x:f>
        <x:v>1</x:v>
      </x:c>
      <x:c r="N4497" s="2" t="str">
        <x:v>车辆里程查询_20260901-20260930_1024辆_仪表里程.xlsx / Q511</x:v>
      </x:c>
      <x:c r="O4497" s="2" t="str">
        <x:v>车辆里程查询_20260901-20260930_1024辆_GPS里程.xlsx / Q511</x:v>
      </x:c>
      <x:c r="P4497" s="2" t="str">
        <x:v>车辆纯氢气里程查询_20260901-20260930_1024辆.xlsx / Q476</x:v>
      </x:c>
    </x:row>
    <x:row r="4498" ht="22" customHeight="1">
      <x:c r="A4498" s="2" t="n">
        <x:v>177</x:v>
      </x:c>
      <x:c r="B4498" s="2" t="str">
        <x:v>粤AGQ1306</x:v>
      </x:c>
      <x:c r="C4498" s="2" t="str">
        <x:v>钟祥</x:v>
      </x:c>
      <x:c r="D4498" s="8" t="d">
        <x:v>2026-09-14T00:00:00.000Z</x:v>
      </x:c>
      <x:c r="E4498" s="7" t="n">
        <x:v>101.4</x:v>
      </x:c>
      <x:c r="F4498" s="7" t="n">
        <x:v>100.1</x:v>
      </x:c>
      <x:c r="G4498" s="7" t="n">
        <x:v>87.3</x:v>
      </x:c>
      <x:c r="H4498" s="2" t="str">
        <x:v>否</x:v>
      </x:c>
      <x:c r="I4498" s="7" t="n">
        <x:f>IF(AND(ISNUMBER(E4498),ISNUMBER(F4498)),E4498-F4498,"")</x:f>
        <x:v>1.3000000000000114</x:v>
      </x:c>
      <x:c r="J4498" s="2" t="str">
        <x:f>IF(H4498="否","不适用",IF(AND(ISNUMBER(E4498),ISNUMBER(F4498)),IF(I4498&gt;'规则与名单'!$B$2,"是","否"),"未判定"))</x:f>
        <x:v>不适用</x:v>
      </x:c>
      <x:c r="K4498" s="2" t="str">
        <x:f>IF(J4498="是",IF(ISNUMBER(F4498),"测试日GPS","缺失"),IF(ISNUMBER(G4498),"非测试日纯氢",IF(AND(H4498="是",J4498="未判定"),IF(ISNUMBER(F4498),"测试名单无纯氢GPS","缺失"),IF(ISNUMBER(E4498),"非测试日仪表","缺失"))))</x:f>
        <x:v>非测试日纯氢</x:v>
      </x:c>
      <x:c r="L4498" s="7" t="n">
        <x:f>IF(K4498="缺失","",IF(K4498="非测试日纯氢",G4498,IF(K4498="非测试日仪表",E4498,F4498)))</x:f>
        <x:v>87.3</x:v>
      </x:c>
      <x:c r="M4498" s="2" t="n">
        <x:f>IF(K4498="缺失",1,0)</x:f>
        <x:v>0</x:v>
      </x:c>
      <x:c r="N4498" s="2" t="str">
        <x:v>车辆里程查询_20260901-20260930_1024辆_仪表里程.xlsx / R511</x:v>
      </x:c>
      <x:c r="O4498" s="2" t="str">
        <x:v>车辆里程查询_20260901-20260930_1024辆_GPS里程.xlsx / R511</x:v>
      </x:c>
      <x:c r="P4498" s="2" t="str">
        <x:v>车辆纯氢气里程查询_20260901-20260930_1024辆.xlsx / R476</x:v>
      </x:c>
    </x:row>
    <x:row r="4499" ht="22" customHeight="1">
      <x:c r="A4499" s="2" t="n">
        <x:v>177</x:v>
      </x:c>
      <x:c r="B4499" s="2" t="str">
        <x:v>粤AGQ1306</x:v>
      </x:c>
      <x:c r="C4499" s="2" t="str">
        <x:v>钟祥</x:v>
      </x:c>
      <x:c r="D4499" s="8" t="d">
        <x:v>2026-09-15T00:00:00.000Z</x:v>
      </x:c>
      <x:c r="E4499" s="7" t="n">
        <x:v>101.4</x:v>
      </x:c>
      <x:c r="F4499" s="7" t="n">
        <x:v>101.1</x:v>
      </x:c>
      <x:c r="G4499" s="7" t="n">
        <x:v>88.7</x:v>
      </x:c>
      <x:c r="H4499" s="2" t="str">
        <x:v>否</x:v>
      </x:c>
      <x:c r="I4499" s="7" t="n">
        <x:f>IF(AND(ISNUMBER(E4499),ISNUMBER(F4499)),E4499-F4499,"")</x:f>
        <x:v>0.30000000000001137</x:v>
      </x:c>
      <x:c r="J4499" s="2" t="str">
        <x:f>IF(H4499="否","不适用",IF(AND(ISNUMBER(E4499),ISNUMBER(F4499)),IF(I4499&gt;'规则与名单'!$B$2,"是","否"),"未判定"))</x:f>
        <x:v>不适用</x:v>
      </x:c>
      <x:c r="K4499" s="2" t="str">
        <x:f>IF(J4499="是",IF(ISNUMBER(F4499),"测试日GPS","缺失"),IF(ISNUMBER(G4499),"非测试日纯氢",IF(AND(H4499="是",J4499="未判定"),IF(ISNUMBER(F4499),"测试名单无纯氢GPS","缺失"),IF(ISNUMBER(E4499),"非测试日仪表","缺失"))))</x:f>
        <x:v>非测试日纯氢</x:v>
      </x:c>
      <x:c r="L4499" s="7" t="n">
        <x:f>IF(K4499="缺失","",IF(K4499="非测试日纯氢",G4499,IF(K4499="非测试日仪表",E4499,F4499)))</x:f>
        <x:v>88.7</x:v>
      </x:c>
      <x:c r="M4499" s="2" t="n">
        <x:f>IF(K4499="缺失",1,0)</x:f>
        <x:v>0</x:v>
      </x:c>
      <x:c r="N4499" s="2" t="str">
        <x:v>车辆里程查询_20260901-20260930_1024辆_仪表里程.xlsx / S511</x:v>
      </x:c>
      <x:c r="O4499" s="2" t="str">
        <x:v>车辆里程查询_20260901-20260930_1024辆_GPS里程.xlsx / S511</x:v>
      </x:c>
      <x:c r="P4499" s="2" t="str">
        <x:v>车辆纯氢气里程查询_20260901-20260930_1024辆.xlsx / S476</x:v>
      </x:c>
    </x:row>
    <x:row r="4500" ht="22" customHeight="1">
      <x:c r="A4500" s="2" t="n">
        <x:v>177</x:v>
      </x:c>
      <x:c r="B4500" s="2" t="str">
        <x:v>粤AGQ1306</x:v>
      </x:c>
      <x:c r="C4500" s="2" t="str">
        <x:v>钟祥</x:v>
      </x:c>
      <x:c r="D4500" s="8" t="d">
        <x:v>2026-09-16T00:00:00.000Z</x:v>
      </x:c>
      <x:c r="E4500" s="7" t="n">
        <x:v>89.4</x:v>
      </x:c>
      <x:c r="F4500" s="7" t="n">
        <x:v>89.4</x:v>
      </x:c>
      <x:c r="G4500" s="7" t="n">
        <x:v>81.8</x:v>
      </x:c>
      <x:c r="H4500" s="2" t="str">
        <x:v>否</x:v>
      </x:c>
      <x:c r="I4500" s="7" t="n">
        <x:f>IF(AND(ISNUMBER(E4500),ISNUMBER(F4500)),E4500-F4500,"")</x:f>
        <x:v>0</x:v>
      </x:c>
      <x:c r="J4500" s="2" t="str">
        <x:f>IF(H4500="否","不适用",IF(AND(ISNUMBER(E4500),ISNUMBER(F4500)),IF(I4500&gt;'规则与名单'!$B$2,"是","否"),"未判定"))</x:f>
        <x:v>不适用</x:v>
      </x:c>
      <x:c r="K4500" s="2" t="str">
        <x:f>IF(J4500="是",IF(ISNUMBER(F4500),"测试日GPS","缺失"),IF(ISNUMBER(G4500),"非测试日纯氢",IF(AND(H4500="是",J4500="未判定"),IF(ISNUMBER(F4500),"测试名单无纯氢GPS","缺失"),IF(ISNUMBER(E4500),"非测试日仪表","缺失"))))</x:f>
        <x:v>非测试日纯氢</x:v>
      </x:c>
      <x:c r="L4500" s="7" t="n">
        <x:f>IF(K4500="缺失","",IF(K4500="非测试日纯氢",G4500,IF(K4500="非测试日仪表",E4500,F4500)))</x:f>
        <x:v>81.8</x:v>
      </x:c>
      <x:c r="M4500" s="2" t="n">
        <x:f>IF(K4500="缺失",1,0)</x:f>
        <x:v>0</x:v>
      </x:c>
      <x:c r="N4500" s="2" t="str">
        <x:v>车辆里程查询_20260901-20260930_1024辆_仪表里程.xlsx / T511</x:v>
      </x:c>
      <x:c r="O4500" s="2" t="str">
        <x:v>车辆里程查询_20260901-20260930_1024辆_GPS里程.xlsx / T511</x:v>
      </x:c>
      <x:c r="P4500" s="2" t="str">
        <x:v>车辆纯氢气里程查询_20260901-20260930_1024辆.xlsx / T476</x:v>
      </x:c>
    </x:row>
    <x:row r="4501" ht="22" customHeight="1">
      <x:c r="A4501" s="2" t="n">
        <x:v>177</x:v>
      </x:c>
      <x:c r="B4501" s="2" t="str">
        <x:v>粤AGQ1306</x:v>
      </x:c>
      <x:c r="C4501" s="2" t="str">
        <x:v>钟祥</x:v>
      </x:c>
      <x:c r="D4501" s="8" t="d">
        <x:v>2026-09-17T00:00:00.000Z</x:v>
      </x:c>
      <x:c r="E4501" s="7" t="n">
        <x:v>178.5</x:v>
      </x:c>
      <x:c r="F4501" s="7" t="n">
        <x:v>180</x:v>
      </x:c>
      <x:c r="G4501" s="7" t="n">
        <x:v>173.6</x:v>
      </x:c>
      <x:c r="H4501" s="2" t="str">
        <x:v>否</x:v>
      </x:c>
      <x:c r="I4501" s="7" t="n">
        <x:f>IF(AND(ISNUMBER(E4501),ISNUMBER(F4501)),E4501-F4501,"")</x:f>
        <x:v>-1.5</x:v>
      </x:c>
      <x:c r="J4501" s="2" t="str">
        <x:f>IF(H4501="否","不适用",IF(AND(ISNUMBER(E4501),ISNUMBER(F4501)),IF(I4501&gt;'规则与名单'!$B$2,"是","否"),"未判定"))</x:f>
        <x:v>不适用</x:v>
      </x:c>
      <x:c r="K4501" s="2" t="str">
        <x:f>IF(J4501="是",IF(ISNUMBER(F4501),"测试日GPS","缺失"),IF(ISNUMBER(G4501),"非测试日纯氢",IF(AND(H4501="是",J4501="未判定"),IF(ISNUMBER(F4501),"测试名单无纯氢GPS","缺失"),IF(ISNUMBER(E4501),"非测试日仪表","缺失"))))</x:f>
        <x:v>非测试日纯氢</x:v>
      </x:c>
      <x:c r="L4501" s="7" t="n">
        <x:f>IF(K4501="缺失","",IF(K4501="非测试日纯氢",G4501,IF(K4501="非测试日仪表",E4501,F4501)))</x:f>
        <x:v>173.6</x:v>
      </x:c>
      <x:c r="M4501" s="2" t="n">
        <x:f>IF(K4501="缺失",1,0)</x:f>
        <x:v>0</x:v>
      </x:c>
      <x:c r="N4501" s="2" t="str">
        <x:v>车辆里程查询_20260901-20260930_1024辆_仪表里程.xlsx / U511</x:v>
      </x:c>
      <x:c r="O4501" s="2" t="str">
        <x:v>车辆里程查询_20260901-20260930_1024辆_GPS里程.xlsx / U511</x:v>
      </x:c>
      <x:c r="P4501" s="2" t="str">
        <x:v>车辆纯氢气里程查询_20260901-20260930_1024辆.xlsx / U476</x:v>
      </x:c>
    </x:row>
    <x:row r="4502" ht="22" customHeight="1">
      <x:c r="A4502" s="2" t="n">
        <x:v>177</x:v>
      </x:c>
      <x:c r="B4502" s="2" t="str">
        <x:v>粤AGQ1306</x:v>
      </x:c>
      <x:c r="C4502" s="2" t="str">
        <x:v>钟祥</x:v>
      </x:c>
      <x:c r="D4502" s="8" t="d">
        <x:v>2026-09-18T00:00:00.000Z</x:v>
      </x:c>
      <x:c r="E4502" s="7" t="n">
        <x:v>112.7</x:v>
      </x:c>
      <x:c r="F4502" s="7" t="n">
        <x:v>112.5</x:v>
      </x:c>
      <x:c r="G4502" s="7" t="n">
        <x:v>75.5</x:v>
      </x:c>
      <x:c r="H4502" s="2" t="str">
        <x:v>否</x:v>
      </x:c>
      <x:c r="I4502" s="7" t="n">
        <x:f>IF(AND(ISNUMBER(E4502),ISNUMBER(F4502)),E4502-F4502,"")</x:f>
        <x:v>0.20000000000000284</x:v>
      </x:c>
      <x:c r="J4502" s="2" t="str">
        <x:f>IF(H4502="否","不适用",IF(AND(ISNUMBER(E4502),ISNUMBER(F4502)),IF(I4502&gt;'规则与名单'!$B$2,"是","否"),"未判定"))</x:f>
        <x:v>不适用</x:v>
      </x:c>
      <x:c r="K4502" s="2" t="str">
        <x:f>IF(J4502="是",IF(ISNUMBER(F4502),"测试日GPS","缺失"),IF(ISNUMBER(G4502),"非测试日纯氢",IF(AND(H4502="是",J4502="未判定"),IF(ISNUMBER(F4502),"测试名单无纯氢GPS","缺失"),IF(ISNUMBER(E4502),"非测试日仪表","缺失"))))</x:f>
        <x:v>非测试日纯氢</x:v>
      </x:c>
      <x:c r="L4502" s="7" t="n">
        <x:f>IF(K4502="缺失","",IF(K4502="非测试日纯氢",G4502,IF(K4502="非测试日仪表",E4502,F4502)))</x:f>
        <x:v>75.5</x:v>
      </x:c>
      <x:c r="M4502" s="2" t="n">
        <x:f>IF(K4502="缺失",1,0)</x:f>
        <x:v>0</x:v>
      </x:c>
      <x:c r="N4502" s="2" t="str">
        <x:v>车辆里程查询_20260901-20260930_1024辆_仪表里程.xlsx / V511</x:v>
      </x:c>
      <x:c r="O4502" s="2" t="str">
        <x:v>车辆里程查询_20260901-20260930_1024辆_GPS里程.xlsx / V511</x:v>
      </x:c>
      <x:c r="P4502" s="2" t="str">
        <x:v>车辆纯氢气里程查询_20260901-20260930_1024辆.xlsx / V476</x:v>
      </x:c>
    </x:row>
    <x:row r="4503" ht="22" customHeight="1">
      <x:c r="A4503" s="2" t="n">
        <x:v>177</x:v>
      </x:c>
      <x:c r="B4503" s="2" t="str">
        <x:v>粤AGQ1306</x:v>
      </x:c>
      <x:c r="C4503" s="2" t="str">
        <x:v>钟祥</x:v>
      </x:c>
      <x:c r="D4503" s="8" t="d">
        <x:v>2026-09-19T00:00:00.000Z</x:v>
      </x:c>
      <x:c r="E4503" s="7" t="n">
        <x:v>94.8</x:v>
      </x:c>
      <x:c r="F4503" s="7" t="n">
        <x:v>94.5</x:v>
      </x:c>
      <x:c r="G4503" s="7" t="n">
        <x:v>94.8</x:v>
      </x:c>
      <x:c r="H4503" s="2" t="str">
        <x:v>否</x:v>
      </x:c>
      <x:c r="I4503" s="7" t="n">
        <x:f>IF(AND(ISNUMBER(E4503),ISNUMBER(F4503)),E4503-F4503,"")</x:f>
        <x:v>0.29999999999999716</x:v>
      </x:c>
      <x:c r="J4503" s="2" t="str">
        <x:f>IF(H4503="否","不适用",IF(AND(ISNUMBER(E4503),ISNUMBER(F4503)),IF(I4503&gt;'规则与名单'!$B$2,"是","否"),"未判定"))</x:f>
        <x:v>不适用</x:v>
      </x:c>
      <x:c r="K4503" s="2" t="str">
        <x:f>IF(J4503="是",IF(ISNUMBER(F4503),"测试日GPS","缺失"),IF(ISNUMBER(G4503),"非测试日纯氢",IF(AND(H4503="是",J4503="未判定"),IF(ISNUMBER(F4503),"测试名单无纯氢GPS","缺失"),IF(ISNUMBER(E4503),"非测试日仪表","缺失"))))</x:f>
        <x:v>非测试日纯氢</x:v>
      </x:c>
      <x:c r="L4503" s="7" t="n">
        <x:f>IF(K4503="缺失","",IF(K4503="非测试日纯氢",G4503,IF(K4503="非测试日仪表",E4503,F4503)))</x:f>
        <x:v>94.8</x:v>
      </x:c>
      <x:c r="M4503" s="2" t="n">
        <x:f>IF(K4503="缺失",1,0)</x:f>
        <x:v>0</x:v>
      </x:c>
      <x:c r="N4503" s="2" t="str">
        <x:v>车辆里程查询_20260901-20260930_1024辆_仪表里程.xlsx / W511</x:v>
      </x:c>
      <x:c r="O4503" s="2" t="str">
        <x:v>车辆里程查询_20260901-20260930_1024辆_GPS里程.xlsx / W511</x:v>
      </x:c>
      <x:c r="P4503" s="2" t="str">
        <x:v>车辆纯氢气里程查询_20260901-20260930_1024辆.xlsx / W476</x:v>
      </x:c>
    </x:row>
    <x:row r="4504" ht="22" customHeight="1">
      <x:c r="A4504" s="2" t="n">
        <x:v>177</x:v>
      </x:c>
      <x:c r="B4504" s="2" t="str">
        <x:v>粤AGQ1306</x:v>
      </x:c>
      <x:c r="C4504" s="2" t="str">
        <x:v>钟祥</x:v>
      </x:c>
      <x:c r="D4504" s="8" t="d">
        <x:v>2026-09-20T00:00:00.000Z</x:v>
      </x:c>
      <x:c r="E4504" s="7" t="n">
        <x:v>0.4</x:v>
      </x:c>
      <x:c r="F4504" s="7" t="n">
        <x:v>0.2</x:v>
      </x:c>
      <x:c r="G4504" s="7" t="n">
        <x:v>0.4</x:v>
      </x:c>
      <x:c r="H4504" s="2" t="str">
        <x:v>否</x:v>
      </x:c>
      <x:c r="I4504" s="7" t="n">
        <x:f>IF(AND(ISNUMBER(E4504),ISNUMBER(F4504)),E4504-F4504,"")</x:f>
        <x:v>0.2</x:v>
      </x:c>
      <x:c r="J4504" s="2" t="str">
        <x:f>IF(H4504="否","不适用",IF(AND(ISNUMBER(E4504),ISNUMBER(F4504)),IF(I4504&gt;'规则与名单'!$B$2,"是","否"),"未判定"))</x:f>
        <x:v>不适用</x:v>
      </x:c>
      <x:c r="K4504" s="2" t="str">
        <x:f>IF(J4504="是",IF(ISNUMBER(F4504),"测试日GPS","缺失"),IF(ISNUMBER(G4504),"非测试日纯氢",IF(AND(H4504="是",J4504="未判定"),IF(ISNUMBER(F4504),"测试名单无纯氢GPS","缺失"),IF(ISNUMBER(E4504),"非测试日仪表","缺失"))))</x:f>
        <x:v>非测试日纯氢</x:v>
      </x:c>
      <x:c r="L4504" s="7" t="n">
        <x:f>IF(K4504="缺失","",IF(K4504="非测试日纯氢",G4504,IF(K4504="非测试日仪表",E4504,F4504)))</x:f>
        <x:v>0.4</x:v>
      </x:c>
      <x:c r="M4504" s="2" t="n">
        <x:f>IF(K4504="缺失",1,0)</x:f>
        <x:v>0</x:v>
      </x:c>
      <x:c r="N4504" s="2" t="str">
        <x:v>车辆里程查询_20260901-20260930_1024辆_仪表里程.xlsx / X511</x:v>
      </x:c>
      <x:c r="O4504" s="2" t="str">
        <x:v>车辆里程查询_20260901-20260930_1024辆_GPS里程.xlsx / X511</x:v>
      </x:c>
      <x:c r="P4504" s="2" t="str">
        <x:v>车辆纯氢气里程查询_20260901-20260930_1024辆.xlsx / X476</x:v>
      </x:c>
    </x:row>
    <x:row r="4505" ht="22" customHeight="1">
      <x:c r="A4505" s="2" t="n">
        <x:v>177</x:v>
      </x:c>
      <x:c r="B4505" s="2" t="str">
        <x:v>粤AGQ1306</x:v>
      </x:c>
      <x:c r="C4505" s="2" t="str">
        <x:v>钟祥</x:v>
      </x:c>
      <x:c r="D4505" s="8" t="d">
        <x:v>2026-09-21T00:00:00.000Z</x:v>
      </x:c>
      <x:c r="E4505" s="7" t="n">
        <x:v>95.1</x:v>
      </x:c>
      <x:c r="F4505" s="7" t="n">
        <x:v>94.1</x:v>
      </x:c>
      <x:c r="G4505" s="7" t="n">
        <x:v>71.1</x:v>
      </x:c>
      <x:c r="H4505" s="2" t="str">
        <x:v>否</x:v>
      </x:c>
      <x:c r="I4505" s="7" t="n">
        <x:f>IF(AND(ISNUMBER(E4505),ISNUMBER(F4505)),E4505-F4505,"")</x:f>
        <x:v>1</x:v>
      </x:c>
      <x:c r="J4505" s="2" t="str">
        <x:f>IF(H4505="否","不适用",IF(AND(ISNUMBER(E4505),ISNUMBER(F4505)),IF(I4505&gt;'规则与名单'!$B$2,"是","否"),"未判定"))</x:f>
        <x:v>不适用</x:v>
      </x:c>
      <x:c r="K4505" s="2" t="str">
        <x:f>IF(J4505="是",IF(ISNUMBER(F4505),"测试日GPS","缺失"),IF(ISNUMBER(G4505),"非测试日纯氢",IF(AND(H4505="是",J4505="未判定"),IF(ISNUMBER(F4505),"测试名单无纯氢GPS","缺失"),IF(ISNUMBER(E4505),"非测试日仪表","缺失"))))</x:f>
        <x:v>非测试日纯氢</x:v>
      </x:c>
      <x:c r="L4505" s="7" t="n">
        <x:f>IF(K4505="缺失","",IF(K4505="非测试日纯氢",G4505,IF(K4505="非测试日仪表",E4505,F4505)))</x:f>
        <x:v>71.1</x:v>
      </x:c>
      <x:c r="M4505" s="2" t="n">
        <x:f>IF(K4505="缺失",1,0)</x:f>
        <x:v>0</x:v>
      </x:c>
      <x:c r="N4505" s="2" t="str">
        <x:v>车辆里程查询_20260901-20260930_1024辆_仪表里程.xlsx / Y511</x:v>
      </x:c>
      <x:c r="O4505" s="2" t="str">
        <x:v>车辆里程查询_20260901-20260930_1024辆_GPS里程.xlsx / Y511</x:v>
      </x:c>
      <x:c r="P4505" s="2" t="str">
        <x:v>车辆纯氢气里程查询_20260901-20260930_1024辆.xlsx / Y476</x:v>
      </x:c>
    </x:row>
    <x:row r="4506" ht="22" customHeight="1">
      <x:c r="A4506" s="2" t="n">
        <x:v>177</x:v>
      </x:c>
      <x:c r="B4506" s="2" t="str">
        <x:v>粤AGQ1306</x:v>
      </x:c>
      <x:c r="C4506" s="2" t="str">
        <x:v>钟祥</x:v>
      </x:c>
      <x:c r="D4506" s="8" t="d">
        <x:v>2026-09-22T00:00:00.000Z</x:v>
      </x:c>
      <x:c r="E4506" s="7" t="n">
        <x:v>121.9</x:v>
      </x:c>
      <x:c r="F4506" s="7" t="n">
        <x:v>121.4</x:v>
      </x:c>
      <x:c r="G4506" s="7" t="n">
        <x:v>118.4</x:v>
      </x:c>
      <x:c r="H4506" s="2" t="str">
        <x:v>否</x:v>
      </x:c>
      <x:c r="I4506" s="7" t="n">
        <x:f>IF(AND(ISNUMBER(E4506),ISNUMBER(F4506)),E4506-F4506,"")</x:f>
        <x:v>0.5</x:v>
      </x:c>
      <x:c r="J4506" s="2" t="str">
        <x:f>IF(H4506="否","不适用",IF(AND(ISNUMBER(E4506),ISNUMBER(F4506)),IF(I4506&gt;'规则与名单'!$B$2,"是","否"),"未判定"))</x:f>
        <x:v>不适用</x:v>
      </x:c>
      <x:c r="K4506" s="2" t="str">
        <x:f>IF(J4506="是",IF(ISNUMBER(F4506),"测试日GPS","缺失"),IF(ISNUMBER(G4506),"非测试日纯氢",IF(AND(H4506="是",J4506="未判定"),IF(ISNUMBER(F4506),"测试名单无纯氢GPS","缺失"),IF(ISNUMBER(E4506),"非测试日仪表","缺失"))))</x:f>
        <x:v>非测试日纯氢</x:v>
      </x:c>
      <x:c r="L4506" s="7" t="n">
        <x:f>IF(K4506="缺失","",IF(K4506="非测试日纯氢",G4506,IF(K4506="非测试日仪表",E4506,F4506)))</x:f>
        <x:v>118.4</x:v>
      </x:c>
      <x:c r="M4506" s="2" t="n">
        <x:f>IF(K4506="缺失",1,0)</x:f>
        <x:v>0</x:v>
      </x:c>
      <x:c r="N4506" s="2" t="str">
        <x:v>车辆里程查询_20260901-20260930_1024辆_仪表里程.xlsx / Z511</x:v>
      </x:c>
      <x:c r="O4506" s="2" t="str">
        <x:v>车辆里程查询_20260901-20260930_1024辆_GPS里程.xlsx / Z511</x:v>
      </x:c>
      <x:c r="P4506" s="2" t="str">
        <x:v>车辆纯氢气里程查询_20260901-20260930_1024辆.xlsx / Z476</x:v>
      </x:c>
    </x:row>
    <x:row r="4507" ht="22" customHeight="1">
      <x:c r="A4507" s="2" t="n">
        <x:v>177</x:v>
      </x:c>
      <x:c r="B4507" s="2" t="str">
        <x:v>粤AGQ1306</x:v>
      </x:c>
      <x:c r="C4507" s="2" t="str">
        <x:v>钟祥</x:v>
      </x:c>
      <x:c r="D4507" s="8" t="d">
        <x:v>2026-09-23T00:00:00.000Z</x:v>
      </x:c>
      <x:c r="E4507" s="7" t="n">
        <x:v>115</x:v>
      </x:c>
      <x:c r="F4507" s="7" t="n">
        <x:v>114.1</x:v>
      </x:c>
      <x:c r="G4507" s="7" t="n">
        <x:v>106.6</x:v>
      </x:c>
      <x:c r="H4507" s="2" t="str">
        <x:v>否</x:v>
      </x:c>
      <x:c r="I4507" s="7" t="n">
        <x:f>IF(AND(ISNUMBER(E4507),ISNUMBER(F4507)),E4507-F4507,"")</x:f>
        <x:v>0.9000000000000057</x:v>
      </x:c>
      <x:c r="J4507" s="2" t="str">
        <x:f>IF(H4507="否","不适用",IF(AND(ISNUMBER(E4507),ISNUMBER(F4507)),IF(I4507&gt;'规则与名单'!$B$2,"是","否"),"未判定"))</x:f>
        <x:v>不适用</x:v>
      </x:c>
      <x:c r="K4507" s="2" t="str">
        <x:f>IF(J4507="是",IF(ISNUMBER(F4507),"测试日GPS","缺失"),IF(ISNUMBER(G4507),"非测试日纯氢",IF(AND(H4507="是",J4507="未判定"),IF(ISNUMBER(F4507),"测试名单无纯氢GPS","缺失"),IF(ISNUMBER(E4507),"非测试日仪表","缺失"))))</x:f>
        <x:v>非测试日纯氢</x:v>
      </x:c>
      <x:c r="L4507" s="7" t="n">
        <x:f>IF(K4507="缺失","",IF(K4507="非测试日纯氢",G4507,IF(K4507="非测试日仪表",E4507,F4507)))</x:f>
        <x:v>106.6</x:v>
      </x:c>
      <x:c r="M4507" s="2" t="n">
        <x:f>IF(K4507="缺失",1,0)</x:f>
        <x:v>0</x:v>
      </x:c>
      <x:c r="N4507" s="2" t="str">
        <x:v>车辆里程查询_20260901-20260930_1024辆_仪表里程.xlsx / AA511</x:v>
      </x:c>
      <x:c r="O4507" s="2" t="str">
        <x:v>车辆里程查询_20260901-20260930_1024辆_GPS里程.xlsx / AA511</x:v>
      </x:c>
      <x:c r="P4507" s="2" t="str">
        <x:v>车辆纯氢气里程查询_20260901-20260930_1024辆.xlsx / AA476</x:v>
      </x:c>
    </x:row>
    <x:row r="4508" ht="22" customHeight="1">
      <x:c r="A4508" s="2" t="n">
        <x:v>177</x:v>
      </x:c>
      <x:c r="B4508" s="2" t="str">
        <x:v>粤AGQ1306</x:v>
      </x:c>
      <x:c r="C4508" s="2" t="str">
        <x:v>钟祥</x:v>
      </x:c>
      <x:c r="D4508" s="8" t="d">
        <x:v>2026-09-24T00:00:00.000Z</x:v>
      </x:c>
      <x:c r="E4508" s="7" t="n">
        <x:v>93.1</x:v>
      </x:c>
      <x:c r="F4508" s="7" t="n">
        <x:v>93.5</x:v>
      </x:c>
      <x:c r="G4508" s="7" t="n">
        <x:v>92</x:v>
      </x:c>
      <x:c r="H4508" s="2" t="str">
        <x:v>否</x:v>
      </x:c>
      <x:c r="I4508" s="7" t="n">
        <x:f>IF(AND(ISNUMBER(E4508),ISNUMBER(F4508)),E4508-F4508,"")</x:f>
        <x:v>-0.4000000000000057</x:v>
      </x:c>
      <x:c r="J4508" s="2" t="str">
        <x:f>IF(H4508="否","不适用",IF(AND(ISNUMBER(E4508),ISNUMBER(F4508)),IF(I4508&gt;'规则与名单'!$B$2,"是","否"),"未判定"))</x:f>
        <x:v>不适用</x:v>
      </x:c>
      <x:c r="K4508" s="2" t="str">
        <x:f>IF(J4508="是",IF(ISNUMBER(F4508),"测试日GPS","缺失"),IF(ISNUMBER(G4508),"非测试日纯氢",IF(AND(H4508="是",J4508="未判定"),IF(ISNUMBER(F4508),"测试名单无纯氢GPS","缺失"),IF(ISNUMBER(E4508),"非测试日仪表","缺失"))))</x:f>
        <x:v>非测试日纯氢</x:v>
      </x:c>
      <x:c r="L4508" s="7" t="n">
        <x:f>IF(K4508="缺失","",IF(K4508="非测试日纯氢",G4508,IF(K4508="非测试日仪表",E4508,F4508)))</x:f>
        <x:v>92</x:v>
      </x:c>
      <x:c r="M4508" s="2" t="n">
        <x:f>IF(K4508="缺失",1,0)</x:f>
        <x:v>0</x:v>
      </x:c>
      <x:c r="N4508" s="2" t="str">
        <x:v>车辆里程查询_20260901-20260930_1024辆_仪表里程.xlsx / AB511</x:v>
      </x:c>
      <x:c r="O4508" s="2" t="str">
        <x:v>车辆里程查询_20260901-20260930_1024辆_GPS里程.xlsx / AB511</x:v>
      </x:c>
      <x:c r="P4508" s="2" t="str">
        <x:v>车辆纯氢气里程查询_20260901-20260930_1024辆.xlsx / AB476</x:v>
      </x:c>
    </x:row>
    <x:row r="4509" ht="22" customHeight="1">
      <x:c r="A4509" s="2" t="n">
        <x:v>177</x:v>
      </x:c>
      <x:c r="B4509" s="2" t="str">
        <x:v>粤AGQ1306</x:v>
      </x:c>
      <x:c r="C4509" s="2" t="str">
        <x:v>钟祥</x:v>
      </x:c>
      <x:c r="D4509" s="8" t="d">
        <x:v>2026-09-25T00:00:00.000Z</x:v>
      </x:c>
      <x:c r="E4509" s="7" t="n">
        <x:v>89.4</x:v>
      </x:c>
      <x:c r="F4509" s="7" t="n">
        <x:v>89</x:v>
      </x:c>
      <x:c r="G4509" s="7" t="n">
        <x:v>89</x:v>
      </x:c>
      <x:c r="H4509" s="2" t="str">
        <x:v>否</x:v>
      </x:c>
      <x:c r="I4509" s="7" t="n">
        <x:f>IF(AND(ISNUMBER(E4509),ISNUMBER(F4509)),E4509-F4509,"")</x:f>
        <x:v>0.4000000000000057</x:v>
      </x:c>
      <x:c r="J4509" s="2" t="str">
        <x:f>IF(H4509="否","不适用",IF(AND(ISNUMBER(E4509),ISNUMBER(F4509)),IF(I4509&gt;'规则与名单'!$B$2,"是","否"),"未判定"))</x:f>
        <x:v>不适用</x:v>
      </x:c>
      <x:c r="K4509" s="2" t="str">
        <x:f>IF(J4509="是",IF(ISNUMBER(F4509),"测试日GPS","缺失"),IF(ISNUMBER(G4509),"非测试日纯氢",IF(AND(H4509="是",J4509="未判定"),IF(ISNUMBER(F4509),"测试名单无纯氢GPS","缺失"),IF(ISNUMBER(E4509),"非测试日仪表","缺失"))))</x:f>
        <x:v>非测试日纯氢</x:v>
      </x:c>
      <x:c r="L4509" s="7" t="n">
        <x:f>IF(K4509="缺失","",IF(K4509="非测试日纯氢",G4509,IF(K4509="非测试日仪表",E4509,F4509)))</x:f>
        <x:v>89</x:v>
      </x:c>
      <x:c r="M4509" s="2" t="n">
        <x:f>IF(K4509="缺失",1,0)</x:f>
        <x:v>0</x:v>
      </x:c>
      <x:c r="N4509" s="2" t="str">
        <x:v>车辆里程查询_20260901-20260930_1024辆_仪表里程.xlsx / AC511</x:v>
      </x:c>
      <x:c r="O4509" s="2" t="str">
        <x:v>车辆里程查询_20260901-20260930_1024辆_GPS里程.xlsx / AC511</x:v>
      </x:c>
      <x:c r="P4509" s="2" t="str">
        <x:v>车辆纯氢气里程查询_20260901-20260930_1024辆.xlsx / AC476</x:v>
      </x:c>
    </x:row>
    <x:row r="4510" ht="22" customHeight="1">
      <x:c r="A4510" s="2" t="n">
        <x:v>177</x:v>
      </x:c>
      <x:c r="B4510" s="2" t="str">
        <x:v>粤AGQ1306</x:v>
      </x:c>
      <x:c r="C4510" s="2" t="str">
        <x:v>钟祥</x:v>
      </x:c>
      <x:c r="D4510" s="8" t="d">
        <x:v>2026-09-26T00:00:00.000Z</x:v>
      </x:c>
      <x:c r="E4510" s="7" t="n">
        <x:v>92.9</x:v>
      </x:c>
      <x:c r="F4510" s="7" t="n">
        <x:v>92.7</x:v>
      </x:c>
      <x:c r="G4510" s="7" t="n">
        <x:v>45.6</x:v>
      </x:c>
      <x:c r="H4510" s="2" t="str">
        <x:v>否</x:v>
      </x:c>
      <x:c r="I4510" s="7" t="n">
        <x:f>IF(AND(ISNUMBER(E4510),ISNUMBER(F4510)),E4510-F4510,"")</x:f>
        <x:v>0.20000000000000284</x:v>
      </x:c>
      <x:c r="J4510" s="2" t="str">
        <x:f>IF(H4510="否","不适用",IF(AND(ISNUMBER(E4510),ISNUMBER(F4510)),IF(I4510&gt;'规则与名单'!$B$2,"是","否"),"未判定"))</x:f>
        <x:v>不适用</x:v>
      </x:c>
      <x:c r="K4510" s="2" t="str">
        <x:f>IF(J4510="是",IF(ISNUMBER(F4510),"测试日GPS","缺失"),IF(ISNUMBER(G4510),"非测试日纯氢",IF(AND(H4510="是",J4510="未判定"),IF(ISNUMBER(F4510),"测试名单无纯氢GPS","缺失"),IF(ISNUMBER(E4510),"非测试日仪表","缺失"))))</x:f>
        <x:v>非测试日纯氢</x:v>
      </x:c>
      <x:c r="L4510" s="7" t="n">
        <x:f>IF(K4510="缺失","",IF(K4510="非测试日纯氢",G4510,IF(K4510="非测试日仪表",E4510,F4510)))</x:f>
        <x:v>45.6</x:v>
      </x:c>
      <x:c r="M4510" s="2" t="n">
        <x:f>IF(K4510="缺失",1,0)</x:f>
        <x:v>0</x:v>
      </x:c>
      <x:c r="N4510" s="2" t="str">
        <x:v>车辆里程查询_20260901-20260930_1024辆_仪表里程.xlsx / AD511</x:v>
      </x:c>
      <x:c r="O4510" s="2" t="str">
        <x:v>车辆里程查询_20260901-20260930_1024辆_GPS里程.xlsx / AD511</x:v>
      </x:c>
      <x:c r="P4510" s="2" t="str">
        <x:v>车辆纯氢气里程查询_20260901-20260930_1024辆.xlsx / AD476</x:v>
      </x:c>
    </x:row>
    <x:row r="4511" ht="22" customHeight="1">
      <x:c r="A4511" s="2" t="n">
        <x:v>177</x:v>
      </x:c>
      <x:c r="B4511" s="2" t="str">
        <x:v>粤AGQ1306</x:v>
      </x:c>
      <x:c r="C4511" s="2" t="str">
        <x:v>钟祥</x:v>
      </x:c>
      <x:c r="D4511" s="8" t="d">
        <x:v>2026-09-27T00:00:00.000Z</x:v>
      </x:c>
      <x:c r="E4511" s="7" t="n">
        <x:v>30.3</x:v>
      </x:c>
      <x:c r="F4511" s="7" t="n">
        <x:v>29.7</x:v>
      </x:c>
      <x:c r="G4511" s="7" t="n">
        <x:v>28.5</x:v>
      </x:c>
      <x:c r="H4511" s="2" t="str">
        <x:v>否</x:v>
      </x:c>
      <x:c r="I4511" s="7" t="n">
        <x:f>IF(AND(ISNUMBER(E4511),ISNUMBER(F4511)),E4511-F4511,"")</x:f>
        <x:v>0.6000000000000014</x:v>
      </x:c>
      <x:c r="J4511" s="2" t="str">
        <x:f>IF(H4511="否","不适用",IF(AND(ISNUMBER(E4511),ISNUMBER(F4511)),IF(I4511&gt;'规则与名单'!$B$2,"是","否"),"未判定"))</x:f>
        <x:v>不适用</x:v>
      </x:c>
      <x:c r="K4511" s="2" t="str">
        <x:f>IF(J4511="是",IF(ISNUMBER(F4511),"测试日GPS","缺失"),IF(ISNUMBER(G4511),"非测试日纯氢",IF(AND(H4511="是",J4511="未判定"),IF(ISNUMBER(F4511),"测试名单无纯氢GPS","缺失"),IF(ISNUMBER(E4511),"非测试日仪表","缺失"))))</x:f>
        <x:v>非测试日纯氢</x:v>
      </x:c>
      <x:c r="L4511" s="7" t="n">
        <x:f>IF(K4511="缺失","",IF(K4511="非测试日纯氢",G4511,IF(K4511="非测试日仪表",E4511,F4511)))</x:f>
        <x:v>28.5</x:v>
      </x:c>
      <x:c r="M4511" s="2" t="n">
        <x:f>IF(K4511="缺失",1,0)</x:f>
        <x:v>0</x:v>
      </x:c>
      <x:c r="N4511" s="2" t="str">
        <x:v>车辆里程查询_20260901-20260930_1024辆_仪表里程.xlsx / AE511</x:v>
      </x:c>
      <x:c r="O4511" s="2" t="str">
        <x:v>车辆里程查询_20260901-20260930_1024辆_GPS里程.xlsx / AE511</x:v>
      </x:c>
      <x:c r="P4511" s="2" t="str">
        <x:v>车辆纯氢气里程查询_20260901-20260930_1024辆.xlsx / AE476</x:v>
      </x:c>
    </x:row>
    <x:row r="4512" ht="22" customHeight="1">
      <x:c r="A4512" s="2" t="n">
        <x:v>177</x:v>
      </x:c>
      <x:c r="B4512" s="2" t="str">
        <x:v>粤AGQ1306</x:v>
      </x:c>
      <x:c r="C4512" s="2" t="str">
        <x:v>钟祥</x:v>
      </x:c>
      <x:c r="D4512" s="8" t="d">
        <x:v>2026-09-28T00:00:00.000Z</x:v>
      </x:c>
      <x:c r="E4512" s="7" t="n">
        <x:v>93.1</x:v>
      </x:c>
      <x:c r="F4512" s="7" t="n">
        <x:v>93</x:v>
      </x:c>
      <x:c r="G4512" s="7" t="n">
        <x:v>50.4</x:v>
      </x:c>
      <x:c r="H4512" s="2" t="str">
        <x:v>否</x:v>
      </x:c>
      <x:c r="I4512" s="7" t="n">
        <x:f>IF(AND(ISNUMBER(E4512),ISNUMBER(F4512)),E4512-F4512,"")</x:f>
        <x:v>0.09999999999999432</x:v>
      </x:c>
      <x:c r="J4512" s="2" t="str">
        <x:f>IF(H4512="否","不适用",IF(AND(ISNUMBER(E4512),ISNUMBER(F4512)),IF(I4512&gt;'规则与名单'!$B$2,"是","否"),"未判定"))</x:f>
        <x:v>不适用</x:v>
      </x:c>
      <x:c r="K4512" s="2" t="str">
        <x:f>IF(J4512="是",IF(ISNUMBER(F4512),"测试日GPS","缺失"),IF(ISNUMBER(G4512),"非测试日纯氢",IF(AND(H4512="是",J4512="未判定"),IF(ISNUMBER(F4512),"测试名单无纯氢GPS","缺失"),IF(ISNUMBER(E4512),"非测试日仪表","缺失"))))</x:f>
        <x:v>非测试日纯氢</x:v>
      </x:c>
      <x:c r="L4512" s="7" t="n">
        <x:f>IF(K4512="缺失","",IF(K4512="非测试日纯氢",G4512,IF(K4512="非测试日仪表",E4512,F4512)))</x:f>
        <x:v>50.4</x:v>
      </x:c>
      <x:c r="M4512" s="2" t="n">
        <x:f>IF(K4512="缺失",1,0)</x:f>
        <x:v>0</x:v>
      </x:c>
      <x:c r="N4512" s="2" t="str">
        <x:v>车辆里程查询_20260901-20260930_1024辆_仪表里程.xlsx / AF511</x:v>
      </x:c>
      <x:c r="O4512" s="2" t="str">
        <x:v>车辆里程查询_20260901-20260930_1024辆_GPS里程.xlsx / AF511</x:v>
      </x:c>
      <x:c r="P4512" s="2" t="str">
        <x:v>车辆纯氢气里程查询_20260901-20260930_1024辆.xlsx / AF476</x:v>
      </x:c>
    </x:row>
    <x:row r="4513" ht="22" customHeight="1">
      <x:c r="A4513" s="2" t="n">
        <x:v>177</x:v>
      </x:c>
      <x:c r="B4513" s="2" t="str">
        <x:v>粤AGQ1306</x:v>
      </x:c>
      <x:c r="C4513" s="2" t="str">
        <x:v>钟祥</x:v>
      </x:c>
      <x:c r="D4513" s="8" t="d">
        <x:v>2026-09-29T00:00:00.000Z</x:v>
      </x:c>
      <x:c r="E4513" s="7" t="n">
        <x:v>88.9</x:v>
      </x:c>
      <x:c r="F4513" s="7" t="n">
        <x:v>88.3</x:v>
      </x:c>
      <x:c r="G4513" s="7" t="n">
        <x:v>88.5</x:v>
      </x:c>
      <x:c r="H4513" s="2" t="str">
        <x:v>否</x:v>
      </x:c>
      <x:c r="I4513" s="7" t="n">
        <x:f>IF(AND(ISNUMBER(E4513),ISNUMBER(F4513)),E4513-F4513,"")</x:f>
        <x:v>0.6000000000000085</x:v>
      </x:c>
      <x:c r="J4513" s="2" t="str">
        <x:f>IF(H4513="否","不适用",IF(AND(ISNUMBER(E4513),ISNUMBER(F4513)),IF(I4513&gt;'规则与名单'!$B$2,"是","否"),"未判定"))</x:f>
        <x:v>不适用</x:v>
      </x:c>
      <x:c r="K4513" s="2" t="str">
        <x:f>IF(J4513="是",IF(ISNUMBER(F4513),"测试日GPS","缺失"),IF(ISNUMBER(G4513),"非测试日纯氢",IF(AND(H4513="是",J4513="未判定"),IF(ISNUMBER(F4513),"测试名单无纯氢GPS","缺失"),IF(ISNUMBER(E4513),"非测试日仪表","缺失"))))</x:f>
        <x:v>非测试日纯氢</x:v>
      </x:c>
      <x:c r="L4513" s="7" t="n">
        <x:f>IF(K4513="缺失","",IF(K4513="非测试日纯氢",G4513,IF(K4513="非测试日仪表",E4513,F4513)))</x:f>
        <x:v>88.5</x:v>
      </x:c>
      <x:c r="M4513" s="2" t="n">
        <x:f>IF(K4513="缺失",1,0)</x:f>
        <x:v>0</x:v>
      </x:c>
      <x:c r="N4513" s="2" t="str">
        <x:v>车辆里程查询_20260901-20260930_1024辆_仪表里程.xlsx / AG511</x:v>
      </x:c>
      <x:c r="O4513" s="2" t="str">
        <x:v>车辆里程查询_20260901-20260930_1024辆_GPS里程.xlsx / AG511</x:v>
      </x:c>
      <x:c r="P4513" s="2" t="str">
        <x:v>车辆纯氢气里程查询_20260901-20260930_1024辆.xlsx / AG476</x:v>
      </x:c>
    </x:row>
    <x:row r="4514" ht="22" customHeight="1">
      <x:c r="A4514" s="2" t="n">
        <x:v>177</x:v>
      </x:c>
      <x:c r="B4514" s="2" t="str">
        <x:v>粤AGQ1306</x:v>
      </x:c>
      <x:c r="C4514" s="2" t="str">
        <x:v>钟祥</x:v>
      </x:c>
      <x:c r="D4514" s="8" t="d">
        <x:v>2026-09-30T00:00:00.000Z</x:v>
      </x:c>
      <x:c r="E4514" s="7" t="n">
        <x:v>89.5</x:v>
      </x:c>
      <x:c r="F4514" s="7" t="n">
        <x:v>90</x:v>
      </x:c>
      <x:c r="G4514" s="7" t="n">
        <x:v>89.5</x:v>
      </x:c>
      <x:c r="H4514" s="2" t="str">
        <x:v>否</x:v>
      </x:c>
      <x:c r="I4514" s="7" t="n">
        <x:f>IF(AND(ISNUMBER(E4514),ISNUMBER(F4514)),E4514-F4514,"")</x:f>
        <x:v>-0.5</x:v>
      </x:c>
      <x:c r="J4514" s="2" t="str">
        <x:f>IF(H4514="否","不适用",IF(AND(ISNUMBER(E4514),ISNUMBER(F4514)),IF(I4514&gt;'规则与名单'!$B$2,"是","否"),"未判定"))</x:f>
        <x:v>不适用</x:v>
      </x:c>
      <x:c r="K4514" s="2" t="str">
        <x:f>IF(J4514="是",IF(ISNUMBER(F4514),"测试日GPS","缺失"),IF(ISNUMBER(G4514),"非测试日纯氢",IF(AND(H4514="是",J4514="未判定"),IF(ISNUMBER(F4514),"测试名单无纯氢GPS","缺失"),IF(ISNUMBER(E4514),"非测试日仪表","缺失"))))</x:f>
        <x:v>非测试日纯氢</x:v>
      </x:c>
      <x:c r="L4514" s="7" t="n">
        <x:f>IF(K4514="缺失","",IF(K4514="非测试日纯氢",G4514,IF(K4514="非测试日仪表",E4514,F4514)))</x:f>
        <x:v>89.5</x:v>
      </x:c>
      <x:c r="M4514" s="2" t="n">
        <x:f>IF(K4514="缺失",1,0)</x:f>
        <x:v>0</x:v>
      </x:c>
      <x:c r="N4514" s="2" t="str">
        <x:v>车辆里程查询_20260901-20260930_1024辆_仪表里程.xlsx / AH511</x:v>
      </x:c>
      <x:c r="O4514" s="2" t="str">
        <x:v>车辆里程查询_20260901-20260930_1024辆_GPS里程.xlsx / AH511</x:v>
      </x:c>
      <x:c r="P4514" s="2" t="str">
        <x:v>车辆纯氢气里程查询_20260901-20260930_1024辆.xlsx / AH476</x:v>
      </x:c>
    </x:row>
    <x:row r="4515" ht="22" customHeight="1">
      <x:c r="A4515" s="2" t="n">
        <x:v>178</x:v>
      </x:c>
      <x:c r="B4515" s="2" t="str">
        <x:v>粤AGQ1309</x:v>
      </x:c>
      <x:c r="C4515" s="2" t="str">
        <x:v>钟祥</x:v>
      </x:c>
      <x:c r="D4515" s="8" t="d">
        <x:v>2026-09-01T00:00:00.000Z</x:v>
      </x:c>
      <x:c r="E4515" s="7" t="n">
        <x:v>68.1</x:v>
      </x:c>
      <x:c r="F4515" s="7" t="n">
        <x:v>0</x:v>
      </x:c>
      <x:c r="G4515" s="7" t="n">
        <x:v>64.9</x:v>
      </x:c>
      <x:c r="H4515" s="2" t="str">
        <x:v>否</x:v>
      </x:c>
      <x:c r="I4515" s="7" t="n">
        <x:f>IF(AND(ISNUMBER(E4515),ISNUMBER(F4515)),E4515-F4515,"")</x:f>
        <x:v>68.1</x:v>
      </x:c>
      <x:c r="J4515" s="2" t="str">
        <x:f>IF(H4515="否","不适用",IF(AND(ISNUMBER(E4515),ISNUMBER(F4515)),IF(I4515&gt;'规则与名单'!$B$2,"是","否"),"未判定"))</x:f>
        <x:v>不适用</x:v>
      </x:c>
      <x:c r="K4515" s="2" t="str">
        <x:f>IF(J4515="是",IF(ISNUMBER(F4515),"测试日GPS","缺失"),IF(ISNUMBER(G4515),"非测试日纯氢",IF(AND(H4515="是",J4515="未判定"),IF(ISNUMBER(F4515),"测试名单无纯氢GPS","缺失"),IF(ISNUMBER(E4515),"非测试日仪表","缺失"))))</x:f>
        <x:v>非测试日纯氢</x:v>
      </x:c>
      <x:c r="L4515" s="7" t="n">
        <x:f>IF(K4515="缺失","",IF(K4515="非测试日纯氢",G4515,IF(K4515="非测试日仪表",E4515,F4515)))</x:f>
        <x:v>64.9</x:v>
      </x:c>
      <x:c r="M4515" s="2" t="n">
        <x:f>IF(K4515="缺失",1,0)</x:f>
        <x:v>0</x:v>
      </x:c>
      <x:c r="N4515" s="2" t="str">
        <x:v>车辆里程查询_20260901-20260930_1024辆_仪表里程.xlsx / E514</x:v>
      </x:c>
      <x:c r="O4515" s="2" t="str">
        <x:v>车辆里程查询_20260901-20260930_1024辆_GPS里程.xlsx / E514</x:v>
      </x:c>
      <x:c r="P4515" s="2" t="str">
        <x:v>车辆纯氢气里程查询_20260901-20260930_1024辆.xlsx / E270</x:v>
      </x:c>
    </x:row>
    <x:row r="4516" ht="22" customHeight="1">
      <x:c r="A4516" s="2" t="n">
        <x:v>178</x:v>
      </x:c>
      <x:c r="B4516" s="2" t="str">
        <x:v>粤AGQ1309</x:v>
      </x:c>
      <x:c r="C4516" s="2" t="str">
        <x:v>钟祥</x:v>
      </x:c>
      <x:c r="D4516" s="8" t="d">
        <x:v>2026-09-02T00:00:00.000Z</x:v>
      </x:c>
      <x:c r="E4516" s="7" t="n">
        <x:v>63.4</x:v>
      </x:c>
      <x:c r="F4516" s="7" t="n">
        <x:v>0</x:v>
      </x:c>
      <x:c r="G4516" s="7" t="n">
        <x:v>63.4</x:v>
      </x:c>
      <x:c r="H4516" s="2" t="str">
        <x:v>否</x:v>
      </x:c>
      <x:c r="I4516" s="7" t="n">
        <x:f>IF(AND(ISNUMBER(E4516),ISNUMBER(F4516)),E4516-F4516,"")</x:f>
        <x:v>63.4</x:v>
      </x:c>
      <x:c r="J4516" s="2" t="str">
        <x:f>IF(H4516="否","不适用",IF(AND(ISNUMBER(E4516),ISNUMBER(F4516)),IF(I4516&gt;'规则与名单'!$B$2,"是","否"),"未判定"))</x:f>
        <x:v>不适用</x:v>
      </x:c>
      <x:c r="K4516" s="2" t="str">
        <x:f>IF(J4516="是",IF(ISNUMBER(F4516),"测试日GPS","缺失"),IF(ISNUMBER(G4516),"非测试日纯氢",IF(AND(H4516="是",J4516="未判定"),IF(ISNUMBER(F4516),"测试名单无纯氢GPS","缺失"),IF(ISNUMBER(E4516),"非测试日仪表","缺失"))))</x:f>
        <x:v>非测试日纯氢</x:v>
      </x:c>
      <x:c r="L4516" s="7" t="n">
        <x:f>IF(K4516="缺失","",IF(K4516="非测试日纯氢",G4516,IF(K4516="非测试日仪表",E4516,F4516)))</x:f>
        <x:v>63.4</x:v>
      </x:c>
      <x:c r="M4516" s="2" t="n">
        <x:f>IF(K4516="缺失",1,0)</x:f>
        <x:v>0</x:v>
      </x:c>
      <x:c r="N4516" s="2" t="str">
        <x:v>车辆里程查询_20260901-20260930_1024辆_仪表里程.xlsx / F514</x:v>
      </x:c>
      <x:c r="O4516" s="2" t="str">
        <x:v>车辆里程查询_20260901-20260930_1024辆_GPS里程.xlsx / F514</x:v>
      </x:c>
      <x:c r="P4516" s="2" t="str">
        <x:v>车辆纯氢气里程查询_20260901-20260930_1024辆.xlsx / F270</x:v>
      </x:c>
    </x:row>
    <x:row r="4517" ht="22" customHeight="1">
      <x:c r="A4517" s="2" t="n">
        <x:v>178</x:v>
      </x:c>
      <x:c r="B4517" s="2" t="str">
        <x:v>粤AGQ1309</x:v>
      </x:c>
      <x:c r="C4517" s="2" t="str">
        <x:v>钟祥</x:v>
      </x:c>
      <x:c r="D4517" s="8" t="d">
        <x:v>2026-09-03T00:00:00.000Z</x:v>
      </x:c>
      <x:c r="E4517" s="7" t="n">
        <x:v>239.4</x:v>
      </x:c>
      <x:c r="F4517" s="7" t="n">
        <x:v>0</x:v>
      </x:c>
      <x:c r="G4517" s="7" t="n">
        <x:v>217.8</x:v>
      </x:c>
      <x:c r="H4517" s="2" t="str">
        <x:v>否</x:v>
      </x:c>
      <x:c r="I4517" s="7" t="n">
        <x:f>IF(AND(ISNUMBER(E4517),ISNUMBER(F4517)),E4517-F4517,"")</x:f>
        <x:v>239.4</x:v>
      </x:c>
      <x:c r="J4517" s="2" t="str">
        <x:f>IF(H4517="否","不适用",IF(AND(ISNUMBER(E4517),ISNUMBER(F4517)),IF(I4517&gt;'规则与名单'!$B$2,"是","否"),"未判定"))</x:f>
        <x:v>不适用</x:v>
      </x:c>
      <x:c r="K4517" s="2" t="str">
        <x:f>IF(J4517="是",IF(ISNUMBER(F4517),"测试日GPS","缺失"),IF(ISNUMBER(G4517),"非测试日纯氢",IF(AND(H4517="是",J4517="未判定"),IF(ISNUMBER(F4517),"测试名单无纯氢GPS","缺失"),IF(ISNUMBER(E4517),"非测试日仪表","缺失"))))</x:f>
        <x:v>非测试日纯氢</x:v>
      </x:c>
      <x:c r="L4517" s="7" t="n">
        <x:f>IF(K4517="缺失","",IF(K4517="非测试日纯氢",G4517,IF(K4517="非测试日仪表",E4517,F4517)))</x:f>
        <x:v>217.8</x:v>
      </x:c>
      <x:c r="M4517" s="2" t="n">
        <x:f>IF(K4517="缺失",1,0)</x:f>
        <x:v>0</x:v>
      </x:c>
      <x:c r="N4517" s="2" t="str">
        <x:v>车辆里程查询_20260901-20260930_1024辆_仪表里程.xlsx / G514</x:v>
      </x:c>
      <x:c r="O4517" s="2" t="str">
        <x:v>车辆里程查询_20260901-20260930_1024辆_GPS里程.xlsx / G514</x:v>
      </x:c>
      <x:c r="P4517" s="2" t="str">
        <x:v>车辆纯氢气里程查询_20260901-20260930_1024辆.xlsx / G270</x:v>
      </x:c>
    </x:row>
    <x:row r="4518" ht="22" customHeight="1">
      <x:c r="A4518" s="2" t="n">
        <x:v>178</x:v>
      </x:c>
      <x:c r="B4518" s="2" t="str">
        <x:v>粤AGQ1309</x:v>
      </x:c>
      <x:c r="C4518" s="2" t="str">
        <x:v>钟祥</x:v>
      </x:c>
      <x:c r="D4518" s="8" t="d">
        <x:v>2026-09-04T00:00:00.000Z</x:v>
      </x:c>
      <x:c r="E4518" s="7" t="n">
        <x:v>0.2</x:v>
      </x:c>
      <x:c r="F4518" s="7" t="n">
        <x:v>0</x:v>
      </x:c>
      <x:c r="G4518" s="7" t="n">
        <x:v>0.2</x:v>
      </x:c>
      <x:c r="H4518" s="2" t="str">
        <x:v>否</x:v>
      </x:c>
      <x:c r="I4518" s="7" t="n">
        <x:f>IF(AND(ISNUMBER(E4518),ISNUMBER(F4518)),E4518-F4518,"")</x:f>
        <x:v>0.2</x:v>
      </x:c>
      <x:c r="J4518" s="2" t="str">
        <x:f>IF(H4518="否","不适用",IF(AND(ISNUMBER(E4518),ISNUMBER(F4518)),IF(I4518&gt;'规则与名单'!$B$2,"是","否"),"未判定"))</x:f>
        <x:v>不适用</x:v>
      </x:c>
      <x:c r="K4518" s="2" t="str">
        <x:f>IF(J4518="是",IF(ISNUMBER(F4518),"测试日GPS","缺失"),IF(ISNUMBER(G4518),"非测试日纯氢",IF(AND(H4518="是",J4518="未判定"),IF(ISNUMBER(F4518),"测试名单无纯氢GPS","缺失"),IF(ISNUMBER(E4518),"非测试日仪表","缺失"))))</x:f>
        <x:v>非测试日纯氢</x:v>
      </x:c>
      <x:c r="L4518" s="7" t="n">
        <x:f>IF(K4518="缺失","",IF(K4518="非测试日纯氢",G4518,IF(K4518="非测试日仪表",E4518,F4518)))</x:f>
        <x:v>0.2</x:v>
      </x:c>
      <x:c r="M4518" s="2" t="n">
        <x:f>IF(K4518="缺失",1,0)</x:f>
        <x:v>0</x:v>
      </x:c>
      <x:c r="N4518" s="2" t="str">
        <x:v>车辆里程查询_20260901-20260930_1024辆_仪表里程.xlsx / H514</x:v>
      </x:c>
      <x:c r="O4518" s="2" t="str">
        <x:v>车辆里程查询_20260901-20260930_1024辆_GPS里程.xlsx / H514</x:v>
      </x:c>
      <x:c r="P4518" s="2" t="str">
        <x:v>车辆纯氢气里程查询_20260901-20260930_1024辆.xlsx / H270</x:v>
      </x:c>
    </x:row>
    <x:row r="4519" ht="22" customHeight="1">
      <x:c r="A4519" s="2" t="n">
        <x:v>178</x:v>
      </x:c>
      <x:c r="B4519" s="2" t="str">
        <x:v>粤AGQ1309</x:v>
      </x:c>
      <x:c r="C4519" s="2" t="str">
        <x:v>钟祥</x:v>
      </x:c>
      <x:c r="D4519" s="8" t="d">
        <x:v>2026-09-05T00:00:00.000Z</x:v>
      </x:c>
      <x:c r="E4519" s="7" t="n">
        <x:v>63</x:v>
      </x:c>
      <x:c r="F4519" s="7" t="n">
        <x:v>0</x:v>
      </x:c>
      <x:c r="G4519" s="7" t="n">
        <x:v>63</x:v>
      </x:c>
      <x:c r="H4519" s="2" t="str">
        <x:v>否</x:v>
      </x:c>
      <x:c r="I4519" s="7" t="n">
        <x:f>IF(AND(ISNUMBER(E4519),ISNUMBER(F4519)),E4519-F4519,"")</x:f>
        <x:v>63</x:v>
      </x:c>
      <x:c r="J4519" s="2" t="str">
        <x:f>IF(H4519="否","不适用",IF(AND(ISNUMBER(E4519),ISNUMBER(F4519)),IF(I4519&gt;'规则与名单'!$B$2,"是","否"),"未判定"))</x:f>
        <x:v>不适用</x:v>
      </x:c>
      <x:c r="K4519" s="2" t="str">
        <x:f>IF(J4519="是",IF(ISNUMBER(F4519),"测试日GPS","缺失"),IF(ISNUMBER(G4519),"非测试日纯氢",IF(AND(H4519="是",J4519="未判定"),IF(ISNUMBER(F4519),"测试名单无纯氢GPS","缺失"),IF(ISNUMBER(E4519),"非测试日仪表","缺失"))))</x:f>
        <x:v>非测试日纯氢</x:v>
      </x:c>
      <x:c r="L4519" s="7" t="n">
        <x:f>IF(K4519="缺失","",IF(K4519="非测试日纯氢",G4519,IF(K4519="非测试日仪表",E4519,F4519)))</x:f>
        <x:v>63</x:v>
      </x:c>
      <x:c r="M4519" s="2" t="n">
        <x:f>IF(K4519="缺失",1,0)</x:f>
        <x:v>0</x:v>
      </x:c>
      <x:c r="N4519" s="2" t="str">
        <x:v>车辆里程查询_20260901-20260930_1024辆_仪表里程.xlsx / I514</x:v>
      </x:c>
      <x:c r="O4519" s="2" t="str">
        <x:v>车辆里程查询_20260901-20260930_1024辆_GPS里程.xlsx / I514</x:v>
      </x:c>
      <x:c r="P4519" s="2" t="str">
        <x:v>车辆纯氢气里程查询_20260901-20260930_1024辆.xlsx / I270</x:v>
      </x:c>
    </x:row>
    <x:row r="4520" ht="22" customHeight="1">
      <x:c r="A4520" s="2" t="n">
        <x:v>178</x:v>
      </x:c>
      <x:c r="B4520" s="2" t="str">
        <x:v>粤AGQ1309</x:v>
      </x:c>
      <x:c r="C4520" s="2" t="str">
        <x:v>钟祥</x:v>
      </x:c>
      <x:c r="D4520" s="8" t="d">
        <x:v>2026-09-06T00:00:00.000Z</x:v>
      </x:c>
      <x:c r="E4520" s="7" t="n">
        <x:v>0</x:v>
      </x:c>
      <x:c r="F4520" s="7" t="n">
        <x:v>0</x:v>
      </x:c>
      <x:c r="G4520" s="7"/>
      <x:c r="H4520" s="2" t="str">
        <x:v>否</x:v>
      </x:c>
      <x:c r="I4520" s="7" t="n">
        <x:f>IF(AND(ISNUMBER(E4520),ISNUMBER(F4520)),E4520-F4520,"")</x:f>
        <x:v>0</x:v>
      </x:c>
      <x:c r="J4520" s="2" t="str">
        <x:f>IF(H4520="否","不适用",IF(AND(ISNUMBER(E4520),ISNUMBER(F4520)),IF(I4520&gt;'规则与名单'!$B$2,"是","否"),"未判定"))</x:f>
        <x:v>不适用</x:v>
      </x:c>
      <x:c r="K4520" s="2" t="str">
        <x:f>IF(J4520="是",IF(ISNUMBER(F4520),"测试日GPS","缺失"),IF(ISNUMBER(G4520),"非测试日纯氢",IF(AND(H4520="是",J4520="未判定"),IF(ISNUMBER(F4520),"测试名单无纯氢GPS","缺失"),IF(ISNUMBER(E4520),"非测试日仪表","缺失"))))</x:f>
        <x:v>非测试日仪表</x:v>
      </x:c>
      <x:c r="L4520" s="7" t="n">
        <x:f>IF(K4520="缺失","",IF(K4520="非测试日纯氢",G4520,IF(K4520="非测试日仪表",E4520,F4520)))</x:f>
        <x:v>0</x:v>
      </x:c>
      <x:c r="M4520" s="2" t="n">
        <x:f>IF(K4520="缺失",1,0)</x:f>
        <x:v>0</x:v>
      </x:c>
      <x:c r="N4520" s="2" t="str">
        <x:v>车辆里程查询_20260901-20260930_1024辆_仪表里程.xlsx / J514</x:v>
      </x:c>
      <x:c r="O4520" s="2" t="str">
        <x:v>车辆里程查询_20260901-20260930_1024辆_GPS里程.xlsx / J514</x:v>
      </x:c>
      <x:c r="P4520" s="2" t="str">
        <x:v>车辆纯氢气里程查询_20260901-20260930_1024辆.xlsx / J270</x:v>
      </x:c>
    </x:row>
    <x:row r="4521" ht="22" customHeight="1">
      <x:c r="A4521" s="2" t="n">
        <x:v>178</x:v>
      </x:c>
      <x:c r="B4521" s="2" t="str">
        <x:v>粤AGQ1309</x:v>
      </x:c>
      <x:c r="C4521" s="2" t="str">
        <x:v>钟祥</x:v>
      </x:c>
      <x:c r="D4521" s="8" t="d">
        <x:v>2026-09-07T00:00:00.000Z</x:v>
      </x:c>
      <x:c r="E4521" s="7" t="n">
        <x:v>124.2</x:v>
      </x:c>
      <x:c r="F4521" s="7" t="n">
        <x:v>0</x:v>
      </x:c>
      <x:c r="G4521" s="7" t="n">
        <x:v>121.5</x:v>
      </x:c>
      <x:c r="H4521" s="2" t="str">
        <x:v>否</x:v>
      </x:c>
      <x:c r="I4521" s="7" t="n">
        <x:f>IF(AND(ISNUMBER(E4521),ISNUMBER(F4521)),E4521-F4521,"")</x:f>
        <x:v>124.2</x:v>
      </x:c>
      <x:c r="J4521" s="2" t="str">
        <x:f>IF(H4521="否","不适用",IF(AND(ISNUMBER(E4521),ISNUMBER(F4521)),IF(I4521&gt;'规则与名单'!$B$2,"是","否"),"未判定"))</x:f>
        <x:v>不适用</x:v>
      </x:c>
      <x:c r="K4521" s="2" t="str">
        <x:f>IF(J4521="是",IF(ISNUMBER(F4521),"测试日GPS","缺失"),IF(ISNUMBER(G4521),"非测试日纯氢",IF(AND(H4521="是",J4521="未判定"),IF(ISNUMBER(F4521),"测试名单无纯氢GPS","缺失"),IF(ISNUMBER(E4521),"非测试日仪表","缺失"))))</x:f>
        <x:v>非测试日纯氢</x:v>
      </x:c>
      <x:c r="L4521" s="7" t="n">
        <x:f>IF(K4521="缺失","",IF(K4521="非测试日纯氢",G4521,IF(K4521="非测试日仪表",E4521,F4521)))</x:f>
        <x:v>121.5</x:v>
      </x:c>
      <x:c r="M4521" s="2" t="n">
        <x:f>IF(K4521="缺失",1,0)</x:f>
        <x:v>0</x:v>
      </x:c>
      <x:c r="N4521" s="2" t="str">
        <x:v>车辆里程查询_20260901-20260930_1024辆_仪表里程.xlsx / K514</x:v>
      </x:c>
      <x:c r="O4521" s="2" t="str">
        <x:v>车辆里程查询_20260901-20260930_1024辆_GPS里程.xlsx / K514</x:v>
      </x:c>
      <x:c r="P4521" s="2" t="str">
        <x:v>车辆纯氢气里程查询_20260901-20260930_1024辆.xlsx / K270</x:v>
      </x:c>
    </x:row>
    <x:row r="4522" ht="22" customHeight="1">
      <x:c r="A4522" s="2" t="n">
        <x:v>178</x:v>
      </x:c>
      <x:c r="B4522" s="2" t="str">
        <x:v>粤AGQ1309</x:v>
      </x:c>
      <x:c r="C4522" s="2" t="str">
        <x:v>钟祥</x:v>
      </x:c>
      <x:c r="D4522" s="8" t="d">
        <x:v>2026-09-08T00:00:00.000Z</x:v>
      </x:c>
      <x:c r="E4522" s="7" t="n">
        <x:v>119.7</x:v>
      </x:c>
      <x:c r="F4522" s="7" t="n">
        <x:v>0</x:v>
      </x:c>
      <x:c r="G4522" s="7" t="n">
        <x:v>119.6</x:v>
      </x:c>
      <x:c r="H4522" s="2" t="str">
        <x:v>否</x:v>
      </x:c>
      <x:c r="I4522" s="7" t="n">
        <x:f>IF(AND(ISNUMBER(E4522),ISNUMBER(F4522)),E4522-F4522,"")</x:f>
        <x:v>119.7</x:v>
      </x:c>
      <x:c r="J4522" s="2" t="str">
        <x:f>IF(H4522="否","不适用",IF(AND(ISNUMBER(E4522),ISNUMBER(F4522)),IF(I4522&gt;'规则与名单'!$B$2,"是","否"),"未判定"))</x:f>
        <x:v>不适用</x:v>
      </x:c>
      <x:c r="K4522" s="2" t="str">
        <x:f>IF(J4522="是",IF(ISNUMBER(F4522),"测试日GPS","缺失"),IF(ISNUMBER(G4522),"非测试日纯氢",IF(AND(H4522="是",J4522="未判定"),IF(ISNUMBER(F4522),"测试名单无纯氢GPS","缺失"),IF(ISNUMBER(E4522),"非测试日仪表","缺失"))))</x:f>
        <x:v>非测试日纯氢</x:v>
      </x:c>
      <x:c r="L4522" s="7" t="n">
        <x:f>IF(K4522="缺失","",IF(K4522="非测试日纯氢",G4522,IF(K4522="非测试日仪表",E4522,F4522)))</x:f>
        <x:v>119.6</x:v>
      </x:c>
      <x:c r="M4522" s="2" t="n">
        <x:f>IF(K4522="缺失",1,0)</x:f>
        <x:v>0</x:v>
      </x:c>
      <x:c r="N4522" s="2" t="str">
        <x:v>车辆里程查询_20260901-20260930_1024辆_仪表里程.xlsx / L514</x:v>
      </x:c>
      <x:c r="O4522" s="2" t="str">
        <x:v>车辆里程查询_20260901-20260930_1024辆_GPS里程.xlsx / L514</x:v>
      </x:c>
      <x:c r="P4522" s="2" t="str">
        <x:v>车辆纯氢气里程查询_20260901-20260930_1024辆.xlsx / L270</x:v>
      </x:c>
    </x:row>
    <x:row r="4523" ht="22" customHeight="1">
      <x:c r="A4523" s="2" t="n">
        <x:v>178</x:v>
      </x:c>
      <x:c r="B4523" s="2" t="str">
        <x:v>粤AGQ1309</x:v>
      </x:c>
      <x:c r="C4523" s="2" t="str">
        <x:v>钟祥</x:v>
      </x:c>
      <x:c r="D4523" s="8" t="d">
        <x:v>2026-09-09T00:00:00.000Z</x:v>
      </x:c>
      <x:c r="E4523" s="7" t="n">
        <x:v>121</x:v>
      </x:c>
      <x:c r="F4523" s="7" t="n">
        <x:v>0</x:v>
      </x:c>
      <x:c r="G4523" s="7" t="n">
        <x:v>121</x:v>
      </x:c>
      <x:c r="H4523" s="2" t="str">
        <x:v>否</x:v>
      </x:c>
      <x:c r="I4523" s="7" t="n">
        <x:f>IF(AND(ISNUMBER(E4523),ISNUMBER(F4523)),E4523-F4523,"")</x:f>
        <x:v>121</x:v>
      </x:c>
      <x:c r="J4523" s="2" t="str">
        <x:f>IF(H4523="否","不适用",IF(AND(ISNUMBER(E4523),ISNUMBER(F4523)),IF(I4523&gt;'规则与名单'!$B$2,"是","否"),"未判定"))</x:f>
        <x:v>不适用</x:v>
      </x:c>
      <x:c r="K4523" s="2" t="str">
        <x:f>IF(J4523="是",IF(ISNUMBER(F4523),"测试日GPS","缺失"),IF(ISNUMBER(G4523),"非测试日纯氢",IF(AND(H4523="是",J4523="未判定"),IF(ISNUMBER(F4523),"测试名单无纯氢GPS","缺失"),IF(ISNUMBER(E4523),"非测试日仪表","缺失"))))</x:f>
        <x:v>非测试日纯氢</x:v>
      </x:c>
      <x:c r="L4523" s="7" t="n">
        <x:f>IF(K4523="缺失","",IF(K4523="非测试日纯氢",G4523,IF(K4523="非测试日仪表",E4523,F4523)))</x:f>
        <x:v>121</x:v>
      </x:c>
      <x:c r="M4523" s="2" t="n">
        <x:f>IF(K4523="缺失",1,0)</x:f>
        <x:v>0</x:v>
      </x:c>
      <x:c r="N4523" s="2" t="str">
        <x:v>车辆里程查询_20260901-20260930_1024辆_仪表里程.xlsx / M514</x:v>
      </x:c>
      <x:c r="O4523" s="2" t="str">
        <x:v>车辆里程查询_20260901-20260930_1024辆_GPS里程.xlsx / M514</x:v>
      </x:c>
      <x:c r="P4523" s="2" t="str">
        <x:v>车辆纯氢气里程查询_20260901-20260930_1024辆.xlsx / M270</x:v>
      </x:c>
    </x:row>
    <x:row r="4524" ht="22" customHeight="1">
      <x:c r="A4524" s="2" t="n">
        <x:v>178</x:v>
      </x:c>
      <x:c r="B4524" s="2" t="str">
        <x:v>粤AGQ1309</x:v>
      </x:c>
      <x:c r="C4524" s="2" t="str">
        <x:v>钟祥</x:v>
      </x:c>
      <x:c r="D4524" s="8" t="d">
        <x:v>2026-09-10T00:00:00.000Z</x:v>
      </x:c>
      <x:c r="E4524" s="7" t="n">
        <x:v>128.7</x:v>
      </x:c>
      <x:c r="F4524" s="7" t="n">
        <x:v>0</x:v>
      </x:c>
      <x:c r="G4524" s="7" t="n">
        <x:v>128.5</x:v>
      </x:c>
      <x:c r="H4524" s="2" t="str">
        <x:v>否</x:v>
      </x:c>
      <x:c r="I4524" s="7" t="n">
        <x:f>IF(AND(ISNUMBER(E4524),ISNUMBER(F4524)),E4524-F4524,"")</x:f>
        <x:v>128.7</x:v>
      </x:c>
      <x:c r="J4524" s="2" t="str">
        <x:f>IF(H4524="否","不适用",IF(AND(ISNUMBER(E4524),ISNUMBER(F4524)),IF(I4524&gt;'规则与名单'!$B$2,"是","否"),"未判定"))</x:f>
        <x:v>不适用</x:v>
      </x:c>
      <x:c r="K4524" s="2" t="str">
        <x:f>IF(J4524="是",IF(ISNUMBER(F4524),"测试日GPS","缺失"),IF(ISNUMBER(G4524),"非测试日纯氢",IF(AND(H4524="是",J4524="未判定"),IF(ISNUMBER(F4524),"测试名单无纯氢GPS","缺失"),IF(ISNUMBER(E4524),"非测试日仪表","缺失"))))</x:f>
        <x:v>非测试日纯氢</x:v>
      </x:c>
      <x:c r="L4524" s="7" t="n">
        <x:f>IF(K4524="缺失","",IF(K4524="非测试日纯氢",G4524,IF(K4524="非测试日仪表",E4524,F4524)))</x:f>
        <x:v>128.5</x:v>
      </x:c>
      <x:c r="M4524" s="2" t="n">
        <x:f>IF(K4524="缺失",1,0)</x:f>
        <x:v>0</x:v>
      </x:c>
      <x:c r="N4524" s="2" t="str">
        <x:v>车辆里程查询_20260901-20260930_1024辆_仪表里程.xlsx / N514</x:v>
      </x:c>
      <x:c r="O4524" s="2" t="str">
        <x:v>车辆里程查询_20260901-20260930_1024辆_GPS里程.xlsx / N514</x:v>
      </x:c>
      <x:c r="P4524" s="2" t="str">
        <x:v>车辆纯氢气里程查询_20260901-20260930_1024辆.xlsx / N270</x:v>
      </x:c>
    </x:row>
    <x:row r="4525" ht="22" customHeight="1">
      <x:c r="A4525" s="2" t="n">
        <x:v>178</x:v>
      </x:c>
      <x:c r="B4525" s="2" t="str">
        <x:v>粤AGQ1309</x:v>
      </x:c>
      <x:c r="C4525" s="2" t="str">
        <x:v>钟祥</x:v>
      </x:c>
      <x:c r="D4525" s="8" t="d">
        <x:v>2026-09-11T00:00:00.000Z</x:v>
      </x:c>
      <x:c r="E4525" s="7" t="n">
        <x:v>125.7</x:v>
      </x:c>
      <x:c r="F4525" s="7" t="n">
        <x:v>0</x:v>
      </x:c>
      <x:c r="G4525" s="7" t="n">
        <x:v>125</x:v>
      </x:c>
      <x:c r="H4525" s="2" t="str">
        <x:v>否</x:v>
      </x:c>
      <x:c r="I4525" s="7" t="n">
        <x:f>IF(AND(ISNUMBER(E4525),ISNUMBER(F4525)),E4525-F4525,"")</x:f>
        <x:v>125.7</x:v>
      </x:c>
      <x:c r="J4525" s="2" t="str">
        <x:f>IF(H4525="否","不适用",IF(AND(ISNUMBER(E4525),ISNUMBER(F4525)),IF(I4525&gt;'规则与名单'!$B$2,"是","否"),"未判定"))</x:f>
        <x:v>不适用</x:v>
      </x:c>
      <x:c r="K4525" s="2" t="str">
        <x:f>IF(J4525="是",IF(ISNUMBER(F4525),"测试日GPS","缺失"),IF(ISNUMBER(G4525),"非测试日纯氢",IF(AND(H4525="是",J4525="未判定"),IF(ISNUMBER(F4525),"测试名单无纯氢GPS","缺失"),IF(ISNUMBER(E4525),"非测试日仪表","缺失"))))</x:f>
        <x:v>非测试日纯氢</x:v>
      </x:c>
      <x:c r="L4525" s="7" t="n">
        <x:f>IF(K4525="缺失","",IF(K4525="非测试日纯氢",G4525,IF(K4525="非测试日仪表",E4525,F4525)))</x:f>
        <x:v>125</x:v>
      </x:c>
      <x:c r="M4525" s="2" t="n">
        <x:f>IF(K4525="缺失",1,0)</x:f>
        <x:v>0</x:v>
      </x:c>
      <x:c r="N4525" s="2" t="str">
        <x:v>车辆里程查询_20260901-20260930_1024辆_仪表里程.xlsx / O514</x:v>
      </x:c>
      <x:c r="O4525" s="2" t="str">
        <x:v>车辆里程查询_20260901-20260930_1024辆_GPS里程.xlsx / O514</x:v>
      </x:c>
      <x:c r="P4525" s="2" t="str">
        <x:v>车辆纯氢气里程查询_20260901-20260930_1024辆.xlsx / O270</x:v>
      </x:c>
    </x:row>
    <x:row r="4526" ht="22" customHeight="1">
      <x:c r="A4526" s="2" t="n">
        <x:v>178</x:v>
      </x:c>
      <x:c r="B4526" s="2" t="str">
        <x:v>粤AGQ1309</x:v>
      </x:c>
      <x:c r="C4526" s="2" t="str">
        <x:v>钟祥</x:v>
      </x:c>
      <x:c r="D4526" s="8" t="d">
        <x:v>2026-09-12T00:00:00.000Z</x:v>
      </x:c>
      <x:c r="E4526" s="7" t="n">
        <x:v>92.1</x:v>
      </x:c>
      <x:c r="F4526" s="7" t="n">
        <x:v>0</x:v>
      </x:c>
      <x:c r="G4526" s="7" t="n">
        <x:v>15.3</x:v>
      </x:c>
      <x:c r="H4526" s="2" t="str">
        <x:v>否</x:v>
      </x:c>
      <x:c r="I4526" s="7" t="n">
        <x:f>IF(AND(ISNUMBER(E4526),ISNUMBER(F4526)),E4526-F4526,"")</x:f>
        <x:v>92.1</x:v>
      </x:c>
      <x:c r="J4526" s="2" t="str">
        <x:f>IF(H4526="否","不适用",IF(AND(ISNUMBER(E4526),ISNUMBER(F4526)),IF(I4526&gt;'规则与名单'!$B$2,"是","否"),"未判定"))</x:f>
        <x:v>不适用</x:v>
      </x:c>
      <x:c r="K4526" s="2" t="str">
        <x:f>IF(J4526="是",IF(ISNUMBER(F4526),"测试日GPS","缺失"),IF(ISNUMBER(G4526),"非测试日纯氢",IF(AND(H4526="是",J4526="未判定"),IF(ISNUMBER(F4526),"测试名单无纯氢GPS","缺失"),IF(ISNUMBER(E4526),"非测试日仪表","缺失"))))</x:f>
        <x:v>非测试日纯氢</x:v>
      </x:c>
      <x:c r="L4526" s="7" t="n">
        <x:f>IF(K4526="缺失","",IF(K4526="非测试日纯氢",G4526,IF(K4526="非测试日仪表",E4526,F4526)))</x:f>
        <x:v>15.3</x:v>
      </x:c>
      <x:c r="M4526" s="2" t="n">
        <x:f>IF(K4526="缺失",1,0)</x:f>
        <x:v>0</x:v>
      </x:c>
      <x:c r="N4526" s="2" t="str">
        <x:v>车辆里程查询_20260901-20260930_1024辆_仪表里程.xlsx / P514</x:v>
      </x:c>
      <x:c r="O4526" s="2" t="str">
        <x:v>车辆里程查询_20260901-20260930_1024辆_GPS里程.xlsx / P514</x:v>
      </x:c>
      <x:c r="P4526" s="2" t="str">
        <x:v>车辆纯氢气里程查询_20260901-20260930_1024辆.xlsx / P270</x:v>
      </x:c>
    </x:row>
    <x:row r="4527" ht="22" customHeight="1">
      <x:c r="A4527" s="2" t="n">
        <x:v>178</x:v>
      </x:c>
      <x:c r="B4527" s="2" t="str">
        <x:v>粤AGQ1309</x:v>
      </x:c>
      <x:c r="C4527" s="2" t="str">
        <x:v>钟祥</x:v>
      </x:c>
      <x:c r="D4527" s="8" t="d">
        <x:v>2026-09-13T00:00:00.000Z</x:v>
      </x:c>
      <x:c r="E4527" s="7" t="n">
        <x:v>39.8</x:v>
      </x:c>
      <x:c r="F4527" s="7" t="n">
        <x:v>0</x:v>
      </x:c>
      <x:c r="G4527" s="7" t="n">
        <x:v>38.1</x:v>
      </x:c>
      <x:c r="H4527" s="2" t="str">
        <x:v>否</x:v>
      </x:c>
      <x:c r="I4527" s="7" t="n">
        <x:f>IF(AND(ISNUMBER(E4527),ISNUMBER(F4527)),E4527-F4527,"")</x:f>
        <x:v>39.8</x:v>
      </x:c>
      <x:c r="J4527" s="2" t="str">
        <x:f>IF(H4527="否","不适用",IF(AND(ISNUMBER(E4527),ISNUMBER(F4527)),IF(I4527&gt;'规则与名单'!$B$2,"是","否"),"未判定"))</x:f>
        <x:v>不适用</x:v>
      </x:c>
      <x:c r="K4527" s="2" t="str">
        <x:f>IF(J4527="是",IF(ISNUMBER(F4527),"测试日GPS","缺失"),IF(ISNUMBER(G4527),"非测试日纯氢",IF(AND(H4527="是",J4527="未判定"),IF(ISNUMBER(F4527),"测试名单无纯氢GPS","缺失"),IF(ISNUMBER(E4527),"非测试日仪表","缺失"))))</x:f>
        <x:v>非测试日纯氢</x:v>
      </x:c>
      <x:c r="L4527" s="7" t="n">
        <x:f>IF(K4527="缺失","",IF(K4527="非测试日纯氢",G4527,IF(K4527="非测试日仪表",E4527,F4527)))</x:f>
        <x:v>38.1</x:v>
      </x:c>
      <x:c r="M4527" s="2" t="n">
        <x:f>IF(K4527="缺失",1,0)</x:f>
        <x:v>0</x:v>
      </x:c>
      <x:c r="N4527" s="2" t="str">
        <x:v>车辆里程查询_20260901-20260930_1024辆_仪表里程.xlsx / Q514</x:v>
      </x:c>
      <x:c r="O4527" s="2" t="str">
        <x:v>车辆里程查询_20260901-20260930_1024辆_GPS里程.xlsx / Q514</x:v>
      </x:c>
      <x:c r="P4527" s="2" t="str">
        <x:v>车辆纯氢气里程查询_20260901-20260930_1024辆.xlsx / Q270</x:v>
      </x:c>
    </x:row>
    <x:row r="4528" ht="22" customHeight="1">
      <x:c r="A4528" s="2" t="n">
        <x:v>178</x:v>
      </x:c>
      <x:c r="B4528" s="2" t="str">
        <x:v>粤AGQ1309</x:v>
      </x:c>
      <x:c r="C4528" s="2" t="str">
        <x:v>钟祥</x:v>
      </x:c>
      <x:c r="D4528" s="8" t="d">
        <x:v>2026-09-14T00:00:00.000Z</x:v>
      </x:c>
      <x:c r="E4528" s="7" t="n">
        <x:v>194.4</x:v>
      </x:c>
      <x:c r="F4528" s="7" t="n">
        <x:v>0</x:v>
      </x:c>
      <x:c r="G4528" s="7" t="n">
        <x:v>124.4</x:v>
      </x:c>
      <x:c r="H4528" s="2" t="str">
        <x:v>否</x:v>
      </x:c>
      <x:c r="I4528" s="7" t="n">
        <x:f>IF(AND(ISNUMBER(E4528),ISNUMBER(F4528)),E4528-F4528,"")</x:f>
        <x:v>194.4</x:v>
      </x:c>
      <x:c r="J4528" s="2" t="str">
        <x:f>IF(H4528="否","不适用",IF(AND(ISNUMBER(E4528),ISNUMBER(F4528)),IF(I4528&gt;'规则与名单'!$B$2,"是","否"),"未判定"))</x:f>
        <x:v>不适用</x:v>
      </x:c>
      <x:c r="K4528" s="2" t="str">
        <x:f>IF(J4528="是",IF(ISNUMBER(F4528),"测试日GPS","缺失"),IF(ISNUMBER(G4528),"非测试日纯氢",IF(AND(H4528="是",J4528="未判定"),IF(ISNUMBER(F4528),"测试名单无纯氢GPS","缺失"),IF(ISNUMBER(E4528),"非测试日仪表","缺失"))))</x:f>
        <x:v>非测试日纯氢</x:v>
      </x:c>
      <x:c r="L4528" s="7" t="n">
        <x:f>IF(K4528="缺失","",IF(K4528="非测试日纯氢",G4528,IF(K4528="非测试日仪表",E4528,F4528)))</x:f>
        <x:v>124.4</x:v>
      </x:c>
      <x:c r="M4528" s="2" t="n">
        <x:f>IF(K4528="缺失",1,0)</x:f>
        <x:v>0</x:v>
      </x:c>
      <x:c r="N4528" s="2" t="str">
        <x:v>车辆里程查询_20260901-20260930_1024辆_仪表里程.xlsx / R514</x:v>
      </x:c>
      <x:c r="O4528" s="2" t="str">
        <x:v>车辆里程查询_20260901-20260930_1024辆_GPS里程.xlsx / R514</x:v>
      </x:c>
      <x:c r="P4528" s="2" t="str">
        <x:v>车辆纯氢气里程查询_20260901-20260930_1024辆.xlsx / R270</x:v>
      </x:c>
    </x:row>
    <x:row r="4529" ht="22" customHeight="1">
      <x:c r="A4529" s="2" t="n">
        <x:v>178</x:v>
      </x:c>
      <x:c r="B4529" s="2" t="str">
        <x:v>粤AGQ1309</x:v>
      </x:c>
      <x:c r="C4529" s="2" t="str">
        <x:v>钟祥</x:v>
      </x:c>
      <x:c r="D4529" s="8" t="d">
        <x:v>2026-09-15T00:00:00.000Z</x:v>
      </x:c>
      <x:c r="E4529" s="7" t="n">
        <x:v>122.7</x:v>
      </x:c>
      <x:c r="F4529" s="7" t="n">
        <x:v>0</x:v>
      </x:c>
      <x:c r="G4529" s="7" t="n">
        <x:v>106</x:v>
      </x:c>
      <x:c r="H4529" s="2" t="str">
        <x:v>否</x:v>
      </x:c>
      <x:c r="I4529" s="7" t="n">
        <x:f>IF(AND(ISNUMBER(E4529),ISNUMBER(F4529)),E4529-F4529,"")</x:f>
        <x:v>122.7</x:v>
      </x:c>
      <x:c r="J4529" s="2" t="str">
        <x:f>IF(H4529="否","不适用",IF(AND(ISNUMBER(E4529),ISNUMBER(F4529)),IF(I4529&gt;'规则与名单'!$B$2,"是","否"),"未判定"))</x:f>
        <x:v>不适用</x:v>
      </x:c>
      <x:c r="K4529" s="2" t="str">
        <x:f>IF(J4529="是",IF(ISNUMBER(F4529),"测试日GPS","缺失"),IF(ISNUMBER(G4529),"非测试日纯氢",IF(AND(H4529="是",J4529="未判定"),IF(ISNUMBER(F4529),"测试名单无纯氢GPS","缺失"),IF(ISNUMBER(E4529),"非测试日仪表","缺失"))))</x:f>
        <x:v>非测试日纯氢</x:v>
      </x:c>
      <x:c r="L4529" s="7" t="n">
        <x:f>IF(K4529="缺失","",IF(K4529="非测试日纯氢",G4529,IF(K4529="非测试日仪表",E4529,F4529)))</x:f>
        <x:v>106</x:v>
      </x:c>
      <x:c r="M4529" s="2" t="n">
        <x:f>IF(K4529="缺失",1,0)</x:f>
        <x:v>0</x:v>
      </x:c>
      <x:c r="N4529" s="2" t="str">
        <x:v>车辆里程查询_20260901-20260930_1024辆_仪表里程.xlsx / S514</x:v>
      </x:c>
      <x:c r="O4529" s="2" t="str">
        <x:v>车辆里程查询_20260901-20260930_1024辆_GPS里程.xlsx / S514</x:v>
      </x:c>
      <x:c r="P4529" s="2" t="str">
        <x:v>车辆纯氢气里程查询_20260901-20260930_1024辆.xlsx / S270</x:v>
      </x:c>
    </x:row>
    <x:row r="4530" ht="22" customHeight="1">
      <x:c r="A4530" s="2" t="n">
        <x:v>178</x:v>
      </x:c>
      <x:c r="B4530" s="2" t="str">
        <x:v>粤AGQ1309</x:v>
      </x:c>
      <x:c r="C4530" s="2" t="str">
        <x:v>钟祥</x:v>
      </x:c>
      <x:c r="D4530" s="8" t="d">
        <x:v>2026-09-16T00:00:00.000Z</x:v>
      </x:c>
      <x:c r="E4530" s="7" t="n">
        <x:v>130</x:v>
      </x:c>
      <x:c r="F4530" s="7" t="n">
        <x:v>0</x:v>
      </x:c>
      <x:c r="G4530" s="7" t="n">
        <x:v>129.1</x:v>
      </x:c>
      <x:c r="H4530" s="2" t="str">
        <x:v>否</x:v>
      </x:c>
      <x:c r="I4530" s="7" t="n">
        <x:f>IF(AND(ISNUMBER(E4530),ISNUMBER(F4530)),E4530-F4530,"")</x:f>
        <x:v>130</x:v>
      </x:c>
      <x:c r="J4530" s="2" t="str">
        <x:f>IF(H4530="否","不适用",IF(AND(ISNUMBER(E4530),ISNUMBER(F4530)),IF(I4530&gt;'规则与名单'!$B$2,"是","否"),"未判定"))</x:f>
        <x:v>不适用</x:v>
      </x:c>
      <x:c r="K4530" s="2" t="str">
        <x:f>IF(J4530="是",IF(ISNUMBER(F4530),"测试日GPS","缺失"),IF(ISNUMBER(G4530),"非测试日纯氢",IF(AND(H4530="是",J4530="未判定"),IF(ISNUMBER(F4530),"测试名单无纯氢GPS","缺失"),IF(ISNUMBER(E4530),"非测试日仪表","缺失"))))</x:f>
        <x:v>非测试日纯氢</x:v>
      </x:c>
      <x:c r="L4530" s="7" t="n">
        <x:f>IF(K4530="缺失","",IF(K4530="非测试日纯氢",G4530,IF(K4530="非测试日仪表",E4530,F4530)))</x:f>
        <x:v>129.1</x:v>
      </x:c>
      <x:c r="M4530" s="2" t="n">
        <x:f>IF(K4530="缺失",1,0)</x:f>
        <x:v>0</x:v>
      </x:c>
      <x:c r="N4530" s="2" t="str">
        <x:v>车辆里程查询_20260901-20260930_1024辆_仪表里程.xlsx / T514</x:v>
      </x:c>
      <x:c r="O4530" s="2" t="str">
        <x:v>车辆里程查询_20260901-20260930_1024辆_GPS里程.xlsx / T514</x:v>
      </x:c>
      <x:c r="P4530" s="2" t="str">
        <x:v>车辆纯氢气里程查询_20260901-20260930_1024辆.xlsx / T270</x:v>
      </x:c>
    </x:row>
    <x:row r="4531" ht="22" customHeight="1">
      <x:c r="A4531" s="2" t="n">
        <x:v>178</x:v>
      </x:c>
      <x:c r="B4531" s="2" t="str">
        <x:v>粤AGQ1309</x:v>
      </x:c>
      <x:c r="C4531" s="2" t="str">
        <x:v>钟祥</x:v>
      </x:c>
      <x:c r="D4531" s="8" t="d">
        <x:v>2026-09-17T00:00:00.000Z</x:v>
      </x:c>
      <x:c r="E4531" s="7" t="n">
        <x:v>124.1</x:v>
      </x:c>
      <x:c r="F4531" s="7" t="n">
        <x:v>0</x:v>
      </x:c>
      <x:c r="G4531" s="7" t="n">
        <x:v>109.5</x:v>
      </x:c>
      <x:c r="H4531" s="2" t="str">
        <x:v>否</x:v>
      </x:c>
      <x:c r="I4531" s="7" t="n">
        <x:f>IF(AND(ISNUMBER(E4531),ISNUMBER(F4531)),E4531-F4531,"")</x:f>
        <x:v>124.1</x:v>
      </x:c>
      <x:c r="J4531" s="2" t="str">
        <x:f>IF(H4531="否","不适用",IF(AND(ISNUMBER(E4531),ISNUMBER(F4531)),IF(I4531&gt;'规则与名单'!$B$2,"是","否"),"未判定"))</x:f>
        <x:v>不适用</x:v>
      </x:c>
      <x:c r="K4531" s="2" t="str">
        <x:f>IF(J4531="是",IF(ISNUMBER(F4531),"测试日GPS","缺失"),IF(ISNUMBER(G4531),"非测试日纯氢",IF(AND(H4531="是",J4531="未判定"),IF(ISNUMBER(F4531),"测试名单无纯氢GPS","缺失"),IF(ISNUMBER(E4531),"非测试日仪表","缺失"))))</x:f>
        <x:v>非测试日纯氢</x:v>
      </x:c>
      <x:c r="L4531" s="7" t="n">
        <x:f>IF(K4531="缺失","",IF(K4531="非测试日纯氢",G4531,IF(K4531="非测试日仪表",E4531,F4531)))</x:f>
        <x:v>109.5</x:v>
      </x:c>
      <x:c r="M4531" s="2" t="n">
        <x:f>IF(K4531="缺失",1,0)</x:f>
        <x:v>0</x:v>
      </x:c>
      <x:c r="N4531" s="2" t="str">
        <x:v>车辆里程查询_20260901-20260930_1024辆_仪表里程.xlsx / U514</x:v>
      </x:c>
      <x:c r="O4531" s="2" t="str">
        <x:v>车辆里程查询_20260901-20260930_1024辆_GPS里程.xlsx / U514</x:v>
      </x:c>
      <x:c r="P4531" s="2" t="str">
        <x:v>车辆纯氢气里程查询_20260901-20260930_1024辆.xlsx / U270</x:v>
      </x:c>
    </x:row>
    <x:row r="4532" ht="22" customHeight="1">
      <x:c r="A4532" s="2" t="n">
        <x:v>178</x:v>
      </x:c>
      <x:c r="B4532" s="2" t="str">
        <x:v>粤AGQ1309</x:v>
      </x:c>
      <x:c r="C4532" s="2" t="str">
        <x:v>钟祥</x:v>
      </x:c>
      <x:c r="D4532" s="8" t="d">
        <x:v>2026-09-18T00:00:00.000Z</x:v>
      </x:c>
      <x:c r="E4532" s="7" t="n">
        <x:v>134.6</x:v>
      </x:c>
      <x:c r="F4532" s="7" t="n">
        <x:v>0</x:v>
      </x:c>
      <x:c r="G4532" s="7" t="n">
        <x:v>85.2</x:v>
      </x:c>
      <x:c r="H4532" s="2" t="str">
        <x:v>否</x:v>
      </x:c>
      <x:c r="I4532" s="7" t="n">
        <x:f>IF(AND(ISNUMBER(E4532),ISNUMBER(F4532)),E4532-F4532,"")</x:f>
        <x:v>134.6</x:v>
      </x:c>
      <x:c r="J4532" s="2" t="str">
        <x:f>IF(H4532="否","不适用",IF(AND(ISNUMBER(E4532),ISNUMBER(F4532)),IF(I4532&gt;'规则与名单'!$B$2,"是","否"),"未判定"))</x:f>
        <x:v>不适用</x:v>
      </x:c>
      <x:c r="K4532" s="2" t="str">
        <x:f>IF(J4532="是",IF(ISNUMBER(F4532),"测试日GPS","缺失"),IF(ISNUMBER(G4532),"非测试日纯氢",IF(AND(H4532="是",J4532="未判定"),IF(ISNUMBER(F4532),"测试名单无纯氢GPS","缺失"),IF(ISNUMBER(E4532),"非测试日仪表","缺失"))))</x:f>
        <x:v>非测试日纯氢</x:v>
      </x:c>
      <x:c r="L4532" s="7" t="n">
        <x:f>IF(K4532="缺失","",IF(K4532="非测试日纯氢",G4532,IF(K4532="非测试日仪表",E4532,F4532)))</x:f>
        <x:v>85.2</x:v>
      </x:c>
      <x:c r="M4532" s="2" t="n">
        <x:f>IF(K4532="缺失",1,0)</x:f>
        <x:v>0</x:v>
      </x:c>
      <x:c r="N4532" s="2" t="str">
        <x:v>车辆里程查询_20260901-20260930_1024辆_仪表里程.xlsx / V514</x:v>
      </x:c>
      <x:c r="O4532" s="2" t="str">
        <x:v>车辆里程查询_20260901-20260930_1024辆_GPS里程.xlsx / V514</x:v>
      </x:c>
      <x:c r="P4532" s="2" t="str">
        <x:v>车辆纯氢气里程查询_20260901-20260930_1024辆.xlsx / V270</x:v>
      </x:c>
    </x:row>
    <x:row r="4533" ht="22" customHeight="1">
      <x:c r="A4533" s="2" t="n">
        <x:v>178</x:v>
      </x:c>
      <x:c r="B4533" s="2" t="str">
        <x:v>粤AGQ1309</x:v>
      </x:c>
      <x:c r="C4533" s="2" t="str">
        <x:v>钟祥</x:v>
      </x:c>
      <x:c r="D4533" s="8" t="d">
        <x:v>2026-09-19T00:00:00.000Z</x:v>
      </x:c>
      <x:c r="E4533" s="7" t="n">
        <x:v>62.2</x:v>
      </x:c>
      <x:c r="F4533" s="7" t="n">
        <x:v>0</x:v>
      </x:c>
      <x:c r="G4533" s="7" t="n">
        <x:v>62.1</x:v>
      </x:c>
      <x:c r="H4533" s="2" t="str">
        <x:v>否</x:v>
      </x:c>
      <x:c r="I4533" s="7" t="n">
        <x:f>IF(AND(ISNUMBER(E4533),ISNUMBER(F4533)),E4533-F4533,"")</x:f>
        <x:v>62.2</x:v>
      </x:c>
      <x:c r="J4533" s="2" t="str">
        <x:f>IF(H4533="否","不适用",IF(AND(ISNUMBER(E4533),ISNUMBER(F4533)),IF(I4533&gt;'规则与名单'!$B$2,"是","否"),"未判定"))</x:f>
        <x:v>不适用</x:v>
      </x:c>
      <x:c r="K4533" s="2" t="str">
        <x:f>IF(J4533="是",IF(ISNUMBER(F4533),"测试日GPS","缺失"),IF(ISNUMBER(G4533),"非测试日纯氢",IF(AND(H4533="是",J4533="未判定"),IF(ISNUMBER(F4533),"测试名单无纯氢GPS","缺失"),IF(ISNUMBER(E4533),"非测试日仪表","缺失"))))</x:f>
        <x:v>非测试日纯氢</x:v>
      </x:c>
      <x:c r="L4533" s="7" t="n">
        <x:f>IF(K4533="缺失","",IF(K4533="非测试日纯氢",G4533,IF(K4533="非测试日仪表",E4533,F4533)))</x:f>
        <x:v>62.1</x:v>
      </x:c>
      <x:c r="M4533" s="2" t="n">
        <x:f>IF(K4533="缺失",1,0)</x:f>
        <x:v>0</x:v>
      </x:c>
      <x:c r="N4533" s="2" t="str">
        <x:v>车辆里程查询_20260901-20260930_1024辆_仪表里程.xlsx / W514</x:v>
      </x:c>
      <x:c r="O4533" s="2" t="str">
        <x:v>车辆里程查询_20260901-20260930_1024辆_GPS里程.xlsx / W514</x:v>
      </x:c>
      <x:c r="P4533" s="2" t="str">
        <x:v>车辆纯氢气里程查询_20260901-20260930_1024辆.xlsx / W270</x:v>
      </x:c>
    </x:row>
    <x:row r="4534" ht="22" customHeight="1">
      <x:c r="A4534" s="2" t="n">
        <x:v>178</x:v>
      </x:c>
      <x:c r="B4534" s="2" t="str">
        <x:v>粤AGQ1309</x:v>
      </x:c>
      <x:c r="C4534" s="2" t="str">
        <x:v>钟祥</x:v>
      </x:c>
      <x:c r="D4534" s="8" t="d">
        <x:v>2026-09-20T00:00:00.000Z</x:v>
      </x:c>
      <x:c r="E4534" s="7" t="n">
        <x:v>129.2</x:v>
      </x:c>
      <x:c r="F4534" s="7" t="n">
        <x:v>0</x:v>
      </x:c>
      <x:c r="G4534" s="7" t="n">
        <x:v>119.1</x:v>
      </x:c>
      <x:c r="H4534" s="2" t="str">
        <x:v>否</x:v>
      </x:c>
      <x:c r="I4534" s="7" t="n">
        <x:f>IF(AND(ISNUMBER(E4534),ISNUMBER(F4534)),E4534-F4534,"")</x:f>
        <x:v>129.2</x:v>
      </x:c>
      <x:c r="J4534" s="2" t="str">
        <x:f>IF(H4534="否","不适用",IF(AND(ISNUMBER(E4534),ISNUMBER(F4534)),IF(I4534&gt;'规则与名单'!$B$2,"是","否"),"未判定"))</x:f>
        <x:v>不适用</x:v>
      </x:c>
      <x:c r="K4534" s="2" t="str">
        <x:f>IF(J4534="是",IF(ISNUMBER(F4534),"测试日GPS","缺失"),IF(ISNUMBER(G4534),"非测试日纯氢",IF(AND(H4534="是",J4534="未判定"),IF(ISNUMBER(F4534),"测试名单无纯氢GPS","缺失"),IF(ISNUMBER(E4534),"非测试日仪表","缺失"))))</x:f>
        <x:v>非测试日纯氢</x:v>
      </x:c>
      <x:c r="L4534" s="7" t="n">
        <x:f>IF(K4534="缺失","",IF(K4534="非测试日纯氢",G4534,IF(K4534="非测试日仪表",E4534,F4534)))</x:f>
        <x:v>119.1</x:v>
      </x:c>
      <x:c r="M4534" s="2" t="n">
        <x:f>IF(K4534="缺失",1,0)</x:f>
        <x:v>0</x:v>
      </x:c>
      <x:c r="N4534" s="2" t="str">
        <x:v>车辆里程查询_20260901-20260930_1024辆_仪表里程.xlsx / X514</x:v>
      </x:c>
      <x:c r="O4534" s="2" t="str">
        <x:v>车辆里程查询_20260901-20260930_1024辆_GPS里程.xlsx / X514</x:v>
      </x:c>
      <x:c r="P4534" s="2" t="str">
        <x:v>车辆纯氢气里程查询_20260901-20260930_1024辆.xlsx / X270</x:v>
      </x:c>
    </x:row>
    <x:row r="4535" ht="22" customHeight="1">
      <x:c r="A4535" s="2" t="n">
        <x:v>178</x:v>
      </x:c>
      <x:c r="B4535" s="2" t="str">
        <x:v>粤AGQ1309</x:v>
      </x:c>
      <x:c r="C4535" s="2" t="str">
        <x:v>钟祥</x:v>
      </x:c>
      <x:c r="D4535" s="8" t="d">
        <x:v>2026-09-21T00:00:00.000Z</x:v>
      </x:c>
      <x:c r="E4535" s="7" t="n">
        <x:v>128</x:v>
      </x:c>
      <x:c r="F4535" s="7" t="n">
        <x:v>0</x:v>
      </x:c>
      <x:c r="G4535" s="7" t="n">
        <x:v>117.5</x:v>
      </x:c>
      <x:c r="H4535" s="2" t="str">
        <x:v>否</x:v>
      </x:c>
      <x:c r="I4535" s="7" t="n">
        <x:f>IF(AND(ISNUMBER(E4535),ISNUMBER(F4535)),E4535-F4535,"")</x:f>
        <x:v>128</x:v>
      </x:c>
      <x:c r="J4535" s="2" t="str">
        <x:f>IF(H4535="否","不适用",IF(AND(ISNUMBER(E4535),ISNUMBER(F4535)),IF(I4535&gt;'规则与名单'!$B$2,"是","否"),"未判定"))</x:f>
        <x:v>不适用</x:v>
      </x:c>
      <x:c r="K4535" s="2" t="str">
        <x:f>IF(J4535="是",IF(ISNUMBER(F4535),"测试日GPS","缺失"),IF(ISNUMBER(G4535),"非测试日纯氢",IF(AND(H4535="是",J4535="未判定"),IF(ISNUMBER(F4535),"测试名单无纯氢GPS","缺失"),IF(ISNUMBER(E4535),"非测试日仪表","缺失"))))</x:f>
        <x:v>非测试日纯氢</x:v>
      </x:c>
      <x:c r="L4535" s="7" t="n">
        <x:f>IF(K4535="缺失","",IF(K4535="非测试日纯氢",G4535,IF(K4535="非测试日仪表",E4535,F4535)))</x:f>
        <x:v>117.5</x:v>
      </x:c>
      <x:c r="M4535" s="2" t="n">
        <x:f>IF(K4535="缺失",1,0)</x:f>
        <x:v>0</x:v>
      </x:c>
      <x:c r="N4535" s="2" t="str">
        <x:v>车辆里程查询_20260901-20260930_1024辆_仪表里程.xlsx / Y514</x:v>
      </x:c>
      <x:c r="O4535" s="2" t="str">
        <x:v>车辆里程查询_20260901-20260930_1024辆_GPS里程.xlsx / Y514</x:v>
      </x:c>
      <x:c r="P4535" s="2" t="str">
        <x:v>车辆纯氢气里程查询_20260901-20260930_1024辆.xlsx / Y270</x:v>
      </x:c>
    </x:row>
    <x:row r="4536" ht="22" customHeight="1">
      <x:c r="A4536" s="2" t="n">
        <x:v>178</x:v>
      </x:c>
      <x:c r="B4536" s="2" t="str">
        <x:v>粤AGQ1309</x:v>
      </x:c>
      <x:c r="C4536" s="2" t="str">
        <x:v>钟祥</x:v>
      </x:c>
      <x:c r="D4536" s="8" t="d">
        <x:v>2026-09-22T00:00:00.000Z</x:v>
      </x:c>
      <x:c r="E4536" s="7" t="n">
        <x:v>129.6</x:v>
      </x:c>
      <x:c r="F4536" s="7" t="n">
        <x:v>0</x:v>
      </x:c>
      <x:c r="G4536" s="7" t="n">
        <x:v>128.5</x:v>
      </x:c>
      <x:c r="H4536" s="2" t="str">
        <x:v>否</x:v>
      </x:c>
      <x:c r="I4536" s="7" t="n">
        <x:f>IF(AND(ISNUMBER(E4536),ISNUMBER(F4536)),E4536-F4536,"")</x:f>
        <x:v>129.6</x:v>
      </x:c>
      <x:c r="J4536" s="2" t="str">
        <x:f>IF(H4536="否","不适用",IF(AND(ISNUMBER(E4536),ISNUMBER(F4536)),IF(I4536&gt;'规则与名单'!$B$2,"是","否"),"未判定"))</x:f>
        <x:v>不适用</x:v>
      </x:c>
      <x:c r="K4536" s="2" t="str">
        <x:f>IF(J4536="是",IF(ISNUMBER(F4536),"测试日GPS","缺失"),IF(ISNUMBER(G4536),"非测试日纯氢",IF(AND(H4536="是",J4536="未判定"),IF(ISNUMBER(F4536),"测试名单无纯氢GPS","缺失"),IF(ISNUMBER(E4536),"非测试日仪表","缺失"))))</x:f>
        <x:v>非测试日纯氢</x:v>
      </x:c>
      <x:c r="L4536" s="7" t="n">
        <x:f>IF(K4536="缺失","",IF(K4536="非测试日纯氢",G4536,IF(K4536="非测试日仪表",E4536,F4536)))</x:f>
        <x:v>128.5</x:v>
      </x:c>
      <x:c r="M4536" s="2" t="n">
        <x:f>IF(K4536="缺失",1,0)</x:f>
        <x:v>0</x:v>
      </x:c>
      <x:c r="N4536" s="2" t="str">
        <x:v>车辆里程查询_20260901-20260930_1024辆_仪表里程.xlsx / Z514</x:v>
      </x:c>
      <x:c r="O4536" s="2" t="str">
        <x:v>车辆里程查询_20260901-20260930_1024辆_GPS里程.xlsx / Z514</x:v>
      </x:c>
      <x:c r="P4536" s="2" t="str">
        <x:v>车辆纯氢气里程查询_20260901-20260930_1024辆.xlsx / Z270</x:v>
      </x:c>
    </x:row>
    <x:row r="4537" ht="22" customHeight="1">
      <x:c r="A4537" s="2" t="n">
        <x:v>178</x:v>
      </x:c>
      <x:c r="B4537" s="2" t="str">
        <x:v>粤AGQ1309</x:v>
      </x:c>
      <x:c r="C4537" s="2" t="str">
        <x:v>钟祥</x:v>
      </x:c>
      <x:c r="D4537" s="8" t="d">
        <x:v>2026-09-23T00:00:00.000Z</x:v>
      </x:c>
      <x:c r="E4537" s="7" t="n">
        <x:v>125.8</x:v>
      </x:c>
      <x:c r="F4537" s="7" t="n">
        <x:v>0</x:v>
      </x:c>
      <x:c r="G4537" s="7" t="n">
        <x:v>122</x:v>
      </x:c>
      <x:c r="H4537" s="2" t="str">
        <x:v>否</x:v>
      </x:c>
      <x:c r="I4537" s="7" t="n">
        <x:f>IF(AND(ISNUMBER(E4537),ISNUMBER(F4537)),E4537-F4537,"")</x:f>
        <x:v>125.8</x:v>
      </x:c>
      <x:c r="J4537" s="2" t="str">
        <x:f>IF(H4537="否","不适用",IF(AND(ISNUMBER(E4537),ISNUMBER(F4537)),IF(I4537&gt;'规则与名单'!$B$2,"是","否"),"未判定"))</x:f>
        <x:v>不适用</x:v>
      </x:c>
      <x:c r="K4537" s="2" t="str">
        <x:f>IF(J4537="是",IF(ISNUMBER(F4537),"测试日GPS","缺失"),IF(ISNUMBER(G4537),"非测试日纯氢",IF(AND(H4537="是",J4537="未判定"),IF(ISNUMBER(F4537),"测试名单无纯氢GPS","缺失"),IF(ISNUMBER(E4537),"非测试日仪表","缺失"))))</x:f>
        <x:v>非测试日纯氢</x:v>
      </x:c>
      <x:c r="L4537" s="7" t="n">
        <x:f>IF(K4537="缺失","",IF(K4537="非测试日纯氢",G4537,IF(K4537="非测试日仪表",E4537,F4537)))</x:f>
        <x:v>122</x:v>
      </x:c>
      <x:c r="M4537" s="2" t="n">
        <x:f>IF(K4537="缺失",1,0)</x:f>
        <x:v>0</x:v>
      </x:c>
      <x:c r="N4537" s="2" t="str">
        <x:v>车辆里程查询_20260901-20260930_1024辆_仪表里程.xlsx / AA514</x:v>
      </x:c>
      <x:c r="O4537" s="2" t="str">
        <x:v>车辆里程查询_20260901-20260930_1024辆_GPS里程.xlsx / AA514</x:v>
      </x:c>
      <x:c r="P4537" s="2" t="str">
        <x:v>车辆纯氢气里程查询_20260901-20260930_1024辆.xlsx / AA270</x:v>
      </x:c>
    </x:row>
    <x:row r="4538" ht="22" customHeight="1">
      <x:c r="A4538" s="2" t="n">
        <x:v>178</x:v>
      </x:c>
      <x:c r="B4538" s="2" t="str">
        <x:v>粤AGQ1309</x:v>
      </x:c>
      <x:c r="C4538" s="2" t="str">
        <x:v>钟祥</x:v>
      </x:c>
      <x:c r="D4538" s="8" t="d">
        <x:v>2026-09-24T00:00:00.000Z</x:v>
      </x:c>
      <x:c r="E4538" s="7" t="n">
        <x:v>127.8</x:v>
      </x:c>
      <x:c r="F4538" s="7" t="n">
        <x:v>0</x:v>
      </x:c>
      <x:c r="G4538" s="7" t="n">
        <x:v>127.7</x:v>
      </x:c>
      <x:c r="H4538" s="2" t="str">
        <x:v>否</x:v>
      </x:c>
      <x:c r="I4538" s="7" t="n">
        <x:f>IF(AND(ISNUMBER(E4538),ISNUMBER(F4538)),E4538-F4538,"")</x:f>
        <x:v>127.8</x:v>
      </x:c>
      <x:c r="J4538" s="2" t="str">
        <x:f>IF(H4538="否","不适用",IF(AND(ISNUMBER(E4538),ISNUMBER(F4538)),IF(I4538&gt;'规则与名单'!$B$2,"是","否"),"未判定"))</x:f>
        <x:v>不适用</x:v>
      </x:c>
      <x:c r="K4538" s="2" t="str">
        <x:f>IF(J4538="是",IF(ISNUMBER(F4538),"测试日GPS","缺失"),IF(ISNUMBER(G4538),"非测试日纯氢",IF(AND(H4538="是",J4538="未判定"),IF(ISNUMBER(F4538),"测试名单无纯氢GPS","缺失"),IF(ISNUMBER(E4538),"非测试日仪表","缺失"))))</x:f>
        <x:v>非测试日纯氢</x:v>
      </x:c>
      <x:c r="L4538" s="7" t="n">
        <x:f>IF(K4538="缺失","",IF(K4538="非测试日纯氢",G4538,IF(K4538="非测试日仪表",E4538,F4538)))</x:f>
        <x:v>127.7</x:v>
      </x:c>
      <x:c r="M4538" s="2" t="n">
        <x:f>IF(K4538="缺失",1,0)</x:f>
        <x:v>0</x:v>
      </x:c>
      <x:c r="N4538" s="2" t="str">
        <x:v>车辆里程查询_20260901-20260930_1024辆_仪表里程.xlsx / AB514</x:v>
      </x:c>
      <x:c r="O4538" s="2" t="str">
        <x:v>车辆里程查询_20260901-20260930_1024辆_GPS里程.xlsx / AB514</x:v>
      </x:c>
      <x:c r="P4538" s="2" t="str">
        <x:v>车辆纯氢气里程查询_20260901-20260930_1024辆.xlsx / AB270</x:v>
      </x:c>
    </x:row>
    <x:row r="4539" ht="22" customHeight="1">
      <x:c r="A4539" s="2" t="n">
        <x:v>178</x:v>
      </x:c>
      <x:c r="B4539" s="2" t="str">
        <x:v>粤AGQ1309</x:v>
      </x:c>
      <x:c r="C4539" s="2" t="str">
        <x:v>钟祥</x:v>
      </x:c>
      <x:c r="D4539" s="8" t="d">
        <x:v>2026-09-25T00:00:00.000Z</x:v>
      </x:c>
      <x:c r="E4539" s="7" t="n">
        <x:v>91.4</x:v>
      </x:c>
      <x:c r="F4539" s="7" t="n">
        <x:v>0</x:v>
      </x:c>
      <x:c r="G4539" s="7" t="n">
        <x:v>91.4</x:v>
      </x:c>
      <x:c r="H4539" s="2" t="str">
        <x:v>否</x:v>
      </x:c>
      <x:c r="I4539" s="7" t="n">
        <x:f>IF(AND(ISNUMBER(E4539),ISNUMBER(F4539)),E4539-F4539,"")</x:f>
        <x:v>91.4</x:v>
      </x:c>
      <x:c r="J4539" s="2" t="str">
        <x:f>IF(H4539="否","不适用",IF(AND(ISNUMBER(E4539),ISNUMBER(F4539)),IF(I4539&gt;'规则与名单'!$B$2,"是","否"),"未判定"))</x:f>
        <x:v>不适用</x:v>
      </x:c>
      <x:c r="K4539" s="2" t="str">
        <x:f>IF(J4539="是",IF(ISNUMBER(F4539),"测试日GPS","缺失"),IF(ISNUMBER(G4539),"非测试日纯氢",IF(AND(H4539="是",J4539="未判定"),IF(ISNUMBER(F4539),"测试名单无纯氢GPS","缺失"),IF(ISNUMBER(E4539),"非测试日仪表","缺失"))))</x:f>
        <x:v>非测试日纯氢</x:v>
      </x:c>
      <x:c r="L4539" s="7" t="n">
        <x:f>IF(K4539="缺失","",IF(K4539="非测试日纯氢",G4539,IF(K4539="非测试日仪表",E4539,F4539)))</x:f>
        <x:v>91.4</x:v>
      </x:c>
      <x:c r="M4539" s="2" t="n">
        <x:f>IF(K4539="缺失",1,0)</x:f>
        <x:v>0</x:v>
      </x:c>
      <x:c r="N4539" s="2" t="str">
        <x:v>车辆里程查询_20260901-20260930_1024辆_仪表里程.xlsx / AC514</x:v>
      </x:c>
      <x:c r="O4539" s="2" t="str">
        <x:v>车辆里程查询_20260901-20260930_1024辆_GPS里程.xlsx / AC514</x:v>
      </x:c>
      <x:c r="P4539" s="2" t="str">
        <x:v>车辆纯氢气里程查询_20260901-20260930_1024辆.xlsx / AC270</x:v>
      </x:c>
    </x:row>
    <x:row r="4540" ht="22" customHeight="1">
      <x:c r="A4540" s="2" t="n">
        <x:v>178</x:v>
      </x:c>
      <x:c r="B4540" s="2" t="str">
        <x:v>粤AGQ1309</x:v>
      </x:c>
      <x:c r="C4540" s="2" t="str">
        <x:v>钟祥</x:v>
      </x:c>
      <x:c r="D4540" s="8" t="d">
        <x:v>2026-09-26T00:00:00.000Z</x:v>
      </x:c>
      <x:c r="E4540" s="7" t="n">
        <x:v>54.5</x:v>
      </x:c>
      <x:c r="F4540" s="7" t="n">
        <x:v>0</x:v>
      </x:c>
      <x:c r="G4540" s="7" t="n">
        <x:v>54.4</x:v>
      </x:c>
      <x:c r="H4540" s="2" t="str">
        <x:v>否</x:v>
      </x:c>
      <x:c r="I4540" s="7" t="n">
        <x:f>IF(AND(ISNUMBER(E4540),ISNUMBER(F4540)),E4540-F4540,"")</x:f>
        <x:v>54.5</x:v>
      </x:c>
      <x:c r="J4540" s="2" t="str">
        <x:f>IF(H4540="否","不适用",IF(AND(ISNUMBER(E4540),ISNUMBER(F4540)),IF(I4540&gt;'规则与名单'!$B$2,"是","否"),"未判定"))</x:f>
        <x:v>不适用</x:v>
      </x:c>
      <x:c r="K4540" s="2" t="str">
        <x:f>IF(J4540="是",IF(ISNUMBER(F4540),"测试日GPS","缺失"),IF(ISNUMBER(G4540),"非测试日纯氢",IF(AND(H4540="是",J4540="未判定"),IF(ISNUMBER(F4540),"测试名单无纯氢GPS","缺失"),IF(ISNUMBER(E4540),"非测试日仪表","缺失"))))</x:f>
        <x:v>非测试日纯氢</x:v>
      </x:c>
      <x:c r="L4540" s="7" t="n">
        <x:f>IF(K4540="缺失","",IF(K4540="非测试日纯氢",G4540,IF(K4540="非测试日仪表",E4540,F4540)))</x:f>
        <x:v>54.4</x:v>
      </x:c>
      <x:c r="M4540" s="2" t="n">
        <x:f>IF(K4540="缺失",1,0)</x:f>
        <x:v>0</x:v>
      </x:c>
      <x:c r="N4540" s="2" t="str">
        <x:v>车辆里程查询_20260901-20260930_1024辆_仪表里程.xlsx / AD514</x:v>
      </x:c>
      <x:c r="O4540" s="2" t="str">
        <x:v>车辆里程查询_20260901-20260930_1024辆_GPS里程.xlsx / AD514</x:v>
      </x:c>
      <x:c r="P4540" s="2" t="str">
        <x:v>车辆纯氢气里程查询_20260901-20260930_1024辆.xlsx / AD270</x:v>
      </x:c>
    </x:row>
    <x:row r="4541" ht="22" customHeight="1">
      <x:c r="A4541" s="2" t="n">
        <x:v>178</x:v>
      </x:c>
      <x:c r="B4541" s="2" t="str">
        <x:v>粤AGQ1309</x:v>
      </x:c>
      <x:c r="C4541" s="2" t="str">
        <x:v>钟祥</x:v>
      </x:c>
      <x:c r="D4541" s="8" t="d">
        <x:v>2026-09-27T00:00:00.000Z</x:v>
      </x:c>
      <x:c r="E4541" s="7" t="n">
        <x:v>118.5</x:v>
      </x:c>
      <x:c r="F4541" s="7" t="n">
        <x:v>0</x:v>
      </x:c>
      <x:c r="G4541" s="7" t="n">
        <x:v>79.1</x:v>
      </x:c>
      <x:c r="H4541" s="2" t="str">
        <x:v>否</x:v>
      </x:c>
      <x:c r="I4541" s="7" t="n">
        <x:f>IF(AND(ISNUMBER(E4541),ISNUMBER(F4541)),E4541-F4541,"")</x:f>
        <x:v>118.5</x:v>
      </x:c>
      <x:c r="J4541" s="2" t="str">
        <x:f>IF(H4541="否","不适用",IF(AND(ISNUMBER(E4541),ISNUMBER(F4541)),IF(I4541&gt;'规则与名单'!$B$2,"是","否"),"未判定"))</x:f>
        <x:v>不适用</x:v>
      </x:c>
      <x:c r="K4541" s="2" t="str">
        <x:f>IF(J4541="是",IF(ISNUMBER(F4541),"测试日GPS","缺失"),IF(ISNUMBER(G4541),"非测试日纯氢",IF(AND(H4541="是",J4541="未判定"),IF(ISNUMBER(F4541),"测试名单无纯氢GPS","缺失"),IF(ISNUMBER(E4541),"非测试日仪表","缺失"))))</x:f>
        <x:v>非测试日纯氢</x:v>
      </x:c>
      <x:c r="L4541" s="7" t="n">
        <x:f>IF(K4541="缺失","",IF(K4541="非测试日纯氢",G4541,IF(K4541="非测试日仪表",E4541,F4541)))</x:f>
        <x:v>79.1</x:v>
      </x:c>
      <x:c r="M4541" s="2" t="n">
        <x:f>IF(K4541="缺失",1,0)</x:f>
        <x:v>0</x:v>
      </x:c>
      <x:c r="N4541" s="2" t="str">
        <x:v>车辆里程查询_20260901-20260930_1024辆_仪表里程.xlsx / AE514</x:v>
      </x:c>
      <x:c r="O4541" s="2" t="str">
        <x:v>车辆里程查询_20260901-20260930_1024辆_GPS里程.xlsx / AE514</x:v>
      </x:c>
      <x:c r="P4541" s="2" t="str">
        <x:v>车辆纯氢气里程查询_20260901-20260930_1024辆.xlsx / AE270</x:v>
      </x:c>
    </x:row>
    <x:row r="4542" ht="22" customHeight="1">
      <x:c r="A4542" s="2" t="n">
        <x:v>178</x:v>
      </x:c>
      <x:c r="B4542" s="2" t="str">
        <x:v>粤AGQ1309</x:v>
      </x:c>
      <x:c r="C4542" s="2" t="str">
        <x:v>钟祥</x:v>
      </x:c>
      <x:c r="D4542" s="8" t="d">
        <x:v>2026-09-28T00:00:00.000Z</x:v>
      </x:c>
      <x:c r="E4542" s="7" t="n">
        <x:v>129.2</x:v>
      </x:c>
      <x:c r="F4542" s="7" t="n">
        <x:v>0</x:v>
      </x:c>
      <x:c r="G4542" s="7" t="n">
        <x:v>100.3</x:v>
      </x:c>
      <x:c r="H4542" s="2" t="str">
        <x:v>否</x:v>
      </x:c>
      <x:c r="I4542" s="7" t="n">
        <x:f>IF(AND(ISNUMBER(E4542),ISNUMBER(F4542)),E4542-F4542,"")</x:f>
        <x:v>129.2</x:v>
      </x:c>
      <x:c r="J4542" s="2" t="str">
        <x:f>IF(H4542="否","不适用",IF(AND(ISNUMBER(E4542),ISNUMBER(F4542)),IF(I4542&gt;'规则与名单'!$B$2,"是","否"),"未判定"))</x:f>
        <x:v>不适用</x:v>
      </x:c>
      <x:c r="K4542" s="2" t="str">
        <x:f>IF(J4542="是",IF(ISNUMBER(F4542),"测试日GPS","缺失"),IF(ISNUMBER(G4542),"非测试日纯氢",IF(AND(H4542="是",J4542="未判定"),IF(ISNUMBER(F4542),"测试名单无纯氢GPS","缺失"),IF(ISNUMBER(E4542),"非测试日仪表","缺失"))))</x:f>
        <x:v>非测试日纯氢</x:v>
      </x:c>
      <x:c r="L4542" s="7" t="n">
        <x:f>IF(K4542="缺失","",IF(K4542="非测试日纯氢",G4542,IF(K4542="非测试日仪表",E4542,F4542)))</x:f>
        <x:v>100.3</x:v>
      </x:c>
      <x:c r="M4542" s="2" t="n">
        <x:f>IF(K4542="缺失",1,0)</x:f>
        <x:v>0</x:v>
      </x:c>
      <x:c r="N4542" s="2" t="str">
        <x:v>车辆里程查询_20260901-20260930_1024辆_仪表里程.xlsx / AF514</x:v>
      </x:c>
      <x:c r="O4542" s="2" t="str">
        <x:v>车辆里程查询_20260901-20260930_1024辆_GPS里程.xlsx / AF514</x:v>
      </x:c>
      <x:c r="P4542" s="2" t="str">
        <x:v>车辆纯氢气里程查询_20260901-20260930_1024辆.xlsx / AF270</x:v>
      </x:c>
    </x:row>
    <x:row r="4543" ht="22" customHeight="1">
      <x:c r="A4543" s="2" t="n">
        <x:v>178</x:v>
      </x:c>
      <x:c r="B4543" s="2" t="str">
        <x:v>粤AGQ1309</x:v>
      </x:c>
      <x:c r="C4543" s="2" t="str">
        <x:v>钟祥</x:v>
      </x:c>
      <x:c r="D4543" s="8" t="d">
        <x:v>2026-09-29T00:00:00.000Z</x:v>
      </x:c>
      <x:c r="E4543" s="7" t="n">
        <x:v>136.3</x:v>
      </x:c>
      <x:c r="F4543" s="7" t="n">
        <x:v>0</x:v>
      </x:c>
      <x:c r="G4543" s="7" t="n">
        <x:v>136.3</x:v>
      </x:c>
      <x:c r="H4543" s="2" t="str">
        <x:v>否</x:v>
      </x:c>
      <x:c r="I4543" s="7" t="n">
        <x:f>IF(AND(ISNUMBER(E4543),ISNUMBER(F4543)),E4543-F4543,"")</x:f>
        <x:v>136.3</x:v>
      </x:c>
      <x:c r="J4543" s="2" t="str">
        <x:f>IF(H4543="否","不适用",IF(AND(ISNUMBER(E4543),ISNUMBER(F4543)),IF(I4543&gt;'规则与名单'!$B$2,"是","否"),"未判定"))</x:f>
        <x:v>不适用</x:v>
      </x:c>
      <x:c r="K4543" s="2" t="str">
        <x:f>IF(J4543="是",IF(ISNUMBER(F4543),"测试日GPS","缺失"),IF(ISNUMBER(G4543),"非测试日纯氢",IF(AND(H4543="是",J4543="未判定"),IF(ISNUMBER(F4543),"测试名单无纯氢GPS","缺失"),IF(ISNUMBER(E4543),"非测试日仪表","缺失"))))</x:f>
        <x:v>非测试日纯氢</x:v>
      </x:c>
      <x:c r="L4543" s="7" t="n">
        <x:f>IF(K4543="缺失","",IF(K4543="非测试日纯氢",G4543,IF(K4543="非测试日仪表",E4543,F4543)))</x:f>
        <x:v>136.3</x:v>
      </x:c>
      <x:c r="M4543" s="2" t="n">
        <x:f>IF(K4543="缺失",1,0)</x:f>
        <x:v>0</x:v>
      </x:c>
      <x:c r="N4543" s="2" t="str">
        <x:v>车辆里程查询_20260901-20260930_1024辆_仪表里程.xlsx / AG514</x:v>
      </x:c>
      <x:c r="O4543" s="2" t="str">
        <x:v>车辆里程查询_20260901-20260930_1024辆_GPS里程.xlsx / AG514</x:v>
      </x:c>
      <x:c r="P4543" s="2" t="str">
        <x:v>车辆纯氢气里程查询_20260901-20260930_1024辆.xlsx / AG270</x:v>
      </x:c>
    </x:row>
    <x:row r="4544" ht="22" customHeight="1">
      <x:c r="A4544" s="2" t="n">
        <x:v>178</x:v>
      </x:c>
      <x:c r="B4544" s="2" t="str">
        <x:v>粤AGQ1309</x:v>
      </x:c>
      <x:c r="C4544" s="2" t="str">
        <x:v>钟祥</x:v>
      </x:c>
      <x:c r="D4544" s="8" t="d">
        <x:v>2026-09-30T00:00:00.000Z</x:v>
      </x:c>
      <x:c r="E4544" s="7" t="n">
        <x:v>131</x:v>
      </x:c>
      <x:c r="F4544" s="7" t="n">
        <x:v>0</x:v>
      </x:c>
      <x:c r="G4544" s="7" t="n">
        <x:v>130.9</x:v>
      </x:c>
      <x:c r="H4544" s="2" t="str">
        <x:v>否</x:v>
      </x:c>
      <x:c r="I4544" s="7" t="n">
        <x:f>IF(AND(ISNUMBER(E4544),ISNUMBER(F4544)),E4544-F4544,"")</x:f>
        <x:v>131</x:v>
      </x:c>
      <x:c r="J4544" s="2" t="str">
        <x:f>IF(H4544="否","不适用",IF(AND(ISNUMBER(E4544),ISNUMBER(F4544)),IF(I4544&gt;'规则与名单'!$B$2,"是","否"),"未判定"))</x:f>
        <x:v>不适用</x:v>
      </x:c>
      <x:c r="K4544" s="2" t="str">
        <x:f>IF(J4544="是",IF(ISNUMBER(F4544),"测试日GPS","缺失"),IF(ISNUMBER(G4544),"非测试日纯氢",IF(AND(H4544="是",J4544="未判定"),IF(ISNUMBER(F4544),"测试名单无纯氢GPS","缺失"),IF(ISNUMBER(E4544),"非测试日仪表","缺失"))))</x:f>
        <x:v>非测试日纯氢</x:v>
      </x:c>
      <x:c r="L4544" s="7" t="n">
        <x:f>IF(K4544="缺失","",IF(K4544="非测试日纯氢",G4544,IF(K4544="非测试日仪表",E4544,F4544)))</x:f>
        <x:v>130.9</x:v>
      </x:c>
      <x:c r="M4544" s="2" t="n">
        <x:f>IF(K4544="缺失",1,0)</x:f>
        <x:v>0</x:v>
      </x:c>
      <x:c r="N4544" s="2" t="str">
        <x:v>车辆里程查询_20260901-20260930_1024辆_仪表里程.xlsx / AH514</x:v>
      </x:c>
      <x:c r="O4544" s="2" t="str">
        <x:v>车辆里程查询_20260901-20260930_1024辆_GPS里程.xlsx / AH514</x:v>
      </x:c>
      <x:c r="P4544" s="2" t="str">
        <x:v>车辆纯氢气里程查询_20260901-20260930_1024辆.xlsx / AH270</x:v>
      </x:c>
    </x:row>
    <x:row r="4545" ht="22" customHeight="1">
      <x:c r="A4545" s="2" t="n">
        <x:v>179</x:v>
      </x:c>
      <x:c r="B4545" s="2" t="str">
        <x:v>粤AGQ1328</x:v>
      </x:c>
      <x:c r="C4545" s="2" t="str">
        <x:v>钟祥</x:v>
      </x:c>
      <x:c r="D4545" s="8" t="d">
        <x:v>2026-09-01T00:00:00.000Z</x:v>
      </x:c>
      <x:c r="E4545" s="7" t="n">
        <x:v>194.8</x:v>
      </x:c>
      <x:c r="F4545" s="7" t="n">
        <x:v>197.8</x:v>
      </x:c>
      <x:c r="G4545" s="7" t="n">
        <x:v>193.8</x:v>
      </x:c>
      <x:c r="H4545" s="2" t="str">
        <x:v>是</x:v>
      </x:c>
      <x:c r="I4545" s="7" t="n">
        <x:f>IF(AND(ISNUMBER(E4545),ISNUMBER(F4545)),E4545-F4545,"")</x:f>
        <x:v>-3</x:v>
      </x:c>
      <x:c r="J4545" s="2" t="str">
        <x:f>IF(H4545="否","不适用",IF(AND(ISNUMBER(E4545),ISNUMBER(F4545)),IF(I4545&gt;'规则与名单'!$B$2,"是","否"),"未判定"))</x:f>
        <x:v>否</x:v>
      </x:c>
      <x:c r="K4545" s="2" t="str">
        <x:f>IF(J4545="是",IF(ISNUMBER(F4545),"测试日GPS","缺失"),IF(ISNUMBER(G4545),"非测试日纯氢",IF(AND(H4545="是",J4545="未判定"),IF(ISNUMBER(F4545),"测试名单无纯氢GPS","缺失"),IF(ISNUMBER(E4545),"非测试日仪表","缺失"))))</x:f>
        <x:v>非测试日纯氢</x:v>
      </x:c>
      <x:c r="L4545" s="7" t="n">
        <x:f>IF(K4545="缺失","",IF(K4545="非测试日纯氢",G4545,IF(K4545="非测试日仪表",E4545,F4545)))</x:f>
        <x:v>193.8</x:v>
      </x:c>
      <x:c r="M4545" s="2" t="n">
        <x:f>IF(K4545="缺失",1,0)</x:f>
        <x:v>0</x:v>
      </x:c>
      <x:c r="N4545" s="2" t="str">
        <x:v>车辆里程查询_20260901-20260930_1024辆_仪表里程.xlsx / E38</x:v>
      </x:c>
      <x:c r="O4545" s="2" t="str">
        <x:v>车辆里程查询_20260901-20260930_1024辆_GPS里程.xlsx / E239</x:v>
      </x:c>
      <x:c r="P4545" s="2" t="str">
        <x:v>车辆纯氢气里程查询_20260901-20260930_1024辆.xlsx / E491</x:v>
      </x:c>
    </x:row>
    <x:row r="4546" ht="22" customHeight="1">
      <x:c r="A4546" s="2" t="n">
        <x:v>179</x:v>
      </x:c>
      <x:c r="B4546" s="2" t="str">
        <x:v>粤AGQ1328</x:v>
      </x:c>
      <x:c r="C4546" s="2" t="str">
        <x:v>钟祥</x:v>
      </x:c>
      <x:c r="D4546" s="8" t="d">
        <x:v>2026-09-02T00:00:00.000Z</x:v>
      </x:c>
      <x:c r="E4546" s="7" t="n">
        <x:v>226.2</x:v>
      </x:c>
      <x:c r="F4546" s="7" t="n">
        <x:v>229.3</x:v>
      </x:c>
      <x:c r="G4546" s="7" t="n">
        <x:v>213.5</x:v>
      </x:c>
      <x:c r="H4546" s="2" t="str">
        <x:v>是</x:v>
      </x:c>
      <x:c r="I4546" s="7" t="n">
        <x:f>IF(AND(ISNUMBER(E4546),ISNUMBER(F4546)),E4546-F4546,"")</x:f>
        <x:v>-3.1000000000000227</x:v>
      </x:c>
      <x:c r="J4546" s="2" t="str">
        <x:f>IF(H4546="否","不适用",IF(AND(ISNUMBER(E4546),ISNUMBER(F4546)),IF(I4546&gt;'规则与名单'!$B$2,"是","否"),"未判定"))</x:f>
        <x:v>否</x:v>
      </x:c>
      <x:c r="K4546" s="2" t="str">
        <x:f>IF(J4546="是",IF(ISNUMBER(F4546),"测试日GPS","缺失"),IF(ISNUMBER(G4546),"非测试日纯氢",IF(AND(H4546="是",J4546="未判定"),IF(ISNUMBER(F4546),"测试名单无纯氢GPS","缺失"),IF(ISNUMBER(E4546),"非测试日仪表","缺失"))))</x:f>
        <x:v>非测试日纯氢</x:v>
      </x:c>
      <x:c r="L4546" s="7" t="n">
        <x:f>IF(K4546="缺失","",IF(K4546="非测试日纯氢",G4546,IF(K4546="非测试日仪表",E4546,F4546)))</x:f>
        <x:v>213.5</x:v>
      </x:c>
      <x:c r="M4546" s="2" t="n">
        <x:f>IF(K4546="缺失",1,0)</x:f>
        <x:v>0</x:v>
      </x:c>
      <x:c r="N4546" s="2" t="str">
        <x:v>车辆里程查询_20260901-20260930_1024辆_仪表里程.xlsx / F38</x:v>
      </x:c>
      <x:c r="O4546" s="2" t="str">
        <x:v>车辆里程查询_20260901-20260930_1024辆_GPS里程.xlsx / F239</x:v>
      </x:c>
      <x:c r="P4546" s="2" t="str">
        <x:v>车辆纯氢气里程查询_20260901-20260930_1024辆.xlsx / F491</x:v>
      </x:c>
    </x:row>
    <x:row r="4547" ht="22" customHeight="1">
      <x:c r="A4547" s="2" t="n">
        <x:v>179</x:v>
      </x:c>
      <x:c r="B4547" s="2" t="str">
        <x:v>粤AGQ1328</x:v>
      </x:c>
      <x:c r="C4547" s="2" t="str">
        <x:v>钟祥</x:v>
      </x:c>
      <x:c r="D4547" s="8" t="d">
        <x:v>2026-09-03T00:00:00.000Z</x:v>
      </x:c>
      <x:c r="E4547" s="7" t="n">
        <x:v>79.1</x:v>
      </x:c>
      <x:c r="F4547" s="7" t="n">
        <x:v>81</x:v>
      </x:c>
      <x:c r="G4547" s="7" t="n">
        <x:v>78.8</x:v>
      </x:c>
      <x:c r="H4547" s="2" t="str">
        <x:v>是</x:v>
      </x:c>
      <x:c r="I4547" s="7" t="n">
        <x:f>IF(AND(ISNUMBER(E4547),ISNUMBER(F4547)),E4547-F4547,"")</x:f>
        <x:v>-1.9000000000000057</x:v>
      </x:c>
      <x:c r="J4547" s="2" t="str">
        <x:f>IF(H4547="否","不适用",IF(AND(ISNUMBER(E4547),ISNUMBER(F4547)),IF(I4547&gt;'规则与名单'!$B$2,"是","否"),"未判定"))</x:f>
        <x:v>否</x:v>
      </x:c>
      <x:c r="K4547" s="2" t="str">
        <x:f>IF(J4547="是",IF(ISNUMBER(F4547),"测试日GPS","缺失"),IF(ISNUMBER(G4547),"非测试日纯氢",IF(AND(H4547="是",J4547="未判定"),IF(ISNUMBER(F4547),"测试名单无纯氢GPS","缺失"),IF(ISNUMBER(E4547),"非测试日仪表","缺失"))))</x:f>
        <x:v>非测试日纯氢</x:v>
      </x:c>
      <x:c r="L4547" s="7" t="n">
        <x:f>IF(K4547="缺失","",IF(K4547="非测试日纯氢",G4547,IF(K4547="非测试日仪表",E4547,F4547)))</x:f>
        <x:v>78.8</x:v>
      </x:c>
      <x:c r="M4547" s="2" t="n">
        <x:f>IF(K4547="缺失",1,0)</x:f>
        <x:v>0</x:v>
      </x:c>
      <x:c r="N4547" s="2" t="str">
        <x:v>车辆里程查询_20260901-20260930_1024辆_仪表里程.xlsx / G38</x:v>
      </x:c>
      <x:c r="O4547" s="2" t="str">
        <x:v>车辆里程查询_20260901-20260930_1024辆_GPS里程.xlsx / G239</x:v>
      </x:c>
      <x:c r="P4547" s="2" t="str">
        <x:v>车辆纯氢气里程查询_20260901-20260930_1024辆.xlsx / G491</x:v>
      </x:c>
    </x:row>
    <x:row r="4548" ht="22" customHeight="1">
      <x:c r="A4548" s="2" t="n">
        <x:v>179</x:v>
      </x:c>
      <x:c r="B4548" s="2" t="str">
        <x:v>粤AGQ1328</x:v>
      </x:c>
      <x:c r="C4548" s="2" t="str">
        <x:v>钟祥</x:v>
      </x:c>
      <x:c r="D4548" s="8" t="d">
        <x:v>2026-09-04T00:00:00.000Z</x:v>
      </x:c>
      <x:c r="E4548" s="7" t="n">
        <x:v>116.4</x:v>
      </x:c>
      <x:c r="F4548" s="7" t="n">
        <x:v>118.4</x:v>
      </x:c>
      <x:c r="G4548" s="7" t="n">
        <x:v>115.1</x:v>
      </x:c>
      <x:c r="H4548" s="2" t="str">
        <x:v>是</x:v>
      </x:c>
      <x:c r="I4548" s="7" t="n">
        <x:f>IF(AND(ISNUMBER(E4548),ISNUMBER(F4548)),E4548-F4548,"")</x:f>
        <x:v>-2</x:v>
      </x:c>
      <x:c r="J4548" s="2" t="str">
        <x:f>IF(H4548="否","不适用",IF(AND(ISNUMBER(E4548),ISNUMBER(F4548)),IF(I4548&gt;'规则与名单'!$B$2,"是","否"),"未判定"))</x:f>
        <x:v>否</x:v>
      </x:c>
      <x:c r="K4548" s="2" t="str">
        <x:f>IF(J4548="是",IF(ISNUMBER(F4548),"测试日GPS","缺失"),IF(ISNUMBER(G4548),"非测试日纯氢",IF(AND(H4548="是",J4548="未判定"),IF(ISNUMBER(F4548),"测试名单无纯氢GPS","缺失"),IF(ISNUMBER(E4548),"非测试日仪表","缺失"))))</x:f>
        <x:v>非测试日纯氢</x:v>
      </x:c>
      <x:c r="L4548" s="7" t="n">
        <x:f>IF(K4548="缺失","",IF(K4548="非测试日纯氢",G4548,IF(K4548="非测试日仪表",E4548,F4548)))</x:f>
        <x:v>115.1</x:v>
      </x:c>
      <x:c r="M4548" s="2" t="n">
        <x:f>IF(K4548="缺失",1,0)</x:f>
        <x:v>0</x:v>
      </x:c>
      <x:c r="N4548" s="2" t="str">
        <x:v>车辆里程查询_20260901-20260930_1024辆_仪表里程.xlsx / H38</x:v>
      </x:c>
      <x:c r="O4548" s="2" t="str">
        <x:v>车辆里程查询_20260901-20260930_1024辆_GPS里程.xlsx / H239</x:v>
      </x:c>
      <x:c r="P4548" s="2" t="str">
        <x:v>车辆纯氢气里程查询_20260901-20260930_1024辆.xlsx / H491</x:v>
      </x:c>
    </x:row>
    <x:row r="4549" ht="22" customHeight="1">
      <x:c r="A4549" s="2" t="n">
        <x:v>179</x:v>
      </x:c>
      <x:c r="B4549" s="2" t="str">
        <x:v>粤AGQ1328</x:v>
      </x:c>
      <x:c r="C4549" s="2" t="str">
        <x:v>钟祥</x:v>
      </x:c>
      <x:c r="D4549" s="8" t="d">
        <x:v>2026-09-05T00:00:00.000Z</x:v>
      </x:c>
      <x:c r="E4549" s="7"/>
      <x:c r="F4549" s="7" t="n">
        <x:v>0</x:v>
      </x:c>
      <x:c r="G4549" s="7"/>
      <x:c r="H4549" s="2" t="str">
        <x:v>是</x:v>
      </x:c>
      <x:c r="I4549" s="7" t="str">
        <x:f>IF(AND(ISNUMBER(E4549),ISNUMBER(F4549)),E4549-F4549,"")</x:f>
      </x:c>
      <x:c r="J4549" s="2" t="str">
        <x:f>IF(H4549="否","不适用",IF(AND(ISNUMBER(E4549),ISNUMBER(F4549)),IF(I4549&gt;'规则与名单'!$B$2,"是","否"),"未判定"))</x:f>
        <x:v>未判定</x:v>
      </x:c>
      <x:c r="K4549" s="2" t="str">
        <x:f>IF(J4549="是",IF(ISNUMBER(F4549),"测试日GPS","缺失"),IF(ISNUMBER(G4549),"非测试日纯氢",IF(AND(H4549="是",J4549="未判定"),IF(ISNUMBER(F4549),"测试名单无纯氢GPS","缺失"),IF(ISNUMBER(E4549),"非测试日仪表","缺失"))))</x:f>
        <x:v>测试名单无纯氢GPS</x:v>
      </x:c>
      <x:c r="L4549" s="7" t="n">
        <x:f>IF(K4549="缺失","",IF(K4549="非测试日纯氢",G4549,IF(K4549="非测试日仪表",E4549,F4549)))</x:f>
        <x:v>0</x:v>
      </x:c>
      <x:c r="M4549" s="2" t="n">
        <x:f>IF(K4549="缺失",1,0)</x:f>
        <x:v>0</x:v>
      </x:c>
      <x:c r="N4549" s="2" t="str">
        <x:v>车辆里程查询_20260901-20260930_1024辆_仪表里程.xlsx / I38</x:v>
      </x:c>
      <x:c r="O4549" s="2" t="str">
        <x:v>车辆里程查询_20260901-20260930_1024辆_GPS里程.xlsx / I239</x:v>
      </x:c>
      <x:c r="P4549" s="2" t="str">
        <x:v>车辆纯氢气里程查询_20260901-20260930_1024辆.xlsx / I491</x:v>
      </x:c>
    </x:row>
    <x:row r="4550" ht="22" customHeight="1">
      <x:c r="A4550" s="2" t="n">
        <x:v>179</x:v>
      </x:c>
      <x:c r="B4550" s="2" t="str">
        <x:v>粤AGQ1328</x:v>
      </x:c>
      <x:c r="C4550" s="2" t="str">
        <x:v>钟祥</x:v>
      </x:c>
      <x:c r="D4550" s="8" t="d">
        <x:v>2026-09-06T00:00:00.000Z</x:v>
      </x:c>
      <x:c r="E4550" s="7"/>
      <x:c r="F4550" s="7" t="n">
        <x:v>0</x:v>
      </x:c>
      <x:c r="G4550" s="7"/>
      <x:c r="H4550" s="2" t="str">
        <x:v>是</x:v>
      </x:c>
      <x:c r="I4550" s="7" t="str">
        <x:f>IF(AND(ISNUMBER(E4550),ISNUMBER(F4550)),E4550-F4550,"")</x:f>
      </x:c>
      <x:c r="J4550" s="2" t="str">
        <x:f>IF(H4550="否","不适用",IF(AND(ISNUMBER(E4550),ISNUMBER(F4550)),IF(I4550&gt;'规则与名单'!$B$2,"是","否"),"未判定"))</x:f>
        <x:v>未判定</x:v>
      </x:c>
      <x:c r="K4550" s="2" t="str">
        <x:f>IF(J4550="是",IF(ISNUMBER(F4550),"测试日GPS","缺失"),IF(ISNUMBER(G4550),"非测试日纯氢",IF(AND(H4550="是",J4550="未判定"),IF(ISNUMBER(F4550),"测试名单无纯氢GPS","缺失"),IF(ISNUMBER(E4550),"非测试日仪表","缺失"))))</x:f>
        <x:v>测试名单无纯氢GPS</x:v>
      </x:c>
      <x:c r="L4550" s="7" t="n">
        <x:f>IF(K4550="缺失","",IF(K4550="非测试日纯氢",G4550,IF(K4550="非测试日仪表",E4550,F4550)))</x:f>
        <x:v>0</x:v>
      </x:c>
      <x:c r="M4550" s="2" t="n">
        <x:f>IF(K4550="缺失",1,0)</x:f>
        <x:v>0</x:v>
      </x:c>
      <x:c r="N4550" s="2" t="str">
        <x:v>车辆里程查询_20260901-20260930_1024辆_仪表里程.xlsx / J38</x:v>
      </x:c>
      <x:c r="O4550" s="2" t="str">
        <x:v>车辆里程查询_20260901-20260930_1024辆_GPS里程.xlsx / J239</x:v>
      </x:c>
      <x:c r="P4550" s="2" t="str">
        <x:v>车辆纯氢气里程查询_20260901-20260930_1024辆.xlsx / J491</x:v>
      </x:c>
    </x:row>
    <x:row r="4551" ht="22" customHeight="1">
      <x:c r="A4551" s="2" t="n">
        <x:v>179</x:v>
      </x:c>
      <x:c r="B4551" s="2" t="str">
        <x:v>粤AGQ1328</x:v>
      </x:c>
      <x:c r="C4551" s="2" t="str">
        <x:v>钟祥</x:v>
      </x:c>
      <x:c r="D4551" s="8" t="d">
        <x:v>2026-09-07T00:00:00.000Z</x:v>
      </x:c>
      <x:c r="E4551" s="7" t="n">
        <x:v>289</x:v>
      </x:c>
      <x:c r="F4551" s="7" t="n">
        <x:v>294.3</x:v>
      </x:c>
      <x:c r="G4551" s="7" t="n">
        <x:v>279</x:v>
      </x:c>
      <x:c r="H4551" s="2" t="str">
        <x:v>是</x:v>
      </x:c>
      <x:c r="I4551" s="7" t="n">
        <x:f>IF(AND(ISNUMBER(E4551),ISNUMBER(F4551)),E4551-F4551,"")</x:f>
        <x:v>-5.300000000000011</x:v>
      </x:c>
      <x:c r="J4551" s="2" t="str">
        <x:f>IF(H4551="否","不适用",IF(AND(ISNUMBER(E4551),ISNUMBER(F4551)),IF(I4551&gt;'规则与名单'!$B$2,"是","否"),"未判定"))</x:f>
        <x:v>否</x:v>
      </x:c>
      <x:c r="K4551" s="2" t="str">
        <x:f>IF(J4551="是",IF(ISNUMBER(F4551),"测试日GPS","缺失"),IF(ISNUMBER(G4551),"非测试日纯氢",IF(AND(H4551="是",J4551="未判定"),IF(ISNUMBER(F4551),"测试名单无纯氢GPS","缺失"),IF(ISNUMBER(E4551),"非测试日仪表","缺失"))))</x:f>
        <x:v>非测试日纯氢</x:v>
      </x:c>
      <x:c r="L4551" s="7" t="n">
        <x:f>IF(K4551="缺失","",IF(K4551="非测试日纯氢",G4551,IF(K4551="非测试日仪表",E4551,F4551)))</x:f>
        <x:v>279</x:v>
      </x:c>
      <x:c r="M4551" s="2" t="n">
        <x:f>IF(K4551="缺失",1,0)</x:f>
        <x:v>0</x:v>
      </x:c>
      <x:c r="N4551" s="2" t="str">
        <x:v>车辆里程查询_20260901-20260930_1024辆_仪表里程.xlsx / K38</x:v>
      </x:c>
      <x:c r="O4551" s="2" t="str">
        <x:v>车辆里程查询_20260901-20260930_1024辆_GPS里程.xlsx / K239</x:v>
      </x:c>
      <x:c r="P4551" s="2" t="str">
        <x:v>车辆纯氢气里程查询_20260901-20260930_1024辆.xlsx / K491</x:v>
      </x:c>
    </x:row>
    <x:row r="4552" ht="22" customHeight="1">
      <x:c r="A4552" s="2" t="n">
        <x:v>179</x:v>
      </x:c>
      <x:c r="B4552" s="2" t="str">
        <x:v>粤AGQ1328</x:v>
      </x:c>
      <x:c r="C4552" s="2" t="str">
        <x:v>钟祥</x:v>
      </x:c>
      <x:c r="D4552" s="8" t="d">
        <x:v>2026-09-08T00:00:00.000Z</x:v>
      </x:c>
      <x:c r="E4552" s="7" t="n">
        <x:v>26.9</x:v>
      </x:c>
      <x:c r="F4552" s="7" t="n">
        <x:v>27.1</x:v>
      </x:c>
      <x:c r="G4552" s="7" t="n">
        <x:v>26.8</x:v>
      </x:c>
      <x:c r="H4552" s="2" t="str">
        <x:v>是</x:v>
      </x:c>
      <x:c r="I4552" s="7" t="n">
        <x:f>IF(AND(ISNUMBER(E4552),ISNUMBER(F4552)),E4552-F4552,"")</x:f>
        <x:v>-0.20000000000000284</x:v>
      </x:c>
      <x:c r="J4552" s="2" t="str">
        <x:f>IF(H4552="否","不适用",IF(AND(ISNUMBER(E4552),ISNUMBER(F4552)),IF(I4552&gt;'规则与名单'!$B$2,"是","否"),"未判定"))</x:f>
        <x:v>否</x:v>
      </x:c>
      <x:c r="K4552" s="2" t="str">
        <x:f>IF(J4552="是",IF(ISNUMBER(F4552),"测试日GPS","缺失"),IF(ISNUMBER(G4552),"非测试日纯氢",IF(AND(H4552="是",J4552="未判定"),IF(ISNUMBER(F4552),"测试名单无纯氢GPS","缺失"),IF(ISNUMBER(E4552),"非测试日仪表","缺失"))))</x:f>
        <x:v>非测试日纯氢</x:v>
      </x:c>
      <x:c r="L4552" s="7" t="n">
        <x:f>IF(K4552="缺失","",IF(K4552="非测试日纯氢",G4552,IF(K4552="非测试日仪表",E4552,F4552)))</x:f>
        <x:v>26.8</x:v>
      </x:c>
      <x:c r="M4552" s="2" t="n">
        <x:f>IF(K4552="缺失",1,0)</x:f>
        <x:v>0</x:v>
      </x:c>
      <x:c r="N4552" s="2" t="str">
        <x:v>车辆里程查询_20260901-20260930_1024辆_仪表里程.xlsx / L38</x:v>
      </x:c>
      <x:c r="O4552" s="2" t="str">
        <x:v>车辆里程查询_20260901-20260930_1024辆_GPS里程.xlsx / L239</x:v>
      </x:c>
      <x:c r="P4552" s="2" t="str">
        <x:v>车辆纯氢气里程查询_20260901-20260930_1024辆.xlsx / L491</x:v>
      </x:c>
    </x:row>
    <x:row r="4553" ht="22" customHeight="1">
      <x:c r="A4553" s="2" t="n">
        <x:v>179</x:v>
      </x:c>
      <x:c r="B4553" s="2" t="str">
        <x:v>粤AGQ1328</x:v>
      </x:c>
      <x:c r="C4553" s="2" t="str">
        <x:v>钟祥</x:v>
      </x:c>
      <x:c r="D4553" s="8" t="d">
        <x:v>2026-09-09T00:00:00.000Z</x:v>
      </x:c>
      <x:c r="E4553" s="7" t="n">
        <x:v>398</x:v>
      </x:c>
      <x:c r="F4553" s="7" t="n">
        <x:v>403.2</x:v>
      </x:c>
      <x:c r="G4553" s="7" t="n">
        <x:v>390.7</x:v>
      </x:c>
      <x:c r="H4553" s="2" t="str">
        <x:v>是</x:v>
      </x:c>
      <x:c r="I4553" s="7" t="n">
        <x:f>IF(AND(ISNUMBER(E4553),ISNUMBER(F4553)),E4553-F4553,"")</x:f>
        <x:v>-5.199999999999989</x:v>
      </x:c>
      <x:c r="J4553" s="2" t="str">
        <x:f>IF(H4553="否","不适用",IF(AND(ISNUMBER(E4553),ISNUMBER(F4553)),IF(I4553&gt;'规则与名单'!$B$2,"是","否"),"未判定"))</x:f>
        <x:v>否</x:v>
      </x:c>
      <x:c r="K4553" s="2" t="str">
        <x:f>IF(J4553="是",IF(ISNUMBER(F4553),"测试日GPS","缺失"),IF(ISNUMBER(G4553),"非测试日纯氢",IF(AND(H4553="是",J4553="未判定"),IF(ISNUMBER(F4553),"测试名单无纯氢GPS","缺失"),IF(ISNUMBER(E4553),"非测试日仪表","缺失"))))</x:f>
        <x:v>非测试日纯氢</x:v>
      </x:c>
      <x:c r="L4553" s="7" t="n">
        <x:f>IF(K4553="缺失","",IF(K4553="非测试日纯氢",G4553,IF(K4553="非测试日仪表",E4553,F4553)))</x:f>
        <x:v>390.7</x:v>
      </x:c>
      <x:c r="M4553" s="2" t="n">
        <x:f>IF(K4553="缺失",1,0)</x:f>
        <x:v>0</x:v>
      </x:c>
      <x:c r="N4553" s="2" t="str">
        <x:v>车辆里程查询_20260901-20260930_1024辆_仪表里程.xlsx / M38</x:v>
      </x:c>
      <x:c r="O4553" s="2" t="str">
        <x:v>车辆里程查询_20260901-20260930_1024辆_GPS里程.xlsx / M239</x:v>
      </x:c>
      <x:c r="P4553" s="2" t="str">
        <x:v>车辆纯氢气里程查询_20260901-20260930_1024辆.xlsx / M491</x:v>
      </x:c>
    </x:row>
    <x:row r="4554" ht="22" customHeight="1">
      <x:c r="A4554" s="2" t="n">
        <x:v>179</x:v>
      </x:c>
      <x:c r="B4554" s="2" t="str">
        <x:v>粤AGQ1328</x:v>
      </x:c>
      <x:c r="C4554" s="2" t="str">
        <x:v>钟祥</x:v>
      </x:c>
      <x:c r="D4554" s="8" t="d">
        <x:v>2026-09-10T00:00:00.000Z</x:v>
      </x:c>
      <x:c r="E4554" s="7" t="n">
        <x:v>87.2</x:v>
      </x:c>
      <x:c r="F4554" s="7" t="n">
        <x:v>88.8</x:v>
      </x:c>
      <x:c r="G4554" s="7" t="n">
        <x:v>84.9</x:v>
      </x:c>
      <x:c r="H4554" s="2" t="str">
        <x:v>是</x:v>
      </x:c>
      <x:c r="I4554" s="7" t="n">
        <x:f>IF(AND(ISNUMBER(E4554),ISNUMBER(F4554)),E4554-F4554,"")</x:f>
        <x:v>-1.5999999999999943</x:v>
      </x:c>
      <x:c r="J4554" s="2" t="str">
        <x:f>IF(H4554="否","不适用",IF(AND(ISNUMBER(E4554),ISNUMBER(F4554)),IF(I4554&gt;'规则与名单'!$B$2,"是","否"),"未判定"))</x:f>
        <x:v>否</x:v>
      </x:c>
      <x:c r="K4554" s="2" t="str">
        <x:f>IF(J4554="是",IF(ISNUMBER(F4554),"测试日GPS","缺失"),IF(ISNUMBER(G4554),"非测试日纯氢",IF(AND(H4554="是",J4554="未判定"),IF(ISNUMBER(F4554),"测试名单无纯氢GPS","缺失"),IF(ISNUMBER(E4554),"非测试日仪表","缺失"))))</x:f>
        <x:v>非测试日纯氢</x:v>
      </x:c>
      <x:c r="L4554" s="7" t="n">
        <x:f>IF(K4554="缺失","",IF(K4554="非测试日纯氢",G4554,IF(K4554="非测试日仪表",E4554,F4554)))</x:f>
        <x:v>84.9</x:v>
      </x:c>
      <x:c r="M4554" s="2" t="n">
        <x:f>IF(K4554="缺失",1,0)</x:f>
        <x:v>0</x:v>
      </x:c>
      <x:c r="N4554" s="2" t="str">
        <x:v>车辆里程查询_20260901-20260930_1024辆_仪表里程.xlsx / N38</x:v>
      </x:c>
      <x:c r="O4554" s="2" t="str">
        <x:v>车辆里程查询_20260901-20260930_1024辆_GPS里程.xlsx / N239</x:v>
      </x:c>
      <x:c r="P4554" s="2" t="str">
        <x:v>车辆纯氢气里程查询_20260901-20260930_1024辆.xlsx / N491</x:v>
      </x:c>
    </x:row>
    <x:row r="4555" ht="22" customHeight="1">
      <x:c r="A4555" s="2" t="n">
        <x:v>179</x:v>
      </x:c>
      <x:c r="B4555" s="2" t="str">
        <x:v>粤AGQ1328</x:v>
      </x:c>
      <x:c r="C4555" s="2" t="str">
        <x:v>钟祥</x:v>
      </x:c>
      <x:c r="D4555" s="8" t="d">
        <x:v>2026-09-11T00:00:00.000Z</x:v>
      </x:c>
      <x:c r="E4555" s="7" t="n">
        <x:v>390.4</x:v>
      </x:c>
      <x:c r="F4555" s="7" t="n">
        <x:v>394.1</x:v>
      </x:c>
      <x:c r="G4555" s="7" t="n">
        <x:v>173.6</x:v>
      </x:c>
      <x:c r="H4555" s="2" t="str">
        <x:v>是</x:v>
      </x:c>
      <x:c r="I4555" s="7" t="n">
        <x:f>IF(AND(ISNUMBER(E4555),ISNUMBER(F4555)),E4555-F4555,"")</x:f>
        <x:v>-3.7000000000000455</x:v>
      </x:c>
      <x:c r="J4555" s="2" t="str">
        <x:f>IF(H4555="否","不适用",IF(AND(ISNUMBER(E4555),ISNUMBER(F4555)),IF(I4555&gt;'规则与名单'!$B$2,"是","否"),"未判定"))</x:f>
        <x:v>否</x:v>
      </x:c>
      <x:c r="K4555" s="2" t="str">
        <x:f>IF(J4555="是",IF(ISNUMBER(F4555),"测试日GPS","缺失"),IF(ISNUMBER(G4555),"非测试日纯氢",IF(AND(H4555="是",J4555="未判定"),IF(ISNUMBER(F4555),"测试名单无纯氢GPS","缺失"),IF(ISNUMBER(E4555),"非测试日仪表","缺失"))))</x:f>
        <x:v>非测试日纯氢</x:v>
      </x:c>
      <x:c r="L4555" s="7" t="n">
        <x:f>IF(K4555="缺失","",IF(K4555="非测试日纯氢",G4555,IF(K4555="非测试日仪表",E4555,F4555)))</x:f>
        <x:v>173.6</x:v>
      </x:c>
      <x:c r="M4555" s="2" t="n">
        <x:f>IF(K4555="缺失",1,0)</x:f>
        <x:v>0</x:v>
      </x:c>
      <x:c r="N4555" s="2" t="str">
        <x:v>车辆里程查询_20260901-20260930_1024辆_仪表里程.xlsx / O38</x:v>
      </x:c>
      <x:c r="O4555" s="2" t="str">
        <x:v>车辆里程查询_20260901-20260930_1024辆_GPS里程.xlsx / O239</x:v>
      </x:c>
      <x:c r="P4555" s="2" t="str">
        <x:v>车辆纯氢气里程查询_20260901-20260930_1024辆.xlsx / O491</x:v>
      </x:c>
    </x:row>
    <x:row r="4556" ht="22" customHeight="1">
      <x:c r="A4556" s="2" t="n">
        <x:v>179</x:v>
      </x:c>
      <x:c r="B4556" s="2" t="str">
        <x:v>粤AGQ1328</x:v>
      </x:c>
      <x:c r="C4556" s="2" t="str">
        <x:v>钟祥</x:v>
      </x:c>
      <x:c r="D4556" s="8" t="d">
        <x:v>2026-09-12T00:00:00.000Z</x:v>
      </x:c>
      <x:c r="E4556" s="7"/>
      <x:c r="F4556" s="7" t="n">
        <x:v>0</x:v>
      </x:c>
      <x:c r="G4556" s="7"/>
      <x:c r="H4556" s="2" t="str">
        <x:v>是</x:v>
      </x:c>
      <x:c r="I4556" s="7" t="str">
        <x:f>IF(AND(ISNUMBER(E4556),ISNUMBER(F4556)),E4556-F4556,"")</x:f>
      </x:c>
      <x:c r="J4556" s="2" t="str">
        <x:f>IF(H4556="否","不适用",IF(AND(ISNUMBER(E4556),ISNUMBER(F4556)),IF(I4556&gt;'规则与名单'!$B$2,"是","否"),"未判定"))</x:f>
        <x:v>未判定</x:v>
      </x:c>
      <x:c r="K4556" s="2" t="str">
        <x:f>IF(J4556="是",IF(ISNUMBER(F4556),"测试日GPS","缺失"),IF(ISNUMBER(G4556),"非测试日纯氢",IF(AND(H4556="是",J4556="未判定"),IF(ISNUMBER(F4556),"测试名单无纯氢GPS","缺失"),IF(ISNUMBER(E4556),"非测试日仪表","缺失"))))</x:f>
        <x:v>测试名单无纯氢GPS</x:v>
      </x:c>
      <x:c r="L4556" s="7" t="n">
        <x:f>IF(K4556="缺失","",IF(K4556="非测试日纯氢",G4556,IF(K4556="非测试日仪表",E4556,F4556)))</x:f>
        <x:v>0</x:v>
      </x:c>
      <x:c r="M4556" s="2" t="n">
        <x:f>IF(K4556="缺失",1,0)</x:f>
        <x:v>0</x:v>
      </x:c>
      <x:c r="N4556" s="2" t="str">
        <x:v>车辆里程查询_20260901-20260930_1024辆_仪表里程.xlsx / P38</x:v>
      </x:c>
      <x:c r="O4556" s="2" t="str">
        <x:v>车辆里程查询_20260901-20260930_1024辆_GPS里程.xlsx / P239</x:v>
      </x:c>
      <x:c r="P4556" s="2" t="str">
        <x:v>车辆纯氢气里程查询_20260901-20260930_1024辆.xlsx / P491</x:v>
      </x:c>
    </x:row>
    <x:row r="4557" ht="22" customHeight="1">
      <x:c r="A4557" s="2" t="n">
        <x:v>179</x:v>
      </x:c>
      <x:c r="B4557" s="2" t="str">
        <x:v>粤AGQ1328</x:v>
      </x:c>
      <x:c r="C4557" s="2" t="str">
        <x:v>钟祥</x:v>
      </x:c>
      <x:c r="D4557" s="8" t="d">
        <x:v>2026-09-13T00:00:00.000Z</x:v>
      </x:c>
      <x:c r="E4557" s="7"/>
      <x:c r="F4557" s="7" t="n">
        <x:v>0</x:v>
      </x:c>
      <x:c r="G4557" s="7"/>
      <x:c r="H4557" s="2" t="str">
        <x:v>是</x:v>
      </x:c>
      <x:c r="I4557" s="7" t="str">
        <x:f>IF(AND(ISNUMBER(E4557),ISNUMBER(F4557)),E4557-F4557,"")</x:f>
      </x:c>
      <x:c r="J4557" s="2" t="str">
        <x:f>IF(H4557="否","不适用",IF(AND(ISNUMBER(E4557),ISNUMBER(F4557)),IF(I4557&gt;'规则与名单'!$B$2,"是","否"),"未判定"))</x:f>
        <x:v>未判定</x:v>
      </x:c>
      <x:c r="K4557" s="2" t="str">
        <x:f>IF(J4557="是",IF(ISNUMBER(F4557),"测试日GPS","缺失"),IF(ISNUMBER(G4557),"非测试日纯氢",IF(AND(H4557="是",J4557="未判定"),IF(ISNUMBER(F4557),"测试名单无纯氢GPS","缺失"),IF(ISNUMBER(E4557),"非测试日仪表","缺失"))))</x:f>
        <x:v>测试名单无纯氢GPS</x:v>
      </x:c>
      <x:c r="L4557" s="7" t="n">
        <x:f>IF(K4557="缺失","",IF(K4557="非测试日纯氢",G4557,IF(K4557="非测试日仪表",E4557,F4557)))</x:f>
        <x:v>0</x:v>
      </x:c>
      <x:c r="M4557" s="2" t="n">
        <x:f>IF(K4557="缺失",1,0)</x:f>
        <x:v>0</x:v>
      </x:c>
      <x:c r="N4557" s="2" t="str">
        <x:v>车辆里程查询_20260901-20260930_1024辆_仪表里程.xlsx / Q38</x:v>
      </x:c>
      <x:c r="O4557" s="2" t="str">
        <x:v>车辆里程查询_20260901-20260930_1024辆_GPS里程.xlsx / Q239</x:v>
      </x:c>
      <x:c r="P4557" s="2" t="str">
        <x:v>车辆纯氢气里程查询_20260901-20260930_1024辆.xlsx / Q491</x:v>
      </x:c>
    </x:row>
    <x:row r="4558" ht="22" customHeight="1">
      <x:c r="A4558" s="2" t="n">
        <x:v>179</x:v>
      </x:c>
      <x:c r="B4558" s="2" t="str">
        <x:v>粤AGQ1328</x:v>
      </x:c>
      <x:c r="C4558" s="2" t="str">
        <x:v>钟祥</x:v>
      </x:c>
      <x:c r="D4558" s="8" t="d">
        <x:v>2026-09-14T00:00:00.000Z</x:v>
      </x:c>
      <x:c r="E4558" s="7" t="n">
        <x:v>66.1</x:v>
      </x:c>
      <x:c r="F4558" s="7" t="n">
        <x:v>65.2</x:v>
      </x:c>
      <x:c r="G4558" s="7" t="n">
        <x:v>62.4</x:v>
      </x:c>
      <x:c r="H4558" s="2" t="str">
        <x:v>是</x:v>
      </x:c>
      <x:c r="I4558" s="7" t="n">
        <x:f>IF(AND(ISNUMBER(E4558),ISNUMBER(F4558)),E4558-F4558,"")</x:f>
        <x:v>0.8999999999999915</x:v>
      </x:c>
      <x:c r="J4558" s="2" t="str">
        <x:f>IF(H4558="否","不适用",IF(AND(ISNUMBER(E4558),ISNUMBER(F4558)),IF(I4558&gt;'规则与名单'!$B$2,"是","否"),"未判定"))</x:f>
        <x:v>否</x:v>
      </x:c>
      <x:c r="K4558" s="2" t="str">
        <x:f>IF(J4558="是",IF(ISNUMBER(F4558),"测试日GPS","缺失"),IF(ISNUMBER(G4558),"非测试日纯氢",IF(AND(H4558="是",J4558="未判定"),IF(ISNUMBER(F4558),"测试名单无纯氢GPS","缺失"),IF(ISNUMBER(E4558),"非测试日仪表","缺失"))))</x:f>
        <x:v>非测试日纯氢</x:v>
      </x:c>
      <x:c r="L4558" s="7" t="n">
        <x:f>IF(K4558="缺失","",IF(K4558="非测试日纯氢",G4558,IF(K4558="非测试日仪表",E4558,F4558)))</x:f>
        <x:v>62.4</x:v>
      </x:c>
      <x:c r="M4558" s="2" t="n">
        <x:f>IF(K4558="缺失",1,0)</x:f>
        <x:v>0</x:v>
      </x:c>
      <x:c r="N4558" s="2" t="str">
        <x:v>车辆里程查询_20260901-20260930_1024辆_仪表里程.xlsx / R38</x:v>
      </x:c>
      <x:c r="O4558" s="2" t="str">
        <x:v>车辆里程查询_20260901-20260930_1024辆_GPS里程.xlsx / R239</x:v>
      </x:c>
      <x:c r="P4558" s="2" t="str">
        <x:v>车辆纯氢气里程查询_20260901-20260930_1024辆.xlsx / R491</x:v>
      </x:c>
    </x:row>
    <x:row r="4559" ht="22" customHeight="1">
      <x:c r="A4559" s="2" t="n">
        <x:v>179</x:v>
      </x:c>
      <x:c r="B4559" s="2" t="str">
        <x:v>粤AGQ1328</x:v>
      </x:c>
      <x:c r="C4559" s="2" t="str">
        <x:v>钟祥</x:v>
      </x:c>
      <x:c r="D4559" s="8" t="d">
        <x:v>2026-09-15T00:00:00.000Z</x:v>
      </x:c>
      <x:c r="E4559" s="7" t="n">
        <x:v>105.7</x:v>
      </x:c>
      <x:c r="F4559" s="7" t="n">
        <x:v>107.5</x:v>
      </x:c>
      <x:c r="G4559" s="7" t="n">
        <x:v>105.7</x:v>
      </x:c>
      <x:c r="H4559" s="2" t="str">
        <x:v>是</x:v>
      </x:c>
      <x:c r="I4559" s="7" t="n">
        <x:f>IF(AND(ISNUMBER(E4559),ISNUMBER(F4559)),E4559-F4559,"")</x:f>
        <x:v>-1.7999999999999972</x:v>
      </x:c>
      <x:c r="J4559" s="2" t="str">
        <x:f>IF(H4559="否","不适用",IF(AND(ISNUMBER(E4559),ISNUMBER(F4559)),IF(I4559&gt;'规则与名单'!$B$2,"是","否"),"未判定"))</x:f>
        <x:v>否</x:v>
      </x:c>
      <x:c r="K4559" s="2" t="str">
        <x:f>IF(J4559="是",IF(ISNUMBER(F4559),"测试日GPS","缺失"),IF(ISNUMBER(G4559),"非测试日纯氢",IF(AND(H4559="是",J4559="未判定"),IF(ISNUMBER(F4559),"测试名单无纯氢GPS","缺失"),IF(ISNUMBER(E4559),"非测试日仪表","缺失"))))</x:f>
        <x:v>非测试日纯氢</x:v>
      </x:c>
      <x:c r="L4559" s="7" t="n">
        <x:f>IF(K4559="缺失","",IF(K4559="非测试日纯氢",G4559,IF(K4559="非测试日仪表",E4559,F4559)))</x:f>
        <x:v>105.7</x:v>
      </x:c>
      <x:c r="M4559" s="2" t="n">
        <x:f>IF(K4559="缺失",1,0)</x:f>
        <x:v>0</x:v>
      </x:c>
      <x:c r="N4559" s="2" t="str">
        <x:v>车辆里程查询_20260901-20260930_1024辆_仪表里程.xlsx / S38</x:v>
      </x:c>
      <x:c r="O4559" s="2" t="str">
        <x:v>车辆里程查询_20260901-20260930_1024辆_GPS里程.xlsx / S239</x:v>
      </x:c>
      <x:c r="P4559" s="2" t="str">
        <x:v>车辆纯氢气里程查询_20260901-20260930_1024辆.xlsx / S491</x:v>
      </x:c>
    </x:row>
    <x:row r="4560" ht="22" customHeight="1">
      <x:c r="A4560" s="2" t="n">
        <x:v>179</x:v>
      </x:c>
      <x:c r="B4560" s="2" t="str">
        <x:v>粤AGQ1328</x:v>
      </x:c>
      <x:c r="C4560" s="2" t="str">
        <x:v>钟祥</x:v>
      </x:c>
      <x:c r="D4560" s="8" t="d">
        <x:v>2026-09-16T00:00:00.000Z</x:v>
      </x:c>
      <x:c r="E4560" s="7" t="n">
        <x:v>55.1</x:v>
      </x:c>
      <x:c r="F4560" s="7" t="n">
        <x:v>55.8</x:v>
      </x:c>
      <x:c r="G4560" s="7" t="n">
        <x:v>54.9</x:v>
      </x:c>
      <x:c r="H4560" s="2" t="str">
        <x:v>是</x:v>
      </x:c>
      <x:c r="I4560" s="7" t="n">
        <x:f>IF(AND(ISNUMBER(E4560),ISNUMBER(F4560)),E4560-F4560,"")</x:f>
        <x:v>-0.6999999999999957</x:v>
      </x:c>
      <x:c r="J4560" s="2" t="str">
        <x:f>IF(H4560="否","不适用",IF(AND(ISNUMBER(E4560),ISNUMBER(F4560)),IF(I4560&gt;'规则与名单'!$B$2,"是","否"),"未判定"))</x:f>
        <x:v>否</x:v>
      </x:c>
      <x:c r="K4560" s="2" t="str">
        <x:f>IF(J4560="是",IF(ISNUMBER(F4560),"测试日GPS","缺失"),IF(ISNUMBER(G4560),"非测试日纯氢",IF(AND(H4560="是",J4560="未判定"),IF(ISNUMBER(F4560),"测试名单无纯氢GPS","缺失"),IF(ISNUMBER(E4560),"非测试日仪表","缺失"))))</x:f>
        <x:v>非测试日纯氢</x:v>
      </x:c>
      <x:c r="L4560" s="7" t="n">
        <x:f>IF(K4560="缺失","",IF(K4560="非测试日纯氢",G4560,IF(K4560="非测试日仪表",E4560,F4560)))</x:f>
        <x:v>54.9</x:v>
      </x:c>
      <x:c r="M4560" s="2" t="n">
        <x:f>IF(K4560="缺失",1,0)</x:f>
        <x:v>0</x:v>
      </x:c>
      <x:c r="N4560" s="2" t="str">
        <x:v>车辆里程查询_20260901-20260930_1024辆_仪表里程.xlsx / T38</x:v>
      </x:c>
      <x:c r="O4560" s="2" t="str">
        <x:v>车辆里程查询_20260901-20260930_1024辆_GPS里程.xlsx / T239</x:v>
      </x:c>
      <x:c r="P4560" s="2" t="str">
        <x:v>车辆纯氢气里程查询_20260901-20260930_1024辆.xlsx / T491</x:v>
      </x:c>
    </x:row>
    <x:row r="4561" ht="22" customHeight="1">
      <x:c r="A4561" s="2" t="n">
        <x:v>179</x:v>
      </x:c>
      <x:c r="B4561" s="2" t="str">
        <x:v>粤AGQ1328</x:v>
      </x:c>
      <x:c r="C4561" s="2" t="str">
        <x:v>钟祥</x:v>
      </x:c>
      <x:c r="D4561" s="8" t="d">
        <x:v>2026-09-17T00:00:00.000Z</x:v>
      </x:c>
      <x:c r="E4561" s="7" t="n">
        <x:v>137.1</x:v>
      </x:c>
      <x:c r="F4561" s="7" t="n">
        <x:v>138.2</x:v>
      </x:c>
      <x:c r="G4561" s="7" t="n">
        <x:v>111.6</x:v>
      </x:c>
      <x:c r="H4561" s="2" t="str">
        <x:v>是</x:v>
      </x:c>
      <x:c r="I4561" s="7" t="n">
        <x:f>IF(AND(ISNUMBER(E4561),ISNUMBER(F4561)),E4561-F4561,"")</x:f>
        <x:v>-1.0999999999999943</x:v>
      </x:c>
      <x:c r="J4561" s="2" t="str">
        <x:f>IF(H4561="否","不适用",IF(AND(ISNUMBER(E4561),ISNUMBER(F4561)),IF(I4561&gt;'规则与名单'!$B$2,"是","否"),"未判定"))</x:f>
        <x:v>否</x:v>
      </x:c>
      <x:c r="K4561" s="2" t="str">
        <x:f>IF(J4561="是",IF(ISNUMBER(F4561),"测试日GPS","缺失"),IF(ISNUMBER(G4561),"非测试日纯氢",IF(AND(H4561="是",J4561="未判定"),IF(ISNUMBER(F4561),"测试名单无纯氢GPS","缺失"),IF(ISNUMBER(E4561),"非测试日仪表","缺失"))))</x:f>
        <x:v>非测试日纯氢</x:v>
      </x:c>
      <x:c r="L4561" s="7" t="n">
        <x:f>IF(K4561="缺失","",IF(K4561="非测试日纯氢",G4561,IF(K4561="非测试日仪表",E4561,F4561)))</x:f>
        <x:v>111.6</x:v>
      </x:c>
      <x:c r="M4561" s="2" t="n">
        <x:f>IF(K4561="缺失",1,0)</x:f>
        <x:v>0</x:v>
      </x:c>
      <x:c r="N4561" s="2" t="str">
        <x:v>车辆里程查询_20260901-20260930_1024辆_仪表里程.xlsx / U38</x:v>
      </x:c>
      <x:c r="O4561" s="2" t="str">
        <x:v>车辆里程查询_20260901-20260930_1024辆_GPS里程.xlsx / U239</x:v>
      </x:c>
      <x:c r="P4561" s="2" t="str">
        <x:v>车辆纯氢气里程查询_20260901-20260930_1024辆.xlsx / U491</x:v>
      </x:c>
    </x:row>
    <x:row r="4562" ht="22" customHeight="1">
      <x:c r="A4562" s="2" t="n">
        <x:v>179</x:v>
      </x:c>
      <x:c r="B4562" s="2" t="str">
        <x:v>粤AGQ1328</x:v>
      </x:c>
      <x:c r="C4562" s="2" t="str">
        <x:v>钟祥</x:v>
      </x:c>
      <x:c r="D4562" s="8" t="d">
        <x:v>2026-09-18T00:00:00.000Z</x:v>
      </x:c>
      <x:c r="E4562" s="7" t="n">
        <x:v>129.2</x:v>
      </x:c>
      <x:c r="F4562" s="7" t="n">
        <x:v>130.4</x:v>
      </x:c>
      <x:c r="G4562" s="7" t="n">
        <x:v>58.2</x:v>
      </x:c>
      <x:c r="H4562" s="2" t="str">
        <x:v>是</x:v>
      </x:c>
      <x:c r="I4562" s="7" t="n">
        <x:f>IF(AND(ISNUMBER(E4562),ISNUMBER(F4562)),E4562-F4562,"")</x:f>
        <x:v>-1.200000000000017</x:v>
      </x:c>
      <x:c r="J4562" s="2" t="str">
        <x:f>IF(H4562="否","不适用",IF(AND(ISNUMBER(E4562),ISNUMBER(F4562)),IF(I4562&gt;'规则与名单'!$B$2,"是","否"),"未判定"))</x:f>
        <x:v>否</x:v>
      </x:c>
      <x:c r="K4562" s="2" t="str">
        <x:f>IF(J4562="是",IF(ISNUMBER(F4562),"测试日GPS","缺失"),IF(ISNUMBER(G4562),"非测试日纯氢",IF(AND(H4562="是",J4562="未判定"),IF(ISNUMBER(F4562),"测试名单无纯氢GPS","缺失"),IF(ISNUMBER(E4562),"非测试日仪表","缺失"))))</x:f>
        <x:v>非测试日纯氢</x:v>
      </x:c>
      <x:c r="L4562" s="7" t="n">
        <x:f>IF(K4562="缺失","",IF(K4562="非测试日纯氢",G4562,IF(K4562="非测试日仪表",E4562,F4562)))</x:f>
        <x:v>58.2</x:v>
      </x:c>
      <x:c r="M4562" s="2" t="n">
        <x:f>IF(K4562="缺失",1,0)</x:f>
        <x:v>0</x:v>
      </x:c>
      <x:c r="N4562" s="2" t="str">
        <x:v>车辆里程查询_20260901-20260930_1024辆_仪表里程.xlsx / V38</x:v>
      </x:c>
      <x:c r="O4562" s="2" t="str">
        <x:v>车辆里程查询_20260901-20260930_1024辆_GPS里程.xlsx / V239</x:v>
      </x:c>
      <x:c r="P4562" s="2" t="str">
        <x:v>车辆纯氢气里程查询_20260901-20260930_1024辆.xlsx / V491</x:v>
      </x:c>
    </x:row>
    <x:row r="4563" ht="22" customHeight="1">
      <x:c r="A4563" s="2" t="n">
        <x:v>179</x:v>
      </x:c>
      <x:c r="B4563" s="2" t="str">
        <x:v>粤AGQ1328</x:v>
      </x:c>
      <x:c r="C4563" s="2" t="str">
        <x:v>钟祥</x:v>
      </x:c>
      <x:c r="D4563" s="8" t="d">
        <x:v>2026-09-19T00:00:00.000Z</x:v>
      </x:c>
      <x:c r="E4563" s="7"/>
      <x:c r="F4563" s="7" t="n">
        <x:v>0</x:v>
      </x:c>
      <x:c r="G4563" s="7"/>
      <x:c r="H4563" s="2" t="str">
        <x:v>是</x:v>
      </x:c>
      <x:c r="I4563" s="7" t="str">
        <x:f>IF(AND(ISNUMBER(E4563),ISNUMBER(F4563)),E4563-F4563,"")</x:f>
      </x:c>
      <x:c r="J4563" s="2" t="str">
        <x:f>IF(H4563="否","不适用",IF(AND(ISNUMBER(E4563),ISNUMBER(F4563)),IF(I4563&gt;'规则与名单'!$B$2,"是","否"),"未判定"))</x:f>
        <x:v>未判定</x:v>
      </x:c>
      <x:c r="K4563" s="2" t="str">
        <x:f>IF(J4563="是",IF(ISNUMBER(F4563),"测试日GPS","缺失"),IF(ISNUMBER(G4563),"非测试日纯氢",IF(AND(H4563="是",J4563="未判定"),IF(ISNUMBER(F4563),"测试名单无纯氢GPS","缺失"),IF(ISNUMBER(E4563),"非测试日仪表","缺失"))))</x:f>
        <x:v>测试名单无纯氢GPS</x:v>
      </x:c>
      <x:c r="L4563" s="7" t="n">
        <x:f>IF(K4563="缺失","",IF(K4563="非测试日纯氢",G4563,IF(K4563="非测试日仪表",E4563,F4563)))</x:f>
        <x:v>0</x:v>
      </x:c>
      <x:c r="M4563" s="2" t="n">
        <x:f>IF(K4563="缺失",1,0)</x:f>
        <x:v>0</x:v>
      </x:c>
      <x:c r="N4563" s="2" t="str">
        <x:v>车辆里程查询_20260901-20260930_1024辆_仪表里程.xlsx / W38</x:v>
      </x:c>
      <x:c r="O4563" s="2" t="str">
        <x:v>车辆里程查询_20260901-20260930_1024辆_GPS里程.xlsx / W239</x:v>
      </x:c>
      <x:c r="P4563" s="2" t="str">
        <x:v>车辆纯氢气里程查询_20260901-20260930_1024辆.xlsx / W491</x:v>
      </x:c>
    </x:row>
    <x:row r="4564" ht="22" customHeight="1">
      <x:c r="A4564" s="2" t="n">
        <x:v>179</x:v>
      </x:c>
      <x:c r="B4564" s="2" t="str">
        <x:v>粤AGQ1328</x:v>
      </x:c>
      <x:c r="C4564" s="2" t="str">
        <x:v>钟祥</x:v>
      </x:c>
      <x:c r="D4564" s="8" t="d">
        <x:v>2026-09-20T00:00:00.000Z</x:v>
      </x:c>
      <x:c r="E4564" s="7" t="n">
        <x:v>134.3</x:v>
      </x:c>
      <x:c r="F4564" s="7" t="n">
        <x:v>135.2</x:v>
      </x:c>
      <x:c r="G4564" s="7" t="n">
        <x:v>133.6</x:v>
      </x:c>
      <x:c r="H4564" s="2" t="str">
        <x:v>是</x:v>
      </x:c>
      <x:c r="I4564" s="7" t="n">
        <x:f>IF(AND(ISNUMBER(E4564),ISNUMBER(F4564)),E4564-F4564,"")</x:f>
        <x:v>-0.8999999999999773</x:v>
      </x:c>
      <x:c r="J4564" s="2" t="str">
        <x:f>IF(H4564="否","不适用",IF(AND(ISNUMBER(E4564),ISNUMBER(F4564)),IF(I4564&gt;'规则与名单'!$B$2,"是","否"),"未判定"))</x:f>
        <x:v>否</x:v>
      </x:c>
      <x:c r="K4564" s="2" t="str">
        <x:f>IF(J4564="是",IF(ISNUMBER(F4564),"测试日GPS","缺失"),IF(ISNUMBER(G4564),"非测试日纯氢",IF(AND(H4564="是",J4564="未判定"),IF(ISNUMBER(F4564),"测试名单无纯氢GPS","缺失"),IF(ISNUMBER(E4564),"非测试日仪表","缺失"))))</x:f>
        <x:v>非测试日纯氢</x:v>
      </x:c>
      <x:c r="L4564" s="7" t="n">
        <x:f>IF(K4564="缺失","",IF(K4564="非测试日纯氢",G4564,IF(K4564="非测试日仪表",E4564,F4564)))</x:f>
        <x:v>133.6</x:v>
      </x:c>
      <x:c r="M4564" s="2" t="n">
        <x:f>IF(K4564="缺失",1,0)</x:f>
        <x:v>0</x:v>
      </x:c>
      <x:c r="N4564" s="2" t="str">
        <x:v>车辆里程查询_20260901-20260930_1024辆_仪表里程.xlsx / X38</x:v>
      </x:c>
      <x:c r="O4564" s="2" t="str">
        <x:v>车辆里程查询_20260901-20260930_1024辆_GPS里程.xlsx / X239</x:v>
      </x:c>
      <x:c r="P4564" s="2" t="str">
        <x:v>车辆纯氢气里程查询_20260901-20260930_1024辆.xlsx / X491</x:v>
      </x:c>
    </x:row>
    <x:row r="4565" ht="22" customHeight="1">
      <x:c r="A4565" s="2" t="n">
        <x:v>179</x:v>
      </x:c>
      <x:c r="B4565" s="2" t="str">
        <x:v>粤AGQ1328</x:v>
      </x:c>
      <x:c r="C4565" s="2" t="str">
        <x:v>钟祥</x:v>
      </x:c>
      <x:c r="D4565" s="8" t="d">
        <x:v>2026-09-21T00:00:00.000Z</x:v>
      </x:c>
      <x:c r="E4565" s="7" t="n">
        <x:v>73.2</x:v>
      </x:c>
      <x:c r="F4565" s="7" t="n">
        <x:v>78.5</x:v>
      </x:c>
      <x:c r="G4565" s="7" t="n">
        <x:v>53.2</x:v>
      </x:c>
      <x:c r="H4565" s="2" t="str">
        <x:v>是</x:v>
      </x:c>
      <x:c r="I4565" s="7" t="n">
        <x:f>IF(AND(ISNUMBER(E4565),ISNUMBER(F4565)),E4565-F4565,"")</x:f>
        <x:v>-5.299999999999997</x:v>
      </x:c>
      <x:c r="J4565" s="2" t="str">
        <x:f>IF(H4565="否","不适用",IF(AND(ISNUMBER(E4565),ISNUMBER(F4565)),IF(I4565&gt;'规则与名单'!$B$2,"是","否"),"未判定"))</x:f>
        <x:v>否</x:v>
      </x:c>
      <x:c r="K4565" s="2" t="str">
        <x:f>IF(J4565="是",IF(ISNUMBER(F4565),"测试日GPS","缺失"),IF(ISNUMBER(G4565),"非测试日纯氢",IF(AND(H4565="是",J4565="未判定"),IF(ISNUMBER(F4565),"测试名单无纯氢GPS","缺失"),IF(ISNUMBER(E4565),"非测试日仪表","缺失"))))</x:f>
        <x:v>非测试日纯氢</x:v>
      </x:c>
      <x:c r="L4565" s="7" t="n">
        <x:f>IF(K4565="缺失","",IF(K4565="非测试日纯氢",G4565,IF(K4565="非测试日仪表",E4565,F4565)))</x:f>
        <x:v>53.2</x:v>
      </x:c>
      <x:c r="M4565" s="2" t="n">
        <x:f>IF(K4565="缺失",1,0)</x:f>
        <x:v>0</x:v>
      </x:c>
      <x:c r="N4565" s="2" t="str">
        <x:v>车辆里程查询_20260901-20260930_1024辆_仪表里程.xlsx / Y38</x:v>
      </x:c>
      <x:c r="O4565" s="2" t="str">
        <x:v>车辆里程查询_20260901-20260930_1024辆_GPS里程.xlsx / Y239</x:v>
      </x:c>
      <x:c r="P4565" s="2" t="str">
        <x:v>车辆纯氢气里程查询_20260901-20260930_1024辆.xlsx / Y491</x:v>
      </x:c>
    </x:row>
    <x:row r="4566" ht="22" customHeight="1">
      <x:c r="A4566" s="2" t="n">
        <x:v>179</x:v>
      </x:c>
      <x:c r="B4566" s="2" t="str">
        <x:v>粤AGQ1328</x:v>
      </x:c>
      <x:c r="C4566" s="2" t="str">
        <x:v>钟祥</x:v>
      </x:c>
      <x:c r="D4566" s="8" t="d">
        <x:v>2026-09-22T00:00:00.000Z</x:v>
      </x:c>
      <x:c r="E4566" s="7"/>
      <x:c r="F4566" s="7" t="n">
        <x:v>0</x:v>
      </x:c>
      <x:c r="G4566" s="7"/>
      <x:c r="H4566" s="2" t="str">
        <x:v>是</x:v>
      </x:c>
      <x:c r="I4566" s="7" t="str">
        <x:f>IF(AND(ISNUMBER(E4566),ISNUMBER(F4566)),E4566-F4566,"")</x:f>
      </x:c>
      <x:c r="J4566" s="2" t="str">
        <x:f>IF(H4566="否","不适用",IF(AND(ISNUMBER(E4566),ISNUMBER(F4566)),IF(I4566&gt;'规则与名单'!$B$2,"是","否"),"未判定"))</x:f>
        <x:v>未判定</x:v>
      </x:c>
      <x:c r="K4566" s="2" t="str">
        <x:f>IF(J4566="是",IF(ISNUMBER(F4566),"测试日GPS","缺失"),IF(ISNUMBER(G4566),"非测试日纯氢",IF(AND(H4566="是",J4566="未判定"),IF(ISNUMBER(F4566),"测试名单无纯氢GPS","缺失"),IF(ISNUMBER(E4566),"非测试日仪表","缺失"))))</x:f>
        <x:v>测试名单无纯氢GPS</x:v>
      </x:c>
      <x:c r="L4566" s="7" t="n">
        <x:f>IF(K4566="缺失","",IF(K4566="非测试日纯氢",G4566,IF(K4566="非测试日仪表",E4566,F4566)))</x:f>
        <x:v>0</x:v>
      </x:c>
      <x:c r="M4566" s="2" t="n">
        <x:f>IF(K4566="缺失",1,0)</x:f>
        <x:v>0</x:v>
      </x:c>
      <x:c r="N4566" s="2" t="str">
        <x:v>车辆里程查询_20260901-20260930_1024辆_仪表里程.xlsx / Z38</x:v>
      </x:c>
      <x:c r="O4566" s="2" t="str">
        <x:v>车辆里程查询_20260901-20260930_1024辆_GPS里程.xlsx / Z239</x:v>
      </x:c>
      <x:c r="P4566" s="2" t="str">
        <x:v>车辆纯氢气里程查询_20260901-20260930_1024辆.xlsx / Z491</x:v>
      </x:c>
    </x:row>
    <x:row r="4567" ht="22" customHeight="1">
      <x:c r="A4567" s="2" t="n">
        <x:v>179</x:v>
      </x:c>
      <x:c r="B4567" s="2" t="str">
        <x:v>粤AGQ1328</x:v>
      </x:c>
      <x:c r="C4567" s="2" t="str">
        <x:v>钟祥</x:v>
      </x:c>
      <x:c r="D4567" s="8" t="d">
        <x:v>2026-09-23T00:00:00.000Z</x:v>
      </x:c>
      <x:c r="E4567" s="7" t="n">
        <x:v>386.8</x:v>
      </x:c>
      <x:c r="F4567" s="7" t="n">
        <x:v>151.2</x:v>
      </x:c>
      <x:c r="G4567" s="7" t="n">
        <x:v>364.5</x:v>
      </x:c>
      <x:c r="H4567" s="2" t="str">
        <x:v>是</x:v>
      </x:c>
      <x:c r="I4567" s="7" t="n">
        <x:f>IF(AND(ISNUMBER(E4567),ISNUMBER(F4567)),E4567-F4567,"")</x:f>
        <x:v>235.60000000000002</x:v>
      </x:c>
      <x:c r="J4567" s="2" t="str">
        <x:f>IF(H4567="否","不适用",IF(AND(ISNUMBER(E4567),ISNUMBER(F4567)),IF(I4567&gt;'规则与名单'!$B$2,"是","否"),"未判定"))</x:f>
        <x:v>是</x:v>
      </x:c>
      <x:c r="K4567" s="2" t="str">
        <x:f>IF(J4567="是",IF(ISNUMBER(F4567),"测试日GPS","缺失"),IF(ISNUMBER(G4567),"非测试日纯氢",IF(AND(H4567="是",J4567="未判定"),IF(ISNUMBER(F4567),"测试名单无纯氢GPS","缺失"),IF(ISNUMBER(E4567),"非测试日仪表","缺失"))))</x:f>
        <x:v>测试日GPS</x:v>
      </x:c>
      <x:c r="L4567" s="7" t="n">
        <x:f>IF(K4567="缺失","",IF(K4567="非测试日纯氢",G4567,IF(K4567="非测试日仪表",E4567,F4567)))</x:f>
        <x:v>151.2</x:v>
      </x:c>
      <x:c r="M4567" s="2" t="n">
        <x:f>IF(K4567="缺失",1,0)</x:f>
        <x:v>0</x:v>
      </x:c>
      <x:c r="N4567" s="2" t="str">
        <x:v>车辆里程查询_20260901-20260930_1024辆_仪表里程.xlsx / AA38</x:v>
      </x:c>
      <x:c r="O4567" s="2" t="str">
        <x:v>车辆里程查询_20260901-20260930_1024辆_GPS里程.xlsx / AA239</x:v>
      </x:c>
      <x:c r="P4567" s="2" t="str">
        <x:v>车辆纯氢气里程查询_20260901-20260930_1024辆.xlsx / AA491</x:v>
      </x:c>
    </x:row>
    <x:row r="4568" ht="22" customHeight="1">
      <x:c r="A4568" s="2" t="n">
        <x:v>180</x:v>
      </x:c>
      <x:c r="B4568" s="2" t="str">
        <x:v>粤AGQ3028</x:v>
      </x:c>
      <x:c r="C4568" s="2" t="str">
        <x:v>钟祥</x:v>
      </x:c>
      <x:c r="D4568" s="8" t="d">
        <x:v>2026-09-01T00:00:00.000Z</x:v>
      </x:c>
      <x:c r="E4568" s="7" t="n">
        <x:v>197.5</x:v>
      </x:c>
      <x:c r="F4568" s="7" t="n">
        <x:v>204.2</x:v>
      </x:c>
      <x:c r="G4568" s="7" t="n">
        <x:v>197.3</x:v>
      </x:c>
      <x:c r="H4568" s="2" t="str">
        <x:v>否</x:v>
      </x:c>
      <x:c r="I4568" s="7" t="n">
        <x:f>IF(AND(ISNUMBER(E4568),ISNUMBER(F4568)),E4568-F4568,"")</x:f>
        <x:v>-6.699999999999989</x:v>
      </x:c>
      <x:c r="J4568" s="2" t="str">
        <x:f>IF(H4568="否","不适用",IF(AND(ISNUMBER(E4568),ISNUMBER(F4568)),IF(I4568&gt;'规则与名单'!$B$2,"是","否"),"未判定"))</x:f>
        <x:v>不适用</x:v>
      </x:c>
      <x:c r="K4568" s="2" t="str">
        <x:f>IF(J4568="是",IF(ISNUMBER(F4568),"测试日GPS","缺失"),IF(ISNUMBER(G4568),"非测试日纯氢",IF(AND(H4568="是",J4568="未判定"),IF(ISNUMBER(F4568),"测试名单无纯氢GPS","缺失"),IF(ISNUMBER(E4568),"非测试日仪表","缺失"))))</x:f>
        <x:v>非测试日纯氢</x:v>
      </x:c>
      <x:c r="L4568" s="7" t="n">
        <x:f>IF(K4568="缺失","",IF(K4568="非测试日纯氢",G4568,IF(K4568="非测试日仪表",E4568,F4568)))</x:f>
        <x:v>197.3</x:v>
      </x:c>
      <x:c r="M4568" s="2" t="n">
        <x:f>IF(K4568="缺失",1,0)</x:f>
        <x:v>0</x:v>
      </x:c>
      <x:c r="N4568" s="2" t="str">
        <x:v>车辆里程查询_20260901-20260930_1024辆_仪表里程.xlsx / E217</x:v>
      </x:c>
      <x:c r="O4568" s="2" t="str">
        <x:v>车辆里程查询_20260901-20260930_1024辆_GPS里程.xlsx / E108</x:v>
      </x:c>
      <x:c r="P4568" s="2" t="str">
        <x:v>车辆纯氢气里程查询_20260901-20260930_1024辆.xlsx / E326</x:v>
      </x:c>
    </x:row>
    <x:row r="4569" ht="22" customHeight="1">
      <x:c r="A4569" s="2" t="n">
        <x:v>180</x:v>
      </x:c>
      <x:c r="B4569" s="2" t="str">
        <x:v>粤AGQ3028</x:v>
      </x:c>
      <x:c r="C4569" s="2" t="str">
        <x:v>钟祥</x:v>
      </x:c>
      <x:c r="D4569" s="8" t="d">
        <x:v>2026-09-02T00:00:00.000Z</x:v>
      </x:c>
      <x:c r="E4569" s="7"/>
      <x:c r="F4569" s="7" t="n">
        <x:v>0</x:v>
      </x:c>
      <x:c r="G4569" s="7"/>
      <x:c r="H4569" s="2" t="str">
        <x:v>否</x:v>
      </x:c>
      <x:c r="I4569" s="7" t="str">
        <x:f>IF(AND(ISNUMBER(E4569),ISNUMBER(F4569)),E4569-F4569,"")</x:f>
      </x:c>
      <x:c r="J4569" s="2" t="str">
        <x:f>IF(H4569="否","不适用",IF(AND(ISNUMBER(E4569),ISNUMBER(F4569)),IF(I4569&gt;'规则与名单'!$B$2,"是","否"),"未判定"))</x:f>
        <x:v>不适用</x:v>
      </x:c>
      <x:c r="K4569" s="2" t="str">
        <x:f>IF(J4569="是",IF(ISNUMBER(F4569),"测试日GPS","缺失"),IF(ISNUMBER(G4569),"非测试日纯氢",IF(AND(H4569="是",J4569="未判定"),IF(ISNUMBER(F4569),"测试名单无纯氢GPS","缺失"),IF(ISNUMBER(E4569),"非测试日仪表","缺失"))))</x:f>
        <x:v>缺失</x:v>
      </x:c>
      <x:c r="L4569" s="7" t="str">
        <x:f>IF(K4569="缺失","",IF(K4569="非测试日纯氢",G4569,IF(K4569="非测试日仪表",E4569,F4569)))</x:f>
      </x:c>
      <x:c r="M4569" s="2" t="n">
        <x:f>IF(K4569="缺失",1,0)</x:f>
        <x:v>1</x:v>
      </x:c>
      <x:c r="N4569" s="2" t="str">
        <x:v>车辆里程查询_20260901-20260930_1024辆_仪表里程.xlsx / F217</x:v>
      </x:c>
      <x:c r="O4569" s="2" t="str">
        <x:v>车辆里程查询_20260901-20260930_1024辆_GPS里程.xlsx / F108</x:v>
      </x:c>
      <x:c r="P4569" s="2" t="str">
        <x:v>车辆纯氢气里程查询_20260901-20260930_1024辆.xlsx / F326</x:v>
      </x:c>
    </x:row>
    <x:row r="4570" ht="22" customHeight="1">
      <x:c r="A4570" s="2" t="n">
        <x:v>180</x:v>
      </x:c>
      <x:c r="B4570" s="2" t="str">
        <x:v>粤AGQ3028</x:v>
      </x:c>
      <x:c r="C4570" s="2" t="str">
        <x:v>钟祥</x:v>
      </x:c>
      <x:c r="D4570" s="8" t="d">
        <x:v>2026-09-03T00:00:00.000Z</x:v>
      </x:c>
      <x:c r="E4570" s="7"/>
      <x:c r="F4570" s="7" t="n">
        <x:v>0</x:v>
      </x:c>
      <x:c r="G4570" s="7"/>
      <x:c r="H4570" s="2" t="str">
        <x:v>否</x:v>
      </x:c>
      <x:c r="I4570" s="7" t="str">
        <x:f>IF(AND(ISNUMBER(E4570),ISNUMBER(F4570)),E4570-F4570,"")</x:f>
      </x:c>
      <x:c r="J4570" s="2" t="str">
        <x:f>IF(H4570="否","不适用",IF(AND(ISNUMBER(E4570),ISNUMBER(F4570)),IF(I4570&gt;'规则与名单'!$B$2,"是","否"),"未判定"))</x:f>
        <x:v>不适用</x:v>
      </x:c>
      <x:c r="K4570" s="2" t="str">
        <x:f>IF(J4570="是",IF(ISNUMBER(F4570),"测试日GPS","缺失"),IF(ISNUMBER(G4570),"非测试日纯氢",IF(AND(H4570="是",J4570="未判定"),IF(ISNUMBER(F4570),"测试名单无纯氢GPS","缺失"),IF(ISNUMBER(E4570),"非测试日仪表","缺失"))))</x:f>
        <x:v>缺失</x:v>
      </x:c>
      <x:c r="L4570" s="7" t="str">
        <x:f>IF(K4570="缺失","",IF(K4570="非测试日纯氢",G4570,IF(K4570="非测试日仪表",E4570,F4570)))</x:f>
      </x:c>
      <x:c r="M4570" s="2" t="n">
        <x:f>IF(K4570="缺失",1,0)</x:f>
        <x:v>1</x:v>
      </x:c>
      <x:c r="N4570" s="2" t="str">
        <x:v>车辆里程查询_20260901-20260930_1024辆_仪表里程.xlsx / G217</x:v>
      </x:c>
      <x:c r="O4570" s="2" t="str">
        <x:v>车辆里程查询_20260901-20260930_1024辆_GPS里程.xlsx / G108</x:v>
      </x:c>
      <x:c r="P4570" s="2" t="str">
        <x:v>车辆纯氢气里程查询_20260901-20260930_1024辆.xlsx / G326</x:v>
      </x:c>
    </x:row>
    <x:row r="4571" ht="22" customHeight="1">
      <x:c r="A4571" s="2" t="n">
        <x:v>180</x:v>
      </x:c>
      <x:c r="B4571" s="2" t="str">
        <x:v>粤AGQ3028</x:v>
      </x:c>
      <x:c r="C4571" s="2" t="str">
        <x:v>钟祥</x:v>
      </x:c>
      <x:c r="D4571" s="8" t="d">
        <x:v>2026-09-04T00:00:00.000Z</x:v>
      </x:c>
      <x:c r="E4571" s="7"/>
      <x:c r="F4571" s="7" t="n">
        <x:v>0</x:v>
      </x:c>
      <x:c r="G4571" s="7"/>
      <x:c r="H4571" s="2" t="str">
        <x:v>否</x:v>
      </x:c>
      <x:c r="I4571" s="7" t="str">
        <x:f>IF(AND(ISNUMBER(E4571),ISNUMBER(F4571)),E4571-F4571,"")</x:f>
      </x:c>
      <x:c r="J4571" s="2" t="str">
        <x:f>IF(H4571="否","不适用",IF(AND(ISNUMBER(E4571),ISNUMBER(F4571)),IF(I4571&gt;'规则与名单'!$B$2,"是","否"),"未判定"))</x:f>
        <x:v>不适用</x:v>
      </x:c>
      <x:c r="K4571" s="2" t="str">
        <x:f>IF(J4571="是",IF(ISNUMBER(F4571),"测试日GPS","缺失"),IF(ISNUMBER(G4571),"非测试日纯氢",IF(AND(H4571="是",J4571="未判定"),IF(ISNUMBER(F4571),"测试名单无纯氢GPS","缺失"),IF(ISNUMBER(E4571),"非测试日仪表","缺失"))))</x:f>
        <x:v>缺失</x:v>
      </x:c>
      <x:c r="L4571" s="7" t="str">
        <x:f>IF(K4571="缺失","",IF(K4571="非测试日纯氢",G4571,IF(K4571="非测试日仪表",E4571,F4571)))</x:f>
      </x:c>
      <x:c r="M4571" s="2" t="n">
        <x:f>IF(K4571="缺失",1,0)</x:f>
        <x:v>1</x:v>
      </x:c>
      <x:c r="N4571" s="2" t="str">
        <x:v>车辆里程查询_20260901-20260930_1024辆_仪表里程.xlsx / H217</x:v>
      </x:c>
      <x:c r="O4571" s="2" t="str">
        <x:v>车辆里程查询_20260901-20260930_1024辆_GPS里程.xlsx / H108</x:v>
      </x:c>
      <x:c r="P4571" s="2" t="str">
        <x:v>车辆纯氢气里程查询_20260901-20260930_1024辆.xlsx / H326</x:v>
      </x:c>
    </x:row>
    <x:row r="4572" ht="22" customHeight="1">
      <x:c r="A4572" s="2" t="n">
        <x:v>180</x:v>
      </x:c>
      <x:c r="B4572" s="2" t="str">
        <x:v>粤AGQ3028</x:v>
      </x:c>
      <x:c r="C4572" s="2" t="str">
        <x:v>钟祥</x:v>
      </x:c>
      <x:c r="D4572" s="8" t="d">
        <x:v>2026-09-05T00:00:00.000Z</x:v>
      </x:c>
      <x:c r="E4572" s="7"/>
      <x:c r="F4572" s="7" t="n">
        <x:v>0</x:v>
      </x:c>
      <x:c r="G4572" s="7"/>
      <x:c r="H4572" s="2" t="str">
        <x:v>否</x:v>
      </x:c>
      <x:c r="I4572" s="7" t="str">
        <x:f>IF(AND(ISNUMBER(E4572),ISNUMBER(F4572)),E4572-F4572,"")</x:f>
      </x:c>
      <x:c r="J4572" s="2" t="str">
        <x:f>IF(H4572="否","不适用",IF(AND(ISNUMBER(E4572),ISNUMBER(F4572)),IF(I4572&gt;'规则与名单'!$B$2,"是","否"),"未判定"))</x:f>
        <x:v>不适用</x:v>
      </x:c>
      <x:c r="K4572" s="2" t="str">
        <x:f>IF(J4572="是",IF(ISNUMBER(F4572),"测试日GPS","缺失"),IF(ISNUMBER(G4572),"非测试日纯氢",IF(AND(H4572="是",J4572="未判定"),IF(ISNUMBER(F4572),"测试名单无纯氢GPS","缺失"),IF(ISNUMBER(E4572),"非测试日仪表","缺失"))))</x:f>
        <x:v>缺失</x:v>
      </x:c>
      <x:c r="L4572" s="7" t="str">
        <x:f>IF(K4572="缺失","",IF(K4572="非测试日纯氢",G4572,IF(K4572="非测试日仪表",E4572,F4572)))</x:f>
      </x:c>
      <x:c r="M4572" s="2" t="n">
        <x:f>IF(K4572="缺失",1,0)</x:f>
        <x:v>1</x:v>
      </x:c>
      <x:c r="N4572" s="2" t="str">
        <x:v>车辆里程查询_20260901-20260930_1024辆_仪表里程.xlsx / I217</x:v>
      </x:c>
      <x:c r="O4572" s="2" t="str">
        <x:v>车辆里程查询_20260901-20260930_1024辆_GPS里程.xlsx / I108</x:v>
      </x:c>
      <x:c r="P4572" s="2" t="str">
        <x:v>车辆纯氢气里程查询_20260901-20260930_1024辆.xlsx / I326</x:v>
      </x:c>
    </x:row>
    <x:row r="4573" ht="22" customHeight="1">
      <x:c r="A4573" s="2" t="n">
        <x:v>180</x:v>
      </x:c>
      <x:c r="B4573" s="2" t="str">
        <x:v>粤AGQ3028</x:v>
      </x:c>
      <x:c r="C4573" s="2" t="str">
        <x:v>钟祥</x:v>
      </x:c>
      <x:c r="D4573" s="8" t="d">
        <x:v>2026-09-06T00:00:00.000Z</x:v>
      </x:c>
      <x:c r="E4573" s="7" t="n">
        <x:v>214.1</x:v>
      </x:c>
      <x:c r="F4573" s="7" t="n">
        <x:v>214.7</x:v>
      </x:c>
      <x:c r="G4573" s="7" t="n">
        <x:v>213.4</x:v>
      </x:c>
      <x:c r="H4573" s="2" t="str">
        <x:v>否</x:v>
      </x:c>
      <x:c r="I4573" s="7" t="n">
        <x:f>IF(AND(ISNUMBER(E4573),ISNUMBER(F4573)),E4573-F4573,"")</x:f>
        <x:v>-0.5999999999999943</x:v>
      </x:c>
      <x:c r="J4573" s="2" t="str">
        <x:f>IF(H4573="否","不适用",IF(AND(ISNUMBER(E4573),ISNUMBER(F4573)),IF(I4573&gt;'规则与名单'!$B$2,"是","否"),"未判定"))</x:f>
        <x:v>不适用</x:v>
      </x:c>
      <x:c r="K4573" s="2" t="str">
        <x:f>IF(J4573="是",IF(ISNUMBER(F4573),"测试日GPS","缺失"),IF(ISNUMBER(G4573),"非测试日纯氢",IF(AND(H4573="是",J4573="未判定"),IF(ISNUMBER(F4573),"测试名单无纯氢GPS","缺失"),IF(ISNUMBER(E4573),"非测试日仪表","缺失"))))</x:f>
        <x:v>非测试日纯氢</x:v>
      </x:c>
      <x:c r="L4573" s="7" t="n">
        <x:f>IF(K4573="缺失","",IF(K4573="非测试日纯氢",G4573,IF(K4573="非测试日仪表",E4573,F4573)))</x:f>
        <x:v>213.4</x:v>
      </x:c>
      <x:c r="M4573" s="2" t="n">
        <x:f>IF(K4573="缺失",1,0)</x:f>
        <x:v>0</x:v>
      </x:c>
      <x:c r="N4573" s="2" t="str">
        <x:v>车辆里程查询_20260901-20260930_1024辆_仪表里程.xlsx / J217</x:v>
      </x:c>
      <x:c r="O4573" s="2" t="str">
        <x:v>车辆里程查询_20260901-20260930_1024辆_GPS里程.xlsx / J108</x:v>
      </x:c>
      <x:c r="P4573" s="2" t="str">
        <x:v>车辆纯氢气里程查询_20260901-20260930_1024辆.xlsx / J326</x:v>
      </x:c>
    </x:row>
    <x:row r="4574" ht="22" customHeight="1">
      <x:c r="A4574" s="2" t="n">
        <x:v>180</x:v>
      </x:c>
      <x:c r="B4574" s="2" t="str">
        <x:v>粤AGQ3028</x:v>
      </x:c>
      <x:c r="C4574" s="2" t="str">
        <x:v>钟祥</x:v>
      </x:c>
      <x:c r="D4574" s="8" t="d">
        <x:v>2026-09-07T00:00:00.000Z</x:v>
      </x:c>
      <x:c r="E4574" s="7" t="n">
        <x:v>233.5</x:v>
      </x:c>
      <x:c r="F4574" s="7" t="n">
        <x:v>236</x:v>
      </x:c>
      <x:c r="G4574" s="7" t="n">
        <x:v>212.5</x:v>
      </x:c>
      <x:c r="H4574" s="2" t="str">
        <x:v>否</x:v>
      </x:c>
      <x:c r="I4574" s="7" t="n">
        <x:f>IF(AND(ISNUMBER(E4574),ISNUMBER(F4574)),E4574-F4574,"")</x:f>
        <x:v>-2.5</x:v>
      </x:c>
      <x:c r="J4574" s="2" t="str">
        <x:f>IF(H4574="否","不适用",IF(AND(ISNUMBER(E4574),ISNUMBER(F4574)),IF(I4574&gt;'规则与名单'!$B$2,"是","否"),"未判定"))</x:f>
        <x:v>不适用</x:v>
      </x:c>
      <x:c r="K4574" s="2" t="str">
        <x:f>IF(J4574="是",IF(ISNUMBER(F4574),"测试日GPS","缺失"),IF(ISNUMBER(G4574),"非测试日纯氢",IF(AND(H4574="是",J4574="未判定"),IF(ISNUMBER(F4574),"测试名单无纯氢GPS","缺失"),IF(ISNUMBER(E4574),"非测试日仪表","缺失"))))</x:f>
        <x:v>非测试日纯氢</x:v>
      </x:c>
      <x:c r="L4574" s="7" t="n">
        <x:f>IF(K4574="缺失","",IF(K4574="非测试日纯氢",G4574,IF(K4574="非测试日仪表",E4574,F4574)))</x:f>
        <x:v>212.5</x:v>
      </x:c>
      <x:c r="M4574" s="2" t="n">
        <x:f>IF(K4574="缺失",1,0)</x:f>
        <x:v>0</x:v>
      </x:c>
      <x:c r="N4574" s="2" t="str">
        <x:v>车辆里程查询_20260901-20260930_1024辆_仪表里程.xlsx / K217</x:v>
      </x:c>
      <x:c r="O4574" s="2" t="str">
        <x:v>车辆里程查询_20260901-20260930_1024辆_GPS里程.xlsx / K108</x:v>
      </x:c>
      <x:c r="P4574" s="2" t="str">
        <x:v>车辆纯氢气里程查询_20260901-20260930_1024辆.xlsx / K326</x:v>
      </x:c>
    </x:row>
    <x:row r="4575" ht="22" customHeight="1">
      <x:c r="A4575" s="2" t="n">
        <x:v>180</x:v>
      </x:c>
      <x:c r="B4575" s="2" t="str">
        <x:v>粤AGQ3028</x:v>
      </x:c>
      <x:c r="C4575" s="2" t="str">
        <x:v>钟祥</x:v>
      </x:c>
      <x:c r="D4575" s="8" t="d">
        <x:v>2026-09-08T00:00:00.000Z</x:v>
      </x:c>
      <x:c r="E4575" s="7" t="n">
        <x:v>215</x:v>
      </x:c>
      <x:c r="F4575" s="7" t="n">
        <x:v>216.8</x:v>
      </x:c>
      <x:c r="G4575" s="7" t="n">
        <x:v>211.4</x:v>
      </x:c>
      <x:c r="H4575" s="2" t="str">
        <x:v>否</x:v>
      </x:c>
      <x:c r="I4575" s="7" t="n">
        <x:f>IF(AND(ISNUMBER(E4575),ISNUMBER(F4575)),E4575-F4575,"")</x:f>
        <x:v>-1.8000000000000114</x:v>
      </x:c>
      <x:c r="J4575" s="2" t="str">
        <x:f>IF(H4575="否","不适用",IF(AND(ISNUMBER(E4575),ISNUMBER(F4575)),IF(I4575&gt;'规则与名单'!$B$2,"是","否"),"未判定"))</x:f>
        <x:v>不适用</x:v>
      </x:c>
      <x:c r="K4575" s="2" t="str">
        <x:f>IF(J4575="是",IF(ISNUMBER(F4575),"测试日GPS","缺失"),IF(ISNUMBER(G4575),"非测试日纯氢",IF(AND(H4575="是",J4575="未判定"),IF(ISNUMBER(F4575),"测试名单无纯氢GPS","缺失"),IF(ISNUMBER(E4575),"非测试日仪表","缺失"))))</x:f>
        <x:v>非测试日纯氢</x:v>
      </x:c>
      <x:c r="L4575" s="7" t="n">
        <x:f>IF(K4575="缺失","",IF(K4575="非测试日纯氢",G4575,IF(K4575="非测试日仪表",E4575,F4575)))</x:f>
        <x:v>211.4</x:v>
      </x:c>
      <x:c r="M4575" s="2" t="n">
        <x:f>IF(K4575="缺失",1,0)</x:f>
        <x:v>0</x:v>
      </x:c>
      <x:c r="N4575" s="2" t="str">
        <x:v>车辆里程查询_20260901-20260930_1024辆_仪表里程.xlsx / L217</x:v>
      </x:c>
      <x:c r="O4575" s="2" t="str">
        <x:v>车辆里程查询_20260901-20260930_1024辆_GPS里程.xlsx / L108</x:v>
      </x:c>
      <x:c r="P4575" s="2" t="str">
        <x:v>车辆纯氢气里程查询_20260901-20260930_1024辆.xlsx / L326</x:v>
      </x:c>
    </x:row>
    <x:row r="4576" ht="22" customHeight="1">
      <x:c r="A4576" s="2" t="n">
        <x:v>180</x:v>
      </x:c>
      <x:c r="B4576" s="2" t="str">
        <x:v>粤AGQ3028</x:v>
      </x:c>
      <x:c r="C4576" s="2" t="str">
        <x:v>钟祥</x:v>
      </x:c>
      <x:c r="D4576" s="8" t="d">
        <x:v>2026-09-09T00:00:00.000Z</x:v>
      </x:c>
      <x:c r="E4576" s="7" t="n">
        <x:v>175.8</x:v>
      </x:c>
      <x:c r="F4576" s="7" t="n">
        <x:v>179.2</x:v>
      </x:c>
      <x:c r="G4576" s="7" t="n">
        <x:v>166.8</x:v>
      </x:c>
      <x:c r="H4576" s="2" t="str">
        <x:v>否</x:v>
      </x:c>
      <x:c r="I4576" s="7" t="n">
        <x:f>IF(AND(ISNUMBER(E4576),ISNUMBER(F4576)),E4576-F4576,"")</x:f>
        <x:v>-3.3999999999999773</x:v>
      </x:c>
      <x:c r="J4576" s="2" t="str">
        <x:f>IF(H4576="否","不适用",IF(AND(ISNUMBER(E4576),ISNUMBER(F4576)),IF(I4576&gt;'规则与名单'!$B$2,"是","否"),"未判定"))</x:f>
        <x:v>不适用</x:v>
      </x:c>
      <x:c r="K4576" s="2" t="str">
        <x:f>IF(J4576="是",IF(ISNUMBER(F4576),"测试日GPS","缺失"),IF(ISNUMBER(G4576),"非测试日纯氢",IF(AND(H4576="是",J4576="未判定"),IF(ISNUMBER(F4576),"测试名单无纯氢GPS","缺失"),IF(ISNUMBER(E4576),"非测试日仪表","缺失"))))</x:f>
        <x:v>非测试日纯氢</x:v>
      </x:c>
      <x:c r="L4576" s="7" t="n">
        <x:f>IF(K4576="缺失","",IF(K4576="非测试日纯氢",G4576,IF(K4576="非测试日仪表",E4576,F4576)))</x:f>
        <x:v>166.8</x:v>
      </x:c>
      <x:c r="M4576" s="2" t="n">
        <x:f>IF(K4576="缺失",1,0)</x:f>
        <x:v>0</x:v>
      </x:c>
      <x:c r="N4576" s="2" t="str">
        <x:v>车辆里程查询_20260901-20260930_1024辆_仪表里程.xlsx / M217</x:v>
      </x:c>
      <x:c r="O4576" s="2" t="str">
        <x:v>车辆里程查询_20260901-20260930_1024辆_GPS里程.xlsx / M108</x:v>
      </x:c>
      <x:c r="P4576" s="2" t="str">
        <x:v>车辆纯氢气里程查询_20260901-20260930_1024辆.xlsx / M326</x:v>
      </x:c>
    </x:row>
    <x:row r="4577" ht="22" customHeight="1">
      <x:c r="A4577" s="2" t="n">
        <x:v>180</x:v>
      </x:c>
      <x:c r="B4577" s="2" t="str">
        <x:v>粤AGQ3028</x:v>
      </x:c>
      <x:c r="C4577" s="2" t="str">
        <x:v>钟祥</x:v>
      </x:c>
      <x:c r="D4577" s="8" t="d">
        <x:v>2026-09-10T00:00:00.000Z</x:v>
      </x:c>
      <x:c r="E4577" s="7" t="n">
        <x:v>282.4</x:v>
      </x:c>
      <x:c r="F4577" s="7" t="n">
        <x:v>285.6</x:v>
      </x:c>
      <x:c r="G4577" s="7" t="n">
        <x:v>271.6</x:v>
      </x:c>
      <x:c r="H4577" s="2" t="str">
        <x:v>否</x:v>
      </x:c>
      <x:c r="I4577" s="7" t="n">
        <x:f>IF(AND(ISNUMBER(E4577),ISNUMBER(F4577)),E4577-F4577,"")</x:f>
        <x:v>-3.2000000000000455</x:v>
      </x:c>
      <x:c r="J4577" s="2" t="str">
        <x:f>IF(H4577="否","不适用",IF(AND(ISNUMBER(E4577),ISNUMBER(F4577)),IF(I4577&gt;'规则与名单'!$B$2,"是","否"),"未判定"))</x:f>
        <x:v>不适用</x:v>
      </x:c>
      <x:c r="K4577" s="2" t="str">
        <x:f>IF(J4577="是",IF(ISNUMBER(F4577),"测试日GPS","缺失"),IF(ISNUMBER(G4577),"非测试日纯氢",IF(AND(H4577="是",J4577="未判定"),IF(ISNUMBER(F4577),"测试名单无纯氢GPS","缺失"),IF(ISNUMBER(E4577),"非测试日仪表","缺失"))))</x:f>
        <x:v>非测试日纯氢</x:v>
      </x:c>
      <x:c r="L4577" s="7" t="n">
        <x:f>IF(K4577="缺失","",IF(K4577="非测试日纯氢",G4577,IF(K4577="非测试日仪表",E4577,F4577)))</x:f>
        <x:v>271.6</x:v>
      </x:c>
      <x:c r="M4577" s="2" t="n">
        <x:f>IF(K4577="缺失",1,0)</x:f>
        <x:v>0</x:v>
      </x:c>
      <x:c r="N4577" s="2" t="str">
        <x:v>车辆里程查询_20260901-20260930_1024辆_仪表里程.xlsx / N217</x:v>
      </x:c>
      <x:c r="O4577" s="2" t="str">
        <x:v>车辆里程查询_20260901-20260930_1024辆_GPS里程.xlsx / N108</x:v>
      </x:c>
      <x:c r="P4577" s="2" t="str">
        <x:v>车辆纯氢气里程查询_20260901-20260930_1024辆.xlsx / N326</x:v>
      </x:c>
    </x:row>
    <x:row r="4578" ht="22" customHeight="1">
      <x:c r="A4578" s="2" t="n">
        <x:v>180</x:v>
      </x:c>
      <x:c r="B4578" s="2" t="str">
        <x:v>粤AGQ3028</x:v>
      </x:c>
      <x:c r="C4578" s="2" t="str">
        <x:v>钟祥</x:v>
      </x:c>
      <x:c r="D4578" s="8" t="d">
        <x:v>2026-09-11T00:00:00.000Z</x:v>
      </x:c>
      <x:c r="E4578" s="7" t="n">
        <x:v>239.4</x:v>
      </x:c>
      <x:c r="F4578" s="7" t="n">
        <x:v>247.5</x:v>
      </x:c>
      <x:c r="G4578" s="7" t="n">
        <x:v>43.3</x:v>
      </x:c>
      <x:c r="H4578" s="2" t="str">
        <x:v>否</x:v>
      </x:c>
      <x:c r="I4578" s="7" t="n">
        <x:f>IF(AND(ISNUMBER(E4578),ISNUMBER(F4578)),E4578-F4578,"")</x:f>
        <x:v>-8.099999999999994</x:v>
      </x:c>
      <x:c r="J4578" s="2" t="str">
        <x:f>IF(H4578="否","不适用",IF(AND(ISNUMBER(E4578),ISNUMBER(F4578)),IF(I4578&gt;'规则与名单'!$B$2,"是","否"),"未判定"))</x:f>
        <x:v>不适用</x:v>
      </x:c>
      <x:c r="K4578" s="2" t="str">
        <x:f>IF(J4578="是",IF(ISNUMBER(F4578),"测试日GPS","缺失"),IF(ISNUMBER(G4578),"非测试日纯氢",IF(AND(H4578="是",J4578="未判定"),IF(ISNUMBER(F4578),"测试名单无纯氢GPS","缺失"),IF(ISNUMBER(E4578),"非测试日仪表","缺失"))))</x:f>
        <x:v>非测试日纯氢</x:v>
      </x:c>
      <x:c r="L4578" s="7" t="n">
        <x:f>IF(K4578="缺失","",IF(K4578="非测试日纯氢",G4578,IF(K4578="非测试日仪表",E4578,F4578)))</x:f>
        <x:v>43.3</x:v>
      </x:c>
      <x:c r="M4578" s="2" t="n">
        <x:f>IF(K4578="缺失",1,0)</x:f>
        <x:v>0</x:v>
      </x:c>
      <x:c r="N4578" s="2" t="str">
        <x:v>车辆里程查询_20260901-20260930_1024辆_仪表里程.xlsx / O217</x:v>
      </x:c>
      <x:c r="O4578" s="2" t="str">
        <x:v>车辆里程查询_20260901-20260930_1024辆_GPS里程.xlsx / O108</x:v>
      </x:c>
      <x:c r="P4578" s="2" t="str">
        <x:v>车辆纯氢气里程查询_20260901-20260930_1024辆.xlsx / O326</x:v>
      </x:c>
    </x:row>
    <x:row r="4579" ht="22" customHeight="1">
      <x:c r="A4579" s="2" t="n">
        <x:v>180</x:v>
      </x:c>
      <x:c r="B4579" s="2" t="str">
        <x:v>粤AGQ3028</x:v>
      </x:c>
      <x:c r="C4579" s="2" t="str">
        <x:v>钟祥</x:v>
      </x:c>
      <x:c r="D4579" s="8" t="d">
        <x:v>2026-09-12T00:00:00.000Z</x:v>
      </x:c>
      <x:c r="E4579" s="7" t="n">
        <x:v>255.1</x:v>
      </x:c>
      <x:c r="F4579" s="7" t="n">
        <x:v>255.8</x:v>
      </x:c>
      <x:c r="G4579" s="7" t="n">
        <x:v>215.7</x:v>
      </x:c>
      <x:c r="H4579" s="2" t="str">
        <x:v>否</x:v>
      </x:c>
      <x:c r="I4579" s="7" t="n">
        <x:f>IF(AND(ISNUMBER(E4579),ISNUMBER(F4579)),E4579-F4579,"")</x:f>
        <x:v>-0.700000000000017</x:v>
      </x:c>
      <x:c r="J4579" s="2" t="str">
        <x:f>IF(H4579="否","不适用",IF(AND(ISNUMBER(E4579),ISNUMBER(F4579)),IF(I4579&gt;'规则与名单'!$B$2,"是","否"),"未判定"))</x:f>
        <x:v>不适用</x:v>
      </x:c>
      <x:c r="K4579" s="2" t="str">
        <x:f>IF(J4579="是",IF(ISNUMBER(F4579),"测试日GPS","缺失"),IF(ISNUMBER(G4579),"非测试日纯氢",IF(AND(H4579="是",J4579="未判定"),IF(ISNUMBER(F4579),"测试名单无纯氢GPS","缺失"),IF(ISNUMBER(E4579),"非测试日仪表","缺失"))))</x:f>
        <x:v>非测试日纯氢</x:v>
      </x:c>
      <x:c r="L4579" s="7" t="n">
        <x:f>IF(K4579="缺失","",IF(K4579="非测试日纯氢",G4579,IF(K4579="非测试日仪表",E4579,F4579)))</x:f>
        <x:v>215.7</x:v>
      </x:c>
      <x:c r="M4579" s="2" t="n">
        <x:f>IF(K4579="缺失",1,0)</x:f>
        <x:v>0</x:v>
      </x:c>
      <x:c r="N4579" s="2" t="str">
        <x:v>车辆里程查询_20260901-20260930_1024辆_仪表里程.xlsx / P217</x:v>
      </x:c>
      <x:c r="O4579" s="2" t="str">
        <x:v>车辆里程查询_20260901-20260930_1024辆_GPS里程.xlsx / P108</x:v>
      </x:c>
      <x:c r="P4579" s="2" t="str">
        <x:v>车辆纯氢气里程查询_20260901-20260930_1024辆.xlsx / P326</x:v>
      </x:c>
    </x:row>
    <x:row r="4580" ht="22" customHeight="1">
      <x:c r="A4580" s="2" t="n">
        <x:v>180</x:v>
      </x:c>
      <x:c r="B4580" s="2" t="str">
        <x:v>粤AGQ3028</x:v>
      </x:c>
      <x:c r="C4580" s="2" t="str">
        <x:v>钟祥</x:v>
      </x:c>
      <x:c r="D4580" s="8" t="d">
        <x:v>2026-09-13T00:00:00.000Z</x:v>
      </x:c>
      <x:c r="E4580" s="7" t="n">
        <x:v>144.7</x:v>
      </x:c>
      <x:c r="F4580" s="7" t="n">
        <x:v>139.3</x:v>
      </x:c>
      <x:c r="G4580" s="7" t="n">
        <x:v>104.8</x:v>
      </x:c>
      <x:c r="H4580" s="2" t="str">
        <x:v>否</x:v>
      </x:c>
      <x:c r="I4580" s="7" t="n">
        <x:f>IF(AND(ISNUMBER(E4580),ISNUMBER(F4580)),E4580-F4580,"")</x:f>
        <x:v>5.399999999999977</x:v>
      </x:c>
      <x:c r="J4580" s="2" t="str">
        <x:f>IF(H4580="否","不适用",IF(AND(ISNUMBER(E4580),ISNUMBER(F4580)),IF(I4580&gt;'规则与名单'!$B$2,"是","否"),"未判定"))</x:f>
        <x:v>不适用</x:v>
      </x:c>
      <x:c r="K4580" s="2" t="str">
        <x:f>IF(J4580="是",IF(ISNUMBER(F4580),"测试日GPS","缺失"),IF(ISNUMBER(G4580),"非测试日纯氢",IF(AND(H4580="是",J4580="未判定"),IF(ISNUMBER(F4580),"测试名单无纯氢GPS","缺失"),IF(ISNUMBER(E4580),"非测试日仪表","缺失"))))</x:f>
        <x:v>非测试日纯氢</x:v>
      </x:c>
      <x:c r="L4580" s="7" t="n">
        <x:f>IF(K4580="缺失","",IF(K4580="非测试日纯氢",G4580,IF(K4580="非测试日仪表",E4580,F4580)))</x:f>
        <x:v>104.8</x:v>
      </x:c>
      <x:c r="M4580" s="2" t="n">
        <x:f>IF(K4580="缺失",1,0)</x:f>
        <x:v>0</x:v>
      </x:c>
      <x:c r="N4580" s="2" t="str">
        <x:v>车辆里程查询_20260901-20260930_1024辆_仪表里程.xlsx / Q217</x:v>
      </x:c>
      <x:c r="O4580" s="2" t="str">
        <x:v>车辆里程查询_20260901-20260930_1024辆_GPS里程.xlsx / Q108</x:v>
      </x:c>
      <x:c r="P4580" s="2" t="str">
        <x:v>车辆纯氢气里程查询_20260901-20260930_1024辆.xlsx / Q326</x:v>
      </x:c>
    </x:row>
    <x:row r="4581" ht="22" customHeight="1">
      <x:c r="A4581" s="2" t="n">
        <x:v>180</x:v>
      </x:c>
      <x:c r="B4581" s="2" t="str">
        <x:v>粤AGQ3028</x:v>
      </x:c>
      <x:c r="C4581" s="2" t="str">
        <x:v>钟祥</x:v>
      </x:c>
      <x:c r="D4581" s="8" t="d">
        <x:v>2026-09-14T00:00:00.000Z</x:v>
      </x:c>
      <x:c r="E4581" s="7" t="n">
        <x:v>158.5</x:v>
      </x:c>
      <x:c r="F4581" s="7" t="n">
        <x:v>158.7</x:v>
      </x:c>
      <x:c r="G4581" s="7" t="n">
        <x:v>117.3</x:v>
      </x:c>
      <x:c r="H4581" s="2" t="str">
        <x:v>否</x:v>
      </x:c>
      <x:c r="I4581" s="7" t="n">
        <x:f>IF(AND(ISNUMBER(E4581),ISNUMBER(F4581)),E4581-F4581,"")</x:f>
        <x:v>-0.19999999999998863</x:v>
      </x:c>
      <x:c r="J4581" s="2" t="str">
        <x:f>IF(H4581="否","不适用",IF(AND(ISNUMBER(E4581),ISNUMBER(F4581)),IF(I4581&gt;'规则与名单'!$B$2,"是","否"),"未判定"))</x:f>
        <x:v>不适用</x:v>
      </x:c>
      <x:c r="K4581" s="2" t="str">
        <x:f>IF(J4581="是",IF(ISNUMBER(F4581),"测试日GPS","缺失"),IF(ISNUMBER(G4581),"非测试日纯氢",IF(AND(H4581="是",J4581="未判定"),IF(ISNUMBER(F4581),"测试名单无纯氢GPS","缺失"),IF(ISNUMBER(E4581),"非测试日仪表","缺失"))))</x:f>
        <x:v>非测试日纯氢</x:v>
      </x:c>
      <x:c r="L4581" s="7" t="n">
        <x:f>IF(K4581="缺失","",IF(K4581="非测试日纯氢",G4581,IF(K4581="非测试日仪表",E4581,F4581)))</x:f>
        <x:v>117.3</x:v>
      </x:c>
      <x:c r="M4581" s="2" t="n">
        <x:f>IF(K4581="缺失",1,0)</x:f>
        <x:v>0</x:v>
      </x:c>
      <x:c r="N4581" s="2" t="str">
        <x:v>车辆里程查询_20260901-20260930_1024辆_仪表里程.xlsx / R217</x:v>
      </x:c>
      <x:c r="O4581" s="2" t="str">
        <x:v>车辆里程查询_20260901-20260930_1024辆_GPS里程.xlsx / R108</x:v>
      </x:c>
      <x:c r="P4581" s="2" t="str">
        <x:v>车辆纯氢气里程查询_20260901-20260930_1024辆.xlsx / R326</x:v>
      </x:c>
    </x:row>
    <x:row r="4582" ht="22" customHeight="1">
      <x:c r="A4582" s="2" t="n">
        <x:v>180</x:v>
      </x:c>
      <x:c r="B4582" s="2" t="str">
        <x:v>粤AGQ3028</x:v>
      </x:c>
      <x:c r="C4582" s="2" t="str">
        <x:v>钟祥</x:v>
      </x:c>
      <x:c r="D4582" s="8" t="d">
        <x:v>2026-09-15T00:00:00.000Z</x:v>
      </x:c>
      <x:c r="E4582" s="7" t="n">
        <x:v>193.1</x:v>
      </x:c>
      <x:c r="F4582" s="7" t="n">
        <x:v>196.1</x:v>
      </x:c>
      <x:c r="G4582" s="7" t="n">
        <x:v>147.3</x:v>
      </x:c>
      <x:c r="H4582" s="2" t="str">
        <x:v>否</x:v>
      </x:c>
      <x:c r="I4582" s="7" t="n">
        <x:f>IF(AND(ISNUMBER(E4582),ISNUMBER(F4582)),E4582-F4582,"")</x:f>
        <x:v>-3</x:v>
      </x:c>
      <x:c r="J4582" s="2" t="str">
        <x:f>IF(H4582="否","不适用",IF(AND(ISNUMBER(E4582),ISNUMBER(F4582)),IF(I4582&gt;'规则与名单'!$B$2,"是","否"),"未判定"))</x:f>
        <x:v>不适用</x:v>
      </x:c>
      <x:c r="K4582" s="2" t="str">
        <x:f>IF(J4582="是",IF(ISNUMBER(F4582),"测试日GPS","缺失"),IF(ISNUMBER(G4582),"非测试日纯氢",IF(AND(H4582="是",J4582="未判定"),IF(ISNUMBER(F4582),"测试名单无纯氢GPS","缺失"),IF(ISNUMBER(E4582),"非测试日仪表","缺失"))))</x:f>
        <x:v>非测试日纯氢</x:v>
      </x:c>
      <x:c r="L4582" s="7" t="n">
        <x:f>IF(K4582="缺失","",IF(K4582="非测试日纯氢",G4582,IF(K4582="非测试日仪表",E4582,F4582)))</x:f>
        <x:v>147.3</x:v>
      </x:c>
      <x:c r="M4582" s="2" t="n">
        <x:f>IF(K4582="缺失",1,0)</x:f>
        <x:v>0</x:v>
      </x:c>
      <x:c r="N4582" s="2" t="str">
        <x:v>车辆里程查询_20260901-20260930_1024辆_仪表里程.xlsx / S217</x:v>
      </x:c>
      <x:c r="O4582" s="2" t="str">
        <x:v>车辆里程查询_20260901-20260930_1024辆_GPS里程.xlsx / S108</x:v>
      </x:c>
      <x:c r="P4582" s="2" t="str">
        <x:v>车辆纯氢气里程查询_20260901-20260930_1024辆.xlsx / S326</x:v>
      </x:c>
    </x:row>
    <x:row r="4583" ht="22" customHeight="1">
      <x:c r="A4583" s="2" t="n">
        <x:v>180</x:v>
      </x:c>
      <x:c r="B4583" s="2" t="str">
        <x:v>粤AGQ3028</x:v>
      </x:c>
      <x:c r="C4583" s="2" t="str">
        <x:v>钟祥</x:v>
      </x:c>
      <x:c r="D4583" s="8" t="d">
        <x:v>2026-09-16T00:00:00.000Z</x:v>
      </x:c>
      <x:c r="E4583" s="7" t="n">
        <x:v>228.4</x:v>
      </x:c>
      <x:c r="F4583" s="7" t="n">
        <x:v>232.6</x:v>
      </x:c>
      <x:c r="G4583" s="7" t="n">
        <x:v>225.6</x:v>
      </x:c>
      <x:c r="H4583" s="2" t="str">
        <x:v>否</x:v>
      </x:c>
      <x:c r="I4583" s="7" t="n">
        <x:f>IF(AND(ISNUMBER(E4583),ISNUMBER(F4583)),E4583-F4583,"")</x:f>
        <x:v>-4.199999999999989</x:v>
      </x:c>
      <x:c r="J4583" s="2" t="str">
        <x:f>IF(H4583="否","不适用",IF(AND(ISNUMBER(E4583),ISNUMBER(F4583)),IF(I4583&gt;'规则与名单'!$B$2,"是","否"),"未判定"))</x:f>
        <x:v>不适用</x:v>
      </x:c>
      <x:c r="K4583" s="2" t="str">
        <x:f>IF(J4583="是",IF(ISNUMBER(F4583),"测试日GPS","缺失"),IF(ISNUMBER(G4583),"非测试日纯氢",IF(AND(H4583="是",J4583="未判定"),IF(ISNUMBER(F4583),"测试名单无纯氢GPS","缺失"),IF(ISNUMBER(E4583),"非测试日仪表","缺失"))))</x:f>
        <x:v>非测试日纯氢</x:v>
      </x:c>
      <x:c r="L4583" s="7" t="n">
        <x:f>IF(K4583="缺失","",IF(K4583="非测试日纯氢",G4583,IF(K4583="非测试日仪表",E4583,F4583)))</x:f>
        <x:v>225.6</x:v>
      </x:c>
      <x:c r="M4583" s="2" t="n">
        <x:f>IF(K4583="缺失",1,0)</x:f>
        <x:v>0</x:v>
      </x:c>
      <x:c r="N4583" s="2" t="str">
        <x:v>车辆里程查询_20260901-20260930_1024辆_仪表里程.xlsx / T217</x:v>
      </x:c>
      <x:c r="O4583" s="2" t="str">
        <x:v>车辆里程查询_20260901-20260930_1024辆_GPS里程.xlsx / T108</x:v>
      </x:c>
      <x:c r="P4583" s="2" t="str">
        <x:v>车辆纯氢气里程查询_20260901-20260930_1024辆.xlsx / T326</x:v>
      </x:c>
    </x:row>
    <x:row r="4584" ht="22" customHeight="1">
      <x:c r="A4584" s="2" t="n">
        <x:v>180</x:v>
      </x:c>
      <x:c r="B4584" s="2" t="str">
        <x:v>粤AGQ3028</x:v>
      </x:c>
      <x:c r="C4584" s="2" t="str">
        <x:v>钟祥</x:v>
      </x:c>
      <x:c r="D4584" s="8" t="d">
        <x:v>2026-09-17T00:00:00.000Z</x:v>
      </x:c>
      <x:c r="E4584" s="7" t="n">
        <x:v>241.4</x:v>
      </x:c>
      <x:c r="F4584" s="7" t="n">
        <x:v>245.3</x:v>
      </x:c>
      <x:c r="G4584" s="7" t="n">
        <x:v>202.5</x:v>
      </x:c>
      <x:c r="H4584" s="2" t="str">
        <x:v>否</x:v>
      </x:c>
      <x:c r="I4584" s="7" t="n">
        <x:f>IF(AND(ISNUMBER(E4584),ISNUMBER(F4584)),E4584-F4584,"")</x:f>
        <x:v>-3.9000000000000057</x:v>
      </x:c>
      <x:c r="J4584" s="2" t="str">
        <x:f>IF(H4584="否","不适用",IF(AND(ISNUMBER(E4584),ISNUMBER(F4584)),IF(I4584&gt;'规则与名单'!$B$2,"是","否"),"未判定"))</x:f>
        <x:v>不适用</x:v>
      </x:c>
      <x:c r="K4584" s="2" t="str">
        <x:f>IF(J4584="是",IF(ISNUMBER(F4584),"测试日GPS","缺失"),IF(ISNUMBER(G4584),"非测试日纯氢",IF(AND(H4584="是",J4584="未判定"),IF(ISNUMBER(F4584),"测试名单无纯氢GPS","缺失"),IF(ISNUMBER(E4584),"非测试日仪表","缺失"))))</x:f>
        <x:v>非测试日纯氢</x:v>
      </x:c>
      <x:c r="L4584" s="7" t="n">
        <x:f>IF(K4584="缺失","",IF(K4584="非测试日纯氢",G4584,IF(K4584="非测试日仪表",E4584,F4584)))</x:f>
        <x:v>202.5</x:v>
      </x:c>
      <x:c r="M4584" s="2" t="n">
        <x:f>IF(K4584="缺失",1,0)</x:f>
        <x:v>0</x:v>
      </x:c>
      <x:c r="N4584" s="2" t="str">
        <x:v>车辆里程查询_20260901-20260930_1024辆_仪表里程.xlsx / U217</x:v>
      </x:c>
      <x:c r="O4584" s="2" t="str">
        <x:v>车辆里程查询_20260901-20260930_1024辆_GPS里程.xlsx / U108</x:v>
      </x:c>
      <x:c r="P4584" s="2" t="str">
        <x:v>车辆纯氢气里程查询_20260901-20260930_1024辆.xlsx / U326</x:v>
      </x:c>
    </x:row>
    <x:row r="4585" ht="22" customHeight="1">
      <x:c r="A4585" s="2" t="n">
        <x:v>180</x:v>
      </x:c>
      <x:c r="B4585" s="2" t="str">
        <x:v>粤AGQ3028</x:v>
      </x:c>
      <x:c r="C4585" s="2" t="str">
        <x:v>钟祥</x:v>
      </x:c>
      <x:c r="D4585" s="8" t="d">
        <x:v>2026-09-18T00:00:00.000Z</x:v>
      </x:c>
      <x:c r="E4585" s="7" t="n">
        <x:v>212.8</x:v>
      </x:c>
      <x:c r="F4585" s="7" t="n">
        <x:v>218</x:v>
      </x:c>
      <x:c r="G4585" s="7" t="n">
        <x:v>183.8</x:v>
      </x:c>
      <x:c r="H4585" s="2" t="str">
        <x:v>否</x:v>
      </x:c>
      <x:c r="I4585" s="7" t="n">
        <x:f>IF(AND(ISNUMBER(E4585),ISNUMBER(F4585)),E4585-F4585,"")</x:f>
        <x:v>-5.199999999999989</x:v>
      </x:c>
      <x:c r="J4585" s="2" t="str">
        <x:f>IF(H4585="否","不适用",IF(AND(ISNUMBER(E4585),ISNUMBER(F4585)),IF(I4585&gt;'规则与名单'!$B$2,"是","否"),"未判定"))</x:f>
        <x:v>不适用</x:v>
      </x:c>
      <x:c r="K4585" s="2" t="str">
        <x:f>IF(J4585="是",IF(ISNUMBER(F4585),"测试日GPS","缺失"),IF(ISNUMBER(G4585),"非测试日纯氢",IF(AND(H4585="是",J4585="未判定"),IF(ISNUMBER(F4585),"测试名单无纯氢GPS","缺失"),IF(ISNUMBER(E4585),"非测试日仪表","缺失"))))</x:f>
        <x:v>非测试日纯氢</x:v>
      </x:c>
      <x:c r="L4585" s="7" t="n">
        <x:f>IF(K4585="缺失","",IF(K4585="非测试日纯氢",G4585,IF(K4585="非测试日仪表",E4585,F4585)))</x:f>
        <x:v>183.8</x:v>
      </x:c>
      <x:c r="M4585" s="2" t="n">
        <x:f>IF(K4585="缺失",1,0)</x:f>
        <x:v>0</x:v>
      </x:c>
      <x:c r="N4585" s="2" t="str">
        <x:v>车辆里程查询_20260901-20260930_1024辆_仪表里程.xlsx / V217</x:v>
      </x:c>
      <x:c r="O4585" s="2" t="str">
        <x:v>车辆里程查询_20260901-20260930_1024辆_GPS里程.xlsx / V108</x:v>
      </x:c>
      <x:c r="P4585" s="2" t="str">
        <x:v>车辆纯氢气里程查询_20260901-20260930_1024辆.xlsx / V326</x:v>
      </x:c>
    </x:row>
    <x:row r="4586" ht="22" customHeight="1">
      <x:c r="A4586" s="2" t="n">
        <x:v>180</x:v>
      </x:c>
      <x:c r="B4586" s="2" t="str">
        <x:v>粤AGQ3028</x:v>
      </x:c>
      <x:c r="C4586" s="2" t="str">
        <x:v>钟祥</x:v>
      </x:c>
      <x:c r="D4586" s="8" t="d">
        <x:v>2026-09-19T00:00:00.000Z</x:v>
      </x:c>
      <x:c r="E4586" s="7" t="n">
        <x:v>254.9</x:v>
      </x:c>
      <x:c r="F4586" s="7" t="n">
        <x:v>256.3</x:v>
      </x:c>
      <x:c r="G4586" s="7" t="n">
        <x:v>254.6</x:v>
      </x:c>
      <x:c r="H4586" s="2" t="str">
        <x:v>否</x:v>
      </x:c>
      <x:c r="I4586" s="7" t="n">
        <x:f>IF(AND(ISNUMBER(E4586),ISNUMBER(F4586)),E4586-F4586,"")</x:f>
        <x:v>-1.4000000000000057</x:v>
      </x:c>
      <x:c r="J4586" s="2" t="str">
        <x:f>IF(H4586="否","不适用",IF(AND(ISNUMBER(E4586),ISNUMBER(F4586)),IF(I4586&gt;'规则与名单'!$B$2,"是","否"),"未判定"))</x:f>
        <x:v>不适用</x:v>
      </x:c>
      <x:c r="K4586" s="2" t="str">
        <x:f>IF(J4586="是",IF(ISNUMBER(F4586),"测试日GPS","缺失"),IF(ISNUMBER(G4586),"非测试日纯氢",IF(AND(H4586="是",J4586="未判定"),IF(ISNUMBER(F4586),"测试名单无纯氢GPS","缺失"),IF(ISNUMBER(E4586),"非测试日仪表","缺失"))))</x:f>
        <x:v>非测试日纯氢</x:v>
      </x:c>
      <x:c r="L4586" s="7" t="n">
        <x:f>IF(K4586="缺失","",IF(K4586="非测试日纯氢",G4586,IF(K4586="非测试日仪表",E4586,F4586)))</x:f>
        <x:v>254.6</x:v>
      </x:c>
      <x:c r="M4586" s="2" t="n">
        <x:f>IF(K4586="缺失",1,0)</x:f>
        <x:v>0</x:v>
      </x:c>
      <x:c r="N4586" s="2" t="str">
        <x:v>车辆里程查询_20260901-20260930_1024辆_仪表里程.xlsx / W217</x:v>
      </x:c>
      <x:c r="O4586" s="2" t="str">
        <x:v>车辆里程查询_20260901-20260930_1024辆_GPS里程.xlsx / W108</x:v>
      </x:c>
      <x:c r="P4586" s="2" t="str">
        <x:v>车辆纯氢气里程查询_20260901-20260930_1024辆.xlsx / W326</x:v>
      </x:c>
    </x:row>
    <x:row r="4587" ht="22" customHeight="1">
      <x:c r="A4587" s="2" t="n">
        <x:v>180</x:v>
      </x:c>
      <x:c r="B4587" s="2" t="str">
        <x:v>粤AGQ3028</x:v>
      </x:c>
      <x:c r="C4587" s="2" t="str">
        <x:v>钟祥</x:v>
      </x:c>
      <x:c r="D4587" s="8" t="d">
        <x:v>2026-09-20T00:00:00.000Z</x:v>
      </x:c>
      <x:c r="E4587" s="7" t="n">
        <x:v>197</x:v>
      </x:c>
      <x:c r="F4587" s="7" t="n">
        <x:v>201</x:v>
      </x:c>
      <x:c r="G4587" s="7" t="n">
        <x:v>178</x:v>
      </x:c>
      <x:c r="H4587" s="2" t="str">
        <x:v>否</x:v>
      </x:c>
      <x:c r="I4587" s="7" t="n">
        <x:f>IF(AND(ISNUMBER(E4587),ISNUMBER(F4587)),E4587-F4587,"")</x:f>
        <x:v>-4</x:v>
      </x:c>
      <x:c r="J4587" s="2" t="str">
        <x:f>IF(H4587="否","不适用",IF(AND(ISNUMBER(E4587),ISNUMBER(F4587)),IF(I4587&gt;'规则与名单'!$B$2,"是","否"),"未判定"))</x:f>
        <x:v>不适用</x:v>
      </x:c>
      <x:c r="K4587" s="2" t="str">
        <x:f>IF(J4587="是",IF(ISNUMBER(F4587),"测试日GPS","缺失"),IF(ISNUMBER(G4587),"非测试日纯氢",IF(AND(H4587="是",J4587="未判定"),IF(ISNUMBER(F4587),"测试名单无纯氢GPS","缺失"),IF(ISNUMBER(E4587),"非测试日仪表","缺失"))))</x:f>
        <x:v>非测试日纯氢</x:v>
      </x:c>
      <x:c r="L4587" s="7" t="n">
        <x:f>IF(K4587="缺失","",IF(K4587="非测试日纯氢",G4587,IF(K4587="非测试日仪表",E4587,F4587)))</x:f>
        <x:v>178</x:v>
      </x:c>
      <x:c r="M4587" s="2" t="n">
        <x:f>IF(K4587="缺失",1,0)</x:f>
        <x:v>0</x:v>
      </x:c>
      <x:c r="N4587" s="2" t="str">
        <x:v>车辆里程查询_20260901-20260930_1024辆_仪表里程.xlsx / X217</x:v>
      </x:c>
      <x:c r="O4587" s="2" t="str">
        <x:v>车辆里程查询_20260901-20260930_1024辆_GPS里程.xlsx / X108</x:v>
      </x:c>
      <x:c r="P4587" s="2" t="str">
        <x:v>车辆纯氢气里程查询_20260901-20260930_1024辆.xlsx / X326</x:v>
      </x:c>
    </x:row>
    <x:row r="4588" ht="22" customHeight="1">
      <x:c r="A4588" s="2" t="n">
        <x:v>180</x:v>
      </x:c>
      <x:c r="B4588" s="2" t="str">
        <x:v>粤AGQ3028</x:v>
      </x:c>
      <x:c r="C4588" s="2" t="str">
        <x:v>钟祥</x:v>
      </x:c>
      <x:c r="D4588" s="8" t="d">
        <x:v>2026-09-21T00:00:00.000Z</x:v>
      </x:c>
      <x:c r="E4588" s="7" t="n">
        <x:v>191.9</x:v>
      </x:c>
      <x:c r="F4588" s="7" t="n">
        <x:v>193.7</x:v>
      </x:c>
      <x:c r="G4588" s="7" t="n">
        <x:v>144.1</x:v>
      </x:c>
      <x:c r="H4588" s="2" t="str">
        <x:v>否</x:v>
      </x:c>
      <x:c r="I4588" s="7" t="n">
        <x:f>IF(AND(ISNUMBER(E4588),ISNUMBER(F4588)),E4588-F4588,"")</x:f>
        <x:v>-1.799999999999983</x:v>
      </x:c>
      <x:c r="J4588" s="2" t="str">
        <x:f>IF(H4588="否","不适用",IF(AND(ISNUMBER(E4588),ISNUMBER(F4588)),IF(I4588&gt;'规则与名单'!$B$2,"是","否"),"未判定"))</x:f>
        <x:v>不适用</x:v>
      </x:c>
      <x:c r="K4588" s="2" t="str">
        <x:f>IF(J4588="是",IF(ISNUMBER(F4588),"测试日GPS","缺失"),IF(ISNUMBER(G4588),"非测试日纯氢",IF(AND(H4588="是",J4588="未判定"),IF(ISNUMBER(F4588),"测试名单无纯氢GPS","缺失"),IF(ISNUMBER(E4588),"非测试日仪表","缺失"))))</x:f>
        <x:v>非测试日纯氢</x:v>
      </x:c>
      <x:c r="L4588" s="7" t="n">
        <x:f>IF(K4588="缺失","",IF(K4588="非测试日纯氢",G4588,IF(K4588="非测试日仪表",E4588,F4588)))</x:f>
        <x:v>144.1</x:v>
      </x:c>
      <x:c r="M4588" s="2" t="n">
        <x:f>IF(K4588="缺失",1,0)</x:f>
        <x:v>0</x:v>
      </x:c>
      <x:c r="N4588" s="2" t="str">
        <x:v>车辆里程查询_20260901-20260930_1024辆_仪表里程.xlsx / Y217</x:v>
      </x:c>
      <x:c r="O4588" s="2" t="str">
        <x:v>车辆里程查询_20260901-20260930_1024辆_GPS里程.xlsx / Y108</x:v>
      </x:c>
      <x:c r="P4588" s="2" t="str">
        <x:v>车辆纯氢气里程查询_20260901-20260930_1024辆.xlsx / Y326</x:v>
      </x:c>
    </x:row>
    <x:row r="4589" ht="22" customHeight="1">
      <x:c r="A4589" s="2" t="n">
        <x:v>180</x:v>
      </x:c>
      <x:c r="B4589" s="2" t="str">
        <x:v>粤AGQ3028</x:v>
      </x:c>
      <x:c r="C4589" s="2" t="str">
        <x:v>钟祥</x:v>
      </x:c>
      <x:c r="D4589" s="8" t="d">
        <x:v>2026-09-22T00:00:00.000Z</x:v>
      </x:c>
      <x:c r="E4589" s="7" t="n">
        <x:v>293.7</x:v>
      </x:c>
      <x:c r="F4589" s="7" t="n">
        <x:v>297.8</x:v>
      </x:c>
      <x:c r="G4589" s="7" t="n">
        <x:v>270.1</x:v>
      </x:c>
      <x:c r="H4589" s="2" t="str">
        <x:v>否</x:v>
      </x:c>
      <x:c r="I4589" s="7" t="n">
        <x:f>IF(AND(ISNUMBER(E4589),ISNUMBER(F4589)),E4589-F4589,"")</x:f>
        <x:v>-4.100000000000023</x:v>
      </x:c>
      <x:c r="J4589" s="2" t="str">
        <x:f>IF(H4589="否","不适用",IF(AND(ISNUMBER(E4589),ISNUMBER(F4589)),IF(I4589&gt;'规则与名单'!$B$2,"是","否"),"未判定"))</x:f>
        <x:v>不适用</x:v>
      </x:c>
      <x:c r="K4589" s="2" t="str">
        <x:f>IF(J4589="是",IF(ISNUMBER(F4589),"测试日GPS","缺失"),IF(ISNUMBER(G4589),"非测试日纯氢",IF(AND(H4589="是",J4589="未判定"),IF(ISNUMBER(F4589),"测试名单无纯氢GPS","缺失"),IF(ISNUMBER(E4589),"非测试日仪表","缺失"))))</x:f>
        <x:v>非测试日纯氢</x:v>
      </x:c>
      <x:c r="L4589" s="7" t="n">
        <x:f>IF(K4589="缺失","",IF(K4589="非测试日纯氢",G4589,IF(K4589="非测试日仪表",E4589,F4589)))</x:f>
        <x:v>270.1</x:v>
      </x:c>
      <x:c r="M4589" s="2" t="n">
        <x:f>IF(K4589="缺失",1,0)</x:f>
        <x:v>0</x:v>
      </x:c>
      <x:c r="N4589" s="2" t="str">
        <x:v>车辆里程查询_20260901-20260930_1024辆_仪表里程.xlsx / Z217</x:v>
      </x:c>
      <x:c r="O4589" s="2" t="str">
        <x:v>车辆里程查询_20260901-20260930_1024辆_GPS里程.xlsx / Z108</x:v>
      </x:c>
      <x:c r="P4589" s="2" t="str">
        <x:v>车辆纯氢气里程查询_20260901-20260930_1024辆.xlsx / Z326</x:v>
      </x:c>
    </x:row>
    <x:row r="4590" ht="22" customHeight="1">
      <x:c r="A4590" s="2" t="n">
        <x:v>180</x:v>
      </x:c>
      <x:c r="B4590" s="2" t="str">
        <x:v>粤AGQ3028</x:v>
      </x:c>
      <x:c r="C4590" s="2" t="str">
        <x:v>钟祥</x:v>
      </x:c>
      <x:c r="D4590" s="8" t="d">
        <x:v>2026-09-23T00:00:00.000Z</x:v>
      </x:c>
      <x:c r="E4590" s="7" t="n">
        <x:v>224.2</x:v>
      </x:c>
      <x:c r="F4590" s="7" t="n">
        <x:v>228.1</x:v>
      </x:c>
      <x:c r="G4590" s="7" t="n">
        <x:v>211.8</x:v>
      </x:c>
      <x:c r="H4590" s="2" t="str">
        <x:v>否</x:v>
      </x:c>
      <x:c r="I4590" s="7" t="n">
        <x:f>IF(AND(ISNUMBER(E4590),ISNUMBER(F4590)),E4590-F4590,"")</x:f>
        <x:v>-3.9000000000000057</x:v>
      </x:c>
      <x:c r="J4590" s="2" t="str">
        <x:f>IF(H4590="否","不适用",IF(AND(ISNUMBER(E4590),ISNUMBER(F4590)),IF(I4590&gt;'规则与名单'!$B$2,"是","否"),"未判定"))</x:f>
        <x:v>不适用</x:v>
      </x:c>
      <x:c r="K4590" s="2" t="str">
        <x:f>IF(J4590="是",IF(ISNUMBER(F4590),"测试日GPS","缺失"),IF(ISNUMBER(G4590),"非测试日纯氢",IF(AND(H4590="是",J4590="未判定"),IF(ISNUMBER(F4590),"测试名单无纯氢GPS","缺失"),IF(ISNUMBER(E4590),"非测试日仪表","缺失"))))</x:f>
        <x:v>非测试日纯氢</x:v>
      </x:c>
      <x:c r="L4590" s="7" t="n">
        <x:f>IF(K4590="缺失","",IF(K4590="非测试日纯氢",G4590,IF(K4590="非测试日仪表",E4590,F4590)))</x:f>
        <x:v>211.8</x:v>
      </x:c>
      <x:c r="M4590" s="2" t="n">
        <x:f>IF(K4590="缺失",1,0)</x:f>
        <x:v>0</x:v>
      </x:c>
      <x:c r="N4590" s="2" t="str">
        <x:v>车辆里程查询_20260901-20260930_1024辆_仪表里程.xlsx / AA217</x:v>
      </x:c>
      <x:c r="O4590" s="2" t="str">
        <x:v>车辆里程查询_20260901-20260930_1024辆_GPS里程.xlsx / AA108</x:v>
      </x:c>
      <x:c r="P4590" s="2" t="str">
        <x:v>车辆纯氢气里程查询_20260901-20260930_1024辆.xlsx / AA326</x:v>
      </x:c>
    </x:row>
    <x:row r="4591" ht="22" customHeight="1">
      <x:c r="A4591" s="2" t="n">
        <x:v>180</x:v>
      </x:c>
      <x:c r="B4591" s="2" t="str">
        <x:v>粤AGQ3028</x:v>
      </x:c>
      <x:c r="C4591" s="2" t="str">
        <x:v>钟祥</x:v>
      </x:c>
      <x:c r="D4591" s="8" t="d">
        <x:v>2026-09-24T00:00:00.000Z</x:v>
      </x:c>
      <x:c r="E4591" s="7" t="n">
        <x:v>189.6</x:v>
      </x:c>
      <x:c r="F4591" s="7" t="n">
        <x:v>195</x:v>
      </x:c>
      <x:c r="G4591" s="7" t="n">
        <x:v>183</x:v>
      </x:c>
      <x:c r="H4591" s="2" t="str">
        <x:v>否</x:v>
      </x:c>
      <x:c r="I4591" s="7" t="n">
        <x:f>IF(AND(ISNUMBER(E4591),ISNUMBER(F4591)),E4591-F4591,"")</x:f>
        <x:v>-5.400000000000006</x:v>
      </x:c>
      <x:c r="J4591" s="2" t="str">
        <x:f>IF(H4591="否","不适用",IF(AND(ISNUMBER(E4591),ISNUMBER(F4591)),IF(I4591&gt;'规则与名单'!$B$2,"是","否"),"未判定"))</x:f>
        <x:v>不适用</x:v>
      </x:c>
      <x:c r="K4591" s="2" t="str">
        <x:f>IF(J4591="是",IF(ISNUMBER(F4591),"测试日GPS","缺失"),IF(ISNUMBER(G4591),"非测试日纯氢",IF(AND(H4591="是",J4591="未判定"),IF(ISNUMBER(F4591),"测试名单无纯氢GPS","缺失"),IF(ISNUMBER(E4591),"非测试日仪表","缺失"))))</x:f>
        <x:v>非测试日纯氢</x:v>
      </x:c>
      <x:c r="L4591" s="7" t="n">
        <x:f>IF(K4591="缺失","",IF(K4591="非测试日纯氢",G4591,IF(K4591="非测试日仪表",E4591,F4591)))</x:f>
        <x:v>183</x:v>
      </x:c>
      <x:c r="M4591" s="2" t="n">
        <x:f>IF(K4591="缺失",1,0)</x:f>
        <x:v>0</x:v>
      </x:c>
      <x:c r="N4591" s="2" t="str">
        <x:v>车辆里程查询_20260901-20260930_1024辆_仪表里程.xlsx / AB217</x:v>
      </x:c>
      <x:c r="O4591" s="2" t="str">
        <x:v>车辆里程查询_20260901-20260930_1024辆_GPS里程.xlsx / AB108</x:v>
      </x:c>
      <x:c r="P4591" s="2" t="str">
        <x:v>车辆纯氢气里程查询_20260901-20260930_1024辆.xlsx / AB326</x:v>
      </x:c>
    </x:row>
    <x:row r="4592" ht="22" customHeight="1">
      <x:c r="A4592" s="2" t="n">
        <x:v>180</x:v>
      </x:c>
      <x:c r="B4592" s="2" t="str">
        <x:v>粤AGQ3028</x:v>
      </x:c>
      <x:c r="C4592" s="2" t="str">
        <x:v>钟祥</x:v>
      </x:c>
      <x:c r="D4592" s="8" t="d">
        <x:v>2026-09-25T00:00:00.000Z</x:v>
      </x:c>
      <x:c r="E4592" s="7" t="n">
        <x:v>204.2</x:v>
      </x:c>
      <x:c r="F4592" s="7" t="n">
        <x:v>208.8</x:v>
      </x:c>
      <x:c r="G4592" s="7" t="n">
        <x:v>202.6</x:v>
      </x:c>
      <x:c r="H4592" s="2" t="str">
        <x:v>否</x:v>
      </x:c>
      <x:c r="I4592" s="7" t="n">
        <x:f>IF(AND(ISNUMBER(E4592),ISNUMBER(F4592)),E4592-F4592,"")</x:f>
        <x:v>-4.600000000000023</x:v>
      </x:c>
      <x:c r="J4592" s="2" t="str">
        <x:f>IF(H4592="否","不适用",IF(AND(ISNUMBER(E4592),ISNUMBER(F4592)),IF(I4592&gt;'规则与名单'!$B$2,"是","否"),"未判定"))</x:f>
        <x:v>不适用</x:v>
      </x:c>
      <x:c r="K4592" s="2" t="str">
        <x:f>IF(J4592="是",IF(ISNUMBER(F4592),"测试日GPS","缺失"),IF(ISNUMBER(G4592),"非测试日纯氢",IF(AND(H4592="是",J4592="未判定"),IF(ISNUMBER(F4592),"测试名单无纯氢GPS","缺失"),IF(ISNUMBER(E4592),"非测试日仪表","缺失"))))</x:f>
        <x:v>非测试日纯氢</x:v>
      </x:c>
      <x:c r="L4592" s="7" t="n">
        <x:f>IF(K4592="缺失","",IF(K4592="非测试日纯氢",G4592,IF(K4592="非测试日仪表",E4592,F4592)))</x:f>
        <x:v>202.6</x:v>
      </x:c>
      <x:c r="M4592" s="2" t="n">
        <x:f>IF(K4592="缺失",1,0)</x:f>
        <x:v>0</x:v>
      </x:c>
      <x:c r="N4592" s="2" t="str">
        <x:v>车辆里程查询_20260901-20260930_1024辆_仪表里程.xlsx / AC217</x:v>
      </x:c>
      <x:c r="O4592" s="2" t="str">
        <x:v>车辆里程查询_20260901-20260930_1024辆_GPS里程.xlsx / AC108</x:v>
      </x:c>
      <x:c r="P4592" s="2" t="str">
        <x:v>车辆纯氢气里程查询_20260901-20260930_1024辆.xlsx / AC326</x:v>
      </x:c>
    </x:row>
    <x:row r="4593" ht="22" customHeight="1">
      <x:c r="A4593" s="2" t="n">
        <x:v>180</x:v>
      </x:c>
      <x:c r="B4593" s="2" t="str">
        <x:v>粤AGQ3028</x:v>
      </x:c>
      <x:c r="C4593" s="2" t="str">
        <x:v>钟祥</x:v>
      </x:c>
      <x:c r="D4593" s="8" t="d">
        <x:v>2026-09-26T00:00:00.000Z</x:v>
      </x:c>
      <x:c r="E4593" s="7" t="n">
        <x:v>0.7</x:v>
      </x:c>
      <x:c r="F4593" s="7" t="n">
        <x:v>1.9</x:v>
      </x:c>
      <x:c r="G4593" s="7" t="n">
        <x:v>0.6</x:v>
      </x:c>
      <x:c r="H4593" s="2" t="str">
        <x:v>否</x:v>
      </x:c>
      <x:c r="I4593" s="7" t="n">
        <x:f>IF(AND(ISNUMBER(E4593),ISNUMBER(F4593)),E4593-F4593,"")</x:f>
        <x:v>-1.2</x:v>
      </x:c>
      <x:c r="J4593" s="2" t="str">
        <x:f>IF(H4593="否","不适用",IF(AND(ISNUMBER(E4593),ISNUMBER(F4593)),IF(I4593&gt;'规则与名单'!$B$2,"是","否"),"未判定"))</x:f>
        <x:v>不适用</x:v>
      </x:c>
      <x:c r="K4593" s="2" t="str">
        <x:f>IF(J4593="是",IF(ISNUMBER(F4593),"测试日GPS","缺失"),IF(ISNUMBER(G4593),"非测试日纯氢",IF(AND(H4593="是",J4593="未判定"),IF(ISNUMBER(F4593),"测试名单无纯氢GPS","缺失"),IF(ISNUMBER(E4593),"非测试日仪表","缺失"))))</x:f>
        <x:v>非测试日纯氢</x:v>
      </x:c>
      <x:c r="L4593" s="7" t="n">
        <x:f>IF(K4593="缺失","",IF(K4593="非测试日纯氢",G4593,IF(K4593="非测试日仪表",E4593,F4593)))</x:f>
        <x:v>0.6</x:v>
      </x:c>
      <x:c r="M4593" s="2" t="n">
        <x:f>IF(K4593="缺失",1,0)</x:f>
        <x:v>0</x:v>
      </x:c>
      <x:c r="N4593" s="2" t="str">
        <x:v>车辆里程查询_20260901-20260930_1024辆_仪表里程.xlsx / AD217</x:v>
      </x:c>
      <x:c r="O4593" s="2" t="str">
        <x:v>车辆里程查询_20260901-20260930_1024辆_GPS里程.xlsx / AD108</x:v>
      </x:c>
      <x:c r="P4593" s="2" t="str">
        <x:v>车辆纯氢气里程查询_20260901-20260930_1024辆.xlsx / AD326</x:v>
      </x:c>
    </x:row>
    <x:row r="4594" ht="22" customHeight="1">
      <x:c r="A4594" s="2" t="n">
        <x:v>180</x:v>
      </x:c>
      <x:c r="B4594" s="2" t="str">
        <x:v>粤AGQ3028</x:v>
      </x:c>
      <x:c r="C4594" s="2" t="str">
        <x:v>钟祥</x:v>
      </x:c>
      <x:c r="D4594" s="8" t="d">
        <x:v>2026-09-27T00:00:00.000Z</x:v>
      </x:c>
      <x:c r="E4594" s="7" t="n">
        <x:v>266.8</x:v>
      </x:c>
      <x:c r="F4594" s="7" t="n">
        <x:v>271.9</x:v>
      </x:c>
      <x:c r="G4594" s="7" t="n">
        <x:v>257</x:v>
      </x:c>
      <x:c r="H4594" s="2" t="str">
        <x:v>否</x:v>
      </x:c>
      <x:c r="I4594" s="7" t="n">
        <x:f>IF(AND(ISNUMBER(E4594),ISNUMBER(F4594)),E4594-F4594,"")</x:f>
        <x:v>-5.099999999999966</x:v>
      </x:c>
      <x:c r="J4594" s="2" t="str">
        <x:f>IF(H4594="否","不适用",IF(AND(ISNUMBER(E4594),ISNUMBER(F4594)),IF(I4594&gt;'规则与名单'!$B$2,"是","否"),"未判定"))</x:f>
        <x:v>不适用</x:v>
      </x:c>
      <x:c r="K4594" s="2" t="str">
        <x:f>IF(J4594="是",IF(ISNUMBER(F4594),"测试日GPS","缺失"),IF(ISNUMBER(G4594),"非测试日纯氢",IF(AND(H4594="是",J4594="未判定"),IF(ISNUMBER(F4594),"测试名单无纯氢GPS","缺失"),IF(ISNUMBER(E4594),"非测试日仪表","缺失"))))</x:f>
        <x:v>非测试日纯氢</x:v>
      </x:c>
      <x:c r="L4594" s="7" t="n">
        <x:f>IF(K4594="缺失","",IF(K4594="非测试日纯氢",G4594,IF(K4594="非测试日仪表",E4594,F4594)))</x:f>
        <x:v>257</x:v>
      </x:c>
      <x:c r="M4594" s="2" t="n">
        <x:f>IF(K4594="缺失",1,0)</x:f>
        <x:v>0</x:v>
      </x:c>
      <x:c r="N4594" s="2" t="str">
        <x:v>车辆里程查询_20260901-20260930_1024辆_仪表里程.xlsx / AE217</x:v>
      </x:c>
      <x:c r="O4594" s="2" t="str">
        <x:v>车辆里程查询_20260901-20260930_1024辆_GPS里程.xlsx / AE108</x:v>
      </x:c>
      <x:c r="P4594" s="2" t="str">
        <x:v>车辆纯氢气里程查询_20260901-20260930_1024辆.xlsx / AE326</x:v>
      </x:c>
    </x:row>
    <x:row r="4595" ht="22" customHeight="1">
      <x:c r="A4595" s="2" t="n">
        <x:v>180</x:v>
      </x:c>
      <x:c r="B4595" s="2" t="str">
        <x:v>粤AGQ3028</x:v>
      </x:c>
      <x:c r="C4595" s="2" t="str">
        <x:v>钟祥</x:v>
      </x:c>
      <x:c r="D4595" s="8" t="d">
        <x:v>2026-09-28T00:00:00.000Z</x:v>
      </x:c>
      <x:c r="E4595" s="7" t="n">
        <x:v>182.1</x:v>
      </x:c>
      <x:c r="F4595" s="7" t="n">
        <x:v>183.7</x:v>
      </x:c>
      <x:c r="G4595" s="7" t="n">
        <x:v>139.4</x:v>
      </x:c>
      <x:c r="H4595" s="2" t="str">
        <x:v>否</x:v>
      </x:c>
      <x:c r="I4595" s="7" t="n">
        <x:f>IF(AND(ISNUMBER(E4595),ISNUMBER(F4595)),E4595-F4595,"")</x:f>
        <x:v>-1.5999999999999943</x:v>
      </x:c>
      <x:c r="J4595" s="2" t="str">
        <x:f>IF(H4595="否","不适用",IF(AND(ISNUMBER(E4595),ISNUMBER(F4595)),IF(I4595&gt;'规则与名单'!$B$2,"是","否"),"未判定"))</x:f>
        <x:v>不适用</x:v>
      </x:c>
      <x:c r="K4595" s="2" t="str">
        <x:f>IF(J4595="是",IF(ISNUMBER(F4595),"测试日GPS","缺失"),IF(ISNUMBER(G4595),"非测试日纯氢",IF(AND(H4595="是",J4595="未判定"),IF(ISNUMBER(F4595),"测试名单无纯氢GPS","缺失"),IF(ISNUMBER(E4595),"非测试日仪表","缺失"))))</x:f>
        <x:v>非测试日纯氢</x:v>
      </x:c>
      <x:c r="L4595" s="7" t="n">
        <x:f>IF(K4595="缺失","",IF(K4595="非测试日纯氢",G4595,IF(K4595="非测试日仪表",E4595,F4595)))</x:f>
        <x:v>139.4</x:v>
      </x:c>
      <x:c r="M4595" s="2" t="n">
        <x:f>IF(K4595="缺失",1,0)</x:f>
        <x:v>0</x:v>
      </x:c>
      <x:c r="N4595" s="2" t="str">
        <x:v>车辆里程查询_20260901-20260930_1024辆_仪表里程.xlsx / AF217</x:v>
      </x:c>
      <x:c r="O4595" s="2" t="str">
        <x:v>车辆里程查询_20260901-20260930_1024辆_GPS里程.xlsx / AF108</x:v>
      </x:c>
      <x:c r="P4595" s="2" t="str">
        <x:v>车辆纯氢气里程查询_20260901-20260930_1024辆.xlsx / AF326</x:v>
      </x:c>
    </x:row>
    <x:row r="4596" ht="22" customHeight="1">
      <x:c r="A4596" s="2" t="n">
        <x:v>180</x:v>
      </x:c>
      <x:c r="B4596" s="2" t="str">
        <x:v>粤AGQ3028</x:v>
      </x:c>
      <x:c r="C4596" s="2" t="str">
        <x:v>钟祥</x:v>
      </x:c>
      <x:c r="D4596" s="8" t="d">
        <x:v>2026-09-29T00:00:00.000Z</x:v>
      </x:c>
      <x:c r="E4596" s="7" t="n">
        <x:v>201.4</x:v>
      </x:c>
      <x:c r="F4596" s="7" t="n">
        <x:v>204.8</x:v>
      </x:c>
      <x:c r="G4596" s="7" t="n">
        <x:v>200.3</x:v>
      </x:c>
      <x:c r="H4596" s="2" t="str">
        <x:v>否</x:v>
      </x:c>
      <x:c r="I4596" s="7" t="n">
        <x:f>IF(AND(ISNUMBER(E4596),ISNUMBER(F4596)),E4596-F4596,"")</x:f>
        <x:v>-3.4000000000000057</x:v>
      </x:c>
      <x:c r="J4596" s="2" t="str">
        <x:f>IF(H4596="否","不适用",IF(AND(ISNUMBER(E4596),ISNUMBER(F4596)),IF(I4596&gt;'规则与名单'!$B$2,"是","否"),"未判定"))</x:f>
        <x:v>不适用</x:v>
      </x:c>
      <x:c r="K4596" s="2" t="str">
        <x:f>IF(J4596="是",IF(ISNUMBER(F4596),"测试日GPS","缺失"),IF(ISNUMBER(G4596),"非测试日纯氢",IF(AND(H4596="是",J4596="未判定"),IF(ISNUMBER(F4596),"测试名单无纯氢GPS","缺失"),IF(ISNUMBER(E4596),"非测试日仪表","缺失"))))</x:f>
        <x:v>非测试日纯氢</x:v>
      </x:c>
      <x:c r="L4596" s="7" t="n">
        <x:f>IF(K4596="缺失","",IF(K4596="非测试日纯氢",G4596,IF(K4596="非测试日仪表",E4596,F4596)))</x:f>
        <x:v>200.3</x:v>
      </x:c>
      <x:c r="M4596" s="2" t="n">
        <x:f>IF(K4596="缺失",1,0)</x:f>
        <x:v>0</x:v>
      </x:c>
      <x:c r="N4596" s="2" t="str">
        <x:v>车辆里程查询_20260901-20260930_1024辆_仪表里程.xlsx / AG217</x:v>
      </x:c>
      <x:c r="O4596" s="2" t="str">
        <x:v>车辆里程查询_20260901-20260930_1024辆_GPS里程.xlsx / AG108</x:v>
      </x:c>
      <x:c r="P4596" s="2" t="str">
        <x:v>车辆纯氢气里程查询_20260901-20260930_1024辆.xlsx / AG326</x:v>
      </x:c>
    </x:row>
    <x:row r="4597" ht="22" customHeight="1">
      <x:c r="A4597" s="2" t="n">
        <x:v>180</x:v>
      </x:c>
      <x:c r="B4597" s="2" t="str">
        <x:v>粤AGQ3028</x:v>
      </x:c>
      <x:c r="C4597" s="2" t="str">
        <x:v>钟祥</x:v>
      </x:c>
      <x:c r="D4597" s="8" t="d">
        <x:v>2026-09-30T00:00:00.000Z</x:v>
      </x:c>
      <x:c r="E4597" s="7" t="n">
        <x:v>195.1</x:v>
      </x:c>
      <x:c r="F4597" s="7" t="n">
        <x:v>197.2</x:v>
      </x:c>
      <x:c r="G4597" s="7" t="n">
        <x:v>195</x:v>
      </x:c>
      <x:c r="H4597" s="2" t="str">
        <x:v>否</x:v>
      </x:c>
      <x:c r="I4597" s="7" t="n">
        <x:f>IF(AND(ISNUMBER(E4597),ISNUMBER(F4597)),E4597-F4597,"")</x:f>
        <x:v>-2.0999999999999943</x:v>
      </x:c>
      <x:c r="J4597" s="2" t="str">
        <x:f>IF(H4597="否","不适用",IF(AND(ISNUMBER(E4597),ISNUMBER(F4597)),IF(I4597&gt;'规则与名单'!$B$2,"是","否"),"未判定"))</x:f>
        <x:v>不适用</x:v>
      </x:c>
      <x:c r="K4597" s="2" t="str">
        <x:f>IF(J4597="是",IF(ISNUMBER(F4597),"测试日GPS","缺失"),IF(ISNUMBER(G4597),"非测试日纯氢",IF(AND(H4597="是",J4597="未判定"),IF(ISNUMBER(F4597),"测试名单无纯氢GPS","缺失"),IF(ISNUMBER(E4597),"非测试日仪表","缺失"))))</x:f>
        <x:v>非测试日纯氢</x:v>
      </x:c>
      <x:c r="L4597" s="7" t="n">
        <x:f>IF(K4597="缺失","",IF(K4597="非测试日纯氢",G4597,IF(K4597="非测试日仪表",E4597,F4597)))</x:f>
        <x:v>195</x:v>
      </x:c>
      <x:c r="M4597" s="2" t="n">
        <x:f>IF(K4597="缺失",1,0)</x:f>
        <x:v>0</x:v>
      </x:c>
      <x:c r="N4597" s="2" t="str">
        <x:v>车辆里程查询_20260901-20260930_1024辆_仪表里程.xlsx / AH217</x:v>
      </x:c>
      <x:c r="O4597" s="2" t="str">
        <x:v>车辆里程查询_20260901-20260930_1024辆_GPS里程.xlsx / AH108</x:v>
      </x:c>
      <x:c r="P4597" s="2" t="str">
        <x:v>车辆纯氢气里程查询_20260901-20260930_1024辆.xlsx / AH326</x:v>
      </x:c>
    </x:row>
    <x:row r="4598" ht="22" customHeight="1">
      <x:c r="A4598" s="2" t="n">
        <x:v>181</x:v>
      </x:c>
      <x:c r="B4598" s="2" t="str">
        <x:v>粤AGQ3155</x:v>
      </x:c>
      <x:c r="C4598" s="2" t="str">
        <x:v>钟祥</x:v>
      </x:c>
      <x:c r="D4598" s="8" t="d">
        <x:v>2026-09-08T00:00:00.000Z</x:v>
      </x:c>
      <x:c r="E4598" s="7" t="n">
        <x:v>4.2</x:v>
      </x:c>
      <x:c r="F4598" s="7" t="n">
        <x:v>63.4</x:v>
      </x:c>
      <x:c r="G4598" s="7" t="n">
        <x:v>63.3</x:v>
      </x:c>
      <x:c r="H4598" s="2" t="str">
        <x:v>否</x:v>
      </x:c>
      <x:c r="I4598" s="7" t="n">
        <x:f>IF(AND(ISNUMBER(E4598),ISNUMBER(F4598)),E4598-F4598,"")</x:f>
        <x:v>-59.199999999999996</x:v>
      </x:c>
      <x:c r="J4598" s="2" t="str">
        <x:f>IF(H4598="否","不适用",IF(AND(ISNUMBER(E4598),ISNUMBER(F4598)),IF(I4598&gt;'规则与名单'!$B$2,"是","否"),"未判定"))</x:f>
        <x:v>不适用</x:v>
      </x:c>
      <x:c r="K4598" s="2" t="str">
        <x:f>IF(J4598="是",IF(ISNUMBER(F4598),"测试日GPS","缺失"),IF(ISNUMBER(G4598),"非测试日纯氢",IF(AND(H4598="是",J4598="未判定"),IF(ISNUMBER(F4598),"测试名单无纯氢GPS","缺失"),IF(ISNUMBER(E4598),"非测试日仪表","缺失"))))</x:f>
        <x:v>非测试日纯氢</x:v>
      </x:c>
      <x:c r="L4598" s="7" t="n">
        <x:f>IF(K4598="缺失","",IF(K4598="非测试日纯氢",G4598,IF(K4598="非测试日仪表",E4598,F4598)))</x:f>
        <x:v>63.3</x:v>
      </x:c>
      <x:c r="M4598" s="2" t="n">
        <x:f>IF(K4598="缺失",1,0)</x:f>
        <x:v>0</x:v>
      </x:c>
      <x:c r="N4598" s="2" t="str">
        <x:v>车辆里程查询_20260901-20260930_1024辆_仪表里程.xlsx / L516</x:v>
      </x:c>
      <x:c r="O4598" s="2" t="str">
        <x:v>车辆里程查询_20260901-20260930_1024辆_GPS里程.xlsx / L516</x:v>
      </x:c>
      <x:c r="P4598" s="2" t="str">
        <x:v>车辆纯氢气里程查询_20260901-20260930_1024辆.xlsx / L221</x:v>
      </x:c>
    </x:row>
    <x:row r="4599" ht="22" customHeight="1">
      <x:c r="A4599" s="2" t="n">
        <x:v>181</x:v>
      </x:c>
      <x:c r="B4599" s="2" t="str">
        <x:v>粤AGQ3155</x:v>
      </x:c>
      <x:c r="C4599" s="2" t="str">
        <x:v>钟祥</x:v>
      </x:c>
      <x:c r="D4599" s="8" t="d">
        <x:v>2026-09-09T00:00:00.000Z</x:v>
      </x:c>
      <x:c r="E4599" s="7" t="n">
        <x:v>277.5</x:v>
      </x:c>
      <x:c r="F4599" s="7" t="n">
        <x:v>219.1</x:v>
      </x:c>
      <x:c r="G4599" s="7" t="n">
        <x:v>212.5</x:v>
      </x:c>
      <x:c r="H4599" s="2" t="str">
        <x:v>否</x:v>
      </x:c>
      <x:c r="I4599" s="7" t="n">
        <x:f>IF(AND(ISNUMBER(E4599),ISNUMBER(F4599)),E4599-F4599,"")</x:f>
        <x:v>58.400000000000006</x:v>
      </x:c>
      <x:c r="J4599" s="2" t="str">
        <x:f>IF(H4599="否","不适用",IF(AND(ISNUMBER(E4599),ISNUMBER(F4599)),IF(I4599&gt;'规则与名单'!$B$2,"是","否"),"未判定"))</x:f>
        <x:v>不适用</x:v>
      </x:c>
      <x:c r="K4599" s="2" t="str">
        <x:f>IF(J4599="是",IF(ISNUMBER(F4599),"测试日GPS","缺失"),IF(ISNUMBER(G4599),"非测试日纯氢",IF(AND(H4599="是",J4599="未判定"),IF(ISNUMBER(F4599),"测试名单无纯氢GPS","缺失"),IF(ISNUMBER(E4599),"非测试日仪表","缺失"))))</x:f>
        <x:v>非测试日纯氢</x:v>
      </x:c>
      <x:c r="L4599" s="7" t="n">
        <x:f>IF(K4599="缺失","",IF(K4599="非测试日纯氢",G4599,IF(K4599="非测试日仪表",E4599,F4599)))</x:f>
        <x:v>212.5</x:v>
      </x:c>
      <x:c r="M4599" s="2" t="n">
        <x:f>IF(K4599="缺失",1,0)</x:f>
        <x:v>0</x:v>
      </x:c>
      <x:c r="N4599" s="2" t="str">
        <x:v>车辆里程查询_20260901-20260930_1024辆_仪表里程.xlsx / M516</x:v>
      </x:c>
      <x:c r="O4599" s="2" t="str">
        <x:v>车辆里程查询_20260901-20260930_1024辆_GPS里程.xlsx / M516</x:v>
      </x:c>
      <x:c r="P4599" s="2" t="str">
        <x:v>车辆纯氢气里程查询_20260901-20260930_1024辆.xlsx / M221</x:v>
      </x:c>
    </x:row>
    <x:row r="4600" ht="22" customHeight="1">
      <x:c r="A4600" s="2" t="n">
        <x:v>181</x:v>
      </x:c>
      <x:c r="B4600" s="2" t="str">
        <x:v>粤AGQ3155</x:v>
      </x:c>
      <x:c r="C4600" s="2" t="str">
        <x:v>钟祥</x:v>
      </x:c>
      <x:c r="D4600" s="8" t="d">
        <x:v>2026-09-10T00:00:00.000Z</x:v>
      </x:c>
      <x:c r="E4600" s="7" t="n">
        <x:v>214.6</x:v>
      </x:c>
      <x:c r="F4600" s="7" t="n">
        <x:v>214.5</x:v>
      </x:c>
      <x:c r="G4600" s="7" t="n">
        <x:v>206.7</x:v>
      </x:c>
      <x:c r="H4600" s="2" t="str">
        <x:v>否</x:v>
      </x:c>
      <x:c r="I4600" s="7" t="n">
        <x:f>IF(AND(ISNUMBER(E4600),ISNUMBER(F4600)),E4600-F4600,"")</x:f>
        <x:v>0.09999999999999432</x:v>
      </x:c>
      <x:c r="J4600" s="2" t="str">
        <x:f>IF(H4600="否","不适用",IF(AND(ISNUMBER(E4600),ISNUMBER(F4600)),IF(I4600&gt;'规则与名单'!$B$2,"是","否"),"未判定"))</x:f>
        <x:v>不适用</x:v>
      </x:c>
      <x:c r="K4600" s="2" t="str">
        <x:f>IF(J4600="是",IF(ISNUMBER(F4600),"测试日GPS","缺失"),IF(ISNUMBER(G4600),"非测试日纯氢",IF(AND(H4600="是",J4600="未判定"),IF(ISNUMBER(F4600),"测试名单无纯氢GPS","缺失"),IF(ISNUMBER(E4600),"非测试日仪表","缺失"))))</x:f>
        <x:v>非测试日纯氢</x:v>
      </x:c>
      <x:c r="L4600" s="7" t="n">
        <x:f>IF(K4600="缺失","",IF(K4600="非测试日纯氢",G4600,IF(K4600="非测试日仪表",E4600,F4600)))</x:f>
        <x:v>206.7</x:v>
      </x:c>
      <x:c r="M4600" s="2" t="n">
        <x:f>IF(K4600="缺失",1,0)</x:f>
        <x:v>0</x:v>
      </x:c>
      <x:c r="N4600" s="2" t="str">
        <x:v>车辆里程查询_20260901-20260930_1024辆_仪表里程.xlsx / N516</x:v>
      </x:c>
      <x:c r="O4600" s="2" t="str">
        <x:v>车辆里程查询_20260901-20260930_1024辆_GPS里程.xlsx / N516</x:v>
      </x:c>
      <x:c r="P4600" s="2" t="str">
        <x:v>车辆纯氢气里程查询_20260901-20260930_1024辆.xlsx / N221</x:v>
      </x:c>
    </x:row>
    <x:row r="4601" ht="22" customHeight="1">
      <x:c r="A4601" s="2" t="n">
        <x:v>181</x:v>
      </x:c>
      <x:c r="B4601" s="2" t="str">
        <x:v>粤AGQ3155</x:v>
      </x:c>
      <x:c r="C4601" s="2" t="str">
        <x:v>钟祥</x:v>
      </x:c>
      <x:c r="D4601" s="8" t="d">
        <x:v>2026-09-11T00:00:00.000Z</x:v>
      </x:c>
      <x:c r="E4601" s="7" t="n">
        <x:v>218.8</x:v>
      </x:c>
      <x:c r="F4601" s="7" t="n">
        <x:v>220.1</x:v>
      </x:c>
      <x:c r="G4601" s="7" t="n">
        <x:v>207.6</x:v>
      </x:c>
      <x:c r="H4601" s="2" t="str">
        <x:v>否</x:v>
      </x:c>
      <x:c r="I4601" s="7" t="n">
        <x:f>IF(AND(ISNUMBER(E4601),ISNUMBER(F4601)),E4601-F4601,"")</x:f>
        <x:v>-1.299999999999983</x:v>
      </x:c>
      <x:c r="J4601" s="2" t="str">
        <x:f>IF(H4601="否","不适用",IF(AND(ISNUMBER(E4601),ISNUMBER(F4601)),IF(I4601&gt;'规则与名单'!$B$2,"是","否"),"未判定"))</x:f>
        <x:v>不适用</x:v>
      </x:c>
      <x:c r="K4601" s="2" t="str">
        <x:f>IF(J4601="是",IF(ISNUMBER(F4601),"测试日GPS","缺失"),IF(ISNUMBER(G4601),"非测试日纯氢",IF(AND(H4601="是",J4601="未判定"),IF(ISNUMBER(F4601),"测试名单无纯氢GPS","缺失"),IF(ISNUMBER(E4601),"非测试日仪表","缺失"))))</x:f>
        <x:v>非测试日纯氢</x:v>
      </x:c>
      <x:c r="L4601" s="7" t="n">
        <x:f>IF(K4601="缺失","",IF(K4601="非测试日纯氢",G4601,IF(K4601="非测试日仪表",E4601,F4601)))</x:f>
        <x:v>207.6</x:v>
      </x:c>
      <x:c r="M4601" s="2" t="n">
        <x:f>IF(K4601="缺失",1,0)</x:f>
        <x:v>0</x:v>
      </x:c>
      <x:c r="N4601" s="2" t="str">
        <x:v>车辆里程查询_20260901-20260930_1024辆_仪表里程.xlsx / O516</x:v>
      </x:c>
      <x:c r="O4601" s="2" t="str">
        <x:v>车辆里程查询_20260901-20260930_1024辆_GPS里程.xlsx / O516</x:v>
      </x:c>
      <x:c r="P4601" s="2" t="str">
        <x:v>车辆纯氢气里程查询_20260901-20260930_1024辆.xlsx / O221</x:v>
      </x:c>
    </x:row>
    <x:row r="4602" ht="22" customHeight="1">
      <x:c r="A4602" s="2" t="n">
        <x:v>181</x:v>
      </x:c>
      <x:c r="B4602" s="2" t="str">
        <x:v>粤AGQ3155</x:v>
      </x:c>
      <x:c r="C4602" s="2" t="str">
        <x:v>钟祥</x:v>
      </x:c>
      <x:c r="D4602" s="8" t="d">
        <x:v>2026-09-12T00:00:00.000Z</x:v>
      </x:c>
      <x:c r="E4602" s="7" t="n">
        <x:v>182.8</x:v>
      </x:c>
      <x:c r="F4602" s="7" t="n">
        <x:v>185.7</x:v>
      </x:c>
      <x:c r="G4602" s="7" t="n">
        <x:v>38</x:v>
      </x:c>
      <x:c r="H4602" s="2" t="str">
        <x:v>否</x:v>
      </x:c>
      <x:c r="I4602" s="7" t="n">
        <x:f>IF(AND(ISNUMBER(E4602),ISNUMBER(F4602)),E4602-F4602,"")</x:f>
        <x:v>-2.8999999999999773</x:v>
      </x:c>
      <x:c r="J4602" s="2" t="str">
        <x:f>IF(H4602="否","不适用",IF(AND(ISNUMBER(E4602),ISNUMBER(F4602)),IF(I4602&gt;'规则与名单'!$B$2,"是","否"),"未判定"))</x:f>
        <x:v>不适用</x:v>
      </x:c>
      <x:c r="K4602" s="2" t="str">
        <x:f>IF(J4602="是",IF(ISNUMBER(F4602),"测试日GPS","缺失"),IF(ISNUMBER(G4602),"非测试日纯氢",IF(AND(H4602="是",J4602="未判定"),IF(ISNUMBER(F4602),"测试名单无纯氢GPS","缺失"),IF(ISNUMBER(E4602),"非测试日仪表","缺失"))))</x:f>
        <x:v>非测试日纯氢</x:v>
      </x:c>
      <x:c r="L4602" s="7" t="n">
        <x:f>IF(K4602="缺失","",IF(K4602="非测试日纯氢",G4602,IF(K4602="非测试日仪表",E4602,F4602)))</x:f>
        <x:v>38</x:v>
      </x:c>
      <x:c r="M4602" s="2" t="n">
        <x:f>IF(K4602="缺失",1,0)</x:f>
        <x:v>0</x:v>
      </x:c>
      <x:c r="N4602" s="2" t="str">
        <x:v>车辆里程查询_20260901-20260930_1024辆_仪表里程.xlsx / P516</x:v>
      </x:c>
      <x:c r="O4602" s="2" t="str">
        <x:v>车辆里程查询_20260901-20260930_1024辆_GPS里程.xlsx / P516</x:v>
      </x:c>
      <x:c r="P4602" s="2" t="str">
        <x:v>车辆纯氢气里程查询_20260901-20260930_1024辆.xlsx / P221</x:v>
      </x:c>
    </x:row>
    <x:row r="4603" ht="22" customHeight="1">
      <x:c r="A4603" s="2" t="n">
        <x:v>181</x:v>
      </x:c>
      <x:c r="B4603" s="2" t="str">
        <x:v>粤AGQ3155</x:v>
      </x:c>
      <x:c r="C4603" s="2" t="str">
        <x:v>钟祥</x:v>
      </x:c>
      <x:c r="D4603" s="8" t="d">
        <x:v>2026-09-13T00:00:00.000Z</x:v>
      </x:c>
      <x:c r="E4603" s="7" t="n">
        <x:v>258.1</x:v>
      </x:c>
      <x:c r="F4603" s="7" t="n">
        <x:v>263.7</x:v>
      </x:c>
      <x:c r="G4603" s="7" t="n">
        <x:v>209.3</x:v>
      </x:c>
      <x:c r="H4603" s="2" t="str">
        <x:v>否</x:v>
      </x:c>
      <x:c r="I4603" s="7" t="n">
        <x:f>IF(AND(ISNUMBER(E4603),ISNUMBER(F4603)),E4603-F4603,"")</x:f>
        <x:v>-5.599999999999966</x:v>
      </x:c>
      <x:c r="J4603" s="2" t="str">
        <x:f>IF(H4603="否","不适用",IF(AND(ISNUMBER(E4603),ISNUMBER(F4603)),IF(I4603&gt;'规则与名单'!$B$2,"是","否"),"未判定"))</x:f>
        <x:v>不适用</x:v>
      </x:c>
      <x:c r="K4603" s="2" t="str">
        <x:f>IF(J4603="是",IF(ISNUMBER(F4603),"测试日GPS","缺失"),IF(ISNUMBER(G4603),"非测试日纯氢",IF(AND(H4603="是",J4603="未判定"),IF(ISNUMBER(F4603),"测试名单无纯氢GPS","缺失"),IF(ISNUMBER(E4603),"非测试日仪表","缺失"))))</x:f>
        <x:v>非测试日纯氢</x:v>
      </x:c>
      <x:c r="L4603" s="7" t="n">
        <x:f>IF(K4603="缺失","",IF(K4603="非测试日纯氢",G4603,IF(K4603="非测试日仪表",E4603,F4603)))</x:f>
        <x:v>209.3</x:v>
      </x:c>
      <x:c r="M4603" s="2" t="n">
        <x:f>IF(K4603="缺失",1,0)</x:f>
        <x:v>0</x:v>
      </x:c>
      <x:c r="N4603" s="2" t="str">
        <x:v>车辆里程查询_20260901-20260930_1024辆_仪表里程.xlsx / Q516</x:v>
      </x:c>
      <x:c r="O4603" s="2" t="str">
        <x:v>车辆里程查询_20260901-20260930_1024辆_GPS里程.xlsx / Q516</x:v>
      </x:c>
      <x:c r="P4603" s="2" t="str">
        <x:v>车辆纯氢气里程查询_20260901-20260930_1024辆.xlsx / Q221</x:v>
      </x:c>
    </x:row>
    <x:row r="4604" ht="22" customHeight="1">
      <x:c r="A4604" s="2" t="n">
        <x:v>181</x:v>
      </x:c>
      <x:c r="B4604" s="2" t="str">
        <x:v>粤AGQ3155</x:v>
      </x:c>
      <x:c r="C4604" s="2" t="str">
        <x:v>钟祥</x:v>
      </x:c>
      <x:c r="D4604" s="8" t="d">
        <x:v>2026-09-14T00:00:00.000Z</x:v>
      </x:c>
      <x:c r="E4604" s="7" t="n">
        <x:v>135.2</x:v>
      </x:c>
      <x:c r="F4604" s="7" t="n">
        <x:v>168</x:v>
      </x:c>
      <x:c r="G4604" s="7" t="n">
        <x:v>135.2</x:v>
      </x:c>
      <x:c r="H4604" s="2" t="str">
        <x:v>否</x:v>
      </x:c>
      <x:c r="I4604" s="7" t="n">
        <x:f>IF(AND(ISNUMBER(E4604),ISNUMBER(F4604)),E4604-F4604,"")</x:f>
        <x:v>-32.80000000000001</x:v>
      </x:c>
      <x:c r="J4604" s="2" t="str">
        <x:f>IF(H4604="否","不适用",IF(AND(ISNUMBER(E4604),ISNUMBER(F4604)),IF(I4604&gt;'规则与名单'!$B$2,"是","否"),"未判定"))</x:f>
        <x:v>不适用</x:v>
      </x:c>
      <x:c r="K4604" s="2" t="str">
        <x:f>IF(J4604="是",IF(ISNUMBER(F4604),"测试日GPS","缺失"),IF(ISNUMBER(G4604),"非测试日纯氢",IF(AND(H4604="是",J4604="未判定"),IF(ISNUMBER(F4604),"测试名单无纯氢GPS","缺失"),IF(ISNUMBER(E4604),"非测试日仪表","缺失"))))</x:f>
        <x:v>非测试日纯氢</x:v>
      </x:c>
      <x:c r="L4604" s="7" t="n">
        <x:f>IF(K4604="缺失","",IF(K4604="非测试日纯氢",G4604,IF(K4604="非测试日仪表",E4604,F4604)))</x:f>
        <x:v>135.2</x:v>
      </x:c>
      <x:c r="M4604" s="2" t="n">
        <x:f>IF(K4604="缺失",1,0)</x:f>
        <x:v>0</x:v>
      </x:c>
      <x:c r="N4604" s="2" t="str">
        <x:v>车辆里程查询_20260901-20260930_1024辆_仪表里程.xlsx / R516</x:v>
      </x:c>
      <x:c r="O4604" s="2" t="str">
        <x:v>车辆里程查询_20260901-20260930_1024辆_GPS里程.xlsx / R516</x:v>
      </x:c>
      <x:c r="P4604" s="2" t="str">
        <x:v>车辆纯氢气里程查询_20260901-20260930_1024辆.xlsx / R221</x:v>
      </x:c>
    </x:row>
    <x:row r="4605" ht="22" customHeight="1">
      <x:c r="A4605" s="2" t="n">
        <x:v>181</x:v>
      </x:c>
      <x:c r="B4605" s="2" t="str">
        <x:v>粤AGQ3155</x:v>
      </x:c>
      <x:c r="C4605" s="2" t="str">
        <x:v>钟祥</x:v>
      </x:c>
      <x:c r="D4605" s="8" t="d">
        <x:v>2026-09-15T00:00:00.000Z</x:v>
      </x:c>
      <x:c r="E4605" s="7" t="n">
        <x:v>157.4</x:v>
      </x:c>
      <x:c r="F4605" s="7" t="n">
        <x:v>124.4</x:v>
      </x:c>
      <x:c r="G4605" s="7" t="n">
        <x:v>121.1</x:v>
      </x:c>
      <x:c r="H4605" s="2" t="str">
        <x:v>否</x:v>
      </x:c>
      <x:c r="I4605" s="7" t="n">
        <x:f>IF(AND(ISNUMBER(E4605),ISNUMBER(F4605)),E4605-F4605,"")</x:f>
        <x:v>33</x:v>
      </x:c>
      <x:c r="J4605" s="2" t="str">
        <x:f>IF(H4605="否","不适用",IF(AND(ISNUMBER(E4605),ISNUMBER(F4605)),IF(I4605&gt;'规则与名单'!$B$2,"是","否"),"未判定"))</x:f>
        <x:v>不适用</x:v>
      </x:c>
      <x:c r="K4605" s="2" t="str">
        <x:f>IF(J4605="是",IF(ISNUMBER(F4605),"测试日GPS","缺失"),IF(ISNUMBER(G4605),"非测试日纯氢",IF(AND(H4605="是",J4605="未判定"),IF(ISNUMBER(F4605),"测试名单无纯氢GPS","缺失"),IF(ISNUMBER(E4605),"非测试日仪表","缺失"))))</x:f>
        <x:v>非测试日纯氢</x:v>
      </x:c>
      <x:c r="L4605" s="7" t="n">
        <x:f>IF(K4605="缺失","",IF(K4605="非测试日纯氢",G4605,IF(K4605="非测试日仪表",E4605,F4605)))</x:f>
        <x:v>121.1</x:v>
      </x:c>
      <x:c r="M4605" s="2" t="n">
        <x:f>IF(K4605="缺失",1,0)</x:f>
        <x:v>0</x:v>
      </x:c>
      <x:c r="N4605" s="2" t="str">
        <x:v>车辆里程查询_20260901-20260930_1024辆_仪表里程.xlsx / S516</x:v>
      </x:c>
      <x:c r="O4605" s="2" t="str">
        <x:v>车辆里程查询_20260901-20260930_1024辆_GPS里程.xlsx / S516</x:v>
      </x:c>
      <x:c r="P4605" s="2" t="str">
        <x:v>车辆纯氢气里程查询_20260901-20260930_1024辆.xlsx / S221</x:v>
      </x:c>
    </x:row>
    <x:row r="4606" ht="22" customHeight="1">
      <x:c r="A4606" s="2" t="n">
        <x:v>181</x:v>
      </x:c>
      <x:c r="B4606" s="2" t="str">
        <x:v>粤AGQ3155</x:v>
      </x:c>
      <x:c r="C4606" s="2" t="str">
        <x:v>钟祥</x:v>
      </x:c>
      <x:c r="D4606" s="8" t="d">
        <x:v>2026-09-16T00:00:00.000Z</x:v>
      </x:c>
      <x:c r="E4606" s="7" t="n">
        <x:v>430.9</x:v>
      </x:c>
      <x:c r="F4606" s="7" t="n">
        <x:v>436.3</x:v>
      </x:c>
      <x:c r="G4606" s="7" t="n">
        <x:v>421.8</x:v>
      </x:c>
      <x:c r="H4606" s="2" t="str">
        <x:v>否</x:v>
      </x:c>
      <x:c r="I4606" s="7" t="n">
        <x:f>IF(AND(ISNUMBER(E4606),ISNUMBER(F4606)),E4606-F4606,"")</x:f>
        <x:v>-5.400000000000034</x:v>
      </x:c>
      <x:c r="J4606" s="2" t="str">
        <x:f>IF(H4606="否","不适用",IF(AND(ISNUMBER(E4606),ISNUMBER(F4606)),IF(I4606&gt;'规则与名单'!$B$2,"是","否"),"未判定"))</x:f>
        <x:v>不适用</x:v>
      </x:c>
      <x:c r="K4606" s="2" t="str">
        <x:f>IF(J4606="是",IF(ISNUMBER(F4606),"测试日GPS","缺失"),IF(ISNUMBER(G4606),"非测试日纯氢",IF(AND(H4606="是",J4606="未判定"),IF(ISNUMBER(F4606),"测试名单无纯氢GPS","缺失"),IF(ISNUMBER(E4606),"非测试日仪表","缺失"))))</x:f>
        <x:v>非测试日纯氢</x:v>
      </x:c>
      <x:c r="L4606" s="7" t="n">
        <x:f>IF(K4606="缺失","",IF(K4606="非测试日纯氢",G4606,IF(K4606="非测试日仪表",E4606,F4606)))</x:f>
        <x:v>421.8</x:v>
      </x:c>
      <x:c r="M4606" s="2" t="n">
        <x:f>IF(K4606="缺失",1,0)</x:f>
        <x:v>0</x:v>
      </x:c>
      <x:c r="N4606" s="2" t="str">
        <x:v>车辆里程查询_20260901-20260930_1024辆_仪表里程.xlsx / T516</x:v>
      </x:c>
      <x:c r="O4606" s="2" t="str">
        <x:v>车辆里程查询_20260901-20260930_1024辆_GPS里程.xlsx / T516</x:v>
      </x:c>
      <x:c r="P4606" s="2" t="str">
        <x:v>车辆纯氢气里程查询_20260901-20260930_1024辆.xlsx / T221</x:v>
      </x:c>
    </x:row>
    <x:row r="4607" ht="22" customHeight="1">
      <x:c r="A4607" s="2" t="n">
        <x:v>181</x:v>
      </x:c>
      <x:c r="B4607" s="2" t="str">
        <x:v>粤AGQ3155</x:v>
      </x:c>
      <x:c r="C4607" s="2" t="str">
        <x:v>钟祥</x:v>
      </x:c>
      <x:c r="D4607" s="8" t="d">
        <x:v>2026-09-17T00:00:00.000Z</x:v>
      </x:c>
      <x:c r="E4607" s="7" t="n">
        <x:v>164.6</x:v>
      </x:c>
      <x:c r="F4607" s="7" t="n">
        <x:v>176.8</x:v>
      </x:c>
      <x:c r="G4607" s="7" t="n">
        <x:v>148.4</x:v>
      </x:c>
      <x:c r="H4607" s="2" t="str">
        <x:v>否</x:v>
      </x:c>
      <x:c r="I4607" s="7" t="n">
        <x:f>IF(AND(ISNUMBER(E4607),ISNUMBER(F4607)),E4607-F4607,"")</x:f>
        <x:v>-12.200000000000017</x:v>
      </x:c>
      <x:c r="J4607" s="2" t="str">
        <x:f>IF(H4607="否","不适用",IF(AND(ISNUMBER(E4607),ISNUMBER(F4607)),IF(I4607&gt;'规则与名单'!$B$2,"是","否"),"未判定"))</x:f>
        <x:v>不适用</x:v>
      </x:c>
      <x:c r="K4607" s="2" t="str">
        <x:f>IF(J4607="是",IF(ISNUMBER(F4607),"测试日GPS","缺失"),IF(ISNUMBER(G4607),"非测试日纯氢",IF(AND(H4607="是",J4607="未判定"),IF(ISNUMBER(F4607),"测试名单无纯氢GPS","缺失"),IF(ISNUMBER(E4607),"非测试日仪表","缺失"))))</x:f>
        <x:v>非测试日纯氢</x:v>
      </x:c>
      <x:c r="L4607" s="7" t="n">
        <x:f>IF(K4607="缺失","",IF(K4607="非测试日纯氢",G4607,IF(K4607="非测试日仪表",E4607,F4607)))</x:f>
        <x:v>148.4</x:v>
      </x:c>
      <x:c r="M4607" s="2" t="n">
        <x:f>IF(K4607="缺失",1,0)</x:f>
        <x:v>0</x:v>
      </x:c>
      <x:c r="N4607" s="2" t="str">
        <x:v>车辆里程查询_20260901-20260930_1024辆_仪表里程.xlsx / U516</x:v>
      </x:c>
      <x:c r="O4607" s="2" t="str">
        <x:v>车辆里程查询_20260901-20260930_1024辆_GPS里程.xlsx / U516</x:v>
      </x:c>
      <x:c r="P4607" s="2" t="str">
        <x:v>车辆纯氢气里程查询_20260901-20260930_1024辆.xlsx / U221</x:v>
      </x:c>
    </x:row>
    <x:row r="4608" ht="22" customHeight="1">
      <x:c r="A4608" s="2" t="n">
        <x:v>181</x:v>
      </x:c>
      <x:c r="B4608" s="2" t="str">
        <x:v>粤AGQ3155</x:v>
      </x:c>
      <x:c r="C4608" s="2" t="str">
        <x:v>钟祥</x:v>
      </x:c>
      <x:c r="D4608" s="8" t="d">
        <x:v>2026-09-18T00:00:00.000Z</x:v>
      </x:c>
      <x:c r="E4608" s="7" t="n">
        <x:v>187.1</x:v>
      </x:c>
      <x:c r="F4608" s="7" t="n">
        <x:v>175.9</x:v>
      </x:c>
      <x:c r="G4608" s="7" t="n">
        <x:v>46.2</x:v>
      </x:c>
      <x:c r="H4608" s="2" t="str">
        <x:v>否</x:v>
      </x:c>
      <x:c r="I4608" s="7" t="n">
        <x:f>IF(AND(ISNUMBER(E4608),ISNUMBER(F4608)),E4608-F4608,"")</x:f>
        <x:v>11.199999999999989</x:v>
      </x:c>
      <x:c r="J4608" s="2" t="str">
        <x:f>IF(H4608="否","不适用",IF(AND(ISNUMBER(E4608),ISNUMBER(F4608)),IF(I4608&gt;'规则与名单'!$B$2,"是","否"),"未判定"))</x:f>
        <x:v>不适用</x:v>
      </x:c>
      <x:c r="K4608" s="2" t="str">
        <x:f>IF(J4608="是",IF(ISNUMBER(F4608),"测试日GPS","缺失"),IF(ISNUMBER(G4608),"非测试日纯氢",IF(AND(H4608="是",J4608="未判定"),IF(ISNUMBER(F4608),"测试名单无纯氢GPS","缺失"),IF(ISNUMBER(E4608),"非测试日仪表","缺失"))))</x:f>
        <x:v>非测试日纯氢</x:v>
      </x:c>
      <x:c r="L4608" s="7" t="n">
        <x:f>IF(K4608="缺失","",IF(K4608="非测试日纯氢",G4608,IF(K4608="非测试日仪表",E4608,F4608)))</x:f>
        <x:v>46.2</x:v>
      </x:c>
      <x:c r="M4608" s="2" t="n">
        <x:f>IF(K4608="缺失",1,0)</x:f>
        <x:v>0</x:v>
      </x:c>
      <x:c r="N4608" s="2" t="str">
        <x:v>车辆里程查询_20260901-20260930_1024辆_仪表里程.xlsx / V516</x:v>
      </x:c>
      <x:c r="O4608" s="2" t="str">
        <x:v>车辆里程查询_20260901-20260930_1024辆_GPS里程.xlsx / V516</x:v>
      </x:c>
      <x:c r="P4608" s="2" t="str">
        <x:v>车辆纯氢气里程查询_20260901-20260930_1024辆.xlsx / V221</x:v>
      </x:c>
    </x:row>
    <x:row r="4609" ht="22" customHeight="1">
      <x:c r="A4609" s="2" t="n">
        <x:v>181</x:v>
      </x:c>
      <x:c r="B4609" s="2" t="str">
        <x:v>粤AGQ3155</x:v>
      </x:c>
      <x:c r="C4609" s="2" t="str">
        <x:v>钟祥</x:v>
      </x:c>
      <x:c r="D4609" s="8" t="d">
        <x:v>2026-09-19T00:00:00.000Z</x:v>
      </x:c>
      <x:c r="E4609" s="7" t="n">
        <x:v>173.3</x:v>
      </x:c>
      <x:c r="F4609" s="7" t="n">
        <x:v>173.3</x:v>
      </x:c>
      <x:c r="G4609" s="7" t="n">
        <x:v>173.2</x:v>
      </x:c>
      <x:c r="H4609" s="2" t="str">
        <x:v>否</x:v>
      </x:c>
      <x:c r="I4609" s="7" t="n">
        <x:f>IF(AND(ISNUMBER(E4609),ISNUMBER(F4609)),E4609-F4609,"")</x:f>
        <x:v>0</x:v>
      </x:c>
      <x:c r="J4609" s="2" t="str">
        <x:f>IF(H4609="否","不适用",IF(AND(ISNUMBER(E4609),ISNUMBER(F4609)),IF(I4609&gt;'规则与名单'!$B$2,"是","否"),"未判定"))</x:f>
        <x:v>不适用</x:v>
      </x:c>
      <x:c r="K4609" s="2" t="str">
        <x:f>IF(J4609="是",IF(ISNUMBER(F4609),"测试日GPS","缺失"),IF(ISNUMBER(G4609),"非测试日纯氢",IF(AND(H4609="是",J4609="未判定"),IF(ISNUMBER(F4609),"测试名单无纯氢GPS","缺失"),IF(ISNUMBER(E4609),"非测试日仪表","缺失"))))</x:f>
        <x:v>非测试日纯氢</x:v>
      </x:c>
      <x:c r="L4609" s="7" t="n">
        <x:f>IF(K4609="缺失","",IF(K4609="非测试日纯氢",G4609,IF(K4609="非测试日仪表",E4609,F4609)))</x:f>
        <x:v>173.2</x:v>
      </x:c>
      <x:c r="M4609" s="2" t="n">
        <x:f>IF(K4609="缺失",1,0)</x:f>
        <x:v>0</x:v>
      </x:c>
      <x:c r="N4609" s="2" t="str">
        <x:v>车辆里程查询_20260901-20260930_1024辆_仪表里程.xlsx / W516</x:v>
      </x:c>
      <x:c r="O4609" s="2" t="str">
        <x:v>车辆里程查询_20260901-20260930_1024辆_GPS里程.xlsx / W516</x:v>
      </x:c>
      <x:c r="P4609" s="2" t="str">
        <x:v>车辆纯氢气里程查询_20260901-20260930_1024辆.xlsx / W221</x:v>
      </x:c>
    </x:row>
    <x:row r="4610" ht="22" customHeight="1">
      <x:c r="A4610" s="2" t="n">
        <x:v>181</x:v>
      </x:c>
      <x:c r="B4610" s="2" t="str">
        <x:v>粤AGQ3155</x:v>
      </x:c>
      <x:c r="C4610" s="2" t="str">
        <x:v>钟祥</x:v>
      </x:c>
      <x:c r="D4610" s="8" t="d">
        <x:v>2026-09-20T00:00:00.000Z</x:v>
      </x:c>
      <x:c r="E4610" s="7" t="n">
        <x:v>176.5</x:v>
      </x:c>
      <x:c r="F4610" s="7" t="n">
        <x:v>177.4</x:v>
      </x:c>
      <x:c r="G4610" s="7" t="n">
        <x:v>172.2</x:v>
      </x:c>
      <x:c r="H4610" s="2" t="str">
        <x:v>否</x:v>
      </x:c>
      <x:c r="I4610" s="7" t="n">
        <x:f>IF(AND(ISNUMBER(E4610),ISNUMBER(F4610)),E4610-F4610,"")</x:f>
        <x:v>-0.9000000000000057</x:v>
      </x:c>
      <x:c r="J4610" s="2" t="str">
        <x:f>IF(H4610="否","不适用",IF(AND(ISNUMBER(E4610),ISNUMBER(F4610)),IF(I4610&gt;'规则与名单'!$B$2,"是","否"),"未判定"))</x:f>
        <x:v>不适用</x:v>
      </x:c>
      <x:c r="K4610" s="2" t="str">
        <x:f>IF(J4610="是",IF(ISNUMBER(F4610),"测试日GPS","缺失"),IF(ISNUMBER(G4610),"非测试日纯氢",IF(AND(H4610="是",J4610="未判定"),IF(ISNUMBER(F4610),"测试名单无纯氢GPS","缺失"),IF(ISNUMBER(E4610),"非测试日仪表","缺失"))))</x:f>
        <x:v>非测试日纯氢</x:v>
      </x:c>
      <x:c r="L4610" s="7" t="n">
        <x:f>IF(K4610="缺失","",IF(K4610="非测试日纯氢",G4610,IF(K4610="非测试日仪表",E4610,F4610)))</x:f>
        <x:v>172.2</x:v>
      </x:c>
      <x:c r="M4610" s="2" t="n">
        <x:f>IF(K4610="缺失",1,0)</x:f>
        <x:v>0</x:v>
      </x:c>
      <x:c r="N4610" s="2" t="str">
        <x:v>车辆里程查询_20260901-20260930_1024辆_仪表里程.xlsx / X516</x:v>
      </x:c>
      <x:c r="O4610" s="2" t="str">
        <x:v>车辆里程查询_20260901-20260930_1024辆_GPS里程.xlsx / X516</x:v>
      </x:c>
      <x:c r="P4610" s="2" t="str">
        <x:v>车辆纯氢气里程查询_20260901-20260930_1024辆.xlsx / X221</x:v>
      </x:c>
    </x:row>
    <x:row r="4611" ht="22" customHeight="1">
      <x:c r="A4611" s="2" t="n">
        <x:v>181</x:v>
      </x:c>
      <x:c r="B4611" s="2" t="str">
        <x:v>粤AGQ3155</x:v>
      </x:c>
      <x:c r="C4611" s="2" t="str">
        <x:v>钟祥</x:v>
      </x:c>
      <x:c r="D4611" s="8" t="d">
        <x:v>2026-09-21T00:00:00.000Z</x:v>
      </x:c>
      <x:c r="E4611" s="7" t="n">
        <x:v>220.3</x:v>
      </x:c>
      <x:c r="F4611" s="7" t="n">
        <x:v>221.7</x:v>
      </x:c>
      <x:c r="G4611" s="7" t="n">
        <x:v>170.2</x:v>
      </x:c>
      <x:c r="H4611" s="2" t="str">
        <x:v>否</x:v>
      </x:c>
      <x:c r="I4611" s="7" t="n">
        <x:f>IF(AND(ISNUMBER(E4611),ISNUMBER(F4611)),E4611-F4611,"")</x:f>
        <x:v>-1.3999999999999773</x:v>
      </x:c>
      <x:c r="J4611" s="2" t="str">
        <x:f>IF(H4611="否","不适用",IF(AND(ISNUMBER(E4611),ISNUMBER(F4611)),IF(I4611&gt;'规则与名单'!$B$2,"是","否"),"未判定"))</x:f>
        <x:v>不适用</x:v>
      </x:c>
      <x:c r="K4611" s="2" t="str">
        <x:f>IF(J4611="是",IF(ISNUMBER(F4611),"测试日GPS","缺失"),IF(ISNUMBER(G4611),"非测试日纯氢",IF(AND(H4611="是",J4611="未判定"),IF(ISNUMBER(F4611),"测试名单无纯氢GPS","缺失"),IF(ISNUMBER(E4611),"非测试日仪表","缺失"))))</x:f>
        <x:v>非测试日纯氢</x:v>
      </x:c>
      <x:c r="L4611" s="7" t="n">
        <x:f>IF(K4611="缺失","",IF(K4611="非测试日纯氢",G4611,IF(K4611="非测试日仪表",E4611,F4611)))</x:f>
        <x:v>170.2</x:v>
      </x:c>
      <x:c r="M4611" s="2" t="n">
        <x:f>IF(K4611="缺失",1,0)</x:f>
        <x:v>0</x:v>
      </x:c>
      <x:c r="N4611" s="2" t="str">
        <x:v>车辆里程查询_20260901-20260930_1024辆_仪表里程.xlsx / Y516</x:v>
      </x:c>
      <x:c r="O4611" s="2" t="str">
        <x:v>车辆里程查询_20260901-20260930_1024辆_GPS里程.xlsx / Y516</x:v>
      </x:c>
      <x:c r="P4611" s="2" t="str">
        <x:v>车辆纯氢气里程查询_20260901-20260930_1024辆.xlsx / Y221</x:v>
      </x:c>
    </x:row>
    <x:row r="4612" ht="22" customHeight="1">
      <x:c r="A4612" s="2" t="n">
        <x:v>181</x:v>
      </x:c>
      <x:c r="B4612" s="2" t="str">
        <x:v>粤AGQ3155</x:v>
      </x:c>
      <x:c r="C4612" s="2" t="str">
        <x:v>钟祥</x:v>
      </x:c>
      <x:c r="D4612" s="8" t="d">
        <x:v>2026-09-22T00:00:00.000Z</x:v>
      </x:c>
      <x:c r="E4612" s="7" t="n">
        <x:v>172.5</x:v>
      </x:c>
      <x:c r="F4612" s="7" t="n">
        <x:v>175.9</x:v>
      </x:c>
      <x:c r="G4612" s="7" t="n">
        <x:v>169.8</x:v>
      </x:c>
      <x:c r="H4612" s="2" t="str">
        <x:v>否</x:v>
      </x:c>
      <x:c r="I4612" s="7" t="n">
        <x:f>IF(AND(ISNUMBER(E4612),ISNUMBER(F4612)),E4612-F4612,"")</x:f>
        <x:v>-3.4000000000000057</x:v>
      </x:c>
      <x:c r="J4612" s="2" t="str">
        <x:f>IF(H4612="否","不适用",IF(AND(ISNUMBER(E4612),ISNUMBER(F4612)),IF(I4612&gt;'规则与名单'!$B$2,"是","否"),"未判定"))</x:f>
        <x:v>不适用</x:v>
      </x:c>
      <x:c r="K4612" s="2" t="str">
        <x:f>IF(J4612="是",IF(ISNUMBER(F4612),"测试日GPS","缺失"),IF(ISNUMBER(G4612),"非测试日纯氢",IF(AND(H4612="是",J4612="未判定"),IF(ISNUMBER(F4612),"测试名单无纯氢GPS","缺失"),IF(ISNUMBER(E4612),"非测试日仪表","缺失"))))</x:f>
        <x:v>非测试日纯氢</x:v>
      </x:c>
      <x:c r="L4612" s="7" t="n">
        <x:f>IF(K4612="缺失","",IF(K4612="非测试日纯氢",G4612,IF(K4612="非测试日仪表",E4612,F4612)))</x:f>
        <x:v>169.8</x:v>
      </x:c>
      <x:c r="M4612" s="2" t="n">
        <x:f>IF(K4612="缺失",1,0)</x:f>
        <x:v>0</x:v>
      </x:c>
      <x:c r="N4612" s="2" t="str">
        <x:v>车辆里程查询_20260901-20260930_1024辆_仪表里程.xlsx / Z516</x:v>
      </x:c>
      <x:c r="O4612" s="2" t="str">
        <x:v>车辆里程查询_20260901-20260930_1024辆_GPS里程.xlsx / Z516</x:v>
      </x:c>
      <x:c r="P4612" s="2" t="str">
        <x:v>车辆纯氢气里程查询_20260901-20260930_1024辆.xlsx / Z221</x:v>
      </x:c>
    </x:row>
    <x:row r="4613" ht="22" customHeight="1">
      <x:c r="A4613" s="2" t="n">
        <x:v>181</x:v>
      </x:c>
      <x:c r="B4613" s="2" t="str">
        <x:v>粤AGQ3155</x:v>
      </x:c>
      <x:c r="C4613" s="2" t="str">
        <x:v>钟祥</x:v>
      </x:c>
      <x:c r="D4613" s="8" t="d">
        <x:v>2026-09-23T00:00:00.000Z</x:v>
      </x:c>
      <x:c r="E4613" s="7" t="n">
        <x:v>53.4</x:v>
      </x:c>
      <x:c r="F4613" s="7" t="n">
        <x:v>177.5</x:v>
      </x:c>
      <x:c r="G4613" s="7" t="n">
        <x:v>162.9</x:v>
      </x:c>
      <x:c r="H4613" s="2" t="str">
        <x:v>否</x:v>
      </x:c>
      <x:c r="I4613" s="7" t="n">
        <x:f>IF(AND(ISNUMBER(E4613),ISNUMBER(F4613)),E4613-F4613,"")</x:f>
        <x:v>-124.1</x:v>
      </x:c>
      <x:c r="J4613" s="2" t="str">
        <x:f>IF(H4613="否","不适用",IF(AND(ISNUMBER(E4613),ISNUMBER(F4613)),IF(I4613&gt;'规则与名单'!$B$2,"是","否"),"未判定"))</x:f>
        <x:v>不适用</x:v>
      </x:c>
      <x:c r="K4613" s="2" t="str">
        <x:f>IF(J4613="是",IF(ISNUMBER(F4613),"测试日GPS","缺失"),IF(ISNUMBER(G4613),"非测试日纯氢",IF(AND(H4613="是",J4613="未判定"),IF(ISNUMBER(F4613),"测试名单无纯氢GPS","缺失"),IF(ISNUMBER(E4613),"非测试日仪表","缺失"))))</x:f>
        <x:v>非测试日纯氢</x:v>
      </x:c>
      <x:c r="L4613" s="7" t="n">
        <x:f>IF(K4613="缺失","",IF(K4613="非测试日纯氢",G4613,IF(K4613="非测试日仪表",E4613,F4613)))</x:f>
        <x:v>162.9</x:v>
      </x:c>
      <x:c r="M4613" s="2" t="n">
        <x:f>IF(K4613="缺失",1,0)</x:f>
        <x:v>0</x:v>
      </x:c>
      <x:c r="N4613" s="2" t="str">
        <x:v>车辆里程查询_20260901-20260930_1024辆_仪表里程.xlsx / AA516</x:v>
      </x:c>
      <x:c r="O4613" s="2" t="str">
        <x:v>车辆里程查询_20260901-20260930_1024辆_GPS里程.xlsx / AA516</x:v>
      </x:c>
      <x:c r="P4613" s="2" t="str">
        <x:v>车辆纯氢气里程查询_20260901-20260930_1024辆.xlsx / AA221</x:v>
      </x:c>
    </x:row>
    <x:row r="4614" ht="22" customHeight="1">
      <x:c r="A4614" s="2" t="n">
        <x:v>181</x:v>
      </x:c>
      <x:c r="B4614" s="2" t="str">
        <x:v>粤AGQ3155</x:v>
      </x:c>
      <x:c r="C4614" s="2" t="str">
        <x:v>钟祥</x:v>
      </x:c>
      <x:c r="D4614" s="8" t="d">
        <x:v>2026-09-24T00:00:00.000Z</x:v>
      </x:c>
      <x:c r="E4614" s="7" t="n">
        <x:v>297.9</x:v>
      </x:c>
      <x:c r="F4614" s="7" t="n">
        <x:v>175.8</x:v>
      </x:c>
      <x:c r="G4614" s="7" t="n">
        <x:v>170.3</x:v>
      </x:c>
      <x:c r="H4614" s="2" t="str">
        <x:v>否</x:v>
      </x:c>
      <x:c r="I4614" s="7" t="n">
        <x:f>IF(AND(ISNUMBER(E4614),ISNUMBER(F4614)),E4614-F4614,"")</x:f>
        <x:v>122.09999999999997</x:v>
      </x:c>
      <x:c r="J4614" s="2" t="str">
        <x:f>IF(H4614="否","不适用",IF(AND(ISNUMBER(E4614),ISNUMBER(F4614)),IF(I4614&gt;'规则与名单'!$B$2,"是","否"),"未判定"))</x:f>
        <x:v>不适用</x:v>
      </x:c>
      <x:c r="K4614" s="2" t="str">
        <x:f>IF(J4614="是",IF(ISNUMBER(F4614),"测试日GPS","缺失"),IF(ISNUMBER(G4614),"非测试日纯氢",IF(AND(H4614="是",J4614="未判定"),IF(ISNUMBER(F4614),"测试名单无纯氢GPS","缺失"),IF(ISNUMBER(E4614),"非测试日仪表","缺失"))))</x:f>
        <x:v>非测试日纯氢</x:v>
      </x:c>
      <x:c r="L4614" s="7" t="n">
        <x:f>IF(K4614="缺失","",IF(K4614="非测试日纯氢",G4614,IF(K4614="非测试日仪表",E4614,F4614)))</x:f>
        <x:v>170.3</x:v>
      </x:c>
      <x:c r="M4614" s="2" t="n">
        <x:f>IF(K4614="缺失",1,0)</x:f>
        <x:v>0</x:v>
      </x:c>
      <x:c r="N4614" s="2" t="str">
        <x:v>车辆里程查询_20260901-20260930_1024辆_仪表里程.xlsx / AB516</x:v>
      </x:c>
      <x:c r="O4614" s="2" t="str">
        <x:v>车辆里程查询_20260901-20260930_1024辆_GPS里程.xlsx / AB516</x:v>
      </x:c>
      <x:c r="P4614" s="2" t="str">
        <x:v>车辆纯氢气里程查询_20260901-20260930_1024辆.xlsx / AB221</x:v>
      </x:c>
    </x:row>
    <x:row r="4615" ht="22" customHeight="1">
      <x:c r="A4615" s="2" t="n">
        <x:v>181</x:v>
      </x:c>
      <x:c r="B4615" s="2" t="str">
        <x:v>粤AGQ3155</x:v>
      </x:c>
      <x:c r="C4615" s="2" t="str">
        <x:v>钟祥</x:v>
      </x:c>
      <x:c r="D4615" s="8" t="d">
        <x:v>2026-09-25T00:00:00.000Z</x:v>
      </x:c>
      <x:c r="E4615" s="7"/>
      <x:c r="F4615" s="7" t="n">
        <x:v>0</x:v>
      </x:c>
      <x:c r="G4615" s="7"/>
      <x:c r="H4615" s="2" t="str">
        <x:v>否</x:v>
      </x:c>
      <x:c r="I4615" s="7" t="str">
        <x:f>IF(AND(ISNUMBER(E4615),ISNUMBER(F4615)),E4615-F4615,"")</x:f>
      </x:c>
      <x:c r="J4615" s="2" t="str">
        <x:f>IF(H4615="否","不适用",IF(AND(ISNUMBER(E4615),ISNUMBER(F4615)),IF(I4615&gt;'规则与名单'!$B$2,"是","否"),"未判定"))</x:f>
        <x:v>不适用</x:v>
      </x:c>
      <x:c r="K4615" s="2" t="str">
        <x:f>IF(J4615="是",IF(ISNUMBER(F4615),"测试日GPS","缺失"),IF(ISNUMBER(G4615),"非测试日纯氢",IF(AND(H4615="是",J4615="未判定"),IF(ISNUMBER(F4615),"测试名单无纯氢GPS","缺失"),IF(ISNUMBER(E4615),"非测试日仪表","缺失"))))</x:f>
        <x:v>缺失</x:v>
      </x:c>
      <x:c r="L4615" s="7" t="str">
        <x:f>IF(K4615="缺失","",IF(K4615="非测试日纯氢",G4615,IF(K4615="非测试日仪表",E4615,F4615)))</x:f>
      </x:c>
      <x:c r="M4615" s="2" t="n">
        <x:f>IF(K4615="缺失",1,0)</x:f>
        <x:v>1</x:v>
      </x:c>
      <x:c r="N4615" s="2" t="str">
        <x:v>车辆里程查询_20260901-20260930_1024辆_仪表里程.xlsx / AC516</x:v>
      </x:c>
      <x:c r="O4615" s="2" t="str">
        <x:v>车辆里程查询_20260901-20260930_1024辆_GPS里程.xlsx / AC516</x:v>
      </x:c>
      <x:c r="P4615" s="2" t="str">
        <x:v>车辆纯氢气里程查询_20260901-20260930_1024辆.xlsx / AC221</x:v>
      </x:c>
    </x:row>
    <x:row r="4616" ht="22" customHeight="1">
      <x:c r="A4616" s="2" t="n">
        <x:v>181</x:v>
      </x:c>
      <x:c r="B4616" s="2" t="str">
        <x:v>粤AGQ3155</x:v>
      </x:c>
      <x:c r="C4616" s="2" t="str">
        <x:v>钟祥</x:v>
      </x:c>
      <x:c r="D4616" s="8" t="d">
        <x:v>2026-09-26T00:00:00.000Z</x:v>
      </x:c>
      <x:c r="E4616" s="7"/>
      <x:c r="F4616" s="7" t="n">
        <x:v>0</x:v>
      </x:c>
      <x:c r="G4616" s="7"/>
      <x:c r="H4616" s="2" t="str">
        <x:v>否</x:v>
      </x:c>
      <x:c r="I4616" s="7" t="str">
        <x:f>IF(AND(ISNUMBER(E4616),ISNUMBER(F4616)),E4616-F4616,"")</x:f>
      </x:c>
      <x:c r="J4616" s="2" t="str">
        <x:f>IF(H4616="否","不适用",IF(AND(ISNUMBER(E4616),ISNUMBER(F4616)),IF(I4616&gt;'规则与名单'!$B$2,"是","否"),"未判定"))</x:f>
        <x:v>不适用</x:v>
      </x:c>
      <x:c r="K4616" s="2" t="str">
        <x:f>IF(J4616="是",IF(ISNUMBER(F4616),"测试日GPS","缺失"),IF(ISNUMBER(G4616),"非测试日纯氢",IF(AND(H4616="是",J4616="未判定"),IF(ISNUMBER(F4616),"测试名单无纯氢GPS","缺失"),IF(ISNUMBER(E4616),"非测试日仪表","缺失"))))</x:f>
        <x:v>缺失</x:v>
      </x:c>
      <x:c r="L4616" s="7" t="str">
        <x:f>IF(K4616="缺失","",IF(K4616="非测试日纯氢",G4616,IF(K4616="非测试日仪表",E4616,F4616)))</x:f>
      </x:c>
      <x:c r="M4616" s="2" t="n">
        <x:f>IF(K4616="缺失",1,0)</x:f>
        <x:v>1</x:v>
      </x:c>
      <x:c r="N4616" s="2" t="str">
        <x:v>车辆里程查询_20260901-20260930_1024辆_仪表里程.xlsx / AD516</x:v>
      </x:c>
      <x:c r="O4616" s="2" t="str">
        <x:v>车辆里程查询_20260901-20260930_1024辆_GPS里程.xlsx / AD516</x:v>
      </x:c>
      <x:c r="P4616" s="2" t="str">
        <x:v>车辆纯氢气里程查询_20260901-20260930_1024辆.xlsx / AD221</x:v>
      </x:c>
    </x:row>
    <x:row r="4617" ht="22" customHeight="1">
      <x:c r="A4617" s="2" t="n">
        <x:v>181</x:v>
      </x:c>
      <x:c r="B4617" s="2" t="str">
        <x:v>粤AGQ3155</x:v>
      </x:c>
      <x:c r="C4617" s="2" t="str">
        <x:v>钟祥</x:v>
      </x:c>
      <x:c r="D4617" s="8" t="d">
        <x:v>2026-09-27T00:00:00.000Z</x:v>
      </x:c>
      <x:c r="E4617" s="7"/>
      <x:c r="F4617" s="7" t="n">
        <x:v>0</x:v>
      </x:c>
      <x:c r="G4617" s="7"/>
      <x:c r="H4617" s="2" t="str">
        <x:v>否</x:v>
      </x:c>
      <x:c r="I4617" s="7" t="str">
        <x:f>IF(AND(ISNUMBER(E4617),ISNUMBER(F4617)),E4617-F4617,"")</x:f>
      </x:c>
      <x:c r="J4617" s="2" t="str">
        <x:f>IF(H4617="否","不适用",IF(AND(ISNUMBER(E4617),ISNUMBER(F4617)),IF(I4617&gt;'规则与名单'!$B$2,"是","否"),"未判定"))</x:f>
        <x:v>不适用</x:v>
      </x:c>
      <x:c r="K4617" s="2" t="str">
        <x:f>IF(J4617="是",IF(ISNUMBER(F4617),"测试日GPS","缺失"),IF(ISNUMBER(G4617),"非测试日纯氢",IF(AND(H4617="是",J4617="未判定"),IF(ISNUMBER(F4617),"测试名单无纯氢GPS","缺失"),IF(ISNUMBER(E4617),"非测试日仪表","缺失"))))</x:f>
        <x:v>缺失</x:v>
      </x:c>
      <x:c r="L4617" s="7" t="str">
        <x:f>IF(K4617="缺失","",IF(K4617="非测试日纯氢",G4617,IF(K4617="非测试日仪表",E4617,F4617)))</x:f>
      </x:c>
      <x:c r="M4617" s="2" t="n">
        <x:f>IF(K4617="缺失",1,0)</x:f>
        <x:v>1</x:v>
      </x:c>
      <x:c r="N4617" s="2" t="str">
        <x:v>车辆里程查询_20260901-20260930_1024辆_仪表里程.xlsx / AE516</x:v>
      </x:c>
      <x:c r="O4617" s="2" t="str">
        <x:v>车辆里程查询_20260901-20260930_1024辆_GPS里程.xlsx / AE516</x:v>
      </x:c>
      <x:c r="P4617" s="2" t="str">
        <x:v>车辆纯氢气里程查询_20260901-20260930_1024辆.xlsx / AE221</x:v>
      </x:c>
    </x:row>
    <x:row r="4618" ht="22" customHeight="1">
      <x:c r="A4618" s="2" t="n">
        <x:v>181</x:v>
      </x:c>
      <x:c r="B4618" s="2" t="str">
        <x:v>粤AGQ3155</x:v>
      </x:c>
      <x:c r="C4618" s="2" t="str">
        <x:v>钟祥</x:v>
      </x:c>
      <x:c r="D4618" s="8" t="d">
        <x:v>2026-09-28T00:00:00.000Z</x:v>
      </x:c>
      <x:c r="E4618" s="7" t="n">
        <x:v>149.7</x:v>
      </x:c>
      <x:c r="F4618" s="7" t="n">
        <x:v>174.7</x:v>
      </x:c>
      <x:c r="G4618" s="7" t="n">
        <x:v>111.9</x:v>
      </x:c>
      <x:c r="H4618" s="2" t="str">
        <x:v>否</x:v>
      </x:c>
      <x:c r="I4618" s="7" t="n">
        <x:f>IF(AND(ISNUMBER(E4618),ISNUMBER(F4618)),E4618-F4618,"")</x:f>
        <x:v>-25</x:v>
      </x:c>
      <x:c r="J4618" s="2" t="str">
        <x:f>IF(H4618="否","不适用",IF(AND(ISNUMBER(E4618),ISNUMBER(F4618)),IF(I4618&gt;'规则与名单'!$B$2,"是","否"),"未判定"))</x:f>
        <x:v>不适用</x:v>
      </x:c>
      <x:c r="K4618" s="2" t="str">
        <x:f>IF(J4618="是",IF(ISNUMBER(F4618),"测试日GPS","缺失"),IF(ISNUMBER(G4618),"非测试日纯氢",IF(AND(H4618="是",J4618="未判定"),IF(ISNUMBER(F4618),"测试名单无纯氢GPS","缺失"),IF(ISNUMBER(E4618),"非测试日仪表","缺失"))))</x:f>
        <x:v>非测试日纯氢</x:v>
      </x:c>
      <x:c r="L4618" s="7" t="n">
        <x:f>IF(K4618="缺失","",IF(K4618="非测试日纯氢",G4618,IF(K4618="非测试日仪表",E4618,F4618)))</x:f>
        <x:v>111.9</x:v>
      </x:c>
      <x:c r="M4618" s="2" t="n">
        <x:f>IF(K4618="缺失",1,0)</x:f>
        <x:v>0</x:v>
      </x:c>
      <x:c r="N4618" s="2" t="str">
        <x:v>车辆里程查询_20260901-20260930_1024辆_仪表里程.xlsx / AF516</x:v>
      </x:c>
      <x:c r="O4618" s="2" t="str">
        <x:v>车辆里程查询_20260901-20260930_1024辆_GPS里程.xlsx / AF516</x:v>
      </x:c>
      <x:c r="P4618" s="2" t="str">
        <x:v>车辆纯氢气里程查询_20260901-20260930_1024辆.xlsx / AF221</x:v>
      </x:c>
    </x:row>
    <x:row r="4619" ht="22" customHeight="1">
      <x:c r="A4619" s="2" t="n">
        <x:v>181</x:v>
      </x:c>
      <x:c r="B4619" s="2" t="str">
        <x:v>粤AGQ3155</x:v>
      </x:c>
      <x:c r="C4619" s="2" t="str">
        <x:v>钟祥</x:v>
      </x:c>
      <x:c r="D4619" s="8" t="d">
        <x:v>2026-09-29T00:00:00.000Z</x:v>
      </x:c>
      <x:c r="E4619" s="7" t="n">
        <x:v>195</x:v>
      </x:c>
      <x:c r="F4619" s="7" t="n">
        <x:v>173.1</x:v>
      </x:c>
      <x:c r="G4619" s="7" t="n">
        <x:v>172</x:v>
      </x:c>
      <x:c r="H4619" s="2" t="str">
        <x:v>否</x:v>
      </x:c>
      <x:c r="I4619" s="7" t="n">
        <x:f>IF(AND(ISNUMBER(E4619),ISNUMBER(F4619)),E4619-F4619,"")</x:f>
        <x:v>21.900000000000006</x:v>
      </x:c>
      <x:c r="J4619" s="2" t="str">
        <x:f>IF(H4619="否","不适用",IF(AND(ISNUMBER(E4619),ISNUMBER(F4619)),IF(I4619&gt;'规则与名单'!$B$2,"是","否"),"未判定"))</x:f>
        <x:v>不适用</x:v>
      </x:c>
      <x:c r="K4619" s="2" t="str">
        <x:f>IF(J4619="是",IF(ISNUMBER(F4619),"测试日GPS","缺失"),IF(ISNUMBER(G4619),"非测试日纯氢",IF(AND(H4619="是",J4619="未判定"),IF(ISNUMBER(F4619),"测试名单无纯氢GPS","缺失"),IF(ISNUMBER(E4619),"非测试日仪表","缺失"))))</x:f>
        <x:v>非测试日纯氢</x:v>
      </x:c>
      <x:c r="L4619" s="7" t="n">
        <x:f>IF(K4619="缺失","",IF(K4619="非测试日纯氢",G4619,IF(K4619="非测试日仪表",E4619,F4619)))</x:f>
        <x:v>172</x:v>
      </x:c>
      <x:c r="M4619" s="2" t="n">
        <x:f>IF(K4619="缺失",1,0)</x:f>
        <x:v>0</x:v>
      </x:c>
      <x:c r="N4619" s="2" t="str">
        <x:v>车辆里程查询_20260901-20260930_1024辆_仪表里程.xlsx / AG516</x:v>
      </x:c>
      <x:c r="O4619" s="2" t="str">
        <x:v>车辆里程查询_20260901-20260930_1024辆_GPS里程.xlsx / AG516</x:v>
      </x:c>
      <x:c r="P4619" s="2" t="str">
        <x:v>车辆纯氢气里程查询_20260901-20260930_1024辆.xlsx / AG221</x:v>
      </x:c>
    </x:row>
    <x:row r="4620" ht="22" customHeight="1">
      <x:c r="A4620" s="2" t="n">
        <x:v>181</x:v>
      </x:c>
      <x:c r="B4620" s="2" t="str">
        <x:v>粤AGQ3155</x:v>
      </x:c>
      <x:c r="C4620" s="2" t="str">
        <x:v>钟祥</x:v>
      </x:c>
      <x:c r="D4620" s="8" t="d">
        <x:v>2026-09-30T00:00:00.000Z</x:v>
      </x:c>
      <x:c r="E4620" s="7" t="n">
        <x:v>170.4</x:v>
      </x:c>
      <x:c r="F4620" s="7" t="n">
        <x:v>171</x:v>
      </x:c>
      <x:c r="G4620" s="7" t="n">
        <x:v>169.5</x:v>
      </x:c>
      <x:c r="H4620" s="2" t="str">
        <x:v>否</x:v>
      </x:c>
      <x:c r="I4620" s="7" t="n">
        <x:f>IF(AND(ISNUMBER(E4620),ISNUMBER(F4620)),E4620-F4620,"")</x:f>
        <x:v>-0.5999999999999943</x:v>
      </x:c>
      <x:c r="J4620" s="2" t="str">
        <x:f>IF(H4620="否","不适用",IF(AND(ISNUMBER(E4620),ISNUMBER(F4620)),IF(I4620&gt;'规则与名单'!$B$2,"是","否"),"未判定"))</x:f>
        <x:v>不适用</x:v>
      </x:c>
      <x:c r="K4620" s="2" t="str">
        <x:f>IF(J4620="是",IF(ISNUMBER(F4620),"测试日GPS","缺失"),IF(ISNUMBER(G4620),"非测试日纯氢",IF(AND(H4620="是",J4620="未判定"),IF(ISNUMBER(F4620),"测试名单无纯氢GPS","缺失"),IF(ISNUMBER(E4620),"非测试日仪表","缺失"))))</x:f>
        <x:v>非测试日纯氢</x:v>
      </x:c>
      <x:c r="L4620" s="7" t="n">
        <x:f>IF(K4620="缺失","",IF(K4620="非测试日纯氢",G4620,IF(K4620="非测试日仪表",E4620,F4620)))</x:f>
        <x:v>169.5</x:v>
      </x:c>
      <x:c r="M4620" s="2" t="n">
        <x:f>IF(K4620="缺失",1,0)</x:f>
        <x:v>0</x:v>
      </x:c>
      <x:c r="N4620" s="2" t="str">
        <x:v>车辆里程查询_20260901-20260930_1024辆_仪表里程.xlsx / AH516</x:v>
      </x:c>
      <x:c r="O4620" s="2" t="str">
        <x:v>车辆里程查询_20260901-20260930_1024辆_GPS里程.xlsx / AH516</x:v>
      </x:c>
      <x:c r="P4620" s="2" t="str">
        <x:v>车辆纯氢气里程查询_20260901-20260930_1024辆.xlsx / AH221</x:v>
      </x:c>
    </x:row>
    <x:row r="4621" ht="22" customHeight="1">
      <x:c r="A4621" s="2" t="n">
        <x:v>182</x:v>
      </x:c>
      <x:c r="B4621" s="2" t="str">
        <x:v>粤AGQ8376</x:v>
      </x:c>
      <x:c r="C4621" s="2" t="str">
        <x:v>钟祥</x:v>
      </x:c>
      <x:c r="D4621" s="8" t="d">
        <x:v>2026-09-01T00:00:00.000Z</x:v>
      </x:c>
      <x:c r="E4621" s="7" t="n">
        <x:v>5.5</x:v>
      </x:c>
      <x:c r="F4621" s="7" t="n">
        <x:v>11.9</x:v>
      </x:c>
      <x:c r="G4621" s="7" t="n">
        <x:v>12.4</x:v>
      </x:c>
      <x:c r="H4621" s="2" t="str">
        <x:v>否</x:v>
      </x:c>
      <x:c r="I4621" s="7" t="n">
        <x:f>IF(AND(ISNUMBER(E4621),ISNUMBER(F4621)),E4621-F4621,"")</x:f>
        <x:v>-6.4</x:v>
      </x:c>
      <x:c r="J4621" s="2" t="str">
        <x:f>IF(H4621="否","不适用",IF(AND(ISNUMBER(E4621),ISNUMBER(F4621)),IF(I4621&gt;'规则与名单'!$B$2,"是","否"),"未判定"))</x:f>
        <x:v>不适用</x:v>
      </x:c>
      <x:c r="K4621" s="2" t="str">
        <x:f>IF(J4621="是",IF(ISNUMBER(F4621),"测试日GPS","缺失"),IF(ISNUMBER(G4621),"非测试日纯氢",IF(AND(H4621="是",J4621="未判定"),IF(ISNUMBER(F4621),"测试名单无纯氢GPS","缺失"),IF(ISNUMBER(E4621),"非测试日仪表","缺失"))))</x:f>
        <x:v>非测试日纯氢</x:v>
      </x:c>
      <x:c r="L4621" s="7" t="n">
        <x:f>IF(K4621="缺失","",IF(K4621="非测试日纯氢",G4621,IF(K4621="非测试日仪表",E4621,F4621)))</x:f>
        <x:v>12.4</x:v>
      </x:c>
      <x:c r="M4621" s="2" t="n">
        <x:f>IF(K4621="缺失",1,0)</x:f>
        <x:v>0</x:v>
      </x:c>
      <x:c r="N4621" s="2" t="str">
        <x:v>车辆里程查询_20260901-20260930_1024辆_仪表里程.xlsx / E517</x:v>
      </x:c>
      <x:c r="O4621" s="2" t="str">
        <x:v>车辆里程查询_20260901-20260930_1024辆_GPS里程.xlsx / E517</x:v>
      </x:c>
      <x:c r="P4621" s="2" t="str">
        <x:v>车辆纯氢气里程查询_20260901-20260930_1024辆.xlsx / E381</x:v>
      </x:c>
    </x:row>
    <x:row r="4622" ht="22" customHeight="1">
      <x:c r="A4622" s="2" t="n">
        <x:v>182</x:v>
      </x:c>
      <x:c r="B4622" s="2" t="str">
        <x:v>粤AGQ8376</x:v>
      </x:c>
      <x:c r="C4622" s="2" t="str">
        <x:v>钟祥</x:v>
      </x:c>
      <x:c r="D4622" s="8" t="d">
        <x:v>2026-09-02T00:00:00.000Z</x:v>
      </x:c>
      <x:c r="E4622" s="7" t="n">
        <x:v>122.9</x:v>
      </x:c>
      <x:c r="F4622" s="7" t="n">
        <x:v>123.5</x:v>
      </x:c>
      <x:c r="G4622" s="7" t="n">
        <x:v>122.7</x:v>
      </x:c>
      <x:c r="H4622" s="2" t="str">
        <x:v>否</x:v>
      </x:c>
      <x:c r="I4622" s="7" t="n">
        <x:f>IF(AND(ISNUMBER(E4622),ISNUMBER(F4622)),E4622-F4622,"")</x:f>
        <x:v>-0.5999999999999943</x:v>
      </x:c>
      <x:c r="J4622" s="2" t="str">
        <x:f>IF(H4622="否","不适用",IF(AND(ISNUMBER(E4622),ISNUMBER(F4622)),IF(I4622&gt;'规则与名单'!$B$2,"是","否"),"未判定"))</x:f>
        <x:v>不适用</x:v>
      </x:c>
      <x:c r="K4622" s="2" t="str">
        <x:f>IF(J4622="是",IF(ISNUMBER(F4622),"测试日GPS","缺失"),IF(ISNUMBER(G4622),"非测试日纯氢",IF(AND(H4622="是",J4622="未判定"),IF(ISNUMBER(F4622),"测试名单无纯氢GPS","缺失"),IF(ISNUMBER(E4622),"非测试日仪表","缺失"))))</x:f>
        <x:v>非测试日纯氢</x:v>
      </x:c>
      <x:c r="L4622" s="7" t="n">
        <x:f>IF(K4622="缺失","",IF(K4622="非测试日纯氢",G4622,IF(K4622="非测试日仪表",E4622,F4622)))</x:f>
        <x:v>122.7</x:v>
      </x:c>
      <x:c r="M4622" s="2" t="n">
        <x:f>IF(K4622="缺失",1,0)</x:f>
        <x:v>0</x:v>
      </x:c>
      <x:c r="N4622" s="2" t="str">
        <x:v>车辆里程查询_20260901-20260930_1024辆_仪表里程.xlsx / F517</x:v>
      </x:c>
      <x:c r="O4622" s="2" t="str">
        <x:v>车辆里程查询_20260901-20260930_1024辆_GPS里程.xlsx / F517</x:v>
      </x:c>
      <x:c r="P4622" s="2" t="str">
        <x:v>车辆纯氢气里程查询_20260901-20260930_1024辆.xlsx / F381</x:v>
      </x:c>
    </x:row>
    <x:row r="4623" ht="22" customHeight="1">
      <x:c r="A4623" s="2" t="n">
        <x:v>182</x:v>
      </x:c>
      <x:c r="B4623" s="2" t="str">
        <x:v>粤AGQ8376</x:v>
      </x:c>
      <x:c r="C4623" s="2" t="str">
        <x:v>钟祥</x:v>
      </x:c>
      <x:c r="D4623" s="8" t="d">
        <x:v>2026-09-03T00:00:00.000Z</x:v>
      </x:c>
      <x:c r="E4623" s="7" t="n">
        <x:v>139.2</x:v>
      </x:c>
      <x:c r="F4623" s="7" t="n">
        <x:v>132.8</x:v>
      </x:c>
      <x:c r="G4623" s="7" t="n">
        <x:v>130.7</x:v>
      </x:c>
      <x:c r="H4623" s="2" t="str">
        <x:v>否</x:v>
      </x:c>
      <x:c r="I4623" s="7" t="n">
        <x:f>IF(AND(ISNUMBER(E4623),ISNUMBER(F4623)),E4623-F4623,"")</x:f>
        <x:v>6.399999999999977</x:v>
      </x:c>
      <x:c r="J4623" s="2" t="str">
        <x:f>IF(H4623="否","不适用",IF(AND(ISNUMBER(E4623),ISNUMBER(F4623)),IF(I4623&gt;'规则与名单'!$B$2,"是","否"),"未判定"))</x:f>
        <x:v>不适用</x:v>
      </x:c>
      <x:c r="K4623" s="2" t="str">
        <x:f>IF(J4623="是",IF(ISNUMBER(F4623),"测试日GPS","缺失"),IF(ISNUMBER(G4623),"非测试日纯氢",IF(AND(H4623="是",J4623="未判定"),IF(ISNUMBER(F4623),"测试名单无纯氢GPS","缺失"),IF(ISNUMBER(E4623),"非测试日仪表","缺失"))))</x:f>
        <x:v>非测试日纯氢</x:v>
      </x:c>
      <x:c r="L4623" s="7" t="n">
        <x:f>IF(K4623="缺失","",IF(K4623="非测试日纯氢",G4623,IF(K4623="非测试日仪表",E4623,F4623)))</x:f>
        <x:v>130.7</x:v>
      </x:c>
      <x:c r="M4623" s="2" t="n">
        <x:f>IF(K4623="缺失",1,0)</x:f>
        <x:v>0</x:v>
      </x:c>
      <x:c r="N4623" s="2" t="str">
        <x:v>车辆里程查询_20260901-20260930_1024辆_仪表里程.xlsx / G517</x:v>
      </x:c>
      <x:c r="O4623" s="2" t="str">
        <x:v>车辆里程查询_20260901-20260930_1024辆_GPS里程.xlsx / G517</x:v>
      </x:c>
      <x:c r="P4623" s="2" t="str">
        <x:v>车辆纯氢气里程查询_20260901-20260930_1024辆.xlsx / G381</x:v>
      </x:c>
    </x:row>
    <x:row r="4624" ht="22" customHeight="1">
      <x:c r="A4624" s="2" t="n">
        <x:v>182</x:v>
      </x:c>
      <x:c r="B4624" s="2" t="str">
        <x:v>粤AGQ8376</x:v>
      </x:c>
      <x:c r="C4624" s="2" t="str">
        <x:v>钟祥</x:v>
      </x:c>
      <x:c r="D4624" s="8" t="d">
        <x:v>2026-09-04T00:00:00.000Z</x:v>
      </x:c>
      <x:c r="E4624" s="7" t="n">
        <x:v>155.2</x:v>
      </x:c>
      <x:c r="F4624" s="7" t="n">
        <x:v>155.7</x:v>
      </x:c>
      <x:c r="G4624" s="7" t="n">
        <x:v>155.2</x:v>
      </x:c>
      <x:c r="H4624" s="2" t="str">
        <x:v>否</x:v>
      </x:c>
      <x:c r="I4624" s="7" t="n">
        <x:f>IF(AND(ISNUMBER(E4624),ISNUMBER(F4624)),E4624-F4624,"")</x:f>
        <x:v>-0.5</x:v>
      </x:c>
      <x:c r="J4624" s="2" t="str">
        <x:f>IF(H4624="否","不适用",IF(AND(ISNUMBER(E4624),ISNUMBER(F4624)),IF(I4624&gt;'规则与名单'!$B$2,"是","否"),"未判定"))</x:f>
        <x:v>不适用</x:v>
      </x:c>
      <x:c r="K4624" s="2" t="str">
        <x:f>IF(J4624="是",IF(ISNUMBER(F4624),"测试日GPS","缺失"),IF(ISNUMBER(G4624),"非测试日纯氢",IF(AND(H4624="是",J4624="未判定"),IF(ISNUMBER(F4624),"测试名单无纯氢GPS","缺失"),IF(ISNUMBER(E4624),"非测试日仪表","缺失"))))</x:f>
        <x:v>非测试日纯氢</x:v>
      </x:c>
      <x:c r="L4624" s="7" t="n">
        <x:f>IF(K4624="缺失","",IF(K4624="非测试日纯氢",G4624,IF(K4624="非测试日仪表",E4624,F4624)))</x:f>
        <x:v>155.2</x:v>
      </x:c>
      <x:c r="M4624" s="2" t="n">
        <x:f>IF(K4624="缺失",1,0)</x:f>
        <x:v>0</x:v>
      </x:c>
      <x:c r="N4624" s="2" t="str">
        <x:v>车辆里程查询_20260901-20260930_1024辆_仪表里程.xlsx / H517</x:v>
      </x:c>
      <x:c r="O4624" s="2" t="str">
        <x:v>车辆里程查询_20260901-20260930_1024辆_GPS里程.xlsx / H517</x:v>
      </x:c>
      <x:c r="P4624" s="2" t="str">
        <x:v>车辆纯氢气里程查询_20260901-20260930_1024辆.xlsx / H381</x:v>
      </x:c>
    </x:row>
    <x:row r="4625" ht="22" customHeight="1">
      <x:c r="A4625" s="2" t="n">
        <x:v>182</x:v>
      </x:c>
      <x:c r="B4625" s="2" t="str">
        <x:v>粤AGQ8376</x:v>
      </x:c>
      <x:c r="C4625" s="2" t="str">
        <x:v>钟祥</x:v>
      </x:c>
      <x:c r="D4625" s="8" t="d">
        <x:v>2026-09-05T00:00:00.000Z</x:v>
      </x:c>
      <x:c r="E4625" s="7" t="n">
        <x:v>47</x:v>
      </x:c>
      <x:c r="F4625" s="7" t="n">
        <x:v>48.5</x:v>
      </x:c>
      <x:c r="G4625" s="7" t="n">
        <x:v>47</x:v>
      </x:c>
      <x:c r="H4625" s="2" t="str">
        <x:v>否</x:v>
      </x:c>
      <x:c r="I4625" s="7" t="n">
        <x:f>IF(AND(ISNUMBER(E4625),ISNUMBER(F4625)),E4625-F4625,"")</x:f>
        <x:v>-1.5</x:v>
      </x:c>
      <x:c r="J4625" s="2" t="str">
        <x:f>IF(H4625="否","不适用",IF(AND(ISNUMBER(E4625),ISNUMBER(F4625)),IF(I4625&gt;'规则与名单'!$B$2,"是","否"),"未判定"))</x:f>
        <x:v>不适用</x:v>
      </x:c>
      <x:c r="K4625" s="2" t="str">
        <x:f>IF(J4625="是",IF(ISNUMBER(F4625),"测试日GPS","缺失"),IF(ISNUMBER(G4625),"非测试日纯氢",IF(AND(H4625="是",J4625="未判定"),IF(ISNUMBER(F4625),"测试名单无纯氢GPS","缺失"),IF(ISNUMBER(E4625),"非测试日仪表","缺失"))))</x:f>
        <x:v>非测试日纯氢</x:v>
      </x:c>
      <x:c r="L4625" s="7" t="n">
        <x:f>IF(K4625="缺失","",IF(K4625="非测试日纯氢",G4625,IF(K4625="非测试日仪表",E4625,F4625)))</x:f>
        <x:v>47</x:v>
      </x:c>
      <x:c r="M4625" s="2" t="n">
        <x:f>IF(K4625="缺失",1,0)</x:f>
        <x:v>0</x:v>
      </x:c>
      <x:c r="N4625" s="2" t="str">
        <x:v>车辆里程查询_20260901-20260930_1024辆_仪表里程.xlsx / I517</x:v>
      </x:c>
      <x:c r="O4625" s="2" t="str">
        <x:v>车辆里程查询_20260901-20260930_1024辆_GPS里程.xlsx / I517</x:v>
      </x:c>
      <x:c r="P4625" s="2" t="str">
        <x:v>车辆纯氢气里程查询_20260901-20260930_1024辆.xlsx / I381</x:v>
      </x:c>
    </x:row>
    <x:row r="4626" ht="22" customHeight="1">
      <x:c r="A4626" s="2" t="n">
        <x:v>182</x:v>
      </x:c>
      <x:c r="B4626" s="2" t="str">
        <x:v>粤AGQ8376</x:v>
      </x:c>
      <x:c r="C4626" s="2" t="str">
        <x:v>钟祥</x:v>
      </x:c>
      <x:c r="D4626" s="8" t="d">
        <x:v>2026-09-06T00:00:00.000Z</x:v>
      </x:c>
      <x:c r="E4626" s="7"/>
      <x:c r="F4626" s="7" t="n">
        <x:v>0</x:v>
      </x:c>
      <x:c r="G4626" s="7"/>
      <x:c r="H4626" s="2" t="str">
        <x:v>否</x:v>
      </x:c>
      <x:c r="I4626" s="7" t="str">
        <x:f>IF(AND(ISNUMBER(E4626),ISNUMBER(F4626)),E4626-F4626,"")</x:f>
      </x:c>
      <x:c r="J4626" s="2" t="str">
        <x:f>IF(H4626="否","不适用",IF(AND(ISNUMBER(E4626),ISNUMBER(F4626)),IF(I4626&gt;'规则与名单'!$B$2,"是","否"),"未判定"))</x:f>
        <x:v>不适用</x:v>
      </x:c>
      <x:c r="K4626" s="2" t="str">
        <x:f>IF(J4626="是",IF(ISNUMBER(F4626),"测试日GPS","缺失"),IF(ISNUMBER(G4626),"非测试日纯氢",IF(AND(H4626="是",J4626="未判定"),IF(ISNUMBER(F4626),"测试名单无纯氢GPS","缺失"),IF(ISNUMBER(E4626),"非测试日仪表","缺失"))))</x:f>
        <x:v>缺失</x:v>
      </x:c>
      <x:c r="L4626" s="7" t="str">
        <x:f>IF(K4626="缺失","",IF(K4626="非测试日纯氢",G4626,IF(K4626="非测试日仪表",E4626,F4626)))</x:f>
      </x:c>
      <x:c r="M4626" s="2" t="n">
        <x:f>IF(K4626="缺失",1,0)</x:f>
        <x:v>1</x:v>
      </x:c>
      <x:c r="N4626" s="2" t="str">
        <x:v>车辆里程查询_20260901-20260930_1024辆_仪表里程.xlsx / J517</x:v>
      </x:c>
      <x:c r="O4626" s="2" t="str">
        <x:v>车辆里程查询_20260901-20260930_1024辆_GPS里程.xlsx / J517</x:v>
      </x:c>
      <x:c r="P4626" s="2" t="str">
        <x:v>车辆纯氢气里程查询_20260901-20260930_1024辆.xlsx / J381</x:v>
      </x:c>
    </x:row>
    <x:row r="4627" ht="22" customHeight="1">
      <x:c r="A4627" s="2" t="n">
        <x:v>182</x:v>
      </x:c>
      <x:c r="B4627" s="2" t="str">
        <x:v>粤AGQ8376</x:v>
      </x:c>
      <x:c r="C4627" s="2" t="str">
        <x:v>钟祥</x:v>
      </x:c>
      <x:c r="D4627" s="8" t="d">
        <x:v>2026-09-07T00:00:00.000Z</x:v>
      </x:c>
      <x:c r="E4627" s="7" t="n">
        <x:v>145.8</x:v>
      </x:c>
      <x:c r="F4627" s="7" t="n">
        <x:v>146.5</x:v>
      </x:c>
      <x:c r="G4627" s="7" t="n">
        <x:v>138.9</x:v>
      </x:c>
      <x:c r="H4627" s="2" t="str">
        <x:v>否</x:v>
      </x:c>
      <x:c r="I4627" s="7" t="n">
        <x:f>IF(AND(ISNUMBER(E4627),ISNUMBER(F4627)),E4627-F4627,"")</x:f>
        <x:v>-0.6999999999999886</x:v>
      </x:c>
      <x:c r="J4627" s="2" t="str">
        <x:f>IF(H4627="否","不适用",IF(AND(ISNUMBER(E4627),ISNUMBER(F4627)),IF(I4627&gt;'规则与名单'!$B$2,"是","否"),"未判定"))</x:f>
        <x:v>不适用</x:v>
      </x:c>
      <x:c r="K4627" s="2" t="str">
        <x:f>IF(J4627="是",IF(ISNUMBER(F4627),"测试日GPS","缺失"),IF(ISNUMBER(G4627),"非测试日纯氢",IF(AND(H4627="是",J4627="未判定"),IF(ISNUMBER(F4627),"测试名单无纯氢GPS","缺失"),IF(ISNUMBER(E4627),"非测试日仪表","缺失"))))</x:f>
        <x:v>非测试日纯氢</x:v>
      </x:c>
      <x:c r="L4627" s="7" t="n">
        <x:f>IF(K4627="缺失","",IF(K4627="非测试日纯氢",G4627,IF(K4627="非测试日仪表",E4627,F4627)))</x:f>
        <x:v>138.9</x:v>
      </x:c>
      <x:c r="M4627" s="2" t="n">
        <x:f>IF(K4627="缺失",1,0)</x:f>
        <x:v>0</x:v>
      </x:c>
      <x:c r="N4627" s="2" t="str">
        <x:v>车辆里程查询_20260901-20260930_1024辆_仪表里程.xlsx / K517</x:v>
      </x:c>
      <x:c r="O4627" s="2" t="str">
        <x:v>车辆里程查询_20260901-20260930_1024辆_GPS里程.xlsx / K517</x:v>
      </x:c>
      <x:c r="P4627" s="2" t="str">
        <x:v>车辆纯氢气里程查询_20260901-20260930_1024辆.xlsx / K381</x:v>
      </x:c>
    </x:row>
    <x:row r="4628" ht="22" customHeight="1">
      <x:c r="A4628" s="2" t="n">
        <x:v>182</x:v>
      </x:c>
      <x:c r="B4628" s="2" t="str">
        <x:v>粤AGQ8376</x:v>
      </x:c>
      <x:c r="C4628" s="2" t="str">
        <x:v>钟祥</x:v>
      </x:c>
      <x:c r="D4628" s="8" t="d">
        <x:v>2026-09-08T00:00:00.000Z</x:v>
      </x:c>
      <x:c r="E4628" s="7" t="n">
        <x:v>134.5</x:v>
      </x:c>
      <x:c r="F4628" s="7" t="n">
        <x:v>138.4</x:v>
      </x:c>
      <x:c r="G4628" s="7" t="n">
        <x:v>134.5</x:v>
      </x:c>
      <x:c r="H4628" s="2" t="str">
        <x:v>否</x:v>
      </x:c>
      <x:c r="I4628" s="7" t="n">
        <x:f>IF(AND(ISNUMBER(E4628),ISNUMBER(F4628)),E4628-F4628,"")</x:f>
        <x:v>-3.9000000000000057</x:v>
      </x:c>
      <x:c r="J4628" s="2" t="str">
        <x:f>IF(H4628="否","不适用",IF(AND(ISNUMBER(E4628),ISNUMBER(F4628)),IF(I4628&gt;'规则与名单'!$B$2,"是","否"),"未判定"))</x:f>
        <x:v>不适用</x:v>
      </x:c>
      <x:c r="K4628" s="2" t="str">
        <x:f>IF(J4628="是",IF(ISNUMBER(F4628),"测试日GPS","缺失"),IF(ISNUMBER(G4628),"非测试日纯氢",IF(AND(H4628="是",J4628="未判定"),IF(ISNUMBER(F4628),"测试名单无纯氢GPS","缺失"),IF(ISNUMBER(E4628),"非测试日仪表","缺失"))))</x:f>
        <x:v>非测试日纯氢</x:v>
      </x:c>
      <x:c r="L4628" s="7" t="n">
        <x:f>IF(K4628="缺失","",IF(K4628="非测试日纯氢",G4628,IF(K4628="非测试日仪表",E4628,F4628)))</x:f>
        <x:v>134.5</x:v>
      </x:c>
      <x:c r="M4628" s="2" t="n">
        <x:f>IF(K4628="缺失",1,0)</x:f>
        <x:v>0</x:v>
      </x:c>
      <x:c r="N4628" s="2" t="str">
        <x:v>车辆里程查询_20260901-20260930_1024辆_仪表里程.xlsx / L517</x:v>
      </x:c>
      <x:c r="O4628" s="2" t="str">
        <x:v>车辆里程查询_20260901-20260930_1024辆_GPS里程.xlsx / L517</x:v>
      </x:c>
      <x:c r="P4628" s="2" t="str">
        <x:v>车辆纯氢气里程查询_20260901-20260930_1024辆.xlsx / L381</x:v>
      </x:c>
    </x:row>
    <x:row r="4629" ht="22" customHeight="1">
      <x:c r="A4629" s="2" t="n">
        <x:v>182</x:v>
      </x:c>
      <x:c r="B4629" s="2" t="str">
        <x:v>粤AGQ8376</x:v>
      </x:c>
      <x:c r="C4629" s="2" t="str">
        <x:v>钟祥</x:v>
      </x:c>
      <x:c r="D4629" s="8" t="d">
        <x:v>2026-09-09T00:00:00.000Z</x:v>
      </x:c>
      <x:c r="E4629" s="7" t="n">
        <x:v>168.6</x:v>
      </x:c>
      <x:c r="F4629" s="7" t="n">
        <x:v>167.7</x:v>
      </x:c>
      <x:c r="G4629" s="7" t="n">
        <x:v>154.3</x:v>
      </x:c>
      <x:c r="H4629" s="2" t="str">
        <x:v>否</x:v>
      </x:c>
      <x:c r="I4629" s="7" t="n">
        <x:f>IF(AND(ISNUMBER(E4629),ISNUMBER(F4629)),E4629-F4629,"")</x:f>
        <x:v>0.9000000000000057</x:v>
      </x:c>
      <x:c r="J4629" s="2" t="str">
        <x:f>IF(H4629="否","不适用",IF(AND(ISNUMBER(E4629),ISNUMBER(F4629)),IF(I4629&gt;'规则与名单'!$B$2,"是","否"),"未判定"))</x:f>
        <x:v>不适用</x:v>
      </x:c>
      <x:c r="K4629" s="2" t="str">
        <x:f>IF(J4629="是",IF(ISNUMBER(F4629),"测试日GPS","缺失"),IF(ISNUMBER(G4629),"非测试日纯氢",IF(AND(H4629="是",J4629="未判定"),IF(ISNUMBER(F4629),"测试名单无纯氢GPS","缺失"),IF(ISNUMBER(E4629),"非测试日仪表","缺失"))))</x:f>
        <x:v>非测试日纯氢</x:v>
      </x:c>
      <x:c r="L4629" s="7" t="n">
        <x:f>IF(K4629="缺失","",IF(K4629="非测试日纯氢",G4629,IF(K4629="非测试日仪表",E4629,F4629)))</x:f>
        <x:v>154.3</x:v>
      </x:c>
      <x:c r="M4629" s="2" t="n">
        <x:f>IF(K4629="缺失",1,0)</x:f>
        <x:v>0</x:v>
      </x:c>
      <x:c r="N4629" s="2" t="str">
        <x:v>车辆里程查询_20260901-20260930_1024辆_仪表里程.xlsx / M517</x:v>
      </x:c>
      <x:c r="O4629" s="2" t="str">
        <x:v>车辆里程查询_20260901-20260930_1024辆_GPS里程.xlsx / M517</x:v>
      </x:c>
      <x:c r="P4629" s="2" t="str">
        <x:v>车辆纯氢气里程查询_20260901-20260930_1024辆.xlsx / M381</x:v>
      </x:c>
    </x:row>
    <x:row r="4630" ht="22" customHeight="1">
      <x:c r="A4630" s="2" t="n">
        <x:v>182</x:v>
      </x:c>
      <x:c r="B4630" s="2" t="str">
        <x:v>粤AGQ8376</x:v>
      </x:c>
      <x:c r="C4630" s="2" t="str">
        <x:v>钟祥</x:v>
      </x:c>
      <x:c r="D4630" s="8" t="d">
        <x:v>2026-09-10T00:00:00.000Z</x:v>
      </x:c>
      <x:c r="E4630" s="7" t="n">
        <x:v>135.6</x:v>
      </x:c>
      <x:c r="F4630" s="7" t="n">
        <x:v>136.2</x:v>
      </x:c>
      <x:c r="G4630" s="7" t="n">
        <x:v>135.6</x:v>
      </x:c>
      <x:c r="H4630" s="2" t="str">
        <x:v>否</x:v>
      </x:c>
      <x:c r="I4630" s="7" t="n">
        <x:f>IF(AND(ISNUMBER(E4630),ISNUMBER(F4630)),E4630-F4630,"")</x:f>
        <x:v>-0.5999999999999943</x:v>
      </x:c>
      <x:c r="J4630" s="2" t="str">
        <x:f>IF(H4630="否","不适用",IF(AND(ISNUMBER(E4630),ISNUMBER(F4630)),IF(I4630&gt;'规则与名单'!$B$2,"是","否"),"未判定"))</x:f>
        <x:v>不适用</x:v>
      </x:c>
      <x:c r="K4630" s="2" t="str">
        <x:f>IF(J4630="是",IF(ISNUMBER(F4630),"测试日GPS","缺失"),IF(ISNUMBER(G4630),"非测试日纯氢",IF(AND(H4630="是",J4630="未判定"),IF(ISNUMBER(F4630),"测试名单无纯氢GPS","缺失"),IF(ISNUMBER(E4630),"非测试日仪表","缺失"))))</x:f>
        <x:v>非测试日纯氢</x:v>
      </x:c>
      <x:c r="L4630" s="7" t="n">
        <x:f>IF(K4630="缺失","",IF(K4630="非测试日纯氢",G4630,IF(K4630="非测试日仪表",E4630,F4630)))</x:f>
        <x:v>135.6</x:v>
      </x:c>
      <x:c r="M4630" s="2" t="n">
        <x:f>IF(K4630="缺失",1,0)</x:f>
        <x:v>0</x:v>
      </x:c>
      <x:c r="N4630" s="2" t="str">
        <x:v>车辆里程查询_20260901-20260930_1024辆_仪表里程.xlsx / N517</x:v>
      </x:c>
      <x:c r="O4630" s="2" t="str">
        <x:v>车辆里程查询_20260901-20260930_1024辆_GPS里程.xlsx / N517</x:v>
      </x:c>
      <x:c r="P4630" s="2" t="str">
        <x:v>车辆纯氢气里程查询_20260901-20260930_1024辆.xlsx / N381</x:v>
      </x:c>
    </x:row>
    <x:row r="4631" ht="22" customHeight="1">
      <x:c r="A4631" s="2" t="n">
        <x:v>182</x:v>
      </x:c>
      <x:c r="B4631" s="2" t="str">
        <x:v>粤AGQ8376</x:v>
      </x:c>
      <x:c r="C4631" s="2" t="str">
        <x:v>钟祥</x:v>
      </x:c>
      <x:c r="D4631" s="8" t="d">
        <x:v>2026-09-11T00:00:00.000Z</x:v>
      </x:c>
      <x:c r="E4631" s="7" t="n">
        <x:v>145.5</x:v>
      </x:c>
      <x:c r="F4631" s="7" t="n">
        <x:v>146.3</x:v>
      </x:c>
      <x:c r="G4631" s="7" t="n">
        <x:v>145.5</x:v>
      </x:c>
      <x:c r="H4631" s="2" t="str">
        <x:v>否</x:v>
      </x:c>
      <x:c r="I4631" s="7" t="n">
        <x:f>IF(AND(ISNUMBER(E4631),ISNUMBER(F4631)),E4631-F4631,"")</x:f>
        <x:v>-0.8000000000000114</x:v>
      </x:c>
      <x:c r="J4631" s="2" t="str">
        <x:f>IF(H4631="否","不适用",IF(AND(ISNUMBER(E4631),ISNUMBER(F4631)),IF(I4631&gt;'规则与名单'!$B$2,"是","否"),"未判定"))</x:f>
        <x:v>不适用</x:v>
      </x:c>
      <x:c r="K4631" s="2" t="str">
        <x:f>IF(J4631="是",IF(ISNUMBER(F4631),"测试日GPS","缺失"),IF(ISNUMBER(G4631),"非测试日纯氢",IF(AND(H4631="是",J4631="未判定"),IF(ISNUMBER(F4631),"测试名单无纯氢GPS","缺失"),IF(ISNUMBER(E4631),"非测试日仪表","缺失"))))</x:f>
        <x:v>非测试日纯氢</x:v>
      </x:c>
      <x:c r="L4631" s="7" t="n">
        <x:f>IF(K4631="缺失","",IF(K4631="非测试日纯氢",G4631,IF(K4631="非测试日仪表",E4631,F4631)))</x:f>
        <x:v>145.5</x:v>
      </x:c>
      <x:c r="M4631" s="2" t="n">
        <x:f>IF(K4631="缺失",1,0)</x:f>
        <x:v>0</x:v>
      </x:c>
      <x:c r="N4631" s="2" t="str">
        <x:v>车辆里程查询_20260901-20260930_1024辆_仪表里程.xlsx / O517</x:v>
      </x:c>
      <x:c r="O4631" s="2" t="str">
        <x:v>车辆里程查询_20260901-20260930_1024辆_GPS里程.xlsx / O517</x:v>
      </x:c>
      <x:c r="P4631" s="2" t="str">
        <x:v>车辆纯氢气里程查询_20260901-20260930_1024辆.xlsx / O381</x:v>
      </x:c>
    </x:row>
    <x:row r="4632" ht="22" customHeight="1">
      <x:c r="A4632" s="2" t="n">
        <x:v>182</x:v>
      </x:c>
      <x:c r="B4632" s="2" t="str">
        <x:v>粤AGQ8376</x:v>
      </x:c>
      <x:c r="C4632" s="2" t="str">
        <x:v>钟祥</x:v>
      </x:c>
      <x:c r="D4632" s="8" t="d">
        <x:v>2026-09-12T00:00:00.000Z</x:v>
      </x:c>
      <x:c r="E4632" s="7" t="n">
        <x:v>48.9</x:v>
      </x:c>
      <x:c r="F4632" s="7" t="n">
        <x:v>57.8</x:v>
      </x:c>
      <x:c r="G4632" s="7" t="n">
        <x:v>20</x:v>
      </x:c>
      <x:c r="H4632" s="2" t="str">
        <x:v>否</x:v>
      </x:c>
      <x:c r="I4632" s="7" t="n">
        <x:f>IF(AND(ISNUMBER(E4632),ISNUMBER(F4632)),E4632-F4632,"")</x:f>
        <x:v>-8.899999999999999</x:v>
      </x:c>
      <x:c r="J4632" s="2" t="str">
        <x:f>IF(H4632="否","不适用",IF(AND(ISNUMBER(E4632),ISNUMBER(F4632)),IF(I4632&gt;'规则与名单'!$B$2,"是","否"),"未判定"))</x:f>
        <x:v>不适用</x:v>
      </x:c>
      <x:c r="K4632" s="2" t="str">
        <x:f>IF(J4632="是",IF(ISNUMBER(F4632),"测试日GPS","缺失"),IF(ISNUMBER(G4632),"非测试日纯氢",IF(AND(H4632="是",J4632="未判定"),IF(ISNUMBER(F4632),"测试名单无纯氢GPS","缺失"),IF(ISNUMBER(E4632),"非测试日仪表","缺失"))))</x:f>
        <x:v>非测试日纯氢</x:v>
      </x:c>
      <x:c r="L4632" s="7" t="n">
        <x:f>IF(K4632="缺失","",IF(K4632="非测试日纯氢",G4632,IF(K4632="非测试日仪表",E4632,F4632)))</x:f>
        <x:v>20</x:v>
      </x:c>
      <x:c r="M4632" s="2" t="n">
        <x:f>IF(K4632="缺失",1,0)</x:f>
        <x:v>0</x:v>
      </x:c>
      <x:c r="N4632" s="2" t="str">
        <x:v>车辆里程查询_20260901-20260930_1024辆_仪表里程.xlsx / P517</x:v>
      </x:c>
      <x:c r="O4632" s="2" t="str">
        <x:v>车辆里程查询_20260901-20260930_1024辆_GPS里程.xlsx / P517</x:v>
      </x:c>
      <x:c r="P4632" s="2" t="str">
        <x:v>车辆纯氢气里程查询_20260901-20260930_1024辆.xlsx / P381</x:v>
      </x:c>
    </x:row>
    <x:row r="4633" ht="22" customHeight="1">
      <x:c r="A4633" s="2" t="n">
        <x:v>182</x:v>
      </x:c>
      <x:c r="B4633" s="2" t="str">
        <x:v>粤AGQ8376</x:v>
      </x:c>
      <x:c r="C4633" s="2" t="str">
        <x:v>钟祥</x:v>
      </x:c>
      <x:c r="D4633" s="8" t="d">
        <x:v>2026-09-13T00:00:00.000Z</x:v>
      </x:c>
      <x:c r="E4633" s="7"/>
      <x:c r="F4633" s="7" t="n">
        <x:v>0</x:v>
      </x:c>
      <x:c r="G4633" s="7"/>
      <x:c r="H4633" s="2" t="str">
        <x:v>否</x:v>
      </x:c>
      <x:c r="I4633" s="7" t="str">
        <x:f>IF(AND(ISNUMBER(E4633),ISNUMBER(F4633)),E4633-F4633,"")</x:f>
      </x:c>
      <x:c r="J4633" s="2" t="str">
        <x:f>IF(H4633="否","不适用",IF(AND(ISNUMBER(E4633),ISNUMBER(F4633)),IF(I4633&gt;'规则与名单'!$B$2,"是","否"),"未判定"))</x:f>
        <x:v>不适用</x:v>
      </x:c>
      <x:c r="K4633" s="2" t="str">
        <x:f>IF(J4633="是",IF(ISNUMBER(F4633),"测试日GPS","缺失"),IF(ISNUMBER(G4633),"非测试日纯氢",IF(AND(H4633="是",J4633="未判定"),IF(ISNUMBER(F4633),"测试名单无纯氢GPS","缺失"),IF(ISNUMBER(E4633),"非测试日仪表","缺失"))))</x:f>
        <x:v>缺失</x:v>
      </x:c>
      <x:c r="L4633" s="7" t="str">
        <x:f>IF(K4633="缺失","",IF(K4633="非测试日纯氢",G4633,IF(K4633="非测试日仪表",E4633,F4633)))</x:f>
      </x:c>
      <x:c r="M4633" s="2" t="n">
        <x:f>IF(K4633="缺失",1,0)</x:f>
        <x:v>1</x:v>
      </x:c>
      <x:c r="N4633" s="2" t="str">
        <x:v>车辆里程查询_20260901-20260930_1024辆_仪表里程.xlsx / Q517</x:v>
      </x:c>
      <x:c r="O4633" s="2" t="str">
        <x:v>车辆里程查询_20260901-20260930_1024辆_GPS里程.xlsx / Q517</x:v>
      </x:c>
      <x:c r="P4633" s="2" t="str">
        <x:v>车辆纯氢气里程查询_20260901-20260930_1024辆.xlsx / Q381</x:v>
      </x:c>
    </x:row>
    <x:row r="4634" ht="22" customHeight="1">
      <x:c r="A4634" s="2" t="n">
        <x:v>182</x:v>
      </x:c>
      <x:c r="B4634" s="2" t="str">
        <x:v>粤AGQ8376</x:v>
      </x:c>
      <x:c r="C4634" s="2" t="str">
        <x:v>钟祥</x:v>
      </x:c>
      <x:c r="D4634" s="8" t="d">
        <x:v>2026-09-14T00:00:00.000Z</x:v>
      </x:c>
      <x:c r="E4634" s="7" t="n">
        <x:v>132.2</x:v>
      </x:c>
      <x:c r="F4634" s="7" t="n">
        <x:v>125.5</x:v>
      </x:c>
      <x:c r="G4634" s="7" t="n">
        <x:v>114.4</x:v>
      </x:c>
      <x:c r="H4634" s="2" t="str">
        <x:v>否</x:v>
      </x:c>
      <x:c r="I4634" s="7" t="n">
        <x:f>IF(AND(ISNUMBER(E4634),ISNUMBER(F4634)),E4634-F4634,"")</x:f>
        <x:v>6.699999999999989</x:v>
      </x:c>
      <x:c r="J4634" s="2" t="str">
        <x:f>IF(H4634="否","不适用",IF(AND(ISNUMBER(E4634),ISNUMBER(F4634)),IF(I4634&gt;'规则与名单'!$B$2,"是","否"),"未判定"))</x:f>
        <x:v>不适用</x:v>
      </x:c>
      <x:c r="K4634" s="2" t="str">
        <x:f>IF(J4634="是",IF(ISNUMBER(F4634),"测试日GPS","缺失"),IF(ISNUMBER(G4634),"非测试日纯氢",IF(AND(H4634="是",J4634="未判定"),IF(ISNUMBER(F4634),"测试名单无纯氢GPS","缺失"),IF(ISNUMBER(E4634),"非测试日仪表","缺失"))))</x:f>
        <x:v>非测试日纯氢</x:v>
      </x:c>
      <x:c r="L4634" s="7" t="n">
        <x:f>IF(K4634="缺失","",IF(K4634="非测试日纯氢",G4634,IF(K4634="非测试日仪表",E4634,F4634)))</x:f>
        <x:v>114.4</x:v>
      </x:c>
      <x:c r="M4634" s="2" t="n">
        <x:f>IF(K4634="缺失",1,0)</x:f>
        <x:v>0</x:v>
      </x:c>
      <x:c r="N4634" s="2" t="str">
        <x:v>车辆里程查询_20260901-20260930_1024辆_仪表里程.xlsx / R517</x:v>
      </x:c>
      <x:c r="O4634" s="2" t="str">
        <x:v>车辆里程查询_20260901-20260930_1024辆_GPS里程.xlsx / R517</x:v>
      </x:c>
      <x:c r="P4634" s="2" t="str">
        <x:v>车辆纯氢气里程查询_20260901-20260930_1024辆.xlsx / R381</x:v>
      </x:c>
    </x:row>
    <x:row r="4635" ht="22" customHeight="1">
      <x:c r="A4635" s="2" t="n">
        <x:v>182</x:v>
      </x:c>
      <x:c r="B4635" s="2" t="str">
        <x:v>粤AGQ8376</x:v>
      </x:c>
      <x:c r="C4635" s="2" t="str">
        <x:v>钟祥</x:v>
      </x:c>
      <x:c r="D4635" s="8" t="d">
        <x:v>2026-09-15T00:00:00.000Z</x:v>
      </x:c>
      <x:c r="E4635" s="7" t="n">
        <x:v>183.6</x:v>
      </x:c>
      <x:c r="F4635" s="7" t="n">
        <x:v>184.4</x:v>
      </x:c>
      <x:c r="G4635" s="7" t="n">
        <x:v>182.4</x:v>
      </x:c>
      <x:c r="H4635" s="2" t="str">
        <x:v>否</x:v>
      </x:c>
      <x:c r="I4635" s="7" t="n">
        <x:f>IF(AND(ISNUMBER(E4635),ISNUMBER(F4635)),E4635-F4635,"")</x:f>
        <x:v>-0.8000000000000114</x:v>
      </x:c>
      <x:c r="J4635" s="2" t="str">
        <x:f>IF(H4635="否","不适用",IF(AND(ISNUMBER(E4635),ISNUMBER(F4635)),IF(I4635&gt;'规则与名单'!$B$2,"是","否"),"未判定"))</x:f>
        <x:v>不适用</x:v>
      </x:c>
      <x:c r="K4635" s="2" t="str">
        <x:f>IF(J4635="是",IF(ISNUMBER(F4635),"测试日GPS","缺失"),IF(ISNUMBER(G4635),"非测试日纯氢",IF(AND(H4635="是",J4635="未判定"),IF(ISNUMBER(F4635),"测试名单无纯氢GPS","缺失"),IF(ISNUMBER(E4635),"非测试日仪表","缺失"))))</x:f>
        <x:v>非测试日纯氢</x:v>
      </x:c>
      <x:c r="L4635" s="7" t="n">
        <x:f>IF(K4635="缺失","",IF(K4635="非测试日纯氢",G4635,IF(K4635="非测试日仪表",E4635,F4635)))</x:f>
        <x:v>182.4</x:v>
      </x:c>
      <x:c r="M4635" s="2" t="n">
        <x:f>IF(K4635="缺失",1,0)</x:f>
        <x:v>0</x:v>
      </x:c>
      <x:c r="N4635" s="2" t="str">
        <x:v>车辆里程查询_20260901-20260930_1024辆_仪表里程.xlsx / S517</x:v>
      </x:c>
      <x:c r="O4635" s="2" t="str">
        <x:v>车辆里程查询_20260901-20260930_1024辆_GPS里程.xlsx / S517</x:v>
      </x:c>
      <x:c r="P4635" s="2" t="str">
        <x:v>车辆纯氢气里程查询_20260901-20260930_1024辆.xlsx / S381</x:v>
      </x:c>
    </x:row>
    <x:row r="4636" ht="22" customHeight="1">
      <x:c r="A4636" s="2" t="n">
        <x:v>182</x:v>
      </x:c>
      <x:c r="B4636" s="2" t="str">
        <x:v>粤AGQ8376</x:v>
      </x:c>
      <x:c r="C4636" s="2" t="str">
        <x:v>钟祥</x:v>
      </x:c>
      <x:c r="D4636" s="8" t="d">
        <x:v>2026-09-16T00:00:00.000Z</x:v>
      </x:c>
      <x:c r="E4636" s="7" t="n">
        <x:v>158.9</x:v>
      </x:c>
      <x:c r="F4636" s="7" t="n">
        <x:v>159.7</x:v>
      </x:c>
      <x:c r="G4636" s="7" t="n">
        <x:v>149.3</x:v>
      </x:c>
      <x:c r="H4636" s="2" t="str">
        <x:v>否</x:v>
      </x:c>
      <x:c r="I4636" s="7" t="n">
        <x:f>IF(AND(ISNUMBER(E4636),ISNUMBER(F4636)),E4636-F4636,"")</x:f>
        <x:v>-0.799999999999983</x:v>
      </x:c>
      <x:c r="J4636" s="2" t="str">
        <x:f>IF(H4636="否","不适用",IF(AND(ISNUMBER(E4636),ISNUMBER(F4636)),IF(I4636&gt;'规则与名单'!$B$2,"是","否"),"未判定"))</x:f>
        <x:v>不适用</x:v>
      </x:c>
      <x:c r="K4636" s="2" t="str">
        <x:f>IF(J4636="是",IF(ISNUMBER(F4636),"测试日GPS","缺失"),IF(ISNUMBER(G4636),"非测试日纯氢",IF(AND(H4636="是",J4636="未判定"),IF(ISNUMBER(F4636),"测试名单无纯氢GPS","缺失"),IF(ISNUMBER(E4636),"非测试日仪表","缺失"))))</x:f>
        <x:v>非测试日纯氢</x:v>
      </x:c>
      <x:c r="L4636" s="7" t="n">
        <x:f>IF(K4636="缺失","",IF(K4636="非测试日纯氢",G4636,IF(K4636="非测试日仪表",E4636,F4636)))</x:f>
        <x:v>149.3</x:v>
      </x:c>
      <x:c r="M4636" s="2" t="n">
        <x:f>IF(K4636="缺失",1,0)</x:f>
        <x:v>0</x:v>
      </x:c>
      <x:c r="N4636" s="2" t="str">
        <x:v>车辆里程查询_20260901-20260930_1024辆_仪表里程.xlsx / T517</x:v>
      </x:c>
      <x:c r="O4636" s="2" t="str">
        <x:v>车辆里程查询_20260901-20260930_1024辆_GPS里程.xlsx / T517</x:v>
      </x:c>
      <x:c r="P4636" s="2" t="str">
        <x:v>车辆纯氢气里程查询_20260901-20260930_1024辆.xlsx / T381</x:v>
      </x:c>
    </x:row>
    <x:row r="4637" ht="22" customHeight="1">
      <x:c r="A4637" s="2" t="n">
        <x:v>182</x:v>
      </x:c>
      <x:c r="B4637" s="2" t="str">
        <x:v>粤AGQ8376</x:v>
      </x:c>
      <x:c r="C4637" s="2" t="str">
        <x:v>钟祥</x:v>
      </x:c>
      <x:c r="D4637" s="8" t="d">
        <x:v>2026-09-17T00:00:00.000Z</x:v>
      </x:c>
      <x:c r="E4637" s="7" t="n">
        <x:v>146</x:v>
      </x:c>
      <x:c r="F4637" s="7" t="n">
        <x:v>148.6</x:v>
      </x:c>
      <x:c r="G4637" s="7" t="n">
        <x:v>130.1</x:v>
      </x:c>
      <x:c r="H4637" s="2" t="str">
        <x:v>否</x:v>
      </x:c>
      <x:c r="I4637" s="7" t="n">
        <x:f>IF(AND(ISNUMBER(E4637),ISNUMBER(F4637)),E4637-F4637,"")</x:f>
        <x:v>-2.5999999999999943</x:v>
      </x:c>
      <x:c r="J4637" s="2" t="str">
        <x:f>IF(H4637="否","不适用",IF(AND(ISNUMBER(E4637),ISNUMBER(F4637)),IF(I4637&gt;'规则与名单'!$B$2,"是","否"),"未判定"))</x:f>
        <x:v>不适用</x:v>
      </x:c>
      <x:c r="K4637" s="2" t="str">
        <x:f>IF(J4637="是",IF(ISNUMBER(F4637),"测试日GPS","缺失"),IF(ISNUMBER(G4637),"非测试日纯氢",IF(AND(H4637="是",J4637="未判定"),IF(ISNUMBER(F4637),"测试名单无纯氢GPS","缺失"),IF(ISNUMBER(E4637),"非测试日仪表","缺失"))))</x:f>
        <x:v>非测试日纯氢</x:v>
      </x:c>
      <x:c r="L4637" s="7" t="n">
        <x:f>IF(K4637="缺失","",IF(K4637="非测试日纯氢",G4637,IF(K4637="非测试日仪表",E4637,F4637)))</x:f>
        <x:v>130.1</x:v>
      </x:c>
      <x:c r="M4637" s="2" t="n">
        <x:f>IF(K4637="缺失",1,0)</x:f>
        <x:v>0</x:v>
      </x:c>
      <x:c r="N4637" s="2" t="str">
        <x:v>车辆里程查询_20260901-20260930_1024辆_仪表里程.xlsx / U517</x:v>
      </x:c>
      <x:c r="O4637" s="2" t="str">
        <x:v>车辆里程查询_20260901-20260930_1024辆_GPS里程.xlsx / U517</x:v>
      </x:c>
      <x:c r="P4637" s="2" t="str">
        <x:v>车辆纯氢气里程查询_20260901-20260930_1024辆.xlsx / U381</x:v>
      </x:c>
    </x:row>
    <x:row r="4638" ht="22" customHeight="1">
      <x:c r="A4638" s="2" t="n">
        <x:v>182</x:v>
      </x:c>
      <x:c r="B4638" s="2" t="str">
        <x:v>粤AGQ8376</x:v>
      </x:c>
      <x:c r="C4638" s="2" t="str">
        <x:v>钟祥</x:v>
      </x:c>
      <x:c r="D4638" s="8" t="d">
        <x:v>2026-09-18T00:00:00.000Z</x:v>
      </x:c>
      <x:c r="E4638" s="7" t="n">
        <x:v>173.7</x:v>
      </x:c>
      <x:c r="F4638" s="7" t="n">
        <x:v>173.4</x:v>
      </x:c>
      <x:c r="G4638" s="7" t="n">
        <x:v>86.8</x:v>
      </x:c>
      <x:c r="H4638" s="2" t="str">
        <x:v>否</x:v>
      </x:c>
      <x:c r="I4638" s="7" t="n">
        <x:f>IF(AND(ISNUMBER(E4638),ISNUMBER(F4638)),E4638-F4638,"")</x:f>
        <x:v>0.29999999999998295</x:v>
      </x:c>
      <x:c r="J4638" s="2" t="str">
        <x:f>IF(H4638="否","不适用",IF(AND(ISNUMBER(E4638),ISNUMBER(F4638)),IF(I4638&gt;'规则与名单'!$B$2,"是","否"),"未判定"))</x:f>
        <x:v>不适用</x:v>
      </x:c>
      <x:c r="K4638" s="2" t="str">
        <x:f>IF(J4638="是",IF(ISNUMBER(F4638),"测试日GPS","缺失"),IF(ISNUMBER(G4638),"非测试日纯氢",IF(AND(H4638="是",J4638="未判定"),IF(ISNUMBER(F4638),"测试名单无纯氢GPS","缺失"),IF(ISNUMBER(E4638),"非测试日仪表","缺失"))))</x:f>
        <x:v>非测试日纯氢</x:v>
      </x:c>
      <x:c r="L4638" s="7" t="n">
        <x:f>IF(K4638="缺失","",IF(K4638="非测试日纯氢",G4638,IF(K4638="非测试日仪表",E4638,F4638)))</x:f>
        <x:v>86.8</x:v>
      </x:c>
      <x:c r="M4638" s="2" t="n">
        <x:f>IF(K4638="缺失",1,0)</x:f>
        <x:v>0</x:v>
      </x:c>
      <x:c r="N4638" s="2" t="str">
        <x:v>车辆里程查询_20260901-20260930_1024辆_仪表里程.xlsx / V517</x:v>
      </x:c>
      <x:c r="O4638" s="2" t="str">
        <x:v>车辆里程查询_20260901-20260930_1024辆_GPS里程.xlsx / V517</x:v>
      </x:c>
      <x:c r="P4638" s="2" t="str">
        <x:v>车辆纯氢气里程查询_20260901-20260930_1024辆.xlsx / V381</x:v>
      </x:c>
    </x:row>
    <x:row r="4639" ht="22" customHeight="1">
      <x:c r="A4639" s="2" t="n">
        <x:v>182</x:v>
      </x:c>
      <x:c r="B4639" s="2" t="str">
        <x:v>粤AGQ8376</x:v>
      </x:c>
      <x:c r="C4639" s="2" t="str">
        <x:v>钟祥</x:v>
      </x:c>
      <x:c r="D4639" s="8" t="d">
        <x:v>2026-09-19T00:00:00.000Z</x:v>
      </x:c>
      <x:c r="E4639" s="7" t="n">
        <x:v>89.9</x:v>
      </x:c>
      <x:c r="F4639" s="7" t="n">
        <x:v>92.6</x:v>
      </x:c>
      <x:c r="G4639" s="7" t="n">
        <x:v>89.9</x:v>
      </x:c>
      <x:c r="H4639" s="2" t="str">
        <x:v>否</x:v>
      </x:c>
      <x:c r="I4639" s="7" t="n">
        <x:f>IF(AND(ISNUMBER(E4639),ISNUMBER(F4639)),E4639-F4639,"")</x:f>
        <x:v>-2.6999999999999886</x:v>
      </x:c>
      <x:c r="J4639" s="2" t="str">
        <x:f>IF(H4639="否","不适用",IF(AND(ISNUMBER(E4639),ISNUMBER(F4639)),IF(I4639&gt;'规则与名单'!$B$2,"是","否"),"未判定"))</x:f>
        <x:v>不适用</x:v>
      </x:c>
      <x:c r="K4639" s="2" t="str">
        <x:f>IF(J4639="是",IF(ISNUMBER(F4639),"测试日GPS","缺失"),IF(ISNUMBER(G4639),"非测试日纯氢",IF(AND(H4639="是",J4639="未判定"),IF(ISNUMBER(F4639),"测试名单无纯氢GPS","缺失"),IF(ISNUMBER(E4639),"非测试日仪表","缺失"))))</x:f>
        <x:v>非测试日纯氢</x:v>
      </x:c>
      <x:c r="L4639" s="7" t="n">
        <x:f>IF(K4639="缺失","",IF(K4639="非测试日纯氢",G4639,IF(K4639="非测试日仪表",E4639,F4639)))</x:f>
        <x:v>89.9</x:v>
      </x:c>
      <x:c r="M4639" s="2" t="n">
        <x:f>IF(K4639="缺失",1,0)</x:f>
        <x:v>0</x:v>
      </x:c>
      <x:c r="N4639" s="2" t="str">
        <x:v>车辆里程查询_20260901-20260930_1024辆_仪表里程.xlsx / W517</x:v>
      </x:c>
      <x:c r="O4639" s="2" t="str">
        <x:v>车辆里程查询_20260901-20260930_1024辆_GPS里程.xlsx / W517</x:v>
      </x:c>
      <x:c r="P4639" s="2" t="str">
        <x:v>车辆纯氢气里程查询_20260901-20260930_1024辆.xlsx / W381</x:v>
      </x:c>
    </x:row>
    <x:row r="4640" ht="22" customHeight="1">
      <x:c r="A4640" s="2" t="n">
        <x:v>182</x:v>
      </x:c>
      <x:c r="B4640" s="2" t="str">
        <x:v>粤AGQ8376</x:v>
      </x:c>
      <x:c r="C4640" s="2" t="str">
        <x:v>钟祥</x:v>
      </x:c>
      <x:c r="D4640" s="8" t="d">
        <x:v>2026-09-20T00:00:00.000Z</x:v>
      </x:c>
      <x:c r="E4640" s="7" t="n">
        <x:v>154.8</x:v>
      </x:c>
      <x:c r="F4640" s="7" t="n">
        <x:v>156.3</x:v>
      </x:c>
      <x:c r="G4640" s="7" t="n">
        <x:v>146.1</x:v>
      </x:c>
      <x:c r="H4640" s="2" t="str">
        <x:v>否</x:v>
      </x:c>
      <x:c r="I4640" s="7" t="n">
        <x:f>IF(AND(ISNUMBER(E4640),ISNUMBER(F4640)),E4640-F4640,"")</x:f>
        <x:v>-1.5</x:v>
      </x:c>
      <x:c r="J4640" s="2" t="str">
        <x:f>IF(H4640="否","不适用",IF(AND(ISNUMBER(E4640),ISNUMBER(F4640)),IF(I4640&gt;'规则与名单'!$B$2,"是","否"),"未判定"))</x:f>
        <x:v>不适用</x:v>
      </x:c>
      <x:c r="K4640" s="2" t="str">
        <x:f>IF(J4640="是",IF(ISNUMBER(F4640),"测试日GPS","缺失"),IF(ISNUMBER(G4640),"非测试日纯氢",IF(AND(H4640="是",J4640="未判定"),IF(ISNUMBER(F4640),"测试名单无纯氢GPS","缺失"),IF(ISNUMBER(E4640),"非测试日仪表","缺失"))))</x:f>
        <x:v>非测试日纯氢</x:v>
      </x:c>
      <x:c r="L4640" s="7" t="n">
        <x:f>IF(K4640="缺失","",IF(K4640="非测试日纯氢",G4640,IF(K4640="非测试日仪表",E4640,F4640)))</x:f>
        <x:v>146.1</x:v>
      </x:c>
      <x:c r="M4640" s="2" t="n">
        <x:f>IF(K4640="缺失",1,0)</x:f>
        <x:v>0</x:v>
      </x:c>
      <x:c r="N4640" s="2" t="str">
        <x:v>车辆里程查询_20260901-20260930_1024辆_仪表里程.xlsx / X517</x:v>
      </x:c>
      <x:c r="O4640" s="2" t="str">
        <x:v>车辆里程查询_20260901-20260930_1024辆_GPS里程.xlsx / X517</x:v>
      </x:c>
      <x:c r="P4640" s="2" t="str">
        <x:v>车辆纯氢气里程查询_20260901-20260930_1024辆.xlsx / X381</x:v>
      </x:c>
    </x:row>
    <x:row r="4641" ht="22" customHeight="1">
      <x:c r="A4641" s="2" t="n">
        <x:v>182</x:v>
      </x:c>
      <x:c r="B4641" s="2" t="str">
        <x:v>粤AGQ8376</x:v>
      </x:c>
      <x:c r="C4641" s="2" t="str">
        <x:v>钟祥</x:v>
      </x:c>
      <x:c r="D4641" s="8" t="d">
        <x:v>2026-09-21T00:00:00.000Z</x:v>
      </x:c>
      <x:c r="E4641" s="7" t="n">
        <x:v>143.8</x:v>
      </x:c>
      <x:c r="F4641" s="7" t="n">
        <x:v>145.1</x:v>
      </x:c>
      <x:c r="G4641" s="7" t="n">
        <x:v>125.3</x:v>
      </x:c>
      <x:c r="H4641" s="2" t="str">
        <x:v>否</x:v>
      </x:c>
      <x:c r="I4641" s="7" t="n">
        <x:f>IF(AND(ISNUMBER(E4641),ISNUMBER(F4641)),E4641-F4641,"")</x:f>
        <x:v>-1.299999999999983</x:v>
      </x:c>
      <x:c r="J4641" s="2" t="str">
        <x:f>IF(H4641="否","不适用",IF(AND(ISNUMBER(E4641),ISNUMBER(F4641)),IF(I4641&gt;'规则与名单'!$B$2,"是","否"),"未判定"))</x:f>
        <x:v>不适用</x:v>
      </x:c>
      <x:c r="K4641" s="2" t="str">
        <x:f>IF(J4641="是",IF(ISNUMBER(F4641),"测试日GPS","缺失"),IF(ISNUMBER(G4641),"非测试日纯氢",IF(AND(H4641="是",J4641="未判定"),IF(ISNUMBER(F4641),"测试名单无纯氢GPS","缺失"),IF(ISNUMBER(E4641),"非测试日仪表","缺失"))))</x:f>
        <x:v>非测试日纯氢</x:v>
      </x:c>
      <x:c r="L4641" s="7" t="n">
        <x:f>IF(K4641="缺失","",IF(K4641="非测试日纯氢",G4641,IF(K4641="非测试日仪表",E4641,F4641)))</x:f>
        <x:v>125.3</x:v>
      </x:c>
      <x:c r="M4641" s="2" t="n">
        <x:f>IF(K4641="缺失",1,0)</x:f>
        <x:v>0</x:v>
      </x:c>
      <x:c r="N4641" s="2" t="str">
        <x:v>车辆里程查询_20260901-20260930_1024辆_仪表里程.xlsx / Y517</x:v>
      </x:c>
      <x:c r="O4641" s="2" t="str">
        <x:v>车辆里程查询_20260901-20260930_1024辆_GPS里程.xlsx / Y517</x:v>
      </x:c>
      <x:c r="P4641" s="2" t="str">
        <x:v>车辆纯氢气里程查询_20260901-20260930_1024辆.xlsx / Y381</x:v>
      </x:c>
    </x:row>
    <x:row r="4642" ht="22" customHeight="1">
      <x:c r="A4642" s="2" t="n">
        <x:v>182</x:v>
      </x:c>
      <x:c r="B4642" s="2" t="str">
        <x:v>粤AGQ8376</x:v>
      </x:c>
      <x:c r="C4642" s="2" t="str">
        <x:v>钟祥</x:v>
      </x:c>
      <x:c r="D4642" s="8" t="d">
        <x:v>2026-09-22T00:00:00.000Z</x:v>
      </x:c>
      <x:c r="E4642" s="7" t="n">
        <x:v>186.8</x:v>
      </x:c>
      <x:c r="F4642" s="7" t="n">
        <x:v>187.9</x:v>
      </x:c>
      <x:c r="G4642" s="7" t="n">
        <x:v>184.8</x:v>
      </x:c>
      <x:c r="H4642" s="2" t="str">
        <x:v>否</x:v>
      </x:c>
      <x:c r="I4642" s="7" t="n">
        <x:f>IF(AND(ISNUMBER(E4642),ISNUMBER(F4642)),E4642-F4642,"")</x:f>
        <x:v>-1.0999999999999943</x:v>
      </x:c>
      <x:c r="J4642" s="2" t="str">
        <x:f>IF(H4642="否","不适用",IF(AND(ISNUMBER(E4642),ISNUMBER(F4642)),IF(I4642&gt;'规则与名单'!$B$2,"是","否"),"未判定"))</x:f>
        <x:v>不适用</x:v>
      </x:c>
      <x:c r="K4642" s="2" t="str">
        <x:f>IF(J4642="是",IF(ISNUMBER(F4642),"测试日GPS","缺失"),IF(ISNUMBER(G4642),"非测试日纯氢",IF(AND(H4642="是",J4642="未判定"),IF(ISNUMBER(F4642),"测试名单无纯氢GPS","缺失"),IF(ISNUMBER(E4642),"非测试日仪表","缺失"))))</x:f>
        <x:v>非测试日纯氢</x:v>
      </x:c>
      <x:c r="L4642" s="7" t="n">
        <x:f>IF(K4642="缺失","",IF(K4642="非测试日纯氢",G4642,IF(K4642="非测试日仪表",E4642,F4642)))</x:f>
        <x:v>184.8</x:v>
      </x:c>
      <x:c r="M4642" s="2" t="n">
        <x:f>IF(K4642="缺失",1,0)</x:f>
        <x:v>0</x:v>
      </x:c>
      <x:c r="N4642" s="2" t="str">
        <x:v>车辆里程查询_20260901-20260930_1024辆_仪表里程.xlsx / Z517</x:v>
      </x:c>
      <x:c r="O4642" s="2" t="str">
        <x:v>车辆里程查询_20260901-20260930_1024辆_GPS里程.xlsx / Z517</x:v>
      </x:c>
      <x:c r="P4642" s="2" t="str">
        <x:v>车辆纯氢气里程查询_20260901-20260930_1024辆.xlsx / Z381</x:v>
      </x:c>
    </x:row>
    <x:row r="4643" ht="22" customHeight="1">
      <x:c r="A4643" s="2" t="n">
        <x:v>182</x:v>
      </x:c>
      <x:c r="B4643" s="2" t="str">
        <x:v>粤AGQ8376</x:v>
      </x:c>
      <x:c r="C4643" s="2" t="str">
        <x:v>钟祥</x:v>
      </x:c>
      <x:c r="D4643" s="8" t="d">
        <x:v>2026-09-23T00:00:00.000Z</x:v>
      </x:c>
      <x:c r="E4643" s="7" t="n">
        <x:v>142.8</x:v>
      </x:c>
      <x:c r="F4643" s="7" t="n">
        <x:v>145.4</x:v>
      </x:c>
      <x:c r="G4643" s="7" t="n">
        <x:v>138</x:v>
      </x:c>
      <x:c r="H4643" s="2" t="str">
        <x:v>否</x:v>
      </x:c>
      <x:c r="I4643" s="7" t="n">
        <x:f>IF(AND(ISNUMBER(E4643),ISNUMBER(F4643)),E4643-F4643,"")</x:f>
        <x:v>-2.5999999999999943</x:v>
      </x:c>
      <x:c r="J4643" s="2" t="str">
        <x:f>IF(H4643="否","不适用",IF(AND(ISNUMBER(E4643),ISNUMBER(F4643)),IF(I4643&gt;'规则与名单'!$B$2,"是","否"),"未判定"))</x:f>
        <x:v>不适用</x:v>
      </x:c>
      <x:c r="K4643" s="2" t="str">
        <x:f>IF(J4643="是",IF(ISNUMBER(F4643),"测试日GPS","缺失"),IF(ISNUMBER(G4643),"非测试日纯氢",IF(AND(H4643="是",J4643="未判定"),IF(ISNUMBER(F4643),"测试名单无纯氢GPS","缺失"),IF(ISNUMBER(E4643),"非测试日仪表","缺失"))))</x:f>
        <x:v>非测试日纯氢</x:v>
      </x:c>
      <x:c r="L4643" s="7" t="n">
        <x:f>IF(K4643="缺失","",IF(K4643="非测试日纯氢",G4643,IF(K4643="非测试日仪表",E4643,F4643)))</x:f>
        <x:v>138</x:v>
      </x:c>
      <x:c r="M4643" s="2" t="n">
        <x:f>IF(K4643="缺失",1,0)</x:f>
        <x:v>0</x:v>
      </x:c>
      <x:c r="N4643" s="2" t="str">
        <x:v>车辆里程查询_20260901-20260930_1024辆_仪表里程.xlsx / AA517</x:v>
      </x:c>
      <x:c r="O4643" s="2" t="str">
        <x:v>车辆里程查询_20260901-20260930_1024辆_GPS里程.xlsx / AA517</x:v>
      </x:c>
      <x:c r="P4643" s="2" t="str">
        <x:v>车辆纯氢气里程查询_20260901-20260930_1024辆.xlsx / AA381</x:v>
      </x:c>
    </x:row>
    <x:row r="4644" ht="22" customHeight="1">
      <x:c r="A4644" s="2" t="n">
        <x:v>182</x:v>
      </x:c>
      <x:c r="B4644" s="2" t="str">
        <x:v>粤AGQ8376</x:v>
      </x:c>
      <x:c r="C4644" s="2" t="str">
        <x:v>钟祥</x:v>
      </x:c>
      <x:c r="D4644" s="8" t="d">
        <x:v>2026-09-24T00:00:00.000Z</x:v>
      </x:c>
      <x:c r="E4644" s="7" t="n">
        <x:v>178.4</x:v>
      </x:c>
      <x:c r="F4644" s="7" t="n">
        <x:v>179.2</x:v>
      </x:c>
      <x:c r="G4644" s="7" t="n">
        <x:v>178.4</x:v>
      </x:c>
      <x:c r="H4644" s="2" t="str">
        <x:v>否</x:v>
      </x:c>
      <x:c r="I4644" s="7" t="n">
        <x:f>IF(AND(ISNUMBER(E4644),ISNUMBER(F4644)),E4644-F4644,"")</x:f>
        <x:v>-0.799999999999983</x:v>
      </x:c>
      <x:c r="J4644" s="2" t="str">
        <x:f>IF(H4644="否","不适用",IF(AND(ISNUMBER(E4644),ISNUMBER(F4644)),IF(I4644&gt;'规则与名单'!$B$2,"是","否"),"未判定"))</x:f>
        <x:v>不适用</x:v>
      </x:c>
      <x:c r="K4644" s="2" t="str">
        <x:f>IF(J4644="是",IF(ISNUMBER(F4644),"测试日GPS","缺失"),IF(ISNUMBER(G4644),"非测试日纯氢",IF(AND(H4644="是",J4644="未判定"),IF(ISNUMBER(F4644),"测试名单无纯氢GPS","缺失"),IF(ISNUMBER(E4644),"非测试日仪表","缺失"))))</x:f>
        <x:v>非测试日纯氢</x:v>
      </x:c>
      <x:c r="L4644" s="7" t="n">
        <x:f>IF(K4644="缺失","",IF(K4644="非测试日纯氢",G4644,IF(K4644="非测试日仪表",E4644,F4644)))</x:f>
        <x:v>178.4</x:v>
      </x:c>
      <x:c r="M4644" s="2" t="n">
        <x:f>IF(K4644="缺失",1,0)</x:f>
        <x:v>0</x:v>
      </x:c>
      <x:c r="N4644" s="2" t="str">
        <x:v>车辆里程查询_20260901-20260930_1024辆_仪表里程.xlsx / AB517</x:v>
      </x:c>
      <x:c r="O4644" s="2" t="str">
        <x:v>车辆里程查询_20260901-20260930_1024辆_GPS里程.xlsx / AB517</x:v>
      </x:c>
      <x:c r="P4644" s="2" t="str">
        <x:v>车辆纯氢气里程查询_20260901-20260930_1024辆.xlsx / AB381</x:v>
      </x:c>
    </x:row>
    <x:row r="4645" ht="22" customHeight="1">
      <x:c r="A4645" s="2" t="n">
        <x:v>182</x:v>
      </x:c>
      <x:c r="B4645" s="2" t="str">
        <x:v>粤AGQ8376</x:v>
      </x:c>
      <x:c r="C4645" s="2" t="str">
        <x:v>钟祥</x:v>
      </x:c>
      <x:c r="D4645" s="8" t="d">
        <x:v>2026-09-25T00:00:00.000Z</x:v>
      </x:c>
      <x:c r="E4645" s="7" t="n">
        <x:v>0</x:v>
      </x:c>
      <x:c r="F4645" s="7" t="n">
        <x:v>0.02</x:v>
      </x:c>
      <x:c r="G4645" s="7"/>
      <x:c r="H4645" s="2" t="str">
        <x:v>否</x:v>
      </x:c>
      <x:c r="I4645" s="7" t="n">
        <x:f>IF(AND(ISNUMBER(E4645),ISNUMBER(F4645)),E4645-F4645,"")</x:f>
        <x:v>-0.02</x:v>
      </x:c>
      <x:c r="J4645" s="2" t="str">
        <x:f>IF(H4645="否","不适用",IF(AND(ISNUMBER(E4645),ISNUMBER(F4645)),IF(I4645&gt;'规则与名单'!$B$2,"是","否"),"未判定"))</x:f>
        <x:v>不适用</x:v>
      </x:c>
      <x:c r="K4645" s="2" t="str">
        <x:f>IF(J4645="是",IF(ISNUMBER(F4645),"测试日GPS","缺失"),IF(ISNUMBER(G4645),"非测试日纯氢",IF(AND(H4645="是",J4645="未判定"),IF(ISNUMBER(F4645),"测试名单无纯氢GPS","缺失"),IF(ISNUMBER(E4645),"非测试日仪表","缺失"))))</x:f>
        <x:v>非测试日仪表</x:v>
      </x:c>
      <x:c r="L4645" s="7" t="n">
        <x:f>IF(K4645="缺失","",IF(K4645="非测试日纯氢",G4645,IF(K4645="非测试日仪表",E4645,F4645)))</x:f>
        <x:v>0</x:v>
      </x:c>
      <x:c r="M4645" s="2" t="n">
        <x:f>IF(K4645="缺失",1,0)</x:f>
        <x:v>0</x:v>
      </x:c>
      <x:c r="N4645" s="2" t="str">
        <x:v>车辆里程查询_20260901-20260930_1024辆_仪表里程.xlsx / AC517</x:v>
      </x:c>
      <x:c r="O4645" s="2" t="str">
        <x:v>车辆里程查询_20260901-20260930_1024辆_GPS里程.xlsx / AC517</x:v>
      </x:c>
      <x:c r="P4645" s="2" t="str">
        <x:v>车辆纯氢气里程查询_20260901-20260930_1024辆.xlsx / AC381</x:v>
      </x:c>
    </x:row>
    <x:row r="4646" ht="22" customHeight="1">
      <x:c r="A4646" s="2" t="n">
        <x:v>182</x:v>
      </x:c>
      <x:c r="B4646" s="2" t="str">
        <x:v>粤AGQ8376</x:v>
      </x:c>
      <x:c r="C4646" s="2" t="str">
        <x:v>钟祥</x:v>
      </x:c>
      <x:c r="D4646" s="8" t="d">
        <x:v>2026-09-26T00:00:00.000Z</x:v>
      </x:c>
      <x:c r="E4646" s="7"/>
      <x:c r="F4646" s="7" t="n">
        <x:v>0</x:v>
      </x:c>
      <x:c r="G4646" s="7"/>
      <x:c r="H4646" s="2" t="str">
        <x:v>否</x:v>
      </x:c>
      <x:c r="I4646" s="7" t="str">
        <x:f>IF(AND(ISNUMBER(E4646),ISNUMBER(F4646)),E4646-F4646,"")</x:f>
      </x:c>
      <x:c r="J4646" s="2" t="str">
        <x:f>IF(H4646="否","不适用",IF(AND(ISNUMBER(E4646),ISNUMBER(F4646)),IF(I4646&gt;'规则与名单'!$B$2,"是","否"),"未判定"))</x:f>
        <x:v>不适用</x:v>
      </x:c>
      <x:c r="K4646" s="2" t="str">
        <x:f>IF(J4646="是",IF(ISNUMBER(F4646),"测试日GPS","缺失"),IF(ISNUMBER(G4646),"非测试日纯氢",IF(AND(H4646="是",J4646="未判定"),IF(ISNUMBER(F4646),"测试名单无纯氢GPS","缺失"),IF(ISNUMBER(E4646),"非测试日仪表","缺失"))))</x:f>
        <x:v>缺失</x:v>
      </x:c>
      <x:c r="L4646" s="7" t="str">
        <x:f>IF(K4646="缺失","",IF(K4646="非测试日纯氢",G4646,IF(K4646="非测试日仪表",E4646,F4646)))</x:f>
      </x:c>
      <x:c r="M4646" s="2" t="n">
        <x:f>IF(K4646="缺失",1,0)</x:f>
        <x:v>1</x:v>
      </x:c>
      <x:c r="N4646" s="2" t="str">
        <x:v>车辆里程查询_20260901-20260930_1024辆_仪表里程.xlsx / AD517</x:v>
      </x:c>
      <x:c r="O4646" s="2" t="str">
        <x:v>车辆里程查询_20260901-20260930_1024辆_GPS里程.xlsx / AD517</x:v>
      </x:c>
      <x:c r="P4646" s="2" t="str">
        <x:v>车辆纯氢气里程查询_20260901-20260930_1024辆.xlsx / AD381</x:v>
      </x:c>
    </x:row>
    <x:row r="4647" ht="22" customHeight="1">
      <x:c r="A4647" s="2" t="n">
        <x:v>182</x:v>
      </x:c>
      <x:c r="B4647" s="2" t="str">
        <x:v>粤AGQ8376</x:v>
      </x:c>
      <x:c r="C4647" s="2" t="str">
        <x:v>钟祥</x:v>
      </x:c>
      <x:c r="D4647" s="8" t="d">
        <x:v>2026-09-27T00:00:00.000Z</x:v>
      </x:c>
      <x:c r="E4647" s="7" t="n">
        <x:v>47</x:v>
      </x:c>
      <x:c r="F4647" s="7" t="n">
        <x:v>48</x:v>
      </x:c>
      <x:c r="G4647" s="7" t="n">
        <x:v>46.9</x:v>
      </x:c>
      <x:c r="H4647" s="2" t="str">
        <x:v>否</x:v>
      </x:c>
      <x:c r="I4647" s="7" t="n">
        <x:f>IF(AND(ISNUMBER(E4647),ISNUMBER(F4647)),E4647-F4647,"")</x:f>
        <x:v>-1</x:v>
      </x:c>
      <x:c r="J4647" s="2" t="str">
        <x:f>IF(H4647="否","不适用",IF(AND(ISNUMBER(E4647),ISNUMBER(F4647)),IF(I4647&gt;'规则与名单'!$B$2,"是","否"),"未判定"))</x:f>
        <x:v>不适用</x:v>
      </x:c>
      <x:c r="K4647" s="2" t="str">
        <x:f>IF(J4647="是",IF(ISNUMBER(F4647),"测试日GPS","缺失"),IF(ISNUMBER(G4647),"非测试日纯氢",IF(AND(H4647="是",J4647="未判定"),IF(ISNUMBER(F4647),"测试名单无纯氢GPS","缺失"),IF(ISNUMBER(E4647),"非测试日仪表","缺失"))))</x:f>
        <x:v>非测试日纯氢</x:v>
      </x:c>
      <x:c r="L4647" s="7" t="n">
        <x:f>IF(K4647="缺失","",IF(K4647="非测试日纯氢",G4647,IF(K4647="非测试日仪表",E4647,F4647)))</x:f>
        <x:v>46.9</x:v>
      </x:c>
      <x:c r="M4647" s="2" t="n">
        <x:f>IF(K4647="缺失",1,0)</x:f>
        <x:v>0</x:v>
      </x:c>
      <x:c r="N4647" s="2" t="str">
        <x:v>车辆里程查询_20260901-20260930_1024辆_仪表里程.xlsx / AE517</x:v>
      </x:c>
      <x:c r="O4647" s="2" t="str">
        <x:v>车辆里程查询_20260901-20260930_1024辆_GPS里程.xlsx / AE517</x:v>
      </x:c>
      <x:c r="P4647" s="2" t="str">
        <x:v>车辆纯氢气里程查询_20260901-20260930_1024辆.xlsx / AE381</x:v>
      </x:c>
    </x:row>
    <x:row r="4648" ht="22" customHeight="1">
      <x:c r="A4648" s="2" t="n">
        <x:v>182</x:v>
      </x:c>
      <x:c r="B4648" s="2" t="str">
        <x:v>粤AGQ8376</x:v>
      </x:c>
      <x:c r="C4648" s="2" t="str">
        <x:v>钟祥</x:v>
      </x:c>
      <x:c r="D4648" s="8" t="d">
        <x:v>2026-09-28T00:00:00.000Z</x:v>
      </x:c>
      <x:c r="E4648" s="7" t="n">
        <x:v>129.6</x:v>
      </x:c>
      <x:c r="F4648" s="7" t="n">
        <x:v>151.8</x:v>
      </x:c>
      <x:c r="G4648" s="7" t="n">
        <x:v>110.4</x:v>
      </x:c>
      <x:c r="H4648" s="2" t="str">
        <x:v>否</x:v>
      </x:c>
      <x:c r="I4648" s="7" t="n">
        <x:f>IF(AND(ISNUMBER(E4648),ISNUMBER(F4648)),E4648-F4648,"")</x:f>
        <x:v>-22.200000000000017</x:v>
      </x:c>
      <x:c r="J4648" s="2" t="str">
        <x:f>IF(H4648="否","不适用",IF(AND(ISNUMBER(E4648),ISNUMBER(F4648)),IF(I4648&gt;'规则与名单'!$B$2,"是","否"),"未判定"))</x:f>
        <x:v>不适用</x:v>
      </x:c>
      <x:c r="K4648" s="2" t="str">
        <x:f>IF(J4648="是",IF(ISNUMBER(F4648),"测试日GPS","缺失"),IF(ISNUMBER(G4648),"非测试日纯氢",IF(AND(H4648="是",J4648="未判定"),IF(ISNUMBER(F4648),"测试名单无纯氢GPS","缺失"),IF(ISNUMBER(E4648),"非测试日仪表","缺失"))))</x:f>
        <x:v>非测试日纯氢</x:v>
      </x:c>
      <x:c r="L4648" s="7" t="n">
        <x:f>IF(K4648="缺失","",IF(K4648="非测试日纯氢",G4648,IF(K4648="非测试日仪表",E4648,F4648)))</x:f>
        <x:v>110.4</x:v>
      </x:c>
      <x:c r="M4648" s="2" t="n">
        <x:f>IF(K4648="缺失",1,0)</x:f>
        <x:v>0</x:v>
      </x:c>
      <x:c r="N4648" s="2" t="str">
        <x:v>车辆里程查询_20260901-20260930_1024辆_仪表里程.xlsx / AF517</x:v>
      </x:c>
      <x:c r="O4648" s="2" t="str">
        <x:v>车辆里程查询_20260901-20260930_1024辆_GPS里程.xlsx / AF517</x:v>
      </x:c>
      <x:c r="P4648" s="2" t="str">
        <x:v>车辆纯氢气里程查询_20260901-20260930_1024辆.xlsx / AF381</x:v>
      </x:c>
    </x:row>
    <x:row r="4649" ht="22" customHeight="1">
      <x:c r="A4649" s="2" t="n">
        <x:v>182</x:v>
      </x:c>
      <x:c r="B4649" s="2" t="str">
        <x:v>粤AGQ8376</x:v>
      </x:c>
      <x:c r="C4649" s="2" t="str">
        <x:v>钟祥</x:v>
      </x:c>
      <x:c r="D4649" s="8" t="d">
        <x:v>2026-09-29T00:00:00.000Z</x:v>
      </x:c>
      <x:c r="E4649" s="7" t="n">
        <x:v>156.7</x:v>
      </x:c>
      <x:c r="F4649" s="7" t="n">
        <x:v>135.7</x:v>
      </x:c>
      <x:c r="G4649" s="7" t="n">
        <x:v>135.2</x:v>
      </x:c>
      <x:c r="H4649" s="2" t="str">
        <x:v>否</x:v>
      </x:c>
      <x:c r="I4649" s="7" t="n">
        <x:f>IF(AND(ISNUMBER(E4649),ISNUMBER(F4649)),E4649-F4649,"")</x:f>
        <x:v>21</x:v>
      </x:c>
      <x:c r="J4649" s="2" t="str">
        <x:f>IF(H4649="否","不适用",IF(AND(ISNUMBER(E4649),ISNUMBER(F4649)),IF(I4649&gt;'规则与名单'!$B$2,"是","否"),"未判定"))</x:f>
        <x:v>不适用</x:v>
      </x:c>
      <x:c r="K4649" s="2" t="str">
        <x:f>IF(J4649="是",IF(ISNUMBER(F4649),"测试日GPS","缺失"),IF(ISNUMBER(G4649),"非测试日纯氢",IF(AND(H4649="是",J4649="未判定"),IF(ISNUMBER(F4649),"测试名单无纯氢GPS","缺失"),IF(ISNUMBER(E4649),"非测试日仪表","缺失"))))</x:f>
        <x:v>非测试日纯氢</x:v>
      </x:c>
      <x:c r="L4649" s="7" t="n">
        <x:f>IF(K4649="缺失","",IF(K4649="非测试日纯氢",G4649,IF(K4649="非测试日仪表",E4649,F4649)))</x:f>
        <x:v>135.2</x:v>
      </x:c>
      <x:c r="M4649" s="2" t="n">
        <x:f>IF(K4649="缺失",1,0)</x:f>
        <x:v>0</x:v>
      </x:c>
      <x:c r="N4649" s="2" t="str">
        <x:v>车辆里程查询_20260901-20260930_1024辆_仪表里程.xlsx / AG517</x:v>
      </x:c>
      <x:c r="O4649" s="2" t="str">
        <x:v>车辆里程查询_20260901-20260930_1024辆_GPS里程.xlsx / AG517</x:v>
      </x:c>
      <x:c r="P4649" s="2" t="str">
        <x:v>车辆纯氢气里程查询_20260901-20260930_1024辆.xlsx / AG381</x:v>
      </x:c>
    </x:row>
    <x:row r="4650" ht="22" customHeight="1">
      <x:c r="A4650" s="2" t="n">
        <x:v>182</x:v>
      </x:c>
      <x:c r="B4650" s="2" t="str">
        <x:v>粤AGQ8376</x:v>
      </x:c>
      <x:c r="C4650" s="2" t="str">
        <x:v>钟祥</x:v>
      </x:c>
      <x:c r="D4650" s="8" t="d">
        <x:v>2026-09-30T00:00:00.000Z</x:v>
      </x:c>
      <x:c r="E4650" s="7" t="n">
        <x:v>151.5</x:v>
      </x:c>
      <x:c r="F4650" s="7" t="n">
        <x:v>150.6</x:v>
      </x:c>
      <x:c r="G4650" s="7" t="n">
        <x:v>151.4</x:v>
      </x:c>
      <x:c r="H4650" s="2" t="str">
        <x:v>否</x:v>
      </x:c>
      <x:c r="I4650" s="7" t="n">
        <x:f>IF(AND(ISNUMBER(E4650),ISNUMBER(F4650)),E4650-F4650,"")</x:f>
        <x:v>0.9000000000000057</x:v>
      </x:c>
      <x:c r="J4650" s="2" t="str">
        <x:f>IF(H4650="否","不适用",IF(AND(ISNUMBER(E4650),ISNUMBER(F4650)),IF(I4650&gt;'规则与名单'!$B$2,"是","否"),"未判定"))</x:f>
        <x:v>不适用</x:v>
      </x:c>
      <x:c r="K4650" s="2" t="str">
        <x:f>IF(J4650="是",IF(ISNUMBER(F4650),"测试日GPS","缺失"),IF(ISNUMBER(G4650),"非测试日纯氢",IF(AND(H4650="是",J4650="未判定"),IF(ISNUMBER(F4650),"测试名单无纯氢GPS","缺失"),IF(ISNUMBER(E4650),"非测试日仪表","缺失"))))</x:f>
        <x:v>非测试日纯氢</x:v>
      </x:c>
      <x:c r="L4650" s="7" t="n">
        <x:f>IF(K4650="缺失","",IF(K4650="非测试日纯氢",G4650,IF(K4650="非测试日仪表",E4650,F4650)))</x:f>
        <x:v>151.4</x:v>
      </x:c>
      <x:c r="M4650" s="2" t="n">
        <x:f>IF(K4650="缺失",1,0)</x:f>
        <x:v>0</x:v>
      </x:c>
      <x:c r="N4650" s="2" t="str">
        <x:v>车辆里程查询_20260901-20260930_1024辆_仪表里程.xlsx / AH517</x:v>
      </x:c>
      <x:c r="O4650" s="2" t="str">
        <x:v>车辆里程查询_20260901-20260930_1024辆_GPS里程.xlsx / AH517</x:v>
      </x:c>
      <x:c r="P4650" s="2" t="str">
        <x:v>车辆纯氢气里程查询_20260901-20260930_1024辆.xlsx / AH381</x:v>
      </x:c>
    </x:row>
    <x:row r="4651" ht="22" customHeight="1">
      <x:c r="A4651" s="2" t="n">
        <x:v>183</x:v>
      </x:c>
      <x:c r="B4651" s="2" t="str">
        <x:v>粤AGQ8377</x:v>
      </x:c>
      <x:c r="C4651" s="2" t="str">
        <x:v>钟祥</x:v>
      </x:c>
      <x:c r="D4651" s="8" t="d">
        <x:v>2026-09-01T00:00:00.000Z</x:v>
      </x:c>
      <x:c r="E4651" s="7" t="n">
        <x:v>74.5</x:v>
      </x:c>
      <x:c r="F4651" s="7" t="n">
        <x:v>75.5</x:v>
      </x:c>
      <x:c r="G4651" s="7" t="n">
        <x:v>72.3</x:v>
      </x:c>
      <x:c r="H4651" s="2" t="str">
        <x:v>否</x:v>
      </x:c>
      <x:c r="I4651" s="7" t="n">
        <x:f>IF(AND(ISNUMBER(E4651),ISNUMBER(F4651)),E4651-F4651,"")</x:f>
        <x:v>-1</x:v>
      </x:c>
      <x:c r="J4651" s="2" t="str">
        <x:f>IF(H4651="否","不适用",IF(AND(ISNUMBER(E4651),ISNUMBER(F4651)),IF(I4651&gt;'规则与名单'!$B$2,"是","否"),"未判定"))</x:f>
        <x:v>不适用</x:v>
      </x:c>
      <x:c r="K4651" s="2" t="str">
        <x:f>IF(J4651="是",IF(ISNUMBER(F4651),"测试日GPS","缺失"),IF(ISNUMBER(G4651),"非测试日纯氢",IF(AND(H4651="是",J4651="未判定"),IF(ISNUMBER(F4651),"测试名单无纯氢GPS","缺失"),IF(ISNUMBER(E4651),"非测试日仪表","缺失"))))</x:f>
        <x:v>非测试日纯氢</x:v>
      </x:c>
      <x:c r="L4651" s="7" t="n">
        <x:f>IF(K4651="缺失","",IF(K4651="非测试日纯氢",G4651,IF(K4651="非测试日仪表",E4651,F4651)))</x:f>
        <x:v>72.3</x:v>
      </x:c>
      <x:c r="M4651" s="2" t="n">
        <x:f>IF(K4651="缺失",1,0)</x:f>
        <x:v>0</x:v>
      </x:c>
      <x:c r="N4651" s="2" t="str">
        <x:v>车辆里程查询_20260901-20260930_1024辆_仪表里程.xlsx / E655</x:v>
      </x:c>
      <x:c r="O4651" s="2" t="str">
        <x:v>车辆里程查询_20260901-20260930_1024辆_GPS里程.xlsx / E655</x:v>
      </x:c>
      <x:c r="P4651" s="2" t="str">
        <x:v>车辆纯氢气里程查询_20260901-20260930_1024辆.xlsx / E481</x:v>
      </x:c>
    </x:row>
    <x:row r="4652" ht="22" customHeight="1">
      <x:c r="A4652" s="2" t="n">
        <x:v>183</x:v>
      </x:c>
      <x:c r="B4652" s="2" t="str">
        <x:v>粤AGQ8377</x:v>
      </x:c>
      <x:c r="C4652" s="2" t="str">
        <x:v>钟祥</x:v>
      </x:c>
      <x:c r="D4652" s="8" t="d">
        <x:v>2026-09-02T00:00:00.000Z</x:v>
      </x:c>
      <x:c r="E4652" s="7" t="n">
        <x:v>115.4</x:v>
      </x:c>
      <x:c r="F4652" s="7" t="n">
        <x:v>116.7</x:v>
      </x:c>
      <x:c r="G4652" s="7" t="n">
        <x:v>103.2</x:v>
      </x:c>
      <x:c r="H4652" s="2" t="str">
        <x:v>否</x:v>
      </x:c>
      <x:c r="I4652" s="7" t="n">
        <x:f>IF(AND(ISNUMBER(E4652),ISNUMBER(F4652)),E4652-F4652,"")</x:f>
        <x:v>-1.2999999999999972</x:v>
      </x:c>
      <x:c r="J4652" s="2" t="str">
        <x:f>IF(H4652="否","不适用",IF(AND(ISNUMBER(E4652),ISNUMBER(F4652)),IF(I4652&gt;'规则与名单'!$B$2,"是","否"),"未判定"))</x:f>
        <x:v>不适用</x:v>
      </x:c>
      <x:c r="K4652" s="2" t="str">
        <x:f>IF(J4652="是",IF(ISNUMBER(F4652),"测试日GPS","缺失"),IF(ISNUMBER(G4652),"非测试日纯氢",IF(AND(H4652="是",J4652="未判定"),IF(ISNUMBER(F4652),"测试名单无纯氢GPS","缺失"),IF(ISNUMBER(E4652),"非测试日仪表","缺失"))))</x:f>
        <x:v>非测试日纯氢</x:v>
      </x:c>
      <x:c r="L4652" s="7" t="n">
        <x:f>IF(K4652="缺失","",IF(K4652="非测试日纯氢",G4652,IF(K4652="非测试日仪表",E4652,F4652)))</x:f>
        <x:v>103.2</x:v>
      </x:c>
      <x:c r="M4652" s="2" t="n">
        <x:f>IF(K4652="缺失",1,0)</x:f>
        <x:v>0</x:v>
      </x:c>
      <x:c r="N4652" s="2" t="str">
        <x:v>车辆里程查询_20260901-20260930_1024辆_仪表里程.xlsx / F655</x:v>
      </x:c>
      <x:c r="O4652" s="2" t="str">
        <x:v>车辆里程查询_20260901-20260930_1024辆_GPS里程.xlsx / F655</x:v>
      </x:c>
      <x:c r="P4652" s="2" t="str">
        <x:v>车辆纯氢气里程查询_20260901-20260930_1024辆.xlsx / F481</x:v>
      </x:c>
    </x:row>
    <x:row r="4653" ht="22" customHeight="1">
      <x:c r="A4653" s="2" t="n">
        <x:v>183</x:v>
      </x:c>
      <x:c r="B4653" s="2" t="str">
        <x:v>粤AGQ8377</x:v>
      </x:c>
      <x:c r="C4653" s="2" t="str">
        <x:v>钟祥</x:v>
      </x:c>
      <x:c r="D4653" s="8" t="d">
        <x:v>2026-09-03T00:00:00.000Z</x:v>
      </x:c>
      <x:c r="E4653" s="7" t="n">
        <x:v>0.1</x:v>
      </x:c>
      <x:c r="F4653" s="7" t="n">
        <x:v>0.09</x:v>
      </x:c>
      <x:c r="G4653" s="7" t="n">
        <x:v>0.1</x:v>
      </x:c>
      <x:c r="H4653" s="2" t="str">
        <x:v>否</x:v>
      </x:c>
      <x:c r="I4653" s="7" t="n">
        <x:f>IF(AND(ISNUMBER(E4653),ISNUMBER(F4653)),E4653-F4653,"")</x:f>
        <x:v>0.010000000000000009</x:v>
      </x:c>
      <x:c r="J4653" s="2" t="str">
        <x:f>IF(H4653="否","不适用",IF(AND(ISNUMBER(E4653),ISNUMBER(F4653)),IF(I4653&gt;'规则与名单'!$B$2,"是","否"),"未判定"))</x:f>
        <x:v>不适用</x:v>
      </x:c>
      <x:c r="K4653" s="2" t="str">
        <x:f>IF(J4653="是",IF(ISNUMBER(F4653),"测试日GPS","缺失"),IF(ISNUMBER(G4653),"非测试日纯氢",IF(AND(H4653="是",J4653="未判定"),IF(ISNUMBER(F4653),"测试名单无纯氢GPS","缺失"),IF(ISNUMBER(E4653),"非测试日仪表","缺失"))))</x:f>
        <x:v>非测试日纯氢</x:v>
      </x:c>
      <x:c r="L4653" s="7" t="n">
        <x:f>IF(K4653="缺失","",IF(K4653="非测试日纯氢",G4653,IF(K4653="非测试日仪表",E4653,F4653)))</x:f>
        <x:v>0.1</x:v>
      </x:c>
      <x:c r="M4653" s="2" t="n">
        <x:f>IF(K4653="缺失",1,0)</x:f>
        <x:v>0</x:v>
      </x:c>
      <x:c r="N4653" s="2" t="str">
        <x:v>车辆里程查询_20260901-20260930_1024辆_仪表里程.xlsx / G655</x:v>
      </x:c>
      <x:c r="O4653" s="2" t="str">
        <x:v>车辆里程查询_20260901-20260930_1024辆_GPS里程.xlsx / G655</x:v>
      </x:c>
      <x:c r="P4653" s="2" t="str">
        <x:v>车辆纯氢气里程查询_20260901-20260930_1024辆.xlsx / G481</x:v>
      </x:c>
    </x:row>
    <x:row r="4654" ht="22" customHeight="1">
      <x:c r="A4654" s="2" t="n">
        <x:v>183</x:v>
      </x:c>
      <x:c r="B4654" s="2" t="str">
        <x:v>粤AGQ8377</x:v>
      </x:c>
      <x:c r="C4654" s="2" t="str">
        <x:v>钟祥</x:v>
      </x:c>
      <x:c r="D4654" s="8" t="d">
        <x:v>2026-09-04T00:00:00.000Z</x:v>
      </x:c>
      <x:c r="E4654" s="7"/>
      <x:c r="F4654" s="7" t="n">
        <x:v>0</x:v>
      </x:c>
      <x:c r="G4654" s="7"/>
      <x:c r="H4654" s="2" t="str">
        <x:v>否</x:v>
      </x:c>
      <x:c r="I4654" s="7" t="str">
        <x:f>IF(AND(ISNUMBER(E4654),ISNUMBER(F4654)),E4654-F4654,"")</x:f>
      </x:c>
      <x:c r="J4654" s="2" t="str">
        <x:f>IF(H4654="否","不适用",IF(AND(ISNUMBER(E4654),ISNUMBER(F4654)),IF(I4654&gt;'规则与名单'!$B$2,"是","否"),"未判定"))</x:f>
        <x:v>不适用</x:v>
      </x:c>
      <x:c r="K4654" s="2" t="str">
        <x:f>IF(J4654="是",IF(ISNUMBER(F4654),"测试日GPS","缺失"),IF(ISNUMBER(G4654),"非测试日纯氢",IF(AND(H4654="是",J4654="未判定"),IF(ISNUMBER(F4654),"测试名单无纯氢GPS","缺失"),IF(ISNUMBER(E4654),"非测试日仪表","缺失"))))</x:f>
        <x:v>缺失</x:v>
      </x:c>
      <x:c r="L4654" s="7" t="str">
        <x:f>IF(K4654="缺失","",IF(K4654="非测试日纯氢",G4654,IF(K4654="非测试日仪表",E4654,F4654)))</x:f>
      </x:c>
      <x:c r="M4654" s="2" t="n">
        <x:f>IF(K4654="缺失",1,0)</x:f>
        <x:v>1</x:v>
      </x:c>
      <x:c r="N4654" s="2" t="str">
        <x:v>车辆里程查询_20260901-20260930_1024辆_仪表里程.xlsx / H655</x:v>
      </x:c>
      <x:c r="O4654" s="2" t="str">
        <x:v>车辆里程查询_20260901-20260930_1024辆_GPS里程.xlsx / H655</x:v>
      </x:c>
      <x:c r="P4654" s="2" t="str">
        <x:v>车辆纯氢气里程查询_20260901-20260930_1024辆.xlsx / H481</x:v>
      </x:c>
    </x:row>
    <x:row r="4655" ht="22" customHeight="1">
      <x:c r="A4655" s="2" t="n">
        <x:v>183</x:v>
      </x:c>
      <x:c r="B4655" s="2" t="str">
        <x:v>粤AGQ8377</x:v>
      </x:c>
      <x:c r="C4655" s="2" t="str">
        <x:v>钟祥</x:v>
      </x:c>
      <x:c r="D4655" s="8" t="d">
        <x:v>2026-09-05T00:00:00.000Z</x:v>
      </x:c>
      <x:c r="E4655" s="7"/>
      <x:c r="F4655" s="7" t="n">
        <x:v>0</x:v>
      </x:c>
      <x:c r="G4655" s="7"/>
      <x:c r="H4655" s="2" t="str">
        <x:v>否</x:v>
      </x:c>
      <x:c r="I4655" s="7" t="str">
        <x:f>IF(AND(ISNUMBER(E4655),ISNUMBER(F4655)),E4655-F4655,"")</x:f>
      </x:c>
      <x:c r="J4655" s="2" t="str">
        <x:f>IF(H4655="否","不适用",IF(AND(ISNUMBER(E4655),ISNUMBER(F4655)),IF(I4655&gt;'规则与名单'!$B$2,"是","否"),"未判定"))</x:f>
        <x:v>不适用</x:v>
      </x:c>
      <x:c r="K4655" s="2" t="str">
        <x:f>IF(J4655="是",IF(ISNUMBER(F4655),"测试日GPS","缺失"),IF(ISNUMBER(G4655),"非测试日纯氢",IF(AND(H4655="是",J4655="未判定"),IF(ISNUMBER(F4655),"测试名单无纯氢GPS","缺失"),IF(ISNUMBER(E4655),"非测试日仪表","缺失"))))</x:f>
        <x:v>缺失</x:v>
      </x:c>
      <x:c r="L4655" s="7" t="str">
        <x:f>IF(K4655="缺失","",IF(K4655="非测试日纯氢",G4655,IF(K4655="非测试日仪表",E4655,F4655)))</x:f>
      </x:c>
      <x:c r="M4655" s="2" t="n">
        <x:f>IF(K4655="缺失",1,0)</x:f>
        <x:v>1</x:v>
      </x:c>
      <x:c r="N4655" s="2" t="str">
        <x:v>车辆里程查询_20260901-20260930_1024辆_仪表里程.xlsx / I655</x:v>
      </x:c>
      <x:c r="O4655" s="2" t="str">
        <x:v>车辆里程查询_20260901-20260930_1024辆_GPS里程.xlsx / I655</x:v>
      </x:c>
      <x:c r="P4655" s="2" t="str">
        <x:v>车辆纯氢气里程查询_20260901-20260930_1024辆.xlsx / I481</x:v>
      </x:c>
    </x:row>
    <x:row r="4656" ht="22" customHeight="1">
      <x:c r="A4656" s="2" t="n">
        <x:v>183</x:v>
      </x:c>
      <x:c r="B4656" s="2" t="str">
        <x:v>粤AGQ8377</x:v>
      </x:c>
      <x:c r="C4656" s="2" t="str">
        <x:v>钟祥</x:v>
      </x:c>
      <x:c r="D4656" s="8" t="d">
        <x:v>2026-09-06T00:00:00.000Z</x:v>
      </x:c>
      <x:c r="E4656" s="7" t="n">
        <x:v>110.9</x:v>
      </x:c>
      <x:c r="F4656" s="7" t="n">
        <x:v>112.9</x:v>
      </x:c>
      <x:c r="G4656" s="7" t="n">
        <x:v>110.8</x:v>
      </x:c>
      <x:c r="H4656" s="2" t="str">
        <x:v>否</x:v>
      </x:c>
      <x:c r="I4656" s="7" t="n">
        <x:f>IF(AND(ISNUMBER(E4656),ISNUMBER(F4656)),E4656-F4656,"")</x:f>
        <x:v>-2</x:v>
      </x:c>
      <x:c r="J4656" s="2" t="str">
        <x:f>IF(H4656="否","不适用",IF(AND(ISNUMBER(E4656),ISNUMBER(F4656)),IF(I4656&gt;'规则与名单'!$B$2,"是","否"),"未判定"))</x:f>
        <x:v>不适用</x:v>
      </x:c>
      <x:c r="K4656" s="2" t="str">
        <x:f>IF(J4656="是",IF(ISNUMBER(F4656),"测试日GPS","缺失"),IF(ISNUMBER(G4656),"非测试日纯氢",IF(AND(H4656="是",J4656="未判定"),IF(ISNUMBER(F4656),"测试名单无纯氢GPS","缺失"),IF(ISNUMBER(E4656),"非测试日仪表","缺失"))))</x:f>
        <x:v>非测试日纯氢</x:v>
      </x:c>
      <x:c r="L4656" s="7" t="n">
        <x:f>IF(K4656="缺失","",IF(K4656="非测试日纯氢",G4656,IF(K4656="非测试日仪表",E4656,F4656)))</x:f>
        <x:v>110.8</x:v>
      </x:c>
      <x:c r="M4656" s="2" t="n">
        <x:f>IF(K4656="缺失",1,0)</x:f>
        <x:v>0</x:v>
      </x:c>
      <x:c r="N4656" s="2" t="str">
        <x:v>车辆里程查询_20260901-20260930_1024辆_仪表里程.xlsx / J655</x:v>
      </x:c>
      <x:c r="O4656" s="2" t="str">
        <x:v>车辆里程查询_20260901-20260930_1024辆_GPS里程.xlsx / J655</x:v>
      </x:c>
      <x:c r="P4656" s="2" t="str">
        <x:v>车辆纯氢气里程查询_20260901-20260930_1024辆.xlsx / J481</x:v>
      </x:c>
    </x:row>
    <x:row r="4657" ht="22" customHeight="1">
      <x:c r="A4657" s="2" t="n">
        <x:v>183</x:v>
      </x:c>
      <x:c r="B4657" s="2" t="str">
        <x:v>粤AGQ8377</x:v>
      </x:c>
      <x:c r="C4657" s="2" t="str">
        <x:v>钟祥</x:v>
      </x:c>
      <x:c r="D4657" s="8" t="d">
        <x:v>2026-09-07T00:00:00.000Z</x:v>
      </x:c>
      <x:c r="E4657" s="7" t="n">
        <x:v>0.1</x:v>
      </x:c>
      <x:c r="F4657" s="7" t="n">
        <x:v>0.07</x:v>
      </x:c>
      <x:c r="G4657" s="7" t="n">
        <x:v>0.1</x:v>
      </x:c>
      <x:c r="H4657" s="2" t="str">
        <x:v>否</x:v>
      </x:c>
      <x:c r="I4657" s="7" t="n">
        <x:f>IF(AND(ISNUMBER(E4657),ISNUMBER(F4657)),E4657-F4657,"")</x:f>
        <x:v>0.03</x:v>
      </x:c>
      <x:c r="J4657" s="2" t="str">
        <x:f>IF(H4657="否","不适用",IF(AND(ISNUMBER(E4657),ISNUMBER(F4657)),IF(I4657&gt;'规则与名单'!$B$2,"是","否"),"未判定"))</x:f>
        <x:v>不适用</x:v>
      </x:c>
      <x:c r="K4657" s="2" t="str">
        <x:f>IF(J4657="是",IF(ISNUMBER(F4657),"测试日GPS","缺失"),IF(ISNUMBER(G4657),"非测试日纯氢",IF(AND(H4657="是",J4657="未判定"),IF(ISNUMBER(F4657),"测试名单无纯氢GPS","缺失"),IF(ISNUMBER(E4657),"非测试日仪表","缺失"))))</x:f>
        <x:v>非测试日纯氢</x:v>
      </x:c>
      <x:c r="L4657" s="7" t="n">
        <x:f>IF(K4657="缺失","",IF(K4657="非测试日纯氢",G4657,IF(K4657="非测试日仪表",E4657,F4657)))</x:f>
        <x:v>0.1</x:v>
      </x:c>
      <x:c r="M4657" s="2" t="n">
        <x:f>IF(K4657="缺失",1,0)</x:f>
        <x:v>0</x:v>
      </x:c>
      <x:c r="N4657" s="2" t="str">
        <x:v>车辆里程查询_20260901-20260930_1024辆_仪表里程.xlsx / K655</x:v>
      </x:c>
      <x:c r="O4657" s="2" t="str">
        <x:v>车辆里程查询_20260901-20260930_1024辆_GPS里程.xlsx / K655</x:v>
      </x:c>
      <x:c r="P4657" s="2" t="str">
        <x:v>车辆纯氢气里程查询_20260901-20260930_1024辆.xlsx / K481</x:v>
      </x:c>
    </x:row>
    <x:row r="4658" ht="22" customHeight="1">
      <x:c r="A4658" s="2" t="n">
        <x:v>183</x:v>
      </x:c>
      <x:c r="B4658" s="2" t="str">
        <x:v>粤AGQ8377</x:v>
      </x:c>
      <x:c r="C4658" s="2" t="str">
        <x:v>钟祥</x:v>
      </x:c>
      <x:c r="D4658" s="8" t="d">
        <x:v>2026-09-08T00:00:00.000Z</x:v>
      </x:c>
      <x:c r="E4658" s="7" t="n">
        <x:v>15.1</x:v>
      </x:c>
      <x:c r="F4658" s="7" t="n">
        <x:v>15.5</x:v>
      </x:c>
      <x:c r="G4658" s="7" t="n">
        <x:v>14.9</x:v>
      </x:c>
      <x:c r="H4658" s="2" t="str">
        <x:v>否</x:v>
      </x:c>
      <x:c r="I4658" s="7" t="n">
        <x:f>IF(AND(ISNUMBER(E4658),ISNUMBER(F4658)),E4658-F4658,"")</x:f>
        <x:v>-0.40000000000000036</x:v>
      </x:c>
      <x:c r="J4658" s="2" t="str">
        <x:f>IF(H4658="否","不适用",IF(AND(ISNUMBER(E4658),ISNUMBER(F4658)),IF(I4658&gt;'规则与名单'!$B$2,"是","否"),"未判定"))</x:f>
        <x:v>不适用</x:v>
      </x:c>
      <x:c r="K4658" s="2" t="str">
        <x:f>IF(J4658="是",IF(ISNUMBER(F4658),"测试日GPS","缺失"),IF(ISNUMBER(G4658),"非测试日纯氢",IF(AND(H4658="是",J4658="未判定"),IF(ISNUMBER(F4658),"测试名单无纯氢GPS","缺失"),IF(ISNUMBER(E4658),"非测试日仪表","缺失"))))</x:f>
        <x:v>非测试日纯氢</x:v>
      </x:c>
      <x:c r="L4658" s="7" t="n">
        <x:f>IF(K4658="缺失","",IF(K4658="非测试日纯氢",G4658,IF(K4658="非测试日仪表",E4658,F4658)))</x:f>
        <x:v>14.9</x:v>
      </x:c>
      <x:c r="M4658" s="2" t="n">
        <x:f>IF(K4658="缺失",1,0)</x:f>
        <x:v>0</x:v>
      </x:c>
      <x:c r="N4658" s="2" t="str">
        <x:v>车辆里程查询_20260901-20260930_1024辆_仪表里程.xlsx / L655</x:v>
      </x:c>
      <x:c r="O4658" s="2" t="str">
        <x:v>车辆里程查询_20260901-20260930_1024辆_GPS里程.xlsx / L655</x:v>
      </x:c>
      <x:c r="P4658" s="2" t="str">
        <x:v>车辆纯氢气里程查询_20260901-20260930_1024辆.xlsx / L481</x:v>
      </x:c>
    </x:row>
    <x:row r="4659" ht="22" customHeight="1">
      <x:c r="A4659" s="2" t="n">
        <x:v>183</x:v>
      </x:c>
      <x:c r="B4659" s="2" t="str">
        <x:v>粤AGQ8377</x:v>
      </x:c>
      <x:c r="C4659" s="2" t="str">
        <x:v>钟祥</x:v>
      </x:c>
      <x:c r="D4659" s="8" t="d">
        <x:v>2026-09-09T00:00:00.000Z</x:v>
      </x:c>
      <x:c r="E4659" s="7" t="n">
        <x:v>33.4</x:v>
      </x:c>
      <x:c r="F4659" s="7" t="n">
        <x:v>33.3</x:v>
      </x:c>
      <x:c r="G4659" s="7" t="n">
        <x:v>33.3</x:v>
      </x:c>
      <x:c r="H4659" s="2" t="str">
        <x:v>否</x:v>
      </x:c>
      <x:c r="I4659" s="7" t="n">
        <x:f>IF(AND(ISNUMBER(E4659),ISNUMBER(F4659)),E4659-F4659,"")</x:f>
        <x:v>0.10000000000000142</x:v>
      </x:c>
      <x:c r="J4659" s="2" t="str">
        <x:f>IF(H4659="否","不适用",IF(AND(ISNUMBER(E4659),ISNUMBER(F4659)),IF(I4659&gt;'规则与名单'!$B$2,"是","否"),"未判定"))</x:f>
        <x:v>不适用</x:v>
      </x:c>
      <x:c r="K4659" s="2" t="str">
        <x:f>IF(J4659="是",IF(ISNUMBER(F4659),"测试日GPS","缺失"),IF(ISNUMBER(G4659),"非测试日纯氢",IF(AND(H4659="是",J4659="未判定"),IF(ISNUMBER(F4659),"测试名单无纯氢GPS","缺失"),IF(ISNUMBER(E4659),"非测试日仪表","缺失"))))</x:f>
        <x:v>非测试日纯氢</x:v>
      </x:c>
      <x:c r="L4659" s="7" t="n">
        <x:f>IF(K4659="缺失","",IF(K4659="非测试日纯氢",G4659,IF(K4659="非测试日仪表",E4659,F4659)))</x:f>
        <x:v>33.3</x:v>
      </x:c>
      <x:c r="M4659" s="2" t="n">
        <x:f>IF(K4659="缺失",1,0)</x:f>
        <x:v>0</x:v>
      </x:c>
      <x:c r="N4659" s="2" t="str">
        <x:v>车辆里程查询_20260901-20260930_1024辆_仪表里程.xlsx / M655</x:v>
      </x:c>
      <x:c r="O4659" s="2" t="str">
        <x:v>车辆里程查询_20260901-20260930_1024辆_GPS里程.xlsx / M655</x:v>
      </x:c>
      <x:c r="P4659" s="2" t="str">
        <x:v>车辆纯氢气里程查询_20260901-20260930_1024辆.xlsx / M481</x:v>
      </x:c>
    </x:row>
    <x:row r="4660" ht="22" customHeight="1">
      <x:c r="A4660" s="2" t="n">
        <x:v>183</x:v>
      </x:c>
      <x:c r="B4660" s="2" t="str">
        <x:v>粤AGQ8377</x:v>
      </x:c>
      <x:c r="C4660" s="2" t="str">
        <x:v>钟祥</x:v>
      </x:c>
      <x:c r="D4660" s="8" t="d">
        <x:v>2026-09-10T00:00:00.000Z</x:v>
      </x:c>
      <x:c r="E4660" s="7" t="n">
        <x:v>0.1</x:v>
      </x:c>
      <x:c r="F4660" s="7" t="n">
        <x:v>0.1</x:v>
      </x:c>
      <x:c r="G4660" s="7" t="n">
        <x:v>0.1</x:v>
      </x:c>
      <x:c r="H4660" s="2" t="str">
        <x:v>否</x:v>
      </x:c>
      <x:c r="I4660" s="7" t="n">
        <x:f>IF(AND(ISNUMBER(E4660),ISNUMBER(F4660)),E4660-F4660,"")</x:f>
        <x:v>0</x:v>
      </x:c>
      <x:c r="J4660" s="2" t="str">
        <x:f>IF(H4660="否","不适用",IF(AND(ISNUMBER(E4660),ISNUMBER(F4660)),IF(I4660&gt;'规则与名单'!$B$2,"是","否"),"未判定"))</x:f>
        <x:v>不适用</x:v>
      </x:c>
      <x:c r="K4660" s="2" t="str">
        <x:f>IF(J4660="是",IF(ISNUMBER(F4660),"测试日GPS","缺失"),IF(ISNUMBER(G4660),"非测试日纯氢",IF(AND(H4660="是",J4660="未判定"),IF(ISNUMBER(F4660),"测试名单无纯氢GPS","缺失"),IF(ISNUMBER(E4660),"非测试日仪表","缺失"))))</x:f>
        <x:v>非测试日纯氢</x:v>
      </x:c>
      <x:c r="L4660" s="7" t="n">
        <x:f>IF(K4660="缺失","",IF(K4660="非测试日纯氢",G4660,IF(K4660="非测试日仪表",E4660,F4660)))</x:f>
        <x:v>0.1</x:v>
      </x:c>
      <x:c r="M4660" s="2" t="n">
        <x:f>IF(K4660="缺失",1,0)</x:f>
        <x:v>0</x:v>
      </x:c>
      <x:c r="N4660" s="2" t="str">
        <x:v>车辆里程查询_20260901-20260930_1024辆_仪表里程.xlsx / N655</x:v>
      </x:c>
      <x:c r="O4660" s="2" t="str">
        <x:v>车辆里程查询_20260901-20260930_1024辆_GPS里程.xlsx / N655</x:v>
      </x:c>
      <x:c r="P4660" s="2" t="str">
        <x:v>车辆纯氢气里程查询_20260901-20260930_1024辆.xlsx / N481</x:v>
      </x:c>
    </x:row>
    <x:row r="4661" ht="22" customHeight="1">
      <x:c r="A4661" s="2" t="n">
        <x:v>183</x:v>
      </x:c>
      <x:c r="B4661" s="2" t="str">
        <x:v>粤AGQ8377</x:v>
      </x:c>
      <x:c r="C4661" s="2" t="str">
        <x:v>钟祥</x:v>
      </x:c>
      <x:c r="D4661" s="8" t="d">
        <x:v>2026-09-11T00:00:00.000Z</x:v>
      </x:c>
      <x:c r="E4661" s="7"/>
      <x:c r="F4661" s="7" t="n">
        <x:v>0</x:v>
      </x:c>
      <x:c r="G4661" s="7"/>
      <x:c r="H4661" s="2" t="str">
        <x:v>否</x:v>
      </x:c>
      <x:c r="I4661" s="7" t="str">
        <x:f>IF(AND(ISNUMBER(E4661),ISNUMBER(F4661)),E4661-F4661,"")</x:f>
      </x:c>
      <x:c r="J4661" s="2" t="str">
        <x:f>IF(H4661="否","不适用",IF(AND(ISNUMBER(E4661),ISNUMBER(F4661)),IF(I4661&gt;'规则与名单'!$B$2,"是","否"),"未判定"))</x:f>
        <x:v>不适用</x:v>
      </x:c>
      <x:c r="K4661" s="2" t="str">
        <x:f>IF(J4661="是",IF(ISNUMBER(F4661),"测试日GPS","缺失"),IF(ISNUMBER(G4661),"非测试日纯氢",IF(AND(H4661="是",J4661="未判定"),IF(ISNUMBER(F4661),"测试名单无纯氢GPS","缺失"),IF(ISNUMBER(E4661),"非测试日仪表","缺失"))))</x:f>
        <x:v>缺失</x:v>
      </x:c>
      <x:c r="L4661" s="7" t="str">
        <x:f>IF(K4661="缺失","",IF(K4661="非测试日纯氢",G4661,IF(K4661="非测试日仪表",E4661,F4661)))</x:f>
      </x:c>
      <x:c r="M4661" s="2" t="n">
        <x:f>IF(K4661="缺失",1,0)</x:f>
        <x:v>1</x:v>
      </x:c>
      <x:c r="N4661" s="2" t="str">
        <x:v>车辆里程查询_20260901-20260930_1024辆_仪表里程.xlsx / O655</x:v>
      </x:c>
      <x:c r="O4661" s="2" t="str">
        <x:v>车辆里程查询_20260901-20260930_1024辆_GPS里程.xlsx / O655</x:v>
      </x:c>
      <x:c r="P4661" s="2" t="str">
        <x:v>车辆纯氢气里程查询_20260901-20260930_1024辆.xlsx / O481</x:v>
      </x:c>
    </x:row>
    <x:row r="4662" ht="22" customHeight="1">
      <x:c r="A4662" s="2" t="n">
        <x:v>183</x:v>
      </x:c>
      <x:c r="B4662" s="2" t="str">
        <x:v>粤AGQ8377</x:v>
      </x:c>
      <x:c r="C4662" s="2" t="str">
        <x:v>钟祥</x:v>
      </x:c>
      <x:c r="D4662" s="8" t="d">
        <x:v>2026-09-12T00:00:00.000Z</x:v>
      </x:c>
      <x:c r="E4662" s="7" t="n">
        <x:v>31.8</x:v>
      </x:c>
      <x:c r="F4662" s="7" t="n">
        <x:v>31.5</x:v>
      </x:c>
      <x:c r="G4662" s="7" t="n">
        <x:v>26.8</x:v>
      </x:c>
      <x:c r="H4662" s="2" t="str">
        <x:v>否</x:v>
      </x:c>
      <x:c r="I4662" s="7" t="n">
        <x:f>IF(AND(ISNUMBER(E4662),ISNUMBER(F4662)),E4662-F4662,"")</x:f>
        <x:v>0.3000000000000007</x:v>
      </x:c>
      <x:c r="J4662" s="2" t="str">
        <x:f>IF(H4662="否","不适用",IF(AND(ISNUMBER(E4662),ISNUMBER(F4662)),IF(I4662&gt;'规则与名单'!$B$2,"是","否"),"未判定"))</x:f>
        <x:v>不适用</x:v>
      </x:c>
      <x:c r="K4662" s="2" t="str">
        <x:f>IF(J4662="是",IF(ISNUMBER(F4662),"测试日GPS","缺失"),IF(ISNUMBER(G4662),"非测试日纯氢",IF(AND(H4662="是",J4662="未判定"),IF(ISNUMBER(F4662),"测试名单无纯氢GPS","缺失"),IF(ISNUMBER(E4662),"非测试日仪表","缺失"))))</x:f>
        <x:v>非测试日纯氢</x:v>
      </x:c>
      <x:c r="L4662" s="7" t="n">
        <x:f>IF(K4662="缺失","",IF(K4662="非测试日纯氢",G4662,IF(K4662="非测试日仪表",E4662,F4662)))</x:f>
        <x:v>26.8</x:v>
      </x:c>
      <x:c r="M4662" s="2" t="n">
        <x:f>IF(K4662="缺失",1,0)</x:f>
        <x:v>0</x:v>
      </x:c>
      <x:c r="N4662" s="2" t="str">
        <x:v>车辆里程查询_20260901-20260930_1024辆_仪表里程.xlsx / P655</x:v>
      </x:c>
      <x:c r="O4662" s="2" t="str">
        <x:v>车辆里程查询_20260901-20260930_1024辆_GPS里程.xlsx / P655</x:v>
      </x:c>
      <x:c r="P4662" s="2" t="str">
        <x:v>车辆纯氢气里程查询_20260901-20260930_1024辆.xlsx / P481</x:v>
      </x:c>
    </x:row>
    <x:row r="4663" ht="22" customHeight="1">
      <x:c r="A4663" s="2" t="n">
        <x:v>183</x:v>
      </x:c>
      <x:c r="B4663" s="2" t="str">
        <x:v>粤AGQ8377</x:v>
      </x:c>
      <x:c r="C4663" s="2" t="str">
        <x:v>钟祥</x:v>
      </x:c>
      <x:c r="D4663" s="8" t="d">
        <x:v>2026-09-13T00:00:00.000Z</x:v>
      </x:c>
      <x:c r="E4663" s="7" t="n">
        <x:v>75.8</x:v>
      </x:c>
      <x:c r="F4663" s="7" t="n">
        <x:v>76.3</x:v>
      </x:c>
      <x:c r="G4663" s="7" t="n">
        <x:v>5.4</x:v>
      </x:c>
      <x:c r="H4663" s="2" t="str">
        <x:v>否</x:v>
      </x:c>
      <x:c r="I4663" s="7" t="n">
        <x:f>IF(AND(ISNUMBER(E4663),ISNUMBER(F4663)),E4663-F4663,"")</x:f>
        <x:v>-0.5</x:v>
      </x:c>
      <x:c r="J4663" s="2" t="str">
        <x:f>IF(H4663="否","不适用",IF(AND(ISNUMBER(E4663),ISNUMBER(F4663)),IF(I4663&gt;'规则与名单'!$B$2,"是","否"),"未判定"))</x:f>
        <x:v>不适用</x:v>
      </x:c>
      <x:c r="K4663" s="2" t="str">
        <x:f>IF(J4663="是",IF(ISNUMBER(F4663),"测试日GPS","缺失"),IF(ISNUMBER(G4663),"非测试日纯氢",IF(AND(H4663="是",J4663="未判定"),IF(ISNUMBER(F4663),"测试名单无纯氢GPS","缺失"),IF(ISNUMBER(E4663),"非测试日仪表","缺失"))))</x:f>
        <x:v>非测试日纯氢</x:v>
      </x:c>
      <x:c r="L4663" s="7" t="n">
        <x:f>IF(K4663="缺失","",IF(K4663="非测试日纯氢",G4663,IF(K4663="非测试日仪表",E4663,F4663)))</x:f>
        <x:v>5.4</x:v>
      </x:c>
      <x:c r="M4663" s="2" t="n">
        <x:f>IF(K4663="缺失",1,0)</x:f>
        <x:v>0</x:v>
      </x:c>
      <x:c r="N4663" s="2" t="str">
        <x:v>车辆里程查询_20260901-20260930_1024辆_仪表里程.xlsx / Q655</x:v>
      </x:c>
      <x:c r="O4663" s="2" t="str">
        <x:v>车辆里程查询_20260901-20260930_1024辆_GPS里程.xlsx / Q655</x:v>
      </x:c>
      <x:c r="P4663" s="2" t="str">
        <x:v>车辆纯氢气里程查询_20260901-20260930_1024辆.xlsx / Q481</x:v>
      </x:c>
    </x:row>
    <x:row r="4664" ht="22" customHeight="1">
      <x:c r="A4664" s="2" t="n">
        <x:v>183</x:v>
      </x:c>
      <x:c r="B4664" s="2" t="str">
        <x:v>粤AGQ8377</x:v>
      </x:c>
      <x:c r="C4664" s="2" t="str">
        <x:v>钟祥</x:v>
      </x:c>
      <x:c r="D4664" s="8" t="d">
        <x:v>2026-09-14T00:00:00.000Z</x:v>
      </x:c>
      <x:c r="E4664" s="7"/>
      <x:c r="F4664" s="7" t="n">
        <x:v>0</x:v>
      </x:c>
      <x:c r="G4664" s="7"/>
      <x:c r="H4664" s="2" t="str">
        <x:v>否</x:v>
      </x:c>
      <x:c r="I4664" s="7" t="str">
        <x:f>IF(AND(ISNUMBER(E4664),ISNUMBER(F4664)),E4664-F4664,"")</x:f>
      </x:c>
      <x:c r="J4664" s="2" t="str">
        <x:f>IF(H4664="否","不适用",IF(AND(ISNUMBER(E4664),ISNUMBER(F4664)),IF(I4664&gt;'规则与名单'!$B$2,"是","否"),"未判定"))</x:f>
        <x:v>不适用</x:v>
      </x:c>
      <x:c r="K4664" s="2" t="str">
        <x:f>IF(J4664="是",IF(ISNUMBER(F4664),"测试日GPS","缺失"),IF(ISNUMBER(G4664),"非测试日纯氢",IF(AND(H4664="是",J4664="未判定"),IF(ISNUMBER(F4664),"测试名单无纯氢GPS","缺失"),IF(ISNUMBER(E4664),"非测试日仪表","缺失"))))</x:f>
        <x:v>缺失</x:v>
      </x:c>
      <x:c r="L4664" s="7" t="str">
        <x:f>IF(K4664="缺失","",IF(K4664="非测试日纯氢",G4664,IF(K4664="非测试日仪表",E4664,F4664)))</x:f>
      </x:c>
      <x:c r="M4664" s="2" t="n">
        <x:f>IF(K4664="缺失",1,0)</x:f>
        <x:v>1</x:v>
      </x:c>
      <x:c r="N4664" s="2" t="str">
        <x:v>车辆里程查询_20260901-20260930_1024辆_仪表里程.xlsx / R655</x:v>
      </x:c>
      <x:c r="O4664" s="2" t="str">
        <x:v>车辆里程查询_20260901-20260930_1024辆_GPS里程.xlsx / R655</x:v>
      </x:c>
      <x:c r="P4664" s="2" t="str">
        <x:v>车辆纯氢气里程查询_20260901-20260930_1024辆.xlsx / R481</x:v>
      </x:c>
    </x:row>
    <x:row r="4665" ht="22" customHeight="1">
      <x:c r="A4665" s="2" t="n">
        <x:v>183</x:v>
      </x:c>
      <x:c r="B4665" s="2" t="str">
        <x:v>粤AGQ8377</x:v>
      </x:c>
      <x:c r="C4665" s="2" t="str">
        <x:v>钟祥</x:v>
      </x:c>
      <x:c r="D4665" s="8" t="d">
        <x:v>2026-09-15T00:00:00.000Z</x:v>
      </x:c>
      <x:c r="E4665" s="7" t="n">
        <x:v>101.4</x:v>
      </x:c>
      <x:c r="F4665" s="7" t="n">
        <x:v>31.5</x:v>
      </x:c>
      <x:c r="G4665" s="7" t="n">
        <x:v>31.1</x:v>
      </x:c>
      <x:c r="H4665" s="2" t="str">
        <x:v>否</x:v>
      </x:c>
      <x:c r="I4665" s="7" t="n">
        <x:f>IF(AND(ISNUMBER(E4665),ISNUMBER(F4665)),E4665-F4665,"")</x:f>
        <x:v>69.9</x:v>
      </x:c>
      <x:c r="J4665" s="2" t="str">
        <x:f>IF(H4665="否","不适用",IF(AND(ISNUMBER(E4665),ISNUMBER(F4665)),IF(I4665&gt;'规则与名单'!$B$2,"是","否"),"未判定"))</x:f>
        <x:v>不适用</x:v>
      </x:c>
      <x:c r="K4665" s="2" t="str">
        <x:f>IF(J4665="是",IF(ISNUMBER(F4665),"测试日GPS","缺失"),IF(ISNUMBER(G4665),"非测试日纯氢",IF(AND(H4665="是",J4665="未判定"),IF(ISNUMBER(F4665),"测试名单无纯氢GPS","缺失"),IF(ISNUMBER(E4665),"非测试日仪表","缺失"))))</x:f>
        <x:v>非测试日纯氢</x:v>
      </x:c>
      <x:c r="L4665" s="7" t="n">
        <x:f>IF(K4665="缺失","",IF(K4665="非测试日纯氢",G4665,IF(K4665="非测试日仪表",E4665,F4665)))</x:f>
        <x:v>31.1</x:v>
      </x:c>
      <x:c r="M4665" s="2" t="n">
        <x:f>IF(K4665="缺失",1,0)</x:f>
        <x:v>0</x:v>
      </x:c>
      <x:c r="N4665" s="2" t="str">
        <x:v>车辆里程查询_20260901-20260930_1024辆_仪表里程.xlsx / S655</x:v>
      </x:c>
      <x:c r="O4665" s="2" t="str">
        <x:v>车辆里程查询_20260901-20260930_1024辆_GPS里程.xlsx / S655</x:v>
      </x:c>
      <x:c r="P4665" s="2" t="str">
        <x:v>车辆纯氢气里程查询_20260901-20260930_1024辆.xlsx / S481</x:v>
      </x:c>
    </x:row>
    <x:row r="4666" ht="22" customHeight="1">
      <x:c r="A4666" s="2" t="n">
        <x:v>183</x:v>
      </x:c>
      <x:c r="B4666" s="2" t="str">
        <x:v>粤AGQ8377</x:v>
      </x:c>
      <x:c r="C4666" s="2" t="str">
        <x:v>钟祥</x:v>
      </x:c>
      <x:c r="D4666" s="8" t="d">
        <x:v>2026-09-16T00:00:00.000Z</x:v>
      </x:c>
      <x:c r="E4666" s="7" t="n">
        <x:v>0.1</x:v>
      </x:c>
      <x:c r="F4666" s="7" t="n">
        <x:v>0.1</x:v>
      </x:c>
      <x:c r="G4666" s="7"/>
      <x:c r="H4666" s="2" t="str">
        <x:v>否</x:v>
      </x:c>
      <x:c r="I4666" s="7" t="n">
        <x:f>IF(AND(ISNUMBER(E4666),ISNUMBER(F4666)),E4666-F4666,"")</x:f>
        <x:v>0</x:v>
      </x:c>
      <x:c r="J4666" s="2" t="str">
        <x:f>IF(H4666="否","不适用",IF(AND(ISNUMBER(E4666),ISNUMBER(F4666)),IF(I4666&gt;'规则与名单'!$B$2,"是","否"),"未判定"))</x:f>
        <x:v>不适用</x:v>
      </x:c>
      <x:c r="K4666" s="2" t="str">
        <x:f>IF(J4666="是",IF(ISNUMBER(F4666),"测试日GPS","缺失"),IF(ISNUMBER(G4666),"非测试日纯氢",IF(AND(H4666="是",J4666="未判定"),IF(ISNUMBER(F4666),"测试名单无纯氢GPS","缺失"),IF(ISNUMBER(E4666),"非测试日仪表","缺失"))))</x:f>
        <x:v>非测试日仪表</x:v>
      </x:c>
      <x:c r="L4666" s="7" t="n">
        <x:f>IF(K4666="缺失","",IF(K4666="非测试日纯氢",G4666,IF(K4666="非测试日仪表",E4666,F4666)))</x:f>
        <x:v>0.1</x:v>
      </x:c>
      <x:c r="M4666" s="2" t="n">
        <x:f>IF(K4666="缺失",1,0)</x:f>
        <x:v>0</x:v>
      </x:c>
      <x:c r="N4666" s="2" t="str">
        <x:v>车辆里程查询_20260901-20260930_1024辆_仪表里程.xlsx / T655</x:v>
      </x:c>
      <x:c r="O4666" s="2" t="str">
        <x:v>车辆里程查询_20260901-20260930_1024辆_GPS里程.xlsx / T655</x:v>
      </x:c>
      <x:c r="P4666" s="2" t="str">
        <x:v>车辆纯氢气里程查询_20260901-20260930_1024辆.xlsx / T481</x:v>
      </x:c>
    </x:row>
    <x:row r="4667" ht="22" customHeight="1">
      <x:c r="A4667" s="2" t="n">
        <x:v>183</x:v>
      </x:c>
      <x:c r="B4667" s="2" t="str">
        <x:v>粤AGQ8377</x:v>
      </x:c>
      <x:c r="C4667" s="2" t="str">
        <x:v>钟祥</x:v>
      </x:c>
      <x:c r="D4667" s="8" t="d">
        <x:v>2026-09-17T00:00:00.000Z</x:v>
      </x:c>
      <x:c r="E4667" s="7"/>
      <x:c r="F4667" s="7" t="n">
        <x:v>0</x:v>
      </x:c>
      <x:c r="G4667" s="7"/>
      <x:c r="H4667" s="2" t="str">
        <x:v>否</x:v>
      </x:c>
      <x:c r="I4667" s="7" t="str">
        <x:f>IF(AND(ISNUMBER(E4667),ISNUMBER(F4667)),E4667-F4667,"")</x:f>
      </x:c>
      <x:c r="J4667" s="2" t="str">
        <x:f>IF(H4667="否","不适用",IF(AND(ISNUMBER(E4667),ISNUMBER(F4667)),IF(I4667&gt;'规则与名单'!$B$2,"是","否"),"未判定"))</x:f>
        <x:v>不适用</x:v>
      </x:c>
      <x:c r="K4667" s="2" t="str">
        <x:f>IF(J4667="是",IF(ISNUMBER(F4667),"测试日GPS","缺失"),IF(ISNUMBER(G4667),"非测试日纯氢",IF(AND(H4667="是",J4667="未判定"),IF(ISNUMBER(F4667),"测试名单无纯氢GPS","缺失"),IF(ISNUMBER(E4667),"非测试日仪表","缺失"))))</x:f>
        <x:v>缺失</x:v>
      </x:c>
      <x:c r="L4667" s="7" t="str">
        <x:f>IF(K4667="缺失","",IF(K4667="非测试日纯氢",G4667,IF(K4667="非测试日仪表",E4667,F4667)))</x:f>
      </x:c>
      <x:c r="M4667" s="2" t="n">
        <x:f>IF(K4667="缺失",1,0)</x:f>
        <x:v>1</x:v>
      </x:c>
      <x:c r="N4667" s="2" t="str">
        <x:v>车辆里程查询_20260901-20260930_1024辆_仪表里程.xlsx / U655</x:v>
      </x:c>
      <x:c r="O4667" s="2" t="str">
        <x:v>车辆里程查询_20260901-20260930_1024辆_GPS里程.xlsx / U655</x:v>
      </x:c>
      <x:c r="P4667" s="2" t="str">
        <x:v>车辆纯氢气里程查询_20260901-20260930_1024辆.xlsx / U481</x:v>
      </x:c>
    </x:row>
    <x:row r="4668" ht="22" customHeight="1">
      <x:c r="A4668" s="2" t="n">
        <x:v>183</x:v>
      </x:c>
      <x:c r="B4668" s="2" t="str">
        <x:v>粤AGQ8377</x:v>
      </x:c>
      <x:c r="C4668" s="2" t="str">
        <x:v>钟祥</x:v>
      </x:c>
      <x:c r="D4668" s="8" t="d">
        <x:v>2026-09-18T00:00:00.000Z</x:v>
      </x:c>
      <x:c r="E4668" s="7" t="n">
        <x:v>31.8</x:v>
      </x:c>
      <x:c r="F4668" s="7" t="n">
        <x:v>31.7</x:v>
      </x:c>
      <x:c r="G4668" s="7" t="n">
        <x:v>31.8</x:v>
      </x:c>
      <x:c r="H4668" s="2" t="str">
        <x:v>否</x:v>
      </x:c>
      <x:c r="I4668" s="7" t="n">
        <x:f>IF(AND(ISNUMBER(E4668),ISNUMBER(F4668)),E4668-F4668,"")</x:f>
        <x:v>0.10000000000000142</x:v>
      </x:c>
      <x:c r="J4668" s="2" t="str">
        <x:f>IF(H4668="否","不适用",IF(AND(ISNUMBER(E4668),ISNUMBER(F4668)),IF(I4668&gt;'规则与名单'!$B$2,"是","否"),"未判定"))</x:f>
        <x:v>不适用</x:v>
      </x:c>
      <x:c r="K4668" s="2" t="str">
        <x:f>IF(J4668="是",IF(ISNUMBER(F4668),"测试日GPS","缺失"),IF(ISNUMBER(G4668),"非测试日纯氢",IF(AND(H4668="是",J4668="未判定"),IF(ISNUMBER(F4668),"测试名单无纯氢GPS","缺失"),IF(ISNUMBER(E4668),"非测试日仪表","缺失"))))</x:f>
        <x:v>非测试日纯氢</x:v>
      </x:c>
      <x:c r="L4668" s="7" t="n">
        <x:f>IF(K4668="缺失","",IF(K4668="非测试日纯氢",G4668,IF(K4668="非测试日仪表",E4668,F4668)))</x:f>
        <x:v>31.8</x:v>
      </x:c>
      <x:c r="M4668" s="2" t="n">
        <x:f>IF(K4668="缺失",1,0)</x:f>
        <x:v>0</x:v>
      </x:c>
      <x:c r="N4668" s="2" t="str">
        <x:v>车辆里程查询_20260901-20260930_1024辆_仪表里程.xlsx / V655</x:v>
      </x:c>
      <x:c r="O4668" s="2" t="str">
        <x:v>车辆里程查询_20260901-20260930_1024辆_GPS里程.xlsx / V655</x:v>
      </x:c>
      <x:c r="P4668" s="2" t="str">
        <x:v>车辆纯氢气里程查询_20260901-20260930_1024辆.xlsx / V481</x:v>
      </x:c>
    </x:row>
    <x:row r="4669" ht="22" customHeight="1">
      <x:c r="A4669" s="2" t="n">
        <x:v>183</x:v>
      </x:c>
      <x:c r="B4669" s="2" t="str">
        <x:v>粤AGQ8377</x:v>
      </x:c>
      <x:c r="C4669" s="2" t="str">
        <x:v>钟祥</x:v>
      </x:c>
      <x:c r="D4669" s="8" t="d">
        <x:v>2026-09-19T00:00:00.000Z</x:v>
      </x:c>
      <x:c r="E4669" s="7" t="n">
        <x:v>0.1</x:v>
      </x:c>
      <x:c r="F4669" s="7" t="n">
        <x:v>0.08</x:v>
      </x:c>
      <x:c r="G4669" s="7" t="n">
        <x:v>0.1</x:v>
      </x:c>
      <x:c r="H4669" s="2" t="str">
        <x:v>否</x:v>
      </x:c>
      <x:c r="I4669" s="7" t="n">
        <x:f>IF(AND(ISNUMBER(E4669),ISNUMBER(F4669)),E4669-F4669,"")</x:f>
        <x:v>0.020000000000000004</x:v>
      </x:c>
      <x:c r="J4669" s="2" t="str">
        <x:f>IF(H4669="否","不适用",IF(AND(ISNUMBER(E4669),ISNUMBER(F4669)),IF(I4669&gt;'规则与名单'!$B$2,"是","否"),"未判定"))</x:f>
        <x:v>不适用</x:v>
      </x:c>
      <x:c r="K4669" s="2" t="str">
        <x:f>IF(J4669="是",IF(ISNUMBER(F4669),"测试日GPS","缺失"),IF(ISNUMBER(G4669),"非测试日纯氢",IF(AND(H4669="是",J4669="未判定"),IF(ISNUMBER(F4669),"测试名单无纯氢GPS","缺失"),IF(ISNUMBER(E4669),"非测试日仪表","缺失"))))</x:f>
        <x:v>非测试日纯氢</x:v>
      </x:c>
      <x:c r="L4669" s="7" t="n">
        <x:f>IF(K4669="缺失","",IF(K4669="非测试日纯氢",G4669,IF(K4669="非测试日仪表",E4669,F4669)))</x:f>
        <x:v>0.1</x:v>
      </x:c>
      <x:c r="M4669" s="2" t="n">
        <x:f>IF(K4669="缺失",1,0)</x:f>
        <x:v>0</x:v>
      </x:c>
      <x:c r="N4669" s="2" t="str">
        <x:v>车辆里程查询_20260901-20260930_1024辆_仪表里程.xlsx / W655</x:v>
      </x:c>
      <x:c r="O4669" s="2" t="str">
        <x:v>车辆里程查询_20260901-20260930_1024辆_GPS里程.xlsx / W655</x:v>
      </x:c>
      <x:c r="P4669" s="2" t="str">
        <x:v>车辆纯氢气里程查询_20260901-20260930_1024辆.xlsx / W481</x:v>
      </x:c>
    </x:row>
    <x:row r="4670" ht="22" customHeight="1">
      <x:c r="A4670" s="2" t="n">
        <x:v>183</x:v>
      </x:c>
      <x:c r="B4670" s="2" t="str">
        <x:v>粤AGQ8377</x:v>
      </x:c>
      <x:c r="C4670" s="2" t="str">
        <x:v>钟祥</x:v>
      </x:c>
      <x:c r="D4670" s="8" t="d">
        <x:v>2026-09-20T00:00:00.000Z</x:v>
      </x:c>
      <x:c r="E4670" s="7" t="n">
        <x:v>31.7</x:v>
      </x:c>
      <x:c r="F4670" s="7" t="n">
        <x:v>31.8</x:v>
      </x:c>
      <x:c r="G4670" s="7" t="n">
        <x:v>30.5</x:v>
      </x:c>
      <x:c r="H4670" s="2" t="str">
        <x:v>否</x:v>
      </x:c>
      <x:c r="I4670" s="7" t="n">
        <x:f>IF(AND(ISNUMBER(E4670),ISNUMBER(F4670)),E4670-F4670,"")</x:f>
        <x:v>-0.10000000000000142</x:v>
      </x:c>
      <x:c r="J4670" s="2" t="str">
        <x:f>IF(H4670="否","不适用",IF(AND(ISNUMBER(E4670),ISNUMBER(F4670)),IF(I4670&gt;'规则与名单'!$B$2,"是","否"),"未判定"))</x:f>
        <x:v>不适用</x:v>
      </x:c>
      <x:c r="K4670" s="2" t="str">
        <x:f>IF(J4670="是",IF(ISNUMBER(F4670),"测试日GPS","缺失"),IF(ISNUMBER(G4670),"非测试日纯氢",IF(AND(H4670="是",J4670="未判定"),IF(ISNUMBER(F4670),"测试名单无纯氢GPS","缺失"),IF(ISNUMBER(E4670),"非测试日仪表","缺失"))))</x:f>
        <x:v>非测试日纯氢</x:v>
      </x:c>
      <x:c r="L4670" s="7" t="n">
        <x:f>IF(K4670="缺失","",IF(K4670="非测试日纯氢",G4670,IF(K4670="非测试日仪表",E4670,F4670)))</x:f>
        <x:v>30.5</x:v>
      </x:c>
      <x:c r="M4670" s="2" t="n">
        <x:f>IF(K4670="缺失",1,0)</x:f>
        <x:v>0</x:v>
      </x:c>
      <x:c r="N4670" s="2" t="str">
        <x:v>车辆里程查询_20260901-20260930_1024辆_仪表里程.xlsx / X655</x:v>
      </x:c>
      <x:c r="O4670" s="2" t="str">
        <x:v>车辆里程查询_20260901-20260930_1024辆_GPS里程.xlsx / X655</x:v>
      </x:c>
      <x:c r="P4670" s="2" t="str">
        <x:v>车辆纯氢气里程查询_20260901-20260930_1024辆.xlsx / X481</x:v>
      </x:c>
    </x:row>
    <x:row r="4671" ht="22" customHeight="1">
      <x:c r="A4671" s="2" t="n">
        <x:v>183</x:v>
      </x:c>
      <x:c r="B4671" s="2" t="str">
        <x:v>粤AGQ8377</x:v>
      </x:c>
      <x:c r="C4671" s="2" t="str">
        <x:v>钟祥</x:v>
      </x:c>
      <x:c r="D4671" s="8" t="d">
        <x:v>2026-09-21T00:00:00.000Z</x:v>
      </x:c>
      <x:c r="E4671" s="7" t="n">
        <x:v>81</x:v>
      </x:c>
      <x:c r="F4671" s="7" t="n">
        <x:v>81.4</x:v>
      </x:c>
      <x:c r="G4671" s="7" t="n">
        <x:v>71.9</x:v>
      </x:c>
      <x:c r="H4671" s="2" t="str">
        <x:v>否</x:v>
      </x:c>
      <x:c r="I4671" s="7" t="n">
        <x:f>IF(AND(ISNUMBER(E4671),ISNUMBER(F4671)),E4671-F4671,"")</x:f>
        <x:v>-0.4000000000000057</x:v>
      </x:c>
      <x:c r="J4671" s="2" t="str">
        <x:f>IF(H4671="否","不适用",IF(AND(ISNUMBER(E4671),ISNUMBER(F4671)),IF(I4671&gt;'规则与名单'!$B$2,"是","否"),"未判定"))</x:f>
        <x:v>不适用</x:v>
      </x:c>
      <x:c r="K4671" s="2" t="str">
        <x:f>IF(J4671="是",IF(ISNUMBER(F4671),"测试日GPS","缺失"),IF(ISNUMBER(G4671),"非测试日纯氢",IF(AND(H4671="是",J4671="未判定"),IF(ISNUMBER(F4671),"测试名单无纯氢GPS","缺失"),IF(ISNUMBER(E4671),"非测试日仪表","缺失"))))</x:f>
        <x:v>非测试日纯氢</x:v>
      </x:c>
      <x:c r="L4671" s="7" t="n">
        <x:f>IF(K4671="缺失","",IF(K4671="非测试日纯氢",G4671,IF(K4671="非测试日仪表",E4671,F4671)))</x:f>
        <x:v>71.9</x:v>
      </x:c>
      <x:c r="M4671" s="2" t="n">
        <x:f>IF(K4671="缺失",1,0)</x:f>
        <x:v>0</x:v>
      </x:c>
      <x:c r="N4671" s="2" t="str">
        <x:v>车辆里程查询_20260901-20260930_1024辆_仪表里程.xlsx / Y655</x:v>
      </x:c>
      <x:c r="O4671" s="2" t="str">
        <x:v>车辆里程查询_20260901-20260930_1024辆_GPS里程.xlsx / Y655</x:v>
      </x:c>
      <x:c r="P4671" s="2" t="str">
        <x:v>车辆纯氢气里程查询_20260901-20260930_1024辆.xlsx / Y481</x:v>
      </x:c>
    </x:row>
    <x:row r="4672" ht="22" customHeight="1">
      <x:c r="A4672" s="2" t="n">
        <x:v>183</x:v>
      </x:c>
      <x:c r="B4672" s="2" t="str">
        <x:v>粤AGQ8377</x:v>
      </x:c>
      <x:c r="C4672" s="2" t="str">
        <x:v>钟祥</x:v>
      </x:c>
      <x:c r="D4672" s="8" t="d">
        <x:v>2026-09-22T00:00:00.000Z</x:v>
      </x:c>
      <x:c r="E4672" s="7" t="n">
        <x:v>94.6</x:v>
      </x:c>
      <x:c r="F4672" s="7" t="n">
        <x:v>93.9</x:v>
      </x:c>
      <x:c r="G4672" s="7" t="n">
        <x:v>91.8</x:v>
      </x:c>
      <x:c r="H4672" s="2" t="str">
        <x:v>否</x:v>
      </x:c>
      <x:c r="I4672" s="7" t="n">
        <x:f>IF(AND(ISNUMBER(E4672),ISNUMBER(F4672)),E4672-F4672,"")</x:f>
        <x:v>0.6999999999999886</x:v>
      </x:c>
      <x:c r="J4672" s="2" t="str">
        <x:f>IF(H4672="否","不适用",IF(AND(ISNUMBER(E4672),ISNUMBER(F4672)),IF(I4672&gt;'规则与名单'!$B$2,"是","否"),"未判定"))</x:f>
        <x:v>不适用</x:v>
      </x:c>
      <x:c r="K4672" s="2" t="str">
        <x:f>IF(J4672="是",IF(ISNUMBER(F4672),"测试日GPS","缺失"),IF(ISNUMBER(G4672),"非测试日纯氢",IF(AND(H4672="是",J4672="未判定"),IF(ISNUMBER(F4672),"测试名单无纯氢GPS","缺失"),IF(ISNUMBER(E4672),"非测试日仪表","缺失"))))</x:f>
        <x:v>非测试日纯氢</x:v>
      </x:c>
      <x:c r="L4672" s="7" t="n">
        <x:f>IF(K4672="缺失","",IF(K4672="非测试日纯氢",G4672,IF(K4672="非测试日仪表",E4672,F4672)))</x:f>
        <x:v>91.8</x:v>
      </x:c>
      <x:c r="M4672" s="2" t="n">
        <x:f>IF(K4672="缺失",1,0)</x:f>
        <x:v>0</x:v>
      </x:c>
      <x:c r="N4672" s="2" t="str">
        <x:v>车辆里程查询_20260901-20260930_1024辆_仪表里程.xlsx / Z655</x:v>
      </x:c>
      <x:c r="O4672" s="2" t="str">
        <x:v>车辆里程查询_20260901-20260930_1024辆_GPS里程.xlsx / Z655</x:v>
      </x:c>
      <x:c r="P4672" s="2" t="str">
        <x:v>车辆纯氢气里程查询_20260901-20260930_1024辆.xlsx / Z481</x:v>
      </x:c>
    </x:row>
    <x:row r="4673" ht="22" customHeight="1">
      <x:c r="A4673" s="2" t="n">
        <x:v>183</x:v>
      </x:c>
      <x:c r="B4673" s="2" t="str">
        <x:v>粤AGQ8377</x:v>
      </x:c>
      <x:c r="C4673" s="2" t="str">
        <x:v>钟祥</x:v>
      </x:c>
      <x:c r="D4673" s="8" t="d">
        <x:v>2026-09-23T00:00:00.000Z</x:v>
      </x:c>
      <x:c r="E4673" s="7" t="n">
        <x:v>58.9</x:v>
      </x:c>
      <x:c r="F4673" s="7" t="n">
        <x:v>59.6</x:v>
      </x:c>
      <x:c r="G4673" s="7" t="n">
        <x:v>56.4</x:v>
      </x:c>
      <x:c r="H4673" s="2" t="str">
        <x:v>否</x:v>
      </x:c>
      <x:c r="I4673" s="7" t="n">
        <x:f>IF(AND(ISNUMBER(E4673),ISNUMBER(F4673)),E4673-F4673,"")</x:f>
        <x:v>-0.7000000000000028</x:v>
      </x:c>
      <x:c r="J4673" s="2" t="str">
        <x:f>IF(H4673="否","不适用",IF(AND(ISNUMBER(E4673),ISNUMBER(F4673)),IF(I4673&gt;'规则与名单'!$B$2,"是","否"),"未判定"))</x:f>
        <x:v>不适用</x:v>
      </x:c>
      <x:c r="K4673" s="2" t="str">
        <x:f>IF(J4673="是",IF(ISNUMBER(F4673),"测试日GPS","缺失"),IF(ISNUMBER(G4673),"非测试日纯氢",IF(AND(H4673="是",J4673="未判定"),IF(ISNUMBER(F4673),"测试名单无纯氢GPS","缺失"),IF(ISNUMBER(E4673),"非测试日仪表","缺失"))))</x:f>
        <x:v>非测试日纯氢</x:v>
      </x:c>
      <x:c r="L4673" s="7" t="n">
        <x:f>IF(K4673="缺失","",IF(K4673="非测试日纯氢",G4673,IF(K4673="非测试日仪表",E4673,F4673)))</x:f>
        <x:v>56.4</x:v>
      </x:c>
      <x:c r="M4673" s="2" t="n">
        <x:f>IF(K4673="缺失",1,0)</x:f>
        <x:v>0</x:v>
      </x:c>
      <x:c r="N4673" s="2" t="str">
        <x:v>车辆里程查询_20260901-20260930_1024辆_仪表里程.xlsx / AA655</x:v>
      </x:c>
      <x:c r="O4673" s="2" t="str">
        <x:v>车辆里程查询_20260901-20260930_1024辆_GPS里程.xlsx / AA655</x:v>
      </x:c>
      <x:c r="P4673" s="2" t="str">
        <x:v>车辆纯氢气里程查询_20260901-20260930_1024辆.xlsx / AA481</x:v>
      </x:c>
    </x:row>
    <x:row r="4674" ht="22" customHeight="1">
      <x:c r="A4674" s="2" t="n">
        <x:v>183</x:v>
      </x:c>
      <x:c r="B4674" s="2" t="str">
        <x:v>粤AGQ8377</x:v>
      </x:c>
      <x:c r="C4674" s="2" t="str">
        <x:v>钟祥</x:v>
      </x:c>
      <x:c r="D4674" s="8" t="d">
        <x:v>2026-09-24T00:00:00.000Z</x:v>
      </x:c>
      <x:c r="E4674" s="7" t="n">
        <x:v>102.9</x:v>
      </x:c>
      <x:c r="F4674" s="7" t="n">
        <x:v>104</x:v>
      </x:c>
      <x:c r="G4674" s="7" t="n">
        <x:v>102.5</x:v>
      </x:c>
      <x:c r="H4674" s="2" t="str">
        <x:v>否</x:v>
      </x:c>
      <x:c r="I4674" s="7" t="n">
        <x:f>IF(AND(ISNUMBER(E4674),ISNUMBER(F4674)),E4674-F4674,"")</x:f>
        <x:v>-1.0999999999999943</x:v>
      </x:c>
      <x:c r="J4674" s="2" t="str">
        <x:f>IF(H4674="否","不适用",IF(AND(ISNUMBER(E4674),ISNUMBER(F4674)),IF(I4674&gt;'规则与名单'!$B$2,"是","否"),"未判定"))</x:f>
        <x:v>不适用</x:v>
      </x:c>
      <x:c r="K4674" s="2" t="str">
        <x:f>IF(J4674="是",IF(ISNUMBER(F4674),"测试日GPS","缺失"),IF(ISNUMBER(G4674),"非测试日纯氢",IF(AND(H4674="是",J4674="未判定"),IF(ISNUMBER(F4674),"测试名单无纯氢GPS","缺失"),IF(ISNUMBER(E4674),"非测试日仪表","缺失"))))</x:f>
        <x:v>非测试日纯氢</x:v>
      </x:c>
      <x:c r="L4674" s="7" t="n">
        <x:f>IF(K4674="缺失","",IF(K4674="非测试日纯氢",G4674,IF(K4674="非测试日仪表",E4674,F4674)))</x:f>
        <x:v>102.5</x:v>
      </x:c>
      <x:c r="M4674" s="2" t="n">
        <x:f>IF(K4674="缺失",1,0)</x:f>
        <x:v>0</x:v>
      </x:c>
      <x:c r="N4674" s="2" t="str">
        <x:v>车辆里程查询_20260901-20260930_1024辆_仪表里程.xlsx / AB655</x:v>
      </x:c>
      <x:c r="O4674" s="2" t="str">
        <x:v>车辆里程查询_20260901-20260930_1024辆_GPS里程.xlsx / AB655</x:v>
      </x:c>
      <x:c r="P4674" s="2" t="str">
        <x:v>车辆纯氢气里程查询_20260901-20260930_1024辆.xlsx / AB481</x:v>
      </x:c>
    </x:row>
    <x:row r="4675" ht="22" customHeight="1">
      <x:c r="A4675" s="2" t="n">
        <x:v>183</x:v>
      </x:c>
      <x:c r="B4675" s="2" t="str">
        <x:v>粤AGQ8377</x:v>
      </x:c>
      <x:c r="C4675" s="2" t="str">
        <x:v>钟祥</x:v>
      </x:c>
      <x:c r="D4675" s="8" t="d">
        <x:v>2026-09-25T00:00:00.000Z</x:v>
      </x:c>
      <x:c r="E4675" s="7" t="n">
        <x:v>0.1</x:v>
      </x:c>
      <x:c r="F4675" s="7" t="n">
        <x:v>0.1</x:v>
      </x:c>
      <x:c r="G4675" s="7"/>
      <x:c r="H4675" s="2" t="str">
        <x:v>否</x:v>
      </x:c>
      <x:c r="I4675" s="7" t="n">
        <x:f>IF(AND(ISNUMBER(E4675),ISNUMBER(F4675)),E4675-F4675,"")</x:f>
        <x:v>0</x:v>
      </x:c>
      <x:c r="J4675" s="2" t="str">
        <x:f>IF(H4675="否","不适用",IF(AND(ISNUMBER(E4675),ISNUMBER(F4675)),IF(I4675&gt;'规则与名单'!$B$2,"是","否"),"未判定"))</x:f>
        <x:v>不适用</x:v>
      </x:c>
      <x:c r="K4675" s="2" t="str">
        <x:f>IF(J4675="是",IF(ISNUMBER(F4675),"测试日GPS","缺失"),IF(ISNUMBER(G4675),"非测试日纯氢",IF(AND(H4675="是",J4675="未判定"),IF(ISNUMBER(F4675),"测试名单无纯氢GPS","缺失"),IF(ISNUMBER(E4675),"非测试日仪表","缺失"))))</x:f>
        <x:v>非测试日仪表</x:v>
      </x:c>
      <x:c r="L4675" s="7" t="n">
        <x:f>IF(K4675="缺失","",IF(K4675="非测试日纯氢",G4675,IF(K4675="非测试日仪表",E4675,F4675)))</x:f>
        <x:v>0.1</x:v>
      </x:c>
      <x:c r="M4675" s="2" t="n">
        <x:f>IF(K4675="缺失",1,0)</x:f>
        <x:v>0</x:v>
      </x:c>
      <x:c r="N4675" s="2" t="str">
        <x:v>车辆里程查询_20260901-20260930_1024辆_仪表里程.xlsx / AC655</x:v>
      </x:c>
      <x:c r="O4675" s="2" t="str">
        <x:v>车辆里程查询_20260901-20260930_1024辆_GPS里程.xlsx / AC655</x:v>
      </x:c>
      <x:c r="P4675" s="2" t="str">
        <x:v>车辆纯氢气里程查询_20260901-20260930_1024辆.xlsx / AC481</x:v>
      </x:c>
    </x:row>
    <x:row r="4676" ht="22" customHeight="1">
      <x:c r="A4676" s="2" t="n">
        <x:v>183</x:v>
      </x:c>
      <x:c r="B4676" s="2" t="str">
        <x:v>粤AGQ8377</x:v>
      </x:c>
      <x:c r="C4676" s="2" t="str">
        <x:v>钟祥</x:v>
      </x:c>
      <x:c r="D4676" s="8" t="d">
        <x:v>2026-09-26T00:00:00.000Z</x:v>
      </x:c>
      <x:c r="E4676" s="7" t="n">
        <x:v>75.4</x:v>
      </x:c>
      <x:c r="F4676" s="7" t="n">
        <x:v>76.8</x:v>
      </x:c>
      <x:c r="G4676" s="7" t="n">
        <x:v>64.5</x:v>
      </x:c>
      <x:c r="H4676" s="2" t="str">
        <x:v>否</x:v>
      </x:c>
      <x:c r="I4676" s="7" t="n">
        <x:f>IF(AND(ISNUMBER(E4676),ISNUMBER(F4676)),E4676-F4676,"")</x:f>
        <x:v>-1.3999999999999915</x:v>
      </x:c>
      <x:c r="J4676" s="2" t="str">
        <x:f>IF(H4676="否","不适用",IF(AND(ISNUMBER(E4676),ISNUMBER(F4676)),IF(I4676&gt;'规则与名单'!$B$2,"是","否"),"未判定"))</x:f>
        <x:v>不适用</x:v>
      </x:c>
      <x:c r="K4676" s="2" t="str">
        <x:f>IF(J4676="是",IF(ISNUMBER(F4676),"测试日GPS","缺失"),IF(ISNUMBER(G4676),"非测试日纯氢",IF(AND(H4676="是",J4676="未判定"),IF(ISNUMBER(F4676),"测试名单无纯氢GPS","缺失"),IF(ISNUMBER(E4676),"非测试日仪表","缺失"))))</x:f>
        <x:v>非测试日纯氢</x:v>
      </x:c>
      <x:c r="L4676" s="7" t="n">
        <x:f>IF(K4676="缺失","",IF(K4676="非测试日纯氢",G4676,IF(K4676="非测试日仪表",E4676,F4676)))</x:f>
        <x:v>64.5</x:v>
      </x:c>
      <x:c r="M4676" s="2" t="n">
        <x:f>IF(K4676="缺失",1,0)</x:f>
        <x:v>0</x:v>
      </x:c>
      <x:c r="N4676" s="2" t="str">
        <x:v>车辆里程查询_20260901-20260930_1024辆_仪表里程.xlsx / AD655</x:v>
      </x:c>
      <x:c r="O4676" s="2" t="str">
        <x:v>车辆里程查询_20260901-20260930_1024辆_GPS里程.xlsx / AD655</x:v>
      </x:c>
      <x:c r="P4676" s="2" t="str">
        <x:v>车辆纯氢气里程查询_20260901-20260930_1024辆.xlsx / AD481</x:v>
      </x:c>
    </x:row>
    <x:row r="4677" ht="22" customHeight="1">
      <x:c r="A4677" s="2" t="n">
        <x:v>183</x:v>
      </x:c>
      <x:c r="B4677" s="2" t="str">
        <x:v>粤AGQ8377</x:v>
      </x:c>
      <x:c r="C4677" s="2" t="str">
        <x:v>钟祥</x:v>
      </x:c>
      <x:c r="D4677" s="8" t="d">
        <x:v>2026-09-27T00:00:00.000Z</x:v>
      </x:c>
      <x:c r="E4677" s="7" t="n">
        <x:v>44.1</x:v>
      </x:c>
      <x:c r="F4677" s="7" t="n">
        <x:v>45.1</x:v>
      </x:c>
      <x:c r="G4677" s="7" t="n">
        <x:v>39.1</x:v>
      </x:c>
      <x:c r="H4677" s="2" t="str">
        <x:v>否</x:v>
      </x:c>
      <x:c r="I4677" s="7" t="n">
        <x:f>IF(AND(ISNUMBER(E4677),ISNUMBER(F4677)),E4677-F4677,"")</x:f>
        <x:v>-1</x:v>
      </x:c>
      <x:c r="J4677" s="2" t="str">
        <x:f>IF(H4677="否","不适用",IF(AND(ISNUMBER(E4677),ISNUMBER(F4677)),IF(I4677&gt;'规则与名单'!$B$2,"是","否"),"未判定"))</x:f>
        <x:v>不适用</x:v>
      </x:c>
      <x:c r="K4677" s="2" t="str">
        <x:f>IF(J4677="是",IF(ISNUMBER(F4677),"测试日GPS","缺失"),IF(ISNUMBER(G4677),"非测试日纯氢",IF(AND(H4677="是",J4677="未判定"),IF(ISNUMBER(F4677),"测试名单无纯氢GPS","缺失"),IF(ISNUMBER(E4677),"非测试日仪表","缺失"))))</x:f>
        <x:v>非测试日纯氢</x:v>
      </x:c>
      <x:c r="L4677" s="7" t="n">
        <x:f>IF(K4677="缺失","",IF(K4677="非测试日纯氢",G4677,IF(K4677="非测试日仪表",E4677,F4677)))</x:f>
        <x:v>39.1</x:v>
      </x:c>
      <x:c r="M4677" s="2" t="n">
        <x:f>IF(K4677="缺失",1,0)</x:f>
        <x:v>0</x:v>
      </x:c>
      <x:c r="N4677" s="2" t="str">
        <x:v>车辆里程查询_20260901-20260930_1024辆_仪表里程.xlsx / AE655</x:v>
      </x:c>
      <x:c r="O4677" s="2" t="str">
        <x:v>车辆里程查询_20260901-20260930_1024辆_GPS里程.xlsx / AE655</x:v>
      </x:c>
      <x:c r="P4677" s="2" t="str">
        <x:v>车辆纯氢气里程查询_20260901-20260930_1024辆.xlsx / AE481</x:v>
      </x:c>
    </x:row>
    <x:row r="4678" ht="22" customHeight="1">
      <x:c r="A4678" s="2" t="n">
        <x:v>183</x:v>
      </x:c>
      <x:c r="B4678" s="2" t="str">
        <x:v>粤AGQ8377</x:v>
      </x:c>
      <x:c r="C4678" s="2" t="str">
        <x:v>钟祥</x:v>
      </x:c>
      <x:c r="D4678" s="8" t="d">
        <x:v>2026-09-28T00:00:00.000Z</x:v>
      </x:c>
      <x:c r="E4678" s="7" t="n">
        <x:v>0.1</x:v>
      </x:c>
      <x:c r="F4678" s="7" t="n">
        <x:v>0.1</x:v>
      </x:c>
      <x:c r="G4678" s="7" t="n">
        <x:v>0.1</x:v>
      </x:c>
      <x:c r="H4678" s="2" t="str">
        <x:v>否</x:v>
      </x:c>
      <x:c r="I4678" s="7" t="n">
        <x:f>IF(AND(ISNUMBER(E4678),ISNUMBER(F4678)),E4678-F4678,"")</x:f>
        <x:v>0</x:v>
      </x:c>
      <x:c r="J4678" s="2" t="str">
        <x:f>IF(H4678="否","不适用",IF(AND(ISNUMBER(E4678),ISNUMBER(F4678)),IF(I4678&gt;'规则与名单'!$B$2,"是","否"),"未判定"))</x:f>
        <x:v>不适用</x:v>
      </x:c>
      <x:c r="K4678" s="2" t="str">
        <x:f>IF(J4678="是",IF(ISNUMBER(F4678),"测试日GPS","缺失"),IF(ISNUMBER(G4678),"非测试日纯氢",IF(AND(H4678="是",J4678="未判定"),IF(ISNUMBER(F4678),"测试名单无纯氢GPS","缺失"),IF(ISNUMBER(E4678),"非测试日仪表","缺失"))))</x:f>
        <x:v>非测试日纯氢</x:v>
      </x:c>
      <x:c r="L4678" s="7" t="n">
        <x:f>IF(K4678="缺失","",IF(K4678="非测试日纯氢",G4678,IF(K4678="非测试日仪表",E4678,F4678)))</x:f>
        <x:v>0.1</x:v>
      </x:c>
      <x:c r="M4678" s="2" t="n">
        <x:f>IF(K4678="缺失",1,0)</x:f>
        <x:v>0</x:v>
      </x:c>
      <x:c r="N4678" s="2" t="str">
        <x:v>车辆里程查询_20260901-20260930_1024辆_仪表里程.xlsx / AF655</x:v>
      </x:c>
      <x:c r="O4678" s="2" t="str">
        <x:v>车辆里程查询_20260901-20260930_1024辆_GPS里程.xlsx / AF655</x:v>
      </x:c>
      <x:c r="P4678" s="2" t="str">
        <x:v>车辆纯氢气里程查询_20260901-20260930_1024辆.xlsx / AF481</x:v>
      </x:c>
    </x:row>
    <x:row r="4679" ht="22" customHeight="1">
      <x:c r="A4679" s="2" t="n">
        <x:v>183</x:v>
      </x:c>
      <x:c r="B4679" s="2" t="str">
        <x:v>粤AGQ8377</x:v>
      </x:c>
      <x:c r="C4679" s="2" t="str">
        <x:v>钟祥</x:v>
      </x:c>
      <x:c r="D4679" s="8" t="d">
        <x:v>2026-09-29T00:00:00.000Z</x:v>
      </x:c>
      <x:c r="E4679" s="7"/>
      <x:c r="F4679" s="7" t="n">
        <x:v>0</x:v>
      </x:c>
      <x:c r="G4679" s="7"/>
      <x:c r="H4679" s="2" t="str">
        <x:v>否</x:v>
      </x:c>
      <x:c r="I4679" s="7" t="str">
        <x:f>IF(AND(ISNUMBER(E4679),ISNUMBER(F4679)),E4679-F4679,"")</x:f>
      </x:c>
      <x:c r="J4679" s="2" t="str">
        <x:f>IF(H4679="否","不适用",IF(AND(ISNUMBER(E4679),ISNUMBER(F4679)),IF(I4679&gt;'规则与名单'!$B$2,"是","否"),"未判定"))</x:f>
        <x:v>不适用</x:v>
      </x:c>
      <x:c r="K4679" s="2" t="str">
        <x:f>IF(J4679="是",IF(ISNUMBER(F4679),"测试日GPS","缺失"),IF(ISNUMBER(G4679),"非测试日纯氢",IF(AND(H4679="是",J4679="未判定"),IF(ISNUMBER(F4679),"测试名单无纯氢GPS","缺失"),IF(ISNUMBER(E4679),"非测试日仪表","缺失"))))</x:f>
        <x:v>缺失</x:v>
      </x:c>
      <x:c r="L4679" s="7" t="str">
        <x:f>IF(K4679="缺失","",IF(K4679="非测试日纯氢",G4679,IF(K4679="非测试日仪表",E4679,F4679)))</x:f>
      </x:c>
      <x:c r="M4679" s="2" t="n">
        <x:f>IF(K4679="缺失",1,0)</x:f>
        <x:v>1</x:v>
      </x:c>
      <x:c r="N4679" s="2" t="str">
        <x:v>车辆里程查询_20260901-20260930_1024辆_仪表里程.xlsx / AG655</x:v>
      </x:c>
      <x:c r="O4679" s="2" t="str">
        <x:v>车辆里程查询_20260901-20260930_1024辆_GPS里程.xlsx / AG655</x:v>
      </x:c>
      <x:c r="P4679" s="2" t="str">
        <x:v>车辆纯氢气里程查询_20260901-20260930_1024辆.xlsx / AG481</x:v>
      </x:c>
    </x:row>
    <x:row r="4680" ht="22" customHeight="1">
      <x:c r="A4680" s="2" t="n">
        <x:v>183</x:v>
      </x:c>
      <x:c r="B4680" s="2" t="str">
        <x:v>粤AGQ8377</x:v>
      </x:c>
      <x:c r="C4680" s="2" t="str">
        <x:v>钟祥</x:v>
      </x:c>
      <x:c r="D4680" s="8" t="d">
        <x:v>2026-09-30T00:00:00.000Z</x:v>
      </x:c>
      <x:c r="E4680" s="7"/>
      <x:c r="F4680" s="7" t="n">
        <x:v>0</x:v>
      </x:c>
      <x:c r="G4680" s="7"/>
      <x:c r="H4680" s="2" t="str">
        <x:v>否</x:v>
      </x:c>
      <x:c r="I4680" s="7" t="str">
        <x:f>IF(AND(ISNUMBER(E4680),ISNUMBER(F4680)),E4680-F4680,"")</x:f>
      </x:c>
      <x:c r="J4680" s="2" t="str">
        <x:f>IF(H4680="否","不适用",IF(AND(ISNUMBER(E4680),ISNUMBER(F4680)),IF(I4680&gt;'规则与名单'!$B$2,"是","否"),"未判定"))</x:f>
        <x:v>不适用</x:v>
      </x:c>
      <x:c r="K4680" s="2" t="str">
        <x:f>IF(J4680="是",IF(ISNUMBER(F4680),"测试日GPS","缺失"),IF(ISNUMBER(G4680),"非测试日纯氢",IF(AND(H4680="是",J4680="未判定"),IF(ISNUMBER(F4680),"测试名单无纯氢GPS","缺失"),IF(ISNUMBER(E4680),"非测试日仪表","缺失"))))</x:f>
        <x:v>缺失</x:v>
      </x:c>
      <x:c r="L4680" s="7" t="str">
        <x:f>IF(K4680="缺失","",IF(K4680="非测试日纯氢",G4680,IF(K4680="非测试日仪表",E4680,F4680)))</x:f>
      </x:c>
      <x:c r="M4680" s="2" t="n">
        <x:f>IF(K4680="缺失",1,0)</x:f>
        <x:v>1</x:v>
      </x:c>
      <x:c r="N4680" s="2" t="str">
        <x:v>车辆里程查询_20260901-20260930_1024辆_仪表里程.xlsx / AH655</x:v>
      </x:c>
      <x:c r="O4680" s="2" t="str">
        <x:v>车辆里程查询_20260901-20260930_1024辆_GPS里程.xlsx / AH655</x:v>
      </x:c>
      <x:c r="P4680" s="2" t="str">
        <x:v>车辆纯氢气里程查询_20260901-20260930_1024辆.xlsx / AH481</x:v>
      </x:c>
    </x:row>
    <x:row r="4681" ht="22" customHeight="1">
      <x:c r="A4681" s="2" t="n">
        <x:v>184</x:v>
      </x:c>
      <x:c r="B4681" s="2" t="str">
        <x:v>粤AGQ8378</x:v>
      </x:c>
      <x:c r="C4681" s="2" t="str">
        <x:v>钟祥</x:v>
      </x:c>
      <x:c r="D4681" s="8" t="d">
        <x:v>2026-09-01T00:00:00.000Z</x:v>
      </x:c>
      <x:c r="E4681" s="7" t="n">
        <x:v>86</x:v>
      </x:c>
      <x:c r="F4681" s="7" t="n">
        <x:v>89.1</x:v>
      </x:c>
      <x:c r="G4681" s="7" t="n">
        <x:v>82.5</x:v>
      </x:c>
      <x:c r="H4681" s="2" t="str">
        <x:v>否</x:v>
      </x:c>
      <x:c r="I4681" s="7" t="n">
        <x:f>IF(AND(ISNUMBER(E4681),ISNUMBER(F4681)),E4681-F4681,"")</x:f>
        <x:v>-3.0999999999999943</x:v>
      </x:c>
      <x:c r="J4681" s="2" t="str">
        <x:f>IF(H4681="否","不适用",IF(AND(ISNUMBER(E4681),ISNUMBER(F4681)),IF(I4681&gt;'规则与名单'!$B$2,"是","否"),"未判定"))</x:f>
        <x:v>不适用</x:v>
      </x:c>
      <x:c r="K4681" s="2" t="str">
        <x:f>IF(J4681="是",IF(ISNUMBER(F4681),"测试日GPS","缺失"),IF(ISNUMBER(G4681),"非测试日纯氢",IF(AND(H4681="是",J4681="未判定"),IF(ISNUMBER(F4681),"测试名单无纯氢GPS","缺失"),IF(ISNUMBER(E4681),"非测试日仪表","缺失"))))</x:f>
        <x:v>非测试日纯氢</x:v>
      </x:c>
      <x:c r="L4681" s="7" t="n">
        <x:f>IF(K4681="缺失","",IF(K4681="非测试日纯氢",G4681,IF(K4681="非测试日仪表",E4681,F4681)))</x:f>
        <x:v>82.5</x:v>
      </x:c>
      <x:c r="M4681" s="2" t="n">
        <x:f>IF(K4681="缺失",1,0)</x:f>
        <x:v>0</x:v>
      </x:c>
      <x:c r="N4681" s="2" t="str">
        <x:v>车辆里程查询_20260901-20260930_1024辆_仪表里程.xlsx / E510</x:v>
      </x:c>
      <x:c r="O4681" s="2" t="str">
        <x:v>车辆里程查询_20260901-20260930_1024辆_GPS里程.xlsx / E510</x:v>
      </x:c>
      <x:c r="P4681" s="2" t="str">
        <x:v>车辆纯氢气里程查询_20260901-20260930_1024辆.xlsx / E532</x:v>
      </x:c>
    </x:row>
    <x:row r="4682" ht="22" customHeight="1">
      <x:c r="A4682" s="2" t="n">
        <x:v>184</x:v>
      </x:c>
      <x:c r="B4682" s="2" t="str">
        <x:v>粤AGQ8378</x:v>
      </x:c>
      <x:c r="C4682" s="2" t="str">
        <x:v>钟祥</x:v>
      </x:c>
      <x:c r="D4682" s="8" t="d">
        <x:v>2026-09-02T00:00:00.000Z</x:v>
      </x:c>
      <x:c r="E4682" s="7" t="n">
        <x:v>62.8</x:v>
      </x:c>
      <x:c r="F4682" s="7" t="n">
        <x:v>64.3</x:v>
      </x:c>
      <x:c r="G4682" s="7" t="n">
        <x:v>62.7</x:v>
      </x:c>
      <x:c r="H4682" s="2" t="str">
        <x:v>否</x:v>
      </x:c>
      <x:c r="I4682" s="7" t="n">
        <x:f>IF(AND(ISNUMBER(E4682),ISNUMBER(F4682)),E4682-F4682,"")</x:f>
        <x:v>-1.5</x:v>
      </x:c>
      <x:c r="J4682" s="2" t="str">
        <x:f>IF(H4682="否","不适用",IF(AND(ISNUMBER(E4682),ISNUMBER(F4682)),IF(I4682&gt;'规则与名单'!$B$2,"是","否"),"未判定"))</x:f>
        <x:v>不适用</x:v>
      </x:c>
      <x:c r="K4682" s="2" t="str">
        <x:f>IF(J4682="是",IF(ISNUMBER(F4682),"测试日GPS","缺失"),IF(ISNUMBER(G4682),"非测试日纯氢",IF(AND(H4682="是",J4682="未判定"),IF(ISNUMBER(F4682),"测试名单无纯氢GPS","缺失"),IF(ISNUMBER(E4682),"非测试日仪表","缺失"))))</x:f>
        <x:v>非测试日纯氢</x:v>
      </x:c>
      <x:c r="L4682" s="7" t="n">
        <x:f>IF(K4682="缺失","",IF(K4682="非测试日纯氢",G4682,IF(K4682="非测试日仪表",E4682,F4682)))</x:f>
        <x:v>62.7</x:v>
      </x:c>
      <x:c r="M4682" s="2" t="n">
        <x:f>IF(K4682="缺失",1,0)</x:f>
        <x:v>0</x:v>
      </x:c>
      <x:c r="N4682" s="2" t="str">
        <x:v>车辆里程查询_20260901-20260930_1024辆_仪表里程.xlsx / F510</x:v>
      </x:c>
      <x:c r="O4682" s="2" t="str">
        <x:v>车辆里程查询_20260901-20260930_1024辆_GPS里程.xlsx / F510</x:v>
      </x:c>
      <x:c r="P4682" s="2" t="str">
        <x:v>车辆纯氢气里程查询_20260901-20260930_1024辆.xlsx / F532</x:v>
      </x:c>
    </x:row>
    <x:row r="4683" ht="22" customHeight="1">
      <x:c r="A4683" s="2" t="n">
        <x:v>184</x:v>
      </x:c>
      <x:c r="B4683" s="2" t="str">
        <x:v>粤AGQ8378</x:v>
      </x:c>
      <x:c r="C4683" s="2" t="str">
        <x:v>钟祥</x:v>
      </x:c>
      <x:c r="D4683" s="8" t="d">
        <x:v>2026-09-03T00:00:00.000Z</x:v>
      </x:c>
      <x:c r="E4683" s="7" t="n">
        <x:v>96.6</x:v>
      </x:c>
      <x:c r="F4683" s="7" t="n">
        <x:v>99</x:v>
      </x:c>
      <x:c r="G4683" s="7" t="n">
        <x:v>79.6</x:v>
      </x:c>
      <x:c r="H4683" s="2" t="str">
        <x:v>否</x:v>
      </x:c>
      <x:c r="I4683" s="7" t="n">
        <x:f>IF(AND(ISNUMBER(E4683),ISNUMBER(F4683)),E4683-F4683,"")</x:f>
        <x:v>-2.4000000000000057</x:v>
      </x:c>
      <x:c r="J4683" s="2" t="str">
        <x:f>IF(H4683="否","不适用",IF(AND(ISNUMBER(E4683),ISNUMBER(F4683)),IF(I4683&gt;'规则与名单'!$B$2,"是","否"),"未判定"))</x:f>
        <x:v>不适用</x:v>
      </x:c>
      <x:c r="K4683" s="2" t="str">
        <x:f>IF(J4683="是",IF(ISNUMBER(F4683),"测试日GPS","缺失"),IF(ISNUMBER(G4683),"非测试日纯氢",IF(AND(H4683="是",J4683="未判定"),IF(ISNUMBER(F4683),"测试名单无纯氢GPS","缺失"),IF(ISNUMBER(E4683),"非测试日仪表","缺失"))))</x:f>
        <x:v>非测试日纯氢</x:v>
      </x:c>
      <x:c r="L4683" s="7" t="n">
        <x:f>IF(K4683="缺失","",IF(K4683="非测试日纯氢",G4683,IF(K4683="非测试日仪表",E4683,F4683)))</x:f>
        <x:v>79.6</x:v>
      </x:c>
      <x:c r="M4683" s="2" t="n">
        <x:f>IF(K4683="缺失",1,0)</x:f>
        <x:v>0</x:v>
      </x:c>
      <x:c r="N4683" s="2" t="str">
        <x:v>车辆里程查询_20260901-20260930_1024辆_仪表里程.xlsx / G510</x:v>
      </x:c>
      <x:c r="O4683" s="2" t="str">
        <x:v>车辆里程查询_20260901-20260930_1024辆_GPS里程.xlsx / G510</x:v>
      </x:c>
      <x:c r="P4683" s="2" t="str">
        <x:v>车辆纯氢气里程查询_20260901-20260930_1024辆.xlsx / G532</x:v>
      </x:c>
    </x:row>
    <x:row r="4684" ht="22" customHeight="1">
      <x:c r="A4684" s="2" t="n">
        <x:v>184</x:v>
      </x:c>
      <x:c r="B4684" s="2" t="str">
        <x:v>粤AGQ8378</x:v>
      </x:c>
      <x:c r="C4684" s="2" t="str">
        <x:v>钟祥</x:v>
      </x:c>
      <x:c r="D4684" s="8" t="d">
        <x:v>2026-09-04T00:00:00.000Z</x:v>
      </x:c>
      <x:c r="E4684" s="7" t="n">
        <x:v>235.7</x:v>
      </x:c>
      <x:c r="F4684" s="7" t="n">
        <x:v>239.2</x:v>
      </x:c>
      <x:c r="G4684" s="7" t="n">
        <x:v>235</x:v>
      </x:c>
      <x:c r="H4684" s="2" t="str">
        <x:v>否</x:v>
      </x:c>
      <x:c r="I4684" s="7" t="n">
        <x:f>IF(AND(ISNUMBER(E4684),ISNUMBER(F4684)),E4684-F4684,"")</x:f>
        <x:v>-3.5</x:v>
      </x:c>
      <x:c r="J4684" s="2" t="str">
        <x:f>IF(H4684="否","不适用",IF(AND(ISNUMBER(E4684),ISNUMBER(F4684)),IF(I4684&gt;'规则与名单'!$B$2,"是","否"),"未判定"))</x:f>
        <x:v>不适用</x:v>
      </x:c>
      <x:c r="K4684" s="2" t="str">
        <x:f>IF(J4684="是",IF(ISNUMBER(F4684),"测试日GPS","缺失"),IF(ISNUMBER(G4684),"非测试日纯氢",IF(AND(H4684="是",J4684="未判定"),IF(ISNUMBER(F4684),"测试名单无纯氢GPS","缺失"),IF(ISNUMBER(E4684),"非测试日仪表","缺失"))))</x:f>
        <x:v>非测试日纯氢</x:v>
      </x:c>
      <x:c r="L4684" s="7" t="n">
        <x:f>IF(K4684="缺失","",IF(K4684="非测试日纯氢",G4684,IF(K4684="非测试日仪表",E4684,F4684)))</x:f>
        <x:v>235</x:v>
      </x:c>
      <x:c r="M4684" s="2" t="n">
        <x:f>IF(K4684="缺失",1,0)</x:f>
        <x:v>0</x:v>
      </x:c>
      <x:c r="N4684" s="2" t="str">
        <x:v>车辆里程查询_20260901-20260930_1024辆_仪表里程.xlsx / H510</x:v>
      </x:c>
      <x:c r="O4684" s="2" t="str">
        <x:v>车辆里程查询_20260901-20260930_1024辆_GPS里程.xlsx / H510</x:v>
      </x:c>
      <x:c r="P4684" s="2" t="str">
        <x:v>车辆纯氢气里程查询_20260901-20260930_1024辆.xlsx / H532</x:v>
      </x:c>
    </x:row>
    <x:row r="4685" ht="22" customHeight="1">
      <x:c r="A4685" s="2" t="n">
        <x:v>184</x:v>
      </x:c>
      <x:c r="B4685" s="2" t="str">
        <x:v>粤AGQ8378</x:v>
      </x:c>
      <x:c r="C4685" s="2" t="str">
        <x:v>钟祥</x:v>
      </x:c>
      <x:c r="D4685" s="8" t="d">
        <x:v>2026-09-05T00:00:00.000Z</x:v>
      </x:c>
      <x:c r="E4685" s="7" t="n">
        <x:v>233.5</x:v>
      </x:c>
      <x:c r="F4685" s="7" t="n">
        <x:v>234.5</x:v>
      </x:c>
      <x:c r="G4685" s="7" t="n">
        <x:v>228.6</x:v>
      </x:c>
      <x:c r="H4685" s="2" t="str">
        <x:v>否</x:v>
      </x:c>
      <x:c r="I4685" s="7" t="n">
        <x:f>IF(AND(ISNUMBER(E4685),ISNUMBER(F4685)),E4685-F4685,"")</x:f>
        <x:v>-1</x:v>
      </x:c>
      <x:c r="J4685" s="2" t="str">
        <x:f>IF(H4685="否","不适用",IF(AND(ISNUMBER(E4685),ISNUMBER(F4685)),IF(I4685&gt;'规则与名单'!$B$2,"是","否"),"未判定"))</x:f>
        <x:v>不适用</x:v>
      </x:c>
      <x:c r="K4685" s="2" t="str">
        <x:f>IF(J4685="是",IF(ISNUMBER(F4685),"测试日GPS","缺失"),IF(ISNUMBER(G4685),"非测试日纯氢",IF(AND(H4685="是",J4685="未判定"),IF(ISNUMBER(F4685),"测试名单无纯氢GPS","缺失"),IF(ISNUMBER(E4685),"非测试日仪表","缺失"))))</x:f>
        <x:v>非测试日纯氢</x:v>
      </x:c>
      <x:c r="L4685" s="7" t="n">
        <x:f>IF(K4685="缺失","",IF(K4685="非测试日纯氢",G4685,IF(K4685="非测试日仪表",E4685,F4685)))</x:f>
        <x:v>228.6</x:v>
      </x:c>
      <x:c r="M4685" s="2" t="n">
        <x:f>IF(K4685="缺失",1,0)</x:f>
        <x:v>0</x:v>
      </x:c>
      <x:c r="N4685" s="2" t="str">
        <x:v>车辆里程查询_20260901-20260930_1024辆_仪表里程.xlsx / I510</x:v>
      </x:c>
      <x:c r="O4685" s="2" t="str">
        <x:v>车辆里程查询_20260901-20260930_1024辆_GPS里程.xlsx / I510</x:v>
      </x:c>
      <x:c r="P4685" s="2" t="str">
        <x:v>车辆纯氢气里程查询_20260901-20260930_1024辆.xlsx / I532</x:v>
      </x:c>
    </x:row>
    <x:row r="4686" ht="22" customHeight="1">
      <x:c r="A4686" s="2" t="n">
        <x:v>184</x:v>
      </x:c>
      <x:c r="B4686" s="2" t="str">
        <x:v>粤AGQ8378</x:v>
      </x:c>
      <x:c r="C4686" s="2" t="str">
        <x:v>钟祥</x:v>
      </x:c>
      <x:c r="D4686" s="8" t="d">
        <x:v>2026-09-06T00:00:00.000Z</x:v>
      </x:c>
      <x:c r="E4686" s="7"/>
      <x:c r="F4686" s="7" t="n">
        <x:v>0</x:v>
      </x:c>
      <x:c r="G4686" s="7"/>
      <x:c r="H4686" s="2" t="str">
        <x:v>否</x:v>
      </x:c>
      <x:c r="I4686" s="7" t="str">
        <x:f>IF(AND(ISNUMBER(E4686),ISNUMBER(F4686)),E4686-F4686,"")</x:f>
      </x:c>
      <x:c r="J4686" s="2" t="str">
        <x:f>IF(H4686="否","不适用",IF(AND(ISNUMBER(E4686),ISNUMBER(F4686)),IF(I4686&gt;'规则与名单'!$B$2,"是","否"),"未判定"))</x:f>
        <x:v>不适用</x:v>
      </x:c>
      <x:c r="K4686" s="2" t="str">
        <x:f>IF(J4686="是",IF(ISNUMBER(F4686),"测试日GPS","缺失"),IF(ISNUMBER(G4686),"非测试日纯氢",IF(AND(H4686="是",J4686="未判定"),IF(ISNUMBER(F4686),"测试名单无纯氢GPS","缺失"),IF(ISNUMBER(E4686),"非测试日仪表","缺失"))))</x:f>
        <x:v>缺失</x:v>
      </x:c>
      <x:c r="L4686" s="7" t="str">
        <x:f>IF(K4686="缺失","",IF(K4686="非测试日纯氢",G4686,IF(K4686="非测试日仪表",E4686,F4686)))</x:f>
      </x:c>
      <x:c r="M4686" s="2" t="n">
        <x:f>IF(K4686="缺失",1,0)</x:f>
        <x:v>1</x:v>
      </x:c>
      <x:c r="N4686" s="2" t="str">
        <x:v>车辆里程查询_20260901-20260930_1024辆_仪表里程.xlsx / J510</x:v>
      </x:c>
      <x:c r="O4686" s="2" t="str">
        <x:v>车辆里程查询_20260901-20260930_1024辆_GPS里程.xlsx / J510</x:v>
      </x:c>
      <x:c r="P4686" s="2" t="str">
        <x:v>车辆纯氢气里程查询_20260901-20260930_1024辆.xlsx / J532</x:v>
      </x:c>
    </x:row>
    <x:row r="4687" ht="22" customHeight="1">
      <x:c r="A4687" s="2" t="n">
        <x:v>184</x:v>
      </x:c>
      <x:c r="B4687" s="2" t="str">
        <x:v>粤AGQ8378</x:v>
      </x:c>
      <x:c r="C4687" s="2" t="str">
        <x:v>钟祥</x:v>
      </x:c>
      <x:c r="D4687" s="8" t="d">
        <x:v>2026-09-07T00:00:00.000Z</x:v>
      </x:c>
      <x:c r="E4687" s="7" t="n">
        <x:v>285</x:v>
      </x:c>
      <x:c r="F4687" s="7" t="n">
        <x:v>289.4</x:v>
      </x:c>
      <x:c r="G4687" s="7" t="n">
        <x:v>264.4</x:v>
      </x:c>
      <x:c r="H4687" s="2" t="str">
        <x:v>否</x:v>
      </x:c>
      <x:c r="I4687" s="7" t="n">
        <x:f>IF(AND(ISNUMBER(E4687),ISNUMBER(F4687)),E4687-F4687,"")</x:f>
        <x:v>-4.399999999999977</x:v>
      </x:c>
      <x:c r="J4687" s="2" t="str">
        <x:f>IF(H4687="否","不适用",IF(AND(ISNUMBER(E4687),ISNUMBER(F4687)),IF(I4687&gt;'规则与名单'!$B$2,"是","否"),"未判定"))</x:f>
        <x:v>不适用</x:v>
      </x:c>
      <x:c r="K4687" s="2" t="str">
        <x:f>IF(J4687="是",IF(ISNUMBER(F4687),"测试日GPS","缺失"),IF(ISNUMBER(G4687),"非测试日纯氢",IF(AND(H4687="是",J4687="未判定"),IF(ISNUMBER(F4687),"测试名单无纯氢GPS","缺失"),IF(ISNUMBER(E4687),"非测试日仪表","缺失"))))</x:f>
        <x:v>非测试日纯氢</x:v>
      </x:c>
      <x:c r="L4687" s="7" t="n">
        <x:f>IF(K4687="缺失","",IF(K4687="非测试日纯氢",G4687,IF(K4687="非测试日仪表",E4687,F4687)))</x:f>
        <x:v>264.4</x:v>
      </x:c>
      <x:c r="M4687" s="2" t="n">
        <x:f>IF(K4687="缺失",1,0)</x:f>
        <x:v>0</x:v>
      </x:c>
      <x:c r="N4687" s="2" t="str">
        <x:v>车辆里程查询_20260901-20260930_1024辆_仪表里程.xlsx / K510</x:v>
      </x:c>
      <x:c r="O4687" s="2" t="str">
        <x:v>车辆里程查询_20260901-20260930_1024辆_GPS里程.xlsx / K510</x:v>
      </x:c>
      <x:c r="P4687" s="2" t="str">
        <x:v>车辆纯氢气里程查询_20260901-20260930_1024辆.xlsx / K532</x:v>
      </x:c>
    </x:row>
    <x:row r="4688" ht="22" customHeight="1">
      <x:c r="A4688" s="2" t="n">
        <x:v>184</x:v>
      </x:c>
      <x:c r="B4688" s="2" t="str">
        <x:v>粤AGQ8378</x:v>
      </x:c>
      <x:c r="C4688" s="2" t="str">
        <x:v>钟祥</x:v>
      </x:c>
      <x:c r="D4688" s="8" t="d">
        <x:v>2026-09-08T00:00:00.000Z</x:v>
      </x:c>
      <x:c r="E4688" s="7" t="n">
        <x:v>48.8</x:v>
      </x:c>
      <x:c r="F4688" s="7" t="n">
        <x:v>49.7</x:v>
      </x:c>
      <x:c r="G4688" s="7" t="n">
        <x:v>48.5</x:v>
      </x:c>
      <x:c r="H4688" s="2" t="str">
        <x:v>否</x:v>
      </x:c>
      <x:c r="I4688" s="7" t="n">
        <x:f>IF(AND(ISNUMBER(E4688),ISNUMBER(F4688)),E4688-F4688,"")</x:f>
        <x:v>-0.9000000000000057</x:v>
      </x:c>
      <x:c r="J4688" s="2" t="str">
        <x:f>IF(H4688="否","不适用",IF(AND(ISNUMBER(E4688),ISNUMBER(F4688)),IF(I4688&gt;'规则与名单'!$B$2,"是","否"),"未判定"))</x:f>
        <x:v>不适用</x:v>
      </x:c>
      <x:c r="K4688" s="2" t="str">
        <x:f>IF(J4688="是",IF(ISNUMBER(F4688),"测试日GPS","缺失"),IF(ISNUMBER(G4688),"非测试日纯氢",IF(AND(H4688="是",J4688="未判定"),IF(ISNUMBER(F4688),"测试名单无纯氢GPS","缺失"),IF(ISNUMBER(E4688),"非测试日仪表","缺失"))))</x:f>
        <x:v>非测试日纯氢</x:v>
      </x:c>
      <x:c r="L4688" s="7" t="n">
        <x:f>IF(K4688="缺失","",IF(K4688="非测试日纯氢",G4688,IF(K4688="非测试日仪表",E4688,F4688)))</x:f>
        <x:v>48.5</x:v>
      </x:c>
      <x:c r="M4688" s="2" t="n">
        <x:f>IF(K4688="缺失",1,0)</x:f>
        <x:v>0</x:v>
      </x:c>
      <x:c r="N4688" s="2" t="str">
        <x:v>车辆里程查询_20260901-20260930_1024辆_仪表里程.xlsx / L510</x:v>
      </x:c>
      <x:c r="O4688" s="2" t="str">
        <x:v>车辆里程查询_20260901-20260930_1024辆_GPS里程.xlsx / L510</x:v>
      </x:c>
      <x:c r="P4688" s="2" t="str">
        <x:v>车辆纯氢气里程查询_20260901-20260930_1024辆.xlsx / L532</x:v>
      </x:c>
    </x:row>
    <x:row r="4689" ht="22" customHeight="1">
      <x:c r="A4689" s="2" t="n">
        <x:v>184</x:v>
      </x:c>
      <x:c r="B4689" s="2" t="str">
        <x:v>粤AGQ8378</x:v>
      </x:c>
      <x:c r="C4689" s="2" t="str">
        <x:v>钟祥</x:v>
      </x:c>
      <x:c r="D4689" s="8" t="d">
        <x:v>2026-09-09T00:00:00.000Z</x:v>
      </x:c>
      <x:c r="E4689" s="7" t="n">
        <x:v>84.5</x:v>
      </x:c>
      <x:c r="F4689" s="7" t="n">
        <x:v>87.9</x:v>
      </x:c>
      <x:c r="G4689" s="7" t="n">
        <x:v>82.4</x:v>
      </x:c>
      <x:c r="H4689" s="2" t="str">
        <x:v>否</x:v>
      </x:c>
      <x:c r="I4689" s="7" t="n">
        <x:f>IF(AND(ISNUMBER(E4689),ISNUMBER(F4689)),E4689-F4689,"")</x:f>
        <x:v>-3.4000000000000057</x:v>
      </x:c>
      <x:c r="J4689" s="2" t="str">
        <x:f>IF(H4689="否","不适用",IF(AND(ISNUMBER(E4689),ISNUMBER(F4689)),IF(I4689&gt;'规则与名单'!$B$2,"是","否"),"未判定"))</x:f>
        <x:v>不适用</x:v>
      </x:c>
      <x:c r="K4689" s="2" t="str">
        <x:f>IF(J4689="是",IF(ISNUMBER(F4689),"测试日GPS","缺失"),IF(ISNUMBER(G4689),"非测试日纯氢",IF(AND(H4689="是",J4689="未判定"),IF(ISNUMBER(F4689),"测试名单无纯氢GPS","缺失"),IF(ISNUMBER(E4689),"非测试日仪表","缺失"))))</x:f>
        <x:v>非测试日纯氢</x:v>
      </x:c>
      <x:c r="L4689" s="7" t="n">
        <x:f>IF(K4689="缺失","",IF(K4689="非测试日纯氢",G4689,IF(K4689="非测试日仪表",E4689,F4689)))</x:f>
        <x:v>82.4</x:v>
      </x:c>
      <x:c r="M4689" s="2" t="n">
        <x:f>IF(K4689="缺失",1,0)</x:f>
        <x:v>0</x:v>
      </x:c>
      <x:c r="N4689" s="2" t="str">
        <x:v>车辆里程查询_20260901-20260930_1024辆_仪表里程.xlsx / M510</x:v>
      </x:c>
      <x:c r="O4689" s="2" t="str">
        <x:v>车辆里程查询_20260901-20260930_1024辆_GPS里程.xlsx / M510</x:v>
      </x:c>
      <x:c r="P4689" s="2" t="str">
        <x:v>车辆纯氢气里程查询_20260901-20260930_1024辆.xlsx / M532</x:v>
      </x:c>
    </x:row>
    <x:row r="4690" ht="22" customHeight="1">
      <x:c r="A4690" s="2" t="n">
        <x:v>184</x:v>
      </x:c>
      <x:c r="B4690" s="2" t="str">
        <x:v>粤AGQ8378</x:v>
      </x:c>
      <x:c r="C4690" s="2" t="str">
        <x:v>钟祥</x:v>
      </x:c>
      <x:c r="D4690" s="8" t="d">
        <x:v>2026-09-10T00:00:00.000Z</x:v>
      </x:c>
      <x:c r="E4690" s="7" t="n">
        <x:v>93.6</x:v>
      </x:c>
      <x:c r="F4690" s="7" t="n">
        <x:v>94.5</x:v>
      </x:c>
      <x:c r="G4690" s="7" t="n">
        <x:v>93.4</x:v>
      </x:c>
      <x:c r="H4690" s="2" t="str">
        <x:v>否</x:v>
      </x:c>
      <x:c r="I4690" s="7" t="n">
        <x:f>IF(AND(ISNUMBER(E4690),ISNUMBER(F4690)),E4690-F4690,"")</x:f>
        <x:v>-0.9000000000000057</x:v>
      </x:c>
      <x:c r="J4690" s="2" t="str">
        <x:f>IF(H4690="否","不适用",IF(AND(ISNUMBER(E4690),ISNUMBER(F4690)),IF(I4690&gt;'规则与名单'!$B$2,"是","否"),"未判定"))</x:f>
        <x:v>不适用</x:v>
      </x:c>
      <x:c r="K4690" s="2" t="str">
        <x:f>IF(J4690="是",IF(ISNUMBER(F4690),"测试日GPS","缺失"),IF(ISNUMBER(G4690),"非测试日纯氢",IF(AND(H4690="是",J4690="未判定"),IF(ISNUMBER(F4690),"测试名单无纯氢GPS","缺失"),IF(ISNUMBER(E4690),"非测试日仪表","缺失"))))</x:f>
        <x:v>非测试日纯氢</x:v>
      </x:c>
      <x:c r="L4690" s="7" t="n">
        <x:f>IF(K4690="缺失","",IF(K4690="非测试日纯氢",G4690,IF(K4690="非测试日仪表",E4690,F4690)))</x:f>
        <x:v>93.4</x:v>
      </x:c>
      <x:c r="M4690" s="2" t="n">
        <x:f>IF(K4690="缺失",1,0)</x:f>
        <x:v>0</x:v>
      </x:c>
      <x:c r="N4690" s="2" t="str">
        <x:v>车辆里程查询_20260901-20260930_1024辆_仪表里程.xlsx / N510</x:v>
      </x:c>
      <x:c r="O4690" s="2" t="str">
        <x:v>车辆里程查询_20260901-20260930_1024辆_GPS里程.xlsx / N510</x:v>
      </x:c>
      <x:c r="P4690" s="2" t="str">
        <x:v>车辆纯氢气里程查询_20260901-20260930_1024辆.xlsx / N532</x:v>
      </x:c>
    </x:row>
    <x:row r="4691" ht="22" customHeight="1">
      <x:c r="A4691" s="2" t="n">
        <x:v>184</x:v>
      </x:c>
      <x:c r="B4691" s="2" t="str">
        <x:v>粤AGQ8378</x:v>
      </x:c>
      <x:c r="C4691" s="2" t="str">
        <x:v>钟祥</x:v>
      </x:c>
      <x:c r="D4691" s="8" t="d">
        <x:v>2026-09-11T00:00:00.000Z</x:v>
      </x:c>
      <x:c r="E4691" s="7" t="n">
        <x:v>44.7</x:v>
      </x:c>
      <x:c r="F4691" s="7" t="n">
        <x:v>46.5</x:v>
      </x:c>
      <x:c r="G4691" s="7" t="n">
        <x:v>43.7</x:v>
      </x:c>
      <x:c r="H4691" s="2" t="str">
        <x:v>否</x:v>
      </x:c>
      <x:c r="I4691" s="7" t="n">
        <x:f>IF(AND(ISNUMBER(E4691),ISNUMBER(F4691)),E4691-F4691,"")</x:f>
        <x:v>-1.7999999999999972</x:v>
      </x:c>
      <x:c r="J4691" s="2" t="str">
        <x:f>IF(H4691="否","不适用",IF(AND(ISNUMBER(E4691),ISNUMBER(F4691)),IF(I4691&gt;'规则与名单'!$B$2,"是","否"),"未判定"))</x:f>
        <x:v>不适用</x:v>
      </x:c>
      <x:c r="K4691" s="2" t="str">
        <x:f>IF(J4691="是",IF(ISNUMBER(F4691),"测试日GPS","缺失"),IF(ISNUMBER(G4691),"非测试日纯氢",IF(AND(H4691="是",J4691="未判定"),IF(ISNUMBER(F4691),"测试名单无纯氢GPS","缺失"),IF(ISNUMBER(E4691),"非测试日仪表","缺失"))))</x:f>
        <x:v>非测试日纯氢</x:v>
      </x:c>
      <x:c r="L4691" s="7" t="n">
        <x:f>IF(K4691="缺失","",IF(K4691="非测试日纯氢",G4691,IF(K4691="非测试日仪表",E4691,F4691)))</x:f>
        <x:v>43.7</x:v>
      </x:c>
      <x:c r="M4691" s="2" t="n">
        <x:f>IF(K4691="缺失",1,0)</x:f>
        <x:v>0</x:v>
      </x:c>
      <x:c r="N4691" s="2" t="str">
        <x:v>车辆里程查询_20260901-20260930_1024辆_仪表里程.xlsx / O510</x:v>
      </x:c>
      <x:c r="O4691" s="2" t="str">
        <x:v>车辆里程查询_20260901-20260930_1024辆_GPS里程.xlsx / O510</x:v>
      </x:c>
      <x:c r="P4691" s="2" t="str">
        <x:v>车辆纯氢气里程查询_20260901-20260930_1024辆.xlsx / O532</x:v>
      </x:c>
    </x:row>
    <x:row r="4692" ht="22" customHeight="1">
      <x:c r="A4692" s="2" t="n">
        <x:v>184</x:v>
      </x:c>
      <x:c r="B4692" s="2" t="str">
        <x:v>粤AGQ8378</x:v>
      </x:c>
      <x:c r="C4692" s="2" t="str">
        <x:v>钟祥</x:v>
      </x:c>
      <x:c r="D4692" s="8" t="d">
        <x:v>2026-09-12T00:00:00.000Z</x:v>
      </x:c>
      <x:c r="E4692" s="7" t="n">
        <x:v>41.2</x:v>
      </x:c>
      <x:c r="F4692" s="7" t="n">
        <x:v>60.6</x:v>
      </x:c>
      <x:c r="G4692" s="7" t="n">
        <x:v>22.2</x:v>
      </x:c>
      <x:c r="H4692" s="2" t="str">
        <x:v>否</x:v>
      </x:c>
      <x:c r="I4692" s="7" t="n">
        <x:f>IF(AND(ISNUMBER(E4692),ISNUMBER(F4692)),E4692-F4692,"")</x:f>
        <x:v>-19.4</x:v>
      </x:c>
      <x:c r="J4692" s="2" t="str">
        <x:f>IF(H4692="否","不适用",IF(AND(ISNUMBER(E4692),ISNUMBER(F4692)),IF(I4692&gt;'规则与名单'!$B$2,"是","否"),"未判定"))</x:f>
        <x:v>不适用</x:v>
      </x:c>
      <x:c r="K4692" s="2" t="str">
        <x:f>IF(J4692="是",IF(ISNUMBER(F4692),"测试日GPS","缺失"),IF(ISNUMBER(G4692),"非测试日纯氢",IF(AND(H4692="是",J4692="未判定"),IF(ISNUMBER(F4692),"测试名单无纯氢GPS","缺失"),IF(ISNUMBER(E4692),"非测试日仪表","缺失"))))</x:f>
        <x:v>非测试日纯氢</x:v>
      </x:c>
      <x:c r="L4692" s="7" t="n">
        <x:f>IF(K4692="缺失","",IF(K4692="非测试日纯氢",G4692,IF(K4692="非测试日仪表",E4692,F4692)))</x:f>
        <x:v>22.2</x:v>
      </x:c>
      <x:c r="M4692" s="2" t="n">
        <x:f>IF(K4692="缺失",1,0)</x:f>
        <x:v>0</x:v>
      </x:c>
      <x:c r="N4692" s="2" t="str">
        <x:v>车辆里程查询_20260901-20260930_1024辆_仪表里程.xlsx / P510</x:v>
      </x:c>
      <x:c r="O4692" s="2" t="str">
        <x:v>车辆里程查询_20260901-20260930_1024辆_GPS里程.xlsx / P510</x:v>
      </x:c>
      <x:c r="P4692" s="2" t="str">
        <x:v>车辆纯氢气里程查询_20260901-20260930_1024辆.xlsx / P532</x:v>
      </x:c>
    </x:row>
    <x:row r="4693" ht="22" customHeight="1">
      <x:c r="A4693" s="2" t="n">
        <x:v>184</x:v>
      </x:c>
      <x:c r="B4693" s="2" t="str">
        <x:v>粤AGQ8378</x:v>
      </x:c>
      <x:c r="C4693" s="2" t="str">
        <x:v>钟祥</x:v>
      </x:c>
      <x:c r="D4693" s="8" t="d">
        <x:v>2026-09-13T00:00:00.000Z</x:v>
      </x:c>
      <x:c r="E4693" s="7" t="n">
        <x:v>54.8</x:v>
      </x:c>
      <x:c r="F4693" s="7" t="n">
        <x:v>38.3</x:v>
      </x:c>
      <x:c r="G4693" s="7" t="n">
        <x:v>38.1</x:v>
      </x:c>
      <x:c r="H4693" s="2" t="str">
        <x:v>否</x:v>
      </x:c>
      <x:c r="I4693" s="7" t="n">
        <x:f>IF(AND(ISNUMBER(E4693),ISNUMBER(F4693)),E4693-F4693,"")</x:f>
        <x:v>16.5</x:v>
      </x:c>
      <x:c r="J4693" s="2" t="str">
        <x:f>IF(H4693="否","不适用",IF(AND(ISNUMBER(E4693),ISNUMBER(F4693)),IF(I4693&gt;'规则与名单'!$B$2,"是","否"),"未判定"))</x:f>
        <x:v>不适用</x:v>
      </x:c>
      <x:c r="K4693" s="2" t="str">
        <x:f>IF(J4693="是",IF(ISNUMBER(F4693),"测试日GPS","缺失"),IF(ISNUMBER(G4693),"非测试日纯氢",IF(AND(H4693="是",J4693="未判定"),IF(ISNUMBER(F4693),"测试名单无纯氢GPS","缺失"),IF(ISNUMBER(E4693),"非测试日仪表","缺失"))))</x:f>
        <x:v>非测试日纯氢</x:v>
      </x:c>
      <x:c r="L4693" s="7" t="n">
        <x:f>IF(K4693="缺失","",IF(K4693="非测试日纯氢",G4693,IF(K4693="非测试日仪表",E4693,F4693)))</x:f>
        <x:v>38.1</x:v>
      </x:c>
      <x:c r="M4693" s="2" t="n">
        <x:f>IF(K4693="缺失",1,0)</x:f>
        <x:v>0</x:v>
      </x:c>
      <x:c r="N4693" s="2" t="str">
        <x:v>车辆里程查询_20260901-20260930_1024辆_仪表里程.xlsx / Q510</x:v>
      </x:c>
      <x:c r="O4693" s="2" t="str">
        <x:v>车辆里程查询_20260901-20260930_1024辆_GPS里程.xlsx / Q510</x:v>
      </x:c>
      <x:c r="P4693" s="2" t="str">
        <x:v>车辆纯氢气里程查询_20260901-20260930_1024辆.xlsx / Q532</x:v>
      </x:c>
    </x:row>
    <x:row r="4694" ht="22" customHeight="1">
      <x:c r="A4694" s="2" t="n">
        <x:v>184</x:v>
      </x:c>
      <x:c r="B4694" s="2" t="str">
        <x:v>粤AGQ8378</x:v>
      </x:c>
      <x:c r="C4694" s="2" t="str">
        <x:v>钟祥</x:v>
      </x:c>
      <x:c r="D4694" s="8" t="d">
        <x:v>2026-09-14T00:00:00.000Z</x:v>
      </x:c>
      <x:c r="E4694" s="7" t="n">
        <x:v>52.3</x:v>
      </x:c>
      <x:c r="F4694" s="7" t="n">
        <x:v>51.8</x:v>
      </x:c>
      <x:c r="G4694" s="7" t="n">
        <x:v>22.6</x:v>
      </x:c>
      <x:c r="H4694" s="2" t="str">
        <x:v>否</x:v>
      </x:c>
      <x:c r="I4694" s="7" t="n">
        <x:f>IF(AND(ISNUMBER(E4694),ISNUMBER(F4694)),E4694-F4694,"")</x:f>
        <x:v>0.5</x:v>
      </x:c>
      <x:c r="J4694" s="2" t="str">
        <x:f>IF(H4694="否","不适用",IF(AND(ISNUMBER(E4694),ISNUMBER(F4694)),IF(I4694&gt;'规则与名单'!$B$2,"是","否"),"未判定"))</x:f>
        <x:v>不适用</x:v>
      </x:c>
      <x:c r="K4694" s="2" t="str">
        <x:f>IF(J4694="是",IF(ISNUMBER(F4694),"测试日GPS","缺失"),IF(ISNUMBER(G4694),"非测试日纯氢",IF(AND(H4694="是",J4694="未判定"),IF(ISNUMBER(F4694),"测试名单无纯氢GPS","缺失"),IF(ISNUMBER(E4694),"非测试日仪表","缺失"))))</x:f>
        <x:v>非测试日纯氢</x:v>
      </x:c>
      <x:c r="L4694" s="7" t="n">
        <x:f>IF(K4694="缺失","",IF(K4694="非测试日纯氢",G4694,IF(K4694="非测试日仪表",E4694,F4694)))</x:f>
        <x:v>22.6</x:v>
      </x:c>
      <x:c r="M4694" s="2" t="n">
        <x:f>IF(K4694="缺失",1,0)</x:f>
        <x:v>0</x:v>
      </x:c>
      <x:c r="N4694" s="2" t="str">
        <x:v>车辆里程查询_20260901-20260930_1024辆_仪表里程.xlsx / R510</x:v>
      </x:c>
      <x:c r="O4694" s="2" t="str">
        <x:v>车辆里程查询_20260901-20260930_1024辆_GPS里程.xlsx / R510</x:v>
      </x:c>
      <x:c r="P4694" s="2" t="str">
        <x:v>车辆纯氢气里程查询_20260901-20260930_1024辆.xlsx / R532</x:v>
      </x:c>
    </x:row>
    <x:row r="4695" ht="22" customHeight="1">
      <x:c r="A4695" s="2" t="n">
        <x:v>184</x:v>
      </x:c>
      <x:c r="B4695" s="2" t="str">
        <x:v>粤AGQ8378</x:v>
      </x:c>
      <x:c r="C4695" s="2" t="str">
        <x:v>钟祥</x:v>
      </x:c>
      <x:c r="D4695" s="8" t="d">
        <x:v>2026-09-15T00:00:00.000Z</x:v>
      </x:c>
      <x:c r="E4695" s="7" t="n">
        <x:v>39.2</x:v>
      </x:c>
      <x:c r="F4695" s="7" t="n">
        <x:v>61.2</x:v>
      </x:c>
      <x:c r="G4695" s="7" t="n">
        <x:v>39.8</x:v>
      </x:c>
      <x:c r="H4695" s="2" t="str">
        <x:v>否</x:v>
      </x:c>
      <x:c r="I4695" s="7" t="n">
        <x:f>IF(AND(ISNUMBER(E4695),ISNUMBER(F4695)),E4695-F4695,"")</x:f>
        <x:v>-22</x:v>
      </x:c>
      <x:c r="J4695" s="2" t="str">
        <x:f>IF(H4695="否","不适用",IF(AND(ISNUMBER(E4695),ISNUMBER(F4695)),IF(I4695&gt;'规则与名单'!$B$2,"是","否"),"未判定"))</x:f>
        <x:v>不适用</x:v>
      </x:c>
      <x:c r="K4695" s="2" t="str">
        <x:f>IF(J4695="是",IF(ISNUMBER(F4695),"测试日GPS","缺失"),IF(ISNUMBER(G4695),"非测试日纯氢",IF(AND(H4695="是",J4695="未判定"),IF(ISNUMBER(F4695),"测试名单无纯氢GPS","缺失"),IF(ISNUMBER(E4695),"非测试日仪表","缺失"))))</x:f>
        <x:v>非测试日纯氢</x:v>
      </x:c>
      <x:c r="L4695" s="7" t="n">
        <x:f>IF(K4695="缺失","",IF(K4695="非测试日纯氢",G4695,IF(K4695="非测试日仪表",E4695,F4695)))</x:f>
        <x:v>39.8</x:v>
      </x:c>
      <x:c r="M4695" s="2" t="n">
        <x:f>IF(K4695="缺失",1,0)</x:f>
        <x:v>0</x:v>
      </x:c>
      <x:c r="N4695" s="2" t="str">
        <x:v>车辆里程查询_20260901-20260930_1024辆_仪表里程.xlsx / S510</x:v>
      </x:c>
      <x:c r="O4695" s="2" t="str">
        <x:v>车辆里程查询_20260901-20260930_1024辆_GPS里程.xlsx / S510</x:v>
      </x:c>
      <x:c r="P4695" s="2" t="str">
        <x:v>车辆纯氢气里程查询_20260901-20260930_1024辆.xlsx / S532</x:v>
      </x:c>
    </x:row>
    <x:row r="4696" ht="22" customHeight="1">
      <x:c r="A4696" s="2" t="n">
        <x:v>184</x:v>
      </x:c>
      <x:c r="B4696" s="2" t="str">
        <x:v>粤AGQ8378</x:v>
      </x:c>
      <x:c r="C4696" s="2" t="str">
        <x:v>钟祥</x:v>
      </x:c>
      <x:c r="D4696" s="8" t="d">
        <x:v>2026-09-16T00:00:00.000Z</x:v>
      </x:c>
      <x:c r="E4696" s="7" t="n">
        <x:v>106.2</x:v>
      </x:c>
      <x:c r="F4696" s="7" t="n">
        <x:v>87.2</x:v>
      </x:c>
      <x:c r="G4696" s="7" t="n">
        <x:v>84.8</x:v>
      </x:c>
      <x:c r="H4696" s="2" t="str">
        <x:v>否</x:v>
      </x:c>
      <x:c r="I4696" s="7" t="n">
        <x:f>IF(AND(ISNUMBER(E4696),ISNUMBER(F4696)),E4696-F4696,"")</x:f>
        <x:v>19</x:v>
      </x:c>
      <x:c r="J4696" s="2" t="str">
        <x:f>IF(H4696="否","不适用",IF(AND(ISNUMBER(E4696),ISNUMBER(F4696)),IF(I4696&gt;'规则与名单'!$B$2,"是","否"),"未判定"))</x:f>
        <x:v>不适用</x:v>
      </x:c>
      <x:c r="K4696" s="2" t="str">
        <x:f>IF(J4696="是",IF(ISNUMBER(F4696),"测试日GPS","缺失"),IF(ISNUMBER(G4696),"非测试日纯氢",IF(AND(H4696="是",J4696="未判定"),IF(ISNUMBER(F4696),"测试名单无纯氢GPS","缺失"),IF(ISNUMBER(E4696),"非测试日仪表","缺失"))))</x:f>
        <x:v>非测试日纯氢</x:v>
      </x:c>
      <x:c r="L4696" s="7" t="n">
        <x:f>IF(K4696="缺失","",IF(K4696="非测试日纯氢",G4696,IF(K4696="非测试日仪表",E4696,F4696)))</x:f>
        <x:v>84.8</x:v>
      </x:c>
      <x:c r="M4696" s="2" t="n">
        <x:f>IF(K4696="缺失",1,0)</x:f>
        <x:v>0</x:v>
      </x:c>
      <x:c r="N4696" s="2" t="str">
        <x:v>车辆里程查询_20260901-20260930_1024辆_仪表里程.xlsx / T510</x:v>
      </x:c>
      <x:c r="O4696" s="2" t="str">
        <x:v>车辆里程查询_20260901-20260930_1024辆_GPS里程.xlsx / T510</x:v>
      </x:c>
      <x:c r="P4696" s="2" t="str">
        <x:v>车辆纯氢气里程查询_20260901-20260930_1024辆.xlsx / T532</x:v>
      </x:c>
    </x:row>
    <x:row r="4697" ht="22" customHeight="1">
      <x:c r="A4697" s="2" t="n">
        <x:v>184</x:v>
      </x:c>
      <x:c r="B4697" s="2" t="str">
        <x:v>粤AGQ8378</x:v>
      </x:c>
      <x:c r="C4697" s="2" t="str">
        <x:v>钟祥</x:v>
      </x:c>
      <x:c r="D4697" s="8" t="d">
        <x:v>2026-09-17T00:00:00.000Z</x:v>
      </x:c>
      <x:c r="E4697" s="7" t="n">
        <x:v>44.8</x:v>
      </x:c>
      <x:c r="F4697" s="7" t="n">
        <x:v>45.2</x:v>
      </x:c>
      <x:c r="G4697" s="7" t="n">
        <x:v>40.7</x:v>
      </x:c>
      <x:c r="H4697" s="2" t="str">
        <x:v>否</x:v>
      </x:c>
      <x:c r="I4697" s="7" t="n">
        <x:f>IF(AND(ISNUMBER(E4697),ISNUMBER(F4697)),E4697-F4697,"")</x:f>
        <x:v>-0.4000000000000057</x:v>
      </x:c>
      <x:c r="J4697" s="2" t="str">
        <x:f>IF(H4697="否","不适用",IF(AND(ISNUMBER(E4697),ISNUMBER(F4697)),IF(I4697&gt;'规则与名单'!$B$2,"是","否"),"未判定"))</x:f>
        <x:v>不适用</x:v>
      </x:c>
      <x:c r="K4697" s="2" t="str">
        <x:f>IF(J4697="是",IF(ISNUMBER(F4697),"测试日GPS","缺失"),IF(ISNUMBER(G4697),"非测试日纯氢",IF(AND(H4697="是",J4697="未判定"),IF(ISNUMBER(F4697),"测试名单无纯氢GPS","缺失"),IF(ISNUMBER(E4697),"非测试日仪表","缺失"))))</x:f>
        <x:v>非测试日纯氢</x:v>
      </x:c>
      <x:c r="L4697" s="7" t="n">
        <x:f>IF(K4697="缺失","",IF(K4697="非测试日纯氢",G4697,IF(K4697="非测试日仪表",E4697,F4697)))</x:f>
        <x:v>40.7</x:v>
      </x:c>
      <x:c r="M4697" s="2" t="n">
        <x:f>IF(K4697="缺失",1,0)</x:f>
        <x:v>0</x:v>
      </x:c>
      <x:c r="N4697" s="2" t="str">
        <x:v>车辆里程查询_20260901-20260930_1024辆_仪表里程.xlsx / U510</x:v>
      </x:c>
      <x:c r="O4697" s="2" t="str">
        <x:v>车辆里程查询_20260901-20260930_1024辆_GPS里程.xlsx / U510</x:v>
      </x:c>
      <x:c r="P4697" s="2" t="str">
        <x:v>车辆纯氢气里程查询_20260901-20260930_1024辆.xlsx / U532</x:v>
      </x:c>
    </x:row>
    <x:row r="4698" ht="22" customHeight="1">
      <x:c r="A4698" s="2" t="n">
        <x:v>184</x:v>
      </x:c>
      <x:c r="B4698" s="2" t="str">
        <x:v>粤AGQ8378</x:v>
      </x:c>
      <x:c r="C4698" s="2" t="str">
        <x:v>钟祥</x:v>
      </x:c>
      <x:c r="D4698" s="8" t="d">
        <x:v>2026-09-18T00:00:00.000Z</x:v>
      </x:c>
      <x:c r="E4698" s="7" t="n">
        <x:v>160.1</x:v>
      </x:c>
      <x:c r="F4698" s="7" t="n">
        <x:v>163.3</x:v>
      </x:c>
      <x:c r="G4698" s="7" t="n">
        <x:v>126.2</x:v>
      </x:c>
      <x:c r="H4698" s="2" t="str">
        <x:v>否</x:v>
      </x:c>
      <x:c r="I4698" s="7" t="n">
        <x:f>IF(AND(ISNUMBER(E4698),ISNUMBER(F4698)),E4698-F4698,"")</x:f>
        <x:v>-3.200000000000017</x:v>
      </x:c>
      <x:c r="J4698" s="2" t="str">
        <x:f>IF(H4698="否","不适用",IF(AND(ISNUMBER(E4698),ISNUMBER(F4698)),IF(I4698&gt;'规则与名单'!$B$2,"是","否"),"未判定"))</x:f>
        <x:v>不适用</x:v>
      </x:c>
      <x:c r="K4698" s="2" t="str">
        <x:f>IF(J4698="是",IF(ISNUMBER(F4698),"测试日GPS","缺失"),IF(ISNUMBER(G4698),"非测试日纯氢",IF(AND(H4698="是",J4698="未判定"),IF(ISNUMBER(F4698),"测试名单无纯氢GPS","缺失"),IF(ISNUMBER(E4698),"非测试日仪表","缺失"))))</x:f>
        <x:v>非测试日纯氢</x:v>
      </x:c>
      <x:c r="L4698" s="7" t="n">
        <x:f>IF(K4698="缺失","",IF(K4698="非测试日纯氢",G4698,IF(K4698="非测试日仪表",E4698,F4698)))</x:f>
        <x:v>126.2</x:v>
      </x:c>
      <x:c r="M4698" s="2" t="n">
        <x:f>IF(K4698="缺失",1,0)</x:f>
        <x:v>0</x:v>
      </x:c>
      <x:c r="N4698" s="2" t="str">
        <x:v>车辆里程查询_20260901-20260930_1024辆_仪表里程.xlsx / V510</x:v>
      </x:c>
      <x:c r="O4698" s="2" t="str">
        <x:v>车辆里程查询_20260901-20260930_1024辆_GPS里程.xlsx / V510</x:v>
      </x:c>
      <x:c r="P4698" s="2" t="str">
        <x:v>车辆纯氢气里程查询_20260901-20260930_1024辆.xlsx / V532</x:v>
      </x:c>
    </x:row>
    <x:row r="4699" ht="22" customHeight="1">
      <x:c r="A4699" s="2" t="n">
        <x:v>184</x:v>
      </x:c>
      <x:c r="B4699" s="2" t="str">
        <x:v>粤AGQ8378</x:v>
      </x:c>
      <x:c r="C4699" s="2" t="str">
        <x:v>钟祥</x:v>
      </x:c>
      <x:c r="D4699" s="8" t="d">
        <x:v>2026-09-19T00:00:00.000Z</x:v>
      </x:c>
      <x:c r="E4699" s="7"/>
      <x:c r="F4699" s="7" t="n">
        <x:v>0</x:v>
      </x:c>
      <x:c r="G4699" s="7"/>
      <x:c r="H4699" s="2" t="str">
        <x:v>否</x:v>
      </x:c>
      <x:c r="I4699" s="7" t="str">
        <x:f>IF(AND(ISNUMBER(E4699),ISNUMBER(F4699)),E4699-F4699,"")</x:f>
      </x:c>
      <x:c r="J4699" s="2" t="str">
        <x:f>IF(H4699="否","不适用",IF(AND(ISNUMBER(E4699),ISNUMBER(F4699)),IF(I4699&gt;'规则与名单'!$B$2,"是","否"),"未判定"))</x:f>
        <x:v>不适用</x:v>
      </x:c>
      <x:c r="K4699" s="2" t="str">
        <x:f>IF(J4699="是",IF(ISNUMBER(F4699),"测试日GPS","缺失"),IF(ISNUMBER(G4699),"非测试日纯氢",IF(AND(H4699="是",J4699="未判定"),IF(ISNUMBER(F4699),"测试名单无纯氢GPS","缺失"),IF(ISNUMBER(E4699),"非测试日仪表","缺失"))))</x:f>
        <x:v>缺失</x:v>
      </x:c>
      <x:c r="L4699" s="7" t="str">
        <x:f>IF(K4699="缺失","",IF(K4699="非测试日纯氢",G4699,IF(K4699="非测试日仪表",E4699,F4699)))</x:f>
      </x:c>
      <x:c r="M4699" s="2" t="n">
        <x:f>IF(K4699="缺失",1,0)</x:f>
        <x:v>1</x:v>
      </x:c>
      <x:c r="N4699" s="2" t="str">
        <x:v>车辆里程查询_20260901-20260930_1024辆_仪表里程.xlsx / W510</x:v>
      </x:c>
      <x:c r="O4699" s="2" t="str">
        <x:v>车辆里程查询_20260901-20260930_1024辆_GPS里程.xlsx / W510</x:v>
      </x:c>
      <x:c r="P4699" s="2" t="str">
        <x:v>车辆纯氢气里程查询_20260901-20260930_1024辆.xlsx / W532</x:v>
      </x:c>
    </x:row>
    <x:row r="4700" ht="22" customHeight="1">
      <x:c r="A4700" s="2" t="n">
        <x:v>184</x:v>
      </x:c>
      <x:c r="B4700" s="2" t="str">
        <x:v>粤AGQ8378</x:v>
      </x:c>
      <x:c r="C4700" s="2" t="str">
        <x:v>钟祥</x:v>
      </x:c>
      <x:c r="D4700" s="8" t="d">
        <x:v>2026-09-20T00:00:00.000Z</x:v>
      </x:c>
      <x:c r="E4700" s="7" t="n">
        <x:v>45.4</x:v>
      </x:c>
      <x:c r="F4700" s="7" t="n">
        <x:v>45.9</x:v>
      </x:c>
      <x:c r="G4700" s="7" t="n">
        <x:v>45.2</x:v>
      </x:c>
      <x:c r="H4700" s="2" t="str">
        <x:v>否</x:v>
      </x:c>
      <x:c r="I4700" s="7" t="n">
        <x:f>IF(AND(ISNUMBER(E4700),ISNUMBER(F4700)),E4700-F4700,"")</x:f>
        <x:v>-0.5</x:v>
      </x:c>
      <x:c r="J4700" s="2" t="str">
        <x:f>IF(H4700="否","不适用",IF(AND(ISNUMBER(E4700),ISNUMBER(F4700)),IF(I4700&gt;'规则与名单'!$B$2,"是","否"),"未判定"))</x:f>
        <x:v>不适用</x:v>
      </x:c>
      <x:c r="K4700" s="2" t="str">
        <x:f>IF(J4700="是",IF(ISNUMBER(F4700),"测试日GPS","缺失"),IF(ISNUMBER(G4700),"非测试日纯氢",IF(AND(H4700="是",J4700="未判定"),IF(ISNUMBER(F4700),"测试名单无纯氢GPS","缺失"),IF(ISNUMBER(E4700),"非测试日仪表","缺失"))))</x:f>
        <x:v>非测试日纯氢</x:v>
      </x:c>
      <x:c r="L4700" s="7" t="n">
        <x:f>IF(K4700="缺失","",IF(K4700="非测试日纯氢",G4700,IF(K4700="非测试日仪表",E4700,F4700)))</x:f>
        <x:v>45.2</x:v>
      </x:c>
      <x:c r="M4700" s="2" t="n">
        <x:f>IF(K4700="缺失",1,0)</x:f>
        <x:v>0</x:v>
      </x:c>
      <x:c r="N4700" s="2" t="str">
        <x:v>车辆里程查询_20260901-20260930_1024辆_仪表里程.xlsx / X510</x:v>
      </x:c>
      <x:c r="O4700" s="2" t="str">
        <x:v>车辆里程查询_20260901-20260930_1024辆_GPS里程.xlsx / X510</x:v>
      </x:c>
      <x:c r="P4700" s="2" t="str">
        <x:v>车辆纯氢气里程查询_20260901-20260930_1024辆.xlsx / X532</x:v>
      </x:c>
    </x:row>
    <x:row r="4701" ht="22" customHeight="1">
      <x:c r="A4701" s="2" t="n">
        <x:v>184</x:v>
      </x:c>
      <x:c r="B4701" s="2" t="str">
        <x:v>粤AGQ8378</x:v>
      </x:c>
      <x:c r="C4701" s="2" t="str">
        <x:v>钟祥</x:v>
      </x:c>
      <x:c r="D4701" s="8" t="d">
        <x:v>2026-09-21T00:00:00.000Z</x:v>
      </x:c>
      <x:c r="E4701" s="7" t="n">
        <x:v>85.9</x:v>
      </x:c>
      <x:c r="F4701" s="7" t="n">
        <x:v>87.3</x:v>
      </x:c>
      <x:c r="G4701" s="7" t="n">
        <x:v>51.9</x:v>
      </x:c>
      <x:c r="H4701" s="2" t="str">
        <x:v>否</x:v>
      </x:c>
      <x:c r="I4701" s="7" t="n">
        <x:f>IF(AND(ISNUMBER(E4701),ISNUMBER(F4701)),E4701-F4701,"")</x:f>
        <x:v>-1.3999999999999915</x:v>
      </x:c>
      <x:c r="J4701" s="2" t="str">
        <x:f>IF(H4701="否","不适用",IF(AND(ISNUMBER(E4701),ISNUMBER(F4701)),IF(I4701&gt;'规则与名单'!$B$2,"是","否"),"未判定"))</x:f>
        <x:v>不适用</x:v>
      </x:c>
      <x:c r="K4701" s="2" t="str">
        <x:f>IF(J4701="是",IF(ISNUMBER(F4701),"测试日GPS","缺失"),IF(ISNUMBER(G4701),"非测试日纯氢",IF(AND(H4701="是",J4701="未判定"),IF(ISNUMBER(F4701),"测试名单无纯氢GPS","缺失"),IF(ISNUMBER(E4701),"非测试日仪表","缺失"))))</x:f>
        <x:v>非测试日纯氢</x:v>
      </x:c>
      <x:c r="L4701" s="7" t="n">
        <x:f>IF(K4701="缺失","",IF(K4701="非测试日纯氢",G4701,IF(K4701="非测试日仪表",E4701,F4701)))</x:f>
        <x:v>51.9</x:v>
      </x:c>
      <x:c r="M4701" s="2" t="n">
        <x:f>IF(K4701="缺失",1,0)</x:f>
        <x:v>0</x:v>
      </x:c>
      <x:c r="N4701" s="2" t="str">
        <x:v>车辆里程查询_20260901-20260930_1024辆_仪表里程.xlsx / Y510</x:v>
      </x:c>
      <x:c r="O4701" s="2" t="str">
        <x:v>车辆里程查询_20260901-20260930_1024辆_GPS里程.xlsx / Y510</x:v>
      </x:c>
      <x:c r="P4701" s="2" t="str">
        <x:v>车辆纯氢气里程查询_20260901-20260930_1024辆.xlsx / Y532</x:v>
      </x:c>
    </x:row>
    <x:row r="4702" ht="22" customHeight="1">
      <x:c r="A4702" s="2" t="n">
        <x:v>184</x:v>
      </x:c>
      <x:c r="B4702" s="2" t="str">
        <x:v>粤AGQ8378</x:v>
      </x:c>
      <x:c r="C4702" s="2" t="str">
        <x:v>钟祥</x:v>
      </x:c>
      <x:c r="D4702" s="8" t="d">
        <x:v>2026-09-22T00:00:00.000Z</x:v>
      </x:c>
      <x:c r="E4702" s="7" t="n">
        <x:v>118.7</x:v>
      </x:c>
      <x:c r="F4702" s="7" t="n">
        <x:v>119.4</x:v>
      </x:c>
      <x:c r="G4702" s="7" t="n">
        <x:v>106.4</x:v>
      </x:c>
      <x:c r="H4702" s="2" t="str">
        <x:v>否</x:v>
      </x:c>
      <x:c r="I4702" s="7" t="n">
        <x:f>IF(AND(ISNUMBER(E4702),ISNUMBER(F4702)),E4702-F4702,"")</x:f>
        <x:v>-0.7000000000000028</x:v>
      </x:c>
      <x:c r="J4702" s="2" t="str">
        <x:f>IF(H4702="否","不适用",IF(AND(ISNUMBER(E4702),ISNUMBER(F4702)),IF(I4702&gt;'规则与名单'!$B$2,"是","否"),"未判定"))</x:f>
        <x:v>不适用</x:v>
      </x:c>
      <x:c r="K4702" s="2" t="str">
        <x:f>IF(J4702="是",IF(ISNUMBER(F4702),"测试日GPS","缺失"),IF(ISNUMBER(G4702),"非测试日纯氢",IF(AND(H4702="是",J4702="未判定"),IF(ISNUMBER(F4702),"测试名单无纯氢GPS","缺失"),IF(ISNUMBER(E4702),"非测试日仪表","缺失"))))</x:f>
        <x:v>非测试日纯氢</x:v>
      </x:c>
      <x:c r="L4702" s="7" t="n">
        <x:f>IF(K4702="缺失","",IF(K4702="非测试日纯氢",G4702,IF(K4702="非测试日仪表",E4702,F4702)))</x:f>
        <x:v>106.4</x:v>
      </x:c>
      <x:c r="M4702" s="2" t="n">
        <x:f>IF(K4702="缺失",1,0)</x:f>
        <x:v>0</x:v>
      </x:c>
      <x:c r="N4702" s="2" t="str">
        <x:v>车辆里程查询_20260901-20260930_1024辆_仪表里程.xlsx / Z510</x:v>
      </x:c>
      <x:c r="O4702" s="2" t="str">
        <x:v>车辆里程查询_20260901-20260930_1024辆_GPS里程.xlsx / Z510</x:v>
      </x:c>
      <x:c r="P4702" s="2" t="str">
        <x:v>车辆纯氢气里程查询_20260901-20260930_1024辆.xlsx / Z532</x:v>
      </x:c>
    </x:row>
    <x:row r="4703" ht="22" customHeight="1">
      <x:c r="A4703" s="2" t="n">
        <x:v>184</x:v>
      </x:c>
      <x:c r="B4703" s="2" t="str">
        <x:v>粤AGQ8378</x:v>
      </x:c>
      <x:c r="C4703" s="2" t="str">
        <x:v>钟祥</x:v>
      </x:c>
      <x:c r="D4703" s="8" t="d">
        <x:v>2026-09-23T00:00:00.000Z</x:v>
      </x:c>
      <x:c r="E4703" s="7" t="n">
        <x:v>98.5</x:v>
      </x:c>
      <x:c r="F4703" s="7" t="n">
        <x:v>100.8</x:v>
      </x:c>
      <x:c r="G4703" s="7" t="n">
        <x:v>96.9</x:v>
      </x:c>
      <x:c r="H4703" s="2" t="str">
        <x:v>否</x:v>
      </x:c>
      <x:c r="I4703" s="7" t="n">
        <x:f>IF(AND(ISNUMBER(E4703),ISNUMBER(F4703)),E4703-F4703,"")</x:f>
        <x:v>-2.299999999999997</x:v>
      </x:c>
      <x:c r="J4703" s="2" t="str">
        <x:f>IF(H4703="否","不适用",IF(AND(ISNUMBER(E4703),ISNUMBER(F4703)),IF(I4703&gt;'规则与名单'!$B$2,"是","否"),"未判定"))</x:f>
        <x:v>不适用</x:v>
      </x:c>
      <x:c r="K4703" s="2" t="str">
        <x:f>IF(J4703="是",IF(ISNUMBER(F4703),"测试日GPS","缺失"),IF(ISNUMBER(G4703),"非测试日纯氢",IF(AND(H4703="是",J4703="未判定"),IF(ISNUMBER(F4703),"测试名单无纯氢GPS","缺失"),IF(ISNUMBER(E4703),"非测试日仪表","缺失"))))</x:f>
        <x:v>非测试日纯氢</x:v>
      </x:c>
      <x:c r="L4703" s="7" t="n">
        <x:f>IF(K4703="缺失","",IF(K4703="非测试日纯氢",G4703,IF(K4703="非测试日仪表",E4703,F4703)))</x:f>
        <x:v>96.9</x:v>
      </x:c>
      <x:c r="M4703" s="2" t="n">
        <x:f>IF(K4703="缺失",1,0)</x:f>
        <x:v>0</x:v>
      </x:c>
      <x:c r="N4703" s="2" t="str">
        <x:v>车辆里程查询_20260901-20260930_1024辆_仪表里程.xlsx / AA510</x:v>
      </x:c>
      <x:c r="O4703" s="2" t="str">
        <x:v>车辆里程查询_20260901-20260930_1024辆_GPS里程.xlsx / AA510</x:v>
      </x:c>
      <x:c r="P4703" s="2" t="str">
        <x:v>车辆纯氢气里程查询_20260901-20260930_1024辆.xlsx / AA532</x:v>
      </x:c>
    </x:row>
    <x:row r="4704" ht="22" customHeight="1">
      <x:c r="A4704" s="2" t="n">
        <x:v>184</x:v>
      </x:c>
      <x:c r="B4704" s="2" t="str">
        <x:v>粤AGQ8378</x:v>
      </x:c>
      <x:c r="C4704" s="2" t="str">
        <x:v>钟祥</x:v>
      </x:c>
      <x:c r="D4704" s="8" t="d">
        <x:v>2026-09-24T00:00:00.000Z</x:v>
      </x:c>
      <x:c r="E4704" s="7" t="n">
        <x:v>90.1</x:v>
      </x:c>
      <x:c r="F4704" s="7" t="n">
        <x:v>90.8</x:v>
      </x:c>
      <x:c r="G4704" s="7" t="n">
        <x:v>88.3</x:v>
      </x:c>
      <x:c r="H4704" s="2" t="str">
        <x:v>否</x:v>
      </x:c>
      <x:c r="I4704" s="7" t="n">
        <x:f>IF(AND(ISNUMBER(E4704),ISNUMBER(F4704)),E4704-F4704,"")</x:f>
        <x:v>-0.7000000000000028</x:v>
      </x:c>
      <x:c r="J4704" s="2" t="str">
        <x:f>IF(H4704="否","不适用",IF(AND(ISNUMBER(E4704),ISNUMBER(F4704)),IF(I4704&gt;'规则与名单'!$B$2,"是","否"),"未判定"))</x:f>
        <x:v>不适用</x:v>
      </x:c>
      <x:c r="K4704" s="2" t="str">
        <x:f>IF(J4704="是",IF(ISNUMBER(F4704),"测试日GPS","缺失"),IF(ISNUMBER(G4704),"非测试日纯氢",IF(AND(H4704="是",J4704="未判定"),IF(ISNUMBER(F4704),"测试名单无纯氢GPS","缺失"),IF(ISNUMBER(E4704),"非测试日仪表","缺失"))))</x:f>
        <x:v>非测试日纯氢</x:v>
      </x:c>
      <x:c r="L4704" s="7" t="n">
        <x:f>IF(K4704="缺失","",IF(K4704="非测试日纯氢",G4704,IF(K4704="非测试日仪表",E4704,F4704)))</x:f>
        <x:v>88.3</x:v>
      </x:c>
      <x:c r="M4704" s="2" t="n">
        <x:f>IF(K4704="缺失",1,0)</x:f>
        <x:v>0</x:v>
      </x:c>
      <x:c r="N4704" s="2" t="str">
        <x:v>车辆里程查询_20260901-20260930_1024辆_仪表里程.xlsx / AB510</x:v>
      </x:c>
      <x:c r="O4704" s="2" t="str">
        <x:v>车辆里程查询_20260901-20260930_1024辆_GPS里程.xlsx / AB510</x:v>
      </x:c>
      <x:c r="P4704" s="2" t="str">
        <x:v>车辆纯氢气里程查询_20260901-20260930_1024辆.xlsx / AB532</x:v>
      </x:c>
    </x:row>
    <x:row r="4705" ht="22" customHeight="1">
      <x:c r="A4705" s="2" t="n">
        <x:v>184</x:v>
      </x:c>
      <x:c r="B4705" s="2" t="str">
        <x:v>粤AGQ8378</x:v>
      </x:c>
      <x:c r="C4705" s="2" t="str">
        <x:v>钟祥</x:v>
      </x:c>
      <x:c r="D4705" s="8" t="d">
        <x:v>2026-09-25T00:00:00.000Z</x:v>
      </x:c>
      <x:c r="E4705" s="7"/>
      <x:c r="F4705" s="7" t="n">
        <x:v>0</x:v>
      </x:c>
      <x:c r="G4705" s="7"/>
      <x:c r="H4705" s="2" t="str">
        <x:v>否</x:v>
      </x:c>
      <x:c r="I4705" s="7" t="str">
        <x:f>IF(AND(ISNUMBER(E4705),ISNUMBER(F4705)),E4705-F4705,"")</x:f>
      </x:c>
      <x:c r="J4705" s="2" t="str">
        <x:f>IF(H4705="否","不适用",IF(AND(ISNUMBER(E4705),ISNUMBER(F4705)),IF(I4705&gt;'规则与名单'!$B$2,"是","否"),"未判定"))</x:f>
        <x:v>不适用</x:v>
      </x:c>
      <x:c r="K4705" s="2" t="str">
        <x:f>IF(J4705="是",IF(ISNUMBER(F4705),"测试日GPS","缺失"),IF(ISNUMBER(G4705),"非测试日纯氢",IF(AND(H4705="是",J4705="未判定"),IF(ISNUMBER(F4705),"测试名单无纯氢GPS","缺失"),IF(ISNUMBER(E4705),"非测试日仪表","缺失"))))</x:f>
        <x:v>缺失</x:v>
      </x:c>
      <x:c r="L4705" s="7" t="str">
        <x:f>IF(K4705="缺失","",IF(K4705="非测试日纯氢",G4705,IF(K4705="非测试日仪表",E4705,F4705)))</x:f>
      </x:c>
      <x:c r="M4705" s="2" t="n">
        <x:f>IF(K4705="缺失",1,0)</x:f>
        <x:v>1</x:v>
      </x:c>
      <x:c r="N4705" s="2" t="str">
        <x:v>车辆里程查询_20260901-20260930_1024辆_仪表里程.xlsx / AC510</x:v>
      </x:c>
      <x:c r="O4705" s="2" t="str">
        <x:v>车辆里程查询_20260901-20260930_1024辆_GPS里程.xlsx / AC510</x:v>
      </x:c>
      <x:c r="P4705" s="2" t="str">
        <x:v>车辆纯氢气里程查询_20260901-20260930_1024辆.xlsx / AC532</x:v>
      </x:c>
    </x:row>
    <x:row r="4706" ht="22" customHeight="1">
      <x:c r="A4706" s="2" t="n">
        <x:v>184</x:v>
      </x:c>
      <x:c r="B4706" s="2" t="str">
        <x:v>粤AGQ8378</x:v>
      </x:c>
      <x:c r="C4706" s="2" t="str">
        <x:v>钟祥</x:v>
      </x:c>
      <x:c r="D4706" s="8" t="d">
        <x:v>2026-09-26T00:00:00.000Z</x:v>
      </x:c>
      <x:c r="E4706" s="7"/>
      <x:c r="F4706" s="7" t="n">
        <x:v>0</x:v>
      </x:c>
      <x:c r="G4706" s="7"/>
      <x:c r="H4706" s="2" t="str">
        <x:v>否</x:v>
      </x:c>
      <x:c r="I4706" s="7" t="str">
        <x:f>IF(AND(ISNUMBER(E4706),ISNUMBER(F4706)),E4706-F4706,"")</x:f>
      </x:c>
      <x:c r="J4706" s="2" t="str">
        <x:f>IF(H4706="否","不适用",IF(AND(ISNUMBER(E4706),ISNUMBER(F4706)),IF(I4706&gt;'规则与名单'!$B$2,"是","否"),"未判定"))</x:f>
        <x:v>不适用</x:v>
      </x:c>
      <x:c r="K4706" s="2" t="str">
        <x:f>IF(J4706="是",IF(ISNUMBER(F4706),"测试日GPS","缺失"),IF(ISNUMBER(G4706),"非测试日纯氢",IF(AND(H4706="是",J4706="未判定"),IF(ISNUMBER(F4706),"测试名单无纯氢GPS","缺失"),IF(ISNUMBER(E4706),"非测试日仪表","缺失"))))</x:f>
        <x:v>缺失</x:v>
      </x:c>
      <x:c r="L4706" s="7" t="str">
        <x:f>IF(K4706="缺失","",IF(K4706="非测试日纯氢",G4706,IF(K4706="非测试日仪表",E4706,F4706)))</x:f>
      </x:c>
      <x:c r="M4706" s="2" t="n">
        <x:f>IF(K4706="缺失",1,0)</x:f>
        <x:v>1</x:v>
      </x:c>
      <x:c r="N4706" s="2" t="str">
        <x:v>车辆里程查询_20260901-20260930_1024辆_仪表里程.xlsx / AD510</x:v>
      </x:c>
      <x:c r="O4706" s="2" t="str">
        <x:v>车辆里程查询_20260901-20260930_1024辆_GPS里程.xlsx / AD510</x:v>
      </x:c>
      <x:c r="P4706" s="2" t="str">
        <x:v>车辆纯氢气里程查询_20260901-20260930_1024辆.xlsx / AD532</x:v>
      </x:c>
    </x:row>
    <x:row r="4707" ht="22" customHeight="1">
      <x:c r="A4707" s="2" t="n">
        <x:v>184</x:v>
      </x:c>
      <x:c r="B4707" s="2" t="str">
        <x:v>粤AGQ8378</x:v>
      </x:c>
      <x:c r="C4707" s="2" t="str">
        <x:v>钟祥</x:v>
      </x:c>
      <x:c r="D4707" s="8" t="d">
        <x:v>2026-09-27T00:00:00.000Z</x:v>
      </x:c>
      <x:c r="E4707" s="7" t="n">
        <x:v>41.3</x:v>
      </x:c>
      <x:c r="F4707" s="7" t="n">
        <x:v>41.4</x:v>
      </x:c>
      <x:c r="G4707" s="7" t="n">
        <x:v>38.9</x:v>
      </x:c>
      <x:c r="H4707" s="2" t="str">
        <x:v>否</x:v>
      </x:c>
      <x:c r="I4707" s="7" t="n">
        <x:f>IF(AND(ISNUMBER(E4707),ISNUMBER(F4707)),E4707-F4707,"")</x:f>
        <x:v>-0.10000000000000142</x:v>
      </x:c>
      <x:c r="J4707" s="2" t="str">
        <x:f>IF(H4707="否","不适用",IF(AND(ISNUMBER(E4707),ISNUMBER(F4707)),IF(I4707&gt;'规则与名单'!$B$2,"是","否"),"未判定"))</x:f>
        <x:v>不适用</x:v>
      </x:c>
      <x:c r="K4707" s="2" t="str">
        <x:f>IF(J4707="是",IF(ISNUMBER(F4707),"测试日GPS","缺失"),IF(ISNUMBER(G4707),"非测试日纯氢",IF(AND(H4707="是",J4707="未判定"),IF(ISNUMBER(F4707),"测试名单无纯氢GPS","缺失"),IF(ISNUMBER(E4707),"非测试日仪表","缺失"))))</x:f>
        <x:v>非测试日纯氢</x:v>
      </x:c>
      <x:c r="L4707" s="7" t="n">
        <x:f>IF(K4707="缺失","",IF(K4707="非测试日纯氢",G4707,IF(K4707="非测试日仪表",E4707,F4707)))</x:f>
        <x:v>38.9</x:v>
      </x:c>
      <x:c r="M4707" s="2" t="n">
        <x:f>IF(K4707="缺失",1,0)</x:f>
        <x:v>0</x:v>
      </x:c>
      <x:c r="N4707" s="2" t="str">
        <x:v>车辆里程查询_20260901-20260930_1024辆_仪表里程.xlsx / AE510</x:v>
      </x:c>
      <x:c r="O4707" s="2" t="str">
        <x:v>车辆里程查询_20260901-20260930_1024辆_GPS里程.xlsx / AE510</x:v>
      </x:c>
      <x:c r="P4707" s="2" t="str">
        <x:v>车辆纯氢气里程查询_20260901-20260930_1024辆.xlsx / AE532</x:v>
      </x:c>
    </x:row>
    <x:row r="4708" ht="22" customHeight="1">
      <x:c r="A4708" s="2" t="n">
        <x:v>184</x:v>
      </x:c>
      <x:c r="B4708" s="2" t="str">
        <x:v>粤AGQ8378</x:v>
      </x:c>
      <x:c r="C4708" s="2" t="str">
        <x:v>钟祥</x:v>
      </x:c>
      <x:c r="D4708" s="8" t="d">
        <x:v>2026-09-28T00:00:00.000Z</x:v>
      </x:c>
      <x:c r="E4708" s="7" t="n">
        <x:v>44.2</x:v>
      </x:c>
      <x:c r="F4708" s="7" t="n">
        <x:v>48.7</x:v>
      </x:c>
      <x:c r="G4708" s="7" t="n">
        <x:v>44.2</x:v>
      </x:c>
      <x:c r="H4708" s="2" t="str">
        <x:v>否</x:v>
      </x:c>
      <x:c r="I4708" s="7" t="n">
        <x:f>IF(AND(ISNUMBER(E4708),ISNUMBER(F4708)),E4708-F4708,"")</x:f>
        <x:v>-4.5</x:v>
      </x:c>
      <x:c r="J4708" s="2" t="str">
        <x:f>IF(H4708="否","不适用",IF(AND(ISNUMBER(E4708),ISNUMBER(F4708)),IF(I4708&gt;'规则与名单'!$B$2,"是","否"),"未判定"))</x:f>
        <x:v>不适用</x:v>
      </x:c>
      <x:c r="K4708" s="2" t="str">
        <x:f>IF(J4708="是",IF(ISNUMBER(F4708),"测试日GPS","缺失"),IF(ISNUMBER(G4708),"非测试日纯氢",IF(AND(H4708="是",J4708="未判定"),IF(ISNUMBER(F4708),"测试名单无纯氢GPS","缺失"),IF(ISNUMBER(E4708),"非测试日仪表","缺失"))))</x:f>
        <x:v>非测试日纯氢</x:v>
      </x:c>
      <x:c r="L4708" s="7" t="n">
        <x:f>IF(K4708="缺失","",IF(K4708="非测试日纯氢",G4708,IF(K4708="非测试日仪表",E4708,F4708)))</x:f>
        <x:v>44.2</x:v>
      </x:c>
      <x:c r="M4708" s="2" t="n">
        <x:f>IF(K4708="缺失",1,0)</x:f>
        <x:v>0</x:v>
      </x:c>
      <x:c r="N4708" s="2" t="str">
        <x:v>车辆里程查询_20260901-20260930_1024辆_仪表里程.xlsx / AF510</x:v>
      </x:c>
      <x:c r="O4708" s="2" t="str">
        <x:v>车辆里程查询_20260901-20260930_1024辆_GPS里程.xlsx / AF510</x:v>
      </x:c>
      <x:c r="P4708" s="2" t="str">
        <x:v>车辆纯氢气里程查询_20260901-20260930_1024辆.xlsx / AF532</x:v>
      </x:c>
    </x:row>
    <x:row r="4709" ht="22" customHeight="1">
      <x:c r="A4709" s="2" t="n">
        <x:v>184</x:v>
      </x:c>
      <x:c r="B4709" s="2" t="str">
        <x:v>粤AGQ8378</x:v>
      </x:c>
      <x:c r="C4709" s="2" t="str">
        <x:v>钟祥</x:v>
      </x:c>
      <x:c r="D4709" s="8" t="d">
        <x:v>2026-09-29T00:00:00.000Z</x:v>
      </x:c>
      <x:c r="E4709" s="7" t="n">
        <x:v>80.9</x:v>
      </x:c>
      <x:c r="F4709" s="7" t="n">
        <x:v>78.9</x:v>
      </x:c>
      <x:c r="G4709" s="7" t="n">
        <x:v>76.8</x:v>
      </x:c>
      <x:c r="H4709" s="2" t="str">
        <x:v>否</x:v>
      </x:c>
      <x:c r="I4709" s="7" t="n">
        <x:f>IF(AND(ISNUMBER(E4709),ISNUMBER(F4709)),E4709-F4709,"")</x:f>
        <x:v>2</x:v>
      </x:c>
      <x:c r="J4709" s="2" t="str">
        <x:f>IF(H4709="否","不适用",IF(AND(ISNUMBER(E4709),ISNUMBER(F4709)),IF(I4709&gt;'规则与名单'!$B$2,"是","否"),"未判定"))</x:f>
        <x:v>不适用</x:v>
      </x:c>
      <x:c r="K4709" s="2" t="str">
        <x:f>IF(J4709="是",IF(ISNUMBER(F4709),"测试日GPS","缺失"),IF(ISNUMBER(G4709),"非测试日纯氢",IF(AND(H4709="是",J4709="未判定"),IF(ISNUMBER(F4709),"测试名单无纯氢GPS","缺失"),IF(ISNUMBER(E4709),"非测试日仪表","缺失"))))</x:f>
        <x:v>非测试日纯氢</x:v>
      </x:c>
      <x:c r="L4709" s="7" t="n">
        <x:f>IF(K4709="缺失","",IF(K4709="非测试日纯氢",G4709,IF(K4709="非测试日仪表",E4709,F4709)))</x:f>
        <x:v>76.8</x:v>
      </x:c>
      <x:c r="M4709" s="2" t="n">
        <x:f>IF(K4709="缺失",1,0)</x:f>
        <x:v>0</x:v>
      </x:c>
      <x:c r="N4709" s="2" t="str">
        <x:v>车辆里程查询_20260901-20260930_1024辆_仪表里程.xlsx / AG510</x:v>
      </x:c>
      <x:c r="O4709" s="2" t="str">
        <x:v>车辆里程查询_20260901-20260930_1024辆_GPS里程.xlsx / AG510</x:v>
      </x:c>
      <x:c r="P4709" s="2" t="str">
        <x:v>车辆纯氢气里程查询_20260901-20260930_1024辆.xlsx / AG532</x:v>
      </x:c>
    </x:row>
    <x:row r="4710" ht="22" customHeight="1">
      <x:c r="A4710" s="2" t="n">
        <x:v>184</x:v>
      </x:c>
      <x:c r="B4710" s="2" t="str">
        <x:v>粤AGQ8378</x:v>
      </x:c>
      <x:c r="C4710" s="2" t="str">
        <x:v>钟祥</x:v>
      </x:c>
      <x:c r="D4710" s="8" t="d">
        <x:v>2026-09-30T00:00:00.000Z</x:v>
      </x:c>
      <x:c r="E4710" s="7" t="n">
        <x:v>131.8</x:v>
      </x:c>
      <x:c r="F4710" s="7" t="n">
        <x:v>134.1</x:v>
      </x:c>
      <x:c r="G4710" s="7" t="n">
        <x:v>131.7</x:v>
      </x:c>
      <x:c r="H4710" s="2" t="str">
        <x:v>否</x:v>
      </x:c>
      <x:c r="I4710" s="7" t="n">
        <x:f>IF(AND(ISNUMBER(E4710),ISNUMBER(F4710)),E4710-F4710,"")</x:f>
        <x:v>-2.299999999999983</x:v>
      </x:c>
      <x:c r="J4710" s="2" t="str">
        <x:f>IF(H4710="否","不适用",IF(AND(ISNUMBER(E4710),ISNUMBER(F4710)),IF(I4710&gt;'规则与名单'!$B$2,"是","否"),"未判定"))</x:f>
        <x:v>不适用</x:v>
      </x:c>
      <x:c r="K4710" s="2" t="str">
        <x:f>IF(J4710="是",IF(ISNUMBER(F4710),"测试日GPS","缺失"),IF(ISNUMBER(G4710),"非测试日纯氢",IF(AND(H4710="是",J4710="未判定"),IF(ISNUMBER(F4710),"测试名单无纯氢GPS","缺失"),IF(ISNUMBER(E4710),"非测试日仪表","缺失"))))</x:f>
        <x:v>非测试日纯氢</x:v>
      </x:c>
      <x:c r="L4710" s="7" t="n">
        <x:f>IF(K4710="缺失","",IF(K4710="非测试日纯氢",G4710,IF(K4710="非测试日仪表",E4710,F4710)))</x:f>
        <x:v>131.7</x:v>
      </x:c>
      <x:c r="M4710" s="2" t="n">
        <x:f>IF(K4710="缺失",1,0)</x:f>
        <x:v>0</x:v>
      </x:c>
      <x:c r="N4710" s="2" t="str">
        <x:v>车辆里程查询_20260901-20260930_1024辆_仪表里程.xlsx / AH510</x:v>
      </x:c>
      <x:c r="O4710" s="2" t="str">
        <x:v>车辆里程查询_20260901-20260930_1024辆_GPS里程.xlsx / AH510</x:v>
      </x:c>
      <x:c r="P4710" s="2" t="str">
        <x:v>车辆纯氢气里程查询_20260901-20260930_1024辆.xlsx / AH532</x:v>
      </x:c>
    </x:row>
    <x:row r="4711" ht="22" customHeight="1">
      <x:c r="A4711" s="2" t="n">
        <x:v>185</x:v>
      </x:c>
      <x:c r="B4711" s="2" t="str">
        <x:v>粤AGQ8398</x:v>
      </x:c>
      <x:c r="C4711" s="2" t="str">
        <x:v>钟祥</x:v>
      </x:c>
      <x:c r="D4711" s="8" t="d">
        <x:v>2026-09-08T00:00:00.000Z</x:v>
      </x:c>
      <x:c r="E4711" s="7" t="n">
        <x:v>73.9</x:v>
      </x:c>
      <x:c r="F4711" s="7" t="n">
        <x:v>73.4</x:v>
      </x:c>
      <x:c r="G4711" s="7" t="n">
        <x:v>73.8</x:v>
      </x:c>
      <x:c r="H4711" s="2" t="str">
        <x:v>否</x:v>
      </x:c>
      <x:c r="I4711" s="7" t="n">
        <x:f>IF(AND(ISNUMBER(E4711),ISNUMBER(F4711)),E4711-F4711,"")</x:f>
        <x:v>0.5</x:v>
      </x:c>
      <x:c r="J4711" s="2" t="str">
        <x:f>IF(H4711="否","不适用",IF(AND(ISNUMBER(E4711),ISNUMBER(F4711)),IF(I4711&gt;'规则与名单'!$B$2,"是","否"),"未判定"))</x:f>
        <x:v>不适用</x:v>
      </x:c>
      <x:c r="K4711" s="2" t="str">
        <x:f>IF(J4711="是",IF(ISNUMBER(F4711),"测试日GPS","缺失"),IF(ISNUMBER(G4711),"非测试日纯氢",IF(AND(H4711="是",J4711="未判定"),IF(ISNUMBER(F4711),"测试名单无纯氢GPS","缺失"),IF(ISNUMBER(E4711),"非测试日仪表","缺失"))))</x:f>
        <x:v>非测试日纯氢</x:v>
      </x:c>
      <x:c r="L4711" s="7" t="n">
        <x:f>IF(K4711="缺失","",IF(K4711="非测试日纯氢",G4711,IF(K4711="非测试日仪表",E4711,F4711)))</x:f>
        <x:v>73.8</x:v>
      </x:c>
      <x:c r="M4711" s="2" t="n">
        <x:f>IF(K4711="缺失",1,0)</x:f>
        <x:v>0</x:v>
      </x:c>
      <x:c r="N4711" s="2" t="str">
        <x:v>车辆里程查询_20260901-20260930_1024辆_仪表里程.xlsx / L435</x:v>
      </x:c>
      <x:c r="O4711" s="2" t="str">
        <x:v>车辆里程查询_20260901-20260930_1024辆_GPS里程.xlsx / L435</x:v>
      </x:c>
      <x:c r="P4711" s="2" t="str">
        <x:v>车辆纯氢气里程查询_20260901-20260930_1024辆.xlsx / L371</x:v>
      </x:c>
    </x:row>
    <x:row r="4712" ht="22" customHeight="1">
      <x:c r="A4712" s="2" t="n">
        <x:v>185</x:v>
      </x:c>
      <x:c r="B4712" s="2" t="str">
        <x:v>粤AGQ8398</x:v>
      </x:c>
      <x:c r="C4712" s="2" t="str">
        <x:v>钟祥</x:v>
      </x:c>
      <x:c r="D4712" s="8" t="d">
        <x:v>2026-09-09T00:00:00.000Z</x:v>
      </x:c>
      <x:c r="E4712" s="7" t="n">
        <x:v>100.3</x:v>
      </x:c>
      <x:c r="F4712" s="7" t="n">
        <x:v>102.1</x:v>
      </x:c>
      <x:c r="G4712" s="7" t="n">
        <x:v>99.5</x:v>
      </x:c>
      <x:c r="H4712" s="2" t="str">
        <x:v>否</x:v>
      </x:c>
      <x:c r="I4712" s="7" t="n">
        <x:f>IF(AND(ISNUMBER(E4712),ISNUMBER(F4712)),E4712-F4712,"")</x:f>
        <x:v>-1.7999999999999972</x:v>
      </x:c>
      <x:c r="J4712" s="2" t="str">
        <x:f>IF(H4712="否","不适用",IF(AND(ISNUMBER(E4712),ISNUMBER(F4712)),IF(I4712&gt;'规则与名单'!$B$2,"是","否"),"未判定"))</x:f>
        <x:v>不适用</x:v>
      </x:c>
      <x:c r="K4712" s="2" t="str">
        <x:f>IF(J4712="是",IF(ISNUMBER(F4712),"测试日GPS","缺失"),IF(ISNUMBER(G4712),"非测试日纯氢",IF(AND(H4712="是",J4712="未判定"),IF(ISNUMBER(F4712),"测试名单无纯氢GPS","缺失"),IF(ISNUMBER(E4712),"非测试日仪表","缺失"))))</x:f>
        <x:v>非测试日纯氢</x:v>
      </x:c>
      <x:c r="L4712" s="7" t="n">
        <x:f>IF(K4712="缺失","",IF(K4712="非测试日纯氢",G4712,IF(K4712="非测试日仪表",E4712,F4712)))</x:f>
        <x:v>99.5</x:v>
      </x:c>
      <x:c r="M4712" s="2" t="n">
        <x:f>IF(K4712="缺失",1,0)</x:f>
        <x:v>0</x:v>
      </x:c>
      <x:c r="N4712" s="2" t="str">
        <x:v>车辆里程查询_20260901-20260930_1024辆_仪表里程.xlsx / M435</x:v>
      </x:c>
      <x:c r="O4712" s="2" t="str">
        <x:v>车辆里程查询_20260901-20260930_1024辆_GPS里程.xlsx / M435</x:v>
      </x:c>
      <x:c r="P4712" s="2" t="str">
        <x:v>车辆纯氢气里程查询_20260901-20260930_1024辆.xlsx / M371</x:v>
      </x:c>
    </x:row>
    <x:row r="4713" ht="22" customHeight="1">
      <x:c r="A4713" s="2" t="n">
        <x:v>185</x:v>
      </x:c>
      <x:c r="B4713" s="2" t="str">
        <x:v>粤AGQ8398</x:v>
      </x:c>
      <x:c r="C4713" s="2" t="str">
        <x:v>钟祥</x:v>
      </x:c>
      <x:c r="D4713" s="8" t="d">
        <x:v>2026-09-10T00:00:00.000Z</x:v>
      </x:c>
      <x:c r="E4713" s="7"/>
      <x:c r="F4713" s="7" t="n">
        <x:v>0</x:v>
      </x:c>
      <x:c r="G4713" s="7"/>
      <x:c r="H4713" s="2" t="str">
        <x:v>否</x:v>
      </x:c>
      <x:c r="I4713" s="7" t="str">
        <x:f>IF(AND(ISNUMBER(E4713),ISNUMBER(F4713)),E4713-F4713,"")</x:f>
      </x:c>
      <x:c r="J4713" s="2" t="str">
        <x:f>IF(H4713="否","不适用",IF(AND(ISNUMBER(E4713),ISNUMBER(F4713)),IF(I4713&gt;'规则与名单'!$B$2,"是","否"),"未判定"))</x:f>
        <x:v>不适用</x:v>
      </x:c>
      <x:c r="K4713" s="2" t="str">
        <x:f>IF(J4713="是",IF(ISNUMBER(F4713),"测试日GPS","缺失"),IF(ISNUMBER(G4713),"非测试日纯氢",IF(AND(H4713="是",J4713="未判定"),IF(ISNUMBER(F4713),"测试名单无纯氢GPS","缺失"),IF(ISNUMBER(E4713),"非测试日仪表","缺失"))))</x:f>
        <x:v>缺失</x:v>
      </x:c>
      <x:c r="L4713" s="7" t="str">
        <x:f>IF(K4713="缺失","",IF(K4713="非测试日纯氢",G4713,IF(K4713="非测试日仪表",E4713,F4713)))</x:f>
      </x:c>
      <x:c r="M4713" s="2" t="n">
        <x:f>IF(K4713="缺失",1,0)</x:f>
        <x:v>1</x:v>
      </x:c>
      <x:c r="N4713" s="2" t="str">
        <x:v>车辆里程查询_20260901-20260930_1024辆_仪表里程.xlsx / N435</x:v>
      </x:c>
      <x:c r="O4713" s="2" t="str">
        <x:v>车辆里程查询_20260901-20260930_1024辆_GPS里程.xlsx / N435</x:v>
      </x:c>
      <x:c r="P4713" s="2" t="str">
        <x:v>车辆纯氢气里程查询_20260901-20260930_1024辆.xlsx / N371</x:v>
      </x:c>
    </x:row>
    <x:row r="4714" ht="22" customHeight="1">
      <x:c r="A4714" s="2" t="n">
        <x:v>185</x:v>
      </x:c>
      <x:c r="B4714" s="2" t="str">
        <x:v>粤AGQ8398</x:v>
      </x:c>
      <x:c r="C4714" s="2" t="str">
        <x:v>钟祥</x:v>
      </x:c>
      <x:c r="D4714" s="8" t="d">
        <x:v>2026-09-11T00:00:00.000Z</x:v>
      </x:c>
      <x:c r="E4714" s="7"/>
      <x:c r="F4714" s="7" t="n">
        <x:v>0</x:v>
      </x:c>
      <x:c r="G4714" s="7"/>
      <x:c r="H4714" s="2" t="str">
        <x:v>否</x:v>
      </x:c>
      <x:c r="I4714" s="7" t="str">
        <x:f>IF(AND(ISNUMBER(E4714),ISNUMBER(F4714)),E4714-F4714,"")</x:f>
      </x:c>
      <x:c r="J4714" s="2" t="str">
        <x:f>IF(H4714="否","不适用",IF(AND(ISNUMBER(E4714),ISNUMBER(F4714)),IF(I4714&gt;'规则与名单'!$B$2,"是","否"),"未判定"))</x:f>
        <x:v>不适用</x:v>
      </x:c>
      <x:c r="K4714" s="2" t="str">
        <x:f>IF(J4714="是",IF(ISNUMBER(F4714),"测试日GPS","缺失"),IF(ISNUMBER(G4714),"非测试日纯氢",IF(AND(H4714="是",J4714="未判定"),IF(ISNUMBER(F4714),"测试名单无纯氢GPS","缺失"),IF(ISNUMBER(E4714),"非测试日仪表","缺失"))))</x:f>
        <x:v>缺失</x:v>
      </x:c>
      <x:c r="L4714" s="7" t="str">
        <x:f>IF(K4714="缺失","",IF(K4714="非测试日纯氢",G4714,IF(K4714="非测试日仪表",E4714,F4714)))</x:f>
      </x:c>
      <x:c r="M4714" s="2" t="n">
        <x:f>IF(K4714="缺失",1,0)</x:f>
        <x:v>1</x:v>
      </x:c>
      <x:c r="N4714" s="2" t="str">
        <x:v>车辆里程查询_20260901-20260930_1024辆_仪表里程.xlsx / O435</x:v>
      </x:c>
      <x:c r="O4714" s="2" t="str">
        <x:v>车辆里程查询_20260901-20260930_1024辆_GPS里程.xlsx / O435</x:v>
      </x:c>
      <x:c r="P4714" s="2" t="str">
        <x:v>车辆纯氢气里程查询_20260901-20260930_1024辆.xlsx / O371</x:v>
      </x:c>
    </x:row>
    <x:row r="4715" ht="22" customHeight="1">
      <x:c r="A4715" s="2" t="n">
        <x:v>185</x:v>
      </x:c>
      <x:c r="B4715" s="2" t="str">
        <x:v>粤AGQ8398</x:v>
      </x:c>
      <x:c r="C4715" s="2" t="str">
        <x:v>钟祥</x:v>
      </x:c>
      <x:c r="D4715" s="8" t="d">
        <x:v>2026-09-12T00:00:00.000Z</x:v>
      </x:c>
      <x:c r="E4715" s="7" t="n">
        <x:v>0</x:v>
      </x:c>
      <x:c r="F4715" s="7" t="n">
        <x:v>0</x:v>
      </x:c>
      <x:c r="G4715" s="7"/>
      <x:c r="H4715" s="2" t="str">
        <x:v>否</x:v>
      </x:c>
      <x:c r="I4715" s="7" t="n">
        <x:f>IF(AND(ISNUMBER(E4715),ISNUMBER(F4715)),E4715-F4715,"")</x:f>
        <x:v>0</x:v>
      </x:c>
      <x:c r="J4715" s="2" t="str">
        <x:f>IF(H4715="否","不适用",IF(AND(ISNUMBER(E4715),ISNUMBER(F4715)),IF(I4715&gt;'规则与名单'!$B$2,"是","否"),"未判定"))</x:f>
        <x:v>不适用</x:v>
      </x:c>
      <x:c r="K4715" s="2" t="str">
        <x:f>IF(J4715="是",IF(ISNUMBER(F4715),"测试日GPS","缺失"),IF(ISNUMBER(G4715),"非测试日纯氢",IF(AND(H4715="是",J4715="未判定"),IF(ISNUMBER(F4715),"测试名单无纯氢GPS","缺失"),IF(ISNUMBER(E4715),"非测试日仪表","缺失"))))</x:f>
        <x:v>非测试日仪表</x:v>
      </x:c>
      <x:c r="L4715" s="7" t="n">
        <x:f>IF(K4715="缺失","",IF(K4715="非测试日纯氢",G4715,IF(K4715="非测试日仪表",E4715,F4715)))</x:f>
        <x:v>0</x:v>
      </x:c>
      <x:c r="M4715" s="2" t="n">
        <x:f>IF(K4715="缺失",1,0)</x:f>
        <x:v>0</x:v>
      </x:c>
      <x:c r="N4715" s="2" t="str">
        <x:v>车辆里程查询_20260901-20260930_1024辆_仪表里程.xlsx / P435</x:v>
      </x:c>
      <x:c r="O4715" s="2" t="str">
        <x:v>车辆里程查询_20260901-20260930_1024辆_GPS里程.xlsx / P435</x:v>
      </x:c>
      <x:c r="P4715" s="2" t="str">
        <x:v>车辆纯氢气里程查询_20260901-20260930_1024辆.xlsx / P371</x:v>
      </x:c>
    </x:row>
    <x:row r="4716" ht="22" customHeight="1">
      <x:c r="A4716" s="2" t="n">
        <x:v>185</x:v>
      </x:c>
      <x:c r="B4716" s="2" t="str">
        <x:v>粤AGQ8398</x:v>
      </x:c>
      <x:c r="C4716" s="2" t="str">
        <x:v>钟祥</x:v>
      </x:c>
      <x:c r="D4716" s="8" t="d">
        <x:v>2026-09-13T00:00:00.000Z</x:v>
      </x:c>
      <x:c r="E4716" s="7"/>
      <x:c r="F4716" s="7" t="n">
        <x:v>0</x:v>
      </x:c>
      <x:c r="G4716" s="7"/>
      <x:c r="H4716" s="2" t="str">
        <x:v>否</x:v>
      </x:c>
      <x:c r="I4716" s="7" t="str">
        <x:f>IF(AND(ISNUMBER(E4716),ISNUMBER(F4716)),E4716-F4716,"")</x:f>
      </x:c>
      <x:c r="J4716" s="2" t="str">
        <x:f>IF(H4716="否","不适用",IF(AND(ISNUMBER(E4716),ISNUMBER(F4716)),IF(I4716&gt;'规则与名单'!$B$2,"是","否"),"未判定"))</x:f>
        <x:v>不适用</x:v>
      </x:c>
      <x:c r="K4716" s="2" t="str">
        <x:f>IF(J4716="是",IF(ISNUMBER(F4716),"测试日GPS","缺失"),IF(ISNUMBER(G4716),"非测试日纯氢",IF(AND(H4716="是",J4716="未判定"),IF(ISNUMBER(F4716),"测试名单无纯氢GPS","缺失"),IF(ISNUMBER(E4716),"非测试日仪表","缺失"))))</x:f>
        <x:v>缺失</x:v>
      </x:c>
      <x:c r="L4716" s="7" t="str">
        <x:f>IF(K4716="缺失","",IF(K4716="非测试日纯氢",G4716,IF(K4716="非测试日仪表",E4716,F4716)))</x:f>
      </x:c>
      <x:c r="M4716" s="2" t="n">
        <x:f>IF(K4716="缺失",1,0)</x:f>
        <x:v>1</x:v>
      </x:c>
      <x:c r="N4716" s="2" t="str">
        <x:v>车辆里程查询_20260901-20260930_1024辆_仪表里程.xlsx / Q435</x:v>
      </x:c>
      <x:c r="O4716" s="2" t="str">
        <x:v>车辆里程查询_20260901-20260930_1024辆_GPS里程.xlsx / Q435</x:v>
      </x:c>
      <x:c r="P4716" s="2" t="str">
        <x:v>车辆纯氢气里程查询_20260901-20260930_1024辆.xlsx / Q371</x:v>
      </x:c>
    </x:row>
    <x:row r="4717" ht="22" customHeight="1">
      <x:c r="A4717" s="2" t="n">
        <x:v>185</x:v>
      </x:c>
      <x:c r="B4717" s="2" t="str">
        <x:v>粤AGQ8398</x:v>
      </x:c>
      <x:c r="C4717" s="2" t="str">
        <x:v>钟祥</x:v>
      </x:c>
      <x:c r="D4717" s="8" t="d">
        <x:v>2026-09-14T00:00:00.000Z</x:v>
      </x:c>
      <x:c r="E4717" s="7"/>
      <x:c r="F4717" s="7" t="n">
        <x:v>0</x:v>
      </x:c>
      <x:c r="G4717" s="7"/>
      <x:c r="H4717" s="2" t="str">
        <x:v>否</x:v>
      </x:c>
      <x:c r="I4717" s="7" t="str">
        <x:f>IF(AND(ISNUMBER(E4717),ISNUMBER(F4717)),E4717-F4717,"")</x:f>
      </x:c>
      <x:c r="J4717" s="2" t="str">
        <x:f>IF(H4717="否","不适用",IF(AND(ISNUMBER(E4717),ISNUMBER(F4717)),IF(I4717&gt;'规则与名单'!$B$2,"是","否"),"未判定"))</x:f>
        <x:v>不适用</x:v>
      </x:c>
      <x:c r="K4717" s="2" t="str">
        <x:f>IF(J4717="是",IF(ISNUMBER(F4717),"测试日GPS","缺失"),IF(ISNUMBER(G4717),"非测试日纯氢",IF(AND(H4717="是",J4717="未判定"),IF(ISNUMBER(F4717),"测试名单无纯氢GPS","缺失"),IF(ISNUMBER(E4717),"非测试日仪表","缺失"))))</x:f>
        <x:v>缺失</x:v>
      </x:c>
      <x:c r="L4717" s="7" t="str">
        <x:f>IF(K4717="缺失","",IF(K4717="非测试日纯氢",G4717,IF(K4717="非测试日仪表",E4717,F4717)))</x:f>
      </x:c>
      <x:c r="M4717" s="2" t="n">
        <x:f>IF(K4717="缺失",1,0)</x:f>
        <x:v>1</x:v>
      </x:c>
      <x:c r="N4717" s="2" t="str">
        <x:v>车辆里程查询_20260901-20260930_1024辆_仪表里程.xlsx / R435</x:v>
      </x:c>
      <x:c r="O4717" s="2" t="str">
        <x:v>车辆里程查询_20260901-20260930_1024辆_GPS里程.xlsx / R435</x:v>
      </x:c>
      <x:c r="P4717" s="2" t="str">
        <x:v>车辆纯氢气里程查询_20260901-20260930_1024辆.xlsx / R371</x:v>
      </x:c>
    </x:row>
    <x:row r="4718" ht="22" customHeight="1">
      <x:c r="A4718" s="2" t="n">
        <x:v>185</x:v>
      </x:c>
      <x:c r="B4718" s="2" t="str">
        <x:v>粤AGQ8398</x:v>
      </x:c>
      <x:c r="C4718" s="2" t="str">
        <x:v>钟祥</x:v>
      </x:c>
      <x:c r="D4718" s="8" t="d">
        <x:v>2026-09-15T00:00:00.000Z</x:v>
      </x:c>
      <x:c r="E4718" s="7" t="n">
        <x:v>0.1</x:v>
      </x:c>
      <x:c r="F4718" s="7" t="n">
        <x:v>0.4</x:v>
      </x:c>
      <x:c r="G4718" s="7"/>
      <x:c r="H4718" s="2" t="str">
        <x:v>否</x:v>
      </x:c>
      <x:c r="I4718" s="7" t="n">
        <x:f>IF(AND(ISNUMBER(E4718),ISNUMBER(F4718)),E4718-F4718,"")</x:f>
        <x:v>-0.30000000000000004</x:v>
      </x:c>
      <x:c r="J4718" s="2" t="str">
        <x:f>IF(H4718="否","不适用",IF(AND(ISNUMBER(E4718),ISNUMBER(F4718)),IF(I4718&gt;'规则与名单'!$B$2,"是","否"),"未判定"))</x:f>
        <x:v>不适用</x:v>
      </x:c>
      <x:c r="K4718" s="2" t="str">
        <x:f>IF(J4718="是",IF(ISNUMBER(F4718),"测试日GPS","缺失"),IF(ISNUMBER(G4718),"非测试日纯氢",IF(AND(H4718="是",J4718="未判定"),IF(ISNUMBER(F4718),"测试名单无纯氢GPS","缺失"),IF(ISNUMBER(E4718),"非测试日仪表","缺失"))))</x:f>
        <x:v>非测试日仪表</x:v>
      </x:c>
      <x:c r="L4718" s="7" t="n">
        <x:f>IF(K4718="缺失","",IF(K4718="非测试日纯氢",G4718,IF(K4718="非测试日仪表",E4718,F4718)))</x:f>
        <x:v>0.1</x:v>
      </x:c>
      <x:c r="M4718" s="2" t="n">
        <x:f>IF(K4718="缺失",1,0)</x:f>
        <x:v>0</x:v>
      </x:c>
      <x:c r="N4718" s="2" t="str">
        <x:v>车辆里程查询_20260901-20260930_1024辆_仪表里程.xlsx / S435</x:v>
      </x:c>
      <x:c r="O4718" s="2" t="str">
        <x:v>车辆里程查询_20260901-20260930_1024辆_GPS里程.xlsx / S435</x:v>
      </x:c>
      <x:c r="P4718" s="2" t="str">
        <x:v>车辆纯氢气里程查询_20260901-20260930_1024辆.xlsx / S371</x:v>
      </x:c>
    </x:row>
    <x:row r="4719" ht="22" customHeight="1">
      <x:c r="A4719" s="2" t="n">
        <x:v>185</x:v>
      </x:c>
      <x:c r="B4719" s="2" t="str">
        <x:v>粤AGQ8398</x:v>
      </x:c>
      <x:c r="C4719" s="2" t="str">
        <x:v>钟祥</x:v>
      </x:c>
      <x:c r="D4719" s="8" t="d">
        <x:v>2026-09-16T00:00:00.000Z</x:v>
      </x:c>
      <x:c r="E4719" s="7"/>
      <x:c r="F4719" s="7" t="n">
        <x:v>0</x:v>
      </x:c>
      <x:c r="G4719" s="7"/>
      <x:c r="H4719" s="2" t="str">
        <x:v>否</x:v>
      </x:c>
      <x:c r="I4719" s="7" t="str">
        <x:f>IF(AND(ISNUMBER(E4719),ISNUMBER(F4719)),E4719-F4719,"")</x:f>
      </x:c>
      <x:c r="J4719" s="2" t="str">
        <x:f>IF(H4719="否","不适用",IF(AND(ISNUMBER(E4719),ISNUMBER(F4719)),IF(I4719&gt;'规则与名单'!$B$2,"是","否"),"未判定"))</x:f>
        <x:v>不适用</x:v>
      </x:c>
      <x:c r="K4719" s="2" t="str">
        <x:f>IF(J4719="是",IF(ISNUMBER(F4719),"测试日GPS","缺失"),IF(ISNUMBER(G4719),"非测试日纯氢",IF(AND(H4719="是",J4719="未判定"),IF(ISNUMBER(F4719),"测试名单无纯氢GPS","缺失"),IF(ISNUMBER(E4719),"非测试日仪表","缺失"))))</x:f>
        <x:v>缺失</x:v>
      </x:c>
      <x:c r="L4719" s="7" t="str">
        <x:f>IF(K4719="缺失","",IF(K4719="非测试日纯氢",G4719,IF(K4719="非测试日仪表",E4719,F4719)))</x:f>
      </x:c>
      <x:c r="M4719" s="2" t="n">
        <x:f>IF(K4719="缺失",1,0)</x:f>
        <x:v>1</x:v>
      </x:c>
      <x:c r="N4719" s="2" t="str">
        <x:v>车辆里程查询_20260901-20260930_1024辆_仪表里程.xlsx / T435</x:v>
      </x:c>
      <x:c r="O4719" s="2" t="str">
        <x:v>车辆里程查询_20260901-20260930_1024辆_GPS里程.xlsx / T435</x:v>
      </x:c>
      <x:c r="P4719" s="2" t="str">
        <x:v>车辆纯氢气里程查询_20260901-20260930_1024辆.xlsx / T371</x:v>
      </x:c>
    </x:row>
    <x:row r="4720" ht="22" customHeight="1">
      <x:c r="A4720" s="2" t="n">
        <x:v>185</x:v>
      </x:c>
      <x:c r="B4720" s="2" t="str">
        <x:v>粤AGQ8398</x:v>
      </x:c>
      <x:c r="C4720" s="2" t="str">
        <x:v>钟祥</x:v>
      </x:c>
      <x:c r="D4720" s="8" t="d">
        <x:v>2026-09-17T00:00:00.000Z</x:v>
      </x:c>
      <x:c r="E4720" s="7" t="n">
        <x:v>88.2</x:v>
      </x:c>
      <x:c r="F4720" s="7" t="n">
        <x:v>87.5</x:v>
      </x:c>
      <x:c r="G4720" s="7" t="n">
        <x:v>87.9</x:v>
      </x:c>
      <x:c r="H4720" s="2" t="str">
        <x:v>否</x:v>
      </x:c>
      <x:c r="I4720" s="7" t="n">
        <x:f>IF(AND(ISNUMBER(E4720),ISNUMBER(F4720)),E4720-F4720,"")</x:f>
        <x:v>0.7000000000000028</x:v>
      </x:c>
      <x:c r="J4720" s="2" t="str">
        <x:f>IF(H4720="否","不适用",IF(AND(ISNUMBER(E4720),ISNUMBER(F4720)),IF(I4720&gt;'规则与名单'!$B$2,"是","否"),"未判定"))</x:f>
        <x:v>不适用</x:v>
      </x:c>
      <x:c r="K4720" s="2" t="str">
        <x:f>IF(J4720="是",IF(ISNUMBER(F4720),"测试日GPS","缺失"),IF(ISNUMBER(G4720),"非测试日纯氢",IF(AND(H4720="是",J4720="未判定"),IF(ISNUMBER(F4720),"测试名单无纯氢GPS","缺失"),IF(ISNUMBER(E4720),"非测试日仪表","缺失"))))</x:f>
        <x:v>非测试日纯氢</x:v>
      </x:c>
      <x:c r="L4720" s="7" t="n">
        <x:f>IF(K4720="缺失","",IF(K4720="非测试日纯氢",G4720,IF(K4720="非测试日仪表",E4720,F4720)))</x:f>
        <x:v>87.9</x:v>
      </x:c>
      <x:c r="M4720" s="2" t="n">
        <x:f>IF(K4720="缺失",1,0)</x:f>
        <x:v>0</x:v>
      </x:c>
      <x:c r="N4720" s="2" t="str">
        <x:v>车辆里程查询_20260901-20260930_1024辆_仪表里程.xlsx / U435</x:v>
      </x:c>
      <x:c r="O4720" s="2" t="str">
        <x:v>车辆里程查询_20260901-20260930_1024辆_GPS里程.xlsx / U435</x:v>
      </x:c>
      <x:c r="P4720" s="2" t="str">
        <x:v>车辆纯氢气里程查询_20260901-20260930_1024辆.xlsx / U371</x:v>
      </x:c>
    </x:row>
    <x:row r="4721" ht="22" customHeight="1">
      <x:c r="A4721" s="2" t="n">
        <x:v>185</x:v>
      </x:c>
      <x:c r="B4721" s="2" t="str">
        <x:v>粤AGQ8398</x:v>
      </x:c>
      <x:c r="C4721" s="2" t="str">
        <x:v>钟祥</x:v>
      </x:c>
      <x:c r="D4721" s="8" t="d">
        <x:v>2026-09-18T00:00:00.000Z</x:v>
      </x:c>
      <x:c r="E4721" s="7" t="n">
        <x:v>200.3</x:v>
      </x:c>
      <x:c r="F4721" s="7" t="n">
        <x:v>201.5</x:v>
      </x:c>
      <x:c r="G4721" s="7" t="n">
        <x:v>121.9</x:v>
      </x:c>
      <x:c r="H4721" s="2" t="str">
        <x:v>否</x:v>
      </x:c>
      <x:c r="I4721" s="7" t="n">
        <x:f>IF(AND(ISNUMBER(E4721),ISNUMBER(F4721)),E4721-F4721,"")</x:f>
        <x:v>-1.1999999999999886</x:v>
      </x:c>
      <x:c r="J4721" s="2" t="str">
        <x:f>IF(H4721="否","不适用",IF(AND(ISNUMBER(E4721),ISNUMBER(F4721)),IF(I4721&gt;'规则与名单'!$B$2,"是","否"),"未判定"))</x:f>
        <x:v>不适用</x:v>
      </x:c>
      <x:c r="K4721" s="2" t="str">
        <x:f>IF(J4721="是",IF(ISNUMBER(F4721),"测试日GPS","缺失"),IF(ISNUMBER(G4721),"非测试日纯氢",IF(AND(H4721="是",J4721="未判定"),IF(ISNUMBER(F4721),"测试名单无纯氢GPS","缺失"),IF(ISNUMBER(E4721),"非测试日仪表","缺失"))))</x:f>
        <x:v>非测试日纯氢</x:v>
      </x:c>
      <x:c r="L4721" s="7" t="n">
        <x:f>IF(K4721="缺失","",IF(K4721="非测试日纯氢",G4721,IF(K4721="非测试日仪表",E4721,F4721)))</x:f>
        <x:v>121.9</x:v>
      </x:c>
      <x:c r="M4721" s="2" t="n">
        <x:f>IF(K4721="缺失",1,0)</x:f>
        <x:v>0</x:v>
      </x:c>
      <x:c r="N4721" s="2" t="str">
        <x:v>车辆里程查询_20260901-20260930_1024辆_仪表里程.xlsx / V435</x:v>
      </x:c>
      <x:c r="O4721" s="2" t="str">
        <x:v>车辆里程查询_20260901-20260930_1024辆_GPS里程.xlsx / V435</x:v>
      </x:c>
      <x:c r="P4721" s="2" t="str">
        <x:v>车辆纯氢气里程查询_20260901-20260930_1024辆.xlsx / V371</x:v>
      </x:c>
    </x:row>
    <x:row r="4722" ht="22" customHeight="1">
      <x:c r="A4722" s="2" t="n">
        <x:v>185</x:v>
      </x:c>
      <x:c r="B4722" s="2" t="str">
        <x:v>粤AGQ8398</x:v>
      </x:c>
      <x:c r="C4722" s="2" t="str">
        <x:v>钟祥</x:v>
      </x:c>
      <x:c r="D4722" s="8" t="d">
        <x:v>2026-09-19T00:00:00.000Z</x:v>
      </x:c>
      <x:c r="E4722" s="7" t="n">
        <x:v>193.6</x:v>
      </x:c>
      <x:c r="F4722" s="7" t="n">
        <x:v>193.7</x:v>
      </x:c>
      <x:c r="G4722" s="7" t="n">
        <x:v>193.3</x:v>
      </x:c>
      <x:c r="H4722" s="2" t="str">
        <x:v>否</x:v>
      </x:c>
      <x:c r="I4722" s="7" t="n">
        <x:f>IF(AND(ISNUMBER(E4722),ISNUMBER(F4722)),E4722-F4722,"")</x:f>
        <x:v>-0.09999999999999432</x:v>
      </x:c>
      <x:c r="J4722" s="2" t="str">
        <x:f>IF(H4722="否","不适用",IF(AND(ISNUMBER(E4722),ISNUMBER(F4722)),IF(I4722&gt;'规则与名单'!$B$2,"是","否"),"未判定"))</x:f>
        <x:v>不适用</x:v>
      </x:c>
      <x:c r="K4722" s="2" t="str">
        <x:f>IF(J4722="是",IF(ISNUMBER(F4722),"测试日GPS","缺失"),IF(ISNUMBER(G4722),"非测试日纯氢",IF(AND(H4722="是",J4722="未判定"),IF(ISNUMBER(F4722),"测试名单无纯氢GPS","缺失"),IF(ISNUMBER(E4722),"非测试日仪表","缺失"))))</x:f>
        <x:v>非测试日纯氢</x:v>
      </x:c>
      <x:c r="L4722" s="7" t="n">
        <x:f>IF(K4722="缺失","",IF(K4722="非测试日纯氢",G4722,IF(K4722="非测试日仪表",E4722,F4722)))</x:f>
        <x:v>193.3</x:v>
      </x:c>
      <x:c r="M4722" s="2" t="n">
        <x:f>IF(K4722="缺失",1,0)</x:f>
        <x:v>0</x:v>
      </x:c>
      <x:c r="N4722" s="2" t="str">
        <x:v>车辆里程查询_20260901-20260930_1024辆_仪表里程.xlsx / W435</x:v>
      </x:c>
      <x:c r="O4722" s="2" t="str">
        <x:v>车辆里程查询_20260901-20260930_1024辆_GPS里程.xlsx / W435</x:v>
      </x:c>
      <x:c r="P4722" s="2" t="str">
        <x:v>车辆纯氢气里程查询_20260901-20260930_1024辆.xlsx / W371</x:v>
      </x:c>
    </x:row>
    <x:row r="4723" ht="22" customHeight="1">
      <x:c r="A4723" s="2" t="n">
        <x:v>185</x:v>
      </x:c>
      <x:c r="B4723" s="2" t="str">
        <x:v>粤AGQ8398</x:v>
      </x:c>
      <x:c r="C4723" s="2" t="str">
        <x:v>钟祥</x:v>
      </x:c>
      <x:c r="D4723" s="8" t="d">
        <x:v>2026-09-20T00:00:00.000Z</x:v>
      </x:c>
      <x:c r="E4723" s="7" t="n">
        <x:v>209.6</x:v>
      </x:c>
      <x:c r="F4723" s="7" t="n">
        <x:v>211.3</x:v>
      </x:c>
      <x:c r="G4723" s="7" t="n">
        <x:v>198.4</x:v>
      </x:c>
      <x:c r="H4723" s="2" t="str">
        <x:v>否</x:v>
      </x:c>
      <x:c r="I4723" s="7" t="n">
        <x:f>IF(AND(ISNUMBER(E4723),ISNUMBER(F4723)),E4723-F4723,"")</x:f>
        <x:v>-1.700000000000017</x:v>
      </x:c>
      <x:c r="J4723" s="2" t="str">
        <x:f>IF(H4723="否","不适用",IF(AND(ISNUMBER(E4723),ISNUMBER(F4723)),IF(I4723&gt;'规则与名单'!$B$2,"是","否"),"未判定"))</x:f>
        <x:v>不适用</x:v>
      </x:c>
      <x:c r="K4723" s="2" t="str">
        <x:f>IF(J4723="是",IF(ISNUMBER(F4723),"测试日GPS","缺失"),IF(ISNUMBER(G4723),"非测试日纯氢",IF(AND(H4723="是",J4723="未判定"),IF(ISNUMBER(F4723),"测试名单无纯氢GPS","缺失"),IF(ISNUMBER(E4723),"非测试日仪表","缺失"))))</x:f>
        <x:v>非测试日纯氢</x:v>
      </x:c>
      <x:c r="L4723" s="7" t="n">
        <x:f>IF(K4723="缺失","",IF(K4723="非测试日纯氢",G4723,IF(K4723="非测试日仪表",E4723,F4723)))</x:f>
        <x:v>198.4</x:v>
      </x:c>
      <x:c r="M4723" s="2" t="n">
        <x:f>IF(K4723="缺失",1,0)</x:f>
        <x:v>0</x:v>
      </x:c>
      <x:c r="N4723" s="2" t="str">
        <x:v>车辆里程查询_20260901-20260930_1024辆_仪表里程.xlsx / X435</x:v>
      </x:c>
      <x:c r="O4723" s="2" t="str">
        <x:v>车辆里程查询_20260901-20260930_1024辆_GPS里程.xlsx / X435</x:v>
      </x:c>
      <x:c r="P4723" s="2" t="str">
        <x:v>车辆纯氢气里程查询_20260901-20260930_1024辆.xlsx / X371</x:v>
      </x:c>
    </x:row>
    <x:row r="4724" ht="22" customHeight="1">
      <x:c r="A4724" s="2" t="n">
        <x:v>185</x:v>
      </x:c>
      <x:c r="B4724" s="2" t="str">
        <x:v>粤AGQ8398</x:v>
      </x:c>
      <x:c r="C4724" s="2" t="str">
        <x:v>钟祥</x:v>
      </x:c>
      <x:c r="D4724" s="8" t="d">
        <x:v>2026-09-21T00:00:00.000Z</x:v>
      </x:c>
      <x:c r="E4724" s="7" t="n">
        <x:v>194.8</x:v>
      </x:c>
      <x:c r="F4724" s="7" t="n">
        <x:v>195.5</x:v>
      </x:c>
      <x:c r="G4724" s="7" t="n">
        <x:v>151</x:v>
      </x:c>
      <x:c r="H4724" s="2" t="str">
        <x:v>否</x:v>
      </x:c>
      <x:c r="I4724" s="7" t="n">
        <x:f>IF(AND(ISNUMBER(E4724),ISNUMBER(F4724)),E4724-F4724,"")</x:f>
        <x:v>-0.6999999999999886</x:v>
      </x:c>
      <x:c r="J4724" s="2" t="str">
        <x:f>IF(H4724="否","不适用",IF(AND(ISNUMBER(E4724),ISNUMBER(F4724)),IF(I4724&gt;'规则与名单'!$B$2,"是","否"),"未判定"))</x:f>
        <x:v>不适用</x:v>
      </x:c>
      <x:c r="K4724" s="2" t="str">
        <x:f>IF(J4724="是",IF(ISNUMBER(F4724),"测试日GPS","缺失"),IF(ISNUMBER(G4724),"非测试日纯氢",IF(AND(H4724="是",J4724="未判定"),IF(ISNUMBER(F4724),"测试名单无纯氢GPS","缺失"),IF(ISNUMBER(E4724),"非测试日仪表","缺失"))))</x:f>
        <x:v>非测试日纯氢</x:v>
      </x:c>
      <x:c r="L4724" s="7" t="n">
        <x:f>IF(K4724="缺失","",IF(K4724="非测试日纯氢",G4724,IF(K4724="非测试日仪表",E4724,F4724)))</x:f>
        <x:v>151</x:v>
      </x:c>
      <x:c r="M4724" s="2" t="n">
        <x:f>IF(K4724="缺失",1,0)</x:f>
        <x:v>0</x:v>
      </x:c>
      <x:c r="N4724" s="2" t="str">
        <x:v>车辆里程查询_20260901-20260930_1024辆_仪表里程.xlsx / Y435</x:v>
      </x:c>
      <x:c r="O4724" s="2" t="str">
        <x:v>车辆里程查询_20260901-20260930_1024辆_GPS里程.xlsx / Y435</x:v>
      </x:c>
      <x:c r="P4724" s="2" t="str">
        <x:v>车辆纯氢气里程查询_20260901-20260930_1024辆.xlsx / Y371</x:v>
      </x:c>
    </x:row>
    <x:row r="4725" ht="22" customHeight="1">
      <x:c r="A4725" s="2" t="n">
        <x:v>185</x:v>
      </x:c>
      <x:c r="B4725" s="2" t="str">
        <x:v>粤AGQ8398</x:v>
      </x:c>
      <x:c r="C4725" s="2" t="str">
        <x:v>钟祥</x:v>
      </x:c>
      <x:c r="D4725" s="8" t="d">
        <x:v>2026-09-22T00:00:00.000Z</x:v>
      </x:c>
      <x:c r="E4725" s="7" t="n">
        <x:v>253.4</x:v>
      </x:c>
      <x:c r="F4725" s="7" t="n">
        <x:v>254.4</x:v>
      </x:c>
      <x:c r="G4725" s="7" t="n">
        <x:v>235.6</x:v>
      </x:c>
      <x:c r="H4725" s="2" t="str">
        <x:v>否</x:v>
      </x:c>
      <x:c r="I4725" s="7" t="n">
        <x:f>IF(AND(ISNUMBER(E4725),ISNUMBER(F4725)),E4725-F4725,"")</x:f>
        <x:v>-1</x:v>
      </x:c>
      <x:c r="J4725" s="2" t="str">
        <x:f>IF(H4725="否","不适用",IF(AND(ISNUMBER(E4725),ISNUMBER(F4725)),IF(I4725&gt;'规则与名单'!$B$2,"是","否"),"未判定"))</x:f>
        <x:v>不适用</x:v>
      </x:c>
      <x:c r="K4725" s="2" t="str">
        <x:f>IF(J4725="是",IF(ISNUMBER(F4725),"测试日GPS","缺失"),IF(ISNUMBER(G4725),"非测试日纯氢",IF(AND(H4725="是",J4725="未判定"),IF(ISNUMBER(F4725),"测试名单无纯氢GPS","缺失"),IF(ISNUMBER(E4725),"非测试日仪表","缺失"))))</x:f>
        <x:v>非测试日纯氢</x:v>
      </x:c>
      <x:c r="L4725" s="7" t="n">
        <x:f>IF(K4725="缺失","",IF(K4725="非测试日纯氢",G4725,IF(K4725="非测试日仪表",E4725,F4725)))</x:f>
        <x:v>235.6</x:v>
      </x:c>
      <x:c r="M4725" s="2" t="n">
        <x:f>IF(K4725="缺失",1,0)</x:f>
        <x:v>0</x:v>
      </x:c>
      <x:c r="N4725" s="2" t="str">
        <x:v>车辆里程查询_20260901-20260930_1024辆_仪表里程.xlsx / Z435</x:v>
      </x:c>
      <x:c r="O4725" s="2" t="str">
        <x:v>车辆里程查询_20260901-20260930_1024辆_GPS里程.xlsx / Z435</x:v>
      </x:c>
      <x:c r="P4725" s="2" t="str">
        <x:v>车辆纯氢气里程查询_20260901-20260930_1024辆.xlsx / Z371</x:v>
      </x:c>
    </x:row>
    <x:row r="4726" ht="22" customHeight="1">
      <x:c r="A4726" s="2" t="n">
        <x:v>185</x:v>
      </x:c>
      <x:c r="B4726" s="2" t="str">
        <x:v>粤AGQ8398</x:v>
      </x:c>
      <x:c r="C4726" s="2" t="str">
        <x:v>钟祥</x:v>
      </x:c>
      <x:c r="D4726" s="8" t="d">
        <x:v>2026-09-23T00:00:00.000Z</x:v>
      </x:c>
      <x:c r="E4726" s="7" t="n">
        <x:v>194.7</x:v>
      </x:c>
      <x:c r="F4726" s="7" t="n">
        <x:v>194.5</x:v>
      </x:c>
      <x:c r="G4726" s="7" t="n">
        <x:v>177.8</x:v>
      </x:c>
      <x:c r="H4726" s="2" t="str">
        <x:v>否</x:v>
      </x:c>
      <x:c r="I4726" s="7" t="n">
        <x:f>IF(AND(ISNUMBER(E4726),ISNUMBER(F4726)),E4726-F4726,"")</x:f>
        <x:v>0.19999999999998863</x:v>
      </x:c>
      <x:c r="J4726" s="2" t="str">
        <x:f>IF(H4726="否","不适用",IF(AND(ISNUMBER(E4726),ISNUMBER(F4726)),IF(I4726&gt;'规则与名单'!$B$2,"是","否"),"未判定"))</x:f>
        <x:v>不适用</x:v>
      </x:c>
      <x:c r="K4726" s="2" t="str">
        <x:f>IF(J4726="是",IF(ISNUMBER(F4726),"测试日GPS","缺失"),IF(ISNUMBER(G4726),"非测试日纯氢",IF(AND(H4726="是",J4726="未判定"),IF(ISNUMBER(F4726),"测试名单无纯氢GPS","缺失"),IF(ISNUMBER(E4726),"非测试日仪表","缺失"))))</x:f>
        <x:v>非测试日纯氢</x:v>
      </x:c>
      <x:c r="L4726" s="7" t="n">
        <x:f>IF(K4726="缺失","",IF(K4726="非测试日纯氢",G4726,IF(K4726="非测试日仪表",E4726,F4726)))</x:f>
        <x:v>177.8</x:v>
      </x:c>
      <x:c r="M4726" s="2" t="n">
        <x:f>IF(K4726="缺失",1,0)</x:f>
        <x:v>0</x:v>
      </x:c>
      <x:c r="N4726" s="2" t="str">
        <x:v>车辆里程查询_20260901-20260930_1024辆_仪表里程.xlsx / AA435</x:v>
      </x:c>
      <x:c r="O4726" s="2" t="str">
        <x:v>车辆里程查询_20260901-20260930_1024辆_GPS里程.xlsx / AA435</x:v>
      </x:c>
      <x:c r="P4726" s="2" t="str">
        <x:v>车辆纯氢气里程查询_20260901-20260930_1024辆.xlsx / AA371</x:v>
      </x:c>
    </x:row>
    <x:row r="4727" ht="22" customHeight="1">
      <x:c r="A4727" s="2" t="n">
        <x:v>185</x:v>
      </x:c>
      <x:c r="B4727" s="2" t="str">
        <x:v>粤AGQ8398</x:v>
      </x:c>
      <x:c r="C4727" s="2" t="str">
        <x:v>钟祥</x:v>
      </x:c>
      <x:c r="D4727" s="8" t="d">
        <x:v>2026-09-24T00:00:00.000Z</x:v>
      </x:c>
      <x:c r="E4727" s="7" t="n">
        <x:v>228.9</x:v>
      </x:c>
      <x:c r="F4727" s="7" t="n">
        <x:v>230.4</x:v>
      </x:c>
      <x:c r="G4727" s="7" t="n">
        <x:v>226.8</x:v>
      </x:c>
      <x:c r="H4727" s="2" t="str">
        <x:v>否</x:v>
      </x:c>
      <x:c r="I4727" s="7" t="n">
        <x:f>IF(AND(ISNUMBER(E4727),ISNUMBER(F4727)),E4727-F4727,"")</x:f>
        <x:v>-1.5</x:v>
      </x:c>
      <x:c r="J4727" s="2" t="str">
        <x:f>IF(H4727="否","不适用",IF(AND(ISNUMBER(E4727),ISNUMBER(F4727)),IF(I4727&gt;'规则与名单'!$B$2,"是","否"),"未判定"))</x:f>
        <x:v>不适用</x:v>
      </x:c>
      <x:c r="K4727" s="2" t="str">
        <x:f>IF(J4727="是",IF(ISNUMBER(F4727),"测试日GPS","缺失"),IF(ISNUMBER(G4727),"非测试日纯氢",IF(AND(H4727="是",J4727="未判定"),IF(ISNUMBER(F4727),"测试名单无纯氢GPS","缺失"),IF(ISNUMBER(E4727),"非测试日仪表","缺失"))))</x:f>
        <x:v>非测试日纯氢</x:v>
      </x:c>
      <x:c r="L4727" s="7" t="n">
        <x:f>IF(K4727="缺失","",IF(K4727="非测试日纯氢",G4727,IF(K4727="非测试日仪表",E4727,F4727)))</x:f>
        <x:v>226.8</x:v>
      </x:c>
      <x:c r="M4727" s="2" t="n">
        <x:f>IF(K4727="缺失",1,0)</x:f>
        <x:v>0</x:v>
      </x:c>
      <x:c r="N4727" s="2" t="str">
        <x:v>车辆里程查询_20260901-20260930_1024辆_仪表里程.xlsx / AB435</x:v>
      </x:c>
      <x:c r="O4727" s="2" t="str">
        <x:v>车辆里程查询_20260901-20260930_1024辆_GPS里程.xlsx / AB435</x:v>
      </x:c>
      <x:c r="P4727" s="2" t="str">
        <x:v>车辆纯氢气里程查询_20260901-20260930_1024辆.xlsx / AB371</x:v>
      </x:c>
    </x:row>
    <x:row r="4728" ht="22" customHeight="1">
      <x:c r="A4728" s="2" t="n">
        <x:v>185</x:v>
      </x:c>
      <x:c r="B4728" s="2" t="str">
        <x:v>粤AGQ8398</x:v>
      </x:c>
      <x:c r="C4728" s="2" t="str">
        <x:v>钟祥</x:v>
      </x:c>
      <x:c r="D4728" s="8" t="d">
        <x:v>2026-09-25T00:00:00.000Z</x:v>
      </x:c>
      <x:c r="E4728" s="7"/>
      <x:c r="F4728" s="7" t="n">
        <x:v>0</x:v>
      </x:c>
      <x:c r="G4728" s="7"/>
      <x:c r="H4728" s="2" t="str">
        <x:v>否</x:v>
      </x:c>
      <x:c r="I4728" s="7" t="str">
        <x:f>IF(AND(ISNUMBER(E4728),ISNUMBER(F4728)),E4728-F4728,"")</x:f>
      </x:c>
      <x:c r="J4728" s="2" t="str">
        <x:f>IF(H4728="否","不适用",IF(AND(ISNUMBER(E4728),ISNUMBER(F4728)),IF(I4728&gt;'规则与名单'!$B$2,"是","否"),"未判定"))</x:f>
        <x:v>不适用</x:v>
      </x:c>
      <x:c r="K4728" s="2" t="str">
        <x:f>IF(J4728="是",IF(ISNUMBER(F4728),"测试日GPS","缺失"),IF(ISNUMBER(G4728),"非测试日纯氢",IF(AND(H4728="是",J4728="未判定"),IF(ISNUMBER(F4728),"测试名单无纯氢GPS","缺失"),IF(ISNUMBER(E4728),"非测试日仪表","缺失"))))</x:f>
        <x:v>缺失</x:v>
      </x:c>
      <x:c r="L4728" s="7" t="str">
        <x:f>IF(K4728="缺失","",IF(K4728="非测试日纯氢",G4728,IF(K4728="非测试日仪表",E4728,F4728)))</x:f>
      </x:c>
      <x:c r="M4728" s="2" t="n">
        <x:f>IF(K4728="缺失",1,0)</x:f>
        <x:v>1</x:v>
      </x:c>
      <x:c r="N4728" s="2" t="str">
        <x:v>车辆里程查询_20260901-20260930_1024辆_仪表里程.xlsx / AC435</x:v>
      </x:c>
      <x:c r="O4728" s="2" t="str">
        <x:v>车辆里程查询_20260901-20260930_1024辆_GPS里程.xlsx / AC435</x:v>
      </x:c>
      <x:c r="P4728" s="2" t="str">
        <x:v>车辆纯氢气里程查询_20260901-20260930_1024辆.xlsx / AC371</x:v>
      </x:c>
    </x:row>
    <x:row r="4729" ht="22" customHeight="1">
      <x:c r="A4729" s="2" t="n">
        <x:v>185</x:v>
      </x:c>
      <x:c r="B4729" s="2" t="str">
        <x:v>粤AGQ8398</x:v>
      </x:c>
      <x:c r="C4729" s="2" t="str">
        <x:v>钟祥</x:v>
      </x:c>
      <x:c r="D4729" s="8" t="d">
        <x:v>2026-09-26T00:00:00.000Z</x:v>
      </x:c>
      <x:c r="E4729" s="7"/>
      <x:c r="F4729" s="7" t="n">
        <x:v>0</x:v>
      </x:c>
      <x:c r="G4729" s="7"/>
      <x:c r="H4729" s="2" t="str">
        <x:v>否</x:v>
      </x:c>
      <x:c r="I4729" s="7" t="str">
        <x:f>IF(AND(ISNUMBER(E4729),ISNUMBER(F4729)),E4729-F4729,"")</x:f>
      </x:c>
      <x:c r="J4729" s="2" t="str">
        <x:f>IF(H4729="否","不适用",IF(AND(ISNUMBER(E4729),ISNUMBER(F4729)),IF(I4729&gt;'规则与名单'!$B$2,"是","否"),"未判定"))</x:f>
        <x:v>不适用</x:v>
      </x:c>
      <x:c r="K4729" s="2" t="str">
        <x:f>IF(J4729="是",IF(ISNUMBER(F4729),"测试日GPS","缺失"),IF(ISNUMBER(G4729),"非测试日纯氢",IF(AND(H4729="是",J4729="未判定"),IF(ISNUMBER(F4729),"测试名单无纯氢GPS","缺失"),IF(ISNUMBER(E4729),"非测试日仪表","缺失"))))</x:f>
        <x:v>缺失</x:v>
      </x:c>
      <x:c r="L4729" s="7" t="str">
        <x:f>IF(K4729="缺失","",IF(K4729="非测试日纯氢",G4729,IF(K4729="非测试日仪表",E4729,F4729)))</x:f>
      </x:c>
      <x:c r="M4729" s="2" t="n">
        <x:f>IF(K4729="缺失",1,0)</x:f>
        <x:v>1</x:v>
      </x:c>
      <x:c r="N4729" s="2" t="str">
        <x:v>车辆里程查询_20260901-20260930_1024辆_仪表里程.xlsx / AD435</x:v>
      </x:c>
      <x:c r="O4729" s="2" t="str">
        <x:v>车辆里程查询_20260901-20260930_1024辆_GPS里程.xlsx / AD435</x:v>
      </x:c>
      <x:c r="P4729" s="2" t="str">
        <x:v>车辆纯氢气里程查询_20260901-20260930_1024辆.xlsx / AD371</x:v>
      </x:c>
    </x:row>
    <x:row r="4730" ht="22" customHeight="1">
      <x:c r="A4730" s="2" t="n">
        <x:v>185</x:v>
      </x:c>
      <x:c r="B4730" s="2" t="str">
        <x:v>粤AGQ8398</x:v>
      </x:c>
      <x:c r="C4730" s="2" t="str">
        <x:v>钟祥</x:v>
      </x:c>
      <x:c r="D4730" s="8" t="d">
        <x:v>2026-09-27T00:00:00.000Z</x:v>
      </x:c>
      <x:c r="E4730" s="7"/>
      <x:c r="F4730" s="7" t="n">
        <x:v>0</x:v>
      </x:c>
      <x:c r="G4730" s="7"/>
      <x:c r="H4730" s="2" t="str">
        <x:v>否</x:v>
      </x:c>
      <x:c r="I4730" s="7" t="str">
        <x:f>IF(AND(ISNUMBER(E4730),ISNUMBER(F4730)),E4730-F4730,"")</x:f>
      </x:c>
      <x:c r="J4730" s="2" t="str">
        <x:f>IF(H4730="否","不适用",IF(AND(ISNUMBER(E4730),ISNUMBER(F4730)),IF(I4730&gt;'规则与名单'!$B$2,"是","否"),"未判定"))</x:f>
        <x:v>不适用</x:v>
      </x:c>
      <x:c r="K4730" s="2" t="str">
        <x:f>IF(J4730="是",IF(ISNUMBER(F4730),"测试日GPS","缺失"),IF(ISNUMBER(G4730),"非测试日纯氢",IF(AND(H4730="是",J4730="未判定"),IF(ISNUMBER(F4730),"测试名单无纯氢GPS","缺失"),IF(ISNUMBER(E4730),"非测试日仪表","缺失"))))</x:f>
        <x:v>缺失</x:v>
      </x:c>
      <x:c r="L4730" s="7" t="str">
        <x:f>IF(K4730="缺失","",IF(K4730="非测试日纯氢",G4730,IF(K4730="非测试日仪表",E4730,F4730)))</x:f>
      </x:c>
      <x:c r="M4730" s="2" t="n">
        <x:f>IF(K4730="缺失",1,0)</x:f>
        <x:v>1</x:v>
      </x:c>
      <x:c r="N4730" s="2" t="str">
        <x:v>车辆里程查询_20260901-20260930_1024辆_仪表里程.xlsx / AE435</x:v>
      </x:c>
      <x:c r="O4730" s="2" t="str">
        <x:v>车辆里程查询_20260901-20260930_1024辆_GPS里程.xlsx / AE435</x:v>
      </x:c>
      <x:c r="P4730" s="2" t="str">
        <x:v>车辆纯氢气里程查询_20260901-20260930_1024辆.xlsx / AE371</x:v>
      </x:c>
    </x:row>
    <x:row r="4731" ht="22" customHeight="1">
      <x:c r="A4731" s="2" t="n">
        <x:v>185</x:v>
      </x:c>
      <x:c r="B4731" s="2" t="str">
        <x:v>粤AGQ8398</x:v>
      </x:c>
      <x:c r="C4731" s="2" t="str">
        <x:v>钟祥</x:v>
      </x:c>
      <x:c r="D4731" s="8" t="d">
        <x:v>2026-09-28T00:00:00.000Z</x:v>
      </x:c>
      <x:c r="E4731" s="7" t="n">
        <x:v>200.3</x:v>
      </x:c>
      <x:c r="F4731" s="7" t="n">
        <x:v>200</x:v>
      </x:c>
      <x:c r="G4731" s="7" t="n">
        <x:v>150.5</x:v>
      </x:c>
      <x:c r="H4731" s="2" t="str">
        <x:v>否</x:v>
      </x:c>
      <x:c r="I4731" s="7" t="n">
        <x:f>IF(AND(ISNUMBER(E4731),ISNUMBER(F4731)),E4731-F4731,"")</x:f>
        <x:v>0.30000000000001137</x:v>
      </x:c>
      <x:c r="J4731" s="2" t="str">
        <x:f>IF(H4731="否","不适用",IF(AND(ISNUMBER(E4731),ISNUMBER(F4731)),IF(I4731&gt;'规则与名单'!$B$2,"是","否"),"未判定"))</x:f>
        <x:v>不适用</x:v>
      </x:c>
      <x:c r="K4731" s="2" t="str">
        <x:f>IF(J4731="是",IF(ISNUMBER(F4731),"测试日GPS","缺失"),IF(ISNUMBER(G4731),"非测试日纯氢",IF(AND(H4731="是",J4731="未判定"),IF(ISNUMBER(F4731),"测试名单无纯氢GPS","缺失"),IF(ISNUMBER(E4731),"非测试日仪表","缺失"))))</x:f>
        <x:v>非测试日纯氢</x:v>
      </x:c>
      <x:c r="L4731" s="7" t="n">
        <x:f>IF(K4731="缺失","",IF(K4731="非测试日纯氢",G4731,IF(K4731="非测试日仪表",E4731,F4731)))</x:f>
        <x:v>150.5</x:v>
      </x:c>
      <x:c r="M4731" s="2" t="n">
        <x:f>IF(K4731="缺失",1,0)</x:f>
        <x:v>0</x:v>
      </x:c>
      <x:c r="N4731" s="2" t="str">
        <x:v>车辆里程查询_20260901-20260930_1024辆_仪表里程.xlsx / AF435</x:v>
      </x:c>
      <x:c r="O4731" s="2" t="str">
        <x:v>车辆里程查询_20260901-20260930_1024辆_GPS里程.xlsx / AF435</x:v>
      </x:c>
      <x:c r="P4731" s="2" t="str">
        <x:v>车辆纯氢气里程查询_20260901-20260930_1024辆.xlsx / AF371</x:v>
      </x:c>
    </x:row>
    <x:row r="4732" ht="22" customHeight="1">
      <x:c r="A4732" s="2" t="n">
        <x:v>185</x:v>
      </x:c>
      <x:c r="B4732" s="2" t="str">
        <x:v>粤AGQ8398</x:v>
      </x:c>
      <x:c r="C4732" s="2" t="str">
        <x:v>钟祥</x:v>
      </x:c>
      <x:c r="D4732" s="8" t="d">
        <x:v>2026-09-29T00:00:00.000Z</x:v>
      </x:c>
      <x:c r="E4732" s="7" t="n">
        <x:v>190.7</x:v>
      </x:c>
      <x:c r="F4732" s="7" t="n">
        <x:v>191.9</x:v>
      </x:c>
      <x:c r="G4732" s="7" t="n">
        <x:v>190.7</x:v>
      </x:c>
      <x:c r="H4732" s="2" t="str">
        <x:v>否</x:v>
      </x:c>
      <x:c r="I4732" s="7" t="n">
        <x:f>IF(AND(ISNUMBER(E4732),ISNUMBER(F4732)),E4732-F4732,"")</x:f>
        <x:v>-1.200000000000017</x:v>
      </x:c>
      <x:c r="J4732" s="2" t="str">
        <x:f>IF(H4732="否","不适用",IF(AND(ISNUMBER(E4732),ISNUMBER(F4732)),IF(I4732&gt;'规则与名单'!$B$2,"是","否"),"未判定"))</x:f>
        <x:v>不适用</x:v>
      </x:c>
      <x:c r="K4732" s="2" t="str">
        <x:f>IF(J4732="是",IF(ISNUMBER(F4732),"测试日GPS","缺失"),IF(ISNUMBER(G4732),"非测试日纯氢",IF(AND(H4732="是",J4732="未判定"),IF(ISNUMBER(F4732),"测试名单无纯氢GPS","缺失"),IF(ISNUMBER(E4732),"非测试日仪表","缺失"))))</x:f>
        <x:v>非测试日纯氢</x:v>
      </x:c>
      <x:c r="L4732" s="7" t="n">
        <x:f>IF(K4732="缺失","",IF(K4732="非测试日纯氢",G4732,IF(K4732="非测试日仪表",E4732,F4732)))</x:f>
        <x:v>190.7</x:v>
      </x:c>
      <x:c r="M4732" s="2" t="n">
        <x:f>IF(K4732="缺失",1,0)</x:f>
        <x:v>0</x:v>
      </x:c>
      <x:c r="N4732" s="2" t="str">
        <x:v>车辆里程查询_20260901-20260930_1024辆_仪表里程.xlsx / AG435</x:v>
      </x:c>
      <x:c r="O4732" s="2" t="str">
        <x:v>车辆里程查询_20260901-20260930_1024辆_GPS里程.xlsx / AG435</x:v>
      </x:c>
      <x:c r="P4732" s="2" t="str">
        <x:v>车辆纯氢气里程查询_20260901-20260930_1024辆.xlsx / AG371</x:v>
      </x:c>
    </x:row>
    <x:row r="4733" ht="22" customHeight="1">
      <x:c r="A4733" s="2" t="n">
        <x:v>185</x:v>
      </x:c>
      <x:c r="B4733" s="2" t="str">
        <x:v>粤AGQ8398</x:v>
      </x:c>
      <x:c r="C4733" s="2" t="str">
        <x:v>钟祥</x:v>
      </x:c>
      <x:c r="D4733" s="8" t="d">
        <x:v>2026-09-30T00:00:00.000Z</x:v>
      </x:c>
      <x:c r="E4733" s="7" t="n">
        <x:v>215.5</x:v>
      </x:c>
      <x:c r="F4733" s="7" t="n">
        <x:v>216.5</x:v>
      </x:c>
      <x:c r="G4733" s="7" t="n">
        <x:v>215.5</x:v>
      </x:c>
      <x:c r="H4733" s="2" t="str">
        <x:v>否</x:v>
      </x:c>
      <x:c r="I4733" s="7" t="n">
        <x:f>IF(AND(ISNUMBER(E4733),ISNUMBER(F4733)),E4733-F4733,"")</x:f>
        <x:v>-1</x:v>
      </x:c>
      <x:c r="J4733" s="2" t="str">
        <x:f>IF(H4733="否","不适用",IF(AND(ISNUMBER(E4733),ISNUMBER(F4733)),IF(I4733&gt;'规则与名单'!$B$2,"是","否"),"未判定"))</x:f>
        <x:v>不适用</x:v>
      </x:c>
      <x:c r="K4733" s="2" t="str">
        <x:f>IF(J4733="是",IF(ISNUMBER(F4733),"测试日GPS","缺失"),IF(ISNUMBER(G4733),"非测试日纯氢",IF(AND(H4733="是",J4733="未判定"),IF(ISNUMBER(F4733),"测试名单无纯氢GPS","缺失"),IF(ISNUMBER(E4733),"非测试日仪表","缺失"))))</x:f>
        <x:v>非测试日纯氢</x:v>
      </x:c>
      <x:c r="L4733" s="7" t="n">
        <x:f>IF(K4733="缺失","",IF(K4733="非测试日纯氢",G4733,IF(K4733="非测试日仪表",E4733,F4733)))</x:f>
        <x:v>215.5</x:v>
      </x:c>
      <x:c r="M4733" s="2" t="n">
        <x:f>IF(K4733="缺失",1,0)</x:f>
        <x:v>0</x:v>
      </x:c>
      <x:c r="N4733" s="2" t="str">
        <x:v>车辆里程查询_20260901-20260930_1024辆_仪表里程.xlsx / AH435</x:v>
      </x:c>
      <x:c r="O4733" s="2" t="str">
        <x:v>车辆里程查询_20260901-20260930_1024辆_GPS里程.xlsx / AH435</x:v>
      </x:c>
      <x:c r="P4733" s="2" t="str">
        <x:v>车辆纯氢气里程查询_20260901-20260930_1024辆.xlsx / AH371</x:v>
      </x:c>
    </x:row>
    <x:row r="4734" ht="22" customHeight="1">
      <x:c r="A4734" s="2" t="n">
        <x:v>186</x:v>
      </x:c>
      <x:c r="B4734" s="2" t="str">
        <x:v>粤AGQ8399</x:v>
      </x:c>
      <x:c r="C4734" s="2" t="str">
        <x:v>钟祥</x:v>
      </x:c>
      <x:c r="D4734" s="8" t="d">
        <x:v>2026-09-01T00:00:00.000Z</x:v>
      </x:c>
      <x:c r="E4734" s="7" t="n">
        <x:v>162.4</x:v>
      </x:c>
      <x:c r="F4734" s="7" t="n">
        <x:v>163.17</x:v>
      </x:c>
      <x:c r="G4734" s="7" t="n">
        <x:v>162.3</x:v>
      </x:c>
      <x:c r="H4734" s="2" t="str">
        <x:v>否</x:v>
      </x:c>
      <x:c r="I4734" s="7" t="n">
        <x:f>IF(AND(ISNUMBER(E4734),ISNUMBER(F4734)),E4734-F4734,"")</x:f>
        <x:v>-0.7699999999999818</x:v>
      </x:c>
      <x:c r="J4734" s="2" t="str">
        <x:f>IF(H4734="否","不适用",IF(AND(ISNUMBER(E4734),ISNUMBER(F4734)),IF(I4734&gt;'规则与名单'!$B$2,"是","否"),"未判定"))</x:f>
        <x:v>不适用</x:v>
      </x:c>
      <x:c r="K4734" s="2" t="str">
        <x:f>IF(J4734="是",IF(ISNUMBER(F4734),"测试日GPS","缺失"),IF(ISNUMBER(G4734),"非测试日纯氢",IF(AND(H4734="是",J4734="未判定"),IF(ISNUMBER(F4734),"测试名单无纯氢GPS","缺失"),IF(ISNUMBER(E4734),"非测试日仪表","缺失"))))</x:f>
        <x:v>非测试日纯氢</x:v>
      </x:c>
      <x:c r="L4734" s="7" t="n">
        <x:f>IF(K4734="缺失","",IF(K4734="非测试日纯氢",G4734,IF(K4734="非测试日仪表",E4734,F4734)))</x:f>
        <x:v>162.3</x:v>
      </x:c>
      <x:c r="M4734" s="2" t="n">
        <x:f>IF(K4734="缺失",1,0)</x:f>
        <x:v>0</x:v>
      </x:c>
      <x:c r="N4734" s="2" t="str">
        <x:v>车辆里程查询_20260901-20260930_1024辆_仪表里程.xlsx / E559</x:v>
      </x:c>
      <x:c r="O4734" s="2" t="str">
        <x:v>车辆里程查询_20260901-20260930_1024辆_GPS里程.xlsx / E559</x:v>
      </x:c>
      <x:c r="P4734" s="2" t="str">
        <x:v>车辆纯氢气里程查询_20260901-20260930_1024辆.xlsx / E261</x:v>
      </x:c>
    </x:row>
    <x:row r="4735" ht="22" customHeight="1">
      <x:c r="A4735" s="2" t="n">
        <x:v>186</x:v>
      </x:c>
      <x:c r="B4735" s="2" t="str">
        <x:v>粤AGQ8399</x:v>
      </x:c>
      <x:c r="C4735" s="2" t="str">
        <x:v>钟祥</x:v>
      </x:c>
      <x:c r="D4735" s="8" t="d">
        <x:v>2026-09-02T00:00:00.000Z</x:v>
      </x:c>
      <x:c r="E4735" s="7" t="n">
        <x:v>157.4</x:v>
      </x:c>
      <x:c r="F4735" s="7" t="n">
        <x:v>157</x:v>
      </x:c>
      <x:c r="G4735" s="7" t="n">
        <x:v>157.3</x:v>
      </x:c>
      <x:c r="H4735" s="2" t="str">
        <x:v>否</x:v>
      </x:c>
      <x:c r="I4735" s="7" t="n">
        <x:f>IF(AND(ISNUMBER(E4735),ISNUMBER(F4735)),E4735-F4735,"")</x:f>
        <x:v>0.4000000000000057</x:v>
      </x:c>
      <x:c r="J4735" s="2" t="str">
        <x:f>IF(H4735="否","不适用",IF(AND(ISNUMBER(E4735),ISNUMBER(F4735)),IF(I4735&gt;'规则与名单'!$B$2,"是","否"),"未判定"))</x:f>
        <x:v>不适用</x:v>
      </x:c>
      <x:c r="K4735" s="2" t="str">
        <x:f>IF(J4735="是",IF(ISNUMBER(F4735),"测试日GPS","缺失"),IF(ISNUMBER(G4735),"非测试日纯氢",IF(AND(H4735="是",J4735="未判定"),IF(ISNUMBER(F4735),"测试名单无纯氢GPS","缺失"),IF(ISNUMBER(E4735),"非测试日仪表","缺失"))))</x:f>
        <x:v>非测试日纯氢</x:v>
      </x:c>
      <x:c r="L4735" s="7" t="n">
        <x:f>IF(K4735="缺失","",IF(K4735="非测试日纯氢",G4735,IF(K4735="非测试日仪表",E4735,F4735)))</x:f>
        <x:v>157.3</x:v>
      </x:c>
      <x:c r="M4735" s="2" t="n">
        <x:f>IF(K4735="缺失",1,0)</x:f>
        <x:v>0</x:v>
      </x:c>
      <x:c r="N4735" s="2" t="str">
        <x:v>车辆里程查询_20260901-20260930_1024辆_仪表里程.xlsx / F559</x:v>
      </x:c>
      <x:c r="O4735" s="2" t="str">
        <x:v>车辆里程查询_20260901-20260930_1024辆_GPS里程.xlsx / F559</x:v>
      </x:c>
      <x:c r="P4735" s="2" t="str">
        <x:v>车辆纯氢气里程查询_20260901-20260930_1024辆.xlsx / F261</x:v>
      </x:c>
    </x:row>
    <x:row r="4736" ht="22" customHeight="1">
      <x:c r="A4736" s="2" t="n">
        <x:v>186</x:v>
      </x:c>
      <x:c r="B4736" s="2" t="str">
        <x:v>粤AGQ8399</x:v>
      </x:c>
      <x:c r="C4736" s="2" t="str">
        <x:v>钟祥</x:v>
      </x:c>
      <x:c r="D4736" s="8" t="d">
        <x:v>2026-09-03T00:00:00.000Z</x:v>
      </x:c>
      <x:c r="E4736" s="7" t="n">
        <x:v>163.8</x:v>
      </x:c>
      <x:c r="F4736" s="7" t="n">
        <x:v>163.56</x:v>
      </x:c>
      <x:c r="G4736" s="7" t="n">
        <x:v>161.6</x:v>
      </x:c>
      <x:c r="H4736" s="2" t="str">
        <x:v>否</x:v>
      </x:c>
      <x:c r="I4736" s="7" t="n">
        <x:f>IF(AND(ISNUMBER(E4736),ISNUMBER(F4736)),E4736-F4736,"")</x:f>
        <x:v>0.2400000000000091</x:v>
      </x:c>
      <x:c r="J4736" s="2" t="str">
        <x:f>IF(H4736="否","不适用",IF(AND(ISNUMBER(E4736),ISNUMBER(F4736)),IF(I4736&gt;'规则与名单'!$B$2,"是","否"),"未判定"))</x:f>
        <x:v>不适用</x:v>
      </x:c>
      <x:c r="K4736" s="2" t="str">
        <x:f>IF(J4736="是",IF(ISNUMBER(F4736),"测试日GPS","缺失"),IF(ISNUMBER(G4736),"非测试日纯氢",IF(AND(H4736="是",J4736="未判定"),IF(ISNUMBER(F4736),"测试名单无纯氢GPS","缺失"),IF(ISNUMBER(E4736),"非测试日仪表","缺失"))))</x:f>
        <x:v>非测试日纯氢</x:v>
      </x:c>
      <x:c r="L4736" s="7" t="n">
        <x:f>IF(K4736="缺失","",IF(K4736="非测试日纯氢",G4736,IF(K4736="非测试日仪表",E4736,F4736)))</x:f>
        <x:v>161.6</x:v>
      </x:c>
      <x:c r="M4736" s="2" t="n">
        <x:f>IF(K4736="缺失",1,0)</x:f>
        <x:v>0</x:v>
      </x:c>
      <x:c r="N4736" s="2" t="str">
        <x:v>车辆里程查询_20260901-20260930_1024辆_仪表里程.xlsx / G559</x:v>
      </x:c>
      <x:c r="O4736" s="2" t="str">
        <x:v>车辆里程查询_20260901-20260930_1024辆_GPS里程.xlsx / G559</x:v>
      </x:c>
      <x:c r="P4736" s="2" t="str">
        <x:v>车辆纯氢气里程查询_20260901-20260930_1024辆.xlsx / G261</x:v>
      </x:c>
    </x:row>
    <x:row r="4737" ht="22" customHeight="1">
      <x:c r="A4737" s="2" t="n">
        <x:v>186</x:v>
      </x:c>
      <x:c r="B4737" s="2" t="str">
        <x:v>粤AGQ8399</x:v>
      </x:c>
      <x:c r="C4737" s="2" t="str">
        <x:v>钟祥</x:v>
      </x:c>
      <x:c r="D4737" s="8" t="d">
        <x:v>2026-09-04T00:00:00.000Z</x:v>
      </x:c>
      <x:c r="E4737" s="7" t="n">
        <x:v>157</x:v>
      </x:c>
      <x:c r="F4737" s="7" t="n">
        <x:v>157.39</x:v>
      </x:c>
      <x:c r="G4737" s="7" t="n">
        <x:v>157</x:v>
      </x:c>
      <x:c r="H4737" s="2" t="str">
        <x:v>否</x:v>
      </x:c>
      <x:c r="I4737" s="7" t="n">
        <x:f>IF(AND(ISNUMBER(E4737),ISNUMBER(F4737)),E4737-F4737,"")</x:f>
        <x:v>-0.38999999999998636</x:v>
      </x:c>
      <x:c r="J4737" s="2" t="str">
        <x:f>IF(H4737="否","不适用",IF(AND(ISNUMBER(E4737),ISNUMBER(F4737)),IF(I4737&gt;'规则与名单'!$B$2,"是","否"),"未判定"))</x:f>
        <x:v>不适用</x:v>
      </x:c>
      <x:c r="K4737" s="2" t="str">
        <x:f>IF(J4737="是",IF(ISNUMBER(F4737),"测试日GPS","缺失"),IF(ISNUMBER(G4737),"非测试日纯氢",IF(AND(H4737="是",J4737="未判定"),IF(ISNUMBER(F4737),"测试名单无纯氢GPS","缺失"),IF(ISNUMBER(E4737),"非测试日仪表","缺失"))))</x:f>
        <x:v>非测试日纯氢</x:v>
      </x:c>
      <x:c r="L4737" s="7" t="n">
        <x:f>IF(K4737="缺失","",IF(K4737="非测试日纯氢",G4737,IF(K4737="非测试日仪表",E4737,F4737)))</x:f>
        <x:v>157</x:v>
      </x:c>
      <x:c r="M4737" s="2" t="n">
        <x:f>IF(K4737="缺失",1,0)</x:f>
        <x:v>0</x:v>
      </x:c>
      <x:c r="N4737" s="2" t="str">
        <x:v>车辆里程查询_20260901-20260930_1024辆_仪表里程.xlsx / H559</x:v>
      </x:c>
      <x:c r="O4737" s="2" t="str">
        <x:v>车辆里程查询_20260901-20260930_1024辆_GPS里程.xlsx / H559</x:v>
      </x:c>
      <x:c r="P4737" s="2" t="str">
        <x:v>车辆纯氢气里程查询_20260901-20260930_1024辆.xlsx / H261</x:v>
      </x:c>
    </x:row>
    <x:row r="4738" ht="22" customHeight="1">
      <x:c r="A4738" s="2" t="n">
        <x:v>186</x:v>
      </x:c>
      <x:c r="B4738" s="2" t="str">
        <x:v>粤AGQ8399</x:v>
      </x:c>
      <x:c r="C4738" s="2" t="str">
        <x:v>钟祥</x:v>
      </x:c>
      <x:c r="D4738" s="8" t="d">
        <x:v>2026-09-05T00:00:00.000Z</x:v>
      </x:c>
      <x:c r="E4738" s="7" t="n">
        <x:v>178.3</x:v>
      </x:c>
      <x:c r="F4738" s="7" t="n">
        <x:v>177.38</x:v>
      </x:c>
      <x:c r="G4738" s="7" t="n">
        <x:v>174.4</x:v>
      </x:c>
      <x:c r="H4738" s="2" t="str">
        <x:v>否</x:v>
      </x:c>
      <x:c r="I4738" s="7" t="n">
        <x:f>IF(AND(ISNUMBER(E4738),ISNUMBER(F4738)),E4738-F4738,"")</x:f>
        <x:v>0.9200000000000159</x:v>
      </x:c>
      <x:c r="J4738" s="2" t="str">
        <x:f>IF(H4738="否","不适用",IF(AND(ISNUMBER(E4738),ISNUMBER(F4738)),IF(I4738&gt;'规则与名单'!$B$2,"是","否"),"未判定"))</x:f>
        <x:v>不适用</x:v>
      </x:c>
      <x:c r="K4738" s="2" t="str">
        <x:f>IF(J4738="是",IF(ISNUMBER(F4738),"测试日GPS","缺失"),IF(ISNUMBER(G4738),"非测试日纯氢",IF(AND(H4738="是",J4738="未判定"),IF(ISNUMBER(F4738),"测试名单无纯氢GPS","缺失"),IF(ISNUMBER(E4738),"非测试日仪表","缺失"))))</x:f>
        <x:v>非测试日纯氢</x:v>
      </x:c>
      <x:c r="L4738" s="7" t="n">
        <x:f>IF(K4738="缺失","",IF(K4738="非测试日纯氢",G4738,IF(K4738="非测试日仪表",E4738,F4738)))</x:f>
        <x:v>174.4</x:v>
      </x:c>
      <x:c r="M4738" s="2" t="n">
        <x:f>IF(K4738="缺失",1,0)</x:f>
        <x:v>0</x:v>
      </x:c>
      <x:c r="N4738" s="2" t="str">
        <x:v>车辆里程查询_20260901-20260930_1024辆_仪表里程.xlsx / I559</x:v>
      </x:c>
      <x:c r="O4738" s="2" t="str">
        <x:v>车辆里程查询_20260901-20260930_1024辆_GPS里程.xlsx / I559</x:v>
      </x:c>
      <x:c r="P4738" s="2" t="str">
        <x:v>车辆纯氢气里程查询_20260901-20260930_1024辆.xlsx / I261</x:v>
      </x:c>
    </x:row>
    <x:row r="4739" ht="22" customHeight="1">
      <x:c r="A4739" s="2" t="n">
        <x:v>186</x:v>
      </x:c>
      <x:c r="B4739" s="2" t="str">
        <x:v>粤AGQ8399</x:v>
      </x:c>
      <x:c r="C4739" s="2" t="str">
        <x:v>钟祥</x:v>
      </x:c>
      <x:c r="D4739" s="8" t="d">
        <x:v>2026-09-06T00:00:00.000Z</x:v>
      </x:c>
      <x:c r="E4739" s="7" t="n">
        <x:v>278.2</x:v>
      </x:c>
      <x:c r="F4739" s="7" t="n">
        <x:v>208.25</x:v>
      </x:c>
      <x:c r="G4739" s="7" t="n">
        <x:v>277.7</x:v>
      </x:c>
      <x:c r="H4739" s="2" t="str">
        <x:v>否</x:v>
      </x:c>
      <x:c r="I4739" s="7" t="n">
        <x:f>IF(AND(ISNUMBER(E4739),ISNUMBER(F4739)),E4739-F4739,"")</x:f>
        <x:v>69.94999999999999</x:v>
      </x:c>
      <x:c r="J4739" s="2" t="str">
        <x:f>IF(H4739="否","不适用",IF(AND(ISNUMBER(E4739),ISNUMBER(F4739)),IF(I4739&gt;'规则与名单'!$B$2,"是","否"),"未判定"))</x:f>
        <x:v>不适用</x:v>
      </x:c>
      <x:c r="K4739" s="2" t="str">
        <x:f>IF(J4739="是",IF(ISNUMBER(F4739),"测试日GPS","缺失"),IF(ISNUMBER(G4739),"非测试日纯氢",IF(AND(H4739="是",J4739="未判定"),IF(ISNUMBER(F4739),"测试名单无纯氢GPS","缺失"),IF(ISNUMBER(E4739),"非测试日仪表","缺失"))))</x:f>
        <x:v>非测试日纯氢</x:v>
      </x:c>
      <x:c r="L4739" s="7" t="n">
        <x:f>IF(K4739="缺失","",IF(K4739="非测试日纯氢",G4739,IF(K4739="非测试日仪表",E4739,F4739)))</x:f>
        <x:v>277.7</x:v>
      </x:c>
      <x:c r="M4739" s="2" t="n">
        <x:f>IF(K4739="缺失",1,0)</x:f>
        <x:v>0</x:v>
      </x:c>
      <x:c r="N4739" s="2" t="str">
        <x:v>车辆里程查询_20260901-20260930_1024辆_仪表里程.xlsx / J559</x:v>
      </x:c>
      <x:c r="O4739" s="2" t="str">
        <x:v>车辆里程查询_20260901-20260930_1024辆_GPS里程.xlsx / J559</x:v>
      </x:c>
      <x:c r="P4739" s="2" t="str">
        <x:v>车辆纯氢气里程查询_20260901-20260930_1024辆.xlsx / J261</x:v>
      </x:c>
    </x:row>
    <x:row r="4740" ht="22" customHeight="1">
      <x:c r="A4740" s="2" t="n">
        <x:v>186</x:v>
      </x:c>
      <x:c r="B4740" s="2" t="str">
        <x:v>粤AGQ8399</x:v>
      </x:c>
      <x:c r="C4740" s="2" t="str">
        <x:v>钟祥</x:v>
      </x:c>
      <x:c r="D4740" s="8" t="d">
        <x:v>2026-09-07T00:00:00.000Z</x:v>
      </x:c>
      <x:c r="E4740" s="7" t="n">
        <x:v>346.9</x:v>
      </x:c>
      <x:c r="F4740" s="7" t="n">
        <x:v>380.55</x:v>
      </x:c>
      <x:c r="G4740" s="7" t="n">
        <x:v>346.6</x:v>
      </x:c>
      <x:c r="H4740" s="2" t="str">
        <x:v>否</x:v>
      </x:c>
      <x:c r="I4740" s="7" t="n">
        <x:f>IF(AND(ISNUMBER(E4740),ISNUMBER(F4740)),E4740-F4740,"")</x:f>
        <x:v>-33.650000000000034</x:v>
      </x:c>
      <x:c r="J4740" s="2" t="str">
        <x:f>IF(H4740="否","不适用",IF(AND(ISNUMBER(E4740),ISNUMBER(F4740)),IF(I4740&gt;'规则与名单'!$B$2,"是","否"),"未判定"))</x:f>
        <x:v>不适用</x:v>
      </x:c>
      <x:c r="K4740" s="2" t="str">
        <x:f>IF(J4740="是",IF(ISNUMBER(F4740),"测试日GPS","缺失"),IF(ISNUMBER(G4740),"非测试日纯氢",IF(AND(H4740="是",J4740="未判定"),IF(ISNUMBER(F4740),"测试名单无纯氢GPS","缺失"),IF(ISNUMBER(E4740),"非测试日仪表","缺失"))))</x:f>
        <x:v>非测试日纯氢</x:v>
      </x:c>
      <x:c r="L4740" s="7" t="n">
        <x:f>IF(K4740="缺失","",IF(K4740="非测试日纯氢",G4740,IF(K4740="非测试日仪表",E4740,F4740)))</x:f>
        <x:v>346.6</x:v>
      </x:c>
      <x:c r="M4740" s="2" t="n">
        <x:f>IF(K4740="缺失",1,0)</x:f>
        <x:v>0</x:v>
      </x:c>
      <x:c r="N4740" s="2" t="str">
        <x:v>车辆里程查询_20260901-20260930_1024辆_仪表里程.xlsx / K559</x:v>
      </x:c>
      <x:c r="O4740" s="2" t="str">
        <x:v>车辆里程查询_20260901-20260930_1024辆_GPS里程.xlsx / K559</x:v>
      </x:c>
      <x:c r="P4740" s="2" t="str">
        <x:v>车辆纯氢气里程查询_20260901-20260930_1024辆.xlsx / K261</x:v>
      </x:c>
    </x:row>
    <x:row r="4741" ht="22" customHeight="1">
      <x:c r="A4741" s="2" t="n">
        <x:v>186</x:v>
      </x:c>
      <x:c r="B4741" s="2" t="str">
        <x:v>粤AGQ8399</x:v>
      </x:c>
      <x:c r="C4741" s="2" t="str">
        <x:v>钟祥</x:v>
      </x:c>
      <x:c r="D4741" s="8" t="d">
        <x:v>2026-09-08T00:00:00.000Z</x:v>
      </x:c>
      <x:c r="E4741" s="7" t="n">
        <x:v>267.3</x:v>
      </x:c>
      <x:c r="F4741" s="7" t="n">
        <x:v>267.25</x:v>
      </x:c>
      <x:c r="G4741" s="7" t="n">
        <x:v>261.5</x:v>
      </x:c>
      <x:c r="H4741" s="2" t="str">
        <x:v>否</x:v>
      </x:c>
      <x:c r="I4741" s="7" t="n">
        <x:f>IF(AND(ISNUMBER(E4741),ISNUMBER(F4741)),E4741-F4741,"")</x:f>
        <x:v>0.05000000000001137</x:v>
      </x:c>
      <x:c r="J4741" s="2" t="str">
        <x:f>IF(H4741="否","不适用",IF(AND(ISNUMBER(E4741),ISNUMBER(F4741)),IF(I4741&gt;'规则与名单'!$B$2,"是","否"),"未判定"))</x:f>
        <x:v>不适用</x:v>
      </x:c>
      <x:c r="K4741" s="2" t="str">
        <x:f>IF(J4741="是",IF(ISNUMBER(F4741),"测试日GPS","缺失"),IF(ISNUMBER(G4741),"非测试日纯氢",IF(AND(H4741="是",J4741="未判定"),IF(ISNUMBER(F4741),"测试名单无纯氢GPS","缺失"),IF(ISNUMBER(E4741),"非测试日仪表","缺失"))))</x:f>
        <x:v>非测试日纯氢</x:v>
      </x:c>
      <x:c r="L4741" s="7" t="n">
        <x:f>IF(K4741="缺失","",IF(K4741="非测试日纯氢",G4741,IF(K4741="非测试日仪表",E4741,F4741)))</x:f>
        <x:v>261.5</x:v>
      </x:c>
      <x:c r="M4741" s="2" t="n">
        <x:f>IF(K4741="缺失",1,0)</x:f>
        <x:v>0</x:v>
      </x:c>
      <x:c r="N4741" s="2" t="str">
        <x:v>车辆里程查询_20260901-20260930_1024辆_仪表里程.xlsx / L559</x:v>
      </x:c>
      <x:c r="O4741" s="2" t="str">
        <x:v>车辆里程查询_20260901-20260930_1024辆_GPS里程.xlsx / L559</x:v>
      </x:c>
      <x:c r="P4741" s="2" t="str">
        <x:v>车辆纯氢气里程查询_20260901-20260930_1024辆.xlsx / L261</x:v>
      </x:c>
    </x:row>
    <x:row r="4742" ht="22" customHeight="1">
      <x:c r="A4742" s="2" t="n">
        <x:v>186</x:v>
      </x:c>
      <x:c r="B4742" s="2" t="str">
        <x:v>粤AGQ8399</x:v>
      </x:c>
      <x:c r="C4742" s="2" t="str">
        <x:v>钟祥</x:v>
      </x:c>
      <x:c r="D4742" s="8" t="d">
        <x:v>2026-09-09T00:00:00.000Z</x:v>
      </x:c>
      <x:c r="E4742" s="7" t="n">
        <x:v>282.3</x:v>
      </x:c>
      <x:c r="F4742" s="7" t="n">
        <x:v>275.63</x:v>
      </x:c>
      <x:c r="G4742" s="7" t="n">
        <x:v>277.8</x:v>
      </x:c>
      <x:c r="H4742" s="2" t="str">
        <x:v>否</x:v>
      </x:c>
      <x:c r="I4742" s="7" t="n">
        <x:f>IF(AND(ISNUMBER(E4742),ISNUMBER(F4742)),E4742-F4742,"")</x:f>
        <x:v>6.670000000000016</x:v>
      </x:c>
      <x:c r="J4742" s="2" t="str">
        <x:f>IF(H4742="否","不适用",IF(AND(ISNUMBER(E4742),ISNUMBER(F4742)),IF(I4742&gt;'规则与名单'!$B$2,"是","否"),"未判定"))</x:f>
        <x:v>不适用</x:v>
      </x:c>
      <x:c r="K4742" s="2" t="str">
        <x:f>IF(J4742="是",IF(ISNUMBER(F4742),"测试日GPS","缺失"),IF(ISNUMBER(G4742),"非测试日纯氢",IF(AND(H4742="是",J4742="未判定"),IF(ISNUMBER(F4742),"测试名单无纯氢GPS","缺失"),IF(ISNUMBER(E4742),"非测试日仪表","缺失"))))</x:f>
        <x:v>非测试日纯氢</x:v>
      </x:c>
      <x:c r="L4742" s="7" t="n">
        <x:f>IF(K4742="缺失","",IF(K4742="非测试日纯氢",G4742,IF(K4742="非测试日仪表",E4742,F4742)))</x:f>
        <x:v>277.8</x:v>
      </x:c>
      <x:c r="M4742" s="2" t="n">
        <x:f>IF(K4742="缺失",1,0)</x:f>
        <x:v>0</x:v>
      </x:c>
      <x:c r="N4742" s="2" t="str">
        <x:v>车辆里程查询_20260901-20260930_1024辆_仪表里程.xlsx / M559</x:v>
      </x:c>
      <x:c r="O4742" s="2" t="str">
        <x:v>车辆里程查询_20260901-20260930_1024辆_GPS里程.xlsx / M559</x:v>
      </x:c>
      <x:c r="P4742" s="2" t="str">
        <x:v>车辆纯氢气里程查询_20260901-20260930_1024辆.xlsx / M261</x:v>
      </x:c>
    </x:row>
    <x:row r="4743" ht="22" customHeight="1">
      <x:c r="A4743" s="2" t="n">
        <x:v>186</x:v>
      </x:c>
      <x:c r="B4743" s="2" t="str">
        <x:v>粤AGQ8399</x:v>
      </x:c>
      <x:c r="C4743" s="2" t="str">
        <x:v>钟祥</x:v>
      </x:c>
      <x:c r="D4743" s="8" t="d">
        <x:v>2026-09-10T00:00:00.000Z</x:v>
      </x:c>
      <x:c r="E4743" s="7" t="n">
        <x:v>348.9</x:v>
      </x:c>
      <x:c r="F4743" s="7" t="n">
        <x:v>226.98</x:v>
      </x:c>
      <x:c r="G4743" s="7" t="n">
        <x:v>345.3</x:v>
      </x:c>
      <x:c r="H4743" s="2" t="str">
        <x:v>否</x:v>
      </x:c>
      <x:c r="I4743" s="7" t="n">
        <x:f>IF(AND(ISNUMBER(E4743),ISNUMBER(F4743)),E4743-F4743,"")</x:f>
        <x:v>121.91999999999999</x:v>
      </x:c>
      <x:c r="J4743" s="2" t="str">
        <x:f>IF(H4743="否","不适用",IF(AND(ISNUMBER(E4743),ISNUMBER(F4743)),IF(I4743&gt;'规则与名单'!$B$2,"是","否"),"未判定"))</x:f>
        <x:v>不适用</x:v>
      </x:c>
      <x:c r="K4743" s="2" t="str">
        <x:f>IF(J4743="是",IF(ISNUMBER(F4743),"测试日GPS","缺失"),IF(ISNUMBER(G4743),"非测试日纯氢",IF(AND(H4743="是",J4743="未判定"),IF(ISNUMBER(F4743),"测试名单无纯氢GPS","缺失"),IF(ISNUMBER(E4743),"非测试日仪表","缺失"))))</x:f>
        <x:v>非测试日纯氢</x:v>
      </x:c>
      <x:c r="L4743" s="7" t="n">
        <x:f>IF(K4743="缺失","",IF(K4743="非测试日纯氢",G4743,IF(K4743="非测试日仪表",E4743,F4743)))</x:f>
        <x:v>345.3</x:v>
      </x:c>
      <x:c r="M4743" s="2" t="n">
        <x:f>IF(K4743="缺失",1,0)</x:f>
        <x:v>0</x:v>
      </x:c>
      <x:c r="N4743" s="2" t="str">
        <x:v>车辆里程查询_20260901-20260930_1024辆_仪表里程.xlsx / N559</x:v>
      </x:c>
      <x:c r="O4743" s="2" t="str">
        <x:v>车辆里程查询_20260901-20260930_1024辆_GPS里程.xlsx / N559</x:v>
      </x:c>
      <x:c r="P4743" s="2" t="str">
        <x:v>车辆纯氢气里程查询_20260901-20260930_1024辆.xlsx / N261</x:v>
      </x:c>
    </x:row>
    <x:row r="4744" ht="22" customHeight="1">
      <x:c r="A4744" s="2" t="n">
        <x:v>186</x:v>
      </x:c>
      <x:c r="B4744" s="2" t="str">
        <x:v>粤AGQ8399</x:v>
      </x:c>
      <x:c r="C4744" s="2" t="str">
        <x:v>钟祥</x:v>
      </x:c>
      <x:c r="D4744" s="8" t="d">
        <x:v>2026-09-11T00:00:00.000Z</x:v>
      </x:c>
      <x:c r="E4744" s="7" t="n">
        <x:v>210.6</x:v>
      </x:c>
      <x:c r="F4744" s="7" t="n">
        <x:v>337.22</x:v>
      </x:c>
      <x:c r="G4744" s="7" t="n">
        <x:v>164.8</x:v>
      </x:c>
      <x:c r="H4744" s="2" t="str">
        <x:v>否</x:v>
      </x:c>
      <x:c r="I4744" s="7" t="n">
        <x:f>IF(AND(ISNUMBER(E4744),ISNUMBER(F4744)),E4744-F4744,"")</x:f>
        <x:v>-126.62000000000003</x:v>
      </x:c>
      <x:c r="J4744" s="2" t="str">
        <x:f>IF(H4744="否","不适用",IF(AND(ISNUMBER(E4744),ISNUMBER(F4744)),IF(I4744&gt;'规则与名单'!$B$2,"是","否"),"未判定"))</x:f>
        <x:v>不适用</x:v>
      </x:c>
      <x:c r="K4744" s="2" t="str">
        <x:f>IF(J4744="是",IF(ISNUMBER(F4744),"测试日GPS","缺失"),IF(ISNUMBER(G4744),"非测试日纯氢",IF(AND(H4744="是",J4744="未判定"),IF(ISNUMBER(F4744),"测试名单无纯氢GPS","缺失"),IF(ISNUMBER(E4744),"非测试日仪表","缺失"))))</x:f>
        <x:v>非测试日纯氢</x:v>
      </x:c>
      <x:c r="L4744" s="7" t="n">
        <x:f>IF(K4744="缺失","",IF(K4744="非测试日纯氢",G4744,IF(K4744="非测试日仪表",E4744,F4744)))</x:f>
        <x:v>164.8</x:v>
      </x:c>
      <x:c r="M4744" s="2" t="n">
        <x:f>IF(K4744="缺失",1,0)</x:f>
        <x:v>0</x:v>
      </x:c>
      <x:c r="N4744" s="2" t="str">
        <x:v>车辆里程查询_20260901-20260930_1024辆_仪表里程.xlsx / O559</x:v>
      </x:c>
      <x:c r="O4744" s="2" t="str">
        <x:v>车辆里程查询_20260901-20260930_1024辆_GPS里程.xlsx / O559</x:v>
      </x:c>
      <x:c r="P4744" s="2" t="str">
        <x:v>车辆纯氢气里程查询_20260901-20260930_1024辆.xlsx / O261</x:v>
      </x:c>
    </x:row>
    <x:row r="4745" ht="22" customHeight="1">
      <x:c r="A4745" s="2" t="n">
        <x:v>186</x:v>
      </x:c>
      <x:c r="B4745" s="2" t="str">
        <x:v>粤AGQ8399</x:v>
      </x:c>
      <x:c r="C4745" s="2" t="str">
        <x:v>钟祥</x:v>
      </x:c>
      <x:c r="D4745" s="8" t="d">
        <x:v>2026-09-12T00:00:00.000Z</x:v>
      </x:c>
      <x:c r="E4745" s="7" t="n">
        <x:v>251.2</x:v>
      </x:c>
      <x:c r="F4745" s="7" t="n">
        <x:v>174.42</x:v>
      </x:c>
      <x:c r="G4745" s="7" t="n">
        <x:v>170.6</x:v>
      </x:c>
      <x:c r="H4745" s="2" t="str">
        <x:v>否</x:v>
      </x:c>
      <x:c r="I4745" s="7" t="n">
        <x:f>IF(AND(ISNUMBER(E4745),ISNUMBER(F4745)),E4745-F4745,"")</x:f>
        <x:v>76.78</x:v>
      </x:c>
      <x:c r="J4745" s="2" t="str">
        <x:f>IF(H4745="否","不适用",IF(AND(ISNUMBER(E4745),ISNUMBER(F4745)),IF(I4745&gt;'规则与名单'!$B$2,"是","否"),"未判定"))</x:f>
        <x:v>不适用</x:v>
      </x:c>
      <x:c r="K4745" s="2" t="str">
        <x:f>IF(J4745="是",IF(ISNUMBER(F4745),"测试日GPS","缺失"),IF(ISNUMBER(G4745),"非测试日纯氢",IF(AND(H4745="是",J4745="未判定"),IF(ISNUMBER(F4745),"测试名单无纯氢GPS","缺失"),IF(ISNUMBER(E4745),"非测试日仪表","缺失"))))</x:f>
        <x:v>非测试日纯氢</x:v>
      </x:c>
      <x:c r="L4745" s="7" t="n">
        <x:f>IF(K4745="缺失","",IF(K4745="非测试日纯氢",G4745,IF(K4745="非测试日仪表",E4745,F4745)))</x:f>
        <x:v>170.6</x:v>
      </x:c>
      <x:c r="M4745" s="2" t="n">
        <x:f>IF(K4745="缺失",1,0)</x:f>
        <x:v>0</x:v>
      </x:c>
      <x:c r="N4745" s="2" t="str">
        <x:v>车辆里程查询_20260901-20260930_1024辆_仪表里程.xlsx / P559</x:v>
      </x:c>
      <x:c r="O4745" s="2" t="str">
        <x:v>车辆里程查询_20260901-20260930_1024辆_GPS里程.xlsx / P559</x:v>
      </x:c>
      <x:c r="P4745" s="2" t="str">
        <x:v>车辆纯氢气里程查询_20260901-20260930_1024辆.xlsx / P261</x:v>
      </x:c>
    </x:row>
    <x:row r="4746" ht="22" customHeight="1">
      <x:c r="A4746" s="2" t="n">
        <x:v>186</x:v>
      </x:c>
      <x:c r="B4746" s="2" t="str">
        <x:v>粤AGQ8399</x:v>
      </x:c>
      <x:c r="C4746" s="2" t="str">
        <x:v>钟祥</x:v>
      </x:c>
      <x:c r="D4746" s="8" t="d">
        <x:v>2026-09-13T00:00:00.000Z</x:v>
      </x:c>
      <x:c r="E4746" s="7" t="n">
        <x:v>364.4</x:v>
      </x:c>
      <x:c r="F4746" s="7" t="n">
        <x:v>259.7</x:v>
      </x:c>
      <x:c r="G4746" s="7" t="n">
        <x:v>238.1</x:v>
      </x:c>
      <x:c r="H4746" s="2" t="str">
        <x:v>否</x:v>
      </x:c>
      <x:c r="I4746" s="7" t="n">
        <x:f>IF(AND(ISNUMBER(E4746),ISNUMBER(F4746)),E4746-F4746,"")</x:f>
        <x:v>104.69999999999999</x:v>
      </x:c>
      <x:c r="J4746" s="2" t="str">
        <x:f>IF(H4746="否","不适用",IF(AND(ISNUMBER(E4746),ISNUMBER(F4746)),IF(I4746&gt;'规则与名单'!$B$2,"是","否"),"未判定"))</x:f>
        <x:v>不适用</x:v>
      </x:c>
      <x:c r="K4746" s="2" t="str">
        <x:f>IF(J4746="是",IF(ISNUMBER(F4746),"测试日GPS","缺失"),IF(ISNUMBER(G4746),"非测试日纯氢",IF(AND(H4746="是",J4746="未判定"),IF(ISNUMBER(F4746),"测试名单无纯氢GPS","缺失"),IF(ISNUMBER(E4746),"非测试日仪表","缺失"))))</x:f>
        <x:v>非测试日纯氢</x:v>
      </x:c>
      <x:c r="L4746" s="7" t="n">
        <x:f>IF(K4746="缺失","",IF(K4746="非测试日纯氢",G4746,IF(K4746="非测试日仪表",E4746,F4746)))</x:f>
        <x:v>238.1</x:v>
      </x:c>
      <x:c r="M4746" s="2" t="n">
        <x:f>IF(K4746="缺失",1,0)</x:f>
        <x:v>0</x:v>
      </x:c>
      <x:c r="N4746" s="2" t="str">
        <x:v>车辆里程查询_20260901-20260930_1024辆_仪表里程.xlsx / Q559</x:v>
      </x:c>
      <x:c r="O4746" s="2" t="str">
        <x:v>车辆里程查询_20260901-20260930_1024辆_GPS里程.xlsx / Q559</x:v>
      </x:c>
      <x:c r="P4746" s="2" t="str">
        <x:v>车辆纯氢气里程查询_20260901-20260930_1024辆.xlsx / Q261</x:v>
      </x:c>
    </x:row>
    <x:row r="4747" ht="22" customHeight="1">
      <x:c r="A4747" s="2" t="n">
        <x:v>186</x:v>
      </x:c>
      <x:c r="B4747" s="2" t="str">
        <x:v>粤AGQ8399</x:v>
      </x:c>
      <x:c r="C4747" s="2" t="str">
        <x:v>钟祥</x:v>
      </x:c>
      <x:c r="D4747" s="8" t="d">
        <x:v>2026-09-14T00:00:00.000Z</x:v>
      </x:c>
      <x:c r="E4747" s="7" t="n">
        <x:v>361.5</x:v>
      </x:c>
      <x:c r="F4747" s="7" t="n">
        <x:v>404.79</x:v>
      </x:c>
      <x:c r="G4747" s="7" t="n">
        <x:v>336</x:v>
      </x:c>
      <x:c r="H4747" s="2" t="str">
        <x:v>否</x:v>
      </x:c>
      <x:c r="I4747" s="7" t="n">
        <x:f>IF(AND(ISNUMBER(E4747),ISNUMBER(F4747)),E4747-F4747,"")</x:f>
        <x:v>-43.29000000000002</x:v>
      </x:c>
      <x:c r="J4747" s="2" t="str">
        <x:f>IF(H4747="否","不适用",IF(AND(ISNUMBER(E4747),ISNUMBER(F4747)),IF(I4747&gt;'规则与名单'!$B$2,"是","否"),"未判定"))</x:f>
        <x:v>不适用</x:v>
      </x:c>
      <x:c r="K4747" s="2" t="str">
        <x:f>IF(J4747="是",IF(ISNUMBER(F4747),"测试日GPS","缺失"),IF(ISNUMBER(G4747),"非测试日纯氢",IF(AND(H4747="是",J4747="未判定"),IF(ISNUMBER(F4747),"测试名单无纯氢GPS","缺失"),IF(ISNUMBER(E4747),"非测试日仪表","缺失"))))</x:f>
        <x:v>非测试日纯氢</x:v>
      </x:c>
      <x:c r="L4747" s="7" t="n">
        <x:f>IF(K4747="缺失","",IF(K4747="非测试日纯氢",G4747,IF(K4747="非测试日仪表",E4747,F4747)))</x:f>
        <x:v>336</x:v>
      </x:c>
      <x:c r="M4747" s="2" t="n">
        <x:f>IF(K4747="缺失",1,0)</x:f>
        <x:v>0</x:v>
      </x:c>
      <x:c r="N4747" s="2" t="str">
        <x:v>车辆里程查询_20260901-20260930_1024辆_仪表里程.xlsx / R559</x:v>
      </x:c>
      <x:c r="O4747" s="2" t="str">
        <x:v>车辆里程查询_20260901-20260930_1024辆_GPS里程.xlsx / R559</x:v>
      </x:c>
      <x:c r="P4747" s="2" t="str">
        <x:v>车辆纯氢气里程查询_20260901-20260930_1024辆.xlsx / R261</x:v>
      </x:c>
    </x:row>
    <x:row r="4748" ht="22" customHeight="1">
      <x:c r="A4748" s="2" t="n">
        <x:v>186</x:v>
      </x:c>
      <x:c r="B4748" s="2" t="str">
        <x:v>粤AGQ8399</x:v>
      </x:c>
      <x:c r="C4748" s="2" t="str">
        <x:v>钟祥</x:v>
      </x:c>
      <x:c r="D4748" s="8" t="d">
        <x:v>2026-09-15T00:00:00.000Z</x:v>
      </x:c>
      <x:c r="E4748" s="7" t="n">
        <x:v>336</x:v>
      </x:c>
      <x:c r="F4748" s="7" t="n">
        <x:v>333.62</x:v>
      </x:c>
      <x:c r="G4748" s="7" t="n">
        <x:v>333.7</x:v>
      </x:c>
      <x:c r="H4748" s="2" t="str">
        <x:v>否</x:v>
      </x:c>
      <x:c r="I4748" s="7" t="n">
        <x:f>IF(AND(ISNUMBER(E4748),ISNUMBER(F4748)),E4748-F4748,"")</x:f>
        <x:v>2.3799999999999955</x:v>
      </x:c>
      <x:c r="J4748" s="2" t="str">
        <x:f>IF(H4748="否","不适用",IF(AND(ISNUMBER(E4748),ISNUMBER(F4748)),IF(I4748&gt;'规则与名单'!$B$2,"是","否"),"未判定"))</x:f>
        <x:v>不适用</x:v>
      </x:c>
      <x:c r="K4748" s="2" t="str">
        <x:f>IF(J4748="是",IF(ISNUMBER(F4748),"测试日GPS","缺失"),IF(ISNUMBER(G4748),"非测试日纯氢",IF(AND(H4748="是",J4748="未判定"),IF(ISNUMBER(F4748),"测试名单无纯氢GPS","缺失"),IF(ISNUMBER(E4748),"非测试日仪表","缺失"))))</x:f>
        <x:v>非测试日纯氢</x:v>
      </x:c>
      <x:c r="L4748" s="7" t="n">
        <x:f>IF(K4748="缺失","",IF(K4748="非测试日纯氢",G4748,IF(K4748="非测试日仪表",E4748,F4748)))</x:f>
        <x:v>333.7</x:v>
      </x:c>
      <x:c r="M4748" s="2" t="n">
        <x:f>IF(K4748="缺失",1,0)</x:f>
        <x:v>0</x:v>
      </x:c>
      <x:c r="N4748" s="2" t="str">
        <x:v>车辆里程查询_20260901-20260930_1024辆_仪表里程.xlsx / S559</x:v>
      </x:c>
      <x:c r="O4748" s="2" t="str">
        <x:v>车辆里程查询_20260901-20260930_1024辆_GPS里程.xlsx / S559</x:v>
      </x:c>
      <x:c r="P4748" s="2" t="str">
        <x:v>车辆纯氢气里程查询_20260901-20260930_1024辆.xlsx / S261</x:v>
      </x:c>
    </x:row>
    <x:row r="4749" ht="22" customHeight="1">
      <x:c r="A4749" s="2" t="n">
        <x:v>186</x:v>
      </x:c>
      <x:c r="B4749" s="2" t="str">
        <x:v>粤AGQ8399</x:v>
      </x:c>
      <x:c r="C4749" s="2" t="str">
        <x:v>钟祥</x:v>
      </x:c>
      <x:c r="D4749" s="8" t="d">
        <x:v>2026-09-16T00:00:00.000Z</x:v>
      </x:c>
      <x:c r="E4749" s="7" t="n">
        <x:v>284.6</x:v>
      </x:c>
      <x:c r="F4749" s="7" t="n">
        <x:v>282.24</x:v>
      </x:c>
      <x:c r="G4749" s="7" t="n">
        <x:v>256.4</x:v>
      </x:c>
      <x:c r="H4749" s="2" t="str">
        <x:v>否</x:v>
      </x:c>
      <x:c r="I4749" s="7" t="n">
        <x:f>IF(AND(ISNUMBER(E4749),ISNUMBER(F4749)),E4749-F4749,"")</x:f>
        <x:v>2.3600000000000136</x:v>
      </x:c>
      <x:c r="J4749" s="2" t="str">
        <x:f>IF(H4749="否","不适用",IF(AND(ISNUMBER(E4749),ISNUMBER(F4749)),IF(I4749&gt;'规则与名单'!$B$2,"是","否"),"未判定"))</x:f>
        <x:v>不适用</x:v>
      </x:c>
      <x:c r="K4749" s="2" t="str">
        <x:f>IF(J4749="是",IF(ISNUMBER(F4749),"测试日GPS","缺失"),IF(ISNUMBER(G4749),"非测试日纯氢",IF(AND(H4749="是",J4749="未判定"),IF(ISNUMBER(F4749),"测试名单无纯氢GPS","缺失"),IF(ISNUMBER(E4749),"非测试日仪表","缺失"))))</x:f>
        <x:v>非测试日纯氢</x:v>
      </x:c>
      <x:c r="L4749" s="7" t="n">
        <x:f>IF(K4749="缺失","",IF(K4749="非测试日纯氢",G4749,IF(K4749="非测试日仪表",E4749,F4749)))</x:f>
        <x:v>256.4</x:v>
      </x:c>
      <x:c r="M4749" s="2" t="n">
        <x:f>IF(K4749="缺失",1,0)</x:f>
        <x:v>0</x:v>
      </x:c>
      <x:c r="N4749" s="2" t="str">
        <x:v>车辆里程查询_20260901-20260930_1024辆_仪表里程.xlsx / T559</x:v>
      </x:c>
      <x:c r="O4749" s="2" t="str">
        <x:v>车辆里程查询_20260901-20260930_1024辆_GPS里程.xlsx / T559</x:v>
      </x:c>
      <x:c r="P4749" s="2" t="str">
        <x:v>车辆纯氢气里程查询_20260901-20260930_1024辆.xlsx / T261</x:v>
      </x:c>
    </x:row>
    <x:row r="4750" ht="22" customHeight="1">
      <x:c r="A4750" s="2" t="n">
        <x:v>186</x:v>
      </x:c>
      <x:c r="B4750" s="2" t="str">
        <x:v>粤AGQ8399</x:v>
      </x:c>
      <x:c r="C4750" s="2" t="str">
        <x:v>钟祥</x:v>
      </x:c>
      <x:c r="D4750" s="8" t="d">
        <x:v>2026-09-17T00:00:00.000Z</x:v>
      </x:c>
      <x:c r="E4750" s="7" t="n">
        <x:v>233.2</x:v>
      </x:c>
      <x:c r="F4750" s="7" t="n">
        <x:v>232.56</x:v>
      </x:c>
      <x:c r="G4750" s="7" t="n">
        <x:v>229.6</x:v>
      </x:c>
      <x:c r="H4750" s="2" t="str">
        <x:v>否</x:v>
      </x:c>
      <x:c r="I4750" s="7" t="n">
        <x:f>IF(AND(ISNUMBER(E4750),ISNUMBER(F4750)),E4750-F4750,"")</x:f>
        <x:v>0.6399999999999864</x:v>
      </x:c>
      <x:c r="J4750" s="2" t="str">
        <x:f>IF(H4750="否","不适用",IF(AND(ISNUMBER(E4750),ISNUMBER(F4750)),IF(I4750&gt;'规则与名单'!$B$2,"是","否"),"未判定"))</x:f>
        <x:v>不适用</x:v>
      </x:c>
      <x:c r="K4750" s="2" t="str">
        <x:f>IF(J4750="是",IF(ISNUMBER(F4750),"测试日GPS","缺失"),IF(ISNUMBER(G4750),"非测试日纯氢",IF(AND(H4750="是",J4750="未判定"),IF(ISNUMBER(F4750),"测试名单无纯氢GPS","缺失"),IF(ISNUMBER(E4750),"非测试日仪表","缺失"))))</x:f>
        <x:v>非测试日纯氢</x:v>
      </x:c>
      <x:c r="L4750" s="7" t="n">
        <x:f>IF(K4750="缺失","",IF(K4750="非测试日纯氢",G4750,IF(K4750="非测试日仪表",E4750,F4750)))</x:f>
        <x:v>229.6</x:v>
      </x:c>
      <x:c r="M4750" s="2" t="n">
        <x:f>IF(K4750="缺失",1,0)</x:f>
        <x:v>0</x:v>
      </x:c>
      <x:c r="N4750" s="2" t="str">
        <x:v>车辆里程查询_20260901-20260930_1024辆_仪表里程.xlsx / U559</x:v>
      </x:c>
      <x:c r="O4750" s="2" t="str">
        <x:v>车辆里程查询_20260901-20260930_1024辆_GPS里程.xlsx / U559</x:v>
      </x:c>
      <x:c r="P4750" s="2" t="str">
        <x:v>车辆纯氢气里程查询_20260901-20260930_1024辆.xlsx / U261</x:v>
      </x:c>
    </x:row>
    <x:row r="4751" ht="22" customHeight="1">
      <x:c r="A4751" s="2" t="n">
        <x:v>186</x:v>
      </x:c>
      <x:c r="B4751" s="2" t="str">
        <x:v>粤AGQ8399</x:v>
      </x:c>
      <x:c r="C4751" s="2" t="str">
        <x:v>钟祥</x:v>
      </x:c>
      <x:c r="D4751" s="8" t="d">
        <x:v>2026-09-18T00:00:00.000Z</x:v>
      </x:c>
      <x:c r="E4751" s="7" t="n">
        <x:v>330.7</x:v>
      </x:c>
      <x:c r="F4751" s="7" t="n">
        <x:v>328.65</x:v>
      </x:c>
      <x:c r="G4751" s="7" t="n">
        <x:v>284.7</x:v>
      </x:c>
      <x:c r="H4751" s="2" t="str">
        <x:v>否</x:v>
      </x:c>
      <x:c r="I4751" s="7" t="n">
        <x:f>IF(AND(ISNUMBER(E4751),ISNUMBER(F4751)),E4751-F4751,"")</x:f>
        <x:v>2.0500000000000114</x:v>
      </x:c>
      <x:c r="J4751" s="2" t="str">
        <x:f>IF(H4751="否","不适用",IF(AND(ISNUMBER(E4751),ISNUMBER(F4751)),IF(I4751&gt;'规则与名单'!$B$2,"是","否"),"未判定"))</x:f>
        <x:v>不适用</x:v>
      </x:c>
      <x:c r="K4751" s="2" t="str">
        <x:f>IF(J4751="是",IF(ISNUMBER(F4751),"测试日GPS","缺失"),IF(ISNUMBER(G4751),"非测试日纯氢",IF(AND(H4751="是",J4751="未判定"),IF(ISNUMBER(F4751),"测试名单无纯氢GPS","缺失"),IF(ISNUMBER(E4751),"非测试日仪表","缺失"))))</x:f>
        <x:v>非测试日纯氢</x:v>
      </x:c>
      <x:c r="L4751" s="7" t="n">
        <x:f>IF(K4751="缺失","",IF(K4751="非测试日纯氢",G4751,IF(K4751="非测试日仪表",E4751,F4751)))</x:f>
        <x:v>284.7</x:v>
      </x:c>
      <x:c r="M4751" s="2" t="n">
        <x:f>IF(K4751="缺失",1,0)</x:f>
        <x:v>0</x:v>
      </x:c>
      <x:c r="N4751" s="2" t="str">
        <x:v>车辆里程查询_20260901-20260930_1024辆_仪表里程.xlsx / V559</x:v>
      </x:c>
      <x:c r="O4751" s="2" t="str">
        <x:v>车辆里程查询_20260901-20260930_1024辆_GPS里程.xlsx / V559</x:v>
      </x:c>
      <x:c r="P4751" s="2" t="str">
        <x:v>车辆纯氢气里程查询_20260901-20260930_1024辆.xlsx / V261</x:v>
      </x:c>
    </x:row>
    <x:row r="4752" ht="22" customHeight="1">
      <x:c r="A4752" s="2" t="n">
        <x:v>186</x:v>
      </x:c>
      <x:c r="B4752" s="2" t="str">
        <x:v>粤AGQ8399</x:v>
      </x:c>
      <x:c r="C4752" s="2" t="str">
        <x:v>钟祥</x:v>
      </x:c>
      <x:c r="D4752" s="8" t="d">
        <x:v>2026-09-19T00:00:00.000Z</x:v>
      </x:c>
      <x:c r="E4752" s="7" t="n">
        <x:v>202.2</x:v>
      </x:c>
      <x:c r="F4752" s="7" t="n">
        <x:v>200.19</x:v>
      </x:c>
      <x:c r="G4752" s="7" t="n">
        <x:v>201.7</x:v>
      </x:c>
      <x:c r="H4752" s="2" t="str">
        <x:v>否</x:v>
      </x:c>
      <x:c r="I4752" s="7" t="n">
        <x:f>IF(AND(ISNUMBER(E4752),ISNUMBER(F4752)),E4752-F4752,"")</x:f>
        <x:v>2.009999999999991</x:v>
      </x:c>
      <x:c r="J4752" s="2" t="str">
        <x:f>IF(H4752="否","不适用",IF(AND(ISNUMBER(E4752),ISNUMBER(F4752)),IF(I4752&gt;'规则与名单'!$B$2,"是","否"),"未判定"))</x:f>
        <x:v>不适用</x:v>
      </x:c>
      <x:c r="K4752" s="2" t="str">
        <x:f>IF(J4752="是",IF(ISNUMBER(F4752),"测试日GPS","缺失"),IF(ISNUMBER(G4752),"非测试日纯氢",IF(AND(H4752="是",J4752="未判定"),IF(ISNUMBER(F4752),"测试名单无纯氢GPS","缺失"),IF(ISNUMBER(E4752),"非测试日仪表","缺失"))))</x:f>
        <x:v>非测试日纯氢</x:v>
      </x:c>
      <x:c r="L4752" s="7" t="n">
        <x:f>IF(K4752="缺失","",IF(K4752="非测试日纯氢",G4752,IF(K4752="非测试日仪表",E4752,F4752)))</x:f>
        <x:v>201.7</x:v>
      </x:c>
      <x:c r="M4752" s="2" t="n">
        <x:f>IF(K4752="缺失",1,0)</x:f>
        <x:v>0</x:v>
      </x:c>
      <x:c r="N4752" s="2" t="str">
        <x:v>车辆里程查询_20260901-20260930_1024辆_仪表里程.xlsx / W559</x:v>
      </x:c>
      <x:c r="O4752" s="2" t="str">
        <x:v>车辆里程查询_20260901-20260930_1024辆_GPS里程.xlsx / W559</x:v>
      </x:c>
      <x:c r="P4752" s="2" t="str">
        <x:v>车辆纯氢气里程查询_20260901-20260930_1024辆.xlsx / W261</x:v>
      </x:c>
    </x:row>
    <x:row r="4753" ht="22" customHeight="1">
      <x:c r="A4753" s="2" t="n">
        <x:v>186</x:v>
      </x:c>
      <x:c r="B4753" s="2" t="str">
        <x:v>粤AGQ8399</x:v>
      </x:c>
      <x:c r="C4753" s="2" t="str">
        <x:v>钟祥</x:v>
      </x:c>
      <x:c r="D4753" s="8" t="d">
        <x:v>2026-09-20T00:00:00.000Z</x:v>
      </x:c>
      <x:c r="E4753" s="7" t="n">
        <x:v>276.1</x:v>
      </x:c>
      <x:c r="F4753" s="7" t="n">
        <x:v>275.22</x:v>
      </x:c>
      <x:c r="G4753" s="7" t="n">
        <x:v>268.3</x:v>
      </x:c>
      <x:c r="H4753" s="2" t="str">
        <x:v>否</x:v>
      </x:c>
      <x:c r="I4753" s="7" t="n">
        <x:f>IF(AND(ISNUMBER(E4753),ISNUMBER(F4753)),E4753-F4753,"")</x:f>
        <x:v>0.8799999999999955</x:v>
      </x:c>
      <x:c r="J4753" s="2" t="str">
        <x:f>IF(H4753="否","不适用",IF(AND(ISNUMBER(E4753),ISNUMBER(F4753)),IF(I4753&gt;'规则与名单'!$B$2,"是","否"),"未判定"))</x:f>
        <x:v>不适用</x:v>
      </x:c>
      <x:c r="K4753" s="2" t="str">
        <x:f>IF(J4753="是",IF(ISNUMBER(F4753),"测试日GPS","缺失"),IF(ISNUMBER(G4753),"非测试日纯氢",IF(AND(H4753="是",J4753="未判定"),IF(ISNUMBER(F4753),"测试名单无纯氢GPS","缺失"),IF(ISNUMBER(E4753),"非测试日仪表","缺失"))))</x:f>
        <x:v>非测试日纯氢</x:v>
      </x:c>
      <x:c r="L4753" s="7" t="n">
        <x:f>IF(K4753="缺失","",IF(K4753="非测试日纯氢",G4753,IF(K4753="非测试日仪表",E4753,F4753)))</x:f>
        <x:v>268.3</x:v>
      </x:c>
      <x:c r="M4753" s="2" t="n">
        <x:f>IF(K4753="缺失",1,0)</x:f>
        <x:v>0</x:v>
      </x:c>
      <x:c r="N4753" s="2" t="str">
        <x:v>车辆里程查询_20260901-20260930_1024辆_仪表里程.xlsx / X559</x:v>
      </x:c>
      <x:c r="O4753" s="2" t="str">
        <x:v>车辆里程查询_20260901-20260930_1024辆_GPS里程.xlsx / X559</x:v>
      </x:c>
      <x:c r="P4753" s="2" t="str">
        <x:v>车辆纯氢气里程查询_20260901-20260930_1024辆.xlsx / X261</x:v>
      </x:c>
    </x:row>
    <x:row r="4754" ht="22" customHeight="1">
      <x:c r="A4754" s="2" t="n">
        <x:v>186</x:v>
      </x:c>
      <x:c r="B4754" s="2" t="str">
        <x:v>粤AGQ8399</x:v>
      </x:c>
      <x:c r="C4754" s="2" t="str">
        <x:v>钟祥</x:v>
      </x:c>
      <x:c r="D4754" s="8" t="d">
        <x:v>2026-09-21T00:00:00.000Z</x:v>
      </x:c>
      <x:c r="E4754" s="7" t="n">
        <x:v>305.2</x:v>
      </x:c>
      <x:c r="F4754" s="7" t="n">
        <x:v>304.15</x:v>
      </x:c>
      <x:c r="G4754" s="7" t="n">
        <x:v>295.6</x:v>
      </x:c>
      <x:c r="H4754" s="2" t="str">
        <x:v>否</x:v>
      </x:c>
      <x:c r="I4754" s="7" t="n">
        <x:f>IF(AND(ISNUMBER(E4754),ISNUMBER(F4754)),E4754-F4754,"")</x:f>
        <x:v>1.0500000000000114</x:v>
      </x:c>
      <x:c r="J4754" s="2" t="str">
        <x:f>IF(H4754="否","不适用",IF(AND(ISNUMBER(E4754),ISNUMBER(F4754)),IF(I4754&gt;'规则与名单'!$B$2,"是","否"),"未判定"))</x:f>
        <x:v>不适用</x:v>
      </x:c>
      <x:c r="K4754" s="2" t="str">
        <x:f>IF(J4754="是",IF(ISNUMBER(F4754),"测试日GPS","缺失"),IF(ISNUMBER(G4754),"非测试日纯氢",IF(AND(H4754="是",J4754="未判定"),IF(ISNUMBER(F4754),"测试名单无纯氢GPS","缺失"),IF(ISNUMBER(E4754),"非测试日仪表","缺失"))))</x:f>
        <x:v>非测试日纯氢</x:v>
      </x:c>
      <x:c r="L4754" s="7" t="n">
        <x:f>IF(K4754="缺失","",IF(K4754="非测试日纯氢",G4754,IF(K4754="非测试日仪表",E4754,F4754)))</x:f>
        <x:v>295.6</x:v>
      </x:c>
      <x:c r="M4754" s="2" t="n">
        <x:f>IF(K4754="缺失",1,0)</x:f>
        <x:v>0</x:v>
      </x:c>
      <x:c r="N4754" s="2" t="str">
        <x:v>车辆里程查询_20260901-20260930_1024辆_仪表里程.xlsx / Y559</x:v>
      </x:c>
      <x:c r="O4754" s="2" t="str">
        <x:v>车辆里程查询_20260901-20260930_1024辆_GPS里程.xlsx / Y559</x:v>
      </x:c>
      <x:c r="P4754" s="2" t="str">
        <x:v>车辆纯氢气里程查询_20260901-20260930_1024辆.xlsx / Y261</x:v>
      </x:c>
    </x:row>
    <x:row r="4755" ht="22" customHeight="1">
      <x:c r="A4755" s="2" t="n">
        <x:v>186</x:v>
      </x:c>
      <x:c r="B4755" s="2" t="str">
        <x:v>粤AGQ8399</x:v>
      </x:c>
      <x:c r="C4755" s="2" t="str">
        <x:v>钟祥</x:v>
      </x:c>
      <x:c r="D4755" s="8" t="d">
        <x:v>2026-09-22T00:00:00.000Z</x:v>
      </x:c>
      <x:c r="E4755" s="7" t="n">
        <x:v>371.7</x:v>
      </x:c>
      <x:c r="F4755" s="7" t="n">
        <x:v>368.4</x:v>
      </x:c>
      <x:c r="G4755" s="7" t="n">
        <x:v>366.8</x:v>
      </x:c>
      <x:c r="H4755" s="2" t="str">
        <x:v>否</x:v>
      </x:c>
      <x:c r="I4755" s="7" t="n">
        <x:f>IF(AND(ISNUMBER(E4755),ISNUMBER(F4755)),E4755-F4755,"")</x:f>
        <x:v>3.3000000000000114</x:v>
      </x:c>
      <x:c r="J4755" s="2" t="str">
        <x:f>IF(H4755="否","不适用",IF(AND(ISNUMBER(E4755),ISNUMBER(F4755)),IF(I4755&gt;'规则与名单'!$B$2,"是","否"),"未判定"))</x:f>
        <x:v>不适用</x:v>
      </x:c>
      <x:c r="K4755" s="2" t="str">
        <x:f>IF(J4755="是",IF(ISNUMBER(F4755),"测试日GPS","缺失"),IF(ISNUMBER(G4755),"非测试日纯氢",IF(AND(H4755="是",J4755="未判定"),IF(ISNUMBER(F4755),"测试名单无纯氢GPS","缺失"),IF(ISNUMBER(E4755),"非测试日仪表","缺失"))))</x:f>
        <x:v>非测试日纯氢</x:v>
      </x:c>
      <x:c r="L4755" s="7" t="n">
        <x:f>IF(K4755="缺失","",IF(K4755="非测试日纯氢",G4755,IF(K4755="非测试日仪表",E4755,F4755)))</x:f>
        <x:v>366.8</x:v>
      </x:c>
      <x:c r="M4755" s="2" t="n">
        <x:f>IF(K4755="缺失",1,0)</x:f>
        <x:v>0</x:v>
      </x:c>
      <x:c r="N4755" s="2" t="str">
        <x:v>车辆里程查询_20260901-20260930_1024辆_仪表里程.xlsx / Z559</x:v>
      </x:c>
      <x:c r="O4755" s="2" t="str">
        <x:v>车辆里程查询_20260901-20260930_1024辆_GPS里程.xlsx / Z559</x:v>
      </x:c>
      <x:c r="P4755" s="2" t="str">
        <x:v>车辆纯氢气里程查询_20260901-20260930_1024辆.xlsx / Z261</x:v>
      </x:c>
    </x:row>
    <x:row r="4756" ht="22" customHeight="1">
      <x:c r="A4756" s="2" t="n">
        <x:v>186</x:v>
      </x:c>
      <x:c r="B4756" s="2" t="str">
        <x:v>粤AGQ8399</x:v>
      </x:c>
      <x:c r="C4756" s="2" t="str">
        <x:v>钟祥</x:v>
      </x:c>
      <x:c r="D4756" s="8" t="d">
        <x:v>2026-09-23T00:00:00.000Z</x:v>
      </x:c>
      <x:c r="E4756" s="7" t="n">
        <x:v>304.5</x:v>
      </x:c>
      <x:c r="F4756" s="7" t="n">
        <x:v>302.51</x:v>
      </x:c>
      <x:c r="G4756" s="7" t="n">
        <x:v>284.5</x:v>
      </x:c>
      <x:c r="H4756" s="2" t="str">
        <x:v>否</x:v>
      </x:c>
      <x:c r="I4756" s="7" t="n">
        <x:f>IF(AND(ISNUMBER(E4756),ISNUMBER(F4756)),E4756-F4756,"")</x:f>
        <x:v>1.990000000000009</x:v>
      </x:c>
      <x:c r="J4756" s="2" t="str">
        <x:f>IF(H4756="否","不适用",IF(AND(ISNUMBER(E4756),ISNUMBER(F4756)),IF(I4756&gt;'规则与名单'!$B$2,"是","否"),"未判定"))</x:f>
        <x:v>不适用</x:v>
      </x:c>
      <x:c r="K4756" s="2" t="str">
        <x:f>IF(J4756="是",IF(ISNUMBER(F4756),"测试日GPS","缺失"),IF(ISNUMBER(G4756),"非测试日纯氢",IF(AND(H4756="是",J4756="未判定"),IF(ISNUMBER(F4756),"测试名单无纯氢GPS","缺失"),IF(ISNUMBER(E4756),"非测试日仪表","缺失"))))</x:f>
        <x:v>非测试日纯氢</x:v>
      </x:c>
      <x:c r="L4756" s="7" t="n">
        <x:f>IF(K4756="缺失","",IF(K4756="非测试日纯氢",G4756,IF(K4756="非测试日仪表",E4756,F4756)))</x:f>
        <x:v>284.5</x:v>
      </x:c>
      <x:c r="M4756" s="2" t="n">
        <x:f>IF(K4756="缺失",1,0)</x:f>
        <x:v>0</x:v>
      </x:c>
      <x:c r="N4756" s="2" t="str">
        <x:v>车辆里程查询_20260901-20260930_1024辆_仪表里程.xlsx / AA559</x:v>
      </x:c>
      <x:c r="O4756" s="2" t="str">
        <x:v>车辆里程查询_20260901-20260930_1024辆_GPS里程.xlsx / AA559</x:v>
      </x:c>
      <x:c r="P4756" s="2" t="str">
        <x:v>车辆纯氢气里程查询_20260901-20260930_1024辆.xlsx / AA261</x:v>
      </x:c>
    </x:row>
    <x:row r="4757" ht="22" customHeight="1">
      <x:c r="A4757" s="2" t="n">
        <x:v>186</x:v>
      </x:c>
      <x:c r="B4757" s="2" t="str">
        <x:v>粤AGQ8399</x:v>
      </x:c>
      <x:c r="C4757" s="2" t="str">
        <x:v>钟祥</x:v>
      </x:c>
      <x:c r="D4757" s="8" t="d">
        <x:v>2026-09-24T00:00:00.000Z</x:v>
      </x:c>
      <x:c r="E4757" s="7" t="n">
        <x:v>287.3</x:v>
      </x:c>
      <x:c r="F4757" s="7" t="n">
        <x:v>285.85</x:v>
      </x:c>
      <x:c r="G4757" s="7" t="n">
        <x:v>286.8</x:v>
      </x:c>
      <x:c r="H4757" s="2" t="str">
        <x:v>否</x:v>
      </x:c>
      <x:c r="I4757" s="7" t="n">
        <x:f>IF(AND(ISNUMBER(E4757),ISNUMBER(F4757)),E4757-F4757,"")</x:f>
        <x:v>1.4499999999999886</x:v>
      </x:c>
      <x:c r="J4757" s="2" t="str">
        <x:f>IF(H4757="否","不适用",IF(AND(ISNUMBER(E4757),ISNUMBER(F4757)),IF(I4757&gt;'规则与名单'!$B$2,"是","否"),"未判定"))</x:f>
        <x:v>不适用</x:v>
      </x:c>
      <x:c r="K4757" s="2" t="str">
        <x:f>IF(J4757="是",IF(ISNUMBER(F4757),"测试日GPS","缺失"),IF(ISNUMBER(G4757),"非测试日纯氢",IF(AND(H4757="是",J4757="未判定"),IF(ISNUMBER(F4757),"测试名单无纯氢GPS","缺失"),IF(ISNUMBER(E4757),"非测试日仪表","缺失"))))</x:f>
        <x:v>非测试日纯氢</x:v>
      </x:c>
      <x:c r="L4757" s="7" t="n">
        <x:f>IF(K4757="缺失","",IF(K4757="非测试日纯氢",G4757,IF(K4757="非测试日仪表",E4757,F4757)))</x:f>
        <x:v>286.8</x:v>
      </x:c>
      <x:c r="M4757" s="2" t="n">
        <x:f>IF(K4757="缺失",1,0)</x:f>
        <x:v>0</x:v>
      </x:c>
      <x:c r="N4757" s="2" t="str">
        <x:v>车辆里程查询_20260901-20260930_1024辆_仪表里程.xlsx / AB559</x:v>
      </x:c>
      <x:c r="O4757" s="2" t="str">
        <x:v>车辆里程查询_20260901-20260930_1024辆_GPS里程.xlsx / AB559</x:v>
      </x:c>
      <x:c r="P4757" s="2" t="str">
        <x:v>车辆纯氢气里程查询_20260901-20260930_1024辆.xlsx / AB261</x:v>
      </x:c>
    </x:row>
    <x:row r="4758" ht="22" customHeight="1">
      <x:c r="A4758" s="2" t="n">
        <x:v>186</x:v>
      </x:c>
      <x:c r="B4758" s="2" t="str">
        <x:v>粤AGQ8399</x:v>
      </x:c>
      <x:c r="C4758" s="2" t="str">
        <x:v>钟祥</x:v>
      </x:c>
      <x:c r="D4758" s="8" t="d">
        <x:v>2026-09-25T00:00:00.000Z</x:v>
      </x:c>
      <x:c r="E4758" s="7" t="n">
        <x:v>268.1</x:v>
      </x:c>
      <x:c r="F4758" s="7" t="n">
        <x:v>265.28</x:v>
      </x:c>
      <x:c r="G4758" s="7" t="n">
        <x:v>267.7</x:v>
      </x:c>
      <x:c r="H4758" s="2" t="str">
        <x:v>否</x:v>
      </x:c>
      <x:c r="I4758" s="7" t="n">
        <x:f>IF(AND(ISNUMBER(E4758),ISNUMBER(F4758)),E4758-F4758,"")</x:f>
        <x:v>2.82000000000005</x:v>
      </x:c>
      <x:c r="J4758" s="2" t="str">
        <x:f>IF(H4758="否","不适用",IF(AND(ISNUMBER(E4758),ISNUMBER(F4758)),IF(I4758&gt;'规则与名单'!$B$2,"是","否"),"未判定"))</x:f>
        <x:v>不适用</x:v>
      </x:c>
      <x:c r="K4758" s="2" t="str">
        <x:f>IF(J4758="是",IF(ISNUMBER(F4758),"测试日GPS","缺失"),IF(ISNUMBER(G4758),"非测试日纯氢",IF(AND(H4758="是",J4758="未判定"),IF(ISNUMBER(F4758),"测试名单无纯氢GPS","缺失"),IF(ISNUMBER(E4758),"非测试日仪表","缺失"))))</x:f>
        <x:v>非测试日纯氢</x:v>
      </x:c>
      <x:c r="L4758" s="7" t="n">
        <x:f>IF(K4758="缺失","",IF(K4758="非测试日纯氢",G4758,IF(K4758="非测试日仪表",E4758,F4758)))</x:f>
        <x:v>267.7</x:v>
      </x:c>
      <x:c r="M4758" s="2" t="n">
        <x:f>IF(K4758="缺失",1,0)</x:f>
        <x:v>0</x:v>
      </x:c>
      <x:c r="N4758" s="2" t="str">
        <x:v>车辆里程查询_20260901-20260930_1024辆_仪表里程.xlsx / AC559</x:v>
      </x:c>
      <x:c r="O4758" s="2" t="str">
        <x:v>车辆里程查询_20260901-20260930_1024辆_GPS里程.xlsx / AC559</x:v>
      </x:c>
      <x:c r="P4758" s="2" t="str">
        <x:v>车辆纯氢气里程查询_20260901-20260930_1024辆.xlsx / AC261</x:v>
      </x:c>
    </x:row>
    <x:row r="4759" ht="22" customHeight="1">
      <x:c r="A4759" s="2" t="n">
        <x:v>186</x:v>
      </x:c>
      <x:c r="B4759" s="2" t="str">
        <x:v>粤AGQ8399</x:v>
      </x:c>
      <x:c r="C4759" s="2" t="str">
        <x:v>钟祥</x:v>
      </x:c>
      <x:c r="D4759" s="8" t="d">
        <x:v>2026-09-26T00:00:00.000Z</x:v>
      </x:c>
      <x:c r="E4759" s="7" t="n">
        <x:v>266.5</x:v>
      </x:c>
      <x:c r="F4759" s="7" t="n">
        <x:v>263.79</x:v>
      </x:c>
      <x:c r="G4759" s="7" t="n">
        <x:v>262.7</x:v>
      </x:c>
      <x:c r="H4759" s="2" t="str">
        <x:v>否</x:v>
      </x:c>
      <x:c r="I4759" s="7" t="n">
        <x:f>IF(AND(ISNUMBER(E4759),ISNUMBER(F4759)),E4759-F4759,"")</x:f>
        <x:v>2.7099999999999795</x:v>
      </x:c>
      <x:c r="J4759" s="2" t="str">
        <x:f>IF(H4759="否","不适用",IF(AND(ISNUMBER(E4759),ISNUMBER(F4759)),IF(I4759&gt;'规则与名单'!$B$2,"是","否"),"未判定"))</x:f>
        <x:v>不适用</x:v>
      </x:c>
      <x:c r="K4759" s="2" t="str">
        <x:f>IF(J4759="是",IF(ISNUMBER(F4759),"测试日GPS","缺失"),IF(ISNUMBER(G4759),"非测试日纯氢",IF(AND(H4759="是",J4759="未判定"),IF(ISNUMBER(F4759),"测试名单无纯氢GPS","缺失"),IF(ISNUMBER(E4759),"非测试日仪表","缺失"))))</x:f>
        <x:v>非测试日纯氢</x:v>
      </x:c>
      <x:c r="L4759" s="7" t="n">
        <x:f>IF(K4759="缺失","",IF(K4759="非测试日纯氢",G4759,IF(K4759="非测试日仪表",E4759,F4759)))</x:f>
        <x:v>262.7</x:v>
      </x:c>
      <x:c r="M4759" s="2" t="n">
        <x:f>IF(K4759="缺失",1,0)</x:f>
        <x:v>0</x:v>
      </x:c>
      <x:c r="N4759" s="2" t="str">
        <x:v>车辆里程查询_20260901-20260930_1024辆_仪表里程.xlsx / AD559</x:v>
      </x:c>
      <x:c r="O4759" s="2" t="str">
        <x:v>车辆里程查询_20260901-20260930_1024辆_GPS里程.xlsx / AD559</x:v>
      </x:c>
      <x:c r="P4759" s="2" t="str">
        <x:v>车辆纯氢气里程查询_20260901-20260930_1024辆.xlsx / AD261</x:v>
      </x:c>
    </x:row>
    <x:row r="4760" ht="22" customHeight="1">
      <x:c r="A4760" s="2" t="n">
        <x:v>186</x:v>
      </x:c>
      <x:c r="B4760" s="2" t="str">
        <x:v>粤AGQ8399</x:v>
      </x:c>
      <x:c r="C4760" s="2" t="str">
        <x:v>钟祥</x:v>
      </x:c>
      <x:c r="D4760" s="8" t="d">
        <x:v>2026-09-27T00:00:00.000Z</x:v>
      </x:c>
      <x:c r="E4760" s="7" t="n">
        <x:v>249</x:v>
      </x:c>
      <x:c r="F4760" s="7" t="n">
        <x:v>247.48</x:v>
      </x:c>
      <x:c r="G4760" s="7" t="n">
        <x:v>240.9</x:v>
      </x:c>
      <x:c r="H4760" s="2" t="str">
        <x:v>否</x:v>
      </x:c>
      <x:c r="I4760" s="7" t="n">
        <x:f>IF(AND(ISNUMBER(E4760),ISNUMBER(F4760)),E4760-F4760,"")</x:f>
        <x:v>1.5200000000000102</x:v>
      </x:c>
      <x:c r="J4760" s="2" t="str">
        <x:f>IF(H4760="否","不适用",IF(AND(ISNUMBER(E4760),ISNUMBER(F4760)),IF(I4760&gt;'规则与名单'!$B$2,"是","否"),"未判定"))</x:f>
        <x:v>不适用</x:v>
      </x:c>
      <x:c r="K4760" s="2" t="str">
        <x:f>IF(J4760="是",IF(ISNUMBER(F4760),"测试日GPS","缺失"),IF(ISNUMBER(G4760),"非测试日纯氢",IF(AND(H4760="是",J4760="未判定"),IF(ISNUMBER(F4760),"测试名单无纯氢GPS","缺失"),IF(ISNUMBER(E4760),"非测试日仪表","缺失"))))</x:f>
        <x:v>非测试日纯氢</x:v>
      </x:c>
      <x:c r="L4760" s="7" t="n">
        <x:f>IF(K4760="缺失","",IF(K4760="非测试日纯氢",G4760,IF(K4760="非测试日仪表",E4760,F4760)))</x:f>
        <x:v>240.9</x:v>
      </x:c>
      <x:c r="M4760" s="2" t="n">
        <x:f>IF(K4760="缺失",1,0)</x:f>
        <x:v>0</x:v>
      </x:c>
      <x:c r="N4760" s="2" t="str">
        <x:v>车辆里程查询_20260901-20260930_1024辆_仪表里程.xlsx / AE559</x:v>
      </x:c>
      <x:c r="O4760" s="2" t="str">
        <x:v>车辆里程查询_20260901-20260930_1024辆_GPS里程.xlsx / AE559</x:v>
      </x:c>
      <x:c r="P4760" s="2" t="str">
        <x:v>车辆纯氢气里程查询_20260901-20260930_1024辆.xlsx / AE261</x:v>
      </x:c>
    </x:row>
    <x:row r="4761" ht="22" customHeight="1">
      <x:c r="A4761" s="2" t="n">
        <x:v>186</x:v>
      </x:c>
      <x:c r="B4761" s="2" t="str">
        <x:v>粤AGQ8399</x:v>
      </x:c>
      <x:c r="C4761" s="2" t="str">
        <x:v>钟祥</x:v>
      </x:c>
      <x:c r="D4761" s="8" t="d">
        <x:v>2026-09-28T00:00:00.000Z</x:v>
      </x:c>
      <x:c r="E4761" s="7" t="n">
        <x:v>373.6</x:v>
      </x:c>
      <x:c r="F4761" s="7" t="n">
        <x:v>371.84</x:v>
      </x:c>
      <x:c r="G4761" s="7" t="n">
        <x:v>365</x:v>
      </x:c>
      <x:c r="H4761" s="2" t="str">
        <x:v>否</x:v>
      </x:c>
      <x:c r="I4761" s="7" t="n">
        <x:f>IF(AND(ISNUMBER(E4761),ISNUMBER(F4761)),E4761-F4761,"")</x:f>
        <x:v>1.7600000000000477</x:v>
      </x:c>
      <x:c r="J4761" s="2" t="str">
        <x:f>IF(H4761="否","不适用",IF(AND(ISNUMBER(E4761),ISNUMBER(F4761)),IF(I4761&gt;'规则与名单'!$B$2,"是","否"),"未判定"))</x:f>
        <x:v>不适用</x:v>
      </x:c>
      <x:c r="K4761" s="2" t="str">
        <x:f>IF(J4761="是",IF(ISNUMBER(F4761),"测试日GPS","缺失"),IF(ISNUMBER(G4761),"非测试日纯氢",IF(AND(H4761="是",J4761="未判定"),IF(ISNUMBER(F4761),"测试名单无纯氢GPS","缺失"),IF(ISNUMBER(E4761),"非测试日仪表","缺失"))))</x:f>
        <x:v>非测试日纯氢</x:v>
      </x:c>
      <x:c r="L4761" s="7" t="n">
        <x:f>IF(K4761="缺失","",IF(K4761="非测试日纯氢",G4761,IF(K4761="非测试日仪表",E4761,F4761)))</x:f>
        <x:v>365</x:v>
      </x:c>
      <x:c r="M4761" s="2" t="n">
        <x:f>IF(K4761="缺失",1,0)</x:f>
        <x:v>0</x:v>
      </x:c>
      <x:c r="N4761" s="2" t="str">
        <x:v>车辆里程查询_20260901-20260930_1024辆_仪表里程.xlsx / AF559</x:v>
      </x:c>
      <x:c r="O4761" s="2" t="str">
        <x:v>车辆里程查询_20260901-20260930_1024辆_GPS里程.xlsx / AF559</x:v>
      </x:c>
      <x:c r="P4761" s="2" t="str">
        <x:v>车辆纯氢气里程查询_20260901-20260930_1024辆.xlsx / AF261</x:v>
      </x:c>
    </x:row>
    <x:row r="4762" ht="22" customHeight="1">
      <x:c r="A4762" s="2" t="n">
        <x:v>186</x:v>
      </x:c>
      <x:c r="B4762" s="2" t="str">
        <x:v>粤AGQ8399</x:v>
      </x:c>
      <x:c r="C4762" s="2" t="str">
        <x:v>钟祥</x:v>
      </x:c>
      <x:c r="D4762" s="8" t="d">
        <x:v>2026-09-29T00:00:00.000Z</x:v>
      </x:c>
      <x:c r="E4762" s="7" t="n">
        <x:v>328.8</x:v>
      </x:c>
      <x:c r="F4762" s="7" t="n">
        <x:v>326.66</x:v>
      </x:c>
      <x:c r="G4762" s="7" t="n">
        <x:v>328.3</x:v>
      </x:c>
      <x:c r="H4762" s="2" t="str">
        <x:v>否</x:v>
      </x:c>
      <x:c r="I4762" s="7" t="n">
        <x:f>IF(AND(ISNUMBER(E4762),ISNUMBER(F4762)),E4762-F4762,"")</x:f>
        <x:v>2.1399999999999864</x:v>
      </x:c>
      <x:c r="J4762" s="2" t="str">
        <x:f>IF(H4762="否","不适用",IF(AND(ISNUMBER(E4762),ISNUMBER(F4762)),IF(I4762&gt;'规则与名单'!$B$2,"是","否"),"未判定"))</x:f>
        <x:v>不适用</x:v>
      </x:c>
      <x:c r="K4762" s="2" t="str">
        <x:f>IF(J4762="是",IF(ISNUMBER(F4762),"测试日GPS","缺失"),IF(ISNUMBER(G4762),"非测试日纯氢",IF(AND(H4762="是",J4762="未判定"),IF(ISNUMBER(F4762),"测试名单无纯氢GPS","缺失"),IF(ISNUMBER(E4762),"非测试日仪表","缺失"))))</x:f>
        <x:v>非测试日纯氢</x:v>
      </x:c>
      <x:c r="L4762" s="7" t="n">
        <x:f>IF(K4762="缺失","",IF(K4762="非测试日纯氢",G4762,IF(K4762="非测试日仪表",E4762,F4762)))</x:f>
        <x:v>328.3</x:v>
      </x:c>
      <x:c r="M4762" s="2" t="n">
        <x:f>IF(K4762="缺失",1,0)</x:f>
        <x:v>0</x:v>
      </x:c>
      <x:c r="N4762" s="2" t="str">
        <x:v>车辆里程查询_20260901-20260930_1024辆_仪表里程.xlsx / AG559</x:v>
      </x:c>
      <x:c r="O4762" s="2" t="str">
        <x:v>车辆里程查询_20260901-20260930_1024辆_GPS里程.xlsx / AG559</x:v>
      </x:c>
      <x:c r="P4762" s="2" t="str">
        <x:v>车辆纯氢气里程查询_20260901-20260930_1024辆.xlsx / AG261</x:v>
      </x:c>
    </x:row>
    <x:row r="4763" ht="22" customHeight="1">
      <x:c r="A4763" s="2" t="n">
        <x:v>186</x:v>
      </x:c>
      <x:c r="B4763" s="2" t="str">
        <x:v>粤AGQ8399</x:v>
      </x:c>
      <x:c r="C4763" s="2" t="str">
        <x:v>钟祥</x:v>
      </x:c>
      <x:c r="D4763" s="8" t="d">
        <x:v>2026-09-30T00:00:00.000Z</x:v>
      </x:c>
      <x:c r="E4763" s="7" t="n">
        <x:v>361.8</x:v>
      </x:c>
      <x:c r="F4763" s="7" t="n">
        <x:v>359.71</x:v>
      </x:c>
      <x:c r="G4763" s="7" t="n">
        <x:v>361.2</x:v>
      </x:c>
      <x:c r="H4763" s="2" t="str">
        <x:v>否</x:v>
      </x:c>
      <x:c r="I4763" s="7" t="n">
        <x:f>IF(AND(ISNUMBER(E4763),ISNUMBER(F4763)),E4763-F4763,"")</x:f>
        <x:v>2.090000000000032</x:v>
      </x:c>
      <x:c r="J4763" s="2" t="str">
        <x:f>IF(H4763="否","不适用",IF(AND(ISNUMBER(E4763),ISNUMBER(F4763)),IF(I4763&gt;'规则与名单'!$B$2,"是","否"),"未判定"))</x:f>
        <x:v>不适用</x:v>
      </x:c>
      <x:c r="K4763" s="2" t="str">
        <x:f>IF(J4763="是",IF(ISNUMBER(F4763),"测试日GPS","缺失"),IF(ISNUMBER(G4763),"非测试日纯氢",IF(AND(H4763="是",J4763="未判定"),IF(ISNUMBER(F4763),"测试名单无纯氢GPS","缺失"),IF(ISNUMBER(E4763),"非测试日仪表","缺失"))))</x:f>
        <x:v>非测试日纯氢</x:v>
      </x:c>
      <x:c r="L4763" s="7" t="n">
        <x:f>IF(K4763="缺失","",IF(K4763="非测试日纯氢",G4763,IF(K4763="非测试日仪表",E4763,F4763)))</x:f>
        <x:v>361.2</x:v>
      </x:c>
      <x:c r="M4763" s="2" t="n">
        <x:f>IF(K4763="缺失",1,0)</x:f>
        <x:v>0</x:v>
      </x:c>
      <x:c r="N4763" s="2" t="str">
        <x:v>车辆里程查询_20260901-20260930_1024辆_仪表里程.xlsx / AH559</x:v>
      </x:c>
      <x:c r="O4763" s="2" t="str">
        <x:v>车辆里程查询_20260901-20260930_1024辆_GPS里程.xlsx / AH559</x:v>
      </x:c>
      <x:c r="P4763" s="2" t="str">
        <x:v>车辆纯氢气里程查询_20260901-20260930_1024辆.xlsx / AH261</x:v>
      </x:c>
    </x:row>
    <x:row r="4764" ht="22" customHeight="1">
      <x:c r="A4764" s="2" t="n">
        <x:v>187</x:v>
      </x:c>
      <x:c r="B4764" s="2" t="str">
        <x:v>粤AGQ9555</x:v>
      </x:c>
      <x:c r="C4764" s="2" t="str">
        <x:v>钟祥</x:v>
      </x:c>
      <x:c r="D4764" s="8" t="d">
        <x:v>2026-09-01T00:00:00.000Z</x:v>
      </x:c>
      <x:c r="E4764" s="7" t="n">
        <x:v>109.1</x:v>
      </x:c>
      <x:c r="F4764" s="7" t="n">
        <x:v>112.7</x:v>
      </x:c>
      <x:c r="G4764" s="7" t="n">
        <x:v>108.3</x:v>
      </x:c>
      <x:c r="H4764" s="2" t="str">
        <x:v>否</x:v>
      </x:c>
      <x:c r="I4764" s="7" t="n">
        <x:f>IF(AND(ISNUMBER(E4764),ISNUMBER(F4764)),E4764-F4764,"")</x:f>
        <x:v>-3.6000000000000085</x:v>
      </x:c>
      <x:c r="J4764" s="2" t="str">
        <x:f>IF(H4764="否","不适用",IF(AND(ISNUMBER(E4764),ISNUMBER(F4764)),IF(I4764&gt;'规则与名单'!$B$2,"是","否"),"未判定"))</x:f>
        <x:v>不适用</x:v>
      </x:c>
      <x:c r="K4764" s="2" t="str">
        <x:f>IF(J4764="是",IF(ISNUMBER(F4764),"测试日GPS","缺失"),IF(ISNUMBER(G4764),"非测试日纯氢",IF(AND(H4764="是",J4764="未判定"),IF(ISNUMBER(F4764),"测试名单无纯氢GPS","缺失"),IF(ISNUMBER(E4764),"非测试日仪表","缺失"))))</x:f>
        <x:v>非测试日纯氢</x:v>
      </x:c>
      <x:c r="L4764" s="7" t="n">
        <x:f>IF(K4764="缺失","",IF(K4764="非测试日纯氢",G4764,IF(K4764="非测试日仪表",E4764,F4764)))</x:f>
        <x:v>108.3</x:v>
      </x:c>
      <x:c r="M4764" s="2" t="n">
        <x:f>IF(K4764="缺失",1,0)</x:f>
        <x:v>0</x:v>
      </x:c>
      <x:c r="N4764" s="2" t="str">
        <x:v>车辆里程查询_20260901-20260930_1024辆_仪表里程.xlsx / E563</x:v>
      </x:c>
      <x:c r="O4764" s="2" t="str">
        <x:v>车辆里程查询_20260901-20260930_1024辆_GPS里程.xlsx / E563</x:v>
      </x:c>
      <x:c r="P4764" s="2" t="str">
        <x:v>车辆纯氢气里程查询_20260901-20260930_1024辆.xlsx / E479</x:v>
      </x:c>
    </x:row>
    <x:row r="4765" ht="22" customHeight="1">
      <x:c r="A4765" s="2" t="n">
        <x:v>187</x:v>
      </x:c>
      <x:c r="B4765" s="2" t="str">
        <x:v>粤AGQ9555</x:v>
      </x:c>
      <x:c r="C4765" s="2" t="str">
        <x:v>钟祥</x:v>
      </x:c>
      <x:c r="D4765" s="8" t="d">
        <x:v>2026-09-02T00:00:00.000Z</x:v>
      </x:c>
      <x:c r="E4765" s="7" t="n">
        <x:v>112.4</x:v>
      </x:c>
      <x:c r="F4765" s="7" t="n">
        <x:v>114.9</x:v>
      </x:c>
      <x:c r="G4765" s="7" t="n">
        <x:v>112.4</x:v>
      </x:c>
      <x:c r="H4765" s="2" t="str">
        <x:v>否</x:v>
      </x:c>
      <x:c r="I4765" s="7" t="n">
        <x:f>IF(AND(ISNUMBER(E4765),ISNUMBER(F4765)),E4765-F4765,"")</x:f>
        <x:v>-2.5</x:v>
      </x:c>
      <x:c r="J4765" s="2" t="str">
        <x:f>IF(H4765="否","不适用",IF(AND(ISNUMBER(E4765),ISNUMBER(F4765)),IF(I4765&gt;'规则与名单'!$B$2,"是","否"),"未判定"))</x:f>
        <x:v>不适用</x:v>
      </x:c>
      <x:c r="K4765" s="2" t="str">
        <x:f>IF(J4765="是",IF(ISNUMBER(F4765),"测试日GPS","缺失"),IF(ISNUMBER(G4765),"非测试日纯氢",IF(AND(H4765="是",J4765="未判定"),IF(ISNUMBER(F4765),"测试名单无纯氢GPS","缺失"),IF(ISNUMBER(E4765),"非测试日仪表","缺失"))))</x:f>
        <x:v>非测试日纯氢</x:v>
      </x:c>
      <x:c r="L4765" s="7" t="n">
        <x:f>IF(K4765="缺失","",IF(K4765="非测试日纯氢",G4765,IF(K4765="非测试日仪表",E4765,F4765)))</x:f>
        <x:v>112.4</x:v>
      </x:c>
      <x:c r="M4765" s="2" t="n">
        <x:f>IF(K4765="缺失",1,0)</x:f>
        <x:v>0</x:v>
      </x:c>
      <x:c r="N4765" s="2" t="str">
        <x:v>车辆里程查询_20260901-20260930_1024辆_仪表里程.xlsx / F563</x:v>
      </x:c>
      <x:c r="O4765" s="2" t="str">
        <x:v>车辆里程查询_20260901-20260930_1024辆_GPS里程.xlsx / F563</x:v>
      </x:c>
      <x:c r="P4765" s="2" t="str">
        <x:v>车辆纯氢气里程查询_20260901-20260930_1024辆.xlsx / F479</x:v>
      </x:c>
    </x:row>
    <x:row r="4766" ht="22" customHeight="1">
      <x:c r="A4766" s="2" t="n">
        <x:v>187</x:v>
      </x:c>
      <x:c r="B4766" s="2" t="str">
        <x:v>粤AGQ9555</x:v>
      </x:c>
      <x:c r="C4766" s="2" t="str">
        <x:v>钟祥</x:v>
      </x:c>
      <x:c r="D4766" s="8" t="d">
        <x:v>2026-09-03T00:00:00.000Z</x:v>
      </x:c>
      <x:c r="E4766" s="7" t="n">
        <x:v>97.6</x:v>
      </x:c>
      <x:c r="F4766" s="7" t="n">
        <x:v>99.4</x:v>
      </x:c>
      <x:c r="G4766" s="7" t="n">
        <x:v>97.2</x:v>
      </x:c>
      <x:c r="H4766" s="2" t="str">
        <x:v>否</x:v>
      </x:c>
      <x:c r="I4766" s="7" t="n">
        <x:f>IF(AND(ISNUMBER(E4766),ISNUMBER(F4766)),E4766-F4766,"")</x:f>
        <x:v>-1.8000000000000114</x:v>
      </x:c>
      <x:c r="J4766" s="2" t="str">
        <x:f>IF(H4766="否","不适用",IF(AND(ISNUMBER(E4766),ISNUMBER(F4766)),IF(I4766&gt;'规则与名单'!$B$2,"是","否"),"未判定"))</x:f>
        <x:v>不适用</x:v>
      </x:c>
      <x:c r="K4766" s="2" t="str">
        <x:f>IF(J4766="是",IF(ISNUMBER(F4766),"测试日GPS","缺失"),IF(ISNUMBER(G4766),"非测试日纯氢",IF(AND(H4766="是",J4766="未判定"),IF(ISNUMBER(F4766),"测试名单无纯氢GPS","缺失"),IF(ISNUMBER(E4766),"非测试日仪表","缺失"))))</x:f>
        <x:v>非测试日纯氢</x:v>
      </x:c>
      <x:c r="L4766" s="7" t="n">
        <x:f>IF(K4766="缺失","",IF(K4766="非测试日纯氢",G4766,IF(K4766="非测试日仪表",E4766,F4766)))</x:f>
        <x:v>97.2</x:v>
      </x:c>
      <x:c r="M4766" s="2" t="n">
        <x:f>IF(K4766="缺失",1,0)</x:f>
        <x:v>0</x:v>
      </x:c>
      <x:c r="N4766" s="2" t="str">
        <x:v>车辆里程查询_20260901-20260930_1024辆_仪表里程.xlsx / G563</x:v>
      </x:c>
      <x:c r="O4766" s="2" t="str">
        <x:v>车辆里程查询_20260901-20260930_1024辆_GPS里程.xlsx / G563</x:v>
      </x:c>
      <x:c r="P4766" s="2" t="str">
        <x:v>车辆纯氢气里程查询_20260901-20260930_1024辆.xlsx / G479</x:v>
      </x:c>
    </x:row>
    <x:row r="4767" ht="22" customHeight="1">
      <x:c r="A4767" s="2" t="n">
        <x:v>187</x:v>
      </x:c>
      <x:c r="B4767" s="2" t="str">
        <x:v>粤AGQ9555</x:v>
      </x:c>
      <x:c r="C4767" s="2" t="str">
        <x:v>钟祥</x:v>
      </x:c>
      <x:c r="D4767" s="8" t="d">
        <x:v>2026-09-04T00:00:00.000Z</x:v>
      </x:c>
      <x:c r="E4767" s="7" t="n">
        <x:v>121.2</x:v>
      </x:c>
      <x:c r="F4767" s="7" t="n">
        <x:v>121.4</x:v>
      </x:c>
      <x:c r="G4767" s="7" t="n">
        <x:v>119.7</x:v>
      </x:c>
      <x:c r="H4767" s="2" t="str">
        <x:v>否</x:v>
      </x:c>
      <x:c r="I4767" s="7" t="n">
        <x:f>IF(AND(ISNUMBER(E4767),ISNUMBER(F4767)),E4767-F4767,"")</x:f>
        <x:v>-0.20000000000000284</x:v>
      </x:c>
      <x:c r="J4767" s="2" t="str">
        <x:f>IF(H4767="否","不适用",IF(AND(ISNUMBER(E4767),ISNUMBER(F4767)),IF(I4767&gt;'规则与名单'!$B$2,"是","否"),"未判定"))</x:f>
        <x:v>不适用</x:v>
      </x:c>
      <x:c r="K4767" s="2" t="str">
        <x:f>IF(J4767="是",IF(ISNUMBER(F4767),"测试日GPS","缺失"),IF(ISNUMBER(G4767),"非测试日纯氢",IF(AND(H4767="是",J4767="未判定"),IF(ISNUMBER(F4767),"测试名单无纯氢GPS","缺失"),IF(ISNUMBER(E4767),"非测试日仪表","缺失"))))</x:f>
        <x:v>非测试日纯氢</x:v>
      </x:c>
      <x:c r="L4767" s="7" t="n">
        <x:f>IF(K4767="缺失","",IF(K4767="非测试日纯氢",G4767,IF(K4767="非测试日仪表",E4767,F4767)))</x:f>
        <x:v>119.7</x:v>
      </x:c>
      <x:c r="M4767" s="2" t="n">
        <x:f>IF(K4767="缺失",1,0)</x:f>
        <x:v>0</x:v>
      </x:c>
      <x:c r="N4767" s="2" t="str">
        <x:v>车辆里程查询_20260901-20260930_1024辆_仪表里程.xlsx / H563</x:v>
      </x:c>
      <x:c r="O4767" s="2" t="str">
        <x:v>车辆里程查询_20260901-20260930_1024辆_GPS里程.xlsx / H563</x:v>
      </x:c>
      <x:c r="P4767" s="2" t="str">
        <x:v>车辆纯氢气里程查询_20260901-20260930_1024辆.xlsx / H479</x:v>
      </x:c>
    </x:row>
    <x:row r="4768" ht="22" customHeight="1">
      <x:c r="A4768" s="2" t="n">
        <x:v>187</x:v>
      </x:c>
      <x:c r="B4768" s="2" t="str">
        <x:v>粤AGQ9555</x:v>
      </x:c>
      <x:c r="C4768" s="2" t="str">
        <x:v>钟祥</x:v>
      </x:c>
      <x:c r="D4768" s="8" t="d">
        <x:v>2026-09-05T00:00:00.000Z</x:v>
      </x:c>
      <x:c r="E4768" s="7" t="n">
        <x:v>97.1</x:v>
      </x:c>
      <x:c r="F4768" s="7" t="n">
        <x:v>97.8</x:v>
      </x:c>
      <x:c r="G4768" s="7" t="n">
        <x:v>97</x:v>
      </x:c>
      <x:c r="H4768" s="2" t="str">
        <x:v>否</x:v>
      </x:c>
      <x:c r="I4768" s="7" t="n">
        <x:f>IF(AND(ISNUMBER(E4768),ISNUMBER(F4768)),E4768-F4768,"")</x:f>
        <x:v>-0.7000000000000028</x:v>
      </x:c>
      <x:c r="J4768" s="2" t="str">
        <x:f>IF(H4768="否","不适用",IF(AND(ISNUMBER(E4768),ISNUMBER(F4768)),IF(I4768&gt;'规则与名单'!$B$2,"是","否"),"未判定"))</x:f>
        <x:v>不适用</x:v>
      </x:c>
      <x:c r="K4768" s="2" t="str">
        <x:f>IF(J4768="是",IF(ISNUMBER(F4768),"测试日GPS","缺失"),IF(ISNUMBER(G4768),"非测试日纯氢",IF(AND(H4768="是",J4768="未判定"),IF(ISNUMBER(F4768),"测试名单无纯氢GPS","缺失"),IF(ISNUMBER(E4768),"非测试日仪表","缺失"))))</x:f>
        <x:v>非测试日纯氢</x:v>
      </x:c>
      <x:c r="L4768" s="7" t="n">
        <x:f>IF(K4768="缺失","",IF(K4768="非测试日纯氢",G4768,IF(K4768="非测试日仪表",E4768,F4768)))</x:f>
        <x:v>97</x:v>
      </x:c>
      <x:c r="M4768" s="2" t="n">
        <x:f>IF(K4768="缺失",1,0)</x:f>
        <x:v>0</x:v>
      </x:c>
      <x:c r="N4768" s="2" t="str">
        <x:v>车辆里程查询_20260901-20260930_1024辆_仪表里程.xlsx / I563</x:v>
      </x:c>
      <x:c r="O4768" s="2" t="str">
        <x:v>车辆里程查询_20260901-20260930_1024辆_GPS里程.xlsx / I563</x:v>
      </x:c>
      <x:c r="P4768" s="2" t="str">
        <x:v>车辆纯氢气里程查询_20260901-20260930_1024辆.xlsx / I479</x:v>
      </x:c>
    </x:row>
    <x:row r="4769" ht="22" customHeight="1">
      <x:c r="A4769" s="2" t="n">
        <x:v>187</x:v>
      </x:c>
      <x:c r="B4769" s="2" t="str">
        <x:v>粤AGQ9555</x:v>
      </x:c>
      <x:c r="C4769" s="2" t="str">
        <x:v>钟祥</x:v>
      </x:c>
      <x:c r="D4769" s="8" t="d">
        <x:v>2026-09-06T00:00:00.000Z</x:v>
      </x:c>
      <x:c r="E4769" s="7" t="n">
        <x:v>43.5</x:v>
      </x:c>
      <x:c r="F4769" s="7" t="n">
        <x:v>44.2</x:v>
      </x:c>
      <x:c r="G4769" s="7" t="n">
        <x:v>43.5</x:v>
      </x:c>
      <x:c r="H4769" s="2" t="str">
        <x:v>否</x:v>
      </x:c>
      <x:c r="I4769" s="7" t="n">
        <x:f>IF(AND(ISNUMBER(E4769),ISNUMBER(F4769)),E4769-F4769,"")</x:f>
        <x:v>-0.7000000000000028</x:v>
      </x:c>
      <x:c r="J4769" s="2" t="str">
        <x:f>IF(H4769="否","不适用",IF(AND(ISNUMBER(E4769),ISNUMBER(F4769)),IF(I4769&gt;'规则与名单'!$B$2,"是","否"),"未判定"))</x:f>
        <x:v>不适用</x:v>
      </x:c>
      <x:c r="K4769" s="2" t="str">
        <x:f>IF(J4769="是",IF(ISNUMBER(F4769),"测试日GPS","缺失"),IF(ISNUMBER(G4769),"非测试日纯氢",IF(AND(H4769="是",J4769="未判定"),IF(ISNUMBER(F4769),"测试名单无纯氢GPS","缺失"),IF(ISNUMBER(E4769),"非测试日仪表","缺失"))))</x:f>
        <x:v>非测试日纯氢</x:v>
      </x:c>
      <x:c r="L4769" s="7" t="n">
        <x:f>IF(K4769="缺失","",IF(K4769="非测试日纯氢",G4769,IF(K4769="非测试日仪表",E4769,F4769)))</x:f>
        <x:v>43.5</x:v>
      </x:c>
      <x:c r="M4769" s="2" t="n">
        <x:f>IF(K4769="缺失",1,0)</x:f>
        <x:v>0</x:v>
      </x:c>
      <x:c r="N4769" s="2" t="str">
        <x:v>车辆里程查询_20260901-20260930_1024辆_仪表里程.xlsx / J563</x:v>
      </x:c>
      <x:c r="O4769" s="2" t="str">
        <x:v>车辆里程查询_20260901-20260930_1024辆_GPS里程.xlsx / J563</x:v>
      </x:c>
      <x:c r="P4769" s="2" t="str">
        <x:v>车辆纯氢气里程查询_20260901-20260930_1024辆.xlsx / J479</x:v>
      </x:c>
    </x:row>
    <x:row r="4770" ht="22" customHeight="1">
      <x:c r="A4770" s="2" t="n">
        <x:v>187</x:v>
      </x:c>
      <x:c r="B4770" s="2" t="str">
        <x:v>粤AGQ9555</x:v>
      </x:c>
      <x:c r="C4770" s="2" t="str">
        <x:v>钟祥</x:v>
      </x:c>
      <x:c r="D4770" s="8" t="d">
        <x:v>2026-09-07T00:00:00.000Z</x:v>
      </x:c>
      <x:c r="E4770" s="7" t="n">
        <x:v>112.9</x:v>
      </x:c>
      <x:c r="F4770" s="7" t="n">
        <x:v>116</x:v>
      </x:c>
      <x:c r="G4770" s="7" t="n">
        <x:v>111.7</x:v>
      </x:c>
      <x:c r="H4770" s="2" t="str">
        <x:v>否</x:v>
      </x:c>
      <x:c r="I4770" s="7" t="n">
        <x:f>IF(AND(ISNUMBER(E4770),ISNUMBER(F4770)),E4770-F4770,"")</x:f>
        <x:v>-3.0999999999999943</x:v>
      </x:c>
      <x:c r="J4770" s="2" t="str">
        <x:f>IF(H4770="否","不适用",IF(AND(ISNUMBER(E4770),ISNUMBER(F4770)),IF(I4770&gt;'规则与名单'!$B$2,"是","否"),"未判定"))</x:f>
        <x:v>不适用</x:v>
      </x:c>
      <x:c r="K4770" s="2" t="str">
        <x:f>IF(J4770="是",IF(ISNUMBER(F4770),"测试日GPS","缺失"),IF(ISNUMBER(G4770),"非测试日纯氢",IF(AND(H4770="是",J4770="未判定"),IF(ISNUMBER(F4770),"测试名单无纯氢GPS","缺失"),IF(ISNUMBER(E4770),"非测试日仪表","缺失"))))</x:f>
        <x:v>非测试日纯氢</x:v>
      </x:c>
      <x:c r="L4770" s="7" t="n">
        <x:f>IF(K4770="缺失","",IF(K4770="非测试日纯氢",G4770,IF(K4770="非测试日仪表",E4770,F4770)))</x:f>
        <x:v>111.7</x:v>
      </x:c>
      <x:c r="M4770" s="2" t="n">
        <x:f>IF(K4770="缺失",1,0)</x:f>
        <x:v>0</x:v>
      </x:c>
      <x:c r="N4770" s="2" t="str">
        <x:v>车辆里程查询_20260901-20260930_1024辆_仪表里程.xlsx / K563</x:v>
      </x:c>
      <x:c r="O4770" s="2" t="str">
        <x:v>车辆里程查询_20260901-20260930_1024辆_GPS里程.xlsx / K563</x:v>
      </x:c>
      <x:c r="P4770" s="2" t="str">
        <x:v>车辆纯氢气里程查询_20260901-20260930_1024辆.xlsx / K479</x:v>
      </x:c>
    </x:row>
    <x:row r="4771" ht="22" customHeight="1">
      <x:c r="A4771" s="2" t="n">
        <x:v>187</x:v>
      </x:c>
      <x:c r="B4771" s="2" t="str">
        <x:v>粤AGQ9555</x:v>
      </x:c>
      <x:c r="C4771" s="2" t="str">
        <x:v>钟祥</x:v>
      </x:c>
      <x:c r="D4771" s="8" t="d">
        <x:v>2026-09-08T00:00:00.000Z</x:v>
      </x:c>
      <x:c r="E4771" s="7" t="n">
        <x:v>54.9</x:v>
      </x:c>
      <x:c r="F4771" s="7" t="n">
        <x:v>55.8</x:v>
      </x:c>
      <x:c r="G4771" s="7" t="n">
        <x:v>53.5</x:v>
      </x:c>
      <x:c r="H4771" s="2" t="str">
        <x:v>否</x:v>
      </x:c>
      <x:c r="I4771" s="7" t="n">
        <x:f>IF(AND(ISNUMBER(E4771),ISNUMBER(F4771)),E4771-F4771,"")</x:f>
        <x:v>-0.8999999999999986</x:v>
      </x:c>
      <x:c r="J4771" s="2" t="str">
        <x:f>IF(H4771="否","不适用",IF(AND(ISNUMBER(E4771),ISNUMBER(F4771)),IF(I4771&gt;'规则与名单'!$B$2,"是","否"),"未判定"))</x:f>
        <x:v>不适用</x:v>
      </x:c>
      <x:c r="K4771" s="2" t="str">
        <x:f>IF(J4771="是",IF(ISNUMBER(F4771),"测试日GPS","缺失"),IF(ISNUMBER(G4771),"非测试日纯氢",IF(AND(H4771="是",J4771="未判定"),IF(ISNUMBER(F4771),"测试名单无纯氢GPS","缺失"),IF(ISNUMBER(E4771),"非测试日仪表","缺失"))))</x:f>
        <x:v>非测试日纯氢</x:v>
      </x:c>
      <x:c r="L4771" s="7" t="n">
        <x:f>IF(K4771="缺失","",IF(K4771="非测试日纯氢",G4771,IF(K4771="非测试日仪表",E4771,F4771)))</x:f>
        <x:v>53.5</x:v>
      </x:c>
      <x:c r="M4771" s="2" t="n">
        <x:f>IF(K4771="缺失",1,0)</x:f>
        <x:v>0</x:v>
      </x:c>
      <x:c r="N4771" s="2" t="str">
        <x:v>车辆里程查询_20260901-20260930_1024辆_仪表里程.xlsx / L563</x:v>
      </x:c>
      <x:c r="O4771" s="2" t="str">
        <x:v>车辆里程查询_20260901-20260930_1024辆_GPS里程.xlsx / L563</x:v>
      </x:c>
      <x:c r="P4771" s="2" t="str">
        <x:v>车辆纯氢气里程查询_20260901-20260930_1024辆.xlsx / L479</x:v>
      </x:c>
    </x:row>
    <x:row r="4772" ht="22" customHeight="1">
      <x:c r="A4772" s="2" t="n">
        <x:v>187</x:v>
      </x:c>
      <x:c r="B4772" s="2" t="str">
        <x:v>粤AGQ9555</x:v>
      </x:c>
      <x:c r="C4772" s="2" t="str">
        <x:v>钟祥</x:v>
      </x:c>
      <x:c r="D4772" s="8" t="d">
        <x:v>2026-09-09T00:00:00.000Z</x:v>
      </x:c>
      <x:c r="E4772" s="7" t="n">
        <x:v>78</x:v>
      </x:c>
      <x:c r="F4772" s="7" t="n">
        <x:v>79.5</x:v>
      </x:c>
      <x:c r="G4772" s="7" t="n">
        <x:v>72.3</x:v>
      </x:c>
      <x:c r="H4772" s="2" t="str">
        <x:v>否</x:v>
      </x:c>
      <x:c r="I4772" s="7" t="n">
        <x:f>IF(AND(ISNUMBER(E4772),ISNUMBER(F4772)),E4772-F4772,"")</x:f>
        <x:v>-1.5</x:v>
      </x:c>
      <x:c r="J4772" s="2" t="str">
        <x:f>IF(H4772="否","不适用",IF(AND(ISNUMBER(E4772),ISNUMBER(F4772)),IF(I4772&gt;'规则与名单'!$B$2,"是","否"),"未判定"))</x:f>
        <x:v>不适用</x:v>
      </x:c>
      <x:c r="K4772" s="2" t="str">
        <x:f>IF(J4772="是",IF(ISNUMBER(F4772),"测试日GPS","缺失"),IF(ISNUMBER(G4772),"非测试日纯氢",IF(AND(H4772="是",J4772="未判定"),IF(ISNUMBER(F4772),"测试名单无纯氢GPS","缺失"),IF(ISNUMBER(E4772),"非测试日仪表","缺失"))))</x:f>
        <x:v>非测试日纯氢</x:v>
      </x:c>
      <x:c r="L4772" s="7" t="n">
        <x:f>IF(K4772="缺失","",IF(K4772="非测试日纯氢",G4772,IF(K4772="非测试日仪表",E4772,F4772)))</x:f>
        <x:v>72.3</x:v>
      </x:c>
      <x:c r="M4772" s="2" t="n">
        <x:f>IF(K4772="缺失",1,0)</x:f>
        <x:v>0</x:v>
      </x:c>
      <x:c r="N4772" s="2" t="str">
        <x:v>车辆里程查询_20260901-20260930_1024辆_仪表里程.xlsx / M563</x:v>
      </x:c>
      <x:c r="O4772" s="2" t="str">
        <x:v>车辆里程查询_20260901-20260930_1024辆_GPS里程.xlsx / M563</x:v>
      </x:c>
      <x:c r="P4772" s="2" t="str">
        <x:v>车辆纯氢气里程查询_20260901-20260930_1024辆.xlsx / M479</x:v>
      </x:c>
    </x:row>
    <x:row r="4773" ht="22" customHeight="1">
      <x:c r="A4773" s="2" t="n">
        <x:v>187</x:v>
      </x:c>
      <x:c r="B4773" s="2" t="str">
        <x:v>粤AGQ9555</x:v>
      </x:c>
      <x:c r="C4773" s="2" t="str">
        <x:v>钟祥</x:v>
      </x:c>
      <x:c r="D4773" s="8" t="d">
        <x:v>2026-09-10T00:00:00.000Z</x:v>
      </x:c>
      <x:c r="E4773" s="7" t="n">
        <x:v>56.4</x:v>
      </x:c>
      <x:c r="F4773" s="7" t="n">
        <x:v>57.3</x:v>
      </x:c>
      <x:c r="G4773" s="7" t="n">
        <x:v>53.9</x:v>
      </x:c>
      <x:c r="H4773" s="2" t="str">
        <x:v>否</x:v>
      </x:c>
      <x:c r="I4773" s="7" t="n">
        <x:f>IF(AND(ISNUMBER(E4773),ISNUMBER(F4773)),E4773-F4773,"")</x:f>
        <x:v>-0.8999999999999986</x:v>
      </x:c>
      <x:c r="J4773" s="2" t="str">
        <x:f>IF(H4773="否","不适用",IF(AND(ISNUMBER(E4773),ISNUMBER(F4773)),IF(I4773&gt;'规则与名单'!$B$2,"是","否"),"未判定"))</x:f>
        <x:v>不适用</x:v>
      </x:c>
      <x:c r="K4773" s="2" t="str">
        <x:f>IF(J4773="是",IF(ISNUMBER(F4773),"测试日GPS","缺失"),IF(ISNUMBER(G4773),"非测试日纯氢",IF(AND(H4773="是",J4773="未判定"),IF(ISNUMBER(F4773),"测试名单无纯氢GPS","缺失"),IF(ISNUMBER(E4773),"非测试日仪表","缺失"))))</x:f>
        <x:v>非测试日纯氢</x:v>
      </x:c>
      <x:c r="L4773" s="7" t="n">
        <x:f>IF(K4773="缺失","",IF(K4773="非测试日纯氢",G4773,IF(K4773="非测试日仪表",E4773,F4773)))</x:f>
        <x:v>53.9</x:v>
      </x:c>
      <x:c r="M4773" s="2" t="n">
        <x:f>IF(K4773="缺失",1,0)</x:f>
        <x:v>0</x:v>
      </x:c>
      <x:c r="N4773" s="2" t="str">
        <x:v>车辆里程查询_20260901-20260930_1024辆_仪表里程.xlsx / N563</x:v>
      </x:c>
      <x:c r="O4773" s="2" t="str">
        <x:v>车辆里程查询_20260901-20260930_1024辆_GPS里程.xlsx / N563</x:v>
      </x:c>
      <x:c r="P4773" s="2" t="str">
        <x:v>车辆纯氢气里程查询_20260901-20260930_1024辆.xlsx / N479</x:v>
      </x:c>
    </x:row>
    <x:row r="4774" ht="22" customHeight="1">
      <x:c r="A4774" s="2" t="n">
        <x:v>187</x:v>
      </x:c>
      <x:c r="B4774" s="2" t="str">
        <x:v>粤AGQ9555</x:v>
      </x:c>
      <x:c r="C4774" s="2" t="str">
        <x:v>钟祥</x:v>
      </x:c>
      <x:c r="D4774" s="8" t="d">
        <x:v>2026-09-11T00:00:00.000Z</x:v>
      </x:c>
      <x:c r="E4774" s="7" t="n">
        <x:v>97.3</x:v>
      </x:c>
      <x:c r="F4774" s="7" t="n">
        <x:v>145.1</x:v>
      </x:c>
      <x:c r="G4774" s="7" t="n">
        <x:v>58.1</x:v>
      </x:c>
      <x:c r="H4774" s="2" t="str">
        <x:v>否</x:v>
      </x:c>
      <x:c r="I4774" s="7" t="n">
        <x:f>IF(AND(ISNUMBER(E4774),ISNUMBER(F4774)),E4774-F4774,"")</x:f>
        <x:v>-47.8</x:v>
      </x:c>
      <x:c r="J4774" s="2" t="str">
        <x:f>IF(H4774="否","不适用",IF(AND(ISNUMBER(E4774),ISNUMBER(F4774)),IF(I4774&gt;'规则与名单'!$B$2,"是","否"),"未判定"))</x:f>
        <x:v>不适用</x:v>
      </x:c>
      <x:c r="K4774" s="2" t="str">
        <x:f>IF(J4774="是",IF(ISNUMBER(F4774),"测试日GPS","缺失"),IF(ISNUMBER(G4774),"非测试日纯氢",IF(AND(H4774="是",J4774="未判定"),IF(ISNUMBER(F4774),"测试名单无纯氢GPS","缺失"),IF(ISNUMBER(E4774),"非测试日仪表","缺失"))))</x:f>
        <x:v>非测试日纯氢</x:v>
      </x:c>
      <x:c r="L4774" s="7" t="n">
        <x:f>IF(K4774="缺失","",IF(K4774="非测试日纯氢",G4774,IF(K4774="非测试日仪表",E4774,F4774)))</x:f>
        <x:v>58.1</x:v>
      </x:c>
      <x:c r="M4774" s="2" t="n">
        <x:f>IF(K4774="缺失",1,0)</x:f>
        <x:v>0</x:v>
      </x:c>
      <x:c r="N4774" s="2" t="str">
        <x:v>车辆里程查询_20260901-20260930_1024辆_仪表里程.xlsx / O563</x:v>
      </x:c>
      <x:c r="O4774" s="2" t="str">
        <x:v>车辆里程查询_20260901-20260930_1024辆_GPS里程.xlsx / O563</x:v>
      </x:c>
      <x:c r="P4774" s="2" t="str">
        <x:v>车辆纯氢气里程查询_20260901-20260930_1024辆.xlsx / O479</x:v>
      </x:c>
    </x:row>
    <x:row r="4775" ht="22" customHeight="1">
      <x:c r="A4775" s="2" t="n">
        <x:v>187</x:v>
      </x:c>
      <x:c r="B4775" s="2" t="str">
        <x:v>粤AGQ9555</x:v>
      </x:c>
      <x:c r="C4775" s="2" t="str">
        <x:v>钟祥</x:v>
      </x:c>
      <x:c r="D4775" s="8" t="d">
        <x:v>2026-09-12T00:00:00.000Z</x:v>
      </x:c>
      <x:c r="E4775" s="7" t="n">
        <x:v>46.3</x:v>
      </x:c>
      <x:c r="F4775" s="7" t="n">
        <x:v>0.1</x:v>
      </x:c>
      <x:c r="G4775" s="7"/>
      <x:c r="H4775" s="2" t="str">
        <x:v>否</x:v>
      </x:c>
      <x:c r="I4775" s="7" t="n">
        <x:f>IF(AND(ISNUMBER(E4775),ISNUMBER(F4775)),E4775-F4775,"")</x:f>
        <x:v>46.199999999999996</x:v>
      </x:c>
      <x:c r="J4775" s="2" t="str">
        <x:f>IF(H4775="否","不适用",IF(AND(ISNUMBER(E4775),ISNUMBER(F4775)),IF(I4775&gt;'规则与名单'!$B$2,"是","否"),"未判定"))</x:f>
        <x:v>不适用</x:v>
      </x:c>
      <x:c r="K4775" s="2" t="str">
        <x:f>IF(J4775="是",IF(ISNUMBER(F4775),"测试日GPS","缺失"),IF(ISNUMBER(G4775),"非测试日纯氢",IF(AND(H4775="是",J4775="未判定"),IF(ISNUMBER(F4775),"测试名单无纯氢GPS","缺失"),IF(ISNUMBER(E4775),"非测试日仪表","缺失"))))</x:f>
        <x:v>非测试日仪表</x:v>
      </x:c>
      <x:c r="L4775" s="7" t="n">
        <x:f>IF(K4775="缺失","",IF(K4775="非测试日纯氢",G4775,IF(K4775="非测试日仪表",E4775,F4775)))</x:f>
        <x:v>46.3</x:v>
      </x:c>
      <x:c r="M4775" s="2" t="n">
        <x:f>IF(K4775="缺失",1,0)</x:f>
        <x:v>0</x:v>
      </x:c>
      <x:c r="N4775" s="2" t="str">
        <x:v>车辆里程查询_20260901-20260930_1024辆_仪表里程.xlsx / P563</x:v>
      </x:c>
      <x:c r="O4775" s="2" t="str">
        <x:v>车辆里程查询_20260901-20260930_1024辆_GPS里程.xlsx / P563</x:v>
      </x:c>
      <x:c r="P4775" s="2" t="str">
        <x:v>车辆纯氢气里程查询_20260901-20260930_1024辆.xlsx / P479</x:v>
      </x:c>
    </x:row>
    <x:row r="4776" ht="22" customHeight="1">
      <x:c r="A4776" s="2" t="n">
        <x:v>187</x:v>
      </x:c>
      <x:c r="B4776" s="2" t="str">
        <x:v>粤AGQ9555</x:v>
      </x:c>
      <x:c r="C4776" s="2" t="str">
        <x:v>钟祥</x:v>
      </x:c>
      <x:c r="D4776" s="8" t="d">
        <x:v>2026-09-13T00:00:00.000Z</x:v>
      </x:c>
      <x:c r="E4776" s="7"/>
      <x:c r="F4776" s="7" t="n">
        <x:v>0</x:v>
      </x:c>
      <x:c r="G4776" s="7"/>
      <x:c r="H4776" s="2" t="str">
        <x:v>否</x:v>
      </x:c>
      <x:c r="I4776" s="7" t="str">
        <x:f>IF(AND(ISNUMBER(E4776),ISNUMBER(F4776)),E4776-F4776,"")</x:f>
      </x:c>
      <x:c r="J4776" s="2" t="str">
        <x:f>IF(H4776="否","不适用",IF(AND(ISNUMBER(E4776),ISNUMBER(F4776)),IF(I4776&gt;'规则与名单'!$B$2,"是","否"),"未判定"))</x:f>
        <x:v>不适用</x:v>
      </x:c>
      <x:c r="K4776" s="2" t="str">
        <x:f>IF(J4776="是",IF(ISNUMBER(F4776),"测试日GPS","缺失"),IF(ISNUMBER(G4776),"非测试日纯氢",IF(AND(H4776="是",J4776="未判定"),IF(ISNUMBER(F4776),"测试名单无纯氢GPS","缺失"),IF(ISNUMBER(E4776),"非测试日仪表","缺失"))))</x:f>
        <x:v>缺失</x:v>
      </x:c>
      <x:c r="L4776" s="7" t="str">
        <x:f>IF(K4776="缺失","",IF(K4776="非测试日纯氢",G4776,IF(K4776="非测试日仪表",E4776,F4776)))</x:f>
      </x:c>
      <x:c r="M4776" s="2" t="n">
        <x:f>IF(K4776="缺失",1,0)</x:f>
        <x:v>1</x:v>
      </x:c>
      <x:c r="N4776" s="2" t="str">
        <x:v>车辆里程查询_20260901-20260930_1024辆_仪表里程.xlsx / Q563</x:v>
      </x:c>
      <x:c r="O4776" s="2" t="str">
        <x:v>车辆里程查询_20260901-20260930_1024辆_GPS里程.xlsx / Q563</x:v>
      </x:c>
      <x:c r="P4776" s="2" t="str">
        <x:v>车辆纯氢气里程查询_20260901-20260930_1024辆.xlsx / Q479</x:v>
      </x:c>
    </x:row>
    <x:row r="4777" ht="22" customHeight="1">
      <x:c r="A4777" s="2" t="n">
        <x:v>187</x:v>
      </x:c>
      <x:c r="B4777" s="2" t="str">
        <x:v>粤AGQ9555</x:v>
      </x:c>
      <x:c r="C4777" s="2" t="str">
        <x:v>钟祥</x:v>
      </x:c>
      <x:c r="D4777" s="8" t="d">
        <x:v>2026-09-14T00:00:00.000Z</x:v>
      </x:c>
      <x:c r="E4777" s="7" t="n">
        <x:v>369.6</x:v>
      </x:c>
      <x:c r="F4777" s="7" t="n">
        <x:v>376.2</x:v>
      </x:c>
      <x:c r="G4777" s="7" t="n">
        <x:v>305.3</x:v>
      </x:c>
      <x:c r="H4777" s="2" t="str">
        <x:v>否</x:v>
      </x:c>
      <x:c r="I4777" s="7" t="n">
        <x:f>IF(AND(ISNUMBER(E4777),ISNUMBER(F4777)),E4777-F4777,"")</x:f>
        <x:v>-6.599999999999966</x:v>
      </x:c>
      <x:c r="J4777" s="2" t="str">
        <x:f>IF(H4777="否","不适用",IF(AND(ISNUMBER(E4777),ISNUMBER(F4777)),IF(I4777&gt;'规则与名单'!$B$2,"是","否"),"未判定"))</x:f>
        <x:v>不适用</x:v>
      </x:c>
      <x:c r="K4777" s="2" t="str">
        <x:f>IF(J4777="是",IF(ISNUMBER(F4777),"测试日GPS","缺失"),IF(ISNUMBER(G4777),"非测试日纯氢",IF(AND(H4777="是",J4777="未判定"),IF(ISNUMBER(F4777),"测试名单无纯氢GPS","缺失"),IF(ISNUMBER(E4777),"非测试日仪表","缺失"))))</x:f>
        <x:v>非测试日纯氢</x:v>
      </x:c>
      <x:c r="L4777" s="7" t="n">
        <x:f>IF(K4777="缺失","",IF(K4777="非测试日纯氢",G4777,IF(K4777="非测试日仪表",E4777,F4777)))</x:f>
        <x:v>305.3</x:v>
      </x:c>
      <x:c r="M4777" s="2" t="n">
        <x:f>IF(K4777="缺失",1,0)</x:f>
        <x:v>0</x:v>
      </x:c>
      <x:c r="N4777" s="2" t="str">
        <x:v>车辆里程查询_20260901-20260930_1024辆_仪表里程.xlsx / R563</x:v>
      </x:c>
      <x:c r="O4777" s="2" t="str">
        <x:v>车辆里程查询_20260901-20260930_1024辆_GPS里程.xlsx / R563</x:v>
      </x:c>
      <x:c r="P4777" s="2" t="str">
        <x:v>车辆纯氢气里程查询_20260901-20260930_1024辆.xlsx / R479</x:v>
      </x:c>
    </x:row>
    <x:row r="4778" ht="22" customHeight="1">
      <x:c r="A4778" s="2" t="n">
        <x:v>187</x:v>
      </x:c>
      <x:c r="B4778" s="2" t="str">
        <x:v>粤AGQ9555</x:v>
      </x:c>
      <x:c r="C4778" s="2" t="str">
        <x:v>钟祥</x:v>
      </x:c>
      <x:c r="D4778" s="8" t="d">
        <x:v>2026-09-15T00:00:00.000Z</x:v>
      </x:c>
      <x:c r="E4778" s="7" t="n">
        <x:v>50.4</x:v>
      </x:c>
      <x:c r="F4778" s="7" t="n">
        <x:v>53.7</x:v>
      </x:c>
      <x:c r="G4778" s="7" t="n">
        <x:v>50.4</x:v>
      </x:c>
      <x:c r="H4778" s="2" t="str">
        <x:v>否</x:v>
      </x:c>
      <x:c r="I4778" s="7" t="n">
        <x:f>IF(AND(ISNUMBER(E4778),ISNUMBER(F4778)),E4778-F4778,"")</x:f>
        <x:v>-3.3000000000000043</x:v>
      </x:c>
      <x:c r="J4778" s="2" t="str">
        <x:f>IF(H4778="否","不适用",IF(AND(ISNUMBER(E4778),ISNUMBER(F4778)),IF(I4778&gt;'规则与名单'!$B$2,"是","否"),"未判定"))</x:f>
        <x:v>不适用</x:v>
      </x:c>
      <x:c r="K4778" s="2" t="str">
        <x:f>IF(J4778="是",IF(ISNUMBER(F4778),"测试日GPS","缺失"),IF(ISNUMBER(G4778),"非测试日纯氢",IF(AND(H4778="是",J4778="未判定"),IF(ISNUMBER(F4778),"测试名单无纯氢GPS","缺失"),IF(ISNUMBER(E4778),"非测试日仪表","缺失"))))</x:f>
        <x:v>非测试日纯氢</x:v>
      </x:c>
      <x:c r="L4778" s="7" t="n">
        <x:f>IF(K4778="缺失","",IF(K4778="非测试日纯氢",G4778,IF(K4778="非测试日仪表",E4778,F4778)))</x:f>
        <x:v>50.4</x:v>
      </x:c>
      <x:c r="M4778" s="2" t="n">
        <x:f>IF(K4778="缺失",1,0)</x:f>
        <x:v>0</x:v>
      </x:c>
      <x:c r="N4778" s="2" t="str">
        <x:v>车辆里程查询_20260901-20260930_1024辆_仪表里程.xlsx / S563</x:v>
      </x:c>
      <x:c r="O4778" s="2" t="str">
        <x:v>车辆里程查询_20260901-20260930_1024辆_GPS里程.xlsx / S563</x:v>
      </x:c>
      <x:c r="P4778" s="2" t="str">
        <x:v>车辆纯氢气里程查询_20260901-20260930_1024辆.xlsx / S479</x:v>
      </x:c>
    </x:row>
    <x:row r="4779" ht="22" customHeight="1">
      <x:c r="A4779" s="2" t="n">
        <x:v>187</x:v>
      </x:c>
      <x:c r="B4779" s="2" t="str">
        <x:v>粤AGQ9555</x:v>
      </x:c>
      <x:c r="C4779" s="2" t="str">
        <x:v>钟祥</x:v>
      </x:c>
      <x:c r="D4779" s="8" t="d">
        <x:v>2026-09-16T00:00:00.000Z</x:v>
      </x:c>
      <x:c r="E4779" s="7" t="n">
        <x:v>69.8</x:v>
      </x:c>
      <x:c r="F4779" s="7" t="n">
        <x:v>70.8</x:v>
      </x:c>
      <x:c r="G4779" s="7" t="n">
        <x:v>67.2</x:v>
      </x:c>
      <x:c r="H4779" s="2" t="str">
        <x:v>否</x:v>
      </x:c>
      <x:c r="I4779" s="7" t="n">
        <x:f>IF(AND(ISNUMBER(E4779),ISNUMBER(F4779)),E4779-F4779,"")</x:f>
        <x:v>-1</x:v>
      </x:c>
      <x:c r="J4779" s="2" t="str">
        <x:f>IF(H4779="否","不适用",IF(AND(ISNUMBER(E4779),ISNUMBER(F4779)),IF(I4779&gt;'规则与名单'!$B$2,"是","否"),"未判定"))</x:f>
        <x:v>不适用</x:v>
      </x:c>
      <x:c r="K4779" s="2" t="str">
        <x:f>IF(J4779="是",IF(ISNUMBER(F4779),"测试日GPS","缺失"),IF(ISNUMBER(G4779),"非测试日纯氢",IF(AND(H4779="是",J4779="未判定"),IF(ISNUMBER(F4779),"测试名单无纯氢GPS","缺失"),IF(ISNUMBER(E4779),"非测试日仪表","缺失"))))</x:f>
        <x:v>非测试日纯氢</x:v>
      </x:c>
      <x:c r="L4779" s="7" t="n">
        <x:f>IF(K4779="缺失","",IF(K4779="非测试日纯氢",G4779,IF(K4779="非测试日仪表",E4779,F4779)))</x:f>
        <x:v>67.2</x:v>
      </x:c>
      <x:c r="M4779" s="2" t="n">
        <x:f>IF(K4779="缺失",1,0)</x:f>
        <x:v>0</x:v>
      </x:c>
      <x:c r="N4779" s="2" t="str">
        <x:v>车辆里程查询_20260901-20260930_1024辆_仪表里程.xlsx / T563</x:v>
      </x:c>
      <x:c r="O4779" s="2" t="str">
        <x:v>车辆里程查询_20260901-20260930_1024辆_GPS里程.xlsx / T563</x:v>
      </x:c>
      <x:c r="P4779" s="2" t="str">
        <x:v>车辆纯氢气里程查询_20260901-20260930_1024辆.xlsx / T479</x:v>
      </x:c>
    </x:row>
    <x:row r="4780" ht="22" customHeight="1">
      <x:c r="A4780" s="2" t="n">
        <x:v>187</x:v>
      </x:c>
      <x:c r="B4780" s="2" t="str">
        <x:v>粤AGQ9555</x:v>
      </x:c>
      <x:c r="C4780" s="2" t="str">
        <x:v>钟祥</x:v>
      </x:c>
      <x:c r="D4780" s="8" t="d">
        <x:v>2026-09-17T00:00:00.000Z</x:v>
      </x:c>
      <x:c r="E4780" s="7" t="n">
        <x:v>50.2</x:v>
      </x:c>
      <x:c r="F4780" s="7" t="n">
        <x:v>52.6</x:v>
      </x:c>
      <x:c r="G4780" s="7" t="n">
        <x:v>48.8</x:v>
      </x:c>
      <x:c r="H4780" s="2" t="str">
        <x:v>否</x:v>
      </x:c>
      <x:c r="I4780" s="7" t="n">
        <x:f>IF(AND(ISNUMBER(E4780),ISNUMBER(F4780)),E4780-F4780,"")</x:f>
        <x:v>-2.3999999999999986</x:v>
      </x:c>
      <x:c r="J4780" s="2" t="str">
        <x:f>IF(H4780="否","不适用",IF(AND(ISNUMBER(E4780),ISNUMBER(F4780)),IF(I4780&gt;'规则与名单'!$B$2,"是","否"),"未判定"))</x:f>
        <x:v>不适用</x:v>
      </x:c>
      <x:c r="K4780" s="2" t="str">
        <x:f>IF(J4780="是",IF(ISNUMBER(F4780),"测试日GPS","缺失"),IF(ISNUMBER(G4780),"非测试日纯氢",IF(AND(H4780="是",J4780="未判定"),IF(ISNUMBER(F4780),"测试名单无纯氢GPS","缺失"),IF(ISNUMBER(E4780),"非测试日仪表","缺失"))))</x:f>
        <x:v>非测试日纯氢</x:v>
      </x:c>
      <x:c r="L4780" s="7" t="n">
        <x:f>IF(K4780="缺失","",IF(K4780="非测试日纯氢",G4780,IF(K4780="非测试日仪表",E4780,F4780)))</x:f>
        <x:v>48.8</x:v>
      </x:c>
      <x:c r="M4780" s="2" t="n">
        <x:f>IF(K4780="缺失",1,0)</x:f>
        <x:v>0</x:v>
      </x:c>
      <x:c r="N4780" s="2" t="str">
        <x:v>车辆里程查询_20260901-20260930_1024辆_仪表里程.xlsx / U563</x:v>
      </x:c>
      <x:c r="O4780" s="2" t="str">
        <x:v>车辆里程查询_20260901-20260930_1024辆_GPS里程.xlsx / U563</x:v>
      </x:c>
      <x:c r="P4780" s="2" t="str">
        <x:v>车辆纯氢气里程查询_20260901-20260930_1024辆.xlsx / U479</x:v>
      </x:c>
    </x:row>
    <x:row r="4781" ht="22" customHeight="1">
      <x:c r="A4781" s="2" t="n">
        <x:v>187</x:v>
      </x:c>
      <x:c r="B4781" s="2" t="str">
        <x:v>粤AGQ9555</x:v>
      </x:c>
      <x:c r="C4781" s="2" t="str">
        <x:v>钟祥</x:v>
      </x:c>
      <x:c r="D4781" s="8" t="d">
        <x:v>2026-09-18T00:00:00.000Z</x:v>
      </x:c>
      <x:c r="E4781" s="7" t="n">
        <x:v>147.9</x:v>
      </x:c>
      <x:c r="F4781" s="7" t="n">
        <x:v>147.6</x:v>
      </x:c>
      <x:c r="G4781" s="7" t="n">
        <x:v>86.6</x:v>
      </x:c>
      <x:c r="H4781" s="2" t="str">
        <x:v>否</x:v>
      </x:c>
      <x:c r="I4781" s="7" t="n">
        <x:f>IF(AND(ISNUMBER(E4781),ISNUMBER(F4781)),E4781-F4781,"")</x:f>
        <x:v>0.30000000000001137</x:v>
      </x:c>
      <x:c r="J4781" s="2" t="str">
        <x:f>IF(H4781="否","不适用",IF(AND(ISNUMBER(E4781),ISNUMBER(F4781)),IF(I4781&gt;'规则与名单'!$B$2,"是","否"),"未判定"))</x:f>
        <x:v>不适用</x:v>
      </x:c>
      <x:c r="K4781" s="2" t="str">
        <x:f>IF(J4781="是",IF(ISNUMBER(F4781),"测试日GPS","缺失"),IF(ISNUMBER(G4781),"非测试日纯氢",IF(AND(H4781="是",J4781="未判定"),IF(ISNUMBER(F4781),"测试名单无纯氢GPS","缺失"),IF(ISNUMBER(E4781),"非测试日仪表","缺失"))))</x:f>
        <x:v>非测试日纯氢</x:v>
      </x:c>
      <x:c r="L4781" s="7" t="n">
        <x:f>IF(K4781="缺失","",IF(K4781="非测试日纯氢",G4781,IF(K4781="非测试日仪表",E4781,F4781)))</x:f>
        <x:v>86.6</x:v>
      </x:c>
      <x:c r="M4781" s="2" t="n">
        <x:f>IF(K4781="缺失",1,0)</x:f>
        <x:v>0</x:v>
      </x:c>
      <x:c r="N4781" s="2" t="str">
        <x:v>车辆里程查询_20260901-20260930_1024辆_仪表里程.xlsx / V563</x:v>
      </x:c>
      <x:c r="O4781" s="2" t="str">
        <x:v>车辆里程查询_20260901-20260930_1024辆_GPS里程.xlsx / V563</x:v>
      </x:c>
      <x:c r="P4781" s="2" t="str">
        <x:v>车辆纯氢气里程查询_20260901-20260930_1024辆.xlsx / V479</x:v>
      </x:c>
    </x:row>
    <x:row r="4782" ht="22" customHeight="1">
      <x:c r="A4782" s="2" t="n">
        <x:v>187</x:v>
      </x:c>
      <x:c r="B4782" s="2" t="str">
        <x:v>粤AGQ9555</x:v>
      </x:c>
      <x:c r="C4782" s="2" t="str">
        <x:v>钟祥</x:v>
      </x:c>
      <x:c r="D4782" s="8" t="d">
        <x:v>2026-09-19T00:00:00.000Z</x:v>
      </x:c>
      <x:c r="E4782" s="7"/>
      <x:c r="F4782" s="7" t="n">
        <x:v>0</x:v>
      </x:c>
      <x:c r="G4782" s="7"/>
      <x:c r="H4782" s="2" t="str">
        <x:v>否</x:v>
      </x:c>
      <x:c r="I4782" s="7" t="str">
        <x:f>IF(AND(ISNUMBER(E4782),ISNUMBER(F4782)),E4782-F4782,"")</x:f>
      </x:c>
      <x:c r="J4782" s="2" t="str">
        <x:f>IF(H4782="否","不适用",IF(AND(ISNUMBER(E4782),ISNUMBER(F4782)),IF(I4782&gt;'规则与名单'!$B$2,"是","否"),"未判定"))</x:f>
        <x:v>不适用</x:v>
      </x:c>
      <x:c r="K4782" s="2" t="str">
        <x:f>IF(J4782="是",IF(ISNUMBER(F4782),"测试日GPS","缺失"),IF(ISNUMBER(G4782),"非测试日纯氢",IF(AND(H4782="是",J4782="未判定"),IF(ISNUMBER(F4782),"测试名单无纯氢GPS","缺失"),IF(ISNUMBER(E4782),"非测试日仪表","缺失"))))</x:f>
        <x:v>缺失</x:v>
      </x:c>
      <x:c r="L4782" s="7" t="str">
        <x:f>IF(K4782="缺失","",IF(K4782="非测试日纯氢",G4782,IF(K4782="非测试日仪表",E4782,F4782)))</x:f>
      </x:c>
      <x:c r="M4782" s="2" t="n">
        <x:f>IF(K4782="缺失",1,0)</x:f>
        <x:v>1</x:v>
      </x:c>
      <x:c r="N4782" s="2" t="str">
        <x:v>车辆里程查询_20260901-20260930_1024辆_仪表里程.xlsx / W563</x:v>
      </x:c>
      <x:c r="O4782" s="2" t="str">
        <x:v>车辆里程查询_20260901-20260930_1024辆_GPS里程.xlsx / W563</x:v>
      </x:c>
      <x:c r="P4782" s="2" t="str">
        <x:v>车辆纯氢气里程查询_20260901-20260930_1024辆.xlsx / W479</x:v>
      </x:c>
    </x:row>
    <x:row r="4783" ht="22" customHeight="1">
      <x:c r="A4783" s="2" t="n">
        <x:v>187</x:v>
      </x:c>
      <x:c r="B4783" s="2" t="str">
        <x:v>粤AGQ9555</x:v>
      </x:c>
      <x:c r="C4783" s="2" t="str">
        <x:v>钟祥</x:v>
      </x:c>
      <x:c r="D4783" s="8" t="d">
        <x:v>2026-09-20T00:00:00.000Z</x:v>
      </x:c>
      <x:c r="E4783" s="7" t="n">
        <x:v>55.2</x:v>
      </x:c>
      <x:c r="F4783" s="7" t="n">
        <x:v>56.5</x:v>
      </x:c>
      <x:c r="G4783" s="7" t="n">
        <x:v>55.2</x:v>
      </x:c>
      <x:c r="H4783" s="2" t="str">
        <x:v>否</x:v>
      </x:c>
      <x:c r="I4783" s="7" t="n">
        <x:f>IF(AND(ISNUMBER(E4783),ISNUMBER(F4783)),E4783-F4783,"")</x:f>
        <x:v>-1.2999999999999972</x:v>
      </x:c>
      <x:c r="J4783" s="2" t="str">
        <x:f>IF(H4783="否","不适用",IF(AND(ISNUMBER(E4783),ISNUMBER(F4783)),IF(I4783&gt;'规则与名单'!$B$2,"是","否"),"未判定"))</x:f>
        <x:v>不适用</x:v>
      </x:c>
      <x:c r="K4783" s="2" t="str">
        <x:f>IF(J4783="是",IF(ISNUMBER(F4783),"测试日GPS","缺失"),IF(ISNUMBER(G4783),"非测试日纯氢",IF(AND(H4783="是",J4783="未判定"),IF(ISNUMBER(F4783),"测试名单无纯氢GPS","缺失"),IF(ISNUMBER(E4783),"非测试日仪表","缺失"))))</x:f>
        <x:v>非测试日纯氢</x:v>
      </x:c>
      <x:c r="L4783" s="7" t="n">
        <x:f>IF(K4783="缺失","",IF(K4783="非测试日纯氢",G4783,IF(K4783="非测试日仪表",E4783,F4783)))</x:f>
        <x:v>55.2</x:v>
      </x:c>
      <x:c r="M4783" s="2" t="n">
        <x:f>IF(K4783="缺失",1,0)</x:f>
        <x:v>0</x:v>
      </x:c>
      <x:c r="N4783" s="2" t="str">
        <x:v>车辆里程查询_20260901-20260930_1024辆_仪表里程.xlsx / X563</x:v>
      </x:c>
      <x:c r="O4783" s="2" t="str">
        <x:v>车辆里程查询_20260901-20260930_1024辆_GPS里程.xlsx / X563</x:v>
      </x:c>
      <x:c r="P4783" s="2" t="str">
        <x:v>车辆纯氢气里程查询_20260901-20260930_1024辆.xlsx / X479</x:v>
      </x:c>
    </x:row>
    <x:row r="4784" ht="22" customHeight="1">
      <x:c r="A4784" s="2" t="n">
        <x:v>187</x:v>
      </x:c>
      <x:c r="B4784" s="2" t="str">
        <x:v>粤AGQ9555</x:v>
      </x:c>
      <x:c r="C4784" s="2" t="str">
        <x:v>钟祥</x:v>
      </x:c>
      <x:c r="D4784" s="8" t="d">
        <x:v>2026-09-21T00:00:00.000Z</x:v>
      </x:c>
      <x:c r="E4784" s="7" t="n">
        <x:v>67</x:v>
      </x:c>
      <x:c r="F4784" s="7" t="n">
        <x:v>69.4</x:v>
      </x:c>
      <x:c r="G4784" s="7" t="n">
        <x:v>45.4</x:v>
      </x:c>
      <x:c r="H4784" s="2" t="str">
        <x:v>否</x:v>
      </x:c>
      <x:c r="I4784" s="7" t="n">
        <x:f>IF(AND(ISNUMBER(E4784),ISNUMBER(F4784)),E4784-F4784,"")</x:f>
        <x:v>-2.4000000000000057</x:v>
      </x:c>
      <x:c r="J4784" s="2" t="str">
        <x:f>IF(H4784="否","不适用",IF(AND(ISNUMBER(E4784),ISNUMBER(F4784)),IF(I4784&gt;'规则与名单'!$B$2,"是","否"),"未判定"))</x:f>
        <x:v>不适用</x:v>
      </x:c>
      <x:c r="K4784" s="2" t="str">
        <x:f>IF(J4784="是",IF(ISNUMBER(F4784),"测试日GPS","缺失"),IF(ISNUMBER(G4784),"非测试日纯氢",IF(AND(H4784="是",J4784="未判定"),IF(ISNUMBER(F4784),"测试名单无纯氢GPS","缺失"),IF(ISNUMBER(E4784),"非测试日仪表","缺失"))))</x:f>
        <x:v>非测试日纯氢</x:v>
      </x:c>
      <x:c r="L4784" s="7" t="n">
        <x:f>IF(K4784="缺失","",IF(K4784="非测试日纯氢",G4784,IF(K4784="非测试日仪表",E4784,F4784)))</x:f>
        <x:v>45.4</x:v>
      </x:c>
      <x:c r="M4784" s="2" t="n">
        <x:f>IF(K4784="缺失",1,0)</x:f>
        <x:v>0</x:v>
      </x:c>
      <x:c r="N4784" s="2" t="str">
        <x:v>车辆里程查询_20260901-20260930_1024辆_仪表里程.xlsx / Y563</x:v>
      </x:c>
      <x:c r="O4784" s="2" t="str">
        <x:v>车辆里程查询_20260901-20260930_1024辆_GPS里程.xlsx / Y563</x:v>
      </x:c>
      <x:c r="P4784" s="2" t="str">
        <x:v>车辆纯氢气里程查询_20260901-20260930_1024辆.xlsx / Y479</x:v>
      </x:c>
    </x:row>
    <x:row r="4785" ht="22" customHeight="1">
      <x:c r="A4785" s="2" t="n">
        <x:v>187</x:v>
      </x:c>
      <x:c r="B4785" s="2" t="str">
        <x:v>粤AGQ9555</x:v>
      </x:c>
      <x:c r="C4785" s="2" t="str">
        <x:v>钟祥</x:v>
      </x:c>
      <x:c r="D4785" s="8" t="d">
        <x:v>2026-09-22T00:00:00.000Z</x:v>
      </x:c>
      <x:c r="E4785" s="7" t="n">
        <x:v>89.7</x:v>
      </x:c>
      <x:c r="F4785" s="7" t="n">
        <x:v>107.6</x:v>
      </x:c>
      <x:c r="G4785" s="7" t="n">
        <x:v>86.8</x:v>
      </x:c>
      <x:c r="H4785" s="2" t="str">
        <x:v>否</x:v>
      </x:c>
      <x:c r="I4785" s="7" t="n">
        <x:f>IF(AND(ISNUMBER(E4785),ISNUMBER(F4785)),E4785-F4785,"")</x:f>
        <x:v>-17.89999999999999</x:v>
      </x:c>
      <x:c r="J4785" s="2" t="str">
        <x:f>IF(H4785="否","不适用",IF(AND(ISNUMBER(E4785),ISNUMBER(F4785)),IF(I4785&gt;'规则与名单'!$B$2,"是","否"),"未判定"))</x:f>
        <x:v>不适用</x:v>
      </x:c>
      <x:c r="K4785" s="2" t="str">
        <x:f>IF(J4785="是",IF(ISNUMBER(F4785),"测试日GPS","缺失"),IF(ISNUMBER(G4785),"非测试日纯氢",IF(AND(H4785="是",J4785="未判定"),IF(ISNUMBER(F4785),"测试名单无纯氢GPS","缺失"),IF(ISNUMBER(E4785),"非测试日仪表","缺失"))))</x:f>
        <x:v>非测试日纯氢</x:v>
      </x:c>
      <x:c r="L4785" s="7" t="n">
        <x:f>IF(K4785="缺失","",IF(K4785="非测试日纯氢",G4785,IF(K4785="非测试日仪表",E4785,F4785)))</x:f>
        <x:v>86.8</x:v>
      </x:c>
      <x:c r="M4785" s="2" t="n">
        <x:f>IF(K4785="缺失",1,0)</x:f>
        <x:v>0</x:v>
      </x:c>
      <x:c r="N4785" s="2" t="str">
        <x:v>车辆里程查询_20260901-20260930_1024辆_仪表里程.xlsx / Z563</x:v>
      </x:c>
      <x:c r="O4785" s="2" t="str">
        <x:v>车辆里程查询_20260901-20260930_1024辆_GPS里程.xlsx / Z563</x:v>
      </x:c>
      <x:c r="P4785" s="2" t="str">
        <x:v>车辆纯氢气里程查询_20260901-20260930_1024辆.xlsx / Z479</x:v>
      </x:c>
    </x:row>
    <x:row r="4786" ht="22" customHeight="1">
      <x:c r="A4786" s="2" t="n">
        <x:v>187</x:v>
      </x:c>
      <x:c r="B4786" s="2" t="str">
        <x:v>粤AGQ9555</x:v>
      </x:c>
      <x:c r="C4786" s="2" t="str">
        <x:v>钟祥</x:v>
      </x:c>
      <x:c r="D4786" s="8" t="d">
        <x:v>2026-09-23T00:00:00.000Z</x:v>
      </x:c>
      <x:c r="E4786" s="7" t="n">
        <x:v>82.7</x:v>
      </x:c>
      <x:c r="F4786" s="7" t="n">
        <x:v>69</x:v>
      </x:c>
      <x:c r="G4786" s="7" t="n">
        <x:v>68.6</x:v>
      </x:c>
      <x:c r="H4786" s="2" t="str">
        <x:v>否</x:v>
      </x:c>
      <x:c r="I4786" s="7" t="n">
        <x:f>IF(AND(ISNUMBER(E4786),ISNUMBER(F4786)),E4786-F4786,"")</x:f>
        <x:v>13.700000000000003</x:v>
      </x:c>
      <x:c r="J4786" s="2" t="str">
        <x:f>IF(H4786="否","不适用",IF(AND(ISNUMBER(E4786),ISNUMBER(F4786)),IF(I4786&gt;'规则与名单'!$B$2,"是","否"),"未判定"))</x:f>
        <x:v>不适用</x:v>
      </x:c>
      <x:c r="K4786" s="2" t="str">
        <x:f>IF(J4786="是",IF(ISNUMBER(F4786),"测试日GPS","缺失"),IF(ISNUMBER(G4786),"非测试日纯氢",IF(AND(H4786="是",J4786="未判定"),IF(ISNUMBER(F4786),"测试名单无纯氢GPS","缺失"),IF(ISNUMBER(E4786),"非测试日仪表","缺失"))))</x:f>
        <x:v>非测试日纯氢</x:v>
      </x:c>
      <x:c r="L4786" s="7" t="n">
        <x:f>IF(K4786="缺失","",IF(K4786="非测试日纯氢",G4786,IF(K4786="非测试日仪表",E4786,F4786)))</x:f>
        <x:v>68.6</x:v>
      </x:c>
      <x:c r="M4786" s="2" t="n">
        <x:f>IF(K4786="缺失",1,0)</x:f>
        <x:v>0</x:v>
      </x:c>
      <x:c r="N4786" s="2" t="str">
        <x:v>车辆里程查询_20260901-20260930_1024辆_仪表里程.xlsx / AA563</x:v>
      </x:c>
      <x:c r="O4786" s="2" t="str">
        <x:v>车辆里程查询_20260901-20260930_1024辆_GPS里程.xlsx / AA563</x:v>
      </x:c>
      <x:c r="P4786" s="2" t="str">
        <x:v>车辆纯氢气里程查询_20260901-20260930_1024辆.xlsx / AA479</x:v>
      </x:c>
    </x:row>
    <x:row r="4787" ht="22" customHeight="1">
      <x:c r="A4787" s="2" t="n">
        <x:v>187</x:v>
      </x:c>
      <x:c r="B4787" s="2" t="str">
        <x:v>粤AGQ9555</x:v>
      </x:c>
      <x:c r="C4787" s="2" t="str">
        <x:v>钟祥</x:v>
      </x:c>
      <x:c r="D4787" s="8" t="d">
        <x:v>2026-09-24T00:00:00.000Z</x:v>
      </x:c>
      <x:c r="E4787" s="7" t="n">
        <x:v>65.7</x:v>
      </x:c>
      <x:c r="F4787" s="7" t="n">
        <x:v>69.3</x:v>
      </x:c>
      <x:c r="G4787" s="7" t="n">
        <x:v>65.4</x:v>
      </x:c>
      <x:c r="H4787" s="2" t="str">
        <x:v>否</x:v>
      </x:c>
      <x:c r="I4787" s="7" t="n">
        <x:f>IF(AND(ISNUMBER(E4787),ISNUMBER(F4787)),E4787-F4787,"")</x:f>
        <x:v>-3.5999999999999943</x:v>
      </x:c>
      <x:c r="J4787" s="2" t="str">
        <x:f>IF(H4787="否","不适用",IF(AND(ISNUMBER(E4787),ISNUMBER(F4787)),IF(I4787&gt;'规则与名单'!$B$2,"是","否"),"未判定"))</x:f>
        <x:v>不适用</x:v>
      </x:c>
      <x:c r="K4787" s="2" t="str">
        <x:f>IF(J4787="是",IF(ISNUMBER(F4787),"测试日GPS","缺失"),IF(ISNUMBER(G4787),"非测试日纯氢",IF(AND(H4787="是",J4787="未判定"),IF(ISNUMBER(F4787),"测试名单无纯氢GPS","缺失"),IF(ISNUMBER(E4787),"非测试日仪表","缺失"))))</x:f>
        <x:v>非测试日纯氢</x:v>
      </x:c>
      <x:c r="L4787" s="7" t="n">
        <x:f>IF(K4787="缺失","",IF(K4787="非测试日纯氢",G4787,IF(K4787="非测试日仪表",E4787,F4787)))</x:f>
        <x:v>65.4</x:v>
      </x:c>
      <x:c r="M4787" s="2" t="n">
        <x:f>IF(K4787="缺失",1,0)</x:f>
        <x:v>0</x:v>
      </x:c>
      <x:c r="N4787" s="2" t="str">
        <x:v>车辆里程查询_20260901-20260930_1024辆_仪表里程.xlsx / AB563</x:v>
      </x:c>
      <x:c r="O4787" s="2" t="str">
        <x:v>车辆里程查询_20260901-20260930_1024辆_GPS里程.xlsx / AB563</x:v>
      </x:c>
      <x:c r="P4787" s="2" t="str">
        <x:v>车辆纯氢气里程查询_20260901-20260930_1024辆.xlsx / AB479</x:v>
      </x:c>
    </x:row>
    <x:row r="4788" ht="22" customHeight="1">
      <x:c r="A4788" s="2" t="n">
        <x:v>187</x:v>
      </x:c>
      <x:c r="B4788" s="2" t="str">
        <x:v>粤AGQ9555</x:v>
      </x:c>
      <x:c r="C4788" s="2" t="str">
        <x:v>钟祥</x:v>
      </x:c>
      <x:c r="D4788" s="8" t="d">
        <x:v>2026-09-25T00:00:00.000Z</x:v>
      </x:c>
      <x:c r="E4788" s="7"/>
      <x:c r="F4788" s="7" t="n">
        <x:v>0</x:v>
      </x:c>
      <x:c r="G4788" s="7"/>
      <x:c r="H4788" s="2" t="str">
        <x:v>否</x:v>
      </x:c>
      <x:c r="I4788" s="7" t="str">
        <x:f>IF(AND(ISNUMBER(E4788),ISNUMBER(F4788)),E4788-F4788,"")</x:f>
      </x:c>
      <x:c r="J4788" s="2" t="str">
        <x:f>IF(H4788="否","不适用",IF(AND(ISNUMBER(E4788),ISNUMBER(F4788)),IF(I4788&gt;'规则与名单'!$B$2,"是","否"),"未判定"))</x:f>
        <x:v>不适用</x:v>
      </x:c>
      <x:c r="K4788" s="2" t="str">
        <x:f>IF(J4788="是",IF(ISNUMBER(F4788),"测试日GPS","缺失"),IF(ISNUMBER(G4788),"非测试日纯氢",IF(AND(H4788="是",J4788="未判定"),IF(ISNUMBER(F4788),"测试名单无纯氢GPS","缺失"),IF(ISNUMBER(E4788),"非测试日仪表","缺失"))))</x:f>
        <x:v>缺失</x:v>
      </x:c>
      <x:c r="L4788" s="7" t="str">
        <x:f>IF(K4788="缺失","",IF(K4788="非测试日纯氢",G4788,IF(K4788="非测试日仪表",E4788,F4788)))</x:f>
      </x:c>
      <x:c r="M4788" s="2" t="n">
        <x:f>IF(K4788="缺失",1,0)</x:f>
        <x:v>1</x:v>
      </x:c>
      <x:c r="N4788" s="2" t="str">
        <x:v>车辆里程查询_20260901-20260930_1024辆_仪表里程.xlsx / AC563</x:v>
      </x:c>
      <x:c r="O4788" s="2" t="str">
        <x:v>车辆里程查询_20260901-20260930_1024辆_GPS里程.xlsx / AC563</x:v>
      </x:c>
      <x:c r="P4788" s="2" t="str">
        <x:v>车辆纯氢气里程查询_20260901-20260930_1024辆.xlsx / AC479</x:v>
      </x:c>
    </x:row>
    <x:row r="4789" ht="22" customHeight="1">
      <x:c r="A4789" s="2" t="n">
        <x:v>187</x:v>
      </x:c>
      <x:c r="B4789" s="2" t="str">
        <x:v>粤AGQ9555</x:v>
      </x:c>
      <x:c r="C4789" s="2" t="str">
        <x:v>钟祥</x:v>
      </x:c>
      <x:c r="D4789" s="8" t="d">
        <x:v>2026-09-26T00:00:00.000Z</x:v>
      </x:c>
      <x:c r="E4789" s="7" t="n">
        <x:v>67.7</x:v>
      </x:c>
      <x:c r="F4789" s="7" t="n">
        <x:v>90.2</x:v>
      </x:c>
      <x:c r="G4789" s="7" t="n">
        <x:v>67.7</x:v>
      </x:c>
      <x:c r="H4789" s="2" t="str">
        <x:v>否</x:v>
      </x:c>
      <x:c r="I4789" s="7" t="n">
        <x:f>IF(AND(ISNUMBER(E4789),ISNUMBER(F4789)),E4789-F4789,"")</x:f>
        <x:v>-22.5</x:v>
      </x:c>
      <x:c r="J4789" s="2" t="str">
        <x:f>IF(H4789="否","不适用",IF(AND(ISNUMBER(E4789),ISNUMBER(F4789)),IF(I4789&gt;'规则与名单'!$B$2,"是","否"),"未判定"))</x:f>
        <x:v>不适用</x:v>
      </x:c>
      <x:c r="K4789" s="2" t="str">
        <x:f>IF(J4789="是",IF(ISNUMBER(F4789),"测试日GPS","缺失"),IF(ISNUMBER(G4789),"非测试日纯氢",IF(AND(H4789="是",J4789="未判定"),IF(ISNUMBER(F4789),"测试名单无纯氢GPS","缺失"),IF(ISNUMBER(E4789),"非测试日仪表","缺失"))))</x:f>
        <x:v>非测试日纯氢</x:v>
      </x:c>
      <x:c r="L4789" s="7" t="n">
        <x:f>IF(K4789="缺失","",IF(K4789="非测试日纯氢",G4789,IF(K4789="非测试日仪表",E4789,F4789)))</x:f>
        <x:v>67.7</x:v>
      </x:c>
      <x:c r="M4789" s="2" t="n">
        <x:f>IF(K4789="缺失",1,0)</x:f>
        <x:v>0</x:v>
      </x:c>
      <x:c r="N4789" s="2" t="str">
        <x:v>车辆里程查询_20260901-20260930_1024辆_仪表里程.xlsx / AD563</x:v>
      </x:c>
      <x:c r="O4789" s="2" t="str">
        <x:v>车辆里程查询_20260901-20260930_1024辆_GPS里程.xlsx / AD563</x:v>
      </x:c>
      <x:c r="P4789" s="2" t="str">
        <x:v>车辆纯氢气里程查询_20260901-20260930_1024辆.xlsx / AD479</x:v>
      </x:c>
    </x:row>
    <x:row r="4790" ht="22" customHeight="1">
      <x:c r="A4790" s="2" t="n">
        <x:v>187</x:v>
      </x:c>
      <x:c r="B4790" s="2" t="str">
        <x:v>粤AGQ9555</x:v>
      </x:c>
      <x:c r="C4790" s="2" t="str">
        <x:v>钟祥</x:v>
      </x:c>
      <x:c r="D4790" s="8" t="d">
        <x:v>2026-09-27T00:00:00.000Z</x:v>
      </x:c>
      <x:c r="E4790" s="7"/>
      <x:c r="F4790" s="7" t="n">
        <x:v>0</x:v>
      </x:c>
      <x:c r="G4790" s="7"/>
      <x:c r="H4790" s="2" t="str">
        <x:v>否</x:v>
      </x:c>
      <x:c r="I4790" s="7" t="str">
        <x:f>IF(AND(ISNUMBER(E4790),ISNUMBER(F4790)),E4790-F4790,"")</x:f>
      </x:c>
      <x:c r="J4790" s="2" t="str">
        <x:f>IF(H4790="否","不适用",IF(AND(ISNUMBER(E4790),ISNUMBER(F4790)),IF(I4790&gt;'规则与名单'!$B$2,"是","否"),"未判定"))</x:f>
        <x:v>不适用</x:v>
      </x:c>
      <x:c r="K4790" s="2" t="str">
        <x:f>IF(J4790="是",IF(ISNUMBER(F4790),"测试日GPS","缺失"),IF(ISNUMBER(G4790),"非测试日纯氢",IF(AND(H4790="是",J4790="未判定"),IF(ISNUMBER(F4790),"测试名单无纯氢GPS","缺失"),IF(ISNUMBER(E4790),"非测试日仪表","缺失"))))</x:f>
        <x:v>缺失</x:v>
      </x:c>
      <x:c r="L4790" s="7" t="str">
        <x:f>IF(K4790="缺失","",IF(K4790="非测试日纯氢",G4790,IF(K4790="非测试日仪表",E4790,F4790)))</x:f>
      </x:c>
      <x:c r="M4790" s="2" t="n">
        <x:f>IF(K4790="缺失",1,0)</x:f>
        <x:v>1</x:v>
      </x:c>
      <x:c r="N4790" s="2" t="str">
        <x:v>车辆里程查询_20260901-20260930_1024辆_仪表里程.xlsx / AE563</x:v>
      </x:c>
      <x:c r="O4790" s="2" t="str">
        <x:v>车辆里程查询_20260901-20260930_1024辆_GPS里程.xlsx / AE563</x:v>
      </x:c>
      <x:c r="P4790" s="2" t="str">
        <x:v>车辆纯氢气里程查询_20260901-20260930_1024辆.xlsx / AE479</x:v>
      </x:c>
    </x:row>
    <x:row r="4791" ht="22" customHeight="1">
      <x:c r="A4791" s="2" t="n">
        <x:v>187</x:v>
      </x:c>
      <x:c r="B4791" s="2" t="str">
        <x:v>粤AGQ9555</x:v>
      </x:c>
      <x:c r="C4791" s="2" t="str">
        <x:v>钟祥</x:v>
      </x:c>
      <x:c r="D4791" s="8" t="d">
        <x:v>2026-09-28T00:00:00.000Z</x:v>
      </x:c>
      <x:c r="E4791" s="7" t="n">
        <x:v>77.4</x:v>
      </x:c>
      <x:c r="F4791" s="7" t="n">
        <x:v>57.8</x:v>
      </x:c>
      <x:c r="G4791" s="7" t="n">
        <x:v>55.9</x:v>
      </x:c>
      <x:c r="H4791" s="2" t="str">
        <x:v>否</x:v>
      </x:c>
      <x:c r="I4791" s="7" t="n">
        <x:f>IF(AND(ISNUMBER(E4791),ISNUMBER(F4791)),E4791-F4791,"")</x:f>
        <x:v>19.60000000000001</x:v>
      </x:c>
      <x:c r="J4791" s="2" t="str">
        <x:f>IF(H4791="否","不适用",IF(AND(ISNUMBER(E4791),ISNUMBER(F4791)),IF(I4791&gt;'规则与名单'!$B$2,"是","否"),"未判定"))</x:f>
        <x:v>不适用</x:v>
      </x:c>
      <x:c r="K4791" s="2" t="str">
        <x:f>IF(J4791="是",IF(ISNUMBER(F4791),"测试日GPS","缺失"),IF(ISNUMBER(G4791),"非测试日纯氢",IF(AND(H4791="是",J4791="未判定"),IF(ISNUMBER(F4791),"测试名单无纯氢GPS","缺失"),IF(ISNUMBER(E4791),"非测试日仪表","缺失"))))</x:f>
        <x:v>非测试日纯氢</x:v>
      </x:c>
      <x:c r="L4791" s="7" t="n">
        <x:f>IF(K4791="缺失","",IF(K4791="非测试日纯氢",G4791,IF(K4791="非测试日仪表",E4791,F4791)))</x:f>
        <x:v>55.9</x:v>
      </x:c>
      <x:c r="M4791" s="2" t="n">
        <x:f>IF(K4791="缺失",1,0)</x:f>
        <x:v>0</x:v>
      </x:c>
      <x:c r="N4791" s="2" t="str">
        <x:v>车辆里程查询_20260901-20260930_1024辆_仪表里程.xlsx / AF563</x:v>
      </x:c>
      <x:c r="O4791" s="2" t="str">
        <x:v>车辆里程查询_20260901-20260930_1024辆_GPS里程.xlsx / AF563</x:v>
      </x:c>
      <x:c r="P4791" s="2" t="str">
        <x:v>车辆纯氢气里程查询_20260901-20260930_1024辆.xlsx / AF479</x:v>
      </x:c>
    </x:row>
    <x:row r="4792" ht="22" customHeight="1">
      <x:c r="A4792" s="2" t="n">
        <x:v>187</x:v>
      </x:c>
      <x:c r="B4792" s="2" t="str">
        <x:v>粤AGQ9555</x:v>
      </x:c>
      <x:c r="C4792" s="2" t="str">
        <x:v>钟祥</x:v>
      </x:c>
      <x:c r="D4792" s="8" t="d">
        <x:v>2026-09-29T00:00:00.000Z</x:v>
      </x:c>
      <x:c r="E4792" s="7" t="n">
        <x:v>60.5</x:v>
      </x:c>
      <x:c r="F4792" s="7" t="n">
        <x:v>63</x:v>
      </x:c>
      <x:c r="G4792" s="7" t="n">
        <x:v>60.5</x:v>
      </x:c>
      <x:c r="H4792" s="2" t="str">
        <x:v>否</x:v>
      </x:c>
      <x:c r="I4792" s="7" t="n">
        <x:f>IF(AND(ISNUMBER(E4792),ISNUMBER(F4792)),E4792-F4792,"")</x:f>
        <x:v>-2.5</x:v>
      </x:c>
      <x:c r="J4792" s="2" t="str">
        <x:f>IF(H4792="否","不适用",IF(AND(ISNUMBER(E4792),ISNUMBER(F4792)),IF(I4792&gt;'规则与名单'!$B$2,"是","否"),"未判定"))</x:f>
        <x:v>不适用</x:v>
      </x:c>
      <x:c r="K4792" s="2" t="str">
        <x:f>IF(J4792="是",IF(ISNUMBER(F4792),"测试日GPS","缺失"),IF(ISNUMBER(G4792),"非测试日纯氢",IF(AND(H4792="是",J4792="未判定"),IF(ISNUMBER(F4792),"测试名单无纯氢GPS","缺失"),IF(ISNUMBER(E4792),"非测试日仪表","缺失"))))</x:f>
        <x:v>非测试日纯氢</x:v>
      </x:c>
      <x:c r="L4792" s="7" t="n">
        <x:f>IF(K4792="缺失","",IF(K4792="非测试日纯氢",G4792,IF(K4792="非测试日仪表",E4792,F4792)))</x:f>
        <x:v>60.5</x:v>
      </x:c>
      <x:c r="M4792" s="2" t="n">
        <x:f>IF(K4792="缺失",1,0)</x:f>
        <x:v>0</x:v>
      </x:c>
      <x:c r="N4792" s="2" t="str">
        <x:v>车辆里程查询_20260901-20260930_1024辆_仪表里程.xlsx / AG563</x:v>
      </x:c>
      <x:c r="O4792" s="2" t="str">
        <x:v>车辆里程查询_20260901-20260930_1024辆_GPS里程.xlsx / AG563</x:v>
      </x:c>
      <x:c r="P4792" s="2" t="str">
        <x:v>车辆纯氢气里程查询_20260901-20260930_1024辆.xlsx / AG479</x:v>
      </x:c>
    </x:row>
    <x:row r="4793" ht="22" customHeight="1">
      <x:c r="A4793" s="2" t="n">
        <x:v>187</x:v>
      </x:c>
      <x:c r="B4793" s="2" t="str">
        <x:v>粤AGQ9555</x:v>
      </x:c>
      <x:c r="C4793" s="2" t="str">
        <x:v>钟祥</x:v>
      </x:c>
      <x:c r="D4793" s="8" t="d">
        <x:v>2026-09-30T00:00:00.000Z</x:v>
      </x:c>
      <x:c r="E4793" s="7" t="n">
        <x:v>51.1</x:v>
      </x:c>
      <x:c r="F4793" s="7" t="n">
        <x:v>52.6</x:v>
      </x:c>
      <x:c r="G4793" s="7" t="n">
        <x:v>51.1</x:v>
      </x:c>
      <x:c r="H4793" s="2" t="str">
        <x:v>否</x:v>
      </x:c>
      <x:c r="I4793" s="7" t="n">
        <x:f>IF(AND(ISNUMBER(E4793),ISNUMBER(F4793)),E4793-F4793,"")</x:f>
        <x:v>-1.5</x:v>
      </x:c>
      <x:c r="J4793" s="2" t="str">
        <x:f>IF(H4793="否","不适用",IF(AND(ISNUMBER(E4793),ISNUMBER(F4793)),IF(I4793&gt;'规则与名单'!$B$2,"是","否"),"未判定"))</x:f>
        <x:v>不适用</x:v>
      </x:c>
      <x:c r="K4793" s="2" t="str">
        <x:f>IF(J4793="是",IF(ISNUMBER(F4793),"测试日GPS","缺失"),IF(ISNUMBER(G4793),"非测试日纯氢",IF(AND(H4793="是",J4793="未判定"),IF(ISNUMBER(F4793),"测试名单无纯氢GPS","缺失"),IF(ISNUMBER(E4793),"非测试日仪表","缺失"))))</x:f>
        <x:v>非测试日纯氢</x:v>
      </x:c>
      <x:c r="L4793" s="7" t="n">
        <x:f>IF(K4793="缺失","",IF(K4793="非测试日纯氢",G4793,IF(K4793="非测试日仪表",E4793,F4793)))</x:f>
        <x:v>51.1</x:v>
      </x:c>
      <x:c r="M4793" s="2" t="n">
        <x:f>IF(K4793="缺失",1,0)</x:f>
        <x:v>0</x:v>
      </x:c>
      <x:c r="N4793" s="2" t="str">
        <x:v>车辆里程查询_20260901-20260930_1024辆_仪表里程.xlsx / AH563</x:v>
      </x:c>
      <x:c r="O4793" s="2" t="str">
        <x:v>车辆里程查询_20260901-20260930_1024辆_GPS里程.xlsx / AH563</x:v>
      </x:c>
      <x:c r="P4793" s="2" t="str">
        <x:v>车辆纯氢气里程查询_20260901-20260930_1024辆.xlsx / AH479</x:v>
      </x:c>
    </x:row>
    <x:row r="4794" ht="22" customHeight="1">
      <x:c r="A4794" s="2" t="n">
        <x:v>188</x:v>
      </x:c>
      <x:c r="B4794" s="2" t="str">
        <x:v>粤AGR0238</x:v>
      </x:c>
      <x:c r="C4794" s="2" t="str">
        <x:v>钟祥</x:v>
      </x:c>
      <x:c r="D4794" s="8" t="d">
        <x:v>2026-09-01T00:00:00.000Z</x:v>
      </x:c>
      <x:c r="E4794" s="7" t="n">
        <x:v>60.5</x:v>
      </x:c>
      <x:c r="F4794" s="7" t="n">
        <x:v>61.9</x:v>
      </x:c>
      <x:c r="G4794" s="7" t="n">
        <x:v>60.5</x:v>
      </x:c>
      <x:c r="H4794" s="2" t="str">
        <x:v>是</x:v>
      </x:c>
      <x:c r="I4794" s="7" t="n">
        <x:f>IF(AND(ISNUMBER(E4794),ISNUMBER(F4794)),E4794-F4794,"")</x:f>
        <x:v>-1.3999999999999986</x:v>
      </x:c>
      <x:c r="J4794" s="2" t="str">
        <x:f>IF(H4794="否","不适用",IF(AND(ISNUMBER(E4794),ISNUMBER(F4794)),IF(I4794&gt;'规则与名单'!$B$2,"是","否"),"未判定"))</x:f>
        <x:v>否</x:v>
      </x:c>
      <x:c r="K4794" s="2" t="str">
        <x:f>IF(J4794="是",IF(ISNUMBER(F4794),"测试日GPS","缺失"),IF(ISNUMBER(G4794),"非测试日纯氢",IF(AND(H4794="是",J4794="未判定"),IF(ISNUMBER(F4794),"测试名单无纯氢GPS","缺失"),IF(ISNUMBER(E4794),"非测试日仪表","缺失"))))</x:f>
        <x:v>非测试日纯氢</x:v>
      </x:c>
      <x:c r="L4794" s="7" t="n">
        <x:f>IF(K4794="缺失","",IF(K4794="非测试日纯氢",G4794,IF(K4794="非测试日仪表",E4794,F4794)))</x:f>
        <x:v>60.5</x:v>
      </x:c>
      <x:c r="M4794" s="2" t="n">
        <x:f>IF(K4794="缺失",1,0)</x:f>
        <x:v>0</x:v>
      </x:c>
      <x:c r="N4794" s="2" t="str">
        <x:v>车辆里程查询_20260901-20260930_1024辆_仪表里程.xlsx / E461</x:v>
      </x:c>
      <x:c r="O4794" s="2" t="str">
        <x:v>车辆里程查询_20260901-20260930_1024辆_GPS里程.xlsx / E461</x:v>
      </x:c>
      <x:c r="P4794" s="2" t="str">
        <x:v>车辆纯氢气里程查询_20260901-20260930_1024辆.xlsx / E480</x:v>
      </x:c>
    </x:row>
    <x:row r="4795" ht="22" customHeight="1">
      <x:c r="A4795" s="2" t="n">
        <x:v>188</x:v>
      </x:c>
      <x:c r="B4795" s="2" t="str">
        <x:v>粤AGR0238</x:v>
      </x:c>
      <x:c r="C4795" s="2" t="str">
        <x:v>钟祥</x:v>
      </x:c>
      <x:c r="D4795" s="8" t="d">
        <x:v>2026-09-02T00:00:00.000Z</x:v>
      </x:c>
      <x:c r="E4795" s="7" t="n">
        <x:v>88.1</x:v>
      </x:c>
      <x:c r="F4795" s="7" t="n">
        <x:v>89.5</x:v>
      </x:c>
      <x:c r="G4795" s="7" t="n">
        <x:v>84.4</x:v>
      </x:c>
      <x:c r="H4795" s="2" t="str">
        <x:v>是</x:v>
      </x:c>
      <x:c r="I4795" s="7" t="n">
        <x:f>IF(AND(ISNUMBER(E4795),ISNUMBER(F4795)),E4795-F4795,"")</x:f>
        <x:v>-1.4000000000000057</x:v>
      </x:c>
      <x:c r="J4795" s="2" t="str">
        <x:f>IF(H4795="否","不适用",IF(AND(ISNUMBER(E4795),ISNUMBER(F4795)),IF(I4795&gt;'规则与名单'!$B$2,"是","否"),"未判定"))</x:f>
        <x:v>否</x:v>
      </x:c>
      <x:c r="K4795" s="2" t="str">
        <x:f>IF(J4795="是",IF(ISNUMBER(F4795),"测试日GPS","缺失"),IF(ISNUMBER(G4795),"非测试日纯氢",IF(AND(H4795="是",J4795="未判定"),IF(ISNUMBER(F4795),"测试名单无纯氢GPS","缺失"),IF(ISNUMBER(E4795),"非测试日仪表","缺失"))))</x:f>
        <x:v>非测试日纯氢</x:v>
      </x:c>
      <x:c r="L4795" s="7" t="n">
        <x:f>IF(K4795="缺失","",IF(K4795="非测试日纯氢",G4795,IF(K4795="非测试日仪表",E4795,F4795)))</x:f>
        <x:v>84.4</x:v>
      </x:c>
      <x:c r="M4795" s="2" t="n">
        <x:f>IF(K4795="缺失",1,0)</x:f>
        <x:v>0</x:v>
      </x:c>
      <x:c r="N4795" s="2" t="str">
        <x:v>车辆里程查询_20260901-20260930_1024辆_仪表里程.xlsx / F461</x:v>
      </x:c>
      <x:c r="O4795" s="2" t="str">
        <x:v>车辆里程查询_20260901-20260930_1024辆_GPS里程.xlsx / F461</x:v>
      </x:c>
      <x:c r="P4795" s="2" t="str">
        <x:v>车辆纯氢气里程查询_20260901-20260930_1024辆.xlsx / F480</x:v>
      </x:c>
    </x:row>
    <x:row r="4796" ht="22" customHeight="1">
      <x:c r="A4796" s="2" t="n">
        <x:v>188</x:v>
      </x:c>
      <x:c r="B4796" s="2" t="str">
        <x:v>粤AGR0238</x:v>
      </x:c>
      <x:c r="C4796" s="2" t="str">
        <x:v>钟祥</x:v>
      </x:c>
      <x:c r="D4796" s="8" t="d">
        <x:v>2026-09-03T00:00:00.000Z</x:v>
      </x:c>
      <x:c r="E4796" s="7" t="n">
        <x:v>80.1</x:v>
      </x:c>
      <x:c r="F4796" s="7" t="n">
        <x:v>81.5</x:v>
      </x:c>
      <x:c r="G4796" s="7" t="n">
        <x:v>80</x:v>
      </x:c>
      <x:c r="H4796" s="2" t="str">
        <x:v>是</x:v>
      </x:c>
      <x:c r="I4796" s="7" t="n">
        <x:f>IF(AND(ISNUMBER(E4796),ISNUMBER(F4796)),E4796-F4796,"")</x:f>
        <x:v>-1.4000000000000057</x:v>
      </x:c>
      <x:c r="J4796" s="2" t="str">
        <x:f>IF(H4796="否","不适用",IF(AND(ISNUMBER(E4796),ISNUMBER(F4796)),IF(I4796&gt;'规则与名单'!$B$2,"是","否"),"未判定"))</x:f>
        <x:v>否</x:v>
      </x:c>
      <x:c r="K4796" s="2" t="str">
        <x:f>IF(J4796="是",IF(ISNUMBER(F4796),"测试日GPS","缺失"),IF(ISNUMBER(G4796),"非测试日纯氢",IF(AND(H4796="是",J4796="未判定"),IF(ISNUMBER(F4796),"测试名单无纯氢GPS","缺失"),IF(ISNUMBER(E4796),"非测试日仪表","缺失"))))</x:f>
        <x:v>非测试日纯氢</x:v>
      </x:c>
      <x:c r="L4796" s="7" t="n">
        <x:f>IF(K4796="缺失","",IF(K4796="非测试日纯氢",G4796,IF(K4796="非测试日仪表",E4796,F4796)))</x:f>
        <x:v>80</x:v>
      </x:c>
      <x:c r="M4796" s="2" t="n">
        <x:f>IF(K4796="缺失",1,0)</x:f>
        <x:v>0</x:v>
      </x:c>
      <x:c r="N4796" s="2" t="str">
        <x:v>车辆里程查询_20260901-20260930_1024辆_仪表里程.xlsx / G461</x:v>
      </x:c>
      <x:c r="O4796" s="2" t="str">
        <x:v>车辆里程查询_20260901-20260930_1024辆_GPS里程.xlsx / G461</x:v>
      </x:c>
      <x:c r="P4796" s="2" t="str">
        <x:v>车辆纯氢气里程查询_20260901-20260930_1024辆.xlsx / G480</x:v>
      </x:c>
    </x:row>
    <x:row r="4797" ht="22" customHeight="1">
      <x:c r="A4797" s="2" t="n">
        <x:v>188</x:v>
      </x:c>
      <x:c r="B4797" s="2" t="str">
        <x:v>粤AGR0238</x:v>
      </x:c>
      <x:c r="C4797" s="2" t="str">
        <x:v>钟祥</x:v>
      </x:c>
      <x:c r="D4797" s="8" t="d">
        <x:v>2026-09-04T00:00:00.000Z</x:v>
      </x:c>
      <x:c r="E4797" s="7" t="n">
        <x:v>79.9</x:v>
      </x:c>
      <x:c r="F4797" s="7" t="n">
        <x:v>81.6</x:v>
      </x:c>
      <x:c r="G4797" s="7" t="n">
        <x:v>79.9</x:v>
      </x:c>
      <x:c r="H4797" s="2" t="str">
        <x:v>是</x:v>
      </x:c>
      <x:c r="I4797" s="7" t="n">
        <x:f>IF(AND(ISNUMBER(E4797),ISNUMBER(F4797)),E4797-F4797,"")</x:f>
        <x:v>-1.6999999999999886</x:v>
      </x:c>
      <x:c r="J4797" s="2" t="str">
        <x:f>IF(H4797="否","不适用",IF(AND(ISNUMBER(E4797),ISNUMBER(F4797)),IF(I4797&gt;'规则与名单'!$B$2,"是","否"),"未判定"))</x:f>
        <x:v>否</x:v>
      </x:c>
      <x:c r="K4797" s="2" t="str">
        <x:f>IF(J4797="是",IF(ISNUMBER(F4797),"测试日GPS","缺失"),IF(ISNUMBER(G4797),"非测试日纯氢",IF(AND(H4797="是",J4797="未判定"),IF(ISNUMBER(F4797),"测试名单无纯氢GPS","缺失"),IF(ISNUMBER(E4797),"非测试日仪表","缺失"))))</x:f>
        <x:v>非测试日纯氢</x:v>
      </x:c>
      <x:c r="L4797" s="7" t="n">
        <x:f>IF(K4797="缺失","",IF(K4797="非测试日纯氢",G4797,IF(K4797="非测试日仪表",E4797,F4797)))</x:f>
        <x:v>79.9</x:v>
      </x:c>
      <x:c r="M4797" s="2" t="n">
        <x:f>IF(K4797="缺失",1,0)</x:f>
        <x:v>0</x:v>
      </x:c>
      <x:c r="N4797" s="2" t="str">
        <x:v>车辆里程查询_20260901-20260930_1024辆_仪表里程.xlsx / H461</x:v>
      </x:c>
      <x:c r="O4797" s="2" t="str">
        <x:v>车辆里程查询_20260901-20260930_1024辆_GPS里程.xlsx / H461</x:v>
      </x:c>
      <x:c r="P4797" s="2" t="str">
        <x:v>车辆纯氢气里程查询_20260901-20260930_1024辆.xlsx / H480</x:v>
      </x:c>
    </x:row>
    <x:row r="4798" ht="22" customHeight="1">
      <x:c r="A4798" s="2" t="n">
        <x:v>188</x:v>
      </x:c>
      <x:c r="B4798" s="2" t="str">
        <x:v>粤AGR0238</x:v>
      </x:c>
      <x:c r="C4798" s="2" t="str">
        <x:v>钟祥</x:v>
      </x:c>
      <x:c r="D4798" s="8" t="d">
        <x:v>2026-09-05T00:00:00.000Z</x:v>
      </x:c>
      <x:c r="E4798" s="7"/>
      <x:c r="F4798" s="7" t="n">
        <x:v>0</x:v>
      </x:c>
      <x:c r="G4798" s="7"/>
      <x:c r="H4798" s="2" t="str">
        <x:v>是</x:v>
      </x:c>
      <x:c r="I4798" s="7" t="str">
        <x:f>IF(AND(ISNUMBER(E4798),ISNUMBER(F4798)),E4798-F4798,"")</x:f>
      </x:c>
      <x:c r="J4798" s="2" t="str">
        <x:f>IF(H4798="否","不适用",IF(AND(ISNUMBER(E4798),ISNUMBER(F4798)),IF(I4798&gt;'规则与名单'!$B$2,"是","否"),"未判定"))</x:f>
        <x:v>未判定</x:v>
      </x:c>
      <x:c r="K4798" s="2" t="str">
        <x:f>IF(J4798="是",IF(ISNUMBER(F4798),"测试日GPS","缺失"),IF(ISNUMBER(G4798),"非测试日纯氢",IF(AND(H4798="是",J4798="未判定"),IF(ISNUMBER(F4798),"测试名单无纯氢GPS","缺失"),IF(ISNUMBER(E4798),"非测试日仪表","缺失"))))</x:f>
        <x:v>测试名单无纯氢GPS</x:v>
      </x:c>
      <x:c r="L4798" s="7" t="n">
        <x:f>IF(K4798="缺失","",IF(K4798="非测试日纯氢",G4798,IF(K4798="非测试日仪表",E4798,F4798)))</x:f>
        <x:v>0</x:v>
      </x:c>
      <x:c r="M4798" s="2" t="n">
        <x:f>IF(K4798="缺失",1,0)</x:f>
        <x:v>0</x:v>
      </x:c>
      <x:c r="N4798" s="2" t="str">
        <x:v>车辆里程查询_20260901-20260930_1024辆_仪表里程.xlsx / I461</x:v>
      </x:c>
      <x:c r="O4798" s="2" t="str">
        <x:v>车辆里程查询_20260901-20260930_1024辆_GPS里程.xlsx / I461</x:v>
      </x:c>
      <x:c r="P4798" s="2" t="str">
        <x:v>车辆纯氢气里程查询_20260901-20260930_1024辆.xlsx / I480</x:v>
      </x:c>
    </x:row>
    <x:row r="4799" ht="22" customHeight="1">
      <x:c r="A4799" s="2" t="n">
        <x:v>188</x:v>
      </x:c>
      <x:c r="B4799" s="2" t="str">
        <x:v>粤AGR0238</x:v>
      </x:c>
      <x:c r="C4799" s="2" t="str">
        <x:v>钟祥</x:v>
      </x:c>
      <x:c r="D4799" s="8" t="d">
        <x:v>2026-09-06T00:00:00.000Z</x:v>
      </x:c>
      <x:c r="E4799" s="7" t="n">
        <x:v>0</x:v>
      </x:c>
      <x:c r="F4799" s="7" t="n">
        <x:v>0.2</x:v>
      </x:c>
      <x:c r="G4799" s="7"/>
      <x:c r="H4799" s="2" t="str">
        <x:v>是</x:v>
      </x:c>
      <x:c r="I4799" s="7" t="n">
        <x:f>IF(AND(ISNUMBER(E4799),ISNUMBER(F4799)),E4799-F4799,"")</x:f>
        <x:v>-0.2</x:v>
      </x:c>
      <x:c r="J4799" s="2" t="str">
        <x:f>IF(H4799="否","不适用",IF(AND(ISNUMBER(E4799),ISNUMBER(F4799)),IF(I4799&gt;'规则与名单'!$B$2,"是","否"),"未判定"))</x:f>
        <x:v>否</x:v>
      </x:c>
      <x:c r="K4799" s="2" t="str">
        <x:f>IF(J4799="是",IF(ISNUMBER(F4799),"测试日GPS","缺失"),IF(ISNUMBER(G4799),"非测试日纯氢",IF(AND(H4799="是",J4799="未判定"),IF(ISNUMBER(F4799),"测试名单无纯氢GPS","缺失"),IF(ISNUMBER(E4799),"非测试日仪表","缺失"))))</x:f>
        <x:v>非测试日仪表</x:v>
      </x:c>
      <x:c r="L4799" s="7" t="n">
        <x:f>IF(K4799="缺失","",IF(K4799="非测试日纯氢",G4799,IF(K4799="非测试日仪表",E4799,F4799)))</x:f>
        <x:v>0</x:v>
      </x:c>
      <x:c r="M4799" s="2" t="n">
        <x:f>IF(K4799="缺失",1,0)</x:f>
        <x:v>0</x:v>
      </x:c>
      <x:c r="N4799" s="2" t="str">
        <x:v>车辆里程查询_20260901-20260930_1024辆_仪表里程.xlsx / J461</x:v>
      </x:c>
      <x:c r="O4799" s="2" t="str">
        <x:v>车辆里程查询_20260901-20260930_1024辆_GPS里程.xlsx / J461</x:v>
      </x:c>
      <x:c r="P4799" s="2" t="str">
        <x:v>车辆纯氢气里程查询_20260901-20260930_1024辆.xlsx / J480</x:v>
      </x:c>
    </x:row>
    <x:row r="4800" ht="22" customHeight="1">
      <x:c r="A4800" s="2" t="n">
        <x:v>188</x:v>
      </x:c>
      <x:c r="B4800" s="2" t="str">
        <x:v>粤AGR0238</x:v>
      </x:c>
      <x:c r="C4800" s="2" t="str">
        <x:v>钟祥</x:v>
      </x:c>
      <x:c r="D4800" s="8" t="d">
        <x:v>2026-09-07T00:00:00.000Z</x:v>
      </x:c>
      <x:c r="E4800" s="7" t="n">
        <x:v>87.6</x:v>
      </x:c>
      <x:c r="F4800" s="7" t="n">
        <x:v>89</x:v>
      </x:c>
      <x:c r="G4800" s="7" t="n">
        <x:v>87.5</x:v>
      </x:c>
      <x:c r="H4800" s="2" t="str">
        <x:v>是</x:v>
      </x:c>
      <x:c r="I4800" s="7" t="n">
        <x:f>IF(AND(ISNUMBER(E4800),ISNUMBER(F4800)),E4800-F4800,"")</x:f>
        <x:v>-1.4000000000000057</x:v>
      </x:c>
      <x:c r="J4800" s="2" t="str">
        <x:f>IF(H4800="否","不适用",IF(AND(ISNUMBER(E4800),ISNUMBER(F4800)),IF(I4800&gt;'规则与名单'!$B$2,"是","否"),"未判定"))</x:f>
        <x:v>否</x:v>
      </x:c>
      <x:c r="K4800" s="2" t="str">
        <x:f>IF(J4800="是",IF(ISNUMBER(F4800),"测试日GPS","缺失"),IF(ISNUMBER(G4800),"非测试日纯氢",IF(AND(H4800="是",J4800="未判定"),IF(ISNUMBER(F4800),"测试名单无纯氢GPS","缺失"),IF(ISNUMBER(E4800),"非测试日仪表","缺失"))))</x:f>
        <x:v>非测试日纯氢</x:v>
      </x:c>
      <x:c r="L4800" s="7" t="n">
        <x:f>IF(K4800="缺失","",IF(K4800="非测试日纯氢",G4800,IF(K4800="非测试日仪表",E4800,F4800)))</x:f>
        <x:v>87.5</x:v>
      </x:c>
      <x:c r="M4800" s="2" t="n">
        <x:f>IF(K4800="缺失",1,0)</x:f>
        <x:v>0</x:v>
      </x:c>
      <x:c r="N4800" s="2" t="str">
        <x:v>车辆里程查询_20260901-20260930_1024辆_仪表里程.xlsx / K461</x:v>
      </x:c>
      <x:c r="O4800" s="2" t="str">
        <x:v>车辆里程查询_20260901-20260930_1024辆_GPS里程.xlsx / K461</x:v>
      </x:c>
      <x:c r="P4800" s="2" t="str">
        <x:v>车辆纯氢气里程查询_20260901-20260930_1024辆.xlsx / K480</x:v>
      </x:c>
    </x:row>
    <x:row r="4801" ht="22" customHeight="1">
      <x:c r="A4801" s="2" t="n">
        <x:v>188</x:v>
      </x:c>
      <x:c r="B4801" s="2" t="str">
        <x:v>粤AGR0238</x:v>
      </x:c>
      <x:c r="C4801" s="2" t="str">
        <x:v>钟祥</x:v>
      </x:c>
      <x:c r="D4801" s="8" t="d">
        <x:v>2026-09-08T00:00:00.000Z</x:v>
      </x:c>
      <x:c r="E4801" s="7" t="n">
        <x:v>117.4</x:v>
      </x:c>
      <x:c r="F4801" s="7" t="n">
        <x:v>119.8</x:v>
      </x:c>
      <x:c r="G4801" s="7" t="n">
        <x:v>111.1</x:v>
      </x:c>
      <x:c r="H4801" s="2" t="str">
        <x:v>是</x:v>
      </x:c>
      <x:c r="I4801" s="7" t="n">
        <x:f>IF(AND(ISNUMBER(E4801),ISNUMBER(F4801)),E4801-F4801,"")</x:f>
        <x:v>-2.3999999999999915</x:v>
      </x:c>
      <x:c r="J4801" s="2" t="str">
        <x:f>IF(H4801="否","不适用",IF(AND(ISNUMBER(E4801),ISNUMBER(F4801)),IF(I4801&gt;'规则与名单'!$B$2,"是","否"),"未判定"))</x:f>
        <x:v>否</x:v>
      </x:c>
      <x:c r="K4801" s="2" t="str">
        <x:f>IF(J4801="是",IF(ISNUMBER(F4801),"测试日GPS","缺失"),IF(ISNUMBER(G4801),"非测试日纯氢",IF(AND(H4801="是",J4801="未判定"),IF(ISNUMBER(F4801),"测试名单无纯氢GPS","缺失"),IF(ISNUMBER(E4801),"非测试日仪表","缺失"))))</x:f>
        <x:v>非测试日纯氢</x:v>
      </x:c>
      <x:c r="L4801" s="7" t="n">
        <x:f>IF(K4801="缺失","",IF(K4801="非测试日纯氢",G4801,IF(K4801="非测试日仪表",E4801,F4801)))</x:f>
        <x:v>111.1</x:v>
      </x:c>
      <x:c r="M4801" s="2" t="n">
        <x:f>IF(K4801="缺失",1,0)</x:f>
        <x:v>0</x:v>
      </x:c>
      <x:c r="N4801" s="2" t="str">
        <x:v>车辆里程查询_20260901-20260930_1024辆_仪表里程.xlsx / L461</x:v>
      </x:c>
      <x:c r="O4801" s="2" t="str">
        <x:v>车辆里程查询_20260901-20260930_1024辆_GPS里程.xlsx / L461</x:v>
      </x:c>
      <x:c r="P4801" s="2" t="str">
        <x:v>车辆纯氢气里程查询_20260901-20260930_1024辆.xlsx / L480</x:v>
      </x:c>
    </x:row>
    <x:row r="4802" ht="22" customHeight="1">
      <x:c r="A4802" s="2" t="n">
        <x:v>189</x:v>
      </x:c>
      <x:c r="B4802" s="2" t="str">
        <x:v>粤AGR5056</x:v>
      </x:c>
      <x:c r="C4802" s="2" t="str">
        <x:v>钟祥</x:v>
      </x:c>
      <x:c r="D4802" s="8" t="d">
        <x:v>2026-09-01T00:00:00.000Z</x:v>
      </x:c>
      <x:c r="E4802" s="7" t="n">
        <x:v>206.5</x:v>
      </x:c>
      <x:c r="F4802" s="7" t="n">
        <x:v>210.2</x:v>
      </x:c>
      <x:c r="G4802" s="7" t="n">
        <x:v>205.9</x:v>
      </x:c>
      <x:c r="H4802" s="2" t="str">
        <x:v>否</x:v>
      </x:c>
      <x:c r="I4802" s="7" t="n">
        <x:f>IF(AND(ISNUMBER(E4802),ISNUMBER(F4802)),E4802-F4802,"")</x:f>
        <x:v>-3.6999999999999886</x:v>
      </x:c>
      <x:c r="J4802" s="2" t="str">
        <x:f>IF(H4802="否","不适用",IF(AND(ISNUMBER(E4802),ISNUMBER(F4802)),IF(I4802&gt;'规则与名单'!$B$2,"是","否"),"未判定"))</x:f>
        <x:v>不适用</x:v>
      </x:c>
      <x:c r="K4802" s="2" t="str">
        <x:f>IF(J4802="是",IF(ISNUMBER(F4802),"测试日GPS","缺失"),IF(ISNUMBER(G4802),"非测试日纯氢",IF(AND(H4802="是",J4802="未判定"),IF(ISNUMBER(F4802),"测试名单无纯氢GPS","缺失"),IF(ISNUMBER(E4802),"非测试日仪表","缺失"))))</x:f>
        <x:v>非测试日纯氢</x:v>
      </x:c>
      <x:c r="L4802" s="7" t="n">
        <x:f>IF(K4802="缺失","",IF(K4802="非测试日纯氢",G4802,IF(K4802="非测试日仪表",E4802,F4802)))</x:f>
        <x:v>205.9</x:v>
      </x:c>
      <x:c r="M4802" s="2" t="n">
        <x:f>IF(K4802="缺失",1,0)</x:f>
        <x:v>0</x:v>
      </x:c>
      <x:c r="N4802" s="2" t="str">
        <x:v>车辆里程查询_20260901-20260930_1024辆_仪表里程.xlsx / E205</x:v>
      </x:c>
      <x:c r="O4802" s="2" t="str">
        <x:v>车辆里程查询_20260901-20260930_1024辆_GPS里程.xlsx / E18</x:v>
      </x:c>
      <x:c r="P4802" s="2" t="str">
        <x:v>车辆纯氢气里程查询_20260901-20260930_1024辆.xlsx / E601</x:v>
      </x:c>
    </x:row>
    <x:row r="4803" ht="22" customHeight="1">
      <x:c r="A4803" s="2" t="n">
        <x:v>189</x:v>
      </x:c>
      <x:c r="B4803" s="2" t="str">
        <x:v>粤AGR5056</x:v>
      </x:c>
      <x:c r="C4803" s="2" t="str">
        <x:v>钟祥</x:v>
      </x:c>
      <x:c r="D4803" s="8" t="d">
        <x:v>2026-09-02T00:00:00.000Z</x:v>
      </x:c>
      <x:c r="E4803" s="7" t="n">
        <x:v>218.5</x:v>
      </x:c>
      <x:c r="F4803" s="7" t="n">
        <x:v>223.1</x:v>
      </x:c>
      <x:c r="G4803" s="7" t="n">
        <x:v>207.3</x:v>
      </x:c>
      <x:c r="H4803" s="2" t="str">
        <x:v>否</x:v>
      </x:c>
      <x:c r="I4803" s="7" t="n">
        <x:f>IF(AND(ISNUMBER(E4803),ISNUMBER(F4803)),E4803-F4803,"")</x:f>
        <x:v>-4.599999999999994</x:v>
      </x:c>
      <x:c r="J4803" s="2" t="str">
        <x:f>IF(H4803="否","不适用",IF(AND(ISNUMBER(E4803),ISNUMBER(F4803)),IF(I4803&gt;'规则与名单'!$B$2,"是","否"),"未判定"))</x:f>
        <x:v>不适用</x:v>
      </x:c>
      <x:c r="K4803" s="2" t="str">
        <x:f>IF(J4803="是",IF(ISNUMBER(F4803),"测试日GPS","缺失"),IF(ISNUMBER(G4803),"非测试日纯氢",IF(AND(H4803="是",J4803="未判定"),IF(ISNUMBER(F4803),"测试名单无纯氢GPS","缺失"),IF(ISNUMBER(E4803),"非测试日仪表","缺失"))))</x:f>
        <x:v>非测试日纯氢</x:v>
      </x:c>
      <x:c r="L4803" s="7" t="n">
        <x:f>IF(K4803="缺失","",IF(K4803="非测试日纯氢",G4803,IF(K4803="非测试日仪表",E4803,F4803)))</x:f>
        <x:v>207.3</x:v>
      </x:c>
      <x:c r="M4803" s="2" t="n">
        <x:f>IF(K4803="缺失",1,0)</x:f>
        <x:v>0</x:v>
      </x:c>
      <x:c r="N4803" s="2" t="str">
        <x:v>车辆里程查询_20260901-20260930_1024辆_仪表里程.xlsx / F205</x:v>
      </x:c>
      <x:c r="O4803" s="2" t="str">
        <x:v>车辆里程查询_20260901-20260930_1024辆_GPS里程.xlsx / F18</x:v>
      </x:c>
      <x:c r="P4803" s="2" t="str">
        <x:v>车辆纯氢气里程查询_20260901-20260930_1024辆.xlsx / F601</x:v>
      </x:c>
    </x:row>
    <x:row r="4804" ht="22" customHeight="1">
      <x:c r="A4804" s="2" t="n">
        <x:v>189</x:v>
      </x:c>
      <x:c r="B4804" s="2" t="str">
        <x:v>粤AGR5056</x:v>
      </x:c>
      <x:c r="C4804" s="2" t="str">
        <x:v>钟祥</x:v>
      </x:c>
      <x:c r="D4804" s="8" t="d">
        <x:v>2026-09-03T00:00:00.000Z</x:v>
      </x:c>
      <x:c r="E4804" s="7" t="n">
        <x:v>221</x:v>
      </x:c>
      <x:c r="F4804" s="7" t="n">
        <x:v>230.3</x:v>
      </x:c>
      <x:c r="G4804" s="7" t="n">
        <x:v>186.3</x:v>
      </x:c>
      <x:c r="H4804" s="2" t="str">
        <x:v>否</x:v>
      </x:c>
      <x:c r="I4804" s="7" t="n">
        <x:f>IF(AND(ISNUMBER(E4804),ISNUMBER(F4804)),E4804-F4804,"")</x:f>
        <x:v>-9.300000000000011</x:v>
      </x:c>
      <x:c r="J4804" s="2" t="str">
        <x:f>IF(H4804="否","不适用",IF(AND(ISNUMBER(E4804),ISNUMBER(F4804)),IF(I4804&gt;'规则与名单'!$B$2,"是","否"),"未判定"))</x:f>
        <x:v>不适用</x:v>
      </x:c>
      <x:c r="K4804" s="2" t="str">
        <x:f>IF(J4804="是",IF(ISNUMBER(F4804),"测试日GPS","缺失"),IF(ISNUMBER(G4804),"非测试日纯氢",IF(AND(H4804="是",J4804="未判定"),IF(ISNUMBER(F4804),"测试名单无纯氢GPS","缺失"),IF(ISNUMBER(E4804),"非测试日仪表","缺失"))))</x:f>
        <x:v>非测试日纯氢</x:v>
      </x:c>
      <x:c r="L4804" s="7" t="n">
        <x:f>IF(K4804="缺失","",IF(K4804="非测试日纯氢",G4804,IF(K4804="非测试日仪表",E4804,F4804)))</x:f>
        <x:v>186.3</x:v>
      </x:c>
      <x:c r="M4804" s="2" t="n">
        <x:f>IF(K4804="缺失",1,0)</x:f>
        <x:v>0</x:v>
      </x:c>
      <x:c r="N4804" s="2" t="str">
        <x:v>车辆里程查询_20260901-20260930_1024辆_仪表里程.xlsx / G205</x:v>
      </x:c>
      <x:c r="O4804" s="2" t="str">
        <x:v>车辆里程查询_20260901-20260930_1024辆_GPS里程.xlsx / G18</x:v>
      </x:c>
      <x:c r="P4804" s="2" t="str">
        <x:v>车辆纯氢气里程查询_20260901-20260930_1024辆.xlsx / G601</x:v>
      </x:c>
    </x:row>
    <x:row r="4805" ht="22" customHeight="1">
      <x:c r="A4805" s="2" t="n">
        <x:v>189</x:v>
      </x:c>
      <x:c r="B4805" s="2" t="str">
        <x:v>粤AGR5056</x:v>
      </x:c>
      <x:c r="C4805" s="2" t="str">
        <x:v>钟祥</x:v>
      </x:c>
      <x:c r="D4805" s="8" t="d">
        <x:v>2026-09-04T00:00:00.000Z</x:v>
      </x:c>
      <x:c r="E4805" s="7" t="n">
        <x:v>183.4</x:v>
      </x:c>
      <x:c r="F4805" s="7" t="n">
        <x:v>187.4</x:v>
      </x:c>
      <x:c r="G4805" s="7" t="n">
        <x:v>182.5</x:v>
      </x:c>
      <x:c r="H4805" s="2" t="str">
        <x:v>否</x:v>
      </x:c>
      <x:c r="I4805" s="7" t="n">
        <x:f>IF(AND(ISNUMBER(E4805),ISNUMBER(F4805)),E4805-F4805,"")</x:f>
        <x:v>-4</x:v>
      </x:c>
      <x:c r="J4805" s="2" t="str">
        <x:f>IF(H4805="否","不适用",IF(AND(ISNUMBER(E4805),ISNUMBER(F4805)),IF(I4805&gt;'规则与名单'!$B$2,"是","否"),"未判定"))</x:f>
        <x:v>不适用</x:v>
      </x:c>
      <x:c r="K4805" s="2" t="str">
        <x:f>IF(J4805="是",IF(ISNUMBER(F4805),"测试日GPS","缺失"),IF(ISNUMBER(G4805),"非测试日纯氢",IF(AND(H4805="是",J4805="未判定"),IF(ISNUMBER(F4805),"测试名单无纯氢GPS","缺失"),IF(ISNUMBER(E4805),"非测试日仪表","缺失"))))</x:f>
        <x:v>非测试日纯氢</x:v>
      </x:c>
      <x:c r="L4805" s="7" t="n">
        <x:f>IF(K4805="缺失","",IF(K4805="非测试日纯氢",G4805,IF(K4805="非测试日仪表",E4805,F4805)))</x:f>
        <x:v>182.5</x:v>
      </x:c>
      <x:c r="M4805" s="2" t="n">
        <x:f>IF(K4805="缺失",1,0)</x:f>
        <x:v>0</x:v>
      </x:c>
      <x:c r="N4805" s="2" t="str">
        <x:v>车辆里程查询_20260901-20260930_1024辆_仪表里程.xlsx / H205</x:v>
      </x:c>
      <x:c r="O4805" s="2" t="str">
        <x:v>车辆里程查询_20260901-20260930_1024辆_GPS里程.xlsx / H18</x:v>
      </x:c>
      <x:c r="P4805" s="2" t="str">
        <x:v>车辆纯氢气里程查询_20260901-20260930_1024辆.xlsx / H601</x:v>
      </x:c>
    </x:row>
    <x:row r="4806" ht="22" customHeight="1">
      <x:c r="A4806" s="2" t="n">
        <x:v>189</x:v>
      </x:c>
      <x:c r="B4806" s="2" t="str">
        <x:v>粤AGR5056</x:v>
      </x:c>
      <x:c r="C4806" s="2" t="str">
        <x:v>钟祥</x:v>
      </x:c>
      <x:c r="D4806" s="8" t="d">
        <x:v>2026-09-05T00:00:00.000Z</x:v>
      </x:c>
      <x:c r="E4806" s="7" t="n">
        <x:v>183</x:v>
      </x:c>
      <x:c r="F4806" s="7" t="n">
        <x:v>189</x:v>
      </x:c>
      <x:c r="G4806" s="7" t="n">
        <x:v>182.8</x:v>
      </x:c>
      <x:c r="H4806" s="2" t="str">
        <x:v>否</x:v>
      </x:c>
      <x:c r="I4806" s="7" t="n">
        <x:f>IF(AND(ISNUMBER(E4806),ISNUMBER(F4806)),E4806-F4806,"")</x:f>
        <x:v>-6</x:v>
      </x:c>
      <x:c r="J4806" s="2" t="str">
        <x:f>IF(H4806="否","不适用",IF(AND(ISNUMBER(E4806),ISNUMBER(F4806)),IF(I4806&gt;'规则与名单'!$B$2,"是","否"),"未判定"))</x:f>
        <x:v>不适用</x:v>
      </x:c>
      <x:c r="K4806" s="2" t="str">
        <x:f>IF(J4806="是",IF(ISNUMBER(F4806),"测试日GPS","缺失"),IF(ISNUMBER(G4806),"非测试日纯氢",IF(AND(H4806="是",J4806="未判定"),IF(ISNUMBER(F4806),"测试名单无纯氢GPS","缺失"),IF(ISNUMBER(E4806),"非测试日仪表","缺失"))))</x:f>
        <x:v>非测试日纯氢</x:v>
      </x:c>
      <x:c r="L4806" s="7" t="n">
        <x:f>IF(K4806="缺失","",IF(K4806="非测试日纯氢",G4806,IF(K4806="非测试日仪表",E4806,F4806)))</x:f>
        <x:v>182.8</x:v>
      </x:c>
      <x:c r="M4806" s="2" t="n">
        <x:f>IF(K4806="缺失",1,0)</x:f>
        <x:v>0</x:v>
      </x:c>
      <x:c r="N4806" s="2" t="str">
        <x:v>车辆里程查询_20260901-20260930_1024辆_仪表里程.xlsx / I205</x:v>
      </x:c>
      <x:c r="O4806" s="2" t="str">
        <x:v>车辆里程查询_20260901-20260930_1024辆_GPS里程.xlsx / I18</x:v>
      </x:c>
      <x:c r="P4806" s="2" t="str">
        <x:v>车辆纯氢气里程查询_20260901-20260930_1024辆.xlsx / I601</x:v>
      </x:c>
    </x:row>
    <x:row r="4807" ht="22" customHeight="1">
      <x:c r="A4807" s="2" t="n">
        <x:v>189</x:v>
      </x:c>
      <x:c r="B4807" s="2" t="str">
        <x:v>粤AGR5056</x:v>
      </x:c>
      <x:c r="C4807" s="2" t="str">
        <x:v>钟祥</x:v>
      </x:c>
      <x:c r="D4807" s="8" t="d">
        <x:v>2026-09-06T00:00:00.000Z</x:v>
      </x:c>
      <x:c r="E4807" s="7" t="n">
        <x:v>164.6</x:v>
      </x:c>
      <x:c r="F4807" s="7" t="n">
        <x:v>168</x:v>
      </x:c>
      <x:c r="G4807" s="7" t="n">
        <x:v>164.5</x:v>
      </x:c>
      <x:c r="H4807" s="2" t="str">
        <x:v>否</x:v>
      </x:c>
      <x:c r="I4807" s="7" t="n">
        <x:f>IF(AND(ISNUMBER(E4807),ISNUMBER(F4807)),E4807-F4807,"")</x:f>
        <x:v>-3.4000000000000057</x:v>
      </x:c>
      <x:c r="J4807" s="2" t="str">
        <x:f>IF(H4807="否","不适用",IF(AND(ISNUMBER(E4807),ISNUMBER(F4807)),IF(I4807&gt;'规则与名单'!$B$2,"是","否"),"未判定"))</x:f>
        <x:v>不适用</x:v>
      </x:c>
      <x:c r="K4807" s="2" t="str">
        <x:f>IF(J4807="是",IF(ISNUMBER(F4807),"测试日GPS","缺失"),IF(ISNUMBER(G4807),"非测试日纯氢",IF(AND(H4807="是",J4807="未判定"),IF(ISNUMBER(F4807),"测试名单无纯氢GPS","缺失"),IF(ISNUMBER(E4807),"非测试日仪表","缺失"))))</x:f>
        <x:v>非测试日纯氢</x:v>
      </x:c>
      <x:c r="L4807" s="7" t="n">
        <x:f>IF(K4807="缺失","",IF(K4807="非测试日纯氢",G4807,IF(K4807="非测试日仪表",E4807,F4807)))</x:f>
        <x:v>164.5</x:v>
      </x:c>
      <x:c r="M4807" s="2" t="n">
        <x:f>IF(K4807="缺失",1,0)</x:f>
        <x:v>0</x:v>
      </x:c>
      <x:c r="N4807" s="2" t="str">
        <x:v>车辆里程查询_20260901-20260930_1024辆_仪表里程.xlsx / J205</x:v>
      </x:c>
      <x:c r="O4807" s="2" t="str">
        <x:v>车辆里程查询_20260901-20260930_1024辆_GPS里程.xlsx / J18</x:v>
      </x:c>
      <x:c r="P4807" s="2" t="str">
        <x:v>车辆纯氢气里程查询_20260901-20260930_1024辆.xlsx / J601</x:v>
      </x:c>
    </x:row>
    <x:row r="4808" ht="22" customHeight="1">
      <x:c r="A4808" s="2" t="n">
        <x:v>189</x:v>
      </x:c>
      <x:c r="B4808" s="2" t="str">
        <x:v>粤AGR5056</x:v>
      </x:c>
      <x:c r="C4808" s="2" t="str">
        <x:v>钟祥</x:v>
      </x:c>
      <x:c r="D4808" s="8" t="d">
        <x:v>2026-09-07T00:00:00.000Z</x:v>
      </x:c>
      <x:c r="E4808" s="7" t="n">
        <x:v>171.2</x:v>
      </x:c>
      <x:c r="F4808" s="7" t="n">
        <x:v>175.9</x:v>
      </x:c>
      <x:c r="G4808" s="7" t="n">
        <x:v>167.6</x:v>
      </x:c>
      <x:c r="H4808" s="2" t="str">
        <x:v>否</x:v>
      </x:c>
      <x:c r="I4808" s="7" t="n">
        <x:f>IF(AND(ISNUMBER(E4808),ISNUMBER(F4808)),E4808-F4808,"")</x:f>
        <x:v>-4.700000000000017</x:v>
      </x:c>
      <x:c r="J4808" s="2" t="str">
        <x:f>IF(H4808="否","不适用",IF(AND(ISNUMBER(E4808),ISNUMBER(F4808)),IF(I4808&gt;'规则与名单'!$B$2,"是","否"),"未判定"))</x:f>
        <x:v>不适用</x:v>
      </x:c>
      <x:c r="K4808" s="2" t="str">
        <x:f>IF(J4808="是",IF(ISNUMBER(F4808),"测试日GPS","缺失"),IF(ISNUMBER(G4808),"非测试日纯氢",IF(AND(H4808="是",J4808="未判定"),IF(ISNUMBER(F4808),"测试名单无纯氢GPS","缺失"),IF(ISNUMBER(E4808),"非测试日仪表","缺失"))))</x:f>
        <x:v>非测试日纯氢</x:v>
      </x:c>
      <x:c r="L4808" s="7" t="n">
        <x:f>IF(K4808="缺失","",IF(K4808="非测试日纯氢",G4808,IF(K4808="非测试日仪表",E4808,F4808)))</x:f>
        <x:v>167.6</x:v>
      </x:c>
      <x:c r="M4808" s="2" t="n">
        <x:f>IF(K4808="缺失",1,0)</x:f>
        <x:v>0</x:v>
      </x:c>
      <x:c r="N4808" s="2" t="str">
        <x:v>车辆里程查询_20260901-20260930_1024辆_仪表里程.xlsx / K205</x:v>
      </x:c>
      <x:c r="O4808" s="2" t="str">
        <x:v>车辆里程查询_20260901-20260930_1024辆_GPS里程.xlsx / K18</x:v>
      </x:c>
      <x:c r="P4808" s="2" t="str">
        <x:v>车辆纯氢气里程查询_20260901-20260930_1024辆.xlsx / K601</x:v>
      </x:c>
    </x:row>
    <x:row r="4809" ht="22" customHeight="1">
      <x:c r="A4809" s="2" t="n">
        <x:v>189</x:v>
      </x:c>
      <x:c r="B4809" s="2" t="str">
        <x:v>粤AGR5056</x:v>
      </x:c>
      <x:c r="C4809" s="2" t="str">
        <x:v>钟祥</x:v>
      </x:c>
      <x:c r="D4809" s="8" t="d">
        <x:v>2026-09-08T00:00:00.000Z</x:v>
      </x:c>
      <x:c r="E4809" s="7" t="n">
        <x:v>182.8</x:v>
      </x:c>
      <x:c r="F4809" s="7" t="n">
        <x:v>186.1</x:v>
      </x:c>
      <x:c r="G4809" s="7" t="n">
        <x:v>175.7</x:v>
      </x:c>
      <x:c r="H4809" s="2" t="str">
        <x:v>否</x:v>
      </x:c>
      <x:c r="I4809" s="7" t="n">
        <x:f>IF(AND(ISNUMBER(E4809),ISNUMBER(F4809)),E4809-F4809,"")</x:f>
        <x:v>-3.299999999999983</x:v>
      </x:c>
      <x:c r="J4809" s="2" t="str">
        <x:f>IF(H4809="否","不适用",IF(AND(ISNUMBER(E4809),ISNUMBER(F4809)),IF(I4809&gt;'规则与名单'!$B$2,"是","否"),"未判定"))</x:f>
        <x:v>不适用</x:v>
      </x:c>
      <x:c r="K4809" s="2" t="str">
        <x:f>IF(J4809="是",IF(ISNUMBER(F4809),"测试日GPS","缺失"),IF(ISNUMBER(G4809),"非测试日纯氢",IF(AND(H4809="是",J4809="未判定"),IF(ISNUMBER(F4809),"测试名单无纯氢GPS","缺失"),IF(ISNUMBER(E4809),"非测试日仪表","缺失"))))</x:f>
        <x:v>非测试日纯氢</x:v>
      </x:c>
      <x:c r="L4809" s="7" t="n">
        <x:f>IF(K4809="缺失","",IF(K4809="非测试日纯氢",G4809,IF(K4809="非测试日仪表",E4809,F4809)))</x:f>
        <x:v>175.7</x:v>
      </x:c>
      <x:c r="M4809" s="2" t="n">
        <x:f>IF(K4809="缺失",1,0)</x:f>
        <x:v>0</x:v>
      </x:c>
      <x:c r="N4809" s="2" t="str">
        <x:v>车辆里程查询_20260901-20260930_1024辆_仪表里程.xlsx / L205</x:v>
      </x:c>
      <x:c r="O4809" s="2" t="str">
        <x:v>车辆里程查询_20260901-20260930_1024辆_GPS里程.xlsx / L18</x:v>
      </x:c>
      <x:c r="P4809" s="2" t="str">
        <x:v>车辆纯氢气里程查询_20260901-20260930_1024辆.xlsx / L601</x:v>
      </x:c>
    </x:row>
    <x:row r="4810" ht="22" customHeight="1">
      <x:c r="A4810" s="2" t="n">
        <x:v>189</x:v>
      </x:c>
      <x:c r="B4810" s="2" t="str">
        <x:v>粤AGR5056</x:v>
      </x:c>
      <x:c r="C4810" s="2" t="str">
        <x:v>钟祥</x:v>
      </x:c>
      <x:c r="D4810" s="8" t="d">
        <x:v>2026-09-09T00:00:00.000Z</x:v>
      </x:c>
      <x:c r="E4810" s="7" t="n">
        <x:v>164.7</x:v>
      </x:c>
      <x:c r="F4810" s="7" t="n">
        <x:v>168.5</x:v>
      </x:c>
      <x:c r="G4810" s="7" t="n">
        <x:v>155</x:v>
      </x:c>
      <x:c r="H4810" s="2" t="str">
        <x:v>否</x:v>
      </x:c>
      <x:c r="I4810" s="7" t="n">
        <x:f>IF(AND(ISNUMBER(E4810),ISNUMBER(F4810)),E4810-F4810,"")</x:f>
        <x:v>-3.8000000000000114</x:v>
      </x:c>
      <x:c r="J4810" s="2" t="str">
        <x:f>IF(H4810="否","不适用",IF(AND(ISNUMBER(E4810),ISNUMBER(F4810)),IF(I4810&gt;'规则与名单'!$B$2,"是","否"),"未判定"))</x:f>
        <x:v>不适用</x:v>
      </x:c>
      <x:c r="K4810" s="2" t="str">
        <x:f>IF(J4810="是",IF(ISNUMBER(F4810),"测试日GPS","缺失"),IF(ISNUMBER(G4810),"非测试日纯氢",IF(AND(H4810="是",J4810="未判定"),IF(ISNUMBER(F4810),"测试名单无纯氢GPS","缺失"),IF(ISNUMBER(E4810),"非测试日仪表","缺失"))))</x:f>
        <x:v>非测试日纯氢</x:v>
      </x:c>
      <x:c r="L4810" s="7" t="n">
        <x:f>IF(K4810="缺失","",IF(K4810="非测试日纯氢",G4810,IF(K4810="非测试日仪表",E4810,F4810)))</x:f>
        <x:v>155</x:v>
      </x:c>
      <x:c r="M4810" s="2" t="n">
        <x:f>IF(K4810="缺失",1,0)</x:f>
        <x:v>0</x:v>
      </x:c>
      <x:c r="N4810" s="2" t="str">
        <x:v>车辆里程查询_20260901-20260930_1024辆_仪表里程.xlsx / M205</x:v>
      </x:c>
      <x:c r="O4810" s="2" t="str">
        <x:v>车辆里程查询_20260901-20260930_1024辆_GPS里程.xlsx / M18</x:v>
      </x:c>
      <x:c r="P4810" s="2" t="str">
        <x:v>车辆纯氢气里程查询_20260901-20260930_1024辆.xlsx / M601</x:v>
      </x:c>
    </x:row>
    <x:row r="4811" ht="22" customHeight="1">
      <x:c r="A4811" s="2" t="n">
        <x:v>189</x:v>
      </x:c>
      <x:c r="B4811" s="2" t="str">
        <x:v>粤AGR5056</x:v>
      </x:c>
      <x:c r="C4811" s="2" t="str">
        <x:v>钟祥</x:v>
      </x:c>
      <x:c r="D4811" s="8" t="d">
        <x:v>2026-09-10T00:00:00.000Z</x:v>
      </x:c>
      <x:c r="E4811" s="7" t="n">
        <x:v>158.4</x:v>
      </x:c>
      <x:c r="F4811" s="7" t="n">
        <x:v>162</x:v>
      </x:c>
      <x:c r="G4811" s="7" t="n">
        <x:v>155.3</x:v>
      </x:c>
      <x:c r="H4811" s="2" t="str">
        <x:v>否</x:v>
      </x:c>
      <x:c r="I4811" s="7" t="n">
        <x:f>IF(AND(ISNUMBER(E4811),ISNUMBER(F4811)),E4811-F4811,"")</x:f>
        <x:v>-3.5999999999999943</x:v>
      </x:c>
      <x:c r="J4811" s="2" t="str">
        <x:f>IF(H4811="否","不适用",IF(AND(ISNUMBER(E4811),ISNUMBER(F4811)),IF(I4811&gt;'规则与名单'!$B$2,"是","否"),"未判定"))</x:f>
        <x:v>不适用</x:v>
      </x:c>
      <x:c r="K4811" s="2" t="str">
        <x:f>IF(J4811="是",IF(ISNUMBER(F4811),"测试日GPS","缺失"),IF(ISNUMBER(G4811),"非测试日纯氢",IF(AND(H4811="是",J4811="未判定"),IF(ISNUMBER(F4811),"测试名单无纯氢GPS","缺失"),IF(ISNUMBER(E4811),"非测试日仪表","缺失"))))</x:f>
        <x:v>非测试日纯氢</x:v>
      </x:c>
      <x:c r="L4811" s="7" t="n">
        <x:f>IF(K4811="缺失","",IF(K4811="非测试日纯氢",G4811,IF(K4811="非测试日仪表",E4811,F4811)))</x:f>
        <x:v>155.3</x:v>
      </x:c>
      <x:c r="M4811" s="2" t="n">
        <x:f>IF(K4811="缺失",1,0)</x:f>
        <x:v>0</x:v>
      </x:c>
      <x:c r="N4811" s="2" t="str">
        <x:v>车辆里程查询_20260901-20260930_1024辆_仪表里程.xlsx / N205</x:v>
      </x:c>
      <x:c r="O4811" s="2" t="str">
        <x:v>车辆里程查询_20260901-20260930_1024辆_GPS里程.xlsx / N18</x:v>
      </x:c>
      <x:c r="P4811" s="2" t="str">
        <x:v>车辆纯氢气里程查询_20260901-20260930_1024辆.xlsx / N601</x:v>
      </x:c>
    </x:row>
    <x:row r="4812" ht="22" customHeight="1">
      <x:c r="A4812" s="2" t="n">
        <x:v>189</x:v>
      </x:c>
      <x:c r="B4812" s="2" t="str">
        <x:v>粤AGR5056</x:v>
      </x:c>
      <x:c r="C4812" s="2" t="str">
        <x:v>钟祥</x:v>
      </x:c>
      <x:c r="D4812" s="8" t="d">
        <x:v>2026-09-11T00:00:00.000Z</x:v>
      </x:c>
      <x:c r="E4812" s="7" t="n">
        <x:v>169.1</x:v>
      </x:c>
      <x:c r="F4812" s="7" t="n">
        <x:v>173.5</x:v>
      </x:c>
      <x:c r="G4812" s="7" t="n">
        <x:v>13.9</x:v>
      </x:c>
      <x:c r="H4812" s="2" t="str">
        <x:v>否</x:v>
      </x:c>
      <x:c r="I4812" s="7" t="n">
        <x:f>IF(AND(ISNUMBER(E4812),ISNUMBER(F4812)),E4812-F4812,"")</x:f>
        <x:v>-4.400000000000006</x:v>
      </x:c>
      <x:c r="J4812" s="2" t="str">
        <x:f>IF(H4812="否","不适用",IF(AND(ISNUMBER(E4812),ISNUMBER(F4812)),IF(I4812&gt;'规则与名单'!$B$2,"是","否"),"未判定"))</x:f>
        <x:v>不适用</x:v>
      </x:c>
      <x:c r="K4812" s="2" t="str">
        <x:f>IF(J4812="是",IF(ISNUMBER(F4812),"测试日GPS","缺失"),IF(ISNUMBER(G4812),"非测试日纯氢",IF(AND(H4812="是",J4812="未判定"),IF(ISNUMBER(F4812),"测试名单无纯氢GPS","缺失"),IF(ISNUMBER(E4812),"非测试日仪表","缺失"))))</x:f>
        <x:v>非测试日纯氢</x:v>
      </x:c>
      <x:c r="L4812" s="7" t="n">
        <x:f>IF(K4812="缺失","",IF(K4812="非测试日纯氢",G4812,IF(K4812="非测试日仪表",E4812,F4812)))</x:f>
        <x:v>13.9</x:v>
      </x:c>
      <x:c r="M4812" s="2" t="n">
        <x:f>IF(K4812="缺失",1,0)</x:f>
        <x:v>0</x:v>
      </x:c>
      <x:c r="N4812" s="2" t="str">
        <x:v>车辆里程查询_20260901-20260930_1024辆_仪表里程.xlsx / O205</x:v>
      </x:c>
      <x:c r="O4812" s="2" t="str">
        <x:v>车辆里程查询_20260901-20260930_1024辆_GPS里程.xlsx / O18</x:v>
      </x:c>
      <x:c r="P4812" s="2" t="str">
        <x:v>车辆纯氢气里程查询_20260901-20260930_1024辆.xlsx / O601</x:v>
      </x:c>
    </x:row>
    <x:row r="4813" ht="22" customHeight="1">
      <x:c r="A4813" s="2" t="n">
        <x:v>189</x:v>
      </x:c>
      <x:c r="B4813" s="2" t="str">
        <x:v>粤AGR5056</x:v>
      </x:c>
      <x:c r="C4813" s="2" t="str">
        <x:v>钟祥</x:v>
      </x:c>
      <x:c r="D4813" s="8" t="d">
        <x:v>2026-09-12T00:00:00.000Z</x:v>
      </x:c>
      <x:c r="E4813" s="7" t="n">
        <x:v>173.8</x:v>
      </x:c>
      <x:c r="F4813" s="7" t="n">
        <x:v>193.2</x:v>
      </x:c>
      <x:c r="G4813" s="7" t="n">
        <x:v>156.8</x:v>
      </x:c>
      <x:c r="H4813" s="2" t="str">
        <x:v>否</x:v>
      </x:c>
      <x:c r="I4813" s="7" t="n">
        <x:f>IF(AND(ISNUMBER(E4813),ISNUMBER(F4813)),E4813-F4813,"")</x:f>
        <x:v>-19.399999999999977</x:v>
      </x:c>
      <x:c r="J4813" s="2" t="str">
        <x:f>IF(H4813="否","不适用",IF(AND(ISNUMBER(E4813),ISNUMBER(F4813)),IF(I4813&gt;'规则与名单'!$B$2,"是","否"),"未判定"))</x:f>
        <x:v>不适用</x:v>
      </x:c>
      <x:c r="K4813" s="2" t="str">
        <x:f>IF(J4813="是",IF(ISNUMBER(F4813),"测试日GPS","缺失"),IF(ISNUMBER(G4813),"非测试日纯氢",IF(AND(H4813="是",J4813="未判定"),IF(ISNUMBER(F4813),"测试名单无纯氢GPS","缺失"),IF(ISNUMBER(E4813),"非测试日仪表","缺失"))))</x:f>
        <x:v>非测试日纯氢</x:v>
      </x:c>
      <x:c r="L4813" s="7" t="n">
        <x:f>IF(K4813="缺失","",IF(K4813="非测试日纯氢",G4813,IF(K4813="非测试日仪表",E4813,F4813)))</x:f>
        <x:v>156.8</x:v>
      </x:c>
      <x:c r="M4813" s="2" t="n">
        <x:f>IF(K4813="缺失",1,0)</x:f>
        <x:v>0</x:v>
      </x:c>
      <x:c r="N4813" s="2" t="str">
        <x:v>车辆里程查询_20260901-20260930_1024辆_仪表里程.xlsx / P205</x:v>
      </x:c>
      <x:c r="O4813" s="2" t="str">
        <x:v>车辆里程查询_20260901-20260930_1024辆_GPS里程.xlsx / P18</x:v>
      </x:c>
      <x:c r="P4813" s="2" t="str">
        <x:v>车辆纯氢气里程查询_20260901-20260930_1024辆.xlsx / P601</x:v>
      </x:c>
    </x:row>
    <x:row r="4814" ht="22" customHeight="1">
      <x:c r="A4814" s="2" t="n">
        <x:v>189</x:v>
      </x:c>
      <x:c r="B4814" s="2" t="str">
        <x:v>粤AGR5056</x:v>
      </x:c>
      <x:c r="C4814" s="2" t="str">
        <x:v>钟祥</x:v>
      </x:c>
      <x:c r="D4814" s="8" t="d">
        <x:v>2026-09-13T00:00:00.000Z</x:v>
      </x:c>
      <x:c r="E4814" s="7" t="n">
        <x:v>197.1</x:v>
      </x:c>
      <x:c r="F4814" s="7" t="n">
        <x:v>187.1</x:v>
      </x:c>
      <x:c r="G4814" s="7" t="n">
        <x:v>138</x:v>
      </x:c>
      <x:c r="H4814" s="2" t="str">
        <x:v>否</x:v>
      </x:c>
      <x:c r="I4814" s="7" t="n">
        <x:f>IF(AND(ISNUMBER(E4814),ISNUMBER(F4814)),E4814-F4814,"")</x:f>
        <x:v>10</x:v>
      </x:c>
      <x:c r="J4814" s="2" t="str">
        <x:f>IF(H4814="否","不适用",IF(AND(ISNUMBER(E4814),ISNUMBER(F4814)),IF(I4814&gt;'规则与名单'!$B$2,"是","否"),"未判定"))</x:f>
        <x:v>不适用</x:v>
      </x:c>
      <x:c r="K4814" s="2" t="str">
        <x:f>IF(J4814="是",IF(ISNUMBER(F4814),"测试日GPS","缺失"),IF(ISNUMBER(G4814),"非测试日纯氢",IF(AND(H4814="是",J4814="未判定"),IF(ISNUMBER(F4814),"测试名单无纯氢GPS","缺失"),IF(ISNUMBER(E4814),"非测试日仪表","缺失"))))</x:f>
        <x:v>非测试日纯氢</x:v>
      </x:c>
      <x:c r="L4814" s="7" t="n">
        <x:f>IF(K4814="缺失","",IF(K4814="非测试日纯氢",G4814,IF(K4814="非测试日仪表",E4814,F4814)))</x:f>
        <x:v>138</x:v>
      </x:c>
      <x:c r="M4814" s="2" t="n">
        <x:f>IF(K4814="缺失",1,0)</x:f>
        <x:v>0</x:v>
      </x:c>
      <x:c r="N4814" s="2" t="str">
        <x:v>车辆里程查询_20260901-20260930_1024辆_仪表里程.xlsx / Q205</x:v>
      </x:c>
      <x:c r="O4814" s="2" t="str">
        <x:v>车辆里程查询_20260901-20260930_1024辆_GPS里程.xlsx / Q18</x:v>
      </x:c>
      <x:c r="P4814" s="2" t="str">
        <x:v>车辆纯氢气里程查询_20260901-20260930_1024辆.xlsx / Q601</x:v>
      </x:c>
    </x:row>
    <x:row r="4815" ht="22" customHeight="1">
      <x:c r="A4815" s="2" t="n">
        <x:v>189</x:v>
      </x:c>
      <x:c r="B4815" s="2" t="str">
        <x:v>粤AGR5056</x:v>
      </x:c>
      <x:c r="C4815" s="2" t="str">
        <x:v>钟祥</x:v>
      </x:c>
      <x:c r="D4815" s="8" t="d">
        <x:v>2026-09-14T00:00:00.000Z</x:v>
      </x:c>
      <x:c r="E4815" s="7" t="n">
        <x:v>170.2</x:v>
      </x:c>
      <x:c r="F4815" s="7" t="n">
        <x:v>173.6</x:v>
      </x:c>
      <x:c r="G4815" s="7" t="n">
        <x:v>159.7</x:v>
      </x:c>
      <x:c r="H4815" s="2" t="str">
        <x:v>否</x:v>
      </x:c>
      <x:c r="I4815" s="7" t="n">
        <x:f>IF(AND(ISNUMBER(E4815),ISNUMBER(F4815)),E4815-F4815,"")</x:f>
        <x:v>-3.4000000000000057</x:v>
      </x:c>
      <x:c r="J4815" s="2" t="str">
        <x:f>IF(H4815="否","不适用",IF(AND(ISNUMBER(E4815),ISNUMBER(F4815)),IF(I4815&gt;'规则与名单'!$B$2,"是","否"),"未判定"))</x:f>
        <x:v>不适用</x:v>
      </x:c>
      <x:c r="K4815" s="2" t="str">
        <x:f>IF(J4815="是",IF(ISNUMBER(F4815),"测试日GPS","缺失"),IF(ISNUMBER(G4815),"非测试日纯氢",IF(AND(H4815="是",J4815="未判定"),IF(ISNUMBER(F4815),"测试名单无纯氢GPS","缺失"),IF(ISNUMBER(E4815),"非测试日仪表","缺失"))))</x:f>
        <x:v>非测试日纯氢</x:v>
      </x:c>
      <x:c r="L4815" s="7" t="n">
        <x:f>IF(K4815="缺失","",IF(K4815="非测试日纯氢",G4815,IF(K4815="非测试日仪表",E4815,F4815)))</x:f>
        <x:v>159.7</x:v>
      </x:c>
      <x:c r="M4815" s="2" t="n">
        <x:f>IF(K4815="缺失",1,0)</x:f>
        <x:v>0</x:v>
      </x:c>
      <x:c r="N4815" s="2" t="str">
        <x:v>车辆里程查询_20260901-20260930_1024辆_仪表里程.xlsx / R205</x:v>
      </x:c>
      <x:c r="O4815" s="2" t="str">
        <x:v>车辆里程查询_20260901-20260930_1024辆_GPS里程.xlsx / R18</x:v>
      </x:c>
      <x:c r="P4815" s="2" t="str">
        <x:v>车辆纯氢气里程查询_20260901-20260930_1024辆.xlsx / R601</x:v>
      </x:c>
    </x:row>
    <x:row r="4816" ht="22" customHeight="1">
      <x:c r="A4816" s="2" t="n">
        <x:v>189</x:v>
      </x:c>
      <x:c r="B4816" s="2" t="str">
        <x:v>粤AGR5056</x:v>
      </x:c>
      <x:c r="C4816" s="2" t="str">
        <x:v>钟祥</x:v>
      </x:c>
      <x:c r="D4816" s="8" t="d">
        <x:v>2026-09-15T00:00:00.000Z</x:v>
      </x:c>
      <x:c r="E4816" s="7" t="n">
        <x:v>156.8</x:v>
      </x:c>
      <x:c r="F4816" s="7" t="n">
        <x:v>162.5</x:v>
      </x:c>
      <x:c r="G4816" s="7" t="n">
        <x:v>147.3</x:v>
      </x:c>
      <x:c r="H4816" s="2" t="str">
        <x:v>否</x:v>
      </x:c>
      <x:c r="I4816" s="7" t="n">
        <x:f>IF(AND(ISNUMBER(E4816),ISNUMBER(F4816)),E4816-F4816,"")</x:f>
        <x:v>-5.699999999999989</x:v>
      </x:c>
      <x:c r="J4816" s="2" t="str">
        <x:f>IF(H4816="否","不适用",IF(AND(ISNUMBER(E4816),ISNUMBER(F4816)),IF(I4816&gt;'规则与名单'!$B$2,"是","否"),"未判定"))</x:f>
        <x:v>不适用</x:v>
      </x:c>
      <x:c r="K4816" s="2" t="str">
        <x:f>IF(J4816="是",IF(ISNUMBER(F4816),"测试日GPS","缺失"),IF(ISNUMBER(G4816),"非测试日纯氢",IF(AND(H4816="是",J4816="未判定"),IF(ISNUMBER(F4816),"测试名单无纯氢GPS","缺失"),IF(ISNUMBER(E4816),"非测试日仪表","缺失"))))</x:f>
        <x:v>非测试日纯氢</x:v>
      </x:c>
      <x:c r="L4816" s="7" t="n">
        <x:f>IF(K4816="缺失","",IF(K4816="非测试日纯氢",G4816,IF(K4816="非测试日仪表",E4816,F4816)))</x:f>
        <x:v>147.3</x:v>
      </x:c>
      <x:c r="M4816" s="2" t="n">
        <x:f>IF(K4816="缺失",1,0)</x:f>
        <x:v>0</x:v>
      </x:c>
      <x:c r="N4816" s="2" t="str">
        <x:v>车辆里程查询_20260901-20260930_1024辆_仪表里程.xlsx / S205</x:v>
      </x:c>
      <x:c r="O4816" s="2" t="str">
        <x:v>车辆里程查询_20260901-20260930_1024辆_GPS里程.xlsx / S18</x:v>
      </x:c>
      <x:c r="P4816" s="2" t="str">
        <x:v>车辆纯氢气里程查询_20260901-20260930_1024辆.xlsx / S601</x:v>
      </x:c>
    </x:row>
    <x:row r="4817" ht="22" customHeight="1">
      <x:c r="A4817" s="2" t="n">
        <x:v>189</x:v>
      </x:c>
      <x:c r="B4817" s="2" t="str">
        <x:v>粤AGR5056</x:v>
      </x:c>
      <x:c r="C4817" s="2" t="str">
        <x:v>钟祥</x:v>
      </x:c>
      <x:c r="D4817" s="8" t="d">
        <x:v>2026-09-16T00:00:00.000Z</x:v>
      </x:c>
      <x:c r="E4817" s="7" t="n">
        <x:v>182.4</x:v>
      </x:c>
      <x:c r="F4817" s="7" t="n">
        <x:v>186.2</x:v>
      </x:c>
      <x:c r="G4817" s="7" t="n">
        <x:v>176.8</x:v>
      </x:c>
      <x:c r="H4817" s="2" t="str">
        <x:v>否</x:v>
      </x:c>
      <x:c r="I4817" s="7" t="n">
        <x:f>IF(AND(ISNUMBER(E4817),ISNUMBER(F4817)),E4817-F4817,"")</x:f>
        <x:v>-3.799999999999983</x:v>
      </x:c>
      <x:c r="J4817" s="2" t="str">
        <x:f>IF(H4817="否","不适用",IF(AND(ISNUMBER(E4817),ISNUMBER(F4817)),IF(I4817&gt;'规则与名单'!$B$2,"是","否"),"未判定"))</x:f>
        <x:v>不适用</x:v>
      </x:c>
      <x:c r="K4817" s="2" t="str">
        <x:f>IF(J4817="是",IF(ISNUMBER(F4817),"测试日GPS","缺失"),IF(ISNUMBER(G4817),"非测试日纯氢",IF(AND(H4817="是",J4817="未判定"),IF(ISNUMBER(F4817),"测试名单无纯氢GPS","缺失"),IF(ISNUMBER(E4817),"非测试日仪表","缺失"))))</x:f>
        <x:v>非测试日纯氢</x:v>
      </x:c>
      <x:c r="L4817" s="7" t="n">
        <x:f>IF(K4817="缺失","",IF(K4817="非测试日纯氢",G4817,IF(K4817="非测试日仪表",E4817,F4817)))</x:f>
        <x:v>176.8</x:v>
      </x:c>
      <x:c r="M4817" s="2" t="n">
        <x:f>IF(K4817="缺失",1,0)</x:f>
        <x:v>0</x:v>
      </x:c>
      <x:c r="N4817" s="2" t="str">
        <x:v>车辆里程查询_20260901-20260930_1024辆_仪表里程.xlsx / T205</x:v>
      </x:c>
      <x:c r="O4817" s="2" t="str">
        <x:v>车辆里程查询_20260901-20260930_1024辆_GPS里程.xlsx / T18</x:v>
      </x:c>
      <x:c r="P4817" s="2" t="str">
        <x:v>车辆纯氢气里程查询_20260901-20260930_1024辆.xlsx / T601</x:v>
      </x:c>
    </x:row>
    <x:row r="4818" ht="22" customHeight="1">
      <x:c r="A4818" s="2" t="n">
        <x:v>189</x:v>
      </x:c>
      <x:c r="B4818" s="2" t="str">
        <x:v>粤AGR5056</x:v>
      </x:c>
      <x:c r="C4818" s="2" t="str">
        <x:v>钟祥</x:v>
      </x:c>
      <x:c r="D4818" s="8" t="d">
        <x:v>2026-09-17T00:00:00.000Z</x:v>
      </x:c>
      <x:c r="E4818" s="7" t="n">
        <x:v>92.2</x:v>
      </x:c>
      <x:c r="F4818" s="7" t="n">
        <x:v>91.7</x:v>
      </x:c>
      <x:c r="G4818" s="7" t="n">
        <x:v>72.3</x:v>
      </x:c>
      <x:c r="H4818" s="2" t="str">
        <x:v>否</x:v>
      </x:c>
      <x:c r="I4818" s="7" t="n">
        <x:f>IF(AND(ISNUMBER(E4818),ISNUMBER(F4818)),E4818-F4818,"")</x:f>
        <x:v>0.5</x:v>
      </x:c>
      <x:c r="J4818" s="2" t="str">
        <x:f>IF(H4818="否","不适用",IF(AND(ISNUMBER(E4818),ISNUMBER(F4818)),IF(I4818&gt;'规则与名单'!$B$2,"是","否"),"未判定"))</x:f>
        <x:v>不适用</x:v>
      </x:c>
      <x:c r="K4818" s="2" t="str">
        <x:f>IF(J4818="是",IF(ISNUMBER(F4818),"测试日GPS","缺失"),IF(ISNUMBER(G4818),"非测试日纯氢",IF(AND(H4818="是",J4818="未判定"),IF(ISNUMBER(F4818),"测试名单无纯氢GPS","缺失"),IF(ISNUMBER(E4818),"非测试日仪表","缺失"))))</x:f>
        <x:v>非测试日纯氢</x:v>
      </x:c>
      <x:c r="L4818" s="7" t="n">
        <x:f>IF(K4818="缺失","",IF(K4818="非测试日纯氢",G4818,IF(K4818="非测试日仪表",E4818,F4818)))</x:f>
        <x:v>72.3</x:v>
      </x:c>
      <x:c r="M4818" s="2" t="n">
        <x:f>IF(K4818="缺失",1,0)</x:f>
        <x:v>0</x:v>
      </x:c>
      <x:c r="N4818" s="2" t="str">
        <x:v>车辆里程查询_20260901-20260930_1024辆_仪表里程.xlsx / U205</x:v>
      </x:c>
      <x:c r="O4818" s="2" t="str">
        <x:v>车辆里程查询_20260901-20260930_1024辆_GPS里程.xlsx / U18</x:v>
      </x:c>
      <x:c r="P4818" s="2" t="str">
        <x:v>车辆纯氢气里程查询_20260901-20260930_1024辆.xlsx / U601</x:v>
      </x:c>
    </x:row>
    <x:row r="4819" ht="22" customHeight="1">
      <x:c r="A4819" s="2" t="n">
        <x:v>189</x:v>
      </x:c>
      <x:c r="B4819" s="2" t="str">
        <x:v>粤AGR5056</x:v>
      </x:c>
      <x:c r="C4819" s="2" t="str">
        <x:v>钟祥</x:v>
      </x:c>
      <x:c r="D4819" s="8" t="d">
        <x:v>2026-09-18T00:00:00.000Z</x:v>
      </x:c>
      <x:c r="E4819" s="7" t="n">
        <x:v>98.4</x:v>
      </x:c>
      <x:c r="F4819" s="7" t="n">
        <x:v>98.5</x:v>
      </x:c>
      <x:c r="G4819" s="7" t="n">
        <x:v>98.2</x:v>
      </x:c>
      <x:c r="H4819" s="2" t="str">
        <x:v>否</x:v>
      </x:c>
      <x:c r="I4819" s="7" t="n">
        <x:f>IF(AND(ISNUMBER(E4819),ISNUMBER(F4819)),E4819-F4819,"")</x:f>
        <x:v>-0.09999999999999432</x:v>
      </x:c>
      <x:c r="J4819" s="2" t="str">
        <x:f>IF(H4819="否","不适用",IF(AND(ISNUMBER(E4819),ISNUMBER(F4819)),IF(I4819&gt;'规则与名单'!$B$2,"是","否"),"未判定"))</x:f>
        <x:v>不适用</x:v>
      </x:c>
      <x:c r="K4819" s="2" t="str">
        <x:f>IF(J4819="是",IF(ISNUMBER(F4819),"测试日GPS","缺失"),IF(ISNUMBER(G4819),"非测试日纯氢",IF(AND(H4819="是",J4819="未判定"),IF(ISNUMBER(F4819),"测试名单无纯氢GPS","缺失"),IF(ISNUMBER(E4819),"非测试日仪表","缺失"))))</x:f>
        <x:v>非测试日纯氢</x:v>
      </x:c>
      <x:c r="L4819" s="7" t="n">
        <x:f>IF(K4819="缺失","",IF(K4819="非测试日纯氢",G4819,IF(K4819="非测试日仪表",E4819,F4819)))</x:f>
        <x:v>98.2</x:v>
      </x:c>
      <x:c r="M4819" s="2" t="n">
        <x:f>IF(K4819="缺失",1,0)</x:f>
        <x:v>0</x:v>
      </x:c>
      <x:c r="N4819" s="2" t="str">
        <x:v>车辆里程查询_20260901-20260930_1024辆_仪表里程.xlsx / V205</x:v>
      </x:c>
      <x:c r="O4819" s="2" t="str">
        <x:v>车辆里程查询_20260901-20260930_1024辆_GPS里程.xlsx / V18</x:v>
      </x:c>
      <x:c r="P4819" s="2" t="str">
        <x:v>车辆纯氢气里程查询_20260901-20260930_1024辆.xlsx / V601</x:v>
      </x:c>
    </x:row>
    <x:row r="4820" ht="22" customHeight="1">
      <x:c r="A4820" s="2" t="n">
        <x:v>189</x:v>
      </x:c>
      <x:c r="B4820" s="2" t="str">
        <x:v>粤AGR5056</x:v>
      </x:c>
      <x:c r="C4820" s="2" t="str">
        <x:v>钟祥</x:v>
      </x:c>
      <x:c r="D4820" s="8" t="d">
        <x:v>2026-09-19T00:00:00.000Z</x:v>
      </x:c>
      <x:c r="E4820" s="7" t="n">
        <x:v>158.2</x:v>
      </x:c>
      <x:c r="F4820" s="7" t="n">
        <x:v>159.8</x:v>
      </x:c>
      <x:c r="G4820" s="7" t="n">
        <x:v>158.6</x:v>
      </x:c>
      <x:c r="H4820" s="2" t="str">
        <x:v>否</x:v>
      </x:c>
      <x:c r="I4820" s="7" t="n">
        <x:f>IF(AND(ISNUMBER(E4820),ISNUMBER(F4820)),E4820-F4820,"")</x:f>
        <x:v>-1.6000000000000227</x:v>
      </x:c>
      <x:c r="J4820" s="2" t="str">
        <x:f>IF(H4820="否","不适用",IF(AND(ISNUMBER(E4820),ISNUMBER(F4820)),IF(I4820&gt;'规则与名单'!$B$2,"是","否"),"未判定"))</x:f>
        <x:v>不适用</x:v>
      </x:c>
      <x:c r="K4820" s="2" t="str">
        <x:f>IF(J4820="是",IF(ISNUMBER(F4820),"测试日GPS","缺失"),IF(ISNUMBER(G4820),"非测试日纯氢",IF(AND(H4820="是",J4820="未判定"),IF(ISNUMBER(F4820),"测试名单无纯氢GPS","缺失"),IF(ISNUMBER(E4820),"非测试日仪表","缺失"))))</x:f>
        <x:v>非测试日纯氢</x:v>
      </x:c>
      <x:c r="L4820" s="7" t="n">
        <x:f>IF(K4820="缺失","",IF(K4820="非测试日纯氢",G4820,IF(K4820="非测试日仪表",E4820,F4820)))</x:f>
        <x:v>158.6</x:v>
      </x:c>
      <x:c r="M4820" s="2" t="n">
        <x:f>IF(K4820="缺失",1,0)</x:f>
        <x:v>0</x:v>
      </x:c>
      <x:c r="N4820" s="2" t="str">
        <x:v>车辆里程查询_20260901-20260930_1024辆_仪表里程.xlsx / W205</x:v>
      </x:c>
      <x:c r="O4820" s="2" t="str">
        <x:v>车辆里程查询_20260901-20260930_1024辆_GPS里程.xlsx / W18</x:v>
      </x:c>
      <x:c r="P4820" s="2" t="str">
        <x:v>车辆纯氢气里程查询_20260901-20260930_1024辆.xlsx / W601</x:v>
      </x:c>
    </x:row>
    <x:row r="4821" ht="22" customHeight="1">
      <x:c r="A4821" s="2" t="n">
        <x:v>189</x:v>
      </x:c>
      <x:c r="B4821" s="2" t="str">
        <x:v>粤AGR5056</x:v>
      </x:c>
      <x:c r="C4821" s="2" t="str">
        <x:v>钟祥</x:v>
      </x:c>
      <x:c r="D4821" s="8" t="d">
        <x:v>2026-09-20T00:00:00.000Z</x:v>
      </x:c>
      <x:c r="E4821" s="7" t="n">
        <x:v>191.9</x:v>
      </x:c>
      <x:c r="F4821" s="7" t="n">
        <x:v>195.3</x:v>
      </x:c>
      <x:c r="G4821" s="7" t="n">
        <x:v>176.7</x:v>
      </x:c>
      <x:c r="H4821" s="2" t="str">
        <x:v>否</x:v>
      </x:c>
      <x:c r="I4821" s="7" t="n">
        <x:f>IF(AND(ISNUMBER(E4821),ISNUMBER(F4821)),E4821-F4821,"")</x:f>
        <x:v>-3.4000000000000057</x:v>
      </x:c>
      <x:c r="J4821" s="2" t="str">
        <x:f>IF(H4821="否","不适用",IF(AND(ISNUMBER(E4821),ISNUMBER(F4821)),IF(I4821&gt;'规则与名单'!$B$2,"是","否"),"未判定"))</x:f>
        <x:v>不适用</x:v>
      </x:c>
      <x:c r="K4821" s="2" t="str">
        <x:f>IF(J4821="是",IF(ISNUMBER(F4821),"测试日GPS","缺失"),IF(ISNUMBER(G4821),"非测试日纯氢",IF(AND(H4821="是",J4821="未判定"),IF(ISNUMBER(F4821),"测试名单无纯氢GPS","缺失"),IF(ISNUMBER(E4821),"非测试日仪表","缺失"))))</x:f>
        <x:v>非测试日纯氢</x:v>
      </x:c>
      <x:c r="L4821" s="7" t="n">
        <x:f>IF(K4821="缺失","",IF(K4821="非测试日纯氢",G4821,IF(K4821="非测试日仪表",E4821,F4821)))</x:f>
        <x:v>176.7</x:v>
      </x:c>
      <x:c r="M4821" s="2" t="n">
        <x:f>IF(K4821="缺失",1,0)</x:f>
        <x:v>0</x:v>
      </x:c>
      <x:c r="N4821" s="2" t="str">
        <x:v>车辆里程查询_20260901-20260930_1024辆_仪表里程.xlsx / X205</x:v>
      </x:c>
      <x:c r="O4821" s="2" t="str">
        <x:v>车辆里程查询_20260901-20260930_1024辆_GPS里程.xlsx / X18</x:v>
      </x:c>
      <x:c r="P4821" s="2" t="str">
        <x:v>车辆纯氢气里程查询_20260901-20260930_1024辆.xlsx / X601</x:v>
      </x:c>
    </x:row>
    <x:row r="4822" ht="22" customHeight="1">
      <x:c r="A4822" s="2" t="n">
        <x:v>189</x:v>
      </x:c>
      <x:c r="B4822" s="2" t="str">
        <x:v>粤AGR5056</x:v>
      </x:c>
      <x:c r="C4822" s="2" t="str">
        <x:v>钟祥</x:v>
      </x:c>
      <x:c r="D4822" s="8" t="d">
        <x:v>2026-09-21T00:00:00.000Z</x:v>
      </x:c>
      <x:c r="E4822" s="7" t="n">
        <x:v>168.4</x:v>
      </x:c>
      <x:c r="F4822" s="7" t="n">
        <x:v>171.9</x:v>
      </x:c>
      <x:c r="G4822" s="7" t="n">
        <x:v>128.8</x:v>
      </x:c>
      <x:c r="H4822" s="2" t="str">
        <x:v>否</x:v>
      </x:c>
      <x:c r="I4822" s="7" t="n">
        <x:f>IF(AND(ISNUMBER(E4822),ISNUMBER(F4822)),E4822-F4822,"")</x:f>
        <x:v>-3.5</x:v>
      </x:c>
      <x:c r="J4822" s="2" t="str">
        <x:f>IF(H4822="否","不适用",IF(AND(ISNUMBER(E4822),ISNUMBER(F4822)),IF(I4822&gt;'规则与名单'!$B$2,"是","否"),"未判定"))</x:f>
        <x:v>不适用</x:v>
      </x:c>
      <x:c r="K4822" s="2" t="str">
        <x:f>IF(J4822="是",IF(ISNUMBER(F4822),"测试日GPS","缺失"),IF(ISNUMBER(G4822),"非测试日纯氢",IF(AND(H4822="是",J4822="未判定"),IF(ISNUMBER(F4822),"测试名单无纯氢GPS","缺失"),IF(ISNUMBER(E4822),"非测试日仪表","缺失"))))</x:f>
        <x:v>非测试日纯氢</x:v>
      </x:c>
      <x:c r="L4822" s="7" t="n">
        <x:f>IF(K4822="缺失","",IF(K4822="非测试日纯氢",G4822,IF(K4822="非测试日仪表",E4822,F4822)))</x:f>
        <x:v>128.8</x:v>
      </x:c>
      <x:c r="M4822" s="2" t="n">
        <x:f>IF(K4822="缺失",1,0)</x:f>
        <x:v>0</x:v>
      </x:c>
      <x:c r="N4822" s="2" t="str">
        <x:v>车辆里程查询_20260901-20260930_1024辆_仪表里程.xlsx / Y205</x:v>
      </x:c>
      <x:c r="O4822" s="2" t="str">
        <x:v>车辆里程查询_20260901-20260930_1024辆_GPS里程.xlsx / Y18</x:v>
      </x:c>
      <x:c r="P4822" s="2" t="str">
        <x:v>车辆纯氢气里程查询_20260901-20260930_1024辆.xlsx / Y601</x:v>
      </x:c>
    </x:row>
    <x:row r="4823" ht="22" customHeight="1">
      <x:c r="A4823" s="2" t="n">
        <x:v>189</x:v>
      </x:c>
      <x:c r="B4823" s="2" t="str">
        <x:v>粤AGR5056</x:v>
      </x:c>
      <x:c r="C4823" s="2" t="str">
        <x:v>钟祥</x:v>
      </x:c>
      <x:c r="D4823" s="8" t="d">
        <x:v>2026-09-22T00:00:00.000Z</x:v>
      </x:c>
      <x:c r="E4823" s="7" t="n">
        <x:v>181.9</x:v>
      </x:c>
      <x:c r="F4823" s="7" t="n">
        <x:v>190</x:v>
      </x:c>
      <x:c r="G4823" s="7" t="n">
        <x:v>177.9</x:v>
      </x:c>
      <x:c r="H4823" s="2" t="str">
        <x:v>否</x:v>
      </x:c>
      <x:c r="I4823" s="7" t="n">
        <x:f>IF(AND(ISNUMBER(E4823),ISNUMBER(F4823)),E4823-F4823,"")</x:f>
        <x:v>-8.099999999999994</x:v>
      </x:c>
      <x:c r="J4823" s="2" t="str">
        <x:f>IF(H4823="否","不适用",IF(AND(ISNUMBER(E4823),ISNUMBER(F4823)),IF(I4823&gt;'规则与名单'!$B$2,"是","否"),"未判定"))</x:f>
        <x:v>不适用</x:v>
      </x:c>
      <x:c r="K4823" s="2" t="str">
        <x:f>IF(J4823="是",IF(ISNUMBER(F4823),"测试日GPS","缺失"),IF(ISNUMBER(G4823),"非测试日纯氢",IF(AND(H4823="是",J4823="未判定"),IF(ISNUMBER(F4823),"测试名单无纯氢GPS","缺失"),IF(ISNUMBER(E4823),"非测试日仪表","缺失"))))</x:f>
        <x:v>非测试日纯氢</x:v>
      </x:c>
      <x:c r="L4823" s="7" t="n">
        <x:f>IF(K4823="缺失","",IF(K4823="非测试日纯氢",G4823,IF(K4823="非测试日仪表",E4823,F4823)))</x:f>
        <x:v>177.9</x:v>
      </x:c>
      <x:c r="M4823" s="2" t="n">
        <x:f>IF(K4823="缺失",1,0)</x:f>
        <x:v>0</x:v>
      </x:c>
      <x:c r="N4823" s="2" t="str">
        <x:v>车辆里程查询_20260901-20260930_1024辆_仪表里程.xlsx / Z205</x:v>
      </x:c>
      <x:c r="O4823" s="2" t="str">
        <x:v>车辆里程查询_20260901-20260930_1024辆_GPS里程.xlsx / Z18</x:v>
      </x:c>
      <x:c r="P4823" s="2" t="str">
        <x:v>车辆纯氢气里程查询_20260901-20260930_1024辆.xlsx / Z601</x:v>
      </x:c>
    </x:row>
    <x:row r="4824" ht="22" customHeight="1">
      <x:c r="A4824" s="2" t="n">
        <x:v>189</x:v>
      </x:c>
      <x:c r="B4824" s="2" t="str">
        <x:v>粤AGR5056</x:v>
      </x:c>
      <x:c r="C4824" s="2" t="str">
        <x:v>钟祥</x:v>
      </x:c>
      <x:c r="D4824" s="8" t="d">
        <x:v>2026-09-23T00:00:00.000Z</x:v>
      </x:c>
      <x:c r="E4824" s="7" t="n">
        <x:v>175</x:v>
      </x:c>
      <x:c r="F4824" s="7" t="n">
        <x:v>178.4</x:v>
      </x:c>
      <x:c r="G4824" s="7" t="n">
        <x:v>165.4</x:v>
      </x:c>
      <x:c r="H4824" s="2" t="str">
        <x:v>否</x:v>
      </x:c>
      <x:c r="I4824" s="7" t="n">
        <x:f>IF(AND(ISNUMBER(E4824),ISNUMBER(F4824)),E4824-F4824,"")</x:f>
        <x:v>-3.4000000000000057</x:v>
      </x:c>
      <x:c r="J4824" s="2" t="str">
        <x:f>IF(H4824="否","不适用",IF(AND(ISNUMBER(E4824),ISNUMBER(F4824)),IF(I4824&gt;'规则与名单'!$B$2,"是","否"),"未判定"))</x:f>
        <x:v>不适用</x:v>
      </x:c>
      <x:c r="K4824" s="2" t="str">
        <x:f>IF(J4824="是",IF(ISNUMBER(F4824),"测试日GPS","缺失"),IF(ISNUMBER(G4824),"非测试日纯氢",IF(AND(H4824="是",J4824="未判定"),IF(ISNUMBER(F4824),"测试名单无纯氢GPS","缺失"),IF(ISNUMBER(E4824),"非测试日仪表","缺失"))))</x:f>
        <x:v>非测试日纯氢</x:v>
      </x:c>
      <x:c r="L4824" s="7" t="n">
        <x:f>IF(K4824="缺失","",IF(K4824="非测试日纯氢",G4824,IF(K4824="非测试日仪表",E4824,F4824)))</x:f>
        <x:v>165.4</x:v>
      </x:c>
      <x:c r="M4824" s="2" t="n">
        <x:f>IF(K4824="缺失",1,0)</x:f>
        <x:v>0</x:v>
      </x:c>
      <x:c r="N4824" s="2" t="str">
        <x:v>车辆里程查询_20260901-20260930_1024辆_仪表里程.xlsx / AA205</x:v>
      </x:c>
      <x:c r="O4824" s="2" t="str">
        <x:v>车辆里程查询_20260901-20260930_1024辆_GPS里程.xlsx / AA18</x:v>
      </x:c>
      <x:c r="P4824" s="2" t="str">
        <x:v>车辆纯氢气里程查询_20260901-20260930_1024辆.xlsx / AA601</x:v>
      </x:c>
    </x:row>
    <x:row r="4825" ht="22" customHeight="1">
      <x:c r="A4825" s="2" t="n">
        <x:v>189</x:v>
      </x:c>
      <x:c r="B4825" s="2" t="str">
        <x:v>粤AGR5056</x:v>
      </x:c>
      <x:c r="C4825" s="2" t="str">
        <x:v>钟祥</x:v>
      </x:c>
      <x:c r="D4825" s="8" t="d">
        <x:v>2026-09-24T00:00:00.000Z</x:v>
      </x:c>
      <x:c r="E4825" s="7" t="n">
        <x:v>170.9</x:v>
      </x:c>
      <x:c r="F4825" s="7" t="n">
        <x:v>175.3</x:v>
      </x:c>
      <x:c r="G4825" s="7" t="n">
        <x:v>167.1</x:v>
      </x:c>
      <x:c r="H4825" s="2" t="str">
        <x:v>否</x:v>
      </x:c>
      <x:c r="I4825" s="7" t="n">
        <x:f>IF(AND(ISNUMBER(E4825),ISNUMBER(F4825)),E4825-F4825,"")</x:f>
        <x:v>-4.400000000000006</x:v>
      </x:c>
      <x:c r="J4825" s="2" t="str">
        <x:f>IF(H4825="否","不适用",IF(AND(ISNUMBER(E4825),ISNUMBER(F4825)),IF(I4825&gt;'规则与名单'!$B$2,"是","否"),"未判定"))</x:f>
        <x:v>不适用</x:v>
      </x:c>
      <x:c r="K4825" s="2" t="str">
        <x:f>IF(J4825="是",IF(ISNUMBER(F4825),"测试日GPS","缺失"),IF(ISNUMBER(G4825),"非测试日纯氢",IF(AND(H4825="是",J4825="未判定"),IF(ISNUMBER(F4825),"测试名单无纯氢GPS","缺失"),IF(ISNUMBER(E4825),"非测试日仪表","缺失"))))</x:f>
        <x:v>非测试日纯氢</x:v>
      </x:c>
      <x:c r="L4825" s="7" t="n">
        <x:f>IF(K4825="缺失","",IF(K4825="非测试日纯氢",G4825,IF(K4825="非测试日仪表",E4825,F4825)))</x:f>
        <x:v>167.1</x:v>
      </x:c>
      <x:c r="M4825" s="2" t="n">
        <x:f>IF(K4825="缺失",1,0)</x:f>
        <x:v>0</x:v>
      </x:c>
      <x:c r="N4825" s="2" t="str">
        <x:v>车辆里程查询_20260901-20260930_1024辆_仪表里程.xlsx / AB205</x:v>
      </x:c>
      <x:c r="O4825" s="2" t="str">
        <x:v>车辆里程查询_20260901-20260930_1024辆_GPS里程.xlsx / AB18</x:v>
      </x:c>
      <x:c r="P4825" s="2" t="str">
        <x:v>车辆纯氢气里程查询_20260901-20260930_1024辆.xlsx / AB601</x:v>
      </x:c>
    </x:row>
    <x:row r="4826" ht="22" customHeight="1">
      <x:c r="A4826" s="2" t="n">
        <x:v>189</x:v>
      </x:c>
      <x:c r="B4826" s="2" t="str">
        <x:v>粤AGR5056</x:v>
      </x:c>
      <x:c r="C4826" s="2" t="str">
        <x:v>钟祥</x:v>
      </x:c>
      <x:c r="D4826" s="8" t="d">
        <x:v>2026-09-25T00:00:00.000Z</x:v>
      </x:c>
      <x:c r="E4826" s="7" t="n">
        <x:v>183.8</x:v>
      </x:c>
      <x:c r="F4826" s="7" t="n">
        <x:v>186.2</x:v>
      </x:c>
      <x:c r="G4826" s="7" t="n">
        <x:v>183.7</x:v>
      </x:c>
      <x:c r="H4826" s="2" t="str">
        <x:v>否</x:v>
      </x:c>
      <x:c r="I4826" s="7" t="n">
        <x:f>IF(AND(ISNUMBER(E4826),ISNUMBER(F4826)),E4826-F4826,"")</x:f>
        <x:v>-2.3999999999999773</x:v>
      </x:c>
      <x:c r="J4826" s="2" t="str">
        <x:f>IF(H4826="否","不适用",IF(AND(ISNUMBER(E4826),ISNUMBER(F4826)),IF(I4826&gt;'规则与名单'!$B$2,"是","否"),"未判定"))</x:f>
        <x:v>不适用</x:v>
      </x:c>
      <x:c r="K4826" s="2" t="str">
        <x:f>IF(J4826="是",IF(ISNUMBER(F4826),"测试日GPS","缺失"),IF(ISNUMBER(G4826),"非测试日纯氢",IF(AND(H4826="是",J4826="未判定"),IF(ISNUMBER(F4826),"测试名单无纯氢GPS","缺失"),IF(ISNUMBER(E4826),"非测试日仪表","缺失"))))</x:f>
        <x:v>非测试日纯氢</x:v>
      </x:c>
      <x:c r="L4826" s="7" t="n">
        <x:f>IF(K4826="缺失","",IF(K4826="非测试日纯氢",G4826,IF(K4826="非测试日仪表",E4826,F4826)))</x:f>
        <x:v>183.7</x:v>
      </x:c>
      <x:c r="M4826" s="2" t="n">
        <x:f>IF(K4826="缺失",1,0)</x:f>
        <x:v>0</x:v>
      </x:c>
      <x:c r="N4826" s="2" t="str">
        <x:v>车辆里程查询_20260901-20260930_1024辆_仪表里程.xlsx / AC205</x:v>
      </x:c>
      <x:c r="O4826" s="2" t="str">
        <x:v>车辆里程查询_20260901-20260930_1024辆_GPS里程.xlsx / AC18</x:v>
      </x:c>
      <x:c r="P4826" s="2" t="str">
        <x:v>车辆纯氢气里程查询_20260901-20260930_1024辆.xlsx / AC601</x:v>
      </x:c>
    </x:row>
    <x:row r="4827" ht="22" customHeight="1">
      <x:c r="A4827" s="2" t="n">
        <x:v>189</x:v>
      </x:c>
      <x:c r="B4827" s="2" t="str">
        <x:v>粤AGR5056</x:v>
      </x:c>
      <x:c r="C4827" s="2" t="str">
        <x:v>钟祥</x:v>
      </x:c>
      <x:c r="D4827" s="8" t="d">
        <x:v>2026-09-26T00:00:00.000Z</x:v>
      </x:c>
      <x:c r="E4827" s="7" t="n">
        <x:v>169.5</x:v>
      </x:c>
      <x:c r="F4827" s="7" t="n">
        <x:v>177.2</x:v>
      </x:c>
      <x:c r="G4827" s="7" t="n">
        <x:v>160.2</x:v>
      </x:c>
      <x:c r="H4827" s="2" t="str">
        <x:v>否</x:v>
      </x:c>
      <x:c r="I4827" s="7" t="n">
        <x:f>IF(AND(ISNUMBER(E4827),ISNUMBER(F4827)),E4827-F4827,"")</x:f>
        <x:v>-7.699999999999989</x:v>
      </x:c>
      <x:c r="J4827" s="2" t="str">
        <x:f>IF(H4827="否","不适用",IF(AND(ISNUMBER(E4827),ISNUMBER(F4827)),IF(I4827&gt;'规则与名单'!$B$2,"是","否"),"未判定"))</x:f>
        <x:v>不适用</x:v>
      </x:c>
      <x:c r="K4827" s="2" t="str">
        <x:f>IF(J4827="是",IF(ISNUMBER(F4827),"测试日GPS","缺失"),IF(ISNUMBER(G4827),"非测试日纯氢",IF(AND(H4827="是",J4827="未判定"),IF(ISNUMBER(F4827),"测试名单无纯氢GPS","缺失"),IF(ISNUMBER(E4827),"非测试日仪表","缺失"))))</x:f>
        <x:v>非测试日纯氢</x:v>
      </x:c>
      <x:c r="L4827" s="7" t="n">
        <x:f>IF(K4827="缺失","",IF(K4827="非测试日纯氢",G4827,IF(K4827="非测试日仪表",E4827,F4827)))</x:f>
        <x:v>160.2</x:v>
      </x:c>
      <x:c r="M4827" s="2" t="n">
        <x:f>IF(K4827="缺失",1,0)</x:f>
        <x:v>0</x:v>
      </x:c>
      <x:c r="N4827" s="2" t="str">
        <x:v>车辆里程查询_20260901-20260930_1024辆_仪表里程.xlsx / AD205</x:v>
      </x:c>
      <x:c r="O4827" s="2" t="str">
        <x:v>车辆里程查询_20260901-20260930_1024辆_GPS里程.xlsx / AD18</x:v>
      </x:c>
      <x:c r="P4827" s="2" t="str">
        <x:v>车辆纯氢气里程查询_20260901-20260930_1024辆.xlsx / AD601</x:v>
      </x:c>
    </x:row>
    <x:row r="4828" ht="22" customHeight="1">
      <x:c r="A4828" s="2" t="n">
        <x:v>189</x:v>
      </x:c>
      <x:c r="B4828" s="2" t="str">
        <x:v>粤AGR5056</x:v>
      </x:c>
      <x:c r="C4828" s="2" t="str">
        <x:v>钟祥</x:v>
      </x:c>
      <x:c r="D4828" s="8" t="d">
        <x:v>2026-09-27T00:00:00.000Z</x:v>
      </x:c>
      <x:c r="E4828" s="7" t="n">
        <x:v>208.6</x:v>
      </x:c>
      <x:c r="F4828" s="7" t="n">
        <x:v>214.1</x:v>
      </x:c>
      <x:c r="G4828" s="7" t="n">
        <x:v>201.5</x:v>
      </x:c>
      <x:c r="H4828" s="2" t="str">
        <x:v>否</x:v>
      </x:c>
      <x:c r="I4828" s="7" t="n">
        <x:f>IF(AND(ISNUMBER(E4828),ISNUMBER(F4828)),E4828-F4828,"")</x:f>
        <x:v>-5.5</x:v>
      </x:c>
      <x:c r="J4828" s="2" t="str">
        <x:f>IF(H4828="否","不适用",IF(AND(ISNUMBER(E4828),ISNUMBER(F4828)),IF(I4828&gt;'规则与名单'!$B$2,"是","否"),"未判定"))</x:f>
        <x:v>不适用</x:v>
      </x:c>
      <x:c r="K4828" s="2" t="str">
        <x:f>IF(J4828="是",IF(ISNUMBER(F4828),"测试日GPS","缺失"),IF(ISNUMBER(G4828),"非测试日纯氢",IF(AND(H4828="是",J4828="未判定"),IF(ISNUMBER(F4828),"测试名单无纯氢GPS","缺失"),IF(ISNUMBER(E4828),"非测试日仪表","缺失"))))</x:f>
        <x:v>非测试日纯氢</x:v>
      </x:c>
      <x:c r="L4828" s="7" t="n">
        <x:f>IF(K4828="缺失","",IF(K4828="非测试日纯氢",G4828,IF(K4828="非测试日仪表",E4828,F4828)))</x:f>
        <x:v>201.5</x:v>
      </x:c>
      <x:c r="M4828" s="2" t="n">
        <x:f>IF(K4828="缺失",1,0)</x:f>
        <x:v>0</x:v>
      </x:c>
      <x:c r="N4828" s="2" t="str">
        <x:v>车辆里程查询_20260901-20260930_1024辆_仪表里程.xlsx / AE205</x:v>
      </x:c>
      <x:c r="O4828" s="2" t="str">
        <x:v>车辆里程查询_20260901-20260930_1024辆_GPS里程.xlsx / AE18</x:v>
      </x:c>
      <x:c r="P4828" s="2" t="str">
        <x:v>车辆纯氢气里程查询_20260901-20260930_1024辆.xlsx / AE601</x:v>
      </x:c>
    </x:row>
    <x:row r="4829" ht="22" customHeight="1">
      <x:c r="A4829" s="2" t="n">
        <x:v>189</x:v>
      </x:c>
      <x:c r="B4829" s="2" t="str">
        <x:v>粤AGR5056</x:v>
      </x:c>
      <x:c r="C4829" s="2" t="str">
        <x:v>钟祥</x:v>
      </x:c>
      <x:c r="D4829" s="8" t="d">
        <x:v>2026-09-28T00:00:00.000Z</x:v>
      </x:c>
      <x:c r="E4829" s="7" t="n">
        <x:v>157.1</x:v>
      </x:c>
      <x:c r="F4829" s="7" t="n">
        <x:v>160.5</x:v>
      </x:c>
      <x:c r="G4829" s="7" t="n">
        <x:v>157</x:v>
      </x:c>
      <x:c r="H4829" s="2" t="str">
        <x:v>否</x:v>
      </x:c>
      <x:c r="I4829" s="7" t="n">
        <x:f>IF(AND(ISNUMBER(E4829),ISNUMBER(F4829)),E4829-F4829,"")</x:f>
        <x:v>-3.4000000000000057</x:v>
      </x:c>
      <x:c r="J4829" s="2" t="str">
        <x:f>IF(H4829="否","不适用",IF(AND(ISNUMBER(E4829),ISNUMBER(F4829)),IF(I4829&gt;'规则与名单'!$B$2,"是","否"),"未判定"))</x:f>
        <x:v>不适用</x:v>
      </x:c>
      <x:c r="K4829" s="2" t="str">
        <x:f>IF(J4829="是",IF(ISNUMBER(F4829),"测试日GPS","缺失"),IF(ISNUMBER(G4829),"非测试日纯氢",IF(AND(H4829="是",J4829="未判定"),IF(ISNUMBER(F4829),"测试名单无纯氢GPS","缺失"),IF(ISNUMBER(E4829),"非测试日仪表","缺失"))))</x:f>
        <x:v>非测试日纯氢</x:v>
      </x:c>
      <x:c r="L4829" s="7" t="n">
        <x:f>IF(K4829="缺失","",IF(K4829="非测试日纯氢",G4829,IF(K4829="非测试日仪表",E4829,F4829)))</x:f>
        <x:v>157</x:v>
      </x:c>
      <x:c r="M4829" s="2" t="n">
        <x:f>IF(K4829="缺失",1,0)</x:f>
        <x:v>0</x:v>
      </x:c>
      <x:c r="N4829" s="2" t="str">
        <x:v>车辆里程查询_20260901-20260930_1024辆_仪表里程.xlsx / AF205</x:v>
      </x:c>
      <x:c r="O4829" s="2" t="str">
        <x:v>车辆里程查询_20260901-20260930_1024辆_GPS里程.xlsx / AF18</x:v>
      </x:c>
      <x:c r="P4829" s="2" t="str">
        <x:v>车辆纯氢气里程查询_20260901-20260930_1024辆.xlsx / AF601</x:v>
      </x:c>
    </x:row>
    <x:row r="4830" ht="22" customHeight="1">
      <x:c r="A4830" s="2" t="n">
        <x:v>189</x:v>
      </x:c>
      <x:c r="B4830" s="2" t="str">
        <x:v>粤AGR5056</x:v>
      </x:c>
      <x:c r="C4830" s="2" t="str">
        <x:v>钟祥</x:v>
      </x:c>
      <x:c r="D4830" s="8" t="d">
        <x:v>2026-09-29T00:00:00.000Z</x:v>
      </x:c>
      <x:c r="E4830" s="7" t="n">
        <x:v>175.5</x:v>
      </x:c>
      <x:c r="F4830" s="7" t="n">
        <x:v>182</x:v>
      </x:c>
      <x:c r="G4830" s="7" t="n">
        <x:v>175.4</x:v>
      </x:c>
      <x:c r="H4830" s="2" t="str">
        <x:v>否</x:v>
      </x:c>
      <x:c r="I4830" s="7" t="n">
        <x:f>IF(AND(ISNUMBER(E4830),ISNUMBER(F4830)),E4830-F4830,"")</x:f>
        <x:v>-6.5</x:v>
      </x:c>
      <x:c r="J4830" s="2" t="str">
        <x:f>IF(H4830="否","不适用",IF(AND(ISNUMBER(E4830),ISNUMBER(F4830)),IF(I4830&gt;'规则与名单'!$B$2,"是","否"),"未判定"))</x:f>
        <x:v>不适用</x:v>
      </x:c>
      <x:c r="K4830" s="2" t="str">
        <x:f>IF(J4830="是",IF(ISNUMBER(F4830),"测试日GPS","缺失"),IF(ISNUMBER(G4830),"非测试日纯氢",IF(AND(H4830="是",J4830="未判定"),IF(ISNUMBER(F4830),"测试名单无纯氢GPS","缺失"),IF(ISNUMBER(E4830),"非测试日仪表","缺失"))))</x:f>
        <x:v>非测试日纯氢</x:v>
      </x:c>
      <x:c r="L4830" s="7" t="n">
        <x:f>IF(K4830="缺失","",IF(K4830="非测试日纯氢",G4830,IF(K4830="非测试日仪表",E4830,F4830)))</x:f>
        <x:v>175.4</x:v>
      </x:c>
      <x:c r="M4830" s="2" t="n">
        <x:f>IF(K4830="缺失",1,0)</x:f>
        <x:v>0</x:v>
      </x:c>
      <x:c r="N4830" s="2" t="str">
        <x:v>车辆里程查询_20260901-20260930_1024辆_仪表里程.xlsx / AG205</x:v>
      </x:c>
      <x:c r="O4830" s="2" t="str">
        <x:v>车辆里程查询_20260901-20260930_1024辆_GPS里程.xlsx / AG18</x:v>
      </x:c>
      <x:c r="P4830" s="2" t="str">
        <x:v>车辆纯氢气里程查询_20260901-20260930_1024辆.xlsx / AG601</x:v>
      </x:c>
    </x:row>
    <x:row r="4831" ht="22" customHeight="1">
      <x:c r="A4831" s="2" t="n">
        <x:v>189</x:v>
      </x:c>
      <x:c r="B4831" s="2" t="str">
        <x:v>粤AGR5056</x:v>
      </x:c>
      <x:c r="C4831" s="2" t="str">
        <x:v>钟祥</x:v>
      </x:c>
      <x:c r="D4831" s="8" t="d">
        <x:v>2026-09-30T00:00:00.000Z</x:v>
      </x:c>
      <x:c r="E4831" s="7" t="n">
        <x:v>144.9</x:v>
      </x:c>
      <x:c r="F4831" s="7" t="n">
        <x:v>148.2</x:v>
      </x:c>
      <x:c r="G4831" s="7" t="n">
        <x:v>144.8</x:v>
      </x:c>
      <x:c r="H4831" s="2" t="str">
        <x:v>否</x:v>
      </x:c>
      <x:c r="I4831" s="7" t="n">
        <x:f>IF(AND(ISNUMBER(E4831),ISNUMBER(F4831)),E4831-F4831,"")</x:f>
        <x:v>-3.299999999999983</x:v>
      </x:c>
      <x:c r="J4831" s="2" t="str">
        <x:f>IF(H4831="否","不适用",IF(AND(ISNUMBER(E4831),ISNUMBER(F4831)),IF(I4831&gt;'规则与名单'!$B$2,"是","否"),"未判定"))</x:f>
        <x:v>不适用</x:v>
      </x:c>
      <x:c r="K4831" s="2" t="str">
        <x:f>IF(J4831="是",IF(ISNUMBER(F4831),"测试日GPS","缺失"),IF(ISNUMBER(G4831),"非测试日纯氢",IF(AND(H4831="是",J4831="未判定"),IF(ISNUMBER(F4831),"测试名单无纯氢GPS","缺失"),IF(ISNUMBER(E4831),"非测试日仪表","缺失"))))</x:f>
        <x:v>非测试日纯氢</x:v>
      </x:c>
      <x:c r="L4831" s="7" t="n">
        <x:f>IF(K4831="缺失","",IF(K4831="非测试日纯氢",G4831,IF(K4831="非测试日仪表",E4831,F4831)))</x:f>
        <x:v>144.8</x:v>
      </x:c>
      <x:c r="M4831" s="2" t="n">
        <x:f>IF(K4831="缺失",1,0)</x:f>
        <x:v>0</x:v>
      </x:c>
      <x:c r="N4831" s="2" t="str">
        <x:v>车辆里程查询_20260901-20260930_1024辆_仪表里程.xlsx / AH205</x:v>
      </x:c>
      <x:c r="O4831" s="2" t="str">
        <x:v>车辆里程查询_20260901-20260930_1024辆_GPS里程.xlsx / AH18</x:v>
      </x:c>
      <x:c r="P4831" s="2" t="str">
        <x:v>车辆纯氢气里程查询_20260901-20260930_1024辆.xlsx / AH601</x:v>
      </x:c>
    </x:row>
    <x:row r="4832" ht="22" customHeight="1">
      <x:c r="A4832" s="2" t="n">
        <x:v>190</x:v>
      </x:c>
      <x:c r="B4832" s="2" t="str">
        <x:v>粤AGR5058</x:v>
      </x:c>
      <x:c r="C4832" s="2" t="str">
        <x:v>钟祥</x:v>
      </x:c>
      <x:c r="D4832" s="8" t="d">
        <x:v>2026-09-01T00:00:00.000Z</x:v>
      </x:c>
      <x:c r="E4832" s="7" t="n">
        <x:v>217.3</x:v>
      </x:c>
      <x:c r="F4832" s="7" t="n">
        <x:v>220.8</x:v>
      </x:c>
      <x:c r="G4832" s="7" t="n">
        <x:v>212.8</x:v>
      </x:c>
      <x:c r="H4832" s="2" t="str">
        <x:v>否</x:v>
      </x:c>
      <x:c r="I4832" s="7" t="n">
        <x:f>IF(AND(ISNUMBER(E4832),ISNUMBER(F4832)),E4832-F4832,"")</x:f>
        <x:v>-3.5</x:v>
      </x:c>
      <x:c r="J4832" s="2" t="str">
        <x:f>IF(H4832="否","不适用",IF(AND(ISNUMBER(E4832),ISNUMBER(F4832)),IF(I4832&gt;'规则与名单'!$B$2,"是","否"),"未判定"))</x:f>
        <x:v>不适用</x:v>
      </x:c>
      <x:c r="K4832" s="2" t="str">
        <x:f>IF(J4832="是",IF(ISNUMBER(F4832),"测试日GPS","缺失"),IF(ISNUMBER(G4832),"非测试日纯氢",IF(AND(H4832="是",J4832="未判定"),IF(ISNUMBER(F4832),"测试名单无纯氢GPS","缺失"),IF(ISNUMBER(E4832),"非测试日仪表","缺失"))))</x:f>
        <x:v>非测试日纯氢</x:v>
      </x:c>
      <x:c r="L4832" s="7" t="n">
        <x:f>IF(K4832="缺失","",IF(K4832="非测试日纯氢",G4832,IF(K4832="非测试日仪表",E4832,F4832)))</x:f>
        <x:v>212.8</x:v>
      </x:c>
      <x:c r="M4832" s="2" t="n">
        <x:f>IF(K4832="缺失",1,0)</x:f>
        <x:v>0</x:v>
      </x:c>
      <x:c r="N4832" s="2" t="str">
        <x:v>车辆里程查询_20260901-20260930_1024辆_仪表里程.xlsx / E225</x:v>
      </x:c>
      <x:c r="O4832" s="2" t="str">
        <x:v>车辆里程查询_20260901-20260930_1024辆_GPS里程.xlsx / E118</x:v>
      </x:c>
      <x:c r="P4832" s="2" t="str">
        <x:v>车辆纯氢气里程查询_20260901-20260930_1024辆.xlsx / E332</x:v>
      </x:c>
    </x:row>
    <x:row r="4833" ht="22" customHeight="1">
      <x:c r="A4833" s="2" t="n">
        <x:v>190</x:v>
      </x:c>
      <x:c r="B4833" s="2" t="str">
        <x:v>粤AGR5058</x:v>
      </x:c>
      <x:c r="C4833" s="2" t="str">
        <x:v>钟祥</x:v>
      </x:c>
      <x:c r="D4833" s="8" t="d">
        <x:v>2026-09-02T00:00:00.000Z</x:v>
      </x:c>
      <x:c r="E4833" s="7" t="n">
        <x:v>227.7</x:v>
      </x:c>
      <x:c r="F4833" s="7" t="n">
        <x:v>233.6</x:v>
      </x:c>
      <x:c r="G4833" s="7" t="n">
        <x:v>227.3</x:v>
      </x:c>
      <x:c r="H4833" s="2" t="str">
        <x:v>否</x:v>
      </x:c>
      <x:c r="I4833" s="7" t="n">
        <x:f>IF(AND(ISNUMBER(E4833),ISNUMBER(F4833)),E4833-F4833,"")</x:f>
        <x:v>-5.900000000000006</x:v>
      </x:c>
      <x:c r="J4833" s="2" t="str">
        <x:f>IF(H4833="否","不适用",IF(AND(ISNUMBER(E4833),ISNUMBER(F4833)),IF(I4833&gt;'规则与名单'!$B$2,"是","否"),"未判定"))</x:f>
        <x:v>不适用</x:v>
      </x:c>
      <x:c r="K4833" s="2" t="str">
        <x:f>IF(J4833="是",IF(ISNUMBER(F4833),"测试日GPS","缺失"),IF(ISNUMBER(G4833),"非测试日纯氢",IF(AND(H4833="是",J4833="未判定"),IF(ISNUMBER(F4833),"测试名单无纯氢GPS","缺失"),IF(ISNUMBER(E4833),"非测试日仪表","缺失"))))</x:f>
        <x:v>非测试日纯氢</x:v>
      </x:c>
      <x:c r="L4833" s="7" t="n">
        <x:f>IF(K4833="缺失","",IF(K4833="非测试日纯氢",G4833,IF(K4833="非测试日仪表",E4833,F4833)))</x:f>
        <x:v>227.3</x:v>
      </x:c>
      <x:c r="M4833" s="2" t="n">
        <x:f>IF(K4833="缺失",1,0)</x:f>
        <x:v>0</x:v>
      </x:c>
      <x:c r="N4833" s="2" t="str">
        <x:v>车辆里程查询_20260901-20260930_1024辆_仪表里程.xlsx / F225</x:v>
      </x:c>
      <x:c r="O4833" s="2" t="str">
        <x:v>车辆里程查询_20260901-20260930_1024辆_GPS里程.xlsx / F118</x:v>
      </x:c>
      <x:c r="P4833" s="2" t="str">
        <x:v>车辆纯氢气里程查询_20260901-20260930_1024辆.xlsx / F332</x:v>
      </x:c>
    </x:row>
    <x:row r="4834" ht="22" customHeight="1">
      <x:c r="A4834" s="2" t="n">
        <x:v>190</x:v>
      </x:c>
      <x:c r="B4834" s="2" t="str">
        <x:v>粤AGR5058</x:v>
      </x:c>
      <x:c r="C4834" s="2" t="str">
        <x:v>钟祥</x:v>
      </x:c>
      <x:c r="D4834" s="8" t="d">
        <x:v>2026-09-03T00:00:00.000Z</x:v>
      </x:c>
      <x:c r="E4834" s="7" t="n">
        <x:v>226.4</x:v>
      </x:c>
      <x:c r="F4834" s="7" t="n">
        <x:v>232.2</x:v>
      </x:c>
      <x:c r="G4834" s="7" t="n">
        <x:v>224.4</x:v>
      </x:c>
      <x:c r="H4834" s="2" t="str">
        <x:v>否</x:v>
      </x:c>
      <x:c r="I4834" s="7" t="n">
        <x:f>IF(AND(ISNUMBER(E4834),ISNUMBER(F4834)),E4834-F4834,"")</x:f>
        <x:v>-5.799999999999983</x:v>
      </x:c>
      <x:c r="J4834" s="2" t="str">
        <x:f>IF(H4834="否","不适用",IF(AND(ISNUMBER(E4834),ISNUMBER(F4834)),IF(I4834&gt;'规则与名单'!$B$2,"是","否"),"未判定"))</x:f>
        <x:v>不适用</x:v>
      </x:c>
      <x:c r="K4834" s="2" t="str">
        <x:f>IF(J4834="是",IF(ISNUMBER(F4834),"测试日GPS","缺失"),IF(ISNUMBER(G4834),"非测试日纯氢",IF(AND(H4834="是",J4834="未判定"),IF(ISNUMBER(F4834),"测试名单无纯氢GPS","缺失"),IF(ISNUMBER(E4834),"非测试日仪表","缺失"))))</x:f>
        <x:v>非测试日纯氢</x:v>
      </x:c>
      <x:c r="L4834" s="7" t="n">
        <x:f>IF(K4834="缺失","",IF(K4834="非测试日纯氢",G4834,IF(K4834="非测试日仪表",E4834,F4834)))</x:f>
        <x:v>224.4</x:v>
      </x:c>
      <x:c r="M4834" s="2" t="n">
        <x:f>IF(K4834="缺失",1,0)</x:f>
        <x:v>0</x:v>
      </x:c>
      <x:c r="N4834" s="2" t="str">
        <x:v>车辆里程查询_20260901-20260930_1024辆_仪表里程.xlsx / G225</x:v>
      </x:c>
      <x:c r="O4834" s="2" t="str">
        <x:v>车辆里程查询_20260901-20260930_1024辆_GPS里程.xlsx / G118</x:v>
      </x:c>
      <x:c r="P4834" s="2" t="str">
        <x:v>车辆纯氢气里程查询_20260901-20260930_1024辆.xlsx / G332</x:v>
      </x:c>
    </x:row>
    <x:row r="4835" ht="22" customHeight="1">
      <x:c r="A4835" s="2" t="n">
        <x:v>190</x:v>
      </x:c>
      <x:c r="B4835" s="2" t="str">
        <x:v>粤AGR5058</x:v>
      </x:c>
      <x:c r="C4835" s="2" t="str">
        <x:v>钟祥</x:v>
      </x:c>
      <x:c r="D4835" s="8" t="d">
        <x:v>2026-09-04T00:00:00.000Z</x:v>
      </x:c>
      <x:c r="E4835" s="7" t="n">
        <x:v>196.6</x:v>
      </x:c>
      <x:c r="F4835" s="7" t="n">
        <x:v>200.4</x:v>
      </x:c>
      <x:c r="G4835" s="7" t="n">
        <x:v>193.9</x:v>
      </x:c>
      <x:c r="H4835" s="2" t="str">
        <x:v>否</x:v>
      </x:c>
      <x:c r="I4835" s="7" t="n">
        <x:f>IF(AND(ISNUMBER(E4835),ISNUMBER(F4835)),E4835-F4835,"")</x:f>
        <x:v>-3.8000000000000114</x:v>
      </x:c>
      <x:c r="J4835" s="2" t="str">
        <x:f>IF(H4835="否","不适用",IF(AND(ISNUMBER(E4835),ISNUMBER(F4835)),IF(I4835&gt;'规则与名单'!$B$2,"是","否"),"未判定"))</x:f>
        <x:v>不适用</x:v>
      </x:c>
      <x:c r="K4835" s="2" t="str">
        <x:f>IF(J4835="是",IF(ISNUMBER(F4835),"测试日GPS","缺失"),IF(ISNUMBER(G4835),"非测试日纯氢",IF(AND(H4835="是",J4835="未判定"),IF(ISNUMBER(F4835),"测试名单无纯氢GPS","缺失"),IF(ISNUMBER(E4835),"非测试日仪表","缺失"))))</x:f>
        <x:v>非测试日纯氢</x:v>
      </x:c>
      <x:c r="L4835" s="7" t="n">
        <x:f>IF(K4835="缺失","",IF(K4835="非测试日纯氢",G4835,IF(K4835="非测试日仪表",E4835,F4835)))</x:f>
        <x:v>193.9</x:v>
      </x:c>
      <x:c r="M4835" s="2" t="n">
        <x:f>IF(K4835="缺失",1,0)</x:f>
        <x:v>0</x:v>
      </x:c>
      <x:c r="N4835" s="2" t="str">
        <x:v>车辆里程查询_20260901-20260930_1024辆_仪表里程.xlsx / H225</x:v>
      </x:c>
      <x:c r="O4835" s="2" t="str">
        <x:v>车辆里程查询_20260901-20260930_1024辆_GPS里程.xlsx / H118</x:v>
      </x:c>
      <x:c r="P4835" s="2" t="str">
        <x:v>车辆纯氢气里程查询_20260901-20260930_1024辆.xlsx / H332</x:v>
      </x:c>
    </x:row>
    <x:row r="4836" ht="22" customHeight="1">
      <x:c r="A4836" s="2" t="n">
        <x:v>190</x:v>
      </x:c>
      <x:c r="B4836" s="2" t="str">
        <x:v>粤AGR5058</x:v>
      </x:c>
      <x:c r="C4836" s="2" t="str">
        <x:v>钟祥</x:v>
      </x:c>
      <x:c r="D4836" s="8" t="d">
        <x:v>2026-09-05T00:00:00.000Z</x:v>
      </x:c>
      <x:c r="E4836" s="7" t="n">
        <x:v>63</x:v>
      </x:c>
      <x:c r="F4836" s="7" t="n">
        <x:v>63.1</x:v>
      </x:c>
      <x:c r="G4836" s="7" t="n">
        <x:v>63</x:v>
      </x:c>
      <x:c r="H4836" s="2" t="str">
        <x:v>否</x:v>
      </x:c>
      <x:c r="I4836" s="7" t="n">
        <x:f>IF(AND(ISNUMBER(E4836),ISNUMBER(F4836)),E4836-F4836,"")</x:f>
        <x:v>-0.10000000000000142</x:v>
      </x:c>
      <x:c r="J4836" s="2" t="str">
        <x:f>IF(H4836="否","不适用",IF(AND(ISNUMBER(E4836),ISNUMBER(F4836)),IF(I4836&gt;'规则与名单'!$B$2,"是","否"),"未判定"))</x:f>
        <x:v>不适用</x:v>
      </x:c>
      <x:c r="K4836" s="2" t="str">
        <x:f>IF(J4836="是",IF(ISNUMBER(F4836),"测试日GPS","缺失"),IF(ISNUMBER(G4836),"非测试日纯氢",IF(AND(H4836="是",J4836="未判定"),IF(ISNUMBER(F4836),"测试名单无纯氢GPS","缺失"),IF(ISNUMBER(E4836),"非测试日仪表","缺失"))))</x:f>
        <x:v>非测试日纯氢</x:v>
      </x:c>
      <x:c r="L4836" s="7" t="n">
        <x:f>IF(K4836="缺失","",IF(K4836="非测试日纯氢",G4836,IF(K4836="非测试日仪表",E4836,F4836)))</x:f>
        <x:v>63</x:v>
      </x:c>
      <x:c r="M4836" s="2" t="n">
        <x:f>IF(K4836="缺失",1,0)</x:f>
        <x:v>0</x:v>
      </x:c>
      <x:c r="N4836" s="2" t="str">
        <x:v>车辆里程查询_20260901-20260930_1024辆_仪表里程.xlsx / I225</x:v>
      </x:c>
      <x:c r="O4836" s="2" t="str">
        <x:v>车辆里程查询_20260901-20260930_1024辆_GPS里程.xlsx / I118</x:v>
      </x:c>
      <x:c r="P4836" s="2" t="str">
        <x:v>车辆纯氢气里程查询_20260901-20260930_1024辆.xlsx / I332</x:v>
      </x:c>
    </x:row>
    <x:row r="4837" ht="22" customHeight="1">
      <x:c r="A4837" s="2" t="n">
        <x:v>190</x:v>
      </x:c>
      <x:c r="B4837" s="2" t="str">
        <x:v>粤AGR5058</x:v>
      </x:c>
      <x:c r="C4837" s="2" t="str">
        <x:v>钟祥</x:v>
      </x:c>
      <x:c r="D4837" s="8" t="d">
        <x:v>2026-09-06T00:00:00.000Z</x:v>
      </x:c>
      <x:c r="E4837" s="7" t="n">
        <x:v>72.7</x:v>
      </x:c>
      <x:c r="F4837" s="7" t="n">
        <x:v>73.8</x:v>
      </x:c>
      <x:c r="G4837" s="7" t="n">
        <x:v>72.7</x:v>
      </x:c>
      <x:c r="H4837" s="2" t="str">
        <x:v>否</x:v>
      </x:c>
      <x:c r="I4837" s="7" t="n">
        <x:f>IF(AND(ISNUMBER(E4837),ISNUMBER(F4837)),E4837-F4837,"")</x:f>
        <x:v>-1.0999999999999943</x:v>
      </x:c>
      <x:c r="J4837" s="2" t="str">
        <x:f>IF(H4837="否","不适用",IF(AND(ISNUMBER(E4837),ISNUMBER(F4837)),IF(I4837&gt;'规则与名单'!$B$2,"是","否"),"未判定"))</x:f>
        <x:v>不适用</x:v>
      </x:c>
      <x:c r="K4837" s="2" t="str">
        <x:f>IF(J4837="是",IF(ISNUMBER(F4837),"测试日GPS","缺失"),IF(ISNUMBER(G4837),"非测试日纯氢",IF(AND(H4837="是",J4837="未判定"),IF(ISNUMBER(F4837),"测试名单无纯氢GPS","缺失"),IF(ISNUMBER(E4837),"非测试日仪表","缺失"))))</x:f>
        <x:v>非测试日纯氢</x:v>
      </x:c>
      <x:c r="L4837" s="7" t="n">
        <x:f>IF(K4837="缺失","",IF(K4837="非测试日纯氢",G4837,IF(K4837="非测试日仪表",E4837,F4837)))</x:f>
        <x:v>72.7</x:v>
      </x:c>
      <x:c r="M4837" s="2" t="n">
        <x:f>IF(K4837="缺失",1,0)</x:f>
        <x:v>0</x:v>
      </x:c>
      <x:c r="N4837" s="2" t="str">
        <x:v>车辆里程查询_20260901-20260930_1024辆_仪表里程.xlsx / J225</x:v>
      </x:c>
      <x:c r="O4837" s="2" t="str">
        <x:v>车辆里程查询_20260901-20260930_1024辆_GPS里程.xlsx / J118</x:v>
      </x:c>
      <x:c r="P4837" s="2" t="str">
        <x:v>车辆纯氢气里程查询_20260901-20260930_1024辆.xlsx / J332</x:v>
      </x:c>
    </x:row>
    <x:row r="4838" ht="22" customHeight="1">
      <x:c r="A4838" s="2" t="n">
        <x:v>190</x:v>
      </x:c>
      <x:c r="B4838" s="2" t="str">
        <x:v>粤AGR5058</x:v>
      </x:c>
      <x:c r="C4838" s="2" t="str">
        <x:v>钟祥</x:v>
      </x:c>
      <x:c r="D4838" s="8" t="d">
        <x:v>2026-09-07T00:00:00.000Z</x:v>
      </x:c>
      <x:c r="E4838" s="7" t="n">
        <x:v>219.1</x:v>
      </x:c>
      <x:c r="F4838" s="7" t="n">
        <x:v>223.7</x:v>
      </x:c>
      <x:c r="G4838" s="7" t="n">
        <x:v>214.1</x:v>
      </x:c>
      <x:c r="H4838" s="2" t="str">
        <x:v>否</x:v>
      </x:c>
      <x:c r="I4838" s="7" t="n">
        <x:f>IF(AND(ISNUMBER(E4838),ISNUMBER(F4838)),E4838-F4838,"")</x:f>
        <x:v>-4.599999999999994</x:v>
      </x:c>
      <x:c r="J4838" s="2" t="str">
        <x:f>IF(H4838="否","不适用",IF(AND(ISNUMBER(E4838),ISNUMBER(F4838)),IF(I4838&gt;'规则与名单'!$B$2,"是","否"),"未判定"))</x:f>
        <x:v>不适用</x:v>
      </x:c>
      <x:c r="K4838" s="2" t="str">
        <x:f>IF(J4838="是",IF(ISNUMBER(F4838),"测试日GPS","缺失"),IF(ISNUMBER(G4838),"非测试日纯氢",IF(AND(H4838="是",J4838="未判定"),IF(ISNUMBER(F4838),"测试名单无纯氢GPS","缺失"),IF(ISNUMBER(E4838),"非测试日仪表","缺失"))))</x:f>
        <x:v>非测试日纯氢</x:v>
      </x:c>
      <x:c r="L4838" s="7" t="n">
        <x:f>IF(K4838="缺失","",IF(K4838="非测试日纯氢",G4838,IF(K4838="非测试日仪表",E4838,F4838)))</x:f>
        <x:v>214.1</x:v>
      </x:c>
      <x:c r="M4838" s="2" t="n">
        <x:f>IF(K4838="缺失",1,0)</x:f>
        <x:v>0</x:v>
      </x:c>
      <x:c r="N4838" s="2" t="str">
        <x:v>车辆里程查询_20260901-20260930_1024辆_仪表里程.xlsx / K225</x:v>
      </x:c>
      <x:c r="O4838" s="2" t="str">
        <x:v>车辆里程查询_20260901-20260930_1024辆_GPS里程.xlsx / K118</x:v>
      </x:c>
      <x:c r="P4838" s="2" t="str">
        <x:v>车辆纯氢气里程查询_20260901-20260930_1024辆.xlsx / K332</x:v>
      </x:c>
    </x:row>
    <x:row r="4839" ht="22" customHeight="1">
      <x:c r="A4839" s="2" t="n">
        <x:v>190</x:v>
      </x:c>
      <x:c r="B4839" s="2" t="str">
        <x:v>粤AGR5058</x:v>
      </x:c>
      <x:c r="C4839" s="2" t="str">
        <x:v>钟祥</x:v>
      </x:c>
      <x:c r="D4839" s="8" t="d">
        <x:v>2026-09-08T00:00:00.000Z</x:v>
      </x:c>
      <x:c r="E4839" s="7" t="n">
        <x:v>216.6</x:v>
      </x:c>
      <x:c r="F4839" s="7" t="n">
        <x:v>222</x:v>
      </x:c>
      <x:c r="G4839" s="7" t="n">
        <x:v>216.1</x:v>
      </x:c>
      <x:c r="H4839" s="2" t="str">
        <x:v>否</x:v>
      </x:c>
      <x:c r="I4839" s="7" t="n">
        <x:f>IF(AND(ISNUMBER(E4839),ISNUMBER(F4839)),E4839-F4839,"")</x:f>
        <x:v>-5.400000000000006</x:v>
      </x:c>
      <x:c r="J4839" s="2" t="str">
        <x:f>IF(H4839="否","不适用",IF(AND(ISNUMBER(E4839),ISNUMBER(F4839)),IF(I4839&gt;'规则与名单'!$B$2,"是","否"),"未判定"))</x:f>
        <x:v>不适用</x:v>
      </x:c>
      <x:c r="K4839" s="2" t="str">
        <x:f>IF(J4839="是",IF(ISNUMBER(F4839),"测试日GPS","缺失"),IF(ISNUMBER(G4839),"非测试日纯氢",IF(AND(H4839="是",J4839="未判定"),IF(ISNUMBER(F4839),"测试名单无纯氢GPS","缺失"),IF(ISNUMBER(E4839),"非测试日仪表","缺失"))))</x:f>
        <x:v>非测试日纯氢</x:v>
      </x:c>
      <x:c r="L4839" s="7" t="n">
        <x:f>IF(K4839="缺失","",IF(K4839="非测试日纯氢",G4839,IF(K4839="非测试日仪表",E4839,F4839)))</x:f>
        <x:v>216.1</x:v>
      </x:c>
      <x:c r="M4839" s="2" t="n">
        <x:f>IF(K4839="缺失",1,0)</x:f>
        <x:v>0</x:v>
      </x:c>
      <x:c r="N4839" s="2" t="str">
        <x:v>车辆里程查询_20260901-20260930_1024辆_仪表里程.xlsx / L225</x:v>
      </x:c>
      <x:c r="O4839" s="2" t="str">
        <x:v>车辆里程查询_20260901-20260930_1024辆_GPS里程.xlsx / L118</x:v>
      </x:c>
      <x:c r="P4839" s="2" t="str">
        <x:v>车辆纯氢气里程查询_20260901-20260930_1024辆.xlsx / L332</x:v>
      </x:c>
    </x:row>
    <x:row r="4840" ht="22" customHeight="1">
      <x:c r="A4840" s="2" t="n">
        <x:v>190</x:v>
      </x:c>
      <x:c r="B4840" s="2" t="str">
        <x:v>粤AGR5058</x:v>
      </x:c>
      <x:c r="C4840" s="2" t="str">
        <x:v>钟祥</x:v>
      </x:c>
      <x:c r="D4840" s="8" t="d">
        <x:v>2026-09-09T00:00:00.000Z</x:v>
      </x:c>
      <x:c r="E4840" s="7" t="n">
        <x:v>169.3</x:v>
      </x:c>
      <x:c r="F4840" s="7" t="n">
        <x:v>173.7</x:v>
      </x:c>
      <x:c r="G4840" s="7" t="n">
        <x:v>168.2</x:v>
      </x:c>
      <x:c r="H4840" s="2" t="str">
        <x:v>否</x:v>
      </x:c>
      <x:c r="I4840" s="7" t="n">
        <x:f>IF(AND(ISNUMBER(E4840),ISNUMBER(F4840)),E4840-F4840,"")</x:f>
        <x:v>-4.399999999999977</x:v>
      </x:c>
      <x:c r="J4840" s="2" t="str">
        <x:f>IF(H4840="否","不适用",IF(AND(ISNUMBER(E4840),ISNUMBER(F4840)),IF(I4840&gt;'规则与名单'!$B$2,"是","否"),"未判定"))</x:f>
        <x:v>不适用</x:v>
      </x:c>
      <x:c r="K4840" s="2" t="str">
        <x:f>IF(J4840="是",IF(ISNUMBER(F4840),"测试日GPS","缺失"),IF(ISNUMBER(G4840),"非测试日纯氢",IF(AND(H4840="是",J4840="未判定"),IF(ISNUMBER(F4840),"测试名单无纯氢GPS","缺失"),IF(ISNUMBER(E4840),"非测试日仪表","缺失"))))</x:f>
        <x:v>非测试日纯氢</x:v>
      </x:c>
      <x:c r="L4840" s="7" t="n">
        <x:f>IF(K4840="缺失","",IF(K4840="非测试日纯氢",G4840,IF(K4840="非测试日仪表",E4840,F4840)))</x:f>
        <x:v>168.2</x:v>
      </x:c>
      <x:c r="M4840" s="2" t="n">
        <x:f>IF(K4840="缺失",1,0)</x:f>
        <x:v>0</x:v>
      </x:c>
      <x:c r="N4840" s="2" t="str">
        <x:v>车辆里程查询_20260901-20260930_1024辆_仪表里程.xlsx / M225</x:v>
      </x:c>
      <x:c r="O4840" s="2" t="str">
        <x:v>车辆里程查询_20260901-20260930_1024辆_GPS里程.xlsx / M118</x:v>
      </x:c>
      <x:c r="P4840" s="2" t="str">
        <x:v>车辆纯氢气里程查询_20260901-20260930_1024辆.xlsx / M332</x:v>
      </x:c>
    </x:row>
    <x:row r="4841" ht="22" customHeight="1">
      <x:c r="A4841" s="2" t="n">
        <x:v>190</x:v>
      </x:c>
      <x:c r="B4841" s="2" t="str">
        <x:v>粤AGR5058</x:v>
      </x:c>
      <x:c r="C4841" s="2" t="str">
        <x:v>钟祥</x:v>
      </x:c>
      <x:c r="D4841" s="8" t="d">
        <x:v>2026-09-10T00:00:00.000Z</x:v>
      </x:c>
      <x:c r="E4841" s="7" t="n">
        <x:v>193</x:v>
      </x:c>
      <x:c r="F4841" s="7" t="n">
        <x:v>197.1</x:v>
      </x:c>
      <x:c r="G4841" s="7" t="n">
        <x:v>191.4</x:v>
      </x:c>
      <x:c r="H4841" s="2" t="str">
        <x:v>否</x:v>
      </x:c>
      <x:c r="I4841" s="7" t="n">
        <x:f>IF(AND(ISNUMBER(E4841),ISNUMBER(F4841)),E4841-F4841,"")</x:f>
        <x:v>-4.099999999999994</x:v>
      </x:c>
      <x:c r="J4841" s="2" t="str">
        <x:f>IF(H4841="否","不适用",IF(AND(ISNUMBER(E4841),ISNUMBER(F4841)),IF(I4841&gt;'规则与名单'!$B$2,"是","否"),"未判定"))</x:f>
        <x:v>不适用</x:v>
      </x:c>
      <x:c r="K4841" s="2" t="str">
        <x:f>IF(J4841="是",IF(ISNUMBER(F4841),"测试日GPS","缺失"),IF(ISNUMBER(G4841),"非测试日纯氢",IF(AND(H4841="是",J4841="未判定"),IF(ISNUMBER(F4841),"测试名单无纯氢GPS","缺失"),IF(ISNUMBER(E4841),"非测试日仪表","缺失"))))</x:f>
        <x:v>非测试日纯氢</x:v>
      </x:c>
      <x:c r="L4841" s="7" t="n">
        <x:f>IF(K4841="缺失","",IF(K4841="非测试日纯氢",G4841,IF(K4841="非测试日仪表",E4841,F4841)))</x:f>
        <x:v>191.4</x:v>
      </x:c>
      <x:c r="M4841" s="2" t="n">
        <x:f>IF(K4841="缺失",1,0)</x:f>
        <x:v>0</x:v>
      </x:c>
      <x:c r="N4841" s="2" t="str">
        <x:v>车辆里程查询_20260901-20260930_1024辆_仪表里程.xlsx / N225</x:v>
      </x:c>
      <x:c r="O4841" s="2" t="str">
        <x:v>车辆里程查询_20260901-20260930_1024辆_GPS里程.xlsx / N118</x:v>
      </x:c>
      <x:c r="P4841" s="2" t="str">
        <x:v>车辆纯氢气里程查询_20260901-20260930_1024辆.xlsx / N332</x:v>
      </x:c>
    </x:row>
    <x:row r="4842" ht="22" customHeight="1">
      <x:c r="A4842" s="2" t="n">
        <x:v>190</x:v>
      </x:c>
      <x:c r="B4842" s="2" t="str">
        <x:v>粤AGR5058</x:v>
      </x:c>
      <x:c r="C4842" s="2" t="str">
        <x:v>钟祥</x:v>
      </x:c>
      <x:c r="D4842" s="8" t="d">
        <x:v>2026-09-11T00:00:00.000Z</x:v>
      </x:c>
      <x:c r="E4842" s="7" t="n">
        <x:v>174.1</x:v>
      </x:c>
      <x:c r="F4842" s="7" t="n">
        <x:v>179.9</x:v>
      </x:c>
      <x:c r="G4842" s="7" t="n">
        <x:v>168.2</x:v>
      </x:c>
      <x:c r="H4842" s="2" t="str">
        <x:v>否</x:v>
      </x:c>
      <x:c r="I4842" s="7" t="n">
        <x:f>IF(AND(ISNUMBER(E4842),ISNUMBER(F4842)),E4842-F4842,"")</x:f>
        <x:v>-5.800000000000011</x:v>
      </x:c>
      <x:c r="J4842" s="2" t="str">
        <x:f>IF(H4842="否","不适用",IF(AND(ISNUMBER(E4842),ISNUMBER(F4842)),IF(I4842&gt;'规则与名单'!$B$2,"是","否"),"未判定"))</x:f>
        <x:v>不适用</x:v>
      </x:c>
      <x:c r="K4842" s="2" t="str">
        <x:f>IF(J4842="是",IF(ISNUMBER(F4842),"测试日GPS","缺失"),IF(ISNUMBER(G4842),"非测试日纯氢",IF(AND(H4842="是",J4842="未判定"),IF(ISNUMBER(F4842),"测试名单无纯氢GPS","缺失"),IF(ISNUMBER(E4842),"非测试日仪表","缺失"))))</x:f>
        <x:v>非测试日纯氢</x:v>
      </x:c>
      <x:c r="L4842" s="7" t="n">
        <x:f>IF(K4842="缺失","",IF(K4842="非测试日纯氢",G4842,IF(K4842="非测试日仪表",E4842,F4842)))</x:f>
        <x:v>168.2</x:v>
      </x:c>
      <x:c r="M4842" s="2" t="n">
        <x:f>IF(K4842="缺失",1,0)</x:f>
        <x:v>0</x:v>
      </x:c>
      <x:c r="N4842" s="2" t="str">
        <x:v>车辆里程查询_20260901-20260930_1024辆_仪表里程.xlsx / O225</x:v>
      </x:c>
      <x:c r="O4842" s="2" t="str">
        <x:v>车辆里程查询_20260901-20260930_1024辆_GPS里程.xlsx / O118</x:v>
      </x:c>
      <x:c r="P4842" s="2" t="str">
        <x:v>车辆纯氢气里程查询_20260901-20260930_1024辆.xlsx / O332</x:v>
      </x:c>
    </x:row>
    <x:row r="4843" ht="22" customHeight="1">
      <x:c r="A4843" s="2" t="n">
        <x:v>190</x:v>
      </x:c>
      <x:c r="B4843" s="2" t="str">
        <x:v>粤AGR5058</x:v>
      </x:c>
      <x:c r="C4843" s="2" t="str">
        <x:v>钟祥</x:v>
      </x:c>
      <x:c r="D4843" s="8" t="d">
        <x:v>2026-09-12T00:00:00.000Z</x:v>
      </x:c>
      <x:c r="E4843" s="7" t="n">
        <x:v>28.6</x:v>
      </x:c>
      <x:c r="F4843" s="7" t="n">
        <x:v>69.7</x:v>
      </x:c>
      <x:c r="G4843" s="7" t="n">
        <x:v>25.5</x:v>
      </x:c>
      <x:c r="H4843" s="2" t="str">
        <x:v>否</x:v>
      </x:c>
      <x:c r="I4843" s="7" t="n">
        <x:f>IF(AND(ISNUMBER(E4843),ISNUMBER(F4843)),E4843-F4843,"")</x:f>
        <x:v>-41.1</x:v>
      </x:c>
      <x:c r="J4843" s="2" t="str">
        <x:f>IF(H4843="否","不适用",IF(AND(ISNUMBER(E4843),ISNUMBER(F4843)),IF(I4843&gt;'规则与名单'!$B$2,"是","否"),"未判定"))</x:f>
        <x:v>不适用</x:v>
      </x:c>
      <x:c r="K4843" s="2" t="str">
        <x:f>IF(J4843="是",IF(ISNUMBER(F4843),"测试日GPS","缺失"),IF(ISNUMBER(G4843),"非测试日纯氢",IF(AND(H4843="是",J4843="未判定"),IF(ISNUMBER(F4843),"测试名单无纯氢GPS","缺失"),IF(ISNUMBER(E4843),"非测试日仪表","缺失"))))</x:f>
        <x:v>非测试日纯氢</x:v>
      </x:c>
      <x:c r="L4843" s="7" t="n">
        <x:f>IF(K4843="缺失","",IF(K4843="非测试日纯氢",G4843,IF(K4843="非测试日仪表",E4843,F4843)))</x:f>
        <x:v>25.5</x:v>
      </x:c>
      <x:c r="M4843" s="2" t="n">
        <x:f>IF(K4843="缺失",1,0)</x:f>
        <x:v>0</x:v>
      </x:c>
      <x:c r="N4843" s="2" t="str">
        <x:v>车辆里程查询_20260901-20260930_1024辆_仪表里程.xlsx / P225</x:v>
      </x:c>
      <x:c r="O4843" s="2" t="str">
        <x:v>车辆里程查询_20260901-20260930_1024辆_GPS里程.xlsx / P118</x:v>
      </x:c>
      <x:c r="P4843" s="2" t="str">
        <x:v>车辆纯氢气里程查询_20260901-20260930_1024辆.xlsx / P332</x:v>
      </x:c>
    </x:row>
    <x:row r="4844" ht="22" customHeight="1">
      <x:c r="A4844" s="2" t="n">
        <x:v>190</x:v>
      </x:c>
      <x:c r="B4844" s="2" t="str">
        <x:v>粤AGR5058</x:v>
      </x:c>
      <x:c r="C4844" s="2" t="str">
        <x:v>钟祥</x:v>
      </x:c>
      <x:c r="D4844" s="8" t="d">
        <x:v>2026-09-13T00:00:00.000Z</x:v>
      </x:c>
      <x:c r="E4844" s="7" t="n">
        <x:v>106.9</x:v>
      </x:c>
      <x:c r="F4844" s="7" t="n">
        <x:v>65.1</x:v>
      </x:c>
      <x:c r="G4844" s="7" t="n">
        <x:v>64.7</x:v>
      </x:c>
      <x:c r="H4844" s="2" t="str">
        <x:v>否</x:v>
      </x:c>
      <x:c r="I4844" s="7" t="n">
        <x:f>IF(AND(ISNUMBER(E4844),ISNUMBER(F4844)),E4844-F4844,"")</x:f>
        <x:v>41.80000000000001</x:v>
      </x:c>
      <x:c r="J4844" s="2" t="str">
        <x:f>IF(H4844="否","不适用",IF(AND(ISNUMBER(E4844),ISNUMBER(F4844)),IF(I4844&gt;'规则与名单'!$B$2,"是","否"),"未判定"))</x:f>
        <x:v>不适用</x:v>
      </x:c>
      <x:c r="K4844" s="2" t="str">
        <x:f>IF(J4844="是",IF(ISNUMBER(F4844),"测试日GPS","缺失"),IF(ISNUMBER(G4844),"非测试日纯氢",IF(AND(H4844="是",J4844="未判定"),IF(ISNUMBER(F4844),"测试名单无纯氢GPS","缺失"),IF(ISNUMBER(E4844),"非测试日仪表","缺失"))))</x:f>
        <x:v>非测试日纯氢</x:v>
      </x:c>
      <x:c r="L4844" s="7" t="n">
        <x:f>IF(K4844="缺失","",IF(K4844="非测试日纯氢",G4844,IF(K4844="非测试日仪表",E4844,F4844)))</x:f>
        <x:v>64.7</x:v>
      </x:c>
      <x:c r="M4844" s="2" t="n">
        <x:f>IF(K4844="缺失",1,0)</x:f>
        <x:v>0</x:v>
      </x:c>
      <x:c r="N4844" s="2" t="str">
        <x:v>车辆里程查询_20260901-20260930_1024辆_仪表里程.xlsx / Q225</x:v>
      </x:c>
      <x:c r="O4844" s="2" t="str">
        <x:v>车辆里程查询_20260901-20260930_1024辆_GPS里程.xlsx / Q118</x:v>
      </x:c>
      <x:c r="P4844" s="2" t="str">
        <x:v>车辆纯氢气里程查询_20260901-20260930_1024辆.xlsx / Q332</x:v>
      </x:c>
    </x:row>
    <x:row r="4845" ht="22" customHeight="1">
      <x:c r="A4845" s="2" t="n">
        <x:v>190</x:v>
      </x:c>
      <x:c r="B4845" s="2" t="str">
        <x:v>粤AGR5058</x:v>
      </x:c>
      <x:c r="C4845" s="2" t="str">
        <x:v>钟祥</x:v>
      </x:c>
      <x:c r="D4845" s="8" t="d">
        <x:v>2026-09-14T00:00:00.000Z</x:v>
      </x:c>
      <x:c r="E4845" s="7" t="n">
        <x:v>204.9</x:v>
      </x:c>
      <x:c r="F4845" s="7" t="n">
        <x:v>207.8</x:v>
      </x:c>
      <x:c r="G4845" s="7" t="n">
        <x:v>165.7</x:v>
      </x:c>
      <x:c r="H4845" s="2" t="str">
        <x:v>否</x:v>
      </x:c>
      <x:c r="I4845" s="7" t="n">
        <x:f>IF(AND(ISNUMBER(E4845),ISNUMBER(F4845)),E4845-F4845,"")</x:f>
        <x:v>-2.9000000000000057</x:v>
      </x:c>
      <x:c r="J4845" s="2" t="str">
        <x:f>IF(H4845="否","不适用",IF(AND(ISNUMBER(E4845),ISNUMBER(F4845)),IF(I4845&gt;'规则与名单'!$B$2,"是","否"),"未判定"))</x:f>
        <x:v>不适用</x:v>
      </x:c>
      <x:c r="K4845" s="2" t="str">
        <x:f>IF(J4845="是",IF(ISNUMBER(F4845),"测试日GPS","缺失"),IF(ISNUMBER(G4845),"非测试日纯氢",IF(AND(H4845="是",J4845="未判定"),IF(ISNUMBER(F4845),"测试名单无纯氢GPS","缺失"),IF(ISNUMBER(E4845),"非测试日仪表","缺失"))))</x:f>
        <x:v>非测试日纯氢</x:v>
      </x:c>
      <x:c r="L4845" s="7" t="n">
        <x:f>IF(K4845="缺失","",IF(K4845="非测试日纯氢",G4845,IF(K4845="非测试日仪表",E4845,F4845)))</x:f>
        <x:v>165.7</x:v>
      </x:c>
      <x:c r="M4845" s="2" t="n">
        <x:f>IF(K4845="缺失",1,0)</x:f>
        <x:v>0</x:v>
      </x:c>
      <x:c r="N4845" s="2" t="str">
        <x:v>车辆里程查询_20260901-20260930_1024辆_仪表里程.xlsx / R225</x:v>
      </x:c>
      <x:c r="O4845" s="2" t="str">
        <x:v>车辆里程查询_20260901-20260930_1024辆_GPS里程.xlsx / R118</x:v>
      </x:c>
      <x:c r="P4845" s="2" t="str">
        <x:v>车辆纯氢气里程查询_20260901-20260930_1024辆.xlsx / R332</x:v>
      </x:c>
    </x:row>
    <x:row r="4846" ht="22" customHeight="1">
      <x:c r="A4846" s="2" t="n">
        <x:v>190</x:v>
      </x:c>
      <x:c r="B4846" s="2" t="str">
        <x:v>粤AGR5058</x:v>
      </x:c>
      <x:c r="C4846" s="2" t="str">
        <x:v>钟祥</x:v>
      </x:c>
      <x:c r="D4846" s="8" t="d">
        <x:v>2026-09-15T00:00:00.000Z</x:v>
      </x:c>
      <x:c r="E4846" s="7" t="n">
        <x:v>212.5</x:v>
      </x:c>
      <x:c r="F4846" s="7" t="n">
        <x:v>217.5</x:v>
      </x:c>
      <x:c r="G4846" s="7" t="n">
        <x:v>204.6</x:v>
      </x:c>
      <x:c r="H4846" s="2" t="str">
        <x:v>否</x:v>
      </x:c>
      <x:c r="I4846" s="7" t="n">
        <x:f>IF(AND(ISNUMBER(E4846),ISNUMBER(F4846)),E4846-F4846,"")</x:f>
        <x:v>-5</x:v>
      </x:c>
      <x:c r="J4846" s="2" t="str">
        <x:f>IF(H4846="否","不适用",IF(AND(ISNUMBER(E4846),ISNUMBER(F4846)),IF(I4846&gt;'规则与名单'!$B$2,"是","否"),"未判定"))</x:f>
        <x:v>不适用</x:v>
      </x:c>
      <x:c r="K4846" s="2" t="str">
        <x:f>IF(J4846="是",IF(ISNUMBER(F4846),"测试日GPS","缺失"),IF(ISNUMBER(G4846),"非测试日纯氢",IF(AND(H4846="是",J4846="未判定"),IF(ISNUMBER(F4846),"测试名单无纯氢GPS","缺失"),IF(ISNUMBER(E4846),"非测试日仪表","缺失"))))</x:f>
        <x:v>非测试日纯氢</x:v>
      </x:c>
      <x:c r="L4846" s="7" t="n">
        <x:f>IF(K4846="缺失","",IF(K4846="非测试日纯氢",G4846,IF(K4846="非测试日仪表",E4846,F4846)))</x:f>
        <x:v>204.6</x:v>
      </x:c>
      <x:c r="M4846" s="2" t="n">
        <x:f>IF(K4846="缺失",1,0)</x:f>
        <x:v>0</x:v>
      </x:c>
      <x:c r="N4846" s="2" t="str">
        <x:v>车辆里程查询_20260901-20260930_1024辆_仪表里程.xlsx / S225</x:v>
      </x:c>
      <x:c r="O4846" s="2" t="str">
        <x:v>车辆里程查询_20260901-20260930_1024辆_GPS里程.xlsx / S118</x:v>
      </x:c>
      <x:c r="P4846" s="2" t="str">
        <x:v>车辆纯氢气里程查询_20260901-20260930_1024辆.xlsx / S332</x:v>
      </x:c>
    </x:row>
    <x:row r="4847" ht="22" customHeight="1">
      <x:c r="A4847" s="2" t="n">
        <x:v>190</x:v>
      </x:c>
      <x:c r="B4847" s="2" t="str">
        <x:v>粤AGR5058</x:v>
      </x:c>
      <x:c r="C4847" s="2" t="str">
        <x:v>钟祥</x:v>
      </x:c>
      <x:c r="D4847" s="8" t="d">
        <x:v>2026-09-16T00:00:00.000Z</x:v>
      </x:c>
      <x:c r="E4847" s="7" t="n">
        <x:v>231.4</x:v>
      </x:c>
      <x:c r="F4847" s="7" t="n">
        <x:v>235</x:v>
      </x:c>
      <x:c r="G4847" s="7" t="n">
        <x:v>228.5</x:v>
      </x:c>
      <x:c r="H4847" s="2" t="str">
        <x:v>否</x:v>
      </x:c>
      <x:c r="I4847" s="7" t="n">
        <x:f>IF(AND(ISNUMBER(E4847),ISNUMBER(F4847)),E4847-F4847,"")</x:f>
        <x:v>-3.5999999999999943</x:v>
      </x:c>
      <x:c r="J4847" s="2" t="str">
        <x:f>IF(H4847="否","不适用",IF(AND(ISNUMBER(E4847),ISNUMBER(F4847)),IF(I4847&gt;'规则与名单'!$B$2,"是","否"),"未判定"))</x:f>
        <x:v>不适用</x:v>
      </x:c>
      <x:c r="K4847" s="2" t="str">
        <x:f>IF(J4847="是",IF(ISNUMBER(F4847),"测试日GPS","缺失"),IF(ISNUMBER(G4847),"非测试日纯氢",IF(AND(H4847="是",J4847="未判定"),IF(ISNUMBER(F4847),"测试名单无纯氢GPS","缺失"),IF(ISNUMBER(E4847),"非测试日仪表","缺失"))))</x:f>
        <x:v>非测试日纯氢</x:v>
      </x:c>
      <x:c r="L4847" s="7" t="n">
        <x:f>IF(K4847="缺失","",IF(K4847="非测试日纯氢",G4847,IF(K4847="非测试日仪表",E4847,F4847)))</x:f>
        <x:v>228.5</x:v>
      </x:c>
      <x:c r="M4847" s="2" t="n">
        <x:f>IF(K4847="缺失",1,0)</x:f>
        <x:v>0</x:v>
      </x:c>
      <x:c r="N4847" s="2" t="str">
        <x:v>车辆里程查询_20260901-20260930_1024辆_仪表里程.xlsx / T225</x:v>
      </x:c>
      <x:c r="O4847" s="2" t="str">
        <x:v>车辆里程查询_20260901-20260930_1024辆_GPS里程.xlsx / T118</x:v>
      </x:c>
      <x:c r="P4847" s="2" t="str">
        <x:v>车辆纯氢气里程查询_20260901-20260930_1024辆.xlsx / T332</x:v>
      </x:c>
    </x:row>
    <x:row r="4848" ht="22" customHeight="1">
      <x:c r="A4848" s="2" t="n">
        <x:v>190</x:v>
      </x:c>
      <x:c r="B4848" s="2" t="str">
        <x:v>粤AGR5058</x:v>
      </x:c>
      <x:c r="C4848" s="2" t="str">
        <x:v>钟祥</x:v>
      </x:c>
      <x:c r="D4848" s="8" t="d">
        <x:v>2026-09-17T00:00:00.000Z</x:v>
      </x:c>
      <x:c r="E4848" s="7" t="n">
        <x:v>267</x:v>
      </x:c>
      <x:c r="F4848" s="7" t="n">
        <x:v>272.8</x:v>
      </x:c>
      <x:c r="G4848" s="7" t="n">
        <x:v>257.6</x:v>
      </x:c>
      <x:c r="H4848" s="2" t="str">
        <x:v>否</x:v>
      </x:c>
      <x:c r="I4848" s="7" t="n">
        <x:f>IF(AND(ISNUMBER(E4848),ISNUMBER(F4848)),E4848-F4848,"")</x:f>
        <x:v>-5.800000000000011</x:v>
      </x:c>
      <x:c r="J4848" s="2" t="str">
        <x:f>IF(H4848="否","不适用",IF(AND(ISNUMBER(E4848),ISNUMBER(F4848)),IF(I4848&gt;'规则与名单'!$B$2,"是","否"),"未判定"))</x:f>
        <x:v>不适用</x:v>
      </x:c>
      <x:c r="K4848" s="2" t="str">
        <x:f>IF(J4848="是",IF(ISNUMBER(F4848),"测试日GPS","缺失"),IF(ISNUMBER(G4848),"非测试日纯氢",IF(AND(H4848="是",J4848="未判定"),IF(ISNUMBER(F4848),"测试名单无纯氢GPS","缺失"),IF(ISNUMBER(E4848),"非测试日仪表","缺失"))))</x:f>
        <x:v>非测试日纯氢</x:v>
      </x:c>
      <x:c r="L4848" s="7" t="n">
        <x:f>IF(K4848="缺失","",IF(K4848="非测试日纯氢",G4848,IF(K4848="非测试日仪表",E4848,F4848)))</x:f>
        <x:v>257.6</x:v>
      </x:c>
      <x:c r="M4848" s="2" t="n">
        <x:f>IF(K4848="缺失",1,0)</x:f>
        <x:v>0</x:v>
      </x:c>
      <x:c r="N4848" s="2" t="str">
        <x:v>车辆里程查询_20260901-20260930_1024辆_仪表里程.xlsx / U225</x:v>
      </x:c>
      <x:c r="O4848" s="2" t="str">
        <x:v>车辆里程查询_20260901-20260930_1024辆_GPS里程.xlsx / U118</x:v>
      </x:c>
      <x:c r="P4848" s="2" t="str">
        <x:v>车辆纯氢气里程查询_20260901-20260930_1024辆.xlsx / U332</x:v>
      </x:c>
    </x:row>
    <x:row r="4849" ht="22" customHeight="1">
      <x:c r="A4849" s="2" t="n">
        <x:v>190</x:v>
      </x:c>
      <x:c r="B4849" s="2" t="str">
        <x:v>粤AGR5058</x:v>
      </x:c>
      <x:c r="C4849" s="2" t="str">
        <x:v>钟祥</x:v>
      </x:c>
      <x:c r="D4849" s="8" t="d">
        <x:v>2026-09-18T00:00:00.000Z</x:v>
      </x:c>
      <x:c r="E4849" s="7" t="n">
        <x:v>177.4</x:v>
      </x:c>
      <x:c r="F4849" s="7" t="n">
        <x:v>179.2</x:v>
      </x:c>
      <x:c r="G4849" s="7" t="n">
        <x:v>78.1</x:v>
      </x:c>
      <x:c r="H4849" s="2" t="str">
        <x:v>否</x:v>
      </x:c>
      <x:c r="I4849" s="7" t="n">
        <x:f>IF(AND(ISNUMBER(E4849),ISNUMBER(F4849)),E4849-F4849,"")</x:f>
        <x:v>-1.799999999999983</x:v>
      </x:c>
      <x:c r="J4849" s="2" t="str">
        <x:f>IF(H4849="否","不适用",IF(AND(ISNUMBER(E4849),ISNUMBER(F4849)),IF(I4849&gt;'规则与名单'!$B$2,"是","否"),"未判定"))</x:f>
        <x:v>不适用</x:v>
      </x:c>
      <x:c r="K4849" s="2" t="str">
        <x:f>IF(J4849="是",IF(ISNUMBER(F4849),"测试日GPS","缺失"),IF(ISNUMBER(G4849),"非测试日纯氢",IF(AND(H4849="是",J4849="未判定"),IF(ISNUMBER(F4849),"测试名单无纯氢GPS","缺失"),IF(ISNUMBER(E4849),"非测试日仪表","缺失"))))</x:f>
        <x:v>非测试日纯氢</x:v>
      </x:c>
      <x:c r="L4849" s="7" t="n">
        <x:f>IF(K4849="缺失","",IF(K4849="非测试日纯氢",G4849,IF(K4849="非测试日仪表",E4849,F4849)))</x:f>
        <x:v>78.1</x:v>
      </x:c>
      <x:c r="M4849" s="2" t="n">
        <x:f>IF(K4849="缺失",1,0)</x:f>
        <x:v>0</x:v>
      </x:c>
      <x:c r="N4849" s="2" t="str">
        <x:v>车辆里程查询_20260901-20260930_1024辆_仪表里程.xlsx / V225</x:v>
      </x:c>
      <x:c r="O4849" s="2" t="str">
        <x:v>车辆里程查询_20260901-20260930_1024辆_GPS里程.xlsx / V118</x:v>
      </x:c>
      <x:c r="P4849" s="2" t="str">
        <x:v>车辆纯氢气里程查询_20260901-20260930_1024辆.xlsx / V332</x:v>
      </x:c>
    </x:row>
    <x:row r="4850" ht="22" customHeight="1">
      <x:c r="A4850" s="2" t="n">
        <x:v>190</x:v>
      </x:c>
      <x:c r="B4850" s="2" t="str">
        <x:v>粤AGR5058</x:v>
      </x:c>
      <x:c r="C4850" s="2" t="str">
        <x:v>钟祥</x:v>
      </x:c>
      <x:c r="D4850" s="8" t="d">
        <x:v>2026-09-19T00:00:00.000Z</x:v>
      </x:c>
      <x:c r="E4850" s="7" t="n">
        <x:v>161.7</x:v>
      </x:c>
      <x:c r="F4850" s="7" t="n">
        <x:v>164.4</x:v>
      </x:c>
      <x:c r="G4850" s="7" t="n">
        <x:v>161.7</x:v>
      </x:c>
      <x:c r="H4850" s="2" t="str">
        <x:v>否</x:v>
      </x:c>
      <x:c r="I4850" s="7" t="n">
        <x:f>IF(AND(ISNUMBER(E4850),ISNUMBER(F4850)),E4850-F4850,"")</x:f>
        <x:v>-2.700000000000017</x:v>
      </x:c>
      <x:c r="J4850" s="2" t="str">
        <x:f>IF(H4850="否","不适用",IF(AND(ISNUMBER(E4850),ISNUMBER(F4850)),IF(I4850&gt;'规则与名单'!$B$2,"是","否"),"未判定"))</x:f>
        <x:v>不适用</x:v>
      </x:c>
      <x:c r="K4850" s="2" t="str">
        <x:f>IF(J4850="是",IF(ISNUMBER(F4850),"测试日GPS","缺失"),IF(ISNUMBER(G4850),"非测试日纯氢",IF(AND(H4850="是",J4850="未判定"),IF(ISNUMBER(F4850),"测试名单无纯氢GPS","缺失"),IF(ISNUMBER(E4850),"非测试日仪表","缺失"))))</x:f>
        <x:v>非测试日纯氢</x:v>
      </x:c>
      <x:c r="L4850" s="7" t="n">
        <x:f>IF(K4850="缺失","",IF(K4850="非测试日纯氢",G4850,IF(K4850="非测试日仪表",E4850,F4850)))</x:f>
        <x:v>161.7</x:v>
      </x:c>
      <x:c r="M4850" s="2" t="n">
        <x:f>IF(K4850="缺失",1,0)</x:f>
        <x:v>0</x:v>
      </x:c>
      <x:c r="N4850" s="2" t="str">
        <x:v>车辆里程查询_20260901-20260930_1024辆_仪表里程.xlsx / W225</x:v>
      </x:c>
      <x:c r="O4850" s="2" t="str">
        <x:v>车辆里程查询_20260901-20260930_1024辆_GPS里程.xlsx / W118</x:v>
      </x:c>
      <x:c r="P4850" s="2" t="str">
        <x:v>车辆纯氢气里程查询_20260901-20260930_1024辆.xlsx / W332</x:v>
      </x:c>
    </x:row>
    <x:row r="4851" ht="22" customHeight="1">
      <x:c r="A4851" s="2" t="n">
        <x:v>190</x:v>
      </x:c>
      <x:c r="B4851" s="2" t="str">
        <x:v>粤AGR5058</x:v>
      </x:c>
      <x:c r="C4851" s="2" t="str">
        <x:v>钟祥</x:v>
      </x:c>
      <x:c r="D4851" s="8" t="d">
        <x:v>2026-09-20T00:00:00.000Z</x:v>
      </x:c>
      <x:c r="E4851" s="7" t="n">
        <x:v>246.1</x:v>
      </x:c>
      <x:c r="F4851" s="7" t="n">
        <x:v>248.6</x:v>
      </x:c>
      <x:c r="G4851" s="7" t="n">
        <x:v>230</x:v>
      </x:c>
      <x:c r="H4851" s="2" t="str">
        <x:v>否</x:v>
      </x:c>
      <x:c r="I4851" s="7" t="n">
        <x:f>IF(AND(ISNUMBER(E4851),ISNUMBER(F4851)),E4851-F4851,"")</x:f>
        <x:v>-2.5</x:v>
      </x:c>
      <x:c r="J4851" s="2" t="str">
        <x:f>IF(H4851="否","不适用",IF(AND(ISNUMBER(E4851),ISNUMBER(F4851)),IF(I4851&gt;'规则与名单'!$B$2,"是","否"),"未判定"))</x:f>
        <x:v>不适用</x:v>
      </x:c>
      <x:c r="K4851" s="2" t="str">
        <x:f>IF(J4851="是",IF(ISNUMBER(F4851),"测试日GPS","缺失"),IF(ISNUMBER(G4851),"非测试日纯氢",IF(AND(H4851="是",J4851="未判定"),IF(ISNUMBER(F4851),"测试名单无纯氢GPS","缺失"),IF(ISNUMBER(E4851),"非测试日仪表","缺失"))))</x:f>
        <x:v>非测试日纯氢</x:v>
      </x:c>
      <x:c r="L4851" s="7" t="n">
        <x:f>IF(K4851="缺失","",IF(K4851="非测试日纯氢",G4851,IF(K4851="非测试日仪表",E4851,F4851)))</x:f>
        <x:v>230</x:v>
      </x:c>
      <x:c r="M4851" s="2" t="n">
        <x:f>IF(K4851="缺失",1,0)</x:f>
        <x:v>0</x:v>
      </x:c>
      <x:c r="N4851" s="2" t="str">
        <x:v>车辆里程查询_20260901-20260930_1024辆_仪表里程.xlsx / X225</x:v>
      </x:c>
      <x:c r="O4851" s="2" t="str">
        <x:v>车辆里程查询_20260901-20260930_1024辆_GPS里程.xlsx / X118</x:v>
      </x:c>
      <x:c r="P4851" s="2" t="str">
        <x:v>车辆纯氢气里程查询_20260901-20260930_1024辆.xlsx / X332</x:v>
      </x:c>
    </x:row>
    <x:row r="4852" ht="22" customHeight="1">
      <x:c r="A4852" s="2" t="n">
        <x:v>190</x:v>
      </x:c>
      <x:c r="B4852" s="2" t="str">
        <x:v>粤AGR5058</x:v>
      </x:c>
      <x:c r="C4852" s="2" t="str">
        <x:v>钟祥</x:v>
      </x:c>
      <x:c r="D4852" s="8" t="d">
        <x:v>2026-09-21T00:00:00.000Z</x:v>
      </x:c>
      <x:c r="E4852" s="7" t="n">
        <x:v>258.2</x:v>
      </x:c>
      <x:c r="F4852" s="7" t="n">
        <x:v>261.6</x:v>
      </x:c>
      <x:c r="G4852" s="7" t="n">
        <x:v>225.7</x:v>
      </x:c>
      <x:c r="H4852" s="2" t="str">
        <x:v>否</x:v>
      </x:c>
      <x:c r="I4852" s="7" t="n">
        <x:f>IF(AND(ISNUMBER(E4852),ISNUMBER(F4852)),E4852-F4852,"")</x:f>
        <x:v>-3.400000000000034</x:v>
      </x:c>
      <x:c r="J4852" s="2" t="str">
        <x:f>IF(H4852="否","不适用",IF(AND(ISNUMBER(E4852),ISNUMBER(F4852)),IF(I4852&gt;'规则与名单'!$B$2,"是","否"),"未判定"))</x:f>
        <x:v>不适用</x:v>
      </x:c>
      <x:c r="K4852" s="2" t="str">
        <x:f>IF(J4852="是",IF(ISNUMBER(F4852),"测试日GPS","缺失"),IF(ISNUMBER(G4852),"非测试日纯氢",IF(AND(H4852="是",J4852="未判定"),IF(ISNUMBER(F4852),"测试名单无纯氢GPS","缺失"),IF(ISNUMBER(E4852),"非测试日仪表","缺失"))))</x:f>
        <x:v>非测试日纯氢</x:v>
      </x:c>
      <x:c r="L4852" s="7" t="n">
        <x:f>IF(K4852="缺失","",IF(K4852="非测试日纯氢",G4852,IF(K4852="非测试日仪表",E4852,F4852)))</x:f>
        <x:v>225.7</x:v>
      </x:c>
      <x:c r="M4852" s="2" t="n">
        <x:f>IF(K4852="缺失",1,0)</x:f>
        <x:v>0</x:v>
      </x:c>
      <x:c r="N4852" s="2" t="str">
        <x:v>车辆里程查询_20260901-20260930_1024辆_仪表里程.xlsx / Y225</x:v>
      </x:c>
      <x:c r="O4852" s="2" t="str">
        <x:v>车辆里程查询_20260901-20260930_1024辆_GPS里程.xlsx / Y118</x:v>
      </x:c>
      <x:c r="P4852" s="2" t="str">
        <x:v>车辆纯氢气里程查询_20260901-20260930_1024辆.xlsx / Y332</x:v>
      </x:c>
    </x:row>
    <x:row r="4853" ht="22" customHeight="1">
      <x:c r="A4853" s="2" t="n">
        <x:v>190</x:v>
      </x:c>
      <x:c r="B4853" s="2" t="str">
        <x:v>粤AGR5058</x:v>
      </x:c>
      <x:c r="C4853" s="2" t="str">
        <x:v>钟祥</x:v>
      </x:c>
      <x:c r="D4853" s="8" t="d">
        <x:v>2026-09-22T00:00:00.000Z</x:v>
      </x:c>
      <x:c r="E4853" s="7" t="n">
        <x:v>199.8</x:v>
      </x:c>
      <x:c r="F4853" s="7" t="n">
        <x:v>201.6</x:v>
      </x:c>
      <x:c r="G4853" s="7" t="n">
        <x:v>197.9</x:v>
      </x:c>
      <x:c r="H4853" s="2" t="str">
        <x:v>否</x:v>
      </x:c>
      <x:c r="I4853" s="7" t="n">
        <x:f>IF(AND(ISNUMBER(E4853),ISNUMBER(F4853)),E4853-F4853,"")</x:f>
        <x:v>-1.799999999999983</x:v>
      </x:c>
      <x:c r="J4853" s="2" t="str">
        <x:f>IF(H4853="否","不适用",IF(AND(ISNUMBER(E4853),ISNUMBER(F4853)),IF(I4853&gt;'规则与名单'!$B$2,"是","否"),"未判定"))</x:f>
        <x:v>不适用</x:v>
      </x:c>
      <x:c r="K4853" s="2" t="str">
        <x:f>IF(J4853="是",IF(ISNUMBER(F4853),"测试日GPS","缺失"),IF(ISNUMBER(G4853),"非测试日纯氢",IF(AND(H4853="是",J4853="未判定"),IF(ISNUMBER(F4853),"测试名单无纯氢GPS","缺失"),IF(ISNUMBER(E4853),"非测试日仪表","缺失"))))</x:f>
        <x:v>非测试日纯氢</x:v>
      </x:c>
      <x:c r="L4853" s="7" t="n">
        <x:f>IF(K4853="缺失","",IF(K4853="非测试日纯氢",G4853,IF(K4853="非测试日仪表",E4853,F4853)))</x:f>
        <x:v>197.9</x:v>
      </x:c>
      <x:c r="M4853" s="2" t="n">
        <x:f>IF(K4853="缺失",1,0)</x:f>
        <x:v>0</x:v>
      </x:c>
      <x:c r="N4853" s="2" t="str">
        <x:v>车辆里程查询_20260901-20260930_1024辆_仪表里程.xlsx / Z225</x:v>
      </x:c>
      <x:c r="O4853" s="2" t="str">
        <x:v>车辆里程查询_20260901-20260930_1024辆_GPS里程.xlsx / Z118</x:v>
      </x:c>
      <x:c r="P4853" s="2" t="str">
        <x:v>车辆纯氢气里程查询_20260901-20260930_1024辆.xlsx / Z332</x:v>
      </x:c>
    </x:row>
    <x:row r="4854" ht="22" customHeight="1">
      <x:c r="A4854" s="2" t="n">
        <x:v>190</x:v>
      </x:c>
      <x:c r="B4854" s="2" t="str">
        <x:v>粤AGR5058</x:v>
      </x:c>
      <x:c r="C4854" s="2" t="str">
        <x:v>钟祥</x:v>
      </x:c>
      <x:c r="D4854" s="8" t="d">
        <x:v>2026-09-23T00:00:00.000Z</x:v>
      </x:c>
      <x:c r="E4854" s="7" t="n">
        <x:v>209.6</x:v>
      </x:c>
      <x:c r="F4854" s="7" t="n">
        <x:v>212</x:v>
      </x:c>
      <x:c r="G4854" s="7" t="n">
        <x:v>203.6</x:v>
      </x:c>
      <x:c r="H4854" s="2" t="str">
        <x:v>否</x:v>
      </x:c>
      <x:c r="I4854" s="7" t="n">
        <x:f>IF(AND(ISNUMBER(E4854),ISNUMBER(F4854)),E4854-F4854,"")</x:f>
        <x:v>-2.4000000000000057</x:v>
      </x:c>
      <x:c r="J4854" s="2" t="str">
        <x:f>IF(H4854="否","不适用",IF(AND(ISNUMBER(E4854),ISNUMBER(F4854)),IF(I4854&gt;'规则与名单'!$B$2,"是","否"),"未判定"))</x:f>
        <x:v>不适用</x:v>
      </x:c>
      <x:c r="K4854" s="2" t="str">
        <x:f>IF(J4854="是",IF(ISNUMBER(F4854),"测试日GPS","缺失"),IF(ISNUMBER(G4854),"非测试日纯氢",IF(AND(H4854="是",J4854="未判定"),IF(ISNUMBER(F4854),"测试名单无纯氢GPS","缺失"),IF(ISNUMBER(E4854),"非测试日仪表","缺失"))))</x:f>
        <x:v>非测试日纯氢</x:v>
      </x:c>
      <x:c r="L4854" s="7" t="n">
        <x:f>IF(K4854="缺失","",IF(K4854="非测试日纯氢",G4854,IF(K4854="非测试日仪表",E4854,F4854)))</x:f>
        <x:v>203.6</x:v>
      </x:c>
      <x:c r="M4854" s="2" t="n">
        <x:f>IF(K4854="缺失",1,0)</x:f>
        <x:v>0</x:v>
      </x:c>
      <x:c r="N4854" s="2" t="str">
        <x:v>车辆里程查询_20260901-20260930_1024辆_仪表里程.xlsx / AA225</x:v>
      </x:c>
      <x:c r="O4854" s="2" t="str">
        <x:v>车辆里程查询_20260901-20260930_1024辆_GPS里程.xlsx / AA118</x:v>
      </x:c>
      <x:c r="P4854" s="2" t="str">
        <x:v>车辆纯氢气里程查询_20260901-20260930_1024辆.xlsx / AA332</x:v>
      </x:c>
    </x:row>
    <x:row r="4855" ht="22" customHeight="1">
      <x:c r="A4855" s="2" t="n">
        <x:v>190</x:v>
      </x:c>
      <x:c r="B4855" s="2" t="str">
        <x:v>粤AGR5058</x:v>
      </x:c>
      <x:c r="C4855" s="2" t="str">
        <x:v>钟祥</x:v>
      </x:c>
      <x:c r="D4855" s="8" t="d">
        <x:v>2026-09-24T00:00:00.000Z</x:v>
      </x:c>
      <x:c r="E4855" s="7" t="n">
        <x:v>186.6</x:v>
      </x:c>
      <x:c r="F4855" s="7" t="n">
        <x:v>189.2</x:v>
      </x:c>
      <x:c r="G4855" s="7" t="n">
        <x:v>186.4</x:v>
      </x:c>
      <x:c r="H4855" s="2" t="str">
        <x:v>否</x:v>
      </x:c>
      <x:c r="I4855" s="7" t="n">
        <x:f>IF(AND(ISNUMBER(E4855),ISNUMBER(F4855)),E4855-F4855,"")</x:f>
        <x:v>-2.5999999999999943</x:v>
      </x:c>
      <x:c r="J4855" s="2" t="str">
        <x:f>IF(H4855="否","不适用",IF(AND(ISNUMBER(E4855),ISNUMBER(F4855)),IF(I4855&gt;'规则与名单'!$B$2,"是","否"),"未判定"))</x:f>
        <x:v>不适用</x:v>
      </x:c>
      <x:c r="K4855" s="2" t="str">
        <x:f>IF(J4855="是",IF(ISNUMBER(F4855),"测试日GPS","缺失"),IF(ISNUMBER(G4855),"非测试日纯氢",IF(AND(H4855="是",J4855="未判定"),IF(ISNUMBER(F4855),"测试名单无纯氢GPS","缺失"),IF(ISNUMBER(E4855),"非测试日仪表","缺失"))))</x:f>
        <x:v>非测试日纯氢</x:v>
      </x:c>
      <x:c r="L4855" s="7" t="n">
        <x:f>IF(K4855="缺失","",IF(K4855="非测试日纯氢",G4855,IF(K4855="非测试日仪表",E4855,F4855)))</x:f>
        <x:v>186.4</x:v>
      </x:c>
      <x:c r="M4855" s="2" t="n">
        <x:f>IF(K4855="缺失",1,0)</x:f>
        <x:v>0</x:v>
      </x:c>
      <x:c r="N4855" s="2" t="str">
        <x:v>车辆里程查询_20260901-20260930_1024辆_仪表里程.xlsx / AB225</x:v>
      </x:c>
      <x:c r="O4855" s="2" t="str">
        <x:v>车辆里程查询_20260901-20260930_1024辆_GPS里程.xlsx / AB118</x:v>
      </x:c>
      <x:c r="P4855" s="2" t="str">
        <x:v>车辆纯氢气里程查询_20260901-20260930_1024辆.xlsx / AB332</x:v>
      </x:c>
    </x:row>
    <x:row r="4856" ht="22" customHeight="1">
      <x:c r="A4856" s="2" t="n">
        <x:v>190</x:v>
      </x:c>
      <x:c r="B4856" s="2" t="str">
        <x:v>粤AGR5058</x:v>
      </x:c>
      <x:c r="C4856" s="2" t="str">
        <x:v>钟祥</x:v>
      </x:c>
      <x:c r="D4856" s="8" t="d">
        <x:v>2026-09-25T00:00:00.000Z</x:v>
      </x:c>
      <x:c r="E4856" s="7" t="n">
        <x:v>53.4</x:v>
      </x:c>
      <x:c r="F4856" s="7" t="n">
        <x:v>54.2</x:v>
      </x:c>
      <x:c r="G4856" s="7" t="n">
        <x:v>53.4</x:v>
      </x:c>
      <x:c r="H4856" s="2" t="str">
        <x:v>否</x:v>
      </x:c>
      <x:c r="I4856" s="7" t="n">
        <x:f>IF(AND(ISNUMBER(E4856),ISNUMBER(F4856)),E4856-F4856,"")</x:f>
        <x:v>-0.8000000000000043</x:v>
      </x:c>
      <x:c r="J4856" s="2" t="str">
        <x:f>IF(H4856="否","不适用",IF(AND(ISNUMBER(E4856),ISNUMBER(F4856)),IF(I4856&gt;'规则与名单'!$B$2,"是","否"),"未判定"))</x:f>
        <x:v>不适用</x:v>
      </x:c>
      <x:c r="K4856" s="2" t="str">
        <x:f>IF(J4856="是",IF(ISNUMBER(F4856),"测试日GPS","缺失"),IF(ISNUMBER(G4856),"非测试日纯氢",IF(AND(H4856="是",J4856="未判定"),IF(ISNUMBER(F4856),"测试名单无纯氢GPS","缺失"),IF(ISNUMBER(E4856),"非测试日仪表","缺失"))))</x:f>
        <x:v>非测试日纯氢</x:v>
      </x:c>
      <x:c r="L4856" s="7" t="n">
        <x:f>IF(K4856="缺失","",IF(K4856="非测试日纯氢",G4856,IF(K4856="非测试日仪表",E4856,F4856)))</x:f>
        <x:v>53.4</x:v>
      </x:c>
      <x:c r="M4856" s="2" t="n">
        <x:f>IF(K4856="缺失",1,0)</x:f>
        <x:v>0</x:v>
      </x:c>
      <x:c r="N4856" s="2" t="str">
        <x:v>车辆里程查询_20260901-20260930_1024辆_仪表里程.xlsx / AC225</x:v>
      </x:c>
      <x:c r="O4856" s="2" t="str">
        <x:v>车辆里程查询_20260901-20260930_1024辆_GPS里程.xlsx / AC118</x:v>
      </x:c>
      <x:c r="P4856" s="2" t="str">
        <x:v>车辆纯氢气里程查询_20260901-20260930_1024辆.xlsx / AC332</x:v>
      </x:c>
    </x:row>
    <x:row r="4857" ht="22" customHeight="1">
      <x:c r="A4857" s="2" t="n">
        <x:v>190</x:v>
      </x:c>
      <x:c r="B4857" s="2" t="str">
        <x:v>粤AGR5058</x:v>
      </x:c>
      <x:c r="C4857" s="2" t="str">
        <x:v>钟祥</x:v>
      </x:c>
      <x:c r="D4857" s="8" t="d">
        <x:v>2026-09-26T00:00:00.000Z</x:v>
      </x:c>
      <x:c r="E4857" s="7" t="n">
        <x:v>55</x:v>
      </x:c>
      <x:c r="F4857" s="7" t="n">
        <x:v>55.4</x:v>
      </x:c>
      <x:c r="G4857" s="7" t="n">
        <x:v>55</x:v>
      </x:c>
      <x:c r="H4857" s="2" t="str">
        <x:v>否</x:v>
      </x:c>
      <x:c r="I4857" s="7" t="n">
        <x:f>IF(AND(ISNUMBER(E4857),ISNUMBER(F4857)),E4857-F4857,"")</x:f>
        <x:v>-0.3999999999999986</x:v>
      </x:c>
      <x:c r="J4857" s="2" t="str">
        <x:f>IF(H4857="否","不适用",IF(AND(ISNUMBER(E4857),ISNUMBER(F4857)),IF(I4857&gt;'规则与名单'!$B$2,"是","否"),"未判定"))</x:f>
        <x:v>不适用</x:v>
      </x:c>
      <x:c r="K4857" s="2" t="str">
        <x:f>IF(J4857="是",IF(ISNUMBER(F4857),"测试日GPS","缺失"),IF(ISNUMBER(G4857),"非测试日纯氢",IF(AND(H4857="是",J4857="未判定"),IF(ISNUMBER(F4857),"测试名单无纯氢GPS","缺失"),IF(ISNUMBER(E4857),"非测试日仪表","缺失"))))</x:f>
        <x:v>非测试日纯氢</x:v>
      </x:c>
      <x:c r="L4857" s="7" t="n">
        <x:f>IF(K4857="缺失","",IF(K4857="非测试日纯氢",G4857,IF(K4857="非测试日仪表",E4857,F4857)))</x:f>
        <x:v>55</x:v>
      </x:c>
      <x:c r="M4857" s="2" t="n">
        <x:f>IF(K4857="缺失",1,0)</x:f>
        <x:v>0</x:v>
      </x:c>
      <x:c r="N4857" s="2" t="str">
        <x:v>车辆里程查询_20260901-20260930_1024辆_仪表里程.xlsx / AD225</x:v>
      </x:c>
      <x:c r="O4857" s="2" t="str">
        <x:v>车辆里程查询_20260901-20260930_1024辆_GPS里程.xlsx / AD118</x:v>
      </x:c>
      <x:c r="P4857" s="2" t="str">
        <x:v>车辆纯氢气里程查询_20260901-20260930_1024辆.xlsx / AD332</x:v>
      </x:c>
    </x:row>
    <x:row r="4858" ht="22" customHeight="1">
      <x:c r="A4858" s="2" t="n">
        <x:v>190</x:v>
      </x:c>
      <x:c r="B4858" s="2" t="str">
        <x:v>粤AGR5058</x:v>
      </x:c>
      <x:c r="C4858" s="2" t="str">
        <x:v>钟祥</x:v>
      </x:c>
      <x:c r="D4858" s="8" t="d">
        <x:v>2026-09-27T00:00:00.000Z</x:v>
      </x:c>
      <x:c r="E4858" s="7" t="n">
        <x:v>92</x:v>
      </x:c>
      <x:c r="F4858" s="7" t="n">
        <x:v>92.7</x:v>
      </x:c>
      <x:c r="G4858" s="7" t="n">
        <x:v>86</x:v>
      </x:c>
      <x:c r="H4858" s="2" t="str">
        <x:v>否</x:v>
      </x:c>
      <x:c r="I4858" s="7" t="n">
        <x:f>IF(AND(ISNUMBER(E4858),ISNUMBER(F4858)),E4858-F4858,"")</x:f>
        <x:v>-0.7000000000000028</x:v>
      </x:c>
      <x:c r="J4858" s="2" t="str">
        <x:f>IF(H4858="否","不适用",IF(AND(ISNUMBER(E4858),ISNUMBER(F4858)),IF(I4858&gt;'规则与名单'!$B$2,"是","否"),"未判定"))</x:f>
        <x:v>不适用</x:v>
      </x:c>
      <x:c r="K4858" s="2" t="str">
        <x:f>IF(J4858="是",IF(ISNUMBER(F4858),"测试日GPS","缺失"),IF(ISNUMBER(G4858),"非测试日纯氢",IF(AND(H4858="是",J4858="未判定"),IF(ISNUMBER(F4858),"测试名单无纯氢GPS","缺失"),IF(ISNUMBER(E4858),"非测试日仪表","缺失"))))</x:f>
        <x:v>非测试日纯氢</x:v>
      </x:c>
      <x:c r="L4858" s="7" t="n">
        <x:f>IF(K4858="缺失","",IF(K4858="非测试日纯氢",G4858,IF(K4858="非测试日仪表",E4858,F4858)))</x:f>
        <x:v>86</x:v>
      </x:c>
      <x:c r="M4858" s="2" t="n">
        <x:f>IF(K4858="缺失",1,0)</x:f>
        <x:v>0</x:v>
      </x:c>
      <x:c r="N4858" s="2" t="str">
        <x:v>车辆里程查询_20260901-20260930_1024辆_仪表里程.xlsx / AE225</x:v>
      </x:c>
      <x:c r="O4858" s="2" t="str">
        <x:v>车辆里程查询_20260901-20260930_1024辆_GPS里程.xlsx / AE118</x:v>
      </x:c>
      <x:c r="P4858" s="2" t="str">
        <x:v>车辆纯氢气里程查询_20260901-20260930_1024辆.xlsx / AE332</x:v>
      </x:c>
    </x:row>
    <x:row r="4859" ht="22" customHeight="1">
      <x:c r="A4859" s="2" t="n">
        <x:v>190</x:v>
      </x:c>
      <x:c r="B4859" s="2" t="str">
        <x:v>粤AGR5058</x:v>
      </x:c>
      <x:c r="C4859" s="2" t="str">
        <x:v>钟祥</x:v>
      </x:c>
      <x:c r="D4859" s="8" t="d">
        <x:v>2026-09-28T00:00:00.000Z</x:v>
      </x:c>
      <x:c r="E4859" s="7" t="n">
        <x:v>212.9</x:v>
      </x:c>
      <x:c r="F4859" s="7" t="n">
        <x:v>214.4</x:v>
      </x:c>
      <x:c r="G4859" s="7" t="n">
        <x:v>201.7</x:v>
      </x:c>
      <x:c r="H4859" s="2" t="str">
        <x:v>否</x:v>
      </x:c>
      <x:c r="I4859" s="7" t="n">
        <x:f>IF(AND(ISNUMBER(E4859),ISNUMBER(F4859)),E4859-F4859,"")</x:f>
        <x:v>-1.5</x:v>
      </x:c>
      <x:c r="J4859" s="2" t="str">
        <x:f>IF(H4859="否","不适用",IF(AND(ISNUMBER(E4859),ISNUMBER(F4859)),IF(I4859&gt;'规则与名单'!$B$2,"是","否"),"未判定"))</x:f>
        <x:v>不适用</x:v>
      </x:c>
      <x:c r="K4859" s="2" t="str">
        <x:f>IF(J4859="是",IF(ISNUMBER(F4859),"测试日GPS","缺失"),IF(ISNUMBER(G4859),"非测试日纯氢",IF(AND(H4859="是",J4859="未判定"),IF(ISNUMBER(F4859),"测试名单无纯氢GPS","缺失"),IF(ISNUMBER(E4859),"非测试日仪表","缺失"))))</x:f>
        <x:v>非测试日纯氢</x:v>
      </x:c>
      <x:c r="L4859" s="7" t="n">
        <x:f>IF(K4859="缺失","",IF(K4859="非测试日纯氢",G4859,IF(K4859="非测试日仪表",E4859,F4859)))</x:f>
        <x:v>201.7</x:v>
      </x:c>
      <x:c r="M4859" s="2" t="n">
        <x:f>IF(K4859="缺失",1,0)</x:f>
        <x:v>0</x:v>
      </x:c>
      <x:c r="N4859" s="2" t="str">
        <x:v>车辆里程查询_20260901-20260930_1024辆_仪表里程.xlsx / AF225</x:v>
      </x:c>
      <x:c r="O4859" s="2" t="str">
        <x:v>车辆里程查询_20260901-20260930_1024辆_GPS里程.xlsx / AF118</x:v>
      </x:c>
      <x:c r="P4859" s="2" t="str">
        <x:v>车辆纯氢气里程查询_20260901-20260930_1024辆.xlsx / AF332</x:v>
      </x:c>
    </x:row>
    <x:row r="4860" ht="22" customHeight="1">
      <x:c r="A4860" s="2" t="n">
        <x:v>190</x:v>
      </x:c>
      <x:c r="B4860" s="2" t="str">
        <x:v>粤AGR5058</x:v>
      </x:c>
      <x:c r="C4860" s="2" t="str">
        <x:v>钟祥</x:v>
      </x:c>
      <x:c r="D4860" s="8" t="d">
        <x:v>2026-09-29T00:00:00.000Z</x:v>
      </x:c>
      <x:c r="E4860" s="7" t="n">
        <x:v>223.2</x:v>
      </x:c>
      <x:c r="F4860" s="7" t="n">
        <x:v>225.1</x:v>
      </x:c>
      <x:c r="G4860" s="7" t="n">
        <x:v>223.2</x:v>
      </x:c>
      <x:c r="H4860" s="2" t="str">
        <x:v>否</x:v>
      </x:c>
      <x:c r="I4860" s="7" t="n">
        <x:f>IF(AND(ISNUMBER(E4860),ISNUMBER(F4860)),E4860-F4860,"")</x:f>
        <x:v>-1.9000000000000057</x:v>
      </x:c>
      <x:c r="J4860" s="2" t="str">
        <x:f>IF(H4860="否","不适用",IF(AND(ISNUMBER(E4860),ISNUMBER(F4860)),IF(I4860&gt;'规则与名单'!$B$2,"是","否"),"未判定"))</x:f>
        <x:v>不适用</x:v>
      </x:c>
      <x:c r="K4860" s="2" t="str">
        <x:f>IF(J4860="是",IF(ISNUMBER(F4860),"测试日GPS","缺失"),IF(ISNUMBER(G4860),"非测试日纯氢",IF(AND(H4860="是",J4860="未判定"),IF(ISNUMBER(F4860),"测试名单无纯氢GPS","缺失"),IF(ISNUMBER(E4860),"非测试日仪表","缺失"))))</x:f>
        <x:v>非测试日纯氢</x:v>
      </x:c>
      <x:c r="L4860" s="7" t="n">
        <x:f>IF(K4860="缺失","",IF(K4860="非测试日纯氢",G4860,IF(K4860="非测试日仪表",E4860,F4860)))</x:f>
        <x:v>223.2</x:v>
      </x:c>
      <x:c r="M4860" s="2" t="n">
        <x:f>IF(K4860="缺失",1,0)</x:f>
        <x:v>0</x:v>
      </x:c>
      <x:c r="N4860" s="2" t="str">
        <x:v>车辆里程查询_20260901-20260930_1024辆_仪表里程.xlsx / AG225</x:v>
      </x:c>
      <x:c r="O4860" s="2" t="str">
        <x:v>车辆里程查询_20260901-20260930_1024辆_GPS里程.xlsx / AG118</x:v>
      </x:c>
      <x:c r="P4860" s="2" t="str">
        <x:v>车辆纯氢气里程查询_20260901-20260930_1024辆.xlsx / AG332</x:v>
      </x:c>
    </x:row>
    <x:row r="4861" ht="22" customHeight="1">
      <x:c r="A4861" s="2" t="n">
        <x:v>190</x:v>
      </x:c>
      <x:c r="B4861" s="2" t="str">
        <x:v>粤AGR5058</x:v>
      </x:c>
      <x:c r="C4861" s="2" t="str">
        <x:v>钟祥</x:v>
      </x:c>
      <x:c r="D4861" s="8" t="d">
        <x:v>2026-09-30T00:00:00.000Z</x:v>
      </x:c>
      <x:c r="E4861" s="7" t="n">
        <x:v>165.8</x:v>
      </x:c>
      <x:c r="F4861" s="7" t="n">
        <x:v>170</x:v>
      </x:c>
      <x:c r="G4861" s="7" t="n">
        <x:v>165.8</x:v>
      </x:c>
      <x:c r="H4861" s="2" t="str">
        <x:v>否</x:v>
      </x:c>
      <x:c r="I4861" s="7" t="n">
        <x:f>IF(AND(ISNUMBER(E4861),ISNUMBER(F4861)),E4861-F4861,"")</x:f>
        <x:v>-4.199999999999989</x:v>
      </x:c>
      <x:c r="J4861" s="2" t="str">
        <x:f>IF(H4861="否","不适用",IF(AND(ISNUMBER(E4861),ISNUMBER(F4861)),IF(I4861&gt;'规则与名单'!$B$2,"是","否"),"未判定"))</x:f>
        <x:v>不适用</x:v>
      </x:c>
      <x:c r="K4861" s="2" t="str">
        <x:f>IF(J4861="是",IF(ISNUMBER(F4861),"测试日GPS","缺失"),IF(ISNUMBER(G4861),"非测试日纯氢",IF(AND(H4861="是",J4861="未判定"),IF(ISNUMBER(F4861),"测试名单无纯氢GPS","缺失"),IF(ISNUMBER(E4861),"非测试日仪表","缺失"))))</x:f>
        <x:v>非测试日纯氢</x:v>
      </x:c>
      <x:c r="L4861" s="7" t="n">
        <x:f>IF(K4861="缺失","",IF(K4861="非测试日纯氢",G4861,IF(K4861="非测试日仪表",E4861,F4861)))</x:f>
        <x:v>165.8</x:v>
      </x:c>
      <x:c r="M4861" s="2" t="n">
        <x:f>IF(K4861="缺失",1,0)</x:f>
        <x:v>0</x:v>
      </x:c>
      <x:c r="N4861" s="2" t="str">
        <x:v>车辆里程查询_20260901-20260930_1024辆_仪表里程.xlsx / AH225</x:v>
      </x:c>
      <x:c r="O4861" s="2" t="str">
        <x:v>车辆里程查询_20260901-20260930_1024辆_GPS里程.xlsx / AH118</x:v>
      </x:c>
      <x:c r="P4861" s="2" t="str">
        <x:v>车辆纯氢气里程查询_20260901-20260930_1024辆.xlsx / AH332</x:v>
      </x:c>
    </x:row>
    <x:row r="4862" ht="22" customHeight="1">
      <x:c r="A4862" s="2" t="n">
        <x:v>191</x:v>
      </x:c>
      <x:c r="B4862" s="2" t="str">
        <x:v>粤AGR5099</x:v>
      </x:c>
      <x:c r="C4862" s="2" t="str">
        <x:v>钟祥</x:v>
      </x:c>
      <x:c r="D4862" s="8" t="d">
        <x:v>2026-09-01T00:00:00.000Z</x:v>
      </x:c>
      <x:c r="E4862" s="7" t="n">
        <x:v>89.4</x:v>
      </x:c>
      <x:c r="F4862" s="7" t="n">
        <x:v>90.5</x:v>
      </x:c>
      <x:c r="G4862" s="7" t="n">
        <x:v>89.4</x:v>
      </x:c>
      <x:c r="H4862" s="2" t="str">
        <x:v>否</x:v>
      </x:c>
      <x:c r="I4862" s="7" t="n">
        <x:f>IF(AND(ISNUMBER(E4862),ISNUMBER(F4862)),E4862-F4862,"")</x:f>
        <x:v>-1.0999999999999943</x:v>
      </x:c>
      <x:c r="J4862" s="2" t="str">
        <x:f>IF(H4862="否","不适用",IF(AND(ISNUMBER(E4862),ISNUMBER(F4862)),IF(I4862&gt;'规则与名单'!$B$2,"是","否"),"未判定"))</x:f>
        <x:v>不适用</x:v>
      </x:c>
      <x:c r="K4862" s="2" t="str">
        <x:f>IF(J4862="是",IF(ISNUMBER(F4862),"测试日GPS","缺失"),IF(ISNUMBER(G4862),"非测试日纯氢",IF(AND(H4862="是",J4862="未判定"),IF(ISNUMBER(F4862),"测试名单无纯氢GPS","缺失"),IF(ISNUMBER(E4862),"非测试日仪表","缺失"))))</x:f>
        <x:v>非测试日纯氢</x:v>
      </x:c>
      <x:c r="L4862" s="7" t="n">
        <x:f>IF(K4862="缺失","",IF(K4862="非测试日纯氢",G4862,IF(K4862="非测试日仪表",E4862,F4862)))</x:f>
        <x:v>89.4</x:v>
      </x:c>
      <x:c r="M4862" s="2" t="n">
        <x:f>IF(K4862="缺失",1,0)</x:f>
        <x:v>0</x:v>
      </x:c>
      <x:c r="N4862" s="2" t="str">
        <x:v>车辆里程查询_20260901-20260930_1024辆_仪表里程.xlsx / E566</x:v>
      </x:c>
      <x:c r="O4862" s="2" t="str">
        <x:v>车辆里程查询_20260901-20260930_1024辆_GPS里程.xlsx / E566</x:v>
      </x:c>
      <x:c r="P4862" s="2" t="str">
        <x:v>车辆纯氢气里程查询_20260901-20260930_1024辆.xlsx / E259</x:v>
      </x:c>
    </x:row>
    <x:row r="4863" ht="22" customHeight="1">
      <x:c r="A4863" s="2" t="n">
        <x:v>191</x:v>
      </x:c>
      <x:c r="B4863" s="2" t="str">
        <x:v>粤AGR5099</x:v>
      </x:c>
      <x:c r="C4863" s="2" t="str">
        <x:v>钟祥</x:v>
      </x:c>
      <x:c r="D4863" s="8" t="d">
        <x:v>2026-09-02T00:00:00.000Z</x:v>
      </x:c>
      <x:c r="E4863" s="7" t="n">
        <x:v>74.8</x:v>
      </x:c>
      <x:c r="F4863" s="7" t="n">
        <x:v>76.3</x:v>
      </x:c>
      <x:c r="G4863" s="7" t="n">
        <x:v>74.7</x:v>
      </x:c>
      <x:c r="H4863" s="2" t="str">
        <x:v>否</x:v>
      </x:c>
      <x:c r="I4863" s="7" t="n">
        <x:f>IF(AND(ISNUMBER(E4863),ISNUMBER(F4863)),E4863-F4863,"")</x:f>
        <x:v>-1.5</x:v>
      </x:c>
      <x:c r="J4863" s="2" t="str">
        <x:f>IF(H4863="否","不适用",IF(AND(ISNUMBER(E4863),ISNUMBER(F4863)),IF(I4863&gt;'规则与名单'!$B$2,"是","否"),"未判定"))</x:f>
        <x:v>不适用</x:v>
      </x:c>
      <x:c r="K4863" s="2" t="str">
        <x:f>IF(J4863="是",IF(ISNUMBER(F4863),"测试日GPS","缺失"),IF(ISNUMBER(G4863),"非测试日纯氢",IF(AND(H4863="是",J4863="未判定"),IF(ISNUMBER(F4863),"测试名单无纯氢GPS","缺失"),IF(ISNUMBER(E4863),"非测试日仪表","缺失"))))</x:f>
        <x:v>非测试日纯氢</x:v>
      </x:c>
      <x:c r="L4863" s="7" t="n">
        <x:f>IF(K4863="缺失","",IF(K4863="非测试日纯氢",G4863,IF(K4863="非测试日仪表",E4863,F4863)))</x:f>
        <x:v>74.7</x:v>
      </x:c>
      <x:c r="M4863" s="2" t="n">
        <x:f>IF(K4863="缺失",1,0)</x:f>
        <x:v>0</x:v>
      </x:c>
      <x:c r="N4863" s="2" t="str">
        <x:v>车辆里程查询_20260901-20260930_1024辆_仪表里程.xlsx / F566</x:v>
      </x:c>
      <x:c r="O4863" s="2" t="str">
        <x:v>车辆里程查询_20260901-20260930_1024辆_GPS里程.xlsx / F566</x:v>
      </x:c>
      <x:c r="P4863" s="2" t="str">
        <x:v>车辆纯氢气里程查询_20260901-20260930_1024辆.xlsx / F259</x:v>
      </x:c>
    </x:row>
    <x:row r="4864" ht="22" customHeight="1">
      <x:c r="A4864" s="2" t="n">
        <x:v>191</x:v>
      </x:c>
      <x:c r="B4864" s="2" t="str">
        <x:v>粤AGR5099</x:v>
      </x:c>
      <x:c r="C4864" s="2" t="str">
        <x:v>钟祥</x:v>
      </x:c>
      <x:c r="D4864" s="8" t="d">
        <x:v>2026-09-03T00:00:00.000Z</x:v>
      </x:c>
      <x:c r="E4864" s="7" t="n">
        <x:v>86.6</x:v>
      </x:c>
      <x:c r="F4864" s="7" t="n">
        <x:v>90.3</x:v>
      </x:c>
      <x:c r="G4864" s="7" t="n">
        <x:v>82.6</x:v>
      </x:c>
      <x:c r="H4864" s="2" t="str">
        <x:v>否</x:v>
      </x:c>
      <x:c r="I4864" s="7" t="n">
        <x:f>IF(AND(ISNUMBER(E4864),ISNUMBER(F4864)),E4864-F4864,"")</x:f>
        <x:v>-3.700000000000003</x:v>
      </x:c>
      <x:c r="J4864" s="2" t="str">
        <x:f>IF(H4864="否","不适用",IF(AND(ISNUMBER(E4864),ISNUMBER(F4864)),IF(I4864&gt;'规则与名单'!$B$2,"是","否"),"未判定"))</x:f>
        <x:v>不适用</x:v>
      </x:c>
      <x:c r="K4864" s="2" t="str">
        <x:f>IF(J4864="是",IF(ISNUMBER(F4864),"测试日GPS","缺失"),IF(ISNUMBER(G4864),"非测试日纯氢",IF(AND(H4864="是",J4864="未判定"),IF(ISNUMBER(F4864),"测试名单无纯氢GPS","缺失"),IF(ISNUMBER(E4864),"非测试日仪表","缺失"))))</x:f>
        <x:v>非测试日纯氢</x:v>
      </x:c>
      <x:c r="L4864" s="7" t="n">
        <x:f>IF(K4864="缺失","",IF(K4864="非测试日纯氢",G4864,IF(K4864="非测试日仪表",E4864,F4864)))</x:f>
        <x:v>82.6</x:v>
      </x:c>
      <x:c r="M4864" s="2" t="n">
        <x:f>IF(K4864="缺失",1,0)</x:f>
        <x:v>0</x:v>
      </x:c>
      <x:c r="N4864" s="2" t="str">
        <x:v>车辆里程查询_20260901-20260930_1024辆_仪表里程.xlsx / G566</x:v>
      </x:c>
      <x:c r="O4864" s="2" t="str">
        <x:v>车辆里程查询_20260901-20260930_1024辆_GPS里程.xlsx / G566</x:v>
      </x:c>
      <x:c r="P4864" s="2" t="str">
        <x:v>车辆纯氢气里程查询_20260901-20260930_1024辆.xlsx / G259</x:v>
      </x:c>
    </x:row>
    <x:row r="4865" ht="22" customHeight="1">
      <x:c r="A4865" s="2" t="n">
        <x:v>191</x:v>
      </x:c>
      <x:c r="B4865" s="2" t="str">
        <x:v>粤AGR5099</x:v>
      </x:c>
      <x:c r="C4865" s="2" t="str">
        <x:v>钟祥</x:v>
      </x:c>
      <x:c r="D4865" s="8" t="d">
        <x:v>2026-09-04T00:00:00.000Z</x:v>
      </x:c>
      <x:c r="E4865" s="7" t="n">
        <x:v>73.7</x:v>
      </x:c>
      <x:c r="F4865" s="7" t="n">
        <x:v>74.6</x:v>
      </x:c>
      <x:c r="G4865" s="7" t="n">
        <x:v>73.7</x:v>
      </x:c>
      <x:c r="H4865" s="2" t="str">
        <x:v>否</x:v>
      </x:c>
      <x:c r="I4865" s="7" t="n">
        <x:f>IF(AND(ISNUMBER(E4865),ISNUMBER(F4865)),E4865-F4865,"")</x:f>
        <x:v>-0.8999999999999915</x:v>
      </x:c>
      <x:c r="J4865" s="2" t="str">
        <x:f>IF(H4865="否","不适用",IF(AND(ISNUMBER(E4865),ISNUMBER(F4865)),IF(I4865&gt;'规则与名单'!$B$2,"是","否"),"未判定"))</x:f>
        <x:v>不适用</x:v>
      </x:c>
      <x:c r="K4865" s="2" t="str">
        <x:f>IF(J4865="是",IF(ISNUMBER(F4865),"测试日GPS","缺失"),IF(ISNUMBER(G4865),"非测试日纯氢",IF(AND(H4865="是",J4865="未判定"),IF(ISNUMBER(F4865),"测试名单无纯氢GPS","缺失"),IF(ISNUMBER(E4865),"非测试日仪表","缺失"))))</x:f>
        <x:v>非测试日纯氢</x:v>
      </x:c>
      <x:c r="L4865" s="7" t="n">
        <x:f>IF(K4865="缺失","",IF(K4865="非测试日纯氢",G4865,IF(K4865="非测试日仪表",E4865,F4865)))</x:f>
        <x:v>73.7</x:v>
      </x:c>
      <x:c r="M4865" s="2" t="n">
        <x:f>IF(K4865="缺失",1,0)</x:f>
        <x:v>0</x:v>
      </x:c>
      <x:c r="N4865" s="2" t="str">
        <x:v>车辆里程查询_20260901-20260930_1024辆_仪表里程.xlsx / H566</x:v>
      </x:c>
      <x:c r="O4865" s="2" t="str">
        <x:v>车辆里程查询_20260901-20260930_1024辆_GPS里程.xlsx / H566</x:v>
      </x:c>
      <x:c r="P4865" s="2" t="str">
        <x:v>车辆纯氢气里程查询_20260901-20260930_1024辆.xlsx / H259</x:v>
      </x:c>
    </x:row>
    <x:row r="4866" ht="22" customHeight="1">
      <x:c r="A4866" s="2" t="n">
        <x:v>191</x:v>
      </x:c>
      <x:c r="B4866" s="2" t="str">
        <x:v>粤AGR5099</x:v>
      </x:c>
      <x:c r="C4866" s="2" t="str">
        <x:v>钟祥</x:v>
      </x:c>
      <x:c r="D4866" s="8" t="d">
        <x:v>2026-09-05T00:00:00.000Z</x:v>
      </x:c>
      <x:c r="E4866" s="7" t="n">
        <x:v>0</x:v>
      </x:c>
      <x:c r="F4866" s="7" t="n">
        <x:v>0.06</x:v>
      </x:c>
      <x:c r="G4866" s="7"/>
      <x:c r="H4866" s="2" t="str">
        <x:v>否</x:v>
      </x:c>
      <x:c r="I4866" s="7" t="n">
        <x:f>IF(AND(ISNUMBER(E4866),ISNUMBER(F4866)),E4866-F4866,"")</x:f>
        <x:v>-0.06</x:v>
      </x:c>
      <x:c r="J4866" s="2" t="str">
        <x:f>IF(H4866="否","不适用",IF(AND(ISNUMBER(E4866),ISNUMBER(F4866)),IF(I4866&gt;'规则与名单'!$B$2,"是","否"),"未判定"))</x:f>
        <x:v>不适用</x:v>
      </x:c>
      <x:c r="K4866" s="2" t="str">
        <x:f>IF(J4866="是",IF(ISNUMBER(F4866),"测试日GPS","缺失"),IF(ISNUMBER(G4866),"非测试日纯氢",IF(AND(H4866="是",J4866="未判定"),IF(ISNUMBER(F4866),"测试名单无纯氢GPS","缺失"),IF(ISNUMBER(E4866),"非测试日仪表","缺失"))))</x:f>
        <x:v>非测试日仪表</x:v>
      </x:c>
      <x:c r="L4866" s="7" t="n">
        <x:f>IF(K4866="缺失","",IF(K4866="非测试日纯氢",G4866,IF(K4866="非测试日仪表",E4866,F4866)))</x:f>
        <x:v>0</x:v>
      </x:c>
      <x:c r="M4866" s="2" t="n">
        <x:f>IF(K4866="缺失",1,0)</x:f>
        <x:v>0</x:v>
      </x:c>
      <x:c r="N4866" s="2" t="str">
        <x:v>车辆里程查询_20260901-20260930_1024辆_仪表里程.xlsx / I566</x:v>
      </x:c>
      <x:c r="O4866" s="2" t="str">
        <x:v>车辆里程查询_20260901-20260930_1024辆_GPS里程.xlsx / I566</x:v>
      </x:c>
      <x:c r="P4866" s="2" t="str">
        <x:v>车辆纯氢气里程查询_20260901-20260930_1024辆.xlsx / I259</x:v>
      </x:c>
    </x:row>
    <x:row r="4867" ht="22" customHeight="1">
      <x:c r="A4867" s="2" t="n">
        <x:v>191</x:v>
      </x:c>
      <x:c r="B4867" s="2" t="str">
        <x:v>粤AGR5099</x:v>
      </x:c>
      <x:c r="C4867" s="2" t="str">
        <x:v>钟祥</x:v>
      </x:c>
      <x:c r="D4867" s="8" t="d">
        <x:v>2026-09-06T00:00:00.000Z</x:v>
      </x:c>
      <x:c r="E4867" s="7"/>
      <x:c r="F4867" s="7" t="n">
        <x:v>0</x:v>
      </x:c>
      <x:c r="G4867" s="7"/>
      <x:c r="H4867" s="2" t="str">
        <x:v>否</x:v>
      </x:c>
      <x:c r="I4867" s="7" t="str">
        <x:f>IF(AND(ISNUMBER(E4867),ISNUMBER(F4867)),E4867-F4867,"")</x:f>
      </x:c>
      <x:c r="J4867" s="2" t="str">
        <x:f>IF(H4867="否","不适用",IF(AND(ISNUMBER(E4867),ISNUMBER(F4867)),IF(I4867&gt;'规则与名单'!$B$2,"是","否"),"未判定"))</x:f>
        <x:v>不适用</x:v>
      </x:c>
      <x:c r="K4867" s="2" t="str">
        <x:f>IF(J4867="是",IF(ISNUMBER(F4867),"测试日GPS","缺失"),IF(ISNUMBER(G4867),"非测试日纯氢",IF(AND(H4867="是",J4867="未判定"),IF(ISNUMBER(F4867),"测试名单无纯氢GPS","缺失"),IF(ISNUMBER(E4867),"非测试日仪表","缺失"))))</x:f>
        <x:v>缺失</x:v>
      </x:c>
      <x:c r="L4867" s="7" t="str">
        <x:f>IF(K4867="缺失","",IF(K4867="非测试日纯氢",G4867,IF(K4867="非测试日仪表",E4867,F4867)))</x:f>
      </x:c>
      <x:c r="M4867" s="2" t="n">
        <x:f>IF(K4867="缺失",1,0)</x:f>
        <x:v>1</x:v>
      </x:c>
      <x:c r="N4867" s="2" t="str">
        <x:v>车辆里程查询_20260901-20260930_1024辆_仪表里程.xlsx / J566</x:v>
      </x:c>
      <x:c r="O4867" s="2" t="str">
        <x:v>车辆里程查询_20260901-20260930_1024辆_GPS里程.xlsx / J566</x:v>
      </x:c>
      <x:c r="P4867" s="2" t="str">
        <x:v>车辆纯氢气里程查询_20260901-20260930_1024辆.xlsx / J259</x:v>
      </x:c>
    </x:row>
    <x:row r="4868" ht="22" customHeight="1">
      <x:c r="A4868" s="2" t="n">
        <x:v>191</x:v>
      </x:c>
      <x:c r="B4868" s="2" t="str">
        <x:v>粤AGR5099</x:v>
      </x:c>
      <x:c r="C4868" s="2" t="str">
        <x:v>钟祥</x:v>
      </x:c>
      <x:c r="D4868" s="8" t="d">
        <x:v>2026-09-07T00:00:00.000Z</x:v>
      </x:c>
      <x:c r="E4868" s="7" t="n">
        <x:v>73.8</x:v>
      </x:c>
      <x:c r="F4868" s="7" t="n">
        <x:v>75</x:v>
      </x:c>
      <x:c r="G4868" s="7" t="n">
        <x:v>73.8</x:v>
      </x:c>
      <x:c r="H4868" s="2" t="str">
        <x:v>否</x:v>
      </x:c>
      <x:c r="I4868" s="7" t="n">
        <x:f>IF(AND(ISNUMBER(E4868),ISNUMBER(F4868)),E4868-F4868,"")</x:f>
        <x:v>-1.2000000000000028</x:v>
      </x:c>
      <x:c r="J4868" s="2" t="str">
        <x:f>IF(H4868="否","不适用",IF(AND(ISNUMBER(E4868),ISNUMBER(F4868)),IF(I4868&gt;'规则与名单'!$B$2,"是","否"),"未判定"))</x:f>
        <x:v>不适用</x:v>
      </x:c>
      <x:c r="K4868" s="2" t="str">
        <x:f>IF(J4868="是",IF(ISNUMBER(F4868),"测试日GPS","缺失"),IF(ISNUMBER(G4868),"非测试日纯氢",IF(AND(H4868="是",J4868="未判定"),IF(ISNUMBER(F4868),"测试名单无纯氢GPS","缺失"),IF(ISNUMBER(E4868),"非测试日仪表","缺失"))))</x:f>
        <x:v>非测试日纯氢</x:v>
      </x:c>
      <x:c r="L4868" s="7" t="n">
        <x:f>IF(K4868="缺失","",IF(K4868="非测试日纯氢",G4868,IF(K4868="非测试日仪表",E4868,F4868)))</x:f>
        <x:v>73.8</x:v>
      </x:c>
      <x:c r="M4868" s="2" t="n">
        <x:f>IF(K4868="缺失",1,0)</x:f>
        <x:v>0</x:v>
      </x:c>
      <x:c r="N4868" s="2" t="str">
        <x:v>车辆里程查询_20260901-20260930_1024辆_仪表里程.xlsx / K566</x:v>
      </x:c>
      <x:c r="O4868" s="2" t="str">
        <x:v>车辆里程查询_20260901-20260930_1024辆_GPS里程.xlsx / K566</x:v>
      </x:c>
      <x:c r="P4868" s="2" t="str">
        <x:v>车辆纯氢气里程查询_20260901-20260930_1024辆.xlsx / K259</x:v>
      </x:c>
    </x:row>
    <x:row r="4869" ht="22" customHeight="1">
      <x:c r="A4869" s="2" t="n">
        <x:v>191</x:v>
      </x:c>
      <x:c r="B4869" s="2" t="str">
        <x:v>粤AGR5099</x:v>
      </x:c>
      <x:c r="C4869" s="2" t="str">
        <x:v>钟祥</x:v>
      </x:c>
      <x:c r="D4869" s="8" t="d">
        <x:v>2026-09-08T00:00:00.000Z</x:v>
      </x:c>
      <x:c r="E4869" s="7" t="n">
        <x:v>74.4</x:v>
      </x:c>
      <x:c r="F4869" s="7" t="n">
        <x:v>76.7</x:v>
      </x:c>
      <x:c r="G4869" s="7" t="n">
        <x:v>74.4</x:v>
      </x:c>
      <x:c r="H4869" s="2" t="str">
        <x:v>否</x:v>
      </x:c>
      <x:c r="I4869" s="7" t="n">
        <x:f>IF(AND(ISNUMBER(E4869),ISNUMBER(F4869)),E4869-F4869,"")</x:f>
        <x:v>-2.299999999999997</x:v>
      </x:c>
      <x:c r="J4869" s="2" t="str">
        <x:f>IF(H4869="否","不适用",IF(AND(ISNUMBER(E4869),ISNUMBER(F4869)),IF(I4869&gt;'规则与名单'!$B$2,"是","否"),"未判定"))</x:f>
        <x:v>不适用</x:v>
      </x:c>
      <x:c r="K4869" s="2" t="str">
        <x:f>IF(J4869="是",IF(ISNUMBER(F4869),"测试日GPS","缺失"),IF(ISNUMBER(G4869),"非测试日纯氢",IF(AND(H4869="是",J4869="未判定"),IF(ISNUMBER(F4869),"测试名单无纯氢GPS","缺失"),IF(ISNUMBER(E4869),"非测试日仪表","缺失"))))</x:f>
        <x:v>非测试日纯氢</x:v>
      </x:c>
      <x:c r="L4869" s="7" t="n">
        <x:f>IF(K4869="缺失","",IF(K4869="非测试日纯氢",G4869,IF(K4869="非测试日仪表",E4869,F4869)))</x:f>
        <x:v>74.4</x:v>
      </x:c>
      <x:c r="M4869" s="2" t="n">
        <x:f>IF(K4869="缺失",1,0)</x:f>
        <x:v>0</x:v>
      </x:c>
      <x:c r="N4869" s="2" t="str">
        <x:v>车辆里程查询_20260901-20260930_1024辆_仪表里程.xlsx / L566</x:v>
      </x:c>
      <x:c r="O4869" s="2" t="str">
        <x:v>车辆里程查询_20260901-20260930_1024辆_GPS里程.xlsx / L566</x:v>
      </x:c>
      <x:c r="P4869" s="2" t="str">
        <x:v>车辆纯氢气里程查询_20260901-20260930_1024辆.xlsx / L259</x:v>
      </x:c>
    </x:row>
    <x:row r="4870" ht="22" customHeight="1">
      <x:c r="A4870" s="2" t="n">
        <x:v>191</x:v>
      </x:c>
      <x:c r="B4870" s="2" t="str">
        <x:v>粤AGR5099</x:v>
      </x:c>
      <x:c r="C4870" s="2" t="str">
        <x:v>钟祥</x:v>
      </x:c>
      <x:c r="D4870" s="8" t="d">
        <x:v>2026-09-09T00:00:00.000Z</x:v>
      </x:c>
      <x:c r="E4870" s="7" t="n">
        <x:v>72.7</x:v>
      </x:c>
      <x:c r="F4870" s="7" t="n">
        <x:v>75.5</x:v>
      </x:c>
      <x:c r="G4870" s="7" t="n">
        <x:v>73.6</x:v>
      </x:c>
      <x:c r="H4870" s="2" t="str">
        <x:v>否</x:v>
      </x:c>
      <x:c r="I4870" s="7" t="n">
        <x:f>IF(AND(ISNUMBER(E4870),ISNUMBER(F4870)),E4870-F4870,"")</x:f>
        <x:v>-2.799999999999997</x:v>
      </x:c>
      <x:c r="J4870" s="2" t="str">
        <x:f>IF(H4870="否","不适用",IF(AND(ISNUMBER(E4870),ISNUMBER(F4870)),IF(I4870&gt;'规则与名单'!$B$2,"是","否"),"未判定"))</x:f>
        <x:v>不适用</x:v>
      </x:c>
      <x:c r="K4870" s="2" t="str">
        <x:f>IF(J4870="是",IF(ISNUMBER(F4870),"测试日GPS","缺失"),IF(ISNUMBER(G4870),"非测试日纯氢",IF(AND(H4870="是",J4870="未判定"),IF(ISNUMBER(F4870),"测试名单无纯氢GPS","缺失"),IF(ISNUMBER(E4870),"非测试日仪表","缺失"))))</x:f>
        <x:v>非测试日纯氢</x:v>
      </x:c>
      <x:c r="L4870" s="7" t="n">
        <x:f>IF(K4870="缺失","",IF(K4870="非测试日纯氢",G4870,IF(K4870="非测试日仪表",E4870,F4870)))</x:f>
        <x:v>73.6</x:v>
      </x:c>
      <x:c r="M4870" s="2" t="n">
        <x:f>IF(K4870="缺失",1,0)</x:f>
        <x:v>0</x:v>
      </x:c>
      <x:c r="N4870" s="2" t="str">
        <x:v>车辆里程查询_20260901-20260930_1024辆_仪表里程.xlsx / M566</x:v>
      </x:c>
      <x:c r="O4870" s="2" t="str">
        <x:v>车辆里程查询_20260901-20260930_1024辆_GPS里程.xlsx / M566</x:v>
      </x:c>
      <x:c r="P4870" s="2" t="str">
        <x:v>车辆纯氢气里程查询_20260901-20260930_1024辆.xlsx / M259</x:v>
      </x:c>
    </x:row>
    <x:row r="4871" ht="22" customHeight="1">
      <x:c r="A4871" s="2" t="n">
        <x:v>191</x:v>
      </x:c>
      <x:c r="B4871" s="2" t="str">
        <x:v>粤AGR5099</x:v>
      </x:c>
      <x:c r="C4871" s="2" t="str">
        <x:v>钟祥</x:v>
      </x:c>
      <x:c r="D4871" s="8" t="d">
        <x:v>2026-09-10T00:00:00.000Z</x:v>
      </x:c>
      <x:c r="E4871" s="7" t="n">
        <x:v>73.7</x:v>
      </x:c>
      <x:c r="F4871" s="7" t="n">
        <x:v>75.1</x:v>
      </x:c>
      <x:c r="G4871" s="7" t="n">
        <x:v>73.7</x:v>
      </x:c>
      <x:c r="H4871" s="2" t="str">
        <x:v>否</x:v>
      </x:c>
      <x:c r="I4871" s="7" t="n">
        <x:f>IF(AND(ISNUMBER(E4871),ISNUMBER(F4871)),E4871-F4871,"")</x:f>
        <x:v>-1.3999999999999915</x:v>
      </x:c>
      <x:c r="J4871" s="2" t="str">
        <x:f>IF(H4871="否","不适用",IF(AND(ISNUMBER(E4871),ISNUMBER(F4871)),IF(I4871&gt;'规则与名单'!$B$2,"是","否"),"未判定"))</x:f>
        <x:v>不适用</x:v>
      </x:c>
      <x:c r="K4871" s="2" t="str">
        <x:f>IF(J4871="是",IF(ISNUMBER(F4871),"测试日GPS","缺失"),IF(ISNUMBER(G4871),"非测试日纯氢",IF(AND(H4871="是",J4871="未判定"),IF(ISNUMBER(F4871),"测试名单无纯氢GPS","缺失"),IF(ISNUMBER(E4871),"非测试日仪表","缺失"))))</x:f>
        <x:v>非测试日纯氢</x:v>
      </x:c>
      <x:c r="L4871" s="7" t="n">
        <x:f>IF(K4871="缺失","",IF(K4871="非测试日纯氢",G4871,IF(K4871="非测试日仪表",E4871,F4871)))</x:f>
        <x:v>73.7</x:v>
      </x:c>
      <x:c r="M4871" s="2" t="n">
        <x:f>IF(K4871="缺失",1,0)</x:f>
        <x:v>0</x:v>
      </x:c>
      <x:c r="N4871" s="2" t="str">
        <x:v>车辆里程查询_20260901-20260930_1024辆_仪表里程.xlsx / N566</x:v>
      </x:c>
      <x:c r="O4871" s="2" t="str">
        <x:v>车辆里程查询_20260901-20260930_1024辆_GPS里程.xlsx / N566</x:v>
      </x:c>
      <x:c r="P4871" s="2" t="str">
        <x:v>车辆纯氢气里程查询_20260901-20260930_1024辆.xlsx / N259</x:v>
      </x:c>
    </x:row>
    <x:row r="4872" ht="22" customHeight="1">
      <x:c r="A4872" s="2" t="n">
        <x:v>191</x:v>
      </x:c>
      <x:c r="B4872" s="2" t="str">
        <x:v>粤AGR5099</x:v>
      </x:c>
      <x:c r="C4872" s="2" t="str">
        <x:v>钟祥</x:v>
      </x:c>
      <x:c r="D4872" s="8" t="d">
        <x:v>2026-09-11T00:00:00.000Z</x:v>
      </x:c>
      <x:c r="E4872" s="7" t="n">
        <x:v>74.3</x:v>
      </x:c>
      <x:c r="F4872" s="7" t="n">
        <x:v>75.1</x:v>
      </x:c>
      <x:c r="G4872" s="7" t="n">
        <x:v>74.1</x:v>
      </x:c>
      <x:c r="H4872" s="2" t="str">
        <x:v>否</x:v>
      </x:c>
      <x:c r="I4872" s="7" t="n">
        <x:f>IF(AND(ISNUMBER(E4872),ISNUMBER(F4872)),E4872-F4872,"")</x:f>
        <x:v>-0.7999999999999972</x:v>
      </x:c>
      <x:c r="J4872" s="2" t="str">
        <x:f>IF(H4872="否","不适用",IF(AND(ISNUMBER(E4872),ISNUMBER(F4872)),IF(I4872&gt;'规则与名单'!$B$2,"是","否"),"未判定"))</x:f>
        <x:v>不适用</x:v>
      </x:c>
      <x:c r="K4872" s="2" t="str">
        <x:f>IF(J4872="是",IF(ISNUMBER(F4872),"测试日GPS","缺失"),IF(ISNUMBER(G4872),"非测试日纯氢",IF(AND(H4872="是",J4872="未判定"),IF(ISNUMBER(F4872),"测试名单无纯氢GPS","缺失"),IF(ISNUMBER(E4872),"非测试日仪表","缺失"))))</x:f>
        <x:v>非测试日纯氢</x:v>
      </x:c>
      <x:c r="L4872" s="7" t="n">
        <x:f>IF(K4872="缺失","",IF(K4872="非测试日纯氢",G4872,IF(K4872="非测试日仪表",E4872,F4872)))</x:f>
        <x:v>74.1</x:v>
      </x:c>
      <x:c r="M4872" s="2" t="n">
        <x:f>IF(K4872="缺失",1,0)</x:f>
        <x:v>0</x:v>
      </x:c>
      <x:c r="N4872" s="2" t="str">
        <x:v>车辆里程查询_20260901-20260930_1024辆_仪表里程.xlsx / O566</x:v>
      </x:c>
      <x:c r="O4872" s="2" t="str">
        <x:v>车辆里程查询_20260901-20260930_1024辆_GPS里程.xlsx / O566</x:v>
      </x:c>
      <x:c r="P4872" s="2" t="str">
        <x:v>车辆纯氢气里程查询_20260901-20260930_1024辆.xlsx / O259</x:v>
      </x:c>
    </x:row>
    <x:row r="4873" ht="22" customHeight="1">
      <x:c r="A4873" s="2" t="n">
        <x:v>191</x:v>
      </x:c>
      <x:c r="B4873" s="2" t="str">
        <x:v>粤AGR5099</x:v>
      </x:c>
      <x:c r="C4873" s="2" t="str">
        <x:v>钟祥</x:v>
      </x:c>
      <x:c r="D4873" s="8" t="d">
        <x:v>2026-09-12T00:00:00.000Z</x:v>
      </x:c>
      <x:c r="E4873" s="7"/>
      <x:c r="F4873" s="7" t="n">
        <x:v>0.03</x:v>
      </x:c>
      <x:c r="G4873" s="7"/>
      <x:c r="H4873" s="2" t="str">
        <x:v>否</x:v>
      </x:c>
      <x:c r="I4873" s="7" t="str">
        <x:f>IF(AND(ISNUMBER(E4873),ISNUMBER(F4873)),E4873-F4873,"")</x:f>
      </x:c>
      <x:c r="J4873" s="2" t="str">
        <x:f>IF(H4873="否","不适用",IF(AND(ISNUMBER(E4873),ISNUMBER(F4873)),IF(I4873&gt;'规则与名单'!$B$2,"是","否"),"未判定"))</x:f>
        <x:v>不适用</x:v>
      </x:c>
      <x:c r="K4873" s="2" t="str">
        <x:f>IF(J4873="是",IF(ISNUMBER(F4873),"测试日GPS","缺失"),IF(ISNUMBER(G4873),"非测试日纯氢",IF(AND(H4873="是",J4873="未判定"),IF(ISNUMBER(F4873),"测试名单无纯氢GPS","缺失"),IF(ISNUMBER(E4873),"非测试日仪表","缺失"))))</x:f>
        <x:v>缺失</x:v>
      </x:c>
      <x:c r="L4873" s="7" t="str">
        <x:f>IF(K4873="缺失","",IF(K4873="非测试日纯氢",G4873,IF(K4873="非测试日仪表",E4873,F4873)))</x:f>
      </x:c>
      <x:c r="M4873" s="2" t="n">
        <x:f>IF(K4873="缺失",1,0)</x:f>
        <x:v>1</x:v>
      </x:c>
      <x:c r="N4873" s="2" t="str">
        <x:v>车辆里程查询_20260901-20260930_1024辆_仪表里程.xlsx / P566</x:v>
      </x:c>
      <x:c r="O4873" s="2" t="str">
        <x:v>车辆里程查询_20260901-20260930_1024辆_GPS里程.xlsx / P566</x:v>
      </x:c>
      <x:c r="P4873" s="2" t="str">
        <x:v>车辆纯氢气里程查询_20260901-20260930_1024辆.xlsx / P259</x:v>
      </x:c>
    </x:row>
    <x:row r="4874" ht="22" customHeight="1">
      <x:c r="A4874" s="2" t="n">
        <x:v>191</x:v>
      </x:c>
      <x:c r="B4874" s="2" t="str">
        <x:v>粤AGR5099</x:v>
      </x:c>
      <x:c r="C4874" s="2" t="str">
        <x:v>钟祥</x:v>
      </x:c>
      <x:c r="D4874" s="8" t="d">
        <x:v>2026-09-13T00:00:00.000Z</x:v>
      </x:c>
      <x:c r="E4874" s="7"/>
      <x:c r="F4874" s="7" t="n">
        <x:v>0</x:v>
      </x:c>
      <x:c r="G4874" s="7"/>
      <x:c r="H4874" s="2" t="str">
        <x:v>否</x:v>
      </x:c>
      <x:c r="I4874" s="7" t="str">
        <x:f>IF(AND(ISNUMBER(E4874),ISNUMBER(F4874)),E4874-F4874,"")</x:f>
      </x:c>
      <x:c r="J4874" s="2" t="str">
        <x:f>IF(H4874="否","不适用",IF(AND(ISNUMBER(E4874),ISNUMBER(F4874)),IF(I4874&gt;'规则与名单'!$B$2,"是","否"),"未判定"))</x:f>
        <x:v>不适用</x:v>
      </x:c>
      <x:c r="K4874" s="2" t="str">
        <x:f>IF(J4874="是",IF(ISNUMBER(F4874),"测试日GPS","缺失"),IF(ISNUMBER(G4874),"非测试日纯氢",IF(AND(H4874="是",J4874="未判定"),IF(ISNUMBER(F4874),"测试名单无纯氢GPS","缺失"),IF(ISNUMBER(E4874),"非测试日仪表","缺失"))))</x:f>
        <x:v>缺失</x:v>
      </x:c>
      <x:c r="L4874" s="7" t="str">
        <x:f>IF(K4874="缺失","",IF(K4874="非测试日纯氢",G4874,IF(K4874="非测试日仪表",E4874,F4874)))</x:f>
      </x:c>
      <x:c r="M4874" s="2" t="n">
        <x:f>IF(K4874="缺失",1,0)</x:f>
        <x:v>1</x:v>
      </x:c>
      <x:c r="N4874" s="2" t="str">
        <x:v>车辆里程查询_20260901-20260930_1024辆_仪表里程.xlsx / Q566</x:v>
      </x:c>
      <x:c r="O4874" s="2" t="str">
        <x:v>车辆里程查询_20260901-20260930_1024辆_GPS里程.xlsx / Q566</x:v>
      </x:c>
      <x:c r="P4874" s="2" t="str">
        <x:v>车辆纯氢气里程查询_20260901-20260930_1024辆.xlsx / Q259</x:v>
      </x:c>
    </x:row>
    <x:row r="4875" ht="22" customHeight="1">
      <x:c r="A4875" s="2" t="n">
        <x:v>191</x:v>
      </x:c>
      <x:c r="B4875" s="2" t="str">
        <x:v>粤AGR5099</x:v>
      </x:c>
      <x:c r="C4875" s="2" t="str">
        <x:v>钟祥</x:v>
      </x:c>
      <x:c r="D4875" s="8" t="d">
        <x:v>2026-09-14T00:00:00.000Z</x:v>
      </x:c>
      <x:c r="E4875" s="7" t="n">
        <x:v>72.8</x:v>
      </x:c>
      <x:c r="F4875" s="7" t="n">
        <x:v>73.6</x:v>
      </x:c>
      <x:c r="G4875" s="7" t="n">
        <x:v>72.7</x:v>
      </x:c>
      <x:c r="H4875" s="2" t="str">
        <x:v>否</x:v>
      </x:c>
      <x:c r="I4875" s="7" t="n">
        <x:f>IF(AND(ISNUMBER(E4875),ISNUMBER(F4875)),E4875-F4875,"")</x:f>
        <x:v>-0.7999999999999972</x:v>
      </x:c>
      <x:c r="J4875" s="2" t="str">
        <x:f>IF(H4875="否","不适用",IF(AND(ISNUMBER(E4875),ISNUMBER(F4875)),IF(I4875&gt;'规则与名单'!$B$2,"是","否"),"未判定"))</x:f>
        <x:v>不适用</x:v>
      </x:c>
      <x:c r="K4875" s="2" t="str">
        <x:f>IF(J4875="是",IF(ISNUMBER(F4875),"测试日GPS","缺失"),IF(ISNUMBER(G4875),"非测试日纯氢",IF(AND(H4875="是",J4875="未判定"),IF(ISNUMBER(F4875),"测试名单无纯氢GPS","缺失"),IF(ISNUMBER(E4875),"非测试日仪表","缺失"))))</x:f>
        <x:v>非测试日纯氢</x:v>
      </x:c>
      <x:c r="L4875" s="7" t="n">
        <x:f>IF(K4875="缺失","",IF(K4875="非测试日纯氢",G4875,IF(K4875="非测试日仪表",E4875,F4875)))</x:f>
        <x:v>72.7</x:v>
      </x:c>
      <x:c r="M4875" s="2" t="n">
        <x:f>IF(K4875="缺失",1,0)</x:f>
        <x:v>0</x:v>
      </x:c>
      <x:c r="N4875" s="2" t="str">
        <x:v>车辆里程查询_20260901-20260930_1024辆_仪表里程.xlsx / R566</x:v>
      </x:c>
      <x:c r="O4875" s="2" t="str">
        <x:v>车辆里程查询_20260901-20260930_1024辆_GPS里程.xlsx / R566</x:v>
      </x:c>
      <x:c r="P4875" s="2" t="str">
        <x:v>车辆纯氢气里程查询_20260901-20260930_1024辆.xlsx / R259</x:v>
      </x:c>
    </x:row>
    <x:row r="4876" ht="22" customHeight="1">
      <x:c r="A4876" s="2" t="n">
        <x:v>191</x:v>
      </x:c>
      <x:c r="B4876" s="2" t="str">
        <x:v>粤AGR5099</x:v>
      </x:c>
      <x:c r="C4876" s="2" t="str">
        <x:v>钟祥</x:v>
      </x:c>
      <x:c r="D4876" s="8" t="d">
        <x:v>2026-09-15T00:00:00.000Z</x:v>
      </x:c>
      <x:c r="E4876" s="7" t="n">
        <x:v>90.5</x:v>
      </x:c>
      <x:c r="F4876" s="7" t="n">
        <x:v>92.5</x:v>
      </x:c>
      <x:c r="G4876" s="7" t="n">
        <x:v>90.4</x:v>
      </x:c>
      <x:c r="H4876" s="2" t="str">
        <x:v>否</x:v>
      </x:c>
      <x:c r="I4876" s="7" t="n">
        <x:f>IF(AND(ISNUMBER(E4876),ISNUMBER(F4876)),E4876-F4876,"")</x:f>
        <x:v>-2</x:v>
      </x:c>
      <x:c r="J4876" s="2" t="str">
        <x:f>IF(H4876="否","不适用",IF(AND(ISNUMBER(E4876),ISNUMBER(F4876)),IF(I4876&gt;'规则与名单'!$B$2,"是","否"),"未判定"))</x:f>
        <x:v>不适用</x:v>
      </x:c>
      <x:c r="K4876" s="2" t="str">
        <x:f>IF(J4876="是",IF(ISNUMBER(F4876),"测试日GPS","缺失"),IF(ISNUMBER(G4876),"非测试日纯氢",IF(AND(H4876="是",J4876="未判定"),IF(ISNUMBER(F4876),"测试名单无纯氢GPS","缺失"),IF(ISNUMBER(E4876),"非测试日仪表","缺失"))))</x:f>
        <x:v>非测试日纯氢</x:v>
      </x:c>
      <x:c r="L4876" s="7" t="n">
        <x:f>IF(K4876="缺失","",IF(K4876="非测试日纯氢",G4876,IF(K4876="非测试日仪表",E4876,F4876)))</x:f>
        <x:v>90.4</x:v>
      </x:c>
      <x:c r="M4876" s="2" t="n">
        <x:f>IF(K4876="缺失",1,0)</x:f>
        <x:v>0</x:v>
      </x:c>
      <x:c r="N4876" s="2" t="str">
        <x:v>车辆里程查询_20260901-20260930_1024辆_仪表里程.xlsx / S566</x:v>
      </x:c>
      <x:c r="O4876" s="2" t="str">
        <x:v>车辆里程查询_20260901-20260930_1024辆_GPS里程.xlsx / S566</x:v>
      </x:c>
      <x:c r="P4876" s="2" t="str">
        <x:v>车辆纯氢气里程查询_20260901-20260930_1024辆.xlsx / S259</x:v>
      </x:c>
    </x:row>
    <x:row r="4877" ht="22" customHeight="1">
      <x:c r="A4877" s="2" t="n">
        <x:v>191</x:v>
      </x:c>
      <x:c r="B4877" s="2" t="str">
        <x:v>粤AGR5099</x:v>
      </x:c>
      <x:c r="C4877" s="2" t="str">
        <x:v>钟祥</x:v>
      </x:c>
      <x:c r="D4877" s="8" t="d">
        <x:v>2026-09-16T00:00:00.000Z</x:v>
      </x:c>
      <x:c r="E4877" s="7" t="n">
        <x:v>74.3</x:v>
      </x:c>
      <x:c r="F4877" s="7" t="n">
        <x:v>76.4</x:v>
      </x:c>
      <x:c r="G4877" s="7" t="n">
        <x:v>70.5</x:v>
      </x:c>
      <x:c r="H4877" s="2" t="str">
        <x:v>否</x:v>
      </x:c>
      <x:c r="I4877" s="7" t="n">
        <x:f>IF(AND(ISNUMBER(E4877),ISNUMBER(F4877)),E4877-F4877,"")</x:f>
        <x:v>-2.1000000000000085</x:v>
      </x:c>
      <x:c r="J4877" s="2" t="str">
        <x:f>IF(H4877="否","不适用",IF(AND(ISNUMBER(E4877),ISNUMBER(F4877)),IF(I4877&gt;'规则与名单'!$B$2,"是","否"),"未判定"))</x:f>
        <x:v>不适用</x:v>
      </x:c>
      <x:c r="K4877" s="2" t="str">
        <x:f>IF(J4877="是",IF(ISNUMBER(F4877),"测试日GPS","缺失"),IF(ISNUMBER(G4877),"非测试日纯氢",IF(AND(H4877="是",J4877="未判定"),IF(ISNUMBER(F4877),"测试名单无纯氢GPS","缺失"),IF(ISNUMBER(E4877),"非测试日仪表","缺失"))))</x:f>
        <x:v>非测试日纯氢</x:v>
      </x:c>
      <x:c r="L4877" s="7" t="n">
        <x:f>IF(K4877="缺失","",IF(K4877="非测试日纯氢",G4877,IF(K4877="非测试日仪表",E4877,F4877)))</x:f>
        <x:v>70.5</x:v>
      </x:c>
      <x:c r="M4877" s="2" t="n">
        <x:f>IF(K4877="缺失",1,0)</x:f>
        <x:v>0</x:v>
      </x:c>
      <x:c r="N4877" s="2" t="str">
        <x:v>车辆里程查询_20260901-20260930_1024辆_仪表里程.xlsx / T566</x:v>
      </x:c>
      <x:c r="O4877" s="2" t="str">
        <x:v>车辆里程查询_20260901-20260930_1024辆_GPS里程.xlsx / T566</x:v>
      </x:c>
      <x:c r="P4877" s="2" t="str">
        <x:v>车辆纯氢气里程查询_20260901-20260930_1024辆.xlsx / T259</x:v>
      </x:c>
    </x:row>
    <x:row r="4878" ht="22" customHeight="1">
      <x:c r="A4878" s="2" t="n">
        <x:v>191</x:v>
      </x:c>
      <x:c r="B4878" s="2" t="str">
        <x:v>粤AGR5099</x:v>
      </x:c>
      <x:c r="C4878" s="2" t="str">
        <x:v>钟祥</x:v>
      </x:c>
      <x:c r="D4878" s="8" t="d">
        <x:v>2026-09-17T00:00:00.000Z</x:v>
      </x:c>
      <x:c r="E4878" s="7" t="n">
        <x:v>62.5</x:v>
      </x:c>
      <x:c r="F4878" s="7" t="n">
        <x:v>74.9</x:v>
      </x:c>
      <x:c r="G4878" s="7" t="n">
        <x:v>62.5</x:v>
      </x:c>
      <x:c r="H4878" s="2" t="str">
        <x:v>否</x:v>
      </x:c>
      <x:c r="I4878" s="7" t="n">
        <x:f>IF(AND(ISNUMBER(E4878),ISNUMBER(F4878)),E4878-F4878,"")</x:f>
        <x:v>-12.400000000000006</x:v>
      </x:c>
      <x:c r="J4878" s="2" t="str">
        <x:f>IF(H4878="否","不适用",IF(AND(ISNUMBER(E4878),ISNUMBER(F4878)),IF(I4878&gt;'规则与名单'!$B$2,"是","否"),"未判定"))</x:f>
        <x:v>不适用</x:v>
      </x:c>
      <x:c r="K4878" s="2" t="str">
        <x:f>IF(J4878="是",IF(ISNUMBER(F4878),"测试日GPS","缺失"),IF(ISNUMBER(G4878),"非测试日纯氢",IF(AND(H4878="是",J4878="未判定"),IF(ISNUMBER(F4878),"测试名单无纯氢GPS","缺失"),IF(ISNUMBER(E4878),"非测试日仪表","缺失"))))</x:f>
        <x:v>非测试日纯氢</x:v>
      </x:c>
      <x:c r="L4878" s="7" t="n">
        <x:f>IF(K4878="缺失","",IF(K4878="非测试日纯氢",G4878,IF(K4878="非测试日仪表",E4878,F4878)))</x:f>
        <x:v>62.5</x:v>
      </x:c>
      <x:c r="M4878" s="2" t="n">
        <x:f>IF(K4878="缺失",1,0)</x:f>
        <x:v>0</x:v>
      </x:c>
      <x:c r="N4878" s="2" t="str">
        <x:v>车辆里程查询_20260901-20260930_1024辆_仪表里程.xlsx / U566</x:v>
      </x:c>
      <x:c r="O4878" s="2" t="str">
        <x:v>车辆里程查询_20260901-20260930_1024辆_GPS里程.xlsx / U566</x:v>
      </x:c>
      <x:c r="P4878" s="2" t="str">
        <x:v>车辆纯氢气里程查询_20260901-20260930_1024辆.xlsx / U259</x:v>
      </x:c>
    </x:row>
    <x:row r="4879" ht="22" customHeight="1">
      <x:c r="A4879" s="2" t="n">
        <x:v>191</x:v>
      </x:c>
      <x:c r="B4879" s="2" t="str">
        <x:v>粤AGR5099</x:v>
      </x:c>
      <x:c r="C4879" s="2" t="str">
        <x:v>钟祥</x:v>
      </x:c>
      <x:c r="D4879" s="8" t="d">
        <x:v>2026-09-18T00:00:00.000Z</x:v>
      </x:c>
      <x:c r="E4879" s="7" t="n">
        <x:v>85.1</x:v>
      </x:c>
      <x:c r="F4879" s="7" t="n">
        <x:v>75.4</x:v>
      </x:c>
      <x:c r="G4879" s="7" t="n">
        <x:v>43.6</x:v>
      </x:c>
      <x:c r="H4879" s="2" t="str">
        <x:v>否</x:v>
      </x:c>
      <x:c r="I4879" s="7" t="n">
        <x:f>IF(AND(ISNUMBER(E4879),ISNUMBER(F4879)),E4879-F4879,"")</x:f>
        <x:v>9.699999999999989</x:v>
      </x:c>
      <x:c r="J4879" s="2" t="str">
        <x:f>IF(H4879="否","不适用",IF(AND(ISNUMBER(E4879),ISNUMBER(F4879)),IF(I4879&gt;'规则与名单'!$B$2,"是","否"),"未判定"))</x:f>
        <x:v>不适用</x:v>
      </x:c>
      <x:c r="K4879" s="2" t="str">
        <x:f>IF(J4879="是",IF(ISNUMBER(F4879),"测试日GPS","缺失"),IF(ISNUMBER(G4879),"非测试日纯氢",IF(AND(H4879="是",J4879="未判定"),IF(ISNUMBER(F4879),"测试名单无纯氢GPS","缺失"),IF(ISNUMBER(E4879),"非测试日仪表","缺失"))))</x:f>
        <x:v>非测试日纯氢</x:v>
      </x:c>
      <x:c r="L4879" s="7" t="n">
        <x:f>IF(K4879="缺失","",IF(K4879="非测试日纯氢",G4879,IF(K4879="非测试日仪表",E4879,F4879)))</x:f>
        <x:v>43.6</x:v>
      </x:c>
      <x:c r="M4879" s="2" t="n">
        <x:f>IF(K4879="缺失",1,0)</x:f>
        <x:v>0</x:v>
      </x:c>
      <x:c r="N4879" s="2" t="str">
        <x:v>车辆里程查询_20260901-20260930_1024辆_仪表里程.xlsx / V566</x:v>
      </x:c>
      <x:c r="O4879" s="2" t="str">
        <x:v>车辆里程查询_20260901-20260930_1024辆_GPS里程.xlsx / V566</x:v>
      </x:c>
      <x:c r="P4879" s="2" t="str">
        <x:v>车辆纯氢气里程查询_20260901-20260930_1024辆.xlsx / V259</x:v>
      </x:c>
    </x:row>
    <x:row r="4880" ht="22" customHeight="1">
      <x:c r="A4880" s="2" t="n">
        <x:v>191</x:v>
      </x:c>
      <x:c r="B4880" s="2" t="str">
        <x:v>粤AGR5099</x:v>
      </x:c>
      <x:c r="C4880" s="2" t="str">
        <x:v>钟祥</x:v>
      </x:c>
      <x:c r="D4880" s="8" t="d">
        <x:v>2026-09-19T00:00:00.000Z</x:v>
      </x:c>
      <x:c r="E4880" s="7"/>
      <x:c r="F4880" s="7" t="n">
        <x:v>0</x:v>
      </x:c>
      <x:c r="G4880" s="7"/>
      <x:c r="H4880" s="2" t="str">
        <x:v>否</x:v>
      </x:c>
      <x:c r="I4880" s="7" t="str">
        <x:f>IF(AND(ISNUMBER(E4880),ISNUMBER(F4880)),E4880-F4880,"")</x:f>
      </x:c>
      <x:c r="J4880" s="2" t="str">
        <x:f>IF(H4880="否","不适用",IF(AND(ISNUMBER(E4880),ISNUMBER(F4880)),IF(I4880&gt;'规则与名单'!$B$2,"是","否"),"未判定"))</x:f>
        <x:v>不适用</x:v>
      </x:c>
      <x:c r="K4880" s="2" t="str">
        <x:f>IF(J4880="是",IF(ISNUMBER(F4880),"测试日GPS","缺失"),IF(ISNUMBER(G4880),"非测试日纯氢",IF(AND(H4880="是",J4880="未判定"),IF(ISNUMBER(F4880),"测试名单无纯氢GPS","缺失"),IF(ISNUMBER(E4880),"非测试日仪表","缺失"))))</x:f>
        <x:v>缺失</x:v>
      </x:c>
      <x:c r="L4880" s="7" t="str">
        <x:f>IF(K4880="缺失","",IF(K4880="非测试日纯氢",G4880,IF(K4880="非测试日仪表",E4880,F4880)))</x:f>
      </x:c>
      <x:c r="M4880" s="2" t="n">
        <x:f>IF(K4880="缺失",1,0)</x:f>
        <x:v>1</x:v>
      </x:c>
      <x:c r="N4880" s="2" t="str">
        <x:v>车辆里程查询_20260901-20260930_1024辆_仪表里程.xlsx / W566</x:v>
      </x:c>
      <x:c r="O4880" s="2" t="str">
        <x:v>车辆里程查询_20260901-20260930_1024辆_GPS里程.xlsx / W566</x:v>
      </x:c>
      <x:c r="P4880" s="2" t="str">
        <x:v>车辆纯氢气里程查询_20260901-20260930_1024辆.xlsx / W259</x:v>
      </x:c>
    </x:row>
    <x:row r="4881" ht="22" customHeight="1">
      <x:c r="A4881" s="2" t="n">
        <x:v>191</x:v>
      </x:c>
      <x:c r="B4881" s="2" t="str">
        <x:v>粤AGR5099</x:v>
      </x:c>
      <x:c r="C4881" s="2" t="str">
        <x:v>钟祥</x:v>
      </x:c>
      <x:c r="D4881" s="8" t="d">
        <x:v>2026-09-20T00:00:00.000Z</x:v>
      </x:c>
      <x:c r="E4881" s="7" t="n">
        <x:v>77.2</x:v>
      </x:c>
      <x:c r="F4881" s="7" t="n">
        <x:v>77.5</x:v>
      </x:c>
      <x:c r="G4881" s="7" t="n">
        <x:v>77.1</x:v>
      </x:c>
      <x:c r="H4881" s="2" t="str">
        <x:v>否</x:v>
      </x:c>
      <x:c r="I4881" s="7" t="n">
        <x:f>IF(AND(ISNUMBER(E4881),ISNUMBER(F4881)),E4881-F4881,"")</x:f>
        <x:v>-0.29999999999999716</x:v>
      </x:c>
      <x:c r="J4881" s="2" t="str">
        <x:f>IF(H4881="否","不适用",IF(AND(ISNUMBER(E4881),ISNUMBER(F4881)),IF(I4881&gt;'规则与名单'!$B$2,"是","否"),"未判定"))</x:f>
        <x:v>不适用</x:v>
      </x:c>
      <x:c r="K4881" s="2" t="str">
        <x:f>IF(J4881="是",IF(ISNUMBER(F4881),"测试日GPS","缺失"),IF(ISNUMBER(G4881),"非测试日纯氢",IF(AND(H4881="是",J4881="未判定"),IF(ISNUMBER(F4881),"测试名单无纯氢GPS","缺失"),IF(ISNUMBER(E4881),"非测试日仪表","缺失"))))</x:f>
        <x:v>非测试日纯氢</x:v>
      </x:c>
      <x:c r="L4881" s="7" t="n">
        <x:f>IF(K4881="缺失","",IF(K4881="非测试日纯氢",G4881,IF(K4881="非测试日仪表",E4881,F4881)))</x:f>
        <x:v>77.1</x:v>
      </x:c>
      <x:c r="M4881" s="2" t="n">
        <x:f>IF(K4881="缺失",1,0)</x:f>
        <x:v>0</x:v>
      </x:c>
      <x:c r="N4881" s="2" t="str">
        <x:v>车辆里程查询_20260901-20260930_1024辆_仪表里程.xlsx / X566</x:v>
      </x:c>
      <x:c r="O4881" s="2" t="str">
        <x:v>车辆里程查询_20260901-20260930_1024辆_GPS里程.xlsx / X566</x:v>
      </x:c>
      <x:c r="P4881" s="2" t="str">
        <x:v>车辆纯氢气里程查询_20260901-20260930_1024辆.xlsx / X259</x:v>
      </x:c>
    </x:row>
    <x:row r="4882" ht="22" customHeight="1">
      <x:c r="A4882" s="2" t="n">
        <x:v>191</x:v>
      </x:c>
      <x:c r="B4882" s="2" t="str">
        <x:v>粤AGR5099</x:v>
      </x:c>
      <x:c r="C4882" s="2" t="str">
        <x:v>钟祥</x:v>
      </x:c>
      <x:c r="D4882" s="8" t="d">
        <x:v>2026-09-21T00:00:00.000Z</x:v>
      </x:c>
      <x:c r="E4882" s="7" t="n">
        <x:v>73.7</x:v>
      </x:c>
      <x:c r="F4882" s="7" t="n">
        <x:v>74.7</x:v>
      </x:c>
      <x:c r="G4882" s="7" t="n">
        <x:v>73.6</x:v>
      </x:c>
      <x:c r="H4882" s="2" t="str">
        <x:v>否</x:v>
      </x:c>
      <x:c r="I4882" s="7" t="n">
        <x:f>IF(AND(ISNUMBER(E4882),ISNUMBER(F4882)),E4882-F4882,"")</x:f>
        <x:v>-1</x:v>
      </x:c>
      <x:c r="J4882" s="2" t="str">
        <x:f>IF(H4882="否","不适用",IF(AND(ISNUMBER(E4882),ISNUMBER(F4882)),IF(I4882&gt;'规则与名单'!$B$2,"是","否"),"未判定"))</x:f>
        <x:v>不适用</x:v>
      </x:c>
      <x:c r="K4882" s="2" t="str">
        <x:f>IF(J4882="是",IF(ISNUMBER(F4882),"测试日GPS","缺失"),IF(ISNUMBER(G4882),"非测试日纯氢",IF(AND(H4882="是",J4882="未判定"),IF(ISNUMBER(F4882),"测试名单无纯氢GPS","缺失"),IF(ISNUMBER(E4882),"非测试日仪表","缺失"))))</x:f>
        <x:v>非测试日纯氢</x:v>
      </x:c>
      <x:c r="L4882" s="7" t="n">
        <x:f>IF(K4882="缺失","",IF(K4882="非测试日纯氢",G4882,IF(K4882="非测试日仪表",E4882,F4882)))</x:f>
        <x:v>73.6</x:v>
      </x:c>
      <x:c r="M4882" s="2" t="n">
        <x:f>IF(K4882="缺失",1,0)</x:f>
        <x:v>0</x:v>
      </x:c>
      <x:c r="N4882" s="2" t="str">
        <x:v>车辆里程查询_20260901-20260930_1024辆_仪表里程.xlsx / Y566</x:v>
      </x:c>
      <x:c r="O4882" s="2" t="str">
        <x:v>车辆里程查询_20260901-20260930_1024辆_GPS里程.xlsx / Y566</x:v>
      </x:c>
      <x:c r="P4882" s="2" t="str">
        <x:v>车辆纯氢气里程查询_20260901-20260930_1024辆.xlsx / Y259</x:v>
      </x:c>
    </x:row>
    <x:row r="4883" ht="22" customHeight="1">
      <x:c r="A4883" s="2" t="n">
        <x:v>191</x:v>
      </x:c>
      <x:c r="B4883" s="2" t="str">
        <x:v>粤AGR5099</x:v>
      </x:c>
      <x:c r="C4883" s="2" t="str">
        <x:v>钟祥</x:v>
      </x:c>
      <x:c r="D4883" s="8" t="d">
        <x:v>2026-09-22T00:00:00.000Z</x:v>
      </x:c>
      <x:c r="E4883" s="7" t="n">
        <x:v>73.6</x:v>
      </x:c>
      <x:c r="F4883" s="7" t="n">
        <x:v>75</x:v>
      </x:c>
      <x:c r="G4883" s="7" t="n">
        <x:v>68.9</x:v>
      </x:c>
      <x:c r="H4883" s="2" t="str">
        <x:v>否</x:v>
      </x:c>
      <x:c r="I4883" s="7" t="n">
        <x:f>IF(AND(ISNUMBER(E4883),ISNUMBER(F4883)),E4883-F4883,"")</x:f>
        <x:v>-1.4000000000000057</x:v>
      </x:c>
      <x:c r="J4883" s="2" t="str">
        <x:f>IF(H4883="否","不适用",IF(AND(ISNUMBER(E4883),ISNUMBER(F4883)),IF(I4883&gt;'规则与名单'!$B$2,"是","否"),"未判定"))</x:f>
        <x:v>不适用</x:v>
      </x:c>
      <x:c r="K4883" s="2" t="str">
        <x:f>IF(J4883="是",IF(ISNUMBER(F4883),"测试日GPS","缺失"),IF(ISNUMBER(G4883),"非测试日纯氢",IF(AND(H4883="是",J4883="未判定"),IF(ISNUMBER(F4883),"测试名单无纯氢GPS","缺失"),IF(ISNUMBER(E4883),"非测试日仪表","缺失"))))</x:f>
        <x:v>非测试日纯氢</x:v>
      </x:c>
      <x:c r="L4883" s="7" t="n">
        <x:f>IF(K4883="缺失","",IF(K4883="非测试日纯氢",G4883,IF(K4883="非测试日仪表",E4883,F4883)))</x:f>
        <x:v>68.9</x:v>
      </x:c>
      <x:c r="M4883" s="2" t="n">
        <x:f>IF(K4883="缺失",1,0)</x:f>
        <x:v>0</x:v>
      </x:c>
      <x:c r="N4883" s="2" t="str">
        <x:v>车辆里程查询_20260901-20260930_1024辆_仪表里程.xlsx / Z566</x:v>
      </x:c>
      <x:c r="O4883" s="2" t="str">
        <x:v>车辆里程查询_20260901-20260930_1024辆_GPS里程.xlsx / Z566</x:v>
      </x:c>
      <x:c r="P4883" s="2" t="str">
        <x:v>车辆纯氢气里程查询_20260901-20260930_1024辆.xlsx / Z259</x:v>
      </x:c>
    </x:row>
    <x:row r="4884" ht="22" customHeight="1">
      <x:c r="A4884" s="2" t="n">
        <x:v>191</x:v>
      </x:c>
      <x:c r="B4884" s="2" t="str">
        <x:v>粤AGR5099</x:v>
      </x:c>
      <x:c r="C4884" s="2" t="str">
        <x:v>钟祥</x:v>
      </x:c>
      <x:c r="D4884" s="8" t="d">
        <x:v>2026-09-23T00:00:00.000Z</x:v>
      </x:c>
      <x:c r="E4884" s="7" t="n">
        <x:v>74.4</x:v>
      </x:c>
      <x:c r="F4884" s="7" t="n">
        <x:v>76.5</x:v>
      </x:c>
      <x:c r="G4884" s="7" t="n">
        <x:v>69.1</x:v>
      </x:c>
      <x:c r="H4884" s="2" t="str">
        <x:v>否</x:v>
      </x:c>
      <x:c r="I4884" s="7" t="n">
        <x:f>IF(AND(ISNUMBER(E4884),ISNUMBER(F4884)),E4884-F4884,"")</x:f>
        <x:v>-2.0999999999999943</x:v>
      </x:c>
      <x:c r="J4884" s="2" t="str">
        <x:f>IF(H4884="否","不适用",IF(AND(ISNUMBER(E4884),ISNUMBER(F4884)),IF(I4884&gt;'规则与名单'!$B$2,"是","否"),"未判定"))</x:f>
        <x:v>不适用</x:v>
      </x:c>
      <x:c r="K4884" s="2" t="str">
        <x:f>IF(J4884="是",IF(ISNUMBER(F4884),"测试日GPS","缺失"),IF(ISNUMBER(G4884),"非测试日纯氢",IF(AND(H4884="是",J4884="未判定"),IF(ISNUMBER(F4884),"测试名单无纯氢GPS","缺失"),IF(ISNUMBER(E4884),"非测试日仪表","缺失"))))</x:f>
        <x:v>非测试日纯氢</x:v>
      </x:c>
      <x:c r="L4884" s="7" t="n">
        <x:f>IF(K4884="缺失","",IF(K4884="非测试日纯氢",G4884,IF(K4884="非测试日仪表",E4884,F4884)))</x:f>
        <x:v>69.1</x:v>
      </x:c>
      <x:c r="M4884" s="2" t="n">
        <x:f>IF(K4884="缺失",1,0)</x:f>
        <x:v>0</x:v>
      </x:c>
      <x:c r="N4884" s="2" t="str">
        <x:v>车辆里程查询_20260901-20260930_1024辆_仪表里程.xlsx / AA566</x:v>
      </x:c>
      <x:c r="O4884" s="2" t="str">
        <x:v>车辆里程查询_20260901-20260930_1024辆_GPS里程.xlsx / AA566</x:v>
      </x:c>
      <x:c r="P4884" s="2" t="str">
        <x:v>车辆纯氢气里程查询_20260901-20260930_1024辆.xlsx / AA259</x:v>
      </x:c>
    </x:row>
    <x:row r="4885" ht="22" customHeight="1">
      <x:c r="A4885" s="2" t="n">
        <x:v>191</x:v>
      </x:c>
      <x:c r="B4885" s="2" t="str">
        <x:v>粤AGR5099</x:v>
      </x:c>
      <x:c r="C4885" s="2" t="str">
        <x:v>钟祥</x:v>
      </x:c>
      <x:c r="D4885" s="8" t="d">
        <x:v>2026-09-24T00:00:00.000Z</x:v>
      </x:c>
      <x:c r="E4885" s="7" t="n">
        <x:v>68.1</x:v>
      </x:c>
      <x:c r="F4885" s="7" t="n">
        <x:v>69.3</x:v>
      </x:c>
      <x:c r="G4885" s="7" t="n">
        <x:v>68.1</x:v>
      </x:c>
      <x:c r="H4885" s="2" t="str">
        <x:v>否</x:v>
      </x:c>
      <x:c r="I4885" s="7" t="n">
        <x:f>IF(AND(ISNUMBER(E4885),ISNUMBER(F4885)),E4885-F4885,"")</x:f>
        <x:v>-1.2000000000000028</x:v>
      </x:c>
      <x:c r="J4885" s="2" t="str">
        <x:f>IF(H4885="否","不适用",IF(AND(ISNUMBER(E4885),ISNUMBER(F4885)),IF(I4885&gt;'规则与名单'!$B$2,"是","否"),"未判定"))</x:f>
        <x:v>不适用</x:v>
      </x:c>
      <x:c r="K4885" s="2" t="str">
        <x:f>IF(J4885="是",IF(ISNUMBER(F4885),"测试日GPS","缺失"),IF(ISNUMBER(G4885),"非测试日纯氢",IF(AND(H4885="是",J4885="未判定"),IF(ISNUMBER(F4885),"测试名单无纯氢GPS","缺失"),IF(ISNUMBER(E4885),"非测试日仪表","缺失"))))</x:f>
        <x:v>非测试日纯氢</x:v>
      </x:c>
      <x:c r="L4885" s="7" t="n">
        <x:f>IF(K4885="缺失","",IF(K4885="非测试日纯氢",G4885,IF(K4885="非测试日仪表",E4885,F4885)))</x:f>
        <x:v>68.1</x:v>
      </x:c>
      <x:c r="M4885" s="2" t="n">
        <x:f>IF(K4885="缺失",1,0)</x:f>
        <x:v>0</x:v>
      </x:c>
      <x:c r="N4885" s="2" t="str">
        <x:v>车辆里程查询_20260901-20260930_1024辆_仪表里程.xlsx / AB566</x:v>
      </x:c>
      <x:c r="O4885" s="2" t="str">
        <x:v>车辆里程查询_20260901-20260930_1024辆_GPS里程.xlsx / AB566</x:v>
      </x:c>
      <x:c r="P4885" s="2" t="str">
        <x:v>车辆纯氢气里程查询_20260901-20260930_1024辆.xlsx / AB259</x:v>
      </x:c>
    </x:row>
    <x:row r="4886" ht="22" customHeight="1">
      <x:c r="A4886" s="2" t="n">
        <x:v>191</x:v>
      </x:c>
      <x:c r="B4886" s="2" t="str">
        <x:v>粤AGR5099</x:v>
      </x:c>
      <x:c r="C4886" s="2" t="str">
        <x:v>钟祥</x:v>
      </x:c>
      <x:c r="D4886" s="8" t="d">
        <x:v>2026-09-25T00:00:00.000Z</x:v>
      </x:c>
      <x:c r="E4886" s="7"/>
      <x:c r="F4886" s="7" t="n">
        <x:v>0</x:v>
      </x:c>
      <x:c r="G4886" s="7"/>
      <x:c r="H4886" s="2" t="str">
        <x:v>否</x:v>
      </x:c>
      <x:c r="I4886" s="7" t="str">
        <x:f>IF(AND(ISNUMBER(E4886),ISNUMBER(F4886)),E4886-F4886,"")</x:f>
      </x:c>
      <x:c r="J4886" s="2" t="str">
        <x:f>IF(H4886="否","不适用",IF(AND(ISNUMBER(E4886),ISNUMBER(F4886)),IF(I4886&gt;'规则与名单'!$B$2,"是","否"),"未判定"))</x:f>
        <x:v>不适用</x:v>
      </x:c>
      <x:c r="K4886" s="2" t="str">
        <x:f>IF(J4886="是",IF(ISNUMBER(F4886),"测试日GPS","缺失"),IF(ISNUMBER(G4886),"非测试日纯氢",IF(AND(H4886="是",J4886="未判定"),IF(ISNUMBER(F4886),"测试名单无纯氢GPS","缺失"),IF(ISNUMBER(E4886),"非测试日仪表","缺失"))))</x:f>
        <x:v>缺失</x:v>
      </x:c>
      <x:c r="L4886" s="7" t="str">
        <x:f>IF(K4886="缺失","",IF(K4886="非测试日纯氢",G4886,IF(K4886="非测试日仪表",E4886,F4886)))</x:f>
      </x:c>
      <x:c r="M4886" s="2" t="n">
        <x:f>IF(K4886="缺失",1,0)</x:f>
        <x:v>1</x:v>
      </x:c>
      <x:c r="N4886" s="2" t="str">
        <x:v>车辆里程查询_20260901-20260930_1024辆_仪表里程.xlsx / AC566</x:v>
      </x:c>
      <x:c r="O4886" s="2" t="str">
        <x:v>车辆里程查询_20260901-20260930_1024辆_GPS里程.xlsx / AC566</x:v>
      </x:c>
      <x:c r="P4886" s="2" t="str">
        <x:v>车辆纯氢气里程查询_20260901-20260930_1024辆.xlsx / AC259</x:v>
      </x:c>
    </x:row>
    <x:row r="4887" ht="22" customHeight="1">
      <x:c r="A4887" s="2" t="n">
        <x:v>191</x:v>
      </x:c>
      <x:c r="B4887" s="2" t="str">
        <x:v>粤AGR5099</x:v>
      </x:c>
      <x:c r="C4887" s="2" t="str">
        <x:v>钟祥</x:v>
      </x:c>
      <x:c r="D4887" s="8" t="d">
        <x:v>2026-09-26T00:00:00.000Z</x:v>
      </x:c>
      <x:c r="E4887" s="7"/>
      <x:c r="F4887" s="7" t="n">
        <x:v>0</x:v>
      </x:c>
      <x:c r="G4887" s="7"/>
      <x:c r="H4887" s="2" t="str">
        <x:v>否</x:v>
      </x:c>
      <x:c r="I4887" s="7" t="str">
        <x:f>IF(AND(ISNUMBER(E4887),ISNUMBER(F4887)),E4887-F4887,"")</x:f>
      </x:c>
      <x:c r="J4887" s="2" t="str">
        <x:f>IF(H4887="否","不适用",IF(AND(ISNUMBER(E4887),ISNUMBER(F4887)),IF(I4887&gt;'规则与名单'!$B$2,"是","否"),"未判定"))</x:f>
        <x:v>不适用</x:v>
      </x:c>
      <x:c r="K4887" s="2" t="str">
        <x:f>IF(J4887="是",IF(ISNUMBER(F4887),"测试日GPS","缺失"),IF(ISNUMBER(G4887),"非测试日纯氢",IF(AND(H4887="是",J4887="未判定"),IF(ISNUMBER(F4887),"测试名单无纯氢GPS","缺失"),IF(ISNUMBER(E4887),"非测试日仪表","缺失"))))</x:f>
        <x:v>缺失</x:v>
      </x:c>
      <x:c r="L4887" s="7" t="str">
        <x:f>IF(K4887="缺失","",IF(K4887="非测试日纯氢",G4887,IF(K4887="非测试日仪表",E4887,F4887)))</x:f>
      </x:c>
      <x:c r="M4887" s="2" t="n">
        <x:f>IF(K4887="缺失",1,0)</x:f>
        <x:v>1</x:v>
      </x:c>
      <x:c r="N4887" s="2" t="str">
        <x:v>车辆里程查询_20260901-20260930_1024辆_仪表里程.xlsx / AD566</x:v>
      </x:c>
      <x:c r="O4887" s="2" t="str">
        <x:v>车辆里程查询_20260901-20260930_1024辆_GPS里程.xlsx / AD566</x:v>
      </x:c>
      <x:c r="P4887" s="2" t="str">
        <x:v>车辆纯氢气里程查询_20260901-20260930_1024辆.xlsx / AD259</x:v>
      </x:c>
    </x:row>
    <x:row r="4888" ht="22" customHeight="1">
      <x:c r="A4888" s="2" t="n">
        <x:v>191</x:v>
      </x:c>
      <x:c r="B4888" s="2" t="str">
        <x:v>粤AGR5099</x:v>
      </x:c>
      <x:c r="C4888" s="2" t="str">
        <x:v>钟祥</x:v>
      </x:c>
      <x:c r="D4888" s="8" t="d">
        <x:v>2026-09-27T00:00:00.000Z</x:v>
      </x:c>
      <x:c r="E4888" s="7" t="n">
        <x:v>0</x:v>
      </x:c>
      <x:c r="F4888" s="7" t="n">
        <x:v>0</x:v>
      </x:c>
      <x:c r="G4888" s="7"/>
      <x:c r="H4888" s="2" t="str">
        <x:v>否</x:v>
      </x:c>
      <x:c r="I4888" s="7" t="n">
        <x:f>IF(AND(ISNUMBER(E4888),ISNUMBER(F4888)),E4888-F4888,"")</x:f>
        <x:v>0</x:v>
      </x:c>
      <x:c r="J4888" s="2" t="str">
        <x:f>IF(H4888="否","不适用",IF(AND(ISNUMBER(E4888),ISNUMBER(F4888)),IF(I4888&gt;'规则与名单'!$B$2,"是","否"),"未判定"))</x:f>
        <x:v>不适用</x:v>
      </x:c>
      <x:c r="K4888" s="2" t="str">
        <x:f>IF(J4888="是",IF(ISNUMBER(F4888),"测试日GPS","缺失"),IF(ISNUMBER(G4888),"非测试日纯氢",IF(AND(H4888="是",J4888="未判定"),IF(ISNUMBER(F4888),"测试名单无纯氢GPS","缺失"),IF(ISNUMBER(E4888),"非测试日仪表","缺失"))))</x:f>
        <x:v>非测试日仪表</x:v>
      </x:c>
      <x:c r="L4888" s="7" t="n">
        <x:f>IF(K4888="缺失","",IF(K4888="非测试日纯氢",G4888,IF(K4888="非测试日仪表",E4888,F4888)))</x:f>
        <x:v>0</x:v>
      </x:c>
      <x:c r="M4888" s="2" t="n">
        <x:f>IF(K4888="缺失",1,0)</x:f>
        <x:v>0</x:v>
      </x:c>
      <x:c r="N4888" s="2" t="str">
        <x:v>车辆里程查询_20260901-20260930_1024辆_仪表里程.xlsx / AE566</x:v>
      </x:c>
      <x:c r="O4888" s="2" t="str">
        <x:v>车辆里程查询_20260901-20260930_1024辆_GPS里程.xlsx / AE566</x:v>
      </x:c>
      <x:c r="P4888" s="2" t="str">
        <x:v>车辆纯氢气里程查询_20260901-20260930_1024辆.xlsx / AE259</x:v>
      </x:c>
    </x:row>
    <x:row r="4889" ht="22" customHeight="1">
      <x:c r="A4889" s="2" t="n">
        <x:v>191</x:v>
      </x:c>
      <x:c r="B4889" s="2" t="str">
        <x:v>粤AGR5099</x:v>
      </x:c>
      <x:c r="C4889" s="2" t="str">
        <x:v>钟祥</x:v>
      </x:c>
      <x:c r="D4889" s="8" t="d">
        <x:v>2026-09-28T00:00:00.000Z</x:v>
      </x:c>
      <x:c r="E4889" s="7" t="n">
        <x:v>73.7</x:v>
      </x:c>
      <x:c r="F4889" s="7" t="n">
        <x:v>75</x:v>
      </x:c>
      <x:c r="G4889" s="7" t="n">
        <x:v>73.7</x:v>
      </x:c>
      <x:c r="H4889" s="2" t="str">
        <x:v>否</x:v>
      </x:c>
      <x:c r="I4889" s="7" t="n">
        <x:f>IF(AND(ISNUMBER(E4889),ISNUMBER(F4889)),E4889-F4889,"")</x:f>
        <x:v>-1.2999999999999972</x:v>
      </x:c>
      <x:c r="J4889" s="2" t="str">
        <x:f>IF(H4889="否","不适用",IF(AND(ISNUMBER(E4889),ISNUMBER(F4889)),IF(I4889&gt;'规则与名单'!$B$2,"是","否"),"未判定"))</x:f>
        <x:v>不适用</x:v>
      </x:c>
      <x:c r="K4889" s="2" t="str">
        <x:f>IF(J4889="是",IF(ISNUMBER(F4889),"测试日GPS","缺失"),IF(ISNUMBER(G4889),"非测试日纯氢",IF(AND(H4889="是",J4889="未判定"),IF(ISNUMBER(F4889),"测试名单无纯氢GPS","缺失"),IF(ISNUMBER(E4889),"非测试日仪表","缺失"))))</x:f>
        <x:v>非测试日纯氢</x:v>
      </x:c>
      <x:c r="L4889" s="7" t="n">
        <x:f>IF(K4889="缺失","",IF(K4889="非测试日纯氢",G4889,IF(K4889="非测试日仪表",E4889,F4889)))</x:f>
        <x:v>73.7</x:v>
      </x:c>
      <x:c r="M4889" s="2" t="n">
        <x:f>IF(K4889="缺失",1,0)</x:f>
        <x:v>0</x:v>
      </x:c>
      <x:c r="N4889" s="2" t="str">
        <x:v>车辆里程查询_20260901-20260930_1024辆_仪表里程.xlsx / AF566</x:v>
      </x:c>
      <x:c r="O4889" s="2" t="str">
        <x:v>车辆里程查询_20260901-20260930_1024辆_GPS里程.xlsx / AF566</x:v>
      </x:c>
      <x:c r="P4889" s="2" t="str">
        <x:v>车辆纯氢气里程查询_20260901-20260930_1024辆.xlsx / AF259</x:v>
      </x:c>
    </x:row>
    <x:row r="4890" ht="22" customHeight="1">
      <x:c r="A4890" s="2" t="n">
        <x:v>191</x:v>
      </x:c>
      <x:c r="B4890" s="2" t="str">
        <x:v>粤AGR5099</x:v>
      </x:c>
      <x:c r="C4890" s="2" t="str">
        <x:v>钟祥</x:v>
      </x:c>
      <x:c r="D4890" s="8" t="d">
        <x:v>2026-09-29T00:00:00.000Z</x:v>
      </x:c>
      <x:c r="E4890" s="7" t="n">
        <x:v>74.3</x:v>
      </x:c>
      <x:c r="F4890" s="7" t="n">
        <x:v>76.9</x:v>
      </x:c>
      <x:c r="G4890" s="7" t="n">
        <x:v>74.1</x:v>
      </x:c>
      <x:c r="H4890" s="2" t="str">
        <x:v>否</x:v>
      </x:c>
      <x:c r="I4890" s="7" t="n">
        <x:f>IF(AND(ISNUMBER(E4890),ISNUMBER(F4890)),E4890-F4890,"")</x:f>
        <x:v>-2.6000000000000085</x:v>
      </x:c>
      <x:c r="J4890" s="2" t="str">
        <x:f>IF(H4890="否","不适用",IF(AND(ISNUMBER(E4890),ISNUMBER(F4890)),IF(I4890&gt;'规则与名单'!$B$2,"是","否"),"未判定"))</x:f>
        <x:v>不适用</x:v>
      </x:c>
      <x:c r="K4890" s="2" t="str">
        <x:f>IF(J4890="是",IF(ISNUMBER(F4890),"测试日GPS","缺失"),IF(ISNUMBER(G4890),"非测试日纯氢",IF(AND(H4890="是",J4890="未判定"),IF(ISNUMBER(F4890),"测试名单无纯氢GPS","缺失"),IF(ISNUMBER(E4890),"非测试日仪表","缺失"))))</x:f>
        <x:v>非测试日纯氢</x:v>
      </x:c>
      <x:c r="L4890" s="7" t="n">
        <x:f>IF(K4890="缺失","",IF(K4890="非测试日纯氢",G4890,IF(K4890="非测试日仪表",E4890,F4890)))</x:f>
        <x:v>74.1</x:v>
      </x:c>
      <x:c r="M4890" s="2" t="n">
        <x:f>IF(K4890="缺失",1,0)</x:f>
        <x:v>0</x:v>
      </x:c>
      <x:c r="N4890" s="2" t="str">
        <x:v>车辆里程查询_20260901-20260930_1024辆_仪表里程.xlsx / AG566</x:v>
      </x:c>
      <x:c r="O4890" s="2" t="str">
        <x:v>车辆里程查询_20260901-20260930_1024辆_GPS里程.xlsx / AG566</x:v>
      </x:c>
      <x:c r="P4890" s="2" t="str">
        <x:v>车辆纯氢气里程查询_20260901-20260930_1024辆.xlsx / AG259</x:v>
      </x:c>
    </x:row>
    <x:row r="4891" ht="22" customHeight="1">
      <x:c r="A4891" s="2" t="n">
        <x:v>191</x:v>
      </x:c>
      <x:c r="B4891" s="2" t="str">
        <x:v>粤AGR5099</x:v>
      </x:c>
      <x:c r="C4891" s="2" t="str">
        <x:v>钟祥</x:v>
      </x:c>
      <x:c r="D4891" s="8" t="d">
        <x:v>2026-09-30T00:00:00.000Z</x:v>
      </x:c>
      <x:c r="E4891" s="7" t="n">
        <x:v>73.9</x:v>
      </x:c>
      <x:c r="F4891" s="7" t="n">
        <x:v>75</x:v>
      </x:c>
      <x:c r="G4891" s="7" t="n">
        <x:v>73.9</x:v>
      </x:c>
      <x:c r="H4891" s="2" t="str">
        <x:v>否</x:v>
      </x:c>
      <x:c r="I4891" s="7" t="n">
        <x:f>IF(AND(ISNUMBER(E4891),ISNUMBER(F4891)),E4891-F4891,"")</x:f>
        <x:v>-1.0999999999999943</x:v>
      </x:c>
      <x:c r="J4891" s="2" t="str">
        <x:f>IF(H4891="否","不适用",IF(AND(ISNUMBER(E4891),ISNUMBER(F4891)),IF(I4891&gt;'规则与名单'!$B$2,"是","否"),"未判定"))</x:f>
        <x:v>不适用</x:v>
      </x:c>
      <x:c r="K4891" s="2" t="str">
        <x:f>IF(J4891="是",IF(ISNUMBER(F4891),"测试日GPS","缺失"),IF(ISNUMBER(G4891),"非测试日纯氢",IF(AND(H4891="是",J4891="未判定"),IF(ISNUMBER(F4891),"测试名单无纯氢GPS","缺失"),IF(ISNUMBER(E4891),"非测试日仪表","缺失"))))</x:f>
        <x:v>非测试日纯氢</x:v>
      </x:c>
      <x:c r="L4891" s="7" t="n">
        <x:f>IF(K4891="缺失","",IF(K4891="非测试日纯氢",G4891,IF(K4891="非测试日仪表",E4891,F4891)))</x:f>
        <x:v>73.9</x:v>
      </x:c>
      <x:c r="M4891" s="2" t="n">
        <x:f>IF(K4891="缺失",1,0)</x:f>
        <x:v>0</x:v>
      </x:c>
      <x:c r="N4891" s="2" t="str">
        <x:v>车辆里程查询_20260901-20260930_1024辆_仪表里程.xlsx / AH566</x:v>
      </x:c>
      <x:c r="O4891" s="2" t="str">
        <x:v>车辆里程查询_20260901-20260930_1024辆_GPS里程.xlsx / AH566</x:v>
      </x:c>
      <x:c r="P4891" s="2" t="str">
        <x:v>车辆纯氢气里程查询_20260901-20260930_1024辆.xlsx / AH259</x:v>
      </x:c>
    </x:row>
    <x:row r="4892" ht="22" customHeight="1">
      <x:c r="A4892" s="2" t="n">
        <x:v>192</x:v>
      </x:c>
      <x:c r="B4892" s="2" t="str">
        <x:v>粤AGR5553</x:v>
      </x:c>
      <x:c r="C4892" s="2" t="str">
        <x:v>钟祥</x:v>
      </x:c>
      <x:c r="D4892" s="8" t="d">
        <x:v>2026-09-01T00:00:00.000Z</x:v>
      </x:c>
      <x:c r="E4892" s="7" t="n">
        <x:v>59.1</x:v>
      </x:c>
      <x:c r="F4892" s="7" t="n">
        <x:v>71.2</x:v>
      </x:c>
      <x:c r="G4892" s="7" t="n">
        <x:v>67.7</x:v>
      </x:c>
      <x:c r="H4892" s="2" t="str">
        <x:v>否</x:v>
      </x:c>
      <x:c r="I4892" s="7" t="n">
        <x:f>IF(AND(ISNUMBER(E4892),ISNUMBER(F4892)),E4892-F4892,"")</x:f>
        <x:v>-12.100000000000001</x:v>
      </x:c>
      <x:c r="J4892" s="2" t="str">
        <x:f>IF(H4892="否","不适用",IF(AND(ISNUMBER(E4892),ISNUMBER(F4892)),IF(I4892&gt;'规则与名单'!$B$2,"是","否"),"未判定"))</x:f>
        <x:v>不适用</x:v>
      </x:c>
      <x:c r="K4892" s="2" t="str">
        <x:f>IF(J4892="是",IF(ISNUMBER(F4892),"测试日GPS","缺失"),IF(ISNUMBER(G4892),"非测试日纯氢",IF(AND(H4892="是",J4892="未判定"),IF(ISNUMBER(F4892),"测试名单无纯氢GPS","缺失"),IF(ISNUMBER(E4892),"非测试日仪表","缺失"))))</x:f>
        <x:v>非测试日纯氢</x:v>
      </x:c>
      <x:c r="L4892" s="7" t="n">
        <x:f>IF(K4892="缺失","",IF(K4892="非测试日纯氢",G4892,IF(K4892="非测试日仪表",E4892,F4892)))</x:f>
        <x:v>67.7</x:v>
      </x:c>
      <x:c r="M4892" s="2" t="n">
        <x:f>IF(K4892="缺失",1,0)</x:f>
        <x:v>0</x:v>
      </x:c>
      <x:c r="N4892" s="2" t="str">
        <x:v>车辆里程查询_20260901-20260930_1024辆_仪表里程.xlsx / E299</x:v>
      </x:c>
      <x:c r="O4892" s="2" t="str">
        <x:v>车辆里程查询_20260901-20260930_1024辆_GPS里程.xlsx / E306</x:v>
      </x:c>
      <x:c r="P4892" s="2" t="str">
        <x:v>车辆纯氢气里程查询_20260901-20260930_1024辆.xlsx / E402</x:v>
      </x:c>
    </x:row>
    <x:row r="4893" ht="22" customHeight="1">
      <x:c r="A4893" s="2" t="n">
        <x:v>192</x:v>
      </x:c>
      <x:c r="B4893" s="2" t="str">
        <x:v>粤AGR5553</x:v>
      </x:c>
      <x:c r="C4893" s="2" t="str">
        <x:v>钟祥</x:v>
      </x:c>
      <x:c r="D4893" s="8" t="d">
        <x:v>2026-09-02T00:00:00.000Z</x:v>
      </x:c>
      <x:c r="E4893" s="7" t="n">
        <x:v>59.4</x:v>
      </x:c>
      <x:c r="F4893" s="7" t="n">
        <x:v>94.7</x:v>
      </x:c>
      <x:c r="G4893" s="7" t="n">
        <x:v>91.4</x:v>
      </x:c>
      <x:c r="H4893" s="2" t="str">
        <x:v>否</x:v>
      </x:c>
      <x:c r="I4893" s="7" t="n">
        <x:f>IF(AND(ISNUMBER(E4893),ISNUMBER(F4893)),E4893-F4893,"")</x:f>
        <x:v>-35.300000000000004</x:v>
      </x:c>
      <x:c r="J4893" s="2" t="str">
        <x:f>IF(H4893="否","不适用",IF(AND(ISNUMBER(E4893),ISNUMBER(F4893)),IF(I4893&gt;'规则与名单'!$B$2,"是","否"),"未判定"))</x:f>
        <x:v>不适用</x:v>
      </x:c>
      <x:c r="K4893" s="2" t="str">
        <x:f>IF(J4893="是",IF(ISNUMBER(F4893),"测试日GPS","缺失"),IF(ISNUMBER(G4893),"非测试日纯氢",IF(AND(H4893="是",J4893="未判定"),IF(ISNUMBER(F4893),"测试名单无纯氢GPS","缺失"),IF(ISNUMBER(E4893),"非测试日仪表","缺失"))))</x:f>
        <x:v>非测试日纯氢</x:v>
      </x:c>
      <x:c r="L4893" s="7" t="n">
        <x:f>IF(K4893="缺失","",IF(K4893="非测试日纯氢",G4893,IF(K4893="非测试日仪表",E4893,F4893)))</x:f>
        <x:v>91.4</x:v>
      </x:c>
      <x:c r="M4893" s="2" t="n">
        <x:f>IF(K4893="缺失",1,0)</x:f>
        <x:v>0</x:v>
      </x:c>
      <x:c r="N4893" s="2" t="str">
        <x:v>车辆里程查询_20260901-20260930_1024辆_仪表里程.xlsx / F299</x:v>
      </x:c>
      <x:c r="O4893" s="2" t="str">
        <x:v>车辆里程查询_20260901-20260930_1024辆_GPS里程.xlsx / F306</x:v>
      </x:c>
      <x:c r="P4893" s="2" t="str">
        <x:v>车辆纯氢气里程查询_20260901-20260930_1024辆.xlsx / F402</x:v>
      </x:c>
    </x:row>
    <x:row r="4894" ht="22" customHeight="1">
      <x:c r="A4894" s="2" t="n">
        <x:v>192</x:v>
      </x:c>
      <x:c r="B4894" s="2" t="str">
        <x:v>粤AGR5553</x:v>
      </x:c>
      <x:c r="C4894" s="2" t="str">
        <x:v>钟祥</x:v>
      </x:c>
      <x:c r="D4894" s="8" t="d">
        <x:v>2026-09-03T00:00:00.000Z</x:v>
      </x:c>
      <x:c r="E4894" s="7" t="n">
        <x:v>122.2</x:v>
      </x:c>
      <x:c r="F4894" s="7" t="n">
        <x:v>82.8</x:v>
      </x:c>
      <x:c r="G4894" s="7" t="n">
        <x:v>75.7</x:v>
      </x:c>
      <x:c r="H4894" s="2" t="str">
        <x:v>否</x:v>
      </x:c>
      <x:c r="I4894" s="7" t="n">
        <x:f>IF(AND(ISNUMBER(E4894),ISNUMBER(F4894)),E4894-F4894,"")</x:f>
        <x:v>39.400000000000006</x:v>
      </x:c>
      <x:c r="J4894" s="2" t="str">
        <x:f>IF(H4894="否","不适用",IF(AND(ISNUMBER(E4894),ISNUMBER(F4894)),IF(I4894&gt;'规则与名单'!$B$2,"是","否"),"未判定"))</x:f>
        <x:v>不适用</x:v>
      </x:c>
      <x:c r="K4894" s="2" t="str">
        <x:f>IF(J4894="是",IF(ISNUMBER(F4894),"测试日GPS","缺失"),IF(ISNUMBER(G4894),"非测试日纯氢",IF(AND(H4894="是",J4894="未判定"),IF(ISNUMBER(F4894),"测试名单无纯氢GPS","缺失"),IF(ISNUMBER(E4894),"非测试日仪表","缺失"))))</x:f>
        <x:v>非测试日纯氢</x:v>
      </x:c>
      <x:c r="L4894" s="7" t="n">
        <x:f>IF(K4894="缺失","",IF(K4894="非测试日纯氢",G4894,IF(K4894="非测试日仪表",E4894,F4894)))</x:f>
        <x:v>75.7</x:v>
      </x:c>
      <x:c r="M4894" s="2" t="n">
        <x:f>IF(K4894="缺失",1,0)</x:f>
        <x:v>0</x:v>
      </x:c>
      <x:c r="N4894" s="2" t="str">
        <x:v>车辆里程查询_20260901-20260930_1024辆_仪表里程.xlsx / G299</x:v>
      </x:c>
      <x:c r="O4894" s="2" t="str">
        <x:v>车辆里程查询_20260901-20260930_1024辆_GPS里程.xlsx / G306</x:v>
      </x:c>
      <x:c r="P4894" s="2" t="str">
        <x:v>车辆纯氢气里程查询_20260901-20260930_1024辆.xlsx / G402</x:v>
      </x:c>
    </x:row>
    <x:row r="4895" ht="22" customHeight="1">
      <x:c r="A4895" s="2" t="n">
        <x:v>192</x:v>
      </x:c>
      <x:c r="B4895" s="2" t="str">
        <x:v>粤AGR5553</x:v>
      </x:c>
      <x:c r="C4895" s="2" t="str">
        <x:v>钟祥</x:v>
      </x:c>
      <x:c r="D4895" s="8" t="d">
        <x:v>2026-09-04T00:00:00.000Z</x:v>
      </x:c>
      <x:c r="E4895" s="7" t="n">
        <x:v>81.9</x:v>
      </x:c>
      <x:c r="F4895" s="7" t="n">
        <x:v>87</x:v>
      </x:c>
      <x:c r="G4895" s="7" t="n">
        <x:v>83.5</x:v>
      </x:c>
      <x:c r="H4895" s="2" t="str">
        <x:v>否</x:v>
      </x:c>
      <x:c r="I4895" s="7" t="n">
        <x:f>IF(AND(ISNUMBER(E4895),ISNUMBER(F4895)),E4895-F4895,"")</x:f>
        <x:v>-5.099999999999994</x:v>
      </x:c>
      <x:c r="J4895" s="2" t="str">
        <x:f>IF(H4895="否","不适用",IF(AND(ISNUMBER(E4895),ISNUMBER(F4895)),IF(I4895&gt;'规则与名单'!$B$2,"是","否"),"未判定"))</x:f>
        <x:v>不适用</x:v>
      </x:c>
      <x:c r="K4895" s="2" t="str">
        <x:f>IF(J4895="是",IF(ISNUMBER(F4895),"测试日GPS","缺失"),IF(ISNUMBER(G4895),"非测试日纯氢",IF(AND(H4895="是",J4895="未判定"),IF(ISNUMBER(F4895),"测试名单无纯氢GPS","缺失"),IF(ISNUMBER(E4895),"非测试日仪表","缺失"))))</x:f>
        <x:v>非测试日纯氢</x:v>
      </x:c>
      <x:c r="L4895" s="7" t="n">
        <x:f>IF(K4895="缺失","",IF(K4895="非测试日纯氢",G4895,IF(K4895="非测试日仪表",E4895,F4895)))</x:f>
        <x:v>83.5</x:v>
      </x:c>
      <x:c r="M4895" s="2" t="n">
        <x:f>IF(K4895="缺失",1,0)</x:f>
        <x:v>0</x:v>
      </x:c>
      <x:c r="N4895" s="2" t="str">
        <x:v>车辆里程查询_20260901-20260930_1024辆_仪表里程.xlsx / H299</x:v>
      </x:c>
      <x:c r="O4895" s="2" t="str">
        <x:v>车辆里程查询_20260901-20260930_1024辆_GPS里程.xlsx / H306</x:v>
      </x:c>
      <x:c r="P4895" s="2" t="str">
        <x:v>车辆纯氢气里程查询_20260901-20260930_1024辆.xlsx / H402</x:v>
      </x:c>
    </x:row>
    <x:row r="4896" ht="22" customHeight="1">
      <x:c r="A4896" s="2" t="n">
        <x:v>192</x:v>
      </x:c>
      <x:c r="B4896" s="2" t="str">
        <x:v>粤AGR5553</x:v>
      </x:c>
      <x:c r="C4896" s="2" t="str">
        <x:v>钟祥</x:v>
      </x:c>
      <x:c r="D4896" s="8" t="d">
        <x:v>2026-09-05T00:00:00.000Z</x:v>
      </x:c>
      <x:c r="E4896" s="7" t="n">
        <x:v>159.4</x:v>
      </x:c>
      <x:c r="F4896" s="7" t="n">
        <x:v>174.4</x:v>
      </x:c>
      <x:c r="G4896" s="7" t="n">
        <x:v>170.4</x:v>
      </x:c>
      <x:c r="H4896" s="2" t="str">
        <x:v>否</x:v>
      </x:c>
      <x:c r="I4896" s="7" t="n">
        <x:f>IF(AND(ISNUMBER(E4896),ISNUMBER(F4896)),E4896-F4896,"")</x:f>
        <x:v>-15</x:v>
      </x:c>
      <x:c r="J4896" s="2" t="str">
        <x:f>IF(H4896="否","不适用",IF(AND(ISNUMBER(E4896),ISNUMBER(F4896)),IF(I4896&gt;'规则与名单'!$B$2,"是","否"),"未判定"))</x:f>
        <x:v>不适用</x:v>
      </x:c>
      <x:c r="K4896" s="2" t="str">
        <x:f>IF(J4896="是",IF(ISNUMBER(F4896),"测试日GPS","缺失"),IF(ISNUMBER(G4896),"非测试日纯氢",IF(AND(H4896="是",J4896="未判定"),IF(ISNUMBER(F4896),"测试名单无纯氢GPS","缺失"),IF(ISNUMBER(E4896),"非测试日仪表","缺失"))))</x:f>
        <x:v>非测试日纯氢</x:v>
      </x:c>
      <x:c r="L4896" s="7" t="n">
        <x:f>IF(K4896="缺失","",IF(K4896="非测试日纯氢",G4896,IF(K4896="非测试日仪表",E4896,F4896)))</x:f>
        <x:v>170.4</x:v>
      </x:c>
      <x:c r="M4896" s="2" t="n">
        <x:f>IF(K4896="缺失",1,0)</x:f>
        <x:v>0</x:v>
      </x:c>
      <x:c r="N4896" s="2" t="str">
        <x:v>车辆里程查询_20260901-20260930_1024辆_仪表里程.xlsx / I299</x:v>
      </x:c>
      <x:c r="O4896" s="2" t="str">
        <x:v>车辆里程查询_20260901-20260930_1024辆_GPS里程.xlsx / I306</x:v>
      </x:c>
      <x:c r="P4896" s="2" t="str">
        <x:v>车辆纯氢气里程查询_20260901-20260930_1024辆.xlsx / I402</x:v>
      </x:c>
    </x:row>
    <x:row r="4897" ht="22" customHeight="1">
      <x:c r="A4897" s="2" t="n">
        <x:v>192</x:v>
      </x:c>
      <x:c r="B4897" s="2" t="str">
        <x:v>粤AGR5553</x:v>
      </x:c>
      <x:c r="C4897" s="2" t="str">
        <x:v>钟祥</x:v>
      </x:c>
      <x:c r="D4897" s="8" t="d">
        <x:v>2026-09-06T00:00:00.000Z</x:v>
      </x:c>
      <x:c r="E4897" s="7" t="n">
        <x:v>175.1</x:v>
      </x:c>
      <x:c r="F4897" s="7" t="n">
        <x:v>164</x:v>
      </x:c>
      <x:c r="G4897" s="7" t="n">
        <x:v>159.9</x:v>
      </x:c>
      <x:c r="H4897" s="2" t="str">
        <x:v>否</x:v>
      </x:c>
      <x:c r="I4897" s="7" t="n">
        <x:f>IF(AND(ISNUMBER(E4897),ISNUMBER(F4897)),E4897-F4897,"")</x:f>
        <x:v>11.099999999999994</x:v>
      </x:c>
      <x:c r="J4897" s="2" t="str">
        <x:f>IF(H4897="否","不适用",IF(AND(ISNUMBER(E4897),ISNUMBER(F4897)),IF(I4897&gt;'规则与名单'!$B$2,"是","否"),"未判定"))</x:f>
        <x:v>不适用</x:v>
      </x:c>
      <x:c r="K4897" s="2" t="str">
        <x:f>IF(J4897="是",IF(ISNUMBER(F4897),"测试日GPS","缺失"),IF(ISNUMBER(G4897),"非测试日纯氢",IF(AND(H4897="是",J4897="未判定"),IF(ISNUMBER(F4897),"测试名单无纯氢GPS","缺失"),IF(ISNUMBER(E4897),"非测试日仪表","缺失"))))</x:f>
        <x:v>非测试日纯氢</x:v>
      </x:c>
      <x:c r="L4897" s="7" t="n">
        <x:f>IF(K4897="缺失","",IF(K4897="非测试日纯氢",G4897,IF(K4897="非测试日仪表",E4897,F4897)))</x:f>
        <x:v>159.9</x:v>
      </x:c>
      <x:c r="M4897" s="2" t="n">
        <x:f>IF(K4897="缺失",1,0)</x:f>
        <x:v>0</x:v>
      </x:c>
      <x:c r="N4897" s="2" t="str">
        <x:v>车辆里程查询_20260901-20260930_1024辆_仪表里程.xlsx / J299</x:v>
      </x:c>
      <x:c r="O4897" s="2" t="str">
        <x:v>车辆里程查询_20260901-20260930_1024辆_GPS里程.xlsx / J306</x:v>
      </x:c>
      <x:c r="P4897" s="2" t="str">
        <x:v>车辆纯氢气里程查询_20260901-20260930_1024辆.xlsx / J402</x:v>
      </x:c>
    </x:row>
    <x:row r="4898" ht="22" customHeight="1">
      <x:c r="A4898" s="2" t="n">
        <x:v>192</x:v>
      </x:c>
      <x:c r="B4898" s="2" t="str">
        <x:v>粤AGR5553</x:v>
      </x:c>
      <x:c r="C4898" s="2" t="str">
        <x:v>钟祥</x:v>
      </x:c>
      <x:c r="D4898" s="8" t="d">
        <x:v>2026-09-07T00:00:00.000Z</x:v>
      </x:c>
      <x:c r="E4898" s="7" t="n">
        <x:v>170.9</x:v>
      </x:c>
      <x:c r="F4898" s="7" t="n">
        <x:v>175.8</x:v>
      </x:c>
      <x:c r="G4898" s="7" t="n">
        <x:v>164.6</x:v>
      </x:c>
      <x:c r="H4898" s="2" t="str">
        <x:v>否</x:v>
      </x:c>
      <x:c r="I4898" s="7" t="n">
        <x:f>IF(AND(ISNUMBER(E4898),ISNUMBER(F4898)),E4898-F4898,"")</x:f>
        <x:v>-4.900000000000006</x:v>
      </x:c>
      <x:c r="J4898" s="2" t="str">
        <x:f>IF(H4898="否","不适用",IF(AND(ISNUMBER(E4898),ISNUMBER(F4898)),IF(I4898&gt;'规则与名单'!$B$2,"是","否"),"未判定"))</x:f>
        <x:v>不适用</x:v>
      </x:c>
      <x:c r="K4898" s="2" t="str">
        <x:f>IF(J4898="是",IF(ISNUMBER(F4898),"测试日GPS","缺失"),IF(ISNUMBER(G4898),"非测试日纯氢",IF(AND(H4898="是",J4898="未判定"),IF(ISNUMBER(F4898),"测试名单无纯氢GPS","缺失"),IF(ISNUMBER(E4898),"非测试日仪表","缺失"))))</x:f>
        <x:v>非测试日纯氢</x:v>
      </x:c>
      <x:c r="L4898" s="7" t="n">
        <x:f>IF(K4898="缺失","",IF(K4898="非测试日纯氢",G4898,IF(K4898="非测试日仪表",E4898,F4898)))</x:f>
        <x:v>164.6</x:v>
      </x:c>
      <x:c r="M4898" s="2" t="n">
        <x:f>IF(K4898="缺失",1,0)</x:f>
        <x:v>0</x:v>
      </x:c>
      <x:c r="N4898" s="2" t="str">
        <x:v>车辆里程查询_20260901-20260930_1024辆_仪表里程.xlsx / K299</x:v>
      </x:c>
      <x:c r="O4898" s="2" t="str">
        <x:v>车辆里程查询_20260901-20260930_1024辆_GPS里程.xlsx / K306</x:v>
      </x:c>
      <x:c r="P4898" s="2" t="str">
        <x:v>车辆纯氢气里程查询_20260901-20260930_1024辆.xlsx / K402</x:v>
      </x:c>
    </x:row>
    <x:row r="4899" ht="22" customHeight="1">
      <x:c r="A4899" s="2" t="n">
        <x:v>192</x:v>
      </x:c>
      <x:c r="B4899" s="2" t="str">
        <x:v>粤AGR5553</x:v>
      </x:c>
      <x:c r="C4899" s="2" t="str">
        <x:v>钟祥</x:v>
      </x:c>
      <x:c r="D4899" s="8" t="d">
        <x:v>2026-09-08T00:00:00.000Z</x:v>
      </x:c>
      <x:c r="E4899" s="7" t="n">
        <x:v>85.1</x:v>
      </x:c>
      <x:c r="F4899" s="7" t="n">
        <x:v>192.9</x:v>
      </x:c>
      <x:c r="G4899" s="7" t="n">
        <x:v>177.9</x:v>
      </x:c>
      <x:c r="H4899" s="2" t="str">
        <x:v>否</x:v>
      </x:c>
      <x:c r="I4899" s="7" t="n">
        <x:f>IF(AND(ISNUMBER(E4899),ISNUMBER(F4899)),E4899-F4899,"")</x:f>
        <x:v>-107.80000000000001</x:v>
      </x:c>
      <x:c r="J4899" s="2" t="str">
        <x:f>IF(H4899="否","不适用",IF(AND(ISNUMBER(E4899),ISNUMBER(F4899)),IF(I4899&gt;'规则与名单'!$B$2,"是","否"),"未判定"))</x:f>
        <x:v>不适用</x:v>
      </x:c>
      <x:c r="K4899" s="2" t="str">
        <x:f>IF(J4899="是",IF(ISNUMBER(F4899),"测试日GPS","缺失"),IF(ISNUMBER(G4899),"非测试日纯氢",IF(AND(H4899="是",J4899="未判定"),IF(ISNUMBER(F4899),"测试名单无纯氢GPS","缺失"),IF(ISNUMBER(E4899),"非测试日仪表","缺失"))))</x:f>
        <x:v>非测试日纯氢</x:v>
      </x:c>
      <x:c r="L4899" s="7" t="n">
        <x:f>IF(K4899="缺失","",IF(K4899="非测试日纯氢",G4899,IF(K4899="非测试日仪表",E4899,F4899)))</x:f>
        <x:v>177.9</x:v>
      </x:c>
      <x:c r="M4899" s="2" t="n">
        <x:f>IF(K4899="缺失",1,0)</x:f>
        <x:v>0</x:v>
      </x:c>
      <x:c r="N4899" s="2" t="str">
        <x:v>车辆里程查询_20260901-20260930_1024辆_仪表里程.xlsx / L299</x:v>
      </x:c>
      <x:c r="O4899" s="2" t="str">
        <x:v>车辆里程查询_20260901-20260930_1024辆_GPS里程.xlsx / L306</x:v>
      </x:c>
      <x:c r="P4899" s="2" t="str">
        <x:v>车辆纯氢气里程查询_20260901-20260930_1024辆.xlsx / L402</x:v>
      </x:c>
    </x:row>
    <x:row r="4900" ht="22" customHeight="1">
      <x:c r="A4900" s="2" t="n">
        <x:v>192</x:v>
      </x:c>
      <x:c r="B4900" s="2" t="str">
        <x:v>粤AGR5553</x:v>
      </x:c>
      <x:c r="C4900" s="2" t="str">
        <x:v>钟祥</x:v>
      </x:c>
      <x:c r="D4900" s="8" t="d">
        <x:v>2026-09-09T00:00:00.000Z</x:v>
      </x:c>
      <x:c r="E4900" s="7" t="n">
        <x:v>287.1</x:v>
      </x:c>
      <x:c r="F4900" s="7" t="n">
        <x:v>187.6</x:v>
      </x:c>
      <x:c r="G4900" s="7" t="n">
        <x:v>182.8</x:v>
      </x:c>
      <x:c r="H4900" s="2" t="str">
        <x:v>否</x:v>
      </x:c>
      <x:c r="I4900" s="7" t="n">
        <x:f>IF(AND(ISNUMBER(E4900),ISNUMBER(F4900)),E4900-F4900,"")</x:f>
        <x:v>99.50000000000003</x:v>
      </x:c>
      <x:c r="J4900" s="2" t="str">
        <x:f>IF(H4900="否","不适用",IF(AND(ISNUMBER(E4900),ISNUMBER(F4900)),IF(I4900&gt;'规则与名单'!$B$2,"是","否"),"未判定"))</x:f>
        <x:v>不适用</x:v>
      </x:c>
      <x:c r="K4900" s="2" t="str">
        <x:f>IF(J4900="是",IF(ISNUMBER(F4900),"测试日GPS","缺失"),IF(ISNUMBER(G4900),"非测试日纯氢",IF(AND(H4900="是",J4900="未判定"),IF(ISNUMBER(F4900),"测试名单无纯氢GPS","缺失"),IF(ISNUMBER(E4900),"非测试日仪表","缺失"))))</x:f>
        <x:v>非测试日纯氢</x:v>
      </x:c>
      <x:c r="L4900" s="7" t="n">
        <x:f>IF(K4900="缺失","",IF(K4900="非测试日纯氢",G4900,IF(K4900="非测试日仪表",E4900,F4900)))</x:f>
        <x:v>182.8</x:v>
      </x:c>
      <x:c r="M4900" s="2" t="n">
        <x:f>IF(K4900="缺失",1,0)</x:f>
        <x:v>0</x:v>
      </x:c>
      <x:c r="N4900" s="2" t="str">
        <x:v>车辆里程查询_20260901-20260930_1024辆_仪表里程.xlsx / M299</x:v>
      </x:c>
      <x:c r="O4900" s="2" t="str">
        <x:v>车辆里程查询_20260901-20260930_1024辆_GPS里程.xlsx / M306</x:v>
      </x:c>
      <x:c r="P4900" s="2" t="str">
        <x:v>车辆纯氢气里程查询_20260901-20260930_1024辆.xlsx / M402</x:v>
      </x:c>
    </x:row>
    <x:row r="4901" ht="22" customHeight="1">
      <x:c r="A4901" s="2" t="n">
        <x:v>192</x:v>
      </x:c>
      <x:c r="B4901" s="2" t="str">
        <x:v>粤AGR5553</x:v>
      </x:c>
      <x:c r="C4901" s="2" t="str">
        <x:v>钟祥</x:v>
      </x:c>
      <x:c r="D4901" s="8" t="d">
        <x:v>2026-09-10T00:00:00.000Z</x:v>
      </x:c>
      <x:c r="E4901" s="7" t="n">
        <x:v>164.9</x:v>
      </x:c>
      <x:c r="F4901" s="7" t="n">
        <x:v>168.5</x:v>
      </x:c>
      <x:c r="G4901" s="7" t="n">
        <x:v>161.4</x:v>
      </x:c>
      <x:c r="H4901" s="2" t="str">
        <x:v>否</x:v>
      </x:c>
      <x:c r="I4901" s="7" t="n">
        <x:f>IF(AND(ISNUMBER(E4901),ISNUMBER(F4901)),E4901-F4901,"")</x:f>
        <x:v>-3.5999999999999943</x:v>
      </x:c>
      <x:c r="J4901" s="2" t="str">
        <x:f>IF(H4901="否","不适用",IF(AND(ISNUMBER(E4901),ISNUMBER(F4901)),IF(I4901&gt;'规则与名单'!$B$2,"是","否"),"未判定"))</x:f>
        <x:v>不适用</x:v>
      </x:c>
      <x:c r="K4901" s="2" t="str">
        <x:f>IF(J4901="是",IF(ISNUMBER(F4901),"测试日GPS","缺失"),IF(ISNUMBER(G4901),"非测试日纯氢",IF(AND(H4901="是",J4901="未判定"),IF(ISNUMBER(F4901),"测试名单无纯氢GPS","缺失"),IF(ISNUMBER(E4901),"非测试日仪表","缺失"))))</x:f>
        <x:v>非测试日纯氢</x:v>
      </x:c>
      <x:c r="L4901" s="7" t="n">
        <x:f>IF(K4901="缺失","",IF(K4901="非测试日纯氢",G4901,IF(K4901="非测试日仪表",E4901,F4901)))</x:f>
        <x:v>161.4</x:v>
      </x:c>
      <x:c r="M4901" s="2" t="n">
        <x:f>IF(K4901="缺失",1,0)</x:f>
        <x:v>0</x:v>
      </x:c>
      <x:c r="N4901" s="2" t="str">
        <x:v>车辆里程查询_20260901-20260930_1024辆_仪表里程.xlsx / N299</x:v>
      </x:c>
      <x:c r="O4901" s="2" t="str">
        <x:v>车辆里程查询_20260901-20260930_1024辆_GPS里程.xlsx / N306</x:v>
      </x:c>
      <x:c r="P4901" s="2" t="str">
        <x:v>车辆纯氢气里程查询_20260901-20260930_1024辆.xlsx / N402</x:v>
      </x:c>
    </x:row>
    <x:row r="4902" ht="22" customHeight="1">
      <x:c r="A4902" s="2" t="n">
        <x:v>192</x:v>
      </x:c>
      <x:c r="B4902" s="2" t="str">
        <x:v>粤AGR5553</x:v>
      </x:c>
      <x:c r="C4902" s="2" t="str">
        <x:v>钟祥</x:v>
      </x:c>
      <x:c r="D4902" s="8" t="d">
        <x:v>2026-09-11T00:00:00.000Z</x:v>
      </x:c>
      <x:c r="E4902" s="7" t="n">
        <x:v>119.5</x:v>
      </x:c>
      <x:c r="F4902" s="7" t="n">
        <x:v>123.2</x:v>
      </x:c>
      <x:c r="G4902" s="7" t="n">
        <x:v>98.7</x:v>
      </x:c>
      <x:c r="H4902" s="2" t="str">
        <x:v>否</x:v>
      </x:c>
      <x:c r="I4902" s="7" t="n">
        <x:f>IF(AND(ISNUMBER(E4902),ISNUMBER(F4902)),E4902-F4902,"")</x:f>
        <x:v>-3.700000000000003</x:v>
      </x:c>
      <x:c r="J4902" s="2" t="str">
        <x:f>IF(H4902="否","不适用",IF(AND(ISNUMBER(E4902),ISNUMBER(F4902)),IF(I4902&gt;'规则与名单'!$B$2,"是","否"),"未判定"))</x:f>
        <x:v>不适用</x:v>
      </x:c>
      <x:c r="K4902" s="2" t="str">
        <x:f>IF(J4902="是",IF(ISNUMBER(F4902),"测试日GPS","缺失"),IF(ISNUMBER(G4902),"非测试日纯氢",IF(AND(H4902="是",J4902="未判定"),IF(ISNUMBER(F4902),"测试名单无纯氢GPS","缺失"),IF(ISNUMBER(E4902),"非测试日仪表","缺失"))))</x:f>
        <x:v>非测试日纯氢</x:v>
      </x:c>
      <x:c r="L4902" s="7" t="n">
        <x:f>IF(K4902="缺失","",IF(K4902="非测试日纯氢",G4902,IF(K4902="非测试日仪表",E4902,F4902)))</x:f>
        <x:v>98.7</x:v>
      </x:c>
      <x:c r="M4902" s="2" t="n">
        <x:f>IF(K4902="缺失",1,0)</x:f>
        <x:v>0</x:v>
      </x:c>
      <x:c r="N4902" s="2" t="str">
        <x:v>车辆里程查询_20260901-20260930_1024辆_仪表里程.xlsx / O299</x:v>
      </x:c>
      <x:c r="O4902" s="2" t="str">
        <x:v>车辆里程查询_20260901-20260930_1024辆_GPS里程.xlsx / O306</x:v>
      </x:c>
      <x:c r="P4902" s="2" t="str">
        <x:v>车辆纯氢气里程查询_20260901-20260930_1024辆.xlsx / O402</x:v>
      </x:c>
    </x:row>
    <x:row r="4903" ht="22" customHeight="1">
      <x:c r="A4903" s="2" t="n">
        <x:v>192</x:v>
      </x:c>
      <x:c r="B4903" s="2" t="str">
        <x:v>粤AGR5553</x:v>
      </x:c>
      <x:c r="C4903" s="2" t="str">
        <x:v>钟祥</x:v>
      </x:c>
      <x:c r="D4903" s="8" t="d">
        <x:v>2026-09-12T00:00:00.000Z</x:v>
      </x:c>
      <x:c r="E4903" s="7" t="n">
        <x:v>111.1</x:v>
      </x:c>
      <x:c r="F4903" s="7" t="n">
        <x:v>113.3</x:v>
      </x:c>
      <x:c r="G4903" s="7" t="n">
        <x:v>52.2</x:v>
      </x:c>
      <x:c r="H4903" s="2" t="str">
        <x:v>否</x:v>
      </x:c>
      <x:c r="I4903" s="7" t="n">
        <x:f>IF(AND(ISNUMBER(E4903),ISNUMBER(F4903)),E4903-F4903,"")</x:f>
        <x:v>-2.200000000000003</x:v>
      </x:c>
      <x:c r="J4903" s="2" t="str">
        <x:f>IF(H4903="否","不适用",IF(AND(ISNUMBER(E4903),ISNUMBER(F4903)),IF(I4903&gt;'规则与名单'!$B$2,"是","否"),"未判定"))</x:f>
        <x:v>不适用</x:v>
      </x:c>
      <x:c r="K4903" s="2" t="str">
        <x:f>IF(J4903="是",IF(ISNUMBER(F4903),"测试日GPS","缺失"),IF(ISNUMBER(G4903),"非测试日纯氢",IF(AND(H4903="是",J4903="未判定"),IF(ISNUMBER(F4903),"测试名单无纯氢GPS","缺失"),IF(ISNUMBER(E4903),"非测试日仪表","缺失"))))</x:f>
        <x:v>非测试日纯氢</x:v>
      </x:c>
      <x:c r="L4903" s="7" t="n">
        <x:f>IF(K4903="缺失","",IF(K4903="非测试日纯氢",G4903,IF(K4903="非测试日仪表",E4903,F4903)))</x:f>
        <x:v>52.2</x:v>
      </x:c>
      <x:c r="M4903" s="2" t="n">
        <x:f>IF(K4903="缺失",1,0)</x:f>
        <x:v>0</x:v>
      </x:c>
      <x:c r="N4903" s="2" t="str">
        <x:v>车辆里程查询_20260901-20260930_1024辆_仪表里程.xlsx / P299</x:v>
      </x:c>
      <x:c r="O4903" s="2" t="str">
        <x:v>车辆里程查询_20260901-20260930_1024辆_GPS里程.xlsx / P306</x:v>
      </x:c>
      <x:c r="P4903" s="2" t="str">
        <x:v>车辆纯氢气里程查询_20260901-20260930_1024辆.xlsx / P402</x:v>
      </x:c>
    </x:row>
    <x:row r="4904" ht="22" customHeight="1">
      <x:c r="A4904" s="2" t="n">
        <x:v>192</x:v>
      </x:c>
      <x:c r="B4904" s="2" t="str">
        <x:v>粤AGR5553</x:v>
      </x:c>
      <x:c r="C4904" s="2" t="str">
        <x:v>钟祥</x:v>
      </x:c>
      <x:c r="D4904" s="8" t="d">
        <x:v>2026-09-13T00:00:00.000Z</x:v>
      </x:c>
      <x:c r="E4904" s="7" t="n">
        <x:v>241.5</x:v>
      </x:c>
      <x:c r="F4904" s="7" t="n">
        <x:v>246.4</x:v>
      </x:c>
      <x:c r="G4904" s="7" t="n">
        <x:v>189.6</x:v>
      </x:c>
      <x:c r="H4904" s="2" t="str">
        <x:v>否</x:v>
      </x:c>
      <x:c r="I4904" s="7" t="n">
        <x:f>IF(AND(ISNUMBER(E4904),ISNUMBER(F4904)),E4904-F4904,"")</x:f>
        <x:v>-4.900000000000006</x:v>
      </x:c>
      <x:c r="J4904" s="2" t="str">
        <x:f>IF(H4904="否","不适用",IF(AND(ISNUMBER(E4904),ISNUMBER(F4904)),IF(I4904&gt;'规则与名单'!$B$2,"是","否"),"未判定"))</x:f>
        <x:v>不适用</x:v>
      </x:c>
      <x:c r="K4904" s="2" t="str">
        <x:f>IF(J4904="是",IF(ISNUMBER(F4904),"测试日GPS","缺失"),IF(ISNUMBER(G4904),"非测试日纯氢",IF(AND(H4904="是",J4904="未判定"),IF(ISNUMBER(F4904),"测试名单无纯氢GPS","缺失"),IF(ISNUMBER(E4904),"非测试日仪表","缺失"))))</x:f>
        <x:v>非测试日纯氢</x:v>
      </x:c>
      <x:c r="L4904" s="7" t="n">
        <x:f>IF(K4904="缺失","",IF(K4904="非测试日纯氢",G4904,IF(K4904="非测试日仪表",E4904,F4904)))</x:f>
        <x:v>189.6</x:v>
      </x:c>
      <x:c r="M4904" s="2" t="n">
        <x:f>IF(K4904="缺失",1,0)</x:f>
        <x:v>0</x:v>
      </x:c>
      <x:c r="N4904" s="2" t="str">
        <x:v>车辆里程查询_20260901-20260930_1024辆_仪表里程.xlsx / Q299</x:v>
      </x:c>
      <x:c r="O4904" s="2" t="str">
        <x:v>车辆里程查询_20260901-20260930_1024辆_GPS里程.xlsx / Q306</x:v>
      </x:c>
      <x:c r="P4904" s="2" t="str">
        <x:v>车辆纯氢气里程查询_20260901-20260930_1024辆.xlsx / Q402</x:v>
      </x:c>
    </x:row>
    <x:row r="4905" ht="22" customHeight="1">
      <x:c r="A4905" s="2" t="n">
        <x:v>192</x:v>
      </x:c>
      <x:c r="B4905" s="2" t="str">
        <x:v>粤AGR5553</x:v>
      </x:c>
      <x:c r="C4905" s="2" t="str">
        <x:v>钟祥</x:v>
      </x:c>
      <x:c r="D4905" s="8" t="d">
        <x:v>2026-09-14T00:00:00.000Z</x:v>
      </x:c>
      <x:c r="E4905" s="7" t="n">
        <x:v>227.1</x:v>
      </x:c>
      <x:c r="F4905" s="7" t="n">
        <x:v>232.4</x:v>
      </x:c>
      <x:c r="G4905" s="7" t="n">
        <x:v>179.6</x:v>
      </x:c>
      <x:c r="H4905" s="2" t="str">
        <x:v>否</x:v>
      </x:c>
      <x:c r="I4905" s="7" t="n">
        <x:f>IF(AND(ISNUMBER(E4905),ISNUMBER(F4905)),E4905-F4905,"")</x:f>
        <x:v>-5.300000000000011</x:v>
      </x:c>
      <x:c r="J4905" s="2" t="str">
        <x:f>IF(H4905="否","不适用",IF(AND(ISNUMBER(E4905),ISNUMBER(F4905)),IF(I4905&gt;'规则与名单'!$B$2,"是","否"),"未判定"))</x:f>
        <x:v>不适用</x:v>
      </x:c>
      <x:c r="K4905" s="2" t="str">
        <x:f>IF(J4905="是",IF(ISNUMBER(F4905),"测试日GPS","缺失"),IF(ISNUMBER(G4905),"非测试日纯氢",IF(AND(H4905="是",J4905="未判定"),IF(ISNUMBER(F4905),"测试名单无纯氢GPS","缺失"),IF(ISNUMBER(E4905),"非测试日仪表","缺失"))))</x:f>
        <x:v>非测试日纯氢</x:v>
      </x:c>
      <x:c r="L4905" s="7" t="n">
        <x:f>IF(K4905="缺失","",IF(K4905="非测试日纯氢",G4905,IF(K4905="非测试日仪表",E4905,F4905)))</x:f>
        <x:v>179.6</x:v>
      </x:c>
      <x:c r="M4905" s="2" t="n">
        <x:f>IF(K4905="缺失",1,0)</x:f>
        <x:v>0</x:v>
      </x:c>
      <x:c r="N4905" s="2" t="str">
        <x:v>车辆里程查询_20260901-20260930_1024辆_仪表里程.xlsx / R299</x:v>
      </x:c>
      <x:c r="O4905" s="2" t="str">
        <x:v>车辆里程查询_20260901-20260930_1024辆_GPS里程.xlsx / R306</x:v>
      </x:c>
      <x:c r="P4905" s="2" t="str">
        <x:v>车辆纯氢气里程查询_20260901-20260930_1024辆.xlsx / R402</x:v>
      </x:c>
    </x:row>
    <x:row r="4906" ht="22" customHeight="1">
      <x:c r="A4906" s="2" t="n">
        <x:v>192</x:v>
      </x:c>
      <x:c r="B4906" s="2" t="str">
        <x:v>粤AGR5553</x:v>
      </x:c>
      <x:c r="C4906" s="2" t="str">
        <x:v>钟祥</x:v>
      </x:c>
      <x:c r="D4906" s="8" t="d">
        <x:v>2026-09-15T00:00:00.000Z</x:v>
      </x:c>
      <x:c r="E4906" s="7" t="n">
        <x:v>218.1</x:v>
      </x:c>
      <x:c r="F4906" s="7" t="n">
        <x:v>224.6</x:v>
      </x:c>
      <x:c r="G4906" s="7" t="n">
        <x:v>199</x:v>
      </x:c>
      <x:c r="H4906" s="2" t="str">
        <x:v>否</x:v>
      </x:c>
      <x:c r="I4906" s="7" t="n">
        <x:f>IF(AND(ISNUMBER(E4906),ISNUMBER(F4906)),E4906-F4906,"")</x:f>
        <x:v>-6.5</x:v>
      </x:c>
      <x:c r="J4906" s="2" t="str">
        <x:f>IF(H4906="否","不适用",IF(AND(ISNUMBER(E4906),ISNUMBER(F4906)),IF(I4906&gt;'规则与名单'!$B$2,"是","否"),"未判定"))</x:f>
        <x:v>不适用</x:v>
      </x:c>
      <x:c r="K4906" s="2" t="str">
        <x:f>IF(J4906="是",IF(ISNUMBER(F4906),"测试日GPS","缺失"),IF(ISNUMBER(G4906),"非测试日纯氢",IF(AND(H4906="是",J4906="未判定"),IF(ISNUMBER(F4906),"测试名单无纯氢GPS","缺失"),IF(ISNUMBER(E4906),"非测试日仪表","缺失"))))</x:f>
        <x:v>非测试日纯氢</x:v>
      </x:c>
      <x:c r="L4906" s="7" t="n">
        <x:f>IF(K4906="缺失","",IF(K4906="非测试日纯氢",G4906,IF(K4906="非测试日仪表",E4906,F4906)))</x:f>
        <x:v>199</x:v>
      </x:c>
      <x:c r="M4906" s="2" t="n">
        <x:f>IF(K4906="缺失",1,0)</x:f>
        <x:v>0</x:v>
      </x:c>
      <x:c r="N4906" s="2" t="str">
        <x:v>车辆里程查询_20260901-20260930_1024辆_仪表里程.xlsx / S299</x:v>
      </x:c>
      <x:c r="O4906" s="2" t="str">
        <x:v>车辆里程查询_20260901-20260930_1024辆_GPS里程.xlsx / S306</x:v>
      </x:c>
      <x:c r="P4906" s="2" t="str">
        <x:v>车辆纯氢气里程查询_20260901-20260930_1024辆.xlsx / S402</x:v>
      </x:c>
    </x:row>
    <x:row r="4907" ht="22" customHeight="1">
      <x:c r="A4907" s="2" t="n">
        <x:v>192</x:v>
      </x:c>
      <x:c r="B4907" s="2" t="str">
        <x:v>粤AGR5553</x:v>
      </x:c>
      <x:c r="C4907" s="2" t="str">
        <x:v>钟祥</x:v>
      </x:c>
      <x:c r="D4907" s="8" t="d">
        <x:v>2026-09-16T00:00:00.000Z</x:v>
      </x:c>
      <x:c r="E4907" s="7" t="n">
        <x:v>180.1</x:v>
      </x:c>
      <x:c r="F4907" s="7" t="n">
        <x:v>182.5</x:v>
      </x:c>
      <x:c r="G4907" s="7" t="n">
        <x:v>157.1</x:v>
      </x:c>
      <x:c r="H4907" s="2" t="str">
        <x:v>否</x:v>
      </x:c>
      <x:c r="I4907" s="7" t="n">
        <x:f>IF(AND(ISNUMBER(E4907),ISNUMBER(F4907)),E4907-F4907,"")</x:f>
        <x:v>-2.4000000000000057</x:v>
      </x:c>
      <x:c r="J4907" s="2" t="str">
        <x:f>IF(H4907="否","不适用",IF(AND(ISNUMBER(E4907),ISNUMBER(F4907)),IF(I4907&gt;'规则与名单'!$B$2,"是","否"),"未判定"))</x:f>
        <x:v>不适用</x:v>
      </x:c>
      <x:c r="K4907" s="2" t="str">
        <x:f>IF(J4907="是",IF(ISNUMBER(F4907),"测试日GPS","缺失"),IF(ISNUMBER(G4907),"非测试日纯氢",IF(AND(H4907="是",J4907="未判定"),IF(ISNUMBER(F4907),"测试名单无纯氢GPS","缺失"),IF(ISNUMBER(E4907),"非测试日仪表","缺失"))))</x:f>
        <x:v>非测试日纯氢</x:v>
      </x:c>
      <x:c r="L4907" s="7" t="n">
        <x:f>IF(K4907="缺失","",IF(K4907="非测试日纯氢",G4907,IF(K4907="非测试日仪表",E4907,F4907)))</x:f>
        <x:v>157.1</x:v>
      </x:c>
      <x:c r="M4907" s="2" t="n">
        <x:f>IF(K4907="缺失",1,0)</x:f>
        <x:v>0</x:v>
      </x:c>
      <x:c r="N4907" s="2" t="str">
        <x:v>车辆里程查询_20260901-20260930_1024辆_仪表里程.xlsx / T299</x:v>
      </x:c>
      <x:c r="O4907" s="2" t="str">
        <x:v>车辆里程查询_20260901-20260930_1024辆_GPS里程.xlsx / T306</x:v>
      </x:c>
      <x:c r="P4907" s="2" t="str">
        <x:v>车辆纯氢气里程查询_20260901-20260930_1024辆.xlsx / T402</x:v>
      </x:c>
    </x:row>
    <x:row r="4908" ht="22" customHeight="1">
      <x:c r="A4908" s="2" t="n">
        <x:v>192</x:v>
      </x:c>
      <x:c r="B4908" s="2" t="str">
        <x:v>粤AGR5553</x:v>
      </x:c>
      <x:c r="C4908" s="2" t="str">
        <x:v>钟祥</x:v>
      </x:c>
      <x:c r="D4908" s="8" t="d">
        <x:v>2026-09-17T00:00:00.000Z</x:v>
      </x:c>
      <x:c r="E4908" s="7" t="n">
        <x:v>235.5</x:v>
      </x:c>
      <x:c r="F4908" s="7" t="n">
        <x:v>240.6</x:v>
      </x:c>
      <x:c r="G4908" s="7" t="n">
        <x:v>218.8</x:v>
      </x:c>
      <x:c r="H4908" s="2" t="str">
        <x:v>否</x:v>
      </x:c>
      <x:c r="I4908" s="7" t="n">
        <x:f>IF(AND(ISNUMBER(E4908),ISNUMBER(F4908)),E4908-F4908,"")</x:f>
        <x:v>-5.099999999999994</x:v>
      </x:c>
      <x:c r="J4908" s="2" t="str">
        <x:f>IF(H4908="否","不适用",IF(AND(ISNUMBER(E4908),ISNUMBER(F4908)),IF(I4908&gt;'规则与名单'!$B$2,"是","否"),"未判定"))</x:f>
        <x:v>不适用</x:v>
      </x:c>
      <x:c r="K4908" s="2" t="str">
        <x:f>IF(J4908="是",IF(ISNUMBER(F4908),"测试日GPS","缺失"),IF(ISNUMBER(G4908),"非测试日纯氢",IF(AND(H4908="是",J4908="未判定"),IF(ISNUMBER(F4908),"测试名单无纯氢GPS","缺失"),IF(ISNUMBER(E4908),"非测试日仪表","缺失"))))</x:f>
        <x:v>非测试日纯氢</x:v>
      </x:c>
      <x:c r="L4908" s="7" t="n">
        <x:f>IF(K4908="缺失","",IF(K4908="非测试日纯氢",G4908,IF(K4908="非测试日仪表",E4908,F4908)))</x:f>
        <x:v>218.8</x:v>
      </x:c>
      <x:c r="M4908" s="2" t="n">
        <x:f>IF(K4908="缺失",1,0)</x:f>
        <x:v>0</x:v>
      </x:c>
      <x:c r="N4908" s="2" t="str">
        <x:v>车辆里程查询_20260901-20260930_1024辆_仪表里程.xlsx / U299</x:v>
      </x:c>
      <x:c r="O4908" s="2" t="str">
        <x:v>车辆里程查询_20260901-20260930_1024辆_GPS里程.xlsx / U306</x:v>
      </x:c>
      <x:c r="P4908" s="2" t="str">
        <x:v>车辆纯氢气里程查询_20260901-20260930_1024辆.xlsx / U402</x:v>
      </x:c>
    </x:row>
    <x:row r="4909" ht="22" customHeight="1">
      <x:c r="A4909" s="2" t="n">
        <x:v>192</x:v>
      </x:c>
      <x:c r="B4909" s="2" t="str">
        <x:v>粤AGR5553</x:v>
      </x:c>
      <x:c r="C4909" s="2" t="str">
        <x:v>钟祥</x:v>
      </x:c>
      <x:c r="D4909" s="8" t="d">
        <x:v>2026-09-18T00:00:00.000Z</x:v>
      </x:c>
      <x:c r="E4909" s="7" t="n">
        <x:v>92.3</x:v>
      </x:c>
      <x:c r="F4909" s="7" t="n">
        <x:v>175.4</x:v>
      </x:c>
      <x:c r="G4909" s="7" t="n">
        <x:v>127.3</x:v>
      </x:c>
      <x:c r="H4909" s="2" t="str">
        <x:v>否</x:v>
      </x:c>
      <x:c r="I4909" s="7" t="n">
        <x:f>IF(AND(ISNUMBER(E4909),ISNUMBER(F4909)),E4909-F4909,"")</x:f>
        <x:v>-83.10000000000001</x:v>
      </x:c>
      <x:c r="J4909" s="2" t="str">
        <x:f>IF(H4909="否","不适用",IF(AND(ISNUMBER(E4909),ISNUMBER(F4909)),IF(I4909&gt;'规则与名单'!$B$2,"是","否"),"未判定"))</x:f>
        <x:v>不适用</x:v>
      </x:c>
      <x:c r="K4909" s="2" t="str">
        <x:f>IF(J4909="是",IF(ISNUMBER(F4909),"测试日GPS","缺失"),IF(ISNUMBER(G4909),"非测试日纯氢",IF(AND(H4909="是",J4909="未判定"),IF(ISNUMBER(F4909),"测试名单无纯氢GPS","缺失"),IF(ISNUMBER(E4909),"非测试日仪表","缺失"))))</x:f>
        <x:v>非测试日纯氢</x:v>
      </x:c>
      <x:c r="L4909" s="7" t="n">
        <x:f>IF(K4909="缺失","",IF(K4909="非测试日纯氢",G4909,IF(K4909="非测试日仪表",E4909,F4909)))</x:f>
        <x:v>127.3</x:v>
      </x:c>
      <x:c r="M4909" s="2" t="n">
        <x:f>IF(K4909="缺失",1,0)</x:f>
        <x:v>0</x:v>
      </x:c>
      <x:c r="N4909" s="2" t="str">
        <x:v>车辆里程查询_20260901-20260930_1024辆_仪表里程.xlsx / V299</x:v>
      </x:c>
      <x:c r="O4909" s="2" t="str">
        <x:v>车辆里程查询_20260901-20260930_1024辆_GPS里程.xlsx / V306</x:v>
      </x:c>
      <x:c r="P4909" s="2" t="str">
        <x:v>车辆纯氢气里程查询_20260901-20260930_1024辆.xlsx / V402</x:v>
      </x:c>
    </x:row>
    <x:row r="4910" ht="22" customHeight="1">
      <x:c r="A4910" s="2" t="n">
        <x:v>192</x:v>
      </x:c>
      <x:c r="B4910" s="2" t="str">
        <x:v>粤AGR5553</x:v>
      </x:c>
      <x:c r="C4910" s="2" t="str">
        <x:v>钟祥</x:v>
      </x:c>
      <x:c r="D4910" s="8" t="d">
        <x:v>2026-09-19T00:00:00.000Z</x:v>
      </x:c>
      <x:c r="E4910" s="7" t="n">
        <x:v>329.4</x:v>
      </x:c>
      <x:c r="F4910" s="7" t="n">
        <x:v>253.6</x:v>
      </x:c>
      <x:c r="G4910" s="7" t="n">
        <x:v>246.8</x:v>
      </x:c>
      <x:c r="H4910" s="2" t="str">
        <x:v>否</x:v>
      </x:c>
      <x:c r="I4910" s="7" t="n">
        <x:f>IF(AND(ISNUMBER(E4910),ISNUMBER(F4910)),E4910-F4910,"")</x:f>
        <x:v>75.79999999999998</x:v>
      </x:c>
      <x:c r="J4910" s="2" t="str">
        <x:f>IF(H4910="否","不适用",IF(AND(ISNUMBER(E4910),ISNUMBER(F4910)),IF(I4910&gt;'规则与名单'!$B$2,"是","否"),"未判定"))</x:f>
        <x:v>不适用</x:v>
      </x:c>
      <x:c r="K4910" s="2" t="str">
        <x:f>IF(J4910="是",IF(ISNUMBER(F4910),"测试日GPS","缺失"),IF(ISNUMBER(G4910),"非测试日纯氢",IF(AND(H4910="是",J4910="未判定"),IF(ISNUMBER(F4910),"测试名单无纯氢GPS","缺失"),IF(ISNUMBER(E4910),"非测试日仪表","缺失"))))</x:f>
        <x:v>非测试日纯氢</x:v>
      </x:c>
      <x:c r="L4910" s="7" t="n">
        <x:f>IF(K4910="缺失","",IF(K4910="非测试日纯氢",G4910,IF(K4910="非测试日仪表",E4910,F4910)))</x:f>
        <x:v>246.8</x:v>
      </x:c>
      <x:c r="M4910" s="2" t="n">
        <x:f>IF(K4910="缺失",1,0)</x:f>
        <x:v>0</x:v>
      </x:c>
      <x:c r="N4910" s="2" t="str">
        <x:v>车辆里程查询_20260901-20260930_1024辆_仪表里程.xlsx / W299</x:v>
      </x:c>
      <x:c r="O4910" s="2" t="str">
        <x:v>车辆里程查询_20260901-20260930_1024辆_GPS里程.xlsx / W306</x:v>
      </x:c>
      <x:c r="P4910" s="2" t="str">
        <x:v>车辆纯氢气里程查询_20260901-20260930_1024辆.xlsx / W402</x:v>
      </x:c>
    </x:row>
    <x:row r="4911" ht="22" customHeight="1">
      <x:c r="A4911" s="2" t="n">
        <x:v>192</x:v>
      </x:c>
      <x:c r="B4911" s="2" t="str">
        <x:v>粤AGR5553</x:v>
      </x:c>
      <x:c r="C4911" s="2" t="str">
        <x:v>钟祥</x:v>
      </x:c>
      <x:c r="D4911" s="8" t="d">
        <x:v>2026-09-20T00:00:00.000Z</x:v>
      </x:c>
      <x:c r="E4911" s="7" t="n">
        <x:v>87.6</x:v>
      </x:c>
      <x:c r="F4911" s="7" t="n">
        <x:v>88.7</x:v>
      </x:c>
      <x:c r="G4911" s="7" t="n">
        <x:v>85.7</x:v>
      </x:c>
      <x:c r="H4911" s="2" t="str">
        <x:v>否</x:v>
      </x:c>
      <x:c r="I4911" s="7" t="n">
        <x:f>IF(AND(ISNUMBER(E4911),ISNUMBER(F4911)),E4911-F4911,"")</x:f>
        <x:v>-1.1000000000000085</x:v>
      </x:c>
      <x:c r="J4911" s="2" t="str">
        <x:f>IF(H4911="否","不适用",IF(AND(ISNUMBER(E4911),ISNUMBER(F4911)),IF(I4911&gt;'规则与名单'!$B$2,"是","否"),"未判定"))</x:f>
        <x:v>不适用</x:v>
      </x:c>
      <x:c r="K4911" s="2" t="str">
        <x:f>IF(J4911="是",IF(ISNUMBER(F4911),"测试日GPS","缺失"),IF(ISNUMBER(G4911),"非测试日纯氢",IF(AND(H4911="是",J4911="未判定"),IF(ISNUMBER(F4911),"测试名单无纯氢GPS","缺失"),IF(ISNUMBER(E4911),"非测试日仪表","缺失"))))</x:f>
        <x:v>非测试日纯氢</x:v>
      </x:c>
      <x:c r="L4911" s="7" t="n">
        <x:f>IF(K4911="缺失","",IF(K4911="非测试日纯氢",G4911,IF(K4911="非测试日仪表",E4911,F4911)))</x:f>
        <x:v>85.7</x:v>
      </x:c>
      <x:c r="M4911" s="2" t="n">
        <x:f>IF(K4911="缺失",1,0)</x:f>
        <x:v>0</x:v>
      </x:c>
      <x:c r="N4911" s="2" t="str">
        <x:v>车辆里程查询_20260901-20260930_1024辆_仪表里程.xlsx / X299</x:v>
      </x:c>
      <x:c r="O4911" s="2" t="str">
        <x:v>车辆里程查询_20260901-20260930_1024辆_GPS里程.xlsx / X306</x:v>
      </x:c>
      <x:c r="P4911" s="2" t="str">
        <x:v>车辆纯氢气里程查询_20260901-20260930_1024辆.xlsx / X402</x:v>
      </x:c>
    </x:row>
    <x:row r="4912" ht="22" customHeight="1">
      <x:c r="A4912" s="2" t="n">
        <x:v>192</x:v>
      </x:c>
      <x:c r="B4912" s="2" t="str">
        <x:v>粤AGR5553</x:v>
      </x:c>
      <x:c r="C4912" s="2" t="str">
        <x:v>钟祥</x:v>
      </x:c>
      <x:c r="D4912" s="8" t="d">
        <x:v>2026-09-21T00:00:00.000Z</x:v>
      </x:c>
      <x:c r="E4912" s="7" t="n">
        <x:v>241.5</x:v>
      </x:c>
      <x:c r="F4912" s="7" t="n">
        <x:v>246.2</x:v>
      </x:c>
      <x:c r="G4912" s="7" t="n">
        <x:v>200.1</x:v>
      </x:c>
      <x:c r="H4912" s="2" t="str">
        <x:v>否</x:v>
      </x:c>
      <x:c r="I4912" s="7" t="n">
        <x:f>IF(AND(ISNUMBER(E4912),ISNUMBER(F4912)),E4912-F4912,"")</x:f>
        <x:v>-4.699999999999989</x:v>
      </x:c>
      <x:c r="J4912" s="2" t="str">
        <x:f>IF(H4912="否","不适用",IF(AND(ISNUMBER(E4912),ISNUMBER(F4912)),IF(I4912&gt;'规则与名单'!$B$2,"是","否"),"未判定"))</x:f>
        <x:v>不适用</x:v>
      </x:c>
      <x:c r="K4912" s="2" t="str">
        <x:f>IF(J4912="是",IF(ISNUMBER(F4912),"测试日GPS","缺失"),IF(ISNUMBER(G4912),"非测试日纯氢",IF(AND(H4912="是",J4912="未判定"),IF(ISNUMBER(F4912),"测试名单无纯氢GPS","缺失"),IF(ISNUMBER(E4912),"非测试日仪表","缺失"))))</x:f>
        <x:v>非测试日纯氢</x:v>
      </x:c>
      <x:c r="L4912" s="7" t="n">
        <x:f>IF(K4912="缺失","",IF(K4912="非测试日纯氢",G4912,IF(K4912="非测试日仪表",E4912,F4912)))</x:f>
        <x:v>200.1</x:v>
      </x:c>
      <x:c r="M4912" s="2" t="n">
        <x:f>IF(K4912="缺失",1,0)</x:f>
        <x:v>0</x:v>
      </x:c>
      <x:c r="N4912" s="2" t="str">
        <x:v>车辆里程查询_20260901-20260930_1024辆_仪表里程.xlsx / Y299</x:v>
      </x:c>
      <x:c r="O4912" s="2" t="str">
        <x:v>车辆里程查询_20260901-20260930_1024辆_GPS里程.xlsx / Y306</x:v>
      </x:c>
      <x:c r="P4912" s="2" t="str">
        <x:v>车辆纯氢气里程查询_20260901-20260930_1024辆.xlsx / Y402</x:v>
      </x:c>
    </x:row>
    <x:row r="4913" ht="22" customHeight="1">
      <x:c r="A4913" s="2" t="n">
        <x:v>192</x:v>
      </x:c>
      <x:c r="B4913" s="2" t="str">
        <x:v>粤AGR5553</x:v>
      </x:c>
      <x:c r="C4913" s="2" t="str">
        <x:v>钟祥</x:v>
      </x:c>
      <x:c r="D4913" s="8" t="d">
        <x:v>2026-09-22T00:00:00.000Z</x:v>
      </x:c>
      <x:c r="E4913" s="7" t="n">
        <x:v>196.2</x:v>
      </x:c>
      <x:c r="F4913" s="7" t="n">
        <x:v>200.1</x:v>
      </x:c>
      <x:c r="G4913" s="7" t="n">
        <x:v>183.6</x:v>
      </x:c>
      <x:c r="H4913" s="2" t="str">
        <x:v>否</x:v>
      </x:c>
      <x:c r="I4913" s="7" t="n">
        <x:f>IF(AND(ISNUMBER(E4913),ISNUMBER(F4913)),E4913-F4913,"")</x:f>
        <x:v>-3.9000000000000057</x:v>
      </x:c>
      <x:c r="J4913" s="2" t="str">
        <x:f>IF(H4913="否","不适用",IF(AND(ISNUMBER(E4913),ISNUMBER(F4913)),IF(I4913&gt;'规则与名单'!$B$2,"是","否"),"未判定"))</x:f>
        <x:v>不适用</x:v>
      </x:c>
      <x:c r="K4913" s="2" t="str">
        <x:f>IF(J4913="是",IF(ISNUMBER(F4913),"测试日GPS","缺失"),IF(ISNUMBER(G4913),"非测试日纯氢",IF(AND(H4913="是",J4913="未判定"),IF(ISNUMBER(F4913),"测试名单无纯氢GPS","缺失"),IF(ISNUMBER(E4913),"非测试日仪表","缺失"))))</x:f>
        <x:v>非测试日纯氢</x:v>
      </x:c>
      <x:c r="L4913" s="7" t="n">
        <x:f>IF(K4913="缺失","",IF(K4913="非测试日纯氢",G4913,IF(K4913="非测试日仪表",E4913,F4913)))</x:f>
        <x:v>183.6</x:v>
      </x:c>
      <x:c r="M4913" s="2" t="n">
        <x:f>IF(K4913="缺失",1,0)</x:f>
        <x:v>0</x:v>
      </x:c>
      <x:c r="N4913" s="2" t="str">
        <x:v>车辆里程查询_20260901-20260930_1024辆_仪表里程.xlsx / Z299</x:v>
      </x:c>
      <x:c r="O4913" s="2" t="str">
        <x:v>车辆里程查询_20260901-20260930_1024辆_GPS里程.xlsx / Z306</x:v>
      </x:c>
      <x:c r="P4913" s="2" t="str">
        <x:v>车辆纯氢气里程查询_20260901-20260930_1024辆.xlsx / Z402</x:v>
      </x:c>
    </x:row>
    <x:row r="4914" ht="22" customHeight="1">
      <x:c r="A4914" s="2" t="n">
        <x:v>192</x:v>
      </x:c>
      <x:c r="B4914" s="2" t="str">
        <x:v>粤AGR5553</x:v>
      </x:c>
      <x:c r="C4914" s="2" t="str">
        <x:v>钟祥</x:v>
      </x:c>
      <x:c r="D4914" s="8" t="d">
        <x:v>2026-09-23T00:00:00.000Z</x:v>
      </x:c>
      <x:c r="E4914" s="7" t="n">
        <x:v>172.4</x:v>
      </x:c>
      <x:c r="F4914" s="7" t="n">
        <x:v>175.6</x:v>
      </x:c>
      <x:c r="G4914" s="7" t="n">
        <x:v>172.4</x:v>
      </x:c>
      <x:c r="H4914" s="2" t="str">
        <x:v>否</x:v>
      </x:c>
      <x:c r="I4914" s="7" t="n">
        <x:f>IF(AND(ISNUMBER(E4914),ISNUMBER(F4914)),E4914-F4914,"")</x:f>
        <x:v>-3.1999999999999886</x:v>
      </x:c>
      <x:c r="J4914" s="2" t="str">
        <x:f>IF(H4914="否","不适用",IF(AND(ISNUMBER(E4914),ISNUMBER(F4914)),IF(I4914&gt;'规则与名单'!$B$2,"是","否"),"未判定"))</x:f>
        <x:v>不适用</x:v>
      </x:c>
      <x:c r="K4914" s="2" t="str">
        <x:f>IF(J4914="是",IF(ISNUMBER(F4914),"测试日GPS","缺失"),IF(ISNUMBER(G4914),"非测试日纯氢",IF(AND(H4914="是",J4914="未判定"),IF(ISNUMBER(F4914),"测试名单无纯氢GPS","缺失"),IF(ISNUMBER(E4914),"非测试日仪表","缺失"))))</x:f>
        <x:v>非测试日纯氢</x:v>
      </x:c>
      <x:c r="L4914" s="7" t="n">
        <x:f>IF(K4914="缺失","",IF(K4914="非测试日纯氢",G4914,IF(K4914="非测试日仪表",E4914,F4914)))</x:f>
        <x:v>172.4</x:v>
      </x:c>
      <x:c r="M4914" s="2" t="n">
        <x:f>IF(K4914="缺失",1,0)</x:f>
        <x:v>0</x:v>
      </x:c>
      <x:c r="N4914" s="2" t="str">
        <x:v>车辆里程查询_20260901-20260930_1024辆_仪表里程.xlsx / AA299</x:v>
      </x:c>
      <x:c r="O4914" s="2" t="str">
        <x:v>车辆里程查询_20260901-20260930_1024辆_GPS里程.xlsx / AA306</x:v>
      </x:c>
      <x:c r="P4914" s="2" t="str">
        <x:v>车辆纯氢气里程查询_20260901-20260930_1024辆.xlsx / AA402</x:v>
      </x:c>
    </x:row>
    <x:row r="4915" ht="22" customHeight="1">
      <x:c r="A4915" s="2" t="n">
        <x:v>192</x:v>
      </x:c>
      <x:c r="B4915" s="2" t="str">
        <x:v>粤AGR5553</x:v>
      </x:c>
      <x:c r="C4915" s="2" t="str">
        <x:v>钟祥</x:v>
      </x:c>
      <x:c r="D4915" s="8" t="d">
        <x:v>2026-09-24T00:00:00.000Z</x:v>
      </x:c>
      <x:c r="E4915" s="7" t="n">
        <x:v>136.6</x:v>
      </x:c>
      <x:c r="F4915" s="7" t="n">
        <x:v>141.1</x:v>
      </x:c>
      <x:c r="G4915" s="7" t="n">
        <x:v>134.2</x:v>
      </x:c>
      <x:c r="H4915" s="2" t="str">
        <x:v>否</x:v>
      </x:c>
      <x:c r="I4915" s="7" t="n">
        <x:f>IF(AND(ISNUMBER(E4915),ISNUMBER(F4915)),E4915-F4915,"")</x:f>
        <x:v>-4.5</x:v>
      </x:c>
      <x:c r="J4915" s="2" t="str">
        <x:f>IF(H4915="否","不适用",IF(AND(ISNUMBER(E4915),ISNUMBER(F4915)),IF(I4915&gt;'规则与名单'!$B$2,"是","否"),"未判定"))</x:f>
        <x:v>不适用</x:v>
      </x:c>
      <x:c r="K4915" s="2" t="str">
        <x:f>IF(J4915="是",IF(ISNUMBER(F4915),"测试日GPS","缺失"),IF(ISNUMBER(G4915),"非测试日纯氢",IF(AND(H4915="是",J4915="未判定"),IF(ISNUMBER(F4915),"测试名单无纯氢GPS","缺失"),IF(ISNUMBER(E4915),"非测试日仪表","缺失"))))</x:f>
        <x:v>非测试日纯氢</x:v>
      </x:c>
      <x:c r="L4915" s="7" t="n">
        <x:f>IF(K4915="缺失","",IF(K4915="非测试日纯氢",G4915,IF(K4915="非测试日仪表",E4915,F4915)))</x:f>
        <x:v>134.2</x:v>
      </x:c>
      <x:c r="M4915" s="2" t="n">
        <x:f>IF(K4915="缺失",1,0)</x:f>
        <x:v>0</x:v>
      </x:c>
      <x:c r="N4915" s="2" t="str">
        <x:v>车辆里程查询_20260901-20260930_1024辆_仪表里程.xlsx / AB299</x:v>
      </x:c>
      <x:c r="O4915" s="2" t="str">
        <x:v>车辆里程查询_20260901-20260930_1024辆_GPS里程.xlsx / AB306</x:v>
      </x:c>
      <x:c r="P4915" s="2" t="str">
        <x:v>车辆纯氢气里程查询_20260901-20260930_1024辆.xlsx / AB402</x:v>
      </x:c>
    </x:row>
    <x:row r="4916" ht="22" customHeight="1">
      <x:c r="A4916" s="2" t="n">
        <x:v>192</x:v>
      </x:c>
      <x:c r="B4916" s="2" t="str">
        <x:v>粤AGR5553</x:v>
      </x:c>
      <x:c r="C4916" s="2" t="str">
        <x:v>钟祥</x:v>
      </x:c>
      <x:c r="D4916" s="8" t="d">
        <x:v>2026-09-25T00:00:00.000Z</x:v>
      </x:c>
      <x:c r="E4916" s="7" t="n">
        <x:v>118.1</x:v>
      </x:c>
      <x:c r="F4916" s="7" t="n">
        <x:v>119.5</x:v>
      </x:c>
      <x:c r="G4916" s="7" t="n">
        <x:v>115.7</x:v>
      </x:c>
      <x:c r="H4916" s="2" t="str">
        <x:v>否</x:v>
      </x:c>
      <x:c r="I4916" s="7" t="n">
        <x:f>IF(AND(ISNUMBER(E4916),ISNUMBER(F4916)),E4916-F4916,"")</x:f>
        <x:v>-1.4000000000000057</x:v>
      </x:c>
      <x:c r="J4916" s="2" t="str">
        <x:f>IF(H4916="否","不适用",IF(AND(ISNUMBER(E4916),ISNUMBER(F4916)),IF(I4916&gt;'规则与名单'!$B$2,"是","否"),"未判定"))</x:f>
        <x:v>不适用</x:v>
      </x:c>
      <x:c r="K4916" s="2" t="str">
        <x:f>IF(J4916="是",IF(ISNUMBER(F4916),"测试日GPS","缺失"),IF(ISNUMBER(G4916),"非测试日纯氢",IF(AND(H4916="是",J4916="未判定"),IF(ISNUMBER(F4916),"测试名单无纯氢GPS","缺失"),IF(ISNUMBER(E4916),"非测试日仪表","缺失"))))</x:f>
        <x:v>非测试日纯氢</x:v>
      </x:c>
      <x:c r="L4916" s="7" t="n">
        <x:f>IF(K4916="缺失","",IF(K4916="非测试日纯氢",G4916,IF(K4916="非测试日仪表",E4916,F4916)))</x:f>
        <x:v>115.7</x:v>
      </x:c>
      <x:c r="M4916" s="2" t="n">
        <x:f>IF(K4916="缺失",1,0)</x:f>
        <x:v>0</x:v>
      </x:c>
      <x:c r="N4916" s="2" t="str">
        <x:v>车辆里程查询_20260901-20260930_1024辆_仪表里程.xlsx / AC299</x:v>
      </x:c>
      <x:c r="O4916" s="2" t="str">
        <x:v>车辆里程查询_20260901-20260930_1024辆_GPS里程.xlsx / AC306</x:v>
      </x:c>
      <x:c r="P4916" s="2" t="str">
        <x:v>车辆纯氢气里程查询_20260901-20260930_1024辆.xlsx / AC402</x:v>
      </x:c>
    </x:row>
    <x:row r="4917" ht="22" customHeight="1">
      <x:c r="A4917" s="2" t="n">
        <x:v>192</x:v>
      </x:c>
      <x:c r="B4917" s="2" t="str">
        <x:v>粤AGR5553</x:v>
      </x:c>
      <x:c r="C4917" s="2" t="str">
        <x:v>钟祥</x:v>
      </x:c>
      <x:c r="D4917" s="8" t="d">
        <x:v>2026-09-26T00:00:00.000Z</x:v>
      </x:c>
      <x:c r="E4917" s="7"/>
      <x:c r="F4917" s="7" t="n">
        <x:v>0</x:v>
      </x:c>
      <x:c r="G4917" s="7"/>
      <x:c r="H4917" s="2" t="str">
        <x:v>否</x:v>
      </x:c>
      <x:c r="I4917" s="7" t="str">
        <x:f>IF(AND(ISNUMBER(E4917),ISNUMBER(F4917)),E4917-F4917,"")</x:f>
      </x:c>
      <x:c r="J4917" s="2" t="str">
        <x:f>IF(H4917="否","不适用",IF(AND(ISNUMBER(E4917),ISNUMBER(F4917)),IF(I4917&gt;'规则与名单'!$B$2,"是","否"),"未判定"))</x:f>
        <x:v>不适用</x:v>
      </x:c>
      <x:c r="K4917" s="2" t="str">
        <x:f>IF(J4917="是",IF(ISNUMBER(F4917),"测试日GPS","缺失"),IF(ISNUMBER(G4917),"非测试日纯氢",IF(AND(H4917="是",J4917="未判定"),IF(ISNUMBER(F4917),"测试名单无纯氢GPS","缺失"),IF(ISNUMBER(E4917),"非测试日仪表","缺失"))))</x:f>
        <x:v>缺失</x:v>
      </x:c>
      <x:c r="L4917" s="7" t="str">
        <x:f>IF(K4917="缺失","",IF(K4917="非测试日纯氢",G4917,IF(K4917="非测试日仪表",E4917,F4917)))</x:f>
      </x:c>
      <x:c r="M4917" s="2" t="n">
        <x:f>IF(K4917="缺失",1,0)</x:f>
        <x:v>1</x:v>
      </x:c>
      <x:c r="N4917" s="2" t="str">
        <x:v>车辆里程查询_20260901-20260930_1024辆_仪表里程.xlsx / AD299</x:v>
      </x:c>
      <x:c r="O4917" s="2" t="str">
        <x:v>车辆里程查询_20260901-20260930_1024辆_GPS里程.xlsx / AD306</x:v>
      </x:c>
      <x:c r="P4917" s="2" t="str">
        <x:v>车辆纯氢气里程查询_20260901-20260930_1024辆.xlsx / AD402</x:v>
      </x:c>
    </x:row>
    <x:row r="4918" ht="22" customHeight="1">
      <x:c r="A4918" s="2" t="n">
        <x:v>192</x:v>
      </x:c>
      <x:c r="B4918" s="2" t="str">
        <x:v>粤AGR5553</x:v>
      </x:c>
      <x:c r="C4918" s="2" t="str">
        <x:v>钟祥</x:v>
      </x:c>
      <x:c r="D4918" s="8" t="d">
        <x:v>2026-09-27T00:00:00.000Z</x:v>
      </x:c>
      <x:c r="E4918" s="7" t="n">
        <x:v>156.4</x:v>
      </x:c>
      <x:c r="F4918" s="7" t="n">
        <x:v>158</x:v>
      </x:c>
      <x:c r="G4918" s="7" t="n">
        <x:v>155.4</x:v>
      </x:c>
      <x:c r="H4918" s="2" t="str">
        <x:v>否</x:v>
      </x:c>
      <x:c r="I4918" s="7" t="n">
        <x:f>IF(AND(ISNUMBER(E4918),ISNUMBER(F4918)),E4918-F4918,"")</x:f>
        <x:v>-1.5999999999999943</x:v>
      </x:c>
      <x:c r="J4918" s="2" t="str">
        <x:f>IF(H4918="否","不适用",IF(AND(ISNUMBER(E4918),ISNUMBER(F4918)),IF(I4918&gt;'规则与名单'!$B$2,"是","否"),"未判定"))</x:f>
        <x:v>不适用</x:v>
      </x:c>
      <x:c r="K4918" s="2" t="str">
        <x:f>IF(J4918="是",IF(ISNUMBER(F4918),"测试日GPS","缺失"),IF(ISNUMBER(G4918),"非测试日纯氢",IF(AND(H4918="是",J4918="未判定"),IF(ISNUMBER(F4918),"测试名单无纯氢GPS","缺失"),IF(ISNUMBER(E4918),"非测试日仪表","缺失"))))</x:f>
        <x:v>非测试日纯氢</x:v>
      </x:c>
      <x:c r="L4918" s="7" t="n">
        <x:f>IF(K4918="缺失","",IF(K4918="非测试日纯氢",G4918,IF(K4918="非测试日仪表",E4918,F4918)))</x:f>
        <x:v>155.4</x:v>
      </x:c>
      <x:c r="M4918" s="2" t="n">
        <x:f>IF(K4918="缺失",1,0)</x:f>
        <x:v>0</x:v>
      </x:c>
      <x:c r="N4918" s="2" t="str">
        <x:v>车辆里程查询_20260901-20260930_1024辆_仪表里程.xlsx / AE299</x:v>
      </x:c>
      <x:c r="O4918" s="2" t="str">
        <x:v>车辆里程查询_20260901-20260930_1024辆_GPS里程.xlsx / AE306</x:v>
      </x:c>
      <x:c r="P4918" s="2" t="str">
        <x:v>车辆纯氢气里程查询_20260901-20260930_1024辆.xlsx / AE402</x:v>
      </x:c>
    </x:row>
    <x:row r="4919" ht="22" customHeight="1">
      <x:c r="A4919" s="2" t="n">
        <x:v>192</x:v>
      </x:c>
      <x:c r="B4919" s="2" t="str">
        <x:v>粤AGR5553</x:v>
      </x:c>
      <x:c r="C4919" s="2" t="str">
        <x:v>钟祥</x:v>
      </x:c>
      <x:c r="D4919" s="8" t="d">
        <x:v>2026-09-28T00:00:00.000Z</x:v>
      </x:c>
      <x:c r="E4919" s="7" t="n">
        <x:v>264.4</x:v>
      </x:c>
      <x:c r="F4919" s="7" t="n">
        <x:v>270.2</x:v>
      </x:c>
      <x:c r="G4919" s="7" t="n">
        <x:v>259.5</x:v>
      </x:c>
      <x:c r="H4919" s="2" t="str">
        <x:v>否</x:v>
      </x:c>
      <x:c r="I4919" s="7" t="n">
        <x:f>IF(AND(ISNUMBER(E4919),ISNUMBER(F4919)),E4919-F4919,"")</x:f>
        <x:v>-5.800000000000011</x:v>
      </x:c>
      <x:c r="J4919" s="2" t="str">
        <x:f>IF(H4919="否","不适用",IF(AND(ISNUMBER(E4919),ISNUMBER(F4919)),IF(I4919&gt;'规则与名单'!$B$2,"是","否"),"未判定"))</x:f>
        <x:v>不适用</x:v>
      </x:c>
      <x:c r="K4919" s="2" t="str">
        <x:f>IF(J4919="是",IF(ISNUMBER(F4919),"测试日GPS","缺失"),IF(ISNUMBER(G4919),"非测试日纯氢",IF(AND(H4919="是",J4919="未判定"),IF(ISNUMBER(F4919),"测试名单无纯氢GPS","缺失"),IF(ISNUMBER(E4919),"非测试日仪表","缺失"))))</x:f>
        <x:v>非测试日纯氢</x:v>
      </x:c>
      <x:c r="L4919" s="7" t="n">
        <x:f>IF(K4919="缺失","",IF(K4919="非测试日纯氢",G4919,IF(K4919="非测试日仪表",E4919,F4919)))</x:f>
        <x:v>259.5</x:v>
      </x:c>
      <x:c r="M4919" s="2" t="n">
        <x:f>IF(K4919="缺失",1,0)</x:f>
        <x:v>0</x:v>
      </x:c>
      <x:c r="N4919" s="2" t="str">
        <x:v>车辆里程查询_20260901-20260930_1024辆_仪表里程.xlsx / AF299</x:v>
      </x:c>
      <x:c r="O4919" s="2" t="str">
        <x:v>车辆里程查询_20260901-20260930_1024辆_GPS里程.xlsx / AF306</x:v>
      </x:c>
      <x:c r="P4919" s="2" t="str">
        <x:v>车辆纯氢气里程查询_20260901-20260930_1024辆.xlsx / AF402</x:v>
      </x:c>
    </x:row>
    <x:row r="4920" ht="22" customHeight="1">
      <x:c r="A4920" s="2" t="n">
        <x:v>192</x:v>
      </x:c>
      <x:c r="B4920" s="2" t="str">
        <x:v>粤AGR5553</x:v>
      </x:c>
      <x:c r="C4920" s="2" t="str">
        <x:v>钟祥</x:v>
      </x:c>
      <x:c r="D4920" s="8" t="d">
        <x:v>2026-09-29T00:00:00.000Z</x:v>
      </x:c>
      <x:c r="E4920" s="7" t="n">
        <x:v>280.5</x:v>
      </x:c>
      <x:c r="F4920" s="7" t="n">
        <x:v>287.9</x:v>
      </x:c>
      <x:c r="G4920" s="7" t="n">
        <x:v>280.2</x:v>
      </x:c>
      <x:c r="H4920" s="2" t="str">
        <x:v>否</x:v>
      </x:c>
      <x:c r="I4920" s="7" t="n">
        <x:f>IF(AND(ISNUMBER(E4920),ISNUMBER(F4920)),E4920-F4920,"")</x:f>
        <x:v>-7.399999999999977</x:v>
      </x:c>
      <x:c r="J4920" s="2" t="str">
        <x:f>IF(H4920="否","不适用",IF(AND(ISNUMBER(E4920),ISNUMBER(F4920)),IF(I4920&gt;'规则与名单'!$B$2,"是","否"),"未判定"))</x:f>
        <x:v>不适用</x:v>
      </x:c>
      <x:c r="K4920" s="2" t="str">
        <x:f>IF(J4920="是",IF(ISNUMBER(F4920),"测试日GPS","缺失"),IF(ISNUMBER(G4920),"非测试日纯氢",IF(AND(H4920="是",J4920="未判定"),IF(ISNUMBER(F4920),"测试名单无纯氢GPS","缺失"),IF(ISNUMBER(E4920),"非测试日仪表","缺失"))))</x:f>
        <x:v>非测试日纯氢</x:v>
      </x:c>
      <x:c r="L4920" s="7" t="n">
        <x:f>IF(K4920="缺失","",IF(K4920="非测试日纯氢",G4920,IF(K4920="非测试日仪表",E4920,F4920)))</x:f>
        <x:v>280.2</x:v>
      </x:c>
      <x:c r="M4920" s="2" t="n">
        <x:f>IF(K4920="缺失",1,0)</x:f>
        <x:v>0</x:v>
      </x:c>
      <x:c r="N4920" s="2" t="str">
        <x:v>车辆里程查询_20260901-20260930_1024辆_仪表里程.xlsx / AG299</x:v>
      </x:c>
      <x:c r="O4920" s="2" t="str">
        <x:v>车辆里程查询_20260901-20260930_1024辆_GPS里程.xlsx / AG306</x:v>
      </x:c>
      <x:c r="P4920" s="2" t="str">
        <x:v>车辆纯氢气里程查询_20260901-20260930_1024辆.xlsx / AG402</x:v>
      </x:c>
    </x:row>
    <x:row r="4921" ht="22" customHeight="1">
      <x:c r="A4921" s="2" t="n">
        <x:v>192</x:v>
      </x:c>
      <x:c r="B4921" s="2" t="str">
        <x:v>粤AGR5553</x:v>
      </x:c>
      <x:c r="C4921" s="2" t="str">
        <x:v>钟祥</x:v>
      </x:c>
      <x:c r="D4921" s="8" t="d">
        <x:v>2026-09-30T00:00:00.000Z</x:v>
      </x:c>
      <x:c r="E4921" s="7" t="n">
        <x:v>127</x:v>
      </x:c>
      <x:c r="F4921" s="7" t="n">
        <x:v>129.9</x:v>
      </x:c>
      <x:c r="G4921" s="7" t="n">
        <x:v>126.8</x:v>
      </x:c>
      <x:c r="H4921" s="2" t="str">
        <x:v>否</x:v>
      </x:c>
      <x:c r="I4921" s="7" t="n">
        <x:f>IF(AND(ISNUMBER(E4921),ISNUMBER(F4921)),E4921-F4921,"")</x:f>
        <x:v>-2.9000000000000057</x:v>
      </x:c>
      <x:c r="J4921" s="2" t="str">
        <x:f>IF(H4921="否","不适用",IF(AND(ISNUMBER(E4921),ISNUMBER(F4921)),IF(I4921&gt;'规则与名单'!$B$2,"是","否"),"未判定"))</x:f>
        <x:v>不适用</x:v>
      </x:c>
      <x:c r="K4921" s="2" t="str">
        <x:f>IF(J4921="是",IF(ISNUMBER(F4921),"测试日GPS","缺失"),IF(ISNUMBER(G4921),"非测试日纯氢",IF(AND(H4921="是",J4921="未判定"),IF(ISNUMBER(F4921),"测试名单无纯氢GPS","缺失"),IF(ISNUMBER(E4921),"非测试日仪表","缺失"))))</x:f>
        <x:v>非测试日纯氢</x:v>
      </x:c>
      <x:c r="L4921" s="7" t="n">
        <x:f>IF(K4921="缺失","",IF(K4921="非测试日纯氢",G4921,IF(K4921="非测试日仪表",E4921,F4921)))</x:f>
        <x:v>126.8</x:v>
      </x:c>
      <x:c r="M4921" s="2" t="n">
        <x:f>IF(K4921="缺失",1,0)</x:f>
        <x:v>0</x:v>
      </x:c>
      <x:c r="N4921" s="2" t="str">
        <x:v>车辆里程查询_20260901-20260930_1024辆_仪表里程.xlsx / AH299</x:v>
      </x:c>
      <x:c r="O4921" s="2" t="str">
        <x:v>车辆里程查询_20260901-20260930_1024辆_GPS里程.xlsx / AH306</x:v>
      </x:c>
      <x:c r="P4921" s="2" t="str">
        <x:v>车辆纯氢气里程查询_20260901-20260930_1024辆.xlsx / AH402</x:v>
      </x:c>
    </x:row>
    <x:row r="4922" ht="22" customHeight="1">
      <x:c r="A4922" s="2" t="n">
        <x:v>193</x:v>
      </x:c>
      <x:c r="B4922" s="2" t="str">
        <x:v>粤AGR5560</x:v>
      </x:c>
      <x:c r="C4922" s="2" t="str">
        <x:v>钟祥</x:v>
      </x:c>
      <x:c r="D4922" s="8" t="d">
        <x:v>2026-09-01T00:00:00.000Z</x:v>
      </x:c>
      <x:c r="E4922" s="7" t="n">
        <x:v>214.2</x:v>
      </x:c>
      <x:c r="F4922" s="7" t="n">
        <x:v>215.1</x:v>
      </x:c>
      <x:c r="G4922" s="7" t="n">
        <x:v>207.5</x:v>
      </x:c>
      <x:c r="H4922" s="2" t="str">
        <x:v>否</x:v>
      </x:c>
      <x:c r="I4922" s="7" t="n">
        <x:f>IF(AND(ISNUMBER(E4922),ISNUMBER(F4922)),E4922-F4922,"")</x:f>
        <x:v>-0.9000000000000057</x:v>
      </x:c>
      <x:c r="J4922" s="2" t="str">
        <x:f>IF(H4922="否","不适用",IF(AND(ISNUMBER(E4922),ISNUMBER(F4922)),IF(I4922&gt;'规则与名单'!$B$2,"是","否"),"未判定"))</x:f>
        <x:v>不适用</x:v>
      </x:c>
      <x:c r="K4922" s="2" t="str">
        <x:f>IF(J4922="是",IF(ISNUMBER(F4922),"测试日GPS","缺失"),IF(ISNUMBER(G4922),"非测试日纯氢",IF(AND(H4922="是",J4922="未判定"),IF(ISNUMBER(F4922),"测试名单无纯氢GPS","缺失"),IF(ISNUMBER(E4922),"非测试日仪表","缺失"))))</x:f>
        <x:v>非测试日纯氢</x:v>
      </x:c>
      <x:c r="L4922" s="7" t="n">
        <x:f>IF(K4922="缺失","",IF(K4922="非测试日纯氢",G4922,IF(K4922="非测试日仪表",E4922,F4922)))</x:f>
        <x:v>207.5</x:v>
      </x:c>
      <x:c r="M4922" s="2" t="n">
        <x:f>IF(K4922="缺失",1,0)</x:f>
        <x:v>0</x:v>
      </x:c>
      <x:c r="N4922" s="2" t="str">
        <x:v>车辆里程查询_20260901-20260930_1024辆_仪表里程.xlsx / E599</x:v>
      </x:c>
      <x:c r="O4922" s="2" t="str">
        <x:v>车辆里程查询_20260901-20260930_1024辆_GPS里程.xlsx / E599</x:v>
      </x:c>
      <x:c r="P4922" s="2" t="str">
        <x:v>车辆纯氢气里程查询_20260901-20260930_1024辆.xlsx / E475</x:v>
      </x:c>
    </x:row>
    <x:row r="4923" ht="22" customHeight="1">
      <x:c r="A4923" s="2" t="n">
        <x:v>193</x:v>
      </x:c>
      <x:c r="B4923" s="2" t="str">
        <x:v>粤AGR5560</x:v>
      </x:c>
      <x:c r="C4923" s="2" t="str">
        <x:v>钟祥</x:v>
      </x:c>
      <x:c r="D4923" s="8" t="d">
        <x:v>2026-09-02T00:00:00.000Z</x:v>
      </x:c>
      <x:c r="E4923" s="7" t="n">
        <x:v>97.7</x:v>
      </x:c>
      <x:c r="F4923" s="7" t="n">
        <x:v>100.8</x:v>
      </x:c>
      <x:c r="G4923" s="7" t="n">
        <x:v>97.6</x:v>
      </x:c>
      <x:c r="H4923" s="2" t="str">
        <x:v>否</x:v>
      </x:c>
      <x:c r="I4923" s="7" t="n">
        <x:f>IF(AND(ISNUMBER(E4923),ISNUMBER(F4923)),E4923-F4923,"")</x:f>
        <x:v>-3.0999999999999943</x:v>
      </x:c>
      <x:c r="J4923" s="2" t="str">
        <x:f>IF(H4923="否","不适用",IF(AND(ISNUMBER(E4923),ISNUMBER(F4923)),IF(I4923&gt;'规则与名单'!$B$2,"是","否"),"未判定"))</x:f>
        <x:v>不适用</x:v>
      </x:c>
      <x:c r="K4923" s="2" t="str">
        <x:f>IF(J4923="是",IF(ISNUMBER(F4923),"测试日GPS","缺失"),IF(ISNUMBER(G4923),"非测试日纯氢",IF(AND(H4923="是",J4923="未判定"),IF(ISNUMBER(F4923),"测试名单无纯氢GPS","缺失"),IF(ISNUMBER(E4923),"非测试日仪表","缺失"))))</x:f>
        <x:v>非测试日纯氢</x:v>
      </x:c>
      <x:c r="L4923" s="7" t="n">
        <x:f>IF(K4923="缺失","",IF(K4923="非测试日纯氢",G4923,IF(K4923="非测试日仪表",E4923,F4923)))</x:f>
        <x:v>97.6</x:v>
      </x:c>
      <x:c r="M4923" s="2" t="n">
        <x:f>IF(K4923="缺失",1,0)</x:f>
        <x:v>0</x:v>
      </x:c>
      <x:c r="N4923" s="2" t="str">
        <x:v>车辆里程查询_20260901-20260930_1024辆_仪表里程.xlsx / F599</x:v>
      </x:c>
      <x:c r="O4923" s="2" t="str">
        <x:v>车辆里程查询_20260901-20260930_1024辆_GPS里程.xlsx / F599</x:v>
      </x:c>
      <x:c r="P4923" s="2" t="str">
        <x:v>车辆纯氢气里程查询_20260901-20260930_1024辆.xlsx / F475</x:v>
      </x:c>
    </x:row>
    <x:row r="4924" ht="22" customHeight="1">
      <x:c r="A4924" s="2" t="n">
        <x:v>193</x:v>
      </x:c>
      <x:c r="B4924" s="2" t="str">
        <x:v>粤AGR5560</x:v>
      </x:c>
      <x:c r="C4924" s="2" t="str">
        <x:v>钟祥</x:v>
      </x:c>
      <x:c r="D4924" s="8" t="d">
        <x:v>2026-09-03T00:00:00.000Z</x:v>
      </x:c>
      <x:c r="E4924" s="7" t="n">
        <x:v>81</x:v>
      </x:c>
      <x:c r="F4924" s="7" t="n">
        <x:v>82.4</x:v>
      </x:c>
      <x:c r="G4924" s="7" t="n">
        <x:v>74.6</x:v>
      </x:c>
      <x:c r="H4924" s="2" t="str">
        <x:v>否</x:v>
      </x:c>
      <x:c r="I4924" s="7" t="n">
        <x:f>IF(AND(ISNUMBER(E4924),ISNUMBER(F4924)),E4924-F4924,"")</x:f>
        <x:v>-1.4000000000000057</x:v>
      </x:c>
      <x:c r="J4924" s="2" t="str">
        <x:f>IF(H4924="否","不适用",IF(AND(ISNUMBER(E4924),ISNUMBER(F4924)),IF(I4924&gt;'规则与名单'!$B$2,"是","否"),"未判定"))</x:f>
        <x:v>不适用</x:v>
      </x:c>
      <x:c r="K4924" s="2" t="str">
        <x:f>IF(J4924="是",IF(ISNUMBER(F4924),"测试日GPS","缺失"),IF(ISNUMBER(G4924),"非测试日纯氢",IF(AND(H4924="是",J4924="未判定"),IF(ISNUMBER(F4924),"测试名单无纯氢GPS","缺失"),IF(ISNUMBER(E4924),"非测试日仪表","缺失"))))</x:f>
        <x:v>非测试日纯氢</x:v>
      </x:c>
      <x:c r="L4924" s="7" t="n">
        <x:f>IF(K4924="缺失","",IF(K4924="非测试日纯氢",G4924,IF(K4924="非测试日仪表",E4924,F4924)))</x:f>
        <x:v>74.6</x:v>
      </x:c>
      <x:c r="M4924" s="2" t="n">
        <x:f>IF(K4924="缺失",1,0)</x:f>
        <x:v>0</x:v>
      </x:c>
      <x:c r="N4924" s="2" t="str">
        <x:v>车辆里程查询_20260901-20260930_1024辆_仪表里程.xlsx / G599</x:v>
      </x:c>
      <x:c r="O4924" s="2" t="str">
        <x:v>车辆里程查询_20260901-20260930_1024辆_GPS里程.xlsx / G599</x:v>
      </x:c>
      <x:c r="P4924" s="2" t="str">
        <x:v>车辆纯氢气里程查询_20260901-20260930_1024辆.xlsx / G475</x:v>
      </x:c>
    </x:row>
    <x:row r="4925" ht="22" customHeight="1">
      <x:c r="A4925" s="2" t="n">
        <x:v>193</x:v>
      </x:c>
      <x:c r="B4925" s="2" t="str">
        <x:v>粤AGR5560</x:v>
      </x:c>
      <x:c r="C4925" s="2" t="str">
        <x:v>钟祥</x:v>
      </x:c>
      <x:c r="D4925" s="8" t="d">
        <x:v>2026-09-04T00:00:00.000Z</x:v>
      </x:c>
      <x:c r="E4925" s="7" t="n">
        <x:v>61.8</x:v>
      </x:c>
      <x:c r="F4925" s="7" t="n">
        <x:v>63.6</x:v>
      </x:c>
      <x:c r="G4925" s="7" t="n">
        <x:v>58.5</x:v>
      </x:c>
      <x:c r="H4925" s="2" t="str">
        <x:v>否</x:v>
      </x:c>
      <x:c r="I4925" s="7" t="n">
        <x:f>IF(AND(ISNUMBER(E4925),ISNUMBER(F4925)),E4925-F4925,"")</x:f>
        <x:v>-1.8000000000000043</x:v>
      </x:c>
      <x:c r="J4925" s="2" t="str">
        <x:f>IF(H4925="否","不适用",IF(AND(ISNUMBER(E4925),ISNUMBER(F4925)),IF(I4925&gt;'规则与名单'!$B$2,"是","否"),"未判定"))</x:f>
        <x:v>不适用</x:v>
      </x:c>
      <x:c r="K4925" s="2" t="str">
        <x:f>IF(J4925="是",IF(ISNUMBER(F4925),"测试日GPS","缺失"),IF(ISNUMBER(G4925),"非测试日纯氢",IF(AND(H4925="是",J4925="未判定"),IF(ISNUMBER(F4925),"测试名单无纯氢GPS","缺失"),IF(ISNUMBER(E4925),"非测试日仪表","缺失"))))</x:f>
        <x:v>非测试日纯氢</x:v>
      </x:c>
      <x:c r="L4925" s="7" t="n">
        <x:f>IF(K4925="缺失","",IF(K4925="非测试日纯氢",G4925,IF(K4925="非测试日仪表",E4925,F4925)))</x:f>
        <x:v>58.5</x:v>
      </x:c>
      <x:c r="M4925" s="2" t="n">
        <x:f>IF(K4925="缺失",1,0)</x:f>
        <x:v>0</x:v>
      </x:c>
      <x:c r="N4925" s="2" t="str">
        <x:v>车辆里程查询_20260901-20260930_1024辆_仪表里程.xlsx / H599</x:v>
      </x:c>
      <x:c r="O4925" s="2" t="str">
        <x:v>车辆里程查询_20260901-20260930_1024辆_GPS里程.xlsx / H599</x:v>
      </x:c>
      <x:c r="P4925" s="2" t="str">
        <x:v>车辆纯氢气里程查询_20260901-20260930_1024辆.xlsx / H475</x:v>
      </x:c>
    </x:row>
    <x:row r="4926" ht="22" customHeight="1">
      <x:c r="A4926" s="2" t="n">
        <x:v>193</x:v>
      </x:c>
      <x:c r="B4926" s="2" t="str">
        <x:v>粤AGR5560</x:v>
      </x:c>
      <x:c r="C4926" s="2" t="str">
        <x:v>钟祥</x:v>
      </x:c>
      <x:c r="D4926" s="8" t="d">
        <x:v>2026-09-05T00:00:00.000Z</x:v>
      </x:c>
      <x:c r="E4926" s="7"/>
      <x:c r="F4926" s="7" t="n">
        <x:v>0</x:v>
      </x:c>
      <x:c r="G4926" s="7"/>
      <x:c r="H4926" s="2" t="str">
        <x:v>否</x:v>
      </x:c>
      <x:c r="I4926" s="7" t="str">
        <x:f>IF(AND(ISNUMBER(E4926),ISNUMBER(F4926)),E4926-F4926,"")</x:f>
      </x:c>
      <x:c r="J4926" s="2" t="str">
        <x:f>IF(H4926="否","不适用",IF(AND(ISNUMBER(E4926),ISNUMBER(F4926)),IF(I4926&gt;'规则与名单'!$B$2,"是","否"),"未判定"))</x:f>
        <x:v>不适用</x:v>
      </x:c>
      <x:c r="K4926" s="2" t="str">
        <x:f>IF(J4926="是",IF(ISNUMBER(F4926),"测试日GPS","缺失"),IF(ISNUMBER(G4926),"非测试日纯氢",IF(AND(H4926="是",J4926="未判定"),IF(ISNUMBER(F4926),"测试名单无纯氢GPS","缺失"),IF(ISNUMBER(E4926),"非测试日仪表","缺失"))))</x:f>
        <x:v>缺失</x:v>
      </x:c>
      <x:c r="L4926" s="7" t="str">
        <x:f>IF(K4926="缺失","",IF(K4926="非测试日纯氢",G4926,IF(K4926="非测试日仪表",E4926,F4926)))</x:f>
      </x:c>
      <x:c r="M4926" s="2" t="n">
        <x:f>IF(K4926="缺失",1,0)</x:f>
        <x:v>1</x:v>
      </x:c>
      <x:c r="N4926" s="2" t="str">
        <x:v>车辆里程查询_20260901-20260930_1024辆_仪表里程.xlsx / I599</x:v>
      </x:c>
      <x:c r="O4926" s="2" t="str">
        <x:v>车辆里程查询_20260901-20260930_1024辆_GPS里程.xlsx / I599</x:v>
      </x:c>
      <x:c r="P4926" s="2" t="str">
        <x:v>车辆纯氢气里程查询_20260901-20260930_1024辆.xlsx / I475</x:v>
      </x:c>
    </x:row>
    <x:row r="4927" ht="22" customHeight="1">
      <x:c r="A4927" s="2" t="n">
        <x:v>193</x:v>
      </x:c>
      <x:c r="B4927" s="2" t="str">
        <x:v>粤AGR5560</x:v>
      </x:c>
      <x:c r="C4927" s="2" t="str">
        <x:v>钟祥</x:v>
      </x:c>
      <x:c r="D4927" s="8" t="d">
        <x:v>2026-09-06T00:00:00.000Z</x:v>
      </x:c>
      <x:c r="E4927" s="7" t="n">
        <x:v>41.9</x:v>
      </x:c>
      <x:c r="F4927" s="7" t="n">
        <x:v>41.3</x:v>
      </x:c>
      <x:c r="G4927" s="7" t="n">
        <x:v>41.9</x:v>
      </x:c>
      <x:c r="H4927" s="2" t="str">
        <x:v>否</x:v>
      </x:c>
      <x:c r="I4927" s="7" t="n">
        <x:f>IF(AND(ISNUMBER(E4927),ISNUMBER(F4927)),E4927-F4927,"")</x:f>
        <x:v>0.6000000000000014</x:v>
      </x:c>
      <x:c r="J4927" s="2" t="str">
        <x:f>IF(H4927="否","不适用",IF(AND(ISNUMBER(E4927),ISNUMBER(F4927)),IF(I4927&gt;'规则与名单'!$B$2,"是","否"),"未判定"))</x:f>
        <x:v>不适用</x:v>
      </x:c>
      <x:c r="K4927" s="2" t="str">
        <x:f>IF(J4927="是",IF(ISNUMBER(F4927),"测试日GPS","缺失"),IF(ISNUMBER(G4927),"非测试日纯氢",IF(AND(H4927="是",J4927="未判定"),IF(ISNUMBER(F4927),"测试名单无纯氢GPS","缺失"),IF(ISNUMBER(E4927),"非测试日仪表","缺失"))))</x:f>
        <x:v>非测试日纯氢</x:v>
      </x:c>
      <x:c r="L4927" s="7" t="n">
        <x:f>IF(K4927="缺失","",IF(K4927="非测试日纯氢",G4927,IF(K4927="非测试日仪表",E4927,F4927)))</x:f>
        <x:v>41.9</x:v>
      </x:c>
      <x:c r="M4927" s="2" t="n">
        <x:f>IF(K4927="缺失",1,0)</x:f>
        <x:v>0</x:v>
      </x:c>
      <x:c r="N4927" s="2" t="str">
        <x:v>车辆里程查询_20260901-20260930_1024辆_仪表里程.xlsx / J599</x:v>
      </x:c>
      <x:c r="O4927" s="2" t="str">
        <x:v>车辆里程查询_20260901-20260930_1024辆_GPS里程.xlsx / J599</x:v>
      </x:c>
      <x:c r="P4927" s="2" t="str">
        <x:v>车辆纯氢气里程查询_20260901-20260930_1024辆.xlsx / J475</x:v>
      </x:c>
    </x:row>
    <x:row r="4928" ht="22" customHeight="1">
      <x:c r="A4928" s="2" t="n">
        <x:v>193</x:v>
      </x:c>
      <x:c r="B4928" s="2" t="str">
        <x:v>粤AGR5560</x:v>
      </x:c>
      <x:c r="C4928" s="2" t="str">
        <x:v>钟祥</x:v>
      </x:c>
      <x:c r="D4928" s="8" t="d">
        <x:v>2026-09-07T00:00:00.000Z</x:v>
      </x:c>
      <x:c r="E4928" s="7" t="n">
        <x:v>154.7</x:v>
      </x:c>
      <x:c r="F4928" s="7" t="n">
        <x:v>155.7</x:v>
      </x:c>
      <x:c r="G4928" s="7" t="n">
        <x:v>148.3</x:v>
      </x:c>
      <x:c r="H4928" s="2" t="str">
        <x:v>否</x:v>
      </x:c>
      <x:c r="I4928" s="7" t="n">
        <x:f>IF(AND(ISNUMBER(E4928),ISNUMBER(F4928)),E4928-F4928,"")</x:f>
        <x:v>-1</x:v>
      </x:c>
      <x:c r="J4928" s="2" t="str">
        <x:f>IF(H4928="否","不适用",IF(AND(ISNUMBER(E4928),ISNUMBER(F4928)),IF(I4928&gt;'规则与名单'!$B$2,"是","否"),"未判定"))</x:f>
        <x:v>不适用</x:v>
      </x:c>
      <x:c r="K4928" s="2" t="str">
        <x:f>IF(J4928="是",IF(ISNUMBER(F4928),"测试日GPS","缺失"),IF(ISNUMBER(G4928),"非测试日纯氢",IF(AND(H4928="是",J4928="未判定"),IF(ISNUMBER(F4928),"测试名单无纯氢GPS","缺失"),IF(ISNUMBER(E4928),"非测试日仪表","缺失"))))</x:f>
        <x:v>非测试日纯氢</x:v>
      </x:c>
      <x:c r="L4928" s="7" t="n">
        <x:f>IF(K4928="缺失","",IF(K4928="非测试日纯氢",G4928,IF(K4928="非测试日仪表",E4928,F4928)))</x:f>
        <x:v>148.3</x:v>
      </x:c>
      <x:c r="M4928" s="2" t="n">
        <x:f>IF(K4928="缺失",1,0)</x:f>
        <x:v>0</x:v>
      </x:c>
      <x:c r="N4928" s="2" t="str">
        <x:v>车辆里程查询_20260901-20260930_1024辆_仪表里程.xlsx / K599</x:v>
      </x:c>
      <x:c r="O4928" s="2" t="str">
        <x:v>车辆里程查询_20260901-20260930_1024辆_GPS里程.xlsx / K599</x:v>
      </x:c>
      <x:c r="P4928" s="2" t="str">
        <x:v>车辆纯氢气里程查询_20260901-20260930_1024辆.xlsx / K475</x:v>
      </x:c>
    </x:row>
    <x:row r="4929" ht="22" customHeight="1">
      <x:c r="A4929" s="2" t="n">
        <x:v>193</x:v>
      </x:c>
      <x:c r="B4929" s="2" t="str">
        <x:v>粤AGR5560</x:v>
      </x:c>
      <x:c r="C4929" s="2" t="str">
        <x:v>钟祥</x:v>
      </x:c>
      <x:c r="D4929" s="8" t="d">
        <x:v>2026-09-08T00:00:00.000Z</x:v>
      </x:c>
      <x:c r="E4929" s="7" t="n">
        <x:v>61.9</x:v>
      </x:c>
      <x:c r="F4929" s="7" t="n">
        <x:v>64.2</x:v>
      </x:c>
      <x:c r="G4929" s="7" t="n">
        <x:v>61</x:v>
      </x:c>
      <x:c r="H4929" s="2" t="str">
        <x:v>否</x:v>
      </x:c>
      <x:c r="I4929" s="7" t="n">
        <x:f>IF(AND(ISNUMBER(E4929),ISNUMBER(F4929)),E4929-F4929,"")</x:f>
        <x:v>-2.3000000000000043</x:v>
      </x:c>
      <x:c r="J4929" s="2" t="str">
        <x:f>IF(H4929="否","不适用",IF(AND(ISNUMBER(E4929),ISNUMBER(F4929)),IF(I4929&gt;'规则与名单'!$B$2,"是","否"),"未判定"))</x:f>
        <x:v>不适用</x:v>
      </x:c>
      <x:c r="K4929" s="2" t="str">
        <x:f>IF(J4929="是",IF(ISNUMBER(F4929),"测试日GPS","缺失"),IF(ISNUMBER(G4929),"非测试日纯氢",IF(AND(H4929="是",J4929="未判定"),IF(ISNUMBER(F4929),"测试名单无纯氢GPS","缺失"),IF(ISNUMBER(E4929),"非测试日仪表","缺失"))))</x:f>
        <x:v>非测试日纯氢</x:v>
      </x:c>
      <x:c r="L4929" s="7" t="n">
        <x:f>IF(K4929="缺失","",IF(K4929="非测试日纯氢",G4929,IF(K4929="非测试日仪表",E4929,F4929)))</x:f>
        <x:v>61</x:v>
      </x:c>
      <x:c r="M4929" s="2" t="n">
        <x:f>IF(K4929="缺失",1,0)</x:f>
        <x:v>0</x:v>
      </x:c>
      <x:c r="N4929" s="2" t="str">
        <x:v>车辆里程查询_20260901-20260930_1024辆_仪表里程.xlsx / L599</x:v>
      </x:c>
      <x:c r="O4929" s="2" t="str">
        <x:v>车辆里程查询_20260901-20260930_1024辆_GPS里程.xlsx / L599</x:v>
      </x:c>
      <x:c r="P4929" s="2" t="str">
        <x:v>车辆纯氢气里程查询_20260901-20260930_1024辆.xlsx / L475</x:v>
      </x:c>
    </x:row>
    <x:row r="4930" ht="22" customHeight="1">
      <x:c r="A4930" s="2" t="n">
        <x:v>193</x:v>
      </x:c>
      <x:c r="B4930" s="2" t="str">
        <x:v>粤AGR5560</x:v>
      </x:c>
      <x:c r="C4930" s="2" t="str">
        <x:v>钟祥</x:v>
      </x:c>
      <x:c r="D4930" s="8" t="d">
        <x:v>2026-09-09T00:00:00.000Z</x:v>
      </x:c>
      <x:c r="E4930" s="7" t="n">
        <x:v>66.7</x:v>
      </x:c>
      <x:c r="F4930" s="7" t="n">
        <x:v>70.5</x:v>
      </x:c>
      <x:c r="G4930" s="7" t="n">
        <x:v>64.9</x:v>
      </x:c>
      <x:c r="H4930" s="2" t="str">
        <x:v>否</x:v>
      </x:c>
      <x:c r="I4930" s="7" t="n">
        <x:f>IF(AND(ISNUMBER(E4930),ISNUMBER(F4930)),E4930-F4930,"")</x:f>
        <x:v>-3.799999999999997</x:v>
      </x:c>
      <x:c r="J4930" s="2" t="str">
        <x:f>IF(H4930="否","不适用",IF(AND(ISNUMBER(E4930),ISNUMBER(F4930)),IF(I4930&gt;'规则与名单'!$B$2,"是","否"),"未判定"))</x:f>
        <x:v>不适用</x:v>
      </x:c>
      <x:c r="K4930" s="2" t="str">
        <x:f>IF(J4930="是",IF(ISNUMBER(F4930),"测试日GPS","缺失"),IF(ISNUMBER(G4930),"非测试日纯氢",IF(AND(H4930="是",J4930="未判定"),IF(ISNUMBER(F4930),"测试名单无纯氢GPS","缺失"),IF(ISNUMBER(E4930),"非测试日仪表","缺失"))))</x:f>
        <x:v>非测试日纯氢</x:v>
      </x:c>
      <x:c r="L4930" s="7" t="n">
        <x:f>IF(K4930="缺失","",IF(K4930="非测试日纯氢",G4930,IF(K4930="非测试日仪表",E4930,F4930)))</x:f>
        <x:v>64.9</x:v>
      </x:c>
      <x:c r="M4930" s="2" t="n">
        <x:f>IF(K4930="缺失",1,0)</x:f>
        <x:v>0</x:v>
      </x:c>
      <x:c r="N4930" s="2" t="str">
        <x:v>车辆里程查询_20260901-20260930_1024辆_仪表里程.xlsx / M599</x:v>
      </x:c>
      <x:c r="O4930" s="2" t="str">
        <x:v>车辆里程查询_20260901-20260930_1024辆_GPS里程.xlsx / M599</x:v>
      </x:c>
      <x:c r="P4930" s="2" t="str">
        <x:v>车辆纯氢气里程查询_20260901-20260930_1024辆.xlsx / M475</x:v>
      </x:c>
    </x:row>
    <x:row r="4931" ht="22" customHeight="1">
      <x:c r="A4931" s="2" t="n">
        <x:v>193</x:v>
      </x:c>
      <x:c r="B4931" s="2" t="str">
        <x:v>粤AGR5560</x:v>
      </x:c>
      <x:c r="C4931" s="2" t="str">
        <x:v>钟祥</x:v>
      </x:c>
      <x:c r="D4931" s="8" t="d">
        <x:v>2026-09-10T00:00:00.000Z</x:v>
      </x:c>
      <x:c r="E4931" s="7" t="n">
        <x:v>90.1</x:v>
      </x:c>
      <x:c r="F4931" s="7" t="n">
        <x:v>91.9</x:v>
      </x:c>
      <x:c r="G4931" s="7" t="n">
        <x:v>76.2</x:v>
      </x:c>
      <x:c r="H4931" s="2" t="str">
        <x:v>否</x:v>
      </x:c>
      <x:c r="I4931" s="7" t="n">
        <x:f>IF(AND(ISNUMBER(E4931),ISNUMBER(F4931)),E4931-F4931,"")</x:f>
        <x:v>-1.8000000000000114</x:v>
      </x:c>
      <x:c r="J4931" s="2" t="str">
        <x:f>IF(H4931="否","不适用",IF(AND(ISNUMBER(E4931),ISNUMBER(F4931)),IF(I4931&gt;'规则与名单'!$B$2,"是","否"),"未判定"))</x:f>
        <x:v>不适用</x:v>
      </x:c>
      <x:c r="K4931" s="2" t="str">
        <x:f>IF(J4931="是",IF(ISNUMBER(F4931),"测试日GPS","缺失"),IF(ISNUMBER(G4931),"非测试日纯氢",IF(AND(H4931="是",J4931="未判定"),IF(ISNUMBER(F4931),"测试名单无纯氢GPS","缺失"),IF(ISNUMBER(E4931),"非测试日仪表","缺失"))))</x:f>
        <x:v>非测试日纯氢</x:v>
      </x:c>
      <x:c r="L4931" s="7" t="n">
        <x:f>IF(K4931="缺失","",IF(K4931="非测试日纯氢",G4931,IF(K4931="非测试日仪表",E4931,F4931)))</x:f>
        <x:v>76.2</x:v>
      </x:c>
      <x:c r="M4931" s="2" t="n">
        <x:f>IF(K4931="缺失",1,0)</x:f>
        <x:v>0</x:v>
      </x:c>
      <x:c r="N4931" s="2" t="str">
        <x:v>车辆里程查询_20260901-20260930_1024辆_仪表里程.xlsx / N599</x:v>
      </x:c>
      <x:c r="O4931" s="2" t="str">
        <x:v>车辆里程查询_20260901-20260930_1024辆_GPS里程.xlsx / N599</x:v>
      </x:c>
      <x:c r="P4931" s="2" t="str">
        <x:v>车辆纯氢气里程查询_20260901-20260930_1024辆.xlsx / N475</x:v>
      </x:c>
    </x:row>
    <x:row r="4932" ht="22" customHeight="1">
      <x:c r="A4932" s="2" t="n">
        <x:v>193</x:v>
      </x:c>
      <x:c r="B4932" s="2" t="str">
        <x:v>粤AGR5560</x:v>
      </x:c>
      <x:c r="C4932" s="2" t="str">
        <x:v>钟祥</x:v>
      </x:c>
      <x:c r="D4932" s="8" t="d">
        <x:v>2026-09-11T00:00:00.000Z</x:v>
      </x:c>
      <x:c r="E4932" s="7" t="n">
        <x:v>65.5</x:v>
      </x:c>
      <x:c r="F4932" s="7" t="n">
        <x:v>67.4</x:v>
      </x:c>
      <x:c r="G4932" s="7" t="n">
        <x:v>54.2</x:v>
      </x:c>
      <x:c r="H4932" s="2" t="str">
        <x:v>否</x:v>
      </x:c>
      <x:c r="I4932" s="7" t="n">
        <x:f>IF(AND(ISNUMBER(E4932),ISNUMBER(F4932)),E4932-F4932,"")</x:f>
        <x:v>-1.9000000000000057</x:v>
      </x:c>
      <x:c r="J4932" s="2" t="str">
        <x:f>IF(H4932="否","不适用",IF(AND(ISNUMBER(E4932),ISNUMBER(F4932)),IF(I4932&gt;'规则与名单'!$B$2,"是","否"),"未判定"))</x:f>
        <x:v>不适用</x:v>
      </x:c>
      <x:c r="K4932" s="2" t="str">
        <x:f>IF(J4932="是",IF(ISNUMBER(F4932),"测试日GPS","缺失"),IF(ISNUMBER(G4932),"非测试日纯氢",IF(AND(H4932="是",J4932="未判定"),IF(ISNUMBER(F4932),"测试名单无纯氢GPS","缺失"),IF(ISNUMBER(E4932),"非测试日仪表","缺失"))))</x:f>
        <x:v>非测试日纯氢</x:v>
      </x:c>
      <x:c r="L4932" s="7" t="n">
        <x:f>IF(K4932="缺失","",IF(K4932="非测试日纯氢",G4932,IF(K4932="非测试日仪表",E4932,F4932)))</x:f>
        <x:v>54.2</x:v>
      </x:c>
      <x:c r="M4932" s="2" t="n">
        <x:f>IF(K4932="缺失",1,0)</x:f>
        <x:v>0</x:v>
      </x:c>
      <x:c r="N4932" s="2" t="str">
        <x:v>车辆里程查询_20260901-20260930_1024辆_仪表里程.xlsx / O599</x:v>
      </x:c>
      <x:c r="O4932" s="2" t="str">
        <x:v>车辆里程查询_20260901-20260930_1024辆_GPS里程.xlsx / O599</x:v>
      </x:c>
      <x:c r="P4932" s="2" t="str">
        <x:v>车辆纯氢气里程查询_20260901-20260930_1024辆.xlsx / O475</x:v>
      </x:c>
    </x:row>
    <x:row r="4933" ht="22" customHeight="1">
      <x:c r="A4933" s="2" t="n">
        <x:v>193</x:v>
      </x:c>
      <x:c r="B4933" s="2" t="str">
        <x:v>粤AGR5560</x:v>
      </x:c>
      <x:c r="C4933" s="2" t="str">
        <x:v>钟祥</x:v>
      </x:c>
      <x:c r="D4933" s="8" t="d">
        <x:v>2026-09-12T00:00:00.000Z</x:v>
      </x:c>
      <x:c r="E4933" s="7" t="n">
        <x:v>65.8</x:v>
      </x:c>
      <x:c r="F4933" s="7" t="n">
        <x:v>66.9</x:v>
      </x:c>
      <x:c r="G4933" s="7" t="n">
        <x:v>5.8</x:v>
      </x:c>
      <x:c r="H4933" s="2" t="str">
        <x:v>否</x:v>
      </x:c>
      <x:c r="I4933" s="7" t="n">
        <x:f>IF(AND(ISNUMBER(E4933),ISNUMBER(F4933)),E4933-F4933,"")</x:f>
        <x:v>-1.1000000000000085</x:v>
      </x:c>
      <x:c r="J4933" s="2" t="str">
        <x:f>IF(H4933="否","不适用",IF(AND(ISNUMBER(E4933),ISNUMBER(F4933)),IF(I4933&gt;'规则与名单'!$B$2,"是","否"),"未判定"))</x:f>
        <x:v>不适用</x:v>
      </x:c>
      <x:c r="K4933" s="2" t="str">
        <x:f>IF(J4933="是",IF(ISNUMBER(F4933),"测试日GPS","缺失"),IF(ISNUMBER(G4933),"非测试日纯氢",IF(AND(H4933="是",J4933="未判定"),IF(ISNUMBER(F4933),"测试名单无纯氢GPS","缺失"),IF(ISNUMBER(E4933),"非测试日仪表","缺失"))))</x:f>
        <x:v>非测试日纯氢</x:v>
      </x:c>
      <x:c r="L4933" s="7" t="n">
        <x:f>IF(K4933="缺失","",IF(K4933="非测试日纯氢",G4933,IF(K4933="非测试日仪表",E4933,F4933)))</x:f>
        <x:v>5.8</x:v>
      </x:c>
      <x:c r="M4933" s="2" t="n">
        <x:f>IF(K4933="缺失",1,0)</x:f>
        <x:v>0</x:v>
      </x:c>
      <x:c r="N4933" s="2" t="str">
        <x:v>车辆里程查询_20260901-20260930_1024辆_仪表里程.xlsx / P599</x:v>
      </x:c>
      <x:c r="O4933" s="2" t="str">
        <x:v>车辆里程查询_20260901-20260930_1024辆_GPS里程.xlsx / P599</x:v>
      </x:c>
      <x:c r="P4933" s="2" t="str">
        <x:v>车辆纯氢气里程查询_20260901-20260930_1024辆.xlsx / P475</x:v>
      </x:c>
    </x:row>
    <x:row r="4934" ht="22" customHeight="1">
      <x:c r="A4934" s="2" t="n">
        <x:v>193</x:v>
      </x:c>
      <x:c r="B4934" s="2" t="str">
        <x:v>粤AGR5560</x:v>
      </x:c>
      <x:c r="C4934" s="2" t="str">
        <x:v>钟祥</x:v>
      </x:c>
      <x:c r="D4934" s="8" t="d">
        <x:v>2026-09-13T00:00:00.000Z</x:v>
      </x:c>
      <x:c r="E4934" s="7" t="n">
        <x:v>20.5</x:v>
      </x:c>
      <x:c r="F4934" s="7" t="n">
        <x:v>40</x:v>
      </x:c>
      <x:c r="G4934" s="7" t="n">
        <x:v>20.5</x:v>
      </x:c>
      <x:c r="H4934" s="2" t="str">
        <x:v>否</x:v>
      </x:c>
      <x:c r="I4934" s="7" t="n">
        <x:f>IF(AND(ISNUMBER(E4934),ISNUMBER(F4934)),E4934-F4934,"")</x:f>
        <x:v>-19.5</x:v>
      </x:c>
      <x:c r="J4934" s="2" t="str">
        <x:f>IF(H4934="否","不适用",IF(AND(ISNUMBER(E4934),ISNUMBER(F4934)),IF(I4934&gt;'规则与名单'!$B$2,"是","否"),"未判定"))</x:f>
        <x:v>不适用</x:v>
      </x:c>
      <x:c r="K4934" s="2" t="str">
        <x:f>IF(J4934="是",IF(ISNUMBER(F4934),"测试日GPS","缺失"),IF(ISNUMBER(G4934),"非测试日纯氢",IF(AND(H4934="是",J4934="未判定"),IF(ISNUMBER(F4934),"测试名单无纯氢GPS","缺失"),IF(ISNUMBER(E4934),"非测试日仪表","缺失"))))</x:f>
        <x:v>非测试日纯氢</x:v>
      </x:c>
      <x:c r="L4934" s="7" t="n">
        <x:f>IF(K4934="缺失","",IF(K4934="非测试日纯氢",G4934,IF(K4934="非测试日仪表",E4934,F4934)))</x:f>
        <x:v>20.5</x:v>
      </x:c>
      <x:c r="M4934" s="2" t="n">
        <x:f>IF(K4934="缺失",1,0)</x:f>
        <x:v>0</x:v>
      </x:c>
      <x:c r="N4934" s="2" t="str">
        <x:v>车辆里程查询_20260901-20260930_1024辆_仪表里程.xlsx / Q599</x:v>
      </x:c>
      <x:c r="O4934" s="2" t="str">
        <x:v>车辆里程查询_20260901-20260930_1024辆_GPS里程.xlsx / Q599</x:v>
      </x:c>
      <x:c r="P4934" s="2" t="str">
        <x:v>车辆纯氢气里程查询_20260901-20260930_1024辆.xlsx / Q475</x:v>
      </x:c>
    </x:row>
    <x:row r="4935" ht="22" customHeight="1">
      <x:c r="A4935" s="2" t="n">
        <x:v>193</x:v>
      </x:c>
      <x:c r="B4935" s="2" t="str">
        <x:v>粤AGR5560</x:v>
      </x:c>
      <x:c r="C4935" s="2" t="str">
        <x:v>钟祥</x:v>
      </x:c>
      <x:c r="D4935" s="8" t="d">
        <x:v>2026-09-14T00:00:00.000Z</x:v>
      </x:c>
      <x:c r="E4935" s="7" t="n">
        <x:v>191.6</x:v>
      </x:c>
      <x:c r="F4935" s="7" t="n">
        <x:v>178.7</x:v>
      </x:c>
      <x:c r="G4935" s="7" t="n">
        <x:v>155.7</x:v>
      </x:c>
      <x:c r="H4935" s="2" t="str">
        <x:v>否</x:v>
      </x:c>
      <x:c r="I4935" s="7" t="n">
        <x:f>IF(AND(ISNUMBER(E4935),ISNUMBER(F4935)),E4935-F4935,"")</x:f>
        <x:v>12.900000000000006</x:v>
      </x:c>
      <x:c r="J4935" s="2" t="str">
        <x:f>IF(H4935="否","不适用",IF(AND(ISNUMBER(E4935),ISNUMBER(F4935)),IF(I4935&gt;'规则与名单'!$B$2,"是","否"),"未判定"))</x:f>
        <x:v>不适用</x:v>
      </x:c>
      <x:c r="K4935" s="2" t="str">
        <x:f>IF(J4935="是",IF(ISNUMBER(F4935),"测试日GPS","缺失"),IF(ISNUMBER(G4935),"非测试日纯氢",IF(AND(H4935="是",J4935="未判定"),IF(ISNUMBER(F4935),"测试名单无纯氢GPS","缺失"),IF(ISNUMBER(E4935),"非测试日仪表","缺失"))))</x:f>
        <x:v>非测试日纯氢</x:v>
      </x:c>
      <x:c r="L4935" s="7" t="n">
        <x:f>IF(K4935="缺失","",IF(K4935="非测试日纯氢",G4935,IF(K4935="非测试日仪表",E4935,F4935)))</x:f>
        <x:v>155.7</x:v>
      </x:c>
      <x:c r="M4935" s="2" t="n">
        <x:f>IF(K4935="缺失",1,0)</x:f>
        <x:v>0</x:v>
      </x:c>
      <x:c r="N4935" s="2" t="str">
        <x:v>车辆里程查询_20260901-20260930_1024辆_仪表里程.xlsx / R599</x:v>
      </x:c>
      <x:c r="O4935" s="2" t="str">
        <x:v>车辆里程查询_20260901-20260930_1024辆_GPS里程.xlsx / R599</x:v>
      </x:c>
      <x:c r="P4935" s="2" t="str">
        <x:v>车辆纯氢气里程查询_20260901-20260930_1024辆.xlsx / R475</x:v>
      </x:c>
    </x:row>
    <x:row r="4936" ht="22" customHeight="1">
      <x:c r="A4936" s="2" t="n">
        <x:v>193</x:v>
      </x:c>
      <x:c r="B4936" s="2" t="str">
        <x:v>粤AGR5560</x:v>
      </x:c>
      <x:c r="C4936" s="2" t="str">
        <x:v>钟祥</x:v>
      </x:c>
      <x:c r="D4936" s="8" t="d">
        <x:v>2026-09-15T00:00:00.000Z</x:v>
      </x:c>
      <x:c r="E4936" s="7" t="n">
        <x:v>61.9</x:v>
      </x:c>
      <x:c r="F4936" s="7" t="n">
        <x:v>55.7</x:v>
      </x:c>
      <x:c r="G4936" s="7" t="n">
        <x:v>52.3</x:v>
      </x:c>
      <x:c r="H4936" s="2" t="str">
        <x:v>否</x:v>
      </x:c>
      <x:c r="I4936" s="7" t="n">
        <x:f>IF(AND(ISNUMBER(E4936),ISNUMBER(F4936)),E4936-F4936,"")</x:f>
        <x:v>6.199999999999996</x:v>
      </x:c>
      <x:c r="J4936" s="2" t="str">
        <x:f>IF(H4936="否","不适用",IF(AND(ISNUMBER(E4936),ISNUMBER(F4936)),IF(I4936&gt;'规则与名单'!$B$2,"是","否"),"未判定"))</x:f>
        <x:v>不适用</x:v>
      </x:c>
      <x:c r="K4936" s="2" t="str">
        <x:f>IF(J4936="是",IF(ISNUMBER(F4936),"测试日GPS","缺失"),IF(ISNUMBER(G4936),"非测试日纯氢",IF(AND(H4936="是",J4936="未判定"),IF(ISNUMBER(F4936),"测试名单无纯氢GPS","缺失"),IF(ISNUMBER(E4936),"非测试日仪表","缺失"))))</x:f>
        <x:v>非测试日纯氢</x:v>
      </x:c>
      <x:c r="L4936" s="7" t="n">
        <x:f>IF(K4936="缺失","",IF(K4936="非测试日纯氢",G4936,IF(K4936="非测试日仪表",E4936,F4936)))</x:f>
        <x:v>52.3</x:v>
      </x:c>
      <x:c r="M4936" s="2" t="n">
        <x:f>IF(K4936="缺失",1,0)</x:f>
        <x:v>0</x:v>
      </x:c>
      <x:c r="N4936" s="2" t="str">
        <x:v>车辆里程查询_20260901-20260930_1024辆_仪表里程.xlsx / S599</x:v>
      </x:c>
      <x:c r="O4936" s="2" t="str">
        <x:v>车辆里程查询_20260901-20260930_1024辆_GPS里程.xlsx / S599</x:v>
      </x:c>
      <x:c r="P4936" s="2" t="str">
        <x:v>车辆纯氢气里程查询_20260901-20260930_1024辆.xlsx / S475</x:v>
      </x:c>
    </x:row>
    <x:row r="4937" ht="22" customHeight="1">
      <x:c r="A4937" s="2" t="n">
        <x:v>193</x:v>
      </x:c>
      <x:c r="B4937" s="2" t="str">
        <x:v>粤AGR5560</x:v>
      </x:c>
      <x:c r="C4937" s="2" t="str">
        <x:v>钟祥</x:v>
      </x:c>
      <x:c r="D4937" s="8" t="d">
        <x:v>2026-09-16T00:00:00.000Z</x:v>
      </x:c>
      <x:c r="E4937" s="7" t="n">
        <x:v>101.2</x:v>
      </x:c>
      <x:c r="F4937" s="7" t="n">
        <x:v>101.8</x:v>
      </x:c>
      <x:c r="G4937" s="7" t="n">
        <x:v>98.4</x:v>
      </x:c>
      <x:c r="H4937" s="2" t="str">
        <x:v>否</x:v>
      </x:c>
      <x:c r="I4937" s="7" t="n">
        <x:f>IF(AND(ISNUMBER(E4937),ISNUMBER(F4937)),E4937-F4937,"")</x:f>
        <x:v>-0.5999999999999943</x:v>
      </x:c>
      <x:c r="J4937" s="2" t="str">
        <x:f>IF(H4937="否","不适用",IF(AND(ISNUMBER(E4937),ISNUMBER(F4937)),IF(I4937&gt;'规则与名单'!$B$2,"是","否"),"未判定"))</x:f>
        <x:v>不适用</x:v>
      </x:c>
      <x:c r="K4937" s="2" t="str">
        <x:f>IF(J4937="是",IF(ISNUMBER(F4937),"测试日GPS","缺失"),IF(ISNUMBER(G4937),"非测试日纯氢",IF(AND(H4937="是",J4937="未判定"),IF(ISNUMBER(F4937),"测试名单无纯氢GPS","缺失"),IF(ISNUMBER(E4937),"非测试日仪表","缺失"))))</x:f>
        <x:v>非测试日纯氢</x:v>
      </x:c>
      <x:c r="L4937" s="7" t="n">
        <x:f>IF(K4937="缺失","",IF(K4937="非测试日纯氢",G4937,IF(K4937="非测试日仪表",E4937,F4937)))</x:f>
        <x:v>98.4</x:v>
      </x:c>
      <x:c r="M4937" s="2" t="n">
        <x:f>IF(K4937="缺失",1,0)</x:f>
        <x:v>0</x:v>
      </x:c>
      <x:c r="N4937" s="2" t="str">
        <x:v>车辆里程查询_20260901-20260930_1024辆_仪表里程.xlsx / T599</x:v>
      </x:c>
      <x:c r="O4937" s="2" t="str">
        <x:v>车辆里程查询_20260901-20260930_1024辆_GPS里程.xlsx / T599</x:v>
      </x:c>
      <x:c r="P4937" s="2" t="str">
        <x:v>车辆纯氢气里程查询_20260901-20260930_1024辆.xlsx / T475</x:v>
      </x:c>
    </x:row>
    <x:row r="4938" ht="22" customHeight="1">
      <x:c r="A4938" s="2" t="n">
        <x:v>194</x:v>
      </x:c>
      <x:c r="B4938" s="2" t="str">
        <x:v>粤AGR5560</x:v>
      </x:c>
      <x:c r="C4938" s="2" t="str">
        <x:v>钟祥</x:v>
      </x:c>
      <x:c r="D4938" s="8" t="d">
        <x:v>2026-09-17T00:00:00.000Z</x:v>
      </x:c>
      <x:c r="E4938" s="7" t="n">
        <x:v>132.6</x:v>
      </x:c>
      <x:c r="F4938" s="7" t="n">
        <x:v>133</x:v>
      </x:c>
      <x:c r="G4938" s="7" t="n">
        <x:v>133</x:v>
      </x:c>
      <x:c r="H4938" s="2" t="str">
        <x:v>否</x:v>
      </x:c>
      <x:c r="I4938" s="7" t="n">
        <x:f>IF(AND(ISNUMBER(E4938),ISNUMBER(F4938)),E4938-F4938,"")</x:f>
        <x:v>-0.4000000000000057</x:v>
      </x:c>
      <x:c r="J4938" s="2" t="str">
        <x:f>IF(H4938="否","不适用",IF(AND(ISNUMBER(E4938),ISNUMBER(F4938)),IF(I4938&gt;'规则与名单'!$B$2,"是","否"),"未判定"))</x:f>
        <x:v>不适用</x:v>
      </x:c>
      <x:c r="K4938" s="2" t="str">
        <x:f>IF(J4938="是",IF(ISNUMBER(F4938),"测试日GPS","缺失"),IF(ISNUMBER(G4938),"非测试日纯氢",IF(AND(H4938="是",J4938="未判定"),IF(ISNUMBER(F4938),"测试名单无纯氢GPS","缺失"),IF(ISNUMBER(E4938),"非测试日仪表","缺失"))))</x:f>
        <x:v>非测试日纯氢</x:v>
      </x:c>
      <x:c r="L4938" s="7" t="n">
        <x:f>IF(K4938="缺失","",IF(K4938="非测试日纯氢",G4938,IF(K4938="非测试日仪表",E4938,F4938)))</x:f>
        <x:v>133</x:v>
      </x:c>
      <x:c r="M4938" s="2" t="n">
        <x:f>IF(K4938="缺失",1,0)</x:f>
        <x:v>0</x:v>
      </x:c>
      <x:c r="N4938" s="2" t="str">
        <x:v>车辆里程查询_20260901-20260930_1024辆_仪表里程.xlsx / U599</x:v>
      </x:c>
      <x:c r="O4938" s="2" t="str">
        <x:v>车辆里程查询_20260901-20260930_1024辆_GPS里程.xlsx / U599</x:v>
      </x:c>
      <x:c r="P4938" s="2" t="str">
        <x:v>车辆纯氢气里程查询_20260901-20260930_1024辆.xlsx / U475</x:v>
      </x:c>
    </x:row>
    <x:row r="4939" ht="22" customHeight="1">
      <x:c r="A4939" s="2" t="n">
        <x:v>195</x:v>
      </x:c>
      <x:c r="B4939" s="2" t="str">
        <x:v>粤AGR6822</x:v>
      </x:c>
      <x:c r="C4939" s="2" t="str">
        <x:v>钟祥</x:v>
      </x:c>
      <x:c r="D4939" s="8" t="d">
        <x:v>2026-09-01T00:00:00.000Z</x:v>
      </x:c>
      <x:c r="E4939" s="7" t="n">
        <x:v>86.7</x:v>
      </x:c>
      <x:c r="F4939" s="7" t="n">
        <x:v>90</x:v>
      </x:c>
      <x:c r="G4939" s="7" t="n">
        <x:v>86.6</x:v>
      </x:c>
      <x:c r="H4939" s="2" t="str">
        <x:v>否</x:v>
      </x:c>
      <x:c r="I4939" s="7" t="n">
        <x:f>IF(AND(ISNUMBER(E4939),ISNUMBER(F4939)),E4939-F4939,"")</x:f>
        <x:v>-3.299999999999997</x:v>
      </x:c>
      <x:c r="J4939" s="2" t="str">
        <x:f>IF(H4939="否","不适用",IF(AND(ISNUMBER(E4939),ISNUMBER(F4939)),IF(I4939&gt;'规则与名单'!$B$2,"是","否"),"未判定"))</x:f>
        <x:v>不适用</x:v>
      </x:c>
      <x:c r="K4939" s="2" t="str">
        <x:f>IF(J4939="是",IF(ISNUMBER(F4939),"测试日GPS","缺失"),IF(ISNUMBER(G4939),"非测试日纯氢",IF(AND(H4939="是",J4939="未判定"),IF(ISNUMBER(F4939),"测试名单无纯氢GPS","缺失"),IF(ISNUMBER(E4939),"非测试日仪表","缺失"))))</x:f>
        <x:v>非测试日纯氢</x:v>
      </x:c>
      <x:c r="L4939" s="7" t="n">
        <x:f>IF(K4939="缺失","",IF(K4939="非测试日纯氢",G4939,IF(K4939="非测试日仪表",E4939,F4939)))</x:f>
        <x:v>86.6</x:v>
      </x:c>
      <x:c r="M4939" s="2" t="n">
        <x:f>IF(K4939="缺失",1,0)</x:f>
        <x:v>0</x:v>
      </x:c>
      <x:c r="N4939" s="2" t="str">
        <x:v>车辆里程查询_20260901-20260930_1024辆_仪表里程.xlsx / E572</x:v>
      </x:c>
      <x:c r="O4939" s="2" t="str">
        <x:v>车辆里程查询_20260901-20260930_1024辆_GPS里程.xlsx / E572</x:v>
      </x:c>
      <x:c r="P4939" s="2" t="str">
        <x:v>车辆纯氢气里程查询_20260901-20260930_1024辆.xlsx / E330</x:v>
      </x:c>
    </x:row>
    <x:row r="4940" ht="22" customHeight="1">
      <x:c r="A4940" s="2" t="n">
        <x:v>195</x:v>
      </x:c>
      <x:c r="B4940" s="2" t="str">
        <x:v>粤AGR6822</x:v>
      </x:c>
      <x:c r="C4940" s="2" t="str">
        <x:v>钟祥</x:v>
      </x:c>
      <x:c r="D4940" s="8" t="d">
        <x:v>2026-09-02T00:00:00.000Z</x:v>
      </x:c>
      <x:c r="E4940" s="7" t="n">
        <x:v>92.3</x:v>
      </x:c>
      <x:c r="F4940" s="7" t="n">
        <x:v>94.8</x:v>
      </x:c>
      <x:c r="G4940" s="7" t="n">
        <x:v>92.3</x:v>
      </x:c>
      <x:c r="H4940" s="2" t="str">
        <x:v>否</x:v>
      </x:c>
      <x:c r="I4940" s="7" t="n">
        <x:f>IF(AND(ISNUMBER(E4940),ISNUMBER(F4940)),E4940-F4940,"")</x:f>
        <x:v>-2.5</x:v>
      </x:c>
      <x:c r="J4940" s="2" t="str">
        <x:f>IF(H4940="否","不适用",IF(AND(ISNUMBER(E4940),ISNUMBER(F4940)),IF(I4940&gt;'规则与名单'!$B$2,"是","否"),"未判定"))</x:f>
        <x:v>不适用</x:v>
      </x:c>
      <x:c r="K4940" s="2" t="str">
        <x:f>IF(J4940="是",IF(ISNUMBER(F4940),"测试日GPS","缺失"),IF(ISNUMBER(G4940),"非测试日纯氢",IF(AND(H4940="是",J4940="未判定"),IF(ISNUMBER(F4940),"测试名单无纯氢GPS","缺失"),IF(ISNUMBER(E4940),"非测试日仪表","缺失"))))</x:f>
        <x:v>非测试日纯氢</x:v>
      </x:c>
      <x:c r="L4940" s="7" t="n">
        <x:f>IF(K4940="缺失","",IF(K4940="非测试日纯氢",G4940,IF(K4940="非测试日仪表",E4940,F4940)))</x:f>
        <x:v>92.3</x:v>
      </x:c>
      <x:c r="M4940" s="2" t="n">
        <x:f>IF(K4940="缺失",1,0)</x:f>
        <x:v>0</x:v>
      </x:c>
      <x:c r="N4940" s="2" t="str">
        <x:v>车辆里程查询_20260901-20260930_1024辆_仪表里程.xlsx / F572</x:v>
      </x:c>
      <x:c r="O4940" s="2" t="str">
        <x:v>车辆里程查询_20260901-20260930_1024辆_GPS里程.xlsx / F572</x:v>
      </x:c>
      <x:c r="P4940" s="2" t="str">
        <x:v>车辆纯氢气里程查询_20260901-20260930_1024辆.xlsx / F330</x:v>
      </x:c>
    </x:row>
    <x:row r="4941" ht="22" customHeight="1">
      <x:c r="A4941" s="2" t="n">
        <x:v>195</x:v>
      </x:c>
      <x:c r="B4941" s="2" t="str">
        <x:v>粤AGR6822</x:v>
      </x:c>
      <x:c r="C4941" s="2" t="str">
        <x:v>钟祥</x:v>
      </x:c>
      <x:c r="D4941" s="8" t="d">
        <x:v>2026-09-03T00:00:00.000Z</x:v>
      </x:c>
      <x:c r="E4941" s="7" t="n">
        <x:v>72.6</x:v>
      </x:c>
      <x:c r="F4941" s="7" t="n">
        <x:v>75.5</x:v>
      </x:c>
      <x:c r="G4941" s="7" t="n">
        <x:v>72.4</x:v>
      </x:c>
      <x:c r="H4941" s="2" t="str">
        <x:v>否</x:v>
      </x:c>
      <x:c r="I4941" s="7" t="n">
        <x:f>IF(AND(ISNUMBER(E4941),ISNUMBER(F4941)),E4941-F4941,"")</x:f>
        <x:v>-2.9000000000000057</x:v>
      </x:c>
      <x:c r="J4941" s="2" t="str">
        <x:f>IF(H4941="否","不适用",IF(AND(ISNUMBER(E4941),ISNUMBER(F4941)),IF(I4941&gt;'规则与名单'!$B$2,"是","否"),"未判定"))</x:f>
        <x:v>不适用</x:v>
      </x:c>
      <x:c r="K4941" s="2" t="str">
        <x:f>IF(J4941="是",IF(ISNUMBER(F4941),"测试日GPS","缺失"),IF(ISNUMBER(G4941),"非测试日纯氢",IF(AND(H4941="是",J4941="未判定"),IF(ISNUMBER(F4941),"测试名单无纯氢GPS","缺失"),IF(ISNUMBER(E4941),"非测试日仪表","缺失"))))</x:f>
        <x:v>非测试日纯氢</x:v>
      </x:c>
      <x:c r="L4941" s="7" t="n">
        <x:f>IF(K4941="缺失","",IF(K4941="非测试日纯氢",G4941,IF(K4941="非测试日仪表",E4941,F4941)))</x:f>
        <x:v>72.4</x:v>
      </x:c>
      <x:c r="M4941" s="2" t="n">
        <x:f>IF(K4941="缺失",1,0)</x:f>
        <x:v>0</x:v>
      </x:c>
      <x:c r="N4941" s="2" t="str">
        <x:v>车辆里程查询_20260901-20260930_1024辆_仪表里程.xlsx / G572</x:v>
      </x:c>
      <x:c r="O4941" s="2" t="str">
        <x:v>车辆里程查询_20260901-20260930_1024辆_GPS里程.xlsx / G572</x:v>
      </x:c>
      <x:c r="P4941" s="2" t="str">
        <x:v>车辆纯氢气里程查询_20260901-20260930_1024辆.xlsx / G330</x:v>
      </x:c>
    </x:row>
    <x:row r="4942" ht="22" customHeight="1">
      <x:c r="A4942" s="2" t="n">
        <x:v>195</x:v>
      </x:c>
      <x:c r="B4942" s="2" t="str">
        <x:v>粤AGR6822</x:v>
      </x:c>
      <x:c r="C4942" s="2" t="str">
        <x:v>钟祥</x:v>
      </x:c>
      <x:c r="D4942" s="8" t="d">
        <x:v>2026-09-04T00:00:00.000Z</x:v>
      </x:c>
      <x:c r="E4942" s="7" t="n">
        <x:v>58.6</x:v>
      </x:c>
      <x:c r="F4942" s="7" t="n">
        <x:v>61.8</x:v>
      </x:c>
      <x:c r="G4942" s="7" t="n">
        <x:v>58.4</x:v>
      </x:c>
      <x:c r="H4942" s="2" t="str">
        <x:v>否</x:v>
      </x:c>
      <x:c r="I4942" s="7" t="n">
        <x:f>IF(AND(ISNUMBER(E4942),ISNUMBER(F4942)),E4942-F4942,"")</x:f>
        <x:v>-3.1999999999999957</x:v>
      </x:c>
      <x:c r="J4942" s="2" t="str">
        <x:f>IF(H4942="否","不适用",IF(AND(ISNUMBER(E4942),ISNUMBER(F4942)),IF(I4942&gt;'规则与名单'!$B$2,"是","否"),"未判定"))</x:f>
        <x:v>不适用</x:v>
      </x:c>
      <x:c r="K4942" s="2" t="str">
        <x:f>IF(J4942="是",IF(ISNUMBER(F4942),"测试日GPS","缺失"),IF(ISNUMBER(G4942),"非测试日纯氢",IF(AND(H4942="是",J4942="未判定"),IF(ISNUMBER(F4942),"测试名单无纯氢GPS","缺失"),IF(ISNUMBER(E4942),"非测试日仪表","缺失"))))</x:f>
        <x:v>非测试日纯氢</x:v>
      </x:c>
      <x:c r="L4942" s="7" t="n">
        <x:f>IF(K4942="缺失","",IF(K4942="非测试日纯氢",G4942,IF(K4942="非测试日仪表",E4942,F4942)))</x:f>
        <x:v>58.4</x:v>
      </x:c>
      <x:c r="M4942" s="2" t="n">
        <x:f>IF(K4942="缺失",1,0)</x:f>
        <x:v>0</x:v>
      </x:c>
      <x:c r="N4942" s="2" t="str">
        <x:v>车辆里程查询_20260901-20260930_1024辆_仪表里程.xlsx / H572</x:v>
      </x:c>
      <x:c r="O4942" s="2" t="str">
        <x:v>车辆里程查询_20260901-20260930_1024辆_GPS里程.xlsx / H572</x:v>
      </x:c>
      <x:c r="P4942" s="2" t="str">
        <x:v>车辆纯氢气里程查询_20260901-20260930_1024辆.xlsx / H330</x:v>
      </x:c>
    </x:row>
    <x:row r="4943" ht="22" customHeight="1">
      <x:c r="A4943" s="2" t="n">
        <x:v>195</x:v>
      </x:c>
      <x:c r="B4943" s="2" t="str">
        <x:v>粤AGR6822</x:v>
      </x:c>
      <x:c r="C4943" s="2" t="str">
        <x:v>钟祥</x:v>
      </x:c>
      <x:c r="D4943" s="8" t="d">
        <x:v>2026-09-05T00:00:00.000Z</x:v>
      </x:c>
      <x:c r="E4943" s="7"/>
      <x:c r="F4943" s="7" t="n">
        <x:v>0</x:v>
      </x:c>
      <x:c r="G4943" s="7"/>
      <x:c r="H4943" s="2" t="str">
        <x:v>否</x:v>
      </x:c>
      <x:c r="I4943" s="7" t="str">
        <x:f>IF(AND(ISNUMBER(E4943),ISNUMBER(F4943)),E4943-F4943,"")</x:f>
      </x:c>
      <x:c r="J4943" s="2" t="str">
        <x:f>IF(H4943="否","不适用",IF(AND(ISNUMBER(E4943),ISNUMBER(F4943)),IF(I4943&gt;'规则与名单'!$B$2,"是","否"),"未判定"))</x:f>
        <x:v>不适用</x:v>
      </x:c>
      <x:c r="K4943" s="2" t="str">
        <x:f>IF(J4943="是",IF(ISNUMBER(F4943),"测试日GPS","缺失"),IF(ISNUMBER(G4943),"非测试日纯氢",IF(AND(H4943="是",J4943="未判定"),IF(ISNUMBER(F4943),"测试名单无纯氢GPS","缺失"),IF(ISNUMBER(E4943),"非测试日仪表","缺失"))))</x:f>
        <x:v>缺失</x:v>
      </x:c>
      <x:c r="L4943" s="7" t="str">
        <x:f>IF(K4943="缺失","",IF(K4943="非测试日纯氢",G4943,IF(K4943="非测试日仪表",E4943,F4943)))</x:f>
      </x:c>
      <x:c r="M4943" s="2" t="n">
        <x:f>IF(K4943="缺失",1,0)</x:f>
        <x:v>1</x:v>
      </x:c>
      <x:c r="N4943" s="2" t="str">
        <x:v>车辆里程查询_20260901-20260930_1024辆_仪表里程.xlsx / I572</x:v>
      </x:c>
      <x:c r="O4943" s="2" t="str">
        <x:v>车辆里程查询_20260901-20260930_1024辆_GPS里程.xlsx / I572</x:v>
      </x:c>
      <x:c r="P4943" s="2" t="str">
        <x:v>车辆纯氢气里程查询_20260901-20260930_1024辆.xlsx / I330</x:v>
      </x:c>
    </x:row>
    <x:row r="4944" ht="22" customHeight="1">
      <x:c r="A4944" s="2" t="n">
        <x:v>195</x:v>
      </x:c>
      <x:c r="B4944" s="2" t="str">
        <x:v>粤AGR6822</x:v>
      </x:c>
      <x:c r="C4944" s="2" t="str">
        <x:v>钟祥</x:v>
      </x:c>
      <x:c r="D4944" s="8" t="d">
        <x:v>2026-09-06T00:00:00.000Z</x:v>
      </x:c>
      <x:c r="E4944" s="7" t="n">
        <x:v>76.2</x:v>
      </x:c>
      <x:c r="F4944" s="7" t="n">
        <x:v>77.3</x:v>
      </x:c>
      <x:c r="G4944" s="7" t="n">
        <x:v>76.2</x:v>
      </x:c>
      <x:c r="H4944" s="2" t="str">
        <x:v>否</x:v>
      </x:c>
      <x:c r="I4944" s="7" t="n">
        <x:f>IF(AND(ISNUMBER(E4944),ISNUMBER(F4944)),E4944-F4944,"")</x:f>
        <x:v>-1.0999999999999943</x:v>
      </x:c>
      <x:c r="J4944" s="2" t="str">
        <x:f>IF(H4944="否","不适用",IF(AND(ISNUMBER(E4944),ISNUMBER(F4944)),IF(I4944&gt;'规则与名单'!$B$2,"是","否"),"未判定"))</x:f>
        <x:v>不适用</x:v>
      </x:c>
      <x:c r="K4944" s="2" t="str">
        <x:f>IF(J4944="是",IF(ISNUMBER(F4944),"测试日GPS","缺失"),IF(ISNUMBER(G4944),"非测试日纯氢",IF(AND(H4944="是",J4944="未判定"),IF(ISNUMBER(F4944),"测试名单无纯氢GPS","缺失"),IF(ISNUMBER(E4944),"非测试日仪表","缺失"))))</x:f>
        <x:v>非测试日纯氢</x:v>
      </x:c>
      <x:c r="L4944" s="7" t="n">
        <x:f>IF(K4944="缺失","",IF(K4944="非测试日纯氢",G4944,IF(K4944="非测试日仪表",E4944,F4944)))</x:f>
        <x:v>76.2</x:v>
      </x:c>
      <x:c r="M4944" s="2" t="n">
        <x:f>IF(K4944="缺失",1,0)</x:f>
        <x:v>0</x:v>
      </x:c>
      <x:c r="N4944" s="2" t="str">
        <x:v>车辆里程查询_20260901-20260930_1024辆_仪表里程.xlsx / J572</x:v>
      </x:c>
      <x:c r="O4944" s="2" t="str">
        <x:v>车辆里程查询_20260901-20260930_1024辆_GPS里程.xlsx / J572</x:v>
      </x:c>
      <x:c r="P4944" s="2" t="str">
        <x:v>车辆纯氢气里程查询_20260901-20260930_1024辆.xlsx / J330</x:v>
      </x:c>
    </x:row>
    <x:row r="4945" ht="22" customHeight="1">
      <x:c r="A4945" s="2" t="n">
        <x:v>195</x:v>
      </x:c>
      <x:c r="B4945" s="2" t="str">
        <x:v>粤AGR6822</x:v>
      </x:c>
      <x:c r="C4945" s="2" t="str">
        <x:v>钟祥</x:v>
      </x:c>
      <x:c r="D4945" s="8" t="d">
        <x:v>2026-09-07T00:00:00.000Z</x:v>
      </x:c>
      <x:c r="E4945" s="7" t="n">
        <x:v>86</x:v>
      </x:c>
      <x:c r="F4945" s="7" t="n">
        <x:v>87.2</x:v>
      </x:c>
      <x:c r="G4945" s="7" t="n">
        <x:v>82.3</x:v>
      </x:c>
      <x:c r="H4945" s="2" t="str">
        <x:v>否</x:v>
      </x:c>
      <x:c r="I4945" s="7" t="n">
        <x:f>IF(AND(ISNUMBER(E4945),ISNUMBER(F4945)),E4945-F4945,"")</x:f>
        <x:v>-1.2000000000000028</x:v>
      </x:c>
      <x:c r="J4945" s="2" t="str">
        <x:f>IF(H4945="否","不适用",IF(AND(ISNUMBER(E4945),ISNUMBER(F4945)),IF(I4945&gt;'规则与名单'!$B$2,"是","否"),"未判定"))</x:f>
        <x:v>不适用</x:v>
      </x:c>
      <x:c r="K4945" s="2" t="str">
        <x:f>IF(J4945="是",IF(ISNUMBER(F4945),"测试日GPS","缺失"),IF(ISNUMBER(G4945),"非测试日纯氢",IF(AND(H4945="是",J4945="未判定"),IF(ISNUMBER(F4945),"测试名单无纯氢GPS","缺失"),IF(ISNUMBER(E4945),"非测试日仪表","缺失"))))</x:f>
        <x:v>非测试日纯氢</x:v>
      </x:c>
      <x:c r="L4945" s="7" t="n">
        <x:f>IF(K4945="缺失","",IF(K4945="非测试日纯氢",G4945,IF(K4945="非测试日仪表",E4945,F4945)))</x:f>
        <x:v>82.3</x:v>
      </x:c>
      <x:c r="M4945" s="2" t="n">
        <x:f>IF(K4945="缺失",1,0)</x:f>
        <x:v>0</x:v>
      </x:c>
      <x:c r="N4945" s="2" t="str">
        <x:v>车辆里程查询_20260901-20260930_1024辆_仪表里程.xlsx / K572</x:v>
      </x:c>
      <x:c r="O4945" s="2" t="str">
        <x:v>车辆里程查询_20260901-20260930_1024辆_GPS里程.xlsx / K572</x:v>
      </x:c>
      <x:c r="P4945" s="2" t="str">
        <x:v>车辆纯氢气里程查询_20260901-20260930_1024辆.xlsx / K330</x:v>
      </x:c>
    </x:row>
    <x:row r="4946" ht="22" customHeight="1">
      <x:c r="A4946" s="2" t="n">
        <x:v>195</x:v>
      </x:c>
      <x:c r="B4946" s="2" t="str">
        <x:v>粤AGR6822</x:v>
      </x:c>
      <x:c r="C4946" s="2" t="str">
        <x:v>钟祥</x:v>
      </x:c>
      <x:c r="D4946" s="8" t="d">
        <x:v>2026-09-08T00:00:00.000Z</x:v>
      </x:c>
      <x:c r="E4946" s="7" t="n">
        <x:v>66.3</x:v>
      </x:c>
      <x:c r="F4946" s="7" t="n">
        <x:v>67.4</x:v>
      </x:c>
      <x:c r="G4946" s="7" t="n">
        <x:v>65.6</x:v>
      </x:c>
      <x:c r="H4946" s="2" t="str">
        <x:v>否</x:v>
      </x:c>
      <x:c r="I4946" s="7" t="n">
        <x:f>IF(AND(ISNUMBER(E4946),ISNUMBER(F4946)),E4946-F4946,"")</x:f>
        <x:v>-1.1000000000000085</x:v>
      </x:c>
      <x:c r="J4946" s="2" t="str">
        <x:f>IF(H4946="否","不适用",IF(AND(ISNUMBER(E4946),ISNUMBER(F4946)),IF(I4946&gt;'规则与名单'!$B$2,"是","否"),"未判定"))</x:f>
        <x:v>不适用</x:v>
      </x:c>
      <x:c r="K4946" s="2" t="str">
        <x:f>IF(J4946="是",IF(ISNUMBER(F4946),"测试日GPS","缺失"),IF(ISNUMBER(G4946),"非测试日纯氢",IF(AND(H4946="是",J4946="未判定"),IF(ISNUMBER(F4946),"测试名单无纯氢GPS","缺失"),IF(ISNUMBER(E4946),"非测试日仪表","缺失"))))</x:f>
        <x:v>非测试日纯氢</x:v>
      </x:c>
      <x:c r="L4946" s="7" t="n">
        <x:f>IF(K4946="缺失","",IF(K4946="非测试日纯氢",G4946,IF(K4946="非测试日仪表",E4946,F4946)))</x:f>
        <x:v>65.6</x:v>
      </x:c>
      <x:c r="M4946" s="2" t="n">
        <x:f>IF(K4946="缺失",1,0)</x:f>
        <x:v>0</x:v>
      </x:c>
      <x:c r="N4946" s="2" t="str">
        <x:v>车辆里程查询_20260901-20260930_1024辆_仪表里程.xlsx / L572</x:v>
      </x:c>
      <x:c r="O4946" s="2" t="str">
        <x:v>车辆里程查询_20260901-20260930_1024辆_GPS里程.xlsx / L572</x:v>
      </x:c>
      <x:c r="P4946" s="2" t="str">
        <x:v>车辆纯氢气里程查询_20260901-20260930_1024辆.xlsx / L330</x:v>
      </x:c>
    </x:row>
    <x:row r="4947" ht="22" customHeight="1">
      <x:c r="A4947" s="2" t="n">
        <x:v>195</x:v>
      </x:c>
      <x:c r="B4947" s="2" t="str">
        <x:v>粤AGR6822</x:v>
      </x:c>
      <x:c r="C4947" s="2" t="str">
        <x:v>钟祥</x:v>
      </x:c>
      <x:c r="D4947" s="8" t="d">
        <x:v>2026-09-09T00:00:00.000Z</x:v>
      </x:c>
      <x:c r="E4947" s="7" t="n">
        <x:v>64.1</x:v>
      </x:c>
      <x:c r="F4947" s="7" t="n">
        <x:v>65.8</x:v>
      </x:c>
      <x:c r="G4947" s="7" t="n">
        <x:v>64.1</x:v>
      </x:c>
      <x:c r="H4947" s="2" t="str">
        <x:v>否</x:v>
      </x:c>
      <x:c r="I4947" s="7" t="n">
        <x:f>IF(AND(ISNUMBER(E4947),ISNUMBER(F4947)),E4947-F4947,"")</x:f>
        <x:v>-1.7000000000000028</x:v>
      </x:c>
      <x:c r="J4947" s="2" t="str">
        <x:f>IF(H4947="否","不适用",IF(AND(ISNUMBER(E4947),ISNUMBER(F4947)),IF(I4947&gt;'规则与名单'!$B$2,"是","否"),"未判定"))</x:f>
        <x:v>不适用</x:v>
      </x:c>
      <x:c r="K4947" s="2" t="str">
        <x:f>IF(J4947="是",IF(ISNUMBER(F4947),"测试日GPS","缺失"),IF(ISNUMBER(G4947),"非测试日纯氢",IF(AND(H4947="是",J4947="未判定"),IF(ISNUMBER(F4947),"测试名单无纯氢GPS","缺失"),IF(ISNUMBER(E4947),"非测试日仪表","缺失"))))</x:f>
        <x:v>非测试日纯氢</x:v>
      </x:c>
      <x:c r="L4947" s="7" t="n">
        <x:f>IF(K4947="缺失","",IF(K4947="非测试日纯氢",G4947,IF(K4947="非测试日仪表",E4947,F4947)))</x:f>
        <x:v>64.1</x:v>
      </x:c>
      <x:c r="M4947" s="2" t="n">
        <x:f>IF(K4947="缺失",1,0)</x:f>
        <x:v>0</x:v>
      </x:c>
      <x:c r="N4947" s="2" t="str">
        <x:v>车辆里程查询_20260901-20260930_1024辆_仪表里程.xlsx / M572</x:v>
      </x:c>
      <x:c r="O4947" s="2" t="str">
        <x:v>车辆里程查询_20260901-20260930_1024辆_GPS里程.xlsx / M572</x:v>
      </x:c>
      <x:c r="P4947" s="2" t="str">
        <x:v>车辆纯氢气里程查询_20260901-20260930_1024辆.xlsx / M330</x:v>
      </x:c>
    </x:row>
    <x:row r="4948" ht="22" customHeight="1">
      <x:c r="A4948" s="2" t="n">
        <x:v>195</x:v>
      </x:c>
      <x:c r="B4948" s="2" t="str">
        <x:v>粤AGR6822</x:v>
      </x:c>
      <x:c r="C4948" s="2" t="str">
        <x:v>钟祥</x:v>
      </x:c>
      <x:c r="D4948" s="8" t="d">
        <x:v>2026-09-10T00:00:00.000Z</x:v>
      </x:c>
      <x:c r="E4948" s="7" t="n">
        <x:v>82.2</x:v>
      </x:c>
      <x:c r="F4948" s="7" t="n">
        <x:v>83.5</x:v>
      </x:c>
      <x:c r="G4948" s="7" t="n">
        <x:v>82.1</x:v>
      </x:c>
      <x:c r="H4948" s="2" t="str">
        <x:v>否</x:v>
      </x:c>
      <x:c r="I4948" s="7" t="n">
        <x:f>IF(AND(ISNUMBER(E4948),ISNUMBER(F4948)),E4948-F4948,"")</x:f>
        <x:v>-1.2999999999999972</x:v>
      </x:c>
      <x:c r="J4948" s="2" t="str">
        <x:f>IF(H4948="否","不适用",IF(AND(ISNUMBER(E4948),ISNUMBER(F4948)),IF(I4948&gt;'规则与名单'!$B$2,"是","否"),"未判定"))</x:f>
        <x:v>不适用</x:v>
      </x:c>
      <x:c r="K4948" s="2" t="str">
        <x:f>IF(J4948="是",IF(ISNUMBER(F4948),"测试日GPS","缺失"),IF(ISNUMBER(G4948),"非测试日纯氢",IF(AND(H4948="是",J4948="未判定"),IF(ISNUMBER(F4948),"测试名单无纯氢GPS","缺失"),IF(ISNUMBER(E4948),"非测试日仪表","缺失"))))</x:f>
        <x:v>非测试日纯氢</x:v>
      </x:c>
      <x:c r="L4948" s="7" t="n">
        <x:f>IF(K4948="缺失","",IF(K4948="非测试日纯氢",G4948,IF(K4948="非测试日仪表",E4948,F4948)))</x:f>
        <x:v>82.1</x:v>
      </x:c>
      <x:c r="M4948" s="2" t="n">
        <x:f>IF(K4948="缺失",1,0)</x:f>
        <x:v>0</x:v>
      </x:c>
      <x:c r="N4948" s="2" t="str">
        <x:v>车辆里程查询_20260901-20260930_1024辆_仪表里程.xlsx / N572</x:v>
      </x:c>
      <x:c r="O4948" s="2" t="str">
        <x:v>车辆里程查询_20260901-20260930_1024辆_GPS里程.xlsx / N572</x:v>
      </x:c>
      <x:c r="P4948" s="2" t="str">
        <x:v>车辆纯氢气里程查询_20260901-20260930_1024辆.xlsx / N330</x:v>
      </x:c>
    </x:row>
    <x:row r="4949" ht="22" customHeight="1">
      <x:c r="A4949" s="2" t="n">
        <x:v>195</x:v>
      </x:c>
      <x:c r="B4949" s="2" t="str">
        <x:v>粤AGR6822</x:v>
      </x:c>
      <x:c r="C4949" s="2" t="str">
        <x:v>钟祥</x:v>
      </x:c>
      <x:c r="D4949" s="8" t="d">
        <x:v>2026-09-11T00:00:00.000Z</x:v>
      </x:c>
      <x:c r="E4949" s="7" t="n">
        <x:v>70.7</x:v>
      </x:c>
      <x:c r="F4949" s="7" t="n">
        <x:v>74.5</x:v>
      </x:c>
      <x:c r="G4949" s="7" t="n">
        <x:v>70.4</x:v>
      </x:c>
      <x:c r="H4949" s="2" t="str">
        <x:v>否</x:v>
      </x:c>
      <x:c r="I4949" s="7" t="n">
        <x:f>IF(AND(ISNUMBER(E4949),ISNUMBER(F4949)),E4949-F4949,"")</x:f>
        <x:v>-3.799999999999997</x:v>
      </x:c>
      <x:c r="J4949" s="2" t="str">
        <x:f>IF(H4949="否","不适用",IF(AND(ISNUMBER(E4949),ISNUMBER(F4949)),IF(I4949&gt;'规则与名单'!$B$2,"是","否"),"未判定"))</x:f>
        <x:v>不适用</x:v>
      </x:c>
      <x:c r="K4949" s="2" t="str">
        <x:f>IF(J4949="是",IF(ISNUMBER(F4949),"测试日GPS","缺失"),IF(ISNUMBER(G4949),"非测试日纯氢",IF(AND(H4949="是",J4949="未判定"),IF(ISNUMBER(F4949),"测试名单无纯氢GPS","缺失"),IF(ISNUMBER(E4949),"非测试日仪表","缺失"))))</x:f>
        <x:v>非测试日纯氢</x:v>
      </x:c>
      <x:c r="L4949" s="7" t="n">
        <x:f>IF(K4949="缺失","",IF(K4949="非测试日纯氢",G4949,IF(K4949="非测试日仪表",E4949,F4949)))</x:f>
        <x:v>70.4</x:v>
      </x:c>
      <x:c r="M4949" s="2" t="n">
        <x:f>IF(K4949="缺失",1,0)</x:f>
        <x:v>0</x:v>
      </x:c>
      <x:c r="N4949" s="2" t="str">
        <x:v>车辆里程查询_20260901-20260930_1024辆_仪表里程.xlsx / O572</x:v>
      </x:c>
      <x:c r="O4949" s="2" t="str">
        <x:v>车辆里程查询_20260901-20260930_1024辆_GPS里程.xlsx / O572</x:v>
      </x:c>
      <x:c r="P4949" s="2" t="str">
        <x:v>车辆纯氢气里程查询_20260901-20260930_1024辆.xlsx / O330</x:v>
      </x:c>
    </x:row>
    <x:row r="4950" ht="22" customHeight="1">
      <x:c r="A4950" s="2" t="n">
        <x:v>195</x:v>
      </x:c>
      <x:c r="B4950" s="2" t="str">
        <x:v>粤AGR6822</x:v>
      </x:c>
      <x:c r="C4950" s="2" t="str">
        <x:v>钟祥</x:v>
      </x:c>
      <x:c r="D4950" s="8" t="d">
        <x:v>2026-09-12T00:00:00.000Z</x:v>
      </x:c>
      <x:c r="E4950" s="7" t="n">
        <x:v>59.7</x:v>
      </x:c>
      <x:c r="F4950" s="7" t="n">
        <x:v>69.8</x:v>
      </x:c>
      <x:c r="G4950" s="7" t="n">
        <x:v>33.5</x:v>
      </x:c>
      <x:c r="H4950" s="2" t="str">
        <x:v>否</x:v>
      </x:c>
      <x:c r="I4950" s="7" t="n">
        <x:f>IF(AND(ISNUMBER(E4950),ISNUMBER(F4950)),E4950-F4950,"")</x:f>
        <x:v>-10.099999999999994</x:v>
      </x:c>
      <x:c r="J4950" s="2" t="str">
        <x:f>IF(H4950="否","不适用",IF(AND(ISNUMBER(E4950),ISNUMBER(F4950)),IF(I4950&gt;'规则与名单'!$B$2,"是","否"),"未判定"))</x:f>
        <x:v>不适用</x:v>
      </x:c>
      <x:c r="K4950" s="2" t="str">
        <x:f>IF(J4950="是",IF(ISNUMBER(F4950),"测试日GPS","缺失"),IF(ISNUMBER(G4950),"非测试日纯氢",IF(AND(H4950="是",J4950="未判定"),IF(ISNUMBER(F4950),"测试名单无纯氢GPS","缺失"),IF(ISNUMBER(E4950),"非测试日仪表","缺失"))))</x:f>
        <x:v>非测试日纯氢</x:v>
      </x:c>
      <x:c r="L4950" s="7" t="n">
        <x:f>IF(K4950="缺失","",IF(K4950="非测试日纯氢",G4950,IF(K4950="非测试日仪表",E4950,F4950)))</x:f>
        <x:v>33.5</x:v>
      </x:c>
      <x:c r="M4950" s="2" t="n">
        <x:f>IF(K4950="缺失",1,0)</x:f>
        <x:v>0</x:v>
      </x:c>
      <x:c r="N4950" s="2" t="str">
        <x:v>车辆里程查询_20260901-20260930_1024辆_仪表里程.xlsx / P572</x:v>
      </x:c>
      <x:c r="O4950" s="2" t="str">
        <x:v>车辆里程查询_20260901-20260930_1024辆_GPS里程.xlsx / P572</x:v>
      </x:c>
      <x:c r="P4950" s="2" t="str">
        <x:v>车辆纯氢气里程查询_20260901-20260930_1024辆.xlsx / P330</x:v>
      </x:c>
    </x:row>
    <x:row r="4951" ht="22" customHeight="1">
      <x:c r="A4951" s="2" t="n">
        <x:v>195</x:v>
      </x:c>
      <x:c r="B4951" s="2" t="str">
        <x:v>粤AGR6822</x:v>
      </x:c>
      <x:c r="C4951" s="2" t="str">
        <x:v>钟祥</x:v>
      </x:c>
      <x:c r="D4951" s="8" t="d">
        <x:v>2026-09-13T00:00:00.000Z</x:v>
      </x:c>
      <x:c r="E4951" s="7" t="n">
        <x:v>69.8</x:v>
      </x:c>
      <x:c r="F4951" s="7" t="n">
        <x:v>70.7</x:v>
      </x:c>
      <x:c r="G4951" s="7" t="n">
        <x:v>47</x:v>
      </x:c>
      <x:c r="H4951" s="2" t="str">
        <x:v>否</x:v>
      </x:c>
      <x:c r="I4951" s="7" t="n">
        <x:f>IF(AND(ISNUMBER(E4951),ISNUMBER(F4951)),E4951-F4951,"")</x:f>
        <x:v>-0.9000000000000057</x:v>
      </x:c>
      <x:c r="J4951" s="2" t="str">
        <x:f>IF(H4951="否","不适用",IF(AND(ISNUMBER(E4951),ISNUMBER(F4951)),IF(I4951&gt;'规则与名单'!$B$2,"是","否"),"未判定"))</x:f>
        <x:v>不适用</x:v>
      </x:c>
      <x:c r="K4951" s="2" t="str">
        <x:f>IF(J4951="是",IF(ISNUMBER(F4951),"测试日GPS","缺失"),IF(ISNUMBER(G4951),"非测试日纯氢",IF(AND(H4951="是",J4951="未判定"),IF(ISNUMBER(F4951),"测试名单无纯氢GPS","缺失"),IF(ISNUMBER(E4951),"非测试日仪表","缺失"))))</x:f>
        <x:v>非测试日纯氢</x:v>
      </x:c>
      <x:c r="L4951" s="7" t="n">
        <x:f>IF(K4951="缺失","",IF(K4951="非测试日纯氢",G4951,IF(K4951="非测试日仪表",E4951,F4951)))</x:f>
        <x:v>47</x:v>
      </x:c>
      <x:c r="M4951" s="2" t="n">
        <x:f>IF(K4951="缺失",1,0)</x:f>
        <x:v>0</x:v>
      </x:c>
      <x:c r="N4951" s="2" t="str">
        <x:v>车辆里程查询_20260901-20260930_1024辆_仪表里程.xlsx / Q572</x:v>
      </x:c>
      <x:c r="O4951" s="2" t="str">
        <x:v>车辆里程查询_20260901-20260930_1024辆_GPS里程.xlsx / Q572</x:v>
      </x:c>
      <x:c r="P4951" s="2" t="str">
        <x:v>车辆纯氢气里程查询_20260901-20260930_1024辆.xlsx / Q330</x:v>
      </x:c>
    </x:row>
    <x:row r="4952" ht="22" customHeight="1">
      <x:c r="A4952" s="2" t="n">
        <x:v>195</x:v>
      </x:c>
      <x:c r="B4952" s="2" t="str">
        <x:v>粤AGR6822</x:v>
      </x:c>
      <x:c r="C4952" s="2" t="str">
        <x:v>钟祥</x:v>
      </x:c>
      <x:c r="D4952" s="8" t="d">
        <x:v>2026-09-14T00:00:00.000Z</x:v>
      </x:c>
      <x:c r="E4952" s="7" t="n">
        <x:v>145.9</x:v>
      </x:c>
      <x:c r="F4952" s="7" t="n">
        <x:v>139.4</x:v>
      </x:c>
      <x:c r="G4952" s="7" t="n">
        <x:v>107.3</x:v>
      </x:c>
      <x:c r="H4952" s="2" t="str">
        <x:v>否</x:v>
      </x:c>
      <x:c r="I4952" s="7" t="n">
        <x:f>IF(AND(ISNUMBER(E4952),ISNUMBER(F4952)),E4952-F4952,"")</x:f>
        <x:v>6.5</x:v>
      </x:c>
      <x:c r="J4952" s="2" t="str">
        <x:f>IF(H4952="否","不适用",IF(AND(ISNUMBER(E4952),ISNUMBER(F4952)),IF(I4952&gt;'规则与名单'!$B$2,"是","否"),"未判定"))</x:f>
        <x:v>不适用</x:v>
      </x:c>
      <x:c r="K4952" s="2" t="str">
        <x:f>IF(J4952="是",IF(ISNUMBER(F4952),"测试日GPS","缺失"),IF(ISNUMBER(G4952),"非测试日纯氢",IF(AND(H4952="是",J4952="未判定"),IF(ISNUMBER(F4952),"测试名单无纯氢GPS","缺失"),IF(ISNUMBER(E4952),"非测试日仪表","缺失"))))</x:f>
        <x:v>非测试日纯氢</x:v>
      </x:c>
      <x:c r="L4952" s="7" t="n">
        <x:f>IF(K4952="缺失","",IF(K4952="非测试日纯氢",G4952,IF(K4952="非测试日仪表",E4952,F4952)))</x:f>
        <x:v>107.3</x:v>
      </x:c>
      <x:c r="M4952" s="2" t="n">
        <x:f>IF(K4952="缺失",1,0)</x:f>
        <x:v>0</x:v>
      </x:c>
      <x:c r="N4952" s="2" t="str">
        <x:v>车辆里程查询_20260901-20260930_1024辆_仪表里程.xlsx / R572</x:v>
      </x:c>
      <x:c r="O4952" s="2" t="str">
        <x:v>车辆里程查询_20260901-20260930_1024辆_GPS里程.xlsx / R572</x:v>
      </x:c>
      <x:c r="P4952" s="2" t="str">
        <x:v>车辆纯氢气里程查询_20260901-20260930_1024辆.xlsx / R330</x:v>
      </x:c>
    </x:row>
    <x:row r="4953" ht="22" customHeight="1">
      <x:c r="A4953" s="2" t="n">
        <x:v>195</x:v>
      </x:c>
      <x:c r="B4953" s="2" t="str">
        <x:v>粤AGR6822</x:v>
      </x:c>
      <x:c r="C4953" s="2" t="str">
        <x:v>钟祥</x:v>
      </x:c>
      <x:c r="D4953" s="8" t="d">
        <x:v>2026-09-15T00:00:00.000Z</x:v>
      </x:c>
      <x:c r="E4953" s="7" t="n">
        <x:v>75.6</x:v>
      </x:c>
      <x:c r="F4953" s="7" t="n">
        <x:v>77.4</x:v>
      </x:c>
      <x:c r="G4953" s="7" t="n">
        <x:v>75.4</x:v>
      </x:c>
      <x:c r="H4953" s="2" t="str">
        <x:v>否</x:v>
      </x:c>
      <x:c r="I4953" s="7" t="n">
        <x:f>IF(AND(ISNUMBER(E4953),ISNUMBER(F4953)),E4953-F4953,"")</x:f>
        <x:v>-1.8000000000000114</x:v>
      </x:c>
      <x:c r="J4953" s="2" t="str">
        <x:f>IF(H4953="否","不适用",IF(AND(ISNUMBER(E4953),ISNUMBER(F4953)),IF(I4953&gt;'规则与名单'!$B$2,"是","否"),"未判定"))</x:f>
        <x:v>不适用</x:v>
      </x:c>
      <x:c r="K4953" s="2" t="str">
        <x:f>IF(J4953="是",IF(ISNUMBER(F4953),"测试日GPS","缺失"),IF(ISNUMBER(G4953),"非测试日纯氢",IF(AND(H4953="是",J4953="未判定"),IF(ISNUMBER(F4953),"测试名单无纯氢GPS","缺失"),IF(ISNUMBER(E4953),"非测试日仪表","缺失"))))</x:f>
        <x:v>非测试日纯氢</x:v>
      </x:c>
      <x:c r="L4953" s="7" t="n">
        <x:f>IF(K4953="缺失","",IF(K4953="非测试日纯氢",G4953,IF(K4953="非测试日仪表",E4953,F4953)))</x:f>
        <x:v>75.4</x:v>
      </x:c>
      <x:c r="M4953" s="2" t="n">
        <x:f>IF(K4953="缺失",1,0)</x:f>
        <x:v>0</x:v>
      </x:c>
      <x:c r="N4953" s="2" t="str">
        <x:v>车辆里程查询_20260901-20260930_1024辆_仪表里程.xlsx / S572</x:v>
      </x:c>
      <x:c r="O4953" s="2" t="str">
        <x:v>车辆里程查询_20260901-20260930_1024辆_GPS里程.xlsx / S572</x:v>
      </x:c>
      <x:c r="P4953" s="2" t="str">
        <x:v>车辆纯氢气里程查询_20260901-20260930_1024辆.xlsx / S330</x:v>
      </x:c>
    </x:row>
    <x:row r="4954" ht="22" customHeight="1">
      <x:c r="A4954" s="2" t="n">
        <x:v>195</x:v>
      </x:c>
      <x:c r="B4954" s="2" t="str">
        <x:v>粤AGR6822</x:v>
      </x:c>
      <x:c r="C4954" s="2" t="str">
        <x:v>钟祥</x:v>
      </x:c>
      <x:c r="D4954" s="8" t="d">
        <x:v>2026-09-16T00:00:00.000Z</x:v>
      </x:c>
      <x:c r="E4954" s="7" t="n">
        <x:v>57.9</x:v>
      </x:c>
      <x:c r="F4954" s="7" t="n">
        <x:v>58.9</x:v>
      </x:c>
      <x:c r="G4954" s="7" t="n">
        <x:v>57.9</x:v>
      </x:c>
      <x:c r="H4954" s="2" t="str">
        <x:v>否</x:v>
      </x:c>
      <x:c r="I4954" s="7" t="n">
        <x:f>IF(AND(ISNUMBER(E4954),ISNUMBER(F4954)),E4954-F4954,"")</x:f>
        <x:v>-1</x:v>
      </x:c>
      <x:c r="J4954" s="2" t="str">
        <x:f>IF(H4954="否","不适用",IF(AND(ISNUMBER(E4954),ISNUMBER(F4954)),IF(I4954&gt;'规则与名单'!$B$2,"是","否"),"未判定"))</x:f>
        <x:v>不适用</x:v>
      </x:c>
      <x:c r="K4954" s="2" t="str">
        <x:f>IF(J4954="是",IF(ISNUMBER(F4954),"测试日GPS","缺失"),IF(ISNUMBER(G4954),"非测试日纯氢",IF(AND(H4954="是",J4954="未判定"),IF(ISNUMBER(F4954),"测试名单无纯氢GPS","缺失"),IF(ISNUMBER(E4954),"非测试日仪表","缺失"))))</x:f>
        <x:v>非测试日纯氢</x:v>
      </x:c>
      <x:c r="L4954" s="7" t="n">
        <x:f>IF(K4954="缺失","",IF(K4954="非测试日纯氢",G4954,IF(K4954="非测试日仪表",E4954,F4954)))</x:f>
        <x:v>57.9</x:v>
      </x:c>
      <x:c r="M4954" s="2" t="n">
        <x:f>IF(K4954="缺失",1,0)</x:f>
        <x:v>0</x:v>
      </x:c>
      <x:c r="N4954" s="2" t="str">
        <x:v>车辆里程查询_20260901-20260930_1024辆_仪表里程.xlsx / T572</x:v>
      </x:c>
      <x:c r="O4954" s="2" t="str">
        <x:v>车辆里程查询_20260901-20260930_1024辆_GPS里程.xlsx / T572</x:v>
      </x:c>
      <x:c r="P4954" s="2" t="str">
        <x:v>车辆纯氢气里程查询_20260901-20260930_1024辆.xlsx / T330</x:v>
      </x:c>
    </x:row>
    <x:row r="4955" ht="22" customHeight="1">
      <x:c r="A4955" s="2" t="n">
        <x:v>195</x:v>
      </x:c>
      <x:c r="B4955" s="2" t="str">
        <x:v>粤AGR6822</x:v>
      </x:c>
      <x:c r="C4955" s="2" t="str">
        <x:v>钟祥</x:v>
      </x:c>
      <x:c r="D4955" s="8" t="d">
        <x:v>2026-09-17T00:00:00.000Z</x:v>
      </x:c>
      <x:c r="E4955" s="7" t="n">
        <x:v>111.3</x:v>
      </x:c>
      <x:c r="F4955" s="7" t="n">
        <x:v>115.1</x:v>
      </x:c>
      <x:c r="G4955" s="7" t="n">
        <x:v>107.6</x:v>
      </x:c>
      <x:c r="H4955" s="2" t="str">
        <x:v>否</x:v>
      </x:c>
      <x:c r="I4955" s="7" t="n">
        <x:f>IF(AND(ISNUMBER(E4955),ISNUMBER(F4955)),E4955-F4955,"")</x:f>
        <x:v>-3.799999999999997</x:v>
      </x:c>
      <x:c r="J4955" s="2" t="str">
        <x:f>IF(H4955="否","不适用",IF(AND(ISNUMBER(E4955),ISNUMBER(F4955)),IF(I4955&gt;'规则与名单'!$B$2,"是","否"),"未判定"))</x:f>
        <x:v>不适用</x:v>
      </x:c>
      <x:c r="K4955" s="2" t="str">
        <x:f>IF(J4955="是",IF(ISNUMBER(F4955),"测试日GPS","缺失"),IF(ISNUMBER(G4955),"非测试日纯氢",IF(AND(H4955="是",J4955="未判定"),IF(ISNUMBER(F4955),"测试名单无纯氢GPS","缺失"),IF(ISNUMBER(E4955),"非测试日仪表","缺失"))))</x:f>
        <x:v>非测试日纯氢</x:v>
      </x:c>
      <x:c r="L4955" s="7" t="n">
        <x:f>IF(K4955="缺失","",IF(K4955="非测试日纯氢",G4955,IF(K4955="非测试日仪表",E4955,F4955)))</x:f>
        <x:v>107.6</x:v>
      </x:c>
      <x:c r="M4955" s="2" t="n">
        <x:f>IF(K4955="缺失",1,0)</x:f>
        <x:v>0</x:v>
      </x:c>
      <x:c r="N4955" s="2" t="str">
        <x:v>车辆里程查询_20260901-20260930_1024辆_仪表里程.xlsx / U572</x:v>
      </x:c>
      <x:c r="O4955" s="2" t="str">
        <x:v>车辆里程查询_20260901-20260930_1024辆_GPS里程.xlsx / U572</x:v>
      </x:c>
      <x:c r="P4955" s="2" t="str">
        <x:v>车辆纯氢气里程查询_20260901-20260930_1024辆.xlsx / U330</x:v>
      </x:c>
    </x:row>
    <x:row r="4956" ht="22" customHeight="1">
      <x:c r="A4956" s="2" t="n">
        <x:v>195</x:v>
      </x:c>
      <x:c r="B4956" s="2" t="str">
        <x:v>粤AGR6822</x:v>
      </x:c>
      <x:c r="C4956" s="2" t="str">
        <x:v>钟祥</x:v>
      </x:c>
      <x:c r="D4956" s="8" t="d">
        <x:v>2026-09-18T00:00:00.000Z</x:v>
      </x:c>
      <x:c r="E4956" s="7" t="n">
        <x:v>120.2</x:v>
      </x:c>
      <x:c r="F4956" s="7" t="n">
        <x:v>121.8</x:v>
      </x:c>
      <x:c r="G4956" s="7" t="n">
        <x:v>73</x:v>
      </x:c>
      <x:c r="H4956" s="2" t="str">
        <x:v>否</x:v>
      </x:c>
      <x:c r="I4956" s="7" t="n">
        <x:f>IF(AND(ISNUMBER(E4956),ISNUMBER(F4956)),E4956-F4956,"")</x:f>
        <x:v>-1.5999999999999943</x:v>
      </x:c>
      <x:c r="J4956" s="2" t="str">
        <x:f>IF(H4956="否","不适用",IF(AND(ISNUMBER(E4956),ISNUMBER(F4956)),IF(I4956&gt;'规则与名单'!$B$2,"是","否"),"未判定"))</x:f>
        <x:v>不适用</x:v>
      </x:c>
      <x:c r="K4956" s="2" t="str">
        <x:f>IF(J4956="是",IF(ISNUMBER(F4956),"测试日GPS","缺失"),IF(ISNUMBER(G4956),"非测试日纯氢",IF(AND(H4956="是",J4956="未判定"),IF(ISNUMBER(F4956),"测试名单无纯氢GPS","缺失"),IF(ISNUMBER(E4956),"非测试日仪表","缺失"))))</x:f>
        <x:v>非测试日纯氢</x:v>
      </x:c>
      <x:c r="L4956" s="7" t="n">
        <x:f>IF(K4956="缺失","",IF(K4956="非测试日纯氢",G4956,IF(K4956="非测试日仪表",E4956,F4956)))</x:f>
        <x:v>73</x:v>
      </x:c>
      <x:c r="M4956" s="2" t="n">
        <x:f>IF(K4956="缺失",1,0)</x:f>
        <x:v>0</x:v>
      </x:c>
      <x:c r="N4956" s="2" t="str">
        <x:v>车辆里程查询_20260901-20260930_1024辆_仪表里程.xlsx / V572</x:v>
      </x:c>
      <x:c r="O4956" s="2" t="str">
        <x:v>车辆里程查询_20260901-20260930_1024辆_GPS里程.xlsx / V572</x:v>
      </x:c>
      <x:c r="P4956" s="2" t="str">
        <x:v>车辆纯氢气里程查询_20260901-20260930_1024辆.xlsx / V330</x:v>
      </x:c>
    </x:row>
    <x:row r="4957" ht="22" customHeight="1">
      <x:c r="A4957" s="2" t="n">
        <x:v>196</x:v>
      </x:c>
      <x:c r="B4957" s="2" t="str">
        <x:v>粤AGR6822</x:v>
      </x:c>
      <x:c r="C4957" s="2" t="str">
        <x:v>钟祥</x:v>
      </x:c>
      <x:c r="D4957" s="8" t="d">
        <x:v>2026-09-23T00:00:00.000Z</x:v>
      </x:c>
      <x:c r="E4957" s="7" t="n">
        <x:v>41.5</x:v>
      </x:c>
      <x:c r="F4957" s="7" t="n">
        <x:v>41.6</x:v>
      </x:c>
      <x:c r="G4957" s="7" t="n">
        <x:v>38.8</x:v>
      </x:c>
      <x:c r="H4957" s="2" t="str">
        <x:v>否</x:v>
      </x:c>
      <x:c r="I4957" s="7" t="n">
        <x:f>IF(AND(ISNUMBER(E4957),ISNUMBER(F4957)),E4957-F4957,"")</x:f>
        <x:v>-0.10000000000000142</x:v>
      </x:c>
      <x:c r="J4957" s="2" t="str">
        <x:f>IF(H4957="否","不适用",IF(AND(ISNUMBER(E4957),ISNUMBER(F4957)),IF(I4957&gt;'规则与名单'!$B$2,"是","否"),"未判定"))</x:f>
        <x:v>不适用</x:v>
      </x:c>
      <x:c r="K4957" s="2" t="str">
        <x:f>IF(J4957="是",IF(ISNUMBER(F4957),"测试日GPS","缺失"),IF(ISNUMBER(G4957),"非测试日纯氢",IF(AND(H4957="是",J4957="未判定"),IF(ISNUMBER(F4957),"测试名单无纯氢GPS","缺失"),IF(ISNUMBER(E4957),"非测试日仪表","缺失"))))</x:f>
        <x:v>非测试日纯氢</x:v>
      </x:c>
      <x:c r="L4957" s="7" t="n">
        <x:f>IF(K4957="缺失","",IF(K4957="非测试日纯氢",G4957,IF(K4957="非测试日仪表",E4957,F4957)))</x:f>
        <x:v>38.8</x:v>
      </x:c>
      <x:c r="M4957" s="2" t="n">
        <x:f>IF(K4957="缺失",1,0)</x:f>
        <x:v>0</x:v>
      </x:c>
      <x:c r="N4957" s="2" t="str">
        <x:v>车辆里程查询_20260901-20260930_1024辆_仪表里程.xlsx / AA572</x:v>
      </x:c>
      <x:c r="O4957" s="2" t="str">
        <x:v>车辆里程查询_20260901-20260930_1024辆_GPS里程.xlsx / AA572</x:v>
      </x:c>
      <x:c r="P4957" s="2" t="str">
        <x:v>车辆纯氢气里程查询_20260901-20260930_1024辆.xlsx / AA330</x:v>
      </x:c>
    </x:row>
    <x:row r="4958" ht="22" customHeight="1">
      <x:c r="A4958" s="2" t="n">
        <x:v>196</x:v>
      </x:c>
      <x:c r="B4958" s="2" t="str">
        <x:v>粤AGR6822</x:v>
      </x:c>
      <x:c r="C4958" s="2" t="str">
        <x:v>钟祥</x:v>
      </x:c>
      <x:c r="D4958" s="8" t="d">
        <x:v>2026-09-24T00:00:00.000Z</x:v>
      </x:c>
      <x:c r="E4958" s="7" t="n">
        <x:v>98</x:v>
      </x:c>
      <x:c r="F4958" s="7" t="n">
        <x:v>101.1</x:v>
      </x:c>
      <x:c r="G4958" s="7" t="n">
        <x:v>97.7</x:v>
      </x:c>
      <x:c r="H4958" s="2" t="str">
        <x:v>否</x:v>
      </x:c>
      <x:c r="I4958" s="7" t="n">
        <x:f>IF(AND(ISNUMBER(E4958),ISNUMBER(F4958)),E4958-F4958,"")</x:f>
        <x:v>-3.0999999999999943</x:v>
      </x:c>
      <x:c r="J4958" s="2" t="str">
        <x:f>IF(H4958="否","不适用",IF(AND(ISNUMBER(E4958),ISNUMBER(F4958)),IF(I4958&gt;'规则与名单'!$B$2,"是","否"),"未判定"))</x:f>
        <x:v>不适用</x:v>
      </x:c>
      <x:c r="K4958" s="2" t="str">
        <x:f>IF(J4958="是",IF(ISNUMBER(F4958),"测试日GPS","缺失"),IF(ISNUMBER(G4958),"非测试日纯氢",IF(AND(H4958="是",J4958="未判定"),IF(ISNUMBER(F4958),"测试名单无纯氢GPS","缺失"),IF(ISNUMBER(E4958),"非测试日仪表","缺失"))))</x:f>
        <x:v>非测试日纯氢</x:v>
      </x:c>
      <x:c r="L4958" s="7" t="n">
        <x:f>IF(K4958="缺失","",IF(K4958="非测试日纯氢",G4958,IF(K4958="非测试日仪表",E4958,F4958)))</x:f>
        <x:v>97.7</x:v>
      </x:c>
      <x:c r="M4958" s="2" t="n">
        <x:f>IF(K4958="缺失",1,0)</x:f>
        <x:v>0</x:v>
      </x:c>
      <x:c r="N4958" s="2" t="str">
        <x:v>车辆里程查询_20260901-20260930_1024辆_仪表里程.xlsx / AB572</x:v>
      </x:c>
      <x:c r="O4958" s="2" t="str">
        <x:v>车辆里程查询_20260901-20260930_1024辆_GPS里程.xlsx / AB572</x:v>
      </x:c>
      <x:c r="P4958" s="2" t="str">
        <x:v>车辆纯氢气里程查询_20260901-20260930_1024辆.xlsx / AB330</x:v>
      </x:c>
    </x:row>
    <x:row r="4959" ht="22" customHeight="1">
      <x:c r="A4959" s="2" t="n">
        <x:v>196</x:v>
      </x:c>
      <x:c r="B4959" s="2" t="str">
        <x:v>粤AGR6822</x:v>
      </x:c>
      <x:c r="C4959" s="2" t="str">
        <x:v>钟祥</x:v>
      </x:c>
      <x:c r="D4959" s="8" t="d">
        <x:v>2026-09-25T00:00:00.000Z</x:v>
      </x:c>
      <x:c r="E4959" s="7"/>
      <x:c r="F4959" s="7" t="n">
        <x:v>0</x:v>
      </x:c>
      <x:c r="G4959" s="7"/>
      <x:c r="H4959" s="2" t="str">
        <x:v>否</x:v>
      </x:c>
      <x:c r="I4959" s="7" t="str">
        <x:f>IF(AND(ISNUMBER(E4959),ISNUMBER(F4959)),E4959-F4959,"")</x:f>
      </x:c>
      <x:c r="J4959" s="2" t="str">
        <x:f>IF(H4959="否","不适用",IF(AND(ISNUMBER(E4959),ISNUMBER(F4959)),IF(I4959&gt;'规则与名单'!$B$2,"是","否"),"未判定"))</x:f>
        <x:v>不适用</x:v>
      </x:c>
      <x:c r="K4959" s="2" t="str">
        <x:f>IF(J4959="是",IF(ISNUMBER(F4959),"测试日GPS","缺失"),IF(ISNUMBER(G4959),"非测试日纯氢",IF(AND(H4959="是",J4959="未判定"),IF(ISNUMBER(F4959),"测试名单无纯氢GPS","缺失"),IF(ISNUMBER(E4959),"非测试日仪表","缺失"))))</x:f>
        <x:v>缺失</x:v>
      </x:c>
      <x:c r="L4959" s="7" t="str">
        <x:f>IF(K4959="缺失","",IF(K4959="非测试日纯氢",G4959,IF(K4959="非测试日仪表",E4959,F4959)))</x:f>
      </x:c>
      <x:c r="M4959" s="2" t="n">
        <x:f>IF(K4959="缺失",1,0)</x:f>
        <x:v>1</x:v>
      </x:c>
      <x:c r="N4959" s="2" t="str">
        <x:v>车辆里程查询_20260901-20260930_1024辆_仪表里程.xlsx / AC572</x:v>
      </x:c>
      <x:c r="O4959" s="2" t="str">
        <x:v>车辆里程查询_20260901-20260930_1024辆_GPS里程.xlsx / AC572</x:v>
      </x:c>
      <x:c r="P4959" s="2" t="str">
        <x:v>车辆纯氢气里程查询_20260901-20260930_1024辆.xlsx / AC330</x:v>
      </x:c>
    </x:row>
    <x:row r="4960" ht="22" customHeight="1">
      <x:c r="A4960" s="2" t="n">
        <x:v>196</x:v>
      </x:c>
      <x:c r="B4960" s="2" t="str">
        <x:v>粤AGR6822</x:v>
      </x:c>
      <x:c r="C4960" s="2" t="str">
        <x:v>钟祥</x:v>
      </x:c>
      <x:c r="D4960" s="8" t="d">
        <x:v>2026-09-26T00:00:00.000Z</x:v>
      </x:c>
      <x:c r="E4960" s="7" t="n">
        <x:v>16.4</x:v>
      </x:c>
      <x:c r="F4960" s="7" t="n">
        <x:v>17.5</x:v>
      </x:c>
      <x:c r="G4960" s="7" t="n">
        <x:v>16.4</x:v>
      </x:c>
      <x:c r="H4960" s="2" t="str">
        <x:v>否</x:v>
      </x:c>
      <x:c r="I4960" s="7" t="n">
        <x:f>IF(AND(ISNUMBER(E4960),ISNUMBER(F4960)),E4960-F4960,"")</x:f>
        <x:v>-1.1000000000000014</x:v>
      </x:c>
      <x:c r="J4960" s="2" t="str">
        <x:f>IF(H4960="否","不适用",IF(AND(ISNUMBER(E4960),ISNUMBER(F4960)),IF(I4960&gt;'规则与名单'!$B$2,"是","否"),"未判定"))</x:f>
        <x:v>不适用</x:v>
      </x:c>
      <x:c r="K4960" s="2" t="str">
        <x:f>IF(J4960="是",IF(ISNUMBER(F4960),"测试日GPS","缺失"),IF(ISNUMBER(G4960),"非测试日纯氢",IF(AND(H4960="是",J4960="未判定"),IF(ISNUMBER(F4960),"测试名单无纯氢GPS","缺失"),IF(ISNUMBER(E4960),"非测试日仪表","缺失"))))</x:f>
        <x:v>非测试日纯氢</x:v>
      </x:c>
      <x:c r="L4960" s="7" t="n">
        <x:f>IF(K4960="缺失","",IF(K4960="非测试日纯氢",G4960,IF(K4960="非测试日仪表",E4960,F4960)))</x:f>
        <x:v>16.4</x:v>
      </x:c>
      <x:c r="M4960" s="2" t="n">
        <x:f>IF(K4960="缺失",1,0)</x:f>
        <x:v>0</x:v>
      </x:c>
      <x:c r="N4960" s="2" t="str">
        <x:v>车辆里程查询_20260901-20260930_1024辆_仪表里程.xlsx / AD572</x:v>
      </x:c>
      <x:c r="O4960" s="2" t="str">
        <x:v>车辆里程查询_20260901-20260930_1024辆_GPS里程.xlsx / AD572</x:v>
      </x:c>
      <x:c r="P4960" s="2" t="str">
        <x:v>车辆纯氢气里程查询_20260901-20260930_1024辆.xlsx / AD330</x:v>
      </x:c>
    </x:row>
    <x:row r="4961" ht="22" customHeight="1">
      <x:c r="A4961" s="2" t="n">
        <x:v>196</x:v>
      </x:c>
      <x:c r="B4961" s="2" t="str">
        <x:v>粤AGR6822</x:v>
      </x:c>
      <x:c r="C4961" s="2" t="str">
        <x:v>钟祥</x:v>
      </x:c>
      <x:c r="D4961" s="8" t="d">
        <x:v>2026-09-27T00:00:00.000Z</x:v>
      </x:c>
      <x:c r="E4961" s="7"/>
      <x:c r="F4961" s="7" t="n">
        <x:v>0</x:v>
      </x:c>
      <x:c r="G4961" s="7"/>
      <x:c r="H4961" s="2" t="str">
        <x:v>否</x:v>
      </x:c>
      <x:c r="I4961" s="7" t="str">
        <x:f>IF(AND(ISNUMBER(E4961),ISNUMBER(F4961)),E4961-F4961,"")</x:f>
      </x:c>
      <x:c r="J4961" s="2" t="str">
        <x:f>IF(H4961="否","不适用",IF(AND(ISNUMBER(E4961),ISNUMBER(F4961)),IF(I4961&gt;'规则与名单'!$B$2,"是","否"),"未判定"))</x:f>
        <x:v>不适用</x:v>
      </x:c>
      <x:c r="K4961" s="2" t="str">
        <x:f>IF(J4961="是",IF(ISNUMBER(F4961),"测试日GPS","缺失"),IF(ISNUMBER(G4961),"非测试日纯氢",IF(AND(H4961="是",J4961="未判定"),IF(ISNUMBER(F4961),"测试名单无纯氢GPS","缺失"),IF(ISNUMBER(E4961),"非测试日仪表","缺失"))))</x:f>
        <x:v>缺失</x:v>
      </x:c>
      <x:c r="L4961" s="7" t="str">
        <x:f>IF(K4961="缺失","",IF(K4961="非测试日纯氢",G4961,IF(K4961="非测试日仪表",E4961,F4961)))</x:f>
      </x:c>
      <x:c r="M4961" s="2" t="n">
        <x:f>IF(K4961="缺失",1,0)</x:f>
        <x:v>1</x:v>
      </x:c>
      <x:c r="N4961" s="2" t="str">
        <x:v>车辆里程查询_20260901-20260930_1024辆_仪表里程.xlsx / AE572</x:v>
      </x:c>
      <x:c r="O4961" s="2" t="str">
        <x:v>车辆里程查询_20260901-20260930_1024辆_GPS里程.xlsx / AE572</x:v>
      </x:c>
      <x:c r="P4961" s="2" t="str">
        <x:v>车辆纯氢气里程查询_20260901-20260930_1024辆.xlsx / AE330</x:v>
      </x:c>
    </x:row>
    <x:row r="4962" ht="22" customHeight="1">
      <x:c r="A4962" s="2" t="n">
        <x:v>196</x:v>
      </x:c>
      <x:c r="B4962" s="2" t="str">
        <x:v>粤AGR6822</x:v>
      </x:c>
      <x:c r="C4962" s="2" t="str">
        <x:v>钟祥</x:v>
      </x:c>
      <x:c r="D4962" s="8" t="d">
        <x:v>2026-09-28T00:00:00.000Z</x:v>
      </x:c>
      <x:c r="E4962" s="7" t="n">
        <x:v>164.4</x:v>
      </x:c>
      <x:c r="F4962" s="7" t="n">
        <x:v>164.2</x:v>
      </x:c>
      <x:c r="G4962" s="7" t="n">
        <x:v>131.6</x:v>
      </x:c>
      <x:c r="H4962" s="2" t="str">
        <x:v>否</x:v>
      </x:c>
      <x:c r="I4962" s="7" t="n">
        <x:f>IF(AND(ISNUMBER(E4962),ISNUMBER(F4962)),E4962-F4962,"")</x:f>
        <x:v>0.20000000000001705</x:v>
      </x:c>
      <x:c r="J4962" s="2" t="str">
        <x:f>IF(H4962="否","不适用",IF(AND(ISNUMBER(E4962),ISNUMBER(F4962)),IF(I4962&gt;'规则与名单'!$B$2,"是","否"),"未判定"))</x:f>
        <x:v>不适用</x:v>
      </x:c>
      <x:c r="K4962" s="2" t="str">
        <x:f>IF(J4962="是",IF(ISNUMBER(F4962),"测试日GPS","缺失"),IF(ISNUMBER(G4962),"非测试日纯氢",IF(AND(H4962="是",J4962="未判定"),IF(ISNUMBER(F4962),"测试名单无纯氢GPS","缺失"),IF(ISNUMBER(E4962),"非测试日仪表","缺失"))))</x:f>
        <x:v>非测试日纯氢</x:v>
      </x:c>
      <x:c r="L4962" s="7" t="n">
        <x:f>IF(K4962="缺失","",IF(K4962="非测试日纯氢",G4962,IF(K4962="非测试日仪表",E4962,F4962)))</x:f>
        <x:v>131.6</x:v>
      </x:c>
      <x:c r="M4962" s="2" t="n">
        <x:f>IF(K4962="缺失",1,0)</x:f>
        <x:v>0</x:v>
      </x:c>
      <x:c r="N4962" s="2" t="str">
        <x:v>车辆里程查询_20260901-20260930_1024辆_仪表里程.xlsx / AF572</x:v>
      </x:c>
      <x:c r="O4962" s="2" t="str">
        <x:v>车辆里程查询_20260901-20260930_1024辆_GPS里程.xlsx / AF572</x:v>
      </x:c>
      <x:c r="P4962" s="2" t="str">
        <x:v>车辆纯氢气里程查询_20260901-20260930_1024辆.xlsx / AF330</x:v>
      </x:c>
    </x:row>
    <x:row r="4963" ht="22" customHeight="1">
      <x:c r="A4963" s="2" t="n">
        <x:v>196</x:v>
      </x:c>
      <x:c r="B4963" s="2" t="str">
        <x:v>粤AGR6822</x:v>
      </x:c>
      <x:c r="C4963" s="2" t="str">
        <x:v>钟祥</x:v>
      </x:c>
      <x:c r="D4963" s="8" t="d">
        <x:v>2026-09-29T00:00:00.000Z</x:v>
      </x:c>
      <x:c r="E4963" s="7" t="n">
        <x:v>102.1</x:v>
      </x:c>
      <x:c r="F4963" s="7" t="n">
        <x:v>103.2</x:v>
      </x:c>
      <x:c r="G4963" s="7" t="n">
        <x:v>102.1</x:v>
      </x:c>
      <x:c r="H4963" s="2" t="str">
        <x:v>否</x:v>
      </x:c>
      <x:c r="I4963" s="7" t="n">
        <x:f>IF(AND(ISNUMBER(E4963),ISNUMBER(F4963)),E4963-F4963,"")</x:f>
        <x:v>-1.1000000000000085</x:v>
      </x:c>
      <x:c r="J4963" s="2" t="str">
        <x:f>IF(H4963="否","不适用",IF(AND(ISNUMBER(E4963),ISNUMBER(F4963)),IF(I4963&gt;'规则与名单'!$B$2,"是","否"),"未判定"))</x:f>
        <x:v>不适用</x:v>
      </x:c>
      <x:c r="K4963" s="2" t="str">
        <x:f>IF(J4963="是",IF(ISNUMBER(F4963),"测试日GPS","缺失"),IF(ISNUMBER(G4963),"非测试日纯氢",IF(AND(H4963="是",J4963="未判定"),IF(ISNUMBER(F4963),"测试名单无纯氢GPS","缺失"),IF(ISNUMBER(E4963),"非测试日仪表","缺失"))))</x:f>
        <x:v>非测试日纯氢</x:v>
      </x:c>
      <x:c r="L4963" s="7" t="n">
        <x:f>IF(K4963="缺失","",IF(K4963="非测试日纯氢",G4963,IF(K4963="非测试日仪表",E4963,F4963)))</x:f>
        <x:v>102.1</x:v>
      </x:c>
      <x:c r="M4963" s="2" t="n">
        <x:f>IF(K4963="缺失",1,0)</x:f>
        <x:v>0</x:v>
      </x:c>
      <x:c r="N4963" s="2" t="str">
        <x:v>车辆里程查询_20260901-20260930_1024辆_仪表里程.xlsx / AG572</x:v>
      </x:c>
      <x:c r="O4963" s="2" t="str">
        <x:v>车辆里程查询_20260901-20260930_1024辆_GPS里程.xlsx / AG572</x:v>
      </x:c>
      <x:c r="P4963" s="2" t="str">
        <x:v>车辆纯氢气里程查询_20260901-20260930_1024辆.xlsx / AG330</x:v>
      </x:c>
    </x:row>
    <x:row r="4964" ht="22" customHeight="1">
      <x:c r="A4964" s="2" t="n">
        <x:v>196</x:v>
      </x:c>
      <x:c r="B4964" s="2" t="str">
        <x:v>粤AGR6822</x:v>
      </x:c>
      <x:c r="C4964" s="2" t="str">
        <x:v>钟祥</x:v>
      </x:c>
      <x:c r="D4964" s="8" t="d">
        <x:v>2026-09-30T00:00:00.000Z</x:v>
      </x:c>
      <x:c r="E4964" s="7" t="n">
        <x:v>138.5</x:v>
      </x:c>
      <x:c r="F4964" s="7" t="n">
        <x:v>139.9</x:v>
      </x:c>
      <x:c r="G4964" s="7" t="n">
        <x:v>137.8</x:v>
      </x:c>
      <x:c r="H4964" s="2" t="str">
        <x:v>否</x:v>
      </x:c>
      <x:c r="I4964" s="7" t="n">
        <x:f>IF(AND(ISNUMBER(E4964),ISNUMBER(F4964)),E4964-F4964,"")</x:f>
        <x:v>-1.4000000000000057</x:v>
      </x:c>
      <x:c r="J4964" s="2" t="str">
        <x:f>IF(H4964="否","不适用",IF(AND(ISNUMBER(E4964),ISNUMBER(F4964)),IF(I4964&gt;'规则与名单'!$B$2,"是","否"),"未判定"))</x:f>
        <x:v>不适用</x:v>
      </x:c>
      <x:c r="K4964" s="2" t="str">
        <x:f>IF(J4964="是",IF(ISNUMBER(F4964),"测试日GPS","缺失"),IF(ISNUMBER(G4964),"非测试日纯氢",IF(AND(H4964="是",J4964="未判定"),IF(ISNUMBER(F4964),"测试名单无纯氢GPS","缺失"),IF(ISNUMBER(E4964),"非测试日仪表","缺失"))))</x:f>
        <x:v>非测试日纯氢</x:v>
      </x:c>
      <x:c r="L4964" s="7" t="n">
        <x:f>IF(K4964="缺失","",IF(K4964="非测试日纯氢",G4964,IF(K4964="非测试日仪表",E4964,F4964)))</x:f>
        <x:v>137.8</x:v>
      </x:c>
      <x:c r="M4964" s="2" t="n">
        <x:f>IF(K4964="缺失",1,0)</x:f>
        <x:v>0</x:v>
      </x:c>
      <x:c r="N4964" s="2" t="str">
        <x:v>车辆里程查询_20260901-20260930_1024辆_仪表里程.xlsx / AH572</x:v>
      </x:c>
      <x:c r="O4964" s="2" t="str">
        <x:v>车辆里程查询_20260901-20260930_1024辆_GPS里程.xlsx / AH572</x:v>
      </x:c>
      <x:c r="P4964" s="2" t="str">
        <x:v>车辆纯氢气里程查询_20260901-20260930_1024辆.xlsx / AH330</x:v>
      </x:c>
    </x:row>
    <x:row r="4965" ht="22" customHeight="1">
      <x:c r="A4965" s="2" t="n">
        <x:v>197</x:v>
      </x:c>
      <x:c r="B4965" s="2" t="str">
        <x:v>粤AGR6867</x:v>
      </x:c>
      <x:c r="C4965" s="2" t="str">
        <x:v>钟祥</x:v>
      </x:c>
      <x:c r="D4965" s="8" t="d">
        <x:v>2026-09-21T00:00:00.000Z</x:v>
      </x:c>
      <x:c r="E4965" s="7" t="n">
        <x:v>38.7</x:v>
      </x:c>
      <x:c r="F4965" s="7" t="n">
        <x:v>39.1</x:v>
      </x:c>
      <x:c r="G4965" s="7" t="n">
        <x:v>13.5</x:v>
      </x:c>
      <x:c r="H4965" s="2" t="str">
        <x:v>否</x:v>
      </x:c>
      <x:c r="I4965" s="7" t="n">
        <x:f>IF(AND(ISNUMBER(E4965),ISNUMBER(F4965)),E4965-F4965,"")</x:f>
        <x:v>-0.3999999999999986</x:v>
      </x:c>
      <x:c r="J4965" s="2" t="str">
        <x:f>IF(H4965="否","不适用",IF(AND(ISNUMBER(E4965),ISNUMBER(F4965)),IF(I4965&gt;'规则与名单'!$B$2,"是","否"),"未判定"))</x:f>
        <x:v>不适用</x:v>
      </x:c>
      <x:c r="K4965" s="2" t="str">
        <x:f>IF(J4965="是",IF(ISNUMBER(F4965),"测试日GPS","缺失"),IF(ISNUMBER(G4965),"非测试日纯氢",IF(AND(H4965="是",J4965="未判定"),IF(ISNUMBER(F4965),"测试名单无纯氢GPS","缺失"),IF(ISNUMBER(E4965),"非测试日仪表","缺失"))))</x:f>
        <x:v>非测试日纯氢</x:v>
      </x:c>
      <x:c r="L4965" s="7" t="n">
        <x:f>IF(K4965="缺失","",IF(K4965="非测试日纯氢",G4965,IF(K4965="非测试日仪表",E4965,F4965)))</x:f>
        <x:v>13.5</x:v>
      </x:c>
      <x:c r="M4965" s="2" t="n">
        <x:f>IF(K4965="缺失",1,0)</x:f>
        <x:v>0</x:v>
      </x:c>
      <x:c r="N4965" s="2" t="str">
        <x:v>车辆里程查询_20260901-20260930_1024辆_仪表里程.xlsx / Y540</x:v>
      </x:c>
      <x:c r="O4965" s="2" t="str">
        <x:v>车辆里程查询_20260901-20260930_1024辆_GPS里程.xlsx / Y540</x:v>
      </x:c>
      <x:c r="P4965" s="2" t="str">
        <x:v>车辆纯氢气里程查询_20260901-20260930_1024辆.xlsx / Y268</x:v>
      </x:c>
    </x:row>
    <x:row r="4966" ht="22" customHeight="1">
      <x:c r="A4966" s="2" t="n">
        <x:v>197</x:v>
      </x:c>
      <x:c r="B4966" s="2" t="str">
        <x:v>粤AGR6867</x:v>
      </x:c>
      <x:c r="C4966" s="2" t="str">
        <x:v>钟祥</x:v>
      </x:c>
      <x:c r="D4966" s="8" t="d">
        <x:v>2026-09-22T00:00:00.000Z</x:v>
      </x:c>
      <x:c r="E4966" s="7"/>
      <x:c r="F4966" s="7" t="n">
        <x:v>0</x:v>
      </x:c>
      <x:c r="G4966" s="7"/>
      <x:c r="H4966" s="2" t="str">
        <x:v>否</x:v>
      </x:c>
      <x:c r="I4966" s="7" t="str">
        <x:f>IF(AND(ISNUMBER(E4966),ISNUMBER(F4966)),E4966-F4966,"")</x:f>
      </x:c>
      <x:c r="J4966" s="2" t="str">
        <x:f>IF(H4966="否","不适用",IF(AND(ISNUMBER(E4966),ISNUMBER(F4966)),IF(I4966&gt;'规则与名单'!$B$2,"是","否"),"未判定"))</x:f>
        <x:v>不适用</x:v>
      </x:c>
      <x:c r="K4966" s="2" t="str">
        <x:f>IF(J4966="是",IF(ISNUMBER(F4966),"测试日GPS","缺失"),IF(ISNUMBER(G4966),"非测试日纯氢",IF(AND(H4966="是",J4966="未判定"),IF(ISNUMBER(F4966),"测试名单无纯氢GPS","缺失"),IF(ISNUMBER(E4966),"非测试日仪表","缺失"))))</x:f>
        <x:v>缺失</x:v>
      </x:c>
      <x:c r="L4966" s="7" t="str">
        <x:f>IF(K4966="缺失","",IF(K4966="非测试日纯氢",G4966,IF(K4966="非测试日仪表",E4966,F4966)))</x:f>
      </x:c>
      <x:c r="M4966" s="2" t="n">
        <x:f>IF(K4966="缺失",1,0)</x:f>
        <x:v>1</x:v>
      </x:c>
      <x:c r="N4966" s="2" t="str">
        <x:v>车辆里程查询_20260901-20260930_1024辆_仪表里程.xlsx / Z540</x:v>
      </x:c>
      <x:c r="O4966" s="2" t="str">
        <x:v>车辆里程查询_20260901-20260930_1024辆_GPS里程.xlsx / Z540</x:v>
      </x:c>
      <x:c r="P4966" s="2" t="str">
        <x:v>车辆纯氢气里程查询_20260901-20260930_1024辆.xlsx / Z268</x:v>
      </x:c>
    </x:row>
    <x:row r="4967" ht="22" customHeight="1">
      <x:c r="A4967" s="2" t="n">
        <x:v>197</x:v>
      </x:c>
      <x:c r="B4967" s="2" t="str">
        <x:v>粤AGR6867</x:v>
      </x:c>
      <x:c r="C4967" s="2" t="str">
        <x:v>钟祥</x:v>
      </x:c>
      <x:c r="D4967" s="8" t="d">
        <x:v>2026-09-23T00:00:00.000Z</x:v>
      </x:c>
      <x:c r="E4967" s="7"/>
      <x:c r="F4967" s="7" t="n">
        <x:v>0</x:v>
      </x:c>
      <x:c r="G4967" s="7"/>
      <x:c r="H4967" s="2" t="str">
        <x:v>否</x:v>
      </x:c>
      <x:c r="I4967" s="7" t="str">
        <x:f>IF(AND(ISNUMBER(E4967),ISNUMBER(F4967)),E4967-F4967,"")</x:f>
      </x:c>
      <x:c r="J4967" s="2" t="str">
        <x:f>IF(H4967="否","不适用",IF(AND(ISNUMBER(E4967),ISNUMBER(F4967)),IF(I4967&gt;'规则与名单'!$B$2,"是","否"),"未判定"))</x:f>
        <x:v>不适用</x:v>
      </x:c>
      <x:c r="K4967" s="2" t="str">
        <x:f>IF(J4967="是",IF(ISNUMBER(F4967),"测试日GPS","缺失"),IF(ISNUMBER(G4967),"非测试日纯氢",IF(AND(H4967="是",J4967="未判定"),IF(ISNUMBER(F4967),"测试名单无纯氢GPS","缺失"),IF(ISNUMBER(E4967),"非测试日仪表","缺失"))))</x:f>
        <x:v>缺失</x:v>
      </x:c>
      <x:c r="L4967" s="7" t="str">
        <x:f>IF(K4967="缺失","",IF(K4967="非测试日纯氢",G4967,IF(K4967="非测试日仪表",E4967,F4967)))</x:f>
      </x:c>
      <x:c r="M4967" s="2" t="n">
        <x:f>IF(K4967="缺失",1,0)</x:f>
        <x:v>1</x:v>
      </x:c>
      <x:c r="N4967" s="2" t="str">
        <x:v>车辆里程查询_20260901-20260930_1024辆_仪表里程.xlsx / AA540</x:v>
      </x:c>
      <x:c r="O4967" s="2" t="str">
        <x:v>车辆里程查询_20260901-20260930_1024辆_GPS里程.xlsx / AA540</x:v>
      </x:c>
      <x:c r="P4967" s="2" t="str">
        <x:v>车辆纯氢气里程查询_20260901-20260930_1024辆.xlsx / AA268</x:v>
      </x:c>
    </x:row>
    <x:row r="4968" ht="22" customHeight="1">
      <x:c r="A4968" s="2" t="n">
        <x:v>197</x:v>
      </x:c>
      <x:c r="B4968" s="2" t="str">
        <x:v>粤AGR6867</x:v>
      </x:c>
      <x:c r="C4968" s="2" t="str">
        <x:v>钟祥</x:v>
      </x:c>
      <x:c r="D4968" s="8" t="d">
        <x:v>2026-09-24T00:00:00.000Z</x:v>
      </x:c>
      <x:c r="E4968" s="7"/>
      <x:c r="F4968" s="7" t="n">
        <x:v>0</x:v>
      </x:c>
      <x:c r="G4968" s="7"/>
      <x:c r="H4968" s="2" t="str">
        <x:v>否</x:v>
      </x:c>
      <x:c r="I4968" s="7" t="str">
        <x:f>IF(AND(ISNUMBER(E4968),ISNUMBER(F4968)),E4968-F4968,"")</x:f>
      </x:c>
      <x:c r="J4968" s="2" t="str">
        <x:f>IF(H4968="否","不适用",IF(AND(ISNUMBER(E4968),ISNUMBER(F4968)),IF(I4968&gt;'规则与名单'!$B$2,"是","否"),"未判定"))</x:f>
        <x:v>不适用</x:v>
      </x:c>
      <x:c r="K4968" s="2" t="str">
        <x:f>IF(J4968="是",IF(ISNUMBER(F4968),"测试日GPS","缺失"),IF(ISNUMBER(G4968),"非测试日纯氢",IF(AND(H4968="是",J4968="未判定"),IF(ISNUMBER(F4968),"测试名单无纯氢GPS","缺失"),IF(ISNUMBER(E4968),"非测试日仪表","缺失"))))</x:f>
        <x:v>缺失</x:v>
      </x:c>
      <x:c r="L4968" s="7" t="str">
        <x:f>IF(K4968="缺失","",IF(K4968="非测试日纯氢",G4968,IF(K4968="非测试日仪表",E4968,F4968)))</x:f>
      </x:c>
      <x:c r="M4968" s="2" t="n">
        <x:f>IF(K4968="缺失",1,0)</x:f>
        <x:v>1</x:v>
      </x:c>
      <x:c r="N4968" s="2" t="str">
        <x:v>车辆里程查询_20260901-20260930_1024辆_仪表里程.xlsx / AB540</x:v>
      </x:c>
      <x:c r="O4968" s="2" t="str">
        <x:v>车辆里程查询_20260901-20260930_1024辆_GPS里程.xlsx / AB540</x:v>
      </x:c>
      <x:c r="P4968" s="2" t="str">
        <x:v>车辆纯氢气里程查询_20260901-20260930_1024辆.xlsx / AB268</x:v>
      </x:c>
    </x:row>
    <x:row r="4969" ht="22" customHeight="1">
      <x:c r="A4969" s="2" t="n">
        <x:v>197</x:v>
      </x:c>
      <x:c r="B4969" s="2" t="str">
        <x:v>粤AGR6867</x:v>
      </x:c>
      <x:c r="C4969" s="2" t="str">
        <x:v>钟祥</x:v>
      </x:c>
      <x:c r="D4969" s="8" t="d">
        <x:v>2026-09-25T00:00:00.000Z</x:v>
      </x:c>
      <x:c r="E4969" s="7"/>
      <x:c r="F4969" s="7" t="n">
        <x:v>0</x:v>
      </x:c>
      <x:c r="G4969" s="7"/>
      <x:c r="H4969" s="2" t="str">
        <x:v>否</x:v>
      </x:c>
      <x:c r="I4969" s="7" t="str">
        <x:f>IF(AND(ISNUMBER(E4969),ISNUMBER(F4969)),E4969-F4969,"")</x:f>
      </x:c>
      <x:c r="J4969" s="2" t="str">
        <x:f>IF(H4969="否","不适用",IF(AND(ISNUMBER(E4969),ISNUMBER(F4969)),IF(I4969&gt;'规则与名单'!$B$2,"是","否"),"未判定"))</x:f>
        <x:v>不适用</x:v>
      </x:c>
      <x:c r="K4969" s="2" t="str">
        <x:f>IF(J4969="是",IF(ISNUMBER(F4969),"测试日GPS","缺失"),IF(ISNUMBER(G4969),"非测试日纯氢",IF(AND(H4969="是",J4969="未判定"),IF(ISNUMBER(F4969),"测试名单无纯氢GPS","缺失"),IF(ISNUMBER(E4969),"非测试日仪表","缺失"))))</x:f>
        <x:v>缺失</x:v>
      </x:c>
      <x:c r="L4969" s="7" t="str">
        <x:f>IF(K4969="缺失","",IF(K4969="非测试日纯氢",G4969,IF(K4969="非测试日仪表",E4969,F4969)))</x:f>
      </x:c>
      <x:c r="M4969" s="2" t="n">
        <x:f>IF(K4969="缺失",1,0)</x:f>
        <x:v>1</x:v>
      </x:c>
      <x:c r="N4969" s="2" t="str">
        <x:v>车辆里程查询_20260901-20260930_1024辆_仪表里程.xlsx / AC540</x:v>
      </x:c>
      <x:c r="O4969" s="2" t="str">
        <x:v>车辆里程查询_20260901-20260930_1024辆_GPS里程.xlsx / AC540</x:v>
      </x:c>
      <x:c r="P4969" s="2" t="str">
        <x:v>车辆纯氢气里程查询_20260901-20260930_1024辆.xlsx / AC268</x:v>
      </x:c>
    </x:row>
    <x:row r="4970" ht="22" customHeight="1">
      <x:c r="A4970" s="2" t="n">
        <x:v>197</x:v>
      </x:c>
      <x:c r="B4970" s="2" t="str">
        <x:v>粤AGR6867</x:v>
      </x:c>
      <x:c r="C4970" s="2" t="str">
        <x:v>钟祥</x:v>
      </x:c>
      <x:c r="D4970" s="8" t="d">
        <x:v>2026-09-26T00:00:00.000Z</x:v>
      </x:c>
      <x:c r="E4970" s="7"/>
      <x:c r="F4970" s="7" t="n">
        <x:v>0</x:v>
      </x:c>
      <x:c r="G4970" s="7"/>
      <x:c r="H4970" s="2" t="str">
        <x:v>否</x:v>
      </x:c>
      <x:c r="I4970" s="7" t="str">
        <x:f>IF(AND(ISNUMBER(E4970),ISNUMBER(F4970)),E4970-F4970,"")</x:f>
      </x:c>
      <x:c r="J4970" s="2" t="str">
        <x:f>IF(H4970="否","不适用",IF(AND(ISNUMBER(E4970),ISNUMBER(F4970)),IF(I4970&gt;'规则与名单'!$B$2,"是","否"),"未判定"))</x:f>
        <x:v>不适用</x:v>
      </x:c>
      <x:c r="K4970" s="2" t="str">
        <x:f>IF(J4970="是",IF(ISNUMBER(F4970),"测试日GPS","缺失"),IF(ISNUMBER(G4970),"非测试日纯氢",IF(AND(H4970="是",J4970="未判定"),IF(ISNUMBER(F4970),"测试名单无纯氢GPS","缺失"),IF(ISNUMBER(E4970),"非测试日仪表","缺失"))))</x:f>
        <x:v>缺失</x:v>
      </x:c>
      <x:c r="L4970" s="7" t="str">
        <x:f>IF(K4970="缺失","",IF(K4970="非测试日纯氢",G4970,IF(K4970="非测试日仪表",E4970,F4970)))</x:f>
      </x:c>
      <x:c r="M4970" s="2" t="n">
        <x:f>IF(K4970="缺失",1,0)</x:f>
        <x:v>1</x:v>
      </x:c>
      <x:c r="N4970" s="2" t="str">
        <x:v>车辆里程查询_20260901-20260930_1024辆_仪表里程.xlsx / AD540</x:v>
      </x:c>
      <x:c r="O4970" s="2" t="str">
        <x:v>车辆里程查询_20260901-20260930_1024辆_GPS里程.xlsx / AD540</x:v>
      </x:c>
      <x:c r="P4970" s="2" t="str">
        <x:v>车辆纯氢气里程查询_20260901-20260930_1024辆.xlsx / AD268</x:v>
      </x:c>
    </x:row>
    <x:row r="4971" ht="22" customHeight="1">
      <x:c r="A4971" s="2" t="n">
        <x:v>197</x:v>
      </x:c>
      <x:c r="B4971" s="2" t="str">
        <x:v>粤AGR6867</x:v>
      </x:c>
      <x:c r="C4971" s="2" t="str">
        <x:v>钟祥</x:v>
      </x:c>
      <x:c r="D4971" s="8" t="d">
        <x:v>2026-09-27T00:00:00.000Z</x:v>
      </x:c>
      <x:c r="E4971" s="7"/>
      <x:c r="F4971" s="7" t="n">
        <x:v>0</x:v>
      </x:c>
      <x:c r="G4971" s="7"/>
      <x:c r="H4971" s="2" t="str">
        <x:v>否</x:v>
      </x:c>
      <x:c r="I4971" s="7" t="str">
        <x:f>IF(AND(ISNUMBER(E4971),ISNUMBER(F4971)),E4971-F4971,"")</x:f>
      </x:c>
      <x:c r="J4971" s="2" t="str">
        <x:f>IF(H4971="否","不适用",IF(AND(ISNUMBER(E4971),ISNUMBER(F4971)),IF(I4971&gt;'规则与名单'!$B$2,"是","否"),"未判定"))</x:f>
        <x:v>不适用</x:v>
      </x:c>
      <x:c r="K4971" s="2" t="str">
        <x:f>IF(J4971="是",IF(ISNUMBER(F4971),"测试日GPS","缺失"),IF(ISNUMBER(G4971),"非测试日纯氢",IF(AND(H4971="是",J4971="未判定"),IF(ISNUMBER(F4971),"测试名单无纯氢GPS","缺失"),IF(ISNUMBER(E4971),"非测试日仪表","缺失"))))</x:f>
        <x:v>缺失</x:v>
      </x:c>
      <x:c r="L4971" s="7" t="str">
        <x:f>IF(K4971="缺失","",IF(K4971="非测试日纯氢",G4971,IF(K4971="非测试日仪表",E4971,F4971)))</x:f>
      </x:c>
      <x:c r="M4971" s="2" t="n">
        <x:f>IF(K4971="缺失",1,0)</x:f>
        <x:v>1</x:v>
      </x:c>
      <x:c r="N4971" s="2" t="str">
        <x:v>车辆里程查询_20260901-20260930_1024辆_仪表里程.xlsx / AE540</x:v>
      </x:c>
      <x:c r="O4971" s="2" t="str">
        <x:v>车辆里程查询_20260901-20260930_1024辆_GPS里程.xlsx / AE540</x:v>
      </x:c>
      <x:c r="P4971" s="2" t="str">
        <x:v>车辆纯氢气里程查询_20260901-20260930_1024辆.xlsx / AE268</x:v>
      </x:c>
    </x:row>
    <x:row r="4972" ht="22" customHeight="1">
      <x:c r="A4972" s="2" t="n">
        <x:v>197</x:v>
      </x:c>
      <x:c r="B4972" s="2" t="str">
        <x:v>粤AGR6867</x:v>
      </x:c>
      <x:c r="C4972" s="2" t="str">
        <x:v>钟祥</x:v>
      </x:c>
      <x:c r="D4972" s="8" t="d">
        <x:v>2026-09-28T00:00:00.000Z</x:v>
      </x:c>
      <x:c r="E4972" s="7" t="n">
        <x:v>60.7</x:v>
      </x:c>
      <x:c r="F4972" s="7" t="n">
        <x:v>62.3</x:v>
      </x:c>
      <x:c r="G4972" s="7" t="n">
        <x:v>60.7</x:v>
      </x:c>
      <x:c r="H4972" s="2" t="str">
        <x:v>否</x:v>
      </x:c>
      <x:c r="I4972" s="7" t="n">
        <x:f>IF(AND(ISNUMBER(E4972),ISNUMBER(F4972)),E4972-F4972,"")</x:f>
        <x:v>-1.5999999999999943</x:v>
      </x:c>
      <x:c r="J4972" s="2" t="str">
        <x:f>IF(H4972="否","不适用",IF(AND(ISNUMBER(E4972),ISNUMBER(F4972)),IF(I4972&gt;'规则与名单'!$B$2,"是","否"),"未判定"))</x:f>
        <x:v>不适用</x:v>
      </x:c>
      <x:c r="K4972" s="2" t="str">
        <x:f>IF(J4972="是",IF(ISNUMBER(F4972),"测试日GPS","缺失"),IF(ISNUMBER(G4972),"非测试日纯氢",IF(AND(H4972="是",J4972="未判定"),IF(ISNUMBER(F4972),"测试名单无纯氢GPS","缺失"),IF(ISNUMBER(E4972),"非测试日仪表","缺失"))))</x:f>
        <x:v>非测试日纯氢</x:v>
      </x:c>
      <x:c r="L4972" s="7" t="n">
        <x:f>IF(K4972="缺失","",IF(K4972="非测试日纯氢",G4972,IF(K4972="非测试日仪表",E4972,F4972)))</x:f>
        <x:v>60.7</x:v>
      </x:c>
      <x:c r="M4972" s="2" t="n">
        <x:f>IF(K4972="缺失",1,0)</x:f>
        <x:v>0</x:v>
      </x:c>
      <x:c r="N4972" s="2" t="str">
        <x:v>车辆里程查询_20260901-20260930_1024辆_仪表里程.xlsx / AF540</x:v>
      </x:c>
      <x:c r="O4972" s="2" t="str">
        <x:v>车辆里程查询_20260901-20260930_1024辆_GPS里程.xlsx / AF540</x:v>
      </x:c>
      <x:c r="P4972" s="2" t="str">
        <x:v>车辆纯氢气里程查询_20260901-20260930_1024辆.xlsx / AF268</x:v>
      </x:c>
    </x:row>
    <x:row r="4973" ht="22" customHeight="1">
      <x:c r="A4973" s="2" t="n">
        <x:v>197</x:v>
      </x:c>
      <x:c r="B4973" s="2" t="str">
        <x:v>粤AGR6867</x:v>
      </x:c>
      <x:c r="C4973" s="2" t="str">
        <x:v>钟祥</x:v>
      </x:c>
      <x:c r="D4973" s="8" t="d">
        <x:v>2026-09-29T00:00:00.000Z</x:v>
      </x:c>
      <x:c r="E4973" s="7" t="n">
        <x:v>88.5</x:v>
      </x:c>
      <x:c r="F4973" s="7" t="n">
        <x:v>89.9</x:v>
      </x:c>
      <x:c r="G4973" s="7" t="n">
        <x:v>88.4</x:v>
      </x:c>
      <x:c r="H4973" s="2" t="str">
        <x:v>否</x:v>
      </x:c>
      <x:c r="I4973" s="7" t="n">
        <x:f>IF(AND(ISNUMBER(E4973),ISNUMBER(F4973)),E4973-F4973,"")</x:f>
        <x:v>-1.4000000000000057</x:v>
      </x:c>
      <x:c r="J4973" s="2" t="str">
        <x:f>IF(H4973="否","不适用",IF(AND(ISNUMBER(E4973),ISNUMBER(F4973)),IF(I4973&gt;'规则与名单'!$B$2,"是","否"),"未判定"))</x:f>
        <x:v>不适用</x:v>
      </x:c>
      <x:c r="K4973" s="2" t="str">
        <x:f>IF(J4973="是",IF(ISNUMBER(F4973),"测试日GPS","缺失"),IF(ISNUMBER(G4973),"非测试日纯氢",IF(AND(H4973="是",J4973="未判定"),IF(ISNUMBER(F4973),"测试名单无纯氢GPS","缺失"),IF(ISNUMBER(E4973),"非测试日仪表","缺失"))))</x:f>
        <x:v>非测试日纯氢</x:v>
      </x:c>
      <x:c r="L4973" s="7" t="n">
        <x:f>IF(K4973="缺失","",IF(K4973="非测试日纯氢",G4973,IF(K4973="非测试日仪表",E4973,F4973)))</x:f>
        <x:v>88.4</x:v>
      </x:c>
      <x:c r="M4973" s="2" t="n">
        <x:f>IF(K4973="缺失",1,0)</x:f>
        <x:v>0</x:v>
      </x:c>
      <x:c r="N4973" s="2" t="str">
        <x:v>车辆里程查询_20260901-20260930_1024辆_仪表里程.xlsx / AG540</x:v>
      </x:c>
      <x:c r="O4973" s="2" t="str">
        <x:v>车辆里程查询_20260901-20260930_1024辆_GPS里程.xlsx / AG540</x:v>
      </x:c>
      <x:c r="P4973" s="2" t="str">
        <x:v>车辆纯氢气里程查询_20260901-20260930_1024辆.xlsx / AG268</x:v>
      </x:c>
    </x:row>
    <x:row r="4974" ht="22" customHeight="1">
      <x:c r="A4974" s="2" t="n">
        <x:v>197</x:v>
      </x:c>
      <x:c r="B4974" s="2" t="str">
        <x:v>粤AGR6867</x:v>
      </x:c>
      <x:c r="C4974" s="2" t="str">
        <x:v>钟祥</x:v>
      </x:c>
      <x:c r="D4974" s="8" t="d">
        <x:v>2026-09-30T00:00:00.000Z</x:v>
      </x:c>
      <x:c r="E4974" s="7"/>
      <x:c r="F4974" s="7" t="n">
        <x:v>0</x:v>
      </x:c>
      <x:c r="G4974" s="7"/>
      <x:c r="H4974" s="2" t="str">
        <x:v>否</x:v>
      </x:c>
      <x:c r="I4974" s="7" t="str">
        <x:f>IF(AND(ISNUMBER(E4974),ISNUMBER(F4974)),E4974-F4974,"")</x:f>
      </x:c>
      <x:c r="J4974" s="2" t="str">
        <x:f>IF(H4974="否","不适用",IF(AND(ISNUMBER(E4974),ISNUMBER(F4974)),IF(I4974&gt;'规则与名单'!$B$2,"是","否"),"未判定"))</x:f>
        <x:v>不适用</x:v>
      </x:c>
      <x:c r="K4974" s="2" t="str">
        <x:f>IF(J4974="是",IF(ISNUMBER(F4974),"测试日GPS","缺失"),IF(ISNUMBER(G4974),"非测试日纯氢",IF(AND(H4974="是",J4974="未判定"),IF(ISNUMBER(F4974),"测试名单无纯氢GPS","缺失"),IF(ISNUMBER(E4974),"非测试日仪表","缺失"))))</x:f>
        <x:v>缺失</x:v>
      </x:c>
      <x:c r="L4974" s="7" t="str">
        <x:f>IF(K4974="缺失","",IF(K4974="非测试日纯氢",G4974,IF(K4974="非测试日仪表",E4974,F4974)))</x:f>
      </x:c>
      <x:c r="M4974" s="2" t="n">
        <x:f>IF(K4974="缺失",1,0)</x:f>
        <x:v>1</x:v>
      </x:c>
      <x:c r="N4974" s="2" t="str">
        <x:v>车辆里程查询_20260901-20260930_1024辆_仪表里程.xlsx / AH540</x:v>
      </x:c>
      <x:c r="O4974" s="2" t="str">
        <x:v>车辆里程查询_20260901-20260930_1024辆_GPS里程.xlsx / AH540</x:v>
      </x:c>
      <x:c r="P4974" s="2" t="str">
        <x:v>车辆纯氢气里程查询_20260901-20260930_1024辆.xlsx / AH268</x:v>
      </x:c>
    </x:row>
    <x:row r="4975" ht="22" customHeight="1">
      <x:c r="A4975" s="2" t="n">
        <x:v>198</x:v>
      </x:c>
      <x:c r="B4975" s="2" t="str">
        <x:v>粤AGR6885</x:v>
      </x:c>
      <x:c r="C4975" s="2" t="str">
        <x:v>钟祥</x:v>
      </x:c>
      <x:c r="D4975" s="8" t="d">
        <x:v>2026-09-01T00:00:00.000Z</x:v>
      </x:c>
      <x:c r="E4975" s="7" t="n">
        <x:v>114.5</x:v>
      </x:c>
      <x:c r="F4975" s="7" t="n">
        <x:v>270.3</x:v>
      </x:c>
      <x:c r="G4975" s="7" t="n">
        <x:v>268.3</x:v>
      </x:c>
      <x:c r="H4975" s="2" t="str">
        <x:v>否</x:v>
      </x:c>
      <x:c r="I4975" s="7" t="n">
        <x:f>IF(AND(ISNUMBER(E4975),ISNUMBER(F4975)),E4975-F4975,"")</x:f>
        <x:v>-155.8</x:v>
      </x:c>
      <x:c r="J4975" s="2" t="str">
        <x:f>IF(H4975="否","不适用",IF(AND(ISNUMBER(E4975),ISNUMBER(F4975)),IF(I4975&gt;'规则与名单'!$B$2,"是","否"),"未判定"))</x:f>
        <x:v>不适用</x:v>
      </x:c>
      <x:c r="K4975" s="2" t="str">
        <x:f>IF(J4975="是",IF(ISNUMBER(F4975),"测试日GPS","缺失"),IF(ISNUMBER(G4975),"非测试日纯氢",IF(AND(H4975="是",J4975="未判定"),IF(ISNUMBER(F4975),"测试名单无纯氢GPS","缺失"),IF(ISNUMBER(E4975),"非测试日仪表","缺失"))))</x:f>
        <x:v>非测试日纯氢</x:v>
      </x:c>
      <x:c r="L4975" s="7" t="n">
        <x:f>IF(K4975="缺失","",IF(K4975="非测试日纯氢",G4975,IF(K4975="非测试日仪表",E4975,F4975)))</x:f>
        <x:v>268.3</x:v>
      </x:c>
      <x:c r="M4975" s="2" t="n">
        <x:f>IF(K4975="缺失",1,0)</x:f>
        <x:v>0</x:v>
      </x:c>
      <x:c r="N4975" s="2" t="str">
        <x:v>车辆里程查询_20260901-20260930_1024辆_仪表里程.xlsx / E14</x:v>
      </x:c>
      <x:c r="O4975" s="2" t="str">
        <x:v>车辆里程查询_20260901-20260930_1024辆_GPS里程.xlsx / E225</x:v>
      </x:c>
      <x:c r="P4975" s="2" t="str">
        <x:v>车辆纯氢气里程查询_20260901-20260930_1024辆.xlsx / E592</x:v>
      </x:c>
    </x:row>
    <x:row r="4976" ht="22" customHeight="1">
      <x:c r="A4976" s="2" t="n">
        <x:v>198</x:v>
      </x:c>
      <x:c r="B4976" s="2" t="str">
        <x:v>粤AGR6885</x:v>
      </x:c>
      <x:c r="C4976" s="2" t="str">
        <x:v>钟祥</x:v>
      </x:c>
      <x:c r="D4976" s="8" t="d">
        <x:v>2026-09-02T00:00:00.000Z</x:v>
      </x:c>
      <x:c r="E4976" s="7" t="n">
        <x:v>274.8</x:v>
      </x:c>
      <x:c r="F4976" s="7" t="n">
        <x:v>125.5</x:v>
      </x:c>
      <x:c r="G4976" s="7" t="n">
        <x:v>120.4</x:v>
      </x:c>
      <x:c r="H4976" s="2" t="str">
        <x:v>否</x:v>
      </x:c>
      <x:c r="I4976" s="7" t="n">
        <x:f>IF(AND(ISNUMBER(E4976),ISNUMBER(F4976)),E4976-F4976,"")</x:f>
        <x:v>149.3</x:v>
      </x:c>
      <x:c r="J4976" s="2" t="str">
        <x:f>IF(H4976="否","不适用",IF(AND(ISNUMBER(E4976),ISNUMBER(F4976)),IF(I4976&gt;'规则与名单'!$B$2,"是","否"),"未判定"))</x:f>
        <x:v>不适用</x:v>
      </x:c>
      <x:c r="K4976" s="2" t="str">
        <x:f>IF(J4976="是",IF(ISNUMBER(F4976),"测试日GPS","缺失"),IF(ISNUMBER(G4976),"非测试日纯氢",IF(AND(H4976="是",J4976="未判定"),IF(ISNUMBER(F4976),"测试名单无纯氢GPS","缺失"),IF(ISNUMBER(E4976),"非测试日仪表","缺失"))))</x:f>
        <x:v>非测试日纯氢</x:v>
      </x:c>
      <x:c r="L4976" s="7" t="n">
        <x:f>IF(K4976="缺失","",IF(K4976="非测试日纯氢",G4976,IF(K4976="非测试日仪表",E4976,F4976)))</x:f>
        <x:v>120.4</x:v>
      </x:c>
      <x:c r="M4976" s="2" t="n">
        <x:f>IF(K4976="缺失",1,0)</x:f>
        <x:v>0</x:v>
      </x:c>
      <x:c r="N4976" s="2" t="str">
        <x:v>车辆里程查询_20260901-20260930_1024辆_仪表里程.xlsx / F14</x:v>
      </x:c>
      <x:c r="O4976" s="2" t="str">
        <x:v>车辆里程查询_20260901-20260930_1024辆_GPS里程.xlsx / F225</x:v>
      </x:c>
      <x:c r="P4976" s="2" t="str">
        <x:v>车辆纯氢气里程查询_20260901-20260930_1024辆.xlsx / F592</x:v>
      </x:c>
    </x:row>
    <x:row r="4977" ht="22" customHeight="1">
      <x:c r="A4977" s="2" t="n">
        <x:v>198</x:v>
      </x:c>
      <x:c r="B4977" s="2" t="str">
        <x:v>粤AGR6885</x:v>
      </x:c>
      <x:c r="C4977" s="2" t="str">
        <x:v>钟祥</x:v>
      </x:c>
      <x:c r="D4977" s="8" t="d">
        <x:v>2026-09-03T00:00:00.000Z</x:v>
      </x:c>
      <x:c r="E4977" s="7" t="n">
        <x:v>171.2</x:v>
      </x:c>
      <x:c r="F4977" s="7" t="n">
        <x:v>174.5</x:v>
      </x:c>
      <x:c r="G4977" s="7" t="n">
        <x:v>147.2</x:v>
      </x:c>
      <x:c r="H4977" s="2" t="str">
        <x:v>否</x:v>
      </x:c>
      <x:c r="I4977" s="7" t="n">
        <x:f>IF(AND(ISNUMBER(E4977),ISNUMBER(F4977)),E4977-F4977,"")</x:f>
        <x:v>-3.3000000000000114</x:v>
      </x:c>
      <x:c r="J4977" s="2" t="str">
        <x:f>IF(H4977="否","不适用",IF(AND(ISNUMBER(E4977),ISNUMBER(F4977)),IF(I4977&gt;'规则与名单'!$B$2,"是","否"),"未判定"))</x:f>
        <x:v>不适用</x:v>
      </x:c>
      <x:c r="K4977" s="2" t="str">
        <x:f>IF(J4977="是",IF(ISNUMBER(F4977),"测试日GPS","缺失"),IF(ISNUMBER(G4977),"非测试日纯氢",IF(AND(H4977="是",J4977="未判定"),IF(ISNUMBER(F4977),"测试名单无纯氢GPS","缺失"),IF(ISNUMBER(E4977),"非测试日仪表","缺失"))))</x:f>
        <x:v>非测试日纯氢</x:v>
      </x:c>
      <x:c r="L4977" s="7" t="n">
        <x:f>IF(K4977="缺失","",IF(K4977="非测试日纯氢",G4977,IF(K4977="非测试日仪表",E4977,F4977)))</x:f>
        <x:v>147.2</x:v>
      </x:c>
      <x:c r="M4977" s="2" t="n">
        <x:f>IF(K4977="缺失",1,0)</x:f>
        <x:v>0</x:v>
      </x:c>
      <x:c r="N4977" s="2" t="str">
        <x:v>车辆里程查询_20260901-20260930_1024辆_仪表里程.xlsx / G14</x:v>
      </x:c>
      <x:c r="O4977" s="2" t="str">
        <x:v>车辆里程查询_20260901-20260930_1024辆_GPS里程.xlsx / G225</x:v>
      </x:c>
      <x:c r="P4977" s="2" t="str">
        <x:v>车辆纯氢气里程查询_20260901-20260930_1024辆.xlsx / G592</x:v>
      </x:c>
    </x:row>
    <x:row r="4978" ht="22" customHeight="1">
      <x:c r="A4978" s="2" t="n">
        <x:v>198</x:v>
      </x:c>
      <x:c r="B4978" s="2" t="str">
        <x:v>粤AGR6885</x:v>
      </x:c>
      <x:c r="C4978" s="2" t="str">
        <x:v>钟祥</x:v>
      </x:c>
      <x:c r="D4978" s="8" t="d">
        <x:v>2026-09-04T00:00:00.000Z</x:v>
      </x:c>
      <x:c r="E4978" s="7" t="n">
        <x:v>58.5</x:v>
      </x:c>
      <x:c r="F4978" s="7" t="n">
        <x:v>59.1</x:v>
      </x:c>
      <x:c r="G4978" s="7" t="n">
        <x:v>58.3</x:v>
      </x:c>
      <x:c r="H4978" s="2" t="str">
        <x:v>否</x:v>
      </x:c>
      <x:c r="I4978" s="7" t="n">
        <x:f>IF(AND(ISNUMBER(E4978),ISNUMBER(F4978)),E4978-F4978,"")</x:f>
        <x:v>-0.6000000000000014</x:v>
      </x:c>
      <x:c r="J4978" s="2" t="str">
        <x:f>IF(H4978="否","不适用",IF(AND(ISNUMBER(E4978),ISNUMBER(F4978)),IF(I4978&gt;'规则与名单'!$B$2,"是","否"),"未判定"))</x:f>
        <x:v>不适用</x:v>
      </x:c>
      <x:c r="K4978" s="2" t="str">
        <x:f>IF(J4978="是",IF(ISNUMBER(F4978),"测试日GPS","缺失"),IF(ISNUMBER(G4978),"非测试日纯氢",IF(AND(H4978="是",J4978="未判定"),IF(ISNUMBER(F4978),"测试名单无纯氢GPS","缺失"),IF(ISNUMBER(E4978),"非测试日仪表","缺失"))))</x:f>
        <x:v>非测试日纯氢</x:v>
      </x:c>
      <x:c r="L4978" s="7" t="n">
        <x:f>IF(K4978="缺失","",IF(K4978="非测试日纯氢",G4978,IF(K4978="非测试日仪表",E4978,F4978)))</x:f>
        <x:v>58.3</x:v>
      </x:c>
      <x:c r="M4978" s="2" t="n">
        <x:f>IF(K4978="缺失",1,0)</x:f>
        <x:v>0</x:v>
      </x:c>
      <x:c r="N4978" s="2" t="str">
        <x:v>车辆里程查询_20260901-20260930_1024辆_仪表里程.xlsx / H14</x:v>
      </x:c>
      <x:c r="O4978" s="2" t="str">
        <x:v>车辆里程查询_20260901-20260930_1024辆_GPS里程.xlsx / H225</x:v>
      </x:c>
      <x:c r="P4978" s="2" t="str">
        <x:v>车辆纯氢气里程查询_20260901-20260930_1024辆.xlsx / H592</x:v>
      </x:c>
    </x:row>
    <x:row r="4979" ht="22" customHeight="1">
      <x:c r="A4979" s="2" t="n">
        <x:v>198</x:v>
      </x:c>
      <x:c r="B4979" s="2" t="str">
        <x:v>粤AGR6885</x:v>
      </x:c>
      <x:c r="C4979" s="2" t="str">
        <x:v>钟祥</x:v>
      </x:c>
      <x:c r="D4979" s="8" t="d">
        <x:v>2026-09-05T00:00:00.000Z</x:v>
      </x:c>
      <x:c r="E4979" s="7" t="n">
        <x:v>120.3</x:v>
      </x:c>
      <x:c r="F4979" s="7" t="n">
        <x:v>121.2</x:v>
      </x:c>
      <x:c r="G4979" s="7" t="n">
        <x:v>119.9</x:v>
      </x:c>
      <x:c r="H4979" s="2" t="str">
        <x:v>否</x:v>
      </x:c>
      <x:c r="I4979" s="7" t="n">
        <x:f>IF(AND(ISNUMBER(E4979),ISNUMBER(F4979)),E4979-F4979,"")</x:f>
        <x:v>-0.9000000000000057</x:v>
      </x:c>
      <x:c r="J4979" s="2" t="str">
        <x:f>IF(H4979="否","不适用",IF(AND(ISNUMBER(E4979),ISNUMBER(F4979)),IF(I4979&gt;'规则与名单'!$B$2,"是","否"),"未判定"))</x:f>
        <x:v>不适用</x:v>
      </x:c>
      <x:c r="K4979" s="2" t="str">
        <x:f>IF(J4979="是",IF(ISNUMBER(F4979),"测试日GPS","缺失"),IF(ISNUMBER(G4979),"非测试日纯氢",IF(AND(H4979="是",J4979="未判定"),IF(ISNUMBER(F4979),"测试名单无纯氢GPS","缺失"),IF(ISNUMBER(E4979),"非测试日仪表","缺失"))))</x:f>
        <x:v>非测试日纯氢</x:v>
      </x:c>
      <x:c r="L4979" s="7" t="n">
        <x:f>IF(K4979="缺失","",IF(K4979="非测试日纯氢",G4979,IF(K4979="非测试日仪表",E4979,F4979)))</x:f>
        <x:v>119.9</x:v>
      </x:c>
      <x:c r="M4979" s="2" t="n">
        <x:f>IF(K4979="缺失",1,0)</x:f>
        <x:v>0</x:v>
      </x:c>
      <x:c r="N4979" s="2" t="str">
        <x:v>车辆里程查询_20260901-20260930_1024辆_仪表里程.xlsx / I14</x:v>
      </x:c>
      <x:c r="O4979" s="2" t="str">
        <x:v>车辆里程查询_20260901-20260930_1024辆_GPS里程.xlsx / I225</x:v>
      </x:c>
      <x:c r="P4979" s="2" t="str">
        <x:v>车辆纯氢气里程查询_20260901-20260930_1024辆.xlsx / I592</x:v>
      </x:c>
    </x:row>
    <x:row r="4980" ht="22" customHeight="1">
      <x:c r="A4980" s="2" t="n">
        <x:v>198</x:v>
      </x:c>
      <x:c r="B4980" s="2" t="str">
        <x:v>粤AGR6885</x:v>
      </x:c>
      <x:c r="C4980" s="2" t="str">
        <x:v>钟祥</x:v>
      </x:c>
      <x:c r="D4980" s="8" t="d">
        <x:v>2026-09-06T00:00:00.000Z</x:v>
      </x:c>
      <x:c r="E4980" s="7" t="n">
        <x:v>110.2</x:v>
      </x:c>
      <x:c r="F4980" s="7" t="n">
        <x:v>110</x:v>
      </x:c>
      <x:c r="G4980" s="7" t="n">
        <x:v>110.2</x:v>
      </x:c>
      <x:c r="H4980" s="2" t="str">
        <x:v>否</x:v>
      </x:c>
      <x:c r="I4980" s="7" t="n">
        <x:f>IF(AND(ISNUMBER(E4980),ISNUMBER(F4980)),E4980-F4980,"")</x:f>
        <x:v>0.20000000000000284</x:v>
      </x:c>
      <x:c r="J4980" s="2" t="str">
        <x:f>IF(H4980="否","不适用",IF(AND(ISNUMBER(E4980),ISNUMBER(F4980)),IF(I4980&gt;'规则与名单'!$B$2,"是","否"),"未判定"))</x:f>
        <x:v>不适用</x:v>
      </x:c>
      <x:c r="K4980" s="2" t="str">
        <x:f>IF(J4980="是",IF(ISNUMBER(F4980),"测试日GPS","缺失"),IF(ISNUMBER(G4980),"非测试日纯氢",IF(AND(H4980="是",J4980="未判定"),IF(ISNUMBER(F4980),"测试名单无纯氢GPS","缺失"),IF(ISNUMBER(E4980),"非测试日仪表","缺失"))))</x:f>
        <x:v>非测试日纯氢</x:v>
      </x:c>
      <x:c r="L4980" s="7" t="n">
        <x:f>IF(K4980="缺失","",IF(K4980="非测试日纯氢",G4980,IF(K4980="非测试日仪表",E4980,F4980)))</x:f>
        <x:v>110.2</x:v>
      </x:c>
      <x:c r="M4980" s="2" t="n">
        <x:f>IF(K4980="缺失",1,0)</x:f>
        <x:v>0</x:v>
      </x:c>
      <x:c r="N4980" s="2" t="str">
        <x:v>车辆里程查询_20260901-20260930_1024辆_仪表里程.xlsx / J14</x:v>
      </x:c>
      <x:c r="O4980" s="2" t="str">
        <x:v>车辆里程查询_20260901-20260930_1024辆_GPS里程.xlsx / J225</x:v>
      </x:c>
      <x:c r="P4980" s="2" t="str">
        <x:v>车辆纯氢气里程查询_20260901-20260930_1024辆.xlsx / J592</x:v>
      </x:c>
    </x:row>
    <x:row r="4981" ht="22" customHeight="1">
      <x:c r="A4981" s="2" t="n">
        <x:v>198</x:v>
      </x:c>
      <x:c r="B4981" s="2" t="str">
        <x:v>粤AGR6885</x:v>
      </x:c>
      <x:c r="C4981" s="2" t="str">
        <x:v>钟祥</x:v>
      </x:c>
      <x:c r="D4981" s="8" t="d">
        <x:v>2026-09-07T00:00:00.000Z</x:v>
      </x:c>
      <x:c r="E4981" s="7" t="n">
        <x:v>86.2</x:v>
      </x:c>
      <x:c r="F4981" s="7" t="n">
        <x:v>86.2</x:v>
      </x:c>
      <x:c r="G4981" s="7" t="n">
        <x:v>86.2</x:v>
      </x:c>
      <x:c r="H4981" s="2" t="str">
        <x:v>否</x:v>
      </x:c>
      <x:c r="I4981" s="7" t="n">
        <x:f>IF(AND(ISNUMBER(E4981),ISNUMBER(F4981)),E4981-F4981,"")</x:f>
        <x:v>0</x:v>
      </x:c>
      <x:c r="J4981" s="2" t="str">
        <x:f>IF(H4981="否","不适用",IF(AND(ISNUMBER(E4981),ISNUMBER(F4981)),IF(I4981&gt;'规则与名单'!$B$2,"是","否"),"未判定"))</x:f>
        <x:v>不适用</x:v>
      </x:c>
      <x:c r="K4981" s="2" t="str">
        <x:f>IF(J4981="是",IF(ISNUMBER(F4981),"测试日GPS","缺失"),IF(ISNUMBER(G4981),"非测试日纯氢",IF(AND(H4981="是",J4981="未判定"),IF(ISNUMBER(F4981),"测试名单无纯氢GPS","缺失"),IF(ISNUMBER(E4981),"非测试日仪表","缺失"))))</x:f>
        <x:v>非测试日纯氢</x:v>
      </x:c>
      <x:c r="L4981" s="7" t="n">
        <x:f>IF(K4981="缺失","",IF(K4981="非测试日纯氢",G4981,IF(K4981="非测试日仪表",E4981,F4981)))</x:f>
        <x:v>86.2</x:v>
      </x:c>
      <x:c r="M4981" s="2" t="n">
        <x:f>IF(K4981="缺失",1,0)</x:f>
        <x:v>0</x:v>
      </x:c>
      <x:c r="N4981" s="2" t="str">
        <x:v>车辆里程查询_20260901-20260930_1024辆_仪表里程.xlsx / K14</x:v>
      </x:c>
      <x:c r="O4981" s="2" t="str">
        <x:v>车辆里程查询_20260901-20260930_1024辆_GPS里程.xlsx / K225</x:v>
      </x:c>
      <x:c r="P4981" s="2" t="str">
        <x:v>车辆纯氢气里程查询_20260901-20260930_1024辆.xlsx / K592</x:v>
      </x:c>
    </x:row>
    <x:row r="4982" ht="22" customHeight="1">
      <x:c r="A4982" s="2" t="n">
        <x:v>198</x:v>
      </x:c>
      <x:c r="B4982" s="2" t="str">
        <x:v>粤AGR6885</x:v>
      </x:c>
      <x:c r="C4982" s="2" t="str">
        <x:v>钟祥</x:v>
      </x:c>
      <x:c r="D4982" s="8" t="d">
        <x:v>2026-09-08T00:00:00.000Z</x:v>
      </x:c>
      <x:c r="E4982" s="7" t="n">
        <x:v>120.7</x:v>
      </x:c>
      <x:c r="F4982" s="7" t="n">
        <x:v>120.8</x:v>
      </x:c>
      <x:c r="G4982" s="7" t="n">
        <x:v>116.5</x:v>
      </x:c>
      <x:c r="H4982" s="2" t="str">
        <x:v>否</x:v>
      </x:c>
      <x:c r="I4982" s="7" t="n">
        <x:f>IF(AND(ISNUMBER(E4982),ISNUMBER(F4982)),E4982-F4982,"")</x:f>
        <x:v>-0.09999999999999432</x:v>
      </x:c>
      <x:c r="J4982" s="2" t="str">
        <x:f>IF(H4982="否","不适用",IF(AND(ISNUMBER(E4982),ISNUMBER(F4982)),IF(I4982&gt;'规则与名单'!$B$2,"是","否"),"未判定"))</x:f>
        <x:v>不适用</x:v>
      </x:c>
      <x:c r="K4982" s="2" t="str">
        <x:f>IF(J4982="是",IF(ISNUMBER(F4982),"测试日GPS","缺失"),IF(ISNUMBER(G4982),"非测试日纯氢",IF(AND(H4982="是",J4982="未判定"),IF(ISNUMBER(F4982),"测试名单无纯氢GPS","缺失"),IF(ISNUMBER(E4982),"非测试日仪表","缺失"))))</x:f>
        <x:v>非测试日纯氢</x:v>
      </x:c>
      <x:c r="L4982" s="7" t="n">
        <x:f>IF(K4982="缺失","",IF(K4982="非测试日纯氢",G4982,IF(K4982="非测试日仪表",E4982,F4982)))</x:f>
        <x:v>116.5</x:v>
      </x:c>
      <x:c r="M4982" s="2" t="n">
        <x:f>IF(K4982="缺失",1,0)</x:f>
        <x:v>0</x:v>
      </x:c>
      <x:c r="N4982" s="2" t="str">
        <x:v>车辆里程查询_20260901-20260930_1024辆_仪表里程.xlsx / L14</x:v>
      </x:c>
      <x:c r="O4982" s="2" t="str">
        <x:v>车辆里程查询_20260901-20260930_1024辆_GPS里程.xlsx / L225</x:v>
      </x:c>
      <x:c r="P4982" s="2" t="str">
        <x:v>车辆纯氢气里程查询_20260901-20260930_1024辆.xlsx / L592</x:v>
      </x:c>
    </x:row>
    <x:row r="4983" ht="22" customHeight="1">
      <x:c r="A4983" s="2" t="n">
        <x:v>198</x:v>
      </x:c>
      <x:c r="B4983" s="2" t="str">
        <x:v>粤AGR6885</x:v>
      </x:c>
      <x:c r="C4983" s="2" t="str">
        <x:v>钟祥</x:v>
      </x:c>
      <x:c r="D4983" s="8" t="d">
        <x:v>2026-09-09T00:00:00.000Z</x:v>
      </x:c>
      <x:c r="E4983" s="7" t="n">
        <x:v>48.1</x:v>
      </x:c>
      <x:c r="F4983" s="7" t="n">
        <x:v>48.9</x:v>
      </x:c>
      <x:c r="G4983" s="7" t="n">
        <x:v>48</x:v>
      </x:c>
      <x:c r="H4983" s="2" t="str">
        <x:v>否</x:v>
      </x:c>
      <x:c r="I4983" s="7" t="n">
        <x:f>IF(AND(ISNUMBER(E4983),ISNUMBER(F4983)),E4983-F4983,"")</x:f>
        <x:v>-0.7999999999999972</x:v>
      </x:c>
      <x:c r="J4983" s="2" t="str">
        <x:f>IF(H4983="否","不适用",IF(AND(ISNUMBER(E4983),ISNUMBER(F4983)),IF(I4983&gt;'规则与名单'!$B$2,"是","否"),"未判定"))</x:f>
        <x:v>不适用</x:v>
      </x:c>
      <x:c r="K4983" s="2" t="str">
        <x:f>IF(J4983="是",IF(ISNUMBER(F4983),"测试日GPS","缺失"),IF(ISNUMBER(G4983),"非测试日纯氢",IF(AND(H4983="是",J4983="未判定"),IF(ISNUMBER(F4983),"测试名单无纯氢GPS","缺失"),IF(ISNUMBER(E4983),"非测试日仪表","缺失"))))</x:f>
        <x:v>非测试日纯氢</x:v>
      </x:c>
      <x:c r="L4983" s="7" t="n">
        <x:f>IF(K4983="缺失","",IF(K4983="非测试日纯氢",G4983,IF(K4983="非测试日仪表",E4983,F4983)))</x:f>
        <x:v>48</x:v>
      </x:c>
      <x:c r="M4983" s="2" t="n">
        <x:f>IF(K4983="缺失",1,0)</x:f>
        <x:v>0</x:v>
      </x:c>
      <x:c r="N4983" s="2" t="str">
        <x:v>车辆里程查询_20260901-20260930_1024辆_仪表里程.xlsx / M14</x:v>
      </x:c>
      <x:c r="O4983" s="2" t="str">
        <x:v>车辆里程查询_20260901-20260930_1024辆_GPS里程.xlsx / M225</x:v>
      </x:c>
      <x:c r="P4983" s="2" t="str">
        <x:v>车辆纯氢气里程查询_20260901-20260930_1024辆.xlsx / M592</x:v>
      </x:c>
    </x:row>
    <x:row r="4984" ht="22" customHeight="1">
      <x:c r="A4984" s="2" t="n">
        <x:v>198</x:v>
      </x:c>
      <x:c r="B4984" s="2" t="str">
        <x:v>粤AGR6885</x:v>
      </x:c>
      <x:c r="C4984" s="2" t="str">
        <x:v>钟祥</x:v>
      </x:c>
      <x:c r="D4984" s="8" t="d">
        <x:v>2026-09-10T00:00:00.000Z</x:v>
      </x:c>
      <x:c r="E4984" s="7" t="n">
        <x:v>101.8</x:v>
      </x:c>
      <x:c r="F4984" s="7" t="n">
        <x:v>101.1</x:v>
      </x:c>
      <x:c r="G4984" s="7" t="n">
        <x:v>101.6</x:v>
      </x:c>
      <x:c r="H4984" s="2" t="str">
        <x:v>否</x:v>
      </x:c>
      <x:c r="I4984" s="7" t="n">
        <x:f>IF(AND(ISNUMBER(E4984),ISNUMBER(F4984)),E4984-F4984,"")</x:f>
        <x:v>0.7000000000000028</x:v>
      </x:c>
      <x:c r="J4984" s="2" t="str">
        <x:f>IF(H4984="否","不适用",IF(AND(ISNUMBER(E4984),ISNUMBER(F4984)),IF(I4984&gt;'规则与名单'!$B$2,"是","否"),"未判定"))</x:f>
        <x:v>不适用</x:v>
      </x:c>
      <x:c r="K4984" s="2" t="str">
        <x:f>IF(J4984="是",IF(ISNUMBER(F4984),"测试日GPS","缺失"),IF(ISNUMBER(G4984),"非测试日纯氢",IF(AND(H4984="是",J4984="未判定"),IF(ISNUMBER(F4984),"测试名单无纯氢GPS","缺失"),IF(ISNUMBER(E4984),"非测试日仪表","缺失"))))</x:f>
        <x:v>非测试日纯氢</x:v>
      </x:c>
      <x:c r="L4984" s="7" t="n">
        <x:f>IF(K4984="缺失","",IF(K4984="非测试日纯氢",G4984,IF(K4984="非测试日仪表",E4984,F4984)))</x:f>
        <x:v>101.6</x:v>
      </x:c>
      <x:c r="M4984" s="2" t="n">
        <x:f>IF(K4984="缺失",1,0)</x:f>
        <x:v>0</x:v>
      </x:c>
      <x:c r="N4984" s="2" t="str">
        <x:v>车辆里程查询_20260901-20260930_1024辆_仪表里程.xlsx / N14</x:v>
      </x:c>
      <x:c r="O4984" s="2" t="str">
        <x:v>车辆里程查询_20260901-20260930_1024辆_GPS里程.xlsx / N225</x:v>
      </x:c>
      <x:c r="P4984" s="2" t="str">
        <x:v>车辆纯氢气里程查询_20260901-20260930_1024辆.xlsx / N592</x:v>
      </x:c>
    </x:row>
    <x:row r="4985" ht="22" customHeight="1">
      <x:c r="A4985" s="2" t="n">
        <x:v>198</x:v>
      </x:c>
      <x:c r="B4985" s="2" t="str">
        <x:v>粤AGR6885</x:v>
      </x:c>
      <x:c r="C4985" s="2" t="str">
        <x:v>钟祥</x:v>
      </x:c>
      <x:c r="D4985" s="8" t="d">
        <x:v>2026-09-11T00:00:00.000Z</x:v>
      </x:c>
      <x:c r="E4985" s="7" t="n">
        <x:v>180.9</x:v>
      </x:c>
      <x:c r="F4985" s="7" t="n">
        <x:v>182.9</x:v>
      </x:c>
      <x:c r="G4985" s="7" t="n">
        <x:v>80.7</x:v>
      </x:c>
      <x:c r="H4985" s="2" t="str">
        <x:v>否</x:v>
      </x:c>
      <x:c r="I4985" s="7" t="n">
        <x:f>IF(AND(ISNUMBER(E4985),ISNUMBER(F4985)),E4985-F4985,"")</x:f>
        <x:v>-2</x:v>
      </x:c>
      <x:c r="J4985" s="2" t="str">
        <x:f>IF(H4985="否","不适用",IF(AND(ISNUMBER(E4985),ISNUMBER(F4985)),IF(I4985&gt;'规则与名单'!$B$2,"是","否"),"未判定"))</x:f>
        <x:v>不适用</x:v>
      </x:c>
      <x:c r="K4985" s="2" t="str">
        <x:f>IF(J4985="是",IF(ISNUMBER(F4985),"测试日GPS","缺失"),IF(ISNUMBER(G4985),"非测试日纯氢",IF(AND(H4985="是",J4985="未判定"),IF(ISNUMBER(F4985),"测试名单无纯氢GPS","缺失"),IF(ISNUMBER(E4985),"非测试日仪表","缺失"))))</x:f>
        <x:v>非测试日纯氢</x:v>
      </x:c>
      <x:c r="L4985" s="7" t="n">
        <x:f>IF(K4985="缺失","",IF(K4985="非测试日纯氢",G4985,IF(K4985="非测试日仪表",E4985,F4985)))</x:f>
        <x:v>80.7</x:v>
      </x:c>
      <x:c r="M4985" s="2" t="n">
        <x:f>IF(K4985="缺失",1,0)</x:f>
        <x:v>0</x:v>
      </x:c>
      <x:c r="N4985" s="2" t="str">
        <x:v>车辆里程查询_20260901-20260930_1024辆_仪表里程.xlsx / O14</x:v>
      </x:c>
      <x:c r="O4985" s="2" t="str">
        <x:v>车辆里程查询_20260901-20260930_1024辆_GPS里程.xlsx / O225</x:v>
      </x:c>
      <x:c r="P4985" s="2" t="str">
        <x:v>车辆纯氢气里程查询_20260901-20260930_1024辆.xlsx / O592</x:v>
      </x:c>
    </x:row>
    <x:row r="4986" ht="22" customHeight="1">
      <x:c r="A4986" s="2" t="n">
        <x:v>198</x:v>
      </x:c>
      <x:c r="B4986" s="2" t="str">
        <x:v>粤AGR6885</x:v>
      </x:c>
      <x:c r="C4986" s="2" t="str">
        <x:v>钟祥</x:v>
      </x:c>
      <x:c r="D4986" s="8" t="d">
        <x:v>2026-09-12T00:00:00.000Z</x:v>
      </x:c>
      <x:c r="E4986" s="7" t="n">
        <x:v>91.2</x:v>
      </x:c>
      <x:c r="F4986" s="7" t="n">
        <x:v>91.5</x:v>
      </x:c>
      <x:c r="G4986" s="7" t="n">
        <x:v>61.4</x:v>
      </x:c>
      <x:c r="H4986" s="2" t="str">
        <x:v>否</x:v>
      </x:c>
      <x:c r="I4986" s="7" t="n">
        <x:f>IF(AND(ISNUMBER(E4986),ISNUMBER(F4986)),E4986-F4986,"")</x:f>
        <x:v>-0.29999999999999716</x:v>
      </x:c>
      <x:c r="J4986" s="2" t="str">
        <x:f>IF(H4986="否","不适用",IF(AND(ISNUMBER(E4986),ISNUMBER(F4986)),IF(I4986&gt;'规则与名单'!$B$2,"是","否"),"未判定"))</x:f>
        <x:v>不适用</x:v>
      </x:c>
      <x:c r="K4986" s="2" t="str">
        <x:f>IF(J4986="是",IF(ISNUMBER(F4986),"测试日GPS","缺失"),IF(ISNUMBER(G4986),"非测试日纯氢",IF(AND(H4986="是",J4986="未判定"),IF(ISNUMBER(F4986),"测试名单无纯氢GPS","缺失"),IF(ISNUMBER(E4986),"非测试日仪表","缺失"))))</x:f>
        <x:v>非测试日纯氢</x:v>
      </x:c>
      <x:c r="L4986" s="7" t="n">
        <x:f>IF(K4986="缺失","",IF(K4986="非测试日纯氢",G4986,IF(K4986="非测试日仪表",E4986,F4986)))</x:f>
        <x:v>61.4</x:v>
      </x:c>
      <x:c r="M4986" s="2" t="n">
        <x:f>IF(K4986="缺失",1,0)</x:f>
        <x:v>0</x:v>
      </x:c>
      <x:c r="N4986" s="2" t="str">
        <x:v>车辆里程查询_20260901-20260930_1024辆_仪表里程.xlsx / P14</x:v>
      </x:c>
      <x:c r="O4986" s="2" t="str">
        <x:v>车辆里程查询_20260901-20260930_1024辆_GPS里程.xlsx / P225</x:v>
      </x:c>
      <x:c r="P4986" s="2" t="str">
        <x:v>车辆纯氢气里程查询_20260901-20260930_1024辆.xlsx / P592</x:v>
      </x:c>
    </x:row>
    <x:row r="4987" ht="22" customHeight="1">
      <x:c r="A4987" s="2" t="n">
        <x:v>198</x:v>
      </x:c>
      <x:c r="B4987" s="2" t="str">
        <x:v>粤AGR6885</x:v>
      </x:c>
      <x:c r="C4987" s="2" t="str">
        <x:v>钟祥</x:v>
      </x:c>
      <x:c r="D4987" s="8" t="d">
        <x:v>2026-09-13T00:00:00.000Z</x:v>
      </x:c>
      <x:c r="E4987" s="7" t="n">
        <x:v>38.3</x:v>
      </x:c>
      <x:c r="F4987" s="7" t="n">
        <x:v>40.1</x:v>
      </x:c>
      <x:c r="G4987" s="7" t="n">
        <x:v>32.6</x:v>
      </x:c>
      <x:c r="H4987" s="2" t="str">
        <x:v>否</x:v>
      </x:c>
      <x:c r="I4987" s="7" t="n">
        <x:f>IF(AND(ISNUMBER(E4987),ISNUMBER(F4987)),E4987-F4987,"")</x:f>
        <x:v>-1.8000000000000043</x:v>
      </x:c>
      <x:c r="J4987" s="2" t="str">
        <x:f>IF(H4987="否","不适用",IF(AND(ISNUMBER(E4987),ISNUMBER(F4987)),IF(I4987&gt;'规则与名单'!$B$2,"是","否"),"未判定"))</x:f>
        <x:v>不适用</x:v>
      </x:c>
      <x:c r="K4987" s="2" t="str">
        <x:f>IF(J4987="是",IF(ISNUMBER(F4987),"测试日GPS","缺失"),IF(ISNUMBER(G4987),"非测试日纯氢",IF(AND(H4987="是",J4987="未判定"),IF(ISNUMBER(F4987),"测试名单无纯氢GPS","缺失"),IF(ISNUMBER(E4987),"非测试日仪表","缺失"))))</x:f>
        <x:v>非测试日纯氢</x:v>
      </x:c>
      <x:c r="L4987" s="7" t="n">
        <x:f>IF(K4987="缺失","",IF(K4987="非测试日纯氢",G4987,IF(K4987="非测试日仪表",E4987,F4987)))</x:f>
        <x:v>32.6</x:v>
      </x:c>
      <x:c r="M4987" s="2" t="n">
        <x:f>IF(K4987="缺失",1,0)</x:f>
        <x:v>0</x:v>
      </x:c>
      <x:c r="N4987" s="2" t="str">
        <x:v>车辆里程查询_20260901-20260930_1024辆_仪表里程.xlsx / Q14</x:v>
      </x:c>
      <x:c r="O4987" s="2" t="str">
        <x:v>车辆里程查询_20260901-20260930_1024辆_GPS里程.xlsx / Q225</x:v>
      </x:c>
      <x:c r="P4987" s="2" t="str">
        <x:v>车辆纯氢气里程查询_20260901-20260930_1024辆.xlsx / Q592</x:v>
      </x:c>
    </x:row>
    <x:row r="4988" ht="22" customHeight="1">
      <x:c r="A4988" s="2" t="n">
        <x:v>198</x:v>
      </x:c>
      <x:c r="B4988" s="2" t="str">
        <x:v>粤AGR6885</x:v>
      </x:c>
      <x:c r="C4988" s="2" t="str">
        <x:v>钟祥</x:v>
      </x:c>
      <x:c r="D4988" s="8" t="d">
        <x:v>2026-09-14T00:00:00.000Z</x:v>
      </x:c>
      <x:c r="E4988" s="7" t="n">
        <x:v>138.6</x:v>
      </x:c>
      <x:c r="F4988" s="7" t="n">
        <x:v>140</x:v>
      </x:c>
      <x:c r="G4988" s="7" t="n">
        <x:v>101.1</x:v>
      </x:c>
      <x:c r="H4988" s="2" t="str">
        <x:v>否</x:v>
      </x:c>
      <x:c r="I4988" s="7" t="n">
        <x:f>IF(AND(ISNUMBER(E4988),ISNUMBER(F4988)),E4988-F4988,"")</x:f>
        <x:v>-1.4000000000000057</x:v>
      </x:c>
      <x:c r="J4988" s="2" t="str">
        <x:f>IF(H4988="否","不适用",IF(AND(ISNUMBER(E4988),ISNUMBER(F4988)),IF(I4988&gt;'规则与名单'!$B$2,"是","否"),"未判定"))</x:f>
        <x:v>不适用</x:v>
      </x:c>
      <x:c r="K4988" s="2" t="str">
        <x:f>IF(J4988="是",IF(ISNUMBER(F4988),"测试日GPS","缺失"),IF(ISNUMBER(G4988),"非测试日纯氢",IF(AND(H4988="是",J4988="未判定"),IF(ISNUMBER(F4988),"测试名单无纯氢GPS","缺失"),IF(ISNUMBER(E4988),"非测试日仪表","缺失"))))</x:f>
        <x:v>非测试日纯氢</x:v>
      </x:c>
      <x:c r="L4988" s="7" t="n">
        <x:f>IF(K4988="缺失","",IF(K4988="非测试日纯氢",G4988,IF(K4988="非测试日仪表",E4988,F4988)))</x:f>
        <x:v>101.1</x:v>
      </x:c>
      <x:c r="M4988" s="2" t="n">
        <x:f>IF(K4988="缺失",1,0)</x:f>
        <x:v>0</x:v>
      </x:c>
      <x:c r="N4988" s="2" t="str">
        <x:v>车辆里程查询_20260901-20260930_1024辆_仪表里程.xlsx / R14</x:v>
      </x:c>
      <x:c r="O4988" s="2" t="str">
        <x:v>车辆里程查询_20260901-20260930_1024辆_GPS里程.xlsx / R225</x:v>
      </x:c>
      <x:c r="P4988" s="2" t="str">
        <x:v>车辆纯氢气里程查询_20260901-20260930_1024辆.xlsx / R592</x:v>
      </x:c>
    </x:row>
    <x:row r="4989" ht="22" customHeight="1">
      <x:c r="A4989" s="2" t="n">
        <x:v>198</x:v>
      </x:c>
      <x:c r="B4989" s="2" t="str">
        <x:v>粤AGR6885</x:v>
      </x:c>
      <x:c r="C4989" s="2" t="str">
        <x:v>钟祥</x:v>
      </x:c>
      <x:c r="D4989" s="8" t="d">
        <x:v>2026-09-15T00:00:00.000Z</x:v>
      </x:c>
      <x:c r="E4989" s="7" t="n">
        <x:v>100</x:v>
      </x:c>
      <x:c r="F4989" s="7" t="n">
        <x:v>129.9</x:v>
      </x:c>
      <x:c r="G4989" s="7" t="n">
        <x:v>91.2</x:v>
      </x:c>
      <x:c r="H4989" s="2" t="str">
        <x:v>否</x:v>
      </x:c>
      <x:c r="I4989" s="7" t="n">
        <x:f>IF(AND(ISNUMBER(E4989),ISNUMBER(F4989)),E4989-F4989,"")</x:f>
        <x:v>-29.900000000000006</x:v>
      </x:c>
      <x:c r="J4989" s="2" t="str">
        <x:f>IF(H4989="否","不适用",IF(AND(ISNUMBER(E4989),ISNUMBER(F4989)),IF(I4989&gt;'规则与名单'!$B$2,"是","否"),"未判定"))</x:f>
        <x:v>不适用</x:v>
      </x:c>
      <x:c r="K4989" s="2" t="str">
        <x:f>IF(J4989="是",IF(ISNUMBER(F4989),"测试日GPS","缺失"),IF(ISNUMBER(G4989),"非测试日纯氢",IF(AND(H4989="是",J4989="未判定"),IF(ISNUMBER(F4989),"测试名单无纯氢GPS","缺失"),IF(ISNUMBER(E4989),"非测试日仪表","缺失"))))</x:f>
        <x:v>非测试日纯氢</x:v>
      </x:c>
      <x:c r="L4989" s="7" t="n">
        <x:f>IF(K4989="缺失","",IF(K4989="非测试日纯氢",G4989,IF(K4989="非测试日仪表",E4989,F4989)))</x:f>
        <x:v>91.2</x:v>
      </x:c>
      <x:c r="M4989" s="2" t="n">
        <x:f>IF(K4989="缺失",1,0)</x:f>
        <x:v>0</x:v>
      </x:c>
      <x:c r="N4989" s="2" t="str">
        <x:v>车辆里程查询_20260901-20260930_1024辆_仪表里程.xlsx / S14</x:v>
      </x:c>
      <x:c r="O4989" s="2" t="str">
        <x:v>车辆里程查询_20260901-20260930_1024辆_GPS里程.xlsx / S225</x:v>
      </x:c>
      <x:c r="P4989" s="2" t="str">
        <x:v>车辆纯氢气里程查询_20260901-20260930_1024辆.xlsx / S592</x:v>
      </x:c>
    </x:row>
    <x:row r="4990" ht="22" customHeight="1">
      <x:c r="A4990" s="2" t="n">
        <x:v>198</x:v>
      </x:c>
      <x:c r="B4990" s="2" t="str">
        <x:v>粤AGR6885</x:v>
      </x:c>
      <x:c r="C4990" s="2" t="str">
        <x:v>钟祥</x:v>
      </x:c>
      <x:c r="D4990" s="8" t="d">
        <x:v>2026-09-16T00:00:00.000Z</x:v>
      </x:c>
      <x:c r="E4990" s="7" t="n">
        <x:v>103.4</x:v>
      </x:c>
      <x:c r="F4990" s="7" t="n">
        <x:v>75.2</x:v>
      </x:c>
      <x:c r="G4990" s="7" t="n">
        <x:v>73.8</x:v>
      </x:c>
      <x:c r="H4990" s="2" t="str">
        <x:v>否</x:v>
      </x:c>
      <x:c r="I4990" s="7" t="n">
        <x:f>IF(AND(ISNUMBER(E4990),ISNUMBER(F4990)),E4990-F4990,"")</x:f>
        <x:v>28.200000000000003</x:v>
      </x:c>
      <x:c r="J4990" s="2" t="str">
        <x:f>IF(H4990="否","不适用",IF(AND(ISNUMBER(E4990),ISNUMBER(F4990)),IF(I4990&gt;'规则与名单'!$B$2,"是","否"),"未判定"))</x:f>
        <x:v>不适用</x:v>
      </x:c>
      <x:c r="K4990" s="2" t="str">
        <x:f>IF(J4990="是",IF(ISNUMBER(F4990),"测试日GPS","缺失"),IF(ISNUMBER(G4990),"非测试日纯氢",IF(AND(H4990="是",J4990="未判定"),IF(ISNUMBER(F4990),"测试名单无纯氢GPS","缺失"),IF(ISNUMBER(E4990),"非测试日仪表","缺失"))))</x:f>
        <x:v>非测试日纯氢</x:v>
      </x:c>
      <x:c r="L4990" s="7" t="n">
        <x:f>IF(K4990="缺失","",IF(K4990="非测试日纯氢",G4990,IF(K4990="非测试日仪表",E4990,F4990)))</x:f>
        <x:v>73.8</x:v>
      </x:c>
      <x:c r="M4990" s="2" t="n">
        <x:f>IF(K4990="缺失",1,0)</x:f>
        <x:v>0</x:v>
      </x:c>
      <x:c r="N4990" s="2" t="str">
        <x:v>车辆里程查询_20260901-20260930_1024辆_仪表里程.xlsx / T14</x:v>
      </x:c>
      <x:c r="O4990" s="2" t="str">
        <x:v>车辆里程查询_20260901-20260930_1024辆_GPS里程.xlsx / T225</x:v>
      </x:c>
      <x:c r="P4990" s="2" t="str">
        <x:v>车辆纯氢气里程查询_20260901-20260930_1024辆.xlsx / T592</x:v>
      </x:c>
    </x:row>
    <x:row r="4991" ht="22" customHeight="1">
      <x:c r="A4991" s="2" t="n">
        <x:v>198</x:v>
      </x:c>
      <x:c r="B4991" s="2" t="str">
        <x:v>粤AGR6885</x:v>
      </x:c>
      <x:c r="C4991" s="2" t="str">
        <x:v>钟祥</x:v>
      </x:c>
      <x:c r="D4991" s="8" t="d">
        <x:v>2026-09-17T00:00:00.000Z</x:v>
      </x:c>
      <x:c r="E4991" s="7" t="n">
        <x:v>230.6</x:v>
      </x:c>
      <x:c r="F4991" s="7" t="n">
        <x:v>234.1</x:v>
      </x:c>
      <x:c r="G4991" s="7" t="n">
        <x:v>208.4</x:v>
      </x:c>
      <x:c r="H4991" s="2" t="str">
        <x:v>否</x:v>
      </x:c>
      <x:c r="I4991" s="7" t="n">
        <x:f>IF(AND(ISNUMBER(E4991),ISNUMBER(F4991)),E4991-F4991,"")</x:f>
        <x:v>-3.5</x:v>
      </x:c>
      <x:c r="J4991" s="2" t="str">
        <x:f>IF(H4991="否","不适用",IF(AND(ISNUMBER(E4991),ISNUMBER(F4991)),IF(I4991&gt;'规则与名单'!$B$2,"是","否"),"未判定"))</x:f>
        <x:v>不适用</x:v>
      </x:c>
      <x:c r="K4991" s="2" t="str">
        <x:f>IF(J4991="是",IF(ISNUMBER(F4991),"测试日GPS","缺失"),IF(ISNUMBER(G4991),"非测试日纯氢",IF(AND(H4991="是",J4991="未判定"),IF(ISNUMBER(F4991),"测试名单无纯氢GPS","缺失"),IF(ISNUMBER(E4991),"非测试日仪表","缺失"))))</x:f>
        <x:v>非测试日纯氢</x:v>
      </x:c>
      <x:c r="L4991" s="7" t="n">
        <x:f>IF(K4991="缺失","",IF(K4991="非测试日纯氢",G4991,IF(K4991="非测试日仪表",E4991,F4991)))</x:f>
        <x:v>208.4</x:v>
      </x:c>
      <x:c r="M4991" s="2" t="n">
        <x:f>IF(K4991="缺失",1,0)</x:f>
        <x:v>0</x:v>
      </x:c>
      <x:c r="N4991" s="2" t="str">
        <x:v>车辆里程查询_20260901-20260930_1024辆_仪表里程.xlsx / U14</x:v>
      </x:c>
      <x:c r="O4991" s="2" t="str">
        <x:v>车辆里程查询_20260901-20260930_1024辆_GPS里程.xlsx / U225</x:v>
      </x:c>
      <x:c r="P4991" s="2" t="str">
        <x:v>车辆纯氢气里程查询_20260901-20260930_1024辆.xlsx / U592</x:v>
      </x:c>
    </x:row>
    <x:row r="4992" ht="22" customHeight="1">
      <x:c r="A4992" s="2" t="n">
        <x:v>198</x:v>
      </x:c>
      <x:c r="B4992" s="2" t="str">
        <x:v>粤AGR6885</x:v>
      </x:c>
      <x:c r="C4992" s="2" t="str">
        <x:v>钟祥</x:v>
      </x:c>
      <x:c r="D4992" s="8" t="d">
        <x:v>2026-09-18T00:00:00.000Z</x:v>
      </x:c>
      <x:c r="E4992" s="7" t="n">
        <x:v>202</x:v>
      </x:c>
      <x:c r="F4992" s="7" t="n">
        <x:v>205.5</x:v>
      </x:c>
      <x:c r="G4992" s="7" t="n">
        <x:v>138.5</x:v>
      </x:c>
      <x:c r="H4992" s="2" t="str">
        <x:v>否</x:v>
      </x:c>
      <x:c r="I4992" s="7" t="n">
        <x:f>IF(AND(ISNUMBER(E4992),ISNUMBER(F4992)),E4992-F4992,"")</x:f>
        <x:v>-3.5</x:v>
      </x:c>
      <x:c r="J4992" s="2" t="str">
        <x:f>IF(H4992="否","不适用",IF(AND(ISNUMBER(E4992),ISNUMBER(F4992)),IF(I4992&gt;'规则与名单'!$B$2,"是","否"),"未判定"))</x:f>
        <x:v>不适用</x:v>
      </x:c>
      <x:c r="K4992" s="2" t="str">
        <x:f>IF(J4992="是",IF(ISNUMBER(F4992),"测试日GPS","缺失"),IF(ISNUMBER(G4992),"非测试日纯氢",IF(AND(H4992="是",J4992="未判定"),IF(ISNUMBER(F4992),"测试名单无纯氢GPS","缺失"),IF(ISNUMBER(E4992),"非测试日仪表","缺失"))))</x:f>
        <x:v>非测试日纯氢</x:v>
      </x:c>
      <x:c r="L4992" s="7" t="n">
        <x:f>IF(K4992="缺失","",IF(K4992="非测试日纯氢",G4992,IF(K4992="非测试日仪表",E4992,F4992)))</x:f>
        <x:v>138.5</x:v>
      </x:c>
      <x:c r="M4992" s="2" t="n">
        <x:f>IF(K4992="缺失",1,0)</x:f>
        <x:v>0</x:v>
      </x:c>
      <x:c r="N4992" s="2" t="str">
        <x:v>车辆里程查询_20260901-20260930_1024辆_仪表里程.xlsx / V14</x:v>
      </x:c>
      <x:c r="O4992" s="2" t="str">
        <x:v>车辆里程查询_20260901-20260930_1024辆_GPS里程.xlsx / V225</x:v>
      </x:c>
      <x:c r="P4992" s="2" t="str">
        <x:v>车辆纯氢气里程查询_20260901-20260930_1024辆.xlsx / V592</x:v>
      </x:c>
    </x:row>
    <x:row r="4993" ht="22" customHeight="1">
      <x:c r="A4993" s="2" t="n">
        <x:v>198</x:v>
      </x:c>
      <x:c r="B4993" s="2" t="str">
        <x:v>粤AGR6885</x:v>
      </x:c>
      <x:c r="C4993" s="2" t="str">
        <x:v>钟祥</x:v>
      </x:c>
      <x:c r="D4993" s="8" t="d">
        <x:v>2026-09-19T00:00:00.000Z</x:v>
      </x:c>
      <x:c r="E4993" s="7" t="n">
        <x:v>37.7</x:v>
      </x:c>
      <x:c r="F4993" s="7" t="n">
        <x:v>38.2</x:v>
      </x:c>
      <x:c r="G4993" s="7" t="n">
        <x:v>37.7</x:v>
      </x:c>
      <x:c r="H4993" s="2" t="str">
        <x:v>否</x:v>
      </x:c>
      <x:c r="I4993" s="7" t="n">
        <x:f>IF(AND(ISNUMBER(E4993),ISNUMBER(F4993)),E4993-F4993,"")</x:f>
        <x:v>-0.5</x:v>
      </x:c>
      <x:c r="J4993" s="2" t="str">
        <x:f>IF(H4993="否","不适用",IF(AND(ISNUMBER(E4993),ISNUMBER(F4993)),IF(I4993&gt;'规则与名单'!$B$2,"是","否"),"未判定"))</x:f>
        <x:v>不适用</x:v>
      </x:c>
      <x:c r="K4993" s="2" t="str">
        <x:f>IF(J4993="是",IF(ISNUMBER(F4993),"测试日GPS","缺失"),IF(ISNUMBER(G4993),"非测试日纯氢",IF(AND(H4993="是",J4993="未判定"),IF(ISNUMBER(F4993),"测试名单无纯氢GPS","缺失"),IF(ISNUMBER(E4993),"非测试日仪表","缺失"))))</x:f>
        <x:v>非测试日纯氢</x:v>
      </x:c>
      <x:c r="L4993" s="7" t="n">
        <x:f>IF(K4993="缺失","",IF(K4993="非测试日纯氢",G4993,IF(K4993="非测试日仪表",E4993,F4993)))</x:f>
        <x:v>37.7</x:v>
      </x:c>
      <x:c r="M4993" s="2" t="n">
        <x:f>IF(K4993="缺失",1,0)</x:f>
        <x:v>0</x:v>
      </x:c>
      <x:c r="N4993" s="2" t="str">
        <x:v>车辆里程查询_20260901-20260930_1024辆_仪表里程.xlsx / W14</x:v>
      </x:c>
      <x:c r="O4993" s="2" t="str">
        <x:v>车辆里程查询_20260901-20260930_1024辆_GPS里程.xlsx / W225</x:v>
      </x:c>
      <x:c r="P4993" s="2" t="str">
        <x:v>车辆纯氢气里程查询_20260901-20260930_1024辆.xlsx / W592</x:v>
      </x:c>
    </x:row>
    <x:row r="4994" ht="22" customHeight="1">
      <x:c r="A4994" s="2" t="n">
        <x:v>198</x:v>
      </x:c>
      <x:c r="B4994" s="2" t="str">
        <x:v>粤AGR6885</x:v>
      </x:c>
      <x:c r="C4994" s="2" t="str">
        <x:v>钟祥</x:v>
      </x:c>
      <x:c r="D4994" s="8" t="d">
        <x:v>2026-09-20T00:00:00.000Z</x:v>
      </x:c>
      <x:c r="E4994" s="7" t="n">
        <x:v>188.7</x:v>
      </x:c>
      <x:c r="F4994" s="7" t="n">
        <x:v>190.7</x:v>
      </x:c>
      <x:c r="G4994" s="7" t="n">
        <x:v>151.9</x:v>
      </x:c>
      <x:c r="H4994" s="2" t="str">
        <x:v>否</x:v>
      </x:c>
      <x:c r="I4994" s="7" t="n">
        <x:f>IF(AND(ISNUMBER(E4994),ISNUMBER(F4994)),E4994-F4994,"")</x:f>
        <x:v>-2</x:v>
      </x:c>
      <x:c r="J4994" s="2" t="str">
        <x:f>IF(H4994="否","不适用",IF(AND(ISNUMBER(E4994),ISNUMBER(F4994)),IF(I4994&gt;'规则与名单'!$B$2,"是","否"),"未判定"))</x:f>
        <x:v>不适用</x:v>
      </x:c>
      <x:c r="K4994" s="2" t="str">
        <x:f>IF(J4994="是",IF(ISNUMBER(F4994),"测试日GPS","缺失"),IF(ISNUMBER(G4994),"非测试日纯氢",IF(AND(H4994="是",J4994="未判定"),IF(ISNUMBER(F4994),"测试名单无纯氢GPS","缺失"),IF(ISNUMBER(E4994),"非测试日仪表","缺失"))))</x:f>
        <x:v>非测试日纯氢</x:v>
      </x:c>
      <x:c r="L4994" s="7" t="n">
        <x:f>IF(K4994="缺失","",IF(K4994="非测试日纯氢",G4994,IF(K4994="非测试日仪表",E4994,F4994)))</x:f>
        <x:v>151.9</x:v>
      </x:c>
      <x:c r="M4994" s="2" t="n">
        <x:f>IF(K4994="缺失",1,0)</x:f>
        <x:v>0</x:v>
      </x:c>
      <x:c r="N4994" s="2" t="str">
        <x:v>车辆里程查询_20260901-20260930_1024辆_仪表里程.xlsx / X14</x:v>
      </x:c>
      <x:c r="O4994" s="2" t="str">
        <x:v>车辆里程查询_20260901-20260930_1024辆_GPS里程.xlsx / X225</x:v>
      </x:c>
      <x:c r="P4994" s="2" t="str">
        <x:v>车辆纯氢气里程查询_20260901-20260930_1024辆.xlsx / X592</x:v>
      </x:c>
    </x:row>
    <x:row r="4995" ht="22" customHeight="1">
      <x:c r="A4995" s="2" t="n">
        <x:v>198</x:v>
      </x:c>
      <x:c r="B4995" s="2" t="str">
        <x:v>粤AGR6885</x:v>
      </x:c>
      <x:c r="C4995" s="2" t="str">
        <x:v>钟祥</x:v>
      </x:c>
      <x:c r="D4995" s="8" t="d">
        <x:v>2026-09-21T00:00:00.000Z</x:v>
      </x:c>
      <x:c r="E4995" s="7" t="n">
        <x:v>105.7</x:v>
      </x:c>
      <x:c r="F4995" s="7" t="n">
        <x:v>106.4</x:v>
      </x:c>
      <x:c r="G4995" s="7" t="n">
        <x:v>96.9</x:v>
      </x:c>
      <x:c r="H4995" s="2" t="str">
        <x:v>否</x:v>
      </x:c>
      <x:c r="I4995" s="7" t="n">
        <x:f>IF(AND(ISNUMBER(E4995),ISNUMBER(F4995)),E4995-F4995,"")</x:f>
        <x:v>-0.7000000000000028</x:v>
      </x:c>
      <x:c r="J4995" s="2" t="str">
        <x:f>IF(H4995="否","不适用",IF(AND(ISNUMBER(E4995),ISNUMBER(F4995)),IF(I4995&gt;'规则与名单'!$B$2,"是","否"),"未判定"))</x:f>
        <x:v>不适用</x:v>
      </x:c>
      <x:c r="K4995" s="2" t="str">
        <x:f>IF(J4995="是",IF(ISNUMBER(F4995),"测试日GPS","缺失"),IF(ISNUMBER(G4995),"非测试日纯氢",IF(AND(H4995="是",J4995="未判定"),IF(ISNUMBER(F4995),"测试名单无纯氢GPS","缺失"),IF(ISNUMBER(E4995),"非测试日仪表","缺失"))))</x:f>
        <x:v>非测试日纯氢</x:v>
      </x:c>
      <x:c r="L4995" s="7" t="n">
        <x:f>IF(K4995="缺失","",IF(K4995="非测试日纯氢",G4995,IF(K4995="非测试日仪表",E4995,F4995)))</x:f>
        <x:v>96.9</x:v>
      </x:c>
      <x:c r="M4995" s="2" t="n">
        <x:f>IF(K4995="缺失",1,0)</x:f>
        <x:v>0</x:v>
      </x:c>
      <x:c r="N4995" s="2" t="str">
        <x:v>车辆里程查询_20260901-20260930_1024辆_仪表里程.xlsx / Y14</x:v>
      </x:c>
      <x:c r="O4995" s="2" t="str">
        <x:v>车辆里程查询_20260901-20260930_1024辆_GPS里程.xlsx / Y225</x:v>
      </x:c>
      <x:c r="P4995" s="2" t="str">
        <x:v>车辆纯氢气里程查询_20260901-20260930_1024辆.xlsx / Y592</x:v>
      </x:c>
    </x:row>
    <x:row r="4996" ht="22" customHeight="1">
      <x:c r="A4996" s="2" t="n">
        <x:v>198</x:v>
      </x:c>
      <x:c r="B4996" s="2" t="str">
        <x:v>粤AGR6885</x:v>
      </x:c>
      <x:c r="C4996" s="2" t="str">
        <x:v>钟祥</x:v>
      </x:c>
      <x:c r="D4996" s="8" t="d">
        <x:v>2026-09-22T00:00:00.000Z</x:v>
      </x:c>
      <x:c r="E4996" s="7" t="n">
        <x:v>64</x:v>
      </x:c>
      <x:c r="F4996" s="7" t="n">
        <x:v>62.6</x:v>
      </x:c>
      <x:c r="G4996" s="7" t="n">
        <x:v>60.2</x:v>
      </x:c>
      <x:c r="H4996" s="2" t="str">
        <x:v>否</x:v>
      </x:c>
      <x:c r="I4996" s="7" t="n">
        <x:f>IF(AND(ISNUMBER(E4996),ISNUMBER(F4996)),E4996-F4996,"")</x:f>
        <x:v>1.3999999999999986</x:v>
      </x:c>
      <x:c r="J4996" s="2" t="str">
        <x:f>IF(H4996="否","不适用",IF(AND(ISNUMBER(E4996),ISNUMBER(F4996)),IF(I4996&gt;'规则与名单'!$B$2,"是","否"),"未判定"))</x:f>
        <x:v>不适用</x:v>
      </x:c>
      <x:c r="K4996" s="2" t="str">
        <x:f>IF(J4996="是",IF(ISNUMBER(F4996),"测试日GPS","缺失"),IF(ISNUMBER(G4996),"非测试日纯氢",IF(AND(H4996="是",J4996="未判定"),IF(ISNUMBER(F4996),"测试名单无纯氢GPS","缺失"),IF(ISNUMBER(E4996),"非测试日仪表","缺失"))))</x:f>
        <x:v>非测试日纯氢</x:v>
      </x:c>
      <x:c r="L4996" s="7" t="n">
        <x:f>IF(K4996="缺失","",IF(K4996="非测试日纯氢",G4996,IF(K4996="非测试日仪表",E4996,F4996)))</x:f>
        <x:v>60.2</x:v>
      </x:c>
      <x:c r="M4996" s="2" t="n">
        <x:f>IF(K4996="缺失",1,0)</x:f>
        <x:v>0</x:v>
      </x:c>
      <x:c r="N4996" s="2" t="str">
        <x:v>车辆里程查询_20260901-20260930_1024辆_仪表里程.xlsx / Z14</x:v>
      </x:c>
      <x:c r="O4996" s="2" t="str">
        <x:v>车辆里程查询_20260901-20260930_1024辆_GPS里程.xlsx / Z225</x:v>
      </x:c>
      <x:c r="P4996" s="2" t="str">
        <x:v>车辆纯氢气里程查询_20260901-20260930_1024辆.xlsx / Z592</x:v>
      </x:c>
    </x:row>
    <x:row r="4997" ht="22" customHeight="1">
      <x:c r="A4997" s="2" t="n">
        <x:v>198</x:v>
      </x:c>
      <x:c r="B4997" s="2" t="str">
        <x:v>粤AGR6885</x:v>
      </x:c>
      <x:c r="C4997" s="2" t="str">
        <x:v>钟祥</x:v>
      </x:c>
      <x:c r="D4997" s="8" t="d">
        <x:v>2026-09-23T00:00:00.000Z</x:v>
      </x:c>
      <x:c r="E4997" s="7" t="n">
        <x:v>52.8</x:v>
      </x:c>
      <x:c r="F4997" s="7" t="n">
        <x:v>54.1</x:v>
      </x:c>
      <x:c r="G4997" s="7" t="n">
        <x:v>52.8</x:v>
      </x:c>
      <x:c r="H4997" s="2" t="str">
        <x:v>否</x:v>
      </x:c>
      <x:c r="I4997" s="7" t="n">
        <x:f>IF(AND(ISNUMBER(E4997),ISNUMBER(F4997)),E4997-F4997,"")</x:f>
        <x:v>-1.3000000000000043</x:v>
      </x:c>
      <x:c r="J4997" s="2" t="str">
        <x:f>IF(H4997="否","不适用",IF(AND(ISNUMBER(E4997),ISNUMBER(F4997)),IF(I4997&gt;'规则与名单'!$B$2,"是","否"),"未判定"))</x:f>
        <x:v>不适用</x:v>
      </x:c>
      <x:c r="K4997" s="2" t="str">
        <x:f>IF(J4997="是",IF(ISNUMBER(F4997),"测试日GPS","缺失"),IF(ISNUMBER(G4997),"非测试日纯氢",IF(AND(H4997="是",J4997="未判定"),IF(ISNUMBER(F4997),"测试名单无纯氢GPS","缺失"),IF(ISNUMBER(E4997),"非测试日仪表","缺失"))))</x:f>
        <x:v>非测试日纯氢</x:v>
      </x:c>
      <x:c r="L4997" s="7" t="n">
        <x:f>IF(K4997="缺失","",IF(K4997="非测试日纯氢",G4997,IF(K4997="非测试日仪表",E4997,F4997)))</x:f>
        <x:v>52.8</x:v>
      </x:c>
      <x:c r="M4997" s="2" t="n">
        <x:f>IF(K4997="缺失",1,0)</x:f>
        <x:v>0</x:v>
      </x:c>
      <x:c r="N4997" s="2" t="str">
        <x:v>车辆里程查询_20260901-20260930_1024辆_仪表里程.xlsx / AA14</x:v>
      </x:c>
      <x:c r="O4997" s="2" t="str">
        <x:v>车辆里程查询_20260901-20260930_1024辆_GPS里程.xlsx / AA225</x:v>
      </x:c>
      <x:c r="P4997" s="2" t="str">
        <x:v>车辆纯氢气里程查询_20260901-20260930_1024辆.xlsx / AA592</x:v>
      </x:c>
    </x:row>
    <x:row r="4998" ht="22" customHeight="1">
      <x:c r="A4998" s="2" t="n">
        <x:v>198</x:v>
      </x:c>
      <x:c r="B4998" s="2" t="str">
        <x:v>粤AGR6885</x:v>
      </x:c>
      <x:c r="C4998" s="2" t="str">
        <x:v>钟祥</x:v>
      </x:c>
      <x:c r="D4998" s="8" t="d">
        <x:v>2026-09-24T00:00:00.000Z</x:v>
      </x:c>
      <x:c r="E4998" s="7" t="n">
        <x:v>105.5</x:v>
      </x:c>
      <x:c r="F4998" s="7" t="n">
        <x:v>106.9</x:v>
      </x:c>
      <x:c r="G4998" s="7" t="n">
        <x:v>105.3</x:v>
      </x:c>
      <x:c r="H4998" s="2" t="str">
        <x:v>否</x:v>
      </x:c>
      <x:c r="I4998" s="7" t="n">
        <x:f>IF(AND(ISNUMBER(E4998),ISNUMBER(F4998)),E4998-F4998,"")</x:f>
        <x:v>-1.4000000000000057</x:v>
      </x:c>
      <x:c r="J4998" s="2" t="str">
        <x:f>IF(H4998="否","不适用",IF(AND(ISNUMBER(E4998),ISNUMBER(F4998)),IF(I4998&gt;'规则与名单'!$B$2,"是","否"),"未判定"))</x:f>
        <x:v>不适用</x:v>
      </x:c>
      <x:c r="K4998" s="2" t="str">
        <x:f>IF(J4998="是",IF(ISNUMBER(F4998),"测试日GPS","缺失"),IF(ISNUMBER(G4998),"非测试日纯氢",IF(AND(H4998="是",J4998="未判定"),IF(ISNUMBER(F4998),"测试名单无纯氢GPS","缺失"),IF(ISNUMBER(E4998),"非测试日仪表","缺失"))))</x:f>
        <x:v>非测试日纯氢</x:v>
      </x:c>
      <x:c r="L4998" s="7" t="n">
        <x:f>IF(K4998="缺失","",IF(K4998="非测试日纯氢",G4998,IF(K4998="非测试日仪表",E4998,F4998)))</x:f>
        <x:v>105.3</x:v>
      </x:c>
      <x:c r="M4998" s="2" t="n">
        <x:f>IF(K4998="缺失",1,0)</x:f>
        <x:v>0</x:v>
      </x:c>
      <x:c r="N4998" s="2" t="str">
        <x:v>车辆里程查询_20260901-20260930_1024辆_仪表里程.xlsx / AB14</x:v>
      </x:c>
      <x:c r="O4998" s="2" t="str">
        <x:v>车辆里程查询_20260901-20260930_1024辆_GPS里程.xlsx / AB225</x:v>
      </x:c>
      <x:c r="P4998" s="2" t="str">
        <x:v>车辆纯氢气里程查询_20260901-20260930_1024辆.xlsx / AB592</x:v>
      </x:c>
    </x:row>
    <x:row r="4999" ht="22" customHeight="1">
      <x:c r="A4999" s="2" t="n">
        <x:v>198</x:v>
      </x:c>
      <x:c r="B4999" s="2" t="str">
        <x:v>粤AGR6885</x:v>
      </x:c>
      <x:c r="C4999" s="2" t="str">
        <x:v>钟祥</x:v>
      </x:c>
      <x:c r="D4999" s="8" t="d">
        <x:v>2026-09-25T00:00:00.000Z</x:v>
      </x:c>
      <x:c r="E4999" s="7" t="n">
        <x:v>41.6</x:v>
      </x:c>
      <x:c r="F4999" s="7" t="n">
        <x:v>42.5</x:v>
      </x:c>
      <x:c r="G4999" s="7" t="n">
        <x:v>41.6</x:v>
      </x:c>
      <x:c r="H4999" s="2" t="str">
        <x:v>否</x:v>
      </x:c>
      <x:c r="I4999" s="7" t="n">
        <x:f>IF(AND(ISNUMBER(E4999),ISNUMBER(F4999)),E4999-F4999,"")</x:f>
        <x:v>-0.8999999999999986</x:v>
      </x:c>
      <x:c r="J4999" s="2" t="str">
        <x:f>IF(H4999="否","不适用",IF(AND(ISNUMBER(E4999),ISNUMBER(F4999)),IF(I4999&gt;'规则与名单'!$B$2,"是","否"),"未判定"))</x:f>
        <x:v>不适用</x:v>
      </x:c>
      <x:c r="K4999" s="2" t="str">
        <x:f>IF(J4999="是",IF(ISNUMBER(F4999),"测试日GPS","缺失"),IF(ISNUMBER(G4999),"非测试日纯氢",IF(AND(H4999="是",J4999="未判定"),IF(ISNUMBER(F4999),"测试名单无纯氢GPS","缺失"),IF(ISNUMBER(E4999),"非测试日仪表","缺失"))))</x:f>
        <x:v>非测试日纯氢</x:v>
      </x:c>
      <x:c r="L4999" s="7" t="n">
        <x:f>IF(K4999="缺失","",IF(K4999="非测试日纯氢",G4999,IF(K4999="非测试日仪表",E4999,F4999)))</x:f>
        <x:v>41.6</x:v>
      </x:c>
      <x:c r="M4999" s="2" t="n">
        <x:f>IF(K4999="缺失",1,0)</x:f>
        <x:v>0</x:v>
      </x:c>
      <x:c r="N4999" s="2" t="str">
        <x:v>车辆里程查询_20260901-20260930_1024辆_仪表里程.xlsx / AC14</x:v>
      </x:c>
      <x:c r="O4999" s="2" t="str">
        <x:v>车辆里程查询_20260901-20260930_1024辆_GPS里程.xlsx / AC225</x:v>
      </x:c>
      <x:c r="P4999" s="2" t="str">
        <x:v>车辆纯氢气里程查询_20260901-20260930_1024辆.xlsx / AC592</x:v>
      </x:c>
    </x:row>
    <x:row r="5000" ht="22" customHeight="1">
      <x:c r="A5000" s="2" t="n">
        <x:v>198</x:v>
      </x:c>
      <x:c r="B5000" s="2" t="str">
        <x:v>粤AGR6885</x:v>
      </x:c>
      <x:c r="C5000" s="2" t="str">
        <x:v>钟祥</x:v>
      </x:c>
      <x:c r="D5000" s="8" t="d">
        <x:v>2026-09-26T00:00:00.000Z</x:v>
      </x:c>
      <x:c r="E5000" s="7" t="n">
        <x:v>62.9</x:v>
      </x:c>
      <x:c r="F5000" s="7" t="n">
        <x:v>88.8</x:v>
      </x:c>
      <x:c r="G5000" s="7" t="n">
        <x:v>62.9</x:v>
      </x:c>
      <x:c r="H5000" s="2" t="str">
        <x:v>否</x:v>
      </x:c>
      <x:c r="I5000" s="7" t="n">
        <x:f>IF(AND(ISNUMBER(E5000),ISNUMBER(F5000)),E5000-F5000,"")</x:f>
        <x:v>-25.9</x:v>
      </x:c>
      <x:c r="J5000" s="2" t="str">
        <x:f>IF(H5000="否","不适用",IF(AND(ISNUMBER(E5000),ISNUMBER(F5000)),IF(I5000&gt;'规则与名单'!$B$2,"是","否"),"未判定"))</x:f>
        <x:v>不适用</x:v>
      </x:c>
      <x:c r="K5000" s="2" t="str">
        <x:f>IF(J5000="是",IF(ISNUMBER(F5000),"测试日GPS","缺失"),IF(ISNUMBER(G5000),"非测试日纯氢",IF(AND(H5000="是",J5000="未判定"),IF(ISNUMBER(F5000),"测试名单无纯氢GPS","缺失"),IF(ISNUMBER(E5000),"非测试日仪表","缺失"))))</x:f>
        <x:v>非测试日纯氢</x:v>
      </x:c>
      <x:c r="L5000" s="7" t="n">
        <x:f>IF(K5000="缺失","",IF(K5000="非测试日纯氢",G5000,IF(K5000="非测试日仪表",E5000,F5000)))</x:f>
        <x:v>62.9</x:v>
      </x:c>
      <x:c r="M5000" s="2" t="n">
        <x:f>IF(K5000="缺失",1,0)</x:f>
        <x:v>0</x:v>
      </x:c>
      <x:c r="N5000" s="2" t="str">
        <x:v>车辆里程查询_20260901-20260930_1024辆_仪表里程.xlsx / AD14</x:v>
      </x:c>
      <x:c r="O5000" s="2" t="str">
        <x:v>车辆里程查询_20260901-20260930_1024辆_GPS里程.xlsx / AD225</x:v>
      </x:c>
      <x:c r="P5000" s="2" t="str">
        <x:v>车辆纯氢气里程查询_20260901-20260930_1024辆.xlsx / AD592</x:v>
      </x:c>
    </x:row>
    <x:row r="5001" ht="22" customHeight="1">
      <x:c r="A5001" s="2" t="n">
        <x:v>198</x:v>
      </x:c>
      <x:c r="B5001" s="2" t="str">
        <x:v>粤AGR6885</x:v>
      </x:c>
      <x:c r="C5001" s="2" t="str">
        <x:v>钟祥</x:v>
      </x:c>
      <x:c r="D5001" s="8" t="d">
        <x:v>2026-09-27T00:00:00.000Z</x:v>
      </x:c>
      <x:c r="E5001" s="7" t="n">
        <x:v>62.9</x:v>
      </x:c>
      <x:c r="F5001" s="7" t="n">
        <x:v>37</x:v>
      </x:c>
      <x:c r="G5001" s="7" t="n">
        <x:v>36.8</x:v>
      </x:c>
      <x:c r="H5001" s="2" t="str">
        <x:v>否</x:v>
      </x:c>
      <x:c r="I5001" s="7" t="n">
        <x:f>IF(AND(ISNUMBER(E5001),ISNUMBER(F5001)),E5001-F5001,"")</x:f>
        <x:v>25.9</x:v>
      </x:c>
      <x:c r="J5001" s="2" t="str">
        <x:f>IF(H5001="否","不适用",IF(AND(ISNUMBER(E5001),ISNUMBER(F5001)),IF(I5001&gt;'规则与名单'!$B$2,"是","否"),"未判定"))</x:f>
        <x:v>不适用</x:v>
      </x:c>
      <x:c r="K5001" s="2" t="str">
        <x:f>IF(J5001="是",IF(ISNUMBER(F5001),"测试日GPS","缺失"),IF(ISNUMBER(G5001),"非测试日纯氢",IF(AND(H5001="是",J5001="未判定"),IF(ISNUMBER(F5001),"测试名单无纯氢GPS","缺失"),IF(ISNUMBER(E5001),"非测试日仪表","缺失"))))</x:f>
        <x:v>非测试日纯氢</x:v>
      </x:c>
      <x:c r="L5001" s="7" t="n">
        <x:f>IF(K5001="缺失","",IF(K5001="非测试日纯氢",G5001,IF(K5001="非测试日仪表",E5001,F5001)))</x:f>
        <x:v>36.8</x:v>
      </x:c>
      <x:c r="M5001" s="2" t="n">
        <x:f>IF(K5001="缺失",1,0)</x:f>
        <x:v>0</x:v>
      </x:c>
      <x:c r="N5001" s="2" t="str">
        <x:v>车辆里程查询_20260901-20260930_1024辆_仪表里程.xlsx / AE14</x:v>
      </x:c>
      <x:c r="O5001" s="2" t="str">
        <x:v>车辆里程查询_20260901-20260930_1024辆_GPS里程.xlsx / AE225</x:v>
      </x:c>
      <x:c r="P5001" s="2" t="str">
        <x:v>车辆纯氢气里程查询_20260901-20260930_1024辆.xlsx / AE592</x:v>
      </x:c>
    </x:row>
    <x:row r="5002" ht="22" customHeight="1">
      <x:c r="A5002" s="2" t="n">
        <x:v>198</x:v>
      </x:c>
      <x:c r="B5002" s="2" t="str">
        <x:v>粤AGR6885</x:v>
      </x:c>
      <x:c r="C5002" s="2" t="str">
        <x:v>钟祥</x:v>
      </x:c>
      <x:c r="D5002" s="8" t="d">
        <x:v>2026-09-28T00:00:00.000Z</x:v>
      </x:c>
      <x:c r="E5002" s="7" t="n">
        <x:v>109.7</x:v>
      </x:c>
      <x:c r="F5002" s="7" t="n">
        <x:v>135.4</x:v>
      </x:c>
      <x:c r="G5002" s="7" t="n">
        <x:v>109.7</x:v>
      </x:c>
      <x:c r="H5002" s="2" t="str">
        <x:v>否</x:v>
      </x:c>
      <x:c r="I5002" s="7" t="n">
        <x:f>IF(AND(ISNUMBER(E5002),ISNUMBER(F5002)),E5002-F5002,"")</x:f>
        <x:v>-25.700000000000003</x:v>
      </x:c>
      <x:c r="J5002" s="2" t="str">
        <x:f>IF(H5002="否","不适用",IF(AND(ISNUMBER(E5002),ISNUMBER(F5002)),IF(I5002&gt;'规则与名单'!$B$2,"是","否"),"未判定"))</x:f>
        <x:v>不适用</x:v>
      </x:c>
      <x:c r="K5002" s="2" t="str">
        <x:f>IF(J5002="是",IF(ISNUMBER(F5002),"测试日GPS","缺失"),IF(ISNUMBER(G5002),"非测试日纯氢",IF(AND(H5002="是",J5002="未判定"),IF(ISNUMBER(F5002),"测试名单无纯氢GPS","缺失"),IF(ISNUMBER(E5002),"非测试日仪表","缺失"))))</x:f>
        <x:v>非测试日纯氢</x:v>
      </x:c>
      <x:c r="L5002" s="7" t="n">
        <x:f>IF(K5002="缺失","",IF(K5002="非测试日纯氢",G5002,IF(K5002="非测试日仪表",E5002,F5002)))</x:f>
        <x:v>109.7</x:v>
      </x:c>
      <x:c r="M5002" s="2" t="n">
        <x:f>IF(K5002="缺失",1,0)</x:f>
        <x:v>0</x:v>
      </x:c>
      <x:c r="N5002" s="2" t="str">
        <x:v>车辆里程查询_20260901-20260930_1024辆_仪表里程.xlsx / AF14</x:v>
      </x:c>
      <x:c r="O5002" s="2" t="str">
        <x:v>车辆里程查询_20260901-20260930_1024辆_GPS里程.xlsx / AF225</x:v>
      </x:c>
      <x:c r="P5002" s="2" t="str">
        <x:v>车辆纯氢气里程查询_20260901-20260930_1024辆.xlsx / AF592</x:v>
      </x:c>
    </x:row>
    <x:row r="5003" ht="22" customHeight="1">
      <x:c r="A5003" s="2" t="n">
        <x:v>198</x:v>
      </x:c>
      <x:c r="B5003" s="2" t="str">
        <x:v>粤AGR6885</x:v>
      </x:c>
      <x:c r="C5003" s="2" t="str">
        <x:v>钟祥</x:v>
      </x:c>
      <x:c r="D5003" s="8" t="d">
        <x:v>2026-09-29T00:00:00.000Z</x:v>
      </x:c>
      <x:c r="E5003" s="7" t="n">
        <x:v>73</x:v>
      </x:c>
      <x:c r="F5003" s="7" t="n">
        <x:v>49.9</x:v>
      </x:c>
      <x:c r="G5003" s="7" t="n">
        <x:v>47.7</x:v>
      </x:c>
      <x:c r="H5003" s="2" t="str">
        <x:v>否</x:v>
      </x:c>
      <x:c r="I5003" s="7" t="n">
        <x:f>IF(AND(ISNUMBER(E5003),ISNUMBER(F5003)),E5003-F5003,"")</x:f>
        <x:v>23.1</x:v>
      </x:c>
      <x:c r="J5003" s="2" t="str">
        <x:f>IF(H5003="否","不适用",IF(AND(ISNUMBER(E5003),ISNUMBER(F5003)),IF(I5003&gt;'规则与名单'!$B$2,"是","否"),"未判定"))</x:f>
        <x:v>不适用</x:v>
      </x:c>
      <x:c r="K5003" s="2" t="str">
        <x:f>IF(J5003="是",IF(ISNUMBER(F5003),"测试日GPS","缺失"),IF(ISNUMBER(G5003),"非测试日纯氢",IF(AND(H5003="是",J5003="未判定"),IF(ISNUMBER(F5003),"测试名单无纯氢GPS","缺失"),IF(ISNUMBER(E5003),"非测试日仪表","缺失"))))</x:f>
        <x:v>非测试日纯氢</x:v>
      </x:c>
      <x:c r="L5003" s="7" t="n">
        <x:f>IF(K5003="缺失","",IF(K5003="非测试日纯氢",G5003,IF(K5003="非测试日仪表",E5003,F5003)))</x:f>
        <x:v>47.7</x:v>
      </x:c>
      <x:c r="M5003" s="2" t="n">
        <x:f>IF(K5003="缺失",1,0)</x:f>
        <x:v>0</x:v>
      </x:c>
      <x:c r="N5003" s="2" t="str">
        <x:v>车辆里程查询_20260901-20260930_1024辆_仪表里程.xlsx / AG14</x:v>
      </x:c>
      <x:c r="O5003" s="2" t="str">
        <x:v>车辆里程查询_20260901-20260930_1024辆_GPS里程.xlsx / AG225</x:v>
      </x:c>
      <x:c r="P5003" s="2" t="str">
        <x:v>车辆纯氢气里程查询_20260901-20260930_1024辆.xlsx / AG592</x:v>
      </x:c>
    </x:row>
    <x:row r="5004" ht="22" customHeight="1">
      <x:c r="A5004" s="2" t="n">
        <x:v>198</x:v>
      </x:c>
      <x:c r="B5004" s="2" t="str">
        <x:v>粤AGR6885</x:v>
      </x:c>
      <x:c r="C5004" s="2" t="str">
        <x:v>钟祥</x:v>
      </x:c>
      <x:c r="D5004" s="8" t="d">
        <x:v>2026-09-30T00:00:00.000Z</x:v>
      </x:c>
      <x:c r="E5004" s="7" t="n">
        <x:v>92.4</x:v>
      </x:c>
      <x:c r="F5004" s="7" t="n">
        <x:v>92.4</x:v>
      </x:c>
      <x:c r="G5004" s="7" t="n">
        <x:v>92.4</x:v>
      </x:c>
      <x:c r="H5004" s="2" t="str">
        <x:v>否</x:v>
      </x:c>
      <x:c r="I5004" s="7" t="n">
        <x:f>IF(AND(ISNUMBER(E5004),ISNUMBER(F5004)),E5004-F5004,"")</x:f>
        <x:v>0</x:v>
      </x:c>
      <x:c r="J5004" s="2" t="str">
        <x:f>IF(H5004="否","不适用",IF(AND(ISNUMBER(E5004),ISNUMBER(F5004)),IF(I5004&gt;'规则与名单'!$B$2,"是","否"),"未判定"))</x:f>
        <x:v>不适用</x:v>
      </x:c>
      <x:c r="K5004" s="2" t="str">
        <x:f>IF(J5004="是",IF(ISNUMBER(F5004),"测试日GPS","缺失"),IF(ISNUMBER(G5004),"非测试日纯氢",IF(AND(H5004="是",J5004="未判定"),IF(ISNUMBER(F5004),"测试名单无纯氢GPS","缺失"),IF(ISNUMBER(E5004),"非测试日仪表","缺失"))))</x:f>
        <x:v>非测试日纯氢</x:v>
      </x:c>
      <x:c r="L5004" s="7" t="n">
        <x:f>IF(K5004="缺失","",IF(K5004="非测试日纯氢",G5004,IF(K5004="非测试日仪表",E5004,F5004)))</x:f>
        <x:v>92.4</x:v>
      </x:c>
      <x:c r="M5004" s="2" t="n">
        <x:f>IF(K5004="缺失",1,0)</x:f>
        <x:v>0</x:v>
      </x:c>
      <x:c r="N5004" s="2" t="str">
        <x:v>车辆里程查询_20260901-20260930_1024辆_仪表里程.xlsx / AH14</x:v>
      </x:c>
      <x:c r="O5004" s="2" t="str">
        <x:v>车辆里程查询_20260901-20260930_1024辆_GPS里程.xlsx / AH225</x:v>
      </x:c>
      <x:c r="P5004" s="2" t="str">
        <x:v>车辆纯氢气里程查询_20260901-20260930_1024辆.xlsx / AH592</x:v>
      </x:c>
    </x:row>
    <x:row r="5005" ht="22" customHeight="1">
      <x:c r="A5005" s="2" t="n">
        <x:v>199</x:v>
      </x:c>
      <x:c r="B5005" s="2" t="str">
        <x:v>粤AGR7788</x:v>
      </x:c>
      <x:c r="C5005" s="2" t="str">
        <x:v>钟祥</x:v>
      </x:c>
      <x:c r="D5005" s="8" t="d">
        <x:v>2026-09-01T00:00:00.000Z</x:v>
      </x:c>
      <x:c r="E5005" s="7" t="n">
        <x:v>122</x:v>
      </x:c>
      <x:c r="F5005" s="7" t="n">
        <x:v>125.7</x:v>
      </x:c>
      <x:c r="G5005" s="7" t="n">
        <x:v>118</x:v>
      </x:c>
      <x:c r="H5005" s="2" t="str">
        <x:v>否</x:v>
      </x:c>
      <x:c r="I5005" s="7" t="n">
        <x:f>IF(AND(ISNUMBER(E5005),ISNUMBER(F5005)),E5005-F5005,"")</x:f>
        <x:v>-3.700000000000003</x:v>
      </x:c>
      <x:c r="J5005" s="2" t="str">
        <x:f>IF(H5005="否","不适用",IF(AND(ISNUMBER(E5005),ISNUMBER(F5005)),IF(I5005&gt;'规则与名单'!$B$2,"是","否"),"未判定"))</x:f>
        <x:v>不适用</x:v>
      </x:c>
      <x:c r="K5005" s="2" t="str">
        <x:f>IF(J5005="是",IF(ISNUMBER(F5005),"测试日GPS","缺失"),IF(ISNUMBER(G5005),"非测试日纯氢",IF(AND(H5005="是",J5005="未判定"),IF(ISNUMBER(F5005),"测试名单无纯氢GPS","缺失"),IF(ISNUMBER(E5005),"非测试日仪表","缺失"))))</x:f>
        <x:v>非测试日纯氢</x:v>
      </x:c>
      <x:c r="L5005" s="7" t="n">
        <x:f>IF(K5005="缺失","",IF(K5005="非测试日纯氢",G5005,IF(K5005="非测试日仪表",E5005,F5005)))</x:f>
        <x:v>118</x:v>
      </x:c>
      <x:c r="M5005" s="2" t="n">
        <x:f>IF(K5005="缺失",1,0)</x:f>
        <x:v>0</x:v>
      </x:c>
      <x:c r="N5005" s="2" t="str">
        <x:v>车辆里程查询_20260901-20260930_1024辆_仪表里程.xlsx / E657</x:v>
      </x:c>
      <x:c r="O5005" s="2" t="str">
        <x:v>车辆里程查询_20260901-20260930_1024辆_GPS里程.xlsx / E657</x:v>
      </x:c>
      <x:c r="P5005" s="2" t="str">
        <x:v>车辆纯氢气里程查询_20260901-20260930_1024辆.xlsx / E485</x:v>
      </x:c>
    </x:row>
    <x:row r="5006" ht="22" customHeight="1">
      <x:c r="A5006" s="2" t="n">
        <x:v>199</x:v>
      </x:c>
      <x:c r="B5006" s="2" t="str">
        <x:v>粤AGR7788</x:v>
      </x:c>
      <x:c r="C5006" s="2" t="str">
        <x:v>钟祥</x:v>
      </x:c>
      <x:c r="D5006" s="8" t="d">
        <x:v>2026-09-02T00:00:00.000Z</x:v>
      </x:c>
      <x:c r="E5006" s="7" t="n">
        <x:v>103.2</x:v>
      </x:c>
      <x:c r="F5006" s="7" t="n">
        <x:v>106.5</x:v>
      </x:c>
      <x:c r="G5006" s="7" t="n">
        <x:v>101.5</x:v>
      </x:c>
      <x:c r="H5006" s="2" t="str">
        <x:v>否</x:v>
      </x:c>
      <x:c r="I5006" s="7" t="n">
        <x:f>IF(AND(ISNUMBER(E5006),ISNUMBER(F5006)),E5006-F5006,"")</x:f>
        <x:v>-3.299999999999997</x:v>
      </x:c>
      <x:c r="J5006" s="2" t="str">
        <x:f>IF(H5006="否","不适用",IF(AND(ISNUMBER(E5006),ISNUMBER(F5006)),IF(I5006&gt;'规则与名单'!$B$2,"是","否"),"未判定"))</x:f>
        <x:v>不适用</x:v>
      </x:c>
      <x:c r="K5006" s="2" t="str">
        <x:f>IF(J5006="是",IF(ISNUMBER(F5006),"测试日GPS","缺失"),IF(ISNUMBER(G5006),"非测试日纯氢",IF(AND(H5006="是",J5006="未判定"),IF(ISNUMBER(F5006),"测试名单无纯氢GPS","缺失"),IF(ISNUMBER(E5006),"非测试日仪表","缺失"))))</x:f>
        <x:v>非测试日纯氢</x:v>
      </x:c>
      <x:c r="L5006" s="7" t="n">
        <x:f>IF(K5006="缺失","",IF(K5006="非测试日纯氢",G5006,IF(K5006="非测试日仪表",E5006,F5006)))</x:f>
        <x:v>101.5</x:v>
      </x:c>
      <x:c r="M5006" s="2" t="n">
        <x:f>IF(K5006="缺失",1,0)</x:f>
        <x:v>0</x:v>
      </x:c>
      <x:c r="N5006" s="2" t="str">
        <x:v>车辆里程查询_20260901-20260930_1024辆_仪表里程.xlsx / F657</x:v>
      </x:c>
      <x:c r="O5006" s="2" t="str">
        <x:v>车辆里程查询_20260901-20260930_1024辆_GPS里程.xlsx / F657</x:v>
      </x:c>
      <x:c r="P5006" s="2" t="str">
        <x:v>车辆纯氢气里程查询_20260901-20260930_1024辆.xlsx / F485</x:v>
      </x:c>
    </x:row>
    <x:row r="5007" ht="22" customHeight="1">
      <x:c r="A5007" s="2" t="n">
        <x:v>199</x:v>
      </x:c>
      <x:c r="B5007" s="2" t="str">
        <x:v>粤AGR7788</x:v>
      </x:c>
      <x:c r="C5007" s="2" t="str">
        <x:v>钟祥</x:v>
      </x:c>
      <x:c r="D5007" s="8" t="d">
        <x:v>2026-09-03T00:00:00.000Z</x:v>
      </x:c>
      <x:c r="E5007" s="7" t="n">
        <x:v>123.6</x:v>
      </x:c>
      <x:c r="F5007" s="7" t="n">
        <x:v>126.2</x:v>
      </x:c>
      <x:c r="G5007" s="7" t="n">
        <x:v>123.6</x:v>
      </x:c>
      <x:c r="H5007" s="2" t="str">
        <x:v>否</x:v>
      </x:c>
      <x:c r="I5007" s="7" t="n">
        <x:f>IF(AND(ISNUMBER(E5007),ISNUMBER(F5007)),E5007-F5007,"")</x:f>
        <x:v>-2.6000000000000085</x:v>
      </x:c>
      <x:c r="J5007" s="2" t="str">
        <x:f>IF(H5007="否","不适用",IF(AND(ISNUMBER(E5007),ISNUMBER(F5007)),IF(I5007&gt;'规则与名单'!$B$2,"是","否"),"未判定"))</x:f>
        <x:v>不适用</x:v>
      </x:c>
      <x:c r="K5007" s="2" t="str">
        <x:f>IF(J5007="是",IF(ISNUMBER(F5007),"测试日GPS","缺失"),IF(ISNUMBER(G5007),"非测试日纯氢",IF(AND(H5007="是",J5007="未判定"),IF(ISNUMBER(F5007),"测试名单无纯氢GPS","缺失"),IF(ISNUMBER(E5007),"非测试日仪表","缺失"))))</x:f>
        <x:v>非测试日纯氢</x:v>
      </x:c>
      <x:c r="L5007" s="7" t="n">
        <x:f>IF(K5007="缺失","",IF(K5007="非测试日纯氢",G5007,IF(K5007="非测试日仪表",E5007,F5007)))</x:f>
        <x:v>123.6</x:v>
      </x:c>
      <x:c r="M5007" s="2" t="n">
        <x:f>IF(K5007="缺失",1,0)</x:f>
        <x:v>0</x:v>
      </x:c>
      <x:c r="N5007" s="2" t="str">
        <x:v>车辆里程查询_20260901-20260930_1024辆_仪表里程.xlsx / G657</x:v>
      </x:c>
      <x:c r="O5007" s="2" t="str">
        <x:v>车辆里程查询_20260901-20260930_1024辆_GPS里程.xlsx / G657</x:v>
      </x:c>
      <x:c r="P5007" s="2" t="str">
        <x:v>车辆纯氢气里程查询_20260901-20260930_1024辆.xlsx / G485</x:v>
      </x:c>
    </x:row>
    <x:row r="5008" ht="22" customHeight="1">
      <x:c r="A5008" s="2" t="n">
        <x:v>199</x:v>
      </x:c>
      <x:c r="B5008" s="2" t="str">
        <x:v>粤AGR7788</x:v>
      </x:c>
      <x:c r="C5008" s="2" t="str">
        <x:v>钟祥</x:v>
      </x:c>
      <x:c r="D5008" s="8" t="d">
        <x:v>2026-09-04T00:00:00.000Z</x:v>
      </x:c>
      <x:c r="E5008" s="7" t="n">
        <x:v>99.4</x:v>
      </x:c>
      <x:c r="F5008" s="7" t="n">
        <x:v>100.6</x:v>
      </x:c>
      <x:c r="G5008" s="7" t="n">
        <x:v>94.1</x:v>
      </x:c>
      <x:c r="H5008" s="2" t="str">
        <x:v>否</x:v>
      </x:c>
      <x:c r="I5008" s="7" t="n">
        <x:f>IF(AND(ISNUMBER(E5008),ISNUMBER(F5008)),E5008-F5008,"")</x:f>
        <x:v>-1.1999999999999886</x:v>
      </x:c>
      <x:c r="J5008" s="2" t="str">
        <x:f>IF(H5008="否","不适用",IF(AND(ISNUMBER(E5008),ISNUMBER(F5008)),IF(I5008&gt;'规则与名单'!$B$2,"是","否"),"未判定"))</x:f>
        <x:v>不适用</x:v>
      </x:c>
      <x:c r="K5008" s="2" t="str">
        <x:f>IF(J5008="是",IF(ISNUMBER(F5008),"测试日GPS","缺失"),IF(ISNUMBER(G5008),"非测试日纯氢",IF(AND(H5008="是",J5008="未判定"),IF(ISNUMBER(F5008),"测试名单无纯氢GPS","缺失"),IF(ISNUMBER(E5008),"非测试日仪表","缺失"))))</x:f>
        <x:v>非测试日纯氢</x:v>
      </x:c>
      <x:c r="L5008" s="7" t="n">
        <x:f>IF(K5008="缺失","",IF(K5008="非测试日纯氢",G5008,IF(K5008="非测试日仪表",E5008,F5008)))</x:f>
        <x:v>94.1</x:v>
      </x:c>
      <x:c r="M5008" s="2" t="n">
        <x:f>IF(K5008="缺失",1,0)</x:f>
        <x:v>0</x:v>
      </x:c>
      <x:c r="N5008" s="2" t="str">
        <x:v>车辆里程查询_20260901-20260930_1024辆_仪表里程.xlsx / H657</x:v>
      </x:c>
      <x:c r="O5008" s="2" t="str">
        <x:v>车辆里程查询_20260901-20260930_1024辆_GPS里程.xlsx / H657</x:v>
      </x:c>
      <x:c r="P5008" s="2" t="str">
        <x:v>车辆纯氢气里程查询_20260901-20260930_1024辆.xlsx / H485</x:v>
      </x:c>
    </x:row>
    <x:row r="5009" ht="22" customHeight="1">
      <x:c r="A5009" s="2" t="n">
        <x:v>199</x:v>
      </x:c>
      <x:c r="B5009" s="2" t="str">
        <x:v>粤AGR7788</x:v>
      </x:c>
      <x:c r="C5009" s="2" t="str">
        <x:v>钟祥</x:v>
      </x:c>
      <x:c r="D5009" s="8" t="d">
        <x:v>2026-09-05T00:00:00.000Z</x:v>
      </x:c>
      <x:c r="E5009" s="7" t="n">
        <x:v>133.2</x:v>
      </x:c>
      <x:c r="F5009" s="7" t="n">
        <x:v>134.7</x:v>
      </x:c>
      <x:c r="G5009" s="7" t="n">
        <x:v>129.2</x:v>
      </x:c>
      <x:c r="H5009" s="2" t="str">
        <x:v>否</x:v>
      </x:c>
      <x:c r="I5009" s="7" t="n">
        <x:f>IF(AND(ISNUMBER(E5009),ISNUMBER(F5009)),E5009-F5009,"")</x:f>
        <x:v>-1.5</x:v>
      </x:c>
      <x:c r="J5009" s="2" t="str">
        <x:f>IF(H5009="否","不适用",IF(AND(ISNUMBER(E5009),ISNUMBER(F5009)),IF(I5009&gt;'规则与名单'!$B$2,"是","否"),"未判定"))</x:f>
        <x:v>不适用</x:v>
      </x:c>
      <x:c r="K5009" s="2" t="str">
        <x:f>IF(J5009="是",IF(ISNUMBER(F5009),"测试日GPS","缺失"),IF(ISNUMBER(G5009),"非测试日纯氢",IF(AND(H5009="是",J5009="未判定"),IF(ISNUMBER(F5009),"测试名单无纯氢GPS","缺失"),IF(ISNUMBER(E5009),"非测试日仪表","缺失"))))</x:f>
        <x:v>非测试日纯氢</x:v>
      </x:c>
      <x:c r="L5009" s="7" t="n">
        <x:f>IF(K5009="缺失","",IF(K5009="非测试日纯氢",G5009,IF(K5009="非测试日仪表",E5009,F5009)))</x:f>
        <x:v>129.2</x:v>
      </x:c>
      <x:c r="M5009" s="2" t="n">
        <x:f>IF(K5009="缺失",1,0)</x:f>
        <x:v>0</x:v>
      </x:c>
      <x:c r="N5009" s="2" t="str">
        <x:v>车辆里程查询_20260901-20260930_1024辆_仪表里程.xlsx / I657</x:v>
      </x:c>
      <x:c r="O5009" s="2" t="str">
        <x:v>车辆里程查询_20260901-20260930_1024辆_GPS里程.xlsx / I657</x:v>
      </x:c>
      <x:c r="P5009" s="2" t="str">
        <x:v>车辆纯氢气里程查询_20260901-20260930_1024辆.xlsx / I485</x:v>
      </x:c>
    </x:row>
    <x:row r="5010" ht="22" customHeight="1">
      <x:c r="A5010" s="2" t="n">
        <x:v>199</x:v>
      </x:c>
      <x:c r="B5010" s="2" t="str">
        <x:v>粤AGR7788</x:v>
      </x:c>
      <x:c r="C5010" s="2" t="str">
        <x:v>钟祥</x:v>
      </x:c>
      <x:c r="D5010" s="8" t="d">
        <x:v>2026-09-06T00:00:00.000Z</x:v>
      </x:c>
      <x:c r="E5010" s="7" t="n">
        <x:v>194.3</x:v>
      </x:c>
      <x:c r="F5010" s="7" t="n">
        <x:v>195.1</x:v>
      </x:c>
      <x:c r="G5010" s="7" t="n">
        <x:v>194.1</x:v>
      </x:c>
      <x:c r="H5010" s="2" t="str">
        <x:v>否</x:v>
      </x:c>
      <x:c r="I5010" s="7" t="n">
        <x:f>IF(AND(ISNUMBER(E5010),ISNUMBER(F5010)),E5010-F5010,"")</x:f>
        <x:v>-0.799999999999983</x:v>
      </x:c>
      <x:c r="J5010" s="2" t="str">
        <x:f>IF(H5010="否","不适用",IF(AND(ISNUMBER(E5010),ISNUMBER(F5010)),IF(I5010&gt;'规则与名单'!$B$2,"是","否"),"未判定"))</x:f>
        <x:v>不适用</x:v>
      </x:c>
      <x:c r="K5010" s="2" t="str">
        <x:f>IF(J5010="是",IF(ISNUMBER(F5010),"测试日GPS","缺失"),IF(ISNUMBER(G5010),"非测试日纯氢",IF(AND(H5010="是",J5010="未判定"),IF(ISNUMBER(F5010),"测试名单无纯氢GPS","缺失"),IF(ISNUMBER(E5010),"非测试日仪表","缺失"))))</x:f>
        <x:v>非测试日纯氢</x:v>
      </x:c>
      <x:c r="L5010" s="7" t="n">
        <x:f>IF(K5010="缺失","",IF(K5010="非测试日纯氢",G5010,IF(K5010="非测试日仪表",E5010,F5010)))</x:f>
        <x:v>194.1</x:v>
      </x:c>
      <x:c r="M5010" s="2" t="n">
        <x:f>IF(K5010="缺失",1,0)</x:f>
        <x:v>0</x:v>
      </x:c>
      <x:c r="N5010" s="2" t="str">
        <x:v>车辆里程查询_20260901-20260930_1024辆_仪表里程.xlsx / J657</x:v>
      </x:c>
      <x:c r="O5010" s="2" t="str">
        <x:v>车辆里程查询_20260901-20260930_1024辆_GPS里程.xlsx / J657</x:v>
      </x:c>
      <x:c r="P5010" s="2" t="str">
        <x:v>车辆纯氢气里程查询_20260901-20260930_1024辆.xlsx / J485</x:v>
      </x:c>
    </x:row>
    <x:row r="5011" ht="22" customHeight="1">
      <x:c r="A5011" s="2" t="n">
        <x:v>199</x:v>
      </x:c>
      <x:c r="B5011" s="2" t="str">
        <x:v>粤AGR7788</x:v>
      </x:c>
      <x:c r="C5011" s="2" t="str">
        <x:v>钟祥</x:v>
      </x:c>
      <x:c r="D5011" s="8" t="d">
        <x:v>2026-09-07T00:00:00.000Z</x:v>
      </x:c>
      <x:c r="E5011" s="7" t="n">
        <x:v>118.3</x:v>
      </x:c>
      <x:c r="F5011" s="7" t="n">
        <x:v>119.7</x:v>
      </x:c>
      <x:c r="G5011" s="7" t="n">
        <x:v>118.3</x:v>
      </x:c>
      <x:c r="H5011" s="2" t="str">
        <x:v>否</x:v>
      </x:c>
      <x:c r="I5011" s="7" t="n">
        <x:f>IF(AND(ISNUMBER(E5011),ISNUMBER(F5011)),E5011-F5011,"")</x:f>
        <x:v>-1.4000000000000057</x:v>
      </x:c>
      <x:c r="J5011" s="2" t="str">
        <x:f>IF(H5011="否","不适用",IF(AND(ISNUMBER(E5011),ISNUMBER(F5011)),IF(I5011&gt;'规则与名单'!$B$2,"是","否"),"未判定"))</x:f>
        <x:v>不适用</x:v>
      </x:c>
      <x:c r="K5011" s="2" t="str">
        <x:f>IF(J5011="是",IF(ISNUMBER(F5011),"测试日GPS","缺失"),IF(ISNUMBER(G5011),"非测试日纯氢",IF(AND(H5011="是",J5011="未判定"),IF(ISNUMBER(F5011),"测试名单无纯氢GPS","缺失"),IF(ISNUMBER(E5011),"非测试日仪表","缺失"))))</x:f>
        <x:v>非测试日纯氢</x:v>
      </x:c>
      <x:c r="L5011" s="7" t="n">
        <x:f>IF(K5011="缺失","",IF(K5011="非测试日纯氢",G5011,IF(K5011="非测试日仪表",E5011,F5011)))</x:f>
        <x:v>118.3</x:v>
      </x:c>
      <x:c r="M5011" s="2" t="n">
        <x:f>IF(K5011="缺失",1,0)</x:f>
        <x:v>0</x:v>
      </x:c>
      <x:c r="N5011" s="2" t="str">
        <x:v>车辆里程查询_20260901-20260930_1024辆_仪表里程.xlsx / K657</x:v>
      </x:c>
      <x:c r="O5011" s="2" t="str">
        <x:v>车辆里程查询_20260901-20260930_1024辆_GPS里程.xlsx / K657</x:v>
      </x:c>
      <x:c r="P5011" s="2" t="str">
        <x:v>车辆纯氢气里程查询_20260901-20260930_1024辆.xlsx / K485</x:v>
      </x:c>
    </x:row>
    <x:row r="5012" ht="22" customHeight="1">
      <x:c r="A5012" s="2" t="n">
        <x:v>199</x:v>
      </x:c>
      <x:c r="B5012" s="2" t="str">
        <x:v>粤AGR7788</x:v>
      </x:c>
      <x:c r="C5012" s="2" t="str">
        <x:v>钟祥</x:v>
      </x:c>
      <x:c r="D5012" s="8" t="d">
        <x:v>2026-09-08T00:00:00.000Z</x:v>
      </x:c>
      <x:c r="E5012" s="7" t="n">
        <x:v>130.4</x:v>
      </x:c>
      <x:c r="F5012" s="7" t="n">
        <x:v>132.3</x:v>
      </x:c>
      <x:c r="G5012" s="7" t="n">
        <x:v>122.8</x:v>
      </x:c>
      <x:c r="H5012" s="2" t="str">
        <x:v>否</x:v>
      </x:c>
      <x:c r="I5012" s="7" t="n">
        <x:f>IF(AND(ISNUMBER(E5012),ISNUMBER(F5012)),E5012-F5012,"")</x:f>
        <x:v>-1.9000000000000057</x:v>
      </x:c>
      <x:c r="J5012" s="2" t="str">
        <x:f>IF(H5012="否","不适用",IF(AND(ISNUMBER(E5012),ISNUMBER(F5012)),IF(I5012&gt;'规则与名单'!$B$2,"是","否"),"未判定"))</x:f>
        <x:v>不适用</x:v>
      </x:c>
      <x:c r="K5012" s="2" t="str">
        <x:f>IF(J5012="是",IF(ISNUMBER(F5012),"测试日GPS","缺失"),IF(ISNUMBER(G5012),"非测试日纯氢",IF(AND(H5012="是",J5012="未判定"),IF(ISNUMBER(F5012),"测试名单无纯氢GPS","缺失"),IF(ISNUMBER(E5012),"非测试日仪表","缺失"))))</x:f>
        <x:v>非测试日纯氢</x:v>
      </x:c>
      <x:c r="L5012" s="7" t="n">
        <x:f>IF(K5012="缺失","",IF(K5012="非测试日纯氢",G5012,IF(K5012="非测试日仪表",E5012,F5012)))</x:f>
        <x:v>122.8</x:v>
      </x:c>
      <x:c r="M5012" s="2" t="n">
        <x:f>IF(K5012="缺失",1,0)</x:f>
        <x:v>0</x:v>
      </x:c>
      <x:c r="N5012" s="2" t="str">
        <x:v>车辆里程查询_20260901-20260930_1024辆_仪表里程.xlsx / L657</x:v>
      </x:c>
      <x:c r="O5012" s="2" t="str">
        <x:v>车辆里程查询_20260901-20260930_1024辆_GPS里程.xlsx / L657</x:v>
      </x:c>
      <x:c r="P5012" s="2" t="str">
        <x:v>车辆纯氢气里程查询_20260901-20260930_1024辆.xlsx / L485</x:v>
      </x:c>
    </x:row>
    <x:row r="5013" ht="22" customHeight="1">
      <x:c r="A5013" s="2" t="n">
        <x:v>199</x:v>
      </x:c>
      <x:c r="B5013" s="2" t="str">
        <x:v>粤AGR7788</x:v>
      </x:c>
      <x:c r="C5013" s="2" t="str">
        <x:v>钟祥</x:v>
      </x:c>
      <x:c r="D5013" s="8" t="d">
        <x:v>2026-09-09T00:00:00.000Z</x:v>
      </x:c>
      <x:c r="E5013" s="7" t="n">
        <x:v>164.2</x:v>
      </x:c>
      <x:c r="F5013" s="7" t="n">
        <x:v>166.1</x:v>
      </x:c>
      <x:c r="G5013" s="7" t="n">
        <x:v>161.4</x:v>
      </x:c>
      <x:c r="H5013" s="2" t="str">
        <x:v>否</x:v>
      </x:c>
      <x:c r="I5013" s="7" t="n">
        <x:f>IF(AND(ISNUMBER(E5013),ISNUMBER(F5013)),E5013-F5013,"")</x:f>
        <x:v>-1.9000000000000057</x:v>
      </x:c>
      <x:c r="J5013" s="2" t="str">
        <x:f>IF(H5013="否","不适用",IF(AND(ISNUMBER(E5013),ISNUMBER(F5013)),IF(I5013&gt;'规则与名单'!$B$2,"是","否"),"未判定"))</x:f>
        <x:v>不适用</x:v>
      </x:c>
      <x:c r="K5013" s="2" t="str">
        <x:f>IF(J5013="是",IF(ISNUMBER(F5013),"测试日GPS","缺失"),IF(ISNUMBER(G5013),"非测试日纯氢",IF(AND(H5013="是",J5013="未判定"),IF(ISNUMBER(F5013),"测试名单无纯氢GPS","缺失"),IF(ISNUMBER(E5013),"非测试日仪表","缺失"))))</x:f>
        <x:v>非测试日纯氢</x:v>
      </x:c>
      <x:c r="L5013" s="7" t="n">
        <x:f>IF(K5013="缺失","",IF(K5013="非测试日纯氢",G5013,IF(K5013="非测试日仪表",E5013,F5013)))</x:f>
        <x:v>161.4</x:v>
      </x:c>
      <x:c r="M5013" s="2" t="n">
        <x:f>IF(K5013="缺失",1,0)</x:f>
        <x:v>0</x:v>
      </x:c>
      <x:c r="N5013" s="2" t="str">
        <x:v>车辆里程查询_20260901-20260930_1024辆_仪表里程.xlsx / M657</x:v>
      </x:c>
      <x:c r="O5013" s="2" t="str">
        <x:v>车辆里程查询_20260901-20260930_1024辆_GPS里程.xlsx / M657</x:v>
      </x:c>
      <x:c r="P5013" s="2" t="str">
        <x:v>车辆纯氢气里程查询_20260901-20260930_1024辆.xlsx / M485</x:v>
      </x:c>
    </x:row>
    <x:row r="5014" ht="22" customHeight="1">
      <x:c r="A5014" s="2" t="n">
        <x:v>199</x:v>
      </x:c>
      <x:c r="B5014" s="2" t="str">
        <x:v>粤AGR7788</x:v>
      </x:c>
      <x:c r="C5014" s="2" t="str">
        <x:v>钟祥</x:v>
      </x:c>
      <x:c r="D5014" s="8" t="d">
        <x:v>2026-09-10T00:00:00.000Z</x:v>
      </x:c>
      <x:c r="E5014" s="7" t="n">
        <x:v>160.2</x:v>
      </x:c>
      <x:c r="F5014" s="7" t="n">
        <x:v>162.9</x:v>
      </x:c>
      <x:c r="G5014" s="7" t="n">
        <x:v>153.9</x:v>
      </x:c>
      <x:c r="H5014" s="2" t="str">
        <x:v>否</x:v>
      </x:c>
      <x:c r="I5014" s="7" t="n">
        <x:f>IF(AND(ISNUMBER(E5014),ISNUMBER(F5014)),E5014-F5014,"")</x:f>
        <x:v>-2.700000000000017</x:v>
      </x:c>
      <x:c r="J5014" s="2" t="str">
        <x:f>IF(H5014="否","不适用",IF(AND(ISNUMBER(E5014),ISNUMBER(F5014)),IF(I5014&gt;'规则与名单'!$B$2,"是","否"),"未判定"))</x:f>
        <x:v>不适用</x:v>
      </x:c>
      <x:c r="K5014" s="2" t="str">
        <x:f>IF(J5014="是",IF(ISNUMBER(F5014),"测试日GPS","缺失"),IF(ISNUMBER(G5014),"非测试日纯氢",IF(AND(H5014="是",J5014="未判定"),IF(ISNUMBER(F5014),"测试名单无纯氢GPS","缺失"),IF(ISNUMBER(E5014),"非测试日仪表","缺失"))))</x:f>
        <x:v>非测试日纯氢</x:v>
      </x:c>
      <x:c r="L5014" s="7" t="n">
        <x:f>IF(K5014="缺失","",IF(K5014="非测试日纯氢",G5014,IF(K5014="非测试日仪表",E5014,F5014)))</x:f>
        <x:v>153.9</x:v>
      </x:c>
      <x:c r="M5014" s="2" t="n">
        <x:f>IF(K5014="缺失",1,0)</x:f>
        <x:v>0</x:v>
      </x:c>
      <x:c r="N5014" s="2" t="str">
        <x:v>车辆里程查询_20260901-20260930_1024辆_仪表里程.xlsx / N657</x:v>
      </x:c>
      <x:c r="O5014" s="2" t="str">
        <x:v>车辆里程查询_20260901-20260930_1024辆_GPS里程.xlsx / N657</x:v>
      </x:c>
      <x:c r="P5014" s="2" t="str">
        <x:v>车辆纯氢气里程查询_20260901-20260930_1024辆.xlsx / N485</x:v>
      </x:c>
    </x:row>
    <x:row r="5015" ht="22" customHeight="1">
      <x:c r="A5015" s="2" t="n">
        <x:v>199</x:v>
      </x:c>
      <x:c r="B5015" s="2" t="str">
        <x:v>粤AGR7788</x:v>
      </x:c>
      <x:c r="C5015" s="2" t="str">
        <x:v>钟祥</x:v>
      </x:c>
      <x:c r="D5015" s="8" t="d">
        <x:v>2026-09-11T00:00:00.000Z</x:v>
      </x:c>
      <x:c r="E5015" s="7" t="n">
        <x:v>121.2</x:v>
      </x:c>
      <x:c r="F5015" s="7" t="n">
        <x:v>124.8</x:v>
      </x:c>
      <x:c r="G5015" s="7" t="n">
        <x:v>120.8</x:v>
      </x:c>
      <x:c r="H5015" s="2" t="str">
        <x:v>否</x:v>
      </x:c>
      <x:c r="I5015" s="7" t="n">
        <x:f>IF(AND(ISNUMBER(E5015),ISNUMBER(F5015)),E5015-F5015,"")</x:f>
        <x:v>-3.5999999999999943</x:v>
      </x:c>
      <x:c r="J5015" s="2" t="str">
        <x:f>IF(H5015="否","不适用",IF(AND(ISNUMBER(E5015),ISNUMBER(F5015)),IF(I5015&gt;'规则与名单'!$B$2,"是","否"),"未判定"))</x:f>
        <x:v>不适用</x:v>
      </x:c>
      <x:c r="K5015" s="2" t="str">
        <x:f>IF(J5015="是",IF(ISNUMBER(F5015),"测试日GPS","缺失"),IF(ISNUMBER(G5015),"非测试日纯氢",IF(AND(H5015="是",J5015="未判定"),IF(ISNUMBER(F5015),"测试名单无纯氢GPS","缺失"),IF(ISNUMBER(E5015),"非测试日仪表","缺失"))))</x:f>
        <x:v>非测试日纯氢</x:v>
      </x:c>
      <x:c r="L5015" s="7" t="n">
        <x:f>IF(K5015="缺失","",IF(K5015="非测试日纯氢",G5015,IF(K5015="非测试日仪表",E5015,F5015)))</x:f>
        <x:v>120.8</x:v>
      </x:c>
      <x:c r="M5015" s="2" t="n">
        <x:f>IF(K5015="缺失",1,0)</x:f>
        <x:v>0</x:v>
      </x:c>
      <x:c r="N5015" s="2" t="str">
        <x:v>车辆里程查询_20260901-20260930_1024辆_仪表里程.xlsx / O657</x:v>
      </x:c>
      <x:c r="O5015" s="2" t="str">
        <x:v>车辆里程查询_20260901-20260930_1024辆_GPS里程.xlsx / O657</x:v>
      </x:c>
      <x:c r="P5015" s="2" t="str">
        <x:v>车辆纯氢气里程查询_20260901-20260930_1024辆.xlsx / O485</x:v>
      </x:c>
    </x:row>
    <x:row r="5016" ht="22" customHeight="1">
      <x:c r="A5016" s="2" t="n">
        <x:v>199</x:v>
      </x:c>
      <x:c r="B5016" s="2" t="str">
        <x:v>粤AGR7788</x:v>
      </x:c>
      <x:c r="C5016" s="2" t="str">
        <x:v>钟祥</x:v>
      </x:c>
      <x:c r="D5016" s="8" t="d">
        <x:v>2026-09-12T00:00:00.000Z</x:v>
      </x:c>
      <x:c r="E5016" s="7"/>
      <x:c r="F5016" s="7" t="n">
        <x:v>0</x:v>
      </x:c>
      <x:c r="G5016" s="7"/>
      <x:c r="H5016" s="2" t="str">
        <x:v>否</x:v>
      </x:c>
      <x:c r="I5016" s="7" t="str">
        <x:f>IF(AND(ISNUMBER(E5016),ISNUMBER(F5016)),E5016-F5016,"")</x:f>
      </x:c>
      <x:c r="J5016" s="2" t="str">
        <x:f>IF(H5016="否","不适用",IF(AND(ISNUMBER(E5016),ISNUMBER(F5016)),IF(I5016&gt;'规则与名单'!$B$2,"是","否"),"未判定"))</x:f>
        <x:v>不适用</x:v>
      </x:c>
      <x:c r="K5016" s="2" t="str">
        <x:f>IF(J5016="是",IF(ISNUMBER(F5016),"测试日GPS","缺失"),IF(ISNUMBER(G5016),"非测试日纯氢",IF(AND(H5016="是",J5016="未判定"),IF(ISNUMBER(F5016),"测试名单无纯氢GPS","缺失"),IF(ISNUMBER(E5016),"非测试日仪表","缺失"))))</x:f>
        <x:v>缺失</x:v>
      </x:c>
      <x:c r="L5016" s="7" t="str">
        <x:f>IF(K5016="缺失","",IF(K5016="非测试日纯氢",G5016,IF(K5016="非测试日仪表",E5016,F5016)))</x:f>
      </x:c>
      <x:c r="M5016" s="2" t="n">
        <x:f>IF(K5016="缺失",1,0)</x:f>
        <x:v>1</x:v>
      </x:c>
      <x:c r="N5016" s="2" t="str">
        <x:v>车辆里程查询_20260901-20260930_1024辆_仪表里程.xlsx / P657</x:v>
      </x:c>
      <x:c r="O5016" s="2" t="str">
        <x:v>车辆里程查询_20260901-20260930_1024辆_GPS里程.xlsx / P657</x:v>
      </x:c>
      <x:c r="P5016" s="2" t="str">
        <x:v>车辆纯氢气里程查询_20260901-20260930_1024辆.xlsx / P485</x:v>
      </x:c>
    </x:row>
    <x:row r="5017" ht="22" customHeight="1">
      <x:c r="A5017" s="2" t="n">
        <x:v>199</x:v>
      </x:c>
      <x:c r="B5017" s="2" t="str">
        <x:v>粤AGR7788</x:v>
      </x:c>
      <x:c r="C5017" s="2" t="str">
        <x:v>钟祥</x:v>
      </x:c>
      <x:c r="D5017" s="8" t="d">
        <x:v>2026-09-13T00:00:00.000Z</x:v>
      </x:c>
      <x:c r="E5017" s="7" t="n">
        <x:v>33.4</x:v>
      </x:c>
      <x:c r="F5017" s="7" t="n">
        <x:v>33.3</x:v>
      </x:c>
      <x:c r="G5017" s="7" t="n">
        <x:v>32.9</x:v>
      </x:c>
      <x:c r="H5017" s="2" t="str">
        <x:v>否</x:v>
      </x:c>
      <x:c r="I5017" s="7" t="n">
        <x:f>IF(AND(ISNUMBER(E5017),ISNUMBER(F5017)),E5017-F5017,"")</x:f>
        <x:v>0.10000000000000142</x:v>
      </x:c>
      <x:c r="J5017" s="2" t="str">
        <x:f>IF(H5017="否","不适用",IF(AND(ISNUMBER(E5017),ISNUMBER(F5017)),IF(I5017&gt;'规则与名单'!$B$2,"是","否"),"未判定"))</x:f>
        <x:v>不适用</x:v>
      </x:c>
      <x:c r="K5017" s="2" t="str">
        <x:f>IF(J5017="是",IF(ISNUMBER(F5017),"测试日GPS","缺失"),IF(ISNUMBER(G5017),"非测试日纯氢",IF(AND(H5017="是",J5017="未判定"),IF(ISNUMBER(F5017),"测试名单无纯氢GPS","缺失"),IF(ISNUMBER(E5017),"非测试日仪表","缺失"))))</x:f>
        <x:v>非测试日纯氢</x:v>
      </x:c>
      <x:c r="L5017" s="7" t="n">
        <x:f>IF(K5017="缺失","",IF(K5017="非测试日纯氢",G5017,IF(K5017="非测试日仪表",E5017,F5017)))</x:f>
        <x:v>32.9</x:v>
      </x:c>
      <x:c r="M5017" s="2" t="n">
        <x:f>IF(K5017="缺失",1,0)</x:f>
        <x:v>0</x:v>
      </x:c>
      <x:c r="N5017" s="2" t="str">
        <x:v>车辆里程查询_20260901-20260930_1024辆_仪表里程.xlsx / Q657</x:v>
      </x:c>
      <x:c r="O5017" s="2" t="str">
        <x:v>车辆里程查询_20260901-20260930_1024辆_GPS里程.xlsx / Q657</x:v>
      </x:c>
      <x:c r="P5017" s="2" t="str">
        <x:v>车辆纯氢气里程查询_20260901-20260930_1024辆.xlsx / Q485</x:v>
      </x:c>
    </x:row>
    <x:row r="5018" ht="22" customHeight="1">
      <x:c r="A5018" s="2" t="n">
        <x:v>199</x:v>
      </x:c>
      <x:c r="B5018" s="2" t="str">
        <x:v>粤AGR7788</x:v>
      </x:c>
      <x:c r="C5018" s="2" t="str">
        <x:v>钟祥</x:v>
      </x:c>
      <x:c r="D5018" s="8" t="d">
        <x:v>2026-09-14T00:00:00.000Z</x:v>
      </x:c>
      <x:c r="E5018" s="7" t="n">
        <x:v>68.2</x:v>
      </x:c>
      <x:c r="F5018" s="7" t="n">
        <x:v>69.8</x:v>
      </x:c>
      <x:c r="G5018" s="7" t="n">
        <x:v>67.8</x:v>
      </x:c>
      <x:c r="H5018" s="2" t="str">
        <x:v>否</x:v>
      </x:c>
      <x:c r="I5018" s="7" t="n">
        <x:f>IF(AND(ISNUMBER(E5018),ISNUMBER(F5018)),E5018-F5018,"")</x:f>
        <x:v>-1.5999999999999943</x:v>
      </x:c>
      <x:c r="J5018" s="2" t="str">
        <x:f>IF(H5018="否","不适用",IF(AND(ISNUMBER(E5018),ISNUMBER(F5018)),IF(I5018&gt;'规则与名单'!$B$2,"是","否"),"未判定"))</x:f>
        <x:v>不适用</x:v>
      </x:c>
      <x:c r="K5018" s="2" t="str">
        <x:f>IF(J5018="是",IF(ISNUMBER(F5018),"测试日GPS","缺失"),IF(ISNUMBER(G5018),"非测试日纯氢",IF(AND(H5018="是",J5018="未判定"),IF(ISNUMBER(F5018),"测试名单无纯氢GPS","缺失"),IF(ISNUMBER(E5018),"非测试日仪表","缺失"))))</x:f>
        <x:v>非测试日纯氢</x:v>
      </x:c>
      <x:c r="L5018" s="7" t="n">
        <x:f>IF(K5018="缺失","",IF(K5018="非测试日纯氢",G5018,IF(K5018="非测试日仪表",E5018,F5018)))</x:f>
        <x:v>67.8</x:v>
      </x:c>
      <x:c r="M5018" s="2" t="n">
        <x:f>IF(K5018="缺失",1,0)</x:f>
        <x:v>0</x:v>
      </x:c>
      <x:c r="N5018" s="2" t="str">
        <x:v>车辆里程查询_20260901-20260930_1024辆_仪表里程.xlsx / R657</x:v>
      </x:c>
      <x:c r="O5018" s="2" t="str">
        <x:v>车辆里程查询_20260901-20260930_1024辆_GPS里程.xlsx / R657</x:v>
      </x:c>
      <x:c r="P5018" s="2" t="str">
        <x:v>车辆纯氢气里程查询_20260901-20260930_1024辆.xlsx / R485</x:v>
      </x:c>
    </x:row>
    <x:row r="5019" ht="22" customHeight="1">
      <x:c r="A5019" s="2" t="n">
        <x:v>199</x:v>
      </x:c>
      <x:c r="B5019" s="2" t="str">
        <x:v>粤AGR7788</x:v>
      </x:c>
      <x:c r="C5019" s="2" t="str">
        <x:v>钟祥</x:v>
      </x:c>
      <x:c r="D5019" s="8" t="d">
        <x:v>2026-09-15T00:00:00.000Z</x:v>
      </x:c>
      <x:c r="E5019" s="7" t="n">
        <x:v>144.2</x:v>
      </x:c>
      <x:c r="F5019" s="7" t="n">
        <x:v>147.1</x:v>
      </x:c>
      <x:c r="G5019" s="7" t="n">
        <x:v>119.1</x:v>
      </x:c>
      <x:c r="H5019" s="2" t="str">
        <x:v>否</x:v>
      </x:c>
      <x:c r="I5019" s="7" t="n">
        <x:f>IF(AND(ISNUMBER(E5019),ISNUMBER(F5019)),E5019-F5019,"")</x:f>
        <x:v>-2.9000000000000057</x:v>
      </x:c>
      <x:c r="J5019" s="2" t="str">
        <x:f>IF(H5019="否","不适用",IF(AND(ISNUMBER(E5019),ISNUMBER(F5019)),IF(I5019&gt;'规则与名单'!$B$2,"是","否"),"未判定"))</x:f>
        <x:v>不适用</x:v>
      </x:c>
      <x:c r="K5019" s="2" t="str">
        <x:f>IF(J5019="是",IF(ISNUMBER(F5019),"测试日GPS","缺失"),IF(ISNUMBER(G5019),"非测试日纯氢",IF(AND(H5019="是",J5019="未判定"),IF(ISNUMBER(F5019),"测试名单无纯氢GPS","缺失"),IF(ISNUMBER(E5019),"非测试日仪表","缺失"))))</x:f>
        <x:v>非测试日纯氢</x:v>
      </x:c>
      <x:c r="L5019" s="7" t="n">
        <x:f>IF(K5019="缺失","",IF(K5019="非测试日纯氢",G5019,IF(K5019="非测试日仪表",E5019,F5019)))</x:f>
        <x:v>119.1</x:v>
      </x:c>
      <x:c r="M5019" s="2" t="n">
        <x:f>IF(K5019="缺失",1,0)</x:f>
        <x:v>0</x:v>
      </x:c>
      <x:c r="N5019" s="2" t="str">
        <x:v>车辆里程查询_20260901-20260930_1024辆_仪表里程.xlsx / S657</x:v>
      </x:c>
      <x:c r="O5019" s="2" t="str">
        <x:v>车辆里程查询_20260901-20260930_1024辆_GPS里程.xlsx / S657</x:v>
      </x:c>
      <x:c r="P5019" s="2" t="str">
        <x:v>车辆纯氢气里程查询_20260901-20260930_1024辆.xlsx / S485</x:v>
      </x:c>
    </x:row>
    <x:row r="5020" ht="22" customHeight="1">
      <x:c r="A5020" s="2" t="n">
        <x:v>199</x:v>
      </x:c>
      <x:c r="B5020" s="2" t="str">
        <x:v>粤AGR7788</x:v>
      </x:c>
      <x:c r="C5020" s="2" t="str">
        <x:v>钟祥</x:v>
      </x:c>
      <x:c r="D5020" s="8" t="d">
        <x:v>2026-09-16T00:00:00.000Z</x:v>
      </x:c>
      <x:c r="E5020" s="7" t="n">
        <x:v>218.9</x:v>
      </x:c>
      <x:c r="F5020" s="7" t="n">
        <x:v>221.1</x:v>
      </x:c>
      <x:c r="G5020" s="7" t="n">
        <x:v>198.3</x:v>
      </x:c>
      <x:c r="H5020" s="2" t="str">
        <x:v>否</x:v>
      </x:c>
      <x:c r="I5020" s="7" t="n">
        <x:f>IF(AND(ISNUMBER(E5020),ISNUMBER(F5020)),E5020-F5020,"")</x:f>
        <x:v>-2.1999999999999886</x:v>
      </x:c>
      <x:c r="J5020" s="2" t="str">
        <x:f>IF(H5020="否","不适用",IF(AND(ISNUMBER(E5020),ISNUMBER(F5020)),IF(I5020&gt;'规则与名单'!$B$2,"是","否"),"未判定"))</x:f>
        <x:v>不适用</x:v>
      </x:c>
      <x:c r="K5020" s="2" t="str">
        <x:f>IF(J5020="是",IF(ISNUMBER(F5020),"测试日GPS","缺失"),IF(ISNUMBER(G5020),"非测试日纯氢",IF(AND(H5020="是",J5020="未判定"),IF(ISNUMBER(F5020),"测试名单无纯氢GPS","缺失"),IF(ISNUMBER(E5020),"非测试日仪表","缺失"))))</x:f>
        <x:v>非测试日纯氢</x:v>
      </x:c>
      <x:c r="L5020" s="7" t="n">
        <x:f>IF(K5020="缺失","",IF(K5020="非测试日纯氢",G5020,IF(K5020="非测试日仪表",E5020,F5020)))</x:f>
        <x:v>198.3</x:v>
      </x:c>
      <x:c r="M5020" s="2" t="n">
        <x:f>IF(K5020="缺失",1,0)</x:f>
        <x:v>0</x:v>
      </x:c>
      <x:c r="N5020" s="2" t="str">
        <x:v>车辆里程查询_20260901-20260930_1024辆_仪表里程.xlsx / T657</x:v>
      </x:c>
      <x:c r="O5020" s="2" t="str">
        <x:v>车辆里程查询_20260901-20260930_1024辆_GPS里程.xlsx / T657</x:v>
      </x:c>
      <x:c r="P5020" s="2" t="str">
        <x:v>车辆纯氢气里程查询_20260901-20260930_1024辆.xlsx / T485</x:v>
      </x:c>
    </x:row>
    <x:row r="5021" ht="22" customHeight="1">
      <x:c r="A5021" s="2" t="n">
        <x:v>199</x:v>
      </x:c>
      <x:c r="B5021" s="2" t="str">
        <x:v>粤AGR7788</x:v>
      </x:c>
      <x:c r="C5021" s="2" t="str">
        <x:v>钟祥</x:v>
      </x:c>
      <x:c r="D5021" s="8" t="d">
        <x:v>2026-09-17T00:00:00.000Z</x:v>
      </x:c>
      <x:c r="E5021" s="7" t="n">
        <x:v>83.7</x:v>
      </x:c>
      <x:c r="F5021" s="7" t="n">
        <x:v>85.9</x:v>
      </x:c>
      <x:c r="G5021" s="7" t="n">
        <x:v>83.7</x:v>
      </x:c>
      <x:c r="H5021" s="2" t="str">
        <x:v>否</x:v>
      </x:c>
      <x:c r="I5021" s="7" t="n">
        <x:f>IF(AND(ISNUMBER(E5021),ISNUMBER(F5021)),E5021-F5021,"")</x:f>
        <x:v>-2.200000000000003</x:v>
      </x:c>
      <x:c r="J5021" s="2" t="str">
        <x:f>IF(H5021="否","不适用",IF(AND(ISNUMBER(E5021),ISNUMBER(F5021)),IF(I5021&gt;'规则与名单'!$B$2,"是","否"),"未判定"))</x:f>
        <x:v>不适用</x:v>
      </x:c>
      <x:c r="K5021" s="2" t="str">
        <x:f>IF(J5021="是",IF(ISNUMBER(F5021),"测试日GPS","缺失"),IF(ISNUMBER(G5021),"非测试日纯氢",IF(AND(H5021="是",J5021="未判定"),IF(ISNUMBER(F5021),"测试名单无纯氢GPS","缺失"),IF(ISNUMBER(E5021),"非测试日仪表","缺失"))))</x:f>
        <x:v>非测试日纯氢</x:v>
      </x:c>
      <x:c r="L5021" s="7" t="n">
        <x:f>IF(K5021="缺失","",IF(K5021="非测试日纯氢",G5021,IF(K5021="非测试日仪表",E5021,F5021)))</x:f>
        <x:v>83.7</x:v>
      </x:c>
      <x:c r="M5021" s="2" t="n">
        <x:f>IF(K5021="缺失",1,0)</x:f>
        <x:v>0</x:v>
      </x:c>
      <x:c r="N5021" s="2" t="str">
        <x:v>车辆里程查询_20260901-20260930_1024辆_仪表里程.xlsx / U657</x:v>
      </x:c>
      <x:c r="O5021" s="2" t="str">
        <x:v>车辆里程查询_20260901-20260930_1024辆_GPS里程.xlsx / U657</x:v>
      </x:c>
      <x:c r="P5021" s="2" t="str">
        <x:v>车辆纯氢气里程查询_20260901-20260930_1024辆.xlsx / U485</x:v>
      </x:c>
    </x:row>
    <x:row r="5022" ht="22" customHeight="1">
      <x:c r="A5022" s="2" t="n">
        <x:v>199</x:v>
      </x:c>
      <x:c r="B5022" s="2" t="str">
        <x:v>粤AGR7788</x:v>
      </x:c>
      <x:c r="C5022" s="2" t="str">
        <x:v>钟祥</x:v>
      </x:c>
      <x:c r="D5022" s="8" t="d">
        <x:v>2026-09-18T00:00:00.000Z</x:v>
      </x:c>
      <x:c r="E5022" s="7" t="n">
        <x:v>163</x:v>
      </x:c>
      <x:c r="F5022" s="7" t="n">
        <x:v>166</x:v>
      </x:c>
      <x:c r="G5022" s="7" t="n">
        <x:v>73.4</x:v>
      </x:c>
      <x:c r="H5022" s="2" t="str">
        <x:v>否</x:v>
      </x:c>
      <x:c r="I5022" s="7" t="n">
        <x:f>IF(AND(ISNUMBER(E5022),ISNUMBER(F5022)),E5022-F5022,"")</x:f>
        <x:v>-3</x:v>
      </x:c>
      <x:c r="J5022" s="2" t="str">
        <x:f>IF(H5022="否","不适用",IF(AND(ISNUMBER(E5022),ISNUMBER(F5022)),IF(I5022&gt;'规则与名单'!$B$2,"是","否"),"未判定"))</x:f>
        <x:v>不适用</x:v>
      </x:c>
      <x:c r="K5022" s="2" t="str">
        <x:f>IF(J5022="是",IF(ISNUMBER(F5022),"测试日GPS","缺失"),IF(ISNUMBER(G5022),"非测试日纯氢",IF(AND(H5022="是",J5022="未判定"),IF(ISNUMBER(F5022),"测试名单无纯氢GPS","缺失"),IF(ISNUMBER(E5022),"非测试日仪表","缺失"))))</x:f>
        <x:v>非测试日纯氢</x:v>
      </x:c>
      <x:c r="L5022" s="7" t="n">
        <x:f>IF(K5022="缺失","",IF(K5022="非测试日纯氢",G5022,IF(K5022="非测试日仪表",E5022,F5022)))</x:f>
        <x:v>73.4</x:v>
      </x:c>
      <x:c r="M5022" s="2" t="n">
        <x:f>IF(K5022="缺失",1,0)</x:f>
        <x:v>0</x:v>
      </x:c>
      <x:c r="N5022" s="2" t="str">
        <x:v>车辆里程查询_20260901-20260930_1024辆_仪表里程.xlsx / V657</x:v>
      </x:c>
      <x:c r="O5022" s="2" t="str">
        <x:v>车辆里程查询_20260901-20260930_1024辆_GPS里程.xlsx / V657</x:v>
      </x:c>
      <x:c r="P5022" s="2" t="str">
        <x:v>车辆纯氢气里程查询_20260901-20260930_1024辆.xlsx / V485</x:v>
      </x:c>
    </x:row>
    <x:row r="5023" ht="22" customHeight="1">
      <x:c r="A5023" s="2" t="n">
        <x:v>199</x:v>
      </x:c>
      <x:c r="B5023" s="2" t="str">
        <x:v>粤AGR7788</x:v>
      </x:c>
      <x:c r="C5023" s="2" t="str">
        <x:v>钟祥</x:v>
      </x:c>
      <x:c r="D5023" s="8" t="d">
        <x:v>2026-09-19T00:00:00.000Z</x:v>
      </x:c>
      <x:c r="E5023" s="7"/>
      <x:c r="F5023" s="7" t="n">
        <x:v>0</x:v>
      </x:c>
      <x:c r="G5023" s="7"/>
      <x:c r="H5023" s="2" t="str">
        <x:v>否</x:v>
      </x:c>
      <x:c r="I5023" s="7" t="str">
        <x:f>IF(AND(ISNUMBER(E5023),ISNUMBER(F5023)),E5023-F5023,"")</x:f>
      </x:c>
      <x:c r="J5023" s="2" t="str">
        <x:f>IF(H5023="否","不适用",IF(AND(ISNUMBER(E5023),ISNUMBER(F5023)),IF(I5023&gt;'规则与名单'!$B$2,"是","否"),"未判定"))</x:f>
        <x:v>不适用</x:v>
      </x:c>
      <x:c r="K5023" s="2" t="str">
        <x:f>IF(J5023="是",IF(ISNUMBER(F5023),"测试日GPS","缺失"),IF(ISNUMBER(G5023),"非测试日纯氢",IF(AND(H5023="是",J5023="未判定"),IF(ISNUMBER(F5023),"测试名单无纯氢GPS","缺失"),IF(ISNUMBER(E5023),"非测试日仪表","缺失"))))</x:f>
        <x:v>缺失</x:v>
      </x:c>
      <x:c r="L5023" s="7" t="str">
        <x:f>IF(K5023="缺失","",IF(K5023="非测试日纯氢",G5023,IF(K5023="非测试日仪表",E5023,F5023)))</x:f>
      </x:c>
      <x:c r="M5023" s="2" t="n">
        <x:f>IF(K5023="缺失",1,0)</x:f>
        <x:v>1</x:v>
      </x:c>
      <x:c r="N5023" s="2" t="str">
        <x:v>车辆里程查询_20260901-20260930_1024辆_仪表里程.xlsx / W657</x:v>
      </x:c>
      <x:c r="O5023" s="2" t="str">
        <x:v>车辆里程查询_20260901-20260930_1024辆_GPS里程.xlsx / W657</x:v>
      </x:c>
      <x:c r="P5023" s="2" t="str">
        <x:v>车辆纯氢气里程查询_20260901-20260930_1024辆.xlsx / W485</x:v>
      </x:c>
    </x:row>
    <x:row r="5024" ht="22" customHeight="1">
      <x:c r="A5024" s="2" t="n">
        <x:v>199</x:v>
      </x:c>
      <x:c r="B5024" s="2" t="str">
        <x:v>粤AGR7788</x:v>
      </x:c>
      <x:c r="C5024" s="2" t="str">
        <x:v>钟祥</x:v>
      </x:c>
      <x:c r="D5024" s="8" t="d">
        <x:v>2026-09-20T00:00:00.000Z</x:v>
      </x:c>
      <x:c r="E5024" s="7" t="n">
        <x:v>78.4</x:v>
      </x:c>
      <x:c r="F5024" s="7" t="n">
        <x:v>80.1</x:v>
      </x:c>
      <x:c r="G5024" s="7" t="n">
        <x:v>73.5</x:v>
      </x:c>
      <x:c r="H5024" s="2" t="str">
        <x:v>否</x:v>
      </x:c>
      <x:c r="I5024" s="7" t="n">
        <x:f>IF(AND(ISNUMBER(E5024),ISNUMBER(F5024)),E5024-F5024,"")</x:f>
        <x:v>-1.6999999999999886</x:v>
      </x:c>
      <x:c r="J5024" s="2" t="str">
        <x:f>IF(H5024="否","不适用",IF(AND(ISNUMBER(E5024),ISNUMBER(F5024)),IF(I5024&gt;'规则与名单'!$B$2,"是","否"),"未判定"))</x:f>
        <x:v>不适用</x:v>
      </x:c>
      <x:c r="K5024" s="2" t="str">
        <x:f>IF(J5024="是",IF(ISNUMBER(F5024),"测试日GPS","缺失"),IF(ISNUMBER(G5024),"非测试日纯氢",IF(AND(H5024="是",J5024="未判定"),IF(ISNUMBER(F5024),"测试名单无纯氢GPS","缺失"),IF(ISNUMBER(E5024),"非测试日仪表","缺失"))))</x:f>
        <x:v>非测试日纯氢</x:v>
      </x:c>
      <x:c r="L5024" s="7" t="n">
        <x:f>IF(K5024="缺失","",IF(K5024="非测试日纯氢",G5024,IF(K5024="非测试日仪表",E5024,F5024)))</x:f>
        <x:v>73.5</x:v>
      </x:c>
      <x:c r="M5024" s="2" t="n">
        <x:f>IF(K5024="缺失",1,0)</x:f>
        <x:v>0</x:v>
      </x:c>
      <x:c r="N5024" s="2" t="str">
        <x:v>车辆里程查询_20260901-20260930_1024辆_仪表里程.xlsx / X657</x:v>
      </x:c>
      <x:c r="O5024" s="2" t="str">
        <x:v>车辆里程查询_20260901-20260930_1024辆_GPS里程.xlsx / X657</x:v>
      </x:c>
      <x:c r="P5024" s="2" t="str">
        <x:v>车辆纯氢气里程查询_20260901-20260930_1024辆.xlsx / X485</x:v>
      </x:c>
    </x:row>
    <x:row r="5025" ht="22" customHeight="1">
      <x:c r="A5025" s="2" t="n">
        <x:v>199</x:v>
      </x:c>
      <x:c r="B5025" s="2" t="str">
        <x:v>粤AGR7788</x:v>
      </x:c>
      <x:c r="C5025" s="2" t="str">
        <x:v>钟祥</x:v>
      </x:c>
      <x:c r="D5025" s="8" t="d">
        <x:v>2026-09-21T00:00:00.000Z</x:v>
      </x:c>
      <x:c r="E5025" s="7" t="n">
        <x:v>57.8</x:v>
      </x:c>
      <x:c r="F5025" s="7" t="n">
        <x:v>59.4</x:v>
      </x:c>
      <x:c r="G5025" s="7" t="n">
        <x:v>48</x:v>
      </x:c>
      <x:c r="H5025" s="2" t="str">
        <x:v>否</x:v>
      </x:c>
      <x:c r="I5025" s="7" t="n">
        <x:f>IF(AND(ISNUMBER(E5025),ISNUMBER(F5025)),E5025-F5025,"")</x:f>
        <x:v>-1.6000000000000014</x:v>
      </x:c>
      <x:c r="J5025" s="2" t="str">
        <x:f>IF(H5025="否","不适用",IF(AND(ISNUMBER(E5025),ISNUMBER(F5025)),IF(I5025&gt;'规则与名单'!$B$2,"是","否"),"未判定"))</x:f>
        <x:v>不适用</x:v>
      </x:c>
      <x:c r="K5025" s="2" t="str">
        <x:f>IF(J5025="是",IF(ISNUMBER(F5025),"测试日GPS","缺失"),IF(ISNUMBER(G5025),"非测试日纯氢",IF(AND(H5025="是",J5025="未判定"),IF(ISNUMBER(F5025),"测试名单无纯氢GPS","缺失"),IF(ISNUMBER(E5025),"非测试日仪表","缺失"))))</x:f>
        <x:v>非测试日纯氢</x:v>
      </x:c>
      <x:c r="L5025" s="7" t="n">
        <x:f>IF(K5025="缺失","",IF(K5025="非测试日纯氢",G5025,IF(K5025="非测试日仪表",E5025,F5025)))</x:f>
        <x:v>48</x:v>
      </x:c>
      <x:c r="M5025" s="2" t="n">
        <x:f>IF(K5025="缺失",1,0)</x:f>
        <x:v>0</x:v>
      </x:c>
      <x:c r="N5025" s="2" t="str">
        <x:v>车辆里程查询_20260901-20260930_1024辆_仪表里程.xlsx / Y657</x:v>
      </x:c>
      <x:c r="O5025" s="2" t="str">
        <x:v>车辆里程查询_20260901-20260930_1024辆_GPS里程.xlsx / Y657</x:v>
      </x:c>
      <x:c r="P5025" s="2" t="str">
        <x:v>车辆纯氢气里程查询_20260901-20260930_1024辆.xlsx / Y485</x:v>
      </x:c>
    </x:row>
    <x:row r="5026" ht="22" customHeight="1">
      <x:c r="A5026" s="2" t="n">
        <x:v>199</x:v>
      </x:c>
      <x:c r="B5026" s="2" t="str">
        <x:v>粤AGR7788</x:v>
      </x:c>
      <x:c r="C5026" s="2" t="str">
        <x:v>钟祥</x:v>
      </x:c>
      <x:c r="D5026" s="8" t="d">
        <x:v>2026-09-22T00:00:00.000Z</x:v>
      </x:c>
      <x:c r="E5026" s="7" t="n">
        <x:v>187.1</x:v>
      </x:c>
      <x:c r="F5026" s="7" t="n">
        <x:v>188.9</x:v>
      </x:c>
      <x:c r="G5026" s="7" t="n">
        <x:v>170.7</x:v>
      </x:c>
      <x:c r="H5026" s="2" t="str">
        <x:v>否</x:v>
      </x:c>
      <x:c r="I5026" s="7" t="n">
        <x:f>IF(AND(ISNUMBER(E5026),ISNUMBER(F5026)),E5026-F5026,"")</x:f>
        <x:v>-1.8000000000000114</x:v>
      </x:c>
      <x:c r="J5026" s="2" t="str">
        <x:f>IF(H5026="否","不适用",IF(AND(ISNUMBER(E5026),ISNUMBER(F5026)),IF(I5026&gt;'规则与名单'!$B$2,"是","否"),"未判定"))</x:f>
        <x:v>不适用</x:v>
      </x:c>
      <x:c r="K5026" s="2" t="str">
        <x:f>IF(J5026="是",IF(ISNUMBER(F5026),"测试日GPS","缺失"),IF(ISNUMBER(G5026),"非测试日纯氢",IF(AND(H5026="是",J5026="未判定"),IF(ISNUMBER(F5026),"测试名单无纯氢GPS","缺失"),IF(ISNUMBER(E5026),"非测试日仪表","缺失"))))</x:f>
        <x:v>非测试日纯氢</x:v>
      </x:c>
      <x:c r="L5026" s="7" t="n">
        <x:f>IF(K5026="缺失","",IF(K5026="非测试日纯氢",G5026,IF(K5026="非测试日仪表",E5026,F5026)))</x:f>
        <x:v>170.7</x:v>
      </x:c>
      <x:c r="M5026" s="2" t="n">
        <x:f>IF(K5026="缺失",1,0)</x:f>
        <x:v>0</x:v>
      </x:c>
      <x:c r="N5026" s="2" t="str">
        <x:v>车辆里程查询_20260901-20260930_1024辆_仪表里程.xlsx / Z657</x:v>
      </x:c>
      <x:c r="O5026" s="2" t="str">
        <x:v>车辆里程查询_20260901-20260930_1024辆_GPS里程.xlsx / Z657</x:v>
      </x:c>
      <x:c r="P5026" s="2" t="str">
        <x:v>车辆纯氢气里程查询_20260901-20260930_1024辆.xlsx / Z485</x:v>
      </x:c>
    </x:row>
    <x:row r="5027" ht="22" customHeight="1">
      <x:c r="A5027" s="2" t="n">
        <x:v>199</x:v>
      </x:c>
      <x:c r="B5027" s="2" t="str">
        <x:v>粤AGR7788</x:v>
      </x:c>
      <x:c r="C5027" s="2" t="str">
        <x:v>钟祥</x:v>
      </x:c>
      <x:c r="D5027" s="8" t="d">
        <x:v>2026-09-23T00:00:00.000Z</x:v>
      </x:c>
      <x:c r="E5027" s="7" t="n">
        <x:v>193.9</x:v>
      </x:c>
      <x:c r="F5027" s="7" t="n">
        <x:v>199.1</x:v>
      </x:c>
      <x:c r="G5027" s="7" t="n">
        <x:v>184.9</x:v>
      </x:c>
      <x:c r="H5027" s="2" t="str">
        <x:v>否</x:v>
      </x:c>
      <x:c r="I5027" s="7" t="n">
        <x:f>IF(AND(ISNUMBER(E5027),ISNUMBER(F5027)),E5027-F5027,"")</x:f>
        <x:v>-5.199999999999989</x:v>
      </x:c>
      <x:c r="J5027" s="2" t="str">
        <x:f>IF(H5027="否","不适用",IF(AND(ISNUMBER(E5027),ISNUMBER(F5027)),IF(I5027&gt;'规则与名单'!$B$2,"是","否"),"未判定"))</x:f>
        <x:v>不适用</x:v>
      </x:c>
      <x:c r="K5027" s="2" t="str">
        <x:f>IF(J5027="是",IF(ISNUMBER(F5027),"测试日GPS","缺失"),IF(ISNUMBER(G5027),"非测试日纯氢",IF(AND(H5027="是",J5027="未判定"),IF(ISNUMBER(F5027),"测试名单无纯氢GPS","缺失"),IF(ISNUMBER(E5027),"非测试日仪表","缺失"))))</x:f>
        <x:v>非测试日纯氢</x:v>
      </x:c>
      <x:c r="L5027" s="7" t="n">
        <x:f>IF(K5027="缺失","",IF(K5027="非测试日纯氢",G5027,IF(K5027="非测试日仪表",E5027,F5027)))</x:f>
        <x:v>184.9</x:v>
      </x:c>
      <x:c r="M5027" s="2" t="n">
        <x:f>IF(K5027="缺失",1,0)</x:f>
        <x:v>0</x:v>
      </x:c>
      <x:c r="N5027" s="2" t="str">
        <x:v>车辆里程查询_20260901-20260930_1024辆_仪表里程.xlsx / AA657</x:v>
      </x:c>
      <x:c r="O5027" s="2" t="str">
        <x:v>车辆里程查询_20260901-20260930_1024辆_GPS里程.xlsx / AA657</x:v>
      </x:c>
      <x:c r="P5027" s="2" t="str">
        <x:v>车辆纯氢气里程查询_20260901-20260930_1024辆.xlsx / AA485</x:v>
      </x:c>
    </x:row>
    <x:row r="5028" ht="22" customHeight="1">
      <x:c r="A5028" s="2" t="n">
        <x:v>199</x:v>
      </x:c>
      <x:c r="B5028" s="2" t="str">
        <x:v>粤AGR7788</x:v>
      </x:c>
      <x:c r="C5028" s="2" t="str">
        <x:v>钟祥</x:v>
      </x:c>
      <x:c r="D5028" s="8" t="d">
        <x:v>2026-09-24T00:00:00.000Z</x:v>
      </x:c>
      <x:c r="E5028" s="7"/>
      <x:c r="F5028" s="7" t="n">
        <x:v>0</x:v>
      </x:c>
      <x:c r="G5028" s="7"/>
      <x:c r="H5028" s="2" t="str">
        <x:v>否</x:v>
      </x:c>
      <x:c r="I5028" s="7" t="str">
        <x:f>IF(AND(ISNUMBER(E5028),ISNUMBER(F5028)),E5028-F5028,"")</x:f>
      </x:c>
      <x:c r="J5028" s="2" t="str">
        <x:f>IF(H5028="否","不适用",IF(AND(ISNUMBER(E5028),ISNUMBER(F5028)),IF(I5028&gt;'规则与名单'!$B$2,"是","否"),"未判定"))</x:f>
        <x:v>不适用</x:v>
      </x:c>
      <x:c r="K5028" s="2" t="str">
        <x:f>IF(J5028="是",IF(ISNUMBER(F5028),"测试日GPS","缺失"),IF(ISNUMBER(G5028),"非测试日纯氢",IF(AND(H5028="是",J5028="未判定"),IF(ISNUMBER(F5028),"测试名单无纯氢GPS","缺失"),IF(ISNUMBER(E5028),"非测试日仪表","缺失"))))</x:f>
        <x:v>缺失</x:v>
      </x:c>
      <x:c r="L5028" s="7" t="str">
        <x:f>IF(K5028="缺失","",IF(K5028="非测试日纯氢",G5028,IF(K5028="非测试日仪表",E5028,F5028)))</x:f>
      </x:c>
      <x:c r="M5028" s="2" t="n">
        <x:f>IF(K5028="缺失",1,0)</x:f>
        <x:v>1</x:v>
      </x:c>
      <x:c r="N5028" s="2" t="str">
        <x:v>车辆里程查询_20260901-20260930_1024辆_仪表里程.xlsx / AB657</x:v>
      </x:c>
      <x:c r="O5028" s="2" t="str">
        <x:v>车辆里程查询_20260901-20260930_1024辆_GPS里程.xlsx / AB657</x:v>
      </x:c>
      <x:c r="P5028" s="2" t="str">
        <x:v>车辆纯氢气里程查询_20260901-20260930_1024辆.xlsx / AB485</x:v>
      </x:c>
    </x:row>
    <x:row r="5029" ht="22" customHeight="1">
      <x:c r="A5029" s="2" t="n">
        <x:v>199</x:v>
      </x:c>
      <x:c r="B5029" s="2" t="str">
        <x:v>粤AGR7788</x:v>
      </x:c>
      <x:c r="C5029" s="2" t="str">
        <x:v>钟祥</x:v>
      </x:c>
      <x:c r="D5029" s="8" t="d">
        <x:v>2026-09-25T00:00:00.000Z</x:v>
      </x:c>
      <x:c r="E5029" s="7" t="n">
        <x:v>0</x:v>
      </x:c>
      <x:c r="F5029" s="7" t="n">
        <x:v>0.01</x:v>
      </x:c>
      <x:c r="G5029" s="7"/>
      <x:c r="H5029" s="2" t="str">
        <x:v>否</x:v>
      </x:c>
      <x:c r="I5029" s="7" t="n">
        <x:f>IF(AND(ISNUMBER(E5029),ISNUMBER(F5029)),E5029-F5029,"")</x:f>
        <x:v>-0.01</x:v>
      </x:c>
      <x:c r="J5029" s="2" t="str">
        <x:f>IF(H5029="否","不适用",IF(AND(ISNUMBER(E5029),ISNUMBER(F5029)),IF(I5029&gt;'规则与名单'!$B$2,"是","否"),"未判定"))</x:f>
        <x:v>不适用</x:v>
      </x:c>
      <x:c r="K5029" s="2" t="str">
        <x:f>IF(J5029="是",IF(ISNUMBER(F5029),"测试日GPS","缺失"),IF(ISNUMBER(G5029),"非测试日纯氢",IF(AND(H5029="是",J5029="未判定"),IF(ISNUMBER(F5029),"测试名单无纯氢GPS","缺失"),IF(ISNUMBER(E5029),"非测试日仪表","缺失"))))</x:f>
        <x:v>非测试日仪表</x:v>
      </x:c>
      <x:c r="L5029" s="7" t="n">
        <x:f>IF(K5029="缺失","",IF(K5029="非测试日纯氢",G5029,IF(K5029="非测试日仪表",E5029,F5029)))</x:f>
        <x:v>0</x:v>
      </x:c>
      <x:c r="M5029" s="2" t="n">
        <x:f>IF(K5029="缺失",1,0)</x:f>
        <x:v>0</x:v>
      </x:c>
      <x:c r="N5029" s="2" t="str">
        <x:v>车辆里程查询_20260901-20260930_1024辆_仪表里程.xlsx / AC657</x:v>
      </x:c>
      <x:c r="O5029" s="2" t="str">
        <x:v>车辆里程查询_20260901-20260930_1024辆_GPS里程.xlsx / AC657</x:v>
      </x:c>
      <x:c r="P5029" s="2" t="str">
        <x:v>车辆纯氢气里程查询_20260901-20260930_1024辆.xlsx / AC485</x:v>
      </x:c>
    </x:row>
    <x:row r="5030" ht="22" customHeight="1">
      <x:c r="A5030" s="2" t="n">
        <x:v>199</x:v>
      </x:c>
      <x:c r="B5030" s="2" t="str">
        <x:v>粤AGR7788</x:v>
      </x:c>
      <x:c r="C5030" s="2" t="str">
        <x:v>钟祥</x:v>
      </x:c>
      <x:c r="D5030" s="8" t="d">
        <x:v>2026-09-26T00:00:00.000Z</x:v>
      </x:c>
      <x:c r="E5030" s="7" t="n">
        <x:v>0</x:v>
      </x:c>
      <x:c r="F5030" s="7" t="n">
        <x:v>0</x:v>
      </x:c>
      <x:c r="G5030" s="7"/>
      <x:c r="H5030" s="2" t="str">
        <x:v>否</x:v>
      </x:c>
      <x:c r="I5030" s="7" t="n">
        <x:f>IF(AND(ISNUMBER(E5030),ISNUMBER(F5030)),E5030-F5030,"")</x:f>
        <x:v>0</x:v>
      </x:c>
      <x:c r="J5030" s="2" t="str">
        <x:f>IF(H5030="否","不适用",IF(AND(ISNUMBER(E5030),ISNUMBER(F5030)),IF(I5030&gt;'规则与名单'!$B$2,"是","否"),"未判定"))</x:f>
        <x:v>不适用</x:v>
      </x:c>
      <x:c r="K5030" s="2" t="str">
        <x:f>IF(J5030="是",IF(ISNUMBER(F5030),"测试日GPS","缺失"),IF(ISNUMBER(G5030),"非测试日纯氢",IF(AND(H5030="是",J5030="未判定"),IF(ISNUMBER(F5030),"测试名单无纯氢GPS","缺失"),IF(ISNUMBER(E5030),"非测试日仪表","缺失"))))</x:f>
        <x:v>非测试日仪表</x:v>
      </x:c>
      <x:c r="L5030" s="7" t="n">
        <x:f>IF(K5030="缺失","",IF(K5030="非测试日纯氢",G5030,IF(K5030="非测试日仪表",E5030,F5030)))</x:f>
        <x:v>0</x:v>
      </x:c>
      <x:c r="M5030" s="2" t="n">
        <x:f>IF(K5030="缺失",1,0)</x:f>
        <x:v>0</x:v>
      </x:c>
      <x:c r="N5030" s="2" t="str">
        <x:v>车辆里程查询_20260901-20260930_1024辆_仪表里程.xlsx / AD657</x:v>
      </x:c>
      <x:c r="O5030" s="2" t="str">
        <x:v>车辆里程查询_20260901-20260930_1024辆_GPS里程.xlsx / AD657</x:v>
      </x:c>
      <x:c r="P5030" s="2" t="str">
        <x:v>车辆纯氢气里程查询_20260901-20260930_1024辆.xlsx / AD485</x:v>
      </x:c>
    </x:row>
    <x:row r="5031" ht="22" customHeight="1">
      <x:c r="A5031" s="2" t="n">
        <x:v>199</x:v>
      </x:c>
      <x:c r="B5031" s="2" t="str">
        <x:v>粤AGR7788</x:v>
      </x:c>
      <x:c r="C5031" s="2" t="str">
        <x:v>钟祥</x:v>
      </x:c>
      <x:c r="D5031" s="8" t="d">
        <x:v>2026-09-27T00:00:00.000Z</x:v>
      </x:c>
      <x:c r="E5031" s="7"/>
      <x:c r="F5031" s="7" t="n">
        <x:v>0</x:v>
      </x:c>
      <x:c r="G5031" s="7"/>
      <x:c r="H5031" s="2" t="str">
        <x:v>否</x:v>
      </x:c>
      <x:c r="I5031" s="7" t="str">
        <x:f>IF(AND(ISNUMBER(E5031),ISNUMBER(F5031)),E5031-F5031,"")</x:f>
      </x:c>
      <x:c r="J5031" s="2" t="str">
        <x:f>IF(H5031="否","不适用",IF(AND(ISNUMBER(E5031),ISNUMBER(F5031)),IF(I5031&gt;'规则与名单'!$B$2,"是","否"),"未判定"))</x:f>
        <x:v>不适用</x:v>
      </x:c>
      <x:c r="K5031" s="2" t="str">
        <x:f>IF(J5031="是",IF(ISNUMBER(F5031),"测试日GPS","缺失"),IF(ISNUMBER(G5031),"非测试日纯氢",IF(AND(H5031="是",J5031="未判定"),IF(ISNUMBER(F5031),"测试名单无纯氢GPS","缺失"),IF(ISNUMBER(E5031),"非测试日仪表","缺失"))))</x:f>
        <x:v>缺失</x:v>
      </x:c>
      <x:c r="L5031" s="7" t="str">
        <x:f>IF(K5031="缺失","",IF(K5031="非测试日纯氢",G5031,IF(K5031="非测试日仪表",E5031,F5031)))</x:f>
      </x:c>
      <x:c r="M5031" s="2" t="n">
        <x:f>IF(K5031="缺失",1,0)</x:f>
        <x:v>1</x:v>
      </x:c>
      <x:c r="N5031" s="2" t="str">
        <x:v>车辆里程查询_20260901-20260930_1024辆_仪表里程.xlsx / AE657</x:v>
      </x:c>
      <x:c r="O5031" s="2" t="str">
        <x:v>车辆里程查询_20260901-20260930_1024辆_GPS里程.xlsx / AE657</x:v>
      </x:c>
      <x:c r="P5031" s="2" t="str">
        <x:v>车辆纯氢气里程查询_20260901-20260930_1024辆.xlsx / AE485</x:v>
      </x:c>
    </x:row>
    <x:row r="5032" ht="22" customHeight="1">
      <x:c r="A5032" s="2" t="n">
        <x:v>199</x:v>
      </x:c>
      <x:c r="B5032" s="2" t="str">
        <x:v>粤AGR7788</x:v>
      </x:c>
      <x:c r="C5032" s="2" t="str">
        <x:v>钟祥</x:v>
      </x:c>
      <x:c r="D5032" s="8" t="d">
        <x:v>2026-09-28T00:00:00.000Z</x:v>
      </x:c>
      <x:c r="E5032" s="7" t="n">
        <x:v>92.5</x:v>
      </x:c>
      <x:c r="F5032" s="7" t="n">
        <x:v>94.3</x:v>
      </x:c>
      <x:c r="G5032" s="7" t="n">
        <x:v>57.1</x:v>
      </x:c>
      <x:c r="H5032" s="2" t="str">
        <x:v>否</x:v>
      </x:c>
      <x:c r="I5032" s="7" t="n">
        <x:f>IF(AND(ISNUMBER(E5032),ISNUMBER(F5032)),E5032-F5032,"")</x:f>
        <x:v>-1.7999999999999972</x:v>
      </x:c>
      <x:c r="J5032" s="2" t="str">
        <x:f>IF(H5032="否","不适用",IF(AND(ISNUMBER(E5032),ISNUMBER(F5032)),IF(I5032&gt;'规则与名单'!$B$2,"是","否"),"未判定"))</x:f>
        <x:v>不适用</x:v>
      </x:c>
      <x:c r="K5032" s="2" t="str">
        <x:f>IF(J5032="是",IF(ISNUMBER(F5032),"测试日GPS","缺失"),IF(ISNUMBER(G5032),"非测试日纯氢",IF(AND(H5032="是",J5032="未判定"),IF(ISNUMBER(F5032),"测试名单无纯氢GPS","缺失"),IF(ISNUMBER(E5032),"非测试日仪表","缺失"))))</x:f>
        <x:v>非测试日纯氢</x:v>
      </x:c>
      <x:c r="L5032" s="7" t="n">
        <x:f>IF(K5032="缺失","",IF(K5032="非测试日纯氢",G5032,IF(K5032="非测试日仪表",E5032,F5032)))</x:f>
        <x:v>57.1</x:v>
      </x:c>
      <x:c r="M5032" s="2" t="n">
        <x:f>IF(K5032="缺失",1,0)</x:f>
        <x:v>0</x:v>
      </x:c>
      <x:c r="N5032" s="2" t="str">
        <x:v>车辆里程查询_20260901-20260930_1024辆_仪表里程.xlsx / AF657</x:v>
      </x:c>
      <x:c r="O5032" s="2" t="str">
        <x:v>车辆里程查询_20260901-20260930_1024辆_GPS里程.xlsx / AF657</x:v>
      </x:c>
      <x:c r="P5032" s="2" t="str">
        <x:v>车辆纯氢气里程查询_20260901-20260930_1024辆.xlsx / AF485</x:v>
      </x:c>
    </x:row>
    <x:row r="5033" ht="22" customHeight="1">
      <x:c r="A5033" s="2" t="n">
        <x:v>199</x:v>
      </x:c>
      <x:c r="B5033" s="2" t="str">
        <x:v>粤AGR7788</x:v>
      </x:c>
      <x:c r="C5033" s="2" t="str">
        <x:v>钟祥</x:v>
      </x:c>
      <x:c r="D5033" s="8" t="d">
        <x:v>2026-09-29T00:00:00.000Z</x:v>
      </x:c>
      <x:c r="E5033" s="7" t="n">
        <x:v>200.3</x:v>
      </x:c>
      <x:c r="F5033" s="7" t="n">
        <x:v>200.5</x:v>
      </x:c>
      <x:c r="G5033" s="7" t="n">
        <x:v>200.3</x:v>
      </x:c>
      <x:c r="H5033" s="2" t="str">
        <x:v>否</x:v>
      </x:c>
      <x:c r="I5033" s="7" t="n">
        <x:f>IF(AND(ISNUMBER(E5033),ISNUMBER(F5033)),E5033-F5033,"")</x:f>
        <x:v>-0.19999999999998863</x:v>
      </x:c>
      <x:c r="J5033" s="2" t="str">
        <x:f>IF(H5033="否","不适用",IF(AND(ISNUMBER(E5033),ISNUMBER(F5033)),IF(I5033&gt;'规则与名单'!$B$2,"是","否"),"未判定"))</x:f>
        <x:v>不适用</x:v>
      </x:c>
      <x:c r="K5033" s="2" t="str">
        <x:f>IF(J5033="是",IF(ISNUMBER(F5033),"测试日GPS","缺失"),IF(ISNUMBER(G5033),"非测试日纯氢",IF(AND(H5033="是",J5033="未判定"),IF(ISNUMBER(F5033),"测试名单无纯氢GPS","缺失"),IF(ISNUMBER(E5033),"非测试日仪表","缺失"))))</x:f>
        <x:v>非测试日纯氢</x:v>
      </x:c>
      <x:c r="L5033" s="7" t="n">
        <x:f>IF(K5033="缺失","",IF(K5033="非测试日纯氢",G5033,IF(K5033="非测试日仪表",E5033,F5033)))</x:f>
        <x:v>200.3</x:v>
      </x:c>
      <x:c r="M5033" s="2" t="n">
        <x:f>IF(K5033="缺失",1,0)</x:f>
        <x:v>0</x:v>
      </x:c>
      <x:c r="N5033" s="2" t="str">
        <x:v>车辆里程查询_20260901-20260930_1024辆_仪表里程.xlsx / AG657</x:v>
      </x:c>
      <x:c r="O5033" s="2" t="str">
        <x:v>车辆里程查询_20260901-20260930_1024辆_GPS里程.xlsx / AG657</x:v>
      </x:c>
      <x:c r="P5033" s="2" t="str">
        <x:v>车辆纯氢气里程查询_20260901-20260930_1024辆.xlsx / AG485</x:v>
      </x:c>
    </x:row>
    <x:row r="5034" ht="22" customHeight="1">
      <x:c r="A5034" s="2" t="n">
        <x:v>199</x:v>
      </x:c>
      <x:c r="B5034" s="2" t="str">
        <x:v>粤AGR7788</x:v>
      </x:c>
      <x:c r="C5034" s="2" t="str">
        <x:v>钟祥</x:v>
      </x:c>
      <x:c r="D5034" s="8" t="d">
        <x:v>2026-09-30T00:00:00.000Z</x:v>
      </x:c>
      <x:c r="E5034" s="7" t="n">
        <x:v>111.8</x:v>
      </x:c>
      <x:c r="F5034" s="7" t="n">
        <x:v>112.6</x:v>
      </x:c>
      <x:c r="G5034" s="7" t="n">
        <x:v>111.8</x:v>
      </x:c>
      <x:c r="H5034" s="2" t="str">
        <x:v>否</x:v>
      </x:c>
      <x:c r="I5034" s="7" t="n">
        <x:f>IF(AND(ISNUMBER(E5034),ISNUMBER(F5034)),E5034-F5034,"")</x:f>
        <x:v>-0.7999999999999972</x:v>
      </x:c>
      <x:c r="J5034" s="2" t="str">
        <x:f>IF(H5034="否","不适用",IF(AND(ISNUMBER(E5034),ISNUMBER(F5034)),IF(I5034&gt;'规则与名单'!$B$2,"是","否"),"未判定"))</x:f>
        <x:v>不适用</x:v>
      </x:c>
      <x:c r="K5034" s="2" t="str">
        <x:f>IF(J5034="是",IF(ISNUMBER(F5034),"测试日GPS","缺失"),IF(ISNUMBER(G5034),"非测试日纯氢",IF(AND(H5034="是",J5034="未判定"),IF(ISNUMBER(F5034),"测试名单无纯氢GPS","缺失"),IF(ISNUMBER(E5034),"非测试日仪表","缺失"))))</x:f>
        <x:v>非测试日纯氢</x:v>
      </x:c>
      <x:c r="L5034" s="7" t="n">
        <x:f>IF(K5034="缺失","",IF(K5034="非测试日纯氢",G5034,IF(K5034="非测试日仪表",E5034,F5034)))</x:f>
        <x:v>111.8</x:v>
      </x:c>
      <x:c r="M5034" s="2" t="n">
        <x:f>IF(K5034="缺失",1,0)</x:f>
        <x:v>0</x:v>
      </x:c>
      <x:c r="N5034" s="2" t="str">
        <x:v>车辆里程查询_20260901-20260930_1024辆_仪表里程.xlsx / AH657</x:v>
      </x:c>
      <x:c r="O5034" s="2" t="str">
        <x:v>车辆里程查询_20260901-20260930_1024辆_GPS里程.xlsx / AH657</x:v>
      </x:c>
      <x:c r="P5034" s="2" t="str">
        <x:v>车辆纯氢气里程查询_20260901-20260930_1024辆.xlsx / AH485</x:v>
      </x:c>
    </x:row>
    <x:row r="5035" ht="22" customHeight="1">
      <x:c r="A5035" s="2" t="n">
        <x:v>200</x:v>
      </x:c>
      <x:c r="B5035" s="2" t="str">
        <x:v>粤AGR8508</x:v>
      </x:c>
      <x:c r="C5035" s="2" t="str">
        <x:v>钟祥</x:v>
      </x:c>
      <x:c r="D5035" s="8" t="d">
        <x:v>2026-09-01T00:00:00.000Z</x:v>
      </x:c>
      <x:c r="E5035" s="7" t="n">
        <x:v>139.6</x:v>
      </x:c>
      <x:c r="F5035" s="7" t="n">
        <x:v>144</x:v>
      </x:c>
      <x:c r="G5035" s="7" t="n">
        <x:v>135.5</x:v>
      </x:c>
      <x:c r="H5035" s="2" t="str">
        <x:v>否</x:v>
      </x:c>
      <x:c r="I5035" s="7" t="n">
        <x:f>IF(AND(ISNUMBER(E5035),ISNUMBER(F5035)),E5035-F5035,"")</x:f>
        <x:v>-4.400000000000006</x:v>
      </x:c>
      <x:c r="J5035" s="2" t="str">
        <x:f>IF(H5035="否","不适用",IF(AND(ISNUMBER(E5035),ISNUMBER(F5035)),IF(I5035&gt;'规则与名单'!$B$2,"是","否"),"未判定"))</x:f>
        <x:v>不适用</x:v>
      </x:c>
      <x:c r="K5035" s="2" t="str">
        <x:f>IF(J5035="是",IF(ISNUMBER(F5035),"测试日GPS","缺失"),IF(ISNUMBER(G5035),"非测试日纯氢",IF(AND(H5035="是",J5035="未判定"),IF(ISNUMBER(F5035),"测试名单无纯氢GPS","缺失"),IF(ISNUMBER(E5035),"非测试日仪表","缺失"))))</x:f>
        <x:v>非测试日纯氢</x:v>
      </x:c>
      <x:c r="L5035" s="7" t="n">
        <x:f>IF(K5035="缺失","",IF(K5035="非测试日纯氢",G5035,IF(K5035="非测试日仪表",E5035,F5035)))</x:f>
        <x:v>135.5</x:v>
      </x:c>
      <x:c r="M5035" s="2" t="n">
        <x:f>IF(K5035="缺失",1,0)</x:f>
        <x:v>0</x:v>
      </x:c>
      <x:c r="N5035" s="2" t="str">
        <x:v>车辆里程查询_20260901-20260930_1024辆_仪表里程.xlsx / E62</x:v>
      </x:c>
      <x:c r="O5035" s="2" t="str">
        <x:v>车辆里程查询_20260901-20260930_1024辆_GPS里程.xlsx / E256</x:v>
      </x:c>
      <x:c r="P5035" s="2" t="str">
        <x:v>车辆纯氢气里程查询_20260901-20260930_1024辆.xlsx / E573</x:v>
      </x:c>
    </x:row>
    <x:row r="5036" ht="22" customHeight="1">
      <x:c r="A5036" s="2" t="n">
        <x:v>200</x:v>
      </x:c>
      <x:c r="B5036" s="2" t="str">
        <x:v>粤AGR8508</x:v>
      </x:c>
      <x:c r="C5036" s="2" t="str">
        <x:v>钟祥</x:v>
      </x:c>
      <x:c r="D5036" s="8" t="d">
        <x:v>2026-09-02T00:00:00.000Z</x:v>
      </x:c>
      <x:c r="E5036" s="7" t="n">
        <x:v>103</x:v>
      </x:c>
      <x:c r="F5036" s="7" t="n">
        <x:v>103.4</x:v>
      </x:c>
      <x:c r="G5036" s="7" t="n">
        <x:v>102.6</x:v>
      </x:c>
      <x:c r="H5036" s="2" t="str">
        <x:v>否</x:v>
      </x:c>
      <x:c r="I5036" s="7" t="n">
        <x:f>IF(AND(ISNUMBER(E5036),ISNUMBER(F5036)),E5036-F5036,"")</x:f>
        <x:v>-0.4000000000000057</x:v>
      </x:c>
      <x:c r="J5036" s="2" t="str">
        <x:f>IF(H5036="否","不适用",IF(AND(ISNUMBER(E5036),ISNUMBER(F5036)),IF(I5036&gt;'规则与名单'!$B$2,"是","否"),"未判定"))</x:f>
        <x:v>不适用</x:v>
      </x:c>
      <x:c r="K5036" s="2" t="str">
        <x:f>IF(J5036="是",IF(ISNUMBER(F5036),"测试日GPS","缺失"),IF(ISNUMBER(G5036),"非测试日纯氢",IF(AND(H5036="是",J5036="未判定"),IF(ISNUMBER(F5036),"测试名单无纯氢GPS","缺失"),IF(ISNUMBER(E5036),"非测试日仪表","缺失"))))</x:f>
        <x:v>非测试日纯氢</x:v>
      </x:c>
      <x:c r="L5036" s="7" t="n">
        <x:f>IF(K5036="缺失","",IF(K5036="非测试日纯氢",G5036,IF(K5036="非测试日仪表",E5036,F5036)))</x:f>
        <x:v>102.6</x:v>
      </x:c>
      <x:c r="M5036" s="2" t="n">
        <x:f>IF(K5036="缺失",1,0)</x:f>
        <x:v>0</x:v>
      </x:c>
      <x:c r="N5036" s="2" t="str">
        <x:v>车辆里程查询_20260901-20260930_1024辆_仪表里程.xlsx / F62</x:v>
      </x:c>
      <x:c r="O5036" s="2" t="str">
        <x:v>车辆里程查询_20260901-20260930_1024辆_GPS里程.xlsx / F256</x:v>
      </x:c>
      <x:c r="P5036" s="2" t="str">
        <x:v>车辆纯氢气里程查询_20260901-20260930_1024辆.xlsx / F573</x:v>
      </x:c>
    </x:row>
    <x:row r="5037" ht="22" customHeight="1">
      <x:c r="A5037" s="2" t="n">
        <x:v>200</x:v>
      </x:c>
      <x:c r="B5037" s="2" t="str">
        <x:v>粤AGR8508</x:v>
      </x:c>
      <x:c r="C5037" s="2" t="str">
        <x:v>钟祥</x:v>
      </x:c>
      <x:c r="D5037" s="8" t="d">
        <x:v>2026-09-03T00:00:00.000Z</x:v>
      </x:c>
      <x:c r="E5037" s="7" t="n">
        <x:v>163.6</x:v>
      </x:c>
      <x:c r="F5037" s="7" t="n">
        <x:v>165.9</x:v>
      </x:c>
      <x:c r="G5037" s="7" t="n">
        <x:v>142.1</x:v>
      </x:c>
      <x:c r="H5037" s="2" t="str">
        <x:v>否</x:v>
      </x:c>
      <x:c r="I5037" s="7" t="n">
        <x:f>IF(AND(ISNUMBER(E5037),ISNUMBER(F5037)),E5037-F5037,"")</x:f>
        <x:v>-2.3000000000000114</x:v>
      </x:c>
      <x:c r="J5037" s="2" t="str">
        <x:f>IF(H5037="否","不适用",IF(AND(ISNUMBER(E5037),ISNUMBER(F5037)),IF(I5037&gt;'规则与名单'!$B$2,"是","否"),"未判定"))</x:f>
        <x:v>不适用</x:v>
      </x:c>
      <x:c r="K5037" s="2" t="str">
        <x:f>IF(J5037="是",IF(ISNUMBER(F5037),"测试日GPS","缺失"),IF(ISNUMBER(G5037),"非测试日纯氢",IF(AND(H5037="是",J5037="未判定"),IF(ISNUMBER(F5037),"测试名单无纯氢GPS","缺失"),IF(ISNUMBER(E5037),"非测试日仪表","缺失"))))</x:f>
        <x:v>非测试日纯氢</x:v>
      </x:c>
      <x:c r="L5037" s="7" t="n">
        <x:f>IF(K5037="缺失","",IF(K5037="非测试日纯氢",G5037,IF(K5037="非测试日仪表",E5037,F5037)))</x:f>
        <x:v>142.1</x:v>
      </x:c>
      <x:c r="M5037" s="2" t="n">
        <x:f>IF(K5037="缺失",1,0)</x:f>
        <x:v>0</x:v>
      </x:c>
      <x:c r="N5037" s="2" t="str">
        <x:v>车辆里程查询_20260901-20260930_1024辆_仪表里程.xlsx / G62</x:v>
      </x:c>
      <x:c r="O5037" s="2" t="str">
        <x:v>车辆里程查询_20260901-20260930_1024辆_GPS里程.xlsx / G256</x:v>
      </x:c>
      <x:c r="P5037" s="2" t="str">
        <x:v>车辆纯氢气里程查询_20260901-20260930_1024辆.xlsx / G573</x:v>
      </x:c>
    </x:row>
    <x:row r="5038" ht="22" customHeight="1">
      <x:c r="A5038" s="2" t="n">
        <x:v>200</x:v>
      </x:c>
      <x:c r="B5038" s="2" t="str">
        <x:v>粤AGR8508</x:v>
      </x:c>
      <x:c r="C5038" s="2" t="str">
        <x:v>钟祥</x:v>
      </x:c>
      <x:c r="D5038" s="8" t="d">
        <x:v>2026-09-04T00:00:00.000Z</x:v>
      </x:c>
      <x:c r="E5038" s="7" t="n">
        <x:v>93.9</x:v>
      </x:c>
      <x:c r="F5038" s="7" t="n">
        <x:v>94.3</x:v>
      </x:c>
      <x:c r="G5038" s="7" t="n">
        <x:v>93.1</x:v>
      </x:c>
      <x:c r="H5038" s="2" t="str">
        <x:v>否</x:v>
      </x:c>
      <x:c r="I5038" s="7" t="n">
        <x:f>IF(AND(ISNUMBER(E5038),ISNUMBER(F5038)),E5038-F5038,"")</x:f>
        <x:v>-0.3999999999999915</x:v>
      </x:c>
      <x:c r="J5038" s="2" t="str">
        <x:f>IF(H5038="否","不适用",IF(AND(ISNUMBER(E5038),ISNUMBER(F5038)),IF(I5038&gt;'规则与名单'!$B$2,"是","否"),"未判定"))</x:f>
        <x:v>不适用</x:v>
      </x:c>
      <x:c r="K5038" s="2" t="str">
        <x:f>IF(J5038="是",IF(ISNUMBER(F5038),"测试日GPS","缺失"),IF(ISNUMBER(G5038),"非测试日纯氢",IF(AND(H5038="是",J5038="未判定"),IF(ISNUMBER(F5038),"测试名单无纯氢GPS","缺失"),IF(ISNUMBER(E5038),"非测试日仪表","缺失"))))</x:f>
        <x:v>非测试日纯氢</x:v>
      </x:c>
      <x:c r="L5038" s="7" t="n">
        <x:f>IF(K5038="缺失","",IF(K5038="非测试日纯氢",G5038,IF(K5038="非测试日仪表",E5038,F5038)))</x:f>
        <x:v>93.1</x:v>
      </x:c>
      <x:c r="M5038" s="2" t="n">
        <x:f>IF(K5038="缺失",1,0)</x:f>
        <x:v>0</x:v>
      </x:c>
      <x:c r="N5038" s="2" t="str">
        <x:v>车辆里程查询_20260901-20260930_1024辆_仪表里程.xlsx / H62</x:v>
      </x:c>
      <x:c r="O5038" s="2" t="str">
        <x:v>车辆里程查询_20260901-20260930_1024辆_GPS里程.xlsx / H256</x:v>
      </x:c>
      <x:c r="P5038" s="2" t="str">
        <x:v>车辆纯氢气里程查询_20260901-20260930_1024辆.xlsx / H573</x:v>
      </x:c>
    </x:row>
    <x:row r="5039" ht="22" customHeight="1">
      <x:c r="A5039" s="2" t="n">
        <x:v>200</x:v>
      </x:c>
      <x:c r="B5039" s="2" t="str">
        <x:v>粤AGR8508</x:v>
      </x:c>
      <x:c r="C5039" s="2" t="str">
        <x:v>钟祥</x:v>
      </x:c>
      <x:c r="D5039" s="8" t="d">
        <x:v>2026-09-05T00:00:00.000Z</x:v>
      </x:c>
      <x:c r="E5039" s="7"/>
      <x:c r="F5039" s="7" t="n">
        <x:v>0</x:v>
      </x:c>
      <x:c r="G5039" s="7"/>
      <x:c r="H5039" s="2" t="str">
        <x:v>否</x:v>
      </x:c>
      <x:c r="I5039" s="7" t="str">
        <x:f>IF(AND(ISNUMBER(E5039),ISNUMBER(F5039)),E5039-F5039,"")</x:f>
      </x:c>
      <x:c r="J5039" s="2" t="str">
        <x:f>IF(H5039="否","不适用",IF(AND(ISNUMBER(E5039),ISNUMBER(F5039)),IF(I5039&gt;'规则与名单'!$B$2,"是","否"),"未判定"))</x:f>
        <x:v>不适用</x:v>
      </x:c>
      <x:c r="K5039" s="2" t="str">
        <x:f>IF(J5039="是",IF(ISNUMBER(F5039),"测试日GPS","缺失"),IF(ISNUMBER(G5039),"非测试日纯氢",IF(AND(H5039="是",J5039="未判定"),IF(ISNUMBER(F5039),"测试名单无纯氢GPS","缺失"),IF(ISNUMBER(E5039),"非测试日仪表","缺失"))))</x:f>
        <x:v>缺失</x:v>
      </x:c>
      <x:c r="L5039" s="7" t="str">
        <x:f>IF(K5039="缺失","",IF(K5039="非测试日纯氢",G5039,IF(K5039="非测试日仪表",E5039,F5039)))</x:f>
      </x:c>
      <x:c r="M5039" s="2" t="n">
        <x:f>IF(K5039="缺失",1,0)</x:f>
        <x:v>1</x:v>
      </x:c>
      <x:c r="N5039" s="2" t="str">
        <x:v>车辆里程查询_20260901-20260930_1024辆_仪表里程.xlsx / I62</x:v>
      </x:c>
      <x:c r="O5039" s="2" t="str">
        <x:v>车辆里程查询_20260901-20260930_1024辆_GPS里程.xlsx / I256</x:v>
      </x:c>
      <x:c r="P5039" s="2" t="str">
        <x:v>车辆纯氢气里程查询_20260901-20260930_1024辆.xlsx / I573</x:v>
      </x:c>
    </x:row>
    <x:row r="5040" ht="22" customHeight="1">
      <x:c r="A5040" s="2" t="n">
        <x:v>200</x:v>
      </x:c>
      <x:c r="B5040" s="2" t="str">
        <x:v>粤AGR8508</x:v>
      </x:c>
      <x:c r="C5040" s="2" t="str">
        <x:v>钟祥</x:v>
      </x:c>
      <x:c r="D5040" s="8" t="d">
        <x:v>2026-09-06T00:00:00.000Z</x:v>
      </x:c>
      <x:c r="E5040" s="7"/>
      <x:c r="F5040" s="7" t="n">
        <x:v>0</x:v>
      </x:c>
      <x:c r="G5040" s="7"/>
      <x:c r="H5040" s="2" t="str">
        <x:v>否</x:v>
      </x:c>
      <x:c r="I5040" s="7" t="str">
        <x:f>IF(AND(ISNUMBER(E5040),ISNUMBER(F5040)),E5040-F5040,"")</x:f>
      </x:c>
      <x:c r="J5040" s="2" t="str">
        <x:f>IF(H5040="否","不适用",IF(AND(ISNUMBER(E5040),ISNUMBER(F5040)),IF(I5040&gt;'规则与名单'!$B$2,"是","否"),"未判定"))</x:f>
        <x:v>不适用</x:v>
      </x:c>
      <x:c r="K5040" s="2" t="str">
        <x:f>IF(J5040="是",IF(ISNUMBER(F5040),"测试日GPS","缺失"),IF(ISNUMBER(G5040),"非测试日纯氢",IF(AND(H5040="是",J5040="未判定"),IF(ISNUMBER(F5040),"测试名单无纯氢GPS","缺失"),IF(ISNUMBER(E5040),"非测试日仪表","缺失"))))</x:f>
        <x:v>缺失</x:v>
      </x:c>
      <x:c r="L5040" s="7" t="str">
        <x:f>IF(K5040="缺失","",IF(K5040="非测试日纯氢",G5040,IF(K5040="非测试日仪表",E5040,F5040)))</x:f>
      </x:c>
      <x:c r="M5040" s="2" t="n">
        <x:f>IF(K5040="缺失",1,0)</x:f>
        <x:v>1</x:v>
      </x:c>
      <x:c r="N5040" s="2" t="str">
        <x:v>车辆里程查询_20260901-20260930_1024辆_仪表里程.xlsx / J62</x:v>
      </x:c>
      <x:c r="O5040" s="2" t="str">
        <x:v>车辆里程查询_20260901-20260930_1024辆_GPS里程.xlsx / J256</x:v>
      </x:c>
      <x:c r="P5040" s="2" t="str">
        <x:v>车辆纯氢气里程查询_20260901-20260930_1024辆.xlsx / J573</x:v>
      </x:c>
    </x:row>
    <x:row r="5041" ht="22" customHeight="1">
      <x:c r="A5041" s="2" t="n">
        <x:v>200</x:v>
      </x:c>
      <x:c r="B5041" s="2" t="str">
        <x:v>粤AGR8508</x:v>
      </x:c>
      <x:c r="C5041" s="2" t="str">
        <x:v>钟祥</x:v>
      </x:c>
      <x:c r="D5041" s="8" t="d">
        <x:v>2026-09-07T00:00:00.000Z</x:v>
      </x:c>
      <x:c r="E5041" s="7" t="n">
        <x:v>185</x:v>
      </x:c>
      <x:c r="F5041" s="7" t="n">
        <x:v>187.5</x:v>
      </x:c>
      <x:c r="G5041" s="7" t="n">
        <x:v>170.1</x:v>
      </x:c>
      <x:c r="H5041" s="2" t="str">
        <x:v>否</x:v>
      </x:c>
      <x:c r="I5041" s="7" t="n">
        <x:f>IF(AND(ISNUMBER(E5041),ISNUMBER(F5041)),E5041-F5041,"")</x:f>
        <x:v>-2.5</x:v>
      </x:c>
      <x:c r="J5041" s="2" t="str">
        <x:f>IF(H5041="否","不适用",IF(AND(ISNUMBER(E5041),ISNUMBER(F5041)),IF(I5041&gt;'规则与名单'!$B$2,"是","否"),"未判定"))</x:f>
        <x:v>不适用</x:v>
      </x:c>
      <x:c r="K5041" s="2" t="str">
        <x:f>IF(J5041="是",IF(ISNUMBER(F5041),"测试日GPS","缺失"),IF(ISNUMBER(G5041),"非测试日纯氢",IF(AND(H5041="是",J5041="未判定"),IF(ISNUMBER(F5041),"测试名单无纯氢GPS","缺失"),IF(ISNUMBER(E5041),"非测试日仪表","缺失"))))</x:f>
        <x:v>非测试日纯氢</x:v>
      </x:c>
      <x:c r="L5041" s="7" t="n">
        <x:f>IF(K5041="缺失","",IF(K5041="非测试日纯氢",G5041,IF(K5041="非测试日仪表",E5041,F5041)))</x:f>
        <x:v>170.1</x:v>
      </x:c>
      <x:c r="M5041" s="2" t="n">
        <x:f>IF(K5041="缺失",1,0)</x:f>
        <x:v>0</x:v>
      </x:c>
      <x:c r="N5041" s="2" t="str">
        <x:v>车辆里程查询_20260901-20260930_1024辆_仪表里程.xlsx / K62</x:v>
      </x:c>
      <x:c r="O5041" s="2" t="str">
        <x:v>车辆里程查询_20260901-20260930_1024辆_GPS里程.xlsx / K256</x:v>
      </x:c>
      <x:c r="P5041" s="2" t="str">
        <x:v>车辆纯氢气里程查询_20260901-20260930_1024辆.xlsx / K573</x:v>
      </x:c>
    </x:row>
    <x:row r="5042" ht="22" customHeight="1">
      <x:c r="A5042" s="2" t="n">
        <x:v>200</x:v>
      </x:c>
      <x:c r="B5042" s="2" t="str">
        <x:v>粤AGR8508</x:v>
      </x:c>
      <x:c r="C5042" s="2" t="str">
        <x:v>钟祥</x:v>
      </x:c>
      <x:c r="D5042" s="8" t="d">
        <x:v>2026-09-08T00:00:00.000Z</x:v>
      </x:c>
      <x:c r="E5042" s="7" t="n">
        <x:v>139.9</x:v>
      </x:c>
      <x:c r="F5042" s="7" t="n">
        <x:v>142.3</x:v>
      </x:c>
      <x:c r="G5042" s="7" t="n">
        <x:v>129.9</x:v>
      </x:c>
      <x:c r="H5042" s="2" t="str">
        <x:v>否</x:v>
      </x:c>
      <x:c r="I5042" s="7" t="n">
        <x:f>IF(AND(ISNUMBER(E5042),ISNUMBER(F5042)),E5042-F5042,"")</x:f>
        <x:v>-2.4000000000000057</x:v>
      </x:c>
      <x:c r="J5042" s="2" t="str">
        <x:f>IF(H5042="否","不适用",IF(AND(ISNUMBER(E5042),ISNUMBER(F5042)),IF(I5042&gt;'规则与名单'!$B$2,"是","否"),"未判定"))</x:f>
        <x:v>不适用</x:v>
      </x:c>
      <x:c r="K5042" s="2" t="str">
        <x:f>IF(J5042="是",IF(ISNUMBER(F5042),"测试日GPS","缺失"),IF(ISNUMBER(G5042),"非测试日纯氢",IF(AND(H5042="是",J5042="未判定"),IF(ISNUMBER(F5042),"测试名单无纯氢GPS","缺失"),IF(ISNUMBER(E5042),"非测试日仪表","缺失"))))</x:f>
        <x:v>非测试日纯氢</x:v>
      </x:c>
      <x:c r="L5042" s="7" t="n">
        <x:f>IF(K5042="缺失","",IF(K5042="非测试日纯氢",G5042,IF(K5042="非测试日仪表",E5042,F5042)))</x:f>
        <x:v>129.9</x:v>
      </x:c>
      <x:c r="M5042" s="2" t="n">
        <x:f>IF(K5042="缺失",1,0)</x:f>
        <x:v>0</x:v>
      </x:c>
      <x:c r="N5042" s="2" t="str">
        <x:v>车辆里程查询_20260901-20260930_1024辆_仪表里程.xlsx / L62</x:v>
      </x:c>
      <x:c r="O5042" s="2" t="str">
        <x:v>车辆里程查询_20260901-20260930_1024辆_GPS里程.xlsx / L256</x:v>
      </x:c>
      <x:c r="P5042" s="2" t="str">
        <x:v>车辆纯氢气里程查询_20260901-20260930_1024辆.xlsx / L573</x:v>
      </x:c>
    </x:row>
    <x:row r="5043" ht="22" customHeight="1">
      <x:c r="A5043" s="2" t="n">
        <x:v>200</x:v>
      </x:c>
      <x:c r="B5043" s="2" t="str">
        <x:v>粤AGR8508</x:v>
      </x:c>
      <x:c r="C5043" s="2" t="str">
        <x:v>钟祥</x:v>
      </x:c>
      <x:c r="D5043" s="8" t="d">
        <x:v>2026-09-09T00:00:00.000Z</x:v>
      </x:c>
      <x:c r="E5043" s="7" t="n">
        <x:v>149.8</x:v>
      </x:c>
      <x:c r="F5043" s="7" t="n">
        <x:v>150</x:v>
      </x:c>
      <x:c r="G5043" s="7" t="n">
        <x:v>141.7</x:v>
      </x:c>
      <x:c r="H5043" s="2" t="str">
        <x:v>否</x:v>
      </x:c>
      <x:c r="I5043" s="7" t="n">
        <x:f>IF(AND(ISNUMBER(E5043),ISNUMBER(F5043)),E5043-F5043,"")</x:f>
        <x:v>-0.19999999999998863</x:v>
      </x:c>
      <x:c r="J5043" s="2" t="str">
        <x:f>IF(H5043="否","不适用",IF(AND(ISNUMBER(E5043),ISNUMBER(F5043)),IF(I5043&gt;'规则与名单'!$B$2,"是","否"),"未判定"))</x:f>
        <x:v>不适用</x:v>
      </x:c>
      <x:c r="K5043" s="2" t="str">
        <x:f>IF(J5043="是",IF(ISNUMBER(F5043),"测试日GPS","缺失"),IF(ISNUMBER(G5043),"非测试日纯氢",IF(AND(H5043="是",J5043="未判定"),IF(ISNUMBER(F5043),"测试名单无纯氢GPS","缺失"),IF(ISNUMBER(E5043),"非测试日仪表","缺失"))))</x:f>
        <x:v>非测试日纯氢</x:v>
      </x:c>
      <x:c r="L5043" s="7" t="n">
        <x:f>IF(K5043="缺失","",IF(K5043="非测试日纯氢",G5043,IF(K5043="非测试日仪表",E5043,F5043)))</x:f>
        <x:v>141.7</x:v>
      </x:c>
      <x:c r="M5043" s="2" t="n">
        <x:f>IF(K5043="缺失",1,0)</x:f>
        <x:v>0</x:v>
      </x:c>
      <x:c r="N5043" s="2" t="str">
        <x:v>车辆里程查询_20260901-20260930_1024辆_仪表里程.xlsx / M62</x:v>
      </x:c>
      <x:c r="O5043" s="2" t="str">
        <x:v>车辆里程查询_20260901-20260930_1024辆_GPS里程.xlsx / M256</x:v>
      </x:c>
      <x:c r="P5043" s="2" t="str">
        <x:v>车辆纯氢气里程查询_20260901-20260930_1024辆.xlsx / M573</x:v>
      </x:c>
    </x:row>
    <x:row r="5044" ht="22" customHeight="1">
      <x:c r="A5044" s="2" t="n">
        <x:v>200</x:v>
      </x:c>
      <x:c r="B5044" s="2" t="str">
        <x:v>粤AGR8508</x:v>
      </x:c>
      <x:c r="C5044" s="2" t="str">
        <x:v>钟祥</x:v>
      </x:c>
      <x:c r="D5044" s="8" t="d">
        <x:v>2026-09-10T00:00:00.000Z</x:v>
      </x:c>
      <x:c r="E5044" s="7" t="n">
        <x:v>183.4</x:v>
      </x:c>
      <x:c r="F5044" s="7" t="n">
        <x:v>185.5</x:v>
      </x:c>
      <x:c r="G5044" s="7" t="n">
        <x:v>178.7</x:v>
      </x:c>
      <x:c r="H5044" s="2" t="str">
        <x:v>否</x:v>
      </x:c>
      <x:c r="I5044" s="7" t="n">
        <x:f>IF(AND(ISNUMBER(E5044),ISNUMBER(F5044)),E5044-F5044,"")</x:f>
        <x:v>-2.0999999999999943</x:v>
      </x:c>
      <x:c r="J5044" s="2" t="str">
        <x:f>IF(H5044="否","不适用",IF(AND(ISNUMBER(E5044),ISNUMBER(F5044)),IF(I5044&gt;'规则与名单'!$B$2,"是","否"),"未判定"))</x:f>
        <x:v>不适用</x:v>
      </x:c>
      <x:c r="K5044" s="2" t="str">
        <x:f>IF(J5044="是",IF(ISNUMBER(F5044),"测试日GPS","缺失"),IF(ISNUMBER(G5044),"非测试日纯氢",IF(AND(H5044="是",J5044="未判定"),IF(ISNUMBER(F5044),"测试名单无纯氢GPS","缺失"),IF(ISNUMBER(E5044),"非测试日仪表","缺失"))))</x:f>
        <x:v>非测试日纯氢</x:v>
      </x:c>
      <x:c r="L5044" s="7" t="n">
        <x:f>IF(K5044="缺失","",IF(K5044="非测试日纯氢",G5044,IF(K5044="非测试日仪表",E5044,F5044)))</x:f>
        <x:v>178.7</x:v>
      </x:c>
      <x:c r="M5044" s="2" t="n">
        <x:f>IF(K5044="缺失",1,0)</x:f>
        <x:v>0</x:v>
      </x:c>
      <x:c r="N5044" s="2" t="str">
        <x:v>车辆里程查询_20260901-20260930_1024辆_仪表里程.xlsx / N62</x:v>
      </x:c>
      <x:c r="O5044" s="2" t="str">
        <x:v>车辆里程查询_20260901-20260930_1024辆_GPS里程.xlsx / N256</x:v>
      </x:c>
      <x:c r="P5044" s="2" t="str">
        <x:v>车辆纯氢气里程查询_20260901-20260930_1024辆.xlsx / N573</x:v>
      </x:c>
    </x:row>
    <x:row r="5045" ht="22" customHeight="1">
      <x:c r="A5045" s="2" t="n">
        <x:v>200</x:v>
      </x:c>
      <x:c r="B5045" s="2" t="str">
        <x:v>粤AGR8508</x:v>
      </x:c>
      <x:c r="C5045" s="2" t="str">
        <x:v>钟祥</x:v>
      </x:c>
      <x:c r="D5045" s="8" t="d">
        <x:v>2026-09-11T00:00:00.000Z</x:v>
      </x:c>
      <x:c r="E5045" s="7" t="n">
        <x:v>96.3</x:v>
      </x:c>
      <x:c r="F5045" s="7" t="n">
        <x:v>97.8</x:v>
      </x:c>
      <x:c r="G5045" s="7" t="n">
        <x:v>94.3</x:v>
      </x:c>
      <x:c r="H5045" s="2" t="str">
        <x:v>否</x:v>
      </x:c>
      <x:c r="I5045" s="7" t="n">
        <x:f>IF(AND(ISNUMBER(E5045),ISNUMBER(F5045)),E5045-F5045,"")</x:f>
        <x:v>-1.5</x:v>
      </x:c>
      <x:c r="J5045" s="2" t="str">
        <x:f>IF(H5045="否","不适用",IF(AND(ISNUMBER(E5045),ISNUMBER(F5045)),IF(I5045&gt;'规则与名单'!$B$2,"是","否"),"未判定"))</x:f>
        <x:v>不适用</x:v>
      </x:c>
      <x:c r="K5045" s="2" t="str">
        <x:f>IF(J5045="是",IF(ISNUMBER(F5045),"测试日GPS","缺失"),IF(ISNUMBER(G5045),"非测试日纯氢",IF(AND(H5045="是",J5045="未判定"),IF(ISNUMBER(F5045),"测试名单无纯氢GPS","缺失"),IF(ISNUMBER(E5045),"非测试日仪表","缺失"))))</x:f>
        <x:v>非测试日纯氢</x:v>
      </x:c>
      <x:c r="L5045" s="7" t="n">
        <x:f>IF(K5045="缺失","",IF(K5045="非测试日纯氢",G5045,IF(K5045="非测试日仪表",E5045,F5045)))</x:f>
        <x:v>94.3</x:v>
      </x:c>
      <x:c r="M5045" s="2" t="n">
        <x:f>IF(K5045="缺失",1,0)</x:f>
        <x:v>0</x:v>
      </x:c>
      <x:c r="N5045" s="2" t="str">
        <x:v>车辆里程查询_20260901-20260930_1024辆_仪表里程.xlsx / O62</x:v>
      </x:c>
      <x:c r="O5045" s="2" t="str">
        <x:v>车辆里程查询_20260901-20260930_1024辆_GPS里程.xlsx / O256</x:v>
      </x:c>
      <x:c r="P5045" s="2" t="str">
        <x:v>车辆纯氢气里程查询_20260901-20260930_1024辆.xlsx / O573</x:v>
      </x:c>
    </x:row>
    <x:row r="5046" ht="22" customHeight="1">
      <x:c r="A5046" s="2" t="n">
        <x:v>200</x:v>
      </x:c>
      <x:c r="B5046" s="2" t="str">
        <x:v>粤AGR8508</x:v>
      </x:c>
      <x:c r="C5046" s="2" t="str">
        <x:v>钟祥</x:v>
      </x:c>
      <x:c r="D5046" s="8" t="d">
        <x:v>2026-09-12T00:00:00.000Z</x:v>
      </x:c>
      <x:c r="E5046" s="7"/>
      <x:c r="F5046" s="7" t="n">
        <x:v>0</x:v>
      </x:c>
      <x:c r="G5046" s="7"/>
      <x:c r="H5046" s="2" t="str">
        <x:v>否</x:v>
      </x:c>
      <x:c r="I5046" s="7" t="str">
        <x:f>IF(AND(ISNUMBER(E5046),ISNUMBER(F5046)),E5046-F5046,"")</x:f>
      </x:c>
      <x:c r="J5046" s="2" t="str">
        <x:f>IF(H5046="否","不适用",IF(AND(ISNUMBER(E5046),ISNUMBER(F5046)),IF(I5046&gt;'规则与名单'!$B$2,"是","否"),"未判定"))</x:f>
        <x:v>不适用</x:v>
      </x:c>
      <x:c r="K5046" s="2" t="str">
        <x:f>IF(J5046="是",IF(ISNUMBER(F5046),"测试日GPS","缺失"),IF(ISNUMBER(G5046),"非测试日纯氢",IF(AND(H5046="是",J5046="未判定"),IF(ISNUMBER(F5046),"测试名单无纯氢GPS","缺失"),IF(ISNUMBER(E5046),"非测试日仪表","缺失"))))</x:f>
        <x:v>缺失</x:v>
      </x:c>
      <x:c r="L5046" s="7" t="str">
        <x:f>IF(K5046="缺失","",IF(K5046="非测试日纯氢",G5046,IF(K5046="非测试日仪表",E5046,F5046)))</x:f>
      </x:c>
      <x:c r="M5046" s="2" t="n">
        <x:f>IF(K5046="缺失",1,0)</x:f>
        <x:v>1</x:v>
      </x:c>
      <x:c r="N5046" s="2" t="str">
        <x:v>车辆里程查询_20260901-20260930_1024辆_仪表里程.xlsx / P62</x:v>
      </x:c>
      <x:c r="O5046" s="2" t="str">
        <x:v>车辆里程查询_20260901-20260930_1024辆_GPS里程.xlsx / P256</x:v>
      </x:c>
      <x:c r="P5046" s="2" t="str">
        <x:v>车辆纯氢气里程查询_20260901-20260930_1024辆.xlsx / P573</x:v>
      </x:c>
    </x:row>
    <x:row r="5047" ht="22" customHeight="1">
      <x:c r="A5047" s="2" t="n">
        <x:v>200</x:v>
      </x:c>
      <x:c r="B5047" s="2" t="str">
        <x:v>粤AGR8508</x:v>
      </x:c>
      <x:c r="C5047" s="2" t="str">
        <x:v>钟祥</x:v>
      </x:c>
      <x:c r="D5047" s="8" t="d">
        <x:v>2026-09-13T00:00:00.000Z</x:v>
      </x:c>
      <x:c r="E5047" s="7"/>
      <x:c r="F5047" s="7" t="n">
        <x:v>0</x:v>
      </x:c>
      <x:c r="G5047" s="7"/>
      <x:c r="H5047" s="2" t="str">
        <x:v>否</x:v>
      </x:c>
      <x:c r="I5047" s="7" t="str">
        <x:f>IF(AND(ISNUMBER(E5047),ISNUMBER(F5047)),E5047-F5047,"")</x:f>
      </x:c>
      <x:c r="J5047" s="2" t="str">
        <x:f>IF(H5047="否","不适用",IF(AND(ISNUMBER(E5047),ISNUMBER(F5047)),IF(I5047&gt;'规则与名单'!$B$2,"是","否"),"未判定"))</x:f>
        <x:v>不适用</x:v>
      </x:c>
      <x:c r="K5047" s="2" t="str">
        <x:f>IF(J5047="是",IF(ISNUMBER(F5047),"测试日GPS","缺失"),IF(ISNUMBER(G5047),"非测试日纯氢",IF(AND(H5047="是",J5047="未判定"),IF(ISNUMBER(F5047),"测试名单无纯氢GPS","缺失"),IF(ISNUMBER(E5047),"非测试日仪表","缺失"))))</x:f>
        <x:v>缺失</x:v>
      </x:c>
      <x:c r="L5047" s="7" t="str">
        <x:f>IF(K5047="缺失","",IF(K5047="非测试日纯氢",G5047,IF(K5047="非测试日仪表",E5047,F5047)))</x:f>
      </x:c>
      <x:c r="M5047" s="2" t="n">
        <x:f>IF(K5047="缺失",1,0)</x:f>
        <x:v>1</x:v>
      </x:c>
      <x:c r="N5047" s="2" t="str">
        <x:v>车辆里程查询_20260901-20260930_1024辆_仪表里程.xlsx / Q62</x:v>
      </x:c>
      <x:c r="O5047" s="2" t="str">
        <x:v>车辆里程查询_20260901-20260930_1024辆_GPS里程.xlsx / Q256</x:v>
      </x:c>
      <x:c r="P5047" s="2" t="str">
        <x:v>车辆纯氢气里程查询_20260901-20260930_1024辆.xlsx / Q573</x:v>
      </x:c>
    </x:row>
    <x:row r="5048" ht="22" customHeight="1">
      <x:c r="A5048" s="2" t="n">
        <x:v>200</x:v>
      </x:c>
      <x:c r="B5048" s="2" t="str">
        <x:v>粤AGR8508</x:v>
      </x:c>
      <x:c r="C5048" s="2" t="str">
        <x:v>钟祥</x:v>
      </x:c>
      <x:c r="D5048" s="8" t="d">
        <x:v>2026-09-14T00:00:00.000Z</x:v>
      </x:c>
      <x:c r="E5048" s="7" t="n">
        <x:v>154.8</x:v>
      </x:c>
      <x:c r="F5048" s="7" t="n">
        <x:v>157</x:v>
      </x:c>
      <x:c r="G5048" s="7" t="n">
        <x:v>128.9</x:v>
      </x:c>
      <x:c r="H5048" s="2" t="str">
        <x:v>否</x:v>
      </x:c>
      <x:c r="I5048" s="7" t="n">
        <x:f>IF(AND(ISNUMBER(E5048),ISNUMBER(F5048)),E5048-F5048,"")</x:f>
        <x:v>-2.1999999999999886</x:v>
      </x:c>
      <x:c r="J5048" s="2" t="str">
        <x:f>IF(H5048="否","不适用",IF(AND(ISNUMBER(E5048),ISNUMBER(F5048)),IF(I5048&gt;'规则与名单'!$B$2,"是","否"),"未判定"))</x:f>
        <x:v>不适用</x:v>
      </x:c>
      <x:c r="K5048" s="2" t="str">
        <x:f>IF(J5048="是",IF(ISNUMBER(F5048),"测试日GPS","缺失"),IF(ISNUMBER(G5048),"非测试日纯氢",IF(AND(H5048="是",J5048="未判定"),IF(ISNUMBER(F5048),"测试名单无纯氢GPS","缺失"),IF(ISNUMBER(E5048),"非测试日仪表","缺失"))))</x:f>
        <x:v>非测试日纯氢</x:v>
      </x:c>
      <x:c r="L5048" s="7" t="n">
        <x:f>IF(K5048="缺失","",IF(K5048="非测试日纯氢",G5048,IF(K5048="非测试日仪表",E5048,F5048)))</x:f>
        <x:v>128.9</x:v>
      </x:c>
      <x:c r="M5048" s="2" t="n">
        <x:f>IF(K5048="缺失",1,0)</x:f>
        <x:v>0</x:v>
      </x:c>
      <x:c r="N5048" s="2" t="str">
        <x:v>车辆里程查询_20260901-20260930_1024辆_仪表里程.xlsx / R62</x:v>
      </x:c>
      <x:c r="O5048" s="2" t="str">
        <x:v>车辆里程查询_20260901-20260930_1024辆_GPS里程.xlsx / R256</x:v>
      </x:c>
      <x:c r="P5048" s="2" t="str">
        <x:v>车辆纯氢气里程查询_20260901-20260930_1024辆.xlsx / R573</x:v>
      </x:c>
    </x:row>
    <x:row r="5049" ht="22" customHeight="1">
      <x:c r="A5049" s="2" t="n">
        <x:v>200</x:v>
      </x:c>
      <x:c r="B5049" s="2" t="str">
        <x:v>粤AGR8508</x:v>
      </x:c>
      <x:c r="C5049" s="2" t="str">
        <x:v>钟祥</x:v>
      </x:c>
      <x:c r="D5049" s="8" t="d">
        <x:v>2026-09-15T00:00:00.000Z</x:v>
      </x:c>
      <x:c r="E5049" s="7" t="n">
        <x:v>149.3</x:v>
      </x:c>
      <x:c r="F5049" s="7" t="n">
        <x:v>150.6</x:v>
      </x:c>
      <x:c r="G5049" s="7" t="n">
        <x:v>139.3</x:v>
      </x:c>
      <x:c r="H5049" s="2" t="str">
        <x:v>否</x:v>
      </x:c>
      <x:c r="I5049" s="7" t="n">
        <x:f>IF(AND(ISNUMBER(E5049),ISNUMBER(F5049)),E5049-F5049,"")</x:f>
        <x:v>-1.299999999999983</x:v>
      </x:c>
      <x:c r="J5049" s="2" t="str">
        <x:f>IF(H5049="否","不适用",IF(AND(ISNUMBER(E5049),ISNUMBER(F5049)),IF(I5049&gt;'规则与名单'!$B$2,"是","否"),"未判定"))</x:f>
        <x:v>不适用</x:v>
      </x:c>
      <x:c r="K5049" s="2" t="str">
        <x:f>IF(J5049="是",IF(ISNUMBER(F5049),"测试日GPS","缺失"),IF(ISNUMBER(G5049),"非测试日纯氢",IF(AND(H5049="是",J5049="未判定"),IF(ISNUMBER(F5049),"测试名单无纯氢GPS","缺失"),IF(ISNUMBER(E5049),"非测试日仪表","缺失"))))</x:f>
        <x:v>非测试日纯氢</x:v>
      </x:c>
      <x:c r="L5049" s="7" t="n">
        <x:f>IF(K5049="缺失","",IF(K5049="非测试日纯氢",G5049,IF(K5049="非测试日仪表",E5049,F5049)))</x:f>
        <x:v>139.3</x:v>
      </x:c>
      <x:c r="M5049" s="2" t="n">
        <x:f>IF(K5049="缺失",1,0)</x:f>
        <x:v>0</x:v>
      </x:c>
      <x:c r="N5049" s="2" t="str">
        <x:v>车辆里程查询_20260901-20260930_1024辆_仪表里程.xlsx / S62</x:v>
      </x:c>
      <x:c r="O5049" s="2" t="str">
        <x:v>车辆里程查询_20260901-20260930_1024辆_GPS里程.xlsx / S256</x:v>
      </x:c>
      <x:c r="P5049" s="2" t="str">
        <x:v>车辆纯氢气里程查询_20260901-20260930_1024辆.xlsx / S573</x:v>
      </x:c>
    </x:row>
    <x:row r="5050" ht="22" customHeight="1">
      <x:c r="A5050" s="2" t="n">
        <x:v>200</x:v>
      </x:c>
      <x:c r="B5050" s="2" t="str">
        <x:v>粤AGR8508</x:v>
      </x:c>
      <x:c r="C5050" s="2" t="str">
        <x:v>钟祥</x:v>
      </x:c>
      <x:c r="D5050" s="8" t="d">
        <x:v>2026-09-16T00:00:00.000Z</x:v>
      </x:c>
      <x:c r="E5050" s="7" t="n">
        <x:v>140.2</x:v>
      </x:c>
      <x:c r="F5050" s="7" t="n">
        <x:v>141</x:v>
      </x:c>
      <x:c r="G5050" s="7" t="n">
        <x:v>137</x:v>
      </x:c>
      <x:c r="H5050" s="2" t="str">
        <x:v>否</x:v>
      </x:c>
      <x:c r="I5050" s="7" t="n">
        <x:f>IF(AND(ISNUMBER(E5050),ISNUMBER(F5050)),E5050-F5050,"")</x:f>
        <x:v>-0.8000000000000114</x:v>
      </x:c>
      <x:c r="J5050" s="2" t="str">
        <x:f>IF(H5050="否","不适用",IF(AND(ISNUMBER(E5050),ISNUMBER(F5050)),IF(I5050&gt;'规则与名单'!$B$2,"是","否"),"未判定"))</x:f>
        <x:v>不适用</x:v>
      </x:c>
      <x:c r="K5050" s="2" t="str">
        <x:f>IF(J5050="是",IF(ISNUMBER(F5050),"测试日GPS","缺失"),IF(ISNUMBER(G5050),"非测试日纯氢",IF(AND(H5050="是",J5050="未判定"),IF(ISNUMBER(F5050),"测试名单无纯氢GPS","缺失"),IF(ISNUMBER(E5050),"非测试日仪表","缺失"))))</x:f>
        <x:v>非测试日纯氢</x:v>
      </x:c>
      <x:c r="L5050" s="7" t="n">
        <x:f>IF(K5050="缺失","",IF(K5050="非测试日纯氢",G5050,IF(K5050="非测试日仪表",E5050,F5050)))</x:f>
        <x:v>137</x:v>
      </x:c>
      <x:c r="M5050" s="2" t="n">
        <x:f>IF(K5050="缺失",1,0)</x:f>
        <x:v>0</x:v>
      </x:c>
      <x:c r="N5050" s="2" t="str">
        <x:v>车辆里程查询_20260901-20260930_1024辆_仪表里程.xlsx / T62</x:v>
      </x:c>
      <x:c r="O5050" s="2" t="str">
        <x:v>车辆里程查询_20260901-20260930_1024辆_GPS里程.xlsx / T256</x:v>
      </x:c>
      <x:c r="P5050" s="2" t="str">
        <x:v>车辆纯氢气里程查询_20260901-20260930_1024辆.xlsx / T573</x:v>
      </x:c>
    </x:row>
    <x:row r="5051" ht="22" customHeight="1">
      <x:c r="A5051" s="2" t="n">
        <x:v>200</x:v>
      </x:c>
      <x:c r="B5051" s="2" t="str">
        <x:v>粤AGR8508</x:v>
      </x:c>
      <x:c r="C5051" s="2" t="str">
        <x:v>钟祥</x:v>
      </x:c>
      <x:c r="D5051" s="8" t="d">
        <x:v>2026-09-17T00:00:00.000Z</x:v>
      </x:c>
      <x:c r="E5051" s="7" t="n">
        <x:v>113.6</x:v>
      </x:c>
      <x:c r="F5051" s="7" t="n">
        <x:v>154.9</x:v>
      </x:c>
      <x:c r="G5051" s="7" t="n">
        <x:v>151</x:v>
      </x:c>
      <x:c r="H5051" s="2" t="str">
        <x:v>否</x:v>
      </x:c>
      <x:c r="I5051" s="7" t="n">
        <x:f>IF(AND(ISNUMBER(E5051),ISNUMBER(F5051)),E5051-F5051,"")</x:f>
        <x:v>-41.30000000000001</x:v>
      </x:c>
      <x:c r="J5051" s="2" t="str">
        <x:f>IF(H5051="否","不适用",IF(AND(ISNUMBER(E5051),ISNUMBER(F5051)),IF(I5051&gt;'规则与名单'!$B$2,"是","否"),"未判定"))</x:f>
        <x:v>不适用</x:v>
      </x:c>
      <x:c r="K5051" s="2" t="str">
        <x:f>IF(J5051="是",IF(ISNUMBER(F5051),"测试日GPS","缺失"),IF(ISNUMBER(G5051),"非测试日纯氢",IF(AND(H5051="是",J5051="未判定"),IF(ISNUMBER(F5051),"测试名单无纯氢GPS","缺失"),IF(ISNUMBER(E5051),"非测试日仪表","缺失"))))</x:f>
        <x:v>非测试日纯氢</x:v>
      </x:c>
      <x:c r="L5051" s="7" t="n">
        <x:f>IF(K5051="缺失","",IF(K5051="非测试日纯氢",G5051,IF(K5051="非测试日仪表",E5051,F5051)))</x:f>
        <x:v>151</x:v>
      </x:c>
      <x:c r="M5051" s="2" t="n">
        <x:f>IF(K5051="缺失",1,0)</x:f>
        <x:v>0</x:v>
      </x:c>
      <x:c r="N5051" s="2" t="str">
        <x:v>车辆里程查询_20260901-20260930_1024辆_仪表里程.xlsx / U62</x:v>
      </x:c>
      <x:c r="O5051" s="2" t="str">
        <x:v>车辆里程查询_20260901-20260930_1024辆_GPS里程.xlsx / U256</x:v>
      </x:c>
      <x:c r="P5051" s="2" t="str">
        <x:v>车辆纯氢气里程查询_20260901-20260930_1024辆.xlsx / U573</x:v>
      </x:c>
    </x:row>
    <x:row r="5052" ht="22" customHeight="1">
      <x:c r="A5052" s="2" t="n">
        <x:v>200</x:v>
      </x:c>
      <x:c r="B5052" s="2" t="str">
        <x:v>粤AGR8508</x:v>
      </x:c>
      <x:c r="C5052" s="2" t="str">
        <x:v>钟祥</x:v>
      </x:c>
      <x:c r="D5052" s="8" t="d">
        <x:v>2026-09-18T00:00:00.000Z</x:v>
      </x:c>
      <x:c r="E5052" s="7" t="n">
        <x:v>136.6</x:v>
      </x:c>
      <x:c r="F5052" s="7" t="n">
        <x:v>97</x:v>
      </x:c>
      <x:c r="G5052" s="7" t="n">
        <x:v>65.2</x:v>
      </x:c>
      <x:c r="H5052" s="2" t="str">
        <x:v>否</x:v>
      </x:c>
      <x:c r="I5052" s="7" t="n">
        <x:f>IF(AND(ISNUMBER(E5052),ISNUMBER(F5052)),E5052-F5052,"")</x:f>
        <x:v>39.599999999999994</x:v>
      </x:c>
      <x:c r="J5052" s="2" t="str">
        <x:f>IF(H5052="否","不适用",IF(AND(ISNUMBER(E5052),ISNUMBER(F5052)),IF(I5052&gt;'规则与名单'!$B$2,"是","否"),"未判定"))</x:f>
        <x:v>不适用</x:v>
      </x:c>
      <x:c r="K5052" s="2" t="str">
        <x:f>IF(J5052="是",IF(ISNUMBER(F5052),"测试日GPS","缺失"),IF(ISNUMBER(G5052),"非测试日纯氢",IF(AND(H5052="是",J5052="未判定"),IF(ISNUMBER(F5052),"测试名单无纯氢GPS","缺失"),IF(ISNUMBER(E5052),"非测试日仪表","缺失"))))</x:f>
        <x:v>非测试日纯氢</x:v>
      </x:c>
      <x:c r="L5052" s="7" t="n">
        <x:f>IF(K5052="缺失","",IF(K5052="非测试日纯氢",G5052,IF(K5052="非测试日仪表",E5052,F5052)))</x:f>
        <x:v>65.2</x:v>
      </x:c>
      <x:c r="M5052" s="2" t="n">
        <x:f>IF(K5052="缺失",1,0)</x:f>
        <x:v>0</x:v>
      </x:c>
      <x:c r="N5052" s="2" t="str">
        <x:v>车辆里程查询_20260901-20260930_1024辆_仪表里程.xlsx / V62</x:v>
      </x:c>
      <x:c r="O5052" s="2" t="str">
        <x:v>车辆里程查询_20260901-20260930_1024辆_GPS里程.xlsx / V256</x:v>
      </x:c>
      <x:c r="P5052" s="2" t="str">
        <x:v>车辆纯氢气里程查询_20260901-20260930_1024辆.xlsx / V573</x:v>
      </x:c>
    </x:row>
    <x:row r="5053" ht="22" customHeight="1">
      <x:c r="A5053" s="2" t="n">
        <x:v>200</x:v>
      </x:c>
      <x:c r="B5053" s="2" t="str">
        <x:v>粤AGR8508</x:v>
      </x:c>
      <x:c r="C5053" s="2" t="str">
        <x:v>钟祥</x:v>
      </x:c>
      <x:c r="D5053" s="8" t="d">
        <x:v>2026-09-19T00:00:00.000Z</x:v>
      </x:c>
      <x:c r="E5053" s="7"/>
      <x:c r="F5053" s="7" t="n">
        <x:v>0</x:v>
      </x:c>
      <x:c r="G5053" s="7"/>
      <x:c r="H5053" s="2" t="str">
        <x:v>否</x:v>
      </x:c>
      <x:c r="I5053" s="7" t="str">
        <x:f>IF(AND(ISNUMBER(E5053),ISNUMBER(F5053)),E5053-F5053,"")</x:f>
      </x:c>
      <x:c r="J5053" s="2" t="str">
        <x:f>IF(H5053="否","不适用",IF(AND(ISNUMBER(E5053),ISNUMBER(F5053)),IF(I5053&gt;'规则与名单'!$B$2,"是","否"),"未判定"))</x:f>
        <x:v>不适用</x:v>
      </x:c>
      <x:c r="K5053" s="2" t="str">
        <x:f>IF(J5053="是",IF(ISNUMBER(F5053),"测试日GPS","缺失"),IF(ISNUMBER(G5053),"非测试日纯氢",IF(AND(H5053="是",J5053="未判定"),IF(ISNUMBER(F5053),"测试名单无纯氢GPS","缺失"),IF(ISNUMBER(E5053),"非测试日仪表","缺失"))))</x:f>
        <x:v>缺失</x:v>
      </x:c>
      <x:c r="L5053" s="7" t="str">
        <x:f>IF(K5053="缺失","",IF(K5053="非测试日纯氢",G5053,IF(K5053="非测试日仪表",E5053,F5053)))</x:f>
      </x:c>
      <x:c r="M5053" s="2" t="n">
        <x:f>IF(K5053="缺失",1,0)</x:f>
        <x:v>1</x:v>
      </x:c>
      <x:c r="N5053" s="2" t="str">
        <x:v>车辆里程查询_20260901-20260930_1024辆_仪表里程.xlsx / W62</x:v>
      </x:c>
      <x:c r="O5053" s="2" t="str">
        <x:v>车辆里程查询_20260901-20260930_1024辆_GPS里程.xlsx / W256</x:v>
      </x:c>
      <x:c r="P5053" s="2" t="str">
        <x:v>车辆纯氢气里程查询_20260901-20260930_1024辆.xlsx / W573</x:v>
      </x:c>
    </x:row>
    <x:row r="5054" ht="22" customHeight="1">
      <x:c r="A5054" s="2" t="n">
        <x:v>200</x:v>
      </x:c>
      <x:c r="B5054" s="2" t="str">
        <x:v>粤AGR8508</x:v>
      </x:c>
      <x:c r="C5054" s="2" t="str">
        <x:v>钟祥</x:v>
      </x:c>
      <x:c r="D5054" s="8" t="d">
        <x:v>2026-09-20T00:00:00.000Z</x:v>
      </x:c>
      <x:c r="E5054" s="7" t="n">
        <x:v>141.2</x:v>
      </x:c>
      <x:c r="F5054" s="7" t="n">
        <x:v>149.2</x:v>
      </x:c>
      <x:c r="G5054" s="7" t="n">
        <x:v>124.2</x:v>
      </x:c>
      <x:c r="H5054" s="2" t="str">
        <x:v>否</x:v>
      </x:c>
      <x:c r="I5054" s="7" t="n">
        <x:f>IF(AND(ISNUMBER(E5054),ISNUMBER(F5054)),E5054-F5054,"")</x:f>
        <x:v>-8</x:v>
      </x:c>
      <x:c r="J5054" s="2" t="str">
        <x:f>IF(H5054="否","不适用",IF(AND(ISNUMBER(E5054),ISNUMBER(F5054)),IF(I5054&gt;'规则与名单'!$B$2,"是","否"),"未判定"))</x:f>
        <x:v>不适用</x:v>
      </x:c>
      <x:c r="K5054" s="2" t="str">
        <x:f>IF(J5054="是",IF(ISNUMBER(F5054),"测试日GPS","缺失"),IF(ISNUMBER(G5054),"非测试日纯氢",IF(AND(H5054="是",J5054="未判定"),IF(ISNUMBER(F5054),"测试名单无纯氢GPS","缺失"),IF(ISNUMBER(E5054),"非测试日仪表","缺失"))))</x:f>
        <x:v>非测试日纯氢</x:v>
      </x:c>
      <x:c r="L5054" s="7" t="n">
        <x:f>IF(K5054="缺失","",IF(K5054="非测试日纯氢",G5054,IF(K5054="非测试日仪表",E5054,F5054)))</x:f>
        <x:v>124.2</x:v>
      </x:c>
      <x:c r="M5054" s="2" t="n">
        <x:f>IF(K5054="缺失",1,0)</x:f>
        <x:v>0</x:v>
      </x:c>
      <x:c r="N5054" s="2" t="str">
        <x:v>车辆里程查询_20260901-20260930_1024辆_仪表里程.xlsx / X62</x:v>
      </x:c>
      <x:c r="O5054" s="2" t="str">
        <x:v>车辆里程查询_20260901-20260930_1024辆_GPS里程.xlsx / X256</x:v>
      </x:c>
      <x:c r="P5054" s="2" t="str">
        <x:v>车辆纯氢气里程查询_20260901-20260930_1024辆.xlsx / X573</x:v>
      </x:c>
    </x:row>
    <x:row r="5055" ht="22" customHeight="1">
      <x:c r="A5055" s="2" t="n">
        <x:v>200</x:v>
      </x:c>
      <x:c r="B5055" s="2" t="str">
        <x:v>粤AGR8508</x:v>
      </x:c>
      <x:c r="C5055" s="2" t="str">
        <x:v>钟祥</x:v>
      </x:c>
      <x:c r="D5055" s="8" t="d">
        <x:v>2026-09-21T00:00:00.000Z</x:v>
      </x:c>
      <x:c r="E5055" s="7" t="n">
        <x:v>134.3</x:v>
      </x:c>
      <x:c r="F5055" s="7" t="n">
        <x:v>137.3</x:v>
      </x:c>
      <x:c r="G5055" s="7" t="n">
        <x:v>91.3</x:v>
      </x:c>
      <x:c r="H5055" s="2" t="str">
        <x:v>否</x:v>
      </x:c>
      <x:c r="I5055" s="7" t="n">
        <x:f>IF(AND(ISNUMBER(E5055),ISNUMBER(F5055)),E5055-F5055,"")</x:f>
        <x:v>-3</x:v>
      </x:c>
      <x:c r="J5055" s="2" t="str">
        <x:f>IF(H5055="否","不适用",IF(AND(ISNUMBER(E5055),ISNUMBER(F5055)),IF(I5055&gt;'规则与名单'!$B$2,"是","否"),"未判定"))</x:f>
        <x:v>不适用</x:v>
      </x:c>
      <x:c r="K5055" s="2" t="str">
        <x:f>IF(J5055="是",IF(ISNUMBER(F5055),"测试日GPS","缺失"),IF(ISNUMBER(G5055),"非测试日纯氢",IF(AND(H5055="是",J5055="未判定"),IF(ISNUMBER(F5055),"测试名单无纯氢GPS","缺失"),IF(ISNUMBER(E5055),"非测试日仪表","缺失"))))</x:f>
        <x:v>非测试日纯氢</x:v>
      </x:c>
      <x:c r="L5055" s="7" t="n">
        <x:f>IF(K5055="缺失","",IF(K5055="非测试日纯氢",G5055,IF(K5055="非测试日仪表",E5055,F5055)))</x:f>
        <x:v>91.3</x:v>
      </x:c>
      <x:c r="M5055" s="2" t="n">
        <x:f>IF(K5055="缺失",1,0)</x:f>
        <x:v>0</x:v>
      </x:c>
      <x:c r="N5055" s="2" t="str">
        <x:v>车辆里程查询_20260901-20260930_1024辆_仪表里程.xlsx / Y62</x:v>
      </x:c>
      <x:c r="O5055" s="2" t="str">
        <x:v>车辆里程查询_20260901-20260930_1024辆_GPS里程.xlsx / Y256</x:v>
      </x:c>
      <x:c r="P5055" s="2" t="str">
        <x:v>车辆纯氢气里程查询_20260901-20260930_1024辆.xlsx / Y573</x:v>
      </x:c>
    </x:row>
    <x:row r="5056" ht="22" customHeight="1">
      <x:c r="A5056" s="2" t="n">
        <x:v>200</x:v>
      </x:c>
      <x:c r="B5056" s="2" t="str">
        <x:v>粤AGR8508</x:v>
      </x:c>
      <x:c r="C5056" s="2" t="str">
        <x:v>钟祥</x:v>
      </x:c>
      <x:c r="D5056" s="8" t="d">
        <x:v>2026-09-22T00:00:00.000Z</x:v>
      </x:c>
      <x:c r="E5056" s="7" t="n">
        <x:v>149.8</x:v>
      </x:c>
      <x:c r="F5056" s="7" t="n">
        <x:v>143.4</x:v>
      </x:c>
      <x:c r="G5056" s="7" t="n">
        <x:v>130.2</x:v>
      </x:c>
      <x:c r="H5056" s="2" t="str">
        <x:v>否</x:v>
      </x:c>
      <x:c r="I5056" s="7" t="n">
        <x:f>IF(AND(ISNUMBER(E5056),ISNUMBER(F5056)),E5056-F5056,"")</x:f>
        <x:v>6.400000000000006</x:v>
      </x:c>
      <x:c r="J5056" s="2" t="str">
        <x:f>IF(H5056="否","不适用",IF(AND(ISNUMBER(E5056),ISNUMBER(F5056)),IF(I5056&gt;'规则与名单'!$B$2,"是","否"),"未判定"))</x:f>
        <x:v>不适用</x:v>
      </x:c>
      <x:c r="K5056" s="2" t="str">
        <x:f>IF(J5056="是",IF(ISNUMBER(F5056),"测试日GPS","缺失"),IF(ISNUMBER(G5056),"非测试日纯氢",IF(AND(H5056="是",J5056="未判定"),IF(ISNUMBER(F5056),"测试名单无纯氢GPS","缺失"),IF(ISNUMBER(E5056),"非测试日仪表","缺失"))))</x:f>
        <x:v>非测试日纯氢</x:v>
      </x:c>
      <x:c r="L5056" s="7" t="n">
        <x:f>IF(K5056="缺失","",IF(K5056="非测试日纯氢",G5056,IF(K5056="非测试日仪表",E5056,F5056)))</x:f>
        <x:v>130.2</x:v>
      </x:c>
      <x:c r="M5056" s="2" t="n">
        <x:f>IF(K5056="缺失",1,0)</x:f>
        <x:v>0</x:v>
      </x:c>
      <x:c r="N5056" s="2" t="str">
        <x:v>车辆里程查询_20260901-20260930_1024辆_仪表里程.xlsx / Z62</x:v>
      </x:c>
      <x:c r="O5056" s="2" t="str">
        <x:v>车辆里程查询_20260901-20260930_1024辆_GPS里程.xlsx / Z256</x:v>
      </x:c>
      <x:c r="P5056" s="2" t="str">
        <x:v>车辆纯氢气里程查询_20260901-20260930_1024辆.xlsx / Z573</x:v>
      </x:c>
    </x:row>
    <x:row r="5057" ht="22" customHeight="1">
      <x:c r="A5057" s="2" t="n">
        <x:v>200</x:v>
      </x:c>
      <x:c r="B5057" s="2" t="str">
        <x:v>粤AGR8508</x:v>
      </x:c>
      <x:c r="C5057" s="2" t="str">
        <x:v>钟祥</x:v>
      </x:c>
      <x:c r="D5057" s="8" t="d">
        <x:v>2026-09-23T00:00:00.000Z</x:v>
      </x:c>
      <x:c r="E5057" s="7" t="n">
        <x:v>150.3</x:v>
      </x:c>
      <x:c r="F5057" s="7" t="n">
        <x:v>150.9</x:v>
      </x:c>
      <x:c r="G5057" s="7" t="n">
        <x:v>147</x:v>
      </x:c>
      <x:c r="H5057" s="2" t="str">
        <x:v>否</x:v>
      </x:c>
      <x:c r="I5057" s="7" t="n">
        <x:f>IF(AND(ISNUMBER(E5057),ISNUMBER(F5057)),E5057-F5057,"")</x:f>
        <x:v>-0.5999999999999943</x:v>
      </x:c>
      <x:c r="J5057" s="2" t="str">
        <x:f>IF(H5057="否","不适用",IF(AND(ISNUMBER(E5057),ISNUMBER(F5057)),IF(I5057&gt;'规则与名单'!$B$2,"是","否"),"未判定"))</x:f>
        <x:v>不适用</x:v>
      </x:c>
      <x:c r="K5057" s="2" t="str">
        <x:f>IF(J5057="是",IF(ISNUMBER(F5057),"测试日GPS","缺失"),IF(ISNUMBER(G5057),"非测试日纯氢",IF(AND(H5057="是",J5057="未判定"),IF(ISNUMBER(F5057),"测试名单无纯氢GPS","缺失"),IF(ISNUMBER(E5057),"非测试日仪表","缺失"))))</x:f>
        <x:v>非测试日纯氢</x:v>
      </x:c>
      <x:c r="L5057" s="7" t="n">
        <x:f>IF(K5057="缺失","",IF(K5057="非测试日纯氢",G5057,IF(K5057="非测试日仪表",E5057,F5057)))</x:f>
        <x:v>147</x:v>
      </x:c>
      <x:c r="M5057" s="2" t="n">
        <x:f>IF(K5057="缺失",1,0)</x:f>
        <x:v>0</x:v>
      </x:c>
      <x:c r="N5057" s="2" t="str">
        <x:v>车辆里程查询_20260901-20260930_1024辆_仪表里程.xlsx / AA62</x:v>
      </x:c>
      <x:c r="O5057" s="2" t="str">
        <x:v>车辆里程查询_20260901-20260930_1024辆_GPS里程.xlsx / AA256</x:v>
      </x:c>
      <x:c r="P5057" s="2" t="str">
        <x:v>车辆纯氢气里程查询_20260901-20260930_1024辆.xlsx / AA573</x:v>
      </x:c>
    </x:row>
    <x:row r="5058" ht="22" customHeight="1">
      <x:c r="A5058" s="2" t="n">
        <x:v>200</x:v>
      </x:c>
      <x:c r="B5058" s="2" t="str">
        <x:v>粤AGR8508</x:v>
      </x:c>
      <x:c r="C5058" s="2" t="str">
        <x:v>钟祥</x:v>
      </x:c>
      <x:c r="D5058" s="8" t="d">
        <x:v>2026-09-24T00:00:00.000Z</x:v>
      </x:c>
      <x:c r="E5058" s="7" t="n">
        <x:v>57.5</x:v>
      </x:c>
      <x:c r="F5058" s="7" t="n">
        <x:v>57.8</x:v>
      </x:c>
      <x:c r="G5058" s="7" t="n">
        <x:v>57.5</x:v>
      </x:c>
      <x:c r="H5058" s="2" t="str">
        <x:v>否</x:v>
      </x:c>
      <x:c r="I5058" s="7" t="n">
        <x:f>IF(AND(ISNUMBER(E5058),ISNUMBER(F5058)),E5058-F5058,"")</x:f>
        <x:v>-0.29999999999999716</x:v>
      </x:c>
      <x:c r="J5058" s="2" t="str">
        <x:f>IF(H5058="否","不适用",IF(AND(ISNUMBER(E5058),ISNUMBER(F5058)),IF(I5058&gt;'规则与名单'!$B$2,"是","否"),"未判定"))</x:f>
        <x:v>不适用</x:v>
      </x:c>
      <x:c r="K5058" s="2" t="str">
        <x:f>IF(J5058="是",IF(ISNUMBER(F5058),"测试日GPS","缺失"),IF(ISNUMBER(G5058),"非测试日纯氢",IF(AND(H5058="是",J5058="未判定"),IF(ISNUMBER(F5058),"测试名单无纯氢GPS","缺失"),IF(ISNUMBER(E5058),"非测试日仪表","缺失"))))</x:f>
        <x:v>非测试日纯氢</x:v>
      </x:c>
      <x:c r="L5058" s="7" t="n">
        <x:f>IF(K5058="缺失","",IF(K5058="非测试日纯氢",G5058,IF(K5058="非测试日仪表",E5058,F5058)))</x:f>
        <x:v>57.5</x:v>
      </x:c>
      <x:c r="M5058" s="2" t="n">
        <x:f>IF(K5058="缺失",1,0)</x:f>
        <x:v>0</x:v>
      </x:c>
      <x:c r="N5058" s="2" t="str">
        <x:v>车辆里程查询_20260901-20260930_1024辆_仪表里程.xlsx / AB62</x:v>
      </x:c>
      <x:c r="O5058" s="2" t="str">
        <x:v>车辆里程查询_20260901-20260930_1024辆_GPS里程.xlsx / AB256</x:v>
      </x:c>
      <x:c r="P5058" s="2" t="str">
        <x:v>车辆纯氢气里程查询_20260901-20260930_1024辆.xlsx / AB573</x:v>
      </x:c>
    </x:row>
    <x:row r="5059" ht="22" customHeight="1">
      <x:c r="A5059" s="2" t="n">
        <x:v>200</x:v>
      </x:c>
      <x:c r="B5059" s="2" t="str">
        <x:v>粤AGR8508</x:v>
      </x:c>
      <x:c r="C5059" s="2" t="str">
        <x:v>钟祥</x:v>
      </x:c>
      <x:c r="D5059" s="8" t="d">
        <x:v>2026-09-25T00:00:00.000Z</x:v>
      </x:c>
      <x:c r="E5059" s="7"/>
      <x:c r="F5059" s="7" t="n">
        <x:v>0</x:v>
      </x:c>
      <x:c r="G5059" s="7"/>
      <x:c r="H5059" s="2" t="str">
        <x:v>否</x:v>
      </x:c>
      <x:c r="I5059" s="7" t="str">
        <x:f>IF(AND(ISNUMBER(E5059),ISNUMBER(F5059)),E5059-F5059,"")</x:f>
      </x:c>
      <x:c r="J5059" s="2" t="str">
        <x:f>IF(H5059="否","不适用",IF(AND(ISNUMBER(E5059),ISNUMBER(F5059)),IF(I5059&gt;'规则与名单'!$B$2,"是","否"),"未判定"))</x:f>
        <x:v>不适用</x:v>
      </x:c>
      <x:c r="K5059" s="2" t="str">
        <x:f>IF(J5059="是",IF(ISNUMBER(F5059),"测试日GPS","缺失"),IF(ISNUMBER(G5059),"非测试日纯氢",IF(AND(H5059="是",J5059="未判定"),IF(ISNUMBER(F5059),"测试名单无纯氢GPS","缺失"),IF(ISNUMBER(E5059),"非测试日仪表","缺失"))))</x:f>
        <x:v>缺失</x:v>
      </x:c>
      <x:c r="L5059" s="7" t="str">
        <x:f>IF(K5059="缺失","",IF(K5059="非测试日纯氢",G5059,IF(K5059="非测试日仪表",E5059,F5059)))</x:f>
      </x:c>
      <x:c r="M5059" s="2" t="n">
        <x:f>IF(K5059="缺失",1,0)</x:f>
        <x:v>1</x:v>
      </x:c>
      <x:c r="N5059" s="2" t="str">
        <x:v>车辆里程查询_20260901-20260930_1024辆_仪表里程.xlsx / AC62</x:v>
      </x:c>
      <x:c r="O5059" s="2" t="str">
        <x:v>车辆里程查询_20260901-20260930_1024辆_GPS里程.xlsx / AC256</x:v>
      </x:c>
      <x:c r="P5059" s="2" t="str">
        <x:v>车辆纯氢气里程查询_20260901-20260930_1024辆.xlsx / AC573</x:v>
      </x:c>
    </x:row>
    <x:row r="5060" ht="22" customHeight="1">
      <x:c r="A5060" s="2" t="n">
        <x:v>200</x:v>
      </x:c>
      <x:c r="B5060" s="2" t="str">
        <x:v>粤AGR8508</x:v>
      </x:c>
      <x:c r="C5060" s="2" t="str">
        <x:v>钟祥</x:v>
      </x:c>
      <x:c r="D5060" s="8" t="d">
        <x:v>2026-09-26T00:00:00.000Z</x:v>
      </x:c>
      <x:c r="E5060" s="7"/>
      <x:c r="F5060" s="7" t="n">
        <x:v>0</x:v>
      </x:c>
      <x:c r="G5060" s="7"/>
      <x:c r="H5060" s="2" t="str">
        <x:v>否</x:v>
      </x:c>
      <x:c r="I5060" s="7" t="str">
        <x:f>IF(AND(ISNUMBER(E5060),ISNUMBER(F5060)),E5060-F5060,"")</x:f>
      </x:c>
      <x:c r="J5060" s="2" t="str">
        <x:f>IF(H5060="否","不适用",IF(AND(ISNUMBER(E5060),ISNUMBER(F5060)),IF(I5060&gt;'规则与名单'!$B$2,"是","否"),"未判定"))</x:f>
        <x:v>不适用</x:v>
      </x:c>
      <x:c r="K5060" s="2" t="str">
        <x:f>IF(J5060="是",IF(ISNUMBER(F5060),"测试日GPS","缺失"),IF(ISNUMBER(G5060),"非测试日纯氢",IF(AND(H5060="是",J5060="未判定"),IF(ISNUMBER(F5060),"测试名单无纯氢GPS","缺失"),IF(ISNUMBER(E5060),"非测试日仪表","缺失"))))</x:f>
        <x:v>缺失</x:v>
      </x:c>
      <x:c r="L5060" s="7" t="str">
        <x:f>IF(K5060="缺失","",IF(K5060="非测试日纯氢",G5060,IF(K5060="非测试日仪表",E5060,F5060)))</x:f>
      </x:c>
      <x:c r="M5060" s="2" t="n">
        <x:f>IF(K5060="缺失",1,0)</x:f>
        <x:v>1</x:v>
      </x:c>
      <x:c r="N5060" s="2" t="str">
        <x:v>车辆里程查询_20260901-20260930_1024辆_仪表里程.xlsx / AD62</x:v>
      </x:c>
      <x:c r="O5060" s="2" t="str">
        <x:v>车辆里程查询_20260901-20260930_1024辆_GPS里程.xlsx / AD256</x:v>
      </x:c>
      <x:c r="P5060" s="2" t="str">
        <x:v>车辆纯氢气里程查询_20260901-20260930_1024辆.xlsx / AD573</x:v>
      </x:c>
    </x:row>
    <x:row r="5061" ht="22" customHeight="1">
      <x:c r="A5061" s="2" t="n">
        <x:v>200</x:v>
      </x:c>
      <x:c r="B5061" s="2" t="str">
        <x:v>粤AGR8508</x:v>
      </x:c>
      <x:c r="C5061" s="2" t="str">
        <x:v>钟祥</x:v>
      </x:c>
      <x:c r="D5061" s="8" t="d">
        <x:v>2026-09-27T00:00:00.000Z</x:v>
      </x:c>
      <x:c r="E5061" s="7"/>
      <x:c r="F5061" s="7" t="n">
        <x:v>0</x:v>
      </x:c>
      <x:c r="G5061" s="7"/>
      <x:c r="H5061" s="2" t="str">
        <x:v>否</x:v>
      </x:c>
      <x:c r="I5061" s="7" t="str">
        <x:f>IF(AND(ISNUMBER(E5061),ISNUMBER(F5061)),E5061-F5061,"")</x:f>
      </x:c>
      <x:c r="J5061" s="2" t="str">
        <x:f>IF(H5061="否","不适用",IF(AND(ISNUMBER(E5061),ISNUMBER(F5061)),IF(I5061&gt;'规则与名单'!$B$2,"是","否"),"未判定"))</x:f>
        <x:v>不适用</x:v>
      </x:c>
      <x:c r="K5061" s="2" t="str">
        <x:f>IF(J5061="是",IF(ISNUMBER(F5061),"测试日GPS","缺失"),IF(ISNUMBER(G5061),"非测试日纯氢",IF(AND(H5061="是",J5061="未判定"),IF(ISNUMBER(F5061),"测试名单无纯氢GPS","缺失"),IF(ISNUMBER(E5061),"非测试日仪表","缺失"))))</x:f>
        <x:v>缺失</x:v>
      </x:c>
      <x:c r="L5061" s="7" t="str">
        <x:f>IF(K5061="缺失","",IF(K5061="非测试日纯氢",G5061,IF(K5061="非测试日仪表",E5061,F5061)))</x:f>
      </x:c>
      <x:c r="M5061" s="2" t="n">
        <x:f>IF(K5061="缺失",1,0)</x:f>
        <x:v>1</x:v>
      </x:c>
      <x:c r="N5061" s="2" t="str">
        <x:v>车辆里程查询_20260901-20260930_1024辆_仪表里程.xlsx / AE62</x:v>
      </x:c>
      <x:c r="O5061" s="2" t="str">
        <x:v>车辆里程查询_20260901-20260930_1024辆_GPS里程.xlsx / AE256</x:v>
      </x:c>
      <x:c r="P5061" s="2" t="str">
        <x:v>车辆纯氢气里程查询_20260901-20260930_1024辆.xlsx / AE573</x:v>
      </x:c>
    </x:row>
    <x:row r="5062" ht="22" customHeight="1">
      <x:c r="A5062" s="2" t="n">
        <x:v>200</x:v>
      </x:c>
      <x:c r="B5062" s="2" t="str">
        <x:v>粤AGR8508</x:v>
      </x:c>
      <x:c r="C5062" s="2" t="str">
        <x:v>钟祥</x:v>
      </x:c>
      <x:c r="D5062" s="8" t="d">
        <x:v>2026-09-28T00:00:00.000Z</x:v>
      </x:c>
      <x:c r="E5062" s="7" t="n">
        <x:v>147.4</x:v>
      </x:c>
      <x:c r="F5062" s="7" t="n">
        <x:v>148.9</x:v>
      </x:c>
      <x:c r="G5062" s="7" t="n">
        <x:v>134</x:v>
      </x:c>
      <x:c r="H5062" s="2" t="str">
        <x:v>否</x:v>
      </x:c>
      <x:c r="I5062" s="7" t="n">
        <x:f>IF(AND(ISNUMBER(E5062),ISNUMBER(F5062)),E5062-F5062,"")</x:f>
        <x:v>-1.5</x:v>
      </x:c>
      <x:c r="J5062" s="2" t="str">
        <x:f>IF(H5062="否","不适用",IF(AND(ISNUMBER(E5062),ISNUMBER(F5062)),IF(I5062&gt;'规则与名单'!$B$2,"是","否"),"未判定"))</x:f>
        <x:v>不适用</x:v>
      </x:c>
      <x:c r="K5062" s="2" t="str">
        <x:f>IF(J5062="是",IF(ISNUMBER(F5062),"测试日GPS","缺失"),IF(ISNUMBER(G5062),"非测试日纯氢",IF(AND(H5062="是",J5062="未判定"),IF(ISNUMBER(F5062),"测试名单无纯氢GPS","缺失"),IF(ISNUMBER(E5062),"非测试日仪表","缺失"))))</x:f>
        <x:v>非测试日纯氢</x:v>
      </x:c>
      <x:c r="L5062" s="7" t="n">
        <x:f>IF(K5062="缺失","",IF(K5062="非测试日纯氢",G5062,IF(K5062="非测试日仪表",E5062,F5062)))</x:f>
        <x:v>134</x:v>
      </x:c>
      <x:c r="M5062" s="2" t="n">
        <x:f>IF(K5062="缺失",1,0)</x:f>
        <x:v>0</x:v>
      </x:c>
      <x:c r="N5062" s="2" t="str">
        <x:v>车辆里程查询_20260901-20260930_1024辆_仪表里程.xlsx / AF62</x:v>
      </x:c>
      <x:c r="O5062" s="2" t="str">
        <x:v>车辆里程查询_20260901-20260930_1024辆_GPS里程.xlsx / AF256</x:v>
      </x:c>
      <x:c r="P5062" s="2" t="str">
        <x:v>车辆纯氢气里程查询_20260901-20260930_1024辆.xlsx / AF573</x:v>
      </x:c>
    </x:row>
    <x:row r="5063" ht="22" customHeight="1">
      <x:c r="A5063" s="2" t="n">
        <x:v>200</x:v>
      </x:c>
      <x:c r="B5063" s="2" t="str">
        <x:v>粤AGR8508</x:v>
      </x:c>
      <x:c r="C5063" s="2" t="str">
        <x:v>钟祥</x:v>
      </x:c>
      <x:c r="D5063" s="8" t="d">
        <x:v>2026-09-29T00:00:00.000Z</x:v>
      </x:c>
      <x:c r="E5063" s="7" t="n">
        <x:v>157.1</x:v>
      </x:c>
      <x:c r="F5063" s="7" t="n">
        <x:v>160.3</x:v>
      </x:c>
      <x:c r="G5063" s="7" t="n">
        <x:v>156.9</x:v>
      </x:c>
      <x:c r="H5063" s="2" t="str">
        <x:v>否</x:v>
      </x:c>
      <x:c r="I5063" s="7" t="n">
        <x:f>IF(AND(ISNUMBER(E5063),ISNUMBER(F5063)),E5063-F5063,"")</x:f>
        <x:v>-3.200000000000017</x:v>
      </x:c>
      <x:c r="J5063" s="2" t="str">
        <x:f>IF(H5063="否","不适用",IF(AND(ISNUMBER(E5063),ISNUMBER(F5063)),IF(I5063&gt;'规则与名单'!$B$2,"是","否"),"未判定"))</x:f>
        <x:v>不适用</x:v>
      </x:c>
      <x:c r="K5063" s="2" t="str">
        <x:f>IF(J5063="是",IF(ISNUMBER(F5063),"测试日GPS","缺失"),IF(ISNUMBER(G5063),"非测试日纯氢",IF(AND(H5063="是",J5063="未判定"),IF(ISNUMBER(F5063),"测试名单无纯氢GPS","缺失"),IF(ISNUMBER(E5063),"非测试日仪表","缺失"))))</x:f>
        <x:v>非测试日纯氢</x:v>
      </x:c>
      <x:c r="L5063" s="7" t="n">
        <x:f>IF(K5063="缺失","",IF(K5063="非测试日纯氢",G5063,IF(K5063="非测试日仪表",E5063,F5063)))</x:f>
        <x:v>156.9</x:v>
      </x:c>
      <x:c r="M5063" s="2" t="n">
        <x:f>IF(K5063="缺失",1,0)</x:f>
        <x:v>0</x:v>
      </x:c>
      <x:c r="N5063" s="2" t="str">
        <x:v>车辆里程查询_20260901-20260930_1024辆_仪表里程.xlsx / AG62</x:v>
      </x:c>
      <x:c r="O5063" s="2" t="str">
        <x:v>车辆里程查询_20260901-20260930_1024辆_GPS里程.xlsx / AG256</x:v>
      </x:c>
      <x:c r="P5063" s="2" t="str">
        <x:v>车辆纯氢气里程查询_20260901-20260930_1024辆.xlsx / AG573</x:v>
      </x:c>
    </x:row>
    <x:row r="5064" ht="22" customHeight="1">
      <x:c r="A5064" s="2" t="n">
        <x:v>200</x:v>
      </x:c>
      <x:c r="B5064" s="2" t="str">
        <x:v>粤AGR8508</x:v>
      </x:c>
      <x:c r="C5064" s="2" t="str">
        <x:v>钟祥</x:v>
      </x:c>
      <x:c r="D5064" s="8" t="d">
        <x:v>2026-09-30T00:00:00.000Z</x:v>
      </x:c>
      <x:c r="E5064" s="7" t="n">
        <x:v>134.7</x:v>
      </x:c>
      <x:c r="F5064" s="7" t="n">
        <x:v>136.9</x:v>
      </x:c>
      <x:c r="G5064" s="7" t="n">
        <x:v>134.4</x:v>
      </x:c>
      <x:c r="H5064" s="2" t="str">
        <x:v>否</x:v>
      </x:c>
      <x:c r="I5064" s="7" t="n">
        <x:f>IF(AND(ISNUMBER(E5064),ISNUMBER(F5064)),E5064-F5064,"")</x:f>
        <x:v>-2.200000000000017</x:v>
      </x:c>
      <x:c r="J5064" s="2" t="str">
        <x:f>IF(H5064="否","不适用",IF(AND(ISNUMBER(E5064),ISNUMBER(F5064)),IF(I5064&gt;'规则与名单'!$B$2,"是","否"),"未判定"))</x:f>
        <x:v>不适用</x:v>
      </x:c>
      <x:c r="K5064" s="2" t="str">
        <x:f>IF(J5064="是",IF(ISNUMBER(F5064),"测试日GPS","缺失"),IF(ISNUMBER(G5064),"非测试日纯氢",IF(AND(H5064="是",J5064="未判定"),IF(ISNUMBER(F5064),"测试名单无纯氢GPS","缺失"),IF(ISNUMBER(E5064),"非测试日仪表","缺失"))))</x:f>
        <x:v>非测试日纯氢</x:v>
      </x:c>
      <x:c r="L5064" s="7" t="n">
        <x:f>IF(K5064="缺失","",IF(K5064="非测试日纯氢",G5064,IF(K5064="非测试日仪表",E5064,F5064)))</x:f>
        <x:v>134.4</x:v>
      </x:c>
      <x:c r="M5064" s="2" t="n">
        <x:f>IF(K5064="缺失",1,0)</x:f>
        <x:v>0</x:v>
      </x:c>
      <x:c r="N5064" s="2" t="str">
        <x:v>车辆里程查询_20260901-20260930_1024辆_仪表里程.xlsx / AH62</x:v>
      </x:c>
      <x:c r="O5064" s="2" t="str">
        <x:v>车辆里程查询_20260901-20260930_1024辆_GPS里程.xlsx / AH256</x:v>
      </x:c>
      <x:c r="P5064" s="2" t="str">
        <x:v>车辆纯氢气里程查询_20260901-20260930_1024辆.xlsx / AH573</x:v>
      </x:c>
    </x:row>
    <x:row r="5065" ht="22" customHeight="1">
      <x:c r="A5065" s="2" t="n">
        <x:v>201</x:v>
      </x:c>
      <x:c r="B5065" s="2" t="str">
        <x:v>粤AGR8559</x:v>
      </x:c>
      <x:c r="C5065" s="2" t="str">
        <x:v>钟祥</x:v>
      </x:c>
      <x:c r="D5065" s="8" t="d">
        <x:v>2026-09-15T00:00:00.000Z</x:v>
      </x:c>
      <x:c r="E5065" s="7" t="n">
        <x:v>67.5</x:v>
      </x:c>
      <x:c r="F5065" s="7" t="n">
        <x:v>68.4</x:v>
      </x:c>
      <x:c r="G5065" s="7" t="n">
        <x:v>67.3</x:v>
      </x:c>
      <x:c r="H5065" s="2" t="str">
        <x:v>否</x:v>
      </x:c>
      <x:c r="I5065" s="7" t="n">
        <x:f>IF(AND(ISNUMBER(E5065),ISNUMBER(F5065)),E5065-F5065,"")</x:f>
        <x:v>-0.9000000000000057</x:v>
      </x:c>
      <x:c r="J5065" s="2" t="str">
        <x:f>IF(H5065="否","不适用",IF(AND(ISNUMBER(E5065),ISNUMBER(F5065)),IF(I5065&gt;'规则与名单'!$B$2,"是","否"),"未判定"))</x:f>
        <x:v>不适用</x:v>
      </x:c>
      <x:c r="K5065" s="2" t="str">
        <x:f>IF(J5065="是",IF(ISNUMBER(F5065),"测试日GPS","缺失"),IF(ISNUMBER(G5065),"非测试日纯氢",IF(AND(H5065="是",J5065="未判定"),IF(ISNUMBER(F5065),"测试名单无纯氢GPS","缺失"),IF(ISNUMBER(E5065),"非测试日仪表","缺失"))))</x:f>
        <x:v>非测试日纯氢</x:v>
      </x:c>
      <x:c r="L5065" s="7" t="n">
        <x:f>IF(K5065="缺失","",IF(K5065="非测试日纯氢",G5065,IF(K5065="非测试日仪表",E5065,F5065)))</x:f>
        <x:v>67.3</x:v>
      </x:c>
      <x:c r="M5065" s="2" t="n">
        <x:f>IF(K5065="缺失",1,0)</x:f>
        <x:v>0</x:v>
      </x:c>
      <x:c r="N5065" s="2" t="str">
        <x:v>车辆里程查询_20260901-20260930_1024辆_仪表里程.xlsx / S158</x:v>
      </x:c>
      <x:c r="O5065" s="2" t="str">
        <x:v>车辆里程查询_20260901-20260930_1024辆_GPS里程.xlsx / S271</x:v>
      </x:c>
      <x:c r="P5065" s="2" t="str">
        <x:v>车辆纯氢气里程查询_20260901-20260930_1024辆.xlsx / S525</x:v>
      </x:c>
    </x:row>
    <x:row r="5066" ht="22" customHeight="1">
      <x:c r="A5066" s="2" t="n">
        <x:v>201</x:v>
      </x:c>
      <x:c r="B5066" s="2" t="str">
        <x:v>粤AGR8559</x:v>
      </x:c>
      <x:c r="C5066" s="2" t="str">
        <x:v>钟祥</x:v>
      </x:c>
      <x:c r="D5066" s="8" t="d">
        <x:v>2026-09-16T00:00:00.000Z</x:v>
      </x:c>
      <x:c r="E5066" s="7" t="n">
        <x:v>257.8</x:v>
      </x:c>
      <x:c r="F5066" s="7" t="n">
        <x:v>193.4</x:v>
      </x:c>
      <x:c r="G5066" s="7" t="n">
        <x:v>257.6</x:v>
      </x:c>
      <x:c r="H5066" s="2" t="str">
        <x:v>否</x:v>
      </x:c>
      <x:c r="I5066" s="7" t="n">
        <x:f>IF(AND(ISNUMBER(E5066),ISNUMBER(F5066)),E5066-F5066,"")</x:f>
        <x:v>64.4</x:v>
      </x:c>
      <x:c r="J5066" s="2" t="str">
        <x:f>IF(H5066="否","不适用",IF(AND(ISNUMBER(E5066),ISNUMBER(F5066)),IF(I5066&gt;'规则与名单'!$B$2,"是","否"),"未判定"))</x:f>
        <x:v>不适用</x:v>
      </x:c>
      <x:c r="K5066" s="2" t="str">
        <x:f>IF(J5066="是",IF(ISNUMBER(F5066),"测试日GPS","缺失"),IF(ISNUMBER(G5066),"非测试日纯氢",IF(AND(H5066="是",J5066="未判定"),IF(ISNUMBER(F5066),"测试名单无纯氢GPS","缺失"),IF(ISNUMBER(E5066),"非测试日仪表","缺失"))))</x:f>
        <x:v>非测试日纯氢</x:v>
      </x:c>
      <x:c r="L5066" s="7" t="n">
        <x:f>IF(K5066="缺失","",IF(K5066="非测试日纯氢",G5066,IF(K5066="非测试日仪表",E5066,F5066)))</x:f>
        <x:v>257.6</x:v>
      </x:c>
      <x:c r="M5066" s="2" t="n">
        <x:f>IF(K5066="缺失",1,0)</x:f>
        <x:v>0</x:v>
      </x:c>
      <x:c r="N5066" s="2" t="str">
        <x:v>车辆里程查询_20260901-20260930_1024辆_仪表里程.xlsx / T158</x:v>
      </x:c>
      <x:c r="O5066" s="2" t="str">
        <x:v>车辆里程查询_20260901-20260930_1024辆_GPS里程.xlsx / T271</x:v>
      </x:c>
      <x:c r="P5066" s="2" t="str">
        <x:v>车辆纯氢气里程查询_20260901-20260930_1024辆.xlsx / T525</x:v>
      </x:c>
    </x:row>
    <x:row r="5067" ht="22" customHeight="1">
      <x:c r="A5067" s="2" t="n">
        <x:v>201</x:v>
      </x:c>
      <x:c r="B5067" s="2" t="str">
        <x:v>粤AGR8559</x:v>
      </x:c>
      <x:c r="C5067" s="2" t="str">
        <x:v>钟祥</x:v>
      </x:c>
      <x:c r="D5067" s="8" t="d">
        <x:v>2026-09-17T00:00:00.000Z</x:v>
      </x:c>
      <x:c r="E5067" s="7" t="n">
        <x:v>250.4</x:v>
      </x:c>
      <x:c r="F5067" s="7" t="n">
        <x:v>225.2</x:v>
      </x:c>
      <x:c r="G5067" s="7" t="n">
        <x:v>192.8</x:v>
      </x:c>
      <x:c r="H5067" s="2" t="str">
        <x:v>否</x:v>
      </x:c>
      <x:c r="I5067" s="7" t="n">
        <x:f>IF(AND(ISNUMBER(E5067),ISNUMBER(F5067)),E5067-F5067,"")</x:f>
        <x:v>25.200000000000017</x:v>
      </x:c>
      <x:c r="J5067" s="2" t="str">
        <x:f>IF(H5067="否","不适用",IF(AND(ISNUMBER(E5067),ISNUMBER(F5067)),IF(I5067&gt;'规则与名单'!$B$2,"是","否"),"未判定"))</x:f>
        <x:v>不适用</x:v>
      </x:c>
      <x:c r="K5067" s="2" t="str">
        <x:f>IF(J5067="是",IF(ISNUMBER(F5067),"测试日GPS","缺失"),IF(ISNUMBER(G5067),"非测试日纯氢",IF(AND(H5067="是",J5067="未判定"),IF(ISNUMBER(F5067),"测试名单无纯氢GPS","缺失"),IF(ISNUMBER(E5067),"非测试日仪表","缺失"))))</x:f>
        <x:v>非测试日纯氢</x:v>
      </x:c>
      <x:c r="L5067" s="7" t="n">
        <x:f>IF(K5067="缺失","",IF(K5067="非测试日纯氢",G5067,IF(K5067="非测试日仪表",E5067,F5067)))</x:f>
        <x:v>192.8</x:v>
      </x:c>
      <x:c r="M5067" s="2" t="n">
        <x:f>IF(K5067="缺失",1,0)</x:f>
        <x:v>0</x:v>
      </x:c>
      <x:c r="N5067" s="2" t="str">
        <x:v>车辆里程查询_20260901-20260930_1024辆_仪表里程.xlsx / U158</x:v>
      </x:c>
      <x:c r="O5067" s="2" t="str">
        <x:v>车辆里程查询_20260901-20260930_1024辆_GPS里程.xlsx / U271</x:v>
      </x:c>
      <x:c r="P5067" s="2" t="str">
        <x:v>车辆纯氢气里程查询_20260901-20260930_1024辆.xlsx / U525</x:v>
      </x:c>
    </x:row>
    <x:row r="5068" ht="22" customHeight="1">
      <x:c r="A5068" s="2" t="n">
        <x:v>201</x:v>
      </x:c>
      <x:c r="B5068" s="2" t="str">
        <x:v>粤AGR8559</x:v>
      </x:c>
      <x:c r="C5068" s="2" t="str">
        <x:v>钟祥</x:v>
      </x:c>
      <x:c r="D5068" s="8" t="d">
        <x:v>2026-09-18T00:00:00.000Z</x:v>
      </x:c>
      <x:c r="E5068" s="7" t="n">
        <x:v>252.6</x:v>
      </x:c>
      <x:c r="F5068" s="7" t="n">
        <x:v>172.9</x:v>
      </x:c>
      <x:c r="G5068" s="7" t="n">
        <x:v>138</x:v>
      </x:c>
      <x:c r="H5068" s="2" t="str">
        <x:v>否</x:v>
      </x:c>
      <x:c r="I5068" s="7" t="n">
        <x:f>IF(AND(ISNUMBER(E5068),ISNUMBER(F5068)),E5068-F5068,"")</x:f>
        <x:v>79.69999999999999</x:v>
      </x:c>
      <x:c r="J5068" s="2" t="str">
        <x:f>IF(H5068="否","不适用",IF(AND(ISNUMBER(E5068),ISNUMBER(F5068)),IF(I5068&gt;'规则与名单'!$B$2,"是","否"),"未判定"))</x:f>
        <x:v>不适用</x:v>
      </x:c>
      <x:c r="K5068" s="2" t="str">
        <x:f>IF(J5068="是",IF(ISNUMBER(F5068),"测试日GPS","缺失"),IF(ISNUMBER(G5068),"非测试日纯氢",IF(AND(H5068="是",J5068="未判定"),IF(ISNUMBER(F5068),"测试名单无纯氢GPS","缺失"),IF(ISNUMBER(E5068),"非测试日仪表","缺失"))))</x:f>
        <x:v>非测试日纯氢</x:v>
      </x:c>
      <x:c r="L5068" s="7" t="n">
        <x:f>IF(K5068="缺失","",IF(K5068="非测试日纯氢",G5068,IF(K5068="非测试日仪表",E5068,F5068)))</x:f>
        <x:v>138</x:v>
      </x:c>
      <x:c r="M5068" s="2" t="n">
        <x:f>IF(K5068="缺失",1,0)</x:f>
        <x:v>0</x:v>
      </x:c>
      <x:c r="N5068" s="2" t="str">
        <x:v>车辆里程查询_20260901-20260930_1024辆_仪表里程.xlsx / V158</x:v>
      </x:c>
      <x:c r="O5068" s="2" t="str">
        <x:v>车辆里程查询_20260901-20260930_1024辆_GPS里程.xlsx / V271</x:v>
      </x:c>
      <x:c r="P5068" s="2" t="str">
        <x:v>车辆纯氢气里程查询_20260901-20260930_1024辆.xlsx / V525</x:v>
      </x:c>
    </x:row>
    <x:row r="5069" ht="22" customHeight="1">
      <x:c r="A5069" s="2" t="n">
        <x:v>201</x:v>
      </x:c>
      <x:c r="B5069" s="2" t="str">
        <x:v>粤AGR8559</x:v>
      </x:c>
      <x:c r="C5069" s="2" t="str">
        <x:v>钟祥</x:v>
      </x:c>
      <x:c r="D5069" s="8" t="d">
        <x:v>2026-09-19T00:00:00.000Z</x:v>
      </x:c>
      <x:c r="E5069" s="7" t="n">
        <x:v>127.6</x:v>
      </x:c>
      <x:c r="F5069" s="7" t="n">
        <x:v>200</x:v>
      </x:c>
      <x:c r="G5069" s="7" t="n">
        <x:v>246.6</x:v>
      </x:c>
      <x:c r="H5069" s="2" t="str">
        <x:v>否</x:v>
      </x:c>
      <x:c r="I5069" s="7" t="n">
        <x:f>IF(AND(ISNUMBER(E5069),ISNUMBER(F5069)),E5069-F5069,"")</x:f>
        <x:v>-72.4</x:v>
      </x:c>
      <x:c r="J5069" s="2" t="str">
        <x:f>IF(H5069="否","不适用",IF(AND(ISNUMBER(E5069),ISNUMBER(F5069)),IF(I5069&gt;'规则与名单'!$B$2,"是","否"),"未判定"))</x:f>
        <x:v>不适用</x:v>
      </x:c>
      <x:c r="K5069" s="2" t="str">
        <x:f>IF(J5069="是",IF(ISNUMBER(F5069),"测试日GPS","缺失"),IF(ISNUMBER(G5069),"非测试日纯氢",IF(AND(H5069="是",J5069="未判定"),IF(ISNUMBER(F5069),"测试名单无纯氢GPS","缺失"),IF(ISNUMBER(E5069),"非测试日仪表","缺失"))))</x:f>
        <x:v>非测试日纯氢</x:v>
      </x:c>
      <x:c r="L5069" s="7" t="n">
        <x:f>IF(K5069="缺失","",IF(K5069="非测试日纯氢",G5069,IF(K5069="非测试日仪表",E5069,F5069)))</x:f>
        <x:v>246.6</x:v>
      </x:c>
      <x:c r="M5069" s="2" t="n">
        <x:f>IF(K5069="缺失",1,0)</x:f>
        <x:v>0</x:v>
      </x:c>
      <x:c r="N5069" s="2" t="str">
        <x:v>车辆里程查询_20260901-20260930_1024辆_仪表里程.xlsx / W158</x:v>
      </x:c>
      <x:c r="O5069" s="2" t="str">
        <x:v>车辆里程查询_20260901-20260930_1024辆_GPS里程.xlsx / W271</x:v>
      </x:c>
      <x:c r="P5069" s="2" t="str">
        <x:v>车辆纯氢气里程查询_20260901-20260930_1024辆.xlsx / W525</x:v>
      </x:c>
    </x:row>
    <x:row r="5070" ht="22" customHeight="1">
      <x:c r="A5070" s="2" t="n">
        <x:v>201</x:v>
      </x:c>
      <x:c r="B5070" s="2" t="str">
        <x:v>粤AGR8559</x:v>
      </x:c>
      <x:c r="C5070" s="2" t="str">
        <x:v>钟祥</x:v>
      </x:c>
      <x:c r="D5070" s="8" t="d">
        <x:v>2026-09-20T00:00:00.000Z</x:v>
      </x:c>
      <x:c r="E5070" s="7" t="n">
        <x:v>375.2</x:v>
      </x:c>
      <x:c r="F5070" s="7" t="n">
        <x:v>154.1</x:v>
      </x:c>
      <x:c r="G5070" s="7" t="n">
        <x:v>251.1</x:v>
      </x:c>
      <x:c r="H5070" s="2" t="str">
        <x:v>否</x:v>
      </x:c>
      <x:c r="I5070" s="7" t="n">
        <x:f>IF(AND(ISNUMBER(E5070),ISNUMBER(F5070)),E5070-F5070,"")</x:f>
        <x:v>221.1</x:v>
      </x:c>
      <x:c r="J5070" s="2" t="str">
        <x:f>IF(H5070="否","不适用",IF(AND(ISNUMBER(E5070),ISNUMBER(F5070)),IF(I5070&gt;'规则与名单'!$B$2,"是","否"),"未判定"))</x:f>
        <x:v>不适用</x:v>
      </x:c>
      <x:c r="K5070" s="2" t="str">
        <x:f>IF(J5070="是",IF(ISNUMBER(F5070),"测试日GPS","缺失"),IF(ISNUMBER(G5070),"非测试日纯氢",IF(AND(H5070="是",J5070="未判定"),IF(ISNUMBER(F5070),"测试名单无纯氢GPS","缺失"),IF(ISNUMBER(E5070),"非测试日仪表","缺失"))))</x:f>
        <x:v>非测试日纯氢</x:v>
      </x:c>
      <x:c r="L5070" s="7" t="n">
        <x:f>IF(K5070="缺失","",IF(K5070="非测试日纯氢",G5070,IF(K5070="非测试日仪表",E5070,F5070)))</x:f>
        <x:v>251.1</x:v>
      </x:c>
      <x:c r="M5070" s="2" t="n">
        <x:f>IF(K5070="缺失",1,0)</x:f>
        <x:v>0</x:v>
      </x:c>
      <x:c r="N5070" s="2" t="str">
        <x:v>车辆里程查询_20260901-20260930_1024辆_仪表里程.xlsx / X158</x:v>
      </x:c>
      <x:c r="O5070" s="2" t="str">
        <x:v>车辆里程查询_20260901-20260930_1024辆_GPS里程.xlsx / X271</x:v>
      </x:c>
      <x:c r="P5070" s="2" t="str">
        <x:v>车辆纯氢气里程查询_20260901-20260930_1024辆.xlsx / X525</x:v>
      </x:c>
    </x:row>
    <x:row r="5071" ht="22" customHeight="1">
      <x:c r="A5071" s="2" t="n">
        <x:v>201</x:v>
      </x:c>
      <x:c r="B5071" s="2" t="str">
        <x:v>粤AGR8559</x:v>
      </x:c>
      <x:c r="C5071" s="2" t="str">
        <x:v>钟祥</x:v>
      </x:c>
      <x:c r="D5071" s="8" t="d">
        <x:v>2026-09-21T00:00:00.000Z</x:v>
      </x:c>
      <x:c r="E5071" s="7" t="n">
        <x:v>260.7</x:v>
      </x:c>
      <x:c r="F5071" s="7" t="n">
        <x:v>120</x:v>
      </x:c>
      <x:c r="G5071" s="7" t="n">
        <x:v>227.5</x:v>
      </x:c>
      <x:c r="H5071" s="2" t="str">
        <x:v>否</x:v>
      </x:c>
      <x:c r="I5071" s="7" t="n">
        <x:f>IF(AND(ISNUMBER(E5071),ISNUMBER(F5071)),E5071-F5071,"")</x:f>
        <x:v>140.7</x:v>
      </x:c>
      <x:c r="J5071" s="2" t="str">
        <x:f>IF(H5071="否","不适用",IF(AND(ISNUMBER(E5071),ISNUMBER(F5071)),IF(I5071&gt;'规则与名单'!$B$2,"是","否"),"未判定"))</x:f>
        <x:v>不适用</x:v>
      </x:c>
      <x:c r="K5071" s="2" t="str">
        <x:f>IF(J5071="是",IF(ISNUMBER(F5071),"测试日GPS","缺失"),IF(ISNUMBER(G5071),"非测试日纯氢",IF(AND(H5071="是",J5071="未判定"),IF(ISNUMBER(F5071),"测试名单无纯氢GPS","缺失"),IF(ISNUMBER(E5071),"非测试日仪表","缺失"))))</x:f>
        <x:v>非测试日纯氢</x:v>
      </x:c>
      <x:c r="L5071" s="7" t="n">
        <x:f>IF(K5071="缺失","",IF(K5071="非测试日纯氢",G5071,IF(K5071="非测试日仪表",E5071,F5071)))</x:f>
        <x:v>227.5</x:v>
      </x:c>
      <x:c r="M5071" s="2" t="n">
        <x:f>IF(K5071="缺失",1,0)</x:f>
        <x:v>0</x:v>
      </x:c>
      <x:c r="N5071" s="2" t="str">
        <x:v>车辆里程查询_20260901-20260930_1024辆_仪表里程.xlsx / Y158</x:v>
      </x:c>
      <x:c r="O5071" s="2" t="str">
        <x:v>车辆里程查询_20260901-20260930_1024辆_GPS里程.xlsx / Y271</x:v>
      </x:c>
      <x:c r="P5071" s="2" t="str">
        <x:v>车辆纯氢气里程查询_20260901-20260930_1024辆.xlsx / Y525</x:v>
      </x:c>
    </x:row>
    <x:row r="5072" ht="22" customHeight="1">
      <x:c r="A5072" s="2" t="n">
        <x:v>201</x:v>
      </x:c>
      <x:c r="B5072" s="2" t="str">
        <x:v>粤AGR8559</x:v>
      </x:c>
      <x:c r="C5072" s="2" t="str">
        <x:v>钟祥</x:v>
      </x:c>
      <x:c r="D5072" s="8" t="d">
        <x:v>2026-09-22T00:00:00.000Z</x:v>
      </x:c>
      <x:c r="E5072" s="7" t="n">
        <x:v>219</x:v>
      </x:c>
      <x:c r="F5072" s="7" t="n">
        <x:v>210.8</x:v>
      </x:c>
      <x:c r="G5072" s="7" t="n">
        <x:v>198.6</x:v>
      </x:c>
      <x:c r="H5072" s="2" t="str">
        <x:v>否</x:v>
      </x:c>
      <x:c r="I5072" s="7" t="n">
        <x:f>IF(AND(ISNUMBER(E5072),ISNUMBER(F5072)),E5072-F5072,"")</x:f>
        <x:v>8.199999999999989</x:v>
      </x:c>
      <x:c r="J5072" s="2" t="str">
        <x:f>IF(H5072="否","不适用",IF(AND(ISNUMBER(E5072),ISNUMBER(F5072)),IF(I5072&gt;'规则与名单'!$B$2,"是","否"),"未判定"))</x:f>
        <x:v>不适用</x:v>
      </x:c>
      <x:c r="K5072" s="2" t="str">
        <x:f>IF(J5072="是",IF(ISNUMBER(F5072),"测试日GPS","缺失"),IF(ISNUMBER(G5072),"非测试日纯氢",IF(AND(H5072="是",J5072="未判定"),IF(ISNUMBER(F5072),"测试名单无纯氢GPS","缺失"),IF(ISNUMBER(E5072),"非测试日仪表","缺失"))))</x:f>
        <x:v>非测试日纯氢</x:v>
      </x:c>
      <x:c r="L5072" s="7" t="n">
        <x:f>IF(K5072="缺失","",IF(K5072="非测试日纯氢",G5072,IF(K5072="非测试日仪表",E5072,F5072)))</x:f>
        <x:v>198.6</x:v>
      </x:c>
      <x:c r="M5072" s="2" t="n">
        <x:f>IF(K5072="缺失",1,0)</x:f>
        <x:v>0</x:v>
      </x:c>
      <x:c r="N5072" s="2" t="str">
        <x:v>车辆里程查询_20260901-20260930_1024辆_仪表里程.xlsx / Z158</x:v>
      </x:c>
      <x:c r="O5072" s="2" t="str">
        <x:v>车辆里程查询_20260901-20260930_1024辆_GPS里程.xlsx / Z271</x:v>
      </x:c>
      <x:c r="P5072" s="2" t="str">
        <x:v>车辆纯氢气里程查询_20260901-20260930_1024辆.xlsx / Z525</x:v>
      </x:c>
    </x:row>
    <x:row r="5073" ht="22" customHeight="1">
      <x:c r="A5073" s="2" t="n">
        <x:v>201</x:v>
      </x:c>
      <x:c r="B5073" s="2" t="str">
        <x:v>粤AGR8559</x:v>
      </x:c>
      <x:c r="C5073" s="2" t="str">
        <x:v>钟祥</x:v>
      </x:c>
      <x:c r="D5073" s="8" t="d">
        <x:v>2026-09-23T00:00:00.000Z</x:v>
      </x:c>
      <x:c r="E5073" s="7" t="n">
        <x:v>224.6</x:v>
      </x:c>
      <x:c r="F5073" s="7" t="n">
        <x:v>152.1</x:v>
      </x:c>
      <x:c r="G5073" s="7" t="n">
        <x:v>235.8</x:v>
      </x:c>
      <x:c r="H5073" s="2" t="str">
        <x:v>否</x:v>
      </x:c>
      <x:c r="I5073" s="7" t="n">
        <x:f>IF(AND(ISNUMBER(E5073),ISNUMBER(F5073)),E5073-F5073,"")</x:f>
        <x:v>72.5</x:v>
      </x:c>
      <x:c r="J5073" s="2" t="str">
        <x:f>IF(H5073="否","不适用",IF(AND(ISNUMBER(E5073),ISNUMBER(F5073)),IF(I5073&gt;'规则与名单'!$B$2,"是","否"),"未判定"))</x:f>
        <x:v>不适用</x:v>
      </x:c>
      <x:c r="K5073" s="2" t="str">
        <x:f>IF(J5073="是",IF(ISNUMBER(F5073),"测试日GPS","缺失"),IF(ISNUMBER(G5073),"非测试日纯氢",IF(AND(H5073="是",J5073="未判定"),IF(ISNUMBER(F5073),"测试名单无纯氢GPS","缺失"),IF(ISNUMBER(E5073),"非测试日仪表","缺失"))))</x:f>
        <x:v>非测试日纯氢</x:v>
      </x:c>
      <x:c r="L5073" s="7" t="n">
        <x:f>IF(K5073="缺失","",IF(K5073="非测试日纯氢",G5073,IF(K5073="非测试日仪表",E5073,F5073)))</x:f>
        <x:v>235.8</x:v>
      </x:c>
      <x:c r="M5073" s="2" t="n">
        <x:f>IF(K5073="缺失",1,0)</x:f>
        <x:v>0</x:v>
      </x:c>
      <x:c r="N5073" s="2" t="str">
        <x:v>车辆里程查询_20260901-20260930_1024辆_仪表里程.xlsx / AA158</x:v>
      </x:c>
      <x:c r="O5073" s="2" t="str">
        <x:v>车辆里程查询_20260901-20260930_1024辆_GPS里程.xlsx / AA271</x:v>
      </x:c>
      <x:c r="P5073" s="2" t="str">
        <x:v>车辆纯氢气里程查询_20260901-20260930_1024辆.xlsx / AA525</x:v>
      </x:c>
    </x:row>
    <x:row r="5074" ht="22" customHeight="1">
      <x:c r="A5074" s="2" t="n">
        <x:v>201</x:v>
      </x:c>
      <x:c r="B5074" s="2" t="str">
        <x:v>粤AGR8559</x:v>
      </x:c>
      <x:c r="C5074" s="2" t="str">
        <x:v>钟祥</x:v>
      </x:c>
      <x:c r="D5074" s="8" t="d">
        <x:v>2026-09-24T00:00:00.000Z</x:v>
      </x:c>
      <x:c r="E5074" s="7" t="n">
        <x:v>275.2</x:v>
      </x:c>
      <x:c r="F5074" s="7" t="n">
        <x:v>254.8</x:v>
      </x:c>
      <x:c r="G5074" s="7" t="n">
        <x:v>249.7</x:v>
      </x:c>
      <x:c r="H5074" s="2" t="str">
        <x:v>否</x:v>
      </x:c>
      <x:c r="I5074" s="7" t="n">
        <x:f>IF(AND(ISNUMBER(E5074),ISNUMBER(F5074)),E5074-F5074,"")</x:f>
        <x:v>20.399999999999977</x:v>
      </x:c>
      <x:c r="J5074" s="2" t="str">
        <x:f>IF(H5074="否","不适用",IF(AND(ISNUMBER(E5074),ISNUMBER(F5074)),IF(I5074&gt;'规则与名单'!$B$2,"是","否"),"未判定"))</x:f>
        <x:v>不适用</x:v>
      </x:c>
      <x:c r="K5074" s="2" t="str">
        <x:f>IF(J5074="是",IF(ISNUMBER(F5074),"测试日GPS","缺失"),IF(ISNUMBER(G5074),"非测试日纯氢",IF(AND(H5074="是",J5074="未判定"),IF(ISNUMBER(F5074),"测试名单无纯氢GPS","缺失"),IF(ISNUMBER(E5074),"非测试日仪表","缺失"))))</x:f>
        <x:v>非测试日纯氢</x:v>
      </x:c>
      <x:c r="L5074" s="7" t="n">
        <x:f>IF(K5074="缺失","",IF(K5074="非测试日纯氢",G5074,IF(K5074="非测试日仪表",E5074,F5074)))</x:f>
        <x:v>249.7</x:v>
      </x:c>
      <x:c r="M5074" s="2" t="n">
        <x:f>IF(K5074="缺失",1,0)</x:f>
        <x:v>0</x:v>
      </x:c>
      <x:c r="N5074" s="2" t="str">
        <x:v>车辆里程查询_20260901-20260930_1024辆_仪表里程.xlsx / AB158</x:v>
      </x:c>
      <x:c r="O5074" s="2" t="str">
        <x:v>车辆里程查询_20260901-20260930_1024辆_GPS里程.xlsx / AB271</x:v>
      </x:c>
      <x:c r="P5074" s="2" t="str">
        <x:v>车辆纯氢气里程查询_20260901-20260930_1024辆.xlsx / AB525</x:v>
      </x:c>
    </x:row>
    <x:row r="5075" ht="22" customHeight="1">
      <x:c r="A5075" s="2" t="n">
        <x:v>201</x:v>
      </x:c>
      <x:c r="B5075" s="2" t="str">
        <x:v>粤AGR8559</x:v>
      </x:c>
      <x:c r="C5075" s="2" t="str">
        <x:v>钟祥</x:v>
      </x:c>
      <x:c r="D5075" s="8" t="d">
        <x:v>2026-09-25T00:00:00.000Z</x:v>
      </x:c>
      <x:c r="E5075" s="7"/>
      <x:c r="F5075" s="7" t="n">
        <x:v>0</x:v>
      </x:c>
      <x:c r="G5075" s="7"/>
      <x:c r="H5075" s="2" t="str">
        <x:v>否</x:v>
      </x:c>
      <x:c r="I5075" s="7" t="str">
        <x:f>IF(AND(ISNUMBER(E5075),ISNUMBER(F5075)),E5075-F5075,"")</x:f>
      </x:c>
      <x:c r="J5075" s="2" t="str">
        <x:f>IF(H5075="否","不适用",IF(AND(ISNUMBER(E5075),ISNUMBER(F5075)),IF(I5075&gt;'规则与名单'!$B$2,"是","否"),"未判定"))</x:f>
        <x:v>不适用</x:v>
      </x:c>
      <x:c r="K5075" s="2" t="str">
        <x:f>IF(J5075="是",IF(ISNUMBER(F5075),"测试日GPS","缺失"),IF(ISNUMBER(G5075),"非测试日纯氢",IF(AND(H5075="是",J5075="未判定"),IF(ISNUMBER(F5075),"测试名单无纯氢GPS","缺失"),IF(ISNUMBER(E5075),"非测试日仪表","缺失"))))</x:f>
        <x:v>缺失</x:v>
      </x:c>
      <x:c r="L5075" s="7" t="str">
        <x:f>IF(K5075="缺失","",IF(K5075="非测试日纯氢",G5075,IF(K5075="非测试日仪表",E5075,F5075)))</x:f>
      </x:c>
      <x:c r="M5075" s="2" t="n">
        <x:f>IF(K5075="缺失",1,0)</x:f>
        <x:v>1</x:v>
      </x:c>
      <x:c r="N5075" s="2" t="str">
        <x:v>车辆里程查询_20260901-20260930_1024辆_仪表里程.xlsx / AC158</x:v>
      </x:c>
      <x:c r="O5075" s="2" t="str">
        <x:v>车辆里程查询_20260901-20260930_1024辆_GPS里程.xlsx / AC271</x:v>
      </x:c>
      <x:c r="P5075" s="2" t="str">
        <x:v>车辆纯氢气里程查询_20260901-20260930_1024辆.xlsx / AC525</x:v>
      </x:c>
    </x:row>
    <x:row r="5076" ht="22" customHeight="1">
      <x:c r="A5076" s="2" t="n">
        <x:v>201</x:v>
      </x:c>
      <x:c r="B5076" s="2" t="str">
        <x:v>粤AGR8559</x:v>
      </x:c>
      <x:c r="C5076" s="2" t="str">
        <x:v>钟祥</x:v>
      </x:c>
      <x:c r="D5076" s="8" t="d">
        <x:v>2026-09-26T00:00:00.000Z</x:v>
      </x:c>
      <x:c r="E5076" s="7"/>
      <x:c r="F5076" s="7" t="n">
        <x:v>0</x:v>
      </x:c>
      <x:c r="G5076" s="7"/>
      <x:c r="H5076" s="2" t="str">
        <x:v>否</x:v>
      </x:c>
      <x:c r="I5076" s="7" t="str">
        <x:f>IF(AND(ISNUMBER(E5076),ISNUMBER(F5076)),E5076-F5076,"")</x:f>
      </x:c>
      <x:c r="J5076" s="2" t="str">
        <x:f>IF(H5076="否","不适用",IF(AND(ISNUMBER(E5076),ISNUMBER(F5076)),IF(I5076&gt;'规则与名单'!$B$2,"是","否"),"未判定"))</x:f>
        <x:v>不适用</x:v>
      </x:c>
      <x:c r="K5076" s="2" t="str">
        <x:f>IF(J5076="是",IF(ISNUMBER(F5076),"测试日GPS","缺失"),IF(ISNUMBER(G5076),"非测试日纯氢",IF(AND(H5076="是",J5076="未判定"),IF(ISNUMBER(F5076),"测试名单无纯氢GPS","缺失"),IF(ISNUMBER(E5076),"非测试日仪表","缺失"))))</x:f>
        <x:v>缺失</x:v>
      </x:c>
      <x:c r="L5076" s="7" t="str">
        <x:f>IF(K5076="缺失","",IF(K5076="非测试日纯氢",G5076,IF(K5076="非测试日仪表",E5076,F5076)))</x:f>
      </x:c>
      <x:c r="M5076" s="2" t="n">
        <x:f>IF(K5076="缺失",1,0)</x:f>
        <x:v>1</x:v>
      </x:c>
      <x:c r="N5076" s="2" t="str">
        <x:v>车辆里程查询_20260901-20260930_1024辆_仪表里程.xlsx / AD158</x:v>
      </x:c>
      <x:c r="O5076" s="2" t="str">
        <x:v>车辆里程查询_20260901-20260930_1024辆_GPS里程.xlsx / AD271</x:v>
      </x:c>
      <x:c r="P5076" s="2" t="str">
        <x:v>车辆纯氢气里程查询_20260901-20260930_1024辆.xlsx / AD525</x:v>
      </x:c>
    </x:row>
    <x:row r="5077" ht="22" customHeight="1">
      <x:c r="A5077" s="2" t="n">
        <x:v>201</x:v>
      </x:c>
      <x:c r="B5077" s="2" t="str">
        <x:v>粤AGR8559</x:v>
      </x:c>
      <x:c r="C5077" s="2" t="str">
        <x:v>钟祥</x:v>
      </x:c>
      <x:c r="D5077" s="8" t="d">
        <x:v>2026-09-27T00:00:00.000Z</x:v>
      </x:c>
      <x:c r="E5077" s="7" t="n">
        <x:v>221.4</x:v>
      </x:c>
      <x:c r="F5077" s="7" t="n">
        <x:v>253.8</x:v>
      </x:c>
      <x:c r="G5077" s="7" t="n">
        <x:v>239.3</x:v>
      </x:c>
      <x:c r="H5077" s="2" t="str">
        <x:v>否</x:v>
      </x:c>
      <x:c r="I5077" s="7" t="n">
        <x:f>IF(AND(ISNUMBER(E5077),ISNUMBER(F5077)),E5077-F5077,"")</x:f>
        <x:v>-32.400000000000006</x:v>
      </x:c>
      <x:c r="J5077" s="2" t="str">
        <x:f>IF(H5077="否","不适用",IF(AND(ISNUMBER(E5077),ISNUMBER(F5077)),IF(I5077&gt;'规则与名单'!$B$2,"是","否"),"未判定"))</x:f>
        <x:v>不适用</x:v>
      </x:c>
      <x:c r="K5077" s="2" t="str">
        <x:f>IF(J5077="是",IF(ISNUMBER(F5077),"测试日GPS","缺失"),IF(ISNUMBER(G5077),"非测试日纯氢",IF(AND(H5077="是",J5077="未判定"),IF(ISNUMBER(F5077),"测试名单无纯氢GPS","缺失"),IF(ISNUMBER(E5077),"非测试日仪表","缺失"))))</x:f>
        <x:v>非测试日纯氢</x:v>
      </x:c>
      <x:c r="L5077" s="7" t="n">
        <x:f>IF(K5077="缺失","",IF(K5077="非测试日纯氢",G5077,IF(K5077="非测试日仪表",E5077,F5077)))</x:f>
        <x:v>239.3</x:v>
      </x:c>
      <x:c r="M5077" s="2" t="n">
        <x:f>IF(K5077="缺失",1,0)</x:f>
        <x:v>0</x:v>
      </x:c>
      <x:c r="N5077" s="2" t="str">
        <x:v>车辆里程查询_20260901-20260930_1024辆_仪表里程.xlsx / AE158</x:v>
      </x:c>
      <x:c r="O5077" s="2" t="str">
        <x:v>车辆里程查询_20260901-20260930_1024辆_GPS里程.xlsx / AE271</x:v>
      </x:c>
      <x:c r="P5077" s="2" t="str">
        <x:v>车辆纯氢气里程查询_20260901-20260930_1024辆.xlsx / AE525</x:v>
      </x:c>
    </x:row>
    <x:row r="5078" ht="22" customHeight="1">
      <x:c r="A5078" s="2" t="n">
        <x:v>201</x:v>
      </x:c>
      <x:c r="B5078" s="2" t="str">
        <x:v>粤AGR8559</x:v>
      </x:c>
      <x:c r="C5078" s="2" t="str">
        <x:v>钟祥</x:v>
      </x:c>
      <x:c r="D5078" s="8" t="d">
        <x:v>2026-09-28T00:00:00.000Z</x:v>
      </x:c>
      <x:c r="E5078" s="7" t="n">
        <x:v>289</x:v>
      </x:c>
      <x:c r="F5078" s="7" t="n">
        <x:v>222.5</x:v>
      </x:c>
      <x:c r="G5078" s="7" t="n">
        <x:v>200.2</x:v>
      </x:c>
      <x:c r="H5078" s="2" t="str">
        <x:v>否</x:v>
      </x:c>
      <x:c r="I5078" s="7" t="n">
        <x:f>IF(AND(ISNUMBER(E5078),ISNUMBER(F5078)),E5078-F5078,"")</x:f>
        <x:v>66.5</x:v>
      </x:c>
      <x:c r="J5078" s="2" t="str">
        <x:f>IF(H5078="否","不适用",IF(AND(ISNUMBER(E5078),ISNUMBER(F5078)),IF(I5078&gt;'规则与名单'!$B$2,"是","否"),"未判定"))</x:f>
        <x:v>不适用</x:v>
      </x:c>
      <x:c r="K5078" s="2" t="str">
        <x:f>IF(J5078="是",IF(ISNUMBER(F5078),"测试日GPS","缺失"),IF(ISNUMBER(G5078),"非测试日纯氢",IF(AND(H5078="是",J5078="未判定"),IF(ISNUMBER(F5078),"测试名单无纯氢GPS","缺失"),IF(ISNUMBER(E5078),"非测试日仪表","缺失"))))</x:f>
        <x:v>非测试日纯氢</x:v>
      </x:c>
      <x:c r="L5078" s="7" t="n">
        <x:f>IF(K5078="缺失","",IF(K5078="非测试日纯氢",G5078,IF(K5078="非测试日仪表",E5078,F5078)))</x:f>
        <x:v>200.2</x:v>
      </x:c>
      <x:c r="M5078" s="2" t="n">
        <x:f>IF(K5078="缺失",1,0)</x:f>
        <x:v>0</x:v>
      </x:c>
      <x:c r="N5078" s="2" t="str">
        <x:v>车辆里程查询_20260901-20260930_1024辆_仪表里程.xlsx / AF158</x:v>
      </x:c>
      <x:c r="O5078" s="2" t="str">
        <x:v>车辆里程查询_20260901-20260930_1024辆_GPS里程.xlsx / AF271</x:v>
      </x:c>
      <x:c r="P5078" s="2" t="str">
        <x:v>车辆纯氢气里程查询_20260901-20260930_1024辆.xlsx / AF525</x:v>
      </x:c>
    </x:row>
    <x:row r="5079" ht="22" customHeight="1">
      <x:c r="A5079" s="2" t="n">
        <x:v>201</x:v>
      </x:c>
      <x:c r="B5079" s="2" t="str">
        <x:v>粤AGR8559</x:v>
      </x:c>
      <x:c r="C5079" s="2" t="str">
        <x:v>钟祥</x:v>
      </x:c>
      <x:c r="D5079" s="8" t="d">
        <x:v>2026-09-29T00:00:00.000Z</x:v>
      </x:c>
      <x:c r="E5079" s="7" t="n">
        <x:v>259.4</x:v>
      </x:c>
      <x:c r="F5079" s="7" t="n">
        <x:v>236</x:v>
      </x:c>
      <x:c r="G5079" s="7" t="n">
        <x:v>249.4</x:v>
      </x:c>
      <x:c r="H5079" s="2" t="str">
        <x:v>否</x:v>
      </x:c>
      <x:c r="I5079" s="7" t="n">
        <x:f>IF(AND(ISNUMBER(E5079),ISNUMBER(F5079)),E5079-F5079,"")</x:f>
        <x:v>23.399999999999977</x:v>
      </x:c>
      <x:c r="J5079" s="2" t="str">
        <x:f>IF(H5079="否","不适用",IF(AND(ISNUMBER(E5079),ISNUMBER(F5079)),IF(I5079&gt;'规则与名单'!$B$2,"是","否"),"未判定"))</x:f>
        <x:v>不适用</x:v>
      </x:c>
      <x:c r="K5079" s="2" t="str">
        <x:f>IF(J5079="是",IF(ISNUMBER(F5079),"测试日GPS","缺失"),IF(ISNUMBER(G5079),"非测试日纯氢",IF(AND(H5079="是",J5079="未判定"),IF(ISNUMBER(F5079),"测试名单无纯氢GPS","缺失"),IF(ISNUMBER(E5079),"非测试日仪表","缺失"))))</x:f>
        <x:v>非测试日纯氢</x:v>
      </x:c>
      <x:c r="L5079" s="7" t="n">
        <x:f>IF(K5079="缺失","",IF(K5079="非测试日纯氢",G5079,IF(K5079="非测试日仪表",E5079,F5079)))</x:f>
        <x:v>249.4</x:v>
      </x:c>
      <x:c r="M5079" s="2" t="n">
        <x:f>IF(K5079="缺失",1,0)</x:f>
        <x:v>0</x:v>
      </x:c>
      <x:c r="N5079" s="2" t="str">
        <x:v>车辆里程查询_20260901-20260930_1024辆_仪表里程.xlsx / AG158</x:v>
      </x:c>
      <x:c r="O5079" s="2" t="str">
        <x:v>车辆里程查询_20260901-20260930_1024辆_GPS里程.xlsx / AG271</x:v>
      </x:c>
      <x:c r="P5079" s="2" t="str">
        <x:v>车辆纯氢气里程查询_20260901-20260930_1024辆.xlsx / AG525</x:v>
      </x:c>
    </x:row>
    <x:row r="5080" ht="22" customHeight="1">
      <x:c r="A5080" s="2" t="n">
        <x:v>201</x:v>
      </x:c>
      <x:c r="B5080" s="2" t="str">
        <x:v>粤AGR8559</x:v>
      </x:c>
      <x:c r="C5080" s="2" t="str">
        <x:v>钟祥</x:v>
      </x:c>
      <x:c r="D5080" s="8" t="d">
        <x:v>2026-09-30T00:00:00.000Z</x:v>
      </x:c>
      <x:c r="E5080" s="7" t="n">
        <x:v>260.3</x:v>
      </x:c>
      <x:c r="F5080" s="7" t="n">
        <x:v>33.8</x:v>
      </x:c>
      <x:c r="G5080" s="7" t="n">
        <x:v>260.3</x:v>
      </x:c>
      <x:c r="H5080" s="2" t="str">
        <x:v>否</x:v>
      </x:c>
      <x:c r="I5080" s="7" t="n">
        <x:f>IF(AND(ISNUMBER(E5080),ISNUMBER(F5080)),E5080-F5080,"")</x:f>
        <x:v>226.5</x:v>
      </x:c>
      <x:c r="J5080" s="2" t="str">
        <x:f>IF(H5080="否","不适用",IF(AND(ISNUMBER(E5080),ISNUMBER(F5080)),IF(I5080&gt;'规则与名单'!$B$2,"是","否"),"未判定"))</x:f>
        <x:v>不适用</x:v>
      </x:c>
      <x:c r="K5080" s="2" t="str">
        <x:f>IF(J5080="是",IF(ISNUMBER(F5080),"测试日GPS","缺失"),IF(ISNUMBER(G5080),"非测试日纯氢",IF(AND(H5080="是",J5080="未判定"),IF(ISNUMBER(F5080),"测试名单无纯氢GPS","缺失"),IF(ISNUMBER(E5080),"非测试日仪表","缺失"))))</x:f>
        <x:v>非测试日纯氢</x:v>
      </x:c>
      <x:c r="L5080" s="7" t="n">
        <x:f>IF(K5080="缺失","",IF(K5080="非测试日纯氢",G5080,IF(K5080="非测试日仪表",E5080,F5080)))</x:f>
        <x:v>260.3</x:v>
      </x:c>
      <x:c r="M5080" s="2" t="n">
        <x:f>IF(K5080="缺失",1,0)</x:f>
        <x:v>0</x:v>
      </x:c>
      <x:c r="N5080" s="2" t="str">
        <x:v>车辆里程查询_20260901-20260930_1024辆_仪表里程.xlsx / AH158</x:v>
      </x:c>
      <x:c r="O5080" s="2" t="str">
        <x:v>车辆里程查询_20260901-20260930_1024辆_GPS里程.xlsx / AH271</x:v>
      </x:c>
      <x:c r="P5080" s="2" t="str">
        <x:v>车辆纯氢气里程查询_20260901-20260930_1024辆.xlsx / AH525</x:v>
      </x:c>
    </x:row>
    <x:row r="5081" ht="22" customHeight="1">
      <x:c r="A5081" s="2" t="n">
        <x:v>202</x:v>
      </x:c>
      <x:c r="B5081" s="2" t="str">
        <x:v>粤AGR9758</x:v>
      </x:c>
      <x:c r="C5081" s="2" t="str">
        <x:v>钟祥</x:v>
      </x:c>
      <x:c r="D5081" s="8" t="d">
        <x:v>2026-09-08T00:00:00.000Z</x:v>
      </x:c>
      <x:c r="E5081" s="7" t="n">
        <x:v>24.5</x:v>
      </x:c>
      <x:c r="F5081" s="7" t="n">
        <x:v>25.6</x:v>
      </x:c>
      <x:c r="G5081" s="7" t="n">
        <x:v>24.3</x:v>
      </x:c>
      <x:c r="H5081" s="2" t="str">
        <x:v>否</x:v>
      </x:c>
      <x:c r="I5081" s="7" t="n">
        <x:f>IF(AND(ISNUMBER(E5081),ISNUMBER(F5081)),E5081-F5081,"")</x:f>
        <x:v>-1.1000000000000014</x:v>
      </x:c>
      <x:c r="J5081" s="2" t="str">
        <x:f>IF(H5081="否","不适用",IF(AND(ISNUMBER(E5081),ISNUMBER(F5081)),IF(I5081&gt;'规则与名单'!$B$2,"是","否"),"未判定"))</x:f>
        <x:v>不适用</x:v>
      </x:c>
      <x:c r="K5081" s="2" t="str">
        <x:f>IF(J5081="是",IF(ISNUMBER(F5081),"测试日GPS","缺失"),IF(ISNUMBER(G5081),"非测试日纯氢",IF(AND(H5081="是",J5081="未判定"),IF(ISNUMBER(F5081),"测试名单无纯氢GPS","缺失"),IF(ISNUMBER(E5081),"非测试日仪表","缺失"))))</x:f>
        <x:v>非测试日纯氢</x:v>
      </x:c>
      <x:c r="L5081" s="7" t="n">
        <x:f>IF(K5081="缺失","",IF(K5081="非测试日纯氢",G5081,IF(K5081="非测试日仪表",E5081,F5081)))</x:f>
        <x:v>24.3</x:v>
      </x:c>
      <x:c r="M5081" s="2" t="n">
        <x:f>IF(K5081="缺失",1,0)</x:f>
        <x:v>0</x:v>
      </x:c>
      <x:c r="N5081" s="2" t="str">
        <x:v>车辆里程查询_20260901-20260930_1024辆_仪表里程.xlsx / L487</x:v>
      </x:c>
      <x:c r="O5081" s="2" t="str">
        <x:v>车辆里程查询_20260901-20260930_1024辆_GPS里程.xlsx / L487</x:v>
      </x:c>
      <x:c r="P5081" s="2" t="str">
        <x:v>车辆纯氢气里程查询_20260901-20260930_1024辆.xlsx / L339</x:v>
      </x:c>
    </x:row>
    <x:row r="5082" ht="22" customHeight="1">
      <x:c r="A5082" s="2" t="n">
        <x:v>202</x:v>
      </x:c>
      <x:c r="B5082" s="2" t="str">
        <x:v>粤AGR9758</x:v>
      </x:c>
      <x:c r="C5082" s="2" t="str">
        <x:v>钟祥</x:v>
      </x:c>
      <x:c r="D5082" s="8" t="d">
        <x:v>2026-09-09T00:00:00.000Z</x:v>
      </x:c>
      <x:c r="E5082" s="7"/>
      <x:c r="F5082" s="7" t="n">
        <x:v>0</x:v>
      </x:c>
      <x:c r="G5082" s="7"/>
      <x:c r="H5082" s="2" t="str">
        <x:v>否</x:v>
      </x:c>
      <x:c r="I5082" s="7" t="str">
        <x:f>IF(AND(ISNUMBER(E5082),ISNUMBER(F5082)),E5082-F5082,"")</x:f>
      </x:c>
      <x:c r="J5082" s="2" t="str">
        <x:f>IF(H5082="否","不适用",IF(AND(ISNUMBER(E5082),ISNUMBER(F5082)),IF(I5082&gt;'规则与名单'!$B$2,"是","否"),"未判定"))</x:f>
        <x:v>不适用</x:v>
      </x:c>
      <x:c r="K5082" s="2" t="str">
        <x:f>IF(J5082="是",IF(ISNUMBER(F5082),"测试日GPS","缺失"),IF(ISNUMBER(G5082),"非测试日纯氢",IF(AND(H5082="是",J5082="未判定"),IF(ISNUMBER(F5082),"测试名单无纯氢GPS","缺失"),IF(ISNUMBER(E5082),"非测试日仪表","缺失"))))</x:f>
        <x:v>缺失</x:v>
      </x:c>
      <x:c r="L5082" s="7" t="str">
        <x:f>IF(K5082="缺失","",IF(K5082="非测试日纯氢",G5082,IF(K5082="非测试日仪表",E5082,F5082)))</x:f>
      </x:c>
      <x:c r="M5082" s="2" t="n">
        <x:f>IF(K5082="缺失",1,0)</x:f>
        <x:v>1</x:v>
      </x:c>
      <x:c r="N5082" s="2" t="str">
        <x:v>车辆里程查询_20260901-20260930_1024辆_仪表里程.xlsx / M487</x:v>
      </x:c>
      <x:c r="O5082" s="2" t="str">
        <x:v>车辆里程查询_20260901-20260930_1024辆_GPS里程.xlsx / M487</x:v>
      </x:c>
      <x:c r="P5082" s="2" t="str">
        <x:v>车辆纯氢气里程查询_20260901-20260930_1024辆.xlsx / M339</x:v>
      </x:c>
    </x:row>
    <x:row r="5083" ht="22" customHeight="1">
      <x:c r="A5083" s="2" t="n">
        <x:v>202</x:v>
      </x:c>
      <x:c r="B5083" s="2" t="str">
        <x:v>粤AGR9758</x:v>
      </x:c>
      <x:c r="C5083" s="2" t="str">
        <x:v>钟祥</x:v>
      </x:c>
      <x:c r="D5083" s="8" t="d">
        <x:v>2026-09-10T00:00:00.000Z</x:v>
      </x:c>
      <x:c r="E5083" s="7" t="n">
        <x:v>0.1</x:v>
      </x:c>
      <x:c r="F5083" s="7" t="n">
        <x:v>0.05</x:v>
      </x:c>
      <x:c r="G5083" s="7"/>
      <x:c r="H5083" s="2" t="str">
        <x:v>否</x:v>
      </x:c>
      <x:c r="I5083" s="7" t="n">
        <x:f>IF(AND(ISNUMBER(E5083),ISNUMBER(F5083)),E5083-F5083,"")</x:f>
        <x:v>0.05</x:v>
      </x:c>
      <x:c r="J5083" s="2" t="str">
        <x:f>IF(H5083="否","不适用",IF(AND(ISNUMBER(E5083),ISNUMBER(F5083)),IF(I5083&gt;'规则与名单'!$B$2,"是","否"),"未判定"))</x:f>
        <x:v>不适用</x:v>
      </x:c>
      <x:c r="K5083" s="2" t="str">
        <x:f>IF(J5083="是",IF(ISNUMBER(F5083),"测试日GPS","缺失"),IF(ISNUMBER(G5083),"非测试日纯氢",IF(AND(H5083="是",J5083="未判定"),IF(ISNUMBER(F5083),"测试名单无纯氢GPS","缺失"),IF(ISNUMBER(E5083),"非测试日仪表","缺失"))))</x:f>
        <x:v>非测试日仪表</x:v>
      </x:c>
      <x:c r="L5083" s="7" t="n">
        <x:f>IF(K5083="缺失","",IF(K5083="非测试日纯氢",G5083,IF(K5083="非测试日仪表",E5083,F5083)))</x:f>
        <x:v>0.1</x:v>
      </x:c>
      <x:c r="M5083" s="2" t="n">
        <x:f>IF(K5083="缺失",1,0)</x:f>
        <x:v>0</x:v>
      </x:c>
      <x:c r="N5083" s="2" t="str">
        <x:v>车辆里程查询_20260901-20260930_1024辆_仪表里程.xlsx / N487</x:v>
      </x:c>
      <x:c r="O5083" s="2" t="str">
        <x:v>车辆里程查询_20260901-20260930_1024辆_GPS里程.xlsx / N487</x:v>
      </x:c>
      <x:c r="P5083" s="2" t="str">
        <x:v>车辆纯氢气里程查询_20260901-20260930_1024辆.xlsx / N339</x:v>
      </x:c>
    </x:row>
    <x:row r="5084" ht="22" customHeight="1">
      <x:c r="A5084" s="2" t="n">
        <x:v>202</x:v>
      </x:c>
      <x:c r="B5084" s="2" t="str">
        <x:v>粤AGR9758</x:v>
      </x:c>
      <x:c r="C5084" s="2" t="str">
        <x:v>钟祥</x:v>
      </x:c>
      <x:c r="D5084" s="8" t="d">
        <x:v>2026-09-11T00:00:00.000Z</x:v>
      </x:c>
      <x:c r="E5084" s="7" t="n">
        <x:v>27.2</x:v>
      </x:c>
      <x:c r="F5084" s="7" t="n">
        <x:v>62.4</x:v>
      </x:c>
      <x:c r="G5084" s="7" t="n">
        <x:v>20.5</x:v>
      </x:c>
      <x:c r="H5084" s="2" t="str">
        <x:v>否</x:v>
      </x:c>
      <x:c r="I5084" s="7" t="n">
        <x:f>IF(AND(ISNUMBER(E5084),ISNUMBER(F5084)),E5084-F5084,"")</x:f>
        <x:v>-35.2</x:v>
      </x:c>
      <x:c r="J5084" s="2" t="str">
        <x:f>IF(H5084="否","不适用",IF(AND(ISNUMBER(E5084),ISNUMBER(F5084)),IF(I5084&gt;'规则与名单'!$B$2,"是","否"),"未判定"))</x:f>
        <x:v>不适用</x:v>
      </x:c>
      <x:c r="K5084" s="2" t="str">
        <x:f>IF(J5084="是",IF(ISNUMBER(F5084),"测试日GPS","缺失"),IF(ISNUMBER(G5084),"非测试日纯氢",IF(AND(H5084="是",J5084="未判定"),IF(ISNUMBER(F5084),"测试名单无纯氢GPS","缺失"),IF(ISNUMBER(E5084),"非测试日仪表","缺失"))))</x:f>
        <x:v>非测试日纯氢</x:v>
      </x:c>
      <x:c r="L5084" s="7" t="n">
        <x:f>IF(K5084="缺失","",IF(K5084="非测试日纯氢",G5084,IF(K5084="非测试日仪表",E5084,F5084)))</x:f>
        <x:v>20.5</x:v>
      </x:c>
      <x:c r="M5084" s="2" t="n">
        <x:f>IF(K5084="缺失",1,0)</x:f>
        <x:v>0</x:v>
      </x:c>
      <x:c r="N5084" s="2" t="str">
        <x:v>车辆里程查询_20260901-20260930_1024辆_仪表里程.xlsx / O487</x:v>
      </x:c>
      <x:c r="O5084" s="2" t="str">
        <x:v>车辆里程查询_20260901-20260930_1024辆_GPS里程.xlsx / O487</x:v>
      </x:c>
      <x:c r="P5084" s="2" t="str">
        <x:v>车辆纯氢气里程查询_20260901-20260930_1024辆.xlsx / O339</x:v>
      </x:c>
    </x:row>
    <x:row r="5085" ht="22" customHeight="1">
      <x:c r="A5085" s="2" t="n">
        <x:v>202</x:v>
      </x:c>
      <x:c r="B5085" s="2" t="str">
        <x:v>粤AGR9758</x:v>
      </x:c>
      <x:c r="C5085" s="2" t="str">
        <x:v>钟祥</x:v>
      </x:c>
      <x:c r="D5085" s="8" t="d">
        <x:v>2026-09-12T00:00:00.000Z</x:v>
      </x:c>
      <x:c r="E5085" s="7" t="n">
        <x:v>258.6</x:v>
      </x:c>
      <x:c r="F5085" s="7" t="n">
        <x:v>225.1</x:v>
      </x:c>
      <x:c r="G5085" s="7" t="n">
        <x:v>40.4</x:v>
      </x:c>
      <x:c r="H5085" s="2" t="str">
        <x:v>否</x:v>
      </x:c>
      <x:c r="I5085" s="7" t="n">
        <x:f>IF(AND(ISNUMBER(E5085),ISNUMBER(F5085)),E5085-F5085,"")</x:f>
        <x:v>33.50000000000003</x:v>
      </x:c>
      <x:c r="J5085" s="2" t="str">
        <x:f>IF(H5085="否","不适用",IF(AND(ISNUMBER(E5085),ISNUMBER(F5085)),IF(I5085&gt;'规则与名单'!$B$2,"是","否"),"未判定"))</x:f>
        <x:v>不适用</x:v>
      </x:c>
      <x:c r="K5085" s="2" t="str">
        <x:f>IF(J5085="是",IF(ISNUMBER(F5085),"测试日GPS","缺失"),IF(ISNUMBER(G5085),"非测试日纯氢",IF(AND(H5085="是",J5085="未判定"),IF(ISNUMBER(F5085),"测试名单无纯氢GPS","缺失"),IF(ISNUMBER(E5085),"非测试日仪表","缺失"))))</x:f>
        <x:v>非测试日纯氢</x:v>
      </x:c>
      <x:c r="L5085" s="7" t="n">
        <x:f>IF(K5085="缺失","",IF(K5085="非测试日纯氢",G5085,IF(K5085="非测试日仪表",E5085,F5085)))</x:f>
        <x:v>40.4</x:v>
      </x:c>
      <x:c r="M5085" s="2" t="n">
        <x:f>IF(K5085="缺失",1,0)</x:f>
        <x:v>0</x:v>
      </x:c>
      <x:c r="N5085" s="2" t="str">
        <x:v>车辆里程查询_20260901-20260930_1024辆_仪表里程.xlsx / P487</x:v>
      </x:c>
      <x:c r="O5085" s="2" t="str">
        <x:v>车辆里程查询_20260901-20260930_1024辆_GPS里程.xlsx / P487</x:v>
      </x:c>
      <x:c r="P5085" s="2" t="str">
        <x:v>车辆纯氢气里程查询_20260901-20260930_1024辆.xlsx / P339</x:v>
      </x:c>
    </x:row>
    <x:row r="5086" ht="22" customHeight="1">
      <x:c r="A5086" s="2" t="n">
        <x:v>202</x:v>
      </x:c>
      <x:c r="B5086" s="2" t="str">
        <x:v>粤AGR9758</x:v>
      </x:c>
      <x:c r="C5086" s="2" t="str">
        <x:v>钟祥</x:v>
      </x:c>
      <x:c r="D5086" s="8" t="d">
        <x:v>2026-09-13T00:00:00.000Z</x:v>
      </x:c>
      <x:c r="E5086" s="7" t="n">
        <x:v>211.3</x:v>
      </x:c>
      <x:c r="F5086" s="7" t="n">
        <x:v>216.2</x:v>
      </x:c>
      <x:c r="G5086" s="7" t="n">
        <x:v>97.5</x:v>
      </x:c>
      <x:c r="H5086" s="2" t="str">
        <x:v>否</x:v>
      </x:c>
      <x:c r="I5086" s="7" t="n">
        <x:f>IF(AND(ISNUMBER(E5086),ISNUMBER(F5086)),E5086-F5086,"")</x:f>
        <x:v>-4.899999999999977</x:v>
      </x:c>
      <x:c r="J5086" s="2" t="str">
        <x:f>IF(H5086="否","不适用",IF(AND(ISNUMBER(E5086),ISNUMBER(F5086)),IF(I5086&gt;'规则与名单'!$B$2,"是","否"),"未判定"))</x:f>
        <x:v>不适用</x:v>
      </x:c>
      <x:c r="K5086" s="2" t="str">
        <x:f>IF(J5086="是",IF(ISNUMBER(F5086),"测试日GPS","缺失"),IF(ISNUMBER(G5086),"非测试日纯氢",IF(AND(H5086="是",J5086="未判定"),IF(ISNUMBER(F5086),"测试名单无纯氢GPS","缺失"),IF(ISNUMBER(E5086),"非测试日仪表","缺失"))))</x:f>
        <x:v>非测试日纯氢</x:v>
      </x:c>
      <x:c r="L5086" s="7" t="n">
        <x:f>IF(K5086="缺失","",IF(K5086="非测试日纯氢",G5086,IF(K5086="非测试日仪表",E5086,F5086)))</x:f>
        <x:v>97.5</x:v>
      </x:c>
      <x:c r="M5086" s="2" t="n">
        <x:f>IF(K5086="缺失",1,0)</x:f>
        <x:v>0</x:v>
      </x:c>
      <x:c r="N5086" s="2" t="str">
        <x:v>车辆里程查询_20260901-20260930_1024辆_仪表里程.xlsx / Q487</x:v>
      </x:c>
      <x:c r="O5086" s="2" t="str">
        <x:v>车辆里程查询_20260901-20260930_1024辆_GPS里程.xlsx / Q487</x:v>
      </x:c>
      <x:c r="P5086" s="2" t="str">
        <x:v>车辆纯氢气里程查询_20260901-20260930_1024辆.xlsx / Q339</x:v>
      </x:c>
    </x:row>
    <x:row r="5087" ht="22" customHeight="1">
      <x:c r="A5087" s="2" t="n">
        <x:v>202</x:v>
      </x:c>
      <x:c r="B5087" s="2" t="str">
        <x:v>粤AGR9758</x:v>
      </x:c>
      <x:c r="C5087" s="2" t="str">
        <x:v>钟祥</x:v>
      </x:c>
      <x:c r="D5087" s="8" t="d">
        <x:v>2026-09-14T00:00:00.000Z</x:v>
      </x:c>
      <x:c r="E5087" s="7" t="n">
        <x:v>237.6</x:v>
      </x:c>
      <x:c r="F5087" s="7" t="n">
        <x:v>240.1</x:v>
      </x:c>
      <x:c r="G5087" s="7" t="n">
        <x:v>173.6</x:v>
      </x:c>
      <x:c r="H5087" s="2" t="str">
        <x:v>否</x:v>
      </x:c>
      <x:c r="I5087" s="7" t="n">
        <x:f>IF(AND(ISNUMBER(E5087),ISNUMBER(F5087)),E5087-F5087,"")</x:f>
        <x:v>-2.5</x:v>
      </x:c>
      <x:c r="J5087" s="2" t="str">
        <x:f>IF(H5087="否","不适用",IF(AND(ISNUMBER(E5087),ISNUMBER(F5087)),IF(I5087&gt;'规则与名单'!$B$2,"是","否"),"未判定"))</x:f>
        <x:v>不适用</x:v>
      </x:c>
      <x:c r="K5087" s="2" t="str">
        <x:f>IF(J5087="是",IF(ISNUMBER(F5087),"测试日GPS","缺失"),IF(ISNUMBER(G5087),"非测试日纯氢",IF(AND(H5087="是",J5087="未判定"),IF(ISNUMBER(F5087),"测试名单无纯氢GPS","缺失"),IF(ISNUMBER(E5087),"非测试日仪表","缺失"))))</x:f>
        <x:v>非测试日纯氢</x:v>
      </x:c>
      <x:c r="L5087" s="7" t="n">
        <x:f>IF(K5087="缺失","",IF(K5087="非测试日纯氢",G5087,IF(K5087="非测试日仪表",E5087,F5087)))</x:f>
        <x:v>173.6</x:v>
      </x:c>
      <x:c r="M5087" s="2" t="n">
        <x:f>IF(K5087="缺失",1,0)</x:f>
        <x:v>0</x:v>
      </x:c>
      <x:c r="N5087" s="2" t="str">
        <x:v>车辆里程查询_20260901-20260930_1024辆_仪表里程.xlsx / R487</x:v>
      </x:c>
      <x:c r="O5087" s="2" t="str">
        <x:v>车辆里程查询_20260901-20260930_1024辆_GPS里程.xlsx / R487</x:v>
      </x:c>
      <x:c r="P5087" s="2" t="str">
        <x:v>车辆纯氢气里程查询_20260901-20260930_1024辆.xlsx / R339</x:v>
      </x:c>
    </x:row>
    <x:row r="5088" ht="22" customHeight="1">
      <x:c r="A5088" s="2" t="n">
        <x:v>202</x:v>
      </x:c>
      <x:c r="B5088" s="2" t="str">
        <x:v>粤AGR9758</x:v>
      </x:c>
      <x:c r="C5088" s="2" t="str">
        <x:v>钟祥</x:v>
      </x:c>
      <x:c r="D5088" s="8" t="d">
        <x:v>2026-09-15T00:00:00.000Z</x:v>
      </x:c>
      <x:c r="E5088" s="7" t="n">
        <x:v>200</x:v>
      </x:c>
      <x:c r="F5088" s="7" t="n">
        <x:v>213.1</x:v>
      </x:c>
      <x:c r="G5088" s="7" t="n">
        <x:v>171.4</x:v>
      </x:c>
      <x:c r="H5088" s="2" t="str">
        <x:v>否</x:v>
      </x:c>
      <x:c r="I5088" s="7" t="n">
        <x:f>IF(AND(ISNUMBER(E5088),ISNUMBER(F5088)),E5088-F5088,"")</x:f>
        <x:v>-13.099999999999994</x:v>
      </x:c>
      <x:c r="J5088" s="2" t="str">
        <x:f>IF(H5088="否","不适用",IF(AND(ISNUMBER(E5088),ISNUMBER(F5088)),IF(I5088&gt;'规则与名单'!$B$2,"是","否"),"未判定"))</x:f>
        <x:v>不适用</x:v>
      </x:c>
      <x:c r="K5088" s="2" t="str">
        <x:f>IF(J5088="是",IF(ISNUMBER(F5088),"测试日GPS","缺失"),IF(ISNUMBER(G5088),"非测试日纯氢",IF(AND(H5088="是",J5088="未判定"),IF(ISNUMBER(F5088),"测试名单无纯氢GPS","缺失"),IF(ISNUMBER(E5088),"非测试日仪表","缺失"))))</x:f>
        <x:v>非测试日纯氢</x:v>
      </x:c>
      <x:c r="L5088" s="7" t="n">
        <x:f>IF(K5088="缺失","",IF(K5088="非测试日纯氢",G5088,IF(K5088="非测试日仪表",E5088,F5088)))</x:f>
        <x:v>171.4</x:v>
      </x:c>
      <x:c r="M5088" s="2" t="n">
        <x:f>IF(K5088="缺失",1,0)</x:f>
        <x:v>0</x:v>
      </x:c>
      <x:c r="N5088" s="2" t="str">
        <x:v>车辆里程查询_20260901-20260930_1024辆_仪表里程.xlsx / S487</x:v>
      </x:c>
      <x:c r="O5088" s="2" t="str">
        <x:v>车辆里程查询_20260901-20260930_1024辆_GPS里程.xlsx / S487</x:v>
      </x:c>
      <x:c r="P5088" s="2" t="str">
        <x:v>车辆纯氢气里程查询_20260901-20260930_1024辆.xlsx / S339</x:v>
      </x:c>
    </x:row>
    <x:row r="5089" ht="22" customHeight="1">
      <x:c r="A5089" s="2" t="n">
        <x:v>202</x:v>
      </x:c>
      <x:c r="B5089" s="2" t="str">
        <x:v>粤AGR9758</x:v>
      </x:c>
      <x:c r="C5089" s="2" t="str">
        <x:v>钟祥</x:v>
      </x:c>
      <x:c r="D5089" s="8" t="d">
        <x:v>2026-09-16T00:00:00.000Z</x:v>
      </x:c>
      <x:c r="E5089" s="7" t="n">
        <x:v>215.5</x:v>
      </x:c>
      <x:c r="F5089" s="7" t="n">
        <x:v>208.3</x:v>
      </x:c>
      <x:c r="G5089" s="7" t="n">
        <x:v>201.2</x:v>
      </x:c>
      <x:c r="H5089" s="2" t="str">
        <x:v>否</x:v>
      </x:c>
      <x:c r="I5089" s="7" t="n">
        <x:f>IF(AND(ISNUMBER(E5089),ISNUMBER(F5089)),E5089-F5089,"")</x:f>
        <x:v>7.199999999999989</x:v>
      </x:c>
      <x:c r="J5089" s="2" t="str">
        <x:f>IF(H5089="否","不适用",IF(AND(ISNUMBER(E5089),ISNUMBER(F5089)),IF(I5089&gt;'规则与名单'!$B$2,"是","否"),"未判定"))</x:f>
        <x:v>不适用</x:v>
      </x:c>
      <x:c r="K5089" s="2" t="str">
        <x:f>IF(J5089="是",IF(ISNUMBER(F5089),"测试日GPS","缺失"),IF(ISNUMBER(G5089),"非测试日纯氢",IF(AND(H5089="是",J5089="未判定"),IF(ISNUMBER(F5089),"测试名单无纯氢GPS","缺失"),IF(ISNUMBER(E5089),"非测试日仪表","缺失"))))</x:f>
        <x:v>非测试日纯氢</x:v>
      </x:c>
      <x:c r="L5089" s="7" t="n">
        <x:f>IF(K5089="缺失","",IF(K5089="非测试日纯氢",G5089,IF(K5089="非测试日仪表",E5089,F5089)))</x:f>
        <x:v>201.2</x:v>
      </x:c>
      <x:c r="M5089" s="2" t="n">
        <x:f>IF(K5089="缺失",1,0)</x:f>
        <x:v>0</x:v>
      </x:c>
      <x:c r="N5089" s="2" t="str">
        <x:v>车辆里程查询_20260901-20260930_1024辆_仪表里程.xlsx / T487</x:v>
      </x:c>
      <x:c r="O5089" s="2" t="str">
        <x:v>车辆里程查询_20260901-20260930_1024辆_GPS里程.xlsx / T487</x:v>
      </x:c>
      <x:c r="P5089" s="2" t="str">
        <x:v>车辆纯氢气里程查询_20260901-20260930_1024辆.xlsx / T339</x:v>
      </x:c>
    </x:row>
    <x:row r="5090" ht="22" customHeight="1">
      <x:c r="A5090" s="2" t="n">
        <x:v>202</x:v>
      </x:c>
      <x:c r="B5090" s="2" t="str">
        <x:v>粤AGR9758</x:v>
      </x:c>
      <x:c r="C5090" s="2" t="str">
        <x:v>钟祥</x:v>
      </x:c>
      <x:c r="D5090" s="8" t="d">
        <x:v>2026-09-17T00:00:00.000Z</x:v>
      </x:c>
      <x:c r="E5090" s="7" t="n">
        <x:v>185</x:v>
      </x:c>
      <x:c r="F5090" s="7" t="n">
        <x:v>187</x:v>
      </x:c>
      <x:c r="G5090" s="7" t="n">
        <x:v>159.2</x:v>
      </x:c>
      <x:c r="H5090" s="2" t="str">
        <x:v>否</x:v>
      </x:c>
      <x:c r="I5090" s="7" t="n">
        <x:f>IF(AND(ISNUMBER(E5090),ISNUMBER(F5090)),E5090-F5090,"")</x:f>
        <x:v>-2</x:v>
      </x:c>
      <x:c r="J5090" s="2" t="str">
        <x:f>IF(H5090="否","不适用",IF(AND(ISNUMBER(E5090),ISNUMBER(F5090)),IF(I5090&gt;'规则与名单'!$B$2,"是","否"),"未判定"))</x:f>
        <x:v>不适用</x:v>
      </x:c>
      <x:c r="K5090" s="2" t="str">
        <x:f>IF(J5090="是",IF(ISNUMBER(F5090),"测试日GPS","缺失"),IF(ISNUMBER(G5090),"非测试日纯氢",IF(AND(H5090="是",J5090="未判定"),IF(ISNUMBER(F5090),"测试名单无纯氢GPS","缺失"),IF(ISNUMBER(E5090),"非测试日仪表","缺失"))))</x:f>
        <x:v>非测试日纯氢</x:v>
      </x:c>
      <x:c r="L5090" s="7" t="n">
        <x:f>IF(K5090="缺失","",IF(K5090="非测试日纯氢",G5090,IF(K5090="非测试日仪表",E5090,F5090)))</x:f>
        <x:v>159.2</x:v>
      </x:c>
      <x:c r="M5090" s="2" t="n">
        <x:f>IF(K5090="缺失",1,0)</x:f>
        <x:v>0</x:v>
      </x:c>
      <x:c r="N5090" s="2" t="str">
        <x:v>车辆里程查询_20260901-20260930_1024辆_仪表里程.xlsx / U487</x:v>
      </x:c>
      <x:c r="O5090" s="2" t="str">
        <x:v>车辆里程查询_20260901-20260930_1024辆_GPS里程.xlsx / U487</x:v>
      </x:c>
      <x:c r="P5090" s="2" t="str">
        <x:v>车辆纯氢气里程查询_20260901-20260930_1024辆.xlsx / U339</x:v>
      </x:c>
    </x:row>
    <x:row r="5091" ht="22" customHeight="1">
      <x:c r="A5091" s="2" t="n">
        <x:v>202</x:v>
      </x:c>
      <x:c r="B5091" s="2" t="str">
        <x:v>粤AGR9758</x:v>
      </x:c>
      <x:c r="C5091" s="2" t="str">
        <x:v>钟祥</x:v>
      </x:c>
      <x:c r="D5091" s="8" t="d">
        <x:v>2026-09-18T00:00:00.000Z</x:v>
      </x:c>
      <x:c r="E5091" s="7" t="n">
        <x:v>0</x:v>
      </x:c>
      <x:c r="F5091" s="7" t="n">
        <x:v>0.1</x:v>
      </x:c>
      <x:c r="G5091" s="7"/>
      <x:c r="H5091" s="2" t="str">
        <x:v>否</x:v>
      </x:c>
      <x:c r="I5091" s="7" t="n">
        <x:f>IF(AND(ISNUMBER(E5091),ISNUMBER(F5091)),E5091-F5091,"")</x:f>
        <x:v>-0.1</x:v>
      </x:c>
      <x:c r="J5091" s="2" t="str">
        <x:f>IF(H5091="否","不适用",IF(AND(ISNUMBER(E5091),ISNUMBER(F5091)),IF(I5091&gt;'规则与名单'!$B$2,"是","否"),"未判定"))</x:f>
        <x:v>不适用</x:v>
      </x:c>
      <x:c r="K5091" s="2" t="str">
        <x:f>IF(J5091="是",IF(ISNUMBER(F5091),"测试日GPS","缺失"),IF(ISNUMBER(G5091),"非测试日纯氢",IF(AND(H5091="是",J5091="未判定"),IF(ISNUMBER(F5091),"测试名单无纯氢GPS","缺失"),IF(ISNUMBER(E5091),"非测试日仪表","缺失"))))</x:f>
        <x:v>非测试日仪表</x:v>
      </x:c>
      <x:c r="L5091" s="7" t="n">
        <x:f>IF(K5091="缺失","",IF(K5091="非测试日纯氢",G5091,IF(K5091="非测试日仪表",E5091,F5091)))</x:f>
        <x:v>0</x:v>
      </x:c>
      <x:c r="M5091" s="2" t="n">
        <x:f>IF(K5091="缺失",1,0)</x:f>
        <x:v>0</x:v>
      </x:c>
      <x:c r="N5091" s="2" t="str">
        <x:v>车辆里程查询_20260901-20260930_1024辆_仪表里程.xlsx / V487</x:v>
      </x:c>
      <x:c r="O5091" s="2" t="str">
        <x:v>车辆里程查询_20260901-20260930_1024辆_GPS里程.xlsx / V487</x:v>
      </x:c>
      <x:c r="P5091" s="2" t="str">
        <x:v>车辆纯氢气里程查询_20260901-20260930_1024辆.xlsx / V339</x:v>
      </x:c>
    </x:row>
    <x:row r="5092" ht="22" customHeight="1">
      <x:c r="A5092" s="2" t="n">
        <x:v>202</x:v>
      </x:c>
      <x:c r="B5092" s="2" t="str">
        <x:v>粤AGR9758</x:v>
      </x:c>
      <x:c r="C5092" s="2" t="str">
        <x:v>钟祥</x:v>
      </x:c>
      <x:c r="D5092" s="8" t="d">
        <x:v>2026-09-19T00:00:00.000Z</x:v>
      </x:c>
      <x:c r="E5092" s="7" t="n">
        <x:v>0</x:v>
      </x:c>
      <x:c r="F5092" s="7" t="n">
        <x:v>0.1</x:v>
      </x:c>
      <x:c r="G5092" s="7"/>
      <x:c r="H5092" s="2" t="str">
        <x:v>否</x:v>
      </x:c>
      <x:c r="I5092" s="7" t="n">
        <x:f>IF(AND(ISNUMBER(E5092),ISNUMBER(F5092)),E5092-F5092,"")</x:f>
        <x:v>-0.1</x:v>
      </x:c>
      <x:c r="J5092" s="2" t="str">
        <x:f>IF(H5092="否","不适用",IF(AND(ISNUMBER(E5092),ISNUMBER(F5092)),IF(I5092&gt;'规则与名单'!$B$2,"是","否"),"未判定"))</x:f>
        <x:v>不适用</x:v>
      </x:c>
      <x:c r="K5092" s="2" t="str">
        <x:f>IF(J5092="是",IF(ISNUMBER(F5092),"测试日GPS","缺失"),IF(ISNUMBER(G5092),"非测试日纯氢",IF(AND(H5092="是",J5092="未判定"),IF(ISNUMBER(F5092),"测试名单无纯氢GPS","缺失"),IF(ISNUMBER(E5092),"非测试日仪表","缺失"))))</x:f>
        <x:v>非测试日仪表</x:v>
      </x:c>
      <x:c r="L5092" s="7" t="n">
        <x:f>IF(K5092="缺失","",IF(K5092="非测试日纯氢",G5092,IF(K5092="非测试日仪表",E5092,F5092)))</x:f>
        <x:v>0</x:v>
      </x:c>
      <x:c r="M5092" s="2" t="n">
        <x:f>IF(K5092="缺失",1,0)</x:f>
        <x:v>0</x:v>
      </x:c>
      <x:c r="N5092" s="2" t="str">
        <x:v>车辆里程查询_20260901-20260930_1024辆_仪表里程.xlsx / W487</x:v>
      </x:c>
      <x:c r="O5092" s="2" t="str">
        <x:v>车辆里程查询_20260901-20260930_1024辆_GPS里程.xlsx / W487</x:v>
      </x:c>
      <x:c r="P5092" s="2" t="str">
        <x:v>车辆纯氢气里程查询_20260901-20260930_1024辆.xlsx / W339</x:v>
      </x:c>
    </x:row>
    <x:row r="5093" ht="22" customHeight="1">
      <x:c r="A5093" s="2" t="n">
        <x:v>202</x:v>
      </x:c>
      <x:c r="B5093" s="2" t="str">
        <x:v>粤AGR9758</x:v>
      </x:c>
      <x:c r="C5093" s="2" t="str">
        <x:v>钟祥</x:v>
      </x:c>
      <x:c r="D5093" s="8" t="d">
        <x:v>2026-09-20T00:00:00.000Z</x:v>
      </x:c>
      <x:c r="E5093" s="7" t="n">
        <x:v>91.5</x:v>
      </x:c>
      <x:c r="F5093" s="7" t="n">
        <x:v>92.2</x:v>
      </x:c>
      <x:c r="G5093" s="7" t="n">
        <x:v>91.5</x:v>
      </x:c>
      <x:c r="H5093" s="2" t="str">
        <x:v>否</x:v>
      </x:c>
      <x:c r="I5093" s="7" t="n">
        <x:f>IF(AND(ISNUMBER(E5093),ISNUMBER(F5093)),E5093-F5093,"")</x:f>
        <x:v>-0.7000000000000028</x:v>
      </x:c>
      <x:c r="J5093" s="2" t="str">
        <x:f>IF(H5093="否","不适用",IF(AND(ISNUMBER(E5093),ISNUMBER(F5093)),IF(I5093&gt;'规则与名单'!$B$2,"是","否"),"未判定"))</x:f>
        <x:v>不适用</x:v>
      </x:c>
      <x:c r="K5093" s="2" t="str">
        <x:f>IF(J5093="是",IF(ISNUMBER(F5093),"测试日GPS","缺失"),IF(ISNUMBER(G5093),"非测试日纯氢",IF(AND(H5093="是",J5093="未判定"),IF(ISNUMBER(F5093),"测试名单无纯氢GPS","缺失"),IF(ISNUMBER(E5093),"非测试日仪表","缺失"))))</x:f>
        <x:v>非测试日纯氢</x:v>
      </x:c>
      <x:c r="L5093" s="7" t="n">
        <x:f>IF(K5093="缺失","",IF(K5093="非测试日纯氢",G5093,IF(K5093="非测试日仪表",E5093,F5093)))</x:f>
        <x:v>91.5</x:v>
      </x:c>
      <x:c r="M5093" s="2" t="n">
        <x:f>IF(K5093="缺失",1,0)</x:f>
        <x:v>0</x:v>
      </x:c>
      <x:c r="N5093" s="2" t="str">
        <x:v>车辆里程查询_20260901-20260930_1024辆_仪表里程.xlsx / X487</x:v>
      </x:c>
      <x:c r="O5093" s="2" t="str">
        <x:v>车辆里程查询_20260901-20260930_1024辆_GPS里程.xlsx / X487</x:v>
      </x:c>
      <x:c r="P5093" s="2" t="str">
        <x:v>车辆纯氢气里程查询_20260901-20260930_1024辆.xlsx / X339</x:v>
      </x:c>
    </x:row>
    <x:row r="5094" ht="22" customHeight="1">
      <x:c r="A5094" s="2" t="n">
        <x:v>202</x:v>
      </x:c>
      <x:c r="B5094" s="2" t="str">
        <x:v>粤AGR9758</x:v>
      </x:c>
      <x:c r="C5094" s="2" t="str">
        <x:v>钟祥</x:v>
      </x:c>
      <x:c r="D5094" s="8" t="d">
        <x:v>2026-09-21T00:00:00.000Z</x:v>
      </x:c>
      <x:c r="E5094" s="7"/>
      <x:c r="F5094" s="7" t="n">
        <x:v>0</x:v>
      </x:c>
      <x:c r="G5094" s="7"/>
      <x:c r="H5094" s="2" t="str">
        <x:v>否</x:v>
      </x:c>
      <x:c r="I5094" s="7" t="str">
        <x:f>IF(AND(ISNUMBER(E5094),ISNUMBER(F5094)),E5094-F5094,"")</x:f>
      </x:c>
      <x:c r="J5094" s="2" t="str">
        <x:f>IF(H5094="否","不适用",IF(AND(ISNUMBER(E5094),ISNUMBER(F5094)),IF(I5094&gt;'规则与名单'!$B$2,"是","否"),"未判定"))</x:f>
        <x:v>不适用</x:v>
      </x:c>
      <x:c r="K5094" s="2" t="str">
        <x:f>IF(J5094="是",IF(ISNUMBER(F5094),"测试日GPS","缺失"),IF(ISNUMBER(G5094),"非测试日纯氢",IF(AND(H5094="是",J5094="未判定"),IF(ISNUMBER(F5094),"测试名单无纯氢GPS","缺失"),IF(ISNUMBER(E5094),"非测试日仪表","缺失"))))</x:f>
        <x:v>缺失</x:v>
      </x:c>
      <x:c r="L5094" s="7" t="str">
        <x:f>IF(K5094="缺失","",IF(K5094="非测试日纯氢",G5094,IF(K5094="非测试日仪表",E5094,F5094)))</x:f>
      </x:c>
      <x:c r="M5094" s="2" t="n">
        <x:f>IF(K5094="缺失",1,0)</x:f>
        <x:v>1</x:v>
      </x:c>
      <x:c r="N5094" s="2" t="str">
        <x:v>车辆里程查询_20260901-20260930_1024辆_仪表里程.xlsx / Y487</x:v>
      </x:c>
      <x:c r="O5094" s="2" t="str">
        <x:v>车辆里程查询_20260901-20260930_1024辆_GPS里程.xlsx / Y487</x:v>
      </x:c>
      <x:c r="P5094" s="2" t="str">
        <x:v>车辆纯氢气里程查询_20260901-20260930_1024辆.xlsx / Y339</x:v>
      </x:c>
    </x:row>
    <x:row r="5095" ht="22" customHeight="1">
      <x:c r="A5095" s="2" t="n">
        <x:v>202</x:v>
      </x:c>
      <x:c r="B5095" s="2" t="str">
        <x:v>粤AGR9758</x:v>
      </x:c>
      <x:c r="C5095" s="2" t="str">
        <x:v>钟祥</x:v>
      </x:c>
      <x:c r="D5095" s="8" t="d">
        <x:v>2026-09-22T00:00:00.000Z</x:v>
      </x:c>
      <x:c r="E5095" s="7"/>
      <x:c r="F5095" s="7" t="n">
        <x:v>0</x:v>
      </x:c>
      <x:c r="G5095" s="7"/>
      <x:c r="H5095" s="2" t="str">
        <x:v>否</x:v>
      </x:c>
      <x:c r="I5095" s="7" t="str">
        <x:f>IF(AND(ISNUMBER(E5095),ISNUMBER(F5095)),E5095-F5095,"")</x:f>
      </x:c>
      <x:c r="J5095" s="2" t="str">
        <x:f>IF(H5095="否","不适用",IF(AND(ISNUMBER(E5095),ISNUMBER(F5095)),IF(I5095&gt;'规则与名单'!$B$2,"是","否"),"未判定"))</x:f>
        <x:v>不适用</x:v>
      </x:c>
      <x:c r="K5095" s="2" t="str">
        <x:f>IF(J5095="是",IF(ISNUMBER(F5095),"测试日GPS","缺失"),IF(ISNUMBER(G5095),"非测试日纯氢",IF(AND(H5095="是",J5095="未判定"),IF(ISNUMBER(F5095),"测试名单无纯氢GPS","缺失"),IF(ISNUMBER(E5095),"非测试日仪表","缺失"))))</x:f>
        <x:v>缺失</x:v>
      </x:c>
      <x:c r="L5095" s="7" t="str">
        <x:f>IF(K5095="缺失","",IF(K5095="非测试日纯氢",G5095,IF(K5095="非测试日仪表",E5095,F5095)))</x:f>
      </x:c>
      <x:c r="M5095" s="2" t="n">
        <x:f>IF(K5095="缺失",1,0)</x:f>
        <x:v>1</x:v>
      </x:c>
      <x:c r="N5095" s="2" t="str">
        <x:v>车辆里程查询_20260901-20260930_1024辆_仪表里程.xlsx / Z487</x:v>
      </x:c>
      <x:c r="O5095" s="2" t="str">
        <x:v>车辆里程查询_20260901-20260930_1024辆_GPS里程.xlsx / Z487</x:v>
      </x:c>
      <x:c r="P5095" s="2" t="str">
        <x:v>车辆纯氢气里程查询_20260901-20260930_1024辆.xlsx / Z339</x:v>
      </x:c>
    </x:row>
    <x:row r="5096" ht="22" customHeight="1">
      <x:c r="A5096" s="2" t="n">
        <x:v>202</x:v>
      </x:c>
      <x:c r="B5096" s="2" t="str">
        <x:v>粤AGR9758</x:v>
      </x:c>
      <x:c r="C5096" s="2" t="str">
        <x:v>钟祥</x:v>
      </x:c>
      <x:c r="D5096" s="8" t="d">
        <x:v>2026-09-23T00:00:00.000Z</x:v>
      </x:c>
      <x:c r="E5096" s="7"/>
      <x:c r="F5096" s="7" t="n">
        <x:v>0</x:v>
      </x:c>
      <x:c r="G5096" s="7"/>
      <x:c r="H5096" s="2" t="str">
        <x:v>否</x:v>
      </x:c>
      <x:c r="I5096" s="7" t="str">
        <x:f>IF(AND(ISNUMBER(E5096),ISNUMBER(F5096)),E5096-F5096,"")</x:f>
      </x:c>
      <x:c r="J5096" s="2" t="str">
        <x:f>IF(H5096="否","不适用",IF(AND(ISNUMBER(E5096),ISNUMBER(F5096)),IF(I5096&gt;'规则与名单'!$B$2,"是","否"),"未判定"))</x:f>
        <x:v>不适用</x:v>
      </x:c>
      <x:c r="K5096" s="2" t="str">
        <x:f>IF(J5096="是",IF(ISNUMBER(F5096),"测试日GPS","缺失"),IF(ISNUMBER(G5096),"非测试日纯氢",IF(AND(H5096="是",J5096="未判定"),IF(ISNUMBER(F5096),"测试名单无纯氢GPS","缺失"),IF(ISNUMBER(E5096),"非测试日仪表","缺失"))))</x:f>
        <x:v>缺失</x:v>
      </x:c>
      <x:c r="L5096" s="7" t="str">
        <x:f>IF(K5096="缺失","",IF(K5096="非测试日纯氢",G5096,IF(K5096="非测试日仪表",E5096,F5096)))</x:f>
      </x:c>
      <x:c r="M5096" s="2" t="n">
        <x:f>IF(K5096="缺失",1,0)</x:f>
        <x:v>1</x:v>
      </x:c>
      <x:c r="N5096" s="2" t="str">
        <x:v>车辆里程查询_20260901-20260930_1024辆_仪表里程.xlsx / AA487</x:v>
      </x:c>
      <x:c r="O5096" s="2" t="str">
        <x:v>车辆里程查询_20260901-20260930_1024辆_GPS里程.xlsx / AA487</x:v>
      </x:c>
      <x:c r="P5096" s="2" t="str">
        <x:v>车辆纯氢气里程查询_20260901-20260930_1024辆.xlsx / AA339</x:v>
      </x:c>
    </x:row>
    <x:row r="5097" ht="22" customHeight="1">
      <x:c r="A5097" s="2" t="n">
        <x:v>202</x:v>
      </x:c>
      <x:c r="B5097" s="2" t="str">
        <x:v>粤AGR9758</x:v>
      </x:c>
      <x:c r="C5097" s="2" t="str">
        <x:v>钟祥</x:v>
      </x:c>
      <x:c r="D5097" s="8" t="d">
        <x:v>2026-09-24T00:00:00.000Z</x:v>
      </x:c>
      <x:c r="E5097" s="7"/>
      <x:c r="F5097" s="7" t="n">
        <x:v>0</x:v>
      </x:c>
      <x:c r="G5097" s="7"/>
      <x:c r="H5097" s="2" t="str">
        <x:v>否</x:v>
      </x:c>
      <x:c r="I5097" s="7" t="str">
        <x:f>IF(AND(ISNUMBER(E5097),ISNUMBER(F5097)),E5097-F5097,"")</x:f>
      </x:c>
      <x:c r="J5097" s="2" t="str">
        <x:f>IF(H5097="否","不适用",IF(AND(ISNUMBER(E5097),ISNUMBER(F5097)),IF(I5097&gt;'规则与名单'!$B$2,"是","否"),"未判定"))</x:f>
        <x:v>不适用</x:v>
      </x:c>
      <x:c r="K5097" s="2" t="str">
        <x:f>IF(J5097="是",IF(ISNUMBER(F5097),"测试日GPS","缺失"),IF(ISNUMBER(G5097),"非测试日纯氢",IF(AND(H5097="是",J5097="未判定"),IF(ISNUMBER(F5097),"测试名单无纯氢GPS","缺失"),IF(ISNUMBER(E5097),"非测试日仪表","缺失"))))</x:f>
        <x:v>缺失</x:v>
      </x:c>
      <x:c r="L5097" s="7" t="str">
        <x:f>IF(K5097="缺失","",IF(K5097="非测试日纯氢",G5097,IF(K5097="非测试日仪表",E5097,F5097)))</x:f>
      </x:c>
      <x:c r="M5097" s="2" t="n">
        <x:f>IF(K5097="缺失",1,0)</x:f>
        <x:v>1</x:v>
      </x:c>
      <x:c r="N5097" s="2" t="str">
        <x:v>车辆里程查询_20260901-20260930_1024辆_仪表里程.xlsx / AB487</x:v>
      </x:c>
      <x:c r="O5097" s="2" t="str">
        <x:v>车辆里程查询_20260901-20260930_1024辆_GPS里程.xlsx / AB487</x:v>
      </x:c>
      <x:c r="P5097" s="2" t="str">
        <x:v>车辆纯氢气里程查询_20260901-20260930_1024辆.xlsx / AB339</x:v>
      </x:c>
    </x:row>
    <x:row r="5098" ht="22" customHeight="1">
      <x:c r="A5098" s="2" t="n">
        <x:v>202</x:v>
      </x:c>
      <x:c r="B5098" s="2" t="str">
        <x:v>粤AGR9758</x:v>
      </x:c>
      <x:c r="C5098" s="2" t="str">
        <x:v>钟祥</x:v>
      </x:c>
      <x:c r="D5098" s="8" t="d">
        <x:v>2026-09-25T00:00:00.000Z</x:v>
      </x:c>
      <x:c r="E5098" s="7"/>
      <x:c r="F5098" s="7" t="n">
        <x:v>0</x:v>
      </x:c>
      <x:c r="G5098" s="7"/>
      <x:c r="H5098" s="2" t="str">
        <x:v>否</x:v>
      </x:c>
      <x:c r="I5098" s="7" t="str">
        <x:f>IF(AND(ISNUMBER(E5098),ISNUMBER(F5098)),E5098-F5098,"")</x:f>
      </x:c>
      <x:c r="J5098" s="2" t="str">
        <x:f>IF(H5098="否","不适用",IF(AND(ISNUMBER(E5098),ISNUMBER(F5098)),IF(I5098&gt;'规则与名单'!$B$2,"是","否"),"未判定"))</x:f>
        <x:v>不适用</x:v>
      </x:c>
      <x:c r="K5098" s="2" t="str">
        <x:f>IF(J5098="是",IF(ISNUMBER(F5098),"测试日GPS","缺失"),IF(ISNUMBER(G5098),"非测试日纯氢",IF(AND(H5098="是",J5098="未判定"),IF(ISNUMBER(F5098),"测试名单无纯氢GPS","缺失"),IF(ISNUMBER(E5098),"非测试日仪表","缺失"))))</x:f>
        <x:v>缺失</x:v>
      </x:c>
      <x:c r="L5098" s="7" t="str">
        <x:f>IF(K5098="缺失","",IF(K5098="非测试日纯氢",G5098,IF(K5098="非测试日仪表",E5098,F5098)))</x:f>
      </x:c>
      <x:c r="M5098" s="2" t="n">
        <x:f>IF(K5098="缺失",1,0)</x:f>
        <x:v>1</x:v>
      </x:c>
      <x:c r="N5098" s="2" t="str">
        <x:v>车辆里程查询_20260901-20260930_1024辆_仪表里程.xlsx / AC487</x:v>
      </x:c>
      <x:c r="O5098" s="2" t="str">
        <x:v>车辆里程查询_20260901-20260930_1024辆_GPS里程.xlsx / AC487</x:v>
      </x:c>
      <x:c r="P5098" s="2" t="str">
        <x:v>车辆纯氢气里程查询_20260901-20260930_1024辆.xlsx / AC339</x:v>
      </x:c>
    </x:row>
    <x:row r="5099" ht="22" customHeight="1">
      <x:c r="A5099" s="2" t="n">
        <x:v>202</x:v>
      </x:c>
      <x:c r="B5099" s="2" t="str">
        <x:v>粤AGR9758</x:v>
      </x:c>
      <x:c r="C5099" s="2" t="str">
        <x:v>钟祥</x:v>
      </x:c>
      <x:c r="D5099" s="8" t="d">
        <x:v>2026-09-26T00:00:00.000Z</x:v>
      </x:c>
      <x:c r="E5099" s="7"/>
      <x:c r="F5099" s="7" t="n">
        <x:v>0</x:v>
      </x:c>
      <x:c r="G5099" s="7"/>
      <x:c r="H5099" s="2" t="str">
        <x:v>否</x:v>
      </x:c>
      <x:c r="I5099" s="7" t="str">
        <x:f>IF(AND(ISNUMBER(E5099),ISNUMBER(F5099)),E5099-F5099,"")</x:f>
      </x:c>
      <x:c r="J5099" s="2" t="str">
        <x:f>IF(H5099="否","不适用",IF(AND(ISNUMBER(E5099),ISNUMBER(F5099)),IF(I5099&gt;'规则与名单'!$B$2,"是","否"),"未判定"))</x:f>
        <x:v>不适用</x:v>
      </x:c>
      <x:c r="K5099" s="2" t="str">
        <x:f>IF(J5099="是",IF(ISNUMBER(F5099),"测试日GPS","缺失"),IF(ISNUMBER(G5099),"非测试日纯氢",IF(AND(H5099="是",J5099="未判定"),IF(ISNUMBER(F5099),"测试名单无纯氢GPS","缺失"),IF(ISNUMBER(E5099),"非测试日仪表","缺失"))))</x:f>
        <x:v>缺失</x:v>
      </x:c>
      <x:c r="L5099" s="7" t="str">
        <x:f>IF(K5099="缺失","",IF(K5099="非测试日纯氢",G5099,IF(K5099="非测试日仪表",E5099,F5099)))</x:f>
      </x:c>
      <x:c r="M5099" s="2" t="n">
        <x:f>IF(K5099="缺失",1,0)</x:f>
        <x:v>1</x:v>
      </x:c>
      <x:c r="N5099" s="2" t="str">
        <x:v>车辆里程查询_20260901-20260930_1024辆_仪表里程.xlsx / AD487</x:v>
      </x:c>
      <x:c r="O5099" s="2" t="str">
        <x:v>车辆里程查询_20260901-20260930_1024辆_GPS里程.xlsx / AD487</x:v>
      </x:c>
      <x:c r="P5099" s="2" t="str">
        <x:v>车辆纯氢气里程查询_20260901-20260930_1024辆.xlsx / AD339</x:v>
      </x:c>
    </x:row>
    <x:row r="5100" ht="22" customHeight="1">
      <x:c r="A5100" s="2" t="n">
        <x:v>202</x:v>
      </x:c>
      <x:c r="B5100" s="2" t="str">
        <x:v>粤AGR9758</x:v>
      </x:c>
      <x:c r="C5100" s="2" t="str">
        <x:v>钟祥</x:v>
      </x:c>
      <x:c r="D5100" s="8" t="d">
        <x:v>2026-09-27T00:00:00.000Z</x:v>
      </x:c>
      <x:c r="E5100" s="7"/>
      <x:c r="F5100" s="7" t="n">
        <x:v>0</x:v>
      </x:c>
      <x:c r="G5100" s="7"/>
      <x:c r="H5100" s="2" t="str">
        <x:v>否</x:v>
      </x:c>
      <x:c r="I5100" s="7" t="str">
        <x:f>IF(AND(ISNUMBER(E5100),ISNUMBER(F5100)),E5100-F5100,"")</x:f>
      </x:c>
      <x:c r="J5100" s="2" t="str">
        <x:f>IF(H5100="否","不适用",IF(AND(ISNUMBER(E5100),ISNUMBER(F5100)),IF(I5100&gt;'规则与名单'!$B$2,"是","否"),"未判定"))</x:f>
        <x:v>不适用</x:v>
      </x:c>
      <x:c r="K5100" s="2" t="str">
        <x:f>IF(J5100="是",IF(ISNUMBER(F5100),"测试日GPS","缺失"),IF(ISNUMBER(G5100),"非测试日纯氢",IF(AND(H5100="是",J5100="未判定"),IF(ISNUMBER(F5100),"测试名单无纯氢GPS","缺失"),IF(ISNUMBER(E5100),"非测试日仪表","缺失"))))</x:f>
        <x:v>缺失</x:v>
      </x:c>
      <x:c r="L5100" s="7" t="str">
        <x:f>IF(K5100="缺失","",IF(K5100="非测试日纯氢",G5100,IF(K5100="非测试日仪表",E5100,F5100)))</x:f>
      </x:c>
      <x:c r="M5100" s="2" t="n">
        <x:f>IF(K5100="缺失",1,0)</x:f>
        <x:v>1</x:v>
      </x:c>
      <x:c r="N5100" s="2" t="str">
        <x:v>车辆里程查询_20260901-20260930_1024辆_仪表里程.xlsx / AE487</x:v>
      </x:c>
      <x:c r="O5100" s="2" t="str">
        <x:v>车辆里程查询_20260901-20260930_1024辆_GPS里程.xlsx / AE487</x:v>
      </x:c>
      <x:c r="P5100" s="2" t="str">
        <x:v>车辆纯氢气里程查询_20260901-20260930_1024辆.xlsx / AE339</x:v>
      </x:c>
    </x:row>
    <x:row r="5101" ht="22" customHeight="1">
      <x:c r="A5101" s="2" t="n">
        <x:v>202</x:v>
      </x:c>
      <x:c r="B5101" s="2" t="str">
        <x:v>粤AGR9758</x:v>
      </x:c>
      <x:c r="C5101" s="2" t="str">
        <x:v>钟祥</x:v>
      </x:c>
      <x:c r="D5101" s="8" t="d">
        <x:v>2026-09-28T00:00:00.000Z</x:v>
      </x:c>
      <x:c r="E5101" s="7" t="n">
        <x:v>0</x:v>
      </x:c>
      <x:c r="F5101" s="7" t="n">
        <x:v>0.1</x:v>
      </x:c>
      <x:c r="G5101" s="7"/>
      <x:c r="H5101" s="2" t="str">
        <x:v>否</x:v>
      </x:c>
      <x:c r="I5101" s="7" t="n">
        <x:f>IF(AND(ISNUMBER(E5101),ISNUMBER(F5101)),E5101-F5101,"")</x:f>
        <x:v>-0.1</x:v>
      </x:c>
      <x:c r="J5101" s="2" t="str">
        <x:f>IF(H5101="否","不适用",IF(AND(ISNUMBER(E5101),ISNUMBER(F5101)),IF(I5101&gt;'规则与名单'!$B$2,"是","否"),"未判定"))</x:f>
        <x:v>不适用</x:v>
      </x:c>
      <x:c r="K5101" s="2" t="str">
        <x:f>IF(J5101="是",IF(ISNUMBER(F5101),"测试日GPS","缺失"),IF(ISNUMBER(G5101),"非测试日纯氢",IF(AND(H5101="是",J5101="未判定"),IF(ISNUMBER(F5101),"测试名单无纯氢GPS","缺失"),IF(ISNUMBER(E5101),"非测试日仪表","缺失"))))</x:f>
        <x:v>非测试日仪表</x:v>
      </x:c>
      <x:c r="L5101" s="7" t="n">
        <x:f>IF(K5101="缺失","",IF(K5101="非测试日纯氢",G5101,IF(K5101="非测试日仪表",E5101,F5101)))</x:f>
        <x:v>0</x:v>
      </x:c>
      <x:c r="M5101" s="2" t="n">
        <x:f>IF(K5101="缺失",1,0)</x:f>
        <x:v>0</x:v>
      </x:c>
      <x:c r="N5101" s="2" t="str">
        <x:v>车辆里程查询_20260901-20260930_1024辆_仪表里程.xlsx / AF487</x:v>
      </x:c>
      <x:c r="O5101" s="2" t="str">
        <x:v>车辆里程查询_20260901-20260930_1024辆_GPS里程.xlsx / AF487</x:v>
      </x:c>
      <x:c r="P5101" s="2" t="str">
        <x:v>车辆纯氢气里程查询_20260901-20260930_1024辆.xlsx / AF339</x:v>
      </x:c>
    </x:row>
    <x:row r="5102" ht="22" customHeight="1">
      <x:c r="A5102" s="2" t="n">
        <x:v>202</x:v>
      </x:c>
      <x:c r="B5102" s="2" t="str">
        <x:v>粤AGR9758</x:v>
      </x:c>
      <x:c r="C5102" s="2" t="str">
        <x:v>钟祥</x:v>
      </x:c>
      <x:c r="D5102" s="8" t="d">
        <x:v>2026-09-29T00:00:00.000Z</x:v>
      </x:c>
      <x:c r="E5102" s="7" t="n">
        <x:v>0</x:v>
      </x:c>
      <x:c r="F5102" s="7" t="n">
        <x:v>0.01</x:v>
      </x:c>
      <x:c r="G5102" s="7"/>
      <x:c r="H5102" s="2" t="str">
        <x:v>否</x:v>
      </x:c>
      <x:c r="I5102" s="7" t="n">
        <x:f>IF(AND(ISNUMBER(E5102),ISNUMBER(F5102)),E5102-F5102,"")</x:f>
        <x:v>-0.01</x:v>
      </x:c>
      <x:c r="J5102" s="2" t="str">
        <x:f>IF(H5102="否","不适用",IF(AND(ISNUMBER(E5102),ISNUMBER(F5102)),IF(I5102&gt;'规则与名单'!$B$2,"是","否"),"未判定"))</x:f>
        <x:v>不适用</x:v>
      </x:c>
      <x:c r="K5102" s="2" t="str">
        <x:f>IF(J5102="是",IF(ISNUMBER(F5102),"测试日GPS","缺失"),IF(ISNUMBER(G5102),"非测试日纯氢",IF(AND(H5102="是",J5102="未判定"),IF(ISNUMBER(F5102),"测试名单无纯氢GPS","缺失"),IF(ISNUMBER(E5102),"非测试日仪表","缺失"))))</x:f>
        <x:v>非测试日仪表</x:v>
      </x:c>
      <x:c r="L5102" s="7" t="n">
        <x:f>IF(K5102="缺失","",IF(K5102="非测试日纯氢",G5102,IF(K5102="非测试日仪表",E5102,F5102)))</x:f>
        <x:v>0</x:v>
      </x:c>
      <x:c r="M5102" s="2" t="n">
        <x:f>IF(K5102="缺失",1,0)</x:f>
        <x:v>0</x:v>
      </x:c>
      <x:c r="N5102" s="2" t="str">
        <x:v>车辆里程查询_20260901-20260930_1024辆_仪表里程.xlsx / AG487</x:v>
      </x:c>
      <x:c r="O5102" s="2" t="str">
        <x:v>车辆里程查询_20260901-20260930_1024辆_GPS里程.xlsx / AG487</x:v>
      </x:c>
      <x:c r="P5102" s="2" t="str">
        <x:v>车辆纯氢气里程查询_20260901-20260930_1024辆.xlsx / AG339</x:v>
      </x:c>
    </x:row>
    <x:row r="5103" ht="22" customHeight="1">
      <x:c r="A5103" s="2" t="n">
        <x:v>202</x:v>
      </x:c>
      <x:c r="B5103" s="2" t="str">
        <x:v>粤AGR9758</x:v>
      </x:c>
      <x:c r="C5103" s="2" t="str">
        <x:v>钟祥</x:v>
      </x:c>
      <x:c r="D5103" s="8" t="d">
        <x:v>2026-09-30T00:00:00.000Z</x:v>
      </x:c>
      <x:c r="E5103" s="7"/>
      <x:c r="F5103" s="7" t="n">
        <x:v>0</x:v>
      </x:c>
      <x:c r="G5103" s="7"/>
      <x:c r="H5103" s="2" t="str">
        <x:v>否</x:v>
      </x:c>
      <x:c r="I5103" s="7" t="str">
        <x:f>IF(AND(ISNUMBER(E5103),ISNUMBER(F5103)),E5103-F5103,"")</x:f>
      </x:c>
      <x:c r="J5103" s="2" t="str">
        <x:f>IF(H5103="否","不适用",IF(AND(ISNUMBER(E5103),ISNUMBER(F5103)),IF(I5103&gt;'规则与名单'!$B$2,"是","否"),"未判定"))</x:f>
        <x:v>不适用</x:v>
      </x:c>
      <x:c r="K5103" s="2" t="str">
        <x:f>IF(J5103="是",IF(ISNUMBER(F5103),"测试日GPS","缺失"),IF(ISNUMBER(G5103),"非测试日纯氢",IF(AND(H5103="是",J5103="未判定"),IF(ISNUMBER(F5103),"测试名单无纯氢GPS","缺失"),IF(ISNUMBER(E5103),"非测试日仪表","缺失"))))</x:f>
        <x:v>缺失</x:v>
      </x:c>
      <x:c r="L5103" s="7" t="str">
        <x:f>IF(K5103="缺失","",IF(K5103="非测试日纯氢",G5103,IF(K5103="非测试日仪表",E5103,F5103)))</x:f>
      </x:c>
      <x:c r="M5103" s="2" t="n">
        <x:f>IF(K5103="缺失",1,0)</x:f>
        <x:v>1</x:v>
      </x:c>
      <x:c r="N5103" s="2" t="str">
        <x:v>车辆里程查询_20260901-20260930_1024辆_仪表里程.xlsx / AH487</x:v>
      </x:c>
      <x:c r="O5103" s="2" t="str">
        <x:v>车辆里程查询_20260901-20260930_1024辆_GPS里程.xlsx / AH487</x:v>
      </x:c>
      <x:c r="P5103" s="2" t="str">
        <x:v>车辆纯氢气里程查询_20260901-20260930_1024辆.xlsx / AH339</x:v>
      </x:c>
    </x:row>
    <x:row r="5104" ht="22" customHeight="1">
      <x:c r="A5104" s="2" t="n">
        <x:v>203</x:v>
      </x:c>
      <x:c r="B5104" s="2" t="str">
        <x:v>粤AGR9818</x:v>
      </x:c>
      <x:c r="C5104" s="2" t="str">
        <x:v>钟祥</x:v>
      </x:c>
      <x:c r="D5104" s="8" t="d">
        <x:v>2026-09-01T00:00:00.000Z</x:v>
      </x:c>
      <x:c r="E5104" s="7" t="n">
        <x:v>234.2</x:v>
      </x:c>
      <x:c r="F5104" s="7" t="n">
        <x:v>237.8</x:v>
      </x:c>
      <x:c r="G5104" s="7" t="n">
        <x:v>229.7</x:v>
      </x:c>
      <x:c r="H5104" s="2" t="str">
        <x:v>是</x:v>
      </x:c>
      <x:c r="I5104" s="7" t="n">
        <x:f>IF(AND(ISNUMBER(E5104),ISNUMBER(F5104)),E5104-F5104,"")</x:f>
        <x:v>-3.6000000000000227</x:v>
      </x:c>
      <x:c r="J5104" s="2" t="str">
        <x:f>IF(H5104="否","不适用",IF(AND(ISNUMBER(E5104),ISNUMBER(F5104)),IF(I5104&gt;'规则与名单'!$B$2,"是","否"),"未判定"))</x:f>
        <x:v>否</x:v>
      </x:c>
      <x:c r="K5104" s="2" t="str">
        <x:f>IF(J5104="是",IF(ISNUMBER(F5104),"测试日GPS","缺失"),IF(ISNUMBER(G5104),"非测试日纯氢",IF(AND(H5104="是",J5104="未判定"),IF(ISNUMBER(F5104),"测试名单无纯氢GPS","缺失"),IF(ISNUMBER(E5104),"非测试日仪表","缺失"))))</x:f>
        <x:v>非测试日纯氢</x:v>
      </x:c>
      <x:c r="L5104" s="7" t="n">
        <x:f>IF(K5104="缺失","",IF(K5104="非测试日纯氢",G5104,IF(K5104="非测试日仪表",E5104,F5104)))</x:f>
        <x:v>229.7</x:v>
      </x:c>
      <x:c r="M5104" s="2" t="n">
        <x:f>IF(K5104="缺失",1,0)</x:f>
        <x:v>0</x:v>
      </x:c>
      <x:c r="N5104" s="2" t="str">
        <x:v>车辆里程查询_20260901-20260930_1024辆_仪表里程.xlsx / E301</x:v>
      </x:c>
      <x:c r="O5104" s="2" t="str">
        <x:v>车辆里程查询_20260901-20260930_1024辆_GPS里程.xlsx / E308</x:v>
      </x:c>
      <x:c r="P5104" s="2" t="str">
        <x:v>车辆纯氢气里程查询_20260901-20260930_1024辆.xlsx / E608</x:v>
      </x:c>
    </x:row>
    <x:row r="5105" ht="22" customHeight="1">
      <x:c r="A5105" s="2" t="n">
        <x:v>203</x:v>
      </x:c>
      <x:c r="B5105" s="2" t="str">
        <x:v>粤AGR9818</x:v>
      </x:c>
      <x:c r="C5105" s="2" t="str">
        <x:v>钟祥</x:v>
      </x:c>
      <x:c r="D5105" s="8" t="d">
        <x:v>2026-09-02T00:00:00.000Z</x:v>
      </x:c>
      <x:c r="E5105" s="7" t="n">
        <x:v>219.4</x:v>
      </x:c>
      <x:c r="F5105" s="7" t="n">
        <x:v>222.6</x:v>
      </x:c>
      <x:c r="G5105" s="7" t="n">
        <x:v>219.4</x:v>
      </x:c>
      <x:c r="H5105" s="2" t="str">
        <x:v>是</x:v>
      </x:c>
      <x:c r="I5105" s="7" t="n">
        <x:f>IF(AND(ISNUMBER(E5105),ISNUMBER(F5105)),E5105-F5105,"")</x:f>
        <x:v>-3.1999999999999886</x:v>
      </x:c>
      <x:c r="J5105" s="2" t="str">
        <x:f>IF(H5105="否","不适用",IF(AND(ISNUMBER(E5105),ISNUMBER(F5105)),IF(I5105&gt;'规则与名单'!$B$2,"是","否"),"未判定"))</x:f>
        <x:v>否</x:v>
      </x:c>
      <x:c r="K5105" s="2" t="str">
        <x:f>IF(J5105="是",IF(ISNUMBER(F5105),"测试日GPS","缺失"),IF(ISNUMBER(G5105),"非测试日纯氢",IF(AND(H5105="是",J5105="未判定"),IF(ISNUMBER(F5105),"测试名单无纯氢GPS","缺失"),IF(ISNUMBER(E5105),"非测试日仪表","缺失"))))</x:f>
        <x:v>非测试日纯氢</x:v>
      </x:c>
      <x:c r="L5105" s="7" t="n">
        <x:f>IF(K5105="缺失","",IF(K5105="非测试日纯氢",G5105,IF(K5105="非测试日仪表",E5105,F5105)))</x:f>
        <x:v>219.4</x:v>
      </x:c>
      <x:c r="M5105" s="2" t="n">
        <x:f>IF(K5105="缺失",1,0)</x:f>
        <x:v>0</x:v>
      </x:c>
      <x:c r="N5105" s="2" t="str">
        <x:v>车辆里程查询_20260901-20260930_1024辆_仪表里程.xlsx / F301</x:v>
      </x:c>
      <x:c r="O5105" s="2" t="str">
        <x:v>车辆里程查询_20260901-20260930_1024辆_GPS里程.xlsx / F308</x:v>
      </x:c>
      <x:c r="P5105" s="2" t="str">
        <x:v>车辆纯氢气里程查询_20260901-20260930_1024辆.xlsx / F608</x:v>
      </x:c>
    </x:row>
    <x:row r="5106" ht="22" customHeight="1">
      <x:c r="A5106" s="2" t="n">
        <x:v>203</x:v>
      </x:c>
      <x:c r="B5106" s="2" t="str">
        <x:v>粤AGR9818</x:v>
      </x:c>
      <x:c r="C5106" s="2" t="str">
        <x:v>钟祥</x:v>
      </x:c>
      <x:c r="D5106" s="8" t="d">
        <x:v>2026-09-03T00:00:00.000Z</x:v>
      </x:c>
      <x:c r="E5106" s="7" t="n">
        <x:v>243.8</x:v>
      </x:c>
      <x:c r="F5106" s="7" t="n">
        <x:v>247.3</x:v>
      </x:c>
      <x:c r="G5106" s="7" t="n">
        <x:v>231.7</x:v>
      </x:c>
      <x:c r="H5106" s="2" t="str">
        <x:v>是</x:v>
      </x:c>
      <x:c r="I5106" s="7" t="n">
        <x:f>IF(AND(ISNUMBER(E5106),ISNUMBER(F5106)),E5106-F5106,"")</x:f>
        <x:v>-3.5</x:v>
      </x:c>
      <x:c r="J5106" s="2" t="str">
        <x:f>IF(H5106="否","不适用",IF(AND(ISNUMBER(E5106),ISNUMBER(F5106)),IF(I5106&gt;'规则与名单'!$B$2,"是","否"),"未判定"))</x:f>
        <x:v>否</x:v>
      </x:c>
      <x:c r="K5106" s="2" t="str">
        <x:f>IF(J5106="是",IF(ISNUMBER(F5106),"测试日GPS","缺失"),IF(ISNUMBER(G5106),"非测试日纯氢",IF(AND(H5106="是",J5106="未判定"),IF(ISNUMBER(F5106),"测试名单无纯氢GPS","缺失"),IF(ISNUMBER(E5106),"非测试日仪表","缺失"))))</x:f>
        <x:v>非测试日纯氢</x:v>
      </x:c>
      <x:c r="L5106" s="7" t="n">
        <x:f>IF(K5106="缺失","",IF(K5106="非测试日纯氢",G5106,IF(K5106="非测试日仪表",E5106,F5106)))</x:f>
        <x:v>231.7</x:v>
      </x:c>
      <x:c r="M5106" s="2" t="n">
        <x:f>IF(K5106="缺失",1,0)</x:f>
        <x:v>0</x:v>
      </x:c>
      <x:c r="N5106" s="2" t="str">
        <x:v>车辆里程查询_20260901-20260930_1024辆_仪表里程.xlsx / G301</x:v>
      </x:c>
      <x:c r="O5106" s="2" t="str">
        <x:v>车辆里程查询_20260901-20260930_1024辆_GPS里程.xlsx / G308</x:v>
      </x:c>
      <x:c r="P5106" s="2" t="str">
        <x:v>车辆纯氢气里程查询_20260901-20260930_1024辆.xlsx / G608</x:v>
      </x:c>
    </x:row>
    <x:row r="5107" ht="22" customHeight="1">
      <x:c r="A5107" s="2" t="n">
        <x:v>203</x:v>
      </x:c>
      <x:c r="B5107" s="2" t="str">
        <x:v>粤AGR9818</x:v>
      </x:c>
      <x:c r="C5107" s="2" t="str">
        <x:v>钟祥</x:v>
      </x:c>
      <x:c r="D5107" s="8" t="d">
        <x:v>2026-09-04T00:00:00.000Z</x:v>
      </x:c>
      <x:c r="E5107" s="7" t="n">
        <x:v>235.9</x:v>
      </x:c>
      <x:c r="F5107" s="7" t="n">
        <x:v>240.1</x:v>
      </x:c>
      <x:c r="G5107" s="7" t="n">
        <x:v>231</x:v>
      </x:c>
      <x:c r="H5107" s="2" t="str">
        <x:v>是</x:v>
      </x:c>
      <x:c r="I5107" s="7" t="n">
        <x:f>IF(AND(ISNUMBER(E5107),ISNUMBER(F5107)),E5107-F5107,"")</x:f>
        <x:v>-4.199999999999989</x:v>
      </x:c>
      <x:c r="J5107" s="2" t="str">
        <x:f>IF(H5107="否","不适用",IF(AND(ISNUMBER(E5107),ISNUMBER(F5107)),IF(I5107&gt;'规则与名单'!$B$2,"是","否"),"未判定"))</x:f>
        <x:v>否</x:v>
      </x:c>
      <x:c r="K5107" s="2" t="str">
        <x:f>IF(J5107="是",IF(ISNUMBER(F5107),"测试日GPS","缺失"),IF(ISNUMBER(G5107),"非测试日纯氢",IF(AND(H5107="是",J5107="未判定"),IF(ISNUMBER(F5107),"测试名单无纯氢GPS","缺失"),IF(ISNUMBER(E5107),"非测试日仪表","缺失"))))</x:f>
        <x:v>非测试日纯氢</x:v>
      </x:c>
      <x:c r="L5107" s="7" t="n">
        <x:f>IF(K5107="缺失","",IF(K5107="非测试日纯氢",G5107,IF(K5107="非测试日仪表",E5107,F5107)))</x:f>
        <x:v>231</x:v>
      </x:c>
      <x:c r="M5107" s="2" t="n">
        <x:f>IF(K5107="缺失",1,0)</x:f>
        <x:v>0</x:v>
      </x:c>
      <x:c r="N5107" s="2" t="str">
        <x:v>车辆里程查询_20260901-20260930_1024辆_仪表里程.xlsx / H301</x:v>
      </x:c>
      <x:c r="O5107" s="2" t="str">
        <x:v>车辆里程查询_20260901-20260930_1024辆_GPS里程.xlsx / H308</x:v>
      </x:c>
      <x:c r="P5107" s="2" t="str">
        <x:v>车辆纯氢气里程查询_20260901-20260930_1024辆.xlsx / H608</x:v>
      </x:c>
    </x:row>
    <x:row r="5108" ht="22" customHeight="1">
      <x:c r="A5108" s="2" t="n">
        <x:v>203</x:v>
      </x:c>
      <x:c r="B5108" s="2" t="str">
        <x:v>粤AGR9818</x:v>
      </x:c>
      <x:c r="C5108" s="2" t="str">
        <x:v>钟祥</x:v>
      </x:c>
      <x:c r="D5108" s="8" t="d">
        <x:v>2026-09-05T00:00:00.000Z</x:v>
      </x:c>
      <x:c r="E5108" s="7" t="n">
        <x:v>231.6</x:v>
      </x:c>
      <x:c r="F5108" s="7" t="n">
        <x:v>238.1</x:v>
      </x:c>
      <x:c r="G5108" s="7" t="n">
        <x:v>225.5</x:v>
      </x:c>
      <x:c r="H5108" s="2" t="str">
        <x:v>是</x:v>
      </x:c>
      <x:c r="I5108" s="7" t="n">
        <x:f>IF(AND(ISNUMBER(E5108),ISNUMBER(F5108)),E5108-F5108,"")</x:f>
        <x:v>-6.5</x:v>
      </x:c>
      <x:c r="J5108" s="2" t="str">
        <x:f>IF(H5108="否","不适用",IF(AND(ISNUMBER(E5108),ISNUMBER(F5108)),IF(I5108&gt;'规则与名单'!$B$2,"是","否"),"未判定"))</x:f>
        <x:v>否</x:v>
      </x:c>
      <x:c r="K5108" s="2" t="str">
        <x:f>IF(J5108="是",IF(ISNUMBER(F5108),"测试日GPS","缺失"),IF(ISNUMBER(G5108),"非测试日纯氢",IF(AND(H5108="是",J5108="未判定"),IF(ISNUMBER(F5108),"测试名单无纯氢GPS","缺失"),IF(ISNUMBER(E5108),"非测试日仪表","缺失"))))</x:f>
        <x:v>非测试日纯氢</x:v>
      </x:c>
      <x:c r="L5108" s="7" t="n">
        <x:f>IF(K5108="缺失","",IF(K5108="非测试日纯氢",G5108,IF(K5108="非测试日仪表",E5108,F5108)))</x:f>
        <x:v>225.5</x:v>
      </x:c>
      <x:c r="M5108" s="2" t="n">
        <x:f>IF(K5108="缺失",1,0)</x:f>
        <x:v>0</x:v>
      </x:c>
      <x:c r="N5108" s="2" t="str">
        <x:v>车辆里程查询_20260901-20260930_1024辆_仪表里程.xlsx / I301</x:v>
      </x:c>
      <x:c r="O5108" s="2" t="str">
        <x:v>车辆里程查询_20260901-20260930_1024辆_GPS里程.xlsx / I308</x:v>
      </x:c>
      <x:c r="P5108" s="2" t="str">
        <x:v>车辆纯氢气里程查询_20260901-20260930_1024辆.xlsx / I608</x:v>
      </x:c>
    </x:row>
    <x:row r="5109" ht="22" customHeight="1">
      <x:c r="A5109" s="2" t="n">
        <x:v>203</x:v>
      </x:c>
      <x:c r="B5109" s="2" t="str">
        <x:v>粤AGR9818</x:v>
      </x:c>
      <x:c r="C5109" s="2" t="str">
        <x:v>钟祥</x:v>
      </x:c>
      <x:c r="D5109" s="8" t="d">
        <x:v>2026-09-06T00:00:00.000Z</x:v>
      </x:c>
      <x:c r="E5109" s="7" t="n">
        <x:v>8</x:v>
      </x:c>
      <x:c r="F5109" s="7" t="n">
        <x:v>8.7</x:v>
      </x:c>
      <x:c r="G5109" s="7" t="n">
        <x:v>7.8</x:v>
      </x:c>
      <x:c r="H5109" s="2" t="str">
        <x:v>是</x:v>
      </x:c>
      <x:c r="I5109" s="7" t="n">
        <x:f>IF(AND(ISNUMBER(E5109),ISNUMBER(F5109)),E5109-F5109,"")</x:f>
        <x:v>-0.6999999999999993</x:v>
      </x:c>
      <x:c r="J5109" s="2" t="str">
        <x:f>IF(H5109="否","不适用",IF(AND(ISNUMBER(E5109),ISNUMBER(F5109)),IF(I5109&gt;'规则与名单'!$B$2,"是","否"),"未判定"))</x:f>
        <x:v>否</x:v>
      </x:c>
      <x:c r="K5109" s="2" t="str">
        <x:f>IF(J5109="是",IF(ISNUMBER(F5109),"测试日GPS","缺失"),IF(ISNUMBER(G5109),"非测试日纯氢",IF(AND(H5109="是",J5109="未判定"),IF(ISNUMBER(F5109),"测试名单无纯氢GPS","缺失"),IF(ISNUMBER(E5109),"非测试日仪表","缺失"))))</x:f>
        <x:v>非测试日纯氢</x:v>
      </x:c>
      <x:c r="L5109" s="7" t="n">
        <x:f>IF(K5109="缺失","",IF(K5109="非测试日纯氢",G5109,IF(K5109="非测试日仪表",E5109,F5109)))</x:f>
        <x:v>7.8</x:v>
      </x:c>
      <x:c r="M5109" s="2" t="n">
        <x:f>IF(K5109="缺失",1,0)</x:f>
        <x:v>0</x:v>
      </x:c>
      <x:c r="N5109" s="2" t="str">
        <x:v>车辆里程查询_20260901-20260930_1024辆_仪表里程.xlsx / J301</x:v>
      </x:c>
      <x:c r="O5109" s="2" t="str">
        <x:v>车辆里程查询_20260901-20260930_1024辆_GPS里程.xlsx / J308</x:v>
      </x:c>
      <x:c r="P5109" s="2" t="str">
        <x:v>车辆纯氢气里程查询_20260901-20260930_1024辆.xlsx / J608</x:v>
      </x:c>
    </x:row>
    <x:row r="5110" ht="22" customHeight="1">
      <x:c r="A5110" s="2" t="n">
        <x:v>203</x:v>
      </x:c>
      <x:c r="B5110" s="2" t="str">
        <x:v>粤AGR9818</x:v>
      </x:c>
      <x:c r="C5110" s="2" t="str">
        <x:v>钟祥</x:v>
      </x:c>
      <x:c r="D5110" s="8" t="d">
        <x:v>2026-09-07T00:00:00.000Z</x:v>
      </x:c>
      <x:c r="E5110" s="7" t="n">
        <x:v>219.1</x:v>
      </x:c>
      <x:c r="F5110" s="7" t="n">
        <x:v>221.6</x:v>
      </x:c>
      <x:c r="G5110" s="7" t="n">
        <x:v>199.7</x:v>
      </x:c>
      <x:c r="H5110" s="2" t="str">
        <x:v>是</x:v>
      </x:c>
      <x:c r="I5110" s="7" t="n">
        <x:f>IF(AND(ISNUMBER(E5110),ISNUMBER(F5110)),E5110-F5110,"")</x:f>
        <x:v>-2.5</x:v>
      </x:c>
      <x:c r="J5110" s="2" t="str">
        <x:f>IF(H5110="否","不适用",IF(AND(ISNUMBER(E5110),ISNUMBER(F5110)),IF(I5110&gt;'规则与名单'!$B$2,"是","否"),"未判定"))</x:f>
        <x:v>否</x:v>
      </x:c>
      <x:c r="K5110" s="2" t="str">
        <x:f>IF(J5110="是",IF(ISNUMBER(F5110),"测试日GPS","缺失"),IF(ISNUMBER(G5110),"非测试日纯氢",IF(AND(H5110="是",J5110="未判定"),IF(ISNUMBER(F5110),"测试名单无纯氢GPS","缺失"),IF(ISNUMBER(E5110),"非测试日仪表","缺失"))))</x:f>
        <x:v>非测试日纯氢</x:v>
      </x:c>
      <x:c r="L5110" s="7" t="n">
        <x:f>IF(K5110="缺失","",IF(K5110="非测试日纯氢",G5110,IF(K5110="非测试日仪表",E5110,F5110)))</x:f>
        <x:v>199.7</x:v>
      </x:c>
      <x:c r="M5110" s="2" t="n">
        <x:f>IF(K5110="缺失",1,0)</x:f>
        <x:v>0</x:v>
      </x:c>
      <x:c r="N5110" s="2" t="str">
        <x:v>车辆里程查询_20260901-20260930_1024辆_仪表里程.xlsx / K301</x:v>
      </x:c>
      <x:c r="O5110" s="2" t="str">
        <x:v>车辆里程查询_20260901-20260930_1024辆_GPS里程.xlsx / K308</x:v>
      </x:c>
      <x:c r="P5110" s="2" t="str">
        <x:v>车辆纯氢气里程查询_20260901-20260930_1024辆.xlsx / K608</x:v>
      </x:c>
    </x:row>
    <x:row r="5111" ht="22" customHeight="1">
      <x:c r="A5111" s="2" t="n">
        <x:v>203</x:v>
      </x:c>
      <x:c r="B5111" s="2" t="str">
        <x:v>粤AGR9818</x:v>
      </x:c>
      <x:c r="C5111" s="2" t="str">
        <x:v>钟祥</x:v>
      </x:c>
      <x:c r="D5111" s="8" t="d">
        <x:v>2026-09-08T00:00:00.000Z</x:v>
      </x:c>
      <x:c r="E5111" s="7" t="n">
        <x:v>270</x:v>
      </x:c>
      <x:c r="F5111" s="7" t="n">
        <x:v>346.5</x:v>
      </x:c>
      <x:c r="G5111" s="7" t="n">
        <x:v>259.2</x:v>
      </x:c>
      <x:c r="H5111" s="2" t="str">
        <x:v>是</x:v>
      </x:c>
      <x:c r="I5111" s="7" t="n">
        <x:f>IF(AND(ISNUMBER(E5111),ISNUMBER(F5111)),E5111-F5111,"")</x:f>
        <x:v>-76.5</x:v>
      </x:c>
      <x:c r="J5111" s="2" t="str">
        <x:f>IF(H5111="否","不适用",IF(AND(ISNUMBER(E5111),ISNUMBER(F5111)),IF(I5111&gt;'规则与名单'!$B$2,"是","否"),"未判定"))</x:f>
        <x:v>否</x:v>
      </x:c>
      <x:c r="K5111" s="2" t="str">
        <x:f>IF(J5111="是",IF(ISNUMBER(F5111),"测试日GPS","缺失"),IF(ISNUMBER(G5111),"非测试日纯氢",IF(AND(H5111="是",J5111="未判定"),IF(ISNUMBER(F5111),"测试名单无纯氢GPS","缺失"),IF(ISNUMBER(E5111),"非测试日仪表","缺失"))))</x:f>
        <x:v>非测试日纯氢</x:v>
      </x:c>
      <x:c r="L5111" s="7" t="n">
        <x:f>IF(K5111="缺失","",IF(K5111="非测试日纯氢",G5111,IF(K5111="非测试日仪表",E5111,F5111)))</x:f>
        <x:v>259.2</x:v>
      </x:c>
      <x:c r="M5111" s="2" t="n">
        <x:f>IF(K5111="缺失",1,0)</x:f>
        <x:v>0</x:v>
      </x:c>
      <x:c r="N5111" s="2" t="str">
        <x:v>车辆里程查询_20260901-20260930_1024辆_仪表里程.xlsx / L301</x:v>
      </x:c>
      <x:c r="O5111" s="2" t="str">
        <x:v>车辆里程查询_20260901-20260930_1024辆_GPS里程.xlsx / L308</x:v>
      </x:c>
      <x:c r="P5111" s="2" t="str">
        <x:v>车辆纯氢气里程查询_20260901-20260930_1024辆.xlsx / L608</x:v>
      </x:c>
    </x:row>
    <x:row r="5112" ht="22" customHeight="1">
      <x:c r="A5112" s="2" t="n">
        <x:v>204</x:v>
      </x:c>
      <x:c r="B5112" s="2" t="str">
        <x:v>粤AGR9825</x:v>
      </x:c>
      <x:c r="C5112" s="2" t="str">
        <x:v>钟祥</x:v>
      </x:c>
      <x:c r="D5112" s="8" t="d">
        <x:v>2026-09-08T00:00:00.000Z</x:v>
      </x:c>
      <x:c r="E5112" s="7" t="n">
        <x:v>77.843</x:v>
      </x:c>
      <x:c r="F5112" s="7" t="n">
        <x:v>78.9</x:v>
      </x:c>
      <x:c r="G5112" s="7" t="n">
        <x:v>80.4</x:v>
      </x:c>
      <x:c r="H5112" s="2" t="str">
        <x:v>否</x:v>
      </x:c>
      <x:c r="I5112" s="7" t="n">
        <x:f>IF(AND(ISNUMBER(E5112),ISNUMBER(F5112)),E5112-F5112,"")</x:f>
        <x:v>-1.0570000000000022</x:v>
      </x:c>
      <x:c r="J5112" s="2" t="str">
        <x:f>IF(H5112="否","不适用",IF(AND(ISNUMBER(E5112),ISNUMBER(F5112)),IF(I5112&gt;'规则与名单'!$B$2,"是","否"),"未判定"))</x:f>
        <x:v>不适用</x:v>
      </x:c>
      <x:c r="K5112" s="2" t="str">
        <x:f>IF(J5112="是",IF(ISNUMBER(F5112),"测试日GPS","缺失"),IF(ISNUMBER(G5112),"非测试日纯氢",IF(AND(H5112="是",J5112="未判定"),IF(ISNUMBER(F5112),"测试名单无纯氢GPS","缺失"),IF(ISNUMBER(E5112),"非测试日仪表","缺失"))))</x:f>
        <x:v>非测试日纯氢</x:v>
      </x:c>
      <x:c r="L5112" s="7" t="n">
        <x:f>IF(K5112="缺失","",IF(K5112="非测试日纯氢",G5112,IF(K5112="非测试日仪表",E5112,F5112)))</x:f>
        <x:v>80.4</x:v>
      </x:c>
      <x:c r="M5112" s="2" t="n">
        <x:f>IF(K5112="缺失",1,0)</x:f>
        <x:v>0</x:v>
      </x:c>
      <x:c r="N5112" s="2" t="str">
        <x:v>车辆里程查询_20260901-20260930_1024辆_仪表里程.xlsx / L501</x:v>
      </x:c>
      <x:c r="O5112" s="2" t="str">
        <x:v>车辆里程查询_20260901-20260930_1024辆_GPS里程.xlsx / L501</x:v>
      </x:c>
      <x:c r="P5112" s="2" t="str">
        <x:v>车辆纯氢气里程查询_20260901-20260930_1024辆.xlsx / L406</x:v>
      </x:c>
    </x:row>
    <x:row r="5113" ht="22" customHeight="1">
      <x:c r="A5113" s="2" t="n">
        <x:v>204</x:v>
      </x:c>
      <x:c r="B5113" s="2" t="str">
        <x:v>粤AGR9825</x:v>
      </x:c>
      <x:c r="C5113" s="2" t="str">
        <x:v>钟祥</x:v>
      </x:c>
      <x:c r="D5113" s="8" t="d">
        <x:v>2026-09-09T00:00:00.000Z</x:v>
      </x:c>
      <x:c r="E5113" s="7" t="n">
        <x:v>161.8</x:v>
      </x:c>
      <x:c r="F5113" s="7" t="n">
        <x:v>81.7</x:v>
      </x:c>
      <x:c r="G5113" s="7" t="n">
        <x:v>81.4</x:v>
      </x:c>
      <x:c r="H5113" s="2" t="str">
        <x:v>否</x:v>
      </x:c>
      <x:c r="I5113" s="7" t="n">
        <x:f>IF(AND(ISNUMBER(E5113),ISNUMBER(F5113)),E5113-F5113,"")</x:f>
        <x:v>80.10000000000001</x:v>
      </x:c>
      <x:c r="J5113" s="2" t="str">
        <x:f>IF(H5113="否","不适用",IF(AND(ISNUMBER(E5113),ISNUMBER(F5113)),IF(I5113&gt;'规则与名单'!$B$2,"是","否"),"未判定"))</x:f>
        <x:v>不适用</x:v>
      </x:c>
      <x:c r="K5113" s="2" t="str">
        <x:f>IF(J5113="是",IF(ISNUMBER(F5113),"测试日GPS","缺失"),IF(ISNUMBER(G5113),"非测试日纯氢",IF(AND(H5113="是",J5113="未判定"),IF(ISNUMBER(F5113),"测试名单无纯氢GPS","缺失"),IF(ISNUMBER(E5113),"非测试日仪表","缺失"))))</x:f>
        <x:v>非测试日纯氢</x:v>
      </x:c>
      <x:c r="L5113" s="7" t="n">
        <x:f>IF(K5113="缺失","",IF(K5113="非测试日纯氢",G5113,IF(K5113="非测试日仪表",E5113,F5113)))</x:f>
        <x:v>81.4</x:v>
      </x:c>
      <x:c r="M5113" s="2" t="n">
        <x:f>IF(K5113="缺失",1,0)</x:f>
        <x:v>0</x:v>
      </x:c>
      <x:c r="N5113" s="2" t="str">
        <x:v>车辆里程查询_20260901-20260930_1024辆_仪表里程.xlsx / M501</x:v>
      </x:c>
      <x:c r="O5113" s="2" t="str">
        <x:v>车辆里程查询_20260901-20260930_1024辆_GPS里程.xlsx / M501</x:v>
      </x:c>
      <x:c r="P5113" s="2" t="str">
        <x:v>车辆纯氢气里程查询_20260901-20260930_1024辆.xlsx / M406</x:v>
      </x:c>
    </x:row>
    <x:row r="5114" ht="22" customHeight="1">
      <x:c r="A5114" s="2" t="n">
        <x:v>204</x:v>
      </x:c>
      <x:c r="B5114" s="2" t="str">
        <x:v>粤AGR9825</x:v>
      </x:c>
      <x:c r="C5114" s="2" t="str">
        <x:v>钟祥</x:v>
      </x:c>
      <x:c r="D5114" s="8" t="d">
        <x:v>2026-09-10T00:00:00.000Z</x:v>
      </x:c>
      <x:c r="E5114" s="7" t="n">
        <x:v>86.6</x:v>
      </x:c>
      <x:c r="F5114" s="7" t="n">
        <x:v>88</x:v>
      </x:c>
      <x:c r="G5114" s="7" t="n">
        <x:v>86.5</x:v>
      </x:c>
      <x:c r="H5114" s="2" t="str">
        <x:v>否</x:v>
      </x:c>
      <x:c r="I5114" s="7" t="n">
        <x:f>IF(AND(ISNUMBER(E5114),ISNUMBER(F5114)),E5114-F5114,"")</x:f>
        <x:v>-1.4000000000000057</x:v>
      </x:c>
      <x:c r="J5114" s="2" t="str">
        <x:f>IF(H5114="否","不适用",IF(AND(ISNUMBER(E5114),ISNUMBER(F5114)),IF(I5114&gt;'规则与名单'!$B$2,"是","否"),"未判定"))</x:f>
        <x:v>不适用</x:v>
      </x:c>
      <x:c r="K5114" s="2" t="str">
        <x:f>IF(J5114="是",IF(ISNUMBER(F5114),"测试日GPS","缺失"),IF(ISNUMBER(G5114),"非测试日纯氢",IF(AND(H5114="是",J5114="未判定"),IF(ISNUMBER(F5114),"测试名单无纯氢GPS","缺失"),IF(ISNUMBER(E5114),"非测试日仪表","缺失"))))</x:f>
        <x:v>非测试日纯氢</x:v>
      </x:c>
      <x:c r="L5114" s="7" t="n">
        <x:f>IF(K5114="缺失","",IF(K5114="非测试日纯氢",G5114,IF(K5114="非测试日仪表",E5114,F5114)))</x:f>
        <x:v>86.5</x:v>
      </x:c>
      <x:c r="M5114" s="2" t="n">
        <x:f>IF(K5114="缺失",1,0)</x:f>
        <x:v>0</x:v>
      </x:c>
      <x:c r="N5114" s="2" t="str">
        <x:v>车辆里程查询_20260901-20260930_1024辆_仪表里程.xlsx / N501</x:v>
      </x:c>
      <x:c r="O5114" s="2" t="str">
        <x:v>车辆里程查询_20260901-20260930_1024辆_GPS里程.xlsx / N501</x:v>
      </x:c>
      <x:c r="P5114" s="2" t="str">
        <x:v>车辆纯氢气里程查询_20260901-20260930_1024辆.xlsx / N406</x:v>
      </x:c>
    </x:row>
    <x:row r="5115" ht="22" customHeight="1">
      <x:c r="A5115" s="2" t="n">
        <x:v>204</x:v>
      </x:c>
      <x:c r="B5115" s="2" t="str">
        <x:v>粤AGR9825</x:v>
      </x:c>
      <x:c r="C5115" s="2" t="str">
        <x:v>钟祥</x:v>
      </x:c>
      <x:c r="D5115" s="8" t="d">
        <x:v>2026-09-11T00:00:00.000Z</x:v>
      </x:c>
      <x:c r="E5115" s="7" t="n">
        <x:v>80.2</x:v>
      </x:c>
      <x:c r="F5115" s="7" t="n">
        <x:v>81.2</x:v>
      </x:c>
      <x:c r="G5115" s="7" t="n">
        <x:v>80.1</x:v>
      </x:c>
      <x:c r="H5115" s="2" t="str">
        <x:v>否</x:v>
      </x:c>
      <x:c r="I5115" s="7" t="n">
        <x:f>IF(AND(ISNUMBER(E5115),ISNUMBER(F5115)),E5115-F5115,"")</x:f>
        <x:v>-1</x:v>
      </x:c>
      <x:c r="J5115" s="2" t="str">
        <x:f>IF(H5115="否","不适用",IF(AND(ISNUMBER(E5115),ISNUMBER(F5115)),IF(I5115&gt;'规则与名单'!$B$2,"是","否"),"未判定"))</x:f>
        <x:v>不适用</x:v>
      </x:c>
      <x:c r="K5115" s="2" t="str">
        <x:f>IF(J5115="是",IF(ISNUMBER(F5115),"测试日GPS","缺失"),IF(ISNUMBER(G5115),"非测试日纯氢",IF(AND(H5115="是",J5115="未判定"),IF(ISNUMBER(F5115),"测试名单无纯氢GPS","缺失"),IF(ISNUMBER(E5115),"非测试日仪表","缺失"))))</x:f>
        <x:v>非测试日纯氢</x:v>
      </x:c>
      <x:c r="L5115" s="7" t="n">
        <x:f>IF(K5115="缺失","",IF(K5115="非测试日纯氢",G5115,IF(K5115="非测试日仪表",E5115,F5115)))</x:f>
        <x:v>80.1</x:v>
      </x:c>
      <x:c r="M5115" s="2" t="n">
        <x:f>IF(K5115="缺失",1,0)</x:f>
        <x:v>0</x:v>
      </x:c>
      <x:c r="N5115" s="2" t="str">
        <x:v>车辆里程查询_20260901-20260930_1024辆_仪表里程.xlsx / O501</x:v>
      </x:c>
      <x:c r="O5115" s="2" t="str">
        <x:v>车辆里程查询_20260901-20260930_1024辆_GPS里程.xlsx / O501</x:v>
      </x:c>
      <x:c r="P5115" s="2" t="str">
        <x:v>车辆纯氢气里程查询_20260901-20260930_1024辆.xlsx / O406</x:v>
      </x:c>
    </x:row>
    <x:row r="5116" ht="22" customHeight="1">
      <x:c r="A5116" s="2" t="n">
        <x:v>204</x:v>
      </x:c>
      <x:c r="B5116" s="2" t="str">
        <x:v>粤AGR9825</x:v>
      </x:c>
      <x:c r="C5116" s="2" t="str">
        <x:v>钟祥</x:v>
      </x:c>
      <x:c r="D5116" s="8" t="d">
        <x:v>2026-09-12T00:00:00.000Z</x:v>
      </x:c>
      <x:c r="E5116" s="7" t="n">
        <x:v>82.3</x:v>
      </x:c>
      <x:c r="F5116" s="7" t="n">
        <x:v>89.2</x:v>
      </x:c>
      <x:c r="G5116" s="7" t="n">
        <x:v>20.4</x:v>
      </x:c>
      <x:c r="H5116" s="2" t="str">
        <x:v>否</x:v>
      </x:c>
      <x:c r="I5116" s="7" t="n">
        <x:f>IF(AND(ISNUMBER(E5116),ISNUMBER(F5116)),E5116-F5116,"")</x:f>
        <x:v>-6.900000000000006</x:v>
      </x:c>
      <x:c r="J5116" s="2" t="str">
        <x:f>IF(H5116="否","不适用",IF(AND(ISNUMBER(E5116),ISNUMBER(F5116)),IF(I5116&gt;'规则与名单'!$B$2,"是","否"),"未判定"))</x:f>
        <x:v>不适用</x:v>
      </x:c>
      <x:c r="K5116" s="2" t="str">
        <x:f>IF(J5116="是",IF(ISNUMBER(F5116),"测试日GPS","缺失"),IF(ISNUMBER(G5116),"非测试日纯氢",IF(AND(H5116="是",J5116="未判定"),IF(ISNUMBER(F5116),"测试名单无纯氢GPS","缺失"),IF(ISNUMBER(E5116),"非测试日仪表","缺失"))))</x:f>
        <x:v>非测试日纯氢</x:v>
      </x:c>
      <x:c r="L5116" s="7" t="n">
        <x:f>IF(K5116="缺失","",IF(K5116="非测试日纯氢",G5116,IF(K5116="非测试日仪表",E5116,F5116)))</x:f>
        <x:v>20.4</x:v>
      </x:c>
      <x:c r="M5116" s="2" t="n">
        <x:f>IF(K5116="缺失",1,0)</x:f>
        <x:v>0</x:v>
      </x:c>
      <x:c r="N5116" s="2" t="str">
        <x:v>车辆里程查询_20260901-20260930_1024辆_仪表里程.xlsx / P501</x:v>
      </x:c>
      <x:c r="O5116" s="2" t="str">
        <x:v>车辆里程查询_20260901-20260930_1024辆_GPS里程.xlsx / P501</x:v>
      </x:c>
      <x:c r="P5116" s="2" t="str">
        <x:v>车辆纯氢气里程查询_20260901-20260930_1024辆.xlsx / P406</x:v>
      </x:c>
    </x:row>
    <x:row r="5117" ht="22" customHeight="1">
      <x:c r="A5117" s="2" t="n">
        <x:v>204</x:v>
      </x:c>
      <x:c r="B5117" s="2" t="str">
        <x:v>粤AGR9825</x:v>
      </x:c>
      <x:c r="C5117" s="2" t="str">
        <x:v>钟祥</x:v>
      </x:c>
      <x:c r="D5117" s="8" t="d">
        <x:v>2026-09-13T00:00:00.000Z</x:v>
      </x:c>
      <x:c r="E5117" s="7"/>
      <x:c r="F5117" s="7" t="n">
        <x:v>0.03</x:v>
      </x:c>
      <x:c r="G5117" s="7"/>
      <x:c r="H5117" s="2" t="str">
        <x:v>否</x:v>
      </x:c>
      <x:c r="I5117" s="7" t="str">
        <x:f>IF(AND(ISNUMBER(E5117),ISNUMBER(F5117)),E5117-F5117,"")</x:f>
      </x:c>
      <x:c r="J5117" s="2" t="str">
        <x:f>IF(H5117="否","不适用",IF(AND(ISNUMBER(E5117),ISNUMBER(F5117)),IF(I5117&gt;'规则与名单'!$B$2,"是","否"),"未判定"))</x:f>
        <x:v>不适用</x:v>
      </x:c>
      <x:c r="K5117" s="2" t="str">
        <x:f>IF(J5117="是",IF(ISNUMBER(F5117),"测试日GPS","缺失"),IF(ISNUMBER(G5117),"非测试日纯氢",IF(AND(H5117="是",J5117="未判定"),IF(ISNUMBER(F5117),"测试名单无纯氢GPS","缺失"),IF(ISNUMBER(E5117),"非测试日仪表","缺失"))))</x:f>
        <x:v>缺失</x:v>
      </x:c>
      <x:c r="L5117" s="7" t="str">
        <x:f>IF(K5117="缺失","",IF(K5117="非测试日纯氢",G5117,IF(K5117="非测试日仪表",E5117,F5117)))</x:f>
      </x:c>
      <x:c r="M5117" s="2" t="n">
        <x:f>IF(K5117="缺失",1,0)</x:f>
        <x:v>1</x:v>
      </x:c>
      <x:c r="N5117" s="2" t="str">
        <x:v>车辆里程查询_20260901-20260930_1024辆_仪表里程.xlsx / Q501</x:v>
      </x:c>
      <x:c r="O5117" s="2" t="str">
        <x:v>车辆里程查询_20260901-20260930_1024辆_GPS里程.xlsx / Q501</x:v>
      </x:c>
      <x:c r="P5117" s="2" t="str">
        <x:v>车辆纯氢气里程查询_20260901-20260930_1024辆.xlsx / Q406</x:v>
      </x:c>
    </x:row>
    <x:row r="5118" ht="22" customHeight="1">
      <x:c r="A5118" s="2" t="n">
        <x:v>204</x:v>
      </x:c>
      <x:c r="B5118" s="2" t="str">
        <x:v>粤AGR9825</x:v>
      </x:c>
      <x:c r="C5118" s="2" t="str">
        <x:v>钟祥</x:v>
      </x:c>
      <x:c r="D5118" s="8" t="d">
        <x:v>2026-09-14T00:00:00.000Z</x:v>
      </x:c>
      <x:c r="E5118" s="7" t="n">
        <x:v>26.7</x:v>
      </x:c>
      <x:c r="F5118" s="7" t="n">
        <x:v>19.9</x:v>
      </x:c>
      <x:c r="G5118" s="7" t="n">
        <x:v>17.9</x:v>
      </x:c>
      <x:c r="H5118" s="2" t="str">
        <x:v>否</x:v>
      </x:c>
      <x:c r="I5118" s="7" t="n">
        <x:f>IF(AND(ISNUMBER(E5118),ISNUMBER(F5118)),E5118-F5118,"")</x:f>
        <x:v>6.800000000000001</x:v>
      </x:c>
      <x:c r="J5118" s="2" t="str">
        <x:f>IF(H5118="否","不适用",IF(AND(ISNUMBER(E5118),ISNUMBER(F5118)),IF(I5118&gt;'规则与名单'!$B$2,"是","否"),"未判定"))</x:f>
        <x:v>不适用</x:v>
      </x:c>
      <x:c r="K5118" s="2" t="str">
        <x:f>IF(J5118="是",IF(ISNUMBER(F5118),"测试日GPS","缺失"),IF(ISNUMBER(G5118),"非测试日纯氢",IF(AND(H5118="是",J5118="未判定"),IF(ISNUMBER(F5118),"测试名单无纯氢GPS","缺失"),IF(ISNUMBER(E5118),"非测试日仪表","缺失"))))</x:f>
        <x:v>非测试日纯氢</x:v>
      </x:c>
      <x:c r="L5118" s="7" t="n">
        <x:f>IF(K5118="缺失","",IF(K5118="非测试日纯氢",G5118,IF(K5118="非测试日仪表",E5118,F5118)))</x:f>
        <x:v>17.9</x:v>
      </x:c>
      <x:c r="M5118" s="2" t="n">
        <x:f>IF(K5118="缺失",1,0)</x:f>
        <x:v>0</x:v>
      </x:c>
      <x:c r="N5118" s="2" t="str">
        <x:v>车辆里程查询_20260901-20260930_1024辆_仪表里程.xlsx / R501</x:v>
      </x:c>
      <x:c r="O5118" s="2" t="str">
        <x:v>车辆里程查询_20260901-20260930_1024辆_GPS里程.xlsx / R501</x:v>
      </x:c>
      <x:c r="P5118" s="2" t="str">
        <x:v>车辆纯氢气里程查询_20260901-20260930_1024辆.xlsx / R406</x:v>
      </x:c>
    </x:row>
    <x:row r="5119" ht="22" customHeight="1">
      <x:c r="A5119" s="2" t="n">
        <x:v>204</x:v>
      </x:c>
      <x:c r="B5119" s="2" t="str">
        <x:v>粤AGR9825</x:v>
      </x:c>
      <x:c r="C5119" s="2" t="str">
        <x:v>钟祥</x:v>
      </x:c>
      <x:c r="D5119" s="8" t="d">
        <x:v>2026-09-15T00:00:00.000Z</x:v>
      </x:c>
      <x:c r="E5119" s="7" t="n">
        <x:v>84.6</x:v>
      </x:c>
      <x:c r="F5119" s="7" t="n">
        <x:v>85.5</x:v>
      </x:c>
      <x:c r="G5119" s="7" t="n">
        <x:v>84.4</x:v>
      </x:c>
      <x:c r="H5119" s="2" t="str">
        <x:v>否</x:v>
      </x:c>
      <x:c r="I5119" s="7" t="n">
        <x:f>IF(AND(ISNUMBER(E5119),ISNUMBER(F5119)),E5119-F5119,"")</x:f>
        <x:v>-0.9000000000000057</x:v>
      </x:c>
      <x:c r="J5119" s="2" t="str">
        <x:f>IF(H5119="否","不适用",IF(AND(ISNUMBER(E5119),ISNUMBER(F5119)),IF(I5119&gt;'规则与名单'!$B$2,"是","否"),"未判定"))</x:f>
        <x:v>不适用</x:v>
      </x:c>
      <x:c r="K5119" s="2" t="str">
        <x:f>IF(J5119="是",IF(ISNUMBER(F5119),"测试日GPS","缺失"),IF(ISNUMBER(G5119),"非测试日纯氢",IF(AND(H5119="是",J5119="未判定"),IF(ISNUMBER(F5119),"测试名单无纯氢GPS","缺失"),IF(ISNUMBER(E5119),"非测试日仪表","缺失"))))</x:f>
        <x:v>非测试日纯氢</x:v>
      </x:c>
      <x:c r="L5119" s="7" t="n">
        <x:f>IF(K5119="缺失","",IF(K5119="非测试日纯氢",G5119,IF(K5119="非测试日仪表",E5119,F5119)))</x:f>
        <x:v>84.4</x:v>
      </x:c>
      <x:c r="M5119" s="2" t="n">
        <x:f>IF(K5119="缺失",1,0)</x:f>
        <x:v>0</x:v>
      </x:c>
      <x:c r="N5119" s="2" t="str">
        <x:v>车辆里程查询_20260901-20260930_1024辆_仪表里程.xlsx / S501</x:v>
      </x:c>
      <x:c r="O5119" s="2" t="str">
        <x:v>车辆里程查询_20260901-20260930_1024辆_GPS里程.xlsx / S501</x:v>
      </x:c>
      <x:c r="P5119" s="2" t="str">
        <x:v>车辆纯氢气里程查询_20260901-20260930_1024辆.xlsx / S406</x:v>
      </x:c>
    </x:row>
    <x:row r="5120" ht="22" customHeight="1">
      <x:c r="A5120" s="2" t="n">
        <x:v>204</x:v>
      </x:c>
      <x:c r="B5120" s="2" t="str">
        <x:v>粤AGR9825</x:v>
      </x:c>
      <x:c r="C5120" s="2" t="str">
        <x:v>钟祥</x:v>
      </x:c>
      <x:c r="D5120" s="8" t="d">
        <x:v>2026-09-16T00:00:00.000Z</x:v>
      </x:c>
      <x:c r="E5120" s="7" t="n">
        <x:v>80.1</x:v>
      </x:c>
      <x:c r="F5120" s="7" t="n">
        <x:v>80.3</x:v>
      </x:c>
      <x:c r="G5120" s="7" t="n">
        <x:v>80.1</x:v>
      </x:c>
      <x:c r="H5120" s="2" t="str">
        <x:v>否</x:v>
      </x:c>
      <x:c r="I5120" s="7" t="n">
        <x:f>IF(AND(ISNUMBER(E5120),ISNUMBER(F5120)),E5120-F5120,"")</x:f>
        <x:v>-0.20000000000000284</x:v>
      </x:c>
      <x:c r="J5120" s="2" t="str">
        <x:f>IF(H5120="否","不适用",IF(AND(ISNUMBER(E5120),ISNUMBER(F5120)),IF(I5120&gt;'规则与名单'!$B$2,"是","否"),"未判定"))</x:f>
        <x:v>不适用</x:v>
      </x:c>
      <x:c r="K5120" s="2" t="str">
        <x:f>IF(J5120="是",IF(ISNUMBER(F5120),"测试日GPS","缺失"),IF(ISNUMBER(G5120),"非测试日纯氢",IF(AND(H5120="是",J5120="未判定"),IF(ISNUMBER(F5120),"测试名单无纯氢GPS","缺失"),IF(ISNUMBER(E5120),"非测试日仪表","缺失"))))</x:f>
        <x:v>非测试日纯氢</x:v>
      </x:c>
      <x:c r="L5120" s="7" t="n">
        <x:f>IF(K5120="缺失","",IF(K5120="非测试日纯氢",G5120,IF(K5120="非测试日仪表",E5120,F5120)))</x:f>
        <x:v>80.1</x:v>
      </x:c>
      <x:c r="M5120" s="2" t="n">
        <x:f>IF(K5120="缺失",1,0)</x:f>
        <x:v>0</x:v>
      </x:c>
      <x:c r="N5120" s="2" t="str">
        <x:v>车辆里程查询_20260901-20260930_1024辆_仪表里程.xlsx / T501</x:v>
      </x:c>
      <x:c r="O5120" s="2" t="str">
        <x:v>车辆里程查询_20260901-20260930_1024辆_GPS里程.xlsx / T501</x:v>
      </x:c>
      <x:c r="P5120" s="2" t="str">
        <x:v>车辆纯氢气里程查询_20260901-20260930_1024辆.xlsx / T406</x:v>
      </x:c>
    </x:row>
    <x:row r="5121" ht="22" customHeight="1">
      <x:c r="A5121" s="2" t="n">
        <x:v>204</x:v>
      </x:c>
      <x:c r="B5121" s="2" t="str">
        <x:v>粤AGR9825</x:v>
      </x:c>
      <x:c r="C5121" s="2" t="str">
        <x:v>钟祥</x:v>
      </x:c>
      <x:c r="D5121" s="8" t="d">
        <x:v>2026-09-17T00:00:00.000Z</x:v>
      </x:c>
      <x:c r="E5121" s="7" t="n">
        <x:v>114.9</x:v>
      </x:c>
      <x:c r="F5121" s="7" t="n">
        <x:v>118.2</x:v>
      </x:c>
      <x:c r="G5121" s="7" t="n">
        <x:v>107.8</x:v>
      </x:c>
      <x:c r="H5121" s="2" t="str">
        <x:v>否</x:v>
      </x:c>
      <x:c r="I5121" s="7" t="n">
        <x:f>IF(AND(ISNUMBER(E5121),ISNUMBER(F5121)),E5121-F5121,"")</x:f>
        <x:v>-3.299999999999997</x:v>
      </x:c>
      <x:c r="J5121" s="2" t="str">
        <x:f>IF(H5121="否","不适用",IF(AND(ISNUMBER(E5121),ISNUMBER(F5121)),IF(I5121&gt;'规则与名单'!$B$2,"是","否"),"未判定"))</x:f>
        <x:v>不适用</x:v>
      </x:c>
      <x:c r="K5121" s="2" t="str">
        <x:f>IF(J5121="是",IF(ISNUMBER(F5121),"测试日GPS","缺失"),IF(ISNUMBER(G5121),"非测试日纯氢",IF(AND(H5121="是",J5121="未判定"),IF(ISNUMBER(F5121),"测试名单无纯氢GPS","缺失"),IF(ISNUMBER(E5121),"非测试日仪表","缺失"))))</x:f>
        <x:v>非测试日纯氢</x:v>
      </x:c>
      <x:c r="L5121" s="7" t="n">
        <x:f>IF(K5121="缺失","",IF(K5121="非测试日纯氢",G5121,IF(K5121="非测试日仪表",E5121,F5121)))</x:f>
        <x:v>107.8</x:v>
      </x:c>
      <x:c r="M5121" s="2" t="n">
        <x:f>IF(K5121="缺失",1,0)</x:f>
        <x:v>0</x:v>
      </x:c>
      <x:c r="N5121" s="2" t="str">
        <x:v>车辆里程查询_20260901-20260930_1024辆_仪表里程.xlsx / U501</x:v>
      </x:c>
      <x:c r="O5121" s="2" t="str">
        <x:v>车辆里程查询_20260901-20260930_1024辆_GPS里程.xlsx / U501</x:v>
      </x:c>
      <x:c r="P5121" s="2" t="str">
        <x:v>车辆纯氢气里程查询_20260901-20260930_1024辆.xlsx / U406</x:v>
      </x:c>
    </x:row>
    <x:row r="5122" ht="22" customHeight="1">
      <x:c r="A5122" s="2" t="n">
        <x:v>204</x:v>
      </x:c>
      <x:c r="B5122" s="2" t="str">
        <x:v>粤AGR9825</x:v>
      </x:c>
      <x:c r="C5122" s="2" t="str">
        <x:v>钟祥</x:v>
      </x:c>
      <x:c r="D5122" s="8" t="d">
        <x:v>2026-09-18T00:00:00.000Z</x:v>
      </x:c>
      <x:c r="E5122" s="7" t="n">
        <x:v>81.7</x:v>
      </x:c>
      <x:c r="F5122" s="7" t="n">
        <x:v>80.6</x:v>
      </x:c>
      <x:c r="G5122" s="7" t="n">
        <x:v>51.1</x:v>
      </x:c>
      <x:c r="H5122" s="2" t="str">
        <x:v>否</x:v>
      </x:c>
      <x:c r="I5122" s="7" t="n">
        <x:f>IF(AND(ISNUMBER(E5122),ISNUMBER(F5122)),E5122-F5122,"")</x:f>
        <x:v>1.1000000000000085</x:v>
      </x:c>
      <x:c r="J5122" s="2" t="str">
        <x:f>IF(H5122="否","不适用",IF(AND(ISNUMBER(E5122),ISNUMBER(F5122)),IF(I5122&gt;'规则与名单'!$B$2,"是","否"),"未判定"))</x:f>
        <x:v>不适用</x:v>
      </x:c>
      <x:c r="K5122" s="2" t="str">
        <x:f>IF(J5122="是",IF(ISNUMBER(F5122),"测试日GPS","缺失"),IF(ISNUMBER(G5122),"非测试日纯氢",IF(AND(H5122="是",J5122="未判定"),IF(ISNUMBER(F5122),"测试名单无纯氢GPS","缺失"),IF(ISNUMBER(E5122),"非测试日仪表","缺失"))))</x:f>
        <x:v>非测试日纯氢</x:v>
      </x:c>
      <x:c r="L5122" s="7" t="n">
        <x:f>IF(K5122="缺失","",IF(K5122="非测试日纯氢",G5122,IF(K5122="非测试日仪表",E5122,F5122)))</x:f>
        <x:v>51.1</x:v>
      </x:c>
      <x:c r="M5122" s="2" t="n">
        <x:f>IF(K5122="缺失",1,0)</x:f>
        <x:v>0</x:v>
      </x:c>
      <x:c r="N5122" s="2" t="str">
        <x:v>车辆里程查询_20260901-20260930_1024辆_仪表里程.xlsx / V501</x:v>
      </x:c>
      <x:c r="O5122" s="2" t="str">
        <x:v>车辆里程查询_20260901-20260930_1024辆_GPS里程.xlsx / V501</x:v>
      </x:c>
      <x:c r="P5122" s="2" t="str">
        <x:v>车辆纯氢气里程查询_20260901-20260930_1024辆.xlsx / V406</x:v>
      </x:c>
    </x:row>
    <x:row r="5123" ht="22" customHeight="1">
      <x:c r="A5123" s="2" t="n">
        <x:v>204</x:v>
      </x:c>
      <x:c r="B5123" s="2" t="str">
        <x:v>粤AGR9825</x:v>
      </x:c>
      <x:c r="C5123" s="2" t="str">
        <x:v>钟祥</x:v>
      </x:c>
      <x:c r="D5123" s="8" t="d">
        <x:v>2026-09-19T00:00:00.000Z</x:v>
      </x:c>
      <x:c r="E5123" s="7" t="n">
        <x:v>7.6</x:v>
      </x:c>
      <x:c r="F5123" s="7" t="n">
        <x:v>8.4</x:v>
      </x:c>
      <x:c r="G5123" s="7" t="n">
        <x:v>8</x:v>
      </x:c>
      <x:c r="H5123" s="2" t="str">
        <x:v>否</x:v>
      </x:c>
      <x:c r="I5123" s="7" t="n">
        <x:f>IF(AND(ISNUMBER(E5123),ISNUMBER(F5123)),E5123-F5123,"")</x:f>
        <x:v>-0.8000000000000007</x:v>
      </x:c>
      <x:c r="J5123" s="2" t="str">
        <x:f>IF(H5123="否","不适用",IF(AND(ISNUMBER(E5123),ISNUMBER(F5123)),IF(I5123&gt;'规则与名单'!$B$2,"是","否"),"未判定"))</x:f>
        <x:v>不适用</x:v>
      </x:c>
      <x:c r="K5123" s="2" t="str">
        <x:f>IF(J5123="是",IF(ISNUMBER(F5123),"测试日GPS","缺失"),IF(ISNUMBER(G5123),"非测试日纯氢",IF(AND(H5123="是",J5123="未判定"),IF(ISNUMBER(F5123),"测试名单无纯氢GPS","缺失"),IF(ISNUMBER(E5123),"非测试日仪表","缺失"))))</x:f>
        <x:v>非测试日纯氢</x:v>
      </x:c>
      <x:c r="L5123" s="7" t="n">
        <x:f>IF(K5123="缺失","",IF(K5123="非测试日纯氢",G5123,IF(K5123="非测试日仪表",E5123,F5123)))</x:f>
        <x:v>8</x:v>
      </x:c>
      <x:c r="M5123" s="2" t="n">
        <x:f>IF(K5123="缺失",1,0)</x:f>
        <x:v>0</x:v>
      </x:c>
      <x:c r="N5123" s="2" t="str">
        <x:v>车辆里程查询_20260901-20260930_1024辆_仪表里程.xlsx / W501</x:v>
      </x:c>
      <x:c r="O5123" s="2" t="str">
        <x:v>车辆里程查询_20260901-20260930_1024辆_GPS里程.xlsx / W501</x:v>
      </x:c>
      <x:c r="P5123" s="2" t="str">
        <x:v>车辆纯氢气里程查询_20260901-20260930_1024辆.xlsx / W406</x:v>
      </x:c>
    </x:row>
    <x:row r="5124" ht="22" customHeight="1">
      <x:c r="A5124" s="2" t="n">
        <x:v>204</x:v>
      </x:c>
      <x:c r="B5124" s="2" t="str">
        <x:v>粤AGR9825</x:v>
      </x:c>
      <x:c r="C5124" s="2" t="str">
        <x:v>钟祥</x:v>
      </x:c>
      <x:c r="D5124" s="8" t="d">
        <x:v>2026-09-20T00:00:00.000Z</x:v>
      </x:c>
      <x:c r="E5124" s="7" t="n">
        <x:v>89.2</x:v>
      </x:c>
      <x:c r="F5124" s="7" t="n">
        <x:v>90.1</x:v>
      </x:c>
      <x:c r="G5124" s="7" t="n">
        <x:v>89.2</x:v>
      </x:c>
      <x:c r="H5124" s="2" t="str">
        <x:v>否</x:v>
      </x:c>
      <x:c r="I5124" s="7" t="n">
        <x:f>IF(AND(ISNUMBER(E5124),ISNUMBER(F5124)),E5124-F5124,"")</x:f>
        <x:v>-0.8999999999999915</x:v>
      </x:c>
      <x:c r="J5124" s="2" t="str">
        <x:f>IF(H5124="否","不适用",IF(AND(ISNUMBER(E5124),ISNUMBER(F5124)),IF(I5124&gt;'规则与名单'!$B$2,"是","否"),"未判定"))</x:f>
        <x:v>不适用</x:v>
      </x:c>
      <x:c r="K5124" s="2" t="str">
        <x:f>IF(J5124="是",IF(ISNUMBER(F5124),"测试日GPS","缺失"),IF(ISNUMBER(G5124),"非测试日纯氢",IF(AND(H5124="是",J5124="未判定"),IF(ISNUMBER(F5124),"测试名单无纯氢GPS","缺失"),IF(ISNUMBER(E5124),"非测试日仪表","缺失"))))</x:f>
        <x:v>非测试日纯氢</x:v>
      </x:c>
      <x:c r="L5124" s="7" t="n">
        <x:f>IF(K5124="缺失","",IF(K5124="非测试日纯氢",G5124,IF(K5124="非测试日仪表",E5124,F5124)))</x:f>
        <x:v>89.2</x:v>
      </x:c>
      <x:c r="M5124" s="2" t="n">
        <x:f>IF(K5124="缺失",1,0)</x:f>
        <x:v>0</x:v>
      </x:c>
      <x:c r="N5124" s="2" t="str">
        <x:v>车辆里程查询_20260901-20260930_1024辆_仪表里程.xlsx / X501</x:v>
      </x:c>
      <x:c r="O5124" s="2" t="str">
        <x:v>车辆里程查询_20260901-20260930_1024辆_GPS里程.xlsx / X501</x:v>
      </x:c>
      <x:c r="P5124" s="2" t="str">
        <x:v>车辆纯氢气里程查询_20260901-20260930_1024辆.xlsx / X406</x:v>
      </x:c>
    </x:row>
    <x:row r="5125" ht="22" customHeight="1">
      <x:c r="A5125" s="2" t="n">
        <x:v>204</x:v>
      </x:c>
      <x:c r="B5125" s="2" t="str">
        <x:v>粤AGR9825</x:v>
      </x:c>
      <x:c r="C5125" s="2" t="str">
        <x:v>钟祥</x:v>
      </x:c>
      <x:c r="D5125" s="8" t="d">
        <x:v>2026-09-21T00:00:00.000Z</x:v>
      </x:c>
      <x:c r="E5125" s="7" t="n">
        <x:v>119.7</x:v>
      </x:c>
      <x:c r="F5125" s="7" t="n">
        <x:v>119.3</x:v>
      </x:c>
      <x:c r="G5125" s="7" t="n">
        <x:v>88.9</x:v>
      </x:c>
      <x:c r="H5125" s="2" t="str">
        <x:v>否</x:v>
      </x:c>
      <x:c r="I5125" s="7" t="n">
        <x:f>IF(AND(ISNUMBER(E5125),ISNUMBER(F5125)),E5125-F5125,"")</x:f>
        <x:v>0.4000000000000057</x:v>
      </x:c>
      <x:c r="J5125" s="2" t="str">
        <x:f>IF(H5125="否","不适用",IF(AND(ISNUMBER(E5125),ISNUMBER(F5125)),IF(I5125&gt;'规则与名单'!$B$2,"是","否"),"未判定"))</x:f>
        <x:v>不适用</x:v>
      </x:c>
      <x:c r="K5125" s="2" t="str">
        <x:f>IF(J5125="是",IF(ISNUMBER(F5125),"测试日GPS","缺失"),IF(ISNUMBER(G5125),"非测试日纯氢",IF(AND(H5125="是",J5125="未判定"),IF(ISNUMBER(F5125),"测试名单无纯氢GPS","缺失"),IF(ISNUMBER(E5125),"非测试日仪表","缺失"))))</x:f>
        <x:v>非测试日纯氢</x:v>
      </x:c>
      <x:c r="L5125" s="7" t="n">
        <x:f>IF(K5125="缺失","",IF(K5125="非测试日纯氢",G5125,IF(K5125="非测试日仪表",E5125,F5125)))</x:f>
        <x:v>88.9</x:v>
      </x:c>
      <x:c r="M5125" s="2" t="n">
        <x:f>IF(K5125="缺失",1,0)</x:f>
        <x:v>0</x:v>
      </x:c>
      <x:c r="N5125" s="2" t="str">
        <x:v>车辆里程查询_20260901-20260930_1024辆_仪表里程.xlsx / Y501</x:v>
      </x:c>
      <x:c r="O5125" s="2" t="str">
        <x:v>车辆里程查询_20260901-20260930_1024辆_GPS里程.xlsx / Y501</x:v>
      </x:c>
      <x:c r="P5125" s="2" t="str">
        <x:v>车辆纯氢气里程查询_20260901-20260930_1024辆.xlsx / Y406</x:v>
      </x:c>
    </x:row>
    <x:row r="5126" ht="22" customHeight="1">
      <x:c r="A5126" s="2" t="n">
        <x:v>204</x:v>
      </x:c>
      <x:c r="B5126" s="2" t="str">
        <x:v>粤AGR9825</x:v>
      </x:c>
      <x:c r="C5126" s="2" t="str">
        <x:v>钟祥</x:v>
      </x:c>
      <x:c r="D5126" s="8" t="d">
        <x:v>2026-09-22T00:00:00.000Z</x:v>
      </x:c>
      <x:c r="E5126" s="7" t="n">
        <x:v>80.1</x:v>
      </x:c>
      <x:c r="F5126" s="7" t="n">
        <x:v>81.6</x:v>
      </x:c>
      <x:c r="G5126" s="7" t="n">
        <x:v>77.1</x:v>
      </x:c>
      <x:c r="H5126" s="2" t="str">
        <x:v>否</x:v>
      </x:c>
      <x:c r="I5126" s="7" t="n">
        <x:f>IF(AND(ISNUMBER(E5126),ISNUMBER(F5126)),E5126-F5126,"")</x:f>
        <x:v>-1.5</x:v>
      </x:c>
      <x:c r="J5126" s="2" t="str">
        <x:f>IF(H5126="否","不适用",IF(AND(ISNUMBER(E5126),ISNUMBER(F5126)),IF(I5126&gt;'规则与名单'!$B$2,"是","否"),"未判定"))</x:f>
        <x:v>不适用</x:v>
      </x:c>
      <x:c r="K5126" s="2" t="str">
        <x:f>IF(J5126="是",IF(ISNUMBER(F5126),"测试日GPS","缺失"),IF(ISNUMBER(G5126),"非测试日纯氢",IF(AND(H5126="是",J5126="未判定"),IF(ISNUMBER(F5126),"测试名单无纯氢GPS","缺失"),IF(ISNUMBER(E5126),"非测试日仪表","缺失"))))</x:f>
        <x:v>非测试日纯氢</x:v>
      </x:c>
      <x:c r="L5126" s="7" t="n">
        <x:f>IF(K5126="缺失","",IF(K5126="非测试日纯氢",G5126,IF(K5126="非测试日仪表",E5126,F5126)))</x:f>
        <x:v>77.1</x:v>
      </x:c>
      <x:c r="M5126" s="2" t="n">
        <x:f>IF(K5126="缺失",1,0)</x:f>
        <x:v>0</x:v>
      </x:c>
      <x:c r="N5126" s="2" t="str">
        <x:v>车辆里程查询_20260901-20260930_1024辆_仪表里程.xlsx / Z501</x:v>
      </x:c>
      <x:c r="O5126" s="2" t="str">
        <x:v>车辆里程查询_20260901-20260930_1024辆_GPS里程.xlsx / Z501</x:v>
      </x:c>
      <x:c r="P5126" s="2" t="str">
        <x:v>车辆纯氢气里程查询_20260901-20260930_1024辆.xlsx / Z406</x:v>
      </x:c>
    </x:row>
    <x:row r="5127" ht="22" customHeight="1">
      <x:c r="A5127" s="2" t="n">
        <x:v>204</x:v>
      </x:c>
      <x:c r="B5127" s="2" t="str">
        <x:v>粤AGR9825</x:v>
      </x:c>
      <x:c r="C5127" s="2" t="str">
        <x:v>钟祥</x:v>
      </x:c>
      <x:c r="D5127" s="8" t="d">
        <x:v>2026-09-23T00:00:00.000Z</x:v>
      </x:c>
      <x:c r="E5127" s="7" t="n">
        <x:v>52.3</x:v>
      </x:c>
      <x:c r="F5127" s="7" t="n">
        <x:v>165.8</x:v>
      </x:c>
      <x:c r="G5127" s="7" t="n">
        <x:v>165.4</x:v>
      </x:c>
      <x:c r="H5127" s="2" t="str">
        <x:v>否</x:v>
      </x:c>
      <x:c r="I5127" s="7" t="n">
        <x:f>IF(AND(ISNUMBER(E5127),ISNUMBER(F5127)),E5127-F5127,"")</x:f>
        <x:v>-113.50000000000001</x:v>
      </x:c>
      <x:c r="J5127" s="2" t="str">
        <x:f>IF(H5127="否","不适用",IF(AND(ISNUMBER(E5127),ISNUMBER(F5127)),IF(I5127&gt;'规则与名单'!$B$2,"是","否"),"未判定"))</x:f>
        <x:v>不适用</x:v>
      </x:c>
      <x:c r="K5127" s="2" t="str">
        <x:f>IF(J5127="是",IF(ISNUMBER(F5127),"测试日GPS","缺失"),IF(ISNUMBER(G5127),"非测试日纯氢",IF(AND(H5127="是",J5127="未判定"),IF(ISNUMBER(F5127),"测试名单无纯氢GPS","缺失"),IF(ISNUMBER(E5127),"非测试日仪表","缺失"))))</x:f>
        <x:v>非测试日纯氢</x:v>
      </x:c>
      <x:c r="L5127" s="7" t="n">
        <x:f>IF(K5127="缺失","",IF(K5127="非测试日纯氢",G5127,IF(K5127="非测试日仪表",E5127,F5127)))</x:f>
        <x:v>165.4</x:v>
      </x:c>
      <x:c r="M5127" s="2" t="n">
        <x:f>IF(K5127="缺失",1,0)</x:f>
        <x:v>0</x:v>
      </x:c>
      <x:c r="N5127" s="2" t="str">
        <x:v>车辆里程查询_20260901-20260930_1024辆_仪表里程.xlsx / AA501</x:v>
      </x:c>
      <x:c r="O5127" s="2" t="str">
        <x:v>车辆里程查询_20260901-20260930_1024辆_GPS里程.xlsx / AA501</x:v>
      </x:c>
      <x:c r="P5127" s="2" t="str">
        <x:v>车辆纯氢气里程查询_20260901-20260930_1024辆.xlsx / AA406</x:v>
      </x:c>
    </x:row>
    <x:row r="5128" ht="22" customHeight="1">
      <x:c r="A5128" s="2" t="n">
        <x:v>204</x:v>
      </x:c>
      <x:c r="B5128" s="2" t="str">
        <x:v>粤AGR9825</x:v>
      </x:c>
      <x:c r="C5128" s="2" t="str">
        <x:v>钟祥</x:v>
      </x:c>
      <x:c r="D5128" s="8" t="d">
        <x:v>2026-09-24T00:00:00.000Z</x:v>
      </x:c>
      <x:c r="E5128" s="7" t="n">
        <x:v>193.4</x:v>
      </x:c>
      <x:c r="F5128" s="7" t="n">
        <x:v>79.7</x:v>
      </x:c>
      <x:c r="G5128" s="7" t="n">
        <x:v>79.6</x:v>
      </x:c>
      <x:c r="H5128" s="2" t="str">
        <x:v>否</x:v>
      </x:c>
      <x:c r="I5128" s="7" t="n">
        <x:f>IF(AND(ISNUMBER(E5128),ISNUMBER(F5128)),E5128-F5128,"")</x:f>
        <x:v>113.7</x:v>
      </x:c>
      <x:c r="J5128" s="2" t="str">
        <x:f>IF(H5128="否","不适用",IF(AND(ISNUMBER(E5128),ISNUMBER(F5128)),IF(I5128&gt;'规则与名单'!$B$2,"是","否"),"未判定"))</x:f>
        <x:v>不适用</x:v>
      </x:c>
      <x:c r="K5128" s="2" t="str">
        <x:f>IF(J5128="是",IF(ISNUMBER(F5128),"测试日GPS","缺失"),IF(ISNUMBER(G5128),"非测试日纯氢",IF(AND(H5128="是",J5128="未判定"),IF(ISNUMBER(F5128),"测试名单无纯氢GPS","缺失"),IF(ISNUMBER(E5128),"非测试日仪表","缺失"))))</x:f>
        <x:v>非测试日纯氢</x:v>
      </x:c>
      <x:c r="L5128" s="7" t="n">
        <x:f>IF(K5128="缺失","",IF(K5128="非测试日纯氢",G5128,IF(K5128="非测试日仪表",E5128,F5128)))</x:f>
        <x:v>79.6</x:v>
      </x:c>
      <x:c r="M5128" s="2" t="n">
        <x:f>IF(K5128="缺失",1,0)</x:f>
        <x:v>0</x:v>
      </x:c>
      <x:c r="N5128" s="2" t="str">
        <x:v>车辆里程查询_20260901-20260930_1024辆_仪表里程.xlsx / AB501</x:v>
      </x:c>
      <x:c r="O5128" s="2" t="str">
        <x:v>车辆里程查询_20260901-20260930_1024辆_GPS里程.xlsx / AB501</x:v>
      </x:c>
      <x:c r="P5128" s="2" t="str">
        <x:v>车辆纯氢气里程查询_20260901-20260930_1024辆.xlsx / AB406</x:v>
      </x:c>
    </x:row>
    <x:row r="5129" ht="22" customHeight="1">
      <x:c r="A5129" s="2" t="n">
        <x:v>204</x:v>
      </x:c>
      <x:c r="B5129" s="2" t="str">
        <x:v>粤AGR9825</x:v>
      </x:c>
      <x:c r="C5129" s="2" t="str">
        <x:v>钟祥</x:v>
      </x:c>
      <x:c r="D5129" s="8" t="d">
        <x:v>2026-09-25T00:00:00.000Z</x:v>
      </x:c>
      <x:c r="E5129" s="7"/>
      <x:c r="F5129" s="7" t="n">
        <x:v>0</x:v>
      </x:c>
      <x:c r="G5129" s="7"/>
      <x:c r="H5129" s="2" t="str">
        <x:v>否</x:v>
      </x:c>
      <x:c r="I5129" s="7" t="str">
        <x:f>IF(AND(ISNUMBER(E5129),ISNUMBER(F5129)),E5129-F5129,"")</x:f>
      </x:c>
      <x:c r="J5129" s="2" t="str">
        <x:f>IF(H5129="否","不适用",IF(AND(ISNUMBER(E5129),ISNUMBER(F5129)),IF(I5129&gt;'规则与名单'!$B$2,"是","否"),"未判定"))</x:f>
        <x:v>不适用</x:v>
      </x:c>
      <x:c r="K5129" s="2" t="str">
        <x:f>IF(J5129="是",IF(ISNUMBER(F5129),"测试日GPS","缺失"),IF(ISNUMBER(G5129),"非测试日纯氢",IF(AND(H5129="是",J5129="未判定"),IF(ISNUMBER(F5129),"测试名单无纯氢GPS","缺失"),IF(ISNUMBER(E5129),"非测试日仪表","缺失"))))</x:f>
        <x:v>缺失</x:v>
      </x:c>
      <x:c r="L5129" s="7" t="str">
        <x:f>IF(K5129="缺失","",IF(K5129="非测试日纯氢",G5129,IF(K5129="非测试日仪表",E5129,F5129)))</x:f>
      </x:c>
      <x:c r="M5129" s="2" t="n">
        <x:f>IF(K5129="缺失",1,0)</x:f>
        <x:v>1</x:v>
      </x:c>
      <x:c r="N5129" s="2" t="str">
        <x:v>车辆里程查询_20260901-20260930_1024辆_仪表里程.xlsx / AC501</x:v>
      </x:c>
      <x:c r="O5129" s="2" t="str">
        <x:v>车辆里程查询_20260901-20260930_1024辆_GPS里程.xlsx / AC501</x:v>
      </x:c>
      <x:c r="P5129" s="2" t="str">
        <x:v>车辆纯氢气里程查询_20260901-20260930_1024辆.xlsx / AC406</x:v>
      </x:c>
    </x:row>
    <x:row r="5130" ht="22" customHeight="1">
      <x:c r="A5130" s="2" t="n">
        <x:v>204</x:v>
      </x:c>
      <x:c r="B5130" s="2" t="str">
        <x:v>粤AGR9825</x:v>
      </x:c>
      <x:c r="C5130" s="2" t="str">
        <x:v>钟祥</x:v>
      </x:c>
      <x:c r="D5130" s="8" t="d">
        <x:v>2026-09-26T00:00:00.000Z</x:v>
      </x:c>
      <x:c r="E5130" s="7"/>
      <x:c r="F5130" s="7" t="n">
        <x:v>0</x:v>
      </x:c>
      <x:c r="G5130" s="7"/>
      <x:c r="H5130" s="2" t="str">
        <x:v>否</x:v>
      </x:c>
      <x:c r="I5130" s="7" t="str">
        <x:f>IF(AND(ISNUMBER(E5130),ISNUMBER(F5130)),E5130-F5130,"")</x:f>
      </x:c>
      <x:c r="J5130" s="2" t="str">
        <x:f>IF(H5130="否","不适用",IF(AND(ISNUMBER(E5130),ISNUMBER(F5130)),IF(I5130&gt;'规则与名单'!$B$2,"是","否"),"未判定"))</x:f>
        <x:v>不适用</x:v>
      </x:c>
      <x:c r="K5130" s="2" t="str">
        <x:f>IF(J5130="是",IF(ISNUMBER(F5130),"测试日GPS","缺失"),IF(ISNUMBER(G5130),"非测试日纯氢",IF(AND(H5130="是",J5130="未判定"),IF(ISNUMBER(F5130),"测试名单无纯氢GPS","缺失"),IF(ISNUMBER(E5130),"非测试日仪表","缺失"))))</x:f>
        <x:v>缺失</x:v>
      </x:c>
      <x:c r="L5130" s="7" t="str">
        <x:f>IF(K5130="缺失","",IF(K5130="非测试日纯氢",G5130,IF(K5130="非测试日仪表",E5130,F5130)))</x:f>
      </x:c>
      <x:c r="M5130" s="2" t="n">
        <x:f>IF(K5130="缺失",1,0)</x:f>
        <x:v>1</x:v>
      </x:c>
      <x:c r="N5130" s="2" t="str">
        <x:v>车辆里程查询_20260901-20260930_1024辆_仪表里程.xlsx / AD501</x:v>
      </x:c>
      <x:c r="O5130" s="2" t="str">
        <x:v>车辆里程查询_20260901-20260930_1024辆_GPS里程.xlsx / AD501</x:v>
      </x:c>
      <x:c r="P5130" s="2" t="str">
        <x:v>车辆纯氢气里程查询_20260901-20260930_1024辆.xlsx / AD406</x:v>
      </x:c>
    </x:row>
    <x:row r="5131" ht="22" customHeight="1">
      <x:c r="A5131" s="2" t="n">
        <x:v>204</x:v>
      </x:c>
      <x:c r="B5131" s="2" t="str">
        <x:v>粤AGR9825</x:v>
      </x:c>
      <x:c r="C5131" s="2" t="str">
        <x:v>钟祥</x:v>
      </x:c>
      <x:c r="D5131" s="8" t="d">
        <x:v>2026-09-27T00:00:00.000Z</x:v>
      </x:c>
      <x:c r="E5131" s="7"/>
      <x:c r="F5131" s="7" t="n">
        <x:v>0</x:v>
      </x:c>
      <x:c r="G5131" s="7"/>
      <x:c r="H5131" s="2" t="str">
        <x:v>否</x:v>
      </x:c>
      <x:c r="I5131" s="7" t="str">
        <x:f>IF(AND(ISNUMBER(E5131),ISNUMBER(F5131)),E5131-F5131,"")</x:f>
      </x:c>
      <x:c r="J5131" s="2" t="str">
        <x:f>IF(H5131="否","不适用",IF(AND(ISNUMBER(E5131),ISNUMBER(F5131)),IF(I5131&gt;'规则与名单'!$B$2,"是","否"),"未判定"))</x:f>
        <x:v>不适用</x:v>
      </x:c>
      <x:c r="K5131" s="2" t="str">
        <x:f>IF(J5131="是",IF(ISNUMBER(F5131),"测试日GPS","缺失"),IF(ISNUMBER(G5131),"非测试日纯氢",IF(AND(H5131="是",J5131="未判定"),IF(ISNUMBER(F5131),"测试名单无纯氢GPS","缺失"),IF(ISNUMBER(E5131),"非测试日仪表","缺失"))))</x:f>
        <x:v>缺失</x:v>
      </x:c>
      <x:c r="L5131" s="7" t="str">
        <x:f>IF(K5131="缺失","",IF(K5131="非测试日纯氢",G5131,IF(K5131="非测试日仪表",E5131,F5131)))</x:f>
      </x:c>
      <x:c r="M5131" s="2" t="n">
        <x:f>IF(K5131="缺失",1,0)</x:f>
        <x:v>1</x:v>
      </x:c>
      <x:c r="N5131" s="2" t="str">
        <x:v>车辆里程查询_20260901-20260930_1024辆_仪表里程.xlsx / AE501</x:v>
      </x:c>
      <x:c r="O5131" s="2" t="str">
        <x:v>车辆里程查询_20260901-20260930_1024辆_GPS里程.xlsx / AE501</x:v>
      </x:c>
      <x:c r="P5131" s="2" t="str">
        <x:v>车辆纯氢气里程查询_20260901-20260930_1024辆.xlsx / AE406</x:v>
      </x:c>
    </x:row>
    <x:row r="5132" ht="22" customHeight="1">
      <x:c r="A5132" s="2" t="n">
        <x:v>204</x:v>
      </x:c>
      <x:c r="B5132" s="2" t="str">
        <x:v>粤AGR9825</x:v>
      </x:c>
      <x:c r="C5132" s="2" t="str">
        <x:v>钟祥</x:v>
      </x:c>
      <x:c r="D5132" s="8" t="d">
        <x:v>2026-09-28T00:00:00.000Z</x:v>
      </x:c>
      <x:c r="E5132" s="7" t="n">
        <x:v>108.3</x:v>
      </x:c>
      <x:c r="F5132" s="7" t="n">
        <x:v>107.8</x:v>
      </x:c>
      <x:c r="G5132" s="7" t="n">
        <x:v>91.4</x:v>
      </x:c>
      <x:c r="H5132" s="2" t="str">
        <x:v>否</x:v>
      </x:c>
      <x:c r="I5132" s="7" t="n">
        <x:f>IF(AND(ISNUMBER(E5132),ISNUMBER(F5132)),E5132-F5132,"")</x:f>
        <x:v>0.5</x:v>
      </x:c>
      <x:c r="J5132" s="2" t="str">
        <x:f>IF(H5132="否","不适用",IF(AND(ISNUMBER(E5132),ISNUMBER(F5132)),IF(I5132&gt;'规则与名单'!$B$2,"是","否"),"未判定"))</x:f>
        <x:v>不适用</x:v>
      </x:c>
      <x:c r="K5132" s="2" t="str">
        <x:f>IF(J5132="是",IF(ISNUMBER(F5132),"测试日GPS","缺失"),IF(ISNUMBER(G5132),"非测试日纯氢",IF(AND(H5132="是",J5132="未判定"),IF(ISNUMBER(F5132),"测试名单无纯氢GPS","缺失"),IF(ISNUMBER(E5132),"非测试日仪表","缺失"))))</x:f>
        <x:v>非测试日纯氢</x:v>
      </x:c>
      <x:c r="L5132" s="7" t="n">
        <x:f>IF(K5132="缺失","",IF(K5132="非测试日纯氢",G5132,IF(K5132="非测试日仪表",E5132,F5132)))</x:f>
        <x:v>91.4</x:v>
      </x:c>
      <x:c r="M5132" s="2" t="n">
        <x:f>IF(K5132="缺失",1,0)</x:f>
        <x:v>0</x:v>
      </x:c>
      <x:c r="N5132" s="2" t="str">
        <x:v>车辆里程查询_20260901-20260930_1024辆_仪表里程.xlsx / AF501</x:v>
      </x:c>
      <x:c r="O5132" s="2" t="str">
        <x:v>车辆里程查询_20260901-20260930_1024辆_GPS里程.xlsx / AF501</x:v>
      </x:c>
      <x:c r="P5132" s="2" t="str">
        <x:v>车辆纯氢气里程查询_20260901-20260930_1024辆.xlsx / AF406</x:v>
      </x:c>
    </x:row>
    <x:row r="5133" ht="22" customHeight="1">
      <x:c r="A5133" s="2" t="n">
        <x:v>204</x:v>
      </x:c>
      <x:c r="B5133" s="2" t="str">
        <x:v>粤AGR9825</x:v>
      </x:c>
      <x:c r="C5133" s="2" t="str">
        <x:v>钟祥</x:v>
      </x:c>
      <x:c r="D5133" s="8" t="d">
        <x:v>2026-09-29T00:00:00.000Z</x:v>
      </x:c>
      <x:c r="E5133" s="7" t="n">
        <x:v>59.2</x:v>
      </x:c>
      <x:c r="F5133" s="7" t="n">
        <x:v>60.9</x:v>
      </x:c>
      <x:c r="G5133" s="7" t="n">
        <x:v>59.2</x:v>
      </x:c>
      <x:c r="H5133" s="2" t="str">
        <x:v>否</x:v>
      </x:c>
      <x:c r="I5133" s="7" t="n">
        <x:f>IF(AND(ISNUMBER(E5133),ISNUMBER(F5133)),E5133-F5133,"")</x:f>
        <x:v>-1.6999999999999957</x:v>
      </x:c>
      <x:c r="J5133" s="2" t="str">
        <x:f>IF(H5133="否","不适用",IF(AND(ISNUMBER(E5133),ISNUMBER(F5133)),IF(I5133&gt;'规则与名单'!$B$2,"是","否"),"未判定"))</x:f>
        <x:v>不适用</x:v>
      </x:c>
      <x:c r="K5133" s="2" t="str">
        <x:f>IF(J5133="是",IF(ISNUMBER(F5133),"测试日GPS","缺失"),IF(ISNUMBER(G5133),"非测试日纯氢",IF(AND(H5133="是",J5133="未判定"),IF(ISNUMBER(F5133),"测试名单无纯氢GPS","缺失"),IF(ISNUMBER(E5133),"非测试日仪表","缺失"))))</x:f>
        <x:v>非测试日纯氢</x:v>
      </x:c>
      <x:c r="L5133" s="7" t="n">
        <x:f>IF(K5133="缺失","",IF(K5133="非测试日纯氢",G5133,IF(K5133="非测试日仪表",E5133,F5133)))</x:f>
        <x:v>59.2</x:v>
      </x:c>
      <x:c r="M5133" s="2" t="n">
        <x:f>IF(K5133="缺失",1,0)</x:f>
        <x:v>0</x:v>
      </x:c>
      <x:c r="N5133" s="2" t="str">
        <x:v>车辆里程查询_20260901-20260930_1024辆_仪表里程.xlsx / AG501</x:v>
      </x:c>
      <x:c r="O5133" s="2" t="str">
        <x:v>车辆里程查询_20260901-20260930_1024辆_GPS里程.xlsx / AG501</x:v>
      </x:c>
      <x:c r="P5133" s="2" t="str">
        <x:v>车辆纯氢气里程查询_20260901-20260930_1024辆.xlsx / AG406</x:v>
      </x:c>
    </x:row>
    <x:row r="5134" ht="22" customHeight="1">
      <x:c r="A5134" s="2" t="n">
        <x:v>204</x:v>
      </x:c>
      <x:c r="B5134" s="2" t="str">
        <x:v>粤AGR9825</x:v>
      </x:c>
      <x:c r="C5134" s="2" t="str">
        <x:v>钟祥</x:v>
      </x:c>
      <x:c r="D5134" s="8" t="d">
        <x:v>2026-09-30T00:00:00.000Z</x:v>
      </x:c>
      <x:c r="E5134" s="7" t="n">
        <x:v>73.8</x:v>
      </x:c>
      <x:c r="F5134" s="7" t="n">
        <x:v>73.2</x:v>
      </x:c>
      <x:c r="G5134" s="7" t="n">
        <x:v>73.8</x:v>
      </x:c>
      <x:c r="H5134" s="2" t="str">
        <x:v>否</x:v>
      </x:c>
      <x:c r="I5134" s="7" t="n">
        <x:f>IF(AND(ISNUMBER(E5134),ISNUMBER(F5134)),E5134-F5134,"")</x:f>
        <x:v>0.5999999999999943</x:v>
      </x:c>
      <x:c r="J5134" s="2" t="str">
        <x:f>IF(H5134="否","不适用",IF(AND(ISNUMBER(E5134),ISNUMBER(F5134)),IF(I5134&gt;'规则与名单'!$B$2,"是","否"),"未判定"))</x:f>
        <x:v>不适用</x:v>
      </x:c>
      <x:c r="K5134" s="2" t="str">
        <x:f>IF(J5134="是",IF(ISNUMBER(F5134),"测试日GPS","缺失"),IF(ISNUMBER(G5134),"非测试日纯氢",IF(AND(H5134="是",J5134="未判定"),IF(ISNUMBER(F5134),"测试名单无纯氢GPS","缺失"),IF(ISNUMBER(E5134),"非测试日仪表","缺失"))))</x:f>
        <x:v>非测试日纯氢</x:v>
      </x:c>
      <x:c r="L5134" s="7" t="n">
        <x:f>IF(K5134="缺失","",IF(K5134="非测试日纯氢",G5134,IF(K5134="非测试日仪表",E5134,F5134)))</x:f>
        <x:v>73.8</x:v>
      </x:c>
      <x:c r="M5134" s="2" t="n">
        <x:f>IF(K5134="缺失",1,0)</x:f>
        <x:v>0</x:v>
      </x:c>
      <x:c r="N5134" s="2" t="str">
        <x:v>车辆里程查询_20260901-20260930_1024辆_仪表里程.xlsx / AH501</x:v>
      </x:c>
      <x:c r="O5134" s="2" t="str">
        <x:v>车辆里程查询_20260901-20260930_1024辆_GPS里程.xlsx / AH501</x:v>
      </x:c>
      <x:c r="P5134" s="2" t="str">
        <x:v>车辆纯氢气里程查询_20260901-20260930_1024辆.xlsx / AH406</x:v>
      </x:c>
    </x:row>
    <x:row r="5135" ht="22" customHeight="1">
      <x:c r="A5135" s="2" t="n">
        <x:v>205</x:v>
      </x:c>
      <x:c r="B5135" s="2" t="str">
        <x:v>粤AGR9879</x:v>
      </x:c>
      <x:c r="C5135" s="2" t="str">
        <x:v>钟祥</x:v>
      </x:c>
      <x:c r="D5135" s="8" t="d">
        <x:v>2026-09-01T00:00:00.000Z</x:v>
      </x:c>
      <x:c r="E5135" s="7" t="n">
        <x:v>21.1</x:v>
      </x:c>
      <x:c r="F5135" s="7" t="n">
        <x:v>0</x:v>
      </x:c>
      <x:c r="G5135" s="7" t="n">
        <x:v>20.4</x:v>
      </x:c>
      <x:c r="H5135" s="2" t="str">
        <x:v>否</x:v>
      </x:c>
      <x:c r="I5135" s="7" t="n">
        <x:f>IF(AND(ISNUMBER(E5135),ISNUMBER(F5135)),E5135-F5135,"")</x:f>
        <x:v>21.1</x:v>
      </x:c>
      <x:c r="J5135" s="2" t="str">
        <x:f>IF(H5135="否","不适用",IF(AND(ISNUMBER(E5135),ISNUMBER(F5135)),IF(I5135&gt;'规则与名单'!$B$2,"是","否"),"未判定"))</x:f>
        <x:v>不适用</x:v>
      </x:c>
      <x:c r="K5135" s="2" t="str">
        <x:f>IF(J5135="是",IF(ISNUMBER(F5135),"测试日GPS","缺失"),IF(ISNUMBER(G5135),"非测试日纯氢",IF(AND(H5135="是",J5135="未判定"),IF(ISNUMBER(F5135),"测试名单无纯氢GPS","缺失"),IF(ISNUMBER(E5135),"非测试日仪表","缺失"))))</x:f>
        <x:v>非测试日纯氢</x:v>
      </x:c>
      <x:c r="L5135" s="7" t="n">
        <x:f>IF(K5135="缺失","",IF(K5135="非测试日纯氢",G5135,IF(K5135="非测试日仪表",E5135,F5135)))</x:f>
        <x:v>20.4</x:v>
      </x:c>
      <x:c r="M5135" s="2" t="n">
        <x:f>IF(K5135="缺失",1,0)</x:f>
        <x:v>0</x:v>
      </x:c>
      <x:c r="N5135" s="2" t="str">
        <x:v>车辆里程查询_20260901-20260930_1024辆_仪表里程.xlsx / E551</x:v>
      </x:c>
      <x:c r="O5135" s="2" t="str">
        <x:v>车辆里程查询_20260901-20260930_1024辆_GPS里程.xlsx / E551</x:v>
      </x:c>
      <x:c r="P5135" s="2" t="str">
        <x:v>车辆纯氢气里程查询_20260901-20260930_1024辆.xlsx / E265</x:v>
      </x:c>
    </x:row>
    <x:row r="5136" ht="22" customHeight="1">
      <x:c r="A5136" s="2" t="n">
        <x:v>205</x:v>
      </x:c>
      <x:c r="B5136" s="2" t="str">
        <x:v>粤AGR9879</x:v>
      </x:c>
      <x:c r="C5136" s="2" t="str">
        <x:v>钟祥</x:v>
      </x:c>
      <x:c r="D5136" s="8" t="d">
        <x:v>2026-09-02T00:00:00.000Z</x:v>
      </x:c>
      <x:c r="E5136" s="7" t="n">
        <x:v>21.079</x:v>
      </x:c>
      <x:c r="F5136" s="7" t="n">
        <x:v>0</x:v>
      </x:c>
      <x:c r="G5136" s="7" t="n">
        <x:v>21.9</x:v>
      </x:c>
      <x:c r="H5136" s="2" t="str">
        <x:v>否</x:v>
      </x:c>
      <x:c r="I5136" s="7" t="n">
        <x:f>IF(AND(ISNUMBER(E5136),ISNUMBER(F5136)),E5136-F5136,"")</x:f>
        <x:v>21.079</x:v>
      </x:c>
      <x:c r="J5136" s="2" t="str">
        <x:f>IF(H5136="否","不适用",IF(AND(ISNUMBER(E5136),ISNUMBER(F5136)),IF(I5136&gt;'规则与名单'!$B$2,"是","否"),"未判定"))</x:f>
        <x:v>不适用</x:v>
      </x:c>
      <x:c r="K5136" s="2" t="str">
        <x:f>IF(J5136="是",IF(ISNUMBER(F5136),"测试日GPS","缺失"),IF(ISNUMBER(G5136),"非测试日纯氢",IF(AND(H5136="是",J5136="未判定"),IF(ISNUMBER(F5136),"测试名单无纯氢GPS","缺失"),IF(ISNUMBER(E5136),"非测试日仪表","缺失"))))</x:f>
        <x:v>非测试日纯氢</x:v>
      </x:c>
      <x:c r="L5136" s="7" t="n">
        <x:f>IF(K5136="缺失","",IF(K5136="非测试日纯氢",G5136,IF(K5136="非测试日仪表",E5136,F5136)))</x:f>
        <x:v>21.9</x:v>
      </x:c>
      <x:c r="M5136" s="2" t="n">
        <x:f>IF(K5136="缺失",1,0)</x:f>
        <x:v>0</x:v>
      </x:c>
      <x:c r="N5136" s="2" t="str">
        <x:v>车辆里程查询_20260901-20260930_1024辆_仪表里程.xlsx / F551</x:v>
      </x:c>
      <x:c r="O5136" s="2" t="str">
        <x:v>车辆里程查询_20260901-20260930_1024辆_GPS里程.xlsx / F551</x:v>
      </x:c>
      <x:c r="P5136" s="2" t="str">
        <x:v>车辆纯氢气里程查询_20260901-20260930_1024辆.xlsx / F265</x:v>
      </x:c>
    </x:row>
    <x:row r="5137" ht="22" customHeight="1">
      <x:c r="A5137" s="2" t="n">
        <x:v>205</x:v>
      </x:c>
      <x:c r="B5137" s="2" t="str">
        <x:v>粤AGR9879</x:v>
      </x:c>
      <x:c r="C5137" s="2" t="str">
        <x:v>钟祥</x:v>
      </x:c>
      <x:c r="D5137" s="8" t="d">
        <x:v>2026-09-03T00:00:00.000Z</x:v>
      </x:c>
      <x:c r="E5137" s="7" t="n">
        <x:v>44.9</x:v>
      </x:c>
      <x:c r="F5137" s="7" t="n">
        <x:v>0</x:v>
      </x:c>
      <x:c r="G5137" s="7" t="n">
        <x:v>20.9</x:v>
      </x:c>
      <x:c r="H5137" s="2" t="str">
        <x:v>否</x:v>
      </x:c>
      <x:c r="I5137" s="7" t="n">
        <x:f>IF(AND(ISNUMBER(E5137),ISNUMBER(F5137)),E5137-F5137,"")</x:f>
        <x:v>44.9</x:v>
      </x:c>
      <x:c r="J5137" s="2" t="str">
        <x:f>IF(H5137="否","不适用",IF(AND(ISNUMBER(E5137),ISNUMBER(F5137)),IF(I5137&gt;'规则与名单'!$B$2,"是","否"),"未判定"))</x:f>
        <x:v>不适用</x:v>
      </x:c>
      <x:c r="K5137" s="2" t="str">
        <x:f>IF(J5137="是",IF(ISNUMBER(F5137),"测试日GPS","缺失"),IF(ISNUMBER(G5137),"非测试日纯氢",IF(AND(H5137="是",J5137="未判定"),IF(ISNUMBER(F5137),"测试名单无纯氢GPS","缺失"),IF(ISNUMBER(E5137),"非测试日仪表","缺失"))))</x:f>
        <x:v>非测试日纯氢</x:v>
      </x:c>
      <x:c r="L5137" s="7" t="n">
        <x:f>IF(K5137="缺失","",IF(K5137="非测试日纯氢",G5137,IF(K5137="非测试日仪表",E5137,F5137)))</x:f>
        <x:v>20.9</x:v>
      </x:c>
      <x:c r="M5137" s="2" t="n">
        <x:f>IF(K5137="缺失",1,0)</x:f>
        <x:v>0</x:v>
      </x:c>
      <x:c r="N5137" s="2" t="str">
        <x:v>车辆里程查询_20260901-20260930_1024辆_仪表里程.xlsx / G551</x:v>
      </x:c>
      <x:c r="O5137" s="2" t="str">
        <x:v>车辆里程查询_20260901-20260930_1024辆_GPS里程.xlsx / G551</x:v>
      </x:c>
      <x:c r="P5137" s="2" t="str">
        <x:v>车辆纯氢气里程查询_20260901-20260930_1024辆.xlsx / G265</x:v>
      </x:c>
    </x:row>
    <x:row r="5138" ht="22" customHeight="1">
      <x:c r="A5138" s="2" t="n">
        <x:v>205</x:v>
      </x:c>
      <x:c r="B5138" s="2" t="str">
        <x:v>粤AGR9879</x:v>
      </x:c>
      <x:c r="C5138" s="2" t="str">
        <x:v>钟祥</x:v>
      </x:c>
      <x:c r="D5138" s="8" t="d">
        <x:v>2026-09-04T00:00:00.000Z</x:v>
      </x:c>
      <x:c r="E5138" s="7" t="n">
        <x:v>66</x:v>
      </x:c>
      <x:c r="F5138" s="7" t="n">
        <x:v>0</x:v>
      </x:c>
      <x:c r="G5138" s="7" t="n">
        <x:v>60.2</x:v>
      </x:c>
      <x:c r="H5138" s="2" t="str">
        <x:v>否</x:v>
      </x:c>
      <x:c r="I5138" s="7" t="n">
        <x:f>IF(AND(ISNUMBER(E5138),ISNUMBER(F5138)),E5138-F5138,"")</x:f>
        <x:v>66</x:v>
      </x:c>
      <x:c r="J5138" s="2" t="str">
        <x:f>IF(H5138="否","不适用",IF(AND(ISNUMBER(E5138),ISNUMBER(F5138)),IF(I5138&gt;'规则与名单'!$B$2,"是","否"),"未判定"))</x:f>
        <x:v>不适用</x:v>
      </x:c>
      <x:c r="K5138" s="2" t="str">
        <x:f>IF(J5138="是",IF(ISNUMBER(F5138),"测试日GPS","缺失"),IF(ISNUMBER(G5138),"非测试日纯氢",IF(AND(H5138="是",J5138="未判定"),IF(ISNUMBER(F5138),"测试名单无纯氢GPS","缺失"),IF(ISNUMBER(E5138),"非测试日仪表","缺失"))))</x:f>
        <x:v>非测试日纯氢</x:v>
      </x:c>
      <x:c r="L5138" s="7" t="n">
        <x:f>IF(K5138="缺失","",IF(K5138="非测试日纯氢",G5138,IF(K5138="非测试日仪表",E5138,F5138)))</x:f>
        <x:v>60.2</x:v>
      </x:c>
      <x:c r="M5138" s="2" t="n">
        <x:f>IF(K5138="缺失",1,0)</x:f>
        <x:v>0</x:v>
      </x:c>
      <x:c r="N5138" s="2" t="str">
        <x:v>车辆里程查询_20260901-20260930_1024辆_仪表里程.xlsx / H551</x:v>
      </x:c>
      <x:c r="O5138" s="2" t="str">
        <x:v>车辆里程查询_20260901-20260930_1024辆_GPS里程.xlsx / H551</x:v>
      </x:c>
      <x:c r="P5138" s="2" t="str">
        <x:v>车辆纯氢气里程查询_20260901-20260930_1024辆.xlsx / H265</x:v>
      </x:c>
    </x:row>
    <x:row r="5139" ht="22" customHeight="1">
      <x:c r="A5139" s="2" t="n">
        <x:v>205</x:v>
      </x:c>
      <x:c r="B5139" s="2" t="str">
        <x:v>粤AGR9879</x:v>
      </x:c>
      <x:c r="C5139" s="2" t="str">
        <x:v>钟祥</x:v>
      </x:c>
      <x:c r="D5139" s="8" t="d">
        <x:v>2026-09-05T00:00:00.000Z</x:v>
      </x:c>
      <x:c r="E5139" s="7" t="n">
        <x:v>39.5</x:v>
      </x:c>
      <x:c r="F5139" s="7" t="n">
        <x:v>0</x:v>
      </x:c>
      <x:c r="G5139" s="7" t="n">
        <x:v>67.3</x:v>
      </x:c>
      <x:c r="H5139" s="2" t="str">
        <x:v>否</x:v>
      </x:c>
      <x:c r="I5139" s="7" t="n">
        <x:f>IF(AND(ISNUMBER(E5139),ISNUMBER(F5139)),E5139-F5139,"")</x:f>
        <x:v>39.5</x:v>
      </x:c>
      <x:c r="J5139" s="2" t="str">
        <x:f>IF(H5139="否","不适用",IF(AND(ISNUMBER(E5139),ISNUMBER(F5139)),IF(I5139&gt;'规则与名单'!$B$2,"是","否"),"未判定"))</x:f>
        <x:v>不适用</x:v>
      </x:c>
      <x:c r="K5139" s="2" t="str">
        <x:f>IF(J5139="是",IF(ISNUMBER(F5139),"测试日GPS","缺失"),IF(ISNUMBER(G5139),"非测试日纯氢",IF(AND(H5139="是",J5139="未判定"),IF(ISNUMBER(F5139),"测试名单无纯氢GPS","缺失"),IF(ISNUMBER(E5139),"非测试日仪表","缺失"))))</x:f>
        <x:v>非测试日纯氢</x:v>
      </x:c>
      <x:c r="L5139" s="7" t="n">
        <x:f>IF(K5139="缺失","",IF(K5139="非测试日纯氢",G5139,IF(K5139="非测试日仪表",E5139,F5139)))</x:f>
        <x:v>67.3</x:v>
      </x:c>
      <x:c r="M5139" s="2" t="n">
        <x:f>IF(K5139="缺失",1,0)</x:f>
        <x:v>0</x:v>
      </x:c>
      <x:c r="N5139" s="2" t="str">
        <x:v>车辆里程查询_20260901-20260930_1024辆_仪表里程.xlsx / I551</x:v>
      </x:c>
      <x:c r="O5139" s="2" t="str">
        <x:v>车辆里程查询_20260901-20260930_1024辆_GPS里程.xlsx / I551</x:v>
      </x:c>
      <x:c r="P5139" s="2" t="str">
        <x:v>车辆纯氢气里程查询_20260901-20260930_1024辆.xlsx / I265</x:v>
      </x:c>
    </x:row>
    <x:row r="5140" ht="22" customHeight="1">
      <x:c r="A5140" s="2" t="n">
        <x:v>205</x:v>
      </x:c>
      <x:c r="B5140" s="2" t="str">
        <x:v>粤AGR9879</x:v>
      </x:c>
      <x:c r="C5140" s="2" t="str">
        <x:v>钟祥</x:v>
      </x:c>
      <x:c r="D5140" s="8" t="d">
        <x:v>2026-09-06T00:00:00.000Z</x:v>
      </x:c>
      <x:c r="E5140" s="7" t="n">
        <x:v>61.4</x:v>
      </x:c>
      <x:c r="F5140" s="7" t="n">
        <x:v>0</x:v>
      </x:c>
      <x:c r="G5140" s="7" t="n">
        <x:v>33.6</x:v>
      </x:c>
      <x:c r="H5140" s="2" t="str">
        <x:v>否</x:v>
      </x:c>
      <x:c r="I5140" s="7" t="n">
        <x:f>IF(AND(ISNUMBER(E5140),ISNUMBER(F5140)),E5140-F5140,"")</x:f>
        <x:v>61.4</x:v>
      </x:c>
      <x:c r="J5140" s="2" t="str">
        <x:f>IF(H5140="否","不适用",IF(AND(ISNUMBER(E5140),ISNUMBER(F5140)),IF(I5140&gt;'规则与名单'!$B$2,"是","否"),"未判定"))</x:f>
        <x:v>不适用</x:v>
      </x:c>
      <x:c r="K5140" s="2" t="str">
        <x:f>IF(J5140="是",IF(ISNUMBER(F5140),"测试日GPS","缺失"),IF(ISNUMBER(G5140),"非测试日纯氢",IF(AND(H5140="是",J5140="未判定"),IF(ISNUMBER(F5140),"测试名单无纯氢GPS","缺失"),IF(ISNUMBER(E5140),"非测试日仪表","缺失"))))</x:f>
        <x:v>非测试日纯氢</x:v>
      </x:c>
      <x:c r="L5140" s="7" t="n">
        <x:f>IF(K5140="缺失","",IF(K5140="非测试日纯氢",G5140,IF(K5140="非测试日仪表",E5140,F5140)))</x:f>
        <x:v>33.6</x:v>
      </x:c>
      <x:c r="M5140" s="2" t="n">
        <x:f>IF(K5140="缺失",1,0)</x:f>
        <x:v>0</x:v>
      </x:c>
      <x:c r="N5140" s="2" t="str">
        <x:v>车辆里程查询_20260901-20260930_1024辆_仪表里程.xlsx / J551</x:v>
      </x:c>
      <x:c r="O5140" s="2" t="str">
        <x:v>车辆里程查询_20260901-20260930_1024辆_GPS里程.xlsx / J551</x:v>
      </x:c>
      <x:c r="P5140" s="2" t="str">
        <x:v>车辆纯氢气里程查询_20260901-20260930_1024辆.xlsx / J265</x:v>
      </x:c>
    </x:row>
    <x:row r="5141" ht="22" customHeight="1">
      <x:c r="A5141" s="2" t="n">
        <x:v>205</x:v>
      </x:c>
      <x:c r="B5141" s="2" t="str">
        <x:v>粤AGR9879</x:v>
      </x:c>
      <x:c r="C5141" s="2" t="str">
        <x:v>钟祥</x:v>
      </x:c>
      <x:c r="D5141" s="8" t="d">
        <x:v>2026-09-07T00:00:00.000Z</x:v>
      </x:c>
      <x:c r="E5141" s="7" t="n">
        <x:v>60.9</x:v>
      </x:c>
      <x:c r="F5141" s="7" t="n">
        <x:v>0</x:v>
      </x:c>
      <x:c r="G5141" s="7" t="n">
        <x:v>55.2</x:v>
      </x:c>
      <x:c r="H5141" s="2" t="str">
        <x:v>否</x:v>
      </x:c>
      <x:c r="I5141" s="7" t="n">
        <x:f>IF(AND(ISNUMBER(E5141),ISNUMBER(F5141)),E5141-F5141,"")</x:f>
        <x:v>60.9</x:v>
      </x:c>
      <x:c r="J5141" s="2" t="str">
        <x:f>IF(H5141="否","不适用",IF(AND(ISNUMBER(E5141),ISNUMBER(F5141)),IF(I5141&gt;'规则与名单'!$B$2,"是","否"),"未判定"))</x:f>
        <x:v>不适用</x:v>
      </x:c>
      <x:c r="K5141" s="2" t="str">
        <x:f>IF(J5141="是",IF(ISNUMBER(F5141),"测试日GPS","缺失"),IF(ISNUMBER(G5141),"非测试日纯氢",IF(AND(H5141="是",J5141="未判定"),IF(ISNUMBER(F5141),"测试名单无纯氢GPS","缺失"),IF(ISNUMBER(E5141),"非测试日仪表","缺失"))))</x:f>
        <x:v>非测试日纯氢</x:v>
      </x:c>
      <x:c r="L5141" s="7" t="n">
        <x:f>IF(K5141="缺失","",IF(K5141="非测试日纯氢",G5141,IF(K5141="非测试日仪表",E5141,F5141)))</x:f>
        <x:v>55.2</x:v>
      </x:c>
      <x:c r="M5141" s="2" t="n">
        <x:f>IF(K5141="缺失",1,0)</x:f>
        <x:v>0</x:v>
      </x:c>
      <x:c r="N5141" s="2" t="str">
        <x:v>车辆里程查询_20260901-20260930_1024辆_仪表里程.xlsx / K551</x:v>
      </x:c>
      <x:c r="O5141" s="2" t="str">
        <x:v>车辆里程查询_20260901-20260930_1024辆_GPS里程.xlsx / K551</x:v>
      </x:c>
      <x:c r="P5141" s="2" t="str">
        <x:v>车辆纯氢气里程查询_20260901-20260930_1024辆.xlsx / K265</x:v>
      </x:c>
    </x:row>
    <x:row r="5142" ht="22" customHeight="1">
      <x:c r="A5142" s="2" t="n">
        <x:v>205</x:v>
      </x:c>
      <x:c r="B5142" s="2" t="str">
        <x:v>粤AGR9879</x:v>
      </x:c>
      <x:c r="C5142" s="2" t="str">
        <x:v>钟祥</x:v>
      </x:c>
      <x:c r="D5142" s="8" t="d">
        <x:v>2026-09-08T00:00:00.000Z</x:v>
      </x:c>
      <x:c r="E5142" s="7" t="n">
        <x:v>23.6</x:v>
      </x:c>
      <x:c r="F5142" s="7" t="n">
        <x:v>0</x:v>
      </x:c>
      <x:c r="G5142" s="7" t="n">
        <x:v>23.4</x:v>
      </x:c>
      <x:c r="H5142" s="2" t="str">
        <x:v>否</x:v>
      </x:c>
      <x:c r="I5142" s="7" t="n">
        <x:f>IF(AND(ISNUMBER(E5142),ISNUMBER(F5142)),E5142-F5142,"")</x:f>
        <x:v>23.6</x:v>
      </x:c>
      <x:c r="J5142" s="2" t="str">
        <x:f>IF(H5142="否","不适用",IF(AND(ISNUMBER(E5142),ISNUMBER(F5142)),IF(I5142&gt;'规则与名单'!$B$2,"是","否"),"未判定"))</x:f>
        <x:v>不适用</x:v>
      </x:c>
      <x:c r="K5142" s="2" t="str">
        <x:f>IF(J5142="是",IF(ISNUMBER(F5142),"测试日GPS","缺失"),IF(ISNUMBER(G5142),"非测试日纯氢",IF(AND(H5142="是",J5142="未判定"),IF(ISNUMBER(F5142),"测试名单无纯氢GPS","缺失"),IF(ISNUMBER(E5142),"非测试日仪表","缺失"))))</x:f>
        <x:v>非测试日纯氢</x:v>
      </x:c>
      <x:c r="L5142" s="7" t="n">
        <x:f>IF(K5142="缺失","",IF(K5142="非测试日纯氢",G5142,IF(K5142="非测试日仪表",E5142,F5142)))</x:f>
        <x:v>23.4</x:v>
      </x:c>
      <x:c r="M5142" s="2" t="n">
        <x:f>IF(K5142="缺失",1,0)</x:f>
        <x:v>0</x:v>
      </x:c>
      <x:c r="N5142" s="2" t="str">
        <x:v>车辆里程查询_20260901-20260930_1024辆_仪表里程.xlsx / L551</x:v>
      </x:c>
      <x:c r="O5142" s="2" t="str">
        <x:v>车辆里程查询_20260901-20260930_1024辆_GPS里程.xlsx / L551</x:v>
      </x:c>
      <x:c r="P5142" s="2" t="str">
        <x:v>车辆纯氢气里程查询_20260901-20260930_1024辆.xlsx / L265</x:v>
      </x:c>
    </x:row>
    <x:row r="5143" ht="22" customHeight="1">
      <x:c r="A5143" s="2" t="n">
        <x:v>205</x:v>
      </x:c>
      <x:c r="B5143" s="2" t="str">
        <x:v>粤AGR9879</x:v>
      </x:c>
      <x:c r="C5143" s="2" t="str">
        <x:v>钟祥</x:v>
      </x:c>
      <x:c r="D5143" s="8" t="d">
        <x:v>2026-09-09T00:00:00.000Z</x:v>
      </x:c>
      <x:c r="E5143" s="7" t="n">
        <x:v>23.1</x:v>
      </x:c>
      <x:c r="F5143" s="7" t="n">
        <x:v>0</x:v>
      </x:c>
      <x:c r="G5143" s="7" t="n">
        <x:v>23.1</x:v>
      </x:c>
      <x:c r="H5143" s="2" t="str">
        <x:v>否</x:v>
      </x:c>
      <x:c r="I5143" s="7" t="n">
        <x:f>IF(AND(ISNUMBER(E5143),ISNUMBER(F5143)),E5143-F5143,"")</x:f>
        <x:v>23.1</x:v>
      </x:c>
      <x:c r="J5143" s="2" t="str">
        <x:f>IF(H5143="否","不适用",IF(AND(ISNUMBER(E5143),ISNUMBER(F5143)),IF(I5143&gt;'规则与名单'!$B$2,"是","否"),"未判定"))</x:f>
        <x:v>不适用</x:v>
      </x:c>
      <x:c r="K5143" s="2" t="str">
        <x:f>IF(J5143="是",IF(ISNUMBER(F5143),"测试日GPS","缺失"),IF(ISNUMBER(G5143),"非测试日纯氢",IF(AND(H5143="是",J5143="未判定"),IF(ISNUMBER(F5143),"测试名单无纯氢GPS","缺失"),IF(ISNUMBER(E5143),"非测试日仪表","缺失"))))</x:f>
        <x:v>非测试日纯氢</x:v>
      </x:c>
      <x:c r="L5143" s="7" t="n">
        <x:f>IF(K5143="缺失","",IF(K5143="非测试日纯氢",G5143,IF(K5143="非测试日仪表",E5143,F5143)))</x:f>
        <x:v>23.1</x:v>
      </x:c>
      <x:c r="M5143" s="2" t="n">
        <x:f>IF(K5143="缺失",1,0)</x:f>
        <x:v>0</x:v>
      </x:c>
      <x:c r="N5143" s="2" t="str">
        <x:v>车辆里程查询_20260901-20260930_1024辆_仪表里程.xlsx / M551</x:v>
      </x:c>
      <x:c r="O5143" s="2" t="str">
        <x:v>车辆里程查询_20260901-20260930_1024辆_GPS里程.xlsx / M551</x:v>
      </x:c>
      <x:c r="P5143" s="2" t="str">
        <x:v>车辆纯氢气里程查询_20260901-20260930_1024辆.xlsx / M265</x:v>
      </x:c>
    </x:row>
    <x:row r="5144" ht="22" customHeight="1">
      <x:c r="A5144" s="2" t="n">
        <x:v>205</x:v>
      </x:c>
      <x:c r="B5144" s="2" t="str">
        <x:v>粤AGR9879</x:v>
      </x:c>
      <x:c r="C5144" s="2" t="str">
        <x:v>钟祥</x:v>
      </x:c>
      <x:c r="D5144" s="8" t="d">
        <x:v>2026-09-10T00:00:00.000Z</x:v>
      </x:c>
      <x:c r="E5144" s="7" t="n">
        <x:v>24.3</x:v>
      </x:c>
      <x:c r="F5144" s="7" t="n">
        <x:v>0</x:v>
      </x:c>
      <x:c r="G5144" s="7" t="n">
        <x:v>24.2</x:v>
      </x:c>
      <x:c r="H5144" s="2" t="str">
        <x:v>否</x:v>
      </x:c>
      <x:c r="I5144" s="7" t="n">
        <x:f>IF(AND(ISNUMBER(E5144),ISNUMBER(F5144)),E5144-F5144,"")</x:f>
        <x:v>24.3</x:v>
      </x:c>
      <x:c r="J5144" s="2" t="str">
        <x:f>IF(H5144="否","不适用",IF(AND(ISNUMBER(E5144),ISNUMBER(F5144)),IF(I5144&gt;'规则与名单'!$B$2,"是","否"),"未判定"))</x:f>
        <x:v>不适用</x:v>
      </x:c>
      <x:c r="K5144" s="2" t="str">
        <x:f>IF(J5144="是",IF(ISNUMBER(F5144),"测试日GPS","缺失"),IF(ISNUMBER(G5144),"非测试日纯氢",IF(AND(H5144="是",J5144="未判定"),IF(ISNUMBER(F5144),"测试名单无纯氢GPS","缺失"),IF(ISNUMBER(E5144),"非测试日仪表","缺失"))))</x:f>
        <x:v>非测试日纯氢</x:v>
      </x:c>
      <x:c r="L5144" s="7" t="n">
        <x:f>IF(K5144="缺失","",IF(K5144="非测试日纯氢",G5144,IF(K5144="非测试日仪表",E5144,F5144)))</x:f>
        <x:v>24.2</x:v>
      </x:c>
      <x:c r="M5144" s="2" t="n">
        <x:f>IF(K5144="缺失",1,0)</x:f>
        <x:v>0</x:v>
      </x:c>
      <x:c r="N5144" s="2" t="str">
        <x:v>车辆里程查询_20260901-20260930_1024辆_仪表里程.xlsx / N551</x:v>
      </x:c>
      <x:c r="O5144" s="2" t="str">
        <x:v>车辆里程查询_20260901-20260930_1024辆_GPS里程.xlsx / N551</x:v>
      </x:c>
      <x:c r="P5144" s="2" t="str">
        <x:v>车辆纯氢气里程查询_20260901-20260930_1024辆.xlsx / N265</x:v>
      </x:c>
    </x:row>
    <x:row r="5145" ht="22" customHeight="1">
      <x:c r="A5145" s="2" t="n">
        <x:v>205</x:v>
      </x:c>
      <x:c r="B5145" s="2" t="str">
        <x:v>粤AGR9879</x:v>
      </x:c>
      <x:c r="C5145" s="2" t="str">
        <x:v>钟祥</x:v>
      </x:c>
      <x:c r="D5145" s="8" t="d">
        <x:v>2026-09-11T00:00:00.000Z</x:v>
      </x:c>
      <x:c r="E5145" s="7" t="n">
        <x:v>22.3</x:v>
      </x:c>
      <x:c r="F5145" s="7" t="n">
        <x:v>0</x:v>
      </x:c>
      <x:c r="G5145" s="7" t="n">
        <x:v>22.2</x:v>
      </x:c>
      <x:c r="H5145" s="2" t="str">
        <x:v>否</x:v>
      </x:c>
      <x:c r="I5145" s="7" t="n">
        <x:f>IF(AND(ISNUMBER(E5145),ISNUMBER(F5145)),E5145-F5145,"")</x:f>
        <x:v>22.3</x:v>
      </x:c>
      <x:c r="J5145" s="2" t="str">
        <x:f>IF(H5145="否","不适用",IF(AND(ISNUMBER(E5145),ISNUMBER(F5145)),IF(I5145&gt;'规则与名单'!$B$2,"是","否"),"未判定"))</x:f>
        <x:v>不适用</x:v>
      </x:c>
      <x:c r="K5145" s="2" t="str">
        <x:f>IF(J5145="是",IF(ISNUMBER(F5145),"测试日GPS","缺失"),IF(ISNUMBER(G5145),"非测试日纯氢",IF(AND(H5145="是",J5145="未判定"),IF(ISNUMBER(F5145),"测试名单无纯氢GPS","缺失"),IF(ISNUMBER(E5145),"非测试日仪表","缺失"))))</x:f>
        <x:v>非测试日纯氢</x:v>
      </x:c>
      <x:c r="L5145" s="7" t="n">
        <x:f>IF(K5145="缺失","",IF(K5145="非测试日纯氢",G5145,IF(K5145="非测试日仪表",E5145,F5145)))</x:f>
        <x:v>22.2</x:v>
      </x:c>
      <x:c r="M5145" s="2" t="n">
        <x:f>IF(K5145="缺失",1,0)</x:f>
        <x:v>0</x:v>
      </x:c>
      <x:c r="N5145" s="2" t="str">
        <x:v>车辆里程查询_20260901-20260930_1024辆_仪表里程.xlsx / O551</x:v>
      </x:c>
      <x:c r="O5145" s="2" t="str">
        <x:v>车辆里程查询_20260901-20260930_1024辆_GPS里程.xlsx / O551</x:v>
      </x:c>
      <x:c r="P5145" s="2" t="str">
        <x:v>车辆纯氢气里程查询_20260901-20260930_1024辆.xlsx / O265</x:v>
      </x:c>
    </x:row>
    <x:row r="5146" ht="22" customHeight="1">
      <x:c r="A5146" s="2" t="n">
        <x:v>205</x:v>
      </x:c>
      <x:c r="B5146" s="2" t="str">
        <x:v>粤AGR9879</x:v>
      </x:c>
      <x:c r="C5146" s="2" t="str">
        <x:v>钟祥</x:v>
      </x:c>
      <x:c r="D5146" s="8" t="d">
        <x:v>2026-09-12T00:00:00.000Z</x:v>
      </x:c>
      <x:c r="E5146" s="7" t="n">
        <x:v>0</x:v>
      </x:c>
      <x:c r="F5146" s="7" t="n">
        <x:v>0</x:v>
      </x:c>
      <x:c r="G5146" s="7"/>
      <x:c r="H5146" s="2" t="str">
        <x:v>否</x:v>
      </x:c>
      <x:c r="I5146" s="7" t="n">
        <x:f>IF(AND(ISNUMBER(E5146),ISNUMBER(F5146)),E5146-F5146,"")</x:f>
        <x:v>0</x:v>
      </x:c>
      <x:c r="J5146" s="2" t="str">
        <x:f>IF(H5146="否","不适用",IF(AND(ISNUMBER(E5146),ISNUMBER(F5146)),IF(I5146&gt;'规则与名单'!$B$2,"是","否"),"未判定"))</x:f>
        <x:v>不适用</x:v>
      </x:c>
      <x:c r="K5146" s="2" t="str">
        <x:f>IF(J5146="是",IF(ISNUMBER(F5146),"测试日GPS","缺失"),IF(ISNUMBER(G5146),"非测试日纯氢",IF(AND(H5146="是",J5146="未判定"),IF(ISNUMBER(F5146),"测试名单无纯氢GPS","缺失"),IF(ISNUMBER(E5146),"非测试日仪表","缺失"))))</x:f>
        <x:v>非测试日仪表</x:v>
      </x:c>
      <x:c r="L5146" s="7" t="n">
        <x:f>IF(K5146="缺失","",IF(K5146="非测试日纯氢",G5146,IF(K5146="非测试日仪表",E5146,F5146)))</x:f>
        <x:v>0</x:v>
      </x:c>
      <x:c r="M5146" s="2" t="n">
        <x:f>IF(K5146="缺失",1,0)</x:f>
        <x:v>0</x:v>
      </x:c>
      <x:c r="N5146" s="2" t="str">
        <x:v>车辆里程查询_20260901-20260930_1024辆_仪表里程.xlsx / P551</x:v>
      </x:c>
      <x:c r="O5146" s="2" t="str">
        <x:v>车辆里程查询_20260901-20260930_1024辆_GPS里程.xlsx / P551</x:v>
      </x:c>
      <x:c r="P5146" s="2" t="str">
        <x:v>车辆纯氢气里程查询_20260901-20260930_1024辆.xlsx / P265</x:v>
      </x:c>
    </x:row>
    <x:row r="5147" ht="22" customHeight="1">
      <x:c r="A5147" s="2" t="n">
        <x:v>205</x:v>
      </x:c>
      <x:c r="B5147" s="2" t="str">
        <x:v>粤AGR9879</x:v>
      </x:c>
      <x:c r="C5147" s="2" t="str">
        <x:v>钟祥</x:v>
      </x:c>
      <x:c r="D5147" s="8" t="d">
        <x:v>2026-09-13T00:00:00.000Z</x:v>
      </x:c>
      <x:c r="E5147" s="7" t="n">
        <x:v>34</x:v>
      </x:c>
      <x:c r="F5147" s="7" t="n">
        <x:v>0</x:v>
      </x:c>
      <x:c r="G5147" s="7" t="n">
        <x:v>11.4</x:v>
      </x:c>
      <x:c r="H5147" s="2" t="str">
        <x:v>否</x:v>
      </x:c>
      <x:c r="I5147" s="7" t="n">
        <x:f>IF(AND(ISNUMBER(E5147),ISNUMBER(F5147)),E5147-F5147,"")</x:f>
        <x:v>34</x:v>
      </x:c>
      <x:c r="J5147" s="2" t="str">
        <x:f>IF(H5147="否","不适用",IF(AND(ISNUMBER(E5147),ISNUMBER(F5147)),IF(I5147&gt;'规则与名单'!$B$2,"是","否"),"未判定"))</x:f>
        <x:v>不适用</x:v>
      </x:c>
      <x:c r="K5147" s="2" t="str">
        <x:f>IF(J5147="是",IF(ISNUMBER(F5147),"测试日GPS","缺失"),IF(ISNUMBER(G5147),"非测试日纯氢",IF(AND(H5147="是",J5147="未判定"),IF(ISNUMBER(F5147),"测试名单无纯氢GPS","缺失"),IF(ISNUMBER(E5147),"非测试日仪表","缺失"))))</x:f>
        <x:v>非测试日纯氢</x:v>
      </x:c>
      <x:c r="L5147" s="7" t="n">
        <x:f>IF(K5147="缺失","",IF(K5147="非测试日纯氢",G5147,IF(K5147="非测试日仪表",E5147,F5147)))</x:f>
        <x:v>11.4</x:v>
      </x:c>
      <x:c r="M5147" s="2" t="n">
        <x:f>IF(K5147="缺失",1,0)</x:f>
        <x:v>0</x:v>
      </x:c>
      <x:c r="N5147" s="2" t="str">
        <x:v>车辆里程查询_20260901-20260930_1024辆_仪表里程.xlsx / Q551</x:v>
      </x:c>
      <x:c r="O5147" s="2" t="str">
        <x:v>车辆里程查询_20260901-20260930_1024辆_GPS里程.xlsx / Q551</x:v>
      </x:c>
      <x:c r="P5147" s="2" t="str">
        <x:v>车辆纯氢气里程查询_20260901-20260930_1024辆.xlsx / Q265</x:v>
      </x:c>
    </x:row>
    <x:row r="5148" ht="22" customHeight="1">
      <x:c r="A5148" s="2" t="n">
        <x:v>205</x:v>
      </x:c>
      <x:c r="B5148" s="2" t="str">
        <x:v>粤AGR9879</x:v>
      </x:c>
      <x:c r="C5148" s="2" t="str">
        <x:v>钟祥</x:v>
      </x:c>
      <x:c r="D5148" s="8" t="d">
        <x:v>2026-09-14T00:00:00.000Z</x:v>
      </x:c>
      <x:c r="E5148" s="7" t="n">
        <x:v>32.7</x:v>
      </x:c>
      <x:c r="F5148" s="7" t="n">
        <x:v>0</x:v>
      </x:c>
      <x:c r="G5148" s="7" t="n">
        <x:v>20.9</x:v>
      </x:c>
      <x:c r="H5148" s="2" t="str">
        <x:v>否</x:v>
      </x:c>
      <x:c r="I5148" s="7" t="n">
        <x:f>IF(AND(ISNUMBER(E5148),ISNUMBER(F5148)),E5148-F5148,"")</x:f>
        <x:v>32.7</x:v>
      </x:c>
      <x:c r="J5148" s="2" t="str">
        <x:f>IF(H5148="否","不适用",IF(AND(ISNUMBER(E5148),ISNUMBER(F5148)),IF(I5148&gt;'规则与名单'!$B$2,"是","否"),"未判定"))</x:f>
        <x:v>不适用</x:v>
      </x:c>
      <x:c r="K5148" s="2" t="str">
        <x:f>IF(J5148="是",IF(ISNUMBER(F5148),"测试日GPS","缺失"),IF(ISNUMBER(G5148),"非测试日纯氢",IF(AND(H5148="是",J5148="未判定"),IF(ISNUMBER(F5148),"测试名单无纯氢GPS","缺失"),IF(ISNUMBER(E5148),"非测试日仪表","缺失"))))</x:f>
        <x:v>非测试日纯氢</x:v>
      </x:c>
      <x:c r="L5148" s="7" t="n">
        <x:f>IF(K5148="缺失","",IF(K5148="非测试日纯氢",G5148,IF(K5148="非测试日仪表",E5148,F5148)))</x:f>
        <x:v>20.9</x:v>
      </x:c>
      <x:c r="M5148" s="2" t="n">
        <x:f>IF(K5148="缺失",1,0)</x:f>
        <x:v>0</x:v>
      </x:c>
      <x:c r="N5148" s="2" t="str">
        <x:v>车辆里程查询_20260901-20260930_1024辆_仪表里程.xlsx / R551</x:v>
      </x:c>
      <x:c r="O5148" s="2" t="str">
        <x:v>车辆里程查询_20260901-20260930_1024辆_GPS里程.xlsx / R551</x:v>
      </x:c>
      <x:c r="P5148" s="2" t="str">
        <x:v>车辆纯氢气里程查询_20260901-20260930_1024辆.xlsx / R265</x:v>
      </x:c>
    </x:row>
    <x:row r="5149" ht="22" customHeight="1">
      <x:c r="A5149" s="2" t="n">
        <x:v>205</x:v>
      </x:c>
      <x:c r="B5149" s="2" t="str">
        <x:v>粤AGR9879</x:v>
      </x:c>
      <x:c r="C5149" s="2" t="str">
        <x:v>钟祥</x:v>
      </x:c>
      <x:c r="D5149" s="8" t="d">
        <x:v>2026-09-15T00:00:00.000Z</x:v>
      </x:c>
      <x:c r="E5149" s="7" t="n">
        <x:v>32.8</x:v>
      </x:c>
      <x:c r="F5149" s="7" t="n">
        <x:v>0</x:v>
      </x:c>
      <x:c r="G5149" s="7" t="n">
        <x:v>32.4</x:v>
      </x:c>
      <x:c r="H5149" s="2" t="str">
        <x:v>否</x:v>
      </x:c>
      <x:c r="I5149" s="7" t="n">
        <x:f>IF(AND(ISNUMBER(E5149),ISNUMBER(F5149)),E5149-F5149,"")</x:f>
        <x:v>32.8</x:v>
      </x:c>
      <x:c r="J5149" s="2" t="str">
        <x:f>IF(H5149="否","不适用",IF(AND(ISNUMBER(E5149),ISNUMBER(F5149)),IF(I5149&gt;'规则与名单'!$B$2,"是","否"),"未判定"))</x:f>
        <x:v>不适用</x:v>
      </x:c>
      <x:c r="K5149" s="2" t="str">
        <x:f>IF(J5149="是",IF(ISNUMBER(F5149),"测试日GPS","缺失"),IF(ISNUMBER(G5149),"非测试日纯氢",IF(AND(H5149="是",J5149="未判定"),IF(ISNUMBER(F5149),"测试名单无纯氢GPS","缺失"),IF(ISNUMBER(E5149),"非测试日仪表","缺失"))))</x:f>
        <x:v>非测试日纯氢</x:v>
      </x:c>
      <x:c r="L5149" s="7" t="n">
        <x:f>IF(K5149="缺失","",IF(K5149="非测试日纯氢",G5149,IF(K5149="非测试日仪表",E5149,F5149)))</x:f>
        <x:v>32.4</x:v>
      </x:c>
      <x:c r="M5149" s="2" t="n">
        <x:f>IF(K5149="缺失",1,0)</x:f>
        <x:v>0</x:v>
      </x:c>
      <x:c r="N5149" s="2" t="str">
        <x:v>车辆里程查询_20260901-20260930_1024辆_仪表里程.xlsx / S551</x:v>
      </x:c>
      <x:c r="O5149" s="2" t="str">
        <x:v>车辆里程查询_20260901-20260930_1024辆_GPS里程.xlsx / S551</x:v>
      </x:c>
      <x:c r="P5149" s="2" t="str">
        <x:v>车辆纯氢气里程查询_20260901-20260930_1024辆.xlsx / S265</x:v>
      </x:c>
    </x:row>
    <x:row r="5150" ht="22" customHeight="1">
      <x:c r="A5150" s="2" t="n">
        <x:v>205</x:v>
      </x:c>
      <x:c r="B5150" s="2" t="str">
        <x:v>粤AGR9879</x:v>
      </x:c>
      <x:c r="C5150" s="2" t="str">
        <x:v>钟祥</x:v>
      </x:c>
      <x:c r="D5150" s="8" t="d">
        <x:v>2026-09-16T00:00:00.000Z</x:v>
      </x:c>
      <x:c r="E5150" s="7" t="n">
        <x:v>32.2</x:v>
      </x:c>
      <x:c r="F5150" s="7" t="n">
        <x:v>0</x:v>
      </x:c>
      <x:c r="G5150" s="7" t="n">
        <x:v>21.8</x:v>
      </x:c>
      <x:c r="H5150" s="2" t="str">
        <x:v>否</x:v>
      </x:c>
      <x:c r="I5150" s="7" t="n">
        <x:f>IF(AND(ISNUMBER(E5150),ISNUMBER(F5150)),E5150-F5150,"")</x:f>
        <x:v>32.2</x:v>
      </x:c>
      <x:c r="J5150" s="2" t="str">
        <x:f>IF(H5150="否","不适用",IF(AND(ISNUMBER(E5150),ISNUMBER(F5150)),IF(I5150&gt;'规则与名单'!$B$2,"是","否"),"未判定"))</x:f>
        <x:v>不适用</x:v>
      </x:c>
      <x:c r="K5150" s="2" t="str">
        <x:f>IF(J5150="是",IF(ISNUMBER(F5150),"测试日GPS","缺失"),IF(ISNUMBER(G5150),"非测试日纯氢",IF(AND(H5150="是",J5150="未判定"),IF(ISNUMBER(F5150),"测试名单无纯氢GPS","缺失"),IF(ISNUMBER(E5150),"非测试日仪表","缺失"))))</x:f>
        <x:v>非测试日纯氢</x:v>
      </x:c>
      <x:c r="L5150" s="7" t="n">
        <x:f>IF(K5150="缺失","",IF(K5150="非测试日纯氢",G5150,IF(K5150="非测试日仪表",E5150,F5150)))</x:f>
        <x:v>21.8</x:v>
      </x:c>
      <x:c r="M5150" s="2" t="n">
        <x:f>IF(K5150="缺失",1,0)</x:f>
        <x:v>0</x:v>
      </x:c>
      <x:c r="N5150" s="2" t="str">
        <x:v>车辆里程查询_20260901-20260930_1024辆_仪表里程.xlsx / T551</x:v>
      </x:c>
      <x:c r="O5150" s="2" t="str">
        <x:v>车辆里程查询_20260901-20260930_1024辆_GPS里程.xlsx / T551</x:v>
      </x:c>
      <x:c r="P5150" s="2" t="str">
        <x:v>车辆纯氢气里程查询_20260901-20260930_1024辆.xlsx / T265</x:v>
      </x:c>
    </x:row>
    <x:row r="5151" ht="22" customHeight="1">
      <x:c r="A5151" s="2" t="n">
        <x:v>205</x:v>
      </x:c>
      <x:c r="B5151" s="2" t="str">
        <x:v>粤AGR9879</x:v>
      </x:c>
      <x:c r="C5151" s="2" t="str">
        <x:v>钟祥</x:v>
      </x:c>
      <x:c r="D5151" s="8" t="d">
        <x:v>2026-09-17T00:00:00.000Z</x:v>
      </x:c>
      <x:c r="E5151" s="7" t="n">
        <x:v>34.5</x:v>
      </x:c>
      <x:c r="F5151" s="7" t="n">
        <x:v>0</x:v>
      </x:c>
      <x:c r="G5151" s="7" t="n">
        <x:v>27.5</x:v>
      </x:c>
      <x:c r="H5151" s="2" t="str">
        <x:v>否</x:v>
      </x:c>
      <x:c r="I5151" s="7" t="n">
        <x:f>IF(AND(ISNUMBER(E5151),ISNUMBER(F5151)),E5151-F5151,"")</x:f>
        <x:v>34.5</x:v>
      </x:c>
      <x:c r="J5151" s="2" t="str">
        <x:f>IF(H5151="否","不适用",IF(AND(ISNUMBER(E5151),ISNUMBER(F5151)),IF(I5151&gt;'规则与名单'!$B$2,"是","否"),"未判定"))</x:f>
        <x:v>不适用</x:v>
      </x:c>
      <x:c r="K5151" s="2" t="str">
        <x:f>IF(J5151="是",IF(ISNUMBER(F5151),"测试日GPS","缺失"),IF(ISNUMBER(G5151),"非测试日纯氢",IF(AND(H5151="是",J5151="未判定"),IF(ISNUMBER(F5151),"测试名单无纯氢GPS","缺失"),IF(ISNUMBER(E5151),"非测试日仪表","缺失"))))</x:f>
        <x:v>非测试日纯氢</x:v>
      </x:c>
      <x:c r="L5151" s="7" t="n">
        <x:f>IF(K5151="缺失","",IF(K5151="非测试日纯氢",G5151,IF(K5151="非测试日仪表",E5151,F5151)))</x:f>
        <x:v>27.5</x:v>
      </x:c>
      <x:c r="M5151" s="2" t="n">
        <x:f>IF(K5151="缺失",1,0)</x:f>
        <x:v>0</x:v>
      </x:c>
      <x:c r="N5151" s="2" t="str">
        <x:v>车辆里程查询_20260901-20260930_1024辆_仪表里程.xlsx / U551</x:v>
      </x:c>
      <x:c r="O5151" s="2" t="str">
        <x:v>车辆里程查询_20260901-20260930_1024辆_GPS里程.xlsx / U551</x:v>
      </x:c>
      <x:c r="P5151" s="2" t="str">
        <x:v>车辆纯氢气里程查询_20260901-20260930_1024辆.xlsx / U265</x:v>
      </x:c>
    </x:row>
    <x:row r="5152" ht="22" customHeight="1">
      <x:c r="A5152" s="2" t="n">
        <x:v>205</x:v>
      </x:c>
      <x:c r="B5152" s="2" t="str">
        <x:v>粤AGR9879</x:v>
      </x:c>
      <x:c r="C5152" s="2" t="str">
        <x:v>钟祥</x:v>
      </x:c>
      <x:c r="D5152" s="8" t="d">
        <x:v>2026-09-18T00:00:00.000Z</x:v>
      </x:c>
      <x:c r="E5152" s="7" t="n">
        <x:v>22.7</x:v>
      </x:c>
      <x:c r="F5152" s="7" t="n">
        <x:v>0</x:v>
      </x:c>
      <x:c r="G5152" s="7"/>
      <x:c r="H5152" s="2" t="str">
        <x:v>否</x:v>
      </x:c>
      <x:c r="I5152" s="7" t="n">
        <x:f>IF(AND(ISNUMBER(E5152),ISNUMBER(F5152)),E5152-F5152,"")</x:f>
        <x:v>22.7</x:v>
      </x:c>
      <x:c r="J5152" s="2" t="str">
        <x:f>IF(H5152="否","不适用",IF(AND(ISNUMBER(E5152),ISNUMBER(F5152)),IF(I5152&gt;'规则与名单'!$B$2,"是","否"),"未判定"))</x:f>
        <x:v>不适用</x:v>
      </x:c>
      <x:c r="K5152" s="2" t="str">
        <x:f>IF(J5152="是",IF(ISNUMBER(F5152),"测试日GPS","缺失"),IF(ISNUMBER(G5152),"非测试日纯氢",IF(AND(H5152="是",J5152="未判定"),IF(ISNUMBER(F5152),"测试名单无纯氢GPS","缺失"),IF(ISNUMBER(E5152),"非测试日仪表","缺失"))))</x:f>
        <x:v>非测试日仪表</x:v>
      </x:c>
      <x:c r="L5152" s="7" t="n">
        <x:f>IF(K5152="缺失","",IF(K5152="非测试日纯氢",G5152,IF(K5152="非测试日仪表",E5152,F5152)))</x:f>
        <x:v>22.7</x:v>
      </x:c>
      <x:c r="M5152" s="2" t="n">
        <x:f>IF(K5152="缺失",1,0)</x:f>
        <x:v>0</x:v>
      </x:c>
      <x:c r="N5152" s="2" t="str">
        <x:v>车辆里程查询_20260901-20260930_1024辆_仪表里程.xlsx / V551</x:v>
      </x:c>
      <x:c r="O5152" s="2" t="str">
        <x:v>车辆里程查询_20260901-20260930_1024辆_GPS里程.xlsx / V551</x:v>
      </x:c>
      <x:c r="P5152" s="2" t="str">
        <x:v>车辆纯氢气里程查询_20260901-20260930_1024辆.xlsx / V265</x:v>
      </x:c>
    </x:row>
    <x:row r="5153" ht="22" customHeight="1">
      <x:c r="A5153" s="2" t="n">
        <x:v>205</x:v>
      </x:c>
      <x:c r="B5153" s="2" t="str">
        <x:v>粤AGR9879</x:v>
      </x:c>
      <x:c r="C5153" s="2" t="str">
        <x:v>钟祥</x:v>
      </x:c>
      <x:c r="D5153" s="8" t="d">
        <x:v>2026-09-19T00:00:00.000Z</x:v>
      </x:c>
      <x:c r="E5153" s="7" t="n">
        <x:v>22.1</x:v>
      </x:c>
      <x:c r="F5153" s="7" t="n">
        <x:v>0</x:v>
      </x:c>
      <x:c r="G5153" s="7" t="n">
        <x:v>22.1</x:v>
      </x:c>
      <x:c r="H5153" s="2" t="str">
        <x:v>否</x:v>
      </x:c>
      <x:c r="I5153" s="7" t="n">
        <x:f>IF(AND(ISNUMBER(E5153),ISNUMBER(F5153)),E5153-F5153,"")</x:f>
        <x:v>22.1</x:v>
      </x:c>
      <x:c r="J5153" s="2" t="str">
        <x:f>IF(H5153="否","不适用",IF(AND(ISNUMBER(E5153),ISNUMBER(F5153)),IF(I5153&gt;'规则与名单'!$B$2,"是","否"),"未判定"))</x:f>
        <x:v>不适用</x:v>
      </x:c>
      <x:c r="K5153" s="2" t="str">
        <x:f>IF(J5153="是",IF(ISNUMBER(F5153),"测试日GPS","缺失"),IF(ISNUMBER(G5153),"非测试日纯氢",IF(AND(H5153="是",J5153="未判定"),IF(ISNUMBER(F5153),"测试名单无纯氢GPS","缺失"),IF(ISNUMBER(E5153),"非测试日仪表","缺失"))))</x:f>
        <x:v>非测试日纯氢</x:v>
      </x:c>
      <x:c r="L5153" s="7" t="n">
        <x:f>IF(K5153="缺失","",IF(K5153="非测试日纯氢",G5153,IF(K5153="非测试日仪表",E5153,F5153)))</x:f>
        <x:v>22.1</x:v>
      </x:c>
      <x:c r="M5153" s="2" t="n">
        <x:f>IF(K5153="缺失",1,0)</x:f>
        <x:v>0</x:v>
      </x:c>
      <x:c r="N5153" s="2" t="str">
        <x:v>车辆里程查询_20260901-20260930_1024辆_仪表里程.xlsx / W551</x:v>
      </x:c>
      <x:c r="O5153" s="2" t="str">
        <x:v>车辆里程查询_20260901-20260930_1024辆_GPS里程.xlsx / W551</x:v>
      </x:c>
      <x:c r="P5153" s="2" t="str">
        <x:v>车辆纯氢气里程查询_20260901-20260930_1024辆.xlsx / W265</x:v>
      </x:c>
    </x:row>
    <x:row r="5154" ht="22" customHeight="1">
      <x:c r="A5154" s="2" t="n">
        <x:v>205</x:v>
      </x:c>
      <x:c r="B5154" s="2" t="str">
        <x:v>粤AGR9879</x:v>
      </x:c>
      <x:c r="C5154" s="2" t="str">
        <x:v>钟祥</x:v>
      </x:c>
      <x:c r="D5154" s="8" t="d">
        <x:v>2026-09-20T00:00:00.000Z</x:v>
      </x:c>
      <x:c r="E5154" s="7" t="n">
        <x:v>23.4</x:v>
      </x:c>
      <x:c r="F5154" s="7" t="n">
        <x:v>0</x:v>
      </x:c>
      <x:c r="G5154" s="7" t="n">
        <x:v>23.3</x:v>
      </x:c>
      <x:c r="H5154" s="2" t="str">
        <x:v>否</x:v>
      </x:c>
      <x:c r="I5154" s="7" t="n">
        <x:f>IF(AND(ISNUMBER(E5154),ISNUMBER(F5154)),E5154-F5154,"")</x:f>
        <x:v>23.4</x:v>
      </x:c>
      <x:c r="J5154" s="2" t="str">
        <x:f>IF(H5154="否","不适用",IF(AND(ISNUMBER(E5154),ISNUMBER(F5154)),IF(I5154&gt;'规则与名单'!$B$2,"是","否"),"未判定"))</x:f>
        <x:v>不适用</x:v>
      </x:c>
      <x:c r="K5154" s="2" t="str">
        <x:f>IF(J5154="是",IF(ISNUMBER(F5154),"测试日GPS","缺失"),IF(ISNUMBER(G5154),"非测试日纯氢",IF(AND(H5154="是",J5154="未判定"),IF(ISNUMBER(F5154),"测试名单无纯氢GPS","缺失"),IF(ISNUMBER(E5154),"非测试日仪表","缺失"))))</x:f>
        <x:v>非测试日纯氢</x:v>
      </x:c>
      <x:c r="L5154" s="7" t="n">
        <x:f>IF(K5154="缺失","",IF(K5154="非测试日纯氢",G5154,IF(K5154="非测试日仪表",E5154,F5154)))</x:f>
        <x:v>23.3</x:v>
      </x:c>
      <x:c r="M5154" s="2" t="n">
        <x:f>IF(K5154="缺失",1,0)</x:f>
        <x:v>0</x:v>
      </x:c>
      <x:c r="N5154" s="2" t="str">
        <x:v>车辆里程查询_20260901-20260930_1024辆_仪表里程.xlsx / X551</x:v>
      </x:c>
      <x:c r="O5154" s="2" t="str">
        <x:v>车辆里程查询_20260901-20260930_1024辆_GPS里程.xlsx / X551</x:v>
      </x:c>
      <x:c r="P5154" s="2" t="str">
        <x:v>车辆纯氢气里程查询_20260901-20260930_1024辆.xlsx / X265</x:v>
      </x:c>
    </x:row>
    <x:row r="5155" ht="22" customHeight="1">
      <x:c r="A5155" s="2" t="n">
        <x:v>205</x:v>
      </x:c>
      <x:c r="B5155" s="2" t="str">
        <x:v>粤AGR9879</x:v>
      </x:c>
      <x:c r="C5155" s="2" t="str">
        <x:v>钟祥</x:v>
      </x:c>
      <x:c r="D5155" s="8" t="d">
        <x:v>2026-09-21T00:00:00.000Z</x:v>
      </x:c>
      <x:c r="E5155" s="7" t="n">
        <x:v>22.3</x:v>
      </x:c>
      <x:c r="F5155" s="7" t="n">
        <x:v>0</x:v>
      </x:c>
      <x:c r="G5155" s="7" t="n">
        <x:v>17.8</x:v>
      </x:c>
      <x:c r="H5155" s="2" t="str">
        <x:v>否</x:v>
      </x:c>
      <x:c r="I5155" s="7" t="n">
        <x:f>IF(AND(ISNUMBER(E5155),ISNUMBER(F5155)),E5155-F5155,"")</x:f>
        <x:v>22.3</x:v>
      </x:c>
      <x:c r="J5155" s="2" t="str">
        <x:f>IF(H5155="否","不适用",IF(AND(ISNUMBER(E5155),ISNUMBER(F5155)),IF(I5155&gt;'规则与名单'!$B$2,"是","否"),"未判定"))</x:f>
        <x:v>不适用</x:v>
      </x:c>
      <x:c r="K5155" s="2" t="str">
        <x:f>IF(J5155="是",IF(ISNUMBER(F5155),"测试日GPS","缺失"),IF(ISNUMBER(G5155),"非测试日纯氢",IF(AND(H5155="是",J5155="未判定"),IF(ISNUMBER(F5155),"测试名单无纯氢GPS","缺失"),IF(ISNUMBER(E5155),"非测试日仪表","缺失"))))</x:f>
        <x:v>非测试日纯氢</x:v>
      </x:c>
      <x:c r="L5155" s="7" t="n">
        <x:f>IF(K5155="缺失","",IF(K5155="非测试日纯氢",G5155,IF(K5155="非测试日仪表",E5155,F5155)))</x:f>
        <x:v>17.8</x:v>
      </x:c>
      <x:c r="M5155" s="2" t="n">
        <x:f>IF(K5155="缺失",1,0)</x:f>
        <x:v>0</x:v>
      </x:c>
      <x:c r="N5155" s="2" t="str">
        <x:v>车辆里程查询_20260901-20260930_1024辆_仪表里程.xlsx / Y551</x:v>
      </x:c>
      <x:c r="O5155" s="2" t="str">
        <x:v>车辆里程查询_20260901-20260930_1024辆_GPS里程.xlsx / Y551</x:v>
      </x:c>
      <x:c r="P5155" s="2" t="str">
        <x:v>车辆纯氢气里程查询_20260901-20260930_1024辆.xlsx / Y265</x:v>
      </x:c>
    </x:row>
    <x:row r="5156" ht="22" customHeight="1">
      <x:c r="A5156" s="2" t="n">
        <x:v>205</x:v>
      </x:c>
      <x:c r="B5156" s="2" t="str">
        <x:v>粤AGR9879</x:v>
      </x:c>
      <x:c r="C5156" s="2" t="str">
        <x:v>钟祥</x:v>
      </x:c>
      <x:c r="D5156" s="8" t="d">
        <x:v>2026-09-22T00:00:00.000Z</x:v>
      </x:c>
      <x:c r="E5156" s="7" t="n">
        <x:v>21.9</x:v>
      </x:c>
      <x:c r="F5156" s="7" t="n">
        <x:v>0</x:v>
      </x:c>
      <x:c r="G5156" s="7" t="n">
        <x:v>21.8</x:v>
      </x:c>
      <x:c r="H5156" s="2" t="str">
        <x:v>否</x:v>
      </x:c>
      <x:c r="I5156" s="7" t="n">
        <x:f>IF(AND(ISNUMBER(E5156),ISNUMBER(F5156)),E5156-F5156,"")</x:f>
        <x:v>21.9</x:v>
      </x:c>
      <x:c r="J5156" s="2" t="str">
        <x:f>IF(H5156="否","不适用",IF(AND(ISNUMBER(E5156),ISNUMBER(F5156)),IF(I5156&gt;'规则与名单'!$B$2,"是","否"),"未判定"))</x:f>
        <x:v>不适用</x:v>
      </x:c>
      <x:c r="K5156" s="2" t="str">
        <x:f>IF(J5156="是",IF(ISNUMBER(F5156),"测试日GPS","缺失"),IF(ISNUMBER(G5156),"非测试日纯氢",IF(AND(H5156="是",J5156="未判定"),IF(ISNUMBER(F5156),"测试名单无纯氢GPS","缺失"),IF(ISNUMBER(E5156),"非测试日仪表","缺失"))))</x:f>
        <x:v>非测试日纯氢</x:v>
      </x:c>
      <x:c r="L5156" s="7" t="n">
        <x:f>IF(K5156="缺失","",IF(K5156="非测试日纯氢",G5156,IF(K5156="非测试日仪表",E5156,F5156)))</x:f>
        <x:v>21.8</x:v>
      </x:c>
      <x:c r="M5156" s="2" t="n">
        <x:f>IF(K5156="缺失",1,0)</x:f>
        <x:v>0</x:v>
      </x:c>
      <x:c r="N5156" s="2" t="str">
        <x:v>车辆里程查询_20260901-20260930_1024辆_仪表里程.xlsx / Z551</x:v>
      </x:c>
      <x:c r="O5156" s="2" t="str">
        <x:v>车辆里程查询_20260901-20260930_1024辆_GPS里程.xlsx / Z551</x:v>
      </x:c>
      <x:c r="P5156" s="2" t="str">
        <x:v>车辆纯氢气里程查询_20260901-20260930_1024辆.xlsx / Z265</x:v>
      </x:c>
    </x:row>
    <x:row r="5157" ht="22" customHeight="1">
      <x:c r="A5157" s="2" t="n">
        <x:v>205</x:v>
      </x:c>
      <x:c r="B5157" s="2" t="str">
        <x:v>粤AGR9879</x:v>
      </x:c>
      <x:c r="C5157" s="2" t="str">
        <x:v>钟祥</x:v>
      </x:c>
      <x:c r="D5157" s="8" t="d">
        <x:v>2026-09-23T00:00:00.000Z</x:v>
      </x:c>
      <x:c r="E5157" s="7" t="n">
        <x:v>21.2</x:v>
      </x:c>
      <x:c r="F5157" s="7" t="n">
        <x:v>0</x:v>
      </x:c>
      <x:c r="G5157" s="7" t="n">
        <x:v>13.7</x:v>
      </x:c>
      <x:c r="H5157" s="2" t="str">
        <x:v>否</x:v>
      </x:c>
      <x:c r="I5157" s="7" t="n">
        <x:f>IF(AND(ISNUMBER(E5157),ISNUMBER(F5157)),E5157-F5157,"")</x:f>
        <x:v>21.2</x:v>
      </x:c>
      <x:c r="J5157" s="2" t="str">
        <x:f>IF(H5157="否","不适用",IF(AND(ISNUMBER(E5157),ISNUMBER(F5157)),IF(I5157&gt;'规则与名单'!$B$2,"是","否"),"未判定"))</x:f>
        <x:v>不适用</x:v>
      </x:c>
      <x:c r="K5157" s="2" t="str">
        <x:f>IF(J5157="是",IF(ISNUMBER(F5157),"测试日GPS","缺失"),IF(ISNUMBER(G5157),"非测试日纯氢",IF(AND(H5157="是",J5157="未判定"),IF(ISNUMBER(F5157),"测试名单无纯氢GPS","缺失"),IF(ISNUMBER(E5157),"非测试日仪表","缺失"))))</x:f>
        <x:v>非测试日纯氢</x:v>
      </x:c>
      <x:c r="L5157" s="7" t="n">
        <x:f>IF(K5157="缺失","",IF(K5157="非测试日纯氢",G5157,IF(K5157="非测试日仪表",E5157,F5157)))</x:f>
        <x:v>13.7</x:v>
      </x:c>
      <x:c r="M5157" s="2" t="n">
        <x:f>IF(K5157="缺失",1,0)</x:f>
        <x:v>0</x:v>
      </x:c>
      <x:c r="N5157" s="2" t="str">
        <x:v>车辆里程查询_20260901-20260930_1024辆_仪表里程.xlsx / AA551</x:v>
      </x:c>
      <x:c r="O5157" s="2" t="str">
        <x:v>车辆里程查询_20260901-20260930_1024辆_GPS里程.xlsx / AA551</x:v>
      </x:c>
      <x:c r="P5157" s="2" t="str">
        <x:v>车辆纯氢气里程查询_20260901-20260930_1024辆.xlsx / AA265</x:v>
      </x:c>
    </x:row>
    <x:row r="5158" ht="22" customHeight="1">
      <x:c r="A5158" s="2" t="n">
        <x:v>205</x:v>
      </x:c>
      <x:c r="B5158" s="2" t="str">
        <x:v>粤AGR9879</x:v>
      </x:c>
      <x:c r="C5158" s="2" t="str">
        <x:v>钟祥</x:v>
      </x:c>
      <x:c r="D5158" s="8" t="d">
        <x:v>2026-09-24T00:00:00.000Z</x:v>
      </x:c>
      <x:c r="E5158" s="7" t="n">
        <x:v>21.9</x:v>
      </x:c>
      <x:c r="F5158" s="7" t="n">
        <x:v>0</x:v>
      </x:c>
      <x:c r="G5158" s="7" t="n">
        <x:v>21.9</x:v>
      </x:c>
      <x:c r="H5158" s="2" t="str">
        <x:v>否</x:v>
      </x:c>
      <x:c r="I5158" s="7" t="n">
        <x:f>IF(AND(ISNUMBER(E5158),ISNUMBER(F5158)),E5158-F5158,"")</x:f>
        <x:v>21.9</x:v>
      </x:c>
      <x:c r="J5158" s="2" t="str">
        <x:f>IF(H5158="否","不适用",IF(AND(ISNUMBER(E5158),ISNUMBER(F5158)),IF(I5158&gt;'规则与名单'!$B$2,"是","否"),"未判定"))</x:f>
        <x:v>不适用</x:v>
      </x:c>
      <x:c r="K5158" s="2" t="str">
        <x:f>IF(J5158="是",IF(ISNUMBER(F5158),"测试日GPS","缺失"),IF(ISNUMBER(G5158),"非测试日纯氢",IF(AND(H5158="是",J5158="未判定"),IF(ISNUMBER(F5158),"测试名单无纯氢GPS","缺失"),IF(ISNUMBER(E5158),"非测试日仪表","缺失"))))</x:f>
        <x:v>非测试日纯氢</x:v>
      </x:c>
      <x:c r="L5158" s="7" t="n">
        <x:f>IF(K5158="缺失","",IF(K5158="非测试日纯氢",G5158,IF(K5158="非测试日仪表",E5158,F5158)))</x:f>
        <x:v>21.9</x:v>
      </x:c>
      <x:c r="M5158" s="2" t="n">
        <x:f>IF(K5158="缺失",1,0)</x:f>
        <x:v>0</x:v>
      </x:c>
      <x:c r="N5158" s="2" t="str">
        <x:v>车辆里程查询_20260901-20260930_1024辆_仪表里程.xlsx / AB551</x:v>
      </x:c>
      <x:c r="O5158" s="2" t="str">
        <x:v>车辆里程查询_20260901-20260930_1024辆_GPS里程.xlsx / AB551</x:v>
      </x:c>
      <x:c r="P5158" s="2" t="str">
        <x:v>车辆纯氢气里程查询_20260901-20260930_1024辆.xlsx / AB265</x:v>
      </x:c>
    </x:row>
    <x:row r="5159" ht="22" customHeight="1">
      <x:c r="A5159" s="2" t="n">
        <x:v>205</x:v>
      </x:c>
      <x:c r="B5159" s="2" t="str">
        <x:v>粤AGR9879</x:v>
      </x:c>
      <x:c r="C5159" s="2" t="str">
        <x:v>钟祥</x:v>
      </x:c>
      <x:c r="D5159" s="8" t="d">
        <x:v>2026-09-25T00:00:00.000Z</x:v>
      </x:c>
      <x:c r="E5159" s="7" t="n">
        <x:v>21.9</x:v>
      </x:c>
      <x:c r="F5159" s="7" t="n">
        <x:v>0</x:v>
      </x:c>
      <x:c r="G5159" s="7" t="n">
        <x:v>21.9</x:v>
      </x:c>
      <x:c r="H5159" s="2" t="str">
        <x:v>否</x:v>
      </x:c>
      <x:c r="I5159" s="7" t="n">
        <x:f>IF(AND(ISNUMBER(E5159),ISNUMBER(F5159)),E5159-F5159,"")</x:f>
        <x:v>21.9</x:v>
      </x:c>
      <x:c r="J5159" s="2" t="str">
        <x:f>IF(H5159="否","不适用",IF(AND(ISNUMBER(E5159),ISNUMBER(F5159)),IF(I5159&gt;'规则与名单'!$B$2,"是","否"),"未判定"))</x:f>
        <x:v>不适用</x:v>
      </x:c>
      <x:c r="K5159" s="2" t="str">
        <x:f>IF(J5159="是",IF(ISNUMBER(F5159),"测试日GPS","缺失"),IF(ISNUMBER(G5159),"非测试日纯氢",IF(AND(H5159="是",J5159="未判定"),IF(ISNUMBER(F5159),"测试名单无纯氢GPS","缺失"),IF(ISNUMBER(E5159),"非测试日仪表","缺失"))))</x:f>
        <x:v>非测试日纯氢</x:v>
      </x:c>
      <x:c r="L5159" s="7" t="n">
        <x:f>IF(K5159="缺失","",IF(K5159="非测试日纯氢",G5159,IF(K5159="非测试日仪表",E5159,F5159)))</x:f>
        <x:v>21.9</x:v>
      </x:c>
      <x:c r="M5159" s="2" t="n">
        <x:f>IF(K5159="缺失",1,0)</x:f>
        <x:v>0</x:v>
      </x:c>
      <x:c r="N5159" s="2" t="str">
        <x:v>车辆里程查询_20260901-20260930_1024辆_仪表里程.xlsx / AC551</x:v>
      </x:c>
      <x:c r="O5159" s="2" t="str">
        <x:v>车辆里程查询_20260901-20260930_1024辆_GPS里程.xlsx / AC551</x:v>
      </x:c>
      <x:c r="P5159" s="2" t="str">
        <x:v>车辆纯氢气里程查询_20260901-20260930_1024辆.xlsx / AC265</x:v>
      </x:c>
    </x:row>
    <x:row r="5160" ht="22" customHeight="1">
      <x:c r="A5160" s="2" t="n">
        <x:v>205</x:v>
      </x:c>
      <x:c r="B5160" s="2" t="str">
        <x:v>粤AGR9879</x:v>
      </x:c>
      <x:c r="C5160" s="2" t="str">
        <x:v>钟祥</x:v>
      </x:c>
      <x:c r="D5160" s="8" t="d">
        <x:v>2026-09-26T00:00:00.000Z</x:v>
      </x:c>
      <x:c r="E5160" s="7" t="n">
        <x:v>23.3</x:v>
      </x:c>
      <x:c r="F5160" s="7" t="n">
        <x:v>0</x:v>
      </x:c>
      <x:c r="G5160" s="7" t="n">
        <x:v>23.2</x:v>
      </x:c>
      <x:c r="H5160" s="2" t="str">
        <x:v>否</x:v>
      </x:c>
      <x:c r="I5160" s="7" t="n">
        <x:f>IF(AND(ISNUMBER(E5160),ISNUMBER(F5160)),E5160-F5160,"")</x:f>
        <x:v>23.3</x:v>
      </x:c>
      <x:c r="J5160" s="2" t="str">
        <x:f>IF(H5160="否","不适用",IF(AND(ISNUMBER(E5160),ISNUMBER(F5160)),IF(I5160&gt;'规则与名单'!$B$2,"是","否"),"未判定"))</x:f>
        <x:v>不适用</x:v>
      </x:c>
      <x:c r="K5160" s="2" t="str">
        <x:f>IF(J5160="是",IF(ISNUMBER(F5160),"测试日GPS","缺失"),IF(ISNUMBER(G5160),"非测试日纯氢",IF(AND(H5160="是",J5160="未判定"),IF(ISNUMBER(F5160),"测试名单无纯氢GPS","缺失"),IF(ISNUMBER(E5160),"非测试日仪表","缺失"))))</x:f>
        <x:v>非测试日纯氢</x:v>
      </x:c>
      <x:c r="L5160" s="7" t="n">
        <x:f>IF(K5160="缺失","",IF(K5160="非测试日纯氢",G5160,IF(K5160="非测试日仪表",E5160,F5160)))</x:f>
        <x:v>23.2</x:v>
      </x:c>
      <x:c r="M5160" s="2" t="n">
        <x:f>IF(K5160="缺失",1,0)</x:f>
        <x:v>0</x:v>
      </x:c>
      <x:c r="N5160" s="2" t="str">
        <x:v>车辆里程查询_20260901-20260930_1024辆_仪表里程.xlsx / AD551</x:v>
      </x:c>
      <x:c r="O5160" s="2" t="str">
        <x:v>车辆里程查询_20260901-20260930_1024辆_GPS里程.xlsx / AD551</x:v>
      </x:c>
      <x:c r="P5160" s="2" t="str">
        <x:v>车辆纯氢气里程查询_20260901-20260930_1024辆.xlsx / AD265</x:v>
      </x:c>
    </x:row>
    <x:row r="5161" ht="22" customHeight="1">
      <x:c r="A5161" s="2" t="n">
        <x:v>205</x:v>
      </x:c>
      <x:c r="B5161" s="2" t="str">
        <x:v>粤AGR9879</x:v>
      </x:c>
      <x:c r="C5161" s="2" t="str">
        <x:v>钟祥</x:v>
      </x:c>
      <x:c r="D5161" s="8" t="d">
        <x:v>2026-09-27T00:00:00.000Z</x:v>
      </x:c>
      <x:c r="E5161" s="7" t="n">
        <x:v>22</x:v>
      </x:c>
      <x:c r="F5161" s="7" t="n">
        <x:v>0</x:v>
      </x:c>
      <x:c r="G5161" s="7" t="n">
        <x:v>22</x:v>
      </x:c>
      <x:c r="H5161" s="2" t="str">
        <x:v>否</x:v>
      </x:c>
      <x:c r="I5161" s="7" t="n">
        <x:f>IF(AND(ISNUMBER(E5161),ISNUMBER(F5161)),E5161-F5161,"")</x:f>
        <x:v>22</x:v>
      </x:c>
      <x:c r="J5161" s="2" t="str">
        <x:f>IF(H5161="否","不适用",IF(AND(ISNUMBER(E5161),ISNUMBER(F5161)),IF(I5161&gt;'规则与名单'!$B$2,"是","否"),"未判定"))</x:f>
        <x:v>不适用</x:v>
      </x:c>
      <x:c r="K5161" s="2" t="str">
        <x:f>IF(J5161="是",IF(ISNUMBER(F5161),"测试日GPS","缺失"),IF(ISNUMBER(G5161),"非测试日纯氢",IF(AND(H5161="是",J5161="未判定"),IF(ISNUMBER(F5161),"测试名单无纯氢GPS","缺失"),IF(ISNUMBER(E5161),"非测试日仪表","缺失"))))</x:f>
        <x:v>非测试日纯氢</x:v>
      </x:c>
      <x:c r="L5161" s="7" t="n">
        <x:f>IF(K5161="缺失","",IF(K5161="非测试日纯氢",G5161,IF(K5161="非测试日仪表",E5161,F5161)))</x:f>
        <x:v>22</x:v>
      </x:c>
      <x:c r="M5161" s="2" t="n">
        <x:f>IF(K5161="缺失",1,0)</x:f>
        <x:v>0</x:v>
      </x:c>
      <x:c r="N5161" s="2" t="str">
        <x:v>车辆里程查询_20260901-20260930_1024辆_仪表里程.xlsx / AE551</x:v>
      </x:c>
      <x:c r="O5161" s="2" t="str">
        <x:v>车辆里程查询_20260901-20260930_1024辆_GPS里程.xlsx / AE551</x:v>
      </x:c>
      <x:c r="P5161" s="2" t="str">
        <x:v>车辆纯氢气里程查询_20260901-20260930_1024辆.xlsx / AE265</x:v>
      </x:c>
    </x:row>
    <x:row r="5162" ht="22" customHeight="1">
      <x:c r="A5162" s="2" t="n">
        <x:v>205</x:v>
      </x:c>
      <x:c r="B5162" s="2" t="str">
        <x:v>粤AGR9879</x:v>
      </x:c>
      <x:c r="C5162" s="2" t="str">
        <x:v>钟祥</x:v>
      </x:c>
      <x:c r="D5162" s="8" t="d">
        <x:v>2026-09-28T00:00:00.000Z</x:v>
      </x:c>
      <x:c r="E5162" s="7" t="n">
        <x:v>19.9</x:v>
      </x:c>
      <x:c r="F5162" s="7" t="n">
        <x:v>0</x:v>
      </x:c>
      <x:c r="G5162" s="7" t="n">
        <x:v>19.9</x:v>
      </x:c>
      <x:c r="H5162" s="2" t="str">
        <x:v>否</x:v>
      </x:c>
      <x:c r="I5162" s="7" t="n">
        <x:f>IF(AND(ISNUMBER(E5162),ISNUMBER(F5162)),E5162-F5162,"")</x:f>
        <x:v>19.9</x:v>
      </x:c>
      <x:c r="J5162" s="2" t="str">
        <x:f>IF(H5162="否","不适用",IF(AND(ISNUMBER(E5162),ISNUMBER(F5162)),IF(I5162&gt;'规则与名单'!$B$2,"是","否"),"未判定"))</x:f>
        <x:v>不适用</x:v>
      </x:c>
      <x:c r="K5162" s="2" t="str">
        <x:f>IF(J5162="是",IF(ISNUMBER(F5162),"测试日GPS","缺失"),IF(ISNUMBER(G5162),"非测试日纯氢",IF(AND(H5162="是",J5162="未判定"),IF(ISNUMBER(F5162),"测试名单无纯氢GPS","缺失"),IF(ISNUMBER(E5162),"非测试日仪表","缺失"))))</x:f>
        <x:v>非测试日纯氢</x:v>
      </x:c>
      <x:c r="L5162" s="7" t="n">
        <x:f>IF(K5162="缺失","",IF(K5162="非测试日纯氢",G5162,IF(K5162="非测试日仪表",E5162,F5162)))</x:f>
        <x:v>19.9</x:v>
      </x:c>
      <x:c r="M5162" s="2" t="n">
        <x:f>IF(K5162="缺失",1,0)</x:f>
        <x:v>0</x:v>
      </x:c>
      <x:c r="N5162" s="2" t="str">
        <x:v>车辆里程查询_20260901-20260930_1024辆_仪表里程.xlsx / AF551</x:v>
      </x:c>
      <x:c r="O5162" s="2" t="str">
        <x:v>车辆里程查询_20260901-20260930_1024辆_GPS里程.xlsx / AF551</x:v>
      </x:c>
      <x:c r="P5162" s="2" t="str">
        <x:v>车辆纯氢气里程查询_20260901-20260930_1024辆.xlsx / AF265</x:v>
      </x:c>
    </x:row>
    <x:row r="5163" ht="22" customHeight="1">
      <x:c r="A5163" s="2" t="n">
        <x:v>205</x:v>
      </x:c>
      <x:c r="B5163" s="2" t="str">
        <x:v>粤AGR9879</x:v>
      </x:c>
      <x:c r="C5163" s="2" t="str">
        <x:v>钟祥</x:v>
      </x:c>
      <x:c r="D5163" s="8" t="d">
        <x:v>2026-09-29T00:00:00.000Z</x:v>
      </x:c>
      <x:c r="E5163" s="7" t="n">
        <x:v>35</x:v>
      </x:c>
      <x:c r="F5163" s="7" t="n">
        <x:v>0</x:v>
      </x:c>
      <x:c r="G5163" s="7" t="n">
        <x:v>21.9</x:v>
      </x:c>
      <x:c r="H5163" s="2" t="str">
        <x:v>否</x:v>
      </x:c>
      <x:c r="I5163" s="7" t="n">
        <x:f>IF(AND(ISNUMBER(E5163),ISNUMBER(F5163)),E5163-F5163,"")</x:f>
        <x:v>35</x:v>
      </x:c>
      <x:c r="J5163" s="2" t="str">
        <x:f>IF(H5163="否","不适用",IF(AND(ISNUMBER(E5163),ISNUMBER(F5163)),IF(I5163&gt;'规则与名单'!$B$2,"是","否"),"未判定"))</x:f>
        <x:v>不适用</x:v>
      </x:c>
      <x:c r="K5163" s="2" t="str">
        <x:f>IF(J5163="是",IF(ISNUMBER(F5163),"测试日GPS","缺失"),IF(ISNUMBER(G5163),"非测试日纯氢",IF(AND(H5163="是",J5163="未判定"),IF(ISNUMBER(F5163),"测试名单无纯氢GPS","缺失"),IF(ISNUMBER(E5163),"非测试日仪表","缺失"))))</x:f>
        <x:v>非测试日纯氢</x:v>
      </x:c>
      <x:c r="L5163" s="7" t="n">
        <x:f>IF(K5163="缺失","",IF(K5163="非测试日纯氢",G5163,IF(K5163="非测试日仪表",E5163,F5163)))</x:f>
        <x:v>21.9</x:v>
      </x:c>
      <x:c r="M5163" s="2" t="n">
        <x:f>IF(K5163="缺失",1,0)</x:f>
        <x:v>0</x:v>
      </x:c>
      <x:c r="N5163" s="2" t="str">
        <x:v>车辆里程查询_20260901-20260930_1024辆_仪表里程.xlsx / AG551</x:v>
      </x:c>
      <x:c r="O5163" s="2" t="str">
        <x:v>车辆里程查询_20260901-20260930_1024辆_GPS里程.xlsx / AG551</x:v>
      </x:c>
      <x:c r="P5163" s="2" t="str">
        <x:v>车辆纯氢气里程查询_20260901-20260930_1024辆.xlsx / AG265</x:v>
      </x:c>
    </x:row>
    <x:row r="5164" ht="22" customHeight="1">
      <x:c r="A5164" s="2" t="n">
        <x:v>205</x:v>
      </x:c>
      <x:c r="B5164" s="2" t="str">
        <x:v>粤AGR9879</x:v>
      </x:c>
      <x:c r="C5164" s="2" t="str">
        <x:v>钟祥</x:v>
      </x:c>
      <x:c r="D5164" s="8" t="d">
        <x:v>2026-09-30T00:00:00.000Z</x:v>
      </x:c>
      <x:c r="E5164" s="7" t="n">
        <x:v>22.1</x:v>
      </x:c>
      <x:c r="F5164" s="7" t="n">
        <x:v>0</x:v>
      </x:c>
      <x:c r="G5164" s="7" t="n">
        <x:v>22.1</x:v>
      </x:c>
      <x:c r="H5164" s="2" t="str">
        <x:v>否</x:v>
      </x:c>
      <x:c r="I5164" s="7" t="n">
        <x:f>IF(AND(ISNUMBER(E5164),ISNUMBER(F5164)),E5164-F5164,"")</x:f>
        <x:v>22.1</x:v>
      </x:c>
      <x:c r="J5164" s="2" t="str">
        <x:f>IF(H5164="否","不适用",IF(AND(ISNUMBER(E5164),ISNUMBER(F5164)),IF(I5164&gt;'规则与名单'!$B$2,"是","否"),"未判定"))</x:f>
        <x:v>不适用</x:v>
      </x:c>
      <x:c r="K5164" s="2" t="str">
        <x:f>IF(J5164="是",IF(ISNUMBER(F5164),"测试日GPS","缺失"),IF(ISNUMBER(G5164),"非测试日纯氢",IF(AND(H5164="是",J5164="未判定"),IF(ISNUMBER(F5164),"测试名单无纯氢GPS","缺失"),IF(ISNUMBER(E5164),"非测试日仪表","缺失"))))</x:f>
        <x:v>非测试日纯氢</x:v>
      </x:c>
      <x:c r="L5164" s="7" t="n">
        <x:f>IF(K5164="缺失","",IF(K5164="非测试日纯氢",G5164,IF(K5164="非测试日仪表",E5164,F5164)))</x:f>
        <x:v>22.1</x:v>
      </x:c>
      <x:c r="M5164" s="2" t="n">
        <x:f>IF(K5164="缺失",1,0)</x:f>
        <x:v>0</x:v>
      </x:c>
      <x:c r="N5164" s="2" t="str">
        <x:v>车辆里程查询_20260901-20260930_1024辆_仪表里程.xlsx / AH551</x:v>
      </x:c>
      <x:c r="O5164" s="2" t="str">
        <x:v>车辆里程查询_20260901-20260930_1024辆_GPS里程.xlsx / AH551</x:v>
      </x:c>
      <x:c r="P5164" s="2" t="str">
        <x:v>车辆纯氢气里程查询_20260901-20260930_1024辆.xlsx / AH265</x:v>
      </x:c>
    </x:row>
    <x:row r="5165" ht="22" customHeight="1">
      <x:c r="A5165" s="2" t="n">
        <x:v>206</x:v>
      </x:c>
      <x:c r="B5165" s="2" t="str">
        <x:v>粤AGR9887</x:v>
      </x:c>
      <x:c r="C5165" s="2" t="str">
        <x:v>钟祥</x:v>
      </x:c>
      <x:c r="D5165" s="8" t="d">
        <x:v>2026-09-01T00:00:00.000Z</x:v>
      </x:c>
      <x:c r="E5165" s="7" t="n">
        <x:v>138.9</x:v>
      </x:c>
      <x:c r="F5165" s="7" t="n">
        <x:v>62.3</x:v>
      </x:c>
      <x:c r="G5165" s="7" t="n">
        <x:v>129.2</x:v>
      </x:c>
      <x:c r="H5165" s="2" t="str">
        <x:v>否</x:v>
      </x:c>
      <x:c r="I5165" s="7" t="n">
        <x:f>IF(AND(ISNUMBER(E5165),ISNUMBER(F5165)),E5165-F5165,"")</x:f>
        <x:v>76.60000000000001</x:v>
      </x:c>
      <x:c r="J5165" s="2" t="str">
        <x:f>IF(H5165="否","不适用",IF(AND(ISNUMBER(E5165),ISNUMBER(F5165)),IF(I5165&gt;'规则与名单'!$B$2,"是","否"),"未判定"))</x:f>
        <x:v>不适用</x:v>
      </x:c>
      <x:c r="K5165" s="2" t="str">
        <x:f>IF(J5165="是",IF(ISNUMBER(F5165),"测试日GPS","缺失"),IF(ISNUMBER(G5165),"非测试日纯氢",IF(AND(H5165="是",J5165="未判定"),IF(ISNUMBER(F5165),"测试名单无纯氢GPS","缺失"),IF(ISNUMBER(E5165),"非测试日仪表","缺失"))))</x:f>
        <x:v>非测试日纯氢</x:v>
      </x:c>
      <x:c r="L5165" s="7" t="n">
        <x:f>IF(K5165="缺失","",IF(K5165="非测试日纯氢",G5165,IF(K5165="非测试日仪表",E5165,F5165)))</x:f>
        <x:v>129.2</x:v>
      </x:c>
      <x:c r="M5165" s="2" t="n">
        <x:f>IF(K5165="缺失",1,0)</x:f>
        <x:v>0</x:v>
      </x:c>
      <x:c r="N5165" s="2" t="str">
        <x:v>车辆里程查询_20260901-20260930_1024辆_仪表里程.xlsx / E491</x:v>
      </x:c>
      <x:c r="O5165" s="2" t="str">
        <x:v>车辆里程查询_20260901-20260930_1024辆_GPS里程.xlsx / E491</x:v>
      </x:c>
      <x:c r="P5165" s="2" t="str">
        <x:v>车辆纯氢气里程查询_20260901-20260930_1024辆.xlsx / E333</x:v>
      </x:c>
    </x:row>
    <x:row r="5166" ht="22" customHeight="1">
      <x:c r="A5166" s="2" t="n">
        <x:v>206</x:v>
      </x:c>
      <x:c r="B5166" s="2" t="str">
        <x:v>粤AGR9887</x:v>
      </x:c>
      <x:c r="C5166" s="2" t="str">
        <x:v>钟祥</x:v>
      </x:c>
      <x:c r="D5166" s="8" t="d">
        <x:v>2026-09-02T00:00:00.000Z</x:v>
      </x:c>
      <x:c r="E5166" s="7" t="n">
        <x:v>91.9</x:v>
      </x:c>
      <x:c r="F5166" s="7" t="n">
        <x:v>87.2</x:v>
      </x:c>
      <x:c r="G5166" s="7" t="n">
        <x:v>95.6</x:v>
      </x:c>
      <x:c r="H5166" s="2" t="str">
        <x:v>否</x:v>
      </x:c>
      <x:c r="I5166" s="7" t="n">
        <x:f>IF(AND(ISNUMBER(E5166),ISNUMBER(F5166)),E5166-F5166,"")</x:f>
        <x:v>4.700000000000003</x:v>
      </x:c>
      <x:c r="J5166" s="2" t="str">
        <x:f>IF(H5166="否","不适用",IF(AND(ISNUMBER(E5166),ISNUMBER(F5166)),IF(I5166&gt;'规则与名单'!$B$2,"是","否"),"未判定"))</x:f>
        <x:v>不适用</x:v>
      </x:c>
      <x:c r="K5166" s="2" t="str">
        <x:f>IF(J5166="是",IF(ISNUMBER(F5166),"测试日GPS","缺失"),IF(ISNUMBER(G5166),"非测试日纯氢",IF(AND(H5166="是",J5166="未判定"),IF(ISNUMBER(F5166),"测试名单无纯氢GPS","缺失"),IF(ISNUMBER(E5166),"非测试日仪表","缺失"))))</x:f>
        <x:v>非测试日纯氢</x:v>
      </x:c>
      <x:c r="L5166" s="7" t="n">
        <x:f>IF(K5166="缺失","",IF(K5166="非测试日纯氢",G5166,IF(K5166="非测试日仪表",E5166,F5166)))</x:f>
        <x:v>95.6</x:v>
      </x:c>
      <x:c r="M5166" s="2" t="n">
        <x:f>IF(K5166="缺失",1,0)</x:f>
        <x:v>0</x:v>
      </x:c>
      <x:c r="N5166" s="2" t="str">
        <x:v>车辆里程查询_20260901-20260930_1024辆_仪表里程.xlsx / F491</x:v>
      </x:c>
      <x:c r="O5166" s="2" t="str">
        <x:v>车辆里程查询_20260901-20260930_1024辆_GPS里程.xlsx / F491</x:v>
      </x:c>
      <x:c r="P5166" s="2" t="str">
        <x:v>车辆纯氢气里程查询_20260901-20260930_1024辆.xlsx / F333</x:v>
      </x:c>
    </x:row>
    <x:row r="5167" ht="22" customHeight="1">
      <x:c r="A5167" s="2" t="n">
        <x:v>206</x:v>
      </x:c>
      <x:c r="B5167" s="2" t="str">
        <x:v>粤AGR9887</x:v>
      </x:c>
      <x:c r="C5167" s="2" t="str">
        <x:v>钟祥</x:v>
      </x:c>
      <x:c r="D5167" s="8" t="d">
        <x:v>2026-09-03T00:00:00.000Z</x:v>
      </x:c>
      <x:c r="E5167" s="7" t="n">
        <x:v>110.2</x:v>
      </x:c>
      <x:c r="F5167" s="7" t="n">
        <x:v>108.7</x:v>
      </x:c>
      <x:c r="G5167" s="7" t="n">
        <x:v>87.4</x:v>
      </x:c>
      <x:c r="H5167" s="2" t="str">
        <x:v>否</x:v>
      </x:c>
      <x:c r="I5167" s="7" t="n">
        <x:f>IF(AND(ISNUMBER(E5167),ISNUMBER(F5167)),E5167-F5167,"")</x:f>
        <x:v>1.5</x:v>
      </x:c>
      <x:c r="J5167" s="2" t="str">
        <x:f>IF(H5167="否","不适用",IF(AND(ISNUMBER(E5167),ISNUMBER(F5167)),IF(I5167&gt;'规则与名单'!$B$2,"是","否"),"未判定"))</x:f>
        <x:v>不适用</x:v>
      </x:c>
      <x:c r="K5167" s="2" t="str">
        <x:f>IF(J5167="是",IF(ISNUMBER(F5167),"测试日GPS","缺失"),IF(ISNUMBER(G5167),"非测试日纯氢",IF(AND(H5167="是",J5167="未判定"),IF(ISNUMBER(F5167),"测试名单无纯氢GPS","缺失"),IF(ISNUMBER(E5167),"非测试日仪表","缺失"))))</x:f>
        <x:v>非测试日纯氢</x:v>
      </x:c>
      <x:c r="L5167" s="7" t="n">
        <x:f>IF(K5167="缺失","",IF(K5167="非测试日纯氢",G5167,IF(K5167="非测试日仪表",E5167,F5167)))</x:f>
        <x:v>87.4</x:v>
      </x:c>
      <x:c r="M5167" s="2" t="n">
        <x:f>IF(K5167="缺失",1,0)</x:f>
        <x:v>0</x:v>
      </x:c>
      <x:c r="N5167" s="2" t="str">
        <x:v>车辆里程查询_20260901-20260930_1024辆_仪表里程.xlsx / G491</x:v>
      </x:c>
      <x:c r="O5167" s="2" t="str">
        <x:v>车辆里程查询_20260901-20260930_1024辆_GPS里程.xlsx / G491</x:v>
      </x:c>
      <x:c r="P5167" s="2" t="str">
        <x:v>车辆纯氢气里程查询_20260901-20260930_1024辆.xlsx / G333</x:v>
      </x:c>
    </x:row>
    <x:row r="5168" ht="22" customHeight="1">
      <x:c r="A5168" s="2" t="n">
        <x:v>206</x:v>
      </x:c>
      <x:c r="B5168" s="2" t="str">
        <x:v>粤AGR9887</x:v>
      </x:c>
      <x:c r="C5168" s="2" t="str">
        <x:v>钟祥</x:v>
      </x:c>
      <x:c r="D5168" s="8" t="d">
        <x:v>2026-09-04T00:00:00.000Z</x:v>
      </x:c>
      <x:c r="E5168" s="7" t="n">
        <x:v>152.6</x:v>
      </x:c>
      <x:c r="F5168" s="7" t="n">
        <x:v>151.3</x:v>
      </x:c>
      <x:c r="G5168" s="7" t="n">
        <x:v>150.4</x:v>
      </x:c>
      <x:c r="H5168" s="2" t="str">
        <x:v>否</x:v>
      </x:c>
      <x:c r="I5168" s="7" t="n">
        <x:f>IF(AND(ISNUMBER(E5168),ISNUMBER(F5168)),E5168-F5168,"")</x:f>
        <x:v>1.299999999999983</x:v>
      </x:c>
      <x:c r="J5168" s="2" t="str">
        <x:f>IF(H5168="否","不适用",IF(AND(ISNUMBER(E5168),ISNUMBER(F5168)),IF(I5168&gt;'规则与名单'!$B$2,"是","否"),"未判定"))</x:f>
        <x:v>不适用</x:v>
      </x:c>
      <x:c r="K5168" s="2" t="str">
        <x:f>IF(J5168="是",IF(ISNUMBER(F5168),"测试日GPS","缺失"),IF(ISNUMBER(G5168),"非测试日纯氢",IF(AND(H5168="是",J5168="未判定"),IF(ISNUMBER(F5168),"测试名单无纯氢GPS","缺失"),IF(ISNUMBER(E5168),"非测试日仪表","缺失"))))</x:f>
        <x:v>非测试日纯氢</x:v>
      </x:c>
      <x:c r="L5168" s="7" t="n">
        <x:f>IF(K5168="缺失","",IF(K5168="非测试日纯氢",G5168,IF(K5168="非测试日仪表",E5168,F5168)))</x:f>
        <x:v>150.4</x:v>
      </x:c>
      <x:c r="M5168" s="2" t="n">
        <x:f>IF(K5168="缺失",1,0)</x:f>
        <x:v>0</x:v>
      </x:c>
      <x:c r="N5168" s="2" t="str">
        <x:v>车辆里程查询_20260901-20260930_1024辆_仪表里程.xlsx / H491</x:v>
      </x:c>
      <x:c r="O5168" s="2" t="str">
        <x:v>车辆里程查询_20260901-20260930_1024辆_GPS里程.xlsx / H491</x:v>
      </x:c>
      <x:c r="P5168" s="2" t="str">
        <x:v>车辆纯氢气里程查询_20260901-20260930_1024辆.xlsx / H333</x:v>
      </x:c>
    </x:row>
    <x:row r="5169" ht="22" customHeight="1">
      <x:c r="A5169" s="2" t="n">
        <x:v>206</x:v>
      </x:c>
      <x:c r="B5169" s="2" t="str">
        <x:v>粤AGR9887</x:v>
      </x:c>
      <x:c r="C5169" s="2" t="str">
        <x:v>钟祥</x:v>
      </x:c>
      <x:c r="D5169" s="8" t="d">
        <x:v>2026-09-05T00:00:00.000Z</x:v>
      </x:c>
      <x:c r="E5169" s="7" t="n">
        <x:v>129.8</x:v>
      </x:c>
      <x:c r="F5169" s="7" t="n">
        <x:v>53.6</x:v>
      </x:c>
      <x:c r="G5169" s="7" t="n">
        <x:v>125.2</x:v>
      </x:c>
      <x:c r="H5169" s="2" t="str">
        <x:v>否</x:v>
      </x:c>
      <x:c r="I5169" s="7" t="n">
        <x:f>IF(AND(ISNUMBER(E5169),ISNUMBER(F5169)),E5169-F5169,"")</x:f>
        <x:v>76.20000000000002</x:v>
      </x:c>
      <x:c r="J5169" s="2" t="str">
        <x:f>IF(H5169="否","不适用",IF(AND(ISNUMBER(E5169),ISNUMBER(F5169)),IF(I5169&gt;'规则与名单'!$B$2,"是","否"),"未判定"))</x:f>
        <x:v>不适用</x:v>
      </x:c>
      <x:c r="K5169" s="2" t="str">
        <x:f>IF(J5169="是",IF(ISNUMBER(F5169),"测试日GPS","缺失"),IF(ISNUMBER(G5169),"非测试日纯氢",IF(AND(H5169="是",J5169="未判定"),IF(ISNUMBER(F5169),"测试名单无纯氢GPS","缺失"),IF(ISNUMBER(E5169),"非测试日仪表","缺失"))))</x:f>
        <x:v>非测试日纯氢</x:v>
      </x:c>
      <x:c r="L5169" s="7" t="n">
        <x:f>IF(K5169="缺失","",IF(K5169="非测试日纯氢",G5169,IF(K5169="非测试日仪表",E5169,F5169)))</x:f>
        <x:v>125.2</x:v>
      </x:c>
      <x:c r="M5169" s="2" t="n">
        <x:f>IF(K5169="缺失",1,0)</x:f>
        <x:v>0</x:v>
      </x:c>
      <x:c r="N5169" s="2" t="str">
        <x:v>车辆里程查询_20260901-20260930_1024辆_仪表里程.xlsx / I491</x:v>
      </x:c>
      <x:c r="O5169" s="2" t="str">
        <x:v>车辆里程查询_20260901-20260930_1024辆_GPS里程.xlsx / I491</x:v>
      </x:c>
      <x:c r="P5169" s="2" t="str">
        <x:v>车辆纯氢气里程查询_20260901-20260930_1024辆.xlsx / I333</x:v>
      </x:c>
    </x:row>
    <x:row r="5170" ht="22" customHeight="1">
      <x:c r="A5170" s="2" t="n">
        <x:v>206</x:v>
      </x:c>
      <x:c r="B5170" s="2" t="str">
        <x:v>粤AGR9887</x:v>
      </x:c>
      <x:c r="C5170" s="2" t="str">
        <x:v>钟祥</x:v>
      </x:c>
      <x:c r="D5170" s="8" t="d">
        <x:v>2026-09-06T00:00:00.000Z</x:v>
      </x:c>
      <x:c r="E5170" s="7" t="n">
        <x:v>107.5</x:v>
      </x:c>
      <x:c r="F5170" s="7" t="n">
        <x:v>133.9</x:v>
      </x:c>
      <x:c r="G5170" s="7" t="n">
        <x:v>107.5</x:v>
      </x:c>
      <x:c r="H5170" s="2" t="str">
        <x:v>否</x:v>
      </x:c>
      <x:c r="I5170" s="7" t="n">
        <x:f>IF(AND(ISNUMBER(E5170),ISNUMBER(F5170)),E5170-F5170,"")</x:f>
        <x:v>-26.400000000000006</x:v>
      </x:c>
      <x:c r="J5170" s="2" t="str">
        <x:f>IF(H5170="否","不适用",IF(AND(ISNUMBER(E5170),ISNUMBER(F5170)),IF(I5170&gt;'规则与名单'!$B$2,"是","否"),"未判定"))</x:f>
        <x:v>不适用</x:v>
      </x:c>
      <x:c r="K5170" s="2" t="str">
        <x:f>IF(J5170="是",IF(ISNUMBER(F5170),"测试日GPS","缺失"),IF(ISNUMBER(G5170),"非测试日纯氢",IF(AND(H5170="是",J5170="未判定"),IF(ISNUMBER(F5170),"测试名单无纯氢GPS","缺失"),IF(ISNUMBER(E5170),"非测试日仪表","缺失"))))</x:f>
        <x:v>非测试日纯氢</x:v>
      </x:c>
      <x:c r="L5170" s="7" t="n">
        <x:f>IF(K5170="缺失","",IF(K5170="非测试日纯氢",G5170,IF(K5170="非测试日仪表",E5170,F5170)))</x:f>
        <x:v>107.5</x:v>
      </x:c>
      <x:c r="M5170" s="2" t="n">
        <x:f>IF(K5170="缺失",1,0)</x:f>
        <x:v>0</x:v>
      </x:c>
      <x:c r="N5170" s="2" t="str">
        <x:v>车辆里程查询_20260901-20260930_1024辆_仪表里程.xlsx / J491</x:v>
      </x:c>
      <x:c r="O5170" s="2" t="str">
        <x:v>车辆里程查询_20260901-20260930_1024辆_GPS里程.xlsx / J491</x:v>
      </x:c>
      <x:c r="P5170" s="2" t="str">
        <x:v>车辆纯氢气里程查询_20260901-20260930_1024辆.xlsx / J333</x:v>
      </x:c>
    </x:row>
    <x:row r="5171" ht="22" customHeight="1">
      <x:c r="A5171" s="2" t="n">
        <x:v>206</x:v>
      </x:c>
      <x:c r="B5171" s="2" t="str">
        <x:v>粤AGR9887</x:v>
      </x:c>
      <x:c r="C5171" s="2" t="str">
        <x:v>钟祥</x:v>
      </x:c>
      <x:c r="D5171" s="8" t="d">
        <x:v>2026-09-07T00:00:00.000Z</x:v>
      </x:c>
      <x:c r="E5171" s="7" t="n">
        <x:v>0.3</x:v>
      </x:c>
      <x:c r="F5171" s="7" t="n">
        <x:v>0.1</x:v>
      </x:c>
      <x:c r="G5171" s="7"/>
      <x:c r="H5171" s="2" t="str">
        <x:v>否</x:v>
      </x:c>
      <x:c r="I5171" s="7" t="n">
        <x:f>IF(AND(ISNUMBER(E5171),ISNUMBER(F5171)),E5171-F5171,"")</x:f>
        <x:v>0.19999999999999998</x:v>
      </x:c>
      <x:c r="J5171" s="2" t="str">
        <x:f>IF(H5171="否","不适用",IF(AND(ISNUMBER(E5171),ISNUMBER(F5171)),IF(I5171&gt;'规则与名单'!$B$2,"是","否"),"未判定"))</x:f>
        <x:v>不适用</x:v>
      </x:c>
      <x:c r="K5171" s="2" t="str">
        <x:f>IF(J5171="是",IF(ISNUMBER(F5171),"测试日GPS","缺失"),IF(ISNUMBER(G5171),"非测试日纯氢",IF(AND(H5171="是",J5171="未判定"),IF(ISNUMBER(F5171),"测试名单无纯氢GPS","缺失"),IF(ISNUMBER(E5171),"非测试日仪表","缺失"))))</x:f>
        <x:v>非测试日仪表</x:v>
      </x:c>
      <x:c r="L5171" s="7" t="n">
        <x:f>IF(K5171="缺失","",IF(K5171="非测试日纯氢",G5171,IF(K5171="非测试日仪表",E5171,F5171)))</x:f>
        <x:v>0.3</x:v>
      </x:c>
      <x:c r="M5171" s="2" t="n">
        <x:f>IF(K5171="缺失",1,0)</x:f>
        <x:v>0</x:v>
      </x:c>
      <x:c r="N5171" s="2" t="str">
        <x:v>车辆里程查询_20260901-20260930_1024辆_仪表里程.xlsx / K491</x:v>
      </x:c>
      <x:c r="O5171" s="2" t="str">
        <x:v>车辆里程查询_20260901-20260930_1024辆_GPS里程.xlsx / K491</x:v>
      </x:c>
      <x:c r="P5171" s="2" t="str">
        <x:v>车辆纯氢气里程查询_20260901-20260930_1024辆.xlsx / K333</x:v>
      </x:c>
    </x:row>
    <x:row r="5172" ht="22" customHeight="1">
      <x:c r="A5172" s="2" t="n">
        <x:v>206</x:v>
      </x:c>
      <x:c r="B5172" s="2" t="str">
        <x:v>粤AGR9887</x:v>
      </x:c>
      <x:c r="C5172" s="2" t="str">
        <x:v>钟祥</x:v>
      </x:c>
      <x:c r="D5172" s="8" t="d">
        <x:v>2026-09-08T00:00:00.000Z</x:v>
      </x:c>
      <x:c r="E5172" s="7"/>
      <x:c r="F5172" s="7" t="n">
        <x:v>0</x:v>
      </x:c>
      <x:c r="G5172" s="7"/>
      <x:c r="H5172" s="2" t="str">
        <x:v>否</x:v>
      </x:c>
      <x:c r="I5172" s="7" t="str">
        <x:f>IF(AND(ISNUMBER(E5172),ISNUMBER(F5172)),E5172-F5172,"")</x:f>
      </x:c>
      <x:c r="J5172" s="2" t="str">
        <x:f>IF(H5172="否","不适用",IF(AND(ISNUMBER(E5172),ISNUMBER(F5172)),IF(I5172&gt;'规则与名单'!$B$2,"是","否"),"未判定"))</x:f>
        <x:v>不适用</x:v>
      </x:c>
      <x:c r="K5172" s="2" t="str">
        <x:f>IF(J5172="是",IF(ISNUMBER(F5172),"测试日GPS","缺失"),IF(ISNUMBER(G5172),"非测试日纯氢",IF(AND(H5172="是",J5172="未判定"),IF(ISNUMBER(F5172),"测试名单无纯氢GPS","缺失"),IF(ISNUMBER(E5172),"非测试日仪表","缺失"))))</x:f>
        <x:v>缺失</x:v>
      </x:c>
      <x:c r="L5172" s="7" t="str">
        <x:f>IF(K5172="缺失","",IF(K5172="非测试日纯氢",G5172,IF(K5172="非测试日仪表",E5172,F5172)))</x:f>
      </x:c>
      <x:c r="M5172" s="2" t="n">
        <x:f>IF(K5172="缺失",1,0)</x:f>
        <x:v>1</x:v>
      </x:c>
      <x:c r="N5172" s="2" t="str">
        <x:v>车辆里程查询_20260901-20260930_1024辆_仪表里程.xlsx / L491</x:v>
      </x:c>
      <x:c r="O5172" s="2" t="str">
        <x:v>车辆里程查询_20260901-20260930_1024辆_GPS里程.xlsx / L491</x:v>
      </x:c>
      <x:c r="P5172" s="2" t="str">
        <x:v>车辆纯氢气里程查询_20260901-20260930_1024辆.xlsx / L333</x:v>
      </x:c>
    </x:row>
    <x:row r="5173" ht="22" customHeight="1">
      <x:c r="A5173" s="2" t="n">
        <x:v>206</x:v>
      </x:c>
      <x:c r="B5173" s="2" t="str">
        <x:v>粤AGR9887</x:v>
      </x:c>
      <x:c r="C5173" s="2" t="str">
        <x:v>钟祥</x:v>
      </x:c>
      <x:c r="D5173" s="8" t="d">
        <x:v>2026-09-09T00:00:00.000Z</x:v>
      </x:c>
      <x:c r="E5173" s="7"/>
      <x:c r="F5173" s="7" t="n">
        <x:v>0</x:v>
      </x:c>
      <x:c r="G5173" s="7"/>
      <x:c r="H5173" s="2" t="str">
        <x:v>否</x:v>
      </x:c>
      <x:c r="I5173" s="7" t="str">
        <x:f>IF(AND(ISNUMBER(E5173),ISNUMBER(F5173)),E5173-F5173,"")</x:f>
      </x:c>
      <x:c r="J5173" s="2" t="str">
        <x:f>IF(H5173="否","不适用",IF(AND(ISNUMBER(E5173),ISNUMBER(F5173)),IF(I5173&gt;'规则与名单'!$B$2,"是","否"),"未判定"))</x:f>
        <x:v>不适用</x:v>
      </x:c>
      <x:c r="K5173" s="2" t="str">
        <x:f>IF(J5173="是",IF(ISNUMBER(F5173),"测试日GPS","缺失"),IF(ISNUMBER(G5173),"非测试日纯氢",IF(AND(H5173="是",J5173="未判定"),IF(ISNUMBER(F5173),"测试名单无纯氢GPS","缺失"),IF(ISNUMBER(E5173),"非测试日仪表","缺失"))))</x:f>
        <x:v>缺失</x:v>
      </x:c>
      <x:c r="L5173" s="7" t="str">
        <x:f>IF(K5173="缺失","",IF(K5173="非测试日纯氢",G5173,IF(K5173="非测试日仪表",E5173,F5173)))</x:f>
      </x:c>
      <x:c r="M5173" s="2" t="n">
        <x:f>IF(K5173="缺失",1,0)</x:f>
        <x:v>1</x:v>
      </x:c>
      <x:c r="N5173" s="2" t="str">
        <x:v>车辆里程查询_20260901-20260930_1024辆_仪表里程.xlsx / M491</x:v>
      </x:c>
      <x:c r="O5173" s="2" t="str">
        <x:v>车辆里程查询_20260901-20260930_1024辆_GPS里程.xlsx / M491</x:v>
      </x:c>
      <x:c r="P5173" s="2" t="str">
        <x:v>车辆纯氢气里程查询_20260901-20260930_1024辆.xlsx / M333</x:v>
      </x:c>
    </x:row>
    <x:row r="5174" ht="22" customHeight="1">
      <x:c r="A5174" s="2" t="n">
        <x:v>206</x:v>
      </x:c>
      <x:c r="B5174" s="2" t="str">
        <x:v>粤AGR9887</x:v>
      </x:c>
      <x:c r="C5174" s="2" t="str">
        <x:v>钟祥</x:v>
      </x:c>
      <x:c r="D5174" s="8" t="d">
        <x:v>2026-09-10T00:00:00.000Z</x:v>
      </x:c>
      <x:c r="E5174" s="7"/>
      <x:c r="F5174" s="7" t="n">
        <x:v>0</x:v>
      </x:c>
      <x:c r="G5174" s="7"/>
      <x:c r="H5174" s="2" t="str">
        <x:v>否</x:v>
      </x:c>
      <x:c r="I5174" s="7" t="str">
        <x:f>IF(AND(ISNUMBER(E5174),ISNUMBER(F5174)),E5174-F5174,"")</x:f>
      </x:c>
      <x:c r="J5174" s="2" t="str">
        <x:f>IF(H5174="否","不适用",IF(AND(ISNUMBER(E5174),ISNUMBER(F5174)),IF(I5174&gt;'规则与名单'!$B$2,"是","否"),"未判定"))</x:f>
        <x:v>不适用</x:v>
      </x:c>
      <x:c r="K5174" s="2" t="str">
        <x:f>IF(J5174="是",IF(ISNUMBER(F5174),"测试日GPS","缺失"),IF(ISNUMBER(G5174),"非测试日纯氢",IF(AND(H5174="是",J5174="未判定"),IF(ISNUMBER(F5174),"测试名单无纯氢GPS","缺失"),IF(ISNUMBER(E5174),"非测试日仪表","缺失"))))</x:f>
        <x:v>缺失</x:v>
      </x:c>
      <x:c r="L5174" s="7" t="str">
        <x:f>IF(K5174="缺失","",IF(K5174="非测试日纯氢",G5174,IF(K5174="非测试日仪表",E5174,F5174)))</x:f>
      </x:c>
      <x:c r="M5174" s="2" t="n">
        <x:f>IF(K5174="缺失",1,0)</x:f>
        <x:v>1</x:v>
      </x:c>
      <x:c r="N5174" s="2" t="str">
        <x:v>车辆里程查询_20260901-20260930_1024辆_仪表里程.xlsx / N491</x:v>
      </x:c>
      <x:c r="O5174" s="2" t="str">
        <x:v>车辆里程查询_20260901-20260930_1024辆_GPS里程.xlsx / N491</x:v>
      </x:c>
      <x:c r="P5174" s="2" t="str">
        <x:v>车辆纯氢气里程查询_20260901-20260930_1024辆.xlsx / N333</x:v>
      </x:c>
    </x:row>
    <x:row r="5175" ht="22" customHeight="1">
      <x:c r="A5175" s="2" t="n">
        <x:v>206</x:v>
      </x:c>
      <x:c r="B5175" s="2" t="str">
        <x:v>粤AGR9887</x:v>
      </x:c>
      <x:c r="C5175" s="2" t="str">
        <x:v>钟祥</x:v>
      </x:c>
      <x:c r="D5175" s="8" t="d">
        <x:v>2026-09-11T00:00:00.000Z</x:v>
      </x:c>
      <x:c r="E5175" s="7"/>
      <x:c r="F5175" s="7" t="n">
        <x:v>0</x:v>
      </x:c>
      <x:c r="G5175" s="7"/>
      <x:c r="H5175" s="2" t="str">
        <x:v>否</x:v>
      </x:c>
      <x:c r="I5175" s="7" t="str">
        <x:f>IF(AND(ISNUMBER(E5175),ISNUMBER(F5175)),E5175-F5175,"")</x:f>
      </x:c>
      <x:c r="J5175" s="2" t="str">
        <x:f>IF(H5175="否","不适用",IF(AND(ISNUMBER(E5175),ISNUMBER(F5175)),IF(I5175&gt;'规则与名单'!$B$2,"是","否"),"未判定"))</x:f>
        <x:v>不适用</x:v>
      </x:c>
      <x:c r="K5175" s="2" t="str">
        <x:f>IF(J5175="是",IF(ISNUMBER(F5175),"测试日GPS","缺失"),IF(ISNUMBER(G5175),"非测试日纯氢",IF(AND(H5175="是",J5175="未判定"),IF(ISNUMBER(F5175),"测试名单无纯氢GPS","缺失"),IF(ISNUMBER(E5175),"非测试日仪表","缺失"))))</x:f>
        <x:v>缺失</x:v>
      </x:c>
      <x:c r="L5175" s="7" t="str">
        <x:f>IF(K5175="缺失","",IF(K5175="非测试日纯氢",G5175,IF(K5175="非测试日仪表",E5175,F5175)))</x:f>
      </x:c>
      <x:c r="M5175" s="2" t="n">
        <x:f>IF(K5175="缺失",1,0)</x:f>
        <x:v>1</x:v>
      </x:c>
      <x:c r="N5175" s="2" t="str">
        <x:v>车辆里程查询_20260901-20260930_1024辆_仪表里程.xlsx / O491</x:v>
      </x:c>
      <x:c r="O5175" s="2" t="str">
        <x:v>车辆里程查询_20260901-20260930_1024辆_GPS里程.xlsx / O491</x:v>
      </x:c>
      <x:c r="P5175" s="2" t="str">
        <x:v>车辆纯氢气里程查询_20260901-20260930_1024辆.xlsx / O333</x:v>
      </x:c>
    </x:row>
    <x:row r="5176" ht="22" customHeight="1">
      <x:c r="A5176" s="2" t="n">
        <x:v>206</x:v>
      </x:c>
      <x:c r="B5176" s="2" t="str">
        <x:v>粤AGR9887</x:v>
      </x:c>
      <x:c r="C5176" s="2" t="str">
        <x:v>钟祥</x:v>
      </x:c>
      <x:c r="D5176" s="8" t="d">
        <x:v>2026-09-12T00:00:00.000Z</x:v>
      </x:c>
      <x:c r="E5176" s="7"/>
      <x:c r="F5176" s="7" t="n">
        <x:v>0</x:v>
      </x:c>
      <x:c r="G5176" s="7"/>
      <x:c r="H5176" s="2" t="str">
        <x:v>否</x:v>
      </x:c>
      <x:c r="I5176" s="7" t="str">
        <x:f>IF(AND(ISNUMBER(E5176),ISNUMBER(F5176)),E5176-F5176,"")</x:f>
      </x:c>
      <x:c r="J5176" s="2" t="str">
        <x:f>IF(H5176="否","不适用",IF(AND(ISNUMBER(E5176),ISNUMBER(F5176)),IF(I5176&gt;'规则与名单'!$B$2,"是","否"),"未判定"))</x:f>
        <x:v>不适用</x:v>
      </x:c>
      <x:c r="K5176" s="2" t="str">
        <x:f>IF(J5176="是",IF(ISNUMBER(F5176),"测试日GPS","缺失"),IF(ISNUMBER(G5176),"非测试日纯氢",IF(AND(H5176="是",J5176="未判定"),IF(ISNUMBER(F5176),"测试名单无纯氢GPS","缺失"),IF(ISNUMBER(E5176),"非测试日仪表","缺失"))))</x:f>
        <x:v>缺失</x:v>
      </x:c>
      <x:c r="L5176" s="7" t="str">
        <x:f>IF(K5176="缺失","",IF(K5176="非测试日纯氢",G5176,IF(K5176="非测试日仪表",E5176,F5176)))</x:f>
      </x:c>
      <x:c r="M5176" s="2" t="n">
        <x:f>IF(K5176="缺失",1,0)</x:f>
        <x:v>1</x:v>
      </x:c>
      <x:c r="N5176" s="2" t="str">
        <x:v>车辆里程查询_20260901-20260930_1024辆_仪表里程.xlsx / P491</x:v>
      </x:c>
      <x:c r="O5176" s="2" t="str">
        <x:v>车辆里程查询_20260901-20260930_1024辆_GPS里程.xlsx / P491</x:v>
      </x:c>
      <x:c r="P5176" s="2" t="str">
        <x:v>车辆纯氢气里程查询_20260901-20260930_1024辆.xlsx / P333</x:v>
      </x:c>
    </x:row>
    <x:row r="5177" ht="22" customHeight="1">
      <x:c r="A5177" s="2" t="n">
        <x:v>206</x:v>
      </x:c>
      <x:c r="B5177" s="2" t="str">
        <x:v>粤AGR9887</x:v>
      </x:c>
      <x:c r="C5177" s="2" t="str">
        <x:v>钟祥</x:v>
      </x:c>
      <x:c r="D5177" s="8" t="d">
        <x:v>2026-09-13T00:00:00.000Z</x:v>
      </x:c>
      <x:c r="E5177" s="7" t="n">
        <x:v>0.1</x:v>
      </x:c>
      <x:c r="F5177" s="7" t="n">
        <x:v>0.11</x:v>
      </x:c>
      <x:c r="G5177" s="7"/>
      <x:c r="H5177" s="2" t="str">
        <x:v>否</x:v>
      </x:c>
      <x:c r="I5177" s="7" t="n">
        <x:f>IF(AND(ISNUMBER(E5177),ISNUMBER(F5177)),E5177-F5177,"")</x:f>
        <x:v>-0.009999999999999995</x:v>
      </x:c>
      <x:c r="J5177" s="2" t="str">
        <x:f>IF(H5177="否","不适用",IF(AND(ISNUMBER(E5177),ISNUMBER(F5177)),IF(I5177&gt;'规则与名单'!$B$2,"是","否"),"未判定"))</x:f>
        <x:v>不适用</x:v>
      </x:c>
      <x:c r="K5177" s="2" t="str">
        <x:f>IF(J5177="是",IF(ISNUMBER(F5177),"测试日GPS","缺失"),IF(ISNUMBER(G5177),"非测试日纯氢",IF(AND(H5177="是",J5177="未判定"),IF(ISNUMBER(F5177),"测试名单无纯氢GPS","缺失"),IF(ISNUMBER(E5177),"非测试日仪表","缺失"))))</x:f>
        <x:v>非测试日仪表</x:v>
      </x:c>
      <x:c r="L5177" s="7" t="n">
        <x:f>IF(K5177="缺失","",IF(K5177="非测试日纯氢",G5177,IF(K5177="非测试日仪表",E5177,F5177)))</x:f>
        <x:v>0.1</x:v>
      </x:c>
      <x:c r="M5177" s="2" t="n">
        <x:f>IF(K5177="缺失",1,0)</x:f>
        <x:v>0</x:v>
      </x:c>
      <x:c r="N5177" s="2" t="str">
        <x:v>车辆里程查询_20260901-20260930_1024辆_仪表里程.xlsx / Q491</x:v>
      </x:c>
      <x:c r="O5177" s="2" t="str">
        <x:v>车辆里程查询_20260901-20260930_1024辆_GPS里程.xlsx / Q491</x:v>
      </x:c>
      <x:c r="P5177" s="2" t="str">
        <x:v>车辆纯氢气里程查询_20260901-20260930_1024辆.xlsx / Q333</x:v>
      </x:c>
    </x:row>
    <x:row r="5178" ht="22" customHeight="1">
      <x:c r="A5178" s="2" t="n">
        <x:v>206</x:v>
      </x:c>
      <x:c r="B5178" s="2" t="str">
        <x:v>粤AGR9887</x:v>
      </x:c>
      <x:c r="C5178" s="2" t="str">
        <x:v>钟祥</x:v>
      </x:c>
      <x:c r="D5178" s="8" t="d">
        <x:v>2026-09-14T00:00:00.000Z</x:v>
      </x:c>
      <x:c r="E5178" s="7" t="n">
        <x:v>38.1</x:v>
      </x:c>
      <x:c r="F5178" s="7" t="n">
        <x:v>39.5</x:v>
      </x:c>
      <x:c r="G5178" s="7" t="n">
        <x:v>37.9</x:v>
      </x:c>
      <x:c r="H5178" s="2" t="str">
        <x:v>否</x:v>
      </x:c>
      <x:c r="I5178" s="7" t="n">
        <x:f>IF(AND(ISNUMBER(E5178),ISNUMBER(F5178)),E5178-F5178,"")</x:f>
        <x:v>-1.3999999999999986</x:v>
      </x:c>
      <x:c r="J5178" s="2" t="str">
        <x:f>IF(H5178="否","不适用",IF(AND(ISNUMBER(E5178),ISNUMBER(F5178)),IF(I5178&gt;'规则与名单'!$B$2,"是","否"),"未判定"))</x:f>
        <x:v>不适用</x:v>
      </x:c>
      <x:c r="K5178" s="2" t="str">
        <x:f>IF(J5178="是",IF(ISNUMBER(F5178),"测试日GPS","缺失"),IF(ISNUMBER(G5178),"非测试日纯氢",IF(AND(H5178="是",J5178="未判定"),IF(ISNUMBER(F5178),"测试名单无纯氢GPS","缺失"),IF(ISNUMBER(E5178),"非测试日仪表","缺失"))))</x:f>
        <x:v>非测试日纯氢</x:v>
      </x:c>
      <x:c r="L5178" s="7" t="n">
        <x:f>IF(K5178="缺失","",IF(K5178="非测试日纯氢",G5178,IF(K5178="非测试日仪表",E5178,F5178)))</x:f>
        <x:v>37.9</x:v>
      </x:c>
      <x:c r="M5178" s="2" t="n">
        <x:f>IF(K5178="缺失",1,0)</x:f>
        <x:v>0</x:v>
      </x:c>
      <x:c r="N5178" s="2" t="str">
        <x:v>车辆里程查询_20260901-20260930_1024辆_仪表里程.xlsx / R491</x:v>
      </x:c>
      <x:c r="O5178" s="2" t="str">
        <x:v>车辆里程查询_20260901-20260930_1024辆_GPS里程.xlsx / R491</x:v>
      </x:c>
      <x:c r="P5178" s="2" t="str">
        <x:v>车辆纯氢气里程查询_20260901-20260930_1024辆.xlsx / R333</x:v>
      </x:c>
    </x:row>
    <x:row r="5179" ht="22" customHeight="1">
      <x:c r="A5179" s="2" t="n">
        <x:v>206</x:v>
      </x:c>
      <x:c r="B5179" s="2" t="str">
        <x:v>粤AGR9887</x:v>
      </x:c>
      <x:c r="C5179" s="2" t="str">
        <x:v>钟祥</x:v>
      </x:c>
      <x:c r="D5179" s="8" t="d">
        <x:v>2026-09-15T00:00:00.000Z</x:v>
      </x:c>
      <x:c r="E5179" s="7" t="n">
        <x:v>104.4</x:v>
      </x:c>
      <x:c r="F5179" s="7" t="n">
        <x:v>5.6</x:v>
      </x:c>
      <x:c r="G5179" s="7" t="n">
        <x:v>78.1</x:v>
      </x:c>
      <x:c r="H5179" s="2" t="str">
        <x:v>否</x:v>
      </x:c>
      <x:c r="I5179" s="7" t="n">
        <x:f>IF(AND(ISNUMBER(E5179),ISNUMBER(F5179)),E5179-F5179,"")</x:f>
        <x:v>98.80000000000001</x:v>
      </x:c>
      <x:c r="J5179" s="2" t="str">
        <x:f>IF(H5179="否","不适用",IF(AND(ISNUMBER(E5179),ISNUMBER(F5179)),IF(I5179&gt;'规则与名单'!$B$2,"是","否"),"未判定"))</x:f>
        <x:v>不适用</x:v>
      </x:c>
      <x:c r="K5179" s="2" t="str">
        <x:f>IF(J5179="是",IF(ISNUMBER(F5179),"测试日GPS","缺失"),IF(ISNUMBER(G5179),"非测试日纯氢",IF(AND(H5179="是",J5179="未判定"),IF(ISNUMBER(F5179),"测试名单无纯氢GPS","缺失"),IF(ISNUMBER(E5179),"非测试日仪表","缺失"))))</x:f>
        <x:v>非测试日纯氢</x:v>
      </x:c>
      <x:c r="L5179" s="7" t="n">
        <x:f>IF(K5179="缺失","",IF(K5179="非测试日纯氢",G5179,IF(K5179="非测试日仪表",E5179,F5179)))</x:f>
        <x:v>78.1</x:v>
      </x:c>
      <x:c r="M5179" s="2" t="n">
        <x:f>IF(K5179="缺失",1,0)</x:f>
        <x:v>0</x:v>
      </x:c>
      <x:c r="N5179" s="2" t="str">
        <x:v>车辆里程查询_20260901-20260930_1024辆_仪表里程.xlsx / S491</x:v>
      </x:c>
      <x:c r="O5179" s="2" t="str">
        <x:v>车辆里程查询_20260901-20260930_1024辆_GPS里程.xlsx / S491</x:v>
      </x:c>
      <x:c r="P5179" s="2" t="str">
        <x:v>车辆纯氢气里程查询_20260901-20260930_1024辆.xlsx / S333</x:v>
      </x:c>
    </x:row>
    <x:row r="5180" ht="22" customHeight="1">
      <x:c r="A5180" s="2" t="n">
        <x:v>206</x:v>
      </x:c>
      <x:c r="B5180" s="2" t="str">
        <x:v>粤AGR9887</x:v>
      </x:c>
      <x:c r="C5180" s="2" t="str">
        <x:v>钟祥</x:v>
      </x:c>
      <x:c r="D5180" s="8" t="d">
        <x:v>2026-09-16T00:00:00.000Z</x:v>
      </x:c>
      <x:c r="E5180" s="7" t="n">
        <x:v>104.3</x:v>
      </x:c>
      <x:c r="F5180" s="7" t="n">
        <x:v>0.8</x:v>
      </x:c>
      <x:c r="G5180" s="7" t="n">
        <x:v>91.3</x:v>
      </x:c>
      <x:c r="H5180" s="2" t="str">
        <x:v>否</x:v>
      </x:c>
      <x:c r="I5180" s="7" t="n">
        <x:f>IF(AND(ISNUMBER(E5180),ISNUMBER(F5180)),E5180-F5180,"")</x:f>
        <x:v>103.5</x:v>
      </x:c>
      <x:c r="J5180" s="2" t="str">
        <x:f>IF(H5180="否","不适用",IF(AND(ISNUMBER(E5180),ISNUMBER(F5180)),IF(I5180&gt;'规则与名单'!$B$2,"是","否"),"未判定"))</x:f>
        <x:v>不适用</x:v>
      </x:c>
      <x:c r="K5180" s="2" t="str">
        <x:f>IF(J5180="是",IF(ISNUMBER(F5180),"测试日GPS","缺失"),IF(ISNUMBER(G5180),"非测试日纯氢",IF(AND(H5180="是",J5180="未判定"),IF(ISNUMBER(F5180),"测试名单无纯氢GPS","缺失"),IF(ISNUMBER(E5180),"非测试日仪表","缺失"))))</x:f>
        <x:v>非测试日纯氢</x:v>
      </x:c>
      <x:c r="L5180" s="7" t="n">
        <x:f>IF(K5180="缺失","",IF(K5180="非测试日纯氢",G5180,IF(K5180="非测试日仪表",E5180,F5180)))</x:f>
        <x:v>91.3</x:v>
      </x:c>
      <x:c r="M5180" s="2" t="n">
        <x:f>IF(K5180="缺失",1,0)</x:f>
        <x:v>0</x:v>
      </x:c>
      <x:c r="N5180" s="2" t="str">
        <x:v>车辆里程查询_20260901-20260930_1024辆_仪表里程.xlsx / T491</x:v>
      </x:c>
      <x:c r="O5180" s="2" t="str">
        <x:v>车辆里程查询_20260901-20260930_1024辆_GPS里程.xlsx / T491</x:v>
      </x:c>
      <x:c r="P5180" s="2" t="str">
        <x:v>车辆纯氢气里程查询_20260901-20260930_1024辆.xlsx / T333</x:v>
      </x:c>
    </x:row>
    <x:row r="5181" ht="22" customHeight="1">
      <x:c r="A5181" s="2" t="n">
        <x:v>206</x:v>
      </x:c>
      <x:c r="B5181" s="2" t="str">
        <x:v>粤AGR9887</x:v>
      </x:c>
      <x:c r="C5181" s="2" t="str">
        <x:v>钟祥</x:v>
      </x:c>
      <x:c r="D5181" s="8" t="d">
        <x:v>2026-09-17T00:00:00.000Z</x:v>
      </x:c>
      <x:c r="E5181" s="7" t="n">
        <x:v>107.3</x:v>
      </x:c>
      <x:c r="F5181" s="7" t="n">
        <x:v>0.6</x:v>
      </x:c>
      <x:c r="G5181" s="7" t="n">
        <x:v>96.5</x:v>
      </x:c>
      <x:c r="H5181" s="2" t="str">
        <x:v>否</x:v>
      </x:c>
      <x:c r="I5181" s="7" t="n">
        <x:f>IF(AND(ISNUMBER(E5181),ISNUMBER(F5181)),E5181-F5181,"")</x:f>
        <x:v>106.7</x:v>
      </x:c>
      <x:c r="J5181" s="2" t="str">
        <x:f>IF(H5181="否","不适用",IF(AND(ISNUMBER(E5181),ISNUMBER(F5181)),IF(I5181&gt;'规则与名单'!$B$2,"是","否"),"未判定"))</x:f>
        <x:v>不适用</x:v>
      </x:c>
      <x:c r="K5181" s="2" t="str">
        <x:f>IF(J5181="是",IF(ISNUMBER(F5181),"测试日GPS","缺失"),IF(ISNUMBER(G5181),"非测试日纯氢",IF(AND(H5181="是",J5181="未判定"),IF(ISNUMBER(F5181),"测试名单无纯氢GPS","缺失"),IF(ISNUMBER(E5181),"非测试日仪表","缺失"))))</x:f>
        <x:v>非测试日纯氢</x:v>
      </x:c>
      <x:c r="L5181" s="7" t="n">
        <x:f>IF(K5181="缺失","",IF(K5181="非测试日纯氢",G5181,IF(K5181="非测试日仪表",E5181,F5181)))</x:f>
        <x:v>96.5</x:v>
      </x:c>
      <x:c r="M5181" s="2" t="n">
        <x:f>IF(K5181="缺失",1,0)</x:f>
        <x:v>0</x:v>
      </x:c>
      <x:c r="N5181" s="2" t="str">
        <x:v>车辆里程查询_20260901-20260930_1024辆_仪表里程.xlsx / U491</x:v>
      </x:c>
      <x:c r="O5181" s="2" t="str">
        <x:v>车辆里程查询_20260901-20260930_1024辆_GPS里程.xlsx / U491</x:v>
      </x:c>
      <x:c r="P5181" s="2" t="str">
        <x:v>车辆纯氢气里程查询_20260901-20260930_1024辆.xlsx / U333</x:v>
      </x:c>
    </x:row>
    <x:row r="5182" ht="22" customHeight="1">
      <x:c r="A5182" s="2" t="n">
        <x:v>206</x:v>
      </x:c>
      <x:c r="B5182" s="2" t="str">
        <x:v>粤AGR9887</x:v>
      </x:c>
      <x:c r="C5182" s="2" t="str">
        <x:v>钟祥</x:v>
      </x:c>
      <x:c r="D5182" s="8" t="d">
        <x:v>2026-09-18T00:00:00.000Z</x:v>
      </x:c>
      <x:c r="E5182" s="7" t="n">
        <x:v>88.8</x:v>
      </x:c>
      <x:c r="F5182" s="7" t="n">
        <x:v>40.23</x:v>
      </x:c>
      <x:c r="G5182" s="7" t="n">
        <x:v>38.5</x:v>
      </x:c>
      <x:c r="H5182" s="2" t="str">
        <x:v>否</x:v>
      </x:c>
      <x:c r="I5182" s="7" t="n">
        <x:f>IF(AND(ISNUMBER(E5182),ISNUMBER(F5182)),E5182-F5182,"")</x:f>
        <x:v>48.57</x:v>
      </x:c>
      <x:c r="J5182" s="2" t="str">
        <x:f>IF(H5182="否","不适用",IF(AND(ISNUMBER(E5182),ISNUMBER(F5182)),IF(I5182&gt;'规则与名单'!$B$2,"是","否"),"未判定"))</x:f>
        <x:v>不适用</x:v>
      </x:c>
      <x:c r="K5182" s="2" t="str">
        <x:f>IF(J5182="是",IF(ISNUMBER(F5182),"测试日GPS","缺失"),IF(ISNUMBER(G5182),"非测试日纯氢",IF(AND(H5182="是",J5182="未判定"),IF(ISNUMBER(F5182),"测试名单无纯氢GPS","缺失"),IF(ISNUMBER(E5182),"非测试日仪表","缺失"))))</x:f>
        <x:v>非测试日纯氢</x:v>
      </x:c>
      <x:c r="L5182" s="7" t="n">
        <x:f>IF(K5182="缺失","",IF(K5182="非测试日纯氢",G5182,IF(K5182="非测试日仪表",E5182,F5182)))</x:f>
        <x:v>38.5</x:v>
      </x:c>
      <x:c r="M5182" s="2" t="n">
        <x:f>IF(K5182="缺失",1,0)</x:f>
        <x:v>0</x:v>
      </x:c>
      <x:c r="N5182" s="2" t="str">
        <x:v>车辆里程查询_20260901-20260930_1024辆_仪表里程.xlsx / V491</x:v>
      </x:c>
      <x:c r="O5182" s="2" t="str">
        <x:v>车辆里程查询_20260901-20260930_1024辆_GPS里程.xlsx / V491</x:v>
      </x:c>
      <x:c r="P5182" s="2" t="str">
        <x:v>车辆纯氢气里程查询_20260901-20260930_1024辆.xlsx / V333</x:v>
      </x:c>
    </x:row>
    <x:row r="5183" ht="22" customHeight="1">
      <x:c r="A5183" s="2" t="n">
        <x:v>206</x:v>
      </x:c>
      <x:c r="B5183" s="2" t="str">
        <x:v>粤AGR9887</x:v>
      </x:c>
      <x:c r="C5183" s="2" t="str">
        <x:v>钟祥</x:v>
      </x:c>
      <x:c r="D5183" s="8" t="d">
        <x:v>2026-09-19T00:00:00.000Z</x:v>
      </x:c>
      <x:c r="E5183" s="7" t="n">
        <x:v>151.6</x:v>
      </x:c>
      <x:c r="F5183" s="7" t="n">
        <x:v>91.6</x:v>
      </x:c>
      <x:c r="G5183" s="7" t="n">
        <x:v>136.1</x:v>
      </x:c>
      <x:c r="H5183" s="2" t="str">
        <x:v>否</x:v>
      </x:c>
      <x:c r="I5183" s="7" t="n">
        <x:f>IF(AND(ISNUMBER(E5183),ISNUMBER(F5183)),E5183-F5183,"")</x:f>
        <x:v>60</x:v>
      </x:c>
      <x:c r="J5183" s="2" t="str">
        <x:f>IF(H5183="否","不适用",IF(AND(ISNUMBER(E5183),ISNUMBER(F5183)),IF(I5183&gt;'规则与名单'!$B$2,"是","否"),"未判定"))</x:f>
        <x:v>不适用</x:v>
      </x:c>
      <x:c r="K5183" s="2" t="str">
        <x:f>IF(J5183="是",IF(ISNUMBER(F5183),"测试日GPS","缺失"),IF(ISNUMBER(G5183),"非测试日纯氢",IF(AND(H5183="是",J5183="未判定"),IF(ISNUMBER(F5183),"测试名单无纯氢GPS","缺失"),IF(ISNUMBER(E5183),"非测试日仪表","缺失"))))</x:f>
        <x:v>非测试日纯氢</x:v>
      </x:c>
      <x:c r="L5183" s="7" t="n">
        <x:f>IF(K5183="缺失","",IF(K5183="非测试日纯氢",G5183,IF(K5183="非测试日仪表",E5183,F5183)))</x:f>
        <x:v>136.1</x:v>
      </x:c>
      <x:c r="M5183" s="2" t="n">
        <x:f>IF(K5183="缺失",1,0)</x:f>
        <x:v>0</x:v>
      </x:c>
      <x:c r="N5183" s="2" t="str">
        <x:v>车辆里程查询_20260901-20260930_1024辆_仪表里程.xlsx / W491</x:v>
      </x:c>
      <x:c r="O5183" s="2" t="str">
        <x:v>车辆里程查询_20260901-20260930_1024辆_GPS里程.xlsx / W491</x:v>
      </x:c>
      <x:c r="P5183" s="2" t="str">
        <x:v>车辆纯氢气里程查询_20260901-20260930_1024辆.xlsx / W333</x:v>
      </x:c>
    </x:row>
    <x:row r="5184" ht="22" customHeight="1">
      <x:c r="A5184" s="2" t="n">
        <x:v>206</x:v>
      </x:c>
      <x:c r="B5184" s="2" t="str">
        <x:v>粤AGR9887</x:v>
      </x:c>
      <x:c r="C5184" s="2" t="str">
        <x:v>钟祥</x:v>
      </x:c>
      <x:c r="D5184" s="8" t="d">
        <x:v>2026-09-20T00:00:00.000Z</x:v>
      </x:c>
      <x:c r="E5184" s="7" t="n">
        <x:v>122.5</x:v>
      </x:c>
      <x:c r="F5184" s="7" t="n">
        <x:v>124.5</x:v>
      </x:c>
      <x:c r="G5184" s="7" t="n">
        <x:v>115.3</x:v>
      </x:c>
      <x:c r="H5184" s="2" t="str">
        <x:v>否</x:v>
      </x:c>
      <x:c r="I5184" s="7" t="n">
        <x:f>IF(AND(ISNUMBER(E5184),ISNUMBER(F5184)),E5184-F5184,"")</x:f>
        <x:v>-2</x:v>
      </x:c>
      <x:c r="J5184" s="2" t="str">
        <x:f>IF(H5184="否","不适用",IF(AND(ISNUMBER(E5184),ISNUMBER(F5184)),IF(I5184&gt;'规则与名单'!$B$2,"是","否"),"未判定"))</x:f>
        <x:v>不适用</x:v>
      </x:c>
      <x:c r="K5184" s="2" t="str">
        <x:f>IF(J5184="是",IF(ISNUMBER(F5184),"测试日GPS","缺失"),IF(ISNUMBER(G5184),"非测试日纯氢",IF(AND(H5184="是",J5184="未判定"),IF(ISNUMBER(F5184),"测试名单无纯氢GPS","缺失"),IF(ISNUMBER(E5184),"非测试日仪表","缺失"))))</x:f>
        <x:v>非测试日纯氢</x:v>
      </x:c>
      <x:c r="L5184" s="7" t="n">
        <x:f>IF(K5184="缺失","",IF(K5184="非测试日纯氢",G5184,IF(K5184="非测试日仪表",E5184,F5184)))</x:f>
        <x:v>115.3</x:v>
      </x:c>
      <x:c r="M5184" s="2" t="n">
        <x:f>IF(K5184="缺失",1,0)</x:f>
        <x:v>0</x:v>
      </x:c>
      <x:c r="N5184" s="2" t="str">
        <x:v>车辆里程查询_20260901-20260930_1024辆_仪表里程.xlsx / X491</x:v>
      </x:c>
      <x:c r="O5184" s="2" t="str">
        <x:v>车辆里程查询_20260901-20260930_1024辆_GPS里程.xlsx / X491</x:v>
      </x:c>
      <x:c r="P5184" s="2" t="str">
        <x:v>车辆纯氢气里程查询_20260901-20260930_1024辆.xlsx / X333</x:v>
      </x:c>
    </x:row>
    <x:row r="5185" ht="22" customHeight="1">
      <x:c r="A5185" s="2" t="n">
        <x:v>206</x:v>
      </x:c>
      <x:c r="B5185" s="2" t="str">
        <x:v>粤AGR9887</x:v>
      </x:c>
      <x:c r="C5185" s="2" t="str">
        <x:v>钟祥</x:v>
      </x:c>
      <x:c r="D5185" s="8" t="d">
        <x:v>2026-09-21T00:00:00.000Z</x:v>
      </x:c>
      <x:c r="E5185" s="7" t="n">
        <x:v>112.5</x:v>
      </x:c>
      <x:c r="F5185" s="7" t="n">
        <x:v>113.6</x:v>
      </x:c>
      <x:c r="G5185" s="7" t="n">
        <x:v>76.6</x:v>
      </x:c>
      <x:c r="H5185" s="2" t="str">
        <x:v>否</x:v>
      </x:c>
      <x:c r="I5185" s="7" t="n">
        <x:f>IF(AND(ISNUMBER(E5185),ISNUMBER(F5185)),E5185-F5185,"")</x:f>
        <x:v>-1.0999999999999943</x:v>
      </x:c>
      <x:c r="J5185" s="2" t="str">
        <x:f>IF(H5185="否","不适用",IF(AND(ISNUMBER(E5185),ISNUMBER(F5185)),IF(I5185&gt;'规则与名单'!$B$2,"是","否"),"未判定"))</x:f>
        <x:v>不适用</x:v>
      </x:c>
      <x:c r="K5185" s="2" t="str">
        <x:f>IF(J5185="是",IF(ISNUMBER(F5185),"测试日GPS","缺失"),IF(ISNUMBER(G5185),"非测试日纯氢",IF(AND(H5185="是",J5185="未判定"),IF(ISNUMBER(F5185),"测试名单无纯氢GPS","缺失"),IF(ISNUMBER(E5185),"非测试日仪表","缺失"))))</x:f>
        <x:v>非测试日纯氢</x:v>
      </x:c>
      <x:c r="L5185" s="7" t="n">
        <x:f>IF(K5185="缺失","",IF(K5185="非测试日纯氢",G5185,IF(K5185="非测试日仪表",E5185,F5185)))</x:f>
        <x:v>76.6</x:v>
      </x:c>
      <x:c r="M5185" s="2" t="n">
        <x:f>IF(K5185="缺失",1,0)</x:f>
        <x:v>0</x:v>
      </x:c>
      <x:c r="N5185" s="2" t="str">
        <x:v>车辆里程查询_20260901-20260930_1024辆_仪表里程.xlsx / Y491</x:v>
      </x:c>
      <x:c r="O5185" s="2" t="str">
        <x:v>车辆里程查询_20260901-20260930_1024辆_GPS里程.xlsx / Y491</x:v>
      </x:c>
      <x:c r="P5185" s="2" t="str">
        <x:v>车辆纯氢气里程查询_20260901-20260930_1024辆.xlsx / Y333</x:v>
      </x:c>
    </x:row>
    <x:row r="5186" ht="22" customHeight="1">
      <x:c r="A5186" s="2" t="n">
        <x:v>206</x:v>
      </x:c>
      <x:c r="B5186" s="2" t="str">
        <x:v>粤AGR9887</x:v>
      </x:c>
      <x:c r="C5186" s="2" t="str">
        <x:v>钟祥</x:v>
      </x:c>
      <x:c r="D5186" s="8" t="d">
        <x:v>2026-09-22T00:00:00.000Z</x:v>
      </x:c>
      <x:c r="E5186" s="7" t="n">
        <x:v>138.6</x:v>
      </x:c>
      <x:c r="F5186" s="7" t="n">
        <x:v>141.6</x:v>
      </x:c>
      <x:c r="G5186" s="7" t="n">
        <x:v>125.9</x:v>
      </x:c>
      <x:c r="H5186" s="2" t="str">
        <x:v>否</x:v>
      </x:c>
      <x:c r="I5186" s="7" t="n">
        <x:f>IF(AND(ISNUMBER(E5186),ISNUMBER(F5186)),E5186-F5186,"")</x:f>
        <x:v>-3</x:v>
      </x:c>
      <x:c r="J5186" s="2" t="str">
        <x:f>IF(H5186="否","不适用",IF(AND(ISNUMBER(E5186),ISNUMBER(F5186)),IF(I5186&gt;'规则与名单'!$B$2,"是","否"),"未判定"))</x:f>
        <x:v>不适用</x:v>
      </x:c>
      <x:c r="K5186" s="2" t="str">
        <x:f>IF(J5186="是",IF(ISNUMBER(F5186),"测试日GPS","缺失"),IF(ISNUMBER(G5186),"非测试日纯氢",IF(AND(H5186="是",J5186="未判定"),IF(ISNUMBER(F5186),"测试名单无纯氢GPS","缺失"),IF(ISNUMBER(E5186),"非测试日仪表","缺失"))))</x:f>
        <x:v>非测试日纯氢</x:v>
      </x:c>
      <x:c r="L5186" s="7" t="n">
        <x:f>IF(K5186="缺失","",IF(K5186="非测试日纯氢",G5186,IF(K5186="非测试日仪表",E5186,F5186)))</x:f>
        <x:v>125.9</x:v>
      </x:c>
      <x:c r="M5186" s="2" t="n">
        <x:f>IF(K5186="缺失",1,0)</x:f>
        <x:v>0</x:v>
      </x:c>
      <x:c r="N5186" s="2" t="str">
        <x:v>车辆里程查询_20260901-20260930_1024辆_仪表里程.xlsx / Z491</x:v>
      </x:c>
      <x:c r="O5186" s="2" t="str">
        <x:v>车辆里程查询_20260901-20260930_1024辆_GPS里程.xlsx / Z491</x:v>
      </x:c>
      <x:c r="P5186" s="2" t="str">
        <x:v>车辆纯氢气里程查询_20260901-20260930_1024辆.xlsx / Z333</x:v>
      </x:c>
    </x:row>
    <x:row r="5187" ht="22" customHeight="1">
      <x:c r="A5187" s="2" t="n">
        <x:v>206</x:v>
      </x:c>
      <x:c r="B5187" s="2" t="str">
        <x:v>粤AGR9887</x:v>
      </x:c>
      <x:c r="C5187" s="2" t="str">
        <x:v>钟祥</x:v>
      </x:c>
      <x:c r="D5187" s="8" t="d">
        <x:v>2026-09-23T00:00:00.000Z</x:v>
      </x:c>
      <x:c r="E5187" s="7" t="n">
        <x:v>111.5</x:v>
      </x:c>
      <x:c r="F5187" s="7" t="n">
        <x:v>114.4</x:v>
      </x:c>
      <x:c r="G5187" s="7" t="n">
        <x:v>102.5</x:v>
      </x:c>
      <x:c r="H5187" s="2" t="str">
        <x:v>否</x:v>
      </x:c>
      <x:c r="I5187" s="7" t="n">
        <x:f>IF(AND(ISNUMBER(E5187),ISNUMBER(F5187)),E5187-F5187,"")</x:f>
        <x:v>-2.9000000000000057</x:v>
      </x:c>
      <x:c r="J5187" s="2" t="str">
        <x:f>IF(H5187="否","不适用",IF(AND(ISNUMBER(E5187),ISNUMBER(F5187)),IF(I5187&gt;'规则与名单'!$B$2,"是","否"),"未判定"))</x:f>
        <x:v>不适用</x:v>
      </x:c>
      <x:c r="K5187" s="2" t="str">
        <x:f>IF(J5187="是",IF(ISNUMBER(F5187),"测试日GPS","缺失"),IF(ISNUMBER(G5187),"非测试日纯氢",IF(AND(H5187="是",J5187="未判定"),IF(ISNUMBER(F5187),"测试名单无纯氢GPS","缺失"),IF(ISNUMBER(E5187),"非测试日仪表","缺失"))))</x:f>
        <x:v>非测试日纯氢</x:v>
      </x:c>
      <x:c r="L5187" s="7" t="n">
        <x:f>IF(K5187="缺失","",IF(K5187="非测试日纯氢",G5187,IF(K5187="非测试日仪表",E5187,F5187)))</x:f>
        <x:v>102.5</x:v>
      </x:c>
      <x:c r="M5187" s="2" t="n">
        <x:f>IF(K5187="缺失",1,0)</x:f>
        <x:v>0</x:v>
      </x:c>
      <x:c r="N5187" s="2" t="str">
        <x:v>车辆里程查询_20260901-20260930_1024辆_仪表里程.xlsx / AA491</x:v>
      </x:c>
      <x:c r="O5187" s="2" t="str">
        <x:v>车辆里程查询_20260901-20260930_1024辆_GPS里程.xlsx / AA491</x:v>
      </x:c>
      <x:c r="P5187" s="2" t="str">
        <x:v>车辆纯氢气里程查询_20260901-20260930_1024辆.xlsx / AA333</x:v>
      </x:c>
    </x:row>
    <x:row r="5188" ht="22" customHeight="1">
      <x:c r="A5188" s="2" t="n">
        <x:v>206</x:v>
      </x:c>
      <x:c r="B5188" s="2" t="str">
        <x:v>粤AGR9887</x:v>
      </x:c>
      <x:c r="C5188" s="2" t="str">
        <x:v>钟祥</x:v>
      </x:c>
      <x:c r="D5188" s="8" t="d">
        <x:v>2026-09-24T00:00:00.000Z</x:v>
      </x:c>
      <x:c r="E5188" s="7" t="n">
        <x:v>107.7</x:v>
      </x:c>
      <x:c r="F5188" s="7" t="n">
        <x:v>110.9</x:v>
      </x:c>
      <x:c r="G5188" s="7" t="n">
        <x:v>104.1</x:v>
      </x:c>
      <x:c r="H5188" s="2" t="str">
        <x:v>否</x:v>
      </x:c>
      <x:c r="I5188" s="7" t="n">
        <x:f>IF(AND(ISNUMBER(E5188),ISNUMBER(F5188)),E5188-F5188,"")</x:f>
        <x:v>-3.200000000000003</x:v>
      </x:c>
      <x:c r="J5188" s="2" t="str">
        <x:f>IF(H5188="否","不适用",IF(AND(ISNUMBER(E5188),ISNUMBER(F5188)),IF(I5188&gt;'规则与名单'!$B$2,"是","否"),"未判定"))</x:f>
        <x:v>不适用</x:v>
      </x:c>
      <x:c r="K5188" s="2" t="str">
        <x:f>IF(J5188="是",IF(ISNUMBER(F5188),"测试日GPS","缺失"),IF(ISNUMBER(G5188),"非测试日纯氢",IF(AND(H5188="是",J5188="未判定"),IF(ISNUMBER(F5188),"测试名单无纯氢GPS","缺失"),IF(ISNUMBER(E5188),"非测试日仪表","缺失"))))</x:f>
        <x:v>非测试日纯氢</x:v>
      </x:c>
      <x:c r="L5188" s="7" t="n">
        <x:f>IF(K5188="缺失","",IF(K5188="非测试日纯氢",G5188,IF(K5188="非测试日仪表",E5188,F5188)))</x:f>
        <x:v>104.1</x:v>
      </x:c>
      <x:c r="M5188" s="2" t="n">
        <x:f>IF(K5188="缺失",1,0)</x:f>
        <x:v>0</x:v>
      </x:c>
      <x:c r="N5188" s="2" t="str">
        <x:v>车辆里程查询_20260901-20260930_1024辆_仪表里程.xlsx / AB491</x:v>
      </x:c>
      <x:c r="O5188" s="2" t="str">
        <x:v>车辆里程查询_20260901-20260930_1024辆_GPS里程.xlsx / AB491</x:v>
      </x:c>
      <x:c r="P5188" s="2" t="str">
        <x:v>车辆纯氢气里程查询_20260901-20260930_1024辆.xlsx / AB333</x:v>
      </x:c>
    </x:row>
    <x:row r="5189" ht="22" customHeight="1">
      <x:c r="A5189" s="2" t="n">
        <x:v>206</x:v>
      </x:c>
      <x:c r="B5189" s="2" t="str">
        <x:v>粤AGR9887</x:v>
      </x:c>
      <x:c r="C5189" s="2" t="str">
        <x:v>钟祥</x:v>
      </x:c>
      <x:c r="D5189" s="8" t="d">
        <x:v>2026-09-25T00:00:00.000Z</x:v>
      </x:c>
      <x:c r="E5189" s="7" t="n">
        <x:v>108.8</x:v>
      </x:c>
      <x:c r="F5189" s="7" t="n">
        <x:v>110.7</x:v>
      </x:c>
      <x:c r="G5189" s="7" t="n">
        <x:v>108.6</x:v>
      </x:c>
      <x:c r="H5189" s="2" t="str">
        <x:v>否</x:v>
      </x:c>
      <x:c r="I5189" s="7" t="n">
        <x:f>IF(AND(ISNUMBER(E5189),ISNUMBER(F5189)),E5189-F5189,"")</x:f>
        <x:v>-1.9000000000000057</x:v>
      </x:c>
      <x:c r="J5189" s="2" t="str">
        <x:f>IF(H5189="否","不适用",IF(AND(ISNUMBER(E5189),ISNUMBER(F5189)),IF(I5189&gt;'规则与名单'!$B$2,"是","否"),"未判定"))</x:f>
        <x:v>不适用</x:v>
      </x:c>
      <x:c r="K5189" s="2" t="str">
        <x:f>IF(J5189="是",IF(ISNUMBER(F5189),"测试日GPS","缺失"),IF(ISNUMBER(G5189),"非测试日纯氢",IF(AND(H5189="是",J5189="未判定"),IF(ISNUMBER(F5189),"测试名单无纯氢GPS","缺失"),IF(ISNUMBER(E5189),"非测试日仪表","缺失"))))</x:f>
        <x:v>非测试日纯氢</x:v>
      </x:c>
      <x:c r="L5189" s="7" t="n">
        <x:f>IF(K5189="缺失","",IF(K5189="非测试日纯氢",G5189,IF(K5189="非测试日仪表",E5189,F5189)))</x:f>
        <x:v>108.6</x:v>
      </x:c>
      <x:c r="M5189" s="2" t="n">
        <x:f>IF(K5189="缺失",1,0)</x:f>
        <x:v>0</x:v>
      </x:c>
      <x:c r="N5189" s="2" t="str">
        <x:v>车辆里程查询_20260901-20260930_1024辆_仪表里程.xlsx / AC491</x:v>
      </x:c>
      <x:c r="O5189" s="2" t="str">
        <x:v>车辆里程查询_20260901-20260930_1024辆_GPS里程.xlsx / AC491</x:v>
      </x:c>
      <x:c r="P5189" s="2" t="str">
        <x:v>车辆纯氢气里程查询_20260901-20260930_1024辆.xlsx / AC333</x:v>
      </x:c>
    </x:row>
    <x:row r="5190" ht="22" customHeight="1">
      <x:c r="A5190" s="2" t="n">
        <x:v>206</x:v>
      </x:c>
      <x:c r="B5190" s="2" t="str">
        <x:v>粤AGR9887</x:v>
      </x:c>
      <x:c r="C5190" s="2" t="str">
        <x:v>钟祥</x:v>
      </x:c>
      <x:c r="D5190" s="8" t="d">
        <x:v>2026-09-26T00:00:00.000Z</x:v>
      </x:c>
      <x:c r="E5190" s="7" t="n">
        <x:v>47.5</x:v>
      </x:c>
      <x:c r="F5190" s="7" t="n">
        <x:v>93.6</x:v>
      </x:c>
      <x:c r="G5190" s="7" t="n">
        <x:v>47.5</x:v>
      </x:c>
      <x:c r="H5190" s="2" t="str">
        <x:v>否</x:v>
      </x:c>
      <x:c r="I5190" s="7" t="n">
        <x:f>IF(AND(ISNUMBER(E5190),ISNUMBER(F5190)),E5190-F5190,"")</x:f>
        <x:v>-46.099999999999994</x:v>
      </x:c>
      <x:c r="J5190" s="2" t="str">
        <x:f>IF(H5190="否","不适用",IF(AND(ISNUMBER(E5190),ISNUMBER(F5190)),IF(I5190&gt;'规则与名单'!$B$2,"是","否"),"未判定"))</x:f>
        <x:v>不适用</x:v>
      </x:c>
      <x:c r="K5190" s="2" t="str">
        <x:f>IF(J5190="是",IF(ISNUMBER(F5190),"测试日GPS","缺失"),IF(ISNUMBER(G5190),"非测试日纯氢",IF(AND(H5190="是",J5190="未判定"),IF(ISNUMBER(F5190),"测试名单无纯氢GPS","缺失"),IF(ISNUMBER(E5190),"非测试日仪表","缺失"))))</x:f>
        <x:v>非测试日纯氢</x:v>
      </x:c>
      <x:c r="L5190" s="7" t="n">
        <x:f>IF(K5190="缺失","",IF(K5190="非测试日纯氢",G5190,IF(K5190="非测试日仪表",E5190,F5190)))</x:f>
        <x:v>47.5</x:v>
      </x:c>
      <x:c r="M5190" s="2" t="n">
        <x:f>IF(K5190="缺失",1,0)</x:f>
        <x:v>0</x:v>
      </x:c>
      <x:c r="N5190" s="2" t="str">
        <x:v>车辆里程查询_20260901-20260930_1024辆_仪表里程.xlsx / AD491</x:v>
      </x:c>
      <x:c r="O5190" s="2" t="str">
        <x:v>车辆里程查询_20260901-20260930_1024辆_GPS里程.xlsx / AD491</x:v>
      </x:c>
      <x:c r="P5190" s="2" t="str">
        <x:v>车辆纯氢气里程查询_20260901-20260930_1024辆.xlsx / AD333</x:v>
      </x:c>
    </x:row>
    <x:row r="5191" ht="22" customHeight="1">
      <x:c r="A5191" s="2" t="n">
        <x:v>206</x:v>
      </x:c>
      <x:c r="B5191" s="2" t="str">
        <x:v>粤AGR9887</x:v>
      </x:c>
      <x:c r="C5191" s="2" t="str">
        <x:v>钟祥</x:v>
      </x:c>
      <x:c r="D5191" s="8" t="d">
        <x:v>2026-09-27T00:00:00.000Z</x:v>
      </x:c>
      <x:c r="E5191" s="7" t="n">
        <x:v>174.1</x:v>
      </x:c>
      <x:c r="F5191" s="7" t="n">
        <x:v>132.2</x:v>
      </x:c>
      <x:c r="G5191" s="7" t="n">
        <x:v>131.1</x:v>
      </x:c>
      <x:c r="H5191" s="2" t="str">
        <x:v>否</x:v>
      </x:c>
      <x:c r="I5191" s="7" t="n">
        <x:f>IF(AND(ISNUMBER(E5191),ISNUMBER(F5191)),E5191-F5191,"")</x:f>
        <x:v>41.900000000000006</x:v>
      </x:c>
      <x:c r="J5191" s="2" t="str">
        <x:f>IF(H5191="否","不适用",IF(AND(ISNUMBER(E5191),ISNUMBER(F5191)),IF(I5191&gt;'规则与名单'!$B$2,"是","否"),"未判定"))</x:f>
        <x:v>不适用</x:v>
      </x:c>
      <x:c r="K5191" s="2" t="str">
        <x:f>IF(J5191="是",IF(ISNUMBER(F5191),"测试日GPS","缺失"),IF(ISNUMBER(G5191),"非测试日纯氢",IF(AND(H5191="是",J5191="未判定"),IF(ISNUMBER(F5191),"测试名单无纯氢GPS","缺失"),IF(ISNUMBER(E5191),"非测试日仪表","缺失"))))</x:f>
        <x:v>非测试日纯氢</x:v>
      </x:c>
      <x:c r="L5191" s="7" t="n">
        <x:f>IF(K5191="缺失","",IF(K5191="非测试日纯氢",G5191,IF(K5191="非测试日仪表",E5191,F5191)))</x:f>
        <x:v>131.1</x:v>
      </x:c>
      <x:c r="M5191" s="2" t="n">
        <x:f>IF(K5191="缺失",1,0)</x:f>
        <x:v>0</x:v>
      </x:c>
      <x:c r="N5191" s="2" t="str">
        <x:v>车辆里程查询_20260901-20260930_1024辆_仪表里程.xlsx / AE491</x:v>
      </x:c>
      <x:c r="O5191" s="2" t="str">
        <x:v>车辆里程查询_20260901-20260930_1024辆_GPS里程.xlsx / AE491</x:v>
      </x:c>
      <x:c r="P5191" s="2" t="str">
        <x:v>车辆纯氢气里程查询_20260901-20260930_1024辆.xlsx / AE333</x:v>
      </x:c>
    </x:row>
    <x:row r="5192" ht="22" customHeight="1">
      <x:c r="A5192" s="2" t="n">
        <x:v>206</x:v>
      </x:c>
      <x:c r="B5192" s="2" t="str">
        <x:v>粤AGR9887</x:v>
      </x:c>
      <x:c r="C5192" s="2" t="str">
        <x:v>钟祥</x:v>
      </x:c>
      <x:c r="D5192" s="8" t="d">
        <x:v>2026-09-28T00:00:00.000Z</x:v>
      </x:c>
      <x:c r="E5192" s="7" t="n">
        <x:v>107.9</x:v>
      </x:c>
      <x:c r="F5192" s="7" t="n">
        <x:v>109.8</x:v>
      </x:c>
      <x:c r="G5192" s="7" t="n">
        <x:v>66.9</x:v>
      </x:c>
      <x:c r="H5192" s="2" t="str">
        <x:v>否</x:v>
      </x:c>
      <x:c r="I5192" s="7" t="n">
        <x:f>IF(AND(ISNUMBER(E5192),ISNUMBER(F5192)),E5192-F5192,"")</x:f>
        <x:v>-1.8999999999999915</x:v>
      </x:c>
      <x:c r="J5192" s="2" t="str">
        <x:f>IF(H5192="否","不适用",IF(AND(ISNUMBER(E5192),ISNUMBER(F5192)),IF(I5192&gt;'规则与名单'!$B$2,"是","否"),"未判定"))</x:f>
        <x:v>不适用</x:v>
      </x:c>
      <x:c r="K5192" s="2" t="str">
        <x:f>IF(J5192="是",IF(ISNUMBER(F5192),"测试日GPS","缺失"),IF(ISNUMBER(G5192),"非测试日纯氢",IF(AND(H5192="是",J5192="未判定"),IF(ISNUMBER(F5192),"测试名单无纯氢GPS","缺失"),IF(ISNUMBER(E5192),"非测试日仪表","缺失"))))</x:f>
        <x:v>非测试日纯氢</x:v>
      </x:c>
      <x:c r="L5192" s="7" t="n">
        <x:f>IF(K5192="缺失","",IF(K5192="非测试日纯氢",G5192,IF(K5192="非测试日仪表",E5192,F5192)))</x:f>
        <x:v>66.9</x:v>
      </x:c>
      <x:c r="M5192" s="2" t="n">
        <x:f>IF(K5192="缺失",1,0)</x:f>
        <x:v>0</x:v>
      </x:c>
      <x:c r="N5192" s="2" t="str">
        <x:v>车辆里程查询_20260901-20260930_1024辆_仪表里程.xlsx / AF491</x:v>
      </x:c>
      <x:c r="O5192" s="2" t="str">
        <x:v>车辆里程查询_20260901-20260930_1024辆_GPS里程.xlsx / AF491</x:v>
      </x:c>
      <x:c r="P5192" s="2" t="str">
        <x:v>车辆纯氢气里程查询_20260901-20260930_1024辆.xlsx / AF333</x:v>
      </x:c>
    </x:row>
    <x:row r="5193" ht="22" customHeight="1">
      <x:c r="A5193" s="2" t="n">
        <x:v>206</x:v>
      </x:c>
      <x:c r="B5193" s="2" t="str">
        <x:v>粤AGR9887</x:v>
      </x:c>
      <x:c r="C5193" s="2" t="str">
        <x:v>钟祥</x:v>
      </x:c>
      <x:c r="D5193" s="8" t="d">
        <x:v>2026-09-29T00:00:00.000Z</x:v>
      </x:c>
      <x:c r="E5193" s="7" t="n">
        <x:v>119.3</x:v>
      </x:c>
      <x:c r="F5193" s="7" t="n">
        <x:v>7.2</x:v>
      </x:c>
      <x:c r="G5193" s="7" t="n">
        <x:v>118.9</x:v>
      </x:c>
      <x:c r="H5193" s="2" t="str">
        <x:v>否</x:v>
      </x:c>
      <x:c r="I5193" s="7" t="n">
        <x:f>IF(AND(ISNUMBER(E5193),ISNUMBER(F5193)),E5193-F5193,"")</x:f>
        <x:v>112.1</x:v>
      </x:c>
      <x:c r="J5193" s="2" t="str">
        <x:f>IF(H5193="否","不适用",IF(AND(ISNUMBER(E5193),ISNUMBER(F5193)),IF(I5193&gt;'规则与名单'!$B$2,"是","否"),"未判定"))</x:f>
        <x:v>不适用</x:v>
      </x:c>
      <x:c r="K5193" s="2" t="str">
        <x:f>IF(J5193="是",IF(ISNUMBER(F5193),"测试日GPS","缺失"),IF(ISNUMBER(G5193),"非测试日纯氢",IF(AND(H5193="是",J5193="未判定"),IF(ISNUMBER(F5193),"测试名单无纯氢GPS","缺失"),IF(ISNUMBER(E5193),"非测试日仪表","缺失"))))</x:f>
        <x:v>非测试日纯氢</x:v>
      </x:c>
      <x:c r="L5193" s="7" t="n">
        <x:f>IF(K5193="缺失","",IF(K5193="非测试日纯氢",G5193,IF(K5193="非测试日仪表",E5193,F5193)))</x:f>
        <x:v>118.9</x:v>
      </x:c>
      <x:c r="M5193" s="2" t="n">
        <x:f>IF(K5193="缺失",1,0)</x:f>
        <x:v>0</x:v>
      </x:c>
      <x:c r="N5193" s="2" t="str">
        <x:v>车辆里程查询_20260901-20260930_1024辆_仪表里程.xlsx / AG491</x:v>
      </x:c>
      <x:c r="O5193" s="2" t="str">
        <x:v>车辆里程查询_20260901-20260930_1024辆_GPS里程.xlsx / AG491</x:v>
      </x:c>
      <x:c r="P5193" s="2" t="str">
        <x:v>车辆纯氢气里程查询_20260901-20260930_1024辆.xlsx / AG333</x:v>
      </x:c>
    </x:row>
    <x:row r="5194" ht="22" customHeight="1">
      <x:c r="A5194" s="2" t="n">
        <x:v>206</x:v>
      </x:c>
      <x:c r="B5194" s="2" t="str">
        <x:v>粤AGR9887</x:v>
      </x:c>
      <x:c r="C5194" s="2" t="str">
        <x:v>钟祥</x:v>
      </x:c>
      <x:c r="D5194" s="8" t="d">
        <x:v>2026-09-30T00:00:00.000Z</x:v>
      </x:c>
      <x:c r="E5194" s="7" t="n">
        <x:v>84.9</x:v>
      </x:c>
      <x:c r="F5194" s="7" t="n">
        <x:v>76.7</x:v>
      </x:c>
      <x:c r="G5194" s="7" t="n">
        <x:v>84.5</x:v>
      </x:c>
      <x:c r="H5194" s="2" t="str">
        <x:v>否</x:v>
      </x:c>
      <x:c r="I5194" s="7" t="n">
        <x:f>IF(AND(ISNUMBER(E5194),ISNUMBER(F5194)),E5194-F5194,"")</x:f>
        <x:v>8.200000000000003</x:v>
      </x:c>
      <x:c r="J5194" s="2" t="str">
        <x:f>IF(H5194="否","不适用",IF(AND(ISNUMBER(E5194),ISNUMBER(F5194)),IF(I5194&gt;'规则与名单'!$B$2,"是","否"),"未判定"))</x:f>
        <x:v>不适用</x:v>
      </x:c>
      <x:c r="K5194" s="2" t="str">
        <x:f>IF(J5194="是",IF(ISNUMBER(F5194),"测试日GPS","缺失"),IF(ISNUMBER(G5194),"非测试日纯氢",IF(AND(H5194="是",J5194="未判定"),IF(ISNUMBER(F5194),"测试名单无纯氢GPS","缺失"),IF(ISNUMBER(E5194),"非测试日仪表","缺失"))))</x:f>
        <x:v>非测试日纯氢</x:v>
      </x:c>
      <x:c r="L5194" s="7" t="n">
        <x:f>IF(K5194="缺失","",IF(K5194="非测试日纯氢",G5194,IF(K5194="非测试日仪表",E5194,F5194)))</x:f>
        <x:v>84.5</x:v>
      </x:c>
      <x:c r="M5194" s="2" t="n">
        <x:f>IF(K5194="缺失",1,0)</x:f>
        <x:v>0</x:v>
      </x:c>
      <x:c r="N5194" s="2" t="str">
        <x:v>车辆里程查询_20260901-20260930_1024辆_仪表里程.xlsx / AH491</x:v>
      </x:c>
      <x:c r="O5194" s="2" t="str">
        <x:v>车辆里程查询_20260901-20260930_1024辆_GPS里程.xlsx / AH491</x:v>
      </x:c>
      <x:c r="P5194" s="2" t="str">
        <x:v>车辆纯氢气里程查询_20260901-20260930_1024辆.xlsx / AH333</x:v>
      </x:c>
    </x:row>
    <x:row r="5195" ht="22" customHeight="1">
      <x:c r="A5195" s="2" t="n">
        <x:v>207</x:v>
      </x:c>
      <x:c r="B5195" s="2" t="str">
        <x:v>粤AGP5768</x:v>
      </x:c>
      <x:c r="C5195" s="2" t="str">
        <x:v>何文斌</x:v>
      </x:c>
      <x:c r="D5195" s="8" t="d">
        <x:v>2026-09-16T00:00:00.000Z</x:v>
      </x:c>
      <x:c r="E5195" s="7" t="n">
        <x:v>77.5</x:v>
      </x:c>
      <x:c r="F5195" s="7" t="n">
        <x:v>76.8</x:v>
      </x:c>
      <x:c r="G5195" s="7" t="n">
        <x:v>77.5</x:v>
      </x:c>
      <x:c r="H5195" s="2" t="str">
        <x:v>否</x:v>
      </x:c>
      <x:c r="I5195" s="7" t="n">
        <x:f>IF(AND(ISNUMBER(E5195),ISNUMBER(F5195)),E5195-F5195,"")</x:f>
        <x:v>0.7000000000000028</x:v>
      </x:c>
      <x:c r="J5195" s="2" t="str">
        <x:f>IF(H5195="否","不适用",IF(AND(ISNUMBER(E5195),ISNUMBER(F5195)),IF(I5195&gt;'规则与名单'!$B$2,"是","否"),"未判定"))</x:f>
        <x:v>不适用</x:v>
      </x:c>
      <x:c r="K5195" s="2" t="str">
        <x:f>IF(J5195="是",IF(ISNUMBER(F5195),"测试日GPS","缺失"),IF(ISNUMBER(G5195),"非测试日纯氢",IF(AND(H5195="是",J5195="未判定"),IF(ISNUMBER(F5195),"测试名单无纯氢GPS","缺失"),IF(ISNUMBER(E5195),"非测试日仪表","缺失"))))</x:f>
        <x:v>非测试日纯氢</x:v>
      </x:c>
      <x:c r="L5195" s="7" t="n">
        <x:f>IF(K5195="缺失","",IF(K5195="非测试日纯氢",G5195,IF(K5195="非测试日仪表",E5195,F5195)))</x:f>
        <x:v>77.5</x:v>
      </x:c>
      <x:c r="M5195" s="2" t="n">
        <x:f>IF(K5195="缺失",1,0)</x:f>
        <x:v>0</x:v>
      </x:c>
      <x:c r="N5195" s="2" t="str">
        <x:v>车辆里程查询_20260901-20260930_1024辆_仪表里程.xlsx / T580</x:v>
      </x:c>
      <x:c r="O5195" s="2" t="str">
        <x:v>车辆里程查询_20260901-20260930_1024辆_GPS里程.xlsx / T580</x:v>
      </x:c>
      <x:c r="P5195" s="2" t="str">
        <x:v>车辆纯氢气里程查询_20260901-20260930_1024辆.xlsx / T291</x:v>
      </x:c>
    </x:row>
    <x:row r="5196" ht="22" customHeight="1">
      <x:c r="A5196" s="2" t="n">
        <x:v>207</x:v>
      </x:c>
      <x:c r="B5196" s="2" t="str">
        <x:v>粤AGP5768</x:v>
      </x:c>
      <x:c r="C5196" s="2" t="str">
        <x:v>何文斌</x:v>
      </x:c>
      <x:c r="D5196" s="8" t="d">
        <x:v>2026-09-17T00:00:00.000Z</x:v>
      </x:c>
      <x:c r="E5196" s="7" t="n">
        <x:v>66.5</x:v>
      </x:c>
      <x:c r="F5196" s="7" t="n">
        <x:v>78</x:v>
      </x:c>
      <x:c r="G5196" s="7" t="n">
        <x:v>64.6</x:v>
      </x:c>
      <x:c r="H5196" s="2" t="str">
        <x:v>否</x:v>
      </x:c>
      <x:c r="I5196" s="7" t="n">
        <x:f>IF(AND(ISNUMBER(E5196),ISNUMBER(F5196)),E5196-F5196,"")</x:f>
        <x:v>-11.5</x:v>
      </x:c>
      <x:c r="J5196" s="2" t="str">
        <x:f>IF(H5196="否","不适用",IF(AND(ISNUMBER(E5196),ISNUMBER(F5196)),IF(I5196&gt;'规则与名单'!$B$2,"是","否"),"未判定"))</x:f>
        <x:v>不适用</x:v>
      </x:c>
      <x:c r="K5196" s="2" t="str">
        <x:f>IF(J5196="是",IF(ISNUMBER(F5196),"测试日GPS","缺失"),IF(ISNUMBER(G5196),"非测试日纯氢",IF(AND(H5196="是",J5196="未判定"),IF(ISNUMBER(F5196),"测试名单无纯氢GPS","缺失"),IF(ISNUMBER(E5196),"非测试日仪表","缺失"))))</x:f>
        <x:v>非测试日纯氢</x:v>
      </x:c>
      <x:c r="L5196" s="7" t="n">
        <x:f>IF(K5196="缺失","",IF(K5196="非测试日纯氢",G5196,IF(K5196="非测试日仪表",E5196,F5196)))</x:f>
        <x:v>64.6</x:v>
      </x:c>
      <x:c r="M5196" s="2" t="n">
        <x:f>IF(K5196="缺失",1,0)</x:f>
        <x:v>0</x:v>
      </x:c>
      <x:c r="N5196" s="2" t="str">
        <x:v>车辆里程查询_20260901-20260930_1024辆_仪表里程.xlsx / U580</x:v>
      </x:c>
      <x:c r="O5196" s="2" t="str">
        <x:v>车辆里程查询_20260901-20260930_1024辆_GPS里程.xlsx / U580</x:v>
      </x:c>
      <x:c r="P5196" s="2" t="str">
        <x:v>车辆纯氢气里程查询_20260901-20260930_1024辆.xlsx / U291</x:v>
      </x:c>
    </x:row>
    <x:row r="5197" ht="22" customHeight="1">
      <x:c r="A5197" s="2" t="n">
        <x:v>207</x:v>
      </x:c>
      <x:c r="B5197" s="2" t="str">
        <x:v>粤AGP5768</x:v>
      </x:c>
      <x:c r="C5197" s="2" t="str">
        <x:v>何文斌</x:v>
      </x:c>
      <x:c r="D5197" s="8" t="d">
        <x:v>2026-09-18T00:00:00.000Z</x:v>
      </x:c>
      <x:c r="E5197" s="7" t="n">
        <x:v>88.9</x:v>
      </x:c>
      <x:c r="F5197" s="7" t="n">
        <x:v>79.2</x:v>
      </x:c>
      <x:c r="G5197" s="7" t="n">
        <x:v>36.1</x:v>
      </x:c>
      <x:c r="H5197" s="2" t="str">
        <x:v>否</x:v>
      </x:c>
      <x:c r="I5197" s="7" t="n">
        <x:f>IF(AND(ISNUMBER(E5197),ISNUMBER(F5197)),E5197-F5197,"")</x:f>
        <x:v>9.700000000000003</x:v>
      </x:c>
      <x:c r="J5197" s="2" t="str">
        <x:f>IF(H5197="否","不适用",IF(AND(ISNUMBER(E5197),ISNUMBER(F5197)),IF(I5197&gt;'规则与名单'!$B$2,"是","否"),"未判定"))</x:f>
        <x:v>不适用</x:v>
      </x:c>
      <x:c r="K5197" s="2" t="str">
        <x:f>IF(J5197="是",IF(ISNUMBER(F5197),"测试日GPS","缺失"),IF(ISNUMBER(G5197),"非测试日纯氢",IF(AND(H5197="是",J5197="未判定"),IF(ISNUMBER(F5197),"测试名单无纯氢GPS","缺失"),IF(ISNUMBER(E5197),"非测试日仪表","缺失"))))</x:f>
        <x:v>非测试日纯氢</x:v>
      </x:c>
      <x:c r="L5197" s="7" t="n">
        <x:f>IF(K5197="缺失","",IF(K5197="非测试日纯氢",G5197,IF(K5197="非测试日仪表",E5197,F5197)))</x:f>
        <x:v>36.1</x:v>
      </x:c>
      <x:c r="M5197" s="2" t="n">
        <x:f>IF(K5197="缺失",1,0)</x:f>
        <x:v>0</x:v>
      </x:c>
      <x:c r="N5197" s="2" t="str">
        <x:v>车辆里程查询_20260901-20260930_1024辆_仪表里程.xlsx / V580</x:v>
      </x:c>
      <x:c r="O5197" s="2" t="str">
        <x:v>车辆里程查询_20260901-20260930_1024辆_GPS里程.xlsx / V580</x:v>
      </x:c>
      <x:c r="P5197" s="2" t="str">
        <x:v>车辆纯氢气里程查询_20260901-20260930_1024辆.xlsx / V291</x:v>
      </x:c>
    </x:row>
    <x:row r="5198" ht="22" customHeight="1">
      <x:c r="A5198" s="2" t="n">
        <x:v>207</x:v>
      </x:c>
      <x:c r="B5198" s="2" t="str">
        <x:v>粤AGP5768</x:v>
      </x:c>
      <x:c r="C5198" s="2" t="str">
        <x:v>何文斌</x:v>
      </x:c>
      <x:c r="D5198" s="8" t="d">
        <x:v>2026-09-19T00:00:00.000Z</x:v>
      </x:c>
      <x:c r="E5198" s="7" t="n">
        <x:v>86.2</x:v>
      </x:c>
      <x:c r="F5198" s="7" t="n">
        <x:v>87.9</x:v>
      </x:c>
      <x:c r="G5198" s="7" t="n">
        <x:v>86</x:v>
      </x:c>
      <x:c r="H5198" s="2" t="str">
        <x:v>否</x:v>
      </x:c>
      <x:c r="I5198" s="7" t="n">
        <x:f>IF(AND(ISNUMBER(E5198),ISNUMBER(F5198)),E5198-F5198,"")</x:f>
        <x:v>-1.7000000000000028</x:v>
      </x:c>
      <x:c r="J5198" s="2" t="str">
        <x:f>IF(H5198="否","不适用",IF(AND(ISNUMBER(E5198),ISNUMBER(F5198)),IF(I5198&gt;'规则与名单'!$B$2,"是","否"),"未判定"))</x:f>
        <x:v>不适用</x:v>
      </x:c>
      <x:c r="K5198" s="2" t="str">
        <x:f>IF(J5198="是",IF(ISNUMBER(F5198),"测试日GPS","缺失"),IF(ISNUMBER(G5198),"非测试日纯氢",IF(AND(H5198="是",J5198="未判定"),IF(ISNUMBER(F5198),"测试名单无纯氢GPS","缺失"),IF(ISNUMBER(E5198),"非测试日仪表","缺失"))))</x:f>
        <x:v>非测试日纯氢</x:v>
      </x:c>
      <x:c r="L5198" s="7" t="n">
        <x:f>IF(K5198="缺失","",IF(K5198="非测试日纯氢",G5198,IF(K5198="非测试日仪表",E5198,F5198)))</x:f>
        <x:v>86</x:v>
      </x:c>
      <x:c r="M5198" s="2" t="n">
        <x:f>IF(K5198="缺失",1,0)</x:f>
        <x:v>0</x:v>
      </x:c>
      <x:c r="N5198" s="2" t="str">
        <x:v>车辆里程查询_20260901-20260930_1024辆_仪表里程.xlsx / W580</x:v>
      </x:c>
      <x:c r="O5198" s="2" t="str">
        <x:v>车辆里程查询_20260901-20260930_1024辆_GPS里程.xlsx / W580</x:v>
      </x:c>
      <x:c r="P5198" s="2" t="str">
        <x:v>车辆纯氢气里程查询_20260901-20260930_1024辆.xlsx / W291</x:v>
      </x:c>
    </x:row>
    <x:row r="5199" ht="22" customHeight="1">
      <x:c r="A5199" s="2" t="n">
        <x:v>207</x:v>
      </x:c>
      <x:c r="B5199" s="2" t="str">
        <x:v>粤AGP5768</x:v>
      </x:c>
      <x:c r="C5199" s="2" t="str">
        <x:v>何文斌</x:v>
      </x:c>
      <x:c r="D5199" s="8" t="d">
        <x:v>2026-09-20T00:00:00.000Z</x:v>
      </x:c>
      <x:c r="E5199" s="7" t="n">
        <x:v>118.5</x:v>
      </x:c>
      <x:c r="F5199" s="7" t="n">
        <x:v>121.4</x:v>
      </x:c>
      <x:c r="G5199" s="7" t="n">
        <x:v>115.4</x:v>
      </x:c>
      <x:c r="H5199" s="2" t="str">
        <x:v>否</x:v>
      </x:c>
      <x:c r="I5199" s="7" t="n">
        <x:f>IF(AND(ISNUMBER(E5199),ISNUMBER(F5199)),E5199-F5199,"")</x:f>
        <x:v>-2.9000000000000057</x:v>
      </x:c>
      <x:c r="J5199" s="2" t="str">
        <x:f>IF(H5199="否","不适用",IF(AND(ISNUMBER(E5199),ISNUMBER(F5199)),IF(I5199&gt;'规则与名单'!$B$2,"是","否"),"未判定"))</x:f>
        <x:v>不适用</x:v>
      </x:c>
      <x:c r="K5199" s="2" t="str">
        <x:f>IF(J5199="是",IF(ISNUMBER(F5199),"测试日GPS","缺失"),IF(ISNUMBER(G5199),"非测试日纯氢",IF(AND(H5199="是",J5199="未判定"),IF(ISNUMBER(F5199),"测试名单无纯氢GPS","缺失"),IF(ISNUMBER(E5199),"非测试日仪表","缺失"))))</x:f>
        <x:v>非测试日纯氢</x:v>
      </x:c>
      <x:c r="L5199" s="7" t="n">
        <x:f>IF(K5199="缺失","",IF(K5199="非测试日纯氢",G5199,IF(K5199="非测试日仪表",E5199,F5199)))</x:f>
        <x:v>115.4</x:v>
      </x:c>
      <x:c r="M5199" s="2" t="n">
        <x:f>IF(K5199="缺失",1,0)</x:f>
        <x:v>0</x:v>
      </x:c>
      <x:c r="N5199" s="2" t="str">
        <x:v>车辆里程查询_20260901-20260930_1024辆_仪表里程.xlsx / X580</x:v>
      </x:c>
      <x:c r="O5199" s="2" t="str">
        <x:v>车辆里程查询_20260901-20260930_1024辆_GPS里程.xlsx / X580</x:v>
      </x:c>
      <x:c r="P5199" s="2" t="str">
        <x:v>车辆纯氢气里程查询_20260901-20260930_1024辆.xlsx / X291</x:v>
      </x:c>
    </x:row>
    <x:row r="5200" ht="22" customHeight="1">
      <x:c r="A5200" s="2" t="n">
        <x:v>207</x:v>
      </x:c>
      <x:c r="B5200" s="2" t="str">
        <x:v>粤AGP5768</x:v>
      </x:c>
      <x:c r="C5200" s="2" t="str">
        <x:v>何文斌</x:v>
      </x:c>
      <x:c r="D5200" s="8" t="d">
        <x:v>2026-09-21T00:00:00.000Z</x:v>
      </x:c>
      <x:c r="E5200" s="7" t="n">
        <x:v>75.7</x:v>
      </x:c>
      <x:c r="F5200" s="7" t="n">
        <x:v>76.4</x:v>
      </x:c>
      <x:c r="G5200" s="7" t="n">
        <x:v>68.3</x:v>
      </x:c>
      <x:c r="H5200" s="2" t="str">
        <x:v>否</x:v>
      </x:c>
      <x:c r="I5200" s="7" t="n">
        <x:f>IF(AND(ISNUMBER(E5200),ISNUMBER(F5200)),E5200-F5200,"")</x:f>
        <x:v>-0.7000000000000028</x:v>
      </x:c>
      <x:c r="J5200" s="2" t="str">
        <x:f>IF(H5200="否","不适用",IF(AND(ISNUMBER(E5200),ISNUMBER(F5200)),IF(I5200&gt;'规则与名单'!$B$2,"是","否"),"未判定"))</x:f>
        <x:v>不适用</x:v>
      </x:c>
      <x:c r="K5200" s="2" t="str">
        <x:f>IF(J5200="是",IF(ISNUMBER(F5200),"测试日GPS","缺失"),IF(ISNUMBER(G5200),"非测试日纯氢",IF(AND(H5200="是",J5200="未判定"),IF(ISNUMBER(F5200),"测试名单无纯氢GPS","缺失"),IF(ISNUMBER(E5200),"非测试日仪表","缺失"))))</x:f>
        <x:v>非测试日纯氢</x:v>
      </x:c>
      <x:c r="L5200" s="7" t="n">
        <x:f>IF(K5200="缺失","",IF(K5200="非测试日纯氢",G5200,IF(K5200="非测试日仪表",E5200,F5200)))</x:f>
        <x:v>68.3</x:v>
      </x:c>
      <x:c r="M5200" s="2" t="n">
        <x:f>IF(K5200="缺失",1,0)</x:f>
        <x:v>0</x:v>
      </x:c>
      <x:c r="N5200" s="2" t="str">
        <x:v>车辆里程查询_20260901-20260930_1024辆_仪表里程.xlsx / Y580</x:v>
      </x:c>
      <x:c r="O5200" s="2" t="str">
        <x:v>车辆里程查询_20260901-20260930_1024辆_GPS里程.xlsx / Y580</x:v>
      </x:c>
      <x:c r="P5200" s="2" t="str">
        <x:v>车辆纯氢气里程查询_20260901-20260930_1024辆.xlsx / Y291</x:v>
      </x:c>
    </x:row>
    <x:row r="5201" ht="22" customHeight="1">
      <x:c r="A5201" s="2" t="n">
        <x:v>207</x:v>
      </x:c>
      <x:c r="B5201" s="2" t="str">
        <x:v>粤AGP5768</x:v>
      </x:c>
      <x:c r="C5201" s="2" t="str">
        <x:v>何文斌</x:v>
      </x:c>
      <x:c r="D5201" s="8" t="d">
        <x:v>2026-09-22T00:00:00.000Z</x:v>
      </x:c>
      <x:c r="E5201" s="7" t="n">
        <x:v>137.7</x:v>
      </x:c>
      <x:c r="F5201" s="7" t="n">
        <x:v>139.1</x:v>
      </x:c>
      <x:c r="G5201" s="7" t="n">
        <x:v>135.9</x:v>
      </x:c>
      <x:c r="H5201" s="2" t="str">
        <x:v>否</x:v>
      </x:c>
      <x:c r="I5201" s="7" t="n">
        <x:f>IF(AND(ISNUMBER(E5201),ISNUMBER(F5201)),E5201-F5201,"")</x:f>
        <x:v>-1.4000000000000057</x:v>
      </x:c>
      <x:c r="J5201" s="2" t="str">
        <x:f>IF(H5201="否","不适用",IF(AND(ISNUMBER(E5201),ISNUMBER(F5201)),IF(I5201&gt;'规则与名单'!$B$2,"是","否"),"未判定"))</x:f>
        <x:v>不适用</x:v>
      </x:c>
      <x:c r="K5201" s="2" t="str">
        <x:f>IF(J5201="是",IF(ISNUMBER(F5201),"测试日GPS","缺失"),IF(ISNUMBER(G5201),"非测试日纯氢",IF(AND(H5201="是",J5201="未判定"),IF(ISNUMBER(F5201),"测试名单无纯氢GPS","缺失"),IF(ISNUMBER(E5201),"非测试日仪表","缺失"))))</x:f>
        <x:v>非测试日纯氢</x:v>
      </x:c>
      <x:c r="L5201" s="7" t="n">
        <x:f>IF(K5201="缺失","",IF(K5201="非测试日纯氢",G5201,IF(K5201="非测试日仪表",E5201,F5201)))</x:f>
        <x:v>135.9</x:v>
      </x:c>
      <x:c r="M5201" s="2" t="n">
        <x:f>IF(K5201="缺失",1,0)</x:f>
        <x:v>0</x:v>
      </x:c>
      <x:c r="N5201" s="2" t="str">
        <x:v>车辆里程查询_20260901-20260930_1024辆_仪表里程.xlsx / Z580</x:v>
      </x:c>
      <x:c r="O5201" s="2" t="str">
        <x:v>车辆里程查询_20260901-20260930_1024辆_GPS里程.xlsx / Z580</x:v>
      </x:c>
      <x:c r="P5201" s="2" t="str">
        <x:v>车辆纯氢气里程查询_20260901-20260930_1024辆.xlsx / Z291</x:v>
      </x:c>
    </x:row>
    <x:row r="5202" ht="22" customHeight="1">
      <x:c r="A5202" s="2" t="n">
        <x:v>207</x:v>
      </x:c>
      <x:c r="B5202" s="2" t="str">
        <x:v>粤AGP5768</x:v>
      </x:c>
      <x:c r="C5202" s="2" t="str">
        <x:v>何文斌</x:v>
      </x:c>
      <x:c r="D5202" s="8" t="d">
        <x:v>2026-09-23T00:00:00.000Z</x:v>
      </x:c>
      <x:c r="E5202" s="7" t="n">
        <x:v>74.7</x:v>
      </x:c>
      <x:c r="F5202" s="7" t="n">
        <x:v>82.4</x:v>
      </x:c>
      <x:c r="G5202" s="7" t="n">
        <x:v>74.7</x:v>
      </x:c>
      <x:c r="H5202" s="2" t="str">
        <x:v>否</x:v>
      </x:c>
      <x:c r="I5202" s="7" t="n">
        <x:f>IF(AND(ISNUMBER(E5202),ISNUMBER(F5202)),E5202-F5202,"")</x:f>
        <x:v>-7.700000000000003</x:v>
      </x:c>
      <x:c r="J5202" s="2" t="str">
        <x:f>IF(H5202="否","不适用",IF(AND(ISNUMBER(E5202),ISNUMBER(F5202)),IF(I5202&gt;'规则与名单'!$B$2,"是","否"),"未判定"))</x:f>
        <x:v>不适用</x:v>
      </x:c>
      <x:c r="K5202" s="2" t="str">
        <x:f>IF(J5202="是",IF(ISNUMBER(F5202),"测试日GPS","缺失"),IF(ISNUMBER(G5202),"非测试日纯氢",IF(AND(H5202="是",J5202="未判定"),IF(ISNUMBER(F5202),"测试名单无纯氢GPS","缺失"),IF(ISNUMBER(E5202),"非测试日仪表","缺失"))))</x:f>
        <x:v>非测试日纯氢</x:v>
      </x:c>
      <x:c r="L5202" s="7" t="n">
        <x:f>IF(K5202="缺失","",IF(K5202="非测试日纯氢",G5202,IF(K5202="非测试日仪表",E5202,F5202)))</x:f>
        <x:v>74.7</x:v>
      </x:c>
      <x:c r="M5202" s="2" t="n">
        <x:f>IF(K5202="缺失",1,0)</x:f>
        <x:v>0</x:v>
      </x:c>
      <x:c r="N5202" s="2" t="str">
        <x:v>车辆里程查询_20260901-20260930_1024辆_仪表里程.xlsx / AA580</x:v>
      </x:c>
      <x:c r="O5202" s="2" t="str">
        <x:v>车辆里程查询_20260901-20260930_1024辆_GPS里程.xlsx / AA580</x:v>
      </x:c>
      <x:c r="P5202" s="2" t="str">
        <x:v>车辆纯氢气里程查询_20260901-20260930_1024辆.xlsx / AA291</x:v>
      </x:c>
    </x:row>
    <x:row r="5203" ht="22" customHeight="1">
      <x:c r="A5203" s="2" t="n">
        <x:v>207</x:v>
      </x:c>
      <x:c r="B5203" s="2" t="str">
        <x:v>粤AGP5768</x:v>
      </x:c>
      <x:c r="C5203" s="2" t="str">
        <x:v>何文斌</x:v>
      </x:c>
      <x:c r="D5203" s="8" t="d">
        <x:v>2026-09-24T00:00:00.000Z</x:v>
      </x:c>
      <x:c r="E5203" s="7" t="n">
        <x:v>82.8</x:v>
      </x:c>
      <x:c r="F5203" s="7" t="n">
        <x:v>76.6</x:v>
      </x:c>
      <x:c r="G5203" s="7" t="n">
        <x:v>75.8</x:v>
      </x:c>
      <x:c r="H5203" s="2" t="str">
        <x:v>否</x:v>
      </x:c>
      <x:c r="I5203" s="7" t="n">
        <x:f>IF(AND(ISNUMBER(E5203),ISNUMBER(F5203)),E5203-F5203,"")</x:f>
        <x:v>6.200000000000003</x:v>
      </x:c>
      <x:c r="J5203" s="2" t="str">
        <x:f>IF(H5203="否","不适用",IF(AND(ISNUMBER(E5203),ISNUMBER(F5203)),IF(I5203&gt;'规则与名单'!$B$2,"是","否"),"未判定"))</x:f>
        <x:v>不适用</x:v>
      </x:c>
      <x:c r="K5203" s="2" t="str">
        <x:f>IF(J5203="是",IF(ISNUMBER(F5203),"测试日GPS","缺失"),IF(ISNUMBER(G5203),"非测试日纯氢",IF(AND(H5203="是",J5203="未判定"),IF(ISNUMBER(F5203),"测试名单无纯氢GPS","缺失"),IF(ISNUMBER(E5203),"非测试日仪表","缺失"))))</x:f>
        <x:v>非测试日纯氢</x:v>
      </x:c>
      <x:c r="L5203" s="7" t="n">
        <x:f>IF(K5203="缺失","",IF(K5203="非测试日纯氢",G5203,IF(K5203="非测试日仪表",E5203,F5203)))</x:f>
        <x:v>75.8</x:v>
      </x:c>
      <x:c r="M5203" s="2" t="n">
        <x:f>IF(K5203="缺失",1,0)</x:f>
        <x:v>0</x:v>
      </x:c>
      <x:c r="N5203" s="2" t="str">
        <x:v>车辆里程查询_20260901-20260930_1024辆_仪表里程.xlsx / AB580</x:v>
      </x:c>
      <x:c r="O5203" s="2" t="str">
        <x:v>车辆里程查询_20260901-20260930_1024辆_GPS里程.xlsx / AB580</x:v>
      </x:c>
      <x:c r="P5203" s="2" t="str">
        <x:v>车辆纯氢气里程查询_20260901-20260930_1024辆.xlsx / AB291</x:v>
      </x:c>
    </x:row>
    <x:row r="5204" ht="22" customHeight="1">
      <x:c r="A5204" s="2" t="n">
        <x:v>207</x:v>
      </x:c>
      <x:c r="B5204" s="2" t="str">
        <x:v>粤AGP5768</x:v>
      </x:c>
      <x:c r="C5204" s="2" t="str">
        <x:v>何文斌</x:v>
      </x:c>
      <x:c r="D5204" s="8" t="d">
        <x:v>2026-09-25T00:00:00.000Z</x:v>
      </x:c>
      <x:c r="E5204" s="7" t="n">
        <x:v>75.7</x:v>
      </x:c>
      <x:c r="F5204" s="7" t="n">
        <x:v>75.9</x:v>
      </x:c>
      <x:c r="G5204" s="7" t="n">
        <x:v>75.6</x:v>
      </x:c>
      <x:c r="H5204" s="2" t="str">
        <x:v>否</x:v>
      </x:c>
      <x:c r="I5204" s="7" t="n">
        <x:f>IF(AND(ISNUMBER(E5204),ISNUMBER(F5204)),E5204-F5204,"")</x:f>
        <x:v>-0.20000000000000284</x:v>
      </x:c>
      <x:c r="J5204" s="2" t="str">
        <x:f>IF(H5204="否","不适用",IF(AND(ISNUMBER(E5204),ISNUMBER(F5204)),IF(I5204&gt;'规则与名单'!$B$2,"是","否"),"未判定"))</x:f>
        <x:v>不适用</x:v>
      </x:c>
      <x:c r="K5204" s="2" t="str">
        <x:f>IF(J5204="是",IF(ISNUMBER(F5204),"测试日GPS","缺失"),IF(ISNUMBER(G5204),"非测试日纯氢",IF(AND(H5204="是",J5204="未判定"),IF(ISNUMBER(F5204),"测试名单无纯氢GPS","缺失"),IF(ISNUMBER(E5204),"非测试日仪表","缺失"))))</x:f>
        <x:v>非测试日纯氢</x:v>
      </x:c>
      <x:c r="L5204" s="7" t="n">
        <x:f>IF(K5204="缺失","",IF(K5204="非测试日纯氢",G5204,IF(K5204="非测试日仪表",E5204,F5204)))</x:f>
        <x:v>75.6</x:v>
      </x:c>
      <x:c r="M5204" s="2" t="n">
        <x:f>IF(K5204="缺失",1,0)</x:f>
        <x:v>0</x:v>
      </x:c>
      <x:c r="N5204" s="2" t="str">
        <x:v>车辆里程查询_20260901-20260930_1024辆_仪表里程.xlsx / AC580</x:v>
      </x:c>
      <x:c r="O5204" s="2" t="str">
        <x:v>车辆里程查询_20260901-20260930_1024辆_GPS里程.xlsx / AC580</x:v>
      </x:c>
      <x:c r="P5204" s="2" t="str">
        <x:v>车辆纯氢气里程查询_20260901-20260930_1024辆.xlsx / AC291</x:v>
      </x:c>
    </x:row>
    <x:row r="5205" ht="22" customHeight="1">
      <x:c r="A5205" s="2" t="n">
        <x:v>207</x:v>
      </x:c>
      <x:c r="B5205" s="2" t="str">
        <x:v>粤AGP5768</x:v>
      </x:c>
      <x:c r="C5205" s="2" t="str">
        <x:v>何文斌</x:v>
      </x:c>
      <x:c r="D5205" s="8" t="d">
        <x:v>2026-09-26T00:00:00.000Z</x:v>
      </x:c>
      <x:c r="E5205" s="7" t="n">
        <x:v>89.4</x:v>
      </x:c>
      <x:c r="F5205" s="7" t="n">
        <x:v>91.8</x:v>
      </x:c>
      <x:c r="G5205" s="7" t="n">
        <x:v>89.4</x:v>
      </x:c>
      <x:c r="H5205" s="2" t="str">
        <x:v>否</x:v>
      </x:c>
      <x:c r="I5205" s="7" t="n">
        <x:f>IF(AND(ISNUMBER(E5205),ISNUMBER(F5205)),E5205-F5205,"")</x:f>
        <x:v>-2.3999999999999915</x:v>
      </x:c>
      <x:c r="J5205" s="2" t="str">
        <x:f>IF(H5205="否","不适用",IF(AND(ISNUMBER(E5205),ISNUMBER(F5205)),IF(I5205&gt;'规则与名单'!$B$2,"是","否"),"未判定"))</x:f>
        <x:v>不适用</x:v>
      </x:c>
      <x:c r="K5205" s="2" t="str">
        <x:f>IF(J5205="是",IF(ISNUMBER(F5205),"测试日GPS","缺失"),IF(ISNUMBER(G5205),"非测试日纯氢",IF(AND(H5205="是",J5205="未判定"),IF(ISNUMBER(F5205),"测试名单无纯氢GPS","缺失"),IF(ISNUMBER(E5205),"非测试日仪表","缺失"))))</x:f>
        <x:v>非测试日纯氢</x:v>
      </x:c>
      <x:c r="L5205" s="7" t="n">
        <x:f>IF(K5205="缺失","",IF(K5205="非测试日纯氢",G5205,IF(K5205="非测试日仪表",E5205,F5205)))</x:f>
        <x:v>89.4</x:v>
      </x:c>
      <x:c r="M5205" s="2" t="n">
        <x:f>IF(K5205="缺失",1,0)</x:f>
        <x:v>0</x:v>
      </x:c>
      <x:c r="N5205" s="2" t="str">
        <x:v>车辆里程查询_20260901-20260930_1024辆_仪表里程.xlsx / AD580</x:v>
      </x:c>
      <x:c r="O5205" s="2" t="str">
        <x:v>车辆里程查询_20260901-20260930_1024辆_GPS里程.xlsx / AD580</x:v>
      </x:c>
      <x:c r="P5205" s="2" t="str">
        <x:v>车辆纯氢气里程查询_20260901-20260930_1024辆.xlsx / AD291</x:v>
      </x:c>
    </x:row>
    <x:row r="5206" ht="22" customHeight="1">
      <x:c r="A5206" s="2" t="n">
        <x:v>207</x:v>
      </x:c>
      <x:c r="B5206" s="2" t="str">
        <x:v>粤AGP5768</x:v>
      </x:c>
      <x:c r="C5206" s="2" t="str">
        <x:v>何文斌</x:v>
      </x:c>
      <x:c r="D5206" s="8" t="d">
        <x:v>2026-09-27T00:00:00.000Z</x:v>
      </x:c>
      <x:c r="E5206" s="7" t="n">
        <x:v>91.8</x:v>
      </x:c>
      <x:c r="F5206" s="7" t="n">
        <x:v>93.1</x:v>
      </x:c>
      <x:c r="G5206" s="7" t="n">
        <x:v>91.7</x:v>
      </x:c>
      <x:c r="H5206" s="2" t="str">
        <x:v>否</x:v>
      </x:c>
      <x:c r="I5206" s="7" t="n">
        <x:f>IF(AND(ISNUMBER(E5206),ISNUMBER(F5206)),E5206-F5206,"")</x:f>
        <x:v>-1.2999999999999972</x:v>
      </x:c>
      <x:c r="J5206" s="2" t="str">
        <x:f>IF(H5206="否","不适用",IF(AND(ISNUMBER(E5206),ISNUMBER(F5206)),IF(I5206&gt;'规则与名单'!$B$2,"是","否"),"未判定"))</x:f>
        <x:v>不适用</x:v>
      </x:c>
      <x:c r="K5206" s="2" t="str">
        <x:f>IF(J5206="是",IF(ISNUMBER(F5206),"测试日GPS","缺失"),IF(ISNUMBER(G5206),"非测试日纯氢",IF(AND(H5206="是",J5206="未判定"),IF(ISNUMBER(F5206),"测试名单无纯氢GPS","缺失"),IF(ISNUMBER(E5206),"非测试日仪表","缺失"))))</x:f>
        <x:v>非测试日纯氢</x:v>
      </x:c>
      <x:c r="L5206" s="7" t="n">
        <x:f>IF(K5206="缺失","",IF(K5206="非测试日纯氢",G5206,IF(K5206="非测试日仪表",E5206,F5206)))</x:f>
        <x:v>91.7</x:v>
      </x:c>
      <x:c r="M5206" s="2" t="n">
        <x:f>IF(K5206="缺失",1,0)</x:f>
        <x:v>0</x:v>
      </x:c>
      <x:c r="N5206" s="2" t="str">
        <x:v>车辆里程查询_20260901-20260930_1024辆_仪表里程.xlsx / AE580</x:v>
      </x:c>
      <x:c r="O5206" s="2" t="str">
        <x:v>车辆里程查询_20260901-20260930_1024辆_GPS里程.xlsx / AE580</x:v>
      </x:c>
      <x:c r="P5206" s="2" t="str">
        <x:v>车辆纯氢气里程查询_20260901-20260930_1024辆.xlsx / AE291</x:v>
      </x:c>
    </x:row>
    <x:row r="5207" ht="22" customHeight="1">
      <x:c r="A5207" s="2" t="n">
        <x:v>207</x:v>
      </x:c>
      <x:c r="B5207" s="2" t="str">
        <x:v>粤AGP5768</x:v>
      </x:c>
      <x:c r="C5207" s="2" t="str">
        <x:v>何文斌</x:v>
      </x:c>
      <x:c r="D5207" s="8" t="d">
        <x:v>2026-09-28T00:00:00.000Z</x:v>
      </x:c>
      <x:c r="E5207" s="7" t="n">
        <x:v>77.4</x:v>
      </x:c>
      <x:c r="F5207" s="7" t="n">
        <x:v>79.2</x:v>
      </x:c>
      <x:c r="G5207" s="7" t="n">
        <x:v>77.4</x:v>
      </x:c>
      <x:c r="H5207" s="2" t="str">
        <x:v>否</x:v>
      </x:c>
      <x:c r="I5207" s="7" t="n">
        <x:f>IF(AND(ISNUMBER(E5207),ISNUMBER(F5207)),E5207-F5207,"")</x:f>
        <x:v>-1.7999999999999972</x:v>
      </x:c>
      <x:c r="J5207" s="2" t="str">
        <x:f>IF(H5207="否","不适用",IF(AND(ISNUMBER(E5207),ISNUMBER(F5207)),IF(I5207&gt;'规则与名单'!$B$2,"是","否"),"未判定"))</x:f>
        <x:v>不适用</x:v>
      </x:c>
      <x:c r="K5207" s="2" t="str">
        <x:f>IF(J5207="是",IF(ISNUMBER(F5207),"测试日GPS","缺失"),IF(ISNUMBER(G5207),"非测试日纯氢",IF(AND(H5207="是",J5207="未判定"),IF(ISNUMBER(F5207),"测试名单无纯氢GPS","缺失"),IF(ISNUMBER(E5207),"非测试日仪表","缺失"))))</x:f>
        <x:v>非测试日纯氢</x:v>
      </x:c>
      <x:c r="L5207" s="7" t="n">
        <x:f>IF(K5207="缺失","",IF(K5207="非测试日纯氢",G5207,IF(K5207="非测试日仪表",E5207,F5207)))</x:f>
        <x:v>77.4</x:v>
      </x:c>
      <x:c r="M5207" s="2" t="n">
        <x:f>IF(K5207="缺失",1,0)</x:f>
        <x:v>0</x:v>
      </x:c>
      <x:c r="N5207" s="2" t="str">
        <x:v>车辆里程查询_20260901-20260930_1024辆_仪表里程.xlsx / AF580</x:v>
      </x:c>
      <x:c r="O5207" s="2" t="str">
        <x:v>车辆里程查询_20260901-20260930_1024辆_GPS里程.xlsx / AF580</x:v>
      </x:c>
      <x:c r="P5207" s="2" t="str">
        <x:v>车辆纯氢气里程查询_20260901-20260930_1024辆.xlsx / AF291</x:v>
      </x:c>
    </x:row>
    <x:row r="5208" ht="22" customHeight="1">
      <x:c r="A5208" s="2" t="n">
        <x:v>207</x:v>
      </x:c>
      <x:c r="B5208" s="2" t="str">
        <x:v>粤AGP5768</x:v>
      </x:c>
      <x:c r="C5208" s="2" t="str">
        <x:v>何文斌</x:v>
      </x:c>
      <x:c r="D5208" s="8" t="d">
        <x:v>2026-09-29T00:00:00.000Z</x:v>
      </x:c>
      <x:c r="E5208" s="7" t="n">
        <x:v>80.8</x:v>
      </x:c>
      <x:c r="F5208" s="7" t="n">
        <x:v>81</x:v>
      </x:c>
      <x:c r="G5208" s="7" t="n">
        <x:v>80.8</x:v>
      </x:c>
      <x:c r="H5208" s="2" t="str">
        <x:v>否</x:v>
      </x:c>
      <x:c r="I5208" s="7" t="n">
        <x:f>IF(AND(ISNUMBER(E5208),ISNUMBER(F5208)),E5208-F5208,"")</x:f>
        <x:v>-0.20000000000000284</x:v>
      </x:c>
      <x:c r="J5208" s="2" t="str">
        <x:f>IF(H5208="否","不适用",IF(AND(ISNUMBER(E5208),ISNUMBER(F5208)),IF(I5208&gt;'规则与名单'!$B$2,"是","否"),"未判定"))</x:f>
        <x:v>不适用</x:v>
      </x:c>
      <x:c r="K5208" s="2" t="str">
        <x:f>IF(J5208="是",IF(ISNUMBER(F5208),"测试日GPS","缺失"),IF(ISNUMBER(G5208),"非测试日纯氢",IF(AND(H5208="是",J5208="未判定"),IF(ISNUMBER(F5208),"测试名单无纯氢GPS","缺失"),IF(ISNUMBER(E5208),"非测试日仪表","缺失"))))</x:f>
        <x:v>非测试日纯氢</x:v>
      </x:c>
      <x:c r="L5208" s="7" t="n">
        <x:f>IF(K5208="缺失","",IF(K5208="非测试日纯氢",G5208,IF(K5208="非测试日仪表",E5208,F5208)))</x:f>
        <x:v>80.8</x:v>
      </x:c>
      <x:c r="M5208" s="2" t="n">
        <x:f>IF(K5208="缺失",1,0)</x:f>
        <x:v>0</x:v>
      </x:c>
      <x:c r="N5208" s="2" t="str">
        <x:v>车辆里程查询_20260901-20260930_1024辆_仪表里程.xlsx / AG580</x:v>
      </x:c>
      <x:c r="O5208" s="2" t="str">
        <x:v>车辆里程查询_20260901-20260930_1024辆_GPS里程.xlsx / AG580</x:v>
      </x:c>
      <x:c r="P5208" s="2" t="str">
        <x:v>车辆纯氢气里程查询_20260901-20260930_1024辆.xlsx / AG291</x:v>
      </x:c>
    </x:row>
    <x:row r="5209" ht="22" customHeight="1">
      <x:c r="A5209" s="2" t="n">
        <x:v>207</x:v>
      </x:c>
      <x:c r="B5209" s="2" t="str">
        <x:v>粤AGP5768</x:v>
      </x:c>
      <x:c r="C5209" s="2" t="str">
        <x:v>何文斌</x:v>
      </x:c>
      <x:c r="D5209" s="8" t="d">
        <x:v>2026-09-30T00:00:00.000Z</x:v>
      </x:c>
      <x:c r="E5209" s="7" t="n">
        <x:v>94.7</x:v>
      </x:c>
      <x:c r="F5209" s="7" t="n">
        <x:v>96.5</x:v>
      </x:c>
      <x:c r="G5209" s="7" t="n">
        <x:v>94.7</x:v>
      </x:c>
      <x:c r="H5209" s="2" t="str">
        <x:v>否</x:v>
      </x:c>
      <x:c r="I5209" s="7" t="n">
        <x:f>IF(AND(ISNUMBER(E5209),ISNUMBER(F5209)),E5209-F5209,"")</x:f>
        <x:v>-1.7999999999999972</x:v>
      </x:c>
      <x:c r="J5209" s="2" t="str">
        <x:f>IF(H5209="否","不适用",IF(AND(ISNUMBER(E5209),ISNUMBER(F5209)),IF(I5209&gt;'规则与名单'!$B$2,"是","否"),"未判定"))</x:f>
        <x:v>不适用</x:v>
      </x:c>
      <x:c r="K5209" s="2" t="str">
        <x:f>IF(J5209="是",IF(ISNUMBER(F5209),"测试日GPS","缺失"),IF(ISNUMBER(G5209),"非测试日纯氢",IF(AND(H5209="是",J5209="未判定"),IF(ISNUMBER(F5209),"测试名单无纯氢GPS","缺失"),IF(ISNUMBER(E5209),"非测试日仪表","缺失"))))</x:f>
        <x:v>非测试日纯氢</x:v>
      </x:c>
      <x:c r="L5209" s="7" t="n">
        <x:f>IF(K5209="缺失","",IF(K5209="非测试日纯氢",G5209,IF(K5209="非测试日仪表",E5209,F5209)))</x:f>
        <x:v>94.7</x:v>
      </x:c>
      <x:c r="M5209" s="2" t="n">
        <x:f>IF(K5209="缺失",1,0)</x:f>
        <x:v>0</x:v>
      </x:c>
      <x:c r="N5209" s="2" t="str">
        <x:v>车辆里程查询_20260901-20260930_1024辆_仪表里程.xlsx / AH580</x:v>
      </x:c>
      <x:c r="O5209" s="2" t="str">
        <x:v>车辆里程查询_20260901-20260930_1024辆_GPS里程.xlsx / AH580</x:v>
      </x:c>
      <x:c r="P5209" s="2" t="str">
        <x:v>车辆纯氢气里程查询_20260901-20260930_1024辆.xlsx / AH291</x:v>
      </x:c>
    </x:row>
    <x:row r="5210" ht="22" customHeight="1">
      <x:c r="A5210" s="2" t="n">
        <x:v>208</x:v>
      </x:c>
      <x:c r="B5210" s="2" t="str">
        <x:v>粤AGP9773</x:v>
      </x:c>
      <x:c r="C5210" s="2" t="str">
        <x:v>何文斌</x:v>
      </x:c>
      <x:c r="D5210" s="8" t="d">
        <x:v>2026-09-01T00:00:00.000Z</x:v>
      </x:c>
      <x:c r="E5210" s="7" t="n">
        <x:v>32.6</x:v>
      </x:c>
      <x:c r="F5210" s="7" t="n">
        <x:v>173.5</x:v>
      </x:c>
      <x:c r="G5210" s="7" t="n">
        <x:v>134.5</x:v>
      </x:c>
      <x:c r="H5210" s="2" t="str">
        <x:v>否</x:v>
      </x:c>
      <x:c r="I5210" s="7" t="n">
        <x:f>IF(AND(ISNUMBER(E5210),ISNUMBER(F5210)),E5210-F5210,"")</x:f>
        <x:v>-140.9</x:v>
      </x:c>
      <x:c r="J5210" s="2" t="str">
        <x:f>IF(H5210="否","不适用",IF(AND(ISNUMBER(E5210),ISNUMBER(F5210)),IF(I5210&gt;'规则与名单'!$B$2,"是","否"),"未判定"))</x:f>
        <x:v>不适用</x:v>
      </x:c>
      <x:c r="K5210" s="2" t="str">
        <x:f>IF(J5210="是",IF(ISNUMBER(F5210),"测试日GPS","缺失"),IF(ISNUMBER(G5210),"非测试日纯氢",IF(AND(H5210="是",J5210="未判定"),IF(ISNUMBER(F5210),"测试名单无纯氢GPS","缺失"),IF(ISNUMBER(E5210),"非测试日仪表","缺失"))))</x:f>
        <x:v>非测试日纯氢</x:v>
      </x:c>
      <x:c r="L5210" s="7" t="n">
        <x:f>IF(K5210="缺失","",IF(K5210="非测试日纯氢",G5210,IF(K5210="非测试日仪表",E5210,F5210)))</x:f>
        <x:v>134.5</x:v>
      </x:c>
      <x:c r="M5210" s="2" t="n">
        <x:f>IF(K5210="缺失",1,0)</x:f>
        <x:v>0</x:v>
      </x:c>
      <x:c r="N5210" s="2" t="str">
        <x:v>车辆里程查询_20260901-20260930_1024辆_仪表里程.xlsx / E13</x:v>
      </x:c>
      <x:c r="O5210" s="2" t="str">
        <x:v>车辆里程查询_20260901-20260930_1024辆_GPS里程.xlsx / E224</x:v>
      </x:c>
      <x:c r="P5210" s="2" t="str">
        <x:v>车辆纯氢气里程查询_20260901-20260930_1024辆.xlsx / E493</x:v>
      </x:c>
    </x:row>
    <x:row r="5211" ht="22" customHeight="1">
      <x:c r="A5211" s="2" t="n">
        <x:v>208</x:v>
      </x:c>
      <x:c r="B5211" s="2" t="str">
        <x:v>粤AGP9773</x:v>
      </x:c>
      <x:c r="C5211" s="2" t="str">
        <x:v>何文斌</x:v>
      </x:c>
      <x:c r="D5211" s="8" t="d">
        <x:v>2026-09-02T00:00:00.000Z</x:v>
      </x:c>
      <x:c r="E5211" s="7" t="n">
        <x:v>107.8</x:v>
      </x:c>
      <x:c r="F5211" s="7" t="n">
        <x:v>65.7</x:v>
      </x:c>
      <x:c r="G5211" s="7" t="n">
        <x:v>74.1</x:v>
      </x:c>
      <x:c r="H5211" s="2" t="str">
        <x:v>否</x:v>
      </x:c>
      <x:c r="I5211" s="7" t="n">
        <x:f>IF(AND(ISNUMBER(E5211),ISNUMBER(F5211)),E5211-F5211,"")</x:f>
        <x:v>42.099999999999994</x:v>
      </x:c>
      <x:c r="J5211" s="2" t="str">
        <x:f>IF(H5211="否","不适用",IF(AND(ISNUMBER(E5211),ISNUMBER(F5211)),IF(I5211&gt;'规则与名单'!$B$2,"是","否"),"未判定"))</x:f>
        <x:v>不适用</x:v>
      </x:c>
      <x:c r="K5211" s="2" t="str">
        <x:f>IF(J5211="是",IF(ISNUMBER(F5211),"测试日GPS","缺失"),IF(ISNUMBER(G5211),"非测试日纯氢",IF(AND(H5211="是",J5211="未判定"),IF(ISNUMBER(F5211),"测试名单无纯氢GPS","缺失"),IF(ISNUMBER(E5211),"非测试日仪表","缺失"))))</x:f>
        <x:v>非测试日纯氢</x:v>
      </x:c>
      <x:c r="L5211" s="7" t="n">
        <x:f>IF(K5211="缺失","",IF(K5211="非测试日纯氢",G5211,IF(K5211="非测试日仪表",E5211,F5211)))</x:f>
        <x:v>74.1</x:v>
      </x:c>
      <x:c r="M5211" s="2" t="n">
        <x:f>IF(K5211="缺失",1,0)</x:f>
        <x:v>0</x:v>
      </x:c>
      <x:c r="N5211" s="2" t="str">
        <x:v>车辆里程查询_20260901-20260930_1024辆_仪表里程.xlsx / F13</x:v>
      </x:c>
      <x:c r="O5211" s="2" t="str">
        <x:v>车辆里程查询_20260901-20260930_1024辆_GPS里程.xlsx / F224</x:v>
      </x:c>
      <x:c r="P5211" s="2" t="str">
        <x:v>车辆纯氢气里程查询_20260901-20260930_1024辆.xlsx / F493</x:v>
      </x:c>
    </x:row>
    <x:row r="5212" ht="22" customHeight="1">
      <x:c r="A5212" s="2" t="n">
        <x:v>208</x:v>
      </x:c>
      <x:c r="B5212" s="2" t="str">
        <x:v>粤AGP9773</x:v>
      </x:c>
      <x:c r="C5212" s="2" t="str">
        <x:v>何文斌</x:v>
      </x:c>
      <x:c r="D5212" s="8" t="d">
        <x:v>2026-09-03T00:00:00.000Z</x:v>
      </x:c>
      <x:c r="E5212" s="7" t="n">
        <x:v>158.4</x:v>
      </x:c>
      <x:c r="F5212" s="7" t="n">
        <x:v>193.1</x:v>
      </x:c>
      <x:c r="G5212" s="7" t="n">
        <x:v>79.8</x:v>
      </x:c>
      <x:c r="H5212" s="2" t="str">
        <x:v>否</x:v>
      </x:c>
      <x:c r="I5212" s="7" t="n">
        <x:f>IF(AND(ISNUMBER(E5212),ISNUMBER(F5212)),E5212-F5212,"")</x:f>
        <x:v>-34.69999999999999</x:v>
      </x:c>
      <x:c r="J5212" s="2" t="str">
        <x:f>IF(H5212="否","不适用",IF(AND(ISNUMBER(E5212),ISNUMBER(F5212)),IF(I5212&gt;'规则与名单'!$B$2,"是","否"),"未判定"))</x:f>
        <x:v>不适用</x:v>
      </x:c>
      <x:c r="K5212" s="2" t="str">
        <x:f>IF(J5212="是",IF(ISNUMBER(F5212),"测试日GPS","缺失"),IF(ISNUMBER(G5212),"非测试日纯氢",IF(AND(H5212="是",J5212="未判定"),IF(ISNUMBER(F5212),"测试名单无纯氢GPS","缺失"),IF(ISNUMBER(E5212),"非测试日仪表","缺失"))))</x:f>
        <x:v>非测试日纯氢</x:v>
      </x:c>
      <x:c r="L5212" s="7" t="n">
        <x:f>IF(K5212="缺失","",IF(K5212="非测试日纯氢",G5212,IF(K5212="非测试日仪表",E5212,F5212)))</x:f>
        <x:v>79.8</x:v>
      </x:c>
      <x:c r="M5212" s="2" t="n">
        <x:f>IF(K5212="缺失",1,0)</x:f>
        <x:v>0</x:v>
      </x:c>
      <x:c r="N5212" s="2" t="str">
        <x:v>车辆里程查询_20260901-20260930_1024辆_仪表里程.xlsx / G13</x:v>
      </x:c>
      <x:c r="O5212" s="2" t="str">
        <x:v>车辆里程查询_20260901-20260930_1024辆_GPS里程.xlsx / G224</x:v>
      </x:c>
      <x:c r="P5212" s="2" t="str">
        <x:v>车辆纯氢气里程查询_20260901-20260930_1024辆.xlsx / G493</x:v>
      </x:c>
    </x:row>
    <x:row r="5213" ht="22" customHeight="1">
      <x:c r="A5213" s="2" t="n">
        <x:v>208</x:v>
      </x:c>
      <x:c r="B5213" s="2" t="str">
        <x:v>粤AGP9773</x:v>
      </x:c>
      <x:c r="C5213" s="2" t="str">
        <x:v>何文斌</x:v>
      </x:c>
      <x:c r="D5213" s="8" t="d">
        <x:v>2026-09-04T00:00:00.000Z</x:v>
      </x:c>
      <x:c r="E5213" s="7" t="n">
        <x:v>178.5</x:v>
      </x:c>
      <x:c r="F5213" s="7" t="n">
        <x:v>372</x:v>
      </x:c>
      <x:c r="G5213" s="7" t="n">
        <x:v>163.1</x:v>
      </x:c>
      <x:c r="H5213" s="2" t="str">
        <x:v>否</x:v>
      </x:c>
      <x:c r="I5213" s="7" t="n">
        <x:f>IF(AND(ISNUMBER(E5213),ISNUMBER(F5213)),E5213-F5213,"")</x:f>
        <x:v>-193.5</x:v>
      </x:c>
      <x:c r="J5213" s="2" t="str">
        <x:f>IF(H5213="否","不适用",IF(AND(ISNUMBER(E5213),ISNUMBER(F5213)),IF(I5213&gt;'规则与名单'!$B$2,"是","否"),"未判定"))</x:f>
        <x:v>不适用</x:v>
      </x:c>
      <x:c r="K5213" s="2" t="str">
        <x:f>IF(J5213="是",IF(ISNUMBER(F5213),"测试日GPS","缺失"),IF(ISNUMBER(G5213),"非测试日纯氢",IF(AND(H5213="是",J5213="未判定"),IF(ISNUMBER(F5213),"测试名单无纯氢GPS","缺失"),IF(ISNUMBER(E5213),"非测试日仪表","缺失"))))</x:f>
        <x:v>非测试日纯氢</x:v>
      </x:c>
      <x:c r="L5213" s="7" t="n">
        <x:f>IF(K5213="缺失","",IF(K5213="非测试日纯氢",G5213,IF(K5213="非测试日仪表",E5213,F5213)))</x:f>
        <x:v>163.1</x:v>
      </x:c>
      <x:c r="M5213" s="2" t="n">
        <x:f>IF(K5213="缺失",1,0)</x:f>
        <x:v>0</x:v>
      </x:c>
      <x:c r="N5213" s="2" t="str">
        <x:v>车辆里程查询_20260901-20260930_1024辆_仪表里程.xlsx / H13</x:v>
      </x:c>
      <x:c r="O5213" s="2" t="str">
        <x:v>车辆里程查询_20260901-20260930_1024辆_GPS里程.xlsx / H224</x:v>
      </x:c>
      <x:c r="P5213" s="2" t="str">
        <x:v>车辆纯氢气里程查询_20260901-20260930_1024辆.xlsx / H493</x:v>
      </x:c>
    </x:row>
    <x:row r="5214" ht="22" customHeight="1">
      <x:c r="A5214" s="2" t="n">
        <x:v>208</x:v>
      </x:c>
      <x:c r="B5214" s="2" t="str">
        <x:v>粤AGP9773</x:v>
      </x:c>
      <x:c r="C5214" s="2" t="str">
        <x:v>何文斌</x:v>
      </x:c>
      <x:c r="D5214" s="8" t="d">
        <x:v>2026-09-05T00:00:00.000Z</x:v>
      </x:c>
      <x:c r="E5214" s="7" t="n">
        <x:v>119.4</x:v>
      </x:c>
      <x:c r="F5214" s="7" t="n">
        <x:v>159.3</x:v>
      </x:c>
      <x:c r="G5214" s="7" t="n">
        <x:v>119.4</x:v>
      </x:c>
      <x:c r="H5214" s="2" t="str">
        <x:v>否</x:v>
      </x:c>
      <x:c r="I5214" s="7" t="n">
        <x:f>IF(AND(ISNUMBER(E5214),ISNUMBER(F5214)),E5214-F5214,"")</x:f>
        <x:v>-39.900000000000006</x:v>
      </x:c>
      <x:c r="J5214" s="2" t="str">
        <x:f>IF(H5214="否","不适用",IF(AND(ISNUMBER(E5214),ISNUMBER(F5214)),IF(I5214&gt;'规则与名单'!$B$2,"是","否"),"未判定"))</x:f>
        <x:v>不适用</x:v>
      </x:c>
      <x:c r="K5214" s="2" t="str">
        <x:f>IF(J5214="是",IF(ISNUMBER(F5214),"测试日GPS","缺失"),IF(ISNUMBER(G5214),"非测试日纯氢",IF(AND(H5214="是",J5214="未判定"),IF(ISNUMBER(F5214),"测试名单无纯氢GPS","缺失"),IF(ISNUMBER(E5214),"非测试日仪表","缺失"))))</x:f>
        <x:v>非测试日纯氢</x:v>
      </x:c>
      <x:c r="L5214" s="7" t="n">
        <x:f>IF(K5214="缺失","",IF(K5214="非测试日纯氢",G5214,IF(K5214="非测试日仪表",E5214,F5214)))</x:f>
        <x:v>119.4</x:v>
      </x:c>
      <x:c r="M5214" s="2" t="n">
        <x:f>IF(K5214="缺失",1,0)</x:f>
        <x:v>0</x:v>
      </x:c>
      <x:c r="N5214" s="2" t="str">
        <x:v>车辆里程查询_20260901-20260930_1024辆_仪表里程.xlsx / I13</x:v>
      </x:c>
      <x:c r="O5214" s="2" t="str">
        <x:v>车辆里程查询_20260901-20260930_1024辆_GPS里程.xlsx / I224</x:v>
      </x:c>
      <x:c r="P5214" s="2" t="str">
        <x:v>车辆纯氢气里程查询_20260901-20260930_1024辆.xlsx / I493</x:v>
      </x:c>
    </x:row>
    <x:row r="5215" ht="22" customHeight="1">
      <x:c r="A5215" s="2" t="n">
        <x:v>208</x:v>
      </x:c>
      <x:c r="B5215" s="2" t="str">
        <x:v>粤AGP9773</x:v>
      </x:c>
      <x:c r="C5215" s="2" t="str">
        <x:v>何文斌</x:v>
      </x:c>
      <x:c r="D5215" s="8" t="d">
        <x:v>2026-09-06T00:00:00.000Z</x:v>
      </x:c>
      <x:c r="E5215" s="7" t="n">
        <x:v>0.1</x:v>
      </x:c>
      <x:c r="F5215" s="7" t="n">
        <x:v>0.05</x:v>
      </x:c>
      <x:c r="G5215" s="7" t="n">
        <x:v>0.1</x:v>
      </x:c>
      <x:c r="H5215" s="2" t="str">
        <x:v>否</x:v>
      </x:c>
      <x:c r="I5215" s="7" t="n">
        <x:f>IF(AND(ISNUMBER(E5215),ISNUMBER(F5215)),E5215-F5215,"")</x:f>
        <x:v>0.05</x:v>
      </x:c>
      <x:c r="J5215" s="2" t="str">
        <x:f>IF(H5215="否","不适用",IF(AND(ISNUMBER(E5215),ISNUMBER(F5215)),IF(I5215&gt;'规则与名单'!$B$2,"是","否"),"未判定"))</x:f>
        <x:v>不适用</x:v>
      </x:c>
      <x:c r="K5215" s="2" t="str">
        <x:f>IF(J5215="是",IF(ISNUMBER(F5215),"测试日GPS","缺失"),IF(ISNUMBER(G5215),"非测试日纯氢",IF(AND(H5215="是",J5215="未判定"),IF(ISNUMBER(F5215),"测试名单无纯氢GPS","缺失"),IF(ISNUMBER(E5215),"非测试日仪表","缺失"))))</x:f>
        <x:v>非测试日纯氢</x:v>
      </x:c>
      <x:c r="L5215" s="7" t="n">
        <x:f>IF(K5215="缺失","",IF(K5215="非测试日纯氢",G5215,IF(K5215="非测试日仪表",E5215,F5215)))</x:f>
        <x:v>0.1</x:v>
      </x:c>
      <x:c r="M5215" s="2" t="n">
        <x:f>IF(K5215="缺失",1,0)</x:f>
        <x:v>0</x:v>
      </x:c>
      <x:c r="N5215" s="2" t="str">
        <x:v>车辆里程查询_20260901-20260930_1024辆_仪表里程.xlsx / J13</x:v>
      </x:c>
      <x:c r="O5215" s="2" t="str">
        <x:v>车辆里程查询_20260901-20260930_1024辆_GPS里程.xlsx / J224</x:v>
      </x:c>
      <x:c r="P5215" s="2" t="str">
        <x:v>车辆纯氢气里程查询_20260901-20260930_1024辆.xlsx / J493</x:v>
      </x:c>
    </x:row>
    <x:row r="5216" ht="22" customHeight="1">
      <x:c r="A5216" s="2" t="n">
        <x:v>208</x:v>
      </x:c>
      <x:c r="B5216" s="2" t="str">
        <x:v>粤AGP9773</x:v>
      </x:c>
      <x:c r="C5216" s="2" t="str">
        <x:v>何文斌</x:v>
      </x:c>
      <x:c r="D5216" s="8" t="d">
        <x:v>2026-09-07T00:00:00.000Z</x:v>
      </x:c>
      <x:c r="E5216" s="7" t="n">
        <x:v>109</x:v>
      </x:c>
      <x:c r="F5216" s="7" t="n">
        <x:v>112.6</x:v>
      </x:c>
      <x:c r="G5216" s="7" t="n">
        <x:v>102.6</x:v>
      </x:c>
      <x:c r="H5216" s="2" t="str">
        <x:v>否</x:v>
      </x:c>
      <x:c r="I5216" s="7" t="n">
        <x:f>IF(AND(ISNUMBER(E5216),ISNUMBER(F5216)),E5216-F5216,"")</x:f>
        <x:v>-3.5999999999999943</x:v>
      </x:c>
      <x:c r="J5216" s="2" t="str">
        <x:f>IF(H5216="否","不适用",IF(AND(ISNUMBER(E5216),ISNUMBER(F5216)),IF(I5216&gt;'规则与名单'!$B$2,"是","否"),"未判定"))</x:f>
        <x:v>不适用</x:v>
      </x:c>
      <x:c r="K5216" s="2" t="str">
        <x:f>IF(J5216="是",IF(ISNUMBER(F5216),"测试日GPS","缺失"),IF(ISNUMBER(G5216),"非测试日纯氢",IF(AND(H5216="是",J5216="未判定"),IF(ISNUMBER(F5216),"测试名单无纯氢GPS","缺失"),IF(ISNUMBER(E5216),"非测试日仪表","缺失"))))</x:f>
        <x:v>非测试日纯氢</x:v>
      </x:c>
      <x:c r="L5216" s="7" t="n">
        <x:f>IF(K5216="缺失","",IF(K5216="非测试日纯氢",G5216,IF(K5216="非测试日仪表",E5216,F5216)))</x:f>
        <x:v>102.6</x:v>
      </x:c>
      <x:c r="M5216" s="2" t="n">
        <x:f>IF(K5216="缺失",1,0)</x:f>
        <x:v>0</x:v>
      </x:c>
      <x:c r="N5216" s="2" t="str">
        <x:v>车辆里程查询_20260901-20260930_1024辆_仪表里程.xlsx / K13</x:v>
      </x:c>
      <x:c r="O5216" s="2" t="str">
        <x:v>车辆里程查询_20260901-20260930_1024辆_GPS里程.xlsx / K224</x:v>
      </x:c>
      <x:c r="P5216" s="2" t="str">
        <x:v>车辆纯氢气里程查询_20260901-20260930_1024辆.xlsx / K493</x:v>
      </x:c>
    </x:row>
    <x:row r="5217" ht="22" customHeight="1">
      <x:c r="A5217" s="2" t="n">
        <x:v>208</x:v>
      </x:c>
      <x:c r="B5217" s="2" t="str">
        <x:v>粤AGP9773</x:v>
      </x:c>
      <x:c r="C5217" s="2" t="str">
        <x:v>何文斌</x:v>
      </x:c>
      <x:c r="D5217" s="8" t="d">
        <x:v>2026-09-08T00:00:00.000Z</x:v>
      </x:c>
      <x:c r="E5217" s="7" t="n">
        <x:v>106.3</x:v>
      </x:c>
      <x:c r="F5217" s="7" t="n">
        <x:v>54.4</x:v>
      </x:c>
      <x:c r="G5217" s="7" t="n">
        <x:v>102.3</x:v>
      </x:c>
      <x:c r="H5217" s="2" t="str">
        <x:v>否</x:v>
      </x:c>
      <x:c r="I5217" s="7" t="n">
        <x:f>IF(AND(ISNUMBER(E5217),ISNUMBER(F5217)),E5217-F5217,"")</x:f>
        <x:v>51.9</x:v>
      </x:c>
      <x:c r="J5217" s="2" t="str">
        <x:f>IF(H5217="否","不适用",IF(AND(ISNUMBER(E5217),ISNUMBER(F5217)),IF(I5217&gt;'规则与名单'!$B$2,"是","否"),"未判定"))</x:f>
        <x:v>不适用</x:v>
      </x:c>
      <x:c r="K5217" s="2" t="str">
        <x:f>IF(J5217="是",IF(ISNUMBER(F5217),"测试日GPS","缺失"),IF(ISNUMBER(G5217),"非测试日纯氢",IF(AND(H5217="是",J5217="未判定"),IF(ISNUMBER(F5217),"测试名单无纯氢GPS","缺失"),IF(ISNUMBER(E5217),"非测试日仪表","缺失"))))</x:f>
        <x:v>非测试日纯氢</x:v>
      </x:c>
      <x:c r="L5217" s="7" t="n">
        <x:f>IF(K5217="缺失","",IF(K5217="非测试日纯氢",G5217,IF(K5217="非测试日仪表",E5217,F5217)))</x:f>
        <x:v>102.3</x:v>
      </x:c>
      <x:c r="M5217" s="2" t="n">
        <x:f>IF(K5217="缺失",1,0)</x:f>
        <x:v>0</x:v>
      </x:c>
      <x:c r="N5217" s="2" t="str">
        <x:v>车辆里程查询_20260901-20260930_1024辆_仪表里程.xlsx / L13</x:v>
      </x:c>
      <x:c r="O5217" s="2" t="str">
        <x:v>车辆里程查询_20260901-20260930_1024辆_GPS里程.xlsx / L224</x:v>
      </x:c>
      <x:c r="P5217" s="2" t="str">
        <x:v>车辆纯氢气里程查询_20260901-20260930_1024辆.xlsx / L493</x:v>
      </x:c>
    </x:row>
    <x:row r="5218" ht="22" customHeight="1">
      <x:c r="A5218" s="2" t="n">
        <x:v>208</x:v>
      </x:c>
      <x:c r="B5218" s="2" t="str">
        <x:v>粤AGP9773</x:v>
      </x:c>
      <x:c r="C5218" s="2" t="str">
        <x:v>何文斌</x:v>
      </x:c>
      <x:c r="D5218" s="8" t="d">
        <x:v>2026-09-09T00:00:00.000Z</x:v>
      </x:c>
      <x:c r="E5218" s="7" t="n">
        <x:v>207.3</x:v>
      </x:c>
      <x:c r="F5218" s="7" t="n">
        <x:v>209.8</x:v>
      </x:c>
      <x:c r="G5218" s="7" t="n">
        <x:v>202</x:v>
      </x:c>
      <x:c r="H5218" s="2" t="str">
        <x:v>否</x:v>
      </x:c>
      <x:c r="I5218" s="7" t="n">
        <x:f>IF(AND(ISNUMBER(E5218),ISNUMBER(F5218)),E5218-F5218,"")</x:f>
        <x:v>-2.5</x:v>
      </x:c>
      <x:c r="J5218" s="2" t="str">
        <x:f>IF(H5218="否","不适用",IF(AND(ISNUMBER(E5218),ISNUMBER(F5218)),IF(I5218&gt;'规则与名单'!$B$2,"是","否"),"未判定"))</x:f>
        <x:v>不适用</x:v>
      </x:c>
      <x:c r="K5218" s="2" t="str">
        <x:f>IF(J5218="是",IF(ISNUMBER(F5218),"测试日GPS","缺失"),IF(ISNUMBER(G5218),"非测试日纯氢",IF(AND(H5218="是",J5218="未判定"),IF(ISNUMBER(F5218),"测试名单无纯氢GPS","缺失"),IF(ISNUMBER(E5218),"非测试日仪表","缺失"))))</x:f>
        <x:v>非测试日纯氢</x:v>
      </x:c>
      <x:c r="L5218" s="7" t="n">
        <x:f>IF(K5218="缺失","",IF(K5218="非测试日纯氢",G5218,IF(K5218="非测试日仪表",E5218,F5218)))</x:f>
        <x:v>202</x:v>
      </x:c>
      <x:c r="M5218" s="2" t="n">
        <x:f>IF(K5218="缺失",1,0)</x:f>
        <x:v>0</x:v>
      </x:c>
      <x:c r="N5218" s="2" t="str">
        <x:v>车辆里程查询_20260901-20260930_1024辆_仪表里程.xlsx / M13</x:v>
      </x:c>
      <x:c r="O5218" s="2" t="str">
        <x:v>车辆里程查询_20260901-20260930_1024辆_GPS里程.xlsx / M224</x:v>
      </x:c>
      <x:c r="P5218" s="2" t="str">
        <x:v>车辆纯氢气里程查询_20260901-20260930_1024辆.xlsx / M493</x:v>
      </x:c>
    </x:row>
    <x:row r="5219" ht="22" customHeight="1">
      <x:c r="A5219" s="2" t="n">
        <x:v>208</x:v>
      </x:c>
      <x:c r="B5219" s="2" t="str">
        <x:v>粤AGP9773</x:v>
      </x:c>
      <x:c r="C5219" s="2" t="str">
        <x:v>何文斌</x:v>
      </x:c>
      <x:c r="D5219" s="8" t="d">
        <x:v>2026-09-10T00:00:00.000Z</x:v>
      </x:c>
      <x:c r="E5219" s="7" t="n">
        <x:v>71.1</x:v>
      </x:c>
      <x:c r="F5219" s="7" t="n">
        <x:v>80</x:v>
      </x:c>
      <x:c r="G5219" s="7" t="n">
        <x:v>68.5</x:v>
      </x:c>
      <x:c r="H5219" s="2" t="str">
        <x:v>否</x:v>
      </x:c>
      <x:c r="I5219" s="7" t="n">
        <x:f>IF(AND(ISNUMBER(E5219),ISNUMBER(F5219)),E5219-F5219,"")</x:f>
        <x:v>-8.900000000000006</x:v>
      </x:c>
      <x:c r="J5219" s="2" t="str">
        <x:f>IF(H5219="否","不适用",IF(AND(ISNUMBER(E5219),ISNUMBER(F5219)),IF(I5219&gt;'规则与名单'!$B$2,"是","否"),"未判定"))</x:f>
        <x:v>不适用</x:v>
      </x:c>
      <x:c r="K5219" s="2" t="str">
        <x:f>IF(J5219="是",IF(ISNUMBER(F5219),"测试日GPS","缺失"),IF(ISNUMBER(G5219),"非测试日纯氢",IF(AND(H5219="是",J5219="未判定"),IF(ISNUMBER(F5219),"测试名单无纯氢GPS","缺失"),IF(ISNUMBER(E5219),"非测试日仪表","缺失"))))</x:f>
        <x:v>非测试日纯氢</x:v>
      </x:c>
      <x:c r="L5219" s="7" t="n">
        <x:f>IF(K5219="缺失","",IF(K5219="非测试日纯氢",G5219,IF(K5219="非测试日仪表",E5219,F5219)))</x:f>
        <x:v>68.5</x:v>
      </x:c>
      <x:c r="M5219" s="2" t="n">
        <x:f>IF(K5219="缺失",1,0)</x:f>
        <x:v>0</x:v>
      </x:c>
      <x:c r="N5219" s="2" t="str">
        <x:v>车辆里程查询_20260901-20260930_1024辆_仪表里程.xlsx / N13</x:v>
      </x:c>
      <x:c r="O5219" s="2" t="str">
        <x:v>车辆里程查询_20260901-20260930_1024辆_GPS里程.xlsx / N224</x:v>
      </x:c>
      <x:c r="P5219" s="2" t="str">
        <x:v>车辆纯氢气里程查询_20260901-20260930_1024辆.xlsx / N493</x:v>
      </x:c>
    </x:row>
    <x:row r="5220" ht="22" customHeight="1">
      <x:c r="A5220" s="2" t="n">
        <x:v>208</x:v>
      </x:c>
      <x:c r="B5220" s="2" t="str">
        <x:v>粤AGP9773</x:v>
      </x:c>
      <x:c r="C5220" s="2" t="str">
        <x:v>何文斌</x:v>
      </x:c>
      <x:c r="D5220" s="8" t="d">
        <x:v>2026-09-11T00:00:00.000Z</x:v>
      </x:c>
      <x:c r="E5220" s="7" t="n">
        <x:v>107.2</x:v>
      </x:c>
      <x:c r="F5220" s="7" t="n">
        <x:v>84.6</x:v>
      </x:c>
      <x:c r="G5220" s="7" t="n">
        <x:v>77.8</x:v>
      </x:c>
      <x:c r="H5220" s="2" t="str">
        <x:v>否</x:v>
      </x:c>
      <x:c r="I5220" s="7" t="n">
        <x:f>IF(AND(ISNUMBER(E5220),ISNUMBER(F5220)),E5220-F5220,"")</x:f>
        <x:v>22.60000000000001</x:v>
      </x:c>
      <x:c r="J5220" s="2" t="str">
        <x:f>IF(H5220="否","不适用",IF(AND(ISNUMBER(E5220),ISNUMBER(F5220)),IF(I5220&gt;'规则与名单'!$B$2,"是","否"),"未判定"))</x:f>
        <x:v>不适用</x:v>
      </x:c>
      <x:c r="K5220" s="2" t="str">
        <x:f>IF(J5220="是",IF(ISNUMBER(F5220),"测试日GPS","缺失"),IF(ISNUMBER(G5220),"非测试日纯氢",IF(AND(H5220="是",J5220="未判定"),IF(ISNUMBER(F5220),"测试名单无纯氢GPS","缺失"),IF(ISNUMBER(E5220),"非测试日仪表","缺失"))))</x:f>
        <x:v>非测试日纯氢</x:v>
      </x:c>
      <x:c r="L5220" s="7" t="n">
        <x:f>IF(K5220="缺失","",IF(K5220="非测试日纯氢",G5220,IF(K5220="非测试日仪表",E5220,F5220)))</x:f>
        <x:v>77.8</x:v>
      </x:c>
      <x:c r="M5220" s="2" t="n">
        <x:f>IF(K5220="缺失",1,0)</x:f>
        <x:v>0</x:v>
      </x:c>
      <x:c r="N5220" s="2" t="str">
        <x:v>车辆里程查询_20260901-20260930_1024辆_仪表里程.xlsx / O13</x:v>
      </x:c>
      <x:c r="O5220" s="2" t="str">
        <x:v>车辆里程查询_20260901-20260930_1024辆_GPS里程.xlsx / O224</x:v>
      </x:c>
      <x:c r="P5220" s="2" t="str">
        <x:v>车辆纯氢气里程查询_20260901-20260930_1024辆.xlsx / O493</x:v>
      </x:c>
    </x:row>
    <x:row r="5221" ht="22" customHeight="1">
      <x:c r="A5221" s="2" t="n">
        <x:v>208</x:v>
      </x:c>
      <x:c r="B5221" s="2" t="str">
        <x:v>粤AGP9773</x:v>
      </x:c>
      <x:c r="C5221" s="2" t="str">
        <x:v>何文斌</x:v>
      </x:c>
      <x:c r="D5221" s="8" t="d">
        <x:v>2026-09-12T00:00:00.000Z</x:v>
      </x:c>
      <x:c r="E5221" s="7" t="n">
        <x:v>236.8</x:v>
      </x:c>
      <x:c r="F5221" s="7" t="n">
        <x:v>74.4</x:v>
      </x:c>
      <x:c r="G5221" s="7" t="n">
        <x:v>174.4</x:v>
      </x:c>
      <x:c r="H5221" s="2" t="str">
        <x:v>否</x:v>
      </x:c>
      <x:c r="I5221" s="7" t="n">
        <x:f>IF(AND(ISNUMBER(E5221),ISNUMBER(F5221)),E5221-F5221,"")</x:f>
        <x:v>162.4</x:v>
      </x:c>
      <x:c r="J5221" s="2" t="str">
        <x:f>IF(H5221="否","不适用",IF(AND(ISNUMBER(E5221),ISNUMBER(F5221)),IF(I5221&gt;'规则与名单'!$B$2,"是","否"),"未判定"))</x:f>
        <x:v>不适用</x:v>
      </x:c>
      <x:c r="K5221" s="2" t="str">
        <x:f>IF(J5221="是",IF(ISNUMBER(F5221),"测试日GPS","缺失"),IF(ISNUMBER(G5221),"非测试日纯氢",IF(AND(H5221="是",J5221="未判定"),IF(ISNUMBER(F5221),"测试名单无纯氢GPS","缺失"),IF(ISNUMBER(E5221),"非测试日仪表","缺失"))))</x:f>
        <x:v>非测试日纯氢</x:v>
      </x:c>
      <x:c r="L5221" s="7" t="n">
        <x:f>IF(K5221="缺失","",IF(K5221="非测试日纯氢",G5221,IF(K5221="非测试日仪表",E5221,F5221)))</x:f>
        <x:v>174.4</x:v>
      </x:c>
      <x:c r="M5221" s="2" t="n">
        <x:f>IF(K5221="缺失",1,0)</x:f>
        <x:v>0</x:v>
      </x:c>
      <x:c r="N5221" s="2" t="str">
        <x:v>车辆里程查询_20260901-20260930_1024辆_仪表里程.xlsx / P13</x:v>
      </x:c>
      <x:c r="O5221" s="2" t="str">
        <x:v>车辆里程查询_20260901-20260930_1024辆_GPS里程.xlsx / P224</x:v>
      </x:c>
      <x:c r="P5221" s="2" t="str">
        <x:v>车辆纯氢气里程查询_20260901-20260930_1024辆.xlsx / P493</x:v>
      </x:c>
    </x:row>
    <x:row r="5222" ht="22" customHeight="1">
      <x:c r="A5222" s="2" t="n">
        <x:v>208</x:v>
      </x:c>
      <x:c r="B5222" s="2" t="str">
        <x:v>粤AGP9773</x:v>
      </x:c>
      <x:c r="C5222" s="2" t="str">
        <x:v>何文斌</x:v>
      </x:c>
      <x:c r="D5222" s="8" t="d">
        <x:v>2026-09-13T00:00:00.000Z</x:v>
      </x:c>
      <x:c r="E5222" s="7" t="n">
        <x:v>0.3</x:v>
      </x:c>
      <x:c r="F5222" s="7" t="n">
        <x:v>0.2</x:v>
      </x:c>
      <x:c r="G5222" s="7" t="n">
        <x:v>0.2</x:v>
      </x:c>
      <x:c r="H5222" s="2" t="str">
        <x:v>否</x:v>
      </x:c>
      <x:c r="I5222" s="7" t="n">
        <x:f>IF(AND(ISNUMBER(E5222),ISNUMBER(F5222)),E5222-F5222,"")</x:f>
        <x:v>0.09999999999999998</x:v>
      </x:c>
      <x:c r="J5222" s="2" t="str">
        <x:f>IF(H5222="否","不适用",IF(AND(ISNUMBER(E5222),ISNUMBER(F5222)),IF(I5222&gt;'规则与名单'!$B$2,"是","否"),"未判定"))</x:f>
        <x:v>不适用</x:v>
      </x:c>
      <x:c r="K5222" s="2" t="str">
        <x:f>IF(J5222="是",IF(ISNUMBER(F5222),"测试日GPS","缺失"),IF(ISNUMBER(G5222),"非测试日纯氢",IF(AND(H5222="是",J5222="未判定"),IF(ISNUMBER(F5222),"测试名单无纯氢GPS","缺失"),IF(ISNUMBER(E5222),"非测试日仪表","缺失"))))</x:f>
        <x:v>非测试日纯氢</x:v>
      </x:c>
      <x:c r="L5222" s="7" t="n">
        <x:f>IF(K5222="缺失","",IF(K5222="非测试日纯氢",G5222,IF(K5222="非测试日仪表",E5222,F5222)))</x:f>
        <x:v>0.2</x:v>
      </x:c>
      <x:c r="M5222" s="2" t="n">
        <x:f>IF(K5222="缺失",1,0)</x:f>
        <x:v>0</x:v>
      </x:c>
      <x:c r="N5222" s="2" t="str">
        <x:v>车辆里程查询_20260901-20260930_1024辆_仪表里程.xlsx / Q13</x:v>
      </x:c>
      <x:c r="O5222" s="2" t="str">
        <x:v>车辆里程查询_20260901-20260930_1024辆_GPS里程.xlsx / Q224</x:v>
      </x:c>
      <x:c r="P5222" s="2" t="str">
        <x:v>车辆纯氢气里程查询_20260901-20260930_1024辆.xlsx / Q493</x:v>
      </x:c>
    </x:row>
    <x:row r="5223" ht="22" customHeight="1">
      <x:c r="A5223" s="2" t="n">
        <x:v>208</x:v>
      </x:c>
      <x:c r="B5223" s="2" t="str">
        <x:v>粤AGP9773</x:v>
      </x:c>
      <x:c r="C5223" s="2" t="str">
        <x:v>何文斌</x:v>
      </x:c>
      <x:c r="D5223" s="8" t="d">
        <x:v>2026-09-14T00:00:00.000Z</x:v>
      </x:c>
      <x:c r="E5223" s="7" t="n">
        <x:v>93.9</x:v>
      </x:c>
      <x:c r="F5223" s="7" t="n">
        <x:v>43.2</x:v>
      </x:c>
      <x:c r="G5223" s="7" t="n">
        <x:v>65.8</x:v>
      </x:c>
      <x:c r="H5223" s="2" t="str">
        <x:v>否</x:v>
      </x:c>
      <x:c r="I5223" s="7" t="n">
        <x:f>IF(AND(ISNUMBER(E5223),ISNUMBER(F5223)),E5223-F5223,"")</x:f>
        <x:v>50.7</x:v>
      </x:c>
      <x:c r="J5223" s="2" t="str">
        <x:f>IF(H5223="否","不适用",IF(AND(ISNUMBER(E5223),ISNUMBER(F5223)),IF(I5223&gt;'规则与名单'!$B$2,"是","否"),"未判定"))</x:f>
        <x:v>不适用</x:v>
      </x:c>
      <x:c r="K5223" s="2" t="str">
        <x:f>IF(J5223="是",IF(ISNUMBER(F5223),"测试日GPS","缺失"),IF(ISNUMBER(G5223),"非测试日纯氢",IF(AND(H5223="是",J5223="未判定"),IF(ISNUMBER(F5223),"测试名单无纯氢GPS","缺失"),IF(ISNUMBER(E5223),"非测试日仪表","缺失"))))</x:f>
        <x:v>非测试日纯氢</x:v>
      </x:c>
      <x:c r="L5223" s="7" t="n">
        <x:f>IF(K5223="缺失","",IF(K5223="非测试日纯氢",G5223,IF(K5223="非测试日仪表",E5223,F5223)))</x:f>
        <x:v>65.8</x:v>
      </x:c>
      <x:c r="M5223" s="2" t="n">
        <x:f>IF(K5223="缺失",1,0)</x:f>
        <x:v>0</x:v>
      </x:c>
      <x:c r="N5223" s="2" t="str">
        <x:v>车辆里程查询_20260901-20260930_1024辆_仪表里程.xlsx / R13</x:v>
      </x:c>
      <x:c r="O5223" s="2" t="str">
        <x:v>车辆里程查询_20260901-20260930_1024辆_GPS里程.xlsx / R224</x:v>
      </x:c>
      <x:c r="P5223" s="2" t="str">
        <x:v>车辆纯氢气里程查询_20260901-20260930_1024辆.xlsx / R493</x:v>
      </x:c>
    </x:row>
    <x:row r="5224" ht="22" customHeight="1">
      <x:c r="A5224" s="2" t="n">
        <x:v>208</x:v>
      </x:c>
      <x:c r="B5224" s="2" t="str">
        <x:v>粤AGP9773</x:v>
      </x:c>
      <x:c r="C5224" s="2" t="str">
        <x:v>何文斌</x:v>
      </x:c>
      <x:c r="D5224" s="8" t="d">
        <x:v>2026-09-15T00:00:00.000Z</x:v>
      </x:c>
      <x:c r="E5224" s="7" t="n">
        <x:v>105.1</x:v>
      </x:c>
      <x:c r="F5224" s="7" t="n">
        <x:v>124.9</x:v>
      </x:c>
      <x:c r="G5224" s="7" t="n">
        <x:v>89.6</x:v>
      </x:c>
      <x:c r="H5224" s="2" t="str">
        <x:v>否</x:v>
      </x:c>
      <x:c r="I5224" s="7" t="n">
        <x:f>IF(AND(ISNUMBER(E5224),ISNUMBER(F5224)),E5224-F5224,"")</x:f>
        <x:v>-19.80000000000001</x:v>
      </x:c>
      <x:c r="J5224" s="2" t="str">
        <x:f>IF(H5224="否","不适用",IF(AND(ISNUMBER(E5224),ISNUMBER(F5224)),IF(I5224&gt;'规则与名单'!$B$2,"是","否"),"未判定"))</x:f>
        <x:v>不适用</x:v>
      </x:c>
      <x:c r="K5224" s="2" t="str">
        <x:f>IF(J5224="是",IF(ISNUMBER(F5224),"测试日GPS","缺失"),IF(ISNUMBER(G5224),"非测试日纯氢",IF(AND(H5224="是",J5224="未判定"),IF(ISNUMBER(F5224),"测试名单无纯氢GPS","缺失"),IF(ISNUMBER(E5224),"非测试日仪表","缺失"))))</x:f>
        <x:v>非测试日纯氢</x:v>
      </x:c>
      <x:c r="L5224" s="7" t="n">
        <x:f>IF(K5224="缺失","",IF(K5224="非测试日纯氢",G5224,IF(K5224="非测试日仪表",E5224,F5224)))</x:f>
        <x:v>89.6</x:v>
      </x:c>
      <x:c r="M5224" s="2" t="n">
        <x:f>IF(K5224="缺失",1,0)</x:f>
        <x:v>0</x:v>
      </x:c>
      <x:c r="N5224" s="2" t="str">
        <x:v>车辆里程查询_20260901-20260930_1024辆_仪表里程.xlsx / S13</x:v>
      </x:c>
      <x:c r="O5224" s="2" t="str">
        <x:v>车辆里程查询_20260901-20260930_1024辆_GPS里程.xlsx / S224</x:v>
      </x:c>
      <x:c r="P5224" s="2" t="str">
        <x:v>车辆纯氢气里程查询_20260901-20260930_1024辆.xlsx / S493</x:v>
      </x:c>
    </x:row>
    <x:row r="5225" ht="22" customHeight="1">
      <x:c r="A5225" s="2" t="n">
        <x:v>208</x:v>
      </x:c>
      <x:c r="B5225" s="2" t="str">
        <x:v>粤AGP9773</x:v>
      </x:c>
      <x:c r="C5225" s="2" t="str">
        <x:v>何文斌</x:v>
      </x:c>
      <x:c r="D5225" s="8" t="d">
        <x:v>2026-09-16T00:00:00.000Z</x:v>
      </x:c>
      <x:c r="E5225" s="7" t="n">
        <x:v>124.1</x:v>
      </x:c>
      <x:c r="F5225" s="7" t="n">
        <x:v>85.3</x:v>
      </x:c>
      <x:c r="G5225" s="7" t="n">
        <x:v>119.9</x:v>
      </x:c>
      <x:c r="H5225" s="2" t="str">
        <x:v>否</x:v>
      </x:c>
      <x:c r="I5225" s="7" t="n">
        <x:f>IF(AND(ISNUMBER(E5225),ISNUMBER(F5225)),E5225-F5225,"")</x:f>
        <x:v>38.8</x:v>
      </x:c>
      <x:c r="J5225" s="2" t="str">
        <x:f>IF(H5225="否","不适用",IF(AND(ISNUMBER(E5225),ISNUMBER(F5225)),IF(I5225&gt;'规则与名单'!$B$2,"是","否"),"未判定"))</x:f>
        <x:v>不适用</x:v>
      </x:c>
      <x:c r="K5225" s="2" t="str">
        <x:f>IF(J5225="是",IF(ISNUMBER(F5225),"测试日GPS","缺失"),IF(ISNUMBER(G5225),"非测试日纯氢",IF(AND(H5225="是",J5225="未判定"),IF(ISNUMBER(F5225),"测试名单无纯氢GPS","缺失"),IF(ISNUMBER(E5225),"非测试日仪表","缺失"))))</x:f>
        <x:v>非测试日纯氢</x:v>
      </x:c>
      <x:c r="L5225" s="7" t="n">
        <x:f>IF(K5225="缺失","",IF(K5225="非测试日纯氢",G5225,IF(K5225="非测试日仪表",E5225,F5225)))</x:f>
        <x:v>119.9</x:v>
      </x:c>
      <x:c r="M5225" s="2" t="n">
        <x:f>IF(K5225="缺失",1,0)</x:f>
        <x:v>0</x:v>
      </x:c>
      <x:c r="N5225" s="2" t="str">
        <x:v>车辆里程查询_20260901-20260930_1024辆_仪表里程.xlsx / T13</x:v>
      </x:c>
      <x:c r="O5225" s="2" t="str">
        <x:v>车辆里程查询_20260901-20260930_1024辆_GPS里程.xlsx / T224</x:v>
      </x:c>
      <x:c r="P5225" s="2" t="str">
        <x:v>车辆纯氢气里程查询_20260901-20260930_1024辆.xlsx / T493</x:v>
      </x:c>
    </x:row>
    <x:row r="5226" ht="22" customHeight="1">
      <x:c r="A5226" s="2" t="n">
        <x:v>208</x:v>
      </x:c>
      <x:c r="B5226" s="2" t="str">
        <x:v>粤AGP9773</x:v>
      </x:c>
      <x:c r="C5226" s="2" t="str">
        <x:v>何文斌</x:v>
      </x:c>
      <x:c r="D5226" s="8" t="d">
        <x:v>2026-09-17T00:00:00.000Z</x:v>
      </x:c>
      <x:c r="E5226" s="7" t="n">
        <x:v>122.5</x:v>
      </x:c>
      <x:c r="F5226" s="7" t="n">
        <x:v>73.3</x:v>
      </x:c>
      <x:c r="G5226" s="7" t="n">
        <x:v>114.2</x:v>
      </x:c>
      <x:c r="H5226" s="2" t="str">
        <x:v>否</x:v>
      </x:c>
      <x:c r="I5226" s="7" t="n">
        <x:f>IF(AND(ISNUMBER(E5226),ISNUMBER(F5226)),E5226-F5226,"")</x:f>
        <x:v>49.2</x:v>
      </x:c>
      <x:c r="J5226" s="2" t="str">
        <x:f>IF(H5226="否","不适用",IF(AND(ISNUMBER(E5226),ISNUMBER(F5226)),IF(I5226&gt;'规则与名单'!$B$2,"是","否"),"未判定"))</x:f>
        <x:v>不适用</x:v>
      </x:c>
      <x:c r="K5226" s="2" t="str">
        <x:f>IF(J5226="是",IF(ISNUMBER(F5226),"测试日GPS","缺失"),IF(ISNUMBER(G5226),"非测试日纯氢",IF(AND(H5226="是",J5226="未判定"),IF(ISNUMBER(F5226),"测试名单无纯氢GPS","缺失"),IF(ISNUMBER(E5226),"非测试日仪表","缺失"))))</x:f>
        <x:v>非测试日纯氢</x:v>
      </x:c>
      <x:c r="L5226" s="7" t="n">
        <x:f>IF(K5226="缺失","",IF(K5226="非测试日纯氢",G5226,IF(K5226="非测试日仪表",E5226,F5226)))</x:f>
        <x:v>114.2</x:v>
      </x:c>
      <x:c r="M5226" s="2" t="n">
        <x:f>IF(K5226="缺失",1,0)</x:f>
        <x:v>0</x:v>
      </x:c>
      <x:c r="N5226" s="2" t="str">
        <x:v>车辆里程查询_20260901-20260930_1024辆_仪表里程.xlsx / U13</x:v>
      </x:c>
      <x:c r="O5226" s="2" t="str">
        <x:v>车辆里程查询_20260901-20260930_1024辆_GPS里程.xlsx / U224</x:v>
      </x:c>
      <x:c r="P5226" s="2" t="str">
        <x:v>车辆纯氢气里程查询_20260901-20260930_1024辆.xlsx / U493</x:v>
      </x:c>
    </x:row>
    <x:row r="5227" ht="22" customHeight="1">
      <x:c r="A5227" s="2" t="n">
        <x:v>208</x:v>
      </x:c>
      <x:c r="B5227" s="2" t="str">
        <x:v>粤AGP9773</x:v>
      </x:c>
      <x:c r="C5227" s="2" t="str">
        <x:v>何文斌</x:v>
      </x:c>
      <x:c r="D5227" s="8" t="d">
        <x:v>2026-09-18T00:00:00.000Z</x:v>
      </x:c>
      <x:c r="E5227" s="7" t="n">
        <x:v>108</x:v>
      </x:c>
      <x:c r="F5227" s="7" t="n">
        <x:v>107.2</x:v>
      </x:c>
      <x:c r="G5227" s="7" t="n">
        <x:v>63.5</x:v>
      </x:c>
      <x:c r="H5227" s="2" t="str">
        <x:v>否</x:v>
      </x:c>
      <x:c r="I5227" s="7" t="n">
        <x:f>IF(AND(ISNUMBER(E5227),ISNUMBER(F5227)),E5227-F5227,"")</x:f>
        <x:v>0.7999999999999972</x:v>
      </x:c>
      <x:c r="J5227" s="2" t="str">
        <x:f>IF(H5227="否","不适用",IF(AND(ISNUMBER(E5227),ISNUMBER(F5227)),IF(I5227&gt;'规则与名单'!$B$2,"是","否"),"未判定"))</x:f>
        <x:v>不适用</x:v>
      </x:c>
      <x:c r="K5227" s="2" t="str">
        <x:f>IF(J5227="是",IF(ISNUMBER(F5227),"测试日GPS","缺失"),IF(ISNUMBER(G5227),"非测试日纯氢",IF(AND(H5227="是",J5227="未判定"),IF(ISNUMBER(F5227),"测试名单无纯氢GPS","缺失"),IF(ISNUMBER(E5227),"非测试日仪表","缺失"))))</x:f>
        <x:v>非测试日纯氢</x:v>
      </x:c>
      <x:c r="L5227" s="7" t="n">
        <x:f>IF(K5227="缺失","",IF(K5227="非测试日纯氢",G5227,IF(K5227="非测试日仪表",E5227,F5227)))</x:f>
        <x:v>63.5</x:v>
      </x:c>
      <x:c r="M5227" s="2" t="n">
        <x:f>IF(K5227="缺失",1,0)</x:f>
        <x:v>0</x:v>
      </x:c>
      <x:c r="N5227" s="2" t="str">
        <x:v>车辆里程查询_20260901-20260930_1024辆_仪表里程.xlsx / V13</x:v>
      </x:c>
      <x:c r="O5227" s="2" t="str">
        <x:v>车辆里程查询_20260901-20260930_1024辆_GPS里程.xlsx / V224</x:v>
      </x:c>
      <x:c r="P5227" s="2" t="str">
        <x:v>车辆纯氢气里程查询_20260901-20260930_1024辆.xlsx / V493</x:v>
      </x:c>
    </x:row>
    <x:row r="5228" ht="22" customHeight="1">
      <x:c r="A5228" s="2" t="n">
        <x:v>208</x:v>
      </x:c>
      <x:c r="B5228" s="2" t="str">
        <x:v>粤AGP9773</x:v>
      </x:c>
      <x:c r="C5228" s="2" t="str">
        <x:v>何文斌</x:v>
      </x:c>
      <x:c r="D5228" s="8" t="d">
        <x:v>2026-09-19T00:00:00.000Z</x:v>
      </x:c>
      <x:c r="E5228" s="7" t="n">
        <x:v>103.2</x:v>
      </x:c>
      <x:c r="F5228" s="7" t="n">
        <x:v>112.6</x:v>
      </x:c>
      <x:c r="G5228" s="7" t="n">
        <x:v>103</x:v>
      </x:c>
      <x:c r="H5228" s="2" t="str">
        <x:v>否</x:v>
      </x:c>
      <x:c r="I5228" s="7" t="n">
        <x:f>IF(AND(ISNUMBER(E5228),ISNUMBER(F5228)),E5228-F5228,"")</x:f>
        <x:v>-9.399999999999991</x:v>
      </x:c>
      <x:c r="J5228" s="2" t="str">
        <x:f>IF(H5228="否","不适用",IF(AND(ISNUMBER(E5228),ISNUMBER(F5228)),IF(I5228&gt;'规则与名单'!$B$2,"是","否"),"未判定"))</x:f>
        <x:v>不适用</x:v>
      </x:c>
      <x:c r="K5228" s="2" t="str">
        <x:f>IF(J5228="是",IF(ISNUMBER(F5228),"测试日GPS","缺失"),IF(ISNUMBER(G5228),"非测试日纯氢",IF(AND(H5228="是",J5228="未判定"),IF(ISNUMBER(F5228),"测试名单无纯氢GPS","缺失"),IF(ISNUMBER(E5228),"非测试日仪表","缺失"))))</x:f>
        <x:v>非测试日纯氢</x:v>
      </x:c>
      <x:c r="L5228" s="7" t="n">
        <x:f>IF(K5228="缺失","",IF(K5228="非测试日纯氢",G5228,IF(K5228="非测试日仪表",E5228,F5228)))</x:f>
        <x:v>103</x:v>
      </x:c>
      <x:c r="M5228" s="2" t="n">
        <x:f>IF(K5228="缺失",1,0)</x:f>
        <x:v>0</x:v>
      </x:c>
      <x:c r="N5228" s="2" t="str">
        <x:v>车辆里程查询_20260901-20260930_1024辆_仪表里程.xlsx / W13</x:v>
      </x:c>
      <x:c r="O5228" s="2" t="str">
        <x:v>车辆里程查询_20260901-20260930_1024辆_GPS里程.xlsx / W224</x:v>
      </x:c>
      <x:c r="P5228" s="2" t="str">
        <x:v>车辆纯氢气里程查询_20260901-20260930_1024辆.xlsx / W493</x:v>
      </x:c>
    </x:row>
    <x:row r="5229" ht="22" customHeight="1">
      <x:c r="A5229" s="2" t="n">
        <x:v>208</x:v>
      </x:c>
      <x:c r="B5229" s="2" t="str">
        <x:v>粤AGP9773</x:v>
      </x:c>
      <x:c r="C5229" s="2" t="str">
        <x:v>何文斌</x:v>
      </x:c>
      <x:c r="D5229" s="8" t="d">
        <x:v>2026-09-20T00:00:00.000Z</x:v>
      </x:c>
      <x:c r="E5229" s="7" t="n">
        <x:v>152.5</x:v>
      </x:c>
      <x:c r="F5229" s="7" t="n">
        <x:v>93.3</x:v>
      </x:c>
      <x:c r="G5229" s="7" t="n">
        <x:v>138</x:v>
      </x:c>
      <x:c r="H5229" s="2" t="str">
        <x:v>否</x:v>
      </x:c>
      <x:c r="I5229" s="7" t="n">
        <x:f>IF(AND(ISNUMBER(E5229),ISNUMBER(F5229)),E5229-F5229,"")</x:f>
        <x:v>59.2</x:v>
      </x:c>
      <x:c r="J5229" s="2" t="str">
        <x:f>IF(H5229="否","不适用",IF(AND(ISNUMBER(E5229),ISNUMBER(F5229)),IF(I5229&gt;'规则与名单'!$B$2,"是","否"),"未判定"))</x:f>
        <x:v>不适用</x:v>
      </x:c>
      <x:c r="K5229" s="2" t="str">
        <x:f>IF(J5229="是",IF(ISNUMBER(F5229),"测试日GPS","缺失"),IF(ISNUMBER(G5229),"非测试日纯氢",IF(AND(H5229="是",J5229="未判定"),IF(ISNUMBER(F5229),"测试名单无纯氢GPS","缺失"),IF(ISNUMBER(E5229),"非测试日仪表","缺失"))))</x:f>
        <x:v>非测试日纯氢</x:v>
      </x:c>
      <x:c r="L5229" s="7" t="n">
        <x:f>IF(K5229="缺失","",IF(K5229="非测试日纯氢",G5229,IF(K5229="非测试日仪表",E5229,F5229)))</x:f>
        <x:v>138</x:v>
      </x:c>
      <x:c r="M5229" s="2" t="n">
        <x:f>IF(K5229="缺失",1,0)</x:f>
        <x:v>0</x:v>
      </x:c>
      <x:c r="N5229" s="2" t="str">
        <x:v>车辆里程查询_20260901-20260930_1024辆_仪表里程.xlsx / X13</x:v>
      </x:c>
      <x:c r="O5229" s="2" t="str">
        <x:v>车辆里程查询_20260901-20260930_1024辆_GPS里程.xlsx / X224</x:v>
      </x:c>
      <x:c r="P5229" s="2" t="str">
        <x:v>车辆纯氢气里程查询_20260901-20260930_1024辆.xlsx / X493</x:v>
      </x:c>
    </x:row>
    <x:row r="5230" ht="22" customHeight="1">
      <x:c r="A5230" s="2" t="n">
        <x:v>208</x:v>
      </x:c>
      <x:c r="B5230" s="2" t="str">
        <x:v>粤AGP9773</x:v>
      </x:c>
      <x:c r="C5230" s="2" t="str">
        <x:v>何文斌</x:v>
      </x:c>
      <x:c r="D5230" s="8" t="d">
        <x:v>2026-09-21T00:00:00.000Z</x:v>
      </x:c>
      <x:c r="E5230" s="7" t="n">
        <x:v>137.1</x:v>
      </x:c>
      <x:c r="F5230" s="7" t="n">
        <x:v>131.6</x:v>
      </x:c>
      <x:c r="G5230" s="7" t="n">
        <x:v>107.8</x:v>
      </x:c>
      <x:c r="H5230" s="2" t="str">
        <x:v>否</x:v>
      </x:c>
      <x:c r="I5230" s="7" t="n">
        <x:f>IF(AND(ISNUMBER(E5230),ISNUMBER(F5230)),E5230-F5230,"")</x:f>
        <x:v>5.5</x:v>
      </x:c>
      <x:c r="J5230" s="2" t="str">
        <x:f>IF(H5230="否","不适用",IF(AND(ISNUMBER(E5230),ISNUMBER(F5230)),IF(I5230&gt;'规则与名单'!$B$2,"是","否"),"未判定"))</x:f>
        <x:v>不适用</x:v>
      </x:c>
      <x:c r="K5230" s="2" t="str">
        <x:f>IF(J5230="是",IF(ISNUMBER(F5230),"测试日GPS","缺失"),IF(ISNUMBER(G5230),"非测试日纯氢",IF(AND(H5230="是",J5230="未判定"),IF(ISNUMBER(F5230),"测试名单无纯氢GPS","缺失"),IF(ISNUMBER(E5230),"非测试日仪表","缺失"))))</x:f>
        <x:v>非测试日纯氢</x:v>
      </x:c>
      <x:c r="L5230" s="7" t="n">
        <x:f>IF(K5230="缺失","",IF(K5230="非测试日纯氢",G5230,IF(K5230="非测试日仪表",E5230,F5230)))</x:f>
        <x:v>107.8</x:v>
      </x:c>
      <x:c r="M5230" s="2" t="n">
        <x:f>IF(K5230="缺失",1,0)</x:f>
        <x:v>0</x:v>
      </x:c>
      <x:c r="N5230" s="2" t="str">
        <x:v>车辆里程查询_20260901-20260930_1024辆_仪表里程.xlsx / Y13</x:v>
      </x:c>
      <x:c r="O5230" s="2" t="str">
        <x:v>车辆里程查询_20260901-20260930_1024辆_GPS里程.xlsx / Y224</x:v>
      </x:c>
      <x:c r="P5230" s="2" t="str">
        <x:v>车辆纯氢气里程查询_20260901-20260930_1024辆.xlsx / Y493</x:v>
      </x:c>
    </x:row>
    <x:row r="5231" ht="22" customHeight="1">
      <x:c r="A5231" s="2" t="n">
        <x:v>208</x:v>
      </x:c>
      <x:c r="B5231" s="2" t="str">
        <x:v>粤AGP9773</x:v>
      </x:c>
      <x:c r="C5231" s="2" t="str">
        <x:v>何文斌</x:v>
      </x:c>
      <x:c r="D5231" s="8" t="d">
        <x:v>2026-09-22T00:00:00.000Z</x:v>
      </x:c>
      <x:c r="E5231" s="7" t="n">
        <x:v>133.2</x:v>
      </x:c>
      <x:c r="F5231" s="7" t="n">
        <x:v>127</x:v>
      </x:c>
      <x:c r="G5231" s="7" t="n">
        <x:v>122.2</x:v>
      </x:c>
      <x:c r="H5231" s="2" t="str">
        <x:v>否</x:v>
      </x:c>
      <x:c r="I5231" s="7" t="n">
        <x:f>IF(AND(ISNUMBER(E5231),ISNUMBER(F5231)),E5231-F5231,"")</x:f>
        <x:v>6.199999999999989</x:v>
      </x:c>
      <x:c r="J5231" s="2" t="str">
        <x:f>IF(H5231="否","不适用",IF(AND(ISNUMBER(E5231),ISNUMBER(F5231)),IF(I5231&gt;'规则与名单'!$B$2,"是","否"),"未判定"))</x:f>
        <x:v>不适用</x:v>
      </x:c>
      <x:c r="K5231" s="2" t="str">
        <x:f>IF(J5231="是",IF(ISNUMBER(F5231),"测试日GPS","缺失"),IF(ISNUMBER(G5231),"非测试日纯氢",IF(AND(H5231="是",J5231="未判定"),IF(ISNUMBER(F5231),"测试名单无纯氢GPS","缺失"),IF(ISNUMBER(E5231),"非测试日仪表","缺失"))))</x:f>
        <x:v>非测试日纯氢</x:v>
      </x:c>
      <x:c r="L5231" s="7" t="n">
        <x:f>IF(K5231="缺失","",IF(K5231="非测试日纯氢",G5231,IF(K5231="非测试日仪表",E5231,F5231)))</x:f>
        <x:v>122.2</x:v>
      </x:c>
      <x:c r="M5231" s="2" t="n">
        <x:f>IF(K5231="缺失",1,0)</x:f>
        <x:v>0</x:v>
      </x:c>
      <x:c r="N5231" s="2" t="str">
        <x:v>车辆里程查询_20260901-20260930_1024辆_仪表里程.xlsx / Z13</x:v>
      </x:c>
      <x:c r="O5231" s="2" t="str">
        <x:v>车辆里程查询_20260901-20260930_1024辆_GPS里程.xlsx / Z224</x:v>
      </x:c>
      <x:c r="P5231" s="2" t="str">
        <x:v>车辆纯氢气里程查询_20260901-20260930_1024辆.xlsx / Z493</x:v>
      </x:c>
    </x:row>
    <x:row r="5232" ht="22" customHeight="1">
      <x:c r="A5232" s="2" t="n">
        <x:v>208</x:v>
      </x:c>
      <x:c r="B5232" s="2" t="str">
        <x:v>粤AGP9773</x:v>
      </x:c>
      <x:c r="C5232" s="2" t="str">
        <x:v>何文斌</x:v>
      </x:c>
      <x:c r="D5232" s="8" t="d">
        <x:v>2026-09-23T00:00:00.000Z</x:v>
      </x:c>
      <x:c r="E5232" s="7" t="n">
        <x:v>188.1</x:v>
      </x:c>
      <x:c r="F5232" s="7" t="n">
        <x:v>274.3</x:v>
      </x:c>
      <x:c r="G5232" s="7" t="n">
        <x:v>184.8</x:v>
      </x:c>
      <x:c r="H5232" s="2" t="str">
        <x:v>否</x:v>
      </x:c>
      <x:c r="I5232" s="7" t="n">
        <x:f>IF(AND(ISNUMBER(E5232),ISNUMBER(F5232)),E5232-F5232,"")</x:f>
        <x:v>-86.20000000000002</x:v>
      </x:c>
      <x:c r="J5232" s="2" t="str">
        <x:f>IF(H5232="否","不适用",IF(AND(ISNUMBER(E5232),ISNUMBER(F5232)),IF(I5232&gt;'规则与名单'!$B$2,"是","否"),"未判定"))</x:f>
        <x:v>不适用</x:v>
      </x:c>
      <x:c r="K5232" s="2" t="str">
        <x:f>IF(J5232="是",IF(ISNUMBER(F5232),"测试日GPS","缺失"),IF(ISNUMBER(G5232),"非测试日纯氢",IF(AND(H5232="是",J5232="未判定"),IF(ISNUMBER(F5232),"测试名单无纯氢GPS","缺失"),IF(ISNUMBER(E5232),"非测试日仪表","缺失"))))</x:f>
        <x:v>非测试日纯氢</x:v>
      </x:c>
      <x:c r="L5232" s="7" t="n">
        <x:f>IF(K5232="缺失","",IF(K5232="非测试日纯氢",G5232,IF(K5232="非测试日仪表",E5232,F5232)))</x:f>
        <x:v>184.8</x:v>
      </x:c>
      <x:c r="M5232" s="2" t="n">
        <x:f>IF(K5232="缺失",1,0)</x:f>
        <x:v>0</x:v>
      </x:c>
      <x:c r="N5232" s="2" t="str">
        <x:v>车辆里程查询_20260901-20260930_1024辆_仪表里程.xlsx / AA13</x:v>
      </x:c>
      <x:c r="O5232" s="2" t="str">
        <x:v>车辆里程查询_20260901-20260930_1024辆_GPS里程.xlsx / AA224</x:v>
      </x:c>
      <x:c r="P5232" s="2" t="str">
        <x:v>车辆纯氢气里程查询_20260901-20260930_1024辆.xlsx / AA493</x:v>
      </x:c>
    </x:row>
    <x:row r="5233" ht="22" customHeight="1">
      <x:c r="A5233" s="2" t="n">
        <x:v>208</x:v>
      </x:c>
      <x:c r="B5233" s="2" t="str">
        <x:v>粤AGP9773</x:v>
      </x:c>
      <x:c r="C5233" s="2" t="str">
        <x:v>何文斌</x:v>
      </x:c>
      <x:c r="D5233" s="8" t="d">
        <x:v>2026-09-24T00:00:00.000Z</x:v>
      </x:c>
      <x:c r="E5233" s="7" t="n">
        <x:v>191.6</x:v>
      </x:c>
      <x:c r="F5233" s="7" t="n">
        <x:v>54</x:v>
      </x:c>
      <x:c r="G5233" s="7" t="n">
        <x:v>189.6</x:v>
      </x:c>
      <x:c r="H5233" s="2" t="str">
        <x:v>否</x:v>
      </x:c>
      <x:c r="I5233" s="7" t="n">
        <x:f>IF(AND(ISNUMBER(E5233),ISNUMBER(F5233)),E5233-F5233,"")</x:f>
        <x:v>137.6</x:v>
      </x:c>
      <x:c r="J5233" s="2" t="str">
        <x:f>IF(H5233="否","不适用",IF(AND(ISNUMBER(E5233),ISNUMBER(F5233)),IF(I5233&gt;'规则与名单'!$B$2,"是","否"),"未判定"))</x:f>
        <x:v>不适用</x:v>
      </x:c>
      <x:c r="K5233" s="2" t="str">
        <x:f>IF(J5233="是",IF(ISNUMBER(F5233),"测试日GPS","缺失"),IF(ISNUMBER(G5233),"非测试日纯氢",IF(AND(H5233="是",J5233="未判定"),IF(ISNUMBER(F5233),"测试名单无纯氢GPS","缺失"),IF(ISNUMBER(E5233),"非测试日仪表","缺失"))))</x:f>
        <x:v>非测试日纯氢</x:v>
      </x:c>
      <x:c r="L5233" s="7" t="n">
        <x:f>IF(K5233="缺失","",IF(K5233="非测试日纯氢",G5233,IF(K5233="非测试日仪表",E5233,F5233)))</x:f>
        <x:v>189.6</x:v>
      </x:c>
      <x:c r="M5233" s="2" t="n">
        <x:f>IF(K5233="缺失",1,0)</x:f>
        <x:v>0</x:v>
      </x:c>
      <x:c r="N5233" s="2" t="str">
        <x:v>车辆里程查询_20260901-20260930_1024辆_仪表里程.xlsx / AB13</x:v>
      </x:c>
      <x:c r="O5233" s="2" t="str">
        <x:v>车辆里程查询_20260901-20260930_1024辆_GPS里程.xlsx / AB224</x:v>
      </x:c>
      <x:c r="P5233" s="2" t="str">
        <x:v>车辆纯氢气里程查询_20260901-20260930_1024辆.xlsx / AB493</x:v>
      </x:c>
    </x:row>
    <x:row r="5234" ht="22" customHeight="1">
      <x:c r="A5234" s="2" t="n">
        <x:v>208</x:v>
      </x:c>
      <x:c r="B5234" s="2" t="str">
        <x:v>粤AGP9773</x:v>
      </x:c>
      <x:c r="C5234" s="2" t="str">
        <x:v>何文斌</x:v>
      </x:c>
      <x:c r="D5234" s="8" t="d">
        <x:v>2026-09-25T00:00:00.000Z</x:v>
      </x:c>
      <x:c r="E5234" s="7"/>
      <x:c r="F5234" s="7" t="n">
        <x:v>0</x:v>
      </x:c>
      <x:c r="G5234" s="7"/>
      <x:c r="H5234" s="2" t="str">
        <x:v>否</x:v>
      </x:c>
      <x:c r="I5234" s="7" t="str">
        <x:f>IF(AND(ISNUMBER(E5234),ISNUMBER(F5234)),E5234-F5234,"")</x:f>
      </x:c>
      <x:c r="J5234" s="2" t="str">
        <x:f>IF(H5234="否","不适用",IF(AND(ISNUMBER(E5234),ISNUMBER(F5234)),IF(I5234&gt;'规则与名单'!$B$2,"是","否"),"未判定"))</x:f>
        <x:v>不适用</x:v>
      </x:c>
      <x:c r="K5234" s="2" t="str">
        <x:f>IF(J5234="是",IF(ISNUMBER(F5234),"测试日GPS","缺失"),IF(ISNUMBER(G5234),"非测试日纯氢",IF(AND(H5234="是",J5234="未判定"),IF(ISNUMBER(F5234),"测试名单无纯氢GPS","缺失"),IF(ISNUMBER(E5234),"非测试日仪表","缺失"))))</x:f>
        <x:v>缺失</x:v>
      </x:c>
      <x:c r="L5234" s="7" t="str">
        <x:f>IF(K5234="缺失","",IF(K5234="非测试日纯氢",G5234,IF(K5234="非测试日仪表",E5234,F5234)))</x:f>
      </x:c>
      <x:c r="M5234" s="2" t="n">
        <x:f>IF(K5234="缺失",1,0)</x:f>
        <x:v>1</x:v>
      </x:c>
      <x:c r="N5234" s="2" t="str">
        <x:v>车辆里程查询_20260901-20260930_1024辆_仪表里程.xlsx / AC13</x:v>
      </x:c>
      <x:c r="O5234" s="2" t="str">
        <x:v>车辆里程查询_20260901-20260930_1024辆_GPS里程.xlsx / AC224</x:v>
      </x:c>
      <x:c r="P5234" s="2" t="str">
        <x:v>车辆纯氢气里程查询_20260901-20260930_1024辆.xlsx / AC493</x:v>
      </x:c>
    </x:row>
    <x:row r="5235" ht="22" customHeight="1">
      <x:c r="A5235" s="2" t="n">
        <x:v>208</x:v>
      </x:c>
      <x:c r="B5235" s="2" t="str">
        <x:v>粤AGP9773</x:v>
      </x:c>
      <x:c r="C5235" s="2" t="str">
        <x:v>何文斌</x:v>
      </x:c>
      <x:c r="D5235" s="8" t="d">
        <x:v>2026-09-26T00:00:00.000Z</x:v>
      </x:c>
      <x:c r="E5235" s="7" t="n">
        <x:v>191.2</x:v>
      </x:c>
      <x:c r="F5235" s="7" t="n">
        <x:v>119.3</x:v>
      </x:c>
      <x:c r="G5235" s="7" t="n">
        <x:v>191.1</x:v>
      </x:c>
      <x:c r="H5235" s="2" t="str">
        <x:v>否</x:v>
      </x:c>
      <x:c r="I5235" s="7" t="n">
        <x:f>IF(AND(ISNUMBER(E5235),ISNUMBER(F5235)),E5235-F5235,"")</x:f>
        <x:v>71.89999999999999</x:v>
      </x:c>
      <x:c r="J5235" s="2" t="str">
        <x:f>IF(H5235="否","不适用",IF(AND(ISNUMBER(E5235),ISNUMBER(F5235)),IF(I5235&gt;'规则与名单'!$B$2,"是","否"),"未判定"))</x:f>
        <x:v>不适用</x:v>
      </x:c>
      <x:c r="K5235" s="2" t="str">
        <x:f>IF(J5235="是",IF(ISNUMBER(F5235),"测试日GPS","缺失"),IF(ISNUMBER(G5235),"非测试日纯氢",IF(AND(H5235="是",J5235="未判定"),IF(ISNUMBER(F5235),"测试名单无纯氢GPS","缺失"),IF(ISNUMBER(E5235),"非测试日仪表","缺失"))))</x:f>
        <x:v>非测试日纯氢</x:v>
      </x:c>
      <x:c r="L5235" s="7" t="n">
        <x:f>IF(K5235="缺失","",IF(K5235="非测试日纯氢",G5235,IF(K5235="非测试日仪表",E5235,F5235)))</x:f>
        <x:v>191.1</x:v>
      </x:c>
      <x:c r="M5235" s="2" t="n">
        <x:f>IF(K5235="缺失",1,0)</x:f>
        <x:v>0</x:v>
      </x:c>
      <x:c r="N5235" s="2" t="str">
        <x:v>车辆里程查询_20260901-20260930_1024辆_仪表里程.xlsx / AD13</x:v>
      </x:c>
      <x:c r="O5235" s="2" t="str">
        <x:v>车辆里程查询_20260901-20260930_1024辆_GPS里程.xlsx / AD224</x:v>
      </x:c>
      <x:c r="P5235" s="2" t="str">
        <x:v>车辆纯氢气里程查询_20260901-20260930_1024辆.xlsx / AD493</x:v>
      </x:c>
    </x:row>
    <x:row r="5236" ht="22" customHeight="1">
      <x:c r="A5236" s="2" t="n">
        <x:v>208</x:v>
      </x:c>
      <x:c r="B5236" s="2" t="str">
        <x:v>粤AGP9773</x:v>
      </x:c>
      <x:c r="C5236" s="2" t="str">
        <x:v>何文斌</x:v>
      </x:c>
      <x:c r="D5236" s="8" t="d">
        <x:v>2026-09-27T00:00:00.000Z</x:v>
      </x:c>
      <x:c r="E5236" s="7" t="n">
        <x:v>179.1</x:v>
      </x:c>
      <x:c r="F5236" s="7" t="n">
        <x:v>177.3</x:v>
      </x:c>
      <x:c r="G5236" s="7" t="n">
        <x:v>177.5</x:v>
      </x:c>
      <x:c r="H5236" s="2" t="str">
        <x:v>否</x:v>
      </x:c>
      <x:c r="I5236" s="7" t="n">
        <x:f>IF(AND(ISNUMBER(E5236),ISNUMBER(F5236)),E5236-F5236,"")</x:f>
        <x:v>1.799999999999983</x:v>
      </x:c>
      <x:c r="J5236" s="2" t="str">
        <x:f>IF(H5236="否","不适用",IF(AND(ISNUMBER(E5236),ISNUMBER(F5236)),IF(I5236&gt;'规则与名单'!$B$2,"是","否"),"未判定"))</x:f>
        <x:v>不适用</x:v>
      </x:c>
      <x:c r="K5236" s="2" t="str">
        <x:f>IF(J5236="是",IF(ISNUMBER(F5236),"测试日GPS","缺失"),IF(ISNUMBER(G5236),"非测试日纯氢",IF(AND(H5236="是",J5236="未判定"),IF(ISNUMBER(F5236),"测试名单无纯氢GPS","缺失"),IF(ISNUMBER(E5236),"非测试日仪表","缺失"))))</x:f>
        <x:v>非测试日纯氢</x:v>
      </x:c>
      <x:c r="L5236" s="7" t="n">
        <x:f>IF(K5236="缺失","",IF(K5236="非测试日纯氢",G5236,IF(K5236="非测试日仪表",E5236,F5236)))</x:f>
        <x:v>177.5</x:v>
      </x:c>
      <x:c r="M5236" s="2" t="n">
        <x:f>IF(K5236="缺失",1,0)</x:f>
        <x:v>0</x:v>
      </x:c>
      <x:c r="N5236" s="2" t="str">
        <x:v>车辆里程查询_20260901-20260930_1024辆_仪表里程.xlsx / AE13</x:v>
      </x:c>
      <x:c r="O5236" s="2" t="str">
        <x:v>车辆里程查询_20260901-20260930_1024辆_GPS里程.xlsx / AE224</x:v>
      </x:c>
      <x:c r="P5236" s="2" t="str">
        <x:v>车辆纯氢气里程查询_20260901-20260930_1024辆.xlsx / AE493</x:v>
      </x:c>
    </x:row>
    <x:row r="5237" ht="22" customHeight="1">
      <x:c r="A5237" s="2" t="n">
        <x:v>208</x:v>
      </x:c>
      <x:c r="B5237" s="2" t="str">
        <x:v>粤AGP9773</x:v>
      </x:c>
      <x:c r="C5237" s="2" t="str">
        <x:v>何文斌</x:v>
      </x:c>
      <x:c r="D5237" s="8" t="d">
        <x:v>2026-09-28T00:00:00.000Z</x:v>
      </x:c>
      <x:c r="E5237" s="7" t="n">
        <x:v>198.3</x:v>
      </x:c>
      <x:c r="F5237" s="7" t="n">
        <x:v>26.1</x:v>
      </x:c>
      <x:c r="G5237" s="7" t="n">
        <x:v>198.3</x:v>
      </x:c>
      <x:c r="H5237" s="2" t="str">
        <x:v>否</x:v>
      </x:c>
      <x:c r="I5237" s="7" t="n">
        <x:f>IF(AND(ISNUMBER(E5237),ISNUMBER(F5237)),E5237-F5237,"")</x:f>
        <x:v>172.20000000000002</x:v>
      </x:c>
      <x:c r="J5237" s="2" t="str">
        <x:f>IF(H5237="否","不适用",IF(AND(ISNUMBER(E5237),ISNUMBER(F5237)),IF(I5237&gt;'规则与名单'!$B$2,"是","否"),"未判定"))</x:f>
        <x:v>不适用</x:v>
      </x:c>
      <x:c r="K5237" s="2" t="str">
        <x:f>IF(J5237="是",IF(ISNUMBER(F5237),"测试日GPS","缺失"),IF(ISNUMBER(G5237),"非测试日纯氢",IF(AND(H5237="是",J5237="未判定"),IF(ISNUMBER(F5237),"测试名单无纯氢GPS","缺失"),IF(ISNUMBER(E5237),"非测试日仪表","缺失"))))</x:f>
        <x:v>非测试日纯氢</x:v>
      </x:c>
      <x:c r="L5237" s="7" t="n">
        <x:f>IF(K5237="缺失","",IF(K5237="非测试日纯氢",G5237,IF(K5237="非测试日仪表",E5237,F5237)))</x:f>
        <x:v>198.3</x:v>
      </x:c>
      <x:c r="M5237" s="2" t="n">
        <x:f>IF(K5237="缺失",1,0)</x:f>
        <x:v>0</x:v>
      </x:c>
      <x:c r="N5237" s="2" t="str">
        <x:v>车辆里程查询_20260901-20260930_1024辆_仪表里程.xlsx / AF13</x:v>
      </x:c>
      <x:c r="O5237" s="2" t="str">
        <x:v>车辆里程查询_20260901-20260930_1024辆_GPS里程.xlsx / AF224</x:v>
      </x:c>
      <x:c r="P5237" s="2" t="str">
        <x:v>车辆纯氢气里程查询_20260901-20260930_1024辆.xlsx / AF493</x:v>
      </x:c>
    </x:row>
    <x:row r="5238" ht="22" customHeight="1">
      <x:c r="A5238" s="2" t="n">
        <x:v>208</x:v>
      </x:c>
      <x:c r="B5238" s="2" t="str">
        <x:v>粤AGP9773</x:v>
      </x:c>
      <x:c r="C5238" s="2" t="str">
        <x:v>何文斌</x:v>
      </x:c>
      <x:c r="D5238" s="8" t="d">
        <x:v>2026-09-29T00:00:00.000Z</x:v>
      </x:c>
      <x:c r="E5238" s="7" t="n">
        <x:v>224.1</x:v>
      </x:c>
      <x:c r="F5238" s="7" t="n">
        <x:v>124</x:v>
      </x:c>
      <x:c r="G5238" s="7" t="n">
        <x:v>224.1</x:v>
      </x:c>
      <x:c r="H5238" s="2" t="str">
        <x:v>否</x:v>
      </x:c>
      <x:c r="I5238" s="7" t="n">
        <x:f>IF(AND(ISNUMBER(E5238),ISNUMBER(F5238)),E5238-F5238,"")</x:f>
        <x:v>100.1</x:v>
      </x:c>
      <x:c r="J5238" s="2" t="str">
        <x:f>IF(H5238="否","不适用",IF(AND(ISNUMBER(E5238),ISNUMBER(F5238)),IF(I5238&gt;'规则与名单'!$B$2,"是","否"),"未判定"))</x:f>
        <x:v>不适用</x:v>
      </x:c>
      <x:c r="K5238" s="2" t="str">
        <x:f>IF(J5238="是",IF(ISNUMBER(F5238),"测试日GPS","缺失"),IF(ISNUMBER(G5238),"非测试日纯氢",IF(AND(H5238="是",J5238="未判定"),IF(ISNUMBER(F5238),"测试名单无纯氢GPS","缺失"),IF(ISNUMBER(E5238),"非测试日仪表","缺失"))))</x:f>
        <x:v>非测试日纯氢</x:v>
      </x:c>
      <x:c r="L5238" s="7" t="n">
        <x:f>IF(K5238="缺失","",IF(K5238="非测试日纯氢",G5238,IF(K5238="非测试日仪表",E5238,F5238)))</x:f>
        <x:v>224.1</x:v>
      </x:c>
      <x:c r="M5238" s="2" t="n">
        <x:f>IF(K5238="缺失",1,0)</x:f>
        <x:v>0</x:v>
      </x:c>
      <x:c r="N5238" s="2" t="str">
        <x:v>车辆里程查询_20260901-20260930_1024辆_仪表里程.xlsx / AG13</x:v>
      </x:c>
      <x:c r="O5238" s="2" t="str">
        <x:v>车辆里程查询_20260901-20260930_1024辆_GPS里程.xlsx / AG224</x:v>
      </x:c>
      <x:c r="P5238" s="2" t="str">
        <x:v>车辆纯氢气里程查询_20260901-20260930_1024辆.xlsx / AG493</x:v>
      </x:c>
    </x:row>
    <x:row r="5239" ht="22" customHeight="1">
      <x:c r="A5239" s="2" t="n">
        <x:v>208</x:v>
      </x:c>
      <x:c r="B5239" s="2" t="str">
        <x:v>粤AGP9773</x:v>
      </x:c>
      <x:c r="C5239" s="2" t="str">
        <x:v>何文斌</x:v>
      </x:c>
      <x:c r="D5239" s="8" t="d">
        <x:v>2026-09-30T00:00:00.000Z</x:v>
      </x:c>
      <x:c r="E5239" s="7" t="n">
        <x:v>194.8</x:v>
      </x:c>
      <x:c r="F5239" s="7" t="n">
        <x:v>113.3</x:v>
      </x:c>
      <x:c r="G5239" s="7" t="n">
        <x:v>194.8</x:v>
      </x:c>
      <x:c r="H5239" s="2" t="str">
        <x:v>否</x:v>
      </x:c>
      <x:c r="I5239" s="7" t="n">
        <x:f>IF(AND(ISNUMBER(E5239),ISNUMBER(F5239)),E5239-F5239,"")</x:f>
        <x:v>81.50000000000001</x:v>
      </x:c>
      <x:c r="J5239" s="2" t="str">
        <x:f>IF(H5239="否","不适用",IF(AND(ISNUMBER(E5239),ISNUMBER(F5239)),IF(I5239&gt;'规则与名单'!$B$2,"是","否"),"未判定"))</x:f>
        <x:v>不适用</x:v>
      </x:c>
      <x:c r="K5239" s="2" t="str">
        <x:f>IF(J5239="是",IF(ISNUMBER(F5239),"测试日GPS","缺失"),IF(ISNUMBER(G5239),"非测试日纯氢",IF(AND(H5239="是",J5239="未判定"),IF(ISNUMBER(F5239),"测试名单无纯氢GPS","缺失"),IF(ISNUMBER(E5239),"非测试日仪表","缺失"))))</x:f>
        <x:v>非测试日纯氢</x:v>
      </x:c>
      <x:c r="L5239" s="7" t="n">
        <x:f>IF(K5239="缺失","",IF(K5239="非测试日纯氢",G5239,IF(K5239="非测试日仪表",E5239,F5239)))</x:f>
        <x:v>194.8</x:v>
      </x:c>
      <x:c r="M5239" s="2" t="n">
        <x:f>IF(K5239="缺失",1,0)</x:f>
        <x:v>0</x:v>
      </x:c>
      <x:c r="N5239" s="2" t="str">
        <x:v>车辆里程查询_20260901-20260930_1024辆_仪表里程.xlsx / AH13</x:v>
      </x:c>
      <x:c r="O5239" s="2" t="str">
        <x:v>车辆里程查询_20260901-20260930_1024辆_GPS里程.xlsx / AH224</x:v>
      </x:c>
      <x:c r="P5239" s="2" t="str">
        <x:v>车辆纯氢气里程查询_20260901-20260930_1024辆.xlsx / AH493</x:v>
      </x:c>
    </x:row>
    <x:row r="5240" ht="22" customHeight="1">
      <x:c r="A5240" s="2" t="n">
        <x:v>209</x:v>
      </x:c>
      <x:c r="B5240" s="2" t="str">
        <x:v>粤AGR8739</x:v>
      </x:c>
      <x:c r="C5240" s="2" t="str">
        <x:v>何文斌</x:v>
      </x:c>
      <x:c r="D5240" s="8" t="d">
        <x:v>2026-09-22T00:00:00.000Z</x:v>
      </x:c>
      <x:c r="E5240" s="7" t="n">
        <x:v>115.1</x:v>
      </x:c>
      <x:c r="F5240" s="7" t="n">
        <x:v>51.6</x:v>
      </x:c>
      <x:c r="G5240" s="7" t="n">
        <x:v>40.8</x:v>
      </x:c>
      <x:c r="H5240" s="2" t="str">
        <x:v>是</x:v>
      </x:c>
      <x:c r="I5240" s="7" t="n">
        <x:f>IF(AND(ISNUMBER(E5240),ISNUMBER(F5240)),E5240-F5240,"")</x:f>
        <x:v>63.49999999999999</x:v>
      </x:c>
      <x:c r="J5240" s="2" t="str">
        <x:f>IF(H5240="否","不适用",IF(AND(ISNUMBER(E5240),ISNUMBER(F5240)),IF(I5240&gt;'规则与名单'!$B$2,"是","否"),"未判定"))</x:f>
        <x:v>是</x:v>
      </x:c>
      <x:c r="K5240" s="2" t="str">
        <x:f>IF(J5240="是",IF(ISNUMBER(F5240),"测试日GPS","缺失"),IF(ISNUMBER(G5240),"非测试日纯氢",IF(AND(H5240="是",J5240="未判定"),IF(ISNUMBER(F5240),"测试名单无纯氢GPS","缺失"),IF(ISNUMBER(E5240),"非测试日仪表","缺失"))))</x:f>
        <x:v>测试日GPS</x:v>
      </x:c>
      <x:c r="L5240" s="7" t="n">
        <x:f>IF(K5240="缺失","",IF(K5240="非测试日纯氢",G5240,IF(K5240="非测试日仪表",E5240,F5240)))</x:f>
        <x:v>51.6</x:v>
      </x:c>
      <x:c r="M5240" s="2" t="n">
        <x:f>IF(K5240="缺失",1,0)</x:f>
        <x:v>0</x:v>
      </x:c>
      <x:c r="N5240" s="2" t="str">
        <x:v>车辆里程查询_20260901-20260930_1024辆_仪表里程.xlsx / Z236</x:v>
      </x:c>
      <x:c r="O5240" s="2" t="str">
        <x:v>车辆里程查询_20260901-20260930_1024辆_GPS里程.xlsx / Z139</x:v>
      </x:c>
      <x:c r="P5240" s="2" t="str">
        <x:v>车辆纯氢气里程查询_20260901-20260930_1024辆.xlsx / Z440</x:v>
      </x:c>
    </x:row>
    <x:row r="5241" ht="22" customHeight="1">
      <x:c r="A5241" s="2" t="n">
        <x:v>209</x:v>
      </x:c>
      <x:c r="B5241" s="2" t="str">
        <x:v>粤AGR8739</x:v>
      </x:c>
      <x:c r="C5241" s="2" t="str">
        <x:v>何文斌</x:v>
      </x:c>
      <x:c r="D5241" s="8" t="d">
        <x:v>2026-09-23T00:00:00.000Z</x:v>
      </x:c>
      <x:c r="E5241" s="7" t="n">
        <x:v>179.4</x:v>
      </x:c>
      <x:c r="F5241" s="7" t="n">
        <x:v>178.6</x:v>
      </x:c>
      <x:c r="G5241" s="7" t="n">
        <x:v>175.3</x:v>
      </x:c>
      <x:c r="H5241" s="2" t="str">
        <x:v>是</x:v>
      </x:c>
      <x:c r="I5241" s="7" t="n">
        <x:f>IF(AND(ISNUMBER(E5241),ISNUMBER(F5241)),E5241-F5241,"")</x:f>
        <x:v>0.8000000000000114</x:v>
      </x:c>
      <x:c r="J5241" s="2" t="str">
        <x:f>IF(H5241="否","不适用",IF(AND(ISNUMBER(E5241),ISNUMBER(F5241)),IF(I5241&gt;'规则与名单'!$B$2,"是","否"),"未判定"))</x:f>
        <x:v>否</x:v>
      </x:c>
      <x:c r="K5241" s="2" t="str">
        <x:f>IF(J5241="是",IF(ISNUMBER(F5241),"测试日GPS","缺失"),IF(ISNUMBER(G5241),"非测试日纯氢",IF(AND(H5241="是",J5241="未判定"),IF(ISNUMBER(F5241),"测试名单无纯氢GPS","缺失"),IF(ISNUMBER(E5241),"非测试日仪表","缺失"))))</x:f>
        <x:v>非测试日纯氢</x:v>
      </x:c>
      <x:c r="L5241" s="7" t="n">
        <x:f>IF(K5241="缺失","",IF(K5241="非测试日纯氢",G5241,IF(K5241="非测试日仪表",E5241,F5241)))</x:f>
        <x:v>175.3</x:v>
      </x:c>
      <x:c r="M5241" s="2" t="n">
        <x:f>IF(K5241="缺失",1,0)</x:f>
        <x:v>0</x:v>
      </x:c>
      <x:c r="N5241" s="2" t="str">
        <x:v>车辆里程查询_20260901-20260930_1024辆_仪表里程.xlsx / AA236</x:v>
      </x:c>
      <x:c r="O5241" s="2" t="str">
        <x:v>车辆里程查询_20260901-20260930_1024辆_GPS里程.xlsx / AA139</x:v>
      </x:c>
      <x:c r="P5241" s="2" t="str">
        <x:v>车辆纯氢气里程查询_20260901-20260930_1024辆.xlsx / AA440</x:v>
      </x:c>
    </x:row>
    <x:row r="5242" ht="22" customHeight="1">
      <x:c r="A5242" s="2" t="n">
        <x:v>209</x:v>
      </x:c>
      <x:c r="B5242" s="2" t="str">
        <x:v>粤AGR8739</x:v>
      </x:c>
      <x:c r="C5242" s="2" t="str">
        <x:v>何文斌</x:v>
      </x:c>
      <x:c r="D5242" s="8" t="d">
        <x:v>2026-09-24T00:00:00.000Z</x:v>
      </x:c>
      <x:c r="E5242" s="7" t="n">
        <x:v>153.3</x:v>
      </x:c>
      <x:c r="F5242" s="7" t="n">
        <x:v>152.5</x:v>
      </x:c>
      <x:c r="G5242" s="7" t="n">
        <x:v>152.5</x:v>
      </x:c>
      <x:c r="H5242" s="2" t="str">
        <x:v>是</x:v>
      </x:c>
      <x:c r="I5242" s="7" t="n">
        <x:f>IF(AND(ISNUMBER(E5242),ISNUMBER(F5242)),E5242-F5242,"")</x:f>
        <x:v>0.8000000000000114</x:v>
      </x:c>
      <x:c r="J5242" s="2" t="str">
        <x:f>IF(H5242="否","不适用",IF(AND(ISNUMBER(E5242),ISNUMBER(F5242)),IF(I5242&gt;'规则与名单'!$B$2,"是","否"),"未判定"))</x:f>
        <x:v>否</x:v>
      </x:c>
      <x:c r="K5242" s="2" t="str">
        <x:f>IF(J5242="是",IF(ISNUMBER(F5242),"测试日GPS","缺失"),IF(ISNUMBER(G5242),"非测试日纯氢",IF(AND(H5242="是",J5242="未判定"),IF(ISNUMBER(F5242),"测试名单无纯氢GPS","缺失"),IF(ISNUMBER(E5242),"非测试日仪表","缺失"))))</x:f>
        <x:v>非测试日纯氢</x:v>
      </x:c>
      <x:c r="L5242" s="7" t="n">
        <x:f>IF(K5242="缺失","",IF(K5242="非测试日纯氢",G5242,IF(K5242="非测试日仪表",E5242,F5242)))</x:f>
        <x:v>152.5</x:v>
      </x:c>
      <x:c r="M5242" s="2" t="n">
        <x:f>IF(K5242="缺失",1,0)</x:f>
        <x:v>0</x:v>
      </x:c>
      <x:c r="N5242" s="2" t="str">
        <x:v>车辆里程查询_20260901-20260930_1024辆_仪表里程.xlsx / AB236</x:v>
      </x:c>
      <x:c r="O5242" s="2" t="str">
        <x:v>车辆里程查询_20260901-20260930_1024辆_GPS里程.xlsx / AB139</x:v>
      </x:c>
      <x:c r="P5242" s="2" t="str">
        <x:v>车辆纯氢气里程查询_20260901-20260930_1024辆.xlsx / AB440</x:v>
      </x:c>
    </x:row>
    <x:row r="5243" ht="22" customHeight="1">
      <x:c r="A5243" s="2" t="n">
        <x:v>209</x:v>
      </x:c>
      <x:c r="B5243" s="2" t="str">
        <x:v>粤AGR8739</x:v>
      </x:c>
      <x:c r="C5243" s="2" t="str">
        <x:v>何文斌</x:v>
      </x:c>
      <x:c r="D5243" s="8" t="d">
        <x:v>2026-09-25T00:00:00.000Z</x:v>
      </x:c>
      <x:c r="E5243" s="7" t="n">
        <x:v>31.7</x:v>
      </x:c>
      <x:c r="F5243" s="7" t="n">
        <x:v>31.2</x:v>
      </x:c>
      <x:c r="G5243" s="7" t="n">
        <x:v>31.6</x:v>
      </x:c>
      <x:c r="H5243" s="2" t="str">
        <x:v>是</x:v>
      </x:c>
      <x:c r="I5243" s="7" t="n">
        <x:f>IF(AND(ISNUMBER(E5243),ISNUMBER(F5243)),E5243-F5243,"")</x:f>
        <x:v>0.5</x:v>
      </x:c>
      <x:c r="J5243" s="2" t="str">
        <x:f>IF(H5243="否","不适用",IF(AND(ISNUMBER(E5243),ISNUMBER(F5243)),IF(I5243&gt;'规则与名单'!$B$2,"是","否"),"未判定"))</x:f>
        <x:v>否</x:v>
      </x:c>
      <x:c r="K5243" s="2" t="str">
        <x:f>IF(J5243="是",IF(ISNUMBER(F5243),"测试日GPS","缺失"),IF(ISNUMBER(G5243),"非测试日纯氢",IF(AND(H5243="是",J5243="未判定"),IF(ISNUMBER(F5243),"测试名单无纯氢GPS","缺失"),IF(ISNUMBER(E5243),"非测试日仪表","缺失"))))</x:f>
        <x:v>非测试日纯氢</x:v>
      </x:c>
      <x:c r="L5243" s="7" t="n">
        <x:f>IF(K5243="缺失","",IF(K5243="非测试日纯氢",G5243,IF(K5243="非测试日仪表",E5243,F5243)))</x:f>
        <x:v>31.6</x:v>
      </x:c>
      <x:c r="M5243" s="2" t="n">
        <x:f>IF(K5243="缺失",1,0)</x:f>
        <x:v>0</x:v>
      </x:c>
      <x:c r="N5243" s="2" t="str">
        <x:v>车辆里程查询_20260901-20260930_1024辆_仪表里程.xlsx / AC236</x:v>
      </x:c>
      <x:c r="O5243" s="2" t="str">
        <x:v>车辆里程查询_20260901-20260930_1024辆_GPS里程.xlsx / AC139</x:v>
      </x:c>
      <x:c r="P5243" s="2" t="str">
        <x:v>车辆纯氢气里程查询_20260901-20260930_1024辆.xlsx / AC440</x:v>
      </x:c>
    </x:row>
    <x:row r="5244" ht="22" customHeight="1">
      <x:c r="A5244" s="2" t="n">
        <x:v>209</x:v>
      </x:c>
      <x:c r="B5244" s="2" t="str">
        <x:v>粤AGR8739</x:v>
      </x:c>
      <x:c r="C5244" s="2" t="str">
        <x:v>何文斌</x:v>
      </x:c>
      <x:c r="D5244" s="8" t="d">
        <x:v>2026-09-26T00:00:00.000Z</x:v>
      </x:c>
      <x:c r="E5244" s="7" t="n">
        <x:v>128.3</x:v>
      </x:c>
      <x:c r="F5244" s="7" t="n">
        <x:v>131.7</x:v>
      </x:c>
      <x:c r="G5244" s="7" t="n">
        <x:v>123.7</x:v>
      </x:c>
      <x:c r="H5244" s="2" t="str">
        <x:v>是</x:v>
      </x:c>
      <x:c r="I5244" s="7" t="n">
        <x:f>IF(AND(ISNUMBER(E5244),ISNUMBER(F5244)),E5244-F5244,"")</x:f>
        <x:v>-3.3999999999999773</x:v>
      </x:c>
      <x:c r="J5244" s="2" t="str">
        <x:f>IF(H5244="否","不适用",IF(AND(ISNUMBER(E5244),ISNUMBER(F5244)),IF(I5244&gt;'规则与名单'!$B$2,"是","否"),"未判定"))</x:f>
        <x:v>否</x:v>
      </x:c>
      <x:c r="K5244" s="2" t="str">
        <x:f>IF(J5244="是",IF(ISNUMBER(F5244),"测试日GPS","缺失"),IF(ISNUMBER(G5244),"非测试日纯氢",IF(AND(H5244="是",J5244="未判定"),IF(ISNUMBER(F5244),"测试名单无纯氢GPS","缺失"),IF(ISNUMBER(E5244),"非测试日仪表","缺失"))))</x:f>
        <x:v>非测试日纯氢</x:v>
      </x:c>
      <x:c r="L5244" s="7" t="n">
        <x:f>IF(K5244="缺失","",IF(K5244="非测试日纯氢",G5244,IF(K5244="非测试日仪表",E5244,F5244)))</x:f>
        <x:v>123.7</x:v>
      </x:c>
      <x:c r="M5244" s="2" t="n">
        <x:f>IF(K5244="缺失",1,0)</x:f>
        <x:v>0</x:v>
      </x:c>
      <x:c r="N5244" s="2" t="str">
        <x:v>车辆里程查询_20260901-20260930_1024辆_仪表里程.xlsx / AD236</x:v>
      </x:c>
      <x:c r="O5244" s="2" t="str">
        <x:v>车辆里程查询_20260901-20260930_1024辆_GPS里程.xlsx / AD139</x:v>
      </x:c>
      <x:c r="P5244" s="2" t="str">
        <x:v>车辆纯氢气里程查询_20260901-20260930_1024辆.xlsx / AD440</x:v>
      </x:c>
    </x:row>
    <x:row r="5245" ht="22" customHeight="1">
      <x:c r="A5245" s="2" t="n">
        <x:v>209</x:v>
      </x:c>
      <x:c r="B5245" s="2" t="str">
        <x:v>粤AGR8739</x:v>
      </x:c>
      <x:c r="C5245" s="2" t="str">
        <x:v>何文斌</x:v>
      </x:c>
      <x:c r="D5245" s="8" t="d">
        <x:v>2026-09-27T00:00:00.000Z</x:v>
      </x:c>
      <x:c r="E5245" s="7"/>
      <x:c r="F5245" s="7" t="n">
        <x:v>0.3</x:v>
      </x:c>
      <x:c r="G5245" s="7"/>
      <x:c r="H5245" s="2" t="str">
        <x:v>是</x:v>
      </x:c>
      <x:c r="I5245" s="7" t="str">
        <x:f>IF(AND(ISNUMBER(E5245),ISNUMBER(F5245)),E5245-F5245,"")</x:f>
      </x:c>
      <x:c r="J5245" s="2" t="str">
        <x:f>IF(H5245="否","不适用",IF(AND(ISNUMBER(E5245),ISNUMBER(F5245)),IF(I5245&gt;'规则与名单'!$B$2,"是","否"),"未判定"))</x:f>
        <x:v>未判定</x:v>
      </x:c>
      <x:c r="K5245" s="2" t="str">
        <x:f>IF(J5245="是",IF(ISNUMBER(F5245),"测试日GPS","缺失"),IF(ISNUMBER(G5245),"非测试日纯氢",IF(AND(H5245="是",J5245="未判定"),IF(ISNUMBER(F5245),"测试名单无纯氢GPS","缺失"),IF(ISNUMBER(E5245),"非测试日仪表","缺失"))))</x:f>
        <x:v>测试名单无纯氢GPS</x:v>
      </x:c>
      <x:c r="L5245" s="7" t="n">
        <x:f>IF(K5245="缺失","",IF(K5245="非测试日纯氢",G5245,IF(K5245="非测试日仪表",E5245,F5245)))</x:f>
        <x:v>0.3</x:v>
      </x:c>
      <x:c r="M5245" s="2" t="n">
        <x:f>IF(K5245="缺失",1,0)</x:f>
        <x:v>0</x:v>
      </x:c>
      <x:c r="N5245" s="2" t="str">
        <x:v>车辆里程查询_20260901-20260930_1024辆_仪表里程.xlsx / AE236</x:v>
      </x:c>
      <x:c r="O5245" s="2" t="str">
        <x:v>车辆里程查询_20260901-20260930_1024辆_GPS里程.xlsx / AE139</x:v>
      </x:c>
      <x:c r="P5245" s="2" t="str">
        <x:v>车辆纯氢气里程查询_20260901-20260930_1024辆.xlsx / AE440</x:v>
      </x:c>
    </x:row>
    <x:row r="5246" ht="22" customHeight="1">
      <x:c r="A5246" s="2" t="n">
        <x:v>209</x:v>
      </x:c>
      <x:c r="B5246" s="2" t="str">
        <x:v>粤AGR8739</x:v>
      </x:c>
      <x:c r="C5246" s="2" t="str">
        <x:v>何文斌</x:v>
      </x:c>
      <x:c r="D5246" s="8" t="d">
        <x:v>2026-09-28T00:00:00.000Z</x:v>
      </x:c>
      <x:c r="E5246" s="7" t="n">
        <x:v>72.2</x:v>
      </x:c>
      <x:c r="F5246" s="7" t="n">
        <x:v>75.3</x:v>
      </x:c>
      <x:c r="G5246" s="7" t="n">
        <x:v>59.1</x:v>
      </x:c>
      <x:c r="H5246" s="2" t="str">
        <x:v>是</x:v>
      </x:c>
      <x:c r="I5246" s="7" t="n">
        <x:f>IF(AND(ISNUMBER(E5246),ISNUMBER(F5246)),E5246-F5246,"")</x:f>
        <x:v>-3.0999999999999943</x:v>
      </x:c>
      <x:c r="J5246" s="2" t="str">
        <x:f>IF(H5246="否","不适用",IF(AND(ISNUMBER(E5246),ISNUMBER(F5246)),IF(I5246&gt;'规则与名单'!$B$2,"是","否"),"未判定"))</x:f>
        <x:v>否</x:v>
      </x:c>
      <x:c r="K5246" s="2" t="str">
        <x:f>IF(J5246="是",IF(ISNUMBER(F5246),"测试日GPS","缺失"),IF(ISNUMBER(G5246),"非测试日纯氢",IF(AND(H5246="是",J5246="未判定"),IF(ISNUMBER(F5246),"测试名单无纯氢GPS","缺失"),IF(ISNUMBER(E5246),"非测试日仪表","缺失"))))</x:f>
        <x:v>非测试日纯氢</x:v>
      </x:c>
      <x:c r="L5246" s="7" t="n">
        <x:f>IF(K5246="缺失","",IF(K5246="非测试日纯氢",G5246,IF(K5246="非测试日仪表",E5246,F5246)))</x:f>
        <x:v>59.1</x:v>
      </x:c>
      <x:c r="M5246" s="2" t="n">
        <x:f>IF(K5246="缺失",1,0)</x:f>
        <x:v>0</x:v>
      </x:c>
      <x:c r="N5246" s="2" t="str">
        <x:v>车辆里程查询_20260901-20260930_1024辆_仪表里程.xlsx / AF236</x:v>
      </x:c>
      <x:c r="O5246" s="2" t="str">
        <x:v>车辆里程查询_20260901-20260930_1024辆_GPS里程.xlsx / AF139</x:v>
      </x:c>
      <x:c r="P5246" s="2" t="str">
        <x:v>车辆纯氢气里程查询_20260901-20260930_1024辆.xlsx / AF440</x:v>
      </x:c>
    </x:row>
    <x:row r="5247" ht="22" customHeight="1">
      <x:c r="A5247" s="2" t="n">
        <x:v>209</x:v>
      </x:c>
      <x:c r="B5247" s="2" t="str">
        <x:v>粤AGR8739</x:v>
      </x:c>
      <x:c r="C5247" s="2" t="str">
        <x:v>何文斌</x:v>
      </x:c>
      <x:c r="D5247" s="8" t="d">
        <x:v>2026-09-29T00:00:00.000Z</x:v>
      </x:c>
      <x:c r="E5247" s="7" t="n">
        <x:v>240.9</x:v>
      </x:c>
      <x:c r="F5247" s="7" t="n">
        <x:v>235.7</x:v>
      </x:c>
      <x:c r="G5247" s="7" t="n">
        <x:v>240.9</x:v>
      </x:c>
      <x:c r="H5247" s="2" t="str">
        <x:v>是</x:v>
      </x:c>
      <x:c r="I5247" s="7" t="n">
        <x:f>IF(AND(ISNUMBER(E5247),ISNUMBER(F5247)),E5247-F5247,"")</x:f>
        <x:v>5.200000000000017</x:v>
      </x:c>
      <x:c r="J5247" s="2" t="str">
        <x:f>IF(H5247="否","不适用",IF(AND(ISNUMBER(E5247),ISNUMBER(F5247)),IF(I5247&gt;'规则与名单'!$B$2,"是","否"),"未判定"))</x:f>
        <x:v>否</x:v>
      </x:c>
      <x:c r="K5247" s="2" t="str">
        <x:f>IF(J5247="是",IF(ISNUMBER(F5247),"测试日GPS","缺失"),IF(ISNUMBER(G5247),"非测试日纯氢",IF(AND(H5247="是",J5247="未判定"),IF(ISNUMBER(F5247),"测试名单无纯氢GPS","缺失"),IF(ISNUMBER(E5247),"非测试日仪表","缺失"))))</x:f>
        <x:v>非测试日纯氢</x:v>
      </x:c>
      <x:c r="L5247" s="7" t="n">
        <x:f>IF(K5247="缺失","",IF(K5247="非测试日纯氢",G5247,IF(K5247="非测试日仪表",E5247,F5247)))</x:f>
        <x:v>240.9</x:v>
      </x:c>
      <x:c r="M5247" s="2" t="n">
        <x:f>IF(K5247="缺失",1,0)</x:f>
        <x:v>0</x:v>
      </x:c>
      <x:c r="N5247" s="2" t="str">
        <x:v>车辆里程查询_20260901-20260930_1024辆_仪表里程.xlsx / AG236</x:v>
      </x:c>
      <x:c r="O5247" s="2" t="str">
        <x:v>车辆里程查询_20260901-20260930_1024辆_GPS里程.xlsx / AG139</x:v>
      </x:c>
      <x:c r="P5247" s="2" t="str">
        <x:v>车辆纯氢气里程查询_20260901-20260930_1024辆.xlsx / AG440</x:v>
      </x:c>
    </x:row>
    <x:row r="5248" ht="22" customHeight="1">
      <x:c r="A5248" s="2" t="n">
        <x:v>209</x:v>
      </x:c>
      <x:c r="B5248" s="2" t="str">
        <x:v>粤AGR8739</x:v>
      </x:c>
      <x:c r="C5248" s="2" t="str">
        <x:v>何文斌</x:v>
      </x:c>
      <x:c r="D5248" s="8" t="d">
        <x:v>2026-09-30T00:00:00.000Z</x:v>
      </x:c>
      <x:c r="E5248" s="7" t="n">
        <x:v>90.6</x:v>
      </x:c>
      <x:c r="F5248" s="7" t="n">
        <x:v>90.8</x:v>
      </x:c>
      <x:c r="G5248" s="7" t="n">
        <x:v>90.4</x:v>
      </x:c>
      <x:c r="H5248" s="2" t="str">
        <x:v>是</x:v>
      </x:c>
      <x:c r="I5248" s="7" t="n">
        <x:f>IF(AND(ISNUMBER(E5248),ISNUMBER(F5248)),E5248-F5248,"")</x:f>
        <x:v>-0.20000000000000284</x:v>
      </x:c>
      <x:c r="J5248" s="2" t="str">
        <x:f>IF(H5248="否","不适用",IF(AND(ISNUMBER(E5248),ISNUMBER(F5248)),IF(I5248&gt;'规则与名单'!$B$2,"是","否"),"未判定"))</x:f>
        <x:v>否</x:v>
      </x:c>
      <x:c r="K5248" s="2" t="str">
        <x:f>IF(J5248="是",IF(ISNUMBER(F5248),"测试日GPS","缺失"),IF(ISNUMBER(G5248),"非测试日纯氢",IF(AND(H5248="是",J5248="未判定"),IF(ISNUMBER(F5248),"测试名单无纯氢GPS","缺失"),IF(ISNUMBER(E5248),"非测试日仪表","缺失"))))</x:f>
        <x:v>非测试日纯氢</x:v>
      </x:c>
      <x:c r="L5248" s="7" t="n">
        <x:f>IF(K5248="缺失","",IF(K5248="非测试日纯氢",G5248,IF(K5248="非测试日仪表",E5248,F5248)))</x:f>
        <x:v>90.4</x:v>
      </x:c>
      <x:c r="M5248" s="2" t="n">
        <x:f>IF(K5248="缺失",1,0)</x:f>
        <x:v>0</x:v>
      </x:c>
      <x:c r="N5248" s="2" t="str">
        <x:v>车辆里程查询_20260901-20260930_1024辆_仪表里程.xlsx / AH236</x:v>
      </x:c>
      <x:c r="O5248" s="2" t="str">
        <x:v>车辆里程查询_20260901-20260930_1024辆_GPS里程.xlsx / AH139</x:v>
      </x:c>
      <x:c r="P5248" s="2" t="str">
        <x:v>车辆纯氢气里程查询_20260901-20260930_1024辆.xlsx / AH440</x:v>
      </x:c>
    </x:row>
    <x:row r="5249" ht="22" customHeight="1">
      <x:c r="A5249" s="2" t="n">
        <x:v>210</x:v>
      </x:c>
      <x:c r="B5249" s="2" t="str">
        <x:v>粤AG37790</x:v>
      </x:c>
      <x:c r="C5249" s="2" t="str">
        <x:v>尚建华</x:v>
      </x:c>
      <x:c r="D5249" s="8" t="d">
        <x:v>2026-09-01T00:00:00.000Z</x:v>
      </x:c>
      <x:c r="E5249" s="7" t="n">
        <x:v>205.2</x:v>
      </x:c>
      <x:c r="F5249" s="7" t="n">
        <x:v>336.9</x:v>
      </x:c>
      <x:c r="G5249" s="7"/>
      <x:c r="H5249" s="2" t="str">
        <x:v>否</x:v>
      </x:c>
      <x:c r="I5249" s="7" t="n">
        <x:f>IF(AND(ISNUMBER(E5249),ISNUMBER(F5249)),E5249-F5249,"")</x:f>
        <x:v>-131.7</x:v>
      </x:c>
      <x:c r="J5249" s="2" t="str">
        <x:f>IF(H5249="否","不适用",IF(AND(ISNUMBER(E5249),ISNUMBER(F5249)),IF(I5249&gt;'规则与名单'!$B$2,"是","否"),"未判定"))</x:f>
        <x:v>不适用</x:v>
      </x:c>
      <x:c r="K5249" s="2" t="str">
        <x:f>IF(J5249="是",IF(ISNUMBER(F5249),"测试日GPS","缺失"),IF(ISNUMBER(G5249),"非测试日纯氢",IF(AND(H5249="是",J5249="未判定"),IF(ISNUMBER(F5249),"测试名单无纯氢GPS","缺失"),IF(ISNUMBER(E5249),"非测试日仪表","缺失"))))</x:f>
        <x:v>非测试日仪表</x:v>
      </x:c>
      <x:c r="L5249" s="7" t="n">
        <x:f>IF(K5249="缺失","",IF(K5249="非测试日纯氢",G5249,IF(K5249="非测试日仪表",E5249,F5249)))</x:f>
        <x:v>205.2</x:v>
      </x:c>
      <x:c r="M5249" s="2" t="n">
        <x:f>IF(K5249="缺失",1,0)</x:f>
        <x:v>0</x:v>
      </x:c>
      <x:c r="N5249" s="2" t="str">
        <x:v>车辆里程查询_20260901-20260930_1024辆_仪表里程.xlsx / E22</x:v>
      </x:c>
      <x:c r="O5249" s="2" t="str">
        <x:v>车辆里程查询_20260901-20260930_1024辆_GPS里程.xlsx / E231</x:v>
      </x:c>
      <x:c r="P5249" s="2" t="str">
        <x:v>车辆纯氢气里程查询_20260901-20260930_1024辆.xlsx / E432</x:v>
      </x:c>
    </x:row>
    <x:row r="5250" ht="22" customHeight="1">
      <x:c r="A5250" s="2" t="n">
        <x:v>210</x:v>
      </x:c>
      <x:c r="B5250" s="2" t="str">
        <x:v>粤AG37790</x:v>
      </x:c>
      <x:c r="C5250" s="2" t="str">
        <x:v>尚建华</x:v>
      </x:c>
      <x:c r="D5250" s="8" t="d">
        <x:v>2026-09-02T00:00:00.000Z</x:v>
      </x:c>
      <x:c r="E5250" s="7" t="n">
        <x:v>364.5</x:v>
      </x:c>
      <x:c r="F5250" s="7" t="n">
        <x:v>202.5</x:v>
      </x:c>
      <x:c r="G5250" s="7"/>
      <x:c r="H5250" s="2" t="str">
        <x:v>否</x:v>
      </x:c>
      <x:c r="I5250" s="7" t="n">
        <x:f>IF(AND(ISNUMBER(E5250),ISNUMBER(F5250)),E5250-F5250,"")</x:f>
        <x:v>162</x:v>
      </x:c>
      <x:c r="J5250" s="2" t="str">
        <x:f>IF(H5250="否","不适用",IF(AND(ISNUMBER(E5250),ISNUMBER(F5250)),IF(I5250&gt;'规则与名单'!$B$2,"是","否"),"未判定"))</x:f>
        <x:v>不适用</x:v>
      </x:c>
      <x:c r="K5250" s="2" t="str">
        <x:f>IF(J5250="是",IF(ISNUMBER(F5250),"测试日GPS","缺失"),IF(ISNUMBER(G5250),"非测试日纯氢",IF(AND(H5250="是",J5250="未判定"),IF(ISNUMBER(F5250),"测试名单无纯氢GPS","缺失"),IF(ISNUMBER(E5250),"非测试日仪表","缺失"))))</x:f>
        <x:v>非测试日仪表</x:v>
      </x:c>
      <x:c r="L5250" s="7" t="n">
        <x:f>IF(K5250="缺失","",IF(K5250="非测试日纯氢",G5250,IF(K5250="非测试日仪表",E5250,F5250)))</x:f>
        <x:v>364.5</x:v>
      </x:c>
      <x:c r="M5250" s="2" t="n">
        <x:f>IF(K5250="缺失",1,0)</x:f>
        <x:v>0</x:v>
      </x:c>
      <x:c r="N5250" s="2" t="str">
        <x:v>车辆里程查询_20260901-20260930_1024辆_仪表里程.xlsx / F22</x:v>
      </x:c>
      <x:c r="O5250" s="2" t="str">
        <x:v>车辆里程查询_20260901-20260930_1024辆_GPS里程.xlsx / F231</x:v>
      </x:c>
      <x:c r="P5250" s="2" t="str">
        <x:v>车辆纯氢气里程查询_20260901-20260930_1024辆.xlsx / F432</x:v>
      </x:c>
    </x:row>
    <x:row r="5251" ht="22" customHeight="1">
      <x:c r="A5251" s="2" t="n">
        <x:v>210</x:v>
      </x:c>
      <x:c r="B5251" s="2" t="str">
        <x:v>粤AG37790</x:v>
      </x:c>
      <x:c r="C5251" s="2" t="str">
        <x:v>尚建华</x:v>
      </x:c>
      <x:c r="D5251" s="8" t="d">
        <x:v>2026-09-03T00:00:00.000Z</x:v>
      </x:c>
      <x:c r="E5251" s="7" t="n">
        <x:v>2.1</x:v>
      </x:c>
      <x:c r="F5251" s="7" t="n">
        <x:v>2</x:v>
      </x:c>
      <x:c r="G5251" s="7"/>
      <x:c r="H5251" s="2" t="str">
        <x:v>否</x:v>
      </x:c>
      <x:c r="I5251" s="7" t="n">
        <x:f>IF(AND(ISNUMBER(E5251),ISNUMBER(F5251)),E5251-F5251,"")</x:f>
        <x:v>0.10000000000000009</x:v>
      </x:c>
      <x:c r="J5251" s="2" t="str">
        <x:f>IF(H5251="否","不适用",IF(AND(ISNUMBER(E5251),ISNUMBER(F5251)),IF(I5251&gt;'规则与名单'!$B$2,"是","否"),"未判定"))</x:f>
        <x:v>不适用</x:v>
      </x:c>
      <x:c r="K5251" s="2" t="str">
        <x:f>IF(J5251="是",IF(ISNUMBER(F5251),"测试日GPS","缺失"),IF(ISNUMBER(G5251),"非测试日纯氢",IF(AND(H5251="是",J5251="未判定"),IF(ISNUMBER(F5251),"测试名单无纯氢GPS","缺失"),IF(ISNUMBER(E5251),"非测试日仪表","缺失"))))</x:f>
        <x:v>非测试日仪表</x:v>
      </x:c>
      <x:c r="L5251" s="7" t="n">
        <x:f>IF(K5251="缺失","",IF(K5251="非测试日纯氢",G5251,IF(K5251="非测试日仪表",E5251,F5251)))</x:f>
        <x:v>2.1</x:v>
      </x:c>
      <x:c r="M5251" s="2" t="n">
        <x:f>IF(K5251="缺失",1,0)</x:f>
        <x:v>0</x:v>
      </x:c>
      <x:c r="N5251" s="2" t="str">
        <x:v>车辆里程查询_20260901-20260930_1024辆_仪表里程.xlsx / G22</x:v>
      </x:c>
      <x:c r="O5251" s="2" t="str">
        <x:v>车辆里程查询_20260901-20260930_1024辆_GPS里程.xlsx / G231</x:v>
      </x:c>
      <x:c r="P5251" s="2" t="str">
        <x:v>车辆纯氢气里程查询_20260901-20260930_1024辆.xlsx / G432</x:v>
      </x:c>
    </x:row>
    <x:row r="5252" ht="22" customHeight="1">
      <x:c r="A5252" s="2" t="n">
        <x:v>210</x:v>
      </x:c>
      <x:c r="B5252" s="2" t="str">
        <x:v>粤AG37790</x:v>
      </x:c>
      <x:c r="C5252" s="2" t="str">
        <x:v>尚建华</x:v>
      </x:c>
      <x:c r="D5252" s="8" t="d">
        <x:v>2026-09-04T00:00:00.000Z</x:v>
      </x:c>
      <x:c r="E5252" s="7" t="n">
        <x:v>231</x:v>
      </x:c>
      <x:c r="F5252" s="7" t="n">
        <x:v>229.9</x:v>
      </x:c>
      <x:c r="G5252" s="7"/>
      <x:c r="H5252" s="2" t="str">
        <x:v>否</x:v>
      </x:c>
      <x:c r="I5252" s="7" t="n">
        <x:f>IF(AND(ISNUMBER(E5252),ISNUMBER(F5252)),E5252-F5252,"")</x:f>
        <x:v>1.0999999999999943</x:v>
      </x:c>
      <x:c r="J5252" s="2" t="str">
        <x:f>IF(H5252="否","不适用",IF(AND(ISNUMBER(E5252),ISNUMBER(F5252)),IF(I5252&gt;'规则与名单'!$B$2,"是","否"),"未判定"))</x:f>
        <x:v>不适用</x:v>
      </x:c>
      <x:c r="K5252" s="2" t="str">
        <x:f>IF(J5252="是",IF(ISNUMBER(F5252),"测试日GPS","缺失"),IF(ISNUMBER(G5252),"非测试日纯氢",IF(AND(H5252="是",J5252="未判定"),IF(ISNUMBER(F5252),"测试名单无纯氢GPS","缺失"),IF(ISNUMBER(E5252),"非测试日仪表","缺失"))))</x:f>
        <x:v>非测试日仪表</x:v>
      </x:c>
      <x:c r="L5252" s="7" t="n">
        <x:f>IF(K5252="缺失","",IF(K5252="非测试日纯氢",G5252,IF(K5252="非测试日仪表",E5252,F5252)))</x:f>
        <x:v>231</x:v>
      </x:c>
      <x:c r="M5252" s="2" t="n">
        <x:f>IF(K5252="缺失",1,0)</x:f>
        <x:v>0</x:v>
      </x:c>
      <x:c r="N5252" s="2" t="str">
        <x:v>车辆里程查询_20260901-20260930_1024辆_仪表里程.xlsx / H22</x:v>
      </x:c>
      <x:c r="O5252" s="2" t="str">
        <x:v>车辆里程查询_20260901-20260930_1024辆_GPS里程.xlsx / H231</x:v>
      </x:c>
      <x:c r="P5252" s="2" t="str">
        <x:v>车辆纯氢气里程查询_20260901-20260930_1024辆.xlsx / H432</x:v>
      </x:c>
    </x:row>
    <x:row r="5253" ht="22" customHeight="1">
      <x:c r="A5253" s="2" t="n">
        <x:v>210</x:v>
      </x:c>
      <x:c r="B5253" s="2" t="str">
        <x:v>粤AG37790</x:v>
      </x:c>
      <x:c r="C5253" s="2" t="str">
        <x:v>尚建华</x:v>
      </x:c>
      <x:c r="D5253" s="8" t="d">
        <x:v>2026-09-05T00:00:00.000Z</x:v>
      </x:c>
      <x:c r="E5253" s="7" t="n">
        <x:v>82.4</x:v>
      </x:c>
      <x:c r="F5253" s="7" t="n">
        <x:v>81.4</x:v>
      </x:c>
      <x:c r="G5253" s="7"/>
      <x:c r="H5253" s="2" t="str">
        <x:v>否</x:v>
      </x:c>
      <x:c r="I5253" s="7" t="n">
        <x:f>IF(AND(ISNUMBER(E5253),ISNUMBER(F5253)),E5253-F5253,"")</x:f>
        <x:v>1</x:v>
      </x:c>
      <x:c r="J5253" s="2" t="str">
        <x:f>IF(H5253="否","不适用",IF(AND(ISNUMBER(E5253),ISNUMBER(F5253)),IF(I5253&gt;'规则与名单'!$B$2,"是","否"),"未判定"))</x:f>
        <x:v>不适用</x:v>
      </x:c>
      <x:c r="K5253" s="2" t="str">
        <x:f>IF(J5253="是",IF(ISNUMBER(F5253),"测试日GPS","缺失"),IF(ISNUMBER(G5253),"非测试日纯氢",IF(AND(H5253="是",J5253="未判定"),IF(ISNUMBER(F5253),"测试名单无纯氢GPS","缺失"),IF(ISNUMBER(E5253),"非测试日仪表","缺失"))))</x:f>
        <x:v>非测试日仪表</x:v>
      </x:c>
      <x:c r="L5253" s="7" t="n">
        <x:f>IF(K5253="缺失","",IF(K5253="非测试日纯氢",G5253,IF(K5253="非测试日仪表",E5253,F5253)))</x:f>
        <x:v>82.4</x:v>
      </x:c>
      <x:c r="M5253" s="2" t="n">
        <x:f>IF(K5253="缺失",1,0)</x:f>
        <x:v>0</x:v>
      </x:c>
      <x:c r="N5253" s="2" t="str">
        <x:v>车辆里程查询_20260901-20260930_1024辆_仪表里程.xlsx / I22</x:v>
      </x:c>
      <x:c r="O5253" s="2" t="str">
        <x:v>车辆里程查询_20260901-20260930_1024辆_GPS里程.xlsx / I231</x:v>
      </x:c>
      <x:c r="P5253" s="2" t="str">
        <x:v>车辆纯氢气里程查询_20260901-20260930_1024辆.xlsx / I432</x:v>
      </x:c>
    </x:row>
    <x:row r="5254" ht="22" customHeight="1">
      <x:c r="A5254" s="2" t="n">
        <x:v>210</x:v>
      </x:c>
      <x:c r="B5254" s="2" t="str">
        <x:v>粤AG37790</x:v>
      </x:c>
      <x:c r="C5254" s="2" t="str">
        <x:v>尚建华</x:v>
      </x:c>
      <x:c r="D5254" s="8" t="d">
        <x:v>2026-09-06T00:00:00.000Z</x:v>
      </x:c>
      <x:c r="E5254" s="7" t="n">
        <x:v>126.6</x:v>
      </x:c>
      <x:c r="F5254" s="7" t="n">
        <x:v>124.2</x:v>
      </x:c>
      <x:c r="G5254" s="7"/>
      <x:c r="H5254" s="2" t="str">
        <x:v>否</x:v>
      </x:c>
      <x:c r="I5254" s="7" t="n">
        <x:f>IF(AND(ISNUMBER(E5254),ISNUMBER(F5254)),E5254-F5254,"")</x:f>
        <x:v>2.3999999999999915</x:v>
      </x:c>
      <x:c r="J5254" s="2" t="str">
        <x:f>IF(H5254="否","不适用",IF(AND(ISNUMBER(E5254),ISNUMBER(F5254)),IF(I5254&gt;'规则与名单'!$B$2,"是","否"),"未判定"))</x:f>
        <x:v>不适用</x:v>
      </x:c>
      <x:c r="K5254" s="2" t="str">
        <x:f>IF(J5254="是",IF(ISNUMBER(F5254),"测试日GPS","缺失"),IF(ISNUMBER(G5254),"非测试日纯氢",IF(AND(H5254="是",J5254="未判定"),IF(ISNUMBER(F5254),"测试名单无纯氢GPS","缺失"),IF(ISNUMBER(E5254),"非测试日仪表","缺失"))))</x:f>
        <x:v>非测试日仪表</x:v>
      </x:c>
      <x:c r="L5254" s="7" t="n">
        <x:f>IF(K5254="缺失","",IF(K5254="非测试日纯氢",G5254,IF(K5254="非测试日仪表",E5254,F5254)))</x:f>
        <x:v>126.6</x:v>
      </x:c>
      <x:c r="M5254" s="2" t="n">
        <x:f>IF(K5254="缺失",1,0)</x:f>
        <x:v>0</x:v>
      </x:c>
      <x:c r="N5254" s="2" t="str">
        <x:v>车辆里程查询_20260901-20260930_1024辆_仪表里程.xlsx / J22</x:v>
      </x:c>
      <x:c r="O5254" s="2" t="str">
        <x:v>车辆里程查询_20260901-20260930_1024辆_GPS里程.xlsx / J231</x:v>
      </x:c>
      <x:c r="P5254" s="2" t="str">
        <x:v>车辆纯氢气里程查询_20260901-20260930_1024辆.xlsx / J432</x:v>
      </x:c>
    </x:row>
    <x:row r="5255" ht="22" customHeight="1">
      <x:c r="A5255" s="2" t="n">
        <x:v>210</x:v>
      </x:c>
      <x:c r="B5255" s="2" t="str">
        <x:v>粤AG37790</x:v>
      </x:c>
      <x:c r="C5255" s="2" t="str">
        <x:v>尚建华</x:v>
      </x:c>
      <x:c r="D5255" s="8" t="d">
        <x:v>2026-09-07T00:00:00.000Z</x:v>
      </x:c>
      <x:c r="E5255" s="7" t="n">
        <x:v>156</x:v>
      </x:c>
      <x:c r="F5255" s="7" t="n">
        <x:v>153</x:v>
      </x:c>
      <x:c r="G5255" s="7"/>
      <x:c r="H5255" s="2" t="str">
        <x:v>否</x:v>
      </x:c>
      <x:c r="I5255" s="7" t="n">
        <x:f>IF(AND(ISNUMBER(E5255),ISNUMBER(F5255)),E5255-F5255,"")</x:f>
        <x:v>3</x:v>
      </x:c>
      <x:c r="J5255" s="2" t="str">
        <x:f>IF(H5255="否","不适用",IF(AND(ISNUMBER(E5255),ISNUMBER(F5255)),IF(I5255&gt;'规则与名单'!$B$2,"是","否"),"未判定"))</x:f>
        <x:v>不适用</x:v>
      </x:c>
      <x:c r="K5255" s="2" t="str">
        <x:f>IF(J5255="是",IF(ISNUMBER(F5255),"测试日GPS","缺失"),IF(ISNUMBER(G5255),"非测试日纯氢",IF(AND(H5255="是",J5255="未判定"),IF(ISNUMBER(F5255),"测试名单无纯氢GPS","缺失"),IF(ISNUMBER(E5255),"非测试日仪表","缺失"))))</x:f>
        <x:v>非测试日仪表</x:v>
      </x:c>
      <x:c r="L5255" s="7" t="n">
        <x:f>IF(K5255="缺失","",IF(K5255="非测试日纯氢",G5255,IF(K5255="非测试日仪表",E5255,F5255)))</x:f>
        <x:v>156</x:v>
      </x:c>
      <x:c r="M5255" s="2" t="n">
        <x:f>IF(K5255="缺失",1,0)</x:f>
        <x:v>0</x:v>
      </x:c>
      <x:c r="N5255" s="2" t="str">
        <x:v>车辆里程查询_20260901-20260930_1024辆_仪表里程.xlsx / K22</x:v>
      </x:c>
      <x:c r="O5255" s="2" t="str">
        <x:v>车辆里程查询_20260901-20260930_1024辆_GPS里程.xlsx / K231</x:v>
      </x:c>
      <x:c r="P5255" s="2" t="str">
        <x:v>车辆纯氢气里程查询_20260901-20260930_1024辆.xlsx / K432</x:v>
      </x:c>
    </x:row>
    <x:row r="5256" ht="22" customHeight="1">
      <x:c r="A5256" s="2" t="n">
        <x:v>210</x:v>
      </x:c>
      <x:c r="B5256" s="2" t="str">
        <x:v>粤AG37790</x:v>
      </x:c>
      <x:c r="C5256" s="2" t="str">
        <x:v>尚建华</x:v>
      </x:c>
      <x:c r="D5256" s="8" t="d">
        <x:v>2026-09-08T00:00:00.000Z</x:v>
      </x:c>
      <x:c r="E5256" s="7" t="n">
        <x:v>95.4</x:v>
      </x:c>
      <x:c r="F5256" s="7" t="n">
        <x:v>93.9</x:v>
      </x:c>
      <x:c r="G5256" s="7"/>
      <x:c r="H5256" s="2" t="str">
        <x:v>否</x:v>
      </x:c>
      <x:c r="I5256" s="7" t="n">
        <x:f>IF(AND(ISNUMBER(E5256),ISNUMBER(F5256)),E5256-F5256,"")</x:f>
        <x:v>1.5</x:v>
      </x:c>
      <x:c r="J5256" s="2" t="str">
        <x:f>IF(H5256="否","不适用",IF(AND(ISNUMBER(E5256),ISNUMBER(F5256)),IF(I5256&gt;'规则与名单'!$B$2,"是","否"),"未判定"))</x:f>
        <x:v>不适用</x:v>
      </x:c>
      <x:c r="K5256" s="2" t="str">
        <x:f>IF(J5256="是",IF(ISNUMBER(F5256),"测试日GPS","缺失"),IF(ISNUMBER(G5256),"非测试日纯氢",IF(AND(H5256="是",J5256="未判定"),IF(ISNUMBER(F5256),"测试名单无纯氢GPS","缺失"),IF(ISNUMBER(E5256),"非测试日仪表","缺失"))))</x:f>
        <x:v>非测试日仪表</x:v>
      </x:c>
      <x:c r="L5256" s="7" t="n">
        <x:f>IF(K5256="缺失","",IF(K5256="非测试日纯氢",G5256,IF(K5256="非测试日仪表",E5256,F5256)))</x:f>
        <x:v>95.4</x:v>
      </x:c>
      <x:c r="M5256" s="2" t="n">
        <x:f>IF(K5256="缺失",1,0)</x:f>
        <x:v>0</x:v>
      </x:c>
      <x:c r="N5256" s="2" t="str">
        <x:v>车辆里程查询_20260901-20260930_1024辆_仪表里程.xlsx / L22</x:v>
      </x:c>
      <x:c r="O5256" s="2" t="str">
        <x:v>车辆里程查询_20260901-20260930_1024辆_GPS里程.xlsx / L231</x:v>
      </x:c>
      <x:c r="P5256" s="2" t="str">
        <x:v>车辆纯氢气里程查询_20260901-20260930_1024辆.xlsx / L432</x:v>
      </x:c>
    </x:row>
    <x:row r="5257" ht="22" customHeight="1">
      <x:c r="A5257" s="2" t="n">
        <x:v>210</x:v>
      </x:c>
      <x:c r="B5257" s="2" t="str">
        <x:v>粤AG37790</x:v>
      </x:c>
      <x:c r="C5257" s="2" t="str">
        <x:v>尚建华</x:v>
      </x:c>
      <x:c r="D5257" s="8" t="d">
        <x:v>2026-09-09T00:00:00.000Z</x:v>
      </x:c>
      <x:c r="E5257" s="7" t="n">
        <x:v>255</x:v>
      </x:c>
      <x:c r="F5257" s="7" t="n">
        <x:v>250.4</x:v>
      </x:c>
      <x:c r="G5257" s="7"/>
      <x:c r="H5257" s="2" t="str">
        <x:v>否</x:v>
      </x:c>
      <x:c r="I5257" s="7" t="n">
        <x:f>IF(AND(ISNUMBER(E5257),ISNUMBER(F5257)),E5257-F5257,"")</x:f>
        <x:v>4.599999999999994</x:v>
      </x:c>
      <x:c r="J5257" s="2" t="str">
        <x:f>IF(H5257="否","不适用",IF(AND(ISNUMBER(E5257),ISNUMBER(F5257)),IF(I5257&gt;'规则与名单'!$B$2,"是","否"),"未判定"))</x:f>
        <x:v>不适用</x:v>
      </x:c>
      <x:c r="K5257" s="2" t="str">
        <x:f>IF(J5257="是",IF(ISNUMBER(F5257),"测试日GPS","缺失"),IF(ISNUMBER(G5257),"非测试日纯氢",IF(AND(H5257="是",J5257="未判定"),IF(ISNUMBER(F5257),"测试名单无纯氢GPS","缺失"),IF(ISNUMBER(E5257),"非测试日仪表","缺失"))))</x:f>
        <x:v>非测试日仪表</x:v>
      </x:c>
      <x:c r="L5257" s="7" t="n">
        <x:f>IF(K5257="缺失","",IF(K5257="非测试日纯氢",G5257,IF(K5257="非测试日仪表",E5257,F5257)))</x:f>
        <x:v>255</x:v>
      </x:c>
      <x:c r="M5257" s="2" t="n">
        <x:f>IF(K5257="缺失",1,0)</x:f>
        <x:v>0</x:v>
      </x:c>
      <x:c r="N5257" s="2" t="str">
        <x:v>车辆里程查询_20260901-20260930_1024辆_仪表里程.xlsx / M22</x:v>
      </x:c>
      <x:c r="O5257" s="2" t="str">
        <x:v>车辆里程查询_20260901-20260930_1024辆_GPS里程.xlsx / M231</x:v>
      </x:c>
      <x:c r="P5257" s="2" t="str">
        <x:v>车辆纯氢气里程查询_20260901-20260930_1024辆.xlsx / M432</x:v>
      </x:c>
    </x:row>
    <x:row r="5258" ht="22" customHeight="1">
      <x:c r="A5258" s="2" t="n">
        <x:v>210</x:v>
      </x:c>
      <x:c r="B5258" s="2" t="str">
        <x:v>粤AG37790</x:v>
      </x:c>
      <x:c r="C5258" s="2" t="str">
        <x:v>尚建华</x:v>
      </x:c>
      <x:c r="D5258" s="8" t="d">
        <x:v>2026-09-10T00:00:00.000Z</x:v>
      </x:c>
      <x:c r="E5258" s="7" t="n">
        <x:v>87.6</x:v>
      </x:c>
      <x:c r="F5258" s="7" t="n">
        <x:v>86.3</x:v>
      </x:c>
      <x:c r="G5258" s="7"/>
      <x:c r="H5258" s="2" t="str">
        <x:v>否</x:v>
      </x:c>
      <x:c r="I5258" s="7" t="n">
        <x:f>IF(AND(ISNUMBER(E5258),ISNUMBER(F5258)),E5258-F5258,"")</x:f>
        <x:v>1.2999999999999972</x:v>
      </x:c>
      <x:c r="J5258" s="2" t="str">
        <x:f>IF(H5258="否","不适用",IF(AND(ISNUMBER(E5258),ISNUMBER(F5258)),IF(I5258&gt;'规则与名单'!$B$2,"是","否"),"未判定"))</x:f>
        <x:v>不适用</x:v>
      </x:c>
      <x:c r="K5258" s="2" t="str">
        <x:f>IF(J5258="是",IF(ISNUMBER(F5258),"测试日GPS","缺失"),IF(ISNUMBER(G5258),"非测试日纯氢",IF(AND(H5258="是",J5258="未判定"),IF(ISNUMBER(F5258),"测试名单无纯氢GPS","缺失"),IF(ISNUMBER(E5258),"非测试日仪表","缺失"))))</x:f>
        <x:v>非测试日仪表</x:v>
      </x:c>
      <x:c r="L5258" s="7" t="n">
        <x:f>IF(K5258="缺失","",IF(K5258="非测试日纯氢",G5258,IF(K5258="非测试日仪表",E5258,F5258)))</x:f>
        <x:v>87.6</x:v>
      </x:c>
      <x:c r="M5258" s="2" t="n">
        <x:f>IF(K5258="缺失",1,0)</x:f>
        <x:v>0</x:v>
      </x:c>
      <x:c r="N5258" s="2" t="str">
        <x:v>车辆里程查询_20260901-20260930_1024辆_仪表里程.xlsx / N22</x:v>
      </x:c>
      <x:c r="O5258" s="2" t="str">
        <x:v>车辆里程查询_20260901-20260930_1024辆_GPS里程.xlsx / N231</x:v>
      </x:c>
      <x:c r="P5258" s="2" t="str">
        <x:v>车辆纯氢气里程查询_20260901-20260930_1024辆.xlsx / N432</x:v>
      </x:c>
    </x:row>
    <x:row r="5259" ht="22" customHeight="1">
      <x:c r="A5259" s="2" t="n">
        <x:v>210</x:v>
      </x:c>
      <x:c r="B5259" s="2" t="str">
        <x:v>粤AG37790</x:v>
      </x:c>
      <x:c r="C5259" s="2" t="str">
        <x:v>尚建华</x:v>
      </x:c>
      <x:c r="D5259" s="8" t="d">
        <x:v>2026-09-11T00:00:00.000Z</x:v>
      </x:c>
      <x:c r="E5259" s="7" t="n">
        <x:v>142.1</x:v>
      </x:c>
      <x:c r="F5259" s="7" t="n">
        <x:v>139.1</x:v>
      </x:c>
      <x:c r="G5259" s="7"/>
      <x:c r="H5259" s="2" t="str">
        <x:v>否</x:v>
      </x:c>
      <x:c r="I5259" s="7" t="n">
        <x:f>IF(AND(ISNUMBER(E5259),ISNUMBER(F5259)),E5259-F5259,"")</x:f>
        <x:v>3</x:v>
      </x:c>
      <x:c r="J5259" s="2" t="str">
        <x:f>IF(H5259="否","不适用",IF(AND(ISNUMBER(E5259),ISNUMBER(F5259)),IF(I5259&gt;'规则与名单'!$B$2,"是","否"),"未判定"))</x:f>
        <x:v>不适用</x:v>
      </x:c>
      <x:c r="K5259" s="2" t="str">
        <x:f>IF(J5259="是",IF(ISNUMBER(F5259),"测试日GPS","缺失"),IF(ISNUMBER(G5259),"非测试日纯氢",IF(AND(H5259="是",J5259="未判定"),IF(ISNUMBER(F5259),"测试名单无纯氢GPS","缺失"),IF(ISNUMBER(E5259),"非测试日仪表","缺失"))))</x:f>
        <x:v>非测试日仪表</x:v>
      </x:c>
      <x:c r="L5259" s="7" t="n">
        <x:f>IF(K5259="缺失","",IF(K5259="非测试日纯氢",G5259,IF(K5259="非测试日仪表",E5259,F5259)))</x:f>
        <x:v>142.1</x:v>
      </x:c>
      <x:c r="M5259" s="2" t="n">
        <x:f>IF(K5259="缺失",1,0)</x:f>
        <x:v>0</x:v>
      </x:c>
      <x:c r="N5259" s="2" t="str">
        <x:v>车辆里程查询_20260901-20260930_1024辆_仪表里程.xlsx / O22</x:v>
      </x:c>
      <x:c r="O5259" s="2" t="str">
        <x:v>车辆里程查询_20260901-20260930_1024辆_GPS里程.xlsx / O231</x:v>
      </x:c>
      <x:c r="P5259" s="2" t="str">
        <x:v>车辆纯氢气里程查询_20260901-20260930_1024辆.xlsx / O432</x:v>
      </x:c>
    </x:row>
    <x:row r="5260" ht="22" customHeight="1">
      <x:c r="A5260" s="2" t="n">
        <x:v>210</x:v>
      </x:c>
      <x:c r="B5260" s="2" t="str">
        <x:v>粤AG37790</x:v>
      </x:c>
      <x:c r="C5260" s="2" t="str">
        <x:v>尚建华</x:v>
      </x:c>
      <x:c r="D5260" s="8" t="d">
        <x:v>2026-09-12T00:00:00.000Z</x:v>
      </x:c>
      <x:c r="E5260" s="7" t="n">
        <x:v>98.7</x:v>
      </x:c>
      <x:c r="F5260" s="7" t="n">
        <x:v>97.1</x:v>
      </x:c>
      <x:c r="G5260" s="7"/>
      <x:c r="H5260" s="2" t="str">
        <x:v>否</x:v>
      </x:c>
      <x:c r="I5260" s="7" t="n">
        <x:f>IF(AND(ISNUMBER(E5260),ISNUMBER(F5260)),E5260-F5260,"")</x:f>
        <x:v>1.6000000000000085</x:v>
      </x:c>
      <x:c r="J5260" s="2" t="str">
        <x:f>IF(H5260="否","不适用",IF(AND(ISNUMBER(E5260),ISNUMBER(F5260)),IF(I5260&gt;'规则与名单'!$B$2,"是","否"),"未判定"))</x:f>
        <x:v>不适用</x:v>
      </x:c>
      <x:c r="K5260" s="2" t="str">
        <x:f>IF(J5260="是",IF(ISNUMBER(F5260),"测试日GPS","缺失"),IF(ISNUMBER(G5260),"非测试日纯氢",IF(AND(H5260="是",J5260="未判定"),IF(ISNUMBER(F5260),"测试名单无纯氢GPS","缺失"),IF(ISNUMBER(E5260),"非测试日仪表","缺失"))))</x:f>
        <x:v>非测试日仪表</x:v>
      </x:c>
      <x:c r="L5260" s="7" t="n">
        <x:f>IF(K5260="缺失","",IF(K5260="非测试日纯氢",G5260,IF(K5260="非测试日仪表",E5260,F5260)))</x:f>
        <x:v>98.7</x:v>
      </x:c>
      <x:c r="M5260" s="2" t="n">
        <x:f>IF(K5260="缺失",1,0)</x:f>
        <x:v>0</x:v>
      </x:c>
      <x:c r="N5260" s="2" t="str">
        <x:v>车辆里程查询_20260901-20260930_1024辆_仪表里程.xlsx / P22</x:v>
      </x:c>
      <x:c r="O5260" s="2" t="str">
        <x:v>车辆里程查询_20260901-20260930_1024辆_GPS里程.xlsx / P231</x:v>
      </x:c>
      <x:c r="P5260" s="2" t="str">
        <x:v>车辆纯氢气里程查询_20260901-20260930_1024辆.xlsx / P432</x:v>
      </x:c>
    </x:row>
    <x:row r="5261" ht="22" customHeight="1">
      <x:c r="A5261" s="2" t="n">
        <x:v>210</x:v>
      </x:c>
      <x:c r="B5261" s="2" t="str">
        <x:v>粤AG37790</x:v>
      </x:c>
      <x:c r="C5261" s="2" t="str">
        <x:v>尚建华</x:v>
      </x:c>
      <x:c r="D5261" s="8" t="d">
        <x:v>2026-09-13T00:00:00.000Z</x:v>
      </x:c>
      <x:c r="E5261" s="7"/>
      <x:c r="F5261" s="7" t="n">
        <x:v>0</x:v>
      </x:c>
      <x:c r="G5261" s="7"/>
      <x:c r="H5261" s="2" t="str">
        <x:v>否</x:v>
      </x:c>
      <x:c r="I5261" s="7" t="str">
        <x:f>IF(AND(ISNUMBER(E5261),ISNUMBER(F5261)),E5261-F5261,"")</x:f>
      </x:c>
      <x:c r="J5261" s="2" t="str">
        <x:f>IF(H5261="否","不适用",IF(AND(ISNUMBER(E5261),ISNUMBER(F5261)),IF(I5261&gt;'规则与名单'!$B$2,"是","否"),"未判定"))</x:f>
        <x:v>不适用</x:v>
      </x:c>
      <x:c r="K5261" s="2" t="str">
        <x:f>IF(J5261="是",IF(ISNUMBER(F5261),"测试日GPS","缺失"),IF(ISNUMBER(G5261),"非测试日纯氢",IF(AND(H5261="是",J5261="未判定"),IF(ISNUMBER(F5261),"测试名单无纯氢GPS","缺失"),IF(ISNUMBER(E5261),"非测试日仪表","缺失"))))</x:f>
        <x:v>缺失</x:v>
      </x:c>
      <x:c r="L5261" s="7" t="str">
        <x:f>IF(K5261="缺失","",IF(K5261="非测试日纯氢",G5261,IF(K5261="非测试日仪表",E5261,F5261)))</x:f>
      </x:c>
      <x:c r="M5261" s="2" t="n">
        <x:f>IF(K5261="缺失",1,0)</x:f>
        <x:v>1</x:v>
      </x:c>
      <x:c r="N5261" s="2" t="str">
        <x:v>车辆里程查询_20260901-20260930_1024辆_仪表里程.xlsx / Q22</x:v>
      </x:c>
      <x:c r="O5261" s="2" t="str">
        <x:v>车辆里程查询_20260901-20260930_1024辆_GPS里程.xlsx / Q231</x:v>
      </x:c>
      <x:c r="P5261" s="2" t="str">
        <x:v>车辆纯氢气里程查询_20260901-20260930_1024辆.xlsx / Q432</x:v>
      </x:c>
    </x:row>
    <x:row r="5262" ht="22" customHeight="1">
      <x:c r="A5262" s="2" t="n">
        <x:v>210</x:v>
      </x:c>
      <x:c r="B5262" s="2" t="str">
        <x:v>粤AG37790</x:v>
      </x:c>
      <x:c r="C5262" s="2" t="str">
        <x:v>尚建华</x:v>
      </x:c>
      <x:c r="D5262" s="8" t="d">
        <x:v>2026-09-14T00:00:00.000Z</x:v>
      </x:c>
      <x:c r="E5262" s="7" t="n">
        <x:v>95.3</x:v>
      </x:c>
      <x:c r="F5262" s="7" t="n">
        <x:v>93.7</x:v>
      </x:c>
      <x:c r="G5262" s="7"/>
      <x:c r="H5262" s="2" t="str">
        <x:v>否</x:v>
      </x:c>
      <x:c r="I5262" s="7" t="n">
        <x:f>IF(AND(ISNUMBER(E5262),ISNUMBER(F5262)),E5262-F5262,"")</x:f>
        <x:v>1.5999999999999943</x:v>
      </x:c>
      <x:c r="J5262" s="2" t="str">
        <x:f>IF(H5262="否","不适用",IF(AND(ISNUMBER(E5262),ISNUMBER(F5262)),IF(I5262&gt;'规则与名单'!$B$2,"是","否"),"未判定"))</x:f>
        <x:v>不适用</x:v>
      </x:c>
      <x:c r="K5262" s="2" t="str">
        <x:f>IF(J5262="是",IF(ISNUMBER(F5262),"测试日GPS","缺失"),IF(ISNUMBER(G5262),"非测试日纯氢",IF(AND(H5262="是",J5262="未判定"),IF(ISNUMBER(F5262),"测试名单无纯氢GPS","缺失"),IF(ISNUMBER(E5262),"非测试日仪表","缺失"))))</x:f>
        <x:v>非测试日仪表</x:v>
      </x:c>
      <x:c r="L5262" s="7" t="n">
        <x:f>IF(K5262="缺失","",IF(K5262="非测试日纯氢",G5262,IF(K5262="非测试日仪表",E5262,F5262)))</x:f>
        <x:v>95.3</x:v>
      </x:c>
      <x:c r="M5262" s="2" t="n">
        <x:f>IF(K5262="缺失",1,0)</x:f>
        <x:v>0</x:v>
      </x:c>
      <x:c r="N5262" s="2" t="str">
        <x:v>车辆里程查询_20260901-20260930_1024辆_仪表里程.xlsx / R22</x:v>
      </x:c>
      <x:c r="O5262" s="2" t="str">
        <x:v>车辆里程查询_20260901-20260930_1024辆_GPS里程.xlsx / R231</x:v>
      </x:c>
      <x:c r="P5262" s="2" t="str">
        <x:v>车辆纯氢气里程查询_20260901-20260930_1024辆.xlsx / R432</x:v>
      </x:c>
    </x:row>
    <x:row r="5263" ht="22" customHeight="1">
      <x:c r="A5263" s="2" t="n">
        <x:v>210</x:v>
      </x:c>
      <x:c r="B5263" s="2" t="str">
        <x:v>粤AG37790</x:v>
      </x:c>
      <x:c r="C5263" s="2" t="str">
        <x:v>尚建华</x:v>
      </x:c>
      <x:c r="D5263" s="8" t="d">
        <x:v>2026-09-15T00:00:00.000Z</x:v>
      </x:c>
      <x:c r="E5263" s="7" t="n">
        <x:v>12.5</x:v>
      </x:c>
      <x:c r="F5263" s="7" t="n">
        <x:v>12.2</x:v>
      </x:c>
      <x:c r="G5263" s="7"/>
      <x:c r="H5263" s="2" t="str">
        <x:v>否</x:v>
      </x:c>
      <x:c r="I5263" s="7" t="n">
        <x:f>IF(AND(ISNUMBER(E5263),ISNUMBER(F5263)),E5263-F5263,"")</x:f>
        <x:v>0.3000000000000007</x:v>
      </x:c>
      <x:c r="J5263" s="2" t="str">
        <x:f>IF(H5263="否","不适用",IF(AND(ISNUMBER(E5263),ISNUMBER(F5263)),IF(I5263&gt;'规则与名单'!$B$2,"是","否"),"未判定"))</x:f>
        <x:v>不适用</x:v>
      </x:c>
      <x:c r="K5263" s="2" t="str">
        <x:f>IF(J5263="是",IF(ISNUMBER(F5263),"测试日GPS","缺失"),IF(ISNUMBER(G5263),"非测试日纯氢",IF(AND(H5263="是",J5263="未判定"),IF(ISNUMBER(F5263),"测试名单无纯氢GPS","缺失"),IF(ISNUMBER(E5263),"非测试日仪表","缺失"))))</x:f>
        <x:v>非测试日仪表</x:v>
      </x:c>
      <x:c r="L5263" s="7" t="n">
        <x:f>IF(K5263="缺失","",IF(K5263="非测试日纯氢",G5263,IF(K5263="非测试日仪表",E5263,F5263)))</x:f>
        <x:v>12.5</x:v>
      </x:c>
      <x:c r="M5263" s="2" t="n">
        <x:f>IF(K5263="缺失",1,0)</x:f>
        <x:v>0</x:v>
      </x:c>
      <x:c r="N5263" s="2" t="str">
        <x:v>车辆里程查询_20260901-20260930_1024辆_仪表里程.xlsx / S22</x:v>
      </x:c>
      <x:c r="O5263" s="2" t="str">
        <x:v>车辆里程查询_20260901-20260930_1024辆_GPS里程.xlsx / S231</x:v>
      </x:c>
      <x:c r="P5263" s="2" t="str">
        <x:v>车辆纯氢气里程查询_20260901-20260930_1024辆.xlsx / S432</x:v>
      </x:c>
    </x:row>
    <x:row r="5264" ht="22" customHeight="1">
      <x:c r="A5264" s="2" t="n">
        <x:v>210</x:v>
      </x:c>
      <x:c r="B5264" s="2" t="str">
        <x:v>粤AG37790</x:v>
      </x:c>
      <x:c r="C5264" s="2" t="str">
        <x:v>尚建华</x:v>
      </x:c>
      <x:c r="D5264" s="8" t="d">
        <x:v>2026-09-16T00:00:00.000Z</x:v>
      </x:c>
      <x:c r="E5264" s="7" t="n">
        <x:v>123.6</x:v>
      </x:c>
      <x:c r="F5264" s="7" t="n">
        <x:v>121.2</x:v>
      </x:c>
      <x:c r="G5264" s="7"/>
      <x:c r="H5264" s="2" t="str">
        <x:v>否</x:v>
      </x:c>
      <x:c r="I5264" s="7" t="n">
        <x:f>IF(AND(ISNUMBER(E5264),ISNUMBER(F5264)),E5264-F5264,"")</x:f>
        <x:v>2.3999999999999915</x:v>
      </x:c>
      <x:c r="J5264" s="2" t="str">
        <x:f>IF(H5264="否","不适用",IF(AND(ISNUMBER(E5264),ISNUMBER(F5264)),IF(I5264&gt;'规则与名单'!$B$2,"是","否"),"未判定"))</x:f>
        <x:v>不适用</x:v>
      </x:c>
      <x:c r="K5264" s="2" t="str">
        <x:f>IF(J5264="是",IF(ISNUMBER(F5264),"测试日GPS","缺失"),IF(ISNUMBER(G5264),"非测试日纯氢",IF(AND(H5264="是",J5264="未判定"),IF(ISNUMBER(F5264),"测试名单无纯氢GPS","缺失"),IF(ISNUMBER(E5264),"非测试日仪表","缺失"))))</x:f>
        <x:v>非测试日仪表</x:v>
      </x:c>
      <x:c r="L5264" s="7" t="n">
        <x:f>IF(K5264="缺失","",IF(K5264="非测试日纯氢",G5264,IF(K5264="非测试日仪表",E5264,F5264)))</x:f>
        <x:v>123.6</x:v>
      </x:c>
      <x:c r="M5264" s="2" t="n">
        <x:f>IF(K5264="缺失",1,0)</x:f>
        <x:v>0</x:v>
      </x:c>
      <x:c r="N5264" s="2" t="str">
        <x:v>车辆里程查询_20260901-20260930_1024辆_仪表里程.xlsx / T22</x:v>
      </x:c>
      <x:c r="O5264" s="2" t="str">
        <x:v>车辆里程查询_20260901-20260930_1024辆_GPS里程.xlsx / T231</x:v>
      </x:c>
      <x:c r="P5264" s="2" t="str">
        <x:v>车辆纯氢气里程查询_20260901-20260930_1024辆.xlsx / T432</x:v>
      </x:c>
    </x:row>
    <x:row r="5265" ht="22" customHeight="1">
      <x:c r="A5265" s="2" t="n">
        <x:v>210</x:v>
      </x:c>
      <x:c r="B5265" s="2" t="str">
        <x:v>粤AG37790</x:v>
      </x:c>
      <x:c r="C5265" s="2" t="str">
        <x:v>尚建华</x:v>
      </x:c>
      <x:c r="D5265" s="8" t="d">
        <x:v>2026-09-17T00:00:00.000Z</x:v>
      </x:c>
      <x:c r="E5265" s="7" t="n">
        <x:v>141.5</x:v>
      </x:c>
      <x:c r="F5265" s="7" t="n">
        <x:v>138.9</x:v>
      </x:c>
      <x:c r="G5265" s="7"/>
      <x:c r="H5265" s="2" t="str">
        <x:v>否</x:v>
      </x:c>
      <x:c r="I5265" s="7" t="n">
        <x:f>IF(AND(ISNUMBER(E5265),ISNUMBER(F5265)),E5265-F5265,"")</x:f>
        <x:v>2.5999999999999943</x:v>
      </x:c>
      <x:c r="J5265" s="2" t="str">
        <x:f>IF(H5265="否","不适用",IF(AND(ISNUMBER(E5265),ISNUMBER(F5265)),IF(I5265&gt;'规则与名单'!$B$2,"是","否"),"未判定"))</x:f>
        <x:v>不适用</x:v>
      </x:c>
      <x:c r="K5265" s="2" t="str">
        <x:f>IF(J5265="是",IF(ISNUMBER(F5265),"测试日GPS","缺失"),IF(ISNUMBER(G5265),"非测试日纯氢",IF(AND(H5265="是",J5265="未判定"),IF(ISNUMBER(F5265),"测试名单无纯氢GPS","缺失"),IF(ISNUMBER(E5265),"非测试日仪表","缺失"))))</x:f>
        <x:v>非测试日仪表</x:v>
      </x:c>
      <x:c r="L5265" s="7" t="n">
        <x:f>IF(K5265="缺失","",IF(K5265="非测试日纯氢",G5265,IF(K5265="非测试日仪表",E5265,F5265)))</x:f>
        <x:v>141.5</x:v>
      </x:c>
      <x:c r="M5265" s="2" t="n">
        <x:f>IF(K5265="缺失",1,0)</x:f>
        <x:v>0</x:v>
      </x:c>
      <x:c r="N5265" s="2" t="str">
        <x:v>车辆里程查询_20260901-20260930_1024辆_仪表里程.xlsx / U22</x:v>
      </x:c>
      <x:c r="O5265" s="2" t="str">
        <x:v>车辆里程查询_20260901-20260930_1024辆_GPS里程.xlsx / U231</x:v>
      </x:c>
      <x:c r="P5265" s="2" t="str">
        <x:v>车辆纯氢气里程查询_20260901-20260930_1024辆.xlsx / U432</x:v>
      </x:c>
    </x:row>
    <x:row r="5266" ht="22" customHeight="1">
      <x:c r="A5266" s="2" t="n">
        <x:v>210</x:v>
      </x:c>
      <x:c r="B5266" s="2" t="str">
        <x:v>粤AG37790</x:v>
      </x:c>
      <x:c r="C5266" s="2" t="str">
        <x:v>尚建华</x:v>
      </x:c>
      <x:c r="D5266" s="8" t="d">
        <x:v>2026-09-18T00:00:00.000Z</x:v>
      </x:c>
      <x:c r="E5266" s="7"/>
      <x:c r="F5266" s="7" t="n">
        <x:v>0</x:v>
      </x:c>
      <x:c r="G5266" s="7"/>
      <x:c r="H5266" s="2" t="str">
        <x:v>否</x:v>
      </x:c>
      <x:c r="I5266" s="7" t="str">
        <x:f>IF(AND(ISNUMBER(E5266),ISNUMBER(F5266)),E5266-F5266,"")</x:f>
      </x:c>
      <x:c r="J5266" s="2" t="str">
        <x:f>IF(H5266="否","不适用",IF(AND(ISNUMBER(E5266),ISNUMBER(F5266)),IF(I5266&gt;'规则与名单'!$B$2,"是","否"),"未判定"))</x:f>
        <x:v>不适用</x:v>
      </x:c>
      <x:c r="K5266" s="2" t="str">
        <x:f>IF(J5266="是",IF(ISNUMBER(F5266),"测试日GPS","缺失"),IF(ISNUMBER(G5266),"非测试日纯氢",IF(AND(H5266="是",J5266="未判定"),IF(ISNUMBER(F5266),"测试名单无纯氢GPS","缺失"),IF(ISNUMBER(E5266),"非测试日仪表","缺失"))))</x:f>
        <x:v>缺失</x:v>
      </x:c>
      <x:c r="L5266" s="7" t="str">
        <x:f>IF(K5266="缺失","",IF(K5266="非测试日纯氢",G5266,IF(K5266="非测试日仪表",E5266,F5266)))</x:f>
      </x:c>
      <x:c r="M5266" s="2" t="n">
        <x:f>IF(K5266="缺失",1,0)</x:f>
        <x:v>1</x:v>
      </x:c>
      <x:c r="N5266" s="2" t="str">
        <x:v>车辆里程查询_20260901-20260930_1024辆_仪表里程.xlsx / V22</x:v>
      </x:c>
      <x:c r="O5266" s="2" t="str">
        <x:v>车辆里程查询_20260901-20260930_1024辆_GPS里程.xlsx / V231</x:v>
      </x:c>
      <x:c r="P5266" s="2" t="str">
        <x:v>车辆纯氢气里程查询_20260901-20260930_1024辆.xlsx / V432</x:v>
      </x:c>
    </x:row>
    <x:row r="5267" ht="22" customHeight="1">
      <x:c r="A5267" s="2" t="n">
        <x:v>210</x:v>
      </x:c>
      <x:c r="B5267" s="2" t="str">
        <x:v>粤AG37790</x:v>
      </x:c>
      <x:c r="C5267" s="2" t="str">
        <x:v>尚建华</x:v>
      </x:c>
      <x:c r="D5267" s="8" t="d">
        <x:v>2026-09-19T00:00:00.000Z</x:v>
      </x:c>
      <x:c r="E5267" s="7" t="n">
        <x:v>279.4</x:v>
      </x:c>
      <x:c r="F5267" s="7" t="n">
        <x:v>277.3</x:v>
      </x:c>
      <x:c r="G5267" s="7"/>
      <x:c r="H5267" s="2" t="str">
        <x:v>否</x:v>
      </x:c>
      <x:c r="I5267" s="7" t="n">
        <x:f>IF(AND(ISNUMBER(E5267),ISNUMBER(F5267)),E5267-F5267,"")</x:f>
        <x:v>2.099999999999966</x:v>
      </x:c>
      <x:c r="J5267" s="2" t="str">
        <x:f>IF(H5267="否","不适用",IF(AND(ISNUMBER(E5267),ISNUMBER(F5267)),IF(I5267&gt;'规则与名单'!$B$2,"是","否"),"未判定"))</x:f>
        <x:v>不适用</x:v>
      </x:c>
      <x:c r="K5267" s="2" t="str">
        <x:f>IF(J5267="是",IF(ISNUMBER(F5267),"测试日GPS","缺失"),IF(ISNUMBER(G5267),"非测试日纯氢",IF(AND(H5267="是",J5267="未判定"),IF(ISNUMBER(F5267),"测试名单无纯氢GPS","缺失"),IF(ISNUMBER(E5267),"非测试日仪表","缺失"))))</x:f>
        <x:v>非测试日仪表</x:v>
      </x:c>
      <x:c r="L5267" s="7" t="n">
        <x:f>IF(K5267="缺失","",IF(K5267="非测试日纯氢",G5267,IF(K5267="非测试日仪表",E5267,F5267)))</x:f>
        <x:v>279.4</x:v>
      </x:c>
      <x:c r="M5267" s="2" t="n">
        <x:f>IF(K5267="缺失",1,0)</x:f>
        <x:v>0</x:v>
      </x:c>
      <x:c r="N5267" s="2" t="str">
        <x:v>车辆里程查询_20260901-20260930_1024辆_仪表里程.xlsx / W22</x:v>
      </x:c>
      <x:c r="O5267" s="2" t="str">
        <x:v>车辆里程查询_20260901-20260930_1024辆_GPS里程.xlsx / W231</x:v>
      </x:c>
      <x:c r="P5267" s="2" t="str">
        <x:v>车辆纯氢气里程查询_20260901-20260930_1024辆.xlsx / W432</x:v>
      </x:c>
    </x:row>
    <x:row r="5268" ht="22" customHeight="1">
      <x:c r="A5268" s="2" t="n">
        <x:v>210</x:v>
      </x:c>
      <x:c r="B5268" s="2" t="str">
        <x:v>粤AG37790</x:v>
      </x:c>
      <x:c r="C5268" s="2" t="str">
        <x:v>尚建华</x:v>
      </x:c>
      <x:c r="D5268" s="8" t="d">
        <x:v>2026-09-20T00:00:00.000Z</x:v>
      </x:c>
      <x:c r="E5268" s="7" t="n">
        <x:v>197.6</x:v>
      </x:c>
      <x:c r="F5268" s="7" t="n">
        <x:v>194</x:v>
      </x:c>
      <x:c r="G5268" s="7"/>
      <x:c r="H5268" s="2" t="str">
        <x:v>否</x:v>
      </x:c>
      <x:c r="I5268" s="7" t="n">
        <x:f>IF(AND(ISNUMBER(E5268),ISNUMBER(F5268)),E5268-F5268,"")</x:f>
        <x:v>3.5999999999999943</x:v>
      </x:c>
      <x:c r="J5268" s="2" t="str">
        <x:f>IF(H5268="否","不适用",IF(AND(ISNUMBER(E5268),ISNUMBER(F5268)),IF(I5268&gt;'规则与名单'!$B$2,"是","否"),"未判定"))</x:f>
        <x:v>不适用</x:v>
      </x:c>
      <x:c r="K5268" s="2" t="str">
        <x:f>IF(J5268="是",IF(ISNUMBER(F5268),"测试日GPS","缺失"),IF(ISNUMBER(G5268),"非测试日纯氢",IF(AND(H5268="是",J5268="未判定"),IF(ISNUMBER(F5268),"测试名单无纯氢GPS","缺失"),IF(ISNUMBER(E5268),"非测试日仪表","缺失"))))</x:f>
        <x:v>非测试日仪表</x:v>
      </x:c>
      <x:c r="L5268" s="7" t="n">
        <x:f>IF(K5268="缺失","",IF(K5268="非测试日纯氢",G5268,IF(K5268="非测试日仪表",E5268,F5268)))</x:f>
        <x:v>197.6</x:v>
      </x:c>
      <x:c r="M5268" s="2" t="n">
        <x:f>IF(K5268="缺失",1,0)</x:f>
        <x:v>0</x:v>
      </x:c>
      <x:c r="N5268" s="2" t="str">
        <x:v>车辆里程查询_20260901-20260930_1024辆_仪表里程.xlsx / X22</x:v>
      </x:c>
      <x:c r="O5268" s="2" t="str">
        <x:v>车辆里程查询_20260901-20260930_1024辆_GPS里程.xlsx / X231</x:v>
      </x:c>
      <x:c r="P5268" s="2" t="str">
        <x:v>车辆纯氢气里程查询_20260901-20260930_1024辆.xlsx / X432</x:v>
      </x:c>
    </x:row>
    <x:row r="5269" ht="22" customHeight="1">
      <x:c r="A5269" s="2" t="n">
        <x:v>210</x:v>
      </x:c>
      <x:c r="B5269" s="2" t="str">
        <x:v>粤AG37790</x:v>
      </x:c>
      <x:c r="C5269" s="2" t="str">
        <x:v>尚建华</x:v>
      </x:c>
      <x:c r="D5269" s="8" t="d">
        <x:v>2026-09-21T00:00:00.000Z</x:v>
      </x:c>
      <x:c r="E5269" s="7" t="n">
        <x:v>8.4</x:v>
      </x:c>
      <x:c r="F5269" s="7" t="n">
        <x:v>8.3</x:v>
      </x:c>
      <x:c r="G5269" s="7"/>
      <x:c r="H5269" s="2" t="str">
        <x:v>否</x:v>
      </x:c>
      <x:c r="I5269" s="7" t="n">
        <x:f>IF(AND(ISNUMBER(E5269),ISNUMBER(F5269)),E5269-F5269,"")</x:f>
        <x:v>0.09999999999999964</x:v>
      </x:c>
      <x:c r="J5269" s="2" t="str">
        <x:f>IF(H5269="否","不适用",IF(AND(ISNUMBER(E5269),ISNUMBER(F5269)),IF(I5269&gt;'规则与名单'!$B$2,"是","否"),"未判定"))</x:f>
        <x:v>不适用</x:v>
      </x:c>
      <x:c r="K5269" s="2" t="str">
        <x:f>IF(J5269="是",IF(ISNUMBER(F5269),"测试日GPS","缺失"),IF(ISNUMBER(G5269),"非测试日纯氢",IF(AND(H5269="是",J5269="未判定"),IF(ISNUMBER(F5269),"测试名单无纯氢GPS","缺失"),IF(ISNUMBER(E5269),"非测试日仪表","缺失"))))</x:f>
        <x:v>非测试日仪表</x:v>
      </x:c>
      <x:c r="L5269" s="7" t="n">
        <x:f>IF(K5269="缺失","",IF(K5269="非测试日纯氢",G5269,IF(K5269="非测试日仪表",E5269,F5269)))</x:f>
        <x:v>8.4</x:v>
      </x:c>
      <x:c r="M5269" s="2" t="n">
        <x:f>IF(K5269="缺失",1,0)</x:f>
        <x:v>0</x:v>
      </x:c>
      <x:c r="N5269" s="2" t="str">
        <x:v>车辆里程查询_20260901-20260930_1024辆_仪表里程.xlsx / Y22</x:v>
      </x:c>
      <x:c r="O5269" s="2" t="str">
        <x:v>车辆里程查询_20260901-20260930_1024辆_GPS里程.xlsx / Y231</x:v>
      </x:c>
      <x:c r="P5269" s="2" t="str">
        <x:v>车辆纯氢气里程查询_20260901-20260930_1024辆.xlsx / Y432</x:v>
      </x:c>
    </x:row>
    <x:row r="5270" ht="22" customHeight="1">
      <x:c r="A5270" s="2" t="n">
        <x:v>210</x:v>
      </x:c>
      <x:c r="B5270" s="2" t="str">
        <x:v>粤AG37790</x:v>
      </x:c>
      <x:c r="C5270" s="2" t="str">
        <x:v>尚建华</x:v>
      </x:c>
      <x:c r="D5270" s="8" t="d">
        <x:v>2026-09-22T00:00:00.000Z</x:v>
      </x:c>
      <x:c r="E5270" s="7"/>
      <x:c r="F5270" s="7" t="n">
        <x:v>0</x:v>
      </x:c>
      <x:c r="G5270" s="7"/>
      <x:c r="H5270" s="2" t="str">
        <x:v>否</x:v>
      </x:c>
      <x:c r="I5270" s="7" t="str">
        <x:f>IF(AND(ISNUMBER(E5270),ISNUMBER(F5270)),E5270-F5270,"")</x:f>
      </x:c>
      <x:c r="J5270" s="2" t="str">
        <x:f>IF(H5270="否","不适用",IF(AND(ISNUMBER(E5270),ISNUMBER(F5270)),IF(I5270&gt;'规则与名单'!$B$2,"是","否"),"未判定"))</x:f>
        <x:v>不适用</x:v>
      </x:c>
      <x:c r="K5270" s="2" t="str">
        <x:f>IF(J5270="是",IF(ISNUMBER(F5270),"测试日GPS","缺失"),IF(ISNUMBER(G5270),"非测试日纯氢",IF(AND(H5270="是",J5270="未判定"),IF(ISNUMBER(F5270),"测试名单无纯氢GPS","缺失"),IF(ISNUMBER(E5270),"非测试日仪表","缺失"))))</x:f>
        <x:v>缺失</x:v>
      </x:c>
      <x:c r="L5270" s="7" t="str">
        <x:f>IF(K5270="缺失","",IF(K5270="非测试日纯氢",G5270,IF(K5270="非测试日仪表",E5270,F5270)))</x:f>
      </x:c>
      <x:c r="M5270" s="2" t="n">
        <x:f>IF(K5270="缺失",1,0)</x:f>
        <x:v>1</x:v>
      </x:c>
      <x:c r="N5270" s="2" t="str">
        <x:v>车辆里程查询_20260901-20260930_1024辆_仪表里程.xlsx / Z22</x:v>
      </x:c>
      <x:c r="O5270" s="2" t="str">
        <x:v>车辆里程查询_20260901-20260930_1024辆_GPS里程.xlsx / Z231</x:v>
      </x:c>
      <x:c r="P5270" s="2" t="str">
        <x:v>车辆纯氢气里程查询_20260901-20260930_1024辆.xlsx / Z432</x:v>
      </x:c>
    </x:row>
    <x:row r="5271" ht="22" customHeight="1">
      <x:c r="A5271" s="2" t="n">
        <x:v>210</x:v>
      </x:c>
      <x:c r="B5271" s="2" t="str">
        <x:v>粤AG37790</x:v>
      </x:c>
      <x:c r="C5271" s="2" t="str">
        <x:v>尚建华</x:v>
      </x:c>
      <x:c r="D5271" s="8" t="d">
        <x:v>2026-09-23T00:00:00.000Z</x:v>
      </x:c>
      <x:c r="E5271" s="7" t="n">
        <x:v>101.5</x:v>
      </x:c>
      <x:c r="F5271" s="7" t="n">
        <x:v>205.5</x:v>
      </x:c>
      <x:c r="G5271" s="7"/>
      <x:c r="H5271" s="2" t="str">
        <x:v>否</x:v>
      </x:c>
      <x:c r="I5271" s="7" t="n">
        <x:f>IF(AND(ISNUMBER(E5271),ISNUMBER(F5271)),E5271-F5271,"")</x:f>
        <x:v>-104</x:v>
      </x:c>
      <x:c r="J5271" s="2" t="str">
        <x:f>IF(H5271="否","不适用",IF(AND(ISNUMBER(E5271),ISNUMBER(F5271)),IF(I5271&gt;'规则与名单'!$B$2,"是","否"),"未判定"))</x:f>
        <x:v>不适用</x:v>
      </x:c>
      <x:c r="K5271" s="2" t="str">
        <x:f>IF(J5271="是",IF(ISNUMBER(F5271),"测试日GPS","缺失"),IF(ISNUMBER(G5271),"非测试日纯氢",IF(AND(H5271="是",J5271="未判定"),IF(ISNUMBER(F5271),"测试名单无纯氢GPS","缺失"),IF(ISNUMBER(E5271),"非测试日仪表","缺失"))))</x:f>
        <x:v>非测试日仪表</x:v>
      </x:c>
      <x:c r="L5271" s="7" t="n">
        <x:f>IF(K5271="缺失","",IF(K5271="非测试日纯氢",G5271,IF(K5271="非测试日仪表",E5271,F5271)))</x:f>
        <x:v>101.5</x:v>
      </x:c>
      <x:c r="M5271" s="2" t="n">
        <x:f>IF(K5271="缺失",1,0)</x:f>
        <x:v>0</x:v>
      </x:c>
      <x:c r="N5271" s="2" t="str">
        <x:v>车辆里程查询_20260901-20260930_1024辆_仪表里程.xlsx / AA22</x:v>
      </x:c>
      <x:c r="O5271" s="2" t="str">
        <x:v>车辆里程查询_20260901-20260930_1024辆_GPS里程.xlsx / AA231</x:v>
      </x:c>
      <x:c r="P5271" s="2" t="str">
        <x:v>车辆纯氢气里程查询_20260901-20260930_1024辆.xlsx / AA432</x:v>
      </x:c>
    </x:row>
    <x:row r="5272" ht="22" customHeight="1">
      <x:c r="A5272" s="2" t="n">
        <x:v>210</x:v>
      </x:c>
      <x:c r="B5272" s="2" t="str">
        <x:v>粤AG37790</x:v>
      </x:c>
      <x:c r="C5272" s="2" t="str">
        <x:v>尚建华</x:v>
      </x:c>
      <x:c r="D5272" s="8" t="d">
        <x:v>2026-09-24T00:00:00.000Z</x:v>
      </x:c>
      <x:c r="E5272" s="7" t="n">
        <x:v>295.1</x:v>
      </x:c>
      <x:c r="F5272" s="7" t="n">
        <x:v>183.4</x:v>
      </x:c>
      <x:c r="G5272" s="7"/>
      <x:c r="H5272" s="2" t="str">
        <x:v>否</x:v>
      </x:c>
      <x:c r="I5272" s="7" t="n">
        <x:f>IF(AND(ISNUMBER(E5272),ISNUMBER(F5272)),E5272-F5272,"")</x:f>
        <x:v>111.70000000000002</x:v>
      </x:c>
      <x:c r="J5272" s="2" t="str">
        <x:f>IF(H5272="否","不适用",IF(AND(ISNUMBER(E5272),ISNUMBER(F5272)),IF(I5272&gt;'规则与名单'!$B$2,"是","否"),"未判定"))</x:f>
        <x:v>不适用</x:v>
      </x:c>
      <x:c r="K5272" s="2" t="str">
        <x:f>IF(J5272="是",IF(ISNUMBER(F5272),"测试日GPS","缺失"),IF(ISNUMBER(G5272),"非测试日纯氢",IF(AND(H5272="是",J5272="未判定"),IF(ISNUMBER(F5272),"测试名单无纯氢GPS","缺失"),IF(ISNUMBER(E5272),"非测试日仪表","缺失"))))</x:f>
        <x:v>非测试日仪表</x:v>
      </x:c>
      <x:c r="L5272" s="7" t="n">
        <x:f>IF(K5272="缺失","",IF(K5272="非测试日纯氢",G5272,IF(K5272="非测试日仪表",E5272,F5272)))</x:f>
        <x:v>295.1</x:v>
      </x:c>
      <x:c r="M5272" s="2" t="n">
        <x:f>IF(K5272="缺失",1,0)</x:f>
        <x:v>0</x:v>
      </x:c>
      <x:c r="N5272" s="2" t="str">
        <x:v>车辆里程查询_20260901-20260930_1024辆_仪表里程.xlsx / AB22</x:v>
      </x:c>
      <x:c r="O5272" s="2" t="str">
        <x:v>车辆里程查询_20260901-20260930_1024辆_GPS里程.xlsx / AB231</x:v>
      </x:c>
      <x:c r="P5272" s="2" t="str">
        <x:v>车辆纯氢气里程查询_20260901-20260930_1024辆.xlsx / AB432</x:v>
      </x:c>
    </x:row>
    <x:row r="5273" ht="22" customHeight="1">
      <x:c r="A5273" s="2" t="n">
        <x:v>210</x:v>
      </x:c>
      <x:c r="B5273" s="2" t="str">
        <x:v>粤AG37790</x:v>
      </x:c>
      <x:c r="C5273" s="2" t="str">
        <x:v>尚建华</x:v>
      </x:c>
      <x:c r="D5273" s="8" t="d">
        <x:v>2026-09-25T00:00:00.000Z</x:v>
      </x:c>
      <x:c r="E5273" s="7" t="n">
        <x:v>163.5</x:v>
      </x:c>
      <x:c r="F5273" s="7" t="n">
        <x:v>160.6</x:v>
      </x:c>
      <x:c r="G5273" s="7"/>
      <x:c r="H5273" s="2" t="str">
        <x:v>否</x:v>
      </x:c>
      <x:c r="I5273" s="7" t="n">
        <x:f>IF(AND(ISNUMBER(E5273),ISNUMBER(F5273)),E5273-F5273,"")</x:f>
        <x:v>2.9000000000000057</x:v>
      </x:c>
      <x:c r="J5273" s="2" t="str">
        <x:f>IF(H5273="否","不适用",IF(AND(ISNUMBER(E5273),ISNUMBER(F5273)),IF(I5273&gt;'规则与名单'!$B$2,"是","否"),"未判定"))</x:f>
        <x:v>不适用</x:v>
      </x:c>
      <x:c r="K5273" s="2" t="str">
        <x:f>IF(J5273="是",IF(ISNUMBER(F5273),"测试日GPS","缺失"),IF(ISNUMBER(G5273),"非测试日纯氢",IF(AND(H5273="是",J5273="未判定"),IF(ISNUMBER(F5273),"测试名单无纯氢GPS","缺失"),IF(ISNUMBER(E5273),"非测试日仪表","缺失"))))</x:f>
        <x:v>非测试日仪表</x:v>
      </x:c>
      <x:c r="L5273" s="7" t="n">
        <x:f>IF(K5273="缺失","",IF(K5273="非测试日纯氢",G5273,IF(K5273="非测试日仪表",E5273,F5273)))</x:f>
        <x:v>163.5</x:v>
      </x:c>
      <x:c r="M5273" s="2" t="n">
        <x:f>IF(K5273="缺失",1,0)</x:f>
        <x:v>0</x:v>
      </x:c>
      <x:c r="N5273" s="2" t="str">
        <x:v>车辆里程查询_20260901-20260930_1024辆_仪表里程.xlsx / AC22</x:v>
      </x:c>
      <x:c r="O5273" s="2" t="str">
        <x:v>车辆里程查询_20260901-20260930_1024辆_GPS里程.xlsx / AC231</x:v>
      </x:c>
      <x:c r="P5273" s="2" t="str">
        <x:v>车辆纯氢气里程查询_20260901-20260930_1024辆.xlsx / AC432</x:v>
      </x:c>
    </x:row>
    <x:row r="5274" ht="22" customHeight="1">
      <x:c r="A5274" s="2" t="n">
        <x:v>210</x:v>
      </x:c>
      <x:c r="B5274" s="2" t="str">
        <x:v>粤AG37790</x:v>
      </x:c>
      <x:c r="C5274" s="2" t="str">
        <x:v>尚建华</x:v>
      </x:c>
      <x:c r="D5274" s="8" t="d">
        <x:v>2026-09-26T00:00:00.000Z</x:v>
      </x:c>
      <x:c r="E5274" s="7" t="n">
        <x:v>227.8</x:v>
      </x:c>
      <x:c r="F5274" s="7" t="n">
        <x:v>223.3</x:v>
      </x:c>
      <x:c r="G5274" s="7"/>
      <x:c r="H5274" s="2" t="str">
        <x:v>否</x:v>
      </x:c>
      <x:c r="I5274" s="7" t="n">
        <x:f>IF(AND(ISNUMBER(E5274),ISNUMBER(F5274)),E5274-F5274,"")</x:f>
        <x:v>4.5</x:v>
      </x:c>
      <x:c r="J5274" s="2" t="str">
        <x:f>IF(H5274="否","不适用",IF(AND(ISNUMBER(E5274),ISNUMBER(F5274)),IF(I5274&gt;'规则与名单'!$B$2,"是","否"),"未判定"))</x:f>
        <x:v>不适用</x:v>
      </x:c>
      <x:c r="K5274" s="2" t="str">
        <x:f>IF(J5274="是",IF(ISNUMBER(F5274),"测试日GPS","缺失"),IF(ISNUMBER(G5274),"非测试日纯氢",IF(AND(H5274="是",J5274="未判定"),IF(ISNUMBER(F5274),"测试名单无纯氢GPS","缺失"),IF(ISNUMBER(E5274),"非测试日仪表","缺失"))))</x:f>
        <x:v>非测试日仪表</x:v>
      </x:c>
      <x:c r="L5274" s="7" t="n">
        <x:f>IF(K5274="缺失","",IF(K5274="非测试日纯氢",G5274,IF(K5274="非测试日仪表",E5274,F5274)))</x:f>
        <x:v>227.8</x:v>
      </x:c>
      <x:c r="M5274" s="2" t="n">
        <x:f>IF(K5274="缺失",1,0)</x:f>
        <x:v>0</x:v>
      </x:c>
      <x:c r="N5274" s="2" t="str">
        <x:v>车辆里程查询_20260901-20260930_1024辆_仪表里程.xlsx / AD22</x:v>
      </x:c>
      <x:c r="O5274" s="2" t="str">
        <x:v>车辆里程查询_20260901-20260930_1024辆_GPS里程.xlsx / AD231</x:v>
      </x:c>
      <x:c r="P5274" s="2" t="str">
        <x:v>车辆纯氢气里程查询_20260901-20260930_1024辆.xlsx / AD432</x:v>
      </x:c>
    </x:row>
    <x:row r="5275" ht="22" customHeight="1">
      <x:c r="A5275" s="2" t="n">
        <x:v>210</x:v>
      </x:c>
      <x:c r="B5275" s="2" t="str">
        <x:v>粤AG37790</x:v>
      </x:c>
      <x:c r="C5275" s="2" t="str">
        <x:v>尚建华</x:v>
      </x:c>
      <x:c r="D5275" s="8" t="d">
        <x:v>2026-09-27T00:00:00.000Z</x:v>
      </x:c>
      <x:c r="E5275" s="7" t="n">
        <x:v>8.6</x:v>
      </x:c>
      <x:c r="F5275" s="7" t="n">
        <x:v>8.5</x:v>
      </x:c>
      <x:c r="G5275" s="7"/>
      <x:c r="H5275" s="2" t="str">
        <x:v>否</x:v>
      </x:c>
      <x:c r="I5275" s="7" t="n">
        <x:f>IF(AND(ISNUMBER(E5275),ISNUMBER(F5275)),E5275-F5275,"")</x:f>
        <x:v>0.09999999999999964</x:v>
      </x:c>
      <x:c r="J5275" s="2" t="str">
        <x:f>IF(H5275="否","不适用",IF(AND(ISNUMBER(E5275),ISNUMBER(F5275)),IF(I5275&gt;'规则与名单'!$B$2,"是","否"),"未判定"))</x:f>
        <x:v>不适用</x:v>
      </x:c>
      <x:c r="K5275" s="2" t="str">
        <x:f>IF(J5275="是",IF(ISNUMBER(F5275),"测试日GPS","缺失"),IF(ISNUMBER(G5275),"非测试日纯氢",IF(AND(H5275="是",J5275="未判定"),IF(ISNUMBER(F5275),"测试名单无纯氢GPS","缺失"),IF(ISNUMBER(E5275),"非测试日仪表","缺失"))))</x:f>
        <x:v>非测试日仪表</x:v>
      </x:c>
      <x:c r="L5275" s="7" t="n">
        <x:f>IF(K5275="缺失","",IF(K5275="非测试日纯氢",G5275,IF(K5275="非测试日仪表",E5275,F5275)))</x:f>
        <x:v>8.6</x:v>
      </x:c>
      <x:c r="M5275" s="2" t="n">
        <x:f>IF(K5275="缺失",1,0)</x:f>
        <x:v>0</x:v>
      </x:c>
      <x:c r="N5275" s="2" t="str">
        <x:v>车辆里程查询_20260901-20260930_1024辆_仪表里程.xlsx / AE22</x:v>
      </x:c>
      <x:c r="O5275" s="2" t="str">
        <x:v>车辆里程查询_20260901-20260930_1024辆_GPS里程.xlsx / AE231</x:v>
      </x:c>
      <x:c r="P5275" s="2" t="str">
        <x:v>车辆纯氢气里程查询_20260901-20260930_1024辆.xlsx / AE432</x:v>
      </x:c>
    </x:row>
    <x:row r="5276" ht="22" customHeight="1">
      <x:c r="A5276" s="2" t="n">
        <x:v>210</x:v>
      </x:c>
      <x:c r="B5276" s="2" t="str">
        <x:v>粤AG37790</x:v>
      </x:c>
      <x:c r="C5276" s="2" t="str">
        <x:v>尚建华</x:v>
      </x:c>
      <x:c r="D5276" s="8" t="d">
        <x:v>2026-09-28T00:00:00.000Z</x:v>
      </x:c>
      <x:c r="E5276" s="7" t="n">
        <x:v>167.1</x:v>
      </x:c>
      <x:c r="F5276" s="7" t="n">
        <x:v>166.4</x:v>
      </x:c>
      <x:c r="G5276" s="7"/>
      <x:c r="H5276" s="2" t="str">
        <x:v>否</x:v>
      </x:c>
      <x:c r="I5276" s="7" t="n">
        <x:f>IF(AND(ISNUMBER(E5276),ISNUMBER(F5276)),E5276-F5276,"")</x:f>
        <x:v>0.6999999999999886</x:v>
      </x:c>
      <x:c r="J5276" s="2" t="str">
        <x:f>IF(H5276="否","不适用",IF(AND(ISNUMBER(E5276),ISNUMBER(F5276)),IF(I5276&gt;'规则与名单'!$B$2,"是","否"),"未判定"))</x:f>
        <x:v>不适用</x:v>
      </x:c>
      <x:c r="K5276" s="2" t="str">
        <x:f>IF(J5276="是",IF(ISNUMBER(F5276),"测试日GPS","缺失"),IF(ISNUMBER(G5276),"非测试日纯氢",IF(AND(H5276="是",J5276="未判定"),IF(ISNUMBER(F5276),"测试名单无纯氢GPS","缺失"),IF(ISNUMBER(E5276),"非测试日仪表","缺失"))))</x:f>
        <x:v>非测试日仪表</x:v>
      </x:c>
      <x:c r="L5276" s="7" t="n">
        <x:f>IF(K5276="缺失","",IF(K5276="非测试日纯氢",G5276,IF(K5276="非测试日仪表",E5276,F5276)))</x:f>
        <x:v>167.1</x:v>
      </x:c>
      <x:c r="M5276" s="2" t="n">
        <x:f>IF(K5276="缺失",1,0)</x:f>
        <x:v>0</x:v>
      </x:c>
      <x:c r="N5276" s="2" t="str">
        <x:v>车辆里程查询_20260901-20260930_1024辆_仪表里程.xlsx / AF22</x:v>
      </x:c>
      <x:c r="O5276" s="2" t="str">
        <x:v>车辆里程查询_20260901-20260930_1024辆_GPS里程.xlsx / AF231</x:v>
      </x:c>
      <x:c r="P5276" s="2" t="str">
        <x:v>车辆纯氢气里程查询_20260901-20260930_1024辆.xlsx / AF432</x:v>
      </x:c>
    </x:row>
    <x:row r="5277" ht="22" customHeight="1">
      <x:c r="A5277" s="2" t="n">
        <x:v>210</x:v>
      </x:c>
      <x:c r="B5277" s="2" t="str">
        <x:v>粤AG37790</x:v>
      </x:c>
      <x:c r="C5277" s="2" t="str">
        <x:v>尚建华</x:v>
      </x:c>
      <x:c r="D5277" s="8" t="d">
        <x:v>2026-09-29T00:00:00.000Z</x:v>
      </x:c>
      <x:c r="E5277" s="7" t="n">
        <x:v>158.7</x:v>
      </x:c>
      <x:c r="F5277" s="7" t="n">
        <x:v>155.8</x:v>
      </x:c>
      <x:c r="G5277" s="7"/>
      <x:c r="H5277" s="2" t="str">
        <x:v>否</x:v>
      </x:c>
      <x:c r="I5277" s="7" t="n">
        <x:f>IF(AND(ISNUMBER(E5277),ISNUMBER(F5277)),E5277-F5277,"")</x:f>
        <x:v>2.8999999999999773</x:v>
      </x:c>
      <x:c r="J5277" s="2" t="str">
        <x:f>IF(H5277="否","不适用",IF(AND(ISNUMBER(E5277),ISNUMBER(F5277)),IF(I5277&gt;'规则与名单'!$B$2,"是","否"),"未判定"))</x:f>
        <x:v>不适用</x:v>
      </x:c>
      <x:c r="K5277" s="2" t="str">
        <x:f>IF(J5277="是",IF(ISNUMBER(F5277),"测试日GPS","缺失"),IF(ISNUMBER(G5277),"非测试日纯氢",IF(AND(H5277="是",J5277="未判定"),IF(ISNUMBER(F5277),"测试名单无纯氢GPS","缺失"),IF(ISNUMBER(E5277),"非测试日仪表","缺失"))))</x:f>
        <x:v>非测试日仪表</x:v>
      </x:c>
      <x:c r="L5277" s="7" t="n">
        <x:f>IF(K5277="缺失","",IF(K5277="非测试日纯氢",G5277,IF(K5277="非测试日仪表",E5277,F5277)))</x:f>
        <x:v>158.7</x:v>
      </x:c>
      <x:c r="M5277" s="2" t="n">
        <x:f>IF(K5277="缺失",1,0)</x:f>
        <x:v>0</x:v>
      </x:c>
      <x:c r="N5277" s="2" t="str">
        <x:v>车辆里程查询_20260901-20260930_1024辆_仪表里程.xlsx / AG22</x:v>
      </x:c>
      <x:c r="O5277" s="2" t="str">
        <x:v>车辆里程查询_20260901-20260930_1024辆_GPS里程.xlsx / AG231</x:v>
      </x:c>
      <x:c r="P5277" s="2" t="str">
        <x:v>车辆纯氢气里程查询_20260901-20260930_1024辆.xlsx / AG432</x:v>
      </x:c>
    </x:row>
    <x:row r="5278" ht="22" customHeight="1">
      <x:c r="A5278" s="2" t="n">
        <x:v>210</x:v>
      </x:c>
      <x:c r="B5278" s="2" t="str">
        <x:v>粤AG37790</x:v>
      </x:c>
      <x:c r="C5278" s="2" t="str">
        <x:v>尚建华</x:v>
      </x:c>
      <x:c r="D5278" s="8" t="d">
        <x:v>2026-09-30T00:00:00.000Z</x:v>
      </x:c>
      <x:c r="E5278" s="7" t="n">
        <x:v>39.2</x:v>
      </x:c>
      <x:c r="F5278" s="7" t="n">
        <x:v>38.7</x:v>
      </x:c>
      <x:c r="G5278" s="7"/>
      <x:c r="H5278" s="2" t="str">
        <x:v>否</x:v>
      </x:c>
      <x:c r="I5278" s="7" t="n">
        <x:f>IF(AND(ISNUMBER(E5278),ISNUMBER(F5278)),E5278-F5278,"")</x:f>
        <x:v>0.5</x:v>
      </x:c>
      <x:c r="J5278" s="2" t="str">
        <x:f>IF(H5278="否","不适用",IF(AND(ISNUMBER(E5278),ISNUMBER(F5278)),IF(I5278&gt;'规则与名单'!$B$2,"是","否"),"未判定"))</x:f>
        <x:v>不适用</x:v>
      </x:c>
      <x:c r="K5278" s="2" t="str">
        <x:f>IF(J5278="是",IF(ISNUMBER(F5278),"测试日GPS","缺失"),IF(ISNUMBER(G5278),"非测试日纯氢",IF(AND(H5278="是",J5278="未判定"),IF(ISNUMBER(F5278),"测试名单无纯氢GPS","缺失"),IF(ISNUMBER(E5278),"非测试日仪表","缺失"))))</x:f>
        <x:v>非测试日仪表</x:v>
      </x:c>
      <x:c r="L5278" s="7" t="n">
        <x:f>IF(K5278="缺失","",IF(K5278="非测试日纯氢",G5278,IF(K5278="非测试日仪表",E5278,F5278)))</x:f>
        <x:v>39.2</x:v>
      </x:c>
      <x:c r="M5278" s="2" t="n">
        <x:f>IF(K5278="缺失",1,0)</x:f>
        <x:v>0</x:v>
      </x:c>
      <x:c r="N5278" s="2" t="str">
        <x:v>车辆里程查询_20260901-20260930_1024辆_仪表里程.xlsx / AH22</x:v>
      </x:c>
      <x:c r="O5278" s="2" t="str">
        <x:v>车辆里程查询_20260901-20260930_1024辆_GPS里程.xlsx / AH231</x:v>
      </x:c>
      <x:c r="P5278" s="2" t="str">
        <x:v>车辆纯氢气里程查询_20260901-20260930_1024辆.xlsx / AH432</x:v>
      </x:c>
    </x:row>
    <x:row r="5279" ht="22" customHeight="1">
      <x:c r="A5279" s="2" t="n">
        <x:v>211</x:v>
      </x:c>
      <x:c r="B5279" s="2" t="str">
        <x:v>粤AG37862</x:v>
      </x:c>
      <x:c r="C5279" s="2" t="str">
        <x:v>尚建华</x:v>
      </x:c>
      <x:c r="D5279" s="8" t="d">
        <x:v>2026-09-01T00:00:00.000Z</x:v>
      </x:c>
      <x:c r="E5279" s="7" t="n">
        <x:v>54.1</x:v>
      </x:c>
      <x:c r="F5279" s="7" t="n">
        <x:v>21.7</x:v>
      </x:c>
      <x:c r="G5279" s="7"/>
      <x:c r="H5279" s="2" t="str">
        <x:v>否</x:v>
      </x:c>
      <x:c r="I5279" s="7" t="n">
        <x:f>IF(AND(ISNUMBER(E5279),ISNUMBER(F5279)),E5279-F5279,"")</x:f>
        <x:v>32.400000000000006</x:v>
      </x:c>
      <x:c r="J5279" s="2" t="str">
        <x:f>IF(H5279="否","不适用",IF(AND(ISNUMBER(E5279),ISNUMBER(F5279)),IF(I5279&gt;'规则与名单'!$B$2,"是","否"),"未判定"))</x:f>
        <x:v>不适用</x:v>
      </x:c>
      <x:c r="K5279" s="2" t="str">
        <x:f>IF(J5279="是",IF(ISNUMBER(F5279),"测试日GPS","缺失"),IF(ISNUMBER(G5279),"非测试日纯氢",IF(AND(H5279="是",J5279="未判定"),IF(ISNUMBER(F5279),"测试名单无纯氢GPS","缺失"),IF(ISNUMBER(E5279),"非测试日仪表","缺失"))))</x:f>
        <x:v>非测试日仪表</x:v>
      </x:c>
      <x:c r="L5279" s="7" t="n">
        <x:f>IF(K5279="缺失","",IF(K5279="非测试日纯氢",G5279,IF(K5279="非测试日仪表",E5279,F5279)))</x:f>
        <x:v>54.1</x:v>
      </x:c>
      <x:c r="M5279" s="2" t="n">
        <x:f>IF(K5279="缺失",1,0)</x:f>
        <x:v>0</x:v>
      </x:c>
      <x:c r="N5279" s="2" t="str">
        <x:v>车辆里程查询_20260901-20260930_1024辆_仪表里程.xlsx / E319</x:v>
      </x:c>
      <x:c r="O5279" s="2" t="str">
        <x:v>车辆里程查询_20260901-20260930_1024辆_GPS里程.xlsx / E324</x:v>
      </x:c>
      <x:c r="P5279" s="2" t="str">
        <x:v>车辆纯氢气里程查询_20260901-20260930_1024辆.xlsx / E354</x:v>
      </x:c>
    </x:row>
    <x:row r="5280" ht="22" customHeight="1">
      <x:c r="A5280" s="2" t="n">
        <x:v>211</x:v>
      </x:c>
      <x:c r="B5280" s="2" t="str">
        <x:v>粤AG37862</x:v>
      </x:c>
      <x:c r="C5280" s="2" t="str">
        <x:v>尚建华</x:v>
      </x:c>
      <x:c r="D5280" s="8" t="d">
        <x:v>2026-09-02T00:00:00.000Z</x:v>
      </x:c>
      <x:c r="E5280" s="7" t="n">
        <x:v>192.4</x:v>
      </x:c>
      <x:c r="F5280" s="7" t="n">
        <x:v>183.8</x:v>
      </x:c>
      <x:c r="G5280" s="7"/>
      <x:c r="H5280" s="2" t="str">
        <x:v>否</x:v>
      </x:c>
      <x:c r="I5280" s="7" t="n">
        <x:f>IF(AND(ISNUMBER(E5280),ISNUMBER(F5280)),E5280-F5280,"")</x:f>
        <x:v>8.599999999999994</x:v>
      </x:c>
      <x:c r="J5280" s="2" t="str">
        <x:f>IF(H5280="否","不适用",IF(AND(ISNUMBER(E5280),ISNUMBER(F5280)),IF(I5280&gt;'规则与名单'!$B$2,"是","否"),"未判定"))</x:f>
        <x:v>不适用</x:v>
      </x:c>
      <x:c r="K5280" s="2" t="str">
        <x:f>IF(J5280="是",IF(ISNUMBER(F5280),"测试日GPS","缺失"),IF(ISNUMBER(G5280),"非测试日纯氢",IF(AND(H5280="是",J5280="未判定"),IF(ISNUMBER(F5280),"测试名单无纯氢GPS","缺失"),IF(ISNUMBER(E5280),"非测试日仪表","缺失"))))</x:f>
        <x:v>非测试日仪表</x:v>
      </x:c>
      <x:c r="L5280" s="7" t="n">
        <x:f>IF(K5280="缺失","",IF(K5280="非测试日纯氢",G5280,IF(K5280="非测试日仪表",E5280,F5280)))</x:f>
        <x:v>192.4</x:v>
      </x:c>
      <x:c r="M5280" s="2" t="n">
        <x:f>IF(K5280="缺失",1,0)</x:f>
        <x:v>0</x:v>
      </x:c>
      <x:c r="N5280" s="2" t="str">
        <x:v>车辆里程查询_20260901-20260930_1024辆_仪表里程.xlsx / F319</x:v>
      </x:c>
      <x:c r="O5280" s="2" t="str">
        <x:v>车辆里程查询_20260901-20260930_1024辆_GPS里程.xlsx / F324</x:v>
      </x:c>
      <x:c r="P5280" s="2" t="str">
        <x:v>车辆纯氢气里程查询_20260901-20260930_1024辆.xlsx / F354</x:v>
      </x:c>
    </x:row>
    <x:row r="5281" ht="22" customHeight="1">
      <x:c r="A5281" s="2" t="n">
        <x:v>211</x:v>
      </x:c>
      <x:c r="B5281" s="2" t="str">
        <x:v>粤AG37862</x:v>
      </x:c>
      <x:c r="C5281" s="2" t="str">
        <x:v>尚建华</x:v>
      </x:c>
      <x:c r="D5281" s="8" t="d">
        <x:v>2026-09-03T00:00:00.000Z</x:v>
      </x:c>
      <x:c r="E5281" s="7" t="n">
        <x:v>156.2</x:v>
      </x:c>
      <x:c r="F5281" s="7" t="n">
        <x:v>239.1</x:v>
      </x:c>
      <x:c r="G5281" s="7"/>
      <x:c r="H5281" s="2" t="str">
        <x:v>否</x:v>
      </x:c>
      <x:c r="I5281" s="7" t="n">
        <x:f>IF(AND(ISNUMBER(E5281),ISNUMBER(F5281)),E5281-F5281,"")</x:f>
        <x:v>-82.9</x:v>
      </x:c>
      <x:c r="J5281" s="2" t="str">
        <x:f>IF(H5281="否","不适用",IF(AND(ISNUMBER(E5281),ISNUMBER(F5281)),IF(I5281&gt;'规则与名单'!$B$2,"是","否"),"未判定"))</x:f>
        <x:v>不适用</x:v>
      </x:c>
      <x:c r="K5281" s="2" t="str">
        <x:f>IF(J5281="是",IF(ISNUMBER(F5281),"测试日GPS","缺失"),IF(ISNUMBER(G5281),"非测试日纯氢",IF(AND(H5281="是",J5281="未判定"),IF(ISNUMBER(F5281),"测试名单无纯氢GPS","缺失"),IF(ISNUMBER(E5281),"非测试日仪表","缺失"))))</x:f>
        <x:v>非测试日仪表</x:v>
      </x:c>
      <x:c r="L5281" s="7" t="n">
        <x:f>IF(K5281="缺失","",IF(K5281="非测试日纯氢",G5281,IF(K5281="非测试日仪表",E5281,F5281)))</x:f>
        <x:v>156.2</x:v>
      </x:c>
      <x:c r="M5281" s="2" t="n">
        <x:f>IF(K5281="缺失",1,0)</x:f>
        <x:v>0</x:v>
      </x:c>
      <x:c r="N5281" s="2" t="str">
        <x:v>车辆里程查询_20260901-20260930_1024辆_仪表里程.xlsx / G319</x:v>
      </x:c>
      <x:c r="O5281" s="2" t="str">
        <x:v>车辆里程查询_20260901-20260930_1024辆_GPS里程.xlsx / G324</x:v>
      </x:c>
      <x:c r="P5281" s="2" t="str">
        <x:v>车辆纯氢气里程查询_20260901-20260930_1024辆.xlsx / G354</x:v>
      </x:c>
    </x:row>
    <x:row r="5282" ht="22" customHeight="1">
      <x:c r="A5282" s="2" t="n">
        <x:v>211</x:v>
      </x:c>
      <x:c r="B5282" s="2" t="str">
        <x:v>粤AG37862</x:v>
      </x:c>
      <x:c r="C5282" s="2" t="str">
        <x:v>尚建华</x:v>
      </x:c>
      <x:c r="D5282" s="8" t="d">
        <x:v>2026-09-04T00:00:00.000Z</x:v>
      </x:c>
      <x:c r="E5282" s="7" t="n">
        <x:v>377.1</x:v>
      </x:c>
      <x:c r="F5282" s="7" t="n">
        <x:v>293.6</x:v>
      </x:c>
      <x:c r="G5282" s="7"/>
      <x:c r="H5282" s="2" t="str">
        <x:v>否</x:v>
      </x:c>
      <x:c r="I5282" s="7" t="n">
        <x:f>IF(AND(ISNUMBER(E5282),ISNUMBER(F5282)),E5282-F5282,"")</x:f>
        <x:v>83.5</x:v>
      </x:c>
      <x:c r="J5282" s="2" t="str">
        <x:f>IF(H5282="否","不适用",IF(AND(ISNUMBER(E5282),ISNUMBER(F5282)),IF(I5282&gt;'规则与名单'!$B$2,"是","否"),"未判定"))</x:f>
        <x:v>不适用</x:v>
      </x:c>
      <x:c r="K5282" s="2" t="str">
        <x:f>IF(J5282="是",IF(ISNUMBER(F5282),"测试日GPS","缺失"),IF(ISNUMBER(G5282),"非测试日纯氢",IF(AND(H5282="是",J5282="未判定"),IF(ISNUMBER(F5282),"测试名单无纯氢GPS","缺失"),IF(ISNUMBER(E5282),"非测试日仪表","缺失"))))</x:f>
        <x:v>非测试日仪表</x:v>
      </x:c>
      <x:c r="L5282" s="7" t="n">
        <x:f>IF(K5282="缺失","",IF(K5282="非测试日纯氢",G5282,IF(K5282="非测试日仪表",E5282,F5282)))</x:f>
        <x:v>377.1</x:v>
      </x:c>
      <x:c r="M5282" s="2" t="n">
        <x:f>IF(K5282="缺失",1,0)</x:f>
        <x:v>0</x:v>
      </x:c>
      <x:c r="N5282" s="2" t="str">
        <x:v>车辆里程查询_20260901-20260930_1024辆_仪表里程.xlsx / H319</x:v>
      </x:c>
      <x:c r="O5282" s="2" t="str">
        <x:v>车辆里程查询_20260901-20260930_1024辆_GPS里程.xlsx / H324</x:v>
      </x:c>
      <x:c r="P5282" s="2" t="str">
        <x:v>车辆纯氢气里程查询_20260901-20260930_1024辆.xlsx / H354</x:v>
      </x:c>
    </x:row>
    <x:row r="5283" ht="22" customHeight="1">
      <x:c r="A5283" s="2" t="n">
        <x:v>211</x:v>
      </x:c>
      <x:c r="B5283" s="2" t="str">
        <x:v>粤AG37862</x:v>
      </x:c>
      <x:c r="C5283" s="2" t="str">
        <x:v>尚建华</x:v>
      </x:c>
      <x:c r="D5283" s="8" t="d">
        <x:v>2026-09-05T00:00:00.000Z</x:v>
      </x:c>
      <x:c r="E5283" s="7" t="n">
        <x:v>159.7</x:v>
      </x:c>
      <x:c r="F5283" s="7" t="n">
        <x:v>165.8</x:v>
      </x:c>
      <x:c r="G5283" s="7"/>
      <x:c r="H5283" s="2" t="str">
        <x:v>否</x:v>
      </x:c>
      <x:c r="I5283" s="7" t="n">
        <x:f>IF(AND(ISNUMBER(E5283),ISNUMBER(F5283)),E5283-F5283,"")</x:f>
        <x:v>-6.100000000000023</x:v>
      </x:c>
      <x:c r="J5283" s="2" t="str">
        <x:f>IF(H5283="否","不适用",IF(AND(ISNUMBER(E5283),ISNUMBER(F5283)),IF(I5283&gt;'规则与名单'!$B$2,"是","否"),"未判定"))</x:f>
        <x:v>不适用</x:v>
      </x:c>
      <x:c r="K5283" s="2" t="str">
        <x:f>IF(J5283="是",IF(ISNUMBER(F5283),"测试日GPS","缺失"),IF(ISNUMBER(G5283),"非测试日纯氢",IF(AND(H5283="是",J5283="未判定"),IF(ISNUMBER(F5283),"测试名单无纯氢GPS","缺失"),IF(ISNUMBER(E5283),"非测试日仪表","缺失"))))</x:f>
        <x:v>非测试日仪表</x:v>
      </x:c>
      <x:c r="L5283" s="7" t="n">
        <x:f>IF(K5283="缺失","",IF(K5283="非测试日纯氢",G5283,IF(K5283="非测试日仪表",E5283,F5283)))</x:f>
        <x:v>159.7</x:v>
      </x:c>
      <x:c r="M5283" s="2" t="n">
        <x:f>IF(K5283="缺失",1,0)</x:f>
        <x:v>0</x:v>
      </x:c>
      <x:c r="N5283" s="2" t="str">
        <x:v>车辆里程查询_20260901-20260930_1024辆_仪表里程.xlsx / I319</x:v>
      </x:c>
      <x:c r="O5283" s="2" t="str">
        <x:v>车辆里程查询_20260901-20260930_1024辆_GPS里程.xlsx / I324</x:v>
      </x:c>
      <x:c r="P5283" s="2" t="str">
        <x:v>车辆纯氢气里程查询_20260901-20260930_1024辆.xlsx / I354</x:v>
      </x:c>
    </x:row>
    <x:row r="5284" ht="22" customHeight="1">
      <x:c r="A5284" s="2" t="n">
        <x:v>211</x:v>
      </x:c>
      <x:c r="B5284" s="2" t="str">
        <x:v>粤AG37862</x:v>
      </x:c>
      <x:c r="C5284" s="2" t="str">
        <x:v>尚建华</x:v>
      </x:c>
      <x:c r="D5284" s="8" t="d">
        <x:v>2026-09-06T00:00:00.000Z</x:v>
      </x:c>
      <x:c r="E5284" s="7" t="n">
        <x:v>193.3</x:v>
      </x:c>
      <x:c r="F5284" s="7" t="n">
        <x:v>182.6</x:v>
      </x:c>
      <x:c r="G5284" s="7"/>
      <x:c r="H5284" s="2" t="str">
        <x:v>否</x:v>
      </x:c>
      <x:c r="I5284" s="7" t="n">
        <x:f>IF(AND(ISNUMBER(E5284),ISNUMBER(F5284)),E5284-F5284,"")</x:f>
        <x:v>10.700000000000017</x:v>
      </x:c>
      <x:c r="J5284" s="2" t="str">
        <x:f>IF(H5284="否","不适用",IF(AND(ISNUMBER(E5284),ISNUMBER(F5284)),IF(I5284&gt;'规则与名单'!$B$2,"是","否"),"未判定"))</x:f>
        <x:v>不适用</x:v>
      </x:c>
      <x:c r="K5284" s="2" t="str">
        <x:f>IF(J5284="是",IF(ISNUMBER(F5284),"测试日GPS","缺失"),IF(ISNUMBER(G5284),"非测试日纯氢",IF(AND(H5284="是",J5284="未判定"),IF(ISNUMBER(F5284),"测试名单无纯氢GPS","缺失"),IF(ISNUMBER(E5284),"非测试日仪表","缺失"))))</x:f>
        <x:v>非测试日仪表</x:v>
      </x:c>
      <x:c r="L5284" s="7" t="n">
        <x:f>IF(K5284="缺失","",IF(K5284="非测试日纯氢",G5284,IF(K5284="非测试日仪表",E5284,F5284)))</x:f>
        <x:v>193.3</x:v>
      </x:c>
      <x:c r="M5284" s="2" t="n">
        <x:f>IF(K5284="缺失",1,0)</x:f>
        <x:v>0</x:v>
      </x:c>
      <x:c r="N5284" s="2" t="str">
        <x:v>车辆里程查询_20260901-20260930_1024辆_仪表里程.xlsx / J319</x:v>
      </x:c>
      <x:c r="O5284" s="2" t="str">
        <x:v>车辆里程查询_20260901-20260930_1024辆_GPS里程.xlsx / J324</x:v>
      </x:c>
      <x:c r="P5284" s="2" t="str">
        <x:v>车辆纯氢气里程查询_20260901-20260930_1024辆.xlsx / J354</x:v>
      </x:c>
    </x:row>
    <x:row r="5285" ht="22" customHeight="1">
      <x:c r="A5285" s="2" t="n">
        <x:v>211</x:v>
      </x:c>
      <x:c r="B5285" s="2" t="str">
        <x:v>粤AG37862</x:v>
      </x:c>
      <x:c r="C5285" s="2" t="str">
        <x:v>尚建华</x:v>
      </x:c>
      <x:c r="D5285" s="8" t="d">
        <x:v>2026-09-07T00:00:00.000Z</x:v>
      </x:c>
      <x:c r="E5285" s="7" t="n">
        <x:v>248.5</x:v>
      </x:c>
      <x:c r="F5285" s="7" t="n">
        <x:v>246.1</x:v>
      </x:c>
      <x:c r="G5285" s="7"/>
      <x:c r="H5285" s="2" t="str">
        <x:v>否</x:v>
      </x:c>
      <x:c r="I5285" s="7" t="n">
        <x:f>IF(AND(ISNUMBER(E5285),ISNUMBER(F5285)),E5285-F5285,"")</x:f>
        <x:v>2.4000000000000057</x:v>
      </x:c>
      <x:c r="J5285" s="2" t="str">
        <x:f>IF(H5285="否","不适用",IF(AND(ISNUMBER(E5285),ISNUMBER(F5285)),IF(I5285&gt;'规则与名单'!$B$2,"是","否"),"未判定"))</x:f>
        <x:v>不适用</x:v>
      </x:c>
      <x:c r="K5285" s="2" t="str">
        <x:f>IF(J5285="是",IF(ISNUMBER(F5285),"测试日GPS","缺失"),IF(ISNUMBER(G5285),"非测试日纯氢",IF(AND(H5285="是",J5285="未判定"),IF(ISNUMBER(F5285),"测试名单无纯氢GPS","缺失"),IF(ISNUMBER(E5285),"非测试日仪表","缺失"))))</x:f>
        <x:v>非测试日仪表</x:v>
      </x:c>
      <x:c r="L5285" s="7" t="n">
        <x:f>IF(K5285="缺失","",IF(K5285="非测试日纯氢",G5285,IF(K5285="非测试日仪表",E5285,F5285)))</x:f>
        <x:v>248.5</x:v>
      </x:c>
      <x:c r="M5285" s="2" t="n">
        <x:f>IF(K5285="缺失",1,0)</x:f>
        <x:v>0</x:v>
      </x:c>
      <x:c r="N5285" s="2" t="str">
        <x:v>车辆里程查询_20260901-20260930_1024辆_仪表里程.xlsx / K319</x:v>
      </x:c>
      <x:c r="O5285" s="2" t="str">
        <x:v>车辆里程查询_20260901-20260930_1024辆_GPS里程.xlsx / K324</x:v>
      </x:c>
      <x:c r="P5285" s="2" t="str">
        <x:v>车辆纯氢气里程查询_20260901-20260930_1024辆.xlsx / K354</x:v>
      </x:c>
    </x:row>
    <x:row r="5286" ht="22" customHeight="1">
      <x:c r="A5286" s="2" t="n">
        <x:v>211</x:v>
      </x:c>
      <x:c r="B5286" s="2" t="str">
        <x:v>粤AG37862</x:v>
      </x:c>
      <x:c r="C5286" s="2" t="str">
        <x:v>尚建华</x:v>
      </x:c>
      <x:c r="D5286" s="8" t="d">
        <x:v>2026-09-08T00:00:00.000Z</x:v>
      </x:c>
      <x:c r="E5286" s="7" t="n">
        <x:v>162.1</x:v>
      </x:c>
      <x:c r="F5286" s="7" t="n">
        <x:v>160.3</x:v>
      </x:c>
      <x:c r="G5286" s="7"/>
      <x:c r="H5286" s="2" t="str">
        <x:v>否</x:v>
      </x:c>
      <x:c r="I5286" s="7" t="n">
        <x:f>IF(AND(ISNUMBER(E5286),ISNUMBER(F5286)),E5286-F5286,"")</x:f>
        <x:v>1.799999999999983</x:v>
      </x:c>
      <x:c r="J5286" s="2" t="str">
        <x:f>IF(H5286="否","不适用",IF(AND(ISNUMBER(E5286),ISNUMBER(F5286)),IF(I5286&gt;'规则与名单'!$B$2,"是","否"),"未判定"))</x:f>
        <x:v>不适用</x:v>
      </x:c>
      <x:c r="K5286" s="2" t="str">
        <x:f>IF(J5286="是",IF(ISNUMBER(F5286),"测试日GPS","缺失"),IF(ISNUMBER(G5286),"非测试日纯氢",IF(AND(H5286="是",J5286="未判定"),IF(ISNUMBER(F5286),"测试名单无纯氢GPS","缺失"),IF(ISNUMBER(E5286),"非测试日仪表","缺失"))))</x:f>
        <x:v>非测试日仪表</x:v>
      </x:c>
      <x:c r="L5286" s="7" t="n">
        <x:f>IF(K5286="缺失","",IF(K5286="非测试日纯氢",G5286,IF(K5286="非测试日仪表",E5286,F5286)))</x:f>
        <x:v>162.1</x:v>
      </x:c>
      <x:c r="M5286" s="2" t="n">
        <x:f>IF(K5286="缺失",1,0)</x:f>
        <x:v>0</x:v>
      </x:c>
      <x:c r="N5286" s="2" t="str">
        <x:v>车辆里程查询_20260901-20260930_1024辆_仪表里程.xlsx / L319</x:v>
      </x:c>
      <x:c r="O5286" s="2" t="str">
        <x:v>车辆里程查询_20260901-20260930_1024辆_GPS里程.xlsx / L324</x:v>
      </x:c>
      <x:c r="P5286" s="2" t="str">
        <x:v>车辆纯氢气里程查询_20260901-20260930_1024辆.xlsx / L354</x:v>
      </x:c>
    </x:row>
    <x:row r="5287" ht="22" customHeight="1">
      <x:c r="A5287" s="2" t="n">
        <x:v>211</x:v>
      </x:c>
      <x:c r="B5287" s="2" t="str">
        <x:v>粤AG37862</x:v>
      </x:c>
      <x:c r="C5287" s="2" t="str">
        <x:v>尚建华</x:v>
      </x:c>
      <x:c r="D5287" s="8" t="d">
        <x:v>2026-09-09T00:00:00.000Z</x:v>
      </x:c>
      <x:c r="E5287" s="7" t="n">
        <x:v>3.8</x:v>
      </x:c>
      <x:c r="F5287" s="7" t="n">
        <x:v>3.8</x:v>
      </x:c>
      <x:c r="G5287" s="7"/>
      <x:c r="H5287" s="2" t="str">
        <x:v>否</x:v>
      </x:c>
      <x:c r="I5287" s="7" t="n">
        <x:f>IF(AND(ISNUMBER(E5287),ISNUMBER(F5287)),E5287-F5287,"")</x:f>
        <x:v>0</x:v>
      </x:c>
      <x:c r="J5287" s="2" t="str">
        <x:f>IF(H5287="否","不适用",IF(AND(ISNUMBER(E5287),ISNUMBER(F5287)),IF(I5287&gt;'规则与名单'!$B$2,"是","否"),"未判定"))</x:f>
        <x:v>不适用</x:v>
      </x:c>
      <x:c r="K5287" s="2" t="str">
        <x:f>IF(J5287="是",IF(ISNUMBER(F5287),"测试日GPS","缺失"),IF(ISNUMBER(G5287),"非测试日纯氢",IF(AND(H5287="是",J5287="未判定"),IF(ISNUMBER(F5287),"测试名单无纯氢GPS","缺失"),IF(ISNUMBER(E5287),"非测试日仪表","缺失"))))</x:f>
        <x:v>非测试日仪表</x:v>
      </x:c>
      <x:c r="L5287" s="7" t="n">
        <x:f>IF(K5287="缺失","",IF(K5287="非测试日纯氢",G5287,IF(K5287="非测试日仪表",E5287,F5287)))</x:f>
        <x:v>3.8</x:v>
      </x:c>
      <x:c r="M5287" s="2" t="n">
        <x:f>IF(K5287="缺失",1,0)</x:f>
        <x:v>0</x:v>
      </x:c>
      <x:c r="N5287" s="2" t="str">
        <x:v>车辆里程查询_20260901-20260930_1024辆_仪表里程.xlsx / M319</x:v>
      </x:c>
      <x:c r="O5287" s="2" t="str">
        <x:v>车辆里程查询_20260901-20260930_1024辆_GPS里程.xlsx / M324</x:v>
      </x:c>
      <x:c r="P5287" s="2" t="str">
        <x:v>车辆纯氢气里程查询_20260901-20260930_1024辆.xlsx / M354</x:v>
      </x:c>
    </x:row>
    <x:row r="5288" ht="22" customHeight="1">
      <x:c r="A5288" s="2" t="n">
        <x:v>211</x:v>
      </x:c>
      <x:c r="B5288" s="2" t="str">
        <x:v>粤AG37862</x:v>
      </x:c>
      <x:c r="C5288" s="2" t="str">
        <x:v>尚建华</x:v>
      </x:c>
      <x:c r="D5288" s="8" t="d">
        <x:v>2026-09-10T00:00:00.000Z</x:v>
      </x:c>
      <x:c r="E5288" s="7" t="n">
        <x:v>176.5</x:v>
      </x:c>
      <x:c r="F5288" s="7" t="n">
        <x:v>175.4</x:v>
      </x:c>
      <x:c r="G5288" s="7"/>
      <x:c r="H5288" s="2" t="str">
        <x:v>否</x:v>
      </x:c>
      <x:c r="I5288" s="7" t="n">
        <x:f>IF(AND(ISNUMBER(E5288),ISNUMBER(F5288)),E5288-F5288,"")</x:f>
        <x:v>1.0999999999999943</x:v>
      </x:c>
      <x:c r="J5288" s="2" t="str">
        <x:f>IF(H5288="否","不适用",IF(AND(ISNUMBER(E5288),ISNUMBER(F5288)),IF(I5288&gt;'规则与名单'!$B$2,"是","否"),"未判定"))</x:f>
        <x:v>不适用</x:v>
      </x:c>
      <x:c r="K5288" s="2" t="str">
        <x:f>IF(J5288="是",IF(ISNUMBER(F5288),"测试日GPS","缺失"),IF(ISNUMBER(G5288),"非测试日纯氢",IF(AND(H5288="是",J5288="未判定"),IF(ISNUMBER(F5288),"测试名单无纯氢GPS","缺失"),IF(ISNUMBER(E5288),"非测试日仪表","缺失"))))</x:f>
        <x:v>非测试日仪表</x:v>
      </x:c>
      <x:c r="L5288" s="7" t="n">
        <x:f>IF(K5288="缺失","",IF(K5288="非测试日纯氢",G5288,IF(K5288="非测试日仪表",E5288,F5288)))</x:f>
        <x:v>176.5</x:v>
      </x:c>
      <x:c r="M5288" s="2" t="n">
        <x:f>IF(K5288="缺失",1,0)</x:f>
        <x:v>0</x:v>
      </x:c>
      <x:c r="N5288" s="2" t="str">
        <x:v>车辆里程查询_20260901-20260930_1024辆_仪表里程.xlsx / N319</x:v>
      </x:c>
      <x:c r="O5288" s="2" t="str">
        <x:v>车辆里程查询_20260901-20260930_1024辆_GPS里程.xlsx / N324</x:v>
      </x:c>
      <x:c r="P5288" s="2" t="str">
        <x:v>车辆纯氢气里程查询_20260901-20260930_1024辆.xlsx / N354</x:v>
      </x:c>
    </x:row>
    <x:row r="5289" ht="22" customHeight="1">
      <x:c r="A5289" s="2" t="n">
        <x:v>211</x:v>
      </x:c>
      <x:c r="B5289" s="2" t="str">
        <x:v>粤AG37862</x:v>
      </x:c>
      <x:c r="C5289" s="2" t="str">
        <x:v>尚建华</x:v>
      </x:c>
      <x:c r="D5289" s="8" t="d">
        <x:v>2026-09-11T00:00:00.000Z</x:v>
      </x:c>
      <x:c r="E5289" s="7" t="n">
        <x:v>102</x:v>
      </x:c>
      <x:c r="F5289" s="7" t="n">
        <x:v>103.7</x:v>
      </x:c>
      <x:c r="G5289" s="7"/>
      <x:c r="H5289" s="2" t="str">
        <x:v>否</x:v>
      </x:c>
      <x:c r="I5289" s="7" t="n">
        <x:f>IF(AND(ISNUMBER(E5289),ISNUMBER(F5289)),E5289-F5289,"")</x:f>
        <x:v>-1.7000000000000028</x:v>
      </x:c>
      <x:c r="J5289" s="2" t="str">
        <x:f>IF(H5289="否","不适用",IF(AND(ISNUMBER(E5289),ISNUMBER(F5289)),IF(I5289&gt;'规则与名单'!$B$2,"是","否"),"未判定"))</x:f>
        <x:v>不适用</x:v>
      </x:c>
      <x:c r="K5289" s="2" t="str">
        <x:f>IF(J5289="是",IF(ISNUMBER(F5289),"测试日GPS","缺失"),IF(ISNUMBER(G5289),"非测试日纯氢",IF(AND(H5289="是",J5289="未判定"),IF(ISNUMBER(F5289),"测试名单无纯氢GPS","缺失"),IF(ISNUMBER(E5289),"非测试日仪表","缺失"))))</x:f>
        <x:v>非测试日仪表</x:v>
      </x:c>
      <x:c r="L5289" s="7" t="n">
        <x:f>IF(K5289="缺失","",IF(K5289="非测试日纯氢",G5289,IF(K5289="非测试日仪表",E5289,F5289)))</x:f>
        <x:v>102</x:v>
      </x:c>
      <x:c r="M5289" s="2" t="n">
        <x:f>IF(K5289="缺失",1,0)</x:f>
        <x:v>0</x:v>
      </x:c>
      <x:c r="N5289" s="2" t="str">
        <x:v>车辆里程查询_20260901-20260930_1024辆_仪表里程.xlsx / O319</x:v>
      </x:c>
      <x:c r="O5289" s="2" t="str">
        <x:v>车辆里程查询_20260901-20260930_1024辆_GPS里程.xlsx / O324</x:v>
      </x:c>
      <x:c r="P5289" s="2" t="str">
        <x:v>车辆纯氢气里程查询_20260901-20260930_1024辆.xlsx / O354</x:v>
      </x:c>
    </x:row>
    <x:row r="5290" ht="22" customHeight="1">
      <x:c r="A5290" s="2" t="n">
        <x:v>211</x:v>
      </x:c>
      <x:c r="B5290" s="2" t="str">
        <x:v>粤AG37862</x:v>
      </x:c>
      <x:c r="C5290" s="2" t="str">
        <x:v>尚建华</x:v>
      </x:c>
      <x:c r="D5290" s="8" t="d">
        <x:v>2026-09-12T00:00:00.000Z</x:v>
      </x:c>
      <x:c r="E5290" s="7" t="n">
        <x:v>132.2</x:v>
      </x:c>
      <x:c r="F5290" s="7" t="n">
        <x:v>127.3</x:v>
      </x:c>
      <x:c r="G5290" s="7"/>
      <x:c r="H5290" s="2" t="str">
        <x:v>否</x:v>
      </x:c>
      <x:c r="I5290" s="7" t="n">
        <x:f>IF(AND(ISNUMBER(E5290),ISNUMBER(F5290)),E5290-F5290,"")</x:f>
        <x:v>4.8999999999999915</x:v>
      </x:c>
      <x:c r="J5290" s="2" t="str">
        <x:f>IF(H5290="否","不适用",IF(AND(ISNUMBER(E5290),ISNUMBER(F5290)),IF(I5290&gt;'规则与名单'!$B$2,"是","否"),"未判定"))</x:f>
        <x:v>不适用</x:v>
      </x:c>
      <x:c r="K5290" s="2" t="str">
        <x:f>IF(J5290="是",IF(ISNUMBER(F5290),"测试日GPS","缺失"),IF(ISNUMBER(G5290),"非测试日纯氢",IF(AND(H5290="是",J5290="未判定"),IF(ISNUMBER(F5290),"测试名单无纯氢GPS","缺失"),IF(ISNUMBER(E5290),"非测试日仪表","缺失"))))</x:f>
        <x:v>非测试日仪表</x:v>
      </x:c>
      <x:c r="L5290" s="7" t="n">
        <x:f>IF(K5290="缺失","",IF(K5290="非测试日纯氢",G5290,IF(K5290="非测试日仪表",E5290,F5290)))</x:f>
        <x:v>132.2</x:v>
      </x:c>
      <x:c r="M5290" s="2" t="n">
        <x:f>IF(K5290="缺失",1,0)</x:f>
        <x:v>0</x:v>
      </x:c>
      <x:c r="N5290" s="2" t="str">
        <x:v>车辆里程查询_20260901-20260930_1024辆_仪表里程.xlsx / P319</x:v>
      </x:c>
      <x:c r="O5290" s="2" t="str">
        <x:v>车辆里程查询_20260901-20260930_1024辆_GPS里程.xlsx / P324</x:v>
      </x:c>
      <x:c r="P5290" s="2" t="str">
        <x:v>车辆纯氢气里程查询_20260901-20260930_1024辆.xlsx / P354</x:v>
      </x:c>
    </x:row>
    <x:row r="5291" ht="22" customHeight="1">
      <x:c r="A5291" s="2" t="n">
        <x:v>211</x:v>
      </x:c>
      <x:c r="B5291" s="2" t="str">
        <x:v>粤AG37862</x:v>
      </x:c>
      <x:c r="C5291" s="2" t="str">
        <x:v>尚建华</x:v>
      </x:c>
      <x:c r="D5291" s="8" t="d">
        <x:v>2026-09-13T00:00:00.000Z</x:v>
      </x:c>
      <x:c r="E5291" s="7" t="n">
        <x:v>4.1</x:v>
      </x:c>
      <x:c r="F5291" s="7" t="n">
        <x:v>4.1</x:v>
      </x:c>
      <x:c r="G5291" s="7"/>
      <x:c r="H5291" s="2" t="str">
        <x:v>否</x:v>
      </x:c>
      <x:c r="I5291" s="7" t="n">
        <x:f>IF(AND(ISNUMBER(E5291),ISNUMBER(F5291)),E5291-F5291,"")</x:f>
        <x:v>0</x:v>
      </x:c>
      <x:c r="J5291" s="2" t="str">
        <x:f>IF(H5291="否","不适用",IF(AND(ISNUMBER(E5291),ISNUMBER(F5291)),IF(I5291&gt;'规则与名单'!$B$2,"是","否"),"未判定"))</x:f>
        <x:v>不适用</x:v>
      </x:c>
      <x:c r="K5291" s="2" t="str">
        <x:f>IF(J5291="是",IF(ISNUMBER(F5291),"测试日GPS","缺失"),IF(ISNUMBER(G5291),"非测试日纯氢",IF(AND(H5291="是",J5291="未判定"),IF(ISNUMBER(F5291),"测试名单无纯氢GPS","缺失"),IF(ISNUMBER(E5291),"非测试日仪表","缺失"))))</x:f>
        <x:v>非测试日仪表</x:v>
      </x:c>
      <x:c r="L5291" s="7" t="n">
        <x:f>IF(K5291="缺失","",IF(K5291="非测试日纯氢",G5291,IF(K5291="非测试日仪表",E5291,F5291)))</x:f>
        <x:v>4.1</x:v>
      </x:c>
      <x:c r="M5291" s="2" t="n">
        <x:f>IF(K5291="缺失",1,0)</x:f>
        <x:v>0</x:v>
      </x:c>
      <x:c r="N5291" s="2" t="str">
        <x:v>车辆里程查询_20260901-20260930_1024辆_仪表里程.xlsx / Q319</x:v>
      </x:c>
      <x:c r="O5291" s="2" t="str">
        <x:v>车辆里程查询_20260901-20260930_1024辆_GPS里程.xlsx / Q324</x:v>
      </x:c>
      <x:c r="P5291" s="2" t="str">
        <x:v>车辆纯氢气里程查询_20260901-20260930_1024辆.xlsx / Q354</x:v>
      </x:c>
    </x:row>
    <x:row r="5292" ht="22" customHeight="1">
      <x:c r="A5292" s="2" t="n">
        <x:v>211</x:v>
      </x:c>
      <x:c r="B5292" s="2" t="str">
        <x:v>粤AG37862</x:v>
      </x:c>
      <x:c r="C5292" s="2" t="str">
        <x:v>尚建华</x:v>
      </x:c>
      <x:c r="D5292" s="8" t="d">
        <x:v>2026-09-14T00:00:00.000Z</x:v>
      </x:c>
      <x:c r="E5292" s="7" t="n">
        <x:v>206.6</x:v>
      </x:c>
      <x:c r="F5292" s="7" t="n">
        <x:v>204.7</x:v>
      </x:c>
      <x:c r="G5292" s="7"/>
      <x:c r="H5292" s="2" t="str">
        <x:v>否</x:v>
      </x:c>
      <x:c r="I5292" s="7" t="n">
        <x:f>IF(AND(ISNUMBER(E5292),ISNUMBER(F5292)),E5292-F5292,"")</x:f>
        <x:v>1.9000000000000057</x:v>
      </x:c>
      <x:c r="J5292" s="2" t="str">
        <x:f>IF(H5292="否","不适用",IF(AND(ISNUMBER(E5292),ISNUMBER(F5292)),IF(I5292&gt;'规则与名单'!$B$2,"是","否"),"未判定"))</x:f>
        <x:v>不适用</x:v>
      </x:c>
      <x:c r="K5292" s="2" t="str">
        <x:f>IF(J5292="是",IF(ISNUMBER(F5292),"测试日GPS","缺失"),IF(ISNUMBER(G5292),"非测试日纯氢",IF(AND(H5292="是",J5292="未判定"),IF(ISNUMBER(F5292),"测试名单无纯氢GPS","缺失"),IF(ISNUMBER(E5292),"非测试日仪表","缺失"))))</x:f>
        <x:v>非测试日仪表</x:v>
      </x:c>
      <x:c r="L5292" s="7" t="n">
        <x:f>IF(K5292="缺失","",IF(K5292="非测试日纯氢",G5292,IF(K5292="非测试日仪表",E5292,F5292)))</x:f>
        <x:v>206.6</x:v>
      </x:c>
      <x:c r="M5292" s="2" t="n">
        <x:f>IF(K5292="缺失",1,0)</x:f>
        <x:v>0</x:v>
      </x:c>
      <x:c r="N5292" s="2" t="str">
        <x:v>车辆里程查询_20260901-20260930_1024辆_仪表里程.xlsx / R319</x:v>
      </x:c>
      <x:c r="O5292" s="2" t="str">
        <x:v>车辆里程查询_20260901-20260930_1024辆_GPS里程.xlsx / R324</x:v>
      </x:c>
      <x:c r="P5292" s="2" t="str">
        <x:v>车辆纯氢气里程查询_20260901-20260930_1024辆.xlsx / R354</x:v>
      </x:c>
    </x:row>
    <x:row r="5293" ht="22" customHeight="1">
      <x:c r="A5293" s="2" t="n">
        <x:v>211</x:v>
      </x:c>
      <x:c r="B5293" s="2" t="str">
        <x:v>粤AG37862</x:v>
      </x:c>
      <x:c r="C5293" s="2" t="str">
        <x:v>尚建华</x:v>
      </x:c>
      <x:c r="D5293" s="8" t="d">
        <x:v>2026-09-15T00:00:00.000Z</x:v>
      </x:c>
      <x:c r="E5293" s="7" t="n">
        <x:v>269.5</x:v>
      </x:c>
      <x:c r="F5293" s="7" t="n">
        <x:v>265.4</x:v>
      </x:c>
      <x:c r="G5293" s="7"/>
      <x:c r="H5293" s="2" t="str">
        <x:v>否</x:v>
      </x:c>
      <x:c r="I5293" s="7" t="n">
        <x:f>IF(AND(ISNUMBER(E5293),ISNUMBER(F5293)),E5293-F5293,"")</x:f>
        <x:v>4.100000000000023</x:v>
      </x:c>
      <x:c r="J5293" s="2" t="str">
        <x:f>IF(H5293="否","不适用",IF(AND(ISNUMBER(E5293),ISNUMBER(F5293)),IF(I5293&gt;'规则与名单'!$B$2,"是","否"),"未判定"))</x:f>
        <x:v>不适用</x:v>
      </x:c>
      <x:c r="K5293" s="2" t="str">
        <x:f>IF(J5293="是",IF(ISNUMBER(F5293),"测试日GPS","缺失"),IF(ISNUMBER(G5293),"非测试日纯氢",IF(AND(H5293="是",J5293="未判定"),IF(ISNUMBER(F5293),"测试名单无纯氢GPS","缺失"),IF(ISNUMBER(E5293),"非测试日仪表","缺失"))))</x:f>
        <x:v>非测试日仪表</x:v>
      </x:c>
      <x:c r="L5293" s="7" t="n">
        <x:f>IF(K5293="缺失","",IF(K5293="非测试日纯氢",G5293,IF(K5293="非测试日仪表",E5293,F5293)))</x:f>
        <x:v>269.5</x:v>
      </x:c>
      <x:c r="M5293" s="2" t="n">
        <x:f>IF(K5293="缺失",1,0)</x:f>
        <x:v>0</x:v>
      </x:c>
      <x:c r="N5293" s="2" t="str">
        <x:v>车辆里程查询_20260901-20260930_1024辆_仪表里程.xlsx / S319</x:v>
      </x:c>
      <x:c r="O5293" s="2" t="str">
        <x:v>车辆里程查询_20260901-20260930_1024辆_GPS里程.xlsx / S324</x:v>
      </x:c>
      <x:c r="P5293" s="2" t="str">
        <x:v>车辆纯氢气里程查询_20260901-20260930_1024辆.xlsx / S354</x:v>
      </x:c>
    </x:row>
    <x:row r="5294" ht="22" customHeight="1">
      <x:c r="A5294" s="2" t="n">
        <x:v>211</x:v>
      </x:c>
      <x:c r="B5294" s="2" t="str">
        <x:v>粤AG37862</x:v>
      </x:c>
      <x:c r="C5294" s="2" t="str">
        <x:v>尚建华</x:v>
      </x:c>
      <x:c r="D5294" s="8" t="d">
        <x:v>2026-09-16T00:00:00.000Z</x:v>
      </x:c>
      <x:c r="E5294" s="7" t="n">
        <x:v>238.3</x:v>
      </x:c>
      <x:c r="F5294" s="7" t="n">
        <x:v>235.1</x:v>
      </x:c>
      <x:c r="G5294" s="7"/>
      <x:c r="H5294" s="2" t="str">
        <x:v>否</x:v>
      </x:c>
      <x:c r="I5294" s="7" t="n">
        <x:f>IF(AND(ISNUMBER(E5294),ISNUMBER(F5294)),E5294-F5294,"")</x:f>
        <x:v>3.200000000000017</x:v>
      </x:c>
      <x:c r="J5294" s="2" t="str">
        <x:f>IF(H5294="否","不适用",IF(AND(ISNUMBER(E5294),ISNUMBER(F5294)),IF(I5294&gt;'规则与名单'!$B$2,"是","否"),"未判定"))</x:f>
        <x:v>不适用</x:v>
      </x:c>
      <x:c r="K5294" s="2" t="str">
        <x:f>IF(J5294="是",IF(ISNUMBER(F5294),"测试日GPS","缺失"),IF(ISNUMBER(G5294),"非测试日纯氢",IF(AND(H5294="是",J5294="未判定"),IF(ISNUMBER(F5294),"测试名单无纯氢GPS","缺失"),IF(ISNUMBER(E5294),"非测试日仪表","缺失"))))</x:f>
        <x:v>非测试日仪表</x:v>
      </x:c>
      <x:c r="L5294" s="7" t="n">
        <x:f>IF(K5294="缺失","",IF(K5294="非测试日纯氢",G5294,IF(K5294="非测试日仪表",E5294,F5294)))</x:f>
        <x:v>238.3</x:v>
      </x:c>
      <x:c r="M5294" s="2" t="n">
        <x:f>IF(K5294="缺失",1,0)</x:f>
        <x:v>0</x:v>
      </x:c>
      <x:c r="N5294" s="2" t="str">
        <x:v>车辆里程查询_20260901-20260930_1024辆_仪表里程.xlsx / T319</x:v>
      </x:c>
      <x:c r="O5294" s="2" t="str">
        <x:v>车辆里程查询_20260901-20260930_1024辆_GPS里程.xlsx / T324</x:v>
      </x:c>
      <x:c r="P5294" s="2" t="str">
        <x:v>车辆纯氢气里程查询_20260901-20260930_1024辆.xlsx / T354</x:v>
      </x:c>
    </x:row>
    <x:row r="5295" ht="22" customHeight="1">
      <x:c r="A5295" s="2" t="n">
        <x:v>211</x:v>
      </x:c>
      <x:c r="B5295" s="2" t="str">
        <x:v>粤AG37862</x:v>
      </x:c>
      <x:c r="C5295" s="2" t="str">
        <x:v>尚建华</x:v>
      </x:c>
      <x:c r="D5295" s="8" t="d">
        <x:v>2026-09-17T00:00:00.000Z</x:v>
      </x:c>
      <x:c r="E5295" s="7" t="n">
        <x:v>161.8</x:v>
      </x:c>
      <x:c r="F5295" s="7" t="n">
        <x:v>159.6</x:v>
      </x:c>
      <x:c r="G5295" s="7"/>
      <x:c r="H5295" s="2" t="str">
        <x:v>否</x:v>
      </x:c>
      <x:c r="I5295" s="7" t="n">
        <x:f>IF(AND(ISNUMBER(E5295),ISNUMBER(F5295)),E5295-F5295,"")</x:f>
        <x:v>2.200000000000017</x:v>
      </x:c>
      <x:c r="J5295" s="2" t="str">
        <x:f>IF(H5295="否","不适用",IF(AND(ISNUMBER(E5295),ISNUMBER(F5295)),IF(I5295&gt;'规则与名单'!$B$2,"是","否"),"未判定"))</x:f>
        <x:v>不适用</x:v>
      </x:c>
      <x:c r="K5295" s="2" t="str">
        <x:f>IF(J5295="是",IF(ISNUMBER(F5295),"测试日GPS","缺失"),IF(ISNUMBER(G5295),"非测试日纯氢",IF(AND(H5295="是",J5295="未判定"),IF(ISNUMBER(F5295),"测试名单无纯氢GPS","缺失"),IF(ISNUMBER(E5295),"非测试日仪表","缺失"))))</x:f>
        <x:v>非测试日仪表</x:v>
      </x:c>
      <x:c r="L5295" s="7" t="n">
        <x:f>IF(K5295="缺失","",IF(K5295="非测试日纯氢",G5295,IF(K5295="非测试日仪表",E5295,F5295)))</x:f>
        <x:v>161.8</x:v>
      </x:c>
      <x:c r="M5295" s="2" t="n">
        <x:f>IF(K5295="缺失",1,0)</x:f>
        <x:v>0</x:v>
      </x:c>
      <x:c r="N5295" s="2" t="str">
        <x:v>车辆里程查询_20260901-20260930_1024辆_仪表里程.xlsx / U319</x:v>
      </x:c>
      <x:c r="O5295" s="2" t="str">
        <x:v>车辆里程查询_20260901-20260930_1024辆_GPS里程.xlsx / U324</x:v>
      </x:c>
      <x:c r="P5295" s="2" t="str">
        <x:v>车辆纯氢气里程查询_20260901-20260930_1024辆.xlsx / U354</x:v>
      </x:c>
    </x:row>
    <x:row r="5296" ht="22" customHeight="1">
      <x:c r="A5296" s="2" t="n">
        <x:v>211</x:v>
      </x:c>
      <x:c r="B5296" s="2" t="str">
        <x:v>粤AG37862</x:v>
      </x:c>
      <x:c r="C5296" s="2" t="str">
        <x:v>尚建华</x:v>
      </x:c>
      <x:c r="D5296" s="8" t="d">
        <x:v>2026-09-18T00:00:00.000Z</x:v>
      </x:c>
      <x:c r="E5296" s="7" t="n">
        <x:v>151.9</x:v>
      </x:c>
      <x:c r="F5296" s="7" t="n">
        <x:v>150</x:v>
      </x:c>
      <x:c r="G5296" s="7"/>
      <x:c r="H5296" s="2" t="str">
        <x:v>否</x:v>
      </x:c>
      <x:c r="I5296" s="7" t="n">
        <x:f>IF(AND(ISNUMBER(E5296),ISNUMBER(F5296)),E5296-F5296,"")</x:f>
        <x:v>1.9000000000000057</x:v>
      </x:c>
      <x:c r="J5296" s="2" t="str">
        <x:f>IF(H5296="否","不适用",IF(AND(ISNUMBER(E5296),ISNUMBER(F5296)),IF(I5296&gt;'规则与名单'!$B$2,"是","否"),"未判定"))</x:f>
        <x:v>不适用</x:v>
      </x:c>
      <x:c r="K5296" s="2" t="str">
        <x:f>IF(J5296="是",IF(ISNUMBER(F5296),"测试日GPS","缺失"),IF(ISNUMBER(G5296),"非测试日纯氢",IF(AND(H5296="是",J5296="未判定"),IF(ISNUMBER(F5296),"测试名单无纯氢GPS","缺失"),IF(ISNUMBER(E5296),"非测试日仪表","缺失"))))</x:f>
        <x:v>非测试日仪表</x:v>
      </x:c>
      <x:c r="L5296" s="7" t="n">
        <x:f>IF(K5296="缺失","",IF(K5296="非测试日纯氢",G5296,IF(K5296="非测试日仪表",E5296,F5296)))</x:f>
        <x:v>151.9</x:v>
      </x:c>
      <x:c r="M5296" s="2" t="n">
        <x:f>IF(K5296="缺失",1,0)</x:f>
        <x:v>0</x:v>
      </x:c>
      <x:c r="N5296" s="2" t="str">
        <x:v>车辆里程查询_20260901-20260930_1024辆_仪表里程.xlsx / V319</x:v>
      </x:c>
      <x:c r="O5296" s="2" t="str">
        <x:v>车辆里程查询_20260901-20260930_1024辆_GPS里程.xlsx / V324</x:v>
      </x:c>
      <x:c r="P5296" s="2" t="str">
        <x:v>车辆纯氢气里程查询_20260901-20260930_1024辆.xlsx / V354</x:v>
      </x:c>
    </x:row>
    <x:row r="5297" ht="22" customHeight="1">
      <x:c r="A5297" s="2" t="n">
        <x:v>211</x:v>
      </x:c>
      <x:c r="B5297" s="2" t="str">
        <x:v>粤AG37862</x:v>
      </x:c>
      <x:c r="C5297" s="2" t="str">
        <x:v>尚建华</x:v>
      </x:c>
      <x:c r="D5297" s="8" t="d">
        <x:v>2026-09-19T00:00:00.000Z</x:v>
      </x:c>
      <x:c r="E5297" s="7" t="n">
        <x:v>7.6</x:v>
      </x:c>
      <x:c r="F5297" s="7" t="n">
        <x:v>7.6</x:v>
      </x:c>
      <x:c r="G5297" s="7"/>
      <x:c r="H5297" s="2" t="str">
        <x:v>否</x:v>
      </x:c>
      <x:c r="I5297" s="7" t="n">
        <x:f>IF(AND(ISNUMBER(E5297),ISNUMBER(F5297)),E5297-F5297,"")</x:f>
        <x:v>0</x:v>
      </x:c>
      <x:c r="J5297" s="2" t="str">
        <x:f>IF(H5297="否","不适用",IF(AND(ISNUMBER(E5297),ISNUMBER(F5297)),IF(I5297&gt;'规则与名单'!$B$2,"是","否"),"未判定"))</x:f>
        <x:v>不适用</x:v>
      </x:c>
      <x:c r="K5297" s="2" t="str">
        <x:f>IF(J5297="是",IF(ISNUMBER(F5297),"测试日GPS","缺失"),IF(ISNUMBER(G5297),"非测试日纯氢",IF(AND(H5297="是",J5297="未判定"),IF(ISNUMBER(F5297),"测试名单无纯氢GPS","缺失"),IF(ISNUMBER(E5297),"非测试日仪表","缺失"))))</x:f>
        <x:v>非测试日仪表</x:v>
      </x:c>
      <x:c r="L5297" s="7" t="n">
        <x:f>IF(K5297="缺失","",IF(K5297="非测试日纯氢",G5297,IF(K5297="非测试日仪表",E5297,F5297)))</x:f>
        <x:v>7.6</x:v>
      </x:c>
      <x:c r="M5297" s="2" t="n">
        <x:f>IF(K5297="缺失",1,0)</x:f>
        <x:v>0</x:v>
      </x:c>
      <x:c r="N5297" s="2" t="str">
        <x:v>车辆里程查询_20260901-20260930_1024辆_仪表里程.xlsx / W319</x:v>
      </x:c>
      <x:c r="O5297" s="2" t="str">
        <x:v>车辆里程查询_20260901-20260930_1024辆_GPS里程.xlsx / W324</x:v>
      </x:c>
      <x:c r="P5297" s="2" t="str">
        <x:v>车辆纯氢气里程查询_20260901-20260930_1024辆.xlsx / W354</x:v>
      </x:c>
    </x:row>
    <x:row r="5298" ht="22" customHeight="1">
      <x:c r="A5298" s="2" t="n">
        <x:v>211</x:v>
      </x:c>
      <x:c r="B5298" s="2" t="str">
        <x:v>粤AG37862</x:v>
      </x:c>
      <x:c r="C5298" s="2" t="str">
        <x:v>尚建华</x:v>
      </x:c>
      <x:c r="D5298" s="8" t="d">
        <x:v>2026-09-20T00:00:00.000Z</x:v>
      </x:c>
      <x:c r="E5298" s="7" t="n">
        <x:v>188.7</x:v>
      </x:c>
      <x:c r="F5298" s="7" t="n">
        <x:v>198.2</x:v>
      </x:c>
      <x:c r="G5298" s="7"/>
      <x:c r="H5298" s="2" t="str">
        <x:v>否</x:v>
      </x:c>
      <x:c r="I5298" s="7" t="n">
        <x:f>IF(AND(ISNUMBER(E5298),ISNUMBER(F5298)),E5298-F5298,"")</x:f>
        <x:v>-9.5</x:v>
      </x:c>
      <x:c r="J5298" s="2" t="str">
        <x:f>IF(H5298="否","不适用",IF(AND(ISNUMBER(E5298),ISNUMBER(F5298)),IF(I5298&gt;'规则与名单'!$B$2,"是","否"),"未判定"))</x:f>
        <x:v>不适用</x:v>
      </x:c>
      <x:c r="K5298" s="2" t="str">
        <x:f>IF(J5298="是",IF(ISNUMBER(F5298),"测试日GPS","缺失"),IF(ISNUMBER(G5298),"非测试日纯氢",IF(AND(H5298="是",J5298="未判定"),IF(ISNUMBER(F5298),"测试名单无纯氢GPS","缺失"),IF(ISNUMBER(E5298),"非测试日仪表","缺失"))))</x:f>
        <x:v>非测试日仪表</x:v>
      </x:c>
      <x:c r="L5298" s="7" t="n">
        <x:f>IF(K5298="缺失","",IF(K5298="非测试日纯氢",G5298,IF(K5298="非测试日仪表",E5298,F5298)))</x:f>
        <x:v>188.7</x:v>
      </x:c>
      <x:c r="M5298" s="2" t="n">
        <x:f>IF(K5298="缺失",1,0)</x:f>
        <x:v>0</x:v>
      </x:c>
      <x:c r="N5298" s="2" t="str">
        <x:v>车辆里程查询_20260901-20260930_1024辆_仪表里程.xlsx / X319</x:v>
      </x:c>
      <x:c r="O5298" s="2" t="str">
        <x:v>车辆里程查询_20260901-20260930_1024辆_GPS里程.xlsx / X324</x:v>
      </x:c>
      <x:c r="P5298" s="2" t="str">
        <x:v>车辆纯氢气里程查询_20260901-20260930_1024辆.xlsx / X354</x:v>
      </x:c>
    </x:row>
    <x:row r="5299" ht="22" customHeight="1">
      <x:c r="A5299" s="2" t="n">
        <x:v>211</x:v>
      </x:c>
      <x:c r="B5299" s="2" t="str">
        <x:v>粤AG37862</x:v>
      </x:c>
      <x:c r="C5299" s="2" t="str">
        <x:v>尚建华</x:v>
      </x:c>
      <x:c r="D5299" s="8" t="d">
        <x:v>2026-09-21T00:00:00.000Z</x:v>
      </x:c>
      <x:c r="E5299" s="7" t="n">
        <x:v>274.6</x:v>
      </x:c>
      <x:c r="F5299" s="7" t="n">
        <x:v>272.1</x:v>
      </x:c>
      <x:c r="G5299" s="7"/>
      <x:c r="H5299" s="2" t="str">
        <x:v>否</x:v>
      </x:c>
      <x:c r="I5299" s="7" t="n">
        <x:f>IF(AND(ISNUMBER(E5299),ISNUMBER(F5299)),E5299-F5299,"")</x:f>
        <x:v>2.5</x:v>
      </x:c>
      <x:c r="J5299" s="2" t="str">
        <x:f>IF(H5299="否","不适用",IF(AND(ISNUMBER(E5299),ISNUMBER(F5299)),IF(I5299&gt;'规则与名单'!$B$2,"是","否"),"未判定"))</x:f>
        <x:v>不适用</x:v>
      </x:c>
      <x:c r="K5299" s="2" t="str">
        <x:f>IF(J5299="是",IF(ISNUMBER(F5299),"测试日GPS","缺失"),IF(ISNUMBER(G5299),"非测试日纯氢",IF(AND(H5299="是",J5299="未判定"),IF(ISNUMBER(F5299),"测试名单无纯氢GPS","缺失"),IF(ISNUMBER(E5299),"非测试日仪表","缺失"))))</x:f>
        <x:v>非测试日仪表</x:v>
      </x:c>
      <x:c r="L5299" s="7" t="n">
        <x:f>IF(K5299="缺失","",IF(K5299="非测试日纯氢",G5299,IF(K5299="非测试日仪表",E5299,F5299)))</x:f>
        <x:v>274.6</x:v>
      </x:c>
      <x:c r="M5299" s="2" t="n">
        <x:f>IF(K5299="缺失",1,0)</x:f>
        <x:v>0</x:v>
      </x:c>
      <x:c r="N5299" s="2" t="str">
        <x:v>车辆里程查询_20260901-20260930_1024辆_仪表里程.xlsx / Y319</x:v>
      </x:c>
      <x:c r="O5299" s="2" t="str">
        <x:v>车辆里程查询_20260901-20260930_1024辆_GPS里程.xlsx / Y324</x:v>
      </x:c>
      <x:c r="P5299" s="2" t="str">
        <x:v>车辆纯氢气里程查询_20260901-20260930_1024辆.xlsx / Y354</x:v>
      </x:c>
    </x:row>
    <x:row r="5300" ht="22" customHeight="1">
      <x:c r="A5300" s="2" t="n">
        <x:v>211</x:v>
      </x:c>
      <x:c r="B5300" s="2" t="str">
        <x:v>粤AG37862</x:v>
      </x:c>
      <x:c r="C5300" s="2" t="str">
        <x:v>尚建华</x:v>
      </x:c>
      <x:c r="D5300" s="8" t="d">
        <x:v>2026-09-22T00:00:00.000Z</x:v>
      </x:c>
      <x:c r="E5300" s="7" t="n">
        <x:v>167.3</x:v>
      </x:c>
      <x:c r="F5300" s="7" t="n">
        <x:v>154.1</x:v>
      </x:c>
      <x:c r="G5300" s="7"/>
      <x:c r="H5300" s="2" t="str">
        <x:v>否</x:v>
      </x:c>
      <x:c r="I5300" s="7" t="n">
        <x:f>IF(AND(ISNUMBER(E5300),ISNUMBER(F5300)),E5300-F5300,"")</x:f>
        <x:v>13.200000000000017</x:v>
      </x:c>
      <x:c r="J5300" s="2" t="str">
        <x:f>IF(H5300="否","不适用",IF(AND(ISNUMBER(E5300),ISNUMBER(F5300)),IF(I5300&gt;'规则与名单'!$B$2,"是","否"),"未判定"))</x:f>
        <x:v>不适用</x:v>
      </x:c>
      <x:c r="K5300" s="2" t="str">
        <x:f>IF(J5300="是",IF(ISNUMBER(F5300),"测试日GPS","缺失"),IF(ISNUMBER(G5300),"非测试日纯氢",IF(AND(H5300="是",J5300="未判定"),IF(ISNUMBER(F5300),"测试名单无纯氢GPS","缺失"),IF(ISNUMBER(E5300),"非测试日仪表","缺失"))))</x:f>
        <x:v>非测试日仪表</x:v>
      </x:c>
      <x:c r="L5300" s="7" t="n">
        <x:f>IF(K5300="缺失","",IF(K5300="非测试日纯氢",G5300,IF(K5300="非测试日仪表",E5300,F5300)))</x:f>
        <x:v>167.3</x:v>
      </x:c>
      <x:c r="M5300" s="2" t="n">
        <x:f>IF(K5300="缺失",1,0)</x:f>
        <x:v>0</x:v>
      </x:c>
      <x:c r="N5300" s="2" t="str">
        <x:v>车辆里程查询_20260901-20260930_1024辆_仪表里程.xlsx / Z319</x:v>
      </x:c>
      <x:c r="O5300" s="2" t="str">
        <x:v>车辆里程查询_20260901-20260930_1024辆_GPS里程.xlsx / Z324</x:v>
      </x:c>
      <x:c r="P5300" s="2" t="str">
        <x:v>车辆纯氢气里程查询_20260901-20260930_1024辆.xlsx / Z354</x:v>
      </x:c>
    </x:row>
    <x:row r="5301" ht="22" customHeight="1">
      <x:c r="A5301" s="2" t="n">
        <x:v>211</x:v>
      </x:c>
      <x:c r="B5301" s="2" t="str">
        <x:v>粤AG37862</x:v>
      </x:c>
      <x:c r="C5301" s="2" t="str">
        <x:v>尚建华</x:v>
      </x:c>
      <x:c r="D5301" s="8" t="d">
        <x:v>2026-09-23T00:00:00.000Z</x:v>
      </x:c>
      <x:c r="E5301" s="7" t="n">
        <x:v>216.3</x:v>
      </x:c>
      <x:c r="F5301" s="7" t="n">
        <x:v>213.8</x:v>
      </x:c>
      <x:c r="G5301" s="7"/>
      <x:c r="H5301" s="2" t="str">
        <x:v>否</x:v>
      </x:c>
      <x:c r="I5301" s="7" t="n">
        <x:f>IF(AND(ISNUMBER(E5301),ISNUMBER(F5301)),E5301-F5301,"")</x:f>
        <x:v>2.5</x:v>
      </x:c>
      <x:c r="J5301" s="2" t="str">
        <x:f>IF(H5301="否","不适用",IF(AND(ISNUMBER(E5301),ISNUMBER(F5301)),IF(I5301&gt;'规则与名单'!$B$2,"是","否"),"未判定"))</x:f>
        <x:v>不适用</x:v>
      </x:c>
      <x:c r="K5301" s="2" t="str">
        <x:f>IF(J5301="是",IF(ISNUMBER(F5301),"测试日GPS","缺失"),IF(ISNUMBER(G5301),"非测试日纯氢",IF(AND(H5301="是",J5301="未判定"),IF(ISNUMBER(F5301),"测试名单无纯氢GPS","缺失"),IF(ISNUMBER(E5301),"非测试日仪表","缺失"))))</x:f>
        <x:v>非测试日仪表</x:v>
      </x:c>
      <x:c r="L5301" s="7" t="n">
        <x:f>IF(K5301="缺失","",IF(K5301="非测试日纯氢",G5301,IF(K5301="非测试日仪表",E5301,F5301)))</x:f>
        <x:v>216.3</x:v>
      </x:c>
      <x:c r="M5301" s="2" t="n">
        <x:f>IF(K5301="缺失",1,0)</x:f>
        <x:v>0</x:v>
      </x:c>
      <x:c r="N5301" s="2" t="str">
        <x:v>车辆里程查询_20260901-20260930_1024辆_仪表里程.xlsx / AA319</x:v>
      </x:c>
      <x:c r="O5301" s="2" t="str">
        <x:v>车辆里程查询_20260901-20260930_1024辆_GPS里程.xlsx / AA324</x:v>
      </x:c>
      <x:c r="P5301" s="2" t="str">
        <x:v>车辆纯氢气里程查询_20260901-20260930_1024辆.xlsx / AA354</x:v>
      </x:c>
    </x:row>
    <x:row r="5302" ht="22" customHeight="1">
      <x:c r="A5302" s="2" t="n">
        <x:v>211</x:v>
      </x:c>
      <x:c r="B5302" s="2" t="str">
        <x:v>粤AG37862</x:v>
      </x:c>
      <x:c r="C5302" s="2" t="str">
        <x:v>尚建华</x:v>
      </x:c>
      <x:c r="D5302" s="8" t="d">
        <x:v>2026-09-24T00:00:00.000Z</x:v>
      </x:c>
      <x:c r="E5302" s="7" t="n">
        <x:v>7.8</x:v>
      </x:c>
      <x:c r="F5302" s="7" t="n">
        <x:v>7.8</x:v>
      </x:c>
      <x:c r="G5302" s="7"/>
      <x:c r="H5302" s="2" t="str">
        <x:v>否</x:v>
      </x:c>
      <x:c r="I5302" s="7" t="n">
        <x:f>IF(AND(ISNUMBER(E5302),ISNUMBER(F5302)),E5302-F5302,"")</x:f>
        <x:v>0</x:v>
      </x:c>
      <x:c r="J5302" s="2" t="str">
        <x:f>IF(H5302="否","不适用",IF(AND(ISNUMBER(E5302),ISNUMBER(F5302)),IF(I5302&gt;'规则与名单'!$B$2,"是","否"),"未判定"))</x:f>
        <x:v>不适用</x:v>
      </x:c>
      <x:c r="K5302" s="2" t="str">
        <x:f>IF(J5302="是",IF(ISNUMBER(F5302),"测试日GPS","缺失"),IF(ISNUMBER(G5302),"非测试日纯氢",IF(AND(H5302="是",J5302="未判定"),IF(ISNUMBER(F5302),"测试名单无纯氢GPS","缺失"),IF(ISNUMBER(E5302),"非测试日仪表","缺失"))))</x:f>
        <x:v>非测试日仪表</x:v>
      </x:c>
      <x:c r="L5302" s="7" t="n">
        <x:f>IF(K5302="缺失","",IF(K5302="非测试日纯氢",G5302,IF(K5302="非测试日仪表",E5302,F5302)))</x:f>
        <x:v>7.8</x:v>
      </x:c>
      <x:c r="M5302" s="2" t="n">
        <x:f>IF(K5302="缺失",1,0)</x:f>
        <x:v>0</x:v>
      </x:c>
      <x:c r="N5302" s="2" t="str">
        <x:v>车辆里程查询_20260901-20260930_1024辆_仪表里程.xlsx / AB319</x:v>
      </x:c>
      <x:c r="O5302" s="2" t="str">
        <x:v>车辆里程查询_20260901-20260930_1024辆_GPS里程.xlsx / AB324</x:v>
      </x:c>
      <x:c r="P5302" s="2" t="str">
        <x:v>车辆纯氢气里程查询_20260901-20260930_1024辆.xlsx / AB354</x:v>
      </x:c>
    </x:row>
    <x:row r="5303" ht="22" customHeight="1">
      <x:c r="A5303" s="2" t="n">
        <x:v>211</x:v>
      </x:c>
      <x:c r="B5303" s="2" t="str">
        <x:v>粤AG37862</x:v>
      </x:c>
      <x:c r="C5303" s="2" t="str">
        <x:v>尚建华</x:v>
      </x:c>
      <x:c r="D5303" s="8" t="d">
        <x:v>2026-09-25T00:00:00.000Z</x:v>
      </x:c>
      <x:c r="E5303" s="7" t="n">
        <x:v>255.4</x:v>
      </x:c>
      <x:c r="F5303" s="7" t="n">
        <x:v>252.1</x:v>
      </x:c>
      <x:c r="G5303" s="7"/>
      <x:c r="H5303" s="2" t="str">
        <x:v>否</x:v>
      </x:c>
      <x:c r="I5303" s="7" t="n">
        <x:f>IF(AND(ISNUMBER(E5303),ISNUMBER(F5303)),E5303-F5303,"")</x:f>
        <x:v>3.3000000000000114</x:v>
      </x:c>
      <x:c r="J5303" s="2" t="str">
        <x:f>IF(H5303="否","不适用",IF(AND(ISNUMBER(E5303),ISNUMBER(F5303)),IF(I5303&gt;'规则与名单'!$B$2,"是","否"),"未判定"))</x:f>
        <x:v>不适用</x:v>
      </x:c>
      <x:c r="K5303" s="2" t="str">
        <x:f>IF(J5303="是",IF(ISNUMBER(F5303),"测试日GPS","缺失"),IF(ISNUMBER(G5303),"非测试日纯氢",IF(AND(H5303="是",J5303="未判定"),IF(ISNUMBER(F5303),"测试名单无纯氢GPS","缺失"),IF(ISNUMBER(E5303),"非测试日仪表","缺失"))))</x:f>
        <x:v>非测试日仪表</x:v>
      </x:c>
      <x:c r="L5303" s="7" t="n">
        <x:f>IF(K5303="缺失","",IF(K5303="非测试日纯氢",G5303,IF(K5303="非测试日仪表",E5303,F5303)))</x:f>
        <x:v>255.4</x:v>
      </x:c>
      <x:c r="M5303" s="2" t="n">
        <x:f>IF(K5303="缺失",1,0)</x:f>
        <x:v>0</x:v>
      </x:c>
      <x:c r="N5303" s="2" t="str">
        <x:v>车辆里程查询_20260901-20260930_1024辆_仪表里程.xlsx / AC319</x:v>
      </x:c>
      <x:c r="O5303" s="2" t="str">
        <x:v>车辆里程查询_20260901-20260930_1024辆_GPS里程.xlsx / AC324</x:v>
      </x:c>
      <x:c r="P5303" s="2" t="str">
        <x:v>车辆纯氢气里程查询_20260901-20260930_1024辆.xlsx / AC354</x:v>
      </x:c>
    </x:row>
    <x:row r="5304" ht="22" customHeight="1">
      <x:c r="A5304" s="2" t="n">
        <x:v>211</x:v>
      </x:c>
      <x:c r="B5304" s="2" t="str">
        <x:v>粤AG37862</x:v>
      </x:c>
      <x:c r="C5304" s="2" t="str">
        <x:v>尚建华</x:v>
      </x:c>
      <x:c r="D5304" s="8" t="d">
        <x:v>2026-09-26T00:00:00.000Z</x:v>
      </x:c>
      <x:c r="E5304" s="7" t="n">
        <x:v>243.8</x:v>
      </x:c>
      <x:c r="F5304" s="7" t="n">
        <x:v>240</x:v>
      </x:c>
      <x:c r="G5304" s="7"/>
      <x:c r="H5304" s="2" t="str">
        <x:v>否</x:v>
      </x:c>
      <x:c r="I5304" s="7" t="n">
        <x:f>IF(AND(ISNUMBER(E5304),ISNUMBER(F5304)),E5304-F5304,"")</x:f>
        <x:v>3.8000000000000114</x:v>
      </x:c>
      <x:c r="J5304" s="2" t="str">
        <x:f>IF(H5304="否","不适用",IF(AND(ISNUMBER(E5304),ISNUMBER(F5304)),IF(I5304&gt;'规则与名单'!$B$2,"是","否"),"未判定"))</x:f>
        <x:v>不适用</x:v>
      </x:c>
      <x:c r="K5304" s="2" t="str">
        <x:f>IF(J5304="是",IF(ISNUMBER(F5304),"测试日GPS","缺失"),IF(ISNUMBER(G5304),"非测试日纯氢",IF(AND(H5304="是",J5304="未判定"),IF(ISNUMBER(F5304),"测试名单无纯氢GPS","缺失"),IF(ISNUMBER(E5304),"非测试日仪表","缺失"))))</x:f>
        <x:v>非测试日仪表</x:v>
      </x:c>
      <x:c r="L5304" s="7" t="n">
        <x:f>IF(K5304="缺失","",IF(K5304="非测试日纯氢",G5304,IF(K5304="非测试日仪表",E5304,F5304)))</x:f>
        <x:v>243.8</x:v>
      </x:c>
      <x:c r="M5304" s="2" t="n">
        <x:f>IF(K5304="缺失",1,0)</x:f>
        <x:v>0</x:v>
      </x:c>
      <x:c r="N5304" s="2" t="str">
        <x:v>车辆里程查询_20260901-20260930_1024辆_仪表里程.xlsx / AD319</x:v>
      </x:c>
      <x:c r="O5304" s="2" t="str">
        <x:v>车辆里程查询_20260901-20260930_1024辆_GPS里程.xlsx / AD324</x:v>
      </x:c>
      <x:c r="P5304" s="2" t="str">
        <x:v>车辆纯氢气里程查询_20260901-20260930_1024辆.xlsx / AD354</x:v>
      </x:c>
    </x:row>
    <x:row r="5305" ht="22" customHeight="1">
      <x:c r="A5305" s="2" t="n">
        <x:v>211</x:v>
      </x:c>
      <x:c r="B5305" s="2" t="str">
        <x:v>粤AG37862</x:v>
      </x:c>
      <x:c r="C5305" s="2" t="str">
        <x:v>尚建华</x:v>
      </x:c>
      <x:c r="D5305" s="8" t="d">
        <x:v>2026-09-27T00:00:00.000Z</x:v>
      </x:c>
      <x:c r="E5305" s="7" t="n">
        <x:v>196.9</x:v>
      </x:c>
      <x:c r="F5305" s="7" t="n">
        <x:v>194.5</x:v>
      </x:c>
      <x:c r="G5305" s="7"/>
      <x:c r="H5305" s="2" t="str">
        <x:v>否</x:v>
      </x:c>
      <x:c r="I5305" s="7" t="n">
        <x:f>IF(AND(ISNUMBER(E5305),ISNUMBER(F5305)),E5305-F5305,"")</x:f>
        <x:v>2.4000000000000057</x:v>
      </x:c>
      <x:c r="J5305" s="2" t="str">
        <x:f>IF(H5305="否","不适用",IF(AND(ISNUMBER(E5305),ISNUMBER(F5305)),IF(I5305&gt;'规则与名单'!$B$2,"是","否"),"未判定"))</x:f>
        <x:v>不适用</x:v>
      </x:c>
      <x:c r="K5305" s="2" t="str">
        <x:f>IF(J5305="是",IF(ISNUMBER(F5305),"测试日GPS","缺失"),IF(ISNUMBER(G5305),"非测试日纯氢",IF(AND(H5305="是",J5305="未判定"),IF(ISNUMBER(F5305),"测试名单无纯氢GPS","缺失"),IF(ISNUMBER(E5305),"非测试日仪表","缺失"))))</x:f>
        <x:v>非测试日仪表</x:v>
      </x:c>
      <x:c r="L5305" s="7" t="n">
        <x:f>IF(K5305="缺失","",IF(K5305="非测试日纯氢",G5305,IF(K5305="非测试日仪表",E5305,F5305)))</x:f>
        <x:v>196.9</x:v>
      </x:c>
      <x:c r="M5305" s="2" t="n">
        <x:f>IF(K5305="缺失",1,0)</x:f>
        <x:v>0</x:v>
      </x:c>
      <x:c r="N5305" s="2" t="str">
        <x:v>车辆里程查询_20260901-20260930_1024辆_仪表里程.xlsx / AE319</x:v>
      </x:c>
      <x:c r="O5305" s="2" t="str">
        <x:v>车辆里程查询_20260901-20260930_1024辆_GPS里程.xlsx / AE324</x:v>
      </x:c>
      <x:c r="P5305" s="2" t="str">
        <x:v>车辆纯氢气里程查询_20260901-20260930_1024辆.xlsx / AE354</x:v>
      </x:c>
    </x:row>
    <x:row r="5306" ht="22" customHeight="1">
      <x:c r="A5306" s="2" t="n">
        <x:v>211</x:v>
      </x:c>
      <x:c r="B5306" s="2" t="str">
        <x:v>粤AG37862</x:v>
      </x:c>
      <x:c r="C5306" s="2" t="str">
        <x:v>尚建华</x:v>
      </x:c>
      <x:c r="D5306" s="8" t="d">
        <x:v>2026-09-28T00:00:00.000Z</x:v>
      </x:c>
      <x:c r="E5306" s="7" t="n">
        <x:v>126.3</x:v>
      </x:c>
      <x:c r="F5306" s="7" t="n">
        <x:v>123.7</x:v>
      </x:c>
      <x:c r="G5306" s="7"/>
      <x:c r="H5306" s="2" t="str">
        <x:v>否</x:v>
      </x:c>
      <x:c r="I5306" s="7" t="n">
        <x:f>IF(AND(ISNUMBER(E5306),ISNUMBER(F5306)),E5306-F5306,"")</x:f>
        <x:v>2.5999999999999943</x:v>
      </x:c>
      <x:c r="J5306" s="2" t="str">
        <x:f>IF(H5306="否","不适用",IF(AND(ISNUMBER(E5306),ISNUMBER(F5306)),IF(I5306&gt;'规则与名单'!$B$2,"是","否"),"未判定"))</x:f>
        <x:v>不适用</x:v>
      </x:c>
      <x:c r="K5306" s="2" t="str">
        <x:f>IF(J5306="是",IF(ISNUMBER(F5306),"测试日GPS","缺失"),IF(ISNUMBER(G5306),"非测试日纯氢",IF(AND(H5306="是",J5306="未判定"),IF(ISNUMBER(F5306),"测试名单无纯氢GPS","缺失"),IF(ISNUMBER(E5306),"非测试日仪表","缺失"))))</x:f>
        <x:v>非测试日仪表</x:v>
      </x:c>
      <x:c r="L5306" s="7" t="n">
        <x:f>IF(K5306="缺失","",IF(K5306="非测试日纯氢",G5306,IF(K5306="非测试日仪表",E5306,F5306)))</x:f>
        <x:v>126.3</x:v>
      </x:c>
      <x:c r="M5306" s="2" t="n">
        <x:f>IF(K5306="缺失",1,0)</x:f>
        <x:v>0</x:v>
      </x:c>
      <x:c r="N5306" s="2" t="str">
        <x:v>车辆里程查询_20260901-20260930_1024辆_仪表里程.xlsx / AF319</x:v>
      </x:c>
      <x:c r="O5306" s="2" t="str">
        <x:v>车辆里程查询_20260901-20260930_1024辆_GPS里程.xlsx / AF324</x:v>
      </x:c>
      <x:c r="P5306" s="2" t="str">
        <x:v>车辆纯氢气里程查询_20260901-20260930_1024辆.xlsx / AF354</x:v>
      </x:c>
    </x:row>
    <x:row r="5307" ht="22" customHeight="1">
      <x:c r="A5307" s="2" t="n">
        <x:v>211</x:v>
      </x:c>
      <x:c r="B5307" s="2" t="str">
        <x:v>粤AG37862</x:v>
      </x:c>
      <x:c r="C5307" s="2" t="str">
        <x:v>尚建华</x:v>
      </x:c>
      <x:c r="D5307" s="8" t="d">
        <x:v>2026-09-29T00:00:00.000Z</x:v>
      </x:c>
      <x:c r="E5307" s="7" t="n">
        <x:v>4</x:v>
      </x:c>
      <x:c r="F5307" s="7" t="n">
        <x:v>3.9</x:v>
      </x:c>
      <x:c r="G5307" s="7"/>
      <x:c r="H5307" s="2" t="str">
        <x:v>否</x:v>
      </x:c>
      <x:c r="I5307" s="7" t="n">
        <x:f>IF(AND(ISNUMBER(E5307),ISNUMBER(F5307)),E5307-F5307,"")</x:f>
        <x:v>0.10000000000000009</x:v>
      </x:c>
      <x:c r="J5307" s="2" t="str">
        <x:f>IF(H5307="否","不适用",IF(AND(ISNUMBER(E5307),ISNUMBER(F5307)),IF(I5307&gt;'规则与名单'!$B$2,"是","否"),"未判定"))</x:f>
        <x:v>不适用</x:v>
      </x:c>
      <x:c r="K5307" s="2" t="str">
        <x:f>IF(J5307="是",IF(ISNUMBER(F5307),"测试日GPS","缺失"),IF(ISNUMBER(G5307),"非测试日纯氢",IF(AND(H5307="是",J5307="未判定"),IF(ISNUMBER(F5307),"测试名单无纯氢GPS","缺失"),IF(ISNUMBER(E5307),"非测试日仪表","缺失"))))</x:f>
        <x:v>非测试日仪表</x:v>
      </x:c>
      <x:c r="L5307" s="7" t="n">
        <x:f>IF(K5307="缺失","",IF(K5307="非测试日纯氢",G5307,IF(K5307="非测试日仪表",E5307,F5307)))</x:f>
        <x:v>4</x:v>
      </x:c>
      <x:c r="M5307" s="2" t="n">
        <x:f>IF(K5307="缺失",1,0)</x:f>
        <x:v>0</x:v>
      </x:c>
      <x:c r="N5307" s="2" t="str">
        <x:v>车辆里程查询_20260901-20260930_1024辆_仪表里程.xlsx / AG319</x:v>
      </x:c>
      <x:c r="O5307" s="2" t="str">
        <x:v>车辆里程查询_20260901-20260930_1024辆_GPS里程.xlsx / AG324</x:v>
      </x:c>
      <x:c r="P5307" s="2" t="str">
        <x:v>车辆纯氢气里程查询_20260901-20260930_1024辆.xlsx / AG354</x:v>
      </x:c>
    </x:row>
    <x:row r="5308" ht="22" customHeight="1">
      <x:c r="A5308" s="2" t="n">
        <x:v>211</x:v>
      </x:c>
      <x:c r="B5308" s="2" t="str">
        <x:v>粤AG37862</x:v>
      </x:c>
      <x:c r="C5308" s="2" t="str">
        <x:v>尚建华</x:v>
      </x:c>
      <x:c r="D5308" s="8" t="d">
        <x:v>2026-09-30T00:00:00.000Z</x:v>
      </x:c>
      <x:c r="E5308" s="7" t="n">
        <x:v>225.3</x:v>
      </x:c>
      <x:c r="F5308" s="7" t="n">
        <x:v>221.8</x:v>
      </x:c>
      <x:c r="G5308" s="7"/>
      <x:c r="H5308" s="2" t="str">
        <x:v>否</x:v>
      </x:c>
      <x:c r="I5308" s="7" t="n">
        <x:f>IF(AND(ISNUMBER(E5308),ISNUMBER(F5308)),E5308-F5308,"")</x:f>
        <x:v>3.5</x:v>
      </x:c>
      <x:c r="J5308" s="2" t="str">
        <x:f>IF(H5308="否","不适用",IF(AND(ISNUMBER(E5308),ISNUMBER(F5308)),IF(I5308&gt;'规则与名单'!$B$2,"是","否"),"未判定"))</x:f>
        <x:v>不适用</x:v>
      </x:c>
      <x:c r="K5308" s="2" t="str">
        <x:f>IF(J5308="是",IF(ISNUMBER(F5308),"测试日GPS","缺失"),IF(ISNUMBER(G5308),"非测试日纯氢",IF(AND(H5308="是",J5308="未判定"),IF(ISNUMBER(F5308),"测试名单无纯氢GPS","缺失"),IF(ISNUMBER(E5308),"非测试日仪表","缺失"))))</x:f>
        <x:v>非测试日仪表</x:v>
      </x:c>
      <x:c r="L5308" s="7" t="n">
        <x:f>IF(K5308="缺失","",IF(K5308="非测试日纯氢",G5308,IF(K5308="非测试日仪表",E5308,F5308)))</x:f>
        <x:v>225.3</x:v>
      </x:c>
      <x:c r="M5308" s="2" t="n">
        <x:f>IF(K5308="缺失",1,0)</x:f>
        <x:v>0</x:v>
      </x:c>
      <x:c r="N5308" s="2" t="str">
        <x:v>车辆里程查询_20260901-20260930_1024辆_仪表里程.xlsx / AH319</x:v>
      </x:c>
      <x:c r="O5308" s="2" t="str">
        <x:v>车辆里程查询_20260901-20260930_1024辆_GPS里程.xlsx / AH324</x:v>
      </x:c>
      <x:c r="P5308" s="2" t="str">
        <x:v>车辆纯氢气里程查询_20260901-20260930_1024辆.xlsx / AH354</x:v>
      </x:c>
    </x:row>
    <x:row r="5309" ht="22" customHeight="1">
      <x:c r="A5309" s="2" t="n">
        <x:v>212</x:v>
      </x:c>
      <x:c r="B5309" s="2" t="str">
        <x:v>粤AGP3079</x:v>
      </x:c>
      <x:c r="C5309" s="2" t="str">
        <x:v>尚建华</x:v>
      </x:c>
      <x:c r="D5309" s="8" t="d">
        <x:v>2026-09-01T00:00:00.000Z</x:v>
      </x:c>
      <x:c r="E5309" s="7" t="n">
        <x:v>163.1</x:v>
      </x:c>
      <x:c r="F5309" s="7" t="n">
        <x:v>184.5</x:v>
      </x:c>
      <x:c r="G5309" s="7" t="n">
        <x:v>181.4</x:v>
      </x:c>
      <x:c r="H5309" s="2" t="str">
        <x:v>否</x:v>
      </x:c>
      <x:c r="I5309" s="7" t="n">
        <x:f>IF(AND(ISNUMBER(E5309),ISNUMBER(F5309)),E5309-F5309,"")</x:f>
        <x:v>-21.400000000000006</x:v>
      </x:c>
      <x:c r="J5309" s="2" t="str">
        <x:f>IF(H5309="否","不适用",IF(AND(ISNUMBER(E5309),ISNUMBER(F5309)),IF(I5309&gt;'规则与名单'!$B$2,"是","否"),"未判定"))</x:f>
        <x:v>不适用</x:v>
      </x:c>
      <x:c r="K5309" s="2" t="str">
        <x:f>IF(J5309="是",IF(ISNUMBER(F5309),"测试日GPS","缺失"),IF(ISNUMBER(G5309),"非测试日纯氢",IF(AND(H5309="是",J5309="未判定"),IF(ISNUMBER(F5309),"测试名单无纯氢GPS","缺失"),IF(ISNUMBER(E5309),"非测试日仪表","缺失"))))</x:f>
        <x:v>非测试日纯氢</x:v>
      </x:c>
      <x:c r="L5309" s="7" t="n">
        <x:f>IF(K5309="缺失","",IF(K5309="非测试日纯氢",G5309,IF(K5309="非测试日仪表",E5309,F5309)))</x:f>
        <x:v>181.4</x:v>
      </x:c>
      <x:c r="M5309" s="2" t="n">
        <x:f>IF(K5309="缺失",1,0)</x:f>
        <x:v>0</x:v>
      </x:c>
      <x:c r="N5309" s="2" t="str">
        <x:v>车辆里程查询_20260901-20260930_1024辆_仪表里程.xlsx / E32</x:v>
      </x:c>
      <x:c r="O5309" s="2" t="str">
        <x:v>车辆里程查询_20260901-20260930_1024辆_GPS里程.xlsx / E235</x:v>
      </x:c>
      <x:c r="P5309" s="2" t="str">
        <x:v>车辆纯氢气里程查询_20260901-20260930_1024辆.xlsx / E232</x:v>
      </x:c>
    </x:row>
    <x:row r="5310" ht="22" customHeight="1">
      <x:c r="A5310" s="2" t="n">
        <x:v>212</x:v>
      </x:c>
      <x:c r="B5310" s="2" t="str">
        <x:v>粤AGP3079</x:v>
      </x:c>
      <x:c r="C5310" s="2" t="str">
        <x:v>尚建华</x:v>
      </x:c>
      <x:c r="D5310" s="8" t="d">
        <x:v>2026-09-02T00:00:00.000Z</x:v>
      </x:c>
      <x:c r="E5310" s="7" t="n">
        <x:v>224</x:v>
      </x:c>
      <x:c r="F5310" s="7" t="n">
        <x:v>207.4</x:v>
      </x:c>
      <x:c r="G5310" s="7" t="n">
        <x:v>201.4</x:v>
      </x:c>
      <x:c r="H5310" s="2" t="str">
        <x:v>否</x:v>
      </x:c>
      <x:c r="I5310" s="7" t="n">
        <x:f>IF(AND(ISNUMBER(E5310),ISNUMBER(F5310)),E5310-F5310,"")</x:f>
        <x:v>16.599999999999994</x:v>
      </x:c>
      <x:c r="J5310" s="2" t="str">
        <x:f>IF(H5310="否","不适用",IF(AND(ISNUMBER(E5310),ISNUMBER(F5310)),IF(I5310&gt;'规则与名单'!$B$2,"是","否"),"未判定"))</x:f>
        <x:v>不适用</x:v>
      </x:c>
      <x:c r="K5310" s="2" t="str">
        <x:f>IF(J5310="是",IF(ISNUMBER(F5310),"测试日GPS","缺失"),IF(ISNUMBER(G5310),"非测试日纯氢",IF(AND(H5310="是",J5310="未判定"),IF(ISNUMBER(F5310),"测试名单无纯氢GPS","缺失"),IF(ISNUMBER(E5310),"非测试日仪表","缺失"))))</x:f>
        <x:v>非测试日纯氢</x:v>
      </x:c>
      <x:c r="L5310" s="7" t="n">
        <x:f>IF(K5310="缺失","",IF(K5310="非测试日纯氢",G5310,IF(K5310="非测试日仪表",E5310,F5310)))</x:f>
        <x:v>201.4</x:v>
      </x:c>
      <x:c r="M5310" s="2" t="n">
        <x:f>IF(K5310="缺失",1,0)</x:f>
        <x:v>0</x:v>
      </x:c>
      <x:c r="N5310" s="2" t="str">
        <x:v>车辆里程查询_20260901-20260930_1024辆_仪表里程.xlsx / F32</x:v>
      </x:c>
      <x:c r="O5310" s="2" t="str">
        <x:v>车辆里程查询_20260901-20260930_1024辆_GPS里程.xlsx / F235</x:v>
      </x:c>
      <x:c r="P5310" s="2" t="str">
        <x:v>车辆纯氢气里程查询_20260901-20260930_1024辆.xlsx / F232</x:v>
      </x:c>
    </x:row>
    <x:row r="5311" ht="22" customHeight="1">
      <x:c r="A5311" s="2" t="n">
        <x:v>212</x:v>
      </x:c>
      <x:c r="B5311" s="2" t="str">
        <x:v>粤AGP3079</x:v>
      </x:c>
      <x:c r="C5311" s="2" t="str">
        <x:v>尚建华</x:v>
      </x:c>
      <x:c r="D5311" s="8" t="d">
        <x:v>2026-09-03T00:00:00.000Z</x:v>
      </x:c>
      <x:c r="E5311" s="7" t="n">
        <x:v>157</x:v>
      </x:c>
      <x:c r="F5311" s="7" t="n">
        <x:v>159.2</x:v>
      </x:c>
      <x:c r="G5311" s="7" t="n">
        <x:v>135.3</x:v>
      </x:c>
      <x:c r="H5311" s="2" t="str">
        <x:v>否</x:v>
      </x:c>
      <x:c r="I5311" s="7" t="n">
        <x:f>IF(AND(ISNUMBER(E5311),ISNUMBER(F5311)),E5311-F5311,"")</x:f>
        <x:v>-2.1999999999999886</x:v>
      </x:c>
      <x:c r="J5311" s="2" t="str">
        <x:f>IF(H5311="否","不适用",IF(AND(ISNUMBER(E5311),ISNUMBER(F5311)),IF(I5311&gt;'规则与名单'!$B$2,"是","否"),"未判定"))</x:f>
        <x:v>不适用</x:v>
      </x:c>
      <x:c r="K5311" s="2" t="str">
        <x:f>IF(J5311="是",IF(ISNUMBER(F5311),"测试日GPS","缺失"),IF(ISNUMBER(G5311),"非测试日纯氢",IF(AND(H5311="是",J5311="未判定"),IF(ISNUMBER(F5311),"测试名单无纯氢GPS","缺失"),IF(ISNUMBER(E5311),"非测试日仪表","缺失"))))</x:f>
        <x:v>非测试日纯氢</x:v>
      </x:c>
      <x:c r="L5311" s="7" t="n">
        <x:f>IF(K5311="缺失","",IF(K5311="非测试日纯氢",G5311,IF(K5311="非测试日仪表",E5311,F5311)))</x:f>
        <x:v>135.3</x:v>
      </x:c>
      <x:c r="M5311" s="2" t="n">
        <x:f>IF(K5311="缺失",1,0)</x:f>
        <x:v>0</x:v>
      </x:c>
      <x:c r="N5311" s="2" t="str">
        <x:v>车辆里程查询_20260901-20260930_1024辆_仪表里程.xlsx / G32</x:v>
      </x:c>
      <x:c r="O5311" s="2" t="str">
        <x:v>车辆里程查询_20260901-20260930_1024辆_GPS里程.xlsx / G235</x:v>
      </x:c>
      <x:c r="P5311" s="2" t="str">
        <x:v>车辆纯氢气里程查询_20260901-20260930_1024辆.xlsx / G232</x:v>
      </x:c>
    </x:row>
    <x:row r="5312" ht="22" customHeight="1">
      <x:c r="A5312" s="2" t="n">
        <x:v>212</x:v>
      </x:c>
      <x:c r="B5312" s="2" t="str">
        <x:v>粤AGP3079</x:v>
      </x:c>
      <x:c r="C5312" s="2" t="str">
        <x:v>尚建华</x:v>
      </x:c>
      <x:c r="D5312" s="8" t="d">
        <x:v>2026-09-04T00:00:00.000Z</x:v>
      </x:c>
      <x:c r="E5312" s="7" t="n">
        <x:v>253.7</x:v>
      </x:c>
      <x:c r="F5312" s="7" t="n">
        <x:v>257.9</x:v>
      </x:c>
      <x:c r="G5312" s="7" t="n">
        <x:v>241.5</x:v>
      </x:c>
      <x:c r="H5312" s="2" t="str">
        <x:v>否</x:v>
      </x:c>
      <x:c r="I5312" s="7" t="n">
        <x:f>IF(AND(ISNUMBER(E5312),ISNUMBER(F5312)),E5312-F5312,"")</x:f>
        <x:v>-4.199999999999989</x:v>
      </x:c>
      <x:c r="J5312" s="2" t="str">
        <x:f>IF(H5312="否","不适用",IF(AND(ISNUMBER(E5312),ISNUMBER(F5312)),IF(I5312&gt;'规则与名单'!$B$2,"是","否"),"未判定"))</x:f>
        <x:v>不适用</x:v>
      </x:c>
      <x:c r="K5312" s="2" t="str">
        <x:f>IF(J5312="是",IF(ISNUMBER(F5312),"测试日GPS","缺失"),IF(ISNUMBER(G5312),"非测试日纯氢",IF(AND(H5312="是",J5312="未判定"),IF(ISNUMBER(F5312),"测试名单无纯氢GPS","缺失"),IF(ISNUMBER(E5312),"非测试日仪表","缺失"))))</x:f>
        <x:v>非测试日纯氢</x:v>
      </x:c>
      <x:c r="L5312" s="7" t="n">
        <x:f>IF(K5312="缺失","",IF(K5312="非测试日纯氢",G5312,IF(K5312="非测试日仪表",E5312,F5312)))</x:f>
        <x:v>241.5</x:v>
      </x:c>
      <x:c r="M5312" s="2" t="n">
        <x:f>IF(K5312="缺失",1,0)</x:f>
        <x:v>0</x:v>
      </x:c>
      <x:c r="N5312" s="2" t="str">
        <x:v>车辆里程查询_20260901-20260930_1024辆_仪表里程.xlsx / H32</x:v>
      </x:c>
      <x:c r="O5312" s="2" t="str">
        <x:v>车辆里程查询_20260901-20260930_1024辆_GPS里程.xlsx / H235</x:v>
      </x:c>
      <x:c r="P5312" s="2" t="str">
        <x:v>车辆纯氢气里程查询_20260901-20260930_1024辆.xlsx / H232</x:v>
      </x:c>
    </x:row>
    <x:row r="5313" ht="22" customHeight="1">
      <x:c r="A5313" s="2" t="n">
        <x:v>212</x:v>
      </x:c>
      <x:c r="B5313" s="2" t="str">
        <x:v>粤AGP3079</x:v>
      </x:c>
      <x:c r="C5313" s="2" t="str">
        <x:v>尚建华</x:v>
      </x:c>
      <x:c r="D5313" s="8" t="d">
        <x:v>2026-09-05T00:00:00.000Z</x:v>
      </x:c>
      <x:c r="E5313" s="7" t="n">
        <x:v>251.6</x:v>
      </x:c>
      <x:c r="F5313" s="7" t="n">
        <x:v>255.3</x:v>
      </x:c>
      <x:c r="G5313" s="7" t="n">
        <x:v>251.5</x:v>
      </x:c>
      <x:c r="H5313" s="2" t="str">
        <x:v>否</x:v>
      </x:c>
      <x:c r="I5313" s="7" t="n">
        <x:f>IF(AND(ISNUMBER(E5313),ISNUMBER(F5313)),E5313-F5313,"")</x:f>
        <x:v>-3.700000000000017</x:v>
      </x:c>
      <x:c r="J5313" s="2" t="str">
        <x:f>IF(H5313="否","不适用",IF(AND(ISNUMBER(E5313),ISNUMBER(F5313)),IF(I5313&gt;'规则与名单'!$B$2,"是","否"),"未判定"))</x:f>
        <x:v>不适用</x:v>
      </x:c>
      <x:c r="K5313" s="2" t="str">
        <x:f>IF(J5313="是",IF(ISNUMBER(F5313),"测试日GPS","缺失"),IF(ISNUMBER(G5313),"非测试日纯氢",IF(AND(H5313="是",J5313="未判定"),IF(ISNUMBER(F5313),"测试名单无纯氢GPS","缺失"),IF(ISNUMBER(E5313),"非测试日仪表","缺失"))))</x:f>
        <x:v>非测试日纯氢</x:v>
      </x:c>
      <x:c r="L5313" s="7" t="n">
        <x:f>IF(K5313="缺失","",IF(K5313="非测试日纯氢",G5313,IF(K5313="非测试日仪表",E5313,F5313)))</x:f>
        <x:v>251.5</x:v>
      </x:c>
      <x:c r="M5313" s="2" t="n">
        <x:f>IF(K5313="缺失",1,0)</x:f>
        <x:v>0</x:v>
      </x:c>
      <x:c r="N5313" s="2" t="str">
        <x:v>车辆里程查询_20260901-20260930_1024辆_仪表里程.xlsx / I32</x:v>
      </x:c>
      <x:c r="O5313" s="2" t="str">
        <x:v>车辆里程查询_20260901-20260930_1024辆_GPS里程.xlsx / I235</x:v>
      </x:c>
      <x:c r="P5313" s="2" t="str">
        <x:v>车辆纯氢气里程查询_20260901-20260930_1024辆.xlsx / I232</x:v>
      </x:c>
    </x:row>
    <x:row r="5314" ht="22" customHeight="1">
      <x:c r="A5314" s="2" t="n">
        <x:v>212</x:v>
      </x:c>
      <x:c r="B5314" s="2" t="str">
        <x:v>粤AGP3079</x:v>
      </x:c>
      <x:c r="C5314" s="2" t="str">
        <x:v>尚建华</x:v>
      </x:c>
      <x:c r="D5314" s="8" t="d">
        <x:v>2026-09-06T00:00:00.000Z</x:v>
      </x:c>
      <x:c r="E5314" s="7"/>
      <x:c r="F5314" s="7" t="n">
        <x:v>0</x:v>
      </x:c>
      <x:c r="G5314" s="7"/>
      <x:c r="H5314" s="2" t="str">
        <x:v>否</x:v>
      </x:c>
      <x:c r="I5314" s="7" t="str">
        <x:f>IF(AND(ISNUMBER(E5314),ISNUMBER(F5314)),E5314-F5314,"")</x:f>
      </x:c>
      <x:c r="J5314" s="2" t="str">
        <x:f>IF(H5314="否","不适用",IF(AND(ISNUMBER(E5314),ISNUMBER(F5314)),IF(I5314&gt;'规则与名单'!$B$2,"是","否"),"未判定"))</x:f>
        <x:v>不适用</x:v>
      </x:c>
      <x:c r="K5314" s="2" t="str">
        <x:f>IF(J5314="是",IF(ISNUMBER(F5314),"测试日GPS","缺失"),IF(ISNUMBER(G5314),"非测试日纯氢",IF(AND(H5314="是",J5314="未判定"),IF(ISNUMBER(F5314),"测试名单无纯氢GPS","缺失"),IF(ISNUMBER(E5314),"非测试日仪表","缺失"))))</x:f>
        <x:v>缺失</x:v>
      </x:c>
      <x:c r="L5314" s="7" t="str">
        <x:f>IF(K5314="缺失","",IF(K5314="非测试日纯氢",G5314,IF(K5314="非测试日仪表",E5314,F5314)))</x:f>
      </x:c>
      <x:c r="M5314" s="2" t="n">
        <x:f>IF(K5314="缺失",1,0)</x:f>
        <x:v>1</x:v>
      </x:c>
      <x:c r="N5314" s="2" t="str">
        <x:v>车辆里程查询_20260901-20260930_1024辆_仪表里程.xlsx / J32</x:v>
      </x:c>
      <x:c r="O5314" s="2" t="str">
        <x:v>车辆里程查询_20260901-20260930_1024辆_GPS里程.xlsx / J235</x:v>
      </x:c>
      <x:c r="P5314" s="2" t="str">
        <x:v>车辆纯氢气里程查询_20260901-20260930_1024辆.xlsx / J232</x:v>
      </x:c>
    </x:row>
    <x:row r="5315" ht="22" customHeight="1">
      <x:c r="A5315" s="2" t="n">
        <x:v>212</x:v>
      </x:c>
      <x:c r="B5315" s="2" t="str">
        <x:v>粤AGP3079</x:v>
      </x:c>
      <x:c r="C5315" s="2" t="str">
        <x:v>尚建华</x:v>
      </x:c>
      <x:c r="D5315" s="8" t="d">
        <x:v>2026-09-07T00:00:00.000Z</x:v>
      </x:c>
      <x:c r="E5315" s="7" t="n">
        <x:v>162</x:v>
      </x:c>
      <x:c r="F5315" s="7" t="n">
        <x:v>186.4</x:v>
      </x:c>
      <x:c r="G5315" s="7" t="n">
        <x:v>159.8</x:v>
      </x:c>
      <x:c r="H5315" s="2" t="str">
        <x:v>否</x:v>
      </x:c>
      <x:c r="I5315" s="7" t="n">
        <x:f>IF(AND(ISNUMBER(E5315),ISNUMBER(F5315)),E5315-F5315,"")</x:f>
        <x:v>-24.400000000000006</x:v>
      </x:c>
      <x:c r="J5315" s="2" t="str">
        <x:f>IF(H5315="否","不适用",IF(AND(ISNUMBER(E5315),ISNUMBER(F5315)),IF(I5315&gt;'规则与名单'!$B$2,"是","否"),"未判定"))</x:f>
        <x:v>不适用</x:v>
      </x:c>
      <x:c r="K5315" s="2" t="str">
        <x:f>IF(J5315="是",IF(ISNUMBER(F5315),"测试日GPS","缺失"),IF(ISNUMBER(G5315),"非测试日纯氢",IF(AND(H5315="是",J5315="未判定"),IF(ISNUMBER(F5315),"测试名单无纯氢GPS","缺失"),IF(ISNUMBER(E5315),"非测试日仪表","缺失"))))</x:f>
        <x:v>非测试日纯氢</x:v>
      </x:c>
      <x:c r="L5315" s="7" t="n">
        <x:f>IF(K5315="缺失","",IF(K5315="非测试日纯氢",G5315,IF(K5315="非测试日仪表",E5315,F5315)))</x:f>
        <x:v>159.8</x:v>
      </x:c>
      <x:c r="M5315" s="2" t="n">
        <x:f>IF(K5315="缺失",1,0)</x:f>
        <x:v>0</x:v>
      </x:c>
      <x:c r="N5315" s="2" t="str">
        <x:v>车辆里程查询_20260901-20260930_1024辆_仪表里程.xlsx / K32</x:v>
      </x:c>
      <x:c r="O5315" s="2" t="str">
        <x:v>车辆里程查询_20260901-20260930_1024辆_GPS里程.xlsx / K235</x:v>
      </x:c>
      <x:c r="P5315" s="2" t="str">
        <x:v>车辆纯氢气里程查询_20260901-20260930_1024辆.xlsx / K232</x:v>
      </x:c>
    </x:row>
    <x:row r="5316" ht="22" customHeight="1">
      <x:c r="A5316" s="2" t="n">
        <x:v>212</x:v>
      </x:c>
      <x:c r="B5316" s="2" t="str">
        <x:v>粤AGP3079</x:v>
      </x:c>
      <x:c r="C5316" s="2" t="str">
        <x:v>尚建华</x:v>
      </x:c>
      <x:c r="D5316" s="8" t="d">
        <x:v>2026-09-08T00:00:00.000Z</x:v>
      </x:c>
      <x:c r="E5316" s="7" t="n">
        <x:v>150.1</x:v>
      </x:c>
      <x:c r="F5316" s="7" t="n">
        <x:v>132.6</x:v>
      </x:c>
      <x:c r="G5316" s="7" t="n">
        <x:v>126.2</x:v>
      </x:c>
      <x:c r="H5316" s="2" t="str">
        <x:v>否</x:v>
      </x:c>
      <x:c r="I5316" s="7" t="n">
        <x:f>IF(AND(ISNUMBER(E5316),ISNUMBER(F5316)),E5316-F5316,"")</x:f>
        <x:v>17.5</x:v>
      </x:c>
      <x:c r="J5316" s="2" t="str">
        <x:f>IF(H5316="否","不适用",IF(AND(ISNUMBER(E5316),ISNUMBER(F5316)),IF(I5316&gt;'规则与名单'!$B$2,"是","否"),"未判定"))</x:f>
        <x:v>不适用</x:v>
      </x:c>
      <x:c r="K5316" s="2" t="str">
        <x:f>IF(J5316="是",IF(ISNUMBER(F5316),"测试日GPS","缺失"),IF(ISNUMBER(G5316),"非测试日纯氢",IF(AND(H5316="是",J5316="未判定"),IF(ISNUMBER(F5316),"测试名单无纯氢GPS","缺失"),IF(ISNUMBER(E5316),"非测试日仪表","缺失"))))</x:f>
        <x:v>非测试日纯氢</x:v>
      </x:c>
      <x:c r="L5316" s="7" t="n">
        <x:f>IF(K5316="缺失","",IF(K5316="非测试日纯氢",G5316,IF(K5316="非测试日仪表",E5316,F5316)))</x:f>
        <x:v>126.2</x:v>
      </x:c>
      <x:c r="M5316" s="2" t="n">
        <x:f>IF(K5316="缺失",1,0)</x:f>
        <x:v>0</x:v>
      </x:c>
      <x:c r="N5316" s="2" t="str">
        <x:v>车辆里程查询_20260901-20260930_1024辆_仪表里程.xlsx / L32</x:v>
      </x:c>
      <x:c r="O5316" s="2" t="str">
        <x:v>车辆里程查询_20260901-20260930_1024辆_GPS里程.xlsx / L235</x:v>
      </x:c>
      <x:c r="P5316" s="2" t="str">
        <x:v>车辆纯氢气里程查询_20260901-20260930_1024辆.xlsx / L232</x:v>
      </x:c>
    </x:row>
    <x:row r="5317" ht="22" customHeight="1">
      <x:c r="A5317" s="2" t="n">
        <x:v>212</x:v>
      </x:c>
      <x:c r="B5317" s="2" t="str">
        <x:v>粤AGP3079</x:v>
      </x:c>
      <x:c r="C5317" s="2" t="str">
        <x:v>尚建华</x:v>
      </x:c>
      <x:c r="D5317" s="8" t="d">
        <x:v>2026-09-09T00:00:00.000Z</x:v>
      </x:c>
      <x:c r="E5317" s="7" t="n">
        <x:v>207.8</x:v>
      </x:c>
      <x:c r="F5317" s="7" t="n">
        <x:v>210.2</x:v>
      </x:c>
      <x:c r="G5317" s="7" t="n">
        <x:v>199.5</x:v>
      </x:c>
      <x:c r="H5317" s="2" t="str">
        <x:v>否</x:v>
      </x:c>
      <x:c r="I5317" s="7" t="n">
        <x:f>IF(AND(ISNUMBER(E5317),ISNUMBER(F5317)),E5317-F5317,"")</x:f>
        <x:v>-2.3999999999999773</x:v>
      </x:c>
      <x:c r="J5317" s="2" t="str">
        <x:f>IF(H5317="否","不适用",IF(AND(ISNUMBER(E5317),ISNUMBER(F5317)),IF(I5317&gt;'规则与名单'!$B$2,"是","否"),"未判定"))</x:f>
        <x:v>不适用</x:v>
      </x:c>
      <x:c r="K5317" s="2" t="str">
        <x:f>IF(J5317="是",IF(ISNUMBER(F5317),"测试日GPS","缺失"),IF(ISNUMBER(G5317),"非测试日纯氢",IF(AND(H5317="是",J5317="未判定"),IF(ISNUMBER(F5317),"测试名单无纯氢GPS","缺失"),IF(ISNUMBER(E5317),"非测试日仪表","缺失"))))</x:f>
        <x:v>非测试日纯氢</x:v>
      </x:c>
      <x:c r="L5317" s="7" t="n">
        <x:f>IF(K5317="缺失","",IF(K5317="非测试日纯氢",G5317,IF(K5317="非测试日仪表",E5317,F5317)))</x:f>
        <x:v>199.5</x:v>
      </x:c>
      <x:c r="M5317" s="2" t="n">
        <x:f>IF(K5317="缺失",1,0)</x:f>
        <x:v>0</x:v>
      </x:c>
      <x:c r="N5317" s="2" t="str">
        <x:v>车辆里程查询_20260901-20260930_1024辆_仪表里程.xlsx / M32</x:v>
      </x:c>
      <x:c r="O5317" s="2" t="str">
        <x:v>车辆里程查询_20260901-20260930_1024辆_GPS里程.xlsx / M235</x:v>
      </x:c>
      <x:c r="P5317" s="2" t="str">
        <x:v>车辆纯氢气里程查询_20260901-20260930_1024辆.xlsx / M232</x:v>
      </x:c>
    </x:row>
    <x:row r="5318" ht="22" customHeight="1">
      <x:c r="A5318" s="2" t="n">
        <x:v>212</x:v>
      </x:c>
      <x:c r="B5318" s="2" t="str">
        <x:v>粤AGP3079</x:v>
      </x:c>
      <x:c r="C5318" s="2" t="str">
        <x:v>尚建华</x:v>
      </x:c>
      <x:c r="D5318" s="8" t="d">
        <x:v>2026-09-10T00:00:00.000Z</x:v>
      </x:c>
      <x:c r="E5318" s="7" t="n">
        <x:v>39.1</x:v>
      </x:c>
      <x:c r="F5318" s="7" t="n">
        <x:v>38.8</x:v>
      </x:c>
      <x:c r="G5318" s="7" t="n">
        <x:v>31.9</x:v>
      </x:c>
      <x:c r="H5318" s="2" t="str">
        <x:v>否</x:v>
      </x:c>
      <x:c r="I5318" s="7" t="n">
        <x:f>IF(AND(ISNUMBER(E5318),ISNUMBER(F5318)),E5318-F5318,"")</x:f>
        <x:v>0.30000000000000426</x:v>
      </x:c>
      <x:c r="J5318" s="2" t="str">
        <x:f>IF(H5318="否","不适用",IF(AND(ISNUMBER(E5318),ISNUMBER(F5318)),IF(I5318&gt;'规则与名单'!$B$2,"是","否"),"未判定"))</x:f>
        <x:v>不适用</x:v>
      </x:c>
      <x:c r="K5318" s="2" t="str">
        <x:f>IF(J5318="是",IF(ISNUMBER(F5318),"测试日GPS","缺失"),IF(ISNUMBER(G5318),"非测试日纯氢",IF(AND(H5318="是",J5318="未判定"),IF(ISNUMBER(F5318),"测试名单无纯氢GPS","缺失"),IF(ISNUMBER(E5318),"非测试日仪表","缺失"))))</x:f>
        <x:v>非测试日纯氢</x:v>
      </x:c>
      <x:c r="L5318" s="7" t="n">
        <x:f>IF(K5318="缺失","",IF(K5318="非测试日纯氢",G5318,IF(K5318="非测试日仪表",E5318,F5318)))</x:f>
        <x:v>31.9</x:v>
      </x:c>
      <x:c r="M5318" s="2" t="n">
        <x:f>IF(K5318="缺失",1,0)</x:f>
        <x:v>0</x:v>
      </x:c>
      <x:c r="N5318" s="2" t="str">
        <x:v>车辆里程查询_20260901-20260930_1024辆_仪表里程.xlsx / N32</x:v>
      </x:c>
      <x:c r="O5318" s="2" t="str">
        <x:v>车辆里程查询_20260901-20260930_1024辆_GPS里程.xlsx / N235</x:v>
      </x:c>
      <x:c r="P5318" s="2" t="str">
        <x:v>车辆纯氢气里程查询_20260901-20260930_1024辆.xlsx / N232</x:v>
      </x:c>
    </x:row>
    <x:row r="5319" ht="22" customHeight="1">
      <x:c r="A5319" s="2" t="n">
        <x:v>212</x:v>
      </x:c>
      <x:c r="B5319" s="2" t="str">
        <x:v>粤AGP3079</x:v>
      </x:c>
      <x:c r="C5319" s="2" t="str">
        <x:v>尚建华</x:v>
      </x:c>
      <x:c r="D5319" s="8" t="d">
        <x:v>2026-09-11T00:00:00.000Z</x:v>
      </x:c>
      <x:c r="E5319" s="7" t="n">
        <x:v>135.4</x:v>
      </x:c>
      <x:c r="F5319" s="7" t="n">
        <x:v>201.6</x:v>
      </x:c>
      <x:c r="G5319" s="7" t="n">
        <x:v>42.6</x:v>
      </x:c>
      <x:c r="H5319" s="2" t="str">
        <x:v>否</x:v>
      </x:c>
      <x:c r="I5319" s="7" t="n">
        <x:f>IF(AND(ISNUMBER(E5319),ISNUMBER(F5319)),E5319-F5319,"")</x:f>
        <x:v>-66.19999999999999</x:v>
      </x:c>
      <x:c r="J5319" s="2" t="str">
        <x:f>IF(H5319="否","不适用",IF(AND(ISNUMBER(E5319),ISNUMBER(F5319)),IF(I5319&gt;'规则与名单'!$B$2,"是","否"),"未判定"))</x:f>
        <x:v>不适用</x:v>
      </x:c>
      <x:c r="K5319" s="2" t="str">
        <x:f>IF(J5319="是",IF(ISNUMBER(F5319),"测试日GPS","缺失"),IF(ISNUMBER(G5319),"非测试日纯氢",IF(AND(H5319="是",J5319="未判定"),IF(ISNUMBER(F5319),"测试名单无纯氢GPS","缺失"),IF(ISNUMBER(E5319),"非测试日仪表","缺失"))))</x:f>
        <x:v>非测试日纯氢</x:v>
      </x:c>
      <x:c r="L5319" s="7" t="n">
        <x:f>IF(K5319="缺失","",IF(K5319="非测试日纯氢",G5319,IF(K5319="非测试日仪表",E5319,F5319)))</x:f>
        <x:v>42.6</x:v>
      </x:c>
      <x:c r="M5319" s="2" t="n">
        <x:f>IF(K5319="缺失",1,0)</x:f>
        <x:v>0</x:v>
      </x:c>
      <x:c r="N5319" s="2" t="str">
        <x:v>车辆里程查询_20260901-20260930_1024辆_仪表里程.xlsx / O32</x:v>
      </x:c>
      <x:c r="O5319" s="2" t="str">
        <x:v>车辆里程查询_20260901-20260930_1024辆_GPS里程.xlsx / O235</x:v>
      </x:c>
      <x:c r="P5319" s="2" t="str">
        <x:v>车辆纯氢气里程查询_20260901-20260930_1024辆.xlsx / O232</x:v>
      </x:c>
    </x:row>
    <x:row r="5320" ht="22" customHeight="1">
      <x:c r="A5320" s="2" t="n">
        <x:v>212</x:v>
      </x:c>
      <x:c r="B5320" s="2" t="str">
        <x:v>粤AGP3079</x:v>
      </x:c>
      <x:c r="C5320" s="2" t="str">
        <x:v>尚建华</x:v>
      </x:c>
      <x:c r="D5320" s="8" t="d">
        <x:v>2026-09-12T00:00:00.000Z</x:v>
      </x:c>
      <x:c r="E5320" s="7" t="n">
        <x:v>238.4</x:v>
      </x:c>
      <x:c r="F5320" s="7" t="n">
        <x:v>177.6</x:v>
      </x:c>
      <x:c r="G5320" s="7" t="n">
        <x:v>119.4</x:v>
      </x:c>
      <x:c r="H5320" s="2" t="str">
        <x:v>否</x:v>
      </x:c>
      <x:c r="I5320" s="7" t="n">
        <x:f>IF(AND(ISNUMBER(E5320),ISNUMBER(F5320)),E5320-F5320,"")</x:f>
        <x:v>60.80000000000001</x:v>
      </x:c>
      <x:c r="J5320" s="2" t="str">
        <x:f>IF(H5320="否","不适用",IF(AND(ISNUMBER(E5320),ISNUMBER(F5320)),IF(I5320&gt;'规则与名单'!$B$2,"是","否"),"未判定"))</x:f>
        <x:v>不适用</x:v>
      </x:c>
      <x:c r="K5320" s="2" t="str">
        <x:f>IF(J5320="是",IF(ISNUMBER(F5320),"测试日GPS","缺失"),IF(ISNUMBER(G5320),"非测试日纯氢",IF(AND(H5320="是",J5320="未判定"),IF(ISNUMBER(F5320),"测试名单无纯氢GPS","缺失"),IF(ISNUMBER(E5320),"非测试日仪表","缺失"))))</x:f>
        <x:v>非测试日纯氢</x:v>
      </x:c>
      <x:c r="L5320" s="7" t="n">
        <x:f>IF(K5320="缺失","",IF(K5320="非测试日纯氢",G5320,IF(K5320="非测试日仪表",E5320,F5320)))</x:f>
        <x:v>119.4</x:v>
      </x:c>
      <x:c r="M5320" s="2" t="n">
        <x:f>IF(K5320="缺失",1,0)</x:f>
        <x:v>0</x:v>
      </x:c>
      <x:c r="N5320" s="2" t="str">
        <x:v>车辆里程查询_20260901-20260930_1024辆_仪表里程.xlsx / P32</x:v>
      </x:c>
      <x:c r="O5320" s="2" t="str">
        <x:v>车辆里程查询_20260901-20260930_1024辆_GPS里程.xlsx / P235</x:v>
      </x:c>
      <x:c r="P5320" s="2" t="str">
        <x:v>车辆纯氢气里程查询_20260901-20260930_1024辆.xlsx / P232</x:v>
      </x:c>
    </x:row>
    <x:row r="5321" ht="22" customHeight="1">
      <x:c r="A5321" s="2" t="n">
        <x:v>212</x:v>
      </x:c>
      <x:c r="B5321" s="2" t="str">
        <x:v>粤AGP3079</x:v>
      </x:c>
      <x:c r="C5321" s="2" t="str">
        <x:v>尚建华</x:v>
      </x:c>
      <x:c r="D5321" s="8" t="d">
        <x:v>2026-09-13T00:00:00.000Z</x:v>
      </x:c>
      <x:c r="E5321" s="7" t="n">
        <x:v>20.1</x:v>
      </x:c>
      <x:c r="F5321" s="7" t="n">
        <x:v>39.8</x:v>
      </x:c>
      <x:c r="G5321" s="7"/>
      <x:c r="H5321" s="2" t="str">
        <x:v>否</x:v>
      </x:c>
      <x:c r="I5321" s="7" t="n">
        <x:f>IF(AND(ISNUMBER(E5321),ISNUMBER(F5321)),E5321-F5321,"")</x:f>
        <x:v>-19.699999999999996</x:v>
      </x:c>
      <x:c r="J5321" s="2" t="str">
        <x:f>IF(H5321="否","不适用",IF(AND(ISNUMBER(E5321),ISNUMBER(F5321)),IF(I5321&gt;'规则与名单'!$B$2,"是","否"),"未判定"))</x:f>
        <x:v>不适用</x:v>
      </x:c>
      <x:c r="K5321" s="2" t="str">
        <x:f>IF(J5321="是",IF(ISNUMBER(F5321),"测试日GPS","缺失"),IF(ISNUMBER(G5321),"非测试日纯氢",IF(AND(H5321="是",J5321="未判定"),IF(ISNUMBER(F5321),"测试名单无纯氢GPS","缺失"),IF(ISNUMBER(E5321),"非测试日仪表","缺失"))))</x:f>
        <x:v>非测试日仪表</x:v>
      </x:c>
      <x:c r="L5321" s="7" t="n">
        <x:f>IF(K5321="缺失","",IF(K5321="非测试日纯氢",G5321,IF(K5321="非测试日仪表",E5321,F5321)))</x:f>
        <x:v>20.1</x:v>
      </x:c>
      <x:c r="M5321" s="2" t="n">
        <x:f>IF(K5321="缺失",1,0)</x:f>
        <x:v>0</x:v>
      </x:c>
      <x:c r="N5321" s="2" t="str">
        <x:v>车辆里程查询_20260901-20260930_1024辆_仪表里程.xlsx / Q32</x:v>
      </x:c>
      <x:c r="O5321" s="2" t="str">
        <x:v>车辆里程查询_20260901-20260930_1024辆_GPS里程.xlsx / Q235</x:v>
      </x:c>
      <x:c r="P5321" s="2" t="str">
        <x:v>车辆纯氢气里程查询_20260901-20260930_1024辆.xlsx / Q232</x:v>
      </x:c>
    </x:row>
    <x:row r="5322" ht="22" customHeight="1">
      <x:c r="A5322" s="2" t="n">
        <x:v>212</x:v>
      </x:c>
      <x:c r="B5322" s="2" t="str">
        <x:v>粤AGP3079</x:v>
      </x:c>
      <x:c r="C5322" s="2" t="str">
        <x:v>尚建华</x:v>
      </x:c>
      <x:c r="D5322" s="8" t="d">
        <x:v>2026-09-14T00:00:00.000Z</x:v>
      </x:c>
      <x:c r="E5322" s="7" t="n">
        <x:v>120</x:v>
      </x:c>
      <x:c r="F5322" s="7" t="n">
        <x:v>103</x:v>
      </x:c>
      <x:c r="G5322" s="7" t="n">
        <x:v>96.3</x:v>
      </x:c>
      <x:c r="H5322" s="2" t="str">
        <x:v>否</x:v>
      </x:c>
      <x:c r="I5322" s="7" t="n">
        <x:f>IF(AND(ISNUMBER(E5322),ISNUMBER(F5322)),E5322-F5322,"")</x:f>
        <x:v>17</x:v>
      </x:c>
      <x:c r="J5322" s="2" t="str">
        <x:f>IF(H5322="否","不适用",IF(AND(ISNUMBER(E5322),ISNUMBER(F5322)),IF(I5322&gt;'规则与名单'!$B$2,"是","否"),"未判定"))</x:f>
        <x:v>不适用</x:v>
      </x:c>
      <x:c r="K5322" s="2" t="str">
        <x:f>IF(J5322="是",IF(ISNUMBER(F5322),"测试日GPS","缺失"),IF(ISNUMBER(G5322),"非测试日纯氢",IF(AND(H5322="是",J5322="未判定"),IF(ISNUMBER(F5322),"测试名单无纯氢GPS","缺失"),IF(ISNUMBER(E5322),"非测试日仪表","缺失"))))</x:f>
        <x:v>非测试日纯氢</x:v>
      </x:c>
      <x:c r="L5322" s="7" t="n">
        <x:f>IF(K5322="缺失","",IF(K5322="非测试日纯氢",G5322,IF(K5322="非测试日仪表",E5322,F5322)))</x:f>
        <x:v>96.3</x:v>
      </x:c>
      <x:c r="M5322" s="2" t="n">
        <x:f>IF(K5322="缺失",1,0)</x:f>
        <x:v>0</x:v>
      </x:c>
      <x:c r="N5322" s="2" t="str">
        <x:v>车辆里程查询_20260901-20260930_1024辆_仪表里程.xlsx / R32</x:v>
      </x:c>
      <x:c r="O5322" s="2" t="str">
        <x:v>车辆里程查询_20260901-20260930_1024辆_GPS里程.xlsx / R235</x:v>
      </x:c>
      <x:c r="P5322" s="2" t="str">
        <x:v>车辆纯氢气里程查询_20260901-20260930_1024辆.xlsx / R232</x:v>
      </x:c>
    </x:row>
    <x:row r="5323" ht="22" customHeight="1">
      <x:c r="A5323" s="2" t="n">
        <x:v>212</x:v>
      </x:c>
      <x:c r="B5323" s="2" t="str">
        <x:v>粤AGP3079</x:v>
      </x:c>
      <x:c r="C5323" s="2" t="str">
        <x:v>尚建华</x:v>
      </x:c>
      <x:c r="D5323" s="8" t="d">
        <x:v>2026-09-15T00:00:00.000Z</x:v>
      </x:c>
      <x:c r="E5323" s="7"/>
      <x:c r="F5323" s="7" t="n">
        <x:v>0</x:v>
      </x:c>
      <x:c r="G5323" s="7"/>
      <x:c r="H5323" s="2" t="str">
        <x:v>否</x:v>
      </x:c>
      <x:c r="I5323" s="7" t="str">
        <x:f>IF(AND(ISNUMBER(E5323),ISNUMBER(F5323)),E5323-F5323,"")</x:f>
      </x:c>
      <x:c r="J5323" s="2" t="str">
        <x:f>IF(H5323="否","不适用",IF(AND(ISNUMBER(E5323),ISNUMBER(F5323)),IF(I5323&gt;'规则与名单'!$B$2,"是","否"),"未判定"))</x:f>
        <x:v>不适用</x:v>
      </x:c>
      <x:c r="K5323" s="2" t="str">
        <x:f>IF(J5323="是",IF(ISNUMBER(F5323),"测试日GPS","缺失"),IF(ISNUMBER(G5323),"非测试日纯氢",IF(AND(H5323="是",J5323="未判定"),IF(ISNUMBER(F5323),"测试名单无纯氢GPS","缺失"),IF(ISNUMBER(E5323),"非测试日仪表","缺失"))))</x:f>
        <x:v>缺失</x:v>
      </x:c>
      <x:c r="L5323" s="7" t="str">
        <x:f>IF(K5323="缺失","",IF(K5323="非测试日纯氢",G5323,IF(K5323="非测试日仪表",E5323,F5323)))</x:f>
      </x:c>
      <x:c r="M5323" s="2" t="n">
        <x:f>IF(K5323="缺失",1,0)</x:f>
        <x:v>1</x:v>
      </x:c>
      <x:c r="N5323" s="2" t="str">
        <x:v>车辆里程查询_20260901-20260930_1024辆_仪表里程.xlsx / S32</x:v>
      </x:c>
      <x:c r="O5323" s="2" t="str">
        <x:v>车辆里程查询_20260901-20260930_1024辆_GPS里程.xlsx / S235</x:v>
      </x:c>
      <x:c r="P5323" s="2" t="str">
        <x:v>车辆纯氢气里程查询_20260901-20260930_1024辆.xlsx / S232</x:v>
      </x:c>
    </x:row>
    <x:row r="5324" ht="22" customHeight="1">
      <x:c r="A5324" s="2" t="n">
        <x:v>212</x:v>
      </x:c>
      <x:c r="B5324" s="2" t="str">
        <x:v>粤AGP3079</x:v>
      </x:c>
      <x:c r="C5324" s="2" t="str">
        <x:v>尚建华</x:v>
      </x:c>
      <x:c r="D5324" s="8" t="d">
        <x:v>2026-09-16T00:00:00.000Z</x:v>
      </x:c>
      <x:c r="E5324" s="7" t="n">
        <x:v>73.6</x:v>
      </x:c>
      <x:c r="F5324" s="7" t="n">
        <x:v>74</x:v>
      </x:c>
      <x:c r="G5324" s="7" t="n">
        <x:v>73.3</x:v>
      </x:c>
      <x:c r="H5324" s="2" t="str">
        <x:v>否</x:v>
      </x:c>
      <x:c r="I5324" s="7" t="n">
        <x:f>IF(AND(ISNUMBER(E5324),ISNUMBER(F5324)),E5324-F5324,"")</x:f>
        <x:v>-0.4000000000000057</x:v>
      </x:c>
      <x:c r="J5324" s="2" t="str">
        <x:f>IF(H5324="否","不适用",IF(AND(ISNUMBER(E5324),ISNUMBER(F5324)),IF(I5324&gt;'规则与名单'!$B$2,"是","否"),"未判定"))</x:f>
        <x:v>不适用</x:v>
      </x:c>
      <x:c r="K5324" s="2" t="str">
        <x:f>IF(J5324="是",IF(ISNUMBER(F5324),"测试日GPS","缺失"),IF(ISNUMBER(G5324),"非测试日纯氢",IF(AND(H5324="是",J5324="未判定"),IF(ISNUMBER(F5324),"测试名单无纯氢GPS","缺失"),IF(ISNUMBER(E5324),"非测试日仪表","缺失"))))</x:f>
        <x:v>非测试日纯氢</x:v>
      </x:c>
      <x:c r="L5324" s="7" t="n">
        <x:f>IF(K5324="缺失","",IF(K5324="非测试日纯氢",G5324,IF(K5324="非测试日仪表",E5324,F5324)))</x:f>
        <x:v>73.3</x:v>
      </x:c>
      <x:c r="M5324" s="2" t="n">
        <x:f>IF(K5324="缺失",1,0)</x:f>
        <x:v>0</x:v>
      </x:c>
      <x:c r="N5324" s="2" t="str">
        <x:v>车辆里程查询_20260901-20260930_1024辆_仪表里程.xlsx / T32</x:v>
      </x:c>
      <x:c r="O5324" s="2" t="str">
        <x:v>车辆里程查询_20260901-20260930_1024辆_GPS里程.xlsx / T235</x:v>
      </x:c>
      <x:c r="P5324" s="2" t="str">
        <x:v>车辆纯氢气里程查询_20260901-20260930_1024辆.xlsx / T232</x:v>
      </x:c>
    </x:row>
    <x:row r="5325" ht="22" customHeight="1">
      <x:c r="A5325" s="2" t="n">
        <x:v>212</x:v>
      </x:c>
      <x:c r="B5325" s="2" t="str">
        <x:v>粤AGP3079</x:v>
      </x:c>
      <x:c r="C5325" s="2" t="str">
        <x:v>尚建华</x:v>
      </x:c>
      <x:c r="D5325" s="8" t="d">
        <x:v>2026-09-17T00:00:00.000Z</x:v>
      </x:c>
      <x:c r="E5325" s="7" t="n">
        <x:v>109.6</x:v>
      </x:c>
      <x:c r="F5325" s="7" t="n">
        <x:v>110.5</x:v>
      </x:c>
      <x:c r="G5325" s="7" t="n">
        <x:v>109.5</x:v>
      </x:c>
      <x:c r="H5325" s="2" t="str">
        <x:v>否</x:v>
      </x:c>
      <x:c r="I5325" s="7" t="n">
        <x:f>IF(AND(ISNUMBER(E5325),ISNUMBER(F5325)),E5325-F5325,"")</x:f>
        <x:v>-0.9000000000000057</x:v>
      </x:c>
      <x:c r="J5325" s="2" t="str">
        <x:f>IF(H5325="否","不适用",IF(AND(ISNUMBER(E5325),ISNUMBER(F5325)),IF(I5325&gt;'规则与名单'!$B$2,"是","否"),"未判定"))</x:f>
        <x:v>不适用</x:v>
      </x:c>
      <x:c r="K5325" s="2" t="str">
        <x:f>IF(J5325="是",IF(ISNUMBER(F5325),"测试日GPS","缺失"),IF(ISNUMBER(G5325),"非测试日纯氢",IF(AND(H5325="是",J5325="未判定"),IF(ISNUMBER(F5325),"测试名单无纯氢GPS","缺失"),IF(ISNUMBER(E5325),"非测试日仪表","缺失"))))</x:f>
        <x:v>非测试日纯氢</x:v>
      </x:c>
      <x:c r="L5325" s="7" t="n">
        <x:f>IF(K5325="缺失","",IF(K5325="非测试日纯氢",G5325,IF(K5325="非测试日仪表",E5325,F5325)))</x:f>
        <x:v>109.5</x:v>
      </x:c>
      <x:c r="M5325" s="2" t="n">
        <x:f>IF(K5325="缺失",1,0)</x:f>
        <x:v>0</x:v>
      </x:c>
      <x:c r="N5325" s="2" t="str">
        <x:v>车辆里程查询_20260901-20260930_1024辆_仪表里程.xlsx / U32</x:v>
      </x:c>
      <x:c r="O5325" s="2" t="str">
        <x:v>车辆里程查询_20260901-20260930_1024辆_GPS里程.xlsx / U235</x:v>
      </x:c>
      <x:c r="P5325" s="2" t="str">
        <x:v>车辆纯氢气里程查询_20260901-20260930_1024辆.xlsx / U232</x:v>
      </x:c>
    </x:row>
    <x:row r="5326" ht="22" customHeight="1">
      <x:c r="A5326" s="2" t="n">
        <x:v>212</x:v>
      </x:c>
      <x:c r="B5326" s="2" t="str">
        <x:v>粤AGP3079</x:v>
      </x:c>
      <x:c r="C5326" s="2" t="str">
        <x:v>尚建华</x:v>
      </x:c>
      <x:c r="D5326" s="8" t="d">
        <x:v>2026-09-18T00:00:00.000Z</x:v>
      </x:c>
      <x:c r="E5326" s="7" t="n">
        <x:v>94.9</x:v>
      </x:c>
      <x:c r="F5326" s="7" t="n">
        <x:v>97.4</x:v>
      </x:c>
      <x:c r="G5326" s="7" t="n">
        <x:v>87.2</x:v>
      </x:c>
      <x:c r="H5326" s="2" t="str">
        <x:v>否</x:v>
      </x:c>
      <x:c r="I5326" s="7" t="n">
        <x:f>IF(AND(ISNUMBER(E5326),ISNUMBER(F5326)),E5326-F5326,"")</x:f>
        <x:v>-2.5</x:v>
      </x:c>
      <x:c r="J5326" s="2" t="str">
        <x:f>IF(H5326="否","不适用",IF(AND(ISNUMBER(E5326),ISNUMBER(F5326)),IF(I5326&gt;'规则与名单'!$B$2,"是","否"),"未判定"))</x:f>
        <x:v>不适用</x:v>
      </x:c>
      <x:c r="K5326" s="2" t="str">
        <x:f>IF(J5326="是",IF(ISNUMBER(F5326),"测试日GPS","缺失"),IF(ISNUMBER(G5326),"非测试日纯氢",IF(AND(H5326="是",J5326="未判定"),IF(ISNUMBER(F5326),"测试名单无纯氢GPS","缺失"),IF(ISNUMBER(E5326),"非测试日仪表","缺失"))))</x:f>
        <x:v>非测试日纯氢</x:v>
      </x:c>
      <x:c r="L5326" s="7" t="n">
        <x:f>IF(K5326="缺失","",IF(K5326="非测试日纯氢",G5326,IF(K5326="非测试日仪表",E5326,F5326)))</x:f>
        <x:v>87.2</x:v>
      </x:c>
      <x:c r="M5326" s="2" t="n">
        <x:f>IF(K5326="缺失",1,0)</x:f>
        <x:v>0</x:v>
      </x:c>
      <x:c r="N5326" s="2" t="str">
        <x:v>车辆里程查询_20260901-20260930_1024辆_仪表里程.xlsx / V32</x:v>
      </x:c>
      <x:c r="O5326" s="2" t="str">
        <x:v>车辆里程查询_20260901-20260930_1024辆_GPS里程.xlsx / V235</x:v>
      </x:c>
      <x:c r="P5326" s="2" t="str">
        <x:v>车辆纯氢气里程查询_20260901-20260930_1024辆.xlsx / V232</x:v>
      </x:c>
    </x:row>
    <x:row r="5327" ht="22" customHeight="1">
      <x:c r="A5327" s="2" t="n">
        <x:v>212</x:v>
      </x:c>
      <x:c r="B5327" s="2" t="str">
        <x:v>粤AGP3079</x:v>
      </x:c>
      <x:c r="C5327" s="2" t="str">
        <x:v>尚建华</x:v>
      </x:c>
      <x:c r="D5327" s="8" t="d">
        <x:v>2026-09-19T00:00:00.000Z</x:v>
      </x:c>
      <x:c r="E5327" s="7" t="n">
        <x:v>178.7</x:v>
      </x:c>
      <x:c r="F5327" s="7" t="n">
        <x:v>180.7</x:v>
      </x:c>
      <x:c r="G5327" s="7" t="n">
        <x:v>176.6</x:v>
      </x:c>
      <x:c r="H5327" s="2" t="str">
        <x:v>否</x:v>
      </x:c>
      <x:c r="I5327" s="7" t="n">
        <x:f>IF(AND(ISNUMBER(E5327),ISNUMBER(F5327)),E5327-F5327,"")</x:f>
        <x:v>-2</x:v>
      </x:c>
      <x:c r="J5327" s="2" t="str">
        <x:f>IF(H5327="否","不适用",IF(AND(ISNUMBER(E5327),ISNUMBER(F5327)),IF(I5327&gt;'规则与名单'!$B$2,"是","否"),"未判定"))</x:f>
        <x:v>不适用</x:v>
      </x:c>
      <x:c r="K5327" s="2" t="str">
        <x:f>IF(J5327="是",IF(ISNUMBER(F5327),"测试日GPS","缺失"),IF(ISNUMBER(G5327),"非测试日纯氢",IF(AND(H5327="是",J5327="未判定"),IF(ISNUMBER(F5327),"测试名单无纯氢GPS","缺失"),IF(ISNUMBER(E5327),"非测试日仪表","缺失"))))</x:f>
        <x:v>非测试日纯氢</x:v>
      </x:c>
      <x:c r="L5327" s="7" t="n">
        <x:f>IF(K5327="缺失","",IF(K5327="非测试日纯氢",G5327,IF(K5327="非测试日仪表",E5327,F5327)))</x:f>
        <x:v>176.6</x:v>
      </x:c>
      <x:c r="M5327" s="2" t="n">
        <x:f>IF(K5327="缺失",1,0)</x:f>
        <x:v>0</x:v>
      </x:c>
      <x:c r="N5327" s="2" t="str">
        <x:v>车辆里程查询_20260901-20260930_1024辆_仪表里程.xlsx / W32</x:v>
      </x:c>
      <x:c r="O5327" s="2" t="str">
        <x:v>车辆里程查询_20260901-20260930_1024辆_GPS里程.xlsx / W235</x:v>
      </x:c>
      <x:c r="P5327" s="2" t="str">
        <x:v>车辆纯氢气里程查询_20260901-20260930_1024辆.xlsx / W232</x:v>
      </x:c>
    </x:row>
    <x:row r="5328" ht="22" customHeight="1">
      <x:c r="A5328" s="2" t="n">
        <x:v>212</x:v>
      </x:c>
      <x:c r="B5328" s="2" t="str">
        <x:v>粤AGP3079</x:v>
      </x:c>
      <x:c r="C5328" s="2" t="str">
        <x:v>尚建华</x:v>
      </x:c>
      <x:c r="D5328" s="8" t="d">
        <x:v>2026-09-20T00:00:00.000Z</x:v>
      </x:c>
      <x:c r="E5328" s="7" t="n">
        <x:v>29.9</x:v>
      </x:c>
      <x:c r="F5328" s="7" t="n">
        <x:v>30</x:v>
      </x:c>
      <x:c r="G5328" s="7" t="n">
        <x:v>29.8</x:v>
      </x:c>
      <x:c r="H5328" s="2" t="str">
        <x:v>否</x:v>
      </x:c>
      <x:c r="I5328" s="7" t="n">
        <x:f>IF(AND(ISNUMBER(E5328),ISNUMBER(F5328)),E5328-F5328,"")</x:f>
        <x:v>-0.10000000000000142</x:v>
      </x:c>
      <x:c r="J5328" s="2" t="str">
        <x:f>IF(H5328="否","不适用",IF(AND(ISNUMBER(E5328),ISNUMBER(F5328)),IF(I5328&gt;'规则与名单'!$B$2,"是","否"),"未判定"))</x:f>
        <x:v>不适用</x:v>
      </x:c>
      <x:c r="K5328" s="2" t="str">
        <x:f>IF(J5328="是",IF(ISNUMBER(F5328),"测试日GPS","缺失"),IF(ISNUMBER(G5328),"非测试日纯氢",IF(AND(H5328="是",J5328="未判定"),IF(ISNUMBER(F5328),"测试名单无纯氢GPS","缺失"),IF(ISNUMBER(E5328),"非测试日仪表","缺失"))))</x:f>
        <x:v>非测试日纯氢</x:v>
      </x:c>
      <x:c r="L5328" s="7" t="n">
        <x:f>IF(K5328="缺失","",IF(K5328="非测试日纯氢",G5328,IF(K5328="非测试日仪表",E5328,F5328)))</x:f>
        <x:v>29.8</x:v>
      </x:c>
      <x:c r="M5328" s="2" t="n">
        <x:f>IF(K5328="缺失",1,0)</x:f>
        <x:v>0</x:v>
      </x:c>
      <x:c r="N5328" s="2" t="str">
        <x:v>车辆里程查询_20260901-20260930_1024辆_仪表里程.xlsx / X32</x:v>
      </x:c>
      <x:c r="O5328" s="2" t="str">
        <x:v>车辆里程查询_20260901-20260930_1024辆_GPS里程.xlsx / X235</x:v>
      </x:c>
      <x:c r="P5328" s="2" t="str">
        <x:v>车辆纯氢气里程查询_20260901-20260930_1024辆.xlsx / X232</x:v>
      </x:c>
    </x:row>
    <x:row r="5329" ht="22" customHeight="1">
      <x:c r="A5329" s="2" t="n">
        <x:v>212</x:v>
      </x:c>
      <x:c r="B5329" s="2" t="str">
        <x:v>粤AGP3079</x:v>
      </x:c>
      <x:c r="C5329" s="2" t="str">
        <x:v>尚建华</x:v>
      </x:c>
      <x:c r="D5329" s="8" t="d">
        <x:v>2026-09-21T00:00:00.000Z</x:v>
      </x:c>
      <x:c r="E5329" s="7" t="n">
        <x:v>137.4</x:v>
      </x:c>
      <x:c r="F5329" s="7" t="n">
        <x:v>139.1</x:v>
      </x:c>
      <x:c r="G5329" s="7" t="n">
        <x:v>89.5</x:v>
      </x:c>
      <x:c r="H5329" s="2" t="str">
        <x:v>否</x:v>
      </x:c>
      <x:c r="I5329" s="7" t="n">
        <x:f>IF(AND(ISNUMBER(E5329),ISNUMBER(F5329)),E5329-F5329,"")</x:f>
        <x:v>-1.6999999999999886</x:v>
      </x:c>
      <x:c r="J5329" s="2" t="str">
        <x:f>IF(H5329="否","不适用",IF(AND(ISNUMBER(E5329),ISNUMBER(F5329)),IF(I5329&gt;'规则与名单'!$B$2,"是","否"),"未判定"))</x:f>
        <x:v>不适用</x:v>
      </x:c>
      <x:c r="K5329" s="2" t="str">
        <x:f>IF(J5329="是",IF(ISNUMBER(F5329),"测试日GPS","缺失"),IF(ISNUMBER(G5329),"非测试日纯氢",IF(AND(H5329="是",J5329="未判定"),IF(ISNUMBER(F5329),"测试名单无纯氢GPS","缺失"),IF(ISNUMBER(E5329),"非测试日仪表","缺失"))))</x:f>
        <x:v>非测试日纯氢</x:v>
      </x:c>
      <x:c r="L5329" s="7" t="n">
        <x:f>IF(K5329="缺失","",IF(K5329="非测试日纯氢",G5329,IF(K5329="非测试日仪表",E5329,F5329)))</x:f>
        <x:v>89.5</x:v>
      </x:c>
      <x:c r="M5329" s="2" t="n">
        <x:f>IF(K5329="缺失",1,0)</x:f>
        <x:v>0</x:v>
      </x:c>
      <x:c r="N5329" s="2" t="str">
        <x:v>车辆里程查询_20260901-20260930_1024辆_仪表里程.xlsx / Y32</x:v>
      </x:c>
      <x:c r="O5329" s="2" t="str">
        <x:v>车辆里程查询_20260901-20260930_1024辆_GPS里程.xlsx / Y235</x:v>
      </x:c>
      <x:c r="P5329" s="2" t="str">
        <x:v>车辆纯氢气里程查询_20260901-20260930_1024辆.xlsx / Y232</x:v>
      </x:c>
    </x:row>
    <x:row r="5330" ht="22" customHeight="1">
      <x:c r="A5330" s="2" t="n">
        <x:v>212</x:v>
      </x:c>
      <x:c r="B5330" s="2" t="str">
        <x:v>粤AGP3079</x:v>
      </x:c>
      <x:c r="C5330" s="2" t="str">
        <x:v>尚建华</x:v>
      </x:c>
      <x:c r="D5330" s="8" t="d">
        <x:v>2026-09-22T00:00:00.000Z</x:v>
      </x:c>
      <x:c r="E5330" s="7" t="n">
        <x:v>17.1</x:v>
      </x:c>
      <x:c r="F5330" s="7" t="n">
        <x:v>17</x:v>
      </x:c>
      <x:c r="G5330" s="7" t="n">
        <x:v>14</x:v>
      </x:c>
      <x:c r="H5330" s="2" t="str">
        <x:v>否</x:v>
      </x:c>
      <x:c r="I5330" s="7" t="n">
        <x:f>IF(AND(ISNUMBER(E5330),ISNUMBER(F5330)),E5330-F5330,"")</x:f>
        <x:v>0.10000000000000142</x:v>
      </x:c>
      <x:c r="J5330" s="2" t="str">
        <x:f>IF(H5330="否","不适用",IF(AND(ISNUMBER(E5330),ISNUMBER(F5330)),IF(I5330&gt;'规则与名单'!$B$2,"是","否"),"未判定"))</x:f>
        <x:v>不适用</x:v>
      </x:c>
      <x:c r="K5330" s="2" t="str">
        <x:f>IF(J5330="是",IF(ISNUMBER(F5330),"测试日GPS","缺失"),IF(ISNUMBER(G5330),"非测试日纯氢",IF(AND(H5330="是",J5330="未判定"),IF(ISNUMBER(F5330),"测试名单无纯氢GPS","缺失"),IF(ISNUMBER(E5330),"非测试日仪表","缺失"))))</x:f>
        <x:v>非测试日纯氢</x:v>
      </x:c>
      <x:c r="L5330" s="7" t="n">
        <x:f>IF(K5330="缺失","",IF(K5330="非测试日纯氢",G5330,IF(K5330="非测试日仪表",E5330,F5330)))</x:f>
        <x:v>14</x:v>
      </x:c>
      <x:c r="M5330" s="2" t="n">
        <x:f>IF(K5330="缺失",1,0)</x:f>
        <x:v>0</x:v>
      </x:c>
      <x:c r="N5330" s="2" t="str">
        <x:v>车辆里程查询_20260901-20260930_1024辆_仪表里程.xlsx / Z32</x:v>
      </x:c>
      <x:c r="O5330" s="2" t="str">
        <x:v>车辆里程查询_20260901-20260930_1024辆_GPS里程.xlsx / Z235</x:v>
      </x:c>
      <x:c r="P5330" s="2" t="str">
        <x:v>车辆纯氢气里程查询_20260901-20260930_1024辆.xlsx / Z232</x:v>
      </x:c>
    </x:row>
    <x:row r="5331" ht="22" customHeight="1">
      <x:c r="A5331" s="2" t="n">
        <x:v>212</x:v>
      </x:c>
      <x:c r="B5331" s="2" t="str">
        <x:v>粤AGP3079</x:v>
      </x:c>
      <x:c r="C5331" s="2" t="str">
        <x:v>尚建华</x:v>
      </x:c>
      <x:c r="D5331" s="8" t="d">
        <x:v>2026-09-23T00:00:00.000Z</x:v>
      </x:c>
      <x:c r="E5331" s="7" t="n">
        <x:v>98.7</x:v>
      </x:c>
      <x:c r="F5331" s="7" t="n">
        <x:v>101.8</x:v>
      </x:c>
      <x:c r="G5331" s="7" t="n">
        <x:v>93.2</x:v>
      </x:c>
      <x:c r="H5331" s="2" t="str">
        <x:v>否</x:v>
      </x:c>
      <x:c r="I5331" s="7" t="n">
        <x:f>IF(AND(ISNUMBER(E5331),ISNUMBER(F5331)),E5331-F5331,"")</x:f>
        <x:v>-3.0999999999999943</x:v>
      </x:c>
      <x:c r="J5331" s="2" t="str">
        <x:f>IF(H5331="否","不适用",IF(AND(ISNUMBER(E5331),ISNUMBER(F5331)),IF(I5331&gt;'规则与名单'!$B$2,"是","否"),"未判定"))</x:f>
        <x:v>不适用</x:v>
      </x:c>
      <x:c r="K5331" s="2" t="str">
        <x:f>IF(J5331="是",IF(ISNUMBER(F5331),"测试日GPS","缺失"),IF(ISNUMBER(G5331),"非测试日纯氢",IF(AND(H5331="是",J5331="未判定"),IF(ISNUMBER(F5331),"测试名单无纯氢GPS","缺失"),IF(ISNUMBER(E5331),"非测试日仪表","缺失"))))</x:f>
        <x:v>非测试日纯氢</x:v>
      </x:c>
      <x:c r="L5331" s="7" t="n">
        <x:f>IF(K5331="缺失","",IF(K5331="非测试日纯氢",G5331,IF(K5331="非测试日仪表",E5331,F5331)))</x:f>
        <x:v>93.2</x:v>
      </x:c>
      <x:c r="M5331" s="2" t="n">
        <x:f>IF(K5331="缺失",1,0)</x:f>
        <x:v>0</x:v>
      </x:c>
      <x:c r="N5331" s="2" t="str">
        <x:v>车辆里程查询_20260901-20260930_1024辆_仪表里程.xlsx / AA32</x:v>
      </x:c>
      <x:c r="O5331" s="2" t="str">
        <x:v>车辆里程查询_20260901-20260930_1024辆_GPS里程.xlsx / AA235</x:v>
      </x:c>
      <x:c r="P5331" s="2" t="str">
        <x:v>车辆纯氢气里程查询_20260901-20260930_1024辆.xlsx / AA232</x:v>
      </x:c>
    </x:row>
    <x:row r="5332" ht="22" customHeight="1">
      <x:c r="A5332" s="2" t="n">
        <x:v>212</x:v>
      </x:c>
      <x:c r="B5332" s="2" t="str">
        <x:v>粤AGP3079</x:v>
      </x:c>
      <x:c r="C5332" s="2" t="str">
        <x:v>尚建华</x:v>
      </x:c>
      <x:c r="D5332" s="8" t="d">
        <x:v>2026-09-24T00:00:00.000Z</x:v>
      </x:c>
      <x:c r="E5332" s="7" t="n">
        <x:v>142.1</x:v>
      </x:c>
      <x:c r="F5332" s="7" t="n">
        <x:v>147.1</x:v>
      </x:c>
      <x:c r="G5332" s="7" t="n">
        <x:v>126.3</x:v>
      </x:c>
      <x:c r="H5332" s="2" t="str">
        <x:v>否</x:v>
      </x:c>
      <x:c r="I5332" s="7" t="n">
        <x:f>IF(AND(ISNUMBER(E5332),ISNUMBER(F5332)),E5332-F5332,"")</x:f>
        <x:v>-5</x:v>
      </x:c>
      <x:c r="J5332" s="2" t="str">
        <x:f>IF(H5332="否","不适用",IF(AND(ISNUMBER(E5332),ISNUMBER(F5332)),IF(I5332&gt;'规则与名单'!$B$2,"是","否"),"未判定"))</x:f>
        <x:v>不适用</x:v>
      </x:c>
      <x:c r="K5332" s="2" t="str">
        <x:f>IF(J5332="是",IF(ISNUMBER(F5332),"测试日GPS","缺失"),IF(ISNUMBER(G5332),"非测试日纯氢",IF(AND(H5332="是",J5332="未判定"),IF(ISNUMBER(F5332),"测试名单无纯氢GPS","缺失"),IF(ISNUMBER(E5332),"非测试日仪表","缺失"))))</x:f>
        <x:v>非测试日纯氢</x:v>
      </x:c>
      <x:c r="L5332" s="7" t="n">
        <x:f>IF(K5332="缺失","",IF(K5332="非测试日纯氢",G5332,IF(K5332="非测试日仪表",E5332,F5332)))</x:f>
        <x:v>126.3</x:v>
      </x:c>
      <x:c r="M5332" s="2" t="n">
        <x:f>IF(K5332="缺失",1,0)</x:f>
        <x:v>0</x:v>
      </x:c>
      <x:c r="N5332" s="2" t="str">
        <x:v>车辆里程查询_20260901-20260930_1024辆_仪表里程.xlsx / AB32</x:v>
      </x:c>
      <x:c r="O5332" s="2" t="str">
        <x:v>车辆里程查询_20260901-20260930_1024辆_GPS里程.xlsx / AB235</x:v>
      </x:c>
      <x:c r="P5332" s="2" t="str">
        <x:v>车辆纯氢气里程查询_20260901-20260930_1024辆.xlsx / AB232</x:v>
      </x:c>
    </x:row>
    <x:row r="5333" ht="22" customHeight="1">
      <x:c r="A5333" s="2" t="n">
        <x:v>212</x:v>
      </x:c>
      <x:c r="B5333" s="2" t="str">
        <x:v>粤AGP3079</x:v>
      </x:c>
      <x:c r="C5333" s="2" t="str">
        <x:v>尚建华</x:v>
      </x:c>
      <x:c r="D5333" s="8" t="d">
        <x:v>2026-09-25T00:00:00.000Z</x:v>
      </x:c>
      <x:c r="E5333" s="7" t="n">
        <x:v>0</x:v>
      </x:c>
      <x:c r="F5333" s="7" t="n">
        <x:v>0</x:v>
      </x:c>
      <x:c r="G5333" s="7"/>
      <x:c r="H5333" s="2" t="str">
        <x:v>否</x:v>
      </x:c>
      <x:c r="I5333" s="7" t="n">
        <x:f>IF(AND(ISNUMBER(E5333),ISNUMBER(F5333)),E5333-F5333,"")</x:f>
        <x:v>0</x:v>
      </x:c>
      <x:c r="J5333" s="2" t="str">
        <x:f>IF(H5333="否","不适用",IF(AND(ISNUMBER(E5333),ISNUMBER(F5333)),IF(I5333&gt;'规则与名单'!$B$2,"是","否"),"未判定"))</x:f>
        <x:v>不适用</x:v>
      </x:c>
      <x:c r="K5333" s="2" t="str">
        <x:f>IF(J5333="是",IF(ISNUMBER(F5333),"测试日GPS","缺失"),IF(ISNUMBER(G5333),"非测试日纯氢",IF(AND(H5333="是",J5333="未判定"),IF(ISNUMBER(F5333),"测试名单无纯氢GPS","缺失"),IF(ISNUMBER(E5333),"非测试日仪表","缺失"))))</x:f>
        <x:v>非测试日仪表</x:v>
      </x:c>
      <x:c r="L5333" s="7" t="n">
        <x:f>IF(K5333="缺失","",IF(K5333="非测试日纯氢",G5333,IF(K5333="非测试日仪表",E5333,F5333)))</x:f>
        <x:v>0</x:v>
      </x:c>
      <x:c r="M5333" s="2" t="n">
        <x:f>IF(K5333="缺失",1,0)</x:f>
        <x:v>0</x:v>
      </x:c>
      <x:c r="N5333" s="2" t="str">
        <x:v>车辆里程查询_20260901-20260930_1024辆_仪表里程.xlsx / AC32</x:v>
      </x:c>
      <x:c r="O5333" s="2" t="str">
        <x:v>车辆里程查询_20260901-20260930_1024辆_GPS里程.xlsx / AC235</x:v>
      </x:c>
      <x:c r="P5333" s="2" t="str">
        <x:v>车辆纯氢气里程查询_20260901-20260930_1024辆.xlsx / AC232</x:v>
      </x:c>
    </x:row>
    <x:row r="5334" ht="22" customHeight="1">
      <x:c r="A5334" s="2" t="n">
        <x:v>212</x:v>
      </x:c>
      <x:c r="B5334" s="2" t="str">
        <x:v>粤AGP3079</x:v>
      </x:c>
      <x:c r="C5334" s="2" t="str">
        <x:v>尚建华</x:v>
      </x:c>
      <x:c r="D5334" s="8" t="d">
        <x:v>2026-09-26T00:00:00.000Z</x:v>
      </x:c>
      <x:c r="E5334" s="7"/>
      <x:c r="F5334" s="7" t="n">
        <x:v>0</x:v>
      </x:c>
      <x:c r="G5334" s="7"/>
      <x:c r="H5334" s="2" t="str">
        <x:v>否</x:v>
      </x:c>
      <x:c r="I5334" s="7" t="str">
        <x:f>IF(AND(ISNUMBER(E5334),ISNUMBER(F5334)),E5334-F5334,"")</x:f>
      </x:c>
      <x:c r="J5334" s="2" t="str">
        <x:f>IF(H5334="否","不适用",IF(AND(ISNUMBER(E5334),ISNUMBER(F5334)),IF(I5334&gt;'规则与名单'!$B$2,"是","否"),"未判定"))</x:f>
        <x:v>不适用</x:v>
      </x:c>
      <x:c r="K5334" s="2" t="str">
        <x:f>IF(J5334="是",IF(ISNUMBER(F5334),"测试日GPS","缺失"),IF(ISNUMBER(G5334),"非测试日纯氢",IF(AND(H5334="是",J5334="未判定"),IF(ISNUMBER(F5334),"测试名单无纯氢GPS","缺失"),IF(ISNUMBER(E5334),"非测试日仪表","缺失"))))</x:f>
        <x:v>缺失</x:v>
      </x:c>
      <x:c r="L5334" s="7" t="str">
        <x:f>IF(K5334="缺失","",IF(K5334="非测试日纯氢",G5334,IF(K5334="非测试日仪表",E5334,F5334)))</x:f>
      </x:c>
      <x:c r="M5334" s="2" t="n">
        <x:f>IF(K5334="缺失",1,0)</x:f>
        <x:v>1</x:v>
      </x:c>
      <x:c r="N5334" s="2" t="str">
        <x:v>车辆里程查询_20260901-20260930_1024辆_仪表里程.xlsx / AD32</x:v>
      </x:c>
      <x:c r="O5334" s="2" t="str">
        <x:v>车辆里程查询_20260901-20260930_1024辆_GPS里程.xlsx / AD235</x:v>
      </x:c>
      <x:c r="P5334" s="2" t="str">
        <x:v>车辆纯氢气里程查询_20260901-20260930_1024辆.xlsx / AD232</x:v>
      </x:c>
    </x:row>
    <x:row r="5335" ht="22" customHeight="1">
      <x:c r="A5335" s="2" t="n">
        <x:v>212</x:v>
      </x:c>
      <x:c r="B5335" s="2" t="str">
        <x:v>粤AGP3079</x:v>
      </x:c>
      <x:c r="C5335" s="2" t="str">
        <x:v>尚建华</x:v>
      </x:c>
      <x:c r="D5335" s="8" t="d">
        <x:v>2026-09-27T00:00:00.000Z</x:v>
      </x:c>
      <x:c r="E5335" s="7"/>
      <x:c r="F5335" s="7" t="n">
        <x:v>0</x:v>
      </x:c>
      <x:c r="G5335" s="7"/>
      <x:c r="H5335" s="2" t="str">
        <x:v>否</x:v>
      </x:c>
      <x:c r="I5335" s="7" t="str">
        <x:f>IF(AND(ISNUMBER(E5335),ISNUMBER(F5335)),E5335-F5335,"")</x:f>
      </x:c>
      <x:c r="J5335" s="2" t="str">
        <x:f>IF(H5335="否","不适用",IF(AND(ISNUMBER(E5335),ISNUMBER(F5335)),IF(I5335&gt;'规则与名单'!$B$2,"是","否"),"未判定"))</x:f>
        <x:v>不适用</x:v>
      </x:c>
      <x:c r="K5335" s="2" t="str">
        <x:f>IF(J5335="是",IF(ISNUMBER(F5335),"测试日GPS","缺失"),IF(ISNUMBER(G5335),"非测试日纯氢",IF(AND(H5335="是",J5335="未判定"),IF(ISNUMBER(F5335),"测试名单无纯氢GPS","缺失"),IF(ISNUMBER(E5335),"非测试日仪表","缺失"))))</x:f>
        <x:v>缺失</x:v>
      </x:c>
      <x:c r="L5335" s="7" t="str">
        <x:f>IF(K5335="缺失","",IF(K5335="非测试日纯氢",G5335,IF(K5335="非测试日仪表",E5335,F5335)))</x:f>
      </x:c>
      <x:c r="M5335" s="2" t="n">
        <x:f>IF(K5335="缺失",1,0)</x:f>
        <x:v>1</x:v>
      </x:c>
      <x:c r="N5335" s="2" t="str">
        <x:v>车辆里程查询_20260901-20260930_1024辆_仪表里程.xlsx / AE32</x:v>
      </x:c>
      <x:c r="O5335" s="2" t="str">
        <x:v>车辆里程查询_20260901-20260930_1024辆_GPS里程.xlsx / AE235</x:v>
      </x:c>
      <x:c r="P5335" s="2" t="str">
        <x:v>车辆纯氢气里程查询_20260901-20260930_1024辆.xlsx / AE232</x:v>
      </x:c>
    </x:row>
    <x:row r="5336" ht="22" customHeight="1">
      <x:c r="A5336" s="2" t="n">
        <x:v>212</x:v>
      </x:c>
      <x:c r="B5336" s="2" t="str">
        <x:v>粤AGP3079</x:v>
      </x:c>
      <x:c r="C5336" s="2" t="str">
        <x:v>尚建华</x:v>
      </x:c>
      <x:c r="D5336" s="8" t="d">
        <x:v>2026-09-28T00:00:00.000Z</x:v>
      </x:c>
      <x:c r="E5336" s="7"/>
      <x:c r="F5336" s="7" t="n">
        <x:v>0</x:v>
      </x:c>
      <x:c r="G5336" s="7"/>
      <x:c r="H5336" s="2" t="str">
        <x:v>否</x:v>
      </x:c>
      <x:c r="I5336" s="7" t="str">
        <x:f>IF(AND(ISNUMBER(E5336),ISNUMBER(F5336)),E5336-F5336,"")</x:f>
      </x:c>
      <x:c r="J5336" s="2" t="str">
        <x:f>IF(H5336="否","不适用",IF(AND(ISNUMBER(E5336),ISNUMBER(F5336)),IF(I5336&gt;'规则与名单'!$B$2,"是","否"),"未判定"))</x:f>
        <x:v>不适用</x:v>
      </x:c>
      <x:c r="K5336" s="2" t="str">
        <x:f>IF(J5336="是",IF(ISNUMBER(F5336),"测试日GPS","缺失"),IF(ISNUMBER(G5336),"非测试日纯氢",IF(AND(H5336="是",J5336="未判定"),IF(ISNUMBER(F5336),"测试名单无纯氢GPS","缺失"),IF(ISNUMBER(E5336),"非测试日仪表","缺失"))))</x:f>
        <x:v>缺失</x:v>
      </x:c>
      <x:c r="L5336" s="7" t="str">
        <x:f>IF(K5336="缺失","",IF(K5336="非测试日纯氢",G5336,IF(K5336="非测试日仪表",E5336,F5336)))</x:f>
      </x:c>
      <x:c r="M5336" s="2" t="n">
        <x:f>IF(K5336="缺失",1,0)</x:f>
        <x:v>1</x:v>
      </x:c>
      <x:c r="N5336" s="2" t="str">
        <x:v>车辆里程查询_20260901-20260930_1024辆_仪表里程.xlsx / AF32</x:v>
      </x:c>
      <x:c r="O5336" s="2" t="str">
        <x:v>车辆里程查询_20260901-20260930_1024辆_GPS里程.xlsx / AF235</x:v>
      </x:c>
      <x:c r="P5336" s="2" t="str">
        <x:v>车辆纯氢气里程查询_20260901-20260930_1024辆.xlsx / AF232</x:v>
      </x:c>
    </x:row>
    <x:row r="5337" ht="22" customHeight="1">
      <x:c r="A5337" s="2" t="n">
        <x:v>212</x:v>
      </x:c>
      <x:c r="B5337" s="2" t="str">
        <x:v>粤AGP3079</x:v>
      </x:c>
      <x:c r="C5337" s="2" t="str">
        <x:v>尚建华</x:v>
      </x:c>
      <x:c r="D5337" s="8" t="d">
        <x:v>2026-09-29T00:00:00.000Z</x:v>
      </x:c>
      <x:c r="E5337" s="7"/>
      <x:c r="F5337" s="7" t="n">
        <x:v>0</x:v>
      </x:c>
      <x:c r="G5337" s="7"/>
      <x:c r="H5337" s="2" t="str">
        <x:v>否</x:v>
      </x:c>
      <x:c r="I5337" s="7" t="str">
        <x:f>IF(AND(ISNUMBER(E5337),ISNUMBER(F5337)),E5337-F5337,"")</x:f>
      </x:c>
      <x:c r="J5337" s="2" t="str">
        <x:f>IF(H5337="否","不适用",IF(AND(ISNUMBER(E5337),ISNUMBER(F5337)),IF(I5337&gt;'规则与名单'!$B$2,"是","否"),"未判定"))</x:f>
        <x:v>不适用</x:v>
      </x:c>
      <x:c r="K5337" s="2" t="str">
        <x:f>IF(J5337="是",IF(ISNUMBER(F5337),"测试日GPS","缺失"),IF(ISNUMBER(G5337),"非测试日纯氢",IF(AND(H5337="是",J5337="未判定"),IF(ISNUMBER(F5337),"测试名单无纯氢GPS","缺失"),IF(ISNUMBER(E5337),"非测试日仪表","缺失"))))</x:f>
        <x:v>缺失</x:v>
      </x:c>
      <x:c r="L5337" s="7" t="str">
        <x:f>IF(K5337="缺失","",IF(K5337="非测试日纯氢",G5337,IF(K5337="非测试日仪表",E5337,F5337)))</x:f>
      </x:c>
      <x:c r="M5337" s="2" t="n">
        <x:f>IF(K5337="缺失",1,0)</x:f>
        <x:v>1</x:v>
      </x:c>
      <x:c r="N5337" s="2" t="str">
        <x:v>车辆里程查询_20260901-20260930_1024辆_仪表里程.xlsx / AG32</x:v>
      </x:c>
      <x:c r="O5337" s="2" t="str">
        <x:v>车辆里程查询_20260901-20260930_1024辆_GPS里程.xlsx / AG235</x:v>
      </x:c>
      <x:c r="P5337" s="2" t="str">
        <x:v>车辆纯氢气里程查询_20260901-20260930_1024辆.xlsx / AG232</x:v>
      </x:c>
    </x:row>
    <x:row r="5338" ht="22" customHeight="1">
      <x:c r="A5338" s="2" t="n">
        <x:v>212</x:v>
      </x:c>
      <x:c r="B5338" s="2" t="str">
        <x:v>粤AGP3079</x:v>
      </x:c>
      <x:c r="C5338" s="2" t="str">
        <x:v>尚建华</x:v>
      </x:c>
      <x:c r="D5338" s="8" t="d">
        <x:v>2026-09-30T00:00:00.000Z</x:v>
      </x:c>
      <x:c r="E5338" s="7" t="n">
        <x:v>0</x:v>
      </x:c>
      <x:c r="F5338" s="7" t="n">
        <x:v>0</x:v>
      </x:c>
      <x:c r="G5338" s="7"/>
      <x:c r="H5338" s="2" t="str">
        <x:v>否</x:v>
      </x:c>
      <x:c r="I5338" s="7" t="n">
        <x:f>IF(AND(ISNUMBER(E5338),ISNUMBER(F5338)),E5338-F5338,"")</x:f>
        <x:v>0</x:v>
      </x:c>
      <x:c r="J5338" s="2" t="str">
        <x:f>IF(H5338="否","不适用",IF(AND(ISNUMBER(E5338),ISNUMBER(F5338)),IF(I5338&gt;'规则与名单'!$B$2,"是","否"),"未判定"))</x:f>
        <x:v>不适用</x:v>
      </x:c>
      <x:c r="K5338" s="2" t="str">
        <x:f>IF(J5338="是",IF(ISNUMBER(F5338),"测试日GPS","缺失"),IF(ISNUMBER(G5338),"非测试日纯氢",IF(AND(H5338="是",J5338="未判定"),IF(ISNUMBER(F5338),"测试名单无纯氢GPS","缺失"),IF(ISNUMBER(E5338),"非测试日仪表","缺失"))))</x:f>
        <x:v>非测试日仪表</x:v>
      </x:c>
      <x:c r="L5338" s="7" t="n">
        <x:f>IF(K5338="缺失","",IF(K5338="非测试日纯氢",G5338,IF(K5338="非测试日仪表",E5338,F5338)))</x:f>
        <x:v>0</x:v>
      </x:c>
      <x:c r="M5338" s="2" t="n">
        <x:f>IF(K5338="缺失",1,0)</x:f>
        <x:v>0</x:v>
      </x:c>
      <x:c r="N5338" s="2" t="str">
        <x:v>车辆里程查询_20260901-20260930_1024辆_仪表里程.xlsx / AH32</x:v>
      </x:c>
      <x:c r="O5338" s="2" t="str">
        <x:v>车辆里程查询_20260901-20260930_1024辆_GPS里程.xlsx / AH235</x:v>
      </x:c>
      <x:c r="P5338" s="2" t="str">
        <x:v>车辆纯氢气里程查询_20260901-20260930_1024辆.xlsx / AH232</x:v>
      </x:c>
    </x:row>
    <x:row r="5339" ht="22" customHeight="1">
      <x:c r="A5339" s="2" t="n">
        <x:v>213</x:v>
      </x:c>
      <x:c r="B5339" s="2" t="str">
        <x:v>粤AGP3080</x:v>
      </x:c>
      <x:c r="C5339" s="2" t="str">
        <x:v>尚建华</x:v>
      </x:c>
      <x:c r="D5339" s="8" t="d">
        <x:v>2026-09-01T00:00:00.000Z</x:v>
      </x:c>
      <x:c r="E5339" s="7" t="n">
        <x:v>124.5</x:v>
      </x:c>
      <x:c r="F5339" s="7" t="n">
        <x:v>125.6</x:v>
      </x:c>
      <x:c r="G5339" s="7" t="n">
        <x:v>122.4</x:v>
      </x:c>
      <x:c r="H5339" s="2" t="str">
        <x:v>否</x:v>
      </x:c>
      <x:c r="I5339" s="7" t="n">
        <x:f>IF(AND(ISNUMBER(E5339),ISNUMBER(F5339)),E5339-F5339,"")</x:f>
        <x:v>-1.0999999999999943</x:v>
      </x:c>
      <x:c r="J5339" s="2" t="str">
        <x:f>IF(H5339="否","不适用",IF(AND(ISNUMBER(E5339),ISNUMBER(F5339)),IF(I5339&gt;'规则与名单'!$B$2,"是","否"),"未判定"))</x:f>
        <x:v>不适用</x:v>
      </x:c>
      <x:c r="K5339" s="2" t="str">
        <x:f>IF(J5339="是",IF(ISNUMBER(F5339),"测试日GPS","缺失"),IF(ISNUMBER(G5339),"非测试日纯氢",IF(AND(H5339="是",J5339="未判定"),IF(ISNUMBER(F5339),"测试名单无纯氢GPS","缺失"),IF(ISNUMBER(E5339),"非测试日仪表","缺失"))))</x:f>
        <x:v>非测试日纯氢</x:v>
      </x:c>
      <x:c r="L5339" s="7" t="n">
        <x:f>IF(K5339="缺失","",IF(K5339="非测试日纯氢",G5339,IF(K5339="非测试日仪表",E5339,F5339)))</x:f>
        <x:v>122.4</x:v>
      </x:c>
      <x:c r="M5339" s="2" t="n">
        <x:f>IF(K5339="缺失",1,0)</x:f>
        <x:v>0</x:v>
      </x:c>
      <x:c r="N5339" s="2" t="str">
        <x:v>车辆里程查询_20260901-20260930_1024辆_仪表里程.xlsx / E741</x:v>
      </x:c>
      <x:c r="O5339" s="2" t="str">
        <x:v>车辆里程查询_20260901-20260930_1024辆_GPS里程.xlsx / E741</x:v>
      </x:c>
      <x:c r="P5339" s="2" t="str">
        <x:v>车辆纯氢气里程查询_20260901-20260930_1024辆.xlsx / E410</x:v>
      </x:c>
    </x:row>
    <x:row r="5340" ht="22" customHeight="1">
      <x:c r="A5340" s="2" t="n">
        <x:v>214</x:v>
      </x:c>
      <x:c r="B5340" s="2" t="str">
        <x:v>粤AGP3486</x:v>
      </x:c>
      <x:c r="C5340" s="2" t="str">
        <x:v>尚建华</x:v>
      </x:c>
      <x:c r="D5340" s="8" t="d">
        <x:v>2026-09-01T00:00:00.000Z</x:v>
      </x:c>
      <x:c r="E5340" s="7" t="n">
        <x:v>168.8</x:v>
      </x:c>
      <x:c r="F5340" s="7" t="n">
        <x:v>171</x:v>
      </x:c>
      <x:c r="G5340" s="7" t="n">
        <x:v>166.5</x:v>
      </x:c>
      <x:c r="H5340" s="2" t="str">
        <x:v>否</x:v>
      </x:c>
      <x:c r="I5340" s="7" t="n">
        <x:f>IF(AND(ISNUMBER(E5340),ISNUMBER(F5340)),E5340-F5340,"")</x:f>
        <x:v>-2.1999999999999886</x:v>
      </x:c>
      <x:c r="J5340" s="2" t="str">
        <x:f>IF(H5340="否","不适用",IF(AND(ISNUMBER(E5340),ISNUMBER(F5340)),IF(I5340&gt;'规则与名单'!$B$2,"是","否"),"未判定"))</x:f>
        <x:v>不适用</x:v>
      </x:c>
      <x:c r="K5340" s="2" t="str">
        <x:f>IF(J5340="是",IF(ISNUMBER(F5340),"测试日GPS","缺失"),IF(ISNUMBER(G5340),"非测试日纯氢",IF(AND(H5340="是",J5340="未判定"),IF(ISNUMBER(F5340),"测试名单无纯氢GPS","缺失"),IF(ISNUMBER(E5340),"非测试日仪表","缺失"))))</x:f>
        <x:v>非测试日纯氢</x:v>
      </x:c>
      <x:c r="L5340" s="7" t="n">
        <x:f>IF(K5340="缺失","",IF(K5340="非测试日纯氢",G5340,IF(K5340="非测试日仪表",E5340,F5340)))</x:f>
        <x:v>166.5</x:v>
      </x:c>
      <x:c r="M5340" s="2" t="n">
        <x:f>IF(K5340="缺失",1,0)</x:f>
        <x:v>0</x:v>
      </x:c>
      <x:c r="N5340" s="2" t="str">
        <x:v>车辆里程查询_20260901-20260930_1024辆_仪表里程.xlsx / E9</x:v>
      </x:c>
      <x:c r="O5340" s="2" t="str">
        <x:v>车辆里程查询_20260901-20260930_1024辆_GPS里程.xlsx / E220</x:v>
      </x:c>
      <x:c r="P5340" s="2" t="str">
        <x:v>车辆纯氢气里程查询_20260901-20260930_1024辆.xlsx / E341</x:v>
      </x:c>
    </x:row>
    <x:row r="5341" ht="22" customHeight="1">
      <x:c r="A5341" s="2" t="n">
        <x:v>214</x:v>
      </x:c>
      <x:c r="B5341" s="2" t="str">
        <x:v>粤AGP3486</x:v>
      </x:c>
      <x:c r="C5341" s="2" t="str">
        <x:v>尚建华</x:v>
      </x:c>
      <x:c r="D5341" s="8" t="d">
        <x:v>2026-09-02T00:00:00.000Z</x:v>
      </x:c>
      <x:c r="E5341" s="7" t="n">
        <x:v>171.7</x:v>
      </x:c>
      <x:c r="F5341" s="7" t="n">
        <x:v>177.5</x:v>
      </x:c>
      <x:c r="G5341" s="7" t="n">
        <x:v>168.2</x:v>
      </x:c>
      <x:c r="H5341" s="2" t="str">
        <x:v>否</x:v>
      </x:c>
      <x:c r="I5341" s="7" t="n">
        <x:f>IF(AND(ISNUMBER(E5341),ISNUMBER(F5341)),E5341-F5341,"")</x:f>
        <x:v>-5.800000000000011</x:v>
      </x:c>
      <x:c r="J5341" s="2" t="str">
        <x:f>IF(H5341="否","不适用",IF(AND(ISNUMBER(E5341),ISNUMBER(F5341)),IF(I5341&gt;'规则与名单'!$B$2,"是","否"),"未判定"))</x:f>
        <x:v>不适用</x:v>
      </x:c>
      <x:c r="K5341" s="2" t="str">
        <x:f>IF(J5341="是",IF(ISNUMBER(F5341),"测试日GPS","缺失"),IF(ISNUMBER(G5341),"非测试日纯氢",IF(AND(H5341="是",J5341="未判定"),IF(ISNUMBER(F5341),"测试名单无纯氢GPS","缺失"),IF(ISNUMBER(E5341),"非测试日仪表","缺失"))))</x:f>
        <x:v>非测试日纯氢</x:v>
      </x:c>
      <x:c r="L5341" s="7" t="n">
        <x:f>IF(K5341="缺失","",IF(K5341="非测试日纯氢",G5341,IF(K5341="非测试日仪表",E5341,F5341)))</x:f>
        <x:v>168.2</x:v>
      </x:c>
      <x:c r="M5341" s="2" t="n">
        <x:f>IF(K5341="缺失",1,0)</x:f>
        <x:v>0</x:v>
      </x:c>
      <x:c r="N5341" s="2" t="str">
        <x:v>车辆里程查询_20260901-20260930_1024辆_仪表里程.xlsx / F9</x:v>
      </x:c>
      <x:c r="O5341" s="2" t="str">
        <x:v>车辆里程查询_20260901-20260930_1024辆_GPS里程.xlsx / F220</x:v>
      </x:c>
      <x:c r="P5341" s="2" t="str">
        <x:v>车辆纯氢气里程查询_20260901-20260930_1024辆.xlsx / F341</x:v>
      </x:c>
    </x:row>
    <x:row r="5342" ht="22" customHeight="1">
      <x:c r="A5342" s="2" t="n">
        <x:v>214</x:v>
      </x:c>
      <x:c r="B5342" s="2" t="str">
        <x:v>粤AGP3486</x:v>
      </x:c>
      <x:c r="C5342" s="2" t="str">
        <x:v>尚建华</x:v>
      </x:c>
      <x:c r="D5342" s="8" t="d">
        <x:v>2026-09-03T00:00:00.000Z</x:v>
      </x:c>
      <x:c r="E5342" s="7" t="n">
        <x:v>190</x:v>
      </x:c>
      <x:c r="F5342" s="7" t="n">
        <x:v>192.9</x:v>
      </x:c>
      <x:c r="G5342" s="7" t="n">
        <x:v>167.1</x:v>
      </x:c>
      <x:c r="H5342" s="2" t="str">
        <x:v>否</x:v>
      </x:c>
      <x:c r="I5342" s="7" t="n">
        <x:f>IF(AND(ISNUMBER(E5342),ISNUMBER(F5342)),E5342-F5342,"")</x:f>
        <x:v>-2.9000000000000057</x:v>
      </x:c>
      <x:c r="J5342" s="2" t="str">
        <x:f>IF(H5342="否","不适用",IF(AND(ISNUMBER(E5342),ISNUMBER(F5342)),IF(I5342&gt;'规则与名单'!$B$2,"是","否"),"未判定"))</x:f>
        <x:v>不适用</x:v>
      </x:c>
      <x:c r="K5342" s="2" t="str">
        <x:f>IF(J5342="是",IF(ISNUMBER(F5342),"测试日GPS","缺失"),IF(ISNUMBER(G5342),"非测试日纯氢",IF(AND(H5342="是",J5342="未判定"),IF(ISNUMBER(F5342),"测试名单无纯氢GPS","缺失"),IF(ISNUMBER(E5342),"非测试日仪表","缺失"))))</x:f>
        <x:v>非测试日纯氢</x:v>
      </x:c>
      <x:c r="L5342" s="7" t="n">
        <x:f>IF(K5342="缺失","",IF(K5342="非测试日纯氢",G5342,IF(K5342="非测试日仪表",E5342,F5342)))</x:f>
        <x:v>167.1</x:v>
      </x:c>
      <x:c r="M5342" s="2" t="n">
        <x:f>IF(K5342="缺失",1,0)</x:f>
        <x:v>0</x:v>
      </x:c>
      <x:c r="N5342" s="2" t="str">
        <x:v>车辆里程查询_20260901-20260930_1024辆_仪表里程.xlsx / G9</x:v>
      </x:c>
      <x:c r="O5342" s="2" t="str">
        <x:v>车辆里程查询_20260901-20260930_1024辆_GPS里程.xlsx / G220</x:v>
      </x:c>
      <x:c r="P5342" s="2" t="str">
        <x:v>车辆纯氢气里程查询_20260901-20260930_1024辆.xlsx / G341</x:v>
      </x:c>
    </x:row>
    <x:row r="5343" ht="22" customHeight="1">
      <x:c r="A5343" s="2" t="n">
        <x:v>214</x:v>
      </x:c>
      <x:c r="B5343" s="2" t="str">
        <x:v>粤AGP3486</x:v>
      </x:c>
      <x:c r="C5343" s="2" t="str">
        <x:v>尚建华</x:v>
      </x:c>
      <x:c r="D5343" s="8" t="d">
        <x:v>2026-09-04T00:00:00.000Z</x:v>
      </x:c>
      <x:c r="E5343" s="7" t="n">
        <x:v>218.3</x:v>
      </x:c>
      <x:c r="F5343" s="7" t="n">
        <x:v>221.2</x:v>
      </x:c>
      <x:c r="G5343" s="7" t="n">
        <x:v>199.1</x:v>
      </x:c>
      <x:c r="H5343" s="2" t="str">
        <x:v>否</x:v>
      </x:c>
      <x:c r="I5343" s="7" t="n">
        <x:f>IF(AND(ISNUMBER(E5343),ISNUMBER(F5343)),E5343-F5343,"")</x:f>
        <x:v>-2.8999999999999773</x:v>
      </x:c>
      <x:c r="J5343" s="2" t="str">
        <x:f>IF(H5343="否","不适用",IF(AND(ISNUMBER(E5343),ISNUMBER(F5343)),IF(I5343&gt;'规则与名单'!$B$2,"是","否"),"未判定"))</x:f>
        <x:v>不适用</x:v>
      </x:c>
      <x:c r="K5343" s="2" t="str">
        <x:f>IF(J5343="是",IF(ISNUMBER(F5343),"测试日GPS","缺失"),IF(ISNUMBER(G5343),"非测试日纯氢",IF(AND(H5343="是",J5343="未判定"),IF(ISNUMBER(F5343),"测试名单无纯氢GPS","缺失"),IF(ISNUMBER(E5343),"非测试日仪表","缺失"))))</x:f>
        <x:v>非测试日纯氢</x:v>
      </x:c>
      <x:c r="L5343" s="7" t="n">
        <x:f>IF(K5343="缺失","",IF(K5343="非测试日纯氢",G5343,IF(K5343="非测试日仪表",E5343,F5343)))</x:f>
        <x:v>199.1</x:v>
      </x:c>
      <x:c r="M5343" s="2" t="n">
        <x:f>IF(K5343="缺失",1,0)</x:f>
        <x:v>0</x:v>
      </x:c>
      <x:c r="N5343" s="2" t="str">
        <x:v>车辆里程查询_20260901-20260930_1024辆_仪表里程.xlsx / H9</x:v>
      </x:c>
      <x:c r="O5343" s="2" t="str">
        <x:v>车辆里程查询_20260901-20260930_1024辆_GPS里程.xlsx / H220</x:v>
      </x:c>
      <x:c r="P5343" s="2" t="str">
        <x:v>车辆纯氢气里程查询_20260901-20260930_1024辆.xlsx / H341</x:v>
      </x:c>
    </x:row>
    <x:row r="5344" ht="22" customHeight="1">
      <x:c r="A5344" s="2" t="n">
        <x:v>214</x:v>
      </x:c>
      <x:c r="B5344" s="2" t="str">
        <x:v>粤AGP3486</x:v>
      </x:c>
      <x:c r="C5344" s="2" t="str">
        <x:v>尚建华</x:v>
      </x:c>
      <x:c r="D5344" s="8" t="d">
        <x:v>2026-09-05T00:00:00.000Z</x:v>
      </x:c>
      <x:c r="E5344" s="7" t="n">
        <x:v>115.1</x:v>
      </x:c>
      <x:c r="F5344" s="7" t="n">
        <x:v>118.3</x:v>
      </x:c>
      <x:c r="G5344" s="7" t="n">
        <x:v>107.3</x:v>
      </x:c>
      <x:c r="H5344" s="2" t="str">
        <x:v>否</x:v>
      </x:c>
      <x:c r="I5344" s="7" t="n">
        <x:f>IF(AND(ISNUMBER(E5344),ISNUMBER(F5344)),E5344-F5344,"")</x:f>
        <x:v>-3.200000000000003</x:v>
      </x:c>
      <x:c r="J5344" s="2" t="str">
        <x:f>IF(H5344="否","不适用",IF(AND(ISNUMBER(E5344),ISNUMBER(F5344)),IF(I5344&gt;'规则与名单'!$B$2,"是","否"),"未判定"))</x:f>
        <x:v>不适用</x:v>
      </x:c>
      <x:c r="K5344" s="2" t="str">
        <x:f>IF(J5344="是",IF(ISNUMBER(F5344),"测试日GPS","缺失"),IF(ISNUMBER(G5344),"非测试日纯氢",IF(AND(H5344="是",J5344="未判定"),IF(ISNUMBER(F5344),"测试名单无纯氢GPS","缺失"),IF(ISNUMBER(E5344),"非测试日仪表","缺失"))))</x:f>
        <x:v>非测试日纯氢</x:v>
      </x:c>
      <x:c r="L5344" s="7" t="n">
        <x:f>IF(K5344="缺失","",IF(K5344="非测试日纯氢",G5344,IF(K5344="非测试日仪表",E5344,F5344)))</x:f>
        <x:v>107.3</x:v>
      </x:c>
      <x:c r="M5344" s="2" t="n">
        <x:f>IF(K5344="缺失",1,0)</x:f>
        <x:v>0</x:v>
      </x:c>
      <x:c r="N5344" s="2" t="str">
        <x:v>车辆里程查询_20260901-20260930_1024辆_仪表里程.xlsx / I9</x:v>
      </x:c>
      <x:c r="O5344" s="2" t="str">
        <x:v>车辆里程查询_20260901-20260930_1024辆_GPS里程.xlsx / I220</x:v>
      </x:c>
      <x:c r="P5344" s="2" t="str">
        <x:v>车辆纯氢气里程查询_20260901-20260930_1024辆.xlsx / I341</x:v>
      </x:c>
    </x:row>
    <x:row r="5345" ht="22" customHeight="1">
      <x:c r="A5345" s="2" t="n">
        <x:v>214</x:v>
      </x:c>
      <x:c r="B5345" s="2" t="str">
        <x:v>粤AGP3486</x:v>
      </x:c>
      <x:c r="C5345" s="2" t="str">
        <x:v>尚建华</x:v>
      </x:c>
      <x:c r="D5345" s="8" t="d">
        <x:v>2026-09-06T00:00:00.000Z</x:v>
      </x:c>
      <x:c r="E5345" s="7" t="n">
        <x:v>216.5</x:v>
      </x:c>
      <x:c r="F5345" s="7" t="n">
        <x:v>221.2</x:v>
      </x:c>
      <x:c r="G5345" s="7" t="n">
        <x:v>216.3</x:v>
      </x:c>
      <x:c r="H5345" s="2" t="str">
        <x:v>否</x:v>
      </x:c>
      <x:c r="I5345" s="7" t="n">
        <x:f>IF(AND(ISNUMBER(E5345),ISNUMBER(F5345)),E5345-F5345,"")</x:f>
        <x:v>-4.699999999999989</x:v>
      </x:c>
      <x:c r="J5345" s="2" t="str">
        <x:f>IF(H5345="否","不适用",IF(AND(ISNUMBER(E5345),ISNUMBER(F5345)),IF(I5345&gt;'规则与名单'!$B$2,"是","否"),"未判定"))</x:f>
        <x:v>不适用</x:v>
      </x:c>
      <x:c r="K5345" s="2" t="str">
        <x:f>IF(J5345="是",IF(ISNUMBER(F5345),"测试日GPS","缺失"),IF(ISNUMBER(G5345),"非测试日纯氢",IF(AND(H5345="是",J5345="未判定"),IF(ISNUMBER(F5345),"测试名单无纯氢GPS","缺失"),IF(ISNUMBER(E5345),"非测试日仪表","缺失"))))</x:f>
        <x:v>非测试日纯氢</x:v>
      </x:c>
      <x:c r="L5345" s="7" t="n">
        <x:f>IF(K5345="缺失","",IF(K5345="非测试日纯氢",G5345,IF(K5345="非测试日仪表",E5345,F5345)))</x:f>
        <x:v>216.3</x:v>
      </x:c>
      <x:c r="M5345" s="2" t="n">
        <x:f>IF(K5345="缺失",1,0)</x:f>
        <x:v>0</x:v>
      </x:c>
      <x:c r="N5345" s="2" t="str">
        <x:v>车辆里程查询_20260901-20260930_1024辆_仪表里程.xlsx / J9</x:v>
      </x:c>
      <x:c r="O5345" s="2" t="str">
        <x:v>车辆里程查询_20260901-20260930_1024辆_GPS里程.xlsx / J220</x:v>
      </x:c>
      <x:c r="P5345" s="2" t="str">
        <x:v>车辆纯氢气里程查询_20260901-20260930_1024辆.xlsx / J341</x:v>
      </x:c>
    </x:row>
    <x:row r="5346" ht="22" customHeight="1">
      <x:c r="A5346" s="2" t="n">
        <x:v>214</x:v>
      </x:c>
      <x:c r="B5346" s="2" t="str">
        <x:v>粤AGP3486</x:v>
      </x:c>
      <x:c r="C5346" s="2" t="str">
        <x:v>尚建华</x:v>
      </x:c>
      <x:c r="D5346" s="8" t="d">
        <x:v>2026-09-07T00:00:00.000Z</x:v>
      </x:c>
      <x:c r="E5346" s="7" t="n">
        <x:v>158.4</x:v>
      </x:c>
      <x:c r="F5346" s="7" t="n">
        <x:v>161.4</x:v>
      </x:c>
      <x:c r="G5346" s="7" t="n">
        <x:v>147.4</x:v>
      </x:c>
      <x:c r="H5346" s="2" t="str">
        <x:v>否</x:v>
      </x:c>
      <x:c r="I5346" s="7" t="n">
        <x:f>IF(AND(ISNUMBER(E5346),ISNUMBER(F5346)),E5346-F5346,"")</x:f>
        <x:v>-3</x:v>
      </x:c>
      <x:c r="J5346" s="2" t="str">
        <x:f>IF(H5346="否","不适用",IF(AND(ISNUMBER(E5346),ISNUMBER(F5346)),IF(I5346&gt;'规则与名单'!$B$2,"是","否"),"未判定"))</x:f>
        <x:v>不适用</x:v>
      </x:c>
      <x:c r="K5346" s="2" t="str">
        <x:f>IF(J5346="是",IF(ISNUMBER(F5346),"测试日GPS","缺失"),IF(ISNUMBER(G5346),"非测试日纯氢",IF(AND(H5346="是",J5346="未判定"),IF(ISNUMBER(F5346),"测试名单无纯氢GPS","缺失"),IF(ISNUMBER(E5346),"非测试日仪表","缺失"))))</x:f>
        <x:v>非测试日纯氢</x:v>
      </x:c>
      <x:c r="L5346" s="7" t="n">
        <x:f>IF(K5346="缺失","",IF(K5346="非测试日纯氢",G5346,IF(K5346="非测试日仪表",E5346,F5346)))</x:f>
        <x:v>147.4</x:v>
      </x:c>
      <x:c r="M5346" s="2" t="n">
        <x:f>IF(K5346="缺失",1,0)</x:f>
        <x:v>0</x:v>
      </x:c>
      <x:c r="N5346" s="2" t="str">
        <x:v>车辆里程查询_20260901-20260930_1024辆_仪表里程.xlsx / K9</x:v>
      </x:c>
      <x:c r="O5346" s="2" t="str">
        <x:v>车辆里程查询_20260901-20260930_1024辆_GPS里程.xlsx / K220</x:v>
      </x:c>
      <x:c r="P5346" s="2" t="str">
        <x:v>车辆纯氢气里程查询_20260901-20260930_1024辆.xlsx / K341</x:v>
      </x:c>
    </x:row>
    <x:row r="5347" ht="22" customHeight="1">
      <x:c r="A5347" s="2" t="n">
        <x:v>214</x:v>
      </x:c>
      <x:c r="B5347" s="2" t="str">
        <x:v>粤AGP3486</x:v>
      </x:c>
      <x:c r="C5347" s="2" t="str">
        <x:v>尚建华</x:v>
      </x:c>
      <x:c r="D5347" s="8" t="d">
        <x:v>2026-09-08T00:00:00.000Z</x:v>
      </x:c>
      <x:c r="E5347" s="7" t="n">
        <x:v>224.8</x:v>
      </x:c>
      <x:c r="F5347" s="7" t="n">
        <x:v>249.6</x:v>
      </x:c>
      <x:c r="G5347" s="7" t="n">
        <x:v>225.6</x:v>
      </x:c>
      <x:c r="H5347" s="2" t="str">
        <x:v>否</x:v>
      </x:c>
      <x:c r="I5347" s="7" t="n">
        <x:f>IF(AND(ISNUMBER(E5347),ISNUMBER(F5347)),E5347-F5347,"")</x:f>
        <x:v>-24.799999999999983</x:v>
      </x:c>
      <x:c r="J5347" s="2" t="str">
        <x:f>IF(H5347="否","不适用",IF(AND(ISNUMBER(E5347),ISNUMBER(F5347)),IF(I5347&gt;'规则与名单'!$B$2,"是","否"),"未判定"))</x:f>
        <x:v>不适用</x:v>
      </x:c>
      <x:c r="K5347" s="2" t="str">
        <x:f>IF(J5347="是",IF(ISNUMBER(F5347),"测试日GPS","缺失"),IF(ISNUMBER(G5347),"非测试日纯氢",IF(AND(H5347="是",J5347="未判定"),IF(ISNUMBER(F5347),"测试名单无纯氢GPS","缺失"),IF(ISNUMBER(E5347),"非测试日仪表","缺失"))))</x:f>
        <x:v>非测试日纯氢</x:v>
      </x:c>
      <x:c r="L5347" s="7" t="n">
        <x:f>IF(K5347="缺失","",IF(K5347="非测试日纯氢",G5347,IF(K5347="非测试日仪表",E5347,F5347)))</x:f>
        <x:v>225.6</x:v>
      </x:c>
      <x:c r="M5347" s="2" t="n">
        <x:f>IF(K5347="缺失",1,0)</x:f>
        <x:v>0</x:v>
      </x:c>
      <x:c r="N5347" s="2" t="str">
        <x:v>车辆里程查询_20260901-20260930_1024辆_仪表里程.xlsx / L9</x:v>
      </x:c>
      <x:c r="O5347" s="2" t="str">
        <x:v>车辆里程查询_20260901-20260930_1024辆_GPS里程.xlsx / L220</x:v>
      </x:c>
      <x:c r="P5347" s="2" t="str">
        <x:v>车辆纯氢气里程查询_20260901-20260930_1024辆.xlsx / L341</x:v>
      </x:c>
    </x:row>
    <x:row r="5348" ht="22" customHeight="1">
      <x:c r="A5348" s="2" t="n">
        <x:v>214</x:v>
      </x:c>
      <x:c r="B5348" s="2" t="str">
        <x:v>粤AGP3486</x:v>
      </x:c>
      <x:c r="C5348" s="2" t="str">
        <x:v>尚建华</x:v>
      </x:c>
      <x:c r="D5348" s="8" t="d">
        <x:v>2026-09-09T00:00:00.000Z</x:v>
      </x:c>
      <x:c r="E5348" s="7" t="n">
        <x:v>270.2</x:v>
      </x:c>
      <x:c r="F5348" s="7" t="n">
        <x:v>257.9</x:v>
      </x:c>
      <x:c r="G5348" s="7" t="n">
        <x:v>248.9</x:v>
      </x:c>
      <x:c r="H5348" s="2" t="str">
        <x:v>否</x:v>
      </x:c>
      <x:c r="I5348" s="7" t="n">
        <x:f>IF(AND(ISNUMBER(E5348),ISNUMBER(F5348)),E5348-F5348,"")</x:f>
        <x:v>12.300000000000011</x:v>
      </x:c>
      <x:c r="J5348" s="2" t="str">
        <x:f>IF(H5348="否","不适用",IF(AND(ISNUMBER(E5348),ISNUMBER(F5348)),IF(I5348&gt;'规则与名单'!$B$2,"是","否"),"未判定"))</x:f>
        <x:v>不适用</x:v>
      </x:c>
      <x:c r="K5348" s="2" t="str">
        <x:f>IF(J5348="是",IF(ISNUMBER(F5348),"测试日GPS","缺失"),IF(ISNUMBER(G5348),"非测试日纯氢",IF(AND(H5348="是",J5348="未判定"),IF(ISNUMBER(F5348),"测试名单无纯氢GPS","缺失"),IF(ISNUMBER(E5348),"非测试日仪表","缺失"))))</x:f>
        <x:v>非测试日纯氢</x:v>
      </x:c>
      <x:c r="L5348" s="7" t="n">
        <x:f>IF(K5348="缺失","",IF(K5348="非测试日纯氢",G5348,IF(K5348="非测试日仪表",E5348,F5348)))</x:f>
        <x:v>248.9</x:v>
      </x:c>
      <x:c r="M5348" s="2" t="n">
        <x:f>IF(K5348="缺失",1,0)</x:f>
        <x:v>0</x:v>
      </x:c>
      <x:c r="N5348" s="2" t="str">
        <x:v>车辆里程查询_20260901-20260930_1024辆_仪表里程.xlsx / M9</x:v>
      </x:c>
      <x:c r="O5348" s="2" t="str">
        <x:v>车辆里程查询_20260901-20260930_1024辆_GPS里程.xlsx / M220</x:v>
      </x:c>
      <x:c r="P5348" s="2" t="str">
        <x:v>车辆纯氢气里程查询_20260901-20260930_1024辆.xlsx / M341</x:v>
      </x:c>
    </x:row>
    <x:row r="5349" ht="22" customHeight="1">
      <x:c r="A5349" s="2" t="n">
        <x:v>214</x:v>
      </x:c>
      <x:c r="B5349" s="2" t="str">
        <x:v>粤AGP3486</x:v>
      </x:c>
      <x:c r="C5349" s="2" t="str">
        <x:v>尚建华</x:v>
      </x:c>
      <x:c r="D5349" s="8" t="d">
        <x:v>2026-09-10T00:00:00.000Z</x:v>
      </x:c>
      <x:c r="E5349" s="7" t="n">
        <x:v>237</x:v>
      </x:c>
      <x:c r="F5349" s="7" t="n">
        <x:v>241.6</x:v>
      </x:c>
      <x:c r="G5349" s="7" t="n">
        <x:v>228</x:v>
      </x:c>
      <x:c r="H5349" s="2" t="str">
        <x:v>否</x:v>
      </x:c>
      <x:c r="I5349" s="7" t="n">
        <x:f>IF(AND(ISNUMBER(E5349),ISNUMBER(F5349)),E5349-F5349,"")</x:f>
        <x:v>-4.599999999999994</x:v>
      </x:c>
      <x:c r="J5349" s="2" t="str">
        <x:f>IF(H5349="否","不适用",IF(AND(ISNUMBER(E5349),ISNUMBER(F5349)),IF(I5349&gt;'规则与名单'!$B$2,"是","否"),"未判定"))</x:f>
        <x:v>不适用</x:v>
      </x:c>
      <x:c r="K5349" s="2" t="str">
        <x:f>IF(J5349="是",IF(ISNUMBER(F5349),"测试日GPS","缺失"),IF(ISNUMBER(G5349),"非测试日纯氢",IF(AND(H5349="是",J5349="未判定"),IF(ISNUMBER(F5349),"测试名单无纯氢GPS","缺失"),IF(ISNUMBER(E5349),"非测试日仪表","缺失"))))</x:f>
        <x:v>非测试日纯氢</x:v>
      </x:c>
      <x:c r="L5349" s="7" t="n">
        <x:f>IF(K5349="缺失","",IF(K5349="非测试日纯氢",G5349,IF(K5349="非测试日仪表",E5349,F5349)))</x:f>
        <x:v>228</x:v>
      </x:c>
      <x:c r="M5349" s="2" t="n">
        <x:f>IF(K5349="缺失",1,0)</x:f>
        <x:v>0</x:v>
      </x:c>
      <x:c r="N5349" s="2" t="str">
        <x:v>车辆里程查询_20260901-20260930_1024辆_仪表里程.xlsx / N9</x:v>
      </x:c>
      <x:c r="O5349" s="2" t="str">
        <x:v>车辆里程查询_20260901-20260930_1024辆_GPS里程.xlsx / N220</x:v>
      </x:c>
      <x:c r="P5349" s="2" t="str">
        <x:v>车辆纯氢气里程查询_20260901-20260930_1024辆.xlsx / N341</x:v>
      </x:c>
    </x:row>
    <x:row r="5350" ht="22" customHeight="1">
      <x:c r="A5350" s="2" t="n">
        <x:v>214</x:v>
      </x:c>
      <x:c r="B5350" s="2" t="str">
        <x:v>粤AGP3486</x:v>
      </x:c>
      <x:c r="C5350" s="2" t="str">
        <x:v>尚建华</x:v>
      </x:c>
      <x:c r="D5350" s="8" t="d">
        <x:v>2026-09-11T00:00:00.000Z</x:v>
      </x:c>
      <x:c r="E5350" s="7" t="n">
        <x:v>233.3</x:v>
      </x:c>
      <x:c r="F5350" s="7" t="n">
        <x:v>291.2</x:v>
      </x:c>
      <x:c r="G5350" s="7" t="n">
        <x:v>126.3</x:v>
      </x:c>
      <x:c r="H5350" s="2" t="str">
        <x:v>否</x:v>
      </x:c>
      <x:c r="I5350" s="7" t="n">
        <x:f>IF(AND(ISNUMBER(E5350),ISNUMBER(F5350)),E5350-F5350,"")</x:f>
        <x:v>-57.89999999999998</x:v>
      </x:c>
      <x:c r="J5350" s="2" t="str">
        <x:f>IF(H5350="否","不适用",IF(AND(ISNUMBER(E5350),ISNUMBER(F5350)),IF(I5350&gt;'规则与名单'!$B$2,"是","否"),"未判定"))</x:f>
        <x:v>不适用</x:v>
      </x:c>
      <x:c r="K5350" s="2" t="str">
        <x:f>IF(J5350="是",IF(ISNUMBER(F5350),"测试日GPS","缺失"),IF(ISNUMBER(G5350),"非测试日纯氢",IF(AND(H5350="是",J5350="未判定"),IF(ISNUMBER(F5350),"测试名单无纯氢GPS","缺失"),IF(ISNUMBER(E5350),"非测试日仪表","缺失"))))</x:f>
        <x:v>非测试日纯氢</x:v>
      </x:c>
      <x:c r="L5350" s="7" t="n">
        <x:f>IF(K5350="缺失","",IF(K5350="非测试日纯氢",G5350,IF(K5350="非测试日仪表",E5350,F5350)))</x:f>
        <x:v>126.3</x:v>
      </x:c>
      <x:c r="M5350" s="2" t="n">
        <x:f>IF(K5350="缺失",1,0)</x:f>
        <x:v>0</x:v>
      </x:c>
      <x:c r="N5350" s="2" t="str">
        <x:v>车辆里程查询_20260901-20260930_1024辆_仪表里程.xlsx / O9</x:v>
      </x:c>
      <x:c r="O5350" s="2" t="str">
        <x:v>车辆里程查询_20260901-20260930_1024辆_GPS里程.xlsx / O220</x:v>
      </x:c>
      <x:c r="P5350" s="2" t="str">
        <x:v>车辆纯氢气里程查询_20260901-20260930_1024辆.xlsx / O341</x:v>
      </x:c>
    </x:row>
    <x:row r="5351" ht="22" customHeight="1">
      <x:c r="A5351" s="2" t="n">
        <x:v>214</x:v>
      </x:c>
      <x:c r="B5351" s="2" t="str">
        <x:v>粤AGP3486</x:v>
      </x:c>
      <x:c r="C5351" s="2" t="str">
        <x:v>尚建华</x:v>
      </x:c>
      <x:c r="D5351" s="8" t="d">
        <x:v>2026-09-12T00:00:00.000Z</x:v>
      </x:c>
      <x:c r="E5351" s="7" t="n">
        <x:v>197.8</x:v>
      </x:c>
      <x:c r="F5351" s="7" t="n">
        <x:v>149.6</x:v>
      </x:c>
      <x:c r="G5351" s="7" t="n">
        <x:v>115.4</x:v>
      </x:c>
      <x:c r="H5351" s="2" t="str">
        <x:v>否</x:v>
      </x:c>
      <x:c r="I5351" s="7" t="n">
        <x:f>IF(AND(ISNUMBER(E5351),ISNUMBER(F5351)),E5351-F5351,"")</x:f>
        <x:v>48.20000000000002</x:v>
      </x:c>
      <x:c r="J5351" s="2" t="str">
        <x:f>IF(H5351="否","不适用",IF(AND(ISNUMBER(E5351),ISNUMBER(F5351)),IF(I5351&gt;'规则与名单'!$B$2,"是","否"),"未判定"))</x:f>
        <x:v>不适用</x:v>
      </x:c>
      <x:c r="K5351" s="2" t="str">
        <x:f>IF(J5351="是",IF(ISNUMBER(F5351),"测试日GPS","缺失"),IF(ISNUMBER(G5351),"非测试日纯氢",IF(AND(H5351="是",J5351="未判定"),IF(ISNUMBER(F5351),"测试名单无纯氢GPS","缺失"),IF(ISNUMBER(E5351),"非测试日仪表","缺失"))))</x:f>
        <x:v>非测试日纯氢</x:v>
      </x:c>
      <x:c r="L5351" s="7" t="n">
        <x:f>IF(K5351="缺失","",IF(K5351="非测试日纯氢",G5351,IF(K5351="非测试日仪表",E5351,F5351)))</x:f>
        <x:v>115.4</x:v>
      </x:c>
      <x:c r="M5351" s="2" t="n">
        <x:f>IF(K5351="缺失",1,0)</x:f>
        <x:v>0</x:v>
      </x:c>
      <x:c r="N5351" s="2" t="str">
        <x:v>车辆里程查询_20260901-20260930_1024辆_仪表里程.xlsx / P9</x:v>
      </x:c>
      <x:c r="O5351" s="2" t="str">
        <x:v>车辆里程查询_20260901-20260930_1024辆_GPS里程.xlsx / P220</x:v>
      </x:c>
      <x:c r="P5351" s="2" t="str">
        <x:v>车辆纯氢气里程查询_20260901-20260930_1024辆.xlsx / P341</x:v>
      </x:c>
    </x:row>
    <x:row r="5352" ht="22" customHeight="1">
      <x:c r="A5352" s="2" t="n">
        <x:v>214</x:v>
      </x:c>
      <x:c r="B5352" s="2" t="str">
        <x:v>粤AGP3486</x:v>
      </x:c>
      <x:c r="C5352" s="2" t="str">
        <x:v>尚建华</x:v>
      </x:c>
      <x:c r="D5352" s="8" t="d">
        <x:v>2026-09-13T00:00:00.000Z</x:v>
      </x:c>
      <x:c r="E5352" s="7" t="n">
        <x:v>118.2</x:v>
      </x:c>
      <x:c r="F5352" s="7" t="n">
        <x:v>119.8</x:v>
      </x:c>
      <x:c r="G5352" s="7" t="n">
        <x:v>94.4</x:v>
      </x:c>
      <x:c r="H5352" s="2" t="str">
        <x:v>否</x:v>
      </x:c>
      <x:c r="I5352" s="7" t="n">
        <x:f>IF(AND(ISNUMBER(E5352),ISNUMBER(F5352)),E5352-F5352,"")</x:f>
        <x:v>-1.5999999999999943</x:v>
      </x:c>
      <x:c r="J5352" s="2" t="str">
        <x:f>IF(H5352="否","不适用",IF(AND(ISNUMBER(E5352),ISNUMBER(F5352)),IF(I5352&gt;'规则与名单'!$B$2,"是","否"),"未判定"))</x:f>
        <x:v>不适用</x:v>
      </x:c>
      <x:c r="K5352" s="2" t="str">
        <x:f>IF(J5352="是",IF(ISNUMBER(F5352),"测试日GPS","缺失"),IF(ISNUMBER(G5352),"非测试日纯氢",IF(AND(H5352="是",J5352="未判定"),IF(ISNUMBER(F5352),"测试名单无纯氢GPS","缺失"),IF(ISNUMBER(E5352),"非测试日仪表","缺失"))))</x:f>
        <x:v>非测试日纯氢</x:v>
      </x:c>
      <x:c r="L5352" s="7" t="n">
        <x:f>IF(K5352="缺失","",IF(K5352="非测试日纯氢",G5352,IF(K5352="非测试日仪表",E5352,F5352)))</x:f>
        <x:v>94.4</x:v>
      </x:c>
      <x:c r="M5352" s="2" t="n">
        <x:f>IF(K5352="缺失",1,0)</x:f>
        <x:v>0</x:v>
      </x:c>
      <x:c r="N5352" s="2" t="str">
        <x:v>车辆里程查询_20260901-20260930_1024辆_仪表里程.xlsx / Q9</x:v>
      </x:c>
      <x:c r="O5352" s="2" t="str">
        <x:v>车辆里程查询_20260901-20260930_1024辆_GPS里程.xlsx / Q220</x:v>
      </x:c>
      <x:c r="P5352" s="2" t="str">
        <x:v>车辆纯氢气里程查询_20260901-20260930_1024辆.xlsx / Q341</x:v>
      </x:c>
    </x:row>
    <x:row r="5353" ht="22" customHeight="1">
      <x:c r="A5353" s="2" t="n">
        <x:v>214</x:v>
      </x:c>
      <x:c r="B5353" s="2" t="str">
        <x:v>粤AGP3486</x:v>
      </x:c>
      <x:c r="C5353" s="2" t="str">
        <x:v>尚建华</x:v>
      </x:c>
      <x:c r="D5353" s="8" t="d">
        <x:v>2026-09-14T00:00:00.000Z</x:v>
      </x:c>
      <x:c r="E5353" s="7" t="n">
        <x:v>224.1</x:v>
      </x:c>
      <x:c r="F5353" s="7" t="n">
        <x:v>238.9</x:v>
      </x:c>
      <x:c r="G5353" s="7" t="n">
        <x:v>198.9</x:v>
      </x:c>
      <x:c r="H5353" s="2" t="str">
        <x:v>否</x:v>
      </x:c>
      <x:c r="I5353" s="7" t="n">
        <x:f>IF(AND(ISNUMBER(E5353),ISNUMBER(F5353)),E5353-F5353,"")</x:f>
        <x:v>-14.800000000000011</x:v>
      </x:c>
      <x:c r="J5353" s="2" t="str">
        <x:f>IF(H5353="否","不适用",IF(AND(ISNUMBER(E5353),ISNUMBER(F5353)),IF(I5353&gt;'规则与名单'!$B$2,"是","否"),"未判定"))</x:f>
        <x:v>不适用</x:v>
      </x:c>
      <x:c r="K5353" s="2" t="str">
        <x:f>IF(J5353="是",IF(ISNUMBER(F5353),"测试日GPS","缺失"),IF(ISNUMBER(G5353),"非测试日纯氢",IF(AND(H5353="是",J5353="未判定"),IF(ISNUMBER(F5353),"测试名单无纯氢GPS","缺失"),IF(ISNUMBER(E5353),"非测试日仪表","缺失"))))</x:f>
        <x:v>非测试日纯氢</x:v>
      </x:c>
      <x:c r="L5353" s="7" t="n">
        <x:f>IF(K5353="缺失","",IF(K5353="非测试日纯氢",G5353,IF(K5353="非测试日仪表",E5353,F5353)))</x:f>
        <x:v>198.9</x:v>
      </x:c>
      <x:c r="M5353" s="2" t="n">
        <x:f>IF(K5353="缺失",1,0)</x:f>
        <x:v>0</x:v>
      </x:c>
      <x:c r="N5353" s="2" t="str">
        <x:v>车辆里程查询_20260901-20260930_1024辆_仪表里程.xlsx / R9</x:v>
      </x:c>
      <x:c r="O5353" s="2" t="str">
        <x:v>车辆里程查询_20260901-20260930_1024辆_GPS里程.xlsx / R220</x:v>
      </x:c>
      <x:c r="P5353" s="2" t="str">
        <x:v>车辆纯氢气里程查询_20260901-20260930_1024辆.xlsx / R341</x:v>
      </x:c>
    </x:row>
    <x:row r="5354" ht="22" customHeight="1">
      <x:c r="A5354" s="2" t="n">
        <x:v>214</x:v>
      </x:c>
      <x:c r="B5354" s="2" t="str">
        <x:v>粤AGP3486</x:v>
      </x:c>
      <x:c r="C5354" s="2" t="str">
        <x:v>尚建华</x:v>
      </x:c>
      <x:c r="D5354" s="8" t="d">
        <x:v>2026-09-15T00:00:00.000Z</x:v>
      </x:c>
      <x:c r="E5354" s="7" t="n">
        <x:v>284.9</x:v>
      </x:c>
      <x:c r="F5354" s="7" t="n">
        <x:v>279.2</x:v>
      </x:c>
      <x:c r="G5354" s="7" t="n">
        <x:v>230.9</x:v>
      </x:c>
      <x:c r="H5354" s="2" t="str">
        <x:v>否</x:v>
      </x:c>
      <x:c r="I5354" s="7" t="n">
        <x:f>IF(AND(ISNUMBER(E5354),ISNUMBER(F5354)),E5354-F5354,"")</x:f>
        <x:v>5.699999999999989</x:v>
      </x:c>
      <x:c r="J5354" s="2" t="str">
        <x:f>IF(H5354="否","不适用",IF(AND(ISNUMBER(E5354),ISNUMBER(F5354)),IF(I5354&gt;'规则与名单'!$B$2,"是","否"),"未判定"))</x:f>
        <x:v>不适用</x:v>
      </x:c>
      <x:c r="K5354" s="2" t="str">
        <x:f>IF(J5354="是",IF(ISNUMBER(F5354),"测试日GPS","缺失"),IF(ISNUMBER(G5354),"非测试日纯氢",IF(AND(H5354="是",J5354="未判定"),IF(ISNUMBER(F5354),"测试名单无纯氢GPS","缺失"),IF(ISNUMBER(E5354),"非测试日仪表","缺失"))))</x:f>
        <x:v>非测试日纯氢</x:v>
      </x:c>
      <x:c r="L5354" s="7" t="n">
        <x:f>IF(K5354="缺失","",IF(K5354="非测试日纯氢",G5354,IF(K5354="非测试日仪表",E5354,F5354)))</x:f>
        <x:v>230.9</x:v>
      </x:c>
      <x:c r="M5354" s="2" t="n">
        <x:f>IF(K5354="缺失",1,0)</x:f>
        <x:v>0</x:v>
      </x:c>
      <x:c r="N5354" s="2" t="str">
        <x:v>车辆里程查询_20260901-20260930_1024辆_仪表里程.xlsx / S9</x:v>
      </x:c>
      <x:c r="O5354" s="2" t="str">
        <x:v>车辆里程查询_20260901-20260930_1024辆_GPS里程.xlsx / S220</x:v>
      </x:c>
      <x:c r="P5354" s="2" t="str">
        <x:v>车辆纯氢气里程查询_20260901-20260930_1024辆.xlsx / S341</x:v>
      </x:c>
    </x:row>
    <x:row r="5355" ht="22" customHeight="1">
      <x:c r="A5355" s="2" t="n">
        <x:v>214</x:v>
      </x:c>
      <x:c r="B5355" s="2" t="str">
        <x:v>粤AGP3486</x:v>
      </x:c>
      <x:c r="C5355" s="2" t="str">
        <x:v>尚建华</x:v>
      </x:c>
      <x:c r="D5355" s="8" t="d">
        <x:v>2026-09-16T00:00:00.000Z</x:v>
      </x:c>
      <x:c r="E5355" s="7" t="n">
        <x:v>180.3</x:v>
      </x:c>
      <x:c r="F5355" s="7" t="n">
        <x:v>183.5</x:v>
      </x:c>
      <x:c r="G5355" s="7" t="n">
        <x:v>149.9</x:v>
      </x:c>
      <x:c r="H5355" s="2" t="str">
        <x:v>否</x:v>
      </x:c>
      <x:c r="I5355" s="7" t="n">
        <x:f>IF(AND(ISNUMBER(E5355),ISNUMBER(F5355)),E5355-F5355,"")</x:f>
        <x:v>-3.1999999999999886</x:v>
      </x:c>
      <x:c r="J5355" s="2" t="str">
        <x:f>IF(H5355="否","不适用",IF(AND(ISNUMBER(E5355),ISNUMBER(F5355)),IF(I5355&gt;'规则与名单'!$B$2,"是","否"),"未判定"))</x:f>
        <x:v>不适用</x:v>
      </x:c>
      <x:c r="K5355" s="2" t="str">
        <x:f>IF(J5355="是",IF(ISNUMBER(F5355),"测试日GPS","缺失"),IF(ISNUMBER(G5355),"非测试日纯氢",IF(AND(H5355="是",J5355="未判定"),IF(ISNUMBER(F5355),"测试名单无纯氢GPS","缺失"),IF(ISNUMBER(E5355),"非测试日仪表","缺失"))))</x:f>
        <x:v>非测试日纯氢</x:v>
      </x:c>
      <x:c r="L5355" s="7" t="n">
        <x:f>IF(K5355="缺失","",IF(K5355="非测试日纯氢",G5355,IF(K5355="非测试日仪表",E5355,F5355)))</x:f>
        <x:v>149.9</x:v>
      </x:c>
      <x:c r="M5355" s="2" t="n">
        <x:f>IF(K5355="缺失",1,0)</x:f>
        <x:v>0</x:v>
      </x:c>
      <x:c r="N5355" s="2" t="str">
        <x:v>车辆里程查询_20260901-20260930_1024辆_仪表里程.xlsx / T9</x:v>
      </x:c>
      <x:c r="O5355" s="2" t="str">
        <x:v>车辆里程查询_20260901-20260930_1024辆_GPS里程.xlsx / T220</x:v>
      </x:c>
      <x:c r="P5355" s="2" t="str">
        <x:v>车辆纯氢气里程查询_20260901-20260930_1024辆.xlsx / T341</x:v>
      </x:c>
    </x:row>
    <x:row r="5356" ht="22" customHeight="1">
      <x:c r="A5356" s="2" t="n">
        <x:v>214</x:v>
      </x:c>
      <x:c r="B5356" s="2" t="str">
        <x:v>粤AGP3486</x:v>
      </x:c>
      <x:c r="C5356" s="2" t="str">
        <x:v>尚建华</x:v>
      </x:c>
      <x:c r="D5356" s="8" t="d">
        <x:v>2026-09-17T00:00:00.000Z</x:v>
      </x:c>
      <x:c r="E5356" s="7" t="n">
        <x:v>299</x:v>
      </x:c>
      <x:c r="F5356" s="7" t="n">
        <x:v>303.1</x:v>
      </x:c>
      <x:c r="G5356" s="7" t="n">
        <x:v>273.4</x:v>
      </x:c>
      <x:c r="H5356" s="2" t="str">
        <x:v>否</x:v>
      </x:c>
      <x:c r="I5356" s="7" t="n">
        <x:f>IF(AND(ISNUMBER(E5356),ISNUMBER(F5356)),E5356-F5356,"")</x:f>
        <x:v>-4.100000000000023</x:v>
      </x:c>
      <x:c r="J5356" s="2" t="str">
        <x:f>IF(H5356="否","不适用",IF(AND(ISNUMBER(E5356),ISNUMBER(F5356)),IF(I5356&gt;'规则与名单'!$B$2,"是","否"),"未判定"))</x:f>
        <x:v>不适用</x:v>
      </x:c>
      <x:c r="K5356" s="2" t="str">
        <x:f>IF(J5356="是",IF(ISNUMBER(F5356),"测试日GPS","缺失"),IF(ISNUMBER(G5356),"非测试日纯氢",IF(AND(H5356="是",J5356="未判定"),IF(ISNUMBER(F5356),"测试名单无纯氢GPS","缺失"),IF(ISNUMBER(E5356),"非测试日仪表","缺失"))))</x:f>
        <x:v>非测试日纯氢</x:v>
      </x:c>
      <x:c r="L5356" s="7" t="n">
        <x:f>IF(K5356="缺失","",IF(K5356="非测试日纯氢",G5356,IF(K5356="非测试日仪表",E5356,F5356)))</x:f>
        <x:v>273.4</x:v>
      </x:c>
      <x:c r="M5356" s="2" t="n">
        <x:f>IF(K5356="缺失",1,0)</x:f>
        <x:v>0</x:v>
      </x:c>
      <x:c r="N5356" s="2" t="str">
        <x:v>车辆里程查询_20260901-20260930_1024辆_仪表里程.xlsx / U9</x:v>
      </x:c>
      <x:c r="O5356" s="2" t="str">
        <x:v>车辆里程查询_20260901-20260930_1024辆_GPS里程.xlsx / U220</x:v>
      </x:c>
      <x:c r="P5356" s="2" t="str">
        <x:v>车辆纯氢气里程查询_20260901-20260930_1024辆.xlsx / U341</x:v>
      </x:c>
    </x:row>
    <x:row r="5357" ht="22" customHeight="1">
      <x:c r="A5357" s="2" t="n">
        <x:v>214</x:v>
      </x:c>
      <x:c r="B5357" s="2" t="str">
        <x:v>粤AGP3486</x:v>
      </x:c>
      <x:c r="C5357" s="2" t="str">
        <x:v>尚建华</x:v>
      </x:c>
      <x:c r="D5357" s="8" t="d">
        <x:v>2026-09-18T00:00:00.000Z</x:v>
      </x:c>
      <x:c r="E5357" s="7" t="n">
        <x:v>273</x:v>
      </x:c>
      <x:c r="F5357" s="7" t="n">
        <x:v>278.2</x:v>
      </x:c>
      <x:c r="G5357" s="7" t="n">
        <x:v>185.2</x:v>
      </x:c>
      <x:c r="H5357" s="2" t="str">
        <x:v>否</x:v>
      </x:c>
      <x:c r="I5357" s="7" t="n">
        <x:f>IF(AND(ISNUMBER(E5357),ISNUMBER(F5357)),E5357-F5357,"")</x:f>
        <x:v>-5.199999999999989</x:v>
      </x:c>
      <x:c r="J5357" s="2" t="str">
        <x:f>IF(H5357="否","不适用",IF(AND(ISNUMBER(E5357),ISNUMBER(F5357)),IF(I5357&gt;'规则与名单'!$B$2,"是","否"),"未判定"))</x:f>
        <x:v>不适用</x:v>
      </x:c>
      <x:c r="K5357" s="2" t="str">
        <x:f>IF(J5357="是",IF(ISNUMBER(F5357),"测试日GPS","缺失"),IF(ISNUMBER(G5357),"非测试日纯氢",IF(AND(H5357="是",J5357="未判定"),IF(ISNUMBER(F5357),"测试名单无纯氢GPS","缺失"),IF(ISNUMBER(E5357),"非测试日仪表","缺失"))))</x:f>
        <x:v>非测试日纯氢</x:v>
      </x:c>
      <x:c r="L5357" s="7" t="n">
        <x:f>IF(K5357="缺失","",IF(K5357="非测试日纯氢",G5357,IF(K5357="非测试日仪表",E5357,F5357)))</x:f>
        <x:v>185.2</x:v>
      </x:c>
      <x:c r="M5357" s="2" t="n">
        <x:f>IF(K5357="缺失",1,0)</x:f>
        <x:v>0</x:v>
      </x:c>
      <x:c r="N5357" s="2" t="str">
        <x:v>车辆里程查询_20260901-20260930_1024辆_仪表里程.xlsx / V9</x:v>
      </x:c>
      <x:c r="O5357" s="2" t="str">
        <x:v>车辆里程查询_20260901-20260930_1024辆_GPS里程.xlsx / V220</x:v>
      </x:c>
      <x:c r="P5357" s="2" t="str">
        <x:v>车辆纯氢气里程查询_20260901-20260930_1024辆.xlsx / V341</x:v>
      </x:c>
    </x:row>
    <x:row r="5358" ht="22" customHeight="1">
      <x:c r="A5358" s="2" t="n">
        <x:v>214</x:v>
      </x:c>
      <x:c r="B5358" s="2" t="str">
        <x:v>粤AGP3486</x:v>
      </x:c>
      <x:c r="C5358" s="2" t="str">
        <x:v>尚建华</x:v>
      </x:c>
      <x:c r="D5358" s="8" t="d">
        <x:v>2026-09-19T00:00:00.000Z</x:v>
      </x:c>
      <x:c r="E5358" s="7" t="n">
        <x:v>196.8</x:v>
      </x:c>
      <x:c r="F5358" s="7" t="n">
        <x:v>202.1</x:v>
      </x:c>
      <x:c r="G5358" s="7" t="n">
        <x:v>196</x:v>
      </x:c>
      <x:c r="H5358" s="2" t="str">
        <x:v>否</x:v>
      </x:c>
      <x:c r="I5358" s="7" t="n">
        <x:f>IF(AND(ISNUMBER(E5358),ISNUMBER(F5358)),E5358-F5358,"")</x:f>
        <x:v>-5.299999999999983</x:v>
      </x:c>
      <x:c r="J5358" s="2" t="str">
        <x:f>IF(H5358="否","不适用",IF(AND(ISNUMBER(E5358),ISNUMBER(F5358)),IF(I5358&gt;'规则与名单'!$B$2,"是","否"),"未判定"))</x:f>
        <x:v>不适用</x:v>
      </x:c>
      <x:c r="K5358" s="2" t="str">
        <x:f>IF(J5358="是",IF(ISNUMBER(F5358),"测试日GPS","缺失"),IF(ISNUMBER(G5358),"非测试日纯氢",IF(AND(H5358="是",J5358="未判定"),IF(ISNUMBER(F5358),"测试名单无纯氢GPS","缺失"),IF(ISNUMBER(E5358),"非测试日仪表","缺失"))))</x:f>
        <x:v>非测试日纯氢</x:v>
      </x:c>
      <x:c r="L5358" s="7" t="n">
        <x:f>IF(K5358="缺失","",IF(K5358="非测试日纯氢",G5358,IF(K5358="非测试日仪表",E5358,F5358)))</x:f>
        <x:v>196</x:v>
      </x:c>
      <x:c r="M5358" s="2" t="n">
        <x:f>IF(K5358="缺失",1,0)</x:f>
        <x:v>0</x:v>
      </x:c>
      <x:c r="N5358" s="2" t="str">
        <x:v>车辆里程查询_20260901-20260930_1024辆_仪表里程.xlsx / W9</x:v>
      </x:c>
      <x:c r="O5358" s="2" t="str">
        <x:v>车辆里程查询_20260901-20260930_1024辆_GPS里程.xlsx / W220</x:v>
      </x:c>
      <x:c r="P5358" s="2" t="str">
        <x:v>车辆纯氢气里程查询_20260901-20260930_1024辆.xlsx / W341</x:v>
      </x:c>
    </x:row>
    <x:row r="5359" ht="22" customHeight="1">
      <x:c r="A5359" s="2" t="n">
        <x:v>214</x:v>
      </x:c>
      <x:c r="B5359" s="2" t="str">
        <x:v>粤AGP3486</x:v>
      </x:c>
      <x:c r="C5359" s="2" t="str">
        <x:v>尚建华</x:v>
      </x:c>
      <x:c r="D5359" s="8" t="d">
        <x:v>2026-09-20T00:00:00.000Z</x:v>
      </x:c>
      <x:c r="E5359" s="7" t="n">
        <x:v>36.5</x:v>
      </x:c>
      <x:c r="F5359" s="7" t="n">
        <x:v>42.1</x:v>
      </x:c>
      <x:c r="G5359" s="7" t="n">
        <x:v>35.8</x:v>
      </x:c>
      <x:c r="H5359" s="2" t="str">
        <x:v>否</x:v>
      </x:c>
      <x:c r="I5359" s="7" t="n">
        <x:f>IF(AND(ISNUMBER(E5359),ISNUMBER(F5359)),E5359-F5359,"")</x:f>
        <x:v>-5.600000000000001</x:v>
      </x:c>
      <x:c r="J5359" s="2" t="str">
        <x:f>IF(H5359="否","不适用",IF(AND(ISNUMBER(E5359),ISNUMBER(F5359)),IF(I5359&gt;'规则与名单'!$B$2,"是","否"),"未判定"))</x:f>
        <x:v>不适用</x:v>
      </x:c>
      <x:c r="K5359" s="2" t="str">
        <x:f>IF(J5359="是",IF(ISNUMBER(F5359),"测试日GPS","缺失"),IF(ISNUMBER(G5359),"非测试日纯氢",IF(AND(H5359="是",J5359="未判定"),IF(ISNUMBER(F5359),"测试名单无纯氢GPS","缺失"),IF(ISNUMBER(E5359),"非测试日仪表","缺失"))))</x:f>
        <x:v>非测试日纯氢</x:v>
      </x:c>
      <x:c r="L5359" s="7" t="n">
        <x:f>IF(K5359="缺失","",IF(K5359="非测试日纯氢",G5359,IF(K5359="非测试日仪表",E5359,F5359)))</x:f>
        <x:v>35.8</x:v>
      </x:c>
      <x:c r="M5359" s="2" t="n">
        <x:f>IF(K5359="缺失",1,0)</x:f>
        <x:v>0</x:v>
      </x:c>
      <x:c r="N5359" s="2" t="str">
        <x:v>车辆里程查询_20260901-20260930_1024辆_仪表里程.xlsx / X9</x:v>
      </x:c>
      <x:c r="O5359" s="2" t="str">
        <x:v>车辆里程查询_20260901-20260930_1024辆_GPS里程.xlsx / X220</x:v>
      </x:c>
      <x:c r="P5359" s="2" t="str">
        <x:v>车辆纯氢气里程查询_20260901-20260930_1024辆.xlsx / X341</x:v>
      </x:c>
    </x:row>
    <x:row r="5360" ht="22" customHeight="1">
      <x:c r="A5360" s="2" t="n">
        <x:v>214</x:v>
      </x:c>
      <x:c r="B5360" s="2" t="str">
        <x:v>粤AGP3486</x:v>
      </x:c>
      <x:c r="C5360" s="2" t="str">
        <x:v>尚建华</x:v>
      </x:c>
      <x:c r="D5360" s="8" t="d">
        <x:v>2026-09-21T00:00:00.000Z</x:v>
      </x:c>
      <x:c r="E5360" s="7" t="n">
        <x:v>179.4</x:v>
      </x:c>
      <x:c r="F5360" s="7" t="n">
        <x:v>178.5</x:v>
      </x:c>
      <x:c r="G5360" s="7" t="n">
        <x:v>127.9</x:v>
      </x:c>
      <x:c r="H5360" s="2" t="str">
        <x:v>否</x:v>
      </x:c>
      <x:c r="I5360" s="7" t="n">
        <x:f>IF(AND(ISNUMBER(E5360),ISNUMBER(F5360)),E5360-F5360,"")</x:f>
        <x:v>0.9000000000000057</x:v>
      </x:c>
      <x:c r="J5360" s="2" t="str">
        <x:f>IF(H5360="否","不适用",IF(AND(ISNUMBER(E5360),ISNUMBER(F5360)),IF(I5360&gt;'规则与名单'!$B$2,"是","否"),"未判定"))</x:f>
        <x:v>不适用</x:v>
      </x:c>
      <x:c r="K5360" s="2" t="str">
        <x:f>IF(J5360="是",IF(ISNUMBER(F5360),"测试日GPS","缺失"),IF(ISNUMBER(G5360),"非测试日纯氢",IF(AND(H5360="是",J5360="未判定"),IF(ISNUMBER(F5360),"测试名单无纯氢GPS","缺失"),IF(ISNUMBER(E5360),"非测试日仪表","缺失"))))</x:f>
        <x:v>非测试日纯氢</x:v>
      </x:c>
      <x:c r="L5360" s="7" t="n">
        <x:f>IF(K5360="缺失","",IF(K5360="非测试日纯氢",G5360,IF(K5360="非测试日仪表",E5360,F5360)))</x:f>
        <x:v>127.9</x:v>
      </x:c>
      <x:c r="M5360" s="2" t="n">
        <x:f>IF(K5360="缺失",1,0)</x:f>
        <x:v>0</x:v>
      </x:c>
      <x:c r="N5360" s="2" t="str">
        <x:v>车辆里程查询_20260901-20260930_1024辆_仪表里程.xlsx / Y9</x:v>
      </x:c>
      <x:c r="O5360" s="2" t="str">
        <x:v>车辆里程查询_20260901-20260930_1024辆_GPS里程.xlsx / Y220</x:v>
      </x:c>
      <x:c r="P5360" s="2" t="str">
        <x:v>车辆纯氢气里程查询_20260901-20260930_1024辆.xlsx / Y341</x:v>
      </x:c>
    </x:row>
    <x:row r="5361" ht="22" customHeight="1">
      <x:c r="A5361" s="2" t="n">
        <x:v>214</x:v>
      </x:c>
      <x:c r="B5361" s="2" t="str">
        <x:v>粤AGP3486</x:v>
      </x:c>
      <x:c r="C5361" s="2" t="str">
        <x:v>尚建华</x:v>
      </x:c>
      <x:c r="D5361" s="8" t="d">
        <x:v>2026-09-22T00:00:00.000Z</x:v>
      </x:c>
      <x:c r="E5361" s="7" t="n">
        <x:v>287.2</x:v>
      </x:c>
      <x:c r="F5361" s="7" t="n">
        <x:v>292.2</x:v>
      </x:c>
      <x:c r="G5361" s="7" t="n">
        <x:v>259.6</x:v>
      </x:c>
      <x:c r="H5361" s="2" t="str">
        <x:v>否</x:v>
      </x:c>
      <x:c r="I5361" s="7" t="n">
        <x:f>IF(AND(ISNUMBER(E5361),ISNUMBER(F5361)),E5361-F5361,"")</x:f>
        <x:v>-5</x:v>
      </x:c>
      <x:c r="J5361" s="2" t="str">
        <x:f>IF(H5361="否","不适用",IF(AND(ISNUMBER(E5361),ISNUMBER(F5361)),IF(I5361&gt;'规则与名单'!$B$2,"是","否"),"未判定"))</x:f>
        <x:v>不适用</x:v>
      </x:c>
      <x:c r="K5361" s="2" t="str">
        <x:f>IF(J5361="是",IF(ISNUMBER(F5361),"测试日GPS","缺失"),IF(ISNUMBER(G5361),"非测试日纯氢",IF(AND(H5361="是",J5361="未判定"),IF(ISNUMBER(F5361),"测试名单无纯氢GPS","缺失"),IF(ISNUMBER(E5361),"非测试日仪表","缺失"))))</x:f>
        <x:v>非测试日纯氢</x:v>
      </x:c>
      <x:c r="L5361" s="7" t="n">
        <x:f>IF(K5361="缺失","",IF(K5361="非测试日纯氢",G5361,IF(K5361="非测试日仪表",E5361,F5361)))</x:f>
        <x:v>259.6</x:v>
      </x:c>
      <x:c r="M5361" s="2" t="n">
        <x:f>IF(K5361="缺失",1,0)</x:f>
        <x:v>0</x:v>
      </x:c>
      <x:c r="N5361" s="2" t="str">
        <x:v>车辆里程查询_20260901-20260930_1024辆_仪表里程.xlsx / Z9</x:v>
      </x:c>
      <x:c r="O5361" s="2" t="str">
        <x:v>车辆里程查询_20260901-20260930_1024辆_GPS里程.xlsx / Z220</x:v>
      </x:c>
      <x:c r="P5361" s="2" t="str">
        <x:v>车辆纯氢气里程查询_20260901-20260930_1024辆.xlsx / Z341</x:v>
      </x:c>
    </x:row>
    <x:row r="5362" ht="22" customHeight="1">
      <x:c r="A5362" s="2" t="n">
        <x:v>214</x:v>
      </x:c>
      <x:c r="B5362" s="2" t="str">
        <x:v>粤AGP3486</x:v>
      </x:c>
      <x:c r="C5362" s="2" t="str">
        <x:v>尚建华</x:v>
      </x:c>
      <x:c r="D5362" s="8" t="d">
        <x:v>2026-09-23T00:00:00.000Z</x:v>
      </x:c>
      <x:c r="E5362" s="7" t="n">
        <x:v>184</x:v>
      </x:c>
      <x:c r="F5362" s="7" t="n">
        <x:v>191.4</x:v>
      </x:c>
      <x:c r="G5362" s="7" t="n">
        <x:v>155.8</x:v>
      </x:c>
      <x:c r="H5362" s="2" t="str">
        <x:v>否</x:v>
      </x:c>
      <x:c r="I5362" s="7" t="n">
        <x:f>IF(AND(ISNUMBER(E5362),ISNUMBER(F5362)),E5362-F5362,"")</x:f>
        <x:v>-7.400000000000006</x:v>
      </x:c>
      <x:c r="J5362" s="2" t="str">
        <x:f>IF(H5362="否","不适用",IF(AND(ISNUMBER(E5362),ISNUMBER(F5362)),IF(I5362&gt;'规则与名单'!$B$2,"是","否"),"未判定"))</x:f>
        <x:v>不适用</x:v>
      </x:c>
      <x:c r="K5362" s="2" t="str">
        <x:f>IF(J5362="是",IF(ISNUMBER(F5362),"测试日GPS","缺失"),IF(ISNUMBER(G5362),"非测试日纯氢",IF(AND(H5362="是",J5362="未判定"),IF(ISNUMBER(F5362),"测试名单无纯氢GPS","缺失"),IF(ISNUMBER(E5362),"非测试日仪表","缺失"))))</x:f>
        <x:v>非测试日纯氢</x:v>
      </x:c>
      <x:c r="L5362" s="7" t="n">
        <x:f>IF(K5362="缺失","",IF(K5362="非测试日纯氢",G5362,IF(K5362="非测试日仪表",E5362,F5362)))</x:f>
        <x:v>155.8</x:v>
      </x:c>
      <x:c r="M5362" s="2" t="n">
        <x:f>IF(K5362="缺失",1,0)</x:f>
        <x:v>0</x:v>
      </x:c>
      <x:c r="N5362" s="2" t="str">
        <x:v>车辆里程查询_20260901-20260930_1024辆_仪表里程.xlsx / AA9</x:v>
      </x:c>
      <x:c r="O5362" s="2" t="str">
        <x:v>车辆里程查询_20260901-20260930_1024辆_GPS里程.xlsx / AA220</x:v>
      </x:c>
      <x:c r="P5362" s="2" t="str">
        <x:v>车辆纯氢气里程查询_20260901-20260930_1024辆.xlsx / AA341</x:v>
      </x:c>
    </x:row>
    <x:row r="5363" ht="22" customHeight="1">
      <x:c r="A5363" s="2" t="n">
        <x:v>214</x:v>
      </x:c>
      <x:c r="B5363" s="2" t="str">
        <x:v>粤AGP3486</x:v>
      </x:c>
      <x:c r="C5363" s="2" t="str">
        <x:v>尚建华</x:v>
      </x:c>
      <x:c r="D5363" s="8" t="d">
        <x:v>2026-09-24T00:00:00.000Z</x:v>
      </x:c>
      <x:c r="E5363" s="7" t="n">
        <x:v>174.4</x:v>
      </x:c>
      <x:c r="F5363" s="7" t="n">
        <x:v>188.2</x:v>
      </x:c>
      <x:c r="G5363" s="7" t="n">
        <x:v>173.3</x:v>
      </x:c>
      <x:c r="H5363" s="2" t="str">
        <x:v>否</x:v>
      </x:c>
      <x:c r="I5363" s="7" t="n">
        <x:f>IF(AND(ISNUMBER(E5363),ISNUMBER(F5363)),E5363-F5363,"")</x:f>
        <x:v>-13.799999999999983</x:v>
      </x:c>
      <x:c r="J5363" s="2" t="str">
        <x:f>IF(H5363="否","不适用",IF(AND(ISNUMBER(E5363),ISNUMBER(F5363)),IF(I5363&gt;'规则与名单'!$B$2,"是","否"),"未判定"))</x:f>
        <x:v>不适用</x:v>
      </x:c>
      <x:c r="K5363" s="2" t="str">
        <x:f>IF(J5363="是",IF(ISNUMBER(F5363),"测试日GPS","缺失"),IF(ISNUMBER(G5363),"非测试日纯氢",IF(AND(H5363="是",J5363="未判定"),IF(ISNUMBER(F5363),"测试名单无纯氢GPS","缺失"),IF(ISNUMBER(E5363),"非测试日仪表","缺失"))))</x:f>
        <x:v>非测试日纯氢</x:v>
      </x:c>
      <x:c r="L5363" s="7" t="n">
        <x:f>IF(K5363="缺失","",IF(K5363="非测试日纯氢",G5363,IF(K5363="非测试日仪表",E5363,F5363)))</x:f>
        <x:v>173.3</x:v>
      </x:c>
      <x:c r="M5363" s="2" t="n">
        <x:f>IF(K5363="缺失",1,0)</x:f>
        <x:v>0</x:v>
      </x:c>
      <x:c r="N5363" s="2" t="str">
        <x:v>车辆里程查询_20260901-20260930_1024辆_仪表里程.xlsx / AB9</x:v>
      </x:c>
      <x:c r="O5363" s="2" t="str">
        <x:v>车辆里程查询_20260901-20260930_1024辆_GPS里程.xlsx / AB220</x:v>
      </x:c>
      <x:c r="P5363" s="2" t="str">
        <x:v>车辆纯氢气里程查询_20260901-20260930_1024辆.xlsx / AB341</x:v>
      </x:c>
    </x:row>
    <x:row r="5364" ht="22" customHeight="1">
      <x:c r="A5364" s="2" t="n">
        <x:v>214</x:v>
      </x:c>
      <x:c r="B5364" s="2" t="str">
        <x:v>粤AGP3486</x:v>
      </x:c>
      <x:c r="C5364" s="2" t="str">
        <x:v>尚建华</x:v>
      </x:c>
      <x:c r="D5364" s="8" t="d">
        <x:v>2026-09-25T00:00:00.000Z</x:v>
      </x:c>
      <x:c r="E5364" s="7" t="n">
        <x:v>191.1</x:v>
      </x:c>
      <x:c r="F5364" s="7" t="n">
        <x:v>194.1</x:v>
      </x:c>
      <x:c r="G5364" s="7" t="n">
        <x:v>190</x:v>
      </x:c>
      <x:c r="H5364" s="2" t="str">
        <x:v>否</x:v>
      </x:c>
      <x:c r="I5364" s="7" t="n">
        <x:f>IF(AND(ISNUMBER(E5364),ISNUMBER(F5364)),E5364-F5364,"")</x:f>
        <x:v>-3</x:v>
      </x:c>
      <x:c r="J5364" s="2" t="str">
        <x:f>IF(H5364="否","不适用",IF(AND(ISNUMBER(E5364),ISNUMBER(F5364)),IF(I5364&gt;'规则与名单'!$B$2,"是","否"),"未判定"))</x:f>
        <x:v>不适用</x:v>
      </x:c>
      <x:c r="K5364" s="2" t="str">
        <x:f>IF(J5364="是",IF(ISNUMBER(F5364),"测试日GPS","缺失"),IF(ISNUMBER(G5364),"非测试日纯氢",IF(AND(H5364="是",J5364="未判定"),IF(ISNUMBER(F5364),"测试名单无纯氢GPS","缺失"),IF(ISNUMBER(E5364),"非测试日仪表","缺失"))))</x:f>
        <x:v>非测试日纯氢</x:v>
      </x:c>
      <x:c r="L5364" s="7" t="n">
        <x:f>IF(K5364="缺失","",IF(K5364="非测试日纯氢",G5364,IF(K5364="非测试日仪表",E5364,F5364)))</x:f>
        <x:v>190</x:v>
      </x:c>
      <x:c r="M5364" s="2" t="n">
        <x:f>IF(K5364="缺失",1,0)</x:f>
        <x:v>0</x:v>
      </x:c>
      <x:c r="N5364" s="2" t="str">
        <x:v>车辆里程查询_20260901-20260930_1024辆_仪表里程.xlsx / AC9</x:v>
      </x:c>
      <x:c r="O5364" s="2" t="str">
        <x:v>车辆里程查询_20260901-20260930_1024辆_GPS里程.xlsx / AC220</x:v>
      </x:c>
      <x:c r="P5364" s="2" t="str">
        <x:v>车辆纯氢气里程查询_20260901-20260930_1024辆.xlsx / AC341</x:v>
      </x:c>
    </x:row>
    <x:row r="5365" ht="22" customHeight="1">
      <x:c r="A5365" s="2" t="n">
        <x:v>214</x:v>
      </x:c>
      <x:c r="B5365" s="2" t="str">
        <x:v>粤AGP3486</x:v>
      </x:c>
      <x:c r="C5365" s="2" t="str">
        <x:v>尚建华</x:v>
      </x:c>
      <x:c r="D5365" s="8" t="d">
        <x:v>2026-09-26T00:00:00.000Z</x:v>
      </x:c>
      <x:c r="E5365" s="7" t="n">
        <x:v>119.7</x:v>
      </x:c>
      <x:c r="F5365" s="7" t="n">
        <x:v>123.4</x:v>
      </x:c>
      <x:c r="G5365" s="7" t="n">
        <x:v>81.5</x:v>
      </x:c>
      <x:c r="H5365" s="2" t="str">
        <x:v>否</x:v>
      </x:c>
      <x:c r="I5365" s="7" t="n">
        <x:f>IF(AND(ISNUMBER(E5365),ISNUMBER(F5365)),E5365-F5365,"")</x:f>
        <x:v>-3.700000000000003</x:v>
      </x:c>
      <x:c r="J5365" s="2" t="str">
        <x:f>IF(H5365="否","不适用",IF(AND(ISNUMBER(E5365),ISNUMBER(F5365)),IF(I5365&gt;'规则与名单'!$B$2,"是","否"),"未判定"))</x:f>
        <x:v>不适用</x:v>
      </x:c>
      <x:c r="K5365" s="2" t="str">
        <x:f>IF(J5365="是",IF(ISNUMBER(F5365),"测试日GPS","缺失"),IF(ISNUMBER(G5365),"非测试日纯氢",IF(AND(H5365="是",J5365="未判定"),IF(ISNUMBER(F5365),"测试名单无纯氢GPS","缺失"),IF(ISNUMBER(E5365),"非测试日仪表","缺失"))))</x:f>
        <x:v>非测试日纯氢</x:v>
      </x:c>
      <x:c r="L5365" s="7" t="n">
        <x:f>IF(K5365="缺失","",IF(K5365="非测试日纯氢",G5365,IF(K5365="非测试日仪表",E5365,F5365)))</x:f>
        <x:v>81.5</x:v>
      </x:c>
      <x:c r="M5365" s="2" t="n">
        <x:f>IF(K5365="缺失",1,0)</x:f>
        <x:v>0</x:v>
      </x:c>
      <x:c r="N5365" s="2" t="str">
        <x:v>车辆里程查询_20260901-20260930_1024辆_仪表里程.xlsx / AD9</x:v>
      </x:c>
      <x:c r="O5365" s="2" t="str">
        <x:v>车辆里程查询_20260901-20260930_1024辆_GPS里程.xlsx / AD220</x:v>
      </x:c>
      <x:c r="P5365" s="2" t="str">
        <x:v>车辆纯氢气里程查询_20260901-20260930_1024辆.xlsx / AD341</x:v>
      </x:c>
    </x:row>
    <x:row r="5366" ht="22" customHeight="1">
      <x:c r="A5366" s="2" t="n">
        <x:v>214</x:v>
      </x:c>
      <x:c r="B5366" s="2" t="str">
        <x:v>粤AGP3486</x:v>
      </x:c>
      <x:c r="C5366" s="2" t="str">
        <x:v>尚建华</x:v>
      </x:c>
      <x:c r="D5366" s="8" t="d">
        <x:v>2026-09-27T00:00:00.000Z</x:v>
      </x:c>
      <x:c r="E5366" s="7" t="n">
        <x:v>93.1</x:v>
      </x:c>
      <x:c r="F5366" s="7" t="n">
        <x:v>94.5</x:v>
      </x:c>
      <x:c r="G5366" s="7" t="n">
        <x:v>92.9</x:v>
      </x:c>
      <x:c r="H5366" s="2" t="str">
        <x:v>否</x:v>
      </x:c>
      <x:c r="I5366" s="7" t="n">
        <x:f>IF(AND(ISNUMBER(E5366),ISNUMBER(F5366)),E5366-F5366,"")</x:f>
        <x:v>-1.4000000000000057</x:v>
      </x:c>
      <x:c r="J5366" s="2" t="str">
        <x:f>IF(H5366="否","不适用",IF(AND(ISNUMBER(E5366),ISNUMBER(F5366)),IF(I5366&gt;'规则与名单'!$B$2,"是","否"),"未判定"))</x:f>
        <x:v>不适用</x:v>
      </x:c>
      <x:c r="K5366" s="2" t="str">
        <x:f>IF(J5366="是",IF(ISNUMBER(F5366),"测试日GPS","缺失"),IF(ISNUMBER(G5366),"非测试日纯氢",IF(AND(H5366="是",J5366="未判定"),IF(ISNUMBER(F5366),"测试名单无纯氢GPS","缺失"),IF(ISNUMBER(E5366),"非测试日仪表","缺失"))))</x:f>
        <x:v>非测试日纯氢</x:v>
      </x:c>
      <x:c r="L5366" s="7" t="n">
        <x:f>IF(K5366="缺失","",IF(K5366="非测试日纯氢",G5366,IF(K5366="非测试日仪表",E5366,F5366)))</x:f>
        <x:v>92.9</x:v>
      </x:c>
      <x:c r="M5366" s="2" t="n">
        <x:f>IF(K5366="缺失",1,0)</x:f>
        <x:v>0</x:v>
      </x:c>
      <x:c r="N5366" s="2" t="str">
        <x:v>车辆里程查询_20260901-20260930_1024辆_仪表里程.xlsx / AE9</x:v>
      </x:c>
      <x:c r="O5366" s="2" t="str">
        <x:v>车辆里程查询_20260901-20260930_1024辆_GPS里程.xlsx / AE220</x:v>
      </x:c>
      <x:c r="P5366" s="2" t="str">
        <x:v>车辆纯氢气里程查询_20260901-20260930_1024辆.xlsx / AE341</x:v>
      </x:c>
    </x:row>
    <x:row r="5367" ht="22" customHeight="1">
      <x:c r="A5367" s="2" t="n">
        <x:v>214</x:v>
      </x:c>
      <x:c r="B5367" s="2" t="str">
        <x:v>粤AGP3486</x:v>
      </x:c>
      <x:c r="C5367" s="2" t="str">
        <x:v>尚建华</x:v>
      </x:c>
      <x:c r="D5367" s="8" t="d">
        <x:v>2026-09-28T00:00:00.000Z</x:v>
      </x:c>
      <x:c r="E5367" s="7" t="n">
        <x:v>257</x:v>
      </x:c>
      <x:c r="F5367" s="7" t="n">
        <x:v>261.2</x:v>
      </x:c>
      <x:c r="G5367" s="7" t="n">
        <x:v>250.8</x:v>
      </x:c>
      <x:c r="H5367" s="2" t="str">
        <x:v>否</x:v>
      </x:c>
      <x:c r="I5367" s="7" t="n">
        <x:f>IF(AND(ISNUMBER(E5367),ISNUMBER(F5367)),E5367-F5367,"")</x:f>
        <x:v>-4.199999999999989</x:v>
      </x:c>
      <x:c r="J5367" s="2" t="str">
        <x:f>IF(H5367="否","不适用",IF(AND(ISNUMBER(E5367),ISNUMBER(F5367)),IF(I5367&gt;'规则与名单'!$B$2,"是","否"),"未判定"))</x:f>
        <x:v>不适用</x:v>
      </x:c>
      <x:c r="K5367" s="2" t="str">
        <x:f>IF(J5367="是",IF(ISNUMBER(F5367),"测试日GPS","缺失"),IF(ISNUMBER(G5367),"非测试日纯氢",IF(AND(H5367="是",J5367="未判定"),IF(ISNUMBER(F5367),"测试名单无纯氢GPS","缺失"),IF(ISNUMBER(E5367),"非测试日仪表","缺失"))))</x:f>
        <x:v>非测试日纯氢</x:v>
      </x:c>
      <x:c r="L5367" s="7" t="n">
        <x:f>IF(K5367="缺失","",IF(K5367="非测试日纯氢",G5367,IF(K5367="非测试日仪表",E5367,F5367)))</x:f>
        <x:v>250.8</x:v>
      </x:c>
      <x:c r="M5367" s="2" t="n">
        <x:f>IF(K5367="缺失",1,0)</x:f>
        <x:v>0</x:v>
      </x:c>
      <x:c r="N5367" s="2" t="str">
        <x:v>车辆里程查询_20260901-20260930_1024辆_仪表里程.xlsx / AF9</x:v>
      </x:c>
      <x:c r="O5367" s="2" t="str">
        <x:v>车辆里程查询_20260901-20260930_1024辆_GPS里程.xlsx / AF220</x:v>
      </x:c>
      <x:c r="P5367" s="2" t="str">
        <x:v>车辆纯氢气里程查询_20260901-20260930_1024辆.xlsx / AF341</x:v>
      </x:c>
    </x:row>
    <x:row r="5368" ht="22" customHeight="1">
      <x:c r="A5368" s="2" t="n">
        <x:v>214</x:v>
      </x:c>
      <x:c r="B5368" s="2" t="str">
        <x:v>粤AGP3486</x:v>
      </x:c>
      <x:c r="C5368" s="2" t="str">
        <x:v>尚建华</x:v>
      </x:c>
      <x:c r="D5368" s="8" t="d">
        <x:v>2026-09-29T00:00:00.000Z</x:v>
      </x:c>
      <x:c r="E5368" s="7" t="n">
        <x:v>334.7</x:v>
      </x:c>
      <x:c r="F5368" s="7" t="n">
        <x:v>338.3</x:v>
      </x:c>
      <x:c r="G5368" s="7" t="n">
        <x:v>334.4</x:v>
      </x:c>
      <x:c r="H5368" s="2" t="str">
        <x:v>否</x:v>
      </x:c>
      <x:c r="I5368" s="7" t="n">
        <x:f>IF(AND(ISNUMBER(E5368),ISNUMBER(F5368)),E5368-F5368,"")</x:f>
        <x:v>-3.6000000000000227</x:v>
      </x:c>
      <x:c r="J5368" s="2" t="str">
        <x:f>IF(H5368="否","不适用",IF(AND(ISNUMBER(E5368),ISNUMBER(F5368)),IF(I5368&gt;'规则与名单'!$B$2,"是","否"),"未判定"))</x:f>
        <x:v>不适用</x:v>
      </x:c>
      <x:c r="K5368" s="2" t="str">
        <x:f>IF(J5368="是",IF(ISNUMBER(F5368),"测试日GPS","缺失"),IF(ISNUMBER(G5368),"非测试日纯氢",IF(AND(H5368="是",J5368="未判定"),IF(ISNUMBER(F5368),"测试名单无纯氢GPS","缺失"),IF(ISNUMBER(E5368),"非测试日仪表","缺失"))))</x:f>
        <x:v>非测试日纯氢</x:v>
      </x:c>
      <x:c r="L5368" s="7" t="n">
        <x:f>IF(K5368="缺失","",IF(K5368="非测试日纯氢",G5368,IF(K5368="非测试日仪表",E5368,F5368)))</x:f>
        <x:v>334.4</x:v>
      </x:c>
      <x:c r="M5368" s="2" t="n">
        <x:f>IF(K5368="缺失",1,0)</x:f>
        <x:v>0</x:v>
      </x:c>
      <x:c r="N5368" s="2" t="str">
        <x:v>车辆里程查询_20260901-20260930_1024辆_仪表里程.xlsx / AG9</x:v>
      </x:c>
      <x:c r="O5368" s="2" t="str">
        <x:v>车辆里程查询_20260901-20260930_1024辆_GPS里程.xlsx / AG220</x:v>
      </x:c>
      <x:c r="P5368" s="2" t="str">
        <x:v>车辆纯氢气里程查询_20260901-20260930_1024辆.xlsx / AG341</x:v>
      </x:c>
    </x:row>
    <x:row r="5369" ht="22" customHeight="1">
      <x:c r="A5369" s="2" t="n">
        <x:v>214</x:v>
      </x:c>
      <x:c r="B5369" s="2" t="str">
        <x:v>粤AGP3486</x:v>
      </x:c>
      <x:c r="C5369" s="2" t="str">
        <x:v>尚建华</x:v>
      </x:c>
      <x:c r="D5369" s="8" t="d">
        <x:v>2026-09-30T00:00:00.000Z</x:v>
      </x:c>
      <x:c r="E5369" s="7" t="n">
        <x:v>156.1</x:v>
      </x:c>
      <x:c r="F5369" s="7" t="n">
        <x:v>158.7</x:v>
      </x:c>
      <x:c r="G5369" s="7" t="n">
        <x:v>155.9</x:v>
      </x:c>
      <x:c r="H5369" s="2" t="str">
        <x:v>否</x:v>
      </x:c>
      <x:c r="I5369" s="7" t="n">
        <x:f>IF(AND(ISNUMBER(E5369),ISNUMBER(F5369)),E5369-F5369,"")</x:f>
        <x:v>-2.5999999999999943</x:v>
      </x:c>
      <x:c r="J5369" s="2" t="str">
        <x:f>IF(H5369="否","不适用",IF(AND(ISNUMBER(E5369),ISNUMBER(F5369)),IF(I5369&gt;'规则与名单'!$B$2,"是","否"),"未判定"))</x:f>
        <x:v>不适用</x:v>
      </x:c>
      <x:c r="K5369" s="2" t="str">
        <x:f>IF(J5369="是",IF(ISNUMBER(F5369),"测试日GPS","缺失"),IF(ISNUMBER(G5369),"非测试日纯氢",IF(AND(H5369="是",J5369="未判定"),IF(ISNUMBER(F5369),"测试名单无纯氢GPS","缺失"),IF(ISNUMBER(E5369),"非测试日仪表","缺失"))))</x:f>
        <x:v>非测试日纯氢</x:v>
      </x:c>
      <x:c r="L5369" s="7" t="n">
        <x:f>IF(K5369="缺失","",IF(K5369="非测试日纯氢",G5369,IF(K5369="非测试日仪表",E5369,F5369)))</x:f>
        <x:v>155.9</x:v>
      </x:c>
      <x:c r="M5369" s="2" t="n">
        <x:f>IF(K5369="缺失",1,0)</x:f>
        <x:v>0</x:v>
      </x:c>
      <x:c r="N5369" s="2" t="str">
        <x:v>车辆里程查询_20260901-20260930_1024辆_仪表里程.xlsx / AH9</x:v>
      </x:c>
      <x:c r="O5369" s="2" t="str">
        <x:v>车辆里程查询_20260901-20260930_1024辆_GPS里程.xlsx / AH220</x:v>
      </x:c>
      <x:c r="P5369" s="2" t="str">
        <x:v>车辆纯氢气里程查询_20260901-20260930_1024辆.xlsx / AH341</x:v>
      </x:c>
    </x:row>
    <x:row r="5370" ht="22" customHeight="1">
      <x:c r="A5370" s="2" t="n">
        <x:v>215</x:v>
      </x:c>
      <x:c r="B5370" s="2" t="str">
        <x:v>粤AGP3612</x:v>
      </x:c>
      <x:c r="C5370" s="2" t="str">
        <x:v>尚建华</x:v>
      </x:c>
      <x:c r="D5370" s="8" t="d">
        <x:v>2026-09-01T00:00:00.000Z</x:v>
      </x:c>
      <x:c r="E5370" s="7" t="n">
        <x:v>38.7</x:v>
      </x:c>
      <x:c r="F5370" s="7" t="n">
        <x:v>27.5</x:v>
      </x:c>
      <x:c r="G5370" s="7" t="n">
        <x:v>24.9</x:v>
      </x:c>
      <x:c r="H5370" s="2" t="str">
        <x:v>否</x:v>
      </x:c>
      <x:c r="I5370" s="7" t="n">
        <x:f>IF(AND(ISNUMBER(E5370),ISNUMBER(F5370)),E5370-F5370,"")</x:f>
        <x:v>11.200000000000003</x:v>
      </x:c>
      <x:c r="J5370" s="2" t="str">
        <x:f>IF(H5370="否","不适用",IF(AND(ISNUMBER(E5370),ISNUMBER(F5370)),IF(I5370&gt;'规则与名单'!$B$2,"是","否"),"未判定"))</x:f>
        <x:v>不适用</x:v>
      </x:c>
      <x:c r="K5370" s="2" t="str">
        <x:f>IF(J5370="是",IF(ISNUMBER(F5370),"测试日GPS","缺失"),IF(ISNUMBER(G5370),"非测试日纯氢",IF(AND(H5370="是",J5370="未判定"),IF(ISNUMBER(F5370),"测试名单无纯氢GPS","缺失"),IF(ISNUMBER(E5370),"非测试日仪表","缺失"))))</x:f>
        <x:v>非测试日纯氢</x:v>
      </x:c>
      <x:c r="L5370" s="7" t="n">
        <x:f>IF(K5370="缺失","",IF(K5370="非测试日纯氢",G5370,IF(K5370="非测试日仪表",E5370,F5370)))</x:f>
        <x:v>24.9</x:v>
      </x:c>
      <x:c r="M5370" s="2" t="n">
        <x:f>IF(K5370="缺失",1,0)</x:f>
        <x:v>0</x:v>
      </x:c>
      <x:c r="N5370" s="2" t="str">
        <x:v>车辆里程查询_20260901-20260930_1024辆_仪表里程.xlsx / E670</x:v>
      </x:c>
      <x:c r="O5370" s="2" t="str">
        <x:v>车辆里程查询_20260901-20260930_1024辆_GPS里程.xlsx / E670</x:v>
      </x:c>
      <x:c r="P5370" s="2" t="str">
        <x:v>车辆纯氢气里程查询_20260901-20260930_1024辆.xlsx / E581</x:v>
      </x:c>
    </x:row>
    <x:row r="5371" ht="22" customHeight="1">
      <x:c r="A5371" s="2" t="n">
        <x:v>215</x:v>
      </x:c>
      <x:c r="B5371" s="2" t="str">
        <x:v>粤AGP3612</x:v>
      </x:c>
      <x:c r="C5371" s="2" t="str">
        <x:v>尚建华</x:v>
      </x:c>
      <x:c r="D5371" s="8" t="d">
        <x:v>2026-09-02T00:00:00.000Z</x:v>
      </x:c>
      <x:c r="E5371" s="7" t="n">
        <x:v>206.8</x:v>
      </x:c>
      <x:c r="F5371" s="7" t="n">
        <x:v>207.5</x:v>
      </x:c>
      <x:c r="G5371" s="7" t="n">
        <x:v>206.1</x:v>
      </x:c>
      <x:c r="H5371" s="2" t="str">
        <x:v>否</x:v>
      </x:c>
      <x:c r="I5371" s="7" t="n">
        <x:f>IF(AND(ISNUMBER(E5371),ISNUMBER(F5371)),E5371-F5371,"")</x:f>
        <x:v>-0.6999999999999886</x:v>
      </x:c>
      <x:c r="J5371" s="2" t="str">
        <x:f>IF(H5371="否","不适用",IF(AND(ISNUMBER(E5371),ISNUMBER(F5371)),IF(I5371&gt;'规则与名单'!$B$2,"是","否"),"未判定"))</x:f>
        <x:v>不适用</x:v>
      </x:c>
      <x:c r="K5371" s="2" t="str">
        <x:f>IF(J5371="是",IF(ISNUMBER(F5371),"测试日GPS","缺失"),IF(ISNUMBER(G5371),"非测试日纯氢",IF(AND(H5371="是",J5371="未判定"),IF(ISNUMBER(F5371),"测试名单无纯氢GPS","缺失"),IF(ISNUMBER(E5371),"非测试日仪表","缺失"))))</x:f>
        <x:v>非测试日纯氢</x:v>
      </x:c>
      <x:c r="L5371" s="7" t="n">
        <x:f>IF(K5371="缺失","",IF(K5371="非测试日纯氢",G5371,IF(K5371="非测试日仪表",E5371,F5371)))</x:f>
        <x:v>206.1</x:v>
      </x:c>
      <x:c r="M5371" s="2" t="n">
        <x:f>IF(K5371="缺失",1,0)</x:f>
        <x:v>0</x:v>
      </x:c>
      <x:c r="N5371" s="2" t="str">
        <x:v>车辆里程查询_20260901-20260930_1024辆_仪表里程.xlsx / F670</x:v>
      </x:c>
      <x:c r="O5371" s="2" t="str">
        <x:v>车辆里程查询_20260901-20260930_1024辆_GPS里程.xlsx / F670</x:v>
      </x:c>
      <x:c r="P5371" s="2" t="str">
        <x:v>车辆纯氢气里程查询_20260901-20260930_1024辆.xlsx / F581</x:v>
      </x:c>
    </x:row>
    <x:row r="5372" ht="22" customHeight="1">
      <x:c r="A5372" s="2" t="n">
        <x:v>215</x:v>
      </x:c>
      <x:c r="B5372" s="2" t="str">
        <x:v>粤AGP3612</x:v>
      </x:c>
      <x:c r="C5372" s="2" t="str">
        <x:v>尚建华</x:v>
      </x:c>
      <x:c r="D5372" s="8" t="d">
        <x:v>2026-09-03T00:00:00.000Z</x:v>
      </x:c>
      <x:c r="E5372" s="7"/>
      <x:c r="F5372" s="7" t="n">
        <x:v>0</x:v>
      </x:c>
      <x:c r="G5372" s="7"/>
      <x:c r="H5372" s="2" t="str">
        <x:v>否</x:v>
      </x:c>
      <x:c r="I5372" s="7" t="str">
        <x:f>IF(AND(ISNUMBER(E5372),ISNUMBER(F5372)),E5372-F5372,"")</x:f>
      </x:c>
      <x:c r="J5372" s="2" t="str">
        <x:f>IF(H5372="否","不适用",IF(AND(ISNUMBER(E5372),ISNUMBER(F5372)),IF(I5372&gt;'规则与名单'!$B$2,"是","否"),"未判定"))</x:f>
        <x:v>不适用</x:v>
      </x:c>
      <x:c r="K5372" s="2" t="str">
        <x:f>IF(J5372="是",IF(ISNUMBER(F5372),"测试日GPS","缺失"),IF(ISNUMBER(G5372),"非测试日纯氢",IF(AND(H5372="是",J5372="未判定"),IF(ISNUMBER(F5372),"测试名单无纯氢GPS","缺失"),IF(ISNUMBER(E5372),"非测试日仪表","缺失"))))</x:f>
        <x:v>缺失</x:v>
      </x:c>
      <x:c r="L5372" s="7" t="str">
        <x:f>IF(K5372="缺失","",IF(K5372="非测试日纯氢",G5372,IF(K5372="非测试日仪表",E5372,F5372)))</x:f>
      </x:c>
      <x:c r="M5372" s="2" t="n">
        <x:f>IF(K5372="缺失",1,0)</x:f>
        <x:v>1</x:v>
      </x:c>
      <x:c r="N5372" s="2" t="str">
        <x:v>车辆里程查询_20260901-20260930_1024辆_仪表里程.xlsx / G670</x:v>
      </x:c>
      <x:c r="O5372" s="2" t="str">
        <x:v>车辆里程查询_20260901-20260930_1024辆_GPS里程.xlsx / G670</x:v>
      </x:c>
      <x:c r="P5372" s="2" t="str">
        <x:v>车辆纯氢气里程查询_20260901-20260930_1024辆.xlsx / G581</x:v>
      </x:c>
    </x:row>
    <x:row r="5373" ht="22" customHeight="1">
      <x:c r="A5373" s="2" t="n">
        <x:v>215</x:v>
      </x:c>
      <x:c r="B5373" s="2" t="str">
        <x:v>粤AGP3612</x:v>
      </x:c>
      <x:c r="C5373" s="2" t="str">
        <x:v>尚建华</x:v>
      </x:c>
      <x:c r="D5373" s="8" t="d">
        <x:v>2026-09-04T00:00:00.000Z</x:v>
      </x:c>
      <x:c r="E5373" s="7" t="n">
        <x:v>328.2</x:v>
      </x:c>
      <x:c r="F5373" s="7" t="n">
        <x:v>327.6</x:v>
      </x:c>
      <x:c r="G5373" s="7" t="n">
        <x:v>252.4</x:v>
      </x:c>
      <x:c r="H5373" s="2" t="str">
        <x:v>否</x:v>
      </x:c>
      <x:c r="I5373" s="7" t="n">
        <x:f>IF(AND(ISNUMBER(E5373),ISNUMBER(F5373)),E5373-F5373,"")</x:f>
        <x:v>0.5999999999999659</x:v>
      </x:c>
      <x:c r="J5373" s="2" t="str">
        <x:f>IF(H5373="否","不适用",IF(AND(ISNUMBER(E5373),ISNUMBER(F5373)),IF(I5373&gt;'规则与名单'!$B$2,"是","否"),"未判定"))</x:f>
        <x:v>不适用</x:v>
      </x:c>
      <x:c r="K5373" s="2" t="str">
        <x:f>IF(J5373="是",IF(ISNUMBER(F5373),"测试日GPS","缺失"),IF(ISNUMBER(G5373),"非测试日纯氢",IF(AND(H5373="是",J5373="未判定"),IF(ISNUMBER(F5373),"测试名单无纯氢GPS","缺失"),IF(ISNUMBER(E5373),"非测试日仪表","缺失"))))</x:f>
        <x:v>非测试日纯氢</x:v>
      </x:c>
      <x:c r="L5373" s="7" t="n">
        <x:f>IF(K5373="缺失","",IF(K5373="非测试日纯氢",G5373,IF(K5373="非测试日仪表",E5373,F5373)))</x:f>
        <x:v>252.4</x:v>
      </x:c>
      <x:c r="M5373" s="2" t="n">
        <x:f>IF(K5373="缺失",1,0)</x:f>
        <x:v>0</x:v>
      </x:c>
      <x:c r="N5373" s="2" t="str">
        <x:v>车辆里程查询_20260901-20260930_1024辆_仪表里程.xlsx / H670</x:v>
      </x:c>
      <x:c r="O5373" s="2" t="str">
        <x:v>车辆里程查询_20260901-20260930_1024辆_GPS里程.xlsx / H670</x:v>
      </x:c>
      <x:c r="P5373" s="2" t="str">
        <x:v>车辆纯氢气里程查询_20260901-20260930_1024辆.xlsx / H581</x:v>
      </x:c>
    </x:row>
    <x:row r="5374" ht="22" customHeight="1">
      <x:c r="A5374" s="2" t="n">
        <x:v>215</x:v>
      </x:c>
      <x:c r="B5374" s="2" t="str">
        <x:v>粤AGP3612</x:v>
      </x:c>
      <x:c r="C5374" s="2" t="str">
        <x:v>尚建华</x:v>
      </x:c>
      <x:c r="D5374" s="8" t="d">
        <x:v>2026-09-05T00:00:00.000Z</x:v>
      </x:c>
      <x:c r="E5374" s="7" t="n">
        <x:v>155.6</x:v>
      </x:c>
      <x:c r="F5374" s="7" t="n">
        <x:v>157.1</x:v>
      </x:c>
      <x:c r="G5374" s="7" t="n">
        <x:v>134.7</x:v>
      </x:c>
      <x:c r="H5374" s="2" t="str">
        <x:v>否</x:v>
      </x:c>
      <x:c r="I5374" s="7" t="n">
        <x:f>IF(AND(ISNUMBER(E5374),ISNUMBER(F5374)),E5374-F5374,"")</x:f>
        <x:v>-1.5</x:v>
      </x:c>
      <x:c r="J5374" s="2" t="str">
        <x:f>IF(H5374="否","不适用",IF(AND(ISNUMBER(E5374),ISNUMBER(F5374)),IF(I5374&gt;'规则与名单'!$B$2,"是","否"),"未判定"))</x:f>
        <x:v>不适用</x:v>
      </x:c>
      <x:c r="K5374" s="2" t="str">
        <x:f>IF(J5374="是",IF(ISNUMBER(F5374),"测试日GPS","缺失"),IF(ISNUMBER(G5374),"非测试日纯氢",IF(AND(H5374="是",J5374="未判定"),IF(ISNUMBER(F5374),"测试名单无纯氢GPS","缺失"),IF(ISNUMBER(E5374),"非测试日仪表","缺失"))))</x:f>
        <x:v>非测试日纯氢</x:v>
      </x:c>
      <x:c r="L5374" s="7" t="n">
        <x:f>IF(K5374="缺失","",IF(K5374="非测试日纯氢",G5374,IF(K5374="非测试日仪表",E5374,F5374)))</x:f>
        <x:v>134.7</x:v>
      </x:c>
      <x:c r="M5374" s="2" t="n">
        <x:f>IF(K5374="缺失",1,0)</x:f>
        <x:v>0</x:v>
      </x:c>
      <x:c r="N5374" s="2" t="str">
        <x:v>车辆里程查询_20260901-20260930_1024辆_仪表里程.xlsx / I670</x:v>
      </x:c>
      <x:c r="O5374" s="2" t="str">
        <x:v>车辆里程查询_20260901-20260930_1024辆_GPS里程.xlsx / I670</x:v>
      </x:c>
      <x:c r="P5374" s="2" t="str">
        <x:v>车辆纯氢气里程查询_20260901-20260930_1024辆.xlsx / I581</x:v>
      </x:c>
    </x:row>
    <x:row r="5375" ht="22" customHeight="1">
      <x:c r="A5375" s="2" t="n">
        <x:v>215</x:v>
      </x:c>
      <x:c r="B5375" s="2" t="str">
        <x:v>粤AGP3612</x:v>
      </x:c>
      <x:c r="C5375" s="2" t="str">
        <x:v>尚建华</x:v>
      </x:c>
      <x:c r="D5375" s="8" t="d">
        <x:v>2026-09-06T00:00:00.000Z</x:v>
      </x:c>
      <x:c r="E5375" s="7" t="n">
        <x:v>200.6</x:v>
      </x:c>
      <x:c r="F5375" s="7" t="n">
        <x:v>198.7</x:v>
      </x:c>
      <x:c r="G5375" s="7" t="n">
        <x:v>165.5</x:v>
      </x:c>
      <x:c r="H5375" s="2" t="str">
        <x:v>否</x:v>
      </x:c>
      <x:c r="I5375" s="7" t="n">
        <x:f>IF(AND(ISNUMBER(E5375),ISNUMBER(F5375)),E5375-F5375,"")</x:f>
        <x:v>1.9000000000000057</x:v>
      </x:c>
      <x:c r="J5375" s="2" t="str">
        <x:f>IF(H5375="否","不适用",IF(AND(ISNUMBER(E5375),ISNUMBER(F5375)),IF(I5375&gt;'规则与名单'!$B$2,"是","否"),"未判定"))</x:f>
        <x:v>不适用</x:v>
      </x:c>
      <x:c r="K5375" s="2" t="str">
        <x:f>IF(J5375="是",IF(ISNUMBER(F5375),"测试日GPS","缺失"),IF(ISNUMBER(G5375),"非测试日纯氢",IF(AND(H5375="是",J5375="未判定"),IF(ISNUMBER(F5375),"测试名单无纯氢GPS","缺失"),IF(ISNUMBER(E5375),"非测试日仪表","缺失"))))</x:f>
        <x:v>非测试日纯氢</x:v>
      </x:c>
      <x:c r="L5375" s="7" t="n">
        <x:f>IF(K5375="缺失","",IF(K5375="非测试日纯氢",G5375,IF(K5375="非测试日仪表",E5375,F5375)))</x:f>
        <x:v>165.5</x:v>
      </x:c>
      <x:c r="M5375" s="2" t="n">
        <x:f>IF(K5375="缺失",1,0)</x:f>
        <x:v>0</x:v>
      </x:c>
      <x:c r="N5375" s="2" t="str">
        <x:v>车辆里程查询_20260901-20260930_1024辆_仪表里程.xlsx / J670</x:v>
      </x:c>
      <x:c r="O5375" s="2" t="str">
        <x:v>车辆里程查询_20260901-20260930_1024辆_GPS里程.xlsx / J670</x:v>
      </x:c>
      <x:c r="P5375" s="2" t="str">
        <x:v>车辆纯氢气里程查询_20260901-20260930_1024辆.xlsx / J581</x:v>
      </x:c>
    </x:row>
    <x:row r="5376" ht="22" customHeight="1">
      <x:c r="A5376" s="2" t="n">
        <x:v>215</x:v>
      </x:c>
      <x:c r="B5376" s="2" t="str">
        <x:v>粤AGP3612</x:v>
      </x:c>
      <x:c r="C5376" s="2" t="str">
        <x:v>尚建华</x:v>
      </x:c>
      <x:c r="D5376" s="8" t="d">
        <x:v>2026-09-07T00:00:00.000Z</x:v>
      </x:c>
      <x:c r="E5376" s="7" t="n">
        <x:v>266.6</x:v>
      </x:c>
      <x:c r="F5376" s="7" t="n">
        <x:v>265.1</x:v>
      </x:c>
      <x:c r="G5376" s="7" t="n">
        <x:v>188.5</x:v>
      </x:c>
      <x:c r="H5376" s="2" t="str">
        <x:v>否</x:v>
      </x:c>
      <x:c r="I5376" s="7" t="n">
        <x:f>IF(AND(ISNUMBER(E5376),ISNUMBER(F5376)),E5376-F5376,"")</x:f>
        <x:v>1.5</x:v>
      </x:c>
      <x:c r="J5376" s="2" t="str">
        <x:f>IF(H5376="否","不适用",IF(AND(ISNUMBER(E5376),ISNUMBER(F5376)),IF(I5376&gt;'规则与名单'!$B$2,"是","否"),"未判定"))</x:f>
        <x:v>不适用</x:v>
      </x:c>
      <x:c r="K5376" s="2" t="str">
        <x:f>IF(J5376="是",IF(ISNUMBER(F5376),"测试日GPS","缺失"),IF(ISNUMBER(G5376),"非测试日纯氢",IF(AND(H5376="是",J5376="未判定"),IF(ISNUMBER(F5376),"测试名单无纯氢GPS","缺失"),IF(ISNUMBER(E5376),"非测试日仪表","缺失"))))</x:f>
        <x:v>非测试日纯氢</x:v>
      </x:c>
      <x:c r="L5376" s="7" t="n">
        <x:f>IF(K5376="缺失","",IF(K5376="非测试日纯氢",G5376,IF(K5376="非测试日仪表",E5376,F5376)))</x:f>
        <x:v>188.5</x:v>
      </x:c>
      <x:c r="M5376" s="2" t="n">
        <x:f>IF(K5376="缺失",1,0)</x:f>
        <x:v>0</x:v>
      </x:c>
      <x:c r="N5376" s="2" t="str">
        <x:v>车辆里程查询_20260901-20260930_1024辆_仪表里程.xlsx / K670</x:v>
      </x:c>
      <x:c r="O5376" s="2" t="str">
        <x:v>车辆里程查询_20260901-20260930_1024辆_GPS里程.xlsx / K670</x:v>
      </x:c>
      <x:c r="P5376" s="2" t="str">
        <x:v>车辆纯氢气里程查询_20260901-20260930_1024辆.xlsx / K581</x:v>
      </x:c>
    </x:row>
    <x:row r="5377" ht="22" customHeight="1">
      <x:c r="A5377" s="2" t="n">
        <x:v>215</x:v>
      </x:c>
      <x:c r="B5377" s="2" t="str">
        <x:v>粤AGP3612</x:v>
      </x:c>
      <x:c r="C5377" s="2" t="str">
        <x:v>尚建华</x:v>
      </x:c>
      <x:c r="D5377" s="8" t="d">
        <x:v>2026-09-08T00:00:00.000Z</x:v>
      </x:c>
      <x:c r="E5377" s="7" t="n">
        <x:v>604.9</x:v>
      </x:c>
      <x:c r="F5377" s="7" t="n">
        <x:v>603.2</x:v>
      </x:c>
      <x:c r="G5377" s="7" t="n">
        <x:v>550.2</x:v>
      </x:c>
      <x:c r="H5377" s="2" t="str">
        <x:v>否</x:v>
      </x:c>
      <x:c r="I5377" s="7" t="n">
        <x:f>IF(AND(ISNUMBER(E5377),ISNUMBER(F5377)),E5377-F5377,"")</x:f>
        <x:v>1.6999999999999318</x:v>
      </x:c>
      <x:c r="J5377" s="2" t="str">
        <x:f>IF(H5377="否","不适用",IF(AND(ISNUMBER(E5377),ISNUMBER(F5377)),IF(I5377&gt;'规则与名单'!$B$2,"是","否"),"未判定"))</x:f>
        <x:v>不适用</x:v>
      </x:c>
      <x:c r="K5377" s="2" t="str">
        <x:f>IF(J5377="是",IF(ISNUMBER(F5377),"测试日GPS","缺失"),IF(ISNUMBER(G5377),"非测试日纯氢",IF(AND(H5377="是",J5377="未判定"),IF(ISNUMBER(F5377),"测试名单无纯氢GPS","缺失"),IF(ISNUMBER(E5377),"非测试日仪表","缺失"))))</x:f>
        <x:v>非测试日纯氢</x:v>
      </x:c>
      <x:c r="L5377" s="7" t="n">
        <x:f>IF(K5377="缺失","",IF(K5377="非测试日纯氢",G5377,IF(K5377="非测试日仪表",E5377,F5377)))</x:f>
        <x:v>550.2</x:v>
      </x:c>
      <x:c r="M5377" s="2" t="n">
        <x:f>IF(K5377="缺失",1,0)</x:f>
        <x:v>0</x:v>
      </x:c>
      <x:c r="N5377" s="2" t="str">
        <x:v>车辆里程查询_20260901-20260930_1024辆_仪表里程.xlsx / L670</x:v>
      </x:c>
      <x:c r="O5377" s="2" t="str">
        <x:v>车辆里程查询_20260901-20260930_1024辆_GPS里程.xlsx / L670</x:v>
      </x:c>
      <x:c r="P5377" s="2" t="str">
        <x:v>车辆纯氢气里程查询_20260901-20260930_1024辆.xlsx / L581</x:v>
      </x:c>
    </x:row>
    <x:row r="5378" ht="22" customHeight="1">
      <x:c r="A5378" s="2" t="n">
        <x:v>215</x:v>
      </x:c>
      <x:c r="B5378" s="2" t="str">
        <x:v>粤AGP3612</x:v>
      </x:c>
      <x:c r="C5378" s="2" t="str">
        <x:v>尚建华</x:v>
      </x:c>
      <x:c r="D5378" s="8" t="d">
        <x:v>2026-09-09T00:00:00.000Z</x:v>
      </x:c>
      <x:c r="E5378" s="7" t="n">
        <x:v>232.8</x:v>
      </x:c>
      <x:c r="F5378" s="7" t="n">
        <x:v>231</x:v>
      </x:c>
      <x:c r="G5378" s="7" t="n">
        <x:v>212.6</x:v>
      </x:c>
      <x:c r="H5378" s="2" t="str">
        <x:v>否</x:v>
      </x:c>
      <x:c r="I5378" s="7" t="n">
        <x:f>IF(AND(ISNUMBER(E5378),ISNUMBER(F5378)),E5378-F5378,"")</x:f>
        <x:v>1.8000000000000114</x:v>
      </x:c>
      <x:c r="J5378" s="2" t="str">
        <x:f>IF(H5378="否","不适用",IF(AND(ISNUMBER(E5378),ISNUMBER(F5378)),IF(I5378&gt;'规则与名单'!$B$2,"是","否"),"未判定"))</x:f>
        <x:v>不适用</x:v>
      </x:c>
      <x:c r="K5378" s="2" t="str">
        <x:f>IF(J5378="是",IF(ISNUMBER(F5378),"测试日GPS","缺失"),IF(ISNUMBER(G5378),"非测试日纯氢",IF(AND(H5378="是",J5378="未判定"),IF(ISNUMBER(F5378),"测试名单无纯氢GPS","缺失"),IF(ISNUMBER(E5378),"非测试日仪表","缺失"))))</x:f>
        <x:v>非测试日纯氢</x:v>
      </x:c>
      <x:c r="L5378" s="7" t="n">
        <x:f>IF(K5378="缺失","",IF(K5378="非测试日纯氢",G5378,IF(K5378="非测试日仪表",E5378,F5378)))</x:f>
        <x:v>212.6</x:v>
      </x:c>
      <x:c r="M5378" s="2" t="n">
        <x:f>IF(K5378="缺失",1,0)</x:f>
        <x:v>0</x:v>
      </x:c>
      <x:c r="N5378" s="2" t="str">
        <x:v>车辆里程查询_20260901-20260930_1024辆_仪表里程.xlsx / M670</x:v>
      </x:c>
      <x:c r="O5378" s="2" t="str">
        <x:v>车辆里程查询_20260901-20260930_1024辆_GPS里程.xlsx / M670</x:v>
      </x:c>
      <x:c r="P5378" s="2" t="str">
        <x:v>车辆纯氢气里程查询_20260901-20260930_1024辆.xlsx / M581</x:v>
      </x:c>
    </x:row>
    <x:row r="5379" ht="22" customHeight="1">
      <x:c r="A5379" s="2" t="n">
        <x:v>215</x:v>
      </x:c>
      <x:c r="B5379" s="2" t="str">
        <x:v>粤AGP3612</x:v>
      </x:c>
      <x:c r="C5379" s="2" t="str">
        <x:v>尚建华</x:v>
      </x:c>
      <x:c r="D5379" s="8" t="d">
        <x:v>2026-09-10T00:00:00.000Z</x:v>
      </x:c>
      <x:c r="E5379" s="7" t="n">
        <x:v>244.1</x:v>
      </x:c>
      <x:c r="F5379" s="7" t="n">
        <x:v>244.2</x:v>
      </x:c>
      <x:c r="G5379" s="7" t="n">
        <x:v>239.4</x:v>
      </x:c>
      <x:c r="H5379" s="2" t="str">
        <x:v>否</x:v>
      </x:c>
      <x:c r="I5379" s="7" t="n">
        <x:f>IF(AND(ISNUMBER(E5379),ISNUMBER(F5379)),E5379-F5379,"")</x:f>
        <x:v>-0.09999999999999432</x:v>
      </x:c>
      <x:c r="J5379" s="2" t="str">
        <x:f>IF(H5379="否","不适用",IF(AND(ISNUMBER(E5379),ISNUMBER(F5379)),IF(I5379&gt;'规则与名单'!$B$2,"是","否"),"未判定"))</x:f>
        <x:v>不适用</x:v>
      </x:c>
      <x:c r="K5379" s="2" t="str">
        <x:f>IF(J5379="是",IF(ISNUMBER(F5379),"测试日GPS","缺失"),IF(ISNUMBER(G5379),"非测试日纯氢",IF(AND(H5379="是",J5379="未判定"),IF(ISNUMBER(F5379),"测试名单无纯氢GPS","缺失"),IF(ISNUMBER(E5379),"非测试日仪表","缺失"))))</x:f>
        <x:v>非测试日纯氢</x:v>
      </x:c>
      <x:c r="L5379" s="7" t="n">
        <x:f>IF(K5379="缺失","",IF(K5379="非测试日纯氢",G5379,IF(K5379="非测试日仪表",E5379,F5379)))</x:f>
        <x:v>239.4</x:v>
      </x:c>
      <x:c r="M5379" s="2" t="n">
        <x:f>IF(K5379="缺失",1,0)</x:f>
        <x:v>0</x:v>
      </x:c>
      <x:c r="N5379" s="2" t="str">
        <x:v>车辆里程查询_20260901-20260930_1024辆_仪表里程.xlsx / N670</x:v>
      </x:c>
      <x:c r="O5379" s="2" t="str">
        <x:v>车辆里程查询_20260901-20260930_1024辆_GPS里程.xlsx / N670</x:v>
      </x:c>
      <x:c r="P5379" s="2" t="str">
        <x:v>车辆纯氢气里程查询_20260901-20260930_1024辆.xlsx / N581</x:v>
      </x:c>
    </x:row>
    <x:row r="5380" ht="22" customHeight="1">
      <x:c r="A5380" s="2" t="n">
        <x:v>215</x:v>
      </x:c>
      <x:c r="B5380" s="2" t="str">
        <x:v>粤AGP3612</x:v>
      </x:c>
      <x:c r="C5380" s="2" t="str">
        <x:v>尚建华</x:v>
      </x:c>
      <x:c r="D5380" s="8" t="d">
        <x:v>2026-09-11T00:00:00.000Z</x:v>
      </x:c>
      <x:c r="E5380" s="7"/>
      <x:c r="F5380" s="7" t="n">
        <x:v>0</x:v>
      </x:c>
      <x:c r="G5380" s="7"/>
      <x:c r="H5380" s="2" t="str">
        <x:v>否</x:v>
      </x:c>
      <x:c r="I5380" s="7" t="str">
        <x:f>IF(AND(ISNUMBER(E5380),ISNUMBER(F5380)),E5380-F5380,"")</x:f>
      </x:c>
      <x:c r="J5380" s="2" t="str">
        <x:f>IF(H5380="否","不适用",IF(AND(ISNUMBER(E5380),ISNUMBER(F5380)),IF(I5380&gt;'规则与名单'!$B$2,"是","否"),"未判定"))</x:f>
        <x:v>不适用</x:v>
      </x:c>
      <x:c r="K5380" s="2" t="str">
        <x:f>IF(J5380="是",IF(ISNUMBER(F5380),"测试日GPS","缺失"),IF(ISNUMBER(G5380),"非测试日纯氢",IF(AND(H5380="是",J5380="未判定"),IF(ISNUMBER(F5380),"测试名单无纯氢GPS","缺失"),IF(ISNUMBER(E5380),"非测试日仪表","缺失"))))</x:f>
        <x:v>缺失</x:v>
      </x:c>
      <x:c r="L5380" s="7" t="str">
        <x:f>IF(K5380="缺失","",IF(K5380="非测试日纯氢",G5380,IF(K5380="非测试日仪表",E5380,F5380)))</x:f>
      </x:c>
      <x:c r="M5380" s="2" t="n">
        <x:f>IF(K5380="缺失",1,0)</x:f>
        <x:v>1</x:v>
      </x:c>
      <x:c r="N5380" s="2" t="str">
        <x:v>车辆里程查询_20260901-20260930_1024辆_仪表里程.xlsx / O670</x:v>
      </x:c>
      <x:c r="O5380" s="2" t="str">
        <x:v>车辆里程查询_20260901-20260930_1024辆_GPS里程.xlsx / O670</x:v>
      </x:c>
      <x:c r="P5380" s="2" t="str">
        <x:v>车辆纯氢气里程查询_20260901-20260930_1024辆.xlsx / O581</x:v>
      </x:c>
    </x:row>
    <x:row r="5381" ht="22" customHeight="1">
      <x:c r="A5381" s="2" t="n">
        <x:v>215</x:v>
      </x:c>
      <x:c r="B5381" s="2" t="str">
        <x:v>粤AGP3612</x:v>
      </x:c>
      <x:c r="C5381" s="2" t="str">
        <x:v>尚建华</x:v>
      </x:c>
      <x:c r="D5381" s="8" t="d">
        <x:v>2026-09-12T00:00:00.000Z</x:v>
      </x:c>
      <x:c r="E5381" s="7"/>
      <x:c r="F5381" s="7" t="n">
        <x:v>0</x:v>
      </x:c>
      <x:c r="G5381" s="7"/>
      <x:c r="H5381" s="2" t="str">
        <x:v>否</x:v>
      </x:c>
      <x:c r="I5381" s="7" t="str">
        <x:f>IF(AND(ISNUMBER(E5381),ISNUMBER(F5381)),E5381-F5381,"")</x:f>
      </x:c>
      <x:c r="J5381" s="2" t="str">
        <x:f>IF(H5381="否","不适用",IF(AND(ISNUMBER(E5381),ISNUMBER(F5381)),IF(I5381&gt;'规则与名单'!$B$2,"是","否"),"未判定"))</x:f>
        <x:v>不适用</x:v>
      </x:c>
      <x:c r="K5381" s="2" t="str">
        <x:f>IF(J5381="是",IF(ISNUMBER(F5381),"测试日GPS","缺失"),IF(ISNUMBER(G5381),"非测试日纯氢",IF(AND(H5381="是",J5381="未判定"),IF(ISNUMBER(F5381),"测试名单无纯氢GPS","缺失"),IF(ISNUMBER(E5381),"非测试日仪表","缺失"))))</x:f>
        <x:v>缺失</x:v>
      </x:c>
      <x:c r="L5381" s="7" t="str">
        <x:f>IF(K5381="缺失","",IF(K5381="非测试日纯氢",G5381,IF(K5381="非测试日仪表",E5381,F5381)))</x:f>
      </x:c>
      <x:c r="M5381" s="2" t="n">
        <x:f>IF(K5381="缺失",1,0)</x:f>
        <x:v>1</x:v>
      </x:c>
      <x:c r="N5381" s="2" t="str">
        <x:v>车辆里程查询_20260901-20260930_1024辆_仪表里程.xlsx / P670</x:v>
      </x:c>
      <x:c r="O5381" s="2" t="str">
        <x:v>车辆里程查询_20260901-20260930_1024辆_GPS里程.xlsx / P670</x:v>
      </x:c>
      <x:c r="P5381" s="2" t="str">
        <x:v>车辆纯氢气里程查询_20260901-20260930_1024辆.xlsx / P581</x:v>
      </x:c>
    </x:row>
    <x:row r="5382" ht="22" customHeight="1">
      <x:c r="A5382" s="2" t="n">
        <x:v>215</x:v>
      </x:c>
      <x:c r="B5382" s="2" t="str">
        <x:v>粤AGP3612</x:v>
      </x:c>
      <x:c r="C5382" s="2" t="str">
        <x:v>尚建华</x:v>
      </x:c>
      <x:c r="D5382" s="8" t="d">
        <x:v>2026-09-13T00:00:00.000Z</x:v>
      </x:c>
      <x:c r="E5382" s="7"/>
      <x:c r="F5382" s="7" t="n">
        <x:v>0</x:v>
      </x:c>
      <x:c r="G5382" s="7"/>
      <x:c r="H5382" s="2" t="str">
        <x:v>否</x:v>
      </x:c>
      <x:c r="I5382" s="7" t="str">
        <x:f>IF(AND(ISNUMBER(E5382),ISNUMBER(F5382)),E5382-F5382,"")</x:f>
      </x:c>
      <x:c r="J5382" s="2" t="str">
        <x:f>IF(H5382="否","不适用",IF(AND(ISNUMBER(E5382),ISNUMBER(F5382)),IF(I5382&gt;'规则与名单'!$B$2,"是","否"),"未判定"))</x:f>
        <x:v>不适用</x:v>
      </x:c>
      <x:c r="K5382" s="2" t="str">
        <x:f>IF(J5382="是",IF(ISNUMBER(F5382),"测试日GPS","缺失"),IF(ISNUMBER(G5382),"非测试日纯氢",IF(AND(H5382="是",J5382="未判定"),IF(ISNUMBER(F5382),"测试名单无纯氢GPS","缺失"),IF(ISNUMBER(E5382),"非测试日仪表","缺失"))))</x:f>
        <x:v>缺失</x:v>
      </x:c>
      <x:c r="L5382" s="7" t="str">
        <x:f>IF(K5382="缺失","",IF(K5382="非测试日纯氢",G5382,IF(K5382="非测试日仪表",E5382,F5382)))</x:f>
      </x:c>
      <x:c r="M5382" s="2" t="n">
        <x:f>IF(K5382="缺失",1,0)</x:f>
        <x:v>1</x:v>
      </x:c>
      <x:c r="N5382" s="2" t="str">
        <x:v>车辆里程查询_20260901-20260930_1024辆_仪表里程.xlsx / Q670</x:v>
      </x:c>
      <x:c r="O5382" s="2" t="str">
        <x:v>车辆里程查询_20260901-20260930_1024辆_GPS里程.xlsx / Q670</x:v>
      </x:c>
      <x:c r="P5382" s="2" t="str">
        <x:v>车辆纯氢气里程查询_20260901-20260930_1024辆.xlsx / Q581</x:v>
      </x:c>
    </x:row>
    <x:row r="5383" ht="22" customHeight="1">
      <x:c r="A5383" s="2" t="n">
        <x:v>215</x:v>
      </x:c>
      <x:c r="B5383" s="2" t="str">
        <x:v>粤AGP3612</x:v>
      </x:c>
      <x:c r="C5383" s="2" t="str">
        <x:v>尚建华</x:v>
      </x:c>
      <x:c r="D5383" s="8" t="d">
        <x:v>2026-09-14T00:00:00.000Z</x:v>
      </x:c>
      <x:c r="E5383" s="7"/>
      <x:c r="F5383" s="7" t="n">
        <x:v>0</x:v>
      </x:c>
      <x:c r="G5383" s="7"/>
      <x:c r="H5383" s="2" t="str">
        <x:v>否</x:v>
      </x:c>
      <x:c r="I5383" s="7" t="str">
        <x:f>IF(AND(ISNUMBER(E5383),ISNUMBER(F5383)),E5383-F5383,"")</x:f>
      </x:c>
      <x:c r="J5383" s="2" t="str">
        <x:f>IF(H5383="否","不适用",IF(AND(ISNUMBER(E5383),ISNUMBER(F5383)),IF(I5383&gt;'规则与名单'!$B$2,"是","否"),"未判定"))</x:f>
        <x:v>不适用</x:v>
      </x:c>
      <x:c r="K5383" s="2" t="str">
        <x:f>IF(J5383="是",IF(ISNUMBER(F5383),"测试日GPS","缺失"),IF(ISNUMBER(G5383),"非测试日纯氢",IF(AND(H5383="是",J5383="未判定"),IF(ISNUMBER(F5383),"测试名单无纯氢GPS","缺失"),IF(ISNUMBER(E5383),"非测试日仪表","缺失"))))</x:f>
        <x:v>缺失</x:v>
      </x:c>
      <x:c r="L5383" s="7" t="str">
        <x:f>IF(K5383="缺失","",IF(K5383="非测试日纯氢",G5383,IF(K5383="非测试日仪表",E5383,F5383)))</x:f>
      </x:c>
      <x:c r="M5383" s="2" t="n">
        <x:f>IF(K5383="缺失",1,0)</x:f>
        <x:v>1</x:v>
      </x:c>
      <x:c r="N5383" s="2" t="str">
        <x:v>车辆里程查询_20260901-20260930_1024辆_仪表里程.xlsx / R670</x:v>
      </x:c>
      <x:c r="O5383" s="2" t="str">
        <x:v>车辆里程查询_20260901-20260930_1024辆_GPS里程.xlsx / R670</x:v>
      </x:c>
      <x:c r="P5383" s="2" t="str">
        <x:v>车辆纯氢气里程查询_20260901-20260930_1024辆.xlsx / R581</x:v>
      </x:c>
    </x:row>
    <x:row r="5384" ht="22" customHeight="1">
      <x:c r="A5384" s="2" t="n">
        <x:v>215</x:v>
      </x:c>
      <x:c r="B5384" s="2" t="str">
        <x:v>粤AGP3612</x:v>
      </x:c>
      <x:c r="C5384" s="2" t="str">
        <x:v>尚建华</x:v>
      </x:c>
      <x:c r="D5384" s="8" t="d">
        <x:v>2026-09-15T00:00:00.000Z</x:v>
      </x:c>
      <x:c r="E5384" s="7" t="n">
        <x:v>224.9</x:v>
      </x:c>
      <x:c r="F5384" s="7" t="n">
        <x:v>224.5</x:v>
      </x:c>
      <x:c r="G5384" s="7" t="n">
        <x:v>219.7</x:v>
      </x:c>
      <x:c r="H5384" s="2" t="str">
        <x:v>否</x:v>
      </x:c>
      <x:c r="I5384" s="7" t="n">
        <x:f>IF(AND(ISNUMBER(E5384),ISNUMBER(F5384)),E5384-F5384,"")</x:f>
        <x:v>0.4000000000000057</x:v>
      </x:c>
      <x:c r="J5384" s="2" t="str">
        <x:f>IF(H5384="否","不适用",IF(AND(ISNUMBER(E5384),ISNUMBER(F5384)),IF(I5384&gt;'规则与名单'!$B$2,"是","否"),"未判定"))</x:f>
        <x:v>不适用</x:v>
      </x:c>
      <x:c r="K5384" s="2" t="str">
        <x:f>IF(J5384="是",IF(ISNUMBER(F5384),"测试日GPS","缺失"),IF(ISNUMBER(G5384),"非测试日纯氢",IF(AND(H5384="是",J5384="未判定"),IF(ISNUMBER(F5384),"测试名单无纯氢GPS","缺失"),IF(ISNUMBER(E5384),"非测试日仪表","缺失"))))</x:f>
        <x:v>非测试日纯氢</x:v>
      </x:c>
      <x:c r="L5384" s="7" t="n">
        <x:f>IF(K5384="缺失","",IF(K5384="非测试日纯氢",G5384,IF(K5384="非测试日仪表",E5384,F5384)))</x:f>
        <x:v>219.7</x:v>
      </x:c>
      <x:c r="M5384" s="2" t="n">
        <x:f>IF(K5384="缺失",1,0)</x:f>
        <x:v>0</x:v>
      </x:c>
      <x:c r="N5384" s="2" t="str">
        <x:v>车辆里程查询_20260901-20260930_1024辆_仪表里程.xlsx / S670</x:v>
      </x:c>
      <x:c r="O5384" s="2" t="str">
        <x:v>车辆里程查询_20260901-20260930_1024辆_GPS里程.xlsx / S670</x:v>
      </x:c>
      <x:c r="P5384" s="2" t="str">
        <x:v>车辆纯氢气里程查询_20260901-20260930_1024辆.xlsx / S581</x:v>
      </x:c>
    </x:row>
    <x:row r="5385" ht="22" customHeight="1">
      <x:c r="A5385" s="2" t="n">
        <x:v>215</x:v>
      </x:c>
      <x:c r="B5385" s="2" t="str">
        <x:v>粤AGP3612</x:v>
      </x:c>
      <x:c r="C5385" s="2" t="str">
        <x:v>尚建华</x:v>
      </x:c>
      <x:c r="D5385" s="8" t="d">
        <x:v>2026-09-16T00:00:00.000Z</x:v>
      </x:c>
      <x:c r="E5385" s="7" t="n">
        <x:v>294.6</x:v>
      </x:c>
      <x:c r="F5385" s="7" t="n">
        <x:v>295.7</x:v>
      </x:c>
      <x:c r="G5385" s="7" t="n">
        <x:v>260.1</x:v>
      </x:c>
      <x:c r="H5385" s="2" t="str">
        <x:v>否</x:v>
      </x:c>
      <x:c r="I5385" s="7" t="n">
        <x:f>IF(AND(ISNUMBER(E5385),ISNUMBER(F5385)),E5385-F5385,"")</x:f>
        <x:v>-1.099999999999966</x:v>
      </x:c>
      <x:c r="J5385" s="2" t="str">
        <x:f>IF(H5385="否","不适用",IF(AND(ISNUMBER(E5385),ISNUMBER(F5385)),IF(I5385&gt;'规则与名单'!$B$2,"是","否"),"未判定"))</x:f>
        <x:v>不适用</x:v>
      </x:c>
      <x:c r="K5385" s="2" t="str">
        <x:f>IF(J5385="是",IF(ISNUMBER(F5385),"测试日GPS","缺失"),IF(ISNUMBER(G5385),"非测试日纯氢",IF(AND(H5385="是",J5385="未判定"),IF(ISNUMBER(F5385),"测试名单无纯氢GPS","缺失"),IF(ISNUMBER(E5385),"非测试日仪表","缺失"))))</x:f>
        <x:v>非测试日纯氢</x:v>
      </x:c>
      <x:c r="L5385" s="7" t="n">
        <x:f>IF(K5385="缺失","",IF(K5385="非测试日纯氢",G5385,IF(K5385="非测试日仪表",E5385,F5385)))</x:f>
        <x:v>260.1</x:v>
      </x:c>
      <x:c r="M5385" s="2" t="n">
        <x:f>IF(K5385="缺失",1,0)</x:f>
        <x:v>0</x:v>
      </x:c>
      <x:c r="N5385" s="2" t="str">
        <x:v>车辆里程查询_20260901-20260930_1024辆_仪表里程.xlsx / T670</x:v>
      </x:c>
      <x:c r="O5385" s="2" t="str">
        <x:v>车辆里程查询_20260901-20260930_1024辆_GPS里程.xlsx / T670</x:v>
      </x:c>
      <x:c r="P5385" s="2" t="str">
        <x:v>车辆纯氢气里程查询_20260901-20260930_1024辆.xlsx / T581</x:v>
      </x:c>
    </x:row>
    <x:row r="5386" ht="22" customHeight="1">
      <x:c r="A5386" s="2" t="n">
        <x:v>215</x:v>
      </x:c>
      <x:c r="B5386" s="2" t="str">
        <x:v>粤AGP3612</x:v>
      </x:c>
      <x:c r="C5386" s="2" t="str">
        <x:v>尚建华</x:v>
      </x:c>
      <x:c r="D5386" s="8" t="d">
        <x:v>2026-09-17T00:00:00.000Z</x:v>
      </x:c>
      <x:c r="E5386" s="7" t="n">
        <x:v>238.9</x:v>
      </x:c>
      <x:c r="F5386" s="7" t="n">
        <x:v>238.7</x:v>
      </x:c>
      <x:c r="G5386" s="7" t="n">
        <x:v>199</x:v>
      </x:c>
      <x:c r="H5386" s="2" t="str">
        <x:v>否</x:v>
      </x:c>
      <x:c r="I5386" s="7" t="n">
        <x:f>IF(AND(ISNUMBER(E5386),ISNUMBER(F5386)),E5386-F5386,"")</x:f>
        <x:v>0.20000000000001705</x:v>
      </x:c>
      <x:c r="J5386" s="2" t="str">
        <x:f>IF(H5386="否","不适用",IF(AND(ISNUMBER(E5386),ISNUMBER(F5386)),IF(I5386&gt;'规则与名单'!$B$2,"是","否"),"未判定"))</x:f>
        <x:v>不适用</x:v>
      </x:c>
      <x:c r="K5386" s="2" t="str">
        <x:f>IF(J5386="是",IF(ISNUMBER(F5386),"测试日GPS","缺失"),IF(ISNUMBER(G5386),"非测试日纯氢",IF(AND(H5386="是",J5386="未判定"),IF(ISNUMBER(F5386),"测试名单无纯氢GPS","缺失"),IF(ISNUMBER(E5386),"非测试日仪表","缺失"))))</x:f>
        <x:v>非测试日纯氢</x:v>
      </x:c>
      <x:c r="L5386" s="7" t="n">
        <x:f>IF(K5386="缺失","",IF(K5386="非测试日纯氢",G5386,IF(K5386="非测试日仪表",E5386,F5386)))</x:f>
        <x:v>199</x:v>
      </x:c>
      <x:c r="M5386" s="2" t="n">
        <x:f>IF(K5386="缺失",1,0)</x:f>
        <x:v>0</x:v>
      </x:c>
      <x:c r="N5386" s="2" t="str">
        <x:v>车辆里程查询_20260901-20260930_1024辆_仪表里程.xlsx / U670</x:v>
      </x:c>
      <x:c r="O5386" s="2" t="str">
        <x:v>车辆里程查询_20260901-20260930_1024辆_GPS里程.xlsx / U670</x:v>
      </x:c>
      <x:c r="P5386" s="2" t="str">
        <x:v>车辆纯氢气里程查询_20260901-20260930_1024辆.xlsx / U581</x:v>
      </x:c>
    </x:row>
    <x:row r="5387" ht="22" customHeight="1">
      <x:c r="A5387" s="2" t="n">
        <x:v>215</x:v>
      </x:c>
      <x:c r="B5387" s="2" t="str">
        <x:v>粤AGP3612</x:v>
      </x:c>
      <x:c r="C5387" s="2" t="str">
        <x:v>尚建华</x:v>
      </x:c>
      <x:c r="D5387" s="8" t="d">
        <x:v>2026-09-18T00:00:00.000Z</x:v>
      </x:c>
      <x:c r="E5387" s="7" t="n">
        <x:v>204.8</x:v>
      </x:c>
      <x:c r="F5387" s="7" t="n">
        <x:v>202.9</x:v>
      </x:c>
      <x:c r="G5387" s="7" t="n">
        <x:v>113.2</x:v>
      </x:c>
      <x:c r="H5387" s="2" t="str">
        <x:v>否</x:v>
      </x:c>
      <x:c r="I5387" s="7" t="n">
        <x:f>IF(AND(ISNUMBER(E5387),ISNUMBER(F5387)),E5387-F5387,"")</x:f>
        <x:v>1.9000000000000057</x:v>
      </x:c>
      <x:c r="J5387" s="2" t="str">
        <x:f>IF(H5387="否","不适用",IF(AND(ISNUMBER(E5387),ISNUMBER(F5387)),IF(I5387&gt;'规则与名单'!$B$2,"是","否"),"未判定"))</x:f>
        <x:v>不适用</x:v>
      </x:c>
      <x:c r="K5387" s="2" t="str">
        <x:f>IF(J5387="是",IF(ISNUMBER(F5387),"测试日GPS","缺失"),IF(ISNUMBER(G5387),"非测试日纯氢",IF(AND(H5387="是",J5387="未判定"),IF(ISNUMBER(F5387),"测试名单无纯氢GPS","缺失"),IF(ISNUMBER(E5387),"非测试日仪表","缺失"))))</x:f>
        <x:v>非测试日纯氢</x:v>
      </x:c>
      <x:c r="L5387" s="7" t="n">
        <x:f>IF(K5387="缺失","",IF(K5387="非测试日纯氢",G5387,IF(K5387="非测试日仪表",E5387,F5387)))</x:f>
        <x:v>113.2</x:v>
      </x:c>
      <x:c r="M5387" s="2" t="n">
        <x:f>IF(K5387="缺失",1,0)</x:f>
        <x:v>0</x:v>
      </x:c>
      <x:c r="N5387" s="2" t="str">
        <x:v>车辆里程查询_20260901-20260930_1024辆_仪表里程.xlsx / V670</x:v>
      </x:c>
      <x:c r="O5387" s="2" t="str">
        <x:v>车辆里程查询_20260901-20260930_1024辆_GPS里程.xlsx / V670</x:v>
      </x:c>
      <x:c r="P5387" s="2" t="str">
        <x:v>车辆纯氢气里程查询_20260901-20260930_1024辆.xlsx / V581</x:v>
      </x:c>
    </x:row>
    <x:row r="5388" ht="22" customHeight="1">
      <x:c r="A5388" s="2" t="n">
        <x:v>215</x:v>
      </x:c>
      <x:c r="B5388" s="2" t="str">
        <x:v>粤AGP3612</x:v>
      </x:c>
      <x:c r="C5388" s="2" t="str">
        <x:v>尚建华</x:v>
      </x:c>
      <x:c r="D5388" s="8" t="d">
        <x:v>2026-09-19T00:00:00.000Z</x:v>
      </x:c>
      <x:c r="E5388" s="7" t="n">
        <x:v>349.5</x:v>
      </x:c>
      <x:c r="F5388" s="7" t="n">
        <x:v>350.4</x:v>
      </x:c>
      <x:c r="G5388" s="7" t="n">
        <x:v>257.7</x:v>
      </x:c>
      <x:c r="H5388" s="2" t="str">
        <x:v>否</x:v>
      </x:c>
      <x:c r="I5388" s="7" t="n">
        <x:f>IF(AND(ISNUMBER(E5388),ISNUMBER(F5388)),E5388-F5388,"")</x:f>
        <x:v>-0.8999999999999773</x:v>
      </x:c>
      <x:c r="J5388" s="2" t="str">
        <x:f>IF(H5388="否","不适用",IF(AND(ISNUMBER(E5388),ISNUMBER(F5388)),IF(I5388&gt;'规则与名单'!$B$2,"是","否"),"未判定"))</x:f>
        <x:v>不适用</x:v>
      </x:c>
      <x:c r="K5388" s="2" t="str">
        <x:f>IF(J5388="是",IF(ISNUMBER(F5388),"测试日GPS","缺失"),IF(ISNUMBER(G5388),"非测试日纯氢",IF(AND(H5388="是",J5388="未判定"),IF(ISNUMBER(F5388),"测试名单无纯氢GPS","缺失"),IF(ISNUMBER(E5388),"非测试日仪表","缺失"))))</x:f>
        <x:v>非测试日纯氢</x:v>
      </x:c>
      <x:c r="L5388" s="7" t="n">
        <x:f>IF(K5388="缺失","",IF(K5388="非测试日纯氢",G5388,IF(K5388="非测试日仪表",E5388,F5388)))</x:f>
        <x:v>257.7</x:v>
      </x:c>
      <x:c r="M5388" s="2" t="n">
        <x:f>IF(K5388="缺失",1,0)</x:f>
        <x:v>0</x:v>
      </x:c>
      <x:c r="N5388" s="2" t="str">
        <x:v>车辆里程查询_20260901-20260930_1024辆_仪表里程.xlsx / W670</x:v>
      </x:c>
      <x:c r="O5388" s="2" t="str">
        <x:v>车辆里程查询_20260901-20260930_1024辆_GPS里程.xlsx / W670</x:v>
      </x:c>
      <x:c r="P5388" s="2" t="str">
        <x:v>车辆纯氢气里程查询_20260901-20260930_1024辆.xlsx / W581</x:v>
      </x:c>
    </x:row>
    <x:row r="5389" ht="22" customHeight="1">
      <x:c r="A5389" s="2" t="n">
        <x:v>215</x:v>
      </x:c>
      <x:c r="B5389" s="2" t="str">
        <x:v>粤AGP3612</x:v>
      </x:c>
      <x:c r="C5389" s="2" t="str">
        <x:v>尚建华</x:v>
      </x:c>
      <x:c r="D5389" s="8" t="d">
        <x:v>2026-09-20T00:00:00.000Z</x:v>
      </x:c>
      <x:c r="E5389" s="7" t="n">
        <x:v>607</x:v>
      </x:c>
      <x:c r="F5389" s="7" t="n">
        <x:v>607.2</x:v>
      </x:c>
      <x:c r="G5389" s="7" t="n">
        <x:v>540.3</x:v>
      </x:c>
      <x:c r="H5389" s="2" t="str">
        <x:v>否</x:v>
      </x:c>
      <x:c r="I5389" s="7" t="n">
        <x:f>IF(AND(ISNUMBER(E5389),ISNUMBER(F5389)),E5389-F5389,"")</x:f>
        <x:v>-0.20000000000004547</x:v>
      </x:c>
      <x:c r="J5389" s="2" t="str">
        <x:f>IF(H5389="否","不适用",IF(AND(ISNUMBER(E5389),ISNUMBER(F5389)),IF(I5389&gt;'规则与名单'!$B$2,"是","否"),"未判定"))</x:f>
        <x:v>不适用</x:v>
      </x:c>
      <x:c r="K5389" s="2" t="str">
        <x:f>IF(J5389="是",IF(ISNUMBER(F5389),"测试日GPS","缺失"),IF(ISNUMBER(G5389),"非测试日纯氢",IF(AND(H5389="是",J5389="未判定"),IF(ISNUMBER(F5389),"测试名单无纯氢GPS","缺失"),IF(ISNUMBER(E5389),"非测试日仪表","缺失"))))</x:f>
        <x:v>非测试日纯氢</x:v>
      </x:c>
      <x:c r="L5389" s="7" t="n">
        <x:f>IF(K5389="缺失","",IF(K5389="非测试日纯氢",G5389,IF(K5389="非测试日仪表",E5389,F5389)))</x:f>
        <x:v>540.3</x:v>
      </x:c>
      <x:c r="M5389" s="2" t="n">
        <x:f>IF(K5389="缺失",1,0)</x:f>
        <x:v>0</x:v>
      </x:c>
      <x:c r="N5389" s="2" t="str">
        <x:v>车辆里程查询_20260901-20260930_1024辆_仪表里程.xlsx / X670</x:v>
      </x:c>
      <x:c r="O5389" s="2" t="str">
        <x:v>车辆里程查询_20260901-20260930_1024辆_GPS里程.xlsx / X670</x:v>
      </x:c>
      <x:c r="P5389" s="2" t="str">
        <x:v>车辆纯氢气里程查询_20260901-20260930_1024辆.xlsx / X581</x:v>
      </x:c>
    </x:row>
    <x:row r="5390" ht="22" customHeight="1">
      <x:c r="A5390" s="2" t="n">
        <x:v>215</x:v>
      </x:c>
      <x:c r="B5390" s="2" t="str">
        <x:v>粤AGP3612</x:v>
      </x:c>
      <x:c r="C5390" s="2" t="str">
        <x:v>尚建华</x:v>
      </x:c>
      <x:c r="D5390" s="8" t="d">
        <x:v>2026-09-21T00:00:00.000Z</x:v>
      </x:c>
      <x:c r="E5390" s="7" t="n">
        <x:v>311.7</x:v>
      </x:c>
      <x:c r="F5390" s="7" t="n">
        <x:v>312.4</x:v>
      </x:c>
      <x:c r="G5390" s="7" t="n">
        <x:v>167.6</x:v>
      </x:c>
      <x:c r="H5390" s="2" t="str">
        <x:v>否</x:v>
      </x:c>
      <x:c r="I5390" s="7" t="n">
        <x:f>IF(AND(ISNUMBER(E5390),ISNUMBER(F5390)),E5390-F5390,"")</x:f>
        <x:v>-0.6999999999999886</x:v>
      </x:c>
      <x:c r="J5390" s="2" t="str">
        <x:f>IF(H5390="否","不适用",IF(AND(ISNUMBER(E5390),ISNUMBER(F5390)),IF(I5390&gt;'规则与名单'!$B$2,"是","否"),"未判定"))</x:f>
        <x:v>不适用</x:v>
      </x:c>
      <x:c r="K5390" s="2" t="str">
        <x:f>IF(J5390="是",IF(ISNUMBER(F5390),"测试日GPS","缺失"),IF(ISNUMBER(G5390),"非测试日纯氢",IF(AND(H5390="是",J5390="未判定"),IF(ISNUMBER(F5390),"测试名单无纯氢GPS","缺失"),IF(ISNUMBER(E5390),"非测试日仪表","缺失"))))</x:f>
        <x:v>非测试日纯氢</x:v>
      </x:c>
      <x:c r="L5390" s="7" t="n">
        <x:f>IF(K5390="缺失","",IF(K5390="非测试日纯氢",G5390,IF(K5390="非测试日仪表",E5390,F5390)))</x:f>
        <x:v>167.6</x:v>
      </x:c>
      <x:c r="M5390" s="2" t="n">
        <x:f>IF(K5390="缺失",1,0)</x:f>
        <x:v>0</x:v>
      </x:c>
      <x:c r="N5390" s="2" t="str">
        <x:v>车辆里程查询_20260901-20260930_1024辆_仪表里程.xlsx / Y670</x:v>
      </x:c>
      <x:c r="O5390" s="2" t="str">
        <x:v>车辆里程查询_20260901-20260930_1024辆_GPS里程.xlsx / Y670</x:v>
      </x:c>
      <x:c r="P5390" s="2" t="str">
        <x:v>车辆纯氢气里程查询_20260901-20260930_1024辆.xlsx / Y581</x:v>
      </x:c>
    </x:row>
    <x:row r="5391" ht="22" customHeight="1">
      <x:c r="A5391" s="2" t="n">
        <x:v>215</x:v>
      </x:c>
      <x:c r="B5391" s="2" t="str">
        <x:v>粤AGP3612</x:v>
      </x:c>
      <x:c r="C5391" s="2" t="str">
        <x:v>尚建华</x:v>
      </x:c>
      <x:c r="D5391" s="8" t="d">
        <x:v>2026-09-22T00:00:00.000Z</x:v>
      </x:c>
      <x:c r="E5391" s="7" t="n">
        <x:v>656.1</x:v>
      </x:c>
      <x:c r="F5391" s="7" t="n">
        <x:v>664.3</x:v>
      </x:c>
      <x:c r="G5391" s="7" t="n">
        <x:v>584.4</x:v>
      </x:c>
      <x:c r="H5391" s="2" t="str">
        <x:v>否</x:v>
      </x:c>
      <x:c r="I5391" s="7" t="n">
        <x:f>IF(AND(ISNUMBER(E5391),ISNUMBER(F5391)),E5391-F5391,"")</x:f>
        <x:v>-8.199999999999932</x:v>
      </x:c>
      <x:c r="J5391" s="2" t="str">
        <x:f>IF(H5391="否","不适用",IF(AND(ISNUMBER(E5391),ISNUMBER(F5391)),IF(I5391&gt;'规则与名单'!$B$2,"是","否"),"未判定"))</x:f>
        <x:v>不适用</x:v>
      </x:c>
      <x:c r="K5391" s="2" t="str">
        <x:f>IF(J5391="是",IF(ISNUMBER(F5391),"测试日GPS","缺失"),IF(ISNUMBER(G5391),"非测试日纯氢",IF(AND(H5391="是",J5391="未判定"),IF(ISNUMBER(F5391),"测试名单无纯氢GPS","缺失"),IF(ISNUMBER(E5391),"非测试日仪表","缺失"))))</x:f>
        <x:v>非测试日纯氢</x:v>
      </x:c>
      <x:c r="L5391" s="7" t="n">
        <x:f>IF(K5391="缺失","",IF(K5391="非测试日纯氢",G5391,IF(K5391="非测试日仪表",E5391,F5391)))</x:f>
        <x:v>584.4</x:v>
      </x:c>
      <x:c r="M5391" s="2" t="n">
        <x:f>IF(K5391="缺失",1,0)</x:f>
        <x:v>0</x:v>
      </x:c>
      <x:c r="N5391" s="2" t="str">
        <x:v>车辆里程查询_20260901-20260930_1024辆_仪表里程.xlsx / Z670</x:v>
      </x:c>
      <x:c r="O5391" s="2" t="str">
        <x:v>车辆里程查询_20260901-20260930_1024辆_GPS里程.xlsx / Z670</x:v>
      </x:c>
      <x:c r="P5391" s="2" t="str">
        <x:v>车辆纯氢气里程查询_20260901-20260930_1024辆.xlsx / Z581</x:v>
      </x:c>
    </x:row>
    <x:row r="5392" ht="22" customHeight="1">
      <x:c r="A5392" s="2" t="n">
        <x:v>215</x:v>
      </x:c>
      <x:c r="B5392" s="2" t="str">
        <x:v>粤AGP3612</x:v>
      </x:c>
      <x:c r="C5392" s="2" t="str">
        <x:v>尚建华</x:v>
      </x:c>
      <x:c r="D5392" s="8" t="d">
        <x:v>2026-09-23T00:00:00.000Z</x:v>
      </x:c>
      <x:c r="E5392" s="7" t="n">
        <x:v>354.6</x:v>
      </x:c>
      <x:c r="F5392" s="7" t="n">
        <x:v>359.2</x:v>
      </x:c>
      <x:c r="G5392" s="7" t="n">
        <x:v>299.9</x:v>
      </x:c>
      <x:c r="H5392" s="2" t="str">
        <x:v>否</x:v>
      </x:c>
      <x:c r="I5392" s="7" t="n">
        <x:f>IF(AND(ISNUMBER(E5392),ISNUMBER(F5392)),E5392-F5392,"")</x:f>
        <x:v>-4.599999999999966</x:v>
      </x:c>
      <x:c r="J5392" s="2" t="str">
        <x:f>IF(H5392="否","不适用",IF(AND(ISNUMBER(E5392),ISNUMBER(F5392)),IF(I5392&gt;'规则与名单'!$B$2,"是","否"),"未判定"))</x:f>
        <x:v>不适用</x:v>
      </x:c>
      <x:c r="K5392" s="2" t="str">
        <x:f>IF(J5392="是",IF(ISNUMBER(F5392),"测试日GPS","缺失"),IF(ISNUMBER(G5392),"非测试日纯氢",IF(AND(H5392="是",J5392="未判定"),IF(ISNUMBER(F5392),"测试名单无纯氢GPS","缺失"),IF(ISNUMBER(E5392),"非测试日仪表","缺失"))))</x:f>
        <x:v>非测试日纯氢</x:v>
      </x:c>
      <x:c r="L5392" s="7" t="n">
        <x:f>IF(K5392="缺失","",IF(K5392="非测试日纯氢",G5392,IF(K5392="非测试日仪表",E5392,F5392)))</x:f>
        <x:v>299.9</x:v>
      </x:c>
      <x:c r="M5392" s="2" t="n">
        <x:f>IF(K5392="缺失",1,0)</x:f>
        <x:v>0</x:v>
      </x:c>
      <x:c r="N5392" s="2" t="str">
        <x:v>车辆里程查询_20260901-20260930_1024辆_仪表里程.xlsx / AA670</x:v>
      </x:c>
      <x:c r="O5392" s="2" t="str">
        <x:v>车辆里程查询_20260901-20260930_1024辆_GPS里程.xlsx / AA670</x:v>
      </x:c>
      <x:c r="P5392" s="2" t="str">
        <x:v>车辆纯氢气里程查询_20260901-20260930_1024辆.xlsx / AA581</x:v>
      </x:c>
    </x:row>
    <x:row r="5393" ht="22" customHeight="1">
      <x:c r="A5393" s="2" t="n">
        <x:v>215</x:v>
      </x:c>
      <x:c r="B5393" s="2" t="str">
        <x:v>粤AGP3612</x:v>
      </x:c>
      <x:c r="C5393" s="2" t="str">
        <x:v>尚建华</x:v>
      </x:c>
      <x:c r="D5393" s="8" t="d">
        <x:v>2026-09-24T00:00:00.000Z</x:v>
      </x:c>
      <x:c r="E5393" s="7" t="n">
        <x:v>289</x:v>
      </x:c>
      <x:c r="F5393" s="7" t="n">
        <x:v>292.8</x:v>
      </x:c>
      <x:c r="G5393" s="7" t="n">
        <x:v>226.7</x:v>
      </x:c>
      <x:c r="H5393" s="2" t="str">
        <x:v>否</x:v>
      </x:c>
      <x:c r="I5393" s="7" t="n">
        <x:f>IF(AND(ISNUMBER(E5393),ISNUMBER(F5393)),E5393-F5393,"")</x:f>
        <x:v>-3.8000000000000114</x:v>
      </x:c>
      <x:c r="J5393" s="2" t="str">
        <x:f>IF(H5393="否","不适用",IF(AND(ISNUMBER(E5393),ISNUMBER(F5393)),IF(I5393&gt;'规则与名单'!$B$2,"是","否"),"未判定"))</x:f>
        <x:v>不适用</x:v>
      </x:c>
      <x:c r="K5393" s="2" t="str">
        <x:f>IF(J5393="是",IF(ISNUMBER(F5393),"测试日GPS","缺失"),IF(ISNUMBER(G5393),"非测试日纯氢",IF(AND(H5393="是",J5393="未判定"),IF(ISNUMBER(F5393),"测试名单无纯氢GPS","缺失"),IF(ISNUMBER(E5393),"非测试日仪表","缺失"))))</x:f>
        <x:v>非测试日纯氢</x:v>
      </x:c>
      <x:c r="L5393" s="7" t="n">
        <x:f>IF(K5393="缺失","",IF(K5393="非测试日纯氢",G5393,IF(K5393="非测试日仪表",E5393,F5393)))</x:f>
        <x:v>226.7</x:v>
      </x:c>
      <x:c r="M5393" s="2" t="n">
        <x:f>IF(K5393="缺失",1,0)</x:f>
        <x:v>0</x:v>
      </x:c>
      <x:c r="N5393" s="2" t="str">
        <x:v>车辆里程查询_20260901-20260930_1024辆_仪表里程.xlsx / AB670</x:v>
      </x:c>
      <x:c r="O5393" s="2" t="str">
        <x:v>车辆里程查询_20260901-20260930_1024辆_GPS里程.xlsx / AB670</x:v>
      </x:c>
      <x:c r="P5393" s="2" t="str">
        <x:v>车辆纯氢气里程查询_20260901-20260930_1024辆.xlsx / AB581</x:v>
      </x:c>
    </x:row>
    <x:row r="5394" ht="22" customHeight="1">
      <x:c r="A5394" s="2" t="n">
        <x:v>215</x:v>
      </x:c>
      <x:c r="B5394" s="2" t="str">
        <x:v>粤AGP3612</x:v>
      </x:c>
      <x:c r="C5394" s="2" t="str">
        <x:v>尚建华</x:v>
      </x:c>
      <x:c r="D5394" s="8" t="d">
        <x:v>2026-09-25T00:00:00.000Z</x:v>
      </x:c>
      <x:c r="E5394" s="7" t="n">
        <x:v>1</x:v>
      </x:c>
      <x:c r="F5394" s="7" t="n">
        <x:v>1</x:v>
      </x:c>
      <x:c r="G5394" s="7" t="n">
        <x:v>0.3</x:v>
      </x:c>
      <x:c r="H5394" s="2" t="str">
        <x:v>否</x:v>
      </x:c>
      <x:c r="I5394" s="7" t="n">
        <x:f>IF(AND(ISNUMBER(E5394),ISNUMBER(F5394)),E5394-F5394,"")</x:f>
        <x:v>0</x:v>
      </x:c>
      <x:c r="J5394" s="2" t="str">
        <x:f>IF(H5394="否","不适用",IF(AND(ISNUMBER(E5394),ISNUMBER(F5394)),IF(I5394&gt;'规则与名单'!$B$2,"是","否"),"未判定"))</x:f>
        <x:v>不适用</x:v>
      </x:c>
      <x:c r="K5394" s="2" t="str">
        <x:f>IF(J5394="是",IF(ISNUMBER(F5394),"测试日GPS","缺失"),IF(ISNUMBER(G5394),"非测试日纯氢",IF(AND(H5394="是",J5394="未判定"),IF(ISNUMBER(F5394),"测试名单无纯氢GPS","缺失"),IF(ISNUMBER(E5394),"非测试日仪表","缺失"))))</x:f>
        <x:v>非测试日纯氢</x:v>
      </x:c>
      <x:c r="L5394" s="7" t="n">
        <x:f>IF(K5394="缺失","",IF(K5394="非测试日纯氢",G5394,IF(K5394="非测试日仪表",E5394,F5394)))</x:f>
        <x:v>0.3</x:v>
      </x:c>
      <x:c r="M5394" s="2" t="n">
        <x:f>IF(K5394="缺失",1,0)</x:f>
        <x:v>0</x:v>
      </x:c>
      <x:c r="N5394" s="2" t="str">
        <x:v>车辆里程查询_20260901-20260930_1024辆_仪表里程.xlsx / AC670</x:v>
      </x:c>
      <x:c r="O5394" s="2" t="str">
        <x:v>车辆里程查询_20260901-20260930_1024辆_GPS里程.xlsx / AC670</x:v>
      </x:c>
      <x:c r="P5394" s="2" t="str">
        <x:v>车辆纯氢气里程查询_20260901-20260930_1024辆.xlsx / AC581</x:v>
      </x:c>
    </x:row>
    <x:row r="5395" ht="22" customHeight="1">
      <x:c r="A5395" s="2" t="n">
        <x:v>215</x:v>
      </x:c>
      <x:c r="B5395" s="2" t="str">
        <x:v>粤AGP3612</x:v>
      </x:c>
      <x:c r="C5395" s="2" t="str">
        <x:v>尚建华</x:v>
      </x:c>
      <x:c r="D5395" s="8" t="d">
        <x:v>2026-09-26T00:00:00.000Z</x:v>
      </x:c>
      <x:c r="E5395" s="7" t="n">
        <x:v>312.2</x:v>
      </x:c>
      <x:c r="F5395" s="7" t="n">
        <x:v>315.8</x:v>
      </x:c>
      <x:c r="G5395" s="7" t="n">
        <x:v>140.9</x:v>
      </x:c>
      <x:c r="H5395" s="2" t="str">
        <x:v>否</x:v>
      </x:c>
      <x:c r="I5395" s="7" t="n">
        <x:f>IF(AND(ISNUMBER(E5395),ISNUMBER(F5395)),E5395-F5395,"")</x:f>
        <x:v>-3.6000000000000227</x:v>
      </x:c>
      <x:c r="J5395" s="2" t="str">
        <x:f>IF(H5395="否","不适用",IF(AND(ISNUMBER(E5395),ISNUMBER(F5395)),IF(I5395&gt;'规则与名单'!$B$2,"是","否"),"未判定"))</x:f>
        <x:v>不适用</x:v>
      </x:c>
      <x:c r="K5395" s="2" t="str">
        <x:f>IF(J5395="是",IF(ISNUMBER(F5395),"测试日GPS","缺失"),IF(ISNUMBER(G5395),"非测试日纯氢",IF(AND(H5395="是",J5395="未判定"),IF(ISNUMBER(F5395),"测试名单无纯氢GPS","缺失"),IF(ISNUMBER(E5395),"非测试日仪表","缺失"))))</x:f>
        <x:v>非测试日纯氢</x:v>
      </x:c>
      <x:c r="L5395" s="7" t="n">
        <x:f>IF(K5395="缺失","",IF(K5395="非测试日纯氢",G5395,IF(K5395="非测试日仪表",E5395,F5395)))</x:f>
        <x:v>140.9</x:v>
      </x:c>
      <x:c r="M5395" s="2" t="n">
        <x:f>IF(K5395="缺失",1,0)</x:f>
        <x:v>0</x:v>
      </x:c>
      <x:c r="N5395" s="2" t="str">
        <x:v>车辆里程查询_20260901-20260930_1024辆_仪表里程.xlsx / AD670</x:v>
      </x:c>
      <x:c r="O5395" s="2" t="str">
        <x:v>车辆里程查询_20260901-20260930_1024辆_GPS里程.xlsx / AD670</x:v>
      </x:c>
      <x:c r="P5395" s="2" t="str">
        <x:v>车辆纯氢气里程查询_20260901-20260930_1024辆.xlsx / AD581</x:v>
      </x:c>
    </x:row>
    <x:row r="5396" ht="22" customHeight="1">
      <x:c r="A5396" s="2" t="n">
        <x:v>215</x:v>
      </x:c>
      <x:c r="B5396" s="2" t="str">
        <x:v>粤AGP3612</x:v>
      </x:c>
      <x:c r="C5396" s="2" t="str">
        <x:v>尚建华</x:v>
      </x:c>
      <x:c r="D5396" s="8" t="d">
        <x:v>2026-09-27T00:00:00.000Z</x:v>
      </x:c>
      <x:c r="E5396" s="7" t="n">
        <x:v>281.6</x:v>
      </x:c>
      <x:c r="F5396" s="7" t="n">
        <x:v>286.9</x:v>
      </x:c>
      <x:c r="G5396" s="7" t="n">
        <x:v>271.3</x:v>
      </x:c>
      <x:c r="H5396" s="2" t="str">
        <x:v>否</x:v>
      </x:c>
      <x:c r="I5396" s="7" t="n">
        <x:f>IF(AND(ISNUMBER(E5396),ISNUMBER(F5396)),E5396-F5396,"")</x:f>
        <x:v>-5.2999999999999545</x:v>
      </x:c>
      <x:c r="J5396" s="2" t="str">
        <x:f>IF(H5396="否","不适用",IF(AND(ISNUMBER(E5396),ISNUMBER(F5396)),IF(I5396&gt;'规则与名单'!$B$2,"是","否"),"未判定"))</x:f>
        <x:v>不适用</x:v>
      </x:c>
      <x:c r="K5396" s="2" t="str">
        <x:f>IF(J5396="是",IF(ISNUMBER(F5396),"测试日GPS","缺失"),IF(ISNUMBER(G5396),"非测试日纯氢",IF(AND(H5396="是",J5396="未判定"),IF(ISNUMBER(F5396),"测试名单无纯氢GPS","缺失"),IF(ISNUMBER(E5396),"非测试日仪表","缺失"))))</x:f>
        <x:v>非测试日纯氢</x:v>
      </x:c>
      <x:c r="L5396" s="7" t="n">
        <x:f>IF(K5396="缺失","",IF(K5396="非测试日纯氢",G5396,IF(K5396="非测试日仪表",E5396,F5396)))</x:f>
        <x:v>271.3</x:v>
      </x:c>
      <x:c r="M5396" s="2" t="n">
        <x:f>IF(K5396="缺失",1,0)</x:f>
        <x:v>0</x:v>
      </x:c>
      <x:c r="N5396" s="2" t="str">
        <x:v>车辆里程查询_20260901-20260930_1024辆_仪表里程.xlsx / AE670</x:v>
      </x:c>
      <x:c r="O5396" s="2" t="str">
        <x:v>车辆里程查询_20260901-20260930_1024辆_GPS里程.xlsx / AE670</x:v>
      </x:c>
      <x:c r="P5396" s="2" t="str">
        <x:v>车辆纯氢气里程查询_20260901-20260930_1024辆.xlsx / AE581</x:v>
      </x:c>
    </x:row>
    <x:row r="5397" ht="22" customHeight="1">
      <x:c r="A5397" s="2" t="n">
        <x:v>215</x:v>
      </x:c>
      <x:c r="B5397" s="2" t="str">
        <x:v>粤AGP3612</x:v>
      </x:c>
      <x:c r="C5397" s="2" t="str">
        <x:v>尚建华</x:v>
      </x:c>
      <x:c r="D5397" s="8" t="d">
        <x:v>2026-09-28T00:00:00.000Z</x:v>
      </x:c>
      <x:c r="E5397" s="7"/>
      <x:c r="F5397" s="7" t="n">
        <x:v>0</x:v>
      </x:c>
      <x:c r="G5397" s="7"/>
      <x:c r="H5397" s="2" t="str">
        <x:v>否</x:v>
      </x:c>
      <x:c r="I5397" s="7" t="str">
        <x:f>IF(AND(ISNUMBER(E5397),ISNUMBER(F5397)),E5397-F5397,"")</x:f>
      </x:c>
      <x:c r="J5397" s="2" t="str">
        <x:f>IF(H5397="否","不适用",IF(AND(ISNUMBER(E5397),ISNUMBER(F5397)),IF(I5397&gt;'规则与名单'!$B$2,"是","否"),"未判定"))</x:f>
        <x:v>不适用</x:v>
      </x:c>
      <x:c r="K5397" s="2" t="str">
        <x:f>IF(J5397="是",IF(ISNUMBER(F5397),"测试日GPS","缺失"),IF(ISNUMBER(G5397),"非测试日纯氢",IF(AND(H5397="是",J5397="未判定"),IF(ISNUMBER(F5397),"测试名单无纯氢GPS","缺失"),IF(ISNUMBER(E5397),"非测试日仪表","缺失"))))</x:f>
        <x:v>缺失</x:v>
      </x:c>
      <x:c r="L5397" s="7" t="str">
        <x:f>IF(K5397="缺失","",IF(K5397="非测试日纯氢",G5397,IF(K5397="非测试日仪表",E5397,F5397)))</x:f>
      </x:c>
      <x:c r="M5397" s="2" t="n">
        <x:f>IF(K5397="缺失",1,0)</x:f>
        <x:v>1</x:v>
      </x:c>
      <x:c r="N5397" s="2" t="str">
        <x:v>车辆里程查询_20260901-20260930_1024辆_仪表里程.xlsx / AF670</x:v>
      </x:c>
      <x:c r="O5397" s="2" t="str">
        <x:v>车辆里程查询_20260901-20260930_1024辆_GPS里程.xlsx / AF670</x:v>
      </x:c>
      <x:c r="P5397" s="2" t="str">
        <x:v>车辆纯氢气里程查询_20260901-20260930_1024辆.xlsx / AF581</x:v>
      </x:c>
    </x:row>
    <x:row r="5398" ht="22" customHeight="1">
      <x:c r="A5398" s="2" t="n">
        <x:v>215</x:v>
      </x:c>
      <x:c r="B5398" s="2" t="str">
        <x:v>粤AGP3612</x:v>
      </x:c>
      <x:c r="C5398" s="2" t="str">
        <x:v>尚建华</x:v>
      </x:c>
      <x:c r="D5398" s="8" t="d">
        <x:v>2026-09-29T00:00:00.000Z</x:v>
      </x:c>
      <x:c r="E5398" s="7" t="n">
        <x:v>585.9</x:v>
      </x:c>
      <x:c r="F5398" s="7" t="n">
        <x:v>593.6</x:v>
      </x:c>
      <x:c r="G5398" s="7" t="n">
        <x:v>559.3</x:v>
      </x:c>
      <x:c r="H5398" s="2" t="str">
        <x:v>否</x:v>
      </x:c>
      <x:c r="I5398" s="7" t="n">
        <x:f>IF(AND(ISNUMBER(E5398),ISNUMBER(F5398)),E5398-F5398,"")</x:f>
        <x:v>-7.7000000000000455</x:v>
      </x:c>
      <x:c r="J5398" s="2" t="str">
        <x:f>IF(H5398="否","不适用",IF(AND(ISNUMBER(E5398),ISNUMBER(F5398)),IF(I5398&gt;'规则与名单'!$B$2,"是","否"),"未判定"))</x:f>
        <x:v>不适用</x:v>
      </x:c>
      <x:c r="K5398" s="2" t="str">
        <x:f>IF(J5398="是",IF(ISNUMBER(F5398),"测试日GPS","缺失"),IF(ISNUMBER(G5398),"非测试日纯氢",IF(AND(H5398="是",J5398="未判定"),IF(ISNUMBER(F5398),"测试名单无纯氢GPS","缺失"),IF(ISNUMBER(E5398),"非测试日仪表","缺失"))))</x:f>
        <x:v>非测试日纯氢</x:v>
      </x:c>
      <x:c r="L5398" s="7" t="n">
        <x:f>IF(K5398="缺失","",IF(K5398="非测试日纯氢",G5398,IF(K5398="非测试日仪表",E5398,F5398)))</x:f>
        <x:v>559.3</x:v>
      </x:c>
      <x:c r="M5398" s="2" t="n">
        <x:f>IF(K5398="缺失",1,0)</x:f>
        <x:v>0</x:v>
      </x:c>
      <x:c r="N5398" s="2" t="str">
        <x:v>车辆里程查询_20260901-20260930_1024辆_仪表里程.xlsx / AG670</x:v>
      </x:c>
      <x:c r="O5398" s="2" t="str">
        <x:v>车辆里程查询_20260901-20260930_1024辆_GPS里程.xlsx / AG670</x:v>
      </x:c>
      <x:c r="P5398" s="2" t="str">
        <x:v>车辆纯氢气里程查询_20260901-20260930_1024辆.xlsx / AG581</x:v>
      </x:c>
    </x:row>
    <x:row r="5399" ht="22" customHeight="1">
      <x:c r="A5399" s="2" t="n">
        <x:v>215</x:v>
      </x:c>
      <x:c r="B5399" s="2" t="str">
        <x:v>粤AGP3612</x:v>
      </x:c>
      <x:c r="C5399" s="2" t="str">
        <x:v>尚建华</x:v>
      </x:c>
      <x:c r="D5399" s="8" t="d">
        <x:v>2026-09-30T00:00:00.000Z</x:v>
      </x:c>
      <x:c r="E5399" s="7" t="n">
        <x:v>330.6</x:v>
      </x:c>
      <x:c r="F5399" s="7" t="n">
        <x:v>334.6</x:v>
      </x:c>
      <x:c r="G5399" s="7" t="n">
        <x:v>330.4</x:v>
      </x:c>
      <x:c r="H5399" s="2" t="str">
        <x:v>否</x:v>
      </x:c>
      <x:c r="I5399" s="7" t="n">
        <x:f>IF(AND(ISNUMBER(E5399),ISNUMBER(F5399)),E5399-F5399,"")</x:f>
        <x:v>-4</x:v>
      </x:c>
      <x:c r="J5399" s="2" t="str">
        <x:f>IF(H5399="否","不适用",IF(AND(ISNUMBER(E5399),ISNUMBER(F5399)),IF(I5399&gt;'规则与名单'!$B$2,"是","否"),"未判定"))</x:f>
        <x:v>不适用</x:v>
      </x:c>
      <x:c r="K5399" s="2" t="str">
        <x:f>IF(J5399="是",IF(ISNUMBER(F5399),"测试日GPS","缺失"),IF(ISNUMBER(G5399),"非测试日纯氢",IF(AND(H5399="是",J5399="未判定"),IF(ISNUMBER(F5399),"测试名单无纯氢GPS","缺失"),IF(ISNUMBER(E5399),"非测试日仪表","缺失"))))</x:f>
        <x:v>非测试日纯氢</x:v>
      </x:c>
      <x:c r="L5399" s="7" t="n">
        <x:f>IF(K5399="缺失","",IF(K5399="非测试日纯氢",G5399,IF(K5399="非测试日仪表",E5399,F5399)))</x:f>
        <x:v>330.4</x:v>
      </x:c>
      <x:c r="M5399" s="2" t="n">
        <x:f>IF(K5399="缺失",1,0)</x:f>
        <x:v>0</x:v>
      </x:c>
      <x:c r="N5399" s="2" t="str">
        <x:v>车辆里程查询_20260901-20260930_1024辆_仪表里程.xlsx / AH670</x:v>
      </x:c>
      <x:c r="O5399" s="2" t="str">
        <x:v>车辆里程查询_20260901-20260930_1024辆_GPS里程.xlsx / AH670</x:v>
      </x:c>
      <x:c r="P5399" s="2" t="str">
        <x:v>车辆纯氢气里程查询_20260901-20260930_1024辆.xlsx / AH581</x:v>
      </x:c>
    </x:row>
    <x:row r="5400" ht="22" customHeight="1">
      <x:c r="A5400" s="2" t="n">
        <x:v>216</x:v>
      </x:c>
      <x:c r="B5400" s="2" t="str">
        <x:v>粤AGP3617</x:v>
      </x:c>
      <x:c r="C5400" s="2" t="str">
        <x:v>尚建华</x:v>
      </x:c>
      <x:c r="D5400" s="8" t="d">
        <x:v>2026-09-01T00:00:00.000Z</x:v>
      </x:c>
      <x:c r="E5400" s="7" t="n">
        <x:v>237.2</x:v>
      </x:c>
      <x:c r="F5400" s="7" t="n">
        <x:v>240.5</x:v>
      </x:c>
      <x:c r="G5400" s="7" t="n">
        <x:v>235.9</x:v>
      </x:c>
      <x:c r="H5400" s="2" t="str">
        <x:v>否</x:v>
      </x:c>
      <x:c r="I5400" s="7" t="n">
        <x:f>IF(AND(ISNUMBER(E5400),ISNUMBER(F5400)),E5400-F5400,"")</x:f>
        <x:v>-3.3000000000000114</x:v>
      </x:c>
      <x:c r="J5400" s="2" t="str">
        <x:f>IF(H5400="否","不适用",IF(AND(ISNUMBER(E5400),ISNUMBER(F5400)),IF(I5400&gt;'规则与名单'!$B$2,"是","否"),"未判定"))</x:f>
        <x:v>不适用</x:v>
      </x:c>
      <x:c r="K5400" s="2" t="str">
        <x:f>IF(J5400="是",IF(ISNUMBER(F5400),"测试日GPS","缺失"),IF(ISNUMBER(G5400),"非测试日纯氢",IF(AND(H5400="是",J5400="未判定"),IF(ISNUMBER(F5400),"测试名单无纯氢GPS","缺失"),IF(ISNUMBER(E5400),"非测试日仪表","缺失"))))</x:f>
        <x:v>非测试日纯氢</x:v>
      </x:c>
      <x:c r="L5400" s="7" t="n">
        <x:f>IF(K5400="缺失","",IF(K5400="非测试日纯氢",G5400,IF(K5400="非测试日仪表",E5400,F5400)))</x:f>
        <x:v>235.9</x:v>
      </x:c>
      <x:c r="M5400" s="2" t="n">
        <x:f>IF(K5400="缺失",1,0)</x:f>
        <x:v>0</x:v>
      </x:c>
      <x:c r="N5400" s="2" t="str">
        <x:v>车辆里程查询_20260901-20260930_1024辆_仪表里程.xlsx / E53</x:v>
      </x:c>
      <x:c r="O5400" s="2" t="str">
        <x:v>车辆里程查询_20260901-20260930_1024辆_GPS里程.xlsx / E251</x:v>
      </x:c>
      <x:c r="P5400" s="2" t="str">
        <x:v>车辆纯氢气里程查询_20260901-20260930_1024辆.xlsx / E308</x:v>
      </x:c>
    </x:row>
    <x:row r="5401" ht="22" customHeight="1">
      <x:c r="A5401" s="2" t="n">
        <x:v>216</x:v>
      </x:c>
      <x:c r="B5401" s="2" t="str">
        <x:v>粤AGP3617</x:v>
      </x:c>
      <x:c r="C5401" s="2" t="str">
        <x:v>尚建华</x:v>
      </x:c>
      <x:c r="D5401" s="8" t="d">
        <x:v>2026-09-02T00:00:00.000Z</x:v>
      </x:c>
      <x:c r="E5401" s="7" t="n">
        <x:v>133</x:v>
      </x:c>
      <x:c r="F5401" s="7" t="n">
        <x:v>134.2</x:v>
      </x:c>
      <x:c r="G5401" s="7" t="n">
        <x:v>132.3</x:v>
      </x:c>
      <x:c r="H5401" s="2" t="str">
        <x:v>否</x:v>
      </x:c>
      <x:c r="I5401" s="7" t="n">
        <x:f>IF(AND(ISNUMBER(E5401),ISNUMBER(F5401)),E5401-F5401,"")</x:f>
        <x:v>-1.1999999999999886</x:v>
      </x:c>
      <x:c r="J5401" s="2" t="str">
        <x:f>IF(H5401="否","不适用",IF(AND(ISNUMBER(E5401),ISNUMBER(F5401)),IF(I5401&gt;'规则与名单'!$B$2,"是","否"),"未判定"))</x:f>
        <x:v>不适用</x:v>
      </x:c>
      <x:c r="K5401" s="2" t="str">
        <x:f>IF(J5401="是",IF(ISNUMBER(F5401),"测试日GPS","缺失"),IF(ISNUMBER(G5401),"非测试日纯氢",IF(AND(H5401="是",J5401="未判定"),IF(ISNUMBER(F5401),"测试名单无纯氢GPS","缺失"),IF(ISNUMBER(E5401),"非测试日仪表","缺失"))))</x:f>
        <x:v>非测试日纯氢</x:v>
      </x:c>
      <x:c r="L5401" s="7" t="n">
        <x:f>IF(K5401="缺失","",IF(K5401="非测试日纯氢",G5401,IF(K5401="非测试日仪表",E5401,F5401)))</x:f>
        <x:v>132.3</x:v>
      </x:c>
      <x:c r="M5401" s="2" t="n">
        <x:f>IF(K5401="缺失",1,0)</x:f>
        <x:v>0</x:v>
      </x:c>
      <x:c r="N5401" s="2" t="str">
        <x:v>车辆里程查询_20260901-20260930_1024辆_仪表里程.xlsx / F53</x:v>
      </x:c>
      <x:c r="O5401" s="2" t="str">
        <x:v>车辆里程查询_20260901-20260930_1024辆_GPS里程.xlsx / F251</x:v>
      </x:c>
      <x:c r="P5401" s="2" t="str">
        <x:v>车辆纯氢气里程查询_20260901-20260930_1024辆.xlsx / F308</x:v>
      </x:c>
    </x:row>
    <x:row r="5402" ht="22" customHeight="1">
      <x:c r="A5402" s="2" t="n">
        <x:v>216</x:v>
      </x:c>
      <x:c r="B5402" s="2" t="str">
        <x:v>粤AGP3617</x:v>
      </x:c>
      <x:c r="C5402" s="2" t="str">
        <x:v>尚建华</x:v>
      </x:c>
      <x:c r="D5402" s="8" t="d">
        <x:v>2026-09-03T00:00:00.000Z</x:v>
      </x:c>
      <x:c r="E5402" s="7" t="n">
        <x:v>182.6</x:v>
      </x:c>
      <x:c r="F5402" s="7" t="n">
        <x:v>185</x:v>
      </x:c>
      <x:c r="G5402" s="7" t="n">
        <x:v>146.8</x:v>
      </x:c>
      <x:c r="H5402" s="2" t="str">
        <x:v>否</x:v>
      </x:c>
      <x:c r="I5402" s="7" t="n">
        <x:f>IF(AND(ISNUMBER(E5402),ISNUMBER(F5402)),E5402-F5402,"")</x:f>
        <x:v>-2.4000000000000057</x:v>
      </x:c>
      <x:c r="J5402" s="2" t="str">
        <x:f>IF(H5402="否","不适用",IF(AND(ISNUMBER(E5402),ISNUMBER(F5402)),IF(I5402&gt;'规则与名单'!$B$2,"是","否"),"未判定"))</x:f>
        <x:v>不适用</x:v>
      </x:c>
      <x:c r="K5402" s="2" t="str">
        <x:f>IF(J5402="是",IF(ISNUMBER(F5402),"测试日GPS","缺失"),IF(ISNUMBER(G5402),"非测试日纯氢",IF(AND(H5402="是",J5402="未判定"),IF(ISNUMBER(F5402),"测试名单无纯氢GPS","缺失"),IF(ISNUMBER(E5402),"非测试日仪表","缺失"))))</x:f>
        <x:v>非测试日纯氢</x:v>
      </x:c>
      <x:c r="L5402" s="7" t="n">
        <x:f>IF(K5402="缺失","",IF(K5402="非测试日纯氢",G5402,IF(K5402="非测试日仪表",E5402,F5402)))</x:f>
        <x:v>146.8</x:v>
      </x:c>
      <x:c r="M5402" s="2" t="n">
        <x:f>IF(K5402="缺失",1,0)</x:f>
        <x:v>0</x:v>
      </x:c>
      <x:c r="N5402" s="2" t="str">
        <x:v>车辆里程查询_20260901-20260930_1024辆_仪表里程.xlsx / G53</x:v>
      </x:c>
      <x:c r="O5402" s="2" t="str">
        <x:v>车辆里程查询_20260901-20260930_1024辆_GPS里程.xlsx / G251</x:v>
      </x:c>
      <x:c r="P5402" s="2" t="str">
        <x:v>车辆纯氢气里程查询_20260901-20260930_1024辆.xlsx / G308</x:v>
      </x:c>
    </x:row>
    <x:row r="5403" ht="22" customHeight="1">
      <x:c r="A5403" s="2" t="n">
        <x:v>216</x:v>
      </x:c>
      <x:c r="B5403" s="2" t="str">
        <x:v>粤AGP3617</x:v>
      </x:c>
      <x:c r="C5403" s="2" t="str">
        <x:v>尚建华</x:v>
      </x:c>
      <x:c r="D5403" s="8" t="d">
        <x:v>2026-09-04T00:00:00.000Z</x:v>
      </x:c>
      <x:c r="E5403" s="7" t="n">
        <x:v>268.4</x:v>
      </x:c>
      <x:c r="F5403" s="7" t="n">
        <x:v>270.2</x:v>
      </x:c>
      <x:c r="G5403" s="7" t="n">
        <x:v>266.4</x:v>
      </x:c>
      <x:c r="H5403" s="2" t="str">
        <x:v>否</x:v>
      </x:c>
      <x:c r="I5403" s="7" t="n">
        <x:f>IF(AND(ISNUMBER(E5403),ISNUMBER(F5403)),E5403-F5403,"")</x:f>
        <x:v>-1.8000000000000114</x:v>
      </x:c>
      <x:c r="J5403" s="2" t="str">
        <x:f>IF(H5403="否","不适用",IF(AND(ISNUMBER(E5403),ISNUMBER(F5403)),IF(I5403&gt;'规则与名单'!$B$2,"是","否"),"未判定"))</x:f>
        <x:v>不适用</x:v>
      </x:c>
      <x:c r="K5403" s="2" t="str">
        <x:f>IF(J5403="是",IF(ISNUMBER(F5403),"测试日GPS","缺失"),IF(ISNUMBER(G5403),"非测试日纯氢",IF(AND(H5403="是",J5403="未判定"),IF(ISNUMBER(F5403),"测试名单无纯氢GPS","缺失"),IF(ISNUMBER(E5403),"非测试日仪表","缺失"))))</x:f>
        <x:v>非测试日纯氢</x:v>
      </x:c>
      <x:c r="L5403" s="7" t="n">
        <x:f>IF(K5403="缺失","",IF(K5403="非测试日纯氢",G5403,IF(K5403="非测试日仪表",E5403,F5403)))</x:f>
        <x:v>266.4</x:v>
      </x:c>
      <x:c r="M5403" s="2" t="n">
        <x:f>IF(K5403="缺失",1,0)</x:f>
        <x:v>0</x:v>
      </x:c>
      <x:c r="N5403" s="2" t="str">
        <x:v>车辆里程查询_20260901-20260930_1024辆_仪表里程.xlsx / H53</x:v>
      </x:c>
      <x:c r="O5403" s="2" t="str">
        <x:v>车辆里程查询_20260901-20260930_1024辆_GPS里程.xlsx / H251</x:v>
      </x:c>
      <x:c r="P5403" s="2" t="str">
        <x:v>车辆纯氢气里程查询_20260901-20260930_1024辆.xlsx / H308</x:v>
      </x:c>
    </x:row>
    <x:row r="5404" ht="22" customHeight="1">
      <x:c r="A5404" s="2" t="n">
        <x:v>216</x:v>
      </x:c>
      <x:c r="B5404" s="2" t="str">
        <x:v>粤AGP3617</x:v>
      </x:c>
      <x:c r="C5404" s="2" t="str">
        <x:v>尚建华</x:v>
      </x:c>
      <x:c r="D5404" s="8" t="d">
        <x:v>2026-09-05T00:00:00.000Z</x:v>
      </x:c>
      <x:c r="E5404" s="7" t="n">
        <x:v>110.9</x:v>
      </x:c>
      <x:c r="F5404" s="7" t="n">
        <x:v>111.2</x:v>
      </x:c>
      <x:c r="G5404" s="7" t="n">
        <x:v>110.9</x:v>
      </x:c>
      <x:c r="H5404" s="2" t="str">
        <x:v>否</x:v>
      </x:c>
      <x:c r="I5404" s="7" t="n">
        <x:f>IF(AND(ISNUMBER(E5404),ISNUMBER(F5404)),E5404-F5404,"")</x:f>
        <x:v>-0.29999999999999716</x:v>
      </x:c>
      <x:c r="J5404" s="2" t="str">
        <x:f>IF(H5404="否","不适用",IF(AND(ISNUMBER(E5404),ISNUMBER(F5404)),IF(I5404&gt;'规则与名单'!$B$2,"是","否"),"未判定"))</x:f>
        <x:v>不适用</x:v>
      </x:c>
      <x:c r="K5404" s="2" t="str">
        <x:f>IF(J5404="是",IF(ISNUMBER(F5404),"测试日GPS","缺失"),IF(ISNUMBER(G5404),"非测试日纯氢",IF(AND(H5404="是",J5404="未判定"),IF(ISNUMBER(F5404),"测试名单无纯氢GPS","缺失"),IF(ISNUMBER(E5404),"非测试日仪表","缺失"))))</x:f>
        <x:v>非测试日纯氢</x:v>
      </x:c>
      <x:c r="L5404" s="7" t="n">
        <x:f>IF(K5404="缺失","",IF(K5404="非测试日纯氢",G5404,IF(K5404="非测试日仪表",E5404,F5404)))</x:f>
        <x:v>110.9</x:v>
      </x:c>
      <x:c r="M5404" s="2" t="n">
        <x:f>IF(K5404="缺失",1,0)</x:f>
        <x:v>0</x:v>
      </x:c>
      <x:c r="N5404" s="2" t="str">
        <x:v>车辆里程查询_20260901-20260930_1024辆_仪表里程.xlsx / I53</x:v>
      </x:c>
      <x:c r="O5404" s="2" t="str">
        <x:v>车辆里程查询_20260901-20260930_1024辆_GPS里程.xlsx / I251</x:v>
      </x:c>
      <x:c r="P5404" s="2" t="str">
        <x:v>车辆纯氢气里程查询_20260901-20260930_1024辆.xlsx / I308</x:v>
      </x:c>
    </x:row>
    <x:row r="5405" ht="22" customHeight="1">
      <x:c r="A5405" s="2" t="n">
        <x:v>216</x:v>
      </x:c>
      <x:c r="B5405" s="2" t="str">
        <x:v>粤AGP3617</x:v>
      </x:c>
      <x:c r="C5405" s="2" t="str">
        <x:v>尚建华</x:v>
      </x:c>
      <x:c r="D5405" s="8" t="d">
        <x:v>2026-09-06T00:00:00.000Z</x:v>
      </x:c>
      <x:c r="E5405" s="7" t="n">
        <x:v>15.7</x:v>
      </x:c>
      <x:c r="F5405" s="7" t="n">
        <x:v>18.8</x:v>
      </x:c>
      <x:c r="G5405" s="7" t="n">
        <x:v>15.5</x:v>
      </x:c>
      <x:c r="H5405" s="2" t="str">
        <x:v>否</x:v>
      </x:c>
      <x:c r="I5405" s="7" t="n">
        <x:f>IF(AND(ISNUMBER(E5405),ISNUMBER(F5405)),E5405-F5405,"")</x:f>
        <x:v>-3.1000000000000014</x:v>
      </x:c>
      <x:c r="J5405" s="2" t="str">
        <x:f>IF(H5405="否","不适用",IF(AND(ISNUMBER(E5405),ISNUMBER(F5405)),IF(I5405&gt;'规则与名单'!$B$2,"是","否"),"未判定"))</x:f>
        <x:v>不适用</x:v>
      </x:c>
      <x:c r="K5405" s="2" t="str">
        <x:f>IF(J5405="是",IF(ISNUMBER(F5405),"测试日GPS","缺失"),IF(ISNUMBER(G5405),"非测试日纯氢",IF(AND(H5405="是",J5405="未判定"),IF(ISNUMBER(F5405),"测试名单无纯氢GPS","缺失"),IF(ISNUMBER(E5405),"非测试日仪表","缺失"))))</x:f>
        <x:v>非测试日纯氢</x:v>
      </x:c>
      <x:c r="L5405" s="7" t="n">
        <x:f>IF(K5405="缺失","",IF(K5405="非测试日纯氢",G5405,IF(K5405="非测试日仪表",E5405,F5405)))</x:f>
        <x:v>15.5</x:v>
      </x:c>
      <x:c r="M5405" s="2" t="n">
        <x:f>IF(K5405="缺失",1,0)</x:f>
        <x:v>0</x:v>
      </x:c>
      <x:c r="N5405" s="2" t="str">
        <x:v>车辆里程查询_20260901-20260930_1024辆_仪表里程.xlsx / J53</x:v>
      </x:c>
      <x:c r="O5405" s="2" t="str">
        <x:v>车辆里程查询_20260901-20260930_1024辆_GPS里程.xlsx / J251</x:v>
      </x:c>
      <x:c r="P5405" s="2" t="str">
        <x:v>车辆纯氢气里程查询_20260901-20260930_1024辆.xlsx / J308</x:v>
      </x:c>
    </x:row>
    <x:row r="5406" ht="22" customHeight="1">
      <x:c r="A5406" s="2" t="n">
        <x:v>216</x:v>
      </x:c>
      <x:c r="B5406" s="2" t="str">
        <x:v>粤AGP3617</x:v>
      </x:c>
      <x:c r="C5406" s="2" t="str">
        <x:v>尚建华</x:v>
      </x:c>
      <x:c r="D5406" s="8" t="d">
        <x:v>2026-09-07T00:00:00.000Z</x:v>
      </x:c>
      <x:c r="E5406" s="7" t="n">
        <x:v>176.1</x:v>
      </x:c>
      <x:c r="F5406" s="7" t="n">
        <x:v>179.9</x:v>
      </x:c>
      <x:c r="G5406" s="7" t="n">
        <x:v>155.7</x:v>
      </x:c>
      <x:c r="H5406" s="2" t="str">
        <x:v>否</x:v>
      </x:c>
      <x:c r="I5406" s="7" t="n">
        <x:f>IF(AND(ISNUMBER(E5406),ISNUMBER(F5406)),E5406-F5406,"")</x:f>
        <x:v>-3.8000000000000114</x:v>
      </x:c>
      <x:c r="J5406" s="2" t="str">
        <x:f>IF(H5406="否","不适用",IF(AND(ISNUMBER(E5406),ISNUMBER(F5406)),IF(I5406&gt;'规则与名单'!$B$2,"是","否"),"未判定"))</x:f>
        <x:v>不适用</x:v>
      </x:c>
      <x:c r="K5406" s="2" t="str">
        <x:f>IF(J5406="是",IF(ISNUMBER(F5406),"测试日GPS","缺失"),IF(ISNUMBER(G5406),"非测试日纯氢",IF(AND(H5406="是",J5406="未判定"),IF(ISNUMBER(F5406),"测试名单无纯氢GPS","缺失"),IF(ISNUMBER(E5406),"非测试日仪表","缺失"))))</x:f>
        <x:v>非测试日纯氢</x:v>
      </x:c>
      <x:c r="L5406" s="7" t="n">
        <x:f>IF(K5406="缺失","",IF(K5406="非测试日纯氢",G5406,IF(K5406="非测试日仪表",E5406,F5406)))</x:f>
        <x:v>155.7</x:v>
      </x:c>
      <x:c r="M5406" s="2" t="n">
        <x:f>IF(K5406="缺失",1,0)</x:f>
        <x:v>0</x:v>
      </x:c>
      <x:c r="N5406" s="2" t="str">
        <x:v>车辆里程查询_20260901-20260930_1024辆_仪表里程.xlsx / K53</x:v>
      </x:c>
      <x:c r="O5406" s="2" t="str">
        <x:v>车辆里程查询_20260901-20260930_1024辆_GPS里程.xlsx / K251</x:v>
      </x:c>
      <x:c r="P5406" s="2" t="str">
        <x:v>车辆纯氢气里程查询_20260901-20260930_1024辆.xlsx / K308</x:v>
      </x:c>
    </x:row>
    <x:row r="5407" ht="22" customHeight="1">
      <x:c r="A5407" s="2" t="n">
        <x:v>216</x:v>
      </x:c>
      <x:c r="B5407" s="2" t="str">
        <x:v>粤AGP3617</x:v>
      </x:c>
      <x:c r="C5407" s="2" t="str">
        <x:v>尚建华</x:v>
      </x:c>
      <x:c r="D5407" s="8" t="d">
        <x:v>2026-09-08T00:00:00.000Z</x:v>
      </x:c>
      <x:c r="E5407" s="7" t="n">
        <x:v>160.6</x:v>
      </x:c>
      <x:c r="F5407" s="7" t="n">
        <x:v>163.8</x:v>
      </x:c>
      <x:c r="G5407" s="7" t="n">
        <x:v>159</x:v>
      </x:c>
      <x:c r="H5407" s="2" t="str">
        <x:v>否</x:v>
      </x:c>
      <x:c r="I5407" s="7" t="n">
        <x:f>IF(AND(ISNUMBER(E5407),ISNUMBER(F5407)),E5407-F5407,"")</x:f>
        <x:v>-3.200000000000017</x:v>
      </x:c>
      <x:c r="J5407" s="2" t="str">
        <x:f>IF(H5407="否","不适用",IF(AND(ISNUMBER(E5407),ISNUMBER(F5407)),IF(I5407&gt;'规则与名单'!$B$2,"是","否"),"未判定"))</x:f>
        <x:v>不适用</x:v>
      </x:c>
      <x:c r="K5407" s="2" t="str">
        <x:f>IF(J5407="是",IF(ISNUMBER(F5407),"测试日GPS","缺失"),IF(ISNUMBER(G5407),"非测试日纯氢",IF(AND(H5407="是",J5407="未判定"),IF(ISNUMBER(F5407),"测试名单无纯氢GPS","缺失"),IF(ISNUMBER(E5407),"非测试日仪表","缺失"))))</x:f>
        <x:v>非测试日纯氢</x:v>
      </x:c>
      <x:c r="L5407" s="7" t="n">
        <x:f>IF(K5407="缺失","",IF(K5407="非测试日纯氢",G5407,IF(K5407="非测试日仪表",E5407,F5407)))</x:f>
        <x:v>159</x:v>
      </x:c>
      <x:c r="M5407" s="2" t="n">
        <x:f>IF(K5407="缺失",1,0)</x:f>
        <x:v>0</x:v>
      </x:c>
      <x:c r="N5407" s="2" t="str">
        <x:v>车辆里程查询_20260901-20260930_1024辆_仪表里程.xlsx / L53</x:v>
      </x:c>
      <x:c r="O5407" s="2" t="str">
        <x:v>车辆里程查询_20260901-20260930_1024辆_GPS里程.xlsx / L251</x:v>
      </x:c>
      <x:c r="P5407" s="2" t="str">
        <x:v>车辆纯氢气里程查询_20260901-20260930_1024辆.xlsx / L308</x:v>
      </x:c>
    </x:row>
    <x:row r="5408" ht="22" customHeight="1">
      <x:c r="A5408" s="2" t="n">
        <x:v>216</x:v>
      </x:c>
      <x:c r="B5408" s="2" t="str">
        <x:v>粤AGP3617</x:v>
      </x:c>
      <x:c r="C5408" s="2" t="str">
        <x:v>尚建华</x:v>
      </x:c>
      <x:c r="D5408" s="8" t="d">
        <x:v>2026-09-09T00:00:00.000Z</x:v>
      </x:c>
      <x:c r="E5408" s="7" t="n">
        <x:v>233.5</x:v>
      </x:c>
      <x:c r="F5408" s="7" t="n">
        <x:v>237.1</x:v>
      </x:c>
      <x:c r="G5408" s="7" t="n">
        <x:v>229.1</x:v>
      </x:c>
      <x:c r="H5408" s="2" t="str">
        <x:v>否</x:v>
      </x:c>
      <x:c r="I5408" s="7" t="n">
        <x:f>IF(AND(ISNUMBER(E5408),ISNUMBER(F5408)),E5408-F5408,"")</x:f>
        <x:v>-3.5999999999999943</x:v>
      </x:c>
      <x:c r="J5408" s="2" t="str">
        <x:f>IF(H5408="否","不适用",IF(AND(ISNUMBER(E5408),ISNUMBER(F5408)),IF(I5408&gt;'规则与名单'!$B$2,"是","否"),"未判定"))</x:f>
        <x:v>不适用</x:v>
      </x:c>
      <x:c r="K5408" s="2" t="str">
        <x:f>IF(J5408="是",IF(ISNUMBER(F5408),"测试日GPS","缺失"),IF(ISNUMBER(G5408),"非测试日纯氢",IF(AND(H5408="是",J5408="未判定"),IF(ISNUMBER(F5408),"测试名单无纯氢GPS","缺失"),IF(ISNUMBER(E5408),"非测试日仪表","缺失"))))</x:f>
        <x:v>非测试日纯氢</x:v>
      </x:c>
      <x:c r="L5408" s="7" t="n">
        <x:f>IF(K5408="缺失","",IF(K5408="非测试日纯氢",G5408,IF(K5408="非测试日仪表",E5408,F5408)))</x:f>
        <x:v>229.1</x:v>
      </x:c>
      <x:c r="M5408" s="2" t="n">
        <x:f>IF(K5408="缺失",1,0)</x:f>
        <x:v>0</x:v>
      </x:c>
      <x:c r="N5408" s="2" t="str">
        <x:v>车辆里程查询_20260901-20260930_1024辆_仪表里程.xlsx / M53</x:v>
      </x:c>
      <x:c r="O5408" s="2" t="str">
        <x:v>车辆里程查询_20260901-20260930_1024辆_GPS里程.xlsx / M251</x:v>
      </x:c>
      <x:c r="P5408" s="2" t="str">
        <x:v>车辆纯氢气里程查询_20260901-20260930_1024辆.xlsx / M308</x:v>
      </x:c>
    </x:row>
    <x:row r="5409" ht="22" customHeight="1">
      <x:c r="A5409" s="2" t="n">
        <x:v>216</x:v>
      </x:c>
      <x:c r="B5409" s="2" t="str">
        <x:v>粤AGP3617</x:v>
      </x:c>
      <x:c r="C5409" s="2" t="str">
        <x:v>尚建华</x:v>
      </x:c>
      <x:c r="D5409" s="8" t="d">
        <x:v>2026-09-10T00:00:00.000Z</x:v>
      </x:c>
      <x:c r="E5409" s="7" t="n">
        <x:v>163.6</x:v>
      </x:c>
      <x:c r="F5409" s="7" t="n">
        <x:v>168.6</x:v>
      </x:c>
      <x:c r="G5409" s="7" t="n">
        <x:v>160.7</x:v>
      </x:c>
      <x:c r="H5409" s="2" t="str">
        <x:v>否</x:v>
      </x:c>
      <x:c r="I5409" s="7" t="n">
        <x:f>IF(AND(ISNUMBER(E5409),ISNUMBER(F5409)),E5409-F5409,"")</x:f>
        <x:v>-5</x:v>
      </x:c>
      <x:c r="J5409" s="2" t="str">
        <x:f>IF(H5409="否","不适用",IF(AND(ISNUMBER(E5409),ISNUMBER(F5409)),IF(I5409&gt;'规则与名单'!$B$2,"是","否"),"未判定"))</x:f>
        <x:v>不适用</x:v>
      </x:c>
      <x:c r="K5409" s="2" t="str">
        <x:f>IF(J5409="是",IF(ISNUMBER(F5409),"测试日GPS","缺失"),IF(ISNUMBER(G5409),"非测试日纯氢",IF(AND(H5409="是",J5409="未判定"),IF(ISNUMBER(F5409),"测试名单无纯氢GPS","缺失"),IF(ISNUMBER(E5409),"非测试日仪表","缺失"))))</x:f>
        <x:v>非测试日纯氢</x:v>
      </x:c>
      <x:c r="L5409" s="7" t="n">
        <x:f>IF(K5409="缺失","",IF(K5409="非测试日纯氢",G5409,IF(K5409="非测试日仪表",E5409,F5409)))</x:f>
        <x:v>160.7</x:v>
      </x:c>
      <x:c r="M5409" s="2" t="n">
        <x:f>IF(K5409="缺失",1,0)</x:f>
        <x:v>0</x:v>
      </x:c>
      <x:c r="N5409" s="2" t="str">
        <x:v>车辆里程查询_20260901-20260930_1024辆_仪表里程.xlsx / N53</x:v>
      </x:c>
      <x:c r="O5409" s="2" t="str">
        <x:v>车辆里程查询_20260901-20260930_1024辆_GPS里程.xlsx / N251</x:v>
      </x:c>
      <x:c r="P5409" s="2" t="str">
        <x:v>车辆纯氢气里程查询_20260901-20260930_1024辆.xlsx / N308</x:v>
      </x:c>
    </x:row>
    <x:row r="5410" ht="22" customHeight="1">
      <x:c r="A5410" s="2" t="n">
        <x:v>216</x:v>
      </x:c>
      <x:c r="B5410" s="2" t="str">
        <x:v>粤AGP3617</x:v>
      </x:c>
      <x:c r="C5410" s="2" t="str">
        <x:v>尚建华</x:v>
      </x:c>
      <x:c r="D5410" s="8" t="d">
        <x:v>2026-09-11T00:00:00.000Z</x:v>
      </x:c>
      <x:c r="E5410" s="7" t="n">
        <x:v>94.6</x:v>
      </x:c>
      <x:c r="F5410" s="7" t="n">
        <x:v>166.2</x:v>
      </x:c>
      <x:c r="G5410" s="7" t="n">
        <x:v>87.2</x:v>
      </x:c>
      <x:c r="H5410" s="2" t="str">
        <x:v>否</x:v>
      </x:c>
      <x:c r="I5410" s="7" t="n">
        <x:f>IF(AND(ISNUMBER(E5410),ISNUMBER(F5410)),E5410-F5410,"")</x:f>
        <x:v>-71.6</x:v>
      </x:c>
      <x:c r="J5410" s="2" t="str">
        <x:f>IF(H5410="否","不适用",IF(AND(ISNUMBER(E5410),ISNUMBER(F5410)),IF(I5410&gt;'规则与名单'!$B$2,"是","否"),"未判定"))</x:f>
        <x:v>不适用</x:v>
      </x:c>
      <x:c r="K5410" s="2" t="str">
        <x:f>IF(J5410="是",IF(ISNUMBER(F5410),"测试日GPS","缺失"),IF(ISNUMBER(G5410),"非测试日纯氢",IF(AND(H5410="是",J5410="未判定"),IF(ISNUMBER(F5410),"测试名单无纯氢GPS","缺失"),IF(ISNUMBER(E5410),"非测试日仪表","缺失"))))</x:f>
        <x:v>非测试日纯氢</x:v>
      </x:c>
      <x:c r="L5410" s="7" t="n">
        <x:f>IF(K5410="缺失","",IF(K5410="非测试日纯氢",G5410,IF(K5410="非测试日仪表",E5410,F5410)))</x:f>
        <x:v>87.2</x:v>
      </x:c>
      <x:c r="M5410" s="2" t="n">
        <x:f>IF(K5410="缺失",1,0)</x:f>
        <x:v>0</x:v>
      </x:c>
      <x:c r="N5410" s="2" t="str">
        <x:v>车辆里程查询_20260901-20260930_1024辆_仪表里程.xlsx / O53</x:v>
      </x:c>
      <x:c r="O5410" s="2" t="str">
        <x:v>车辆里程查询_20260901-20260930_1024辆_GPS里程.xlsx / O251</x:v>
      </x:c>
      <x:c r="P5410" s="2" t="str">
        <x:v>车辆纯氢气里程查询_20260901-20260930_1024辆.xlsx / O308</x:v>
      </x:c>
    </x:row>
    <x:row r="5411" ht="22" customHeight="1">
      <x:c r="A5411" s="2" t="n">
        <x:v>216</x:v>
      </x:c>
      <x:c r="B5411" s="2" t="str">
        <x:v>粤AGP3617</x:v>
      </x:c>
      <x:c r="C5411" s="2" t="str">
        <x:v>尚建华</x:v>
      </x:c>
      <x:c r="D5411" s="8" t="d">
        <x:v>2026-09-12T00:00:00.000Z</x:v>
      </x:c>
      <x:c r="E5411" s="7" t="n">
        <x:v>262.9</x:v>
      </x:c>
      <x:c r="F5411" s="7" t="n">
        <x:v>221.4</x:v>
      </x:c>
      <x:c r="G5411" s="7" t="n">
        <x:v>171.3</x:v>
      </x:c>
      <x:c r="H5411" s="2" t="str">
        <x:v>否</x:v>
      </x:c>
      <x:c r="I5411" s="7" t="n">
        <x:f>IF(AND(ISNUMBER(E5411),ISNUMBER(F5411)),E5411-F5411,"")</x:f>
        <x:v>41.49999999999997</x:v>
      </x:c>
      <x:c r="J5411" s="2" t="str">
        <x:f>IF(H5411="否","不适用",IF(AND(ISNUMBER(E5411),ISNUMBER(F5411)),IF(I5411&gt;'规则与名单'!$B$2,"是","否"),"未判定"))</x:f>
        <x:v>不适用</x:v>
      </x:c>
      <x:c r="K5411" s="2" t="str">
        <x:f>IF(J5411="是",IF(ISNUMBER(F5411),"测试日GPS","缺失"),IF(ISNUMBER(G5411),"非测试日纯氢",IF(AND(H5411="是",J5411="未判定"),IF(ISNUMBER(F5411),"测试名单无纯氢GPS","缺失"),IF(ISNUMBER(E5411),"非测试日仪表","缺失"))))</x:f>
        <x:v>非测试日纯氢</x:v>
      </x:c>
      <x:c r="L5411" s="7" t="n">
        <x:f>IF(K5411="缺失","",IF(K5411="非测试日纯氢",G5411,IF(K5411="非测试日仪表",E5411,F5411)))</x:f>
        <x:v>171.3</x:v>
      </x:c>
      <x:c r="M5411" s="2" t="n">
        <x:f>IF(K5411="缺失",1,0)</x:f>
        <x:v>0</x:v>
      </x:c>
      <x:c r="N5411" s="2" t="str">
        <x:v>车辆里程查询_20260901-20260930_1024辆_仪表里程.xlsx / P53</x:v>
      </x:c>
      <x:c r="O5411" s="2" t="str">
        <x:v>车辆里程查询_20260901-20260930_1024辆_GPS里程.xlsx / P251</x:v>
      </x:c>
      <x:c r="P5411" s="2" t="str">
        <x:v>车辆纯氢气里程查询_20260901-20260930_1024辆.xlsx / P308</x:v>
      </x:c>
    </x:row>
    <x:row r="5412" ht="22" customHeight="1">
      <x:c r="A5412" s="2" t="n">
        <x:v>216</x:v>
      </x:c>
      <x:c r="B5412" s="2" t="str">
        <x:v>粤AGP3617</x:v>
      </x:c>
      <x:c r="C5412" s="2" t="str">
        <x:v>尚建华</x:v>
      </x:c>
      <x:c r="D5412" s="8" t="d">
        <x:v>2026-09-13T00:00:00.000Z</x:v>
      </x:c>
      <x:c r="E5412" s="7" t="n">
        <x:v>98.3</x:v>
      </x:c>
      <x:c r="F5412" s="7" t="n">
        <x:v>72.3</x:v>
      </x:c>
      <x:c r="G5412" s="7" t="n">
        <x:v>61.5</x:v>
      </x:c>
      <x:c r="H5412" s="2" t="str">
        <x:v>否</x:v>
      </x:c>
      <x:c r="I5412" s="7" t="n">
        <x:f>IF(AND(ISNUMBER(E5412),ISNUMBER(F5412)),E5412-F5412,"")</x:f>
        <x:v>26</x:v>
      </x:c>
      <x:c r="J5412" s="2" t="str">
        <x:f>IF(H5412="否","不适用",IF(AND(ISNUMBER(E5412),ISNUMBER(F5412)),IF(I5412&gt;'规则与名单'!$B$2,"是","否"),"未判定"))</x:f>
        <x:v>不适用</x:v>
      </x:c>
      <x:c r="K5412" s="2" t="str">
        <x:f>IF(J5412="是",IF(ISNUMBER(F5412),"测试日GPS","缺失"),IF(ISNUMBER(G5412),"非测试日纯氢",IF(AND(H5412="是",J5412="未判定"),IF(ISNUMBER(F5412),"测试名单无纯氢GPS","缺失"),IF(ISNUMBER(E5412),"非测试日仪表","缺失"))))</x:f>
        <x:v>非测试日纯氢</x:v>
      </x:c>
      <x:c r="L5412" s="7" t="n">
        <x:f>IF(K5412="缺失","",IF(K5412="非测试日纯氢",G5412,IF(K5412="非测试日仪表",E5412,F5412)))</x:f>
        <x:v>61.5</x:v>
      </x:c>
      <x:c r="M5412" s="2" t="n">
        <x:f>IF(K5412="缺失",1,0)</x:f>
        <x:v>0</x:v>
      </x:c>
      <x:c r="N5412" s="2" t="str">
        <x:v>车辆里程查询_20260901-20260930_1024辆_仪表里程.xlsx / Q53</x:v>
      </x:c>
      <x:c r="O5412" s="2" t="str">
        <x:v>车辆里程查询_20260901-20260930_1024辆_GPS里程.xlsx / Q251</x:v>
      </x:c>
      <x:c r="P5412" s="2" t="str">
        <x:v>车辆纯氢气里程查询_20260901-20260930_1024辆.xlsx / Q308</x:v>
      </x:c>
    </x:row>
    <x:row r="5413" ht="22" customHeight="1">
      <x:c r="A5413" s="2" t="n">
        <x:v>216</x:v>
      </x:c>
      <x:c r="B5413" s="2" t="str">
        <x:v>粤AGP3617</x:v>
      </x:c>
      <x:c r="C5413" s="2" t="str">
        <x:v>尚建华</x:v>
      </x:c>
      <x:c r="D5413" s="8" t="d">
        <x:v>2026-09-14T00:00:00.000Z</x:v>
      </x:c>
      <x:c r="E5413" s="7" t="n">
        <x:v>104.2</x:v>
      </x:c>
      <x:c r="F5413" s="7" t="n">
        <x:v>107.4</x:v>
      </x:c>
      <x:c r="G5413" s="7" t="n">
        <x:v>86.1</x:v>
      </x:c>
      <x:c r="H5413" s="2" t="str">
        <x:v>否</x:v>
      </x:c>
      <x:c r="I5413" s="7" t="n">
        <x:f>IF(AND(ISNUMBER(E5413),ISNUMBER(F5413)),E5413-F5413,"")</x:f>
        <x:v>-3.200000000000003</x:v>
      </x:c>
      <x:c r="J5413" s="2" t="str">
        <x:f>IF(H5413="否","不适用",IF(AND(ISNUMBER(E5413),ISNUMBER(F5413)),IF(I5413&gt;'规则与名单'!$B$2,"是","否"),"未判定"))</x:f>
        <x:v>不适用</x:v>
      </x:c>
      <x:c r="K5413" s="2" t="str">
        <x:f>IF(J5413="是",IF(ISNUMBER(F5413),"测试日GPS","缺失"),IF(ISNUMBER(G5413),"非测试日纯氢",IF(AND(H5413="是",J5413="未判定"),IF(ISNUMBER(F5413),"测试名单无纯氢GPS","缺失"),IF(ISNUMBER(E5413),"非测试日仪表","缺失"))))</x:f>
        <x:v>非测试日纯氢</x:v>
      </x:c>
      <x:c r="L5413" s="7" t="n">
        <x:f>IF(K5413="缺失","",IF(K5413="非测试日纯氢",G5413,IF(K5413="非测试日仪表",E5413,F5413)))</x:f>
        <x:v>86.1</x:v>
      </x:c>
      <x:c r="M5413" s="2" t="n">
        <x:f>IF(K5413="缺失",1,0)</x:f>
        <x:v>0</x:v>
      </x:c>
      <x:c r="N5413" s="2" t="str">
        <x:v>车辆里程查询_20260901-20260930_1024辆_仪表里程.xlsx / R53</x:v>
      </x:c>
      <x:c r="O5413" s="2" t="str">
        <x:v>车辆里程查询_20260901-20260930_1024辆_GPS里程.xlsx / R251</x:v>
      </x:c>
      <x:c r="P5413" s="2" t="str">
        <x:v>车辆纯氢气里程查询_20260901-20260930_1024辆.xlsx / R308</x:v>
      </x:c>
    </x:row>
    <x:row r="5414" ht="22" customHeight="1">
      <x:c r="A5414" s="2" t="n">
        <x:v>216</x:v>
      </x:c>
      <x:c r="B5414" s="2" t="str">
        <x:v>粤AGP3617</x:v>
      </x:c>
      <x:c r="C5414" s="2" t="str">
        <x:v>尚建华</x:v>
      </x:c>
      <x:c r="D5414" s="8" t="d">
        <x:v>2026-09-15T00:00:00.000Z</x:v>
      </x:c>
      <x:c r="E5414" s="7" t="n">
        <x:v>145.2</x:v>
      </x:c>
      <x:c r="F5414" s="7" t="n">
        <x:v>147.4</x:v>
      </x:c>
      <x:c r="G5414" s="7" t="n">
        <x:v>134.5</x:v>
      </x:c>
      <x:c r="H5414" s="2" t="str">
        <x:v>否</x:v>
      </x:c>
      <x:c r="I5414" s="7" t="n">
        <x:f>IF(AND(ISNUMBER(E5414),ISNUMBER(F5414)),E5414-F5414,"")</x:f>
        <x:v>-2.200000000000017</x:v>
      </x:c>
      <x:c r="J5414" s="2" t="str">
        <x:f>IF(H5414="否","不适用",IF(AND(ISNUMBER(E5414),ISNUMBER(F5414)),IF(I5414&gt;'规则与名单'!$B$2,"是","否"),"未判定"))</x:f>
        <x:v>不适用</x:v>
      </x:c>
      <x:c r="K5414" s="2" t="str">
        <x:f>IF(J5414="是",IF(ISNUMBER(F5414),"测试日GPS","缺失"),IF(ISNUMBER(G5414),"非测试日纯氢",IF(AND(H5414="是",J5414="未判定"),IF(ISNUMBER(F5414),"测试名单无纯氢GPS","缺失"),IF(ISNUMBER(E5414),"非测试日仪表","缺失"))))</x:f>
        <x:v>非测试日纯氢</x:v>
      </x:c>
      <x:c r="L5414" s="7" t="n">
        <x:f>IF(K5414="缺失","",IF(K5414="非测试日纯氢",G5414,IF(K5414="非测试日仪表",E5414,F5414)))</x:f>
        <x:v>134.5</x:v>
      </x:c>
      <x:c r="M5414" s="2" t="n">
        <x:f>IF(K5414="缺失",1,0)</x:f>
        <x:v>0</x:v>
      </x:c>
      <x:c r="N5414" s="2" t="str">
        <x:v>车辆里程查询_20260901-20260930_1024辆_仪表里程.xlsx / S53</x:v>
      </x:c>
      <x:c r="O5414" s="2" t="str">
        <x:v>车辆里程查询_20260901-20260930_1024辆_GPS里程.xlsx / S251</x:v>
      </x:c>
      <x:c r="P5414" s="2" t="str">
        <x:v>车辆纯氢气里程查询_20260901-20260930_1024辆.xlsx / S308</x:v>
      </x:c>
    </x:row>
    <x:row r="5415" ht="22" customHeight="1">
      <x:c r="A5415" s="2" t="n">
        <x:v>216</x:v>
      </x:c>
      <x:c r="B5415" s="2" t="str">
        <x:v>粤AGP3617</x:v>
      </x:c>
      <x:c r="C5415" s="2" t="str">
        <x:v>尚建华</x:v>
      </x:c>
      <x:c r="D5415" s="8" t="d">
        <x:v>2026-09-16T00:00:00.000Z</x:v>
      </x:c>
      <x:c r="E5415" s="7" t="n">
        <x:v>181</x:v>
      </x:c>
      <x:c r="F5415" s="7" t="n">
        <x:v>185.7</x:v>
      </x:c>
      <x:c r="G5415" s="7" t="n">
        <x:v>150.1</x:v>
      </x:c>
      <x:c r="H5415" s="2" t="str">
        <x:v>否</x:v>
      </x:c>
      <x:c r="I5415" s="7" t="n">
        <x:f>IF(AND(ISNUMBER(E5415),ISNUMBER(F5415)),E5415-F5415,"")</x:f>
        <x:v>-4.699999999999989</x:v>
      </x:c>
      <x:c r="J5415" s="2" t="str">
        <x:f>IF(H5415="否","不适用",IF(AND(ISNUMBER(E5415),ISNUMBER(F5415)),IF(I5415&gt;'规则与名单'!$B$2,"是","否"),"未判定"))</x:f>
        <x:v>不适用</x:v>
      </x:c>
      <x:c r="K5415" s="2" t="str">
        <x:f>IF(J5415="是",IF(ISNUMBER(F5415),"测试日GPS","缺失"),IF(ISNUMBER(G5415),"非测试日纯氢",IF(AND(H5415="是",J5415="未判定"),IF(ISNUMBER(F5415),"测试名单无纯氢GPS","缺失"),IF(ISNUMBER(E5415),"非测试日仪表","缺失"))))</x:f>
        <x:v>非测试日纯氢</x:v>
      </x:c>
      <x:c r="L5415" s="7" t="n">
        <x:f>IF(K5415="缺失","",IF(K5415="非测试日纯氢",G5415,IF(K5415="非测试日仪表",E5415,F5415)))</x:f>
        <x:v>150.1</x:v>
      </x:c>
      <x:c r="M5415" s="2" t="n">
        <x:f>IF(K5415="缺失",1,0)</x:f>
        <x:v>0</x:v>
      </x:c>
      <x:c r="N5415" s="2" t="str">
        <x:v>车辆里程查询_20260901-20260930_1024辆_仪表里程.xlsx / T53</x:v>
      </x:c>
      <x:c r="O5415" s="2" t="str">
        <x:v>车辆里程查询_20260901-20260930_1024辆_GPS里程.xlsx / T251</x:v>
      </x:c>
      <x:c r="P5415" s="2" t="str">
        <x:v>车辆纯氢气里程查询_20260901-20260930_1024辆.xlsx / T308</x:v>
      </x:c>
    </x:row>
    <x:row r="5416" ht="22" customHeight="1">
      <x:c r="A5416" s="2" t="n">
        <x:v>216</x:v>
      </x:c>
      <x:c r="B5416" s="2" t="str">
        <x:v>粤AGP3617</x:v>
      </x:c>
      <x:c r="C5416" s="2" t="str">
        <x:v>尚建华</x:v>
      </x:c>
      <x:c r="D5416" s="8" t="d">
        <x:v>2026-09-17T00:00:00.000Z</x:v>
      </x:c>
      <x:c r="E5416" s="7" t="n">
        <x:v>139.7</x:v>
      </x:c>
      <x:c r="F5416" s="7" t="n">
        <x:v>142.7</x:v>
      </x:c>
      <x:c r="G5416" s="7" t="n">
        <x:v>138.9</x:v>
      </x:c>
      <x:c r="H5416" s="2" t="str">
        <x:v>否</x:v>
      </x:c>
      <x:c r="I5416" s="7" t="n">
        <x:f>IF(AND(ISNUMBER(E5416),ISNUMBER(F5416)),E5416-F5416,"")</x:f>
        <x:v>-3</x:v>
      </x:c>
      <x:c r="J5416" s="2" t="str">
        <x:f>IF(H5416="否","不适用",IF(AND(ISNUMBER(E5416),ISNUMBER(F5416)),IF(I5416&gt;'规则与名单'!$B$2,"是","否"),"未判定"))</x:f>
        <x:v>不适用</x:v>
      </x:c>
      <x:c r="K5416" s="2" t="str">
        <x:f>IF(J5416="是",IF(ISNUMBER(F5416),"测试日GPS","缺失"),IF(ISNUMBER(G5416),"非测试日纯氢",IF(AND(H5416="是",J5416="未判定"),IF(ISNUMBER(F5416),"测试名单无纯氢GPS","缺失"),IF(ISNUMBER(E5416),"非测试日仪表","缺失"))))</x:f>
        <x:v>非测试日纯氢</x:v>
      </x:c>
      <x:c r="L5416" s="7" t="n">
        <x:f>IF(K5416="缺失","",IF(K5416="非测试日纯氢",G5416,IF(K5416="非测试日仪表",E5416,F5416)))</x:f>
        <x:v>138.9</x:v>
      </x:c>
      <x:c r="M5416" s="2" t="n">
        <x:f>IF(K5416="缺失",1,0)</x:f>
        <x:v>0</x:v>
      </x:c>
      <x:c r="N5416" s="2" t="str">
        <x:v>车辆里程查询_20260901-20260930_1024辆_仪表里程.xlsx / U53</x:v>
      </x:c>
      <x:c r="O5416" s="2" t="str">
        <x:v>车辆里程查询_20260901-20260930_1024辆_GPS里程.xlsx / U251</x:v>
      </x:c>
      <x:c r="P5416" s="2" t="str">
        <x:v>车辆纯氢气里程查询_20260901-20260930_1024辆.xlsx / U308</x:v>
      </x:c>
    </x:row>
    <x:row r="5417" ht="22" customHeight="1">
      <x:c r="A5417" s="2" t="n">
        <x:v>216</x:v>
      </x:c>
      <x:c r="B5417" s="2" t="str">
        <x:v>粤AGP3617</x:v>
      </x:c>
      <x:c r="C5417" s="2" t="str">
        <x:v>尚建华</x:v>
      </x:c>
      <x:c r="D5417" s="8" t="d">
        <x:v>2026-09-18T00:00:00.000Z</x:v>
      </x:c>
      <x:c r="E5417" s="7" t="n">
        <x:v>132.5</x:v>
      </x:c>
      <x:c r="F5417" s="7" t="n">
        <x:v>135.8</x:v>
      </x:c>
      <x:c r="G5417" s="7" t="n">
        <x:v>129.3</x:v>
      </x:c>
      <x:c r="H5417" s="2" t="str">
        <x:v>否</x:v>
      </x:c>
      <x:c r="I5417" s="7" t="n">
        <x:f>IF(AND(ISNUMBER(E5417),ISNUMBER(F5417)),E5417-F5417,"")</x:f>
        <x:v>-3.3000000000000114</x:v>
      </x:c>
      <x:c r="J5417" s="2" t="str">
        <x:f>IF(H5417="否","不适用",IF(AND(ISNUMBER(E5417),ISNUMBER(F5417)),IF(I5417&gt;'规则与名单'!$B$2,"是","否"),"未判定"))</x:f>
        <x:v>不适用</x:v>
      </x:c>
      <x:c r="K5417" s="2" t="str">
        <x:f>IF(J5417="是",IF(ISNUMBER(F5417),"测试日GPS","缺失"),IF(ISNUMBER(G5417),"非测试日纯氢",IF(AND(H5417="是",J5417="未判定"),IF(ISNUMBER(F5417),"测试名单无纯氢GPS","缺失"),IF(ISNUMBER(E5417),"非测试日仪表","缺失"))))</x:f>
        <x:v>非测试日纯氢</x:v>
      </x:c>
      <x:c r="L5417" s="7" t="n">
        <x:f>IF(K5417="缺失","",IF(K5417="非测试日纯氢",G5417,IF(K5417="非测试日仪表",E5417,F5417)))</x:f>
        <x:v>129.3</x:v>
      </x:c>
      <x:c r="M5417" s="2" t="n">
        <x:f>IF(K5417="缺失",1,0)</x:f>
        <x:v>0</x:v>
      </x:c>
      <x:c r="N5417" s="2" t="str">
        <x:v>车辆里程查询_20260901-20260930_1024辆_仪表里程.xlsx / V53</x:v>
      </x:c>
      <x:c r="O5417" s="2" t="str">
        <x:v>车辆里程查询_20260901-20260930_1024辆_GPS里程.xlsx / V251</x:v>
      </x:c>
      <x:c r="P5417" s="2" t="str">
        <x:v>车辆纯氢气里程查询_20260901-20260930_1024辆.xlsx / V308</x:v>
      </x:c>
    </x:row>
    <x:row r="5418" ht="22" customHeight="1">
      <x:c r="A5418" s="2" t="n">
        <x:v>216</x:v>
      </x:c>
      <x:c r="B5418" s="2" t="str">
        <x:v>粤AGP3617</x:v>
      </x:c>
      <x:c r="C5418" s="2" t="str">
        <x:v>尚建华</x:v>
      </x:c>
      <x:c r="D5418" s="8" t="d">
        <x:v>2026-09-19T00:00:00.000Z</x:v>
      </x:c>
      <x:c r="E5418" s="7" t="n">
        <x:v>122</x:v>
      </x:c>
      <x:c r="F5418" s="7" t="n">
        <x:v>124.8</x:v>
      </x:c>
      <x:c r="G5418" s="7" t="n">
        <x:v>121.4</x:v>
      </x:c>
      <x:c r="H5418" s="2" t="str">
        <x:v>否</x:v>
      </x:c>
      <x:c r="I5418" s="7" t="n">
        <x:f>IF(AND(ISNUMBER(E5418),ISNUMBER(F5418)),E5418-F5418,"")</x:f>
        <x:v>-2.799999999999997</x:v>
      </x:c>
      <x:c r="J5418" s="2" t="str">
        <x:f>IF(H5418="否","不适用",IF(AND(ISNUMBER(E5418),ISNUMBER(F5418)),IF(I5418&gt;'规则与名单'!$B$2,"是","否"),"未判定"))</x:f>
        <x:v>不适用</x:v>
      </x:c>
      <x:c r="K5418" s="2" t="str">
        <x:f>IF(J5418="是",IF(ISNUMBER(F5418),"测试日GPS","缺失"),IF(ISNUMBER(G5418),"非测试日纯氢",IF(AND(H5418="是",J5418="未判定"),IF(ISNUMBER(F5418),"测试名单无纯氢GPS","缺失"),IF(ISNUMBER(E5418),"非测试日仪表","缺失"))))</x:f>
        <x:v>非测试日纯氢</x:v>
      </x:c>
      <x:c r="L5418" s="7" t="n">
        <x:f>IF(K5418="缺失","",IF(K5418="非测试日纯氢",G5418,IF(K5418="非测试日仪表",E5418,F5418)))</x:f>
        <x:v>121.4</x:v>
      </x:c>
      <x:c r="M5418" s="2" t="n">
        <x:f>IF(K5418="缺失",1,0)</x:f>
        <x:v>0</x:v>
      </x:c>
      <x:c r="N5418" s="2" t="str">
        <x:v>车辆里程查询_20260901-20260930_1024辆_仪表里程.xlsx / W53</x:v>
      </x:c>
      <x:c r="O5418" s="2" t="str">
        <x:v>车辆里程查询_20260901-20260930_1024辆_GPS里程.xlsx / W251</x:v>
      </x:c>
      <x:c r="P5418" s="2" t="str">
        <x:v>车辆纯氢气里程查询_20260901-20260930_1024辆.xlsx / W308</x:v>
      </x:c>
    </x:row>
    <x:row r="5419" ht="22" customHeight="1">
      <x:c r="A5419" s="2" t="n">
        <x:v>216</x:v>
      </x:c>
      <x:c r="B5419" s="2" t="str">
        <x:v>粤AGP3617</x:v>
      </x:c>
      <x:c r="C5419" s="2" t="str">
        <x:v>尚建华</x:v>
      </x:c>
      <x:c r="D5419" s="8" t="d">
        <x:v>2026-09-20T00:00:00.000Z</x:v>
      </x:c>
      <x:c r="E5419" s="7" t="n">
        <x:v>156</x:v>
      </x:c>
      <x:c r="F5419" s="7" t="n">
        <x:v>159.9</x:v>
      </x:c>
      <x:c r="G5419" s="7" t="n">
        <x:v>101.9</x:v>
      </x:c>
      <x:c r="H5419" s="2" t="str">
        <x:v>否</x:v>
      </x:c>
      <x:c r="I5419" s="7" t="n">
        <x:f>IF(AND(ISNUMBER(E5419),ISNUMBER(F5419)),E5419-F5419,"")</x:f>
        <x:v>-3.9000000000000057</x:v>
      </x:c>
      <x:c r="J5419" s="2" t="str">
        <x:f>IF(H5419="否","不适用",IF(AND(ISNUMBER(E5419),ISNUMBER(F5419)),IF(I5419&gt;'规则与名单'!$B$2,"是","否"),"未判定"))</x:f>
        <x:v>不适用</x:v>
      </x:c>
      <x:c r="K5419" s="2" t="str">
        <x:f>IF(J5419="是",IF(ISNUMBER(F5419),"测试日GPS","缺失"),IF(ISNUMBER(G5419),"非测试日纯氢",IF(AND(H5419="是",J5419="未判定"),IF(ISNUMBER(F5419),"测试名单无纯氢GPS","缺失"),IF(ISNUMBER(E5419),"非测试日仪表","缺失"))))</x:f>
        <x:v>非测试日纯氢</x:v>
      </x:c>
      <x:c r="L5419" s="7" t="n">
        <x:f>IF(K5419="缺失","",IF(K5419="非测试日纯氢",G5419,IF(K5419="非测试日仪表",E5419,F5419)))</x:f>
        <x:v>101.9</x:v>
      </x:c>
      <x:c r="M5419" s="2" t="n">
        <x:f>IF(K5419="缺失",1,0)</x:f>
        <x:v>0</x:v>
      </x:c>
      <x:c r="N5419" s="2" t="str">
        <x:v>车辆里程查询_20260901-20260930_1024辆_仪表里程.xlsx / X53</x:v>
      </x:c>
      <x:c r="O5419" s="2" t="str">
        <x:v>车辆里程查询_20260901-20260930_1024辆_GPS里程.xlsx / X251</x:v>
      </x:c>
      <x:c r="P5419" s="2" t="str">
        <x:v>车辆纯氢气里程查询_20260901-20260930_1024辆.xlsx / X308</x:v>
      </x:c>
    </x:row>
    <x:row r="5420" ht="22" customHeight="1">
      <x:c r="A5420" s="2" t="n">
        <x:v>216</x:v>
      </x:c>
      <x:c r="B5420" s="2" t="str">
        <x:v>粤AGP3617</x:v>
      </x:c>
      <x:c r="C5420" s="2" t="str">
        <x:v>尚建华</x:v>
      </x:c>
      <x:c r="D5420" s="8" t="d">
        <x:v>2026-09-21T00:00:00.000Z</x:v>
      </x:c>
      <x:c r="E5420" s="7" t="n">
        <x:v>147.3</x:v>
      </x:c>
      <x:c r="F5420" s="7" t="n">
        <x:v>147.4</x:v>
      </x:c>
      <x:c r="G5420" s="7" t="n">
        <x:v>114.7</x:v>
      </x:c>
      <x:c r="H5420" s="2" t="str">
        <x:v>否</x:v>
      </x:c>
      <x:c r="I5420" s="7" t="n">
        <x:f>IF(AND(ISNUMBER(E5420),ISNUMBER(F5420)),E5420-F5420,"")</x:f>
        <x:v>-0.09999999999999432</x:v>
      </x:c>
      <x:c r="J5420" s="2" t="str">
        <x:f>IF(H5420="否","不适用",IF(AND(ISNUMBER(E5420),ISNUMBER(F5420)),IF(I5420&gt;'规则与名单'!$B$2,"是","否"),"未判定"))</x:f>
        <x:v>不适用</x:v>
      </x:c>
      <x:c r="K5420" s="2" t="str">
        <x:f>IF(J5420="是",IF(ISNUMBER(F5420),"测试日GPS","缺失"),IF(ISNUMBER(G5420),"非测试日纯氢",IF(AND(H5420="是",J5420="未判定"),IF(ISNUMBER(F5420),"测试名单无纯氢GPS","缺失"),IF(ISNUMBER(E5420),"非测试日仪表","缺失"))))</x:f>
        <x:v>非测试日纯氢</x:v>
      </x:c>
      <x:c r="L5420" s="7" t="n">
        <x:f>IF(K5420="缺失","",IF(K5420="非测试日纯氢",G5420,IF(K5420="非测试日仪表",E5420,F5420)))</x:f>
        <x:v>114.7</x:v>
      </x:c>
      <x:c r="M5420" s="2" t="n">
        <x:f>IF(K5420="缺失",1,0)</x:f>
        <x:v>0</x:v>
      </x:c>
      <x:c r="N5420" s="2" t="str">
        <x:v>车辆里程查询_20260901-20260930_1024辆_仪表里程.xlsx / Y53</x:v>
      </x:c>
      <x:c r="O5420" s="2" t="str">
        <x:v>车辆里程查询_20260901-20260930_1024辆_GPS里程.xlsx / Y251</x:v>
      </x:c>
      <x:c r="P5420" s="2" t="str">
        <x:v>车辆纯氢气里程查询_20260901-20260930_1024辆.xlsx / Y308</x:v>
      </x:c>
    </x:row>
    <x:row r="5421" ht="22" customHeight="1">
      <x:c r="A5421" s="2" t="n">
        <x:v>216</x:v>
      </x:c>
      <x:c r="B5421" s="2" t="str">
        <x:v>粤AGP3617</x:v>
      </x:c>
      <x:c r="C5421" s="2" t="str">
        <x:v>尚建华</x:v>
      </x:c>
      <x:c r="D5421" s="8" t="d">
        <x:v>2026-09-22T00:00:00.000Z</x:v>
      </x:c>
      <x:c r="E5421" s="7" t="n">
        <x:v>156.3</x:v>
      </x:c>
      <x:c r="F5421" s="7" t="n">
        <x:v>159.8</x:v>
      </x:c>
      <x:c r="G5421" s="7" t="n">
        <x:v>154.2</x:v>
      </x:c>
      <x:c r="H5421" s="2" t="str">
        <x:v>否</x:v>
      </x:c>
      <x:c r="I5421" s="7" t="n">
        <x:f>IF(AND(ISNUMBER(E5421),ISNUMBER(F5421)),E5421-F5421,"")</x:f>
        <x:v>-3.5</x:v>
      </x:c>
      <x:c r="J5421" s="2" t="str">
        <x:f>IF(H5421="否","不适用",IF(AND(ISNUMBER(E5421),ISNUMBER(F5421)),IF(I5421&gt;'规则与名单'!$B$2,"是","否"),"未判定"))</x:f>
        <x:v>不适用</x:v>
      </x:c>
      <x:c r="K5421" s="2" t="str">
        <x:f>IF(J5421="是",IF(ISNUMBER(F5421),"测试日GPS","缺失"),IF(ISNUMBER(G5421),"非测试日纯氢",IF(AND(H5421="是",J5421="未判定"),IF(ISNUMBER(F5421),"测试名单无纯氢GPS","缺失"),IF(ISNUMBER(E5421),"非测试日仪表","缺失"))))</x:f>
        <x:v>非测试日纯氢</x:v>
      </x:c>
      <x:c r="L5421" s="7" t="n">
        <x:f>IF(K5421="缺失","",IF(K5421="非测试日纯氢",G5421,IF(K5421="非测试日仪表",E5421,F5421)))</x:f>
        <x:v>154.2</x:v>
      </x:c>
      <x:c r="M5421" s="2" t="n">
        <x:f>IF(K5421="缺失",1,0)</x:f>
        <x:v>0</x:v>
      </x:c>
      <x:c r="N5421" s="2" t="str">
        <x:v>车辆里程查询_20260901-20260930_1024辆_仪表里程.xlsx / Z53</x:v>
      </x:c>
      <x:c r="O5421" s="2" t="str">
        <x:v>车辆里程查询_20260901-20260930_1024辆_GPS里程.xlsx / Z251</x:v>
      </x:c>
      <x:c r="P5421" s="2" t="str">
        <x:v>车辆纯氢气里程查询_20260901-20260930_1024辆.xlsx / Z308</x:v>
      </x:c>
    </x:row>
    <x:row r="5422" ht="22" customHeight="1">
      <x:c r="A5422" s="2" t="n">
        <x:v>216</x:v>
      </x:c>
      <x:c r="B5422" s="2" t="str">
        <x:v>粤AGP3617</x:v>
      </x:c>
      <x:c r="C5422" s="2" t="str">
        <x:v>尚建华</x:v>
      </x:c>
      <x:c r="D5422" s="8" t="d">
        <x:v>2026-09-23T00:00:00.000Z</x:v>
      </x:c>
      <x:c r="E5422" s="7" t="n">
        <x:v>169.7</x:v>
      </x:c>
      <x:c r="F5422" s="7" t="n">
        <x:v>175.9</x:v>
      </x:c>
      <x:c r="G5422" s="7" t="n">
        <x:v>160.1</x:v>
      </x:c>
      <x:c r="H5422" s="2" t="str">
        <x:v>否</x:v>
      </x:c>
      <x:c r="I5422" s="7" t="n">
        <x:f>IF(AND(ISNUMBER(E5422),ISNUMBER(F5422)),E5422-F5422,"")</x:f>
        <x:v>-6.200000000000017</x:v>
      </x:c>
      <x:c r="J5422" s="2" t="str">
        <x:f>IF(H5422="否","不适用",IF(AND(ISNUMBER(E5422),ISNUMBER(F5422)),IF(I5422&gt;'规则与名单'!$B$2,"是","否"),"未判定"))</x:f>
        <x:v>不适用</x:v>
      </x:c>
      <x:c r="K5422" s="2" t="str">
        <x:f>IF(J5422="是",IF(ISNUMBER(F5422),"测试日GPS","缺失"),IF(ISNUMBER(G5422),"非测试日纯氢",IF(AND(H5422="是",J5422="未判定"),IF(ISNUMBER(F5422),"测试名单无纯氢GPS","缺失"),IF(ISNUMBER(E5422),"非测试日仪表","缺失"))))</x:f>
        <x:v>非测试日纯氢</x:v>
      </x:c>
      <x:c r="L5422" s="7" t="n">
        <x:f>IF(K5422="缺失","",IF(K5422="非测试日纯氢",G5422,IF(K5422="非测试日仪表",E5422,F5422)))</x:f>
        <x:v>160.1</x:v>
      </x:c>
      <x:c r="M5422" s="2" t="n">
        <x:f>IF(K5422="缺失",1,0)</x:f>
        <x:v>0</x:v>
      </x:c>
      <x:c r="N5422" s="2" t="str">
        <x:v>车辆里程查询_20260901-20260930_1024辆_仪表里程.xlsx / AA53</x:v>
      </x:c>
      <x:c r="O5422" s="2" t="str">
        <x:v>车辆里程查询_20260901-20260930_1024辆_GPS里程.xlsx / AA251</x:v>
      </x:c>
      <x:c r="P5422" s="2" t="str">
        <x:v>车辆纯氢气里程查询_20260901-20260930_1024辆.xlsx / AA308</x:v>
      </x:c>
    </x:row>
    <x:row r="5423" ht="22" customHeight="1">
      <x:c r="A5423" s="2" t="n">
        <x:v>216</x:v>
      </x:c>
      <x:c r="B5423" s="2" t="str">
        <x:v>粤AGP3617</x:v>
      </x:c>
      <x:c r="C5423" s="2" t="str">
        <x:v>尚建华</x:v>
      </x:c>
      <x:c r="D5423" s="8" t="d">
        <x:v>2026-09-24T00:00:00.000Z</x:v>
      </x:c>
      <x:c r="E5423" s="7" t="n">
        <x:v>133.6</x:v>
      </x:c>
      <x:c r="F5423" s="7" t="n">
        <x:v>138.2</x:v>
      </x:c>
      <x:c r="G5423" s="7" t="n">
        <x:v>124.3</x:v>
      </x:c>
      <x:c r="H5423" s="2" t="str">
        <x:v>否</x:v>
      </x:c>
      <x:c r="I5423" s="7" t="n">
        <x:f>IF(AND(ISNUMBER(E5423),ISNUMBER(F5423)),E5423-F5423,"")</x:f>
        <x:v>-4.599999999999994</x:v>
      </x:c>
      <x:c r="J5423" s="2" t="str">
        <x:f>IF(H5423="否","不适用",IF(AND(ISNUMBER(E5423),ISNUMBER(F5423)),IF(I5423&gt;'规则与名单'!$B$2,"是","否"),"未判定"))</x:f>
        <x:v>不适用</x:v>
      </x:c>
      <x:c r="K5423" s="2" t="str">
        <x:f>IF(J5423="是",IF(ISNUMBER(F5423),"测试日GPS","缺失"),IF(ISNUMBER(G5423),"非测试日纯氢",IF(AND(H5423="是",J5423="未判定"),IF(ISNUMBER(F5423),"测试名单无纯氢GPS","缺失"),IF(ISNUMBER(E5423),"非测试日仪表","缺失"))))</x:f>
        <x:v>非测试日纯氢</x:v>
      </x:c>
      <x:c r="L5423" s="7" t="n">
        <x:f>IF(K5423="缺失","",IF(K5423="非测试日纯氢",G5423,IF(K5423="非测试日仪表",E5423,F5423)))</x:f>
        <x:v>124.3</x:v>
      </x:c>
      <x:c r="M5423" s="2" t="n">
        <x:f>IF(K5423="缺失",1,0)</x:f>
        <x:v>0</x:v>
      </x:c>
      <x:c r="N5423" s="2" t="str">
        <x:v>车辆里程查询_20260901-20260930_1024辆_仪表里程.xlsx / AB53</x:v>
      </x:c>
      <x:c r="O5423" s="2" t="str">
        <x:v>车辆里程查询_20260901-20260930_1024辆_GPS里程.xlsx / AB251</x:v>
      </x:c>
      <x:c r="P5423" s="2" t="str">
        <x:v>车辆纯氢气里程查询_20260901-20260930_1024辆.xlsx / AB308</x:v>
      </x:c>
    </x:row>
    <x:row r="5424" ht="22" customHeight="1">
      <x:c r="A5424" s="2" t="n">
        <x:v>216</x:v>
      </x:c>
      <x:c r="B5424" s="2" t="str">
        <x:v>粤AGP3617</x:v>
      </x:c>
      <x:c r="C5424" s="2" t="str">
        <x:v>尚建华</x:v>
      </x:c>
      <x:c r="D5424" s="8" t="d">
        <x:v>2026-09-25T00:00:00.000Z</x:v>
      </x:c>
      <x:c r="E5424" s="7" t="n">
        <x:v>135.1</x:v>
      </x:c>
      <x:c r="F5424" s="7" t="n">
        <x:v>137.5</x:v>
      </x:c>
      <x:c r="G5424" s="7" t="n">
        <x:v>134.9</x:v>
      </x:c>
      <x:c r="H5424" s="2" t="str">
        <x:v>否</x:v>
      </x:c>
      <x:c r="I5424" s="7" t="n">
        <x:f>IF(AND(ISNUMBER(E5424),ISNUMBER(F5424)),E5424-F5424,"")</x:f>
        <x:v>-2.4000000000000057</x:v>
      </x:c>
      <x:c r="J5424" s="2" t="str">
        <x:f>IF(H5424="否","不适用",IF(AND(ISNUMBER(E5424),ISNUMBER(F5424)),IF(I5424&gt;'规则与名单'!$B$2,"是","否"),"未判定"))</x:f>
        <x:v>不适用</x:v>
      </x:c>
      <x:c r="K5424" s="2" t="str">
        <x:f>IF(J5424="是",IF(ISNUMBER(F5424),"测试日GPS","缺失"),IF(ISNUMBER(G5424),"非测试日纯氢",IF(AND(H5424="是",J5424="未判定"),IF(ISNUMBER(F5424),"测试名单无纯氢GPS","缺失"),IF(ISNUMBER(E5424),"非测试日仪表","缺失"))))</x:f>
        <x:v>非测试日纯氢</x:v>
      </x:c>
      <x:c r="L5424" s="7" t="n">
        <x:f>IF(K5424="缺失","",IF(K5424="非测试日纯氢",G5424,IF(K5424="非测试日仪表",E5424,F5424)))</x:f>
        <x:v>134.9</x:v>
      </x:c>
      <x:c r="M5424" s="2" t="n">
        <x:f>IF(K5424="缺失",1,0)</x:f>
        <x:v>0</x:v>
      </x:c>
      <x:c r="N5424" s="2" t="str">
        <x:v>车辆里程查询_20260901-20260930_1024辆_仪表里程.xlsx / AC53</x:v>
      </x:c>
      <x:c r="O5424" s="2" t="str">
        <x:v>车辆里程查询_20260901-20260930_1024辆_GPS里程.xlsx / AC251</x:v>
      </x:c>
      <x:c r="P5424" s="2" t="str">
        <x:v>车辆纯氢气里程查询_20260901-20260930_1024辆.xlsx / AC308</x:v>
      </x:c>
    </x:row>
    <x:row r="5425" ht="22" customHeight="1">
      <x:c r="A5425" s="2" t="n">
        <x:v>216</x:v>
      </x:c>
      <x:c r="B5425" s="2" t="str">
        <x:v>粤AGP3617</x:v>
      </x:c>
      <x:c r="C5425" s="2" t="str">
        <x:v>尚建华</x:v>
      </x:c>
      <x:c r="D5425" s="8" t="d">
        <x:v>2026-09-26T00:00:00.000Z</x:v>
      </x:c>
      <x:c r="E5425" s="7"/>
      <x:c r="F5425" s="7" t="n">
        <x:v>0</x:v>
      </x:c>
      <x:c r="G5425" s="7"/>
      <x:c r="H5425" s="2" t="str">
        <x:v>否</x:v>
      </x:c>
      <x:c r="I5425" s="7" t="str">
        <x:f>IF(AND(ISNUMBER(E5425),ISNUMBER(F5425)),E5425-F5425,"")</x:f>
      </x:c>
      <x:c r="J5425" s="2" t="str">
        <x:f>IF(H5425="否","不适用",IF(AND(ISNUMBER(E5425),ISNUMBER(F5425)),IF(I5425&gt;'规则与名单'!$B$2,"是","否"),"未判定"))</x:f>
        <x:v>不适用</x:v>
      </x:c>
      <x:c r="K5425" s="2" t="str">
        <x:f>IF(J5425="是",IF(ISNUMBER(F5425),"测试日GPS","缺失"),IF(ISNUMBER(G5425),"非测试日纯氢",IF(AND(H5425="是",J5425="未判定"),IF(ISNUMBER(F5425),"测试名单无纯氢GPS","缺失"),IF(ISNUMBER(E5425),"非测试日仪表","缺失"))))</x:f>
        <x:v>缺失</x:v>
      </x:c>
      <x:c r="L5425" s="7" t="str">
        <x:f>IF(K5425="缺失","",IF(K5425="非测试日纯氢",G5425,IF(K5425="非测试日仪表",E5425,F5425)))</x:f>
      </x:c>
      <x:c r="M5425" s="2" t="n">
        <x:f>IF(K5425="缺失",1,0)</x:f>
        <x:v>1</x:v>
      </x:c>
      <x:c r="N5425" s="2" t="str">
        <x:v>车辆里程查询_20260901-20260930_1024辆_仪表里程.xlsx / AD53</x:v>
      </x:c>
      <x:c r="O5425" s="2" t="str">
        <x:v>车辆里程查询_20260901-20260930_1024辆_GPS里程.xlsx / AD251</x:v>
      </x:c>
      <x:c r="P5425" s="2" t="str">
        <x:v>车辆纯氢气里程查询_20260901-20260930_1024辆.xlsx / AD308</x:v>
      </x:c>
    </x:row>
    <x:row r="5426" ht="22" customHeight="1">
      <x:c r="A5426" s="2" t="n">
        <x:v>216</x:v>
      </x:c>
      <x:c r="B5426" s="2" t="str">
        <x:v>粤AGP3617</x:v>
      </x:c>
      <x:c r="C5426" s="2" t="str">
        <x:v>尚建华</x:v>
      </x:c>
      <x:c r="D5426" s="8" t="d">
        <x:v>2026-09-27T00:00:00.000Z</x:v>
      </x:c>
      <x:c r="E5426" s="7" t="n">
        <x:v>30.8</x:v>
      </x:c>
      <x:c r="F5426" s="7" t="n">
        <x:v>31.1</x:v>
      </x:c>
      <x:c r="G5426" s="7" t="n">
        <x:v>26.6</x:v>
      </x:c>
      <x:c r="H5426" s="2" t="str">
        <x:v>否</x:v>
      </x:c>
      <x:c r="I5426" s="7" t="n">
        <x:f>IF(AND(ISNUMBER(E5426),ISNUMBER(F5426)),E5426-F5426,"")</x:f>
        <x:v>-0.3000000000000007</x:v>
      </x:c>
      <x:c r="J5426" s="2" t="str">
        <x:f>IF(H5426="否","不适用",IF(AND(ISNUMBER(E5426),ISNUMBER(F5426)),IF(I5426&gt;'规则与名单'!$B$2,"是","否"),"未判定"))</x:f>
        <x:v>不适用</x:v>
      </x:c>
      <x:c r="K5426" s="2" t="str">
        <x:f>IF(J5426="是",IF(ISNUMBER(F5426),"测试日GPS","缺失"),IF(ISNUMBER(G5426),"非测试日纯氢",IF(AND(H5426="是",J5426="未判定"),IF(ISNUMBER(F5426),"测试名单无纯氢GPS","缺失"),IF(ISNUMBER(E5426),"非测试日仪表","缺失"))))</x:f>
        <x:v>非测试日纯氢</x:v>
      </x:c>
      <x:c r="L5426" s="7" t="n">
        <x:f>IF(K5426="缺失","",IF(K5426="非测试日纯氢",G5426,IF(K5426="非测试日仪表",E5426,F5426)))</x:f>
        <x:v>26.6</x:v>
      </x:c>
      <x:c r="M5426" s="2" t="n">
        <x:f>IF(K5426="缺失",1,0)</x:f>
        <x:v>0</x:v>
      </x:c>
      <x:c r="N5426" s="2" t="str">
        <x:v>车辆里程查询_20260901-20260930_1024辆_仪表里程.xlsx / AE53</x:v>
      </x:c>
      <x:c r="O5426" s="2" t="str">
        <x:v>车辆里程查询_20260901-20260930_1024辆_GPS里程.xlsx / AE251</x:v>
      </x:c>
      <x:c r="P5426" s="2" t="str">
        <x:v>车辆纯氢气里程查询_20260901-20260930_1024辆.xlsx / AE308</x:v>
      </x:c>
    </x:row>
    <x:row r="5427" ht="22" customHeight="1">
      <x:c r="A5427" s="2" t="n">
        <x:v>216</x:v>
      </x:c>
      <x:c r="B5427" s="2" t="str">
        <x:v>粤AGP3617</x:v>
      </x:c>
      <x:c r="C5427" s="2" t="str">
        <x:v>尚建华</x:v>
      </x:c>
      <x:c r="D5427" s="8" t="d">
        <x:v>2026-09-28T00:00:00.000Z</x:v>
      </x:c>
      <x:c r="E5427" s="7" t="n">
        <x:v>149</x:v>
      </x:c>
      <x:c r="F5427" s="7" t="n">
        <x:v>153.4</x:v>
      </x:c>
      <x:c r="G5427" s="7" t="n">
        <x:v>136.4</x:v>
      </x:c>
      <x:c r="H5427" s="2" t="str">
        <x:v>否</x:v>
      </x:c>
      <x:c r="I5427" s="7" t="n">
        <x:f>IF(AND(ISNUMBER(E5427),ISNUMBER(F5427)),E5427-F5427,"")</x:f>
        <x:v>-4.400000000000006</x:v>
      </x:c>
      <x:c r="J5427" s="2" t="str">
        <x:f>IF(H5427="否","不适用",IF(AND(ISNUMBER(E5427),ISNUMBER(F5427)),IF(I5427&gt;'规则与名单'!$B$2,"是","否"),"未判定"))</x:f>
        <x:v>不适用</x:v>
      </x:c>
      <x:c r="K5427" s="2" t="str">
        <x:f>IF(J5427="是",IF(ISNUMBER(F5427),"测试日GPS","缺失"),IF(ISNUMBER(G5427),"非测试日纯氢",IF(AND(H5427="是",J5427="未判定"),IF(ISNUMBER(F5427),"测试名单无纯氢GPS","缺失"),IF(ISNUMBER(E5427),"非测试日仪表","缺失"))))</x:f>
        <x:v>非测试日纯氢</x:v>
      </x:c>
      <x:c r="L5427" s="7" t="n">
        <x:f>IF(K5427="缺失","",IF(K5427="非测试日纯氢",G5427,IF(K5427="非测试日仪表",E5427,F5427)))</x:f>
        <x:v>136.4</x:v>
      </x:c>
      <x:c r="M5427" s="2" t="n">
        <x:f>IF(K5427="缺失",1,0)</x:f>
        <x:v>0</x:v>
      </x:c>
      <x:c r="N5427" s="2" t="str">
        <x:v>车辆里程查询_20260901-20260930_1024辆_仪表里程.xlsx / AF53</x:v>
      </x:c>
      <x:c r="O5427" s="2" t="str">
        <x:v>车辆里程查询_20260901-20260930_1024辆_GPS里程.xlsx / AF251</x:v>
      </x:c>
      <x:c r="P5427" s="2" t="str">
        <x:v>车辆纯氢气里程查询_20260901-20260930_1024辆.xlsx / AF308</x:v>
      </x:c>
    </x:row>
    <x:row r="5428" ht="22" customHeight="1">
      <x:c r="A5428" s="2" t="n">
        <x:v>216</x:v>
      </x:c>
      <x:c r="B5428" s="2" t="str">
        <x:v>粤AGP3617</x:v>
      </x:c>
      <x:c r="C5428" s="2" t="str">
        <x:v>尚建华</x:v>
      </x:c>
      <x:c r="D5428" s="8" t="d">
        <x:v>2026-09-29T00:00:00.000Z</x:v>
      </x:c>
      <x:c r="E5428" s="7" t="n">
        <x:v>121.4</x:v>
      </x:c>
      <x:c r="F5428" s="7" t="n">
        <x:v>124.8</x:v>
      </x:c>
      <x:c r="G5428" s="7" t="n">
        <x:v>121.4</x:v>
      </x:c>
      <x:c r="H5428" s="2" t="str">
        <x:v>否</x:v>
      </x:c>
      <x:c r="I5428" s="7" t="n">
        <x:f>IF(AND(ISNUMBER(E5428),ISNUMBER(F5428)),E5428-F5428,"")</x:f>
        <x:v>-3.3999999999999915</x:v>
      </x:c>
      <x:c r="J5428" s="2" t="str">
        <x:f>IF(H5428="否","不适用",IF(AND(ISNUMBER(E5428),ISNUMBER(F5428)),IF(I5428&gt;'规则与名单'!$B$2,"是","否"),"未判定"))</x:f>
        <x:v>不适用</x:v>
      </x:c>
      <x:c r="K5428" s="2" t="str">
        <x:f>IF(J5428="是",IF(ISNUMBER(F5428),"测试日GPS","缺失"),IF(ISNUMBER(G5428),"非测试日纯氢",IF(AND(H5428="是",J5428="未判定"),IF(ISNUMBER(F5428),"测试名单无纯氢GPS","缺失"),IF(ISNUMBER(E5428),"非测试日仪表","缺失"))))</x:f>
        <x:v>非测试日纯氢</x:v>
      </x:c>
      <x:c r="L5428" s="7" t="n">
        <x:f>IF(K5428="缺失","",IF(K5428="非测试日纯氢",G5428,IF(K5428="非测试日仪表",E5428,F5428)))</x:f>
        <x:v>121.4</x:v>
      </x:c>
      <x:c r="M5428" s="2" t="n">
        <x:f>IF(K5428="缺失",1,0)</x:f>
        <x:v>0</x:v>
      </x:c>
      <x:c r="N5428" s="2" t="str">
        <x:v>车辆里程查询_20260901-20260930_1024辆_仪表里程.xlsx / AG53</x:v>
      </x:c>
      <x:c r="O5428" s="2" t="str">
        <x:v>车辆里程查询_20260901-20260930_1024辆_GPS里程.xlsx / AG251</x:v>
      </x:c>
      <x:c r="P5428" s="2" t="str">
        <x:v>车辆纯氢气里程查询_20260901-20260930_1024辆.xlsx / AG308</x:v>
      </x:c>
    </x:row>
    <x:row r="5429" ht="22" customHeight="1">
      <x:c r="A5429" s="2" t="n">
        <x:v>216</x:v>
      </x:c>
      <x:c r="B5429" s="2" t="str">
        <x:v>粤AGP3617</x:v>
      </x:c>
      <x:c r="C5429" s="2" t="str">
        <x:v>尚建华</x:v>
      </x:c>
      <x:c r="D5429" s="8" t="d">
        <x:v>2026-09-30T00:00:00.000Z</x:v>
      </x:c>
      <x:c r="E5429" s="7" t="n">
        <x:v>171.7</x:v>
      </x:c>
      <x:c r="F5429" s="7" t="n">
        <x:v>176.7</x:v>
      </x:c>
      <x:c r="G5429" s="7" t="n">
        <x:v>171.7</x:v>
      </x:c>
      <x:c r="H5429" s="2" t="str">
        <x:v>否</x:v>
      </x:c>
      <x:c r="I5429" s="7" t="n">
        <x:f>IF(AND(ISNUMBER(E5429),ISNUMBER(F5429)),E5429-F5429,"")</x:f>
        <x:v>-5</x:v>
      </x:c>
      <x:c r="J5429" s="2" t="str">
        <x:f>IF(H5429="否","不适用",IF(AND(ISNUMBER(E5429),ISNUMBER(F5429)),IF(I5429&gt;'规则与名单'!$B$2,"是","否"),"未判定"))</x:f>
        <x:v>不适用</x:v>
      </x:c>
      <x:c r="K5429" s="2" t="str">
        <x:f>IF(J5429="是",IF(ISNUMBER(F5429),"测试日GPS","缺失"),IF(ISNUMBER(G5429),"非测试日纯氢",IF(AND(H5429="是",J5429="未判定"),IF(ISNUMBER(F5429),"测试名单无纯氢GPS","缺失"),IF(ISNUMBER(E5429),"非测试日仪表","缺失"))))</x:f>
        <x:v>非测试日纯氢</x:v>
      </x:c>
      <x:c r="L5429" s="7" t="n">
        <x:f>IF(K5429="缺失","",IF(K5429="非测试日纯氢",G5429,IF(K5429="非测试日仪表",E5429,F5429)))</x:f>
        <x:v>171.7</x:v>
      </x:c>
      <x:c r="M5429" s="2" t="n">
        <x:f>IF(K5429="缺失",1,0)</x:f>
        <x:v>0</x:v>
      </x:c>
      <x:c r="N5429" s="2" t="str">
        <x:v>车辆里程查询_20260901-20260930_1024辆_仪表里程.xlsx / AH53</x:v>
      </x:c>
      <x:c r="O5429" s="2" t="str">
        <x:v>车辆里程查询_20260901-20260930_1024辆_GPS里程.xlsx / AH251</x:v>
      </x:c>
      <x:c r="P5429" s="2" t="str">
        <x:v>车辆纯氢气里程查询_20260901-20260930_1024辆.xlsx / AH308</x:v>
      </x:c>
    </x:row>
    <x:row r="5430" ht="22" customHeight="1">
      <x:c r="A5430" s="2" t="n">
        <x:v>217</x:v>
      </x:c>
      <x:c r="B5430" s="2" t="str">
        <x:v>粤AGP3659</x:v>
      </x:c>
      <x:c r="C5430" s="2" t="str">
        <x:v>尚建华</x:v>
      </x:c>
      <x:c r="D5430" s="8" t="d">
        <x:v>2026-09-01T00:00:00.000Z</x:v>
      </x:c>
      <x:c r="E5430" s="7" t="n">
        <x:v>288.9</x:v>
      </x:c>
      <x:c r="F5430" s="7" t="n">
        <x:v>292.4</x:v>
      </x:c>
      <x:c r="G5430" s="7" t="n">
        <x:v>285.5</x:v>
      </x:c>
      <x:c r="H5430" s="2" t="str">
        <x:v>否</x:v>
      </x:c>
      <x:c r="I5430" s="7" t="n">
        <x:f>IF(AND(ISNUMBER(E5430),ISNUMBER(F5430)),E5430-F5430,"")</x:f>
        <x:v>-3.5</x:v>
      </x:c>
      <x:c r="J5430" s="2" t="str">
        <x:f>IF(H5430="否","不适用",IF(AND(ISNUMBER(E5430),ISNUMBER(F5430)),IF(I5430&gt;'规则与名单'!$B$2,"是","否"),"未判定"))</x:f>
        <x:v>不适用</x:v>
      </x:c>
      <x:c r="K5430" s="2" t="str">
        <x:f>IF(J5430="是",IF(ISNUMBER(F5430),"测试日GPS","缺失"),IF(ISNUMBER(G5430),"非测试日纯氢",IF(AND(H5430="是",J5430="未判定"),IF(ISNUMBER(F5430),"测试名单无纯氢GPS","缺失"),IF(ISNUMBER(E5430),"非测试日仪表","缺失"))))</x:f>
        <x:v>非测试日纯氢</x:v>
      </x:c>
      <x:c r="L5430" s="7" t="n">
        <x:f>IF(K5430="缺失","",IF(K5430="非测试日纯氢",G5430,IF(K5430="非测试日仪表",E5430,F5430)))</x:f>
        <x:v>285.5</x:v>
      </x:c>
      <x:c r="M5430" s="2" t="n">
        <x:f>IF(K5430="缺失",1,0)</x:f>
        <x:v>0</x:v>
      </x:c>
      <x:c r="N5430" s="2" t="str">
        <x:v>车辆里程查询_20260901-20260930_1024辆_仪表里程.xlsx / E153</x:v>
      </x:c>
      <x:c r="O5430" s="2" t="str">
        <x:v>车辆里程查询_20260901-20260930_1024辆_GPS里程.xlsx / E266</x:v>
      </x:c>
      <x:c r="P5430" s="2" t="str">
        <x:v>车辆纯氢气里程查询_20260901-20260930_1024辆.xlsx / E269</x:v>
      </x:c>
    </x:row>
    <x:row r="5431" ht="22" customHeight="1">
      <x:c r="A5431" s="2" t="n">
        <x:v>217</x:v>
      </x:c>
      <x:c r="B5431" s="2" t="str">
        <x:v>粤AGP3659</x:v>
      </x:c>
      <x:c r="C5431" s="2" t="str">
        <x:v>尚建华</x:v>
      </x:c>
      <x:c r="D5431" s="8" t="d">
        <x:v>2026-09-02T00:00:00.000Z</x:v>
      </x:c>
      <x:c r="E5431" s="7" t="n">
        <x:v>223.3</x:v>
      </x:c>
      <x:c r="F5431" s="7" t="n">
        <x:v>226.4</x:v>
      </x:c>
      <x:c r="G5431" s="7" t="n">
        <x:v>220.1</x:v>
      </x:c>
      <x:c r="H5431" s="2" t="str">
        <x:v>否</x:v>
      </x:c>
      <x:c r="I5431" s="7" t="n">
        <x:f>IF(AND(ISNUMBER(E5431),ISNUMBER(F5431)),E5431-F5431,"")</x:f>
        <x:v>-3.0999999999999943</x:v>
      </x:c>
      <x:c r="J5431" s="2" t="str">
        <x:f>IF(H5431="否","不适用",IF(AND(ISNUMBER(E5431),ISNUMBER(F5431)),IF(I5431&gt;'规则与名单'!$B$2,"是","否"),"未判定"))</x:f>
        <x:v>不适用</x:v>
      </x:c>
      <x:c r="K5431" s="2" t="str">
        <x:f>IF(J5431="是",IF(ISNUMBER(F5431),"测试日GPS","缺失"),IF(ISNUMBER(G5431),"非测试日纯氢",IF(AND(H5431="是",J5431="未判定"),IF(ISNUMBER(F5431),"测试名单无纯氢GPS","缺失"),IF(ISNUMBER(E5431),"非测试日仪表","缺失"))))</x:f>
        <x:v>非测试日纯氢</x:v>
      </x:c>
      <x:c r="L5431" s="7" t="n">
        <x:f>IF(K5431="缺失","",IF(K5431="非测试日纯氢",G5431,IF(K5431="非测试日仪表",E5431,F5431)))</x:f>
        <x:v>220.1</x:v>
      </x:c>
      <x:c r="M5431" s="2" t="n">
        <x:f>IF(K5431="缺失",1,0)</x:f>
        <x:v>0</x:v>
      </x:c>
      <x:c r="N5431" s="2" t="str">
        <x:v>车辆里程查询_20260901-20260930_1024辆_仪表里程.xlsx / F153</x:v>
      </x:c>
      <x:c r="O5431" s="2" t="str">
        <x:v>车辆里程查询_20260901-20260930_1024辆_GPS里程.xlsx / F266</x:v>
      </x:c>
      <x:c r="P5431" s="2" t="str">
        <x:v>车辆纯氢气里程查询_20260901-20260930_1024辆.xlsx / F269</x:v>
      </x:c>
    </x:row>
    <x:row r="5432" ht="22" customHeight="1">
      <x:c r="A5432" s="2" t="n">
        <x:v>217</x:v>
      </x:c>
      <x:c r="B5432" s="2" t="str">
        <x:v>粤AGP3659</x:v>
      </x:c>
      <x:c r="C5432" s="2" t="str">
        <x:v>尚建华</x:v>
      </x:c>
      <x:c r="D5432" s="8" t="d">
        <x:v>2026-09-03T00:00:00.000Z</x:v>
      </x:c>
      <x:c r="E5432" s="7" t="n">
        <x:v>152.9</x:v>
      </x:c>
      <x:c r="F5432" s="7" t="n">
        <x:v>156.1</x:v>
      </x:c>
      <x:c r="G5432" s="7" t="n">
        <x:v>86.3</x:v>
      </x:c>
      <x:c r="H5432" s="2" t="str">
        <x:v>否</x:v>
      </x:c>
      <x:c r="I5432" s="7" t="n">
        <x:f>IF(AND(ISNUMBER(E5432),ISNUMBER(F5432)),E5432-F5432,"")</x:f>
        <x:v>-3.1999999999999886</x:v>
      </x:c>
      <x:c r="J5432" s="2" t="str">
        <x:f>IF(H5432="否","不适用",IF(AND(ISNUMBER(E5432),ISNUMBER(F5432)),IF(I5432&gt;'规则与名单'!$B$2,"是","否"),"未判定"))</x:f>
        <x:v>不适用</x:v>
      </x:c>
      <x:c r="K5432" s="2" t="str">
        <x:f>IF(J5432="是",IF(ISNUMBER(F5432),"测试日GPS","缺失"),IF(ISNUMBER(G5432),"非测试日纯氢",IF(AND(H5432="是",J5432="未判定"),IF(ISNUMBER(F5432),"测试名单无纯氢GPS","缺失"),IF(ISNUMBER(E5432),"非测试日仪表","缺失"))))</x:f>
        <x:v>非测试日纯氢</x:v>
      </x:c>
      <x:c r="L5432" s="7" t="n">
        <x:f>IF(K5432="缺失","",IF(K5432="非测试日纯氢",G5432,IF(K5432="非测试日仪表",E5432,F5432)))</x:f>
        <x:v>86.3</x:v>
      </x:c>
      <x:c r="M5432" s="2" t="n">
        <x:f>IF(K5432="缺失",1,0)</x:f>
        <x:v>0</x:v>
      </x:c>
      <x:c r="N5432" s="2" t="str">
        <x:v>车辆里程查询_20260901-20260930_1024辆_仪表里程.xlsx / G153</x:v>
      </x:c>
      <x:c r="O5432" s="2" t="str">
        <x:v>车辆里程查询_20260901-20260930_1024辆_GPS里程.xlsx / G266</x:v>
      </x:c>
      <x:c r="P5432" s="2" t="str">
        <x:v>车辆纯氢气里程查询_20260901-20260930_1024辆.xlsx / G269</x:v>
      </x:c>
    </x:row>
    <x:row r="5433" ht="22" customHeight="1">
      <x:c r="A5433" s="2" t="n">
        <x:v>217</x:v>
      </x:c>
      <x:c r="B5433" s="2" t="str">
        <x:v>粤AGP3659</x:v>
      </x:c>
      <x:c r="C5433" s="2" t="str">
        <x:v>尚建华</x:v>
      </x:c>
      <x:c r="D5433" s="8" t="d">
        <x:v>2026-09-04T00:00:00.000Z</x:v>
      </x:c>
      <x:c r="E5433" s="7" t="n">
        <x:v>279.8</x:v>
      </x:c>
      <x:c r="F5433" s="7" t="n">
        <x:v>282.9</x:v>
      </x:c>
      <x:c r="G5433" s="7" t="n">
        <x:v>272.4</x:v>
      </x:c>
      <x:c r="H5433" s="2" t="str">
        <x:v>否</x:v>
      </x:c>
      <x:c r="I5433" s="7" t="n">
        <x:f>IF(AND(ISNUMBER(E5433),ISNUMBER(F5433)),E5433-F5433,"")</x:f>
        <x:v>-3.099999999999966</x:v>
      </x:c>
      <x:c r="J5433" s="2" t="str">
        <x:f>IF(H5433="否","不适用",IF(AND(ISNUMBER(E5433),ISNUMBER(F5433)),IF(I5433&gt;'规则与名单'!$B$2,"是","否"),"未判定"))</x:f>
        <x:v>不适用</x:v>
      </x:c>
      <x:c r="K5433" s="2" t="str">
        <x:f>IF(J5433="是",IF(ISNUMBER(F5433),"测试日GPS","缺失"),IF(ISNUMBER(G5433),"非测试日纯氢",IF(AND(H5433="是",J5433="未判定"),IF(ISNUMBER(F5433),"测试名单无纯氢GPS","缺失"),IF(ISNUMBER(E5433),"非测试日仪表","缺失"))))</x:f>
        <x:v>非测试日纯氢</x:v>
      </x:c>
      <x:c r="L5433" s="7" t="n">
        <x:f>IF(K5433="缺失","",IF(K5433="非测试日纯氢",G5433,IF(K5433="非测试日仪表",E5433,F5433)))</x:f>
        <x:v>272.4</x:v>
      </x:c>
      <x:c r="M5433" s="2" t="n">
        <x:f>IF(K5433="缺失",1,0)</x:f>
        <x:v>0</x:v>
      </x:c>
      <x:c r="N5433" s="2" t="str">
        <x:v>车辆里程查询_20260901-20260930_1024辆_仪表里程.xlsx / H153</x:v>
      </x:c>
      <x:c r="O5433" s="2" t="str">
        <x:v>车辆里程查询_20260901-20260930_1024辆_GPS里程.xlsx / H266</x:v>
      </x:c>
      <x:c r="P5433" s="2" t="str">
        <x:v>车辆纯氢气里程查询_20260901-20260930_1024辆.xlsx / H269</x:v>
      </x:c>
    </x:row>
    <x:row r="5434" ht="22" customHeight="1">
      <x:c r="A5434" s="2" t="n">
        <x:v>217</x:v>
      </x:c>
      <x:c r="B5434" s="2" t="str">
        <x:v>粤AGP3659</x:v>
      </x:c>
      <x:c r="C5434" s="2" t="str">
        <x:v>尚建华</x:v>
      </x:c>
      <x:c r="D5434" s="8" t="d">
        <x:v>2026-09-05T00:00:00.000Z</x:v>
      </x:c>
      <x:c r="E5434" s="7" t="n">
        <x:v>247.7</x:v>
      </x:c>
      <x:c r="F5434" s="7" t="n">
        <x:v>257.3</x:v>
      </x:c>
      <x:c r="G5434" s="7" t="n">
        <x:v>251</x:v>
      </x:c>
      <x:c r="H5434" s="2" t="str">
        <x:v>否</x:v>
      </x:c>
      <x:c r="I5434" s="7" t="n">
        <x:f>IF(AND(ISNUMBER(E5434),ISNUMBER(F5434)),E5434-F5434,"")</x:f>
        <x:v>-9.600000000000023</x:v>
      </x:c>
      <x:c r="J5434" s="2" t="str">
        <x:f>IF(H5434="否","不适用",IF(AND(ISNUMBER(E5434),ISNUMBER(F5434)),IF(I5434&gt;'规则与名单'!$B$2,"是","否"),"未判定"))</x:f>
        <x:v>不适用</x:v>
      </x:c>
      <x:c r="K5434" s="2" t="str">
        <x:f>IF(J5434="是",IF(ISNUMBER(F5434),"测试日GPS","缺失"),IF(ISNUMBER(G5434),"非测试日纯氢",IF(AND(H5434="是",J5434="未判定"),IF(ISNUMBER(F5434),"测试名单无纯氢GPS","缺失"),IF(ISNUMBER(E5434),"非测试日仪表","缺失"))))</x:f>
        <x:v>非测试日纯氢</x:v>
      </x:c>
      <x:c r="L5434" s="7" t="n">
        <x:f>IF(K5434="缺失","",IF(K5434="非测试日纯氢",G5434,IF(K5434="非测试日仪表",E5434,F5434)))</x:f>
        <x:v>251</x:v>
      </x:c>
      <x:c r="M5434" s="2" t="n">
        <x:f>IF(K5434="缺失",1,0)</x:f>
        <x:v>0</x:v>
      </x:c>
      <x:c r="N5434" s="2" t="str">
        <x:v>车辆里程查询_20260901-20260930_1024辆_仪表里程.xlsx / I153</x:v>
      </x:c>
      <x:c r="O5434" s="2" t="str">
        <x:v>车辆里程查询_20260901-20260930_1024辆_GPS里程.xlsx / I266</x:v>
      </x:c>
      <x:c r="P5434" s="2" t="str">
        <x:v>车辆纯氢气里程查询_20260901-20260930_1024辆.xlsx / I269</x:v>
      </x:c>
    </x:row>
    <x:row r="5435" ht="22" customHeight="1">
      <x:c r="A5435" s="2" t="n">
        <x:v>217</x:v>
      </x:c>
      <x:c r="B5435" s="2" t="str">
        <x:v>粤AGP3659</x:v>
      </x:c>
      <x:c r="C5435" s="2" t="str">
        <x:v>尚建华</x:v>
      </x:c>
      <x:c r="D5435" s="8" t="d">
        <x:v>2026-09-06T00:00:00.000Z</x:v>
      </x:c>
      <x:c r="E5435" s="7" t="n">
        <x:v>54.6</x:v>
      </x:c>
      <x:c r="F5435" s="7" t="n">
        <x:v>49.4</x:v>
      </x:c>
      <x:c r="G5435" s="7" t="n">
        <x:v>48.9</x:v>
      </x:c>
      <x:c r="H5435" s="2" t="str">
        <x:v>否</x:v>
      </x:c>
      <x:c r="I5435" s="7" t="n">
        <x:f>IF(AND(ISNUMBER(E5435),ISNUMBER(F5435)),E5435-F5435,"")</x:f>
        <x:v>5.200000000000003</x:v>
      </x:c>
      <x:c r="J5435" s="2" t="str">
        <x:f>IF(H5435="否","不适用",IF(AND(ISNUMBER(E5435),ISNUMBER(F5435)),IF(I5435&gt;'规则与名单'!$B$2,"是","否"),"未判定"))</x:f>
        <x:v>不适用</x:v>
      </x:c>
      <x:c r="K5435" s="2" t="str">
        <x:f>IF(J5435="是",IF(ISNUMBER(F5435),"测试日GPS","缺失"),IF(ISNUMBER(G5435),"非测试日纯氢",IF(AND(H5435="是",J5435="未判定"),IF(ISNUMBER(F5435),"测试名单无纯氢GPS","缺失"),IF(ISNUMBER(E5435),"非测试日仪表","缺失"))))</x:f>
        <x:v>非测试日纯氢</x:v>
      </x:c>
      <x:c r="L5435" s="7" t="n">
        <x:f>IF(K5435="缺失","",IF(K5435="非测试日纯氢",G5435,IF(K5435="非测试日仪表",E5435,F5435)))</x:f>
        <x:v>48.9</x:v>
      </x:c>
      <x:c r="M5435" s="2" t="n">
        <x:f>IF(K5435="缺失",1,0)</x:f>
        <x:v>0</x:v>
      </x:c>
      <x:c r="N5435" s="2" t="str">
        <x:v>车辆里程查询_20260901-20260930_1024辆_仪表里程.xlsx / J153</x:v>
      </x:c>
      <x:c r="O5435" s="2" t="str">
        <x:v>车辆里程查询_20260901-20260930_1024辆_GPS里程.xlsx / J266</x:v>
      </x:c>
      <x:c r="P5435" s="2" t="str">
        <x:v>车辆纯氢气里程查询_20260901-20260930_1024辆.xlsx / J269</x:v>
      </x:c>
    </x:row>
    <x:row r="5436" ht="22" customHeight="1">
      <x:c r="A5436" s="2" t="n">
        <x:v>217</x:v>
      </x:c>
      <x:c r="B5436" s="2" t="str">
        <x:v>粤AGP3659</x:v>
      </x:c>
      <x:c r="C5436" s="2" t="str">
        <x:v>尚建华</x:v>
      </x:c>
      <x:c r="D5436" s="8" t="d">
        <x:v>2026-09-07T00:00:00.000Z</x:v>
      </x:c>
      <x:c r="E5436" s="7" t="n">
        <x:v>256.2</x:v>
      </x:c>
      <x:c r="F5436" s="7" t="n">
        <x:v>98.5</x:v>
      </x:c>
      <x:c r="G5436" s="7" t="n">
        <x:v>227.8</x:v>
      </x:c>
      <x:c r="H5436" s="2" t="str">
        <x:v>否</x:v>
      </x:c>
      <x:c r="I5436" s="7" t="n">
        <x:f>IF(AND(ISNUMBER(E5436),ISNUMBER(F5436)),E5436-F5436,"")</x:f>
        <x:v>157.7</x:v>
      </x:c>
      <x:c r="J5436" s="2" t="str">
        <x:f>IF(H5436="否","不适用",IF(AND(ISNUMBER(E5436),ISNUMBER(F5436)),IF(I5436&gt;'规则与名单'!$B$2,"是","否"),"未判定"))</x:f>
        <x:v>不适用</x:v>
      </x:c>
      <x:c r="K5436" s="2" t="str">
        <x:f>IF(J5436="是",IF(ISNUMBER(F5436),"测试日GPS","缺失"),IF(ISNUMBER(G5436),"非测试日纯氢",IF(AND(H5436="是",J5436="未判定"),IF(ISNUMBER(F5436),"测试名单无纯氢GPS","缺失"),IF(ISNUMBER(E5436),"非测试日仪表","缺失"))))</x:f>
        <x:v>非测试日纯氢</x:v>
      </x:c>
      <x:c r="L5436" s="7" t="n">
        <x:f>IF(K5436="缺失","",IF(K5436="非测试日纯氢",G5436,IF(K5436="非测试日仪表",E5436,F5436)))</x:f>
        <x:v>227.8</x:v>
      </x:c>
      <x:c r="M5436" s="2" t="n">
        <x:f>IF(K5436="缺失",1,0)</x:f>
        <x:v>0</x:v>
      </x:c>
      <x:c r="N5436" s="2" t="str">
        <x:v>车辆里程查询_20260901-20260930_1024辆_仪表里程.xlsx / K153</x:v>
      </x:c>
      <x:c r="O5436" s="2" t="str">
        <x:v>车辆里程查询_20260901-20260930_1024辆_GPS里程.xlsx / K266</x:v>
      </x:c>
      <x:c r="P5436" s="2" t="str">
        <x:v>车辆纯氢气里程查询_20260901-20260930_1024辆.xlsx / K269</x:v>
      </x:c>
    </x:row>
    <x:row r="5437" ht="22" customHeight="1">
      <x:c r="A5437" s="2" t="n">
        <x:v>217</x:v>
      </x:c>
      <x:c r="B5437" s="2" t="str">
        <x:v>粤AGP3659</x:v>
      </x:c>
      <x:c r="C5437" s="2" t="str">
        <x:v>尚建华</x:v>
      </x:c>
      <x:c r="D5437" s="8" t="d">
        <x:v>2026-09-08T00:00:00.000Z</x:v>
      </x:c>
      <x:c r="E5437" s="7" t="n">
        <x:v>159.2</x:v>
      </x:c>
      <x:c r="F5437" s="7" t="n">
        <x:v>182.1</x:v>
      </x:c>
      <x:c r="G5437" s="7" t="n">
        <x:v>159.1</x:v>
      </x:c>
      <x:c r="H5437" s="2" t="str">
        <x:v>否</x:v>
      </x:c>
      <x:c r="I5437" s="7" t="n">
        <x:f>IF(AND(ISNUMBER(E5437),ISNUMBER(F5437)),E5437-F5437,"")</x:f>
        <x:v>-22.900000000000006</x:v>
      </x:c>
      <x:c r="J5437" s="2" t="str">
        <x:f>IF(H5437="否","不适用",IF(AND(ISNUMBER(E5437),ISNUMBER(F5437)),IF(I5437&gt;'规则与名单'!$B$2,"是","否"),"未判定"))</x:f>
        <x:v>不适用</x:v>
      </x:c>
      <x:c r="K5437" s="2" t="str">
        <x:f>IF(J5437="是",IF(ISNUMBER(F5437),"测试日GPS","缺失"),IF(ISNUMBER(G5437),"非测试日纯氢",IF(AND(H5437="是",J5437="未判定"),IF(ISNUMBER(F5437),"测试名单无纯氢GPS","缺失"),IF(ISNUMBER(E5437),"非测试日仪表","缺失"))))</x:f>
        <x:v>非测试日纯氢</x:v>
      </x:c>
      <x:c r="L5437" s="7" t="n">
        <x:f>IF(K5437="缺失","",IF(K5437="非测试日纯氢",G5437,IF(K5437="非测试日仪表",E5437,F5437)))</x:f>
        <x:v>159.1</x:v>
      </x:c>
      <x:c r="M5437" s="2" t="n">
        <x:f>IF(K5437="缺失",1,0)</x:f>
        <x:v>0</x:v>
      </x:c>
      <x:c r="N5437" s="2" t="str">
        <x:v>车辆里程查询_20260901-20260930_1024辆_仪表里程.xlsx / L153</x:v>
      </x:c>
      <x:c r="O5437" s="2" t="str">
        <x:v>车辆里程查询_20260901-20260930_1024辆_GPS里程.xlsx / L266</x:v>
      </x:c>
      <x:c r="P5437" s="2" t="str">
        <x:v>车辆纯氢气里程查询_20260901-20260930_1024辆.xlsx / L269</x:v>
      </x:c>
    </x:row>
    <x:row r="5438" ht="22" customHeight="1">
      <x:c r="A5438" s="2" t="n">
        <x:v>217</x:v>
      </x:c>
      <x:c r="B5438" s="2" t="str">
        <x:v>粤AGP3659</x:v>
      </x:c>
      <x:c r="C5438" s="2" t="str">
        <x:v>尚建华</x:v>
      </x:c>
      <x:c r="D5438" s="8" t="d">
        <x:v>2026-09-09T00:00:00.000Z</x:v>
      </x:c>
      <x:c r="E5438" s="7" t="n">
        <x:v>338.4</x:v>
      </x:c>
      <x:c r="F5438" s="7" t="n">
        <x:v>343.4</x:v>
      </x:c>
      <x:c r="G5438" s="7" t="n">
        <x:v>330.9</x:v>
      </x:c>
      <x:c r="H5438" s="2" t="str">
        <x:v>否</x:v>
      </x:c>
      <x:c r="I5438" s="7" t="n">
        <x:f>IF(AND(ISNUMBER(E5438),ISNUMBER(F5438)),E5438-F5438,"")</x:f>
        <x:v>-5</x:v>
      </x:c>
      <x:c r="J5438" s="2" t="str">
        <x:f>IF(H5438="否","不适用",IF(AND(ISNUMBER(E5438),ISNUMBER(F5438)),IF(I5438&gt;'规则与名单'!$B$2,"是","否"),"未判定"))</x:f>
        <x:v>不适用</x:v>
      </x:c>
      <x:c r="K5438" s="2" t="str">
        <x:f>IF(J5438="是",IF(ISNUMBER(F5438),"测试日GPS","缺失"),IF(ISNUMBER(G5438),"非测试日纯氢",IF(AND(H5438="是",J5438="未判定"),IF(ISNUMBER(F5438),"测试名单无纯氢GPS","缺失"),IF(ISNUMBER(E5438),"非测试日仪表","缺失"))))</x:f>
        <x:v>非测试日纯氢</x:v>
      </x:c>
      <x:c r="L5438" s="7" t="n">
        <x:f>IF(K5438="缺失","",IF(K5438="非测试日纯氢",G5438,IF(K5438="非测试日仪表",E5438,F5438)))</x:f>
        <x:v>330.9</x:v>
      </x:c>
      <x:c r="M5438" s="2" t="n">
        <x:f>IF(K5438="缺失",1,0)</x:f>
        <x:v>0</x:v>
      </x:c>
      <x:c r="N5438" s="2" t="str">
        <x:v>车辆里程查询_20260901-20260930_1024辆_仪表里程.xlsx / M153</x:v>
      </x:c>
      <x:c r="O5438" s="2" t="str">
        <x:v>车辆里程查询_20260901-20260930_1024辆_GPS里程.xlsx / M266</x:v>
      </x:c>
      <x:c r="P5438" s="2" t="str">
        <x:v>车辆纯氢气里程查询_20260901-20260930_1024辆.xlsx / M269</x:v>
      </x:c>
    </x:row>
    <x:row r="5439" ht="22" customHeight="1">
      <x:c r="A5439" s="2" t="n">
        <x:v>217</x:v>
      </x:c>
      <x:c r="B5439" s="2" t="str">
        <x:v>粤AGP3659</x:v>
      </x:c>
      <x:c r="C5439" s="2" t="str">
        <x:v>尚建华</x:v>
      </x:c>
      <x:c r="D5439" s="8" t="d">
        <x:v>2026-09-10T00:00:00.000Z</x:v>
      </x:c>
      <x:c r="E5439" s="7" t="n">
        <x:v>109.4</x:v>
      </x:c>
      <x:c r="F5439" s="7" t="n">
        <x:v>113.3</x:v>
      </x:c>
      <x:c r="G5439" s="7" t="n">
        <x:v>107.7</x:v>
      </x:c>
      <x:c r="H5439" s="2" t="str">
        <x:v>否</x:v>
      </x:c>
      <x:c r="I5439" s="7" t="n">
        <x:f>IF(AND(ISNUMBER(E5439),ISNUMBER(F5439)),E5439-F5439,"")</x:f>
        <x:v>-3.8999999999999915</x:v>
      </x:c>
      <x:c r="J5439" s="2" t="str">
        <x:f>IF(H5439="否","不适用",IF(AND(ISNUMBER(E5439),ISNUMBER(F5439)),IF(I5439&gt;'规则与名单'!$B$2,"是","否"),"未判定"))</x:f>
        <x:v>不适用</x:v>
      </x:c>
      <x:c r="K5439" s="2" t="str">
        <x:f>IF(J5439="是",IF(ISNUMBER(F5439),"测试日GPS","缺失"),IF(ISNUMBER(G5439),"非测试日纯氢",IF(AND(H5439="是",J5439="未判定"),IF(ISNUMBER(F5439),"测试名单无纯氢GPS","缺失"),IF(ISNUMBER(E5439),"非测试日仪表","缺失"))))</x:f>
        <x:v>非测试日纯氢</x:v>
      </x:c>
      <x:c r="L5439" s="7" t="n">
        <x:f>IF(K5439="缺失","",IF(K5439="非测试日纯氢",G5439,IF(K5439="非测试日仪表",E5439,F5439)))</x:f>
        <x:v>107.7</x:v>
      </x:c>
      <x:c r="M5439" s="2" t="n">
        <x:f>IF(K5439="缺失",1,0)</x:f>
        <x:v>0</x:v>
      </x:c>
      <x:c r="N5439" s="2" t="str">
        <x:v>车辆里程查询_20260901-20260930_1024辆_仪表里程.xlsx / N153</x:v>
      </x:c>
      <x:c r="O5439" s="2" t="str">
        <x:v>车辆里程查询_20260901-20260930_1024辆_GPS里程.xlsx / N266</x:v>
      </x:c>
      <x:c r="P5439" s="2" t="str">
        <x:v>车辆纯氢气里程查询_20260901-20260930_1024辆.xlsx / N269</x:v>
      </x:c>
    </x:row>
    <x:row r="5440" ht="22" customHeight="1">
      <x:c r="A5440" s="2" t="n">
        <x:v>217</x:v>
      </x:c>
      <x:c r="B5440" s="2" t="str">
        <x:v>粤AGP3659</x:v>
      </x:c>
      <x:c r="C5440" s="2" t="str">
        <x:v>尚建华</x:v>
      </x:c>
      <x:c r="D5440" s="8" t="d">
        <x:v>2026-09-11T00:00:00.000Z</x:v>
      </x:c>
      <x:c r="E5440" s="7"/>
      <x:c r="F5440" s="7" t="n">
        <x:v>0</x:v>
      </x:c>
      <x:c r="G5440" s="7"/>
      <x:c r="H5440" s="2" t="str">
        <x:v>否</x:v>
      </x:c>
      <x:c r="I5440" s="7" t="str">
        <x:f>IF(AND(ISNUMBER(E5440),ISNUMBER(F5440)),E5440-F5440,"")</x:f>
      </x:c>
      <x:c r="J5440" s="2" t="str">
        <x:f>IF(H5440="否","不适用",IF(AND(ISNUMBER(E5440),ISNUMBER(F5440)),IF(I5440&gt;'规则与名单'!$B$2,"是","否"),"未判定"))</x:f>
        <x:v>不适用</x:v>
      </x:c>
      <x:c r="K5440" s="2" t="str">
        <x:f>IF(J5440="是",IF(ISNUMBER(F5440),"测试日GPS","缺失"),IF(ISNUMBER(G5440),"非测试日纯氢",IF(AND(H5440="是",J5440="未判定"),IF(ISNUMBER(F5440),"测试名单无纯氢GPS","缺失"),IF(ISNUMBER(E5440),"非测试日仪表","缺失"))))</x:f>
        <x:v>缺失</x:v>
      </x:c>
      <x:c r="L5440" s="7" t="str">
        <x:f>IF(K5440="缺失","",IF(K5440="非测试日纯氢",G5440,IF(K5440="非测试日仪表",E5440,F5440)))</x:f>
      </x:c>
      <x:c r="M5440" s="2" t="n">
        <x:f>IF(K5440="缺失",1,0)</x:f>
        <x:v>1</x:v>
      </x:c>
      <x:c r="N5440" s="2" t="str">
        <x:v>车辆里程查询_20260901-20260930_1024辆_仪表里程.xlsx / O153</x:v>
      </x:c>
      <x:c r="O5440" s="2" t="str">
        <x:v>车辆里程查询_20260901-20260930_1024辆_GPS里程.xlsx / O266</x:v>
      </x:c>
      <x:c r="P5440" s="2" t="str">
        <x:v>车辆纯氢气里程查询_20260901-20260930_1024辆.xlsx / O269</x:v>
      </x:c>
    </x:row>
    <x:row r="5441" ht="22" customHeight="1">
      <x:c r="A5441" s="2" t="n">
        <x:v>217</x:v>
      </x:c>
      <x:c r="B5441" s="2" t="str">
        <x:v>粤AGP3659</x:v>
      </x:c>
      <x:c r="C5441" s="2" t="str">
        <x:v>尚建华</x:v>
      </x:c>
      <x:c r="D5441" s="8" t="d">
        <x:v>2026-09-12T00:00:00.000Z</x:v>
      </x:c>
      <x:c r="E5441" s="7" t="n">
        <x:v>201.8</x:v>
      </x:c>
      <x:c r="F5441" s="7" t="n">
        <x:v>203.4</x:v>
      </x:c>
      <x:c r="G5441" s="7" t="n">
        <x:v>161.2</x:v>
      </x:c>
      <x:c r="H5441" s="2" t="str">
        <x:v>否</x:v>
      </x:c>
      <x:c r="I5441" s="7" t="n">
        <x:f>IF(AND(ISNUMBER(E5441),ISNUMBER(F5441)),E5441-F5441,"")</x:f>
        <x:v>-1.5999999999999943</x:v>
      </x:c>
      <x:c r="J5441" s="2" t="str">
        <x:f>IF(H5441="否","不适用",IF(AND(ISNUMBER(E5441),ISNUMBER(F5441)),IF(I5441&gt;'规则与名单'!$B$2,"是","否"),"未判定"))</x:f>
        <x:v>不适用</x:v>
      </x:c>
      <x:c r="K5441" s="2" t="str">
        <x:f>IF(J5441="是",IF(ISNUMBER(F5441),"测试日GPS","缺失"),IF(ISNUMBER(G5441),"非测试日纯氢",IF(AND(H5441="是",J5441="未判定"),IF(ISNUMBER(F5441),"测试名单无纯氢GPS","缺失"),IF(ISNUMBER(E5441),"非测试日仪表","缺失"))))</x:f>
        <x:v>非测试日纯氢</x:v>
      </x:c>
      <x:c r="L5441" s="7" t="n">
        <x:f>IF(K5441="缺失","",IF(K5441="非测试日纯氢",G5441,IF(K5441="非测试日仪表",E5441,F5441)))</x:f>
        <x:v>161.2</x:v>
      </x:c>
      <x:c r="M5441" s="2" t="n">
        <x:f>IF(K5441="缺失",1,0)</x:f>
        <x:v>0</x:v>
      </x:c>
      <x:c r="N5441" s="2" t="str">
        <x:v>车辆里程查询_20260901-20260930_1024辆_仪表里程.xlsx / P153</x:v>
      </x:c>
      <x:c r="O5441" s="2" t="str">
        <x:v>车辆里程查询_20260901-20260930_1024辆_GPS里程.xlsx / P266</x:v>
      </x:c>
      <x:c r="P5441" s="2" t="str">
        <x:v>车辆纯氢气里程查询_20260901-20260930_1024辆.xlsx / P269</x:v>
      </x:c>
    </x:row>
    <x:row r="5442" ht="22" customHeight="1">
      <x:c r="A5442" s="2" t="n">
        <x:v>217</x:v>
      </x:c>
      <x:c r="B5442" s="2" t="str">
        <x:v>粤AGP3659</x:v>
      </x:c>
      <x:c r="C5442" s="2" t="str">
        <x:v>尚建华</x:v>
      </x:c>
      <x:c r="D5442" s="8" t="d">
        <x:v>2026-09-13T00:00:00.000Z</x:v>
      </x:c>
      <x:c r="E5442" s="7"/>
      <x:c r="F5442" s="7" t="n">
        <x:v>62.2</x:v>
      </x:c>
      <x:c r="G5442" s="7"/>
      <x:c r="H5442" s="2" t="str">
        <x:v>否</x:v>
      </x:c>
      <x:c r="I5442" s="7" t="str">
        <x:f>IF(AND(ISNUMBER(E5442),ISNUMBER(F5442)),E5442-F5442,"")</x:f>
      </x:c>
      <x:c r="J5442" s="2" t="str">
        <x:f>IF(H5442="否","不适用",IF(AND(ISNUMBER(E5442),ISNUMBER(F5442)),IF(I5442&gt;'规则与名单'!$B$2,"是","否"),"未判定"))</x:f>
        <x:v>不适用</x:v>
      </x:c>
      <x:c r="K5442" s="2" t="str">
        <x:f>IF(J5442="是",IF(ISNUMBER(F5442),"测试日GPS","缺失"),IF(ISNUMBER(G5442),"非测试日纯氢",IF(AND(H5442="是",J5442="未判定"),IF(ISNUMBER(F5442),"测试名单无纯氢GPS","缺失"),IF(ISNUMBER(E5442),"非测试日仪表","缺失"))))</x:f>
        <x:v>缺失</x:v>
      </x:c>
      <x:c r="L5442" s="7" t="str">
        <x:f>IF(K5442="缺失","",IF(K5442="非测试日纯氢",G5442,IF(K5442="非测试日仪表",E5442,F5442)))</x:f>
      </x:c>
      <x:c r="M5442" s="2" t="n">
        <x:f>IF(K5442="缺失",1,0)</x:f>
        <x:v>1</x:v>
      </x:c>
      <x:c r="N5442" s="2" t="str">
        <x:v>车辆里程查询_20260901-20260930_1024辆_仪表里程.xlsx / Q153</x:v>
      </x:c>
      <x:c r="O5442" s="2" t="str">
        <x:v>车辆里程查询_20260901-20260930_1024辆_GPS里程.xlsx / Q266</x:v>
      </x:c>
      <x:c r="P5442" s="2" t="str">
        <x:v>车辆纯氢气里程查询_20260901-20260930_1024辆.xlsx / Q269</x:v>
      </x:c>
    </x:row>
    <x:row r="5443" ht="22" customHeight="1">
      <x:c r="A5443" s="2" t="n">
        <x:v>217</x:v>
      </x:c>
      <x:c r="B5443" s="2" t="str">
        <x:v>粤AGP3659</x:v>
      </x:c>
      <x:c r="C5443" s="2" t="str">
        <x:v>尚建华</x:v>
      </x:c>
      <x:c r="D5443" s="8" t="d">
        <x:v>2026-09-14T00:00:00.000Z</x:v>
      </x:c>
      <x:c r="E5443" s="7" t="n">
        <x:v>253.3</x:v>
      </x:c>
      <x:c r="F5443" s="7" t="n">
        <x:v>207.3</x:v>
      </x:c>
      <x:c r="G5443" s="7" t="n">
        <x:v>132</x:v>
      </x:c>
      <x:c r="H5443" s="2" t="str">
        <x:v>否</x:v>
      </x:c>
      <x:c r="I5443" s="7" t="n">
        <x:f>IF(AND(ISNUMBER(E5443),ISNUMBER(F5443)),E5443-F5443,"")</x:f>
        <x:v>46</x:v>
      </x:c>
      <x:c r="J5443" s="2" t="str">
        <x:f>IF(H5443="否","不适用",IF(AND(ISNUMBER(E5443),ISNUMBER(F5443)),IF(I5443&gt;'规则与名单'!$B$2,"是","否"),"未判定"))</x:f>
        <x:v>不适用</x:v>
      </x:c>
      <x:c r="K5443" s="2" t="str">
        <x:f>IF(J5443="是",IF(ISNUMBER(F5443),"测试日GPS","缺失"),IF(ISNUMBER(G5443),"非测试日纯氢",IF(AND(H5443="是",J5443="未判定"),IF(ISNUMBER(F5443),"测试名单无纯氢GPS","缺失"),IF(ISNUMBER(E5443),"非测试日仪表","缺失"))))</x:f>
        <x:v>非测试日纯氢</x:v>
      </x:c>
      <x:c r="L5443" s="7" t="n">
        <x:f>IF(K5443="缺失","",IF(K5443="非测试日纯氢",G5443,IF(K5443="非测试日仪表",E5443,F5443)))</x:f>
        <x:v>132</x:v>
      </x:c>
      <x:c r="M5443" s="2" t="n">
        <x:f>IF(K5443="缺失",1,0)</x:f>
        <x:v>0</x:v>
      </x:c>
      <x:c r="N5443" s="2" t="str">
        <x:v>车辆里程查询_20260901-20260930_1024辆_仪表里程.xlsx / R153</x:v>
      </x:c>
      <x:c r="O5443" s="2" t="str">
        <x:v>车辆里程查询_20260901-20260930_1024辆_GPS里程.xlsx / R266</x:v>
      </x:c>
      <x:c r="P5443" s="2" t="str">
        <x:v>车辆纯氢气里程查询_20260901-20260930_1024辆.xlsx / R269</x:v>
      </x:c>
    </x:row>
    <x:row r="5444" ht="22" customHeight="1">
      <x:c r="A5444" s="2" t="n">
        <x:v>217</x:v>
      </x:c>
      <x:c r="B5444" s="2" t="str">
        <x:v>粤AGP3659</x:v>
      </x:c>
      <x:c r="C5444" s="2" t="str">
        <x:v>尚建华</x:v>
      </x:c>
      <x:c r="D5444" s="8" t="d">
        <x:v>2026-09-15T00:00:00.000Z</x:v>
      </x:c>
      <x:c r="E5444" s="7" t="n">
        <x:v>198</x:v>
      </x:c>
      <x:c r="F5444" s="7" t="n">
        <x:v>212.1</x:v>
      </x:c>
      <x:c r="G5444" s="7" t="n">
        <x:v>183.8</x:v>
      </x:c>
      <x:c r="H5444" s="2" t="str">
        <x:v>否</x:v>
      </x:c>
      <x:c r="I5444" s="7" t="n">
        <x:f>IF(AND(ISNUMBER(E5444),ISNUMBER(F5444)),E5444-F5444,"")</x:f>
        <x:v>-14.099999999999994</x:v>
      </x:c>
      <x:c r="J5444" s="2" t="str">
        <x:f>IF(H5444="否","不适用",IF(AND(ISNUMBER(E5444),ISNUMBER(F5444)),IF(I5444&gt;'规则与名单'!$B$2,"是","否"),"未判定"))</x:f>
        <x:v>不适用</x:v>
      </x:c>
      <x:c r="K5444" s="2" t="str">
        <x:f>IF(J5444="是",IF(ISNUMBER(F5444),"测试日GPS","缺失"),IF(ISNUMBER(G5444),"非测试日纯氢",IF(AND(H5444="是",J5444="未判定"),IF(ISNUMBER(F5444),"测试名单无纯氢GPS","缺失"),IF(ISNUMBER(E5444),"非测试日仪表","缺失"))))</x:f>
        <x:v>非测试日纯氢</x:v>
      </x:c>
      <x:c r="L5444" s="7" t="n">
        <x:f>IF(K5444="缺失","",IF(K5444="非测试日纯氢",G5444,IF(K5444="非测试日仪表",E5444,F5444)))</x:f>
        <x:v>183.8</x:v>
      </x:c>
      <x:c r="M5444" s="2" t="n">
        <x:f>IF(K5444="缺失",1,0)</x:f>
        <x:v>0</x:v>
      </x:c>
      <x:c r="N5444" s="2" t="str">
        <x:v>车辆里程查询_20260901-20260930_1024辆_仪表里程.xlsx / S153</x:v>
      </x:c>
      <x:c r="O5444" s="2" t="str">
        <x:v>车辆里程查询_20260901-20260930_1024辆_GPS里程.xlsx / S266</x:v>
      </x:c>
      <x:c r="P5444" s="2" t="str">
        <x:v>车辆纯氢气里程查询_20260901-20260930_1024辆.xlsx / S269</x:v>
      </x:c>
    </x:row>
    <x:row r="5445" ht="22" customHeight="1">
      <x:c r="A5445" s="2" t="n">
        <x:v>217</x:v>
      </x:c>
      <x:c r="B5445" s="2" t="str">
        <x:v>粤AGP3659</x:v>
      </x:c>
      <x:c r="C5445" s="2" t="str">
        <x:v>尚建华</x:v>
      </x:c>
      <x:c r="D5445" s="8" t="d">
        <x:v>2026-09-16T00:00:00.000Z</x:v>
      </x:c>
      <x:c r="E5445" s="7" t="n">
        <x:v>315.6</x:v>
      </x:c>
      <x:c r="F5445" s="7" t="n">
        <x:v>321.4</x:v>
      </x:c>
      <x:c r="G5445" s="7" t="n">
        <x:v>315.5</x:v>
      </x:c>
      <x:c r="H5445" s="2" t="str">
        <x:v>否</x:v>
      </x:c>
      <x:c r="I5445" s="7" t="n">
        <x:f>IF(AND(ISNUMBER(E5445),ISNUMBER(F5445)),E5445-F5445,"")</x:f>
        <x:v>-5.7999999999999545</x:v>
      </x:c>
      <x:c r="J5445" s="2" t="str">
        <x:f>IF(H5445="否","不适用",IF(AND(ISNUMBER(E5445),ISNUMBER(F5445)),IF(I5445&gt;'规则与名单'!$B$2,"是","否"),"未判定"))</x:f>
        <x:v>不适用</x:v>
      </x:c>
      <x:c r="K5445" s="2" t="str">
        <x:f>IF(J5445="是",IF(ISNUMBER(F5445),"测试日GPS","缺失"),IF(ISNUMBER(G5445),"非测试日纯氢",IF(AND(H5445="是",J5445="未判定"),IF(ISNUMBER(F5445),"测试名单无纯氢GPS","缺失"),IF(ISNUMBER(E5445),"非测试日仪表","缺失"))))</x:f>
        <x:v>非测试日纯氢</x:v>
      </x:c>
      <x:c r="L5445" s="7" t="n">
        <x:f>IF(K5445="缺失","",IF(K5445="非测试日纯氢",G5445,IF(K5445="非测试日仪表",E5445,F5445)))</x:f>
        <x:v>315.5</x:v>
      </x:c>
      <x:c r="M5445" s="2" t="n">
        <x:f>IF(K5445="缺失",1,0)</x:f>
        <x:v>0</x:v>
      </x:c>
      <x:c r="N5445" s="2" t="str">
        <x:v>车辆里程查询_20260901-20260930_1024辆_仪表里程.xlsx / T153</x:v>
      </x:c>
      <x:c r="O5445" s="2" t="str">
        <x:v>车辆里程查询_20260901-20260930_1024辆_GPS里程.xlsx / T266</x:v>
      </x:c>
      <x:c r="P5445" s="2" t="str">
        <x:v>车辆纯氢气里程查询_20260901-20260930_1024辆.xlsx / T269</x:v>
      </x:c>
    </x:row>
    <x:row r="5446" ht="22" customHeight="1">
      <x:c r="A5446" s="2" t="n">
        <x:v>217</x:v>
      </x:c>
      <x:c r="B5446" s="2" t="str">
        <x:v>粤AGP3659</x:v>
      </x:c>
      <x:c r="C5446" s="2" t="str">
        <x:v>尚建华</x:v>
      </x:c>
      <x:c r="D5446" s="8" t="d">
        <x:v>2026-09-17T00:00:00.000Z</x:v>
      </x:c>
      <x:c r="E5446" s="7" t="n">
        <x:v>69.1</x:v>
      </x:c>
      <x:c r="F5446" s="7" t="n">
        <x:v>77.3</x:v>
      </x:c>
      <x:c r="G5446" s="7" t="n">
        <x:v>65.7</x:v>
      </x:c>
      <x:c r="H5446" s="2" t="str">
        <x:v>否</x:v>
      </x:c>
      <x:c r="I5446" s="7" t="n">
        <x:f>IF(AND(ISNUMBER(E5446),ISNUMBER(F5446)),E5446-F5446,"")</x:f>
        <x:v>-8.200000000000003</x:v>
      </x:c>
      <x:c r="J5446" s="2" t="str">
        <x:f>IF(H5446="否","不适用",IF(AND(ISNUMBER(E5446),ISNUMBER(F5446)),IF(I5446&gt;'规则与名单'!$B$2,"是","否"),"未判定"))</x:f>
        <x:v>不适用</x:v>
      </x:c>
      <x:c r="K5446" s="2" t="str">
        <x:f>IF(J5446="是",IF(ISNUMBER(F5446),"测试日GPS","缺失"),IF(ISNUMBER(G5446),"非测试日纯氢",IF(AND(H5446="是",J5446="未判定"),IF(ISNUMBER(F5446),"测试名单无纯氢GPS","缺失"),IF(ISNUMBER(E5446),"非测试日仪表","缺失"))))</x:f>
        <x:v>非测试日纯氢</x:v>
      </x:c>
      <x:c r="L5446" s="7" t="n">
        <x:f>IF(K5446="缺失","",IF(K5446="非测试日纯氢",G5446,IF(K5446="非测试日仪表",E5446,F5446)))</x:f>
        <x:v>65.7</x:v>
      </x:c>
      <x:c r="M5446" s="2" t="n">
        <x:f>IF(K5446="缺失",1,0)</x:f>
        <x:v>0</x:v>
      </x:c>
      <x:c r="N5446" s="2" t="str">
        <x:v>车辆里程查询_20260901-20260930_1024辆_仪表里程.xlsx / U153</x:v>
      </x:c>
      <x:c r="O5446" s="2" t="str">
        <x:v>车辆里程查询_20260901-20260930_1024辆_GPS里程.xlsx / U266</x:v>
      </x:c>
      <x:c r="P5446" s="2" t="str">
        <x:v>车辆纯氢气里程查询_20260901-20260930_1024辆.xlsx / U269</x:v>
      </x:c>
    </x:row>
    <x:row r="5447" ht="22" customHeight="1">
      <x:c r="A5447" s="2" t="n">
        <x:v>217</x:v>
      </x:c>
      <x:c r="B5447" s="2" t="str">
        <x:v>粤AGP3659</x:v>
      </x:c>
      <x:c r="C5447" s="2" t="str">
        <x:v>尚建华</x:v>
      </x:c>
      <x:c r="D5447" s="8" t="d">
        <x:v>2026-09-18T00:00:00.000Z</x:v>
      </x:c>
      <x:c r="E5447" s="7" t="n">
        <x:v>62.5</x:v>
      </x:c>
      <x:c r="F5447" s="7" t="n">
        <x:v>306.1</x:v>
      </x:c>
      <x:c r="G5447" s="7" t="n">
        <x:v>273</x:v>
      </x:c>
      <x:c r="H5447" s="2" t="str">
        <x:v>否</x:v>
      </x:c>
      <x:c r="I5447" s="7" t="n">
        <x:f>IF(AND(ISNUMBER(E5447),ISNUMBER(F5447)),E5447-F5447,"")</x:f>
        <x:v>-243.60000000000002</x:v>
      </x:c>
      <x:c r="J5447" s="2" t="str">
        <x:f>IF(H5447="否","不适用",IF(AND(ISNUMBER(E5447),ISNUMBER(F5447)),IF(I5447&gt;'规则与名单'!$B$2,"是","否"),"未判定"))</x:f>
        <x:v>不适用</x:v>
      </x:c>
      <x:c r="K5447" s="2" t="str">
        <x:f>IF(J5447="是",IF(ISNUMBER(F5447),"测试日GPS","缺失"),IF(ISNUMBER(G5447),"非测试日纯氢",IF(AND(H5447="是",J5447="未判定"),IF(ISNUMBER(F5447),"测试名单无纯氢GPS","缺失"),IF(ISNUMBER(E5447),"非测试日仪表","缺失"))))</x:f>
        <x:v>非测试日纯氢</x:v>
      </x:c>
      <x:c r="L5447" s="7" t="n">
        <x:f>IF(K5447="缺失","",IF(K5447="非测试日纯氢",G5447,IF(K5447="非测试日仪表",E5447,F5447)))</x:f>
        <x:v>273</x:v>
      </x:c>
      <x:c r="M5447" s="2" t="n">
        <x:f>IF(K5447="缺失",1,0)</x:f>
        <x:v>0</x:v>
      </x:c>
      <x:c r="N5447" s="2" t="str">
        <x:v>车辆里程查询_20260901-20260930_1024辆_仪表里程.xlsx / V153</x:v>
      </x:c>
      <x:c r="O5447" s="2" t="str">
        <x:v>车辆里程查询_20260901-20260930_1024辆_GPS里程.xlsx / V266</x:v>
      </x:c>
      <x:c r="P5447" s="2" t="str">
        <x:v>车辆纯氢气里程查询_20260901-20260930_1024辆.xlsx / V269</x:v>
      </x:c>
    </x:row>
    <x:row r="5448" ht="22" customHeight="1">
      <x:c r="A5448" s="2" t="n">
        <x:v>217</x:v>
      </x:c>
      <x:c r="B5448" s="2" t="str">
        <x:v>粤AGP3659</x:v>
      </x:c>
      <x:c r="C5448" s="2" t="str">
        <x:v>尚建华</x:v>
      </x:c>
      <x:c r="D5448" s="8" t="d">
        <x:v>2026-09-19T00:00:00.000Z</x:v>
      </x:c>
      <x:c r="E5448" s="7" t="n">
        <x:v>442.7</x:v>
      </x:c>
      <x:c r="F5448" s="7" t="n">
        <x:v>197.5</x:v>
      </x:c>
      <x:c r="G5448" s="7" t="n">
        <x:v>189.8</x:v>
      </x:c>
      <x:c r="H5448" s="2" t="str">
        <x:v>否</x:v>
      </x:c>
      <x:c r="I5448" s="7" t="n">
        <x:f>IF(AND(ISNUMBER(E5448),ISNUMBER(F5448)),E5448-F5448,"")</x:f>
        <x:v>245.2</x:v>
      </x:c>
      <x:c r="J5448" s="2" t="str">
        <x:f>IF(H5448="否","不适用",IF(AND(ISNUMBER(E5448),ISNUMBER(F5448)),IF(I5448&gt;'规则与名单'!$B$2,"是","否"),"未判定"))</x:f>
        <x:v>不适用</x:v>
      </x:c>
      <x:c r="K5448" s="2" t="str">
        <x:f>IF(J5448="是",IF(ISNUMBER(F5448),"测试日GPS","缺失"),IF(ISNUMBER(G5448),"非测试日纯氢",IF(AND(H5448="是",J5448="未判定"),IF(ISNUMBER(F5448),"测试名单无纯氢GPS","缺失"),IF(ISNUMBER(E5448),"非测试日仪表","缺失"))))</x:f>
        <x:v>非测试日纯氢</x:v>
      </x:c>
      <x:c r="L5448" s="7" t="n">
        <x:f>IF(K5448="缺失","",IF(K5448="非测试日纯氢",G5448,IF(K5448="非测试日仪表",E5448,F5448)))</x:f>
        <x:v>189.8</x:v>
      </x:c>
      <x:c r="M5448" s="2" t="n">
        <x:f>IF(K5448="缺失",1,0)</x:f>
        <x:v>0</x:v>
      </x:c>
      <x:c r="N5448" s="2" t="str">
        <x:v>车辆里程查询_20260901-20260930_1024辆_仪表里程.xlsx / W153</x:v>
      </x:c>
      <x:c r="O5448" s="2" t="str">
        <x:v>车辆里程查询_20260901-20260930_1024辆_GPS里程.xlsx / W266</x:v>
      </x:c>
      <x:c r="P5448" s="2" t="str">
        <x:v>车辆纯氢气里程查询_20260901-20260930_1024辆.xlsx / W269</x:v>
      </x:c>
    </x:row>
    <x:row r="5449" ht="22" customHeight="1">
      <x:c r="A5449" s="2" t="n">
        <x:v>217</x:v>
      </x:c>
      <x:c r="B5449" s="2" t="str">
        <x:v>粤AGP3659</x:v>
      </x:c>
      <x:c r="C5449" s="2" t="str">
        <x:v>尚建华</x:v>
      </x:c>
      <x:c r="D5449" s="8" t="d">
        <x:v>2026-09-20T00:00:00.000Z</x:v>
      </x:c>
      <x:c r="E5449" s="7" t="n">
        <x:v>13.2</x:v>
      </x:c>
      <x:c r="F5449" s="7" t="n">
        <x:v>5.2</x:v>
      </x:c>
      <x:c r="G5449" s="7" t="n">
        <x:v>13.2</x:v>
      </x:c>
      <x:c r="H5449" s="2" t="str">
        <x:v>否</x:v>
      </x:c>
      <x:c r="I5449" s="7" t="n">
        <x:f>IF(AND(ISNUMBER(E5449),ISNUMBER(F5449)),E5449-F5449,"")</x:f>
        <x:v>7.999999999999999</x:v>
      </x:c>
      <x:c r="J5449" s="2" t="str">
        <x:f>IF(H5449="否","不适用",IF(AND(ISNUMBER(E5449),ISNUMBER(F5449)),IF(I5449&gt;'规则与名单'!$B$2,"是","否"),"未判定"))</x:f>
        <x:v>不适用</x:v>
      </x:c>
      <x:c r="K5449" s="2" t="str">
        <x:f>IF(J5449="是",IF(ISNUMBER(F5449),"测试日GPS","缺失"),IF(ISNUMBER(G5449),"非测试日纯氢",IF(AND(H5449="是",J5449="未判定"),IF(ISNUMBER(F5449),"测试名单无纯氢GPS","缺失"),IF(ISNUMBER(E5449),"非测试日仪表","缺失"))))</x:f>
        <x:v>非测试日纯氢</x:v>
      </x:c>
      <x:c r="L5449" s="7" t="n">
        <x:f>IF(K5449="缺失","",IF(K5449="非测试日纯氢",G5449,IF(K5449="非测试日仪表",E5449,F5449)))</x:f>
        <x:v>13.2</x:v>
      </x:c>
      <x:c r="M5449" s="2" t="n">
        <x:f>IF(K5449="缺失",1,0)</x:f>
        <x:v>0</x:v>
      </x:c>
      <x:c r="N5449" s="2" t="str">
        <x:v>车辆里程查询_20260901-20260930_1024辆_仪表里程.xlsx / X153</x:v>
      </x:c>
      <x:c r="O5449" s="2" t="str">
        <x:v>车辆里程查询_20260901-20260930_1024辆_GPS里程.xlsx / X266</x:v>
      </x:c>
      <x:c r="P5449" s="2" t="str">
        <x:v>车辆纯氢气里程查询_20260901-20260930_1024辆.xlsx / X269</x:v>
      </x:c>
    </x:row>
    <x:row r="5450" ht="22" customHeight="1">
      <x:c r="A5450" s="2" t="n">
        <x:v>217</x:v>
      </x:c>
      <x:c r="B5450" s="2" t="str">
        <x:v>粤AGP3659</x:v>
      </x:c>
      <x:c r="C5450" s="2" t="str">
        <x:v>尚建华</x:v>
      </x:c>
      <x:c r="D5450" s="8" t="d">
        <x:v>2026-09-21T00:00:00.000Z</x:v>
      </x:c>
      <x:c r="E5450" s="7" t="n">
        <x:v>270</x:v>
      </x:c>
      <x:c r="F5450" s="7" t="n">
        <x:v>274.8</x:v>
      </x:c>
      <x:c r="G5450" s="7" t="n">
        <x:v>178.9</x:v>
      </x:c>
      <x:c r="H5450" s="2" t="str">
        <x:v>否</x:v>
      </x:c>
      <x:c r="I5450" s="7" t="n">
        <x:f>IF(AND(ISNUMBER(E5450),ISNUMBER(F5450)),E5450-F5450,"")</x:f>
        <x:v>-4.800000000000011</x:v>
      </x:c>
      <x:c r="J5450" s="2" t="str">
        <x:f>IF(H5450="否","不适用",IF(AND(ISNUMBER(E5450),ISNUMBER(F5450)),IF(I5450&gt;'规则与名单'!$B$2,"是","否"),"未判定"))</x:f>
        <x:v>不适用</x:v>
      </x:c>
      <x:c r="K5450" s="2" t="str">
        <x:f>IF(J5450="是",IF(ISNUMBER(F5450),"测试日GPS","缺失"),IF(ISNUMBER(G5450),"非测试日纯氢",IF(AND(H5450="是",J5450="未判定"),IF(ISNUMBER(F5450),"测试名单无纯氢GPS","缺失"),IF(ISNUMBER(E5450),"非测试日仪表","缺失"))))</x:f>
        <x:v>非测试日纯氢</x:v>
      </x:c>
      <x:c r="L5450" s="7" t="n">
        <x:f>IF(K5450="缺失","",IF(K5450="非测试日纯氢",G5450,IF(K5450="非测试日仪表",E5450,F5450)))</x:f>
        <x:v>178.9</x:v>
      </x:c>
      <x:c r="M5450" s="2" t="n">
        <x:f>IF(K5450="缺失",1,0)</x:f>
        <x:v>0</x:v>
      </x:c>
      <x:c r="N5450" s="2" t="str">
        <x:v>车辆里程查询_20260901-20260930_1024辆_仪表里程.xlsx / Y153</x:v>
      </x:c>
      <x:c r="O5450" s="2" t="str">
        <x:v>车辆里程查询_20260901-20260930_1024辆_GPS里程.xlsx / Y266</x:v>
      </x:c>
      <x:c r="P5450" s="2" t="str">
        <x:v>车辆纯氢气里程查询_20260901-20260930_1024辆.xlsx / Y269</x:v>
      </x:c>
    </x:row>
    <x:row r="5451" ht="22" customHeight="1">
      <x:c r="A5451" s="2" t="n">
        <x:v>217</x:v>
      </x:c>
      <x:c r="B5451" s="2" t="str">
        <x:v>粤AGP3659</x:v>
      </x:c>
      <x:c r="C5451" s="2" t="str">
        <x:v>尚建华</x:v>
      </x:c>
      <x:c r="D5451" s="8" t="d">
        <x:v>2026-09-22T00:00:00.000Z</x:v>
      </x:c>
      <x:c r="E5451" s="7" t="n">
        <x:v>181.7</x:v>
      </x:c>
      <x:c r="F5451" s="7" t="n">
        <x:v>184.3</x:v>
      </x:c>
      <x:c r="G5451" s="7" t="n">
        <x:v>173</x:v>
      </x:c>
      <x:c r="H5451" s="2" t="str">
        <x:v>否</x:v>
      </x:c>
      <x:c r="I5451" s="7" t="n">
        <x:f>IF(AND(ISNUMBER(E5451),ISNUMBER(F5451)),E5451-F5451,"")</x:f>
        <x:v>-2.6000000000000227</x:v>
      </x:c>
      <x:c r="J5451" s="2" t="str">
        <x:f>IF(H5451="否","不适用",IF(AND(ISNUMBER(E5451),ISNUMBER(F5451)),IF(I5451&gt;'规则与名单'!$B$2,"是","否"),"未判定"))</x:f>
        <x:v>不适用</x:v>
      </x:c>
      <x:c r="K5451" s="2" t="str">
        <x:f>IF(J5451="是",IF(ISNUMBER(F5451),"测试日GPS","缺失"),IF(ISNUMBER(G5451),"非测试日纯氢",IF(AND(H5451="是",J5451="未判定"),IF(ISNUMBER(F5451),"测试名单无纯氢GPS","缺失"),IF(ISNUMBER(E5451),"非测试日仪表","缺失"))))</x:f>
        <x:v>非测试日纯氢</x:v>
      </x:c>
      <x:c r="L5451" s="7" t="n">
        <x:f>IF(K5451="缺失","",IF(K5451="非测试日纯氢",G5451,IF(K5451="非测试日仪表",E5451,F5451)))</x:f>
        <x:v>173</x:v>
      </x:c>
      <x:c r="M5451" s="2" t="n">
        <x:f>IF(K5451="缺失",1,0)</x:f>
        <x:v>0</x:v>
      </x:c>
      <x:c r="N5451" s="2" t="str">
        <x:v>车辆里程查询_20260901-20260930_1024辆_仪表里程.xlsx / Z153</x:v>
      </x:c>
      <x:c r="O5451" s="2" t="str">
        <x:v>车辆里程查询_20260901-20260930_1024辆_GPS里程.xlsx / Z266</x:v>
      </x:c>
      <x:c r="P5451" s="2" t="str">
        <x:v>车辆纯氢气里程查询_20260901-20260930_1024辆.xlsx / Z269</x:v>
      </x:c>
    </x:row>
    <x:row r="5452" ht="22" customHeight="1">
      <x:c r="A5452" s="2" t="n">
        <x:v>217</x:v>
      </x:c>
      <x:c r="B5452" s="2" t="str">
        <x:v>粤AGP3659</x:v>
      </x:c>
      <x:c r="C5452" s="2" t="str">
        <x:v>尚建华</x:v>
      </x:c>
      <x:c r="D5452" s="8" t="d">
        <x:v>2026-09-23T00:00:00.000Z</x:v>
      </x:c>
      <x:c r="E5452" s="7" t="n">
        <x:v>144</x:v>
      </x:c>
      <x:c r="F5452" s="7" t="n">
        <x:v>155</x:v>
      </x:c>
      <x:c r="G5452" s="7" t="n">
        <x:v>142.4</x:v>
      </x:c>
      <x:c r="H5452" s="2" t="str">
        <x:v>否</x:v>
      </x:c>
      <x:c r="I5452" s="7" t="n">
        <x:f>IF(AND(ISNUMBER(E5452),ISNUMBER(F5452)),E5452-F5452,"")</x:f>
        <x:v>-11</x:v>
      </x:c>
      <x:c r="J5452" s="2" t="str">
        <x:f>IF(H5452="否","不适用",IF(AND(ISNUMBER(E5452),ISNUMBER(F5452)),IF(I5452&gt;'规则与名单'!$B$2,"是","否"),"未判定"))</x:f>
        <x:v>不适用</x:v>
      </x:c>
      <x:c r="K5452" s="2" t="str">
        <x:f>IF(J5452="是",IF(ISNUMBER(F5452),"测试日GPS","缺失"),IF(ISNUMBER(G5452),"非测试日纯氢",IF(AND(H5452="是",J5452="未判定"),IF(ISNUMBER(F5452),"测试名单无纯氢GPS","缺失"),IF(ISNUMBER(E5452),"非测试日仪表","缺失"))))</x:f>
        <x:v>非测试日纯氢</x:v>
      </x:c>
      <x:c r="L5452" s="7" t="n">
        <x:f>IF(K5452="缺失","",IF(K5452="非测试日纯氢",G5452,IF(K5452="非测试日仪表",E5452,F5452)))</x:f>
        <x:v>142.4</x:v>
      </x:c>
      <x:c r="M5452" s="2" t="n">
        <x:f>IF(K5452="缺失",1,0)</x:f>
        <x:v>0</x:v>
      </x:c>
      <x:c r="N5452" s="2" t="str">
        <x:v>车辆里程查询_20260901-20260930_1024辆_仪表里程.xlsx / AA153</x:v>
      </x:c>
      <x:c r="O5452" s="2" t="str">
        <x:v>车辆里程查询_20260901-20260930_1024辆_GPS里程.xlsx / AA266</x:v>
      </x:c>
      <x:c r="P5452" s="2" t="str">
        <x:v>车辆纯氢气里程查询_20260901-20260930_1024辆.xlsx / AA269</x:v>
      </x:c>
    </x:row>
    <x:row r="5453" ht="22" customHeight="1">
      <x:c r="A5453" s="2" t="n">
        <x:v>217</x:v>
      </x:c>
      <x:c r="B5453" s="2" t="str">
        <x:v>粤AGP3659</x:v>
      </x:c>
      <x:c r="C5453" s="2" t="str">
        <x:v>尚建华</x:v>
      </x:c>
      <x:c r="D5453" s="8" t="d">
        <x:v>2026-09-24T00:00:00.000Z</x:v>
      </x:c>
      <x:c r="E5453" s="7" t="n">
        <x:v>17.3</x:v>
      </x:c>
      <x:c r="F5453" s="7" t="n">
        <x:v>19</x:v>
      </x:c>
      <x:c r="G5453" s="7" t="n">
        <x:v>17.1</x:v>
      </x:c>
      <x:c r="H5453" s="2" t="str">
        <x:v>否</x:v>
      </x:c>
      <x:c r="I5453" s="7" t="n">
        <x:f>IF(AND(ISNUMBER(E5453),ISNUMBER(F5453)),E5453-F5453,"")</x:f>
        <x:v>-1.6999999999999993</x:v>
      </x:c>
      <x:c r="J5453" s="2" t="str">
        <x:f>IF(H5453="否","不适用",IF(AND(ISNUMBER(E5453),ISNUMBER(F5453)),IF(I5453&gt;'规则与名单'!$B$2,"是","否"),"未判定"))</x:f>
        <x:v>不适用</x:v>
      </x:c>
      <x:c r="K5453" s="2" t="str">
        <x:f>IF(J5453="是",IF(ISNUMBER(F5453),"测试日GPS","缺失"),IF(ISNUMBER(G5453),"非测试日纯氢",IF(AND(H5453="是",J5453="未判定"),IF(ISNUMBER(F5453),"测试名单无纯氢GPS","缺失"),IF(ISNUMBER(E5453),"非测试日仪表","缺失"))))</x:f>
        <x:v>非测试日纯氢</x:v>
      </x:c>
      <x:c r="L5453" s="7" t="n">
        <x:f>IF(K5453="缺失","",IF(K5453="非测试日纯氢",G5453,IF(K5453="非测试日仪表",E5453,F5453)))</x:f>
        <x:v>17.1</x:v>
      </x:c>
      <x:c r="M5453" s="2" t="n">
        <x:f>IF(K5453="缺失",1,0)</x:f>
        <x:v>0</x:v>
      </x:c>
      <x:c r="N5453" s="2" t="str">
        <x:v>车辆里程查询_20260901-20260930_1024辆_仪表里程.xlsx / AB153</x:v>
      </x:c>
      <x:c r="O5453" s="2" t="str">
        <x:v>车辆里程查询_20260901-20260930_1024辆_GPS里程.xlsx / AB266</x:v>
      </x:c>
      <x:c r="P5453" s="2" t="str">
        <x:v>车辆纯氢气里程查询_20260901-20260930_1024辆.xlsx / AB269</x:v>
      </x:c>
    </x:row>
    <x:row r="5454" ht="22" customHeight="1">
      <x:c r="A5454" s="2" t="n">
        <x:v>217</x:v>
      </x:c>
      <x:c r="B5454" s="2" t="str">
        <x:v>粤AGP3659</x:v>
      </x:c>
      <x:c r="C5454" s="2" t="str">
        <x:v>尚建华</x:v>
      </x:c>
      <x:c r="D5454" s="8" t="d">
        <x:v>2026-09-25T00:00:00.000Z</x:v>
      </x:c>
      <x:c r="E5454" s="7"/>
      <x:c r="F5454" s="7" t="n">
        <x:v>0</x:v>
      </x:c>
      <x:c r="G5454" s="7"/>
      <x:c r="H5454" s="2" t="str">
        <x:v>否</x:v>
      </x:c>
      <x:c r="I5454" s="7" t="str">
        <x:f>IF(AND(ISNUMBER(E5454),ISNUMBER(F5454)),E5454-F5454,"")</x:f>
      </x:c>
      <x:c r="J5454" s="2" t="str">
        <x:f>IF(H5454="否","不适用",IF(AND(ISNUMBER(E5454),ISNUMBER(F5454)),IF(I5454&gt;'规则与名单'!$B$2,"是","否"),"未判定"))</x:f>
        <x:v>不适用</x:v>
      </x:c>
      <x:c r="K5454" s="2" t="str">
        <x:f>IF(J5454="是",IF(ISNUMBER(F5454),"测试日GPS","缺失"),IF(ISNUMBER(G5454),"非测试日纯氢",IF(AND(H5454="是",J5454="未判定"),IF(ISNUMBER(F5454),"测试名单无纯氢GPS","缺失"),IF(ISNUMBER(E5454),"非测试日仪表","缺失"))))</x:f>
        <x:v>缺失</x:v>
      </x:c>
      <x:c r="L5454" s="7" t="str">
        <x:f>IF(K5454="缺失","",IF(K5454="非测试日纯氢",G5454,IF(K5454="非测试日仪表",E5454,F5454)))</x:f>
      </x:c>
      <x:c r="M5454" s="2" t="n">
        <x:f>IF(K5454="缺失",1,0)</x:f>
        <x:v>1</x:v>
      </x:c>
      <x:c r="N5454" s="2" t="str">
        <x:v>车辆里程查询_20260901-20260930_1024辆_仪表里程.xlsx / AC153</x:v>
      </x:c>
      <x:c r="O5454" s="2" t="str">
        <x:v>车辆里程查询_20260901-20260930_1024辆_GPS里程.xlsx / AC266</x:v>
      </x:c>
      <x:c r="P5454" s="2" t="str">
        <x:v>车辆纯氢气里程查询_20260901-20260930_1024辆.xlsx / AC269</x:v>
      </x:c>
    </x:row>
    <x:row r="5455" ht="22" customHeight="1">
      <x:c r="A5455" s="2" t="n">
        <x:v>217</x:v>
      </x:c>
      <x:c r="B5455" s="2" t="str">
        <x:v>粤AGP3659</x:v>
      </x:c>
      <x:c r="C5455" s="2" t="str">
        <x:v>尚建华</x:v>
      </x:c>
      <x:c r="D5455" s="8" t="d">
        <x:v>2026-09-26T00:00:00.000Z</x:v>
      </x:c>
      <x:c r="E5455" s="7"/>
      <x:c r="F5455" s="7" t="n">
        <x:v>0</x:v>
      </x:c>
      <x:c r="G5455" s="7"/>
      <x:c r="H5455" s="2" t="str">
        <x:v>否</x:v>
      </x:c>
      <x:c r="I5455" s="7" t="str">
        <x:f>IF(AND(ISNUMBER(E5455),ISNUMBER(F5455)),E5455-F5455,"")</x:f>
      </x:c>
      <x:c r="J5455" s="2" t="str">
        <x:f>IF(H5455="否","不适用",IF(AND(ISNUMBER(E5455),ISNUMBER(F5455)),IF(I5455&gt;'规则与名单'!$B$2,"是","否"),"未判定"))</x:f>
        <x:v>不适用</x:v>
      </x:c>
      <x:c r="K5455" s="2" t="str">
        <x:f>IF(J5455="是",IF(ISNUMBER(F5455),"测试日GPS","缺失"),IF(ISNUMBER(G5455),"非测试日纯氢",IF(AND(H5455="是",J5455="未判定"),IF(ISNUMBER(F5455),"测试名单无纯氢GPS","缺失"),IF(ISNUMBER(E5455),"非测试日仪表","缺失"))))</x:f>
        <x:v>缺失</x:v>
      </x:c>
      <x:c r="L5455" s="7" t="str">
        <x:f>IF(K5455="缺失","",IF(K5455="非测试日纯氢",G5455,IF(K5455="非测试日仪表",E5455,F5455)))</x:f>
      </x:c>
      <x:c r="M5455" s="2" t="n">
        <x:f>IF(K5455="缺失",1,0)</x:f>
        <x:v>1</x:v>
      </x:c>
      <x:c r="N5455" s="2" t="str">
        <x:v>车辆里程查询_20260901-20260930_1024辆_仪表里程.xlsx / AD153</x:v>
      </x:c>
      <x:c r="O5455" s="2" t="str">
        <x:v>车辆里程查询_20260901-20260930_1024辆_GPS里程.xlsx / AD266</x:v>
      </x:c>
      <x:c r="P5455" s="2" t="str">
        <x:v>车辆纯氢气里程查询_20260901-20260930_1024辆.xlsx / AD269</x:v>
      </x:c>
    </x:row>
    <x:row r="5456" ht="22" customHeight="1">
      <x:c r="A5456" s="2" t="n">
        <x:v>217</x:v>
      </x:c>
      <x:c r="B5456" s="2" t="str">
        <x:v>粤AGP3659</x:v>
      </x:c>
      <x:c r="C5456" s="2" t="str">
        <x:v>尚建华</x:v>
      </x:c>
      <x:c r="D5456" s="8" t="d">
        <x:v>2026-09-27T00:00:00.000Z</x:v>
      </x:c>
      <x:c r="E5456" s="7"/>
      <x:c r="F5456" s="7" t="n">
        <x:v>0</x:v>
      </x:c>
      <x:c r="G5456" s="7"/>
      <x:c r="H5456" s="2" t="str">
        <x:v>否</x:v>
      </x:c>
      <x:c r="I5456" s="7" t="str">
        <x:f>IF(AND(ISNUMBER(E5456),ISNUMBER(F5456)),E5456-F5456,"")</x:f>
      </x:c>
      <x:c r="J5456" s="2" t="str">
        <x:f>IF(H5456="否","不适用",IF(AND(ISNUMBER(E5456),ISNUMBER(F5456)),IF(I5456&gt;'规则与名单'!$B$2,"是","否"),"未判定"))</x:f>
        <x:v>不适用</x:v>
      </x:c>
      <x:c r="K5456" s="2" t="str">
        <x:f>IF(J5456="是",IF(ISNUMBER(F5456),"测试日GPS","缺失"),IF(ISNUMBER(G5456),"非测试日纯氢",IF(AND(H5456="是",J5456="未判定"),IF(ISNUMBER(F5456),"测试名单无纯氢GPS","缺失"),IF(ISNUMBER(E5456),"非测试日仪表","缺失"))))</x:f>
        <x:v>缺失</x:v>
      </x:c>
      <x:c r="L5456" s="7" t="str">
        <x:f>IF(K5456="缺失","",IF(K5456="非测试日纯氢",G5456,IF(K5456="非测试日仪表",E5456,F5456)))</x:f>
      </x:c>
      <x:c r="M5456" s="2" t="n">
        <x:f>IF(K5456="缺失",1,0)</x:f>
        <x:v>1</x:v>
      </x:c>
      <x:c r="N5456" s="2" t="str">
        <x:v>车辆里程查询_20260901-20260930_1024辆_仪表里程.xlsx / AE153</x:v>
      </x:c>
      <x:c r="O5456" s="2" t="str">
        <x:v>车辆里程查询_20260901-20260930_1024辆_GPS里程.xlsx / AE266</x:v>
      </x:c>
      <x:c r="P5456" s="2" t="str">
        <x:v>车辆纯氢气里程查询_20260901-20260930_1024辆.xlsx / AE269</x:v>
      </x:c>
    </x:row>
    <x:row r="5457" ht="22" customHeight="1">
      <x:c r="A5457" s="2" t="n">
        <x:v>217</x:v>
      </x:c>
      <x:c r="B5457" s="2" t="str">
        <x:v>粤AGP3659</x:v>
      </x:c>
      <x:c r="C5457" s="2" t="str">
        <x:v>尚建华</x:v>
      </x:c>
      <x:c r="D5457" s="8" t="d">
        <x:v>2026-09-28T00:00:00.000Z</x:v>
      </x:c>
      <x:c r="E5457" s="7"/>
      <x:c r="F5457" s="7" t="n">
        <x:v>0</x:v>
      </x:c>
      <x:c r="G5457" s="7"/>
      <x:c r="H5457" s="2" t="str">
        <x:v>否</x:v>
      </x:c>
      <x:c r="I5457" s="7" t="str">
        <x:f>IF(AND(ISNUMBER(E5457),ISNUMBER(F5457)),E5457-F5457,"")</x:f>
      </x:c>
      <x:c r="J5457" s="2" t="str">
        <x:f>IF(H5457="否","不适用",IF(AND(ISNUMBER(E5457),ISNUMBER(F5457)),IF(I5457&gt;'规则与名单'!$B$2,"是","否"),"未判定"))</x:f>
        <x:v>不适用</x:v>
      </x:c>
      <x:c r="K5457" s="2" t="str">
        <x:f>IF(J5457="是",IF(ISNUMBER(F5457),"测试日GPS","缺失"),IF(ISNUMBER(G5457),"非测试日纯氢",IF(AND(H5457="是",J5457="未判定"),IF(ISNUMBER(F5457),"测试名单无纯氢GPS","缺失"),IF(ISNUMBER(E5457),"非测试日仪表","缺失"))))</x:f>
        <x:v>缺失</x:v>
      </x:c>
      <x:c r="L5457" s="7" t="str">
        <x:f>IF(K5457="缺失","",IF(K5457="非测试日纯氢",G5457,IF(K5457="非测试日仪表",E5457,F5457)))</x:f>
      </x:c>
      <x:c r="M5457" s="2" t="n">
        <x:f>IF(K5457="缺失",1,0)</x:f>
        <x:v>1</x:v>
      </x:c>
      <x:c r="N5457" s="2" t="str">
        <x:v>车辆里程查询_20260901-20260930_1024辆_仪表里程.xlsx / AF153</x:v>
      </x:c>
      <x:c r="O5457" s="2" t="str">
        <x:v>车辆里程查询_20260901-20260930_1024辆_GPS里程.xlsx / AF266</x:v>
      </x:c>
      <x:c r="P5457" s="2" t="str">
        <x:v>车辆纯氢气里程查询_20260901-20260930_1024辆.xlsx / AF269</x:v>
      </x:c>
    </x:row>
    <x:row r="5458" ht="22" customHeight="1">
      <x:c r="A5458" s="2" t="n">
        <x:v>217</x:v>
      </x:c>
      <x:c r="B5458" s="2" t="str">
        <x:v>粤AGP3659</x:v>
      </x:c>
      <x:c r="C5458" s="2" t="str">
        <x:v>尚建华</x:v>
      </x:c>
      <x:c r="D5458" s="8" t="d">
        <x:v>2026-09-29T00:00:00.000Z</x:v>
      </x:c>
      <x:c r="E5458" s="7"/>
      <x:c r="F5458" s="7" t="n">
        <x:v>0</x:v>
      </x:c>
      <x:c r="G5458" s="7"/>
      <x:c r="H5458" s="2" t="str">
        <x:v>否</x:v>
      </x:c>
      <x:c r="I5458" s="7" t="str">
        <x:f>IF(AND(ISNUMBER(E5458),ISNUMBER(F5458)),E5458-F5458,"")</x:f>
      </x:c>
      <x:c r="J5458" s="2" t="str">
        <x:f>IF(H5458="否","不适用",IF(AND(ISNUMBER(E5458),ISNUMBER(F5458)),IF(I5458&gt;'规则与名单'!$B$2,"是","否"),"未判定"))</x:f>
        <x:v>不适用</x:v>
      </x:c>
      <x:c r="K5458" s="2" t="str">
        <x:f>IF(J5458="是",IF(ISNUMBER(F5458),"测试日GPS","缺失"),IF(ISNUMBER(G5458),"非测试日纯氢",IF(AND(H5458="是",J5458="未判定"),IF(ISNUMBER(F5458),"测试名单无纯氢GPS","缺失"),IF(ISNUMBER(E5458),"非测试日仪表","缺失"))))</x:f>
        <x:v>缺失</x:v>
      </x:c>
      <x:c r="L5458" s="7" t="str">
        <x:f>IF(K5458="缺失","",IF(K5458="非测试日纯氢",G5458,IF(K5458="非测试日仪表",E5458,F5458)))</x:f>
      </x:c>
      <x:c r="M5458" s="2" t="n">
        <x:f>IF(K5458="缺失",1,0)</x:f>
        <x:v>1</x:v>
      </x:c>
      <x:c r="N5458" s="2" t="str">
        <x:v>车辆里程查询_20260901-20260930_1024辆_仪表里程.xlsx / AG153</x:v>
      </x:c>
      <x:c r="O5458" s="2" t="str">
        <x:v>车辆里程查询_20260901-20260930_1024辆_GPS里程.xlsx / AG266</x:v>
      </x:c>
      <x:c r="P5458" s="2" t="str">
        <x:v>车辆纯氢气里程查询_20260901-20260930_1024辆.xlsx / AG269</x:v>
      </x:c>
    </x:row>
    <x:row r="5459" ht="22" customHeight="1">
      <x:c r="A5459" s="2" t="n">
        <x:v>217</x:v>
      </x:c>
      <x:c r="B5459" s="2" t="str">
        <x:v>粤AGP3659</x:v>
      </x:c>
      <x:c r="C5459" s="2" t="str">
        <x:v>尚建华</x:v>
      </x:c>
      <x:c r="D5459" s="8" t="d">
        <x:v>2026-09-30T00:00:00.000Z</x:v>
      </x:c>
      <x:c r="E5459" s="7" t="n">
        <x:v>0.1</x:v>
      </x:c>
      <x:c r="F5459" s="7" t="n">
        <x:v>0.03</x:v>
      </x:c>
      <x:c r="G5459" s="7"/>
      <x:c r="H5459" s="2" t="str">
        <x:v>否</x:v>
      </x:c>
      <x:c r="I5459" s="7" t="n">
        <x:f>IF(AND(ISNUMBER(E5459),ISNUMBER(F5459)),E5459-F5459,"")</x:f>
        <x:v>0.07</x:v>
      </x:c>
      <x:c r="J5459" s="2" t="str">
        <x:f>IF(H5459="否","不适用",IF(AND(ISNUMBER(E5459),ISNUMBER(F5459)),IF(I5459&gt;'规则与名单'!$B$2,"是","否"),"未判定"))</x:f>
        <x:v>不适用</x:v>
      </x:c>
      <x:c r="K5459" s="2" t="str">
        <x:f>IF(J5459="是",IF(ISNUMBER(F5459),"测试日GPS","缺失"),IF(ISNUMBER(G5459),"非测试日纯氢",IF(AND(H5459="是",J5459="未判定"),IF(ISNUMBER(F5459),"测试名单无纯氢GPS","缺失"),IF(ISNUMBER(E5459),"非测试日仪表","缺失"))))</x:f>
        <x:v>非测试日仪表</x:v>
      </x:c>
      <x:c r="L5459" s="7" t="n">
        <x:f>IF(K5459="缺失","",IF(K5459="非测试日纯氢",G5459,IF(K5459="非测试日仪表",E5459,F5459)))</x:f>
        <x:v>0.1</x:v>
      </x:c>
      <x:c r="M5459" s="2" t="n">
        <x:f>IF(K5459="缺失",1,0)</x:f>
        <x:v>0</x:v>
      </x:c>
      <x:c r="N5459" s="2" t="str">
        <x:v>车辆里程查询_20260901-20260930_1024辆_仪表里程.xlsx / AH153</x:v>
      </x:c>
      <x:c r="O5459" s="2" t="str">
        <x:v>车辆里程查询_20260901-20260930_1024辆_GPS里程.xlsx / AH266</x:v>
      </x:c>
      <x:c r="P5459" s="2" t="str">
        <x:v>车辆纯氢气里程查询_20260901-20260930_1024辆.xlsx / AH269</x:v>
      </x:c>
    </x:row>
    <x:row r="5460" ht="22" customHeight="1">
      <x:c r="A5460" s="2" t="n">
        <x:v>218</x:v>
      </x:c>
      <x:c r="B5460" s="2" t="str">
        <x:v>粤AGP5379</x:v>
      </x:c>
      <x:c r="C5460" s="2" t="str">
        <x:v>尚建华</x:v>
      </x:c>
      <x:c r="D5460" s="8" t="d">
        <x:v>2026-09-01T00:00:00.000Z</x:v>
      </x:c>
      <x:c r="E5460" s="7" t="n">
        <x:v>199.1</x:v>
      </x:c>
      <x:c r="F5460" s="7" t="n">
        <x:v>202.1</x:v>
      </x:c>
      <x:c r="G5460" s="7" t="n">
        <x:v>199.1</x:v>
      </x:c>
      <x:c r="H5460" s="2" t="str">
        <x:v>否</x:v>
      </x:c>
      <x:c r="I5460" s="7" t="n">
        <x:f>IF(AND(ISNUMBER(E5460),ISNUMBER(F5460)),E5460-F5460,"")</x:f>
        <x:v>-3</x:v>
      </x:c>
      <x:c r="J5460" s="2" t="str">
        <x:f>IF(H5460="否","不适用",IF(AND(ISNUMBER(E5460),ISNUMBER(F5460)),IF(I5460&gt;'规则与名单'!$B$2,"是","否"),"未判定"))</x:f>
        <x:v>不适用</x:v>
      </x:c>
      <x:c r="K5460" s="2" t="str">
        <x:f>IF(J5460="是",IF(ISNUMBER(F5460),"测试日GPS","缺失"),IF(ISNUMBER(G5460),"非测试日纯氢",IF(AND(H5460="是",J5460="未判定"),IF(ISNUMBER(F5460),"测试名单无纯氢GPS","缺失"),IF(ISNUMBER(E5460),"非测试日仪表","缺失"))))</x:f>
        <x:v>非测试日纯氢</x:v>
      </x:c>
      <x:c r="L5460" s="7" t="n">
        <x:f>IF(K5460="缺失","",IF(K5460="非测试日纯氢",G5460,IF(K5460="非测试日仪表",E5460,F5460)))</x:f>
        <x:v>199.1</x:v>
      </x:c>
      <x:c r="M5460" s="2" t="n">
        <x:f>IF(K5460="缺失",1,0)</x:f>
        <x:v>0</x:v>
      </x:c>
      <x:c r="N5460" s="2" t="str">
        <x:v>车辆里程查询_20260901-20260930_1024辆_仪表里程.xlsx / E33</x:v>
      </x:c>
      <x:c r="O5460" s="2" t="str">
        <x:v>车辆里程查询_20260901-20260930_1024辆_GPS里程.xlsx / E105</x:v>
      </x:c>
      <x:c r="P5460" s="2" t="str">
        <x:v>车辆纯氢气里程查询_20260901-20260930_1024辆.xlsx / E279</x:v>
      </x:c>
    </x:row>
    <x:row r="5461" ht="22" customHeight="1">
      <x:c r="A5461" s="2" t="n">
        <x:v>218</x:v>
      </x:c>
      <x:c r="B5461" s="2" t="str">
        <x:v>粤AGP5379</x:v>
      </x:c>
      <x:c r="C5461" s="2" t="str">
        <x:v>尚建华</x:v>
      </x:c>
      <x:c r="D5461" s="8" t="d">
        <x:v>2026-09-02T00:00:00.000Z</x:v>
      </x:c>
      <x:c r="E5461" s="7" t="n">
        <x:v>138.3</x:v>
      </x:c>
      <x:c r="F5461" s="7" t="n">
        <x:v>141.5</x:v>
      </x:c>
      <x:c r="G5461" s="7" t="n">
        <x:v>133.7</x:v>
      </x:c>
      <x:c r="H5461" s="2" t="str">
        <x:v>否</x:v>
      </x:c>
      <x:c r="I5461" s="7" t="n">
        <x:f>IF(AND(ISNUMBER(E5461),ISNUMBER(F5461)),E5461-F5461,"")</x:f>
        <x:v>-3.1999999999999886</x:v>
      </x:c>
      <x:c r="J5461" s="2" t="str">
        <x:f>IF(H5461="否","不适用",IF(AND(ISNUMBER(E5461),ISNUMBER(F5461)),IF(I5461&gt;'规则与名单'!$B$2,"是","否"),"未判定"))</x:f>
        <x:v>不适用</x:v>
      </x:c>
      <x:c r="K5461" s="2" t="str">
        <x:f>IF(J5461="是",IF(ISNUMBER(F5461),"测试日GPS","缺失"),IF(ISNUMBER(G5461),"非测试日纯氢",IF(AND(H5461="是",J5461="未判定"),IF(ISNUMBER(F5461),"测试名单无纯氢GPS","缺失"),IF(ISNUMBER(E5461),"非测试日仪表","缺失"))))</x:f>
        <x:v>非测试日纯氢</x:v>
      </x:c>
      <x:c r="L5461" s="7" t="n">
        <x:f>IF(K5461="缺失","",IF(K5461="非测试日纯氢",G5461,IF(K5461="非测试日仪表",E5461,F5461)))</x:f>
        <x:v>133.7</x:v>
      </x:c>
      <x:c r="M5461" s="2" t="n">
        <x:f>IF(K5461="缺失",1,0)</x:f>
        <x:v>0</x:v>
      </x:c>
      <x:c r="N5461" s="2" t="str">
        <x:v>车辆里程查询_20260901-20260930_1024辆_仪表里程.xlsx / F33</x:v>
      </x:c>
      <x:c r="O5461" s="2" t="str">
        <x:v>车辆里程查询_20260901-20260930_1024辆_GPS里程.xlsx / F105</x:v>
      </x:c>
      <x:c r="P5461" s="2" t="str">
        <x:v>车辆纯氢气里程查询_20260901-20260930_1024辆.xlsx / F279</x:v>
      </x:c>
    </x:row>
    <x:row r="5462" ht="22" customHeight="1">
      <x:c r="A5462" s="2" t="n">
        <x:v>218</x:v>
      </x:c>
      <x:c r="B5462" s="2" t="str">
        <x:v>粤AGP5379</x:v>
      </x:c>
      <x:c r="C5462" s="2" t="str">
        <x:v>尚建华</x:v>
      </x:c>
      <x:c r="D5462" s="8" t="d">
        <x:v>2026-09-03T00:00:00.000Z</x:v>
      </x:c>
      <x:c r="E5462" s="7" t="n">
        <x:v>138.6</x:v>
      </x:c>
      <x:c r="F5462" s="7" t="n">
        <x:v>141.3</x:v>
      </x:c>
      <x:c r="G5462" s="7" t="n">
        <x:v>120.1</x:v>
      </x:c>
      <x:c r="H5462" s="2" t="str">
        <x:v>否</x:v>
      </x:c>
      <x:c r="I5462" s="7" t="n">
        <x:f>IF(AND(ISNUMBER(E5462),ISNUMBER(F5462)),E5462-F5462,"")</x:f>
        <x:v>-2.700000000000017</x:v>
      </x:c>
      <x:c r="J5462" s="2" t="str">
        <x:f>IF(H5462="否","不适用",IF(AND(ISNUMBER(E5462),ISNUMBER(F5462)),IF(I5462&gt;'规则与名单'!$B$2,"是","否"),"未判定"))</x:f>
        <x:v>不适用</x:v>
      </x:c>
      <x:c r="K5462" s="2" t="str">
        <x:f>IF(J5462="是",IF(ISNUMBER(F5462),"测试日GPS","缺失"),IF(ISNUMBER(G5462),"非测试日纯氢",IF(AND(H5462="是",J5462="未判定"),IF(ISNUMBER(F5462),"测试名单无纯氢GPS","缺失"),IF(ISNUMBER(E5462),"非测试日仪表","缺失"))))</x:f>
        <x:v>非测试日纯氢</x:v>
      </x:c>
      <x:c r="L5462" s="7" t="n">
        <x:f>IF(K5462="缺失","",IF(K5462="非测试日纯氢",G5462,IF(K5462="非测试日仪表",E5462,F5462)))</x:f>
        <x:v>120.1</x:v>
      </x:c>
      <x:c r="M5462" s="2" t="n">
        <x:f>IF(K5462="缺失",1,0)</x:f>
        <x:v>0</x:v>
      </x:c>
      <x:c r="N5462" s="2" t="str">
        <x:v>车辆里程查询_20260901-20260930_1024辆_仪表里程.xlsx / G33</x:v>
      </x:c>
      <x:c r="O5462" s="2" t="str">
        <x:v>车辆里程查询_20260901-20260930_1024辆_GPS里程.xlsx / G105</x:v>
      </x:c>
      <x:c r="P5462" s="2" t="str">
        <x:v>车辆纯氢气里程查询_20260901-20260930_1024辆.xlsx / G279</x:v>
      </x:c>
    </x:row>
    <x:row r="5463" ht="22" customHeight="1">
      <x:c r="A5463" s="2" t="n">
        <x:v>218</x:v>
      </x:c>
      <x:c r="B5463" s="2" t="str">
        <x:v>粤AGP5379</x:v>
      </x:c>
      <x:c r="C5463" s="2" t="str">
        <x:v>尚建华</x:v>
      </x:c>
      <x:c r="D5463" s="8" t="d">
        <x:v>2026-09-04T00:00:00.000Z</x:v>
      </x:c>
      <x:c r="E5463" s="7" t="n">
        <x:v>115.9</x:v>
      </x:c>
      <x:c r="F5463" s="7" t="n">
        <x:v>118.2</x:v>
      </x:c>
      <x:c r="G5463" s="7" t="n">
        <x:v>115.7</x:v>
      </x:c>
      <x:c r="H5463" s="2" t="str">
        <x:v>否</x:v>
      </x:c>
      <x:c r="I5463" s="7" t="n">
        <x:f>IF(AND(ISNUMBER(E5463),ISNUMBER(F5463)),E5463-F5463,"")</x:f>
        <x:v>-2.299999999999997</x:v>
      </x:c>
      <x:c r="J5463" s="2" t="str">
        <x:f>IF(H5463="否","不适用",IF(AND(ISNUMBER(E5463),ISNUMBER(F5463)),IF(I5463&gt;'规则与名单'!$B$2,"是","否"),"未判定"))</x:f>
        <x:v>不适用</x:v>
      </x:c>
      <x:c r="K5463" s="2" t="str">
        <x:f>IF(J5463="是",IF(ISNUMBER(F5463),"测试日GPS","缺失"),IF(ISNUMBER(G5463),"非测试日纯氢",IF(AND(H5463="是",J5463="未判定"),IF(ISNUMBER(F5463),"测试名单无纯氢GPS","缺失"),IF(ISNUMBER(E5463),"非测试日仪表","缺失"))))</x:f>
        <x:v>非测试日纯氢</x:v>
      </x:c>
      <x:c r="L5463" s="7" t="n">
        <x:f>IF(K5463="缺失","",IF(K5463="非测试日纯氢",G5463,IF(K5463="非测试日仪表",E5463,F5463)))</x:f>
        <x:v>115.7</x:v>
      </x:c>
      <x:c r="M5463" s="2" t="n">
        <x:f>IF(K5463="缺失",1,0)</x:f>
        <x:v>0</x:v>
      </x:c>
      <x:c r="N5463" s="2" t="str">
        <x:v>车辆里程查询_20260901-20260930_1024辆_仪表里程.xlsx / H33</x:v>
      </x:c>
      <x:c r="O5463" s="2" t="str">
        <x:v>车辆里程查询_20260901-20260930_1024辆_GPS里程.xlsx / H105</x:v>
      </x:c>
      <x:c r="P5463" s="2" t="str">
        <x:v>车辆纯氢气里程查询_20260901-20260930_1024辆.xlsx / H279</x:v>
      </x:c>
    </x:row>
    <x:row r="5464" ht="22" customHeight="1">
      <x:c r="A5464" s="2" t="n">
        <x:v>218</x:v>
      </x:c>
      <x:c r="B5464" s="2" t="str">
        <x:v>粤AGP5379</x:v>
      </x:c>
      <x:c r="C5464" s="2" t="str">
        <x:v>尚建华</x:v>
      </x:c>
      <x:c r="D5464" s="8" t="d">
        <x:v>2026-09-05T00:00:00.000Z</x:v>
      </x:c>
      <x:c r="E5464" s="7" t="n">
        <x:v>146.9</x:v>
      </x:c>
      <x:c r="F5464" s="7" t="n">
        <x:v>150.6</x:v>
      </x:c>
      <x:c r="G5464" s="7" t="n">
        <x:v>146.8</x:v>
      </x:c>
      <x:c r="H5464" s="2" t="str">
        <x:v>否</x:v>
      </x:c>
      <x:c r="I5464" s="7" t="n">
        <x:f>IF(AND(ISNUMBER(E5464),ISNUMBER(F5464)),E5464-F5464,"")</x:f>
        <x:v>-3.6999999999999886</x:v>
      </x:c>
      <x:c r="J5464" s="2" t="str">
        <x:f>IF(H5464="否","不适用",IF(AND(ISNUMBER(E5464),ISNUMBER(F5464)),IF(I5464&gt;'规则与名单'!$B$2,"是","否"),"未判定"))</x:f>
        <x:v>不适用</x:v>
      </x:c>
      <x:c r="K5464" s="2" t="str">
        <x:f>IF(J5464="是",IF(ISNUMBER(F5464),"测试日GPS","缺失"),IF(ISNUMBER(G5464),"非测试日纯氢",IF(AND(H5464="是",J5464="未判定"),IF(ISNUMBER(F5464),"测试名单无纯氢GPS","缺失"),IF(ISNUMBER(E5464),"非测试日仪表","缺失"))))</x:f>
        <x:v>非测试日纯氢</x:v>
      </x:c>
      <x:c r="L5464" s="7" t="n">
        <x:f>IF(K5464="缺失","",IF(K5464="非测试日纯氢",G5464,IF(K5464="非测试日仪表",E5464,F5464)))</x:f>
        <x:v>146.8</x:v>
      </x:c>
      <x:c r="M5464" s="2" t="n">
        <x:f>IF(K5464="缺失",1,0)</x:f>
        <x:v>0</x:v>
      </x:c>
      <x:c r="N5464" s="2" t="str">
        <x:v>车辆里程查询_20260901-20260930_1024辆_仪表里程.xlsx / I33</x:v>
      </x:c>
      <x:c r="O5464" s="2" t="str">
        <x:v>车辆里程查询_20260901-20260930_1024辆_GPS里程.xlsx / I105</x:v>
      </x:c>
      <x:c r="P5464" s="2" t="str">
        <x:v>车辆纯氢气里程查询_20260901-20260930_1024辆.xlsx / I279</x:v>
      </x:c>
    </x:row>
    <x:row r="5465" ht="22" customHeight="1">
      <x:c r="A5465" s="2" t="n">
        <x:v>218</x:v>
      </x:c>
      <x:c r="B5465" s="2" t="str">
        <x:v>粤AGP5379</x:v>
      </x:c>
      <x:c r="C5465" s="2" t="str">
        <x:v>尚建华</x:v>
      </x:c>
      <x:c r="D5465" s="8" t="d">
        <x:v>2026-09-06T00:00:00.000Z</x:v>
      </x:c>
      <x:c r="E5465" s="7" t="n">
        <x:v>21.7</x:v>
      </x:c>
      <x:c r="F5465" s="7" t="n">
        <x:v>21.7</x:v>
      </x:c>
      <x:c r="G5465" s="7" t="n">
        <x:v>21.7</x:v>
      </x:c>
      <x:c r="H5465" s="2" t="str">
        <x:v>否</x:v>
      </x:c>
      <x:c r="I5465" s="7" t="n">
        <x:f>IF(AND(ISNUMBER(E5465),ISNUMBER(F5465)),E5465-F5465,"")</x:f>
        <x:v>0</x:v>
      </x:c>
      <x:c r="J5465" s="2" t="str">
        <x:f>IF(H5465="否","不适用",IF(AND(ISNUMBER(E5465),ISNUMBER(F5465)),IF(I5465&gt;'规则与名单'!$B$2,"是","否"),"未判定"))</x:f>
        <x:v>不适用</x:v>
      </x:c>
      <x:c r="K5465" s="2" t="str">
        <x:f>IF(J5465="是",IF(ISNUMBER(F5465),"测试日GPS","缺失"),IF(ISNUMBER(G5465),"非测试日纯氢",IF(AND(H5465="是",J5465="未判定"),IF(ISNUMBER(F5465),"测试名单无纯氢GPS","缺失"),IF(ISNUMBER(E5465),"非测试日仪表","缺失"))))</x:f>
        <x:v>非测试日纯氢</x:v>
      </x:c>
      <x:c r="L5465" s="7" t="n">
        <x:f>IF(K5465="缺失","",IF(K5465="非测试日纯氢",G5465,IF(K5465="非测试日仪表",E5465,F5465)))</x:f>
        <x:v>21.7</x:v>
      </x:c>
      <x:c r="M5465" s="2" t="n">
        <x:f>IF(K5465="缺失",1,0)</x:f>
        <x:v>0</x:v>
      </x:c>
      <x:c r="N5465" s="2" t="str">
        <x:v>车辆里程查询_20260901-20260930_1024辆_仪表里程.xlsx / J33</x:v>
      </x:c>
      <x:c r="O5465" s="2" t="str">
        <x:v>车辆里程查询_20260901-20260930_1024辆_GPS里程.xlsx / J105</x:v>
      </x:c>
      <x:c r="P5465" s="2" t="str">
        <x:v>车辆纯氢气里程查询_20260901-20260930_1024辆.xlsx / J279</x:v>
      </x:c>
    </x:row>
    <x:row r="5466" ht="22" customHeight="1">
      <x:c r="A5466" s="2" t="n">
        <x:v>218</x:v>
      </x:c>
      <x:c r="B5466" s="2" t="str">
        <x:v>粤AGP5379</x:v>
      </x:c>
      <x:c r="C5466" s="2" t="str">
        <x:v>尚建华</x:v>
      </x:c>
      <x:c r="D5466" s="8" t="d">
        <x:v>2026-09-07T00:00:00.000Z</x:v>
      </x:c>
      <x:c r="E5466" s="7" t="n">
        <x:v>142</x:v>
      </x:c>
      <x:c r="F5466" s="7" t="n">
        <x:v>144.3</x:v>
      </x:c>
      <x:c r="G5466" s="7" t="n">
        <x:v>130.7</x:v>
      </x:c>
      <x:c r="H5466" s="2" t="str">
        <x:v>否</x:v>
      </x:c>
      <x:c r="I5466" s="7" t="n">
        <x:f>IF(AND(ISNUMBER(E5466),ISNUMBER(F5466)),E5466-F5466,"")</x:f>
        <x:v>-2.3000000000000114</x:v>
      </x:c>
      <x:c r="J5466" s="2" t="str">
        <x:f>IF(H5466="否","不适用",IF(AND(ISNUMBER(E5466),ISNUMBER(F5466)),IF(I5466&gt;'规则与名单'!$B$2,"是","否"),"未判定"))</x:f>
        <x:v>不适用</x:v>
      </x:c>
      <x:c r="K5466" s="2" t="str">
        <x:f>IF(J5466="是",IF(ISNUMBER(F5466),"测试日GPS","缺失"),IF(ISNUMBER(G5466),"非测试日纯氢",IF(AND(H5466="是",J5466="未判定"),IF(ISNUMBER(F5466),"测试名单无纯氢GPS","缺失"),IF(ISNUMBER(E5466),"非测试日仪表","缺失"))))</x:f>
        <x:v>非测试日纯氢</x:v>
      </x:c>
      <x:c r="L5466" s="7" t="n">
        <x:f>IF(K5466="缺失","",IF(K5466="非测试日纯氢",G5466,IF(K5466="非测试日仪表",E5466,F5466)))</x:f>
        <x:v>130.7</x:v>
      </x:c>
      <x:c r="M5466" s="2" t="n">
        <x:f>IF(K5466="缺失",1,0)</x:f>
        <x:v>0</x:v>
      </x:c>
      <x:c r="N5466" s="2" t="str">
        <x:v>车辆里程查询_20260901-20260930_1024辆_仪表里程.xlsx / K33</x:v>
      </x:c>
      <x:c r="O5466" s="2" t="str">
        <x:v>车辆里程查询_20260901-20260930_1024辆_GPS里程.xlsx / K105</x:v>
      </x:c>
      <x:c r="P5466" s="2" t="str">
        <x:v>车辆纯氢气里程查询_20260901-20260930_1024辆.xlsx / K279</x:v>
      </x:c>
    </x:row>
    <x:row r="5467" ht="22" customHeight="1">
      <x:c r="A5467" s="2" t="n">
        <x:v>218</x:v>
      </x:c>
      <x:c r="B5467" s="2" t="str">
        <x:v>粤AGP5379</x:v>
      </x:c>
      <x:c r="C5467" s="2" t="str">
        <x:v>尚建华</x:v>
      </x:c>
      <x:c r="D5467" s="8" t="d">
        <x:v>2026-09-08T00:00:00.000Z</x:v>
      </x:c>
      <x:c r="E5467" s="7" t="n">
        <x:v>154.5</x:v>
      </x:c>
      <x:c r="F5467" s="7" t="n">
        <x:v>158</x:v>
      </x:c>
      <x:c r="G5467" s="7" t="n">
        <x:v>154.4</x:v>
      </x:c>
      <x:c r="H5467" s="2" t="str">
        <x:v>否</x:v>
      </x:c>
      <x:c r="I5467" s="7" t="n">
        <x:f>IF(AND(ISNUMBER(E5467),ISNUMBER(F5467)),E5467-F5467,"")</x:f>
        <x:v>-3.5</x:v>
      </x:c>
      <x:c r="J5467" s="2" t="str">
        <x:f>IF(H5467="否","不适用",IF(AND(ISNUMBER(E5467),ISNUMBER(F5467)),IF(I5467&gt;'规则与名单'!$B$2,"是","否"),"未判定"))</x:f>
        <x:v>不适用</x:v>
      </x:c>
      <x:c r="K5467" s="2" t="str">
        <x:f>IF(J5467="是",IF(ISNUMBER(F5467),"测试日GPS","缺失"),IF(ISNUMBER(G5467),"非测试日纯氢",IF(AND(H5467="是",J5467="未判定"),IF(ISNUMBER(F5467),"测试名单无纯氢GPS","缺失"),IF(ISNUMBER(E5467),"非测试日仪表","缺失"))))</x:f>
        <x:v>非测试日纯氢</x:v>
      </x:c>
      <x:c r="L5467" s="7" t="n">
        <x:f>IF(K5467="缺失","",IF(K5467="非测试日纯氢",G5467,IF(K5467="非测试日仪表",E5467,F5467)))</x:f>
        <x:v>154.4</x:v>
      </x:c>
      <x:c r="M5467" s="2" t="n">
        <x:f>IF(K5467="缺失",1,0)</x:f>
        <x:v>0</x:v>
      </x:c>
      <x:c r="N5467" s="2" t="str">
        <x:v>车辆里程查询_20260901-20260930_1024辆_仪表里程.xlsx / L33</x:v>
      </x:c>
      <x:c r="O5467" s="2" t="str">
        <x:v>车辆里程查询_20260901-20260930_1024辆_GPS里程.xlsx / L105</x:v>
      </x:c>
      <x:c r="P5467" s="2" t="str">
        <x:v>车辆纯氢气里程查询_20260901-20260930_1024辆.xlsx / L279</x:v>
      </x:c>
    </x:row>
    <x:row r="5468" ht="22" customHeight="1">
      <x:c r="A5468" s="2" t="n">
        <x:v>218</x:v>
      </x:c>
      <x:c r="B5468" s="2" t="str">
        <x:v>粤AGP5379</x:v>
      </x:c>
      <x:c r="C5468" s="2" t="str">
        <x:v>尚建华</x:v>
      </x:c>
      <x:c r="D5468" s="8" t="d">
        <x:v>2026-09-09T00:00:00.000Z</x:v>
      </x:c>
      <x:c r="E5468" s="7"/>
      <x:c r="F5468" s="7" t="n">
        <x:v>0</x:v>
      </x:c>
      <x:c r="G5468" s="7"/>
      <x:c r="H5468" s="2" t="str">
        <x:v>否</x:v>
      </x:c>
      <x:c r="I5468" s="7" t="str">
        <x:f>IF(AND(ISNUMBER(E5468),ISNUMBER(F5468)),E5468-F5468,"")</x:f>
      </x:c>
      <x:c r="J5468" s="2" t="str">
        <x:f>IF(H5468="否","不适用",IF(AND(ISNUMBER(E5468),ISNUMBER(F5468)),IF(I5468&gt;'规则与名单'!$B$2,"是","否"),"未判定"))</x:f>
        <x:v>不适用</x:v>
      </x:c>
      <x:c r="K5468" s="2" t="str">
        <x:f>IF(J5468="是",IF(ISNUMBER(F5468),"测试日GPS","缺失"),IF(ISNUMBER(G5468),"非测试日纯氢",IF(AND(H5468="是",J5468="未判定"),IF(ISNUMBER(F5468),"测试名单无纯氢GPS","缺失"),IF(ISNUMBER(E5468),"非测试日仪表","缺失"))))</x:f>
        <x:v>缺失</x:v>
      </x:c>
      <x:c r="L5468" s="7" t="str">
        <x:f>IF(K5468="缺失","",IF(K5468="非测试日纯氢",G5468,IF(K5468="非测试日仪表",E5468,F5468)))</x:f>
      </x:c>
      <x:c r="M5468" s="2" t="n">
        <x:f>IF(K5468="缺失",1,0)</x:f>
        <x:v>1</x:v>
      </x:c>
      <x:c r="N5468" s="2" t="str">
        <x:v>车辆里程查询_20260901-20260930_1024辆_仪表里程.xlsx / M33</x:v>
      </x:c>
      <x:c r="O5468" s="2" t="str">
        <x:v>车辆里程查询_20260901-20260930_1024辆_GPS里程.xlsx / M105</x:v>
      </x:c>
      <x:c r="P5468" s="2" t="str">
        <x:v>车辆纯氢气里程查询_20260901-20260930_1024辆.xlsx / M279</x:v>
      </x:c>
    </x:row>
    <x:row r="5469" ht="22" customHeight="1">
      <x:c r="A5469" s="2" t="n">
        <x:v>218</x:v>
      </x:c>
      <x:c r="B5469" s="2" t="str">
        <x:v>粤AGP5379</x:v>
      </x:c>
      <x:c r="C5469" s="2" t="str">
        <x:v>尚建华</x:v>
      </x:c>
      <x:c r="D5469" s="8" t="d">
        <x:v>2026-09-10T00:00:00.000Z</x:v>
      </x:c>
      <x:c r="E5469" s="7" t="n">
        <x:v>117.9</x:v>
      </x:c>
      <x:c r="F5469" s="7" t="n">
        <x:v>121.9</x:v>
      </x:c>
      <x:c r="G5469" s="7" t="n">
        <x:v>113.1</x:v>
      </x:c>
      <x:c r="H5469" s="2" t="str">
        <x:v>否</x:v>
      </x:c>
      <x:c r="I5469" s="7" t="n">
        <x:f>IF(AND(ISNUMBER(E5469),ISNUMBER(F5469)),E5469-F5469,"")</x:f>
        <x:v>-4</x:v>
      </x:c>
      <x:c r="J5469" s="2" t="str">
        <x:f>IF(H5469="否","不适用",IF(AND(ISNUMBER(E5469),ISNUMBER(F5469)),IF(I5469&gt;'规则与名单'!$B$2,"是","否"),"未判定"))</x:f>
        <x:v>不适用</x:v>
      </x:c>
      <x:c r="K5469" s="2" t="str">
        <x:f>IF(J5469="是",IF(ISNUMBER(F5469),"测试日GPS","缺失"),IF(ISNUMBER(G5469),"非测试日纯氢",IF(AND(H5469="是",J5469="未判定"),IF(ISNUMBER(F5469),"测试名单无纯氢GPS","缺失"),IF(ISNUMBER(E5469),"非测试日仪表","缺失"))))</x:f>
        <x:v>非测试日纯氢</x:v>
      </x:c>
      <x:c r="L5469" s="7" t="n">
        <x:f>IF(K5469="缺失","",IF(K5469="非测试日纯氢",G5469,IF(K5469="非测试日仪表",E5469,F5469)))</x:f>
        <x:v>113.1</x:v>
      </x:c>
      <x:c r="M5469" s="2" t="n">
        <x:f>IF(K5469="缺失",1,0)</x:f>
        <x:v>0</x:v>
      </x:c>
      <x:c r="N5469" s="2" t="str">
        <x:v>车辆里程查询_20260901-20260930_1024辆_仪表里程.xlsx / N33</x:v>
      </x:c>
      <x:c r="O5469" s="2" t="str">
        <x:v>车辆里程查询_20260901-20260930_1024辆_GPS里程.xlsx / N105</x:v>
      </x:c>
      <x:c r="P5469" s="2" t="str">
        <x:v>车辆纯氢气里程查询_20260901-20260930_1024辆.xlsx / N279</x:v>
      </x:c>
    </x:row>
    <x:row r="5470" ht="22" customHeight="1">
      <x:c r="A5470" s="2" t="n">
        <x:v>218</x:v>
      </x:c>
      <x:c r="B5470" s="2" t="str">
        <x:v>粤AGP5379</x:v>
      </x:c>
      <x:c r="C5470" s="2" t="str">
        <x:v>尚建华</x:v>
      </x:c>
      <x:c r="D5470" s="8" t="d">
        <x:v>2026-09-11T00:00:00.000Z</x:v>
      </x:c>
      <x:c r="E5470" s="7" t="n">
        <x:v>107.6</x:v>
      </x:c>
      <x:c r="F5470" s="7" t="n">
        <x:v>110.6</x:v>
      </x:c>
      <x:c r="G5470" s="7" t="n">
        <x:v>48</x:v>
      </x:c>
      <x:c r="H5470" s="2" t="str">
        <x:v>否</x:v>
      </x:c>
      <x:c r="I5470" s="7" t="n">
        <x:f>IF(AND(ISNUMBER(E5470),ISNUMBER(F5470)),E5470-F5470,"")</x:f>
        <x:v>-3</x:v>
      </x:c>
      <x:c r="J5470" s="2" t="str">
        <x:f>IF(H5470="否","不适用",IF(AND(ISNUMBER(E5470),ISNUMBER(F5470)),IF(I5470&gt;'规则与名单'!$B$2,"是","否"),"未判定"))</x:f>
        <x:v>不适用</x:v>
      </x:c>
      <x:c r="K5470" s="2" t="str">
        <x:f>IF(J5470="是",IF(ISNUMBER(F5470),"测试日GPS","缺失"),IF(ISNUMBER(G5470),"非测试日纯氢",IF(AND(H5470="是",J5470="未判定"),IF(ISNUMBER(F5470),"测试名单无纯氢GPS","缺失"),IF(ISNUMBER(E5470),"非测试日仪表","缺失"))))</x:f>
        <x:v>非测试日纯氢</x:v>
      </x:c>
      <x:c r="L5470" s="7" t="n">
        <x:f>IF(K5470="缺失","",IF(K5470="非测试日纯氢",G5470,IF(K5470="非测试日仪表",E5470,F5470)))</x:f>
        <x:v>48</x:v>
      </x:c>
      <x:c r="M5470" s="2" t="n">
        <x:f>IF(K5470="缺失",1,0)</x:f>
        <x:v>0</x:v>
      </x:c>
      <x:c r="N5470" s="2" t="str">
        <x:v>车辆里程查询_20260901-20260930_1024辆_仪表里程.xlsx / O33</x:v>
      </x:c>
      <x:c r="O5470" s="2" t="str">
        <x:v>车辆里程查询_20260901-20260930_1024辆_GPS里程.xlsx / O105</x:v>
      </x:c>
      <x:c r="P5470" s="2" t="str">
        <x:v>车辆纯氢气里程查询_20260901-20260930_1024辆.xlsx / O279</x:v>
      </x:c>
    </x:row>
    <x:row r="5471" ht="22" customHeight="1">
      <x:c r="A5471" s="2" t="n">
        <x:v>218</x:v>
      </x:c>
      <x:c r="B5471" s="2" t="str">
        <x:v>粤AGP5379</x:v>
      </x:c>
      <x:c r="C5471" s="2" t="str">
        <x:v>尚建华</x:v>
      </x:c>
      <x:c r="D5471" s="8" t="d">
        <x:v>2026-09-12T00:00:00.000Z</x:v>
      </x:c>
      <x:c r="E5471" s="7" t="n">
        <x:v>80.7</x:v>
      </x:c>
      <x:c r="F5471" s="7" t="n">
        <x:v>84.1</x:v>
      </x:c>
      <x:c r="G5471" s="7" t="n">
        <x:v>68.7</x:v>
      </x:c>
      <x:c r="H5471" s="2" t="str">
        <x:v>否</x:v>
      </x:c>
      <x:c r="I5471" s="7" t="n">
        <x:f>IF(AND(ISNUMBER(E5471),ISNUMBER(F5471)),E5471-F5471,"")</x:f>
        <x:v>-3.3999999999999915</x:v>
      </x:c>
      <x:c r="J5471" s="2" t="str">
        <x:f>IF(H5471="否","不适用",IF(AND(ISNUMBER(E5471),ISNUMBER(F5471)),IF(I5471&gt;'规则与名单'!$B$2,"是","否"),"未判定"))</x:f>
        <x:v>不适用</x:v>
      </x:c>
      <x:c r="K5471" s="2" t="str">
        <x:f>IF(J5471="是",IF(ISNUMBER(F5471),"测试日GPS","缺失"),IF(ISNUMBER(G5471),"非测试日纯氢",IF(AND(H5471="是",J5471="未判定"),IF(ISNUMBER(F5471),"测试名单无纯氢GPS","缺失"),IF(ISNUMBER(E5471),"非测试日仪表","缺失"))))</x:f>
        <x:v>非测试日纯氢</x:v>
      </x:c>
      <x:c r="L5471" s="7" t="n">
        <x:f>IF(K5471="缺失","",IF(K5471="非测试日纯氢",G5471,IF(K5471="非测试日仪表",E5471,F5471)))</x:f>
        <x:v>68.7</x:v>
      </x:c>
      <x:c r="M5471" s="2" t="n">
        <x:f>IF(K5471="缺失",1,0)</x:f>
        <x:v>0</x:v>
      </x:c>
      <x:c r="N5471" s="2" t="str">
        <x:v>车辆里程查询_20260901-20260930_1024辆_仪表里程.xlsx / P33</x:v>
      </x:c>
      <x:c r="O5471" s="2" t="str">
        <x:v>车辆里程查询_20260901-20260930_1024辆_GPS里程.xlsx / P105</x:v>
      </x:c>
      <x:c r="P5471" s="2" t="str">
        <x:v>车辆纯氢气里程查询_20260901-20260930_1024辆.xlsx / P279</x:v>
      </x:c>
    </x:row>
    <x:row r="5472" ht="22" customHeight="1">
      <x:c r="A5472" s="2" t="n">
        <x:v>218</x:v>
      </x:c>
      <x:c r="B5472" s="2" t="str">
        <x:v>粤AGP5379</x:v>
      </x:c>
      <x:c r="C5472" s="2" t="str">
        <x:v>尚建华</x:v>
      </x:c>
      <x:c r="D5472" s="8" t="d">
        <x:v>2026-09-13T00:00:00.000Z</x:v>
      </x:c>
      <x:c r="E5472" s="7"/>
      <x:c r="F5472" s="7" t="n">
        <x:v>0</x:v>
      </x:c>
      <x:c r="G5472" s="7"/>
      <x:c r="H5472" s="2" t="str">
        <x:v>否</x:v>
      </x:c>
      <x:c r="I5472" s="7" t="str">
        <x:f>IF(AND(ISNUMBER(E5472),ISNUMBER(F5472)),E5472-F5472,"")</x:f>
      </x:c>
      <x:c r="J5472" s="2" t="str">
        <x:f>IF(H5472="否","不适用",IF(AND(ISNUMBER(E5472),ISNUMBER(F5472)),IF(I5472&gt;'规则与名单'!$B$2,"是","否"),"未判定"))</x:f>
        <x:v>不适用</x:v>
      </x:c>
      <x:c r="K5472" s="2" t="str">
        <x:f>IF(J5472="是",IF(ISNUMBER(F5472),"测试日GPS","缺失"),IF(ISNUMBER(G5472),"非测试日纯氢",IF(AND(H5472="是",J5472="未判定"),IF(ISNUMBER(F5472),"测试名单无纯氢GPS","缺失"),IF(ISNUMBER(E5472),"非测试日仪表","缺失"))))</x:f>
        <x:v>缺失</x:v>
      </x:c>
      <x:c r="L5472" s="7" t="str">
        <x:f>IF(K5472="缺失","",IF(K5472="非测试日纯氢",G5472,IF(K5472="非测试日仪表",E5472,F5472)))</x:f>
      </x:c>
      <x:c r="M5472" s="2" t="n">
        <x:f>IF(K5472="缺失",1,0)</x:f>
        <x:v>1</x:v>
      </x:c>
      <x:c r="N5472" s="2" t="str">
        <x:v>车辆里程查询_20260901-20260930_1024辆_仪表里程.xlsx / Q33</x:v>
      </x:c>
      <x:c r="O5472" s="2" t="str">
        <x:v>车辆里程查询_20260901-20260930_1024辆_GPS里程.xlsx / Q105</x:v>
      </x:c>
      <x:c r="P5472" s="2" t="str">
        <x:v>车辆纯氢气里程查询_20260901-20260930_1024辆.xlsx / Q279</x:v>
      </x:c>
    </x:row>
    <x:row r="5473" ht="22" customHeight="1">
      <x:c r="A5473" s="2" t="n">
        <x:v>218</x:v>
      </x:c>
      <x:c r="B5473" s="2" t="str">
        <x:v>粤AGP5379</x:v>
      </x:c>
      <x:c r="C5473" s="2" t="str">
        <x:v>尚建华</x:v>
      </x:c>
      <x:c r="D5473" s="8" t="d">
        <x:v>2026-09-14T00:00:00.000Z</x:v>
      </x:c>
      <x:c r="E5473" s="7" t="n">
        <x:v>183.9</x:v>
      </x:c>
      <x:c r="F5473" s="7" t="n">
        <x:v>194.1</x:v>
      </x:c>
      <x:c r="G5473" s="7" t="n">
        <x:v>182.6</x:v>
      </x:c>
      <x:c r="H5473" s="2" t="str">
        <x:v>否</x:v>
      </x:c>
      <x:c r="I5473" s="7" t="n">
        <x:f>IF(AND(ISNUMBER(E5473),ISNUMBER(F5473)),E5473-F5473,"")</x:f>
        <x:v>-10.199999999999989</x:v>
      </x:c>
      <x:c r="J5473" s="2" t="str">
        <x:f>IF(H5473="否","不适用",IF(AND(ISNUMBER(E5473),ISNUMBER(F5473)),IF(I5473&gt;'规则与名单'!$B$2,"是","否"),"未判定"))</x:f>
        <x:v>不适用</x:v>
      </x:c>
      <x:c r="K5473" s="2" t="str">
        <x:f>IF(J5473="是",IF(ISNUMBER(F5473),"测试日GPS","缺失"),IF(ISNUMBER(G5473),"非测试日纯氢",IF(AND(H5473="是",J5473="未判定"),IF(ISNUMBER(F5473),"测试名单无纯氢GPS","缺失"),IF(ISNUMBER(E5473),"非测试日仪表","缺失"))))</x:f>
        <x:v>非测试日纯氢</x:v>
      </x:c>
      <x:c r="L5473" s="7" t="n">
        <x:f>IF(K5473="缺失","",IF(K5473="非测试日纯氢",G5473,IF(K5473="非测试日仪表",E5473,F5473)))</x:f>
        <x:v>182.6</x:v>
      </x:c>
      <x:c r="M5473" s="2" t="n">
        <x:f>IF(K5473="缺失",1,0)</x:f>
        <x:v>0</x:v>
      </x:c>
      <x:c r="N5473" s="2" t="str">
        <x:v>车辆里程查询_20260901-20260930_1024辆_仪表里程.xlsx / R33</x:v>
      </x:c>
      <x:c r="O5473" s="2" t="str">
        <x:v>车辆里程查询_20260901-20260930_1024辆_GPS里程.xlsx / R105</x:v>
      </x:c>
      <x:c r="P5473" s="2" t="str">
        <x:v>车辆纯氢气里程查询_20260901-20260930_1024辆.xlsx / R279</x:v>
      </x:c>
    </x:row>
    <x:row r="5474" ht="22" customHeight="1">
      <x:c r="A5474" s="2" t="n">
        <x:v>218</x:v>
      </x:c>
      <x:c r="B5474" s="2" t="str">
        <x:v>粤AGP5379</x:v>
      </x:c>
      <x:c r="C5474" s="2" t="str">
        <x:v>尚建华</x:v>
      </x:c>
      <x:c r="D5474" s="8" t="d">
        <x:v>2026-09-15T00:00:00.000Z</x:v>
      </x:c>
      <x:c r="E5474" s="7" t="n">
        <x:v>143.7</x:v>
      </x:c>
      <x:c r="F5474" s="7" t="n">
        <x:v>147.5</x:v>
      </x:c>
      <x:c r="G5474" s="7" t="n">
        <x:v>137.9</x:v>
      </x:c>
      <x:c r="H5474" s="2" t="str">
        <x:v>否</x:v>
      </x:c>
      <x:c r="I5474" s="7" t="n">
        <x:f>IF(AND(ISNUMBER(E5474),ISNUMBER(F5474)),E5474-F5474,"")</x:f>
        <x:v>-3.8000000000000114</x:v>
      </x:c>
      <x:c r="J5474" s="2" t="str">
        <x:f>IF(H5474="否","不适用",IF(AND(ISNUMBER(E5474),ISNUMBER(F5474)),IF(I5474&gt;'规则与名单'!$B$2,"是","否"),"未判定"))</x:f>
        <x:v>不适用</x:v>
      </x:c>
      <x:c r="K5474" s="2" t="str">
        <x:f>IF(J5474="是",IF(ISNUMBER(F5474),"测试日GPS","缺失"),IF(ISNUMBER(G5474),"非测试日纯氢",IF(AND(H5474="是",J5474="未判定"),IF(ISNUMBER(F5474),"测试名单无纯氢GPS","缺失"),IF(ISNUMBER(E5474),"非测试日仪表","缺失"))))</x:f>
        <x:v>非测试日纯氢</x:v>
      </x:c>
      <x:c r="L5474" s="7" t="n">
        <x:f>IF(K5474="缺失","",IF(K5474="非测试日纯氢",G5474,IF(K5474="非测试日仪表",E5474,F5474)))</x:f>
        <x:v>137.9</x:v>
      </x:c>
      <x:c r="M5474" s="2" t="n">
        <x:f>IF(K5474="缺失",1,0)</x:f>
        <x:v>0</x:v>
      </x:c>
      <x:c r="N5474" s="2" t="str">
        <x:v>车辆里程查询_20260901-20260930_1024辆_仪表里程.xlsx / S33</x:v>
      </x:c>
      <x:c r="O5474" s="2" t="str">
        <x:v>车辆里程查询_20260901-20260930_1024辆_GPS里程.xlsx / S105</x:v>
      </x:c>
      <x:c r="P5474" s="2" t="str">
        <x:v>车辆纯氢气里程查询_20260901-20260930_1024辆.xlsx / S279</x:v>
      </x:c>
    </x:row>
    <x:row r="5475" ht="22" customHeight="1">
      <x:c r="A5475" s="2" t="n">
        <x:v>218</x:v>
      </x:c>
      <x:c r="B5475" s="2" t="str">
        <x:v>粤AGP5379</x:v>
      </x:c>
      <x:c r="C5475" s="2" t="str">
        <x:v>尚建华</x:v>
      </x:c>
      <x:c r="D5475" s="8" t="d">
        <x:v>2026-09-16T00:00:00.000Z</x:v>
      </x:c>
      <x:c r="E5475" s="7" t="n">
        <x:v>165.1</x:v>
      </x:c>
      <x:c r="F5475" s="7" t="n">
        <x:v>169.5</x:v>
      </x:c>
      <x:c r="G5475" s="7" t="n">
        <x:v>160.1</x:v>
      </x:c>
      <x:c r="H5475" s="2" t="str">
        <x:v>否</x:v>
      </x:c>
      <x:c r="I5475" s="7" t="n">
        <x:f>IF(AND(ISNUMBER(E5475),ISNUMBER(F5475)),E5475-F5475,"")</x:f>
        <x:v>-4.400000000000006</x:v>
      </x:c>
      <x:c r="J5475" s="2" t="str">
        <x:f>IF(H5475="否","不适用",IF(AND(ISNUMBER(E5475),ISNUMBER(F5475)),IF(I5475&gt;'规则与名单'!$B$2,"是","否"),"未判定"))</x:f>
        <x:v>不适用</x:v>
      </x:c>
      <x:c r="K5475" s="2" t="str">
        <x:f>IF(J5475="是",IF(ISNUMBER(F5475),"测试日GPS","缺失"),IF(ISNUMBER(G5475),"非测试日纯氢",IF(AND(H5475="是",J5475="未判定"),IF(ISNUMBER(F5475),"测试名单无纯氢GPS","缺失"),IF(ISNUMBER(E5475),"非测试日仪表","缺失"))))</x:f>
        <x:v>非测试日纯氢</x:v>
      </x:c>
      <x:c r="L5475" s="7" t="n">
        <x:f>IF(K5475="缺失","",IF(K5475="非测试日纯氢",G5475,IF(K5475="非测试日仪表",E5475,F5475)))</x:f>
        <x:v>160.1</x:v>
      </x:c>
      <x:c r="M5475" s="2" t="n">
        <x:f>IF(K5475="缺失",1,0)</x:f>
        <x:v>0</x:v>
      </x:c>
      <x:c r="N5475" s="2" t="str">
        <x:v>车辆里程查询_20260901-20260930_1024辆_仪表里程.xlsx / T33</x:v>
      </x:c>
      <x:c r="O5475" s="2" t="str">
        <x:v>车辆里程查询_20260901-20260930_1024辆_GPS里程.xlsx / T105</x:v>
      </x:c>
      <x:c r="P5475" s="2" t="str">
        <x:v>车辆纯氢气里程查询_20260901-20260930_1024辆.xlsx / T279</x:v>
      </x:c>
    </x:row>
    <x:row r="5476" ht="22" customHeight="1">
      <x:c r="A5476" s="2" t="n">
        <x:v>218</x:v>
      </x:c>
      <x:c r="B5476" s="2" t="str">
        <x:v>粤AGP5379</x:v>
      </x:c>
      <x:c r="C5476" s="2" t="str">
        <x:v>尚建华</x:v>
      </x:c>
      <x:c r="D5476" s="8" t="d">
        <x:v>2026-09-17T00:00:00.000Z</x:v>
      </x:c>
      <x:c r="E5476" s="7" t="n">
        <x:v>118.7</x:v>
      </x:c>
      <x:c r="F5476" s="7" t="n">
        <x:v>122.3</x:v>
      </x:c>
      <x:c r="G5476" s="7" t="n">
        <x:v>103.8</x:v>
      </x:c>
      <x:c r="H5476" s="2" t="str">
        <x:v>否</x:v>
      </x:c>
      <x:c r="I5476" s="7" t="n">
        <x:f>IF(AND(ISNUMBER(E5476),ISNUMBER(F5476)),E5476-F5476,"")</x:f>
        <x:v>-3.5999999999999943</x:v>
      </x:c>
      <x:c r="J5476" s="2" t="str">
        <x:f>IF(H5476="否","不适用",IF(AND(ISNUMBER(E5476),ISNUMBER(F5476)),IF(I5476&gt;'规则与名单'!$B$2,"是","否"),"未判定"))</x:f>
        <x:v>不适用</x:v>
      </x:c>
      <x:c r="K5476" s="2" t="str">
        <x:f>IF(J5476="是",IF(ISNUMBER(F5476),"测试日GPS","缺失"),IF(ISNUMBER(G5476),"非测试日纯氢",IF(AND(H5476="是",J5476="未判定"),IF(ISNUMBER(F5476),"测试名单无纯氢GPS","缺失"),IF(ISNUMBER(E5476),"非测试日仪表","缺失"))))</x:f>
        <x:v>非测试日纯氢</x:v>
      </x:c>
      <x:c r="L5476" s="7" t="n">
        <x:f>IF(K5476="缺失","",IF(K5476="非测试日纯氢",G5476,IF(K5476="非测试日仪表",E5476,F5476)))</x:f>
        <x:v>103.8</x:v>
      </x:c>
      <x:c r="M5476" s="2" t="n">
        <x:f>IF(K5476="缺失",1,0)</x:f>
        <x:v>0</x:v>
      </x:c>
      <x:c r="N5476" s="2" t="str">
        <x:v>车辆里程查询_20260901-20260930_1024辆_仪表里程.xlsx / U33</x:v>
      </x:c>
      <x:c r="O5476" s="2" t="str">
        <x:v>车辆里程查询_20260901-20260930_1024辆_GPS里程.xlsx / U105</x:v>
      </x:c>
      <x:c r="P5476" s="2" t="str">
        <x:v>车辆纯氢气里程查询_20260901-20260930_1024辆.xlsx / U279</x:v>
      </x:c>
    </x:row>
    <x:row r="5477" ht="22" customHeight="1">
      <x:c r="A5477" s="2" t="n">
        <x:v>218</x:v>
      </x:c>
      <x:c r="B5477" s="2" t="str">
        <x:v>粤AGP5379</x:v>
      </x:c>
      <x:c r="C5477" s="2" t="str">
        <x:v>尚建华</x:v>
      </x:c>
      <x:c r="D5477" s="8" t="d">
        <x:v>2026-09-18T00:00:00.000Z</x:v>
      </x:c>
      <x:c r="E5477" s="7" t="n">
        <x:v>142.3</x:v>
      </x:c>
      <x:c r="F5477" s="7" t="n">
        <x:v>147.2</x:v>
      </x:c>
      <x:c r="G5477" s="7" t="n">
        <x:v>127.3</x:v>
      </x:c>
      <x:c r="H5477" s="2" t="str">
        <x:v>否</x:v>
      </x:c>
      <x:c r="I5477" s="7" t="n">
        <x:f>IF(AND(ISNUMBER(E5477),ISNUMBER(F5477)),E5477-F5477,"")</x:f>
        <x:v>-4.899999999999977</x:v>
      </x:c>
      <x:c r="J5477" s="2" t="str">
        <x:f>IF(H5477="否","不适用",IF(AND(ISNUMBER(E5477),ISNUMBER(F5477)),IF(I5477&gt;'规则与名单'!$B$2,"是","否"),"未判定"))</x:f>
        <x:v>不适用</x:v>
      </x:c>
      <x:c r="K5477" s="2" t="str">
        <x:f>IF(J5477="是",IF(ISNUMBER(F5477),"测试日GPS","缺失"),IF(ISNUMBER(G5477),"非测试日纯氢",IF(AND(H5477="是",J5477="未判定"),IF(ISNUMBER(F5477),"测试名单无纯氢GPS","缺失"),IF(ISNUMBER(E5477),"非测试日仪表","缺失"))))</x:f>
        <x:v>非测试日纯氢</x:v>
      </x:c>
      <x:c r="L5477" s="7" t="n">
        <x:f>IF(K5477="缺失","",IF(K5477="非测试日纯氢",G5477,IF(K5477="非测试日仪表",E5477,F5477)))</x:f>
        <x:v>127.3</x:v>
      </x:c>
      <x:c r="M5477" s="2" t="n">
        <x:f>IF(K5477="缺失",1,0)</x:f>
        <x:v>0</x:v>
      </x:c>
      <x:c r="N5477" s="2" t="str">
        <x:v>车辆里程查询_20260901-20260930_1024辆_仪表里程.xlsx / V33</x:v>
      </x:c>
      <x:c r="O5477" s="2" t="str">
        <x:v>车辆里程查询_20260901-20260930_1024辆_GPS里程.xlsx / V105</x:v>
      </x:c>
      <x:c r="P5477" s="2" t="str">
        <x:v>车辆纯氢气里程查询_20260901-20260930_1024辆.xlsx / V279</x:v>
      </x:c>
    </x:row>
    <x:row r="5478" ht="22" customHeight="1">
      <x:c r="A5478" s="2" t="n">
        <x:v>218</x:v>
      </x:c>
      <x:c r="B5478" s="2" t="str">
        <x:v>粤AGP5379</x:v>
      </x:c>
      <x:c r="C5478" s="2" t="str">
        <x:v>尚建华</x:v>
      </x:c>
      <x:c r="D5478" s="8" t="d">
        <x:v>2026-09-19T00:00:00.000Z</x:v>
      </x:c>
      <x:c r="E5478" s="7" t="n">
        <x:v>97.3</x:v>
      </x:c>
      <x:c r="F5478" s="7" t="n">
        <x:v>100.5</x:v>
      </x:c>
      <x:c r="G5478" s="7" t="n">
        <x:v>97.3</x:v>
      </x:c>
      <x:c r="H5478" s="2" t="str">
        <x:v>否</x:v>
      </x:c>
      <x:c r="I5478" s="7" t="n">
        <x:f>IF(AND(ISNUMBER(E5478),ISNUMBER(F5478)),E5478-F5478,"")</x:f>
        <x:v>-3.200000000000003</x:v>
      </x:c>
      <x:c r="J5478" s="2" t="str">
        <x:f>IF(H5478="否","不适用",IF(AND(ISNUMBER(E5478),ISNUMBER(F5478)),IF(I5478&gt;'规则与名单'!$B$2,"是","否"),"未判定"))</x:f>
        <x:v>不适用</x:v>
      </x:c>
      <x:c r="K5478" s="2" t="str">
        <x:f>IF(J5478="是",IF(ISNUMBER(F5478),"测试日GPS","缺失"),IF(ISNUMBER(G5478),"非测试日纯氢",IF(AND(H5478="是",J5478="未判定"),IF(ISNUMBER(F5478),"测试名单无纯氢GPS","缺失"),IF(ISNUMBER(E5478),"非测试日仪表","缺失"))))</x:f>
        <x:v>非测试日纯氢</x:v>
      </x:c>
      <x:c r="L5478" s="7" t="n">
        <x:f>IF(K5478="缺失","",IF(K5478="非测试日纯氢",G5478,IF(K5478="非测试日仪表",E5478,F5478)))</x:f>
        <x:v>97.3</x:v>
      </x:c>
      <x:c r="M5478" s="2" t="n">
        <x:f>IF(K5478="缺失",1,0)</x:f>
        <x:v>0</x:v>
      </x:c>
      <x:c r="N5478" s="2" t="str">
        <x:v>车辆里程查询_20260901-20260930_1024辆_仪表里程.xlsx / W33</x:v>
      </x:c>
      <x:c r="O5478" s="2" t="str">
        <x:v>车辆里程查询_20260901-20260930_1024辆_GPS里程.xlsx / W105</x:v>
      </x:c>
      <x:c r="P5478" s="2" t="str">
        <x:v>车辆纯氢气里程查询_20260901-20260930_1024辆.xlsx / W279</x:v>
      </x:c>
    </x:row>
    <x:row r="5479" ht="22" customHeight="1">
      <x:c r="A5479" s="2" t="n">
        <x:v>218</x:v>
      </x:c>
      <x:c r="B5479" s="2" t="str">
        <x:v>粤AGP5379</x:v>
      </x:c>
      <x:c r="C5479" s="2" t="str">
        <x:v>尚建华</x:v>
      </x:c>
      <x:c r="D5479" s="8" t="d">
        <x:v>2026-09-20T00:00:00.000Z</x:v>
      </x:c>
      <x:c r="E5479" s="7" t="n">
        <x:v>0</x:v>
      </x:c>
      <x:c r="F5479" s="7" t="n">
        <x:v>0</x:v>
      </x:c>
      <x:c r="G5479" s="7"/>
      <x:c r="H5479" s="2" t="str">
        <x:v>否</x:v>
      </x:c>
      <x:c r="I5479" s="7" t="n">
        <x:f>IF(AND(ISNUMBER(E5479),ISNUMBER(F5479)),E5479-F5479,"")</x:f>
        <x:v>0</x:v>
      </x:c>
      <x:c r="J5479" s="2" t="str">
        <x:f>IF(H5479="否","不适用",IF(AND(ISNUMBER(E5479),ISNUMBER(F5479)),IF(I5479&gt;'规则与名单'!$B$2,"是","否"),"未判定"))</x:f>
        <x:v>不适用</x:v>
      </x:c>
      <x:c r="K5479" s="2" t="str">
        <x:f>IF(J5479="是",IF(ISNUMBER(F5479),"测试日GPS","缺失"),IF(ISNUMBER(G5479),"非测试日纯氢",IF(AND(H5479="是",J5479="未判定"),IF(ISNUMBER(F5479),"测试名单无纯氢GPS","缺失"),IF(ISNUMBER(E5479),"非测试日仪表","缺失"))))</x:f>
        <x:v>非测试日仪表</x:v>
      </x:c>
      <x:c r="L5479" s="7" t="n">
        <x:f>IF(K5479="缺失","",IF(K5479="非测试日纯氢",G5479,IF(K5479="非测试日仪表",E5479,F5479)))</x:f>
        <x:v>0</x:v>
      </x:c>
      <x:c r="M5479" s="2" t="n">
        <x:f>IF(K5479="缺失",1,0)</x:f>
        <x:v>0</x:v>
      </x:c>
      <x:c r="N5479" s="2" t="str">
        <x:v>车辆里程查询_20260901-20260930_1024辆_仪表里程.xlsx / X33</x:v>
      </x:c>
      <x:c r="O5479" s="2" t="str">
        <x:v>车辆里程查询_20260901-20260930_1024辆_GPS里程.xlsx / X105</x:v>
      </x:c>
      <x:c r="P5479" s="2" t="str">
        <x:v>车辆纯氢气里程查询_20260901-20260930_1024辆.xlsx / X279</x:v>
      </x:c>
    </x:row>
    <x:row r="5480" ht="22" customHeight="1">
      <x:c r="A5480" s="2" t="n">
        <x:v>218</x:v>
      </x:c>
      <x:c r="B5480" s="2" t="str">
        <x:v>粤AGP5379</x:v>
      </x:c>
      <x:c r="C5480" s="2" t="str">
        <x:v>尚建华</x:v>
      </x:c>
      <x:c r="D5480" s="8" t="d">
        <x:v>2026-09-21T00:00:00.000Z</x:v>
      </x:c>
      <x:c r="E5480" s="7" t="n">
        <x:v>153.2</x:v>
      </x:c>
      <x:c r="F5480" s="7" t="n">
        <x:v>161.2</x:v>
      </x:c>
      <x:c r="G5480" s="7" t="n">
        <x:v>121.6</x:v>
      </x:c>
      <x:c r="H5480" s="2" t="str">
        <x:v>否</x:v>
      </x:c>
      <x:c r="I5480" s="7" t="n">
        <x:f>IF(AND(ISNUMBER(E5480),ISNUMBER(F5480)),E5480-F5480,"")</x:f>
        <x:v>-8</x:v>
      </x:c>
      <x:c r="J5480" s="2" t="str">
        <x:f>IF(H5480="否","不适用",IF(AND(ISNUMBER(E5480),ISNUMBER(F5480)),IF(I5480&gt;'规则与名单'!$B$2,"是","否"),"未判定"))</x:f>
        <x:v>不适用</x:v>
      </x:c>
      <x:c r="K5480" s="2" t="str">
        <x:f>IF(J5480="是",IF(ISNUMBER(F5480),"测试日GPS","缺失"),IF(ISNUMBER(G5480),"非测试日纯氢",IF(AND(H5480="是",J5480="未判定"),IF(ISNUMBER(F5480),"测试名单无纯氢GPS","缺失"),IF(ISNUMBER(E5480),"非测试日仪表","缺失"))))</x:f>
        <x:v>非测试日纯氢</x:v>
      </x:c>
      <x:c r="L5480" s="7" t="n">
        <x:f>IF(K5480="缺失","",IF(K5480="非测试日纯氢",G5480,IF(K5480="非测试日仪表",E5480,F5480)))</x:f>
        <x:v>121.6</x:v>
      </x:c>
      <x:c r="M5480" s="2" t="n">
        <x:f>IF(K5480="缺失",1,0)</x:f>
        <x:v>0</x:v>
      </x:c>
      <x:c r="N5480" s="2" t="str">
        <x:v>车辆里程查询_20260901-20260930_1024辆_仪表里程.xlsx / Y33</x:v>
      </x:c>
      <x:c r="O5480" s="2" t="str">
        <x:v>车辆里程查询_20260901-20260930_1024辆_GPS里程.xlsx / Y105</x:v>
      </x:c>
      <x:c r="P5480" s="2" t="str">
        <x:v>车辆纯氢气里程查询_20260901-20260930_1024辆.xlsx / Y279</x:v>
      </x:c>
    </x:row>
    <x:row r="5481" ht="22" customHeight="1">
      <x:c r="A5481" s="2" t="n">
        <x:v>218</x:v>
      </x:c>
      <x:c r="B5481" s="2" t="str">
        <x:v>粤AGP5379</x:v>
      </x:c>
      <x:c r="C5481" s="2" t="str">
        <x:v>尚建华</x:v>
      </x:c>
      <x:c r="D5481" s="8" t="d">
        <x:v>2026-09-22T00:00:00.000Z</x:v>
      </x:c>
      <x:c r="E5481" s="7" t="n">
        <x:v>130.9</x:v>
      </x:c>
      <x:c r="F5481" s="7" t="n">
        <x:v>133.1</x:v>
      </x:c>
      <x:c r="G5481" s="7" t="n">
        <x:v>125.7</x:v>
      </x:c>
      <x:c r="H5481" s="2" t="str">
        <x:v>否</x:v>
      </x:c>
      <x:c r="I5481" s="7" t="n">
        <x:f>IF(AND(ISNUMBER(E5481),ISNUMBER(F5481)),E5481-F5481,"")</x:f>
        <x:v>-2.1999999999999886</x:v>
      </x:c>
      <x:c r="J5481" s="2" t="str">
        <x:f>IF(H5481="否","不适用",IF(AND(ISNUMBER(E5481),ISNUMBER(F5481)),IF(I5481&gt;'规则与名单'!$B$2,"是","否"),"未判定"))</x:f>
        <x:v>不适用</x:v>
      </x:c>
      <x:c r="K5481" s="2" t="str">
        <x:f>IF(J5481="是",IF(ISNUMBER(F5481),"测试日GPS","缺失"),IF(ISNUMBER(G5481),"非测试日纯氢",IF(AND(H5481="是",J5481="未判定"),IF(ISNUMBER(F5481),"测试名单无纯氢GPS","缺失"),IF(ISNUMBER(E5481),"非测试日仪表","缺失"))))</x:f>
        <x:v>非测试日纯氢</x:v>
      </x:c>
      <x:c r="L5481" s="7" t="n">
        <x:f>IF(K5481="缺失","",IF(K5481="非测试日纯氢",G5481,IF(K5481="非测试日仪表",E5481,F5481)))</x:f>
        <x:v>125.7</x:v>
      </x:c>
      <x:c r="M5481" s="2" t="n">
        <x:f>IF(K5481="缺失",1,0)</x:f>
        <x:v>0</x:v>
      </x:c>
      <x:c r="N5481" s="2" t="str">
        <x:v>车辆里程查询_20260901-20260930_1024辆_仪表里程.xlsx / Z33</x:v>
      </x:c>
      <x:c r="O5481" s="2" t="str">
        <x:v>车辆里程查询_20260901-20260930_1024辆_GPS里程.xlsx / Z105</x:v>
      </x:c>
      <x:c r="P5481" s="2" t="str">
        <x:v>车辆纯氢气里程查询_20260901-20260930_1024辆.xlsx / Z279</x:v>
      </x:c>
    </x:row>
    <x:row r="5482" ht="22" customHeight="1">
      <x:c r="A5482" s="2" t="n">
        <x:v>218</x:v>
      </x:c>
      <x:c r="B5482" s="2" t="str">
        <x:v>粤AGP5379</x:v>
      </x:c>
      <x:c r="C5482" s="2" t="str">
        <x:v>尚建华</x:v>
      </x:c>
      <x:c r="D5482" s="8" t="d">
        <x:v>2026-09-23T00:00:00.000Z</x:v>
      </x:c>
      <x:c r="E5482" s="7" t="n">
        <x:v>0</x:v>
      </x:c>
      <x:c r="F5482" s="7" t="n">
        <x:v>0</x:v>
      </x:c>
      <x:c r="G5482" s="7"/>
      <x:c r="H5482" s="2" t="str">
        <x:v>否</x:v>
      </x:c>
      <x:c r="I5482" s="7" t="n">
        <x:f>IF(AND(ISNUMBER(E5482),ISNUMBER(F5482)),E5482-F5482,"")</x:f>
        <x:v>0</x:v>
      </x:c>
      <x:c r="J5482" s="2" t="str">
        <x:f>IF(H5482="否","不适用",IF(AND(ISNUMBER(E5482),ISNUMBER(F5482)),IF(I5482&gt;'规则与名单'!$B$2,"是","否"),"未判定"))</x:f>
        <x:v>不适用</x:v>
      </x:c>
      <x:c r="K5482" s="2" t="str">
        <x:f>IF(J5482="是",IF(ISNUMBER(F5482),"测试日GPS","缺失"),IF(ISNUMBER(G5482),"非测试日纯氢",IF(AND(H5482="是",J5482="未判定"),IF(ISNUMBER(F5482),"测试名单无纯氢GPS","缺失"),IF(ISNUMBER(E5482),"非测试日仪表","缺失"))))</x:f>
        <x:v>非测试日仪表</x:v>
      </x:c>
      <x:c r="L5482" s="7" t="n">
        <x:f>IF(K5482="缺失","",IF(K5482="非测试日纯氢",G5482,IF(K5482="非测试日仪表",E5482,F5482)))</x:f>
        <x:v>0</x:v>
      </x:c>
      <x:c r="M5482" s="2" t="n">
        <x:f>IF(K5482="缺失",1,0)</x:f>
        <x:v>0</x:v>
      </x:c>
      <x:c r="N5482" s="2" t="str">
        <x:v>车辆里程查询_20260901-20260930_1024辆_仪表里程.xlsx / AA33</x:v>
      </x:c>
      <x:c r="O5482" s="2" t="str">
        <x:v>车辆里程查询_20260901-20260930_1024辆_GPS里程.xlsx / AA105</x:v>
      </x:c>
      <x:c r="P5482" s="2" t="str">
        <x:v>车辆纯氢气里程查询_20260901-20260930_1024辆.xlsx / AA279</x:v>
      </x:c>
    </x:row>
    <x:row r="5483" ht="22" customHeight="1">
      <x:c r="A5483" s="2" t="n">
        <x:v>218</x:v>
      </x:c>
      <x:c r="B5483" s="2" t="str">
        <x:v>粤AGP5379</x:v>
      </x:c>
      <x:c r="C5483" s="2" t="str">
        <x:v>尚建华</x:v>
      </x:c>
      <x:c r="D5483" s="8" t="d">
        <x:v>2026-09-24T00:00:00.000Z</x:v>
      </x:c>
      <x:c r="E5483" s="7" t="n">
        <x:v>162.3</x:v>
      </x:c>
      <x:c r="F5483" s="7" t="n">
        <x:v>166.9</x:v>
      </x:c>
      <x:c r="G5483" s="7" t="n">
        <x:v>162</x:v>
      </x:c>
      <x:c r="H5483" s="2" t="str">
        <x:v>否</x:v>
      </x:c>
      <x:c r="I5483" s="7" t="n">
        <x:f>IF(AND(ISNUMBER(E5483),ISNUMBER(F5483)),E5483-F5483,"")</x:f>
        <x:v>-4.599999999999994</x:v>
      </x:c>
      <x:c r="J5483" s="2" t="str">
        <x:f>IF(H5483="否","不适用",IF(AND(ISNUMBER(E5483),ISNUMBER(F5483)),IF(I5483&gt;'规则与名单'!$B$2,"是","否"),"未判定"))</x:f>
        <x:v>不适用</x:v>
      </x:c>
      <x:c r="K5483" s="2" t="str">
        <x:f>IF(J5483="是",IF(ISNUMBER(F5483),"测试日GPS","缺失"),IF(ISNUMBER(G5483),"非测试日纯氢",IF(AND(H5483="是",J5483="未判定"),IF(ISNUMBER(F5483),"测试名单无纯氢GPS","缺失"),IF(ISNUMBER(E5483),"非测试日仪表","缺失"))))</x:f>
        <x:v>非测试日纯氢</x:v>
      </x:c>
      <x:c r="L5483" s="7" t="n">
        <x:f>IF(K5483="缺失","",IF(K5483="非测试日纯氢",G5483,IF(K5483="非测试日仪表",E5483,F5483)))</x:f>
        <x:v>162</x:v>
      </x:c>
      <x:c r="M5483" s="2" t="n">
        <x:f>IF(K5483="缺失",1,0)</x:f>
        <x:v>0</x:v>
      </x:c>
      <x:c r="N5483" s="2" t="str">
        <x:v>车辆里程查询_20260901-20260930_1024辆_仪表里程.xlsx / AB33</x:v>
      </x:c>
      <x:c r="O5483" s="2" t="str">
        <x:v>车辆里程查询_20260901-20260930_1024辆_GPS里程.xlsx / AB105</x:v>
      </x:c>
      <x:c r="P5483" s="2" t="str">
        <x:v>车辆纯氢气里程查询_20260901-20260930_1024辆.xlsx / AB279</x:v>
      </x:c>
    </x:row>
    <x:row r="5484" ht="22" customHeight="1">
      <x:c r="A5484" s="2" t="n">
        <x:v>218</x:v>
      </x:c>
      <x:c r="B5484" s="2" t="str">
        <x:v>粤AGP5379</x:v>
      </x:c>
      <x:c r="C5484" s="2" t="str">
        <x:v>尚建华</x:v>
      </x:c>
      <x:c r="D5484" s="8" t="d">
        <x:v>2026-09-25T00:00:00.000Z</x:v>
      </x:c>
      <x:c r="E5484" s="7" t="n">
        <x:v>113.5</x:v>
      </x:c>
      <x:c r="F5484" s="7" t="n">
        <x:v>116.5</x:v>
      </x:c>
      <x:c r="G5484" s="7" t="n">
        <x:v>113.5</x:v>
      </x:c>
      <x:c r="H5484" s="2" t="str">
        <x:v>否</x:v>
      </x:c>
      <x:c r="I5484" s="7" t="n">
        <x:f>IF(AND(ISNUMBER(E5484),ISNUMBER(F5484)),E5484-F5484,"")</x:f>
        <x:v>-3</x:v>
      </x:c>
      <x:c r="J5484" s="2" t="str">
        <x:f>IF(H5484="否","不适用",IF(AND(ISNUMBER(E5484),ISNUMBER(F5484)),IF(I5484&gt;'规则与名单'!$B$2,"是","否"),"未判定"))</x:f>
        <x:v>不适用</x:v>
      </x:c>
      <x:c r="K5484" s="2" t="str">
        <x:f>IF(J5484="是",IF(ISNUMBER(F5484),"测试日GPS","缺失"),IF(ISNUMBER(G5484),"非测试日纯氢",IF(AND(H5484="是",J5484="未判定"),IF(ISNUMBER(F5484),"测试名单无纯氢GPS","缺失"),IF(ISNUMBER(E5484),"非测试日仪表","缺失"))))</x:f>
        <x:v>非测试日纯氢</x:v>
      </x:c>
      <x:c r="L5484" s="7" t="n">
        <x:f>IF(K5484="缺失","",IF(K5484="非测试日纯氢",G5484,IF(K5484="非测试日仪表",E5484,F5484)))</x:f>
        <x:v>113.5</x:v>
      </x:c>
      <x:c r="M5484" s="2" t="n">
        <x:f>IF(K5484="缺失",1,0)</x:f>
        <x:v>0</x:v>
      </x:c>
      <x:c r="N5484" s="2" t="str">
        <x:v>车辆里程查询_20260901-20260930_1024辆_仪表里程.xlsx / AC33</x:v>
      </x:c>
      <x:c r="O5484" s="2" t="str">
        <x:v>车辆里程查询_20260901-20260930_1024辆_GPS里程.xlsx / AC105</x:v>
      </x:c>
      <x:c r="P5484" s="2" t="str">
        <x:v>车辆纯氢气里程查询_20260901-20260930_1024辆.xlsx / AC279</x:v>
      </x:c>
    </x:row>
    <x:row r="5485" ht="22" customHeight="1">
      <x:c r="A5485" s="2" t="n">
        <x:v>218</x:v>
      </x:c>
      <x:c r="B5485" s="2" t="str">
        <x:v>粤AGP5379</x:v>
      </x:c>
      <x:c r="C5485" s="2" t="str">
        <x:v>尚建华</x:v>
      </x:c>
      <x:c r="D5485" s="8" t="d">
        <x:v>2026-09-26T00:00:00.000Z</x:v>
      </x:c>
      <x:c r="E5485" s="7" t="n">
        <x:v>175.6</x:v>
      </x:c>
      <x:c r="F5485" s="7" t="n">
        <x:v>177.9</x:v>
      </x:c>
      <x:c r="G5485" s="7" t="n">
        <x:v>175.1</x:v>
      </x:c>
      <x:c r="H5485" s="2" t="str">
        <x:v>否</x:v>
      </x:c>
      <x:c r="I5485" s="7" t="n">
        <x:f>IF(AND(ISNUMBER(E5485),ISNUMBER(F5485)),E5485-F5485,"")</x:f>
        <x:v>-2.3000000000000114</x:v>
      </x:c>
      <x:c r="J5485" s="2" t="str">
        <x:f>IF(H5485="否","不适用",IF(AND(ISNUMBER(E5485),ISNUMBER(F5485)),IF(I5485&gt;'规则与名单'!$B$2,"是","否"),"未判定"))</x:f>
        <x:v>不适用</x:v>
      </x:c>
      <x:c r="K5485" s="2" t="str">
        <x:f>IF(J5485="是",IF(ISNUMBER(F5485),"测试日GPS","缺失"),IF(ISNUMBER(G5485),"非测试日纯氢",IF(AND(H5485="是",J5485="未判定"),IF(ISNUMBER(F5485),"测试名单无纯氢GPS","缺失"),IF(ISNUMBER(E5485),"非测试日仪表","缺失"))))</x:f>
        <x:v>非测试日纯氢</x:v>
      </x:c>
      <x:c r="L5485" s="7" t="n">
        <x:f>IF(K5485="缺失","",IF(K5485="非测试日纯氢",G5485,IF(K5485="非测试日仪表",E5485,F5485)))</x:f>
        <x:v>175.1</x:v>
      </x:c>
      <x:c r="M5485" s="2" t="n">
        <x:f>IF(K5485="缺失",1,0)</x:f>
        <x:v>0</x:v>
      </x:c>
      <x:c r="N5485" s="2" t="str">
        <x:v>车辆里程查询_20260901-20260930_1024辆_仪表里程.xlsx / AD33</x:v>
      </x:c>
      <x:c r="O5485" s="2" t="str">
        <x:v>车辆里程查询_20260901-20260930_1024辆_GPS里程.xlsx / AD105</x:v>
      </x:c>
      <x:c r="P5485" s="2" t="str">
        <x:v>车辆纯氢气里程查询_20260901-20260930_1024辆.xlsx / AD279</x:v>
      </x:c>
    </x:row>
    <x:row r="5486" ht="22" customHeight="1">
      <x:c r="A5486" s="2" t="n">
        <x:v>218</x:v>
      </x:c>
      <x:c r="B5486" s="2" t="str">
        <x:v>粤AGP5379</x:v>
      </x:c>
      <x:c r="C5486" s="2" t="str">
        <x:v>尚建华</x:v>
      </x:c>
      <x:c r="D5486" s="8" t="d">
        <x:v>2026-09-27T00:00:00.000Z</x:v>
      </x:c>
      <x:c r="E5486" s="7" t="n">
        <x:v>79</x:v>
      </x:c>
      <x:c r="F5486" s="7" t="n">
        <x:v>79.9</x:v>
      </x:c>
      <x:c r="G5486" s="7" t="n">
        <x:v>74</x:v>
      </x:c>
      <x:c r="H5486" s="2" t="str">
        <x:v>否</x:v>
      </x:c>
      <x:c r="I5486" s="7" t="n">
        <x:f>IF(AND(ISNUMBER(E5486),ISNUMBER(F5486)),E5486-F5486,"")</x:f>
        <x:v>-0.9000000000000057</x:v>
      </x:c>
      <x:c r="J5486" s="2" t="str">
        <x:f>IF(H5486="否","不适用",IF(AND(ISNUMBER(E5486),ISNUMBER(F5486)),IF(I5486&gt;'规则与名单'!$B$2,"是","否"),"未判定"))</x:f>
        <x:v>不适用</x:v>
      </x:c>
      <x:c r="K5486" s="2" t="str">
        <x:f>IF(J5486="是",IF(ISNUMBER(F5486),"测试日GPS","缺失"),IF(ISNUMBER(G5486),"非测试日纯氢",IF(AND(H5486="是",J5486="未判定"),IF(ISNUMBER(F5486),"测试名单无纯氢GPS","缺失"),IF(ISNUMBER(E5486),"非测试日仪表","缺失"))))</x:f>
        <x:v>非测试日纯氢</x:v>
      </x:c>
      <x:c r="L5486" s="7" t="n">
        <x:f>IF(K5486="缺失","",IF(K5486="非测试日纯氢",G5486,IF(K5486="非测试日仪表",E5486,F5486)))</x:f>
        <x:v>74</x:v>
      </x:c>
      <x:c r="M5486" s="2" t="n">
        <x:f>IF(K5486="缺失",1,0)</x:f>
        <x:v>0</x:v>
      </x:c>
      <x:c r="N5486" s="2" t="str">
        <x:v>车辆里程查询_20260901-20260930_1024辆_仪表里程.xlsx / AE33</x:v>
      </x:c>
      <x:c r="O5486" s="2" t="str">
        <x:v>车辆里程查询_20260901-20260930_1024辆_GPS里程.xlsx / AE105</x:v>
      </x:c>
      <x:c r="P5486" s="2" t="str">
        <x:v>车辆纯氢气里程查询_20260901-20260930_1024辆.xlsx / AE279</x:v>
      </x:c>
    </x:row>
    <x:row r="5487" ht="22" customHeight="1">
      <x:c r="A5487" s="2" t="n">
        <x:v>218</x:v>
      </x:c>
      <x:c r="B5487" s="2" t="str">
        <x:v>粤AGP5379</x:v>
      </x:c>
      <x:c r="C5487" s="2" t="str">
        <x:v>尚建华</x:v>
      </x:c>
      <x:c r="D5487" s="8" t="d">
        <x:v>2026-09-28T00:00:00.000Z</x:v>
      </x:c>
      <x:c r="E5487" s="7" t="n">
        <x:v>112</x:v>
      </x:c>
      <x:c r="F5487" s="7" t="n">
        <x:v>113.9</x:v>
      </x:c>
      <x:c r="G5487" s="7" t="n">
        <x:v>111.9</x:v>
      </x:c>
      <x:c r="H5487" s="2" t="str">
        <x:v>否</x:v>
      </x:c>
      <x:c r="I5487" s="7" t="n">
        <x:f>IF(AND(ISNUMBER(E5487),ISNUMBER(F5487)),E5487-F5487,"")</x:f>
        <x:v>-1.9000000000000057</x:v>
      </x:c>
      <x:c r="J5487" s="2" t="str">
        <x:f>IF(H5487="否","不适用",IF(AND(ISNUMBER(E5487),ISNUMBER(F5487)),IF(I5487&gt;'规则与名单'!$B$2,"是","否"),"未判定"))</x:f>
        <x:v>不适用</x:v>
      </x:c>
      <x:c r="K5487" s="2" t="str">
        <x:f>IF(J5487="是",IF(ISNUMBER(F5487),"测试日GPS","缺失"),IF(ISNUMBER(G5487),"非测试日纯氢",IF(AND(H5487="是",J5487="未判定"),IF(ISNUMBER(F5487),"测试名单无纯氢GPS","缺失"),IF(ISNUMBER(E5487),"非测试日仪表","缺失"))))</x:f>
        <x:v>非测试日纯氢</x:v>
      </x:c>
      <x:c r="L5487" s="7" t="n">
        <x:f>IF(K5487="缺失","",IF(K5487="非测试日纯氢",G5487,IF(K5487="非测试日仪表",E5487,F5487)))</x:f>
        <x:v>111.9</x:v>
      </x:c>
      <x:c r="M5487" s="2" t="n">
        <x:f>IF(K5487="缺失",1,0)</x:f>
        <x:v>0</x:v>
      </x:c>
      <x:c r="N5487" s="2" t="str">
        <x:v>车辆里程查询_20260901-20260930_1024辆_仪表里程.xlsx / AF33</x:v>
      </x:c>
      <x:c r="O5487" s="2" t="str">
        <x:v>车辆里程查询_20260901-20260930_1024辆_GPS里程.xlsx / AF105</x:v>
      </x:c>
      <x:c r="P5487" s="2" t="str">
        <x:v>车辆纯氢气里程查询_20260901-20260930_1024辆.xlsx / AF279</x:v>
      </x:c>
    </x:row>
    <x:row r="5488" ht="22" customHeight="1">
      <x:c r="A5488" s="2" t="n">
        <x:v>218</x:v>
      </x:c>
      <x:c r="B5488" s="2" t="str">
        <x:v>粤AGP5379</x:v>
      </x:c>
      <x:c r="C5488" s="2" t="str">
        <x:v>尚建华</x:v>
      </x:c>
      <x:c r="D5488" s="8" t="d">
        <x:v>2026-09-29T00:00:00.000Z</x:v>
      </x:c>
      <x:c r="E5488" s="7" t="n">
        <x:v>141.6</x:v>
      </x:c>
      <x:c r="F5488" s="7" t="n">
        <x:v>143.6</x:v>
      </x:c>
      <x:c r="G5488" s="7" t="n">
        <x:v>141.6</x:v>
      </x:c>
      <x:c r="H5488" s="2" t="str">
        <x:v>否</x:v>
      </x:c>
      <x:c r="I5488" s="7" t="n">
        <x:f>IF(AND(ISNUMBER(E5488),ISNUMBER(F5488)),E5488-F5488,"")</x:f>
        <x:v>-2</x:v>
      </x:c>
      <x:c r="J5488" s="2" t="str">
        <x:f>IF(H5488="否","不适用",IF(AND(ISNUMBER(E5488),ISNUMBER(F5488)),IF(I5488&gt;'规则与名单'!$B$2,"是","否"),"未判定"))</x:f>
        <x:v>不适用</x:v>
      </x:c>
      <x:c r="K5488" s="2" t="str">
        <x:f>IF(J5488="是",IF(ISNUMBER(F5488),"测试日GPS","缺失"),IF(ISNUMBER(G5488),"非测试日纯氢",IF(AND(H5488="是",J5488="未判定"),IF(ISNUMBER(F5488),"测试名单无纯氢GPS","缺失"),IF(ISNUMBER(E5488),"非测试日仪表","缺失"))))</x:f>
        <x:v>非测试日纯氢</x:v>
      </x:c>
      <x:c r="L5488" s="7" t="n">
        <x:f>IF(K5488="缺失","",IF(K5488="非测试日纯氢",G5488,IF(K5488="非测试日仪表",E5488,F5488)))</x:f>
        <x:v>141.6</x:v>
      </x:c>
      <x:c r="M5488" s="2" t="n">
        <x:f>IF(K5488="缺失",1,0)</x:f>
        <x:v>0</x:v>
      </x:c>
      <x:c r="N5488" s="2" t="str">
        <x:v>车辆里程查询_20260901-20260930_1024辆_仪表里程.xlsx / AG33</x:v>
      </x:c>
      <x:c r="O5488" s="2" t="str">
        <x:v>车辆里程查询_20260901-20260930_1024辆_GPS里程.xlsx / AG105</x:v>
      </x:c>
      <x:c r="P5488" s="2" t="str">
        <x:v>车辆纯氢气里程查询_20260901-20260930_1024辆.xlsx / AG279</x:v>
      </x:c>
    </x:row>
    <x:row r="5489" ht="22" customHeight="1">
      <x:c r="A5489" s="2" t="n">
        <x:v>218</x:v>
      </x:c>
      <x:c r="B5489" s="2" t="str">
        <x:v>粤AGP5379</x:v>
      </x:c>
      <x:c r="C5489" s="2" t="str">
        <x:v>尚建华</x:v>
      </x:c>
      <x:c r="D5489" s="8" t="d">
        <x:v>2026-09-30T00:00:00.000Z</x:v>
      </x:c>
      <x:c r="E5489" s="7" t="n">
        <x:v>168.7</x:v>
      </x:c>
      <x:c r="F5489" s="7" t="n">
        <x:v>170</x:v>
      </x:c>
      <x:c r="G5489" s="7" t="n">
        <x:v>168.6</x:v>
      </x:c>
      <x:c r="H5489" s="2" t="str">
        <x:v>否</x:v>
      </x:c>
      <x:c r="I5489" s="7" t="n">
        <x:f>IF(AND(ISNUMBER(E5489),ISNUMBER(F5489)),E5489-F5489,"")</x:f>
        <x:v>-1.3000000000000114</x:v>
      </x:c>
      <x:c r="J5489" s="2" t="str">
        <x:f>IF(H5489="否","不适用",IF(AND(ISNUMBER(E5489),ISNUMBER(F5489)),IF(I5489&gt;'规则与名单'!$B$2,"是","否"),"未判定"))</x:f>
        <x:v>不适用</x:v>
      </x:c>
      <x:c r="K5489" s="2" t="str">
        <x:f>IF(J5489="是",IF(ISNUMBER(F5489),"测试日GPS","缺失"),IF(ISNUMBER(G5489),"非测试日纯氢",IF(AND(H5489="是",J5489="未判定"),IF(ISNUMBER(F5489),"测试名单无纯氢GPS","缺失"),IF(ISNUMBER(E5489),"非测试日仪表","缺失"))))</x:f>
        <x:v>非测试日纯氢</x:v>
      </x:c>
      <x:c r="L5489" s="7" t="n">
        <x:f>IF(K5489="缺失","",IF(K5489="非测试日纯氢",G5489,IF(K5489="非测试日仪表",E5489,F5489)))</x:f>
        <x:v>168.6</x:v>
      </x:c>
      <x:c r="M5489" s="2" t="n">
        <x:f>IF(K5489="缺失",1,0)</x:f>
        <x:v>0</x:v>
      </x:c>
      <x:c r="N5489" s="2" t="str">
        <x:v>车辆里程查询_20260901-20260930_1024辆_仪表里程.xlsx / AH33</x:v>
      </x:c>
      <x:c r="O5489" s="2" t="str">
        <x:v>车辆里程查询_20260901-20260930_1024辆_GPS里程.xlsx / AH105</x:v>
      </x:c>
      <x:c r="P5489" s="2" t="str">
        <x:v>车辆纯氢气里程查询_20260901-20260930_1024辆.xlsx / AH279</x:v>
      </x:c>
    </x:row>
    <x:row r="5490" ht="22" customHeight="1">
      <x:c r="A5490" s="2" t="n">
        <x:v>219</x:v>
      </x:c>
      <x:c r="B5490" s="2" t="str">
        <x:v>粤AGP5711</x:v>
      </x:c>
      <x:c r="C5490" s="2" t="str">
        <x:v>尚建华</x:v>
      </x:c>
      <x:c r="D5490" s="8" t="d">
        <x:v>2026-09-01T00:00:00.000Z</x:v>
      </x:c>
      <x:c r="E5490" s="7" t="n">
        <x:v>108.1</x:v>
      </x:c>
      <x:c r="F5490" s="7" t="n">
        <x:v>108.3</x:v>
      </x:c>
      <x:c r="G5490" s="7" t="n">
        <x:v>92.4</x:v>
      </x:c>
      <x:c r="H5490" s="2" t="str">
        <x:v>否</x:v>
      </x:c>
      <x:c r="I5490" s="7" t="n">
        <x:f>IF(AND(ISNUMBER(E5490),ISNUMBER(F5490)),E5490-F5490,"")</x:f>
        <x:v>-0.20000000000000284</x:v>
      </x:c>
      <x:c r="J5490" s="2" t="str">
        <x:f>IF(H5490="否","不适用",IF(AND(ISNUMBER(E5490),ISNUMBER(F5490)),IF(I5490&gt;'规则与名单'!$B$2,"是","否"),"未判定"))</x:f>
        <x:v>不适用</x:v>
      </x:c>
      <x:c r="K5490" s="2" t="str">
        <x:f>IF(J5490="是",IF(ISNUMBER(F5490),"测试日GPS","缺失"),IF(ISNUMBER(G5490),"非测试日纯氢",IF(AND(H5490="是",J5490="未判定"),IF(ISNUMBER(F5490),"测试名单无纯氢GPS","缺失"),IF(ISNUMBER(E5490),"非测试日仪表","缺失"))))</x:f>
        <x:v>非测试日纯氢</x:v>
      </x:c>
      <x:c r="L5490" s="7" t="n">
        <x:f>IF(K5490="缺失","",IF(K5490="非测试日纯氢",G5490,IF(K5490="非测试日仪表",E5490,F5490)))</x:f>
        <x:v>92.4</x:v>
      </x:c>
      <x:c r="M5490" s="2" t="n">
        <x:f>IF(K5490="缺失",1,0)</x:f>
        <x:v>0</x:v>
      </x:c>
      <x:c r="N5490" s="2" t="str">
        <x:v>车辆里程查询_20260901-20260930_1024辆_仪表里程.xlsx / E12</x:v>
      </x:c>
      <x:c r="O5490" s="2" t="str">
        <x:v>车辆里程查询_20260901-20260930_1024辆_GPS里程.xlsx / E223</x:v>
      </x:c>
      <x:c r="P5490" s="2" t="str">
        <x:v>车辆纯氢气里程查询_20260901-20260930_1024辆.xlsx / E460</x:v>
      </x:c>
    </x:row>
    <x:row r="5491" ht="22" customHeight="1">
      <x:c r="A5491" s="2" t="n">
        <x:v>219</x:v>
      </x:c>
      <x:c r="B5491" s="2" t="str">
        <x:v>粤AGP5711</x:v>
      </x:c>
      <x:c r="C5491" s="2" t="str">
        <x:v>尚建华</x:v>
      </x:c>
      <x:c r="D5491" s="8" t="d">
        <x:v>2026-09-02T00:00:00.000Z</x:v>
      </x:c>
      <x:c r="E5491" s="7" t="n">
        <x:v>55.7</x:v>
      </x:c>
      <x:c r="F5491" s="7" t="n">
        <x:v>107.7</x:v>
      </x:c>
      <x:c r="G5491" s="7" t="n">
        <x:v>105</x:v>
      </x:c>
      <x:c r="H5491" s="2" t="str">
        <x:v>否</x:v>
      </x:c>
      <x:c r="I5491" s="7" t="n">
        <x:f>IF(AND(ISNUMBER(E5491),ISNUMBER(F5491)),E5491-F5491,"")</x:f>
        <x:v>-52</x:v>
      </x:c>
      <x:c r="J5491" s="2" t="str">
        <x:f>IF(H5491="否","不适用",IF(AND(ISNUMBER(E5491),ISNUMBER(F5491)),IF(I5491&gt;'规则与名单'!$B$2,"是","否"),"未判定"))</x:f>
        <x:v>不适用</x:v>
      </x:c>
      <x:c r="K5491" s="2" t="str">
        <x:f>IF(J5491="是",IF(ISNUMBER(F5491),"测试日GPS","缺失"),IF(ISNUMBER(G5491),"非测试日纯氢",IF(AND(H5491="是",J5491="未判定"),IF(ISNUMBER(F5491),"测试名单无纯氢GPS","缺失"),IF(ISNUMBER(E5491),"非测试日仪表","缺失"))))</x:f>
        <x:v>非测试日纯氢</x:v>
      </x:c>
      <x:c r="L5491" s="7" t="n">
        <x:f>IF(K5491="缺失","",IF(K5491="非测试日纯氢",G5491,IF(K5491="非测试日仪表",E5491,F5491)))</x:f>
        <x:v>105</x:v>
      </x:c>
      <x:c r="M5491" s="2" t="n">
        <x:f>IF(K5491="缺失",1,0)</x:f>
        <x:v>0</x:v>
      </x:c>
      <x:c r="N5491" s="2" t="str">
        <x:v>车辆里程查询_20260901-20260930_1024辆_仪表里程.xlsx / F12</x:v>
      </x:c>
      <x:c r="O5491" s="2" t="str">
        <x:v>车辆里程查询_20260901-20260930_1024辆_GPS里程.xlsx / F223</x:v>
      </x:c>
      <x:c r="P5491" s="2" t="str">
        <x:v>车辆纯氢气里程查询_20260901-20260930_1024辆.xlsx / F460</x:v>
      </x:c>
    </x:row>
    <x:row r="5492" ht="22" customHeight="1">
      <x:c r="A5492" s="2" t="n">
        <x:v>219</x:v>
      </x:c>
      <x:c r="B5492" s="2" t="str">
        <x:v>粤AGP5711</x:v>
      </x:c>
      <x:c r="C5492" s="2" t="str">
        <x:v>尚建华</x:v>
      </x:c>
      <x:c r="D5492" s="8" t="d">
        <x:v>2026-09-03T00:00:00.000Z</x:v>
      </x:c>
      <x:c r="E5492" s="7" t="n">
        <x:v>301.8</x:v>
      </x:c>
      <x:c r="F5492" s="7" t="n">
        <x:v>206.4</x:v>
      </x:c>
      <x:c r="G5492" s="7" t="n">
        <x:v>187</x:v>
      </x:c>
      <x:c r="H5492" s="2" t="str">
        <x:v>否</x:v>
      </x:c>
      <x:c r="I5492" s="7" t="n">
        <x:f>IF(AND(ISNUMBER(E5492),ISNUMBER(F5492)),E5492-F5492,"")</x:f>
        <x:v>95.4</x:v>
      </x:c>
      <x:c r="J5492" s="2" t="str">
        <x:f>IF(H5492="否","不适用",IF(AND(ISNUMBER(E5492),ISNUMBER(F5492)),IF(I5492&gt;'规则与名单'!$B$2,"是","否"),"未判定"))</x:f>
        <x:v>不适用</x:v>
      </x:c>
      <x:c r="K5492" s="2" t="str">
        <x:f>IF(J5492="是",IF(ISNUMBER(F5492),"测试日GPS","缺失"),IF(ISNUMBER(G5492),"非测试日纯氢",IF(AND(H5492="是",J5492="未判定"),IF(ISNUMBER(F5492),"测试名单无纯氢GPS","缺失"),IF(ISNUMBER(E5492),"非测试日仪表","缺失"))))</x:f>
        <x:v>非测试日纯氢</x:v>
      </x:c>
      <x:c r="L5492" s="7" t="n">
        <x:f>IF(K5492="缺失","",IF(K5492="非测试日纯氢",G5492,IF(K5492="非测试日仪表",E5492,F5492)))</x:f>
        <x:v>187</x:v>
      </x:c>
      <x:c r="M5492" s="2" t="n">
        <x:f>IF(K5492="缺失",1,0)</x:f>
        <x:v>0</x:v>
      </x:c>
      <x:c r="N5492" s="2" t="str">
        <x:v>车辆里程查询_20260901-20260930_1024辆_仪表里程.xlsx / G12</x:v>
      </x:c>
      <x:c r="O5492" s="2" t="str">
        <x:v>车辆里程查询_20260901-20260930_1024辆_GPS里程.xlsx / G223</x:v>
      </x:c>
      <x:c r="P5492" s="2" t="str">
        <x:v>车辆纯氢气里程查询_20260901-20260930_1024辆.xlsx / G460</x:v>
      </x:c>
    </x:row>
    <x:row r="5493" ht="22" customHeight="1">
      <x:c r="A5493" s="2" t="n">
        <x:v>219</x:v>
      </x:c>
      <x:c r="B5493" s="2" t="str">
        <x:v>粤AGP5711</x:v>
      </x:c>
      <x:c r="C5493" s="2" t="str">
        <x:v>尚建华</x:v>
      </x:c>
      <x:c r="D5493" s="8" t="d">
        <x:v>2026-09-04T00:00:00.000Z</x:v>
      </x:c>
      <x:c r="E5493" s="7" t="n">
        <x:v>205.2</x:v>
      </x:c>
      <x:c r="F5493" s="7" t="n">
        <x:v>206.4</x:v>
      </x:c>
      <x:c r="G5493" s="7" t="n">
        <x:v>201</x:v>
      </x:c>
      <x:c r="H5493" s="2" t="str">
        <x:v>否</x:v>
      </x:c>
      <x:c r="I5493" s="7" t="n">
        <x:f>IF(AND(ISNUMBER(E5493),ISNUMBER(F5493)),E5493-F5493,"")</x:f>
        <x:v>-1.200000000000017</x:v>
      </x:c>
      <x:c r="J5493" s="2" t="str">
        <x:f>IF(H5493="否","不适用",IF(AND(ISNUMBER(E5493),ISNUMBER(F5493)),IF(I5493&gt;'规则与名单'!$B$2,"是","否"),"未判定"))</x:f>
        <x:v>不适用</x:v>
      </x:c>
      <x:c r="K5493" s="2" t="str">
        <x:f>IF(J5493="是",IF(ISNUMBER(F5493),"测试日GPS","缺失"),IF(ISNUMBER(G5493),"非测试日纯氢",IF(AND(H5493="是",J5493="未判定"),IF(ISNUMBER(F5493),"测试名单无纯氢GPS","缺失"),IF(ISNUMBER(E5493),"非测试日仪表","缺失"))))</x:f>
        <x:v>非测试日纯氢</x:v>
      </x:c>
      <x:c r="L5493" s="7" t="n">
        <x:f>IF(K5493="缺失","",IF(K5493="非测试日纯氢",G5493,IF(K5493="非测试日仪表",E5493,F5493)))</x:f>
        <x:v>201</x:v>
      </x:c>
      <x:c r="M5493" s="2" t="n">
        <x:f>IF(K5493="缺失",1,0)</x:f>
        <x:v>0</x:v>
      </x:c>
      <x:c r="N5493" s="2" t="str">
        <x:v>车辆里程查询_20260901-20260930_1024辆_仪表里程.xlsx / H12</x:v>
      </x:c>
      <x:c r="O5493" s="2" t="str">
        <x:v>车辆里程查询_20260901-20260930_1024辆_GPS里程.xlsx / H223</x:v>
      </x:c>
      <x:c r="P5493" s="2" t="str">
        <x:v>车辆纯氢气里程查询_20260901-20260930_1024辆.xlsx / H460</x:v>
      </x:c>
    </x:row>
    <x:row r="5494" ht="22" customHeight="1">
      <x:c r="A5494" s="2" t="n">
        <x:v>219</x:v>
      </x:c>
      <x:c r="B5494" s="2" t="str">
        <x:v>粤AGP5711</x:v>
      </x:c>
      <x:c r="C5494" s="2" t="str">
        <x:v>尚建华</x:v>
      </x:c>
      <x:c r="D5494" s="8" t="d">
        <x:v>2026-09-05T00:00:00.000Z</x:v>
      </x:c>
      <x:c r="E5494" s="7" t="n">
        <x:v>10</x:v>
      </x:c>
      <x:c r="F5494" s="7" t="n">
        <x:v>20.4</x:v>
      </x:c>
      <x:c r="G5494" s="7" t="n">
        <x:v>19.9</x:v>
      </x:c>
      <x:c r="H5494" s="2" t="str">
        <x:v>否</x:v>
      </x:c>
      <x:c r="I5494" s="7" t="n">
        <x:f>IF(AND(ISNUMBER(E5494),ISNUMBER(F5494)),E5494-F5494,"")</x:f>
        <x:v>-10.399999999999999</x:v>
      </x:c>
      <x:c r="J5494" s="2" t="str">
        <x:f>IF(H5494="否","不适用",IF(AND(ISNUMBER(E5494),ISNUMBER(F5494)),IF(I5494&gt;'规则与名单'!$B$2,"是","否"),"未判定"))</x:f>
        <x:v>不适用</x:v>
      </x:c>
      <x:c r="K5494" s="2" t="str">
        <x:f>IF(J5494="是",IF(ISNUMBER(F5494),"测试日GPS","缺失"),IF(ISNUMBER(G5494),"非测试日纯氢",IF(AND(H5494="是",J5494="未判定"),IF(ISNUMBER(F5494),"测试名单无纯氢GPS","缺失"),IF(ISNUMBER(E5494),"非测试日仪表","缺失"))))</x:f>
        <x:v>非测试日纯氢</x:v>
      </x:c>
      <x:c r="L5494" s="7" t="n">
        <x:f>IF(K5494="缺失","",IF(K5494="非测试日纯氢",G5494,IF(K5494="非测试日仪表",E5494,F5494)))</x:f>
        <x:v>19.9</x:v>
      </x:c>
      <x:c r="M5494" s="2" t="n">
        <x:f>IF(K5494="缺失",1,0)</x:f>
        <x:v>0</x:v>
      </x:c>
      <x:c r="N5494" s="2" t="str">
        <x:v>车辆里程查询_20260901-20260930_1024辆_仪表里程.xlsx / I12</x:v>
      </x:c>
      <x:c r="O5494" s="2" t="str">
        <x:v>车辆里程查询_20260901-20260930_1024辆_GPS里程.xlsx / I223</x:v>
      </x:c>
      <x:c r="P5494" s="2" t="str">
        <x:v>车辆纯氢气里程查询_20260901-20260930_1024辆.xlsx / I460</x:v>
      </x:c>
    </x:row>
    <x:row r="5495" ht="22" customHeight="1">
      <x:c r="A5495" s="2" t="n">
        <x:v>219</x:v>
      </x:c>
      <x:c r="B5495" s="2" t="str">
        <x:v>粤AGP5711</x:v>
      </x:c>
      <x:c r="C5495" s="2" t="str">
        <x:v>尚建华</x:v>
      </x:c>
      <x:c r="D5495" s="8" t="d">
        <x:v>2026-09-06T00:00:00.000Z</x:v>
      </x:c>
      <x:c r="E5495" s="7" t="n">
        <x:v>288.3</x:v>
      </x:c>
      <x:c r="F5495" s="7" t="n">
        <x:v>280.3</x:v>
      </x:c>
      <x:c r="G5495" s="7" t="n">
        <x:v>277.9</x:v>
      </x:c>
      <x:c r="H5495" s="2" t="str">
        <x:v>否</x:v>
      </x:c>
      <x:c r="I5495" s="7" t="n">
        <x:f>IF(AND(ISNUMBER(E5495),ISNUMBER(F5495)),E5495-F5495,"")</x:f>
        <x:v>8</x:v>
      </x:c>
      <x:c r="J5495" s="2" t="str">
        <x:f>IF(H5495="否","不适用",IF(AND(ISNUMBER(E5495),ISNUMBER(F5495)),IF(I5495&gt;'规则与名单'!$B$2,"是","否"),"未判定"))</x:f>
        <x:v>不适用</x:v>
      </x:c>
      <x:c r="K5495" s="2" t="str">
        <x:f>IF(J5495="是",IF(ISNUMBER(F5495),"测试日GPS","缺失"),IF(ISNUMBER(G5495),"非测试日纯氢",IF(AND(H5495="是",J5495="未判定"),IF(ISNUMBER(F5495),"测试名单无纯氢GPS","缺失"),IF(ISNUMBER(E5495),"非测试日仪表","缺失"))))</x:f>
        <x:v>非测试日纯氢</x:v>
      </x:c>
      <x:c r="L5495" s="7" t="n">
        <x:f>IF(K5495="缺失","",IF(K5495="非测试日纯氢",G5495,IF(K5495="非测试日仪表",E5495,F5495)))</x:f>
        <x:v>277.9</x:v>
      </x:c>
      <x:c r="M5495" s="2" t="n">
        <x:f>IF(K5495="缺失",1,0)</x:f>
        <x:v>0</x:v>
      </x:c>
      <x:c r="N5495" s="2" t="str">
        <x:v>车辆里程查询_20260901-20260930_1024辆_仪表里程.xlsx / J12</x:v>
      </x:c>
      <x:c r="O5495" s="2" t="str">
        <x:v>车辆里程查询_20260901-20260930_1024辆_GPS里程.xlsx / J223</x:v>
      </x:c>
      <x:c r="P5495" s="2" t="str">
        <x:v>车辆纯氢气里程查询_20260901-20260930_1024辆.xlsx / J460</x:v>
      </x:c>
    </x:row>
    <x:row r="5496" ht="22" customHeight="1">
      <x:c r="A5496" s="2" t="n">
        <x:v>219</x:v>
      </x:c>
      <x:c r="B5496" s="2" t="str">
        <x:v>粤AGP5711</x:v>
      </x:c>
      <x:c r="C5496" s="2" t="str">
        <x:v>尚建华</x:v>
      </x:c>
      <x:c r="D5496" s="8" t="d">
        <x:v>2026-09-07T00:00:00.000Z</x:v>
      </x:c>
      <x:c r="E5496" s="7" t="n">
        <x:v>107.8</x:v>
      </x:c>
      <x:c r="F5496" s="7" t="n">
        <x:v>108.8</x:v>
      </x:c>
      <x:c r="G5496" s="7" t="n">
        <x:v>91</x:v>
      </x:c>
      <x:c r="H5496" s="2" t="str">
        <x:v>否</x:v>
      </x:c>
      <x:c r="I5496" s="7" t="n">
        <x:f>IF(AND(ISNUMBER(E5496),ISNUMBER(F5496)),E5496-F5496,"")</x:f>
        <x:v>-1</x:v>
      </x:c>
      <x:c r="J5496" s="2" t="str">
        <x:f>IF(H5496="否","不适用",IF(AND(ISNUMBER(E5496),ISNUMBER(F5496)),IF(I5496&gt;'规则与名单'!$B$2,"是","否"),"未判定"))</x:f>
        <x:v>不适用</x:v>
      </x:c>
      <x:c r="K5496" s="2" t="str">
        <x:f>IF(J5496="是",IF(ISNUMBER(F5496),"测试日GPS","缺失"),IF(ISNUMBER(G5496),"非测试日纯氢",IF(AND(H5496="是",J5496="未判定"),IF(ISNUMBER(F5496),"测试名单无纯氢GPS","缺失"),IF(ISNUMBER(E5496),"非测试日仪表","缺失"))))</x:f>
        <x:v>非测试日纯氢</x:v>
      </x:c>
      <x:c r="L5496" s="7" t="n">
        <x:f>IF(K5496="缺失","",IF(K5496="非测试日纯氢",G5496,IF(K5496="非测试日仪表",E5496,F5496)))</x:f>
        <x:v>91</x:v>
      </x:c>
      <x:c r="M5496" s="2" t="n">
        <x:f>IF(K5496="缺失",1,0)</x:f>
        <x:v>0</x:v>
      </x:c>
      <x:c r="N5496" s="2" t="str">
        <x:v>车辆里程查询_20260901-20260930_1024辆_仪表里程.xlsx / K12</x:v>
      </x:c>
      <x:c r="O5496" s="2" t="str">
        <x:v>车辆里程查询_20260901-20260930_1024辆_GPS里程.xlsx / K223</x:v>
      </x:c>
      <x:c r="P5496" s="2" t="str">
        <x:v>车辆纯氢气里程查询_20260901-20260930_1024辆.xlsx / K460</x:v>
      </x:c>
    </x:row>
    <x:row r="5497" ht="22" customHeight="1">
      <x:c r="A5497" s="2" t="n">
        <x:v>219</x:v>
      </x:c>
      <x:c r="B5497" s="2" t="str">
        <x:v>粤AGP5711</x:v>
      </x:c>
      <x:c r="C5497" s="2" t="str">
        <x:v>尚建华</x:v>
      </x:c>
      <x:c r="D5497" s="8" t="d">
        <x:v>2026-09-08T00:00:00.000Z</x:v>
      </x:c>
      <x:c r="E5497" s="7" t="n">
        <x:v>0.1</x:v>
      </x:c>
      <x:c r="F5497" s="7" t="n">
        <x:v>204.2</x:v>
      </x:c>
      <x:c r="G5497" s="7" t="n">
        <x:v>184.2</x:v>
      </x:c>
      <x:c r="H5497" s="2" t="str">
        <x:v>否</x:v>
      </x:c>
      <x:c r="I5497" s="7" t="n">
        <x:f>IF(AND(ISNUMBER(E5497),ISNUMBER(F5497)),E5497-F5497,"")</x:f>
        <x:v>-204.1</x:v>
      </x:c>
      <x:c r="J5497" s="2" t="str">
        <x:f>IF(H5497="否","不适用",IF(AND(ISNUMBER(E5497),ISNUMBER(F5497)),IF(I5497&gt;'规则与名单'!$B$2,"是","否"),"未判定"))</x:f>
        <x:v>不适用</x:v>
      </x:c>
      <x:c r="K5497" s="2" t="str">
        <x:f>IF(J5497="是",IF(ISNUMBER(F5497),"测试日GPS","缺失"),IF(ISNUMBER(G5497),"非测试日纯氢",IF(AND(H5497="是",J5497="未判定"),IF(ISNUMBER(F5497),"测试名单无纯氢GPS","缺失"),IF(ISNUMBER(E5497),"非测试日仪表","缺失"))))</x:f>
        <x:v>非测试日纯氢</x:v>
      </x:c>
      <x:c r="L5497" s="7" t="n">
        <x:f>IF(K5497="缺失","",IF(K5497="非测试日纯氢",G5497,IF(K5497="非测试日仪表",E5497,F5497)))</x:f>
        <x:v>184.2</x:v>
      </x:c>
      <x:c r="M5497" s="2" t="n">
        <x:f>IF(K5497="缺失",1,0)</x:f>
        <x:v>0</x:v>
      </x:c>
      <x:c r="N5497" s="2" t="str">
        <x:v>车辆里程查询_20260901-20260930_1024辆_仪表里程.xlsx / L12</x:v>
      </x:c>
      <x:c r="O5497" s="2" t="str">
        <x:v>车辆里程查询_20260901-20260930_1024辆_GPS里程.xlsx / L223</x:v>
      </x:c>
      <x:c r="P5497" s="2" t="str">
        <x:v>车辆纯氢气里程查询_20260901-20260930_1024辆.xlsx / L460</x:v>
      </x:c>
    </x:row>
    <x:row r="5498" ht="22" customHeight="1">
      <x:c r="A5498" s="2" t="n">
        <x:v>219</x:v>
      </x:c>
      <x:c r="B5498" s="2" t="str">
        <x:v>粤AGP5711</x:v>
      </x:c>
      <x:c r="C5498" s="2" t="str">
        <x:v>尚建华</x:v>
      </x:c>
      <x:c r="D5498" s="8" t="d">
        <x:v>2026-09-09T00:00:00.000Z</x:v>
      </x:c>
      <x:c r="E5498" s="7" t="n">
        <x:v>311.3</x:v>
      </x:c>
      <x:c r="F5498" s="7" t="n">
        <x:v>108.2</x:v>
      </x:c>
      <x:c r="G5498" s="7" t="n">
        <x:v>107.4</x:v>
      </x:c>
      <x:c r="H5498" s="2" t="str">
        <x:v>否</x:v>
      </x:c>
      <x:c r="I5498" s="7" t="n">
        <x:f>IF(AND(ISNUMBER(E5498),ISNUMBER(F5498)),E5498-F5498,"")</x:f>
        <x:v>203.10000000000002</x:v>
      </x:c>
      <x:c r="J5498" s="2" t="str">
        <x:f>IF(H5498="否","不适用",IF(AND(ISNUMBER(E5498),ISNUMBER(F5498)),IF(I5498&gt;'规则与名单'!$B$2,"是","否"),"未判定"))</x:f>
        <x:v>不适用</x:v>
      </x:c>
      <x:c r="K5498" s="2" t="str">
        <x:f>IF(J5498="是",IF(ISNUMBER(F5498),"测试日GPS","缺失"),IF(ISNUMBER(G5498),"非测试日纯氢",IF(AND(H5498="是",J5498="未判定"),IF(ISNUMBER(F5498),"测试名单无纯氢GPS","缺失"),IF(ISNUMBER(E5498),"非测试日仪表","缺失"))))</x:f>
        <x:v>非测试日纯氢</x:v>
      </x:c>
      <x:c r="L5498" s="7" t="n">
        <x:f>IF(K5498="缺失","",IF(K5498="非测试日纯氢",G5498,IF(K5498="非测试日仪表",E5498,F5498)))</x:f>
        <x:v>107.4</x:v>
      </x:c>
      <x:c r="M5498" s="2" t="n">
        <x:f>IF(K5498="缺失",1,0)</x:f>
        <x:v>0</x:v>
      </x:c>
      <x:c r="N5498" s="2" t="str">
        <x:v>车辆里程查询_20260901-20260930_1024辆_仪表里程.xlsx / M12</x:v>
      </x:c>
      <x:c r="O5498" s="2" t="str">
        <x:v>车辆里程查询_20260901-20260930_1024辆_GPS里程.xlsx / M223</x:v>
      </x:c>
      <x:c r="P5498" s="2" t="str">
        <x:v>车辆纯氢气里程查询_20260901-20260930_1024辆.xlsx / M460</x:v>
      </x:c>
    </x:row>
    <x:row r="5499" ht="22" customHeight="1">
      <x:c r="A5499" s="2" t="n">
        <x:v>219</x:v>
      </x:c>
      <x:c r="B5499" s="2" t="str">
        <x:v>粤AGP5711</x:v>
      </x:c>
      <x:c r="C5499" s="2" t="str">
        <x:v>尚建华</x:v>
      </x:c>
      <x:c r="D5499" s="8" t="d">
        <x:v>2026-09-10T00:00:00.000Z</x:v>
      </x:c>
      <x:c r="E5499" s="7" t="n">
        <x:v>203.9</x:v>
      </x:c>
      <x:c r="F5499" s="7" t="n">
        <x:v>204.7</x:v>
      </x:c>
      <x:c r="G5499" s="7" t="n">
        <x:v>195.4</x:v>
      </x:c>
      <x:c r="H5499" s="2" t="str">
        <x:v>否</x:v>
      </x:c>
      <x:c r="I5499" s="7" t="n">
        <x:f>IF(AND(ISNUMBER(E5499),ISNUMBER(F5499)),E5499-F5499,"")</x:f>
        <x:v>-0.799999999999983</x:v>
      </x:c>
      <x:c r="J5499" s="2" t="str">
        <x:f>IF(H5499="否","不适用",IF(AND(ISNUMBER(E5499),ISNUMBER(F5499)),IF(I5499&gt;'规则与名单'!$B$2,"是","否"),"未判定"))</x:f>
        <x:v>不适用</x:v>
      </x:c>
      <x:c r="K5499" s="2" t="str">
        <x:f>IF(J5499="是",IF(ISNUMBER(F5499),"测试日GPS","缺失"),IF(ISNUMBER(G5499),"非测试日纯氢",IF(AND(H5499="是",J5499="未判定"),IF(ISNUMBER(F5499),"测试名单无纯氢GPS","缺失"),IF(ISNUMBER(E5499),"非测试日仪表","缺失"))))</x:f>
        <x:v>非测试日纯氢</x:v>
      </x:c>
      <x:c r="L5499" s="7" t="n">
        <x:f>IF(K5499="缺失","",IF(K5499="非测试日纯氢",G5499,IF(K5499="非测试日仪表",E5499,F5499)))</x:f>
        <x:v>195.4</x:v>
      </x:c>
      <x:c r="M5499" s="2" t="n">
        <x:f>IF(K5499="缺失",1,0)</x:f>
        <x:v>0</x:v>
      </x:c>
      <x:c r="N5499" s="2" t="str">
        <x:v>车辆里程查询_20260901-20260930_1024辆_仪表里程.xlsx / N12</x:v>
      </x:c>
      <x:c r="O5499" s="2" t="str">
        <x:v>车辆里程查询_20260901-20260930_1024辆_GPS里程.xlsx / N223</x:v>
      </x:c>
      <x:c r="P5499" s="2" t="str">
        <x:v>车辆纯氢气里程查询_20260901-20260930_1024辆.xlsx / N460</x:v>
      </x:c>
    </x:row>
    <x:row r="5500" ht="22" customHeight="1">
      <x:c r="A5500" s="2" t="n">
        <x:v>219</x:v>
      </x:c>
      <x:c r="B5500" s="2" t="str">
        <x:v>粤AGP5711</x:v>
      </x:c>
      <x:c r="C5500" s="2" t="str">
        <x:v>尚建华</x:v>
      </x:c>
      <x:c r="D5500" s="8" t="d">
        <x:v>2026-09-11T00:00:00.000Z</x:v>
      </x:c>
      <x:c r="E5500" s="7" t="n">
        <x:v>76</x:v>
      </x:c>
      <x:c r="F5500" s="7" t="n">
        <x:v>111.4</x:v>
      </x:c>
      <x:c r="G5500" s="7" t="n">
        <x:v>67.4</x:v>
      </x:c>
      <x:c r="H5500" s="2" t="str">
        <x:v>否</x:v>
      </x:c>
      <x:c r="I5500" s="7" t="n">
        <x:f>IF(AND(ISNUMBER(E5500),ISNUMBER(F5500)),E5500-F5500,"")</x:f>
        <x:v>-35.400000000000006</x:v>
      </x:c>
      <x:c r="J5500" s="2" t="str">
        <x:f>IF(H5500="否","不适用",IF(AND(ISNUMBER(E5500),ISNUMBER(F5500)),IF(I5500&gt;'规则与名单'!$B$2,"是","否"),"未判定"))</x:f>
        <x:v>不适用</x:v>
      </x:c>
      <x:c r="K5500" s="2" t="str">
        <x:f>IF(J5500="是",IF(ISNUMBER(F5500),"测试日GPS","缺失"),IF(ISNUMBER(G5500),"非测试日纯氢",IF(AND(H5500="是",J5500="未判定"),IF(ISNUMBER(F5500),"测试名单无纯氢GPS","缺失"),IF(ISNUMBER(E5500),"非测试日仪表","缺失"))))</x:f>
        <x:v>非测试日纯氢</x:v>
      </x:c>
      <x:c r="L5500" s="7" t="n">
        <x:f>IF(K5500="缺失","",IF(K5500="非测试日纯氢",G5500,IF(K5500="非测试日仪表",E5500,F5500)))</x:f>
        <x:v>67.4</x:v>
      </x:c>
      <x:c r="M5500" s="2" t="n">
        <x:f>IF(K5500="缺失",1,0)</x:f>
        <x:v>0</x:v>
      </x:c>
      <x:c r="N5500" s="2" t="str">
        <x:v>车辆里程查询_20260901-20260930_1024辆_仪表里程.xlsx / O12</x:v>
      </x:c>
      <x:c r="O5500" s="2" t="str">
        <x:v>车辆里程查询_20260901-20260930_1024辆_GPS里程.xlsx / O223</x:v>
      </x:c>
      <x:c r="P5500" s="2" t="str">
        <x:v>车辆纯氢气里程查询_20260901-20260930_1024辆.xlsx / O460</x:v>
      </x:c>
    </x:row>
    <x:row r="5501" ht="22" customHeight="1">
      <x:c r="A5501" s="2" t="n">
        <x:v>219</x:v>
      </x:c>
      <x:c r="B5501" s="2" t="str">
        <x:v>粤AGP5711</x:v>
      </x:c>
      <x:c r="C5501" s="2" t="str">
        <x:v>尚建华</x:v>
      </x:c>
      <x:c r="D5501" s="8" t="d">
        <x:v>2026-09-12T00:00:00.000Z</x:v>
      </x:c>
      <x:c r="E5501" s="7" t="n">
        <x:v>304.3</x:v>
      </x:c>
      <x:c r="F5501" s="7" t="n">
        <x:v>273.9</x:v>
      </x:c>
      <x:c r="G5501" s="7" t="n">
        <x:v>197.8</x:v>
      </x:c>
      <x:c r="H5501" s="2" t="str">
        <x:v>否</x:v>
      </x:c>
      <x:c r="I5501" s="7" t="n">
        <x:f>IF(AND(ISNUMBER(E5501),ISNUMBER(F5501)),E5501-F5501,"")</x:f>
        <x:v>30.400000000000034</x:v>
      </x:c>
      <x:c r="J5501" s="2" t="str">
        <x:f>IF(H5501="否","不适用",IF(AND(ISNUMBER(E5501),ISNUMBER(F5501)),IF(I5501&gt;'规则与名单'!$B$2,"是","否"),"未判定"))</x:f>
        <x:v>不适用</x:v>
      </x:c>
      <x:c r="K5501" s="2" t="str">
        <x:f>IF(J5501="是",IF(ISNUMBER(F5501),"测试日GPS","缺失"),IF(ISNUMBER(G5501),"非测试日纯氢",IF(AND(H5501="是",J5501="未判定"),IF(ISNUMBER(F5501),"测试名单无纯氢GPS","缺失"),IF(ISNUMBER(E5501),"非测试日仪表","缺失"))))</x:f>
        <x:v>非测试日纯氢</x:v>
      </x:c>
      <x:c r="L5501" s="7" t="n">
        <x:f>IF(K5501="缺失","",IF(K5501="非测试日纯氢",G5501,IF(K5501="非测试日仪表",E5501,F5501)))</x:f>
        <x:v>197.8</x:v>
      </x:c>
      <x:c r="M5501" s="2" t="n">
        <x:f>IF(K5501="缺失",1,0)</x:f>
        <x:v>0</x:v>
      </x:c>
      <x:c r="N5501" s="2" t="str">
        <x:v>车辆里程查询_20260901-20260930_1024辆_仪表里程.xlsx / P12</x:v>
      </x:c>
      <x:c r="O5501" s="2" t="str">
        <x:v>车辆里程查询_20260901-20260930_1024辆_GPS里程.xlsx / P223</x:v>
      </x:c>
      <x:c r="P5501" s="2" t="str">
        <x:v>车辆纯氢气里程查询_20260901-20260930_1024辆.xlsx / P460</x:v>
      </x:c>
    </x:row>
    <x:row r="5502" ht="22" customHeight="1">
      <x:c r="A5502" s="2" t="n">
        <x:v>219</x:v>
      </x:c>
      <x:c r="B5502" s="2" t="str">
        <x:v>粤AGP5711</x:v>
      </x:c>
      <x:c r="C5502" s="2" t="str">
        <x:v>尚建华</x:v>
      </x:c>
      <x:c r="D5502" s="8" t="d">
        <x:v>2026-09-13T00:00:00.000Z</x:v>
      </x:c>
      <x:c r="E5502" s="7"/>
      <x:c r="F5502" s="7" t="n">
        <x:v>107.9</x:v>
      </x:c>
      <x:c r="G5502" s="7"/>
      <x:c r="H5502" s="2" t="str">
        <x:v>否</x:v>
      </x:c>
      <x:c r="I5502" s="7" t="str">
        <x:f>IF(AND(ISNUMBER(E5502),ISNUMBER(F5502)),E5502-F5502,"")</x:f>
      </x:c>
      <x:c r="J5502" s="2" t="str">
        <x:f>IF(H5502="否","不适用",IF(AND(ISNUMBER(E5502),ISNUMBER(F5502)),IF(I5502&gt;'规则与名单'!$B$2,"是","否"),"未判定"))</x:f>
        <x:v>不适用</x:v>
      </x:c>
      <x:c r="K5502" s="2" t="str">
        <x:f>IF(J5502="是",IF(ISNUMBER(F5502),"测试日GPS","缺失"),IF(ISNUMBER(G5502),"非测试日纯氢",IF(AND(H5502="是",J5502="未判定"),IF(ISNUMBER(F5502),"测试名单无纯氢GPS","缺失"),IF(ISNUMBER(E5502),"非测试日仪表","缺失"))))</x:f>
        <x:v>缺失</x:v>
      </x:c>
      <x:c r="L5502" s="7" t="str">
        <x:f>IF(K5502="缺失","",IF(K5502="非测试日纯氢",G5502,IF(K5502="非测试日仪表",E5502,F5502)))</x:f>
      </x:c>
      <x:c r="M5502" s="2" t="n">
        <x:f>IF(K5502="缺失",1,0)</x:f>
        <x:v>1</x:v>
      </x:c>
      <x:c r="N5502" s="2" t="str">
        <x:v>车辆里程查询_20260901-20260930_1024辆_仪表里程.xlsx / Q12</x:v>
      </x:c>
      <x:c r="O5502" s="2" t="str">
        <x:v>车辆里程查询_20260901-20260930_1024辆_GPS里程.xlsx / Q223</x:v>
      </x:c>
      <x:c r="P5502" s="2" t="str">
        <x:v>车辆纯氢气里程查询_20260901-20260930_1024辆.xlsx / Q460</x:v>
      </x:c>
    </x:row>
    <x:row r="5503" ht="22" customHeight="1">
      <x:c r="A5503" s="2" t="n">
        <x:v>219</x:v>
      </x:c>
      <x:c r="B5503" s="2" t="str">
        <x:v>粤AGP5711</x:v>
      </x:c>
      <x:c r="C5503" s="2" t="str">
        <x:v>尚建华</x:v>
      </x:c>
      <x:c r="D5503" s="8" t="d">
        <x:v>2026-09-14T00:00:00.000Z</x:v>
      </x:c>
      <x:c r="E5503" s="7" t="n">
        <x:v>216.9</x:v>
      </x:c>
      <x:c r="F5503" s="7" t="n">
        <x:v>111.5</x:v>
      </x:c>
      <x:c r="G5503" s="7" t="n">
        <x:v>84.5</x:v>
      </x:c>
      <x:c r="H5503" s="2" t="str">
        <x:v>否</x:v>
      </x:c>
      <x:c r="I5503" s="7" t="n">
        <x:f>IF(AND(ISNUMBER(E5503),ISNUMBER(F5503)),E5503-F5503,"")</x:f>
        <x:v>105.4</x:v>
      </x:c>
      <x:c r="J5503" s="2" t="str">
        <x:f>IF(H5503="否","不适用",IF(AND(ISNUMBER(E5503),ISNUMBER(F5503)),IF(I5503&gt;'规则与名单'!$B$2,"是","否"),"未判定"))</x:f>
        <x:v>不适用</x:v>
      </x:c>
      <x:c r="K5503" s="2" t="str">
        <x:f>IF(J5503="是",IF(ISNUMBER(F5503),"测试日GPS","缺失"),IF(ISNUMBER(G5503),"非测试日纯氢",IF(AND(H5503="是",J5503="未判定"),IF(ISNUMBER(F5503),"测试名单无纯氢GPS","缺失"),IF(ISNUMBER(E5503),"非测试日仪表","缺失"))))</x:f>
        <x:v>非测试日纯氢</x:v>
      </x:c>
      <x:c r="L5503" s="7" t="n">
        <x:f>IF(K5503="缺失","",IF(K5503="非测试日纯氢",G5503,IF(K5503="非测试日仪表",E5503,F5503)))</x:f>
        <x:v>84.5</x:v>
      </x:c>
      <x:c r="M5503" s="2" t="n">
        <x:f>IF(K5503="缺失",1,0)</x:f>
        <x:v>0</x:v>
      </x:c>
      <x:c r="N5503" s="2" t="str">
        <x:v>车辆里程查询_20260901-20260930_1024辆_仪表里程.xlsx / R12</x:v>
      </x:c>
      <x:c r="O5503" s="2" t="str">
        <x:v>车辆里程查询_20260901-20260930_1024辆_GPS里程.xlsx / R223</x:v>
      </x:c>
      <x:c r="P5503" s="2" t="str">
        <x:v>车辆纯氢气里程查询_20260901-20260930_1024辆.xlsx / R460</x:v>
      </x:c>
    </x:row>
    <x:row r="5504" ht="22" customHeight="1">
      <x:c r="A5504" s="2" t="n">
        <x:v>219</x:v>
      </x:c>
      <x:c r="B5504" s="2" t="str">
        <x:v>粤AGP5711</x:v>
      </x:c>
      <x:c r="C5504" s="2" t="str">
        <x:v>尚建华</x:v>
      </x:c>
      <x:c r="D5504" s="8" t="d">
        <x:v>2026-09-15T00:00:00.000Z</x:v>
      </x:c>
      <x:c r="E5504" s="7" t="n">
        <x:v>116.7</x:v>
      </x:c>
      <x:c r="F5504" s="7" t="n">
        <x:v>272.5</x:v>
      </x:c>
      <x:c r="G5504" s="7" t="n">
        <x:v>195.2</x:v>
      </x:c>
      <x:c r="H5504" s="2" t="str">
        <x:v>否</x:v>
      </x:c>
      <x:c r="I5504" s="7" t="n">
        <x:f>IF(AND(ISNUMBER(E5504),ISNUMBER(F5504)),E5504-F5504,"")</x:f>
        <x:v>-155.8</x:v>
      </x:c>
      <x:c r="J5504" s="2" t="str">
        <x:f>IF(H5504="否","不适用",IF(AND(ISNUMBER(E5504),ISNUMBER(F5504)),IF(I5504&gt;'规则与名单'!$B$2,"是","否"),"未判定"))</x:f>
        <x:v>不适用</x:v>
      </x:c>
      <x:c r="K5504" s="2" t="str">
        <x:f>IF(J5504="是",IF(ISNUMBER(F5504),"测试日GPS","缺失"),IF(ISNUMBER(G5504),"非测试日纯氢",IF(AND(H5504="是",J5504="未判定"),IF(ISNUMBER(F5504),"测试名单无纯氢GPS","缺失"),IF(ISNUMBER(E5504),"非测试日仪表","缺失"))))</x:f>
        <x:v>非测试日纯氢</x:v>
      </x:c>
      <x:c r="L5504" s="7" t="n">
        <x:f>IF(K5504="缺失","",IF(K5504="非测试日纯氢",G5504,IF(K5504="非测试日仪表",E5504,F5504)))</x:f>
        <x:v>195.2</x:v>
      </x:c>
      <x:c r="M5504" s="2" t="n">
        <x:f>IF(K5504="缺失",1,0)</x:f>
        <x:v>0</x:v>
      </x:c>
      <x:c r="N5504" s="2" t="str">
        <x:v>车辆里程查询_20260901-20260930_1024辆_仪表里程.xlsx / S12</x:v>
      </x:c>
      <x:c r="O5504" s="2" t="str">
        <x:v>车辆里程查询_20260901-20260930_1024辆_GPS里程.xlsx / S223</x:v>
      </x:c>
      <x:c r="P5504" s="2" t="str">
        <x:v>车辆纯氢气里程查询_20260901-20260930_1024辆.xlsx / S460</x:v>
      </x:c>
    </x:row>
    <x:row r="5505" ht="22" customHeight="1">
      <x:c r="A5505" s="2" t="n">
        <x:v>219</x:v>
      </x:c>
      <x:c r="B5505" s="2" t="str">
        <x:v>粤AGP5711</x:v>
      </x:c>
      <x:c r="C5505" s="2" t="str">
        <x:v>尚建华</x:v>
      </x:c>
      <x:c r="D5505" s="8" t="d">
        <x:v>2026-09-16T00:00:00.000Z</x:v>
      </x:c>
      <x:c r="E5505" s="7" t="n">
        <x:v>260</x:v>
      </x:c>
      <x:c r="F5505" s="7" t="n">
        <x:v>108.8</x:v>
      </x:c>
      <x:c r="G5505" s="7" t="n">
        <x:v>98.2</x:v>
      </x:c>
      <x:c r="H5505" s="2" t="str">
        <x:v>否</x:v>
      </x:c>
      <x:c r="I5505" s="7" t="n">
        <x:f>IF(AND(ISNUMBER(E5505),ISNUMBER(F5505)),E5505-F5505,"")</x:f>
        <x:v>151.2</x:v>
      </x:c>
      <x:c r="J5505" s="2" t="str">
        <x:f>IF(H5505="否","不适用",IF(AND(ISNUMBER(E5505),ISNUMBER(F5505)),IF(I5505&gt;'规则与名单'!$B$2,"是","否"),"未判定"))</x:f>
        <x:v>不适用</x:v>
      </x:c>
      <x:c r="K5505" s="2" t="str">
        <x:f>IF(J5505="是",IF(ISNUMBER(F5505),"测试日GPS","缺失"),IF(ISNUMBER(G5505),"非测试日纯氢",IF(AND(H5505="是",J5505="未判定"),IF(ISNUMBER(F5505),"测试名单无纯氢GPS","缺失"),IF(ISNUMBER(E5505),"非测试日仪表","缺失"))))</x:f>
        <x:v>非测试日纯氢</x:v>
      </x:c>
      <x:c r="L5505" s="7" t="n">
        <x:f>IF(K5505="缺失","",IF(K5505="非测试日纯氢",G5505,IF(K5505="非测试日仪表",E5505,F5505)))</x:f>
        <x:v>98.2</x:v>
      </x:c>
      <x:c r="M5505" s="2" t="n">
        <x:f>IF(K5505="缺失",1,0)</x:f>
        <x:v>0</x:v>
      </x:c>
      <x:c r="N5505" s="2" t="str">
        <x:v>车辆里程查询_20260901-20260930_1024辆_仪表里程.xlsx / T12</x:v>
      </x:c>
      <x:c r="O5505" s="2" t="str">
        <x:v>车辆里程查询_20260901-20260930_1024辆_GPS里程.xlsx / T223</x:v>
      </x:c>
      <x:c r="P5505" s="2" t="str">
        <x:v>车辆纯氢气里程查询_20260901-20260930_1024辆.xlsx / T460</x:v>
      </x:c>
    </x:row>
    <x:row r="5506" ht="22" customHeight="1">
      <x:c r="A5506" s="2" t="n">
        <x:v>219</x:v>
      </x:c>
      <x:c r="B5506" s="2" t="str">
        <x:v>粤AGP5711</x:v>
      </x:c>
      <x:c r="C5506" s="2" t="str">
        <x:v>尚建华</x:v>
      </x:c>
      <x:c r="D5506" s="8" t="d">
        <x:v>2026-09-17T00:00:00.000Z</x:v>
      </x:c>
      <x:c r="E5506" s="7" t="n">
        <x:v>108.5</x:v>
      </x:c>
      <x:c r="F5506" s="7" t="n">
        <x:v>109.9</x:v>
      </x:c>
      <x:c r="G5506" s="7" t="n">
        <x:v>106.1</x:v>
      </x:c>
      <x:c r="H5506" s="2" t="str">
        <x:v>否</x:v>
      </x:c>
      <x:c r="I5506" s="7" t="n">
        <x:f>IF(AND(ISNUMBER(E5506),ISNUMBER(F5506)),E5506-F5506,"")</x:f>
        <x:v>-1.4000000000000057</x:v>
      </x:c>
      <x:c r="J5506" s="2" t="str">
        <x:f>IF(H5506="否","不适用",IF(AND(ISNUMBER(E5506),ISNUMBER(F5506)),IF(I5506&gt;'规则与名单'!$B$2,"是","否"),"未判定"))</x:f>
        <x:v>不适用</x:v>
      </x:c>
      <x:c r="K5506" s="2" t="str">
        <x:f>IF(J5506="是",IF(ISNUMBER(F5506),"测试日GPS","缺失"),IF(ISNUMBER(G5506),"非测试日纯氢",IF(AND(H5506="是",J5506="未判定"),IF(ISNUMBER(F5506),"测试名单无纯氢GPS","缺失"),IF(ISNUMBER(E5506),"非测试日仪表","缺失"))))</x:f>
        <x:v>非测试日纯氢</x:v>
      </x:c>
      <x:c r="L5506" s="7" t="n">
        <x:f>IF(K5506="缺失","",IF(K5506="非测试日纯氢",G5506,IF(K5506="非测试日仪表",E5506,F5506)))</x:f>
        <x:v>106.1</x:v>
      </x:c>
      <x:c r="M5506" s="2" t="n">
        <x:f>IF(K5506="缺失",1,0)</x:f>
        <x:v>0</x:v>
      </x:c>
      <x:c r="N5506" s="2" t="str">
        <x:v>车辆里程查询_20260901-20260930_1024辆_仪表里程.xlsx / U12</x:v>
      </x:c>
      <x:c r="O5506" s="2" t="str">
        <x:v>车辆里程查询_20260901-20260930_1024辆_GPS里程.xlsx / U223</x:v>
      </x:c>
      <x:c r="P5506" s="2" t="str">
        <x:v>车辆纯氢气里程查询_20260901-20260930_1024辆.xlsx / U460</x:v>
      </x:c>
    </x:row>
    <x:row r="5507" ht="22" customHeight="1">
      <x:c r="A5507" s="2" t="n">
        <x:v>219</x:v>
      </x:c>
      <x:c r="B5507" s="2" t="str">
        <x:v>粤AGP5711</x:v>
      </x:c>
      <x:c r="C5507" s="2" t="str">
        <x:v>尚建华</x:v>
      </x:c>
      <x:c r="D5507" s="8" t="d">
        <x:v>2026-09-18T00:00:00.000Z</x:v>
      </x:c>
      <x:c r="E5507" s="7" t="n">
        <x:v>222.9</x:v>
      </x:c>
      <x:c r="F5507" s="7" t="n">
        <x:v>276.5</x:v>
      </x:c>
      <x:c r="G5507" s="7" t="n">
        <x:v>237.2</x:v>
      </x:c>
      <x:c r="H5507" s="2" t="str">
        <x:v>否</x:v>
      </x:c>
      <x:c r="I5507" s="7" t="n">
        <x:f>IF(AND(ISNUMBER(E5507),ISNUMBER(F5507)),E5507-F5507,"")</x:f>
        <x:v>-53.599999999999994</x:v>
      </x:c>
      <x:c r="J5507" s="2" t="str">
        <x:f>IF(H5507="否","不适用",IF(AND(ISNUMBER(E5507),ISNUMBER(F5507)),IF(I5507&gt;'规则与名单'!$B$2,"是","否"),"未判定"))</x:f>
        <x:v>不适用</x:v>
      </x:c>
      <x:c r="K5507" s="2" t="str">
        <x:f>IF(J5507="是",IF(ISNUMBER(F5507),"测试日GPS","缺失"),IF(ISNUMBER(G5507),"非测试日纯氢",IF(AND(H5507="是",J5507="未判定"),IF(ISNUMBER(F5507),"测试名单无纯氢GPS","缺失"),IF(ISNUMBER(E5507),"非测试日仪表","缺失"))))</x:f>
        <x:v>非测试日纯氢</x:v>
      </x:c>
      <x:c r="L5507" s="7" t="n">
        <x:f>IF(K5507="缺失","",IF(K5507="非测试日纯氢",G5507,IF(K5507="非测试日仪表",E5507,F5507)))</x:f>
        <x:v>237.2</x:v>
      </x:c>
      <x:c r="M5507" s="2" t="n">
        <x:f>IF(K5507="缺失",1,0)</x:f>
        <x:v>0</x:v>
      </x:c>
      <x:c r="N5507" s="2" t="str">
        <x:v>车辆里程查询_20260901-20260930_1024辆_仪表里程.xlsx / V12</x:v>
      </x:c>
      <x:c r="O5507" s="2" t="str">
        <x:v>车辆里程查询_20260901-20260930_1024辆_GPS里程.xlsx / V223</x:v>
      </x:c>
      <x:c r="P5507" s="2" t="str">
        <x:v>车辆纯氢气里程查询_20260901-20260930_1024辆.xlsx / V460</x:v>
      </x:c>
    </x:row>
    <x:row r="5508" ht="22" customHeight="1">
      <x:c r="A5508" s="2" t="n">
        <x:v>219</x:v>
      </x:c>
      <x:c r="B5508" s="2" t="str">
        <x:v>粤AGP5711</x:v>
      </x:c>
      <x:c r="C5508" s="2" t="str">
        <x:v>尚建华</x:v>
      </x:c>
      <x:c r="D5508" s="8" t="d">
        <x:v>2026-09-19T00:00:00.000Z</x:v>
      </x:c>
      <x:c r="E5508" s="7" t="n">
        <x:v>319.2</x:v>
      </x:c>
      <x:c r="F5508" s="7" t="n">
        <x:v>271.9</x:v>
      </x:c>
      <x:c r="G5508" s="7" t="n">
        <x:v>262.5</x:v>
      </x:c>
      <x:c r="H5508" s="2" t="str">
        <x:v>否</x:v>
      </x:c>
      <x:c r="I5508" s="7" t="n">
        <x:f>IF(AND(ISNUMBER(E5508),ISNUMBER(F5508)),E5508-F5508,"")</x:f>
        <x:v>47.30000000000001</x:v>
      </x:c>
      <x:c r="J5508" s="2" t="str">
        <x:f>IF(H5508="否","不适用",IF(AND(ISNUMBER(E5508),ISNUMBER(F5508)),IF(I5508&gt;'规则与名单'!$B$2,"是","否"),"未判定"))</x:f>
        <x:v>不适用</x:v>
      </x:c>
      <x:c r="K5508" s="2" t="str">
        <x:f>IF(J5508="是",IF(ISNUMBER(F5508),"测试日GPS","缺失"),IF(ISNUMBER(G5508),"非测试日纯氢",IF(AND(H5508="是",J5508="未判定"),IF(ISNUMBER(F5508),"测试名单无纯氢GPS","缺失"),IF(ISNUMBER(E5508),"非测试日仪表","缺失"))))</x:f>
        <x:v>非测试日纯氢</x:v>
      </x:c>
      <x:c r="L5508" s="7" t="n">
        <x:f>IF(K5508="缺失","",IF(K5508="非测试日纯氢",G5508,IF(K5508="非测试日仪表",E5508,F5508)))</x:f>
        <x:v>262.5</x:v>
      </x:c>
      <x:c r="M5508" s="2" t="n">
        <x:f>IF(K5508="缺失",1,0)</x:f>
        <x:v>0</x:v>
      </x:c>
      <x:c r="N5508" s="2" t="str">
        <x:v>车辆里程查询_20260901-20260930_1024辆_仪表里程.xlsx / W12</x:v>
      </x:c>
      <x:c r="O5508" s="2" t="str">
        <x:v>车辆里程查询_20260901-20260930_1024辆_GPS里程.xlsx / W223</x:v>
      </x:c>
      <x:c r="P5508" s="2" t="str">
        <x:v>车辆纯氢气里程查询_20260901-20260930_1024辆.xlsx / W460</x:v>
      </x:c>
    </x:row>
    <x:row r="5509" ht="22" customHeight="1">
      <x:c r="A5509" s="2" t="n">
        <x:v>219</x:v>
      </x:c>
      <x:c r="B5509" s="2" t="str">
        <x:v>粤AGP5711</x:v>
      </x:c>
      <x:c r="C5509" s="2" t="str">
        <x:v>尚建华</x:v>
      </x:c>
      <x:c r="D5509" s="8" t="d">
        <x:v>2026-09-20T00:00:00.000Z</x:v>
      </x:c>
      <x:c r="E5509" s="7" t="n">
        <x:v>99.7</x:v>
      </x:c>
      <x:c r="F5509" s="7" t="n">
        <x:v>100.3</x:v>
      </x:c>
      <x:c r="G5509" s="7" t="n">
        <x:v>84.3</x:v>
      </x:c>
      <x:c r="H5509" s="2" t="str">
        <x:v>否</x:v>
      </x:c>
      <x:c r="I5509" s="7" t="n">
        <x:f>IF(AND(ISNUMBER(E5509),ISNUMBER(F5509)),E5509-F5509,"")</x:f>
        <x:v>-0.5999999999999943</x:v>
      </x:c>
      <x:c r="J5509" s="2" t="str">
        <x:f>IF(H5509="否","不适用",IF(AND(ISNUMBER(E5509),ISNUMBER(F5509)),IF(I5509&gt;'规则与名单'!$B$2,"是","否"),"未判定"))</x:f>
        <x:v>不适用</x:v>
      </x:c>
      <x:c r="K5509" s="2" t="str">
        <x:f>IF(J5509="是",IF(ISNUMBER(F5509),"测试日GPS","缺失"),IF(ISNUMBER(G5509),"非测试日纯氢",IF(AND(H5509="是",J5509="未判定"),IF(ISNUMBER(F5509),"测试名单无纯氢GPS","缺失"),IF(ISNUMBER(E5509),"非测试日仪表","缺失"))))</x:f>
        <x:v>非测试日纯氢</x:v>
      </x:c>
      <x:c r="L5509" s="7" t="n">
        <x:f>IF(K5509="缺失","",IF(K5509="非测试日纯氢",G5509,IF(K5509="非测试日仪表",E5509,F5509)))</x:f>
        <x:v>84.3</x:v>
      </x:c>
      <x:c r="M5509" s="2" t="n">
        <x:f>IF(K5509="缺失",1,0)</x:f>
        <x:v>0</x:v>
      </x:c>
      <x:c r="N5509" s="2" t="str">
        <x:v>车辆里程查询_20260901-20260930_1024辆_仪表里程.xlsx / X12</x:v>
      </x:c>
      <x:c r="O5509" s="2" t="str">
        <x:v>车辆里程查询_20260901-20260930_1024辆_GPS里程.xlsx / X223</x:v>
      </x:c>
      <x:c r="P5509" s="2" t="str">
        <x:v>车辆纯氢气里程查询_20260901-20260930_1024辆.xlsx / X460</x:v>
      </x:c>
    </x:row>
    <x:row r="5510" ht="22" customHeight="1">
      <x:c r="A5510" s="2" t="n">
        <x:v>219</x:v>
      </x:c>
      <x:c r="B5510" s="2" t="str">
        <x:v>粤AGP5711</x:v>
      </x:c>
      <x:c r="C5510" s="2" t="str">
        <x:v>尚建华</x:v>
      </x:c>
      <x:c r="D5510" s="8" t="d">
        <x:v>2026-09-21T00:00:00.000Z</x:v>
      </x:c>
      <x:c r="E5510" s="7" t="n">
        <x:v>274.5</x:v>
      </x:c>
      <x:c r="F5510" s="7" t="n">
        <x:v>277.3</x:v>
      </x:c>
      <x:c r="G5510" s="7" t="n">
        <x:v>162.5</x:v>
      </x:c>
      <x:c r="H5510" s="2" t="str">
        <x:v>否</x:v>
      </x:c>
      <x:c r="I5510" s="7" t="n">
        <x:f>IF(AND(ISNUMBER(E5510),ISNUMBER(F5510)),E5510-F5510,"")</x:f>
        <x:v>-2.8000000000000114</x:v>
      </x:c>
      <x:c r="J5510" s="2" t="str">
        <x:f>IF(H5510="否","不适用",IF(AND(ISNUMBER(E5510),ISNUMBER(F5510)),IF(I5510&gt;'规则与名单'!$B$2,"是","否"),"未判定"))</x:f>
        <x:v>不适用</x:v>
      </x:c>
      <x:c r="K5510" s="2" t="str">
        <x:f>IF(J5510="是",IF(ISNUMBER(F5510),"测试日GPS","缺失"),IF(ISNUMBER(G5510),"非测试日纯氢",IF(AND(H5510="是",J5510="未判定"),IF(ISNUMBER(F5510),"测试名单无纯氢GPS","缺失"),IF(ISNUMBER(E5510),"非测试日仪表","缺失"))))</x:f>
        <x:v>非测试日纯氢</x:v>
      </x:c>
      <x:c r="L5510" s="7" t="n">
        <x:f>IF(K5510="缺失","",IF(K5510="非测试日纯氢",G5510,IF(K5510="非测试日仪表",E5510,F5510)))</x:f>
        <x:v>162.5</x:v>
      </x:c>
      <x:c r="M5510" s="2" t="n">
        <x:f>IF(K5510="缺失",1,0)</x:f>
        <x:v>0</x:v>
      </x:c>
      <x:c r="N5510" s="2" t="str">
        <x:v>车辆里程查询_20260901-20260930_1024辆_仪表里程.xlsx / Y12</x:v>
      </x:c>
      <x:c r="O5510" s="2" t="str">
        <x:v>车辆里程查询_20260901-20260930_1024辆_GPS里程.xlsx / Y223</x:v>
      </x:c>
      <x:c r="P5510" s="2" t="str">
        <x:v>车辆纯氢气里程查询_20260901-20260930_1024辆.xlsx / Y460</x:v>
      </x:c>
    </x:row>
    <x:row r="5511" ht="22" customHeight="1">
      <x:c r="A5511" s="2" t="n">
        <x:v>219</x:v>
      </x:c>
      <x:c r="B5511" s="2" t="str">
        <x:v>粤AGP5711</x:v>
      </x:c>
      <x:c r="C5511" s="2" t="str">
        <x:v>尚建华</x:v>
      </x:c>
      <x:c r="D5511" s="8" t="d">
        <x:v>2026-09-22T00:00:00.000Z</x:v>
      </x:c>
      <x:c r="E5511" s="7" t="n">
        <x:v>110.5</x:v>
      </x:c>
      <x:c r="F5511" s="7" t="n">
        <x:v>111.7</x:v>
      </x:c>
      <x:c r="G5511" s="7" t="n">
        <x:v>64.3</x:v>
      </x:c>
      <x:c r="H5511" s="2" t="str">
        <x:v>否</x:v>
      </x:c>
      <x:c r="I5511" s="7" t="n">
        <x:f>IF(AND(ISNUMBER(E5511),ISNUMBER(F5511)),E5511-F5511,"")</x:f>
        <x:v>-1.2000000000000028</x:v>
      </x:c>
      <x:c r="J5511" s="2" t="str">
        <x:f>IF(H5511="否","不适用",IF(AND(ISNUMBER(E5511),ISNUMBER(F5511)),IF(I5511&gt;'规则与名单'!$B$2,"是","否"),"未判定"))</x:f>
        <x:v>不适用</x:v>
      </x:c>
      <x:c r="K5511" s="2" t="str">
        <x:f>IF(J5511="是",IF(ISNUMBER(F5511),"测试日GPS","缺失"),IF(ISNUMBER(G5511),"非测试日纯氢",IF(AND(H5511="是",J5511="未判定"),IF(ISNUMBER(F5511),"测试名单无纯氢GPS","缺失"),IF(ISNUMBER(E5511),"非测试日仪表","缺失"))))</x:f>
        <x:v>非测试日纯氢</x:v>
      </x:c>
      <x:c r="L5511" s="7" t="n">
        <x:f>IF(K5511="缺失","",IF(K5511="非测试日纯氢",G5511,IF(K5511="非测试日仪表",E5511,F5511)))</x:f>
        <x:v>64.3</x:v>
      </x:c>
      <x:c r="M5511" s="2" t="n">
        <x:f>IF(K5511="缺失",1,0)</x:f>
        <x:v>0</x:v>
      </x:c>
      <x:c r="N5511" s="2" t="str">
        <x:v>车辆里程查询_20260901-20260930_1024辆_仪表里程.xlsx / Z12</x:v>
      </x:c>
      <x:c r="O5511" s="2" t="str">
        <x:v>车辆里程查询_20260901-20260930_1024辆_GPS里程.xlsx / Z223</x:v>
      </x:c>
      <x:c r="P5511" s="2" t="str">
        <x:v>车辆纯氢气里程查询_20260901-20260930_1024辆.xlsx / Z460</x:v>
      </x:c>
    </x:row>
    <x:row r="5512" ht="22" customHeight="1">
      <x:c r="A5512" s="2" t="n">
        <x:v>219</x:v>
      </x:c>
      <x:c r="B5512" s="2" t="str">
        <x:v>粤AGP5711</x:v>
      </x:c>
      <x:c r="C5512" s="2" t="str">
        <x:v>尚建华</x:v>
      </x:c>
      <x:c r="D5512" s="8" t="d">
        <x:v>2026-09-23T00:00:00.000Z</x:v>
      </x:c>
      <x:c r="E5512" s="7" t="n">
        <x:v>107.9</x:v>
      </x:c>
      <x:c r="F5512" s="7" t="n">
        <x:v>108.7</x:v>
      </x:c>
      <x:c r="G5512" s="7" t="n">
        <x:v>102.1</x:v>
      </x:c>
      <x:c r="H5512" s="2" t="str">
        <x:v>否</x:v>
      </x:c>
      <x:c r="I5512" s="7" t="n">
        <x:f>IF(AND(ISNUMBER(E5512),ISNUMBER(F5512)),E5512-F5512,"")</x:f>
        <x:v>-0.7999999999999972</x:v>
      </x:c>
      <x:c r="J5512" s="2" t="str">
        <x:f>IF(H5512="否","不适用",IF(AND(ISNUMBER(E5512),ISNUMBER(F5512)),IF(I5512&gt;'规则与名单'!$B$2,"是","否"),"未判定"))</x:f>
        <x:v>不适用</x:v>
      </x:c>
      <x:c r="K5512" s="2" t="str">
        <x:f>IF(J5512="是",IF(ISNUMBER(F5512),"测试日GPS","缺失"),IF(ISNUMBER(G5512),"非测试日纯氢",IF(AND(H5512="是",J5512="未判定"),IF(ISNUMBER(F5512),"测试名单无纯氢GPS","缺失"),IF(ISNUMBER(E5512),"非测试日仪表","缺失"))))</x:f>
        <x:v>非测试日纯氢</x:v>
      </x:c>
      <x:c r="L5512" s="7" t="n">
        <x:f>IF(K5512="缺失","",IF(K5512="非测试日纯氢",G5512,IF(K5512="非测试日仪表",E5512,F5512)))</x:f>
        <x:v>102.1</x:v>
      </x:c>
      <x:c r="M5512" s="2" t="n">
        <x:f>IF(K5512="缺失",1,0)</x:f>
        <x:v>0</x:v>
      </x:c>
      <x:c r="N5512" s="2" t="str">
        <x:v>车辆里程查询_20260901-20260930_1024辆_仪表里程.xlsx / AA12</x:v>
      </x:c>
      <x:c r="O5512" s="2" t="str">
        <x:v>车辆里程查询_20260901-20260930_1024辆_GPS里程.xlsx / AA223</x:v>
      </x:c>
      <x:c r="P5512" s="2" t="str">
        <x:v>车辆纯氢气里程查询_20260901-20260930_1024辆.xlsx / AA460</x:v>
      </x:c>
    </x:row>
    <x:row r="5513" ht="22" customHeight="1">
      <x:c r="A5513" s="2" t="n">
        <x:v>219</x:v>
      </x:c>
      <x:c r="B5513" s="2" t="str">
        <x:v>粤AGP5711</x:v>
      </x:c>
      <x:c r="C5513" s="2" t="str">
        <x:v>尚建华</x:v>
      </x:c>
      <x:c r="D5513" s="8" t="d">
        <x:v>2026-09-24T00:00:00.000Z</x:v>
      </x:c>
      <x:c r="E5513" s="7" t="n">
        <x:v>205.2</x:v>
      </x:c>
      <x:c r="F5513" s="7" t="n">
        <x:v>207.6</x:v>
      </x:c>
      <x:c r="G5513" s="7" t="n">
        <x:v>173.9</x:v>
      </x:c>
      <x:c r="H5513" s="2" t="str">
        <x:v>否</x:v>
      </x:c>
      <x:c r="I5513" s="7" t="n">
        <x:f>IF(AND(ISNUMBER(E5513),ISNUMBER(F5513)),E5513-F5513,"")</x:f>
        <x:v>-2.4000000000000057</x:v>
      </x:c>
      <x:c r="J5513" s="2" t="str">
        <x:f>IF(H5513="否","不适用",IF(AND(ISNUMBER(E5513),ISNUMBER(F5513)),IF(I5513&gt;'规则与名单'!$B$2,"是","否"),"未判定"))</x:f>
        <x:v>不适用</x:v>
      </x:c>
      <x:c r="K5513" s="2" t="str">
        <x:f>IF(J5513="是",IF(ISNUMBER(F5513),"测试日GPS","缺失"),IF(ISNUMBER(G5513),"非测试日纯氢",IF(AND(H5513="是",J5513="未判定"),IF(ISNUMBER(F5513),"测试名单无纯氢GPS","缺失"),IF(ISNUMBER(E5513),"非测试日仪表","缺失"))))</x:f>
        <x:v>非测试日纯氢</x:v>
      </x:c>
      <x:c r="L5513" s="7" t="n">
        <x:f>IF(K5513="缺失","",IF(K5513="非测试日纯氢",G5513,IF(K5513="非测试日仪表",E5513,F5513)))</x:f>
        <x:v>173.9</x:v>
      </x:c>
      <x:c r="M5513" s="2" t="n">
        <x:f>IF(K5513="缺失",1,0)</x:f>
        <x:v>0</x:v>
      </x:c>
      <x:c r="N5513" s="2" t="str">
        <x:v>车辆里程查询_20260901-20260930_1024辆_仪表里程.xlsx / AB12</x:v>
      </x:c>
      <x:c r="O5513" s="2" t="str">
        <x:v>车辆里程查询_20260901-20260930_1024辆_GPS里程.xlsx / AB223</x:v>
      </x:c>
      <x:c r="P5513" s="2" t="str">
        <x:v>车辆纯氢气里程查询_20260901-20260930_1024辆.xlsx / AB460</x:v>
      </x:c>
    </x:row>
    <x:row r="5514" ht="22" customHeight="1">
      <x:c r="A5514" s="2" t="n">
        <x:v>219</x:v>
      </x:c>
      <x:c r="B5514" s="2" t="str">
        <x:v>粤AGP5711</x:v>
      </x:c>
      <x:c r="C5514" s="2" t="str">
        <x:v>尚建华</x:v>
      </x:c>
      <x:c r="D5514" s="8" t="d">
        <x:v>2026-09-25T00:00:00.000Z</x:v>
      </x:c>
      <x:c r="E5514" s="7" t="n">
        <x:v>162.4</x:v>
      </x:c>
      <x:c r="F5514" s="7" t="n">
        <x:v>164</x:v>
      </x:c>
      <x:c r="G5514" s="7" t="n">
        <x:v>161.1</x:v>
      </x:c>
      <x:c r="H5514" s="2" t="str">
        <x:v>否</x:v>
      </x:c>
      <x:c r="I5514" s="7" t="n">
        <x:f>IF(AND(ISNUMBER(E5514),ISNUMBER(F5514)),E5514-F5514,"")</x:f>
        <x:v>-1.5999999999999943</x:v>
      </x:c>
      <x:c r="J5514" s="2" t="str">
        <x:f>IF(H5514="否","不适用",IF(AND(ISNUMBER(E5514),ISNUMBER(F5514)),IF(I5514&gt;'规则与名单'!$B$2,"是","否"),"未判定"))</x:f>
        <x:v>不适用</x:v>
      </x:c>
      <x:c r="K5514" s="2" t="str">
        <x:f>IF(J5514="是",IF(ISNUMBER(F5514),"测试日GPS","缺失"),IF(ISNUMBER(G5514),"非测试日纯氢",IF(AND(H5514="是",J5514="未判定"),IF(ISNUMBER(F5514),"测试名单无纯氢GPS","缺失"),IF(ISNUMBER(E5514),"非测试日仪表","缺失"))))</x:f>
        <x:v>非测试日纯氢</x:v>
      </x:c>
      <x:c r="L5514" s="7" t="n">
        <x:f>IF(K5514="缺失","",IF(K5514="非测试日纯氢",G5514,IF(K5514="非测试日仪表",E5514,F5514)))</x:f>
        <x:v>161.1</x:v>
      </x:c>
      <x:c r="M5514" s="2" t="n">
        <x:f>IF(K5514="缺失",1,0)</x:f>
        <x:v>0</x:v>
      </x:c>
      <x:c r="N5514" s="2" t="str">
        <x:v>车辆里程查询_20260901-20260930_1024辆_仪表里程.xlsx / AC12</x:v>
      </x:c>
      <x:c r="O5514" s="2" t="str">
        <x:v>车辆里程查询_20260901-20260930_1024辆_GPS里程.xlsx / AC223</x:v>
      </x:c>
      <x:c r="P5514" s="2" t="str">
        <x:v>车辆纯氢气里程查询_20260901-20260930_1024辆.xlsx / AC460</x:v>
      </x:c>
    </x:row>
    <x:row r="5515" ht="22" customHeight="1">
      <x:c r="A5515" s="2" t="n">
        <x:v>219</x:v>
      </x:c>
      <x:c r="B5515" s="2" t="str">
        <x:v>粤AGP5711</x:v>
      </x:c>
      <x:c r="C5515" s="2" t="str">
        <x:v>尚建华</x:v>
      </x:c>
      <x:c r="D5515" s="8" t="d">
        <x:v>2026-09-26T00:00:00.000Z</x:v>
      </x:c>
      <x:c r="E5515" s="7" t="n">
        <x:v>63.9</x:v>
      </x:c>
      <x:c r="F5515" s="7" t="n">
        <x:v>110.6</x:v>
      </x:c>
      <x:c r="G5515" s="7" t="n">
        <x:v>19.2</x:v>
      </x:c>
      <x:c r="H5515" s="2" t="str">
        <x:v>否</x:v>
      </x:c>
      <x:c r="I5515" s="7" t="n">
        <x:f>IF(AND(ISNUMBER(E5515),ISNUMBER(F5515)),E5515-F5515,"")</x:f>
        <x:v>-46.699999999999996</x:v>
      </x:c>
      <x:c r="J5515" s="2" t="str">
        <x:f>IF(H5515="否","不适用",IF(AND(ISNUMBER(E5515),ISNUMBER(F5515)),IF(I5515&gt;'规则与名单'!$B$2,"是","否"),"未判定"))</x:f>
        <x:v>不适用</x:v>
      </x:c>
      <x:c r="K5515" s="2" t="str">
        <x:f>IF(J5515="是",IF(ISNUMBER(F5515),"测试日GPS","缺失"),IF(ISNUMBER(G5515),"非测试日纯氢",IF(AND(H5515="是",J5515="未判定"),IF(ISNUMBER(F5515),"测试名单无纯氢GPS","缺失"),IF(ISNUMBER(E5515),"非测试日仪表","缺失"))))</x:f>
        <x:v>非测试日纯氢</x:v>
      </x:c>
      <x:c r="L5515" s="7" t="n">
        <x:f>IF(K5515="缺失","",IF(K5515="非测试日纯氢",G5515,IF(K5515="非测试日仪表",E5515,F5515)))</x:f>
        <x:v>19.2</x:v>
      </x:c>
      <x:c r="M5515" s="2" t="n">
        <x:f>IF(K5515="缺失",1,0)</x:f>
        <x:v>0</x:v>
      </x:c>
      <x:c r="N5515" s="2" t="str">
        <x:v>车辆里程查询_20260901-20260930_1024辆_仪表里程.xlsx / AD12</x:v>
      </x:c>
      <x:c r="O5515" s="2" t="str">
        <x:v>车辆里程查询_20260901-20260930_1024辆_GPS里程.xlsx / AD223</x:v>
      </x:c>
      <x:c r="P5515" s="2" t="str">
        <x:v>车辆纯氢气里程查询_20260901-20260930_1024辆.xlsx / AD460</x:v>
      </x:c>
    </x:row>
    <x:row r="5516" ht="22" customHeight="1">
      <x:c r="A5516" s="2" t="n">
        <x:v>219</x:v>
      </x:c>
      <x:c r="B5516" s="2" t="str">
        <x:v>粤AGP5711</x:v>
      </x:c>
      <x:c r="C5516" s="2" t="str">
        <x:v>尚建华</x:v>
      </x:c>
      <x:c r="D5516" s="8" t="d">
        <x:v>2026-09-27T00:00:00.000Z</x:v>
      </x:c>
      <x:c r="E5516" s="7" t="n">
        <x:v>247.5</x:v>
      </x:c>
      <x:c r="F5516" s="7" t="n">
        <x:v>203.5</x:v>
      </x:c>
      <x:c r="G5516" s="7" t="n">
        <x:v>199.3</x:v>
      </x:c>
      <x:c r="H5516" s="2" t="str">
        <x:v>否</x:v>
      </x:c>
      <x:c r="I5516" s="7" t="n">
        <x:f>IF(AND(ISNUMBER(E5516),ISNUMBER(F5516)),E5516-F5516,"")</x:f>
        <x:v>44</x:v>
      </x:c>
      <x:c r="J5516" s="2" t="str">
        <x:f>IF(H5516="否","不适用",IF(AND(ISNUMBER(E5516),ISNUMBER(F5516)),IF(I5516&gt;'规则与名单'!$B$2,"是","否"),"未判定"))</x:f>
        <x:v>不适用</x:v>
      </x:c>
      <x:c r="K5516" s="2" t="str">
        <x:f>IF(J5516="是",IF(ISNUMBER(F5516),"测试日GPS","缺失"),IF(ISNUMBER(G5516),"非测试日纯氢",IF(AND(H5516="是",J5516="未判定"),IF(ISNUMBER(F5516),"测试名单无纯氢GPS","缺失"),IF(ISNUMBER(E5516),"非测试日仪表","缺失"))))</x:f>
        <x:v>非测试日纯氢</x:v>
      </x:c>
      <x:c r="L5516" s="7" t="n">
        <x:f>IF(K5516="缺失","",IF(K5516="非测试日纯氢",G5516,IF(K5516="非测试日仪表",E5516,F5516)))</x:f>
        <x:v>199.3</x:v>
      </x:c>
      <x:c r="M5516" s="2" t="n">
        <x:f>IF(K5516="缺失",1,0)</x:f>
        <x:v>0</x:v>
      </x:c>
      <x:c r="N5516" s="2" t="str">
        <x:v>车辆里程查询_20260901-20260930_1024辆_仪表里程.xlsx / AE12</x:v>
      </x:c>
      <x:c r="O5516" s="2" t="str">
        <x:v>车辆里程查询_20260901-20260930_1024辆_GPS里程.xlsx / AE223</x:v>
      </x:c>
      <x:c r="P5516" s="2" t="str">
        <x:v>车辆纯氢气里程查询_20260901-20260930_1024辆.xlsx / AE460</x:v>
      </x:c>
    </x:row>
    <x:row r="5517" ht="22" customHeight="1">
      <x:c r="A5517" s="2" t="n">
        <x:v>219</x:v>
      </x:c>
      <x:c r="B5517" s="2" t="str">
        <x:v>粤AGP5711</x:v>
      </x:c>
      <x:c r="C5517" s="2" t="str">
        <x:v>尚建华</x:v>
      </x:c>
      <x:c r="D5517" s="8" t="d">
        <x:v>2026-09-28T00:00:00.000Z</x:v>
      </x:c>
      <x:c r="E5517" s="7" t="n">
        <x:v>111.3</x:v>
      </x:c>
      <x:c r="F5517" s="7" t="n">
        <x:v>112.7</x:v>
      </x:c>
      <x:c r="G5517" s="7" t="n">
        <x:v>62.5</x:v>
      </x:c>
      <x:c r="H5517" s="2" t="str">
        <x:v>否</x:v>
      </x:c>
      <x:c r="I5517" s="7" t="n">
        <x:f>IF(AND(ISNUMBER(E5517),ISNUMBER(F5517)),E5517-F5517,"")</x:f>
        <x:v>-1.4000000000000057</x:v>
      </x:c>
      <x:c r="J5517" s="2" t="str">
        <x:f>IF(H5517="否","不适用",IF(AND(ISNUMBER(E5517),ISNUMBER(F5517)),IF(I5517&gt;'规则与名单'!$B$2,"是","否"),"未判定"))</x:f>
        <x:v>不适用</x:v>
      </x:c>
      <x:c r="K5517" s="2" t="str">
        <x:f>IF(J5517="是",IF(ISNUMBER(F5517),"测试日GPS","缺失"),IF(ISNUMBER(G5517),"非测试日纯氢",IF(AND(H5517="是",J5517="未判定"),IF(ISNUMBER(F5517),"测试名单无纯氢GPS","缺失"),IF(ISNUMBER(E5517),"非测试日仪表","缺失"))))</x:f>
        <x:v>非测试日纯氢</x:v>
      </x:c>
      <x:c r="L5517" s="7" t="n">
        <x:f>IF(K5517="缺失","",IF(K5517="非测试日纯氢",G5517,IF(K5517="非测试日仪表",E5517,F5517)))</x:f>
        <x:v>62.5</x:v>
      </x:c>
      <x:c r="M5517" s="2" t="n">
        <x:f>IF(K5517="缺失",1,0)</x:f>
        <x:v>0</x:v>
      </x:c>
      <x:c r="N5517" s="2" t="str">
        <x:v>车辆里程查询_20260901-20260930_1024辆_仪表里程.xlsx / AF12</x:v>
      </x:c>
      <x:c r="O5517" s="2" t="str">
        <x:v>车辆里程查询_20260901-20260930_1024辆_GPS里程.xlsx / AF223</x:v>
      </x:c>
      <x:c r="P5517" s="2" t="str">
        <x:v>车辆纯氢气里程查询_20260901-20260930_1024辆.xlsx / AF460</x:v>
      </x:c>
    </x:row>
    <x:row r="5518" ht="22" customHeight="1">
      <x:c r="A5518" s="2" t="n">
        <x:v>219</x:v>
      </x:c>
      <x:c r="B5518" s="2" t="str">
        <x:v>粤AGP5711</x:v>
      </x:c>
      <x:c r="C5518" s="2" t="str">
        <x:v>尚建华</x:v>
      </x:c>
      <x:c r="D5518" s="8" t="d">
        <x:v>2026-09-29T00:00:00.000Z</x:v>
      </x:c>
      <x:c r="E5518" s="7" t="n">
        <x:v>238</x:v>
      </x:c>
      <x:c r="F5518" s="7" t="n">
        <x:v>239.4</x:v>
      </x:c>
      <x:c r="G5518" s="7" t="n">
        <x:v>236.5</x:v>
      </x:c>
      <x:c r="H5518" s="2" t="str">
        <x:v>否</x:v>
      </x:c>
      <x:c r="I5518" s="7" t="n">
        <x:f>IF(AND(ISNUMBER(E5518),ISNUMBER(F5518)),E5518-F5518,"")</x:f>
        <x:v>-1.4000000000000057</x:v>
      </x:c>
      <x:c r="J5518" s="2" t="str">
        <x:f>IF(H5518="否","不适用",IF(AND(ISNUMBER(E5518),ISNUMBER(F5518)),IF(I5518&gt;'规则与名单'!$B$2,"是","否"),"未判定"))</x:f>
        <x:v>不适用</x:v>
      </x:c>
      <x:c r="K5518" s="2" t="str">
        <x:f>IF(J5518="是",IF(ISNUMBER(F5518),"测试日GPS","缺失"),IF(ISNUMBER(G5518),"非测试日纯氢",IF(AND(H5518="是",J5518="未判定"),IF(ISNUMBER(F5518),"测试名单无纯氢GPS","缺失"),IF(ISNUMBER(E5518),"非测试日仪表","缺失"))))</x:f>
        <x:v>非测试日纯氢</x:v>
      </x:c>
      <x:c r="L5518" s="7" t="n">
        <x:f>IF(K5518="缺失","",IF(K5518="非测试日纯氢",G5518,IF(K5518="非测试日仪表",E5518,F5518)))</x:f>
        <x:v>236.5</x:v>
      </x:c>
      <x:c r="M5518" s="2" t="n">
        <x:f>IF(K5518="缺失",1,0)</x:f>
        <x:v>0</x:v>
      </x:c>
      <x:c r="N5518" s="2" t="str">
        <x:v>车辆里程查询_20260901-20260930_1024辆_仪表里程.xlsx / AG12</x:v>
      </x:c>
      <x:c r="O5518" s="2" t="str">
        <x:v>车辆里程查询_20260901-20260930_1024辆_GPS里程.xlsx / AG223</x:v>
      </x:c>
      <x:c r="P5518" s="2" t="str">
        <x:v>车辆纯氢气里程查询_20260901-20260930_1024辆.xlsx / AG460</x:v>
      </x:c>
    </x:row>
    <x:row r="5519" ht="22" customHeight="1">
      <x:c r="A5519" s="2" t="n">
        <x:v>219</x:v>
      </x:c>
      <x:c r="B5519" s="2" t="str">
        <x:v>粤AGP5711</x:v>
      </x:c>
      <x:c r="C5519" s="2" t="str">
        <x:v>尚建华</x:v>
      </x:c>
      <x:c r="D5519" s="8" t="d">
        <x:v>2026-09-30T00:00:00.000Z</x:v>
      </x:c>
      <x:c r="E5519" s="7" t="n">
        <x:v>124</x:v>
      </x:c>
      <x:c r="F5519" s="7" t="n">
        <x:v>126</x:v>
      </x:c>
      <x:c r="G5519" s="7" t="n">
        <x:v>123.8</x:v>
      </x:c>
      <x:c r="H5519" s="2" t="str">
        <x:v>否</x:v>
      </x:c>
      <x:c r="I5519" s="7" t="n">
        <x:f>IF(AND(ISNUMBER(E5519),ISNUMBER(F5519)),E5519-F5519,"")</x:f>
        <x:v>-2</x:v>
      </x:c>
      <x:c r="J5519" s="2" t="str">
        <x:f>IF(H5519="否","不适用",IF(AND(ISNUMBER(E5519),ISNUMBER(F5519)),IF(I5519&gt;'规则与名单'!$B$2,"是","否"),"未判定"))</x:f>
        <x:v>不适用</x:v>
      </x:c>
      <x:c r="K5519" s="2" t="str">
        <x:f>IF(J5519="是",IF(ISNUMBER(F5519),"测试日GPS","缺失"),IF(ISNUMBER(G5519),"非测试日纯氢",IF(AND(H5519="是",J5519="未判定"),IF(ISNUMBER(F5519),"测试名单无纯氢GPS","缺失"),IF(ISNUMBER(E5519),"非测试日仪表","缺失"))))</x:f>
        <x:v>非测试日纯氢</x:v>
      </x:c>
      <x:c r="L5519" s="7" t="n">
        <x:f>IF(K5519="缺失","",IF(K5519="非测试日纯氢",G5519,IF(K5519="非测试日仪表",E5519,F5519)))</x:f>
        <x:v>123.8</x:v>
      </x:c>
      <x:c r="M5519" s="2" t="n">
        <x:f>IF(K5519="缺失",1,0)</x:f>
        <x:v>0</x:v>
      </x:c>
      <x:c r="N5519" s="2" t="str">
        <x:v>车辆里程查询_20260901-20260930_1024辆_仪表里程.xlsx / AH12</x:v>
      </x:c>
      <x:c r="O5519" s="2" t="str">
        <x:v>车辆里程查询_20260901-20260930_1024辆_GPS里程.xlsx / AH223</x:v>
      </x:c>
      <x:c r="P5519" s="2" t="str">
        <x:v>车辆纯氢气里程查询_20260901-20260930_1024辆.xlsx / AH460</x:v>
      </x:c>
    </x:row>
    <x:row r="5520" ht="22" customHeight="1">
      <x:c r="A5520" s="2" t="n">
        <x:v>220</x:v>
      </x:c>
      <x:c r="B5520" s="2" t="str">
        <x:v>粤AGP6680</x:v>
      </x:c>
      <x:c r="C5520" s="2" t="str">
        <x:v>尚建华</x:v>
      </x:c>
      <x:c r="D5520" s="8" t="d">
        <x:v>2026-09-01T00:00:00.000Z</x:v>
      </x:c>
      <x:c r="E5520" s="7" t="n">
        <x:v>68.8</x:v>
      </x:c>
      <x:c r="F5520" s="7" t="n">
        <x:v>69.5</x:v>
      </x:c>
      <x:c r="G5520" s="7" t="n">
        <x:v>68.3</x:v>
      </x:c>
      <x:c r="H5520" s="2" t="str">
        <x:v>否</x:v>
      </x:c>
      <x:c r="I5520" s="7" t="n">
        <x:f>IF(AND(ISNUMBER(E5520),ISNUMBER(F5520)),E5520-F5520,"")</x:f>
        <x:v>-0.7000000000000028</x:v>
      </x:c>
      <x:c r="J5520" s="2" t="str">
        <x:f>IF(H5520="否","不适用",IF(AND(ISNUMBER(E5520),ISNUMBER(F5520)),IF(I5520&gt;'规则与名单'!$B$2,"是","否"),"未判定"))</x:f>
        <x:v>不适用</x:v>
      </x:c>
      <x:c r="K5520" s="2" t="str">
        <x:f>IF(J5520="是",IF(ISNUMBER(F5520),"测试日GPS","缺失"),IF(ISNUMBER(G5520),"非测试日纯氢",IF(AND(H5520="是",J5520="未判定"),IF(ISNUMBER(F5520),"测试名单无纯氢GPS","缺失"),IF(ISNUMBER(E5520),"非测试日仪表","缺失"))))</x:f>
        <x:v>非测试日纯氢</x:v>
      </x:c>
      <x:c r="L5520" s="7" t="n">
        <x:f>IF(K5520="缺失","",IF(K5520="非测试日纯氢",G5520,IF(K5520="非测试日仪表",E5520,F5520)))</x:f>
        <x:v>68.3</x:v>
      </x:c>
      <x:c r="M5520" s="2" t="n">
        <x:f>IF(K5520="缺失",1,0)</x:f>
        <x:v>0</x:v>
      </x:c>
      <x:c r="N5520" s="2" t="str">
        <x:v>车辆里程查询_20260901-20260930_1024辆_仪表里程.xlsx / E428</x:v>
      </x:c>
      <x:c r="O5520" s="2" t="str">
        <x:v>车辆里程查询_20260901-20260930_1024辆_GPS里程.xlsx / E428</x:v>
      </x:c>
      <x:c r="P5520" s="2" t="str">
        <x:v>车辆纯氢气里程查询_20260901-20260930_1024辆.xlsx / E378</x:v>
      </x:c>
    </x:row>
    <x:row r="5521" ht="22" customHeight="1">
      <x:c r="A5521" s="2" t="n">
        <x:v>220</x:v>
      </x:c>
      <x:c r="B5521" s="2" t="str">
        <x:v>粤AGP6680</x:v>
      </x:c>
      <x:c r="C5521" s="2" t="str">
        <x:v>尚建华</x:v>
      </x:c>
      <x:c r="D5521" s="8" t="d">
        <x:v>2026-09-02T00:00:00.000Z</x:v>
      </x:c>
      <x:c r="E5521" s="7" t="n">
        <x:v>79.5</x:v>
      </x:c>
      <x:c r="F5521" s="7" t="n">
        <x:v>80</x:v>
      </x:c>
      <x:c r="G5521" s="7" t="n">
        <x:v>79.1</x:v>
      </x:c>
      <x:c r="H5521" s="2" t="str">
        <x:v>否</x:v>
      </x:c>
      <x:c r="I5521" s="7" t="n">
        <x:f>IF(AND(ISNUMBER(E5521),ISNUMBER(F5521)),E5521-F5521,"")</x:f>
        <x:v>-0.5</x:v>
      </x:c>
      <x:c r="J5521" s="2" t="str">
        <x:f>IF(H5521="否","不适用",IF(AND(ISNUMBER(E5521),ISNUMBER(F5521)),IF(I5521&gt;'规则与名单'!$B$2,"是","否"),"未判定"))</x:f>
        <x:v>不适用</x:v>
      </x:c>
      <x:c r="K5521" s="2" t="str">
        <x:f>IF(J5521="是",IF(ISNUMBER(F5521),"测试日GPS","缺失"),IF(ISNUMBER(G5521),"非测试日纯氢",IF(AND(H5521="是",J5521="未判定"),IF(ISNUMBER(F5521),"测试名单无纯氢GPS","缺失"),IF(ISNUMBER(E5521),"非测试日仪表","缺失"))))</x:f>
        <x:v>非测试日纯氢</x:v>
      </x:c>
      <x:c r="L5521" s="7" t="n">
        <x:f>IF(K5521="缺失","",IF(K5521="非测试日纯氢",G5521,IF(K5521="非测试日仪表",E5521,F5521)))</x:f>
        <x:v>79.1</x:v>
      </x:c>
      <x:c r="M5521" s="2" t="n">
        <x:f>IF(K5521="缺失",1,0)</x:f>
        <x:v>0</x:v>
      </x:c>
      <x:c r="N5521" s="2" t="str">
        <x:v>车辆里程查询_20260901-20260930_1024辆_仪表里程.xlsx / F428</x:v>
      </x:c>
      <x:c r="O5521" s="2" t="str">
        <x:v>车辆里程查询_20260901-20260930_1024辆_GPS里程.xlsx / F428</x:v>
      </x:c>
      <x:c r="P5521" s="2" t="str">
        <x:v>车辆纯氢气里程查询_20260901-20260930_1024辆.xlsx / F378</x:v>
      </x:c>
    </x:row>
    <x:row r="5522" ht="22" customHeight="1">
      <x:c r="A5522" s="2" t="n">
        <x:v>220</x:v>
      </x:c>
      <x:c r="B5522" s="2" t="str">
        <x:v>粤AGP6680</x:v>
      </x:c>
      <x:c r="C5522" s="2" t="str">
        <x:v>尚建华</x:v>
      </x:c>
      <x:c r="D5522" s="8" t="d">
        <x:v>2026-09-03T00:00:00.000Z</x:v>
      </x:c>
      <x:c r="E5522" s="7" t="n">
        <x:v>75</x:v>
      </x:c>
      <x:c r="F5522" s="7" t="n">
        <x:v>75.6</x:v>
      </x:c>
      <x:c r="G5522" s="7" t="n">
        <x:v>73.9</x:v>
      </x:c>
      <x:c r="H5522" s="2" t="str">
        <x:v>否</x:v>
      </x:c>
      <x:c r="I5522" s="7" t="n">
        <x:f>IF(AND(ISNUMBER(E5522),ISNUMBER(F5522)),E5522-F5522,"")</x:f>
        <x:v>-0.5999999999999943</x:v>
      </x:c>
      <x:c r="J5522" s="2" t="str">
        <x:f>IF(H5522="否","不适用",IF(AND(ISNUMBER(E5522),ISNUMBER(F5522)),IF(I5522&gt;'规则与名单'!$B$2,"是","否"),"未判定"))</x:f>
        <x:v>不适用</x:v>
      </x:c>
      <x:c r="K5522" s="2" t="str">
        <x:f>IF(J5522="是",IF(ISNUMBER(F5522),"测试日GPS","缺失"),IF(ISNUMBER(G5522),"非测试日纯氢",IF(AND(H5522="是",J5522="未判定"),IF(ISNUMBER(F5522),"测试名单无纯氢GPS","缺失"),IF(ISNUMBER(E5522),"非测试日仪表","缺失"))))</x:f>
        <x:v>非测试日纯氢</x:v>
      </x:c>
      <x:c r="L5522" s="7" t="n">
        <x:f>IF(K5522="缺失","",IF(K5522="非测试日纯氢",G5522,IF(K5522="非测试日仪表",E5522,F5522)))</x:f>
        <x:v>73.9</x:v>
      </x:c>
      <x:c r="M5522" s="2" t="n">
        <x:f>IF(K5522="缺失",1,0)</x:f>
        <x:v>0</x:v>
      </x:c>
      <x:c r="N5522" s="2" t="str">
        <x:v>车辆里程查询_20260901-20260930_1024辆_仪表里程.xlsx / G428</x:v>
      </x:c>
      <x:c r="O5522" s="2" t="str">
        <x:v>车辆里程查询_20260901-20260930_1024辆_GPS里程.xlsx / G428</x:v>
      </x:c>
      <x:c r="P5522" s="2" t="str">
        <x:v>车辆纯氢气里程查询_20260901-20260930_1024辆.xlsx / G378</x:v>
      </x:c>
    </x:row>
    <x:row r="5523" ht="22" customHeight="1">
      <x:c r="A5523" s="2" t="n">
        <x:v>220</x:v>
      </x:c>
      <x:c r="B5523" s="2" t="str">
        <x:v>粤AGP6680</x:v>
      </x:c>
      <x:c r="C5523" s="2" t="str">
        <x:v>尚建华</x:v>
      </x:c>
      <x:c r="D5523" s="8" t="d">
        <x:v>2026-09-04T00:00:00.000Z</x:v>
      </x:c>
      <x:c r="E5523" s="7" t="n">
        <x:v>82.1</x:v>
      </x:c>
      <x:c r="F5523" s="7" t="n">
        <x:v>81.9</x:v>
      </x:c>
      <x:c r="G5523" s="7" t="n">
        <x:v>78.9</x:v>
      </x:c>
      <x:c r="H5523" s="2" t="str">
        <x:v>否</x:v>
      </x:c>
      <x:c r="I5523" s="7" t="n">
        <x:f>IF(AND(ISNUMBER(E5523),ISNUMBER(F5523)),E5523-F5523,"")</x:f>
        <x:v>0.19999999999998863</x:v>
      </x:c>
      <x:c r="J5523" s="2" t="str">
        <x:f>IF(H5523="否","不适用",IF(AND(ISNUMBER(E5523),ISNUMBER(F5523)),IF(I5523&gt;'规则与名单'!$B$2,"是","否"),"未判定"))</x:f>
        <x:v>不适用</x:v>
      </x:c>
      <x:c r="K5523" s="2" t="str">
        <x:f>IF(J5523="是",IF(ISNUMBER(F5523),"测试日GPS","缺失"),IF(ISNUMBER(G5523),"非测试日纯氢",IF(AND(H5523="是",J5523="未判定"),IF(ISNUMBER(F5523),"测试名单无纯氢GPS","缺失"),IF(ISNUMBER(E5523),"非测试日仪表","缺失"))))</x:f>
        <x:v>非测试日纯氢</x:v>
      </x:c>
      <x:c r="L5523" s="7" t="n">
        <x:f>IF(K5523="缺失","",IF(K5523="非测试日纯氢",G5523,IF(K5523="非测试日仪表",E5523,F5523)))</x:f>
        <x:v>78.9</x:v>
      </x:c>
      <x:c r="M5523" s="2" t="n">
        <x:f>IF(K5523="缺失",1,0)</x:f>
        <x:v>0</x:v>
      </x:c>
      <x:c r="N5523" s="2" t="str">
        <x:v>车辆里程查询_20260901-20260930_1024辆_仪表里程.xlsx / H428</x:v>
      </x:c>
      <x:c r="O5523" s="2" t="str">
        <x:v>车辆里程查询_20260901-20260930_1024辆_GPS里程.xlsx / H428</x:v>
      </x:c>
      <x:c r="P5523" s="2" t="str">
        <x:v>车辆纯氢气里程查询_20260901-20260930_1024辆.xlsx / H378</x:v>
      </x:c>
    </x:row>
    <x:row r="5524" ht="22" customHeight="1">
      <x:c r="A5524" s="2" t="n">
        <x:v>220</x:v>
      </x:c>
      <x:c r="B5524" s="2" t="str">
        <x:v>粤AGP6680</x:v>
      </x:c>
      <x:c r="C5524" s="2" t="str">
        <x:v>尚建华</x:v>
      </x:c>
      <x:c r="D5524" s="8" t="d">
        <x:v>2026-09-05T00:00:00.000Z</x:v>
      </x:c>
      <x:c r="E5524" s="7" t="n">
        <x:v>30.6</x:v>
      </x:c>
      <x:c r="F5524" s="7" t="n">
        <x:v>70.2</x:v>
      </x:c>
      <x:c r="G5524" s="7" t="n">
        <x:v>69.1</x:v>
      </x:c>
      <x:c r="H5524" s="2" t="str">
        <x:v>否</x:v>
      </x:c>
      <x:c r="I5524" s="7" t="n">
        <x:f>IF(AND(ISNUMBER(E5524),ISNUMBER(F5524)),E5524-F5524,"")</x:f>
        <x:v>-39.6</x:v>
      </x:c>
      <x:c r="J5524" s="2" t="str">
        <x:f>IF(H5524="否","不适用",IF(AND(ISNUMBER(E5524),ISNUMBER(F5524)),IF(I5524&gt;'规则与名单'!$B$2,"是","否"),"未判定"))</x:f>
        <x:v>不适用</x:v>
      </x:c>
      <x:c r="K5524" s="2" t="str">
        <x:f>IF(J5524="是",IF(ISNUMBER(F5524),"测试日GPS","缺失"),IF(ISNUMBER(G5524),"非测试日纯氢",IF(AND(H5524="是",J5524="未判定"),IF(ISNUMBER(F5524),"测试名单无纯氢GPS","缺失"),IF(ISNUMBER(E5524),"非测试日仪表","缺失"))))</x:f>
        <x:v>非测试日纯氢</x:v>
      </x:c>
      <x:c r="L5524" s="7" t="n">
        <x:f>IF(K5524="缺失","",IF(K5524="非测试日纯氢",G5524,IF(K5524="非测试日仪表",E5524,F5524)))</x:f>
        <x:v>69.1</x:v>
      </x:c>
      <x:c r="M5524" s="2" t="n">
        <x:f>IF(K5524="缺失",1,0)</x:f>
        <x:v>0</x:v>
      </x:c>
      <x:c r="N5524" s="2" t="str">
        <x:v>车辆里程查询_20260901-20260930_1024辆_仪表里程.xlsx / I428</x:v>
      </x:c>
      <x:c r="O5524" s="2" t="str">
        <x:v>车辆里程查询_20260901-20260930_1024辆_GPS里程.xlsx / I428</x:v>
      </x:c>
      <x:c r="P5524" s="2" t="str">
        <x:v>车辆纯氢气里程查询_20260901-20260930_1024辆.xlsx / I378</x:v>
      </x:c>
    </x:row>
    <x:row r="5525" ht="22" customHeight="1">
      <x:c r="A5525" s="2" t="n">
        <x:v>220</x:v>
      </x:c>
      <x:c r="B5525" s="2" t="str">
        <x:v>粤AGP6680</x:v>
      </x:c>
      <x:c r="C5525" s="2" t="str">
        <x:v>尚建华</x:v>
      </x:c>
      <x:c r="D5525" s="8" t="d">
        <x:v>2026-09-06T00:00:00.000Z</x:v>
      </x:c>
      <x:c r="E5525" s="7" t="n">
        <x:v>119.5</x:v>
      </x:c>
      <x:c r="F5525" s="7" t="n">
        <x:v>80.6</x:v>
      </x:c>
      <x:c r="G5525" s="7" t="n">
        <x:v>79.8</x:v>
      </x:c>
      <x:c r="H5525" s="2" t="str">
        <x:v>否</x:v>
      </x:c>
      <x:c r="I5525" s="7" t="n">
        <x:f>IF(AND(ISNUMBER(E5525),ISNUMBER(F5525)),E5525-F5525,"")</x:f>
        <x:v>38.900000000000006</x:v>
      </x:c>
      <x:c r="J5525" s="2" t="str">
        <x:f>IF(H5525="否","不适用",IF(AND(ISNUMBER(E5525),ISNUMBER(F5525)),IF(I5525&gt;'规则与名单'!$B$2,"是","否"),"未判定"))</x:f>
        <x:v>不适用</x:v>
      </x:c>
      <x:c r="K5525" s="2" t="str">
        <x:f>IF(J5525="是",IF(ISNUMBER(F5525),"测试日GPS","缺失"),IF(ISNUMBER(G5525),"非测试日纯氢",IF(AND(H5525="是",J5525="未判定"),IF(ISNUMBER(F5525),"测试名单无纯氢GPS","缺失"),IF(ISNUMBER(E5525),"非测试日仪表","缺失"))))</x:f>
        <x:v>非测试日纯氢</x:v>
      </x:c>
      <x:c r="L5525" s="7" t="n">
        <x:f>IF(K5525="缺失","",IF(K5525="非测试日纯氢",G5525,IF(K5525="非测试日仪表",E5525,F5525)))</x:f>
        <x:v>79.8</x:v>
      </x:c>
      <x:c r="M5525" s="2" t="n">
        <x:f>IF(K5525="缺失",1,0)</x:f>
        <x:v>0</x:v>
      </x:c>
      <x:c r="N5525" s="2" t="str">
        <x:v>车辆里程查询_20260901-20260930_1024辆_仪表里程.xlsx / J428</x:v>
      </x:c>
      <x:c r="O5525" s="2" t="str">
        <x:v>车辆里程查询_20260901-20260930_1024辆_GPS里程.xlsx / J428</x:v>
      </x:c>
      <x:c r="P5525" s="2" t="str">
        <x:v>车辆纯氢气里程查询_20260901-20260930_1024辆.xlsx / J378</x:v>
      </x:c>
    </x:row>
    <x:row r="5526" ht="22" customHeight="1">
      <x:c r="A5526" s="2" t="n">
        <x:v>220</x:v>
      </x:c>
      <x:c r="B5526" s="2" t="str">
        <x:v>粤AGP6680</x:v>
      </x:c>
      <x:c r="C5526" s="2" t="str">
        <x:v>尚建华</x:v>
      </x:c>
      <x:c r="D5526" s="8" t="d">
        <x:v>2026-09-07T00:00:00.000Z</x:v>
      </x:c>
      <x:c r="E5526" s="7" t="n">
        <x:v>88.4</x:v>
      </x:c>
      <x:c r="F5526" s="7" t="n">
        <x:v>89.4</x:v>
      </x:c>
      <x:c r="G5526" s="7" t="n">
        <x:v>87.9</x:v>
      </x:c>
      <x:c r="H5526" s="2" t="str">
        <x:v>否</x:v>
      </x:c>
      <x:c r="I5526" s="7" t="n">
        <x:f>IF(AND(ISNUMBER(E5526),ISNUMBER(F5526)),E5526-F5526,"")</x:f>
        <x:v>-1</x:v>
      </x:c>
      <x:c r="J5526" s="2" t="str">
        <x:f>IF(H5526="否","不适用",IF(AND(ISNUMBER(E5526),ISNUMBER(F5526)),IF(I5526&gt;'规则与名单'!$B$2,"是","否"),"未判定"))</x:f>
        <x:v>不适用</x:v>
      </x:c>
      <x:c r="K5526" s="2" t="str">
        <x:f>IF(J5526="是",IF(ISNUMBER(F5526),"测试日GPS","缺失"),IF(ISNUMBER(G5526),"非测试日纯氢",IF(AND(H5526="是",J5526="未判定"),IF(ISNUMBER(F5526),"测试名单无纯氢GPS","缺失"),IF(ISNUMBER(E5526),"非测试日仪表","缺失"))))</x:f>
        <x:v>非测试日纯氢</x:v>
      </x:c>
      <x:c r="L5526" s="7" t="n">
        <x:f>IF(K5526="缺失","",IF(K5526="非测试日纯氢",G5526,IF(K5526="非测试日仪表",E5526,F5526)))</x:f>
        <x:v>87.9</x:v>
      </x:c>
      <x:c r="M5526" s="2" t="n">
        <x:f>IF(K5526="缺失",1,0)</x:f>
        <x:v>0</x:v>
      </x:c>
      <x:c r="N5526" s="2" t="str">
        <x:v>车辆里程查询_20260901-20260930_1024辆_仪表里程.xlsx / K428</x:v>
      </x:c>
      <x:c r="O5526" s="2" t="str">
        <x:v>车辆里程查询_20260901-20260930_1024辆_GPS里程.xlsx / K428</x:v>
      </x:c>
      <x:c r="P5526" s="2" t="str">
        <x:v>车辆纯氢气里程查询_20260901-20260930_1024辆.xlsx / K378</x:v>
      </x:c>
    </x:row>
    <x:row r="5527" ht="22" customHeight="1">
      <x:c r="A5527" s="2" t="n">
        <x:v>220</x:v>
      </x:c>
      <x:c r="B5527" s="2" t="str">
        <x:v>粤AGP6680</x:v>
      </x:c>
      <x:c r="C5527" s="2" t="str">
        <x:v>尚建华</x:v>
      </x:c>
      <x:c r="D5527" s="8" t="d">
        <x:v>2026-09-08T00:00:00.000Z</x:v>
      </x:c>
      <x:c r="E5527" s="7" t="n">
        <x:v>69.9</x:v>
      </x:c>
      <x:c r="F5527" s="7" t="n">
        <x:v>68.9</x:v>
      </x:c>
      <x:c r="G5527" s="7" t="n">
        <x:v>68.3</x:v>
      </x:c>
      <x:c r="H5527" s="2" t="str">
        <x:v>否</x:v>
      </x:c>
      <x:c r="I5527" s="7" t="n">
        <x:f>IF(AND(ISNUMBER(E5527),ISNUMBER(F5527)),E5527-F5527,"")</x:f>
        <x:v>1</x:v>
      </x:c>
      <x:c r="J5527" s="2" t="str">
        <x:f>IF(H5527="否","不适用",IF(AND(ISNUMBER(E5527),ISNUMBER(F5527)),IF(I5527&gt;'规则与名单'!$B$2,"是","否"),"未判定"))</x:f>
        <x:v>不适用</x:v>
      </x:c>
      <x:c r="K5527" s="2" t="str">
        <x:f>IF(J5527="是",IF(ISNUMBER(F5527),"测试日GPS","缺失"),IF(ISNUMBER(G5527),"非测试日纯氢",IF(AND(H5527="是",J5527="未判定"),IF(ISNUMBER(F5527),"测试名单无纯氢GPS","缺失"),IF(ISNUMBER(E5527),"非测试日仪表","缺失"))))</x:f>
        <x:v>非测试日纯氢</x:v>
      </x:c>
      <x:c r="L5527" s="7" t="n">
        <x:f>IF(K5527="缺失","",IF(K5527="非测试日纯氢",G5527,IF(K5527="非测试日仪表",E5527,F5527)))</x:f>
        <x:v>68.3</x:v>
      </x:c>
      <x:c r="M5527" s="2" t="n">
        <x:f>IF(K5527="缺失",1,0)</x:f>
        <x:v>0</x:v>
      </x:c>
      <x:c r="N5527" s="2" t="str">
        <x:v>车辆里程查询_20260901-20260930_1024辆_仪表里程.xlsx / L428</x:v>
      </x:c>
      <x:c r="O5527" s="2" t="str">
        <x:v>车辆里程查询_20260901-20260930_1024辆_GPS里程.xlsx / L428</x:v>
      </x:c>
      <x:c r="P5527" s="2" t="str">
        <x:v>车辆纯氢气里程查询_20260901-20260930_1024辆.xlsx / L378</x:v>
      </x:c>
    </x:row>
    <x:row r="5528" ht="22" customHeight="1">
      <x:c r="A5528" s="2" t="n">
        <x:v>220</x:v>
      </x:c>
      <x:c r="B5528" s="2" t="str">
        <x:v>粤AGP6680</x:v>
      </x:c>
      <x:c r="C5528" s="2" t="str">
        <x:v>尚建华</x:v>
      </x:c>
      <x:c r="D5528" s="8" t="d">
        <x:v>2026-09-09T00:00:00.000Z</x:v>
      </x:c>
      <x:c r="E5528" s="7" t="n">
        <x:v>73.7</x:v>
      </x:c>
      <x:c r="F5528" s="7" t="n">
        <x:v>74.1</x:v>
      </x:c>
      <x:c r="G5528" s="7" t="n">
        <x:v>72.7</x:v>
      </x:c>
      <x:c r="H5528" s="2" t="str">
        <x:v>否</x:v>
      </x:c>
      <x:c r="I5528" s="7" t="n">
        <x:f>IF(AND(ISNUMBER(E5528),ISNUMBER(F5528)),E5528-F5528,"")</x:f>
        <x:v>-0.3999999999999915</x:v>
      </x:c>
      <x:c r="J5528" s="2" t="str">
        <x:f>IF(H5528="否","不适用",IF(AND(ISNUMBER(E5528),ISNUMBER(F5528)),IF(I5528&gt;'规则与名单'!$B$2,"是","否"),"未判定"))</x:f>
        <x:v>不适用</x:v>
      </x:c>
      <x:c r="K5528" s="2" t="str">
        <x:f>IF(J5528="是",IF(ISNUMBER(F5528),"测试日GPS","缺失"),IF(ISNUMBER(G5528),"非测试日纯氢",IF(AND(H5528="是",J5528="未判定"),IF(ISNUMBER(F5528),"测试名单无纯氢GPS","缺失"),IF(ISNUMBER(E5528),"非测试日仪表","缺失"))))</x:f>
        <x:v>非测试日纯氢</x:v>
      </x:c>
      <x:c r="L5528" s="7" t="n">
        <x:f>IF(K5528="缺失","",IF(K5528="非测试日纯氢",G5528,IF(K5528="非测试日仪表",E5528,F5528)))</x:f>
        <x:v>72.7</x:v>
      </x:c>
      <x:c r="M5528" s="2" t="n">
        <x:f>IF(K5528="缺失",1,0)</x:f>
        <x:v>0</x:v>
      </x:c>
      <x:c r="N5528" s="2" t="str">
        <x:v>车辆里程查询_20260901-20260930_1024辆_仪表里程.xlsx / M428</x:v>
      </x:c>
      <x:c r="O5528" s="2" t="str">
        <x:v>车辆里程查询_20260901-20260930_1024辆_GPS里程.xlsx / M428</x:v>
      </x:c>
      <x:c r="P5528" s="2" t="str">
        <x:v>车辆纯氢气里程查询_20260901-20260930_1024辆.xlsx / M378</x:v>
      </x:c>
    </x:row>
    <x:row r="5529" ht="22" customHeight="1">
      <x:c r="A5529" s="2" t="n">
        <x:v>220</x:v>
      </x:c>
      <x:c r="B5529" s="2" t="str">
        <x:v>粤AGP6680</x:v>
      </x:c>
      <x:c r="C5529" s="2" t="str">
        <x:v>尚建华</x:v>
      </x:c>
      <x:c r="D5529" s="8" t="d">
        <x:v>2026-09-10T00:00:00.000Z</x:v>
      </x:c>
      <x:c r="E5529" s="7" t="n">
        <x:v>68.2</x:v>
      </x:c>
      <x:c r="F5529" s="7" t="n">
        <x:v>68.1</x:v>
      </x:c>
      <x:c r="G5529" s="7" t="n">
        <x:v>67</x:v>
      </x:c>
      <x:c r="H5529" s="2" t="str">
        <x:v>否</x:v>
      </x:c>
      <x:c r="I5529" s="7" t="n">
        <x:f>IF(AND(ISNUMBER(E5529),ISNUMBER(F5529)),E5529-F5529,"")</x:f>
        <x:v>0.10000000000000853</x:v>
      </x:c>
      <x:c r="J5529" s="2" t="str">
        <x:f>IF(H5529="否","不适用",IF(AND(ISNUMBER(E5529),ISNUMBER(F5529)),IF(I5529&gt;'规则与名单'!$B$2,"是","否"),"未判定"))</x:f>
        <x:v>不适用</x:v>
      </x:c>
      <x:c r="K5529" s="2" t="str">
        <x:f>IF(J5529="是",IF(ISNUMBER(F5529),"测试日GPS","缺失"),IF(ISNUMBER(G5529),"非测试日纯氢",IF(AND(H5529="是",J5529="未判定"),IF(ISNUMBER(F5529),"测试名单无纯氢GPS","缺失"),IF(ISNUMBER(E5529),"非测试日仪表","缺失"))))</x:f>
        <x:v>非测试日纯氢</x:v>
      </x:c>
      <x:c r="L5529" s="7" t="n">
        <x:f>IF(K5529="缺失","",IF(K5529="非测试日纯氢",G5529,IF(K5529="非测试日仪表",E5529,F5529)))</x:f>
        <x:v>67</x:v>
      </x:c>
      <x:c r="M5529" s="2" t="n">
        <x:f>IF(K5529="缺失",1,0)</x:f>
        <x:v>0</x:v>
      </x:c>
      <x:c r="N5529" s="2" t="str">
        <x:v>车辆里程查询_20260901-20260930_1024辆_仪表里程.xlsx / N428</x:v>
      </x:c>
      <x:c r="O5529" s="2" t="str">
        <x:v>车辆里程查询_20260901-20260930_1024辆_GPS里程.xlsx / N428</x:v>
      </x:c>
      <x:c r="P5529" s="2" t="str">
        <x:v>车辆纯氢气里程查询_20260901-20260930_1024辆.xlsx / N378</x:v>
      </x:c>
    </x:row>
    <x:row r="5530" ht="22" customHeight="1">
      <x:c r="A5530" s="2" t="n">
        <x:v>220</x:v>
      </x:c>
      <x:c r="B5530" s="2" t="str">
        <x:v>粤AGP6680</x:v>
      </x:c>
      <x:c r="C5530" s="2" t="str">
        <x:v>尚建华</x:v>
      </x:c>
      <x:c r="D5530" s="8" t="d">
        <x:v>2026-09-11T00:00:00.000Z</x:v>
      </x:c>
      <x:c r="E5530" s="7" t="n">
        <x:v>72.5</x:v>
      </x:c>
      <x:c r="F5530" s="7" t="n">
        <x:v>77.4</x:v>
      </x:c>
      <x:c r="G5530" s="7" t="n">
        <x:v>59.9</x:v>
      </x:c>
      <x:c r="H5530" s="2" t="str">
        <x:v>否</x:v>
      </x:c>
      <x:c r="I5530" s="7" t="n">
        <x:f>IF(AND(ISNUMBER(E5530),ISNUMBER(F5530)),E5530-F5530,"")</x:f>
        <x:v>-4.900000000000006</x:v>
      </x:c>
      <x:c r="J5530" s="2" t="str">
        <x:f>IF(H5530="否","不适用",IF(AND(ISNUMBER(E5530),ISNUMBER(F5530)),IF(I5530&gt;'规则与名单'!$B$2,"是","否"),"未判定"))</x:f>
        <x:v>不适用</x:v>
      </x:c>
      <x:c r="K5530" s="2" t="str">
        <x:f>IF(J5530="是",IF(ISNUMBER(F5530),"测试日GPS","缺失"),IF(ISNUMBER(G5530),"非测试日纯氢",IF(AND(H5530="是",J5530="未判定"),IF(ISNUMBER(F5530),"测试名单无纯氢GPS","缺失"),IF(ISNUMBER(E5530),"非测试日仪表","缺失"))))</x:f>
        <x:v>非测试日纯氢</x:v>
      </x:c>
      <x:c r="L5530" s="7" t="n">
        <x:f>IF(K5530="缺失","",IF(K5530="非测试日纯氢",G5530,IF(K5530="非测试日仪表",E5530,F5530)))</x:f>
        <x:v>59.9</x:v>
      </x:c>
      <x:c r="M5530" s="2" t="n">
        <x:f>IF(K5530="缺失",1,0)</x:f>
        <x:v>0</x:v>
      </x:c>
      <x:c r="N5530" s="2" t="str">
        <x:v>车辆里程查询_20260901-20260930_1024辆_仪表里程.xlsx / O428</x:v>
      </x:c>
      <x:c r="O5530" s="2" t="str">
        <x:v>车辆里程查询_20260901-20260930_1024辆_GPS里程.xlsx / O428</x:v>
      </x:c>
      <x:c r="P5530" s="2" t="str">
        <x:v>车辆纯氢气里程查询_20260901-20260930_1024辆.xlsx / O378</x:v>
      </x:c>
    </x:row>
    <x:row r="5531" ht="22" customHeight="1">
      <x:c r="A5531" s="2" t="n">
        <x:v>220</x:v>
      </x:c>
      <x:c r="B5531" s="2" t="str">
        <x:v>粤AGP6680</x:v>
      </x:c>
      <x:c r="C5531" s="2" t="str">
        <x:v>尚建华</x:v>
      </x:c>
      <x:c r="D5531" s="8" t="d">
        <x:v>2026-09-12T00:00:00.000Z</x:v>
      </x:c>
      <x:c r="E5531" s="7" t="n">
        <x:v>64.1</x:v>
      </x:c>
      <x:c r="F5531" s="7" t="n">
        <x:v>74.2</x:v>
      </x:c>
      <x:c r="G5531" s="7" t="n">
        <x:v>52.2</x:v>
      </x:c>
      <x:c r="H5531" s="2" t="str">
        <x:v>否</x:v>
      </x:c>
      <x:c r="I5531" s="7" t="n">
        <x:f>IF(AND(ISNUMBER(E5531),ISNUMBER(F5531)),E5531-F5531,"")</x:f>
        <x:v>-10.100000000000009</x:v>
      </x:c>
      <x:c r="J5531" s="2" t="str">
        <x:f>IF(H5531="否","不适用",IF(AND(ISNUMBER(E5531),ISNUMBER(F5531)),IF(I5531&gt;'规则与名单'!$B$2,"是","否"),"未判定"))</x:f>
        <x:v>不适用</x:v>
      </x:c>
      <x:c r="K5531" s="2" t="str">
        <x:f>IF(J5531="是",IF(ISNUMBER(F5531),"测试日GPS","缺失"),IF(ISNUMBER(G5531),"非测试日纯氢",IF(AND(H5531="是",J5531="未判定"),IF(ISNUMBER(F5531),"测试名单无纯氢GPS","缺失"),IF(ISNUMBER(E5531),"非测试日仪表","缺失"))))</x:f>
        <x:v>非测试日纯氢</x:v>
      </x:c>
      <x:c r="L5531" s="7" t="n">
        <x:f>IF(K5531="缺失","",IF(K5531="非测试日纯氢",G5531,IF(K5531="非测试日仪表",E5531,F5531)))</x:f>
        <x:v>52.2</x:v>
      </x:c>
      <x:c r="M5531" s="2" t="n">
        <x:f>IF(K5531="缺失",1,0)</x:f>
        <x:v>0</x:v>
      </x:c>
      <x:c r="N5531" s="2" t="str">
        <x:v>车辆里程查询_20260901-20260930_1024辆_仪表里程.xlsx / P428</x:v>
      </x:c>
      <x:c r="O5531" s="2" t="str">
        <x:v>车辆里程查询_20260901-20260930_1024辆_GPS里程.xlsx / P428</x:v>
      </x:c>
      <x:c r="P5531" s="2" t="str">
        <x:v>车辆纯氢气里程查询_20260901-20260930_1024辆.xlsx / P378</x:v>
      </x:c>
    </x:row>
    <x:row r="5532" ht="22" customHeight="1">
      <x:c r="A5532" s="2" t="n">
        <x:v>220</x:v>
      </x:c>
      <x:c r="B5532" s="2" t="str">
        <x:v>粤AGP6680</x:v>
      </x:c>
      <x:c r="C5532" s="2" t="str">
        <x:v>尚建华</x:v>
      </x:c>
      <x:c r="D5532" s="8" t="d">
        <x:v>2026-09-13T00:00:00.000Z</x:v>
      </x:c>
      <x:c r="E5532" s="7" t="n">
        <x:v>93.5</x:v>
      </x:c>
      <x:c r="F5532" s="7" t="n">
        <x:v>76.3</x:v>
      </x:c>
      <x:c r="G5532" s="7" t="n">
        <x:v>61.4</x:v>
      </x:c>
      <x:c r="H5532" s="2" t="str">
        <x:v>否</x:v>
      </x:c>
      <x:c r="I5532" s="7" t="n">
        <x:f>IF(AND(ISNUMBER(E5532),ISNUMBER(F5532)),E5532-F5532,"")</x:f>
        <x:v>17.200000000000003</x:v>
      </x:c>
      <x:c r="J5532" s="2" t="str">
        <x:f>IF(H5532="否","不适用",IF(AND(ISNUMBER(E5532),ISNUMBER(F5532)),IF(I5532&gt;'规则与名单'!$B$2,"是","否"),"未判定"))</x:f>
        <x:v>不适用</x:v>
      </x:c>
      <x:c r="K5532" s="2" t="str">
        <x:f>IF(J5532="是",IF(ISNUMBER(F5532),"测试日GPS","缺失"),IF(ISNUMBER(G5532),"非测试日纯氢",IF(AND(H5532="是",J5532="未判定"),IF(ISNUMBER(F5532),"测试名单无纯氢GPS","缺失"),IF(ISNUMBER(E5532),"非测试日仪表","缺失"))))</x:f>
        <x:v>非测试日纯氢</x:v>
      </x:c>
      <x:c r="L5532" s="7" t="n">
        <x:f>IF(K5532="缺失","",IF(K5532="非测试日纯氢",G5532,IF(K5532="非测试日仪表",E5532,F5532)))</x:f>
        <x:v>61.4</x:v>
      </x:c>
      <x:c r="M5532" s="2" t="n">
        <x:f>IF(K5532="缺失",1,0)</x:f>
        <x:v>0</x:v>
      </x:c>
      <x:c r="N5532" s="2" t="str">
        <x:v>车辆里程查询_20260901-20260930_1024辆_仪表里程.xlsx / Q428</x:v>
      </x:c>
      <x:c r="O5532" s="2" t="str">
        <x:v>车辆里程查询_20260901-20260930_1024辆_GPS里程.xlsx / Q428</x:v>
      </x:c>
      <x:c r="P5532" s="2" t="str">
        <x:v>车辆纯氢气里程查询_20260901-20260930_1024辆.xlsx / Q378</x:v>
      </x:c>
    </x:row>
    <x:row r="5533" ht="22" customHeight="1">
      <x:c r="A5533" s="2" t="n">
        <x:v>220</x:v>
      </x:c>
      <x:c r="B5533" s="2" t="str">
        <x:v>粤AGP6680</x:v>
      </x:c>
      <x:c r="C5533" s="2" t="str">
        <x:v>尚建华</x:v>
      </x:c>
      <x:c r="D5533" s="8" t="d">
        <x:v>2026-09-14T00:00:00.000Z</x:v>
      </x:c>
      <x:c r="E5533" s="7" t="n">
        <x:v>70.8</x:v>
      </x:c>
      <x:c r="F5533" s="7" t="n">
        <x:v>69.9</x:v>
      </x:c>
      <x:c r="G5533" s="7" t="n">
        <x:v>54.1</x:v>
      </x:c>
      <x:c r="H5533" s="2" t="str">
        <x:v>否</x:v>
      </x:c>
      <x:c r="I5533" s="7" t="n">
        <x:f>IF(AND(ISNUMBER(E5533),ISNUMBER(F5533)),E5533-F5533,"")</x:f>
        <x:v>0.8999999999999915</x:v>
      </x:c>
      <x:c r="J5533" s="2" t="str">
        <x:f>IF(H5533="否","不适用",IF(AND(ISNUMBER(E5533),ISNUMBER(F5533)),IF(I5533&gt;'规则与名单'!$B$2,"是","否"),"未判定"))</x:f>
        <x:v>不适用</x:v>
      </x:c>
      <x:c r="K5533" s="2" t="str">
        <x:f>IF(J5533="是",IF(ISNUMBER(F5533),"测试日GPS","缺失"),IF(ISNUMBER(G5533),"非测试日纯氢",IF(AND(H5533="是",J5533="未判定"),IF(ISNUMBER(F5533),"测试名单无纯氢GPS","缺失"),IF(ISNUMBER(E5533),"非测试日仪表","缺失"))))</x:f>
        <x:v>非测试日纯氢</x:v>
      </x:c>
      <x:c r="L5533" s="7" t="n">
        <x:f>IF(K5533="缺失","",IF(K5533="非测试日纯氢",G5533,IF(K5533="非测试日仪表",E5533,F5533)))</x:f>
        <x:v>54.1</x:v>
      </x:c>
      <x:c r="M5533" s="2" t="n">
        <x:f>IF(K5533="缺失",1,0)</x:f>
        <x:v>0</x:v>
      </x:c>
      <x:c r="N5533" s="2" t="str">
        <x:v>车辆里程查询_20260901-20260930_1024辆_仪表里程.xlsx / R428</x:v>
      </x:c>
      <x:c r="O5533" s="2" t="str">
        <x:v>车辆里程查询_20260901-20260930_1024辆_GPS里程.xlsx / R428</x:v>
      </x:c>
      <x:c r="P5533" s="2" t="str">
        <x:v>车辆纯氢气里程查询_20260901-20260930_1024辆.xlsx / R378</x:v>
      </x:c>
    </x:row>
    <x:row r="5534" ht="22" customHeight="1">
      <x:c r="A5534" s="2" t="n">
        <x:v>220</x:v>
      </x:c>
      <x:c r="B5534" s="2" t="str">
        <x:v>粤AGP6680</x:v>
      </x:c>
      <x:c r="C5534" s="2" t="str">
        <x:v>尚建华</x:v>
      </x:c>
      <x:c r="D5534" s="8" t="d">
        <x:v>2026-09-15T00:00:00.000Z</x:v>
      </x:c>
      <x:c r="E5534" s="7" t="n">
        <x:v>70.3</x:v>
      </x:c>
      <x:c r="F5534" s="7" t="n">
        <x:v>69.2</x:v>
      </x:c>
      <x:c r="G5534" s="7" t="n">
        <x:v>68.6</x:v>
      </x:c>
      <x:c r="H5534" s="2" t="str">
        <x:v>否</x:v>
      </x:c>
      <x:c r="I5534" s="7" t="n">
        <x:f>IF(AND(ISNUMBER(E5534),ISNUMBER(F5534)),E5534-F5534,"")</x:f>
        <x:v>1.0999999999999943</x:v>
      </x:c>
      <x:c r="J5534" s="2" t="str">
        <x:f>IF(H5534="否","不适用",IF(AND(ISNUMBER(E5534),ISNUMBER(F5534)),IF(I5534&gt;'规则与名单'!$B$2,"是","否"),"未判定"))</x:f>
        <x:v>不适用</x:v>
      </x:c>
      <x:c r="K5534" s="2" t="str">
        <x:f>IF(J5534="是",IF(ISNUMBER(F5534),"测试日GPS","缺失"),IF(ISNUMBER(G5534),"非测试日纯氢",IF(AND(H5534="是",J5534="未判定"),IF(ISNUMBER(F5534),"测试名单无纯氢GPS","缺失"),IF(ISNUMBER(E5534),"非测试日仪表","缺失"))))</x:f>
        <x:v>非测试日纯氢</x:v>
      </x:c>
      <x:c r="L5534" s="7" t="n">
        <x:f>IF(K5534="缺失","",IF(K5534="非测试日纯氢",G5534,IF(K5534="非测试日仪表",E5534,F5534)))</x:f>
        <x:v>68.6</x:v>
      </x:c>
      <x:c r="M5534" s="2" t="n">
        <x:f>IF(K5534="缺失",1,0)</x:f>
        <x:v>0</x:v>
      </x:c>
      <x:c r="N5534" s="2" t="str">
        <x:v>车辆里程查询_20260901-20260930_1024辆_仪表里程.xlsx / S428</x:v>
      </x:c>
      <x:c r="O5534" s="2" t="str">
        <x:v>车辆里程查询_20260901-20260930_1024辆_GPS里程.xlsx / S428</x:v>
      </x:c>
      <x:c r="P5534" s="2" t="str">
        <x:v>车辆纯氢气里程查询_20260901-20260930_1024辆.xlsx / S378</x:v>
      </x:c>
    </x:row>
    <x:row r="5535" ht="22" customHeight="1">
      <x:c r="A5535" s="2" t="n">
        <x:v>220</x:v>
      </x:c>
      <x:c r="B5535" s="2" t="str">
        <x:v>粤AGP6680</x:v>
      </x:c>
      <x:c r="C5535" s="2" t="str">
        <x:v>尚建华</x:v>
      </x:c>
      <x:c r="D5535" s="8" t="d">
        <x:v>2026-09-16T00:00:00.000Z</x:v>
      </x:c>
      <x:c r="E5535" s="7" t="n">
        <x:v>125.3</x:v>
      </x:c>
      <x:c r="F5535" s="7" t="n">
        <x:v>123.3</x:v>
      </x:c>
      <x:c r="G5535" s="7" t="n">
        <x:v>123.2</x:v>
      </x:c>
      <x:c r="H5535" s="2" t="str">
        <x:v>否</x:v>
      </x:c>
      <x:c r="I5535" s="7" t="n">
        <x:f>IF(AND(ISNUMBER(E5535),ISNUMBER(F5535)),E5535-F5535,"")</x:f>
        <x:v>2</x:v>
      </x:c>
      <x:c r="J5535" s="2" t="str">
        <x:f>IF(H5535="否","不适用",IF(AND(ISNUMBER(E5535),ISNUMBER(F5535)),IF(I5535&gt;'规则与名单'!$B$2,"是","否"),"未判定"))</x:f>
        <x:v>不适用</x:v>
      </x:c>
      <x:c r="K5535" s="2" t="str">
        <x:f>IF(J5535="是",IF(ISNUMBER(F5535),"测试日GPS","缺失"),IF(ISNUMBER(G5535),"非测试日纯氢",IF(AND(H5535="是",J5535="未判定"),IF(ISNUMBER(F5535),"测试名单无纯氢GPS","缺失"),IF(ISNUMBER(E5535),"非测试日仪表","缺失"))))</x:f>
        <x:v>非测试日纯氢</x:v>
      </x:c>
      <x:c r="L5535" s="7" t="n">
        <x:f>IF(K5535="缺失","",IF(K5535="非测试日纯氢",G5535,IF(K5535="非测试日仪表",E5535,F5535)))</x:f>
        <x:v>123.2</x:v>
      </x:c>
      <x:c r="M5535" s="2" t="n">
        <x:f>IF(K5535="缺失",1,0)</x:f>
        <x:v>0</x:v>
      </x:c>
      <x:c r="N5535" s="2" t="str">
        <x:v>车辆里程查询_20260901-20260930_1024辆_仪表里程.xlsx / T428</x:v>
      </x:c>
      <x:c r="O5535" s="2" t="str">
        <x:v>车辆里程查询_20260901-20260930_1024辆_GPS里程.xlsx / T428</x:v>
      </x:c>
      <x:c r="P5535" s="2" t="str">
        <x:v>车辆纯氢气里程查询_20260901-20260930_1024辆.xlsx / T378</x:v>
      </x:c>
    </x:row>
    <x:row r="5536" ht="22" customHeight="1">
      <x:c r="A5536" s="2" t="n">
        <x:v>220</x:v>
      </x:c>
      <x:c r="B5536" s="2" t="str">
        <x:v>粤AGP6680</x:v>
      </x:c>
      <x:c r="C5536" s="2" t="str">
        <x:v>尚建华</x:v>
      </x:c>
      <x:c r="D5536" s="8" t="d">
        <x:v>2026-09-17T00:00:00.000Z</x:v>
      </x:c>
      <x:c r="E5536" s="7" t="n">
        <x:v>74.8</x:v>
      </x:c>
      <x:c r="F5536" s="7" t="n">
        <x:v>74.7</x:v>
      </x:c>
      <x:c r="G5536" s="7" t="n">
        <x:v>74.4</x:v>
      </x:c>
      <x:c r="H5536" s="2" t="str">
        <x:v>否</x:v>
      </x:c>
      <x:c r="I5536" s="7" t="n">
        <x:f>IF(AND(ISNUMBER(E5536),ISNUMBER(F5536)),E5536-F5536,"")</x:f>
        <x:v>0.09999999999999432</x:v>
      </x:c>
      <x:c r="J5536" s="2" t="str">
        <x:f>IF(H5536="否","不适用",IF(AND(ISNUMBER(E5536),ISNUMBER(F5536)),IF(I5536&gt;'规则与名单'!$B$2,"是","否"),"未判定"))</x:f>
        <x:v>不适用</x:v>
      </x:c>
      <x:c r="K5536" s="2" t="str">
        <x:f>IF(J5536="是",IF(ISNUMBER(F5536),"测试日GPS","缺失"),IF(ISNUMBER(G5536),"非测试日纯氢",IF(AND(H5536="是",J5536="未判定"),IF(ISNUMBER(F5536),"测试名单无纯氢GPS","缺失"),IF(ISNUMBER(E5536),"非测试日仪表","缺失"))))</x:f>
        <x:v>非测试日纯氢</x:v>
      </x:c>
      <x:c r="L5536" s="7" t="n">
        <x:f>IF(K5536="缺失","",IF(K5536="非测试日纯氢",G5536,IF(K5536="非测试日仪表",E5536,F5536)))</x:f>
        <x:v>74.4</x:v>
      </x:c>
      <x:c r="M5536" s="2" t="n">
        <x:f>IF(K5536="缺失",1,0)</x:f>
        <x:v>0</x:v>
      </x:c>
      <x:c r="N5536" s="2" t="str">
        <x:v>车辆里程查询_20260901-20260930_1024辆_仪表里程.xlsx / U428</x:v>
      </x:c>
      <x:c r="O5536" s="2" t="str">
        <x:v>车辆里程查询_20260901-20260930_1024辆_GPS里程.xlsx / U428</x:v>
      </x:c>
      <x:c r="P5536" s="2" t="str">
        <x:v>车辆纯氢气里程查询_20260901-20260930_1024辆.xlsx / U378</x:v>
      </x:c>
    </x:row>
    <x:row r="5537" ht="22" customHeight="1">
      <x:c r="A5537" s="2" t="n">
        <x:v>220</x:v>
      </x:c>
      <x:c r="B5537" s="2" t="str">
        <x:v>粤AGP6680</x:v>
      </x:c>
      <x:c r="C5537" s="2" t="str">
        <x:v>尚建华</x:v>
      </x:c>
      <x:c r="D5537" s="8" t="d">
        <x:v>2026-09-18T00:00:00.000Z</x:v>
      </x:c>
      <x:c r="E5537" s="7" t="n">
        <x:v>71.2</x:v>
      </x:c>
      <x:c r="F5537" s="7" t="n">
        <x:v>71</x:v>
      </x:c>
      <x:c r="G5537" s="7" t="n">
        <x:v>70.5</x:v>
      </x:c>
      <x:c r="H5537" s="2" t="str">
        <x:v>否</x:v>
      </x:c>
      <x:c r="I5537" s="7" t="n">
        <x:f>IF(AND(ISNUMBER(E5537),ISNUMBER(F5537)),E5537-F5537,"")</x:f>
        <x:v>0.20000000000000284</x:v>
      </x:c>
      <x:c r="J5537" s="2" t="str">
        <x:f>IF(H5537="否","不适用",IF(AND(ISNUMBER(E5537),ISNUMBER(F5537)),IF(I5537&gt;'规则与名单'!$B$2,"是","否"),"未判定"))</x:f>
        <x:v>不适用</x:v>
      </x:c>
      <x:c r="K5537" s="2" t="str">
        <x:f>IF(J5537="是",IF(ISNUMBER(F5537),"测试日GPS","缺失"),IF(ISNUMBER(G5537),"非测试日纯氢",IF(AND(H5537="是",J5537="未判定"),IF(ISNUMBER(F5537),"测试名单无纯氢GPS","缺失"),IF(ISNUMBER(E5537),"非测试日仪表","缺失"))))</x:f>
        <x:v>非测试日纯氢</x:v>
      </x:c>
      <x:c r="L5537" s="7" t="n">
        <x:f>IF(K5537="缺失","",IF(K5537="非测试日纯氢",G5537,IF(K5537="非测试日仪表",E5537,F5537)))</x:f>
        <x:v>70.5</x:v>
      </x:c>
      <x:c r="M5537" s="2" t="n">
        <x:f>IF(K5537="缺失",1,0)</x:f>
        <x:v>0</x:v>
      </x:c>
      <x:c r="N5537" s="2" t="str">
        <x:v>车辆里程查询_20260901-20260930_1024辆_仪表里程.xlsx / V428</x:v>
      </x:c>
      <x:c r="O5537" s="2" t="str">
        <x:v>车辆里程查询_20260901-20260930_1024辆_GPS里程.xlsx / V428</x:v>
      </x:c>
      <x:c r="P5537" s="2" t="str">
        <x:v>车辆纯氢气里程查询_20260901-20260930_1024辆.xlsx / V378</x:v>
      </x:c>
    </x:row>
    <x:row r="5538" ht="22" customHeight="1">
      <x:c r="A5538" s="2" t="n">
        <x:v>220</x:v>
      </x:c>
      <x:c r="B5538" s="2" t="str">
        <x:v>粤AGP6680</x:v>
      </x:c>
      <x:c r="C5538" s="2" t="str">
        <x:v>尚建华</x:v>
      </x:c>
      <x:c r="D5538" s="8" t="d">
        <x:v>2026-09-19T00:00:00.000Z</x:v>
      </x:c>
      <x:c r="E5538" s="7" t="n">
        <x:v>66.9</x:v>
      </x:c>
      <x:c r="F5538" s="7" t="n">
        <x:v>66.3</x:v>
      </x:c>
      <x:c r="G5538" s="7" t="n">
        <x:v>66.7</x:v>
      </x:c>
      <x:c r="H5538" s="2" t="str">
        <x:v>否</x:v>
      </x:c>
      <x:c r="I5538" s="7" t="n">
        <x:f>IF(AND(ISNUMBER(E5538),ISNUMBER(F5538)),E5538-F5538,"")</x:f>
        <x:v>0.6000000000000085</x:v>
      </x:c>
      <x:c r="J5538" s="2" t="str">
        <x:f>IF(H5538="否","不适用",IF(AND(ISNUMBER(E5538),ISNUMBER(F5538)),IF(I5538&gt;'规则与名单'!$B$2,"是","否"),"未判定"))</x:f>
        <x:v>不适用</x:v>
      </x:c>
      <x:c r="K5538" s="2" t="str">
        <x:f>IF(J5538="是",IF(ISNUMBER(F5538),"测试日GPS","缺失"),IF(ISNUMBER(G5538),"非测试日纯氢",IF(AND(H5538="是",J5538="未判定"),IF(ISNUMBER(F5538),"测试名单无纯氢GPS","缺失"),IF(ISNUMBER(E5538),"非测试日仪表","缺失"))))</x:f>
        <x:v>非测试日纯氢</x:v>
      </x:c>
      <x:c r="L5538" s="7" t="n">
        <x:f>IF(K5538="缺失","",IF(K5538="非测试日纯氢",G5538,IF(K5538="非测试日仪表",E5538,F5538)))</x:f>
        <x:v>66.7</x:v>
      </x:c>
      <x:c r="M5538" s="2" t="n">
        <x:f>IF(K5538="缺失",1,0)</x:f>
        <x:v>0</x:v>
      </x:c>
      <x:c r="N5538" s="2" t="str">
        <x:v>车辆里程查询_20260901-20260930_1024辆_仪表里程.xlsx / W428</x:v>
      </x:c>
      <x:c r="O5538" s="2" t="str">
        <x:v>车辆里程查询_20260901-20260930_1024辆_GPS里程.xlsx / W428</x:v>
      </x:c>
      <x:c r="P5538" s="2" t="str">
        <x:v>车辆纯氢气里程查询_20260901-20260930_1024辆.xlsx / W378</x:v>
      </x:c>
    </x:row>
    <x:row r="5539" ht="22" customHeight="1">
      <x:c r="A5539" s="2" t="n">
        <x:v>220</x:v>
      </x:c>
      <x:c r="B5539" s="2" t="str">
        <x:v>粤AGP6680</x:v>
      </x:c>
      <x:c r="C5539" s="2" t="str">
        <x:v>尚建华</x:v>
      </x:c>
      <x:c r="D5539" s="8" t="d">
        <x:v>2026-09-20T00:00:00.000Z</x:v>
      </x:c>
      <x:c r="E5539" s="7" t="n">
        <x:v>75</x:v>
      </x:c>
      <x:c r="F5539" s="7" t="n">
        <x:v>74</x:v>
      </x:c>
      <x:c r="G5539" s="7" t="n">
        <x:v>73.4</x:v>
      </x:c>
      <x:c r="H5539" s="2" t="str">
        <x:v>否</x:v>
      </x:c>
      <x:c r="I5539" s="7" t="n">
        <x:f>IF(AND(ISNUMBER(E5539),ISNUMBER(F5539)),E5539-F5539,"")</x:f>
        <x:v>1</x:v>
      </x:c>
      <x:c r="J5539" s="2" t="str">
        <x:f>IF(H5539="否","不适用",IF(AND(ISNUMBER(E5539),ISNUMBER(F5539)),IF(I5539&gt;'规则与名单'!$B$2,"是","否"),"未判定"))</x:f>
        <x:v>不适用</x:v>
      </x:c>
      <x:c r="K5539" s="2" t="str">
        <x:f>IF(J5539="是",IF(ISNUMBER(F5539),"测试日GPS","缺失"),IF(ISNUMBER(G5539),"非测试日纯氢",IF(AND(H5539="是",J5539="未判定"),IF(ISNUMBER(F5539),"测试名单无纯氢GPS","缺失"),IF(ISNUMBER(E5539),"非测试日仪表","缺失"))))</x:f>
        <x:v>非测试日纯氢</x:v>
      </x:c>
      <x:c r="L5539" s="7" t="n">
        <x:f>IF(K5539="缺失","",IF(K5539="非测试日纯氢",G5539,IF(K5539="非测试日仪表",E5539,F5539)))</x:f>
        <x:v>73.4</x:v>
      </x:c>
      <x:c r="M5539" s="2" t="n">
        <x:f>IF(K5539="缺失",1,0)</x:f>
        <x:v>0</x:v>
      </x:c>
      <x:c r="N5539" s="2" t="str">
        <x:v>车辆里程查询_20260901-20260930_1024辆_仪表里程.xlsx / X428</x:v>
      </x:c>
      <x:c r="O5539" s="2" t="str">
        <x:v>车辆里程查询_20260901-20260930_1024辆_GPS里程.xlsx / X428</x:v>
      </x:c>
      <x:c r="P5539" s="2" t="str">
        <x:v>车辆纯氢气里程查询_20260901-20260930_1024辆.xlsx / X378</x:v>
      </x:c>
    </x:row>
    <x:row r="5540" ht="22" customHeight="1">
      <x:c r="A5540" s="2" t="n">
        <x:v>220</x:v>
      </x:c>
      <x:c r="B5540" s="2" t="str">
        <x:v>粤AGP6680</x:v>
      </x:c>
      <x:c r="C5540" s="2" t="str">
        <x:v>尚建华</x:v>
      </x:c>
      <x:c r="D5540" s="8" t="d">
        <x:v>2026-09-21T00:00:00.000Z</x:v>
      </x:c>
      <x:c r="E5540" s="7" t="n">
        <x:v>74.6</x:v>
      </x:c>
      <x:c r="F5540" s="7" t="n">
        <x:v>72.5</x:v>
      </x:c>
      <x:c r="G5540" s="7" t="n">
        <x:v>71.4</x:v>
      </x:c>
      <x:c r="H5540" s="2" t="str">
        <x:v>否</x:v>
      </x:c>
      <x:c r="I5540" s="7" t="n">
        <x:f>IF(AND(ISNUMBER(E5540),ISNUMBER(F5540)),E5540-F5540,"")</x:f>
        <x:v>2.0999999999999943</x:v>
      </x:c>
      <x:c r="J5540" s="2" t="str">
        <x:f>IF(H5540="否","不适用",IF(AND(ISNUMBER(E5540),ISNUMBER(F5540)),IF(I5540&gt;'规则与名单'!$B$2,"是","否"),"未判定"))</x:f>
        <x:v>不适用</x:v>
      </x:c>
      <x:c r="K5540" s="2" t="str">
        <x:f>IF(J5540="是",IF(ISNUMBER(F5540),"测试日GPS","缺失"),IF(ISNUMBER(G5540),"非测试日纯氢",IF(AND(H5540="是",J5540="未判定"),IF(ISNUMBER(F5540),"测试名单无纯氢GPS","缺失"),IF(ISNUMBER(E5540),"非测试日仪表","缺失"))))</x:f>
        <x:v>非测试日纯氢</x:v>
      </x:c>
      <x:c r="L5540" s="7" t="n">
        <x:f>IF(K5540="缺失","",IF(K5540="非测试日纯氢",G5540,IF(K5540="非测试日仪表",E5540,F5540)))</x:f>
        <x:v>71.4</x:v>
      </x:c>
      <x:c r="M5540" s="2" t="n">
        <x:f>IF(K5540="缺失",1,0)</x:f>
        <x:v>0</x:v>
      </x:c>
      <x:c r="N5540" s="2" t="str">
        <x:v>车辆里程查询_20260901-20260930_1024辆_仪表里程.xlsx / Y428</x:v>
      </x:c>
      <x:c r="O5540" s="2" t="str">
        <x:v>车辆里程查询_20260901-20260930_1024辆_GPS里程.xlsx / Y428</x:v>
      </x:c>
      <x:c r="P5540" s="2" t="str">
        <x:v>车辆纯氢气里程查询_20260901-20260930_1024辆.xlsx / Y378</x:v>
      </x:c>
    </x:row>
    <x:row r="5541" ht="22" customHeight="1">
      <x:c r="A5541" s="2" t="n">
        <x:v>220</x:v>
      </x:c>
      <x:c r="B5541" s="2" t="str">
        <x:v>粤AGP6680</x:v>
      </x:c>
      <x:c r="C5541" s="2" t="str">
        <x:v>尚建华</x:v>
      </x:c>
      <x:c r="D5541" s="8" t="d">
        <x:v>2026-09-22T00:00:00.000Z</x:v>
      </x:c>
      <x:c r="E5541" s="7" t="n">
        <x:v>75.9</x:v>
      </x:c>
      <x:c r="F5541" s="7" t="n">
        <x:v>75.8</x:v>
      </x:c>
      <x:c r="G5541" s="7" t="n">
        <x:v>74.7</x:v>
      </x:c>
      <x:c r="H5541" s="2" t="str">
        <x:v>否</x:v>
      </x:c>
      <x:c r="I5541" s="7" t="n">
        <x:f>IF(AND(ISNUMBER(E5541),ISNUMBER(F5541)),E5541-F5541,"")</x:f>
        <x:v>0.10000000000000853</x:v>
      </x:c>
      <x:c r="J5541" s="2" t="str">
        <x:f>IF(H5541="否","不适用",IF(AND(ISNUMBER(E5541),ISNUMBER(F5541)),IF(I5541&gt;'规则与名单'!$B$2,"是","否"),"未判定"))</x:f>
        <x:v>不适用</x:v>
      </x:c>
      <x:c r="K5541" s="2" t="str">
        <x:f>IF(J5541="是",IF(ISNUMBER(F5541),"测试日GPS","缺失"),IF(ISNUMBER(G5541),"非测试日纯氢",IF(AND(H5541="是",J5541="未判定"),IF(ISNUMBER(F5541),"测试名单无纯氢GPS","缺失"),IF(ISNUMBER(E5541),"非测试日仪表","缺失"))))</x:f>
        <x:v>非测试日纯氢</x:v>
      </x:c>
      <x:c r="L5541" s="7" t="n">
        <x:f>IF(K5541="缺失","",IF(K5541="非测试日纯氢",G5541,IF(K5541="非测试日仪表",E5541,F5541)))</x:f>
        <x:v>74.7</x:v>
      </x:c>
      <x:c r="M5541" s="2" t="n">
        <x:f>IF(K5541="缺失",1,0)</x:f>
        <x:v>0</x:v>
      </x:c>
      <x:c r="N5541" s="2" t="str">
        <x:v>车辆里程查询_20260901-20260930_1024辆_仪表里程.xlsx / Z428</x:v>
      </x:c>
      <x:c r="O5541" s="2" t="str">
        <x:v>车辆里程查询_20260901-20260930_1024辆_GPS里程.xlsx / Z428</x:v>
      </x:c>
      <x:c r="P5541" s="2" t="str">
        <x:v>车辆纯氢气里程查询_20260901-20260930_1024辆.xlsx / Z378</x:v>
      </x:c>
    </x:row>
    <x:row r="5542" ht="22" customHeight="1">
      <x:c r="A5542" s="2" t="n">
        <x:v>220</x:v>
      </x:c>
      <x:c r="B5542" s="2" t="str">
        <x:v>粤AGP6680</x:v>
      </x:c>
      <x:c r="C5542" s="2" t="str">
        <x:v>尚建华</x:v>
      </x:c>
      <x:c r="D5542" s="8" t="d">
        <x:v>2026-09-23T00:00:00.000Z</x:v>
      </x:c>
      <x:c r="E5542" s="7" t="n">
        <x:v>74.9</x:v>
      </x:c>
      <x:c r="F5542" s="7" t="n">
        <x:v>74.2</x:v>
      </x:c>
      <x:c r="G5542" s="7" t="n">
        <x:v>72.3</x:v>
      </x:c>
      <x:c r="H5542" s="2" t="str">
        <x:v>否</x:v>
      </x:c>
      <x:c r="I5542" s="7" t="n">
        <x:f>IF(AND(ISNUMBER(E5542),ISNUMBER(F5542)),E5542-F5542,"")</x:f>
        <x:v>0.7000000000000028</x:v>
      </x:c>
      <x:c r="J5542" s="2" t="str">
        <x:f>IF(H5542="否","不适用",IF(AND(ISNUMBER(E5542),ISNUMBER(F5542)),IF(I5542&gt;'规则与名单'!$B$2,"是","否"),"未判定"))</x:f>
        <x:v>不适用</x:v>
      </x:c>
      <x:c r="K5542" s="2" t="str">
        <x:f>IF(J5542="是",IF(ISNUMBER(F5542),"测试日GPS","缺失"),IF(ISNUMBER(G5542),"非测试日纯氢",IF(AND(H5542="是",J5542="未判定"),IF(ISNUMBER(F5542),"测试名单无纯氢GPS","缺失"),IF(ISNUMBER(E5542),"非测试日仪表","缺失"))))</x:f>
        <x:v>非测试日纯氢</x:v>
      </x:c>
      <x:c r="L5542" s="7" t="n">
        <x:f>IF(K5542="缺失","",IF(K5542="非测试日纯氢",G5542,IF(K5542="非测试日仪表",E5542,F5542)))</x:f>
        <x:v>72.3</x:v>
      </x:c>
      <x:c r="M5542" s="2" t="n">
        <x:f>IF(K5542="缺失",1,0)</x:f>
        <x:v>0</x:v>
      </x:c>
      <x:c r="N5542" s="2" t="str">
        <x:v>车辆里程查询_20260901-20260930_1024辆_仪表里程.xlsx / AA428</x:v>
      </x:c>
      <x:c r="O5542" s="2" t="str">
        <x:v>车辆里程查询_20260901-20260930_1024辆_GPS里程.xlsx / AA428</x:v>
      </x:c>
      <x:c r="P5542" s="2" t="str">
        <x:v>车辆纯氢气里程查询_20260901-20260930_1024辆.xlsx / AA378</x:v>
      </x:c>
    </x:row>
    <x:row r="5543" ht="22" customHeight="1">
      <x:c r="A5543" s="2" t="n">
        <x:v>220</x:v>
      </x:c>
      <x:c r="B5543" s="2" t="str">
        <x:v>粤AGP6680</x:v>
      </x:c>
      <x:c r="C5543" s="2" t="str">
        <x:v>尚建华</x:v>
      </x:c>
      <x:c r="D5543" s="8" t="d">
        <x:v>2026-09-24T00:00:00.000Z</x:v>
      </x:c>
      <x:c r="E5543" s="7" t="n">
        <x:v>73.7</x:v>
      </x:c>
      <x:c r="F5543" s="7" t="n">
        <x:v>71.8</x:v>
      </x:c>
      <x:c r="G5543" s="7" t="n">
        <x:v>73.3</x:v>
      </x:c>
      <x:c r="H5543" s="2" t="str">
        <x:v>否</x:v>
      </x:c>
      <x:c r="I5543" s="7" t="n">
        <x:f>IF(AND(ISNUMBER(E5543),ISNUMBER(F5543)),E5543-F5543,"")</x:f>
        <x:v>1.9000000000000057</x:v>
      </x:c>
      <x:c r="J5543" s="2" t="str">
        <x:f>IF(H5543="否","不适用",IF(AND(ISNUMBER(E5543),ISNUMBER(F5543)),IF(I5543&gt;'规则与名单'!$B$2,"是","否"),"未判定"))</x:f>
        <x:v>不适用</x:v>
      </x:c>
      <x:c r="K5543" s="2" t="str">
        <x:f>IF(J5543="是",IF(ISNUMBER(F5543),"测试日GPS","缺失"),IF(ISNUMBER(G5543),"非测试日纯氢",IF(AND(H5543="是",J5543="未判定"),IF(ISNUMBER(F5543),"测试名单无纯氢GPS","缺失"),IF(ISNUMBER(E5543),"非测试日仪表","缺失"))))</x:f>
        <x:v>非测试日纯氢</x:v>
      </x:c>
      <x:c r="L5543" s="7" t="n">
        <x:f>IF(K5543="缺失","",IF(K5543="非测试日纯氢",G5543,IF(K5543="非测试日仪表",E5543,F5543)))</x:f>
        <x:v>73.3</x:v>
      </x:c>
      <x:c r="M5543" s="2" t="n">
        <x:f>IF(K5543="缺失",1,0)</x:f>
        <x:v>0</x:v>
      </x:c>
      <x:c r="N5543" s="2" t="str">
        <x:v>车辆里程查询_20260901-20260930_1024辆_仪表里程.xlsx / AB428</x:v>
      </x:c>
      <x:c r="O5543" s="2" t="str">
        <x:v>车辆里程查询_20260901-20260930_1024辆_GPS里程.xlsx / AB428</x:v>
      </x:c>
      <x:c r="P5543" s="2" t="str">
        <x:v>车辆纯氢气里程查询_20260901-20260930_1024辆.xlsx / AB378</x:v>
      </x:c>
    </x:row>
    <x:row r="5544" ht="22" customHeight="1">
      <x:c r="A5544" s="2" t="n">
        <x:v>220</x:v>
      </x:c>
      <x:c r="B5544" s="2" t="str">
        <x:v>粤AGP6680</x:v>
      </x:c>
      <x:c r="C5544" s="2" t="str">
        <x:v>尚建华</x:v>
      </x:c>
      <x:c r="D5544" s="8" t="d">
        <x:v>2026-09-25T00:00:00.000Z</x:v>
      </x:c>
      <x:c r="E5544" s="7" t="n">
        <x:v>71.9</x:v>
      </x:c>
      <x:c r="F5544" s="7" t="n">
        <x:v>71.9</x:v>
      </x:c>
      <x:c r="G5544" s="7" t="n">
        <x:v>69.3</x:v>
      </x:c>
      <x:c r="H5544" s="2" t="str">
        <x:v>否</x:v>
      </x:c>
      <x:c r="I5544" s="7" t="n">
        <x:f>IF(AND(ISNUMBER(E5544),ISNUMBER(F5544)),E5544-F5544,"")</x:f>
        <x:v>0</x:v>
      </x:c>
      <x:c r="J5544" s="2" t="str">
        <x:f>IF(H5544="否","不适用",IF(AND(ISNUMBER(E5544),ISNUMBER(F5544)),IF(I5544&gt;'规则与名单'!$B$2,"是","否"),"未判定"))</x:f>
        <x:v>不适用</x:v>
      </x:c>
      <x:c r="K5544" s="2" t="str">
        <x:f>IF(J5544="是",IF(ISNUMBER(F5544),"测试日GPS","缺失"),IF(ISNUMBER(G5544),"非测试日纯氢",IF(AND(H5544="是",J5544="未判定"),IF(ISNUMBER(F5544),"测试名单无纯氢GPS","缺失"),IF(ISNUMBER(E5544),"非测试日仪表","缺失"))))</x:f>
        <x:v>非测试日纯氢</x:v>
      </x:c>
      <x:c r="L5544" s="7" t="n">
        <x:f>IF(K5544="缺失","",IF(K5544="非测试日纯氢",G5544,IF(K5544="非测试日仪表",E5544,F5544)))</x:f>
        <x:v>69.3</x:v>
      </x:c>
      <x:c r="M5544" s="2" t="n">
        <x:f>IF(K5544="缺失",1,0)</x:f>
        <x:v>0</x:v>
      </x:c>
      <x:c r="N5544" s="2" t="str">
        <x:v>车辆里程查询_20260901-20260930_1024辆_仪表里程.xlsx / AC428</x:v>
      </x:c>
      <x:c r="O5544" s="2" t="str">
        <x:v>车辆里程查询_20260901-20260930_1024辆_GPS里程.xlsx / AC428</x:v>
      </x:c>
      <x:c r="P5544" s="2" t="str">
        <x:v>车辆纯氢气里程查询_20260901-20260930_1024辆.xlsx / AC378</x:v>
      </x:c>
    </x:row>
    <x:row r="5545" ht="22" customHeight="1">
      <x:c r="A5545" s="2" t="n">
        <x:v>220</x:v>
      </x:c>
      <x:c r="B5545" s="2" t="str">
        <x:v>粤AGP6680</x:v>
      </x:c>
      <x:c r="C5545" s="2" t="str">
        <x:v>尚建华</x:v>
      </x:c>
      <x:c r="D5545" s="8" t="d">
        <x:v>2026-09-26T00:00:00.000Z</x:v>
      </x:c>
      <x:c r="E5545" s="7" t="n">
        <x:v>74.4</x:v>
      </x:c>
      <x:c r="F5545" s="7" t="n">
        <x:v>72.4</x:v>
      </x:c>
      <x:c r="G5545" s="7" t="n">
        <x:v>65.5</x:v>
      </x:c>
      <x:c r="H5545" s="2" t="str">
        <x:v>否</x:v>
      </x:c>
      <x:c r="I5545" s="7" t="n">
        <x:f>IF(AND(ISNUMBER(E5545),ISNUMBER(F5545)),E5545-F5545,"")</x:f>
        <x:v>2</x:v>
      </x:c>
      <x:c r="J5545" s="2" t="str">
        <x:f>IF(H5545="否","不适用",IF(AND(ISNUMBER(E5545),ISNUMBER(F5545)),IF(I5545&gt;'规则与名单'!$B$2,"是","否"),"未判定"))</x:f>
        <x:v>不适用</x:v>
      </x:c>
      <x:c r="K5545" s="2" t="str">
        <x:f>IF(J5545="是",IF(ISNUMBER(F5545),"测试日GPS","缺失"),IF(ISNUMBER(G5545),"非测试日纯氢",IF(AND(H5545="是",J5545="未判定"),IF(ISNUMBER(F5545),"测试名单无纯氢GPS","缺失"),IF(ISNUMBER(E5545),"非测试日仪表","缺失"))))</x:f>
        <x:v>非测试日纯氢</x:v>
      </x:c>
      <x:c r="L5545" s="7" t="n">
        <x:f>IF(K5545="缺失","",IF(K5545="非测试日纯氢",G5545,IF(K5545="非测试日仪表",E5545,F5545)))</x:f>
        <x:v>65.5</x:v>
      </x:c>
      <x:c r="M5545" s="2" t="n">
        <x:f>IF(K5545="缺失",1,0)</x:f>
        <x:v>0</x:v>
      </x:c>
      <x:c r="N5545" s="2" t="str">
        <x:v>车辆里程查询_20260901-20260930_1024辆_仪表里程.xlsx / AD428</x:v>
      </x:c>
      <x:c r="O5545" s="2" t="str">
        <x:v>车辆里程查询_20260901-20260930_1024辆_GPS里程.xlsx / AD428</x:v>
      </x:c>
      <x:c r="P5545" s="2" t="str">
        <x:v>车辆纯氢气里程查询_20260901-20260930_1024辆.xlsx / AD378</x:v>
      </x:c>
    </x:row>
    <x:row r="5546" ht="22" customHeight="1">
      <x:c r="A5546" s="2" t="n">
        <x:v>220</x:v>
      </x:c>
      <x:c r="B5546" s="2" t="str">
        <x:v>粤AGP6680</x:v>
      </x:c>
      <x:c r="C5546" s="2" t="str">
        <x:v>尚建华</x:v>
      </x:c>
      <x:c r="D5546" s="8" t="d">
        <x:v>2026-09-27T00:00:00.000Z</x:v>
      </x:c>
      <x:c r="E5546" s="7" t="n">
        <x:v>75.7</x:v>
      </x:c>
      <x:c r="F5546" s="7" t="n">
        <x:v>75.4</x:v>
      </x:c>
      <x:c r="G5546" s="7" t="n">
        <x:v>71.5</x:v>
      </x:c>
      <x:c r="H5546" s="2" t="str">
        <x:v>否</x:v>
      </x:c>
      <x:c r="I5546" s="7" t="n">
        <x:f>IF(AND(ISNUMBER(E5546),ISNUMBER(F5546)),E5546-F5546,"")</x:f>
        <x:v>0.29999999999999716</x:v>
      </x:c>
      <x:c r="J5546" s="2" t="str">
        <x:f>IF(H5546="否","不适用",IF(AND(ISNUMBER(E5546),ISNUMBER(F5546)),IF(I5546&gt;'规则与名单'!$B$2,"是","否"),"未判定"))</x:f>
        <x:v>不适用</x:v>
      </x:c>
      <x:c r="K5546" s="2" t="str">
        <x:f>IF(J5546="是",IF(ISNUMBER(F5546),"测试日GPS","缺失"),IF(ISNUMBER(G5546),"非测试日纯氢",IF(AND(H5546="是",J5546="未判定"),IF(ISNUMBER(F5546),"测试名单无纯氢GPS","缺失"),IF(ISNUMBER(E5546),"非测试日仪表","缺失"))))</x:f>
        <x:v>非测试日纯氢</x:v>
      </x:c>
      <x:c r="L5546" s="7" t="n">
        <x:f>IF(K5546="缺失","",IF(K5546="非测试日纯氢",G5546,IF(K5546="非测试日仪表",E5546,F5546)))</x:f>
        <x:v>71.5</x:v>
      </x:c>
      <x:c r="M5546" s="2" t="n">
        <x:f>IF(K5546="缺失",1,0)</x:f>
        <x:v>0</x:v>
      </x:c>
      <x:c r="N5546" s="2" t="str">
        <x:v>车辆里程查询_20260901-20260930_1024辆_仪表里程.xlsx / AE428</x:v>
      </x:c>
      <x:c r="O5546" s="2" t="str">
        <x:v>车辆里程查询_20260901-20260930_1024辆_GPS里程.xlsx / AE428</x:v>
      </x:c>
      <x:c r="P5546" s="2" t="str">
        <x:v>车辆纯氢气里程查询_20260901-20260930_1024辆.xlsx / AE378</x:v>
      </x:c>
    </x:row>
    <x:row r="5547" ht="22" customHeight="1">
      <x:c r="A5547" s="2" t="n">
        <x:v>220</x:v>
      </x:c>
      <x:c r="B5547" s="2" t="str">
        <x:v>粤AGP6680</x:v>
      </x:c>
      <x:c r="C5547" s="2" t="str">
        <x:v>尚建华</x:v>
      </x:c>
      <x:c r="D5547" s="8" t="d">
        <x:v>2026-09-28T00:00:00.000Z</x:v>
      </x:c>
      <x:c r="E5547" s="7" t="n">
        <x:v>71.5</x:v>
      </x:c>
      <x:c r="F5547" s="7" t="n">
        <x:v>71.8</x:v>
      </x:c>
      <x:c r="G5547" s="7" t="n">
        <x:v>68.9</x:v>
      </x:c>
      <x:c r="H5547" s="2" t="str">
        <x:v>否</x:v>
      </x:c>
      <x:c r="I5547" s="7" t="n">
        <x:f>IF(AND(ISNUMBER(E5547),ISNUMBER(F5547)),E5547-F5547,"")</x:f>
        <x:v>-0.29999999999999716</x:v>
      </x:c>
      <x:c r="J5547" s="2" t="str">
        <x:f>IF(H5547="否","不适用",IF(AND(ISNUMBER(E5547),ISNUMBER(F5547)),IF(I5547&gt;'规则与名单'!$B$2,"是","否"),"未判定"))</x:f>
        <x:v>不适用</x:v>
      </x:c>
      <x:c r="K5547" s="2" t="str">
        <x:f>IF(J5547="是",IF(ISNUMBER(F5547),"测试日GPS","缺失"),IF(ISNUMBER(G5547),"非测试日纯氢",IF(AND(H5547="是",J5547="未判定"),IF(ISNUMBER(F5547),"测试名单无纯氢GPS","缺失"),IF(ISNUMBER(E5547),"非测试日仪表","缺失"))))</x:f>
        <x:v>非测试日纯氢</x:v>
      </x:c>
      <x:c r="L5547" s="7" t="n">
        <x:f>IF(K5547="缺失","",IF(K5547="非测试日纯氢",G5547,IF(K5547="非测试日仪表",E5547,F5547)))</x:f>
        <x:v>68.9</x:v>
      </x:c>
      <x:c r="M5547" s="2" t="n">
        <x:f>IF(K5547="缺失",1,0)</x:f>
        <x:v>0</x:v>
      </x:c>
      <x:c r="N5547" s="2" t="str">
        <x:v>车辆里程查询_20260901-20260930_1024辆_仪表里程.xlsx / AF428</x:v>
      </x:c>
      <x:c r="O5547" s="2" t="str">
        <x:v>车辆里程查询_20260901-20260930_1024辆_GPS里程.xlsx / AF428</x:v>
      </x:c>
      <x:c r="P5547" s="2" t="str">
        <x:v>车辆纯氢气里程查询_20260901-20260930_1024辆.xlsx / AF378</x:v>
      </x:c>
    </x:row>
    <x:row r="5548" ht="22" customHeight="1">
      <x:c r="A5548" s="2" t="n">
        <x:v>220</x:v>
      </x:c>
      <x:c r="B5548" s="2" t="str">
        <x:v>粤AGP6680</x:v>
      </x:c>
      <x:c r="C5548" s="2" t="str">
        <x:v>尚建华</x:v>
      </x:c>
      <x:c r="D5548" s="8" t="d">
        <x:v>2026-09-29T00:00:00.000Z</x:v>
      </x:c>
      <x:c r="E5548" s="7" t="n">
        <x:v>86.3</x:v>
      </x:c>
      <x:c r="F5548" s="7" t="n">
        <x:v>85.9</x:v>
      </x:c>
      <x:c r="G5548" s="7" t="n">
        <x:v>86.2</x:v>
      </x:c>
      <x:c r="H5548" s="2" t="str">
        <x:v>否</x:v>
      </x:c>
      <x:c r="I5548" s="7" t="n">
        <x:f>IF(AND(ISNUMBER(E5548),ISNUMBER(F5548)),E5548-F5548,"")</x:f>
        <x:v>0.3999999999999915</x:v>
      </x:c>
      <x:c r="J5548" s="2" t="str">
        <x:f>IF(H5548="否","不适用",IF(AND(ISNUMBER(E5548),ISNUMBER(F5548)),IF(I5548&gt;'规则与名单'!$B$2,"是","否"),"未判定"))</x:f>
        <x:v>不适用</x:v>
      </x:c>
      <x:c r="K5548" s="2" t="str">
        <x:f>IF(J5548="是",IF(ISNUMBER(F5548),"测试日GPS","缺失"),IF(ISNUMBER(G5548),"非测试日纯氢",IF(AND(H5548="是",J5548="未判定"),IF(ISNUMBER(F5548),"测试名单无纯氢GPS","缺失"),IF(ISNUMBER(E5548),"非测试日仪表","缺失"))))</x:f>
        <x:v>非测试日纯氢</x:v>
      </x:c>
      <x:c r="L5548" s="7" t="n">
        <x:f>IF(K5548="缺失","",IF(K5548="非测试日纯氢",G5548,IF(K5548="非测试日仪表",E5548,F5548)))</x:f>
        <x:v>86.2</x:v>
      </x:c>
      <x:c r="M5548" s="2" t="n">
        <x:f>IF(K5548="缺失",1,0)</x:f>
        <x:v>0</x:v>
      </x:c>
      <x:c r="N5548" s="2" t="str">
        <x:v>车辆里程查询_20260901-20260930_1024辆_仪表里程.xlsx / AG428</x:v>
      </x:c>
      <x:c r="O5548" s="2" t="str">
        <x:v>车辆里程查询_20260901-20260930_1024辆_GPS里程.xlsx / AG428</x:v>
      </x:c>
      <x:c r="P5548" s="2" t="str">
        <x:v>车辆纯氢气里程查询_20260901-20260930_1024辆.xlsx / AG378</x:v>
      </x:c>
    </x:row>
    <x:row r="5549" ht="22" customHeight="1">
      <x:c r="A5549" s="2" t="n">
        <x:v>220</x:v>
      </x:c>
      <x:c r="B5549" s="2" t="str">
        <x:v>粤AGP6680</x:v>
      </x:c>
      <x:c r="C5549" s="2" t="str">
        <x:v>尚建华</x:v>
      </x:c>
      <x:c r="D5549" s="8" t="d">
        <x:v>2026-09-30T00:00:00.000Z</x:v>
      </x:c>
      <x:c r="E5549" s="7" t="n">
        <x:v>71.5</x:v>
      </x:c>
      <x:c r="F5549" s="7" t="n">
        <x:v>70.8</x:v>
      </x:c>
      <x:c r="G5549" s="7" t="n">
        <x:v>69.1</x:v>
      </x:c>
      <x:c r="H5549" s="2" t="str">
        <x:v>否</x:v>
      </x:c>
      <x:c r="I5549" s="7" t="n">
        <x:f>IF(AND(ISNUMBER(E5549),ISNUMBER(F5549)),E5549-F5549,"")</x:f>
        <x:v>0.7000000000000028</x:v>
      </x:c>
      <x:c r="J5549" s="2" t="str">
        <x:f>IF(H5549="否","不适用",IF(AND(ISNUMBER(E5549),ISNUMBER(F5549)),IF(I5549&gt;'规则与名单'!$B$2,"是","否"),"未判定"))</x:f>
        <x:v>不适用</x:v>
      </x:c>
      <x:c r="K5549" s="2" t="str">
        <x:f>IF(J5549="是",IF(ISNUMBER(F5549),"测试日GPS","缺失"),IF(ISNUMBER(G5549),"非测试日纯氢",IF(AND(H5549="是",J5549="未判定"),IF(ISNUMBER(F5549),"测试名单无纯氢GPS","缺失"),IF(ISNUMBER(E5549),"非测试日仪表","缺失"))))</x:f>
        <x:v>非测试日纯氢</x:v>
      </x:c>
      <x:c r="L5549" s="7" t="n">
        <x:f>IF(K5549="缺失","",IF(K5549="非测试日纯氢",G5549,IF(K5549="非测试日仪表",E5549,F5549)))</x:f>
        <x:v>69.1</x:v>
      </x:c>
      <x:c r="M5549" s="2" t="n">
        <x:f>IF(K5549="缺失",1,0)</x:f>
        <x:v>0</x:v>
      </x:c>
      <x:c r="N5549" s="2" t="str">
        <x:v>车辆里程查询_20260901-20260930_1024辆_仪表里程.xlsx / AH428</x:v>
      </x:c>
      <x:c r="O5549" s="2" t="str">
        <x:v>车辆里程查询_20260901-20260930_1024辆_GPS里程.xlsx / AH428</x:v>
      </x:c>
      <x:c r="P5549" s="2" t="str">
        <x:v>车辆纯氢气里程查询_20260901-20260930_1024辆.xlsx / AH378</x:v>
      </x:c>
    </x:row>
    <x:row r="5550" ht="22" customHeight="1">
      <x:c r="A5550" s="2" t="n">
        <x:v>221</x:v>
      </x:c>
      <x:c r="B5550" s="2" t="str">
        <x:v>粤AGP9338</x:v>
      </x:c>
      <x:c r="C5550" s="2" t="str">
        <x:v>尚建华</x:v>
      </x:c>
      <x:c r="D5550" s="8" t="d">
        <x:v>2026-09-01T00:00:00.000Z</x:v>
      </x:c>
      <x:c r="E5550" s="7" t="n">
        <x:v>0</x:v>
      </x:c>
      <x:c r="F5550" s="7" t="n">
        <x:v>0.01</x:v>
      </x:c>
      <x:c r="G5550" s="7"/>
      <x:c r="H5550" s="2" t="str">
        <x:v>否</x:v>
      </x:c>
      <x:c r="I5550" s="7" t="n">
        <x:f>IF(AND(ISNUMBER(E5550),ISNUMBER(F5550)),E5550-F5550,"")</x:f>
        <x:v>-0.01</x:v>
      </x:c>
      <x:c r="J5550" s="2" t="str">
        <x:f>IF(H5550="否","不适用",IF(AND(ISNUMBER(E5550),ISNUMBER(F5550)),IF(I5550&gt;'规则与名单'!$B$2,"是","否"),"未判定"))</x:f>
        <x:v>不适用</x:v>
      </x:c>
      <x:c r="K5550" s="2" t="str">
        <x:f>IF(J5550="是",IF(ISNUMBER(F5550),"测试日GPS","缺失"),IF(ISNUMBER(G5550),"非测试日纯氢",IF(AND(H5550="是",J5550="未判定"),IF(ISNUMBER(F5550),"测试名单无纯氢GPS","缺失"),IF(ISNUMBER(E5550),"非测试日仪表","缺失"))))</x:f>
        <x:v>非测试日仪表</x:v>
      </x:c>
      <x:c r="L5550" s="7" t="n">
        <x:f>IF(K5550="缺失","",IF(K5550="非测试日纯氢",G5550,IF(K5550="非测试日仪表",E5550,F5550)))</x:f>
        <x:v>0</x:v>
      </x:c>
      <x:c r="M5550" s="2" t="n">
        <x:f>IF(K5550="缺失",1,0)</x:f>
        <x:v>0</x:v>
      </x:c>
      <x:c r="N5550" s="2" t="str">
        <x:v>车辆里程查询_20260901-20260930_1024辆_仪表里程.xlsx / E770</x:v>
      </x:c>
      <x:c r="O5550" s="2" t="str">
        <x:v>车辆里程查询_20260901-20260930_1024辆_GPS里程.xlsx / E770</x:v>
      </x:c>
      <x:c r="P5550" s="2" t="str">
        <x:v>车辆纯氢气里程查询_20260901-20260930_1024辆.xlsx / E219</x:v>
      </x:c>
    </x:row>
    <x:row r="5551" ht="22" customHeight="1">
      <x:c r="A5551" s="2" t="n">
        <x:v>222</x:v>
      </x:c>
      <x:c r="B5551" s="2" t="str">
        <x:v>粤AGP9703</x:v>
      </x:c>
      <x:c r="C5551" s="2" t="str">
        <x:v>尚建华</x:v>
      </x:c>
      <x:c r="D5551" s="8" t="d">
        <x:v>2026-09-01T00:00:00.000Z</x:v>
      </x:c>
      <x:c r="E5551" s="7" t="n">
        <x:v>292.6</x:v>
      </x:c>
      <x:c r="F5551" s="7" t="n">
        <x:v>257</x:v>
      </x:c>
      <x:c r="G5551" s="7" t="n">
        <x:v>253.6</x:v>
      </x:c>
      <x:c r="H5551" s="2" t="str">
        <x:v>否</x:v>
      </x:c>
      <x:c r="I5551" s="7" t="n">
        <x:f>IF(AND(ISNUMBER(E5551),ISNUMBER(F5551)),E5551-F5551,"")</x:f>
        <x:v>35.60000000000002</x:v>
      </x:c>
      <x:c r="J5551" s="2" t="str">
        <x:f>IF(H5551="否","不适用",IF(AND(ISNUMBER(E5551),ISNUMBER(F5551)),IF(I5551&gt;'规则与名单'!$B$2,"是","否"),"未判定"))</x:f>
        <x:v>不适用</x:v>
      </x:c>
      <x:c r="K5551" s="2" t="str">
        <x:f>IF(J5551="是",IF(ISNUMBER(F5551),"测试日GPS","缺失"),IF(ISNUMBER(G5551),"非测试日纯氢",IF(AND(H5551="是",J5551="未判定"),IF(ISNUMBER(F5551),"测试名单无纯氢GPS","缺失"),IF(ISNUMBER(E5551),"非测试日仪表","缺失"))))</x:f>
        <x:v>非测试日纯氢</x:v>
      </x:c>
      <x:c r="L5551" s="7" t="n">
        <x:f>IF(K5551="缺失","",IF(K5551="非测试日纯氢",G5551,IF(K5551="非测试日仪表",E5551,F5551)))</x:f>
        <x:v>253.6</x:v>
      </x:c>
      <x:c r="M5551" s="2" t="n">
        <x:f>IF(K5551="缺失",1,0)</x:f>
        <x:v>0</x:v>
      </x:c>
      <x:c r="N5551" s="2" t="str">
        <x:v>车辆里程查询_20260901-20260930_1024辆_仪表里程.xlsx / E215</x:v>
      </x:c>
      <x:c r="O5551" s="2" t="str">
        <x:v>车辆里程查询_20260901-20260930_1024辆_GPS里程.xlsx / E106</x:v>
      </x:c>
      <x:c r="P5551" s="2" t="str">
        <x:v>车辆纯氢气里程查询_20260901-20260930_1024辆.xlsx / E300</x:v>
      </x:c>
    </x:row>
    <x:row r="5552" ht="22" customHeight="1">
      <x:c r="A5552" s="2" t="n">
        <x:v>222</x:v>
      </x:c>
      <x:c r="B5552" s="2" t="str">
        <x:v>粤AGP9703</x:v>
      </x:c>
      <x:c r="C5552" s="2" t="str">
        <x:v>尚建华</x:v>
      </x:c>
      <x:c r="D5552" s="8" t="d">
        <x:v>2026-09-02T00:00:00.000Z</x:v>
      </x:c>
      <x:c r="E5552" s="7" t="n">
        <x:v>139.1</x:v>
      </x:c>
      <x:c r="F5552" s="7" t="n">
        <x:v>217.7</x:v>
      </x:c>
      <x:c r="G5552" s="7" t="n">
        <x:v>207.1</x:v>
      </x:c>
      <x:c r="H5552" s="2" t="str">
        <x:v>否</x:v>
      </x:c>
      <x:c r="I5552" s="7" t="n">
        <x:f>IF(AND(ISNUMBER(E5552),ISNUMBER(F5552)),E5552-F5552,"")</x:f>
        <x:v>-78.6</x:v>
      </x:c>
      <x:c r="J5552" s="2" t="str">
        <x:f>IF(H5552="否","不适用",IF(AND(ISNUMBER(E5552),ISNUMBER(F5552)),IF(I5552&gt;'规则与名单'!$B$2,"是","否"),"未判定"))</x:f>
        <x:v>不适用</x:v>
      </x:c>
      <x:c r="K5552" s="2" t="str">
        <x:f>IF(J5552="是",IF(ISNUMBER(F5552),"测试日GPS","缺失"),IF(ISNUMBER(G5552),"非测试日纯氢",IF(AND(H5552="是",J5552="未判定"),IF(ISNUMBER(F5552),"测试名单无纯氢GPS","缺失"),IF(ISNUMBER(E5552),"非测试日仪表","缺失"))))</x:f>
        <x:v>非测试日纯氢</x:v>
      </x:c>
      <x:c r="L5552" s="7" t="n">
        <x:f>IF(K5552="缺失","",IF(K5552="非测试日纯氢",G5552,IF(K5552="非测试日仪表",E5552,F5552)))</x:f>
        <x:v>207.1</x:v>
      </x:c>
      <x:c r="M5552" s="2" t="n">
        <x:f>IF(K5552="缺失",1,0)</x:f>
        <x:v>0</x:v>
      </x:c>
      <x:c r="N5552" s="2" t="str">
        <x:v>车辆里程查询_20260901-20260930_1024辆_仪表里程.xlsx / F215</x:v>
      </x:c>
      <x:c r="O5552" s="2" t="str">
        <x:v>车辆里程查询_20260901-20260930_1024辆_GPS里程.xlsx / F106</x:v>
      </x:c>
      <x:c r="P5552" s="2" t="str">
        <x:v>车辆纯氢气里程查询_20260901-20260930_1024辆.xlsx / F300</x:v>
      </x:c>
    </x:row>
    <x:row r="5553" ht="22" customHeight="1">
      <x:c r="A5553" s="2" t="n">
        <x:v>222</x:v>
      </x:c>
      <x:c r="B5553" s="2" t="str">
        <x:v>粤AGP9703</x:v>
      </x:c>
      <x:c r="C5553" s="2" t="str">
        <x:v>尚建华</x:v>
      </x:c>
      <x:c r="D5553" s="8" t="d">
        <x:v>2026-09-03T00:00:00.000Z</x:v>
      </x:c>
      <x:c r="E5553" s="7" t="n">
        <x:v>236.4</x:v>
      </x:c>
      <x:c r="F5553" s="7" t="n">
        <x:v>195</x:v>
      </x:c>
      <x:c r="G5553" s="7" t="n">
        <x:v>159.1</x:v>
      </x:c>
      <x:c r="H5553" s="2" t="str">
        <x:v>否</x:v>
      </x:c>
      <x:c r="I5553" s="7" t="n">
        <x:f>IF(AND(ISNUMBER(E5553),ISNUMBER(F5553)),E5553-F5553,"")</x:f>
        <x:v>41.400000000000006</x:v>
      </x:c>
      <x:c r="J5553" s="2" t="str">
        <x:f>IF(H5553="否","不适用",IF(AND(ISNUMBER(E5553),ISNUMBER(F5553)),IF(I5553&gt;'规则与名单'!$B$2,"是","否"),"未判定"))</x:f>
        <x:v>不适用</x:v>
      </x:c>
      <x:c r="K5553" s="2" t="str">
        <x:f>IF(J5553="是",IF(ISNUMBER(F5553),"测试日GPS","缺失"),IF(ISNUMBER(G5553),"非测试日纯氢",IF(AND(H5553="是",J5553="未判定"),IF(ISNUMBER(F5553),"测试名单无纯氢GPS","缺失"),IF(ISNUMBER(E5553),"非测试日仪表","缺失"))))</x:f>
        <x:v>非测试日纯氢</x:v>
      </x:c>
      <x:c r="L5553" s="7" t="n">
        <x:f>IF(K5553="缺失","",IF(K5553="非测试日纯氢",G5553,IF(K5553="非测试日仪表",E5553,F5553)))</x:f>
        <x:v>159.1</x:v>
      </x:c>
      <x:c r="M5553" s="2" t="n">
        <x:f>IF(K5553="缺失",1,0)</x:f>
        <x:v>0</x:v>
      </x:c>
      <x:c r="N5553" s="2" t="str">
        <x:v>车辆里程查询_20260901-20260930_1024辆_仪表里程.xlsx / G215</x:v>
      </x:c>
      <x:c r="O5553" s="2" t="str">
        <x:v>车辆里程查询_20260901-20260930_1024辆_GPS里程.xlsx / G106</x:v>
      </x:c>
      <x:c r="P5553" s="2" t="str">
        <x:v>车辆纯氢气里程查询_20260901-20260930_1024辆.xlsx / G300</x:v>
      </x:c>
    </x:row>
    <x:row r="5554" ht="22" customHeight="1">
      <x:c r="A5554" s="2" t="n">
        <x:v>222</x:v>
      </x:c>
      <x:c r="B5554" s="2" t="str">
        <x:v>粤AGP9703</x:v>
      </x:c>
      <x:c r="C5554" s="2" t="str">
        <x:v>尚建华</x:v>
      </x:c>
      <x:c r="D5554" s="8" t="d">
        <x:v>2026-09-04T00:00:00.000Z</x:v>
      </x:c>
      <x:c r="E5554" s="7" t="n">
        <x:v>198.2</x:v>
      </x:c>
      <x:c r="F5554" s="7" t="n">
        <x:v>146.3</x:v>
      </x:c>
      <x:c r="G5554" s="7" t="n">
        <x:v>140.8</x:v>
      </x:c>
      <x:c r="H5554" s="2" t="str">
        <x:v>否</x:v>
      </x:c>
      <x:c r="I5554" s="7" t="n">
        <x:f>IF(AND(ISNUMBER(E5554),ISNUMBER(F5554)),E5554-F5554,"")</x:f>
        <x:v>51.89999999999998</x:v>
      </x:c>
      <x:c r="J5554" s="2" t="str">
        <x:f>IF(H5554="否","不适用",IF(AND(ISNUMBER(E5554),ISNUMBER(F5554)),IF(I5554&gt;'规则与名单'!$B$2,"是","否"),"未判定"))</x:f>
        <x:v>不适用</x:v>
      </x:c>
      <x:c r="K5554" s="2" t="str">
        <x:f>IF(J5554="是",IF(ISNUMBER(F5554),"测试日GPS","缺失"),IF(ISNUMBER(G5554),"非测试日纯氢",IF(AND(H5554="是",J5554="未判定"),IF(ISNUMBER(F5554),"测试名单无纯氢GPS","缺失"),IF(ISNUMBER(E5554),"非测试日仪表","缺失"))))</x:f>
        <x:v>非测试日纯氢</x:v>
      </x:c>
      <x:c r="L5554" s="7" t="n">
        <x:f>IF(K5554="缺失","",IF(K5554="非测试日纯氢",G5554,IF(K5554="非测试日仪表",E5554,F5554)))</x:f>
        <x:v>140.8</x:v>
      </x:c>
      <x:c r="M5554" s="2" t="n">
        <x:f>IF(K5554="缺失",1,0)</x:f>
        <x:v>0</x:v>
      </x:c>
      <x:c r="N5554" s="2" t="str">
        <x:v>车辆里程查询_20260901-20260930_1024辆_仪表里程.xlsx / H215</x:v>
      </x:c>
      <x:c r="O5554" s="2" t="str">
        <x:v>车辆里程查询_20260901-20260930_1024辆_GPS里程.xlsx / H106</x:v>
      </x:c>
      <x:c r="P5554" s="2" t="str">
        <x:v>车辆纯氢气里程查询_20260901-20260930_1024辆.xlsx / H300</x:v>
      </x:c>
    </x:row>
    <x:row r="5555" ht="22" customHeight="1">
      <x:c r="A5555" s="2" t="n">
        <x:v>222</x:v>
      </x:c>
      <x:c r="B5555" s="2" t="str">
        <x:v>粤AGP9703</x:v>
      </x:c>
      <x:c r="C5555" s="2" t="str">
        <x:v>尚建华</x:v>
      </x:c>
      <x:c r="D5555" s="8" t="d">
        <x:v>2026-09-05T00:00:00.000Z</x:v>
      </x:c>
      <x:c r="E5555" s="7" t="n">
        <x:v>98.5</x:v>
      </x:c>
      <x:c r="F5555" s="7" t="n">
        <x:v>99.5</x:v>
      </x:c>
      <x:c r="G5555" s="7" t="n">
        <x:v>98.2</x:v>
      </x:c>
      <x:c r="H5555" s="2" t="str">
        <x:v>否</x:v>
      </x:c>
      <x:c r="I5555" s="7" t="n">
        <x:f>IF(AND(ISNUMBER(E5555),ISNUMBER(F5555)),E5555-F5555,"")</x:f>
        <x:v>-1</x:v>
      </x:c>
      <x:c r="J5555" s="2" t="str">
        <x:f>IF(H5555="否","不适用",IF(AND(ISNUMBER(E5555),ISNUMBER(F5555)),IF(I5555&gt;'规则与名单'!$B$2,"是","否"),"未判定"))</x:f>
        <x:v>不适用</x:v>
      </x:c>
      <x:c r="K5555" s="2" t="str">
        <x:f>IF(J5555="是",IF(ISNUMBER(F5555),"测试日GPS","缺失"),IF(ISNUMBER(G5555),"非测试日纯氢",IF(AND(H5555="是",J5555="未判定"),IF(ISNUMBER(F5555),"测试名单无纯氢GPS","缺失"),IF(ISNUMBER(E5555),"非测试日仪表","缺失"))))</x:f>
        <x:v>非测试日纯氢</x:v>
      </x:c>
      <x:c r="L5555" s="7" t="n">
        <x:f>IF(K5555="缺失","",IF(K5555="非测试日纯氢",G5555,IF(K5555="非测试日仪表",E5555,F5555)))</x:f>
        <x:v>98.2</x:v>
      </x:c>
      <x:c r="M5555" s="2" t="n">
        <x:f>IF(K5555="缺失",1,0)</x:f>
        <x:v>0</x:v>
      </x:c>
      <x:c r="N5555" s="2" t="str">
        <x:v>车辆里程查询_20260901-20260930_1024辆_仪表里程.xlsx / I215</x:v>
      </x:c>
      <x:c r="O5555" s="2" t="str">
        <x:v>车辆里程查询_20260901-20260930_1024辆_GPS里程.xlsx / I106</x:v>
      </x:c>
      <x:c r="P5555" s="2" t="str">
        <x:v>车辆纯氢气里程查询_20260901-20260930_1024辆.xlsx / I300</x:v>
      </x:c>
    </x:row>
    <x:row r="5556" ht="22" customHeight="1">
      <x:c r="A5556" s="2" t="n">
        <x:v>222</x:v>
      </x:c>
      <x:c r="B5556" s="2" t="str">
        <x:v>粤AGP9703</x:v>
      </x:c>
      <x:c r="C5556" s="2" t="str">
        <x:v>尚建华</x:v>
      </x:c>
      <x:c r="D5556" s="8" t="d">
        <x:v>2026-09-06T00:00:00.000Z</x:v>
      </x:c>
      <x:c r="E5556" s="7" t="n">
        <x:v>174.3</x:v>
      </x:c>
      <x:c r="F5556" s="7" t="n">
        <x:v>177</x:v>
      </x:c>
      <x:c r="G5556" s="7" t="n">
        <x:v>173.9</x:v>
      </x:c>
      <x:c r="H5556" s="2" t="str">
        <x:v>否</x:v>
      </x:c>
      <x:c r="I5556" s="7" t="n">
        <x:f>IF(AND(ISNUMBER(E5556),ISNUMBER(F5556)),E5556-F5556,"")</x:f>
        <x:v>-2.6999999999999886</x:v>
      </x:c>
      <x:c r="J5556" s="2" t="str">
        <x:f>IF(H5556="否","不适用",IF(AND(ISNUMBER(E5556),ISNUMBER(F5556)),IF(I5556&gt;'规则与名单'!$B$2,"是","否"),"未判定"))</x:f>
        <x:v>不适用</x:v>
      </x:c>
      <x:c r="K5556" s="2" t="str">
        <x:f>IF(J5556="是",IF(ISNUMBER(F5556),"测试日GPS","缺失"),IF(ISNUMBER(G5556),"非测试日纯氢",IF(AND(H5556="是",J5556="未判定"),IF(ISNUMBER(F5556),"测试名单无纯氢GPS","缺失"),IF(ISNUMBER(E5556),"非测试日仪表","缺失"))))</x:f>
        <x:v>非测试日纯氢</x:v>
      </x:c>
      <x:c r="L5556" s="7" t="n">
        <x:f>IF(K5556="缺失","",IF(K5556="非测试日纯氢",G5556,IF(K5556="非测试日仪表",E5556,F5556)))</x:f>
        <x:v>173.9</x:v>
      </x:c>
      <x:c r="M5556" s="2" t="n">
        <x:f>IF(K5556="缺失",1,0)</x:f>
        <x:v>0</x:v>
      </x:c>
      <x:c r="N5556" s="2" t="str">
        <x:v>车辆里程查询_20260901-20260930_1024辆_仪表里程.xlsx / J215</x:v>
      </x:c>
      <x:c r="O5556" s="2" t="str">
        <x:v>车辆里程查询_20260901-20260930_1024辆_GPS里程.xlsx / J106</x:v>
      </x:c>
      <x:c r="P5556" s="2" t="str">
        <x:v>车辆纯氢气里程查询_20260901-20260930_1024辆.xlsx / J300</x:v>
      </x:c>
    </x:row>
    <x:row r="5557" ht="22" customHeight="1">
      <x:c r="A5557" s="2" t="n">
        <x:v>222</x:v>
      </x:c>
      <x:c r="B5557" s="2" t="str">
        <x:v>粤AGP9703</x:v>
      </x:c>
      <x:c r="C5557" s="2" t="str">
        <x:v>尚建华</x:v>
      </x:c>
      <x:c r="D5557" s="8" t="d">
        <x:v>2026-09-07T00:00:00.000Z</x:v>
      </x:c>
      <x:c r="E5557" s="7" t="n">
        <x:v>197.9</x:v>
      </x:c>
      <x:c r="F5557" s="7" t="n">
        <x:v>201.6</x:v>
      </x:c>
      <x:c r="G5557" s="7" t="n">
        <x:v>189.4</x:v>
      </x:c>
      <x:c r="H5557" s="2" t="str">
        <x:v>否</x:v>
      </x:c>
      <x:c r="I5557" s="7" t="n">
        <x:f>IF(AND(ISNUMBER(E5557),ISNUMBER(F5557)),E5557-F5557,"")</x:f>
        <x:v>-3.6999999999999886</x:v>
      </x:c>
      <x:c r="J5557" s="2" t="str">
        <x:f>IF(H5557="否","不适用",IF(AND(ISNUMBER(E5557),ISNUMBER(F5557)),IF(I5557&gt;'规则与名单'!$B$2,"是","否"),"未判定"))</x:f>
        <x:v>不适用</x:v>
      </x:c>
      <x:c r="K5557" s="2" t="str">
        <x:f>IF(J5557="是",IF(ISNUMBER(F5557),"测试日GPS","缺失"),IF(ISNUMBER(G5557),"非测试日纯氢",IF(AND(H5557="是",J5557="未判定"),IF(ISNUMBER(F5557),"测试名单无纯氢GPS","缺失"),IF(ISNUMBER(E5557),"非测试日仪表","缺失"))))</x:f>
        <x:v>非测试日纯氢</x:v>
      </x:c>
      <x:c r="L5557" s="7" t="n">
        <x:f>IF(K5557="缺失","",IF(K5557="非测试日纯氢",G5557,IF(K5557="非测试日仪表",E5557,F5557)))</x:f>
        <x:v>189.4</x:v>
      </x:c>
      <x:c r="M5557" s="2" t="n">
        <x:f>IF(K5557="缺失",1,0)</x:f>
        <x:v>0</x:v>
      </x:c>
      <x:c r="N5557" s="2" t="str">
        <x:v>车辆里程查询_20260901-20260930_1024辆_仪表里程.xlsx / K215</x:v>
      </x:c>
      <x:c r="O5557" s="2" t="str">
        <x:v>车辆里程查询_20260901-20260930_1024辆_GPS里程.xlsx / K106</x:v>
      </x:c>
      <x:c r="P5557" s="2" t="str">
        <x:v>车辆纯氢气里程查询_20260901-20260930_1024辆.xlsx / K300</x:v>
      </x:c>
    </x:row>
    <x:row r="5558" ht="22" customHeight="1">
      <x:c r="A5558" s="2" t="n">
        <x:v>222</x:v>
      </x:c>
      <x:c r="B5558" s="2" t="str">
        <x:v>粤AGP9703</x:v>
      </x:c>
      <x:c r="C5558" s="2" t="str">
        <x:v>尚建华</x:v>
      </x:c>
      <x:c r="D5558" s="8" t="d">
        <x:v>2026-09-08T00:00:00.000Z</x:v>
      </x:c>
      <x:c r="E5558" s="7" t="n">
        <x:v>148</x:v>
      </x:c>
      <x:c r="F5558" s="7" t="n">
        <x:v>205.8</x:v>
      </x:c>
      <x:c r="G5558" s="7" t="n">
        <x:v>177.1</x:v>
      </x:c>
      <x:c r="H5558" s="2" t="str">
        <x:v>否</x:v>
      </x:c>
      <x:c r="I5558" s="7" t="n">
        <x:f>IF(AND(ISNUMBER(E5558),ISNUMBER(F5558)),E5558-F5558,"")</x:f>
        <x:v>-57.80000000000001</x:v>
      </x:c>
      <x:c r="J5558" s="2" t="str">
        <x:f>IF(H5558="否","不适用",IF(AND(ISNUMBER(E5558),ISNUMBER(F5558)),IF(I5558&gt;'规则与名单'!$B$2,"是","否"),"未判定"))</x:f>
        <x:v>不适用</x:v>
      </x:c>
      <x:c r="K5558" s="2" t="str">
        <x:f>IF(J5558="是",IF(ISNUMBER(F5558),"测试日GPS","缺失"),IF(ISNUMBER(G5558),"非测试日纯氢",IF(AND(H5558="是",J5558="未判定"),IF(ISNUMBER(F5558),"测试名单无纯氢GPS","缺失"),IF(ISNUMBER(E5558),"非测试日仪表","缺失"))))</x:f>
        <x:v>非测试日纯氢</x:v>
      </x:c>
      <x:c r="L5558" s="7" t="n">
        <x:f>IF(K5558="缺失","",IF(K5558="非测试日纯氢",G5558,IF(K5558="非测试日仪表",E5558,F5558)))</x:f>
        <x:v>177.1</x:v>
      </x:c>
      <x:c r="M5558" s="2" t="n">
        <x:f>IF(K5558="缺失",1,0)</x:f>
        <x:v>0</x:v>
      </x:c>
      <x:c r="N5558" s="2" t="str">
        <x:v>车辆里程查询_20260901-20260930_1024辆_仪表里程.xlsx / L215</x:v>
      </x:c>
      <x:c r="O5558" s="2" t="str">
        <x:v>车辆里程查询_20260901-20260930_1024辆_GPS里程.xlsx / L106</x:v>
      </x:c>
      <x:c r="P5558" s="2" t="str">
        <x:v>车辆纯氢气里程查询_20260901-20260930_1024辆.xlsx / L300</x:v>
      </x:c>
    </x:row>
    <x:row r="5559" ht="22" customHeight="1">
      <x:c r="A5559" s="2" t="n">
        <x:v>222</x:v>
      </x:c>
      <x:c r="B5559" s="2" t="str">
        <x:v>粤AGP9703</x:v>
      </x:c>
      <x:c r="C5559" s="2" t="str">
        <x:v>尚建华</x:v>
      </x:c>
      <x:c r="D5559" s="8" t="d">
        <x:v>2026-09-09T00:00:00.000Z</x:v>
      </x:c>
      <x:c r="E5559" s="7" t="n">
        <x:v>260.2</x:v>
      </x:c>
      <x:c r="F5559" s="7" t="n">
        <x:v>210</x:v>
      </x:c>
      <x:c r="G5559" s="7" t="n">
        <x:v>201.7</x:v>
      </x:c>
      <x:c r="H5559" s="2" t="str">
        <x:v>否</x:v>
      </x:c>
      <x:c r="I5559" s="7" t="n">
        <x:f>IF(AND(ISNUMBER(E5559),ISNUMBER(F5559)),E5559-F5559,"")</x:f>
        <x:v>50.19999999999999</x:v>
      </x:c>
      <x:c r="J5559" s="2" t="str">
        <x:f>IF(H5559="否","不适用",IF(AND(ISNUMBER(E5559),ISNUMBER(F5559)),IF(I5559&gt;'规则与名单'!$B$2,"是","否"),"未判定"))</x:f>
        <x:v>不适用</x:v>
      </x:c>
      <x:c r="K5559" s="2" t="str">
        <x:f>IF(J5559="是",IF(ISNUMBER(F5559),"测试日GPS","缺失"),IF(ISNUMBER(G5559),"非测试日纯氢",IF(AND(H5559="是",J5559="未判定"),IF(ISNUMBER(F5559),"测试名单无纯氢GPS","缺失"),IF(ISNUMBER(E5559),"非测试日仪表","缺失"))))</x:f>
        <x:v>非测试日纯氢</x:v>
      </x:c>
      <x:c r="L5559" s="7" t="n">
        <x:f>IF(K5559="缺失","",IF(K5559="非测试日纯氢",G5559,IF(K5559="非测试日仪表",E5559,F5559)))</x:f>
        <x:v>201.7</x:v>
      </x:c>
      <x:c r="M5559" s="2" t="n">
        <x:f>IF(K5559="缺失",1,0)</x:f>
        <x:v>0</x:v>
      </x:c>
      <x:c r="N5559" s="2" t="str">
        <x:v>车辆里程查询_20260901-20260930_1024辆_仪表里程.xlsx / M215</x:v>
      </x:c>
      <x:c r="O5559" s="2" t="str">
        <x:v>车辆里程查询_20260901-20260930_1024辆_GPS里程.xlsx / M106</x:v>
      </x:c>
      <x:c r="P5559" s="2" t="str">
        <x:v>车辆纯氢气里程查询_20260901-20260930_1024辆.xlsx / M300</x:v>
      </x:c>
    </x:row>
    <x:row r="5560" ht="22" customHeight="1">
      <x:c r="A5560" s="2" t="n">
        <x:v>222</x:v>
      </x:c>
      <x:c r="B5560" s="2" t="str">
        <x:v>粤AGP9703</x:v>
      </x:c>
      <x:c r="C5560" s="2" t="str">
        <x:v>尚建华</x:v>
      </x:c>
      <x:c r="D5560" s="8" t="d">
        <x:v>2026-09-10T00:00:00.000Z</x:v>
      </x:c>
      <x:c r="E5560" s="7" t="n">
        <x:v>252.2</x:v>
      </x:c>
      <x:c r="F5560" s="7" t="n">
        <x:v>256.3</x:v>
      </x:c>
      <x:c r="G5560" s="7" t="n">
        <x:v>240</x:v>
      </x:c>
      <x:c r="H5560" s="2" t="str">
        <x:v>否</x:v>
      </x:c>
      <x:c r="I5560" s="7" t="n">
        <x:f>IF(AND(ISNUMBER(E5560),ISNUMBER(F5560)),E5560-F5560,"")</x:f>
        <x:v>-4.100000000000023</x:v>
      </x:c>
      <x:c r="J5560" s="2" t="str">
        <x:f>IF(H5560="否","不适用",IF(AND(ISNUMBER(E5560),ISNUMBER(F5560)),IF(I5560&gt;'规则与名单'!$B$2,"是","否"),"未判定"))</x:f>
        <x:v>不适用</x:v>
      </x:c>
      <x:c r="K5560" s="2" t="str">
        <x:f>IF(J5560="是",IF(ISNUMBER(F5560),"测试日GPS","缺失"),IF(ISNUMBER(G5560),"非测试日纯氢",IF(AND(H5560="是",J5560="未判定"),IF(ISNUMBER(F5560),"测试名单无纯氢GPS","缺失"),IF(ISNUMBER(E5560),"非测试日仪表","缺失"))))</x:f>
        <x:v>非测试日纯氢</x:v>
      </x:c>
      <x:c r="L5560" s="7" t="n">
        <x:f>IF(K5560="缺失","",IF(K5560="非测试日纯氢",G5560,IF(K5560="非测试日仪表",E5560,F5560)))</x:f>
        <x:v>240</x:v>
      </x:c>
      <x:c r="M5560" s="2" t="n">
        <x:f>IF(K5560="缺失",1,0)</x:f>
        <x:v>0</x:v>
      </x:c>
      <x:c r="N5560" s="2" t="str">
        <x:v>车辆里程查询_20260901-20260930_1024辆_仪表里程.xlsx / N215</x:v>
      </x:c>
      <x:c r="O5560" s="2" t="str">
        <x:v>车辆里程查询_20260901-20260930_1024辆_GPS里程.xlsx / N106</x:v>
      </x:c>
      <x:c r="P5560" s="2" t="str">
        <x:v>车辆纯氢气里程查询_20260901-20260930_1024辆.xlsx / N300</x:v>
      </x:c>
    </x:row>
    <x:row r="5561" ht="22" customHeight="1">
      <x:c r="A5561" s="2" t="n">
        <x:v>222</x:v>
      </x:c>
      <x:c r="B5561" s="2" t="str">
        <x:v>粤AGP9703</x:v>
      </x:c>
      <x:c r="C5561" s="2" t="str">
        <x:v>尚建华</x:v>
      </x:c>
      <x:c r="D5561" s="8" t="d">
        <x:v>2026-09-11T00:00:00.000Z</x:v>
      </x:c>
      <x:c r="E5561" s="7" t="n">
        <x:v>192</x:v>
      </x:c>
      <x:c r="F5561" s="7" t="n">
        <x:v>205</x:v>
      </x:c>
      <x:c r="G5561" s="7" t="n">
        <x:v>97.1</x:v>
      </x:c>
      <x:c r="H5561" s="2" t="str">
        <x:v>否</x:v>
      </x:c>
      <x:c r="I5561" s="7" t="n">
        <x:f>IF(AND(ISNUMBER(E5561),ISNUMBER(F5561)),E5561-F5561,"")</x:f>
        <x:v>-13</x:v>
      </x:c>
      <x:c r="J5561" s="2" t="str">
        <x:f>IF(H5561="否","不适用",IF(AND(ISNUMBER(E5561),ISNUMBER(F5561)),IF(I5561&gt;'规则与名单'!$B$2,"是","否"),"未判定"))</x:f>
        <x:v>不适用</x:v>
      </x:c>
      <x:c r="K5561" s="2" t="str">
        <x:f>IF(J5561="是",IF(ISNUMBER(F5561),"测试日GPS","缺失"),IF(ISNUMBER(G5561),"非测试日纯氢",IF(AND(H5561="是",J5561="未判定"),IF(ISNUMBER(F5561),"测试名单无纯氢GPS","缺失"),IF(ISNUMBER(E5561),"非测试日仪表","缺失"))))</x:f>
        <x:v>非测试日纯氢</x:v>
      </x:c>
      <x:c r="L5561" s="7" t="n">
        <x:f>IF(K5561="缺失","",IF(K5561="非测试日纯氢",G5561,IF(K5561="非测试日仪表",E5561,F5561)))</x:f>
        <x:v>97.1</x:v>
      </x:c>
      <x:c r="M5561" s="2" t="n">
        <x:f>IF(K5561="缺失",1,0)</x:f>
        <x:v>0</x:v>
      </x:c>
      <x:c r="N5561" s="2" t="str">
        <x:v>车辆里程查询_20260901-20260930_1024辆_仪表里程.xlsx / O215</x:v>
      </x:c>
      <x:c r="O5561" s="2" t="str">
        <x:v>车辆里程查询_20260901-20260930_1024辆_GPS里程.xlsx / O106</x:v>
      </x:c>
      <x:c r="P5561" s="2" t="str">
        <x:v>车辆纯氢气里程查询_20260901-20260930_1024辆.xlsx / O300</x:v>
      </x:c>
    </x:row>
    <x:row r="5562" ht="22" customHeight="1">
      <x:c r="A5562" s="2" t="n">
        <x:v>222</x:v>
      </x:c>
      <x:c r="B5562" s="2" t="str">
        <x:v>粤AGP9703</x:v>
      </x:c>
      <x:c r="C5562" s="2" t="str">
        <x:v>尚建华</x:v>
      </x:c>
      <x:c r="D5562" s="8" t="d">
        <x:v>2026-09-12T00:00:00.000Z</x:v>
      </x:c>
      <x:c r="E5562" s="7" t="n">
        <x:v>123.8</x:v>
      </x:c>
      <x:c r="F5562" s="7" t="n">
        <x:v>115.9</x:v>
      </x:c>
      <x:c r="G5562" s="7" t="n">
        <x:v>104.9</x:v>
      </x:c>
      <x:c r="H5562" s="2" t="str">
        <x:v>否</x:v>
      </x:c>
      <x:c r="I5562" s="7" t="n">
        <x:f>IF(AND(ISNUMBER(E5562),ISNUMBER(F5562)),E5562-F5562,"")</x:f>
        <x:v>7.8999999999999915</x:v>
      </x:c>
      <x:c r="J5562" s="2" t="str">
        <x:f>IF(H5562="否","不适用",IF(AND(ISNUMBER(E5562),ISNUMBER(F5562)),IF(I5562&gt;'规则与名单'!$B$2,"是","否"),"未判定"))</x:f>
        <x:v>不适用</x:v>
      </x:c>
      <x:c r="K5562" s="2" t="str">
        <x:f>IF(J5562="是",IF(ISNUMBER(F5562),"测试日GPS","缺失"),IF(ISNUMBER(G5562),"非测试日纯氢",IF(AND(H5562="是",J5562="未判定"),IF(ISNUMBER(F5562),"测试名单无纯氢GPS","缺失"),IF(ISNUMBER(E5562),"非测试日仪表","缺失"))))</x:f>
        <x:v>非测试日纯氢</x:v>
      </x:c>
      <x:c r="L5562" s="7" t="n">
        <x:f>IF(K5562="缺失","",IF(K5562="非测试日纯氢",G5562,IF(K5562="非测试日仪表",E5562,F5562)))</x:f>
        <x:v>104.9</x:v>
      </x:c>
      <x:c r="M5562" s="2" t="n">
        <x:f>IF(K5562="缺失",1,0)</x:f>
        <x:v>0</x:v>
      </x:c>
      <x:c r="N5562" s="2" t="str">
        <x:v>车辆里程查询_20260901-20260930_1024辆_仪表里程.xlsx / P215</x:v>
      </x:c>
      <x:c r="O5562" s="2" t="str">
        <x:v>车辆里程查询_20260901-20260930_1024辆_GPS里程.xlsx / P106</x:v>
      </x:c>
      <x:c r="P5562" s="2" t="str">
        <x:v>车辆纯氢气里程查询_20260901-20260930_1024辆.xlsx / P300</x:v>
      </x:c>
    </x:row>
    <x:row r="5563" ht="22" customHeight="1">
      <x:c r="A5563" s="2" t="n">
        <x:v>222</x:v>
      </x:c>
      <x:c r="B5563" s="2" t="str">
        <x:v>粤AGP9703</x:v>
      </x:c>
      <x:c r="C5563" s="2" t="str">
        <x:v>尚建华</x:v>
      </x:c>
      <x:c r="D5563" s="8" t="d">
        <x:v>2026-09-13T00:00:00.000Z</x:v>
      </x:c>
      <x:c r="E5563" s="7" t="n">
        <x:v>141.1</x:v>
      </x:c>
      <x:c r="F5563" s="7" t="n">
        <x:v>143.6</x:v>
      </x:c>
      <x:c r="G5563" s="7" t="n">
        <x:v>109.9</x:v>
      </x:c>
      <x:c r="H5563" s="2" t="str">
        <x:v>否</x:v>
      </x:c>
      <x:c r="I5563" s="7" t="n">
        <x:f>IF(AND(ISNUMBER(E5563),ISNUMBER(F5563)),E5563-F5563,"")</x:f>
        <x:v>-2.5</x:v>
      </x:c>
      <x:c r="J5563" s="2" t="str">
        <x:f>IF(H5563="否","不适用",IF(AND(ISNUMBER(E5563),ISNUMBER(F5563)),IF(I5563&gt;'规则与名单'!$B$2,"是","否"),"未判定"))</x:f>
        <x:v>不适用</x:v>
      </x:c>
      <x:c r="K5563" s="2" t="str">
        <x:f>IF(J5563="是",IF(ISNUMBER(F5563),"测试日GPS","缺失"),IF(ISNUMBER(G5563),"非测试日纯氢",IF(AND(H5563="是",J5563="未判定"),IF(ISNUMBER(F5563),"测试名单无纯氢GPS","缺失"),IF(ISNUMBER(E5563),"非测试日仪表","缺失"))))</x:f>
        <x:v>非测试日纯氢</x:v>
      </x:c>
      <x:c r="L5563" s="7" t="n">
        <x:f>IF(K5563="缺失","",IF(K5563="非测试日纯氢",G5563,IF(K5563="非测试日仪表",E5563,F5563)))</x:f>
        <x:v>109.9</x:v>
      </x:c>
      <x:c r="M5563" s="2" t="n">
        <x:f>IF(K5563="缺失",1,0)</x:f>
        <x:v>0</x:v>
      </x:c>
      <x:c r="N5563" s="2" t="str">
        <x:v>车辆里程查询_20260901-20260930_1024辆_仪表里程.xlsx / Q215</x:v>
      </x:c>
      <x:c r="O5563" s="2" t="str">
        <x:v>车辆里程查询_20260901-20260930_1024辆_GPS里程.xlsx / Q106</x:v>
      </x:c>
      <x:c r="P5563" s="2" t="str">
        <x:v>车辆纯氢气里程查询_20260901-20260930_1024辆.xlsx / Q300</x:v>
      </x:c>
    </x:row>
    <x:row r="5564" ht="22" customHeight="1">
      <x:c r="A5564" s="2" t="n">
        <x:v>222</x:v>
      </x:c>
      <x:c r="B5564" s="2" t="str">
        <x:v>粤AGP9703</x:v>
      </x:c>
      <x:c r="C5564" s="2" t="str">
        <x:v>尚建华</x:v>
      </x:c>
      <x:c r="D5564" s="8" t="d">
        <x:v>2026-09-14T00:00:00.000Z</x:v>
      </x:c>
      <x:c r="E5564" s="7" t="n">
        <x:v>213.5</x:v>
      </x:c>
      <x:c r="F5564" s="7" t="n">
        <x:v>215.1</x:v>
      </x:c>
      <x:c r="G5564" s="7" t="n">
        <x:v>196.9</x:v>
      </x:c>
      <x:c r="H5564" s="2" t="str">
        <x:v>否</x:v>
      </x:c>
      <x:c r="I5564" s="7" t="n">
        <x:f>IF(AND(ISNUMBER(E5564),ISNUMBER(F5564)),E5564-F5564,"")</x:f>
        <x:v>-1.5999999999999943</x:v>
      </x:c>
      <x:c r="J5564" s="2" t="str">
        <x:f>IF(H5564="否","不适用",IF(AND(ISNUMBER(E5564),ISNUMBER(F5564)),IF(I5564&gt;'规则与名单'!$B$2,"是","否"),"未判定"))</x:f>
        <x:v>不适用</x:v>
      </x:c>
      <x:c r="K5564" s="2" t="str">
        <x:f>IF(J5564="是",IF(ISNUMBER(F5564),"测试日GPS","缺失"),IF(ISNUMBER(G5564),"非测试日纯氢",IF(AND(H5564="是",J5564="未判定"),IF(ISNUMBER(F5564),"测试名单无纯氢GPS","缺失"),IF(ISNUMBER(E5564),"非测试日仪表","缺失"))))</x:f>
        <x:v>非测试日纯氢</x:v>
      </x:c>
      <x:c r="L5564" s="7" t="n">
        <x:f>IF(K5564="缺失","",IF(K5564="非测试日纯氢",G5564,IF(K5564="非测试日仪表",E5564,F5564)))</x:f>
        <x:v>196.9</x:v>
      </x:c>
      <x:c r="M5564" s="2" t="n">
        <x:f>IF(K5564="缺失",1,0)</x:f>
        <x:v>0</x:v>
      </x:c>
      <x:c r="N5564" s="2" t="str">
        <x:v>车辆里程查询_20260901-20260930_1024辆_仪表里程.xlsx / R215</x:v>
      </x:c>
      <x:c r="O5564" s="2" t="str">
        <x:v>车辆里程查询_20260901-20260930_1024辆_GPS里程.xlsx / R106</x:v>
      </x:c>
      <x:c r="P5564" s="2" t="str">
        <x:v>车辆纯氢气里程查询_20260901-20260930_1024辆.xlsx / R300</x:v>
      </x:c>
    </x:row>
    <x:row r="5565" ht="22" customHeight="1">
      <x:c r="A5565" s="2" t="n">
        <x:v>222</x:v>
      </x:c>
      <x:c r="B5565" s="2" t="str">
        <x:v>粤AGP9703</x:v>
      </x:c>
      <x:c r="C5565" s="2" t="str">
        <x:v>尚建华</x:v>
      </x:c>
      <x:c r="D5565" s="8" t="d">
        <x:v>2026-09-15T00:00:00.000Z</x:v>
      </x:c>
      <x:c r="E5565" s="7" t="n">
        <x:v>180.4</x:v>
      </x:c>
      <x:c r="F5565" s="7" t="n">
        <x:v>285.2</x:v>
      </x:c>
      <x:c r="G5565" s="7" t="n">
        <x:v>272.4</x:v>
      </x:c>
      <x:c r="H5565" s="2" t="str">
        <x:v>否</x:v>
      </x:c>
      <x:c r="I5565" s="7" t="n">
        <x:f>IF(AND(ISNUMBER(E5565),ISNUMBER(F5565)),E5565-F5565,"")</x:f>
        <x:v>-104.79999999999998</x:v>
      </x:c>
      <x:c r="J5565" s="2" t="str">
        <x:f>IF(H5565="否","不适用",IF(AND(ISNUMBER(E5565),ISNUMBER(F5565)),IF(I5565&gt;'规则与名单'!$B$2,"是","否"),"未判定"))</x:f>
        <x:v>不适用</x:v>
      </x:c>
      <x:c r="K5565" s="2" t="str">
        <x:f>IF(J5565="是",IF(ISNUMBER(F5565),"测试日GPS","缺失"),IF(ISNUMBER(G5565),"非测试日纯氢",IF(AND(H5565="是",J5565="未判定"),IF(ISNUMBER(F5565),"测试名单无纯氢GPS","缺失"),IF(ISNUMBER(E5565),"非测试日仪表","缺失"))))</x:f>
        <x:v>非测试日纯氢</x:v>
      </x:c>
      <x:c r="L5565" s="7" t="n">
        <x:f>IF(K5565="缺失","",IF(K5565="非测试日纯氢",G5565,IF(K5565="非测试日仪表",E5565,F5565)))</x:f>
        <x:v>272.4</x:v>
      </x:c>
      <x:c r="M5565" s="2" t="n">
        <x:f>IF(K5565="缺失",1,0)</x:f>
        <x:v>0</x:v>
      </x:c>
      <x:c r="N5565" s="2" t="str">
        <x:v>车辆里程查询_20260901-20260930_1024辆_仪表里程.xlsx / S215</x:v>
      </x:c>
      <x:c r="O5565" s="2" t="str">
        <x:v>车辆里程查询_20260901-20260930_1024辆_GPS里程.xlsx / S106</x:v>
      </x:c>
      <x:c r="P5565" s="2" t="str">
        <x:v>车辆纯氢气里程查询_20260901-20260930_1024辆.xlsx / S300</x:v>
      </x:c>
    </x:row>
    <x:row r="5566" ht="22" customHeight="1">
      <x:c r="A5566" s="2" t="n">
        <x:v>222</x:v>
      </x:c>
      <x:c r="B5566" s="2" t="str">
        <x:v>粤AGP9703</x:v>
      </x:c>
      <x:c r="C5566" s="2" t="str">
        <x:v>尚建华</x:v>
      </x:c>
      <x:c r="D5566" s="8" t="d">
        <x:v>2026-09-16T00:00:00.000Z</x:v>
      </x:c>
      <x:c r="E5566" s="7" t="n">
        <x:v>302.3</x:v>
      </x:c>
      <x:c r="F5566" s="7" t="n">
        <x:v>203.4</x:v>
      </x:c>
      <x:c r="G5566" s="7" t="n">
        <x:v>197.1</x:v>
      </x:c>
      <x:c r="H5566" s="2" t="str">
        <x:v>否</x:v>
      </x:c>
      <x:c r="I5566" s="7" t="n">
        <x:f>IF(AND(ISNUMBER(E5566),ISNUMBER(F5566)),E5566-F5566,"")</x:f>
        <x:v>98.9</x:v>
      </x:c>
      <x:c r="J5566" s="2" t="str">
        <x:f>IF(H5566="否","不适用",IF(AND(ISNUMBER(E5566),ISNUMBER(F5566)),IF(I5566&gt;'规则与名单'!$B$2,"是","否"),"未判定"))</x:f>
        <x:v>不适用</x:v>
      </x:c>
      <x:c r="K5566" s="2" t="str">
        <x:f>IF(J5566="是",IF(ISNUMBER(F5566),"测试日GPS","缺失"),IF(ISNUMBER(G5566),"非测试日纯氢",IF(AND(H5566="是",J5566="未判定"),IF(ISNUMBER(F5566),"测试名单无纯氢GPS","缺失"),IF(ISNUMBER(E5566),"非测试日仪表","缺失"))))</x:f>
        <x:v>非测试日纯氢</x:v>
      </x:c>
      <x:c r="L5566" s="7" t="n">
        <x:f>IF(K5566="缺失","",IF(K5566="非测试日纯氢",G5566,IF(K5566="非测试日仪表",E5566,F5566)))</x:f>
        <x:v>197.1</x:v>
      </x:c>
      <x:c r="M5566" s="2" t="n">
        <x:f>IF(K5566="缺失",1,0)</x:f>
        <x:v>0</x:v>
      </x:c>
      <x:c r="N5566" s="2" t="str">
        <x:v>车辆里程查询_20260901-20260930_1024辆_仪表里程.xlsx / T215</x:v>
      </x:c>
      <x:c r="O5566" s="2" t="str">
        <x:v>车辆里程查询_20260901-20260930_1024辆_GPS里程.xlsx / T106</x:v>
      </x:c>
      <x:c r="P5566" s="2" t="str">
        <x:v>车辆纯氢气里程查询_20260901-20260930_1024辆.xlsx / T300</x:v>
      </x:c>
    </x:row>
    <x:row r="5567" ht="22" customHeight="1">
      <x:c r="A5567" s="2" t="n">
        <x:v>222</x:v>
      </x:c>
      <x:c r="B5567" s="2" t="str">
        <x:v>粤AGP9703</x:v>
      </x:c>
      <x:c r="C5567" s="2" t="str">
        <x:v>尚建华</x:v>
      </x:c>
      <x:c r="D5567" s="8" t="d">
        <x:v>2026-09-17T00:00:00.000Z</x:v>
      </x:c>
      <x:c r="E5567" s="7" t="n">
        <x:v>213.1</x:v>
      </x:c>
      <x:c r="F5567" s="7" t="n">
        <x:v>215.7</x:v>
      </x:c>
      <x:c r="G5567" s="7" t="n">
        <x:v>209.2</x:v>
      </x:c>
      <x:c r="H5567" s="2" t="str">
        <x:v>否</x:v>
      </x:c>
      <x:c r="I5567" s="7" t="n">
        <x:f>IF(AND(ISNUMBER(E5567),ISNUMBER(F5567)),E5567-F5567,"")</x:f>
        <x:v>-2.5999999999999943</x:v>
      </x:c>
      <x:c r="J5567" s="2" t="str">
        <x:f>IF(H5567="否","不适用",IF(AND(ISNUMBER(E5567),ISNUMBER(F5567)),IF(I5567&gt;'规则与名单'!$B$2,"是","否"),"未判定"))</x:f>
        <x:v>不适用</x:v>
      </x:c>
      <x:c r="K5567" s="2" t="str">
        <x:f>IF(J5567="是",IF(ISNUMBER(F5567),"测试日GPS","缺失"),IF(ISNUMBER(G5567),"非测试日纯氢",IF(AND(H5567="是",J5567="未判定"),IF(ISNUMBER(F5567),"测试名单无纯氢GPS","缺失"),IF(ISNUMBER(E5567),"非测试日仪表","缺失"))))</x:f>
        <x:v>非测试日纯氢</x:v>
      </x:c>
      <x:c r="L5567" s="7" t="n">
        <x:f>IF(K5567="缺失","",IF(K5567="非测试日纯氢",G5567,IF(K5567="非测试日仪表",E5567,F5567)))</x:f>
        <x:v>209.2</x:v>
      </x:c>
      <x:c r="M5567" s="2" t="n">
        <x:f>IF(K5567="缺失",1,0)</x:f>
        <x:v>0</x:v>
      </x:c>
      <x:c r="N5567" s="2" t="str">
        <x:v>车辆里程查询_20260901-20260930_1024辆_仪表里程.xlsx / U215</x:v>
      </x:c>
      <x:c r="O5567" s="2" t="str">
        <x:v>车辆里程查询_20260901-20260930_1024辆_GPS里程.xlsx / U106</x:v>
      </x:c>
      <x:c r="P5567" s="2" t="str">
        <x:v>车辆纯氢气里程查询_20260901-20260930_1024辆.xlsx / U300</x:v>
      </x:c>
    </x:row>
    <x:row r="5568" ht="22" customHeight="1">
      <x:c r="A5568" s="2" t="n">
        <x:v>222</x:v>
      </x:c>
      <x:c r="B5568" s="2" t="str">
        <x:v>粤AGP9703</x:v>
      </x:c>
      <x:c r="C5568" s="2" t="str">
        <x:v>尚建华</x:v>
      </x:c>
      <x:c r="D5568" s="8" t="d">
        <x:v>2026-09-18T00:00:00.000Z</x:v>
      </x:c>
      <x:c r="E5568" s="7" t="n">
        <x:v>201.4</x:v>
      </x:c>
      <x:c r="F5568" s="7" t="n">
        <x:v>203.3</x:v>
      </x:c>
      <x:c r="G5568" s="7" t="n">
        <x:v>155.2</x:v>
      </x:c>
      <x:c r="H5568" s="2" t="str">
        <x:v>否</x:v>
      </x:c>
      <x:c r="I5568" s="7" t="n">
        <x:f>IF(AND(ISNUMBER(E5568),ISNUMBER(F5568)),E5568-F5568,"")</x:f>
        <x:v>-1.9000000000000057</x:v>
      </x:c>
      <x:c r="J5568" s="2" t="str">
        <x:f>IF(H5568="否","不适用",IF(AND(ISNUMBER(E5568),ISNUMBER(F5568)),IF(I5568&gt;'规则与名单'!$B$2,"是","否"),"未判定"))</x:f>
        <x:v>不适用</x:v>
      </x:c>
      <x:c r="K5568" s="2" t="str">
        <x:f>IF(J5568="是",IF(ISNUMBER(F5568),"测试日GPS","缺失"),IF(ISNUMBER(G5568),"非测试日纯氢",IF(AND(H5568="是",J5568="未判定"),IF(ISNUMBER(F5568),"测试名单无纯氢GPS","缺失"),IF(ISNUMBER(E5568),"非测试日仪表","缺失"))))</x:f>
        <x:v>非测试日纯氢</x:v>
      </x:c>
      <x:c r="L5568" s="7" t="n">
        <x:f>IF(K5568="缺失","",IF(K5568="非测试日纯氢",G5568,IF(K5568="非测试日仪表",E5568,F5568)))</x:f>
        <x:v>155.2</x:v>
      </x:c>
      <x:c r="M5568" s="2" t="n">
        <x:f>IF(K5568="缺失",1,0)</x:f>
        <x:v>0</x:v>
      </x:c>
      <x:c r="N5568" s="2" t="str">
        <x:v>车辆里程查询_20260901-20260930_1024辆_仪表里程.xlsx / V215</x:v>
      </x:c>
      <x:c r="O5568" s="2" t="str">
        <x:v>车辆里程查询_20260901-20260930_1024辆_GPS里程.xlsx / V106</x:v>
      </x:c>
      <x:c r="P5568" s="2" t="str">
        <x:v>车辆纯氢气里程查询_20260901-20260930_1024辆.xlsx / V300</x:v>
      </x:c>
    </x:row>
    <x:row r="5569" ht="22" customHeight="1">
      <x:c r="A5569" s="2" t="n">
        <x:v>222</x:v>
      </x:c>
      <x:c r="B5569" s="2" t="str">
        <x:v>粤AGP9703</x:v>
      </x:c>
      <x:c r="C5569" s="2" t="str">
        <x:v>尚建华</x:v>
      </x:c>
      <x:c r="D5569" s="8" t="d">
        <x:v>2026-09-19T00:00:00.000Z</x:v>
      </x:c>
      <x:c r="E5569" s="7" t="n">
        <x:v>227.2</x:v>
      </x:c>
      <x:c r="F5569" s="7" t="n">
        <x:v>231</x:v>
      </x:c>
      <x:c r="G5569" s="7" t="n">
        <x:v>223.4</x:v>
      </x:c>
      <x:c r="H5569" s="2" t="str">
        <x:v>否</x:v>
      </x:c>
      <x:c r="I5569" s="7" t="n">
        <x:f>IF(AND(ISNUMBER(E5569),ISNUMBER(F5569)),E5569-F5569,"")</x:f>
        <x:v>-3.8000000000000114</x:v>
      </x:c>
      <x:c r="J5569" s="2" t="str">
        <x:f>IF(H5569="否","不适用",IF(AND(ISNUMBER(E5569),ISNUMBER(F5569)),IF(I5569&gt;'规则与名单'!$B$2,"是","否"),"未判定"))</x:f>
        <x:v>不适用</x:v>
      </x:c>
      <x:c r="K5569" s="2" t="str">
        <x:f>IF(J5569="是",IF(ISNUMBER(F5569),"测试日GPS","缺失"),IF(ISNUMBER(G5569),"非测试日纯氢",IF(AND(H5569="是",J5569="未判定"),IF(ISNUMBER(F5569),"测试名单无纯氢GPS","缺失"),IF(ISNUMBER(E5569),"非测试日仪表","缺失"))))</x:f>
        <x:v>非测试日纯氢</x:v>
      </x:c>
      <x:c r="L5569" s="7" t="n">
        <x:f>IF(K5569="缺失","",IF(K5569="非测试日纯氢",G5569,IF(K5569="非测试日仪表",E5569,F5569)))</x:f>
        <x:v>223.4</x:v>
      </x:c>
      <x:c r="M5569" s="2" t="n">
        <x:f>IF(K5569="缺失",1,0)</x:f>
        <x:v>0</x:v>
      </x:c>
      <x:c r="N5569" s="2" t="str">
        <x:v>车辆里程查询_20260901-20260930_1024辆_仪表里程.xlsx / W215</x:v>
      </x:c>
      <x:c r="O5569" s="2" t="str">
        <x:v>车辆里程查询_20260901-20260930_1024辆_GPS里程.xlsx / W106</x:v>
      </x:c>
      <x:c r="P5569" s="2" t="str">
        <x:v>车辆纯氢气里程查询_20260901-20260930_1024辆.xlsx / W300</x:v>
      </x:c>
    </x:row>
    <x:row r="5570" ht="22" customHeight="1">
      <x:c r="A5570" s="2" t="n">
        <x:v>222</x:v>
      </x:c>
      <x:c r="B5570" s="2" t="str">
        <x:v>粤AGP9703</x:v>
      </x:c>
      <x:c r="C5570" s="2" t="str">
        <x:v>尚建华</x:v>
      </x:c>
      <x:c r="D5570" s="8" t="d">
        <x:v>2026-09-20T00:00:00.000Z</x:v>
      </x:c>
      <x:c r="E5570" s="7" t="n">
        <x:v>136.9</x:v>
      </x:c>
      <x:c r="F5570" s="7" t="n">
        <x:v>137.7</x:v>
      </x:c>
      <x:c r="G5570" s="7" t="n">
        <x:v>99</x:v>
      </x:c>
      <x:c r="H5570" s="2" t="str">
        <x:v>否</x:v>
      </x:c>
      <x:c r="I5570" s="7" t="n">
        <x:f>IF(AND(ISNUMBER(E5570),ISNUMBER(F5570)),E5570-F5570,"")</x:f>
        <x:v>-0.799999999999983</x:v>
      </x:c>
      <x:c r="J5570" s="2" t="str">
        <x:f>IF(H5570="否","不适用",IF(AND(ISNUMBER(E5570),ISNUMBER(F5570)),IF(I5570&gt;'规则与名单'!$B$2,"是","否"),"未判定"))</x:f>
        <x:v>不适用</x:v>
      </x:c>
      <x:c r="K5570" s="2" t="str">
        <x:f>IF(J5570="是",IF(ISNUMBER(F5570),"测试日GPS","缺失"),IF(ISNUMBER(G5570),"非测试日纯氢",IF(AND(H5570="是",J5570="未判定"),IF(ISNUMBER(F5570),"测试名单无纯氢GPS","缺失"),IF(ISNUMBER(E5570),"非测试日仪表","缺失"))))</x:f>
        <x:v>非测试日纯氢</x:v>
      </x:c>
      <x:c r="L5570" s="7" t="n">
        <x:f>IF(K5570="缺失","",IF(K5570="非测试日纯氢",G5570,IF(K5570="非测试日仪表",E5570,F5570)))</x:f>
        <x:v>99</x:v>
      </x:c>
      <x:c r="M5570" s="2" t="n">
        <x:f>IF(K5570="缺失",1,0)</x:f>
        <x:v>0</x:v>
      </x:c>
      <x:c r="N5570" s="2" t="str">
        <x:v>车辆里程查询_20260901-20260930_1024辆_仪表里程.xlsx / X215</x:v>
      </x:c>
      <x:c r="O5570" s="2" t="str">
        <x:v>车辆里程查询_20260901-20260930_1024辆_GPS里程.xlsx / X106</x:v>
      </x:c>
      <x:c r="P5570" s="2" t="str">
        <x:v>车辆纯氢气里程查询_20260901-20260930_1024辆.xlsx / X300</x:v>
      </x:c>
    </x:row>
    <x:row r="5571" ht="22" customHeight="1">
      <x:c r="A5571" s="2" t="n">
        <x:v>222</x:v>
      </x:c>
      <x:c r="B5571" s="2" t="str">
        <x:v>粤AGP9703</x:v>
      </x:c>
      <x:c r="C5571" s="2" t="str">
        <x:v>尚建华</x:v>
      </x:c>
      <x:c r="D5571" s="8" t="d">
        <x:v>2026-09-21T00:00:00.000Z</x:v>
      </x:c>
      <x:c r="E5571" s="7" t="n">
        <x:v>164.5</x:v>
      </x:c>
      <x:c r="F5571" s="7" t="n">
        <x:v>163.4</x:v>
      </x:c>
      <x:c r="G5571" s="7" t="n">
        <x:v>110</x:v>
      </x:c>
      <x:c r="H5571" s="2" t="str">
        <x:v>否</x:v>
      </x:c>
      <x:c r="I5571" s="7" t="n">
        <x:f>IF(AND(ISNUMBER(E5571),ISNUMBER(F5571)),E5571-F5571,"")</x:f>
        <x:v>1.0999999999999943</x:v>
      </x:c>
      <x:c r="J5571" s="2" t="str">
        <x:f>IF(H5571="否","不适用",IF(AND(ISNUMBER(E5571),ISNUMBER(F5571)),IF(I5571&gt;'规则与名单'!$B$2,"是","否"),"未判定"))</x:f>
        <x:v>不适用</x:v>
      </x:c>
      <x:c r="K5571" s="2" t="str">
        <x:f>IF(J5571="是",IF(ISNUMBER(F5571),"测试日GPS","缺失"),IF(ISNUMBER(G5571),"非测试日纯氢",IF(AND(H5571="是",J5571="未判定"),IF(ISNUMBER(F5571),"测试名单无纯氢GPS","缺失"),IF(ISNUMBER(E5571),"非测试日仪表","缺失"))))</x:f>
        <x:v>非测试日纯氢</x:v>
      </x:c>
      <x:c r="L5571" s="7" t="n">
        <x:f>IF(K5571="缺失","",IF(K5571="非测试日纯氢",G5571,IF(K5571="非测试日仪表",E5571,F5571)))</x:f>
        <x:v>110</x:v>
      </x:c>
      <x:c r="M5571" s="2" t="n">
        <x:f>IF(K5571="缺失",1,0)</x:f>
        <x:v>0</x:v>
      </x:c>
      <x:c r="N5571" s="2" t="str">
        <x:v>车辆里程查询_20260901-20260930_1024辆_仪表里程.xlsx / Y215</x:v>
      </x:c>
      <x:c r="O5571" s="2" t="str">
        <x:v>车辆里程查询_20260901-20260930_1024辆_GPS里程.xlsx / Y106</x:v>
      </x:c>
      <x:c r="P5571" s="2" t="str">
        <x:v>车辆纯氢气里程查询_20260901-20260930_1024辆.xlsx / Y300</x:v>
      </x:c>
    </x:row>
    <x:row r="5572" ht="22" customHeight="1">
      <x:c r="A5572" s="2" t="n">
        <x:v>222</x:v>
      </x:c>
      <x:c r="B5572" s="2" t="str">
        <x:v>粤AGP9703</x:v>
      </x:c>
      <x:c r="C5572" s="2" t="str">
        <x:v>尚建华</x:v>
      </x:c>
      <x:c r="D5572" s="8" t="d">
        <x:v>2026-09-22T00:00:00.000Z</x:v>
      </x:c>
      <x:c r="E5572" s="7" t="n">
        <x:v>194.4</x:v>
      </x:c>
      <x:c r="F5572" s="7" t="n">
        <x:v>195.9</x:v>
      </x:c>
      <x:c r="G5572" s="7" t="n">
        <x:v>188.8</x:v>
      </x:c>
      <x:c r="H5572" s="2" t="str">
        <x:v>否</x:v>
      </x:c>
      <x:c r="I5572" s="7" t="n">
        <x:f>IF(AND(ISNUMBER(E5572),ISNUMBER(F5572)),E5572-F5572,"")</x:f>
        <x:v>-1.5</x:v>
      </x:c>
      <x:c r="J5572" s="2" t="str">
        <x:f>IF(H5572="否","不适用",IF(AND(ISNUMBER(E5572),ISNUMBER(F5572)),IF(I5572&gt;'规则与名单'!$B$2,"是","否"),"未判定"))</x:f>
        <x:v>不适用</x:v>
      </x:c>
      <x:c r="K5572" s="2" t="str">
        <x:f>IF(J5572="是",IF(ISNUMBER(F5572),"测试日GPS","缺失"),IF(ISNUMBER(G5572),"非测试日纯氢",IF(AND(H5572="是",J5572="未判定"),IF(ISNUMBER(F5572),"测试名单无纯氢GPS","缺失"),IF(ISNUMBER(E5572),"非测试日仪表","缺失"))))</x:f>
        <x:v>非测试日纯氢</x:v>
      </x:c>
      <x:c r="L5572" s="7" t="n">
        <x:f>IF(K5572="缺失","",IF(K5572="非测试日纯氢",G5572,IF(K5572="非测试日仪表",E5572,F5572)))</x:f>
        <x:v>188.8</x:v>
      </x:c>
      <x:c r="M5572" s="2" t="n">
        <x:f>IF(K5572="缺失",1,0)</x:f>
        <x:v>0</x:v>
      </x:c>
      <x:c r="N5572" s="2" t="str">
        <x:v>车辆里程查询_20260901-20260930_1024辆_仪表里程.xlsx / Z215</x:v>
      </x:c>
      <x:c r="O5572" s="2" t="str">
        <x:v>车辆里程查询_20260901-20260930_1024辆_GPS里程.xlsx / Z106</x:v>
      </x:c>
      <x:c r="P5572" s="2" t="str">
        <x:v>车辆纯氢气里程查询_20260901-20260930_1024辆.xlsx / Z300</x:v>
      </x:c>
    </x:row>
    <x:row r="5573" ht="22" customHeight="1">
      <x:c r="A5573" s="2" t="n">
        <x:v>222</x:v>
      </x:c>
      <x:c r="B5573" s="2" t="str">
        <x:v>粤AGP9703</x:v>
      </x:c>
      <x:c r="C5573" s="2" t="str">
        <x:v>尚建华</x:v>
      </x:c>
      <x:c r="D5573" s="8" t="d">
        <x:v>2026-09-23T00:00:00.000Z</x:v>
      </x:c>
      <x:c r="E5573" s="7" t="n">
        <x:v>168.9</x:v>
      </x:c>
      <x:c r="F5573" s="7" t="n">
        <x:v>171.2</x:v>
      </x:c>
      <x:c r="G5573" s="7" t="n">
        <x:v>161</x:v>
      </x:c>
      <x:c r="H5573" s="2" t="str">
        <x:v>否</x:v>
      </x:c>
      <x:c r="I5573" s="7" t="n">
        <x:f>IF(AND(ISNUMBER(E5573),ISNUMBER(F5573)),E5573-F5573,"")</x:f>
        <x:v>-2.299999999999983</x:v>
      </x:c>
      <x:c r="J5573" s="2" t="str">
        <x:f>IF(H5573="否","不适用",IF(AND(ISNUMBER(E5573),ISNUMBER(F5573)),IF(I5573&gt;'规则与名单'!$B$2,"是","否"),"未判定"))</x:f>
        <x:v>不适用</x:v>
      </x:c>
      <x:c r="K5573" s="2" t="str">
        <x:f>IF(J5573="是",IF(ISNUMBER(F5573),"测试日GPS","缺失"),IF(ISNUMBER(G5573),"非测试日纯氢",IF(AND(H5573="是",J5573="未判定"),IF(ISNUMBER(F5573),"测试名单无纯氢GPS","缺失"),IF(ISNUMBER(E5573),"非测试日仪表","缺失"))))</x:f>
        <x:v>非测试日纯氢</x:v>
      </x:c>
      <x:c r="L5573" s="7" t="n">
        <x:f>IF(K5573="缺失","",IF(K5573="非测试日纯氢",G5573,IF(K5573="非测试日仪表",E5573,F5573)))</x:f>
        <x:v>161</x:v>
      </x:c>
      <x:c r="M5573" s="2" t="n">
        <x:f>IF(K5573="缺失",1,0)</x:f>
        <x:v>0</x:v>
      </x:c>
      <x:c r="N5573" s="2" t="str">
        <x:v>车辆里程查询_20260901-20260930_1024辆_仪表里程.xlsx / AA215</x:v>
      </x:c>
      <x:c r="O5573" s="2" t="str">
        <x:v>车辆里程查询_20260901-20260930_1024辆_GPS里程.xlsx / AA106</x:v>
      </x:c>
      <x:c r="P5573" s="2" t="str">
        <x:v>车辆纯氢气里程查询_20260901-20260930_1024辆.xlsx / AA300</x:v>
      </x:c>
    </x:row>
    <x:row r="5574" ht="22" customHeight="1">
      <x:c r="A5574" s="2" t="n">
        <x:v>222</x:v>
      </x:c>
      <x:c r="B5574" s="2" t="str">
        <x:v>粤AGP9703</x:v>
      </x:c>
      <x:c r="C5574" s="2" t="str">
        <x:v>尚建华</x:v>
      </x:c>
      <x:c r="D5574" s="8" t="d">
        <x:v>2026-09-24T00:00:00.000Z</x:v>
      </x:c>
      <x:c r="E5574" s="7" t="n">
        <x:v>216.9</x:v>
      </x:c>
      <x:c r="F5574" s="7" t="n">
        <x:v>219.9</x:v>
      </x:c>
      <x:c r="G5574" s="7" t="n">
        <x:v>198.2</x:v>
      </x:c>
      <x:c r="H5574" s="2" t="str">
        <x:v>否</x:v>
      </x:c>
      <x:c r="I5574" s="7" t="n">
        <x:f>IF(AND(ISNUMBER(E5574),ISNUMBER(F5574)),E5574-F5574,"")</x:f>
        <x:v>-3</x:v>
      </x:c>
      <x:c r="J5574" s="2" t="str">
        <x:f>IF(H5574="否","不适用",IF(AND(ISNUMBER(E5574),ISNUMBER(F5574)),IF(I5574&gt;'规则与名单'!$B$2,"是","否"),"未判定"))</x:f>
        <x:v>不适用</x:v>
      </x:c>
      <x:c r="K5574" s="2" t="str">
        <x:f>IF(J5574="是",IF(ISNUMBER(F5574),"测试日GPS","缺失"),IF(ISNUMBER(G5574),"非测试日纯氢",IF(AND(H5574="是",J5574="未判定"),IF(ISNUMBER(F5574),"测试名单无纯氢GPS","缺失"),IF(ISNUMBER(E5574),"非测试日仪表","缺失"))))</x:f>
        <x:v>非测试日纯氢</x:v>
      </x:c>
      <x:c r="L5574" s="7" t="n">
        <x:f>IF(K5574="缺失","",IF(K5574="非测试日纯氢",G5574,IF(K5574="非测试日仪表",E5574,F5574)))</x:f>
        <x:v>198.2</x:v>
      </x:c>
      <x:c r="M5574" s="2" t="n">
        <x:f>IF(K5574="缺失",1,0)</x:f>
        <x:v>0</x:v>
      </x:c>
      <x:c r="N5574" s="2" t="str">
        <x:v>车辆里程查询_20260901-20260930_1024辆_仪表里程.xlsx / AB215</x:v>
      </x:c>
      <x:c r="O5574" s="2" t="str">
        <x:v>车辆里程查询_20260901-20260930_1024辆_GPS里程.xlsx / AB106</x:v>
      </x:c>
      <x:c r="P5574" s="2" t="str">
        <x:v>车辆纯氢气里程查询_20260901-20260930_1024辆.xlsx / AB300</x:v>
      </x:c>
    </x:row>
    <x:row r="5575" ht="22" customHeight="1">
      <x:c r="A5575" s="2" t="n">
        <x:v>222</x:v>
      </x:c>
      <x:c r="B5575" s="2" t="str">
        <x:v>粤AGP9703</x:v>
      </x:c>
      <x:c r="C5575" s="2" t="str">
        <x:v>尚建华</x:v>
      </x:c>
      <x:c r="D5575" s="8" t="d">
        <x:v>2026-09-25T00:00:00.000Z</x:v>
      </x:c>
      <x:c r="E5575" s="7" t="n">
        <x:v>106.7</x:v>
      </x:c>
      <x:c r="F5575" s="7" t="n">
        <x:v>107.8</x:v>
      </x:c>
      <x:c r="G5575" s="7" t="n">
        <x:v>106.7</x:v>
      </x:c>
      <x:c r="H5575" s="2" t="str">
        <x:v>否</x:v>
      </x:c>
      <x:c r="I5575" s="7" t="n">
        <x:f>IF(AND(ISNUMBER(E5575),ISNUMBER(F5575)),E5575-F5575,"")</x:f>
        <x:v>-1.0999999999999943</x:v>
      </x:c>
      <x:c r="J5575" s="2" t="str">
        <x:f>IF(H5575="否","不适用",IF(AND(ISNUMBER(E5575),ISNUMBER(F5575)),IF(I5575&gt;'规则与名单'!$B$2,"是","否"),"未判定"))</x:f>
        <x:v>不适用</x:v>
      </x:c>
      <x:c r="K5575" s="2" t="str">
        <x:f>IF(J5575="是",IF(ISNUMBER(F5575),"测试日GPS","缺失"),IF(ISNUMBER(G5575),"非测试日纯氢",IF(AND(H5575="是",J5575="未判定"),IF(ISNUMBER(F5575),"测试名单无纯氢GPS","缺失"),IF(ISNUMBER(E5575),"非测试日仪表","缺失"))))</x:f>
        <x:v>非测试日纯氢</x:v>
      </x:c>
      <x:c r="L5575" s="7" t="n">
        <x:f>IF(K5575="缺失","",IF(K5575="非测试日纯氢",G5575,IF(K5575="非测试日仪表",E5575,F5575)))</x:f>
        <x:v>106.7</x:v>
      </x:c>
      <x:c r="M5575" s="2" t="n">
        <x:f>IF(K5575="缺失",1,0)</x:f>
        <x:v>0</x:v>
      </x:c>
      <x:c r="N5575" s="2" t="str">
        <x:v>车辆里程查询_20260901-20260930_1024辆_仪表里程.xlsx / AC215</x:v>
      </x:c>
      <x:c r="O5575" s="2" t="str">
        <x:v>车辆里程查询_20260901-20260930_1024辆_GPS里程.xlsx / AC106</x:v>
      </x:c>
      <x:c r="P5575" s="2" t="str">
        <x:v>车辆纯氢气里程查询_20260901-20260930_1024辆.xlsx / AC300</x:v>
      </x:c>
    </x:row>
    <x:row r="5576" ht="22" customHeight="1">
      <x:c r="A5576" s="2" t="n">
        <x:v>222</x:v>
      </x:c>
      <x:c r="B5576" s="2" t="str">
        <x:v>粤AGP9703</x:v>
      </x:c>
      <x:c r="C5576" s="2" t="str">
        <x:v>尚建华</x:v>
      </x:c>
      <x:c r="D5576" s="8" t="d">
        <x:v>2026-09-26T00:00:00.000Z</x:v>
      </x:c>
      <x:c r="E5576" s="7" t="n">
        <x:v>186.8</x:v>
      </x:c>
      <x:c r="F5576" s="7" t="n">
        <x:v>190</x:v>
      </x:c>
      <x:c r="G5576" s="7" t="n">
        <x:v>186.7</x:v>
      </x:c>
      <x:c r="H5576" s="2" t="str">
        <x:v>否</x:v>
      </x:c>
      <x:c r="I5576" s="7" t="n">
        <x:f>IF(AND(ISNUMBER(E5576),ISNUMBER(F5576)),E5576-F5576,"")</x:f>
        <x:v>-3.1999999999999886</x:v>
      </x:c>
      <x:c r="J5576" s="2" t="str">
        <x:f>IF(H5576="否","不适用",IF(AND(ISNUMBER(E5576),ISNUMBER(F5576)),IF(I5576&gt;'规则与名单'!$B$2,"是","否"),"未判定"))</x:f>
        <x:v>不适用</x:v>
      </x:c>
      <x:c r="K5576" s="2" t="str">
        <x:f>IF(J5576="是",IF(ISNUMBER(F5576),"测试日GPS","缺失"),IF(ISNUMBER(G5576),"非测试日纯氢",IF(AND(H5576="是",J5576="未判定"),IF(ISNUMBER(F5576),"测试名单无纯氢GPS","缺失"),IF(ISNUMBER(E5576),"非测试日仪表","缺失"))))</x:f>
        <x:v>非测试日纯氢</x:v>
      </x:c>
      <x:c r="L5576" s="7" t="n">
        <x:f>IF(K5576="缺失","",IF(K5576="非测试日纯氢",G5576,IF(K5576="非测试日仪表",E5576,F5576)))</x:f>
        <x:v>186.7</x:v>
      </x:c>
      <x:c r="M5576" s="2" t="n">
        <x:f>IF(K5576="缺失",1,0)</x:f>
        <x:v>0</x:v>
      </x:c>
      <x:c r="N5576" s="2" t="str">
        <x:v>车辆里程查询_20260901-20260930_1024辆_仪表里程.xlsx / AD215</x:v>
      </x:c>
      <x:c r="O5576" s="2" t="str">
        <x:v>车辆里程查询_20260901-20260930_1024辆_GPS里程.xlsx / AD106</x:v>
      </x:c>
      <x:c r="P5576" s="2" t="str">
        <x:v>车辆纯氢气里程查询_20260901-20260930_1024辆.xlsx / AD300</x:v>
      </x:c>
    </x:row>
    <x:row r="5577" ht="22" customHeight="1">
      <x:c r="A5577" s="2" t="n">
        <x:v>222</x:v>
      </x:c>
      <x:c r="B5577" s="2" t="str">
        <x:v>粤AGP9703</x:v>
      </x:c>
      <x:c r="C5577" s="2" t="str">
        <x:v>尚建华</x:v>
      </x:c>
      <x:c r="D5577" s="8" t="d">
        <x:v>2026-09-27T00:00:00.000Z</x:v>
      </x:c>
      <x:c r="E5577" s="7" t="n">
        <x:v>78.7</x:v>
      </x:c>
      <x:c r="F5577" s="7" t="n">
        <x:v>80.6</x:v>
      </x:c>
      <x:c r="G5577" s="7" t="n">
        <x:v>78.5</x:v>
      </x:c>
      <x:c r="H5577" s="2" t="str">
        <x:v>否</x:v>
      </x:c>
      <x:c r="I5577" s="7" t="n">
        <x:f>IF(AND(ISNUMBER(E5577),ISNUMBER(F5577)),E5577-F5577,"")</x:f>
        <x:v>-1.8999999999999915</x:v>
      </x:c>
      <x:c r="J5577" s="2" t="str">
        <x:f>IF(H5577="否","不适用",IF(AND(ISNUMBER(E5577),ISNUMBER(F5577)),IF(I5577&gt;'规则与名单'!$B$2,"是","否"),"未判定"))</x:f>
        <x:v>不适用</x:v>
      </x:c>
      <x:c r="K5577" s="2" t="str">
        <x:f>IF(J5577="是",IF(ISNUMBER(F5577),"测试日GPS","缺失"),IF(ISNUMBER(G5577),"非测试日纯氢",IF(AND(H5577="是",J5577="未判定"),IF(ISNUMBER(F5577),"测试名单无纯氢GPS","缺失"),IF(ISNUMBER(E5577),"非测试日仪表","缺失"))))</x:f>
        <x:v>非测试日纯氢</x:v>
      </x:c>
      <x:c r="L5577" s="7" t="n">
        <x:f>IF(K5577="缺失","",IF(K5577="非测试日纯氢",G5577,IF(K5577="非测试日仪表",E5577,F5577)))</x:f>
        <x:v>78.5</x:v>
      </x:c>
      <x:c r="M5577" s="2" t="n">
        <x:f>IF(K5577="缺失",1,0)</x:f>
        <x:v>0</x:v>
      </x:c>
      <x:c r="N5577" s="2" t="str">
        <x:v>车辆里程查询_20260901-20260930_1024辆_仪表里程.xlsx / AE215</x:v>
      </x:c>
      <x:c r="O5577" s="2" t="str">
        <x:v>车辆里程查询_20260901-20260930_1024辆_GPS里程.xlsx / AE106</x:v>
      </x:c>
      <x:c r="P5577" s="2" t="str">
        <x:v>车辆纯氢气里程查询_20260901-20260930_1024辆.xlsx / AE300</x:v>
      </x:c>
    </x:row>
    <x:row r="5578" ht="22" customHeight="1">
      <x:c r="A5578" s="2" t="n">
        <x:v>222</x:v>
      </x:c>
      <x:c r="B5578" s="2" t="str">
        <x:v>粤AGP9703</x:v>
      </x:c>
      <x:c r="C5578" s="2" t="str">
        <x:v>尚建华</x:v>
      </x:c>
      <x:c r="D5578" s="8" t="d">
        <x:v>2026-09-28T00:00:00.000Z</x:v>
      </x:c>
      <x:c r="E5578" s="7" t="n">
        <x:v>195.2</x:v>
      </x:c>
      <x:c r="F5578" s="7" t="n">
        <x:v>197.9</x:v>
      </x:c>
      <x:c r="G5578" s="7" t="n">
        <x:v>185.3</x:v>
      </x:c>
      <x:c r="H5578" s="2" t="str">
        <x:v>否</x:v>
      </x:c>
      <x:c r="I5578" s="7" t="n">
        <x:f>IF(AND(ISNUMBER(E5578),ISNUMBER(F5578)),E5578-F5578,"")</x:f>
        <x:v>-2.700000000000017</x:v>
      </x:c>
      <x:c r="J5578" s="2" t="str">
        <x:f>IF(H5578="否","不适用",IF(AND(ISNUMBER(E5578),ISNUMBER(F5578)),IF(I5578&gt;'规则与名单'!$B$2,"是","否"),"未判定"))</x:f>
        <x:v>不适用</x:v>
      </x:c>
      <x:c r="K5578" s="2" t="str">
        <x:f>IF(J5578="是",IF(ISNUMBER(F5578),"测试日GPS","缺失"),IF(ISNUMBER(G5578),"非测试日纯氢",IF(AND(H5578="是",J5578="未判定"),IF(ISNUMBER(F5578),"测试名单无纯氢GPS","缺失"),IF(ISNUMBER(E5578),"非测试日仪表","缺失"))))</x:f>
        <x:v>非测试日纯氢</x:v>
      </x:c>
      <x:c r="L5578" s="7" t="n">
        <x:f>IF(K5578="缺失","",IF(K5578="非测试日纯氢",G5578,IF(K5578="非测试日仪表",E5578,F5578)))</x:f>
        <x:v>185.3</x:v>
      </x:c>
      <x:c r="M5578" s="2" t="n">
        <x:f>IF(K5578="缺失",1,0)</x:f>
        <x:v>0</x:v>
      </x:c>
      <x:c r="N5578" s="2" t="str">
        <x:v>车辆里程查询_20260901-20260930_1024辆_仪表里程.xlsx / AF215</x:v>
      </x:c>
      <x:c r="O5578" s="2" t="str">
        <x:v>车辆里程查询_20260901-20260930_1024辆_GPS里程.xlsx / AF106</x:v>
      </x:c>
      <x:c r="P5578" s="2" t="str">
        <x:v>车辆纯氢气里程查询_20260901-20260930_1024辆.xlsx / AF300</x:v>
      </x:c>
    </x:row>
    <x:row r="5579" ht="22" customHeight="1">
      <x:c r="A5579" s="2" t="n">
        <x:v>222</x:v>
      </x:c>
      <x:c r="B5579" s="2" t="str">
        <x:v>粤AGP9703</x:v>
      </x:c>
      <x:c r="C5579" s="2" t="str">
        <x:v>尚建华</x:v>
      </x:c>
      <x:c r="D5579" s="8" t="d">
        <x:v>2026-09-29T00:00:00.000Z</x:v>
      </x:c>
      <x:c r="E5579" s="7" t="n">
        <x:v>186.7</x:v>
      </x:c>
      <x:c r="F5579" s="7" t="n">
        <x:v>187.7</x:v>
      </x:c>
      <x:c r="G5579" s="7" t="n">
        <x:v>186.5</x:v>
      </x:c>
      <x:c r="H5579" s="2" t="str">
        <x:v>否</x:v>
      </x:c>
      <x:c r="I5579" s="7" t="n">
        <x:f>IF(AND(ISNUMBER(E5579),ISNUMBER(F5579)),E5579-F5579,"")</x:f>
        <x:v>-1</x:v>
      </x:c>
      <x:c r="J5579" s="2" t="str">
        <x:f>IF(H5579="否","不适用",IF(AND(ISNUMBER(E5579),ISNUMBER(F5579)),IF(I5579&gt;'规则与名单'!$B$2,"是","否"),"未判定"))</x:f>
        <x:v>不适用</x:v>
      </x:c>
      <x:c r="K5579" s="2" t="str">
        <x:f>IF(J5579="是",IF(ISNUMBER(F5579),"测试日GPS","缺失"),IF(ISNUMBER(G5579),"非测试日纯氢",IF(AND(H5579="是",J5579="未判定"),IF(ISNUMBER(F5579),"测试名单无纯氢GPS","缺失"),IF(ISNUMBER(E5579),"非测试日仪表","缺失"))))</x:f>
        <x:v>非测试日纯氢</x:v>
      </x:c>
      <x:c r="L5579" s="7" t="n">
        <x:f>IF(K5579="缺失","",IF(K5579="非测试日纯氢",G5579,IF(K5579="非测试日仪表",E5579,F5579)))</x:f>
        <x:v>186.5</x:v>
      </x:c>
      <x:c r="M5579" s="2" t="n">
        <x:f>IF(K5579="缺失",1,0)</x:f>
        <x:v>0</x:v>
      </x:c>
      <x:c r="N5579" s="2" t="str">
        <x:v>车辆里程查询_20260901-20260930_1024辆_仪表里程.xlsx / AG215</x:v>
      </x:c>
      <x:c r="O5579" s="2" t="str">
        <x:v>车辆里程查询_20260901-20260930_1024辆_GPS里程.xlsx / AG106</x:v>
      </x:c>
      <x:c r="P5579" s="2" t="str">
        <x:v>车辆纯氢气里程查询_20260901-20260930_1024辆.xlsx / AG300</x:v>
      </x:c>
    </x:row>
    <x:row r="5580" ht="22" customHeight="1">
      <x:c r="A5580" s="2" t="n">
        <x:v>222</x:v>
      </x:c>
      <x:c r="B5580" s="2" t="str">
        <x:v>粤AGP9703</x:v>
      </x:c>
      <x:c r="C5580" s="2" t="str">
        <x:v>尚建华</x:v>
      </x:c>
      <x:c r="D5580" s="8" t="d">
        <x:v>2026-09-30T00:00:00.000Z</x:v>
      </x:c>
      <x:c r="E5580" s="7" t="n">
        <x:v>146.7</x:v>
      </x:c>
      <x:c r="F5580" s="7" t="n">
        <x:v>148.2</x:v>
      </x:c>
      <x:c r="G5580" s="7" t="n">
        <x:v>146.6</x:v>
      </x:c>
      <x:c r="H5580" s="2" t="str">
        <x:v>否</x:v>
      </x:c>
      <x:c r="I5580" s="7" t="n">
        <x:f>IF(AND(ISNUMBER(E5580),ISNUMBER(F5580)),E5580-F5580,"")</x:f>
        <x:v>-1.5</x:v>
      </x:c>
      <x:c r="J5580" s="2" t="str">
        <x:f>IF(H5580="否","不适用",IF(AND(ISNUMBER(E5580),ISNUMBER(F5580)),IF(I5580&gt;'规则与名单'!$B$2,"是","否"),"未判定"))</x:f>
        <x:v>不适用</x:v>
      </x:c>
      <x:c r="K5580" s="2" t="str">
        <x:f>IF(J5580="是",IF(ISNUMBER(F5580),"测试日GPS","缺失"),IF(ISNUMBER(G5580),"非测试日纯氢",IF(AND(H5580="是",J5580="未判定"),IF(ISNUMBER(F5580),"测试名单无纯氢GPS","缺失"),IF(ISNUMBER(E5580),"非测试日仪表","缺失"))))</x:f>
        <x:v>非测试日纯氢</x:v>
      </x:c>
      <x:c r="L5580" s="7" t="n">
        <x:f>IF(K5580="缺失","",IF(K5580="非测试日纯氢",G5580,IF(K5580="非测试日仪表",E5580,F5580)))</x:f>
        <x:v>146.6</x:v>
      </x:c>
      <x:c r="M5580" s="2" t="n">
        <x:f>IF(K5580="缺失",1,0)</x:f>
        <x:v>0</x:v>
      </x:c>
      <x:c r="N5580" s="2" t="str">
        <x:v>车辆里程查询_20260901-20260930_1024辆_仪表里程.xlsx / AH215</x:v>
      </x:c>
      <x:c r="O5580" s="2" t="str">
        <x:v>车辆里程查询_20260901-20260930_1024辆_GPS里程.xlsx / AH106</x:v>
      </x:c>
      <x:c r="P5580" s="2" t="str">
        <x:v>车辆纯氢气里程查询_20260901-20260930_1024辆.xlsx / AH300</x:v>
      </x:c>
    </x:row>
    <x:row r="5581" ht="22" customHeight="1">
      <x:c r="A5581" s="2" t="n">
        <x:v>223</x:v>
      </x:c>
      <x:c r="B5581" s="2" t="str">
        <x:v>粤AGQ1330</x:v>
      </x:c>
      <x:c r="C5581" s="2" t="str">
        <x:v>尚建华</x:v>
      </x:c>
      <x:c r="D5581" s="8" t="d">
        <x:v>2026-09-01T00:00:00.000Z</x:v>
      </x:c>
      <x:c r="E5581" s="7" t="n">
        <x:v>155.8</x:v>
      </x:c>
      <x:c r="F5581" s="7" t="n">
        <x:v>164.3</x:v>
      </x:c>
      <x:c r="G5581" s="7" t="n">
        <x:v>152.2</x:v>
      </x:c>
      <x:c r="H5581" s="2" t="str">
        <x:v>否</x:v>
      </x:c>
      <x:c r="I5581" s="7" t="n">
        <x:f>IF(AND(ISNUMBER(E5581),ISNUMBER(F5581)),E5581-F5581,"")</x:f>
        <x:v>-8.5</x:v>
      </x:c>
      <x:c r="J5581" s="2" t="str">
        <x:f>IF(H5581="否","不适用",IF(AND(ISNUMBER(E5581),ISNUMBER(F5581)),IF(I5581&gt;'规则与名单'!$B$2,"是","否"),"未判定"))</x:f>
        <x:v>不适用</x:v>
      </x:c>
      <x:c r="K5581" s="2" t="str">
        <x:f>IF(J5581="是",IF(ISNUMBER(F5581),"测试日GPS","缺失"),IF(ISNUMBER(G5581),"非测试日纯氢",IF(AND(H5581="是",J5581="未判定"),IF(ISNUMBER(F5581),"测试名单无纯氢GPS","缺失"),IF(ISNUMBER(E5581),"非测试日仪表","缺失"))))</x:f>
        <x:v>非测试日纯氢</x:v>
      </x:c>
      <x:c r="L5581" s="7" t="n">
        <x:f>IF(K5581="缺失","",IF(K5581="非测试日纯氢",G5581,IF(K5581="非测试日仪表",E5581,F5581)))</x:f>
        <x:v>152.2</x:v>
      </x:c>
      <x:c r="M5581" s="2" t="n">
        <x:f>IF(K5581="缺失",1,0)</x:f>
        <x:v>0</x:v>
      </x:c>
      <x:c r="N5581" s="2" t="str">
        <x:v>车辆里程查询_20260901-20260930_1024辆_仪表里程.xlsx / E197</x:v>
      </x:c>
      <x:c r="O5581" s="2" t="str">
        <x:v>车辆里程查询_20260901-20260930_1024辆_GPS里程.xlsx / E10</x:v>
      </x:c>
      <x:c r="P5581" s="2" t="str">
        <x:v>车辆纯氢气里程查询_20260901-20260930_1024辆.xlsx / E345</x:v>
      </x:c>
    </x:row>
    <x:row r="5582" ht="22" customHeight="1">
      <x:c r="A5582" s="2" t="n">
        <x:v>223</x:v>
      </x:c>
      <x:c r="B5582" s="2" t="str">
        <x:v>粤AGQ1330</x:v>
      </x:c>
      <x:c r="C5582" s="2" t="str">
        <x:v>尚建华</x:v>
      </x:c>
      <x:c r="D5582" s="8" t="d">
        <x:v>2026-09-02T00:00:00.000Z</x:v>
      </x:c>
      <x:c r="E5582" s="7" t="n">
        <x:v>249.7</x:v>
      </x:c>
      <x:c r="F5582" s="7" t="n">
        <x:v>253.8</x:v>
      </x:c>
      <x:c r="G5582" s="7" t="n">
        <x:v>248.5</x:v>
      </x:c>
      <x:c r="H5582" s="2" t="str">
        <x:v>否</x:v>
      </x:c>
      <x:c r="I5582" s="7" t="n">
        <x:f>IF(AND(ISNUMBER(E5582),ISNUMBER(F5582)),E5582-F5582,"")</x:f>
        <x:v>-4.100000000000023</x:v>
      </x:c>
      <x:c r="J5582" s="2" t="str">
        <x:f>IF(H5582="否","不适用",IF(AND(ISNUMBER(E5582),ISNUMBER(F5582)),IF(I5582&gt;'规则与名单'!$B$2,"是","否"),"未判定"))</x:f>
        <x:v>不适用</x:v>
      </x:c>
      <x:c r="K5582" s="2" t="str">
        <x:f>IF(J5582="是",IF(ISNUMBER(F5582),"测试日GPS","缺失"),IF(ISNUMBER(G5582),"非测试日纯氢",IF(AND(H5582="是",J5582="未判定"),IF(ISNUMBER(F5582),"测试名单无纯氢GPS","缺失"),IF(ISNUMBER(E5582),"非测试日仪表","缺失"))))</x:f>
        <x:v>非测试日纯氢</x:v>
      </x:c>
      <x:c r="L5582" s="7" t="n">
        <x:f>IF(K5582="缺失","",IF(K5582="非测试日纯氢",G5582,IF(K5582="非测试日仪表",E5582,F5582)))</x:f>
        <x:v>248.5</x:v>
      </x:c>
      <x:c r="M5582" s="2" t="n">
        <x:f>IF(K5582="缺失",1,0)</x:f>
        <x:v>0</x:v>
      </x:c>
      <x:c r="N5582" s="2" t="str">
        <x:v>车辆里程查询_20260901-20260930_1024辆_仪表里程.xlsx / F197</x:v>
      </x:c>
      <x:c r="O5582" s="2" t="str">
        <x:v>车辆里程查询_20260901-20260930_1024辆_GPS里程.xlsx / F10</x:v>
      </x:c>
      <x:c r="P5582" s="2" t="str">
        <x:v>车辆纯氢气里程查询_20260901-20260930_1024辆.xlsx / F345</x:v>
      </x:c>
    </x:row>
    <x:row r="5583" ht="22" customHeight="1">
      <x:c r="A5583" s="2" t="n">
        <x:v>223</x:v>
      </x:c>
      <x:c r="B5583" s="2" t="str">
        <x:v>粤AGQ1330</x:v>
      </x:c>
      <x:c r="C5583" s="2" t="str">
        <x:v>尚建华</x:v>
      </x:c>
      <x:c r="D5583" s="8" t="d">
        <x:v>2026-09-03T00:00:00.000Z</x:v>
      </x:c>
      <x:c r="E5583" s="7" t="n">
        <x:v>111.6</x:v>
      </x:c>
      <x:c r="F5583" s="7" t="n">
        <x:v>114.1</x:v>
      </x:c>
      <x:c r="G5583" s="7" t="n">
        <x:v>76.1</x:v>
      </x:c>
      <x:c r="H5583" s="2" t="str">
        <x:v>否</x:v>
      </x:c>
      <x:c r="I5583" s="7" t="n">
        <x:f>IF(AND(ISNUMBER(E5583),ISNUMBER(F5583)),E5583-F5583,"")</x:f>
        <x:v>-2.5</x:v>
      </x:c>
      <x:c r="J5583" s="2" t="str">
        <x:f>IF(H5583="否","不适用",IF(AND(ISNUMBER(E5583),ISNUMBER(F5583)),IF(I5583&gt;'规则与名单'!$B$2,"是","否"),"未判定"))</x:f>
        <x:v>不适用</x:v>
      </x:c>
      <x:c r="K5583" s="2" t="str">
        <x:f>IF(J5583="是",IF(ISNUMBER(F5583),"测试日GPS","缺失"),IF(ISNUMBER(G5583),"非测试日纯氢",IF(AND(H5583="是",J5583="未判定"),IF(ISNUMBER(F5583),"测试名单无纯氢GPS","缺失"),IF(ISNUMBER(E5583),"非测试日仪表","缺失"))))</x:f>
        <x:v>非测试日纯氢</x:v>
      </x:c>
      <x:c r="L5583" s="7" t="n">
        <x:f>IF(K5583="缺失","",IF(K5583="非测试日纯氢",G5583,IF(K5583="非测试日仪表",E5583,F5583)))</x:f>
        <x:v>76.1</x:v>
      </x:c>
      <x:c r="M5583" s="2" t="n">
        <x:f>IF(K5583="缺失",1,0)</x:f>
        <x:v>0</x:v>
      </x:c>
      <x:c r="N5583" s="2" t="str">
        <x:v>车辆里程查询_20260901-20260930_1024辆_仪表里程.xlsx / G197</x:v>
      </x:c>
      <x:c r="O5583" s="2" t="str">
        <x:v>车辆里程查询_20260901-20260930_1024辆_GPS里程.xlsx / G10</x:v>
      </x:c>
      <x:c r="P5583" s="2" t="str">
        <x:v>车辆纯氢气里程查询_20260901-20260930_1024辆.xlsx / G345</x:v>
      </x:c>
    </x:row>
    <x:row r="5584" ht="22" customHeight="1">
      <x:c r="A5584" s="2" t="n">
        <x:v>223</x:v>
      </x:c>
      <x:c r="B5584" s="2" t="str">
        <x:v>粤AGQ1330</x:v>
      </x:c>
      <x:c r="C5584" s="2" t="str">
        <x:v>尚建华</x:v>
      </x:c>
      <x:c r="D5584" s="8" t="d">
        <x:v>2026-09-04T00:00:00.000Z</x:v>
      </x:c>
      <x:c r="E5584" s="7" t="n">
        <x:v>261.2</x:v>
      </x:c>
      <x:c r="F5584" s="7" t="n">
        <x:v>265.2</x:v>
      </x:c>
      <x:c r="G5584" s="7" t="n">
        <x:v>255.8</x:v>
      </x:c>
      <x:c r="H5584" s="2" t="str">
        <x:v>否</x:v>
      </x:c>
      <x:c r="I5584" s="7" t="n">
        <x:f>IF(AND(ISNUMBER(E5584),ISNUMBER(F5584)),E5584-F5584,"")</x:f>
        <x:v>-4</x:v>
      </x:c>
      <x:c r="J5584" s="2" t="str">
        <x:f>IF(H5584="否","不适用",IF(AND(ISNUMBER(E5584),ISNUMBER(F5584)),IF(I5584&gt;'规则与名单'!$B$2,"是","否"),"未判定"))</x:f>
        <x:v>不适用</x:v>
      </x:c>
      <x:c r="K5584" s="2" t="str">
        <x:f>IF(J5584="是",IF(ISNUMBER(F5584),"测试日GPS","缺失"),IF(ISNUMBER(G5584),"非测试日纯氢",IF(AND(H5584="是",J5584="未判定"),IF(ISNUMBER(F5584),"测试名单无纯氢GPS","缺失"),IF(ISNUMBER(E5584),"非测试日仪表","缺失"))))</x:f>
        <x:v>非测试日纯氢</x:v>
      </x:c>
      <x:c r="L5584" s="7" t="n">
        <x:f>IF(K5584="缺失","",IF(K5584="非测试日纯氢",G5584,IF(K5584="非测试日仪表",E5584,F5584)))</x:f>
        <x:v>255.8</x:v>
      </x:c>
      <x:c r="M5584" s="2" t="n">
        <x:f>IF(K5584="缺失",1,0)</x:f>
        <x:v>0</x:v>
      </x:c>
      <x:c r="N5584" s="2" t="str">
        <x:v>车辆里程查询_20260901-20260930_1024辆_仪表里程.xlsx / H197</x:v>
      </x:c>
      <x:c r="O5584" s="2" t="str">
        <x:v>车辆里程查询_20260901-20260930_1024辆_GPS里程.xlsx / H10</x:v>
      </x:c>
      <x:c r="P5584" s="2" t="str">
        <x:v>车辆纯氢气里程查询_20260901-20260930_1024辆.xlsx / H345</x:v>
      </x:c>
    </x:row>
    <x:row r="5585" ht="22" customHeight="1">
      <x:c r="A5585" s="2" t="n">
        <x:v>223</x:v>
      </x:c>
      <x:c r="B5585" s="2" t="str">
        <x:v>粤AGQ1330</x:v>
      </x:c>
      <x:c r="C5585" s="2" t="str">
        <x:v>尚建华</x:v>
      </x:c>
      <x:c r="D5585" s="8" t="d">
        <x:v>2026-09-05T00:00:00.000Z</x:v>
      </x:c>
      <x:c r="E5585" s="7" t="n">
        <x:v>90.6</x:v>
      </x:c>
      <x:c r="F5585" s="7" t="n">
        <x:v>94.1</x:v>
      </x:c>
      <x:c r="G5585" s="7" t="n">
        <x:v>83.9</x:v>
      </x:c>
      <x:c r="H5585" s="2" t="str">
        <x:v>否</x:v>
      </x:c>
      <x:c r="I5585" s="7" t="n">
        <x:f>IF(AND(ISNUMBER(E5585),ISNUMBER(F5585)),E5585-F5585,"")</x:f>
        <x:v>-3.5</x:v>
      </x:c>
      <x:c r="J5585" s="2" t="str">
        <x:f>IF(H5585="否","不适用",IF(AND(ISNUMBER(E5585),ISNUMBER(F5585)),IF(I5585&gt;'规则与名单'!$B$2,"是","否"),"未判定"))</x:f>
        <x:v>不适用</x:v>
      </x:c>
      <x:c r="K5585" s="2" t="str">
        <x:f>IF(J5585="是",IF(ISNUMBER(F5585),"测试日GPS","缺失"),IF(ISNUMBER(G5585),"非测试日纯氢",IF(AND(H5585="是",J5585="未判定"),IF(ISNUMBER(F5585),"测试名单无纯氢GPS","缺失"),IF(ISNUMBER(E5585),"非测试日仪表","缺失"))))</x:f>
        <x:v>非测试日纯氢</x:v>
      </x:c>
      <x:c r="L5585" s="7" t="n">
        <x:f>IF(K5585="缺失","",IF(K5585="非测试日纯氢",G5585,IF(K5585="非测试日仪表",E5585,F5585)))</x:f>
        <x:v>83.9</x:v>
      </x:c>
      <x:c r="M5585" s="2" t="n">
        <x:f>IF(K5585="缺失",1,0)</x:f>
        <x:v>0</x:v>
      </x:c>
      <x:c r="N5585" s="2" t="str">
        <x:v>车辆里程查询_20260901-20260930_1024辆_仪表里程.xlsx / I197</x:v>
      </x:c>
      <x:c r="O5585" s="2" t="str">
        <x:v>车辆里程查询_20260901-20260930_1024辆_GPS里程.xlsx / I10</x:v>
      </x:c>
      <x:c r="P5585" s="2" t="str">
        <x:v>车辆纯氢气里程查询_20260901-20260930_1024辆.xlsx / I345</x:v>
      </x:c>
    </x:row>
    <x:row r="5586" ht="22" customHeight="1">
      <x:c r="A5586" s="2" t="n">
        <x:v>223</x:v>
      </x:c>
      <x:c r="B5586" s="2" t="str">
        <x:v>粤AGQ1330</x:v>
      </x:c>
      <x:c r="C5586" s="2" t="str">
        <x:v>尚建华</x:v>
      </x:c>
      <x:c r="D5586" s="8" t="d">
        <x:v>2026-09-06T00:00:00.000Z</x:v>
      </x:c>
      <x:c r="E5586" s="7" t="n">
        <x:v>11.9</x:v>
      </x:c>
      <x:c r="F5586" s="7" t="n">
        <x:v>11.2</x:v>
      </x:c>
      <x:c r="G5586" s="7" t="n">
        <x:v>11.9</x:v>
      </x:c>
      <x:c r="H5586" s="2" t="str">
        <x:v>否</x:v>
      </x:c>
      <x:c r="I5586" s="7" t="n">
        <x:f>IF(AND(ISNUMBER(E5586),ISNUMBER(F5586)),E5586-F5586,"")</x:f>
        <x:v>0.7000000000000011</x:v>
      </x:c>
      <x:c r="J5586" s="2" t="str">
        <x:f>IF(H5586="否","不适用",IF(AND(ISNUMBER(E5586),ISNUMBER(F5586)),IF(I5586&gt;'规则与名单'!$B$2,"是","否"),"未判定"))</x:f>
        <x:v>不适用</x:v>
      </x:c>
      <x:c r="K5586" s="2" t="str">
        <x:f>IF(J5586="是",IF(ISNUMBER(F5586),"测试日GPS","缺失"),IF(ISNUMBER(G5586),"非测试日纯氢",IF(AND(H5586="是",J5586="未判定"),IF(ISNUMBER(F5586),"测试名单无纯氢GPS","缺失"),IF(ISNUMBER(E5586),"非测试日仪表","缺失"))))</x:f>
        <x:v>非测试日纯氢</x:v>
      </x:c>
      <x:c r="L5586" s="7" t="n">
        <x:f>IF(K5586="缺失","",IF(K5586="非测试日纯氢",G5586,IF(K5586="非测试日仪表",E5586,F5586)))</x:f>
        <x:v>11.9</x:v>
      </x:c>
      <x:c r="M5586" s="2" t="n">
        <x:f>IF(K5586="缺失",1,0)</x:f>
        <x:v>0</x:v>
      </x:c>
      <x:c r="N5586" s="2" t="str">
        <x:v>车辆里程查询_20260901-20260930_1024辆_仪表里程.xlsx / J197</x:v>
      </x:c>
      <x:c r="O5586" s="2" t="str">
        <x:v>车辆里程查询_20260901-20260930_1024辆_GPS里程.xlsx / J10</x:v>
      </x:c>
      <x:c r="P5586" s="2" t="str">
        <x:v>车辆纯氢气里程查询_20260901-20260930_1024辆.xlsx / J345</x:v>
      </x:c>
    </x:row>
    <x:row r="5587" ht="22" customHeight="1">
      <x:c r="A5587" s="2" t="n">
        <x:v>223</x:v>
      </x:c>
      <x:c r="B5587" s="2" t="str">
        <x:v>粤AGQ1330</x:v>
      </x:c>
      <x:c r="C5587" s="2" t="str">
        <x:v>尚建华</x:v>
      </x:c>
      <x:c r="D5587" s="8" t="d">
        <x:v>2026-09-07T00:00:00.000Z</x:v>
      </x:c>
      <x:c r="E5587" s="7" t="n">
        <x:v>156.8</x:v>
      </x:c>
      <x:c r="F5587" s="7" t="n">
        <x:v>159.3</x:v>
      </x:c>
      <x:c r="G5587" s="7" t="n">
        <x:v>144.4</x:v>
      </x:c>
      <x:c r="H5587" s="2" t="str">
        <x:v>否</x:v>
      </x:c>
      <x:c r="I5587" s="7" t="n">
        <x:f>IF(AND(ISNUMBER(E5587),ISNUMBER(F5587)),E5587-F5587,"")</x:f>
        <x:v>-2.5</x:v>
      </x:c>
      <x:c r="J5587" s="2" t="str">
        <x:f>IF(H5587="否","不适用",IF(AND(ISNUMBER(E5587),ISNUMBER(F5587)),IF(I5587&gt;'规则与名单'!$B$2,"是","否"),"未判定"))</x:f>
        <x:v>不适用</x:v>
      </x:c>
      <x:c r="K5587" s="2" t="str">
        <x:f>IF(J5587="是",IF(ISNUMBER(F5587),"测试日GPS","缺失"),IF(ISNUMBER(G5587),"非测试日纯氢",IF(AND(H5587="是",J5587="未判定"),IF(ISNUMBER(F5587),"测试名单无纯氢GPS","缺失"),IF(ISNUMBER(E5587),"非测试日仪表","缺失"))))</x:f>
        <x:v>非测试日纯氢</x:v>
      </x:c>
      <x:c r="L5587" s="7" t="n">
        <x:f>IF(K5587="缺失","",IF(K5587="非测试日纯氢",G5587,IF(K5587="非测试日仪表",E5587,F5587)))</x:f>
        <x:v>144.4</x:v>
      </x:c>
      <x:c r="M5587" s="2" t="n">
        <x:f>IF(K5587="缺失",1,0)</x:f>
        <x:v>0</x:v>
      </x:c>
      <x:c r="N5587" s="2" t="str">
        <x:v>车辆里程查询_20260901-20260930_1024辆_仪表里程.xlsx / K197</x:v>
      </x:c>
      <x:c r="O5587" s="2" t="str">
        <x:v>车辆里程查询_20260901-20260930_1024辆_GPS里程.xlsx / K10</x:v>
      </x:c>
      <x:c r="P5587" s="2" t="str">
        <x:v>车辆纯氢气里程查询_20260901-20260930_1024辆.xlsx / K345</x:v>
      </x:c>
    </x:row>
    <x:row r="5588" ht="22" customHeight="1">
      <x:c r="A5588" s="2" t="n">
        <x:v>223</x:v>
      </x:c>
      <x:c r="B5588" s="2" t="str">
        <x:v>粤AGQ1330</x:v>
      </x:c>
      <x:c r="C5588" s="2" t="str">
        <x:v>尚建华</x:v>
      </x:c>
      <x:c r="D5588" s="8" t="d">
        <x:v>2026-09-08T00:00:00.000Z</x:v>
      </x:c>
      <x:c r="E5588" s="7" t="n">
        <x:v>119</x:v>
      </x:c>
      <x:c r="F5588" s="7" t="n">
        <x:v>121.8</x:v>
      </x:c>
      <x:c r="G5588" s="7" t="n">
        <x:v>118.2</x:v>
      </x:c>
      <x:c r="H5588" s="2" t="str">
        <x:v>否</x:v>
      </x:c>
      <x:c r="I5588" s="7" t="n">
        <x:f>IF(AND(ISNUMBER(E5588),ISNUMBER(F5588)),E5588-F5588,"")</x:f>
        <x:v>-2.799999999999997</x:v>
      </x:c>
      <x:c r="J5588" s="2" t="str">
        <x:f>IF(H5588="否","不适用",IF(AND(ISNUMBER(E5588),ISNUMBER(F5588)),IF(I5588&gt;'规则与名单'!$B$2,"是","否"),"未判定"))</x:f>
        <x:v>不适用</x:v>
      </x:c>
      <x:c r="K5588" s="2" t="str">
        <x:f>IF(J5588="是",IF(ISNUMBER(F5588),"测试日GPS","缺失"),IF(ISNUMBER(G5588),"非测试日纯氢",IF(AND(H5588="是",J5588="未判定"),IF(ISNUMBER(F5588),"测试名单无纯氢GPS","缺失"),IF(ISNUMBER(E5588),"非测试日仪表","缺失"))))</x:f>
        <x:v>非测试日纯氢</x:v>
      </x:c>
      <x:c r="L5588" s="7" t="n">
        <x:f>IF(K5588="缺失","",IF(K5588="非测试日纯氢",G5588,IF(K5588="非测试日仪表",E5588,F5588)))</x:f>
        <x:v>118.2</x:v>
      </x:c>
      <x:c r="M5588" s="2" t="n">
        <x:f>IF(K5588="缺失",1,0)</x:f>
        <x:v>0</x:v>
      </x:c>
      <x:c r="N5588" s="2" t="str">
        <x:v>车辆里程查询_20260901-20260930_1024辆_仪表里程.xlsx / L197</x:v>
      </x:c>
      <x:c r="O5588" s="2" t="str">
        <x:v>车辆里程查询_20260901-20260930_1024辆_GPS里程.xlsx / L10</x:v>
      </x:c>
      <x:c r="P5588" s="2" t="str">
        <x:v>车辆纯氢气里程查询_20260901-20260930_1024辆.xlsx / L345</x:v>
      </x:c>
    </x:row>
    <x:row r="5589" ht="22" customHeight="1">
      <x:c r="A5589" s="2" t="n">
        <x:v>223</x:v>
      </x:c>
      <x:c r="B5589" s="2" t="str">
        <x:v>粤AGQ1330</x:v>
      </x:c>
      <x:c r="C5589" s="2" t="str">
        <x:v>尚建华</x:v>
      </x:c>
      <x:c r="D5589" s="8" t="d">
        <x:v>2026-09-09T00:00:00.000Z</x:v>
      </x:c>
      <x:c r="E5589" s="7" t="n">
        <x:v>131.9</x:v>
      </x:c>
      <x:c r="F5589" s="7" t="n">
        <x:v>135.2</x:v>
      </x:c>
      <x:c r="G5589" s="7" t="n">
        <x:v>120.8</x:v>
      </x:c>
      <x:c r="H5589" s="2" t="str">
        <x:v>否</x:v>
      </x:c>
      <x:c r="I5589" s="7" t="n">
        <x:f>IF(AND(ISNUMBER(E5589),ISNUMBER(F5589)),E5589-F5589,"")</x:f>
        <x:v>-3.299999999999983</x:v>
      </x:c>
      <x:c r="J5589" s="2" t="str">
        <x:f>IF(H5589="否","不适用",IF(AND(ISNUMBER(E5589),ISNUMBER(F5589)),IF(I5589&gt;'规则与名单'!$B$2,"是","否"),"未判定"))</x:f>
        <x:v>不适用</x:v>
      </x:c>
      <x:c r="K5589" s="2" t="str">
        <x:f>IF(J5589="是",IF(ISNUMBER(F5589),"测试日GPS","缺失"),IF(ISNUMBER(G5589),"非测试日纯氢",IF(AND(H5589="是",J5589="未判定"),IF(ISNUMBER(F5589),"测试名单无纯氢GPS","缺失"),IF(ISNUMBER(E5589),"非测试日仪表","缺失"))))</x:f>
        <x:v>非测试日纯氢</x:v>
      </x:c>
      <x:c r="L5589" s="7" t="n">
        <x:f>IF(K5589="缺失","",IF(K5589="非测试日纯氢",G5589,IF(K5589="非测试日仪表",E5589,F5589)))</x:f>
        <x:v>120.8</x:v>
      </x:c>
      <x:c r="M5589" s="2" t="n">
        <x:f>IF(K5589="缺失",1,0)</x:f>
        <x:v>0</x:v>
      </x:c>
      <x:c r="N5589" s="2" t="str">
        <x:v>车辆里程查询_20260901-20260930_1024辆_仪表里程.xlsx / M197</x:v>
      </x:c>
      <x:c r="O5589" s="2" t="str">
        <x:v>车辆里程查询_20260901-20260930_1024辆_GPS里程.xlsx / M10</x:v>
      </x:c>
      <x:c r="P5589" s="2" t="str">
        <x:v>车辆纯氢气里程查询_20260901-20260930_1024辆.xlsx / M345</x:v>
      </x:c>
    </x:row>
    <x:row r="5590" ht="22" customHeight="1">
      <x:c r="A5590" s="2" t="n">
        <x:v>223</x:v>
      </x:c>
      <x:c r="B5590" s="2" t="str">
        <x:v>粤AGQ1330</x:v>
      </x:c>
      <x:c r="C5590" s="2" t="str">
        <x:v>尚建华</x:v>
      </x:c>
      <x:c r="D5590" s="8" t="d">
        <x:v>2026-09-10T00:00:00.000Z</x:v>
      </x:c>
      <x:c r="E5590" s="7" t="n">
        <x:v>174.5</x:v>
      </x:c>
      <x:c r="F5590" s="7" t="n">
        <x:v>179</x:v>
      </x:c>
      <x:c r="G5590" s="7" t="n">
        <x:v>165.9</x:v>
      </x:c>
      <x:c r="H5590" s="2" t="str">
        <x:v>否</x:v>
      </x:c>
      <x:c r="I5590" s="7" t="n">
        <x:f>IF(AND(ISNUMBER(E5590),ISNUMBER(F5590)),E5590-F5590,"")</x:f>
        <x:v>-4.5</x:v>
      </x:c>
      <x:c r="J5590" s="2" t="str">
        <x:f>IF(H5590="否","不适用",IF(AND(ISNUMBER(E5590),ISNUMBER(F5590)),IF(I5590&gt;'规则与名单'!$B$2,"是","否"),"未判定"))</x:f>
        <x:v>不适用</x:v>
      </x:c>
      <x:c r="K5590" s="2" t="str">
        <x:f>IF(J5590="是",IF(ISNUMBER(F5590),"测试日GPS","缺失"),IF(ISNUMBER(G5590),"非测试日纯氢",IF(AND(H5590="是",J5590="未判定"),IF(ISNUMBER(F5590),"测试名单无纯氢GPS","缺失"),IF(ISNUMBER(E5590),"非测试日仪表","缺失"))))</x:f>
        <x:v>非测试日纯氢</x:v>
      </x:c>
      <x:c r="L5590" s="7" t="n">
        <x:f>IF(K5590="缺失","",IF(K5590="非测试日纯氢",G5590,IF(K5590="非测试日仪表",E5590,F5590)))</x:f>
        <x:v>165.9</x:v>
      </x:c>
      <x:c r="M5590" s="2" t="n">
        <x:f>IF(K5590="缺失",1,0)</x:f>
        <x:v>0</x:v>
      </x:c>
      <x:c r="N5590" s="2" t="str">
        <x:v>车辆里程查询_20260901-20260930_1024辆_仪表里程.xlsx / N197</x:v>
      </x:c>
      <x:c r="O5590" s="2" t="str">
        <x:v>车辆里程查询_20260901-20260930_1024辆_GPS里程.xlsx / N10</x:v>
      </x:c>
      <x:c r="P5590" s="2" t="str">
        <x:v>车辆纯氢气里程查询_20260901-20260930_1024辆.xlsx / N345</x:v>
      </x:c>
    </x:row>
    <x:row r="5591" ht="22" customHeight="1">
      <x:c r="A5591" s="2" t="n">
        <x:v>223</x:v>
      </x:c>
      <x:c r="B5591" s="2" t="str">
        <x:v>粤AGQ1330</x:v>
      </x:c>
      <x:c r="C5591" s="2" t="str">
        <x:v>尚建华</x:v>
      </x:c>
      <x:c r="D5591" s="8" t="d">
        <x:v>2026-09-11T00:00:00.000Z</x:v>
      </x:c>
      <x:c r="E5591" s="7" t="n">
        <x:v>199.5</x:v>
      </x:c>
      <x:c r="F5591" s="7" t="n">
        <x:v>213.7</x:v>
      </x:c>
      <x:c r="G5591" s="7" t="n">
        <x:v>86.6</x:v>
      </x:c>
      <x:c r="H5591" s="2" t="str">
        <x:v>否</x:v>
      </x:c>
      <x:c r="I5591" s="7" t="n">
        <x:f>IF(AND(ISNUMBER(E5591),ISNUMBER(F5591)),E5591-F5591,"")</x:f>
        <x:v>-14.199999999999989</x:v>
      </x:c>
      <x:c r="J5591" s="2" t="str">
        <x:f>IF(H5591="否","不适用",IF(AND(ISNUMBER(E5591),ISNUMBER(F5591)),IF(I5591&gt;'规则与名单'!$B$2,"是","否"),"未判定"))</x:f>
        <x:v>不适用</x:v>
      </x:c>
      <x:c r="K5591" s="2" t="str">
        <x:f>IF(J5591="是",IF(ISNUMBER(F5591),"测试日GPS","缺失"),IF(ISNUMBER(G5591),"非测试日纯氢",IF(AND(H5591="是",J5591="未判定"),IF(ISNUMBER(F5591),"测试名单无纯氢GPS","缺失"),IF(ISNUMBER(E5591),"非测试日仪表","缺失"))))</x:f>
        <x:v>非测试日纯氢</x:v>
      </x:c>
      <x:c r="L5591" s="7" t="n">
        <x:f>IF(K5591="缺失","",IF(K5591="非测试日纯氢",G5591,IF(K5591="非测试日仪表",E5591,F5591)))</x:f>
        <x:v>86.6</x:v>
      </x:c>
      <x:c r="M5591" s="2" t="n">
        <x:f>IF(K5591="缺失",1,0)</x:f>
        <x:v>0</x:v>
      </x:c>
      <x:c r="N5591" s="2" t="str">
        <x:v>车辆里程查询_20260901-20260930_1024辆_仪表里程.xlsx / O197</x:v>
      </x:c>
      <x:c r="O5591" s="2" t="str">
        <x:v>车辆里程查询_20260901-20260930_1024辆_GPS里程.xlsx / O10</x:v>
      </x:c>
      <x:c r="P5591" s="2" t="str">
        <x:v>车辆纯氢气里程查询_20260901-20260930_1024辆.xlsx / O345</x:v>
      </x:c>
    </x:row>
    <x:row r="5592" ht="22" customHeight="1">
      <x:c r="A5592" s="2" t="n">
        <x:v>223</x:v>
      </x:c>
      <x:c r="B5592" s="2" t="str">
        <x:v>粤AGQ1330</x:v>
      </x:c>
      <x:c r="C5592" s="2" t="str">
        <x:v>尚建华</x:v>
      </x:c>
      <x:c r="D5592" s="8" t="d">
        <x:v>2026-09-12T00:00:00.000Z</x:v>
      </x:c>
      <x:c r="E5592" s="7" t="n">
        <x:v>168.2</x:v>
      </x:c>
      <x:c r="F5592" s="7" t="n">
        <x:v>158</x:v>
      </x:c>
      <x:c r="G5592" s="7" t="n">
        <x:v>111.5</x:v>
      </x:c>
      <x:c r="H5592" s="2" t="str">
        <x:v>否</x:v>
      </x:c>
      <x:c r="I5592" s="7" t="n">
        <x:f>IF(AND(ISNUMBER(E5592),ISNUMBER(F5592)),E5592-F5592,"")</x:f>
        <x:v>10.199999999999989</x:v>
      </x:c>
      <x:c r="J5592" s="2" t="str">
        <x:f>IF(H5592="否","不适用",IF(AND(ISNUMBER(E5592),ISNUMBER(F5592)),IF(I5592&gt;'规则与名单'!$B$2,"是","否"),"未判定"))</x:f>
        <x:v>不适用</x:v>
      </x:c>
      <x:c r="K5592" s="2" t="str">
        <x:f>IF(J5592="是",IF(ISNUMBER(F5592),"测试日GPS","缺失"),IF(ISNUMBER(G5592),"非测试日纯氢",IF(AND(H5592="是",J5592="未判定"),IF(ISNUMBER(F5592),"测试名单无纯氢GPS","缺失"),IF(ISNUMBER(E5592),"非测试日仪表","缺失"))))</x:f>
        <x:v>非测试日纯氢</x:v>
      </x:c>
      <x:c r="L5592" s="7" t="n">
        <x:f>IF(K5592="缺失","",IF(K5592="非测试日纯氢",G5592,IF(K5592="非测试日仪表",E5592,F5592)))</x:f>
        <x:v>111.5</x:v>
      </x:c>
      <x:c r="M5592" s="2" t="n">
        <x:f>IF(K5592="缺失",1,0)</x:f>
        <x:v>0</x:v>
      </x:c>
      <x:c r="N5592" s="2" t="str">
        <x:v>车辆里程查询_20260901-20260930_1024辆_仪表里程.xlsx / P197</x:v>
      </x:c>
      <x:c r="O5592" s="2" t="str">
        <x:v>车辆里程查询_20260901-20260930_1024辆_GPS里程.xlsx / P10</x:v>
      </x:c>
      <x:c r="P5592" s="2" t="str">
        <x:v>车辆纯氢气里程查询_20260901-20260930_1024辆.xlsx / P345</x:v>
      </x:c>
    </x:row>
    <x:row r="5593" ht="22" customHeight="1">
      <x:c r="A5593" s="2" t="n">
        <x:v>223</x:v>
      </x:c>
      <x:c r="B5593" s="2" t="str">
        <x:v>粤AGQ1330</x:v>
      </x:c>
      <x:c r="C5593" s="2" t="str">
        <x:v>尚建华</x:v>
      </x:c>
      <x:c r="D5593" s="8" t="d">
        <x:v>2026-09-13T00:00:00.000Z</x:v>
      </x:c>
      <x:c r="E5593" s="7"/>
      <x:c r="F5593" s="7" t="n">
        <x:v>0</x:v>
      </x:c>
      <x:c r="G5593" s="7"/>
      <x:c r="H5593" s="2" t="str">
        <x:v>否</x:v>
      </x:c>
      <x:c r="I5593" s="7" t="str">
        <x:f>IF(AND(ISNUMBER(E5593),ISNUMBER(F5593)),E5593-F5593,"")</x:f>
      </x:c>
      <x:c r="J5593" s="2" t="str">
        <x:f>IF(H5593="否","不适用",IF(AND(ISNUMBER(E5593),ISNUMBER(F5593)),IF(I5593&gt;'规则与名单'!$B$2,"是","否"),"未判定"))</x:f>
        <x:v>不适用</x:v>
      </x:c>
      <x:c r="K5593" s="2" t="str">
        <x:f>IF(J5593="是",IF(ISNUMBER(F5593),"测试日GPS","缺失"),IF(ISNUMBER(G5593),"非测试日纯氢",IF(AND(H5593="是",J5593="未判定"),IF(ISNUMBER(F5593),"测试名单无纯氢GPS","缺失"),IF(ISNUMBER(E5593),"非测试日仪表","缺失"))))</x:f>
        <x:v>缺失</x:v>
      </x:c>
      <x:c r="L5593" s="7" t="str">
        <x:f>IF(K5593="缺失","",IF(K5593="非测试日纯氢",G5593,IF(K5593="非测试日仪表",E5593,F5593)))</x:f>
      </x:c>
      <x:c r="M5593" s="2" t="n">
        <x:f>IF(K5593="缺失",1,0)</x:f>
        <x:v>1</x:v>
      </x:c>
      <x:c r="N5593" s="2" t="str">
        <x:v>车辆里程查询_20260901-20260930_1024辆_仪表里程.xlsx / Q197</x:v>
      </x:c>
      <x:c r="O5593" s="2" t="str">
        <x:v>车辆里程查询_20260901-20260930_1024辆_GPS里程.xlsx / Q10</x:v>
      </x:c>
      <x:c r="P5593" s="2" t="str">
        <x:v>车辆纯氢气里程查询_20260901-20260930_1024辆.xlsx / Q345</x:v>
      </x:c>
    </x:row>
    <x:row r="5594" ht="22" customHeight="1">
      <x:c r="A5594" s="2" t="n">
        <x:v>223</x:v>
      </x:c>
      <x:c r="B5594" s="2" t="str">
        <x:v>粤AGQ1330</x:v>
      </x:c>
      <x:c r="C5594" s="2" t="str">
        <x:v>尚建华</x:v>
      </x:c>
      <x:c r="D5594" s="8" t="d">
        <x:v>2026-09-14T00:00:00.000Z</x:v>
      </x:c>
      <x:c r="E5594" s="7" t="n">
        <x:v>117.1</x:v>
      </x:c>
      <x:c r="F5594" s="7" t="n">
        <x:v>119.1</x:v>
      </x:c>
      <x:c r="G5594" s="7" t="n">
        <x:v>69.5</x:v>
      </x:c>
      <x:c r="H5594" s="2" t="str">
        <x:v>否</x:v>
      </x:c>
      <x:c r="I5594" s="7" t="n">
        <x:f>IF(AND(ISNUMBER(E5594),ISNUMBER(F5594)),E5594-F5594,"")</x:f>
        <x:v>-2</x:v>
      </x:c>
      <x:c r="J5594" s="2" t="str">
        <x:f>IF(H5594="否","不适用",IF(AND(ISNUMBER(E5594),ISNUMBER(F5594)),IF(I5594&gt;'规则与名单'!$B$2,"是","否"),"未判定"))</x:f>
        <x:v>不适用</x:v>
      </x:c>
      <x:c r="K5594" s="2" t="str">
        <x:f>IF(J5594="是",IF(ISNUMBER(F5594),"测试日GPS","缺失"),IF(ISNUMBER(G5594),"非测试日纯氢",IF(AND(H5594="是",J5594="未判定"),IF(ISNUMBER(F5594),"测试名单无纯氢GPS","缺失"),IF(ISNUMBER(E5594),"非测试日仪表","缺失"))))</x:f>
        <x:v>非测试日纯氢</x:v>
      </x:c>
      <x:c r="L5594" s="7" t="n">
        <x:f>IF(K5594="缺失","",IF(K5594="非测试日纯氢",G5594,IF(K5594="非测试日仪表",E5594,F5594)))</x:f>
        <x:v>69.5</x:v>
      </x:c>
      <x:c r="M5594" s="2" t="n">
        <x:f>IF(K5594="缺失",1,0)</x:f>
        <x:v>0</x:v>
      </x:c>
      <x:c r="N5594" s="2" t="str">
        <x:v>车辆里程查询_20260901-20260930_1024辆_仪表里程.xlsx / R197</x:v>
      </x:c>
      <x:c r="O5594" s="2" t="str">
        <x:v>车辆里程查询_20260901-20260930_1024辆_GPS里程.xlsx / R10</x:v>
      </x:c>
      <x:c r="P5594" s="2" t="str">
        <x:v>车辆纯氢气里程查询_20260901-20260930_1024辆.xlsx / R345</x:v>
      </x:c>
    </x:row>
    <x:row r="5595" ht="22" customHeight="1">
      <x:c r="A5595" s="2" t="n">
        <x:v>223</x:v>
      </x:c>
      <x:c r="B5595" s="2" t="str">
        <x:v>粤AGQ1330</x:v>
      </x:c>
      <x:c r="C5595" s="2" t="str">
        <x:v>尚建华</x:v>
      </x:c>
      <x:c r="D5595" s="8" t="d">
        <x:v>2026-09-15T00:00:00.000Z</x:v>
      </x:c>
      <x:c r="E5595" s="7" t="n">
        <x:v>168.9</x:v>
      </x:c>
      <x:c r="F5595" s="7" t="n">
        <x:v>169.3</x:v>
      </x:c>
      <x:c r="G5595" s="7" t="n">
        <x:v>138.3</x:v>
      </x:c>
      <x:c r="H5595" s="2" t="str">
        <x:v>否</x:v>
      </x:c>
      <x:c r="I5595" s="7" t="n">
        <x:f>IF(AND(ISNUMBER(E5595),ISNUMBER(F5595)),E5595-F5595,"")</x:f>
        <x:v>-0.4000000000000057</x:v>
      </x:c>
      <x:c r="J5595" s="2" t="str">
        <x:f>IF(H5595="否","不适用",IF(AND(ISNUMBER(E5595),ISNUMBER(F5595)),IF(I5595&gt;'规则与名单'!$B$2,"是","否"),"未判定"))</x:f>
        <x:v>不适用</x:v>
      </x:c>
      <x:c r="K5595" s="2" t="str">
        <x:f>IF(J5595="是",IF(ISNUMBER(F5595),"测试日GPS","缺失"),IF(ISNUMBER(G5595),"非测试日纯氢",IF(AND(H5595="是",J5595="未判定"),IF(ISNUMBER(F5595),"测试名单无纯氢GPS","缺失"),IF(ISNUMBER(E5595),"非测试日仪表","缺失"))))</x:f>
        <x:v>非测试日纯氢</x:v>
      </x:c>
      <x:c r="L5595" s="7" t="n">
        <x:f>IF(K5595="缺失","",IF(K5595="非测试日纯氢",G5595,IF(K5595="非测试日仪表",E5595,F5595)))</x:f>
        <x:v>138.3</x:v>
      </x:c>
      <x:c r="M5595" s="2" t="n">
        <x:f>IF(K5595="缺失",1,0)</x:f>
        <x:v>0</x:v>
      </x:c>
      <x:c r="N5595" s="2" t="str">
        <x:v>车辆里程查询_20260901-20260930_1024辆_仪表里程.xlsx / S197</x:v>
      </x:c>
      <x:c r="O5595" s="2" t="str">
        <x:v>车辆里程查询_20260901-20260930_1024辆_GPS里程.xlsx / S10</x:v>
      </x:c>
      <x:c r="P5595" s="2" t="str">
        <x:v>车辆纯氢气里程查询_20260901-20260930_1024辆.xlsx / S345</x:v>
      </x:c>
    </x:row>
    <x:row r="5596" ht="22" customHeight="1">
      <x:c r="A5596" s="2" t="n">
        <x:v>223</x:v>
      </x:c>
      <x:c r="B5596" s="2" t="str">
        <x:v>粤AGQ1330</x:v>
      </x:c>
      <x:c r="C5596" s="2" t="str">
        <x:v>尚建华</x:v>
      </x:c>
      <x:c r="D5596" s="8" t="d">
        <x:v>2026-09-16T00:00:00.000Z</x:v>
      </x:c>
      <x:c r="E5596" s="7" t="n">
        <x:v>107.2</x:v>
      </x:c>
      <x:c r="F5596" s="7" t="n">
        <x:v>109.8</x:v>
      </x:c>
      <x:c r="G5596" s="7" t="n">
        <x:v>106.6</x:v>
      </x:c>
      <x:c r="H5596" s="2" t="str">
        <x:v>否</x:v>
      </x:c>
      <x:c r="I5596" s="7" t="n">
        <x:f>IF(AND(ISNUMBER(E5596),ISNUMBER(F5596)),E5596-F5596,"")</x:f>
        <x:v>-2.5999999999999943</x:v>
      </x:c>
      <x:c r="J5596" s="2" t="str">
        <x:f>IF(H5596="否","不适用",IF(AND(ISNUMBER(E5596),ISNUMBER(F5596)),IF(I5596&gt;'规则与名单'!$B$2,"是","否"),"未判定"))</x:f>
        <x:v>不适用</x:v>
      </x:c>
      <x:c r="K5596" s="2" t="str">
        <x:f>IF(J5596="是",IF(ISNUMBER(F5596),"测试日GPS","缺失"),IF(ISNUMBER(G5596),"非测试日纯氢",IF(AND(H5596="是",J5596="未判定"),IF(ISNUMBER(F5596),"测试名单无纯氢GPS","缺失"),IF(ISNUMBER(E5596),"非测试日仪表","缺失"))))</x:f>
        <x:v>非测试日纯氢</x:v>
      </x:c>
      <x:c r="L5596" s="7" t="n">
        <x:f>IF(K5596="缺失","",IF(K5596="非测试日纯氢",G5596,IF(K5596="非测试日仪表",E5596,F5596)))</x:f>
        <x:v>106.6</x:v>
      </x:c>
      <x:c r="M5596" s="2" t="n">
        <x:f>IF(K5596="缺失",1,0)</x:f>
        <x:v>0</x:v>
      </x:c>
      <x:c r="N5596" s="2" t="str">
        <x:v>车辆里程查询_20260901-20260930_1024辆_仪表里程.xlsx / T197</x:v>
      </x:c>
      <x:c r="O5596" s="2" t="str">
        <x:v>车辆里程查询_20260901-20260930_1024辆_GPS里程.xlsx / T10</x:v>
      </x:c>
      <x:c r="P5596" s="2" t="str">
        <x:v>车辆纯氢气里程查询_20260901-20260930_1024辆.xlsx / T345</x:v>
      </x:c>
    </x:row>
    <x:row r="5597" ht="22" customHeight="1">
      <x:c r="A5597" s="2" t="n">
        <x:v>223</x:v>
      </x:c>
      <x:c r="B5597" s="2" t="str">
        <x:v>粤AGQ1330</x:v>
      </x:c>
      <x:c r="C5597" s="2" t="str">
        <x:v>尚建华</x:v>
      </x:c>
      <x:c r="D5597" s="8" t="d">
        <x:v>2026-09-17T00:00:00.000Z</x:v>
      </x:c>
      <x:c r="E5597" s="7" t="n">
        <x:v>102.3</x:v>
      </x:c>
      <x:c r="F5597" s="7" t="n">
        <x:v>108.6</x:v>
      </x:c>
      <x:c r="G5597" s="7" t="n">
        <x:v>101.9</x:v>
      </x:c>
      <x:c r="H5597" s="2" t="str">
        <x:v>否</x:v>
      </x:c>
      <x:c r="I5597" s="7" t="n">
        <x:f>IF(AND(ISNUMBER(E5597),ISNUMBER(F5597)),E5597-F5597,"")</x:f>
        <x:v>-6.299999999999997</x:v>
      </x:c>
      <x:c r="J5597" s="2" t="str">
        <x:f>IF(H5597="否","不适用",IF(AND(ISNUMBER(E5597),ISNUMBER(F5597)),IF(I5597&gt;'规则与名单'!$B$2,"是","否"),"未判定"))</x:f>
        <x:v>不适用</x:v>
      </x:c>
      <x:c r="K5597" s="2" t="str">
        <x:f>IF(J5597="是",IF(ISNUMBER(F5597),"测试日GPS","缺失"),IF(ISNUMBER(G5597),"非测试日纯氢",IF(AND(H5597="是",J5597="未判定"),IF(ISNUMBER(F5597),"测试名单无纯氢GPS","缺失"),IF(ISNUMBER(E5597),"非测试日仪表","缺失"))))</x:f>
        <x:v>非测试日纯氢</x:v>
      </x:c>
      <x:c r="L5597" s="7" t="n">
        <x:f>IF(K5597="缺失","",IF(K5597="非测试日纯氢",G5597,IF(K5597="非测试日仪表",E5597,F5597)))</x:f>
        <x:v>101.9</x:v>
      </x:c>
      <x:c r="M5597" s="2" t="n">
        <x:f>IF(K5597="缺失",1,0)</x:f>
        <x:v>0</x:v>
      </x:c>
      <x:c r="N5597" s="2" t="str">
        <x:v>车辆里程查询_20260901-20260930_1024辆_仪表里程.xlsx / U197</x:v>
      </x:c>
      <x:c r="O5597" s="2" t="str">
        <x:v>车辆里程查询_20260901-20260930_1024辆_GPS里程.xlsx / U10</x:v>
      </x:c>
      <x:c r="P5597" s="2" t="str">
        <x:v>车辆纯氢气里程查询_20260901-20260930_1024辆.xlsx / U345</x:v>
      </x:c>
    </x:row>
    <x:row r="5598" ht="22" customHeight="1">
      <x:c r="A5598" s="2" t="n">
        <x:v>223</x:v>
      </x:c>
      <x:c r="B5598" s="2" t="str">
        <x:v>粤AGQ1330</x:v>
      </x:c>
      <x:c r="C5598" s="2" t="str">
        <x:v>尚建华</x:v>
      </x:c>
      <x:c r="D5598" s="8" t="d">
        <x:v>2026-09-18T00:00:00.000Z</x:v>
      </x:c>
      <x:c r="E5598" s="7" t="n">
        <x:v>66</x:v>
      </x:c>
      <x:c r="F5598" s="7" t="n">
        <x:v>67.5</x:v>
      </x:c>
      <x:c r="G5598" s="7" t="n">
        <x:v>38.8</x:v>
      </x:c>
      <x:c r="H5598" s="2" t="str">
        <x:v>否</x:v>
      </x:c>
      <x:c r="I5598" s="7" t="n">
        <x:f>IF(AND(ISNUMBER(E5598),ISNUMBER(F5598)),E5598-F5598,"")</x:f>
        <x:v>-1.5</x:v>
      </x:c>
      <x:c r="J5598" s="2" t="str">
        <x:f>IF(H5598="否","不适用",IF(AND(ISNUMBER(E5598),ISNUMBER(F5598)),IF(I5598&gt;'规则与名单'!$B$2,"是","否"),"未判定"))</x:f>
        <x:v>不适用</x:v>
      </x:c>
      <x:c r="K5598" s="2" t="str">
        <x:f>IF(J5598="是",IF(ISNUMBER(F5598),"测试日GPS","缺失"),IF(ISNUMBER(G5598),"非测试日纯氢",IF(AND(H5598="是",J5598="未判定"),IF(ISNUMBER(F5598),"测试名单无纯氢GPS","缺失"),IF(ISNUMBER(E5598),"非测试日仪表","缺失"))))</x:f>
        <x:v>非测试日纯氢</x:v>
      </x:c>
      <x:c r="L5598" s="7" t="n">
        <x:f>IF(K5598="缺失","",IF(K5598="非测试日纯氢",G5598,IF(K5598="非测试日仪表",E5598,F5598)))</x:f>
        <x:v>38.8</x:v>
      </x:c>
      <x:c r="M5598" s="2" t="n">
        <x:f>IF(K5598="缺失",1,0)</x:f>
        <x:v>0</x:v>
      </x:c>
      <x:c r="N5598" s="2" t="str">
        <x:v>车辆里程查询_20260901-20260930_1024辆_仪表里程.xlsx / V197</x:v>
      </x:c>
      <x:c r="O5598" s="2" t="str">
        <x:v>车辆里程查询_20260901-20260930_1024辆_GPS里程.xlsx / V10</x:v>
      </x:c>
      <x:c r="P5598" s="2" t="str">
        <x:v>车辆纯氢气里程查询_20260901-20260930_1024辆.xlsx / V345</x:v>
      </x:c>
    </x:row>
    <x:row r="5599" ht="22" customHeight="1">
      <x:c r="A5599" s="2" t="n">
        <x:v>223</x:v>
      </x:c>
      <x:c r="B5599" s="2" t="str">
        <x:v>粤AGQ1330</x:v>
      </x:c>
      <x:c r="C5599" s="2" t="str">
        <x:v>尚建华</x:v>
      </x:c>
      <x:c r="D5599" s="8" t="d">
        <x:v>2026-09-19T00:00:00.000Z</x:v>
      </x:c>
      <x:c r="E5599" s="7" t="n">
        <x:v>12.7</x:v>
      </x:c>
      <x:c r="F5599" s="7" t="n">
        <x:v>13.6</x:v>
      </x:c>
      <x:c r="G5599" s="7" t="n">
        <x:v>12.7</x:v>
      </x:c>
      <x:c r="H5599" s="2" t="str">
        <x:v>否</x:v>
      </x:c>
      <x:c r="I5599" s="7" t="n">
        <x:f>IF(AND(ISNUMBER(E5599),ISNUMBER(F5599)),E5599-F5599,"")</x:f>
        <x:v>-0.9000000000000004</x:v>
      </x:c>
      <x:c r="J5599" s="2" t="str">
        <x:f>IF(H5599="否","不适用",IF(AND(ISNUMBER(E5599),ISNUMBER(F5599)),IF(I5599&gt;'规则与名单'!$B$2,"是","否"),"未判定"))</x:f>
        <x:v>不适用</x:v>
      </x:c>
      <x:c r="K5599" s="2" t="str">
        <x:f>IF(J5599="是",IF(ISNUMBER(F5599),"测试日GPS","缺失"),IF(ISNUMBER(G5599),"非测试日纯氢",IF(AND(H5599="是",J5599="未判定"),IF(ISNUMBER(F5599),"测试名单无纯氢GPS","缺失"),IF(ISNUMBER(E5599),"非测试日仪表","缺失"))))</x:f>
        <x:v>非测试日纯氢</x:v>
      </x:c>
      <x:c r="L5599" s="7" t="n">
        <x:f>IF(K5599="缺失","",IF(K5599="非测试日纯氢",G5599,IF(K5599="非测试日仪表",E5599,F5599)))</x:f>
        <x:v>12.7</x:v>
      </x:c>
      <x:c r="M5599" s="2" t="n">
        <x:f>IF(K5599="缺失",1,0)</x:f>
        <x:v>0</x:v>
      </x:c>
      <x:c r="N5599" s="2" t="str">
        <x:v>车辆里程查询_20260901-20260930_1024辆_仪表里程.xlsx / W197</x:v>
      </x:c>
      <x:c r="O5599" s="2" t="str">
        <x:v>车辆里程查询_20260901-20260930_1024辆_GPS里程.xlsx / W10</x:v>
      </x:c>
      <x:c r="P5599" s="2" t="str">
        <x:v>车辆纯氢气里程查询_20260901-20260930_1024辆.xlsx / W345</x:v>
      </x:c>
    </x:row>
    <x:row r="5600" ht="22" customHeight="1">
      <x:c r="A5600" s="2" t="n">
        <x:v>223</x:v>
      </x:c>
      <x:c r="B5600" s="2" t="str">
        <x:v>粤AGQ1330</x:v>
      </x:c>
      <x:c r="C5600" s="2" t="str">
        <x:v>尚建华</x:v>
      </x:c>
      <x:c r="D5600" s="8" t="d">
        <x:v>2026-09-20T00:00:00.000Z</x:v>
      </x:c>
      <x:c r="E5600" s="7" t="n">
        <x:v>4.2</x:v>
      </x:c>
      <x:c r="F5600" s="7" t="n">
        <x:v>13.9</x:v>
      </x:c>
      <x:c r="G5600" s="7" t="n">
        <x:v>4.2</x:v>
      </x:c>
      <x:c r="H5600" s="2" t="str">
        <x:v>否</x:v>
      </x:c>
      <x:c r="I5600" s="7" t="n">
        <x:f>IF(AND(ISNUMBER(E5600),ISNUMBER(F5600)),E5600-F5600,"")</x:f>
        <x:v>-9.7</x:v>
      </x:c>
      <x:c r="J5600" s="2" t="str">
        <x:f>IF(H5600="否","不适用",IF(AND(ISNUMBER(E5600),ISNUMBER(F5600)),IF(I5600&gt;'规则与名单'!$B$2,"是","否"),"未判定"))</x:f>
        <x:v>不适用</x:v>
      </x:c>
      <x:c r="K5600" s="2" t="str">
        <x:f>IF(J5600="是",IF(ISNUMBER(F5600),"测试日GPS","缺失"),IF(ISNUMBER(G5600),"非测试日纯氢",IF(AND(H5600="是",J5600="未判定"),IF(ISNUMBER(F5600),"测试名单无纯氢GPS","缺失"),IF(ISNUMBER(E5600),"非测试日仪表","缺失"))))</x:f>
        <x:v>非测试日纯氢</x:v>
      </x:c>
      <x:c r="L5600" s="7" t="n">
        <x:f>IF(K5600="缺失","",IF(K5600="非测试日纯氢",G5600,IF(K5600="非测试日仪表",E5600,F5600)))</x:f>
        <x:v>4.2</x:v>
      </x:c>
      <x:c r="M5600" s="2" t="n">
        <x:f>IF(K5600="缺失",1,0)</x:f>
        <x:v>0</x:v>
      </x:c>
      <x:c r="N5600" s="2" t="str">
        <x:v>车辆里程查询_20260901-20260930_1024辆_仪表里程.xlsx / X197</x:v>
      </x:c>
      <x:c r="O5600" s="2" t="str">
        <x:v>车辆里程查询_20260901-20260930_1024辆_GPS里程.xlsx / X10</x:v>
      </x:c>
      <x:c r="P5600" s="2" t="str">
        <x:v>车辆纯氢气里程查询_20260901-20260930_1024辆.xlsx / X345</x:v>
      </x:c>
    </x:row>
    <x:row r="5601" ht="22" customHeight="1">
      <x:c r="A5601" s="2" t="n">
        <x:v>223</x:v>
      </x:c>
      <x:c r="B5601" s="2" t="str">
        <x:v>粤AGQ1330</x:v>
      </x:c>
      <x:c r="C5601" s="2" t="str">
        <x:v>尚建华</x:v>
      </x:c>
      <x:c r="D5601" s="8" t="d">
        <x:v>2026-09-21T00:00:00.000Z</x:v>
      </x:c>
      <x:c r="E5601" s="7" t="n">
        <x:v>112.8</x:v>
      </x:c>
      <x:c r="F5601" s="7" t="n">
        <x:v>107.8</x:v>
      </x:c>
      <x:c r="G5601" s="7" t="n">
        <x:v>75.5</x:v>
      </x:c>
      <x:c r="H5601" s="2" t="str">
        <x:v>否</x:v>
      </x:c>
      <x:c r="I5601" s="7" t="n">
        <x:f>IF(AND(ISNUMBER(E5601),ISNUMBER(F5601)),E5601-F5601,"")</x:f>
        <x:v>5</x:v>
      </x:c>
      <x:c r="J5601" s="2" t="str">
        <x:f>IF(H5601="否","不适用",IF(AND(ISNUMBER(E5601),ISNUMBER(F5601)),IF(I5601&gt;'规则与名单'!$B$2,"是","否"),"未判定"))</x:f>
        <x:v>不适用</x:v>
      </x:c>
      <x:c r="K5601" s="2" t="str">
        <x:f>IF(J5601="是",IF(ISNUMBER(F5601),"测试日GPS","缺失"),IF(ISNUMBER(G5601),"非测试日纯氢",IF(AND(H5601="是",J5601="未判定"),IF(ISNUMBER(F5601),"测试名单无纯氢GPS","缺失"),IF(ISNUMBER(E5601),"非测试日仪表","缺失"))))</x:f>
        <x:v>非测试日纯氢</x:v>
      </x:c>
      <x:c r="L5601" s="7" t="n">
        <x:f>IF(K5601="缺失","",IF(K5601="非测试日纯氢",G5601,IF(K5601="非测试日仪表",E5601,F5601)))</x:f>
        <x:v>75.5</x:v>
      </x:c>
      <x:c r="M5601" s="2" t="n">
        <x:f>IF(K5601="缺失",1,0)</x:f>
        <x:v>0</x:v>
      </x:c>
      <x:c r="N5601" s="2" t="str">
        <x:v>车辆里程查询_20260901-20260930_1024辆_仪表里程.xlsx / Y197</x:v>
      </x:c>
      <x:c r="O5601" s="2" t="str">
        <x:v>车辆里程查询_20260901-20260930_1024辆_GPS里程.xlsx / Y10</x:v>
      </x:c>
      <x:c r="P5601" s="2" t="str">
        <x:v>车辆纯氢气里程查询_20260901-20260930_1024辆.xlsx / Y345</x:v>
      </x:c>
    </x:row>
    <x:row r="5602" ht="22" customHeight="1">
      <x:c r="A5602" s="2" t="n">
        <x:v>223</x:v>
      </x:c>
      <x:c r="B5602" s="2" t="str">
        <x:v>粤AGQ1330</x:v>
      </x:c>
      <x:c r="C5602" s="2" t="str">
        <x:v>尚建华</x:v>
      </x:c>
      <x:c r="D5602" s="8" t="d">
        <x:v>2026-09-22T00:00:00.000Z</x:v>
      </x:c>
      <x:c r="E5602" s="7" t="n">
        <x:v>119.6</x:v>
      </x:c>
      <x:c r="F5602" s="7" t="n">
        <x:v>121.7</x:v>
      </x:c>
      <x:c r="G5602" s="7" t="n">
        <x:v>111.7</x:v>
      </x:c>
      <x:c r="H5602" s="2" t="str">
        <x:v>否</x:v>
      </x:c>
      <x:c r="I5602" s="7" t="n">
        <x:f>IF(AND(ISNUMBER(E5602),ISNUMBER(F5602)),E5602-F5602,"")</x:f>
        <x:v>-2.1000000000000085</x:v>
      </x:c>
      <x:c r="J5602" s="2" t="str">
        <x:f>IF(H5602="否","不适用",IF(AND(ISNUMBER(E5602),ISNUMBER(F5602)),IF(I5602&gt;'规则与名单'!$B$2,"是","否"),"未判定"))</x:f>
        <x:v>不适用</x:v>
      </x:c>
      <x:c r="K5602" s="2" t="str">
        <x:f>IF(J5602="是",IF(ISNUMBER(F5602),"测试日GPS","缺失"),IF(ISNUMBER(G5602),"非测试日纯氢",IF(AND(H5602="是",J5602="未判定"),IF(ISNUMBER(F5602),"测试名单无纯氢GPS","缺失"),IF(ISNUMBER(E5602),"非测试日仪表","缺失"))))</x:f>
        <x:v>非测试日纯氢</x:v>
      </x:c>
      <x:c r="L5602" s="7" t="n">
        <x:f>IF(K5602="缺失","",IF(K5602="非测试日纯氢",G5602,IF(K5602="非测试日仪表",E5602,F5602)))</x:f>
        <x:v>111.7</x:v>
      </x:c>
      <x:c r="M5602" s="2" t="n">
        <x:f>IF(K5602="缺失",1,0)</x:f>
        <x:v>0</x:v>
      </x:c>
      <x:c r="N5602" s="2" t="str">
        <x:v>车辆里程查询_20260901-20260930_1024辆_仪表里程.xlsx / Z197</x:v>
      </x:c>
      <x:c r="O5602" s="2" t="str">
        <x:v>车辆里程查询_20260901-20260930_1024辆_GPS里程.xlsx / Z10</x:v>
      </x:c>
      <x:c r="P5602" s="2" t="str">
        <x:v>车辆纯氢气里程查询_20260901-20260930_1024辆.xlsx / Z345</x:v>
      </x:c>
    </x:row>
    <x:row r="5603" ht="22" customHeight="1">
      <x:c r="A5603" s="2" t="n">
        <x:v>223</x:v>
      </x:c>
      <x:c r="B5603" s="2" t="str">
        <x:v>粤AGQ1330</x:v>
      </x:c>
      <x:c r="C5603" s="2" t="str">
        <x:v>尚建华</x:v>
      </x:c>
      <x:c r="D5603" s="8" t="d">
        <x:v>2026-09-23T00:00:00.000Z</x:v>
      </x:c>
      <x:c r="E5603" s="7" t="n">
        <x:v>174</x:v>
      </x:c>
      <x:c r="F5603" s="7" t="n">
        <x:v>176.2</x:v>
      </x:c>
      <x:c r="G5603" s="7" t="n">
        <x:v>165.8</x:v>
      </x:c>
      <x:c r="H5603" s="2" t="str">
        <x:v>否</x:v>
      </x:c>
      <x:c r="I5603" s="7" t="n">
        <x:f>IF(AND(ISNUMBER(E5603),ISNUMBER(F5603)),E5603-F5603,"")</x:f>
        <x:v>-2.1999999999999886</x:v>
      </x:c>
      <x:c r="J5603" s="2" t="str">
        <x:f>IF(H5603="否","不适用",IF(AND(ISNUMBER(E5603),ISNUMBER(F5603)),IF(I5603&gt;'规则与名单'!$B$2,"是","否"),"未判定"))</x:f>
        <x:v>不适用</x:v>
      </x:c>
      <x:c r="K5603" s="2" t="str">
        <x:f>IF(J5603="是",IF(ISNUMBER(F5603),"测试日GPS","缺失"),IF(ISNUMBER(G5603),"非测试日纯氢",IF(AND(H5603="是",J5603="未判定"),IF(ISNUMBER(F5603),"测试名单无纯氢GPS","缺失"),IF(ISNUMBER(E5603),"非测试日仪表","缺失"))))</x:f>
        <x:v>非测试日纯氢</x:v>
      </x:c>
      <x:c r="L5603" s="7" t="n">
        <x:f>IF(K5603="缺失","",IF(K5603="非测试日纯氢",G5603,IF(K5603="非测试日仪表",E5603,F5603)))</x:f>
        <x:v>165.8</x:v>
      </x:c>
      <x:c r="M5603" s="2" t="n">
        <x:f>IF(K5603="缺失",1,0)</x:f>
        <x:v>0</x:v>
      </x:c>
      <x:c r="N5603" s="2" t="str">
        <x:v>车辆里程查询_20260901-20260930_1024辆_仪表里程.xlsx / AA197</x:v>
      </x:c>
      <x:c r="O5603" s="2" t="str">
        <x:v>车辆里程查询_20260901-20260930_1024辆_GPS里程.xlsx / AA10</x:v>
      </x:c>
      <x:c r="P5603" s="2" t="str">
        <x:v>车辆纯氢气里程查询_20260901-20260930_1024辆.xlsx / AA345</x:v>
      </x:c>
    </x:row>
    <x:row r="5604" ht="22" customHeight="1">
      <x:c r="A5604" s="2" t="n">
        <x:v>223</x:v>
      </x:c>
      <x:c r="B5604" s="2" t="str">
        <x:v>粤AGQ1330</x:v>
      </x:c>
      <x:c r="C5604" s="2" t="str">
        <x:v>尚建华</x:v>
      </x:c>
      <x:c r="D5604" s="8" t="d">
        <x:v>2026-09-24T00:00:00.000Z</x:v>
      </x:c>
      <x:c r="E5604" s="7"/>
      <x:c r="F5604" s="7" t="n">
        <x:v>0</x:v>
      </x:c>
      <x:c r="G5604" s="7"/>
      <x:c r="H5604" s="2" t="str">
        <x:v>否</x:v>
      </x:c>
      <x:c r="I5604" s="7" t="str">
        <x:f>IF(AND(ISNUMBER(E5604),ISNUMBER(F5604)),E5604-F5604,"")</x:f>
      </x:c>
      <x:c r="J5604" s="2" t="str">
        <x:f>IF(H5604="否","不适用",IF(AND(ISNUMBER(E5604),ISNUMBER(F5604)),IF(I5604&gt;'规则与名单'!$B$2,"是","否"),"未判定"))</x:f>
        <x:v>不适用</x:v>
      </x:c>
      <x:c r="K5604" s="2" t="str">
        <x:f>IF(J5604="是",IF(ISNUMBER(F5604),"测试日GPS","缺失"),IF(ISNUMBER(G5604),"非测试日纯氢",IF(AND(H5604="是",J5604="未判定"),IF(ISNUMBER(F5604),"测试名单无纯氢GPS","缺失"),IF(ISNUMBER(E5604),"非测试日仪表","缺失"))))</x:f>
        <x:v>缺失</x:v>
      </x:c>
      <x:c r="L5604" s="7" t="str">
        <x:f>IF(K5604="缺失","",IF(K5604="非测试日纯氢",G5604,IF(K5604="非测试日仪表",E5604,F5604)))</x:f>
      </x:c>
      <x:c r="M5604" s="2" t="n">
        <x:f>IF(K5604="缺失",1,0)</x:f>
        <x:v>1</x:v>
      </x:c>
      <x:c r="N5604" s="2" t="str">
        <x:v>车辆里程查询_20260901-20260930_1024辆_仪表里程.xlsx / AB197</x:v>
      </x:c>
      <x:c r="O5604" s="2" t="str">
        <x:v>车辆里程查询_20260901-20260930_1024辆_GPS里程.xlsx / AB10</x:v>
      </x:c>
      <x:c r="P5604" s="2" t="str">
        <x:v>车辆纯氢气里程查询_20260901-20260930_1024辆.xlsx / AB345</x:v>
      </x:c>
    </x:row>
    <x:row r="5605" ht="22" customHeight="1">
      <x:c r="A5605" s="2" t="n">
        <x:v>223</x:v>
      </x:c>
      <x:c r="B5605" s="2" t="str">
        <x:v>粤AGQ1330</x:v>
      </x:c>
      <x:c r="C5605" s="2" t="str">
        <x:v>尚建华</x:v>
      </x:c>
      <x:c r="D5605" s="8" t="d">
        <x:v>2026-09-25T00:00:00.000Z</x:v>
      </x:c>
      <x:c r="E5605" s="7"/>
      <x:c r="F5605" s="7" t="n">
        <x:v>0.05</x:v>
      </x:c>
      <x:c r="G5605" s="7"/>
      <x:c r="H5605" s="2" t="str">
        <x:v>否</x:v>
      </x:c>
      <x:c r="I5605" s="7" t="str">
        <x:f>IF(AND(ISNUMBER(E5605),ISNUMBER(F5605)),E5605-F5605,"")</x:f>
      </x:c>
      <x:c r="J5605" s="2" t="str">
        <x:f>IF(H5605="否","不适用",IF(AND(ISNUMBER(E5605),ISNUMBER(F5605)),IF(I5605&gt;'规则与名单'!$B$2,"是","否"),"未判定"))</x:f>
        <x:v>不适用</x:v>
      </x:c>
      <x:c r="K5605" s="2" t="str">
        <x:f>IF(J5605="是",IF(ISNUMBER(F5605),"测试日GPS","缺失"),IF(ISNUMBER(G5605),"非测试日纯氢",IF(AND(H5605="是",J5605="未判定"),IF(ISNUMBER(F5605),"测试名单无纯氢GPS","缺失"),IF(ISNUMBER(E5605),"非测试日仪表","缺失"))))</x:f>
        <x:v>缺失</x:v>
      </x:c>
      <x:c r="L5605" s="7" t="str">
        <x:f>IF(K5605="缺失","",IF(K5605="非测试日纯氢",G5605,IF(K5605="非测试日仪表",E5605,F5605)))</x:f>
      </x:c>
      <x:c r="M5605" s="2" t="n">
        <x:f>IF(K5605="缺失",1,0)</x:f>
        <x:v>1</x:v>
      </x:c>
      <x:c r="N5605" s="2" t="str">
        <x:v>车辆里程查询_20260901-20260930_1024辆_仪表里程.xlsx / AC197</x:v>
      </x:c>
      <x:c r="O5605" s="2" t="str">
        <x:v>车辆里程查询_20260901-20260930_1024辆_GPS里程.xlsx / AC10</x:v>
      </x:c>
      <x:c r="P5605" s="2" t="str">
        <x:v>车辆纯氢气里程查询_20260901-20260930_1024辆.xlsx / AC345</x:v>
      </x:c>
    </x:row>
    <x:row r="5606" ht="22" customHeight="1">
      <x:c r="A5606" s="2" t="n">
        <x:v>223</x:v>
      </x:c>
      <x:c r="B5606" s="2" t="str">
        <x:v>粤AGQ1330</x:v>
      </x:c>
      <x:c r="C5606" s="2" t="str">
        <x:v>尚建华</x:v>
      </x:c>
      <x:c r="D5606" s="8" t="d">
        <x:v>2026-09-26T00:00:00.000Z</x:v>
      </x:c>
      <x:c r="E5606" s="7" t="n">
        <x:v>34.9</x:v>
      </x:c>
      <x:c r="F5606" s="7" t="n">
        <x:v>36.9</x:v>
      </x:c>
      <x:c r="G5606" s="7" t="n">
        <x:v>34.9</x:v>
      </x:c>
      <x:c r="H5606" s="2" t="str">
        <x:v>否</x:v>
      </x:c>
      <x:c r="I5606" s="7" t="n">
        <x:f>IF(AND(ISNUMBER(E5606),ISNUMBER(F5606)),E5606-F5606,"")</x:f>
        <x:v>-2</x:v>
      </x:c>
      <x:c r="J5606" s="2" t="str">
        <x:f>IF(H5606="否","不适用",IF(AND(ISNUMBER(E5606),ISNUMBER(F5606)),IF(I5606&gt;'规则与名单'!$B$2,"是","否"),"未判定"))</x:f>
        <x:v>不适用</x:v>
      </x:c>
      <x:c r="K5606" s="2" t="str">
        <x:f>IF(J5606="是",IF(ISNUMBER(F5606),"测试日GPS","缺失"),IF(ISNUMBER(G5606),"非测试日纯氢",IF(AND(H5606="是",J5606="未判定"),IF(ISNUMBER(F5606),"测试名单无纯氢GPS","缺失"),IF(ISNUMBER(E5606),"非测试日仪表","缺失"))))</x:f>
        <x:v>非测试日纯氢</x:v>
      </x:c>
      <x:c r="L5606" s="7" t="n">
        <x:f>IF(K5606="缺失","",IF(K5606="非测试日纯氢",G5606,IF(K5606="非测试日仪表",E5606,F5606)))</x:f>
        <x:v>34.9</x:v>
      </x:c>
      <x:c r="M5606" s="2" t="n">
        <x:f>IF(K5606="缺失",1,0)</x:f>
        <x:v>0</x:v>
      </x:c>
      <x:c r="N5606" s="2" t="str">
        <x:v>车辆里程查询_20260901-20260930_1024辆_仪表里程.xlsx / AD197</x:v>
      </x:c>
      <x:c r="O5606" s="2" t="str">
        <x:v>车辆里程查询_20260901-20260930_1024辆_GPS里程.xlsx / AD10</x:v>
      </x:c>
      <x:c r="P5606" s="2" t="str">
        <x:v>车辆纯氢气里程查询_20260901-20260930_1024辆.xlsx / AD345</x:v>
      </x:c>
    </x:row>
    <x:row r="5607" ht="22" customHeight="1">
      <x:c r="A5607" s="2" t="n">
        <x:v>223</x:v>
      </x:c>
      <x:c r="B5607" s="2" t="str">
        <x:v>粤AGQ1330</x:v>
      </x:c>
      <x:c r="C5607" s="2" t="str">
        <x:v>尚建华</x:v>
      </x:c>
      <x:c r="D5607" s="8" t="d">
        <x:v>2026-09-27T00:00:00.000Z</x:v>
      </x:c>
      <x:c r="E5607" s="7" t="n">
        <x:v>61</x:v>
      </x:c>
      <x:c r="F5607" s="7" t="n">
        <x:v>60.5</x:v>
      </x:c>
      <x:c r="G5607" s="7" t="n">
        <x:v>61</x:v>
      </x:c>
      <x:c r="H5607" s="2" t="str">
        <x:v>否</x:v>
      </x:c>
      <x:c r="I5607" s="7" t="n">
        <x:f>IF(AND(ISNUMBER(E5607),ISNUMBER(F5607)),E5607-F5607,"")</x:f>
        <x:v>0.5</x:v>
      </x:c>
      <x:c r="J5607" s="2" t="str">
        <x:f>IF(H5607="否","不适用",IF(AND(ISNUMBER(E5607),ISNUMBER(F5607)),IF(I5607&gt;'规则与名单'!$B$2,"是","否"),"未判定"))</x:f>
        <x:v>不适用</x:v>
      </x:c>
      <x:c r="K5607" s="2" t="str">
        <x:f>IF(J5607="是",IF(ISNUMBER(F5607),"测试日GPS","缺失"),IF(ISNUMBER(G5607),"非测试日纯氢",IF(AND(H5607="是",J5607="未判定"),IF(ISNUMBER(F5607),"测试名单无纯氢GPS","缺失"),IF(ISNUMBER(E5607),"非测试日仪表","缺失"))))</x:f>
        <x:v>非测试日纯氢</x:v>
      </x:c>
      <x:c r="L5607" s="7" t="n">
        <x:f>IF(K5607="缺失","",IF(K5607="非测试日纯氢",G5607,IF(K5607="非测试日仪表",E5607,F5607)))</x:f>
        <x:v>61</x:v>
      </x:c>
      <x:c r="M5607" s="2" t="n">
        <x:f>IF(K5607="缺失",1,0)</x:f>
        <x:v>0</x:v>
      </x:c>
      <x:c r="N5607" s="2" t="str">
        <x:v>车辆里程查询_20260901-20260930_1024辆_仪表里程.xlsx / AE197</x:v>
      </x:c>
      <x:c r="O5607" s="2" t="str">
        <x:v>车辆里程查询_20260901-20260930_1024辆_GPS里程.xlsx / AE10</x:v>
      </x:c>
      <x:c r="P5607" s="2" t="str">
        <x:v>车辆纯氢气里程查询_20260901-20260930_1024辆.xlsx / AE345</x:v>
      </x:c>
    </x:row>
    <x:row r="5608" ht="22" customHeight="1">
      <x:c r="A5608" s="2" t="n">
        <x:v>223</x:v>
      </x:c>
      <x:c r="B5608" s="2" t="str">
        <x:v>粤AGQ1330</x:v>
      </x:c>
      <x:c r="C5608" s="2" t="str">
        <x:v>尚建华</x:v>
      </x:c>
      <x:c r="D5608" s="8" t="d">
        <x:v>2026-09-28T00:00:00.000Z</x:v>
      </x:c>
      <x:c r="E5608" s="7" t="n">
        <x:v>119.9</x:v>
      </x:c>
      <x:c r="F5608" s="7" t="n">
        <x:v>118.4</x:v>
      </x:c>
      <x:c r="G5608" s="7" t="n">
        <x:v>90.8</x:v>
      </x:c>
      <x:c r="H5608" s="2" t="str">
        <x:v>否</x:v>
      </x:c>
      <x:c r="I5608" s="7" t="n">
        <x:f>IF(AND(ISNUMBER(E5608),ISNUMBER(F5608)),E5608-F5608,"")</x:f>
        <x:v>1.5</x:v>
      </x:c>
      <x:c r="J5608" s="2" t="str">
        <x:f>IF(H5608="否","不适用",IF(AND(ISNUMBER(E5608),ISNUMBER(F5608)),IF(I5608&gt;'规则与名单'!$B$2,"是","否"),"未判定"))</x:f>
        <x:v>不适用</x:v>
      </x:c>
      <x:c r="K5608" s="2" t="str">
        <x:f>IF(J5608="是",IF(ISNUMBER(F5608),"测试日GPS","缺失"),IF(ISNUMBER(G5608),"非测试日纯氢",IF(AND(H5608="是",J5608="未判定"),IF(ISNUMBER(F5608),"测试名单无纯氢GPS","缺失"),IF(ISNUMBER(E5608),"非测试日仪表","缺失"))))</x:f>
        <x:v>非测试日纯氢</x:v>
      </x:c>
      <x:c r="L5608" s="7" t="n">
        <x:f>IF(K5608="缺失","",IF(K5608="非测试日纯氢",G5608,IF(K5608="非测试日仪表",E5608,F5608)))</x:f>
        <x:v>90.8</x:v>
      </x:c>
      <x:c r="M5608" s="2" t="n">
        <x:f>IF(K5608="缺失",1,0)</x:f>
        <x:v>0</x:v>
      </x:c>
      <x:c r="N5608" s="2" t="str">
        <x:v>车辆里程查询_20260901-20260930_1024辆_仪表里程.xlsx / AF197</x:v>
      </x:c>
      <x:c r="O5608" s="2" t="str">
        <x:v>车辆里程查询_20260901-20260930_1024辆_GPS里程.xlsx / AF10</x:v>
      </x:c>
      <x:c r="P5608" s="2" t="str">
        <x:v>车辆纯氢气里程查询_20260901-20260930_1024辆.xlsx / AF345</x:v>
      </x:c>
    </x:row>
    <x:row r="5609" ht="22" customHeight="1">
      <x:c r="A5609" s="2" t="n">
        <x:v>223</x:v>
      </x:c>
      <x:c r="B5609" s="2" t="str">
        <x:v>粤AGQ1330</x:v>
      </x:c>
      <x:c r="C5609" s="2" t="str">
        <x:v>尚建华</x:v>
      </x:c>
      <x:c r="D5609" s="8" t="d">
        <x:v>2026-09-29T00:00:00.000Z</x:v>
      </x:c>
      <x:c r="E5609" s="7" t="n">
        <x:v>114.8</x:v>
      </x:c>
      <x:c r="F5609" s="7" t="n">
        <x:v>119.8</x:v>
      </x:c>
      <x:c r="G5609" s="7" t="n">
        <x:v>114.8</x:v>
      </x:c>
      <x:c r="H5609" s="2" t="str">
        <x:v>否</x:v>
      </x:c>
      <x:c r="I5609" s="7" t="n">
        <x:f>IF(AND(ISNUMBER(E5609),ISNUMBER(F5609)),E5609-F5609,"")</x:f>
        <x:v>-5</x:v>
      </x:c>
      <x:c r="J5609" s="2" t="str">
        <x:f>IF(H5609="否","不适用",IF(AND(ISNUMBER(E5609),ISNUMBER(F5609)),IF(I5609&gt;'规则与名单'!$B$2,"是","否"),"未判定"))</x:f>
        <x:v>不适用</x:v>
      </x:c>
      <x:c r="K5609" s="2" t="str">
        <x:f>IF(J5609="是",IF(ISNUMBER(F5609),"测试日GPS","缺失"),IF(ISNUMBER(G5609),"非测试日纯氢",IF(AND(H5609="是",J5609="未判定"),IF(ISNUMBER(F5609),"测试名单无纯氢GPS","缺失"),IF(ISNUMBER(E5609),"非测试日仪表","缺失"))))</x:f>
        <x:v>非测试日纯氢</x:v>
      </x:c>
      <x:c r="L5609" s="7" t="n">
        <x:f>IF(K5609="缺失","",IF(K5609="非测试日纯氢",G5609,IF(K5609="非测试日仪表",E5609,F5609)))</x:f>
        <x:v>114.8</x:v>
      </x:c>
      <x:c r="M5609" s="2" t="n">
        <x:f>IF(K5609="缺失",1,0)</x:f>
        <x:v>0</x:v>
      </x:c>
      <x:c r="N5609" s="2" t="str">
        <x:v>车辆里程查询_20260901-20260930_1024辆_仪表里程.xlsx / AG197</x:v>
      </x:c>
      <x:c r="O5609" s="2" t="str">
        <x:v>车辆里程查询_20260901-20260930_1024辆_GPS里程.xlsx / AG10</x:v>
      </x:c>
      <x:c r="P5609" s="2" t="str">
        <x:v>车辆纯氢气里程查询_20260901-20260930_1024辆.xlsx / AG345</x:v>
      </x:c>
    </x:row>
    <x:row r="5610" ht="22" customHeight="1">
      <x:c r="A5610" s="2" t="n">
        <x:v>223</x:v>
      </x:c>
      <x:c r="B5610" s="2" t="str">
        <x:v>粤AGQ1330</x:v>
      </x:c>
      <x:c r="C5610" s="2" t="str">
        <x:v>尚建华</x:v>
      </x:c>
      <x:c r="D5610" s="8" t="d">
        <x:v>2026-09-30T00:00:00.000Z</x:v>
      </x:c>
      <x:c r="E5610" s="7" t="n">
        <x:v>107.1</x:v>
      </x:c>
      <x:c r="F5610" s="7" t="n">
        <x:v>109.7</x:v>
      </x:c>
      <x:c r="G5610" s="7" t="n">
        <x:v>107</x:v>
      </x:c>
      <x:c r="H5610" s="2" t="str">
        <x:v>否</x:v>
      </x:c>
      <x:c r="I5610" s="7" t="n">
        <x:f>IF(AND(ISNUMBER(E5610),ISNUMBER(F5610)),E5610-F5610,"")</x:f>
        <x:v>-2.6000000000000085</x:v>
      </x:c>
      <x:c r="J5610" s="2" t="str">
        <x:f>IF(H5610="否","不适用",IF(AND(ISNUMBER(E5610),ISNUMBER(F5610)),IF(I5610&gt;'规则与名单'!$B$2,"是","否"),"未判定"))</x:f>
        <x:v>不适用</x:v>
      </x:c>
      <x:c r="K5610" s="2" t="str">
        <x:f>IF(J5610="是",IF(ISNUMBER(F5610),"测试日GPS","缺失"),IF(ISNUMBER(G5610),"非测试日纯氢",IF(AND(H5610="是",J5610="未判定"),IF(ISNUMBER(F5610),"测试名单无纯氢GPS","缺失"),IF(ISNUMBER(E5610),"非测试日仪表","缺失"))))</x:f>
        <x:v>非测试日纯氢</x:v>
      </x:c>
      <x:c r="L5610" s="7" t="n">
        <x:f>IF(K5610="缺失","",IF(K5610="非测试日纯氢",G5610,IF(K5610="非测试日仪表",E5610,F5610)))</x:f>
        <x:v>107</x:v>
      </x:c>
      <x:c r="M5610" s="2" t="n">
        <x:f>IF(K5610="缺失",1,0)</x:f>
        <x:v>0</x:v>
      </x:c>
      <x:c r="N5610" s="2" t="str">
        <x:v>车辆里程查询_20260901-20260930_1024辆_仪表里程.xlsx / AH197</x:v>
      </x:c>
      <x:c r="O5610" s="2" t="str">
        <x:v>车辆里程查询_20260901-20260930_1024辆_GPS里程.xlsx / AH10</x:v>
      </x:c>
      <x:c r="P5610" s="2" t="str">
        <x:v>车辆纯氢气里程查询_20260901-20260930_1024辆.xlsx / AH345</x:v>
      </x:c>
    </x:row>
    <x:row r="5611" ht="22" customHeight="1">
      <x:c r="A5611" s="2" t="n">
        <x:v>224</x:v>
      </x:c>
      <x:c r="B5611" s="2" t="str">
        <x:v>粤AGQ8393</x:v>
      </x:c>
      <x:c r="C5611" s="2" t="str">
        <x:v>尚建华</x:v>
      </x:c>
      <x:c r="D5611" s="8" t="d">
        <x:v>2026-09-01T00:00:00.000Z</x:v>
      </x:c>
      <x:c r="E5611" s="7" t="n">
        <x:v>60.7</x:v>
      </x:c>
      <x:c r="F5611" s="7" t="n">
        <x:v>63.4</x:v>
      </x:c>
      <x:c r="G5611" s="7" t="n">
        <x:v>60.6</x:v>
      </x:c>
      <x:c r="H5611" s="2" t="str">
        <x:v>否</x:v>
      </x:c>
      <x:c r="I5611" s="7" t="n">
        <x:f>IF(AND(ISNUMBER(E5611),ISNUMBER(F5611)),E5611-F5611,"")</x:f>
        <x:v>-2.6999999999999957</x:v>
      </x:c>
      <x:c r="J5611" s="2" t="str">
        <x:f>IF(H5611="否","不适用",IF(AND(ISNUMBER(E5611),ISNUMBER(F5611)),IF(I5611&gt;'规则与名单'!$B$2,"是","否"),"未判定"))</x:f>
        <x:v>不适用</x:v>
      </x:c>
      <x:c r="K5611" s="2" t="str">
        <x:f>IF(J5611="是",IF(ISNUMBER(F5611),"测试日GPS","缺失"),IF(ISNUMBER(G5611),"非测试日纯氢",IF(AND(H5611="是",J5611="未判定"),IF(ISNUMBER(F5611),"测试名单无纯氢GPS","缺失"),IF(ISNUMBER(E5611),"非测试日仪表","缺失"))))</x:f>
        <x:v>非测试日纯氢</x:v>
      </x:c>
      <x:c r="L5611" s="7" t="n">
        <x:f>IF(K5611="缺失","",IF(K5611="非测试日纯氢",G5611,IF(K5611="非测试日仪表",E5611,F5611)))</x:f>
        <x:v>60.6</x:v>
      </x:c>
      <x:c r="M5611" s="2" t="n">
        <x:f>IF(K5611="缺失",1,0)</x:f>
        <x:v>0</x:v>
      </x:c>
      <x:c r="N5611" s="2" t="str">
        <x:v>车辆里程查询_20260901-20260930_1024辆_仪表里程.xlsx / E421</x:v>
      </x:c>
      <x:c r="O5611" s="2" t="str">
        <x:v>车辆里程查询_20260901-20260930_1024辆_GPS里程.xlsx / E421</x:v>
      </x:c>
      <x:c r="P5611" s="2" t="str">
        <x:v>车辆纯氢气里程查询_20260901-20260930_1024辆.xlsx / E555</x:v>
      </x:c>
    </x:row>
    <x:row r="5612" ht="22" customHeight="1">
      <x:c r="A5612" s="2" t="n">
        <x:v>224</x:v>
      </x:c>
      <x:c r="B5612" s="2" t="str">
        <x:v>粤AGQ8393</x:v>
      </x:c>
      <x:c r="C5612" s="2" t="str">
        <x:v>尚建华</x:v>
      </x:c>
      <x:c r="D5612" s="8" t="d">
        <x:v>2026-09-02T00:00:00.000Z</x:v>
      </x:c>
      <x:c r="E5612" s="7" t="n">
        <x:v>63</x:v>
      </x:c>
      <x:c r="F5612" s="7" t="n">
        <x:v>64.9</x:v>
      </x:c>
      <x:c r="G5612" s="7" t="n">
        <x:v>62.8</x:v>
      </x:c>
      <x:c r="H5612" s="2" t="str">
        <x:v>否</x:v>
      </x:c>
      <x:c r="I5612" s="7" t="n">
        <x:f>IF(AND(ISNUMBER(E5612),ISNUMBER(F5612)),E5612-F5612,"")</x:f>
        <x:v>-1.9000000000000057</x:v>
      </x:c>
      <x:c r="J5612" s="2" t="str">
        <x:f>IF(H5612="否","不适用",IF(AND(ISNUMBER(E5612),ISNUMBER(F5612)),IF(I5612&gt;'规则与名单'!$B$2,"是","否"),"未判定"))</x:f>
        <x:v>不适用</x:v>
      </x:c>
      <x:c r="K5612" s="2" t="str">
        <x:f>IF(J5612="是",IF(ISNUMBER(F5612),"测试日GPS","缺失"),IF(ISNUMBER(G5612),"非测试日纯氢",IF(AND(H5612="是",J5612="未判定"),IF(ISNUMBER(F5612),"测试名单无纯氢GPS","缺失"),IF(ISNUMBER(E5612),"非测试日仪表","缺失"))))</x:f>
        <x:v>非测试日纯氢</x:v>
      </x:c>
      <x:c r="L5612" s="7" t="n">
        <x:f>IF(K5612="缺失","",IF(K5612="非测试日纯氢",G5612,IF(K5612="非测试日仪表",E5612,F5612)))</x:f>
        <x:v>62.8</x:v>
      </x:c>
      <x:c r="M5612" s="2" t="n">
        <x:f>IF(K5612="缺失",1,0)</x:f>
        <x:v>0</x:v>
      </x:c>
      <x:c r="N5612" s="2" t="str">
        <x:v>车辆里程查询_20260901-20260930_1024辆_仪表里程.xlsx / F421</x:v>
      </x:c>
      <x:c r="O5612" s="2" t="str">
        <x:v>车辆里程查询_20260901-20260930_1024辆_GPS里程.xlsx / F421</x:v>
      </x:c>
      <x:c r="P5612" s="2" t="str">
        <x:v>车辆纯氢气里程查询_20260901-20260930_1024辆.xlsx / F555</x:v>
      </x:c>
    </x:row>
    <x:row r="5613" ht="22" customHeight="1">
      <x:c r="A5613" s="2" t="n">
        <x:v>224</x:v>
      </x:c>
      <x:c r="B5613" s="2" t="str">
        <x:v>粤AGQ8393</x:v>
      </x:c>
      <x:c r="C5613" s="2" t="str">
        <x:v>尚建华</x:v>
      </x:c>
      <x:c r="D5613" s="8" t="d">
        <x:v>2026-09-03T00:00:00.000Z</x:v>
      </x:c>
      <x:c r="E5613" s="7" t="n">
        <x:v>67</x:v>
      </x:c>
      <x:c r="F5613" s="7" t="n">
        <x:v>72.4</x:v>
      </x:c>
      <x:c r="G5613" s="7" t="n">
        <x:v>66.8</x:v>
      </x:c>
      <x:c r="H5613" s="2" t="str">
        <x:v>否</x:v>
      </x:c>
      <x:c r="I5613" s="7" t="n">
        <x:f>IF(AND(ISNUMBER(E5613),ISNUMBER(F5613)),E5613-F5613,"")</x:f>
        <x:v>-5.400000000000006</x:v>
      </x:c>
      <x:c r="J5613" s="2" t="str">
        <x:f>IF(H5613="否","不适用",IF(AND(ISNUMBER(E5613),ISNUMBER(F5613)),IF(I5613&gt;'规则与名单'!$B$2,"是","否"),"未判定"))</x:f>
        <x:v>不适用</x:v>
      </x:c>
      <x:c r="K5613" s="2" t="str">
        <x:f>IF(J5613="是",IF(ISNUMBER(F5613),"测试日GPS","缺失"),IF(ISNUMBER(G5613),"非测试日纯氢",IF(AND(H5613="是",J5613="未判定"),IF(ISNUMBER(F5613),"测试名单无纯氢GPS","缺失"),IF(ISNUMBER(E5613),"非测试日仪表","缺失"))))</x:f>
        <x:v>非测试日纯氢</x:v>
      </x:c>
      <x:c r="L5613" s="7" t="n">
        <x:f>IF(K5613="缺失","",IF(K5613="非测试日纯氢",G5613,IF(K5613="非测试日仪表",E5613,F5613)))</x:f>
        <x:v>66.8</x:v>
      </x:c>
      <x:c r="M5613" s="2" t="n">
        <x:f>IF(K5613="缺失",1,0)</x:f>
        <x:v>0</x:v>
      </x:c>
      <x:c r="N5613" s="2" t="str">
        <x:v>车辆里程查询_20260901-20260930_1024辆_仪表里程.xlsx / G421</x:v>
      </x:c>
      <x:c r="O5613" s="2" t="str">
        <x:v>车辆里程查询_20260901-20260930_1024辆_GPS里程.xlsx / G421</x:v>
      </x:c>
      <x:c r="P5613" s="2" t="str">
        <x:v>车辆纯氢气里程查询_20260901-20260930_1024辆.xlsx / G555</x:v>
      </x:c>
    </x:row>
    <x:row r="5614" ht="22" customHeight="1">
      <x:c r="A5614" s="2" t="n">
        <x:v>224</x:v>
      </x:c>
      <x:c r="B5614" s="2" t="str">
        <x:v>粤AGQ8393</x:v>
      </x:c>
      <x:c r="C5614" s="2" t="str">
        <x:v>尚建华</x:v>
      </x:c>
      <x:c r="D5614" s="8" t="d">
        <x:v>2026-09-04T00:00:00.000Z</x:v>
      </x:c>
      <x:c r="E5614" s="7" t="n">
        <x:v>109.4</x:v>
      </x:c>
      <x:c r="F5614" s="7" t="n">
        <x:v>111.9</x:v>
      </x:c>
      <x:c r="G5614" s="7" t="n">
        <x:v>108.9</x:v>
      </x:c>
      <x:c r="H5614" s="2" t="str">
        <x:v>否</x:v>
      </x:c>
      <x:c r="I5614" s="7" t="n">
        <x:f>IF(AND(ISNUMBER(E5614),ISNUMBER(F5614)),E5614-F5614,"")</x:f>
        <x:v>-2.5</x:v>
      </x:c>
      <x:c r="J5614" s="2" t="str">
        <x:f>IF(H5614="否","不适用",IF(AND(ISNUMBER(E5614),ISNUMBER(F5614)),IF(I5614&gt;'规则与名单'!$B$2,"是","否"),"未判定"))</x:f>
        <x:v>不适用</x:v>
      </x:c>
      <x:c r="K5614" s="2" t="str">
        <x:f>IF(J5614="是",IF(ISNUMBER(F5614),"测试日GPS","缺失"),IF(ISNUMBER(G5614),"非测试日纯氢",IF(AND(H5614="是",J5614="未判定"),IF(ISNUMBER(F5614),"测试名单无纯氢GPS","缺失"),IF(ISNUMBER(E5614),"非测试日仪表","缺失"))))</x:f>
        <x:v>非测试日纯氢</x:v>
      </x:c>
      <x:c r="L5614" s="7" t="n">
        <x:f>IF(K5614="缺失","",IF(K5614="非测试日纯氢",G5614,IF(K5614="非测试日仪表",E5614,F5614)))</x:f>
        <x:v>108.9</x:v>
      </x:c>
      <x:c r="M5614" s="2" t="n">
        <x:f>IF(K5614="缺失",1,0)</x:f>
        <x:v>0</x:v>
      </x:c>
      <x:c r="N5614" s="2" t="str">
        <x:v>车辆里程查询_20260901-20260930_1024辆_仪表里程.xlsx / H421</x:v>
      </x:c>
      <x:c r="O5614" s="2" t="str">
        <x:v>车辆里程查询_20260901-20260930_1024辆_GPS里程.xlsx / H421</x:v>
      </x:c>
      <x:c r="P5614" s="2" t="str">
        <x:v>车辆纯氢气里程查询_20260901-20260930_1024辆.xlsx / H555</x:v>
      </x:c>
    </x:row>
    <x:row r="5615" ht="22" customHeight="1">
      <x:c r="A5615" s="2" t="n">
        <x:v>224</x:v>
      </x:c>
      <x:c r="B5615" s="2" t="str">
        <x:v>粤AGQ8393</x:v>
      </x:c>
      <x:c r="C5615" s="2" t="str">
        <x:v>尚建华</x:v>
      </x:c>
      <x:c r="D5615" s="8" t="d">
        <x:v>2026-09-05T00:00:00.000Z</x:v>
      </x:c>
      <x:c r="E5615" s="7" t="n">
        <x:v>60.8</x:v>
      </x:c>
      <x:c r="F5615" s="7" t="n">
        <x:v>77.3</x:v>
      </x:c>
      <x:c r="G5615" s="7" t="n">
        <x:v>74.8</x:v>
      </x:c>
      <x:c r="H5615" s="2" t="str">
        <x:v>否</x:v>
      </x:c>
      <x:c r="I5615" s="7" t="n">
        <x:f>IF(AND(ISNUMBER(E5615),ISNUMBER(F5615)),E5615-F5615,"")</x:f>
        <x:v>-16.5</x:v>
      </x:c>
      <x:c r="J5615" s="2" t="str">
        <x:f>IF(H5615="否","不适用",IF(AND(ISNUMBER(E5615),ISNUMBER(F5615)),IF(I5615&gt;'规则与名单'!$B$2,"是","否"),"未判定"))</x:f>
        <x:v>不适用</x:v>
      </x:c>
      <x:c r="K5615" s="2" t="str">
        <x:f>IF(J5615="是",IF(ISNUMBER(F5615),"测试日GPS","缺失"),IF(ISNUMBER(G5615),"非测试日纯氢",IF(AND(H5615="是",J5615="未判定"),IF(ISNUMBER(F5615),"测试名单无纯氢GPS","缺失"),IF(ISNUMBER(E5615),"非测试日仪表","缺失"))))</x:f>
        <x:v>非测试日纯氢</x:v>
      </x:c>
      <x:c r="L5615" s="7" t="n">
        <x:f>IF(K5615="缺失","",IF(K5615="非测试日纯氢",G5615,IF(K5615="非测试日仪表",E5615,F5615)))</x:f>
        <x:v>74.8</x:v>
      </x:c>
      <x:c r="M5615" s="2" t="n">
        <x:f>IF(K5615="缺失",1,0)</x:f>
        <x:v>0</x:v>
      </x:c>
      <x:c r="N5615" s="2" t="str">
        <x:v>车辆里程查询_20260901-20260930_1024辆_仪表里程.xlsx / I421</x:v>
      </x:c>
      <x:c r="O5615" s="2" t="str">
        <x:v>车辆里程查询_20260901-20260930_1024辆_GPS里程.xlsx / I421</x:v>
      </x:c>
      <x:c r="P5615" s="2" t="str">
        <x:v>车辆纯氢气里程查询_20260901-20260930_1024辆.xlsx / I555</x:v>
      </x:c>
    </x:row>
    <x:row r="5616" ht="22" customHeight="1">
      <x:c r="A5616" s="2" t="n">
        <x:v>224</x:v>
      </x:c>
      <x:c r="B5616" s="2" t="str">
        <x:v>粤AGQ8393</x:v>
      </x:c>
      <x:c r="C5616" s="2" t="str">
        <x:v>尚建华</x:v>
      </x:c>
      <x:c r="D5616" s="8" t="d">
        <x:v>2026-09-06T00:00:00.000Z</x:v>
      </x:c>
      <x:c r="E5616" s="7" t="n">
        <x:v>54.9</x:v>
      </x:c>
      <x:c r="F5616" s="7" t="n">
        <x:v>73.2</x:v>
      </x:c>
      <x:c r="G5616" s="7" t="n">
        <x:v>69</x:v>
      </x:c>
      <x:c r="H5616" s="2" t="str">
        <x:v>否</x:v>
      </x:c>
      <x:c r="I5616" s="7" t="n">
        <x:f>IF(AND(ISNUMBER(E5616),ISNUMBER(F5616)),E5616-F5616,"")</x:f>
        <x:v>-18.300000000000004</x:v>
      </x:c>
      <x:c r="J5616" s="2" t="str">
        <x:f>IF(H5616="否","不适用",IF(AND(ISNUMBER(E5616),ISNUMBER(F5616)),IF(I5616&gt;'规则与名单'!$B$2,"是","否"),"未判定"))</x:f>
        <x:v>不适用</x:v>
      </x:c>
      <x:c r="K5616" s="2" t="str">
        <x:f>IF(J5616="是",IF(ISNUMBER(F5616),"测试日GPS","缺失"),IF(ISNUMBER(G5616),"非测试日纯氢",IF(AND(H5616="是",J5616="未判定"),IF(ISNUMBER(F5616),"测试名单无纯氢GPS","缺失"),IF(ISNUMBER(E5616),"非测试日仪表","缺失"))))</x:f>
        <x:v>非测试日纯氢</x:v>
      </x:c>
      <x:c r="L5616" s="7" t="n">
        <x:f>IF(K5616="缺失","",IF(K5616="非测试日纯氢",G5616,IF(K5616="非测试日仪表",E5616,F5616)))</x:f>
        <x:v>69</x:v>
      </x:c>
      <x:c r="M5616" s="2" t="n">
        <x:f>IF(K5616="缺失",1,0)</x:f>
        <x:v>0</x:v>
      </x:c>
      <x:c r="N5616" s="2" t="str">
        <x:v>车辆里程查询_20260901-20260930_1024辆_仪表里程.xlsx / J421</x:v>
      </x:c>
      <x:c r="O5616" s="2" t="str">
        <x:v>车辆里程查询_20260901-20260930_1024辆_GPS里程.xlsx / J421</x:v>
      </x:c>
      <x:c r="P5616" s="2" t="str">
        <x:v>车辆纯氢气里程查询_20260901-20260930_1024辆.xlsx / J555</x:v>
      </x:c>
    </x:row>
    <x:row r="5617" ht="22" customHeight="1">
      <x:c r="A5617" s="2" t="n">
        <x:v>224</x:v>
      </x:c>
      <x:c r="B5617" s="2" t="str">
        <x:v>粤AGQ8393</x:v>
      </x:c>
      <x:c r="C5617" s="2" t="str">
        <x:v>尚建华</x:v>
      </x:c>
      <x:c r="D5617" s="8" t="d">
        <x:v>2026-09-07T00:00:00.000Z</x:v>
      </x:c>
      <x:c r="E5617" s="7" t="n">
        <x:v>104.3</x:v>
      </x:c>
      <x:c r="F5617" s="7" t="n">
        <x:v>79.6</x:v>
      </x:c>
      <x:c r="G5617" s="7" t="n">
        <x:v>75.9</x:v>
      </x:c>
      <x:c r="H5617" s="2" t="str">
        <x:v>否</x:v>
      </x:c>
      <x:c r="I5617" s="7" t="n">
        <x:f>IF(AND(ISNUMBER(E5617),ISNUMBER(F5617)),E5617-F5617,"")</x:f>
        <x:v>24.700000000000003</x:v>
      </x:c>
      <x:c r="J5617" s="2" t="str">
        <x:f>IF(H5617="否","不适用",IF(AND(ISNUMBER(E5617),ISNUMBER(F5617)),IF(I5617&gt;'规则与名单'!$B$2,"是","否"),"未判定"))</x:f>
        <x:v>不适用</x:v>
      </x:c>
      <x:c r="K5617" s="2" t="str">
        <x:f>IF(J5617="是",IF(ISNUMBER(F5617),"测试日GPS","缺失"),IF(ISNUMBER(G5617),"非测试日纯氢",IF(AND(H5617="是",J5617="未判定"),IF(ISNUMBER(F5617),"测试名单无纯氢GPS","缺失"),IF(ISNUMBER(E5617),"非测试日仪表","缺失"))))</x:f>
        <x:v>非测试日纯氢</x:v>
      </x:c>
      <x:c r="L5617" s="7" t="n">
        <x:f>IF(K5617="缺失","",IF(K5617="非测试日纯氢",G5617,IF(K5617="非测试日仪表",E5617,F5617)))</x:f>
        <x:v>75.9</x:v>
      </x:c>
      <x:c r="M5617" s="2" t="n">
        <x:f>IF(K5617="缺失",1,0)</x:f>
        <x:v>0</x:v>
      </x:c>
      <x:c r="N5617" s="2" t="str">
        <x:v>车辆里程查询_20260901-20260930_1024辆_仪表里程.xlsx / K421</x:v>
      </x:c>
      <x:c r="O5617" s="2" t="str">
        <x:v>车辆里程查询_20260901-20260930_1024辆_GPS里程.xlsx / K421</x:v>
      </x:c>
      <x:c r="P5617" s="2" t="str">
        <x:v>车辆纯氢气里程查询_20260901-20260930_1024辆.xlsx / K555</x:v>
      </x:c>
    </x:row>
    <x:row r="5618" ht="22" customHeight="1">
      <x:c r="A5618" s="2" t="n">
        <x:v>224</x:v>
      </x:c>
      <x:c r="B5618" s="2" t="str">
        <x:v>粤AGQ8393</x:v>
      </x:c>
      <x:c r="C5618" s="2" t="str">
        <x:v>尚建华</x:v>
      </x:c>
      <x:c r="D5618" s="8" t="d">
        <x:v>2026-09-08T00:00:00.000Z</x:v>
      </x:c>
      <x:c r="E5618" s="7" t="n">
        <x:v>111.5</x:v>
      </x:c>
      <x:c r="F5618" s="7" t="n">
        <x:v>114.2</x:v>
      </x:c>
      <x:c r="G5618" s="7" t="n">
        <x:v>109.8</x:v>
      </x:c>
      <x:c r="H5618" s="2" t="str">
        <x:v>否</x:v>
      </x:c>
      <x:c r="I5618" s="7" t="n">
        <x:f>IF(AND(ISNUMBER(E5618),ISNUMBER(F5618)),E5618-F5618,"")</x:f>
        <x:v>-2.700000000000003</x:v>
      </x:c>
      <x:c r="J5618" s="2" t="str">
        <x:f>IF(H5618="否","不适用",IF(AND(ISNUMBER(E5618),ISNUMBER(F5618)),IF(I5618&gt;'规则与名单'!$B$2,"是","否"),"未判定"))</x:f>
        <x:v>不适用</x:v>
      </x:c>
      <x:c r="K5618" s="2" t="str">
        <x:f>IF(J5618="是",IF(ISNUMBER(F5618),"测试日GPS","缺失"),IF(ISNUMBER(G5618),"非测试日纯氢",IF(AND(H5618="是",J5618="未判定"),IF(ISNUMBER(F5618),"测试名单无纯氢GPS","缺失"),IF(ISNUMBER(E5618),"非测试日仪表","缺失"))))</x:f>
        <x:v>非测试日纯氢</x:v>
      </x:c>
      <x:c r="L5618" s="7" t="n">
        <x:f>IF(K5618="缺失","",IF(K5618="非测试日纯氢",G5618,IF(K5618="非测试日仪表",E5618,F5618)))</x:f>
        <x:v>109.8</x:v>
      </x:c>
      <x:c r="M5618" s="2" t="n">
        <x:f>IF(K5618="缺失",1,0)</x:f>
        <x:v>0</x:v>
      </x:c>
      <x:c r="N5618" s="2" t="str">
        <x:v>车辆里程查询_20260901-20260930_1024辆_仪表里程.xlsx / L421</x:v>
      </x:c>
      <x:c r="O5618" s="2" t="str">
        <x:v>车辆里程查询_20260901-20260930_1024辆_GPS里程.xlsx / L421</x:v>
      </x:c>
      <x:c r="P5618" s="2" t="str">
        <x:v>车辆纯氢气里程查询_20260901-20260930_1024辆.xlsx / L555</x:v>
      </x:c>
    </x:row>
    <x:row r="5619" ht="22" customHeight="1">
      <x:c r="A5619" s="2" t="n">
        <x:v>224</x:v>
      </x:c>
      <x:c r="B5619" s="2" t="str">
        <x:v>粤AGQ8393</x:v>
      </x:c>
      <x:c r="C5619" s="2" t="str">
        <x:v>尚建华</x:v>
      </x:c>
      <x:c r="D5619" s="8" t="d">
        <x:v>2026-09-09T00:00:00.000Z</x:v>
      </x:c>
      <x:c r="E5619" s="7" t="n">
        <x:v>75.1</x:v>
      </x:c>
      <x:c r="F5619" s="7" t="n">
        <x:v>76.7</x:v>
      </x:c>
      <x:c r="G5619" s="7" t="n">
        <x:v>75</x:v>
      </x:c>
      <x:c r="H5619" s="2" t="str">
        <x:v>否</x:v>
      </x:c>
      <x:c r="I5619" s="7" t="n">
        <x:f>IF(AND(ISNUMBER(E5619),ISNUMBER(F5619)),E5619-F5619,"")</x:f>
        <x:v>-1.6000000000000085</x:v>
      </x:c>
      <x:c r="J5619" s="2" t="str">
        <x:f>IF(H5619="否","不适用",IF(AND(ISNUMBER(E5619),ISNUMBER(F5619)),IF(I5619&gt;'规则与名单'!$B$2,"是","否"),"未判定"))</x:f>
        <x:v>不适用</x:v>
      </x:c>
      <x:c r="K5619" s="2" t="str">
        <x:f>IF(J5619="是",IF(ISNUMBER(F5619),"测试日GPS","缺失"),IF(ISNUMBER(G5619),"非测试日纯氢",IF(AND(H5619="是",J5619="未判定"),IF(ISNUMBER(F5619),"测试名单无纯氢GPS","缺失"),IF(ISNUMBER(E5619),"非测试日仪表","缺失"))))</x:f>
        <x:v>非测试日纯氢</x:v>
      </x:c>
      <x:c r="L5619" s="7" t="n">
        <x:f>IF(K5619="缺失","",IF(K5619="非测试日纯氢",G5619,IF(K5619="非测试日仪表",E5619,F5619)))</x:f>
        <x:v>75</x:v>
      </x:c>
      <x:c r="M5619" s="2" t="n">
        <x:f>IF(K5619="缺失",1,0)</x:f>
        <x:v>0</x:v>
      </x:c>
      <x:c r="N5619" s="2" t="str">
        <x:v>车辆里程查询_20260901-20260930_1024辆_仪表里程.xlsx / M421</x:v>
      </x:c>
      <x:c r="O5619" s="2" t="str">
        <x:v>车辆里程查询_20260901-20260930_1024辆_GPS里程.xlsx / M421</x:v>
      </x:c>
      <x:c r="P5619" s="2" t="str">
        <x:v>车辆纯氢气里程查询_20260901-20260930_1024辆.xlsx / M555</x:v>
      </x:c>
    </x:row>
    <x:row r="5620" ht="22" customHeight="1">
      <x:c r="A5620" s="2" t="n">
        <x:v>224</x:v>
      </x:c>
      <x:c r="B5620" s="2" t="str">
        <x:v>粤AGQ8393</x:v>
      </x:c>
      <x:c r="C5620" s="2" t="str">
        <x:v>尚建华</x:v>
      </x:c>
      <x:c r="D5620" s="8" t="d">
        <x:v>2026-09-10T00:00:00.000Z</x:v>
      </x:c>
      <x:c r="E5620" s="7" t="n">
        <x:v>68.9</x:v>
      </x:c>
      <x:c r="F5620" s="7" t="n">
        <x:v>72.8</x:v>
      </x:c>
      <x:c r="G5620" s="7" t="n">
        <x:v>68.9</x:v>
      </x:c>
      <x:c r="H5620" s="2" t="str">
        <x:v>否</x:v>
      </x:c>
      <x:c r="I5620" s="7" t="n">
        <x:f>IF(AND(ISNUMBER(E5620),ISNUMBER(F5620)),E5620-F5620,"")</x:f>
        <x:v>-3.8999999999999915</x:v>
      </x:c>
      <x:c r="J5620" s="2" t="str">
        <x:f>IF(H5620="否","不适用",IF(AND(ISNUMBER(E5620),ISNUMBER(F5620)),IF(I5620&gt;'规则与名单'!$B$2,"是","否"),"未判定"))</x:f>
        <x:v>不适用</x:v>
      </x:c>
      <x:c r="K5620" s="2" t="str">
        <x:f>IF(J5620="是",IF(ISNUMBER(F5620),"测试日GPS","缺失"),IF(ISNUMBER(G5620),"非测试日纯氢",IF(AND(H5620="是",J5620="未判定"),IF(ISNUMBER(F5620),"测试名单无纯氢GPS","缺失"),IF(ISNUMBER(E5620),"非测试日仪表","缺失"))))</x:f>
        <x:v>非测试日纯氢</x:v>
      </x:c>
      <x:c r="L5620" s="7" t="n">
        <x:f>IF(K5620="缺失","",IF(K5620="非测试日纯氢",G5620,IF(K5620="非测试日仪表",E5620,F5620)))</x:f>
        <x:v>68.9</x:v>
      </x:c>
      <x:c r="M5620" s="2" t="n">
        <x:f>IF(K5620="缺失",1,0)</x:f>
        <x:v>0</x:v>
      </x:c>
      <x:c r="N5620" s="2" t="str">
        <x:v>车辆里程查询_20260901-20260930_1024辆_仪表里程.xlsx / N421</x:v>
      </x:c>
      <x:c r="O5620" s="2" t="str">
        <x:v>车辆里程查询_20260901-20260930_1024辆_GPS里程.xlsx / N421</x:v>
      </x:c>
      <x:c r="P5620" s="2" t="str">
        <x:v>车辆纯氢气里程查询_20260901-20260930_1024辆.xlsx / N555</x:v>
      </x:c>
    </x:row>
    <x:row r="5621" ht="22" customHeight="1">
      <x:c r="A5621" s="2" t="n">
        <x:v>224</x:v>
      </x:c>
      <x:c r="B5621" s="2" t="str">
        <x:v>粤AGQ8393</x:v>
      </x:c>
      <x:c r="C5621" s="2" t="str">
        <x:v>尚建华</x:v>
      </x:c>
      <x:c r="D5621" s="8" t="d">
        <x:v>2026-09-11T00:00:00.000Z</x:v>
      </x:c>
      <x:c r="E5621" s="7" t="n">
        <x:v>71.9</x:v>
      </x:c>
      <x:c r="F5621" s="7" t="n">
        <x:v>75.9</x:v>
      </x:c>
      <x:c r="G5621" s="7" t="n">
        <x:v>46</x:v>
      </x:c>
      <x:c r="H5621" s="2" t="str">
        <x:v>否</x:v>
      </x:c>
      <x:c r="I5621" s="7" t="n">
        <x:f>IF(AND(ISNUMBER(E5621),ISNUMBER(F5621)),E5621-F5621,"")</x:f>
        <x:v>-4</x:v>
      </x:c>
      <x:c r="J5621" s="2" t="str">
        <x:f>IF(H5621="否","不适用",IF(AND(ISNUMBER(E5621),ISNUMBER(F5621)),IF(I5621&gt;'规则与名单'!$B$2,"是","否"),"未判定"))</x:f>
        <x:v>不适用</x:v>
      </x:c>
      <x:c r="K5621" s="2" t="str">
        <x:f>IF(J5621="是",IF(ISNUMBER(F5621),"测试日GPS","缺失"),IF(ISNUMBER(G5621),"非测试日纯氢",IF(AND(H5621="是",J5621="未判定"),IF(ISNUMBER(F5621),"测试名单无纯氢GPS","缺失"),IF(ISNUMBER(E5621),"非测试日仪表","缺失"))))</x:f>
        <x:v>非测试日纯氢</x:v>
      </x:c>
      <x:c r="L5621" s="7" t="n">
        <x:f>IF(K5621="缺失","",IF(K5621="非测试日纯氢",G5621,IF(K5621="非测试日仪表",E5621,F5621)))</x:f>
        <x:v>46</x:v>
      </x:c>
      <x:c r="M5621" s="2" t="n">
        <x:f>IF(K5621="缺失",1,0)</x:f>
        <x:v>0</x:v>
      </x:c>
      <x:c r="N5621" s="2" t="str">
        <x:v>车辆里程查询_20260901-20260930_1024辆_仪表里程.xlsx / O421</x:v>
      </x:c>
      <x:c r="O5621" s="2" t="str">
        <x:v>车辆里程查询_20260901-20260930_1024辆_GPS里程.xlsx / O421</x:v>
      </x:c>
      <x:c r="P5621" s="2" t="str">
        <x:v>车辆纯氢气里程查询_20260901-20260930_1024辆.xlsx / O555</x:v>
      </x:c>
    </x:row>
    <x:row r="5622" ht="22" customHeight="1">
      <x:c r="A5622" s="2" t="n">
        <x:v>224</x:v>
      </x:c>
      <x:c r="B5622" s="2" t="str">
        <x:v>粤AGQ8393</x:v>
      </x:c>
      <x:c r="C5622" s="2" t="str">
        <x:v>尚建华</x:v>
      </x:c>
      <x:c r="D5622" s="8" t="d">
        <x:v>2026-09-12T00:00:00.000Z</x:v>
      </x:c>
      <x:c r="E5622" s="7" t="n">
        <x:v>95.4</x:v>
      </x:c>
      <x:c r="F5622" s="7" t="n">
        <x:v>130.8</x:v>
      </x:c>
      <x:c r="G5622" s="7" t="n">
        <x:v>75.3</x:v>
      </x:c>
      <x:c r="H5622" s="2" t="str">
        <x:v>否</x:v>
      </x:c>
      <x:c r="I5622" s="7" t="n">
        <x:f>IF(AND(ISNUMBER(E5622),ISNUMBER(F5622)),E5622-F5622,"")</x:f>
        <x:v>-35.400000000000006</x:v>
      </x:c>
      <x:c r="J5622" s="2" t="str">
        <x:f>IF(H5622="否","不适用",IF(AND(ISNUMBER(E5622),ISNUMBER(F5622)),IF(I5622&gt;'规则与名单'!$B$2,"是","否"),"未判定"))</x:f>
        <x:v>不适用</x:v>
      </x:c>
      <x:c r="K5622" s="2" t="str">
        <x:f>IF(J5622="是",IF(ISNUMBER(F5622),"测试日GPS","缺失"),IF(ISNUMBER(G5622),"非测试日纯氢",IF(AND(H5622="是",J5622="未判定"),IF(ISNUMBER(F5622),"测试名单无纯氢GPS","缺失"),IF(ISNUMBER(E5622),"非测试日仪表","缺失"))))</x:f>
        <x:v>非测试日纯氢</x:v>
      </x:c>
      <x:c r="L5622" s="7" t="n">
        <x:f>IF(K5622="缺失","",IF(K5622="非测试日纯氢",G5622,IF(K5622="非测试日仪表",E5622,F5622)))</x:f>
        <x:v>75.3</x:v>
      </x:c>
      <x:c r="M5622" s="2" t="n">
        <x:f>IF(K5622="缺失",1,0)</x:f>
        <x:v>0</x:v>
      </x:c>
      <x:c r="N5622" s="2" t="str">
        <x:v>车辆里程查询_20260901-20260930_1024辆_仪表里程.xlsx / P421</x:v>
      </x:c>
      <x:c r="O5622" s="2" t="str">
        <x:v>车辆里程查询_20260901-20260930_1024辆_GPS里程.xlsx / P421</x:v>
      </x:c>
      <x:c r="P5622" s="2" t="str">
        <x:v>车辆纯氢气里程查询_20260901-20260930_1024辆.xlsx / P555</x:v>
      </x:c>
    </x:row>
    <x:row r="5623" ht="22" customHeight="1">
      <x:c r="A5623" s="2" t="n">
        <x:v>224</x:v>
      </x:c>
      <x:c r="B5623" s="2" t="str">
        <x:v>粤AGQ8393</x:v>
      </x:c>
      <x:c r="C5623" s="2" t="str">
        <x:v>尚建华</x:v>
      </x:c>
      <x:c r="D5623" s="8" t="d">
        <x:v>2026-09-13T00:00:00.000Z</x:v>
      </x:c>
      <x:c r="E5623" s="7" t="n">
        <x:v>102.5</x:v>
      </x:c>
      <x:c r="F5623" s="7" t="n">
        <x:v>76.2</x:v>
      </x:c>
      <x:c r="G5623" s="7" t="n">
        <x:v>42.8</x:v>
      </x:c>
      <x:c r="H5623" s="2" t="str">
        <x:v>否</x:v>
      </x:c>
      <x:c r="I5623" s="7" t="n">
        <x:f>IF(AND(ISNUMBER(E5623),ISNUMBER(F5623)),E5623-F5623,"")</x:f>
        <x:v>26.299999999999997</x:v>
      </x:c>
      <x:c r="J5623" s="2" t="str">
        <x:f>IF(H5623="否","不适用",IF(AND(ISNUMBER(E5623),ISNUMBER(F5623)),IF(I5623&gt;'规则与名单'!$B$2,"是","否"),"未判定"))</x:f>
        <x:v>不适用</x:v>
      </x:c>
      <x:c r="K5623" s="2" t="str">
        <x:f>IF(J5623="是",IF(ISNUMBER(F5623),"测试日GPS","缺失"),IF(ISNUMBER(G5623),"非测试日纯氢",IF(AND(H5623="是",J5623="未判定"),IF(ISNUMBER(F5623),"测试名单无纯氢GPS","缺失"),IF(ISNUMBER(E5623),"非测试日仪表","缺失"))))</x:f>
        <x:v>非测试日纯氢</x:v>
      </x:c>
      <x:c r="L5623" s="7" t="n">
        <x:f>IF(K5623="缺失","",IF(K5623="非测试日纯氢",G5623,IF(K5623="非测试日仪表",E5623,F5623)))</x:f>
        <x:v>42.8</x:v>
      </x:c>
      <x:c r="M5623" s="2" t="n">
        <x:f>IF(K5623="缺失",1,0)</x:f>
        <x:v>0</x:v>
      </x:c>
      <x:c r="N5623" s="2" t="str">
        <x:v>车辆里程查询_20260901-20260930_1024辆_仪表里程.xlsx / Q421</x:v>
      </x:c>
      <x:c r="O5623" s="2" t="str">
        <x:v>车辆里程查询_20260901-20260930_1024辆_GPS里程.xlsx / Q421</x:v>
      </x:c>
      <x:c r="P5623" s="2" t="str">
        <x:v>车辆纯氢气里程查询_20260901-20260930_1024辆.xlsx / Q555</x:v>
      </x:c>
    </x:row>
    <x:row r="5624" ht="22" customHeight="1">
      <x:c r="A5624" s="2" t="n">
        <x:v>224</x:v>
      </x:c>
      <x:c r="B5624" s="2" t="str">
        <x:v>粤AGQ8393</x:v>
      </x:c>
      <x:c r="C5624" s="2" t="str">
        <x:v>尚建华</x:v>
      </x:c>
      <x:c r="D5624" s="8" t="d">
        <x:v>2026-09-14T00:00:00.000Z</x:v>
      </x:c>
      <x:c r="E5624" s="7" t="n">
        <x:v>70.1</x:v>
      </x:c>
      <x:c r="F5624" s="7" t="n">
        <x:v>73.8</x:v>
      </x:c>
      <x:c r="G5624" s="7" t="n">
        <x:v>57</x:v>
      </x:c>
      <x:c r="H5624" s="2" t="str">
        <x:v>否</x:v>
      </x:c>
      <x:c r="I5624" s="7" t="n">
        <x:f>IF(AND(ISNUMBER(E5624),ISNUMBER(F5624)),E5624-F5624,"")</x:f>
        <x:v>-3.700000000000003</x:v>
      </x:c>
      <x:c r="J5624" s="2" t="str">
        <x:f>IF(H5624="否","不适用",IF(AND(ISNUMBER(E5624),ISNUMBER(F5624)),IF(I5624&gt;'规则与名单'!$B$2,"是","否"),"未判定"))</x:f>
        <x:v>不适用</x:v>
      </x:c>
      <x:c r="K5624" s="2" t="str">
        <x:f>IF(J5624="是",IF(ISNUMBER(F5624),"测试日GPS","缺失"),IF(ISNUMBER(G5624),"非测试日纯氢",IF(AND(H5624="是",J5624="未判定"),IF(ISNUMBER(F5624),"测试名单无纯氢GPS","缺失"),IF(ISNUMBER(E5624),"非测试日仪表","缺失"))))</x:f>
        <x:v>非测试日纯氢</x:v>
      </x:c>
      <x:c r="L5624" s="7" t="n">
        <x:f>IF(K5624="缺失","",IF(K5624="非测试日纯氢",G5624,IF(K5624="非测试日仪表",E5624,F5624)))</x:f>
        <x:v>57</x:v>
      </x:c>
      <x:c r="M5624" s="2" t="n">
        <x:f>IF(K5624="缺失",1,0)</x:f>
        <x:v>0</x:v>
      </x:c>
      <x:c r="N5624" s="2" t="str">
        <x:v>车辆里程查询_20260901-20260930_1024辆_仪表里程.xlsx / R421</x:v>
      </x:c>
      <x:c r="O5624" s="2" t="str">
        <x:v>车辆里程查询_20260901-20260930_1024辆_GPS里程.xlsx / R421</x:v>
      </x:c>
      <x:c r="P5624" s="2" t="str">
        <x:v>车辆纯氢气里程查询_20260901-20260930_1024辆.xlsx / R555</x:v>
      </x:c>
    </x:row>
    <x:row r="5625" ht="22" customHeight="1">
      <x:c r="A5625" s="2" t="n">
        <x:v>224</x:v>
      </x:c>
      <x:c r="B5625" s="2" t="str">
        <x:v>粤AGQ8393</x:v>
      </x:c>
      <x:c r="C5625" s="2" t="str">
        <x:v>尚建华</x:v>
      </x:c>
      <x:c r="D5625" s="8" t="d">
        <x:v>2026-09-15T00:00:00.000Z</x:v>
      </x:c>
      <x:c r="E5625" s="7" t="n">
        <x:v>75</x:v>
      </x:c>
      <x:c r="F5625" s="7" t="n">
        <x:v>78.5</x:v>
      </x:c>
      <x:c r="G5625" s="7" t="n">
        <x:v>74.7</x:v>
      </x:c>
      <x:c r="H5625" s="2" t="str">
        <x:v>否</x:v>
      </x:c>
      <x:c r="I5625" s="7" t="n">
        <x:f>IF(AND(ISNUMBER(E5625),ISNUMBER(F5625)),E5625-F5625,"")</x:f>
        <x:v>-3.5</x:v>
      </x:c>
      <x:c r="J5625" s="2" t="str">
        <x:f>IF(H5625="否","不适用",IF(AND(ISNUMBER(E5625),ISNUMBER(F5625)),IF(I5625&gt;'规则与名单'!$B$2,"是","否"),"未判定"))</x:f>
        <x:v>不适用</x:v>
      </x:c>
      <x:c r="K5625" s="2" t="str">
        <x:f>IF(J5625="是",IF(ISNUMBER(F5625),"测试日GPS","缺失"),IF(ISNUMBER(G5625),"非测试日纯氢",IF(AND(H5625="是",J5625="未判定"),IF(ISNUMBER(F5625),"测试名单无纯氢GPS","缺失"),IF(ISNUMBER(E5625),"非测试日仪表","缺失"))))</x:f>
        <x:v>非测试日纯氢</x:v>
      </x:c>
      <x:c r="L5625" s="7" t="n">
        <x:f>IF(K5625="缺失","",IF(K5625="非测试日纯氢",G5625,IF(K5625="非测试日仪表",E5625,F5625)))</x:f>
        <x:v>74.7</x:v>
      </x:c>
      <x:c r="M5625" s="2" t="n">
        <x:f>IF(K5625="缺失",1,0)</x:f>
        <x:v>0</x:v>
      </x:c>
      <x:c r="N5625" s="2" t="str">
        <x:v>车辆里程查询_20260901-20260930_1024辆_仪表里程.xlsx / S421</x:v>
      </x:c>
      <x:c r="O5625" s="2" t="str">
        <x:v>车辆里程查询_20260901-20260930_1024辆_GPS里程.xlsx / S421</x:v>
      </x:c>
      <x:c r="P5625" s="2" t="str">
        <x:v>车辆纯氢气里程查询_20260901-20260930_1024辆.xlsx / S555</x:v>
      </x:c>
    </x:row>
    <x:row r="5626" ht="22" customHeight="1">
      <x:c r="A5626" s="2" t="n">
        <x:v>224</x:v>
      </x:c>
      <x:c r="B5626" s="2" t="str">
        <x:v>粤AGQ8393</x:v>
      </x:c>
      <x:c r="C5626" s="2" t="str">
        <x:v>尚建华</x:v>
      </x:c>
      <x:c r="D5626" s="8" t="d">
        <x:v>2026-09-16T00:00:00.000Z</x:v>
      </x:c>
      <x:c r="E5626" s="7" t="n">
        <x:v>111.6</x:v>
      </x:c>
      <x:c r="F5626" s="7" t="n">
        <x:v>114.3</x:v>
      </x:c>
      <x:c r="G5626" s="7" t="n">
        <x:v>103.8</x:v>
      </x:c>
      <x:c r="H5626" s="2" t="str">
        <x:v>否</x:v>
      </x:c>
      <x:c r="I5626" s="7" t="n">
        <x:f>IF(AND(ISNUMBER(E5626),ISNUMBER(F5626)),E5626-F5626,"")</x:f>
        <x:v>-2.700000000000003</x:v>
      </x:c>
      <x:c r="J5626" s="2" t="str">
        <x:f>IF(H5626="否","不适用",IF(AND(ISNUMBER(E5626),ISNUMBER(F5626)),IF(I5626&gt;'规则与名单'!$B$2,"是","否"),"未判定"))</x:f>
        <x:v>不适用</x:v>
      </x:c>
      <x:c r="K5626" s="2" t="str">
        <x:f>IF(J5626="是",IF(ISNUMBER(F5626),"测试日GPS","缺失"),IF(ISNUMBER(G5626),"非测试日纯氢",IF(AND(H5626="是",J5626="未判定"),IF(ISNUMBER(F5626),"测试名单无纯氢GPS","缺失"),IF(ISNUMBER(E5626),"非测试日仪表","缺失"))))</x:f>
        <x:v>非测试日纯氢</x:v>
      </x:c>
      <x:c r="L5626" s="7" t="n">
        <x:f>IF(K5626="缺失","",IF(K5626="非测试日纯氢",G5626,IF(K5626="非测试日仪表",E5626,F5626)))</x:f>
        <x:v>103.8</x:v>
      </x:c>
      <x:c r="M5626" s="2" t="n">
        <x:f>IF(K5626="缺失",1,0)</x:f>
        <x:v>0</x:v>
      </x:c>
      <x:c r="N5626" s="2" t="str">
        <x:v>车辆里程查询_20260901-20260930_1024辆_仪表里程.xlsx / T421</x:v>
      </x:c>
      <x:c r="O5626" s="2" t="str">
        <x:v>车辆里程查询_20260901-20260930_1024辆_GPS里程.xlsx / T421</x:v>
      </x:c>
      <x:c r="P5626" s="2" t="str">
        <x:v>车辆纯氢气里程查询_20260901-20260930_1024辆.xlsx / T555</x:v>
      </x:c>
    </x:row>
    <x:row r="5627" ht="22" customHeight="1">
      <x:c r="A5627" s="2" t="n">
        <x:v>224</x:v>
      </x:c>
      <x:c r="B5627" s="2" t="str">
        <x:v>粤AGQ8393</x:v>
      </x:c>
      <x:c r="C5627" s="2" t="str">
        <x:v>尚建华</x:v>
      </x:c>
      <x:c r="D5627" s="8" t="d">
        <x:v>2026-09-17T00:00:00.000Z</x:v>
      </x:c>
      <x:c r="E5627" s="7" t="n">
        <x:v>72</x:v>
      </x:c>
      <x:c r="F5627" s="7" t="n">
        <x:v>75.6</x:v>
      </x:c>
      <x:c r="G5627" s="7" t="n">
        <x:v>70.5</x:v>
      </x:c>
      <x:c r="H5627" s="2" t="str">
        <x:v>否</x:v>
      </x:c>
      <x:c r="I5627" s="7" t="n">
        <x:f>IF(AND(ISNUMBER(E5627),ISNUMBER(F5627)),E5627-F5627,"")</x:f>
        <x:v>-3.5999999999999943</x:v>
      </x:c>
      <x:c r="J5627" s="2" t="str">
        <x:f>IF(H5627="否","不适用",IF(AND(ISNUMBER(E5627),ISNUMBER(F5627)),IF(I5627&gt;'规则与名单'!$B$2,"是","否"),"未判定"))</x:f>
        <x:v>不适用</x:v>
      </x:c>
      <x:c r="K5627" s="2" t="str">
        <x:f>IF(J5627="是",IF(ISNUMBER(F5627),"测试日GPS","缺失"),IF(ISNUMBER(G5627),"非测试日纯氢",IF(AND(H5627="是",J5627="未判定"),IF(ISNUMBER(F5627),"测试名单无纯氢GPS","缺失"),IF(ISNUMBER(E5627),"非测试日仪表","缺失"))))</x:f>
        <x:v>非测试日纯氢</x:v>
      </x:c>
      <x:c r="L5627" s="7" t="n">
        <x:f>IF(K5627="缺失","",IF(K5627="非测试日纯氢",G5627,IF(K5627="非测试日仪表",E5627,F5627)))</x:f>
        <x:v>70.5</x:v>
      </x:c>
      <x:c r="M5627" s="2" t="n">
        <x:f>IF(K5627="缺失",1,0)</x:f>
        <x:v>0</x:v>
      </x:c>
      <x:c r="N5627" s="2" t="str">
        <x:v>车辆里程查询_20260901-20260930_1024辆_仪表里程.xlsx / U421</x:v>
      </x:c>
      <x:c r="O5627" s="2" t="str">
        <x:v>车辆里程查询_20260901-20260930_1024辆_GPS里程.xlsx / U421</x:v>
      </x:c>
      <x:c r="P5627" s="2" t="str">
        <x:v>车辆纯氢气里程查询_20260901-20260930_1024辆.xlsx / U555</x:v>
      </x:c>
    </x:row>
    <x:row r="5628" ht="22" customHeight="1">
      <x:c r="A5628" s="2" t="n">
        <x:v>224</x:v>
      </x:c>
      <x:c r="B5628" s="2" t="str">
        <x:v>粤AGQ8393</x:v>
      </x:c>
      <x:c r="C5628" s="2" t="str">
        <x:v>尚建华</x:v>
      </x:c>
      <x:c r="D5628" s="8" t="d">
        <x:v>2026-09-18T00:00:00.000Z</x:v>
      </x:c>
      <x:c r="E5628" s="7" t="n">
        <x:v>68.7</x:v>
      </x:c>
      <x:c r="F5628" s="7" t="n">
        <x:v>71.7</x:v>
      </x:c>
      <x:c r="G5628" s="7" t="n">
        <x:v>68.2</x:v>
      </x:c>
      <x:c r="H5628" s="2" t="str">
        <x:v>否</x:v>
      </x:c>
      <x:c r="I5628" s="7" t="n">
        <x:f>IF(AND(ISNUMBER(E5628),ISNUMBER(F5628)),E5628-F5628,"")</x:f>
        <x:v>-3</x:v>
      </x:c>
      <x:c r="J5628" s="2" t="str">
        <x:f>IF(H5628="否","不适用",IF(AND(ISNUMBER(E5628),ISNUMBER(F5628)),IF(I5628&gt;'规则与名单'!$B$2,"是","否"),"未判定"))</x:f>
        <x:v>不适用</x:v>
      </x:c>
      <x:c r="K5628" s="2" t="str">
        <x:f>IF(J5628="是",IF(ISNUMBER(F5628),"测试日GPS","缺失"),IF(ISNUMBER(G5628),"非测试日纯氢",IF(AND(H5628="是",J5628="未判定"),IF(ISNUMBER(F5628),"测试名单无纯氢GPS","缺失"),IF(ISNUMBER(E5628),"非测试日仪表","缺失"))))</x:f>
        <x:v>非测试日纯氢</x:v>
      </x:c>
      <x:c r="L5628" s="7" t="n">
        <x:f>IF(K5628="缺失","",IF(K5628="非测试日纯氢",G5628,IF(K5628="非测试日仪表",E5628,F5628)))</x:f>
        <x:v>68.2</x:v>
      </x:c>
      <x:c r="M5628" s="2" t="n">
        <x:f>IF(K5628="缺失",1,0)</x:f>
        <x:v>0</x:v>
      </x:c>
      <x:c r="N5628" s="2" t="str">
        <x:v>车辆里程查询_20260901-20260930_1024辆_仪表里程.xlsx / V421</x:v>
      </x:c>
      <x:c r="O5628" s="2" t="str">
        <x:v>车辆里程查询_20260901-20260930_1024辆_GPS里程.xlsx / V421</x:v>
      </x:c>
      <x:c r="P5628" s="2" t="str">
        <x:v>车辆纯氢气里程查询_20260901-20260930_1024辆.xlsx / V555</x:v>
      </x:c>
    </x:row>
    <x:row r="5629" ht="22" customHeight="1">
      <x:c r="A5629" s="2" t="n">
        <x:v>224</x:v>
      </x:c>
      <x:c r="B5629" s="2" t="str">
        <x:v>粤AGQ8393</x:v>
      </x:c>
      <x:c r="C5629" s="2" t="str">
        <x:v>尚建华</x:v>
      </x:c>
      <x:c r="D5629" s="8" t="d">
        <x:v>2026-09-19T00:00:00.000Z</x:v>
      </x:c>
      <x:c r="E5629" s="7" t="n">
        <x:v>75.8</x:v>
      </x:c>
      <x:c r="F5629" s="7" t="n">
        <x:v>79.5</x:v>
      </x:c>
      <x:c r="G5629" s="7" t="n">
        <x:v>75.6</x:v>
      </x:c>
      <x:c r="H5629" s="2" t="str">
        <x:v>否</x:v>
      </x:c>
      <x:c r="I5629" s="7" t="n">
        <x:f>IF(AND(ISNUMBER(E5629),ISNUMBER(F5629)),E5629-F5629,"")</x:f>
        <x:v>-3.700000000000003</x:v>
      </x:c>
      <x:c r="J5629" s="2" t="str">
        <x:f>IF(H5629="否","不适用",IF(AND(ISNUMBER(E5629),ISNUMBER(F5629)),IF(I5629&gt;'规则与名单'!$B$2,"是","否"),"未判定"))</x:f>
        <x:v>不适用</x:v>
      </x:c>
      <x:c r="K5629" s="2" t="str">
        <x:f>IF(J5629="是",IF(ISNUMBER(F5629),"测试日GPS","缺失"),IF(ISNUMBER(G5629),"非测试日纯氢",IF(AND(H5629="是",J5629="未判定"),IF(ISNUMBER(F5629),"测试名单无纯氢GPS","缺失"),IF(ISNUMBER(E5629),"非测试日仪表","缺失"))))</x:f>
        <x:v>非测试日纯氢</x:v>
      </x:c>
      <x:c r="L5629" s="7" t="n">
        <x:f>IF(K5629="缺失","",IF(K5629="非测试日纯氢",G5629,IF(K5629="非测试日仪表",E5629,F5629)))</x:f>
        <x:v>75.6</x:v>
      </x:c>
      <x:c r="M5629" s="2" t="n">
        <x:f>IF(K5629="缺失",1,0)</x:f>
        <x:v>0</x:v>
      </x:c>
      <x:c r="N5629" s="2" t="str">
        <x:v>车辆里程查询_20260901-20260930_1024辆_仪表里程.xlsx / W421</x:v>
      </x:c>
      <x:c r="O5629" s="2" t="str">
        <x:v>车辆里程查询_20260901-20260930_1024辆_GPS里程.xlsx / W421</x:v>
      </x:c>
      <x:c r="P5629" s="2" t="str">
        <x:v>车辆纯氢气里程查询_20260901-20260930_1024辆.xlsx / W555</x:v>
      </x:c>
    </x:row>
    <x:row r="5630" ht="22" customHeight="1">
      <x:c r="A5630" s="2" t="n">
        <x:v>224</x:v>
      </x:c>
      <x:c r="B5630" s="2" t="str">
        <x:v>粤AGQ8393</x:v>
      </x:c>
      <x:c r="C5630" s="2" t="str">
        <x:v>尚建华</x:v>
      </x:c>
      <x:c r="D5630" s="8" t="d">
        <x:v>2026-09-20T00:00:00.000Z</x:v>
      </x:c>
      <x:c r="E5630" s="7" t="n">
        <x:v>115.1</x:v>
      </x:c>
      <x:c r="F5630" s="7" t="n">
        <x:v>118.1</x:v>
      </x:c>
      <x:c r="G5630" s="7" t="n">
        <x:v>94.3</x:v>
      </x:c>
      <x:c r="H5630" s="2" t="str">
        <x:v>否</x:v>
      </x:c>
      <x:c r="I5630" s="7" t="n">
        <x:f>IF(AND(ISNUMBER(E5630),ISNUMBER(F5630)),E5630-F5630,"")</x:f>
        <x:v>-3</x:v>
      </x:c>
      <x:c r="J5630" s="2" t="str">
        <x:f>IF(H5630="否","不适用",IF(AND(ISNUMBER(E5630),ISNUMBER(F5630)),IF(I5630&gt;'规则与名单'!$B$2,"是","否"),"未判定"))</x:f>
        <x:v>不适用</x:v>
      </x:c>
      <x:c r="K5630" s="2" t="str">
        <x:f>IF(J5630="是",IF(ISNUMBER(F5630),"测试日GPS","缺失"),IF(ISNUMBER(G5630),"非测试日纯氢",IF(AND(H5630="是",J5630="未判定"),IF(ISNUMBER(F5630),"测试名单无纯氢GPS","缺失"),IF(ISNUMBER(E5630),"非测试日仪表","缺失"))))</x:f>
        <x:v>非测试日纯氢</x:v>
      </x:c>
      <x:c r="L5630" s="7" t="n">
        <x:f>IF(K5630="缺失","",IF(K5630="非测试日纯氢",G5630,IF(K5630="非测试日仪表",E5630,F5630)))</x:f>
        <x:v>94.3</x:v>
      </x:c>
      <x:c r="M5630" s="2" t="n">
        <x:f>IF(K5630="缺失",1,0)</x:f>
        <x:v>0</x:v>
      </x:c>
      <x:c r="N5630" s="2" t="str">
        <x:v>车辆里程查询_20260901-20260930_1024辆_仪表里程.xlsx / X421</x:v>
      </x:c>
      <x:c r="O5630" s="2" t="str">
        <x:v>车辆里程查询_20260901-20260930_1024辆_GPS里程.xlsx / X421</x:v>
      </x:c>
      <x:c r="P5630" s="2" t="str">
        <x:v>车辆纯氢气里程查询_20260901-20260930_1024辆.xlsx / X555</x:v>
      </x:c>
    </x:row>
    <x:row r="5631" ht="22" customHeight="1">
      <x:c r="A5631" s="2" t="n">
        <x:v>224</x:v>
      </x:c>
      <x:c r="B5631" s="2" t="str">
        <x:v>粤AGQ8393</x:v>
      </x:c>
      <x:c r="C5631" s="2" t="str">
        <x:v>尚建华</x:v>
      </x:c>
      <x:c r="D5631" s="8" t="d">
        <x:v>2026-09-21T00:00:00.000Z</x:v>
      </x:c>
      <x:c r="E5631" s="7" t="n">
        <x:v>72.3</x:v>
      </x:c>
      <x:c r="F5631" s="7" t="n">
        <x:v>77.7</x:v>
      </x:c>
      <x:c r="G5631" s="7" t="n">
        <x:v>59.3</x:v>
      </x:c>
      <x:c r="H5631" s="2" t="str">
        <x:v>否</x:v>
      </x:c>
      <x:c r="I5631" s="7" t="n">
        <x:f>IF(AND(ISNUMBER(E5631),ISNUMBER(F5631)),E5631-F5631,"")</x:f>
        <x:v>-5.400000000000006</x:v>
      </x:c>
      <x:c r="J5631" s="2" t="str">
        <x:f>IF(H5631="否","不适用",IF(AND(ISNUMBER(E5631),ISNUMBER(F5631)),IF(I5631&gt;'规则与名单'!$B$2,"是","否"),"未判定"))</x:f>
        <x:v>不适用</x:v>
      </x:c>
      <x:c r="K5631" s="2" t="str">
        <x:f>IF(J5631="是",IF(ISNUMBER(F5631),"测试日GPS","缺失"),IF(ISNUMBER(G5631),"非测试日纯氢",IF(AND(H5631="是",J5631="未判定"),IF(ISNUMBER(F5631),"测试名单无纯氢GPS","缺失"),IF(ISNUMBER(E5631),"非测试日仪表","缺失"))))</x:f>
        <x:v>非测试日纯氢</x:v>
      </x:c>
      <x:c r="L5631" s="7" t="n">
        <x:f>IF(K5631="缺失","",IF(K5631="非测试日纯氢",G5631,IF(K5631="非测试日仪表",E5631,F5631)))</x:f>
        <x:v>59.3</x:v>
      </x:c>
      <x:c r="M5631" s="2" t="n">
        <x:f>IF(K5631="缺失",1,0)</x:f>
        <x:v>0</x:v>
      </x:c>
      <x:c r="N5631" s="2" t="str">
        <x:v>车辆里程查询_20260901-20260930_1024辆_仪表里程.xlsx / Y421</x:v>
      </x:c>
      <x:c r="O5631" s="2" t="str">
        <x:v>车辆里程查询_20260901-20260930_1024辆_GPS里程.xlsx / Y421</x:v>
      </x:c>
      <x:c r="P5631" s="2" t="str">
        <x:v>车辆纯氢气里程查询_20260901-20260930_1024辆.xlsx / Y555</x:v>
      </x:c>
    </x:row>
    <x:row r="5632" ht="22" customHeight="1">
      <x:c r="A5632" s="2" t="n">
        <x:v>224</x:v>
      </x:c>
      <x:c r="B5632" s="2" t="str">
        <x:v>粤AGQ8393</x:v>
      </x:c>
      <x:c r="C5632" s="2" t="str">
        <x:v>尚建华</x:v>
      </x:c>
      <x:c r="D5632" s="8" t="d">
        <x:v>2026-09-22T00:00:00.000Z</x:v>
      </x:c>
      <x:c r="E5632" s="7" t="n">
        <x:v>72.1</x:v>
      </x:c>
      <x:c r="F5632" s="7" t="n">
        <x:v>74.9</x:v>
      </x:c>
      <x:c r="G5632" s="7" t="n">
        <x:v>71.9</x:v>
      </x:c>
      <x:c r="H5632" s="2" t="str">
        <x:v>否</x:v>
      </x:c>
      <x:c r="I5632" s="7" t="n">
        <x:f>IF(AND(ISNUMBER(E5632),ISNUMBER(F5632)),E5632-F5632,"")</x:f>
        <x:v>-2.8000000000000114</x:v>
      </x:c>
      <x:c r="J5632" s="2" t="str">
        <x:f>IF(H5632="否","不适用",IF(AND(ISNUMBER(E5632),ISNUMBER(F5632)),IF(I5632&gt;'规则与名单'!$B$2,"是","否"),"未判定"))</x:f>
        <x:v>不适用</x:v>
      </x:c>
      <x:c r="K5632" s="2" t="str">
        <x:f>IF(J5632="是",IF(ISNUMBER(F5632),"测试日GPS","缺失"),IF(ISNUMBER(G5632),"非测试日纯氢",IF(AND(H5632="是",J5632="未判定"),IF(ISNUMBER(F5632),"测试名单无纯氢GPS","缺失"),IF(ISNUMBER(E5632),"非测试日仪表","缺失"))))</x:f>
        <x:v>非测试日纯氢</x:v>
      </x:c>
      <x:c r="L5632" s="7" t="n">
        <x:f>IF(K5632="缺失","",IF(K5632="非测试日纯氢",G5632,IF(K5632="非测试日仪表",E5632,F5632)))</x:f>
        <x:v>71.9</x:v>
      </x:c>
      <x:c r="M5632" s="2" t="n">
        <x:f>IF(K5632="缺失",1,0)</x:f>
        <x:v>0</x:v>
      </x:c>
      <x:c r="N5632" s="2" t="str">
        <x:v>车辆里程查询_20260901-20260930_1024辆_仪表里程.xlsx / Z421</x:v>
      </x:c>
      <x:c r="O5632" s="2" t="str">
        <x:v>车辆里程查询_20260901-20260930_1024辆_GPS里程.xlsx / Z421</x:v>
      </x:c>
      <x:c r="P5632" s="2" t="str">
        <x:v>车辆纯氢气里程查询_20260901-20260930_1024辆.xlsx / Z555</x:v>
      </x:c>
    </x:row>
    <x:row r="5633" ht="22" customHeight="1">
      <x:c r="A5633" s="2" t="n">
        <x:v>224</x:v>
      </x:c>
      <x:c r="B5633" s="2" t="str">
        <x:v>粤AGQ8393</x:v>
      </x:c>
      <x:c r="C5633" s="2" t="str">
        <x:v>尚建华</x:v>
      </x:c>
      <x:c r="D5633" s="8" t="d">
        <x:v>2026-09-23T00:00:00.000Z</x:v>
      </x:c>
      <x:c r="E5633" s="7" t="n">
        <x:v>77.5</x:v>
      </x:c>
      <x:c r="F5633" s="7" t="n">
        <x:v>82.6</x:v>
      </x:c>
      <x:c r="G5633" s="7" t="n">
        <x:v>77.3</x:v>
      </x:c>
      <x:c r="H5633" s="2" t="str">
        <x:v>否</x:v>
      </x:c>
      <x:c r="I5633" s="7" t="n">
        <x:f>IF(AND(ISNUMBER(E5633),ISNUMBER(F5633)),E5633-F5633,"")</x:f>
        <x:v>-5.099999999999994</x:v>
      </x:c>
      <x:c r="J5633" s="2" t="str">
        <x:f>IF(H5633="否","不适用",IF(AND(ISNUMBER(E5633),ISNUMBER(F5633)),IF(I5633&gt;'规则与名单'!$B$2,"是","否"),"未判定"))</x:f>
        <x:v>不适用</x:v>
      </x:c>
      <x:c r="K5633" s="2" t="str">
        <x:f>IF(J5633="是",IF(ISNUMBER(F5633),"测试日GPS","缺失"),IF(ISNUMBER(G5633),"非测试日纯氢",IF(AND(H5633="是",J5633="未判定"),IF(ISNUMBER(F5633),"测试名单无纯氢GPS","缺失"),IF(ISNUMBER(E5633),"非测试日仪表","缺失"))))</x:f>
        <x:v>非测试日纯氢</x:v>
      </x:c>
      <x:c r="L5633" s="7" t="n">
        <x:f>IF(K5633="缺失","",IF(K5633="非测试日纯氢",G5633,IF(K5633="非测试日仪表",E5633,F5633)))</x:f>
        <x:v>77.3</x:v>
      </x:c>
      <x:c r="M5633" s="2" t="n">
        <x:f>IF(K5633="缺失",1,0)</x:f>
        <x:v>0</x:v>
      </x:c>
      <x:c r="N5633" s="2" t="str">
        <x:v>车辆里程查询_20260901-20260930_1024辆_仪表里程.xlsx / AA421</x:v>
      </x:c>
      <x:c r="O5633" s="2" t="str">
        <x:v>车辆里程查询_20260901-20260930_1024辆_GPS里程.xlsx / AA421</x:v>
      </x:c>
      <x:c r="P5633" s="2" t="str">
        <x:v>车辆纯氢气里程查询_20260901-20260930_1024辆.xlsx / AA555</x:v>
      </x:c>
    </x:row>
    <x:row r="5634" ht="22" customHeight="1">
      <x:c r="A5634" s="2" t="n">
        <x:v>224</x:v>
      </x:c>
      <x:c r="B5634" s="2" t="str">
        <x:v>粤AGQ8393</x:v>
      </x:c>
      <x:c r="C5634" s="2" t="str">
        <x:v>尚建华</x:v>
      </x:c>
      <x:c r="D5634" s="8" t="d">
        <x:v>2026-09-24T00:00:00.000Z</x:v>
      </x:c>
      <x:c r="E5634" s="7" t="n">
        <x:v>123.9</x:v>
      </x:c>
      <x:c r="F5634" s="7" t="n">
        <x:v>127.2</x:v>
      </x:c>
      <x:c r="G5634" s="7" t="n">
        <x:v>123</x:v>
      </x:c>
      <x:c r="H5634" s="2" t="str">
        <x:v>否</x:v>
      </x:c>
      <x:c r="I5634" s="7" t="n">
        <x:f>IF(AND(ISNUMBER(E5634),ISNUMBER(F5634)),E5634-F5634,"")</x:f>
        <x:v>-3.299999999999997</x:v>
      </x:c>
      <x:c r="J5634" s="2" t="str">
        <x:f>IF(H5634="否","不适用",IF(AND(ISNUMBER(E5634),ISNUMBER(F5634)),IF(I5634&gt;'规则与名单'!$B$2,"是","否"),"未判定"))</x:f>
        <x:v>不适用</x:v>
      </x:c>
      <x:c r="K5634" s="2" t="str">
        <x:f>IF(J5634="是",IF(ISNUMBER(F5634),"测试日GPS","缺失"),IF(ISNUMBER(G5634),"非测试日纯氢",IF(AND(H5634="是",J5634="未判定"),IF(ISNUMBER(F5634),"测试名单无纯氢GPS","缺失"),IF(ISNUMBER(E5634),"非测试日仪表","缺失"))))</x:f>
        <x:v>非测试日纯氢</x:v>
      </x:c>
      <x:c r="L5634" s="7" t="n">
        <x:f>IF(K5634="缺失","",IF(K5634="非测试日纯氢",G5634,IF(K5634="非测试日仪表",E5634,F5634)))</x:f>
        <x:v>123</x:v>
      </x:c>
      <x:c r="M5634" s="2" t="n">
        <x:f>IF(K5634="缺失",1,0)</x:f>
        <x:v>0</x:v>
      </x:c>
      <x:c r="N5634" s="2" t="str">
        <x:v>车辆里程查询_20260901-20260930_1024辆_仪表里程.xlsx / AB421</x:v>
      </x:c>
      <x:c r="O5634" s="2" t="str">
        <x:v>车辆里程查询_20260901-20260930_1024辆_GPS里程.xlsx / AB421</x:v>
      </x:c>
      <x:c r="P5634" s="2" t="str">
        <x:v>车辆纯氢气里程查询_20260901-20260930_1024辆.xlsx / AB555</x:v>
      </x:c>
    </x:row>
    <x:row r="5635" ht="22" customHeight="1">
      <x:c r="A5635" s="2" t="n">
        <x:v>224</x:v>
      </x:c>
      <x:c r="B5635" s="2" t="str">
        <x:v>粤AGQ8393</x:v>
      </x:c>
      <x:c r="C5635" s="2" t="str">
        <x:v>尚建华</x:v>
      </x:c>
      <x:c r="D5635" s="8" t="d">
        <x:v>2026-09-25T00:00:00.000Z</x:v>
      </x:c>
      <x:c r="E5635" s="7" t="n">
        <x:v>76.5</x:v>
      </x:c>
      <x:c r="F5635" s="7" t="n">
        <x:v>79.5</x:v>
      </x:c>
      <x:c r="G5635" s="7" t="n">
        <x:v>76.4</x:v>
      </x:c>
      <x:c r="H5635" s="2" t="str">
        <x:v>否</x:v>
      </x:c>
      <x:c r="I5635" s="7" t="n">
        <x:f>IF(AND(ISNUMBER(E5635),ISNUMBER(F5635)),E5635-F5635,"")</x:f>
        <x:v>-3</x:v>
      </x:c>
      <x:c r="J5635" s="2" t="str">
        <x:f>IF(H5635="否","不适用",IF(AND(ISNUMBER(E5635),ISNUMBER(F5635)),IF(I5635&gt;'规则与名单'!$B$2,"是","否"),"未判定"))</x:f>
        <x:v>不适用</x:v>
      </x:c>
      <x:c r="K5635" s="2" t="str">
        <x:f>IF(J5635="是",IF(ISNUMBER(F5635),"测试日GPS","缺失"),IF(ISNUMBER(G5635),"非测试日纯氢",IF(AND(H5635="是",J5635="未判定"),IF(ISNUMBER(F5635),"测试名单无纯氢GPS","缺失"),IF(ISNUMBER(E5635),"非测试日仪表","缺失"))))</x:f>
        <x:v>非测试日纯氢</x:v>
      </x:c>
      <x:c r="L5635" s="7" t="n">
        <x:f>IF(K5635="缺失","",IF(K5635="非测试日纯氢",G5635,IF(K5635="非测试日仪表",E5635,F5635)))</x:f>
        <x:v>76.4</x:v>
      </x:c>
      <x:c r="M5635" s="2" t="n">
        <x:f>IF(K5635="缺失",1,0)</x:f>
        <x:v>0</x:v>
      </x:c>
      <x:c r="N5635" s="2" t="str">
        <x:v>车辆里程查询_20260901-20260930_1024辆_仪表里程.xlsx / AC421</x:v>
      </x:c>
      <x:c r="O5635" s="2" t="str">
        <x:v>车辆里程查询_20260901-20260930_1024辆_GPS里程.xlsx / AC421</x:v>
      </x:c>
      <x:c r="P5635" s="2" t="str">
        <x:v>车辆纯氢气里程查询_20260901-20260930_1024辆.xlsx / AC555</x:v>
      </x:c>
    </x:row>
    <x:row r="5636" ht="22" customHeight="1">
      <x:c r="A5636" s="2" t="n">
        <x:v>224</x:v>
      </x:c>
      <x:c r="B5636" s="2" t="str">
        <x:v>粤AGQ8393</x:v>
      </x:c>
      <x:c r="C5636" s="2" t="str">
        <x:v>尚建华</x:v>
      </x:c>
      <x:c r="D5636" s="8" t="d">
        <x:v>2026-09-26T00:00:00.000Z</x:v>
      </x:c>
      <x:c r="E5636" s="7" t="n">
        <x:v>75.8</x:v>
      </x:c>
      <x:c r="F5636" s="7" t="n">
        <x:v>78.5</x:v>
      </x:c>
      <x:c r="G5636" s="7" t="n">
        <x:v>75.4</x:v>
      </x:c>
      <x:c r="H5636" s="2" t="str">
        <x:v>否</x:v>
      </x:c>
      <x:c r="I5636" s="7" t="n">
        <x:f>IF(AND(ISNUMBER(E5636),ISNUMBER(F5636)),E5636-F5636,"")</x:f>
        <x:v>-2.700000000000003</x:v>
      </x:c>
      <x:c r="J5636" s="2" t="str">
        <x:f>IF(H5636="否","不适用",IF(AND(ISNUMBER(E5636),ISNUMBER(F5636)),IF(I5636&gt;'规则与名单'!$B$2,"是","否"),"未判定"))</x:f>
        <x:v>不适用</x:v>
      </x:c>
      <x:c r="K5636" s="2" t="str">
        <x:f>IF(J5636="是",IF(ISNUMBER(F5636),"测试日GPS","缺失"),IF(ISNUMBER(G5636),"非测试日纯氢",IF(AND(H5636="是",J5636="未判定"),IF(ISNUMBER(F5636),"测试名单无纯氢GPS","缺失"),IF(ISNUMBER(E5636),"非测试日仪表","缺失"))))</x:f>
        <x:v>非测试日纯氢</x:v>
      </x:c>
      <x:c r="L5636" s="7" t="n">
        <x:f>IF(K5636="缺失","",IF(K5636="非测试日纯氢",G5636,IF(K5636="非测试日仪表",E5636,F5636)))</x:f>
        <x:v>75.4</x:v>
      </x:c>
      <x:c r="M5636" s="2" t="n">
        <x:f>IF(K5636="缺失",1,0)</x:f>
        <x:v>0</x:v>
      </x:c>
      <x:c r="N5636" s="2" t="str">
        <x:v>车辆里程查询_20260901-20260930_1024辆_仪表里程.xlsx / AD421</x:v>
      </x:c>
      <x:c r="O5636" s="2" t="str">
        <x:v>车辆里程查询_20260901-20260930_1024辆_GPS里程.xlsx / AD421</x:v>
      </x:c>
      <x:c r="P5636" s="2" t="str">
        <x:v>车辆纯氢气里程查询_20260901-20260930_1024辆.xlsx / AD555</x:v>
      </x:c>
    </x:row>
    <x:row r="5637" ht="22" customHeight="1">
      <x:c r="A5637" s="2" t="n">
        <x:v>224</x:v>
      </x:c>
      <x:c r="B5637" s="2" t="str">
        <x:v>粤AGQ8393</x:v>
      </x:c>
      <x:c r="C5637" s="2" t="str">
        <x:v>尚建华</x:v>
      </x:c>
      <x:c r="D5637" s="8" t="d">
        <x:v>2026-09-27T00:00:00.000Z</x:v>
      </x:c>
      <x:c r="E5637" s="7" t="n">
        <x:v>68.6</x:v>
      </x:c>
      <x:c r="F5637" s="7" t="n">
        <x:v>72.6</x:v>
      </x:c>
      <x:c r="G5637" s="7" t="n">
        <x:v>68.2</x:v>
      </x:c>
      <x:c r="H5637" s="2" t="str">
        <x:v>否</x:v>
      </x:c>
      <x:c r="I5637" s="7" t="n">
        <x:f>IF(AND(ISNUMBER(E5637),ISNUMBER(F5637)),E5637-F5637,"")</x:f>
        <x:v>-4</x:v>
      </x:c>
      <x:c r="J5637" s="2" t="str">
        <x:f>IF(H5637="否","不适用",IF(AND(ISNUMBER(E5637),ISNUMBER(F5637)),IF(I5637&gt;'规则与名单'!$B$2,"是","否"),"未判定"))</x:f>
        <x:v>不适用</x:v>
      </x:c>
      <x:c r="K5637" s="2" t="str">
        <x:f>IF(J5637="是",IF(ISNUMBER(F5637),"测试日GPS","缺失"),IF(ISNUMBER(G5637),"非测试日纯氢",IF(AND(H5637="是",J5637="未判定"),IF(ISNUMBER(F5637),"测试名单无纯氢GPS","缺失"),IF(ISNUMBER(E5637),"非测试日仪表","缺失"))))</x:f>
        <x:v>非测试日纯氢</x:v>
      </x:c>
      <x:c r="L5637" s="7" t="n">
        <x:f>IF(K5637="缺失","",IF(K5637="非测试日纯氢",G5637,IF(K5637="非测试日仪表",E5637,F5637)))</x:f>
        <x:v>68.2</x:v>
      </x:c>
      <x:c r="M5637" s="2" t="n">
        <x:f>IF(K5637="缺失",1,0)</x:f>
        <x:v>0</x:v>
      </x:c>
      <x:c r="N5637" s="2" t="str">
        <x:v>车辆里程查询_20260901-20260930_1024辆_仪表里程.xlsx / AE421</x:v>
      </x:c>
      <x:c r="O5637" s="2" t="str">
        <x:v>车辆里程查询_20260901-20260930_1024辆_GPS里程.xlsx / AE421</x:v>
      </x:c>
      <x:c r="P5637" s="2" t="str">
        <x:v>车辆纯氢气里程查询_20260901-20260930_1024辆.xlsx / AE555</x:v>
      </x:c>
    </x:row>
    <x:row r="5638" ht="22" customHeight="1">
      <x:c r="A5638" s="2" t="n">
        <x:v>224</x:v>
      </x:c>
      <x:c r="B5638" s="2" t="str">
        <x:v>粤AGQ8393</x:v>
      </x:c>
      <x:c r="C5638" s="2" t="str">
        <x:v>尚建华</x:v>
      </x:c>
      <x:c r="D5638" s="8" t="d">
        <x:v>2026-09-28T00:00:00.000Z</x:v>
      </x:c>
      <x:c r="E5638" s="7" t="n">
        <x:v>114.8</x:v>
      </x:c>
      <x:c r="F5638" s="7" t="n">
        <x:v>117.8</x:v>
      </x:c>
      <x:c r="G5638" s="7" t="n">
        <x:v>114</x:v>
      </x:c>
      <x:c r="H5638" s="2" t="str">
        <x:v>否</x:v>
      </x:c>
      <x:c r="I5638" s="7" t="n">
        <x:f>IF(AND(ISNUMBER(E5638),ISNUMBER(F5638)),E5638-F5638,"")</x:f>
        <x:v>-3</x:v>
      </x:c>
      <x:c r="J5638" s="2" t="str">
        <x:f>IF(H5638="否","不适用",IF(AND(ISNUMBER(E5638),ISNUMBER(F5638)),IF(I5638&gt;'规则与名单'!$B$2,"是","否"),"未判定"))</x:f>
        <x:v>不适用</x:v>
      </x:c>
      <x:c r="K5638" s="2" t="str">
        <x:f>IF(J5638="是",IF(ISNUMBER(F5638),"测试日GPS","缺失"),IF(ISNUMBER(G5638),"非测试日纯氢",IF(AND(H5638="是",J5638="未判定"),IF(ISNUMBER(F5638),"测试名单无纯氢GPS","缺失"),IF(ISNUMBER(E5638),"非测试日仪表","缺失"))))</x:f>
        <x:v>非测试日纯氢</x:v>
      </x:c>
      <x:c r="L5638" s="7" t="n">
        <x:f>IF(K5638="缺失","",IF(K5638="非测试日纯氢",G5638,IF(K5638="非测试日仪表",E5638,F5638)))</x:f>
        <x:v>114</x:v>
      </x:c>
      <x:c r="M5638" s="2" t="n">
        <x:f>IF(K5638="缺失",1,0)</x:f>
        <x:v>0</x:v>
      </x:c>
      <x:c r="N5638" s="2" t="str">
        <x:v>车辆里程查询_20260901-20260930_1024辆_仪表里程.xlsx / AF421</x:v>
      </x:c>
      <x:c r="O5638" s="2" t="str">
        <x:v>车辆里程查询_20260901-20260930_1024辆_GPS里程.xlsx / AF421</x:v>
      </x:c>
      <x:c r="P5638" s="2" t="str">
        <x:v>车辆纯氢气里程查询_20260901-20260930_1024辆.xlsx / AF555</x:v>
      </x:c>
    </x:row>
    <x:row r="5639" ht="22" customHeight="1">
      <x:c r="A5639" s="2" t="n">
        <x:v>224</x:v>
      </x:c>
      <x:c r="B5639" s="2" t="str">
        <x:v>粤AGQ8393</x:v>
      </x:c>
      <x:c r="C5639" s="2" t="str">
        <x:v>尚建华</x:v>
      </x:c>
      <x:c r="D5639" s="8" t="d">
        <x:v>2026-09-29T00:00:00.000Z</x:v>
      </x:c>
      <x:c r="E5639" s="7" t="n">
        <x:v>72.1</x:v>
      </x:c>
      <x:c r="F5639" s="7" t="n">
        <x:v>76.8</x:v>
      </x:c>
      <x:c r="G5639" s="7" t="n">
        <x:v>71.9</x:v>
      </x:c>
      <x:c r="H5639" s="2" t="str">
        <x:v>否</x:v>
      </x:c>
      <x:c r="I5639" s="7" t="n">
        <x:f>IF(AND(ISNUMBER(E5639),ISNUMBER(F5639)),E5639-F5639,"")</x:f>
        <x:v>-4.700000000000003</x:v>
      </x:c>
      <x:c r="J5639" s="2" t="str">
        <x:f>IF(H5639="否","不适用",IF(AND(ISNUMBER(E5639),ISNUMBER(F5639)),IF(I5639&gt;'规则与名单'!$B$2,"是","否"),"未判定"))</x:f>
        <x:v>不适用</x:v>
      </x:c>
      <x:c r="K5639" s="2" t="str">
        <x:f>IF(J5639="是",IF(ISNUMBER(F5639),"测试日GPS","缺失"),IF(ISNUMBER(G5639),"非测试日纯氢",IF(AND(H5639="是",J5639="未判定"),IF(ISNUMBER(F5639),"测试名单无纯氢GPS","缺失"),IF(ISNUMBER(E5639),"非测试日仪表","缺失"))))</x:f>
        <x:v>非测试日纯氢</x:v>
      </x:c>
      <x:c r="L5639" s="7" t="n">
        <x:f>IF(K5639="缺失","",IF(K5639="非测试日纯氢",G5639,IF(K5639="非测试日仪表",E5639,F5639)))</x:f>
        <x:v>71.9</x:v>
      </x:c>
      <x:c r="M5639" s="2" t="n">
        <x:f>IF(K5639="缺失",1,0)</x:f>
        <x:v>0</x:v>
      </x:c>
      <x:c r="N5639" s="2" t="str">
        <x:v>车辆里程查询_20260901-20260930_1024辆_仪表里程.xlsx / AG421</x:v>
      </x:c>
      <x:c r="O5639" s="2" t="str">
        <x:v>车辆里程查询_20260901-20260930_1024辆_GPS里程.xlsx / AG421</x:v>
      </x:c>
      <x:c r="P5639" s="2" t="str">
        <x:v>车辆纯氢气里程查询_20260901-20260930_1024辆.xlsx / AG555</x:v>
      </x:c>
    </x:row>
    <x:row r="5640" ht="22" customHeight="1">
      <x:c r="A5640" s="2" t="n">
        <x:v>224</x:v>
      </x:c>
      <x:c r="B5640" s="2" t="str">
        <x:v>粤AGQ8393</x:v>
      </x:c>
      <x:c r="C5640" s="2" t="str">
        <x:v>尚建华</x:v>
      </x:c>
      <x:c r="D5640" s="8" t="d">
        <x:v>2026-09-30T00:00:00.000Z</x:v>
      </x:c>
      <x:c r="E5640" s="7" t="n">
        <x:v>71.7</x:v>
      </x:c>
      <x:c r="F5640" s="7" t="n">
        <x:v>73.4</x:v>
      </x:c>
      <x:c r="G5640" s="7" t="n">
        <x:v>71.5</x:v>
      </x:c>
      <x:c r="H5640" s="2" t="str">
        <x:v>否</x:v>
      </x:c>
      <x:c r="I5640" s="7" t="n">
        <x:f>IF(AND(ISNUMBER(E5640),ISNUMBER(F5640)),E5640-F5640,"")</x:f>
        <x:v>-1.7000000000000028</x:v>
      </x:c>
      <x:c r="J5640" s="2" t="str">
        <x:f>IF(H5640="否","不适用",IF(AND(ISNUMBER(E5640),ISNUMBER(F5640)),IF(I5640&gt;'规则与名单'!$B$2,"是","否"),"未判定"))</x:f>
        <x:v>不适用</x:v>
      </x:c>
      <x:c r="K5640" s="2" t="str">
        <x:f>IF(J5640="是",IF(ISNUMBER(F5640),"测试日GPS","缺失"),IF(ISNUMBER(G5640),"非测试日纯氢",IF(AND(H5640="是",J5640="未判定"),IF(ISNUMBER(F5640),"测试名单无纯氢GPS","缺失"),IF(ISNUMBER(E5640),"非测试日仪表","缺失"))))</x:f>
        <x:v>非测试日纯氢</x:v>
      </x:c>
      <x:c r="L5640" s="7" t="n">
        <x:f>IF(K5640="缺失","",IF(K5640="非测试日纯氢",G5640,IF(K5640="非测试日仪表",E5640,F5640)))</x:f>
        <x:v>71.5</x:v>
      </x:c>
      <x:c r="M5640" s="2" t="n">
        <x:f>IF(K5640="缺失",1,0)</x:f>
        <x:v>0</x:v>
      </x:c>
      <x:c r="N5640" s="2" t="str">
        <x:v>车辆里程查询_20260901-20260930_1024辆_仪表里程.xlsx / AH421</x:v>
      </x:c>
      <x:c r="O5640" s="2" t="str">
        <x:v>车辆里程查询_20260901-20260930_1024辆_GPS里程.xlsx / AH421</x:v>
      </x:c>
      <x:c r="P5640" s="2" t="str">
        <x:v>车辆纯氢气里程查询_20260901-20260930_1024辆.xlsx / AH555</x:v>
      </x:c>
    </x:row>
    <x:row r="5641" ht="22" customHeight="1">
      <x:c r="A5641" s="2" t="n">
        <x:v>225</x:v>
      </x:c>
      <x:c r="B5641" s="2" t="str">
        <x:v>粤AGR0772</x:v>
      </x:c>
      <x:c r="C5641" s="2" t="str">
        <x:v>尚建华</x:v>
      </x:c>
      <x:c r="D5641" s="8" t="d">
        <x:v>2026-09-01T00:00:00.000Z</x:v>
      </x:c>
      <x:c r="E5641" s="7" t="n">
        <x:v>185.5</x:v>
      </x:c>
      <x:c r="F5641" s="7" t="n">
        <x:v>205.5</x:v>
      </x:c>
      <x:c r="G5641" s="7" t="n">
        <x:v>203.1</x:v>
      </x:c>
      <x:c r="H5641" s="2" t="str">
        <x:v>否</x:v>
      </x:c>
      <x:c r="I5641" s="7" t="n">
        <x:f>IF(AND(ISNUMBER(E5641),ISNUMBER(F5641)),E5641-F5641,"")</x:f>
        <x:v>-20</x:v>
      </x:c>
      <x:c r="J5641" s="2" t="str">
        <x:f>IF(H5641="否","不适用",IF(AND(ISNUMBER(E5641),ISNUMBER(F5641)),IF(I5641&gt;'规则与名单'!$B$2,"是","否"),"未判定"))</x:f>
        <x:v>不适用</x:v>
      </x:c>
      <x:c r="K5641" s="2" t="str">
        <x:f>IF(J5641="是",IF(ISNUMBER(F5641),"测试日GPS","缺失"),IF(ISNUMBER(G5641),"非测试日纯氢",IF(AND(H5641="是",J5641="未判定"),IF(ISNUMBER(F5641),"测试名单无纯氢GPS","缺失"),IF(ISNUMBER(E5641),"非测试日仪表","缺失"))))</x:f>
        <x:v>非测试日纯氢</x:v>
      </x:c>
      <x:c r="L5641" s="7" t="n">
        <x:f>IF(K5641="缺失","",IF(K5641="非测试日纯氢",G5641,IF(K5641="非测试日仪表",E5641,F5641)))</x:f>
        <x:v>203.1</x:v>
      </x:c>
      <x:c r="M5641" s="2" t="n">
        <x:f>IF(K5641="缺失",1,0)</x:f>
        <x:v>0</x:v>
      </x:c>
      <x:c r="N5641" s="2" t="str">
        <x:v>车辆里程查询_20260901-20260930_1024辆_仪表里程.xlsx / E191</x:v>
      </x:c>
      <x:c r="O5641" s="2" t="str">
        <x:v>车辆里程查询_20260901-20260930_1024辆_GPS里程.xlsx / E143</x:v>
      </x:c>
      <x:c r="P5641" s="2" t="str">
        <x:v>车辆纯氢气里程查询_20260901-20260930_1024辆.xlsx / E565</x:v>
      </x:c>
    </x:row>
    <x:row r="5642" ht="22" customHeight="1">
      <x:c r="A5642" s="2" t="n">
        <x:v>225</x:v>
      </x:c>
      <x:c r="B5642" s="2" t="str">
        <x:v>粤AGR0772</x:v>
      </x:c>
      <x:c r="C5642" s="2" t="str">
        <x:v>尚建华</x:v>
      </x:c>
      <x:c r="D5642" s="8" t="d">
        <x:v>2026-09-02T00:00:00.000Z</x:v>
      </x:c>
      <x:c r="E5642" s="7" t="n">
        <x:v>280.9</x:v>
      </x:c>
      <x:c r="F5642" s="7" t="n">
        <x:v>267.3</x:v>
      </x:c>
      <x:c r="G5642" s="7" t="n">
        <x:v>251.3</x:v>
      </x:c>
      <x:c r="H5642" s="2" t="str">
        <x:v>否</x:v>
      </x:c>
      <x:c r="I5642" s="7" t="n">
        <x:f>IF(AND(ISNUMBER(E5642),ISNUMBER(F5642)),E5642-F5642,"")</x:f>
        <x:v>13.599999999999966</x:v>
      </x:c>
      <x:c r="J5642" s="2" t="str">
        <x:f>IF(H5642="否","不适用",IF(AND(ISNUMBER(E5642),ISNUMBER(F5642)),IF(I5642&gt;'规则与名单'!$B$2,"是","否"),"未判定"))</x:f>
        <x:v>不适用</x:v>
      </x:c>
      <x:c r="K5642" s="2" t="str">
        <x:f>IF(J5642="是",IF(ISNUMBER(F5642),"测试日GPS","缺失"),IF(ISNUMBER(G5642),"非测试日纯氢",IF(AND(H5642="是",J5642="未判定"),IF(ISNUMBER(F5642),"测试名单无纯氢GPS","缺失"),IF(ISNUMBER(E5642),"非测试日仪表","缺失"))))</x:f>
        <x:v>非测试日纯氢</x:v>
      </x:c>
      <x:c r="L5642" s="7" t="n">
        <x:f>IF(K5642="缺失","",IF(K5642="非测试日纯氢",G5642,IF(K5642="非测试日仪表",E5642,F5642)))</x:f>
        <x:v>251.3</x:v>
      </x:c>
      <x:c r="M5642" s="2" t="n">
        <x:f>IF(K5642="缺失",1,0)</x:f>
        <x:v>0</x:v>
      </x:c>
      <x:c r="N5642" s="2" t="str">
        <x:v>车辆里程查询_20260901-20260930_1024辆_仪表里程.xlsx / F191</x:v>
      </x:c>
      <x:c r="O5642" s="2" t="str">
        <x:v>车辆里程查询_20260901-20260930_1024辆_GPS里程.xlsx / F143</x:v>
      </x:c>
      <x:c r="P5642" s="2" t="str">
        <x:v>车辆纯氢气里程查询_20260901-20260930_1024辆.xlsx / F565</x:v>
      </x:c>
    </x:row>
    <x:row r="5643" ht="22" customHeight="1">
      <x:c r="A5643" s="2" t="n">
        <x:v>225</x:v>
      </x:c>
      <x:c r="B5643" s="2" t="str">
        <x:v>粤AGR0772</x:v>
      </x:c>
      <x:c r="C5643" s="2" t="str">
        <x:v>尚建华</x:v>
      </x:c>
      <x:c r="D5643" s="8" t="d">
        <x:v>2026-09-03T00:00:00.000Z</x:v>
      </x:c>
      <x:c r="E5643" s="7" t="n">
        <x:v>288.6</x:v>
      </x:c>
      <x:c r="F5643" s="7" t="n">
        <x:v>279.2</x:v>
      </x:c>
      <x:c r="G5643" s="7" t="n">
        <x:v>271.9</x:v>
      </x:c>
      <x:c r="H5643" s="2" t="str">
        <x:v>否</x:v>
      </x:c>
      <x:c r="I5643" s="7" t="n">
        <x:f>IF(AND(ISNUMBER(E5643),ISNUMBER(F5643)),E5643-F5643,"")</x:f>
        <x:v>9.400000000000034</x:v>
      </x:c>
      <x:c r="J5643" s="2" t="str">
        <x:f>IF(H5643="否","不适用",IF(AND(ISNUMBER(E5643),ISNUMBER(F5643)),IF(I5643&gt;'规则与名单'!$B$2,"是","否"),"未判定"))</x:f>
        <x:v>不适用</x:v>
      </x:c>
      <x:c r="K5643" s="2" t="str">
        <x:f>IF(J5643="是",IF(ISNUMBER(F5643),"测试日GPS","缺失"),IF(ISNUMBER(G5643),"非测试日纯氢",IF(AND(H5643="是",J5643="未判定"),IF(ISNUMBER(F5643),"测试名单无纯氢GPS","缺失"),IF(ISNUMBER(E5643),"非测试日仪表","缺失"))))</x:f>
        <x:v>非测试日纯氢</x:v>
      </x:c>
      <x:c r="L5643" s="7" t="n">
        <x:f>IF(K5643="缺失","",IF(K5643="非测试日纯氢",G5643,IF(K5643="非测试日仪表",E5643,F5643)))</x:f>
        <x:v>271.9</x:v>
      </x:c>
      <x:c r="M5643" s="2" t="n">
        <x:f>IF(K5643="缺失",1,0)</x:f>
        <x:v>0</x:v>
      </x:c>
      <x:c r="N5643" s="2" t="str">
        <x:v>车辆里程查询_20260901-20260930_1024辆_仪表里程.xlsx / G191</x:v>
      </x:c>
      <x:c r="O5643" s="2" t="str">
        <x:v>车辆里程查询_20260901-20260930_1024辆_GPS里程.xlsx / G143</x:v>
      </x:c>
      <x:c r="P5643" s="2" t="str">
        <x:v>车辆纯氢气里程查询_20260901-20260930_1024辆.xlsx / G565</x:v>
      </x:c>
    </x:row>
    <x:row r="5644" ht="22" customHeight="1">
      <x:c r="A5644" s="2" t="n">
        <x:v>225</x:v>
      </x:c>
      <x:c r="B5644" s="2" t="str">
        <x:v>粤AGR0772</x:v>
      </x:c>
      <x:c r="C5644" s="2" t="str">
        <x:v>尚建华</x:v>
      </x:c>
      <x:c r="D5644" s="8" t="d">
        <x:v>2026-09-04T00:00:00.000Z</x:v>
      </x:c>
      <x:c r="E5644" s="7" t="n">
        <x:v>396</x:v>
      </x:c>
      <x:c r="F5644" s="7" t="n">
        <x:v>393.3</x:v>
      </x:c>
      <x:c r="G5644" s="7" t="n">
        <x:v>382.3</x:v>
      </x:c>
      <x:c r="H5644" s="2" t="str">
        <x:v>否</x:v>
      </x:c>
      <x:c r="I5644" s="7" t="n">
        <x:f>IF(AND(ISNUMBER(E5644),ISNUMBER(F5644)),E5644-F5644,"")</x:f>
        <x:v>2.6999999999999886</x:v>
      </x:c>
      <x:c r="J5644" s="2" t="str">
        <x:f>IF(H5644="否","不适用",IF(AND(ISNUMBER(E5644),ISNUMBER(F5644)),IF(I5644&gt;'规则与名单'!$B$2,"是","否"),"未判定"))</x:f>
        <x:v>不适用</x:v>
      </x:c>
      <x:c r="K5644" s="2" t="str">
        <x:f>IF(J5644="是",IF(ISNUMBER(F5644),"测试日GPS","缺失"),IF(ISNUMBER(G5644),"非测试日纯氢",IF(AND(H5644="是",J5644="未判定"),IF(ISNUMBER(F5644),"测试名单无纯氢GPS","缺失"),IF(ISNUMBER(E5644),"非测试日仪表","缺失"))))</x:f>
        <x:v>非测试日纯氢</x:v>
      </x:c>
      <x:c r="L5644" s="7" t="n">
        <x:f>IF(K5644="缺失","",IF(K5644="非测试日纯氢",G5644,IF(K5644="非测试日仪表",E5644,F5644)))</x:f>
        <x:v>382.3</x:v>
      </x:c>
      <x:c r="M5644" s="2" t="n">
        <x:f>IF(K5644="缺失",1,0)</x:f>
        <x:v>0</x:v>
      </x:c>
      <x:c r="N5644" s="2" t="str">
        <x:v>车辆里程查询_20260901-20260930_1024辆_仪表里程.xlsx / H191</x:v>
      </x:c>
      <x:c r="O5644" s="2" t="str">
        <x:v>车辆里程查询_20260901-20260930_1024辆_GPS里程.xlsx / H143</x:v>
      </x:c>
      <x:c r="P5644" s="2" t="str">
        <x:v>车辆纯氢气里程查询_20260901-20260930_1024辆.xlsx / H565</x:v>
      </x:c>
    </x:row>
    <x:row r="5645" ht="22" customHeight="1">
      <x:c r="A5645" s="2" t="n">
        <x:v>225</x:v>
      </x:c>
      <x:c r="B5645" s="2" t="str">
        <x:v>粤AGR0772</x:v>
      </x:c>
      <x:c r="C5645" s="2" t="str">
        <x:v>尚建华</x:v>
      </x:c>
      <x:c r="D5645" s="8" t="d">
        <x:v>2026-09-05T00:00:00.000Z</x:v>
      </x:c>
      <x:c r="E5645" s="7" t="n">
        <x:v>161.8</x:v>
      </x:c>
      <x:c r="F5645" s="7" t="n">
        <x:v>358.5</x:v>
      </x:c>
      <x:c r="G5645" s="7" t="n">
        <x:v>356.1</x:v>
      </x:c>
      <x:c r="H5645" s="2" t="str">
        <x:v>否</x:v>
      </x:c>
      <x:c r="I5645" s="7" t="n">
        <x:f>IF(AND(ISNUMBER(E5645),ISNUMBER(F5645)),E5645-F5645,"")</x:f>
        <x:v>-196.7</x:v>
      </x:c>
      <x:c r="J5645" s="2" t="str">
        <x:f>IF(H5645="否","不适用",IF(AND(ISNUMBER(E5645),ISNUMBER(F5645)),IF(I5645&gt;'规则与名单'!$B$2,"是","否"),"未判定"))</x:f>
        <x:v>不适用</x:v>
      </x:c>
      <x:c r="K5645" s="2" t="str">
        <x:f>IF(J5645="是",IF(ISNUMBER(F5645),"测试日GPS","缺失"),IF(ISNUMBER(G5645),"非测试日纯氢",IF(AND(H5645="是",J5645="未判定"),IF(ISNUMBER(F5645),"测试名单无纯氢GPS","缺失"),IF(ISNUMBER(E5645),"非测试日仪表","缺失"))))</x:f>
        <x:v>非测试日纯氢</x:v>
      </x:c>
      <x:c r="L5645" s="7" t="n">
        <x:f>IF(K5645="缺失","",IF(K5645="非测试日纯氢",G5645,IF(K5645="非测试日仪表",E5645,F5645)))</x:f>
        <x:v>356.1</x:v>
      </x:c>
      <x:c r="M5645" s="2" t="n">
        <x:f>IF(K5645="缺失",1,0)</x:f>
        <x:v>0</x:v>
      </x:c>
      <x:c r="N5645" s="2" t="str">
        <x:v>车辆里程查询_20260901-20260930_1024辆_仪表里程.xlsx / I191</x:v>
      </x:c>
      <x:c r="O5645" s="2" t="str">
        <x:v>车辆里程查询_20260901-20260930_1024辆_GPS里程.xlsx / I143</x:v>
      </x:c>
      <x:c r="P5645" s="2" t="str">
        <x:v>车辆纯氢气里程查询_20260901-20260930_1024辆.xlsx / I565</x:v>
      </x:c>
    </x:row>
    <x:row r="5646" ht="22" customHeight="1">
      <x:c r="A5646" s="2" t="n">
        <x:v>225</x:v>
      </x:c>
      <x:c r="B5646" s="2" t="str">
        <x:v>粤AGR0772</x:v>
      </x:c>
      <x:c r="C5646" s="2" t="str">
        <x:v>尚建华</x:v>
      </x:c>
      <x:c r="D5646" s="8" t="d">
        <x:v>2026-09-06T00:00:00.000Z</x:v>
      </x:c>
      <x:c r="E5646" s="7" t="n">
        <x:v>487.3</x:v>
      </x:c>
      <x:c r="F5646" s="7" t="n">
        <x:v>292</x:v>
      </x:c>
      <x:c r="G5646" s="7" t="n">
        <x:v>292.4</x:v>
      </x:c>
      <x:c r="H5646" s="2" t="str">
        <x:v>否</x:v>
      </x:c>
      <x:c r="I5646" s="7" t="n">
        <x:f>IF(AND(ISNUMBER(E5646),ISNUMBER(F5646)),E5646-F5646,"")</x:f>
        <x:v>195.3</x:v>
      </x:c>
      <x:c r="J5646" s="2" t="str">
        <x:f>IF(H5646="否","不适用",IF(AND(ISNUMBER(E5646),ISNUMBER(F5646)),IF(I5646&gt;'规则与名单'!$B$2,"是","否"),"未判定"))</x:f>
        <x:v>不适用</x:v>
      </x:c>
      <x:c r="K5646" s="2" t="str">
        <x:f>IF(J5646="是",IF(ISNUMBER(F5646),"测试日GPS","缺失"),IF(ISNUMBER(G5646),"非测试日纯氢",IF(AND(H5646="是",J5646="未判定"),IF(ISNUMBER(F5646),"测试名单无纯氢GPS","缺失"),IF(ISNUMBER(E5646),"非测试日仪表","缺失"))))</x:f>
        <x:v>非测试日纯氢</x:v>
      </x:c>
      <x:c r="L5646" s="7" t="n">
        <x:f>IF(K5646="缺失","",IF(K5646="非测试日纯氢",G5646,IF(K5646="非测试日仪表",E5646,F5646)))</x:f>
        <x:v>292.4</x:v>
      </x:c>
      <x:c r="M5646" s="2" t="n">
        <x:f>IF(K5646="缺失",1,0)</x:f>
        <x:v>0</x:v>
      </x:c>
      <x:c r="N5646" s="2" t="str">
        <x:v>车辆里程查询_20260901-20260930_1024辆_仪表里程.xlsx / J191</x:v>
      </x:c>
      <x:c r="O5646" s="2" t="str">
        <x:v>车辆里程查询_20260901-20260930_1024辆_GPS里程.xlsx / J143</x:v>
      </x:c>
      <x:c r="P5646" s="2" t="str">
        <x:v>车辆纯氢气里程查询_20260901-20260930_1024辆.xlsx / J565</x:v>
      </x:c>
    </x:row>
    <x:row r="5647" ht="22" customHeight="1">
      <x:c r="A5647" s="2" t="n">
        <x:v>225</x:v>
      </x:c>
      <x:c r="B5647" s="2" t="str">
        <x:v>粤AGR0772</x:v>
      </x:c>
      <x:c r="C5647" s="2" t="str">
        <x:v>尚建华</x:v>
      </x:c>
      <x:c r="D5647" s="8" t="d">
        <x:v>2026-09-07T00:00:00.000Z</x:v>
      </x:c>
      <x:c r="E5647" s="7"/>
      <x:c r="F5647" s="7" t="n">
        <x:v>0</x:v>
      </x:c>
      <x:c r="G5647" s="7"/>
      <x:c r="H5647" s="2" t="str">
        <x:v>否</x:v>
      </x:c>
      <x:c r="I5647" s="7" t="str">
        <x:f>IF(AND(ISNUMBER(E5647),ISNUMBER(F5647)),E5647-F5647,"")</x:f>
      </x:c>
      <x:c r="J5647" s="2" t="str">
        <x:f>IF(H5647="否","不适用",IF(AND(ISNUMBER(E5647),ISNUMBER(F5647)),IF(I5647&gt;'规则与名单'!$B$2,"是","否"),"未判定"))</x:f>
        <x:v>不适用</x:v>
      </x:c>
      <x:c r="K5647" s="2" t="str">
        <x:f>IF(J5647="是",IF(ISNUMBER(F5647),"测试日GPS","缺失"),IF(ISNUMBER(G5647),"非测试日纯氢",IF(AND(H5647="是",J5647="未判定"),IF(ISNUMBER(F5647),"测试名单无纯氢GPS","缺失"),IF(ISNUMBER(E5647),"非测试日仪表","缺失"))))</x:f>
        <x:v>缺失</x:v>
      </x:c>
      <x:c r="L5647" s="7" t="str">
        <x:f>IF(K5647="缺失","",IF(K5647="非测试日纯氢",G5647,IF(K5647="非测试日仪表",E5647,F5647)))</x:f>
      </x:c>
      <x:c r="M5647" s="2" t="n">
        <x:f>IF(K5647="缺失",1,0)</x:f>
        <x:v>1</x:v>
      </x:c>
      <x:c r="N5647" s="2" t="str">
        <x:v>车辆里程查询_20260901-20260930_1024辆_仪表里程.xlsx / K191</x:v>
      </x:c>
      <x:c r="O5647" s="2" t="str">
        <x:v>车辆里程查询_20260901-20260930_1024辆_GPS里程.xlsx / K143</x:v>
      </x:c>
      <x:c r="P5647" s="2" t="str">
        <x:v>车辆纯氢气里程查询_20260901-20260930_1024辆.xlsx / K565</x:v>
      </x:c>
    </x:row>
    <x:row r="5648" ht="22" customHeight="1">
      <x:c r="A5648" s="2" t="n">
        <x:v>225</x:v>
      </x:c>
      <x:c r="B5648" s="2" t="str">
        <x:v>粤AGR0772</x:v>
      </x:c>
      <x:c r="C5648" s="2" t="str">
        <x:v>尚建华</x:v>
      </x:c>
      <x:c r="D5648" s="8" t="d">
        <x:v>2026-09-08T00:00:00.000Z</x:v>
      </x:c>
      <x:c r="E5648" s="7" t="n">
        <x:v>165.8</x:v>
      </x:c>
      <x:c r="F5648" s="7" t="n">
        <x:v>283</x:v>
      </x:c>
      <x:c r="G5648" s="7" t="n">
        <x:v>262.3</x:v>
      </x:c>
      <x:c r="H5648" s="2" t="str">
        <x:v>否</x:v>
      </x:c>
      <x:c r="I5648" s="7" t="n">
        <x:f>IF(AND(ISNUMBER(E5648),ISNUMBER(F5648)),E5648-F5648,"")</x:f>
        <x:v>-117.19999999999999</x:v>
      </x:c>
      <x:c r="J5648" s="2" t="str">
        <x:f>IF(H5648="否","不适用",IF(AND(ISNUMBER(E5648),ISNUMBER(F5648)),IF(I5648&gt;'规则与名单'!$B$2,"是","否"),"未判定"))</x:f>
        <x:v>不适用</x:v>
      </x:c>
      <x:c r="K5648" s="2" t="str">
        <x:f>IF(J5648="是",IF(ISNUMBER(F5648),"测试日GPS","缺失"),IF(ISNUMBER(G5648),"非测试日纯氢",IF(AND(H5648="是",J5648="未判定"),IF(ISNUMBER(F5648),"测试名单无纯氢GPS","缺失"),IF(ISNUMBER(E5648),"非测试日仪表","缺失"))))</x:f>
        <x:v>非测试日纯氢</x:v>
      </x:c>
      <x:c r="L5648" s="7" t="n">
        <x:f>IF(K5648="缺失","",IF(K5648="非测试日纯氢",G5648,IF(K5648="非测试日仪表",E5648,F5648)))</x:f>
        <x:v>262.3</x:v>
      </x:c>
      <x:c r="M5648" s="2" t="n">
        <x:f>IF(K5648="缺失",1,0)</x:f>
        <x:v>0</x:v>
      </x:c>
      <x:c r="N5648" s="2" t="str">
        <x:v>车辆里程查询_20260901-20260930_1024辆_仪表里程.xlsx / L191</x:v>
      </x:c>
      <x:c r="O5648" s="2" t="str">
        <x:v>车辆里程查询_20260901-20260930_1024辆_GPS里程.xlsx / L143</x:v>
      </x:c>
      <x:c r="P5648" s="2" t="str">
        <x:v>车辆纯氢气里程查询_20260901-20260930_1024辆.xlsx / L565</x:v>
      </x:c>
    </x:row>
    <x:row r="5649" ht="22" customHeight="1">
      <x:c r="A5649" s="2" t="n">
        <x:v>225</x:v>
      </x:c>
      <x:c r="B5649" s="2" t="str">
        <x:v>粤AGR0772</x:v>
      </x:c>
      <x:c r="C5649" s="2" t="str">
        <x:v>尚建华</x:v>
      </x:c>
      <x:c r="D5649" s="8" t="d">
        <x:v>2026-09-09T00:00:00.000Z</x:v>
      </x:c>
      <x:c r="E5649" s="7" t="n">
        <x:v>416.2</x:v>
      </x:c>
      <x:c r="F5649" s="7" t="n">
        <x:v>302.9</x:v>
      </x:c>
      <x:c r="G5649" s="7" t="n">
        <x:v>296.4</x:v>
      </x:c>
      <x:c r="H5649" s="2" t="str">
        <x:v>否</x:v>
      </x:c>
      <x:c r="I5649" s="7" t="n">
        <x:f>IF(AND(ISNUMBER(E5649),ISNUMBER(F5649)),E5649-F5649,"")</x:f>
        <x:v>113.30000000000001</x:v>
      </x:c>
      <x:c r="J5649" s="2" t="str">
        <x:f>IF(H5649="否","不适用",IF(AND(ISNUMBER(E5649),ISNUMBER(F5649)),IF(I5649&gt;'规则与名单'!$B$2,"是","否"),"未判定"))</x:f>
        <x:v>不适用</x:v>
      </x:c>
      <x:c r="K5649" s="2" t="str">
        <x:f>IF(J5649="是",IF(ISNUMBER(F5649),"测试日GPS","缺失"),IF(ISNUMBER(G5649),"非测试日纯氢",IF(AND(H5649="是",J5649="未判定"),IF(ISNUMBER(F5649),"测试名单无纯氢GPS","缺失"),IF(ISNUMBER(E5649),"非测试日仪表","缺失"))))</x:f>
        <x:v>非测试日纯氢</x:v>
      </x:c>
      <x:c r="L5649" s="7" t="n">
        <x:f>IF(K5649="缺失","",IF(K5649="非测试日纯氢",G5649,IF(K5649="非测试日仪表",E5649,F5649)))</x:f>
        <x:v>296.4</x:v>
      </x:c>
      <x:c r="M5649" s="2" t="n">
        <x:f>IF(K5649="缺失",1,0)</x:f>
        <x:v>0</x:v>
      </x:c>
      <x:c r="N5649" s="2" t="str">
        <x:v>车辆里程查询_20260901-20260930_1024辆_仪表里程.xlsx / M191</x:v>
      </x:c>
      <x:c r="O5649" s="2" t="str">
        <x:v>车辆里程查询_20260901-20260930_1024辆_GPS里程.xlsx / M143</x:v>
      </x:c>
      <x:c r="P5649" s="2" t="str">
        <x:v>车辆纯氢气里程查询_20260901-20260930_1024辆.xlsx / M565</x:v>
      </x:c>
    </x:row>
    <x:row r="5650" ht="22" customHeight="1">
      <x:c r="A5650" s="2" t="n">
        <x:v>225</x:v>
      </x:c>
      <x:c r="B5650" s="2" t="str">
        <x:v>粤AGR0772</x:v>
      </x:c>
      <x:c r="C5650" s="2" t="str">
        <x:v>尚建华</x:v>
      </x:c>
      <x:c r="D5650" s="8" t="d">
        <x:v>2026-09-10T00:00:00.000Z</x:v>
      </x:c>
      <x:c r="E5650" s="7" t="n">
        <x:v>317.3</x:v>
      </x:c>
      <x:c r="F5650" s="7" t="n">
        <x:v>318.8</x:v>
      </x:c>
      <x:c r="G5650" s="7" t="n">
        <x:v>315.7</x:v>
      </x:c>
      <x:c r="H5650" s="2" t="str">
        <x:v>否</x:v>
      </x:c>
      <x:c r="I5650" s="7" t="n">
        <x:f>IF(AND(ISNUMBER(E5650),ISNUMBER(F5650)),E5650-F5650,"")</x:f>
        <x:v>-1.5</x:v>
      </x:c>
      <x:c r="J5650" s="2" t="str">
        <x:f>IF(H5650="否","不适用",IF(AND(ISNUMBER(E5650),ISNUMBER(F5650)),IF(I5650&gt;'规则与名单'!$B$2,"是","否"),"未判定"))</x:f>
        <x:v>不适用</x:v>
      </x:c>
      <x:c r="K5650" s="2" t="str">
        <x:f>IF(J5650="是",IF(ISNUMBER(F5650),"测试日GPS","缺失"),IF(ISNUMBER(G5650),"非测试日纯氢",IF(AND(H5650="是",J5650="未判定"),IF(ISNUMBER(F5650),"测试名单无纯氢GPS","缺失"),IF(ISNUMBER(E5650),"非测试日仪表","缺失"))))</x:f>
        <x:v>非测试日纯氢</x:v>
      </x:c>
      <x:c r="L5650" s="7" t="n">
        <x:f>IF(K5650="缺失","",IF(K5650="非测试日纯氢",G5650,IF(K5650="非测试日仪表",E5650,F5650)))</x:f>
        <x:v>315.7</x:v>
      </x:c>
      <x:c r="M5650" s="2" t="n">
        <x:f>IF(K5650="缺失",1,0)</x:f>
        <x:v>0</x:v>
      </x:c>
      <x:c r="N5650" s="2" t="str">
        <x:v>车辆里程查询_20260901-20260930_1024辆_仪表里程.xlsx / N191</x:v>
      </x:c>
      <x:c r="O5650" s="2" t="str">
        <x:v>车辆里程查询_20260901-20260930_1024辆_GPS里程.xlsx / N143</x:v>
      </x:c>
      <x:c r="P5650" s="2" t="str">
        <x:v>车辆纯氢气里程查询_20260901-20260930_1024辆.xlsx / N565</x:v>
      </x:c>
    </x:row>
    <x:row r="5651" ht="22" customHeight="1">
      <x:c r="A5651" s="2" t="n">
        <x:v>225</x:v>
      </x:c>
      <x:c r="B5651" s="2" t="str">
        <x:v>粤AGR0772</x:v>
      </x:c>
      <x:c r="C5651" s="2" t="str">
        <x:v>尚建华</x:v>
      </x:c>
      <x:c r="D5651" s="8" t="d">
        <x:v>2026-09-11T00:00:00.000Z</x:v>
      </x:c>
      <x:c r="E5651" s="7" t="n">
        <x:v>206.4</x:v>
      </x:c>
      <x:c r="F5651" s="7" t="n">
        <x:v>207.7</x:v>
      </x:c>
      <x:c r="G5651" s="7" t="n">
        <x:v>72.1</x:v>
      </x:c>
      <x:c r="H5651" s="2" t="str">
        <x:v>否</x:v>
      </x:c>
      <x:c r="I5651" s="7" t="n">
        <x:f>IF(AND(ISNUMBER(E5651),ISNUMBER(F5651)),E5651-F5651,"")</x:f>
        <x:v>-1.299999999999983</x:v>
      </x:c>
      <x:c r="J5651" s="2" t="str">
        <x:f>IF(H5651="否","不适用",IF(AND(ISNUMBER(E5651),ISNUMBER(F5651)),IF(I5651&gt;'规则与名单'!$B$2,"是","否"),"未判定"))</x:f>
        <x:v>不适用</x:v>
      </x:c>
      <x:c r="K5651" s="2" t="str">
        <x:f>IF(J5651="是",IF(ISNUMBER(F5651),"测试日GPS","缺失"),IF(ISNUMBER(G5651),"非测试日纯氢",IF(AND(H5651="是",J5651="未判定"),IF(ISNUMBER(F5651),"测试名单无纯氢GPS","缺失"),IF(ISNUMBER(E5651),"非测试日仪表","缺失"))))</x:f>
        <x:v>非测试日纯氢</x:v>
      </x:c>
      <x:c r="L5651" s="7" t="n">
        <x:f>IF(K5651="缺失","",IF(K5651="非测试日纯氢",G5651,IF(K5651="非测试日仪表",E5651,F5651)))</x:f>
        <x:v>72.1</x:v>
      </x:c>
      <x:c r="M5651" s="2" t="n">
        <x:f>IF(K5651="缺失",1,0)</x:f>
        <x:v>0</x:v>
      </x:c>
      <x:c r="N5651" s="2" t="str">
        <x:v>车辆里程查询_20260901-20260930_1024辆_仪表里程.xlsx / O191</x:v>
      </x:c>
      <x:c r="O5651" s="2" t="str">
        <x:v>车辆里程查询_20260901-20260930_1024辆_GPS里程.xlsx / O143</x:v>
      </x:c>
      <x:c r="P5651" s="2" t="str">
        <x:v>车辆纯氢气里程查询_20260901-20260930_1024辆.xlsx / O565</x:v>
      </x:c>
    </x:row>
    <x:row r="5652" ht="22" customHeight="1">
      <x:c r="A5652" s="2" t="n">
        <x:v>225</x:v>
      </x:c>
      <x:c r="B5652" s="2" t="str">
        <x:v>粤AGR0772</x:v>
      </x:c>
      <x:c r="C5652" s="2" t="str">
        <x:v>尚建华</x:v>
      </x:c>
      <x:c r="D5652" s="8" t="d">
        <x:v>2026-09-12T00:00:00.000Z</x:v>
      </x:c>
      <x:c r="E5652" s="7" t="n">
        <x:v>131.4</x:v>
      </x:c>
      <x:c r="F5652" s="7" t="n">
        <x:v>131.2</x:v>
      </x:c>
      <x:c r="G5652" s="7" t="n">
        <x:v>74.4</x:v>
      </x:c>
      <x:c r="H5652" s="2" t="str">
        <x:v>否</x:v>
      </x:c>
      <x:c r="I5652" s="7" t="n">
        <x:f>IF(AND(ISNUMBER(E5652),ISNUMBER(F5652)),E5652-F5652,"")</x:f>
        <x:v>0.20000000000001705</x:v>
      </x:c>
      <x:c r="J5652" s="2" t="str">
        <x:f>IF(H5652="否","不适用",IF(AND(ISNUMBER(E5652),ISNUMBER(F5652)),IF(I5652&gt;'规则与名单'!$B$2,"是","否"),"未判定"))</x:f>
        <x:v>不适用</x:v>
      </x:c>
      <x:c r="K5652" s="2" t="str">
        <x:f>IF(J5652="是",IF(ISNUMBER(F5652),"测试日GPS","缺失"),IF(ISNUMBER(G5652),"非测试日纯氢",IF(AND(H5652="是",J5652="未判定"),IF(ISNUMBER(F5652),"测试名单无纯氢GPS","缺失"),IF(ISNUMBER(E5652),"非测试日仪表","缺失"))))</x:f>
        <x:v>非测试日纯氢</x:v>
      </x:c>
      <x:c r="L5652" s="7" t="n">
        <x:f>IF(K5652="缺失","",IF(K5652="非测试日纯氢",G5652,IF(K5652="非测试日仪表",E5652,F5652)))</x:f>
        <x:v>74.4</x:v>
      </x:c>
      <x:c r="M5652" s="2" t="n">
        <x:f>IF(K5652="缺失",1,0)</x:f>
        <x:v>0</x:v>
      </x:c>
      <x:c r="N5652" s="2" t="str">
        <x:v>车辆里程查询_20260901-20260930_1024辆_仪表里程.xlsx / P191</x:v>
      </x:c>
      <x:c r="O5652" s="2" t="str">
        <x:v>车辆里程查询_20260901-20260930_1024辆_GPS里程.xlsx / P143</x:v>
      </x:c>
      <x:c r="P5652" s="2" t="str">
        <x:v>车辆纯氢气里程查询_20260901-20260930_1024辆.xlsx / P565</x:v>
      </x:c>
    </x:row>
    <x:row r="5653" ht="22" customHeight="1">
      <x:c r="A5653" s="2" t="n">
        <x:v>225</x:v>
      </x:c>
      <x:c r="B5653" s="2" t="str">
        <x:v>粤AGR0772</x:v>
      </x:c>
      <x:c r="C5653" s="2" t="str">
        <x:v>尚建华</x:v>
      </x:c>
      <x:c r="D5653" s="8" t="d">
        <x:v>2026-09-13T00:00:00.000Z</x:v>
      </x:c>
      <x:c r="E5653" s="7" t="n">
        <x:v>138.5</x:v>
      </x:c>
      <x:c r="F5653" s="7" t="n">
        <x:v>139.4</x:v>
      </x:c>
      <x:c r="G5653" s="7" t="n">
        <x:v>29.8</x:v>
      </x:c>
      <x:c r="H5653" s="2" t="str">
        <x:v>否</x:v>
      </x:c>
      <x:c r="I5653" s="7" t="n">
        <x:f>IF(AND(ISNUMBER(E5653),ISNUMBER(F5653)),E5653-F5653,"")</x:f>
        <x:v>-0.9000000000000057</x:v>
      </x:c>
      <x:c r="J5653" s="2" t="str">
        <x:f>IF(H5653="否","不适用",IF(AND(ISNUMBER(E5653),ISNUMBER(F5653)),IF(I5653&gt;'规则与名单'!$B$2,"是","否"),"未判定"))</x:f>
        <x:v>不适用</x:v>
      </x:c>
      <x:c r="K5653" s="2" t="str">
        <x:f>IF(J5653="是",IF(ISNUMBER(F5653),"测试日GPS","缺失"),IF(ISNUMBER(G5653),"非测试日纯氢",IF(AND(H5653="是",J5653="未判定"),IF(ISNUMBER(F5653),"测试名单无纯氢GPS","缺失"),IF(ISNUMBER(E5653),"非测试日仪表","缺失"))))</x:f>
        <x:v>非测试日纯氢</x:v>
      </x:c>
      <x:c r="L5653" s="7" t="n">
        <x:f>IF(K5653="缺失","",IF(K5653="非测试日纯氢",G5653,IF(K5653="非测试日仪表",E5653,F5653)))</x:f>
        <x:v>29.8</x:v>
      </x:c>
      <x:c r="M5653" s="2" t="n">
        <x:f>IF(K5653="缺失",1,0)</x:f>
        <x:v>0</x:v>
      </x:c>
      <x:c r="N5653" s="2" t="str">
        <x:v>车辆里程查询_20260901-20260930_1024辆_仪表里程.xlsx / Q191</x:v>
      </x:c>
      <x:c r="O5653" s="2" t="str">
        <x:v>车辆里程查询_20260901-20260930_1024辆_GPS里程.xlsx / Q143</x:v>
      </x:c>
      <x:c r="P5653" s="2" t="str">
        <x:v>车辆纯氢气里程查询_20260901-20260930_1024辆.xlsx / Q565</x:v>
      </x:c>
    </x:row>
    <x:row r="5654" ht="22" customHeight="1">
      <x:c r="A5654" s="2" t="n">
        <x:v>225</x:v>
      </x:c>
      <x:c r="B5654" s="2" t="str">
        <x:v>粤AGR0772</x:v>
      </x:c>
      <x:c r="C5654" s="2" t="str">
        <x:v>尚建华</x:v>
      </x:c>
      <x:c r="D5654" s="8" t="d">
        <x:v>2026-09-14T00:00:00.000Z</x:v>
      </x:c>
      <x:c r="E5654" s="7" t="n">
        <x:v>176.7</x:v>
      </x:c>
      <x:c r="F5654" s="7" t="n">
        <x:v>178.3</x:v>
      </x:c>
      <x:c r="G5654" s="7" t="n">
        <x:v>128.3</x:v>
      </x:c>
      <x:c r="H5654" s="2" t="str">
        <x:v>否</x:v>
      </x:c>
      <x:c r="I5654" s="7" t="n">
        <x:f>IF(AND(ISNUMBER(E5654),ISNUMBER(F5654)),E5654-F5654,"")</x:f>
        <x:v>-1.6000000000000227</x:v>
      </x:c>
      <x:c r="J5654" s="2" t="str">
        <x:f>IF(H5654="否","不适用",IF(AND(ISNUMBER(E5654),ISNUMBER(F5654)),IF(I5654&gt;'规则与名单'!$B$2,"是","否"),"未判定"))</x:f>
        <x:v>不适用</x:v>
      </x:c>
      <x:c r="K5654" s="2" t="str">
        <x:f>IF(J5654="是",IF(ISNUMBER(F5654),"测试日GPS","缺失"),IF(ISNUMBER(G5654),"非测试日纯氢",IF(AND(H5654="是",J5654="未判定"),IF(ISNUMBER(F5654),"测试名单无纯氢GPS","缺失"),IF(ISNUMBER(E5654),"非测试日仪表","缺失"))))</x:f>
        <x:v>非测试日纯氢</x:v>
      </x:c>
      <x:c r="L5654" s="7" t="n">
        <x:f>IF(K5654="缺失","",IF(K5654="非测试日纯氢",G5654,IF(K5654="非测试日仪表",E5654,F5654)))</x:f>
        <x:v>128.3</x:v>
      </x:c>
      <x:c r="M5654" s="2" t="n">
        <x:f>IF(K5654="缺失",1,0)</x:f>
        <x:v>0</x:v>
      </x:c>
      <x:c r="N5654" s="2" t="str">
        <x:v>车辆里程查询_20260901-20260930_1024辆_仪表里程.xlsx / R191</x:v>
      </x:c>
      <x:c r="O5654" s="2" t="str">
        <x:v>车辆里程查询_20260901-20260930_1024辆_GPS里程.xlsx / R143</x:v>
      </x:c>
      <x:c r="P5654" s="2" t="str">
        <x:v>车辆纯氢气里程查询_20260901-20260930_1024辆.xlsx / R565</x:v>
      </x:c>
    </x:row>
    <x:row r="5655" ht="22" customHeight="1">
      <x:c r="A5655" s="2" t="n">
        <x:v>225</x:v>
      </x:c>
      <x:c r="B5655" s="2" t="str">
        <x:v>粤AGR0772</x:v>
      </x:c>
      <x:c r="C5655" s="2" t="str">
        <x:v>尚建华</x:v>
      </x:c>
      <x:c r="D5655" s="8" t="d">
        <x:v>2026-09-15T00:00:00.000Z</x:v>
      </x:c>
      <x:c r="E5655" s="7" t="n">
        <x:v>200.7</x:v>
      </x:c>
      <x:c r="F5655" s="7" t="n">
        <x:v>352</x:v>
      </x:c>
      <x:c r="G5655" s="7" t="n">
        <x:v>220.9</x:v>
      </x:c>
      <x:c r="H5655" s="2" t="str">
        <x:v>否</x:v>
      </x:c>
      <x:c r="I5655" s="7" t="n">
        <x:f>IF(AND(ISNUMBER(E5655),ISNUMBER(F5655)),E5655-F5655,"")</x:f>
        <x:v>-151.3</x:v>
      </x:c>
      <x:c r="J5655" s="2" t="str">
        <x:f>IF(H5655="否","不适用",IF(AND(ISNUMBER(E5655),ISNUMBER(F5655)),IF(I5655&gt;'规则与名单'!$B$2,"是","否"),"未判定"))</x:f>
        <x:v>不适用</x:v>
      </x:c>
      <x:c r="K5655" s="2" t="str">
        <x:f>IF(J5655="是",IF(ISNUMBER(F5655),"测试日GPS","缺失"),IF(ISNUMBER(G5655),"非测试日纯氢",IF(AND(H5655="是",J5655="未判定"),IF(ISNUMBER(F5655),"测试名单无纯氢GPS","缺失"),IF(ISNUMBER(E5655),"非测试日仪表","缺失"))))</x:f>
        <x:v>非测试日纯氢</x:v>
      </x:c>
      <x:c r="L5655" s="7" t="n">
        <x:f>IF(K5655="缺失","",IF(K5655="非测试日纯氢",G5655,IF(K5655="非测试日仪表",E5655,F5655)))</x:f>
        <x:v>220.9</x:v>
      </x:c>
      <x:c r="M5655" s="2" t="n">
        <x:f>IF(K5655="缺失",1,0)</x:f>
        <x:v>0</x:v>
      </x:c>
      <x:c r="N5655" s="2" t="str">
        <x:v>车辆里程查询_20260901-20260930_1024辆_仪表里程.xlsx / S191</x:v>
      </x:c>
      <x:c r="O5655" s="2" t="str">
        <x:v>车辆里程查询_20260901-20260930_1024辆_GPS里程.xlsx / S143</x:v>
      </x:c>
      <x:c r="P5655" s="2" t="str">
        <x:v>车辆纯氢气里程查询_20260901-20260930_1024辆.xlsx / S565</x:v>
      </x:c>
    </x:row>
    <x:row r="5656" ht="22" customHeight="1">
      <x:c r="A5656" s="2" t="n">
        <x:v>225</x:v>
      </x:c>
      <x:c r="B5656" s="2" t="str">
        <x:v>粤AGR0772</x:v>
      </x:c>
      <x:c r="C5656" s="2" t="str">
        <x:v>尚建华</x:v>
      </x:c>
      <x:c r="D5656" s="8" t="d">
        <x:v>2026-09-16T00:00:00.000Z</x:v>
      </x:c>
      <x:c r="E5656" s="7" t="n">
        <x:v>487.8</x:v>
      </x:c>
      <x:c r="F5656" s="7" t="n">
        <x:v>341.7</x:v>
      </x:c>
      <x:c r="G5656" s="7" t="n">
        <x:v>339.3</x:v>
      </x:c>
      <x:c r="H5656" s="2" t="str">
        <x:v>否</x:v>
      </x:c>
      <x:c r="I5656" s="7" t="n">
        <x:f>IF(AND(ISNUMBER(E5656),ISNUMBER(F5656)),E5656-F5656,"")</x:f>
        <x:v>146.10000000000002</x:v>
      </x:c>
      <x:c r="J5656" s="2" t="str">
        <x:f>IF(H5656="否","不适用",IF(AND(ISNUMBER(E5656),ISNUMBER(F5656)),IF(I5656&gt;'规则与名单'!$B$2,"是","否"),"未判定"))</x:f>
        <x:v>不适用</x:v>
      </x:c>
      <x:c r="K5656" s="2" t="str">
        <x:f>IF(J5656="是",IF(ISNUMBER(F5656),"测试日GPS","缺失"),IF(ISNUMBER(G5656),"非测试日纯氢",IF(AND(H5656="是",J5656="未判定"),IF(ISNUMBER(F5656),"测试名单无纯氢GPS","缺失"),IF(ISNUMBER(E5656),"非测试日仪表","缺失"))))</x:f>
        <x:v>非测试日纯氢</x:v>
      </x:c>
      <x:c r="L5656" s="7" t="n">
        <x:f>IF(K5656="缺失","",IF(K5656="非测试日纯氢",G5656,IF(K5656="非测试日仪表",E5656,F5656)))</x:f>
        <x:v>339.3</x:v>
      </x:c>
      <x:c r="M5656" s="2" t="n">
        <x:f>IF(K5656="缺失",1,0)</x:f>
        <x:v>0</x:v>
      </x:c>
      <x:c r="N5656" s="2" t="str">
        <x:v>车辆里程查询_20260901-20260930_1024辆_仪表里程.xlsx / T191</x:v>
      </x:c>
      <x:c r="O5656" s="2" t="str">
        <x:v>车辆里程查询_20260901-20260930_1024辆_GPS里程.xlsx / T143</x:v>
      </x:c>
      <x:c r="P5656" s="2" t="str">
        <x:v>车辆纯氢气里程查询_20260901-20260930_1024辆.xlsx / T565</x:v>
      </x:c>
    </x:row>
    <x:row r="5657" ht="22" customHeight="1">
      <x:c r="A5657" s="2" t="n">
        <x:v>225</x:v>
      </x:c>
      <x:c r="B5657" s="2" t="str">
        <x:v>粤AGR0772</x:v>
      </x:c>
      <x:c r="C5657" s="2" t="str">
        <x:v>尚建华</x:v>
      </x:c>
      <x:c r="D5657" s="8" t="d">
        <x:v>2026-09-17T00:00:00.000Z</x:v>
      </x:c>
      <x:c r="E5657" s="7" t="n">
        <x:v>246.3</x:v>
      </x:c>
      <x:c r="F5657" s="7" t="n">
        <x:v>247.1</x:v>
      </x:c>
      <x:c r="G5657" s="7" t="n">
        <x:v>209.2</x:v>
      </x:c>
      <x:c r="H5657" s="2" t="str">
        <x:v>否</x:v>
      </x:c>
      <x:c r="I5657" s="7" t="n">
        <x:f>IF(AND(ISNUMBER(E5657),ISNUMBER(F5657)),E5657-F5657,"")</x:f>
        <x:v>-0.799999999999983</x:v>
      </x:c>
      <x:c r="J5657" s="2" t="str">
        <x:f>IF(H5657="否","不适用",IF(AND(ISNUMBER(E5657),ISNUMBER(F5657)),IF(I5657&gt;'规则与名单'!$B$2,"是","否"),"未判定"))</x:f>
        <x:v>不适用</x:v>
      </x:c>
      <x:c r="K5657" s="2" t="str">
        <x:f>IF(J5657="是",IF(ISNUMBER(F5657),"测试日GPS","缺失"),IF(ISNUMBER(G5657),"非测试日纯氢",IF(AND(H5657="是",J5657="未判定"),IF(ISNUMBER(F5657),"测试名单无纯氢GPS","缺失"),IF(ISNUMBER(E5657),"非测试日仪表","缺失"))))</x:f>
        <x:v>非测试日纯氢</x:v>
      </x:c>
      <x:c r="L5657" s="7" t="n">
        <x:f>IF(K5657="缺失","",IF(K5657="非测试日纯氢",G5657,IF(K5657="非测试日仪表",E5657,F5657)))</x:f>
        <x:v>209.2</x:v>
      </x:c>
      <x:c r="M5657" s="2" t="n">
        <x:f>IF(K5657="缺失",1,0)</x:f>
        <x:v>0</x:v>
      </x:c>
      <x:c r="N5657" s="2" t="str">
        <x:v>车辆里程查询_20260901-20260930_1024辆_仪表里程.xlsx / U191</x:v>
      </x:c>
      <x:c r="O5657" s="2" t="str">
        <x:v>车辆里程查询_20260901-20260930_1024辆_GPS里程.xlsx / U143</x:v>
      </x:c>
      <x:c r="P5657" s="2" t="str">
        <x:v>车辆纯氢气里程查询_20260901-20260930_1024辆.xlsx / U565</x:v>
      </x:c>
    </x:row>
    <x:row r="5658" ht="22" customHeight="1">
      <x:c r="A5658" s="2" t="n">
        <x:v>225</x:v>
      </x:c>
      <x:c r="B5658" s="2" t="str">
        <x:v>粤AGR0772</x:v>
      </x:c>
      <x:c r="C5658" s="2" t="str">
        <x:v>尚建华</x:v>
      </x:c>
      <x:c r="D5658" s="8" t="d">
        <x:v>2026-09-18T00:00:00.000Z</x:v>
      </x:c>
      <x:c r="E5658" s="7" t="n">
        <x:v>333.9</x:v>
      </x:c>
      <x:c r="F5658" s="7" t="n">
        <x:v>333.9</x:v>
      </x:c>
      <x:c r="G5658" s="7" t="n">
        <x:v>258.3</x:v>
      </x:c>
      <x:c r="H5658" s="2" t="str">
        <x:v>否</x:v>
      </x:c>
      <x:c r="I5658" s="7" t="n">
        <x:f>IF(AND(ISNUMBER(E5658),ISNUMBER(F5658)),E5658-F5658,"")</x:f>
        <x:v>0</x:v>
      </x:c>
      <x:c r="J5658" s="2" t="str">
        <x:f>IF(H5658="否","不适用",IF(AND(ISNUMBER(E5658),ISNUMBER(F5658)),IF(I5658&gt;'规则与名单'!$B$2,"是","否"),"未判定"))</x:f>
        <x:v>不适用</x:v>
      </x:c>
      <x:c r="K5658" s="2" t="str">
        <x:f>IF(J5658="是",IF(ISNUMBER(F5658),"测试日GPS","缺失"),IF(ISNUMBER(G5658),"非测试日纯氢",IF(AND(H5658="是",J5658="未判定"),IF(ISNUMBER(F5658),"测试名单无纯氢GPS","缺失"),IF(ISNUMBER(E5658),"非测试日仪表","缺失"))))</x:f>
        <x:v>非测试日纯氢</x:v>
      </x:c>
      <x:c r="L5658" s="7" t="n">
        <x:f>IF(K5658="缺失","",IF(K5658="非测试日纯氢",G5658,IF(K5658="非测试日仪表",E5658,F5658)))</x:f>
        <x:v>258.3</x:v>
      </x:c>
      <x:c r="M5658" s="2" t="n">
        <x:f>IF(K5658="缺失",1,0)</x:f>
        <x:v>0</x:v>
      </x:c>
      <x:c r="N5658" s="2" t="str">
        <x:v>车辆里程查询_20260901-20260930_1024辆_仪表里程.xlsx / V191</x:v>
      </x:c>
      <x:c r="O5658" s="2" t="str">
        <x:v>车辆里程查询_20260901-20260930_1024辆_GPS里程.xlsx / V143</x:v>
      </x:c>
      <x:c r="P5658" s="2" t="str">
        <x:v>车辆纯氢气里程查询_20260901-20260930_1024辆.xlsx / V565</x:v>
      </x:c>
    </x:row>
    <x:row r="5659" ht="22" customHeight="1">
      <x:c r="A5659" s="2" t="n">
        <x:v>225</x:v>
      </x:c>
      <x:c r="B5659" s="2" t="str">
        <x:v>粤AGR0772</x:v>
      </x:c>
      <x:c r="C5659" s="2" t="str">
        <x:v>尚建华</x:v>
      </x:c>
      <x:c r="D5659" s="8" t="d">
        <x:v>2026-09-19T00:00:00.000Z</x:v>
      </x:c>
      <x:c r="E5659" s="7" t="n">
        <x:v>50.6</x:v>
      </x:c>
      <x:c r="F5659" s="7" t="n">
        <x:v>51.4</x:v>
      </x:c>
      <x:c r="G5659" s="7" t="n">
        <x:v>50.6</x:v>
      </x:c>
      <x:c r="H5659" s="2" t="str">
        <x:v>否</x:v>
      </x:c>
      <x:c r="I5659" s="7" t="n">
        <x:f>IF(AND(ISNUMBER(E5659),ISNUMBER(F5659)),E5659-F5659,"")</x:f>
        <x:v>-0.7999999999999972</x:v>
      </x:c>
      <x:c r="J5659" s="2" t="str">
        <x:f>IF(H5659="否","不适用",IF(AND(ISNUMBER(E5659),ISNUMBER(F5659)),IF(I5659&gt;'规则与名单'!$B$2,"是","否"),"未判定"))</x:f>
        <x:v>不适用</x:v>
      </x:c>
      <x:c r="K5659" s="2" t="str">
        <x:f>IF(J5659="是",IF(ISNUMBER(F5659),"测试日GPS","缺失"),IF(ISNUMBER(G5659),"非测试日纯氢",IF(AND(H5659="是",J5659="未判定"),IF(ISNUMBER(F5659),"测试名单无纯氢GPS","缺失"),IF(ISNUMBER(E5659),"非测试日仪表","缺失"))))</x:f>
        <x:v>非测试日纯氢</x:v>
      </x:c>
      <x:c r="L5659" s="7" t="n">
        <x:f>IF(K5659="缺失","",IF(K5659="非测试日纯氢",G5659,IF(K5659="非测试日仪表",E5659,F5659)))</x:f>
        <x:v>50.6</x:v>
      </x:c>
      <x:c r="M5659" s="2" t="n">
        <x:f>IF(K5659="缺失",1,0)</x:f>
        <x:v>0</x:v>
      </x:c>
      <x:c r="N5659" s="2" t="str">
        <x:v>车辆里程查询_20260901-20260930_1024辆_仪表里程.xlsx / W191</x:v>
      </x:c>
      <x:c r="O5659" s="2" t="str">
        <x:v>车辆里程查询_20260901-20260930_1024辆_GPS里程.xlsx / W143</x:v>
      </x:c>
      <x:c r="P5659" s="2" t="str">
        <x:v>车辆纯氢气里程查询_20260901-20260930_1024辆.xlsx / W565</x:v>
      </x:c>
    </x:row>
    <x:row r="5660" ht="22" customHeight="1">
      <x:c r="A5660" s="2" t="n">
        <x:v>225</x:v>
      </x:c>
      <x:c r="B5660" s="2" t="str">
        <x:v>粤AGR0772</x:v>
      </x:c>
      <x:c r="C5660" s="2" t="str">
        <x:v>尚建华</x:v>
      </x:c>
      <x:c r="D5660" s="8" t="d">
        <x:v>2026-09-20T00:00:00.000Z</x:v>
      </x:c>
      <x:c r="E5660" s="7" t="n">
        <x:v>300.9</x:v>
      </x:c>
      <x:c r="F5660" s="7" t="n">
        <x:v>302.1</x:v>
      </x:c>
      <x:c r="G5660" s="7" t="n">
        <x:v>289.8</x:v>
      </x:c>
      <x:c r="H5660" s="2" t="str">
        <x:v>否</x:v>
      </x:c>
      <x:c r="I5660" s="7" t="n">
        <x:f>IF(AND(ISNUMBER(E5660),ISNUMBER(F5660)),E5660-F5660,"")</x:f>
        <x:v>-1.2000000000000455</x:v>
      </x:c>
      <x:c r="J5660" s="2" t="str">
        <x:f>IF(H5660="否","不适用",IF(AND(ISNUMBER(E5660),ISNUMBER(F5660)),IF(I5660&gt;'规则与名单'!$B$2,"是","否"),"未判定"))</x:f>
        <x:v>不适用</x:v>
      </x:c>
      <x:c r="K5660" s="2" t="str">
        <x:f>IF(J5660="是",IF(ISNUMBER(F5660),"测试日GPS","缺失"),IF(ISNUMBER(G5660),"非测试日纯氢",IF(AND(H5660="是",J5660="未判定"),IF(ISNUMBER(F5660),"测试名单无纯氢GPS","缺失"),IF(ISNUMBER(E5660),"非测试日仪表","缺失"))))</x:f>
        <x:v>非测试日纯氢</x:v>
      </x:c>
      <x:c r="L5660" s="7" t="n">
        <x:f>IF(K5660="缺失","",IF(K5660="非测试日纯氢",G5660,IF(K5660="非测试日仪表",E5660,F5660)))</x:f>
        <x:v>289.8</x:v>
      </x:c>
      <x:c r="M5660" s="2" t="n">
        <x:f>IF(K5660="缺失",1,0)</x:f>
        <x:v>0</x:v>
      </x:c>
      <x:c r="N5660" s="2" t="str">
        <x:v>车辆里程查询_20260901-20260930_1024辆_仪表里程.xlsx / X191</x:v>
      </x:c>
      <x:c r="O5660" s="2" t="str">
        <x:v>车辆里程查询_20260901-20260930_1024辆_GPS里程.xlsx / X143</x:v>
      </x:c>
      <x:c r="P5660" s="2" t="str">
        <x:v>车辆纯氢气里程查询_20260901-20260930_1024辆.xlsx / X565</x:v>
      </x:c>
    </x:row>
    <x:row r="5661" ht="22" customHeight="1">
      <x:c r="A5661" s="2" t="n">
        <x:v>225</x:v>
      </x:c>
      <x:c r="B5661" s="2" t="str">
        <x:v>粤AGR0772</x:v>
      </x:c>
      <x:c r="C5661" s="2" t="str">
        <x:v>尚建华</x:v>
      </x:c>
      <x:c r="D5661" s="8" t="d">
        <x:v>2026-09-21T00:00:00.000Z</x:v>
      </x:c>
      <x:c r="E5661" s="7" t="n">
        <x:v>109.8</x:v>
      </x:c>
      <x:c r="F5661" s="7" t="n">
        <x:v>108.8</x:v>
      </x:c>
      <x:c r="G5661" s="7" t="n">
        <x:v>104.7</x:v>
      </x:c>
      <x:c r="H5661" s="2" t="str">
        <x:v>否</x:v>
      </x:c>
      <x:c r="I5661" s="7" t="n">
        <x:f>IF(AND(ISNUMBER(E5661),ISNUMBER(F5661)),E5661-F5661,"")</x:f>
        <x:v>1</x:v>
      </x:c>
      <x:c r="J5661" s="2" t="str">
        <x:f>IF(H5661="否","不适用",IF(AND(ISNUMBER(E5661),ISNUMBER(F5661)),IF(I5661&gt;'规则与名单'!$B$2,"是","否"),"未判定"))</x:f>
        <x:v>不适用</x:v>
      </x:c>
      <x:c r="K5661" s="2" t="str">
        <x:f>IF(J5661="是",IF(ISNUMBER(F5661),"测试日GPS","缺失"),IF(ISNUMBER(G5661),"非测试日纯氢",IF(AND(H5661="是",J5661="未判定"),IF(ISNUMBER(F5661),"测试名单无纯氢GPS","缺失"),IF(ISNUMBER(E5661),"非测试日仪表","缺失"))))</x:f>
        <x:v>非测试日纯氢</x:v>
      </x:c>
      <x:c r="L5661" s="7" t="n">
        <x:f>IF(K5661="缺失","",IF(K5661="非测试日纯氢",G5661,IF(K5661="非测试日仪表",E5661,F5661)))</x:f>
        <x:v>104.7</x:v>
      </x:c>
      <x:c r="M5661" s="2" t="n">
        <x:f>IF(K5661="缺失",1,0)</x:f>
        <x:v>0</x:v>
      </x:c>
      <x:c r="N5661" s="2" t="str">
        <x:v>车辆里程查询_20260901-20260930_1024辆_仪表里程.xlsx / Y191</x:v>
      </x:c>
      <x:c r="O5661" s="2" t="str">
        <x:v>车辆里程查询_20260901-20260930_1024辆_GPS里程.xlsx / Y143</x:v>
      </x:c>
      <x:c r="P5661" s="2" t="str">
        <x:v>车辆纯氢气里程查询_20260901-20260930_1024辆.xlsx / Y565</x:v>
      </x:c>
    </x:row>
    <x:row r="5662" ht="22" customHeight="1">
      <x:c r="A5662" s="2" t="n">
        <x:v>225</x:v>
      </x:c>
      <x:c r="B5662" s="2" t="str">
        <x:v>粤AGR0772</x:v>
      </x:c>
      <x:c r="C5662" s="2" t="str">
        <x:v>尚建华</x:v>
      </x:c>
      <x:c r="D5662" s="8" t="d">
        <x:v>2026-09-22T00:00:00.000Z</x:v>
      </x:c>
      <x:c r="E5662" s="7" t="n">
        <x:v>326.5</x:v>
      </x:c>
      <x:c r="F5662" s="7" t="n">
        <x:v>326.8</x:v>
      </x:c>
      <x:c r="G5662" s="7" t="n">
        <x:v>288.1</x:v>
      </x:c>
      <x:c r="H5662" s="2" t="str">
        <x:v>否</x:v>
      </x:c>
      <x:c r="I5662" s="7" t="n">
        <x:f>IF(AND(ISNUMBER(E5662),ISNUMBER(F5662)),E5662-F5662,"")</x:f>
        <x:v>-0.30000000000001137</x:v>
      </x:c>
      <x:c r="J5662" s="2" t="str">
        <x:f>IF(H5662="否","不适用",IF(AND(ISNUMBER(E5662),ISNUMBER(F5662)),IF(I5662&gt;'规则与名单'!$B$2,"是","否"),"未判定"))</x:f>
        <x:v>不适用</x:v>
      </x:c>
      <x:c r="K5662" s="2" t="str">
        <x:f>IF(J5662="是",IF(ISNUMBER(F5662),"测试日GPS","缺失"),IF(ISNUMBER(G5662),"非测试日纯氢",IF(AND(H5662="是",J5662="未判定"),IF(ISNUMBER(F5662),"测试名单无纯氢GPS","缺失"),IF(ISNUMBER(E5662),"非测试日仪表","缺失"))))</x:f>
        <x:v>非测试日纯氢</x:v>
      </x:c>
      <x:c r="L5662" s="7" t="n">
        <x:f>IF(K5662="缺失","",IF(K5662="非测试日纯氢",G5662,IF(K5662="非测试日仪表",E5662,F5662)))</x:f>
        <x:v>288.1</x:v>
      </x:c>
      <x:c r="M5662" s="2" t="n">
        <x:f>IF(K5662="缺失",1,0)</x:f>
        <x:v>0</x:v>
      </x:c>
      <x:c r="N5662" s="2" t="str">
        <x:v>车辆里程查询_20260901-20260930_1024辆_仪表里程.xlsx / Z191</x:v>
      </x:c>
      <x:c r="O5662" s="2" t="str">
        <x:v>车辆里程查询_20260901-20260930_1024辆_GPS里程.xlsx / Z143</x:v>
      </x:c>
      <x:c r="P5662" s="2" t="str">
        <x:v>车辆纯氢气里程查询_20260901-20260930_1024辆.xlsx / Z565</x:v>
      </x:c>
    </x:row>
    <x:row r="5663" ht="22" customHeight="1">
      <x:c r="A5663" s="2" t="n">
        <x:v>225</x:v>
      </x:c>
      <x:c r="B5663" s="2" t="str">
        <x:v>粤AGR0772</x:v>
      </x:c>
      <x:c r="C5663" s="2" t="str">
        <x:v>尚建华</x:v>
      </x:c>
      <x:c r="D5663" s="8" t="d">
        <x:v>2026-09-23T00:00:00.000Z</x:v>
      </x:c>
      <x:c r="E5663" s="7" t="n">
        <x:v>80.8</x:v>
      </x:c>
      <x:c r="F5663" s="7" t="n">
        <x:v>80.9</x:v>
      </x:c>
      <x:c r="G5663" s="7" t="n">
        <x:v>66.9</x:v>
      </x:c>
      <x:c r="H5663" s="2" t="str">
        <x:v>否</x:v>
      </x:c>
      <x:c r="I5663" s="7" t="n">
        <x:f>IF(AND(ISNUMBER(E5663),ISNUMBER(F5663)),E5663-F5663,"")</x:f>
        <x:v>-0.10000000000000853</x:v>
      </x:c>
      <x:c r="J5663" s="2" t="str">
        <x:f>IF(H5663="否","不适用",IF(AND(ISNUMBER(E5663),ISNUMBER(F5663)),IF(I5663&gt;'规则与名单'!$B$2,"是","否"),"未判定"))</x:f>
        <x:v>不适用</x:v>
      </x:c>
      <x:c r="K5663" s="2" t="str">
        <x:f>IF(J5663="是",IF(ISNUMBER(F5663),"测试日GPS","缺失"),IF(ISNUMBER(G5663),"非测试日纯氢",IF(AND(H5663="是",J5663="未判定"),IF(ISNUMBER(F5663),"测试名单无纯氢GPS","缺失"),IF(ISNUMBER(E5663),"非测试日仪表","缺失"))))</x:f>
        <x:v>非测试日纯氢</x:v>
      </x:c>
      <x:c r="L5663" s="7" t="n">
        <x:f>IF(K5663="缺失","",IF(K5663="非测试日纯氢",G5663,IF(K5663="非测试日仪表",E5663,F5663)))</x:f>
        <x:v>66.9</x:v>
      </x:c>
      <x:c r="M5663" s="2" t="n">
        <x:f>IF(K5663="缺失",1,0)</x:f>
        <x:v>0</x:v>
      </x:c>
      <x:c r="N5663" s="2" t="str">
        <x:v>车辆里程查询_20260901-20260930_1024辆_仪表里程.xlsx / AA191</x:v>
      </x:c>
      <x:c r="O5663" s="2" t="str">
        <x:v>车辆里程查询_20260901-20260930_1024辆_GPS里程.xlsx / AA143</x:v>
      </x:c>
      <x:c r="P5663" s="2" t="str">
        <x:v>车辆纯氢气里程查询_20260901-20260930_1024辆.xlsx / AA565</x:v>
      </x:c>
    </x:row>
    <x:row r="5664" ht="22" customHeight="1">
      <x:c r="A5664" s="2" t="n">
        <x:v>225</x:v>
      </x:c>
      <x:c r="B5664" s="2" t="str">
        <x:v>粤AGR0772</x:v>
      </x:c>
      <x:c r="C5664" s="2" t="str">
        <x:v>尚建华</x:v>
      </x:c>
      <x:c r="D5664" s="8" t="d">
        <x:v>2026-09-24T00:00:00.000Z</x:v>
      </x:c>
      <x:c r="E5664" s="7" t="n">
        <x:v>272.9</x:v>
      </x:c>
      <x:c r="F5664" s="7" t="n">
        <x:v>274.1</x:v>
      </x:c>
      <x:c r="G5664" s="7" t="n">
        <x:v>248.6</x:v>
      </x:c>
      <x:c r="H5664" s="2" t="str">
        <x:v>否</x:v>
      </x:c>
      <x:c r="I5664" s="7" t="n">
        <x:f>IF(AND(ISNUMBER(E5664),ISNUMBER(F5664)),E5664-F5664,"")</x:f>
        <x:v>-1.2000000000000455</x:v>
      </x:c>
      <x:c r="J5664" s="2" t="str">
        <x:f>IF(H5664="否","不适用",IF(AND(ISNUMBER(E5664),ISNUMBER(F5664)),IF(I5664&gt;'规则与名单'!$B$2,"是","否"),"未判定"))</x:f>
        <x:v>不适用</x:v>
      </x:c>
      <x:c r="K5664" s="2" t="str">
        <x:f>IF(J5664="是",IF(ISNUMBER(F5664),"测试日GPS","缺失"),IF(ISNUMBER(G5664),"非测试日纯氢",IF(AND(H5664="是",J5664="未判定"),IF(ISNUMBER(F5664),"测试名单无纯氢GPS","缺失"),IF(ISNUMBER(E5664),"非测试日仪表","缺失"))))</x:f>
        <x:v>非测试日纯氢</x:v>
      </x:c>
      <x:c r="L5664" s="7" t="n">
        <x:f>IF(K5664="缺失","",IF(K5664="非测试日纯氢",G5664,IF(K5664="非测试日仪表",E5664,F5664)))</x:f>
        <x:v>248.6</x:v>
      </x:c>
      <x:c r="M5664" s="2" t="n">
        <x:f>IF(K5664="缺失",1,0)</x:f>
        <x:v>0</x:v>
      </x:c>
      <x:c r="N5664" s="2" t="str">
        <x:v>车辆里程查询_20260901-20260930_1024辆_仪表里程.xlsx / AB191</x:v>
      </x:c>
      <x:c r="O5664" s="2" t="str">
        <x:v>车辆里程查询_20260901-20260930_1024辆_GPS里程.xlsx / AB143</x:v>
      </x:c>
      <x:c r="P5664" s="2" t="str">
        <x:v>车辆纯氢气里程查询_20260901-20260930_1024辆.xlsx / AB565</x:v>
      </x:c>
    </x:row>
    <x:row r="5665" ht="22" customHeight="1">
      <x:c r="A5665" s="2" t="n">
        <x:v>225</x:v>
      </x:c>
      <x:c r="B5665" s="2" t="str">
        <x:v>粤AGR0772</x:v>
      </x:c>
      <x:c r="C5665" s="2" t="str">
        <x:v>尚建华</x:v>
      </x:c>
      <x:c r="D5665" s="8" t="d">
        <x:v>2026-09-25T00:00:00.000Z</x:v>
      </x:c>
      <x:c r="E5665" s="7" t="n">
        <x:v>282.3</x:v>
      </x:c>
      <x:c r="F5665" s="7" t="n">
        <x:v>283.3</x:v>
      </x:c>
      <x:c r="G5665" s="7" t="n">
        <x:v>279.2</x:v>
      </x:c>
      <x:c r="H5665" s="2" t="str">
        <x:v>否</x:v>
      </x:c>
      <x:c r="I5665" s="7" t="n">
        <x:f>IF(AND(ISNUMBER(E5665),ISNUMBER(F5665)),E5665-F5665,"")</x:f>
        <x:v>-1</x:v>
      </x:c>
      <x:c r="J5665" s="2" t="str">
        <x:f>IF(H5665="否","不适用",IF(AND(ISNUMBER(E5665),ISNUMBER(F5665)),IF(I5665&gt;'规则与名单'!$B$2,"是","否"),"未判定"))</x:f>
        <x:v>不适用</x:v>
      </x:c>
      <x:c r="K5665" s="2" t="str">
        <x:f>IF(J5665="是",IF(ISNUMBER(F5665),"测试日GPS","缺失"),IF(ISNUMBER(G5665),"非测试日纯氢",IF(AND(H5665="是",J5665="未判定"),IF(ISNUMBER(F5665),"测试名单无纯氢GPS","缺失"),IF(ISNUMBER(E5665),"非测试日仪表","缺失"))))</x:f>
        <x:v>非测试日纯氢</x:v>
      </x:c>
      <x:c r="L5665" s="7" t="n">
        <x:f>IF(K5665="缺失","",IF(K5665="非测试日纯氢",G5665,IF(K5665="非测试日仪表",E5665,F5665)))</x:f>
        <x:v>279.2</x:v>
      </x:c>
      <x:c r="M5665" s="2" t="n">
        <x:f>IF(K5665="缺失",1,0)</x:f>
        <x:v>0</x:v>
      </x:c>
      <x:c r="N5665" s="2" t="str">
        <x:v>车辆里程查询_20260901-20260930_1024辆_仪表里程.xlsx / AC191</x:v>
      </x:c>
      <x:c r="O5665" s="2" t="str">
        <x:v>车辆里程查询_20260901-20260930_1024辆_GPS里程.xlsx / AC143</x:v>
      </x:c>
      <x:c r="P5665" s="2" t="str">
        <x:v>车辆纯氢气里程查询_20260901-20260930_1024辆.xlsx / AC565</x:v>
      </x:c>
    </x:row>
    <x:row r="5666" ht="22" customHeight="1">
      <x:c r="A5666" s="2" t="n">
        <x:v>225</x:v>
      </x:c>
      <x:c r="B5666" s="2" t="str">
        <x:v>粤AGR0772</x:v>
      </x:c>
      <x:c r="C5666" s="2" t="str">
        <x:v>尚建华</x:v>
      </x:c>
      <x:c r="D5666" s="8" t="d">
        <x:v>2026-09-26T00:00:00.000Z</x:v>
      </x:c>
      <x:c r="E5666" s="7" t="n">
        <x:v>406.3</x:v>
      </x:c>
      <x:c r="F5666" s="7" t="n">
        <x:v>408.4</x:v>
      </x:c>
      <x:c r="G5666" s="7" t="n">
        <x:v>269.9</x:v>
      </x:c>
      <x:c r="H5666" s="2" t="str">
        <x:v>否</x:v>
      </x:c>
      <x:c r="I5666" s="7" t="n">
        <x:f>IF(AND(ISNUMBER(E5666),ISNUMBER(F5666)),E5666-F5666,"")</x:f>
        <x:v>-2.099999999999966</x:v>
      </x:c>
      <x:c r="J5666" s="2" t="str">
        <x:f>IF(H5666="否","不适用",IF(AND(ISNUMBER(E5666),ISNUMBER(F5666)),IF(I5666&gt;'规则与名单'!$B$2,"是","否"),"未判定"))</x:f>
        <x:v>不适用</x:v>
      </x:c>
      <x:c r="K5666" s="2" t="str">
        <x:f>IF(J5666="是",IF(ISNUMBER(F5666),"测试日GPS","缺失"),IF(ISNUMBER(G5666),"非测试日纯氢",IF(AND(H5666="是",J5666="未判定"),IF(ISNUMBER(F5666),"测试名单无纯氢GPS","缺失"),IF(ISNUMBER(E5666),"非测试日仪表","缺失"))))</x:f>
        <x:v>非测试日纯氢</x:v>
      </x:c>
      <x:c r="L5666" s="7" t="n">
        <x:f>IF(K5666="缺失","",IF(K5666="非测试日纯氢",G5666,IF(K5666="非测试日仪表",E5666,F5666)))</x:f>
        <x:v>269.9</x:v>
      </x:c>
      <x:c r="M5666" s="2" t="n">
        <x:f>IF(K5666="缺失",1,0)</x:f>
        <x:v>0</x:v>
      </x:c>
      <x:c r="N5666" s="2" t="str">
        <x:v>车辆里程查询_20260901-20260930_1024辆_仪表里程.xlsx / AD191</x:v>
      </x:c>
      <x:c r="O5666" s="2" t="str">
        <x:v>车辆里程查询_20260901-20260930_1024辆_GPS里程.xlsx / AD143</x:v>
      </x:c>
      <x:c r="P5666" s="2" t="str">
        <x:v>车辆纯氢气里程查询_20260901-20260930_1024辆.xlsx / AD565</x:v>
      </x:c>
    </x:row>
    <x:row r="5667" ht="22" customHeight="1">
      <x:c r="A5667" s="2" t="n">
        <x:v>225</x:v>
      </x:c>
      <x:c r="B5667" s="2" t="str">
        <x:v>粤AGR0772</x:v>
      </x:c>
      <x:c r="C5667" s="2" t="str">
        <x:v>尚建华</x:v>
      </x:c>
      <x:c r="D5667" s="8" t="d">
        <x:v>2026-09-27T00:00:00.000Z</x:v>
      </x:c>
      <x:c r="E5667" s="7"/>
      <x:c r="F5667" s="7" t="n">
        <x:v>0</x:v>
      </x:c>
      <x:c r="G5667" s="7"/>
      <x:c r="H5667" s="2" t="str">
        <x:v>否</x:v>
      </x:c>
      <x:c r="I5667" s="7" t="str">
        <x:f>IF(AND(ISNUMBER(E5667),ISNUMBER(F5667)),E5667-F5667,"")</x:f>
      </x:c>
      <x:c r="J5667" s="2" t="str">
        <x:f>IF(H5667="否","不适用",IF(AND(ISNUMBER(E5667),ISNUMBER(F5667)),IF(I5667&gt;'规则与名单'!$B$2,"是","否"),"未判定"))</x:f>
        <x:v>不适用</x:v>
      </x:c>
      <x:c r="K5667" s="2" t="str">
        <x:f>IF(J5667="是",IF(ISNUMBER(F5667),"测试日GPS","缺失"),IF(ISNUMBER(G5667),"非测试日纯氢",IF(AND(H5667="是",J5667="未判定"),IF(ISNUMBER(F5667),"测试名单无纯氢GPS","缺失"),IF(ISNUMBER(E5667),"非测试日仪表","缺失"))))</x:f>
        <x:v>缺失</x:v>
      </x:c>
      <x:c r="L5667" s="7" t="str">
        <x:f>IF(K5667="缺失","",IF(K5667="非测试日纯氢",G5667,IF(K5667="非测试日仪表",E5667,F5667)))</x:f>
      </x:c>
      <x:c r="M5667" s="2" t="n">
        <x:f>IF(K5667="缺失",1,0)</x:f>
        <x:v>1</x:v>
      </x:c>
      <x:c r="N5667" s="2" t="str">
        <x:v>车辆里程查询_20260901-20260930_1024辆_仪表里程.xlsx / AE191</x:v>
      </x:c>
      <x:c r="O5667" s="2" t="str">
        <x:v>车辆里程查询_20260901-20260930_1024辆_GPS里程.xlsx / AE143</x:v>
      </x:c>
      <x:c r="P5667" s="2" t="str">
        <x:v>车辆纯氢气里程查询_20260901-20260930_1024辆.xlsx / AE565</x:v>
      </x:c>
    </x:row>
    <x:row r="5668" ht="22" customHeight="1">
      <x:c r="A5668" s="2" t="n">
        <x:v>225</x:v>
      </x:c>
      <x:c r="B5668" s="2" t="str">
        <x:v>粤AGR0772</x:v>
      </x:c>
      <x:c r="C5668" s="2" t="str">
        <x:v>尚建华</x:v>
      </x:c>
      <x:c r="D5668" s="8" t="d">
        <x:v>2026-09-28T00:00:00.000Z</x:v>
      </x:c>
      <x:c r="E5668" s="7"/>
      <x:c r="F5668" s="7" t="n">
        <x:v>0</x:v>
      </x:c>
      <x:c r="G5668" s="7"/>
      <x:c r="H5668" s="2" t="str">
        <x:v>否</x:v>
      </x:c>
      <x:c r="I5668" s="7" t="str">
        <x:f>IF(AND(ISNUMBER(E5668),ISNUMBER(F5668)),E5668-F5668,"")</x:f>
      </x:c>
      <x:c r="J5668" s="2" t="str">
        <x:f>IF(H5668="否","不适用",IF(AND(ISNUMBER(E5668),ISNUMBER(F5668)),IF(I5668&gt;'规则与名单'!$B$2,"是","否"),"未判定"))</x:f>
        <x:v>不适用</x:v>
      </x:c>
      <x:c r="K5668" s="2" t="str">
        <x:f>IF(J5668="是",IF(ISNUMBER(F5668),"测试日GPS","缺失"),IF(ISNUMBER(G5668),"非测试日纯氢",IF(AND(H5668="是",J5668="未判定"),IF(ISNUMBER(F5668),"测试名单无纯氢GPS","缺失"),IF(ISNUMBER(E5668),"非测试日仪表","缺失"))))</x:f>
        <x:v>缺失</x:v>
      </x:c>
      <x:c r="L5668" s="7" t="str">
        <x:f>IF(K5668="缺失","",IF(K5668="非测试日纯氢",G5668,IF(K5668="非测试日仪表",E5668,F5668)))</x:f>
      </x:c>
      <x:c r="M5668" s="2" t="n">
        <x:f>IF(K5668="缺失",1,0)</x:f>
        <x:v>1</x:v>
      </x:c>
      <x:c r="N5668" s="2" t="str">
        <x:v>车辆里程查询_20260901-20260930_1024辆_仪表里程.xlsx / AF191</x:v>
      </x:c>
      <x:c r="O5668" s="2" t="str">
        <x:v>车辆里程查询_20260901-20260930_1024辆_GPS里程.xlsx / AF143</x:v>
      </x:c>
      <x:c r="P5668" s="2" t="str">
        <x:v>车辆纯氢气里程查询_20260901-20260930_1024辆.xlsx / AF565</x:v>
      </x:c>
    </x:row>
    <x:row r="5669" ht="22" customHeight="1">
      <x:c r="A5669" s="2" t="n">
        <x:v>225</x:v>
      </x:c>
      <x:c r="B5669" s="2" t="str">
        <x:v>粤AGR0772</x:v>
      </x:c>
      <x:c r="C5669" s="2" t="str">
        <x:v>尚建华</x:v>
      </x:c>
      <x:c r="D5669" s="8" t="d">
        <x:v>2026-09-29T00:00:00.000Z</x:v>
      </x:c>
      <x:c r="E5669" s="7" t="n">
        <x:v>316</x:v>
      </x:c>
      <x:c r="F5669" s="7" t="n">
        <x:v>317.2</x:v>
      </x:c>
      <x:c r="G5669" s="7" t="n">
        <x:v>315.9</x:v>
      </x:c>
      <x:c r="H5669" s="2" t="str">
        <x:v>否</x:v>
      </x:c>
      <x:c r="I5669" s="7" t="n">
        <x:f>IF(AND(ISNUMBER(E5669),ISNUMBER(F5669)),E5669-F5669,"")</x:f>
        <x:v>-1.1999999999999886</x:v>
      </x:c>
      <x:c r="J5669" s="2" t="str">
        <x:f>IF(H5669="否","不适用",IF(AND(ISNUMBER(E5669),ISNUMBER(F5669)),IF(I5669&gt;'规则与名单'!$B$2,"是","否"),"未判定"))</x:f>
        <x:v>不适用</x:v>
      </x:c>
      <x:c r="K5669" s="2" t="str">
        <x:f>IF(J5669="是",IF(ISNUMBER(F5669),"测试日GPS","缺失"),IF(ISNUMBER(G5669),"非测试日纯氢",IF(AND(H5669="是",J5669="未判定"),IF(ISNUMBER(F5669),"测试名单无纯氢GPS","缺失"),IF(ISNUMBER(E5669),"非测试日仪表","缺失"))))</x:f>
        <x:v>非测试日纯氢</x:v>
      </x:c>
      <x:c r="L5669" s="7" t="n">
        <x:f>IF(K5669="缺失","",IF(K5669="非测试日纯氢",G5669,IF(K5669="非测试日仪表",E5669,F5669)))</x:f>
        <x:v>315.9</x:v>
      </x:c>
      <x:c r="M5669" s="2" t="n">
        <x:f>IF(K5669="缺失",1,0)</x:f>
        <x:v>0</x:v>
      </x:c>
      <x:c r="N5669" s="2" t="str">
        <x:v>车辆里程查询_20260901-20260930_1024辆_仪表里程.xlsx / AG191</x:v>
      </x:c>
      <x:c r="O5669" s="2" t="str">
        <x:v>车辆里程查询_20260901-20260930_1024辆_GPS里程.xlsx / AG143</x:v>
      </x:c>
      <x:c r="P5669" s="2" t="str">
        <x:v>车辆纯氢气里程查询_20260901-20260930_1024辆.xlsx / AG565</x:v>
      </x:c>
    </x:row>
    <x:row r="5670" ht="22" customHeight="1">
      <x:c r="A5670" s="2" t="n">
        <x:v>225</x:v>
      </x:c>
      <x:c r="B5670" s="2" t="str">
        <x:v>粤AGR0772</x:v>
      </x:c>
      <x:c r="C5670" s="2" t="str">
        <x:v>尚建华</x:v>
      </x:c>
      <x:c r="D5670" s="8" t="d">
        <x:v>2026-09-30T00:00:00.000Z</x:v>
      </x:c>
      <x:c r="E5670" s="7" t="n">
        <x:v>292.6</x:v>
      </x:c>
      <x:c r="F5670" s="7" t="n">
        <x:v>293.4</x:v>
      </x:c>
      <x:c r="G5670" s="7" t="n">
        <x:v>292.5</x:v>
      </x:c>
      <x:c r="H5670" s="2" t="str">
        <x:v>否</x:v>
      </x:c>
      <x:c r="I5670" s="7" t="n">
        <x:f>IF(AND(ISNUMBER(E5670),ISNUMBER(F5670)),E5670-F5670,"")</x:f>
        <x:v>-0.7999999999999545</x:v>
      </x:c>
      <x:c r="J5670" s="2" t="str">
        <x:f>IF(H5670="否","不适用",IF(AND(ISNUMBER(E5670),ISNUMBER(F5670)),IF(I5670&gt;'规则与名单'!$B$2,"是","否"),"未判定"))</x:f>
        <x:v>不适用</x:v>
      </x:c>
      <x:c r="K5670" s="2" t="str">
        <x:f>IF(J5670="是",IF(ISNUMBER(F5670),"测试日GPS","缺失"),IF(ISNUMBER(G5670),"非测试日纯氢",IF(AND(H5670="是",J5670="未判定"),IF(ISNUMBER(F5670),"测试名单无纯氢GPS","缺失"),IF(ISNUMBER(E5670),"非测试日仪表","缺失"))))</x:f>
        <x:v>非测试日纯氢</x:v>
      </x:c>
      <x:c r="L5670" s="7" t="n">
        <x:f>IF(K5670="缺失","",IF(K5670="非测试日纯氢",G5670,IF(K5670="非测试日仪表",E5670,F5670)))</x:f>
        <x:v>292.5</x:v>
      </x:c>
      <x:c r="M5670" s="2" t="n">
        <x:f>IF(K5670="缺失",1,0)</x:f>
        <x:v>0</x:v>
      </x:c>
      <x:c r="N5670" s="2" t="str">
        <x:v>车辆里程查询_20260901-20260930_1024辆_仪表里程.xlsx / AH191</x:v>
      </x:c>
      <x:c r="O5670" s="2" t="str">
        <x:v>车辆里程查询_20260901-20260930_1024辆_GPS里程.xlsx / AH143</x:v>
      </x:c>
      <x:c r="P5670" s="2" t="str">
        <x:v>车辆纯氢气里程查询_20260901-20260930_1024辆.xlsx / AH565</x:v>
      </x:c>
    </x:row>
    <x:row r="5671" ht="22" customHeight="1">
      <x:c r="A5671" s="2" t="n">
        <x:v>226</x:v>
      </x:c>
      <x:c r="B5671" s="2" t="str">
        <x:v>粤AGR2818</x:v>
      </x:c>
      <x:c r="C5671" s="2" t="str">
        <x:v>尚建华</x:v>
      </x:c>
      <x:c r="D5671" s="8" t="d">
        <x:v>2026-09-01T00:00:00.000Z</x:v>
      </x:c>
      <x:c r="E5671" s="7" t="n">
        <x:v>122.3</x:v>
      </x:c>
      <x:c r="F5671" s="7" t="n">
        <x:v>123.5</x:v>
      </x:c>
      <x:c r="G5671" s="7" t="n">
        <x:v>122.1</x:v>
      </x:c>
      <x:c r="H5671" s="2" t="str">
        <x:v>否</x:v>
      </x:c>
      <x:c r="I5671" s="7" t="n">
        <x:f>IF(AND(ISNUMBER(E5671),ISNUMBER(F5671)),E5671-F5671,"")</x:f>
        <x:v>-1.2000000000000028</x:v>
      </x:c>
      <x:c r="J5671" s="2" t="str">
        <x:f>IF(H5671="否","不适用",IF(AND(ISNUMBER(E5671),ISNUMBER(F5671)),IF(I5671&gt;'规则与名单'!$B$2,"是","否"),"未判定"))</x:f>
        <x:v>不适用</x:v>
      </x:c>
      <x:c r="K5671" s="2" t="str">
        <x:f>IF(J5671="是",IF(ISNUMBER(F5671),"测试日GPS","缺失"),IF(ISNUMBER(G5671),"非测试日纯氢",IF(AND(H5671="是",J5671="未判定"),IF(ISNUMBER(F5671),"测试名单无纯氢GPS","缺失"),IF(ISNUMBER(E5671),"非测试日仪表","缺失"))))</x:f>
        <x:v>非测试日纯氢</x:v>
      </x:c>
      <x:c r="L5671" s="7" t="n">
        <x:f>IF(K5671="缺失","",IF(K5671="非测试日纯氢",G5671,IF(K5671="非测试日仪表",E5671,F5671)))</x:f>
        <x:v>122.1</x:v>
      </x:c>
      <x:c r="M5671" s="2" t="n">
        <x:f>IF(K5671="缺失",1,0)</x:f>
        <x:v>0</x:v>
      </x:c>
      <x:c r="N5671" s="2" t="str">
        <x:v>车辆里程查询_20260901-20260930_1024辆_仪表里程.xlsx / E586</x:v>
      </x:c>
      <x:c r="O5671" s="2" t="str">
        <x:v>车辆里程查询_20260901-20260930_1024辆_GPS里程.xlsx / E586</x:v>
      </x:c>
      <x:c r="P5671" s="2" t="str">
        <x:v>车辆纯氢气里程查询_20260901-20260930_1024辆.xlsx / E294</x:v>
      </x:c>
    </x:row>
    <x:row r="5672" ht="22" customHeight="1">
      <x:c r="A5672" s="2" t="n">
        <x:v>226</x:v>
      </x:c>
      <x:c r="B5672" s="2" t="str">
        <x:v>粤AGR2818</x:v>
      </x:c>
      <x:c r="C5672" s="2" t="str">
        <x:v>尚建华</x:v>
      </x:c>
      <x:c r="D5672" s="8" t="d">
        <x:v>2026-09-02T00:00:00.000Z</x:v>
      </x:c>
      <x:c r="E5672" s="7" t="n">
        <x:v>95.1</x:v>
      </x:c>
      <x:c r="F5672" s="7" t="n">
        <x:v>96.8</x:v>
      </x:c>
      <x:c r="G5672" s="7" t="n">
        <x:v>95</x:v>
      </x:c>
      <x:c r="H5672" s="2" t="str">
        <x:v>否</x:v>
      </x:c>
      <x:c r="I5672" s="7" t="n">
        <x:f>IF(AND(ISNUMBER(E5672),ISNUMBER(F5672)),E5672-F5672,"")</x:f>
        <x:v>-1.7000000000000028</x:v>
      </x:c>
      <x:c r="J5672" s="2" t="str">
        <x:f>IF(H5672="否","不适用",IF(AND(ISNUMBER(E5672),ISNUMBER(F5672)),IF(I5672&gt;'规则与名单'!$B$2,"是","否"),"未判定"))</x:f>
        <x:v>不适用</x:v>
      </x:c>
      <x:c r="K5672" s="2" t="str">
        <x:f>IF(J5672="是",IF(ISNUMBER(F5672),"测试日GPS","缺失"),IF(ISNUMBER(G5672),"非测试日纯氢",IF(AND(H5672="是",J5672="未判定"),IF(ISNUMBER(F5672),"测试名单无纯氢GPS","缺失"),IF(ISNUMBER(E5672),"非测试日仪表","缺失"))))</x:f>
        <x:v>非测试日纯氢</x:v>
      </x:c>
      <x:c r="L5672" s="7" t="n">
        <x:f>IF(K5672="缺失","",IF(K5672="非测试日纯氢",G5672,IF(K5672="非测试日仪表",E5672,F5672)))</x:f>
        <x:v>95</x:v>
      </x:c>
      <x:c r="M5672" s="2" t="n">
        <x:f>IF(K5672="缺失",1,0)</x:f>
        <x:v>0</x:v>
      </x:c>
      <x:c r="N5672" s="2" t="str">
        <x:v>车辆里程查询_20260901-20260930_1024辆_仪表里程.xlsx / F586</x:v>
      </x:c>
      <x:c r="O5672" s="2" t="str">
        <x:v>车辆里程查询_20260901-20260930_1024辆_GPS里程.xlsx / F586</x:v>
      </x:c>
      <x:c r="P5672" s="2" t="str">
        <x:v>车辆纯氢气里程查询_20260901-20260930_1024辆.xlsx / F294</x:v>
      </x:c>
    </x:row>
    <x:row r="5673" ht="22" customHeight="1">
      <x:c r="A5673" s="2" t="n">
        <x:v>226</x:v>
      </x:c>
      <x:c r="B5673" s="2" t="str">
        <x:v>粤AGR2818</x:v>
      </x:c>
      <x:c r="C5673" s="2" t="str">
        <x:v>尚建华</x:v>
      </x:c>
      <x:c r="D5673" s="8" t="d">
        <x:v>2026-09-03T00:00:00.000Z</x:v>
      </x:c>
      <x:c r="E5673" s="7" t="n">
        <x:v>116.7</x:v>
      </x:c>
      <x:c r="F5673" s="7" t="n">
        <x:v>119.5</x:v>
      </x:c>
      <x:c r="G5673" s="7" t="n">
        <x:v>112.9</x:v>
      </x:c>
      <x:c r="H5673" s="2" t="str">
        <x:v>否</x:v>
      </x:c>
      <x:c r="I5673" s="7" t="n">
        <x:f>IF(AND(ISNUMBER(E5673),ISNUMBER(F5673)),E5673-F5673,"")</x:f>
        <x:v>-2.799999999999997</x:v>
      </x:c>
      <x:c r="J5673" s="2" t="str">
        <x:f>IF(H5673="否","不适用",IF(AND(ISNUMBER(E5673),ISNUMBER(F5673)),IF(I5673&gt;'规则与名单'!$B$2,"是","否"),"未判定"))</x:f>
        <x:v>不适用</x:v>
      </x:c>
      <x:c r="K5673" s="2" t="str">
        <x:f>IF(J5673="是",IF(ISNUMBER(F5673),"测试日GPS","缺失"),IF(ISNUMBER(G5673),"非测试日纯氢",IF(AND(H5673="是",J5673="未判定"),IF(ISNUMBER(F5673),"测试名单无纯氢GPS","缺失"),IF(ISNUMBER(E5673),"非测试日仪表","缺失"))))</x:f>
        <x:v>非测试日纯氢</x:v>
      </x:c>
      <x:c r="L5673" s="7" t="n">
        <x:f>IF(K5673="缺失","",IF(K5673="非测试日纯氢",G5673,IF(K5673="非测试日仪表",E5673,F5673)))</x:f>
        <x:v>112.9</x:v>
      </x:c>
      <x:c r="M5673" s="2" t="n">
        <x:f>IF(K5673="缺失",1,0)</x:f>
        <x:v>0</x:v>
      </x:c>
      <x:c r="N5673" s="2" t="str">
        <x:v>车辆里程查询_20260901-20260930_1024辆_仪表里程.xlsx / G586</x:v>
      </x:c>
      <x:c r="O5673" s="2" t="str">
        <x:v>车辆里程查询_20260901-20260930_1024辆_GPS里程.xlsx / G586</x:v>
      </x:c>
      <x:c r="P5673" s="2" t="str">
        <x:v>车辆纯氢气里程查询_20260901-20260930_1024辆.xlsx / G294</x:v>
      </x:c>
    </x:row>
    <x:row r="5674" ht="22" customHeight="1">
      <x:c r="A5674" s="2" t="n">
        <x:v>226</x:v>
      </x:c>
      <x:c r="B5674" s="2" t="str">
        <x:v>粤AGR2818</x:v>
      </x:c>
      <x:c r="C5674" s="2" t="str">
        <x:v>尚建华</x:v>
      </x:c>
      <x:c r="D5674" s="8" t="d">
        <x:v>2026-09-04T00:00:00.000Z</x:v>
      </x:c>
      <x:c r="E5674" s="7" t="n">
        <x:v>103</x:v>
      </x:c>
      <x:c r="F5674" s="7" t="n">
        <x:v>104.9</x:v>
      </x:c>
      <x:c r="G5674" s="7" t="n">
        <x:v>102.9</x:v>
      </x:c>
      <x:c r="H5674" s="2" t="str">
        <x:v>否</x:v>
      </x:c>
      <x:c r="I5674" s="7" t="n">
        <x:f>IF(AND(ISNUMBER(E5674),ISNUMBER(F5674)),E5674-F5674,"")</x:f>
        <x:v>-1.9000000000000057</x:v>
      </x:c>
      <x:c r="J5674" s="2" t="str">
        <x:f>IF(H5674="否","不适用",IF(AND(ISNUMBER(E5674),ISNUMBER(F5674)),IF(I5674&gt;'规则与名单'!$B$2,"是","否"),"未判定"))</x:f>
        <x:v>不适用</x:v>
      </x:c>
      <x:c r="K5674" s="2" t="str">
        <x:f>IF(J5674="是",IF(ISNUMBER(F5674),"测试日GPS","缺失"),IF(ISNUMBER(G5674),"非测试日纯氢",IF(AND(H5674="是",J5674="未判定"),IF(ISNUMBER(F5674),"测试名单无纯氢GPS","缺失"),IF(ISNUMBER(E5674),"非测试日仪表","缺失"))))</x:f>
        <x:v>非测试日纯氢</x:v>
      </x:c>
      <x:c r="L5674" s="7" t="n">
        <x:f>IF(K5674="缺失","",IF(K5674="非测试日纯氢",G5674,IF(K5674="非测试日仪表",E5674,F5674)))</x:f>
        <x:v>102.9</x:v>
      </x:c>
      <x:c r="M5674" s="2" t="n">
        <x:f>IF(K5674="缺失",1,0)</x:f>
        <x:v>0</x:v>
      </x:c>
      <x:c r="N5674" s="2" t="str">
        <x:v>车辆里程查询_20260901-20260930_1024辆_仪表里程.xlsx / H586</x:v>
      </x:c>
      <x:c r="O5674" s="2" t="str">
        <x:v>车辆里程查询_20260901-20260930_1024辆_GPS里程.xlsx / H586</x:v>
      </x:c>
      <x:c r="P5674" s="2" t="str">
        <x:v>车辆纯氢气里程查询_20260901-20260930_1024辆.xlsx / H294</x:v>
      </x:c>
    </x:row>
    <x:row r="5675" ht="22" customHeight="1">
      <x:c r="A5675" s="2" t="n">
        <x:v>226</x:v>
      </x:c>
      <x:c r="B5675" s="2" t="str">
        <x:v>粤AGR2818</x:v>
      </x:c>
      <x:c r="C5675" s="2" t="str">
        <x:v>尚建华</x:v>
      </x:c>
      <x:c r="D5675" s="8" t="d">
        <x:v>2026-09-05T00:00:00.000Z</x:v>
      </x:c>
      <x:c r="E5675" s="7" t="n">
        <x:v>120.1</x:v>
      </x:c>
      <x:c r="F5675" s="7" t="n">
        <x:v>121.7</x:v>
      </x:c>
      <x:c r="G5675" s="7" t="n">
        <x:v>120</x:v>
      </x:c>
      <x:c r="H5675" s="2" t="str">
        <x:v>否</x:v>
      </x:c>
      <x:c r="I5675" s="7" t="n">
        <x:f>IF(AND(ISNUMBER(E5675),ISNUMBER(F5675)),E5675-F5675,"")</x:f>
        <x:v>-1.6000000000000085</x:v>
      </x:c>
      <x:c r="J5675" s="2" t="str">
        <x:f>IF(H5675="否","不适用",IF(AND(ISNUMBER(E5675),ISNUMBER(F5675)),IF(I5675&gt;'规则与名单'!$B$2,"是","否"),"未判定"))</x:f>
        <x:v>不适用</x:v>
      </x:c>
      <x:c r="K5675" s="2" t="str">
        <x:f>IF(J5675="是",IF(ISNUMBER(F5675),"测试日GPS","缺失"),IF(ISNUMBER(G5675),"非测试日纯氢",IF(AND(H5675="是",J5675="未判定"),IF(ISNUMBER(F5675),"测试名单无纯氢GPS","缺失"),IF(ISNUMBER(E5675),"非测试日仪表","缺失"))))</x:f>
        <x:v>非测试日纯氢</x:v>
      </x:c>
      <x:c r="L5675" s="7" t="n">
        <x:f>IF(K5675="缺失","",IF(K5675="非测试日纯氢",G5675,IF(K5675="非测试日仪表",E5675,F5675)))</x:f>
        <x:v>120</x:v>
      </x:c>
      <x:c r="M5675" s="2" t="n">
        <x:f>IF(K5675="缺失",1,0)</x:f>
        <x:v>0</x:v>
      </x:c>
      <x:c r="N5675" s="2" t="str">
        <x:v>车辆里程查询_20260901-20260930_1024辆_仪表里程.xlsx / I586</x:v>
      </x:c>
      <x:c r="O5675" s="2" t="str">
        <x:v>车辆里程查询_20260901-20260930_1024辆_GPS里程.xlsx / I586</x:v>
      </x:c>
      <x:c r="P5675" s="2" t="str">
        <x:v>车辆纯氢气里程查询_20260901-20260930_1024辆.xlsx / I294</x:v>
      </x:c>
    </x:row>
    <x:row r="5676" ht="22" customHeight="1">
      <x:c r="A5676" s="2" t="n">
        <x:v>226</x:v>
      </x:c>
      <x:c r="B5676" s="2" t="str">
        <x:v>粤AGR2818</x:v>
      </x:c>
      <x:c r="C5676" s="2" t="str">
        <x:v>尚建华</x:v>
      </x:c>
      <x:c r="D5676" s="8" t="d">
        <x:v>2026-09-06T00:00:00.000Z</x:v>
      </x:c>
      <x:c r="E5676" s="7" t="n">
        <x:v>98.1</x:v>
      </x:c>
      <x:c r="F5676" s="7" t="n">
        <x:v>100.7</x:v>
      </x:c>
      <x:c r="G5676" s="7" t="n">
        <x:v>98.1</x:v>
      </x:c>
      <x:c r="H5676" s="2" t="str">
        <x:v>否</x:v>
      </x:c>
      <x:c r="I5676" s="7" t="n">
        <x:f>IF(AND(ISNUMBER(E5676),ISNUMBER(F5676)),E5676-F5676,"")</x:f>
        <x:v>-2.6000000000000085</x:v>
      </x:c>
      <x:c r="J5676" s="2" t="str">
        <x:f>IF(H5676="否","不适用",IF(AND(ISNUMBER(E5676),ISNUMBER(F5676)),IF(I5676&gt;'规则与名单'!$B$2,"是","否"),"未判定"))</x:f>
        <x:v>不适用</x:v>
      </x:c>
      <x:c r="K5676" s="2" t="str">
        <x:f>IF(J5676="是",IF(ISNUMBER(F5676),"测试日GPS","缺失"),IF(ISNUMBER(G5676),"非测试日纯氢",IF(AND(H5676="是",J5676="未判定"),IF(ISNUMBER(F5676),"测试名单无纯氢GPS","缺失"),IF(ISNUMBER(E5676),"非测试日仪表","缺失"))))</x:f>
        <x:v>非测试日纯氢</x:v>
      </x:c>
      <x:c r="L5676" s="7" t="n">
        <x:f>IF(K5676="缺失","",IF(K5676="非测试日纯氢",G5676,IF(K5676="非测试日仪表",E5676,F5676)))</x:f>
        <x:v>98.1</x:v>
      </x:c>
      <x:c r="M5676" s="2" t="n">
        <x:f>IF(K5676="缺失",1,0)</x:f>
        <x:v>0</x:v>
      </x:c>
      <x:c r="N5676" s="2" t="str">
        <x:v>车辆里程查询_20260901-20260930_1024辆_仪表里程.xlsx / J586</x:v>
      </x:c>
      <x:c r="O5676" s="2" t="str">
        <x:v>车辆里程查询_20260901-20260930_1024辆_GPS里程.xlsx / J586</x:v>
      </x:c>
      <x:c r="P5676" s="2" t="str">
        <x:v>车辆纯氢气里程查询_20260901-20260930_1024辆.xlsx / J294</x:v>
      </x:c>
    </x:row>
    <x:row r="5677" ht="22" customHeight="1">
      <x:c r="A5677" s="2" t="n">
        <x:v>226</x:v>
      </x:c>
      <x:c r="B5677" s="2" t="str">
        <x:v>粤AGR2818</x:v>
      </x:c>
      <x:c r="C5677" s="2" t="str">
        <x:v>尚建华</x:v>
      </x:c>
      <x:c r="D5677" s="8" t="d">
        <x:v>2026-09-07T00:00:00.000Z</x:v>
      </x:c>
      <x:c r="E5677" s="7" t="n">
        <x:v>125.7</x:v>
      </x:c>
      <x:c r="F5677" s="7" t="n">
        <x:v>128.6</x:v>
      </x:c>
      <x:c r="G5677" s="7" t="n">
        <x:v>123.2</x:v>
      </x:c>
      <x:c r="H5677" s="2" t="str">
        <x:v>否</x:v>
      </x:c>
      <x:c r="I5677" s="7" t="n">
        <x:f>IF(AND(ISNUMBER(E5677),ISNUMBER(F5677)),E5677-F5677,"")</x:f>
        <x:v>-2.8999999999999915</x:v>
      </x:c>
      <x:c r="J5677" s="2" t="str">
        <x:f>IF(H5677="否","不适用",IF(AND(ISNUMBER(E5677),ISNUMBER(F5677)),IF(I5677&gt;'规则与名单'!$B$2,"是","否"),"未判定"))</x:f>
        <x:v>不适用</x:v>
      </x:c>
      <x:c r="K5677" s="2" t="str">
        <x:f>IF(J5677="是",IF(ISNUMBER(F5677),"测试日GPS","缺失"),IF(ISNUMBER(G5677),"非测试日纯氢",IF(AND(H5677="是",J5677="未判定"),IF(ISNUMBER(F5677),"测试名单无纯氢GPS","缺失"),IF(ISNUMBER(E5677),"非测试日仪表","缺失"))))</x:f>
        <x:v>非测试日纯氢</x:v>
      </x:c>
      <x:c r="L5677" s="7" t="n">
        <x:f>IF(K5677="缺失","",IF(K5677="非测试日纯氢",G5677,IF(K5677="非测试日仪表",E5677,F5677)))</x:f>
        <x:v>123.2</x:v>
      </x:c>
      <x:c r="M5677" s="2" t="n">
        <x:f>IF(K5677="缺失",1,0)</x:f>
        <x:v>0</x:v>
      </x:c>
      <x:c r="N5677" s="2" t="str">
        <x:v>车辆里程查询_20260901-20260930_1024辆_仪表里程.xlsx / K586</x:v>
      </x:c>
      <x:c r="O5677" s="2" t="str">
        <x:v>车辆里程查询_20260901-20260930_1024辆_GPS里程.xlsx / K586</x:v>
      </x:c>
      <x:c r="P5677" s="2" t="str">
        <x:v>车辆纯氢气里程查询_20260901-20260930_1024辆.xlsx / K294</x:v>
      </x:c>
    </x:row>
    <x:row r="5678" ht="22" customHeight="1">
      <x:c r="A5678" s="2" t="n">
        <x:v>226</x:v>
      </x:c>
      <x:c r="B5678" s="2" t="str">
        <x:v>粤AGR2818</x:v>
      </x:c>
      <x:c r="C5678" s="2" t="str">
        <x:v>尚建华</x:v>
      </x:c>
      <x:c r="D5678" s="8" t="d">
        <x:v>2026-09-08T00:00:00.000Z</x:v>
      </x:c>
      <x:c r="E5678" s="7" t="n">
        <x:v>92.3</x:v>
      </x:c>
      <x:c r="F5678" s="7" t="n">
        <x:v>93.9</x:v>
      </x:c>
      <x:c r="G5678" s="7" t="n">
        <x:v>92.3</x:v>
      </x:c>
      <x:c r="H5678" s="2" t="str">
        <x:v>否</x:v>
      </x:c>
      <x:c r="I5678" s="7" t="n">
        <x:f>IF(AND(ISNUMBER(E5678),ISNUMBER(F5678)),E5678-F5678,"")</x:f>
        <x:v>-1.6000000000000085</x:v>
      </x:c>
      <x:c r="J5678" s="2" t="str">
        <x:f>IF(H5678="否","不适用",IF(AND(ISNUMBER(E5678),ISNUMBER(F5678)),IF(I5678&gt;'规则与名单'!$B$2,"是","否"),"未判定"))</x:f>
        <x:v>不适用</x:v>
      </x:c>
      <x:c r="K5678" s="2" t="str">
        <x:f>IF(J5678="是",IF(ISNUMBER(F5678),"测试日GPS","缺失"),IF(ISNUMBER(G5678),"非测试日纯氢",IF(AND(H5678="是",J5678="未判定"),IF(ISNUMBER(F5678),"测试名单无纯氢GPS","缺失"),IF(ISNUMBER(E5678),"非测试日仪表","缺失"))))</x:f>
        <x:v>非测试日纯氢</x:v>
      </x:c>
      <x:c r="L5678" s="7" t="n">
        <x:f>IF(K5678="缺失","",IF(K5678="非测试日纯氢",G5678,IF(K5678="非测试日仪表",E5678,F5678)))</x:f>
        <x:v>92.3</x:v>
      </x:c>
      <x:c r="M5678" s="2" t="n">
        <x:f>IF(K5678="缺失",1,0)</x:f>
        <x:v>0</x:v>
      </x:c>
      <x:c r="N5678" s="2" t="str">
        <x:v>车辆里程查询_20260901-20260930_1024辆_仪表里程.xlsx / L586</x:v>
      </x:c>
      <x:c r="O5678" s="2" t="str">
        <x:v>车辆里程查询_20260901-20260930_1024辆_GPS里程.xlsx / L586</x:v>
      </x:c>
      <x:c r="P5678" s="2" t="str">
        <x:v>车辆纯氢气里程查询_20260901-20260930_1024辆.xlsx / L294</x:v>
      </x:c>
    </x:row>
    <x:row r="5679" ht="22" customHeight="1">
      <x:c r="A5679" s="2" t="n">
        <x:v>226</x:v>
      </x:c>
      <x:c r="B5679" s="2" t="str">
        <x:v>粤AGR2818</x:v>
      </x:c>
      <x:c r="C5679" s="2" t="str">
        <x:v>尚建华</x:v>
      </x:c>
      <x:c r="D5679" s="8" t="d">
        <x:v>2026-09-09T00:00:00.000Z</x:v>
      </x:c>
      <x:c r="E5679" s="7" t="n">
        <x:v>128.2</x:v>
      </x:c>
      <x:c r="F5679" s="7" t="n">
        <x:v>131</x:v>
      </x:c>
      <x:c r="G5679" s="7" t="n">
        <x:v>123.1</x:v>
      </x:c>
      <x:c r="H5679" s="2" t="str">
        <x:v>否</x:v>
      </x:c>
      <x:c r="I5679" s="7" t="n">
        <x:f>IF(AND(ISNUMBER(E5679),ISNUMBER(F5679)),E5679-F5679,"")</x:f>
        <x:v>-2.8000000000000114</x:v>
      </x:c>
      <x:c r="J5679" s="2" t="str">
        <x:f>IF(H5679="否","不适用",IF(AND(ISNUMBER(E5679),ISNUMBER(F5679)),IF(I5679&gt;'规则与名单'!$B$2,"是","否"),"未判定"))</x:f>
        <x:v>不适用</x:v>
      </x:c>
      <x:c r="K5679" s="2" t="str">
        <x:f>IF(J5679="是",IF(ISNUMBER(F5679),"测试日GPS","缺失"),IF(ISNUMBER(G5679),"非测试日纯氢",IF(AND(H5679="是",J5679="未判定"),IF(ISNUMBER(F5679),"测试名单无纯氢GPS","缺失"),IF(ISNUMBER(E5679),"非测试日仪表","缺失"))))</x:f>
        <x:v>非测试日纯氢</x:v>
      </x:c>
      <x:c r="L5679" s="7" t="n">
        <x:f>IF(K5679="缺失","",IF(K5679="非测试日纯氢",G5679,IF(K5679="非测试日仪表",E5679,F5679)))</x:f>
        <x:v>123.1</x:v>
      </x:c>
      <x:c r="M5679" s="2" t="n">
        <x:f>IF(K5679="缺失",1,0)</x:f>
        <x:v>0</x:v>
      </x:c>
      <x:c r="N5679" s="2" t="str">
        <x:v>车辆里程查询_20260901-20260930_1024辆_仪表里程.xlsx / M586</x:v>
      </x:c>
      <x:c r="O5679" s="2" t="str">
        <x:v>车辆里程查询_20260901-20260930_1024辆_GPS里程.xlsx / M586</x:v>
      </x:c>
      <x:c r="P5679" s="2" t="str">
        <x:v>车辆纯氢气里程查询_20260901-20260930_1024辆.xlsx / M294</x:v>
      </x:c>
    </x:row>
    <x:row r="5680" ht="22" customHeight="1">
      <x:c r="A5680" s="2" t="n">
        <x:v>226</x:v>
      </x:c>
      <x:c r="B5680" s="2" t="str">
        <x:v>粤AGR2818</x:v>
      </x:c>
      <x:c r="C5680" s="2" t="str">
        <x:v>尚建华</x:v>
      </x:c>
      <x:c r="D5680" s="8" t="d">
        <x:v>2026-09-10T00:00:00.000Z</x:v>
      </x:c>
      <x:c r="E5680" s="7" t="n">
        <x:v>88.6</x:v>
      </x:c>
      <x:c r="F5680" s="7" t="n">
        <x:v>89</x:v>
      </x:c>
      <x:c r="G5680" s="7" t="n">
        <x:v>88.3</x:v>
      </x:c>
      <x:c r="H5680" s="2" t="str">
        <x:v>否</x:v>
      </x:c>
      <x:c r="I5680" s="7" t="n">
        <x:f>IF(AND(ISNUMBER(E5680),ISNUMBER(F5680)),E5680-F5680,"")</x:f>
        <x:v>-0.4000000000000057</x:v>
      </x:c>
      <x:c r="J5680" s="2" t="str">
        <x:f>IF(H5680="否","不适用",IF(AND(ISNUMBER(E5680),ISNUMBER(F5680)),IF(I5680&gt;'规则与名单'!$B$2,"是","否"),"未判定"))</x:f>
        <x:v>不适用</x:v>
      </x:c>
      <x:c r="K5680" s="2" t="str">
        <x:f>IF(J5680="是",IF(ISNUMBER(F5680),"测试日GPS","缺失"),IF(ISNUMBER(G5680),"非测试日纯氢",IF(AND(H5680="是",J5680="未判定"),IF(ISNUMBER(F5680),"测试名单无纯氢GPS","缺失"),IF(ISNUMBER(E5680),"非测试日仪表","缺失"))))</x:f>
        <x:v>非测试日纯氢</x:v>
      </x:c>
      <x:c r="L5680" s="7" t="n">
        <x:f>IF(K5680="缺失","",IF(K5680="非测试日纯氢",G5680,IF(K5680="非测试日仪表",E5680,F5680)))</x:f>
        <x:v>88.3</x:v>
      </x:c>
      <x:c r="M5680" s="2" t="n">
        <x:f>IF(K5680="缺失",1,0)</x:f>
        <x:v>0</x:v>
      </x:c>
      <x:c r="N5680" s="2" t="str">
        <x:v>车辆里程查询_20260901-20260930_1024辆_仪表里程.xlsx / N586</x:v>
      </x:c>
      <x:c r="O5680" s="2" t="str">
        <x:v>车辆里程查询_20260901-20260930_1024辆_GPS里程.xlsx / N586</x:v>
      </x:c>
      <x:c r="P5680" s="2" t="str">
        <x:v>车辆纯氢气里程查询_20260901-20260930_1024辆.xlsx / N294</x:v>
      </x:c>
    </x:row>
    <x:row r="5681" ht="22" customHeight="1">
      <x:c r="A5681" s="2" t="n">
        <x:v>226</x:v>
      </x:c>
      <x:c r="B5681" s="2" t="str">
        <x:v>粤AGR2818</x:v>
      </x:c>
      <x:c r="C5681" s="2" t="str">
        <x:v>尚建华</x:v>
      </x:c>
      <x:c r="D5681" s="8" t="d">
        <x:v>2026-09-11T00:00:00.000Z</x:v>
      </x:c>
      <x:c r="E5681" s="7" t="n">
        <x:v>117.1</x:v>
      </x:c>
      <x:c r="F5681" s="7" t="n">
        <x:v>132.2</x:v>
      </x:c>
      <x:c r="G5681" s="7" t="n">
        <x:v>92.5</x:v>
      </x:c>
      <x:c r="H5681" s="2" t="str">
        <x:v>否</x:v>
      </x:c>
      <x:c r="I5681" s="7" t="n">
        <x:f>IF(AND(ISNUMBER(E5681),ISNUMBER(F5681)),E5681-F5681,"")</x:f>
        <x:v>-15.099999999999994</x:v>
      </x:c>
      <x:c r="J5681" s="2" t="str">
        <x:f>IF(H5681="否","不适用",IF(AND(ISNUMBER(E5681),ISNUMBER(F5681)),IF(I5681&gt;'规则与名单'!$B$2,"是","否"),"未判定"))</x:f>
        <x:v>不适用</x:v>
      </x:c>
      <x:c r="K5681" s="2" t="str">
        <x:f>IF(J5681="是",IF(ISNUMBER(F5681),"测试日GPS","缺失"),IF(ISNUMBER(G5681),"非测试日纯氢",IF(AND(H5681="是",J5681="未判定"),IF(ISNUMBER(F5681),"测试名单无纯氢GPS","缺失"),IF(ISNUMBER(E5681),"非测试日仪表","缺失"))))</x:f>
        <x:v>非测试日纯氢</x:v>
      </x:c>
      <x:c r="L5681" s="7" t="n">
        <x:f>IF(K5681="缺失","",IF(K5681="非测试日纯氢",G5681,IF(K5681="非测试日仪表",E5681,F5681)))</x:f>
        <x:v>92.5</x:v>
      </x:c>
      <x:c r="M5681" s="2" t="n">
        <x:f>IF(K5681="缺失",1,0)</x:f>
        <x:v>0</x:v>
      </x:c>
      <x:c r="N5681" s="2" t="str">
        <x:v>车辆里程查询_20260901-20260930_1024辆_仪表里程.xlsx / O586</x:v>
      </x:c>
      <x:c r="O5681" s="2" t="str">
        <x:v>车辆里程查询_20260901-20260930_1024辆_GPS里程.xlsx / O586</x:v>
      </x:c>
      <x:c r="P5681" s="2" t="str">
        <x:v>车辆纯氢气里程查询_20260901-20260930_1024辆.xlsx / O294</x:v>
      </x:c>
    </x:row>
    <x:row r="5682" ht="22" customHeight="1">
      <x:c r="A5682" s="2" t="n">
        <x:v>226</x:v>
      </x:c>
      <x:c r="B5682" s="2" t="str">
        <x:v>粤AGR2818</x:v>
      </x:c>
      <x:c r="C5682" s="2" t="str">
        <x:v>尚建华</x:v>
      </x:c>
      <x:c r="D5682" s="8" t="d">
        <x:v>2026-09-12T00:00:00.000Z</x:v>
      </x:c>
      <x:c r="E5682" s="7" t="n">
        <x:v>102</x:v>
      </x:c>
      <x:c r="F5682" s="7" t="n">
        <x:v>93.2</x:v>
      </x:c>
      <x:c r="G5682" s="7" t="n">
        <x:v>77.1</x:v>
      </x:c>
      <x:c r="H5682" s="2" t="str">
        <x:v>否</x:v>
      </x:c>
      <x:c r="I5682" s="7" t="n">
        <x:f>IF(AND(ISNUMBER(E5682),ISNUMBER(F5682)),E5682-F5682,"")</x:f>
        <x:v>8.799999999999997</x:v>
      </x:c>
      <x:c r="J5682" s="2" t="str">
        <x:f>IF(H5682="否","不适用",IF(AND(ISNUMBER(E5682),ISNUMBER(F5682)),IF(I5682&gt;'规则与名单'!$B$2,"是","否"),"未判定"))</x:f>
        <x:v>不适用</x:v>
      </x:c>
      <x:c r="K5682" s="2" t="str">
        <x:f>IF(J5682="是",IF(ISNUMBER(F5682),"测试日GPS","缺失"),IF(ISNUMBER(G5682),"非测试日纯氢",IF(AND(H5682="是",J5682="未判定"),IF(ISNUMBER(F5682),"测试名单无纯氢GPS","缺失"),IF(ISNUMBER(E5682),"非测试日仪表","缺失"))))</x:f>
        <x:v>非测试日纯氢</x:v>
      </x:c>
      <x:c r="L5682" s="7" t="n">
        <x:f>IF(K5682="缺失","",IF(K5682="非测试日纯氢",G5682,IF(K5682="非测试日仪表",E5682,F5682)))</x:f>
        <x:v>77.1</x:v>
      </x:c>
      <x:c r="M5682" s="2" t="n">
        <x:f>IF(K5682="缺失",1,0)</x:f>
        <x:v>0</x:v>
      </x:c>
      <x:c r="N5682" s="2" t="str">
        <x:v>车辆里程查询_20260901-20260930_1024辆_仪表里程.xlsx / P586</x:v>
      </x:c>
      <x:c r="O5682" s="2" t="str">
        <x:v>车辆里程查询_20260901-20260930_1024辆_GPS里程.xlsx / P586</x:v>
      </x:c>
      <x:c r="P5682" s="2" t="str">
        <x:v>车辆纯氢气里程查询_20260901-20260930_1024辆.xlsx / P294</x:v>
      </x:c>
    </x:row>
    <x:row r="5683" ht="22" customHeight="1">
      <x:c r="A5683" s="2" t="n">
        <x:v>226</x:v>
      </x:c>
      <x:c r="B5683" s="2" t="str">
        <x:v>粤AGR2818</x:v>
      </x:c>
      <x:c r="C5683" s="2" t="str">
        <x:v>尚建华</x:v>
      </x:c>
      <x:c r="D5683" s="8" t="d">
        <x:v>2026-09-13T00:00:00.000Z</x:v>
      </x:c>
      <x:c r="E5683" s="7" t="n">
        <x:v>124.2</x:v>
      </x:c>
      <x:c r="F5683" s="7" t="n">
        <x:v>120.9</x:v>
      </x:c>
      <x:c r="G5683" s="7" t="n">
        <x:v>98.8</x:v>
      </x:c>
      <x:c r="H5683" s="2" t="str">
        <x:v>否</x:v>
      </x:c>
      <x:c r="I5683" s="7" t="n">
        <x:f>IF(AND(ISNUMBER(E5683),ISNUMBER(F5683)),E5683-F5683,"")</x:f>
        <x:v>3.299999999999997</x:v>
      </x:c>
      <x:c r="J5683" s="2" t="str">
        <x:f>IF(H5683="否","不适用",IF(AND(ISNUMBER(E5683),ISNUMBER(F5683)),IF(I5683&gt;'规则与名单'!$B$2,"是","否"),"未判定"))</x:f>
        <x:v>不适用</x:v>
      </x:c>
      <x:c r="K5683" s="2" t="str">
        <x:f>IF(J5683="是",IF(ISNUMBER(F5683),"测试日GPS","缺失"),IF(ISNUMBER(G5683),"非测试日纯氢",IF(AND(H5683="是",J5683="未判定"),IF(ISNUMBER(F5683),"测试名单无纯氢GPS","缺失"),IF(ISNUMBER(E5683),"非测试日仪表","缺失"))))</x:f>
        <x:v>非测试日纯氢</x:v>
      </x:c>
      <x:c r="L5683" s="7" t="n">
        <x:f>IF(K5683="缺失","",IF(K5683="非测试日纯氢",G5683,IF(K5683="非测试日仪表",E5683,F5683)))</x:f>
        <x:v>98.8</x:v>
      </x:c>
      <x:c r="M5683" s="2" t="n">
        <x:f>IF(K5683="缺失",1,0)</x:f>
        <x:v>0</x:v>
      </x:c>
      <x:c r="N5683" s="2" t="str">
        <x:v>车辆里程查询_20260901-20260930_1024辆_仪表里程.xlsx / Q586</x:v>
      </x:c>
      <x:c r="O5683" s="2" t="str">
        <x:v>车辆里程查询_20260901-20260930_1024辆_GPS里程.xlsx / Q586</x:v>
      </x:c>
      <x:c r="P5683" s="2" t="str">
        <x:v>车辆纯氢气里程查询_20260901-20260930_1024辆.xlsx / Q294</x:v>
      </x:c>
    </x:row>
    <x:row r="5684" ht="22" customHeight="1">
      <x:c r="A5684" s="2" t="n">
        <x:v>226</x:v>
      </x:c>
      <x:c r="B5684" s="2" t="str">
        <x:v>粤AGR2818</x:v>
      </x:c>
      <x:c r="C5684" s="2" t="str">
        <x:v>尚建华</x:v>
      </x:c>
      <x:c r="D5684" s="8" t="d">
        <x:v>2026-09-14T00:00:00.000Z</x:v>
      </x:c>
      <x:c r="E5684" s="7" t="n">
        <x:v>106.3</x:v>
      </x:c>
      <x:c r="F5684" s="7" t="n">
        <x:v>109.3</x:v>
      </x:c>
      <x:c r="G5684" s="7" t="n">
        <x:v>90.2</x:v>
      </x:c>
      <x:c r="H5684" s="2" t="str">
        <x:v>否</x:v>
      </x:c>
      <x:c r="I5684" s="7" t="n">
        <x:f>IF(AND(ISNUMBER(E5684),ISNUMBER(F5684)),E5684-F5684,"")</x:f>
        <x:v>-3</x:v>
      </x:c>
      <x:c r="J5684" s="2" t="str">
        <x:f>IF(H5684="否","不适用",IF(AND(ISNUMBER(E5684),ISNUMBER(F5684)),IF(I5684&gt;'规则与名单'!$B$2,"是","否"),"未判定"))</x:f>
        <x:v>不适用</x:v>
      </x:c>
      <x:c r="K5684" s="2" t="str">
        <x:f>IF(J5684="是",IF(ISNUMBER(F5684),"测试日GPS","缺失"),IF(ISNUMBER(G5684),"非测试日纯氢",IF(AND(H5684="是",J5684="未判定"),IF(ISNUMBER(F5684),"测试名单无纯氢GPS","缺失"),IF(ISNUMBER(E5684),"非测试日仪表","缺失"))))</x:f>
        <x:v>非测试日纯氢</x:v>
      </x:c>
      <x:c r="L5684" s="7" t="n">
        <x:f>IF(K5684="缺失","",IF(K5684="非测试日纯氢",G5684,IF(K5684="非测试日仪表",E5684,F5684)))</x:f>
        <x:v>90.2</x:v>
      </x:c>
      <x:c r="M5684" s="2" t="n">
        <x:f>IF(K5684="缺失",1,0)</x:f>
        <x:v>0</x:v>
      </x:c>
      <x:c r="N5684" s="2" t="str">
        <x:v>车辆里程查询_20260901-20260930_1024辆_仪表里程.xlsx / R586</x:v>
      </x:c>
      <x:c r="O5684" s="2" t="str">
        <x:v>车辆里程查询_20260901-20260930_1024辆_GPS里程.xlsx / R586</x:v>
      </x:c>
      <x:c r="P5684" s="2" t="str">
        <x:v>车辆纯氢气里程查询_20260901-20260930_1024辆.xlsx / R294</x:v>
      </x:c>
    </x:row>
    <x:row r="5685" ht="22" customHeight="1">
      <x:c r="A5685" s="2" t="n">
        <x:v>226</x:v>
      </x:c>
      <x:c r="B5685" s="2" t="str">
        <x:v>粤AGR2818</x:v>
      </x:c>
      <x:c r="C5685" s="2" t="str">
        <x:v>尚建华</x:v>
      </x:c>
      <x:c r="D5685" s="8" t="d">
        <x:v>2026-09-15T00:00:00.000Z</x:v>
      </x:c>
      <x:c r="E5685" s="7" t="n">
        <x:v>116.3</x:v>
      </x:c>
      <x:c r="F5685" s="7" t="n">
        <x:v>117.3</x:v>
      </x:c>
      <x:c r="G5685" s="7" t="n">
        <x:v>110.6</x:v>
      </x:c>
      <x:c r="H5685" s="2" t="str">
        <x:v>否</x:v>
      </x:c>
      <x:c r="I5685" s="7" t="n">
        <x:f>IF(AND(ISNUMBER(E5685),ISNUMBER(F5685)),E5685-F5685,"")</x:f>
        <x:v>-1</x:v>
      </x:c>
      <x:c r="J5685" s="2" t="str">
        <x:f>IF(H5685="否","不适用",IF(AND(ISNUMBER(E5685),ISNUMBER(F5685)),IF(I5685&gt;'规则与名单'!$B$2,"是","否"),"未判定"))</x:f>
        <x:v>不适用</x:v>
      </x:c>
      <x:c r="K5685" s="2" t="str">
        <x:f>IF(J5685="是",IF(ISNUMBER(F5685),"测试日GPS","缺失"),IF(ISNUMBER(G5685),"非测试日纯氢",IF(AND(H5685="是",J5685="未判定"),IF(ISNUMBER(F5685),"测试名单无纯氢GPS","缺失"),IF(ISNUMBER(E5685),"非测试日仪表","缺失"))))</x:f>
        <x:v>非测试日纯氢</x:v>
      </x:c>
      <x:c r="L5685" s="7" t="n">
        <x:f>IF(K5685="缺失","",IF(K5685="非测试日纯氢",G5685,IF(K5685="非测试日仪表",E5685,F5685)))</x:f>
        <x:v>110.6</x:v>
      </x:c>
      <x:c r="M5685" s="2" t="n">
        <x:f>IF(K5685="缺失",1,0)</x:f>
        <x:v>0</x:v>
      </x:c>
      <x:c r="N5685" s="2" t="str">
        <x:v>车辆里程查询_20260901-20260930_1024辆_仪表里程.xlsx / S586</x:v>
      </x:c>
      <x:c r="O5685" s="2" t="str">
        <x:v>车辆里程查询_20260901-20260930_1024辆_GPS里程.xlsx / S586</x:v>
      </x:c>
      <x:c r="P5685" s="2" t="str">
        <x:v>车辆纯氢气里程查询_20260901-20260930_1024辆.xlsx / S294</x:v>
      </x:c>
    </x:row>
    <x:row r="5686" ht="22" customHeight="1">
      <x:c r="A5686" s="2" t="n">
        <x:v>226</x:v>
      </x:c>
      <x:c r="B5686" s="2" t="str">
        <x:v>粤AGR2818</x:v>
      </x:c>
      <x:c r="C5686" s="2" t="str">
        <x:v>尚建华</x:v>
      </x:c>
      <x:c r="D5686" s="8" t="d">
        <x:v>2026-09-16T00:00:00.000Z</x:v>
      </x:c>
      <x:c r="E5686" s="7" t="n">
        <x:v>97.4</x:v>
      </x:c>
      <x:c r="F5686" s="7" t="n">
        <x:v>102.4</x:v>
      </x:c>
      <x:c r="G5686" s="7" t="n">
        <x:v>95.4</x:v>
      </x:c>
      <x:c r="H5686" s="2" t="str">
        <x:v>否</x:v>
      </x:c>
      <x:c r="I5686" s="7" t="n">
        <x:f>IF(AND(ISNUMBER(E5686),ISNUMBER(F5686)),E5686-F5686,"")</x:f>
        <x:v>-5</x:v>
      </x:c>
      <x:c r="J5686" s="2" t="str">
        <x:f>IF(H5686="否","不适用",IF(AND(ISNUMBER(E5686),ISNUMBER(F5686)),IF(I5686&gt;'规则与名单'!$B$2,"是","否"),"未判定"))</x:f>
        <x:v>不适用</x:v>
      </x:c>
      <x:c r="K5686" s="2" t="str">
        <x:f>IF(J5686="是",IF(ISNUMBER(F5686),"测试日GPS","缺失"),IF(ISNUMBER(G5686),"非测试日纯氢",IF(AND(H5686="是",J5686="未判定"),IF(ISNUMBER(F5686),"测试名单无纯氢GPS","缺失"),IF(ISNUMBER(E5686),"非测试日仪表","缺失"))))</x:f>
        <x:v>非测试日纯氢</x:v>
      </x:c>
      <x:c r="L5686" s="7" t="n">
        <x:f>IF(K5686="缺失","",IF(K5686="非测试日纯氢",G5686,IF(K5686="非测试日仪表",E5686,F5686)))</x:f>
        <x:v>95.4</x:v>
      </x:c>
      <x:c r="M5686" s="2" t="n">
        <x:f>IF(K5686="缺失",1,0)</x:f>
        <x:v>0</x:v>
      </x:c>
      <x:c r="N5686" s="2" t="str">
        <x:v>车辆里程查询_20260901-20260930_1024辆_仪表里程.xlsx / T586</x:v>
      </x:c>
      <x:c r="O5686" s="2" t="str">
        <x:v>车辆里程查询_20260901-20260930_1024辆_GPS里程.xlsx / T586</x:v>
      </x:c>
      <x:c r="P5686" s="2" t="str">
        <x:v>车辆纯氢气里程查询_20260901-20260930_1024辆.xlsx / T294</x:v>
      </x:c>
    </x:row>
    <x:row r="5687" ht="22" customHeight="1">
      <x:c r="A5687" s="2" t="n">
        <x:v>226</x:v>
      </x:c>
      <x:c r="B5687" s="2" t="str">
        <x:v>粤AGR2818</x:v>
      </x:c>
      <x:c r="C5687" s="2" t="str">
        <x:v>尚建华</x:v>
      </x:c>
      <x:c r="D5687" s="8" t="d">
        <x:v>2026-09-17T00:00:00.000Z</x:v>
      </x:c>
      <x:c r="E5687" s="7" t="n">
        <x:v>128.9</x:v>
      </x:c>
      <x:c r="F5687" s="7" t="n">
        <x:v>131.7</x:v>
      </x:c>
      <x:c r="G5687" s="7" t="n">
        <x:v>125</x:v>
      </x:c>
      <x:c r="H5687" s="2" t="str">
        <x:v>否</x:v>
      </x:c>
      <x:c r="I5687" s="7" t="n">
        <x:f>IF(AND(ISNUMBER(E5687),ISNUMBER(F5687)),E5687-F5687,"")</x:f>
        <x:v>-2.799999999999983</x:v>
      </x:c>
      <x:c r="J5687" s="2" t="str">
        <x:f>IF(H5687="否","不适用",IF(AND(ISNUMBER(E5687),ISNUMBER(F5687)),IF(I5687&gt;'规则与名单'!$B$2,"是","否"),"未判定"))</x:f>
        <x:v>不适用</x:v>
      </x:c>
      <x:c r="K5687" s="2" t="str">
        <x:f>IF(J5687="是",IF(ISNUMBER(F5687),"测试日GPS","缺失"),IF(ISNUMBER(G5687),"非测试日纯氢",IF(AND(H5687="是",J5687="未判定"),IF(ISNUMBER(F5687),"测试名单无纯氢GPS","缺失"),IF(ISNUMBER(E5687),"非测试日仪表","缺失"))))</x:f>
        <x:v>非测试日纯氢</x:v>
      </x:c>
      <x:c r="L5687" s="7" t="n">
        <x:f>IF(K5687="缺失","",IF(K5687="非测试日纯氢",G5687,IF(K5687="非测试日仪表",E5687,F5687)))</x:f>
        <x:v>125</x:v>
      </x:c>
      <x:c r="M5687" s="2" t="n">
        <x:f>IF(K5687="缺失",1,0)</x:f>
        <x:v>0</x:v>
      </x:c>
      <x:c r="N5687" s="2" t="str">
        <x:v>车辆里程查询_20260901-20260930_1024辆_仪表里程.xlsx / U586</x:v>
      </x:c>
      <x:c r="O5687" s="2" t="str">
        <x:v>车辆里程查询_20260901-20260930_1024辆_GPS里程.xlsx / U586</x:v>
      </x:c>
      <x:c r="P5687" s="2" t="str">
        <x:v>车辆纯氢气里程查询_20260901-20260930_1024辆.xlsx / U294</x:v>
      </x:c>
    </x:row>
    <x:row r="5688" ht="22" customHeight="1">
      <x:c r="A5688" s="2" t="n">
        <x:v>226</x:v>
      </x:c>
      <x:c r="B5688" s="2" t="str">
        <x:v>粤AGR2818</x:v>
      </x:c>
      <x:c r="C5688" s="2" t="str">
        <x:v>尚建华</x:v>
      </x:c>
      <x:c r="D5688" s="8" t="d">
        <x:v>2026-09-18T00:00:00.000Z</x:v>
      </x:c>
      <x:c r="E5688" s="7" t="n">
        <x:v>97.5</x:v>
      </x:c>
      <x:c r="F5688" s="7" t="n">
        <x:v>100.4</x:v>
      </x:c>
      <x:c r="G5688" s="7" t="n">
        <x:v>97.3</x:v>
      </x:c>
      <x:c r="H5688" s="2" t="str">
        <x:v>否</x:v>
      </x:c>
      <x:c r="I5688" s="7" t="n">
        <x:f>IF(AND(ISNUMBER(E5688),ISNUMBER(F5688)),E5688-F5688,"")</x:f>
        <x:v>-2.9000000000000057</x:v>
      </x:c>
      <x:c r="J5688" s="2" t="str">
        <x:f>IF(H5688="否","不适用",IF(AND(ISNUMBER(E5688),ISNUMBER(F5688)),IF(I5688&gt;'规则与名单'!$B$2,"是","否"),"未判定"))</x:f>
        <x:v>不适用</x:v>
      </x:c>
      <x:c r="K5688" s="2" t="str">
        <x:f>IF(J5688="是",IF(ISNUMBER(F5688),"测试日GPS","缺失"),IF(ISNUMBER(G5688),"非测试日纯氢",IF(AND(H5688="是",J5688="未判定"),IF(ISNUMBER(F5688),"测试名单无纯氢GPS","缺失"),IF(ISNUMBER(E5688),"非测试日仪表","缺失"))))</x:f>
        <x:v>非测试日纯氢</x:v>
      </x:c>
      <x:c r="L5688" s="7" t="n">
        <x:f>IF(K5688="缺失","",IF(K5688="非测试日纯氢",G5688,IF(K5688="非测试日仪表",E5688,F5688)))</x:f>
        <x:v>97.3</x:v>
      </x:c>
      <x:c r="M5688" s="2" t="n">
        <x:f>IF(K5688="缺失",1,0)</x:f>
        <x:v>0</x:v>
      </x:c>
      <x:c r="N5688" s="2" t="str">
        <x:v>车辆里程查询_20260901-20260930_1024辆_仪表里程.xlsx / V586</x:v>
      </x:c>
      <x:c r="O5688" s="2" t="str">
        <x:v>车辆里程查询_20260901-20260930_1024辆_GPS里程.xlsx / V586</x:v>
      </x:c>
      <x:c r="P5688" s="2" t="str">
        <x:v>车辆纯氢气里程查询_20260901-20260930_1024辆.xlsx / V294</x:v>
      </x:c>
    </x:row>
    <x:row r="5689" ht="22" customHeight="1">
      <x:c r="A5689" s="2" t="n">
        <x:v>226</x:v>
      </x:c>
      <x:c r="B5689" s="2" t="str">
        <x:v>粤AGR2818</x:v>
      </x:c>
      <x:c r="C5689" s="2" t="str">
        <x:v>尚建华</x:v>
      </x:c>
      <x:c r="D5689" s="8" t="d">
        <x:v>2026-09-19T00:00:00.000Z</x:v>
      </x:c>
      <x:c r="E5689" s="7" t="n">
        <x:v>119.6</x:v>
      </x:c>
      <x:c r="F5689" s="7" t="n">
        <x:v>123.6</x:v>
      </x:c>
      <x:c r="G5689" s="7" t="n">
        <x:v>119.6</x:v>
      </x:c>
      <x:c r="H5689" s="2" t="str">
        <x:v>否</x:v>
      </x:c>
      <x:c r="I5689" s="7" t="n">
        <x:f>IF(AND(ISNUMBER(E5689),ISNUMBER(F5689)),E5689-F5689,"")</x:f>
        <x:v>-4</x:v>
      </x:c>
      <x:c r="J5689" s="2" t="str">
        <x:f>IF(H5689="否","不适用",IF(AND(ISNUMBER(E5689),ISNUMBER(F5689)),IF(I5689&gt;'规则与名单'!$B$2,"是","否"),"未判定"))</x:f>
        <x:v>不适用</x:v>
      </x:c>
      <x:c r="K5689" s="2" t="str">
        <x:f>IF(J5689="是",IF(ISNUMBER(F5689),"测试日GPS","缺失"),IF(ISNUMBER(G5689),"非测试日纯氢",IF(AND(H5689="是",J5689="未判定"),IF(ISNUMBER(F5689),"测试名单无纯氢GPS","缺失"),IF(ISNUMBER(E5689),"非测试日仪表","缺失"))))</x:f>
        <x:v>非测试日纯氢</x:v>
      </x:c>
      <x:c r="L5689" s="7" t="n">
        <x:f>IF(K5689="缺失","",IF(K5689="非测试日纯氢",G5689,IF(K5689="非测试日仪表",E5689,F5689)))</x:f>
        <x:v>119.6</x:v>
      </x:c>
      <x:c r="M5689" s="2" t="n">
        <x:f>IF(K5689="缺失",1,0)</x:f>
        <x:v>0</x:v>
      </x:c>
      <x:c r="N5689" s="2" t="str">
        <x:v>车辆里程查询_20260901-20260930_1024辆_仪表里程.xlsx / W586</x:v>
      </x:c>
      <x:c r="O5689" s="2" t="str">
        <x:v>车辆里程查询_20260901-20260930_1024辆_GPS里程.xlsx / W586</x:v>
      </x:c>
      <x:c r="P5689" s="2" t="str">
        <x:v>车辆纯氢气里程查询_20260901-20260930_1024辆.xlsx / W294</x:v>
      </x:c>
    </x:row>
    <x:row r="5690" ht="22" customHeight="1">
      <x:c r="A5690" s="2" t="n">
        <x:v>226</x:v>
      </x:c>
      <x:c r="B5690" s="2" t="str">
        <x:v>粤AGR2818</x:v>
      </x:c>
      <x:c r="C5690" s="2" t="str">
        <x:v>尚建华</x:v>
      </x:c>
      <x:c r="D5690" s="8" t="d">
        <x:v>2026-09-20T00:00:00.000Z</x:v>
      </x:c>
      <x:c r="E5690" s="7" t="n">
        <x:v>95.8</x:v>
      </x:c>
      <x:c r="F5690" s="7" t="n">
        <x:v>97.9</x:v>
      </x:c>
      <x:c r="G5690" s="7" t="n">
        <x:v>86.6</x:v>
      </x:c>
      <x:c r="H5690" s="2" t="str">
        <x:v>否</x:v>
      </x:c>
      <x:c r="I5690" s="7" t="n">
        <x:f>IF(AND(ISNUMBER(E5690),ISNUMBER(F5690)),E5690-F5690,"")</x:f>
        <x:v>-2.1000000000000085</x:v>
      </x:c>
      <x:c r="J5690" s="2" t="str">
        <x:f>IF(H5690="否","不适用",IF(AND(ISNUMBER(E5690),ISNUMBER(F5690)),IF(I5690&gt;'规则与名单'!$B$2,"是","否"),"未判定"))</x:f>
        <x:v>不适用</x:v>
      </x:c>
      <x:c r="K5690" s="2" t="str">
        <x:f>IF(J5690="是",IF(ISNUMBER(F5690),"测试日GPS","缺失"),IF(ISNUMBER(G5690),"非测试日纯氢",IF(AND(H5690="是",J5690="未判定"),IF(ISNUMBER(F5690),"测试名单无纯氢GPS","缺失"),IF(ISNUMBER(E5690),"非测试日仪表","缺失"))))</x:f>
        <x:v>非测试日纯氢</x:v>
      </x:c>
      <x:c r="L5690" s="7" t="n">
        <x:f>IF(K5690="缺失","",IF(K5690="非测试日纯氢",G5690,IF(K5690="非测试日仪表",E5690,F5690)))</x:f>
        <x:v>86.6</x:v>
      </x:c>
      <x:c r="M5690" s="2" t="n">
        <x:f>IF(K5690="缺失",1,0)</x:f>
        <x:v>0</x:v>
      </x:c>
      <x:c r="N5690" s="2" t="str">
        <x:v>车辆里程查询_20260901-20260930_1024辆_仪表里程.xlsx / X586</x:v>
      </x:c>
      <x:c r="O5690" s="2" t="str">
        <x:v>车辆里程查询_20260901-20260930_1024辆_GPS里程.xlsx / X586</x:v>
      </x:c>
      <x:c r="P5690" s="2" t="str">
        <x:v>车辆纯氢气里程查询_20260901-20260930_1024辆.xlsx / X294</x:v>
      </x:c>
    </x:row>
    <x:row r="5691" ht="22" customHeight="1">
      <x:c r="A5691" s="2" t="n">
        <x:v>226</x:v>
      </x:c>
      <x:c r="B5691" s="2" t="str">
        <x:v>粤AGR2818</x:v>
      </x:c>
      <x:c r="C5691" s="2" t="str">
        <x:v>尚建华</x:v>
      </x:c>
      <x:c r="D5691" s="8" t="d">
        <x:v>2026-09-21T00:00:00.000Z</x:v>
      </x:c>
      <x:c r="E5691" s="7" t="n">
        <x:v>121</x:v>
      </x:c>
      <x:c r="F5691" s="7" t="n">
        <x:v>124.1</x:v>
      </x:c>
      <x:c r="G5691" s="7" t="n">
        <x:v>91.7</x:v>
      </x:c>
      <x:c r="H5691" s="2" t="str">
        <x:v>否</x:v>
      </x:c>
      <x:c r="I5691" s="7" t="n">
        <x:f>IF(AND(ISNUMBER(E5691),ISNUMBER(F5691)),E5691-F5691,"")</x:f>
        <x:v>-3.0999999999999943</x:v>
      </x:c>
      <x:c r="J5691" s="2" t="str">
        <x:f>IF(H5691="否","不适用",IF(AND(ISNUMBER(E5691),ISNUMBER(F5691)),IF(I5691&gt;'规则与名单'!$B$2,"是","否"),"未判定"))</x:f>
        <x:v>不适用</x:v>
      </x:c>
      <x:c r="K5691" s="2" t="str">
        <x:f>IF(J5691="是",IF(ISNUMBER(F5691),"测试日GPS","缺失"),IF(ISNUMBER(G5691),"非测试日纯氢",IF(AND(H5691="是",J5691="未判定"),IF(ISNUMBER(F5691),"测试名单无纯氢GPS","缺失"),IF(ISNUMBER(E5691),"非测试日仪表","缺失"))))</x:f>
        <x:v>非测试日纯氢</x:v>
      </x:c>
      <x:c r="L5691" s="7" t="n">
        <x:f>IF(K5691="缺失","",IF(K5691="非测试日纯氢",G5691,IF(K5691="非测试日仪表",E5691,F5691)))</x:f>
        <x:v>91.7</x:v>
      </x:c>
      <x:c r="M5691" s="2" t="n">
        <x:f>IF(K5691="缺失",1,0)</x:f>
        <x:v>0</x:v>
      </x:c>
      <x:c r="N5691" s="2" t="str">
        <x:v>车辆里程查询_20260901-20260930_1024辆_仪表里程.xlsx / Y586</x:v>
      </x:c>
      <x:c r="O5691" s="2" t="str">
        <x:v>车辆里程查询_20260901-20260930_1024辆_GPS里程.xlsx / Y586</x:v>
      </x:c>
      <x:c r="P5691" s="2" t="str">
        <x:v>车辆纯氢气里程查询_20260901-20260930_1024辆.xlsx / Y294</x:v>
      </x:c>
    </x:row>
    <x:row r="5692" ht="22" customHeight="1">
      <x:c r="A5692" s="2" t="n">
        <x:v>226</x:v>
      </x:c>
      <x:c r="B5692" s="2" t="str">
        <x:v>粤AGR2818</x:v>
      </x:c>
      <x:c r="C5692" s="2" t="str">
        <x:v>尚建华</x:v>
      </x:c>
      <x:c r="D5692" s="8" t="d">
        <x:v>2026-09-22T00:00:00.000Z</x:v>
      </x:c>
      <x:c r="E5692" s="7" t="n">
        <x:v>99.8</x:v>
      </x:c>
      <x:c r="F5692" s="7" t="n">
        <x:v>104.5</x:v>
      </x:c>
      <x:c r="G5692" s="7" t="n">
        <x:v>96.9</x:v>
      </x:c>
      <x:c r="H5692" s="2" t="str">
        <x:v>否</x:v>
      </x:c>
      <x:c r="I5692" s="7" t="n">
        <x:f>IF(AND(ISNUMBER(E5692),ISNUMBER(F5692)),E5692-F5692,"")</x:f>
        <x:v>-4.700000000000003</x:v>
      </x:c>
      <x:c r="J5692" s="2" t="str">
        <x:f>IF(H5692="否","不适用",IF(AND(ISNUMBER(E5692),ISNUMBER(F5692)),IF(I5692&gt;'规则与名单'!$B$2,"是","否"),"未判定"))</x:f>
        <x:v>不适用</x:v>
      </x:c>
      <x:c r="K5692" s="2" t="str">
        <x:f>IF(J5692="是",IF(ISNUMBER(F5692),"测试日GPS","缺失"),IF(ISNUMBER(G5692),"非测试日纯氢",IF(AND(H5692="是",J5692="未判定"),IF(ISNUMBER(F5692),"测试名单无纯氢GPS","缺失"),IF(ISNUMBER(E5692),"非测试日仪表","缺失"))))</x:f>
        <x:v>非测试日纯氢</x:v>
      </x:c>
      <x:c r="L5692" s="7" t="n">
        <x:f>IF(K5692="缺失","",IF(K5692="非测试日纯氢",G5692,IF(K5692="非测试日仪表",E5692,F5692)))</x:f>
        <x:v>96.9</x:v>
      </x:c>
      <x:c r="M5692" s="2" t="n">
        <x:f>IF(K5692="缺失",1,0)</x:f>
        <x:v>0</x:v>
      </x:c>
      <x:c r="N5692" s="2" t="str">
        <x:v>车辆里程查询_20260901-20260930_1024辆_仪表里程.xlsx / Z586</x:v>
      </x:c>
      <x:c r="O5692" s="2" t="str">
        <x:v>车辆里程查询_20260901-20260930_1024辆_GPS里程.xlsx / Z586</x:v>
      </x:c>
      <x:c r="P5692" s="2" t="str">
        <x:v>车辆纯氢气里程查询_20260901-20260930_1024辆.xlsx / Z294</x:v>
      </x:c>
    </x:row>
    <x:row r="5693" ht="22" customHeight="1">
      <x:c r="A5693" s="2" t="n">
        <x:v>226</x:v>
      </x:c>
      <x:c r="B5693" s="2" t="str">
        <x:v>粤AGR2818</x:v>
      </x:c>
      <x:c r="C5693" s="2" t="str">
        <x:v>尚建华</x:v>
      </x:c>
      <x:c r="D5693" s="8" t="d">
        <x:v>2026-09-23T00:00:00.000Z</x:v>
      </x:c>
      <x:c r="E5693" s="7" t="n">
        <x:v>132.7</x:v>
      </x:c>
      <x:c r="F5693" s="7" t="n">
        <x:v>136.1</x:v>
      </x:c>
      <x:c r="G5693" s="7" t="n">
        <x:v>132.1</x:v>
      </x:c>
      <x:c r="H5693" s="2" t="str">
        <x:v>否</x:v>
      </x:c>
      <x:c r="I5693" s="7" t="n">
        <x:f>IF(AND(ISNUMBER(E5693),ISNUMBER(F5693)),E5693-F5693,"")</x:f>
        <x:v>-3.4000000000000057</x:v>
      </x:c>
      <x:c r="J5693" s="2" t="str">
        <x:f>IF(H5693="否","不适用",IF(AND(ISNUMBER(E5693),ISNUMBER(F5693)),IF(I5693&gt;'规则与名单'!$B$2,"是","否"),"未判定"))</x:f>
        <x:v>不适用</x:v>
      </x:c>
      <x:c r="K5693" s="2" t="str">
        <x:f>IF(J5693="是",IF(ISNUMBER(F5693),"测试日GPS","缺失"),IF(ISNUMBER(G5693),"非测试日纯氢",IF(AND(H5693="是",J5693="未判定"),IF(ISNUMBER(F5693),"测试名单无纯氢GPS","缺失"),IF(ISNUMBER(E5693),"非测试日仪表","缺失"))))</x:f>
        <x:v>非测试日纯氢</x:v>
      </x:c>
      <x:c r="L5693" s="7" t="n">
        <x:f>IF(K5693="缺失","",IF(K5693="非测试日纯氢",G5693,IF(K5693="非测试日仪表",E5693,F5693)))</x:f>
        <x:v>132.1</x:v>
      </x:c>
      <x:c r="M5693" s="2" t="n">
        <x:f>IF(K5693="缺失",1,0)</x:f>
        <x:v>0</x:v>
      </x:c>
      <x:c r="N5693" s="2" t="str">
        <x:v>车辆里程查询_20260901-20260930_1024辆_仪表里程.xlsx / AA586</x:v>
      </x:c>
      <x:c r="O5693" s="2" t="str">
        <x:v>车辆里程查询_20260901-20260930_1024辆_GPS里程.xlsx / AA586</x:v>
      </x:c>
      <x:c r="P5693" s="2" t="str">
        <x:v>车辆纯氢气里程查询_20260901-20260930_1024辆.xlsx / AA294</x:v>
      </x:c>
    </x:row>
    <x:row r="5694" ht="22" customHeight="1">
      <x:c r="A5694" s="2" t="n">
        <x:v>226</x:v>
      </x:c>
      <x:c r="B5694" s="2" t="str">
        <x:v>粤AGR2818</x:v>
      </x:c>
      <x:c r="C5694" s="2" t="str">
        <x:v>尚建华</x:v>
      </x:c>
      <x:c r="D5694" s="8" t="d">
        <x:v>2026-09-24T00:00:00.000Z</x:v>
      </x:c>
      <x:c r="E5694" s="7" t="n">
        <x:v>101.7</x:v>
      </x:c>
      <x:c r="F5694" s="7" t="n">
        <x:v>103.9</x:v>
      </x:c>
      <x:c r="G5694" s="7" t="n">
        <x:v>101.6</x:v>
      </x:c>
      <x:c r="H5694" s="2" t="str">
        <x:v>否</x:v>
      </x:c>
      <x:c r="I5694" s="7" t="n">
        <x:f>IF(AND(ISNUMBER(E5694),ISNUMBER(F5694)),E5694-F5694,"")</x:f>
        <x:v>-2.200000000000003</x:v>
      </x:c>
      <x:c r="J5694" s="2" t="str">
        <x:f>IF(H5694="否","不适用",IF(AND(ISNUMBER(E5694),ISNUMBER(F5694)),IF(I5694&gt;'规则与名单'!$B$2,"是","否"),"未判定"))</x:f>
        <x:v>不适用</x:v>
      </x:c>
      <x:c r="K5694" s="2" t="str">
        <x:f>IF(J5694="是",IF(ISNUMBER(F5694),"测试日GPS","缺失"),IF(ISNUMBER(G5694),"非测试日纯氢",IF(AND(H5694="是",J5694="未判定"),IF(ISNUMBER(F5694),"测试名单无纯氢GPS","缺失"),IF(ISNUMBER(E5694),"非测试日仪表","缺失"))))</x:f>
        <x:v>非测试日纯氢</x:v>
      </x:c>
      <x:c r="L5694" s="7" t="n">
        <x:f>IF(K5694="缺失","",IF(K5694="非测试日纯氢",G5694,IF(K5694="非测试日仪表",E5694,F5694)))</x:f>
        <x:v>101.6</x:v>
      </x:c>
      <x:c r="M5694" s="2" t="n">
        <x:f>IF(K5694="缺失",1,0)</x:f>
        <x:v>0</x:v>
      </x:c>
      <x:c r="N5694" s="2" t="str">
        <x:v>车辆里程查询_20260901-20260930_1024辆_仪表里程.xlsx / AB586</x:v>
      </x:c>
      <x:c r="O5694" s="2" t="str">
        <x:v>车辆里程查询_20260901-20260930_1024辆_GPS里程.xlsx / AB586</x:v>
      </x:c>
      <x:c r="P5694" s="2" t="str">
        <x:v>车辆纯氢气里程查询_20260901-20260930_1024辆.xlsx / AB294</x:v>
      </x:c>
    </x:row>
    <x:row r="5695" ht="22" customHeight="1">
      <x:c r="A5695" s="2" t="n">
        <x:v>226</x:v>
      </x:c>
      <x:c r="B5695" s="2" t="str">
        <x:v>粤AGR2818</x:v>
      </x:c>
      <x:c r="C5695" s="2" t="str">
        <x:v>尚建华</x:v>
      </x:c>
      <x:c r="D5695" s="8" t="d">
        <x:v>2026-09-25T00:00:00.000Z</x:v>
      </x:c>
      <x:c r="E5695" s="7" t="n">
        <x:v>120.8</x:v>
      </x:c>
      <x:c r="F5695" s="7" t="n">
        <x:v>122.3</x:v>
      </x:c>
      <x:c r="G5695" s="7" t="n">
        <x:v>120.8</x:v>
      </x:c>
      <x:c r="H5695" s="2" t="str">
        <x:v>否</x:v>
      </x:c>
      <x:c r="I5695" s="7" t="n">
        <x:f>IF(AND(ISNUMBER(E5695),ISNUMBER(F5695)),E5695-F5695,"")</x:f>
        <x:v>-1.5</x:v>
      </x:c>
      <x:c r="J5695" s="2" t="str">
        <x:f>IF(H5695="否","不适用",IF(AND(ISNUMBER(E5695),ISNUMBER(F5695)),IF(I5695&gt;'规则与名单'!$B$2,"是","否"),"未判定"))</x:f>
        <x:v>不适用</x:v>
      </x:c>
      <x:c r="K5695" s="2" t="str">
        <x:f>IF(J5695="是",IF(ISNUMBER(F5695),"测试日GPS","缺失"),IF(ISNUMBER(G5695),"非测试日纯氢",IF(AND(H5695="是",J5695="未判定"),IF(ISNUMBER(F5695),"测试名单无纯氢GPS","缺失"),IF(ISNUMBER(E5695),"非测试日仪表","缺失"))))</x:f>
        <x:v>非测试日纯氢</x:v>
      </x:c>
      <x:c r="L5695" s="7" t="n">
        <x:f>IF(K5695="缺失","",IF(K5695="非测试日纯氢",G5695,IF(K5695="非测试日仪表",E5695,F5695)))</x:f>
        <x:v>120.8</x:v>
      </x:c>
      <x:c r="M5695" s="2" t="n">
        <x:f>IF(K5695="缺失",1,0)</x:f>
        <x:v>0</x:v>
      </x:c>
      <x:c r="N5695" s="2" t="str">
        <x:v>车辆里程查询_20260901-20260930_1024辆_仪表里程.xlsx / AC586</x:v>
      </x:c>
      <x:c r="O5695" s="2" t="str">
        <x:v>车辆里程查询_20260901-20260930_1024辆_GPS里程.xlsx / AC586</x:v>
      </x:c>
      <x:c r="P5695" s="2" t="str">
        <x:v>车辆纯氢气里程查询_20260901-20260930_1024辆.xlsx / AC294</x:v>
      </x:c>
    </x:row>
    <x:row r="5696" ht="22" customHeight="1">
      <x:c r="A5696" s="2" t="n">
        <x:v>226</x:v>
      </x:c>
      <x:c r="B5696" s="2" t="str">
        <x:v>粤AGR2818</x:v>
      </x:c>
      <x:c r="C5696" s="2" t="str">
        <x:v>尚建华</x:v>
      </x:c>
      <x:c r="D5696" s="8" t="d">
        <x:v>2026-09-26T00:00:00.000Z</x:v>
      </x:c>
      <x:c r="E5696" s="7" t="n">
        <x:v>93.8</x:v>
      </x:c>
      <x:c r="F5696" s="7" t="n">
        <x:v>94.8</x:v>
      </x:c>
      <x:c r="G5696" s="7" t="n">
        <x:v>93.8</x:v>
      </x:c>
      <x:c r="H5696" s="2" t="str">
        <x:v>否</x:v>
      </x:c>
      <x:c r="I5696" s="7" t="n">
        <x:f>IF(AND(ISNUMBER(E5696),ISNUMBER(F5696)),E5696-F5696,"")</x:f>
        <x:v>-1</x:v>
      </x:c>
      <x:c r="J5696" s="2" t="str">
        <x:f>IF(H5696="否","不适用",IF(AND(ISNUMBER(E5696),ISNUMBER(F5696)),IF(I5696&gt;'规则与名单'!$B$2,"是","否"),"未判定"))</x:f>
        <x:v>不适用</x:v>
      </x:c>
      <x:c r="K5696" s="2" t="str">
        <x:f>IF(J5696="是",IF(ISNUMBER(F5696),"测试日GPS","缺失"),IF(ISNUMBER(G5696),"非测试日纯氢",IF(AND(H5696="是",J5696="未判定"),IF(ISNUMBER(F5696),"测试名单无纯氢GPS","缺失"),IF(ISNUMBER(E5696),"非测试日仪表","缺失"))))</x:f>
        <x:v>非测试日纯氢</x:v>
      </x:c>
      <x:c r="L5696" s="7" t="n">
        <x:f>IF(K5696="缺失","",IF(K5696="非测试日纯氢",G5696,IF(K5696="非测试日仪表",E5696,F5696)))</x:f>
        <x:v>93.8</x:v>
      </x:c>
      <x:c r="M5696" s="2" t="n">
        <x:f>IF(K5696="缺失",1,0)</x:f>
        <x:v>0</x:v>
      </x:c>
      <x:c r="N5696" s="2" t="str">
        <x:v>车辆里程查询_20260901-20260930_1024辆_仪表里程.xlsx / AD586</x:v>
      </x:c>
      <x:c r="O5696" s="2" t="str">
        <x:v>车辆里程查询_20260901-20260930_1024辆_GPS里程.xlsx / AD586</x:v>
      </x:c>
      <x:c r="P5696" s="2" t="str">
        <x:v>车辆纯氢气里程查询_20260901-20260930_1024辆.xlsx / AD294</x:v>
      </x:c>
    </x:row>
    <x:row r="5697" ht="22" customHeight="1">
      <x:c r="A5697" s="2" t="n">
        <x:v>226</x:v>
      </x:c>
      <x:c r="B5697" s="2" t="str">
        <x:v>粤AGR2818</x:v>
      </x:c>
      <x:c r="C5697" s="2" t="str">
        <x:v>尚建华</x:v>
      </x:c>
      <x:c r="D5697" s="8" t="d">
        <x:v>2026-09-27T00:00:00.000Z</x:v>
      </x:c>
      <x:c r="E5697" s="7" t="n">
        <x:v>119</x:v>
      </x:c>
      <x:c r="F5697" s="7" t="n">
        <x:v>119.7</x:v>
      </x:c>
      <x:c r="G5697" s="7" t="n">
        <x:v>118.8</x:v>
      </x:c>
      <x:c r="H5697" s="2" t="str">
        <x:v>否</x:v>
      </x:c>
      <x:c r="I5697" s="7" t="n">
        <x:f>IF(AND(ISNUMBER(E5697),ISNUMBER(F5697)),E5697-F5697,"")</x:f>
        <x:v>-0.7000000000000028</x:v>
      </x:c>
      <x:c r="J5697" s="2" t="str">
        <x:f>IF(H5697="否","不适用",IF(AND(ISNUMBER(E5697),ISNUMBER(F5697)),IF(I5697&gt;'规则与名单'!$B$2,"是","否"),"未判定"))</x:f>
        <x:v>不适用</x:v>
      </x:c>
      <x:c r="K5697" s="2" t="str">
        <x:f>IF(J5697="是",IF(ISNUMBER(F5697),"测试日GPS","缺失"),IF(ISNUMBER(G5697),"非测试日纯氢",IF(AND(H5697="是",J5697="未判定"),IF(ISNUMBER(F5697),"测试名单无纯氢GPS","缺失"),IF(ISNUMBER(E5697),"非测试日仪表","缺失"))))</x:f>
        <x:v>非测试日纯氢</x:v>
      </x:c>
      <x:c r="L5697" s="7" t="n">
        <x:f>IF(K5697="缺失","",IF(K5697="非测试日纯氢",G5697,IF(K5697="非测试日仪表",E5697,F5697)))</x:f>
        <x:v>118.8</x:v>
      </x:c>
      <x:c r="M5697" s="2" t="n">
        <x:f>IF(K5697="缺失",1,0)</x:f>
        <x:v>0</x:v>
      </x:c>
      <x:c r="N5697" s="2" t="str">
        <x:v>车辆里程查询_20260901-20260930_1024辆_仪表里程.xlsx / AE586</x:v>
      </x:c>
      <x:c r="O5697" s="2" t="str">
        <x:v>车辆里程查询_20260901-20260930_1024辆_GPS里程.xlsx / AE586</x:v>
      </x:c>
      <x:c r="P5697" s="2" t="str">
        <x:v>车辆纯氢气里程查询_20260901-20260930_1024辆.xlsx / AE294</x:v>
      </x:c>
    </x:row>
    <x:row r="5698" ht="22" customHeight="1">
      <x:c r="A5698" s="2" t="n">
        <x:v>226</x:v>
      </x:c>
      <x:c r="B5698" s="2" t="str">
        <x:v>粤AGR2818</x:v>
      </x:c>
      <x:c r="C5698" s="2" t="str">
        <x:v>尚建华</x:v>
      </x:c>
      <x:c r="D5698" s="8" t="d">
        <x:v>2026-09-28T00:00:00.000Z</x:v>
      </x:c>
      <x:c r="E5698" s="7" t="n">
        <x:v>96.6</x:v>
      </x:c>
      <x:c r="F5698" s="7" t="n">
        <x:v>97.6</x:v>
      </x:c>
      <x:c r="G5698" s="7" t="n">
        <x:v>96.5</x:v>
      </x:c>
      <x:c r="H5698" s="2" t="str">
        <x:v>否</x:v>
      </x:c>
      <x:c r="I5698" s="7" t="n">
        <x:f>IF(AND(ISNUMBER(E5698),ISNUMBER(F5698)),E5698-F5698,"")</x:f>
        <x:v>-1</x:v>
      </x:c>
      <x:c r="J5698" s="2" t="str">
        <x:f>IF(H5698="否","不适用",IF(AND(ISNUMBER(E5698),ISNUMBER(F5698)),IF(I5698&gt;'规则与名单'!$B$2,"是","否"),"未判定"))</x:f>
        <x:v>不适用</x:v>
      </x:c>
      <x:c r="K5698" s="2" t="str">
        <x:f>IF(J5698="是",IF(ISNUMBER(F5698),"测试日GPS","缺失"),IF(ISNUMBER(G5698),"非测试日纯氢",IF(AND(H5698="是",J5698="未判定"),IF(ISNUMBER(F5698),"测试名单无纯氢GPS","缺失"),IF(ISNUMBER(E5698),"非测试日仪表","缺失"))))</x:f>
        <x:v>非测试日纯氢</x:v>
      </x:c>
      <x:c r="L5698" s="7" t="n">
        <x:f>IF(K5698="缺失","",IF(K5698="非测试日纯氢",G5698,IF(K5698="非测试日仪表",E5698,F5698)))</x:f>
        <x:v>96.5</x:v>
      </x:c>
      <x:c r="M5698" s="2" t="n">
        <x:f>IF(K5698="缺失",1,0)</x:f>
        <x:v>0</x:v>
      </x:c>
      <x:c r="N5698" s="2" t="str">
        <x:v>车辆里程查询_20260901-20260930_1024辆_仪表里程.xlsx / AF586</x:v>
      </x:c>
      <x:c r="O5698" s="2" t="str">
        <x:v>车辆里程查询_20260901-20260930_1024辆_GPS里程.xlsx / AF586</x:v>
      </x:c>
      <x:c r="P5698" s="2" t="str">
        <x:v>车辆纯氢气里程查询_20260901-20260930_1024辆.xlsx / AF294</x:v>
      </x:c>
    </x:row>
    <x:row r="5699" ht="22" customHeight="1">
      <x:c r="A5699" s="2" t="n">
        <x:v>226</x:v>
      </x:c>
      <x:c r="B5699" s="2" t="str">
        <x:v>粤AGR2818</x:v>
      </x:c>
      <x:c r="C5699" s="2" t="str">
        <x:v>尚建华</x:v>
      </x:c>
      <x:c r="D5699" s="8" t="d">
        <x:v>2026-09-29T00:00:00.000Z</x:v>
      </x:c>
      <x:c r="E5699" s="7" t="n">
        <x:v>127.8</x:v>
      </x:c>
      <x:c r="F5699" s="7" t="n">
        <x:v>129.2</x:v>
      </x:c>
      <x:c r="G5699" s="7" t="n">
        <x:v>127.8</x:v>
      </x:c>
      <x:c r="H5699" s="2" t="str">
        <x:v>否</x:v>
      </x:c>
      <x:c r="I5699" s="7" t="n">
        <x:f>IF(AND(ISNUMBER(E5699),ISNUMBER(F5699)),E5699-F5699,"")</x:f>
        <x:v>-1.3999999999999915</x:v>
      </x:c>
      <x:c r="J5699" s="2" t="str">
        <x:f>IF(H5699="否","不适用",IF(AND(ISNUMBER(E5699),ISNUMBER(F5699)),IF(I5699&gt;'规则与名单'!$B$2,"是","否"),"未判定"))</x:f>
        <x:v>不适用</x:v>
      </x:c>
      <x:c r="K5699" s="2" t="str">
        <x:f>IF(J5699="是",IF(ISNUMBER(F5699),"测试日GPS","缺失"),IF(ISNUMBER(G5699),"非测试日纯氢",IF(AND(H5699="是",J5699="未判定"),IF(ISNUMBER(F5699),"测试名单无纯氢GPS","缺失"),IF(ISNUMBER(E5699),"非测试日仪表","缺失"))))</x:f>
        <x:v>非测试日纯氢</x:v>
      </x:c>
      <x:c r="L5699" s="7" t="n">
        <x:f>IF(K5699="缺失","",IF(K5699="非测试日纯氢",G5699,IF(K5699="非测试日仪表",E5699,F5699)))</x:f>
        <x:v>127.8</x:v>
      </x:c>
      <x:c r="M5699" s="2" t="n">
        <x:f>IF(K5699="缺失",1,0)</x:f>
        <x:v>0</x:v>
      </x:c>
      <x:c r="N5699" s="2" t="str">
        <x:v>车辆里程查询_20260901-20260930_1024辆_仪表里程.xlsx / AG586</x:v>
      </x:c>
      <x:c r="O5699" s="2" t="str">
        <x:v>车辆里程查询_20260901-20260930_1024辆_GPS里程.xlsx / AG586</x:v>
      </x:c>
      <x:c r="P5699" s="2" t="str">
        <x:v>车辆纯氢气里程查询_20260901-20260930_1024辆.xlsx / AG294</x:v>
      </x:c>
    </x:row>
    <x:row r="5700" ht="22" customHeight="1">
      <x:c r="A5700" s="2" t="n">
        <x:v>226</x:v>
      </x:c>
      <x:c r="B5700" s="2" t="str">
        <x:v>粤AGR2818</x:v>
      </x:c>
      <x:c r="C5700" s="2" t="str">
        <x:v>尚建华</x:v>
      </x:c>
      <x:c r="D5700" s="8" t="d">
        <x:v>2026-09-30T00:00:00.000Z</x:v>
      </x:c>
      <x:c r="E5700" s="7" t="n">
        <x:v>99.5</x:v>
      </x:c>
      <x:c r="F5700" s="7" t="n">
        <x:v>102.4</x:v>
      </x:c>
      <x:c r="G5700" s="7" t="n">
        <x:v>99.5</x:v>
      </x:c>
      <x:c r="H5700" s="2" t="str">
        <x:v>否</x:v>
      </x:c>
      <x:c r="I5700" s="7" t="n">
        <x:f>IF(AND(ISNUMBER(E5700),ISNUMBER(F5700)),E5700-F5700,"")</x:f>
        <x:v>-2.9000000000000057</x:v>
      </x:c>
      <x:c r="J5700" s="2" t="str">
        <x:f>IF(H5700="否","不适用",IF(AND(ISNUMBER(E5700),ISNUMBER(F5700)),IF(I5700&gt;'规则与名单'!$B$2,"是","否"),"未判定"))</x:f>
        <x:v>不适用</x:v>
      </x:c>
      <x:c r="K5700" s="2" t="str">
        <x:f>IF(J5700="是",IF(ISNUMBER(F5700),"测试日GPS","缺失"),IF(ISNUMBER(G5700),"非测试日纯氢",IF(AND(H5700="是",J5700="未判定"),IF(ISNUMBER(F5700),"测试名单无纯氢GPS","缺失"),IF(ISNUMBER(E5700),"非测试日仪表","缺失"))))</x:f>
        <x:v>非测试日纯氢</x:v>
      </x:c>
      <x:c r="L5700" s="7" t="n">
        <x:f>IF(K5700="缺失","",IF(K5700="非测试日纯氢",G5700,IF(K5700="非测试日仪表",E5700,F5700)))</x:f>
        <x:v>99.5</x:v>
      </x:c>
      <x:c r="M5700" s="2" t="n">
        <x:f>IF(K5700="缺失",1,0)</x:f>
        <x:v>0</x:v>
      </x:c>
      <x:c r="N5700" s="2" t="str">
        <x:v>车辆里程查询_20260901-20260930_1024辆_仪表里程.xlsx / AH586</x:v>
      </x:c>
      <x:c r="O5700" s="2" t="str">
        <x:v>车辆里程查询_20260901-20260930_1024辆_GPS里程.xlsx / AH586</x:v>
      </x:c>
      <x:c r="P5700" s="2" t="str">
        <x:v>车辆纯氢气里程查询_20260901-20260930_1024辆.xlsx / AH294</x:v>
      </x:c>
    </x:row>
    <x:row r="5701" ht="22" customHeight="1">
      <x:c r="A5701" s="2" t="n">
        <x:v>227</x:v>
      </x:c>
      <x:c r="B5701" s="2" t="str">
        <x:v>粤AGR3208</x:v>
      </x:c>
      <x:c r="C5701" s="2" t="str">
        <x:v>尚建华</x:v>
      </x:c>
      <x:c r="D5701" s="8" t="d">
        <x:v>2026-09-01T00:00:00.000Z</x:v>
      </x:c>
      <x:c r="E5701" s="7"/>
      <x:c r="F5701" s="7" t="n">
        <x:v>0</x:v>
      </x:c>
      <x:c r="G5701" s="7"/>
      <x:c r="H5701" s="2" t="str">
        <x:v>否</x:v>
      </x:c>
      <x:c r="I5701" s="7" t="str">
        <x:f>IF(AND(ISNUMBER(E5701),ISNUMBER(F5701)),E5701-F5701,"")</x:f>
      </x:c>
      <x:c r="J5701" s="2" t="str">
        <x:f>IF(H5701="否","不适用",IF(AND(ISNUMBER(E5701),ISNUMBER(F5701)),IF(I5701&gt;'规则与名单'!$B$2,"是","否"),"未判定"))</x:f>
        <x:v>不适用</x:v>
      </x:c>
      <x:c r="K5701" s="2" t="str">
        <x:f>IF(J5701="是",IF(ISNUMBER(F5701),"测试日GPS","缺失"),IF(ISNUMBER(G5701),"非测试日纯氢",IF(AND(H5701="是",J5701="未判定"),IF(ISNUMBER(F5701),"测试名单无纯氢GPS","缺失"),IF(ISNUMBER(E5701),"非测试日仪表","缺失"))))</x:f>
        <x:v>缺失</x:v>
      </x:c>
      <x:c r="L5701" s="7" t="str">
        <x:f>IF(K5701="缺失","",IF(K5701="非测试日纯氢",G5701,IF(K5701="非测试日仪表",E5701,F5701)))</x:f>
      </x:c>
      <x:c r="M5701" s="2" t="n">
        <x:f>IF(K5701="缺失",1,0)</x:f>
        <x:v>1</x:v>
      </x:c>
      <x:c r="N5701" s="2" t="str">
        <x:v>车辆里程查询_20260901-20260930_1024辆_仪表里程.xlsx / E682</x:v>
      </x:c>
      <x:c r="O5701" s="2" t="str">
        <x:v>车辆里程查询_20260901-20260930_1024辆_GPS里程.xlsx / E682</x:v>
      </x:c>
      <x:c r="P5701" s="2" t="str">
        <x:v>车辆纯氢气里程查询_20260901-20260930_1024辆.xlsx / E594</x:v>
      </x:c>
    </x:row>
    <x:row r="5702" ht="22" customHeight="1">
      <x:c r="A5702" s="2" t="n">
        <x:v>227</x:v>
      </x:c>
      <x:c r="B5702" s="2" t="str">
        <x:v>粤AGR3208</x:v>
      </x:c>
      <x:c r="C5702" s="2" t="str">
        <x:v>尚建华</x:v>
      </x:c>
      <x:c r="D5702" s="8" t="d">
        <x:v>2026-09-02T00:00:00.000Z</x:v>
      </x:c>
      <x:c r="E5702" s="7"/>
      <x:c r="F5702" s="7" t="n">
        <x:v>0</x:v>
      </x:c>
      <x:c r="G5702" s="7"/>
      <x:c r="H5702" s="2" t="str">
        <x:v>否</x:v>
      </x:c>
      <x:c r="I5702" s="7" t="str">
        <x:f>IF(AND(ISNUMBER(E5702),ISNUMBER(F5702)),E5702-F5702,"")</x:f>
      </x:c>
      <x:c r="J5702" s="2" t="str">
        <x:f>IF(H5702="否","不适用",IF(AND(ISNUMBER(E5702),ISNUMBER(F5702)),IF(I5702&gt;'规则与名单'!$B$2,"是","否"),"未判定"))</x:f>
        <x:v>不适用</x:v>
      </x:c>
      <x:c r="K5702" s="2" t="str">
        <x:f>IF(J5702="是",IF(ISNUMBER(F5702),"测试日GPS","缺失"),IF(ISNUMBER(G5702),"非测试日纯氢",IF(AND(H5702="是",J5702="未判定"),IF(ISNUMBER(F5702),"测试名单无纯氢GPS","缺失"),IF(ISNUMBER(E5702),"非测试日仪表","缺失"))))</x:f>
        <x:v>缺失</x:v>
      </x:c>
      <x:c r="L5702" s="7" t="str">
        <x:f>IF(K5702="缺失","",IF(K5702="非测试日纯氢",G5702,IF(K5702="非测试日仪表",E5702,F5702)))</x:f>
      </x:c>
      <x:c r="M5702" s="2" t="n">
        <x:f>IF(K5702="缺失",1,0)</x:f>
        <x:v>1</x:v>
      </x:c>
      <x:c r="N5702" s="2" t="str">
        <x:v>车辆里程查询_20260901-20260930_1024辆_仪表里程.xlsx / F682</x:v>
      </x:c>
      <x:c r="O5702" s="2" t="str">
        <x:v>车辆里程查询_20260901-20260930_1024辆_GPS里程.xlsx / F682</x:v>
      </x:c>
      <x:c r="P5702" s="2" t="str">
        <x:v>车辆纯氢气里程查询_20260901-20260930_1024辆.xlsx / F594</x:v>
      </x:c>
    </x:row>
    <x:row r="5703" ht="22" customHeight="1">
      <x:c r="A5703" s="2" t="n">
        <x:v>227</x:v>
      </x:c>
      <x:c r="B5703" s="2" t="str">
        <x:v>粤AGR3208</x:v>
      </x:c>
      <x:c r="C5703" s="2" t="str">
        <x:v>尚建华</x:v>
      </x:c>
      <x:c r="D5703" s="8" t="d">
        <x:v>2026-09-03T00:00:00.000Z</x:v>
      </x:c>
      <x:c r="E5703" s="7"/>
      <x:c r="F5703" s="7" t="n">
        <x:v>0</x:v>
      </x:c>
      <x:c r="G5703" s="7"/>
      <x:c r="H5703" s="2" t="str">
        <x:v>否</x:v>
      </x:c>
      <x:c r="I5703" s="7" t="str">
        <x:f>IF(AND(ISNUMBER(E5703),ISNUMBER(F5703)),E5703-F5703,"")</x:f>
      </x:c>
      <x:c r="J5703" s="2" t="str">
        <x:f>IF(H5703="否","不适用",IF(AND(ISNUMBER(E5703),ISNUMBER(F5703)),IF(I5703&gt;'规则与名单'!$B$2,"是","否"),"未判定"))</x:f>
        <x:v>不适用</x:v>
      </x:c>
      <x:c r="K5703" s="2" t="str">
        <x:f>IF(J5703="是",IF(ISNUMBER(F5703),"测试日GPS","缺失"),IF(ISNUMBER(G5703),"非测试日纯氢",IF(AND(H5703="是",J5703="未判定"),IF(ISNUMBER(F5703),"测试名单无纯氢GPS","缺失"),IF(ISNUMBER(E5703),"非测试日仪表","缺失"))))</x:f>
        <x:v>缺失</x:v>
      </x:c>
      <x:c r="L5703" s="7" t="str">
        <x:f>IF(K5703="缺失","",IF(K5703="非测试日纯氢",G5703,IF(K5703="非测试日仪表",E5703,F5703)))</x:f>
      </x:c>
      <x:c r="M5703" s="2" t="n">
        <x:f>IF(K5703="缺失",1,0)</x:f>
        <x:v>1</x:v>
      </x:c>
      <x:c r="N5703" s="2" t="str">
        <x:v>车辆里程查询_20260901-20260930_1024辆_仪表里程.xlsx / G682</x:v>
      </x:c>
      <x:c r="O5703" s="2" t="str">
        <x:v>车辆里程查询_20260901-20260930_1024辆_GPS里程.xlsx / G682</x:v>
      </x:c>
      <x:c r="P5703" s="2" t="str">
        <x:v>车辆纯氢气里程查询_20260901-20260930_1024辆.xlsx / G594</x:v>
      </x:c>
    </x:row>
    <x:row r="5704" ht="22" customHeight="1">
      <x:c r="A5704" s="2" t="n">
        <x:v>227</x:v>
      </x:c>
      <x:c r="B5704" s="2" t="str">
        <x:v>粤AGR3208</x:v>
      </x:c>
      <x:c r="C5704" s="2" t="str">
        <x:v>尚建华</x:v>
      </x:c>
      <x:c r="D5704" s="8" t="d">
        <x:v>2026-09-04T00:00:00.000Z</x:v>
      </x:c>
      <x:c r="E5704" s="7"/>
      <x:c r="F5704" s="7" t="n">
        <x:v>0</x:v>
      </x:c>
      <x:c r="G5704" s="7"/>
      <x:c r="H5704" s="2" t="str">
        <x:v>否</x:v>
      </x:c>
      <x:c r="I5704" s="7" t="str">
        <x:f>IF(AND(ISNUMBER(E5704),ISNUMBER(F5704)),E5704-F5704,"")</x:f>
      </x:c>
      <x:c r="J5704" s="2" t="str">
        <x:f>IF(H5704="否","不适用",IF(AND(ISNUMBER(E5704),ISNUMBER(F5704)),IF(I5704&gt;'规则与名单'!$B$2,"是","否"),"未判定"))</x:f>
        <x:v>不适用</x:v>
      </x:c>
      <x:c r="K5704" s="2" t="str">
        <x:f>IF(J5704="是",IF(ISNUMBER(F5704),"测试日GPS","缺失"),IF(ISNUMBER(G5704),"非测试日纯氢",IF(AND(H5704="是",J5704="未判定"),IF(ISNUMBER(F5704),"测试名单无纯氢GPS","缺失"),IF(ISNUMBER(E5704),"非测试日仪表","缺失"))))</x:f>
        <x:v>缺失</x:v>
      </x:c>
      <x:c r="L5704" s="7" t="str">
        <x:f>IF(K5704="缺失","",IF(K5704="非测试日纯氢",G5704,IF(K5704="非测试日仪表",E5704,F5704)))</x:f>
      </x:c>
      <x:c r="M5704" s="2" t="n">
        <x:f>IF(K5704="缺失",1,0)</x:f>
        <x:v>1</x:v>
      </x:c>
      <x:c r="N5704" s="2" t="str">
        <x:v>车辆里程查询_20260901-20260930_1024辆_仪表里程.xlsx / H682</x:v>
      </x:c>
      <x:c r="O5704" s="2" t="str">
        <x:v>车辆里程查询_20260901-20260930_1024辆_GPS里程.xlsx / H682</x:v>
      </x:c>
      <x:c r="P5704" s="2" t="str">
        <x:v>车辆纯氢气里程查询_20260901-20260930_1024辆.xlsx / H594</x:v>
      </x:c>
    </x:row>
    <x:row r="5705" ht="22" customHeight="1">
      <x:c r="A5705" s="2" t="n">
        <x:v>227</x:v>
      </x:c>
      <x:c r="B5705" s="2" t="str">
        <x:v>粤AGR3208</x:v>
      </x:c>
      <x:c r="C5705" s="2" t="str">
        <x:v>尚建华</x:v>
      </x:c>
      <x:c r="D5705" s="8" t="d">
        <x:v>2026-09-05T00:00:00.000Z</x:v>
      </x:c>
      <x:c r="E5705" s="7"/>
      <x:c r="F5705" s="7" t="n">
        <x:v>0</x:v>
      </x:c>
      <x:c r="G5705" s="7"/>
      <x:c r="H5705" s="2" t="str">
        <x:v>否</x:v>
      </x:c>
      <x:c r="I5705" s="7" t="str">
        <x:f>IF(AND(ISNUMBER(E5705),ISNUMBER(F5705)),E5705-F5705,"")</x:f>
      </x:c>
      <x:c r="J5705" s="2" t="str">
        <x:f>IF(H5705="否","不适用",IF(AND(ISNUMBER(E5705),ISNUMBER(F5705)),IF(I5705&gt;'规则与名单'!$B$2,"是","否"),"未判定"))</x:f>
        <x:v>不适用</x:v>
      </x:c>
      <x:c r="K5705" s="2" t="str">
        <x:f>IF(J5705="是",IF(ISNUMBER(F5705),"测试日GPS","缺失"),IF(ISNUMBER(G5705),"非测试日纯氢",IF(AND(H5705="是",J5705="未判定"),IF(ISNUMBER(F5705),"测试名单无纯氢GPS","缺失"),IF(ISNUMBER(E5705),"非测试日仪表","缺失"))))</x:f>
        <x:v>缺失</x:v>
      </x:c>
      <x:c r="L5705" s="7" t="str">
        <x:f>IF(K5705="缺失","",IF(K5705="非测试日纯氢",G5705,IF(K5705="非测试日仪表",E5705,F5705)))</x:f>
      </x:c>
      <x:c r="M5705" s="2" t="n">
        <x:f>IF(K5705="缺失",1,0)</x:f>
        <x:v>1</x:v>
      </x:c>
      <x:c r="N5705" s="2" t="str">
        <x:v>车辆里程查询_20260901-20260930_1024辆_仪表里程.xlsx / I682</x:v>
      </x:c>
      <x:c r="O5705" s="2" t="str">
        <x:v>车辆里程查询_20260901-20260930_1024辆_GPS里程.xlsx / I682</x:v>
      </x:c>
      <x:c r="P5705" s="2" t="str">
        <x:v>车辆纯氢气里程查询_20260901-20260930_1024辆.xlsx / I594</x:v>
      </x:c>
    </x:row>
    <x:row r="5706" ht="22" customHeight="1">
      <x:c r="A5706" s="2" t="n">
        <x:v>227</x:v>
      </x:c>
      <x:c r="B5706" s="2" t="str">
        <x:v>粤AGR3208</x:v>
      </x:c>
      <x:c r="C5706" s="2" t="str">
        <x:v>尚建华</x:v>
      </x:c>
      <x:c r="D5706" s="8" t="d">
        <x:v>2026-09-06T00:00:00.000Z</x:v>
      </x:c>
      <x:c r="E5706" s="7"/>
      <x:c r="F5706" s="7" t="n">
        <x:v>0</x:v>
      </x:c>
      <x:c r="G5706" s="7"/>
      <x:c r="H5706" s="2" t="str">
        <x:v>否</x:v>
      </x:c>
      <x:c r="I5706" s="7" t="str">
        <x:f>IF(AND(ISNUMBER(E5706),ISNUMBER(F5706)),E5706-F5706,"")</x:f>
      </x:c>
      <x:c r="J5706" s="2" t="str">
        <x:f>IF(H5706="否","不适用",IF(AND(ISNUMBER(E5706),ISNUMBER(F5706)),IF(I5706&gt;'规则与名单'!$B$2,"是","否"),"未判定"))</x:f>
        <x:v>不适用</x:v>
      </x:c>
      <x:c r="K5706" s="2" t="str">
        <x:f>IF(J5706="是",IF(ISNUMBER(F5706),"测试日GPS","缺失"),IF(ISNUMBER(G5706),"非测试日纯氢",IF(AND(H5706="是",J5706="未判定"),IF(ISNUMBER(F5706),"测试名单无纯氢GPS","缺失"),IF(ISNUMBER(E5706),"非测试日仪表","缺失"))))</x:f>
        <x:v>缺失</x:v>
      </x:c>
      <x:c r="L5706" s="7" t="str">
        <x:f>IF(K5706="缺失","",IF(K5706="非测试日纯氢",G5706,IF(K5706="非测试日仪表",E5706,F5706)))</x:f>
      </x:c>
      <x:c r="M5706" s="2" t="n">
        <x:f>IF(K5706="缺失",1,0)</x:f>
        <x:v>1</x:v>
      </x:c>
      <x:c r="N5706" s="2" t="str">
        <x:v>车辆里程查询_20260901-20260930_1024辆_仪表里程.xlsx / J682</x:v>
      </x:c>
      <x:c r="O5706" s="2" t="str">
        <x:v>车辆里程查询_20260901-20260930_1024辆_GPS里程.xlsx / J682</x:v>
      </x:c>
      <x:c r="P5706" s="2" t="str">
        <x:v>车辆纯氢气里程查询_20260901-20260930_1024辆.xlsx / J594</x:v>
      </x:c>
    </x:row>
    <x:row r="5707" ht="22" customHeight="1">
      <x:c r="A5707" s="2" t="n">
        <x:v>227</x:v>
      </x:c>
      <x:c r="B5707" s="2" t="str">
        <x:v>粤AGR3208</x:v>
      </x:c>
      <x:c r="C5707" s="2" t="str">
        <x:v>尚建华</x:v>
      </x:c>
      <x:c r="D5707" s="8" t="d">
        <x:v>2026-09-07T00:00:00.000Z</x:v>
      </x:c>
      <x:c r="E5707" s="7"/>
      <x:c r="F5707" s="7" t="n">
        <x:v>0</x:v>
      </x:c>
      <x:c r="G5707" s="7"/>
      <x:c r="H5707" s="2" t="str">
        <x:v>否</x:v>
      </x:c>
      <x:c r="I5707" s="7" t="str">
        <x:f>IF(AND(ISNUMBER(E5707),ISNUMBER(F5707)),E5707-F5707,"")</x:f>
      </x:c>
      <x:c r="J5707" s="2" t="str">
        <x:f>IF(H5707="否","不适用",IF(AND(ISNUMBER(E5707),ISNUMBER(F5707)),IF(I5707&gt;'规则与名单'!$B$2,"是","否"),"未判定"))</x:f>
        <x:v>不适用</x:v>
      </x:c>
      <x:c r="K5707" s="2" t="str">
        <x:f>IF(J5707="是",IF(ISNUMBER(F5707),"测试日GPS","缺失"),IF(ISNUMBER(G5707),"非测试日纯氢",IF(AND(H5707="是",J5707="未判定"),IF(ISNUMBER(F5707),"测试名单无纯氢GPS","缺失"),IF(ISNUMBER(E5707),"非测试日仪表","缺失"))))</x:f>
        <x:v>缺失</x:v>
      </x:c>
      <x:c r="L5707" s="7" t="str">
        <x:f>IF(K5707="缺失","",IF(K5707="非测试日纯氢",G5707,IF(K5707="非测试日仪表",E5707,F5707)))</x:f>
      </x:c>
      <x:c r="M5707" s="2" t="n">
        <x:f>IF(K5707="缺失",1,0)</x:f>
        <x:v>1</x:v>
      </x:c>
      <x:c r="N5707" s="2" t="str">
        <x:v>车辆里程查询_20260901-20260930_1024辆_仪表里程.xlsx / K682</x:v>
      </x:c>
      <x:c r="O5707" s="2" t="str">
        <x:v>车辆里程查询_20260901-20260930_1024辆_GPS里程.xlsx / K682</x:v>
      </x:c>
      <x:c r="P5707" s="2" t="str">
        <x:v>车辆纯氢气里程查询_20260901-20260930_1024辆.xlsx / K594</x:v>
      </x:c>
    </x:row>
    <x:row r="5708" ht="22" customHeight="1">
      <x:c r="A5708" s="2" t="n">
        <x:v>227</x:v>
      </x:c>
      <x:c r="B5708" s="2" t="str">
        <x:v>粤AGR3208</x:v>
      </x:c>
      <x:c r="C5708" s="2" t="str">
        <x:v>尚建华</x:v>
      </x:c>
      <x:c r="D5708" s="8" t="d">
        <x:v>2026-09-08T00:00:00.000Z</x:v>
      </x:c>
      <x:c r="E5708" s="7"/>
      <x:c r="F5708" s="7" t="n">
        <x:v>0</x:v>
      </x:c>
      <x:c r="G5708" s="7"/>
      <x:c r="H5708" s="2" t="str">
        <x:v>否</x:v>
      </x:c>
      <x:c r="I5708" s="7" t="str">
        <x:f>IF(AND(ISNUMBER(E5708),ISNUMBER(F5708)),E5708-F5708,"")</x:f>
      </x:c>
      <x:c r="J5708" s="2" t="str">
        <x:f>IF(H5708="否","不适用",IF(AND(ISNUMBER(E5708),ISNUMBER(F5708)),IF(I5708&gt;'规则与名单'!$B$2,"是","否"),"未判定"))</x:f>
        <x:v>不适用</x:v>
      </x:c>
      <x:c r="K5708" s="2" t="str">
        <x:f>IF(J5708="是",IF(ISNUMBER(F5708),"测试日GPS","缺失"),IF(ISNUMBER(G5708),"非测试日纯氢",IF(AND(H5708="是",J5708="未判定"),IF(ISNUMBER(F5708),"测试名单无纯氢GPS","缺失"),IF(ISNUMBER(E5708),"非测试日仪表","缺失"))))</x:f>
        <x:v>缺失</x:v>
      </x:c>
      <x:c r="L5708" s="7" t="str">
        <x:f>IF(K5708="缺失","",IF(K5708="非测试日纯氢",G5708,IF(K5708="非测试日仪表",E5708,F5708)))</x:f>
      </x:c>
      <x:c r="M5708" s="2" t="n">
        <x:f>IF(K5708="缺失",1,0)</x:f>
        <x:v>1</x:v>
      </x:c>
      <x:c r="N5708" s="2" t="str">
        <x:v>车辆里程查询_20260901-20260930_1024辆_仪表里程.xlsx / L682</x:v>
      </x:c>
      <x:c r="O5708" s="2" t="str">
        <x:v>车辆里程查询_20260901-20260930_1024辆_GPS里程.xlsx / L682</x:v>
      </x:c>
      <x:c r="P5708" s="2" t="str">
        <x:v>车辆纯氢气里程查询_20260901-20260930_1024辆.xlsx / L594</x:v>
      </x:c>
    </x:row>
    <x:row r="5709" ht="22" customHeight="1">
      <x:c r="A5709" s="2" t="n">
        <x:v>227</x:v>
      </x:c>
      <x:c r="B5709" s="2" t="str">
        <x:v>粤AGR3208</x:v>
      </x:c>
      <x:c r="C5709" s="2" t="str">
        <x:v>尚建华</x:v>
      </x:c>
      <x:c r="D5709" s="8" t="d">
        <x:v>2026-09-09T00:00:00.000Z</x:v>
      </x:c>
      <x:c r="E5709" s="7"/>
      <x:c r="F5709" s="7" t="n">
        <x:v>0</x:v>
      </x:c>
      <x:c r="G5709" s="7"/>
      <x:c r="H5709" s="2" t="str">
        <x:v>否</x:v>
      </x:c>
      <x:c r="I5709" s="7" t="str">
        <x:f>IF(AND(ISNUMBER(E5709),ISNUMBER(F5709)),E5709-F5709,"")</x:f>
      </x:c>
      <x:c r="J5709" s="2" t="str">
        <x:f>IF(H5709="否","不适用",IF(AND(ISNUMBER(E5709),ISNUMBER(F5709)),IF(I5709&gt;'规则与名单'!$B$2,"是","否"),"未判定"))</x:f>
        <x:v>不适用</x:v>
      </x:c>
      <x:c r="K5709" s="2" t="str">
        <x:f>IF(J5709="是",IF(ISNUMBER(F5709),"测试日GPS","缺失"),IF(ISNUMBER(G5709),"非测试日纯氢",IF(AND(H5709="是",J5709="未判定"),IF(ISNUMBER(F5709),"测试名单无纯氢GPS","缺失"),IF(ISNUMBER(E5709),"非测试日仪表","缺失"))))</x:f>
        <x:v>缺失</x:v>
      </x:c>
      <x:c r="L5709" s="7" t="str">
        <x:f>IF(K5709="缺失","",IF(K5709="非测试日纯氢",G5709,IF(K5709="非测试日仪表",E5709,F5709)))</x:f>
      </x:c>
      <x:c r="M5709" s="2" t="n">
        <x:f>IF(K5709="缺失",1,0)</x:f>
        <x:v>1</x:v>
      </x:c>
      <x:c r="N5709" s="2" t="str">
        <x:v>车辆里程查询_20260901-20260930_1024辆_仪表里程.xlsx / M682</x:v>
      </x:c>
      <x:c r="O5709" s="2" t="str">
        <x:v>车辆里程查询_20260901-20260930_1024辆_GPS里程.xlsx / M682</x:v>
      </x:c>
      <x:c r="P5709" s="2" t="str">
        <x:v>车辆纯氢气里程查询_20260901-20260930_1024辆.xlsx / M594</x:v>
      </x:c>
    </x:row>
    <x:row r="5710" ht="22" customHeight="1">
      <x:c r="A5710" s="2" t="n">
        <x:v>227</x:v>
      </x:c>
      <x:c r="B5710" s="2" t="str">
        <x:v>粤AGR3208</x:v>
      </x:c>
      <x:c r="C5710" s="2" t="str">
        <x:v>尚建华</x:v>
      </x:c>
      <x:c r="D5710" s="8" t="d">
        <x:v>2026-09-10T00:00:00.000Z</x:v>
      </x:c>
      <x:c r="E5710" s="7"/>
      <x:c r="F5710" s="7" t="n">
        <x:v>0</x:v>
      </x:c>
      <x:c r="G5710" s="7"/>
      <x:c r="H5710" s="2" t="str">
        <x:v>否</x:v>
      </x:c>
      <x:c r="I5710" s="7" t="str">
        <x:f>IF(AND(ISNUMBER(E5710),ISNUMBER(F5710)),E5710-F5710,"")</x:f>
      </x:c>
      <x:c r="J5710" s="2" t="str">
        <x:f>IF(H5710="否","不适用",IF(AND(ISNUMBER(E5710),ISNUMBER(F5710)),IF(I5710&gt;'规则与名单'!$B$2,"是","否"),"未判定"))</x:f>
        <x:v>不适用</x:v>
      </x:c>
      <x:c r="K5710" s="2" t="str">
        <x:f>IF(J5710="是",IF(ISNUMBER(F5710),"测试日GPS","缺失"),IF(ISNUMBER(G5710),"非测试日纯氢",IF(AND(H5710="是",J5710="未判定"),IF(ISNUMBER(F5710),"测试名单无纯氢GPS","缺失"),IF(ISNUMBER(E5710),"非测试日仪表","缺失"))))</x:f>
        <x:v>缺失</x:v>
      </x:c>
      <x:c r="L5710" s="7" t="str">
        <x:f>IF(K5710="缺失","",IF(K5710="非测试日纯氢",G5710,IF(K5710="非测试日仪表",E5710,F5710)))</x:f>
      </x:c>
      <x:c r="M5710" s="2" t="n">
        <x:f>IF(K5710="缺失",1,0)</x:f>
        <x:v>1</x:v>
      </x:c>
      <x:c r="N5710" s="2" t="str">
        <x:v>车辆里程查询_20260901-20260930_1024辆_仪表里程.xlsx / N682</x:v>
      </x:c>
      <x:c r="O5710" s="2" t="str">
        <x:v>车辆里程查询_20260901-20260930_1024辆_GPS里程.xlsx / N682</x:v>
      </x:c>
      <x:c r="P5710" s="2" t="str">
        <x:v>车辆纯氢气里程查询_20260901-20260930_1024辆.xlsx / N594</x:v>
      </x:c>
    </x:row>
    <x:row r="5711" ht="22" customHeight="1">
      <x:c r="A5711" s="2" t="n">
        <x:v>227</x:v>
      </x:c>
      <x:c r="B5711" s="2" t="str">
        <x:v>粤AGR3208</x:v>
      </x:c>
      <x:c r="C5711" s="2" t="str">
        <x:v>尚建华</x:v>
      </x:c>
      <x:c r="D5711" s="8" t="d">
        <x:v>2026-09-11T00:00:00.000Z</x:v>
      </x:c>
      <x:c r="E5711" s="7"/>
      <x:c r="F5711" s="7" t="n">
        <x:v>0</x:v>
      </x:c>
      <x:c r="G5711" s="7"/>
      <x:c r="H5711" s="2" t="str">
        <x:v>否</x:v>
      </x:c>
      <x:c r="I5711" s="7" t="str">
        <x:f>IF(AND(ISNUMBER(E5711),ISNUMBER(F5711)),E5711-F5711,"")</x:f>
      </x:c>
      <x:c r="J5711" s="2" t="str">
        <x:f>IF(H5711="否","不适用",IF(AND(ISNUMBER(E5711),ISNUMBER(F5711)),IF(I5711&gt;'规则与名单'!$B$2,"是","否"),"未判定"))</x:f>
        <x:v>不适用</x:v>
      </x:c>
      <x:c r="K5711" s="2" t="str">
        <x:f>IF(J5711="是",IF(ISNUMBER(F5711),"测试日GPS","缺失"),IF(ISNUMBER(G5711),"非测试日纯氢",IF(AND(H5711="是",J5711="未判定"),IF(ISNUMBER(F5711),"测试名单无纯氢GPS","缺失"),IF(ISNUMBER(E5711),"非测试日仪表","缺失"))))</x:f>
        <x:v>缺失</x:v>
      </x:c>
      <x:c r="L5711" s="7" t="str">
        <x:f>IF(K5711="缺失","",IF(K5711="非测试日纯氢",G5711,IF(K5711="非测试日仪表",E5711,F5711)))</x:f>
      </x:c>
      <x:c r="M5711" s="2" t="n">
        <x:f>IF(K5711="缺失",1,0)</x:f>
        <x:v>1</x:v>
      </x:c>
      <x:c r="N5711" s="2" t="str">
        <x:v>车辆里程查询_20260901-20260930_1024辆_仪表里程.xlsx / O682</x:v>
      </x:c>
      <x:c r="O5711" s="2" t="str">
        <x:v>车辆里程查询_20260901-20260930_1024辆_GPS里程.xlsx / O682</x:v>
      </x:c>
      <x:c r="P5711" s="2" t="str">
        <x:v>车辆纯氢气里程查询_20260901-20260930_1024辆.xlsx / O594</x:v>
      </x:c>
    </x:row>
    <x:row r="5712" ht="22" customHeight="1">
      <x:c r="A5712" s="2" t="n">
        <x:v>227</x:v>
      </x:c>
      <x:c r="B5712" s="2" t="str">
        <x:v>粤AGR3208</x:v>
      </x:c>
      <x:c r="C5712" s="2" t="str">
        <x:v>尚建华</x:v>
      </x:c>
      <x:c r="D5712" s="8" t="d">
        <x:v>2026-09-12T00:00:00.000Z</x:v>
      </x:c>
      <x:c r="E5712" s="7" t="n">
        <x:v>0</x:v>
      </x:c>
      <x:c r="F5712" s="7" t="n">
        <x:v>0.08</x:v>
      </x:c>
      <x:c r="G5712" s="7"/>
      <x:c r="H5712" s="2" t="str">
        <x:v>否</x:v>
      </x:c>
      <x:c r="I5712" s="7" t="n">
        <x:f>IF(AND(ISNUMBER(E5712),ISNUMBER(F5712)),E5712-F5712,"")</x:f>
        <x:v>-0.08</x:v>
      </x:c>
      <x:c r="J5712" s="2" t="str">
        <x:f>IF(H5712="否","不适用",IF(AND(ISNUMBER(E5712),ISNUMBER(F5712)),IF(I5712&gt;'规则与名单'!$B$2,"是","否"),"未判定"))</x:f>
        <x:v>不适用</x:v>
      </x:c>
      <x:c r="K5712" s="2" t="str">
        <x:f>IF(J5712="是",IF(ISNUMBER(F5712),"测试日GPS","缺失"),IF(ISNUMBER(G5712),"非测试日纯氢",IF(AND(H5712="是",J5712="未判定"),IF(ISNUMBER(F5712),"测试名单无纯氢GPS","缺失"),IF(ISNUMBER(E5712),"非测试日仪表","缺失"))))</x:f>
        <x:v>非测试日仪表</x:v>
      </x:c>
      <x:c r="L5712" s="7" t="n">
        <x:f>IF(K5712="缺失","",IF(K5712="非测试日纯氢",G5712,IF(K5712="非测试日仪表",E5712,F5712)))</x:f>
        <x:v>0</x:v>
      </x:c>
      <x:c r="M5712" s="2" t="n">
        <x:f>IF(K5712="缺失",1,0)</x:f>
        <x:v>0</x:v>
      </x:c>
      <x:c r="N5712" s="2" t="str">
        <x:v>车辆里程查询_20260901-20260930_1024辆_仪表里程.xlsx / P682</x:v>
      </x:c>
      <x:c r="O5712" s="2" t="str">
        <x:v>车辆里程查询_20260901-20260930_1024辆_GPS里程.xlsx / P682</x:v>
      </x:c>
      <x:c r="P5712" s="2" t="str">
        <x:v>车辆纯氢气里程查询_20260901-20260930_1024辆.xlsx / P594</x:v>
      </x:c>
    </x:row>
    <x:row r="5713" ht="22" customHeight="1">
      <x:c r="A5713" s="2" t="n">
        <x:v>227</x:v>
      </x:c>
      <x:c r="B5713" s="2" t="str">
        <x:v>粤AGR3208</x:v>
      </x:c>
      <x:c r="C5713" s="2" t="str">
        <x:v>尚建华</x:v>
      </x:c>
      <x:c r="D5713" s="8" t="d">
        <x:v>2026-09-13T00:00:00.000Z</x:v>
      </x:c>
      <x:c r="E5713" s="7"/>
      <x:c r="F5713" s="7" t="n">
        <x:v>0</x:v>
      </x:c>
      <x:c r="G5713" s="7"/>
      <x:c r="H5713" s="2" t="str">
        <x:v>否</x:v>
      </x:c>
      <x:c r="I5713" s="7" t="str">
        <x:f>IF(AND(ISNUMBER(E5713),ISNUMBER(F5713)),E5713-F5713,"")</x:f>
      </x:c>
      <x:c r="J5713" s="2" t="str">
        <x:f>IF(H5713="否","不适用",IF(AND(ISNUMBER(E5713),ISNUMBER(F5713)),IF(I5713&gt;'规则与名单'!$B$2,"是","否"),"未判定"))</x:f>
        <x:v>不适用</x:v>
      </x:c>
      <x:c r="K5713" s="2" t="str">
        <x:f>IF(J5713="是",IF(ISNUMBER(F5713),"测试日GPS","缺失"),IF(ISNUMBER(G5713),"非测试日纯氢",IF(AND(H5713="是",J5713="未判定"),IF(ISNUMBER(F5713),"测试名单无纯氢GPS","缺失"),IF(ISNUMBER(E5713),"非测试日仪表","缺失"))))</x:f>
        <x:v>缺失</x:v>
      </x:c>
      <x:c r="L5713" s="7" t="str">
        <x:f>IF(K5713="缺失","",IF(K5713="非测试日纯氢",G5713,IF(K5713="非测试日仪表",E5713,F5713)))</x:f>
      </x:c>
      <x:c r="M5713" s="2" t="n">
        <x:f>IF(K5713="缺失",1,0)</x:f>
        <x:v>1</x:v>
      </x:c>
      <x:c r="N5713" s="2" t="str">
        <x:v>车辆里程查询_20260901-20260930_1024辆_仪表里程.xlsx / Q682</x:v>
      </x:c>
      <x:c r="O5713" s="2" t="str">
        <x:v>车辆里程查询_20260901-20260930_1024辆_GPS里程.xlsx / Q682</x:v>
      </x:c>
      <x:c r="P5713" s="2" t="str">
        <x:v>车辆纯氢气里程查询_20260901-20260930_1024辆.xlsx / Q594</x:v>
      </x:c>
    </x:row>
    <x:row r="5714" ht="22" customHeight="1">
      <x:c r="A5714" s="2" t="n">
        <x:v>227</x:v>
      </x:c>
      <x:c r="B5714" s="2" t="str">
        <x:v>粤AGR3208</x:v>
      </x:c>
      <x:c r="C5714" s="2" t="str">
        <x:v>尚建华</x:v>
      </x:c>
      <x:c r="D5714" s="8" t="d">
        <x:v>2026-09-14T00:00:00.000Z</x:v>
      </x:c>
      <x:c r="E5714" s="7"/>
      <x:c r="F5714" s="7" t="n">
        <x:v>0</x:v>
      </x:c>
      <x:c r="G5714" s="7"/>
      <x:c r="H5714" s="2" t="str">
        <x:v>否</x:v>
      </x:c>
      <x:c r="I5714" s="7" t="str">
        <x:f>IF(AND(ISNUMBER(E5714),ISNUMBER(F5714)),E5714-F5714,"")</x:f>
      </x:c>
      <x:c r="J5714" s="2" t="str">
        <x:f>IF(H5714="否","不适用",IF(AND(ISNUMBER(E5714),ISNUMBER(F5714)),IF(I5714&gt;'规则与名单'!$B$2,"是","否"),"未判定"))</x:f>
        <x:v>不适用</x:v>
      </x:c>
      <x:c r="K5714" s="2" t="str">
        <x:f>IF(J5714="是",IF(ISNUMBER(F5714),"测试日GPS","缺失"),IF(ISNUMBER(G5714),"非测试日纯氢",IF(AND(H5714="是",J5714="未判定"),IF(ISNUMBER(F5714),"测试名单无纯氢GPS","缺失"),IF(ISNUMBER(E5714),"非测试日仪表","缺失"))))</x:f>
        <x:v>缺失</x:v>
      </x:c>
      <x:c r="L5714" s="7" t="str">
        <x:f>IF(K5714="缺失","",IF(K5714="非测试日纯氢",G5714,IF(K5714="非测试日仪表",E5714,F5714)))</x:f>
      </x:c>
      <x:c r="M5714" s="2" t="n">
        <x:f>IF(K5714="缺失",1,0)</x:f>
        <x:v>1</x:v>
      </x:c>
      <x:c r="N5714" s="2" t="str">
        <x:v>车辆里程查询_20260901-20260930_1024辆_仪表里程.xlsx / R682</x:v>
      </x:c>
      <x:c r="O5714" s="2" t="str">
        <x:v>车辆里程查询_20260901-20260930_1024辆_GPS里程.xlsx / R682</x:v>
      </x:c>
      <x:c r="P5714" s="2" t="str">
        <x:v>车辆纯氢气里程查询_20260901-20260930_1024辆.xlsx / R594</x:v>
      </x:c>
    </x:row>
    <x:row r="5715" ht="22" customHeight="1">
      <x:c r="A5715" s="2" t="n">
        <x:v>227</x:v>
      </x:c>
      <x:c r="B5715" s="2" t="str">
        <x:v>粤AGR3208</x:v>
      </x:c>
      <x:c r="C5715" s="2" t="str">
        <x:v>尚建华</x:v>
      </x:c>
      <x:c r="D5715" s="8" t="d">
        <x:v>2026-09-15T00:00:00.000Z</x:v>
      </x:c>
      <x:c r="E5715" s="7"/>
      <x:c r="F5715" s="7" t="n">
        <x:v>0</x:v>
      </x:c>
      <x:c r="G5715" s="7"/>
      <x:c r="H5715" s="2" t="str">
        <x:v>否</x:v>
      </x:c>
      <x:c r="I5715" s="7" t="str">
        <x:f>IF(AND(ISNUMBER(E5715),ISNUMBER(F5715)),E5715-F5715,"")</x:f>
      </x:c>
      <x:c r="J5715" s="2" t="str">
        <x:f>IF(H5715="否","不适用",IF(AND(ISNUMBER(E5715),ISNUMBER(F5715)),IF(I5715&gt;'规则与名单'!$B$2,"是","否"),"未判定"))</x:f>
        <x:v>不适用</x:v>
      </x:c>
      <x:c r="K5715" s="2" t="str">
        <x:f>IF(J5715="是",IF(ISNUMBER(F5715),"测试日GPS","缺失"),IF(ISNUMBER(G5715),"非测试日纯氢",IF(AND(H5715="是",J5715="未判定"),IF(ISNUMBER(F5715),"测试名单无纯氢GPS","缺失"),IF(ISNUMBER(E5715),"非测试日仪表","缺失"))))</x:f>
        <x:v>缺失</x:v>
      </x:c>
      <x:c r="L5715" s="7" t="str">
        <x:f>IF(K5715="缺失","",IF(K5715="非测试日纯氢",G5715,IF(K5715="非测试日仪表",E5715,F5715)))</x:f>
      </x:c>
      <x:c r="M5715" s="2" t="n">
        <x:f>IF(K5715="缺失",1,0)</x:f>
        <x:v>1</x:v>
      </x:c>
      <x:c r="N5715" s="2" t="str">
        <x:v>车辆里程查询_20260901-20260930_1024辆_仪表里程.xlsx / S682</x:v>
      </x:c>
      <x:c r="O5715" s="2" t="str">
        <x:v>车辆里程查询_20260901-20260930_1024辆_GPS里程.xlsx / S682</x:v>
      </x:c>
      <x:c r="P5715" s="2" t="str">
        <x:v>车辆纯氢气里程查询_20260901-20260930_1024辆.xlsx / S594</x:v>
      </x:c>
    </x:row>
    <x:row r="5716" ht="22" customHeight="1">
      <x:c r="A5716" s="2" t="n">
        <x:v>227</x:v>
      </x:c>
      <x:c r="B5716" s="2" t="str">
        <x:v>粤AGR3208</x:v>
      </x:c>
      <x:c r="C5716" s="2" t="str">
        <x:v>尚建华</x:v>
      </x:c>
      <x:c r="D5716" s="8" t="d">
        <x:v>2026-09-16T00:00:00.000Z</x:v>
      </x:c>
      <x:c r="E5716" s="7"/>
      <x:c r="F5716" s="7" t="n">
        <x:v>0</x:v>
      </x:c>
      <x:c r="G5716" s="7"/>
      <x:c r="H5716" s="2" t="str">
        <x:v>否</x:v>
      </x:c>
      <x:c r="I5716" s="7" t="str">
        <x:f>IF(AND(ISNUMBER(E5716),ISNUMBER(F5716)),E5716-F5716,"")</x:f>
      </x:c>
      <x:c r="J5716" s="2" t="str">
        <x:f>IF(H5716="否","不适用",IF(AND(ISNUMBER(E5716),ISNUMBER(F5716)),IF(I5716&gt;'规则与名单'!$B$2,"是","否"),"未判定"))</x:f>
        <x:v>不适用</x:v>
      </x:c>
      <x:c r="K5716" s="2" t="str">
        <x:f>IF(J5716="是",IF(ISNUMBER(F5716),"测试日GPS","缺失"),IF(ISNUMBER(G5716),"非测试日纯氢",IF(AND(H5716="是",J5716="未判定"),IF(ISNUMBER(F5716),"测试名单无纯氢GPS","缺失"),IF(ISNUMBER(E5716),"非测试日仪表","缺失"))))</x:f>
        <x:v>缺失</x:v>
      </x:c>
      <x:c r="L5716" s="7" t="str">
        <x:f>IF(K5716="缺失","",IF(K5716="非测试日纯氢",G5716,IF(K5716="非测试日仪表",E5716,F5716)))</x:f>
      </x:c>
      <x:c r="M5716" s="2" t="n">
        <x:f>IF(K5716="缺失",1,0)</x:f>
        <x:v>1</x:v>
      </x:c>
      <x:c r="N5716" s="2" t="str">
        <x:v>车辆里程查询_20260901-20260930_1024辆_仪表里程.xlsx / T682</x:v>
      </x:c>
      <x:c r="O5716" s="2" t="str">
        <x:v>车辆里程查询_20260901-20260930_1024辆_GPS里程.xlsx / T682</x:v>
      </x:c>
      <x:c r="P5716" s="2" t="str">
        <x:v>车辆纯氢气里程查询_20260901-20260930_1024辆.xlsx / T594</x:v>
      </x:c>
    </x:row>
    <x:row r="5717" ht="22" customHeight="1">
      <x:c r="A5717" s="2" t="n">
        <x:v>227</x:v>
      </x:c>
      <x:c r="B5717" s="2" t="str">
        <x:v>粤AGR3208</x:v>
      </x:c>
      <x:c r="C5717" s="2" t="str">
        <x:v>尚建华</x:v>
      </x:c>
      <x:c r="D5717" s="8" t="d">
        <x:v>2026-09-17T00:00:00.000Z</x:v>
      </x:c>
      <x:c r="E5717" s="7"/>
      <x:c r="F5717" s="7" t="n">
        <x:v>0</x:v>
      </x:c>
      <x:c r="G5717" s="7"/>
      <x:c r="H5717" s="2" t="str">
        <x:v>否</x:v>
      </x:c>
      <x:c r="I5717" s="7" t="str">
        <x:f>IF(AND(ISNUMBER(E5717),ISNUMBER(F5717)),E5717-F5717,"")</x:f>
      </x:c>
      <x:c r="J5717" s="2" t="str">
        <x:f>IF(H5717="否","不适用",IF(AND(ISNUMBER(E5717),ISNUMBER(F5717)),IF(I5717&gt;'规则与名单'!$B$2,"是","否"),"未判定"))</x:f>
        <x:v>不适用</x:v>
      </x:c>
      <x:c r="K5717" s="2" t="str">
        <x:f>IF(J5717="是",IF(ISNUMBER(F5717),"测试日GPS","缺失"),IF(ISNUMBER(G5717),"非测试日纯氢",IF(AND(H5717="是",J5717="未判定"),IF(ISNUMBER(F5717),"测试名单无纯氢GPS","缺失"),IF(ISNUMBER(E5717),"非测试日仪表","缺失"))))</x:f>
        <x:v>缺失</x:v>
      </x:c>
      <x:c r="L5717" s="7" t="str">
        <x:f>IF(K5717="缺失","",IF(K5717="非测试日纯氢",G5717,IF(K5717="非测试日仪表",E5717,F5717)))</x:f>
      </x:c>
      <x:c r="M5717" s="2" t="n">
        <x:f>IF(K5717="缺失",1,0)</x:f>
        <x:v>1</x:v>
      </x:c>
      <x:c r="N5717" s="2" t="str">
        <x:v>车辆里程查询_20260901-20260930_1024辆_仪表里程.xlsx / U682</x:v>
      </x:c>
      <x:c r="O5717" s="2" t="str">
        <x:v>车辆里程查询_20260901-20260930_1024辆_GPS里程.xlsx / U682</x:v>
      </x:c>
      <x:c r="P5717" s="2" t="str">
        <x:v>车辆纯氢气里程查询_20260901-20260930_1024辆.xlsx / U594</x:v>
      </x:c>
    </x:row>
    <x:row r="5718" ht="22" customHeight="1">
      <x:c r="A5718" s="2" t="n">
        <x:v>227</x:v>
      </x:c>
      <x:c r="B5718" s="2" t="str">
        <x:v>粤AGR3208</x:v>
      </x:c>
      <x:c r="C5718" s="2" t="str">
        <x:v>尚建华</x:v>
      </x:c>
      <x:c r="D5718" s="8" t="d">
        <x:v>2026-09-18T00:00:00.000Z</x:v>
      </x:c>
      <x:c r="E5718" s="7"/>
      <x:c r="F5718" s="7" t="n">
        <x:v>0</x:v>
      </x:c>
      <x:c r="G5718" s="7"/>
      <x:c r="H5718" s="2" t="str">
        <x:v>否</x:v>
      </x:c>
      <x:c r="I5718" s="7" t="str">
        <x:f>IF(AND(ISNUMBER(E5718),ISNUMBER(F5718)),E5718-F5718,"")</x:f>
      </x:c>
      <x:c r="J5718" s="2" t="str">
        <x:f>IF(H5718="否","不适用",IF(AND(ISNUMBER(E5718),ISNUMBER(F5718)),IF(I5718&gt;'规则与名单'!$B$2,"是","否"),"未判定"))</x:f>
        <x:v>不适用</x:v>
      </x:c>
      <x:c r="K5718" s="2" t="str">
        <x:f>IF(J5718="是",IF(ISNUMBER(F5718),"测试日GPS","缺失"),IF(ISNUMBER(G5718),"非测试日纯氢",IF(AND(H5718="是",J5718="未判定"),IF(ISNUMBER(F5718),"测试名单无纯氢GPS","缺失"),IF(ISNUMBER(E5718),"非测试日仪表","缺失"))))</x:f>
        <x:v>缺失</x:v>
      </x:c>
      <x:c r="L5718" s="7" t="str">
        <x:f>IF(K5718="缺失","",IF(K5718="非测试日纯氢",G5718,IF(K5718="非测试日仪表",E5718,F5718)))</x:f>
      </x:c>
      <x:c r="M5718" s="2" t="n">
        <x:f>IF(K5718="缺失",1,0)</x:f>
        <x:v>1</x:v>
      </x:c>
      <x:c r="N5718" s="2" t="str">
        <x:v>车辆里程查询_20260901-20260930_1024辆_仪表里程.xlsx / V682</x:v>
      </x:c>
      <x:c r="O5718" s="2" t="str">
        <x:v>车辆里程查询_20260901-20260930_1024辆_GPS里程.xlsx / V682</x:v>
      </x:c>
      <x:c r="P5718" s="2" t="str">
        <x:v>车辆纯氢气里程查询_20260901-20260930_1024辆.xlsx / V594</x:v>
      </x:c>
    </x:row>
    <x:row r="5719" ht="22" customHeight="1">
      <x:c r="A5719" s="2" t="n">
        <x:v>227</x:v>
      </x:c>
      <x:c r="B5719" s="2" t="str">
        <x:v>粤AGR3208</x:v>
      </x:c>
      <x:c r="C5719" s="2" t="str">
        <x:v>尚建华</x:v>
      </x:c>
      <x:c r="D5719" s="8" t="d">
        <x:v>2026-09-19T00:00:00.000Z</x:v>
      </x:c>
      <x:c r="E5719" s="7"/>
      <x:c r="F5719" s="7" t="n">
        <x:v>0</x:v>
      </x:c>
      <x:c r="G5719" s="7"/>
      <x:c r="H5719" s="2" t="str">
        <x:v>否</x:v>
      </x:c>
      <x:c r="I5719" s="7" t="str">
        <x:f>IF(AND(ISNUMBER(E5719),ISNUMBER(F5719)),E5719-F5719,"")</x:f>
      </x:c>
      <x:c r="J5719" s="2" t="str">
        <x:f>IF(H5719="否","不适用",IF(AND(ISNUMBER(E5719),ISNUMBER(F5719)),IF(I5719&gt;'规则与名单'!$B$2,"是","否"),"未判定"))</x:f>
        <x:v>不适用</x:v>
      </x:c>
      <x:c r="K5719" s="2" t="str">
        <x:f>IF(J5719="是",IF(ISNUMBER(F5719),"测试日GPS","缺失"),IF(ISNUMBER(G5719),"非测试日纯氢",IF(AND(H5719="是",J5719="未判定"),IF(ISNUMBER(F5719),"测试名单无纯氢GPS","缺失"),IF(ISNUMBER(E5719),"非测试日仪表","缺失"))))</x:f>
        <x:v>缺失</x:v>
      </x:c>
      <x:c r="L5719" s="7" t="str">
        <x:f>IF(K5719="缺失","",IF(K5719="非测试日纯氢",G5719,IF(K5719="非测试日仪表",E5719,F5719)))</x:f>
      </x:c>
      <x:c r="M5719" s="2" t="n">
        <x:f>IF(K5719="缺失",1,0)</x:f>
        <x:v>1</x:v>
      </x:c>
      <x:c r="N5719" s="2" t="str">
        <x:v>车辆里程查询_20260901-20260930_1024辆_仪表里程.xlsx / W682</x:v>
      </x:c>
      <x:c r="O5719" s="2" t="str">
        <x:v>车辆里程查询_20260901-20260930_1024辆_GPS里程.xlsx / W682</x:v>
      </x:c>
      <x:c r="P5719" s="2" t="str">
        <x:v>车辆纯氢气里程查询_20260901-20260930_1024辆.xlsx / W594</x:v>
      </x:c>
    </x:row>
    <x:row r="5720" ht="22" customHeight="1">
      <x:c r="A5720" s="2" t="n">
        <x:v>227</x:v>
      </x:c>
      <x:c r="B5720" s="2" t="str">
        <x:v>粤AGR3208</x:v>
      </x:c>
      <x:c r="C5720" s="2" t="str">
        <x:v>尚建华</x:v>
      </x:c>
      <x:c r="D5720" s="8" t="d">
        <x:v>2026-09-20T00:00:00.000Z</x:v>
      </x:c>
      <x:c r="E5720" s="7"/>
      <x:c r="F5720" s="7" t="n">
        <x:v>0</x:v>
      </x:c>
      <x:c r="G5720" s="7"/>
      <x:c r="H5720" s="2" t="str">
        <x:v>否</x:v>
      </x:c>
      <x:c r="I5720" s="7" t="str">
        <x:f>IF(AND(ISNUMBER(E5720),ISNUMBER(F5720)),E5720-F5720,"")</x:f>
      </x:c>
      <x:c r="J5720" s="2" t="str">
        <x:f>IF(H5720="否","不适用",IF(AND(ISNUMBER(E5720),ISNUMBER(F5720)),IF(I5720&gt;'规则与名单'!$B$2,"是","否"),"未判定"))</x:f>
        <x:v>不适用</x:v>
      </x:c>
      <x:c r="K5720" s="2" t="str">
        <x:f>IF(J5720="是",IF(ISNUMBER(F5720),"测试日GPS","缺失"),IF(ISNUMBER(G5720),"非测试日纯氢",IF(AND(H5720="是",J5720="未判定"),IF(ISNUMBER(F5720),"测试名单无纯氢GPS","缺失"),IF(ISNUMBER(E5720),"非测试日仪表","缺失"))))</x:f>
        <x:v>缺失</x:v>
      </x:c>
      <x:c r="L5720" s="7" t="str">
        <x:f>IF(K5720="缺失","",IF(K5720="非测试日纯氢",G5720,IF(K5720="非测试日仪表",E5720,F5720)))</x:f>
      </x:c>
      <x:c r="M5720" s="2" t="n">
        <x:f>IF(K5720="缺失",1,0)</x:f>
        <x:v>1</x:v>
      </x:c>
      <x:c r="N5720" s="2" t="str">
        <x:v>车辆里程查询_20260901-20260930_1024辆_仪表里程.xlsx / X682</x:v>
      </x:c>
      <x:c r="O5720" s="2" t="str">
        <x:v>车辆里程查询_20260901-20260930_1024辆_GPS里程.xlsx / X682</x:v>
      </x:c>
      <x:c r="P5720" s="2" t="str">
        <x:v>车辆纯氢气里程查询_20260901-20260930_1024辆.xlsx / X594</x:v>
      </x:c>
    </x:row>
    <x:row r="5721" ht="22" customHeight="1">
      <x:c r="A5721" s="2" t="n">
        <x:v>227</x:v>
      </x:c>
      <x:c r="B5721" s="2" t="str">
        <x:v>粤AGR3208</x:v>
      </x:c>
      <x:c r="C5721" s="2" t="str">
        <x:v>尚建华</x:v>
      </x:c>
      <x:c r="D5721" s="8" t="d">
        <x:v>2026-09-21T00:00:00.000Z</x:v>
      </x:c>
      <x:c r="E5721" s="7"/>
      <x:c r="F5721" s="7" t="n">
        <x:v>0</x:v>
      </x:c>
      <x:c r="G5721" s="7"/>
      <x:c r="H5721" s="2" t="str">
        <x:v>否</x:v>
      </x:c>
      <x:c r="I5721" s="7" t="str">
        <x:f>IF(AND(ISNUMBER(E5721),ISNUMBER(F5721)),E5721-F5721,"")</x:f>
      </x:c>
      <x:c r="J5721" s="2" t="str">
        <x:f>IF(H5721="否","不适用",IF(AND(ISNUMBER(E5721),ISNUMBER(F5721)),IF(I5721&gt;'规则与名单'!$B$2,"是","否"),"未判定"))</x:f>
        <x:v>不适用</x:v>
      </x:c>
      <x:c r="K5721" s="2" t="str">
        <x:f>IF(J5721="是",IF(ISNUMBER(F5721),"测试日GPS","缺失"),IF(ISNUMBER(G5721),"非测试日纯氢",IF(AND(H5721="是",J5721="未判定"),IF(ISNUMBER(F5721),"测试名单无纯氢GPS","缺失"),IF(ISNUMBER(E5721),"非测试日仪表","缺失"))))</x:f>
        <x:v>缺失</x:v>
      </x:c>
      <x:c r="L5721" s="7" t="str">
        <x:f>IF(K5721="缺失","",IF(K5721="非测试日纯氢",G5721,IF(K5721="非测试日仪表",E5721,F5721)))</x:f>
      </x:c>
      <x:c r="M5721" s="2" t="n">
        <x:f>IF(K5721="缺失",1,0)</x:f>
        <x:v>1</x:v>
      </x:c>
      <x:c r="N5721" s="2" t="str">
        <x:v>车辆里程查询_20260901-20260930_1024辆_仪表里程.xlsx / Y682</x:v>
      </x:c>
      <x:c r="O5721" s="2" t="str">
        <x:v>车辆里程查询_20260901-20260930_1024辆_GPS里程.xlsx / Y682</x:v>
      </x:c>
      <x:c r="P5721" s="2" t="str">
        <x:v>车辆纯氢气里程查询_20260901-20260930_1024辆.xlsx / Y594</x:v>
      </x:c>
    </x:row>
    <x:row r="5722" ht="22" customHeight="1">
      <x:c r="A5722" s="2" t="n">
        <x:v>227</x:v>
      </x:c>
      <x:c r="B5722" s="2" t="str">
        <x:v>粤AGR3208</x:v>
      </x:c>
      <x:c r="C5722" s="2" t="str">
        <x:v>尚建华</x:v>
      </x:c>
      <x:c r="D5722" s="8" t="d">
        <x:v>2026-09-22T00:00:00.000Z</x:v>
      </x:c>
      <x:c r="E5722" s="7"/>
      <x:c r="F5722" s="7" t="n">
        <x:v>0</x:v>
      </x:c>
      <x:c r="G5722" s="7"/>
      <x:c r="H5722" s="2" t="str">
        <x:v>否</x:v>
      </x:c>
      <x:c r="I5722" s="7" t="str">
        <x:f>IF(AND(ISNUMBER(E5722),ISNUMBER(F5722)),E5722-F5722,"")</x:f>
      </x:c>
      <x:c r="J5722" s="2" t="str">
        <x:f>IF(H5722="否","不适用",IF(AND(ISNUMBER(E5722),ISNUMBER(F5722)),IF(I5722&gt;'规则与名单'!$B$2,"是","否"),"未判定"))</x:f>
        <x:v>不适用</x:v>
      </x:c>
      <x:c r="K5722" s="2" t="str">
        <x:f>IF(J5722="是",IF(ISNUMBER(F5722),"测试日GPS","缺失"),IF(ISNUMBER(G5722),"非测试日纯氢",IF(AND(H5722="是",J5722="未判定"),IF(ISNUMBER(F5722),"测试名单无纯氢GPS","缺失"),IF(ISNUMBER(E5722),"非测试日仪表","缺失"))))</x:f>
        <x:v>缺失</x:v>
      </x:c>
      <x:c r="L5722" s="7" t="str">
        <x:f>IF(K5722="缺失","",IF(K5722="非测试日纯氢",G5722,IF(K5722="非测试日仪表",E5722,F5722)))</x:f>
      </x:c>
      <x:c r="M5722" s="2" t="n">
        <x:f>IF(K5722="缺失",1,0)</x:f>
        <x:v>1</x:v>
      </x:c>
      <x:c r="N5722" s="2" t="str">
        <x:v>车辆里程查询_20260901-20260930_1024辆_仪表里程.xlsx / Z682</x:v>
      </x:c>
      <x:c r="O5722" s="2" t="str">
        <x:v>车辆里程查询_20260901-20260930_1024辆_GPS里程.xlsx / Z682</x:v>
      </x:c>
      <x:c r="P5722" s="2" t="str">
        <x:v>车辆纯氢气里程查询_20260901-20260930_1024辆.xlsx / Z594</x:v>
      </x:c>
    </x:row>
    <x:row r="5723" ht="22" customHeight="1">
      <x:c r="A5723" s="2" t="n">
        <x:v>227</x:v>
      </x:c>
      <x:c r="B5723" s="2" t="str">
        <x:v>粤AGR3208</x:v>
      </x:c>
      <x:c r="C5723" s="2" t="str">
        <x:v>尚建华</x:v>
      </x:c>
      <x:c r="D5723" s="8" t="d">
        <x:v>2026-09-23T00:00:00.000Z</x:v>
      </x:c>
      <x:c r="E5723" s="7"/>
      <x:c r="F5723" s="7" t="n">
        <x:v>0</x:v>
      </x:c>
      <x:c r="G5723" s="7"/>
      <x:c r="H5723" s="2" t="str">
        <x:v>否</x:v>
      </x:c>
      <x:c r="I5723" s="7" t="str">
        <x:f>IF(AND(ISNUMBER(E5723),ISNUMBER(F5723)),E5723-F5723,"")</x:f>
      </x:c>
      <x:c r="J5723" s="2" t="str">
        <x:f>IF(H5723="否","不适用",IF(AND(ISNUMBER(E5723),ISNUMBER(F5723)),IF(I5723&gt;'规则与名单'!$B$2,"是","否"),"未判定"))</x:f>
        <x:v>不适用</x:v>
      </x:c>
      <x:c r="K5723" s="2" t="str">
        <x:f>IF(J5723="是",IF(ISNUMBER(F5723),"测试日GPS","缺失"),IF(ISNUMBER(G5723),"非测试日纯氢",IF(AND(H5723="是",J5723="未判定"),IF(ISNUMBER(F5723),"测试名单无纯氢GPS","缺失"),IF(ISNUMBER(E5723),"非测试日仪表","缺失"))))</x:f>
        <x:v>缺失</x:v>
      </x:c>
      <x:c r="L5723" s="7" t="str">
        <x:f>IF(K5723="缺失","",IF(K5723="非测试日纯氢",G5723,IF(K5723="非测试日仪表",E5723,F5723)))</x:f>
      </x:c>
      <x:c r="M5723" s="2" t="n">
        <x:f>IF(K5723="缺失",1,0)</x:f>
        <x:v>1</x:v>
      </x:c>
      <x:c r="N5723" s="2" t="str">
        <x:v>车辆里程查询_20260901-20260930_1024辆_仪表里程.xlsx / AA682</x:v>
      </x:c>
      <x:c r="O5723" s="2" t="str">
        <x:v>车辆里程查询_20260901-20260930_1024辆_GPS里程.xlsx / AA682</x:v>
      </x:c>
      <x:c r="P5723" s="2" t="str">
        <x:v>车辆纯氢气里程查询_20260901-20260930_1024辆.xlsx / AA594</x:v>
      </x:c>
    </x:row>
    <x:row r="5724" ht="22" customHeight="1">
      <x:c r="A5724" s="2" t="n">
        <x:v>227</x:v>
      </x:c>
      <x:c r="B5724" s="2" t="str">
        <x:v>粤AGR3208</x:v>
      </x:c>
      <x:c r="C5724" s="2" t="str">
        <x:v>尚建华</x:v>
      </x:c>
      <x:c r="D5724" s="8" t="d">
        <x:v>2026-09-24T00:00:00.000Z</x:v>
      </x:c>
      <x:c r="E5724" s="7"/>
      <x:c r="F5724" s="7" t="n">
        <x:v>0</x:v>
      </x:c>
      <x:c r="G5724" s="7"/>
      <x:c r="H5724" s="2" t="str">
        <x:v>否</x:v>
      </x:c>
      <x:c r="I5724" s="7" t="str">
        <x:f>IF(AND(ISNUMBER(E5724),ISNUMBER(F5724)),E5724-F5724,"")</x:f>
      </x:c>
      <x:c r="J5724" s="2" t="str">
        <x:f>IF(H5724="否","不适用",IF(AND(ISNUMBER(E5724),ISNUMBER(F5724)),IF(I5724&gt;'规则与名单'!$B$2,"是","否"),"未判定"))</x:f>
        <x:v>不适用</x:v>
      </x:c>
      <x:c r="K5724" s="2" t="str">
        <x:f>IF(J5724="是",IF(ISNUMBER(F5724),"测试日GPS","缺失"),IF(ISNUMBER(G5724),"非测试日纯氢",IF(AND(H5724="是",J5724="未判定"),IF(ISNUMBER(F5724),"测试名单无纯氢GPS","缺失"),IF(ISNUMBER(E5724),"非测试日仪表","缺失"))))</x:f>
        <x:v>缺失</x:v>
      </x:c>
      <x:c r="L5724" s="7" t="str">
        <x:f>IF(K5724="缺失","",IF(K5724="非测试日纯氢",G5724,IF(K5724="非测试日仪表",E5724,F5724)))</x:f>
      </x:c>
      <x:c r="M5724" s="2" t="n">
        <x:f>IF(K5724="缺失",1,0)</x:f>
        <x:v>1</x:v>
      </x:c>
      <x:c r="N5724" s="2" t="str">
        <x:v>车辆里程查询_20260901-20260930_1024辆_仪表里程.xlsx / AB682</x:v>
      </x:c>
      <x:c r="O5724" s="2" t="str">
        <x:v>车辆里程查询_20260901-20260930_1024辆_GPS里程.xlsx / AB682</x:v>
      </x:c>
      <x:c r="P5724" s="2" t="str">
        <x:v>车辆纯氢气里程查询_20260901-20260930_1024辆.xlsx / AB594</x:v>
      </x:c>
    </x:row>
    <x:row r="5725" ht="22" customHeight="1">
      <x:c r="A5725" s="2" t="n">
        <x:v>227</x:v>
      </x:c>
      <x:c r="B5725" s="2" t="str">
        <x:v>粤AGR3208</x:v>
      </x:c>
      <x:c r="C5725" s="2" t="str">
        <x:v>尚建华</x:v>
      </x:c>
      <x:c r="D5725" s="8" t="d">
        <x:v>2026-09-25T00:00:00.000Z</x:v>
      </x:c>
      <x:c r="E5725" s="7"/>
      <x:c r="F5725" s="7" t="n">
        <x:v>0</x:v>
      </x:c>
      <x:c r="G5725" s="7"/>
      <x:c r="H5725" s="2" t="str">
        <x:v>否</x:v>
      </x:c>
      <x:c r="I5725" s="7" t="str">
        <x:f>IF(AND(ISNUMBER(E5725),ISNUMBER(F5725)),E5725-F5725,"")</x:f>
      </x:c>
      <x:c r="J5725" s="2" t="str">
        <x:f>IF(H5725="否","不适用",IF(AND(ISNUMBER(E5725),ISNUMBER(F5725)),IF(I5725&gt;'规则与名单'!$B$2,"是","否"),"未判定"))</x:f>
        <x:v>不适用</x:v>
      </x:c>
      <x:c r="K5725" s="2" t="str">
        <x:f>IF(J5725="是",IF(ISNUMBER(F5725),"测试日GPS","缺失"),IF(ISNUMBER(G5725),"非测试日纯氢",IF(AND(H5725="是",J5725="未判定"),IF(ISNUMBER(F5725),"测试名单无纯氢GPS","缺失"),IF(ISNUMBER(E5725),"非测试日仪表","缺失"))))</x:f>
        <x:v>缺失</x:v>
      </x:c>
      <x:c r="L5725" s="7" t="str">
        <x:f>IF(K5725="缺失","",IF(K5725="非测试日纯氢",G5725,IF(K5725="非测试日仪表",E5725,F5725)))</x:f>
      </x:c>
      <x:c r="M5725" s="2" t="n">
        <x:f>IF(K5725="缺失",1,0)</x:f>
        <x:v>1</x:v>
      </x:c>
      <x:c r="N5725" s="2" t="str">
        <x:v>车辆里程查询_20260901-20260930_1024辆_仪表里程.xlsx / AC682</x:v>
      </x:c>
      <x:c r="O5725" s="2" t="str">
        <x:v>车辆里程查询_20260901-20260930_1024辆_GPS里程.xlsx / AC682</x:v>
      </x:c>
      <x:c r="P5725" s="2" t="str">
        <x:v>车辆纯氢气里程查询_20260901-20260930_1024辆.xlsx / AC594</x:v>
      </x:c>
    </x:row>
    <x:row r="5726" ht="22" customHeight="1">
      <x:c r="A5726" s="2" t="n">
        <x:v>227</x:v>
      </x:c>
      <x:c r="B5726" s="2" t="str">
        <x:v>粤AGR3208</x:v>
      </x:c>
      <x:c r="C5726" s="2" t="str">
        <x:v>尚建华</x:v>
      </x:c>
      <x:c r="D5726" s="8" t="d">
        <x:v>2026-09-26T00:00:00.000Z</x:v>
      </x:c>
      <x:c r="E5726" s="7"/>
      <x:c r="F5726" s="7" t="n">
        <x:v>0</x:v>
      </x:c>
      <x:c r="G5726" s="7"/>
      <x:c r="H5726" s="2" t="str">
        <x:v>否</x:v>
      </x:c>
      <x:c r="I5726" s="7" t="str">
        <x:f>IF(AND(ISNUMBER(E5726),ISNUMBER(F5726)),E5726-F5726,"")</x:f>
      </x:c>
      <x:c r="J5726" s="2" t="str">
        <x:f>IF(H5726="否","不适用",IF(AND(ISNUMBER(E5726),ISNUMBER(F5726)),IF(I5726&gt;'规则与名单'!$B$2,"是","否"),"未判定"))</x:f>
        <x:v>不适用</x:v>
      </x:c>
      <x:c r="K5726" s="2" t="str">
        <x:f>IF(J5726="是",IF(ISNUMBER(F5726),"测试日GPS","缺失"),IF(ISNUMBER(G5726),"非测试日纯氢",IF(AND(H5726="是",J5726="未判定"),IF(ISNUMBER(F5726),"测试名单无纯氢GPS","缺失"),IF(ISNUMBER(E5726),"非测试日仪表","缺失"))))</x:f>
        <x:v>缺失</x:v>
      </x:c>
      <x:c r="L5726" s="7" t="str">
        <x:f>IF(K5726="缺失","",IF(K5726="非测试日纯氢",G5726,IF(K5726="非测试日仪表",E5726,F5726)))</x:f>
      </x:c>
      <x:c r="M5726" s="2" t="n">
        <x:f>IF(K5726="缺失",1,0)</x:f>
        <x:v>1</x:v>
      </x:c>
      <x:c r="N5726" s="2" t="str">
        <x:v>车辆里程查询_20260901-20260930_1024辆_仪表里程.xlsx / AD682</x:v>
      </x:c>
      <x:c r="O5726" s="2" t="str">
        <x:v>车辆里程查询_20260901-20260930_1024辆_GPS里程.xlsx / AD682</x:v>
      </x:c>
      <x:c r="P5726" s="2" t="str">
        <x:v>车辆纯氢气里程查询_20260901-20260930_1024辆.xlsx / AD594</x:v>
      </x:c>
    </x:row>
    <x:row r="5727" ht="22" customHeight="1">
      <x:c r="A5727" s="2" t="n">
        <x:v>227</x:v>
      </x:c>
      <x:c r="B5727" s="2" t="str">
        <x:v>粤AGR3208</x:v>
      </x:c>
      <x:c r="C5727" s="2" t="str">
        <x:v>尚建华</x:v>
      </x:c>
      <x:c r="D5727" s="8" t="d">
        <x:v>2026-09-27T00:00:00.000Z</x:v>
      </x:c>
      <x:c r="E5727" s="7"/>
      <x:c r="F5727" s="7" t="n">
        <x:v>0</x:v>
      </x:c>
      <x:c r="G5727" s="7"/>
      <x:c r="H5727" s="2" t="str">
        <x:v>否</x:v>
      </x:c>
      <x:c r="I5727" s="7" t="str">
        <x:f>IF(AND(ISNUMBER(E5727),ISNUMBER(F5727)),E5727-F5727,"")</x:f>
      </x:c>
      <x:c r="J5727" s="2" t="str">
        <x:f>IF(H5727="否","不适用",IF(AND(ISNUMBER(E5727),ISNUMBER(F5727)),IF(I5727&gt;'规则与名单'!$B$2,"是","否"),"未判定"))</x:f>
        <x:v>不适用</x:v>
      </x:c>
      <x:c r="K5727" s="2" t="str">
        <x:f>IF(J5727="是",IF(ISNUMBER(F5727),"测试日GPS","缺失"),IF(ISNUMBER(G5727),"非测试日纯氢",IF(AND(H5727="是",J5727="未判定"),IF(ISNUMBER(F5727),"测试名单无纯氢GPS","缺失"),IF(ISNUMBER(E5727),"非测试日仪表","缺失"))))</x:f>
        <x:v>缺失</x:v>
      </x:c>
      <x:c r="L5727" s="7" t="str">
        <x:f>IF(K5727="缺失","",IF(K5727="非测试日纯氢",G5727,IF(K5727="非测试日仪表",E5727,F5727)))</x:f>
      </x:c>
      <x:c r="M5727" s="2" t="n">
        <x:f>IF(K5727="缺失",1,0)</x:f>
        <x:v>1</x:v>
      </x:c>
      <x:c r="N5727" s="2" t="str">
        <x:v>车辆里程查询_20260901-20260930_1024辆_仪表里程.xlsx / AE682</x:v>
      </x:c>
      <x:c r="O5727" s="2" t="str">
        <x:v>车辆里程查询_20260901-20260930_1024辆_GPS里程.xlsx / AE682</x:v>
      </x:c>
      <x:c r="P5727" s="2" t="str">
        <x:v>车辆纯氢气里程查询_20260901-20260930_1024辆.xlsx / AE594</x:v>
      </x:c>
    </x:row>
    <x:row r="5728" ht="22" customHeight="1">
      <x:c r="A5728" s="2" t="n">
        <x:v>227</x:v>
      </x:c>
      <x:c r="B5728" s="2" t="str">
        <x:v>粤AGR3208</x:v>
      </x:c>
      <x:c r="C5728" s="2" t="str">
        <x:v>尚建华</x:v>
      </x:c>
      <x:c r="D5728" s="8" t="d">
        <x:v>2026-09-28T00:00:00.000Z</x:v>
      </x:c>
      <x:c r="E5728" s="7"/>
      <x:c r="F5728" s="7" t="n">
        <x:v>0</x:v>
      </x:c>
      <x:c r="G5728" s="7"/>
      <x:c r="H5728" s="2" t="str">
        <x:v>否</x:v>
      </x:c>
      <x:c r="I5728" s="7" t="str">
        <x:f>IF(AND(ISNUMBER(E5728),ISNUMBER(F5728)),E5728-F5728,"")</x:f>
      </x:c>
      <x:c r="J5728" s="2" t="str">
        <x:f>IF(H5728="否","不适用",IF(AND(ISNUMBER(E5728),ISNUMBER(F5728)),IF(I5728&gt;'规则与名单'!$B$2,"是","否"),"未判定"))</x:f>
        <x:v>不适用</x:v>
      </x:c>
      <x:c r="K5728" s="2" t="str">
        <x:f>IF(J5728="是",IF(ISNUMBER(F5728),"测试日GPS","缺失"),IF(ISNUMBER(G5728),"非测试日纯氢",IF(AND(H5728="是",J5728="未判定"),IF(ISNUMBER(F5728),"测试名单无纯氢GPS","缺失"),IF(ISNUMBER(E5728),"非测试日仪表","缺失"))))</x:f>
        <x:v>缺失</x:v>
      </x:c>
      <x:c r="L5728" s="7" t="str">
        <x:f>IF(K5728="缺失","",IF(K5728="非测试日纯氢",G5728,IF(K5728="非测试日仪表",E5728,F5728)))</x:f>
      </x:c>
      <x:c r="M5728" s="2" t="n">
        <x:f>IF(K5728="缺失",1,0)</x:f>
        <x:v>1</x:v>
      </x:c>
      <x:c r="N5728" s="2" t="str">
        <x:v>车辆里程查询_20260901-20260930_1024辆_仪表里程.xlsx / AF682</x:v>
      </x:c>
      <x:c r="O5728" s="2" t="str">
        <x:v>车辆里程查询_20260901-20260930_1024辆_GPS里程.xlsx / AF682</x:v>
      </x:c>
      <x:c r="P5728" s="2" t="str">
        <x:v>车辆纯氢气里程查询_20260901-20260930_1024辆.xlsx / AF594</x:v>
      </x:c>
    </x:row>
    <x:row r="5729" ht="22" customHeight="1">
      <x:c r="A5729" s="2" t="n">
        <x:v>227</x:v>
      </x:c>
      <x:c r="B5729" s="2" t="str">
        <x:v>粤AGR3208</x:v>
      </x:c>
      <x:c r="C5729" s="2" t="str">
        <x:v>尚建华</x:v>
      </x:c>
      <x:c r="D5729" s="8" t="d">
        <x:v>2026-09-29T00:00:00.000Z</x:v>
      </x:c>
      <x:c r="E5729" s="7" t="n">
        <x:v>0</x:v>
      </x:c>
      <x:c r="F5729" s="7" t="n">
        <x:v>0.05</x:v>
      </x:c>
      <x:c r="G5729" s="7"/>
      <x:c r="H5729" s="2" t="str">
        <x:v>否</x:v>
      </x:c>
      <x:c r="I5729" s="7" t="n">
        <x:f>IF(AND(ISNUMBER(E5729),ISNUMBER(F5729)),E5729-F5729,"")</x:f>
        <x:v>-0.05</x:v>
      </x:c>
      <x:c r="J5729" s="2" t="str">
        <x:f>IF(H5729="否","不适用",IF(AND(ISNUMBER(E5729),ISNUMBER(F5729)),IF(I5729&gt;'规则与名单'!$B$2,"是","否"),"未判定"))</x:f>
        <x:v>不适用</x:v>
      </x:c>
      <x:c r="K5729" s="2" t="str">
        <x:f>IF(J5729="是",IF(ISNUMBER(F5729),"测试日GPS","缺失"),IF(ISNUMBER(G5729),"非测试日纯氢",IF(AND(H5729="是",J5729="未判定"),IF(ISNUMBER(F5729),"测试名单无纯氢GPS","缺失"),IF(ISNUMBER(E5729),"非测试日仪表","缺失"))))</x:f>
        <x:v>非测试日仪表</x:v>
      </x:c>
      <x:c r="L5729" s="7" t="n">
        <x:f>IF(K5729="缺失","",IF(K5729="非测试日纯氢",G5729,IF(K5729="非测试日仪表",E5729,F5729)))</x:f>
        <x:v>0</x:v>
      </x:c>
      <x:c r="M5729" s="2" t="n">
        <x:f>IF(K5729="缺失",1,0)</x:f>
        <x:v>0</x:v>
      </x:c>
      <x:c r="N5729" s="2" t="str">
        <x:v>车辆里程查询_20260901-20260930_1024辆_仪表里程.xlsx / AG682</x:v>
      </x:c>
      <x:c r="O5729" s="2" t="str">
        <x:v>车辆里程查询_20260901-20260930_1024辆_GPS里程.xlsx / AG682</x:v>
      </x:c>
      <x:c r="P5729" s="2" t="str">
        <x:v>车辆纯氢气里程查询_20260901-20260930_1024辆.xlsx / AG594</x:v>
      </x:c>
    </x:row>
    <x:row r="5730" ht="22" customHeight="1">
      <x:c r="A5730" s="2" t="n">
        <x:v>227</x:v>
      </x:c>
      <x:c r="B5730" s="2" t="str">
        <x:v>粤AGR3208</x:v>
      </x:c>
      <x:c r="C5730" s="2" t="str">
        <x:v>尚建华</x:v>
      </x:c>
      <x:c r="D5730" s="8" t="d">
        <x:v>2026-09-30T00:00:00.000Z</x:v>
      </x:c>
      <x:c r="E5730" s="7"/>
      <x:c r="F5730" s="7" t="n">
        <x:v>0</x:v>
      </x:c>
      <x:c r="G5730" s="7"/>
      <x:c r="H5730" s="2" t="str">
        <x:v>否</x:v>
      </x:c>
      <x:c r="I5730" s="7" t="str">
        <x:f>IF(AND(ISNUMBER(E5730),ISNUMBER(F5730)),E5730-F5730,"")</x:f>
      </x:c>
      <x:c r="J5730" s="2" t="str">
        <x:f>IF(H5730="否","不适用",IF(AND(ISNUMBER(E5730),ISNUMBER(F5730)),IF(I5730&gt;'规则与名单'!$B$2,"是","否"),"未判定"))</x:f>
        <x:v>不适用</x:v>
      </x:c>
      <x:c r="K5730" s="2" t="str">
        <x:f>IF(J5730="是",IF(ISNUMBER(F5730),"测试日GPS","缺失"),IF(ISNUMBER(G5730),"非测试日纯氢",IF(AND(H5730="是",J5730="未判定"),IF(ISNUMBER(F5730),"测试名单无纯氢GPS","缺失"),IF(ISNUMBER(E5730),"非测试日仪表","缺失"))))</x:f>
        <x:v>缺失</x:v>
      </x:c>
      <x:c r="L5730" s="7" t="str">
        <x:f>IF(K5730="缺失","",IF(K5730="非测试日纯氢",G5730,IF(K5730="非测试日仪表",E5730,F5730)))</x:f>
      </x:c>
      <x:c r="M5730" s="2" t="n">
        <x:f>IF(K5730="缺失",1,0)</x:f>
        <x:v>1</x:v>
      </x:c>
      <x:c r="N5730" s="2" t="str">
        <x:v>车辆里程查询_20260901-20260930_1024辆_仪表里程.xlsx / AH682</x:v>
      </x:c>
      <x:c r="O5730" s="2" t="str">
        <x:v>车辆里程查询_20260901-20260930_1024辆_GPS里程.xlsx / AH682</x:v>
      </x:c>
      <x:c r="P5730" s="2" t="str">
        <x:v>车辆纯氢气里程查询_20260901-20260930_1024辆.xlsx / AH594</x:v>
      </x:c>
    </x:row>
    <x:row r="5731" ht="22" customHeight="1">
      <x:c r="A5731" s="2" t="n">
        <x:v>228</x:v>
      </x:c>
      <x:c r="B5731" s="2" t="str">
        <x:v>粤AGR5098</x:v>
      </x:c>
      <x:c r="C5731" s="2" t="str">
        <x:v>尚建华</x:v>
      </x:c>
      <x:c r="D5731" s="8" t="d">
        <x:v>2026-09-01T00:00:00.000Z</x:v>
      </x:c>
      <x:c r="E5731" s="7" t="n">
        <x:v>282.2</x:v>
      </x:c>
      <x:c r="F5731" s="7" t="n">
        <x:v>285.8</x:v>
      </x:c>
      <x:c r="G5731" s="7" t="n">
        <x:v>277.3</x:v>
      </x:c>
      <x:c r="H5731" s="2" t="str">
        <x:v>否</x:v>
      </x:c>
      <x:c r="I5731" s="7" t="n">
        <x:f>IF(AND(ISNUMBER(E5731),ISNUMBER(F5731)),E5731-F5731,"")</x:f>
        <x:v>-3.6000000000000227</x:v>
      </x:c>
      <x:c r="J5731" s="2" t="str">
        <x:f>IF(H5731="否","不适用",IF(AND(ISNUMBER(E5731),ISNUMBER(F5731)),IF(I5731&gt;'规则与名单'!$B$2,"是","否"),"未判定"))</x:f>
        <x:v>不适用</x:v>
      </x:c>
      <x:c r="K5731" s="2" t="str">
        <x:f>IF(J5731="是",IF(ISNUMBER(F5731),"测试日GPS","缺失"),IF(ISNUMBER(G5731),"非测试日纯氢",IF(AND(H5731="是",J5731="未判定"),IF(ISNUMBER(F5731),"测试名单无纯氢GPS","缺失"),IF(ISNUMBER(E5731),"非测试日仪表","缺失"))))</x:f>
        <x:v>非测试日纯氢</x:v>
      </x:c>
      <x:c r="L5731" s="7" t="n">
        <x:f>IF(K5731="缺失","",IF(K5731="非测试日纯氢",G5731,IF(K5731="非测试日仪表",E5731,F5731)))</x:f>
        <x:v>277.3</x:v>
      </x:c>
      <x:c r="M5731" s="2" t="n">
        <x:f>IF(K5731="缺失",1,0)</x:f>
        <x:v>0</x:v>
      </x:c>
      <x:c r="N5731" s="2" t="str">
        <x:v>车辆里程查询_20260901-20260930_1024辆_仪表里程.xlsx / E228</x:v>
      </x:c>
      <x:c r="O5731" s="2" t="str">
        <x:v>车辆里程查询_20260901-20260930_1024辆_GPS里程.xlsx / E121</x:v>
      </x:c>
      <x:c r="P5731" s="2" t="str">
        <x:v>车辆纯氢气里程查询_20260901-20260930_1024辆.xlsx / E488</x:v>
      </x:c>
    </x:row>
    <x:row r="5732" ht="22" customHeight="1">
      <x:c r="A5732" s="2" t="n">
        <x:v>228</x:v>
      </x:c>
      <x:c r="B5732" s="2" t="str">
        <x:v>粤AGR5098</x:v>
      </x:c>
      <x:c r="C5732" s="2" t="str">
        <x:v>尚建华</x:v>
      </x:c>
      <x:c r="D5732" s="8" t="d">
        <x:v>2026-09-02T00:00:00.000Z</x:v>
      </x:c>
      <x:c r="E5732" s="7" t="n">
        <x:v>152.5</x:v>
      </x:c>
      <x:c r="F5732" s="7" t="n">
        <x:v>154.6</x:v>
      </x:c>
      <x:c r="G5732" s="7" t="n">
        <x:v>152.4</x:v>
      </x:c>
      <x:c r="H5732" s="2" t="str">
        <x:v>否</x:v>
      </x:c>
      <x:c r="I5732" s="7" t="n">
        <x:f>IF(AND(ISNUMBER(E5732),ISNUMBER(F5732)),E5732-F5732,"")</x:f>
        <x:v>-2.0999999999999943</x:v>
      </x:c>
      <x:c r="J5732" s="2" t="str">
        <x:f>IF(H5732="否","不适用",IF(AND(ISNUMBER(E5732),ISNUMBER(F5732)),IF(I5732&gt;'规则与名单'!$B$2,"是","否"),"未判定"))</x:f>
        <x:v>不适用</x:v>
      </x:c>
      <x:c r="K5732" s="2" t="str">
        <x:f>IF(J5732="是",IF(ISNUMBER(F5732),"测试日GPS","缺失"),IF(ISNUMBER(G5732),"非测试日纯氢",IF(AND(H5732="是",J5732="未判定"),IF(ISNUMBER(F5732),"测试名单无纯氢GPS","缺失"),IF(ISNUMBER(E5732),"非测试日仪表","缺失"))))</x:f>
        <x:v>非测试日纯氢</x:v>
      </x:c>
      <x:c r="L5732" s="7" t="n">
        <x:f>IF(K5732="缺失","",IF(K5732="非测试日纯氢",G5732,IF(K5732="非测试日仪表",E5732,F5732)))</x:f>
        <x:v>152.4</x:v>
      </x:c>
      <x:c r="M5732" s="2" t="n">
        <x:f>IF(K5732="缺失",1,0)</x:f>
        <x:v>0</x:v>
      </x:c>
      <x:c r="N5732" s="2" t="str">
        <x:v>车辆里程查询_20260901-20260930_1024辆_仪表里程.xlsx / F228</x:v>
      </x:c>
      <x:c r="O5732" s="2" t="str">
        <x:v>车辆里程查询_20260901-20260930_1024辆_GPS里程.xlsx / F121</x:v>
      </x:c>
      <x:c r="P5732" s="2" t="str">
        <x:v>车辆纯氢气里程查询_20260901-20260930_1024辆.xlsx / F488</x:v>
      </x:c>
    </x:row>
    <x:row r="5733" ht="22" customHeight="1">
      <x:c r="A5733" s="2" t="n">
        <x:v>228</x:v>
      </x:c>
      <x:c r="B5733" s="2" t="str">
        <x:v>粤AGR5098</x:v>
      </x:c>
      <x:c r="C5733" s="2" t="str">
        <x:v>尚建华</x:v>
      </x:c>
      <x:c r="D5733" s="8" t="d">
        <x:v>2026-09-03T00:00:00.000Z</x:v>
      </x:c>
      <x:c r="E5733" s="7" t="n">
        <x:v>150.5</x:v>
      </x:c>
      <x:c r="F5733" s="7" t="n">
        <x:v>154.7</x:v>
      </x:c>
      <x:c r="G5733" s="7" t="n">
        <x:v>117.5</x:v>
      </x:c>
      <x:c r="H5733" s="2" t="str">
        <x:v>否</x:v>
      </x:c>
      <x:c r="I5733" s="7" t="n">
        <x:f>IF(AND(ISNUMBER(E5733),ISNUMBER(F5733)),E5733-F5733,"")</x:f>
        <x:v>-4.199999999999989</x:v>
      </x:c>
      <x:c r="J5733" s="2" t="str">
        <x:f>IF(H5733="否","不适用",IF(AND(ISNUMBER(E5733),ISNUMBER(F5733)),IF(I5733&gt;'规则与名单'!$B$2,"是","否"),"未判定"))</x:f>
        <x:v>不适用</x:v>
      </x:c>
      <x:c r="K5733" s="2" t="str">
        <x:f>IF(J5733="是",IF(ISNUMBER(F5733),"测试日GPS","缺失"),IF(ISNUMBER(G5733),"非测试日纯氢",IF(AND(H5733="是",J5733="未判定"),IF(ISNUMBER(F5733),"测试名单无纯氢GPS","缺失"),IF(ISNUMBER(E5733),"非测试日仪表","缺失"))))</x:f>
        <x:v>非测试日纯氢</x:v>
      </x:c>
      <x:c r="L5733" s="7" t="n">
        <x:f>IF(K5733="缺失","",IF(K5733="非测试日纯氢",G5733,IF(K5733="非测试日仪表",E5733,F5733)))</x:f>
        <x:v>117.5</x:v>
      </x:c>
      <x:c r="M5733" s="2" t="n">
        <x:f>IF(K5733="缺失",1,0)</x:f>
        <x:v>0</x:v>
      </x:c>
      <x:c r="N5733" s="2" t="str">
        <x:v>车辆里程查询_20260901-20260930_1024辆_仪表里程.xlsx / G228</x:v>
      </x:c>
      <x:c r="O5733" s="2" t="str">
        <x:v>车辆里程查询_20260901-20260930_1024辆_GPS里程.xlsx / G121</x:v>
      </x:c>
      <x:c r="P5733" s="2" t="str">
        <x:v>车辆纯氢气里程查询_20260901-20260930_1024辆.xlsx / G488</x:v>
      </x:c>
    </x:row>
    <x:row r="5734" ht="22" customHeight="1">
      <x:c r="A5734" s="2" t="n">
        <x:v>228</x:v>
      </x:c>
      <x:c r="B5734" s="2" t="str">
        <x:v>粤AGR5098</x:v>
      </x:c>
      <x:c r="C5734" s="2" t="str">
        <x:v>尚建华</x:v>
      </x:c>
      <x:c r="D5734" s="8" t="d">
        <x:v>2026-09-04T00:00:00.000Z</x:v>
      </x:c>
      <x:c r="E5734" s="7" t="n">
        <x:v>275.2</x:v>
      </x:c>
      <x:c r="F5734" s="7" t="n">
        <x:v>278.4</x:v>
      </x:c>
      <x:c r="G5734" s="7" t="n">
        <x:v>262</x:v>
      </x:c>
      <x:c r="H5734" s="2" t="str">
        <x:v>否</x:v>
      </x:c>
      <x:c r="I5734" s="7" t="n">
        <x:f>IF(AND(ISNUMBER(E5734),ISNUMBER(F5734)),E5734-F5734,"")</x:f>
        <x:v>-3.1999999999999886</x:v>
      </x:c>
      <x:c r="J5734" s="2" t="str">
        <x:f>IF(H5734="否","不适用",IF(AND(ISNUMBER(E5734),ISNUMBER(F5734)),IF(I5734&gt;'规则与名单'!$B$2,"是","否"),"未判定"))</x:f>
        <x:v>不适用</x:v>
      </x:c>
      <x:c r="K5734" s="2" t="str">
        <x:f>IF(J5734="是",IF(ISNUMBER(F5734),"测试日GPS","缺失"),IF(ISNUMBER(G5734),"非测试日纯氢",IF(AND(H5734="是",J5734="未判定"),IF(ISNUMBER(F5734),"测试名单无纯氢GPS","缺失"),IF(ISNUMBER(E5734),"非测试日仪表","缺失"))))</x:f>
        <x:v>非测试日纯氢</x:v>
      </x:c>
      <x:c r="L5734" s="7" t="n">
        <x:f>IF(K5734="缺失","",IF(K5734="非测试日纯氢",G5734,IF(K5734="非测试日仪表",E5734,F5734)))</x:f>
        <x:v>262</x:v>
      </x:c>
      <x:c r="M5734" s="2" t="n">
        <x:f>IF(K5734="缺失",1,0)</x:f>
        <x:v>0</x:v>
      </x:c>
      <x:c r="N5734" s="2" t="str">
        <x:v>车辆里程查询_20260901-20260930_1024辆_仪表里程.xlsx / H228</x:v>
      </x:c>
      <x:c r="O5734" s="2" t="str">
        <x:v>车辆里程查询_20260901-20260930_1024辆_GPS里程.xlsx / H121</x:v>
      </x:c>
      <x:c r="P5734" s="2" t="str">
        <x:v>车辆纯氢气里程查询_20260901-20260930_1024辆.xlsx / H488</x:v>
      </x:c>
    </x:row>
    <x:row r="5735" ht="22" customHeight="1">
      <x:c r="A5735" s="2" t="n">
        <x:v>228</x:v>
      </x:c>
      <x:c r="B5735" s="2" t="str">
        <x:v>粤AGR5098</x:v>
      </x:c>
      <x:c r="C5735" s="2" t="str">
        <x:v>尚建华</x:v>
      </x:c>
      <x:c r="D5735" s="8" t="d">
        <x:v>2026-09-05T00:00:00.000Z</x:v>
      </x:c>
      <x:c r="E5735" s="7" t="n">
        <x:v>94.2</x:v>
      </x:c>
      <x:c r="F5735" s="7" t="n">
        <x:v>96.2</x:v>
      </x:c>
      <x:c r="G5735" s="7" t="n">
        <x:v>92.4</x:v>
      </x:c>
      <x:c r="H5735" s="2" t="str">
        <x:v>否</x:v>
      </x:c>
      <x:c r="I5735" s="7" t="n">
        <x:f>IF(AND(ISNUMBER(E5735),ISNUMBER(F5735)),E5735-F5735,"")</x:f>
        <x:v>-2</x:v>
      </x:c>
      <x:c r="J5735" s="2" t="str">
        <x:f>IF(H5735="否","不适用",IF(AND(ISNUMBER(E5735),ISNUMBER(F5735)),IF(I5735&gt;'规则与名单'!$B$2,"是","否"),"未判定"))</x:f>
        <x:v>不适用</x:v>
      </x:c>
      <x:c r="K5735" s="2" t="str">
        <x:f>IF(J5735="是",IF(ISNUMBER(F5735),"测试日GPS","缺失"),IF(ISNUMBER(G5735),"非测试日纯氢",IF(AND(H5735="是",J5735="未判定"),IF(ISNUMBER(F5735),"测试名单无纯氢GPS","缺失"),IF(ISNUMBER(E5735),"非测试日仪表","缺失"))))</x:f>
        <x:v>非测试日纯氢</x:v>
      </x:c>
      <x:c r="L5735" s="7" t="n">
        <x:f>IF(K5735="缺失","",IF(K5735="非测试日纯氢",G5735,IF(K5735="非测试日仪表",E5735,F5735)))</x:f>
        <x:v>92.4</x:v>
      </x:c>
      <x:c r="M5735" s="2" t="n">
        <x:f>IF(K5735="缺失",1,0)</x:f>
        <x:v>0</x:v>
      </x:c>
      <x:c r="N5735" s="2" t="str">
        <x:v>车辆里程查询_20260901-20260930_1024辆_仪表里程.xlsx / I228</x:v>
      </x:c>
      <x:c r="O5735" s="2" t="str">
        <x:v>车辆里程查询_20260901-20260930_1024辆_GPS里程.xlsx / I121</x:v>
      </x:c>
      <x:c r="P5735" s="2" t="str">
        <x:v>车辆纯氢气里程查询_20260901-20260930_1024辆.xlsx / I488</x:v>
      </x:c>
    </x:row>
    <x:row r="5736" ht="22" customHeight="1">
      <x:c r="A5736" s="2" t="n">
        <x:v>228</x:v>
      </x:c>
      <x:c r="B5736" s="2" t="str">
        <x:v>粤AGR5098</x:v>
      </x:c>
      <x:c r="C5736" s="2" t="str">
        <x:v>尚建华</x:v>
      </x:c>
      <x:c r="D5736" s="8" t="d">
        <x:v>2026-09-06T00:00:00.000Z</x:v>
      </x:c>
      <x:c r="E5736" s="7"/>
      <x:c r="F5736" s="7" t="n">
        <x:v>0</x:v>
      </x:c>
      <x:c r="G5736" s="7"/>
      <x:c r="H5736" s="2" t="str">
        <x:v>否</x:v>
      </x:c>
      <x:c r="I5736" s="7" t="str">
        <x:f>IF(AND(ISNUMBER(E5736),ISNUMBER(F5736)),E5736-F5736,"")</x:f>
      </x:c>
      <x:c r="J5736" s="2" t="str">
        <x:f>IF(H5736="否","不适用",IF(AND(ISNUMBER(E5736),ISNUMBER(F5736)),IF(I5736&gt;'规则与名单'!$B$2,"是","否"),"未判定"))</x:f>
        <x:v>不适用</x:v>
      </x:c>
      <x:c r="K5736" s="2" t="str">
        <x:f>IF(J5736="是",IF(ISNUMBER(F5736),"测试日GPS","缺失"),IF(ISNUMBER(G5736),"非测试日纯氢",IF(AND(H5736="是",J5736="未判定"),IF(ISNUMBER(F5736),"测试名单无纯氢GPS","缺失"),IF(ISNUMBER(E5736),"非测试日仪表","缺失"))))</x:f>
        <x:v>缺失</x:v>
      </x:c>
      <x:c r="L5736" s="7" t="str">
        <x:f>IF(K5736="缺失","",IF(K5736="非测试日纯氢",G5736,IF(K5736="非测试日仪表",E5736,F5736)))</x:f>
      </x:c>
      <x:c r="M5736" s="2" t="n">
        <x:f>IF(K5736="缺失",1,0)</x:f>
        <x:v>1</x:v>
      </x:c>
      <x:c r="N5736" s="2" t="str">
        <x:v>车辆里程查询_20260901-20260930_1024辆_仪表里程.xlsx / J228</x:v>
      </x:c>
      <x:c r="O5736" s="2" t="str">
        <x:v>车辆里程查询_20260901-20260930_1024辆_GPS里程.xlsx / J121</x:v>
      </x:c>
      <x:c r="P5736" s="2" t="str">
        <x:v>车辆纯氢气里程查询_20260901-20260930_1024辆.xlsx / J488</x:v>
      </x:c>
    </x:row>
    <x:row r="5737" ht="22" customHeight="1">
      <x:c r="A5737" s="2" t="n">
        <x:v>228</x:v>
      </x:c>
      <x:c r="B5737" s="2" t="str">
        <x:v>粤AGR5098</x:v>
      </x:c>
      <x:c r="C5737" s="2" t="str">
        <x:v>尚建华</x:v>
      </x:c>
      <x:c r="D5737" s="8" t="d">
        <x:v>2026-09-07T00:00:00.000Z</x:v>
      </x:c>
      <x:c r="E5737" s="7" t="n">
        <x:v>212.1</x:v>
      </x:c>
      <x:c r="F5737" s="7" t="n">
        <x:v>215.5</x:v>
      </x:c>
      <x:c r="G5737" s="7" t="n">
        <x:v>186.7</x:v>
      </x:c>
      <x:c r="H5737" s="2" t="str">
        <x:v>否</x:v>
      </x:c>
      <x:c r="I5737" s="7" t="n">
        <x:f>IF(AND(ISNUMBER(E5737),ISNUMBER(F5737)),E5737-F5737,"")</x:f>
        <x:v>-3.4000000000000057</x:v>
      </x:c>
      <x:c r="J5737" s="2" t="str">
        <x:f>IF(H5737="否","不适用",IF(AND(ISNUMBER(E5737),ISNUMBER(F5737)),IF(I5737&gt;'规则与名单'!$B$2,"是","否"),"未判定"))</x:f>
        <x:v>不适用</x:v>
      </x:c>
      <x:c r="K5737" s="2" t="str">
        <x:f>IF(J5737="是",IF(ISNUMBER(F5737),"测试日GPS","缺失"),IF(ISNUMBER(G5737),"非测试日纯氢",IF(AND(H5737="是",J5737="未判定"),IF(ISNUMBER(F5737),"测试名单无纯氢GPS","缺失"),IF(ISNUMBER(E5737),"非测试日仪表","缺失"))))</x:f>
        <x:v>非测试日纯氢</x:v>
      </x:c>
      <x:c r="L5737" s="7" t="n">
        <x:f>IF(K5737="缺失","",IF(K5737="非测试日纯氢",G5737,IF(K5737="非测试日仪表",E5737,F5737)))</x:f>
        <x:v>186.7</x:v>
      </x:c>
      <x:c r="M5737" s="2" t="n">
        <x:f>IF(K5737="缺失",1,0)</x:f>
        <x:v>0</x:v>
      </x:c>
      <x:c r="N5737" s="2" t="str">
        <x:v>车辆里程查询_20260901-20260930_1024辆_仪表里程.xlsx / K228</x:v>
      </x:c>
      <x:c r="O5737" s="2" t="str">
        <x:v>车辆里程查询_20260901-20260930_1024辆_GPS里程.xlsx / K121</x:v>
      </x:c>
      <x:c r="P5737" s="2" t="str">
        <x:v>车辆纯氢气里程查询_20260901-20260930_1024辆.xlsx / K488</x:v>
      </x:c>
    </x:row>
    <x:row r="5738" ht="22" customHeight="1">
      <x:c r="A5738" s="2" t="n">
        <x:v>228</x:v>
      </x:c>
      <x:c r="B5738" s="2" t="str">
        <x:v>粤AGR5098</x:v>
      </x:c>
      <x:c r="C5738" s="2" t="str">
        <x:v>尚建华</x:v>
      </x:c>
      <x:c r="D5738" s="8" t="d">
        <x:v>2026-09-08T00:00:00.000Z</x:v>
      </x:c>
      <x:c r="E5738" s="7" t="n">
        <x:v>189.2</x:v>
      </x:c>
      <x:c r="F5738" s="7" t="n">
        <x:v>193.8</x:v>
      </x:c>
      <x:c r="G5738" s="7" t="n">
        <x:v>172.1</x:v>
      </x:c>
      <x:c r="H5738" s="2" t="str">
        <x:v>否</x:v>
      </x:c>
      <x:c r="I5738" s="7" t="n">
        <x:f>IF(AND(ISNUMBER(E5738),ISNUMBER(F5738)),E5738-F5738,"")</x:f>
        <x:v>-4.600000000000023</x:v>
      </x:c>
      <x:c r="J5738" s="2" t="str">
        <x:f>IF(H5738="否","不适用",IF(AND(ISNUMBER(E5738),ISNUMBER(F5738)),IF(I5738&gt;'规则与名单'!$B$2,"是","否"),"未判定"))</x:f>
        <x:v>不适用</x:v>
      </x:c>
      <x:c r="K5738" s="2" t="str">
        <x:f>IF(J5738="是",IF(ISNUMBER(F5738),"测试日GPS","缺失"),IF(ISNUMBER(G5738),"非测试日纯氢",IF(AND(H5738="是",J5738="未判定"),IF(ISNUMBER(F5738),"测试名单无纯氢GPS","缺失"),IF(ISNUMBER(E5738),"非测试日仪表","缺失"))))</x:f>
        <x:v>非测试日纯氢</x:v>
      </x:c>
      <x:c r="L5738" s="7" t="n">
        <x:f>IF(K5738="缺失","",IF(K5738="非测试日纯氢",G5738,IF(K5738="非测试日仪表",E5738,F5738)))</x:f>
        <x:v>172.1</x:v>
      </x:c>
      <x:c r="M5738" s="2" t="n">
        <x:f>IF(K5738="缺失",1,0)</x:f>
        <x:v>0</x:v>
      </x:c>
      <x:c r="N5738" s="2" t="str">
        <x:v>车辆里程查询_20260901-20260930_1024辆_仪表里程.xlsx / L228</x:v>
      </x:c>
      <x:c r="O5738" s="2" t="str">
        <x:v>车辆里程查询_20260901-20260930_1024辆_GPS里程.xlsx / L121</x:v>
      </x:c>
      <x:c r="P5738" s="2" t="str">
        <x:v>车辆纯氢气里程查询_20260901-20260930_1024辆.xlsx / L488</x:v>
      </x:c>
    </x:row>
    <x:row r="5739" ht="22" customHeight="1">
      <x:c r="A5739" s="2" t="n">
        <x:v>228</x:v>
      </x:c>
      <x:c r="B5739" s="2" t="str">
        <x:v>粤AGR5098</x:v>
      </x:c>
      <x:c r="C5739" s="2" t="str">
        <x:v>尚建华</x:v>
      </x:c>
      <x:c r="D5739" s="8" t="d">
        <x:v>2026-09-09T00:00:00.000Z</x:v>
      </x:c>
      <x:c r="E5739" s="7" t="n">
        <x:v>190.1</x:v>
      </x:c>
      <x:c r="F5739" s="7" t="n">
        <x:v>192.7</x:v>
      </x:c>
      <x:c r="G5739" s="7" t="n">
        <x:v>176.5</x:v>
      </x:c>
      <x:c r="H5739" s="2" t="str">
        <x:v>否</x:v>
      </x:c>
      <x:c r="I5739" s="7" t="n">
        <x:f>IF(AND(ISNUMBER(E5739),ISNUMBER(F5739)),E5739-F5739,"")</x:f>
        <x:v>-2.5999999999999943</x:v>
      </x:c>
      <x:c r="J5739" s="2" t="str">
        <x:f>IF(H5739="否","不适用",IF(AND(ISNUMBER(E5739),ISNUMBER(F5739)),IF(I5739&gt;'规则与名单'!$B$2,"是","否"),"未判定"))</x:f>
        <x:v>不适用</x:v>
      </x:c>
      <x:c r="K5739" s="2" t="str">
        <x:f>IF(J5739="是",IF(ISNUMBER(F5739),"测试日GPS","缺失"),IF(ISNUMBER(G5739),"非测试日纯氢",IF(AND(H5739="是",J5739="未判定"),IF(ISNUMBER(F5739),"测试名单无纯氢GPS","缺失"),IF(ISNUMBER(E5739),"非测试日仪表","缺失"))))</x:f>
        <x:v>非测试日纯氢</x:v>
      </x:c>
      <x:c r="L5739" s="7" t="n">
        <x:f>IF(K5739="缺失","",IF(K5739="非测试日纯氢",G5739,IF(K5739="非测试日仪表",E5739,F5739)))</x:f>
        <x:v>176.5</x:v>
      </x:c>
      <x:c r="M5739" s="2" t="n">
        <x:f>IF(K5739="缺失",1,0)</x:f>
        <x:v>0</x:v>
      </x:c>
      <x:c r="N5739" s="2" t="str">
        <x:v>车辆里程查询_20260901-20260930_1024辆_仪表里程.xlsx / M228</x:v>
      </x:c>
      <x:c r="O5739" s="2" t="str">
        <x:v>车辆里程查询_20260901-20260930_1024辆_GPS里程.xlsx / M121</x:v>
      </x:c>
      <x:c r="P5739" s="2" t="str">
        <x:v>车辆纯氢气里程查询_20260901-20260930_1024辆.xlsx / M488</x:v>
      </x:c>
    </x:row>
    <x:row r="5740" ht="22" customHeight="1">
      <x:c r="A5740" s="2" t="n">
        <x:v>228</x:v>
      </x:c>
      <x:c r="B5740" s="2" t="str">
        <x:v>粤AGR5098</x:v>
      </x:c>
      <x:c r="C5740" s="2" t="str">
        <x:v>尚建华</x:v>
      </x:c>
      <x:c r="D5740" s="8" t="d">
        <x:v>2026-09-10T00:00:00.000Z</x:v>
      </x:c>
      <x:c r="E5740" s="7" t="n">
        <x:v>269.5</x:v>
      </x:c>
      <x:c r="F5740" s="7" t="n">
        <x:v>272.4</x:v>
      </x:c>
      <x:c r="G5740" s="7" t="n">
        <x:v>262.5</x:v>
      </x:c>
      <x:c r="H5740" s="2" t="str">
        <x:v>否</x:v>
      </x:c>
      <x:c r="I5740" s="7" t="n">
        <x:f>IF(AND(ISNUMBER(E5740),ISNUMBER(F5740)),E5740-F5740,"")</x:f>
        <x:v>-2.8999999999999773</x:v>
      </x:c>
      <x:c r="J5740" s="2" t="str">
        <x:f>IF(H5740="否","不适用",IF(AND(ISNUMBER(E5740),ISNUMBER(F5740)),IF(I5740&gt;'规则与名单'!$B$2,"是","否"),"未判定"))</x:f>
        <x:v>不适用</x:v>
      </x:c>
      <x:c r="K5740" s="2" t="str">
        <x:f>IF(J5740="是",IF(ISNUMBER(F5740),"测试日GPS","缺失"),IF(ISNUMBER(G5740),"非测试日纯氢",IF(AND(H5740="是",J5740="未判定"),IF(ISNUMBER(F5740),"测试名单无纯氢GPS","缺失"),IF(ISNUMBER(E5740),"非测试日仪表","缺失"))))</x:f>
        <x:v>非测试日纯氢</x:v>
      </x:c>
      <x:c r="L5740" s="7" t="n">
        <x:f>IF(K5740="缺失","",IF(K5740="非测试日纯氢",G5740,IF(K5740="非测试日仪表",E5740,F5740)))</x:f>
        <x:v>262.5</x:v>
      </x:c>
      <x:c r="M5740" s="2" t="n">
        <x:f>IF(K5740="缺失",1,0)</x:f>
        <x:v>0</x:v>
      </x:c>
      <x:c r="N5740" s="2" t="str">
        <x:v>车辆里程查询_20260901-20260930_1024辆_仪表里程.xlsx / N228</x:v>
      </x:c>
      <x:c r="O5740" s="2" t="str">
        <x:v>车辆里程查询_20260901-20260930_1024辆_GPS里程.xlsx / N121</x:v>
      </x:c>
      <x:c r="P5740" s="2" t="str">
        <x:v>车辆纯氢气里程查询_20260901-20260930_1024辆.xlsx / N488</x:v>
      </x:c>
    </x:row>
    <x:row r="5741" ht="22" customHeight="1">
      <x:c r="A5741" s="2" t="n">
        <x:v>228</x:v>
      </x:c>
      <x:c r="B5741" s="2" t="str">
        <x:v>粤AGR5098</x:v>
      </x:c>
      <x:c r="C5741" s="2" t="str">
        <x:v>尚建华</x:v>
      </x:c>
      <x:c r="D5741" s="8" t="d">
        <x:v>2026-09-11T00:00:00.000Z</x:v>
      </x:c>
      <x:c r="E5741" s="7" t="n">
        <x:v>176</x:v>
      </x:c>
      <x:c r="F5741" s="7" t="n">
        <x:v>194.3</x:v>
      </x:c>
      <x:c r="G5741" s="7" t="n">
        <x:v>110.5</x:v>
      </x:c>
      <x:c r="H5741" s="2" t="str">
        <x:v>否</x:v>
      </x:c>
      <x:c r="I5741" s="7" t="n">
        <x:f>IF(AND(ISNUMBER(E5741),ISNUMBER(F5741)),E5741-F5741,"")</x:f>
        <x:v>-18.30000000000001</x:v>
      </x:c>
      <x:c r="J5741" s="2" t="str">
        <x:f>IF(H5741="否","不适用",IF(AND(ISNUMBER(E5741),ISNUMBER(F5741)),IF(I5741&gt;'规则与名单'!$B$2,"是","否"),"未判定"))</x:f>
        <x:v>不适用</x:v>
      </x:c>
      <x:c r="K5741" s="2" t="str">
        <x:f>IF(J5741="是",IF(ISNUMBER(F5741),"测试日GPS","缺失"),IF(ISNUMBER(G5741),"非测试日纯氢",IF(AND(H5741="是",J5741="未判定"),IF(ISNUMBER(F5741),"测试名单无纯氢GPS","缺失"),IF(ISNUMBER(E5741),"非测试日仪表","缺失"))))</x:f>
        <x:v>非测试日纯氢</x:v>
      </x:c>
      <x:c r="L5741" s="7" t="n">
        <x:f>IF(K5741="缺失","",IF(K5741="非测试日纯氢",G5741,IF(K5741="非测试日仪表",E5741,F5741)))</x:f>
        <x:v>110.5</x:v>
      </x:c>
      <x:c r="M5741" s="2" t="n">
        <x:f>IF(K5741="缺失",1,0)</x:f>
        <x:v>0</x:v>
      </x:c>
      <x:c r="N5741" s="2" t="str">
        <x:v>车辆里程查询_20260901-20260930_1024辆_仪表里程.xlsx / O228</x:v>
      </x:c>
      <x:c r="O5741" s="2" t="str">
        <x:v>车辆里程查询_20260901-20260930_1024辆_GPS里程.xlsx / O121</x:v>
      </x:c>
      <x:c r="P5741" s="2" t="str">
        <x:v>车辆纯氢气里程查询_20260901-20260930_1024辆.xlsx / O488</x:v>
      </x:c>
    </x:row>
    <x:row r="5742" ht="22" customHeight="1">
      <x:c r="A5742" s="2" t="n">
        <x:v>228</x:v>
      </x:c>
      <x:c r="B5742" s="2" t="str">
        <x:v>粤AGR5098</x:v>
      </x:c>
      <x:c r="C5742" s="2" t="str">
        <x:v>尚建华</x:v>
      </x:c>
      <x:c r="D5742" s="8" t="d">
        <x:v>2026-09-12T00:00:00.000Z</x:v>
      </x:c>
      <x:c r="E5742" s="7" t="n">
        <x:v>167.2</x:v>
      </x:c>
      <x:c r="F5742" s="7" t="n">
        <x:v>152.7</x:v>
      </x:c>
      <x:c r="G5742" s="7" t="n">
        <x:v>127.6</x:v>
      </x:c>
      <x:c r="H5742" s="2" t="str">
        <x:v>否</x:v>
      </x:c>
      <x:c r="I5742" s="7" t="n">
        <x:f>IF(AND(ISNUMBER(E5742),ISNUMBER(F5742)),E5742-F5742,"")</x:f>
        <x:v>14.5</x:v>
      </x:c>
      <x:c r="J5742" s="2" t="str">
        <x:f>IF(H5742="否","不适用",IF(AND(ISNUMBER(E5742),ISNUMBER(F5742)),IF(I5742&gt;'规则与名单'!$B$2,"是","否"),"未判定"))</x:f>
        <x:v>不适用</x:v>
      </x:c>
      <x:c r="K5742" s="2" t="str">
        <x:f>IF(J5742="是",IF(ISNUMBER(F5742),"测试日GPS","缺失"),IF(ISNUMBER(G5742),"非测试日纯氢",IF(AND(H5742="是",J5742="未判定"),IF(ISNUMBER(F5742),"测试名单无纯氢GPS","缺失"),IF(ISNUMBER(E5742),"非测试日仪表","缺失"))))</x:f>
        <x:v>非测试日纯氢</x:v>
      </x:c>
      <x:c r="L5742" s="7" t="n">
        <x:f>IF(K5742="缺失","",IF(K5742="非测试日纯氢",G5742,IF(K5742="非测试日仪表",E5742,F5742)))</x:f>
        <x:v>127.6</x:v>
      </x:c>
      <x:c r="M5742" s="2" t="n">
        <x:f>IF(K5742="缺失",1,0)</x:f>
        <x:v>0</x:v>
      </x:c>
      <x:c r="N5742" s="2" t="str">
        <x:v>车辆里程查询_20260901-20260930_1024辆_仪表里程.xlsx / P228</x:v>
      </x:c>
      <x:c r="O5742" s="2" t="str">
        <x:v>车辆里程查询_20260901-20260930_1024辆_GPS里程.xlsx / P121</x:v>
      </x:c>
      <x:c r="P5742" s="2" t="str">
        <x:v>车辆纯氢气里程查询_20260901-20260930_1024辆.xlsx / P488</x:v>
      </x:c>
    </x:row>
    <x:row r="5743" ht="22" customHeight="1">
      <x:c r="A5743" s="2" t="n">
        <x:v>228</x:v>
      </x:c>
      <x:c r="B5743" s="2" t="str">
        <x:v>粤AGR5098</x:v>
      </x:c>
      <x:c r="C5743" s="2" t="str">
        <x:v>尚建华</x:v>
      </x:c>
      <x:c r="D5743" s="8" t="d">
        <x:v>2026-09-13T00:00:00.000Z</x:v>
      </x:c>
      <x:c r="E5743" s="7" t="n">
        <x:v>118</x:v>
      </x:c>
      <x:c r="F5743" s="7" t="n">
        <x:v>119.5</x:v>
      </x:c>
      <x:c r="G5743" s="7" t="n">
        <x:v>89.2</x:v>
      </x:c>
      <x:c r="H5743" s="2" t="str">
        <x:v>否</x:v>
      </x:c>
      <x:c r="I5743" s="7" t="n">
        <x:f>IF(AND(ISNUMBER(E5743),ISNUMBER(F5743)),E5743-F5743,"")</x:f>
        <x:v>-1.5</x:v>
      </x:c>
      <x:c r="J5743" s="2" t="str">
        <x:f>IF(H5743="否","不适用",IF(AND(ISNUMBER(E5743),ISNUMBER(F5743)),IF(I5743&gt;'规则与名单'!$B$2,"是","否"),"未判定"))</x:f>
        <x:v>不适用</x:v>
      </x:c>
      <x:c r="K5743" s="2" t="str">
        <x:f>IF(J5743="是",IF(ISNUMBER(F5743),"测试日GPS","缺失"),IF(ISNUMBER(G5743),"非测试日纯氢",IF(AND(H5743="是",J5743="未判定"),IF(ISNUMBER(F5743),"测试名单无纯氢GPS","缺失"),IF(ISNUMBER(E5743),"非测试日仪表","缺失"))))</x:f>
        <x:v>非测试日纯氢</x:v>
      </x:c>
      <x:c r="L5743" s="7" t="n">
        <x:f>IF(K5743="缺失","",IF(K5743="非测试日纯氢",G5743,IF(K5743="非测试日仪表",E5743,F5743)))</x:f>
        <x:v>89.2</x:v>
      </x:c>
      <x:c r="M5743" s="2" t="n">
        <x:f>IF(K5743="缺失",1,0)</x:f>
        <x:v>0</x:v>
      </x:c>
      <x:c r="N5743" s="2" t="str">
        <x:v>车辆里程查询_20260901-20260930_1024辆_仪表里程.xlsx / Q228</x:v>
      </x:c>
      <x:c r="O5743" s="2" t="str">
        <x:v>车辆里程查询_20260901-20260930_1024辆_GPS里程.xlsx / Q121</x:v>
      </x:c>
      <x:c r="P5743" s="2" t="str">
        <x:v>车辆纯氢气里程查询_20260901-20260930_1024辆.xlsx / Q488</x:v>
      </x:c>
    </x:row>
    <x:row r="5744" ht="22" customHeight="1">
      <x:c r="A5744" s="2" t="n">
        <x:v>228</x:v>
      </x:c>
      <x:c r="B5744" s="2" t="str">
        <x:v>粤AGR5098</x:v>
      </x:c>
      <x:c r="C5744" s="2" t="str">
        <x:v>尚建华</x:v>
      </x:c>
      <x:c r="D5744" s="8" t="d">
        <x:v>2026-09-14T00:00:00.000Z</x:v>
      </x:c>
      <x:c r="E5744" s="7" t="n">
        <x:v>155.8</x:v>
      </x:c>
      <x:c r="F5744" s="7" t="n">
        <x:v>161.3</x:v>
      </x:c>
      <x:c r="G5744" s="7" t="n">
        <x:v>122</x:v>
      </x:c>
      <x:c r="H5744" s="2" t="str">
        <x:v>否</x:v>
      </x:c>
      <x:c r="I5744" s="7" t="n">
        <x:f>IF(AND(ISNUMBER(E5744),ISNUMBER(F5744)),E5744-F5744,"")</x:f>
        <x:v>-5.5</x:v>
      </x:c>
      <x:c r="J5744" s="2" t="str">
        <x:f>IF(H5744="否","不适用",IF(AND(ISNUMBER(E5744),ISNUMBER(F5744)),IF(I5744&gt;'规则与名单'!$B$2,"是","否"),"未判定"))</x:f>
        <x:v>不适用</x:v>
      </x:c>
      <x:c r="K5744" s="2" t="str">
        <x:f>IF(J5744="是",IF(ISNUMBER(F5744),"测试日GPS","缺失"),IF(ISNUMBER(G5744),"非测试日纯氢",IF(AND(H5744="是",J5744="未判定"),IF(ISNUMBER(F5744),"测试名单无纯氢GPS","缺失"),IF(ISNUMBER(E5744),"非测试日仪表","缺失"))))</x:f>
        <x:v>非测试日纯氢</x:v>
      </x:c>
      <x:c r="L5744" s="7" t="n">
        <x:f>IF(K5744="缺失","",IF(K5744="非测试日纯氢",G5744,IF(K5744="非测试日仪表",E5744,F5744)))</x:f>
        <x:v>122</x:v>
      </x:c>
      <x:c r="M5744" s="2" t="n">
        <x:f>IF(K5744="缺失",1,0)</x:f>
        <x:v>0</x:v>
      </x:c>
      <x:c r="N5744" s="2" t="str">
        <x:v>车辆里程查询_20260901-20260930_1024辆_仪表里程.xlsx / R228</x:v>
      </x:c>
      <x:c r="O5744" s="2" t="str">
        <x:v>车辆里程查询_20260901-20260930_1024辆_GPS里程.xlsx / R121</x:v>
      </x:c>
      <x:c r="P5744" s="2" t="str">
        <x:v>车辆纯氢气里程查询_20260901-20260930_1024辆.xlsx / R488</x:v>
      </x:c>
    </x:row>
    <x:row r="5745" ht="22" customHeight="1">
      <x:c r="A5745" s="2" t="n">
        <x:v>228</x:v>
      </x:c>
      <x:c r="B5745" s="2" t="str">
        <x:v>粤AGR5098</x:v>
      </x:c>
      <x:c r="C5745" s="2" t="str">
        <x:v>尚建华</x:v>
      </x:c>
      <x:c r="D5745" s="8" t="d">
        <x:v>2026-09-15T00:00:00.000Z</x:v>
      </x:c>
      <x:c r="E5745" s="7" t="n">
        <x:v>138.7</x:v>
      </x:c>
      <x:c r="F5745" s="7" t="n">
        <x:v>141.7</x:v>
      </x:c>
      <x:c r="G5745" s="7" t="n">
        <x:v>104.8</x:v>
      </x:c>
      <x:c r="H5745" s="2" t="str">
        <x:v>否</x:v>
      </x:c>
      <x:c r="I5745" s="7" t="n">
        <x:f>IF(AND(ISNUMBER(E5745),ISNUMBER(F5745)),E5745-F5745,"")</x:f>
        <x:v>-3</x:v>
      </x:c>
      <x:c r="J5745" s="2" t="str">
        <x:f>IF(H5745="否","不适用",IF(AND(ISNUMBER(E5745),ISNUMBER(F5745)),IF(I5745&gt;'规则与名单'!$B$2,"是","否"),"未判定"))</x:f>
        <x:v>不适用</x:v>
      </x:c>
      <x:c r="K5745" s="2" t="str">
        <x:f>IF(J5745="是",IF(ISNUMBER(F5745),"测试日GPS","缺失"),IF(ISNUMBER(G5745),"非测试日纯氢",IF(AND(H5745="是",J5745="未判定"),IF(ISNUMBER(F5745),"测试名单无纯氢GPS","缺失"),IF(ISNUMBER(E5745),"非测试日仪表","缺失"))))</x:f>
        <x:v>非测试日纯氢</x:v>
      </x:c>
      <x:c r="L5745" s="7" t="n">
        <x:f>IF(K5745="缺失","",IF(K5745="非测试日纯氢",G5745,IF(K5745="非测试日仪表",E5745,F5745)))</x:f>
        <x:v>104.8</x:v>
      </x:c>
      <x:c r="M5745" s="2" t="n">
        <x:f>IF(K5745="缺失",1,0)</x:f>
        <x:v>0</x:v>
      </x:c>
      <x:c r="N5745" s="2" t="str">
        <x:v>车辆里程查询_20260901-20260930_1024辆_仪表里程.xlsx / S228</x:v>
      </x:c>
      <x:c r="O5745" s="2" t="str">
        <x:v>车辆里程查询_20260901-20260930_1024辆_GPS里程.xlsx / S121</x:v>
      </x:c>
      <x:c r="P5745" s="2" t="str">
        <x:v>车辆纯氢气里程查询_20260901-20260930_1024辆.xlsx / S488</x:v>
      </x:c>
    </x:row>
    <x:row r="5746" ht="22" customHeight="1">
      <x:c r="A5746" s="2" t="n">
        <x:v>228</x:v>
      </x:c>
      <x:c r="B5746" s="2" t="str">
        <x:v>粤AGR5098</x:v>
      </x:c>
      <x:c r="C5746" s="2" t="str">
        <x:v>尚建华</x:v>
      </x:c>
      <x:c r="D5746" s="8" t="d">
        <x:v>2026-09-16T00:00:00.000Z</x:v>
      </x:c>
      <x:c r="E5746" s="7" t="n">
        <x:v>218.2</x:v>
      </x:c>
      <x:c r="F5746" s="7" t="n">
        <x:v>221.4</x:v>
      </x:c>
      <x:c r="G5746" s="7" t="n">
        <x:v>217.2</x:v>
      </x:c>
      <x:c r="H5746" s="2" t="str">
        <x:v>否</x:v>
      </x:c>
      <x:c r="I5746" s="7" t="n">
        <x:f>IF(AND(ISNUMBER(E5746),ISNUMBER(F5746)),E5746-F5746,"")</x:f>
        <x:v>-3.200000000000017</x:v>
      </x:c>
      <x:c r="J5746" s="2" t="str">
        <x:f>IF(H5746="否","不适用",IF(AND(ISNUMBER(E5746),ISNUMBER(F5746)),IF(I5746&gt;'规则与名单'!$B$2,"是","否"),"未判定"))</x:f>
        <x:v>不适用</x:v>
      </x:c>
      <x:c r="K5746" s="2" t="str">
        <x:f>IF(J5746="是",IF(ISNUMBER(F5746),"测试日GPS","缺失"),IF(ISNUMBER(G5746),"非测试日纯氢",IF(AND(H5746="是",J5746="未判定"),IF(ISNUMBER(F5746),"测试名单无纯氢GPS","缺失"),IF(ISNUMBER(E5746),"非测试日仪表","缺失"))))</x:f>
        <x:v>非测试日纯氢</x:v>
      </x:c>
      <x:c r="L5746" s="7" t="n">
        <x:f>IF(K5746="缺失","",IF(K5746="非测试日纯氢",G5746,IF(K5746="非测试日仪表",E5746,F5746)))</x:f>
        <x:v>217.2</x:v>
      </x:c>
      <x:c r="M5746" s="2" t="n">
        <x:f>IF(K5746="缺失",1,0)</x:f>
        <x:v>0</x:v>
      </x:c>
      <x:c r="N5746" s="2" t="str">
        <x:v>车辆里程查询_20260901-20260930_1024辆_仪表里程.xlsx / T228</x:v>
      </x:c>
      <x:c r="O5746" s="2" t="str">
        <x:v>车辆里程查询_20260901-20260930_1024辆_GPS里程.xlsx / T121</x:v>
      </x:c>
      <x:c r="P5746" s="2" t="str">
        <x:v>车辆纯氢气里程查询_20260901-20260930_1024辆.xlsx / T488</x:v>
      </x:c>
    </x:row>
    <x:row r="5747" ht="22" customHeight="1">
      <x:c r="A5747" s="2" t="n">
        <x:v>228</x:v>
      </x:c>
      <x:c r="B5747" s="2" t="str">
        <x:v>粤AGR5098</x:v>
      </x:c>
      <x:c r="C5747" s="2" t="str">
        <x:v>尚建华</x:v>
      </x:c>
      <x:c r="D5747" s="8" t="d">
        <x:v>2026-09-17T00:00:00.000Z</x:v>
      </x:c>
      <x:c r="E5747" s="7" t="n">
        <x:v>162.6</x:v>
      </x:c>
      <x:c r="F5747" s="7" t="n">
        <x:v>164.4</x:v>
      </x:c>
      <x:c r="G5747" s="7" t="n">
        <x:v>162.5</x:v>
      </x:c>
      <x:c r="H5747" s="2" t="str">
        <x:v>否</x:v>
      </x:c>
      <x:c r="I5747" s="7" t="n">
        <x:f>IF(AND(ISNUMBER(E5747),ISNUMBER(F5747)),E5747-F5747,"")</x:f>
        <x:v>-1.8000000000000114</x:v>
      </x:c>
      <x:c r="J5747" s="2" t="str">
        <x:f>IF(H5747="否","不适用",IF(AND(ISNUMBER(E5747),ISNUMBER(F5747)),IF(I5747&gt;'规则与名单'!$B$2,"是","否"),"未判定"))</x:f>
        <x:v>不适用</x:v>
      </x:c>
      <x:c r="K5747" s="2" t="str">
        <x:f>IF(J5747="是",IF(ISNUMBER(F5747),"测试日GPS","缺失"),IF(ISNUMBER(G5747),"非测试日纯氢",IF(AND(H5747="是",J5747="未判定"),IF(ISNUMBER(F5747),"测试名单无纯氢GPS","缺失"),IF(ISNUMBER(E5747),"非测试日仪表","缺失"))))</x:f>
        <x:v>非测试日纯氢</x:v>
      </x:c>
      <x:c r="L5747" s="7" t="n">
        <x:f>IF(K5747="缺失","",IF(K5747="非测试日纯氢",G5747,IF(K5747="非测试日仪表",E5747,F5747)))</x:f>
        <x:v>162.5</x:v>
      </x:c>
      <x:c r="M5747" s="2" t="n">
        <x:f>IF(K5747="缺失",1,0)</x:f>
        <x:v>0</x:v>
      </x:c>
      <x:c r="N5747" s="2" t="str">
        <x:v>车辆里程查询_20260901-20260930_1024辆_仪表里程.xlsx / U228</x:v>
      </x:c>
      <x:c r="O5747" s="2" t="str">
        <x:v>车辆里程查询_20260901-20260930_1024辆_GPS里程.xlsx / U121</x:v>
      </x:c>
      <x:c r="P5747" s="2" t="str">
        <x:v>车辆纯氢气里程查询_20260901-20260930_1024辆.xlsx / U488</x:v>
      </x:c>
    </x:row>
    <x:row r="5748" ht="22" customHeight="1">
      <x:c r="A5748" s="2" t="n">
        <x:v>228</x:v>
      </x:c>
      <x:c r="B5748" s="2" t="str">
        <x:v>粤AGR5098</x:v>
      </x:c>
      <x:c r="C5748" s="2" t="str">
        <x:v>尚建华</x:v>
      </x:c>
      <x:c r="D5748" s="8" t="d">
        <x:v>2026-09-18T00:00:00.000Z</x:v>
      </x:c>
      <x:c r="E5748" s="7" t="n">
        <x:v>140.2</x:v>
      </x:c>
      <x:c r="F5748" s="7" t="n">
        <x:v>141.5</x:v>
      </x:c>
      <x:c r="G5748" s="7" t="n">
        <x:v>123.7</x:v>
      </x:c>
      <x:c r="H5748" s="2" t="str">
        <x:v>否</x:v>
      </x:c>
      <x:c r="I5748" s="7" t="n">
        <x:f>IF(AND(ISNUMBER(E5748),ISNUMBER(F5748)),E5748-F5748,"")</x:f>
        <x:v>-1.3000000000000114</x:v>
      </x:c>
      <x:c r="J5748" s="2" t="str">
        <x:f>IF(H5748="否","不适用",IF(AND(ISNUMBER(E5748),ISNUMBER(F5748)),IF(I5748&gt;'规则与名单'!$B$2,"是","否"),"未判定"))</x:f>
        <x:v>不适用</x:v>
      </x:c>
      <x:c r="K5748" s="2" t="str">
        <x:f>IF(J5748="是",IF(ISNUMBER(F5748),"测试日GPS","缺失"),IF(ISNUMBER(G5748),"非测试日纯氢",IF(AND(H5748="是",J5748="未判定"),IF(ISNUMBER(F5748),"测试名单无纯氢GPS","缺失"),IF(ISNUMBER(E5748),"非测试日仪表","缺失"))))</x:f>
        <x:v>非测试日纯氢</x:v>
      </x:c>
      <x:c r="L5748" s="7" t="n">
        <x:f>IF(K5748="缺失","",IF(K5748="非测试日纯氢",G5748,IF(K5748="非测试日仪表",E5748,F5748)))</x:f>
        <x:v>123.7</x:v>
      </x:c>
      <x:c r="M5748" s="2" t="n">
        <x:f>IF(K5748="缺失",1,0)</x:f>
        <x:v>0</x:v>
      </x:c>
      <x:c r="N5748" s="2" t="str">
        <x:v>车辆里程查询_20260901-20260930_1024辆_仪表里程.xlsx / V228</x:v>
      </x:c>
      <x:c r="O5748" s="2" t="str">
        <x:v>车辆里程查询_20260901-20260930_1024辆_GPS里程.xlsx / V121</x:v>
      </x:c>
      <x:c r="P5748" s="2" t="str">
        <x:v>车辆纯氢气里程查询_20260901-20260930_1024辆.xlsx / V488</x:v>
      </x:c>
    </x:row>
    <x:row r="5749" ht="22" customHeight="1">
      <x:c r="A5749" s="2" t="n">
        <x:v>228</x:v>
      </x:c>
      <x:c r="B5749" s="2" t="str">
        <x:v>粤AGR5098</x:v>
      </x:c>
      <x:c r="C5749" s="2" t="str">
        <x:v>尚建华</x:v>
      </x:c>
      <x:c r="D5749" s="8" t="d">
        <x:v>2026-09-19T00:00:00.000Z</x:v>
      </x:c>
      <x:c r="E5749" s="7" t="n">
        <x:v>75.7</x:v>
      </x:c>
      <x:c r="F5749" s="7" t="n">
        <x:v>77.6</x:v>
      </x:c>
      <x:c r="G5749" s="7" t="n">
        <x:v>75.6</x:v>
      </x:c>
      <x:c r="H5749" s="2" t="str">
        <x:v>否</x:v>
      </x:c>
      <x:c r="I5749" s="7" t="n">
        <x:f>IF(AND(ISNUMBER(E5749),ISNUMBER(F5749)),E5749-F5749,"")</x:f>
        <x:v>-1.8999999999999915</x:v>
      </x:c>
      <x:c r="J5749" s="2" t="str">
        <x:f>IF(H5749="否","不适用",IF(AND(ISNUMBER(E5749),ISNUMBER(F5749)),IF(I5749&gt;'规则与名单'!$B$2,"是","否"),"未判定"))</x:f>
        <x:v>不适用</x:v>
      </x:c>
      <x:c r="K5749" s="2" t="str">
        <x:f>IF(J5749="是",IF(ISNUMBER(F5749),"测试日GPS","缺失"),IF(ISNUMBER(G5749),"非测试日纯氢",IF(AND(H5749="是",J5749="未判定"),IF(ISNUMBER(F5749),"测试名单无纯氢GPS","缺失"),IF(ISNUMBER(E5749),"非测试日仪表","缺失"))))</x:f>
        <x:v>非测试日纯氢</x:v>
      </x:c>
      <x:c r="L5749" s="7" t="n">
        <x:f>IF(K5749="缺失","",IF(K5749="非测试日纯氢",G5749,IF(K5749="非测试日仪表",E5749,F5749)))</x:f>
        <x:v>75.6</x:v>
      </x:c>
      <x:c r="M5749" s="2" t="n">
        <x:f>IF(K5749="缺失",1,0)</x:f>
        <x:v>0</x:v>
      </x:c>
      <x:c r="N5749" s="2" t="str">
        <x:v>车辆里程查询_20260901-20260930_1024辆_仪表里程.xlsx / W228</x:v>
      </x:c>
      <x:c r="O5749" s="2" t="str">
        <x:v>车辆里程查询_20260901-20260930_1024辆_GPS里程.xlsx / W121</x:v>
      </x:c>
      <x:c r="P5749" s="2" t="str">
        <x:v>车辆纯氢气里程查询_20260901-20260930_1024辆.xlsx / W488</x:v>
      </x:c>
    </x:row>
    <x:row r="5750" ht="22" customHeight="1">
      <x:c r="A5750" s="2" t="n">
        <x:v>228</x:v>
      </x:c>
      <x:c r="B5750" s="2" t="str">
        <x:v>粤AGR5098</x:v>
      </x:c>
      <x:c r="C5750" s="2" t="str">
        <x:v>尚建华</x:v>
      </x:c>
      <x:c r="D5750" s="8" t="d">
        <x:v>2026-09-20T00:00:00.000Z</x:v>
      </x:c>
      <x:c r="E5750" s="7" t="n">
        <x:v>257.9</x:v>
      </x:c>
      <x:c r="F5750" s="7" t="n">
        <x:v>259.9</x:v>
      </x:c>
      <x:c r="G5750" s="7" t="n">
        <x:v>214.4</x:v>
      </x:c>
      <x:c r="H5750" s="2" t="str">
        <x:v>否</x:v>
      </x:c>
      <x:c r="I5750" s="7" t="n">
        <x:f>IF(AND(ISNUMBER(E5750),ISNUMBER(F5750)),E5750-F5750,"")</x:f>
        <x:v>-2</x:v>
      </x:c>
      <x:c r="J5750" s="2" t="str">
        <x:f>IF(H5750="否","不适用",IF(AND(ISNUMBER(E5750),ISNUMBER(F5750)),IF(I5750&gt;'规则与名单'!$B$2,"是","否"),"未判定"))</x:f>
        <x:v>不适用</x:v>
      </x:c>
      <x:c r="K5750" s="2" t="str">
        <x:f>IF(J5750="是",IF(ISNUMBER(F5750),"测试日GPS","缺失"),IF(ISNUMBER(G5750),"非测试日纯氢",IF(AND(H5750="是",J5750="未判定"),IF(ISNUMBER(F5750),"测试名单无纯氢GPS","缺失"),IF(ISNUMBER(E5750),"非测试日仪表","缺失"))))</x:f>
        <x:v>非测试日纯氢</x:v>
      </x:c>
      <x:c r="L5750" s="7" t="n">
        <x:f>IF(K5750="缺失","",IF(K5750="非测试日纯氢",G5750,IF(K5750="非测试日仪表",E5750,F5750)))</x:f>
        <x:v>214.4</x:v>
      </x:c>
      <x:c r="M5750" s="2" t="n">
        <x:f>IF(K5750="缺失",1,0)</x:f>
        <x:v>0</x:v>
      </x:c>
      <x:c r="N5750" s="2" t="str">
        <x:v>车辆里程查询_20260901-20260930_1024辆_仪表里程.xlsx / X228</x:v>
      </x:c>
      <x:c r="O5750" s="2" t="str">
        <x:v>车辆里程查询_20260901-20260930_1024辆_GPS里程.xlsx / X121</x:v>
      </x:c>
      <x:c r="P5750" s="2" t="str">
        <x:v>车辆纯氢气里程查询_20260901-20260930_1024辆.xlsx / X488</x:v>
      </x:c>
    </x:row>
    <x:row r="5751" ht="22" customHeight="1">
      <x:c r="A5751" s="2" t="n">
        <x:v>228</x:v>
      </x:c>
      <x:c r="B5751" s="2" t="str">
        <x:v>粤AGR5098</x:v>
      </x:c>
      <x:c r="C5751" s="2" t="str">
        <x:v>尚建华</x:v>
      </x:c>
      <x:c r="D5751" s="8" t="d">
        <x:v>2026-09-21T00:00:00.000Z</x:v>
      </x:c>
      <x:c r="E5751" s="7" t="n">
        <x:v>212</x:v>
      </x:c>
      <x:c r="F5751" s="7" t="n">
        <x:v>216.2</x:v>
      </x:c>
      <x:c r="G5751" s="7" t="n">
        <x:v>192.8</x:v>
      </x:c>
      <x:c r="H5751" s="2" t="str">
        <x:v>否</x:v>
      </x:c>
      <x:c r="I5751" s="7" t="n">
        <x:f>IF(AND(ISNUMBER(E5751),ISNUMBER(F5751)),E5751-F5751,"")</x:f>
        <x:v>-4.199999999999989</x:v>
      </x:c>
      <x:c r="J5751" s="2" t="str">
        <x:f>IF(H5751="否","不适用",IF(AND(ISNUMBER(E5751),ISNUMBER(F5751)),IF(I5751&gt;'规则与名单'!$B$2,"是","否"),"未判定"))</x:f>
        <x:v>不适用</x:v>
      </x:c>
      <x:c r="K5751" s="2" t="str">
        <x:f>IF(J5751="是",IF(ISNUMBER(F5751),"测试日GPS","缺失"),IF(ISNUMBER(G5751),"非测试日纯氢",IF(AND(H5751="是",J5751="未判定"),IF(ISNUMBER(F5751),"测试名单无纯氢GPS","缺失"),IF(ISNUMBER(E5751),"非测试日仪表","缺失"))))</x:f>
        <x:v>非测试日纯氢</x:v>
      </x:c>
      <x:c r="L5751" s="7" t="n">
        <x:f>IF(K5751="缺失","",IF(K5751="非测试日纯氢",G5751,IF(K5751="非测试日仪表",E5751,F5751)))</x:f>
        <x:v>192.8</x:v>
      </x:c>
      <x:c r="M5751" s="2" t="n">
        <x:f>IF(K5751="缺失",1,0)</x:f>
        <x:v>0</x:v>
      </x:c>
      <x:c r="N5751" s="2" t="str">
        <x:v>车辆里程查询_20260901-20260930_1024辆_仪表里程.xlsx / Y228</x:v>
      </x:c>
      <x:c r="O5751" s="2" t="str">
        <x:v>车辆里程查询_20260901-20260930_1024辆_GPS里程.xlsx / Y121</x:v>
      </x:c>
      <x:c r="P5751" s="2" t="str">
        <x:v>车辆纯氢气里程查询_20260901-20260930_1024辆.xlsx / Y488</x:v>
      </x:c>
    </x:row>
    <x:row r="5752" ht="22" customHeight="1">
      <x:c r="A5752" s="2" t="n">
        <x:v>228</x:v>
      </x:c>
      <x:c r="B5752" s="2" t="str">
        <x:v>粤AGR5098</x:v>
      </x:c>
      <x:c r="C5752" s="2" t="str">
        <x:v>尚建华</x:v>
      </x:c>
      <x:c r="D5752" s="8" t="d">
        <x:v>2026-09-22T00:00:00.000Z</x:v>
      </x:c>
      <x:c r="E5752" s="7" t="n">
        <x:v>198.3</x:v>
      </x:c>
      <x:c r="F5752" s="7" t="n">
        <x:v>206.2</x:v>
      </x:c>
      <x:c r="G5752" s="7" t="n">
        <x:v>187.8</x:v>
      </x:c>
      <x:c r="H5752" s="2" t="str">
        <x:v>否</x:v>
      </x:c>
      <x:c r="I5752" s="7" t="n">
        <x:f>IF(AND(ISNUMBER(E5752),ISNUMBER(F5752)),E5752-F5752,"")</x:f>
        <x:v>-7.899999999999977</x:v>
      </x:c>
      <x:c r="J5752" s="2" t="str">
        <x:f>IF(H5752="否","不适用",IF(AND(ISNUMBER(E5752),ISNUMBER(F5752)),IF(I5752&gt;'规则与名单'!$B$2,"是","否"),"未判定"))</x:f>
        <x:v>不适用</x:v>
      </x:c>
      <x:c r="K5752" s="2" t="str">
        <x:f>IF(J5752="是",IF(ISNUMBER(F5752),"测试日GPS","缺失"),IF(ISNUMBER(G5752),"非测试日纯氢",IF(AND(H5752="是",J5752="未判定"),IF(ISNUMBER(F5752),"测试名单无纯氢GPS","缺失"),IF(ISNUMBER(E5752),"非测试日仪表","缺失"))))</x:f>
        <x:v>非测试日纯氢</x:v>
      </x:c>
      <x:c r="L5752" s="7" t="n">
        <x:f>IF(K5752="缺失","",IF(K5752="非测试日纯氢",G5752,IF(K5752="非测试日仪表",E5752,F5752)))</x:f>
        <x:v>187.8</x:v>
      </x:c>
      <x:c r="M5752" s="2" t="n">
        <x:f>IF(K5752="缺失",1,0)</x:f>
        <x:v>0</x:v>
      </x:c>
      <x:c r="N5752" s="2" t="str">
        <x:v>车辆里程查询_20260901-20260930_1024辆_仪表里程.xlsx / Z228</x:v>
      </x:c>
      <x:c r="O5752" s="2" t="str">
        <x:v>车辆里程查询_20260901-20260930_1024辆_GPS里程.xlsx / Z121</x:v>
      </x:c>
      <x:c r="P5752" s="2" t="str">
        <x:v>车辆纯氢气里程查询_20260901-20260930_1024辆.xlsx / Z488</x:v>
      </x:c>
    </x:row>
    <x:row r="5753" ht="22" customHeight="1">
      <x:c r="A5753" s="2" t="n">
        <x:v>228</x:v>
      </x:c>
      <x:c r="B5753" s="2" t="str">
        <x:v>粤AGR5098</x:v>
      </x:c>
      <x:c r="C5753" s="2" t="str">
        <x:v>尚建华</x:v>
      </x:c>
      <x:c r="D5753" s="8" t="d">
        <x:v>2026-09-23T00:00:00.000Z</x:v>
      </x:c>
      <x:c r="E5753" s="7" t="n">
        <x:v>221.8</x:v>
      </x:c>
      <x:c r="F5753" s="7" t="n">
        <x:v>224.7</x:v>
      </x:c>
      <x:c r="G5753" s="7" t="n">
        <x:v>179.3</x:v>
      </x:c>
      <x:c r="H5753" s="2" t="str">
        <x:v>否</x:v>
      </x:c>
      <x:c r="I5753" s="7" t="n">
        <x:f>IF(AND(ISNUMBER(E5753),ISNUMBER(F5753)),E5753-F5753,"")</x:f>
        <x:v>-2.8999999999999773</x:v>
      </x:c>
      <x:c r="J5753" s="2" t="str">
        <x:f>IF(H5753="否","不适用",IF(AND(ISNUMBER(E5753),ISNUMBER(F5753)),IF(I5753&gt;'规则与名单'!$B$2,"是","否"),"未判定"))</x:f>
        <x:v>不适用</x:v>
      </x:c>
      <x:c r="K5753" s="2" t="str">
        <x:f>IF(J5753="是",IF(ISNUMBER(F5753),"测试日GPS","缺失"),IF(ISNUMBER(G5753),"非测试日纯氢",IF(AND(H5753="是",J5753="未判定"),IF(ISNUMBER(F5753),"测试名单无纯氢GPS","缺失"),IF(ISNUMBER(E5753),"非测试日仪表","缺失"))))</x:f>
        <x:v>非测试日纯氢</x:v>
      </x:c>
      <x:c r="L5753" s="7" t="n">
        <x:f>IF(K5753="缺失","",IF(K5753="非测试日纯氢",G5753,IF(K5753="非测试日仪表",E5753,F5753)))</x:f>
        <x:v>179.3</x:v>
      </x:c>
      <x:c r="M5753" s="2" t="n">
        <x:f>IF(K5753="缺失",1,0)</x:f>
        <x:v>0</x:v>
      </x:c>
      <x:c r="N5753" s="2" t="str">
        <x:v>车辆里程查询_20260901-20260930_1024辆_仪表里程.xlsx / AA228</x:v>
      </x:c>
      <x:c r="O5753" s="2" t="str">
        <x:v>车辆里程查询_20260901-20260930_1024辆_GPS里程.xlsx / AA121</x:v>
      </x:c>
      <x:c r="P5753" s="2" t="str">
        <x:v>车辆纯氢气里程查询_20260901-20260930_1024辆.xlsx / AA488</x:v>
      </x:c>
    </x:row>
    <x:row r="5754" ht="22" customHeight="1">
      <x:c r="A5754" s="2" t="n">
        <x:v>228</x:v>
      </x:c>
      <x:c r="B5754" s="2" t="str">
        <x:v>粤AGR5098</x:v>
      </x:c>
      <x:c r="C5754" s="2" t="str">
        <x:v>尚建华</x:v>
      </x:c>
      <x:c r="D5754" s="8" t="d">
        <x:v>2026-09-24T00:00:00.000Z</x:v>
      </x:c>
      <x:c r="E5754" s="7" t="n">
        <x:v>117.7</x:v>
      </x:c>
      <x:c r="F5754" s="7" t="n">
        <x:v>118.1</x:v>
      </x:c>
      <x:c r="G5754" s="7" t="n">
        <x:v>112.1</x:v>
      </x:c>
      <x:c r="H5754" s="2" t="str">
        <x:v>否</x:v>
      </x:c>
      <x:c r="I5754" s="7" t="n">
        <x:f>IF(AND(ISNUMBER(E5754),ISNUMBER(F5754)),E5754-F5754,"")</x:f>
        <x:v>-0.3999999999999915</x:v>
      </x:c>
      <x:c r="J5754" s="2" t="str">
        <x:f>IF(H5754="否","不适用",IF(AND(ISNUMBER(E5754),ISNUMBER(F5754)),IF(I5754&gt;'规则与名单'!$B$2,"是","否"),"未判定"))</x:f>
        <x:v>不适用</x:v>
      </x:c>
      <x:c r="K5754" s="2" t="str">
        <x:f>IF(J5754="是",IF(ISNUMBER(F5754),"测试日GPS","缺失"),IF(ISNUMBER(G5754),"非测试日纯氢",IF(AND(H5754="是",J5754="未判定"),IF(ISNUMBER(F5754),"测试名单无纯氢GPS","缺失"),IF(ISNUMBER(E5754),"非测试日仪表","缺失"))))</x:f>
        <x:v>非测试日纯氢</x:v>
      </x:c>
      <x:c r="L5754" s="7" t="n">
        <x:f>IF(K5754="缺失","",IF(K5754="非测试日纯氢",G5754,IF(K5754="非测试日仪表",E5754,F5754)))</x:f>
        <x:v>112.1</x:v>
      </x:c>
      <x:c r="M5754" s="2" t="n">
        <x:f>IF(K5754="缺失",1,0)</x:f>
        <x:v>0</x:v>
      </x:c>
      <x:c r="N5754" s="2" t="str">
        <x:v>车辆里程查询_20260901-20260930_1024辆_仪表里程.xlsx / AB228</x:v>
      </x:c>
      <x:c r="O5754" s="2" t="str">
        <x:v>车辆里程查询_20260901-20260930_1024辆_GPS里程.xlsx / AB121</x:v>
      </x:c>
      <x:c r="P5754" s="2" t="str">
        <x:v>车辆纯氢气里程查询_20260901-20260930_1024辆.xlsx / AB488</x:v>
      </x:c>
    </x:row>
    <x:row r="5755" ht="22" customHeight="1">
      <x:c r="A5755" s="2" t="n">
        <x:v>228</x:v>
      </x:c>
      <x:c r="B5755" s="2" t="str">
        <x:v>粤AGR5098</x:v>
      </x:c>
      <x:c r="C5755" s="2" t="str">
        <x:v>尚建华</x:v>
      </x:c>
      <x:c r="D5755" s="8" t="d">
        <x:v>2026-09-25T00:00:00.000Z</x:v>
      </x:c>
      <x:c r="E5755" s="7" t="n">
        <x:v>162.9</x:v>
      </x:c>
      <x:c r="F5755" s="7" t="n">
        <x:v>167.1</x:v>
      </x:c>
      <x:c r="G5755" s="7" t="n">
        <x:v>162.7</x:v>
      </x:c>
      <x:c r="H5755" s="2" t="str">
        <x:v>否</x:v>
      </x:c>
      <x:c r="I5755" s="7" t="n">
        <x:f>IF(AND(ISNUMBER(E5755),ISNUMBER(F5755)),E5755-F5755,"")</x:f>
        <x:v>-4.199999999999989</x:v>
      </x:c>
      <x:c r="J5755" s="2" t="str">
        <x:f>IF(H5755="否","不适用",IF(AND(ISNUMBER(E5755),ISNUMBER(F5755)),IF(I5755&gt;'规则与名单'!$B$2,"是","否"),"未判定"))</x:f>
        <x:v>不适用</x:v>
      </x:c>
      <x:c r="K5755" s="2" t="str">
        <x:f>IF(J5755="是",IF(ISNUMBER(F5755),"测试日GPS","缺失"),IF(ISNUMBER(G5755),"非测试日纯氢",IF(AND(H5755="是",J5755="未判定"),IF(ISNUMBER(F5755),"测试名单无纯氢GPS","缺失"),IF(ISNUMBER(E5755),"非测试日仪表","缺失"))))</x:f>
        <x:v>非测试日纯氢</x:v>
      </x:c>
      <x:c r="L5755" s="7" t="n">
        <x:f>IF(K5755="缺失","",IF(K5755="非测试日纯氢",G5755,IF(K5755="非测试日仪表",E5755,F5755)))</x:f>
        <x:v>162.7</x:v>
      </x:c>
      <x:c r="M5755" s="2" t="n">
        <x:f>IF(K5755="缺失",1,0)</x:f>
        <x:v>0</x:v>
      </x:c>
      <x:c r="N5755" s="2" t="str">
        <x:v>车辆里程查询_20260901-20260930_1024辆_仪表里程.xlsx / AC228</x:v>
      </x:c>
      <x:c r="O5755" s="2" t="str">
        <x:v>车辆里程查询_20260901-20260930_1024辆_GPS里程.xlsx / AC121</x:v>
      </x:c>
      <x:c r="P5755" s="2" t="str">
        <x:v>车辆纯氢气里程查询_20260901-20260930_1024辆.xlsx / AC488</x:v>
      </x:c>
    </x:row>
    <x:row r="5756" ht="22" customHeight="1">
      <x:c r="A5756" s="2" t="n">
        <x:v>228</x:v>
      </x:c>
      <x:c r="B5756" s="2" t="str">
        <x:v>粤AGR5098</x:v>
      </x:c>
      <x:c r="C5756" s="2" t="str">
        <x:v>尚建华</x:v>
      </x:c>
      <x:c r="D5756" s="8" t="d">
        <x:v>2026-09-26T00:00:00.000Z</x:v>
      </x:c>
      <x:c r="E5756" s="7" t="n">
        <x:v>7.4</x:v>
      </x:c>
      <x:c r="F5756" s="7" t="n">
        <x:v>7.3</x:v>
      </x:c>
      <x:c r="G5756" s="7" t="n">
        <x:v>7.4</x:v>
      </x:c>
      <x:c r="H5756" s="2" t="str">
        <x:v>否</x:v>
      </x:c>
      <x:c r="I5756" s="7" t="n">
        <x:f>IF(AND(ISNUMBER(E5756),ISNUMBER(F5756)),E5756-F5756,"")</x:f>
        <x:v>0.10000000000000053</x:v>
      </x:c>
      <x:c r="J5756" s="2" t="str">
        <x:f>IF(H5756="否","不适用",IF(AND(ISNUMBER(E5756),ISNUMBER(F5756)),IF(I5756&gt;'规则与名单'!$B$2,"是","否"),"未判定"))</x:f>
        <x:v>不适用</x:v>
      </x:c>
      <x:c r="K5756" s="2" t="str">
        <x:f>IF(J5756="是",IF(ISNUMBER(F5756),"测试日GPS","缺失"),IF(ISNUMBER(G5756),"非测试日纯氢",IF(AND(H5756="是",J5756="未判定"),IF(ISNUMBER(F5756),"测试名单无纯氢GPS","缺失"),IF(ISNUMBER(E5756),"非测试日仪表","缺失"))))</x:f>
        <x:v>非测试日纯氢</x:v>
      </x:c>
      <x:c r="L5756" s="7" t="n">
        <x:f>IF(K5756="缺失","",IF(K5756="非测试日纯氢",G5756,IF(K5756="非测试日仪表",E5756,F5756)))</x:f>
        <x:v>7.4</x:v>
      </x:c>
      <x:c r="M5756" s="2" t="n">
        <x:f>IF(K5756="缺失",1,0)</x:f>
        <x:v>0</x:v>
      </x:c>
      <x:c r="N5756" s="2" t="str">
        <x:v>车辆里程查询_20260901-20260930_1024辆_仪表里程.xlsx / AD228</x:v>
      </x:c>
      <x:c r="O5756" s="2" t="str">
        <x:v>车辆里程查询_20260901-20260930_1024辆_GPS里程.xlsx / AD121</x:v>
      </x:c>
      <x:c r="P5756" s="2" t="str">
        <x:v>车辆纯氢气里程查询_20260901-20260930_1024辆.xlsx / AD488</x:v>
      </x:c>
    </x:row>
    <x:row r="5757" ht="22" customHeight="1">
      <x:c r="A5757" s="2" t="n">
        <x:v>228</x:v>
      </x:c>
      <x:c r="B5757" s="2" t="str">
        <x:v>粤AGR5098</x:v>
      </x:c>
      <x:c r="C5757" s="2" t="str">
        <x:v>尚建华</x:v>
      </x:c>
      <x:c r="D5757" s="8" t="d">
        <x:v>2026-09-27T00:00:00.000Z</x:v>
      </x:c>
      <x:c r="E5757" s="7" t="n">
        <x:v>198.7</x:v>
      </x:c>
      <x:c r="F5757" s="7" t="n">
        <x:v>199.2</x:v>
      </x:c>
      <x:c r="G5757" s="7" t="n">
        <x:v>193.7</x:v>
      </x:c>
      <x:c r="H5757" s="2" t="str">
        <x:v>否</x:v>
      </x:c>
      <x:c r="I5757" s="7" t="n">
        <x:f>IF(AND(ISNUMBER(E5757),ISNUMBER(F5757)),E5757-F5757,"")</x:f>
        <x:v>-0.5</x:v>
      </x:c>
      <x:c r="J5757" s="2" t="str">
        <x:f>IF(H5757="否","不适用",IF(AND(ISNUMBER(E5757),ISNUMBER(F5757)),IF(I5757&gt;'规则与名单'!$B$2,"是","否"),"未判定"))</x:f>
        <x:v>不适用</x:v>
      </x:c>
      <x:c r="K5757" s="2" t="str">
        <x:f>IF(J5757="是",IF(ISNUMBER(F5757),"测试日GPS","缺失"),IF(ISNUMBER(G5757),"非测试日纯氢",IF(AND(H5757="是",J5757="未判定"),IF(ISNUMBER(F5757),"测试名单无纯氢GPS","缺失"),IF(ISNUMBER(E5757),"非测试日仪表","缺失"))))</x:f>
        <x:v>非测试日纯氢</x:v>
      </x:c>
      <x:c r="L5757" s="7" t="n">
        <x:f>IF(K5757="缺失","",IF(K5757="非测试日纯氢",G5757,IF(K5757="非测试日仪表",E5757,F5757)))</x:f>
        <x:v>193.7</x:v>
      </x:c>
      <x:c r="M5757" s="2" t="n">
        <x:f>IF(K5757="缺失",1,0)</x:f>
        <x:v>0</x:v>
      </x:c>
      <x:c r="N5757" s="2" t="str">
        <x:v>车辆里程查询_20260901-20260930_1024辆_仪表里程.xlsx / AE228</x:v>
      </x:c>
      <x:c r="O5757" s="2" t="str">
        <x:v>车辆里程查询_20260901-20260930_1024辆_GPS里程.xlsx / AE121</x:v>
      </x:c>
      <x:c r="P5757" s="2" t="str">
        <x:v>车辆纯氢气里程查询_20260901-20260930_1024辆.xlsx / AE488</x:v>
      </x:c>
    </x:row>
    <x:row r="5758" ht="22" customHeight="1">
      <x:c r="A5758" s="2" t="n">
        <x:v>228</x:v>
      </x:c>
      <x:c r="B5758" s="2" t="str">
        <x:v>粤AGR5098</x:v>
      </x:c>
      <x:c r="C5758" s="2" t="str">
        <x:v>尚建华</x:v>
      </x:c>
      <x:c r="D5758" s="8" t="d">
        <x:v>2026-09-28T00:00:00.000Z</x:v>
      </x:c>
      <x:c r="E5758" s="7" t="n">
        <x:v>218.3</x:v>
      </x:c>
      <x:c r="F5758" s="7" t="n">
        <x:v>225.6</x:v>
      </x:c>
      <x:c r="G5758" s="7" t="n">
        <x:v>218.2</x:v>
      </x:c>
      <x:c r="H5758" s="2" t="str">
        <x:v>否</x:v>
      </x:c>
      <x:c r="I5758" s="7" t="n">
        <x:f>IF(AND(ISNUMBER(E5758),ISNUMBER(F5758)),E5758-F5758,"")</x:f>
        <x:v>-7.299999999999983</x:v>
      </x:c>
      <x:c r="J5758" s="2" t="str">
        <x:f>IF(H5758="否","不适用",IF(AND(ISNUMBER(E5758),ISNUMBER(F5758)),IF(I5758&gt;'规则与名单'!$B$2,"是","否"),"未判定"))</x:f>
        <x:v>不适用</x:v>
      </x:c>
      <x:c r="K5758" s="2" t="str">
        <x:f>IF(J5758="是",IF(ISNUMBER(F5758),"测试日GPS","缺失"),IF(ISNUMBER(G5758),"非测试日纯氢",IF(AND(H5758="是",J5758="未判定"),IF(ISNUMBER(F5758),"测试名单无纯氢GPS","缺失"),IF(ISNUMBER(E5758),"非测试日仪表","缺失"))))</x:f>
        <x:v>非测试日纯氢</x:v>
      </x:c>
      <x:c r="L5758" s="7" t="n">
        <x:f>IF(K5758="缺失","",IF(K5758="非测试日纯氢",G5758,IF(K5758="非测试日仪表",E5758,F5758)))</x:f>
        <x:v>218.2</x:v>
      </x:c>
      <x:c r="M5758" s="2" t="n">
        <x:f>IF(K5758="缺失",1,0)</x:f>
        <x:v>0</x:v>
      </x:c>
      <x:c r="N5758" s="2" t="str">
        <x:v>车辆里程查询_20260901-20260930_1024辆_仪表里程.xlsx / AF228</x:v>
      </x:c>
      <x:c r="O5758" s="2" t="str">
        <x:v>车辆里程查询_20260901-20260930_1024辆_GPS里程.xlsx / AF121</x:v>
      </x:c>
      <x:c r="P5758" s="2" t="str">
        <x:v>车辆纯氢气里程查询_20260901-20260930_1024辆.xlsx / AF488</x:v>
      </x:c>
    </x:row>
    <x:row r="5759" ht="22" customHeight="1">
      <x:c r="A5759" s="2" t="n">
        <x:v>228</x:v>
      </x:c>
      <x:c r="B5759" s="2" t="str">
        <x:v>粤AGR5098</x:v>
      </x:c>
      <x:c r="C5759" s="2" t="str">
        <x:v>尚建华</x:v>
      </x:c>
      <x:c r="D5759" s="8" t="d">
        <x:v>2026-09-29T00:00:00.000Z</x:v>
      </x:c>
      <x:c r="E5759" s="7" t="n">
        <x:v>208.3</x:v>
      </x:c>
      <x:c r="F5759" s="7" t="n">
        <x:v>211.3</x:v>
      </x:c>
      <x:c r="G5759" s="7" t="n">
        <x:v>208</x:v>
      </x:c>
      <x:c r="H5759" s="2" t="str">
        <x:v>否</x:v>
      </x:c>
      <x:c r="I5759" s="7" t="n">
        <x:f>IF(AND(ISNUMBER(E5759),ISNUMBER(F5759)),E5759-F5759,"")</x:f>
        <x:v>-3</x:v>
      </x:c>
      <x:c r="J5759" s="2" t="str">
        <x:f>IF(H5759="否","不适用",IF(AND(ISNUMBER(E5759),ISNUMBER(F5759)),IF(I5759&gt;'规则与名单'!$B$2,"是","否"),"未判定"))</x:f>
        <x:v>不适用</x:v>
      </x:c>
      <x:c r="K5759" s="2" t="str">
        <x:f>IF(J5759="是",IF(ISNUMBER(F5759),"测试日GPS","缺失"),IF(ISNUMBER(G5759),"非测试日纯氢",IF(AND(H5759="是",J5759="未判定"),IF(ISNUMBER(F5759),"测试名单无纯氢GPS","缺失"),IF(ISNUMBER(E5759),"非测试日仪表","缺失"))))</x:f>
        <x:v>非测试日纯氢</x:v>
      </x:c>
      <x:c r="L5759" s="7" t="n">
        <x:f>IF(K5759="缺失","",IF(K5759="非测试日纯氢",G5759,IF(K5759="非测试日仪表",E5759,F5759)))</x:f>
        <x:v>208</x:v>
      </x:c>
      <x:c r="M5759" s="2" t="n">
        <x:f>IF(K5759="缺失",1,0)</x:f>
        <x:v>0</x:v>
      </x:c>
      <x:c r="N5759" s="2" t="str">
        <x:v>车辆里程查询_20260901-20260930_1024辆_仪表里程.xlsx / AG228</x:v>
      </x:c>
      <x:c r="O5759" s="2" t="str">
        <x:v>车辆里程查询_20260901-20260930_1024辆_GPS里程.xlsx / AG121</x:v>
      </x:c>
      <x:c r="P5759" s="2" t="str">
        <x:v>车辆纯氢气里程查询_20260901-20260930_1024辆.xlsx / AG488</x:v>
      </x:c>
    </x:row>
    <x:row r="5760" ht="22" customHeight="1">
      <x:c r="A5760" s="2" t="n">
        <x:v>228</x:v>
      </x:c>
      <x:c r="B5760" s="2" t="str">
        <x:v>粤AGR5098</x:v>
      </x:c>
      <x:c r="C5760" s="2" t="str">
        <x:v>尚建华</x:v>
      </x:c>
      <x:c r="D5760" s="8" t="d">
        <x:v>2026-09-30T00:00:00.000Z</x:v>
      </x:c>
      <x:c r="E5760" s="7" t="n">
        <x:v>156.3</x:v>
      </x:c>
      <x:c r="F5760" s="7" t="n">
        <x:v>159.1</x:v>
      </x:c>
      <x:c r="G5760" s="7" t="n">
        <x:v>156.2</x:v>
      </x:c>
      <x:c r="H5760" s="2" t="str">
        <x:v>否</x:v>
      </x:c>
      <x:c r="I5760" s="7" t="n">
        <x:f>IF(AND(ISNUMBER(E5760),ISNUMBER(F5760)),E5760-F5760,"")</x:f>
        <x:v>-2.799999999999983</x:v>
      </x:c>
      <x:c r="J5760" s="2" t="str">
        <x:f>IF(H5760="否","不适用",IF(AND(ISNUMBER(E5760),ISNUMBER(F5760)),IF(I5760&gt;'规则与名单'!$B$2,"是","否"),"未判定"))</x:f>
        <x:v>不适用</x:v>
      </x:c>
      <x:c r="K5760" s="2" t="str">
        <x:f>IF(J5760="是",IF(ISNUMBER(F5760),"测试日GPS","缺失"),IF(ISNUMBER(G5760),"非测试日纯氢",IF(AND(H5760="是",J5760="未判定"),IF(ISNUMBER(F5760),"测试名单无纯氢GPS","缺失"),IF(ISNUMBER(E5760),"非测试日仪表","缺失"))))</x:f>
        <x:v>非测试日纯氢</x:v>
      </x:c>
      <x:c r="L5760" s="7" t="n">
        <x:f>IF(K5760="缺失","",IF(K5760="非测试日纯氢",G5760,IF(K5760="非测试日仪表",E5760,F5760)))</x:f>
        <x:v>156.2</x:v>
      </x:c>
      <x:c r="M5760" s="2" t="n">
        <x:f>IF(K5760="缺失",1,0)</x:f>
        <x:v>0</x:v>
      </x:c>
      <x:c r="N5760" s="2" t="str">
        <x:v>车辆里程查询_20260901-20260930_1024辆_仪表里程.xlsx / AH228</x:v>
      </x:c>
      <x:c r="O5760" s="2" t="str">
        <x:v>车辆里程查询_20260901-20260930_1024辆_GPS里程.xlsx / AH121</x:v>
      </x:c>
      <x:c r="P5760" s="2" t="str">
        <x:v>车辆纯氢气里程查询_20260901-20260930_1024辆.xlsx / AH488</x:v>
      </x:c>
    </x:row>
    <x:row r="5761" ht="22" customHeight="1">
      <x:c r="A5761" s="2" t="n">
        <x:v>229</x:v>
      </x:c>
      <x:c r="B5761" s="2" t="str">
        <x:v>粤AGR5535</x:v>
      </x:c>
      <x:c r="C5761" s="2" t="str">
        <x:v>尚建华</x:v>
      </x:c>
      <x:c r="D5761" s="8" t="d">
        <x:v>2026-09-01T00:00:00.000Z</x:v>
      </x:c>
      <x:c r="E5761" s="7"/>
      <x:c r="F5761" s="7" t="n">
        <x:v>0</x:v>
      </x:c>
      <x:c r="G5761" s="7"/>
      <x:c r="H5761" s="2" t="str">
        <x:v>否</x:v>
      </x:c>
      <x:c r="I5761" s="7" t="str">
        <x:f>IF(AND(ISNUMBER(E5761),ISNUMBER(F5761)),E5761-F5761,"")</x:f>
      </x:c>
      <x:c r="J5761" s="2" t="str">
        <x:f>IF(H5761="否","不适用",IF(AND(ISNUMBER(E5761),ISNUMBER(F5761)),IF(I5761&gt;'规则与名单'!$B$2,"是","否"),"未判定"))</x:f>
        <x:v>不适用</x:v>
      </x:c>
      <x:c r="K5761" s="2" t="str">
        <x:f>IF(J5761="是",IF(ISNUMBER(F5761),"测试日GPS","缺失"),IF(ISNUMBER(G5761),"非测试日纯氢",IF(AND(H5761="是",J5761="未判定"),IF(ISNUMBER(F5761),"测试名单无纯氢GPS","缺失"),IF(ISNUMBER(E5761),"非测试日仪表","缺失"))))</x:f>
        <x:v>缺失</x:v>
      </x:c>
      <x:c r="L5761" s="7" t="str">
        <x:f>IF(K5761="缺失","",IF(K5761="非测试日纯氢",G5761,IF(K5761="非测试日仪表",E5761,F5761)))</x:f>
      </x:c>
      <x:c r="M5761" s="2" t="n">
        <x:f>IF(K5761="缺失",1,0)</x:f>
        <x:v>1</x:v>
      </x:c>
      <x:c r="N5761" s="2" t="str">
        <x:v>车辆里程查询_20260901-20260930_1024辆_仪表里程.xlsx / E608</x:v>
      </x:c>
      <x:c r="O5761" s="2" t="str">
        <x:v>车辆里程查询_20260901-20260930_1024辆_GPS里程.xlsx / E608</x:v>
      </x:c>
      <x:c r="P5761" s="2" t="str">
        <x:v>车辆纯氢气里程查询_20260901-20260930_1024辆.xlsx / E368</x:v>
      </x:c>
    </x:row>
    <x:row r="5762" ht="22" customHeight="1">
      <x:c r="A5762" s="2" t="n">
        <x:v>229</x:v>
      </x:c>
      <x:c r="B5762" s="2" t="str">
        <x:v>粤AGR5535</x:v>
      </x:c>
      <x:c r="C5762" s="2" t="str">
        <x:v>尚建华</x:v>
      </x:c>
      <x:c r="D5762" s="8" t="d">
        <x:v>2026-09-02T00:00:00.000Z</x:v>
      </x:c>
      <x:c r="E5762" s="7"/>
      <x:c r="F5762" s="7" t="n">
        <x:v>0</x:v>
      </x:c>
      <x:c r="G5762" s="7"/>
      <x:c r="H5762" s="2" t="str">
        <x:v>否</x:v>
      </x:c>
      <x:c r="I5762" s="7" t="str">
        <x:f>IF(AND(ISNUMBER(E5762),ISNUMBER(F5762)),E5762-F5762,"")</x:f>
      </x:c>
      <x:c r="J5762" s="2" t="str">
        <x:f>IF(H5762="否","不适用",IF(AND(ISNUMBER(E5762),ISNUMBER(F5762)),IF(I5762&gt;'规则与名单'!$B$2,"是","否"),"未判定"))</x:f>
        <x:v>不适用</x:v>
      </x:c>
      <x:c r="K5762" s="2" t="str">
        <x:f>IF(J5762="是",IF(ISNUMBER(F5762),"测试日GPS","缺失"),IF(ISNUMBER(G5762),"非测试日纯氢",IF(AND(H5762="是",J5762="未判定"),IF(ISNUMBER(F5762),"测试名单无纯氢GPS","缺失"),IF(ISNUMBER(E5762),"非测试日仪表","缺失"))))</x:f>
        <x:v>缺失</x:v>
      </x:c>
      <x:c r="L5762" s="7" t="str">
        <x:f>IF(K5762="缺失","",IF(K5762="非测试日纯氢",G5762,IF(K5762="非测试日仪表",E5762,F5762)))</x:f>
      </x:c>
      <x:c r="M5762" s="2" t="n">
        <x:f>IF(K5762="缺失",1,0)</x:f>
        <x:v>1</x:v>
      </x:c>
      <x:c r="N5762" s="2" t="str">
        <x:v>车辆里程查询_20260901-20260930_1024辆_仪表里程.xlsx / F608</x:v>
      </x:c>
      <x:c r="O5762" s="2" t="str">
        <x:v>车辆里程查询_20260901-20260930_1024辆_GPS里程.xlsx / F608</x:v>
      </x:c>
      <x:c r="P5762" s="2" t="str">
        <x:v>车辆纯氢气里程查询_20260901-20260930_1024辆.xlsx / F368</x:v>
      </x:c>
    </x:row>
    <x:row r="5763" ht="22" customHeight="1">
      <x:c r="A5763" s="2" t="n">
        <x:v>230</x:v>
      </x:c>
      <x:c r="B5763" s="2" t="str">
        <x:v>粤AGR6869</x:v>
      </x:c>
      <x:c r="C5763" s="2" t="str">
        <x:v>尚建华</x:v>
      </x:c>
      <x:c r="D5763" s="8" t="d">
        <x:v>2026-09-01T00:00:00.000Z</x:v>
      </x:c>
      <x:c r="E5763" s="7" t="n">
        <x:v>271.3</x:v>
      </x:c>
      <x:c r="F5763" s="7" t="n">
        <x:v>271</x:v>
      </x:c>
      <x:c r="G5763" s="7" t="n">
        <x:v>271.3</x:v>
      </x:c>
      <x:c r="H5763" s="2" t="str">
        <x:v>否</x:v>
      </x:c>
      <x:c r="I5763" s="7" t="n">
        <x:f>IF(AND(ISNUMBER(E5763),ISNUMBER(F5763)),E5763-F5763,"")</x:f>
        <x:v>0.30000000000001137</x:v>
      </x:c>
      <x:c r="J5763" s="2" t="str">
        <x:f>IF(H5763="否","不适用",IF(AND(ISNUMBER(E5763),ISNUMBER(F5763)),IF(I5763&gt;'规则与名单'!$B$2,"是","否"),"未判定"))</x:f>
        <x:v>不适用</x:v>
      </x:c>
      <x:c r="K5763" s="2" t="str">
        <x:f>IF(J5763="是",IF(ISNUMBER(F5763),"测试日GPS","缺失"),IF(ISNUMBER(G5763),"非测试日纯氢",IF(AND(H5763="是",J5763="未判定"),IF(ISNUMBER(F5763),"测试名单无纯氢GPS","缺失"),IF(ISNUMBER(E5763),"非测试日仪表","缺失"))))</x:f>
        <x:v>非测试日纯氢</x:v>
      </x:c>
      <x:c r="L5763" s="7" t="n">
        <x:f>IF(K5763="缺失","",IF(K5763="非测试日纯氢",G5763,IF(K5763="非测试日仪表",E5763,F5763)))</x:f>
        <x:v>271.3</x:v>
      </x:c>
      <x:c r="M5763" s="2" t="n">
        <x:f>IF(K5763="缺失",1,0)</x:f>
        <x:v>0</x:v>
      </x:c>
      <x:c r="N5763" s="2" t="str">
        <x:v>车辆里程查询_20260901-20260930_1024辆_仪表里程.xlsx / E54</x:v>
      </x:c>
      <x:c r="O5763" s="2" t="str">
        <x:v>车辆里程查询_20260901-20260930_1024辆_GPS里程.xlsx / E252</x:v>
      </x:c>
      <x:c r="P5763" s="2" t="str">
        <x:v>车辆纯氢气里程查询_20260901-20260930_1024辆.xlsx / E373</x:v>
      </x:c>
    </x:row>
    <x:row r="5764" ht="22" customHeight="1">
      <x:c r="A5764" s="2" t="n">
        <x:v>230</x:v>
      </x:c>
      <x:c r="B5764" s="2" t="str">
        <x:v>粤AGR6869</x:v>
      </x:c>
      <x:c r="C5764" s="2" t="str">
        <x:v>尚建华</x:v>
      </x:c>
      <x:c r="D5764" s="8" t="d">
        <x:v>2026-09-02T00:00:00.000Z</x:v>
      </x:c>
      <x:c r="E5764" s="7" t="n">
        <x:v>236.6</x:v>
      </x:c>
      <x:c r="F5764" s="7" t="n">
        <x:v>237</x:v>
      </x:c>
      <x:c r="G5764" s="7" t="n">
        <x:v>235.3</x:v>
      </x:c>
      <x:c r="H5764" s="2" t="str">
        <x:v>否</x:v>
      </x:c>
      <x:c r="I5764" s="7" t="n">
        <x:f>IF(AND(ISNUMBER(E5764),ISNUMBER(F5764)),E5764-F5764,"")</x:f>
        <x:v>-0.4000000000000057</x:v>
      </x:c>
      <x:c r="J5764" s="2" t="str">
        <x:f>IF(H5764="否","不适用",IF(AND(ISNUMBER(E5764),ISNUMBER(F5764)),IF(I5764&gt;'规则与名单'!$B$2,"是","否"),"未判定"))</x:f>
        <x:v>不适用</x:v>
      </x:c>
      <x:c r="K5764" s="2" t="str">
        <x:f>IF(J5764="是",IF(ISNUMBER(F5764),"测试日GPS","缺失"),IF(ISNUMBER(G5764),"非测试日纯氢",IF(AND(H5764="是",J5764="未判定"),IF(ISNUMBER(F5764),"测试名单无纯氢GPS","缺失"),IF(ISNUMBER(E5764),"非测试日仪表","缺失"))))</x:f>
        <x:v>非测试日纯氢</x:v>
      </x:c>
      <x:c r="L5764" s="7" t="n">
        <x:f>IF(K5764="缺失","",IF(K5764="非测试日纯氢",G5764,IF(K5764="非测试日仪表",E5764,F5764)))</x:f>
        <x:v>235.3</x:v>
      </x:c>
      <x:c r="M5764" s="2" t="n">
        <x:f>IF(K5764="缺失",1,0)</x:f>
        <x:v>0</x:v>
      </x:c>
      <x:c r="N5764" s="2" t="str">
        <x:v>车辆里程查询_20260901-20260930_1024辆_仪表里程.xlsx / F54</x:v>
      </x:c>
      <x:c r="O5764" s="2" t="str">
        <x:v>车辆里程查询_20260901-20260930_1024辆_GPS里程.xlsx / F252</x:v>
      </x:c>
      <x:c r="P5764" s="2" t="str">
        <x:v>车辆纯氢气里程查询_20260901-20260930_1024辆.xlsx / F373</x:v>
      </x:c>
    </x:row>
    <x:row r="5765" ht="22" customHeight="1">
      <x:c r="A5765" s="2" t="n">
        <x:v>230</x:v>
      </x:c>
      <x:c r="B5765" s="2" t="str">
        <x:v>粤AGR6869</x:v>
      </x:c>
      <x:c r="C5765" s="2" t="str">
        <x:v>尚建华</x:v>
      </x:c>
      <x:c r="D5765" s="8" t="d">
        <x:v>2026-09-03T00:00:00.000Z</x:v>
      </x:c>
      <x:c r="E5765" s="7" t="n">
        <x:v>306.5</x:v>
      </x:c>
      <x:c r="F5765" s="7" t="n">
        <x:v>309</x:v>
      </x:c>
      <x:c r="G5765" s="7" t="n">
        <x:v>305.8</x:v>
      </x:c>
      <x:c r="H5765" s="2" t="str">
        <x:v>否</x:v>
      </x:c>
      <x:c r="I5765" s="7" t="n">
        <x:f>IF(AND(ISNUMBER(E5765),ISNUMBER(F5765)),E5765-F5765,"")</x:f>
        <x:v>-2.5</x:v>
      </x:c>
      <x:c r="J5765" s="2" t="str">
        <x:f>IF(H5765="否","不适用",IF(AND(ISNUMBER(E5765),ISNUMBER(F5765)),IF(I5765&gt;'规则与名单'!$B$2,"是","否"),"未判定"))</x:f>
        <x:v>不适用</x:v>
      </x:c>
      <x:c r="K5765" s="2" t="str">
        <x:f>IF(J5765="是",IF(ISNUMBER(F5765),"测试日GPS","缺失"),IF(ISNUMBER(G5765),"非测试日纯氢",IF(AND(H5765="是",J5765="未判定"),IF(ISNUMBER(F5765),"测试名单无纯氢GPS","缺失"),IF(ISNUMBER(E5765),"非测试日仪表","缺失"))))</x:f>
        <x:v>非测试日纯氢</x:v>
      </x:c>
      <x:c r="L5765" s="7" t="n">
        <x:f>IF(K5765="缺失","",IF(K5765="非测试日纯氢",G5765,IF(K5765="非测试日仪表",E5765,F5765)))</x:f>
        <x:v>305.8</x:v>
      </x:c>
      <x:c r="M5765" s="2" t="n">
        <x:f>IF(K5765="缺失",1,0)</x:f>
        <x:v>0</x:v>
      </x:c>
      <x:c r="N5765" s="2" t="str">
        <x:v>车辆里程查询_20260901-20260930_1024辆_仪表里程.xlsx / G54</x:v>
      </x:c>
      <x:c r="O5765" s="2" t="str">
        <x:v>车辆里程查询_20260901-20260930_1024辆_GPS里程.xlsx / G252</x:v>
      </x:c>
      <x:c r="P5765" s="2" t="str">
        <x:v>车辆纯氢气里程查询_20260901-20260930_1024辆.xlsx / G373</x:v>
      </x:c>
    </x:row>
    <x:row r="5766" ht="22" customHeight="1">
      <x:c r="A5766" s="2" t="n">
        <x:v>230</x:v>
      </x:c>
      <x:c r="B5766" s="2" t="str">
        <x:v>粤AGR6869</x:v>
      </x:c>
      <x:c r="C5766" s="2" t="str">
        <x:v>尚建华</x:v>
      </x:c>
      <x:c r="D5766" s="8" t="d">
        <x:v>2026-09-04T00:00:00.000Z</x:v>
      </x:c>
      <x:c r="E5766" s="7" t="n">
        <x:v>232.4</x:v>
      </x:c>
      <x:c r="F5766" s="7" t="n">
        <x:v>229.3</x:v>
      </x:c>
      <x:c r="G5766" s="7" t="n">
        <x:v>232.4</x:v>
      </x:c>
      <x:c r="H5766" s="2" t="str">
        <x:v>否</x:v>
      </x:c>
      <x:c r="I5766" s="7" t="n">
        <x:f>IF(AND(ISNUMBER(E5766),ISNUMBER(F5766)),E5766-F5766,"")</x:f>
        <x:v>3.0999999999999943</x:v>
      </x:c>
      <x:c r="J5766" s="2" t="str">
        <x:f>IF(H5766="否","不适用",IF(AND(ISNUMBER(E5766),ISNUMBER(F5766)),IF(I5766&gt;'规则与名单'!$B$2,"是","否"),"未判定"))</x:f>
        <x:v>不适用</x:v>
      </x:c>
      <x:c r="K5766" s="2" t="str">
        <x:f>IF(J5766="是",IF(ISNUMBER(F5766),"测试日GPS","缺失"),IF(ISNUMBER(G5766),"非测试日纯氢",IF(AND(H5766="是",J5766="未判定"),IF(ISNUMBER(F5766),"测试名单无纯氢GPS","缺失"),IF(ISNUMBER(E5766),"非测试日仪表","缺失"))))</x:f>
        <x:v>非测试日纯氢</x:v>
      </x:c>
      <x:c r="L5766" s="7" t="n">
        <x:f>IF(K5766="缺失","",IF(K5766="非测试日纯氢",G5766,IF(K5766="非测试日仪表",E5766,F5766)))</x:f>
        <x:v>232.4</x:v>
      </x:c>
      <x:c r="M5766" s="2" t="n">
        <x:f>IF(K5766="缺失",1,0)</x:f>
        <x:v>0</x:v>
      </x:c>
      <x:c r="N5766" s="2" t="str">
        <x:v>车辆里程查询_20260901-20260930_1024辆_仪表里程.xlsx / H54</x:v>
      </x:c>
      <x:c r="O5766" s="2" t="str">
        <x:v>车辆里程查询_20260901-20260930_1024辆_GPS里程.xlsx / H252</x:v>
      </x:c>
      <x:c r="P5766" s="2" t="str">
        <x:v>车辆纯氢气里程查询_20260901-20260930_1024辆.xlsx / H373</x:v>
      </x:c>
    </x:row>
    <x:row r="5767" ht="22" customHeight="1">
      <x:c r="A5767" s="2" t="n">
        <x:v>230</x:v>
      </x:c>
      <x:c r="B5767" s="2" t="str">
        <x:v>粤AGR6869</x:v>
      </x:c>
      <x:c r="C5767" s="2" t="str">
        <x:v>尚建华</x:v>
      </x:c>
      <x:c r="D5767" s="8" t="d">
        <x:v>2026-09-05T00:00:00.000Z</x:v>
      </x:c>
      <x:c r="E5767" s="7" t="n">
        <x:v>277</x:v>
      </x:c>
      <x:c r="F5767" s="7" t="n">
        <x:v>276.6</x:v>
      </x:c>
      <x:c r="G5767" s="7" t="n">
        <x:v>276.8</x:v>
      </x:c>
      <x:c r="H5767" s="2" t="str">
        <x:v>否</x:v>
      </x:c>
      <x:c r="I5767" s="7" t="n">
        <x:f>IF(AND(ISNUMBER(E5767),ISNUMBER(F5767)),E5767-F5767,"")</x:f>
        <x:v>0.39999999999997726</x:v>
      </x:c>
      <x:c r="J5767" s="2" t="str">
        <x:f>IF(H5767="否","不适用",IF(AND(ISNUMBER(E5767),ISNUMBER(F5767)),IF(I5767&gt;'规则与名单'!$B$2,"是","否"),"未判定"))</x:f>
        <x:v>不适用</x:v>
      </x:c>
      <x:c r="K5767" s="2" t="str">
        <x:f>IF(J5767="是",IF(ISNUMBER(F5767),"测试日GPS","缺失"),IF(ISNUMBER(G5767),"非测试日纯氢",IF(AND(H5767="是",J5767="未判定"),IF(ISNUMBER(F5767),"测试名单无纯氢GPS","缺失"),IF(ISNUMBER(E5767),"非测试日仪表","缺失"))))</x:f>
        <x:v>非测试日纯氢</x:v>
      </x:c>
      <x:c r="L5767" s="7" t="n">
        <x:f>IF(K5767="缺失","",IF(K5767="非测试日纯氢",G5767,IF(K5767="非测试日仪表",E5767,F5767)))</x:f>
        <x:v>276.8</x:v>
      </x:c>
      <x:c r="M5767" s="2" t="n">
        <x:f>IF(K5767="缺失",1,0)</x:f>
        <x:v>0</x:v>
      </x:c>
      <x:c r="N5767" s="2" t="str">
        <x:v>车辆里程查询_20260901-20260930_1024辆_仪表里程.xlsx / I54</x:v>
      </x:c>
      <x:c r="O5767" s="2" t="str">
        <x:v>车辆里程查询_20260901-20260930_1024辆_GPS里程.xlsx / I252</x:v>
      </x:c>
      <x:c r="P5767" s="2" t="str">
        <x:v>车辆纯氢气里程查询_20260901-20260930_1024辆.xlsx / I373</x:v>
      </x:c>
    </x:row>
    <x:row r="5768" ht="22" customHeight="1">
      <x:c r="A5768" s="2" t="n">
        <x:v>230</x:v>
      </x:c>
      <x:c r="B5768" s="2" t="str">
        <x:v>粤AGR6869</x:v>
      </x:c>
      <x:c r="C5768" s="2" t="str">
        <x:v>尚建华</x:v>
      </x:c>
      <x:c r="D5768" s="8" t="d">
        <x:v>2026-09-06T00:00:00.000Z</x:v>
      </x:c>
      <x:c r="E5768" s="7" t="n">
        <x:v>317.5</x:v>
      </x:c>
      <x:c r="F5768" s="7" t="n">
        <x:v>318.3</x:v>
      </x:c>
      <x:c r="G5768" s="7" t="n">
        <x:v>317.4</x:v>
      </x:c>
      <x:c r="H5768" s="2" t="str">
        <x:v>否</x:v>
      </x:c>
      <x:c r="I5768" s="7" t="n">
        <x:f>IF(AND(ISNUMBER(E5768),ISNUMBER(F5768)),E5768-F5768,"")</x:f>
        <x:v>-0.8000000000000114</x:v>
      </x:c>
      <x:c r="J5768" s="2" t="str">
        <x:f>IF(H5768="否","不适用",IF(AND(ISNUMBER(E5768),ISNUMBER(F5768)),IF(I5768&gt;'规则与名单'!$B$2,"是","否"),"未判定"))</x:f>
        <x:v>不适用</x:v>
      </x:c>
      <x:c r="K5768" s="2" t="str">
        <x:f>IF(J5768="是",IF(ISNUMBER(F5768),"测试日GPS","缺失"),IF(ISNUMBER(G5768),"非测试日纯氢",IF(AND(H5768="是",J5768="未判定"),IF(ISNUMBER(F5768),"测试名单无纯氢GPS","缺失"),IF(ISNUMBER(E5768),"非测试日仪表","缺失"))))</x:f>
        <x:v>非测试日纯氢</x:v>
      </x:c>
      <x:c r="L5768" s="7" t="n">
        <x:f>IF(K5768="缺失","",IF(K5768="非测试日纯氢",G5768,IF(K5768="非测试日仪表",E5768,F5768)))</x:f>
        <x:v>317.4</x:v>
      </x:c>
      <x:c r="M5768" s="2" t="n">
        <x:f>IF(K5768="缺失",1,0)</x:f>
        <x:v>0</x:v>
      </x:c>
      <x:c r="N5768" s="2" t="str">
        <x:v>车辆里程查询_20260901-20260930_1024辆_仪表里程.xlsx / J54</x:v>
      </x:c>
      <x:c r="O5768" s="2" t="str">
        <x:v>车辆里程查询_20260901-20260930_1024辆_GPS里程.xlsx / J252</x:v>
      </x:c>
      <x:c r="P5768" s="2" t="str">
        <x:v>车辆纯氢气里程查询_20260901-20260930_1024辆.xlsx / J373</x:v>
      </x:c>
    </x:row>
    <x:row r="5769" ht="22" customHeight="1">
      <x:c r="A5769" s="2" t="n">
        <x:v>230</x:v>
      </x:c>
      <x:c r="B5769" s="2" t="str">
        <x:v>粤AGR6869</x:v>
      </x:c>
      <x:c r="C5769" s="2" t="str">
        <x:v>尚建华</x:v>
      </x:c>
      <x:c r="D5769" s="8" t="d">
        <x:v>2026-09-07T00:00:00.000Z</x:v>
      </x:c>
      <x:c r="E5769" s="7" t="n">
        <x:v>246.6</x:v>
      </x:c>
      <x:c r="F5769" s="7" t="n">
        <x:v>247.1</x:v>
      </x:c>
      <x:c r="G5769" s="7" t="n">
        <x:v>246</x:v>
      </x:c>
      <x:c r="H5769" s="2" t="str">
        <x:v>否</x:v>
      </x:c>
      <x:c r="I5769" s="7" t="n">
        <x:f>IF(AND(ISNUMBER(E5769),ISNUMBER(F5769)),E5769-F5769,"")</x:f>
        <x:v>-0.5</x:v>
      </x:c>
      <x:c r="J5769" s="2" t="str">
        <x:f>IF(H5769="否","不适用",IF(AND(ISNUMBER(E5769),ISNUMBER(F5769)),IF(I5769&gt;'规则与名单'!$B$2,"是","否"),"未判定"))</x:f>
        <x:v>不适用</x:v>
      </x:c>
      <x:c r="K5769" s="2" t="str">
        <x:f>IF(J5769="是",IF(ISNUMBER(F5769),"测试日GPS","缺失"),IF(ISNUMBER(G5769),"非测试日纯氢",IF(AND(H5769="是",J5769="未判定"),IF(ISNUMBER(F5769),"测试名单无纯氢GPS","缺失"),IF(ISNUMBER(E5769),"非测试日仪表","缺失"))))</x:f>
        <x:v>非测试日纯氢</x:v>
      </x:c>
      <x:c r="L5769" s="7" t="n">
        <x:f>IF(K5769="缺失","",IF(K5769="非测试日纯氢",G5769,IF(K5769="非测试日仪表",E5769,F5769)))</x:f>
        <x:v>246</x:v>
      </x:c>
      <x:c r="M5769" s="2" t="n">
        <x:f>IF(K5769="缺失",1,0)</x:f>
        <x:v>0</x:v>
      </x:c>
      <x:c r="N5769" s="2" t="str">
        <x:v>车辆里程查询_20260901-20260930_1024辆_仪表里程.xlsx / K54</x:v>
      </x:c>
      <x:c r="O5769" s="2" t="str">
        <x:v>车辆里程查询_20260901-20260930_1024辆_GPS里程.xlsx / K252</x:v>
      </x:c>
      <x:c r="P5769" s="2" t="str">
        <x:v>车辆纯氢气里程查询_20260901-20260930_1024辆.xlsx / K373</x:v>
      </x:c>
    </x:row>
    <x:row r="5770" ht="22" customHeight="1">
      <x:c r="A5770" s="2" t="n">
        <x:v>230</x:v>
      </x:c>
      <x:c r="B5770" s="2" t="str">
        <x:v>粤AGR6869</x:v>
      </x:c>
      <x:c r="C5770" s="2" t="str">
        <x:v>尚建华</x:v>
      </x:c>
      <x:c r="D5770" s="8" t="d">
        <x:v>2026-09-08T00:00:00.000Z</x:v>
      </x:c>
      <x:c r="E5770" s="7" t="n">
        <x:v>282.4</x:v>
      </x:c>
      <x:c r="F5770" s="7" t="n">
        <x:v>281.5</x:v>
      </x:c>
      <x:c r="G5770" s="7" t="n">
        <x:v>282.1</x:v>
      </x:c>
      <x:c r="H5770" s="2" t="str">
        <x:v>否</x:v>
      </x:c>
      <x:c r="I5770" s="7" t="n">
        <x:f>IF(AND(ISNUMBER(E5770),ISNUMBER(F5770)),E5770-F5770,"")</x:f>
        <x:v>0.8999999999999773</x:v>
      </x:c>
      <x:c r="J5770" s="2" t="str">
        <x:f>IF(H5770="否","不适用",IF(AND(ISNUMBER(E5770),ISNUMBER(F5770)),IF(I5770&gt;'规则与名单'!$B$2,"是","否"),"未判定"))</x:f>
        <x:v>不适用</x:v>
      </x:c>
      <x:c r="K5770" s="2" t="str">
        <x:f>IF(J5770="是",IF(ISNUMBER(F5770),"测试日GPS","缺失"),IF(ISNUMBER(G5770),"非测试日纯氢",IF(AND(H5770="是",J5770="未判定"),IF(ISNUMBER(F5770),"测试名单无纯氢GPS","缺失"),IF(ISNUMBER(E5770),"非测试日仪表","缺失"))))</x:f>
        <x:v>非测试日纯氢</x:v>
      </x:c>
      <x:c r="L5770" s="7" t="n">
        <x:f>IF(K5770="缺失","",IF(K5770="非测试日纯氢",G5770,IF(K5770="非测试日仪表",E5770,F5770)))</x:f>
        <x:v>282.1</x:v>
      </x:c>
      <x:c r="M5770" s="2" t="n">
        <x:f>IF(K5770="缺失",1,0)</x:f>
        <x:v>0</x:v>
      </x:c>
      <x:c r="N5770" s="2" t="str">
        <x:v>车辆里程查询_20260901-20260930_1024辆_仪表里程.xlsx / L54</x:v>
      </x:c>
      <x:c r="O5770" s="2" t="str">
        <x:v>车辆里程查询_20260901-20260930_1024辆_GPS里程.xlsx / L252</x:v>
      </x:c>
      <x:c r="P5770" s="2" t="str">
        <x:v>车辆纯氢气里程查询_20260901-20260930_1024辆.xlsx / L373</x:v>
      </x:c>
    </x:row>
    <x:row r="5771" ht="22" customHeight="1">
      <x:c r="A5771" s="2" t="n">
        <x:v>230</x:v>
      </x:c>
      <x:c r="B5771" s="2" t="str">
        <x:v>粤AGR6869</x:v>
      </x:c>
      <x:c r="C5771" s="2" t="str">
        <x:v>尚建华</x:v>
      </x:c>
      <x:c r="D5771" s="8" t="d">
        <x:v>2026-09-09T00:00:00.000Z</x:v>
      </x:c>
      <x:c r="E5771" s="7" t="n">
        <x:v>585.2</x:v>
      </x:c>
      <x:c r="F5771" s="7" t="n">
        <x:v>587.9</x:v>
      </x:c>
      <x:c r="G5771" s="7" t="n">
        <x:v>540.9</x:v>
      </x:c>
      <x:c r="H5771" s="2" t="str">
        <x:v>否</x:v>
      </x:c>
      <x:c r="I5771" s="7" t="n">
        <x:f>IF(AND(ISNUMBER(E5771),ISNUMBER(F5771)),E5771-F5771,"")</x:f>
        <x:v>-2.699999999999932</x:v>
      </x:c>
      <x:c r="J5771" s="2" t="str">
        <x:f>IF(H5771="否","不适用",IF(AND(ISNUMBER(E5771),ISNUMBER(F5771)),IF(I5771&gt;'规则与名单'!$B$2,"是","否"),"未判定"))</x:f>
        <x:v>不适用</x:v>
      </x:c>
      <x:c r="K5771" s="2" t="str">
        <x:f>IF(J5771="是",IF(ISNUMBER(F5771),"测试日GPS","缺失"),IF(ISNUMBER(G5771),"非测试日纯氢",IF(AND(H5771="是",J5771="未判定"),IF(ISNUMBER(F5771),"测试名单无纯氢GPS","缺失"),IF(ISNUMBER(E5771),"非测试日仪表","缺失"))))</x:f>
        <x:v>非测试日纯氢</x:v>
      </x:c>
      <x:c r="L5771" s="7" t="n">
        <x:f>IF(K5771="缺失","",IF(K5771="非测试日纯氢",G5771,IF(K5771="非测试日仪表",E5771,F5771)))</x:f>
        <x:v>540.9</x:v>
      </x:c>
      <x:c r="M5771" s="2" t="n">
        <x:f>IF(K5771="缺失",1,0)</x:f>
        <x:v>0</x:v>
      </x:c>
      <x:c r="N5771" s="2" t="str">
        <x:v>车辆里程查询_20260901-20260930_1024辆_仪表里程.xlsx / M54</x:v>
      </x:c>
      <x:c r="O5771" s="2" t="str">
        <x:v>车辆里程查询_20260901-20260930_1024辆_GPS里程.xlsx / M252</x:v>
      </x:c>
      <x:c r="P5771" s="2" t="str">
        <x:v>车辆纯氢气里程查询_20260901-20260930_1024辆.xlsx / M373</x:v>
      </x:c>
    </x:row>
    <x:row r="5772" ht="22" customHeight="1">
      <x:c r="A5772" s="2" t="n">
        <x:v>230</x:v>
      </x:c>
      <x:c r="B5772" s="2" t="str">
        <x:v>粤AGR6869</x:v>
      </x:c>
      <x:c r="C5772" s="2" t="str">
        <x:v>尚建华</x:v>
      </x:c>
      <x:c r="D5772" s="8" t="d">
        <x:v>2026-09-10T00:00:00.000Z</x:v>
      </x:c>
      <x:c r="E5772" s="7" t="n">
        <x:v>329.5</x:v>
      </x:c>
      <x:c r="F5772" s="7" t="n">
        <x:v>328.9</x:v>
      </x:c>
      <x:c r="G5772" s="7" t="n">
        <x:v>323.5</x:v>
      </x:c>
      <x:c r="H5772" s="2" t="str">
        <x:v>否</x:v>
      </x:c>
      <x:c r="I5772" s="7" t="n">
        <x:f>IF(AND(ISNUMBER(E5772),ISNUMBER(F5772)),E5772-F5772,"")</x:f>
        <x:v>0.6000000000000227</x:v>
      </x:c>
      <x:c r="J5772" s="2" t="str">
        <x:f>IF(H5772="否","不适用",IF(AND(ISNUMBER(E5772),ISNUMBER(F5772)),IF(I5772&gt;'规则与名单'!$B$2,"是","否"),"未判定"))</x:f>
        <x:v>不适用</x:v>
      </x:c>
      <x:c r="K5772" s="2" t="str">
        <x:f>IF(J5772="是",IF(ISNUMBER(F5772),"测试日GPS","缺失"),IF(ISNUMBER(G5772),"非测试日纯氢",IF(AND(H5772="是",J5772="未判定"),IF(ISNUMBER(F5772),"测试名单无纯氢GPS","缺失"),IF(ISNUMBER(E5772),"非测试日仪表","缺失"))))</x:f>
        <x:v>非测试日纯氢</x:v>
      </x:c>
      <x:c r="L5772" s="7" t="n">
        <x:f>IF(K5772="缺失","",IF(K5772="非测试日纯氢",G5772,IF(K5772="非测试日仪表",E5772,F5772)))</x:f>
        <x:v>323.5</x:v>
      </x:c>
      <x:c r="M5772" s="2" t="n">
        <x:f>IF(K5772="缺失",1,0)</x:f>
        <x:v>0</x:v>
      </x:c>
      <x:c r="N5772" s="2" t="str">
        <x:v>车辆里程查询_20260901-20260930_1024辆_仪表里程.xlsx / N54</x:v>
      </x:c>
      <x:c r="O5772" s="2" t="str">
        <x:v>车辆里程查询_20260901-20260930_1024辆_GPS里程.xlsx / N252</x:v>
      </x:c>
      <x:c r="P5772" s="2" t="str">
        <x:v>车辆纯氢气里程查询_20260901-20260930_1024辆.xlsx / N373</x:v>
      </x:c>
    </x:row>
    <x:row r="5773" ht="22" customHeight="1">
      <x:c r="A5773" s="2" t="n">
        <x:v>230</x:v>
      </x:c>
      <x:c r="B5773" s="2" t="str">
        <x:v>粤AGR6869</x:v>
      </x:c>
      <x:c r="C5773" s="2" t="str">
        <x:v>尚建华</x:v>
      </x:c>
      <x:c r="D5773" s="8" t="d">
        <x:v>2026-09-11T00:00:00.000Z</x:v>
      </x:c>
      <x:c r="E5773" s="7" t="n">
        <x:v>211.1</x:v>
      </x:c>
      <x:c r="F5773" s="7" t="n">
        <x:v>288.9</x:v>
      </x:c>
      <x:c r="G5773" s="7" t="n">
        <x:v>204.1</x:v>
      </x:c>
      <x:c r="H5773" s="2" t="str">
        <x:v>否</x:v>
      </x:c>
      <x:c r="I5773" s="7" t="n">
        <x:f>IF(AND(ISNUMBER(E5773),ISNUMBER(F5773)),E5773-F5773,"")</x:f>
        <x:v>-77.79999999999998</x:v>
      </x:c>
      <x:c r="J5773" s="2" t="str">
        <x:f>IF(H5773="否","不适用",IF(AND(ISNUMBER(E5773),ISNUMBER(F5773)),IF(I5773&gt;'规则与名单'!$B$2,"是","否"),"未判定"))</x:f>
        <x:v>不适用</x:v>
      </x:c>
      <x:c r="K5773" s="2" t="str">
        <x:f>IF(J5773="是",IF(ISNUMBER(F5773),"测试日GPS","缺失"),IF(ISNUMBER(G5773),"非测试日纯氢",IF(AND(H5773="是",J5773="未判定"),IF(ISNUMBER(F5773),"测试名单无纯氢GPS","缺失"),IF(ISNUMBER(E5773),"非测试日仪表","缺失"))))</x:f>
        <x:v>非测试日纯氢</x:v>
      </x:c>
      <x:c r="L5773" s="7" t="n">
        <x:f>IF(K5773="缺失","",IF(K5773="非测试日纯氢",G5773,IF(K5773="非测试日仪表",E5773,F5773)))</x:f>
        <x:v>204.1</x:v>
      </x:c>
      <x:c r="M5773" s="2" t="n">
        <x:f>IF(K5773="缺失",1,0)</x:f>
        <x:v>0</x:v>
      </x:c>
      <x:c r="N5773" s="2" t="str">
        <x:v>车辆里程查询_20260901-20260930_1024辆_仪表里程.xlsx / O54</x:v>
      </x:c>
      <x:c r="O5773" s="2" t="str">
        <x:v>车辆里程查询_20260901-20260930_1024辆_GPS里程.xlsx / O252</x:v>
      </x:c>
      <x:c r="P5773" s="2" t="str">
        <x:v>车辆纯氢气里程查询_20260901-20260930_1024辆.xlsx / O373</x:v>
      </x:c>
    </x:row>
    <x:row r="5774" ht="22" customHeight="1">
      <x:c r="A5774" s="2" t="n">
        <x:v>230</x:v>
      </x:c>
      <x:c r="B5774" s="2" t="str">
        <x:v>粤AGR6869</x:v>
      </x:c>
      <x:c r="C5774" s="2" t="str">
        <x:v>尚建华</x:v>
      </x:c>
      <x:c r="D5774" s="8" t="d">
        <x:v>2026-09-12T00:00:00.000Z</x:v>
      </x:c>
      <x:c r="E5774" s="7" t="n">
        <x:v>268.7</x:v>
      </x:c>
      <x:c r="F5774" s="7" t="n">
        <x:v>279.7</x:v>
      </x:c>
      <x:c r="G5774" s="7" t="n">
        <x:v>173.3</x:v>
      </x:c>
      <x:c r="H5774" s="2" t="str">
        <x:v>否</x:v>
      </x:c>
      <x:c r="I5774" s="7" t="n">
        <x:f>IF(AND(ISNUMBER(E5774),ISNUMBER(F5774)),E5774-F5774,"")</x:f>
        <x:v>-11</x:v>
      </x:c>
      <x:c r="J5774" s="2" t="str">
        <x:f>IF(H5774="否","不适用",IF(AND(ISNUMBER(E5774),ISNUMBER(F5774)),IF(I5774&gt;'规则与名单'!$B$2,"是","否"),"未判定"))</x:f>
        <x:v>不适用</x:v>
      </x:c>
      <x:c r="K5774" s="2" t="str">
        <x:f>IF(J5774="是",IF(ISNUMBER(F5774),"测试日GPS","缺失"),IF(ISNUMBER(G5774),"非测试日纯氢",IF(AND(H5774="是",J5774="未判定"),IF(ISNUMBER(F5774),"测试名单无纯氢GPS","缺失"),IF(ISNUMBER(E5774),"非测试日仪表","缺失"))))</x:f>
        <x:v>非测试日纯氢</x:v>
      </x:c>
      <x:c r="L5774" s="7" t="n">
        <x:f>IF(K5774="缺失","",IF(K5774="非测试日纯氢",G5774,IF(K5774="非测试日仪表",E5774,F5774)))</x:f>
        <x:v>173.3</x:v>
      </x:c>
      <x:c r="M5774" s="2" t="n">
        <x:f>IF(K5774="缺失",1,0)</x:f>
        <x:v>0</x:v>
      </x:c>
      <x:c r="N5774" s="2" t="str">
        <x:v>车辆里程查询_20260901-20260930_1024辆_仪表里程.xlsx / P54</x:v>
      </x:c>
      <x:c r="O5774" s="2" t="str">
        <x:v>车辆里程查询_20260901-20260930_1024辆_GPS里程.xlsx / P252</x:v>
      </x:c>
      <x:c r="P5774" s="2" t="str">
        <x:v>车辆纯氢气里程查询_20260901-20260930_1024辆.xlsx / P373</x:v>
      </x:c>
    </x:row>
    <x:row r="5775" ht="22" customHeight="1">
      <x:c r="A5775" s="2" t="n">
        <x:v>230</x:v>
      </x:c>
      <x:c r="B5775" s="2" t="str">
        <x:v>粤AGR6869</x:v>
      </x:c>
      <x:c r="C5775" s="2" t="str">
        <x:v>尚建华</x:v>
      </x:c>
      <x:c r="D5775" s="8" t="d">
        <x:v>2026-09-13T00:00:00.000Z</x:v>
      </x:c>
      <x:c r="E5775" s="7" t="n">
        <x:v>276.2</x:v>
      </x:c>
      <x:c r="F5775" s="7" t="n">
        <x:v>191.1</x:v>
      </x:c>
      <x:c r="G5775" s="7" t="n">
        <x:v>146.9</x:v>
      </x:c>
      <x:c r="H5775" s="2" t="str">
        <x:v>否</x:v>
      </x:c>
      <x:c r="I5775" s="7" t="n">
        <x:f>IF(AND(ISNUMBER(E5775),ISNUMBER(F5775)),E5775-F5775,"")</x:f>
        <x:v>85.1</x:v>
      </x:c>
      <x:c r="J5775" s="2" t="str">
        <x:f>IF(H5775="否","不适用",IF(AND(ISNUMBER(E5775),ISNUMBER(F5775)),IF(I5775&gt;'规则与名单'!$B$2,"是","否"),"未判定"))</x:f>
        <x:v>不适用</x:v>
      </x:c>
      <x:c r="K5775" s="2" t="str">
        <x:f>IF(J5775="是",IF(ISNUMBER(F5775),"测试日GPS","缺失"),IF(ISNUMBER(G5775),"非测试日纯氢",IF(AND(H5775="是",J5775="未判定"),IF(ISNUMBER(F5775),"测试名单无纯氢GPS","缺失"),IF(ISNUMBER(E5775),"非测试日仪表","缺失"))))</x:f>
        <x:v>非测试日纯氢</x:v>
      </x:c>
      <x:c r="L5775" s="7" t="n">
        <x:f>IF(K5775="缺失","",IF(K5775="非测试日纯氢",G5775,IF(K5775="非测试日仪表",E5775,F5775)))</x:f>
        <x:v>146.9</x:v>
      </x:c>
      <x:c r="M5775" s="2" t="n">
        <x:f>IF(K5775="缺失",1,0)</x:f>
        <x:v>0</x:v>
      </x:c>
      <x:c r="N5775" s="2" t="str">
        <x:v>车辆里程查询_20260901-20260930_1024辆_仪表里程.xlsx / Q54</x:v>
      </x:c>
      <x:c r="O5775" s="2" t="str">
        <x:v>车辆里程查询_20260901-20260930_1024辆_GPS里程.xlsx / Q252</x:v>
      </x:c>
      <x:c r="P5775" s="2" t="str">
        <x:v>车辆纯氢气里程查询_20260901-20260930_1024辆.xlsx / Q373</x:v>
      </x:c>
    </x:row>
    <x:row r="5776" ht="22" customHeight="1">
      <x:c r="A5776" s="2" t="n">
        <x:v>230</x:v>
      </x:c>
      <x:c r="B5776" s="2" t="str">
        <x:v>粤AGR6869</x:v>
      </x:c>
      <x:c r="C5776" s="2" t="str">
        <x:v>尚建华</x:v>
      </x:c>
      <x:c r="D5776" s="8" t="d">
        <x:v>2026-09-14T00:00:00.000Z</x:v>
      </x:c>
      <x:c r="E5776" s="7" t="n">
        <x:v>389.6</x:v>
      </x:c>
      <x:c r="F5776" s="7" t="n">
        <x:v>391.7</x:v>
      </x:c>
      <x:c r="G5776" s="7" t="n">
        <x:v>280.2</x:v>
      </x:c>
      <x:c r="H5776" s="2" t="str">
        <x:v>否</x:v>
      </x:c>
      <x:c r="I5776" s="7" t="n">
        <x:f>IF(AND(ISNUMBER(E5776),ISNUMBER(F5776)),E5776-F5776,"")</x:f>
        <x:v>-2.099999999999966</x:v>
      </x:c>
      <x:c r="J5776" s="2" t="str">
        <x:f>IF(H5776="否","不适用",IF(AND(ISNUMBER(E5776),ISNUMBER(F5776)),IF(I5776&gt;'规则与名单'!$B$2,"是","否"),"未判定"))</x:f>
        <x:v>不适用</x:v>
      </x:c>
      <x:c r="K5776" s="2" t="str">
        <x:f>IF(J5776="是",IF(ISNUMBER(F5776),"测试日GPS","缺失"),IF(ISNUMBER(G5776),"非测试日纯氢",IF(AND(H5776="是",J5776="未判定"),IF(ISNUMBER(F5776),"测试名单无纯氢GPS","缺失"),IF(ISNUMBER(E5776),"非测试日仪表","缺失"))))</x:f>
        <x:v>非测试日纯氢</x:v>
      </x:c>
      <x:c r="L5776" s="7" t="n">
        <x:f>IF(K5776="缺失","",IF(K5776="非测试日纯氢",G5776,IF(K5776="非测试日仪表",E5776,F5776)))</x:f>
        <x:v>280.2</x:v>
      </x:c>
      <x:c r="M5776" s="2" t="n">
        <x:f>IF(K5776="缺失",1,0)</x:f>
        <x:v>0</x:v>
      </x:c>
      <x:c r="N5776" s="2" t="str">
        <x:v>车辆里程查询_20260901-20260930_1024辆_仪表里程.xlsx / R54</x:v>
      </x:c>
      <x:c r="O5776" s="2" t="str">
        <x:v>车辆里程查询_20260901-20260930_1024辆_GPS里程.xlsx / R252</x:v>
      </x:c>
      <x:c r="P5776" s="2" t="str">
        <x:v>车辆纯氢气里程查询_20260901-20260930_1024辆.xlsx / R373</x:v>
      </x:c>
    </x:row>
    <x:row r="5777" ht="22" customHeight="1">
      <x:c r="A5777" s="2" t="n">
        <x:v>230</x:v>
      </x:c>
      <x:c r="B5777" s="2" t="str">
        <x:v>粤AGR6869</x:v>
      </x:c>
      <x:c r="C5777" s="2" t="str">
        <x:v>尚建华</x:v>
      </x:c>
      <x:c r="D5777" s="8" t="d">
        <x:v>2026-09-15T00:00:00.000Z</x:v>
      </x:c>
      <x:c r="E5777" s="7" t="n">
        <x:v>299</x:v>
      </x:c>
      <x:c r="F5777" s="7" t="n">
        <x:v>301.7</x:v>
      </x:c>
      <x:c r="G5777" s="7" t="n">
        <x:v>253.4</x:v>
      </x:c>
      <x:c r="H5777" s="2" t="str">
        <x:v>否</x:v>
      </x:c>
      <x:c r="I5777" s="7" t="n">
        <x:f>IF(AND(ISNUMBER(E5777),ISNUMBER(F5777)),E5777-F5777,"")</x:f>
        <x:v>-2.6999999999999886</x:v>
      </x:c>
      <x:c r="J5777" s="2" t="str">
        <x:f>IF(H5777="否","不适用",IF(AND(ISNUMBER(E5777),ISNUMBER(F5777)),IF(I5777&gt;'规则与名单'!$B$2,"是","否"),"未判定"))</x:f>
        <x:v>不适用</x:v>
      </x:c>
      <x:c r="K5777" s="2" t="str">
        <x:f>IF(J5777="是",IF(ISNUMBER(F5777),"测试日GPS","缺失"),IF(ISNUMBER(G5777),"非测试日纯氢",IF(AND(H5777="是",J5777="未判定"),IF(ISNUMBER(F5777),"测试名单无纯氢GPS","缺失"),IF(ISNUMBER(E5777),"非测试日仪表","缺失"))))</x:f>
        <x:v>非测试日纯氢</x:v>
      </x:c>
      <x:c r="L5777" s="7" t="n">
        <x:f>IF(K5777="缺失","",IF(K5777="非测试日纯氢",G5777,IF(K5777="非测试日仪表",E5777,F5777)))</x:f>
        <x:v>253.4</x:v>
      </x:c>
      <x:c r="M5777" s="2" t="n">
        <x:f>IF(K5777="缺失",1,0)</x:f>
        <x:v>0</x:v>
      </x:c>
      <x:c r="N5777" s="2" t="str">
        <x:v>车辆里程查询_20260901-20260930_1024辆_仪表里程.xlsx / S54</x:v>
      </x:c>
      <x:c r="O5777" s="2" t="str">
        <x:v>车辆里程查询_20260901-20260930_1024辆_GPS里程.xlsx / S252</x:v>
      </x:c>
      <x:c r="P5777" s="2" t="str">
        <x:v>车辆纯氢气里程查询_20260901-20260930_1024辆.xlsx / S373</x:v>
      </x:c>
    </x:row>
    <x:row r="5778" ht="22" customHeight="1">
      <x:c r="A5778" s="2" t="n">
        <x:v>230</x:v>
      </x:c>
      <x:c r="B5778" s="2" t="str">
        <x:v>粤AGR6869</x:v>
      </x:c>
      <x:c r="C5778" s="2" t="str">
        <x:v>尚建华</x:v>
      </x:c>
      <x:c r="D5778" s="8" t="d">
        <x:v>2026-09-16T00:00:00.000Z</x:v>
      </x:c>
      <x:c r="E5778" s="7" t="n">
        <x:v>364.2</x:v>
      </x:c>
      <x:c r="F5778" s="7" t="n">
        <x:v>367.8</x:v>
      </x:c>
      <x:c r="G5778" s="7" t="n">
        <x:v>353.4</x:v>
      </x:c>
      <x:c r="H5778" s="2" t="str">
        <x:v>否</x:v>
      </x:c>
      <x:c r="I5778" s="7" t="n">
        <x:f>IF(AND(ISNUMBER(E5778),ISNUMBER(F5778)),E5778-F5778,"")</x:f>
        <x:v>-3.6000000000000227</x:v>
      </x:c>
      <x:c r="J5778" s="2" t="str">
        <x:f>IF(H5778="否","不适用",IF(AND(ISNUMBER(E5778),ISNUMBER(F5778)),IF(I5778&gt;'规则与名单'!$B$2,"是","否"),"未判定"))</x:f>
        <x:v>不适用</x:v>
      </x:c>
      <x:c r="K5778" s="2" t="str">
        <x:f>IF(J5778="是",IF(ISNUMBER(F5778),"测试日GPS","缺失"),IF(ISNUMBER(G5778),"非测试日纯氢",IF(AND(H5778="是",J5778="未判定"),IF(ISNUMBER(F5778),"测试名单无纯氢GPS","缺失"),IF(ISNUMBER(E5778),"非测试日仪表","缺失"))))</x:f>
        <x:v>非测试日纯氢</x:v>
      </x:c>
      <x:c r="L5778" s="7" t="n">
        <x:f>IF(K5778="缺失","",IF(K5778="非测试日纯氢",G5778,IF(K5778="非测试日仪表",E5778,F5778)))</x:f>
        <x:v>353.4</x:v>
      </x:c>
      <x:c r="M5778" s="2" t="n">
        <x:f>IF(K5778="缺失",1,0)</x:f>
        <x:v>0</x:v>
      </x:c>
      <x:c r="N5778" s="2" t="str">
        <x:v>车辆里程查询_20260901-20260930_1024辆_仪表里程.xlsx / T54</x:v>
      </x:c>
      <x:c r="O5778" s="2" t="str">
        <x:v>车辆里程查询_20260901-20260930_1024辆_GPS里程.xlsx / T252</x:v>
      </x:c>
      <x:c r="P5778" s="2" t="str">
        <x:v>车辆纯氢气里程查询_20260901-20260930_1024辆.xlsx / T373</x:v>
      </x:c>
    </x:row>
    <x:row r="5779" ht="22" customHeight="1">
      <x:c r="A5779" s="2" t="n">
        <x:v>230</x:v>
      </x:c>
      <x:c r="B5779" s="2" t="str">
        <x:v>粤AGR6869</x:v>
      </x:c>
      <x:c r="C5779" s="2" t="str">
        <x:v>尚建华</x:v>
      </x:c>
      <x:c r="D5779" s="8" t="d">
        <x:v>2026-09-17T00:00:00.000Z</x:v>
      </x:c>
      <x:c r="E5779" s="7" t="n">
        <x:v>413.7</x:v>
      </x:c>
      <x:c r="F5779" s="7" t="n">
        <x:v>412.9</x:v>
      </x:c>
      <x:c r="G5779" s="7" t="n">
        <x:v>362.6</x:v>
      </x:c>
      <x:c r="H5779" s="2" t="str">
        <x:v>否</x:v>
      </x:c>
      <x:c r="I5779" s="7" t="n">
        <x:f>IF(AND(ISNUMBER(E5779),ISNUMBER(F5779)),E5779-F5779,"")</x:f>
        <x:v>0.8000000000000114</x:v>
      </x:c>
      <x:c r="J5779" s="2" t="str">
        <x:f>IF(H5779="否","不适用",IF(AND(ISNUMBER(E5779),ISNUMBER(F5779)),IF(I5779&gt;'规则与名单'!$B$2,"是","否"),"未判定"))</x:f>
        <x:v>不适用</x:v>
      </x:c>
      <x:c r="K5779" s="2" t="str">
        <x:f>IF(J5779="是",IF(ISNUMBER(F5779),"测试日GPS","缺失"),IF(ISNUMBER(G5779),"非测试日纯氢",IF(AND(H5779="是",J5779="未判定"),IF(ISNUMBER(F5779),"测试名单无纯氢GPS","缺失"),IF(ISNUMBER(E5779),"非测试日仪表","缺失"))))</x:f>
        <x:v>非测试日纯氢</x:v>
      </x:c>
      <x:c r="L5779" s="7" t="n">
        <x:f>IF(K5779="缺失","",IF(K5779="非测试日纯氢",G5779,IF(K5779="非测试日仪表",E5779,F5779)))</x:f>
        <x:v>362.6</x:v>
      </x:c>
      <x:c r="M5779" s="2" t="n">
        <x:f>IF(K5779="缺失",1,0)</x:f>
        <x:v>0</x:v>
      </x:c>
      <x:c r="N5779" s="2" t="str">
        <x:v>车辆里程查询_20260901-20260930_1024辆_仪表里程.xlsx / U54</x:v>
      </x:c>
      <x:c r="O5779" s="2" t="str">
        <x:v>车辆里程查询_20260901-20260930_1024辆_GPS里程.xlsx / U252</x:v>
      </x:c>
      <x:c r="P5779" s="2" t="str">
        <x:v>车辆纯氢气里程查询_20260901-20260930_1024辆.xlsx / U373</x:v>
      </x:c>
    </x:row>
    <x:row r="5780" ht="22" customHeight="1">
      <x:c r="A5780" s="2" t="n">
        <x:v>230</x:v>
      </x:c>
      <x:c r="B5780" s="2" t="str">
        <x:v>粤AGR6869</x:v>
      </x:c>
      <x:c r="C5780" s="2" t="str">
        <x:v>尚建华</x:v>
      </x:c>
      <x:c r="D5780" s="8" t="d">
        <x:v>2026-09-18T00:00:00.000Z</x:v>
      </x:c>
      <x:c r="E5780" s="7" t="n">
        <x:v>305.2</x:v>
      </x:c>
      <x:c r="F5780" s="7" t="n">
        <x:v>307.1</x:v>
      </x:c>
      <x:c r="G5780" s="7" t="n">
        <x:v>231.1</x:v>
      </x:c>
      <x:c r="H5780" s="2" t="str">
        <x:v>否</x:v>
      </x:c>
      <x:c r="I5780" s="7" t="n">
        <x:f>IF(AND(ISNUMBER(E5780),ISNUMBER(F5780)),E5780-F5780,"")</x:f>
        <x:v>-1.900000000000034</x:v>
      </x:c>
      <x:c r="J5780" s="2" t="str">
        <x:f>IF(H5780="否","不适用",IF(AND(ISNUMBER(E5780),ISNUMBER(F5780)),IF(I5780&gt;'规则与名单'!$B$2,"是","否"),"未判定"))</x:f>
        <x:v>不适用</x:v>
      </x:c>
      <x:c r="K5780" s="2" t="str">
        <x:f>IF(J5780="是",IF(ISNUMBER(F5780),"测试日GPS","缺失"),IF(ISNUMBER(G5780),"非测试日纯氢",IF(AND(H5780="是",J5780="未判定"),IF(ISNUMBER(F5780),"测试名单无纯氢GPS","缺失"),IF(ISNUMBER(E5780),"非测试日仪表","缺失"))))</x:f>
        <x:v>非测试日纯氢</x:v>
      </x:c>
      <x:c r="L5780" s="7" t="n">
        <x:f>IF(K5780="缺失","",IF(K5780="非测试日纯氢",G5780,IF(K5780="非测试日仪表",E5780,F5780)))</x:f>
        <x:v>231.1</x:v>
      </x:c>
      <x:c r="M5780" s="2" t="n">
        <x:f>IF(K5780="缺失",1,0)</x:f>
        <x:v>0</x:v>
      </x:c>
      <x:c r="N5780" s="2" t="str">
        <x:v>车辆里程查询_20260901-20260930_1024辆_仪表里程.xlsx / V54</x:v>
      </x:c>
      <x:c r="O5780" s="2" t="str">
        <x:v>车辆里程查询_20260901-20260930_1024辆_GPS里程.xlsx / V252</x:v>
      </x:c>
      <x:c r="P5780" s="2" t="str">
        <x:v>车辆纯氢气里程查询_20260901-20260930_1024辆.xlsx / V373</x:v>
      </x:c>
    </x:row>
    <x:row r="5781" ht="22" customHeight="1">
      <x:c r="A5781" s="2" t="n">
        <x:v>230</x:v>
      </x:c>
      <x:c r="B5781" s="2" t="str">
        <x:v>粤AGR6869</x:v>
      </x:c>
      <x:c r="C5781" s="2" t="str">
        <x:v>尚建华</x:v>
      </x:c>
      <x:c r="D5781" s="8" t="d">
        <x:v>2026-09-19T00:00:00.000Z</x:v>
      </x:c>
      <x:c r="E5781" s="7" t="n">
        <x:v>297</x:v>
      </x:c>
      <x:c r="F5781" s="7" t="n">
        <x:v>300</x:v>
      </x:c>
      <x:c r="G5781" s="7" t="n">
        <x:v>296.9</x:v>
      </x:c>
      <x:c r="H5781" s="2" t="str">
        <x:v>否</x:v>
      </x:c>
      <x:c r="I5781" s="7" t="n">
        <x:f>IF(AND(ISNUMBER(E5781),ISNUMBER(F5781)),E5781-F5781,"")</x:f>
        <x:v>-3</x:v>
      </x:c>
      <x:c r="J5781" s="2" t="str">
        <x:f>IF(H5781="否","不适用",IF(AND(ISNUMBER(E5781),ISNUMBER(F5781)),IF(I5781&gt;'规则与名单'!$B$2,"是","否"),"未判定"))</x:f>
        <x:v>不适用</x:v>
      </x:c>
      <x:c r="K5781" s="2" t="str">
        <x:f>IF(J5781="是",IF(ISNUMBER(F5781),"测试日GPS","缺失"),IF(ISNUMBER(G5781),"非测试日纯氢",IF(AND(H5781="是",J5781="未判定"),IF(ISNUMBER(F5781),"测试名单无纯氢GPS","缺失"),IF(ISNUMBER(E5781),"非测试日仪表","缺失"))))</x:f>
        <x:v>非测试日纯氢</x:v>
      </x:c>
      <x:c r="L5781" s="7" t="n">
        <x:f>IF(K5781="缺失","",IF(K5781="非测试日纯氢",G5781,IF(K5781="非测试日仪表",E5781,F5781)))</x:f>
        <x:v>296.9</x:v>
      </x:c>
      <x:c r="M5781" s="2" t="n">
        <x:f>IF(K5781="缺失",1,0)</x:f>
        <x:v>0</x:v>
      </x:c>
      <x:c r="N5781" s="2" t="str">
        <x:v>车辆里程查询_20260901-20260930_1024辆_仪表里程.xlsx / W54</x:v>
      </x:c>
      <x:c r="O5781" s="2" t="str">
        <x:v>车辆里程查询_20260901-20260930_1024辆_GPS里程.xlsx / W252</x:v>
      </x:c>
      <x:c r="P5781" s="2" t="str">
        <x:v>车辆纯氢气里程查询_20260901-20260930_1024辆.xlsx / W373</x:v>
      </x:c>
    </x:row>
    <x:row r="5782" ht="22" customHeight="1">
      <x:c r="A5782" s="2" t="n">
        <x:v>230</x:v>
      </x:c>
      <x:c r="B5782" s="2" t="str">
        <x:v>粤AGR6869</x:v>
      </x:c>
      <x:c r="C5782" s="2" t="str">
        <x:v>尚建华</x:v>
      </x:c>
      <x:c r="D5782" s="8" t="d">
        <x:v>2026-09-20T00:00:00.000Z</x:v>
      </x:c>
      <x:c r="E5782" s="7" t="n">
        <x:v>354</x:v>
      </x:c>
      <x:c r="F5782" s="7" t="n">
        <x:v>359.5</x:v>
      </x:c>
      <x:c r="G5782" s="7" t="n">
        <x:v>298.5</x:v>
      </x:c>
      <x:c r="H5782" s="2" t="str">
        <x:v>否</x:v>
      </x:c>
      <x:c r="I5782" s="7" t="n">
        <x:f>IF(AND(ISNUMBER(E5782),ISNUMBER(F5782)),E5782-F5782,"")</x:f>
        <x:v>-5.5</x:v>
      </x:c>
      <x:c r="J5782" s="2" t="str">
        <x:f>IF(H5782="否","不适用",IF(AND(ISNUMBER(E5782),ISNUMBER(F5782)),IF(I5782&gt;'规则与名单'!$B$2,"是","否"),"未判定"))</x:f>
        <x:v>不适用</x:v>
      </x:c>
      <x:c r="K5782" s="2" t="str">
        <x:f>IF(J5782="是",IF(ISNUMBER(F5782),"测试日GPS","缺失"),IF(ISNUMBER(G5782),"非测试日纯氢",IF(AND(H5782="是",J5782="未判定"),IF(ISNUMBER(F5782),"测试名单无纯氢GPS","缺失"),IF(ISNUMBER(E5782),"非测试日仪表","缺失"))))</x:f>
        <x:v>非测试日纯氢</x:v>
      </x:c>
      <x:c r="L5782" s="7" t="n">
        <x:f>IF(K5782="缺失","",IF(K5782="非测试日纯氢",G5782,IF(K5782="非测试日仪表",E5782,F5782)))</x:f>
        <x:v>298.5</x:v>
      </x:c>
      <x:c r="M5782" s="2" t="n">
        <x:f>IF(K5782="缺失",1,0)</x:f>
        <x:v>0</x:v>
      </x:c>
      <x:c r="N5782" s="2" t="str">
        <x:v>车辆里程查询_20260901-20260930_1024辆_仪表里程.xlsx / X54</x:v>
      </x:c>
      <x:c r="O5782" s="2" t="str">
        <x:v>车辆里程查询_20260901-20260930_1024辆_GPS里程.xlsx / X252</x:v>
      </x:c>
      <x:c r="P5782" s="2" t="str">
        <x:v>车辆纯氢气里程查询_20260901-20260930_1024辆.xlsx / X373</x:v>
      </x:c>
    </x:row>
    <x:row r="5783" ht="22" customHeight="1">
      <x:c r="A5783" s="2" t="n">
        <x:v>230</x:v>
      </x:c>
      <x:c r="B5783" s="2" t="str">
        <x:v>粤AGR6869</x:v>
      </x:c>
      <x:c r="C5783" s="2" t="str">
        <x:v>尚建华</x:v>
      </x:c>
      <x:c r="D5783" s="8" t="d">
        <x:v>2026-09-21T00:00:00.000Z</x:v>
      </x:c>
      <x:c r="E5783" s="7" t="n">
        <x:v>342.5</x:v>
      </x:c>
      <x:c r="F5783" s="7" t="n">
        <x:v>349.9</x:v>
      </x:c>
      <x:c r="G5783" s="7" t="n">
        <x:v>260.7</x:v>
      </x:c>
      <x:c r="H5783" s="2" t="str">
        <x:v>否</x:v>
      </x:c>
      <x:c r="I5783" s="7" t="n">
        <x:f>IF(AND(ISNUMBER(E5783),ISNUMBER(F5783)),E5783-F5783,"")</x:f>
        <x:v>-7.399999999999977</x:v>
      </x:c>
      <x:c r="J5783" s="2" t="str">
        <x:f>IF(H5783="否","不适用",IF(AND(ISNUMBER(E5783),ISNUMBER(F5783)),IF(I5783&gt;'规则与名单'!$B$2,"是","否"),"未判定"))</x:f>
        <x:v>不适用</x:v>
      </x:c>
      <x:c r="K5783" s="2" t="str">
        <x:f>IF(J5783="是",IF(ISNUMBER(F5783),"测试日GPS","缺失"),IF(ISNUMBER(G5783),"非测试日纯氢",IF(AND(H5783="是",J5783="未判定"),IF(ISNUMBER(F5783),"测试名单无纯氢GPS","缺失"),IF(ISNUMBER(E5783),"非测试日仪表","缺失"))))</x:f>
        <x:v>非测试日纯氢</x:v>
      </x:c>
      <x:c r="L5783" s="7" t="n">
        <x:f>IF(K5783="缺失","",IF(K5783="非测试日纯氢",G5783,IF(K5783="非测试日仪表",E5783,F5783)))</x:f>
        <x:v>260.7</x:v>
      </x:c>
      <x:c r="M5783" s="2" t="n">
        <x:f>IF(K5783="缺失",1,0)</x:f>
        <x:v>0</x:v>
      </x:c>
      <x:c r="N5783" s="2" t="str">
        <x:v>车辆里程查询_20260901-20260930_1024辆_仪表里程.xlsx / Y54</x:v>
      </x:c>
      <x:c r="O5783" s="2" t="str">
        <x:v>车辆里程查询_20260901-20260930_1024辆_GPS里程.xlsx / Y252</x:v>
      </x:c>
      <x:c r="P5783" s="2" t="str">
        <x:v>车辆纯氢气里程查询_20260901-20260930_1024辆.xlsx / Y373</x:v>
      </x:c>
    </x:row>
    <x:row r="5784" ht="22" customHeight="1">
      <x:c r="A5784" s="2" t="n">
        <x:v>230</x:v>
      </x:c>
      <x:c r="B5784" s="2" t="str">
        <x:v>粤AGR6869</x:v>
      </x:c>
      <x:c r="C5784" s="2" t="str">
        <x:v>尚建华</x:v>
      </x:c>
      <x:c r="D5784" s="8" t="d">
        <x:v>2026-09-22T00:00:00.000Z</x:v>
      </x:c>
      <x:c r="E5784" s="7" t="n">
        <x:v>414.9</x:v>
      </x:c>
      <x:c r="F5784" s="7" t="n">
        <x:v>417.8</x:v>
      </x:c>
      <x:c r="G5784" s="7" t="n">
        <x:v>379.7</x:v>
      </x:c>
      <x:c r="H5784" s="2" t="str">
        <x:v>否</x:v>
      </x:c>
      <x:c r="I5784" s="7" t="n">
        <x:f>IF(AND(ISNUMBER(E5784),ISNUMBER(F5784)),E5784-F5784,"")</x:f>
        <x:v>-2.900000000000034</x:v>
      </x:c>
      <x:c r="J5784" s="2" t="str">
        <x:f>IF(H5784="否","不适用",IF(AND(ISNUMBER(E5784),ISNUMBER(F5784)),IF(I5784&gt;'规则与名单'!$B$2,"是","否"),"未判定"))</x:f>
        <x:v>不适用</x:v>
      </x:c>
      <x:c r="K5784" s="2" t="str">
        <x:f>IF(J5784="是",IF(ISNUMBER(F5784),"测试日GPS","缺失"),IF(ISNUMBER(G5784),"非测试日纯氢",IF(AND(H5784="是",J5784="未判定"),IF(ISNUMBER(F5784),"测试名单无纯氢GPS","缺失"),IF(ISNUMBER(E5784),"非测试日仪表","缺失"))))</x:f>
        <x:v>非测试日纯氢</x:v>
      </x:c>
      <x:c r="L5784" s="7" t="n">
        <x:f>IF(K5784="缺失","",IF(K5784="非测试日纯氢",G5784,IF(K5784="非测试日仪表",E5784,F5784)))</x:f>
        <x:v>379.7</x:v>
      </x:c>
      <x:c r="M5784" s="2" t="n">
        <x:f>IF(K5784="缺失",1,0)</x:f>
        <x:v>0</x:v>
      </x:c>
      <x:c r="N5784" s="2" t="str">
        <x:v>车辆里程查询_20260901-20260930_1024辆_仪表里程.xlsx / Z54</x:v>
      </x:c>
      <x:c r="O5784" s="2" t="str">
        <x:v>车辆里程查询_20260901-20260930_1024辆_GPS里程.xlsx / Z252</x:v>
      </x:c>
      <x:c r="P5784" s="2" t="str">
        <x:v>车辆纯氢气里程查询_20260901-20260930_1024辆.xlsx / Z373</x:v>
      </x:c>
    </x:row>
    <x:row r="5785" ht="22" customHeight="1">
      <x:c r="A5785" s="2" t="n">
        <x:v>230</x:v>
      </x:c>
      <x:c r="B5785" s="2" t="str">
        <x:v>粤AGR6869</x:v>
      </x:c>
      <x:c r="C5785" s="2" t="str">
        <x:v>尚建华</x:v>
      </x:c>
      <x:c r="D5785" s="8" t="d">
        <x:v>2026-09-23T00:00:00.000Z</x:v>
      </x:c>
      <x:c r="E5785" s="7" t="n">
        <x:v>355.2</x:v>
      </x:c>
      <x:c r="F5785" s="7" t="n">
        <x:v>358.3</x:v>
      </x:c>
      <x:c r="G5785" s="7" t="n">
        <x:v>337</x:v>
      </x:c>
      <x:c r="H5785" s="2" t="str">
        <x:v>否</x:v>
      </x:c>
      <x:c r="I5785" s="7" t="n">
        <x:f>IF(AND(ISNUMBER(E5785),ISNUMBER(F5785)),E5785-F5785,"")</x:f>
        <x:v>-3.1000000000000227</x:v>
      </x:c>
      <x:c r="J5785" s="2" t="str">
        <x:f>IF(H5785="否","不适用",IF(AND(ISNUMBER(E5785),ISNUMBER(F5785)),IF(I5785&gt;'规则与名单'!$B$2,"是","否"),"未判定"))</x:f>
        <x:v>不适用</x:v>
      </x:c>
      <x:c r="K5785" s="2" t="str">
        <x:f>IF(J5785="是",IF(ISNUMBER(F5785),"测试日GPS","缺失"),IF(ISNUMBER(G5785),"非测试日纯氢",IF(AND(H5785="是",J5785="未判定"),IF(ISNUMBER(F5785),"测试名单无纯氢GPS","缺失"),IF(ISNUMBER(E5785),"非测试日仪表","缺失"))))</x:f>
        <x:v>非测试日纯氢</x:v>
      </x:c>
      <x:c r="L5785" s="7" t="n">
        <x:f>IF(K5785="缺失","",IF(K5785="非测试日纯氢",G5785,IF(K5785="非测试日仪表",E5785,F5785)))</x:f>
        <x:v>337</x:v>
      </x:c>
      <x:c r="M5785" s="2" t="n">
        <x:f>IF(K5785="缺失",1,0)</x:f>
        <x:v>0</x:v>
      </x:c>
      <x:c r="N5785" s="2" t="str">
        <x:v>车辆里程查询_20260901-20260930_1024辆_仪表里程.xlsx / AA54</x:v>
      </x:c>
      <x:c r="O5785" s="2" t="str">
        <x:v>车辆里程查询_20260901-20260930_1024辆_GPS里程.xlsx / AA252</x:v>
      </x:c>
      <x:c r="P5785" s="2" t="str">
        <x:v>车辆纯氢气里程查询_20260901-20260930_1024辆.xlsx / AA373</x:v>
      </x:c>
    </x:row>
    <x:row r="5786" ht="22" customHeight="1">
      <x:c r="A5786" s="2" t="n">
        <x:v>230</x:v>
      </x:c>
      <x:c r="B5786" s="2" t="str">
        <x:v>粤AGR6869</x:v>
      </x:c>
      <x:c r="C5786" s="2" t="str">
        <x:v>尚建华</x:v>
      </x:c>
      <x:c r="D5786" s="8" t="d">
        <x:v>2026-09-24T00:00:00.000Z</x:v>
      </x:c>
      <x:c r="E5786" s="7" t="n">
        <x:v>339</x:v>
      </x:c>
      <x:c r="F5786" s="7" t="n">
        <x:v>339.2</x:v>
      </x:c>
      <x:c r="G5786" s="7" t="n">
        <x:v>328.7</x:v>
      </x:c>
      <x:c r="H5786" s="2" t="str">
        <x:v>否</x:v>
      </x:c>
      <x:c r="I5786" s="7" t="n">
        <x:f>IF(AND(ISNUMBER(E5786),ISNUMBER(F5786)),E5786-F5786,"")</x:f>
        <x:v>-0.19999999999998863</x:v>
      </x:c>
      <x:c r="J5786" s="2" t="str">
        <x:f>IF(H5786="否","不适用",IF(AND(ISNUMBER(E5786),ISNUMBER(F5786)),IF(I5786&gt;'规则与名单'!$B$2,"是","否"),"未判定"))</x:f>
        <x:v>不适用</x:v>
      </x:c>
      <x:c r="K5786" s="2" t="str">
        <x:f>IF(J5786="是",IF(ISNUMBER(F5786),"测试日GPS","缺失"),IF(ISNUMBER(G5786),"非测试日纯氢",IF(AND(H5786="是",J5786="未判定"),IF(ISNUMBER(F5786),"测试名单无纯氢GPS","缺失"),IF(ISNUMBER(E5786),"非测试日仪表","缺失"))))</x:f>
        <x:v>非测试日纯氢</x:v>
      </x:c>
      <x:c r="L5786" s="7" t="n">
        <x:f>IF(K5786="缺失","",IF(K5786="非测试日纯氢",G5786,IF(K5786="非测试日仪表",E5786,F5786)))</x:f>
        <x:v>328.7</x:v>
      </x:c>
      <x:c r="M5786" s="2" t="n">
        <x:f>IF(K5786="缺失",1,0)</x:f>
        <x:v>0</x:v>
      </x:c>
      <x:c r="N5786" s="2" t="str">
        <x:v>车辆里程查询_20260901-20260930_1024辆_仪表里程.xlsx / AB54</x:v>
      </x:c>
      <x:c r="O5786" s="2" t="str">
        <x:v>车辆里程查询_20260901-20260930_1024辆_GPS里程.xlsx / AB252</x:v>
      </x:c>
      <x:c r="P5786" s="2" t="str">
        <x:v>车辆纯氢气里程查询_20260901-20260930_1024辆.xlsx / AB373</x:v>
      </x:c>
    </x:row>
    <x:row r="5787" ht="22" customHeight="1">
      <x:c r="A5787" s="2" t="n">
        <x:v>230</x:v>
      </x:c>
      <x:c r="B5787" s="2" t="str">
        <x:v>粤AGR6869</x:v>
      </x:c>
      <x:c r="C5787" s="2" t="str">
        <x:v>尚建华</x:v>
      </x:c>
      <x:c r="D5787" s="8" t="d">
        <x:v>2026-09-25T00:00:00.000Z</x:v>
      </x:c>
      <x:c r="E5787" s="7" t="n">
        <x:v>390.9</x:v>
      </x:c>
      <x:c r="F5787" s="7" t="n">
        <x:v>392.2</x:v>
      </x:c>
      <x:c r="G5787" s="7" t="n">
        <x:v>390.8</x:v>
      </x:c>
      <x:c r="H5787" s="2" t="str">
        <x:v>否</x:v>
      </x:c>
      <x:c r="I5787" s="7" t="n">
        <x:f>IF(AND(ISNUMBER(E5787),ISNUMBER(F5787)),E5787-F5787,"")</x:f>
        <x:v>-1.3000000000000114</x:v>
      </x:c>
      <x:c r="J5787" s="2" t="str">
        <x:f>IF(H5787="否","不适用",IF(AND(ISNUMBER(E5787),ISNUMBER(F5787)),IF(I5787&gt;'规则与名单'!$B$2,"是","否"),"未判定"))</x:f>
        <x:v>不适用</x:v>
      </x:c>
      <x:c r="K5787" s="2" t="str">
        <x:f>IF(J5787="是",IF(ISNUMBER(F5787),"测试日GPS","缺失"),IF(ISNUMBER(G5787),"非测试日纯氢",IF(AND(H5787="是",J5787="未判定"),IF(ISNUMBER(F5787),"测试名单无纯氢GPS","缺失"),IF(ISNUMBER(E5787),"非测试日仪表","缺失"))))</x:f>
        <x:v>非测试日纯氢</x:v>
      </x:c>
      <x:c r="L5787" s="7" t="n">
        <x:f>IF(K5787="缺失","",IF(K5787="非测试日纯氢",G5787,IF(K5787="非测试日仪表",E5787,F5787)))</x:f>
        <x:v>390.8</x:v>
      </x:c>
      <x:c r="M5787" s="2" t="n">
        <x:f>IF(K5787="缺失",1,0)</x:f>
        <x:v>0</x:v>
      </x:c>
      <x:c r="N5787" s="2" t="str">
        <x:v>车辆里程查询_20260901-20260930_1024辆_仪表里程.xlsx / AC54</x:v>
      </x:c>
      <x:c r="O5787" s="2" t="str">
        <x:v>车辆里程查询_20260901-20260930_1024辆_GPS里程.xlsx / AC252</x:v>
      </x:c>
      <x:c r="P5787" s="2" t="str">
        <x:v>车辆纯氢气里程查询_20260901-20260930_1024辆.xlsx / AC373</x:v>
      </x:c>
    </x:row>
    <x:row r="5788" ht="22" customHeight="1">
      <x:c r="A5788" s="2" t="n">
        <x:v>230</x:v>
      </x:c>
      <x:c r="B5788" s="2" t="str">
        <x:v>粤AGR6869</x:v>
      </x:c>
      <x:c r="C5788" s="2" t="str">
        <x:v>尚建华</x:v>
      </x:c>
      <x:c r="D5788" s="8" t="d">
        <x:v>2026-09-26T00:00:00.000Z</x:v>
      </x:c>
      <x:c r="E5788" s="7" t="n">
        <x:v>292.5</x:v>
      </x:c>
      <x:c r="F5788" s="7" t="n">
        <x:v>294.6</x:v>
      </x:c>
      <x:c r="G5788" s="7" t="n">
        <x:v>200.6</x:v>
      </x:c>
      <x:c r="H5788" s="2" t="str">
        <x:v>否</x:v>
      </x:c>
      <x:c r="I5788" s="7" t="n">
        <x:f>IF(AND(ISNUMBER(E5788),ISNUMBER(F5788)),E5788-F5788,"")</x:f>
        <x:v>-2.1000000000000227</x:v>
      </x:c>
      <x:c r="J5788" s="2" t="str">
        <x:f>IF(H5788="否","不适用",IF(AND(ISNUMBER(E5788),ISNUMBER(F5788)),IF(I5788&gt;'规则与名单'!$B$2,"是","否"),"未判定"))</x:f>
        <x:v>不适用</x:v>
      </x:c>
      <x:c r="K5788" s="2" t="str">
        <x:f>IF(J5788="是",IF(ISNUMBER(F5788),"测试日GPS","缺失"),IF(ISNUMBER(G5788),"非测试日纯氢",IF(AND(H5788="是",J5788="未判定"),IF(ISNUMBER(F5788),"测试名单无纯氢GPS","缺失"),IF(ISNUMBER(E5788),"非测试日仪表","缺失"))))</x:f>
        <x:v>非测试日纯氢</x:v>
      </x:c>
      <x:c r="L5788" s="7" t="n">
        <x:f>IF(K5788="缺失","",IF(K5788="非测试日纯氢",G5788,IF(K5788="非测试日仪表",E5788,F5788)))</x:f>
        <x:v>200.6</x:v>
      </x:c>
      <x:c r="M5788" s="2" t="n">
        <x:f>IF(K5788="缺失",1,0)</x:f>
        <x:v>0</x:v>
      </x:c>
      <x:c r="N5788" s="2" t="str">
        <x:v>车辆里程查询_20260901-20260930_1024辆_仪表里程.xlsx / AD54</x:v>
      </x:c>
      <x:c r="O5788" s="2" t="str">
        <x:v>车辆里程查询_20260901-20260930_1024辆_GPS里程.xlsx / AD252</x:v>
      </x:c>
      <x:c r="P5788" s="2" t="str">
        <x:v>车辆纯氢气里程查询_20260901-20260930_1024辆.xlsx / AD373</x:v>
      </x:c>
    </x:row>
    <x:row r="5789" ht="22" customHeight="1">
      <x:c r="A5789" s="2" t="n">
        <x:v>230</x:v>
      </x:c>
      <x:c r="B5789" s="2" t="str">
        <x:v>粤AGR6869</x:v>
      </x:c>
      <x:c r="C5789" s="2" t="str">
        <x:v>尚建华</x:v>
      </x:c>
      <x:c r="D5789" s="8" t="d">
        <x:v>2026-09-27T00:00:00.000Z</x:v>
      </x:c>
      <x:c r="E5789" s="7" t="n">
        <x:v>366.3</x:v>
      </x:c>
      <x:c r="F5789" s="7" t="n">
        <x:v>365.6</x:v>
      </x:c>
      <x:c r="G5789" s="7" t="n">
        <x:v>351.1</x:v>
      </x:c>
      <x:c r="H5789" s="2" t="str">
        <x:v>否</x:v>
      </x:c>
      <x:c r="I5789" s="7" t="n">
        <x:f>IF(AND(ISNUMBER(E5789),ISNUMBER(F5789)),E5789-F5789,"")</x:f>
        <x:v>0.6999999999999886</x:v>
      </x:c>
      <x:c r="J5789" s="2" t="str">
        <x:f>IF(H5789="否","不适用",IF(AND(ISNUMBER(E5789),ISNUMBER(F5789)),IF(I5789&gt;'规则与名单'!$B$2,"是","否"),"未判定"))</x:f>
        <x:v>不适用</x:v>
      </x:c>
      <x:c r="K5789" s="2" t="str">
        <x:f>IF(J5789="是",IF(ISNUMBER(F5789),"测试日GPS","缺失"),IF(ISNUMBER(G5789),"非测试日纯氢",IF(AND(H5789="是",J5789="未判定"),IF(ISNUMBER(F5789),"测试名单无纯氢GPS","缺失"),IF(ISNUMBER(E5789),"非测试日仪表","缺失"))))</x:f>
        <x:v>非测试日纯氢</x:v>
      </x:c>
      <x:c r="L5789" s="7" t="n">
        <x:f>IF(K5789="缺失","",IF(K5789="非测试日纯氢",G5789,IF(K5789="非测试日仪表",E5789,F5789)))</x:f>
        <x:v>351.1</x:v>
      </x:c>
      <x:c r="M5789" s="2" t="n">
        <x:f>IF(K5789="缺失",1,0)</x:f>
        <x:v>0</x:v>
      </x:c>
      <x:c r="N5789" s="2" t="str">
        <x:v>车辆里程查询_20260901-20260930_1024辆_仪表里程.xlsx / AE54</x:v>
      </x:c>
      <x:c r="O5789" s="2" t="str">
        <x:v>车辆里程查询_20260901-20260930_1024辆_GPS里程.xlsx / AE252</x:v>
      </x:c>
      <x:c r="P5789" s="2" t="str">
        <x:v>车辆纯氢气里程查询_20260901-20260930_1024辆.xlsx / AE373</x:v>
      </x:c>
    </x:row>
    <x:row r="5790" ht="22" customHeight="1">
      <x:c r="A5790" s="2" t="n">
        <x:v>230</x:v>
      </x:c>
      <x:c r="B5790" s="2" t="str">
        <x:v>粤AGR6869</x:v>
      </x:c>
      <x:c r="C5790" s="2" t="str">
        <x:v>尚建华</x:v>
      </x:c>
      <x:c r="D5790" s="8" t="d">
        <x:v>2026-09-28T00:00:00.000Z</x:v>
      </x:c>
      <x:c r="E5790" s="7" t="n">
        <x:v>335.5</x:v>
      </x:c>
      <x:c r="F5790" s="7" t="n">
        <x:v>337.8</x:v>
      </x:c>
      <x:c r="G5790" s="7" t="n">
        <x:v>332.4</x:v>
      </x:c>
      <x:c r="H5790" s="2" t="str">
        <x:v>否</x:v>
      </x:c>
      <x:c r="I5790" s="7" t="n">
        <x:f>IF(AND(ISNUMBER(E5790),ISNUMBER(F5790)),E5790-F5790,"")</x:f>
        <x:v>-2.3000000000000114</x:v>
      </x:c>
      <x:c r="J5790" s="2" t="str">
        <x:f>IF(H5790="否","不适用",IF(AND(ISNUMBER(E5790),ISNUMBER(F5790)),IF(I5790&gt;'规则与名单'!$B$2,"是","否"),"未判定"))</x:f>
        <x:v>不适用</x:v>
      </x:c>
      <x:c r="K5790" s="2" t="str">
        <x:f>IF(J5790="是",IF(ISNUMBER(F5790),"测试日GPS","缺失"),IF(ISNUMBER(G5790),"非测试日纯氢",IF(AND(H5790="是",J5790="未判定"),IF(ISNUMBER(F5790),"测试名单无纯氢GPS","缺失"),IF(ISNUMBER(E5790),"非测试日仪表","缺失"))))</x:f>
        <x:v>非测试日纯氢</x:v>
      </x:c>
      <x:c r="L5790" s="7" t="n">
        <x:f>IF(K5790="缺失","",IF(K5790="非测试日纯氢",G5790,IF(K5790="非测试日仪表",E5790,F5790)))</x:f>
        <x:v>332.4</x:v>
      </x:c>
      <x:c r="M5790" s="2" t="n">
        <x:f>IF(K5790="缺失",1,0)</x:f>
        <x:v>0</x:v>
      </x:c>
      <x:c r="N5790" s="2" t="str">
        <x:v>车辆里程查询_20260901-20260930_1024辆_仪表里程.xlsx / AF54</x:v>
      </x:c>
      <x:c r="O5790" s="2" t="str">
        <x:v>车辆里程查询_20260901-20260930_1024辆_GPS里程.xlsx / AF252</x:v>
      </x:c>
      <x:c r="P5790" s="2" t="str">
        <x:v>车辆纯氢气里程查询_20260901-20260930_1024辆.xlsx / AF373</x:v>
      </x:c>
    </x:row>
    <x:row r="5791" ht="22" customHeight="1">
      <x:c r="A5791" s="2" t="n">
        <x:v>230</x:v>
      </x:c>
      <x:c r="B5791" s="2" t="str">
        <x:v>粤AGR6869</x:v>
      </x:c>
      <x:c r="C5791" s="2" t="str">
        <x:v>尚建华</x:v>
      </x:c>
      <x:c r="D5791" s="8" t="d">
        <x:v>2026-09-29T00:00:00.000Z</x:v>
      </x:c>
      <x:c r="E5791" s="7" t="n">
        <x:v>334.6</x:v>
      </x:c>
      <x:c r="F5791" s="7" t="n">
        <x:v>335.1</x:v>
      </x:c>
      <x:c r="G5791" s="7" t="n">
        <x:v>334.6</x:v>
      </x:c>
      <x:c r="H5791" s="2" t="str">
        <x:v>否</x:v>
      </x:c>
      <x:c r="I5791" s="7" t="n">
        <x:f>IF(AND(ISNUMBER(E5791),ISNUMBER(F5791)),E5791-F5791,"")</x:f>
        <x:v>-0.5</x:v>
      </x:c>
      <x:c r="J5791" s="2" t="str">
        <x:f>IF(H5791="否","不适用",IF(AND(ISNUMBER(E5791),ISNUMBER(F5791)),IF(I5791&gt;'规则与名单'!$B$2,"是","否"),"未判定"))</x:f>
        <x:v>不适用</x:v>
      </x:c>
      <x:c r="K5791" s="2" t="str">
        <x:f>IF(J5791="是",IF(ISNUMBER(F5791),"测试日GPS","缺失"),IF(ISNUMBER(G5791),"非测试日纯氢",IF(AND(H5791="是",J5791="未判定"),IF(ISNUMBER(F5791),"测试名单无纯氢GPS","缺失"),IF(ISNUMBER(E5791),"非测试日仪表","缺失"))))</x:f>
        <x:v>非测试日纯氢</x:v>
      </x:c>
      <x:c r="L5791" s="7" t="n">
        <x:f>IF(K5791="缺失","",IF(K5791="非测试日纯氢",G5791,IF(K5791="非测试日仪表",E5791,F5791)))</x:f>
        <x:v>334.6</x:v>
      </x:c>
      <x:c r="M5791" s="2" t="n">
        <x:f>IF(K5791="缺失",1,0)</x:f>
        <x:v>0</x:v>
      </x:c>
      <x:c r="N5791" s="2" t="str">
        <x:v>车辆里程查询_20260901-20260930_1024辆_仪表里程.xlsx / AG54</x:v>
      </x:c>
      <x:c r="O5791" s="2" t="str">
        <x:v>车辆里程查询_20260901-20260930_1024辆_GPS里程.xlsx / AG252</x:v>
      </x:c>
      <x:c r="P5791" s="2" t="str">
        <x:v>车辆纯氢气里程查询_20260901-20260930_1024辆.xlsx / AG373</x:v>
      </x:c>
    </x:row>
    <x:row r="5792" ht="22" customHeight="1">
      <x:c r="A5792" s="2" t="n">
        <x:v>230</x:v>
      </x:c>
      <x:c r="B5792" s="2" t="str">
        <x:v>粤AGR6869</x:v>
      </x:c>
      <x:c r="C5792" s="2" t="str">
        <x:v>尚建华</x:v>
      </x:c>
      <x:c r="D5792" s="8" t="d">
        <x:v>2026-09-30T00:00:00.000Z</x:v>
      </x:c>
      <x:c r="E5792" s="7" t="n">
        <x:v>318.5</x:v>
      </x:c>
      <x:c r="F5792" s="7" t="n">
        <x:v>317.5</x:v>
      </x:c>
      <x:c r="G5792" s="7" t="n">
        <x:v>318.5</x:v>
      </x:c>
      <x:c r="H5792" s="2" t="str">
        <x:v>否</x:v>
      </x:c>
      <x:c r="I5792" s="7" t="n">
        <x:f>IF(AND(ISNUMBER(E5792),ISNUMBER(F5792)),E5792-F5792,"")</x:f>
        <x:v>1</x:v>
      </x:c>
      <x:c r="J5792" s="2" t="str">
        <x:f>IF(H5792="否","不适用",IF(AND(ISNUMBER(E5792),ISNUMBER(F5792)),IF(I5792&gt;'规则与名单'!$B$2,"是","否"),"未判定"))</x:f>
        <x:v>不适用</x:v>
      </x:c>
      <x:c r="K5792" s="2" t="str">
        <x:f>IF(J5792="是",IF(ISNUMBER(F5792),"测试日GPS","缺失"),IF(ISNUMBER(G5792),"非测试日纯氢",IF(AND(H5792="是",J5792="未判定"),IF(ISNUMBER(F5792),"测试名单无纯氢GPS","缺失"),IF(ISNUMBER(E5792),"非测试日仪表","缺失"))))</x:f>
        <x:v>非测试日纯氢</x:v>
      </x:c>
      <x:c r="L5792" s="7" t="n">
        <x:f>IF(K5792="缺失","",IF(K5792="非测试日纯氢",G5792,IF(K5792="非测试日仪表",E5792,F5792)))</x:f>
        <x:v>318.5</x:v>
      </x:c>
      <x:c r="M5792" s="2" t="n">
        <x:f>IF(K5792="缺失",1,0)</x:f>
        <x:v>0</x:v>
      </x:c>
      <x:c r="N5792" s="2" t="str">
        <x:v>车辆里程查询_20260901-20260930_1024辆_仪表里程.xlsx / AH54</x:v>
      </x:c>
      <x:c r="O5792" s="2" t="str">
        <x:v>车辆里程查询_20260901-20260930_1024辆_GPS里程.xlsx / AH252</x:v>
      </x:c>
      <x:c r="P5792" s="2" t="str">
        <x:v>车辆纯氢气里程查询_20260901-20260930_1024辆.xlsx / AH373</x:v>
      </x:c>
    </x:row>
    <x:row r="5793" ht="22" customHeight="1">
      <x:c r="A5793" s="2" t="n">
        <x:v>231</x:v>
      </x:c>
      <x:c r="B5793" s="2" t="str">
        <x:v>粤AGP5615</x:v>
      </x:c>
      <x:c r="C5793" s="2" t="str">
        <x:v>刘念念</x:v>
      </x:c>
      <x:c r="D5793" s="8" t="d">
        <x:v>2026-09-01T00:00:00.000Z</x:v>
      </x:c>
      <x:c r="E5793" s="7" t="n">
        <x:v>14.5</x:v>
      </x:c>
      <x:c r="F5793" s="7" t="n">
        <x:v>15.8</x:v>
      </x:c>
      <x:c r="G5793" s="7" t="n">
        <x:v>0.8</x:v>
      </x:c>
      <x:c r="H5793" s="2" t="str">
        <x:v>否</x:v>
      </x:c>
      <x:c r="I5793" s="7" t="n">
        <x:f>IF(AND(ISNUMBER(E5793),ISNUMBER(F5793)),E5793-F5793,"")</x:f>
        <x:v>-1.3000000000000007</x:v>
      </x:c>
      <x:c r="J5793" s="2" t="str">
        <x:f>IF(H5793="否","不适用",IF(AND(ISNUMBER(E5793),ISNUMBER(F5793)),IF(I5793&gt;'规则与名单'!$B$2,"是","否"),"未判定"))</x:f>
        <x:v>不适用</x:v>
      </x:c>
      <x:c r="K5793" s="2" t="str">
        <x:f>IF(J5793="是",IF(ISNUMBER(F5793),"测试日GPS","缺失"),IF(ISNUMBER(G5793),"非测试日纯氢",IF(AND(H5793="是",J5793="未判定"),IF(ISNUMBER(F5793),"测试名单无纯氢GPS","缺失"),IF(ISNUMBER(E5793),"非测试日仪表","缺失"))))</x:f>
        <x:v>非测试日纯氢</x:v>
      </x:c>
      <x:c r="L5793" s="7" t="n">
        <x:f>IF(K5793="缺失","",IF(K5793="非测试日纯氢",G5793,IF(K5793="非测试日仪表",E5793,F5793)))</x:f>
        <x:v>0.8</x:v>
      </x:c>
      <x:c r="M5793" s="2" t="n">
        <x:f>IF(K5793="缺失",1,0)</x:f>
        <x:v>0</x:v>
      </x:c>
      <x:c r="N5793" s="2" t="str">
        <x:v>车辆里程查询_20260901-20260930_1024辆_仪表里程.xlsx / E226</x:v>
      </x:c>
      <x:c r="O5793" s="2" t="str">
        <x:v>车辆里程查询_20260901-20260930_1024辆_GPS里程.xlsx / E119</x:v>
      </x:c>
      <x:c r="P5793" s="2" t="str">
        <x:v>车辆纯氢气里程查询_20260901-20260930_1024辆.xlsx / E346</x:v>
      </x:c>
    </x:row>
    <x:row r="5794" ht="22" customHeight="1">
      <x:c r="A5794" s="2" t="n">
        <x:v>231</x:v>
      </x:c>
      <x:c r="B5794" s="2" t="str">
        <x:v>粤AGP5615</x:v>
      </x:c>
      <x:c r="C5794" s="2" t="str">
        <x:v>刘念念</x:v>
      </x:c>
      <x:c r="D5794" s="8" t="d">
        <x:v>2026-09-02T00:00:00.000Z</x:v>
      </x:c>
      <x:c r="E5794" s="7" t="n">
        <x:v>20.1</x:v>
      </x:c>
      <x:c r="F5794" s="7" t="n">
        <x:v>21.3</x:v>
      </x:c>
      <x:c r="G5794" s="7" t="n">
        <x:v>9.2</x:v>
      </x:c>
      <x:c r="H5794" s="2" t="str">
        <x:v>否</x:v>
      </x:c>
      <x:c r="I5794" s="7" t="n">
        <x:f>IF(AND(ISNUMBER(E5794),ISNUMBER(F5794)),E5794-F5794,"")</x:f>
        <x:v>-1.1999999999999993</x:v>
      </x:c>
      <x:c r="J5794" s="2" t="str">
        <x:f>IF(H5794="否","不适用",IF(AND(ISNUMBER(E5794),ISNUMBER(F5794)),IF(I5794&gt;'规则与名单'!$B$2,"是","否"),"未判定"))</x:f>
        <x:v>不适用</x:v>
      </x:c>
      <x:c r="K5794" s="2" t="str">
        <x:f>IF(J5794="是",IF(ISNUMBER(F5794),"测试日GPS","缺失"),IF(ISNUMBER(G5794),"非测试日纯氢",IF(AND(H5794="是",J5794="未判定"),IF(ISNUMBER(F5794),"测试名单无纯氢GPS","缺失"),IF(ISNUMBER(E5794),"非测试日仪表","缺失"))))</x:f>
        <x:v>非测试日纯氢</x:v>
      </x:c>
      <x:c r="L5794" s="7" t="n">
        <x:f>IF(K5794="缺失","",IF(K5794="非测试日纯氢",G5794,IF(K5794="非测试日仪表",E5794,F5794)))</x:f>
        <x:v>9.2</x:v>
      </x:c>
      <x:c r="M5794" s="2" t="n">
        <x:f>IF(K5794="缺失",1,0)</x:f>
        <x:v>0</x:v>
      </x:c>
      <x:c r="N5794" s="2" t="str">
        <x:v>车辆里程查询_20260901-20260930_1024辆_仪表里程.xlsx / F226</x:v>
      </x:c>
      <x:c r="O5794" s="2" t="str">
        <x:v>车辆里程查询_20260901-20260930_1024辆_GPS里程.xlsx / F119</x:v>
      </x:c>
      <x:c r="P5794" s="2" t="str">
        <x:v>车辆纯氢气里程查询_20260901-20260930_1024辆.xlsx / F346</x:v>
      </x:c>
    </x:row>
    <x:row r="5795" ht="22" customHeight="1">
      <x:c r="A5795" s="2" t="n">
        <x:v>231</x:v>
      </x:c>
      <x:c r="B5795" s="2" t="str">
        <x:v>粤AGP5615</x:v>
      </x:c>
      <x:c r="C5795" s="2" t="str">
        <x:v>刘念念</x:v>
      </x:c>
      <x:c r="D5795" s="8" t="d">
        <x:v>2026-09-03T00:00:00.000Z</x:v>
      </x:c>
      <x:c r="E5795" s="7" t="n">
        <x:v>14.6</x:v>
      </x:c>
      <x:c r="F5795" s="7" t="n">
        <x:v>16.1</x:v>
      </x:c>
      <x:c r="G5795" s="7" t="n">
        <x:v>1.9</x:v>
      </x:c>
      <x:c r="H5795" s="2" t="str">
        <x:v>否</x:v>
      </x:c>
      <x:c r="I5795" s="7" t="n">
        <x:f>IF(AND(ISNUMBER(E5795),ISNUMBER(F5795)),E5795-F5795,"")</x:f>
        <x:v>-1.5000000000000018</x:v>
      </x:c>
      <x:c r="J5795" s="2" t="str">
        <x:f>IF(H5795="否","不适用",IF(AND(ISNUMBER(E5795),ISNUMBER(F5795)),IF(I5795&gt;'规则与名单'!$B$2,"是","否"),"未判定"))</x:f>
        <x:v>不适用</x:v>
      </x:c>
      <x:c r="K5795" s="2" t="str">
        <x:f>IF(J5795="是",IF(ISNUMBER(F5795),"测试日GPS","缺失"),IF(ISNUMBER(G5795),"非测试日纯氢",IF(AND(H5795="是",J5795="未判定"),IF(ISNUMBER(F5795),"测试名单无纯氢GPS","缺失"),IF(ISNUMBER(E5795),"非测试日仪表","缺失"))))</x:f>
        <x:v>非测试日纯氢</x:v>
      </x:c>
      <x:c r="L5795" s="7" t="n">
        <x:f>IF(K5795="缺失","",IF(K5795="非测试日纯氢",G5795,IF(K5795="非测试日仪表",E5795,F5795)))</x:f>
        <x:v>1.9</x:v>
      </x:c>
      <x:c r="M5795" s="2" t="n">
        <x:f>IF(K5795="缺失",1,0)</x:f>
        <x:v>0</x:v>
      </x:c>
      <x:c r="N5795" s="2" t="str">
        <x:v>车辆里程查询_20260901-20260930_1024辆_仪表里程.xlsx / G226</x:v>
      </x:c>
      <x:c r="O5795" s="2" t="str">
        <x:v>车辆里程查询_20260901-20260930_1024辆_GPS里程.xlsx / G119</x:v>
      </x:c>
      <x:c r="P5795" s="2" t="str">
        <x:v>车辆纯氢气里程查询_20260901-20260930_1024辆.xlsx / G346</x:v>
      </x:c>
    </x:row>
    <x:row r="5796" ht="22" customHeight="1">
      <x:c r="A5796" s="2" t="n">
        <x:v>231</x:v>
      </x:c>
      <x:c r="B5796" s="2" t="str">
        <x:v>粤AGP5615</x:v>
      </x:c>
      <x:c r="C5796" s="2" t="str">
        <x:v>刘念念</x:v>
      </x:c>
      <x:c r="D5796" s="8" t="d">
        <x:v>2026-09-04T00:00:00.000Z</x:v>
      </x:c>
      <x:c r="E5796" s="7" t="n">
        <x:v>15.2</x:v>
      </x:c>
      <x:c r="F5796" s="7" t="n">
        <x:v>16</x:v>
      </x:c>
      <x:c r="G5796" s="7" t="n">
        <x:v>2.8</x:v>
      </x:c>
      <x:c r="H5796" s="2" t="str">
        <x:v>否</x:v>
      </x:c>
      <x:c r="I5796" s="7" t="n">
        <x:f>IF(AND(ISNUMBER(E5796),ISNUMBER(F5796)),E5796-F5796,"")</x:f>
        <x:v>-0.8000000000000007</x:v>
      </x:c>
      <x:c r="J5796" s="2" t="str">
        <x:f>IF(H5796="否","不适用",IF(AND(ISNUMBER(E5796),ISNUMBER(F5796)),IF(I5796&gt;'规则与名单'!$B$2,"是","否"),"未判定"))</x:f>
        <x:v>不适用</x:v>
      </x:c>
      <x:c r="K5796" s="2" t="str">
        <x:f>IF(J5796="是",IF(ISNUMBER(F5796),"测试日GPS","缺失"),IF(ISNUMBER(G5796),"非测试日纯氢",IF(AND(H5796="是",J5796="未判定"),IF(ISNUMBER(F5796),"测试名单无纯氢GPS","缺失"),IF(ISNUMBER(E5796),"非测试日仪表","缺失"))))</x:f>
        <x:v>非测试日纯氢</x:v>
      </x:c>
      <x:c r="L5796" s="7" t="n">
        <x:f>IF(K5796="缺失","",IF(K5796="非测试日纯氢",G5796,IF(K5796="非测试日仪表",E5796,F5796)))</x:f>
        <x:v>2.8</x:v>
      </x:c>
      <x:c r="M5796" s="2" t="n">
        <x:f>IF(K5796="缺失",1,0)</x:f>
        <x:v>0</x:v>
      </x:c>
      <x:c r="N5796" s="2" t="str">
        <x:v>车辆里程查询_20260901-20260930_1024辆_仪表里程.xlsx / H226</x:v>
      </x:c>
      <x:c r="O5796" s="2" t="str">
        <x:v>车辆里程查询_20260901-20260930_1024辆_GPS里程.xlsx / H119</x:v>
      </x:c>
      <x:c r="P5796" s="2" t="str">
        <x:v>车辆纯氢气里程查询_20260901-20260930_1024辆.xlsx / H346</x:v>
      </x:c>
    </x:row>
    <x:row r="5797" ht="22" customHeight="1">
      <x:c r="A5797" s="2" t="n">
        <x:v>231</x:v>
      </x:c>
      <x:c r="B5797" s="2" t="str">
        <x:v>粤AGP5615</x:v>
      </x:c>
      <x:c r="C5797" s="2" t="str">
        <x:v>刘念念</x:v>
      </x:c>
      <x:c r="D5797" s="8" t="d">
        <x:v>2026-09-05T00:00:00.000Z</x:v>
      </x:c>
      <x:c r="E5797" s="7" t="n">
        <x:v>20.2</x:v>
      </x:c>
      <x:c r="F5797" s="7" t="n">
        <x:v>21</x:v>
      </x:c>
      <x:c r="G5797" s="7" t="n">
        <x:v>3.6</x:v>
      </x:c>
      <x:c r="H5797" s="2" t="str">
        <x:v>否</x:v>
      </x:c>
      <x:c r="I5797" s="7" t="n">
        <x:f>IF(AND(ISNUMBER(E5797),ISNUMBER(F5797)),E5797-F5797,"")</x:f>
        <x:v>-0.8000000000000007</x:v>
      </x:c>
      <x:c r="J5797" s="2" t="str">
        <x:f>IF(H5797="否","不适用",IF(AND(ISNUMBER(E5797),ISNUMBER(F5797)),IF(I5797&gt;'规则与名单'!$B$2,"是","否"),"未判定"))</x:f>
        <x:v>不适用</x:v>
      </x:c>
      <x:c r="K5797" s="2" t="str">
        <x:f>IF(J5797="是",IF(ISNUMBER(F5797),"测试日GPS","缺失"),IF(ISNUMBER(G5797),"非测试日纯氢",IF(AND(H5797="是",J5797="未判定"),IF(ISNUMBER(F5797),"测试名单无纯氢GPS","缺失"),IF(ISNUMBER(E5797),"非测试日仪表","缺失"))))</x:f>
        <x:v>非测试日纯氢</x:v>
      </x:c>
      <x:c r="L5797" s="7" t="n">
        <x:f>IF(K5797="缺失","",IF(K5797="非测试日纯氢",G5797,IF(K5797="非测试日仪表",E5797,F5797)))</x:f>
        <x:v>3.6</x:v>
      </x:c>
      <x:c r="M5797" s="2" t="n">
        <x:f>IF(K5797="缺失",1,0)</x:f>
        <x:v>0</x:v>
      </x:c>
      <x:c r="N5797" s="2" t="str">
        <x:v>车辆里程查询_20260901-20260930_1024辆_仪表里程.xlsx / I226</x:v>
      </x:c>
      <x:c r="O5797" s="2" t="str">
        <x:v>车辆里程查询_20260901-20260930_1024辆_GPS里程.xlsx / I119</x:v>
      </x:c>
      <x:c r="P5797" s="2" t="str">
        <x:v>车辆纯氢气里程查询_20260901-20260930_1024辆.xlsx / I346</x:v>
      </x:c>
    </x:row>
    <x:row r="5798" ht="22" customHeight="1">
      <x:c r="A5798" s="2" t="n">
        <x:v>231</x:v>
      </x:c>
      <x:c r="B5798" s="2" t="str">
        <x:v>粤AGP5615</x:v>
      </x:c>
      <x:c r="C5798" s="2" t="str">
        <x:v>刘念念</x:v>
      </x:c>
      <x:c r="D5798" s="8" t="d">
        <x:v>2026-09-06T00:00:00.000Z</x:v>
      </x:c>
      <x:c r="E5798" s="7"/>
      <x:c r="F5798" s="7" t="n">
        <x:v>0</x:v>
      </x:c>
      <x:c r="G5798" s="7"/>
      <x:c r="H5798" s="2" t="str">
        <x:v>否</x:v>
      </x:c>
      <x:c r="I5798" s="7" t="str">
        <x:f>IF(AND(ISNUMBER(E5798),ISNUMBER(F5798)),E5798-F5798,"")</x:f>
      </x:c>
      <x:c r="J5798" s="2" t="str">
        <x:f>IF(H5798="否","不适用",IF(AND(ISNUMBER(E5798),ISNUMBER(F5798)),IF(I5798&gt;'规则与名单'!$B$2,"是","否"),"未判定"))</x:f>
        <x:v>不适用</x:v>
      </x:c>
      <x:c r="K5798" s="2" t="str">
        <x:f>IF(J5798="是",IF(ISNUMBER(F5798),"测试日GPS","缺失"),IF(ISNUMBER(G5798),"非测试日纯氢",IF(AND(H5798="是",J5798="未判定"),IF(ISNUMBER(F5798),"测试名单无纯氢GPS","缺失"),IF(ISNUMBER(E5798),"非测试日仪表","缺失"))))</x:f>
        <x:v>缺失</x:v>
      </x:c>
      <x:c r="L5798" s="7" t="str">
        <x:f>IF(K5798="缺失","",IF(K5798="非测试日纯氢",G5798,IF(K5798="非测试日仪表",E5798,F5798)))</x:f>
      </x:c>
      <x:c r="M5798" s="2" t="n">
        <x:f>IF(K5798="缺失",1,0)</x:f>
        <x:v>1</x:v>
      </x:c>
      <x:c r="N5798" s="2" t="str">
        <x:v>车辆里程查询_20260901-20260930_1024辆_仪表里程.xlsx / J226</x:v>
      </x:c>
      <x:c r="O5798" s="2" t="str">
        <x:v>车辆里程查询_20260901-20260930_1024辆_GPS里程.xlsx / J119</x:v>
      </x:c>
      <x:c r="P5798" s="2" t="str">
        <x:v>车辆纯氢气里程查询_20260901-20260930_1024辆.xlsx / J346</x:v>
      </x:c>
    </x:row>
    <x:row r="5799" ht="22" customHeight="1">
      <x:c r="A5799" s="2" t="n">
        <x:v>231</x:v>
      </x:c>
      <x:c r="B5799" s="2" t="str">
        <x:v>粤AGP5615</x:v>
      </x:c>
      <x:c r="C5799" s="2" t="str">
        <x:v>刘念念</x:v>
      </x:c>
      <x:c r="D5799" s="8" t="d">
        <x:v>2026-09-07T00:00:00.000Z</x:v>
      </x:c>
      <x:c r="E5799" s="7" t="n">
        <x:v>25.3</x:v>
      </x:c>
      <x:c r="F5799" s="7" t="n">
        <x:v>27.6</x:v>
      </x:c>
      <x:c r="G5799" s="7" t="n">
        <x:v>7.4</x:v>
      </x:c>
      <x:c r="H5799" s="2" t="str">
        <x:v>否</x:v>
      </x:c>
      <x:c r="I5799" s="7" t="n">
        <x:f>IF(AND(ISNUMBER(E5799),ISNUMBER(F5799)),E5799-F5799,"")</x:f>
        <x:v>-2.3000000000000007</x:v>
      </x:c>
      <x:c r="J5799" s="2" t="str">
        <x:f>IF(H5799="否","不适用",IF(AND(ISNUMBER(E5799),ISNUMBER(F5799)),IF(I5799&gt;'规则与名单'!$B$2,"是","否"),"未判定"))</x:f>
        <x:v>不适用</x:v>
      </x:c>
      <x:c r="K5799" s="2" t="str">
        <x:f>IF(J5799="是",IF(ISNUMBER(F5799),"测试日GPS","缺失"),IF(ISNUMBER(G5799),"非测试日纯氢",IF(AND(H5799="是",J5799="未判定"),IF(ISNUMBER(F5799),"测试名单无纯氢GPS","缺失"),IF(ISNUMBER(E5799),"非测试日仪表","缺失"))))</x:f>
        <x:v>非测试日纯氢</x:v>
      </x:c>
      <x:c r="L5799" s="7" t="n">
        <x:f>IF(K5799="缺失","",IF(K5799="非测试日纯氢",G5799,IF(K5799="非测试日仪表",E5799,F5799)))</x:f>
        <x:v>7.4</x:v>
      </x:c>
      <x:c r="M5799" s="2" t="n">
        <x:f>IF(K5799="缺失",1,0)</x:f>
        <x:v>0</x:v>
      </x:c>
      <x:c r="N5799" s="2" t="str">
        <x:v>车辆里程查询_20260901-20260930_1024辆_仪表里程.xlsx / K226</x:v>
      </x:c>
      <x:c r="O5799" s="2" t="str">
        <x:v>车辆里程查询_20260901-20260930_1024辆_GPS里程.xlsx / K119</x:v>
      </x:c>
      <x:c r="P5799" s="2" t="str">
        <x:v>车辆纯氢气里程查询_20260901-20260930_1024辆.xlsx / K346</x:v>
      </x:c>
    </x:row>
    <x:row r="5800" ht="22" customHeight="1">
      <x:c r="A5800" s="2" t="n">
        <x:v>231</x:v>
      </x:c>
      <x:c r="B5800" s="2" t="str">
        <x:v>粤AGP5615</x:v>
      </x:c>
      <x:c r="C5800" s="2" t="str">
        <x:v>刘念念</x:v>
      </x:c>
      <x:c r="D5800" s="8" t="d">
        <x:v>2026-09-08T00:00:00.000Z</x:v>
      </x:c>
      <x:c r="E5800" s="7" t="n">
        <x:v>0</x:v>
      </x:c>
      <x:c r="F5800" s="7" t="n">
        <x:v>17</x:v>
      </x:c>
      <x:c r="G5800" s="7" t="n">
        <x:v>5.5</x:v>
      </x:c>
      <x:c r="H5800" s="2" t="str">
        <x:v>否</x:v>
      </x:c>
      <x:c r="I5800" s="7" t="n">
        <x:f>IF(AND(ISNUMBER(E5800),ISNUMBER(F5800)),E5800-F5800,"")</x:f>
        <x:v>-17</x:v>
      </x:c>
      <x:c r="J5800" s="2" t="str">
        <x:f>IF(H5800="否","不适用",IF(AND(ISNUMBER(E5800),ISNUMBER(F5800)),IF(I5800&gt;'规则与名单'!$B$2,"是","否"),"未判定"))</x:f>
        <x:v>不适用</x:v>
      </x:c>
      <x:c r="K5800" s="2" t="str">
        <x:f>IF(J5800="是",IF(ISNUMBER(F5800),"测试日GPS","缺失"),IF(ISNUMBER(G5800),"非测试日纯氢",IF(AND(H5800="是",J5800="未判定"),IF(ISNUMBER(F5800),"测试名单无纯氢GPS","缺失"),IF(ISNUMBER(E5800),"非测试日仪表","缺失"))))</x:f>
        <x:v>非测试日纯氢</x:v>
      </x:c>
      <x:c r="L5800" s="7" t="n">
        <x:f>IF(K5800="缺失","",IF(K5800="非测试日纯氢",G5800,IF(K5800="非测试日仪表",E5800,F5800)))</x:f>
        <x:v>5.5</x:v>
      </x:c>
      <x:c r="M5800" s="2" t="n">
        <x:f>IF(K5800="缺失",1,0)</x:f>
        <x:v>0</x:v>
      </x:c>
      <x:c r="N5800" s="2" t="str">
        <x:v>车辆里程查询_20260901-20260930_1024辆_仪表里程.xlsx / L226</x:v>
      </x:c>
      <x:c r="O5800" s="2" t="str">
        <x:v>车辆里程查询_20260901-20260930_1024辆_GPS里程.xlsx / L119</x:v>
      </x:c>
      <x:c r="P5800" s="2" t="str">
        <x:v>车辆纯氢气里程查询_20260901-20260930_1024辆.xlsx / L346</x:v>
      </x:c>
    </x:row>
    <x:row r="5801" ht="22" customHeight="1">
      <x:c r="A5801" s="2" t="n">
        <x:v>231</x:v>
      </x:c>
      <x:c r="B5801" s="2" t="str">
        <x:v>粤AGP5615</x:v>
      </x:c>
      <x:c r="C5801" s="2" t="str">
        <x:v>刘念念</x:v>
      </x:c>
      <x:c r="D5801" s="8" t="d">
        <x:v>2026-09-09T00:00:00.000Z</x:v>
      </x:c>
      <x:c r="E5801" s="7" t="n">
        <x:v>29.7</x:v>
      </x:c>
      <x:c r="F5801" s="7" t="n">
        <x:v>17.5</x:v>
      </x:c>
      <x:c r="G5801" s="7" t="n">
        <x:v>3.3</x:v>
      </x:c>
      <x:c r="H5801" s="2" t="str">
        <x:v>否</x:v>
      </x:c>
      <x:c r="I5801" s="7" t="n">
        <x:f>IF(AND(ISNUMBER(E5801),ISNUMBER(F5801)),E5801-F5801,"")</x:f>
        <x:v>12.2</x:v>
      </x:c>
      <x:c r="J5801" s="2" t="str">
        <x:f>IF(H5801="否","不适用",IF(AND(ISNUMBER(E5801),ISNUMBER(F5801)),IF(I5801&gt;'规则与名单'!$B$2,"是","否"),"未判定"))</x:f>
        <x:v>不适用</x:v>
      </x:c>
      <x:c r="K5801" s="2" t="str">
        <x:f>IF(J5801="是",IF(ISNUMBER(F5801),"测试日GPS","缺失"),IF(ISNUMBER(G5801),"非测试日纯氢",IF(AND(H5801="是",J5801="未判定"),IF(ISNUMBER(F5801),"测试名单无纯氢GPS","缺失"),IF(ISNUMBER(E5801),"非测试日仪表","缺失"))))</x:f>
        <x:v>非测试日纯氢</x:v>
      </x:c>
      <x:c r="L5801" s="7" t="n">
        <x:f>IF(K5801="缺失","",IF(K5801="非测试日纯氢",G5801,IF(K5801="非测试日仪表",E5801,F5801)))</x:f>
        <x:v>3.3</x:v>
      </x:c>
      <x:c r="M5801" s="2" t="n">
        <x:f>IF(K5801="缺失",1,0)</x:f>
        <x:v>0</x:v>
      </x:c>
      <x:c r="N5801" s="2" t="str">
        <x:v>车辆里程查询_20260901-20260930_1024辆_仪表里程.xlsx / M226</x:v>
      </x:c>
      <x:c r="O5801" s="2" t="str">
        <x:v>车辆里程查询_20260901-20260930_1024辆_GPS里程.xlsx / M119</x:v>
      </x:c>
      <x:c r="P5801" s="2" t="str">
        <x:v>车辆纯氢气里程查询_20260901-20260930_1024辆.xlsx / M346</x:v>
      </x:c>
    </x:row>
    <x:row r="5802" ht="22" customHeight="1">
      <x:c r="A5802" s="2" t="n">
        <x:v>231</x:v>
      </x:c>
      <x:c r="B5802" s="2" t="str">
        <x:v>粤AGP5615</x:v>
      </x:c>
      <x:c r="C5802" s="2" t="str">
        <x:v>刘念念</x:v>
      </x:c>
      <x:c r="D5802" s="8" t="d">
        <x:v>2026-09-10T00:00:00.000Z</x:v>
      </x:c>
      <x:c r="E5802" s="7" t="n">
        <x:v>15.6</x:v>
      </x:c>
      <x:c r="F5802" s="7" t="n">
        <x:v>17.2</x:v>
      </x:c>
      <x:c r="G5802" s="7" t="n">
        <x:v>2.8</x:v>
      </x:c>
      <x:c r="H5802" s="2" t="str">
        <x:v>否</x:v>
      </x:c>
      <x:c r="I5802" s="7" t="n">
        <x:f>IF(AND(ISNUMBER(E5802),ISNUMBER(F5802)),E5802-F5802,"")</x:f>
        <x:v>-1.5999999999999996</x:v>
      </x:c>
      <x:c r="J5802" s="2" t="str">
        <x:f>IF(H5802="否","不适用",IF(AND(ISNUMBER(E5802),ISNUMBER(F5802)),IF(I5802&gt;'规则与名单'!$B$2,"是","否"),"未判定"))</x:f>
        <x:v>不适用</x:v>
      </x:c>
      <x:c r="K5802" s="2" t="str">
        <x:f>IF(J5802="是",IF(ISNUMBER(F5802),"测试日GPS","缺失"),IF(ISNUMBER(G5802),"非测试日纯氢",IF(AND(H5802="是",J5802="未判定"),IF(ISNUMBER(F5802),"测试名单无纯氢GPS","缺失"),IF(ISNUMBER(E5802),"非测试日仪表","缺失"))))</x:f>
        <x:v>非测试日纯氢</x:v>
      </x:c>
      <x:c r="L5802" s="7" t="n">
        <x:f>IF(K5802="缺失","",IF(K5802="非测试日纯氢",G5802,IF(K5802="非测试日仪表",E5802,F5802)))</x:f>
        <x:v>2.8</x:v>
      </x:c>
      <x:c r="M5802" s="2" t="n">
        <x:f>IF(K5802="缺失",1,0)</x:f>
        <x:v>0</x:v>
      </x:c>
      <x:c r="N5802" s="2" t="str">
        <x:v>车辆里程查询_20260901-20260930_1024辆_仪表里程.xlsx / N226</x:v>
      </x:c>
      <x:c r="O5802" s="2" t="str">
        <x:v>车辆里程查询_20260901-20260930_1024辆_GPS里程.xlsx / N119</x:v>
      </x:c>
      <x:c r="P5802" s="2" t="str">
        <x:v>车辆纯氢气里程查询_20260901-20260930_1024辆.xlsx / N346</x:v>
      </x:c>
    </x:row>
    <x:row r="5803" ht="22" customHeight="1">
      <x:c r="A5803" s="2" t="n">
        <x:v>231</x:v>
      </x:c>
      <x:c r="B5803" s="2" t="str">
        <x:v>粤AGP5615</x:v>
      </x:c>
      <x:c r="C5803" s="2" t="str">
        <x:v>刘念念</x:v>
      </x:c>
      <x:c r="D5803" s="8" t="d">
        <x:v>2026-09-11T00:00:00.000Z</x:v>
      </x:c>
      <x:c r="E5803" s="7" t="n">
        <x:v>15.3</x:v>
      </x:c>
      <x:c r="F5803" s="7" t="n">
        <x:v>16.2</x:v>
      </x:c>
      <x:c r="G5803" s="7" t="n">
        <x:v>2</x:v>
      </x:c>
      <x:c r="H5803" s="2" t="str">
        <x:v>否</x:v>
      </x:c>
      <x:c r="I5803" s="7" t="n">
        <x:f>IF(AND(ISNUMBER(E5803),ISNUMBER(F5803)),E5803-F5803,"")</x:f>
        <x:v>-0.8999999999999986</x:v>
      </x:c>
      <x:c r="J5803" s="2" t="str">
        <x:f>IF(H5803="否","不适用",IF(AND(ISNUMBER(E5803),ISNUMBER(F5803)),IF(I5803&gt;'规则与名单'!$B$2,"是","否"),"未判定"))</x:f>
        <x:v>不适用</x:v>
      </x:c>
      <x:c r="K5803" s="2" t="str">
        <x:f>IF(J5803="是",IF(ISNUMBER(F5803),"测试日GPS","缺失"),IF(ISNUMBER(G5803),"非测试日纯氢",IF(AND(H5803="是",J5803="未判定"),IF(ISNUMBER(F5803),"测试名单无纯氢GPS","缺失"),IF(ISNUMBER(E5803),"非测试日仪表","缺失"))))</x:f>
        <x:v>非测试日纯氢</x:v>
      </x:c>
      <x:c r="L5803" s="7" t="n">
        <x:f>IF(K5803="缺失","",IF(K5803="非测试日纯氢",G5803,IF(K5803="非测试日仪表",E5803,F5803)))</x:f>
        <x:v>2</x:v>
      </x:c>
      <x:c r="M5803" s="2" t="n">
        <x:f>IF(K5803="缺失",1,0)</x:f>
        <x:v>0</x:v>
      </x:c>
      <x:c r="N5803" s="2" t="str">
        <x:v>车辆里程查询_20260901-20260930_1024辆_仪表里程.xlsx / O226</x:v>
      </x:c>
      <x:c r="O5803" s="2" t="str">
        <x:v>车辆里程查询_20260901-20260930_1024辆_GPS里程.xlsx / O119</x:v>
      </x:c>
      <x:c r="P5803" s="2" t="str">
        <x:v>车辆纯氢气里程查询_20260901-20260930_1024辆.xlsx / O346</x:v>
      </x:c>
    </x:row>
    <x:row r="5804" ht="22" customHeight="1">
      <x:c r="A5804" s="2" t="n">
        <x:v>231</x:v>
      </x:c>
      <x:c r="B5804" s="2" t="str">
        <x:v>粤AGP5615</x:v>
      </x:c>
      <x:c r="C5804" s="2" t="str">
        <x:v>刘念念</x:v>
      </x:c>
      <x:c r="D5804" s="8" t="d">
        <x:v>2026-09-12T00:00:00.000Z</x:v>
      </x:c>
      <x:c r="E5804" s="7"/>
      <x:c r="F5804" s="7" t="n">
        <x:v>0</x:v>
      </x:c>
      <x:c r="G5804" s="7"/>
      <x:c r="H5804" s="2" t="str">
        <x:v>否</x:v>
      </x:c>
      <x:c r="I5804" s="7" t="str">
        <x:f>IF(AND(ISNUMBER(E5804),ISNUMBER(F5804)),E5804-F5804,"")</x:f>
      </x:c>
      <x:c r="J5804" s="2" t="str">
        <x:f>IF(H5804="否","不适用",IF(AND(ISNUMBER(E5804),ISNUMBER(F5804)),IF(I5804&gt;'规则与名单'!$B$2,"是","否"),"未判定"))</x:f>
        <x:v>不适用</x:v>
      </x:c>
      <x:c r="K5804" s="2" t="str">
        <x:f>IF(J5804="是",IF(ISNUMBER(F5804),"测试日GPS","缺失"),IF(ISNUMBER(G5804),"非测试日纯氢",IF(AND(H5804="是",J5804="未判定"),IF(ISNUMBER(F5804),"测试名单无纯氢GPS","缺失"),IF(ISNUMBER(E5804),"非测试日仪表","缺失"))))</x:f>
        <x:v>缺失</x:v>
      </x:c>
      <x:c r="L5804" s="7" t="str">
        <x:f>IF(K5804="缺失","",IF(K5804="非测试日纯氢",G5804,IF(K5804="非测试日仪表",E5804,F5804)))</x:f>
      </x:c>
      <x:c r="M5804" s="2" t="n">
        <x:f>IF(K5804="缺失",1,0)</x:f>
        <x:v>1</x:v>
      </x:c>
      <x:c r="N5804" s="2" t="str">
        <x:v>车辆里程查询_20260901-20260930_1024辆_仪表里程.xlsx / P226</x:v>
      </x:c>
      <x:c r="O5804" s="2" t="str">
        <x:v>车辆里程查询_20260901-20260930_1024辆_GPS里程.xlsx / P119</x:v>
      </x:c>
      <x:c r="P5804" s="2" t="str">
        <x:v>车辆纯氢气里程查询_20260901-20260930_1024辆.xlsx / P346</x:v>
      </x:c>
    </x:row>
    <x:row r="5805" ht="22" customHeight="1">
      <x:c r="A5805" s="2" t="n">
        <x:v>231</x:v>
      </x:c>
      <x:c r="B5805" s="2" t="str">
        <x:v>粤AGP5615</x:v>
      </x:c>
      <x:c r="C5805" s="2" t="str">
        <x:v>刘念念</x:v>
      </x:c>
      <x:c r="D5805" s="8" t="d">
        <x:v>2026-09-13T00:00:00.000Z</x:v>
      </x:c>
      <x:c r="E5805" s="7" t="n">
        <x:v>14.2</x:v>
      </x:c>
      <x:c r="F5805" s="7" t="n">
        <x:v>14.9</x:v>
      </x:c>
      <x:c r="G5805" s="7" t="n">
        <x:v>1.2</x:v>
      </x:c>
      <x:c r="H5805" s="2" t="str">
        <x:v>否</x:v>
      </x:c>
      <x:c r="I5805" s="7" t="n">
        <x:f>IF(AND(ISNUMBER(E5805),ISNUMBER(F5805)),E5805-F5805,"")</x:f>
        <x:v>-0.7000000000000011</x:v>
      </x:c>
      <x:c r="J5805" s="2" t="str">
        <x:f>IF(H5805="否","不适用",IF(AND(ISNUMBER(E5805),ISNUMBER(F5805)),IF(I5805&gt;'规则与名单'!$B$2,"是","否"),"未判定"))</x:f>
        <x:v>不适用</x:v>
      </x:c>
      <x:c r="K5805" s="2" t="str">
        <x:f>IF(J5805="是",IF(ISNUMBER(F5805),"测试日GPS","缺失"),IF(ISNUMBER(G5805),"非测试日纯氢",IF(AND(H5805="是",J5805="未判定"),IF(ISNUMBER(F5805),"测试名单无纯氢GPS","缺失"),IF(ISNUMBER(E5805),"非测试日仪表","缺失"))))</x:f>
        <x:v>非测试日纯氢</x:v>
      </x:c>
      <x:c r="L5805" s="7" t="n">
        <x:f>IF(K5805="缺失","",IF(K5805="非测试日纯氢",G5805,IF(K5805="非测试日仪表",E5805,F5805)))</x:f>
        <x:v>1.2</x:v>
      </x:c>
      <x:c r="M5805" s="2" t="n">
        <x:f>IF(K5805="缺失",1,0)</x:f>
        <x:v>0</x:v>
      </x:c>
      <x:c r="N5805" s="2" t="str">
        <x:v>车辆里程查询_20260901-20260930_1024辆_仪表里程.xlsx / Q226</x:v>
      </x:c>
      <x:c r="O5805" s="2" t="str">
        <x:v>车辆里程查询_20260901-20260930_1024辆_GPS里程.xlsx / Q119</x:v>
      </x:c>
      <x:c r="P5805" s="2" t="str">
        <x:v>车辆纯氢气里程查询_20260901-20260930_1024辆.xlsx / Q346</x:v>
      </x:c>
    </x:row>
    <x:row r="5806" ht="22" customHeight="1">
      <x:c r="A5806" s="2" t="n">
        <x:v>231</x:v>
      </x:c>
      <x:c r="B5806" s="2" t="str">
        <x:v>粤AGP5615</x:v>
      </x:c>
      <x:c r="C5806" s="2" t="str">
        <x:v>刘念念</x:v>
      </x:c>
      <x:c r="D5806" s="8" t="d">
        <x:v>2026-09-14T00:00:00.000Z</x:v>
      </x:c>
      <x:c r="E5806" s="7" t="n">
        <x:v>16.3</x:v>
      </x:c>
      <x:c r="F5806" s="7" t="n">
        <x:v>17.6</x:v>
      </x:c>
      <x:c r="G5806" s="7" t="n">
        <x:v>4.1</x:v>
      </x:c>
      <x:c r="H5806" s="2" t="str">
        <x:v>否</x:v>
      </x:c>
      <x:c r="I5806" s="7" t="n">
        <x:f>IF(AND(ISNUMBER(E5806),ISNUMBER(F5806)),E5806-F5806,"")</x:f>
        <x:v>-1.3000000000000007</x:v>
      </x:c>
      <x:c r="J5806" s="2" t="str">
        <x:f>IF(H5806="否","不适用",IF(AND(ISNUMBER(E5806),ISNUMBER(F5806)),IF(I5806&gt;'规则与名单'!$B$2,"是","否"),"未判定"))</x:f>
        <x:v>不适用</x:v>
      </x:c>
      <x:c r="K5806" s="2" t="str">
        <x:f>IF(J5806="是",IF(ISNUMBER(F5806),"测试日GPS","缺失"),IF(ISNUMBER(G5806),"非测试日纯氢",IF(AND(H5806="是",J5806="未判定"),IF(ISNUMBER(F5806),"测试名单无纯氢GPS","缺失"),IF(ISNUMBER(E5806),"非测试日仪表","缺失"))))</x:f>
        <x:v>非测试日纯氢</x:v>
      </x:c>
      <x:c r="L5806" s="7" t="n">
        <x:f>IF(K5806="缺失","",IF(K5806="非测试日纯氢",G5806,IF(K5806="非测试日仪表",E5806,F5806)))</x:f>
        <x:v>4.1</x:v>
      </x:c>
      <x:c r="M5806" s="2" t="n">
        <x:f>IF(K5806="缺失",1,0)</x:f>
        <x:v>0</x:v>
      </x:c>
      <x:c r="N5806" s="2" t="str">
        <x:v>车辆里程查询_20260901-20260930_1024辆_仪表里程.xlsx / R226</x:v>
      </x:c>
      <x:c r="O5806" s="2" t="str">
        <x:v>车辆里程查询_20260901-20260930_1024辆_GPS里程.xlsx / R119</x:v>
      </x:c>
      <x:c r="P5806" s="2" t="str">
        <x:v>车辆纯氢气里程查询_20260901-20260930_1024辆.xlsx / R346</x:v>
      </x:c>
    </x:row>
    <x:row r="5807" ht="22" customHeight="1">
      <x:c r="A5807" s="2" t="n">
        <x:v>231</x:v>
      </x:c>
      <x:c r="B5807" s="2" t="str">
        <x:v>粤AGP5615</x:v>
      </x:c>
      <x:c r="C5807" s="2" t="str">
        <x:v>刘念念</x:v>
      </x:c>
      <x:c r="D5807" s="8" t="d">
        <x:v>2026-09-15T00:00:00.000Z</x:v>
      </x:c>
      <x:c r="E5807" s="7" t="n">
        <x:v>0.3</x:v>
      </x:c>
      <x:c r="F5807" s="7" t="n">
        <x:v>29.2</x:v>
      </x:c>
      <x:c r="G5807" s="7" t="n">
        <x:v>8.7</x:v>
      </x:c>
      <x:c r="H5807" s="2" t="str">
        <x:v>否</x:v>
      </x:c>
      <x:c r="I5807" s="7" t="n">
        <x:f>IF(AND(ISNUMBER(E5807),ISNUMBER(F5807)),E5807-F5807,"")</x:f>
        <x:v>-28.9</x:v>
      </x:c>
      <x:c r="J5807" s="2" t="str">
        <x:f>IF(H5807="否","不适用",IF(AND(ISNUMBER(E5807),ISNUMBER(F5807)),IF(I5807&gt;'规则与名单'!$B$2,"是","否"),"未判定"))</x:f>
        <x:v>不适用</x:v>
      </x:c>
      <x:c r="K5807" s="2" t="str">
        <x:f>IF(J5807="是",IF(ISNUMBER(F5807),"测试日GPS","缺失"),IF(ISNUMBER(G5807),"非测试日纯氢",IF(AND(H5807="是",J5807="未判定"),IF(ISNUMBER(F5807),"测试名单无纯氢GPS","缺失"),IF(ISNUMBER(E5807),"非测试日仪表","缺失"))))</x:f>
        <x:v>非测试日纯氢</x:v>
      </x:c>
      <x:c r="L5807" s="7" t="n">
        <x:f>IF(K5807="缺失","",IF(K5807="非测试日纯氢",G5807,IF(K5807="非测试日仪表",E5807,F5807)))</x:f>
        <x:v>8.7</x:v>
      </x:c>
      <x:c r="M5807" s="2" t="n">
        <x:f>IF(K5807="缺失",1,0)</x:f>
        <x:v>0</x:v>
      </x:c>
      <x:c r="N5807" s="2" t="str">
        <x:v>车辆里程查询_20260901-20260930_1024辆_仪表里程.xlsx / S226</x:v>
      </x:c>
      <x:c r="O5807" s="2" t="str">
        <x:v>车辆里程查询_20260901-20260930_1024辆_GPS里程.xlsx / S119</x:v>
      </x:c>
      <x:c r="P5807" s="2" t="str">
        <x:v>车辆纯氢气里程查询_20260901-20260930_1024辆.xlsx / S346</x:v>
      </x:c>
    </x:row>
    <x:row r="5808" ht="22" customHeight="1">
      <x:c r="A5808" s="2" t="n">
        <x:v>231</x:v>
      </x:c>
      <x:c r="B5808" s="2" t="str">
        <x:v>粤AGP5615</x:v>
      </x:c>
      <x:c r="C5808" s="2" t="str">
        <x:v>刘念念</x:v>
      </x:c>
      <x:c r="D5808" s="8" t="d">
        <x:v>2026-09-16T00:00:00.000Z</x:v>
      </x:c>
      <x:c r="E5808" s="7" t="n">
        <x:v>42.4</x:v>
      </x:c>
      <x:c r="F5808" s="7" t="n">
        <x:v>16.2</x:v>
      </x:c>
      <x:c r="G5808" s="7" t="n">
        <x:v>1.2</x:v>
      </x:c>
      <x:c r="H5808" s="2" t="str">
        <x:v>否</x:v>
      </x:c>
      <x:c r="I5808" s="7" t="n">
        <x:f>IF(AND(ISNUMBER(E5808),ISNUMBER(F5808)),E5808-F5808,"")</x:f>
        <x:v>26.2</x:v>
      </x:c>
      <x:c r="J5808" s="2" t="str">
        <x:f>IF(H5808="否","不适用",IF(AND(ISNUMBER(E5808),ISNUMBER(F5808)),IF(I5808&gt;'规则与名单'!$B$2,"是","否"),"未判定"))</x:f>
        <x:v>不适用</x:v>
      </x:c>
      <x:c r="K5808" s="2" t="str">
        <x:f>IF(J5808="是",IF(ISNUMBER(F5808),"测试日GPS","缺失"),IF(ISNUMBER(G5808),"非测试日纯氢",IF(AND(H5808="是",J5808="未判定"),IF(ISNUMBER(F5808),"测试名单无纯氢GPS","缺失"),IF(ISNUMBER(E5808),"非测试日仪表","缺失"))))</x:f>
        <x:v>非测试日纯氢</x:v>
      </x:c>
      <x:c r="L5808" s="7" t="n">
        <x:f>IF(K5808="缺失","",IF(K5808="非测试日纯氢",G5808,IF(K5808="非测试日仪表",E5808,F5808)))</x:f>
        <x:v>1.2</x:v>
      </x:c>
      <x:c r="M5808" s="2" t="n">
        <x:f>IF(K5808="缺失",1,0)</x:f>
        <x:v>0</x:v>
      </x:c>
      <x:c r="N5808" s="2" t="str">
        <x:v>车辆里程查询_20260901-20260930_1024辆_仪表里程.xlsx / T226</x:v>
      </x:c>
      <x:c r="O5808" s="2" t="str">
        <x:v>车辆里程查询_20260901-20260930_1024辆_GPS里程.xlsx / T119</x:v>
      </x:c>
      <x:c r="P5808" s="2" t="str">
        <x:v>车辆纯氢气里程查询_20260901-20260930_1024辆.xlsx / T346</x:v>
      </x:c>
    </x:row>
    <x:row r="5809" ht="22" customHeight="1">
      <x:c r="A5809" s="2" t="n">
        <x:v>231</x:v>
      </x:c>
      <x:c r="B5809" s="2" t="str">
        <x:v>粤AGP5615</x:v>
      </x:c>
      <x:c r="C5809" s="2" t="str">
        <x:v>刘念念</x:v>
      </x:c>
      <x:c r="D5809" s="8" t="d">
        <x:v>2026-09-17T00:00:00.000Z</x:v>
      </x:c>
      <x:c r="E5809" s="7" t="n">
        <x:v>14.5</x:v>
      </x:c>
      <x:c r="F5809" s="7" t="n">
        <x:v>16.2</x:v>
      </x:c>
      <x:c r="G5809" s="7" t="n">
        <x:v>0</x:v>
      </x:c>
      <x:c r="H5809" s="2" t="str">
        <x:v>否</x:v>
      </x:c>
      <x:c r="I5809" s="7" t="n">
        <x:f>IF(AND(ISNUMBER(E5809),ISNUMBER(F5809)),E5809-F5809,"")</x:f>
        <x:v>-1.6999999999999993</x:v>
      </x:c>
      <x:c r="J5809" s="2" t="str">
        <x:f>IF(H5809="否","不适用",IF(AND(ISNUMBER(E5809),ISNUMBER(F5809)),IF(I5809&gt;'规则与名单'!$B$2,"是","否"),"未判定"))</x:f>
        <x:v>不适用</x:v>
      </x:c>
      <x:c r="K5809" s="2" t="str">
        <x:f>IF(J5809="是",IF(ISNUMBER(F5809),"测试日GPS","缺失"),IF(ISNUMBER(G5809),"非测试日纯氢",IF(AND(H5809="是",J5809="未判定"),IF(ISNUMBER(F5809),"测试名单无纯氢GPS","缺失"),IF(ISNUMBER(E5809),"非测试日仪表","缺失"))))</x:f>
        <x:v>非测试日纯氢</x:v>
      </x:c>
      <x:c r="L5809" s="7" t="n">
        <x:f>IF(K5809="缺失","",IF(K5809="非测试日纯氢",G5809,IF(K5809="非测试日仪表",E5809,F5809)))</x:f>
        <x:v>0</x:v>
      </x:c>
      <x:c r="M5809" s="2" t="n">
        <x:f>IF(K5809="缺失",1,0)</x:f>
        <x:v>0</x:v>
      </x:c>
      <x:c r="N5809" s="2" t="str">
        <x:v>车辆里程查询_20260901-20260930_1024辆_仪表里程.xlsx / U226</x:v>
      </x:c>
      <x:c r="O5809" s="2" t="str">
        <x:v>车辆里程查询_20260901-20260930_1024辆_GPS里程.xlsx / U119</x:v>
      </x:c>
      <x:c r="P5809" s="2" t="str">
        <x:v>车辆纯氢气里程查询_20260901-20260930_1024辆.xlsx / U346</x:v>
      </x:c>
    </x:row>
    <x:row r="5810" ht="22" customHeight="1">
      <x:c r="A5810" s="2" t="n">
        <x:v>231</x:v>
      </x:c>
      <x:c r="B5810" s="2" t="str">
        <x:v>粤AGP5615</x:v>
      </x:c>
      <x:c r="C5810" s="2" t="str">
        <x:v>刘念念</x:v>
      </x:c>
      <x:c r="D5810" s="8" t="d">
        <x:v>2026-09-18T00:00:00.000Z</x:v>
      </x:c>
      <x:c r="E5810" s="7" t="n">
        <x:v>9.7</x:v>
      </x:c>
      <x:c r="F5810" s="7" t="n">
        <x:v>9.7</x:v>
      </x:c>
      <x:c r="G5810" s="7" t="n">
        <x:v>0</x:v>
      </x:c>
      <x:c r="H5810" s="2" t="str">
        <x:v>否</x:v>
      </x:c>
      <x:c r="I5810" s="7" t="n">
        <x:f>IF(AND(ISNUMBER(E5810),ISNUMBER(F5810)),E5810-F5810,"")</x:f>
        <x:v>0</x:v>
      </x:c>
      <x:c r="J5810" s="2" t="str">
        <x:f>IF(H5810="否","不适用",IF(AND(ISNUMBER(E5810),ISNUMBER(F5810)),IF(I5810&gt;'规则与名单'!$B$2,"是","否"),"未判定"))</x:f>
        <x:v>不适用</x:v>
      </x:c>
      <x:c r="K5810" s="2" t="str">
        <x:f>IF(J5810="是",IF(ISNUMBER(F5810),"测试日GPS","缺失"),IF(ISNUMBER(G5810),"非测试日纯氢",IF(AND(H5810="是",J5810="未判定"),IF(ISNUMBER(F5810),"测试名单无纯氢GPS","缺失"),IF(ISNUMBER(E5810),"非测试日仪表","缺失"))))</x:f>
        <x:v>非测试日纯氢</x:v>
      </x:c>
      <x:c r="L5810" s="7" t="n">
        <x:f>IF(K5810="缺失","",IF(K5810="非测试日纯氢",G5810,IF(K5810="非测试日仪表",E5810,F5810)))</x:f>
        <x:v>0</x:v>
      </x:c>
      <x:c r="M5810" s="2" t="n">
        <x:f>IF(K5810="缺失",1,0)</x:f>
        <x:v>0</x:v>
      </x:c>
      <x:c r="N5810" s="2" t="str">
        <x:v>车辆里程查询_20260901-20260930_1024辆_仪表里程.xlsx / V226</x:v>
      </x:c>
      <x:c r="O5810" s="2" t="str">
        <x:v>车辆里程查询_20260901-20260930_1024辆_GPS里程.xlsx / V119</x:v>
      </x:c>
      <x:c r="P5810" s="2" t="str">
        <x:v>车辆纯氢气里程查询_20260901-20260930_1024辆.xlsx / V346</x:v>
      </x:c>
    </x:row>
    <x:row r="5811" ht="22" customHeight="1">
      <x:c r="A5811" s="2" t="n">
        <x:v>231</x:v>
      </x:c>
      <x:c r="B5811" s="2" t="str">
        <x:v>粤AGP5615</x:v>
      </x:c>
      <x:c r="C5811" s="2" t="str">
        <x:v>刘念念</x:v>
      </x:c>
      <x:c r="D5811" s="8" t="d">
        <x:v>2026-09-19T00:00:00.000Z</x:v>
      </x:c>
      <x:c r="E5811" s="7" t="n">
        <x:v>9.6</x:v>
      </x:c>
      <x:c r="F5811" s="7" t="n">
        <x:v>9.3</x:v>
      </x:c>
      <x:c r="G5811" s="7" t="n">
        <x:v>0</x:v>
      </x:c>
      <x:c r="H5811" s="2" t="str">
        <x:v>否</x:v>
      </x:c>
      <x:c r="I5811" s="7" t="n">
        <x:f>IF(AND(ISNUMBER(E5811),ISNUMBER(F5811)),E5811-F5811,"")</x:f>
        <x:v>0.29999999999999893</x:v>
      </x:c>
      <x:c r="J5811" s="2" t="str">
        <x:f>IF(H5811="否","不适用",IF(AND(ISNUMBER(E5811),ISNUMBER(F5811)),IF(I5811&gt;'规则与名单'!$B$2,"是","否"),"未判定"))</x:f>
        <x:v>不适用</x:v>
      </x:c>
      <x:c r="K5811" s="2" t="str">
        <x:f>IF(J5811="是",IF(ISNUMBER(F5811),"测试日GPS","缺失"),IF(ISNUMBER(G5811),"非测试日纯氢",IF(AND(H5811="是",J5811="未判定"),IF(ISNUMBER(F5811),"测试名单无纯氢GPS","缺失"),IF(ISNUMBER(E5811),"非测试日仪表","缺失"))))</x:f>
        <x:v>非测试日纯氢</x:v>
      </x:c>
      <x:c r="L5811" s="7" t="n">
        <x:f>IF(K5811="缺失","",IF(K5811="非测试日纯氢",G5811,IF(K5811="非测试日仪表",E5811,F5811)))</x:f>
        <x:v>0</x:v>
      </x:c>
      <x:c r="M5811" s="2" t="n">
        <x:f>IF(K5811="缺失",1,0)</x:f>
        <x:v>0</x:v>
      </x:c>
      <x:c r="N5811" s="2" t="str">
        <x:v>车辆里程查询_20260901-20260930_1024辆_仪表里程.xlsx / W226</x:v>
      </x:c>
      <x:c r="O5811" s="2" t="str">
        <x:v>车辆里程查询_20260901-20260930_1024辆_GPS里程.xlsx / W119</x:v>
      </x:c>
      <x:c r="P5811" s="2" t="str">
        <x:v>车辆纯氢气里程查询_20260901-20260930_1024辆.xlsx / W346</x:v>
      </x:c>
    </x:row>
    <x:row r="5812" ht="22" customHeight="1">
      <x:c r="A5812" s="2" t="n">
        <x:v>231</x:v>
      </x:c>
      <x:c r="B5812" s="2" t="str">
        <x:v>粤AGP5615</x:v>
      </x:c>
      <x:c r="C5812" s="2" t="str">
        <x:v>刘念念</x:v>
      </x:c>
      <x:c r="D5812" s="8" t="d">
        <x:v>2026-09-20T00:00:00.000Z</x:v>
      </x:c>
      <x:c r="E5812" s="7" t="n">
        <x:v>40</x:v>
      </x:c>
      <x:c r="F5812" s="7" t="n">
        <x:v>40.6</x:v>
      </x:c>
      <x:c r="G5812" s="7" t="n">
        <x:v>23.2</x:v>
      </x:c>
      <x:c r="H5812" s="2" t="str">
        <x:v>否</x:v>
      </x:c>
      <x:c r="I5812" s="7" t="n">
        <x:f>IF(AND(ISNUMBER(E5812),ISNUMBER(F5812)),E5812-F5812,"")</x:f>
        <x:v>-0.6000000000000014</x:v>
      </x:c>
      <x:c r="J5812" s="2" t="str">
        <x:f>IF(H5812="否","不适用",IF(AND(ISNUMBER(E5812),ISNUMBER(F5812)),IF(I5812&gt;'规则与名单'!$B$2,"是","否"),"未判定"))</x:f>
        <x:v>不适用</x:v>
      </x:c>
      <x:c r="K5812" s="2" t="str">
        <x:f>IF(J5812="是",IF(ISNUMBER(F5812),"测试日GPS","缺失"),IF(ISNUMBER(G5812),"非测试日纯氢",IF(AND(H5812="是",J5812="未判定"),IF(ISNUMBER(F5812),"测试名单无纯氢GPS","缺失"),IF(ISNUMBER(E5812),"非测试日仪表","缺失"))))</x:f>
        <x:v>非测试日纯氢</x:v>
      </x:c>
      <x:c r="L5812" s="7" t="n">
        <x:f>IF(K5812="缺失","",IF(K5812="非测试日纯氢",G5812,IF(K5812="非测试日仪表",E5812,F5812)))</x:f>
        <x:v>23.2</x:v>
      </x:c>
      <x:c r="M5812" s="2" t="n">
        <x:f>IF(K5812="缺失",1,0)</x:f>
        <x:v>0</x:v>
      </x:c>
      <x:c r="N5812" s="2" t="str">
        <x:v>车辆里程查询_20260901-20260930_1024辆_仪表里程.xlsx / X226</x:v>
      </x:c>
      <x:c r="O5812" s="2" t="str">
        <x:v>车辆里程查询_20260901-20260930_1024辆_GPS里程.xlsx / X119</x:v>
      </x:c>
      <x:c r="P5812" s="2" t="str">
        <x:v>车辆纯氢气里程查询_20260901-20260930_1024辆.xlsx / X346</x:v>
      </x:c>
    </x:row>
    <x:row r="5813" ht="22" customHeight="1">
      <x:c r="A5813" s="2" t="n">
        <x:v>231</x:v>
      </x:c>
      <x:c r="B5813" s="2" t="str">
        <x:v>粤AGP5615</x:v>
      </x:c>
      <x:c r="C5813" s="2" t="str">
        <x:v>刘念念</x:v>
      </x:c>
      <x:c r="D5813" s="8" t="d">
        <x:v>2026-09-21T00:00:00.000Z</x:v>
      </x:c>
      <x:c r="E5813" s="7" t="n">
        <x:v>14.3</x:v>
      </x:c>
      <x:c r="F5813" s="7" t="n">
        <x:v>29</x:v>
      </x:c>
      <x:c r="G5813" s="7" t="n">
        <x:v>0.9</x:v>
      </x:c>
      <x:c r="H5813" s="2" t="str">
        <x:v>否</x:v>
      </x:c>
      <x:c r="I5813" s="7" t="n">
        <x:f>IF(AND(ISNUMBER(E5813),ISNUMBER(F5813)),E5813-F5813,"")</x:f>
        <x:v>-14.7</x:v>
      </x:c>
      <x:c r="J5813" s="2" t="str">
        <x:f>IF(H5813="否","不适用",IF(AND(ISNUMBER(E5813),ISNUMBER(F5813)),IF(I5813&gt;'规则与名单'!$B$2,"是","否"),"未判定"))</x:f>
        <x:v>不适用</x:v>
      </x:c>
      <x:c r="K5813" s="2" t="str">
        <x:f>IF(J5813="是",IF(ISNUMBER(F5813),"测试日GPS","缺失"),IF(ISNUMBER(G5813),"非测试日纯氢",IF(AND(H5813="是",J5813="未判定"),IF(ISNUMBER(F5813),"测试名单无纯氢GPS","缺失"),IF(ISNUMBER(E5813),"非测试日仪表","缺失"))))</x:f>
        <x:v>非测试日纯氢</x:v>
      </x:c>
      <x:c r="L5813" s="7" t="n">
        <x:f>IF(K5813="缺失","",IF(K5813="非测试日纯氢",G5813,IF(K5813="非测试日仪表",E5813,F5813)))</x:f>
        <x:v>0.9</x:v>
      </x:c>
      <x:c r="M5813" s="2" t="n">
        <x:f>IF(K5813="缺失",1,0)</x:f>
        <x:v>0</x:v>
      </x:c>
      <x:c r="N5813" s="2" t="str">
        <x:v>车辆里程查询_20260901-20260930_1024辆_仪表里程.xlsx / Y226</x:v>
      </x:c>
      <x:c r="O5813" s="2" t="str">
        <x:v>车辆里程查询_20260901-20260930_1024辆_GPS里程.xlsx / Y119</x:v>
      </x:c>
      <x:c r="P5813" s="2" t="str">
        <x:v>车辆纯氢气里程查询_20260901-20260930_1024辆.xlsx / Y346</x:v>
      </x:c>
    </x:row>
    <x:row r="5814" ht="22" customHeight="1">
      <x:c r="A5814" s="2" t="n">
        <x:v>231</x:v>
      </x:c>
      <x:c r="B5814" s="2" t="str">
        <x:v>粤AGP5615</x:v>
      </x:c>
      <x:c r="C5814" s="2" t="str">
        <x:v>刘念念</x:v>
      </x:c>
      <x:c r="D5814" s="8" t="d">
        <x:v>2026-09-22T00:00:00.000Z</x:v>
      </x:c>
      <x:c r="E5814" s="7" t="n">
        <x:v>51.7</x:v>
      </x:c>
      <x:c r="F5814" s="7" t="n">
        <x:v>42.1</x:v>
      </x:c>
      <x:c r="G5814" s="7" t="n">
        <x:v>12.2</x:v>
      </x:c>
      <x:c r="H5814" s="2" t="str">
        <x:v>否</x:v>
      </x:c>
      <x:c r="I5814" s="7" t="n">
        <x:f>IF(AND(ISNUMBER(E5814),ISNUMBER(F5814)),E5814-F5814,"")</x:f>
        <x:v>9.600000000000001</x:v>
      </x:c>
      <x:c r="J5814" s="2" t="str">
        <x:f>IF(H5814="否","不适用",IF(AND(ISNUMBER(E5814),ISNUMBER(F5814)),IF(I5814&gt;'规则与名单'!$B$2,"是","否"),"未判定"))</x:f>
        <x:v>不适用</x:v>
      </x:c>
      <x:c r="K5814" s="2" t="str">
        <x:f>IF(J5814="是",IF(ISNUMBER(F5814),"测试日GPS","缺失"),IF(ISNUMBER(G5814),"非测试日纯氢",IF(AND(H5814="是",J5814="未判定"),IF(ISNUMBER(F5814),"测试名单无纯氢GPS","缺失"),IF(ISNUMBER(E5814),"非测试日仪表","缺失"))))</x:f>
        <x:v>非测试日纯氢</x:v>
      </x:c>
      <x:c r="L5814" s="7" t="n">
        <x:f>IF(K5814="缺失","",IF(K5814="非测试日纯氢",G5814,IF(K5814="非测试日仪表",E5814,F5814)))</x:f>
        <x:v>12.2</x:v>
      </x:c>
      <x:c r="M5814" s="2" t="n">
        <x:f>IF(K5814="缺失",1,0)</x:f>
        <x:v>0</x:v>
      </x:c>
      <x:c r="N5814" s="2" t="str">
        <x:v>车辆里程查询_20260901-20260930_1024辆_仪表里程.xlsx / Z226</x:v>
      </x:c>
      <x:c r="O5814" s="2" t="str">
        <x:v>车辆里程查询_20260901-20260930_1024辆_GPS里程.xlsx / Z119</x:v>
      </x:c>
      <x:c r="P5814" s="2" t="str">
        <x:v>车辆纯氢气里程查询_20260901-20260930_1024辆.xlsx / Z346</x:v>
      </x:c>
    </x:row>
    <x:row r="5815" ht="22" customHeight="1">
      <x:c r="A5815" s="2" t="n">
        <x:v>231</x:v>
      </x:c>
      <x:c r="B5815" s="2" t="str">
        <x:v>粤AGP5615</x:v>
      </x:c>
      <x:c r="C5815" s="2" t="str">
        <x:v>刘念念</x:v>
      </x:c>
      <x:c r="D5815" s="8" t="d">
        <x:v>2026-09-23T00:00:00.000Z</x:v>
      </x:c>
      <x:c r="E5815" s="7" t="n">
        <x:v>20</x:v>
      </x:c>
      <x:c r="F5815" s="7" t="n">
        <x:v>34.5</x:v>
      </x:c>
      <x:c r="G5815" s="7" t="n">
        <x:v>13.2</x:v>
      </x:c>
      <x:c r="H5815" s="2" t="str">
        <x:v>否</x:v>
      </x:c>
      <x:c r="I5815" s="7" t="n">
        <x:f>IF(AND(ISNUMBER(E5815),ISNUMBER(F5815)),E5815-F5815,"")</x:f>
        <x:v>-14.5</x:v>
      </x:c>
      <x:c r="J5815" s="2" t="str">
        <x:f>IF(H5815="否","不适用",IF(AND(ISNUMBER(E5815),ISNUMBER(F5815)),IF(I5815&gt;'规则与名单'!$B$2,"是","否"),"未判定"))</x:f>
        <x:v>不适用</x:v>
      </x:c>
      <x:c r="K5815" s="2" t="str">
        <x:f>IF(J5815="是",IF(ISNUMBER(F5815),"测试日GPS","缺失"),IF(ISNUMBER(G5815),"非测试日纯氢",IF(AND(H5815="是",J5815="未判定"),IF(ISNUMBER(F5815),"测试名单无纯氢GPS","缺失"),IF(ISNUMBER(E5815),"非测试日仪表","缺失"))))</x:f>
        <x:v>非测试日纯氢</x:v>
      </x:c>
      <x:c r="L5815" s="7" t="n">
        <x:f>IF(K5815="缺失","",IF(K5815="非测试日纯氢",G5815,IF(K5815="非测试日仪表",E5815,F5815)))</x:f>
        <x:v>13.2</x:v>
      </x:c>
      <x:c r="M5815" s="2" t="n">
        <x:f>IF(K5815="缺失",1,0)</x:f>
        <x:v>0</x:v>
      </x:c>
      <x:c r="N5815" s="2" t="str">
        <x:v>车辆里程查询_20260901-20260930_1024辆_仪表里程.xlsx / AA226</x:v>
      </x:c>
      <x:c r="O5815" s="2" t="str">
        <x:v>车辆里程查询_20260901-20260930_1024辆_GPS里程.xlsx / AA119</x:v>
      </x:c>
      <x:c r="P5815" s="2" t="str">
        <x:v>车辆纯氢气里程查询_20260901-20260930_1024辆.xlsx / AA346</x:v>
      </x:c>
    </x:row>
    <x:row r="5816" ht="22" customHeight="1">
      <x:c r="A5816" s="2" t="n">
        <x:v>231</x:v>
      </x:c>
      <x:c r="B5816" s="2" t="str">
        <x:v>粤AGP5615</x:v>
      </x:c>
      <x:c r="C5816" s="2" t="str">
        <x:v>刘念念</x:v>
      </x:c>
      <x:c r="D5816" s="8" t="d">
        <x:v>2026-09-24T00:00:00.000Z</x:v>
      </x:c>
      <x:c r="E5816" s="7" t="n">
        <x:v>55.6</x:v>
      </x:c>
      <x:c r="F5816" s="7" t="n">
        <x:v>46.1</x:v>
      </x:c>
      <x:c r="G5816" s="7" t="n">
        <x:v>17.3</x:v>
      </x:c>
      <x:c r="H5816" s="2" t="str">
        <x:v>否</x:v>
      </x:c>
      <x:c r="I5816" s="7" t="n">
        <x:f>IF(AND(ISNUMBER(E5816),ISNUMBER(F5816)),E5816-F5816,"")</x:f>
        <x:v>9.5</x:v>
      </x:c>
      <x:c r="J5816" s="2" t="str">
        <x:f>IF(H5816="否","不适用",IF(AND(ISNUMBER(E5816),ISNUMBER(F5816)),IF(I5816&gt;'规则与名单'!$B$2,"是","否"),"未判定"))</x:f>
        <x:v>不适用</x:v>
      </x:c>
      <x:c r="K5816" s="2" t="str">
        <x:f>IF(J5816="是",IF(ISNUMBER(F5816),"测试日GPS","缺失"),IF(ISNUMBER(G5816),"非测试日纯氢",IF(AND(H5816="是",J5816="未判定"),IF(ISNUMBER(F5816),"测试名单无纯氢GPS","缺失"),IF(ISNUMBER(E5816),"非测试日仪表","缺失"))))</x:f>
        <x:v>非测试日纯氢</x:v>
      </x:c>
      <x:c r="L5816" s="7" t="n">
        <x:f>IF(K5816="缺失","",IF(K5816="非测试日纯氢",G5816,IF(K5816="非测试日仪表",E5816,F5816)))</x:f>
        <x:v>17.3</x:v>
      </x:c>
      <x:c r="M5816" s="2" t="n">
        <x:f>IF(K5816="缺失",1,0)</x:f>
        <x:v>0</x:v>
      </x:c>
      <x:c r="N5816" s="2" t="str">
        <x:v>车辆里程查询_20260901-20260930_1024辆_仪表里程.xlsx / AB226</x:v>
      </x:c>
      <x:c r="O5816" s="2" t="str">
        <x:v>车辆里程查询_20260901-20260930_1024辆_GPS里程.xlsx / AB119</x:v>
      </x:c>
      <x:c r="P5816" s="2" t="str">
        <x:v>车辆纯氢气里程查询_20260901-20260930_1024辆.xlsx / AB346</x:v>
      </x:c>
    </x:row>
    <x:row r="5817" ht="22" customHeight="1">
      <x:c r="A5817" s="2" t="n">
        <x:v>231</x:v>
      </x:c>
      <x:c r="B5817" s="2" t="str">
        <x:v>粤AGP5615</x:v>
      </x:c>
      <x:c r="C5817" s="2" t="str">
        <x:v>刘念念</x:v>
      </x:c>
      <x:c r="D5817" s="8" t="d">
        <x:v>2026-09-25T00:00:00.000Z</x:v>
      </x:c>
      <x:c r="E5817" s="7" t="n">
        <x:v>15.4</x:v>
      </x:c>
      <x:c r="F5817" s="7" t="n">
        <x:v>16.9</x:v>
      </x:c>
      <x:c r="G5817" s="7" t="n">
        <x:v>0</x:v>
      </x:c>
      <x:c r="H5817" s="2" t="str">
        <x:v>否</x:v>
      </x:c>
      <x:c r="I5817" s="7" t="n">
        <x:f>IF(AND(ISNUMBER(E5817),ISNUMBER(F5817)),E5817-F5817,"")</x:f>
        <x:v>-1.4999999999999982</x:v>
      </x:c>
      <x:c r="J5817" s="2" t="str">
        <x:f>IF(H5817="否","不适用",IF(AND(ISNUMBER(E5817),ISNUMBER(F5817)),IF(I5817&gt;'规则与名单'!$B$2,"是","否"),"未判定"))</x:f>
        <x:v>不适用</x:v>
      </x:c>
      <x:c r="K5817" s="2" t="str">
        <x:f>IF(J5817="是",IF(ISNUMBER(F5817),"测试日GPS","缺失"),IF(ISNUMBER(G5817),"非测试日纯氢",IF(AND(H5817="是",J5817="未判定"),IF(ISNUMBER(F5817),"测试名单无纯氢GPS","缺失"),IF(ISNUMBER(E5817),"非测试日仪表","缺失"))))</x:f>
        <x:v>非测试日纯氢</x:v>
      </x:c>
      <x:c r="L5817" s="7" t="n">
        <x:f>IF(K5817="缺失","",IF(K5817="非测试日纯氢",G5817,IF(K5817="非测试日仪表",E5817,F5817)))</x:f>
        <x:v>0</x:v>
      </x:c>
      <x:c r="M5817" s="2" t="n">
        <x:f>IF(K5817="缺失",1,0)</x:f>
        <x:v>0</x:v>
      </x:c>
      <x:c r="N5817" s="2" t="str">
        <x:v>车辆里程查询_20260901-20260930_1024辆_仪表里程.xlsx / AC226</x:v>
      </x:c>
      <x:c r="O5817" s="2" t="str">
        <x:v>车辆里程查询_20260901-20260930_1024辆_GPS里程.xlsx / AC119</x:v>
      </x:c>
      <x:c r="P5817" s="2" t="str">
        <x:v>车辆纯氢气里程查询_20260901-20260930_1024辆.xlsx / AC346</x:v>
      </x:c>
    </x:row>
    <x:row r="5818" ht="22" customHeight="1">
      <x:c r="A5818" s="2" t="n">
        <x:v>231</x:v>
      </x:c>
      <x:c r="B5818" s="2" t="str">
        <x:v>粤AGP5615</x:v>
      </x:c>
      <x:c r="C5818" s="2" t="str">
        <x:v>刘念念</x:v>
      </x:c>
      <x:c r="D5818" s="8" t="d">
        <x:v>2026-09-26T00:00:00.000Z</x:v>
      </x:c>
      <x:c r="E5818" s="7" t="n">
        <x:v>58.4</x:v>
      </x:c>
      <x:c r="F5818" s="7" t="n">
        <x:v>61.8</x:v>
      </x:c>
      <x:c r="G5818" s="7" t="n">
        <x:v>22</x:v>
      </x:c>
      <x:c r="H5818" s="2" t="str">
        <x:v>否</x:v>
      </x:c>
      <x:c r="I5818" s="7" t="n">
        <x:f>IF(AND(ISNUMBER(E5818),ISNUMBER(F5818)),E5818-F5818,"")</x:f>
        <x:v>-3.3999999999999986</x:v>
      </x:c>
      <x:c r="J5818" s="2" t="str">
        <x:f>IF(H5818="否","不适用",IF(AND(ISNUMBER(E5818),ISNUMBER(F5818)),IF(I5818&gt;'规则与名单'!$B$2,"是","否"),"未判定"))</x:f>
        <x:v>不适用</x:v>
      </x:c>
      <x:c r="K5818" s="2" t="str">
        <x:f>IF(J5818="是",IF(ISNUMBER(F5818),"测试日GPS","缺失"),IF(ISNUMBER(G5818),"非测试日纯氢",IF(AND(H5818="是",J5818="未判定"),IF(ISNUMBER(F5818),"测试名单无纯氢GPS","缺失"),IF(ISNUMBER(E5818),"非测试日仪表","缺失"))))</x:f>
        <x:v>非测试日纯氢</x:v>
      </x:c>
      <x:c r="L5818" s="7" t="n">
        <x:f>IF(K5818="缺失","",IF(K5818="非测试日纯氢",G5818,IF(K5818="非测试日仪表",E5818,F5818)))</x:f>
        <x:v>22</x:v>
      </x:c>
      <x:c r="M5818" s="2" t="n">
        <x:f>IF(K5818="缺失",1,0)</x:f>
        <x:v>0</x:v>
      </x:c>
      <x:c r="N5818" s="2" t="str">
        <x:v>车辆里程查询_20260901-20260930_1024辆_仪表里程.xlsx / AD226</x:v>
      </x:c>
      <x:c r="O5818" s="2" t="str">
        <x:v>车辆里程查询_20260901-20260930_1024辆_GPS里程.xlsx / AD119</x:v>
      </x:c>
      <x:c r="P5818" s="2" t="str">
        <x:v>车辆纯氢气里程查询_20260901-20260930_1024辆.xlsx / AD346</x:v>
      </x:c>
    </x:row>
    <x:row r="5819" ht="22" customHeight="1">
      <x:c r="A5819" s="2" t="n">
        <x:v>231</x:v>
      </x:c>
      <x:c r="B5819" s="2" t="str">
        <x:v>粤AGP5615</x:v>
      </x:c>
      <x:c r="C5819" s="2" t="str">
        <x:v>刘念念</x:v>
      </x:c>
      <x:c r="D5819" s="8" t="d">
        <x:v>2026-09-27T00:00:00.000Z</x:v>
      </x:c>
      <x:c r="E5819" s="7"/>
      <x:c r="F5819" s="7" t="n">
        <x:v>0</x:v>
      </x:c>
      <x:c r="G5819" s="7"/>
      <x:c r="H5819" s="2" t="str">
        <x:v>否</x:v>
      </x:c>
      <x:c r="I5819" s="7" t="str">
        <x:f>IF(AND(ISNUMBER(E5819),ISNUMBER(F5819)),E5819-F5819,"")</x:f>
      </x:c>
      <x:c r="J5819" s="2" t="str">
        <x:f>IF(H5819="否","不适用",IF(AND(ISNUMBER(E5819),ISNUMBER(F5819)),IF(I5819&gt;'规则与名单'!$B$2,"是","否"),"未判定"))</x:f>
        <x:v>不适用</x:v>
      </x:c>
      <x:c r="K5819" s="2" t="str">
        <x:f>IF(J5819="是",IF(ISNUMBER(F5819),"测试日GPS","缺失"),IF(ISNUMBER(G5819),"非测试日纯氢",IF(AND(H5819="是",J5819="未判定"),IF(ISNUMBER(F5819),"测试名单无纯氢GPS","缺失"),IF(ISNUMBER(E5819),"非测试日仪表","缺失"))))</x:f>
        <x:v>缺失</x:v>
      </x:c>
      <x:c r="L5819" s="7" t="str">
        <x:f>IF(K5819="缺失","",IF(K5819="非测试日纯氢",G5819,IF(K5819="非测试日仪表",E5819,F5819)))</x:f>
      </x:c>
      <x:c r="M5819" s="2" t="n">
        <x:f>IF(K5819="缺失",1,0)</x:f>
        <x:v>1</x:v>
      </x:c>
      <x:c r="N5819" s="2" t="str">
        <x:v>车辆里程查询_20260901-20260930_1024辆_仪表里程.xlsx / AE226</x:v>
      </x:c>
      <x:c r="O5819" s="2" t="str">
        <x:v>车辆里程查询_20260901-20260930_1024辆_GPS里程.xlsx / AE119</x:v>
      </x:c>
      <x:c r="P5819" s="2" t="str">
        <x:v>车辆纯氢气里程查询_20260901-20260930_1024辆.xlsx / AE346</x:v>
      </x:c>
    </x:row>
    <x:row r="5820" ht="22" customHeight="1">
      <x:c r="A5820" s="2" t="n">
        <x:v>231</x:v>
      </x:c>
      <x:c r="B5820" s="2" t="str">
        <x:v>粤AGP5615</x:v>
      </x:c>
      <x:c r="C5820" s="2" t="str">
        <x:v>刘念念</x:v>
      </x:c>
      <x:c r="D5820" s="8" t="d">
        <x:v>2026-09-28T00:00:00.000Z</x:v>
      </x:c>
      <x:c r="E5820" s="7" t="n">
        <x:v>39.2</x:v>
      </x:c>
      <x:c r="F5820" s="7" t="n">
        <x:v>42.2</x:v>
      </x:c>
      <x:c r="G5820" s="7" t="n">
        <x:v>10.6</x:v>
      </x:c>
      <x:c r="H5820" s="2" t="str">
        <x:v>否</x:v>
      </x:c>
      <x:c r="I5820" s="7" t="n">
        <x:f>IF(AND(ISNUMBER(E5820),ISNUMBER(F5820)),E5820-F5820,"")</x:f>
        <x:v>-3</x:v>
      </x:c>
      <x:c r="J5820" s="2" t="str">
        <x:f>IF(H5820="否","不适用",IF(AND(ISNUMBER(E5820),ISNUMBER(F5820)),IF(I5820&gt;'规则与名单'!$B$2,"是","否"),"未判定"))</x:f>
        <x:v>不适用</x:v>
      </x:c>
      <x:c r="K5820" s="2" t="str">
        <x:f>IF(J5820="是",IF(ISNUMBER(F5820),"测试日GPS","缺失"),IF(ISNUMBER(G5820),"非测试日纯氢",IF(AND(H5820="是",J5820="未判定"),IF(ISNUMBER(F5820),"测试名单无纯氢GPS","缺失"),IF(ISNUMBER(E5820),"非测试日仪表","缺失"))))</x:f>
        <x:v>非测试日纯氢</x:v>
      </x:c>
      <x:c r="L5820" s="7" t="n">
        <x:f>IF(K5820="缺失","",IF(K5820="非测试日纯氢",G5820,IF(K5820="非测试日仪表",E5820,F5820)))</x:f>
        <x:v>10.6</x:v>
      </x:c>
      <x:c r="M5820" s="2" t="n">
        <x:f>IF(K5820="缺失",1,0)</x:f>
        <x:v>0</x:v>
      </x:c>
      <x:c r="N5820" s="2" t="str">
        <x:v>车辆里程查询_20260901-20260930_1024辆_仪表里程.xlsx / AF226</x:v>
      </x:c>
      <x:c r="O5820" s="2" t="str">
        <x:v>车辆里程查询_20260901-20260930_1024辆_GPS里程.xlsx / AF119</x:v>
      </x:c>
      <x:c r="P5820" s="2" t="str">
        <x:v>车辆纯氢气里程查询_20260901-20260930_1024辆.xlsx / AF346</x:v>
      </x:c>
    </x:row>
    <x:row r="5821" ht="22" customHeight="1">
      <x:c r="A5821" s="2" t="n">
        <x:v>231</x:v>
      </x:c>
      <x:c r="B5821" s="2" t="str">
        <x:v>粤AGP5615</x:v>
      </x:c>
      <x:c r="C5821" s="2" t="str">
        <x:v>刘念念</x:v>
      </x:c>
      <x:c r="D5821" s="8" t="d">
        <x:v>2026-09-29T00:00:00.000Z</x:v>
      </x:c>
      <x:c r="E5821" s="7" t="n">
        <x:v>35.8</x:v>
      </x:c>
      <x:c r="F5821" s="7" t="n">
        <x:v>39.6</x:v>
      </x:c>
      <x:c r="G5821" s="7" t="n">
        <x:v>13.5</x:v>
      </x:c>
      <x:c r="H5821" s="2" t="str">
        <x:v>否</x:v>
      </x:c>
      <x:c r="I5821" s="7" t="n">
        <x:f>IF(AND(ISNUMBER(E5821),ISNUMBER(F5821)),E5821-F5821,"")</x:f>
        <x:v>-3.8000000000000043</x:v>
      </x:c>
      <x:c r="J5821" s="2" t="str">
        <x:f>IF(H5821="否","不适用",IF(AND(ISNUMBER(E5821),ISNUMBER(F5821)),IF(I5821&gt;'规则与名单'!$B$2,"是","否"),"未判定"))</x:f>
        <x:v>不适用</x:v>
      </x:c>
      <x:c r="K5821" s="2" t="str">
        <x:f>IF(J5821="是",IF(ISNUMBER(F5821),"测试日GPS","缺失"),IF(ISNUMBER(G5821),"非测试日纯氢",IF(AND(H5821="是",J5821="未判定"),IF(ISNUMBER(F5821),"测试名单无纯氢GPS","缺失"),IF(ISNUMBER(E5821),"非测试日仪表","缺失"))))</x:f>
        <x:v>非测试日纯氢</x:v>
      </x:c>
      <x:c r="L5821" s="7" t="n">
        <x:f>IF(K5821="缺失","",IF(K5821="非测试日纯氢",G5821,IF(K5821="非测试日仪表",E5821,F5821)))</x:f>
        <x:v>13.5</x:v>
      </x:c>
      <x:c r="M5821" s="2" t="n">
        <x:f>IF(K5821="缺失",1,0)</x:f>
        <x:v>0</x:v>
      </x:c>
      <x:c r="N5821" s="2" t="str">
        <x:v>车辆里程查询_20260901-20260930_1024辆_仪表里程.xlsx / AG226</x:v>
      </x:c>
      <x:c r="O5821" s="2" t="str">
        <x:v>车辆里程查询_20260901-20260930_1024辆_GPS里程.xlsx / AG119</x:v>
      </x:c>
      <x:c r="P5821" s="2" t="str">
        <x:v>车辆纯氢气里程查询_20260901-20260930_1024辆.xlsx / AG346</x:v>
      </x:c>
    </x:row>
    <x:row r="5822" ht="22" customHeight="1">
      <x:c r="A5822" s="2" t="n">
        <x:v>231</x:v>
      </x:c>
      <x:c r="B5822" s="2" t="str">
        <x:v>粤AGP5615</x:v>
      </x:c>
      <x:c r="C5822" s="2" t="str">
        <x:v>刘念念</x:v>
      </x:c>
      <x:c r="D5822" s="8" t="d">
        <x:v>2026-09-30T00:00:00.000Z</x:v>
      </x:c>
      <x:c r="E5822" s="7" t="n">
        <x:v>39.3</x:v>
      </x:c>
      <x:c r="F5822" s="7" t="n">
        <x:v>42.5</x:v>
      </x:c>
      <x:c r="G5822" s="7" t="n">
        <x:v>21.1</x:v>
      </x:c>
      <x:c r="H5822" s="2" t="str">
        <x:v>否</x:v>
      </x:c>
      <x:c r="I5822" s="7" t="n">
        <x:f>IF(AND(ISNUMBER(E5822),ISNUMBER(F5822)),E5822-F5822,"")</x:f>
        <x:v>-3.200000000000003</x:v>
      </x:c>
      <x:c r="J5822" s="2" t="str">
        <x:f>IF(H5822="否","不适用",IF(AND(ISNUMBER(E5822),ISNUMBER(F5822)),IF(I5822&gt;'规则与名单'!$B$2,"是","否"),"未判定"))</x:f>
        <x:v>不适用</x:v>
      </x:c>
      <x:c r="K5822" s="2" t="str">
        <x:f>IF(J5822="是",IF(ISNUMBER(F5822),"测试日GPS","缺失"),IF(ISNUMBER(G5822),"非测试日纯氢",IF(AND(H5822="是",J5822="未判定"),IF(ISNUMBER(F5822),"测试名单无纯氢GPS","缺失"),IF(ISNUMBER(E5822),"非测试日仪表","缺失"))))</x:f>
        <x:v>非测试日纯氢</x:v>
      </x:c>
      <x:c r="L5822" s="7" t="n">
        <x:f>IF(K5822="缺失","",IF(K5822="非测试日纯氢",G5822,IF(K5822="非测试日仪表",E5822,F5822)))</x:f>
        <x:v>21.1</x:v>
      </x:c>
      <x:c r="M5822" s="2" t="n">
        <x:f>IF(K5822="缺失",1,0)</x:f>
        <x:v>0</x:v>
      </x:c>
      <x:c r="N5822" s="2" t="str">
        <x:v>车辆里程查询_20260901-20260930_1024辆_仪表里程.xlsx / AH226</x:v>
      </x:c>
      <x:c r="O5822" s="2" t="str">
        <x:v>车辆里程查询_20260901-20260930_1024辆_GPS里程.xlsx / AH119</x:v>
      </x:c>
      <x:c r="P5822" s="2" t="str">
        <x:v>车辆纯氢气里程查询_20260901-20260930_1024辆.xlsx / AH346</x:v>
      </x:c>
    </x:row>
    <x:row r="5823" ht="22" customHeight="1">
      <x:c r="A5823" s="2" t="n">
        <x:v>232</x:v>
      </x:c>
      <x:c r="B5823" s="2" t="str">
        <x:v>粤AFF7936</x:v>
      </x:c>
      <x:c r="C5823" s="2" t="str">
        <x:v>谯云</x:v>
      </x:c>
      <x:c r="D5823" s="8" t="d">
        <x:v>2026-09-01T00:00:00.000Z</x:v>
      </x:c>
      <x:c r="E5823" s="7"/>
      <x:c r="F5823" s="7" t="n">
        <x:v>0</x:v>
      </x:c>
      <x:c r="G5823" s="7"/>
      <x:c r="H5823" s="2" t="str">
        <x:v>是</x:v>
      </x:c>
      <x:c r="I5823" s="7" t="str">
        <x:f>IF(AND(ISNUMBER(E5823),ISNUMBER(F5823)),E5823-F5823,"")</x:f>
      </x:c>
      <x:c r="J5823" s="2" t="str">
        <x:f>IF(H5823="否","不适用",IF(AND(ISNUMBER(E5823),ISNUMBER(F5823)),IF(I5823&gt;'规则与名单'!$B$2,"是","否"),"未判定"))</x:f>
        <x:v>未判定</x:v>
      </x:c>
      <x:c r="K5823" s="2" t="str">
        <x:f>IF(J5823="是",IF(ISNUMBER(F5823),"测试日GPS","缺失"),IF(ISNUMBER(G5823),"非测试日纯氢",IF(AND(H5823="是",J5823="未判定"),IF(ISNUMBER(F5823),"测试名单无纯氢GPS","缺失"),IF(ISNUMBER(E5823),"非测试日仪表","缺失"))))</x:f>
        <x:v>测试名单无纯氢GPS</x:v>
      </x:c>
      <x:c r="L5823" s="7" t="n">
        <x:f>IF(K5823="缺失","",IF(K5823="非测试日纯氢",G5823,IF(K5823="非测试日仪表",E5823,F5823)))</x:f>
        <x:v>0</x:v>
      </x:c>
      <x:c r="M5823" s="2" t="n">
        <x:f>IF(K5823="缺失",1,0)</x:f>
        <x:v>0</x:v>
      </x:c>
      <x:c r="N5823" s="2" t="str">
        <x:v>车辆里程查询_20260901-20260930_1024辆_仪表里程.xlsx / E232</x:v>
      </x:c>
      <x:c r="O5823" s="2" t="str">
        <x:v>车辆里程查询_20260901-20260930_1024辆_GPS里程.xlsx / E126</x:v>
      </x:c>
      <x:c r="P5823" s="2" t="str">
        <x:v>车辆纯氢气里程查询_20260901-20260930_1024辆.xlsx / E282</x:v>
      </x:c>
    </x:row>
    <x:row r="5824" ht="22" customHeight="1">
      <x:c r="A5824" s="2" t="n">
        <x:v>232</x:v>
      </x:c>
      <x:c r="B5824" s="2" t="str">
        <x:v>粤AFF7936</x:v>
      </x:c>
      <x:c r="C5824" s="2" t="str">
        <x:v>谯云</x:v>
      </x:c>
      <x:c r="D5824" s="8" t="d">
        <x:v>2026-09-02T00:00:00.000Z</x:v>
      </x:c>
      <x:c r="E5824" s="7" t="n">
        <x:v>209.1</x:v>
      </x:c>
      <x:c r="F5824" s="7" t="n">
        <x:v>206.5</x:v>
      </x:c>
      <x:c r="G5824" s="7"/>
      <x:c r="H5824" s="2" t="str">
        <x:v>是</x:v>
      </x:c>
      <x:c r="I5824" s="7" t="n">
        <x:f>IF(AND(ISNUMBER(E5824),ISNUMBER(F5824)),E5824-F5824,"")</x:f>
        <x:v>2.5999999999999943</x:v>
      </x:c>
      <x:c r="J5824" s="2" t="str">
        <x:f>IF(H5824="否","不适用",IF(AND(ISNUMBER(E5824),ISNUMBER(F5824)),IF(I5824&gt;'规则与名单'!$B$2,"是","否"),"未判定"))</x:f>
        <x:v>否</x:v>
      </x:c>
      <x:c r="K5824" s="2" t="str">
        <x:f>IF(J5824="是",IF(ISNUMBER(F5824),"测试日GPS","缺失"),IF(ISNUMBER(G5824),"非测试日纯氢",IF(AND(H5824="是",J5824="未判定"),IF(ISNUMBER(F5824),"测试名单无纯氢GPS","缺失"),IF(ISNUMBER(E5824),"非测试日仪表","缺失"))))</x:f>
        <x:v>非测试日仪表</x:v>
      </x:c>
      <x:c r="L5824" s="7" t="n">
        <x:f>IF(K5824="缺失","",IF(K5824="非测试日纯氢",G5824,IF(K5824="非测试日仪表",E5824,F5824)))</x:f>
        <x:v>209.1</x:v>
      </x:c>
      <x:c r="M5824" s="2" t="n">
        <x:f>IF(K5824="缺失",1,0)</x:f>
        <x:v>0</x:v>
      </x:c>
      <x:c r="N5824" s="2" t="str">
        <x:v>车辆里程查询_20260901-20260930_1024辆_仪表里程.xlsx / F232</x:v>
      </x:c>
      <x:c r="O5824" s="2" t="str">
        <x:v>车辆里程查询_20260901-20260930_1024辆_GPS里程.xlsx / F126</x:v>
      </x:c>
      <x:c r="P5824" s="2" t="str">
        <x:v>车辆纯氢气里程查询_20260901-20260930_1024辆.xlsx / F282</x:v>
      </x:c>
    </x:row>
    <x:row r="5825" ht="22" customHeight="1">
      <x:c r="A5825" s="2" t="n">
        <x:v>232</x:v>
      </x:c>
      <x:c r="B5825" s="2" t="str">
        <x:v>粤AFF7936</x:v>
      </x:c>
      <x:c r="C5825" s="2" t="str">
        <x:v>谯云</x:v>
      </x:c>
      <x:c r="D5825" s="8" t="d">
        <x:v>2026-09-03T00:00:00.000Z</x:v>
      </x:c>
      <x:c r="E5825" s="7" t="n">
        <x:v>8.3</x:v>
      </x:c>
      <x:c r="F5825" s="7" t="n">
        <x:v>8.2</x:v>
      </x:c>
      <x:c r="G5825" s="7"/>
      <x:c r="H5825" s="2" t="str">
        <x:v>是</x:v>
      </x:c>
      <x:c r="I5825" s="7" t="n">
        <x:f>IF(AND(ISNUMBER(E5825),ISNUMBER(F5825)),E5825-F5825,"")</x:f>
        <x:v>0.10000000000000142</x:v>
      </x:c>
      <x:c r="J5825" s="2" t="str">
        <x:f>IF(H5825="否","不适用",IF(AND(ISNUMBER(E5825),ISNUMBER(F5825)),IF(I5825&gt;'规则与名单'!$B$2,"是","否"),"未判定"))</x:f>
        <x:v>否</x:v>
      </x:c>
      <x:c r="K5825" s="2" t="str">
        <x:f>IF(J5825="是",IF(ISNUMBER(F5825),"测试日GPS","缺失"),IF(ISNUMBER(G5825),"非测试日纯氢",IF(AND(H5825="是",J5825="未判定"),IF(ISNUMBER(F5825),"测试名单无纯氢GPS","缺失"),IF(ISNUMBER(E5825),"非测试日仪表","缺失"))))</x:f>
        <x:v>非测试日仪表</x:v>
      </x:c>
      <x:c r="L5825" s="7" t="n">
        <x:f>IF(K5825="缺失","",IF(K5825="非测试日纯氢",G5825,IF(K5825="非测试日仪表",E5825,F5825)))</x:f>
        <x:v>8.3</x:v>
      </x:c>
      <x:c r="M5825" s="2" t="n">
        <x:f>IF(K5825="缺失",1,0)</x:f>
        <x:v>0</x:v>
      </x:c>
      <x:c r="N5825" s="2" t="str">
        <x:v>车辆里程查询_20260901-20260930_1024辆_仪表里程.xlsx / G232</x:v>
      </x:c>
      <x:c r="O5825" s="2" t="str">
        <x:v>车辆里程查询_20260901-20260930_1024辆_GPS里程.xlsx / G126</x:v>
      </x:c>
      <x:c r="P5825" s="2" t="str">
        <x:v>车辆纯氢气里程查询_20260901-20260930_1024辆.xlsx / G282</x:v>
      </x:c>
    </x:row>
    <x:row r="5826" ht="22" customHeight="1">
      <x:c r="A5826" s="2" t="n">
        <x:v>232</x:v>
      </x:c>
      <x:c r="B5826" s="2" t="str">
        <x:v>粤AFF7936</x:v>
      </x:c>
      <x:c r="C5826" s="2" t="str">
        <x:v>谯云</x:v>
      </x:c>
      <x:c r="D5826" s="8" t="d">
        <x:v>2026-09-04T00:00:00.000Z</x:v>
      </x:c>
      <x:c r="E5826" s="7" t="n">
        <x:v>52.2</x:v>
      </x:c>
      <x:c r="F5826" s="7" t="n">
        <x:v>51.7</x:v>
      </x:c>
      <x:c r="G5826" s="7"/>
      <x:c r="H5826" s="2" t="str">
        <x:v>是</x:v>
      </x:c>
      <x:c r="I5826" s="7" t="n">
        <x:f>IF(AND(ISNUMBER(E5826),ISNUMBER(F5826)),E5826-F5826,"")</x:f>
        <x:v>0.5</x:v>
      </x:c>
      <x:c r="J5826" s="2" t="str">
        <x:f>IF(H5826="否","不适用",IF(AND(ISNUMBER(E5826),ISNUMBER(F5826)),IF(I5826&gt;'规则与名单'!$B$2,"是","否"),"未判定"))</x:f>
        <x:v>否</x:v>
      </x:c>
      <x:c r="K5826" s="2" t="str">
        <x:f>IF(J5826="是",IF(ISNUMBER(F5826),"测试日GPS","缺失"),IF(ISNUMBER(G5826),"非测试日纯氢",IF(AND(H5826="是",J5826="未判定"),IF(ISNUMBER(F5826),"测试名单无纯氢GPS","缺失"),IF(ISNUMBER(E5826),"非测试日仪表","缺失"))))</x:f>
        <x:v>非测试日仪表</x:v>
      </x:c>
      <x:c r="L5826" s="7" t="n">
        <x:f>IF(K5826="缺失","",IF(K5826="非测试日纯氢",G5826,IF(K5826="非测试日仪表",E5826,F5826)))</x:f>
        <x:v>52.2</x:v>
      </x:c>
      <x:c r="M5826" s="2" t="n">
        <x:f>IF(K5826="缺失",1,0)</x:f>
        <x:v>0</x:v>
      </x:c>
      <x:c r="N5826" s="2" t="str">
        <x:v>车辆里程查询_20260901-20260930_1024辆_仪表里程.xlsx / H232</x:v>
      </x:c>
      <x:c r="O5826" s="2" t="str">
        <x:v>车辆里程查询_20260901-20260930_1024辆_GPS里程.xlsx / H126</x:v>
      </x:c>
      <x:c r="P5826" s="2" t="str">
        <x:v>车辆纯氢气里程查询_20260901-20260930_1024辆.xlsx / H282</x:v>
      </x:c>
    </x:row>
    <x:row r="5827" ht="22" customHeight="1">
      <x:c r="A5827" s="2" t="n">
        <x:v>232</x:v>
      </x:c>
      <x:c r="B5827" s="2" t="str">
        <x:v>粤AFF7936</x:v>
      </x:c>
      <x:c r="C5827" s="2" t="str">
        <x:v>谯云</x:v>
      </x:c>
      <x:c r="D5827" s="8" t="d">
        <x:v>2026-09-05T00:00:00.000Z</x:v>
      </x:c>
      <x:c r="E5827" s="7" t="n">
        <x:v>0</x:v>
      </x:c>
      <x:c r="F5827" s="7" t="n">
        <x:v>0</x:v>
      </x:c>
      <x:c r="G5827" s="7"/>
      <x:c r="H5827" s="2" t="str">
        <x:v>是</x:v>
      </x:c>
      <x:c r="I5827" s="7" t="n">
        <x:f>IF(AND(ISNUMBER(E5827),ISNUMBER(F5827)),E5827-F5827,"")</x:f>
        <x:v>0</x:v>
      </x:c>
      <x:c r="J5827" s="2" t="str">
        <x:f>IF(H5827="否","不适用",IF(AND(ISNUMBER(E5827),ISNUMBER(F5827)),IF(I5827&gt;'规则与名单'!$B$2,"是","否"),"未判定"))</x:f>
        <x:v>否</x:v>
      </x:c>
      <x:c r="K5827" s="2" t="str">
        <x:f>IF(J5827="是",IF(ISNUMBER(F5827),"测试日GPS","缺失"),IF(ISNUMBER(G5827),"非测试日纯氢",IF(AND(H5827="是",J5827="未判定"),IF(ISNUMBER(F5827),"测试名单无纯氢GPS","缺失"),IF(ISNUMBER(E5827),"非测试日仪表","缺失"))))</x:f>
        <x:v>非测试日仪表</x:v>
      </x:c>
      <x:c r="L5827" s="7" t="n">
        <x:f>IF(K5827="缺失","",IF(K5827="非测试日纯氢",G5827,IF(K5827="非测试日仪表",E5827,F5827)))</x:f>
        <x:v>0</x:v>
      </x:c>
      <x:c r="M5827" s="2" t="n">
        <x:f>IF(K5827="缺失",1,0)</x:f>
        <x:v>0</x:v>
      </x:c>
      <x:c r="N5827" s="2" t="str">
        <x:v>车辆里程查询_20260901-20260930_1024辆_仪表里程.xlsx / I232</x:v>
      </x:c>
      <x:c r="O5827" s="2" t="str">
        <x:v>车辆里程查询_20260901-20260930_1024辆_GPS里程.xlsx / I126</x:v>
      </x:c>
      <x:c r="P5827" s="2" t="str">
        <x:v>车辆纯氢气里程查询_20260901-20260930_1024辆.xlsx / I282</x:v>
      </x:c>
    </x:row>
    <x:row r="5828" ht="22" customHeight="1">
      <x:c r="A5828" s="2" t="n">
        <x:v>233</x:v>
      </x:c>
      <x:c r="B5828" s="2" t="str">
        <x:v>粤AFN0065</x:v>
      </x:c>
      <x:c r="C5828" s="2" t="str">
        <x:v>谯云</x:v>
      </x:c>
      <x:c r="D5828" s="8" t="d">
        <x:v>2026-09-01T00:00:00.000Z</x:v>
      </x:c>
      <x:c r="E5828" s="7"/>
      <x:c r="F5828" s="7" t="n">
        <x:v>0</x:v>
      </x:c>
      <x:c r="G5828" s="7"/>
      <x:c r="H5828" s="2" t="str">
        <x:v>是</x:v>
      </x:c>
      <x:c r="I5828" s="7" t="str">
        <x:f>IF(AND(ISNUMBER(E5828),ISNUMBER(F5828)),E5828-F5828,"")</x:f>
      </x:c>
      <x:c r="J5828" s="2" t="str">
        <x:f>IF(H5828="否","不适用",IF(AND(ISNUMBER(E5828),ISNUMBER(F5828)),IF(I5828&gt;'规则与名单'!$B$2,"是","否"),"未判定"))</x:f>
        <x:v>未判定</x:v>
      </x:c>
      <x:c r="K5828" s="2" t="str">
        <x:f>IF(J5828="是",IF(ISNUMBER(F5828),"测试日GPS","缺失"),IF(ISNUMBER(G5828),"非测试日纯氢",IF(AND(H5828="是",J5828="未判定"),IF(ISNUMBER(F5828),"测试名单无纯氢GPS","缺失"),IF(ISNUMBER(E5828),"非测试日仪表","缺失"))))</x:f>
        <x:v>测试名单无纯氢GPS</x:v>
      </x:c>
      <x:c r="L5828" s="7" t="n">
        <x:f>IF(K5828="缺失","",IF(K5828="非测试日纯氢",G5828,IF(K5828="非测试日仪表",E5828,F5828)))</x:f>
        <x:v>0</x:v>
      </x:c>
      <x:c r="M5828" s="2" t="n">
        <x:f>IF(K5828="缺失",1,0)</x:f>
        <x:v>0</x:v>
      </x:c>
      <x:c r="N5828" s="2" t="str">
        <x:v>车辆里程查询_20260901-20260930_1024辆_仪表里程.xlsx / E317</x:v>
      </x:c>
      <x:c r="O5828" s="2" t="str">
        <x:v>车辆里程查询_20260901-20260930_1024辆_GPS里程.xlsx / E322</x:v>
      </x:c>
      <x:c r="P5828" s="2" t="str">
        <x:v>车辆纯氢气里程查询_20260901-20260930_1024辆.xlsx / E320</x:v>
      </x:c>
    </x:row>
    <x:row r="5829" ht="22" customHeight="1">
      <x:c r="A5829" s="2" t="n">
        <x:v>233</x:v>
      </x:c>
      <x:c r="B5829" s="2" t="str">
        <x:v>粤AFN0065</x:v>
      </x:c>
      <x:c r="C5829" s="2" t="str">
        <x:v>谯云</x:v>
      </x:c>
      <x:c r="D5829" s="8" t="d">
        <x:v>2026-09-02T00:00:00.000Z</x:v>
      </x:c>
      <x:c r="E5829" s="7"/>
      <x:c r="F5829" s="7" t="n">
        <x:v>0</x:v>
      </x:c>
      <x:c r="G5829" s="7"/>
      <x:c r="H5829" s="2" t="str">
        <x:v>是</x:v>
      </x:c>
      <x:c r="I5829" s="7" t="str">
        <x:f>IF(AND(ISNUMBER(E5829),ISNUMBER(F5829)),E5829-F5829,"")</x:f>
      </x:c>
      <x:c r="J5829" s="2" t="str">
        <x:f>IF(H5829="否","不适用",IF(AND(ISNUMBER(E5829),ISNUMBER(F5829)),IF(I5829&gt;'规则与名单'!$B$2,"是","否"),"未判定"))</x:f>
        <x:v>未判定</x:v>
      </x:c>
      <x:c r="K5829" s="2" t="str">
        <x:f>IF(J5829="是",IF(ISNUMBER(F5829),"测试日GPS","缺失"),IF(ISNUMBER(G5829),"非测试日纯氢",IF(AND(H5829="是",J5829="未判定"),IF(ISNUMBER(F5829),"测试名单无纯氢GPS","缺失"),IF(ISNUMBER(E5829),"非测试日仪表","缺失"))))</x:f>
        <x:v>测试名单无纯氢GPS</x:v>
      </x:c>
      <x:c r="L5829" s="7" t="n">
        <x:f>IF(K5829="缺失","",IF(K5829="非测试日纯氢",G5829,IF(K5829="非测试日仪表",E5829,F5829)))</x:f>
        <x:v>0</x:v>
      </x:c>
      <x:c r="M5829" s="2" t="n">
        <x:f>IF(K5829="缺失",1,0)</x:f>
        <x:v>0</x:v>
      </x:c>
      <x:c r="N5829" s="2" t="str">
        <x:v>车辆里程查询_20260901-20260930_1024辆_仪表里程.xlsx / F317</x:v>
      </x:c>
      <x:c r="O5829" s="2" t="str">
        <x:v>车辆里程查询_20260901-20260930_1024辆_GPS里程.xlsx / F322</x:v>
      </x:c>
      <x:c r="P5829" s="2" t="str">
        <x:v>车辆纯氢气里程查询_20260901-20260930_1024辆.xlsx / F320</x:v>
      </x:c>
    </x:row>
    <x:row r="5830" ht="22" customHeight="1">
      <x:c r="A5830" s="2" t="n">
        <x:v>233</x:v>
      </x:c>
      <x:c r="B5830" s="2" t="str">
        <x:v>粤AFN0065</x:v>
      </x:c>
      <x:c r="C5830" s="2" t="str">
        <x:v>谯云</x:v>
      </x:c>
      <x:c r="D5830" s="8" t="d">
        <x:v>2026-09-03T00:00:00.000Z</x:v>
      </x:c>
      <x:c r="E5830" s="7" t="n">
        <x:v>16.3</x:v>
      </x:c>
      <x:c r="F5830" s="7" t="n">
        <x:v>16.7</x:v>
      </x:c>
      <x:c r="G5830" s="7"/>
      <x:c r="H5830" s="2" t="str">
        <x:v>是</x:v>
      </x:c>
      <x:c r="I5830" s="7" t="n">
        <x:f>IF(AND(ISNUMBER(E5830),ISNUMBER(F5830)),E5830-F5830,"")</x:f>
        <x:v>-0.3999999999999986</x:v>
      </x:c>
      <x:c r="J5830" s="2" t="str">
        <x:f>IF(H5830="否","不适用",IF(AND(ISNUMBER(E5830),ISNUMBER(F5830)),IF(I5830&gt;'规则与名单'!$B$2,"是","否"),"未判定"))</x:f>
        <x:v>否</x:v>
      </x:c>
      <x:c r="K5830" s="2" t="str">
        <x:f>IF(J5830="是",IF(ISNUMBER(F5830),"测试日GPS","缺失"),IF(ISNUMBER(G5830),"非测试日纯氢",IF(AND(H5830="是",J5830="未判定"),IF(ISNUMBER(F5830),"测试名单无纯氢GPS","缺失"),IF(ISNUMBER(E5830),"非测试日仪表","缺失"))))</x:f>
        <x:v>非测试日仪表</x:v>
      </x:c>
      <x:c r="L5830" s="7" t="n">
        <x:f>IF(K5830="缺失","",IF(K5830="非测试日纯氢",G5830,IF(K5830="非测试日仪表",E5830,F5830)))</x:f>
        <x:v>16.3</x:v>
      </x:c>
      <x:c r="M5830" s="2" t="n">
        <x:f>IF(K5830="缺失",1,0)</x:f>
        <x:v>0</x:v>
      </x:c>
      <x:c r="N5830" s="2" t="str">
        <x:v>车辆里程查询_20260901-20260930_1024辆_仪表里程.xlsx / G317</x:v>
      </x:c>
      <x:c r="O5830" s="2" t="str">
        <x:v>车辆里程查询_20260901-20260930_1024辆_GPS里程.xlsx / G322</x:v>
      </x:c>
      <x:c r="P5830" s="2" t="str">
        <x:v>车辆纯氢气里程查询_20260901-20260930_1024辆.xlsx / G320</x:v>
      </x:c>
    </x:row>
    <x:row r="5831" ht="22" customHeight="1">
      <x:c r="A5831" s="2" t="n">
        <x:v>233</x:v>
      </x:c>
      <x:c r="B5831" s="2" t="str">
        <x:v>粤AFN0065</x:v>
      </x:c>
      <x:c r="C5831" s="2" t="str">
        <x:v>谯云</x:v>
      </x:c>
      <x:c r="D5831" s="8" t="d">
        <x:v>2026-09-04T00:00:00.000Z</x:v>
      </x:c>
      <x:c r="E5831" s="7" t="n">
        <x:v>18.4</x:v>
      </x:c>
      <x:c r="F5831" s="7" t="n">
        <x:v>18.4</x:v>
      </x:c>
      <x:c r="G5831" s="7"/>
      <x:c r="H5831" s="2" t="str">
        <x:v>是</x:v>
      </x:c>
      <x:c r="I5831" s="7" t="n">
        <x:f>IF(AND(ISNUMBER(E5831),ISNUMBER(F5831)),E5831-F5831,"")</x:f>
        <x:v>0</x:v>
      </x:c>
      <x:c r="J5831" s="2" t="str">
        <x:f>IF(H5831="否","不适用",IF(AND(ISNUMBER(E5831),ISNUMBER(F5831)),IF(I5831&gt;'规则与名单'!$B$2,"是","否"),"未判定"))</x:f>
        <x:v>否</x:v>
      </x:c>
      <x:c r="K5831" s="2" t="str">
        <x:f>IF(J5831="是",IF(ISNUMBER(F5831),"测试日GPS","缺失"),IF(ISNUMBER(G5831),"非测试日纯氢",IF(AND(H5831="是",J5831="未判定"),IF(ISNUMBER(F5831),"测试名单无纯氢GPS","缺失"),IF(ISNUMBER(E5831),"非测试日仪表","缺失"))))</x:f>
        <x:v>非测试日仪表</x:v>
      </x:c>
      <x:c r="L5831" s="7" t="n">
        <x:f>IF(K5831="缺失","",IF(K5831="非测试日纯氢",G5831,IF(K5831="非测试日仪表",E5831,F5831)))</x:f>
        <x:v>18.4</x:v>
      </x:c>
      <x:c r="M5831" s="2" t="n">
        <x:f>IF(K5831="缺失",1,0)</x:f>
        <x:v>0</x:v>
      </x:c>
      <x:c r="N5831" s="2" t="str">
        <x:v>车辆里程查询_20260901-20260930_1024辆_仪表里程.xlsx / H317</x:v>
      </x:c>
      <x:c r="O5831" s="2" t="str">
        <x:v>车辆里程查询_20260901-20260930_1024辆_GPS里程.xlsx / H322</x:v>
      </x:c>
      <x:c r="P5831" s="2" t="str">
        <x:v>车辆纯氢气里程查询_20260901-20260930_1024辆.xlsx / H320</x:v>
      </x:c>
    </x:row>
    <x:row r="5832" ht="22" customHeight="1">
      <x:c r="A5832" s="2" t="n">
        <x:v>233</x:v>
      </x:c>
      <x:c r="B5832" s="2" t="str">
        <x:v>粤AFN0065</x:v>
      </x:c>
      <x:c r="C5832" s="2" t="str">
        <x:v>谯云</x:v>
      </x:c>
      <x:c r="D5832" s="8" t="d">
        <x:v>2026-09-05T00:00:00.000Z</x:v>
      </x:c>
      <x:c r="E5832" s="7" t="n">
        <x:v>47.8</x:v>
      </x:c>
      <x:c r="F5832" s="7" t="n">
        <x:v>48</x:v>
      </x:c>
      <x:c r="G5832" s="7"/>
      <x:c r="H5832" s="2" t="str">
        <x:v>是</x:v>
      </x:c>
      <x:c r="I5832" s="7" t="n">
        <x:f>IF(AND(ISNUMBER(E5832),ISNUMBER(F5832)),E5832-F5832,"")</x:f>
        <x:v>-0.20000000000000284</x:v>
      </x:c>
      <x:c r="J5832" s="2" t="str">
        <x:f>IF(H5832="否","不适用",IF(AND(ISNUMBER(E5832),ISNUMBER(F5832)),IF(I5832&gt;'规则与名单'!$B$2,"是","否"),"未判定"))</x:f>
        <x:v>否</x:v>
      </x:c>
      <x:c r="K5832" s="2" t="str">
        <x:f>IF(J5832="是",IF(ISNUMBER(F5832),"测试日GPS","缺失"),IF(ISNUMBER(G5832),"非测试日纯氢",IF(AND(H5832="是",J5832="未判定"),IF(ISNUMBER(F5832),"测试名单无纯氢GPS","缺失"),IF(ISNUMBER(E5832),"非测试日仪表","缺失"))))</x:f>
        <x:v>非测试日仪表</x:v>
      </x:c>
      <x:c r="L5832" s="7" t="n">
        <x:f>IF(K5832="缺失","",IF(K5832="非测试日纯氢",G5832,IF(K5832="非测试日仪表",E5832,F5832)))</x:f>
        <x:v>47.8</x:v>
      </x:c>
      <x:c r="M5832" s="2" t="n">
        <x:f>IF(K5832="缺失",1,0)</x:f>
        <x:v>0</x:v>
      </x:c>
      <x:c r="N5832" s="2" t="str">
        <x:v>车辆里程查询_20260901-20260930_1024辆_仪表里程.xlsx / I317</x:v>
      </x:c>
      <x:c r="O5832" s="2" t="str">
        <x:v>车辆里程查询_20260901-20260930_1024辆_GPS里程.xlsx / I322</x:v>
      </x:c>
      <x:c r="P5832" s="2" t="str">
        <x:v>车辆纯氢气里程查询_20260901-20260930_1024辆.xlsx / I320</x:v>
      </x:c>
    </x:row>
    <x:row r="5833" ht="22" customHeight="1">
      <x:c r="A5833" s="2" t="n">
        <x:v>234</x:v>
      </x:c>
      <x:c r="B5833" s="2" t="str">
        <x:v>粤AFQ8013</x:v>
      </x:c>
      <x:c r="C5833" s="2" t="str">
        <x:v>谯云</x:v>
      </x:c>
      <x:c r="D5833" s="8" t="d">
        <x:v>2026-09-01T00:00:00.000Z</x:v>
      </x:c>
      <x:c r="E5833" s="7"/>
      <x:c r="F5833" s="7" t="n">
        <x:v>0</x:v>
      </x:c>
      <x:c r="G5833" s="7"/>
      <x:c r="H5833" s="2" t="str">
        <x:v>是</x:v>
      </x:c>
      <x:c r="I5833" s="7" t="str">
        <x:f>IF(AND(ISNUMBER(E5833),ISNUMBER(F5833)),E5833-F5833,"")</x:f>
      </x:c>
      <x:c r="J5833" s="2" t="str">
        <x:f>IF(H5833="否","不适用",IF(AND(ISNUMBER(E5833),ISNUMBER(F5833)),IF(I5833&gt;'规则与名单'!$B$2,"是","否"),"未判定"))</x:f>
        <x:v>未判定</x:v>
      </x:c>
      <x:c r="K5833" s="2" t="str">
        <x:f>IF(J5833="是",IF(ISNUMBER(F5833),"测试日GPS","缺失"),IF(ISNUMBER(G5833),"非测试日纯氢",IF(AND(H5833="是",J5833="未判定"),IF(ISNUMBER(F5833),"测试名单无纯氢GPS","缺失"),IF(ISNUMBER(E5833),"非测试日仪表","缺失"))))</x:f>
        <x:v>测试名单无纯氢GPS</x:v>
      </x:c>
      <x:c r="L5833" s="7" t="n">
        <x:f>IF(K5833="缺失","",IF(K5833="非测试日纯氢",G5833,IF(K5833="非测试日仪表",E5833,F5833)))</x:f>
        <x:v>0</x:v>
      </x:c>
      <x:c r="M5833" s="2" t="n">
        <x:f>IF(K5833="缺失",1,0)</x:f>
        <x:v>0</x:v>
      </x:c>
      <x:c r="N5833" s="2" t="str">
        <x:v>车辆里程查询_20260901-20260930_1024辆_仪表里程.xlsx / E309</x:v>
      </x:c>
      <x:c r="O5833" s="2" t="str">
        <x:v>车辆里程查询_20260901-20260930_1024辆_GPS里程.xlsx / E314</x:v>
      </x:c>
      <x:c r="P5833" s="2" t="str">
        <x:v>车辆纯氢气里程查询_20260901-20260930_1024辆.xlsx / E395</x:v>
      </x:c>
    </x:row>
    <x:row r="5834" ht="22" customHeight="1">
      <x:c r="A5834" s="2" t="n">
        <x:v>234</x:v>
      </x:c>
      <x:c r="B5834" s="2" t="str">
        <x:v>粤AFQ8013</x:v>
      </x:c>
      <x:c r="C5834" s="2" t="str">
        <x:v>谯云</x:v>
      </x:c>
      <x:c r="D5834" s="8" t="d">
        <x:v>2026-09-02T00:00:00.000Z</x:v>
      </x:c>
      <x:c r="E5834" s="7"/>
      <x:c r="F5834" s="7" t="n">
        <x:v>0</x:v>
      </x:c>
      <x:c r="G5834" s="7"/>
      <x:c r="H5834" s="2" t="str">
        <x:v>是</x:v>
      </x:c>
      <x:c r="I5834" s="7" t="str">
        <x:f>IF(AND(ISNUMBER(E5834),ISNUMBER(F5834)),E5834-F5834,"")</x:f>
      </x:c>
      <x:c r="J5834" s="2" t="str">
        <x:f>IF(H5834="否","不适用",IF(AND(ISNUMBER(E5834),ISNUMBER(F5834)),IF(I5834&gt;'规则与名单'!$B$2,"是","否"),"未判定"))</x:f>
        <x:v>未判定</x:v>
      </x:c>
      <x:c r="K5834" s="2" t="str">
        <x:f>IF(J5834="是",IF(ISNUMBER(F5834),"测试日GPS","缺失"),IF(ISNUMBER(G5834),"非测试日纯氢",IF(AND(H5834="是",J5834="未判定"),IF(ISNUMBER(F5834),"测试名单无纯氢GPS","缺失"),IF(ISNUMBER(E5834),"非测试日仪表","缺失"))))</x:f>
        <x:v>测试名单无纯氢GPS</x:v>
      </x:c>
      <x:c r="L5834" s="7" t="n">
        <x:f>IF(K5834="缺失","",IF(K5834="非测试日纯氢",G5834,IF(K5834="非测试日仪表",E5834,F5834)))</x:f>
        <x:v>0</x:v>
      </x:c>
      <x:c r="M5834" s="2" t="n">
        <x:f>IF(K5834="缺失",1,0)</x:f>
        <x:v>0</x:v>
      </x:c>
      <x:c r="N5834" s="2" t="str">
        <x:v>车辆里程查询_20260901-20260930_1024辆_仪表里程.xlsx / F309</x:v>
      </x:c>
      <x:c r="O5834" s="2" t="str">
        <x:v>车辆里程查询_20260901-20260930_1024辆_GPS里程.xlsx / F314</x:v>
      </x:c>
      <x:c r="P5834" s="2" t="str">
        <x:v>车辆纯氢气里程查询_20260901-20260930_1024辆.xlsx / F395</x:v>
      </x:c>
    </x:row>
    <x:row r="5835" ht="22" customHeight="1">
      <x:c r="A5835" s="2" t="n">
        <x:v>234</x:v>
      </x:c>
      <x:c r="B5835" s="2" t="str">
        <x:v>粤AFQ8013</x:v>
      </x:c>
      <x:c r="C5835" s="2" t="str">
        <x:v>谯云</x:v>
      </x:c>
      <x:c r="D5835" s="8" t="d">
        <x:v>2026-09-03T00:00:00.000Z</x:v>
      </x:c>
      <x:c r="E5835" s="7" t="n">
        <x:v>14.4</x:v>
      </x:c>
      <x:c r="F5835" s="7" t="n">
        <x:v>14.3</x:v>
      </x:c>
      <x:c r="G5835" s="7"/>
      <x:c r="H5835" s="2" t="str">
        <x:v>是</x:v>
      </x:c>
      <x:c r="I5835" s="7" t="n">
        <x:f>IF(AND(ISNUMBER(E5835),ISNUMBER(F5835)),E5835-F5835,"")</x:f>
        <x:v>0.09999999999999964</x:v>
      </x:c>
      <x:c r="J5835" s="2" t="str">
        <x:f>IF(H5835="否","不适用",IF(AND(ISNUMBER(E5835),ISNUMBER(F5835)),IF(I5835&gt;'规则与名单'!$B$2,"是","否"),"未判定"))</x:f>
        <x:v>否</x:v>
      </x:c>
      <x:c r="K5835" s="2" t="str">
        <x:f>IF(J5835="是",IF(ISNUMBER(F5835),"测试日GPS","缺失"),IF(ISNUMBER(G5835),"非测试日纯氢",IF(AND(H5835="是",J5835="未判定"),IF(ISNUMBER(F5835),"测试名单无纯氢GPS","缺失"),IF(ISNUMBER(E5835),"非测试日仪表","缺失"))))</x:f>
        <x:v>非测试日仪表</x:v>
      </x:c>
      <x:c r="L5835" s="7" t="n">
        <x:f>IF(K5835="缺失","",IF(K5835="非测试日纯氢",G5835,IF(K5835="非测试日仪表",E5835,F5835)))</x:f>
        <x:v>14.4</x:v>
      </x:c>
      <x:c r="M5835" s="2" t="n">
        <x:f>IF(K5835="缺失",1,0)</x:f>
        <x:v>0</x:v>
      </x:c>
      <x:c r="N5835" s="2" t="str">
        <x:v>车辆里程查询_20260901-20260930_1024辆_仪表里程.xlsx / G309</x:v>
      </x:c>
      <x:c r="O5835" s="2" t="str">
        <x:v>车辆里程查询_20260901-20260930_1024辆_GPS里程.xlsx / G314</x:v>
      </x:c>
      <x:c r="P5835" s="2" t="str">
        <x:v>车辆纯氢气里程查询_20260901-20260930_1024辆.xlsx / G395</x:v>
      </x:c>
    </x:row>
    <x:row r="5836" ht="22" customHeight="1">
      <x:c r="A5836" s="2" t="n">
        <x:v>234</x:v>
      </x:c>
      <x:c r="B5836" s="2" t="str">
        <x:v>粤AFQ8013</x:v>
      </x:c>
      <x:c r="C5836" s="2" t="str">
        <x:v>谯云</x:v>
      </x:c>
      <x:c r="D5836" s="8" t="d">
        <x:v>2026-09-04T00:00:00.000Z</x:v>
      </x:c>
      <x:c r="E5836" s="7" t="n">
        <x:v>13.5</x:v>
      </x:c>
      <x:c r="F5836" s="7" t="n">
        <x:v>13.4</x:v>
      </x:c>
      <x:c r="G5836" s="7"/>
      <x:c r="H5836" s="2" t="str">
        <x:v>是</x:v>
      </x:c>
      <x:c r="I5836" s="7" t="n">
        <x:f>IF(AND(ISNUMBER(E5836),ISNUMBER(F5836)),E5836-F5836,"")</x:f>
        <x:v>0.09999999999999964</x:v>
      </x:c>
      <x:c r="J5836" s="2" t="str">
        <x:f>IF(H5836="否","不适用",IF(AND(ISNUMBER(E5836),ISNUMBER(F5836)),IF(I5836&gt;'规则与名单'!$B$2,"是","否"),"未判定"))</x:f>
        <x:v>否</x:v>
      </x:c>
      <x:c r="K5836" s="2" t="str">
        <x:f>IF(J5836="是",IF(ISNUMBER(F5836),"测试日GPS","缺失"),IF(ISNUMBER(G5836),"非测试日纯氢",IF(AND(H5836="是",J5836="未判定"),IF(ISNUMBER(F5836),"测试名单无纯氢GPS","缺失"),IF(ISNUMBER(E5836),"非测试日仪表","缺失"))))</x:f>
        <x:v>非测试日仪表</x:v>
      </x:c>
      <x:c r="L5836" s="7" t="n">
        <x:f>IF(K5836="缺失","",IF(K5836="非测试日纯氢",G5836,IF(K5836="非测试日仪表",E5836,F5836)))</x:f>
        <x:v>13.5</x:v>
      </x:c>
      <x:c r="M5836" s="2" t="n">
        <x:f>IF(K5836="缺失",1,0)</x:f>
        <x:v>0</x:v>
      </x:c>
      <x:c r="N5836" s="2" t="str">
        <x:v>车辆里程查询_20260901-20260930_1024辆_仪表里程.xlsx / H309</x:v>
      </x:c>
      <x:c r="O5836" s="2" t="str">
        <x:v>车辆里程查询_20260901-20260930_1024辆_GPS里程.xlsx / H314</x:v>
      </x:c>
      <x:c r="P5836" s="2" t="str">
        <x:v>车辆纯氢气里程查询_20260901-20260930_1024辆.xlsx / H395</x:v>
      </x:c>
    </x:row>
    <x:row r="5837" ht="22" customHeight="1">
      <x:c r="A5837" s="2" t="n">
        <x:v>234</x:v>
      </x:c>
      <x:c r="B5837" s="2" t="str">
        <x:v>粤AFQ8013</x:v>
      </x:c>
      <x:c r="C5837" s="2" t="str">
        <x:v>谯云</x:v>
      </x:c>
      <x:c r="D5837" s="8" t="d">
        <x:v>2026-09-05T00:00:00.000Z</x:v>
      </x:c>
      <x:c r="E5837" s="7" t="n">
        <x:v>47.2</x:v>
      </x:c>
      <x:c r="F5837" s="7" t="n">
        <x:v>46.7</x:v>
      </x:c>
      <x:c r="G5837" s="7"/>
      <x:c r="H5837" s="2" t="str">
        <x:v>是</x:v>
      </x:c>
      <x:c r="I5837" s="7" t="n">
        <x:f>IF(AND(ISNUMBER(E5837),ISNUMBER(F5837)),E5837-F5837,"")</x:f>
        <x:v>0.5</x:v>
      </x:c>
      <x:c r="J5837" s="2" t="str">
        <x:f>IF(H5837="否","不适用",IF(AND(ISNUMBER(E5837),ISNUMBER(F5837)),IF(I5837&gt;'规则与名单'!$B$2,"是","否"),"未判定"))</x:f>
        <x:v>否</x:v>
      </x:c>
      <x:c r="K5837" s="2" t="str">
        <x:f>IF(J5837="是",IF(ISNUMBER(F5837),"测试日GPS","缺失"),IF(ISNUMBER(G5837),"非测试日纯氢",IF(AND(H5837="是",J5837="未判定"),IF(ISNUMBER(F5837),"测试名单无纯氢GPS","缺失"),IF(ISNUMBER(E5837),"非测试日仪表","缺失"))))</x:f>
        <x:v>非测试日仪表</x:v>
      </x:c>
      <x:c r="L5837" s="7" t="n">
        <x:f>IF(K5837="缺失","",IF(K5837="非测试日纯氢",G5837,IF(K5837="非测试日仪表",E5837,F5837)))</x:f>
        <x:v>47.2</x:v>
      </x:c>
      <x:c r="M5837" s="2" t="n">
        <x:f>IF(K5837="缺失",1,0)</x:f>
        <x:v>0</x:v>
      </x:c>
      <x:c r="N5837" s="2" t="str">
        <x:v>车辆里程查询_20260901-20260930_1024辆_仪表里程.xlsx / I309</x:v>
      </x:c>
      <x:c r="O5837" s="2" t="str">
        <x:v>车辆里程查询_20260901-20260930_1024辆_GPS里程.xlsx / I314</x:v>
      </x:c>
      <x:c r="P5837" s="2" t="str">
        <x:v>车辆纯氢气里程查询_20260901-20260930_1024辆.xlsx / I395</x:v>
      </x:c>
    </x:row>
    <x:row r="5838" ht="22" customHeight="1">
      <x:c r="A5838" s="2" t="n">
        <x:v>235</x:v>
      </x:c>
      <x:c r="B5838" s="2" t="str">
        <x:v>粤AGP3038</x:v>
      </x:c>
      <x:c r="C5838" s="2" t="str">
        <x:v>谯云</x:v>
      </x:c>
      <x:c r="D5838" s="8" t="d">
        <x:v>2026-09-01T00:00:00.000Z</x:v>
      </x:c>
      <x:c r="E5838" s="7"/>
      <x:c r="F5838" s="7" t="n">
        <x:v>0</x:v>
      </x:c>
      <x:c r="G5838" s="7"/>
      <x:c r="H5838" s="2" t="str">
        <x:v>否</x:v>
      </x:c>
      <x:c r="I5838" s="7" t="str">
        <x:f>IF(AND(ISNUMBER(E5838),ISNUMBER(F5838)),E5838-F5838,"")</x:f>
      </x:c>
      <x:c r="J5838" s="2" t="str">
        <x:f>IF(H5838="否","不适用",IF(AND(ISNUMBER(E5838),ISNUMBER(F5838)),IF(I5838&gt;'规则与名单'!$B$2,"是","否"),"未判定"))</x:f>
        <x:v>不适用</x:v>
      </x:c>
      <x:c r="K5838" s="2" t="str">
        <x:f>IF(J5838="是",IF(ISNUMBER(F5838),"测试日GPS","缺失"),IF(ISNUMBER(G5838),"非测试日纯氢",IF(AND(H5838="是",J5838="未判定"),IF(ISNUMBER(F5838),"测试名单无纯氢GPS","缺失"),IF(ISNUMBER(E5838),"非测试日仪表","缺失"))))</x:f>
        <x:v>缺失</x:v>
      </x:c>
      <x:c r="L5838" s="7" t="str">
        <x:f>IF(K5838="缺失","",IF(K5838="非测试日纯氢",G5838,IF(K5838="非测试日仪表",E5838,F5838)))</x:f>
      </x:c>
      <x:c r="M5838" s="2" t="n">
        <x:f>IF(K5838="缺失",1,0)</x:f>
        <x:v>1</x:v>
      </x:c>
      <x:c r="N5838" s="2" t="str">
        <x:v>车辆里程查询_20260901-20260930_1024辆_仪表里程.xlsx / E745</x:v>
      </x:c>
      <x:c r="O5838" s="2" t="str">
        <x:v>车辆里程查询_20260901-20260930_1024辆_GPS里程.xlsx / E745</x:v>
      </x:c>
      <x:c r="P5838" s="2" t="str">
        <x:v>车辆纯氢气里程查询_20260901-20260930_1024辆.xlsx / E495</x:v>
      </x:c>
    </x:row>
    <x:row r="5839" ht="22" customHeight="1">
      <x:c r="A5839" s="2" t="n">
        <x:v>235</x:v>
      </x:c>
      <x:c r="B5839" s="2" t="str">
        <x:v>粤AGP3038</x:v>
      </x:c>
      <x:c r="C5839" s="2" t="str">
        <x:v>谯云</x:v>
      </x:c>
      <x:c r="D5839" s="8" t="d">
        <x:v>2026-09-02T00:00:00.000Z</x:v>
      </x:c>
      <x:c r="E5839" s="7"/>
      <x:c r="F5839" s="7" t="n">
        <x:v>0</x:v>
      </x:c>
      <x:c r="G5839" s="7"/>
      <x:c r="H5839" s="2" t="str">
        <x:v>否</x:v>
      </x:c>
      <x:c r="I5839" s="7" t="str">
        <x:f>IF(AND(ISNUMBER(E5839),ISNUMBER(F5839)),E5839-F5839,"")</x:f>
      </x:c>
      <x:c r="J5839" s="2" t="str">
        <x:f>IF(H5839="否","不适用",IF(AND(ISNUMBER(E5839),ISNUMBER(F5839)),IF(I5839&gt;'规则与名单'!$B$2,"是","否"),"未判定"))</x:f>
        <x:v>不适用</x:v>
      </x:c>
      <x:c r="K5839" s="2" t="str">
        <x:f>IF(J5839="是",IF(ISNUMBER(F5839),"测试日GPS","缺失"),IF(ISNUMBER(G5839),"非测试日纯氢",IF(AND(H5839="是",J5839="未判定"),IF(ISNUMBER(F5839),"测试名单无纯氢GPS","缺失"),IF(ISNUMBER(E5839),"非测试日仪表","缺失"))))</x:f>
        <x:v>缺失</x:v>
      </x:c>
      <x:c r="L5839" s="7" t="str">
        <x:f>IF(K5839="缺失","",IF(K5839="非测试日纯氢",G5839,IF(K5839="非测试日仪表",E5839,F5839)))</x:f>
      </x:c>
      <x:c r="M5839" s="2" t="n">
        <x:f>IF(K5839="缺失",1,0)</x:f>
        <x:v>1</x:v>
      </x:c>
      <x:c r="N5839" s="2" t="str">
        <x:v>车辆里程查询_20260901-20260930_1024辆_仪表里程.xlsx / F745</x:v>
      </x:c>
      <x:c r="O5839" s="2" t="str">
        <x:v>车辆里程查询_20260901-20260930_1024辆_GPS里程.xlsx / F745</x:v>
      </x:c>
      <x:c r="P5839" s="2" t="str">
        <x:v>车辆纯氢气里程查询_20260901-20260930_1024辆.xlsx / F495</x:v>
      </x:c>
    </x:row>
    <x:row r="5840" ht="22" customHeight="1">
      <x:c r="A5840" s="2" t="n">
        <x:v>235</x:v>
      </x:c>
      <x:c r="B5840" s="2" t="str">
        <x:v>粤AGP3038</x:v>
      </x:c>
      <x:c r="C5840" s="2" t="str">
        <x:v>谯云</x:v>
      </x:c>
      <x:c r="D5840" s="8" t="d">
        <x:v>2026-09-03T00:00:00.000Z</x:v>
      </x:c>
      <x:c r="E5840" s="7"/>
      <x:c r="F5840" s="7" t="n">
        <x:v>0</x:v>
      </x:c>
      <x:c r="G5840" s="7"/>
      <x:c r="H5840" s="2" t="str">
        <x:v>否</x:v>
      </x:c>
      <x:c r="I5840" s="7" t="str">
        <x:f>IF(AND(ISNUMBER(E5840),ISNUMBER(F5840)),E5840-F5840,"")</x:f>
      </x:c>
      <x:c r="J5840" s="2" t="str">
        <x:f>IF(H5840="否","不适用",IF(AND(ISNUMBER(E5840),ISNUMBER(F5840)),IF(I5840&gt;'规则与名单'!$B$2,"是","否"),"未判定"))</x:f>
        <x:v>不适用</x:v>
      </x:c>
      <x:c r="K5840" s="2" t="str">
        <x:f>IF(J5840="是",IF(ISNUMBER(F5840),"测试日GPS","缺失"),IF(ISNUMBER(G5840),"非测试日纯氢",IF(AND(H5840="是",J5840="未判定"),IF(ISNUMBER(F5840),"测试名单无纯氢GPS","缺失"),IF(ISNUMBER(E5840),"非测试日仪表","缺失"))))</x:f>
        <x:v>缺失</x:v>
      </x:c>
      <x:c r="L5840" s="7" t="str">
        <x:f>IF(K5840="缺失","",IF(K5840="非测试日纯氢",G5840,IF(K5840="非测试日仪表",E5840,F5840)))</x:f>
      </x:c>
      <x:c r="M5840" s="2" t="n">
        <x:f>IF(K5840="缺失",1,0)</x:f>
        <x:v>1</x:v>
      </x:c>
      <x:c r="N5840" s="2" t="str">
        <x:v>车辆里程查询_20260901-20260930_1024辆_仪表里程.xlsx / G745</x:v>
      </x:c>
      <x:c r="O5840" s="2" t="str">
        <x:v>车辆里程查询_20260901-20260930_1024辆_GPS里程.xlsx / G745</x:v>
      </x:c>
      <x:c r="P5840" s="2" t="str">
        <x:v>车辆纯氢气里程查询_20260901-20260930_1024辆.xlsx / G495</x:v>
      </x:c>
    </x:row>
    <x:row r="5841" ht="22" customHeight="1">
      <x:c r="A5841" s="2" t="n">
        <x:v>235</x:v>
      </x:c>
      <x:c r="B5841" s="2" t="str">
        <x:v>粤AGP3038</x:v>
      </x:c>
      <x:c r="C5841" s="2" t="str">
        <x:v>谯云</x:v>
      </x:c>
      <x:c r="D5841" s="8" t="d">
        <x:v>2026-09-04T00:00:00.000Z</x:v>
      </x:c>
      <x:c r="E5841" s="7"/>
      <x:c r="F5841" s="7" t="n">
        <x:v>0</x:v>
      </x:c>
      <x:c r="G5841" s="7"/>
      <x:c r="H5841" s="2" t="str">
        <x:v>否</x:v>
      </x:c>
      <x:c r="I5841" s="7" t="str">
        <x:f>IF(AND(ISNUMBER(E5841),ISNUMBER(F5841)),E5841-F5841,"")</x:f>
      </x:c>
      <x:c r="J5841" s="2" t="str">
        <x:f>IF(H5841="否","不适用",IF(AND(ISNUMBER(E5841),ISNUMBER(F5841)),IF(I5841&gt;'规则与名单'!$B$2,"是","否"),"未判定"))</x:f>
        <x:v>不适用</x:v>
      </x:c>
      <x:c r="K5841" s="2" t="str">
        <x:f>IF(J5841="是",IF(ISNUMBER(F5841),"测试日GPS","缺失"),IF(ISNUMBER(G5841),"非测试日纯氢",IF(AND(H5841="是",J5841="未判定"),IF(ISNUMBER(F5841),"测试名单无纯氢GPS","缺失"),IF(ISNUMBER(E5841),"非测试日仪表","缺失"))))</x:f>
        <x:v>缺失</x:v>
      </x:c>
      <x:c r="L5841" s="7" t="str">
        <x:f>IF(K5841="缺失","",IF(K5841="非测试日纯氢",G5841,IF(K5841="非测试日仪表",E5841,F5841)))</x:f>
      </x:c>
      <x:c r="M5841" s="2" t="n">
        <x:f>IF(K5841="缺失",1,0)</x:f>
        <x:v>1</x:v>
      </x:c>
      <x:c r="N5841" s="2" t="str">
        <x:v>车辆里程查询_20260901-20260930_1024辆_仪表里程.xlsx / H745</x:v>
      </x:c>
      <x:c r="O5841" s="2" t="str">
        <x:v>车辆里程查询_20260901-20260930_1024辆_GPS里程.xlsx / H745</x:v>
      </x:c>
      <x:c r="P5841" s="2" t="str">
        <x:v>车辆纯氢气里程查询_20260901-20260930_1024辆.xlsx / H495</x:v>
      </x:c>
    </x:row>
    <x:row r="5842" ht="22" customHeight="1">
      <x:c r="A5842" s="2" t="n">
        <x:v>235</x:v>
      </x:c>
      <x:c r="B5842" s="2" t="str">
        <x:v>粤AGP3038</x:v>
      </x:c>
      <x:c r="C5842" s="2" t="str">
        <x:v>谯云</x:v>
      </x:c>
      <x:c r="D5842" s="8" t="d">
        <x:v>2026-09-05T00:00:00.000Z</x:v>
      </x:c>
      <x:c r="E5842" s="7"/>
      <x:c r="F5842" s="7" t="n">
        <x:v>0</x:v>
      </x:c>
      <x:c r="G5842" s="7"/>
      <x:c r="H5842" s="2" t="str">
        <x:v>否</x:v>
      </x:c>
      <x:c r="I5842" s="7" t="str">
        <x:f>IF(AND(ISNUMBER(E5842),ISNUMBER(F5842)),E5842-F5842,"")</x:f>
      </x:c>
      <x:c r="J5842" s="2" t="str">
        <x:f>IF(H5842="否","不适用",IF(AND(ISNUMBER(E5842),ISNUMBER(F5842)),IF(I5842&gt;'规则与名单'!$B$2,"是","否"),"未判定"))</x:f>
        <x:v>不适用</x:v>
      </x:c>
      <x:c r="K5842" s="2" t="str">
        <x:f>IF(J5842="是",IF(ISNUMBER(F5842),"测试日GPS","缺失"),IF(ISNUMBER(G5842),"非测试日纯氢",IF(AND(H5842="是",J5842="未判定"),IF(ISNUMBER(F5842),"测试名单无纯氢GPS","缺失"),IF(ISNUMBER(E5842),"非测试日仪表","缺失"))))</x:f>
        <x:v>缺失</x:v>
      </x:c>
      <x:c r="L5842" s="7" t="str">
        <x:f>IF(K5842="缺失","",IF(K5842="非测试日纯氢",G5842,IF(K5842="非测试日仪表",E5842,F5842)))</x:f>
      </x:c>
      <x:c r="M5842" s="2" t="n">
        <x:f>IF(K5842="缺失",1,0)</x:f>
        <x:v>1</x:v>
      </x:c>
      <x:c r="N5842" s="2" t="str">
        <x:v>车辆里程查询_20260901-20260930_1024辆_仪表里程.xlsx / I745</x:v>
      </x:c>
      <x:c r="O5842" s="2" t="str">
        <x:v>车辆里程查询_20260901-20260930_1024辆_GPS里程.xlsx / I745</x:v>
      </x:c>
      <x:c r="P5842" s="2" t="str">
        <x:v>车辆纯氢气里程查询_20260901-20260930_1024辆.xlsx / I495</x:v>
      </x:c>
    </x:row>
    <x:row r="5843" ht="22" customHeight="1">
      <x:c r="A5843" s="2" t="n">
        <x:v>235</x:v>
      </x:c>
      <x:c r="B5843" s="2" t="str">
        <x:v>粤AGP3038</x:v>
      </x:c>
      <x:c r="C5843" s="2" t="str">
        <x:v>谯云</x:v>
      </x:c>
      <x:c r="D5843" s="8" t="d">
        <x:v>2026-09-06T00:00:00.000Z</x:v>
      </x:c>
      <x:c r="E5843" s="7"/>
      <x:c r="F5843" s="7" t="n">
        <x:v>0</x:v>
      </x:c>
      <x:c r="G5843" s="7"/>
      <x:c r="H5843" s="2" t="str">
        <x:v>否</x:v>
      </x:c>
      <x:c r="I5843" s="7" t="str">
        <x:f>IF(AND(ISNUMBER(E5843),ISNUMBER(F5843)),E5843-F5843,"")</x:f>
      </x:c>
      <x:c r="J5843" s="2" t="str">
        <x:f>IF(H5843="否","不适用",IF(AND(ISNUMBER(E5843),ISNUMBER(F5843)),IF(I5843&gt;'规则与名单'!$B$2,"是","否"),"未判定"))</x:f>
        <x:v>不适用</x:v>
      </x:c>
      <x:c r="K5843" s="2" t="str">
        <x:f>IF(J5843="是",IF(ISNUMBER(F5843),"测试日GPS","缺失"),IF(ISNUMBER(G5843),"非测试日纯氢",IF(AND(H5843="是",J5843="未判定"),IF(ISNUMBER(F5843),"测试名单无纯氢GPS","缺失"),IF(ISNUMBER(E5843),"非测试日仪表","缺失"))))</x:f>
        <x:v>缺失</x:v>
      </x:c>
      <x:c r="L5843" s="7" t="str">
        <x:f>IF(K5843="缺失","",IF(K5843="非测试日纯氢",G5843,IF(K5843="非测试日仪表",E5843,F5843)))</x:f>
      </x:c>
      <x:c r="M5843" s="2" t="n">
        <x:f>IF(K5843="缺失",1,0)</x:f>
        <x:v>1</x:v>
      </x:c>
      <x:c r="N5843" s="2" t="str">
        <x:v>车辆里程查询_20260901-20260930_1024辆_仪表里程.xlsx / J745</x:v>
      </x:c>
      <x:c r="O5843" s="2" t="str">
        <x:v>车辆里程查询_20260901-20260930_1024辆_GPS里程.xlsx / J745</x:v>
      </x:c>
      <x:c r="P5843" s="2" t="str">
        <x:v>车辆纯氢气里程查询_20260901-20260930_1024辆.xlsx / J495</x:v>
      </x:c>
    </x:row>
    <x:row r="5844" ht="22" customHeight="1">
      <x:c r="A5844" s="2" t="n">
        <x:v>235</x:v>
      </x:c>
      <x:c r="B5844" s="2" t="str">
        <x:v>粤AGP3038</x:v>
      </x:c>
      <x:c r="C5844" s="2" t="str">
        <x:v>谯云</x:v>
      </x:c>
      <x:c r="D5844" s="8" t="d">
        <x:v>2026-09-07T00:00:00.000Z</x:v>
      </x:c>
      <x:c r="E5844" s="7"/>
      <x:c r="F5844" s="7" t="n">
        <x:v>0</x:v>
      </x:c>
      <x:c r="G5844" s="7"/>
      <x:c r="H5844" s="2" t="str">
        <x:v>否</x:v>
      </x:c>
      <x:c r="I5844" s="7" t="str">
        <x:f>IF(AND(ISNUMBER(E5844),ISNUMBER(F5844)),E5844-F5844,"")</x:f>
      </x:c>
      <x:c r="J5844" s="2" t="str">
        <x:f>IF(H5844="否","不适用",IF(AND(ISNUMBER(E5844),ISNUMBER(F5844)),IF(I5844&gt;'规则与名单'!$B$2,"是","否"),"未判定"))</x:f>
        <x:v>不适用</x:v>
      </x:c>
      <x:c r="K5844" s="2" t="str">
        <x:f>IF(J5844="是",IF(ISNUMBER(F5844),"测试日GPS","缺失"),IF(ISNUMBER(G5844),"非测试日纯氢",IF(AND(H5844="是",J5844="未判定"),IF(ISNUMBER(F5844),"测试名单无纯氢GPS","缺失"),IF(ISNUMBER(E5844),"非测试日仪表","缺失"))))</x:f>
        <x:v>缺失</x:v>
      </x:c>
      <x:c r="L5844" s="7" t="str">
        <x:f>IF(K5844="缺失","",IF(K5844="非测试日纯氢",G5844,IF(K5844="非测试日仪表",E5844,F5844)))</x:f>
      </x:c>
      <x:c r="M5844" s="2" t="n">
        <x:f>IF(K5844="缺失",1,0)</x:f>
        <x:v>1</x:v>
      </x:c>
      <x:c r="N5844" s="2" t="str">
        <x:v>车辆里程查询_20260901-20260930_1024辆_仪表里程.xlsx / K745</x:v>
      </x:c>
      <x:c r="O5844" s="2" t="str">
        <x:v>车辆里程查询_20260901-20260930_1024辆_GPS里程.xlsx / K745</x:v>
      </x:c>
      <x:c r="P5844" s="2" t="str">
        <x:v>车辆纯氢气里程查询_20260901-20260930_1024辆.xlsx / K495</x:v>
      </x:c>
    </x:row>
    <x:row r="5845" ht="22" customHeight="1">
      <x:c r="A5845" s="2" t="n">
        <x:v>235</x:v>
      </x:c>
      <x:c r="B5845" s="2" t="str">
        <x:v>粤AGP3038</x:v>
      </x:c>
      <x:c r="C5845" s="2" t="str">
        <x:v>谯云</x:v>
      </x:c>
      <x:c r="D5845" s="8" t="d">
        <x:v>2026-09-08T00:00:00.000Z</x:v>
      </x:c>
      <x:c r="E5845" s="7"/>
      <x:c r="F5845" s="7" t="n">
        <x:v>0</x:v>
      </x:c>
      <x:c r="G5845" s="7"/>
      <x:c r="H5845" s="2" t="str">
        <x:v>否</x:v>
      </x:c>
      <x:c r="I5845" s="7" t="str">
        <x:f>IF(AND(ISNUMBER(E5845),ISNUMBER(F5845)),E5845-F5845,"")</x:f>
      </x:c>
      <x:c r="J5845" s="2" t="str">
        <x:f>IF(H5845="否","不适用",IF(AND(ISNUMBER(E5845),ISNUMBER(F5845)),IF(I5845&gt;'规则与名单'!$B$2,"是","否"),"未判定"))</x:f>
        <x:v>不适用</x:v>
      </x:c>
      <x:c r="K5845" s="2" t="str">
        <x:f>IF(J5845="是",IF(ISNUMBER(F5845),"测试日GPS","缺失"),IF(ISNUMBER(G5845),"非测试日纯氢",IF(AND(H5845="是",J5845="未判定"),IF(ISNUMBER(F5845),"测试名单无纯氢GPS","缺失"),IF(ISNUMBER(E5845),"非测试日仪表","缺失"))))</x:f>
        <x:v>缺失</x:v>
      </x:c>
      <x:c r="L5845" s="7" t="str">
        <x:f>IF(K5845="缺失","",IF(K5845="非测试日纯氢",G5845,IF(K5845="非测试日仪表",E5845,F5845)))</x:f>
      </x:c>
      <x:c r="M5845" s="2" t="n">
        <x:f>IF(K5845="缺失",1,0)</x:f>
        <x:v>1</x:v>
      </x:c>
      <x:c r="N5845" s="2" t="str">
        <x:v>车辆里程查询_20260901-20260930_1024辆_仪表里程.xlsx / L745</x:v>
      </x:c>
      <x:c r="O5845" s="2" t="str">
        <x:v>车辆里程查询_20260901-20260930_1024辆_GPS里程.xlsx / L745</x:v>
      </x:c>
      <x:c r="P5845" s="2" t="str">
        <x:v>车辆纯氢气里程查询_20260901-20260930_1024辆.xlsx / L495</x:v>
      </x:c>
    </x:row>
    <x:row r="5846" ht="22" customHeight="1">
      <x:c r="A5846" s="2" t="n">
        <x:v>235</x:v>
      </x:c>
      <x:c r="B5846" s="2" t="str">
        <x:v>粤AGP3038</x:v>
      </x:c>
      <x:c r="C5846" s="2" t="str">
        <x:v>谯云</x:v>
      </x:c>
      <x:c r="D5846" s="8" t="d">
        <x:v>2026-09-09T00:00:00.000Z</x:v>
      </x:c>
      <x:c r="E5846" s="7"/>
      <x:c r="F5846" s="7" t="n">
        <x:v>0</x:v>
      </x:c>
      <x:c r="G5846" s="7"/>
      <x:c r="H5846" s="2" t="str">
        <x:v>否</x:v>
      </x:c>
      <x:c r="I5846" s="7" t="str">
        <x:f>IF(AND(ISNUMBER(E5846),ISNUMBER(F5846)),E5846-F5846,"")</x:f>
      </x:c>
      <x:c r="J5846" s="2" t="str">
        <x:f>IF(H5846="否","不适用",IF(AND(ISNUMBER(E5846),ISNUMBER(F5846)),IF(I5846&gt;'规则与名单'!$B$2,"是","否"),"未判定"))</x:f>
        <x:v>不适用</x:v>
      </x:c>
      <x:c r="K5846" s="2" t="str">
        <x:f>IF(J5846="是",IF(ISNUMBER(F5846),"测试日GPS","缺失"),IF(ISNUMBER(G5846),"非测试日纯氢",IF(AND(H5846="是",J5846="未判定"),IF(ISNUMBER(F5846),"测试名单无纯氢GPS","缺失"),IF(ISNUMBER(E5846),"非测试日仪表","缺失"))))</x:f>
        <x:v>缺失</x:v>
      </x:c>
      <x:c r="L5846" s="7" t="str">
        <x:f>IF(K5846="缺失","",IF(K5846="非测试日纯氢",G5846,IF(K5846="非测试日仪表",E5846,F5846)))</x:f>
      </x:c>
      <x:c r="M5846" s="2" t="n">
        <x:f>IF(K5846="缺失",1,0)</x:f>
        <x:v>1</x:v>
      </x:c>
      <x:c r="N5846" s="2" t="str">
        <x:v>车辆里程查询_20260901-20260930_1024辆_仪表里程.xlsx / M745</x:v>
      </x:c>
      <x:c r="O5846" s="2" t="str">
        <x:v>车辆里程查询_20260901-20260930_1024辆_GPS里程.xlsx / M745</x:v>
      </x:c>
      <x:c r="P5846" s="2" t="str">
        <x:v>车辆纯氢气里程查询_20260901-20260930_1024辆.xlsx / M495</x:v>
      </x:c>
    </x:row>
    <x:row r="5847" ht="22" customHeight="1">
      <x:c r="A5847" s="2" t="n">
        <x:v>235</x:v>
      </x:c>
      <x:c r="B5847" s="2" t="str">
        <x:v>粤AGP3038</x:v>
      </x:c>
      <x:c r="C5847" s="2" t="str">
        <x:v>谯云</x:v>
      </x:c>
      <x:c r="D5847" s="8" t="d">
        <x:v>2026-09-10T00:00:00.000Z</x:v>
      </x:c>
      <x:c r="E5847" s="7"/>
      <x:c r="F5847" s="7" t="n">
        <x:v>0</x:v>
      </x:c>
      <x:c r="G5847" s="7"/>
      <x:c r="H5847" s="2" t="str">
        <x:v>否</x:v>
      </x:c>
      <x:c r="I5847" s="7" t="str">
        <x:f>IF(AND(ISNUMBER(E5847),ISNUMBER(F5847)),E5847-F5847,"")</x:f>
      </x:c>
      <x:c r="J5847" s="2" t="str">
        <x:f>IF(H5847="否","不适用",IF(AND(ISNUMBER(E5847),ISNUMBER(F5847)),IF(I5847&gt;'规则与名单'!$B$2,"是","否"),"未判定"))</x:f>
        <x:v>不适用</x:v>
      </x:c>
      <x:c r="K5847" s="2" t="str">
        <x:f>IF(J5847="是",IF(ISNUMBER(F5847),"测试日GPS","缺失"),IF(ISNUMBER(G5847),"非测试日纯氢",IF(AND(H5847="是",J5847="未判定"),IF(ISNUMBER(F5847),"测试名单无纯氢GPS","缺失"),IF(ISNUMBER(E5847),"非测试日仪表","缺失"))))</x:f>
        <x:v>缺失</x:v>
      </x:c>
      <x:c r="L5847" s="7" t="str">
        <x:f>IF(K5847="缺失","",IF(K5847="非测试日纯氢",G5847,IF(K5847="非测试日仪表",E5847,F5847)))</x:f>
      </x:c>
      <x:c r="M5847" s="2" t="n">
        <x:f>IF(K5847="缺失",1,0)</x:f>
        <x:v>1</x:v>
      </x:c>
      <x:c r="N5847" s="2" t="str">
        <x:v>车辆里程查询_20260901-20260930_1024辆_仪表里程.xlsx / N745</x:v>
      </x:c>
      <x:c r="O5847" s="2" t="str">
        <x:v>车辆里程查询_20260901-20260930_1024辆_GPS里程.xlsx / N745</x:v>
      </x:c>
      <x:c r="P5847" s="2" t="str">
        <x:v>车辆纯氢气里程查询_20260901-20260930_1024辆.xlsx / N495</x:v>
      </x:c>
    </x:row>
    <x:row r="5848" ht="22" customHeight="1">
      <x:c r="A5848" s="2" t="n">
        <x:v>235</x:v>
      </x:c>
      <x:c r="B5848" s="2" t="str">
        <x:v>粤AGP3038</x:v>
      </x:c>
      <x:c r="C5848" s="2" t="str">
        <x:v>谯云</x:v>
      </x:c>
      <x:c r="D5848" s="8" t="d">
        <x:v>2026-09-11T00:00:00.000Z</x:v>
      </x:c>
      <x:c r="E5848" s="7"/>
      <x:c r="F5848" s="7" t="n">
        <x:v>0</x:v>
      </x:c>
      <x:c r="G5848" s="7"/>
      <x:c r="H5848" s="2" t="str">
        <x:v>否</x:v>
      </x:c>
      <x:c r="I5848" s="7" t="str">
        <x:f>IF(AND(ISNUMBER(E5848),ISNUMBER(F5848)),E5848-F5848,"")</x:f>
      </x:c>
      <x:c r="J5848" s="2" t="str">
        <x:f>IF(H5848="否","不适用",IF(AND(ISNUMBER(E5848),ISNUMBER(F5848)),IF(I5848&gt;'规则与名单'!$B$2,"是","否"),"未判定"))</x:f>
        <x:v>不适用</x:v>
      </x:c>
      <x:c r="K5848" s="2" t="str">
        <x:f>IF(J5848="是",IF(ISNUMBER(F5848),"测试日GPS","缺失"),IF(ISNUMBER(G5848),"非测试日纯氢",IF(AND(H5848="是",J5848="未判定"),IF(ISNUMBER(F5848),"测试名单无纯氢GPS","缺失"),IF(ISNUMBER(E5848),"非测试日仪表","缺失"))))</x:f>
        <x:v>缺失</x:v>
      </x:c>
      <x:c r="L5848" s="7" t="str">
        <x:f>IF(K5848="缺失","",IF(K5848="非测试日纯氢",G5848,IF(K5848="非测试日仪表",E5848,F5848)))</x:f>
      </x:c>
      <x:c r="M5848" s="2" t="n">
        <x:f>IF(K5848="缺失",1,0)</x:f>
        <x:v>1</x:v>
      </x:c>
      <x:c r="N5848" s="2" t="str">
        <x:v>车辆里程查询_20260901-20260930_1024辆_仪表里程.xlsx / O745</x:v>
      </x:c>
      <x:c r="O5848" s="2" t="str">
        <x:v>车辆里程查询_20260901-20260930_1024辆_GPS里程.xlsx / O745</x:v>
      </x:c>
      <x:c r="P5848" s="2" t="str">
        <x:v>车辆纯氢气里程查询_20260901-20260930_1024辆.xlsx / O495</x:v>
      </x:c>
    </x:row>
    <x:row r="5849" ht="22" customHeight="1">
      <x:c r="A5849" s="2" t="n">
        <x:v>235</x:v>
      </x:c>
      <x:c r="B5849" s="2" t="str">
        <x:v>粤AGP3038</x:v>
      </x:c>
      <x:c r="C5849" s="2" t="str">
        <x:v>谯云</x:v>
      </x:c>
      <x:c r="D5849" s="8" t="d">
        <x:v>2026-09-12T00:00:00.000Z</x:v>
      </x:c>
      <x:c r="E5849" s="7"/>
      <x:c r="F5849" s="7" t="n">
        <x:v>0</x:v>
      </x:c>
      <x:c r="G5849" s="7"/>
      <x:c r="H5849" s="2" t="str">
        <x:v>否</x:v>
      </x:c>
      <x:c r="I5849" s="7" t="str">
        <x:f>IF(AND(ISNUMBER(E5849),ISNUMBER(F5849)),E5849-F5849,"")</x:f>
      </x:c>
      <x:c r="J5849" s="2" t="str">
        <x:f>IF(H5849="否","不适用",IF(AND(ISNUMBER(E5849),ISNUMBER(F5849)),IF(I5849&gt;'规则与名单'!$B$2,"是","否"),"未判定"))</x:f>
        <x:v>不适用</x:v>
      </x:c>
      <x:c r="K5849" s="2" t="str">
        <x:f>IF(J5849="是",IF(ISNUMBER(F5849),"测试日GPS","缺失"),IF(ISNUMBER(G5849),"非测试日纯氢",IF(AND(H5849="是",J5849="未判定"),IF(ISNUMBER(F5849),"测试名单无纯氢GPS","缺失"),IF(ISNUMBER(E5849),"非测试日仪表","缺失"))))</x:f>
        <x:v>缺失</x:v>
      </x:c>
      <x:c r="L5849" s="7" t="str">
        <x:f>IF(K5849="缺失","",IF(K5849="非测试日纯氢",G5849,IF(K5849="非测试日仪表",E5849,F5849)))</x:f>
      </x:c>
      <x:c r="M5849" s="2" t="n">
        <x:f>IF(K5849="缺失",1,0)</x:f>
        <x:v>1</x:v>
      </x:c>
      <x:c r="N5849" s="2" t="str">
        <x:v>车辆里程查询_20260901-20260930_1024辆_仪表里程.xlsx / P745</x:v>
      </x:c>
      <x:c r="O5849" s="2" t="str">
        <x:v>车辆里程查询_20260901-20260930_1024辆_GPS里程.xlsx / P745</x:v>
      </x:c>
      <x:c r="P5849" s="2" t="str">
        <x:v>车辆纯氢气里程查询_20260901-20260930_1024辆.xlsx / P495</x:v>
      </x:c>
    </x:row>
    <x:row r="5850" ht="22" customHeight="1">
      <x:c r="A5850" s="2" t="n">
        <x:v>235</x:v>
      </x:c>
      <x:c r="B5850" s="2" t="str">
        <x:v>粤AGP3038</x:v>
      </x:c>
      <x:c r="C5850" s="2" t="str">
        <x:v>谯云</x:v>
      </x:c>
      <x:c r="D5850" s="8" t="d">
        <x:v>2026-09-13T00:00:00.000Z</x:v>
      </x:c>
      <x:c r="E5850" s="7"/>
      <x:c r="F5850" s="7" t="n">
        <x:v>0</x:v>
      </x:c>
      <x:c r="G5850" s="7"/>
      <x:c r="H5850" s="2" t="str">
        <x:v>否</x:v>
      </x:c>
      <x:c r="I5850" s="7" t="str">
        <x:f>IF(AND(ISNUMBER(E5850),ISNUMBER(F5850)),E5850-F5850,"")</x:f>
      </x:c>
      <x:c r="J5850" s="2" t="str">
        <x:f>IF(H5850="否","不适用",IF(AND(ISNUMBER(E5850),ISNUMBER(F5850)),IF(I5850&gt;'规则与名单'!$B$2,"是","否"),"未判定"))</x:f>
        <x:v>不适用</x:v>
      </x:c>
      <x:c r="K5850" s="2" t="str">
        <x:f>IF(J5850="是",IF(ISNUMBER(F5850),"测试日GPS","缺失"),IF(ISNUMBER(G5850),"非测试日纯氢",IF(AND(H5850="是",J5850="未判定"),IF(ISNUMBER(F5850),"测试名单无纯氢GPS","缺失"),IF(ISNUMBER(E5850),"非测试日仪表","缺失"))))</x:f>
        <x:v>缺失</x:v>
      </x:c>
      <x:c r="L5850" s="7" t="str">
        <x:f>IF(K5850="缺失","",IF(K5850="非测试日纯氢",G5850,IF(K5850="非测试日仪表",E5850,F5850)))</x:f>
      </x:c>
      <x:c r="M5850" s="2" t="n">
        <x:f>IF(K5850="缺失",1,0)</x:f>
        <x:v>1</x:v>
      </x:c>
      <x:c r="N5850" s="2" t="str">
        <x:v>车辆里程查询_20260901-20260930_1024辆_仪表里程.xlsx / Q745</x:v>
      </x:c>
      <x:c r="O5850" s="2" t="str">
        <x:v>车辆里程查询_20260901-20260930_1024辆_GPS里程.xlsx / Q745</x:v>
      </x:c>
      <x:c r="P5850" s="2" t="str">
        <x:v>车辆纯氢气里程查询_20260901-20260930_1024辆.xlsx / Q495</x:v>
      </x:c>
    </x:row>
    <x:row r="5851" ht="22" customHeight="1">
      <x:c r="A5851" s="2" t="n">
        <x:v>235</x:v>
      </x:c>
      <x:c r="B5851" s="2" t="str">
        <x:v>粤AGP3038</x:v>
      </x:c>
      <x:c r="C5851" s="2" t="str">
        <x:v>谯云</x:v>
      </x:c>
      <x:c r="D5851" s="8" t="d">
        <x:v>2026-09-14T00:00:00.000Z</x:v>
      </x:c>
      <x:c r="E5851" s="7" t="n">
        <x:v>165.7</x:v>
      </x:c>
      <x:c r="F5851" s="7" t="n">
        <x:v>171</x:v>
      </x:c>
      <x:c r="G5851" s="7" t="n">
        <x:v>165.7</x:v>
      </x:c>
      <x:c r="H5851" s="2" t="str">
        <x:v>否</x:v>
      </x:c>
      <x:c r="I5851" s="7" t="n">
        <x:f>IF(AND(ISNUMBER(E5851),ISNUMBER(F5851)),E5851-F5851,"")</x:f>
        <x:v>-5.300000000000011</x:v>
      </x:c>
      <x:c r="J5851" s="2" t="str">
        <x:f>IF(H5851="否","不适用",IF(AND(ISNUMBER(E5851),ISNUMBER(F5851)),IF(I5851&gt;'规则与名单'!$B$2,"是","否"),"未判定"))</x:f>
        <x:v>不适用</x:v>
      </x:c>
      <x:c r="K5851" s="2" t="str">
        <x:f>IF(J5851="是",IF(ISNUMBER(F5851),"测试日GPS","缺失"),IF(ISNUMBER(G5851),"非测试日纯氢",IF(AND(H5851="是",J5851="未判定"),IF(ISNUMBER(F5851),"测试名单无纯氢GPS","缺失"),IF(ISNUMBER(E5851),"非测试日仪表","缺失"))))</x:f>
        <x:v>非测试日纯氢</x:v>
      </x:c>
      <x:c r="L5851" s="7" t="n">
        <x:f>IF(K5851="缺失","",IF(K5851="非测试日纯氢",G5851,IF(K5851="非测试日仪表",E5851,F5851)))</x:f>
        <x:v>165.7</x:v>
      </x:c>
      <x:c r="M5851" s="2" t="n">
        <x:f>IF(K5851="缺失",1,0)</x:f>
        <x:v>0</x:v>
      </x:c>
      <x:c r="N5851" s="2" t="str">
        <x:v>车辆里程查询_20260901-20260930_1024辆_仪表里程.xlsx / R745</x:v>
      </x:c>
      <x:c r="O5851" s="2" t="str">
        <x:v>车辆里程查询_20260901-20260930_1024辆_GPS里程.xlsx / R745</x:v>
      </x:c>
      <x:c r="P5851" s="2" t="str">
        <x:v>车辆纯氢气里程查询_20260901-20260930_1024辆.xlsx / R495</x:v>
      </x:c>
    </x:row>
    <x:row r="5852" ht="22" customHeight="1">
      <x:c r="A5852" s="2" t="n">
        <x:v>236</x:v>
      </x:c>
      <x:c r="B5852" s="2" t="str">
        <x:v>粤AGP5159</x:v>
      </x:c>
      <x:c r="C5852" s="2" t="str">
        <x:v>谯云</x:v>
      </x:c>
      <x:c r="D5852" s="8" t="d">
        <x:v>2026-09-01T00:00:00.000Z</x:v>
      </x:c>
      <x:c r="E5852" s="7" t="n">
        <x:v>2.4</x:v>
      </x:c>
      <x:c r="F5852" s="7" t="n">
        <x:v>2.4</x:v>
      </x:c>
      <x:c r="G5852" s="7" t="n">
        <x:v>2.4</x:v>
      </x:c>
      <x:c r="H5852" s="2" t="str">
        <x:v>否</x:v>
      </x:c>
      <x:c r="I5852" s="7" t="n">
        <x:f>IF(AND(ISNUMBER(E5852),ISNUMBER(F5852)),E5852-F5852,"")</x:f>
        <x:v>0</x:v>
      </x:c>
      <x:c r="J5852" s="2" t="str">
        <x:f>IF(H5852="否","不适用",IF(AND(ISNUMBER(E5852),ISNUMBER(F5852)),IF(I5852&gt;'规则与名单'!$B$2,"是","否"),"未判定"))</x:f>
        <x:v>不适用</x:v>
      </x:c>
      <x:c r="K5852" s="2" t="str">
        <x:f>IF(J5852="是",IF(ISNUMBER(F5852),"测试日GPS","缺失"),IF(ISNUMBER(G5852),"非测试日纯氢",IF(AND(H5852="是",J5852="未判定"),IF(ISNUMBER(F5852),"测试名单无纯氢GPS","缺失"),IF(ISNUMBER(E5852),"非测试日仪表","缺失"))))</x:f>
        <x:v>非测试日纯氢</x:v>
      </x:c>
      <x:c r="L5852" s="7" t="n">
        <x:f>IF(K5852="缺失","",IF(K5852="非测试日纯氢",G5852,IF(K5852="非测试日仪表",E5852,F5852)))</x:f>
        <x:v>2.4</x:v>
      </x:c>
      <x:c r="M5852" s="2" t="n">
        <x:f>IF(K5852="缺失",1,0)</x:f>
        <x:v>0</x:v>
      </x:c>
      <x:c r="N5852" s="2" t="str">
        <x:v>车辆里程查询_20260901-20260930_1024辆_仪表里程.xlsx / E829</x:v>
      </x:c>
      <x:c r="O5852" s="2" t="str">
        <x:v>车辆里程查询_20260901-20260930_1024辆_GPS里程.xlsx / E829</x:v>
      </x:c>
      <x:c r="P5852" s="2" t="str">
        <x:v>车辆纯氢气里程查询_20260901-20260930_1024辆.xlsx / E560</x:v>
      </x:c>
    </x:row>
    <x:row r="5853" ht="22" customHeight="1">
      <x:c r="A5853" s="2" t="n">
        <x:v>236</x:v>
      </x:c>
      <x:c r="B5853" s="2" t="str">
        <x:v>粤AGP5159</x:v>
      </x:c>
      <x:c r="C5853" s="2" t="str">
        <x:v>谯云</x:v>
      </x:c>
      <x:c r="D5853" s="8" t="d">
        <x:v>2026-09-02T00:00:00.000Z</x:v>
      </x:c>
      <x:c r="E5853" s="7"/>
      <x:c r="F5853" s="7" t="n">
        <x:v>0</x:v>
      </x:c>
      <x:c r="G5853" s="7"/>
      <x:c r="H5853" s="2" t="str">
        <x:v>否</x:v>
      </x:c>
      <x:c r="I5853" s="7" t="str">
        <x:f>IF(AND(ISNUMBER(E5853),ISNUMBER(F5853)),E5853-F5853,"")</x:f>
      </x:c>
      <x:c r="J5853" s="2" t="str">
        <x:f>IF(H5853="否","不适用",IF(AND(ISNUMBER(E5853),ISNUMBER(F5853)),IF(I5853&gt;'规则与名单'!$B$2,"是","否"),"未判定"))</x:f>
        <x:v>不适用</x:v>
      </x:c>
      <x:c r="K5853" s="2" t="str">
        <x:f>IF(J5853="是",IF(ISNUMBER(F5853),"测试日GPS","缺失"),IF(ISNUMBER(G5853),"非测试日纯氢",IF(AND(H5853="是",J5853="未判定"),IF(ISNUMBER(F5853),"测试名单无纯氢GPS","缺失"),IF(ISNUMBER(E5853),"非测试日仪表","缺失"))))</x:f>
        <x:v>缺失</x:v>
      </x:c>
      <x:c r="L5853" s="7" t="str">
        <x:f>IF(K5853="缺失","",IF(K5853="非测试日纯氢",G5853,IF(K5853="非测试日仪表",E5853,F5853)))</x:f>
      </x:c>
      <x:c r="M5853" s="2" t="n">
        <x:f>IF(K5853="缺失",1,0)</x:f>
        <x:v>1</x:v>
      </x:c>
      <x:c r="N5853" s="2" t="str">
        <x:v>车辆里程查询_20260901-20260930_1024辆_仪表里程.xlsx / F829</x:v>
      </x:c>
      <x:c r="O5853" s="2" t="str">
        <x:v>车辆里程查询_20260901-20260930_1024辆_GPS里程.xlsx / F829</x:v>
      </x:c>
      <x:c r="P5853" s="2" t="str">
        <x:v>车辆纯氢气里程查询_20260901-20260930_1024辆.xlsx / F560</x:v>
      </x:c>
    </x:row>
    <x:row r="5854" ht="22" customHeight="1">
      <x:c r="A5854" s="2" t="n">
        <x:v>236</x:v>
      </x:c>
      <x:c r="B5854" s="2" t="str">
        <x:v>粤AGP5159</x:v>
      </x:c>
      <x:c r="C5854" s="2" t="str">
        <x:v>谯云</x:v>
      </x:c>
      <x:c r="D5854" s="8" t="d">
        <x:v>2026-09-03T00:00:00.000Z</x:v>
      </x:c>
      <x:c r="E5854" s="7"/>
      <x:c r="F5854" s="7" t="n">
        <x:v>0</x:v>
      </x:c>
      <x:c r="G5854" s="7"/>
      <x:c r="H5854" s="2" t="str">
        <x:v>否</x:v>
      </x:c>
      <x:c r="I5854" s="7" t="str">
        <x:f>IF(AND(ISNUMBER(E5854),ISNUMBER(F5854)),E5854-F5854,"")</x:f>
      </x:c>
      <x:c r="J5854" s="2" t="str">
        <x:f>IF(H5854="否","不适用",IF(AND(ISNUMBER(E5854),ISNUMBER(F5854)),IF(I5854&gt;'规则与名单'!$B$2,"是","否"),"未判定"))</x:f>
        <x:v>不适用</x:v>
      </x:c>
      <x:c r="K5854" s="2" t="str">
        <x:f>IF(J5854="是",IF(ISNUMBER(F5854),"测试日GPS","缺失"),IF(ISNUMBER(G5854),"非测试日纯氢",IF(AND(H5854="是",J5854="未判定"),IF(ISNUMBER(F5854),"测试名单无纯氢GPS","缺失"),IF(ISNUMBER(E5854),"非测试日仪表","缺失"))))</x:f>
        <x:v>缺失</x:v>
      </x:c>
      <x:c r="L5854" s="7" t="str">
        <x:f>IF(K5854="缺失","",IF(K5854="非测试日纯氢",G5854,IF(K5854="非测试日仪表",E5854,F5854)))</x:f>
      </x:c>
      <x:c r="M5854" s="2" t="n">
        <x:f>IF(K5854="缺失",1,0)</x:f>
        <x:v>1</x:v>
      </x:c>
      <x:c r="N5854" s="2" t="str">
        <x:v>车辆里程查询_20260901-20260930_1024辆_仪表里程.xlsx / G829</x:v>
      </x:c>
      <x:c r="O5854" s="2" t="str">
        <x:v>车辆里程查询_20260901-20260930_1024辆_GPS里程.xlsx / G829</x:v>
      </x:c>
      <x:c r="P5854" s="2" t="str">
        <x:v>车辆纯氢气里程查询_20260901-20260930_1024辆.xlsx / G560</x:v>
      </x:c>
    </x:row>
    <x:row r="5855" ht="22" customHeight="1">
      <x:c r="A5855" s="2" t="n">
        <x:v>236</x:v>
      </x:c>
      <x:c r="B5855" s="2" t="str">
        <x:v>粤AGP5159</x:v>
      </x:c>
      <x:c r="C5855" s="2" t="str">
        <x:v>谯云</x:v>
      </x:c>
      <x:c r="D5855" s="8" t="d">
        <x:v>2026-09-04T00:00:00.000Z</x:v>
      </x:c>
      <x:c r="E5855" s="7" t="n">
        <x:v>101.4</x:v>
      </x:c>
      <x:c r="F5855" s="7" t="n">
        <x:v>103.7</x:v>
      </x:c>
      <x:c r="G5855" s="7" t="n">
        <x:v>101.4</x:v>
      </x:c>
      <x:c r="H5855" s="2" t="str">
        <x:v>否</x:v>
      </x:c>
      <x:c r="I5855" s="7" t="n">
        <x:f>IF(AND(ISNUMBER(E5855),ISNUMBER(F5855)),E5855-F5855,"")</x:f>
        <x:v>-2.299999999999997</x:v>
      </x:c>
      <x:c r="J5855" s="2" t="str">
        <x:f>IF(H5855="否","不适用",IF(AND(ISNUMBER(E5855),ISNUMBER(F5855)),IF(I5855&gt;'规则与名单'!$B$2,"是","否"),"未判定"))</x:f>
        <x:v>不适用</x:v>
      </x:c>
      <x:c r="K5855" s="2" t="str">
        <x:f>IF(J5855="是",IF(ISNUMBER(F5855),"测试日GPS","缺失"),IF(ISNUMBER(G5855),"非测试日纯氢",IF(AND(H5855="是",J5855="未判定"),IF(ISNUMBER(F5855),"测试名单无纯氢GPS","缺失"),IF(ISNUMBER(E5855),"非测试日仪表","缺失"))))</x:f>
        <x:v>非测试日纯氢</x:v>
      </x:c>
      <x:c r="L5855" s="7" t="n">
        <x:f>IF(K5855="缺失","",IF(K5855="非测试日纯氢",G5855,IF(K5855="非测试日仪表",E5855,F5855)))</x:f>
        <x:v>101.4</x:v>
      </x:c>
      <x:c r="M5855" s="2" t="n">
        <x:f>IF(K5855="缺失",1,0)</x:f>
        <x:v>0</x:v>
      </x:c>
      <x:c r="N5855" s="2" t="str">
        <x:v>车辆里程查询_20260901-20260930_1024辆_仪表里程.xlsx / H829</x:v>
      </x:c>
      <x:c r="O5855" s="2" t="str">
        <x:v>车辆里程查询_20260901-20260930_1024辆_GPS里程.xlsx / H829</x:v>
      </x:c>
      <x:c r="P5855" s="2" t="str">
        <x:v>车辆纯氢气里程查询_20260901-20260930_1024辆.xlsx / H560</x:v>
      </x:c>
    </x:row>
    <x:row r="5856" ht="22" customHeight="1">
      <x:c r="A5856" s="2" t="n">
        <x:v>236</x:v>
      </x:c>
      <x:c r="B5856" s="2" t="str">
        <x:v>粤AGP5159</x:v>
      </x:c>
      <x:c r="C5856" s="2" t="str">
        <x:v>谯云</x:v>
      </x:c>
      <x:c r="D5856" s="8" t="d">
        <x:v>2026-09-05T00:00:00.000Z</x:v>
      </x:c>
      <x:c r="E5856" s="7"/>
      <x:c r="F5856" s="7" t="n">
        <x:v>0</x:v>
      </x:c>
      <x:c r="G5856" s="7"/>
      <x:c r="H5856" s="2" t="str">
        <x:v>否</x:v>
      </x:c>
      <x:c r="I5856" s="7" t="str">
        <x:f>IF(AND(ISNUMBER(E5856),ISNUMBER(F5856)),E5856-F5856,"")</x:f>
      </x:c>
      <x:c r="J5856" s="2" t="str">
        <x:f>IF(H5856="否","不适用",IF(AND(ISNUMBER(E5856),ISNUMBER(F5856)),IF(I5856&gt;'规则与名单'!$B$2,"是","否"),"未判定"))</x:f>
        <x:v>不适用</x:v>
      </x:c>
      <x:c r="K5856" s="2" t="str">
        <x:f>IF(J5856="是",IF(ISNUMBER(F5856),"测试日GPS","缺失"),IF(ISNUMBER(G5856),"非测试日纯氢",IF(AND(H5856="是",J5856="未判定"),IF(ISNUMBER(F5856),"测试名单无纯氢GPS","缺失"),IF(ISNUMBER(E5856),"非测试日仪表","缺失"))))</x:f>
        <x:v>缺失</x:v>
      </x:c>
      <x:c r="L5856" s="7" t="str">
        <x:f>IF(K5856="缺失","",IF(K5856="非测试日纯氢",G5856,IF(K5856="非测试日仪表",E5856,F5856)))</x:f>
      </x:c>
      <x:c r="M5856" s="2" t="n">
        <x:f>IF(K5856="缺失",1,0)</x:f>
        <x:v>1</x:v>
      </x:c>
      <x:c r="N5856" s="2" t="str">
        <x:v>车辆里程查询_20260901-20260930_1024辆_仪表里程.xlsx / I829</x:v>
      </x:c>
      <x:c r="O5856" s="2" t="str">
        <x:v>车辆里程查询_20260901-20260930_1024辆_GPS里程.xlsx / I829</x:v>
      </x:c>
      <x:c r="P5856" s="2" t="str">
        <x:v>车辆纯氢气里程查询_20260901-20260930_1024辆.xlsx / I560</x:v>
      </x:c>
    </x:row>
    <x:row r="5857" ht="22" customHeight="1">
      <x:c r="A5857" s="2" t="n">
        <x:v>236</x:v>
      </x:c>
      <x:c r="B5857" s="2" t="str">
        <x:v>粤AGP5159</x:v>
      </x:c>
      <x:c r="C5857" s="2" t="str">
        <x:v>谯云</x:v>
      </x:c>
      <x:c r="D5857" s="8" t="d">
        <x:v>2026-09-06T00:00:00.000Z</x:v>
      </x:c>
      <x:c r="E5857" s="7"/>
      <x:c r="F5857" s="7" t="n">
        <x:v>0</x:v>
      </x:c>
      <x:c r="G5857" s="7"/>
      <x:c r="H5857" s="2" t="str">
        <x:v>否</x:v>
      </x:c>
      <x:c r="I5857" s="7" t="str">
        <x:f>IF(AND(ISNUMBER(E5857),ISNUMBER(F5857)),E5857-F5857,"")</x:f>
      </x:c>
      <x:c r="J5857" s="2" t="str">
        <x:f>IF(H5857="否","不适用",IF(AND(ISNUMBER(E5857),ISNUMBER(F5857)),IF(I5857&gt;'规则与名单'!$B$2,"是","否"),"未判定"))</x:f>
        <x:v>不适用</x:v>
      </x:c>
      <x:c r="K5857" s="2" t="str">
        <x:f>IF(J5857="是",IF(ISNUMBER(F5857),"测试日GPS","缺失"),IF(ISNUMBER(G5857),"非测试日纯氢",IF(AND(H5857="是",J5857="未判定"),IF(ISNUMBER(F5857),"测试名单无纯氢GPS","缺失"),IF(ISNUMBER(E5857),"非测试日仪表","缺失"))))</x:f>
        <x:v>缺失</x:v>
      </x:c>
      <x:c r="L5857" s="7" t="str">
        <x:f>IF(K5857="缺失","",IF(K5857="非测试日纯氢",G5857,IF(K5857="非测试日仪表",E5857,F5857)))</x:f>
      </x:c>
      <x:c r="M5857" s="2" t="n">
        <x:f>IF(K5857="缺失",1,0)</x:f>
        <x:v>1</x:v>
      </x:c>
      <x:c r="N5857" s="2" t="str">
        <x:v>车辆里程查询_20260901-20260930_1024辆_仪表里程.xlsx / J829</x:v>
      </x:c>
      <x:c r="O5857" s="2" t="str">
        <x:v>车辆里程查询_20260901-20260930_1024辆_GPS里程.xlsx / J829</x:v>
      </x:c>
      <x:c r="P5857" s="2" t="str">
        <x:v>车辆纯氢气里程查询_20260901-20260930_1024辆.xlsx / J560</x:v>
      </x:c>
    </x:row>
    <x:row r="5858" ht="22" customHeight="1">
      <x:c r="A5858" s="2" t="n">
        <x:v>236</x:v>
      </x:c>
      <x:c r="B5858" s="2" t="str">
        <x:v>粤AGP5159</x:v>
      </x:c>
      <x:c r="C5858" s="2" t="str">
        <x:v>谯云</x:v>
      </x:c>
      <x:c r="D5858" s="8" t="d">
        <x:v>2026-09-07T00:00:00.000Z</x:v>
      </x:c>
      <x:c r="E5858" s="7"/>
      <x:c r="F5858" s="7" t="n">
        <x:v>0</x:v>
      </x:c>
      <x:c r="G5858" s="7"/>
      <x:c r="H5858" s="2" t="str">
        <x:v>否</x:v>
      </x:c>
      <x:c r="I5858" s="7" t="str">
        <x:f>IF(AND(ISNUMBER(E5858),ISNUMBER(F5858)),E5858-F5858,"")</x:f>
      </x:c>
      <x:c r="J5858" s="2" t="str">
        <x:f>IF(H5858="否","不适用",IF(AND(ISNUMBER(E5858),ISNUMBER(F5858)),IF(I5858&gt;'规则与名单'!$B$2,"是","否"),"未判定"))</x:f>
        <x:v>不适用</x:v>
      </x:c>
      <x:c r="K5858" s="2" t="str">
        <x:f>IF(J5858="是",IF(ISNUMBER(F5858),"测试日GPS","缺失"),IF(ISNUMBER(G5858),"非测试日纯氢",IF(AND(H5858="是",J5858="未判定"),IF(ISNUMBER(F5858),"测试名单无纯氢GPS","缺失"),IF(ISNUMBER(E5858),"非测试日仪表","缺失"))))</x:f>
        <x:v>缺失</x:v>
      </x:c>
      <x:c r="L5858" s="7" t="str">
        <x:f>IF(K5858="缺失","",IF(K5858="非测试日纯氢",G5858,IF(K5858="非测试日仪表",E5858,F5858)))</x:f>
      </x:c>
      <x:c r="M5858" s="2" t="n">
        <x:f>IF(K5858="缺失",1,0)</x:f>
        <x:v>1</x:v>
      </x:c>
      <x:c r="N5858" s="2" t="str">
        <x:v>车辆里程查询_20260901-20260930_1024辆_仪表里程.xlsx / K829</x:v>
      </x:c>
      <x:c r="O5858" s="2" t="str">
        <x:v>车辆里程查询_20260901-20260930_1024辆_GPS里程.xlsx / K829</x:v>
      </x:c>
      <x:c r="P5858" s="2" t="str">
        <x:v>车辆纯氢气里程查询_20260901-20260930_1024辆.xlsx / K560</x:v>
      </x:c>
    </x:row>
    <x:row r="5859" ht="22" customHeight="1">
      <x:c r="A5859" s="2" t="n">
        <x:v>236</x:v>
      </x:c>
      <x:c r="B5859" s="2" t="str">
        <x:v>粤AGP5159</x:v>
      </x:c>
      <x:c r="C5859" s="2" t="str">
        <x:v>谯云</x:v>
      </x:c>
      <x:c r="D5859" s="8" t="d">
        <x:v>2026-09-08T00:00:00.000Z</x:v>
      </x:c>
      <x:c r="E5859" s="7"/>
      <x:c r="F5859" s="7" t="n">
        <x:v>0</x:v>
      </x:c>
      <x:c r="G5859" s="7"/>
      <x:c r="H5859" s="2" t="str">
        <x:v>否</x:v>
      </x:c>
      <x:c r="I5859" s="7" t="str">
        <x:f>IF(AND(ISNUMBER(E5859),ISNUMBER(F5859)),E5859-F5859,"")</x:f>
      </x:c>
      <x:c r="J5859" s="2" t="str">
        <x:f>IF(H5859="否","不适用",IF(AND(ISNUMBER(E5859),ISNUMBER(F5859)),IF(I5859&gt;'规则与名单'!$B$2,"是","否"),"未判定"))</x:f>
        <x:v>不适用</x:v>
      </x:c>
      <x:c r="K5859" s="2" t="str">
        <x:f>IF(J5859="是",IF(ISNUMBER(F5859),"测试日GPS","缺失"),IF(ISNUMBER(G5859),"非测试日纯氢",IF(AND(H5859="是",J5859="未判定"),IF(ISNUMBER(F5859),"测试名单无纯氢GPS","缺失"),IF(ISNUMBER(E5859),"非测试日仪表","缺失"))))</x:f>
        <x:v>缺失</x:v>
      </x:c>
      <x:c r="L5859" s="7" t="str">
        <x:f>IF(K5859="缺失","",IF(K5859="非测试日纯氢",G5859,IF(K5859="非测试日仪表",E5859,F5859)))</x:f>
      </x:c>
      <x:c r="M5859" s="2" t="n">
        <x:f>IF(K5859="缺失",1,0)</x:f>
        <x:v>1</x:v>
      </x:c>
      <x:c r="N5859" s="2" t="str">
        <x:v>车辆里程查询_20260901-20260930_1024辆_仪表里程.xlsx / L829</x:v>
      </x:c>
      <x:c r="O5859" s="2" t="str">
        <x:v>车辆里程查询_20260901-20260930_1024辆_GPS里程.xlsx / L829</x:v>
      </x:c>
      <x:c r="P5859" s="2" t="str">
        <x:v>车辆纯氢气里程查询_20260901-20260930_1024辆.xlsx / L560</x:v>
      </x:c>
    </x:row>
    <x:row r="5860" ht="22" customHeight="1">
      <x:c r="A5860" s="2" t="n">
        <x:v>236</x:v>
      </x:c>
      <x:c r="B5860" s="2" t="str">
        <x:v>粤AGP5159</x:v>
      </x:c>
      <x:c r="C5860" s="2" t="str">
        <x:v>谯云</x:v>
      </x:c>
      <x:c r="D5860" s="8" t="d">
        <x:v>2026-09-09T00:00:00.000Z</x:v>
      </x:c>
      <x:c r="E5860" s="7" t="n">
        <x:v>0</x:v>
      </x:c>
      <x:c r="F5860" s="7" t="n">
        <x:v>0</x:v>
      </x:c>
      <x:c r="G5860" s="7"/>
      <x:c r="H5860" s="2" t="str">
        <x:v>否</x:v>
      </x:c>
      <x:c r="I5860" s="7" t="n">
        <x:f>IF(AND(ISNUMBER(E5860),ISNUMBER(F5860)),E5860-F5860,"")</x:f>
        <x:v>0</x:v>
      </x:c>
      <x:c r="J5860" s="2" t="str">
        <x:f>IF(H5860="否","不适用",IF(AND(ISNUMBER(E5860),ISNUMBER(F5860)),IF(I5860&gt;'规则与名单'!$B$2,"是","否"),"未判定"))</x:f>
        <x:v>不适用</x:v>
      </x:c>
      <x:c r="K5860" s="2" t="str">
        <x:f>IF(J5860="是",IF(ISNUMBER(F5860),"测试日GPS","缺失"),IF(ISNUMBER(G5860),"非测试日纯氢",IF(AND(H5860="是",J5860="未判定"),IF(ISNUMBER(F5860),"测试名单无纯氢GPS","缺失"),IF(ISNUMBER(E5860),"非测试日仪表","缺失"))))</x:f>
        <x:v>非测试日仪表</x:v>
      </x:c>
      <x:c r="L5860" s="7" t="n">
        <x:f>IF(K5860="缺失","",IF(K5860="非测试日纯氢",G5860,IF(K5860="非测试日仪表",E5860,F5860)))</x:f>
        <x:v>0</x:v>
      </x:c>
      <x:c r="M5860" s="2" t="n">
        <x:f>IF(K5860="缺失",1,0)</x:f>
        <x:v>0</x:v>
      </x:c>
      <x:c r="N5860" s="2" t="str">
        <x:v>车辆里程查询_20260901-20260930_1024辆_仪表里程.xlsx / M829</x:v>
      </x:c>
      <x:c r="O5860" s="2" t="str">
        <x:v>车辆里程查询_20260901-20260930_1024辆_GPS里程.xlsx / M829</x:v>
      </x:c>
      <x:c r="P5860" s="2" t="str">
        <x:v>车辆纯氢气里程查询_20260901-20260930_1024辆.xlsx / M560</x:v>
      </x:c>
    </x:row>
    <x:row r="5861" ht="22" customHeight="1">
      <x:c r="A5861" s="2" t="n">
        <x:v>236</x:v>
      </x:c>
      <x:c r="B5861" s="2" t="str">
        <x:v>粤AGP5159</x:v>
      </x:c>
      <x:c r="C5861" s="2" t="str">
        <x:v>谯云</x:v>
      </x:c>
      <x:c r="D5861" s="8" t="d">
        <x:v>2026-09-10T00:00:00.000Z</x:v>
      </x:c>
      <x:c r="E5861" s="7"/>
      <x:c r="F5861" s="7" t="n">
        <x:v>0</x:v>
      </x:c>
      <x:c r="G5861" s="7"/>
      <x:c r="H5861" s="2" t="str">
        <x:v>否</x:v>
      </x:c>
      <x:c r="I5861" s="7" t="str">
        <x:f>IF(AND(ISNUMBER(E5861),ISNUMBER(F5861)),E5861-F5861,"")</x:f>
      </x:c>
      <x:c r="J5861" s="2" t="str">
        <x:f>IF(H5861="否","不适用",IF(AND(ISNUMBER(E5861),ISNUMBER(F5861)),IF(I5861&gt;'规则与名单'!$B$2,"是","否"),"未判定"))</x:f>
        <x:v>不适用</x:v>
      </x:c>
      <x:c r="K5861" s="2" t="str">
        <x:f>IF(J5861="是",IF(ISNUMBER(F5861),"测试日GPS","缺失"),IF(ISNUMBER(G5861),"非测试日纯氢",IF(AND(H5861="是",J5861="未判定"),IF(ISNUMBER(F5861),"测试名单无纯氢GPS","缺失"),IF(ISNUMBER(E5861),"非测试日仪表","缺失"))))</x:f>
        <x:v>缺失</x:v>
      </x:c>
      <x:c r="L5861" s="7" t="str">
        <x:f>IF(K5861="缺失","",IF(K5861="非测试日纯氢",G5861,IF(K5861="非测试日仪表",E5861,F5861)))</x:f>
      </x:c>
      <x:c r="M5861" s="2" t="n">
        <x:f>IF(K5861="缺失",1,0)</x:f>
        <x:v>1</x:v>
      </x:c>
      <x:c r="N5861" s="2" t="str">
        <x:v>车辆里程查询_20260901-20260930_1024辆_仪表里程.xlsx / N829</x:v>
      </x:c>
      <x:c r="O5861" s="2" t="str">
        <x:v>车辆里程查询_20260901-20260930_1024辆_GPS里程.xlsx / N829</x:v>
      </x:c>
      <x:c r="P5861" s="2" t="str">
        <x:v>车辆纯氢气里程查询_20260901-20260930_1024辆.xlsx / N560</x:v>
      </x:c>
    </x:row>
    <x:row r="5862" ht="22" customHeight="1">
      <x:c r="A5862" s="2" t="n">
        <x:v>236</x:v>
      </x:c>
      <x:c r="B5862" s="2" t="str">
        <x:v>粤AGP5159</x:v>
      </x:c>
      <x:c r="C5862" s="2" t="str">
        <x:v>谯云</x:v>
      </x:c>
      <x:c r="D5862" s="8" t="d">
        <x:v>2026-09-11T00:00:00.000Z</x:v>
      </x:c>
      <x:c r="E5862" s="7" t="n">
        <x:v>105.2</x:v>
      </x:c>
      <x:c r="F5862" s="7" t="n">
        <x:v>103.9</x:v>
      </x:c>
      <x:c r="G5862" s="7" t="n">
        <x:v>102.6</x:v>
      </x:c>
      <x:c r="H5862" s="2" t="str">
        <x:v>否</x:v>
      </x:c>
      <x:c r="I5862" s="7" t="n">
        <x:f>IF(AND(ISNUMBER(E5862),ISNUMBER(F5862)),E5862-F5862,"")</x:f>
        <x:v>1.2999999999999972</x:v>
      </x:c>
      <x:c r="J5862" s="2" t="str">
        <x:f>IF(H5862="否","不适用",IF(AND(ISNUMBER(E5862),ISNUMBER(F5862)),IF(I5862&gt;'规则与名单'!$B$2,"是","否"),"未判定"))</x:f>
        <x:v>不适用</x:v>
      </x:c>
      <x:c r="K5862" s="2" t="str">
        <x:f>IF(J5862="是",IF(ISNUMBER(F5862),"测试日GPS","缺失"),IF(ISNUMBER(G5862),"非测试日纯氢",IF(AND(H5862="是",J5862="未判定"),IF(ISNUMBER(F5862),"测试名单无纯氢GPS","缺失"),IF(ISNUMBER(E5862),"非测试日仪表","缺失"))))</x:f>
        <x:v>非测试日纯氢</x:v>
      </x:c>
      <x:c r="L5862" s="7" t="n">
        <x:f>IF(K5862="缺失","",IF(K5862="非测试日纯氢",G5862,IF(K5862="非测试日仪表",E5862,F5862)))</x:f>
        <x:v>102.6</x:v>
      </x:c>
      <x:c r="M5862" s="2" t="n">
        <x:f>IF(K5862="缺失",1,0)</x:f>
        <x:v>0</x:v>
      </x:c>
      <x:c r="N5862" s="2" t="str">
        <x:v>车辆里程查询_20260901-20260930_1024辆_仪表里程.xlsx / O829</x:v>
      </x:c>
      <x:c r="O5862" s="2" t="str">
        <x:v>车辆里程查询_20260901-20260930_1024辆_GPS里程.xlsx / O829</x:v>
      </x:c>
      <x:c r="P5862" s="2" t="str">
        <x:v>车辆纯氢气里程查询_20260901-20260930_1024辆.xlsx / O560</x:v>
      </x:c>
    </x:row>
    <x:row r="5863" ht="22" customHeight="1">
      <x:c r="A5863" s="2" t="n">
        <x:v>236</x:v>
      </x:c>
      <x:c r="B5863" s="2" t="str">
        <x:v>粤AGP5159</x:v>
      </x:c>
      <x:c r="C5863" s="2" t="str">
        <x:v>谯云</x:v>
      </x:c>
      <x:c r="D5863" s="8" t="d">
        <x:v>2026-09-12T00:00:00.000Z</x:v>
      </x:c>
      <x:c r="E5863" s="7"/>
      <x:c r="F5863" s="7" t="n">
        <x:v>0</x:v>
      </x:c>
      <x:c r="G5863" s="7"/>
      <x:c r="H5863" s="2" t="str">
        <x:v>否</x:v>
      </x:c>
      <x:c r="I5863" s="7" t="str">
        <x:f>IF(AND(ISNUMBER(E5863),ISNUMBER(F5863)),E5863-F5863,"")</x:f>
      </x:c>
      <x:c r="J5863" s="2" t="str">
        <x:f>IF(H5863="否","不适用",IF(AND(ISNUMBER(E5863),ISNUMBER(F5863)),IF(I5863&gt;'规则与名单'!$B$2,"是","否"),"未判定"))</x:f>
        <x:v>不适用</x:v>
      </x:c>
      <x:c r="K5863" s="2" t="str">
        <x:f>IF(J5863="是",IF(ISNUMBER(F5863),"测试日GPS","缺失"),IF(ISNUMBER(G5863),"非测试日纯氢",IF(AND(H5863="是",J5863="未判定"),IF(ISNUMBER(F5863),"测试名单无纯氢GPS","缺失"),IF(ISNUMBER(E5863),"非测试日仪表","缺失"))))</x:f>
        <x:v>缺失</x:v>
      </x:c>
      <x:c r="L5863" s="7" t="str">
        <x:f>IF(K5863="缺失","",IF(K5863="非测试日纯氢",G5863,IF(K5863="非测试日仪表",E5863,F5863)))</x:f>
      </x:c>
      <x:c r="M5863" s="2" t="n">
        <x:f>IF(K5863="缺失",1,0)</x:f>
        <x:v>1</x:v>
      </x:c>
      <x:c r="N5863" s="2" t="str">
        <x:v>车辆里程查询_20260901-20260930_1024辆_仪表里程.xlsx / P829</x:v>
      </x:c>
      <x:c r="O5863" s="2" t="str">
        <x:v>车辆里程查询_20260901-20260930_1024辆_GPS里程.xlsx / P829</x:v>
      </x:c>
      <x:c r="P5863" s="2" t="str">
        <x:v>车辆纯氢气里程查询_20260901-20260930_1024辆.xlsx / P560</x:v>
      </x:c>
    </x:row>
    <x:row r="5864" ht="22" customHeight="1">
      <x:c r="A5864" s="2" t="n">
        <x:v>236</x:v>
      </x:c>
      <x:c r="B5864" s="2" t="str">
        <x:v>粤AGP5159</x:v>
      </x:c>
      <x:c r="C5864" s="2" t="str">
        <x:v>谯云</x:v>
      </x:c>
      <x:c r="D5864" s="8" t="d">
        <x:v>2026-09-13T00:00:00.000Z</x:v>
      </x:c>
      <x:c r="E5864" s="7"/>
      <x:c r="F5864" s="7" t="n">
        <x:v>0</x:v>
      </x:c>
      <x:c r="G5864" s="7"/>
      <x:c r="H5864" s="2" t="str">
        <x:v>否</x:v>
      </x:c>
      <x:c r="I5864" s="7" t="str">
        <x:f>IF(AND(ISNUMBER(E5864),ISNUMBER(F5864)),E5864-F5864,"")</x:f>
      </x:c>
      <x:c r="J5864" s="2" t="str">
        <x:f>IF(H5864="否","不适用",IF(AND(ISNUMBER(E5864),ISNUMBER(F5864)),IF(I5864&gt;'规则与名单'!$B$2,"是","否"),"未判定"))</x:f>
        <x:v>不适用</x:v>
      </x:c>
      <x:c r="K5864" s="2" t="str">
        <x:f>IF(J5864="是",IF(ISNUMBER(F5864),"测试日GPS","缺失"),IF(ISNUMBER(G5864),"非测试日纯氢",IF(AND(H5864="是",J5864="未判定"),IF(ISNUMBER(F5864),"测试名单无纯氢GPS","缺失"),IF(ISNUMBER(E5864),"非测试日仪表","缺失"))))</x:f>
        <x:v>缺失</x:v>
      </x:c>
      <x:c r="L5864" s="7" t="str">
        <x:f>IF(K5864="缺失","",IF(K5864="非测试日纯氢",G5864,IF(K5864="非测试日仪表",E5864,F5864)))</x:f>
      </x:c>
      <x:c r="M5864" s="2" t="n">
        <x:f>IF(K5864="缺失",1,0)</x:f>
        <x:v>1</x:v>
      </x:c>
      <x:c r="N5864" s="2" t="str">
        <x:v>车辆里程查询_20260901-20260930_1024辆_仪表里程.xlsx / Q829</x:v>
      </x:c>
      <x:c r="O5864" s="2" t="str">
        <x:v>车辆里程查询_20260901-20260930_1024辆_GPS里程.xlsx / Q829</x:v>
      </x:c>
      <x:c r="P5864" s="2" t="str">
        <x:v>车辆纯氢气里程查询_20260901-20260930_1024辆.xlsx / Q560</x:v>
      </x:c>
    </x:row>
    <x:row r="5865" ht="22" customHeight="1">
      <x:c r="A5865" s="2" t="n">
        <x:v>236</x:v>
      </x:c>
      <x:c r="B5865" s="2" t="str">
        <x:v>粤AGP5159</x:v>
      </x:c>
      <x:c r="C5865" s="2" t="str">
        <x:v>谯云</x:v>
      </x:c>
      <x:c r="D5865" s="8" t="d">
        <x:v>2026-09-14T00:00:00.000Z</x:v>
      </x:c>
      <x:c r="E5865" s="7" t="n">
        <x:v>2.6</x:v>
      </x:c>
      <x:c r="F5865" s="7" t="n">
        <x:v>2.6</x:v>
      </x:c>
      <x:c r="G5865" s="7" t="n">
        <x:v>2.5</x:v>
      </x:c>
      <x:c r="H5865" s="2" t="str">
        <x:v>否</x:v>
      </x:c>
      <x:c r="I5865" s="7" t="n">
        <x:f>IF(AND(ISNUMBER(E5865),ISNUMBER(F5865)),E5865-F5865,"")</x:f>
        <x:v>0</x:v>
      </x:c>
      <x:c r="J5865" s="2" t="str">
        <x:f>IF(H5865="否","不适用",IF(AND(ISNUMBER(E5865),ISNUMBER(F5865)),IF(I5865&gt;'规则与名单'!$B$2,"是","否"),"未判定"))</x:f>
        <x:v>不适用</x:v>
      </x:c>
      <x:c r="K5865" s="2" t="str">
        <x:f>IF(J5865="是",IF(ISNUMBER(F5865),"测试日GPS","缺失"),IF(ISNUMBER(G5865),"非测试日纯氢",IF(AND(H5865="是",J5865="未判定"),IF(ISNUMBER(F5865),"测试名单无纯氢GPS","缺失"),IF(ISNUMBER(E5865),"非测试日仪表","缺失"))))</x:f>
        <x:v>非测试日纯氢</x:v>
      </x:c>
      <x:c r="L5865" s="7" t="n">
        <x:f>IF(K5865="缺失","",IF(K5865="非测试日纯氢",G5865,IF(K5865="非测试日仪表",E5865,F5865)))</x:f>
        <x:v>2.5</x:v>
      </x:c>
      <x:c r="M5865" s="2" t="n">
        <x:f>IF(K5865="缺失",1,0)</x:f>
        <x:v>0</x:v>
      </x:c>
      <x:c r="N5865" s="2" t="str">
        <x:v>车辆里程查询_20260901-20260930_1024辆_仪表里程.xlsx / R829</x:v>
      </x:c>
      <x:c r="O5865" s="2" t="str">
        <x:v>车辆里程查询_20260901-20260930_1024辆_GPS里程.xlsx / R829</x:v>
      </x:c>
      <x:c r="P5865" s="2" t="str">
        <x:v>车辆纯氢气里程查询_20260901-20260930_1024辆.xlsx / R560</x:v>
      </x:c>
    </x:row>
    <x:row r="5866" ht="22" customHeight="1">
      <x:c r="A5866" s="2" t="n">
        <x:v>236</x:v>
      </x:c>
      <x:c r="B5866" s="2" t="str">
        <x:v>粤AGP5159</x:v>
      </x:c>
      <x:c r="C5866" s="2" t="str">
        <x:v>谯云</x:v>
      </x:c>
      <x:c r="D5866" s="8" t="d">
        <x:v>2026-09-15T00:00:00.000Z</x:v>
      </x:c>
      <x:c r="E5866" s="7"/>
      <x:c r="F5866" s="7" t="n">
        <x:v>0</x:v>
      </x:c>
      <x:c r="G5866" s="7"/>
      <x:c r="H5866" s="2" t="str">
        <x:v>否</x:v>
      </x:c>
      <x:c r="I5866" s="7" t="str">
        <x:f>IF(AND(ISNUMBER(E5866),ISNUMBER(F5866)),E5866-F5866,"")</x:f>
      </x:c>
      <x:c r="J5866" s="2" t="str">
        <x:f>IF(H5866="否","不适用",IF(AND(ISNUMBER(E5866),ISNUMBER(F5866)),IF(I5866&gt;'规则与名单'!$B$2,"是","否"),"未判定"))</x:f>
        <x:v>不适用</x:v>
      </x:c>
      <x:c r="K5866" s="2" t="str">
        <x:f>IF(J5866="是",IF(ISNUMBER(F5866),"测试日GPS","缺失"),IF(ISNUMBER(G5866),"非测试日纯氢",IF(AND(H5866="是",J5866="未判定"),IF(ISNUMBER(F5866),"测试名单无纯氢GPS","缺失"),IF(ISNUMBER(E5866),"非测试日仪表","缺失"))))</x:f>
        <x:v>缺失</x:v>
      </x:c>
      <x:c r="L5866" s="7" t="str">
        <x:f>IF(K5866="缺失","",IF(K5866="非测试日纯氢",G5866,IF(K5866="非测试日仪表",E5866,F5866)))</x:f>
      </x:c>
      <x:c r="M5866" s="2" t="n">
        <x:f>IF(K5866="缺失",1,0)</x:f>
        <x:v>1</x:v>
      </x:c>
      <x:c r="N5866" s="2" t="str">
        <x:v>车辆里程查询_20260901-20260930_1024辆_仪表里程.xlsx / S829</x:v>
      </x:c>
      <x:c r="O5866" s="2" t="str">
        <x:v>车辆里程查询_20260901-20260930_1024辆_GPS里程.xlsx / S829</x:v>
      </x:c>
      <x:c r="P5866" s="2" t="str">
        <x:v>车辆纯氢气里程查询_20260901-20260930_1024辆.xlsx / S560</x:v>
      </x:c>
    </x:row>
    <x:row r="5867" ht="22" customHeight="1">
      <x:c r="A5867" s="2" t="n">
        <x:v>236</x:v>
      </x:c>
      <x:c r="B5867" s="2" t="str">
        <x:v>粤AGP5159</x:v>
      </x:c>
      <x:c r="C5867" s="2" t="str">
        <x:v>谯云</x:v>
      </x:c>
      <x:c r="D5867" s="8" t="d">
        <x:v>2026-09-16T00:00:00.000Z</x:v>
      </x:c>
      <x:c r="E5867" s="7"/>
      <x:c r="F5867" s="7" t="n">
        <x:v>0</x:v>
      </x:c>
      <x:c r="G5867" s="7"/>
      <x:c r="H5867" s="2" t="str">
        <x:v>否</x:v>
      </x:c>
      <x:c r="I5867" s="7" t="str">
        <x:f>IF(AND(ISNUMBER(E5867),ISNUMBER(F5867)),E5867-F5867,"")</x:f>
      </x:c>
      <x:c r="J5867" s="2" t="str">
        <x:f>IF(H5867="否","不适用",IF(AND(ISNUMBER(E5867),ISNUMBER(F5867)),IF(I5867&gt;'规则与名单'!$B$2,"是","否"),"未判定"))</x:f>
        <x:v>不适用</x:v>
      </x:c>
      <x:c r="K5867" s="2" t="str">
        <x:f>IF(J5867="是",IF(ISNUMBER(F5867),"测试日GPS","缺失"),IF(ISNUMBER(G5867),"非测试日纯氢",IF(AND(H5867="是",J5867="未判定"),IF(ISNUMBER(F5867),"测试名单无纯氢GPS","缺失"),IF(ISNUMBER(E5867),"非测试日仪表","缺失"))))</x:f>
        <x:v>缺失</x:v>
      </x:c>
      <x:c r="L5867" s="7" t="str">
        <x:f>IF(K5867="缺失","",IF(K5867="非测试日纯氢",G5867,IF(K5867="非测试日仪表",E5867,F5867)))</x:f>
      </x:c>
      <x:c r="M5867" s="2" t="n">
        <x:f>IF(K5867="缺失",1,0)</x:f>
        <x:v>1</x:v>
      </x:c>
      <x:c r="N5867" s="2" t="str">
        <x:v>车辆里程查询_20260901-20260930_1024辆_仪表里程.xlsx / T829</x:v>
      </x:c>
      <x:c r="O5867" s="2" t="str">
        <x:v>车辆里程查询_20260901-20260930_1024辆_GPS里程.xlsx / T829</x:v>
      </x:c>
      <x:c r="P5867" s="2" t="str">
        <x:v>车辆纯氢气里程查询_20260901-20260930_1024辆.xlsx / T560</x:v>
      </x:c>
    </x:row>
    <x:row r="5868" ht="22" customHeight="1">
      <x:c r="A5868" s="2" t="n">
        <x:v>236</x:v>
      </x:c>
      <x:c r="B5868" s="2" t="str">
        <x:v>粤AGP5159</x:v>
      </x:c>
      <x:c r="C5868" s="2" t="str">
        <x:v>谯云</x:v>
      </x:c>
      <x:c r="D5868" s="8" t="d">
        <x:v>2026-09-17T00:00:00.000Z</x:v>
      </x:c>
      <x:c r="E5868" s="7"/>
      <x:c r="F5868" s="7" t="n">
        <x:v>0</x:v>
      </x:c>
      <x:c r="G5868" s="7"/>
      <x:c r="H5868" s="2" t="str">
        <x:v>否</x:v>
      </x:c>
      <x:c r="I5868" s="7" t="str">
        <x:f>IF(AND(ISNUMBER(E5868),ISNUMBER(F5868)),E5868-F5868,"")</x:f>
      </x:c>
      <x:c r="J5868" s="2" t="str">
        <x:f>IF(H5868="否","不适用",IF(AND(ISNUMBER(E5868),ISNUMBER(F5868)),IF(I5868&gt;'规则与名单'!$B$2,"是","否"),"未判定"))</x:f>
        <x:v>不适用</x:v>
      </x:c>
      <x:c r="K5868" s="2" t="str">
        <x:f>IF(J5868="是",IF(ISNUMBER(F5868),"测试日GPS","缺失"),IF(ISNUMBER(G5868),"非测试日纯氢",IF(AND(H5868="是",J5868="未判定"),IF(ISNUMBER(F5868),"测试名单无纯氢GPS","缺失"),IF(ISNUMBER(E5868),"非测试日仪表","缺失"))))</x:f>
        <x:v>缺失</x:v>
      </x:c>
      <x:c r="L5868" s="7" t="str">
        <x:f>IF(K5868="缺失","",IF(K5868="非测试日纯氢",G5868,IF(K5868="非测试日仪表",E5868,F5868)))</x:f>
      </x:c>
      <x:c r="M5868" s="2" t="n">
        <x:f>IF(K5868="缺失",1,0)</x:f>
        <x:v>1</x:v>
      </x:c>
      <x:c r="N5868" s="2" t="str">
        <x:v>车辆里程查询_20260901-20260930_1024辆_仪表里程.xlsx / U829</x:v>
      </x:c>
      <x:c r="O5868" s="2" t="str">
        <x:v>车辆里程查询_20260901-20260930_1024辆_GPS里程.xlsx / U829</x:v>
      </x:c>
      <x:c r="P5868" s="2" t="str">
        <x:v>车辆纯氢气里程查询_20260901-20260930_1024辆.xlsx / U560</x:v>
      </x:c>
    </x:row>
    <x:row r="5869" ht="22" customHeight="1">
      <x:c r="A5869" s="2" t="n">
        <x:v>236</x:v>
      </x:c>
      <x:c r="B5869" s="2" t="str">
        <x:v>粤AGP5159</x:v>
      </x:c>
      <x:c r="C5869" s="2" t="str">
        <x:v>谯云</x:v>
      </x:c>
      <x:c r="D5869" s="8" t="d">
        <x:v>2026-09-18T00:00:00.000Z</x:v>
      </x:c>
      <x:c r="E5869" s="7"/>
      <x:c r="F5869" s="7" t="n">
        <x:v>0</x:v>
      </x:c>
      <x:c r="G5869" s="7"/>
      <x:c r="H5869" s="2" t="str">
        <x:v>否</x:v>
      </x:c>
      <x:c r="I5869" s="7" t="str">
        <x:f>IF(AND(ISNUMBER(E5869),ISNUMBER(F5869)),E5869-F5869,"")</x:f>
      </x:c>
      <x:c r="J5869" s="2" t="str">
        <x:f>IF(H5869="否","不适用",IF(AND(ISNUMBER(E5869),ISNUMBER(F5869)),IF(I5869&gt;'规则与名单'!$B$2,"是","否"),"未判定"))</x:f>
        <x:v>不适用</x:v>
      </x:c>
      <x:c r="K5869" s="2" t="str">
        <x:f>IF(J5869="是",IF(ISNUMBER(F5869),"测试日GPS","缺失"),IF(ISNUMBER(G5869),"非测试日纯氢",IF(AND(H5869="是",J5869="未判定"),IF(ISNUMBER(F5869),"测试名单无纯氢GPS","缺失"),IF(ISNUMBER(E5869),"非测试日仪表","缺失"))))</x:f>
        <x:v>缺失</x:v>
      </x:c>
      <x:c r="L5869" s="7" t="str">
        <x:f>IF(K5869="缺失","",IF(K5869="非测试日纯氢",G5869,IF(K5869="非测试日仪表",E5869,F5869)))</x:f>
      </x:c>
      <x:c r="M5869" s="2" t="n">
        <x:f>IF(K5869="缺失",1,0)</x:f>
        <x:v>1</x:v>
      </x:c>
      <x:c r="N5869" s="2" t="str">
        <x:v>车辆里程查询_20260901-20260930_1024辆_仪表里程.xlsx / V829</x:v>
      </x:c>
      <x:c r="O5869" s="2" t="str">
        <x:v>车辆里程查询_20260901-20260930_1024辆_GPS里程.xlsx / V829</x:v>
      </x:c>
      <x:c r="P5869" s="2" t="str">
        <x:v>车辆纯氢气里程查询_20260901-20260930_1024辆.xlsx / V560</x:v>
      </x:c>
    </x:row>
    <x:row r="5870" ht="22" customHeight="1">
      <x:c r="A5870" s="2" t="n">
        <x:v>236</x:v>
      </x:c>
      <x:c r="B5870" s="2" t="str">
        <x:v>粤AGP5159</x:v>
      </x:c>
      <x:c r="C5870" s="2" t="str">
        <x:v>谯云</x:v>
      </x:c>
      <x:c r="D5870" s="8" t="d">
        <x:v>2026-09-19T00:00:00.000Z</x:v>
      </x:c>
      <x:c r="E5870" s="7"/>
      <x:c r="F5870" s="7" t="n">
        <x:v>0</x:v>
      </x:c>
      <x:c r="G5870" s="7"/>
      <x:c r="H5870" s="2" t="str">
        <x:v>否</x:v>
      </x:c>
      <x:c r="I5870" s="7" t="str">
        <x:f>IF(AND(ISNUMBER(E5870),ISNUMBER(F5870)),E5870-F5870,"")</x:f>
      </x:c>
      <x:c r="J5870" s="2" t="str">
        <x:f>IF(H5870="否","不适用",IF(AND(ISNUMBER(E5870),ISNUMBER(F5870)),IF(I5870&gt;'规则与名单'!$B$2,"是","否"),"未判定"))</x:f>
        <x:v>不适用</x:v>
      </x:c>
      <x:c r="K5870" s="2" t="str">
        <x:f>IF(J5870="是",IF(ISNUMBER(F5870),"测试日GPS","缺失"),IF(ISNUMBER(G5870),"非测试日纯氢",IF(AND(H5870="是",J5870="未判定"),IF(ISNUMBER(F5870),"测试名单无纯氢GPS","缺失"),IF(ISNUMBER(E5870),"非测试日仪表","缺失"))))</x:f>
        <x:v>缺失</x:v>
      </x:c>
      <x:c r="L5870" s="7" t="str">
        <x:f>IF(K5870="缺失","",IF(K5870="非测试日纯氢",G5870,IF(K5870="非测试日仪表",E5870,F5870)))</x:f>
      </x:c>
      <x:c r="M5870" s="2" t="n">
        <x:f>IF(K5870="缺失",1,0)</x:f>
        <x:v>1</x:v>
      </x:c>
      <x:c r="N5870" s="2" t="str">
        <x:v>车辆里程查询_20260901-20260930_1024辆_仪表里程.xlsx / W829</x:v>
      </x:c>
      <x:c r="O5870" s="2" t="str">
        <x:v>车辆里程查询_20260901-20260930_1024辆_GPS里程.xlsx / W829</x:v>
      </x:c>
      <x:c r="P5870" s="2" t="str">
        <x:v>车辆纯氢气里程查询_20260901-20260930_1024辆.xlsx / W560</x:v>
      </x:c>
    </x:row>
    <x:row r="5871" ht="22" customHeight="1">
      <x:c r="A5871" s="2" t="n">
        <x:v>236</x:v>
      </x:c>
      <x:c r="B5871" s="2" t="str">
        <x:v>粤AGP5159</x:v>
      </x:c>
      <x:c r="C5871" s="2" t="str">
        <x:v>谯云</x:v>
      </x:c>
      <x:c r="D5871" s="8" t="d">
        <x:v>2026-09-20T00:00:00.000Z</x:v>
      </x:c>
      <x:c r="E5871" s="7"/>
      <x:c r="F5871" s="7" t="n">
        <x:v>0</x:v>
      </x:c>
      <x:c r="G5871" s="7"/>
      <x:c r="H5871" s="2" t="str">
        <x:v>否</x:v>
      </x:c>
      <x:c r="I5871" s="7" t="str">
        <x:f>IF(AND(ISNUMBER(E5871),ISNUMBER(F5871)),E5871-F5871,"")</x:f>
      </x:c>
      <x:c r="J5871" s="2" t="str">
        <x:f>IF(H5871="否","不适用",IF(AND(ISNUMBER(E5871),ISNUMBER(F5871)),IF(I5871&gt;'规则与名单'!$B$2,"是","否"),"未判定"))</x:f>
        <x:v>不适用</x:v>
      </x:c>
      <x:c r="K5871" s="2" t="str">
        <x:f>IF(J5871="是",IF(ISNUMBER(F5871),"测试日GPS","缺失"),IF(ISNUMBER(G5871),"非测试日纯氢",IF(AND(H5871="是",J5871="未判定"),IF(ISNUMBER(F5871),"测试名单无纯氢GPS","缺失"),IF(ISNUMBER(E5871),"非测试日仪表","缺失"))))</x:f>
        <x:v>缺失</x:v>
      </x:c>
      <x:c r="L5871" s="7" t="str">
        <x:f>IF(K5871="缺失","",IF(K5871="非测试日纯氢",G5871,IF(K5871="非测试日仪表",E5871,F5871)))</x:f>
      </x:c>
      <x:c r="M5871" s="2" t="n">
        <x:f>IF(K5871="缺失",1,0)</x:f>
        <x:v>1</x:v>
      </x:c>
      <x:c r="N5871" s="2" t="str">
        <x:v>车辆里程查询_20260901-20260930_1024辆_仪表里程.xlsx / X829</x:v>
      </x:c>
      <x:c r="O5871" s="2" t="str">
        <x:v>车辆里程查询_20260901-20260930_1024辆_GPS里程.xlsx / X829</x:v>
      </x:c>
      <x:c r="P5871" s="2" t="str">
        <x:v>车辆纯氢气里程查询_20260901-20260930_1024辆.xlsx / X560</x:v>
      </x:c>
    </x:row>
    <x:row r="5872" ht="22" customHeight="1">
      <x:c r="A5872" s="2" t="n">
        <x:v>236</x:v>
      </x:c>
      <x:c r="B5872" s="2" t="str">
        <x:v>粤AGP5159</x:v>
      </x:c>
      <x:c r="C5872" s="2" t="str">
        <x:v>谯云</x:v>
      </x:c>
      <x:c r="D5872" s="8" t="d">
        <x:v>2026-09-21T00:00:00.000Z</x:v>
      </x:c>
      <x:c r="E5872" s="7"/>
      <x:c r="F5872" s="7" t="n">
        <x:v>0</x:v>
      </x:c>
      <x:c r="G5872" s="7"/>
      <x:c r="H5872" s="2" t="str">
        <x:v>否</x:v>
      </x:c>
      <x:c r="I5872" s="7" t="str">
        <x:f>IF(AND(ISNUMBER(E5872),ISNUMBER(F5872)),E5872-F5872,"")</x:f>
      </x:c>
      <x:c r="J5872" s="2" t="str">
        <x:f>IF(H5872="否","不适用",IF(AND(ISNUMBER(E5872),ISNUMBER(F5872)),IF(I5872&gt;'规则与名单'!$B$2,"是","否"),"未判定"))</x:f>
        <x:v>不适用</x:v>
      </x:c>
      <x:c r="K5872" s="2" t="str">
        <x:f>IF(J5872="是",IF(ISNUMBER(F5872),"测试日GPS","缺失"),IF(ISNUMBER(G5872),"非测试日纯氢",IF(AND(H5872="是",J5872="未判定"),IF(ISNUMBER(F5872),"测试名单无纯氢GPS","缺失"),IF(ISNUMBER(E5872),"非测试日仪表","缺失"))))</x:f>
        <x:v>缺失</x:v>
      </x:c>
      <x:c r="L5872" s="7" t="str">
        <x:f>IF(K5872="缺失","",IF(K5872="非测试日纯氢",G5872,IF(K5872="非测试日仪表",E5872,F5872)))</x:f>
      </x:c>
      <x:c r="M5872" s="2" t="n">
        <x:f>IF(K5872="缺失",1,0)</x:f>
        <x:v>1</x:v>
      </x:c>
      <x:c r="N5872" s="2" t="str">
        <x:v>车辆里程查询_20260901-20260930_1024辆_仪表里程.xlsx / Y829</x:v>
      </x:c>
      <x:c r="O5872" s="2" t="str">
        <x:v>车辆里程查询_20260901-20260930_1024辆_GPS里程.xlsx / Y829</x:v>
      </x:c>
      <x:c r="P5872" s="2" t="str">
        <x:v>车辆纯氢气里程查询_20260901-20260930_1024辆.xlsx / Y560</x:v>
      </x:c>
    </x:row>
    <x:row r="5873" ht="22" customHeight="1">
      <x:c r="A5873" s="2" t="n">
        <x:v>236</x:v>
      </x:c>
      <x:c r="B5873" s="2" t="str">
        <x:v>粤AGP5159</x:v>
      </x:c>
      <x:c r="C5873" s="2" t="str">
        <x:v>谯云</x:v>
      </x:c>
      <x:c r="D5873" s="8" t="d">
        <x:v>2026-09-22T00:00:00.000Z</x:v>
      </x:c>
      <x:c r="E5873" s="7"/>
      <x:c r="F5873" s="7" t="n">
        <x:v>0</x:v>
      </x:c>
      <x:c r="G5873" s="7"/>
      <x:c r="H5873" s="2" t="str">
        <x:v>否</x:v>
      </x:c>
      <x:c r="I5873" s="7" t="str">
        <x:f>IF(AND(ISNUMBER(E5873),ISNUMBER(F5873)),E5873-F5873,"")</x:f>
      </x:c>
      <x:c r="J5873" s="2" t="str">
        <x:f>IF(H5873="否","不适用",IF(AND(ISNUMBER(E5873),ISNUMBER(F5873)),IF(I5873&gt;'规则与名单'!$B$2,"是","否"),"未判定"))</x:f>
        <x:v>不适用</x:v>
      </x:c>
      <x:c r="K5873" s="2" t="str">
        <x:f>IF(J5873="是",IF(ISNUMBER(F5873),"测试日GPS","缺失"),IF(ISNUMBER(G5873),"非测试日纯氢",IF(AND(H5873="是",J5873="未判定"),IF(ISNUMBER(F5873),"测试名单无纯氢GPS","缺失"),IF(ISNUMBER(E5873),"非测试日仪表","缺失"))))</x:f>
        <x:v>缺失</x:v>
      </x:c>
      <x:c r="L5873" s="7" t="str">
        <x:f>IF(K5873="缺失","",IF(K5873="非测试日纯氢",G5873,IF(K5873="非测试日仪表",E5873,F5873)))</x:f>
      </x:c>
      <x:c r="M5873" s="2" t="n">
        <x:f>IF(K5873="缺失",1,0)</x:f>
        <x:v>1</x:v>
      </x:c>
      <x:c r="N5873" s="2" t="str">
        <x:v>车辆里程查询_20260901-20260930_1024辆_仪表里程.xlsx / Z829</x:v>
      </x:c>
      <x:c r="O5873" s="2" t="str">
        <x:v>车辆里程查询_20260901-20260930_1024辆_GPS里程.xlsx / Z829</x:v>
      </x:c>
      <x:c r="P5873" s="2" t="str">
        <x:v>车辆纯氢气里程查询_20260901-20260930_1024辆.xlsx / Z560</x:v>
      </x:c>
    </x:row>
    <x:row r="5874" ht="22" customHeight="1">
      <x:c r="A5874" s="2" t="n">
        <x:v>236</x:v>
      </x:c>
      <x:c r="B5874" s="2" t="str">
        <x:v>粤AGP5159</x:v>
      </x:c>
      <x:c r="C5874" s="2" t="str">
        <x:v>谯云</x:v>
      </x:c>
      <x:c r="D5874" s="8" t="d">
        <x:v>2026-09-23T00:00:00.000Z</x:v>
      </x:c>
      <x:c r="E5874" s="7"/>
      <x:c r="F5874" s="7" t="n">
        <x:v>0</x:v>
      </x:c>
      <x:c r="G5874" s="7"/>
      <x:c r="H5874" s="2" t="str">
        <x:v>否</x:v>
      </x:c>
      <x:c r="I5874" s="7" t="str">
        <x:f>IF(AND(ISNUMBER(E5874),ISNUMBER(F5874)),E5874-F5874,"")</x:f>
      </x:c>
      <x:c r="J5874" s="2" t="str">
        <x:f>IF(H5874="否","不适用",IF(AND(ISNUMBER(E5874),ISNUMBER(F5874)),IF(I5874&gt;'规则与名单'!$B$2,"是","否"),"未判定"))</x:f>
        <x:v>不适用</x:v>
      </x:c>
      <x:c r="K5874" s="2" t="str">
        <x:f>IF(J5874="是",IF(ISNUMBER(F5874),"测试日GPS","缺失"),IF(ISNUMBER(G5874),"非测试日纯氢",IF(AND(H5874="是",J5874="未判定"),IF(ISNUMBER(F5874),"测试名单无纯氢GPS","缺失"),IF(ISNUMBER(E5874),"非测试日仪表","缺失"))))</x:f>
        <x:v>缺失</x:v>
      </x:c>
      <x:c r="L5874" s="7" t="str">
        <x:f>IF(K5874="缺失","",IF(K5874="非测试日纯氢",G5874,IF(K5874="非测试日仪表",E5874,F5874)))</x:f>
      </x:c>
      <x:c r="M5874" s="2" t="n">
        <x:f>IF(K5874="缺失",1,0)</x:f>
        <x:v>1</x:v>
      </x:c>
      <x:c r="N5874" s="2" t="str">
        <x:v>车辆里程查询_20260901-20260930_1024辆_仪表里程.xlsx / AA829</x:v>
      </x:c>
      <x:c r="O5874" s="2" t="str">
        <x:v>车辆里程查询_20260901-20260930_1024辆_GPS里程.xlsx / AA829</x:v>
      </x:c>
      <x:c r="P5874" s="2" t="str">
        <x:v>车辆纯氢气里程查询_20260901-20260930_1024辆.xlsx / AA560</x:v>
      </x:c>
    </x:row>
    <x:row r="5875" ht="22" customHeight="1">
      <x:c r="A5875" s="2" t="n">
        <x:v>236</x:v>
      </x:c>
      <x:c r="B5875" s="2" t="str">
        <x:v>粤AGP5159</x:v>
      </x:c>
      <x:c r="C5875" s="2" t="str">
        <x:v>谯云</x:v>
      </x:c>
      <x:c r="D5875" s="8" t="d">
        <x:v>2026-09-24T00:00:00.000Z</x:v>
      </x:c>
      <x:c r="E5875" s="7"/>
      <x:c r="F5875" s="7" t="n">
        <x:v>0</x:v>
      </x:c>
      <x:c r="G5875" s="7"/>
      <x:c r="H5875" s="2" t="str">
        <x:v>否</x:v>
      </x:c>
      <x:c r="I5875" s="7" t="str">
        <x:f>IF(AND(ISNUMBER(E5875),ISNUMBER(F5875)),E5875-F5875,"")</x:f>
      </x:c>
      <x:c r="J5875" s="2" t="str">
        <x:f>IF(H5875="否","不适用",IF(AND(ISNUMBER(E5875),ISNUMBER(F5875)),IF(I5875&gt;'规则与名单'!$B$2,"是","否"),"未判定"))</x:f>
        <x:v>不适用</x:v>
      </x:c>
      <x:c r="K5875" s="2" t="str">
        <x:f>IF(J5875="是",IF(ISNUMBER(F5875),"测试日GPS","缺失"),IF(ISNUMBER(G5875),"非测试日纯氢",IF(AND(H5875="是",J5875="未判定"),IF(ISNUMBER(F5875),"测试名单无纯氢GPS","缺失"),IF(ISNUMBER(E5875),"非测试日仪表","缺失"))))</x:f>
        <x:v>缺失</x:v>
      </x:c>
      <x:c r="L5875" s="7" t="str">
        <x:f>IF(K5875="缺失","",IF(K5875="非测试日纯氢",G5875,IF(K5875="非测试日仪表",E5875,F5875)))</x:f>
      </x:c>
      <x:c r="M5875" s="2" t="n">
        <x:f>IF(K5875="缺失",1,0)</x:f>
        <x:v>1</x:v>
      </x:c>
      <x:c r="N5875" s="2" t="str">
        <x:v>车辆里程查询_20260901-20260930_1024辆_仪表里程.xlsx / AB829</x:v>
      </x:c>
      <x:c r="O5875" s="2" t="str">
        <x:v>车辆里程查询_20260901-20260930_1024辆_GPS里程.xlsx / AB829</x:v>
      </x:c>
      <x:c r="P5875" s="2" t="str">
        <x:v>车辆纯氢气里程查询_20260901-20260930_1024辆.xlsx / AB560</x:v>
      </x:c>
    </x:row>
    <x:row r="5876" ht="22" customHeight="1">
      <x:c r="A5876" s="2" t="n">
        <x:v>236</x:v>
      </x:c>
      <x:c r="B5876" s="2" t="str">
        <x:v>粤AGP5159</x:v>
      </x:c>
      <x:c r="C5876" s="2" t="str">
        <x:v>谯云</x:v>
      </x:c>
      <x:c r="D5876" s="8" t="d">
        <x:v>2026-09-25T00:00:00.000Z</x:v>
      </x:c>
      <x:c r="E5876" s="7"/>
      <x:c r="F5876" s="7" t="n">
        <x:v>0</x:v>
      </x:c>
      <x:c r="G5876" s="7"/>
      <x:c r="H5876" s="2" t="str">
        <x:v>否</x:v>
      </x:c>
      <x:c r="I5876" s="7" t="str">
        <x:f>IF(AND(ISNUMBER(E5876),ISNUMBER(F5876)),E5876-F5876,"")</x:f>
      </x:c>
      <x:c r="J5876" s="2" t="str">
        <x:f>IF(H5876="否","不适用",IF(AND(ISNUMBER(E5876),ISNUMBER(F5876)),IF(I5876&gt;'规则与名单'!$B$2,"是","否"),"未判定"))</x:f>
        <x:v>不适用</x:v>
      </x:c>
      <x:c r="K5876" s="2" t="str">
        <x:f>IF(J5876="是",IF(ISNUMBER(F5876),"测试日GPS","缺失"),IF(ISNUMBER(G5876),"非测试日纯氢",IF(AND(H5876="是",J5876="未判定"),IF(ISNUMBER(F5876),"测试名单无纯氢GPS","缺失"),IF(ISNUMBER(E5876),"非测试日仪表","缺失"))))</x:f>
        <x:v>缺失</x:v>
      </x:c>
      <x:c r="L5876" s="7" t="str">
        <x:f>IF(K5876="缺失","",IF(K5876="非测试日纯氢",G5876,IF(K5876="非测试日仪表",E5876,F5876)))</x:f>
      </x:c>
      <x:c r="M5876" s="2" t="n">
        <x:f>IF(K5876="缺失",1,0)</x:f>
        <x:v>1</x:v>
      </x:c>
      <x:c r="N5876" s="2" t="str">
        <x:v>车辆里程查询_20260901-20260930_1024辆_仪表里程.xlsx / AC829</x:v>
      </x:c>
      <x:c r="O5876" s="2" t="str">
        <x:v>车辆里程查询_20260901-20260930_1024辆_GPS里程.xlsx / AC829</x:v>
      </x:c>
      <x:c r="P5876" s="2" t="str">
        <x:v>车辆纯氢气里程查询_20260901-20260930_1024辆.xlsx / AC560</x:v>
      </x:c>
    </x:row>
    <x:row r="5877" ht="22" customHeight="1">
      <x:c r="A5877" s="2" t="n">
        <x:v>236</x:v>
      </x:c>
      <x:c r="B5877" s="2" t="str">
        <x:v>粤AGP5159</x:v>
      </x:c>
      <x:c r="C5877" s="2" t="str">
        <x:v>谯云</x:v>
      </x:c>
      <x:c r="D5877" s="8" t="d">
        <x:v>2026-09-26T00:00:00.000Z</x:v>
      </x:c>
      <x:c r="E5877" s="7"/>
      <x:c r="F5877" s="7" t="n">
        <x:v>0</x:v>
      </x:c>
      <x:c r="G5877" s="7"/>
      <x:c r="H5877" s="2" t="str">
        <x:v>否</x:v>
      </x:c>
      <x:c r="I5877" s="7" t="str">
        <x:f>IF(AND(ISNUMBER(E5877),ISNUMBER(F5877)),E5877-F5877,"")</x:f>
      </x:c>
      <x:c r="J5877" s="2" t="str">
        <x:f>IF(H5877="否","不适用",IF(AND(ISNUMBER(E5877),ISNUMBER(F5877)),IF(I5877&gt;'规则与名单'!$B$2,"是","否"),"未判定"))</x:f>
        <x:v>不适用</x:v>
      </x:c>
      <x:c r="K5877" s="2" t="str">
        <x:f>IF(J5877="是",IF(ISNUMBER(F5877),"测试日GPS","缺失"),IF(ISNUMBER(G5877),"非测试日纯氢",IF(AND(H5877="是",J5877="未判定"),IF(ISNUMBER(F5877),"测试名单无纯氢GPS","缺失"),IF(ISNUMBER(E5877),"非测试日仪表","缺失"))))</x:f>
        <x:v>缺失</x:v>
      </x:c>
      <x:c r="L5877" s="7" t="str">
        <x:f>IF(K5877="缺失","",IF(K5877="非测试日纯氢",G5877,IF(K5877="非测试日仪表",E5877,F5877)))</x:f>
      </x:c>
      <x:c r="M5877" s="2" t="n">
        <x:f>IF(K5877="缺失",1,0)</x:f>
        <x:v>1</x:v>
      </x:c>
      <x:c r="N5877" s="2" t="str">
        <x:v>车辆里程查询_20260901-20260930_1024辆_仪表里程.xlsx / AD829</x:v>
      </x:c>
      <x:c r="O5877" s="2" t="str">
        <x:v>车辆里程查询_20260901-20260930_1024辆_GPS里程.xlsx / AD829</x:v>
      </x:c>
      <x:c r="P5877" s="2" t="str">
        <x:v>车辆纯氢气里程查询_20260901-20260930_1024辆.xlsx / AD560</x:v>
      </x:c>
    </x:row>
    <x:row r="5878" ht="22" customHeight="1">
      <x:c r="A5878" s="2" t="n">
        <x:v>236</x:v>
      </x:c>
      <x:c r="B5878" s="2" t="str">
        <x:v>粤AGP5159</x:v>
      </x:c>
      <x:c r="C5878" s="2" t="str">
        <x:v>谯云</x:v>
      </x:c>
      <x:c r="D5878" s="8" t="d">
        <x:v>2026-09-27T00:00:00.000Z</x:v>
      </x:c>
      <x:c r="E5878" s="7"/>
      <x:c r="F5878" s="7" t="n">
        <x:v>0</x:v>
      </x:c>
      <x:c r="G5878" s="7"/>
      <x:c r="H5878" s="2" t="str">
        <x:v>否</x:v>
      </x:c>
      <x:c r="I5878" s="7" t="str">
        <x:f>IF(AND(ISNUMBER(E5878),ISNUMBER(F5878)),E5878-F5878,"")</x:f>
      </x:c>
      <x:c r="J5878" s="2" t="str">
        <x:f>IF(H5878="否","不适用",IF(AND(ISNUMBER(E5878),ISNUMBER(F5878)),IF(I5878&gt;'规则与名单'!$B$2,"是","否"),"未判定"))</x:f>
        <x:v>不适用</x:v>
      </x:c>
      <x:c r="K5878" s="2" t="str">
        <x:f>IF(J5878="是",IF(ISNUMBER(F5878),"测试日GPS","缺失"),IF(ISNUMBER(G5878),"非测试日纯氢",IF(AND(H5878="是",J5878="未判定"),IF(ISNUMBER(F5878),"测试名单无纯氢GPS","缺失"),IF(ISNUMBER(E5878),"非测试日仪表","缺失"))))</x:f>
        <x:v>缺失</x:v>
      </x:c>
      <x:c r="L5878" s="7" t="str">
        <x:f>IF(K5878="缺失","",IF(K5878="非测试日纯氢",G5878,IF(K5878="非测试日仪表",E5878,F5878)))</x:f>
      </x:c>
      <x:c r="M5878" s="2" t="n">
        <x:f>IF(K5878="缺失",1,0)</x:f>
        <x:v>1</x:v>
      </x:c>
      <x:c r="N5878" s="2" t="str">
        <x:v>车辆里程查询_20260901-20260930_1024辆_仪表里程.xlsx / AE829</x:v>
      </x:c>
      <x:c r="O5878" s="2" t="str">
        <x:v>车辆里程查询_20260901-20260930_1024辆_GPS里程.xlsx / AE829</x:v>
      </x:c>
      <x:c r="P5878" s="2" t="str">
        <x:v>车辆纯氢气里程查询_20260901-20260930_1024辆.xlsx / AE560</x:v>
      </x:c>
    </x:row>
    <x:row r="5879" ht="22" customHeight="1">
      <x:c r="A5879" s="2" t="n">
        <x:v>236</x:v>
      </x:c>
      <x:c r="B5879" s="2" t="str">
        <x:v>粤AGP5159</x:v>
      </x:c>
      <x:c r="C5879" s="2" t="str">
        <x:v>谯云</x:v>
      </x:c>
      <x:c r="D5879" s="8" t="d">
        <x:v>2026-09-28T00:00:00.000Z</x:v>
      </x:c>
      <x:c r="E5879" s="7"/>
      <x:c r="F5879" s="7" t="n">
        <x:v>0</x:v>
      </x:c>
      <x:c r="G5879" s="7"/>
      <x:c r="H5879" s="2" t="str">
        <x:v>否</x:v>
      </x:c>
      <x:c r="I5879" s="7" t="str">
        <x:f>IF(AND(ISNUMBER(E5879),ISNUMBER(F5879)),E5879-F5879,"")</x:f>
      </x:c>
      <x:c r="J5879" s="2" t="str">
        <x:f>IF(H5879="否","不适用",IF(AND(ISNUMBER(E5879),ISNUMBER(F5879)),IF(I5879&gt;'规则与名单'!$B$2,"是","否"),"未判定"))</x:f>
        <x:v>不适用</x:v>
      </x:c>
      <x:c r="K5879" s="2" t="str">
        <x:f>IF(J5879="是",IF(ISNUMBER(F5879),"测试日GPS","缺失"),IF(ISNUMBER(G5879),"非测试日纯氢",IF(AND(H5879="是",J5879="未判定"),IF(ISNUMBER(F5879),"测试名单无纯氢GPS","缺失"),IF(ISNUMBER(E5879),"非测试日仪表","缺失"))))</x:f>
        <x:v>缺失</x:v>
      </x:c>
      <x:c r="L5879" s="7" t="str">
        <x:f>IF(K5879="缺失","",IF(K5879="非测试日纯氢",G5879,IF(K5879="非测试日仪表",E5879,F5879)))</x:f>
      </x:c>
      <x:c r="M5879" s="2" t="n">
        <x:f>IF(K5879="缺失",1,0)</x:f>
        <x:v>1</x:v>
      </x:c>
      <x:c r="N5879" s="2" t="str">
        <x:v>车辆里程查询_20260901-20260930_1024辆_仪表里程.xlsx / AF829</x:v>
      </x:c>
      <x:c r="O5879" s="2" t="str">
        <x:v>车辆里程查询_20260901-20260930_1024辆_GPS里程.xlsx / AF829</x:v>
      </x:c>
      <x:c r="P5879" s="2" t="str">
        <x:v>车辆纯氢气里程查询_20260901-20260930_1024辆.xlsx / AF560</x:v>
      </x:c>
    </x:row>
    <x:row r="5880" ht="22" customHeight="1">
      <x:c r="A5880" s="2" t="n">
        <x:v>236</x:v>
      </x:c>
      <x:c r="B5880" s="2" t="str">
        <x:v>粤AGP5159</x:v>
      </x:c>
      <x:c r="C5880" s="2" t="str">
        <x:v>谯云</x:v>
      </x:c>
      <x:c r="D5880" s="8" t="d">
        <x:v>2026-09-29T00:00:00.000Z</x:v>
      </x:c>
      <x:c r="E5880" s="7"/>
      <x:c r="F5880" s="7" t="n">
        <x:v>0</x:v>
      </x:c>
      <x:c r="G5880" s="7"/>
      <x:c r="H5880" s="2" t="str">
        <x:v>否</x:v>
      </x:c>
      <x:c r="I5880" s="7" t="str">
        <x:f>IF(AND(ISNUMBER(E5880),ISNUMBER(F5880)),E5880-F5880,"")</x:f>
      </x:c>
      <x:c r="J5880" s="2" t="str">
        <x:f>IF(H5880="否","不适用",IF(AND(ISNUMBER(E5880),ISNUMBER(F5880)),IF(I5880&gt;'规则与名单'!$B$2,"是","否"),"未判定"))</x:f>
        <x:v>不适用</x:v>
      </x:c>
      <x:c r="K5880" s="2" t="str">
        <x:f>IF(J5880="是",IF(ISNUMBER(F5880),"测试日GPS","缺失"),IF(ISNUMBER(G5880),"非测试日纯氢",IF(AND(H5880="是",J5880="未判定"),IF(ISNUMBER(F5880),"测试名单无纯氢GPS","缺失"),IF(ISNUMBER(E5880),"非测试日仪表","缺失"))))</x:f>
        <x:v>缺失</x:v>
      </x:c>
      <x:c r="L5880" s="7" t="str">
        <x:f>IF(K5880="缺失","",IF(K5880="非测试日纯氢",G5880,IF(K5880="非测试日仪表",E5880,F5880)))</x:f>
      </x:c>
      <x:c r="M5880" s="2" t="n">
        <x:f>IF(K5880="缺失",1,0)</x:f>
        <x:v>1</x:v>
      </x:c>
      <x:c r="N5880" s="2" t="str">
        <x:v>车辆里程查询_20260901-20260930_1024辆_仪表里程.xlsx / AG829</x:v>
      </x:c>
      <x:c r="O5880" s="2" t="str">
        <x:v>车辆里程查询_20260901-20260930_1024辆_GPS里程.xlsx / AG829</x:v>
      </x:c>
      <x:c r="P5880" s="2" t="str">
        <x:v>车辆纯氢气里程查询_20260901-20260930_1024辆.xlsx / AG560</x:v>
      </x:c>
    </x:row>
    <x:row r="5881" ht="22" customHeight="1">
      <x:c r="A5881" s="2" t="n">
        <x:v>236</x:v>
      </x:c>
      <x:c r="B5881" s="2" t="str">
        <x:v>粤AGP5159</x:v>
      </x:c>
      <x:c r="C5881" s="2" t="str">
        <x:v>谯云</x:v>
      </x:c>
      <x:c r="D5881" s="8" t="d">
        <x:v>2026-09-30T00:00:00.000Z</x:v>
      </x:c>
      <x:c r="E5881" s="7"/>
      <x:c r="F5881" s="7" t="n">
        <x:v>0</x:v>
      </x:c>
      <x:c r="G5881" s="7"/>
      <x:c r="H5881" s="2" t="str">
        <x:v>否</x:v>
      </x:c>
      <x:c r="I5881" s="7" t="str">
        <x:f>IF(AND(ISNUMBER(E5881),ISNUMBER(F5881)),E5881-F5881,"")</x:f>
      </x:c>
      <x:c r="J5881" s="2" t="str">
        <x:f>IF(H5881="否","不适用",IF(AND(ISNUMBER(E5881),ISNUMBER(F5881)),IF(I5881&gt;'规则与名单'!$B$2,"是","否"),"未判定"))</x:f>
        <x:v>不适用</x:v>
      </x:c>
      <x:c r="K5881" s="2" t="str">
        <x:f>IF(J5881="是",IF(ISNUMBER(F5881),"测试日GPS","缺失"),IF(ISNUMBER(G5881),"非测试日纯氢",IF(AND(H5881="是",J5881="未判定"),IF(ISNUMBER(F5881),"测试名单无纯氢GPS","缺失"),IF(ISNUMBER(E5881),"非测试日仪表","缺失"))))</x:f>
        <x:v>缺失</x:v>
      </x:c>
      <x:c r="L5881" s="7" t="str">
        <x:f>IF(K5881="缺失","",IF(K5881="非测试日纯氢",G5881,IF(K5881="非测试日仪表",E5881,F5881)))</x:f>
      </x:c>
      <x:c r="M5881" s="2" t="n">
        <x:f>IF(K5881="缺失",1,0)</x:f>
        <x:v>1</x:v>
      </x:c>
      <x:c r="N5881" s="2" t="str">
        <x:v>车辆里程查询_20260901-20260930_1024辆_仪表里程.xlsx / AH829</x:v>
      </x:c>
      <x:c r="O5881" s="2" t="str">
        <x:v>车辆里程查询_20260901-20260930_1024辆_GPS里程.xlsx / AH829</x:v>
      </x:c>
      <x:c r="P5881" s="2" t="str">
        <x:v>车辆纯氢气里程查询_20260901-20260930_1024辆.xlsx / AH560</x:v>
      </x:c>
    </x:row>
    <x:row r="5882" ht="22" customHeight="1">
      <x:c r="A5882" s="2" t="n">
        <x:v>237</x:v>
      </x:c>
      <x:c r="B5882" s="2" t="str">
        <x:v>粤AGP7047</x:v>
      </x:c>
      <x:c r="C5882" s="2" t="str">
        <x:v>谯云</x:v>
      </x:c>
      <x:c r="D5882" s="8" t="d">
        <x:v>2026-09-01T00:00:00.000Z</x:v>
      </x:c>
      <x:c r="E5882" s="7"/>
      <x:c r="F5882" s="7" t="n">
        <x:v>0</x:v>
      </x:c>
      <x:c r="G5882" s="7"/>
      <x:c r="H5882" s="2" t="str">
        <x:v>是</x:v>
      </x:c>
      <x:c r="I5882" s="7" t="str">
        <x:f>IF(AND(ISNUMBER(E5882),ISNUMBER(F5882)),E5882-F5882,"")</x:f>
      </x:c>
      <x:c r="J5882" s="2" t="str">
        <x:f>IF(H5882="否","不适用",IF(AND(ISNUMBER(E5882),ISNUMBER(F5882)),IF(I5882&gt;'规则与名单'!$B$2,"是","否"),"未判定"))</x:f>
        <x:v>未判定</x:v>
      </x:c>
      <x:c r="K5882" s="2" t="str">
        <x:f>IF(J5882="是",IF(ISNUMBER(F5882),"测试日GPS","缺失"),IF(ISNUMBER(G5882),"非测试日纯氢",IF(AND(H5882="是",J5882="未判定"),IF(ISNUMBER(F5882),"测试名单无纯氢GPS","缺失"),IF(ISNUMBER(E5882),"非测试日仪表","缺失"))))</x:f>
        <x:v>测试名单无纯氢GPS</x:v>
      </x:c>
      <x:c r="L5882" s="7" t="n">
        <x:f>IF(K5882="缺失","",IF(K5882="非测试日纯氢",G5882,IF(K5882="非测试日仪表",E5882,F5882)))</x:f>
        <x:v>0</x:v>
      </x:c>
      <x:c r="M5882" s="2" t="n">
        <x:f>IF(K5882="缺失",1,0)</x:f>
        <x:v>0</x:v>
      </x:c>
      <x:c r="N5882" s="2" t="str">
        <x:v>车辆里程查询_20260901-20260930_1024辆_仪表里程.xlsx / E792</x:v>
      </x:c>
      <x:c r="O5882" s="2" t="str">
        <x:v>车辆里程查询_20260901-20260930_1024辆_GPS里程.xlsx / E792</x:v>
      </x:c>
      <x:c r="P5882" s="2" t="str">
        <x:v>车辆纯氢气里程查询_20260901-20260930_1024辆.xlsx / E465</x:v>
      </x:c>
    </x:row>
    <x:row r="5883" ht="22" customHeight="1">
      <x:c r="A5883" s="2" t="n">
        <x:v>237</x:v>
      </x:c>
      <x:c r="B5883" s="2" t="str">
        <x:v>粤AGP7047</x:v>
      </x:c>
      <x:c r="C5883" s="2" t="str">
        <x:v>谯云</x:v>
      </x:c>
      <x:c r="D5883" s="8" t="d">
        <x:v>2026-09-02T00:00:00.000Z</x:v>
      </x:c>
      <x:c r="E5883" s="7"/>
      <x:c r="F5883" s="7" t="n">
        <x:v>0</x:v>
      </x:c>
      <x:c r="G5883" s="7"/>
      <x:c r="H5883" s="2" t="str">
        <x:v>是</x:v>
      </x:c>
      <x:c r="I5883" s="7" t="str">
        <x:f>IF(AND(ISNUMBER(E5883),ISNUMBER(F5883)),E5883-F5883,"")</x:f>
      </x:c>
      <x:c r="J5883" s="2" t="str">
        <x:f>IF(H5883="否","不适用",IF(AND(ISNUMBER(E5883),ISNUMBER(F5883)),IF(I5883&gt;'规则与名单'!$B$2,"是","否"),"未判定"))</x:f>
        <x:v>未判定</x:v>
      </x:c>
      <x:c r="K5883" s="2" t="str">
        <x:f>IF(J5883="是",IF(ISNUMBER(F5883),"测试日GPS","缺失"),IF(ISNUMBER(G5883),"非测试日纯氢",IF(AND(H5883="是",J5883="未判定"),IF(ISNUMBER(F5883),"测试名单无纯氢GPS","缺失"),IF(ISNUMBER(E5883),"非测试日仪表","缺失"))))</x:f>
        <x:v>测试名单无纯氢GPS</x:v>
      </x:c>
      <x:c r="L5883" s="7" t="n">
        <x:f>IF(K5883="缺失","",IF(K5883="非测试日纯氢",G5883,IF(K5883="非测试日仪表",E5883,F5883)))</x:f>
        <x:v>0</x:v>
      </x:c>
      <x:c r="M5883" s="2" t="n">
        <x:f>IF(K5883="缺失",1,0)</x:f>
        <x:v>0</x:v>
      </x:c>
      <x:c r="N5883" s="2" t="str">
        <x:v>车辆里程查询_20260901-20260930_1024辆_仪表里程.xlsx / F792</x:v>
      </x:c>
      <x:c r="O5883" s="2" t="str">
        <x:v>车辆里程查询_20260901-20260930_1024辆_GPS里程.xlsx / F792</x:v>
      </x:c>
      <x:c r="P5883" s="2" t="str">
        <x:v>车辆纯氢气里程查询_20260901-20260930_1024辆.xlsx / F465</x:v>
      </x:c>
    </x:row>
    <x:row r="5884" ht="22" customHeight="1">
      <x:c r="A5884" s="2" t="n">
        <x:v>237</x:v>
      </x:c>
      <x:c r="B5884" s="2" t="str">
        <x:v>粤AGP7047</x:v>
      </x:c>
      <x:c r="C5884" s="2" t="str">
        <x:v>谯云</x:v>
      </x:c>
      <x:c r="D5884" s="8" t="d">
        <x:v>2026-09-03T00:00:00.000Z</x:v>
      </x:c>
      <x:c r="E5884" s="7" t="n">
        <x:v>15.4</x:v>
      </x:c>
      <x:c r="F5884" s="7" t="n">
        <x:v>23.2</x:v>
      </x:c>
      <x:c r="G5884" s="7" t="n">
        <x:v>15.4</x:v>
      </x:c>
      <x:c r="H5884" s="2" t="str">
        <x:v>是</x:v>
      </x:c>
      <x:c r="I5884" s="7" t="n">
        <x:f>IF(AND(ISNUMBER(E5884),ISNUMBER(F5884)),E5884-F5884,"")</x:f>
        <x:v>-7.799999999999999</x:v>
      </x:c>
      <x:c r="J5884" s="2" t="str">
        <x:f>IF(H5884="否","不适用",IF(AND(ISNUMBER(E5884),ISNUMBER(F5884)),IF(I5884&gt;'规则与名单'!$B$2,"是","否"),"未判定"))</x:f>
        <x:v>否</x:v>
      </x:c>
      <x:c r="K5884" s="2" t="str">
        <x:f>IF(J5884="是",IF(ISNUMBER(F5884),"测试日GPS","缺失"),IF(ISNUMBER(G5884),"非测试日纯氢",IF(AND(H5884="是",J5884="未判定"),IF(ISNUMBER(F5884),"测试名单无纯氢GPS","缺失"),IF(ISNUMBER(E5884),"非测试日仪表","缺失"))))</x:f>
        <x:v>非测试日纯氢</x:v>
      </x:c>
      <x:c r="L5884" s="7" t="n">
        <x:f>IF(K5884="缺失","",IF(K5884="非测试日纯氢",G5884,IF(K5884="非测试日仪表",E5884,F5884)))</x:f>
        <x:v>15.4</x:v>
      </x:c>
      <x:c r="M5884" s="2" t="n">
        <x:f>IF(K5884="缺失",1,0)</x:f>
        <x:v>0</x:v>
      </x:c>
      <x:c r="N5884" s="2" t="str">
        <x:v>车辆里程查询_20260901-20260930_1024辆_仪表里程.xlsx / G792</x:v>
      </x:c>
      <x:c r="O5884" s="2" t="str">
        <x:v>车辆里程查询_20260901-20260930_1024辆_GPS里程.xlsx / G792</x:v>
      </x:c>
      <x:c r="P5884" s="2" t="str">
        <x:v>车辆纯氢气里程查询_20260901-20260930_1024辆.xlsx / G465</x:v>
      </x:c>
    </x:row>
    <x:row r="5885" ht="22" customHeight="1">
      <x:c r="A5885" s="2" t="n">
        <x:v>237</x:v>
      </x:c>
      <x:c r="B5885" s="2" t="str">
        <x:v>粤AGP7047</x:v>
      </x:c>
      <x:c r="C5885" s="2" t="str">
        <x:v>谯云</x:v>
      </x:c>
      <x:c r="D5885" s="8" t="d">
        <x:v>2026-09-04T00:00:00.000Z</x:v>
      </x:c>
      <x:c r="E5885" s="7" t="n">
        <x:v>18.9</x:v>
      </x:c>
      <x:c r="F5885" s="7" t="n">
        <x:v>10.7</x:v>
      </x:c>
      <x:c r="G5885" s="7" t="n">
        <x:v>5.7</x:v>
      </x:c>
      <x:c r="H5885" s="2" t="str">
        <x:v>是</x:v>
      </x:c>
      <x:c r="I5885" s="7" t="n">
        <x:f>IF(AND(ISNUMBER(E5885),ISNUMBER(F5885)),E5885-F5885,"")</x:f>
        <x:v>8.2</x:v>
      </x:c>
      <x:c r="J5885" s="2" t="str">
        <x:f>IF(H5885="否","不适用",IF(AND(ISNUMBER(E5885),ISNUMBER(F5885)),IF(I5885&gt;'规则与名单'!$B$2,"是","否"),"未判定"))</x:f>
        <x:v>否</x:v>
      </x:c>
      <x:c r="K5885" s="2" t="str">
        <x:f>IF(J5885="是",IF(ISNUMBER(F5885),"测试日GPS","缺失"),IF(ISNUMBER(G5885),"非测试日纯氢",IF(AND(H5885="是",J5885="未判定"),IF(ISNUMBER(F5885),"测试名单无纯氢GPS","缺失"),IF(ISNUMBER(E5885),"非测试日仪表","缺失"))))</x:f>
        <x:v>非测试日纯氢</x:v>
      </x:c>
      <x:c r="L5885" s="7" t="n">
        <x:f>IF(K5885="缺失","",IF(K5885="非测试日纯氢",G5885,IF(K5885="非测试日仪表",E5885,F5885)))</x:f>
        <x:v>5.7</x:v>
      </x:c>
      <x:c r="M5885" s="2" t="n">
        <x:f>IF(K5885="缺失",1,0)</x:f>
        <x:v>0</x:v>
      </x:c>
      <x:c r="N5885" s="2" t="str">
        <x:v>车辆里程查询_20260901-20260930_1024辆_仪表里程.xlsx / H792</x:v>
      </x:c>
      <x:c r="O5885" s="2" t="str">
        <x:v>车辆里程查询_20260901-20260930_1024辆_GPS里程.xlsx / H792</x:v>
      </x:c>
      <x:c r="P5885" s="2" t="str">
        <x:v>车辆纯氢气里程查询_20260901-20260930_1024辆.xlsx / H465</x:v>
      </x:c>
    </x:row>
    <x:row r="5886" ht="22" customHeight="1">
      <x:c r="A5886" s="2" t="n">
        <x:v>237</x:v>
      </x:c>
      <x:c r="B5886" s="2" t="str">
        <x:v>粤AGP7047</x:v>
      </x:c>
      <x:c r="C5886" s="2" t="str">
        <x:v>谯云</x:v>
      </x:c>
      <x:c r="D5886" s="8" t="d">
        <x:v>2026-09-05T00:00:00.000Z</x:v>
      </x:c>
      <x:c r="E5886" s="7" t="n">
        <x:v>36.8</x:v>
      </x:c>
      <x:c r="F5886" s="7" t="n">
        <x:v>36.8</x:v>
      </x:c>
      <x:c r="G5886" s="7" t="n">
        <x:v>12.8</x:v>
      </x:c>
      <x:c r="H5886" s="2" t="str">
        <x:v>是</x:v>
      </x:c>
      <x:c r="I5886" s="7" t="n">
        <x:f>IF(AND(ISNUMBER(E5886),ISNUMBER(F5886)),E5886-F5886,"")</x:f>
        <x:v>0</x:v>
      </x:c>
      <x:c r="J5886" s="2" t="str">
        <x:f>IF(H5886="否","不适用",IF(AND(ISNUMBER(E5886),ISNUMBER(F5886)),IF(I5886&gt;'规则与名单'!$B$2,"是","否"),"未判定"))</x:f>
        <x:v>否</x:v>
      </x:c>
      <x:c r="K5886" s="2" t="str">
        <x:f>IF(J5886="是",IF(ISNUMBER(F5886),"测试日GPS","缺失"),IF(ISNUMBER(G5886),"非测试日纯氢",IF(AND(H5886="是",J5886="未判定"),IF(ISNUMBER(F5886),"测试名单无纯氢GPS","缺失"),IF(ISNUMBER(E5886),"非测试日仪表","缺失"))))</x:f>
        <x:v>非测试日纯氢</x:v>
      </x:c>
      <x:c r="L5886" s="7" t="n">
        <x:f>IF(K5886="缺失","",IF(K5886="非测试日纯氢",G5886,IF(K5886="非测试日仪表",E5886,F5886)))</x:f>
        <x:v>12.8</x:v>
      </x:c>
      <x:c r="M5886" s="2" t="n">
        <x:f>IF(K5886="缺失",1,0)</x:f>
        <x:v>0</x:v>
      </x:c>
      <x:c r="N5886" s="2" t="str">
        <x:v>车辆里程查询_20260901-20260930_1024辆_仪表里程.xlsx / I792</x:v>
      </x:c>
      <x:c r="O5886" s="2" t="str">
        <x:v>车辆里程查询_20260901-20260930_1024辆_GPS里程.xlsx / I792</x:v>
      </x:c>
      <x:c r="P5886" s="2" t="str">
        <x:v>车辆纯氢气里程查询_20260901-20260930_1024辆.xlsx / I465</x:v>
      </x:c>
    </x:row>
    <x:row r="5887" ht="22" customHeight="1">
      <x:c r="A5887" s="2" t="n">
        <x:v>238</x:v>
      </x:c>
      <x:c r="B5887" s="2" t="str">
        <x:v>粤AGP9337</x:v>
      </x:c>
      <x:c r="C5887" s="2" t="str">
        <x:v>谯云</x:v>
      </x:c>
      <x:c r="D5887" s="8" t="d">
        <x:v>2026-09-01T00:00:00.000Z</x:v>
      </x:c>
      <x:c r="E5887" s="7"/>
      <x:c r="F5887" s="7" t="n">
        <x:v>0</x:v>
      </x:c>
      <x:c r="G5887" s="7"/>
      <x:c r="H5887" s="2" t="str">
        <x:v>是</x:v>
      </x:c>
      <x:c r="I5887" s="7" t="str">
        <x:f>IF(AND(ISNUMBER(E5887),ISNUMBER(F5887)),E5887-F5887,"")</x:f>
      </x:c>
      <x:c r="J5887" s="2" t="str">
        <x:f>IF(H5887="否","不适用",IF(AND(ISNUMBER(E5887),ISNUMBER(F5887)),IF(I5887&gt;'规则与名单'!$B$2,"是","否"),"未判定"))</x:f>
        <x:v>未判定</x:v>
      </x:c>
      <x:c r="K5887" s="2" t="str">
        <x:f>IF(J5887="是",IF(ISNUMBER(F5887),"测试日GPS","缺失"),IF(ISNUMBER(G5887),"非测试日纯氢",IF(AND(H5887="是",J5887="未判定"),IF(ISNUMBER(F5887),"测试名单无纯氢GPS","缺失"),IF(ISNUMBER(E5887),"非测试日仪表","缺失"))))</x:f>
        <x:v>测试名单无纯氢GPS</x:v>
      </x:c>
      <x:c r="L5887" s="7" t="n">
        <x:f>IF(K5887="缺失","",IF(K5887="非测试日纯氢",G5887,IF(K5887="非测试日仪表",E5887,F5887)))</x:f>
        <x:v>0</x:v>
      </x:c>
      <x:c r="M5887" s="2" t="n">
        <x:f>IF(K5887="缺失",1,0)</x:f>
        <x:v>0</x:v>
      </x:c>
      <x:c r="N5887" s="2" t="str">
        <x:v>车辆里程查询_20260901-20260930_1024辆_仪表里程.xlsx / E334</x:v>
      </x:c>
      <x:c r="O5887" s="2" t="str">
        <x:v>车辆里程查询_20260901-20260930_1024辆_GPS里程.xlsx / E338</x:v>
      </x:c>
      <x:c r="P5887" s="2" t="str">
        <x:v>车辆纯氢气里程查询_20260901-20260930_1024辆.xlsx / E516</x:v>
      </x:c>
    </x:row>
    <x:row r="5888" ht="22" customHeight="1">
      <x:c r="A5888" s="2" t="n">
        <x:v>238</x:v>
      </x:c>
      <x:c r="B5888" s="2" t="str">
        <x:v>粤AGP9337</x:v>
      </x:c>
      <x:c r="C5888" s="2" t="str">
        <x:v>谯云</x:v>
      </x:c>
      <x:c r="D5888" s="8" t="d">
        <x:v>2026-09-02T00:00:00.000Z</x:v>
      </x:c>
      <x:c r="E5888" s="7"/>
      <x:c r="F5888" s="7" t="n">
        <x:v>0</x:v>
      </x:c>
      <x:c r="G5888" s="7"/>
      <x:c r="H5888" s="2" t="str">
        <x:v>是</x:v>
      </x:c>
      <x:c r="I5888" s="7" t="str">
        <x:f>IF(AND(ISNUMBER(E5888),ISNUMBER(F5888)),E5888-F5888,"")</x:f>
      </x:c>
      <x:c r="J5888" s="2" t="str">
        <x:f>IF(H5888="否","不适用",IF(AND(ISNUMBER(E5888),ISNUMBER(F5888)),IF(I5888&gt;'规则与名单'!$B$2,"是","否"),"未判定"))</x:f>
        <x:v>未判定</x:v>
      </x:c>
      <x:c r="K5888" s="2" t="str">
        <x:f>IF(J5888="是",IF(ISNUMBER(F5888),"测试日GPS","缺失"),IF(ISNUMBER(G5888),"非测试日纯氢",IF(AND(H5888="是",J5888="未判定"),IF(ISNUMBER(F5888),"测试名单无纯氢GPS","缺失"),IF(ISNUMBER(E5888),"非测试日仪表","缺失"))))</x:f>
        <x:v>测试名单无纯氢GPS</x:v>
      </x:c>
      <x:c r="L5888" s="7" t="n">
        <x:f>IF(K5888="缺失","",IF(K5888="非测试日纯氢",G5888,IF(K5888="非测试日仪表",E5888,F5888)))</x:f>
        <x:v>0</x:v>
      </x:c>
      <x:c r="M5888" s="2" t="n">
        <x:f>IF(K5888="缺失",1,0)</x:f>
        <x:v>0</x:v>
      </x:c>
      <x:c r="N5888" s="2" t="str">
        <x:v>车辆里程查询_20260901-20260930_1024辆_仪表里程.xlsx / F334</x:v>
      </x:c>
      <x:c r="O5888" s="2" t="str">
        <x:v>车辆里程查询_20260901-20260930_1024辆_GPS里程.xlsx / F338</x:v>
      </x:c>
      <x:c r="P5888" s="2" t="str">
        <x:v>车辆纯氢气里程查询_20260901-20260930_1024辆.xlsx / F516</x:v>
      </x:c>
    </x:row>
    <x:row r="5889" ht="22" customHeight="1">
      <x:c r="A5889" s="2" t="n">
        <x:v>238</x:v>
      </x:c>
      <x:c r="B5889" s="2" t="str">
        <x:v>粤AGP9337</x:v>
      </x:c>
      <x:c r="C5889" s="2" t="str">
        <x:v>谯云</x:v>
      </x:c>
      <x:c r="D5889" s="8" t="d">
        <x:v>2026-09-03T00:00:00.000Z</x:v>
      </x:c>
      <x:c r="E5889" s="7"/>
      <x:c r="F5889" s="7" t="n">
        <x:v>0</x:v>
      </x:c>
      <x:c r="G5889" s="7"/>
      <x:c r="H5889" s="2" t="str">
        <x:v>是</x:v>
      </x:c>
      <x:c r="I5889" s="7" t="str">
        <x:f>IF(AND(ISNUMBER(E5889),ISNUMBER(F5889)),E5889-F5889,"")</x:f>
      </x:c>
      <x:c r="J5889" s="2" t="str">
        <x:f>IF(H5889="否","不适用",IF(AND(ISNUMBER(E5889),ISNUMBER(F5889)),IF(I5889&gt;'规则与名单'!$B$2,"是","否"),"未判定"))</x:f>
        <x:v>未判定</x:v>
      </x:c>
      <x:c r="K5889" s="2" t="str">
        <x:f>IF(J5889="是",IF(ISNUMBER(F5889),"测试日GPS","缺失"),IF(ISNUMBER(G5889),"非测试日纯氢",IF(AND(H5889="是",J5889="未判定"),IF(ISNUMBER(F5889),"测试名单无纯氢GPS","缺失"),IF(ISNUMBER(E5889),"非测试日仪表","缺失"))))</x:f>
        <x:v>测试名单无纯氢GPS</x:v>
      </x:c>
      <x:c r="L5889" s="7" t="n">
        <x:f>IF(K5889="缺失","",IF(K5889="非测试日纯氢",G5889,IF(K5889="非测试日仪表",E5889,F5889)))</x:f>
        <x:v>0</x:v>
      </x:c>
      <x:c r="M5889" s="2" t="n">
        <x:f>IF(K5889="缺失",1,0)</x:f>
        <x:v>0</x:v>
      </x:c>
      <x:c r="N5889" s="2" t="str">
        <x:v>车辆里程查询_20260901-20260930_1024辆_仪表里程.xlsx / G334</x:v>
      </x:c>
      <x:c r="O5889" s="2" t="str">
        <x:v>车辆里程查询_20260901-20260930_1024辆_GPS里程.xlsx / G338</x:v>
      </x:c>
      <x:c r="P5889" s="2" t="str">
        <x:v>车辆纯氢气里程查询_20260901-20260930_1024辆.xlsx / G516</x:v>
      </x:c>
    </x:row>
    <x:row r="5890" ht="22" customHeight="1">
      <x:c r="A5890" s="2" t="n">
        <x:v>238</x:v>
      </x:c>
      <x:c r="B5890" s="2" t="str">
        <x:v>粤AGP9337</x:v>
      </x:c>
      <x:c r="C5890" s="2" t="str">
        <x:v>谯云</x:v>
      </x:c>
      <x:c r="D5890" s="8" t="d">
        <x:v>2026-09-04T00:00:00.000Z</x:v>
      </x:c>
      <x:c r="E5890" s="7"/>
      <x:c r="F5890" s="7" t="n">
        <x:v>0</x:v>
      </x:c>
      <x:c r="G5890" s="7"/>
      <x:c r="H5890" s="2" t="str">
        <x:v>是</x:v>
      </x:c>
      <x:c r="I5890" s="7" t="str">
        <x:f>IF(AND(ISNUMBER(E5890),ISNUMBER(F5890)),E5890-F5890,"")</x:f>
      </x:c>
      <x:c r="J5890" s="2" t="str">
        <x:f>IF(H5890="否","不适用",IF(AND(ISNUMBER(E5890),ISNUMBER(F5890)),IF(I5890&gt;'规则与名单'!$B$2,"是","否"),"未判定"))</x:f>
        <x:v>未判定</x:v>
      </x:c>
      <x:c r="K5890" s="2" t="str">
        <x:f>IF(J5890="是",IF(ISNUMBER(F5890),"测试日GPS","缺失"),IF(ISNUMBER(G5890),"非测试日纯氢",IF(AND(H5890="是",J5890="未判定"),IF(ISNUMBER(F5890),"测试名单无纯氢GPS","缺失"),IF(ISNUMBER(E5890),"非测试日仪表","缺失"))))</x:f>
        <x:v>测试名单无纯氢GPS</x:v>
      </x:c>
      <x:c r="L5890" s="7" t="n">
        <x:f>IF(K5890="缺失","",IF(K5890="非测试日纯氢",G5890,IF(K5890="非测试日仪表",E5890,F5890)))</x:f>
        <x:v>0</x:v>
      </x:c>
      <x:c r="M5890" s="2" t="n">
        <x:f>IF(K5890="缺失",1,0)</x:f>
        <x:v>0</x:v>
      </x:c>
      <x:c r="N5890" s="2" t="str">
        <x:v>车辆里程查询_20260901-20260930_1024辆_仪表里程.xlsx / H334</x:v>
      </x:c>
      <x:c r="O5890" s="2" t="str">
        <x:v>车辆里程查询_20260901-20260930_1024辆_GPS里程.xlsx / H338</x:v>
      </x:c>
      <x:c r="P5890" s="2" t="str">
        <x:v>车辆纯氢气里程查询_20260901-20260930_1024辆.xlsx / H516</x:v>
      </x:c>
    </x:row>
    <x:row r="5891" ht="22" customHeight="1">
      <x:c r="A5891" s="2" t="n">
        <x:v>238</x:v>
      </x:c>
      <x:c r="B5891" s="2" t="str">
        <x:v>粤AGP9337</x:v>
      </x:c>
      <x:c r="C5891" s="2" t="str">
        <x:v>谯云</x:v>
      </x:c>
      <x:c r="D5891" s="8" t="d">
        <x:v>2026-09-05T00:00:00.000Z</x:v>
      </x:c>
      <x:c r="E5891" s="7"/>
      <x:c r="F5891" s="7" t="n">
        <x:v>0</x:v>
      </x:c>
      <x:c r="G5891" s="7"/>
      <x:c r="H5891" s="2" t="str">
        <x:v>是</x:v>
      </x:c>
      <x:c r="I5891" s="7" t="str">
        <x:f>IF(AND(ISNUMBER(E5891),ISNUMBER(F5891)),E5891-F5891,"")</x:f>
      </x:c>
      <x:c r="J5891" s="2" t="str">
        <x:f>IF(H5891="否","不适用",IF(AND(ISNUMBER(E5891),ISNUMBER(F5891)),IF(I5891&gt;'规则与名单'!$B$2,"是","否"),"未判定"))</x:f>
        <x:v>未判定</x:v>
      </x:c>
      <x:c r="K5891" s="2" t="str">
        <x:f>IF(J5891="是",IF(ISNUMBER(F5891),"测试日GPS","缺失"),IF(ISNUMBER(G5891),"非测试日纯氢",IF(AND(H5891="是",J5891="未判定"),IF(ISNUMBER(F5891),"测试名单无纯氢GPS","缺失"),IF(ISNUMBER(E5891),"非测试日仪表","缺失"))))</x:f>
        <x:v>测试名单无纯氢GPS</x:v>
      </x:c>
      <x:c r="L5891" s="7" t="n">
        <x:f>IF(K5891="缺失","",IF(K5891="非测试日纯氢",G5891,IF(K5891="非测试日仪表",E5891,F5891)))</x:f>
        <x:v>0</x:v>
      </x:c>
      <x:c r="M5891" s="2" t="n">
        <x:f>IF(K5891="缺失",1,0)</x:f>
        <x:v>0</x:v>
      </x:c>
      <x:c r="N5891" s="2" t="str">
        <x:v>车辆里程查询_20260901-20260930_1024辆_仪表里程.xlsx / I334</x:v>
      </x:c>
      <x:c r="O5891" s="2" t="str">
        <x:v>车辆里程查询_20260901-20260930_1024辆_GPS里程.xlsx / I338</x:v>
      </x:c>
      <x:c r="P5891" s="2" t="str">
        <x:v>车辆纯氢气里程查询_20260901-20260930_1024辆.xlsx / I516</x:v>
      </x:c>
    </x:row>
    <x:row r="5892" ht="22" customHeight="1">
      <x:c r="A5892" s="2" t="n">
        <x:v>238</x:v>
      </x:c>
      <x:c r="B5892" s="2" t="str">
        <x:v>粤AGP9337</x:v>
      </x:c>
      <x:c r="C5892" s="2" t="str">
        <x:v>谯云</x:v>
      </x:c>
      <x:c r="D5892" s="8" t="d">
        <x:v>2026-09-06T00:00:00.000Z</x:v>
      </x:c>
      <x:c r="E5892" s="7"/>
      <x:c r="F5892" s="7" t="n">
        <x:v>0</x:v>
      </x:c>
      <x:c r="G5892" s="7"/>
      <x:c r="H5892" s="2" t="str">
        <x:v>是</x:v>
      </x:c>
      <x:c r="I5892" s="7" t="str">
        <x:f>IF(AND(ISNUMBER(E5892),ISNUMBER(F5892)),E5892-F5892,"")</x:f>
      </x:c>
      <x:c r="J5892" s="2" t="str">
        <x:f>IF(H5892="否","不适用",IF(AND(ISNUMBER(E5892),ISNUMBER(F5892)),IF(I5892&gt;'规则与名单'!$B$2,"是","否"),"未判定"))</x:f>
        <x:v>未判定</x:v>
      </x:c>
      <x:c r="K5892" s="2" t="str">
        <x:f>IF(J5892="是",IF(ISNUMBER(F5892),"测试日GPS","缺失"),IF(ISNUMBER(G5892),"非测试日纯氢",IF(AND(H5892="是",J5892="未判定"),IF(ISNUMBER(F5892),"测试名单无纯氢GPS","缺失"),IF(ISNUMBER(E5892),"非测试日仪表","缺失"))))</x:f>
        <x:v>测试名单无纯氢GPS</x:v>
      </x:c>
      <x:c r="L5892" s="7" t="n">
        <x:f>IF(K5892="缺失","",IF(K5892="非测试日纯氢",G5892,IF(K5892="非测试日仪表",E5892,F5892)))</x:f>
        <x:v>0</x:v>
      </x:c>
      <x:c r="M5892" s="2" t="n">
        <x:f>IF(K5892="缺失",1,0)</x:f>
        <x:v>0</x:v>
      </x:c>
      <x:c r="N5892" s="2" t="str">
        <x:v>车辆里程查询_20260901-20260930_1024辆_仪表里程.xlsx / J334</x:v>
      </x:c>
      <x:c r="O5892" s="2" t="str">
        <x:v>车辆里程查询_20260901-20260930_1024辆_GPS里程.xlsx / J338</x:v>
      </x:c>
      <x:c r="P5892" s="2" t="str">
        <x:v>车辆纯氢气里程查询_20260901-20260930_1024辆.xlsx / J516</x:v>
      </x:c>
    </x:row>
    <x:row r="5893" ht="22" customHeight="1">
      <x:c r="A5893" s="2" t="n">
        <x:v>238</x:v>
      </x:c>
      <x:c r="B5893" s="2" t="str">
        <x:v>粤AGP9337</x:v>
      </x:c>
      <x:c r="C5893" s="2" t="str">
        <x:v>谯云</x:v>
      </x:c>
      <x:c r="D5893" s="8" t="d">
        <x:v>2026-09-07T00:00:00.000Z</x:v>
      </x:c>
      <x:c r="E5893" s="7"/>
      <x:c r="F5893" s="7" t="n">
        <x:v>0</x:v>
      </x:c>
      <x:c r="G5893" s="7"/>
      <x:c r="H5893" s="2" t="str">
        <x:v>是</x:v>
      </x:c>
      <x:c r="I5893" s="7" t="str">
        <x:f>IF(AND(ISNUMBER(E5893),ISNUMBER(F5893)),E5893-F5893,"")</x:f>
      </x:c>
      <x:c r="J5893" s="2" t="str">
        <x:f>IF(H5893="否","不适用",IF(AND(ISNUMBER(E5893),ISNUMBER(F5893)),IF(I5893&gt;'规则与名单'!$B$2,"是","否"),"未判定"))</x:f>
        <x:v>未判定</x:v>
      </x:c>
      <x:c r="K5893" s="2" t="str">
        <x:f>IF(J5893="是",IF(ISNUMBER(F5893),"测试日GPS","缺失"),IF(ISNUMBER(G5893),"非测试日纯氢",IF(AND(H5893="是",J5893="未判定"),IF(ISNUMBER(F5893),"测试名单无纯氢GPS","缺失"),IF(ISNUMBER(E5893),"非测试日仪表","缺失"))))</x:f>
        <x:v>测试名单无纯氢GPS</x:v>
      </x:c>
      <x:c r="L5893" s="7" t="n">
        <x:f>IF(K5893="缺失","",IF(K5893="非测试日纯氢",G5893,IF(K5893="非测试日仪表",E5893,F5893)))</x:f>
        <x:v>0</x:v>
      </x:c>
      <x:c r="M5893" s="2" t="n">
        <x:f>IF(K5893="缺失",1,0)</x:f>
        <x:v>0</x:v>
      </x:c>
      <x:c r="N5893" s="2" t="str">
        <x:v>车辆里程查询_20260901-20260930_1024辆_仪表里程.xlsx / K334</x:v>
      </x:c>
      <x:c r="O5893" s="2" t="str">
        <x:v>车辆里程查询_20260901-20260930_1024辆_GPS里程.xlsx / K338</x:v>
      </x:c>
      <x:c r="P5893" s="2" t="str">
        <x:v>车辆纯氢气里程查询_20260901-20260930_1024辆.xlsx / K516</x:v>
      </x:c>
    </x:row>
    <x:row r="5894" ht="22" customHeight="1">
      <x:c r="A5894" s="2" t="n">
        <x:v>238</x:v>
      </x:c>
      <x:c r="B5894" s="2" t="str">
        <x:v>粤AGP9337</x:v>
      </x:c>
      <x:c r="C5894" s="2" t="str">
        <x:v>谯云</x:v>
      </x:c>
      <x:c r="D5894" s="8" t="d">
        <x:v>2026-09-08T00:00:00.000Z</x:v>
      </x:c>
      <x:c r="E5894" s="7"/>
      <x:c r="F5894" s="7" t="n">
        <x:v>0</x:v>
      </x:c>
      <x:c r="G5894" s="7"/>
      <x:c r="H5894" s="2" t="str">
        <x:v>是</x:v>
      </x:c>
      <x:c r="I5894" s="7" t="str">
        <x:f>IF(AND(ISNUMBER(E5894),ISNUMBER(F5894)),E5894-F5894,"")</x:f>
      </x:c>
      <x:c r="J5894" s="2" t="str">
        <x:f>IF(H5894="否","不适用",IF(AND(ISNUMBER(E5894),ISNUMBER(F5894)),IF(I5894&gt;'规则与名单'!$B$2,"是","否"),"未判定"))</x:f>
        <x:v>未判定</x:v>
      </x:c>
      <x:c r="K5894" s="2" t="str">
        <x:f>IF(J5894="是",IF(ISNUMBER(F5894),"测试日GPS","缺失"),IF(ISNUMBER(G5894),"非测试日纯氢",IF(AND(H5894="是",J5894="未判定"),IF(ISNUMBER(F5894),"测试名单无纯氢GPS","缺失"),IF(ISNUMBER(E5894),"非测试日仪表","缺失"))))</x:f>
        <x:v>测试名单无纯氢GPS</x:v>
      </x:c>
      <x:c r="L5894" s="7" t="n">
        <x:f>IF(K5894="缺失","",IF(K5894="非测试日纯氢",G5894,IF(K5894="非测试日仪表",E5894,F5894)))</x:f>
        <x:v>0</x:v>
      </x:c>
      <x:c r="M5894" s="2" t="n">
        <x:f>IF(K5894="缺失",1,0)</x:f>
        <x:v>0</x:v>
      </x:c>
      <x:c r="N5894" s="2" t="str">
        <x:v>车辆里程查询_20260901-20260930_1024辆_仪表里程.xlsx / L334</x:v>
      </x:c>
      <x:c r="O5894" s="2" t="str">
        <x:v>车辆里程查询_20260901-20260930_1024辆_GPS里程.xlsx / L338</x:v>
      </x:c>
      <x:c r="P5894" s="2" t="str">
        <x:v>车辆纯氢气里程查询_20260901-20260930_1024辆.xlsx / L516</x:v>
      </x:c>
    </x:row>
    <x:row r="5895" ht="22" customHeight="1">
      <x:c r="A5895" s="2" t="n">
        <x:v>238</x:v>
      </x:c>
      <x:c r="B5895" s="2" t="str">
        <x:v>粤AGP9337</x:v>
      </x:c>
      <x:c r="C5895" s="2" t="str">
        <x:v>谯云</x:v>
      </x:c>
      <x:c r="D5895" s="8" t="d">
        <x:v>2026-09-09T00:00:00.000Z</x:v>
      </x:c>
      <x:c r="E5895" s="7"/>
      <x:c r="F5895" s="7" t="n">
        <x:v>0</x:v>
      </x:c>
      <x:c r="G5895" s="7"/>
      <x:c r="H5895" s="2" t="str">
        <x:v>是</x:v>
      </x:c>
      <x:c r="I5895" s="7" t="str">
        <x:f>IF(AND(ISNUMBER(E5895),ISNUMBER(F5895)),E5895-F5895,"")</x:f>
      </x:c>
      <x:c r="J5895" s="2" t="str">
        <x:f>IF(H5895="否","不适用",IF(AND(ISNUMBER(E5895),ISNUMBER(F5895)),IF(I5895&gt;'规则与名单'!$B$2,"是","否"),"未判定"))</x:f>
        <x:v>未判定</x:v>
      </x:c>
      <x:c r="K5895" s="2" t="str">
        <x:f>IF(J5895="是",IF(ISNUMBER(F5895),"测试日GPS","缺失"),IF(ISNUMBER(G5895),"非测试日纯氢",IF(AND(H5895="是",J5895="未判定"),IF(ISNUMBER(F5895),"测试名单无纯氢GPS","缺失"),IF(ISNUMBER(E5895),"非测试日仪表","缺失"))))</x:f>
        <x:v>测试名单无纯氢GPS</x:v>
      </x:c>
      <x:c r="L5895" s="7" t="n">
        <x:f>IF(K5895="缺失","",IF(K5895="非测试日纯氢",G5895,IF(K5895="非测试日仪表",E5895,F5895)))</x:f>
        <x:v>0</x:v>
      </x:c>
      <x:c r="M5895" s="2" t="n">
        <x:f>IF(K5895="缺失",1,0)</x:f>
        <x:v>0</x:v>
      </x:c>
      <x:c r="N5895" s="2" t="str">
        <x:v>车辆里程查询_20260901-20260930_1024辆_仪表里程.xlsx / M334</x:v>
      </x:c>
      <x:c r="O5895" s="2" t="str">
        <x:v>车辆里程查询_20260901-20260930_1024辆_GPS里程.xlsx / M338</x:v>
      </x:c>
      <x:c r="P5895" s="2" t="str">
        <x:v>车辆纯氢气里程查询_20260901-20260930_1024辆.xlsx / M516</x:v>
      </x:c>
    </x:row>
    <x:row r="5896" ht="22" customHeight="1">
      <x:c r="A5896" s="2" t="n">
        <x:v>238</x:v>
      </x:c>
      <x:c r="B5896" s="2" t="str">
        <x:v>粤AGP9337</x:v>
      </x:c>
      <x:c r="C5896" s="2" t="str">
        <x:v>谯云</x:v>
      </x:c>
      <x:c r="D5896" s="8" t="d">
        <x:v>2026-09-10T00:00:00.000Z</x:v>
      </x:c>
      <x:c r="E5896" s="7"/>
      <x:c r="F5896" s="7" t="n">
        <x:v>0</x:v>
      </x:c>
      <x:c r="G5896" s="7"/>
      <x:c r="H5896" s="2" t="str">
        <x:v>是</x:v>
      </x:c>
      <x:c r="I5896" s="7" t="str">
        <x:f>IF(AND(ISNUMBER(E5896),ISNUMBER(F5896)),E5896-F5896,"")</x:f>
      </x:c>
      <x:c r="J5896" s="2" t="str">
        <x:f>IF(H5896="否","不适用",IF(AND(ISNUMBER(E5896),ISNUMBER(F5896)),IF(I5896&gt;'规则与名单'!$B$2,"是","否"),"未判定"))</x:f>
        <x:v>未判定</x:v>
      </x:c>
      <x:c r="K5896" s="2" t="str">
        <x:f>IF(J5896="是",IF(ISNUMBER(F5896),"测试日GPS","缺失"),IF(ISNUMBER(G5896),"非测试日纯氢",IF(AND(H5896="是",J5896="未判定"),IF(ISNUMBER(F5896),"测试名单无纯氢GPS","缺失"),IF(ISNUMBER(E5896),"非测试日仪表","缺失"))))</x:f>
        <x:v>测试名单无纯氢GPS</x:v>
      </x:c>
      <x:c r="L5896" s="7" t="n">
        <x:f>IF(K5896="缺失","",IF(K5896="非测试日纯氢",G5896,IF(K5896="非测试日仪表",E5896,F5896)))</x:f>
        <x:v>0</x:v>
      </x:c>
      <x:c r="M5896" s="2" t="n">
        <x:f>IF(K5896="缺失",1,0)</x:f>
        <x:v>0</x:v>
      </x:c>
      <x:c r="N5896" s="2" t="str">
        <x:v>车辆里程查询_20260901-20260930_1024辆_仪表里程.xlsx / N334</x:v>
      </x:c>
      <x:c r="O5896" s="2" t="str">
        <x:v>车辆里程查询_20260901-20260930_1024辆_GPS里程.xlsx / N338</x:v>
      </x:c>
      <x:c r="P5896" s="2" t="str">
        <x:v>车辆纯氢气里程查询_20260901-20260930_1024辆.xlsx / N516</x:v>
      </x:c>
    </x:row>
    <x:row r="5897" ht="22" customHeight="1">
      <x:c r="A5897" s="2" t="n">
        <x:v>238</x:v>
      </x:c>
      <x:c r="B5897" s="2" t="str">
        <x:v>粤AGP9337</x:v>
      </x:c>
      <x:c r="C5897" s="2" t="str">
        <x:v>谯云</x:v>
      </x:c>
      <x:c r="D5897" s="8" t="d">
        <x:v>2026-09-11T00:00:00.000Z</x:v>
      </x:c>
      <x:c r="E5897" s="7"/>
      <x:c r="F5897" s="7" t="n">
        <x:v>0</x:v>
      </x:c>
      <x:c r="G5897" s="7"/>
      <x:c r="H5897" s="2" t="str">
        <x:v>是</x:v>
      </x:c>
      <x:c r="I5897" s="7" t="str">
        <x:f>IF(AND(ISNUMBER(E5897),ISNUMBER(F5897)),E5897-F5897,"")</x:f>
      </x:c>
      <x:c r="J5897" s="2" t="str">
        <x:f>IF(H5897="否","不适用",IF(AND(ISNUMBER(E5897),ISNUMBER(F5897)),IF(I5897&gt;'规则与名单'!$B$2,"是","否"),"未判定"))</x:f>
        <x:v>未判定</x:v>
      </x:c>
      <x:c r="K5897" s="2" t="str">
        <x:f>IF(J5897="是",IF(ISNUMBER(F5897),"测试日GPS","缺失"),IF(ISNUMBER(G5897),"非测试日纯氢",IF(AND(H5897="是",J5897="未判定"),IF(ISNUMBER(F5897),"测试名单无纯氢GPS","缺失"),IF(ISNUMBER(E5897),"非测试日仪表","缺失"))))</x:f>
        <x:v>测试名单无纯氢GPS</x:v>
      </x:c>
      <x:c r="L5897" s="7" t="n">
        <x:f>IF(K5897="缺失","",IF(K5897="非测试日纯氢",G5897,IF(K5897="非测试日仪表",E5897,F5897)))</x:f>
        <x:v>0</x:v>
      </x:c>
      <x:c r="M5897" s="2" t="n">
        <x:f>IF(K5897="缺失",1,0)</x:f>
        <x:v>0</x:v>
      </x:c>
      <x:c r="N5897" s="2" t="str">
        <x:v>车辆里程查询_20260901-20260930_1024辆_仪表里程.xlsx / O334</x:v>
      </x:c>
      <x:c r="O5897" s="2" t="str">
        <x:v>车辆里程查询_20260901-20260930_1024辆_GPS里程.xlsx / O338</x:v>
      </x:c>
      <x:c r="P5897" s="2" t="str">
        <x:v>车辆纯氢气里程查询_20260901-20260930_1024辆.xlsx / O516</x:v>
      </x:c>
    </x:row>
    <x:row r="5898" ht="22" customHeight="1">
      <x:c r="A5898" s="2" t="n">
        <x:v>238</x:v>
      </x:c>
      <x:c r="B5898" s="2" t="str">
        <x:v>粤AGP9337</x:v>
      </x:c>
      <x:c r="C5898" s="2" t="str">
        <x:v>谯云</x:v>
      </x:c>
      <x:c r="D5898" s="8" t="d">
        <x:v>2026-09-12T00:00:00.000Z</x:v>
      </x:c>
      <x:c r="E5898" s="7"/>
      <x:c r="F5898" s="7" t="n">
        <x:v>0</x:v>
      </x:c>
      <x:c r="G5898" s="7"/>
      <x:c r="H5898" s="2" t="str">
        <x:v>是</x:v>
      </x:c>
      <x:c r="I5898" s="7" t="str">
        <x:f>IF(AND(ISNUMBER(E5898),ISNUMBER(F5898)),E5898-F5898,"")</x:f>
      </x:c>
      <x:c r="J5898" s="2" t="str">
        <x:f>IF(H5898="否","不适用",IF(AND(ISNUMBER(E5898),ISNUMBER(F5898)),IF(I5898&gt;'规则与名单'!$B$2,"是","否"),"未判定"))</x:f>
        <x:v>未判定</x:v>
      </x:c>
      <x:c r="K5898" s="2" t="str">
        <x:f>IF(J5898="是",IF(ISNUMBER(F5898),"测试日GPS","缺失"),IF(ISNUMBER(G5898),"非测试日纯氢",IF(AND(H5898="是",J5898="未判定"),IF(ISNUMBER(F5898),"测试名单无纯氢GPS","缺失"),IF(ISNUMBER(E5898),"非测试日仪表","缺失"))))</x:f>
        <x:v>测试名单无纯氢GPS</x:v>
      </x:c>
      <x:c r="L5898" s="7" t="n">
        <x:f>IF(K5898="缺失","",IF(K5898="非测试日纯氢",G5898,IF(K5898="非测试日仪表",E5898,F5898)))</x:f>
        <x:v>0</x:v>
      </x:c>
      <x:c r="M5898" s="2" t="n">
        <x:f>IF(K5898="缺失",1,0)</x:f>
        <x:v>0</x:v>
      </x:c>
      <x:c r="N5898" s="2" t="str">
        <x:v>车辆里程查询_20260901-20260930_1024辆_仪表里程.xlsx / P334</x:v>
      </x:c>
      <x:c r="O5898" s="2" t="str">
        <x:v>车辆里程查询_20260901-20260930_1024辆_GPS里程.xlsx / P338</x:v>
      </x:c>
      <x:c r="P5898" s="2" t="str">
        <x:v>车辆纯氢气里程查询_20260901-20260930_1024辆.xlsx / P516</x:v>
      </x:c>
    </x:row>
    <x:row r="5899" ht="22" customHeight="1">
      <x:c r="A5899" s="2" t="n">
        <x:v>238</x:v>
      </x:c>
      <x:c r="B5899" s="2" t="str">
        <x:v>粤AGP9337</x:v>
      </x:c>
      <x:c r="C5899" s="2" t="str">
        <x:v>谯云</x:v>
      </x:c>
      <x:c r="D5899" s="8" t="d">
        <x:v>2026-09-13T00:00:00.000Z</x:v>
      </x:c>
      <x:c r="E5899" s="7"/>
      <x:c r="F5899" s="7" t="n">
        <x:v>0</x:v>
      </x:c>
      <x:c r="G5899" s="7"/>
      <x:c r="H5899" s="2" t="str">
        <x:v>是</x:v>
      </x:c>
      <x:c r="I5899" s="7" t="str">
        <x:f>IF(AND(ISNUMBER(E5899),ISNUMBER(F5899)),E5899-F5899,"")</x:f>
      </x:c>
      <x:c r="J5899" s="2" t="str">
        <x:f>IF(H5899="否","不适用",IF(AND(ISNUMBER(E5899),ISNUMBER(F5899)),IF(I5899&gt;'规则与名单'!$B$2,"是","否"),"未判定"))</x:f>
        <x:v>未判定</x:v>
      </x:c>
      <x:c r="K5899" s="2" t="str">
        <x:f>IF(J5899="是",IF(ISNUMBER(F5899),"测试日GPS","缺失"),IF(ISNUMBER(G5899),"非测试日纯氢",IF(AND(H5899="是",J5899="未判定"),IF(ISNUMBER(F5899),"测试名单无纯氢GPS","缺失"),IF(ISNUMBER(E5899),"非测试日仪表","缺失"))))</x:f>
        <x:v>测试名单无纯氢GPS</x:v>
      </x:c>
      <x:c r="L5899" s="7" t="n">
        <x:f>IF(K5899="缺失","",IF(K5899="非测试日纯氢",G5899,IF(K5899="非测试日仪表",E5899,F5899)))</x:f>
        <x:v>0</x:v>
      </x:c>
      <x:c r="M5899" s="2" t="n">
        <x:f>IF(K5899="缺失",1,0)</x:f>
        <x:v>0</x:v>
      </x:c>
      <x:c r="N5899" s="2" t="str">
        <x:v>车辆里程查询_20260901-20260930_1024辆_仪表里程.xlsx / Q334</x:v>
      </x:c>
      <x:c r="O5899" s="2" t="str">
        <x:v>车辆里程查询_20260901-20260930_1024辆_GPS里程.xlsx / Q338</x:v>
      </x:c>
      <x:c r="P5899" s="2" t="str">
        <x:v>车辆纯氢气里程查询_20260901-20260930_1024辆.xlsx / Q516</x:v>
      </x:c>
    </x:row>
    <x:row r="5900" ht="22" customHeight="1">
      <x:c r="A5900" s="2" t="n">
        <x:v>238</x:v>
      </x:c>
      <x:c r="B5900" s="2" t="str">
        <x:v>粤AGP9337</x:v>
      </x:c>
      <x:c r="C5900" s="2" t="str">
        <x:v>谯云</x:v>
      </x:c>
      <x:c r="D5900" s="8" t="d">
        <x:v>2026-09-14T00:00:00.000Z</x:v>
      </x:c>
      <x:c r="E5900" s="7" t="n">
        <x:v>104.9</x:v>
      </x:c>
      <x:c r="F5900" s="7" t="n">
        <x:v>141.6</x:v>
      </x:c>
      <x:c r="G5900" s="7" t="n">
        <x:v>104.9</x:v>
      </x:c>
      <x:c r="H5900" s="2" t="str">
        <x:v>是</x:v>
      </x:c>
      <x:c r="I5900" s="7" t="n">
        <x:f>IF(AND(ISNUMBER(E5900),ISNUMBER(F5900)),E5900-F5900,"")</x:f>
        <x:v>-36.69999999999999</x:v>
      </x:c>
      <x:c r="J5900" s="2" t="str">
        <x:f>IF(H5900="否","不适用",IF(AND(ISNUMBER(E5900),ISNUMBER(F5900)),IF(I5900&gt;'规则与名单'!$B$2,"是","否"),"未判定"))</x:f>
        <x:v>否</x:v>
      </x:c>
      <x:c r="K5900" s="2" t="str">
        <x:f>IF(J5900="是",IF(ISNUMBER(F5900),"测试日GPS","缺失"),IF(ISNUMBER(G5900),"非测试日纯氢",IF(AND(H5900="是",J5900="未判定"),IF(ISNUMBER(F5900),"测试名单无纯氢GPS","缺失"),IF(ISNUMBER(E5900),"非测试日仪表","缺失"))))</x:f>
        <x:v>非测试日纯氢</x:v>
      </x:c>
      <x:c r="L5900" s="7" t="n">
        <x:f>IF(K5900="缺失","",IF(K5900="非测试日纯氢",G5900,IF(K5900="非测试日仪表",E5900,F5900)))</x:f>
        <x:v>104.9</x:v>
      </x:c>
      <x:c r="M5900" s="2" t="n">
        <x:f>IF(K5900="缺失",1,0)</x:f>
        <x:v>0</x:v>
      </x:c>
      <x:c r="N5900" s="2" t="str">
        <x:v>车辆里程查询_20260901-20260930_1024辆_仪表里程.xlsx / R334</x:v>
      </x:c>
      <x:c r="O5900" s="2" t="str">
        <x:v>车辆里程查询_20260901-20260930_1024辆_GPS里程.xlsx / R338</x:v>
      </x:c>
      <x:c r="P5900" s="2" t="str">
        <x:v>车辆纯氢气里程查询_20260901-20260930_1024辆.xlsx / R516</x:v>
      </x:c>
    </x:row>
    <x:row r="5901" ht="22" customHeight="1">
      <x:c r="A5901" s="2" t="n">
        <x:v>239</x:v>
      </x:c>
      <x:c r="B5901" s="2" t="str">
        <x:v>粤AGP9753</x:v>
      </x:c>
      <x:c r="C5901" s="2" t="str">
        <x:v>谯云</x:v>
      </x:c>
      <x:c r="D5901" s="8" t="d">
        <x:v>2026-09-01T00:00:00.000Z</x:v>
      </x:c>
      <x:c r="E5901" s="7" t="n">
        <x:v>198.1</x:v>
      </x:c>
      <x:c r="F5901" s="7" t="n">
        <x:v>304.2</x:v>
      </x:c>
      <x:c r="G5901" s="7" t="n">
        <x:v>291.8</x:v>
      </x:c>
      <x:c r="H5901" s="2" t="str">
        <x:v>否</x:v>
      </x:c>
      <x:c r="I5901" s="7" t="n">
        <x:f>IF(AND(ISNUMBER(E5901),ISNUMBER(F5901)),E5901-F5901,"")</x:f>
        <x:v>-106.1</x:v>
      </x:c>
      <x:c r="J5901" s="2" t="str">
        <x:f>IF(H5901="否","不适用",IF(AND(ISNUMBER(E5901),ISNUMBER(F5901)),IF(I5901&gt;'规则与名单'!$B$2,"是","否"),"未判定"))</x:f>
        <x:v>不适用</x:v>
      </x:c>
      <x:c r="K5901" s="2" t="str">
        <x:f>IF(J5901="是",IF(ISNUMBER(F5901),"测试日GPS","缺失"),IF(ISNUMBER(G5901),"非测试日纯氢",IF(AND(H5901="是",J5901="未判定"),IF(ISNUMBER(F5901),"测试名单无纯氢GPS","缺失"),IF(ISNUMBER(E5901),"非测试日仪表","缺失"))))</x:f>
        <x:v>非测试日纯氢</x:v>
      </x:c>
      <x:c r="L5901" s="7" t="n">
        <x:f>IF(K5901="缺失","",IF(K5901="非测试日纯氢",G5901,IF(K5901="非测试日仪表",E5901,F5901)))</x:f>
        <x:v>291.8</x:v>
      </x:c>
      <x:c r="M5901" s="2" t="n">
        <x:f>IF(K5901="缺失",1,0)</x:f>
        <x:v>0</x:v>
      </x:c>
      <x:c r="N5901" s="2" t="str">
        <x:v>车辆里程查询_20260901-20260930_1024辆_仪表里程.xlsx / E272</x:v>
      </x:c>
      <x:c r="O5901" s="2" t="str">
        <x:v>车辆里程查询_20260901-20260930_1024辆_GPS里程.xlsx / E190</x:v>
      </x:c>
      <x:c r="P5901" s="2" t="str">
        <x:v>车辆纯氢气里程查询_20260901-20260930_1024辆.xlsx / E278</x:v>
      </x:c>
    </x:row>
    <x:row r="5902" ht="22" customHeight="1">
      <x:c r="A5902" s="2" t="n">
        <x:v>239</x:v>
      </x:c>
      <x:c r="B5902" s="2" t="str">
        <x:v>粤AGP9753</x:v>
      </x:c>
      <x:c r="C5902" s="2" t="str">
        <x:v>谯云</x:v>
      </x:c>
      <x:c r="D5902" s="8" t="d">
        <x:v>2026-09-02T00:00:00.000Z</x:v>
      </x:c>
      <x:c r="E5902" s="7" t="n">
        <x:v>484.4</x:v>
      </x:c>
      <x:c r="F5902" s="7" t="n">
        <x:v>397.2</x:v>
      </x:c>
      <x:c r="G5902" s="7" t="n">
        <x:v>383.7</x:v>
      </x:c>
      <x:c r="H5902" s="2" t="str">
        <x:v>否</x:v>
      </x:c>
      <x:c r="I5902" s="7" t="n">
        <x:f>IF(AND(ISNUMBER(E5902),ISNUMBER(F5902)),E5902-F5902,"")</x:f>
        <x:v>87.19999999999999</x:v>
      </x:c>
      <x:c r="J5902" s="2" t="str">
        <x:f>IF(H5902="否","不适用",IF(AND(ISNUMBER(E5902),ISNUMBER(F5902)),IF(I5902&gt;'规则与名单'!$B$2,"是","否"),"未判定"))</x:f>
        <x:v>不适用</x:v>
      </x:c>
      <x:c r="K5902" s="2" t="str">
        <x:f>IF(J5902="是",IF(ISNUMBER(F5902),"测试日GPS","缺失"),IF(ISNUMBER(G5902),"非测试日纯氢",IF(AND(H5902="是",J5902="未判定"),IF(ISNUMBER(F5902),"测试名单无纯氢GPS","缺失"),IF(ISNUMBER(E5902),"非测试日仪表","缺失"))))</x:f>
        <x:v>非测试日纯氢</x:v>
      </x:c>
      <x:c r="L5902" s="7" t="n">
        <x:f>IF(K5902="缺失","",IF(K5902="非测试日纯氢",G5902,IF(K5902="非测试日仪表",E5902,F5902)))</x:f>
        <x:v>383.7</x:v>
      </x:c>
      <x:c r="M5902" s="2" t="n">
        <x:f>IF(K5902="缺失",1,0)</x:f>
        <x:v>0</x:v>
      </x:c>
      <x:c r="N5902" s="2" t="str">
        <x:v>车辆里程查询_20260901-20260930_1024辆_仪表里程.xlsx / F272</x:v>
      </x:c>
      <x:c r="O5902" s="2" t="str">
        <x:v>车辆里程查询_20260901-20260930_1024辆_GPS里程.xlsx / F190</x:v>
      </x:c>
      <x:c r="P5902" s="2" t="str">
        <x:v>车辆纯氢气里程查询_20260901-20260930_1024辆.xlsx / F278</x:v>
      </x:c>
    </x:row>
    <x:row r="5903" ht="22" customHeight="1">
      <x:c r="A5903" s="2" t="n">
        <x:v>239</x:v>
      </x:c>
      <x:c r="B5903" s="2" t="str">
        <x:v>粤AGP9753</x:v>
      </x:c>
      <x:c r="C5903" s="2" t="str">
        <x:v>谯云</x:v>
      </x:c>
      <x:c r="D5903" s="8" t="d">
        <x:v>2026-09-03T00:00:00.000Z</x:v>
      </x:c>
      <x:c r="E5903" s="7" t="n">
        <x:v>386.6</x:v>
      </x:c>
      <x:c r="F5903" s="7" t="n">
        <x:v>389.3</x:v>
      </x:c>
      <x:c r="G5903" s="7" t="n">
        <x:v>285.1</x:v>
      </x:c>
      <x:c r="H5903" s="2" t="str">
        <x:v>否</x:v>
      </x:c>
      <x:c r="I5903" s="7" t="n">
        <x:f>IF(AND(ISNUMBER(E5903),ISNUMBER(F5903)),E5903-F5903,"")</x:f>
        <x:v>-2.6999999999999886</x:v>
      </x:c>
      <x:c r="J5903" s="2" t="str">
        <x:f>IF(H5903="否","不适用",IF(AND(ISNUMBER(E5903),ISNUMBER(F5903)),IF(I5903&gt;'规则与名单'!$B$2,"是","否"),"未判定"))</x:f>
        <x:v>不适用</x:v>
      </x:c>
      <x:c r="K5903" s="2" t="str">
        <x:f>IF(J5903="是",IF(ISNUMBER(F5903),"测试日GPS","缺失"),IF(ISNUMBER(G5903),"非测试日纯氢",IF(AND(H5903="是",J5903="未判定"),IF(ISNUMBER(F5903),"测试名单无纯氢GPS","缺失"),IF(ISNUMBER(E5903),"非测试日仪表","缺失"))))</x:f>
        <x:v>非测试日纯氢</x:v>
      </x:c>
      <x:c r="L5903" s="7" t="n">
        <x:f>IF(K5903="缺失","",IF(K5903="非测试日纯氢",G5903,IF(K5903="非测试日仪表",E5903,F5903)))</x:f>
        <x:v>285.1</x:v>
      </x:c>
      <x:c r="M5903" s="2" t="n">
        <x:f>IF(K5903="缺失",1,0)</x:f>
        <x:v>0</x:v>
      </x:c>
      <x:c r="N5903" s="2" t="str">
        <x:v>车辆里程查询_20260901-20260930_1024辆_仪表里程.xlsx / G272</x:v>
      </x:c>
      <x:c r="O5903" s="2" t="str">
        <x:v>车辆里程查询_20260901-20260930_1024辆_GPS里程.xlsx / G190</x:v>
      </x:c>
      <x:c r="P5903" s="2" t="str">
        <x:v>车辆纯氢气里程查询_20260901-20260930_1024辆.xlsx / G278</x:v>
      </x:c>
    </x:row>
    <x:row r="5904" ht="22" customHeight="1">
      <x:c r="A5904" s="2" t="n">
        <x:v>239</x:v>
      </x:c>
      <x:c r="B5904" s="2" t="str">
        <x:v>粤AGP9753</x:v>
      </x:c>
      <x:c r="C5904" s="2" t="str">
        <x:v>谯云</x:v>
      </x:c>
      <x:c r="D5904" s="8" t="d">
        <x:v>2026-09-04T00:00:00.000Z</x:v>
      </x:c>
      <x:c r="E5904" s="7" t="n">
        <x:v>383.4</x:v>
      </x:c>
      <x:c r="F5904" s="7" t="n">
        <x:v>379.6</x:v>
      </x:c>
      <x:c r="G5904" s="7" t="n">
        <x:v>368.7</x:v>
      </x:c>
      <x:c r="H5904" s="2" t="str">
        <x:v>否</x:v>
      </x:c>
      <x:c r="I5904" s="7" t="n">
        <x:f>IF(AND(ISNUMBER(E5904),ISNUMBER(F5904)),E5904-F5904,"")</x:f>
        <x:v>3.7999999999999545</x:v>
      </x:c>
      <x:c r="J5904" s="2" t="str">
        <x:f>IF(H5904="否","不适用",IF(AND(ISNUMBER(E5904),ISNUMBER(F5904)),IF(I5904&gt;'规则与名单'!$B$2,"是","否"),"未判定"))</x:f>
        <x:v>不适用</x:v>
      </x:c>
      <x:c r="K5904" s="2" t="str">
        <x:f>IF(J5904="是",IF(ISNUMBER(F5904),"测试日GPS","缺失"),IF(ISNUMBER(G5904),"非测试日纯氢",IF(AND(H5904="是",J5904="未判定"),IF(ISNUMBER(F5904),"测试名单无纯氢GPS","缺失"),IF(ISNUMBER(E5904),"非测试日仪表","缺失"))))</x:f>
        <x:v>非测试日纯氢</x:v>
      </x:c>
      <x:c r="L5904" s="7" t="n">
        <x:f>IF(K5904="缺失","",IF(K5904="非测试日纯氢",G5904,IF(K5904="非测试日仪表",E5904,F5904)))</x:f>
        <x:v>368.7</x:v>
      </x:c>
      <x:c r="M5904" s="2" t="n">
        <x:f>IF(K5904="缺失",1,0)</x:f>
        <x:v>0</x:v>
      </x:c>
      <x:c r="N5904" s="2" t="str">
        <x:v>车辆里程查询_20260901-20260930_1024辆_仪表里程.xlsx / H272</x:v>
      </x:c>
      <x:c r="O5904" s="2" t="str">
        <x:v>车辆里程查询_20260901-20260930_1024辆_GPS里程.xlsx / H190</x:v>
      </x:c>
      <x:c r="P5904" s="2" t="str">
        <x:v>车辆纯氢气里程查询_20260901-20260930_1024辆.xlsx / H278</x:v>
      </x:c>
    </x:row>
    <x:row r="5905" ht="22" customHeight="1">
      <x:c r="A5905" s="2" t="n">
        <x:v>239</x:v>
      </x:c>
      <x:c r="B5905" s="2" t="str">
        <x:v>粤AGP9753</x:v>
      </x:c>
      <x:c r="C5905" s="2" t="str">
        <x:v>谯云</x:v>
      </x:c>
      <x:c r="D5905" s="8" t="d">
        <x:v>2026-09-05T00:00:00.000Z</x:v>
      </x:c>
      <x:c r="E5905" s="7" t="n">
        <x:v>226.4</x:v>
      </x:c>
      <x:c r="F5905" s="7" t="n">
        <x:v>327.2</x:v>
      </x:c>
      <x:c r="G5905" s="7" t="n">
        <x:v>322.3</x:v>
      </x:c>
      <x:c r="H5905" s="2" t="str">
        <x:v>否</x:v>
      </x:c>
      <x:c r="I5905" s="7" t="n">
        <x:f>IF(AND(ISNUMBER(E5905),ISNUMBER(F5905)),E5905-F5905,"")</x:f>
        <x:v>-100.79999999999998</x:v>
      </x:c>
      <x:c r="J5905" s="2" t="str">
        <x:f>IF(H5905="否","不适用",IF(AND(ISNUMBER(E5905),ISNUMBER(F5905)),IF(I5905&gt;'规则与名单'!$B$2,"是","否"),"未判定"))</x:f>
        <x:v>不适用</x:v>
      </x:c>
      <x:c r="K5905" s="2" t="str">
        <x:f>IF(J5905="是",IF(ISNUMBER(F5905),"测试日GPS","缺失"),IF(ISNUMBER(G5905),"非测试日纯氢",IF(AND(H5905="是",J5905="未判定"),IF(ISNUMBER(F5905),"测试名单无纯氢GPS","缺失"),IF(ISNUMBER(E5905),"非测试日仪表","缺失"))))</x:f>
        <x:v>非测试日纯氢</x:v>
      </x:c>
      <x:c r="L5905" s="7" t="n">
        <x:f>IF(K5905="缺失","",IF(K5905="非测试日纯氢",G5905,IF(K5905="非测试日仪表",E5905,F5905)))</x:f>
        <x:v>322.3</x:v>
      </x:c>
      <x:c r="M5905" s="2" t="n">
        <x:f>IF(K5905="缺失",1,0)</x:f>
        <x:v>0</x:v>
      </x:c>
      <x:c r="N5905" s="2" t="str">
        <x:v>车辆里程查询_20260901-20260930_1024辆_仪表里程.xlsx / I272</x:v>
      </x:c>
      <x:c r="O5905" s="2" t="str">
        <x:v>车辆里程查询_20260901-20260930_1024辆_GPS里程.xlsx / I190</x:v>
      </x:c>
      <x:c r="P5905" s="2" t="str">
        <x:v>车辆纯氢气里程查询_20260901-20260930_1024辆.xlsx / I278</x:v>
      </x:c>
    </x:row>
    <x:row r="5906" ht="22" customHeight="1">
      <x:c r="A5906" s="2" t="n">
        <x:v>239</x:v>
      </x:c>
      <x:c r="B5906" s="2" t="str">
        <x:v>粤AGP9753</x:v>
      </x:c>
      <x:c r="C5906" s="2" t="str">
        <x:v>谯云</x:v>
      </x:c>
      <x:c r="D5906" s="8" t="d">
        <x:v>2026-09-06T00:00:00.000Z</x:v>
      </x:c>
      <x:c r="E5906" s="7" t="n">
        <x:v>121</x:v>
      </x:c>
      <x:c r="F5906" s="7" t="n">
        <x:v>25.5</x:v>
      </x:c>
      <x:c r="G5906" s="7" t="n">
        <x:v>24.2</x:v>
      </x:c>
      <x:c r="H5906" s="2" t="str">
        <x:v>否</x:v>
      </x:c>
      <x:c r="I5906" s="7" t="n">
        <x:f>IF(AND(ISNUMBER(E5906),ISNUMBER(F5906)),E5906-F5906,"")</x:f>
        <x:v>95.5</x:v>
      </x:c>
      <x:c r="J5906" s="2" t="str">
        <x:f>IF(H5906="否","不适用",IF(AND(ISNUMBER(E5906),ISNUMBER(F5906)),IF(I5906&gt;'规则与名单'!$B$2,"是","否"),"未判定"))</x:f>
        <x:v>不适用</x:v>
      </x:c>
      <x:c r="K5906" s="2" t="str">
        <x:f>IF(J5906="是",IF(ISNUMBER(F5906),"测试日GPS","缺失"),IF(ISNUMBER(G5906),"非测试日纯氢",IF(AND(H5906="是",J5906="未判定"),IF(ISNUMBER(F5906),"测试名单无纯氢GPS","缺失"),IF(ISNUMBER(E5906),"非测试日仪表","缺失"))))</x:f>
        <x:v>非测试日纯氢</x:v>
      </x:c>
      <x:c r="L5906" s="7" t="n">
        <x:f>IF(K5906="缺失","",IF(K5906="非测试日纯氢",G5906,IF(K5906="非测试日仪表",E5906,F5906)))</x:f>
        <x:v>24.2</x:v>
      </x:c>
      <x:c r="M5906" s="2" t="n">
        <x:f>IF(K5906="缺失",1,0)</x:f>
        <x:v>0</x:v>
      </x:c>
      <x:c r="N5906" s="2" t="str">
        <x:v>车辆里程查询_20260901-20260930_1024辆_仪表里程.xlsx / J272</x:v>
      </x:c>
      <x:c r="O5906" s="2" t="str">
        <x:v>车辆里程查询_20260901-20260930_1024辆_GPS里程.xlsx / J190</x:v>
      </x:c>
      <x:c r="P5906" s="2" t="str">
        <x:v>车辆纯氢气里程查询_20260901-20260930_1024辆.xlsx / J278</x:v>
      </x:c>
    </x:row>
    <x:row r="5907" ht="22" customHeight="1">
      <x:c r="A5907" s="2" t="n">
        <x:v>239</x:v>
      </x:c>
      <x:c r="B5907" s="2" t="str">
        <x:v>粤AGP9753</x:v>
      </x:c>
      <x:c r="C5907" s="2" t="str">
        <x:v>谯云</x:v>
      </x:c>
      <x:c r="D5907" s="8" t="d">
        <x:v>2026-09-07T00:00:00.000Z</x:v>
      </x:c>
      <x:c r="E5907" s="7" t="n">
        <x:v>503.4</x:v>
      </x:c>
      <x:c r="F5907" s="7" t="n">
        <x:v>507.3</x:v>
      </x:c>
      <x:c r="G5907" s="7" t="n">
        <x:v>488.3</x:v>
      </x:c>
      <x:c r="H5907" s="2" t="str">
        <x:v>否</x:v>
      </x:c>
      <x:c r="I5907" s="7" t="n">
        <x:f>IF(AND(ISNUMBER(E5907),ISNUMBER(F5907)),E5907-F5907,"")</x:f>
        <x:v>-3.900000000000034</x:v>
      </x:c>
      <x:c r="J5907" s="2" t="str">
        <x:f>IF(H5907="否","不适用",IF(AND(ISNUMBER(E5907),ISNUMBER(F5907)),IF(I5907&gt;'规则与名单'!$B$2,"是","否"),"未判定"))</x:f>
        <x:v>不适用</x:v>
      </x:c>
      <x:c r="K5907" s="2" t="str">
        <x:f>IF(J5907="是",IF(ISNUMBER(F5907),"测试日GPS","缺失"),IF(ISNUMBER(G5907),"非测试日纯氢",IF(AND(H5907="是",J5907="未判定"),IF(ISNUMBER(F5907),"测试名单无纯氢GPS","缺失"),IF(ISNUMBER(E5907),"非测试日仪表","缺失"))))</x:f>
        <x:v>非测试日纯氢</x:v>
      </x:c>
      <x:c r="L5907" s="7" t="n">
        <x:f>IF(K5907="缺失","",IF(K5907="非测试日纯氢",G5907,IF(K5907="非测试日仪表",E5907,F5907)))</x:f>
        <x:v>488.3</x:v>
      </x:c>
      <x:c r="M5907" s="2" t="n">
        <x:f>IF(K5907="缺失",1,0)</x:f>
        <x:v>0</x:v>
      </x:c>
      <x:c r="N5907" s="2" t="str">
        <x:v>车辆里程查询_20260901-20260930_1024辆_仪表里程.xlsx / K272</x:v>
      </x:c>
      <x:c r="O5907" s="2" t="str">
        <x:v>车辆里程查询_20260901-20260930_1024辆_GPS里程.xlsx / K190</x:v>
      </x:c>
      <x:c r="P5907" s="2" t="str">
        <x:v>车辆纯氢气里程查询_20260901-20260930_1024辆.xlsx / K278</x:v>
      </x:c>
    </x:row>
    <x:row r="5908" ht="22" customHeight="1">
      <x:c r="A5908" s="2" t="n">
        <x:v>239</x:v>
      </x:c>
      <x:c r="B5908" s="2" t="str">
        <x:v>粤AGP9753</x:v>
      </x:c>
      <x:c r="C5908" s="2" t="str">
        <x:v>谯云</x:v>
      </x:c>
      <x:c r="D5908" s="8" t="d">
        <x:v>2026-09-08T00:00:00.000Z</x:v>
      </x:c>
      <x:c r="E5908" s="7" t="n">
        <x:v>270.3</x:v>
      </x:c>
      <x:c r="F5908" s="7" t="n">
        <x:v>275.5</x:v>
      </x:c>
      <x:c r="G5908" s="7" t="n">
        <x:v>218.2</x:v>
      </x:c>
      <x:c r="H5908" s="2" t="str">
        <x:v>否</x:v>
      </x:c>
      <x:c r="I5908" s="7" t="n">
        <x:f>IF(AND(ISNUMBER(E5908),ISNUMBER(F5908)),E5908-F5908,"")</x:f>
        <x:v>-5.199999999999989</x:v>
      </x:c>
      <x:c r="J5908" s="2" t="str">
        <x:f>IF(H5908="否","不适用",IF(AND(ISNUMBER(E5908),ISNUMBER(F5908)),IF(I5908&gt;'规则与名单'!$B$2,"是","否"),"未判定"))</x:f>
        <x:v>不适用</x:v>
      </x:c>
      <x:c r="K5908" s="2" t="str">
        <x:f>IF(J5908="是",IF(ISNUMBER(F5908),"测试日GPS","缺失"),IF(ISNUMBER(G5908),"非测试日纯氢",IF(AND(H5908="是",J5908="未判定"),IF(ISNUMBER(F5908),"测试名单无纯氢GPS","缺失"),IF(ISNUMBER(E5908),"非测试日仪表","缺失"))))</x:f>
        <x:v>非测试日纯氢</x:v>
      </x:c>
      <x:c r="L5908" s="7" t="n">
        <x:f>IF(K5908="缺失","",IF(K5908="非测试日纯氢",G5908,IF(K5908="非测试日仪表",E5908,F5908)))</x:f>
        <x:v>218.2</x:v>
      </x:c>
      <x:c r="M5908" s="2" t="n">
        <x:f>IF(K5908="缺失",1,0)</x:f>
        <x:v>0</x:v>
      </x:c>
      <x:c r="N5908" s="2" t="str">
        <x:v>车辆里程查询_20260901-20260930_1024辆_仪表里程.xlsx / L272</x:v>
      </x:c>
      <x:c r="O5908" s="2" t="str">
        <x:v>车辆里程查询_20260901-20260930_1024辆_GPS里程.xlsx / L190</x:v>
      </x:c>
      <x:c r="P5908" s="2" t="str">
        <x:v>车辆纯氢气里程查询_20260901-20260930_1024辆.xlsx / L278</x:v>
      </x:c>
    </x:row>
    <x:row r="5909" ht="22" customHeight="1">
      <x:c r="A5909" s="2" t="n">
        <x:v>239</x:v>
      </x:c>
      <x:c r="B5909" s="2" t="str">
        <x:v>粤AGP9753</x:v>
      </x:c>
      <x:c r="C5909" s="2" t="str">
        <x:v>谯云</x:v>
      </x:c>
      <x:c r="D5909" s="8" t="d">
        <x:v>2026-09-09T00:00:00.000Z</x:v>
      </x:c>
      <x:c r="E5909" s="7" t="n">
        <x:v>316.1</x:v>
      </x:c>
      <x:c r="F5909" s="7" t="n">
        <x:v>321.3</x:v>
      </x:c>
      <x:c r="G5909" s="7" t="n">
        <x:v>300.6</x:v>
      </x:c>
      <x:c r="H5909" s="2" t="str">
        <x:v>否</x:v>
      </x:c>
      <x:c r="I5909" s="7" t="n">
        <x:f>IF(AND(ISNUMBER(E5909),ISNUMBER(F5909)),E5909-F5909,"")</x:f>
        <x:v>-5.199999999999989</x:v>
      </x:c>
      <x:c r="J5909" s="2" t="str">
        <x:f>IF(H5909="否","不适用",IF(AND(ISNUMBER(E5909),ISNUMBER(F5909)),IF(I5909&gt;'规则与名单'!$B$2,"是","否"),"未判定"))</x:f>
        <x:v>不适用</x:v>
      </x:c>
      <x:c r="K5909" s="2" t="str">
        <x:f>IF(J5909="是",IF(ISNUMBER(F5909),"测试日GPS","缺失"),IF(ISNUMBER(G5909),"非测试日纯氢",IF(AND(H5909="是",J5909="未判定"),IF(ISNUMBER(F5909),"测试名单无纯氢GPS","缺失"),IF(ISNUMBER(E5909),"非测试日仪表","缺失"))))</x:f>
        <x:v>非测试日纯氢</x:v>
      </x:c>
      <x:c r="L5909" s="7" t="n">
        <x:f>IF(K5909="缺失","",IF(K5909="非测试日纯氢",G5909,IF(K5909="非测试日仪表",E5909,F5909)))</x:f>
        <x:v>300.6</x:v>
      </x:c>
      <x:c r="M5909" s="2" t="n">
        <x:f>IF(K5909="缺失",1,0)</x:f>
        <x:v>0</x:v>
      </x:c>
      <x:c r="N5909" s="2" t="str">
        <x:v>车辆里程查询_20260901-20260930_1024辆_仪表里程.xlsx / M272</x:v>
      </x:c>
      <x:c r="O5909" s="2" t="str">
        <x:v>车辆里程查询_20260901-20260930_1024辆_GPS里程.xlsx / M190</x:v>
      </x:c>
      <x:c r="P5909" s="2" t="str">
        <x:v>车辆纯氢气里程查询_20260901-20260930_1024辆.xlsx / M278</x:v>
      </x:c>
    </x:row>
    <x:row r="5910" ht="22" customHeight="1">
      <x:c r="A5910" s="2" t="n">
        <x:v>239</x:v>
      </x:c>
      <x:c r="B5910" s="2" t="str">
        <x:v>粤AGP9753</x:v>
      </x:c>
      <x:c r="C5910" s="2" t="str">
        <x:v>谯云</x:v>
      </x:c>
      <x:c r="D5910" s="8" t="d">
        <x:v>2026-09-10T00:00:00.000Z</x:v>
      </x:c>
      <x:c r="E5910" s="7" t="n">
        <x:v>326.9</x:v>
      </x:c>
      <x:c r="F5910" s="7" t="n">
        <x:v>331.6</x:v>
      </x:c>
      <x:c r="G5910" s="7" t="n">
        <x:v>319.7</x:v>
      </x:c>
      <x:c r="H5910" s="2" t="str">
        <x:v>否</x:v>
      </x:c>
      <x:c r="I5910" s="7" t="n">
        <x:f>IF(AND(ISNUMBER(E5910),ISNUMBER(F5910)),E5910-F5910,"")</x:f>
        <x:v>-4.7000000000000455</x:v>
      </x:c>
      <x:c r="J5910" s="2" t="str">
        <x:f>IF(H5910="否","不适用",IF(AND(ISNUMBER(E5910),ISNUMBER(F5910)),IF(I5910&gt;'规则与名单'!$B$2,"是","否"),"未判定"))</x:f>
        <x:v>不适用</x:v>
      </x:c>
      <x:c r="K5910" s="2" t="str">
        <x:f>IF(J5910="是",IF(ISNUMBER(F5910),"测试日GPS","缺失"),IF(ISNUMBER(G5910),"非测试日纯氢",IF(AND(H5910="是",J5910="未判定"),IF(ISNUMBER(F5910),"测试名单无纯氢GPS","缺失"),IF(ISNUMBER(E5910),"非测试日仪表","缺失"))))</x:f>
        <x:v>非测试日纯氢</x:v>
      </x:c>
      <x:c r="L5910" s="7" t="n">
        <x:f>IF(K5910="缺失","",IF(K5910="非测试日纯氢",G5910,IF(K5910="非测试日仪表",E5910,F5910)))</x:f>
        <x:v>319.7</x:v>
      </x:c>
      <x:c r="M5910" s="2" t="n">
        <x:f>IF(K5910="缺失",1,0)</x:f>
        <x:v>0</x:v>
      </x:c>
      <x:c r="N5910" s="2" t="str">
        <x:v>车辆里程查询_20260901-20260930_1024辆_仪表里程.xlsx / N272</x:v>
      </x:c>
      <x:c r="O5910" s="2" t="str">
        <x:v>车辆里程查询_20260901-20260930_1024辆_GPS里程.xlsx / N190</x:v>
      </x:c>
      <x:c r="P5910" s="2" t="str">
        <x:v>车辆纯氢气里程查询_20260901-20260930_1024辆.xlsx / N278</x:v>
      </x:c>
    </x:row>
    <x:row r="5911" ht="22" customHeight="1">
      <x:c r="A5911" s="2" t="n">
        <x:v>239</x:v>
      </x:c>
      <x:c r="B5911" s="2" t="str">
        <x:v>粤AGP9753</x:v>
      </x:c>
      <x:c r="C5911" s="2" t="str">
        <x:v>谯云</x:v>
      </x:c>
      <x:c r="D5911" s="8" t="d">
        <x:v>2026-09-11T00:00:00.000Z</x:v>
      </x:c>
      <x:c r="E5911" s="7" t="n">
        <x:v>256.9</x:v>
      </x:c>
      <x:c r="F5911" s="7" t="n">
        <x:v>266</x:v>
      </x:c>
      <x:c r="G5911" s="7" t="n">
        <x:v>153.9</x:v>
      </x:c>
      <x:c r="H5911" s="2" t="str">
        <x:v>否</x:v>
      </x:c>
      <x:c r="I5911" s="7" t="n">
        <x:f>IF(AND(ISNUMBER(E5911),ISNUMBER(F5911)),E5911-F5911,"")</x:f>
        <x:v>-9.100000000000023</x:v>
      </x:c>
      <x:c r="J5911" s="2" t="str">
        <x:f>IF(H5911="否","不适用",IF(AND(ISNUMBER(E5911),ISNUMBER(F5911)),IF(I5911&gt;'规则与名单'!$B$2,"是","否"),"未判定"))</x:f>
        <x:v>不适用</x:v>
      </x:c>
      <x:c r="K5911" s="2" t="str">
        <x:f>IF(J5911="是",IF(ISNUMBER(F5911),"测试日GPS","缺失"),IF(ISNUMBER(G5911),"非测试日纯氢",IF(AND(H5911="是",J5911="未判定"),IF(ISNUMBER(F5911),"测试名单无纯氢GPS","缺失"),IF(ISNUMBER(E5911),"非测试日仪表","缺失"))))</x:f>
        <x:v>非测试日纯氢</x:v>
      </x:c>
      <x:c r="L5911" s="7" t="n">
        <x:f>IF(K5911="缺失","",IF(K5911="非测试日纯氢",G5911,IF(K5911="非测试日仪表",E5911,F5911)))</x:f>
        <x:v>153.9</x:v>
      </x:c>
      <x:c r="M5911" s="2" t="n">
        <x:f>IF(K5911="缺失",1,0)</x:f>
        <x:v>0</x:v>
      </x:c>
      <x:c r="N5911" s="2" t="str">
        <x:v>车辆里程查询_20260901-20260930_1024辆_仪表里程.xlsx / O272</x:v>
      </x:c>
      <x:c r="O5911" s="2" t="str">
        <x:v>车辆里程查询_20260901-20260930_1024辆_GPS里程.xlsx / O190</x:v>
      </x:c>
      <x:c r="P5911" s="2" t="str">
        <x:v>车辆纯氢气里程查询_20260901-20260930_1024辆.xlsx / O278</x:v>
      </x:c>
    </x:row>
    <x:row r="5912" ht="22" customHeight="1">
      <x:c r="A5912" s="2" t="n">
        <x:v>239</x:v>
      </x:c>
      <x:c r="B5912" s="2" t="str">
        <x:v>粤AGP9753</x:v>
      </x:c>
      <x:c r="C5912" s="2" t="str">
        <x:v>谯云</x:v>
      </x:c>
      <x:c r="D5912" s="8" t="d">
        <x:v>2026-09-12T00:00:00.000Z</x:v>
      </x:c>
      <x:c r="E5912" s="7" t="n">
        <x:v>146.9</x:v>
      </x:c>
      <x:c r="F5912" s="7" t="n">
        <x:v>145.4</x:v>
      </x:c>
      <x:c r="G5912" s="7" t="n">
        <x:v>86.5</x:v>
      </x:c>
      <x:c r="H5912" s="2" t="str">
        <x:v>否</x:v>
      </x:c>
      <x:c r="I5912" s="7" t="n">
        <x:f>IF(AND(ISNUMBER(E5912),ISNUMBER(F5912)),E5912-F5912,"")</x:f>
        <x:v>1.5</x:v>
      </x:c>
      <x:c r="J5912" s="2" t="str">
        <x:f>IF(H5912="否","不适用",IF(AND(ISNUMBER(E5912),ISNUMBER(F5912)),IF(I5912&gt;'规则与名单'!$B$2,"是","否"),"未判定"))</x:f>
        <x:v>不适用</x:v>
      </x:c>
      <x:c r="K5912" s="2" t="str">
        <x:f>IF(J5912="是",IF(ISNUMBER(F5912),"测试日GPS","缺失"),IF(ISNUMBER(G5912),"非测试日纯氢",IF(AND(H5912="是",J5912="未判定"),IF(ISNUMBER(F5912),"测试名单无纯氢GPS","缺失"),IF(ISNUMBER(E5912),"非测试日仪表","缺失"))))</x:f>
        <x:v>非测试日纯氢</x:v>
      </x:c>
      <x:c r="L5912" s="7" t="n">
        <x:f>IF(K5912="缺失","",IF(K5912="非测试日纯氢",G5912,IF(K5912="非测试日仪表",E5912,F5912)))</x:f>
        <x:v>86.5</x:v>
      </x:c>
      <x:c r="M5912" s="2" t="n">
        <x:f>IF(K5912="缺失",1,0)</x:f>
        <x:v>0</x:v>
      </x:c>
      <x:c r="N5912" s="2" t="str">
        <x:v>车辆里程查询_20260901-20260930_1024辆_仪表里程.xlsx / P272</x:v>
      </x:c>
      <x:c r="O5912" s="2" t="str">
        <x:v>车辆里程查询_20260901-20260930_1024辆_GPS里程.xlsx / P190</x:v>
      </x:c>
      <x:c r="P5912" s="2" t="str">
        <x:v>车辆纯氢气里程查询_20260901-20260930_1024辆.xlsx / P278</x:v>
      </x:c>
    </x:row>
    <x:row r="5913" ht="22" customHeight="1">
      <x:c r="A5913" s="2" t="n">
        <x:v>239</x:v>
      </x:c>
      <x:c r="B5913" s="2" t="str">
        <x:v>粤AGP9753</x:v>
      </x:c>
      <x:c r="C5913" s="2" t="str">
        <x:v>谯云</x:v>
      </x:c>
      <x:c r="D5913" s="8" t="d">
        <x:v>2026-09-13T00:00:00.000Z</x:v>
      </x:c>
      <x:c r="E5913" s="7" t="n">
        <x:v>272.1</x:v>
      </x:c>
      <x:c r="F5913" s="7" t="n">
        <x:v>274</x:v>
      </x:c>
      <x:c r="G5913" s="7" t="n">
        <x:v>202.5</x:v>
      </x:c>
      <x:c r="H5913" s="2" t="str">
        <x:v>否</x:v>
      </x:c>
      <x:c r="I5913" s="7" t="n">
        <x:f>IF(AND(ISNUMBER(E5913),ISNUMBER(F5913)),E5913-F5913,"")</x:f>
        <x:v>-1.8999999999999773</x:v>
      </x:c>
      <x:c r="J5913" s="2" t="str">
        <x:f>IF(H5913="否","不适用",IF(AND(ISNUMBER(E5913),ISNUMBER(F5913)),IF(I5913&gt;'规则与名单'!$B$2,"是","否"),"未判定"))</x:f>
        <x:v>不适用</x:v>
      </x:c>
      <x:c r="K5913" s="2" t="str">
        <x:f>IF(J5913="是",IF(ISNUMBER(F5913),"测试日GPS","缺失"),IF(ISNUMBER(G5913),"非测试日纯氢",IF(AND(H5913="是",J5913="未判定"),IF(ISNUMBER(F5913),"测试名单无纯氢GPS","缺失"),IF(ISNUMBER(E5913),"非测试日仪表","缺失"))))</x:f>
        <x:v>非测试日纯氢</x:v>
      </x:c>
      <x:c r="L5913" s="7" t="n">
        <x:f>IF(K5913="缺失","",IF(K5913="非测试日纯氢",G5913,IF(K5913="非测试日仪表",E5913,F5913)))</x:f>
        <x:v>202.5</x:v>
      </x:c>
      <x:c r="M5913" s="2" t="n">
        <x:f>IF(K5913="缺失",1,0)</x:f>
        <x:v>0</x:v>
      </x:c>
      <x:c r="N5913" s="2" t="str">
        <x:v>车辆里程查询_20260901-20260930_1024辆_仪表里程.xlsx / Q272</x:v>
      </x:c>
      <x:c r="O5913" s="2" t="str">
        <x:v>车辆里程查询_20260901-20260930_1024辆_GPS里程.xlsx / Q190</x:v>
      </x:c>
      <x:c r="P5913" s="2" t="str">
        <x:v>车辆纯氢气里程查询_20260901-20260930_1024辆.xlsx / Q278</x:v>
      </x:c>
    </x:row>
    <x:row r="5914" ht="22" customHeight="1">
      <x:c r="A5914" s="2" t="n">
        <x:v>239</x:v>
      </x:c>
      <x:c r="B5914" s="2" t="str">
        <x:v>粤AGP9753</x:v>
      </x:c>
      <x:c r="C5914" s="2" t="str">
        <x:v>谯云</x:v>
      </x:c>
      <x:c r="D5914" s="8" t="d">
        <x:v>2026-09-14T00:00:00.000Z</x:v>
      </x:c>
      <x:c r="E5914" s="7" t="n">
        <x:v>122.9</x:v>
      </x:c>
      <x:c r="F5914" s="7" t="n">
        <x:v>123.1</x:v>
      </x:c>
      <x:c r="G5914" s="7" t="n">
        <x:v>120.7</x:v>
      </x:c>
      <x:c r="H5914" s="2" t="str">
        <x:v>否</x:v>
      </x:c>
      <x:c r="I5914" s="7" t="n">
        <x:f>IF(AND(ISNUMBER(E5914),ISNUMBER(F5914)),E5914-F5914,"")</x:f>
        <x:v>-0.19999999999998863</x:v>
      </x:c>
      <x:c r="J5914" s="2" t="str">
        <x:f>IF(H5914="否","不适用",IF(AND(ISNUMBER(E5914),ISNUMBER(F5914)),IF(I5914&gt;'规则与名单'!$B$2,"是","否"),"未判定"))</x:f>
        <x:v>不适用</x:v>
      </x:c>
      <x:c r="K5914" s="2" t="str">
        <x:f>IF(J5914="是",IF(ISNUMBER(F5914),"测试日GPS","缺失"),IF(ISNUMBER(G5914),"非测试日纯氢",IF(AND(H5914="是",J5914="未判定"),IF(ISNUMBER(F5914),"测试名单无纯氢GPS","缺失"),IF(ISNUMBER(E5914),"非测试日仪表","缺失"))))</x:f>
        <x:v>非测试日纯氢</x:v>
      </x:c>
      <x:c r="L5914" s="7" t="n">
        <x:f>IF(K5914="缺失","",IF(K5914="非测试日纯氢",G5914,IF(K5914="非测试日仪表",E5914,F5914)))</x:f>
        <x:v>120.7</x:v>
      </x:c>
      <x:c r="M5914" s="2" t="n">
        <x:f>IF(K5914="缺失",1,0)</x:f>
        <x:v>0</x:v>
      </x:c>
      <x:c r="N5914" s="2" t="str">
        <x:v>车辆里程查询_20260901-20260930_1024辆_仪表里程.xlsx / R272</x:v>
      </x:c>
      <x:c r="O5914" s="2" t="str">
        <x:v>车辆里程查询_20260901-20260930_1024辆_GPS里程.xlsx / R190</x:v>
      </x:c>
      <x:c r="P5914" s="2" t="str">
        <x:v>车辆纯氢气里程查询_20260901-20260930_1024辆.xlsx / R278</x:v>
      </x:c>
    </x:row>
    <x:row r="5915" ht="22" customHeight="1">
      <x:c r="A5915" s="2" t="n">
        <x:v>239</x:v>
      </x:c>
      <x:c r="B5915" s="2" t="str">
        <x:v>粤AGP9753</x:v>
      </x:c>
      <x:c r="C5915" s="2" t="str">
        <x:v>谯云</x:v>
      </x:c>
      <x:c r="D5915" s="8" t="d">
        <x:v>2026-09-15T00:00:00.000Z</x:v>
      </x:c>
      <x:c r="E5915" s="7" t="n">
        <x:v>173.3</x:v>
      </x:c>
      <x:c r="F5915" s="7" t="n">
        <x:v>175.7</x:v>
      </x:c>
      <x:c r="G5915" s="7" t="n">
        <x:v>154.1</x:v>
      </x:c>
      <x:c r="H5915" s="2" t="str">
        <x:v>否</x:v>
      </x:c>
      <x:c r="I5915" s="7" t="n">
        <x:f>IF(AND(ISNUMBER(E5915),ISNUMBER(F5915)),E5915-F5915,"")</x:f>
        <x:v>-2.3999999999999773</x:v>
      </x:c>
      <x:c r="J5915" s="2" t="str">
        <x:f>IF(H5915="否","不适用",IF(AND(ISNUMBER(E5915),ISNUMBER(F5915)),IF(I5915&gt;'规则与名单'!$B$2,"是","否"),"未判定"))</x:f>
        <x:v>不适用</x:v>
      </x:c>
      <x:c r="K5915" s="2" t="str">
        <x:f>IF(J5915="是",IF(ISNUMBER(F5915),"测试日GPS","缺失"),IF(ISNUMBER(G5915),"非测试日纯氢",IF(AND(H5915="是",J5915="未判定"),IF(ISNUMBER(F5915),"测试名单无纯氢GPS","缺失"),IF(ISNUMBER(E5915),"非测试日仪表","缺失"))))</x:f>
        <x:v>非测试日纯氢</x:v>
      </x:c>
      <x:c r="L5915" s="7" t="n">
        <x:f>IF(K5915="缺失","",IF(K5915="非测试日纯氢",G5915,IF(K5915="非测试日仪表",E5915,F5915)))</x:f>
        <x:v>154.1</x:v>
      </x:c>
      <x:c r="M5915" s="2" t="n">
        <x:f>IF(K5915="缺失",1,0)</x:f>
        <x:v>0</x:v>
      </x:c>
      <x:c r="N5915" s="2" t="str">
        <x:v>车辆里程查询_20260901-20260930_1024辆_仪表里程.xlsx / S272</x:v>
      </x:c>
      <x:c r="O5915" s="2" t="str">
        <x:v>车辆里程查询_20260901-20260930_1024辆_GPS里程.xlsx / S190</x:v>
      </x:c>
      <x:c r="P5915" s="2" t="str">
        <x:v>车辆纯氢气里程查询_20260901-20260930_1024辆.xlsx / S278</x:v>
      </x:c>
    </x:row>
    <x:row r="5916" ht="22" customHeight="1">
      <x:c r="A5916" s="2" t="n">
        <x:v>239</x:v>
      </x:c>
      <x:c r="B5916" s="2" t="str">
        <x:v>粤AGP9753</x:v>
      </x:c>
      <x:c r="C5916" s="2" t="str">
        <x:v>谯云</x:v>
      </x:c>
      <x:c r="D5916" s="8" t="d">
        <x:v>2026-09-16T00:00:00.000Z</x:v>
      </x:c>
      <x:c r="E5916" s="7" t="n">
        <x:v>324.9</x:v>
      </x:c>
      <x:c r="F5916" s="7" t="n">
        <x:v>331.4</x:v>
      </x:c>
      <x:c r="G5916" s="7" t="n">
        <x:v>320.6</x:v>
      </x:c>
      <x:c r="H5916" s="2" t="str">
        <x:v>否</x:v>
      </x:c>
      <x:c r="I5916" s="7" t="n">
        <x:f>IF(AND(ISNUMBER(E5916),ISNUMBER(F5916)),E5916-F5916,"")</x:f>
        <x:v>-6.5</x:v>
      </x:c>
      <x:c r="J5916" s="2" t="str">
        <x:f>IF(H5916="否","不适用",IF(AND(ISNUMBER(E5916),ISNUMBER(F5916)),IF(I5916&gt;'规则与名单'!$B$2,"是","否"),"未判定"))</x:f>
        <x:v>不适用</x:v>
      </x:c>
      <x:c r="K5916" s="2" t="str">
        <x:f>IF(J5916="是",IF(ISNUMBER(F5916),"测试日GPS","缺失"),IF(ISNUMBER(G5916),"非测试日纯氢",IF(AND(H5916="是",J5916="未判定"),IF(ISNUMBER(F5916),"测试名单无纯氢GPS","缺失"),IF(ISNUMBER(E5916),"非测试日仪表","缺失"))))</x:f>
        <x:v>非测试日纯氢</x:v>
      </x:c>
      <x:c r="L5916" s="7" t="n">
        <x:f>IF(K5916="缺失","",IF(K5916="非测试日纯氢",G5916,IF(K5916="非测试日仪表",E5916,F5916)))</x:f>
        <x:v>320.6</x:v>
      </x:c>
      <x:c r="M5916" s="2" t="n">
        <x:f>IF(K5916="缺失",1,0)</x:f>
        <x:v>0</x:v>
      </x:c>
      <x:c r="N5916" s="2" t="str">
        <x:v>车辆里程查询_20260901-20260930_1024辆_仪表里程.xlsx / T272</x:v>
      </x:c>
      <x:c r="O5916" s="2" t="str">
        <x:v>车辆里程查询_20260901-20260930_1024辆_GPS里程.xlsx / T190</x:v>
      </x:c>
      <x:c r="P5916" s="2" t="str">
        <x:v>车辆纯氢气里程查询_20260901-20260930_1024辆.xlsx / T278</x:v>
      </x:c>
    </x:row>
    <x:row r="5917" ht="22" customHeight="1">
      <x:c r="A5917" s="2" t="n">
        <x:v>239</x:v>
      </x:c>
      <x:c r="B5917" s="2" t="str">
        <x:v>粤AGP9753</x:v>
      </x:c>
      <x:c r="C5917" s="2" t="str">
        <x:v>谯云</x:v>
      </x:c>
      <x:c r="D5917" s="8" t="d">
        <x:v>2026-09-17T00:00:00.000Z</x:v>
      </x:c>
      <x:c r="E5917" s="7" t="n">
        <x:v>497.1</x:v>
      </x:c>
      <x:c r="F5917" s="7" t="n">
        <x:v>500.8</x:v>
      </x:c>
      <x:c r="G5917" s="7" t="n">
        <x:v>427.8</x:v>
      </x:c>
      <x:c r="H5917" s="2" t="str">
        <x:v>否</x:v>
      </x:c>
      <x:c r="I5917" s="7" t="n">
        <x:f>IF(AND(ISNUMBER(E5917),ISNUMBER(F5917)),E5917-F5917,"")</x:f>
        <x:v>-3.6999999999999886</x:v>
      </x:c>
      <x:c r="J5917" s="2" t="str">
        <x:f>IF(H5917="否","不适用",IF(AND(ISNUMBER(E5917),ISNUMBER(F5917)),IF(I5917&gt;'规则与名单'!$B$2,"是","否"),"未判定"))</x:f>
        <x:v>不适用</x:v>
      </x:c>
      <x:c r="K5917" s="2" t="str">
        <x:f>IF(J5917="是",IF(ISNUMBER(F5917),"测试日GPS","缺失"),IF(ISNUMBER(G5917),"非测试日纯氢",IF(AND(H5917="是",J5917="未判定"),IF(ISNUMBER(F5917),"测试名单无纯氢GPS","缺失"),IF(ISNUMBER(E5917),"非测试日仪表","缺失"))))</x:f>
        <x:v>非测试日纯氢</x:v>
      </x:c>
      <x:c r="L5917" s="7" t="n">
        <x:f>IF(K5917="缺失","",IF(K5917="非测试日纯氢",G5917,IF(K5917="非测试日仪表",E5917,F5917)))</x:f>
        <x:v>427.8</x:v>
      </x:c>
      <x:c r="M5917" s="2" t="n">
        <x:f>IF(K5917="缺失",1,0)</x:f>
        <x:v>0</x:v>
      </x:c>
      <x:c r="N5917" s="2" t="str">
        <x:v>车辆里程查询_20260901-20260930_1024辆_仪表里程.xlsx / U272</x:v>
      </x:c>
      <x:c r="O5917" s="2" t="str">
        <x:v>车辆里程查询_20260901-20260930_1024辆_GPS里程.xlsx / U190</x:v>
      </x:c>
      <x:c r="P5917" s="2" t="str">
        <x:v>车辆纯氢气里程查询_20260901-20260930_1024辆.xlsx / U278</x:v>
      </x:c>
    </x:row>
    <x:row r="5918" ht="22" customHeight="1">
      <x:c r="A5918" s="2" t="n">
        <x:v>239</x:v>
      </x:c>
      <x:c r="B5918" s="2" t="str">
        <x:v>粤AGP9753</x:v>
      </x:c>
      <x:c r="C5918" s="2" t="str">
        <x:v>谯云</x:v>
      </x:c>
      <x:c r="D5918" s="8" t="d">
        <x:v>2026-09-18T00:00:00.000Z</x:v>
      </x:c>
      <x:c r="E5918" s="7" t="n">
        <x:v>252.6</x:v>
      </x:c>
      <x:c r="F5918" s="7" t="n">
        <x:v>254.7</x:v>
      </x:c>
      <x:c r="G5918" s="7" t="n">
        <x:v>249</x:v>
      </x:c>
      <x:c r="H5918" s="2" t="str">
        <x:v>否</x:v>
      </x:c>
      <x:c r="I5918" s="7" t="n">
        <x:f>IF(AND(ISNUMBER(E5918),ISNUMBER(F5918)),E5918-F5918,"")</x:f>
        <x:v>-2.0999999999999943</x:v>
      </x:c>
      <x:c r="J5918" s="2" t="str">
        <x:f>IF(H5918="否","不适用",IF(AND(ISNUMBER(E5918),ISNUMBER(F5918)),IF(I5918&gt;'规则与名单'!$B$2,"是","否"),"未判定"))</x:f>
        <x:v>不适用</x:v>
      </x:c>
      <x:c r="K5918" s="2" t="str">
        <x:f>IF(J5918="是",IF(ISNUMBER(F5918),"测试日GPS","缺失"),IF(ISNUMBER(G5918),"非测试日纯氢",IF(AND(H5918="是",J5918="未判定"),IF(ISNUMBER(F5918),"测试名单无纯氢GPS","缺失"),IF(ISNUMBER(E5918),"非测试日仪表","缺失"))))</x:f>
        <x:v>非测试日纯氢</x:v>
      </x:c>
      <x:c r="L5918" s="7" t="n">
        <x:f>IF(K5918="缺失","",IF(K5918="非测试日纯氢",G5918,IF(K5918="非测试日仪表",E5918,F5918)))</x:f>
        <x:v>249</x:v>
      </x:c>
      <x:c r="M5918" s="2" t="n">
        <x:f>IF(K5918="缺失",1,0)</x:f>
        <x:v>0</x:v>
      </x:c>
      <x:c r="N5918" s="2" t="str">
        <x:v>车辆里程查询_20260901-20260930_1024辆_仪表里程.xlsx / V272</x:v>
      </x:c>
      <x:c r="O5918" s="2" t="str">
        <x:v>车辆里程查询_20260901-20260930_1024辆_GPS里程.xlsx / V190</x:v>
      </x:c>
      <x:c r="P5918" s="2" t="str">
        <x:v>车辆纯氢气里程查询_20260901-20260930_1024辆.xlsx / V278</x:v>
      </x:c>
    </x:row>
    <x:row r="5919" ht="22" customHeight="1">
      <x:c r="A5919" s="2" t="n">
        <x:v>239</x:v>
      </x:c>
      <x:c r="B5919" s="2" t="str">
        <x:v>粤AGP9753</x:v>
      </x:c>
      <x:c r="C5919" s="2" t="str">
        <x:v>谯云</x:v>
      </x:c>
      <x:c r="D5919" s="8" t="d">
        <x:v>2026-09-19T00:00:00.000Z</x:v>
      </x:c>
      <x:c r="E5919" s="7" t="n">
        <x:v>211.9</x:v>
      </x:c>
      <x:c r="F5919" s="7" t="n">
        <x:v>215.7</x:v>
      </x:c>
      <x:c r="G5919" s="7" t="n">
        <x:v>210.8</x:v>
      </x:c>
      <x:c r="H5919" s="2" t="str">
        <x:v>否</x:v>
      </x:c>
      <x:c r="I5919" s="7" t="n">
        <x:f>IF(AND(ISNUMBER(E5919),ISNUMBER(F5919)),E5919-F5919,"")</x:f>
        <x:v>-3.799999999999983</x:v>
      </x:c>
      <x:c r="J5919" s="2" t="str">
        <x:f>IF(H5919="否","不适用",IF(AND(ISNUMBER(E5919),ISNUMBER(F5919)),IF(I5919&gt;'规则与名单'!$B$2,"是","否"),"未判定"))</x:f>
        <x:v>不适用</x:v>
      </x:c>
      <x:c r="K5919" s="2" t="str">
        <x:f>IF(J5919="是",IF(ISNUMBER(F5919),"测试日GPS","缺失"),IF(ISNUMBER(G5919),"非测试日纯氢",IF(AND(H5919="是",J5919="未判定"),IF(ISNUMBER(F5919),"测试名单无纯氢GPS","缺失"),IF(ISNUMBER(E5919),"非测试日仪表","缺失"))))</x:f>
        <x:v>非测试日纯氢</x:v>
      </x:c>
      <x:c r="L5919" s="7" t="n">
        <x:f>IF(K5919="缺失","",IF(K5919="非测试日纯氢",G5919,IF(K5919="非测试日仪表",E5919,F5919)))</x:f>
        <x:v>210.8</x:v>
      </x:c>
      <x:c r="M5919" s="2" t="n">
        <x:f>IF(K5919="缺失",1,0)</x:f>
        <x:v>0</x:v>
      </x:c>
      <x:c r="N5919" s="2" t="str">
        <x:v>车辆里程查询_20260901-20260930_1024辆_仪表里程.xlsx / W272</x:v>
      </x:c>
      <x:c r="O5919" s="2" t="str">
        <x:v>车辆里程查询_20260901-20260930_1024辆_GPS里程.xlsx / W190</x:v>
      </x:c>
      <x:c r="P5919" s="2" t="str">
        <x:v>车辆纯氢气里程查询_20260901-20260930_1024辆.xlsx / W278</x:v>
      </x:c>
    </x:row>
    <x:row r="5920" ht="22" customHeight="1">
      <x:c r="A5920" s="2" t="n">
        <x:v>239</x:v>
      </x:c>
      <x:c r="B5920" s="2" t="str">
        <x:v>粤AGP9753</x:v>
      </x:c>
      <x:c r="C5920" s="2" t="str">
        <x:v>谯云</x:v>
      </x:c>
      <x:c r="D5920" s="8" t="d">
        <x:v>2026-09-20T00:00:00.000Z</x:v>
      </x:c>
      <x:c r="E5920" s="7" t="n">
        <x:v>86.6</x:v>
      </x:c>
      <x:c r="F5920" s="7" t="n">
        <x:v>88.4</x:v>
      </x:c>
      <x:c r="G5920" s="7" t="n">
        <x:v>74.8</x:v>
      </x:c>
      <x:c r="H5920" s="2" t="str">
        <x:v>否</x:v>
      </x:c>
      <x:c r="I5920" s="7" t="n">
        <x:f>IF(AND(ISNUMBER(E5920),ISNUMBER(F5920)),E5920-F5920,"")</x:f>
        <x:v>-1.8000000000000114</x:v>
      </x:c>
      <x:c r="J5920" s="2" t="str">
        <x:f>IF(H5920="否","不适用",IF(AND(ISNUMBER(E5920),ISNUMBER(F5920)),IF(I5920&gt;'规则与名单'!$B$2,"是","否"),"未判定"))</x:f>
        <x:v>不适用</x:v>
      </x:c>
      <x:c r="K5920" s="2" t="str">
        <x:f>IF(J5920="是",IF(ISNUMBER(F5920),"测试日GPS","缺失"),IF(ISNUMBER(G5920),"非测试日纯氢",IF(AND(H5920="是",J5920="未判定"),IF(ISNUMBER(F5920),"测试名单无纯氢GPS","缺失"),IF(ISNUMBER(E5920),"非测试日仪表","缺失"))))</x:f>
        <x:v>非测试日纯氢</x:v>
      </x:c>
      <x:c r="L5920" s="7" t="n">
        <x:f>IF(K5920="缺失","",IF(K5920="非测试日纯氢",G5920,IF(K5920="非测试日仪表",E5920,F5920)))</x:f>
        <x:v>74.8</x:v>
      </x:c>
      <x:c r="M5920" s="2" t="n">
        <x:f>IF(K5920="缺失",1,0)</x:f>
        <x:v>0</x:v>
      </x:c>
      <x:c r="N5920" s="2" t="str">
        <x:v>车辆里程查询_20260901-20260930_1024辆_仪表里程.xlsx / X272</x:v>
      </x:c>
      <x:c r="O5920" s="2" t="str">
        <x:v>车辆里程查询_20260901-20260930_1024辆_GPS里程.xlsx / X190</x:v>
      </x:c>
      <x:c r="P5920" s="2" t="str">
        <x:v>车辆纯氢气里程查询_20260901-20260930_1024辆.xlsx / X278</x:v>
      </x:c>
    </x:row>
    <x:row r="5921" ht="22" customHeight="1">
      <x:c r="A5921" s="2" t="n">
        <x:v>239</x:v>
      </x:c>
      <x:c r="B5921" s="2" t="str">
        <x:v>粤AGP9753</x:v>
      </x:c>
      <x:c r="C5921" s="2" t="str">
        <x:v>谯云</x:v>
      </x:c>
      <x:c r="D5921" s="8" t="d">
        <x:v>2026-09-21T00:00:00.000Z</x:v>
      </x:c>
      <x:c r="E5921" s="7" t="n">
        <x:v>249.2</x:v>
      </x:c>
      <x:c r="F5921" s="7" t="n">
        <x:v>326.1</x:v>
      </x:c>
      <x:c r="G5921" s="7" t="n">
        <x:v>268</x:v>
      </x:c>
      <x:c r="H5921" s="2" t="str">
        <x:v>否</x:v>
      </x:c>
      <x:c r="I5921" s="7" t="n">
        <x:f>IF(AND(ISNUMBER(E5921),ISNUMBER(F5921)),E5921-F5921,"")</x:f>
        <x:v>-76.90000000000003</x:v>
      </x:c>
      <x:c r="J5921" s="2" t="str">
        <x:f>IF(H5921="否","不适用",IF(AND(ISNUMBER(E5921),ISNUMBER(F5921)),IF(I5921&gt;'规则与名单'!$B$2,"是","否"),"未判定"))</x:f>
        <x:v>不适用</x:v>
      </x:c>
      <x:c r="K5921" s="2" t="str">
        <x:f>IF(J5921="是",IF(ISNUMBER(F5921),"测试日GPS","缺失"),IF(ISNUMBER(G5921),"非测试日纯氢",IF(AND(H5921="是",J5921="未判定"),IF(ISNUMBER(F5921),"测试名单无纯氢GPS","缺失"),IF(ISNUMBER(E5921),"非测试日仪表","缺失"))))</x:f>
        <x:v>非测试日纯氢</x:v>
      </x:c>
      <x:c r="L5921" s="7" t="n">
        <x:f>IF(K5921="缺失","",IF(K5921="非测试日纯氢",G5921,IF(K5921="非测试日仪表",E5921,F5921)))</x:f>
        <x:v>268</x:v>
      </x:c>
      <x:c r="M5921" s="2" t="n">
        <x:f>IF(K5921="缺失",1,0)</x:f>
        <x:v>0</x:v>
      </x:c>
      <x:c r="N5921" s="2" t="str">
        <x:v>车辆里程查询_20260901-20260930_1024辆_仪表里程.xlsx / Y272</x:v>
      </x:c>
      <x:c r="O5921" s="2" t="str">
        <x:v>车辆里程查询_20260901-20260930_1024辆_GPS里程.xlsx / Y190</x:v>
      </x:c>
      <x:c r="P5921" s="2" t="str">
        <x:v>车辆纯氢气里程查询_20260901-20260930_1024辆.xlsx / Y278</x:v>
      </x:c>
    </x:row>
    <x:row r="5922" ht="22" customHeight="1">
      <x:c r="A5922" s="2" t="n">
        <x:v>239</x:v>
      </x:c>
      <x:c r="B5922" s="2" t="str">
        <x:v>粤AGP9753</x:v>
      </x:c>
      <x:c r="C5922" s="2" t="str">
        <x:v>谯云</x:v>
      </x:c>
      <x:c r="D5922" s="8" t="d">
        <x:v>2026-09-22T00:00:00.000Z</x:v>
      </x:c>
      <x:c r="E5922" s="7" t="n">
        <x:v>359.9</x:v>
      </x:c>
      <x:c r="F5922" s="7" t="n">
        <x:v>292.3</x:v>
      </x:c>
      <x:c r="G5922" s="7" t="n">
        <x:v>245.5</x:v>
      </x:c>
      <x:c r="H5922" s="2" t="str">
        <x:v>否</x:v>
      </x:c>
      <x:c r="I5922" s="7" t="n">
        <x:f>IF(AND(ISNUMBER(E5922),ISNUMBER(F5922)),E5922-F5922,"")</x:f>
        <x:v>67.59999999999997</x:v>
      </x:c>
      <x:c r="J5922" s="2" t="str">
        <x:f>IF(H5922="否","不适用",IF(AND(ISNUMBER(E5922),ISNUMBER(F5922)),IF(I5922&gt;'规则与名单'!$B$2,"是","否"),"未判定"))</x:f>
        <x:v>不适用</x:v>
      </x:c>
      <x:c r="K5922" s="2" t="str">
        <x:f>IF(J5922="是",IF(ISNUMBER(F5922),"测试日GPS","缺失"),IF(ISNUMBER(G5922),"非测试日纯氢",IF(AND(H5922="是",J5922="未判定"),IF(ISNUMBER(F5922),"测试名单无纯氢GPS","缺失"),IF(ISNUMBER(E5922),"非测试日仪表","缺失"))))</x:f>
        <x:v>非测试日纯氢</x:v>
      </x:c>
      <x:c r="L5922" s="7" t="n">
        <x:f>IF(K5922="缺失","",IF(K5922="非测试日纯氢",G5922,IF(K5922="非测试日仪表",E5922,F5922)))</x:f>
        <x:v>245.5</x:v>
      </x:c>
      <x:c r="M5922" s="2" t="n">
        <x:f>IF(K5922="缺失",1,0)</x:f>
        <x:v>0</x:v>
      </x:c>
      <x:c r="N5922" s="2" t="str">
        <x:v>车辆里程查询_20260901-20260930_1024辆_仪表里程.xlsx / Z272</x:v>
      </x:c>
      <x:c r="O5922" s="2" t="str">
        <x:v>车辆里程查询_20260901-20260930_1024辆_GPS里程.xlsx / Z190</x:v>
      </x:c>
      <x:c r="P5922" s="2" t="str">
        <x:v>车辆纯氢气里程查询_20260901-20260930_1024辆.xlsx / Z278</x:v>
      </x:c>
    </x:row>
    <x:row r="5923" ht="22" customHeight="1">
      <x:c r="A5923" s="2" t="n">
        <x:v>239</x:v>
      </x:c>
      <x:c r="B5923" s="2" t="str">
        <x:v>粤AGP9753</x:v>
      </x:c>
      <x:c r="C5923" s="2" t="str">
        <x:v>谯云</x:v>
      </x:c>
      <x:c r="D5923" s="8" t="d">
        <x:v>2026-09-23T00:00:00.000Z</x:v>
      </x:c>
      <x:c r="E5923" s="7" t="n">
        <x:v>279.3</x:v>
      </x:c>
      <x:c r="F5923" s="7" t="n">
        <x:v>293.8</x:v>
      </x:c>
      <x:c r="G5923" s="7" t="n">
        <x:v>264.1</x:v>
      </x:c>
      <x:c r="H5923" s="2" t="str">
        <x:v>否</x:v>
      </x:c>
      <x:c r="I5923" s="7" t="n">
        <x:f>IF(AND(ISNUMBER(E5923),ISNUMBER(F5923)),E5923-F5923,"")</x:f>
        <x:v>-14.5</x:v>
      </x:c>
      <x:c r="J5923" s="2" t="str">
        <x:f>IF(H5923="否","不适用",IF(AND(ISNUMBER(E5923),ISNUMBER(F5923)),IF(I5923&gt;'规则与名单'!$B$2,"是","否"),"未判定"))</x:f>
        <x:v>不适用</x:v>
      </x:c>
      <x:c r="K5923" s="2" t="str">
        <x:f>IF(J5923="是",IF(ISNUMBER(F5923),"测试日GPS","缺失"),IF(ISNUMBER(G5923),"非测试日纯氢",IF(AND(H5923="是",J5923="未判定"),IF(ISNUMBER(F5923),"测试名单无纯氢GPS","缺失"),IF(ISNUMBER(E5923),"非测试日仪表","缺失"))))</x:f>
        <x:v>非测试日纯氢</x:v>
      </x:c>
      <x:c r="L5923" s="7" t="n">
        <x:f>IF(K5923="缺失","",IF(K5923="非测试日纯氢",G5923,IF(K5923="非测试日仪表",E5923,F5923)))</x:f>
        <x:v>264.1</x:v>
      </x:c>
      <x:c r="M5923" s="2" t="n">
        <x:f>IF(K5923="缺失",1,0)</x:f>
        <x:v>0</x:v>
      </x:c>
      <x:c r="N5923" s="2" t="str">
        <x:v>车辆里程查询_20260901-20260930_1024辆_仪表里程.xlsx / AA272</x:v>
      </x:c>
      <x:c r="O5923" s="2" t="str">
        <x:v>车辆里程查询_20260901-20260930_1024辆_GPS里程.xlsx / AA190</x:v>
      </x:c>
      <x:c r="P5923" s="2" t="str">
        <x:v>车辆纯氢气里程查询_20260901-20260930_1024辆.xlsx / AA278</x:v>
      </x:c>
    </x:row>
    <x:row r="5924" ht="22" customHeight="1">
      <x:c r="A5924" s="2" t="n">
        <x:v>239</x:v>
      </x:c>
      <x:c r="B5924" s="2" t="str">
        <x:v>粤AGP9753</x:v>
      </x:c>
      <x:c r="C5924" s="2" t="str">
        <x:v>谯云</x:v>
      </x:c>
      <x:c r="D5924" s="8" t="d">
        <x:v>2026-09-24T00:00:00.000Z</x:v>
      </x:c>
      <x:c r="E5924" s="7" t="n">
        <x:v>383.5</x:v>
      </x:c>
      <x:c r="F5924" s="7" t="n">
        <x:v>378.9</x:v>
      </x:c>
      <x:c r="G5924" s="7" t="n">
        <x:v>342.8</x:v>
      </x:c>
      <x:c r="H5924" s="2" t="str">
        <x:v>否</x:v>
      </x:c>
      <x:c r="I5924" s="7" t="n">
        <x:f>IF(AND(ISNUMBER(E5924),ISNUMBER(F5924)),E5924-F5924,"")</x:f>
        <x:v>4.600000000000023</x:v>
      </x:c>
      <x:c r="J5924" s="2" t="str">
        <x:f>IF(H5924="否","不适用",IF(AND(ISNUMBER(E5924),ISNUMBER(F5924)),IF(I5924&gt;'规则与名单'!$B$2,"是","否"),"未判定"))</x:f>
        <x:v>不适用</x:v>
      </x:c>
      <x:c r="K5924" s="2" t="str">
        <x:f>IF(J5924="是",IF(ISNUMBER(F5924),"测试日GPS","缺失"),IF(ISNUMBER(G5924),"非测试日纯氢",IF(AND(H5924="是",J5924="未判定"),IF(ISNUMBER(F5924),"测试名单无纯氢GPS","缺失"),IF(ISNUMBER(E5924),"非测试日仪表","缺失"))))</x:f>
        <x:v>非测试日纯氢</x:v>
      </x:c>
      <x:c r="L5924" s="7" t="n">
        <x:f>IF(K5924="缺失","",IF(K5924="非测试日纯氢",G5924,IF(K5924="非测试日仪表",E5924,F5924)))</x:f>
        <x:v>342.8</x:v>
      </x:c>
      <x:c r="M5924" s="2" t="n">
        <x:f>IF(K5924="缺失",1,0)</x:f>
        <x:v>0</x:v>
      </x:c>
      <x:c r="N5924" s="2" t="str">
        <x:v>车辆里程查询_20260901-20260930_1024辆_仪表里程.xlsx / AB272</x:v>
      </x:c>
      <x:c r="O5924" s="2" t="str">
        <x:v>车辆里程查询_20260901-20260930_1024辆_GPS里程.xlsx / AB190</x:v>
      </x:c>
      <x:c r="P5924" s="2" t="str">
        <x:v>车辆纯氢气里程查询_20260901-20260930_1024辆.xlsx / AB278</x:v>
      </x:c>
    </x:row>
    <x:row r="5925" ht="22" customHeight="1">
      <x:c r="A5925" s="2" t="n">
        <x:v>239</x:v>
      </x:c>
      <x:c r="B5925" s="2" t="str">
        <x:v>粤AGP9753</x:v>
      </x:c>
      <x:c r="C5925" s="2" t="str">
        <x:v>谯云</x:v>
      </x:c>
      <x:c r="D5925" s="8" t="d">
        <x:v>2026-09-25T00:00:00.000Z</x:v>
      </x:c>
      <x:c r="E5925" s="7" t="n">
        <x:v>251.4</x:v>
      </x:c>
      <x:c r="F5925" s="7" t="n">
        <x:v>254.1</x:v>
      </x:c>
      <x:c r="G5925" s="7" t="n">
        <x:v>241.3</x:v>
      </x:c>
      <x:c r="H5925" s="2" t="str">
        <x:v>否</x:v>
      </x:c>
      <x:c r="I5925" s="7" t="n">
        <x:f>IF(AND(ISNUMBER(E5925),ISNUMBER(F5925)),E5925-F5925,"")</x:f>
        <x:v>-2.6999999999999886</x:v>
      </x:c>
      <x:c r="J5925" s="2" t="str">
        <x:f>IF(H5925="否","不适用",IF(AND(ISNUMBER(E5925),ISNUMBER(F5925)),IF(I5925&gt;'规则与名单'!$B$2,"是","否"),"未判定"))</x:f>
        <x:v>不适用</x:v>
      </x:c>
      <x:c r="K5925" s="2" t="str">
        <x:f>IF(J5925="是",IF(ISNUMBER(F5925),"测试日GPS","缺失"),IF(ISNUMBER(G5925),"非测试日纯氢",IF(AND(H5925="是",J5925="未判定"),IF(ISNUMBER(F5925),"测试名单无纯氢GPS","缺失"),IF(ISNUMBER(E5925),"非测试日仪表","缺失"))))</x:f>
        <x:v>非测试日纯氢</x:v>
      </x:c>
      <x:c r="L5925" s="7" t="n">
        <x:f>IF(K5925="缺失","",IF(K5925="非测试日纯氢",G5925,IF(K5925="非测试日仪表",E5925,F5925)))</x:f>
        <x:v>241.3</x:v>
      </x:c>
      <x:c r="M5925" s="2" t="n">
        <x:f>IF(K5925="缺失",1,0)</x:f>
        <x:v>0</x:v>
      </x:c>
      <x:c r="N5925" s="2" t="str">
        <x:v>车辆里程查询_20260901-20260930_1024辆_仪表里程.xlsx / AC272</x:v>
      </x:c>
      <x:c r="O5925" s="2" t="str">
        <x:v>车辆里程查询_20260901-20260930_1024辆_GPS里程.xlsx / AC190</x:v>
      </x:c>
      <x:c r="P5925" s="2" t="str">
        <x:v>车辆纯氢气里程查询_20260901-20260930_1024辆.xlsx / AC278</x:v>
      </x:c>
    </x:row>
    <x:row r="5926" ht="22" customHeight="1">
      <x:c r="A5926" s="2" t="n">
        <x:v>239</x:v>
      </x:c>
      <x:c r="B5926" s="2" t="str">
        <x:v>粤AGP9753</x:v>
      </x:c>
      <x:c r="C5926" s="2" t="str">
        <x:v>谯云</x:v>
      </x:c>
      <x:c r="D5926" s="8" t="d">
        <x:v>2026-09-26T00:00:00.000Z</x:v>
      </x:c>
      <x:c r="E5926" s="7" t="n">
        <x:v>478.8</x:v>
      </x:c>
      <x:c r="F5926" s="7" t="n">
        <x:v>485.7</x:v>
      </x:c>
      <x:c r="G5926" s="7" t="n">
        <x:v>317.6</x:v>
      </x:c>
      <x:c r="H5926" s="2" t="str">
        <x:v>否</x:v>
      </x:c>
      <x:c r="I5926" s="7" t="n">
        <x:f>IF(AND(ISNUMBER(E5926),ISNUMBER(F5926)),E5926-F5926,"")</x:f>
        <x:v>-6.899999999999977</x:v>
      </x:c>
      <x:c r="J5926" s="2" t="str">
        <x:f>IF(H5926="否","不适用",IF(AND(ISNUMBER(E5926),ISNUMBER(F5926)),IF(I5926&gt;'规则与名单'!$B$2,"是","否"),"未判定"))</x:f>
        <x:v>不适用</x:v>
      </x:c>
      <x:c r="K5926" s="2" t="str">
        <x:f>IF(J5926="是",IF(ISNUMBER(F5926),"测试日GPS","缺失"),IF(ISNUMBER(G5926),"非测试日纯氢",IF(AND(H5926="是",J5926="未判定"),IF(ISNUMBER(F5926),"测试名单无纯氢GPS","缺失"),IF(ISNUMBER(E5926),"非测试日仪表","缺失"))))</x:f>
        <x:v>非测试日纯氢</x:v>
      </x:c>
      <x:c r="L5926" s="7" t="n">
        <x:f>IF(K5926="缺失","",IF(K5926="非测试日纯氢",G5926,IF(K5926="非测试日仪表",E5926,F5926)))</x:f>
        <x:v>317.6</x:v>
      </x:c>
      <x:c r="M5926" s="2" t="n">
        <x:f>IF(K5926="缺失",1,0)</x:f>
        <x:v>0</x:v>
      </x:c>
      <x:c r="N5926" s="2" t="str">
        <x:v>车辆里程查询_20260901-20260930_1024辆_仪表里程.xlsx / AD272</x:v>
      </x:c>
      <x:c r="O5926" s="2" t="str">
        <x:v>车辆里程查询_20260901-20260930_1024辆_GPS里程.xlsx / AD190</x:v>
      </x:c>
      <x:c r="P5926" s="2" t="str">
        <x:v>车辆纯氢气里程查询_20260901-20260930_1024辆.xlsx / AD278</x:v>
      </x:c>
    </x:row>
    <x:row r="5927" ht="22" customHeight="1">
      <x:c r="A5927" s="2" t="n">
        <x:v>239</x:v>
      </x:c>
      <x:c r="B5927" s="2" t="str">
        <x:v>粤AGP9753</x:v>
      </x:c>
      <x:c r="C5927" s="2" t="str">
        <x:v>谯云</x:v>
      </x:c>
      <x:c r="D5927" s="8" t="d">
        <x:v>2026-09-27T00:00:00.000Z</x:v>
      </x:c>
      <x:c r="E5927" s="7" t="n">
        <x:v>31.3</x:v>
      </x:c>
      <x:c r="F5927" s="7" t="n">
        <x:v>31.9</x:v>
      </x:c>
      <x:c r="G5927" s="7" t="n">
        <x:v>31.2</x:v>
      </x:c>
      <x:c r="H5927" s="2" t="str">
        <x:v>否</x:v>
      </x:c>
      <x:c r="I5927" s="7" t="n">
        <x:f>IF(AND(ISNUMBER(E5927),ISNUMBER(F5927)),E5927-F5927,"")</x:f>
        <x:v>-0.5999999999999979</x:v>
      </x:c>
      <x:c r="J5927" s="2" t="str">
        <x:f>IF(H5927="否","不适用",IF(AND(ISNUMBER(E5927),ISNUMBER(F5927)),IF(I5927&gt;'规则与名单'!$B$2,"是","否"),"未判定"))</x:f>
        <x:v>不适用</x:v>
      </x:c>
      <x:c r="K5927" s="2" t="str">
        <x:f>IF(J5927="是",IF(ISNUMBER(F5927),"测试日GPS","缺失"),IF(ISNUMBER(G5927),"非测试日纯氢",IF(AND(H5927="是",J5927="未判定"),IF(ISNUMBER(F5927),"测试名单无纯氢GPS","缺失"),IF(ISNUMBER(E5927),"非测试日仪表","缺失"))))</x:f>
        <x:v>非测试日纯氢</x:v>
      </x:c>
      <x:c r="L5927" s="7" t="n">
        <x:f>IF(K5927="缺失","",IF(K5927="非测试日纯氢",G5927,IF(K5927="非测试日仪表",E5927,F5927)))</x:f>
        <x:v>31.2</x:v>
      </x:c>
      <x:c r="M5927" s="2" t="n">
        <x:f>IF(K5927="缺失",1,0)</x:f>
        <x:v>0</x:v>
      </x:c>
      <x:c r="N5927" s="2" t="str">
        <x:v>车辆里程查询_20260901-20260930_1024辆_仪表里程.xlsx / AE272</x:v>
      </x:c>
      <x:c r="O5927" s="2" t="str">
        <x:v>车辆里程查询_20260901-20260930_1024辆_GPS里程.xlsx / AE190</x:v>
      </x:c>
      <x:c r="P5927" s="2" t="str">
        <x:v>车辆纯氢气里程查询_20260901-20260930_1024辆.xlsx / AE278</x:v>
      </x:c>
    </x:row>
    <x:row r="5928" ht="22" customHeight="1">
      <x:c r="A5928" s="2" t="n">
        <x:v>239</x:v>
      </x:c>
      <x:c r="B5928" s="2" t="str">
        <x:v>粤AGP9753</x:v>
      </x:c>
      <x:c r="C5928" s="2" t="str">
        <x:v>谯云</x:v>
      </x:c>
      <x:c r="D5928" s="8" t="d">
        <x:v>2026-09-28T00:00:00.000Z</x:v>
      </x:c>
      <x:c r="E5928" s="7" t="n">
        <x:v>288.6</x:v>
      </x:c>
      <x:c r="F5928" s="7" t="n">
        <x:v>320.3</x:v>
      </x:c>
      <x:c r="G5928" s="7" t="n">
        <x:v>312.3</x:v>
      </x:c>
      <x:c r="H5928" s="2" t="str">
        <x:v>否</x:v>
      </x:c>
      <x:c r="I5928" s="7" t="n">
        <x:f>IF(AND(ISNUMBER(E5928),ISNUMBER(F5928)),E5928-F5928,"")</x:f>
        <x:v>-31.69999999999999</x:v>
      </x:c>
      <x:c r="J5928" s="2" t="str">
        <x:f>IF(H5928="否","不适用",IF(AND(ISNUMBER(E5928),ISNUMBER(F5928)),IF(I5928&gt;'规则与名单'!$B$2,"是","否"),"未判定"))</x:f>
        <x:v>不适用</x:v>
      </x:c>
      <x:c r="K5928" s="2" t="str">
        <x:f>IF(J5928="是",IF(ISNUMBER(F5928),"测试日GPS","缺失"),IF(ISNUMBER(G5928),"非测试日纯氢",IF(AND(H5928="是",J5928="未判定"),IF(ISNUMBER(F5928),"测试名单无纯氢GPS","缺失"),IF(ISNUMBER(E5928),"非测试日仪表","缺失"))))</x:f>
        <x:v>非测试日纯氢</x:v>
      </x:c>
      <x:c r="L5928" s="7" t="n">
        <x:f>IF(K5928="缺失","",IF(K5928="非测试日纯氢",G5928,IF(K5928="非测试日仪表",E5928,F5928)))</x:f>
        <x:v>312.3</x:v>
      </x:c>
      <x:c r="M5928" s="2" t="n">
        <x:f>IF(K5928="缺失",1,0)</x:f>
        <x:v>0</x:v>
      </x:c>
      <x:c r="N5928" s="2" t="str">
        <x:v>车辆里程查询_20260901-20260930_1024辆_仪表里程.xlsx / AF272</x:v>
      </x:c>
      <x:c r="O5928" s="2" t="str">
        <x:v>车辆里程查询_20260901-20260930_1024辆_GPS里程.xlsx / AF190</x:v>
      </x:c>
      <x:c r="P5928" s="2" t="str">
        <x:v>车辆纯氢气里程查询_20260901-20260930_1024辆.xlsx / AF278</x:v>
      </x:c>
    </x:row>
    <x:row r="5929" ht="22" customHeight="1">
      <x:c r="A5929" s="2" t="n">
        <x:v>239</x:v>
      </x:c>
      <x:c r="B5929" s="2" t="str">
        <x:v>粤AGP9753</x:v>
      </x:c>
      <x:c r="C5929" s="2" t="str">
        <x:v>谯云</x:v>
      </x:c>
      <x:c r="D5929" s="8" t="d">
        <x:v>2026-09-29T00:00:00.000Z</x:v>
      </x:c>
      <x:c r="E5929" s="7" t="n">
        <x:v>229.7</x:v>
      </x:c>
      <x:c r="F5929" s="7" t="n">
        <x:v>205.7</x:v>
      </x:c>
      <x:c r="G5929" s="7" t="n">
        <x:v>201.2</x:v>
      </x:c>
      <x:c r="H5929" s="2" t="str">
        <x:v>否</x:v>
      </x:c>
      <x:c r="I5929" s="7" t="n">
        <x:f>IF(AND(ISNUMBER(E5929),ISNUMBER(F5929)),E5929-F5929,"")</x:f>
        <x:v>24</x:v>
      </x:c>
      <x:c r="J5929" s="2" t="str">
        <x:f>IF(H5929="否","不适用",IF(AND(ISNUMBER(E5929),ISNUMBER(F5929)),IF(I5929&gt;'规则与名单'!$B$2,"是","否"),"未判定"))</x:f>
        <x:v>不适用</x:v>
      </x:c>
      <x:c r="K5929" s="2" t="str">
        <x:f>IF(J5929="是",IF(ISNUMBER(F5929),"测试日GPS","缺失"),IF(ISNUMBER(G5929),"非测试日纯氢",IF(AND(H5929="是",J5929="未判定"),IF(ISNUMBER(F5929),"测试名单无纯氢GPS","缺失"),IF(ISNUMBER(E5929),"非测试日仪表","缺失"))))</x:f>
        <x:v>非测试日纯氢</x:v>
      </x:c>
      <x:c r="L5929" s="7" t="n">
        <x:f>IF(K5929="缺失","",IF(K5929="非测试日纯氢",G5929,IF(K5929="非测试日仪表",E5929,F5929)))</x:f>
        <x:v>201.2</x:v>
      </x:c>
      <x:c r="M5929" s="2" t="n">
        <x:f>IF(K5929="缺失",1,0)</x:f>
        <x:v>0</x:v>
      </x:c>
      <x:c r="N5929" s="2" t="str">
        <x:v>车辆里程查询_20260901-20260930_1024辆_仪表里程.xlsx / AG272</x:v>
      </x:c>
      <x:c r="O5929" s="2" t="str">
        <x:v>车辆里程查询_20260901-20260930_1024辆_GPS里程.xlsx / AG190</x:v>
      </x:c>
      <x:c r="P5929" s="2" t="str">
        <x:v>车辆纯氢气里程查询_20260901-20260930_1024辆.xlsx / AG278</x:v>
      </x:c>
    </x:row>
    <x:row r="5930" ht="22" customHeight="1">
      <x:c r="A5930" s="2" t="n">
        <x:v>239</x:v>
      </x:c>
      <x:c r="B5930" s="2" t="str">
        <x:v>粤AGP9753</x:v>
      </x:c>
      <x:c r="C5930" s="2" t="str">
        <x:v>谯云</x:v>
      </x:c>
      <x:c r="D5930" s="8" t="d">
        <x:v>2026-09-30T00:00:00.000Z</x:v>
      </x:c>
      <x:c r="E5930" s="7" t="n">
        <x:v>146.8</x:v>
      </x:c>
      <x:c r="F5930" s="7" t="n">
        <x:v>147.3</x:v>
      </x:c>
      <x:c r="G5930" s="7" t="n">
        <x:v>146.2</x:v>
      </x:c>
      <x:c r="H5930" s="2" t="str">
        <x:v>否</x:v>
      </x:c>
      <x:c r="I5930" s="7" t="n">
        <x:f>IF(AND(ISNUMBER(E5930),ISNUMBER(F5930)),E5930-F5930,"")</x:f>
        <x:v>-0.5</x:v>
      </x:c>
      <x:c r="J5930" s="2" t="str">
        <x:f>IF(H5930="否","不适用",IF(AND(ISNUMBER(E5930),ISNUMBER(F5930)),IF(I5930&gt;'规则与名单'!$B$2,"是","否"),"未判定"))</x:f>
        <x:v>不适用</x:v>
      </x:c>
      <x:c r="K5930" s="2" t="str">
        <x:f>IF(J5930="是",IF(ISNUMBER(F5930),"测试日GPS","缺失"),IF(ISNUMBER(G5930),"非测试日纯氢",IF(AND(H5930="是",J5930="未判定"),IF(ISNUMBER(F5930),"测试名单无纯氢GPS","缺失"),IF(ISNUMBER(E5930),"非测试日仪表","缺失"))))</x:f>
        <x:v>非测试日纯氢</x:v>
      </x:c>
      <x:c r="L5930" s="7" t="n">
        <x:f>IF(K5930="缺失","",IF(K5930="非测试日纯氢",G5930,IF(K5930="非测试日仪表",E5930,F5930)))</x:f>
        <x:v>146.2</x:v>
      </x:c>
      <x:c r="M5930" s="2" t="n">
        <x:f>IF(K5930="缺失",1,0)</x:f>
        <x:v>0</x:v>
      </x:c>
      <x:c r="N5930" s="2" t="str">
        <x:v>车辆里程查询_20260901-20260930_1024辆_仪表里程.xlsx / AH272</x:v>
      </x:c>
      <x:c r="O5930" s="2" t="str">
        <x:v>车辆里程查询_20260901-20260930_1024辆_GPS里程.xlsx / AH190</x:v>
      </x:c>
      <x:c r="P5930" s="2" t="str">
        <x:v>车辆纯氢气里程查询_20260901-20260930_1024辆.xlsx / AH278</x:v>
      </x:c>
    </x:row>
    <x:row r="5931" ht="22" customHeight="1">
      <x:c r="A5931" s="2" t="n">
        <x:v>240</x:v>
      </x:c>
      <x:c r="B5931" s="2" t="str">
        <x:v>粤AGP9789</x:v>
      </x:c>
      <x:c r="C5931" s="2" t="str">
        <x:v>谯云</x:v>
      </x:c>
      <x:c r="D5931" s="8" t="d">
        <x:v>2026-09-01T00:00:00.000Z</x:v>
      </x:c>
      <x:c r="E5931" s="7" t="n">
        <x:v>264.3</x:v>
      </x:c>
      <x:c r="F5931" s="7" t="n">
        <x:v>267.7</x:v>
      </x:c>
      <x:c r="G5931" s="7" t="n">
        <x:v>264.3</x:v>
      </x:c>
      <x:c r="H5931" s="2" t="str">
        <x:v>否</x:v>
      </x:c>
      <x:c r="I5931" s="7" t="n">
        <x:f>IF(AND(ISNUMBER(E5931),ISNUMBER(F5931)),E5931-F5931,"")</x:f>
        <x:v>-3.3999999999999773</x:v>
      </x:c>
      <x:c r="J5931" s="2" t="str">
        <x:f>IF(H5931="否","不适用",IF(AND(ISNUMBER(E5931),ISNUMBER(F5931)),IF(I5931&gt;'规则与名单'!$B$2,"是","否"),"未判定"))</x:f>
        <x:v>不适用</x:v>
      </x:c>
      <x:c r="K5931" s="2" t="str">
        <x:f>IF(J5931="是",IF(ISNUMBER(F5931),"测试日GPS","缺失"),IF(ISNUMBER(G5931),"非测试日纯氢",IF(AND(H5931="是",J5931="未判定"),IF(ISNUMBER(F5931),"测试名单无纯氢GPS","缺失"),IF(ISNUMBER(E5931),"非测试日仪表","缺失"))))</x:f>
        <x:v>非测试日纯氢</x:v>
      </x:c>
      <x:c r="L5931" s="7" t="n">
        <x:f>IF(K5931="缺失","",IF(K5931="非测试日纯氢",G5931,IF(K5931="非测试日仪表",E5931,F5931)))</x:f>
        <x:v>264.3</x:v>
      </x:c>
      <x:c r="M5931" s="2" t="n">
        <x:f>IF(K5931="缺失",1,0)</x:f>
        <x:v>0</x:v>
      </x:c>
      <x:c r="N5931" s="2" t="str">
        <x:v>车辆里程查询_20260901-20260930_1024辆_仪表里程.xlsx / E788</x:v>
      </x:c>
      <x:c r="O5931" s="2" t="str">
        <x:v>车辆里程查询_20260901-20260930_1024辆_GPS里程.xlsx / E788</x:v>
      </x:c>
      <x:c r="P5931" s="2" t="str">
        <x:v>车辆纯氢气里程查询_20260901-20260930_1024辆.xlsx / E338</x:v>
      </x:c>
    </x:row>
    <x:row r="5932" ht="22" customHeight="1">
      <x:c r="A5932" s="2" t="n">
        <x:v>240</x:v>
      </x:c>
      <x:c r="B5932" s="2" t="str">
        <x:v>粤AGP9789</x:v>
      </x:c>
      <x:c r="C5932" s="2" t="str">
        <x:v>谯云</x:v>
      </x:c>
      <x:c r="D5932" s="8" t="d">
        <x:v>2026-09-02T00:00:00.000Z</x:v>
      </x:c>
      <x:c r="E5932" s="7" t="n">
        <x:v>265</x:v>
      </x:c>
      <x:c r="F5932" s="7" t="n">
        <x:v>274.9</x:v>
      </x:c>
      <x:c r="G5932" s="7" t="n">
        <x:v>258.5</x:v>
      </x:c>
      <x:c r="H5932" s="2" t="str">
        <x:v>否</x:v>
      </x:c>
      <x:c r="I5932" s="7" t="n">
        <x:f>IF(AND(ISNUMBER(E5932),ISNUMBER(F5932)),E5932-F5932,"")</x:f>
        <x:v>-9.899999999999977</x:v>
      </x:c>
      <x:c r="J5932" s="2" t="str">
        <x:f>IF(H5932="否","不适用",IF(AND(ISNUMBER(E5932),ISNUMBER(F5932)),IF(I5932&gt;'规则与名单'!$B$2,"是","否"),"未判定"))</x:f>
        <x:v>不适用</x:v>
      </x:c>
      <x:c r="K5932" s="2" t="str">
        <x:f>IF(J5932="是",IF(ISNUMBER(F5932),"测试日GPS","缺失"),IF(ISNUMBER(G5932),"非测试日纯氢",IF(AND(H5932="是",J5932="未判定"),IF(ISNUMBER(F5932),"测试名单无纯氢GPS","缺失"),IF(ISNUMBER(E5932),"非测试日仪表","缺失"))))</x:f>
        <x:v>非测试日纯氢</x:v>
      </x:c>
      <x:c r="L5932" s="7" t="n">
        <x:f>IF(K5932="缺失","",IF(K5932="非测试日纯氢",G5932,IF(K5932="非测试日仪表",E5932,F5932)))</x:f>
        <x:v>258.5</x:v>
      </x:c>
      <x:c r="M5932" s="2" t="n">
        <x:f>IF(K5932="缺失",1,0)</x:f>
        <x:v>0</x:v>
      </x:c>
      <x:c r="N5932" s="2" t="str">
        <x:v>车辆里程查询_20260901-20260930_1024辆_仪表里程.xlsx / F788</x:v>
      </x:c>
      <x:c r="O5932" s="2" t="str">
        <x:v>车辆里程查询_20260901-20260930_1024辆_GPS里程.xlsx / F788</x:v>
      </x:c>
      <x:c r="P5932" s="2" t="str">
        <x:v>车辆纯氢气里程查询_20260901-20260930_1024辆.xlsx / F338</x:v>
      </x:c>
    </x:row>
    <x:row r="5933" ht="22" customHeight="1">
      <x:c r="A5933" s="2" t="n">
        <x:v>240</x:v>
      </x:c>
      <x:c r="B5933" s="2" t="str">
        <x:v>粤AGP9789</x:v>
      </x:c>
      <x:c r="C5933" s="2" t="str">
        <x:v>谯云</x:v>
      </x:c>
      <x:c r="D5933" s="8" t="d">
        <x:v>2026-09-03T00:00:00.000Z</x:v>
      </x:c>
      <x:c r="E5933" s="7" t="n">
        <x:v>267.7</x:v>
      </x:c>
      <x:c r="F5933" s="7" t="n">
        <x:v>269.8</x:v>
      </x:c>
      <x:c r="G5933" s="7" t="n">
        <x:v>264</x:v>
      </x:c>
      <x:c r="H5933" s="2" t="str">
        <x:v>否</x:v>
      </x:c>
      <x:c r="I5933" s="7" t="n">
        <x:f>IF(AND(ISNUMBER(E5933),ISNUMBER(F5933)),E5933-F5933,"")</x:f>
        <x:v>-2.1000000000000227</x:v>
      </x:c>
      <x:c r="J5933" s="2" t="str">
        <x:f>IF(H5933="否","不适用",IF(AND(ISNUMBER(E5933),ISNUMBER(F5933)),IF(I5933&gt;'规则与名单'!$B$2,"是","否"),"未判定"))</x:f>
        <x:v>不适用</x:v>
      </x:c>
      <x:c r="K5933" s="2" t="str">
        <x:f>IF(J5933="是",IF(ISNUMBER(F5933),"测试日GPS","缺失"),IF(ISNUMBER(G5933),"非测试日纯氢",IF(AND(H5933="是",J5933="未判定"),IF(ISNUMBER(F5933),"测试名单无纯氢GPS","缺失"),IF(ISNUMBER(E5933),"非测试日仪表","缺失"))))</x:f>
        <x:v>非测试日纯氢</x:v>
      </x:c>
      <x:c r="L5933" s="7" t="n">
        <x:f>IF(K5933="缺失","",IF(K5933="非测试日纯氢",G5933,IF(K5933="非测试日仪表",E5933,F5933)))</x:f>
        <x:v>264</x:v>
      </x:c>
      <x:c r="M5933" s="2" t="n">
        <x:f>IF(K5933="缺失",1,0)</x:f>
        <x:v>0</x:v>
      </x:c>
      <x:c r="N5933" s="2" t="str">
        <x:v>车辆里程查询_20260901-20260930_1024辆_仪表里程.xlsx / G788</x:v>
      </x:c>
      <x:c r="O5933" s="2" t="str">
        <x:v>车辆里程查询_20260901-20260930_1024辆_GPS里程.xlsx / G788</x:v>
      </x:c>
      <x:c r="P5933" s="2" t="str">
        <x:v>车辆纯氢气里程查询_20260901-20260930_1024辆.xlsx / G338</x:v>
      </x:c>
    </x:row>
    <x:row r="5934" ht="22" customHeight="1">
      <x:c r="A5934" s="2" t="n">
        <x:v>240</x:v>
      </x:c>
      <x:c r="B5934" s="2" t="str">
        <x:v>粤AGP9789</x:v>
      </x:c>
      <x:c r="C5934" s="2" t="str">
        <x:v>谯云</x:v>
      </x:c>
      <x:c r="D5934" s="8" t="d">
        <x:v>2026-09-04T00:00:00.000Z</x:v>
      </x:c>
      <x:c r="E5934" s="7" t="n">
        <x:v>263.8</x:v>
      </x:c>
      <x:c r="F5934" s="7" t="n">
        <x:v>261.5</x:v>
      </x:c>
      <x:c r="G5934" s="7" t="n">
        <x:v>256.4</x:v>
      </x:c>
      <x:c r="H5934" s="2" t="str">
        <x:v>否</x:v>
      </x:c>
      <x:c r="I5934" s="7" t="n">
        <x:f>IF(AND(ISNUMBER(E5934),ISNUMBER(F5934)),E5934-F5934,"")</x:f>
        <x:v>2.3000000000000114</x:v>
      </x:c>
      <x:c r="J5934" s="2" t="str">
        <x:f>IF(H5934="否","不适用",IF(AND(ISNUMBER(E5934),ISNUMBER(F5934)),IF(I5934&gt;'规则与名单'!$B$2,"是","否"),"未判定"))</x:f>
        <x:v>不适用</x:v>
      </x:c>
      <x:c r="K5934" s="2" t="str">
        <x:f>IF(J5934="是",IF(ISNUMBER(F5934),"测试日GPS","缺失"),IF(ISNUMBER(G5934),"非测试日纯氢",IF(AND(H5934="是",J5934="未判定"),IF(ISNUMBER(F5934),"测试名单无纯氢GPS","缺失"),IF(ISNUMBER(E5934),"非测试日仪表","缺失"))))</x:f>
        <x:v>非测试日纯氢</x:v>
      </x:c>
      <x:c r="L5934" s="7" t="n">
        <x:f>IF(K5934="缺失","",IF(K5934="非测试日纯氢",G5934,IF(K5934="非测试日仪表",E5934,F5934)))</x:f>
        <x:v>256.4</x:v>
      </x:c>
      <x:c r="M5934" s="2" t="n">
        <x:f>IF(K5934="缺失",1,0)</x:f>
        <x:v>0</x:v>
      </x:c>
      <x:c r="N5934" s="2" t="str">
        <x:v>车辆里程查询_20260901-20260930_1024辆_仪表里程.xlsx / H788</x:v>
      </x:c>
      <x:c r="O5934" s="2" t="str">
        <x:v>车辆里程查询_20260901-20260930_1024辆_GPS里程.xlsx / H788</x:v>
      </x:c>
      <x:c r="P5934" s="2" t="str">
        <x:v>车辆纯氢气里程查询_20260901-20260930_1024辆.xlsx / H338</x:v>
      </x:c>
    </x:row>
    <x:row r="5935" ht="22" customHeight="1">
      <x:c r="A5935" s="2" t="n">
        <x:v>240</x:v>
      </x:c>
      <x:c r="B5935" s="2" t="str">
        <x:v>粤AGP9789</x:v>
      </x:c>
      <x:c r="C5935" s="2" t="str">
        <x:v>谯云</x:v>
      </x:c>
      <x:c r="D5935" s="8" t="d">
        <x:v>2026-09-05T00:00:00.000Z</x:v>
      </x:c>
      <x:c r="E5935" s="7" t="n">
        <x:v>282.2</x:v>
      </x:c>
      <x:c r="F5935" s="7" t="n">
        <x:v>279.2</x:v>
      </x:c>
      <x:c r="G5935" s="7" t="n">
        <x:v>281.5</x:v>
      </x:c>
      <x:c r="H5935" s="2" t="str">
        <x:v>否</x:v>
      </x:c>
      <x:c r="I5935" s="7" t="n">
        <x:f>IF(AND(ISNUMBER(E5935),ISNUMBER(F5935)),E5935-F5935,"")</x:f>
        <x:v>3</x:v>
      </x:c>
      <x:c r="J5935" s="2" t="str">
        <x:f>IF(H5935="否","不适用",IF(AND(ISNUMBER(E5935),ISNUMBER(F5935)),IF(I5935&gt;'规则与名单'!$B$2,"是","否"),"未判定"))</x:f>
        <x:v>不适用</x:v>
      </x:c>
      <x:c r="K5935" s="2" t="str">
        <x:f>IF(J5935="是",IF(ISNUMBER(F5935),"测试日GPS","缺失"),IF(ISNUMBER(G5935),"非测试日纯氢",IF(AND(H5935="是",J5935="未判定"),IF(ISNUMBER(F5935),"测试名单无纯氢GPS","缺失"),IF(ISNUMBER(E5935),"非测试日仪表","缺失"))))</x:f>
        <x:v>非测试日纯氢</x:v>
      </x:c>
      <x:c r="L5935" s="7" t="n">
        <x:f>IF(K5935="缺失","",IF(K5935="非测试日纯氢",G5935,IF(K5935="非测试日仪表",E5935,F5935)))</x:f>
        <x:v>281.5</x:v>
      </x:c>
      <x:c r="M5935" s="2" t="n">
        <x:f>IF(K5935="缺失",1,0)</x:f>
        <x:v>0</x:v>
      </x:c>
      <x:c r="N5935" s="2" t="str">
        <x:v>车辆里程查询_20260901-20260930_1024辆_仪表里程.xlsx / I788</x:v>
      </x:c>
      <x:c r="O5935" s="2" t="str">
        <x:v>车辆里程查询_20260901-20260930_1024辆_GPS里程.xlsx / I788</x:v>
      </x:c>
      <x:c r="P5935" s="2" t="str">
        <x:v>车辆纯氢气里程查询_20260901-20260930_1024辆.xlsx / I338</x:v>
      </x:c>
    </x:row>
    <x:row r="5936" ht="22" customHeight="1">
      <x:c r="A5936" s="2" t="n">
        <x:v>240</x:v>
      </x:c>
      <x:c r="B5936" s="2" t="str">
        <x:v>粤AGP9789</x:v>
      </x:c>
      <x:c r="C5936" s="2" t="str">
        <x:v>谯云</x:v>
      </x:c>
      <x:c r="D5936" s="8" t="d">
        <x:v>2026-09-06T00:00:00.000Z</x:v>
      </x:c>
      <x:c r="E5936" s="7" t="n">
        <x:v>267.1</x:v>
      </x:c>
      <x:c r="F5936" s="7" t="n">
        <x:v>265.9</x:v>
      </x:c>
      <x:c r="G5936" s="7" t="n">
        <x:v>266.8</x:v>
      </x:c>
      <x:c r="H5936" s="2" t="str">
        <x:v>否</x:v>
      </x:c>
      <x:c r="I5936" s="7" t="n">
        <x:f>IF(AND(ISNUMBER(E5936),ISNUMBER(F5936)),E5936-F5936,"")</x:f>
        <x:v>1.2000000000000455</x:v>
      </x:c>
      <x:c r="J5936" s="2" t="str">
        <x:f>IF(H5936="否","不适用",IF(AND(ISNUMBER(E5936),ISNUMBER(F5936)),IF(I5936&gt;'规则与名单'!$B$2,"是","否"),"未判定"))</x:f>
        <x:v>不适用</x:v>
      </x:c>
      <x:c r="K5936" s="2" t="str">
        <x:f>IF(J5936="是",IF(ISNUMBER(F5936),"测试日GPS","缺失"),IF(ISNUMBER(G5936),"非测试日纯氢",IF(AND(H5936="是",J5936="未判定"),IF(ISNUMBER(F5936),"测试名单无纯氢GPS","缺失"),IF(ISNUMBER(E5936),"非测试日仪表","缺失"))))</x:f>
        <x:v>非测试日纯氢</x:v>
      </x:c>
      <x:c r="L5936" s="7" t="n">
        <x:f>IF(K5936="缺失","",IF(K5936="非测试日纯氢",G5936,IF(K5936="非测试日仪表",E5936,F5936)))</x:f>
        <x:v>266.8</x:v>
      </x:c>
      <x:c r="M5936" s="2" t="n">
        <x:f>IF(K5936="缺失",1,0)</x:f>
        <x:v>0</x:v>
      </x:c>
      <x:c r="N5936" s="2" t="str">
        <x:v>车辆里程查询_20260901-20260930_1024辆_仪表里程.xlsx / J788</x:v>
      </x:c>
      <x:c r="O5936" s="2" t="str">
        <x:v>车辆里程查询_20260901-20260930_1024辆_GPS里程.xlsx / J788</x:v>
      </x:c>
      <x:c r="P5936" s="2" t="str">
        <x:v>车辆纯氢气里程查询_20260901-20260930_1024辆.xlsx / J338</x:v>
      </x:c>
    </x:row>
    <x:row r="5937" ht="22" customHeight="1">
      <x:c r="A5937" s="2" t="n">
        <x:v>240</x:v>
      </x:c>
      <x:c r="B5937" s="2" t="str">
        <x:v>粤AGP9789</x:v>
      </x:c>
      <x:c r="C5937" s="2" t="str">
        <x:v>谯云</x:v>
      </x:c>
      <x:c r="D5937" s="8" t="d">
        <x:v>2026-09-07T00:00:00.000Z</x:v>
      </x:c>
      <x:c r="E5937" s="7" t="n">
        <x:v>116.5</x:v>
      </x:c>
      <x:c r="F5937" s="7" t="n">
        <x:v>116.5</x:v>
      </x:c>
      <x:c r="G5937" s="7" t="n">
        <x:v>116.4</x:v>
      </x:c>
      <x:c r="H5937" s="2" t="str">
        <x:v>否</x:v>
      </x:c>
      <x:c r="I5937" s="7" t="n">
        <x:f>IF(AND(ISNUMBER(E5937),ISNUMBER(F5937)),E5937-F5937,"")</x:f>
        <x:v>0</x:v>
      </x:c>
      <x:c r="J5937" s="2" t="str">
        <x:f>IF(H5937="否","不适用",IF(AND(ISNUMBER(E5937),ISNUMBER(F5937)),IF(I5937&gt;'规则与名单'!$B$2,"是","否"),"未判定"))</x:f>
        <x:v>不适用</x:v>
      </x:c>
      <x:c r="K5937" s="2" t="str">
        <x:f>IF(J5937="是",IF(ISNUMBER(F5937),"测试日GPS","缺失"),IF(ISNUMBER(G5937),"非测试日纯氢",IF(AND(H5937="是",J5937="未判定"),IF(ISNUMBER(F5937),"测试名单无纯氢GPS","缺失"),IF(ISNUMBER(E5937),"非测试日仪表","缺失"))))</x:f>
        <x:v>非测试日纯氢</x:v>
      </x:c>
      <x:c r="L5937" s="7" t="n">
        <x:f>IF(K5937="缺失","",IF(K5937="非测试日纯氢",G5937,IF(K5937="非测试日仪表",E5937,F5937)))</x:f>
        <x:v>116.4</x:v>
      </x:c>
      <x:c r="M5937" s="2" t="n">
        <x:f>IF(K5937="缺失",1,0)</x:f>
        <x:v>0</x:v>
      </x:c>
      <x:c r="N5937" s="2" t="str">
        <x:v>车辆里程查询_20260901-20260930_1024辆_仪表里程.xlsx / K788</x:v>
      </x:c>
      <x:c r="O5937" s="2" t="str">
        <x:v>车辆里程查询_20260901-20260930_1024辆_GPS里程.xlsx / K788</x:v>
      </x:c>
      <x:c r="P5937" s="2" t="str">
        <x:v>车辆纯氢气里程查询_20260901-20260930_1024辆.xlsx / K338</x:v>
      </x:c>
    </x:row>
    <x:row r="5938" ht="22" customHeight="1">
      <x:c r="A5938" s="2" t="n">
        <x:v>240</x:v>
      </x:c>
      <x:c r="B5938" s="2" t="str">
        <x:v>粤AGP9789</x:v>
      </x:c>
      <x:c r="C5938" s="2" t="str">
        <x:v>谯云</x:v>
      </x:c>
      <x:c r="D5938" s="8" t="d">
        <x:v>2026-09-08T00:00:00.000Z</x:v>
      </x:c>
      <x:c r="E5938" s="7" t="n">
        <x:v>159.2</x:v>
      </x:c>
      <x:c r="F5938" s="7" t="n">
        <x:v>158.9</x:v>
      </x:c>
      <x:c r="G5938" s="7" t="n">
        <x:v>157</x:v>
      </x:c>
      <x:c r="H5938" s="2" t="str">
        <x:v>否</x:v>
      </x:c>
      <x:c r="I5938" s="7" t="n">
        <x:f>IF(AND(ISNUMBER(E5938),ISNUMBER(F5938)),E5938-F5938,"")</x:f>
        <x:v>0.29999999999998295</x:v>
      </x:c>
      <x:c r="J5938" s="2" t="str">
        <x:f>IF(H5938="否","不适用",IF(AND(ISNUMBER(E5938),ISNUMBER(F5938)),IF(I5938&gt;'规则与名单'!$B$2,"是","否"),"未判定"))</x:f>
        <x:v>不适用</x:v>
      </x:c>
      <x:c r="K5938" s="2" t="str">
        <x:f>IF(J5938="是",IF(ISNUMBER(F5938),"测试日GPS","缺失"),IF(ISNUMBER(G5938),"非测试日纯氢",IF(AND(H5938="是",J5938="未判定"),IF(ISNUMBER(F5938),"测试名单无纯氢GPS","缺失"),IF(ISNUMBER(E5938),"非测试日仪表","缺失"))))</x:f>
        <x:v>非测试日纯氢</x:v>
      </x:c>
      <x:c r="L5938" s="7" t="n">
        <x:f>IF(K5938="缺失","",IF(K5938="非测试日纯氢",G5938,IF(K5938="非测试日仪表",E5938,F5938)))</x:f>
        <x:v>157</x:v>
      </x:c>
      <x:c r="M5938" s="2" t="n">
        <x:f>IF(K5938="缺失",1,0)</x:f>
        <x:v>0</x:v>
      </x:c>
      <x:c r="N5938" s="2" t="str">
        <x:v>车辆里程查询_20260901-20260930_1024辆_仪表里程.xlsx / L788</x:v>
      </x:c>
      <x:c r="O5938" s="2" t="str">
        <x:v>车辆里程查询_20260901-20260930_1024辆_GPS里程.xlsx / L788</x:v>
      </x:c>
      <x:c r="P5938" s="2" t="str">
        <x:v>车辆纯氢气里程查询_20260901-20260930_1024辆.xlsx / L338</x:v>
      </x:c>
    </x:row>
    <x:row r="5939" ht="22" customHeight="1">
      <x:c r="A5939" s="2" t="n">
        <x:v>240</x:v>
      </x:c>
      <x:c r="B5939" s="2" t="str">
        <x:v>粤AGP9789</x:v>
      </x:c>
      <x:c r="C5939" s="2" t="str">
        <x:v>谯云</x:v>
      </x:c>
      <x:c r="D5939" s="8" t="d">
        <x:v>2026-09-09T00:00:00.000Z</x:v>
      </x:c>
      <x:c r="E5939" s="7" t="n">
        <x:v>144.4</x:v>
      </x:c>
      <x:c r="F5939" s="7" t="n">
        <x:v>147.2</x:v>
      </x:c>
      <x:c r="G5939" s="7" t="n">
        <x:v>144.4</x:v>
      </x:c>
      <x:c r="H5939" s="2" t="str">
        <x:v>否</x:v>
      </x:c>
      <x:c r="I5939" s="7" t="n">
        <x:f>IF(AND(ISNUMBER(E5939),ISNUMBER(F5939)),E5939-F5939,"")</x:f>
        <x:v>-2.799999999999983</x:v>
      </x:c>
      <x:c r="J5939" s="2" t="str">
        <x:f>IF(H5939="否","不适用",IF(AND(ISNUMBER(E5939),ISNUMBER(F5939)),IF(I5939&gt;'规则与名单'!$B$2,"是","否"),"未判定"))</x:f>
        <x:v>不适用</x:v>
      </x:c>
      <x:c r="K5939" s="2" t="str">
        <x:f>IF(J5939="是",IF(ISNUMBER(F5939),"测试日GPS","缺失"),IF(ISNUMBER(G5939),"非测试日纯氢",IF(AND(H5939="是",J5939="未判定"),IF(ISNUMBER(F5939),"测试名单无纯氢GPS","缺失"),IF(ISNUMBER(E5939),"非测试日仪表","缺失"))))</x:f>
        <x:v>非测试日纯氢</x:v>
      </x:c>
      <x:c r="L5939" s="7" t="n">
        <x:f>IF(K5939="缺失","",IF(K5939="非测试日纯氢",G5939,IF(K5939="非测试日仪表",E5939,F5939)))</x:f>
        <x:v>144.4</x:v>
      </x:c>
      <x:c r="M5939" s="2" t="n">
        <x:f>IF(K5939="缺失",1,0)</x:f>
        <x:v>0</x:v>
      </x:c>
      <x:c r="N5939" s="2" t="str">
        <x:v>车辆里程查询_20260901-20260930_1024辆_仪表里程.xlsx / M788</x:v>
      </x:c>
      <x:c r="O5939" s="2" t="str">
        <x:v>车辆里程查询_20260901-20260930_1024辆_GPS里程.xlsx / M788</x:v>
      </x:c>
      <x:c r="P5939" s="2" t="str">
        <x:v>车辆纯氢气里程查询_20260901-20260930_1024辆.xlsx / M338</x:v>
      </x:c>
    </x:row>
    <x:row r="5940" ht="22" customHeight="1">
      <x:c r="A5940" s="2" t="n">
        <x:v>240</x:v>
      </x:c>
      <x:c r="B5940" s="2" t="str">
        <x:v>粤AGP9789</x:v>
      </x:c>
      <x:c r="C5940" s="2" t="str">
        <x:v>谯云</x:v>
      </x:c>
      <x:c r="D5940" s="8" t="d">
        <x:v>2026-09-10T00:00:00.000Z</x:v>
      </x:c>
      <x:c r="E5940" s="7" t="n">
        <x:v>138.8</x:v>
      </x:c>
      <x:c r="F5940" s="7" t="n">
        <x:v>137.1</x:v>
      </x:c>
      <x:c r="G5940" s="7" t="n">
        <x:v>138.6</x:v>
      </x:c>
      <x:c r="H5940" s="2" t="str">
        <x:v>否</x:v>
      </x:c>
      <x:c r="I5940" s="7" t="n">
        <x:f>IF(AND(ISNUMBER(E5940),ISNUMBER(F5940)),E5940-F5940,"")</x:f>
        <x:v>1.700000000000017</x:v>
      </x:c>
      <x:c r="J5940" s="2" t="str">
        <x:f>IF(H5940="否","不适用",IF(AND(ISNUMBER(E5940),ISNUMBER(F5940)),IF(I5940&gt;'规则与名单'!$B$2,"是","否"),"未判定"))</x:f>
        <x:v>不适用</x:v>
      </x:c>
      <x:c r="K5940" s="2" t="str">
        <x:f>IF(J5940="是",IF(ISNUMBER(F5940),"测试日GPS","缺失"),IF(ISNUMBER(G5940),"非测试日纯氢",IF(AND(H5940="是",J5940="未判定"),IF(ISNUMBER(F5940),"测试名单无纯氢GPS","缺失"),IF(ISNUMBER(E5940),"非测试日仪表","缺失"))))</x:f>
        <x:v>非测试日纯氢</x:v>
      </x:c>
      <x:c r="L5940" s="7" t="n">
        <x:f>IF(K5940="缺失","",IF(K5940="非测试日纯氢",G5940,IF(K5940="非测试日仪表",E5940,F5940)))</x:f>
        <x:v>138.6</x:v>
      </x:c>
      <x:c r="M5940" s="2" t="n">
        <x:f>IF(K5940="缺失",1,0)</x:f>
        <x:v>0</x:v>
      </x:c>
      <x:c r="N5940" s="2" t="str">
        <x:v>车辆里程查询_20260901-20260930_1024辆_仪表里程.xlsx / N788</x:v>
      </x:c>
      <x:c r="O5940" s="2" t="str">
        <x:v>车辆里程查询_20260901-20260930_1024辆_GPS里程.xlsx / N788</x:v>
      </x:c>
      <x:c r="P5940" s="2" t="str">
        <x:v>车辆纯氢气里程查询_20260901-20260930_1024辆.xlsx / N338</x:v>
      </x:c>
    </x:row>
    <x:row r="5941" ht="22" customHeight="1">
      <x:c r="A5941" s="2" t="n">
        <x:v>240</x:v>
      </x:c>
      <x:c r="B5941" s="2" t="str">
        <x:v>粤AGP9789</x:v>
      </x:c>
      <x:c r="C5941" s="2" t="str">
        <x:v>谯云</x:v>
      </x:c>
      <x:c r="D5941" s="8" t="d">
        <x:v>2026-09-11T00:00:00.000Z</x:v>
      </x:c>
      <x:c r="E5941" s="7" t="n">
        <x:v>260.7</x:v>
      </x:c>
      <x:c r="F5941" s="7" t="n">
        <x:v>274.8</x:v>
      </x:c>
      <x:c r="G5941" s="7" t="n">
        <x:v>254.6</x:v>
      </x:c>
      <x:c r="H5941" s="2" t="str">
        <x:v>否</x:v>
      </x:c>
      <x:c r="I5941" s="7" t="n">
        <x:f>IF(AND(ISNUMBER(E5941),ISNUMBER(F5941)),E5941-F5941,"")</x:f>
        <x:v>-14.100000000000023</x:v>
      </x:c>
      <x:c r="J5941" s="2" t="str">
        <x:f>IF(H5941="否","不适用",IF(AND(ISNUMBER(E5941),ISNUMBER(F5941)),IF(I5941&gt;'规则与名单'!$B$2,"是","否"),"未判定"))</x:f>
        <x:v>不适用</x:v>
      </x:c>
      <x:c r="K5941" s="2" t="str">
        <x:f>IF(J5941="是",IF(ISNUMBER(F5941),"测试日GPS","缺失"),IF(ISNUMBER(G5941),"非测试日纯氢",IF(AND(H5941="是",J5941="未判定"),IF(ISNUMBER(F5941),"测试名单无纯氢GPS","缺失"),IF(ISNUMBER(E5941),"非测试日仪表","缺失"))))</x:f>
        <x:v>非测试日纯氢</x:v>
      </x:c>
      <x:c r="L5941" s="7" t="n">
        <x:f>IF(K5941="缺失","",IF(K5941="非测试日纯氢",G5941,IF(K5941="非测试日仪表",E5941,F5941)))</x:f>
        <x:v>254.6</x:v>
      </x:c>
      <x:c r="M5941" s="2" t="n">
        <x:f>IF(K5941="缺失",1,0)</x:f>
        <x:v>0</x:v>
      </x:c>
      <x:c r="N5941" s="2" t="str">
        <x:v>车辆里程查询_20260901-20260930_1024辆_仪表里程.xlsx / O788</x:v>
      </x:c>
      <x:c r="O5941" s="2" t="str">
        <x:v>车辆里程查询_20260901-20260930_1024辆_GPS里程.xlsx / O788</x:v>
      </x:c>
      <x:c r="P5941" s="2" t="str">
        <x:v>车辆纯氢气里程查询_20260901-20260930_1024辆.xlsx / O338</x:v>
      </x:c>
    </x:row>
    <x:row r="5942" ht="22" customHeight="1">
      <x:c r="A5942" s="2" t="n">
        <x:v>240</x:v>
      </x:c>
      <x:c r="B5942" s="2" t="str">
        <x:v>粤AGP9789</x:v>
      </x:c>
      <x:c r="C5942" s="2" t="str">
        <x:v>谯云</x:v>
      </x:c>
      <x:c r="D5942" s="8" t="d">
        <x:v>2026-09-12T00:00:00.000Z</x:v>
      </x:c>
      <x:c r="E5942" s="7" t="n">
        <x:v>266.7</x:v>
      </x:c>
      <x:c r="F5942" s="7" t="n">
        <x:v>272.2</x:v>
      </x:c>
      <x:c r="G5942" s="7" t="n">
        <x:v>181.9</x:v>
      </x:c>
      <x:c r="H5942" s="2" t="str">
        <x:v>否</x:v>
      </x:c>
      <x:c r="I5942" s="7" t="n">
        <x:f>IF(AND(ISNUMBER(E5942),ISNUMBER(F5942)),E5942-F5942,"")</x:f>
        <x:v>-5.5</x:v>
      </x:c>
      <x:c r="J5942" s="2" t="str">
        <x:f>IF(H5942="否","不适用",IF(AND(ISNUMBER(E5942),ISNUMBER(F5942)),IF(I5942&gt;'规则与名单'!$B$2,"是","否"),"未判定"))</x:f>
        <x:v>不适用</x:v>
      </x:c>
      <x:c r="K5942" s="2" t="str">
        <x:f>IF(J5942="是",IF(ISNUMBER(F5942),"测试日GPS","缺失"),IF(ISNUMBER(G5942),"非测试日纯氢",IF(AND(H5942="是",J5942="未判定"),IF(ISNUMBER(F5942),"测试名单无纯氢GPS","缺失"),IF(ISNUMBER(E5942),"非测试日仪表","缺失"))))</x:f>
        <x:v>非测试日纯氢</x:v>
      </x:c>
      <x:c r="L5942" s="7" t="n">
        <x:f>IF(K5942="缺失","",IF(K5942="非测试日纯氢",G5942,IF(K5942="非测试日仪表",E5942,F5942)))</x:f>
        <x:v>181.9</x:v>
      </x:c>
      <x:c r="M5942" s="2" t="n">
        <x:f>IF(K5942="缺失",1,0)</x:f>
        <x:v>0</x:v>
      </x:c>
      <x:c r="N5942" s="2" t="str">
        <x:v>车辆里程查询_20260901-20260930_1024辆_仪表里程.xlsx / P788</x:v>
      </x:c>
      <x:c r="O5942" s="2" t="str">
        <x:v>车辆里程查询_20260901-20260930_1024辆_GPS里程.xlsx / P788</x:v>
      </x:c>
      <x:c r="P5942" s="2" t="str">
        <x:v>车辆纯氢气里程查询_20260901-20260930_1024辆.xlsx / P338</x:v>
      </x:c>
    </x:row>
    <x:row r="5943" ht="22" customHeight="1">
      <x:c r="A5943" s="2" t="n">
        <x:v>240</x:v>
      </x:c>
      <x:c r="B5943" s="2" t="str">
        <x:v>粤AGP9789</x:v>
      </x:c>
      <x:c r="C5943" s="2" t="str">
        <x:v>谯云</x:v>
      </x:c>
      <x:c r="D5943" s="8" t="d">
        <x:v>2026-09-13T00:00:00.000Z</x:v>
      </x:c>
      <x:c r="E5943" s="7" t="n">
        <x:v>271.4</x:v>
      </x:c>
      <x:c r="F5943" s="7" t="n">
        <x:v>268.1</x:v>
      </x:c>
      <x:c r="G5943" s="7" t="n">
        <x:v>93.9</x:v>
      </x:c>
      <x:c r="H5943" s="2" t="str">
        <x:v>否</x:v>
      </x:c>
      <x:c r="I5943" s="7" t="n">
        <x:f>IF(AND(ISNUMBER(E5943),ISNUMBER(F5943)),E5943-F5943,"")</x:f>
        <x:v>3.2999999999999545</x:v>
      </x:c>
      <x:c r="J5943" s="2" t="str">
        <x:f>IF(H5943="否","不适用",IF(AND(ISNUMBER(E5943),ISNUMBER(F5943)),IF(I5943&gt;'规则与名单'!$B$2,"是","否"),"未判定"))</x:f>
        <x:v>不适用</x:v>
      </x:c>
      <x:c r="K5943" s="2" t="str">
        <x:f>IF(J5943="是",IF(ISNUMBER(F5943),"测试日GPS","缺失"),IF(ISNUMBER(G5943),"非测试日纯氢",IF(AND(H5943="是",J5943="未判定"),IF(ISNUMBER(F5943),"测试名单无纯氢GPS","缺失"),IF(ISNUMBER(E5943),"非测试日仪表","缺失"))))</x:f>
        <x:v>非测试日纯氢</x:v>
      </x:c>
      <x:c r="L5943" s="7" t="n">
        <x:f>IF(K5943="缺失","",IF(K5943="非测试日纯氢",G5943,IF(K5943="非测试日仪表",E5943,F5943)))</x:f>
        <x:v>93.9</x:v>
      </x:c>
      <x:c r="M5943" s="2" t="n">
        <x:f>IF(K5943="缺失",1,0)</x:f>
        <x:v>0</x:v>
      </x:c>
      <x:c r="N5943" s="2" t="str">
        <x:v>车辆里程查询_20260901-20260930_1024辆_仪表里程.xlsx / Q788</x:v>
      </x:c>
      <x:c r="O5943" s="2" t="str">
        <x:v>车辆里程查询_20260901-20260930_1024辆_GPS里程.xlsx / Q788</x:v>
      </x:c>
      <x:c r="P5943" s="2" t="str">
        <x:v>车辆纯氢气里程查询_20260901-20260930_1024辆.xlsx / Q338</x:v>
      </x:c>
    </x:row>
    <x:row r="5944" ht="22" customHeight="1">
      <x:c r="A5944" s="2" t="n">
        <x:v>240</x:v>
      </x:c>
      <x:c r="B5944" s="2" t="str">
        <x:v>粤AGP9789</x:v>
      </x:c>
      <x:c r="C5944" s="2" t="str">
        <x:v>谯云</x:v>
      </x:c>
      <x:c r="D5944" s="8" t="d">
        <x:v>2026-09-14T00:00:00.000Z</x:v>
      </x:c>
      <x:c r="E5944" s="7" t="n">
        <x:v>265.2</x:v>
      </x:c>
      <x:c r="F5944" s="7" t="n">
        <x:v>263.3</x:v>
      </x:c>
      <x:c r="G5944" s="7" t="n">
        <x:v>256.6</x:v>
      </x:c>
      <x:c r="H5944" s="2" t="str">
        <x:v>否</x:v>
      </x:c>
      <x:c r="I5944" s="7" t="n">
        <x:f>IF(AND(ISNUMBER(E5944),ISNUMBER(F5944)),E5944-F5944,"")</x:f>
        <x:v>1.8999999999999773</x:v>
      </x:c>
      <x:c r="J5944" s="2" t="str">
        <x:f>IF(H5944="否","不适用",IF(AND(ISNUMBER(E5944),ISNUMBER(F5944)),IF(I5944&gt;'规则与名单'!$B$2,"是","否"),"未判定"))</x:f>
        <x:v>不适用</x:v>
      </x:c>
      <x:c r="K5944" s="2" t="str">
        <x:f>IF(J5944="是",IF(ISNUMBER(F5944),"测试日GPS","缺失"),IF(ISNUMBER(G5944),"非测试日纯氢",IF(AND(H5944="是",J5944="未判定"),IF(ISNUMBER(F5944),"测试名单无纯氢GPS","缺失"),IF(ISNUMBER(E5944),"非测试日仪表","缺失"))))</x:f>
        <x:v>非测试日纯氢</x:v>
      </x:c>
      <x:c r="L5944" s="7" t="n">
        <x:f>IF(K5944="缺失","",IF(K5944="非测试日纯氢",G5944,IF(K5944="非测试日仪表",E5944,F5944)))</x:f>
        <x:v>256.6</x:v>
      </x:c>
      <x:c r="M5944" s="2" t="n">
        <x:f>IF(K5944="缺失",1,0)</x:f>
        <x:v>0</x:v>
      </x:c>
      <x:c r="N5944" s="2" t="str">
        <x:v>车辆里程查询_20260901-20260930_1024辆_仪表里程.xlsx / R788</x:v>
      </x:c>
      <x:c r="O5944" s="2" t="str">
        <x:v>车辆里程查询_20260901-20260930_1024辆_GPS里程.xlsx / R788</x:v>
      </x:c>
      <x:c r="P5944" s="2" t="str">
        <x:v>车辆纯氢气里程查询_20260901-20260930_1024辆.xlsx / R338</x:v>
      </x:c>
    </x:row>
    <x:row r="5945" ht="22" customHeight="1">
      <x:c r="A5945" s="2" t="n">
        <x:v>240</x:v>
      </x:c>
      <x:c r="B5945" s="2" t="str">
        <x:v>粤AGP9789</x:v>
      </x:c>
      <x:c r="C5945" s="2" t="str">
        <x:v>谯云</x:v>
      </x:c>
      <x:c r="D5945" s="8" t="d">
        <x:v>2026-09-15T00:00:00.000Z</x:v>
      </x:c>
      <x:c r="E5945" s="7" t="n">
        <x:v>275.3</x:v>
      </x:c>
      <x:c r="F5945" s="7" t="n">
        <x:v>282.7</x:v>
      </x:c>
      <x:c r="G5945" s="7" t="n">
        <x:v>250</x:v>
      </x:c>
      <x:c r="H5945" s="2" t="str">
        <x:v>否</x:v>
      </x:c>
      <x:c r="I5945" s="7" t="n">
        <x:f>IF(AND(ISNUMBER(E5945),ISNUMBER(F5945)),E5945-F5945,"")</x:f>
        <x:v>-7.399999999999977</x:v>
      </x:c>
      <x:c r="J5945" s="2" t="str">
        <x:f>IF(H5945="否","不适用",IF(AND(ISNUMBER(E5945),ISNUMBER(F5945)),IF(I5945&gt;'规则与名单'!$B$2,"是","否"),"未判定"))</x:f>
        <x:v>不适用</x:v>
      </x:c>
      <x:c r="K5945" s="2" t="str">
        <x:f>IF(J5945="是",IF(ISNUMBER(F5945),"测试日GPS","缺失"),IF(ISNUMBER(G5945),"非测试日纯氢",IF(AND(H5945="是",J5945="未判定"),IF(ISNUMBER(F5945),"测试名单无纯氢GPS","缺失"),IF(ISNUMBER(E5945),"非测试日仪表","缺失"))))</x:f>
        <x:v>非测试日纯氢</x:v>
      </x:c>
      <x:c r="L5945" s="7" t="n">
        <x:f>IF(K5945="缺失","",IF(K5945="非测试日纯氢",G5945,IF(K5945="非测试日仪表",E5945,F5945)))</x:f>
        <x:v>250</x:v>
      </x:c>
      <x:c r="M5945" s="2" t="n">
        <x:f>IF(K5945="缺失",1,0)</x:f>
        <x:v>0</x:v>
      </x:c>
      <x:c r="N5945" s="2" t="str">
        <x:v>车辆里程查询_20260901-20260930_1024辆_仪表里程.xlsx / S788</x:v>
      </x:c>
      <x:c r="O5945" s="2" t="str">
        <x:v>车辆里程查询_20260901-20260930_1024辆_GPS里程.xlsx / S788</x:v>
      </x:c>
      <x:c r="P5945" s="2" t="str">
        <x:v>车辆纯氢气里程查询_20260901-20260930_1024辆.xlsx / S338</x:v>
      </x:c>
    </x:row>
    <x:row r="5946" ht="22" customHeight="1">
      <x:c r="A5946" s="2" t="n">
        <x:v>240</x:v>
      </x:c>
      <x:c r="B5946" s="2" t="str">
        <x:v>粤AGP9789</x:v>
      </x:c>
      <x:c r="C5946" s="2" t="str">
        <x:v>谯云</x:v>
      </x:c>
      <x:c r="D5946" s="8" t="d">
        <x:v>2026-09-16T00:00:00.000Z</x:v>
      </x:c>
      <x:c r="E5946" s="7" t="n">
        <x:v>4.7</x:v>
      </x:c>
      <x:c r="F5946" s="7" t="n">
        <x:v>4.8</x:v>
      </x:c>
      <x:c r="G5946" s="7" t="n">
        <x:v>4.7</x:v>
      </x:c>
      <x:c r="H5946" s="2" t="str">
        <x:v>否</x:v>
      </x:c>
      <x:c r="I5946" s="7" t="n">
        <x:f>IF(AND(ISNUMBER(E5946),ISNUMBER(F5946)),E5946-F5946,"")</x:f>
        <x:v>-0.09999999999999964</x:v>
      </x:c>
      <x:c r="J5946" s="2" t="str">
        <x:f>IF(H5946="否","不适用",IF(AND(ISNUMBER(E5946),ISNUMBER(F5946)),IF(I5946&gt;'规则与名单'!$B$2,"是","否"),"未判定"))</x:f>
        <x:v>不适用</x:v>
      </x:c>
      <x:c r="K5946" s="2" t="str">
        <x:f>IF(J5946="是",IF(ISNUMBER(F5946),"测试日GPS","缺失"),IF(ISNUMBER(G5946),"非测试日纯氢",IF(AND(H5946="是",J5946="未判定"),IF(ISNUMBER(F5946),"测试名单无纯氢GPS","缺失"),IF(ISNUMBER(E5946),"非测试日仪表","缺失"))))</x:f>
        <x:v>非测试日纯氢</x:v>
      </x:c>
      <x:c r="L5946" s="7" t="n">
        <x:f>IF(K5946="缺失","",IF(K5946="非测试日纯氢",G5946,IF(K5946="非测试日仪表",E5946,F5946)))</x:f>
        <x:v>4.7</x:v>
      </x:c>
      <x:c r="M5946" s="2" t="n">
        <x:f>IF(K5946="缺失",1,0)</x:f>
        <x:v>0</x:v>
      </x:c>
      <x:c r="N5946" s="2" t="str">
        <x:v>车辆里程查询_20260901-20260930_1024辆_仪表里程.xlsx / T788</x:v>
      </x:c>
      <x:c r="O5946" s="2" t="str">
        <x:v>车辆里程查询_20260901-20260930_1024辆_GPS里程.xlsx / T788</x:v>
      </x:c>
      <x:c r="P5946" s="2" t="str">
        <x:v>车辆纯氢气里程查询_20260901-20260930_1024辆.xlsx / T338</x:v>
      </x:c>
    </x:row>
    <x:row r="5947" ht="22" customHeight="1">
      <x:c r="A5947" s="2" t="n">
        <x:v>240</x:v>
      </x:c>
      <x:c r="B5947" s="2" t="str">
        <x:v>粤AGP9789</x:v>
      </x:c>
      <x:c r="C5947" s="2" t="str">
        <x:v>谯云</x:v>
      </x:c>
      <x:c r="D5947" s="8" t="d">
        <x:v>2026-09-17T00:00:00.000Z</x:v>
      </x:c>
      <x:c r="E5947" s="7"/>
      <x:c r="F5947" s="7" t="n">
        <x:v>0.129</x:v>
      </x:c>
      <x:c r="G5947" s="7"/>
      <x:c r="H5947" s="2" t="str">
        <x:v>否</x:v>
      </x:c>
      <x:c r="I5947" s="7" t="str">
        <x:f>IF(AND(ISNUMBER(E5947),ISNUMBER(F5947)),E5947-F5947,"")</x:f>
      </x:c>
      <x:c r="J5947" s="2" t="str">
        <x:f>IF(H5947="否","不适用",IF(AND(ISNUMBER(E5947),ISNUMBER(F5947)),IF(I5947&gt;'规则与名单'!$B$2,"是","否"),"未判定"))</x:f>
        <x:v>不适用</x:v>
      </x:c>
      <x:c r="K5947" s="2" t="str">
        <x:f>IF(J5947="是",IF(ISNUMBER(F5947),"测试日GPS","缺失"),IF(ISNUMBER(G5947),"非测试日纯氢",IF(AND(H5947="是",J5947="未判定"),IF(ISNUMBER(F5947),"测试名单无纯氢GPS","缺失"),IF(ISNUMBER(E5947),"非测试日仪表","缺失"))))</x:f>
        <x:v>缺失</x:v>
      </x:c>
      <x:c r="L5947" s="7" t="str">
        <x:f>IF(K5947="缺失","",IF(K5947="非测试日纯氢",G5947,IF(K5947="非测试日仪表",E5947,F5947)))</x:f>
      </x:c>
      <x:c r="M5947" s="2" t="n">
        <x:f>IF(K5947="缺失",1,0)</x:f>
        <x:v>1</x:v>
      </x:c>
      <x:c r="N5947" s="2" t="str">
        <x:v>车辆里程查询_20260901-20260930_1024辆_仪表里程.xlsx / U788</x:v>
      </x:c>
      <x:c r="O5947" s="2" t="str">
        <x:v>车辆里程查询_20260901-20260930_1024辆_GPS里程.xlsx / U788</x:v>
      </x:c>
      <x:c r="P5947" s="2" t="str">
        <x:v>车辆纯氢气里程查询_20260901-20260930_1024辆.xlsx / U338</x:v>
      </x:c>
    </x:row>
    <x:row r="5948" ht="22" customHeight="1">
      <x:c r="A5948" s="2" t="n">
        <x:v>240</x:v>
      </x:c>
      <x:c r="B5948" s="2" t="str">
        <x:v>粤AGP9789</x:v>
      </x:c>
      <x:c r="C5948" s="2" t="str">
        <x:v>谯云</x:v>
      </x:c>
      <x:c r="D5948" s="8" t="d">
        <x:v>2026-09-18T00:00:00.000Z</x:v>
      </x:c>
      <x:c r="E5948" s="7"/>
      <x:c r="F5948" s="7" t="n">
        <x:v>0</x:v>
      </x:c>
      <x:c r="G5948" s="7"/>
      <x:c r="H5948" s="2" t="str">
        <x:v>否</x:v>
      </x:c>
      <x:c r="I5948" s="7" t="str">
        <x:f>IF(AND(ISNUMBER(E5948),ISNUMBER(F5948)),E5948-F5948,"")</x:f>
      </x:c>
      <x:c r="J5948" s="2" t="str">
        <x:f>IF(H5948="否","不适用",IF(AND(ISNUMBER(E5948),ISNUMBER(F5948)),IF(I5948&gt;'规则与名单'!$B$2,"是","否"),"未判定"))</x:f>
        <x:v>不适用</x:v>
      </x:c>
      <x:c r="K5948" s="2" t="str">
        <x:f>IF(J5948="是",IF(ISNUMBER(F5948),"测试日GPS","缺失"),IF(ISNUMBER(G5948),"非测试日纯氢",IF(AND(H5948="是",J5948="未判定"),IF(ISNUMBER(F5948),"测试名单无纯氢GPS","缺失"),IF(ISNUMBER(E5948),"非测试日仪表","缺失"))))</x:f>
        <x:v>缺失</x:v>
      </x:c>
      <x:c r="L5948" s="7" t="str">
        <x:f>IF(K5948="缺失","",IF(K5948="非测试日纯氢",G5948,IF(K5948="非测试日仪表",E5948,F5948)))</x:f>
      </x:c>
      <x:c r="M5948" s="2" t="n">
        <x:f>IF(K5948="缺失",1,0)</x:f>
        <x:v>1</x:v>
      </x:c>
      <x:c r="N5948" s="2" t="str">
        <x:v>车辆里程查询_20260901-20260930_1024辆_仪表里程.xlsx / V788</x:v>
      </x:c>
      <x:c r="O5948" s="2" t="str">
        <x:v>车辆里程查询_20260901-20260930_1024辆_GPS里程.xlsx / V788</x:v>
      </x:c>
      <x:c r="P5948" s="2" t="str">
        <x:v>车辆纯氢气里程查询_20260901-20260930_1024辆.xlsx / V338</x:v>
      </x:c>
    </x:row>
    <x:row r="5949" ht="22" customHeight="1">
      <x:c r="A5949" s="2" t="n">
        <x:v>240</x:v>
      </x:c>
      <x:c r="B5949" s="2" t="str">
        <x:v>粤AGP9789</x:v>
      </x:c>
      <x:c r="C5949" s="2" t="str">
        <x:v>谯云</x:v>
      </x:c>
      <x:c r="D5949" s="8" t="d">
        <x:v>2026-09-19T00:00:00.000Z</x:v>
      </x:c>
      <x:c r="E5949" s="7"/>
      <x:c r="F5949" s="7" t="n">
        <x:v>0</x:v>
      </x:c>
      <x:c r="G5949" s="7"/>
      <x:c r="H5949" s="2" t="str">
        <x:v>否</x:v>
      </x:c>
      <x:c r="I5949" s="7" t="str">
        <x:f>IF(AND(ISNUMBER(E5949),ISNUMBER(F5949)),E5949-F5949,"")</x:f>
      </x:c>
      <x:c r="J5949" s="2" t="str">
        <x:f>IF(H5949="否","不适用",IF(AND(ISNUMBER(E5949),ISNUMBER(F5949)),IF(I5949&gt;'规则与名单'!$B$2,"是","否"),"未判定"))</x:f>
        <x:v>不适用</x:v>
      </x:c>
      <x:c r="K5949" s="2" t="str">
        <x:f>IF(J5949="是",IF(ISNUMBER(F5949),"测试日GPS","缺失"),IF(ISNUMBER(G5949),"非测试日纯氢",IF(AND(H5949="是",J5949="未判定"),IF(ISNUMBER(F5949),"测试名单无纯氢GPS","缺失"),IF(ISNUMBER(E5949),"非测试日仪表","缺失"))))</x:f>
        <x:v>缺失</x:v>
      </x:c>
      <x:c r="L5949" s="7" t="str">
        <x:f>IF(K5949="缺失","",IF(K5949="非测试日纯氢",G5949,IF(K5949="非测试日仪表",E5949,F5949)))</x:f>
      </x:c>
      <x:c r="M5949" s="2" t="n">
        <x:f>IF(K5949="缺失",1,0)</x:f>
        <x:v>1</x:v>
      </x:c>
      <x:c r="N5949" s="2" t="str">
        <x:v>车辆里程查询_20260901-20260930_1024辆_仪表里程.xlsx / W788</x:v>
      </x:c>
      <x:c r="O5949" s="2" t="str">
        <x:v>车辆里程查询_20260901-20260930_1024辆_GPS里程.xlsx / W788</x:v>
      </x:c>
      <x:c r="P5949" s="2" t="str">
        <x:v>车辆纯氢气里程查询_20260901-20260930_1024辆.xlsx / W338</x:v>
      </x:c>
    </x:row>
    <x:row r="5950" ht="22" customHeight="1">
      <x:c r="A5950" s="2" t="n">
        <x:v>240</x:v>
      </x:c>
      <x:c r="B5950" s="2" t="str">
        <x:v>粤AGP9789</x:v>
      </x:c>
      <x:c r="C5950" s="2" t="str">
        <x:v>谯云</x:v>
      </x:c>
      <x:c r="D5950" s="8" t="d">
        <x:v>2026-09-20T00:00:00.000Z</x:v>
      </x:c>
      <x:c r="E5950" s="7"/>
      <x:c r="F5950" s="7" t="n">
        <x:v>0.09</x:v>
      </x:c>
      <x:c r="G5950" s="7"/>
      <x:c r="H5950" s="2" t="str">
        <x:v>否</x:v>
      </x:c>
      <x:c r="I5950" s="7" t="str">
        <x:f>IF(AND(ISNUMBER(E5950),ISNUMBER(F5950)),E5950-F5950,"")</x:f>
      </x:c>
      <x:c r="J5950" s="2" t="str">
        <x:f>IF(H5950="否","不适用",IF(AND(ISNUMBER(E5950),ISNUMBER(F5950)),IF(I5950&gt;'规则与名单'!$B$2,"是","否"),"未判定"))</x:f>
        <x:v>不适用</x:v>
      </x:c>
      <x:c r="K5950" s="2" t="str">
        <x:f>IF(J5950="是",IF(ISNUMBER(F5950),"测试日GPS","缺失"),IF(ISNUMBER(G5950),"非测试日纯氢",IF(AND(H5950="是",J5950="未判定"),IF(ISNUMBER(F5950),"测试名单无纯氢GPS","缺失"),IF(ISNUMBER(E5950),"非测试日仪表","缺失"))))</x:f>
        <x:v>缺失</x:v>
      </x:c>
      <x:c r="L5950" s="7" t="str">
        <x:f>IF(K5950="缺失","",IF(K5950="非测试日纯氢",G5950,IF(K5950="非测试日仪表",E5950,F5950)))</x:f>
      </x:c>
      <x:c r="M5950" s="2" t="n">
        <x:f>IF(K5950="缺失",1,0)</x:f>
        <x:v>1</x:v>
      </x:c>
      <x:c r="N5950" s="2" t="str">
        <x:v>车辆里程查询_20260901-20260930_1024辆_仪表里程.xlsx / X788</x:v>
      </x:c>
      <x:c r="O5950" s="2" t="str">
        <x:v>车辆里程查询_20260901-20260930_1024辆_GPS里程.xlsx / X788</x:v>
      </x:c>
      <x:c r="P5950" s="2" t="str">
        <x:v>车辆纯氢气里程查询_20260901-20260930_1024辆.xlsx / X338</x:v>
      </x:c>
    </x:row>
    <x:row r="5951" ht="22" customHeight="1">
      <x:c r="A5951" s="2" t="n">
        <x:v>240</x:v>
      </x:c>
      <x:c r="B5951" s="2" t="str">
        <x:v>粤AGP9789</x:v>
      </x:c>
      <x:c r="C5951" s="2" t="str">
        <x:v>谯云</x:v>
      </x:c>
      <x:c r="D5951" s="8" t="d">
        <x:v>2026-09-21T00:00:00.000Z</x:v>
      </x:c>
      <x:c r="E5951" s="7"/>
      <x:c r="F5951" s="7" t="n">
        <x:v>0</x:v>
      </x:c>
      <x:c r="G5951" s="7"/>
      <x:c r="H5951" s="2" t="str">
        <x:v>否</x:v>
      </x:c>
      <x:c r="I5951" s="7" t="str">
        <x:f>IF(AND(ISNUMBER(E5951),ISNUMBER(F5951)),E5951-F5951,"")</x:f>
      </x:c>
      <x:c r="J5951" s="2" t="str">
        <x:f>IF(H5951="否","不适用",IF(AND(ISNUMBER(E5951),ISNUMBER(F5951)),IF(I5951&gt;'规则与名单'!$B$2,"是","否"),"未判定"))</x:f>
        <x:v>不适用</x:v>
      </x:c>
      <x:c r="K5951" s="2" t="str">
        <x:f>IF(J5951="是",IF(ISNUMBER(F5951),"测试日GPS","缺失"),IF(ISNUMBER(G5951),"非测试日纯氢",IF(AND(H5951="是",J5951="未判定"),IF(ISNUMBER(F5951),"测试名单无纯氢GPS","缺失"),IF(ISNUMBER(E5951),"非测试日仪表","缺失"))))</x:f>
        <x:v>缺失</x:v>
      </x:c>
      <x:c r="L5951" s="7" t="str">
        <x:f>IF(K5951="缺失","",IF(K5951="非测试日纯氢",G5951,IF(K5951="非测试日仪表",E5951,F5951)))</x:f>
      </x:c>
      <x:c r="M5951" s="2" t="n">
        <x:f>IF(K5951="缺失",1,0)</x:f>
        <x:v>1</x:v>
      </x:c>
      <x:c r="N5951" s="2" t="str">
        <x:v>车辆里程查询_20260901-20260930_1024辆_仪表里程.xlsx / Y788</x:v>
      </x:c>
      <x:c r="O5951" s="2" t="str">
        <x:v>车辆里程查询_20260901-20260930_1024辆_GPS里程.xlsx / Y788</x:v>
      </x:c>
      <x:c r="P5951" s="2" t="str">
        <x:v>车辆纯氢气里程查询_20260901-20260930_1024辆.xlsx / Y338</x:v>
      </x:c>
    </x:row>
    <x:row r="5952" ht="22" customHeight="1">
      <x:c r="A5952" s="2" t="n">
        <x:v>240</x:v>
      </x:c>
      <x:c r="B5952" s="2" t="str">
        <x:v>粤AGP9789</x:v>
      </x:c>
      <x:c r="C5952" s="2" t="str">
        <x:v>谯云</x:v>
      </x:c>
      <x:c r="D5952" s="8" t="d">
        <x:v>2026-09-22T00:00:00.000Z</x:v>
      </x:c>
      <x:c r="E5952" s="7"/>
      <x:c r="F5952" s="7" t="n">
        <x:v>0</x:v>
      </x:c>
      <x:c r="G5952" s="7"/>
      <x:c r="H5952" s="2" t="str">
        <x:v>否</x:v>
      </x:c>
      <x:c r="I5952" s="7" t="str">
        <x:f>IF(AND(ISNUMBER(E5952),ISNUMBER(F5952)),E5952-F5952,"")</x:f>
      </x:c>
      <x:c r="J5952" s="2" t="str">
        <x:f>IF(H5952="否","不适用",IF(AND(ISNUMBER(E5952),ISNUMBER(F5952)),IF(I5952&gt;'规则与名单'!$B$2,"是","否"),"未判定"))</x:f>
        <x:v>不适用</x:v>
      </x:c>
      <x:c r="K5952" s="2" t="str">
        <x:f>IF(J5952="是",IF(ISNUMBER(F5952),"测试日GPS","缺失"),IF(ISNUMBER(G5952),"非测试日纯氢",IF(AND(H5952="是",J5952="未判定"),IF(ISNUMBER(F5952),"测试名单无纯氢GPS","缺失"),IF(ISNUMBER(E5952),"非测试日仪表","缺失"))))</x:f>
        <x:v>缺失</x:v>
      </x:c>
      <x:c r="L5952" s="7" t="str">
        <x:f>IF(K5952="缺失","",IF(K5952="非测试日纯氢",G5952,IF(K5952="非测试日仪表",E5952,F5952)))</x:f>
      </x:c>
      <x:c r="M5952" s="2" t="n">
        <x:f>IF(K5952="缺失",1,0)</x:f>
        <x:v>1</x:v>
      </x:c>
      <x:c r="N5952" s="2" t="str">
        <x:v>车辆里程查询_20260901-20260930_1024辆_仪表里程.xlsx / Z788</x:v>
      </x:c>
      <x:c r="O5952" s="2" t="str">
        <x:v>车辆里程查询_20260901-20260930_1024辆_GPS里程.xlsx / Z788</x:v>
      </x:c>
      <x:c r="P5952" s="2" t="str">
        <x:v>车辆纯氢气里程查询_20260901-20260930_1024辆.xlsx / Z338</x:v>
      </x:c>
    </x:row>
    <x:row r="5953" ht="22" customHeight="1">
      <x:c r="A5953" s="2" t="n">
        <x:v>240</x:v>
      </x:c>
      <x:c r="B5953" s="2" t="str">
        <x:v>粤AGP9789</x:v>
      </x:c>
      <x:c r="C5953" s="2" t="str">
        <x:v>谯云</x:v>
      </x:c>
      <x:c r="D5953" s="8" t="d">
        <x:v>2026-09-23T00:00:00.000Z</x:v>
      </x:c>
      <x:c r="E5953" s="7"/>
      <x:c r="F5953" s="7" t="n">
        <x:v>0</x:v>
      </x:c>
      <x:c r="G5953" s="7"/>
      <x:c r="H5953" s="2" t="str">
        <x:v>否</x:v>
      </x:c>
      <x:c r="I5953" s="7" t="str">
        <x:f>IF(AND(ISNUMBER(E5953),ISNUMBER(F5953)),E5953-F5953,"")</x:f>
      </x:c>
      <x:c r="J5953" s="2" t="str">
        <x:f>IF(H5953="否","不适用",IF(AND(ISNUMBER(E5953),ISNUMBER(F5953)),IF(I5953&gt;'规则与名单'!$B$2,"是","否"),"未判定"))</x:f>
        <x:v>不适用</x:v>
      </x:c>
      <x:c r="K5953" s="2" t="str">
        <x:f>IF(J5953="是",IF(ISNUMBER(F5953),"测试日GPS","缺失"),IF(ISNUMBER(G5953),"非测试日纯氢",IF(AND(H5953="是",J5953="未判定"),IF(ISNUMBER(F5953),"测试名单无纯氢GPS","缺失"),IF(ISNUMBER(E5953),"非测试日仪表","缺失"))))</x:f>
        <x:v>缺失</x:v>
      </x:c>
      <x:c r="L5953" s="7" t="str">
        <x:f>IF(K5953="缺失","",IF(K5953="非测试日纯氢",G5953,IF(K5953="非测试日仪表",E5953,F5953)))</x:f>
      </x:c>
      <x:c r="M5953" s="2" t="n">
        <x:f>IF(K5953="缺失",1,0)</x:f>
        <x:v>1</x:v>
      </x:c>
      <x:c r="N5953" s="2" t="str">
        <x:v>车辆里程查询_20260901-20260930_1024辆_仪表里程.xlsx / AA788</x:v>
      </x:c>
      <x:c r="O5953" s="2" t="str">
        <x:v>车辆里程查询_20260901-20260930_1024辆_GPS里程.xlsx / AA788</x:v>
      </x:c>
      <x:c r="P5953" s="2" t="str">
        <x:v>车辆纯氢气里程查询_20260901-20260930_1024辆.xlsx / AA338</x:v>
      </x:c>
    </x:row>
    <x:row r="5954" ht="22" customHeight="1">
      <x:c r="A5954" s="2" t="n">
        <x:v>240</x:v>
      </x:c>
      <x:c r="B5954" s="2" t="str">
        <x:v>粤AGP9789</x:v>
      </x:c>
      <x:c r="C5954" s="2" t="str">
        <x:v>谯云</x:v>
      </x:c>
      <x:c r="D5954" s="8" t="d">
        <x:v>2026-09-24T00:00:00.000Z</x:v>
      </x:c>
      <x:c r="E5954" s="7"/>
      <x:c r="F5954" s="7" t="n">
        <x:v>0</x:v>
      </x:c>
      <x:c r="G5954" s="7"/>
      <x:c r="H5954" s="2" t="str">
        <x:v>否</x:v>
      </x:c>
      <x:c r="I5954" s="7" t="str">
        <x:f>IF(AND(ISNUMBER(E5954),ISNUMBER(F5954)),E5954-F5954,"")</x:f>
      </x:c>
      <x:c r="J5954" s="2" t="str">
        <x:f>IF(H5954="否","不适用",IF(AND(ISNUMBER(E5954),ISNUMBER(F5954)),IF(I5954&gt;'规则与名单'!$B$2,"是","否"),"未判定"))</x:f>
        <x:v>不适用</x:v>
      </x:c>
      <x:c r="K5954" s="2" t="str">
        <x:f>IF(J5954="是",IF(ISNUMBER(F5954),"测试日GPS","缺失"),IF(ISNUMBER(G5954),"非测试日纯氢",IF(AND(H5954="是",J5954="未判定"),IF(ISNUMBER(F5954),"测试名单无纯氢GPS","缺失"),IF(ISNUMBER(E5954),"非测试日仪表","缺失"))))</x:f>
        <x:v>缺失</x:v>
      </x:c>
      <x:c r="L5954" s="7" t="str">
        <x:f>IF(K5954="缺失","",IF(K5954="非测试日纯氢",G5954,IF(K5954="非测试日仪表",E5954,F5954)))</x:f>
      </x:c>
      <x:c r="M5954" s="2" t="n">
        <x:f>IF(K5954="缺失",1,0)</x:f>
        <x:v>1</x:v>
      </x:c>
      <x:c r="N5954" s="2" t="str">
        <x:v>车辆里程查询_20260901-20260930_1024辆_仪表里程.xlsx / AB788</x:v>
      </x:c>
      <x:c r="O5954" s="2" t="str">
        <x:v>车辆里程查询_20260901-20260930_1024辆_GPS里程.xlsx / AB788</x:v>
      </x:c>
      <x:c r="P5954" s="2" t="str">
        <x:v>车辆纯氢气里程查询_20260901-20260930_1024辆.xlsx / AB338</x:v>
      </x:c>
    </x:row>
    <x:row r="5955" ht="22" customHeight="1">
      <x:c r="A5955" s="2" t="n">
        <x:v>240</x:v>
      </x:c>
      <x:c r="B5955" s="2" t="str">
        <x:v>粤AGP9789</x:v>
      </x:c>
      <x:c r="C5955" s="2" t="str">
        <x:v>谯云</x:v>
      </x:c>
      <x:c r="D5955" s="8" t="d">
        <x:v>2026-09-25T00:00:00.000Z</x:v>
      </x:c>
      <x:c r="E5955" s="7"/>
      <x:c r="F5955" s="7" t="n">
        <x:v>0</x:v>
      </x:c>
      <x:c r="G5955" s="7"/>
      <x:c r="H5955" s="2" t="str">
        <x:v>否</x:v>
      </x:c>
      <x:c r="I5955" s="7" t="str">
        <x:f>IF(AND(ISNUMBER(E5955),ISNUMBER(F5955)),E5955-F5955,"")</x:f>
      </x:c>
      <x:c r="J5955" s="2" t="str">
        <x:f>IF(H5955="否","不适用",IF(AND(ISNUMBER(E5955),ISNUMBER(F5955)),IF(I5955&gt;'规则与名单'!$B$2,"是","否"),"未判定"))</x:f>
        <x:v>不适用</x:v>
      </x:c>
      <x:c r="K5955" s="2" t="str">
        <x:f>IF(J5955="是",IF(ISNUMBER(F5955),"测试日GPS","缺失"),IF(ISNUMBER(G5955),"非测试日纯氢",IF(AND(H5955="是",J5955="未判定"),IF(ISNUMBER(F5955),"测试名单无纯氢GPS","缺失"),IF(ISNUMBER(E5955),"非测试日仪表","缺失"))))</x:f>
        <x:v>缺失</x:v>
      </x:c>
      <x:c r="L5955" s="7" t="str">
        <x:f>IF(K5955="缺失","",IF(K5955="非测试日纯氢",G5955,IF(K5955="非测试日仪表",E5955,F5955)))</x:f>
      </x:c>
      <x:c r="M5955" s="2" t="n">
        <x:f>IF(K5955="缺失",1,0)</x:f>
        <x:v>1</x:v>
      </x:c>
      <x:c r="N5955" s="2" t="str">
        <x:v>车辆里程查询_20260901-20260930_1024辆_仪表里程.xlsx / AC788</x:v>
      </x:c>
      <x:c r="O5955" s="2" t="str">
        <x:v>车辆里程查询_20260901-20260930_1024辆_GPS里程.xlsx / AC788</x:v>
      </x:c>
      <x:c r="P5955" s="2" t="str">
        <x:v>车辆纯氢气里程查询_20260901-20260930_1024辆.xlsx / AC338</x:v>
      </x:c>
    </x:row>
    <x:row r="5956" ht="22" customHeight="1">
      <x:c r="A5956" s="2" t="n">
        <x:v>240</x:v>
      </x:c>
      <x:c r="B5956" s="2" t="str">
        <x:v>粤AGP9789</x:v>
      </x:c>
      <x:c r="C5956" s="2" t="str">
        <x:v>谯云</x:v>
      </x:c>
      <x:c r="D5956" s="8" t="d">
        <x:v>2026-09-26T00:00:00.000Z</x:v>
      </x:c>
      <x:c r="E5956" s="7"/>
      <x:c r="F5956" s="7" t="n">
        <x:v>0</x:v>
      </x:c>
      <x:c r="G5956" s="7"/>
      <x:c r="H5956" s="2" t="str">
        <x:v>否</x:v>
      </x:c>
      <x:c r="I5956" s="7" t="str">
        <x:f>IF(AND(ISNUMBER(E5956),ISNUMBER(F5956)),E5956-F5956,"")</x:f>
      </x:c>
      <x:c r="J5956" s="2" t="str">
        <x:f>IF(H5956="否","不适用",IF(AND(ISNUMBER(E5956),ISNUMBER(F5956)),IF(I5956&gt;'规则与名单'!$B$2,"是","否"),"未判定"))</x:f>
        <x:v>不适用</x:v>
      </x:c>
      <x:c r="K5956" s="2" t="str">
        <x:f>IF(J5956="是",IF(ISNUMBER(F5956),"测试日GPS","缺失"),IF(ISNUMBER(G5956),"非测试日纯氢",IF(AND(H5956="是",J5956="未判定"),IF(ISNUMBER(F5956),"测试名单无纯氢GPS","缺失"),IF(ISNUMBER(E5956),"非测试日仪表","缺失"))))</x:f>
        <x:v>缺失</x:v>
      </x:c>
      <x:c r="L5956" s="7" t="str">
        <x:f>IF(K5956="缺失","",IF(K5956="非测试日纯氢",G5956,IF(K5956="非测试日仪表",E5956,F5956)))</x:f>
      </x:c>
      <x:c r="M5956" s="2" t="n">
        <x:f>IF(K5956="缺失",1,0)</x:f>
        <x:v>1</x:v>
      </x:c>
      <x:c r="N5956" s="2" t="str">
        <x:v>车辆里程查询_20260901-20260930_1024辆_仪表里程.xlsx / AD788</x:v>
      </x:c>
      <x:c r="O5956" s="2" t="str">
        <x:v>车辆里程查询_20260901-20260930_1024辆_GPS里程.xlsx / AD788</x:v>
      </x:c>
      <x:c r="P5956" s="2" t="str">
        <x:v>车辆纯氢气里程查询_20260901-20260930_1024辆.xlsx / AD338</x:v>
      </x:c>
    </x:row>
    <x:row r="5957" ht="22" customHeight="1">
      <x:c r="A5957" s="2" t="n">
        <x:v>240</x:v>
      </x:c>
      <x:c r="B5957" s="2" t="str">
        <x:v>粤AGP9789</x:v>
      </x:c>
      <x:c r="C5957" s="2" t="str">
        <x:v>谯云</x:v>
      </x:c>
      <x:c r="D5957" s="8" t="d">
        <x:v>2026-09-27T00:00:00.000Z</x:v>
      </x:c>
      <x:c r="E5957" s="7"/>
      <x:c r="F5957" s="7" t="n">
        <x:v>0</x:v>
      </x:c>
      <x:c r="G5957" s="7"/>
      <x:c r="H5957" s="2" t="str">
        <x:v>否</x:v>
      </x:c>
      <x:c r="I5957" s="7" t="str">
        <x:f>IF(AND(ISNUMBER(E5957),ISNUMBER(F5957)),E5957-F5957,"")</x:f>
      </x:c>
      <x:c r="J5957" s="2" t="str">
        <x:f>IF(H5957="否","不适用",IF(AND(ISNUMBER(E5957),ISNUMBER(F5957)),IF(I5957&gt;'规则与名单'!$B$2,"是","否"),"未判定"))</x:f>
        <x:v>不适用</x:v>
      </x:c>
      <x:c r="K5957" s="2" t="str">
        <x:f>IF(J5957="是",IF(ISNUMBER(F5957),"测试日GPS","缺失"),IF(ISNUMBER(G5957),"非测试日纯氢",IF(AND(H5957="是",J5957="未判定"),IF(ISNUMBER(F5957),"测试名单无纯氢GPS","缺失"),IF(ISNUMBER(E5957),"非测试日仪表","缺失"))))</x:f>
        <x:v>缺失</x:v>
      </x:c>
      <x:c r="L5957" s="7" t="str">
        <x:f>IF(K5957="缺失","",IF(K5957="非测试日纯氢",G5957,IF(K5957="非测试日仪表",E5957,F5957)))</x:f>
      </x:c>
      <x:c r="M5957" s="2" t="n">
        <x:f>IF(K5957="缺失",1,0)</x:f>
        <x:v>1</x:v>
      </x:c>
      <x:c r="N5957" s="2" t="str">
        <x:v>车辆里程查询_20260901-20260930_1024辆_仪表里程.xlsx / AE788</x:v>
      </x:c>
      <x:c r="O5957" s="2" t="str">
        <x:v>车辆里程查询_20260901-20260930_1024辆_GPS里程.xlsx / AE788</x:v>
      </x:c>
      <x:c r="P5957" s="2" t="str">
        <x:v>车辆纯氢气里程查询_20260901-20260930_1024辆.xlsx / AE338</x:v>
      </x:c>
    </x:row>
    <x:row r="5958" ht="22" customHeight="1">
      <x:c r="A5958" s="2" t="n">
        <x:v>240</x:v>
      </x:c>
      <x:c r="B5958" s="2" t="str">
        <x:v>粤AGP9789</x:v>
      </x:c>
      <x:c r="C5958" s="2" t="str">
        <x:v>谯云</x:v>
      </x:c>
      <x:c r="D5958" s="8" t="d">
        <x:v>2026-09-28T00:00:00.000Z</x:v>
      </x:c>
      <x:c r="E5958" s="7"/>
      <x:c r="F5958" s="7" t="n">
        <x:v>0</x:v>
      </x:c>
      <x:c r="G5958" s="7"/>
      <x:c r="H5958" s="2" t="str">
        <x:v>否</x:v>
      </x:c>
      <x:c r="I5958" s="7" t="str">
        <x:f>IF(AND(ISNUMBER(E5958),ISNUMBER(F5958)),E5958-F5958,"")</x:f>
      </x:c>
      <x:c r="J5958" s="2" t="str">
        <x:f>IF(H5958="否","不适用",IF(AND(ISNUMBER(E5958),ISNUMBER(F5958)),IF(I5958&gt;'规则与名单'!$B$2,"是","否"),"未判定"))</x:f>
        <x:v>不适用</x:v>
      </x:c>
      <x:c r="K5958" s="2" t="str">
        <x:f>IF(J5958="是",IF(ISNUMBER(F5958),"测试日GPS","缺失"),IF(ISNUMBER(G5958),"非测试日纯氢",IF(AND(H5958="是",J5958="未判定"),IF(ISNUMBER(F5958),"测试名单无纯氢GPS","缺失"),IF(ISNUMBER(E5958),"非测试日仪表","缺失"))))</x:f>
        <x:v>缺失</x:v>
      </x:c>
      <x:c r="L5958" s="7" t="str">
        <x:f>IF(K5958="缺失","",IF(K5958="非测试日纯氢",G5958,IF(K5958="非测试日仪表",E5958,F5958)))</x:f>
      </x:c>
      <x:c r="M5958" s="2" t="n">
        <x:f>IF(K5958="缺失",1,0)</x:f>
        <x:v>1</x:v>
      </x:c>
      <x:c r="N5958" s="2" t="str">
        <x:v>车辆里程查询_20260901-20260930_1024辆_仪表里程.xlsx / AF788</x:v>
      </x:c>
      <x:c r="O5958" s="2" t="str">
        <x:v>车辆里程查询_20260901-20260930_1024辆_GPS里程.xlsx / AF788</x:v>
      </x:c>
      <x:c r="P5958" s="2" t="str">
        <x:v>车辆纯氢气里程查询_20260901-20260930_1024辆.xlsx / AF338</x:v>
      </x:c>
    </x:row>
    <x:row r="5959" ht="22" customHeight="1">
      <x:c r="A5959" s="2" t="n">
        <x:v>240</x:v>
      </x:c>
      <x:c r="B5959" s="2" t="str">
        <x:v>粤AGP9789</x:v>
      </x:c>
      <x:c r="C5959" s="2" t="str">
        <x:v>谯云</x:v>
      </x:c>
      <x:c r="D5959" s="8" t="d">
        <x:v>2026-09-29T00:00:00.000Z</x:v>
      </x:c>
      <x:c r="E5959" s="7"/>
      <x:c r="F5959" s="7" t="n">
        <x:v>0</x:v>
      </x:c>
      <x:c r="G5959" s="7"/>
      <x:c r="H5959" s="2" t="str">
        <x:v>否</x:v>
      </x:c>
      <x:c r="I5959" s="7" t="str">
        <x:f>IF(AND(ISNUMBER(E5959),ISNUMBER(F5959)),E5959-F5959,"")</x:f>
      </x:c>
      <x:c r="J5959" s="2" t="str">
        <x:f>IF(H5959="否","不适用",IF(AND(ISNUMBER(E5959),ISNUMBER(F5959)),IF(I5959&gt;'规则与名单'!$B$2,"是","否"),"未判定"))</x:f>
        <x:v>不适用</x:v>
      </x:c>
      <x:c r="K5959" s="2" t="str">
        <x:f>IF(J5959="是",IF(ISNUMBER(F5959),"测试日GPS","缺失"),IF(ISNUMBER(G5959),"非测试日纯氢",IF(AND(H5959="是",J5959="未判定"),IF(ISNUMBER(F5959),"测试名单无纯氢GPS","缺失"),IF(ISNUMBER(E5959),"非测试日仪表","缺失"))))</x:f>
        <x:v>缺失</x:v>
      </x:c>
      <x:c r="L5959" s="7" t="str">
        <x:f>IF(K5959="缺失","",IF(K5959="非测试日纯氢",G5959,IF(K5959="非测试日仪表",E5959,F5959)))</x:f>
      </x:c>
      <x:c r="M5959" s="2" t="n">
        <x:f>IF(K5959="缺失",1,0)</x:f>
        <x:v>1</x:v>
      </x:c>
      <x:c r="N5959" s="2" t="str">
        <x:v>车辆里程查询_20260901-20260930_1024辆_仪表里程.xlsx / AG788</x:v>
      </x:c>
      <x:c r="O5959" s="2" t="str">
        <x:v>车辆里程查询_20260901-20260930_1024辆_GPS里程.xlsx / AG788</x:v>
      </x:c>
      <x:c r="P5959" s="2" t="str">
        <x:v>车辆纯氢气里程查询_20260901-20260930_1024辆.xlsx / AG338</x:v>
      </x:c>
    </x:row>
    <x:row r="5960" ht="22" customHeight="1">
      <x:c r="A5960" s="2" t="n">
        <x:v>240</x:v>
      </x:c>
      <x:c r="B5960" s="2" t="str">
        <x:v>粤AGP9789</x:v>
      </x:c>
      <x:c r="C5960" s="2" t="str">
        <x:v>谯云</x:v>
      </x:c>
      <x:c r="D5960" s="8" t="d">
        <x:v>2026-09-30T00:00:00.000Z</x:v>
      </x:c>
      <x:c r="E5960" s="7"/>
      <x:c r="F5960" s="7" t="n">
        <x:v>0</x:v>
      </x:c>
      <x:c r="G5960" s="7"/>
      <x:c r="H5960" s="2" t="str">
        <x:v>否</x:v>
      </x:c>
      <x:c r="I5960" s="7" t="str">
        <x:f>IF(AND(ISNUMBER(E5960),ISNUMBER(F5960)),E5960-F5960,"")</x:f>
      </x:c>
      <x:c r="J5960" s="2" t="str">
        <x:f>IF(H5960="否","不适用",IF(AND(ISNUMBER(E5960),ISNUMBER(F5960)),IF(I5960&gt;'规则与名单'!$B$2,"是","否"),"未判定"))</x:f>
        <x:v>不适用</x:v>
      </x:c>
      <x:c r="K5960" s="2" t="str">
        <x:f>IF(J5960="是",IF(ISNUMBER(F5960),"测试日GPS","缺失"),IF(ISNUMBER(G5960),"非测试日纯氢",IF(AND(H5960="是",J5960="未判定"),IF(ISNUMBER(F5960),"测试名单无纯氢GPS","缺失"),IF(ISNUMBER(E5960),"非测试日仪表","缺失"))))</x:f>
        <x:v>缺失</x:v>
      </x:c>
      <x:c r="L5960" s="7" t="str">
        <x:f>IF(K5960="缺失","",IF(K5960="非测试日纯氢",G5960,IF(K5960="非测试日仪表",E5960,F5960)))</x:f>
      </x:c>
      <x:c r="M5960" s="2" t="n">
        <x:f>IF(K5960="缺失",1,0)</x:f>
        <x:v>1</x:v>
      </x:c>
      <x:c r="N5960" s="2" t="str">
        <x:v>车辆里程查询_20260901-20260930_1024辆_仪表里程.xlsx / AH788</x:v>
      </x:c>
      <x:c r="O5960" s="2" t="str">
        <x:v>车辆里程查询_20260901-20260930_1024辆_GPS里程.xlsx / AH788</x:v>
      </x:c>
      <x:c r="P5960" s="2" t="str">
        <x:v>车辆纯氢气里程查询_20260901-20260930_1024辆.xlsx / AH338</x:v>
      </x:c>
    </x:row>
    <x:row r="5961" ht="22" customHeight="1">
      <x:c r="A5961" s="2" t="n">
        <x:v>241</x:v>
      </x:c>
      <x:c r="B5961" s="2" t="str">
        <x:v>粤AGQ0178</x:v>
      </x:c>
      <x:c r="C5961" s="2" t="str">
        <x:v>谯云</x:v>
      </x:c>
      <x:c r="D5961" s="8" t="d">
        <x:v>2026-09-01T00:00:00.000Z</x:v>
      </x:c>
      <x:c r="E5961" s="7" t="n">
        <x:v>335.8</x:v>
      </x:c>
      <x:c r="F5961" s="7" t="n">
        <x:v>403.2</x:v>
      </x:c>
      <x:c r="G5961" s="7" t="n">
        <x:v>386.7</x:v>
      </x:c>
      <x:c r="H5961" s="2" t="str">
        <x:v>否</x:v>
      </x:c>
      <x:c r="I5961" s="7" t="n">
        <x:f>IF(AND(ISNUMBER(E5961),ISNUMBER(F5961)),E5961-F5961,"")</x:f>
        <x:v>-67.39999999999998</x:v>
      </x:c>
      <x:c r="J5961" s="2" t="str">
        <x:f>IF(H5961="否","不适用",IF(AND(ISNUMBER(E5961),ISNUMBER(F5961)),IF(I5961&gt;'规则与名单'!$B$2,"是","否"),"未判定"))</x:f>
        <x:v>不适用</x:v>
      </x:c>
      <x:c r="K5961" s="2" t="str">
        <x:f>IF(J5961="是",IF(ISNUMBER(F5961),"测试日GPS","缺失"),IF(ISNUMBER(G5961),"非测试日纯氢",IF(AND(H5961="是",J5961="未判定"),IF(ISNUMBER(F5961),"测试名单无纯氢GPS","缺失"),IF(ISNUMBER(E5961),"非测试日仪表","缺失"))))</x:f>
        <x:v>非测试日纯氢</x:v>
      </x:c>
      <x:c r="L5961" s="7" t="n">
        <x:f>IF(K5961="缺失","",IF(K5961="非测试日纯氢",G5961,IF(K5961="非测试日仪表",E5961,F5961)))</x:f>
        <x:v>386.7</x:v>
      </x:c>
      <x:c r="M5961" s="2" t="n">
        <x:f>IF(K5961="缺失",1,0)</x:f>
        <x:v>0</x:v>
      </x:c>
      <x:c r="N5961" s="2" t="str">
        <x:v>车辆里程查询_20260901-20260930_1024辆_仪表里程.xlsx / E695</x:v>
      </x:c>
      <x:c r="O5961" s="2" t="str">
        <x:v>车辆里程查询_20260901-20260930_1024辆_GPS里程.xlsx / E695</x:v>
      </x:c>
      <x:c r="P5961" s="2" t="str">
        <x:v>车辆纯氢气里程查询_20260901-20260930_1024辆.xlsx / E411</x:v>
      </x:c>
    </x:row>
    <x:row r="5962" ht="22" customHeight="1">
      <x:c r="A5962" s="2" t="n">
        <x:v>241</x:v>
      </x:c>
      <x:c r="B5962" s="2" t="str">
        <x:v>粤AGQ0178</x:v>
      </x:c>
      <x:c r="C5962" s="2" t="str">
        <x:v>谯云</x:v>
      </x:c>
      <x:c r="D5962" s="8" t="d">
        <x:v>2026-09-02T00:00:00.000Z</x:v>
      </x:c>
      <x:c r="E5962" s="7" t="n">
        <x:v>305.3</x:v>
      </x:c>
      <x:c r="F5962" s="7" t="n">
        <x:v>244.7</x:v>
      </x:c>
      <x:c r="G5962" s="7" t="n">
        <x:v>237.7</x:v>
      </x:c>
      <x:c r="H5962" s="2" t="str">
        <x:v>否</x:v>
      </x:c>
      <x:c r="I5962" s="7" t="n">
        <x:f>IF(AND(ISNUMBER(E5962),ISNUMBER(F5962)),E5962-F5962,"")</x:f>
        <x:v>60.60000000000002</x:v>
      </x:c>
      <x:c r="J5962" s="2" t="str">
        <x:f>IF(H5962="否","不适用",IF(AND(ISNUMBER(E5962),ISNUMBER(F5962)),IF(I5962&gt;'规则与名单'!$B$2,"是","否"),"未判定"))</x:f>
        <x:v>不适用</x:v>
      </x:c>
      <x:c r="K5962" s="2" t="str">
        <x:f>IF(J5962="是",IF(ISNUMBER(F5962),"测试日GPS","缺失"),IF(ISNUMBER(G5962),"非测试日纯氢",IF(AND(H5962="是",J5962="未判定"),IF(ISNUMBER(F5962),"测试名单无纯氢GPS","缺失"),IF(ISNUMBER(E5962),"非测试日仪表","缺失"))))</x:f>
        <x:v>非测试日纯氢</x:v>
      </x:c>
      <x:c r="L5962" s="7" t="n">
        <x:f>IF(K5962="缺失","",IF(K5962="非测试日纯氢",G5962,IF(K5962="非测试日仪表",E5962,F5962)))</x:f>
        <x:v>237.7</x:v>
      </x:c>
      <x:c r="M5962" s="2" t="n">
        <x:f>IF(K5962="缺失",1,0)</x:f>
        <x:v>0</x:v>
      </x:c>
      <x:c r="N5962" s="2" t="str">
        <x:v>车辆里程查询_20260901-20260930_1024辆_仪表里程.xlsx / F695</x:v>
      </x:c>
      <x:c r="O5962" s="2" t="str">
        <x:v>车辆里程查询_20260901-20260930_1024辆_GPS里程.xlsx / F695</x:v>
      </x:c>
      <x:c r="P5962" s="2" t="str">
        <x:v>车辆纯氢气里程查询_20260901-20260930_1024辆.xlsx / F411</x:v>
      </x:c>
    </x:row>
    <x:row r="5963" ht="22" customHeight="1">
      <x:c r="A5963" s="2" t="n">
        <x:v>241</x:v>
      </x:c>
      <x:c r="B5963" s="2" t="str">
        <x:v>粤AGQ0178</x:v>
      </x:c>
      <x:c r="C5963" s="2" t="str">
        <x:v>谯云</x:v>
      </x:c>
      <x:c r="D5963" s="8" t="d">
        <x:v>2026-09-03T00:00:00.000Z</x:v>
      </x:c>
      <x:c r="E5963" s="7" t="n">
        <x:v>104.4</x:v>
      </x:c>
      <x:c r="F5963" s="7" t="n">
        <x:v>293.1</x:v>
      </x:c>
      <x:c r="G5963" s="7" t="n">
        <x:v>211.7</x:v>
      </x:c>
      <x:c r="H5963" s="2" t="str">
        <x:v>否</x:v>
      </x:c>
      <x:c r="I5963" s="7" t="n">
        <x:f>IF(AND(ISNUMBER(E5963),ISNUMBER(F5963)),E5963-F5963,"")</x:f>
        <x:v>-188.70000000000002</x:v>
      </x:c>
      <x:c r="J5963" s="2" t="str">
        <x:f>IF(H5963="否","不适用",IF(AND(ISNUMBER(E5963),ISNUMBER(F5963)),IF(I5963&gt;'规则与名单'!$B$2,"是","否"),"未判定"))</x:f>
        <x:v>不适用</x:v>
      </x:c>
      <x:c r="K5963" s="2" t="str">
        <x:f>IF(J5963="是",IF(ISNUMBER(F5963),"测试日GPS","缺失"),IF(ISNUMBER(G5963),"非测试日纯氢",IF(AND(H5963="是",J5963="未判定"),IF(ISNUMBER(F5963),"测试名单无纯氢GPS","缺失"),IF(ISNUMBER(E5963),"非测试日仪表","缺失"))))</x:f>
        <x:v>非测试日纯氢</x:v>
      </x:c>
      <x:c r="L5963" s="7" t="n">
        <x:f>IF(K5963="缺失","",IF(K5963="非测试日纯氢",G5963,IF(K5963="非测试日仪表",E5963,F5963)))</x:f>
        <x:v>211.7</x:v>
      </x:c>
      <x:c r="M5963" s="2" t="n">
        <x:f>IF(K5963="缺失",1,0)</x:f>
        <x:v>0</x:v>
      </x:c>
      <x:c r="N5963" s="2" t="str">
        <x:v>车辆里程查询_20260901-20260930_1024辆_仪表里程.xlsx / G695</x:v>
      </x:c>
      <x:c r="O5963" s="2" t="str">
        <x:v>车辆里程查询_20260901-20260930_1024辆_GPS里程.xlsx / G695</x:v>
      </x:c>
      <x:c r="P5963" s="2" t="str">
        <x:v>车辆纯氢气里程查询_20260901-20260930_1024辆.xlsx / G411</x:v>
      </x:c>
    </x:row>
    <x:row r="5964" ht="22" customHeight="1">
      <x:c r="A5964" s="2" t="n">
        <x:v>241</x:v>
      </x:c>
      <x:c r="B5964" s="2" t="str">
        <x:v>粤AGQ0178</x:v>
      </x:c>
      <x:c r="C5964" s="2" t="str">
        <x:v>谯云</x:v>
      </x:c>
      <x:c r="D5964" s="8" t="d">
        <x:v>2026-09-04T00:00:00.000Z</x:v>
      </x:c>
      <x:c r="E5964" s="7" t="n">
        <x:v>385.1</x:v>
      </x:c>
      <x:c r="F5964" s="7" t="n">
        <x:v>203.6</x:v>
      </x:c>
      <x:c r="G5964" s="7" t="n">
        <x:v>199.1</x:v>
      </x:c>
      <x:c r="H5964" s="2" t="str">
        <x:v>否</x:v>
      </x:c>
      <x:c r="I5964" s="7" t="n">
        <x:f>IF(AND(ISNUMBER(E5964),ISNUMBER(F5964)),E5964-F5964,"")</x:f>
        <x:v>181.50000000000003</x:v>
      </x:c>
      <x:c r="J5964" s="2" t="str">
        <x:f>IF(H5964="否","不适用",IF(AND(ISNUMBER(E5964),ISNUMBER(F5964)),IF(I5964&gt;'规则与名单'!$B$2,"是","否"),"未判定"))</x:f>
        <x:v>不适用</x:v>
      </x:c>
      <x:c r="K5964" s="2" t="str">
        <x:f>IF(J5964="是",IF(ISNUMBER(F5964),"测试日GPS","缺失"),IF(ISNUMBER(G5964),"非测试日纯氢",IF(AND(H5964="是",J5964="未判定"),IF(ISNUMBER(F5964),"测试名单无纯氢GPS","缺失"),IF(ISNUMBER(E5964),"非测试日仪表","缺失"))))</x:f>
        <x:v>非测试日纯氢</x:v>
      </x:c>
      <x:c r="L5964" s="7" t="n">
        <x:f>IF(K5964="缺失","",IF(K5964="非测试日纯氢",G5964,IF(K5964="非测试日仪表",E5964,F5964)))</x:f>
        <x:v>199.1</x:v>
      </x:c>
      <x:c r="M5964" s="2" t="n">
        <x:f>IF(K5964="缺失",1,0)</x:f>
        <x:v>0</x:v>
      </x:c>
      <x:c r="N5964" s="2" t="str">
        <x:v>车辆里程查询_20260901-20260930_1024辆_仪表里程.xlsx / H695</x:v>
      </x:c>
      <x:c r="O5964" s="2" t="str">
        <x:v>车辆里程查询_20260901-20260930_1024辆_GPS里程.xlsx / H695</x:v>
      </x:c>
      <x:c r="P5964" s="2" t="str">
        <x:v>车辆纯氢气里程查询_20260901-20260930_1024辆.xlsx / H411</x:v>
      </x:c>
    </x:row>
    <x:row r="5965" ht="22" customHeight="1">
      <x:c r="A5965" s="2" t="n">
        <x:v>241</x:v>
      </x:c>
      <x:c r="B5965" s="2" t="str">
        <x:v>粤AGQ0178</x:v>
      </x:c>
      <x:c r="C5965" s="2" t="str">
        <x:v>谯云</x:v>
      </x:c>
      <x:c r="D5965" s="8" t="d">
        <x:v>2026-09-05T00:00:00.000Z</x:v>
      </x:c>
      <x:c r="E5965" s="7"/>
      <x:c r="F5965" s="7" t="n">
        <x:v>0</x:v>
      </x:c>
      <x:c r="G5965" s="7"/>
      <x:c r="H5965" s="2" t="str">
        <x:v>否</x:v>
      </x:c>
      <x:c r="I5965" s="7" t="str">
        <x:f>IF(AND(ISNUMBER(E5965),ISNUMBER(F5965)),E5965-F5965,"")</x:f>
      </x:c>
      <x:c r="J5965" s="2" t="str">
        <x:f>IF(H5965="否","不适用",IF(AND(ISNUMBER(E5965),ISNUMBER(F5965)),IF(I5965&gt;'规则与名单'!$B$2,"是","否"),"未判定"))</x:f>
        <x:v>不适用</x:v>
      </x:c>
      <x:c r="K5965" s="2" t="str">
        <x:f>IF(J5965="是",IF(ISNUMBER(F5965),"测试日GPS","缺失"),IF(ISNUMBER(G5965),"非测试日纯氢",IF(AND(H5965="是",J5965="未判定"),IF(ISNUMBER(F5965),"测试名单无纯氢GPS","缺失"),IF(ISNUMBER(E5965),"非测试日仪表","缺失"))))</x:f>
        <x:v>缺失</x:v>
      </x:c>
      <x:c r="L5965" s="7" t="str">
        <x:f>IF(K5965="缺失","",IF(K5965="非测试日纯氢",G5965,IF(K5965="非测试日仪表",E5965,F5965)))</x:f>
      </x:c>
      <x:c r="M5965" s="2" t="n">
        <x:f>IF(K5965="缺失",1,0)</x:f>
        <x:v>1</x:v>
      </x:c>
      <x:c r="N5965" s="2" t="str">
        <x:v>车辆里程查询_20260901-20260930_1024辆_仪表里程.xlsx / I695</x:v>
      </x:c>
      <x:c r="O5965" s="2" t="str">
        <x:v>车辆里程查询_20260901-20260930_1024辆_GPS里程.xlsx / I695</x:v>
      </x:c>
      <x:c r="P5965" s="2" t="str">
        <x:v>车辆纯氢气里程查询_20260901-20260930_1024辆.xlsx / I411</x:v>
      </x:c>
    </x:row>
    <x:row r="5966" ht="22" customHeight="1">
      <x:c r="A5966" s="2" t="n">
        <x:v>241</x:v>
      </x:c>
      <x:c r="B5966" s="2" t="str">
        <x:v>粤AGQ0178</x:v>
      </x:c>
      <x:c r="C5966" s="2" t="str">
        <x:v>谯云</x:v>
      </x:c>
      <x:c r="D5966" s="8" t="d">
        <x:v>2026-09-06T00:00:00.000Z</x:v>
      </x:c>
      <x:c r="E5966" s="7" t="n">
        <x:v>85.2</x:v>
      </x:c>
      <x:c r="F5966" s="7" t="n">
        <x:v>85.7</x:v>
      </x:c>
      <x:c r="G5966" s="7" t="n">
        <x:v>85.2</x:v>
      </x:c>
      <x:c r="H5966" s="2" t="str">
        <x:v>否</x:v>
      </x:c>
      <x:c r="I5966" s="7" t="n">
        <x:f>IF(AND(ISNUMBER(E5966),ISNUMBER(F5966)),E5966-F5966,"")</x:f>
        <x:v>-0.5</x:v>
      </x:c>
      <x:c r="J5966" s="2" t="str">
        <x:f>IF(H5966="否","不适用",IF(AND(ISNUMBER(E5966),ISNUMBER(F5966)),IF(I5966&gt;'规则与名单'!$B$2,"是","否"),"未判定"))</x:f>
        <x:v>不适用</x:v>
      </x:c>
      <x:c r="K5966" s="2" t="str">
        <x:f>IF(J5966="是",IF(ISNUMBER(F5966),"测试日GPS","缺失"),IF(ISNUMBER(G5966),"非测试日纯氢",IF(AND(H5966="是",J5966="未判定"),IF(ISNUMBER(F5966),"测试名单无纯氢GPS","缺失"),IF(ISNUMBER(E5966),"非测试日仪表","缺失"))))</x:f>
        <x:v>非测试日纯氢</x:v>
      </x:c>
      <x:c r="L5966" s="7" t="n">
        <x:f>IF(K5966="缺失","",IF(K5966="非测试日纯氢",G5966,IF(K5966="非测试日仪表",E5966,F5966)))</x:f>
        <x:v>85.2</x:v>
      </x:c>
      <x:c r="M5966" s="2" t="n">
        <x:f>IF(K5966="缺失",1,0)</x:f>
        <x:v>0</x:v>
      </x:c>
      <x:c r="N5966" s="2" t="str">
        <x:v>车辆里程查询_20260901-20260930_1024辆_仪表里程.xlsx / J695</x:v>
      </x:c>
      <x:c r="O5966" s="2" t="str">
        <x:v>车辆里程查询_20260901-20260930_1024辆_GPS里程.xlsx / J695</x:v>
      </x:c>
      <x:c r="P5966" s="2" t="str">
        <x:v>车辆纯氢气里程查询_20260901-20260930_1024辆.xlsx / J411</x:v>
      </x:c>
    </x:row>
    <x:row r="5967" ht="22" customHeight="1">
      <x:c r="A5967" s="2" t="n">
        <x:v>241</x:v>
      </x:c>
      <x:c r="B5967" s="2" t="str">
        <x:v>粤AGQ0178</x:v>
      </x:c>
      <x:c r="C5967" s="2" t="str">
        <x:v>谯云</x:v>
      </x:c>
      <x:c r="D5967" s="8" t="d">
        <x:v>2026-09-07T00:00:00.000Z</x:v>
      </x:c>
      <x:c r="E5967" s="7" t="n">
        <x:v>135.4</x:v>
      </x:c>
      <x:c r="F5967" s="7" t="n">
        <x:v>139.6</x:v>
      </x:c>
      <x:c r="G5967" s="7" t="n">
        <x:v>130.6</x:v>
      </x:c>
      <x:c r="H5967" s="2" t="str">
        <x:v>否</x:v>
      </x:c>
      <x:c r="I5967" s="7" t="n">
        <x:f>IF(AND(ISNUMBER(E5967),ISNUMBER(F5967)),E5967-F5967,"")</x:f>
        <x:v>-4.199999999999989</x:v>
      </x:c>
      <x:c r="J5967" s="2" t="str">
        <x:f>IF(H5967="否","不适用",IF(AND(ISNUMBER(E5967),ISNUMBER(F5967)),IF(I5967&gt;'规则与名单'!$B$2,"是","否"),"未判定"))</x:f>
        <x:v>不适用</x:v>
      </x:c>
      <x:c r="K5967" s="2" t="str">
        <x:f>IF(J5967="是",IF(ISNUMBER(F5967),"测试日GPS","缺失"),IF(ISNUMBER(G5967),"非测试日纯氢",IF(AND(H5967="是",J5967="未判定"),IF(ISNUMBER(F5967),"测试名单无纯氢GPS","缺失"),IF(ISNUMBER(E5967),"非测试日仪表","缺失"))))</x:f>
        <x:v>非测试日纯氢</x:v>
      </x:c>
      <x:c r="L5967" s="7" t="n">
        <x:f>IF(K5967="缺失","",IF(K5967="非测试日纯氢",G5967,IF(K5967="非测试日仪表",E5967,F5967)))</x:f>
        <x:v>130.6</x:v>
      </x:c>
      <x:c r="M5967" s="2" t="n">
        <x:f>IF(K5967="缺失",1,0)</x:f>
        <x:v>0</x:v>
      </x:c>
      <x:c r="N5967" s="2" t="str">
        <x:v>车辆里程查询_20260901-20260930_1024辆_仪表里程.xlsx / K695</x:v>
      </x:c>
      <x:c r="O5967" s="2" t="str">
        <x:v>车辆里程查询_20260901-20260930_1024辆_GPS里程.xlsx / K695</x:v>
      </x:c>
      <x:c r="P5967" s="2" t="str">
        <x:v>车辆纯氢气里程查询_20260901-20260930_1024辆.xlsx / K411</x:v>
      </x:c>
    </x:row>
    <x:row r="5968" ht="22" customHeight="1">
      <x:c r="A5968" s="2" t="n">
        <x:v>241</x:v>
      </x:c>
      <x:c r="B5968" s="2" t="str">
        <x:v>粤AGQ0178</x:v>
      </x:c>
      <x:c r="C5968" s="2" t="str">
        <x:v>谯云</x:v>
      </x:c>
      <x:c r="D5968" s="8" t="d">
        <x:v>2026-09-08T00:00:00.000Z</x:v>
      </x:c>
      <x:c r="E5968" s="7" t="n">
        <x:v>137.1</x:v>
      </x:c>
      <x:c r="F5968" s="7" t="n">
        <x:v>144</x:v>
      </x:c>
      <x:c r="G5968" s="7" t="n">
        <x:v>127.8</x:v>
      </x:c>
      <x:c r="H5968" s="2" t="str">
        <x:v>否</x:v>
      </x:c>
      <x:c r="I5968" s="7" t="n">
        <x:f>IF(AND(ISNUMBER(E5968),ISNUMBER(F5968)),E5968-F5968,"")</x:f>
        <x:v>-6.900000000000006</x:v>
      </x:c>
      <x:c r="J5968" s="2" t="str">
        <x:f>IF(H5968="否","不适用",IF(AND(ISNUMBER(E5968),ISNUMBER(F5968)),IF(I5968&gt;'规则与名单'!$B$2,"是","否"),"未判定"))</x:f>
        <x:v>不适用</x:v>
      </x:c>
      <x:c r="K5968" s="2" t="str">
        <x:f>IF(J5968="是",IF(ISNUMBER(F5968),"测试日GPS","缺失"),IF(ISNUMBER(G5968),"非测试日纯氢",IF(AND(H5968="是",J5968="未判定"),IF(ISNUMBER(F5968),"测试名单无纯氢GPS","缺失"),IF(ISNUMBER(E5968),"非测试日仪表","缺失"))))</x:f>
        <x:v>非测试日纯氢</x:v>
      </x:c>
      <x:c r="L5968" s="7" t="n">
        <x:f>IF(K5968="缺失","",IF(K5968="非测试日纯氢",G5968,IF(K5968="非测试日仪表",E5968,F5968)))</x:f>
        <x:v>127.8</x:v>
      </x:c>
      <x:c r="M5968" s="2" t="n">
        <x:f>IF(K5968="缺失",1,0)</x:f>
        <x:v>0</x:v>
      </x:c>
      <x:c r="N5968" s="2" t="str">
        <x:v>车辆里程查询_20260901-20260930_1024辆_仪表里程.xlsx / L695</x:v>
      </x:c>
      <x:c r="O5968" s="2" t="str">
        <x:v>车辆里程查询_20260901-20260930_1024辆_GPS里程.xlsx / L695</x:v>
      </x:c>
      <x:c r="P5968" s="2" t="str">
        <x:v>车辆纯氢气里程查询_20260901-20260930_1024辆.xlsx / L411</x:v>
      </x:c>
    </x:row>
    <x:row r="5969" ht="22" customHeight="1">
      <x:c r="A5969" s="2" t="n">
        <x:v>241</x:v>
      </x:c>
      <x:c r="B5969" s="2" t="str">
        <x:v>粤AGQ0178</x:v>
      </x:c>
      <x:c r="C5969" s="2" t="str">
        <x:v>谯云</x:v>
      </x:c>
      <x:c r="D5969" s="8" t="d">
        <x:v>2026-09-09T00:00:00.000Z</x:v>
      </x:c>
      <x:c r="E5969" s="7" t="n">
        <x:v>267.3</x:v>
      </x:c>
      <x:c r="F5969" s="7" t="n">
        <x:v>268</x:v>
      </x:c>
      <x:c r="G5969" s="7" t="n">
        <x:v>257.5</x:v>
      </x:c>
      <x:c r="H5969" s="2" t="str">
        <x:v>否</x:v>
      </x:c>
      <x:c r="I5969" s="7" t="n">
        <x:f>IF(AND(ISNUMBER(E5969),ISNUMBER(F5969)),E5969-F5969,"")</x:f>
        <x:v>-0.6999999999999886</x:v>
      </x:c>
      <x:c r="J5969" s="2" t="str">
        <x:f>IF(H5969="否","不适用",IF(AND(ISNUMBER(E5969),ISNUMBER(F5969)),IF(I5969&gt;'规则与名单'!$B$2,"是","否"),"未判定"))</x:f>
        <x:v>不适用</x:v>
      </x:c>
      <x:c r="K5969" s="2" t="str">
        <x:f>IF(J5969="是",IF(ISNUMBER(F5969),"测试日GPS","缺失"),IF(ISNUMBER(G5969),"非测试日纯氢",IF(AND(H5969="是",J5969="未判定"),IF(ISNUMBER(F5969),"测试名单无纯氢GPS","缺失"),IF(ISNUMBER(E5969),"非测试日仪表","缺失"))))</x:f>
        <x:v>非测试日纯氢</x:v>
      </x:c>
      <x:c r="L5969" s="7" t="n">
        <x:f>IF(K5969="缺失","",IF(K5969="非测试日纯氢",G5969,IF(K5969="非测试日仪表",E5969,F5969)))</x:f>
        <x:v>257.5</x:v>
      </x:c>
      <x:c r="M5969" s="2" t="n">
        <x:f>IF(K5969="缺失",1,0)</x:f>
        <x:v>0</x:v>
      </x:c>
      <x:c r="N5969" s="2" t="str">
        <x:v>车辆里程查询_20260901-20260930_1024辆_仪表里程.xlsx / M695</x:v>
      </x:c>
      <x:c r="O5969" s="2" t="str">
        <x:v>车辆里程查询_20260901-20260930_1024辆_GPS里程.xlsx / M695</x:v>
      </x:c>
      <x:c r="P5969" s="2" t="str">
        <x:v>车辆纯氢气里程查询_20260901-20260930_1024辆.xlsx / M411</x:v>
      </x:c>
    </x:row>
    <x:row r="5970" ht="22" customHeight="1">
      <x:c r="A5970" s="2" t="n">
        <x:v>241</x:v>
      </x:c>
      <x:c r="B5970" s="2" t="str">
        <x:v>粤AGQ0178</x:v>
      </x:c>
      <x:c r="C5970" s="2" t="str">
        <x:v>谯云</x:v>
      </x:c>
      <x:c r="D5970" s="8" t="d">
        <x:v>2026-09-10T00:00:00.000Z</x:v>
      </x:c>
      <x:c r="E5970" s="7" t="n">
        <x:v>302.5</x:v>
      </x:c>
      <x:c r="F5970" s="7" t="n">
        <x:v>306.1</x:v>
      </x:c>
      <x:c r="G5970" s="7" t="n">
        <x:v>291.1</x:v>
      </x:c>
      <x:c r="H5970" s="2" t="str">
        <x:v>否</x:v>
      </x:c>
      <x:c r="I5970" s="7" t="n">
        <x:f>IF(AND(ISNUMBER(E5970),ISNUMBER(F5970)),E5970-F5970,"")</x:f>
        <x:v>-3.6000000000000227</x:v>
      </x:c>
      <x:c r="J5970" s="2" t="str">
        <x:f>IF(H5970="否","不适用",IF(AND(ISNUMBER(E5970),ISNUMBER(F5970)),IF(I5970&gt;'规则与名单'!$B$2,"是","否"),"未判定"))</x:f>
        <x:v>不适用</x:v>
      </x:c>
      <x:c r="K5970" s="2" t="str">
        <x:f>IF(J5970="是",IF(ISNUMBER(F5970),"测试日GPS","缺失"),IF(ISNUMBER(G5970),"非测试日纯氢",IF(AND(H5970="是",J5970="未判定"),IF(ISNUMBER(F5970),"测试名单无纯氢GPS","缺失"),IF(ISNUMBER(E5970),"非测试日仪表","缺失"))))</x:f>
        <x:v>非测试日纯氢</x:v>
      </x:c>
      <x:c r="L5970" s="7" t="n">
        <x:f>IF(K5970="缺失","",IF(K5970="非测试日纯氢",G5970,IF(K5970="非测试日仪表",E5970,F5970)))</x:f>
        <x:v>291.1</x:v>
      </x:c>
      <x:c r="M5970" s="2" t="n">
        <x:f>IF(K5970="缺失",1,0)</x:f>
        <x:v>0</x:v>
      </x:c>
      <x:c r="N5970" s="2" t="str">
        <x:v>车辆里程查询_20260901-20260930_1024辆_仪表里程.xlsx / N695</x:v>
      </x:c>
      <x:c r="O5970" s="2" t="str">
        <x:v>车辆里程查询_20260901-20260930_1024辆_GPS里程.xlsx / N695</x:v>
      </x:c>
      <x:c r="P5970" s="2" t="str">
        <x:v>车辆纯氢气里程查询_20260901-20260930_1024辆.xlsx / N411</x:v>
      </x:c>
    </x:row>
    <x:row r="5971" ht="22" customHeight="1">
      <x:c r="A5971" s="2" t="n">
        <x:v>241</x:v>
      </x:c>
      <x:c r="B5971" s="2" t="str">
        <x:v>粤AGQ0178</x:v>
      </x:c>
      <x:c r="C5971" s="2" t="str">
        <x:v>谯云</x:v>
      </x:c>
      <x:c r="D5971" s="8" t="d">
        <x:v>2026-09-11T00:00:00.000Z</x:v>
      </x:c>
      <x:c r="E5971" s="7" t="n">
        <x:v>384.6</x:v>
      </x:c>
      <x:c r="F5971" s="7" t="n">
        <x:v>400.6</x:v>
      </x:c>
      <x:c r="G5971" s="7" t="n">
        <x:v>232.4</x:v>
      </x:c>
      <x:c r="H5971" s="2" t="str">
        <x:v>否</x:v>
      </x:c>
      <x:c r="I5971" s="7" t="n">
        <x:f>IF(AND(ISNUMBER(E5971),ISNUMBER(F5971)),E5971-F5971,"")</x:f>
        <x:v>-16</x:v>
      </x:c>
      <x:c r="J5971" s="2" t="str">
        <x:f>IF(H5971="否","不适用",IF(AND(ISNUMBER(E5971),ISNUMBER(F5971)),IF(I5971&gt;'规则与名单'!$B$2,"是","否"),"未判定"))</x:f>
        <x:v>不适用</x:v>
      </x:c>
      <x:c r="K5971" s="2" t="str">
        <x:f>IF(J5971="是",IF(ISNUMBER(F5971),"测试日GPS","缺失"),IF(ISNUMBER(G5971),"非测试日纯氢",IF(AND(H5971="是",J5971="未判定"),IF(ISNUMBER(F5971),"测试名单无纯氢GPS","缺失"),IF(ISNUMBER(E5971),"非测试日仪表","缺失"))))</x:f>
        <x:v>非测试日纯氢</x:v>
      </x:c>
      <x:c r="L5971" s="7" t="n">
        <x:f>IF(K5971="缺失","",IF(K5971="非测试日纯氢",G5971,IF(K5971="非测试日仪表",E5971,F5971)))</x:f>
        <x:v>232.4</x:v>
      </x:c>
      <x:c r="M5971" s="2" t="n">
        <x:f>IF(K5971="缺失",1,0)</x:f>
        <x:v>0</x:v>
      </x:c>
      <x:c r="N5971" s="2" t="str">
        <x:v>车辆里程查询_20260901-20260930_1024辆_仪表里程.xlsx / O695</x:v>
      </x:c>
      <x:c r="O5971" s="2" t="str">
        <x:v>车辆里程查询_20260901-20260930_1024辆_GPS里程.xlsx / O695</x:v>
      </x:c>
      <x:c r="P5971" s="2" t="str">
        <x:v>车辆纯氢气里程查询_20260901-20260930_1024辆.xlsx / O411</x:v>
      </x:c>
    </x:row>
    <x:row r="5972" ht="22" customHeight="1">
      <x:c r="A5972" s="2" t="n">
        <x:v>241</x:v>
      </x:c>
      <x:c r="B5972" s="2" t="str">
        <x:v>粤AGQ0178</x:v>
      </x:c>
      <x:c r="C5972" s="2" t="str">
        <x:v>谯云</x:v>
      </x:c>
      <x:c r="D5972" s="8" t="d">
        <x:v>2026-09-12T00:00:00.000Z</x:v>
      </x:c>
      <x:c r="E5972" s="7" t="n">
        <x:v>392.3</x:v>
      </x:c>
      <x:c r="F5972" s="7" t="n">
        <x:v>383.4</x:v>
      </x:c>
      <x:c r="G5972" s="7" t="n">
        <x:v>180.4</x:v>
      </x:c>
      <x:c r="H5972" s="2" t="str">
        <x:v>否</x:v>
      </x:c>
      <x:c r="I5972" s="7" t="n">
        <x:f>IF(AND(ISNUMBER(E5972),ISNUMBER(F5972)),E5972-F5972,"")</x:f>
        <x:v>8.900000000000034</x:v>
      </x:c>
      <x:c r="J5972" s="2" t="str">
        <x:f>IF(H5972="否","不适用",IF(AND(ISNUMBER(E5972),ISNUMBER(F5972)),IF(I5972&gt;'规则与名单'!$B$2,"是","否"),"未判定"))</x:f>
        <x:v>不适用</x:v>
      </x:c>
      <x:c r="K5972" s="2" t="str">
        <x:f>IF(J5972="是",IF(ISNUMBER(F5972),"测试日GPS","缺失"),IF(ISNUMBER(G5972),"非测试日纯氢",IF(AND(H5972="是",J5972="未判定"),IF(ISNUMBER(F5972),"测试名单无纯氢GPS","缺失"),IF(ISNUMBER(E5972),"非测试日仪表","缺失"))))</x:f>
        <x:v>非测试日纯氢</x:v>
      </x:c>
      <x:c r="L5972" s="7" t="n">
        <x:f>IF(K5972="缺失","",IF(K5972="非测试日纯氢",G5972,IF(K5972="非测试日仪表",E5972,F5972)))</x:f>
        <x:v>180.4</x:v>
      </x:c>
      <x:c r="M5972" s="2" t="n">
        <x:f>IF(K5972="缺失",1,0)</x:f>
        <x:v>0</x:v>
      </x:c>
      <x:c r="N5972" s="2" t="str">
        <x:v>车辆里程查询_20260901-20260930_1024辆_仪表里程.xlsx / P695</x:v>
      </x:c>
      <x:c r="O5972" s="2" t="str">
        <x:v>车辆里程查询_20260901-20260930_1024辆_GPS里程.xlsx / P695</x:v>
      </x:c>
      <x:c r="P5972" s="2" t="str">
        <x:v>车辆纯氢气里程查询_20260901-20260930_1024辆.xlsx / P411</x:v>
      </x:c>
    </x:row>
    <x:row r="5973" ht="22" customHeight="1">
      <x:c r="A5973" s="2" t="n">
        <x:v>241</x:v>
      </x:c>
      <x:c r="B5973" s="2" t="str">
        <x:v>粤AGQ0178</x:v>
      </x:c>
      <x:c r="C5973" s="2" t="str">
        <x:v>谯云</x:v>
      </x:c>
      <x:c r="D5973" s="8" t="d">
        <x:v>2026-09-13T00:00:00.000Z</x:v>
      </x:c>
      <x:c r="E5973" s="7" t="n">
        <x:v>195.6</x:v>
      </x:c>
      <x:c r="F5973" s="7" t="n">
        <x:v>197.7</x:v>
      </x:c>
      <x:c r="G5973" s="7" t="n">
        <x:v>191.4</x:v>
      </x:c>
      <x:c r="H5973" s="2" t="str">
        <x:v>否</x:v>
      </x:c>
      <x:c r="I5973" s="7" t="n">
        <x:f>IF(AND(ISNUMBER(E5973),ISNUMBER(F5973)),E5973-F5973,"")</x:f>
        <x:v>-2.0999999999999943</x:v>
      </x:c>
      <x:c r="J5973" s="2" t="str">
        <x:f>IF(H5973="否","不适用",IF(AND(ISNUMBER(E5973),ISNUMBER(F5973)),IF(I5973&gt;'规则与名单'!$B$2,"是","否"),"未判定"))</x:f>
        <x:v>不适用</x:v>
      </x:c>
      <x:c r="K5973" s="2" t="str">
        <x:f>IF(J5973="是",IF(ISNUMBER(F5973),"测试日GPS","缺失"),IF(ISNUMBER(G5973),"非测试日纯氢",IF(AND(H5973="是",J5973="未判定"),IF(ISNUMBER(F5973),"测试名单无纯氢GPS","缺失"),IF(ISNUMBER(E5973),"非测试日仪表","缺失"))))</x:f>
        <x:v>非测试日纯氢</x:v>
      </x:c>
      <x:c r="L5973" s="7" t="n">
        <x:f>IF(K5973="缺失","",IF(K5973="非测试日纯氢",G5973,IF(K5973="非测试日仪表",E5973,F5973)))</x:f>
        <x:v>191.4</x:v>
      </x:c>
      <x:c r="M5973" s="2" t="n">
        <x:f>IF(K5973="缺失",1,0)</x:f>
        <x:v>0</x:v>
      </x:c>
      <x:c r="N5973" s="2" t="str">
        <x:v>车辆里程查询_20260901-20260930_1024辆_仪表里程.xlsx / Q695</x:v>
      </x:c>
      <x:c r="O5973" s="2" t="str">
        <x:v>车辆里程查询_20260901-20260930_1024辆_GPS里程.xlsx / Q695</x:v>
      </x:c>
      <x:c r="P5973" s="2" t="str">
        <x:v>车辆纯氢气里程查询_20260901-20260930_1024辆.xlsx / Q411</x:v>
      </x:c>
    </x:row>
    <x:row r="5974" ht="22" customHeight="1">
      <x:c r="A5974" s="2" t="n">
        <x:v>241</x:v>
      </x:c>
      <x:c r="B5974" s="2" t="str">
        <x:v>粤AGQ0178</x:v>
      </x:c>
      <x:c r="C5974" s="2" t="str">
        <x:v>谯云</x:v>
      </x:c>
      <x:c r="D5974" s="8" t="d">
        <x:v>2026-09-14T00:00:00.000Z</x:v>
      </x:c>
      <x:c r="E5974" s="7" t="n">
        <x:v>202.8</x:v>
      </x:c>
      <x:c r="F5974" s="7" t="n">
        <x:v>231.3</x:v>
      </x:c>
      <x:c r="G5974" s="7" t="n">
        <x:v>195.7</x:v>
      </x:c>
      <x:c r="H5974" s="2" t="str">
        <x:v>否</x:v>
      </x:c>
      <x:c r="I5974" s="7" t="n">
        <x:f>IF(AND(ISNUMBER(E5974),ISNUMBER(F5974)),E5974-F5974,"")</x:f>
        <x:v>-28.5</x:v>
      </x:c>
      <x:c r="J5974" s="2" t="str">
        <x:f>IF(H5974="否","不适用",IF(AND(ISNUMBER(E5974),ISNUMBER(F5974)),IF(I5974&gt;'规则与名单'!$B$2,"是","否"),"未判定"))</x:f>
        <x:v>不适用</x:v>
      </x:c>
      <x:c r="K5974" s="2" t="str">
        <x:f>IF(J5974="是",IF(ISNUMBER(F5974),"测试日GPS","缺失"),IF(ISNUMBER(G5974),"非测试日纯氢",IF(AND(H5974="是",J5974="未判定"),IF(ISNUMBER(F5974),"测试名单无纯氢GPS","缺失"),IF(ISNUMBER(E5974),"非测试日仪表","缺失"))))</x:f>
        <x:v>非测试日纯氢</x:v>
      </x:c>
      <x:c r="L5974" s="7" t="n">
        <x:f>IF(K5974="缺失","",IF(K5974="非测试日纯氢",G5974,IF(K5974="非测试日仪表",E5974,F5974)))</x:f>
        <x:v>195.7</x:v>
      </x:c>
      <x:c r="M5974" s="2" t="n">
        <x:f>IF(K5974="缺失",1,0)</x:f>
        <x:v>0</x:v>
      </x:c>
      <x:c r="N5974" s="2" t="str">
        <x:v>车辆里程查询_20260901-20260930_1024辆_仪表里程.xlsx / R695</x:v>
      </x:c>
      <x:c r="O5974" s="2" t="str">
        <x:v>车辆里程查询_20260901-20260930_1024辆_GPS里程.xlsx / R695</x:v>
      </x:c>
      <x:c r="P5974" s="2" t="str">
        <x:v>车辆纯氢气里程查询_20260901-20260930_1024辆.xlsx / R411</x:v>
      </x:c>
    </x:row>
    <x:row r="5975" ht="22" customHeight="1">
      <x:c r="A5975" s="2" t="n">
        <x:v>241</x:v>
      </x:c>
      <x:c r="B5975" s="2" t="str">
        <x:v>粤AGQ0178</x:v>
      </x:c>
      <x:c r="C5975" s="2" t="str">
        <x:v>谯云</x:v>
      </x:c>
      <x:c r="D5975" s="8" t="d">
        <x:v>2026-09-15T00:00:00.000Z</x:v>
      </x:c>
      <x:c r="E5975" s="7" t="n">
        <x:v>71</x:v>
      </x:c>
      <x:c r="F5975" s="7" t="n">
        <x:v>45.1</x:v>
      </x:c>
      <x:c r="G5975" s="7" t="n">
        <x:v>24.8</x:v>
      </x:c>
      <x:c r="H5975" s="2" t="str">
        <x:v>否</x:v>
      </x:c>
      <x:c r="I5975" s="7" t="n">
        <x:f>IF(AND(ISNUMBER(E5975),ISNUMBER(F5975)),E5975-F5975,"")</x:f>
        <x:v>25.9</x:v>
      </x:c>
      <x:c r="J5975" s="2" t="str">
        <x:f>IF(H5975="否","不适用",IF(AND(ISNUMBER(E5975),ISNUMBER(F5975)),IF(I5975&gt;'规则与名单'!$B$2,"是","否"),"未判定"))</x:f>
        <x:v>不适用</x:v>
      </x:c>
      <x:c r="K5975" s="2" t="str">
        <x:f>IF(J5975="是",IF(ISNUMBER(F5975),"测试日GPS","缺失"),IF(ISNUMBER(G5975),"非测试日纯氢",IF(AND(H5975="是",J5975="未判定"),IF(ISNUMBER(F5975),"测试名单无纯氢GPS","缺失"),IF(ISNUMBER(E5975),"非测试日仪表","缺失"))))</x:f>
        <x:v>非测试日纯氢</x:v>
      </x:c>
      <x:c r="L5975" s="7" t="n">
        <x:f>IF(K5975="缺失","",IF(K5975="非测试日纯氢",G5975,IF(K5975="非测试日仪表",E5975,F5975)))</x:f>
        <x:v>24.8</x:v>
      </x:c>
      <x:c r="M5975" s="2" t="n">
        <x:f>IF(K5975="缺失",1,0)</x:f>
        <x:v>0</x:v>
      </x:c>
      <x:c r="N5975" s="2" t="str">
        <x:v>车辆里程查询_20260901-20260930_1024辆_仪表里程.xlsx / S695</x:v>
      </x:c>
      <x:c r="O5975" s="2" t="str">
        <x:v>车辆里程查询_20260901-20260930_1024辆_GPS里程.xlsx / S695</x:v>
      </x:c>
      <x:c r="P5975" s="2" t="str">
        <x:v>车辆纯氢气里程查询_20260901-20260930_1024辆.xlsx / S411</x:v>
      </x:c>
    </x:row>
    <x:row r="5976" ht="22" customHeight="1">
      <x:c r="A5976" s="2" t="n">
        <x:v>241</x:v>
      </x:c>
      <x:c r="B5976" s="2" t="str">
        <x:v>粤AGQ0178</x:v>
      </x:c>
      <x:c r="C5976" s="2" t="str">
        <x:v>谯云</x:v>
      </x:c>
      <x:c r="D5976" s="8" t="d">
        <x:v>2026-09-16T00:00:00.000Z</x:v>
      </x:c>
      <x:c r="E5976" s="7" t="n">
        <x:v>427.4</x:v>
      </x:c>
      <x:c r="F5976" s="7" t="n">
        <x:v>431.8</x:v>
      </x:c>
      <x:c r="G5976" s="7" t="n">
        <x:v>407.9</x:v>
      </x:c>
      <x:c r="H5976" s="2" t="str">
        <x:v>否</x:v>
      </x:c>
      <x:c r="I5976" s="7" t="n">
        <x:f>IF(AND(ISNUMBER(E5976),ISNUMBER(F5976)),E5976-F5976,"")</x:f>
        <x:v>-4.400000000000034</x:v>
      </x:c>
      <x:c r="J5976" s="2" t="str">
        <x:f>IF(H5976="否","不适用",IF(AND(ISNUMBER(E5976),ISNUMBER(F5976)),IF(I5976&gt;'规则与名单'!$B$2,"是","否"),"未判定"))</x:f>
        <x:v>不适用</x:v>
      </x:c>
      <x:c r="K5976" s="2" t="str">
        <x:f>IF(J5976="是",IF(ISNUMBER(F5976),"测试日GPS","缺失"),IF(ISNUMBER(G5976),"非测试日纯氢",IF(AND(H5976="是",J5976="未判定"),IF(ISNUMBER(F5976),"测试名单无纯氢GPS","缺失"),IF(ISNUMBER(E5976),"非测试日仪表","缺失"))))</x:f>
        <x:v>非测试日纯氢</x:v>
      </x:c>
      <x:c r="L5976" s="7" t="n">
        <x:f>IF(K5976="缺失","",IF(K5976="非测试日纯氢",G5976,IF(K5976="非测试日仪表",E5976,F5976)))</x:f>
        <x:v>407.9</x:v>
      </x:c>
      <x:c r="M5976" s="2" t="n">
        <x:f>IF(K5976="缺失",1,0)</x:f>
        <x:v>0</x:v>
      </x:c>
      <x:c r="N5976" s="2" t="str">
        <x:v>车辆里程查询_20260901-20260930_1024辆_仪表里程.xlsx / T695</x:v>
      </x:c>
      <x:c r="O5976" s="2" t="str">
        <x:v>车辆里程查询_20260901-20260930_1024辆_GPS里程.xlsx / T695</x:v>
      </x:c>
      <x:c r="P5976" s="2" t="str">
        <x:v>车辆纯氢气里程查询_20260901-20260930_1024辆.xlsx / T411</x:v>
      </x:c>
    </x:row>
    <x:row r="5977" ht="22" customHeight="1">
      <x:c r="A5977" s="2" t="n">
        <x:v>241</x:v>
      </x:c>
      <x:c r="B5977" s="2" t="str">
        <x:v>粤AGQ0178</x:v>
      </x:c>
      <x:c r="C5977" s="2" t="str">
        <x:v>谯云</x:v>
      </x:c>
      <x:c r="D5977" s="8" t="d">
        <x:v>2026-09-17T00:00:00.000Z</x:v>
      </x:c>
      <x:c r="E5977" s="7" t="n">
        <x:v>198.5</x:v>
      </x:c>
      <x:c r="F5977" s="7" t="n">
        <x:v>200.2</x:v>
      </x:c>
      <x:c r="G5977" s="7" t="n">
        <x:v>196.7</x:v>
      </x:c>
      <x:c r="H5977" s="2" t="str">
        <x:v>否</x:v>
      </x:c>
      <x:c r="I5977" s="7" t="n">
        <x:f>IF(AND(ISNUMBER(E5977),ISNUMBER(F5977)),E5977-F5977,"")</x:f>
        <x:v>-1.6999999999999886</x:v>
      </x:c>
      <x:c r="J5977" s="2" t="str">
        <x:f>IF(H5977="否","不适用",IF(AND(ISNUMBER(E5977),ISNUMBER(F5977)),IF(I5977&gt;'规则与名单'!$B$2,"是","否"),"未判定"))</x:f>
        <x:v>不适用</x:v>
      </x:c>
      <x:c r="K5977" s="2" t="str">
        <x:f>IF(J5977="是",IF(ISNUMBER(F5977),"测试日GPS","缺失"),IF(ISNUMBER(G5977),"非测试日纯氢",IF(AND(H5977="是",J5977="未判定"),IF(ISNUMBER(F5977),"测试名单无纯氢GPS","缺失"),IF(ISNUMBER(E5977),"非测试日仪表","缺失"))))</x:f>
        <x:v>非测试日纯氢</x:v>
      </x:c>
      <x:c r="L5977" s="7" t="n">
        <x:f>IF(K5977="缺失","",IF(K5977="非测试日纯氢",G5977,IF(K5977="非测试日仪表",E5977,F5977)))</x:f>
        <x:v>196.7</x:v>
      </x:c>
      <x:c r="M5977" s="2" t="n">
        <x:f>IF(K5977="缺失",1,0)</x:f>
        <x:v>0</x:v>
      </x:c>
      <x:c r="N5977" s="2" t="str">
        <x:v>车辆里程查询_20260901-20260930_1024辆_仪表里程.xlsx / U695</x:v>
      </x:c>
      <x:c r="O5977" s="2" t="str">
        <x:v>车辆里程查询_20260901-20260930_1024辆_GPS里程.xlsx / U695</x:v>
      </x:c>
      <x:c r="P5977" s="2" t="str">
        <x:v>车辆纯氢气里程查询_20260901-20260930_1024辆.xlsx / U411</x:v>
      </x:c>
    </x:row>
    <x:row r="5978" ht="22" customHeight="1">
      <x:c r="A5978" s="2" t="n">
        <x:v>241</x:v>
      </x:c>
      <x:c r="B5978" s="2" t="str">
        <x:v>粤AGQ0178</x:v>
      </x:c>
      <x:c r="C5978" s="2" t="str">
        <x:v>谯云</x:v>
      </x:c>
      <x:c r="D5978" s="8" t="d">
        <x:v>2026-09-18T00:00:00.000Z</x:v>
      </x:c>
      <x:c r="E5978" s="7" t="n">
        <x:v>16.9</x:v>
      </x:c>
      <x:c r="F5978" s="7" t="n">
        <x:v>19.1</x:v>
      </x:c>
      <x:c r="G5978" s="7" t="n">
        <x:v>15.8</x:v>
      </x:c>
      <x:c r="H5978" s="2" t="str">
        <x:v>否</x:v>
      </x:c>
      <x:c r="I5978" s="7" t="n">
        <x:f>IF(AND(ISNUMBER(E5978),ISNUMBER(F5978)),E5978-F5978,"")</x:f>
        <x:v>-2.200000000000003</x:v>
      </x:c>
      <x:c r="J5978" s="2" t="str">
        <x:f>IF(H5978="否","不适用",IF(AND(ISNUMBER(E5978),ISNUMBER(F5978)),IF(I5978&gt;'规则与名单'!$B$2,"是","否"),"未判定"))</x:f>
        <x:v>不适用</x:v>
      </x:c>
      <x:c r="K5978" s="2" t="str">
        <x:f>IF(J5978="是",IF(ISNUMBER(F5978),"测试日GPS","缺失"),IF(ISNUMBER(G5978),"非测试日纯氢",IF(AND(H5978="是",J5978="未判定"),IF(ISNUMBER(F5978),"测试名单无纯氢GPS","缺失"),IF(ISNUMBER(E5978),"非测试日仪表","缺失"))))</x:f>
        <x:v>非测试日纯氢</x:v>
      </x:c>
      <x:c r="L5978" s="7" t="n">
        <x:f>IF(K5978="缺失","",IF(K5978="非测试日纯氢",G5978,IF(K5978="非测试日仪表",E5978,F5978)))</x:f>
        <x:v>15.8</x:v>
      </x:c>
      <x:c r="M5978" s="2" t="n">
        <x:f>IF(K5978="缺失",1,0)</x:f>
        <x:v>0</x:v>
      </x:c>
      <x:c r="N5978" s="2" t="str">
        <x:v>车辆里程查询_20260901-20260930_1024辆_仪表里程.xlsx / V695</x:v>
      </x:c>
      <x:c r="O5978" s="2" t="str">
        <x:v>车辆里程查询_20260901-20260930_1024辆_GPS里程.xlsx / V695</x:v>
      </x:c>
      <x:c r="P5978" s="2" t="str">
        <x:v>车辆纯氢气里程查询_20260901-20260930_1024辆.xlsx / V411</x:v>
      </x:c>
    </x:row>
    <x:row r="5979" ht="22" customHeight="1">
      <x:c r="A5979" s="2" t="n">
        <x:v>241</x:v>
      </x:c>
      <x:c r="B5979" s="2" t="str">
        <x:v>粤AGQ0178</x:v>
      </x:c>
      <x:c r="C5979" s="2" t="str">
        <x:v>谯云</x:v>
      </x:c>
      <x:c r="D5979" s="8" t="d">
        <x:v>2026-09-19T00:00:00.000Z</x:v>
      </x:c>
      <x:c r="E5979" s="7" t="n">
        <x:v>149.3</x:v>
      </x:c>
      <x:c r="F5979" s="7" t="n">
        <x:v>153</x:v>
      </x:c>
      <x:c r="G5979" s="7" t="n">
        <x:v>149.3</x:v>
      </x:c>
      <x:c r="H5979" s="2" t="str">
        <x:v>否</x:v>
      </x:c>
      <x:c r="I5979" s="7" t="n">
        <x:f>IF(AND(ISNUMBER(E5979),ISNUMBER(F5979)),E5979-F5979,"")</x:f>
        <x:v>-3.6999999999999886</x:v>
      </x:c>
      <x:c r="J5979" s="2" t="str">
        <x:f>IF(H5979="否","不适用",IF(AND(ISNUMBER(E5979),ISNUMBER(F5979)),IF(I5979&gt;'规则与名单'!$B$2,"是","否"),"未判定"))</x:f>
        <x:v>不适用</x:v>
      </x:c>
      <x:c r="K5979" s="2" t="str">
        <x:f>IF(J5979="是",IF(ISNUMBER(F5979),"测试日GPS","缺失"),IF(ISNUMBER(G5979),"非测试日纯氢",IF(AND(H5979="是",J5979="未判定"),IF(ISNUMBER(F5979),"测试名单无纯氢GPS","缺失"),IF(ISNUMBER(E5979),"非测试日仪表","缺失"))))</x:f>
        <x:v>非测试日纯氢</x:v>
      </x:c>
      <x:c r="L5979" s="7" t="n">
        <x:f>IF(K5979="缺失","",IF(K5979="非测试日纯氢",G5979,IF(K5979="非测试日仪表",E5979,F5979)))</x:f>
        <x:v>149.3</x:v>
      </x:c>
      <x:c r="M5979" s="2" t="n">
        <x:f>IF(K5979="缺失",1,0)</x:f>
        <x:v>0</x:v>
      </x:c>
      <x:c r="N5979" s="2" t="str">
        <x:v>车辆里程查询_20260901-20260930_1024辆_仪表里程.xlsx / W695</x:v>
      </x:c>
      <x:c r="O5979" s="2" t="str">
        <x:v>车辆里程查询_20260901-20260930_1024辆_GPS里程.xlsx / W695</x:v>
      </x:c>
      <x:c r="P5979" s="2" t="str">
        <x:v>车辆纯氢气里程查询_20260901-20260930_1024辆.xlsx / W411</x:v>
      </x:c>
    </x:row>
    <x:row r="5980" ht="22" customHeight="1">
      <x:c r="A5980" s="2" t="n">
        <x:v>241</x:v>
      </x:c>
      <x:c r="B5980" s="2" t="str">
        <x:v>粤AGQ0178</x:v>
      </x:c>
      <x:c r="C5980" s="2" t="str">
        <x:v>谯云</x:v>
      </x:c>
      <x:c r="D5980" s="8" t="d">
        <x:v>2026-09-20T00:00:00.000Z</x:v>
      </x:c>
      <x:c r="E5980" s="7" t="n">
        <x:v>239.7</x:v>
      </x:c>
      <x:c r="F5980" s="7" t="n">
        <x:v>245.9</x:v>
      </x:c>
      <x:c r="G5980" s="7" t="n">
        <x:v>226.9</x:v>
      </x:c>
      <x:c r="H5980" s="2" t="str">
        <x:v>否</x:v>
      </x:c>
      <x:c r="I5980" s="7" t="n">
        <x:f>IF(AND(ISNUMBER(E5980),ISNUMBER(F5980)),E5980-F5980,"")</x:f>
        <x:v>-6.200000000000017</x:v>
      </x:c>
      <x:c r="J5980" s="2" t="str">
        <x:f>IF(H5980="否","不适用",IF(AND(ISNUMBER(E5980),ISNUMBER(F5980)),IF(I5980&gt;'规则与名单'!$B$2,"是","否"),"未判定"))</x:f>
        <x:v>不适用</x:v>
      </x:c>
      <x:c r="K5980" s="2" t="str">
        <x:f>IF(J5980="是",IF(ISNUMBER(F5980),"测试日GPS","缺失"),IF(ISNUMBER(G5980),"非测试日纯氢",IF(AND(H5980="是",J5980="未判定"),IF(ISNUMBER(F5980),"测试名单无纯氢GPS","缺失"),IF(ISNUMBER(E5980),"非测试日仪表","缺失"))))</x:f>
        <x:v>非测试日纯氢</x:v>
      </x:c>
      <x:c r="L5980" s="7" t="n">
        <x:f>IF(K5980="缺失","",IF(K5980="非测试日纯氢",G5980,IF(K5980="非测试日仪表",E5980,F5980)))</x:f>
        <x:v>226.9</x:v>
      </x:c>
      <x:c r="M5980" s="2" t="n">
        <x:f>IF(K5980="缺失",1,0)</x:f>
        <x:v>0</x:v>
      </x:c>
      <x:c r="N5980" s="2" t="str">
        <x:v>车辆里程查询_20260901-20260930_1024辆_仪表里程.xlsx / X695</x:v>
      </x:c>
      <x:c r="O5980" s="2" t="str">
        <x:v>车辆里程查询_20260901-20260930_1024辆_GPS里程.xlsx / X695</x:v>
      </x:c>
      <x:c r="P5980" s="2" t="str">
        <x:v>车辆纯氢气里程查询_20260901-20260930_1024辆.xlsx / X411</x:v>
      </x:c>
    </x:row>
    <x:row r="5981" ht="22" customHeight="1">
      <x:c r="A5981" s="2" t="n">
        <x:v>241</x:v>
      </x:c>
      <x:c r="B5981" s="2" t="str">
        <x:v>粤AGQ0178</x:v>
      </x:c>
      <x:c r="C5981" s="2" t="str">
        <x:v>谯云</x:v>
      </x:c>
      <x:c r="D5981" s="8" t="d">
        <x:v>2026-09-21T00:00:00.000Z</x:v>
      </x:c>
      <x:c r="E5981" s="7" t="n">
        <x:v>275.7</x:v>
      </x:c>
      <x:c r="F5981" s="7" t="n">
        <x:v>278.1</x:v>
      </x:c>
      <x:c r="G5981" s="7" t="n">
        <x:v>209.5</x:v>
      </x:c>
      <x:c r="H5981" s="2" t="str">
        <x:v>否</x:v>
      </x:c>
      <x:c r="I5981" s="7" t="n">
        <x:f>IF(AND(ISNUMBER(E5981),ISNUMBER(F5981)),E5981-F5981,"")</x:f>
        <x:v>-2.400000000000034</x:v>
      </x:c>
      <x:c r="J5981" s="2" t="str">
        <x:f>IF(H5981="否","不适用",IF(AND(ISNUMBER(E5981),ISNUMBER(F5981)),IF(I5981&gt;'规则与名单'!$B$2,"是","否"),"未判定"))</x:f>
        <x:v>不适用</x:v>
      </x:c>
      <x:c r="K5981" s="2" t="str">
        <x:f>IF(J5981="是",IF(ISNUMBER(F5981),"测试日GPS","缺失"),IF(ISNUMBER(G5981),"非测试日纯氢",IF(AND(H5981="是",J5981="未判定"),IF(ISNUMBER(F5981),"测试名单无纯氢GPS","缺失"),IF(ISNUMBER(E5981),"非测试日仪表","缺失"))))</x:f>
        <x:v>非测试日纯氢</x:v>
      </x:c>
      <x:c r="L5981" s="7" t="n">
        <x:f>IF(K5981="缺失","",IF(K5981="非测试日纯氢",G5981,IF(K5981="非测试日仪表",E5981,F5981)))</x:f>
        <x:v>209.5</x:v>
      </x:c>
      <x:c r="M5981" s="2" t="n">
        <x:f>IF(K5981="缺失",1,0)</x:f>
        <x:v>0</x:v>
      </x:c>
      <x:c r="N5981" s="2" t="str">
        <x:v>车辆里程查询_20260901-20260930_1024辆_仪表里程.xlsx / Y695</x:v>
      </x:c>
      <x:c r="O5981" s="2" t="str">
        <x:v>车辆里程查询_20260901-20260930_1024辆_GPS里程.xlsx / Y695</x:v>
      </x:c>
      <x:c r="P5981" s="2" t="str">
        <x:v>车辆纯氢气里程查询_20260901-20260930_1024辆.xlsx / Y411</x:v>
      </x:c>
    </x:row>
    <x:row r="5982" ht="22" customHeight="1">
      <x:c r="A5982" s="2" t="n">
        <x:v>241</x:v>
      </x:c>
      <x:c r="B5982" s="2" t="str">
        <x:v>粤AGQ0178</x:v>
      </x:c>
      <x:c r="C5982" s="2" t="str">
        <x:v>谯云</x:v>
      </x:c>
      <x:c r="D5982" s="8" t="d">
        <x:v>2026-09-22T00:00:00.000Z</x:v>
      </x:c>
      <x:c r="E5982" s="7" t="n">
        <x:v>390.5</x:v>
      </x:c>
      <x:c r="F5982" s="7" t="n">
        <x:v>394</x:v>
      </x:c>
      <x:c r="G5982" s="7" t="n">
        <x:v>366.4</x:v>
      </x:c>
      <x:c r="H5982" s="2" t="str">
        <x:v>否</x:v>
      </x:c>
      <x:c r="I5982" s="7" t="n">
        <x:f>IF(AND(ISNUMBER(E5982),ISNUMBER(F5982)),E5982-F5982,"")</x:f>
        <x:v>-3.5</x:v>
      </x:c>
      <x:c r="J5982" s="2" t="str">
        <x:f>IF(H5982="否","不适用",IF(AND(ISNUMBER(E5982),ISNUMBER(F5982)),IF(I5982&gt;'规则与名单'!$B$2,"是","否"),"未判定"))</x:f>
        <x:v>不适用</x:v>
      </x:c>
      <x:c r="K5982" s="2" t="str">
        <x:f>IF(J5982="是",IF(ISNUMBER(F5982),"测试日GPS","缺失"),IF(ISNUMBER(G5982),"非测试日纯氢",IF(AND(H5982="是",J5982="未判定"),IF(ISNUMBER(F5982),"测试名单无纯氢GPS","缺失"),IF(ISNUMBER(E5982),"非测试日仪表","缺失"))))</x:f>
        <x:v>非测试日纯氢</x:v>
      </x:c>
      <x:c r="L5982" s="7" t="n">
        <x:f>IF(K5982="缺失","",IF(K5982="非测试日纯氢",G5982,IF(K5982="非测试日仪表",E5982,F5982)))</x:f>
        <x:v>366.4</x:v>
      </x:c>
      <x:c r="M5982" s="2" t="n">
        <x:f>IF(K5982="缺失",1,0)</x:f>
        <x:v>0</x:v>
      </x:c>
      <x:c r="N5982" s="2" t="str">
        <x:v>车辆里程查询_20260901-20260930_1024辆_仪表里程.xlsx / Z695</x:v>
      </x:c>
      <x:c r="O5982" s="2" t="str">
        <x:v>车辆里程查询_20260901-20260930_1024辆_GPS里程.xlsx / Z695</x:v>
      </x:c>
      <x:c r="P5982" s="2" t="str">
        <x:v>车辆纯氢气里程查询_20260901-20260930_1024辆.xlsx / Z411</x:v>
      </x:c>
    </x:row>
    <x:row r="5983" ht="22" customHeight="1">
      <x:c r="A5983" s="2" t="n">
        <x:v>241</x:v>
      </x:c>
      <x:c r="B5983" s="2" t="str">
        <x:v>粤AGQ0178</x:v>
      </x:c>
      <x:c r="C5983" s="2" t="str">
        <x:v>谯云</x:v>
      </x:c>
      <x:c r="D5983" s="8" t="d">
        <x:v>2026-09-23T00:00:00.000Z</x:v>
      </x:c>
      <x:c r="E5983" s="7" t="n">
        <x:v>375.1</x:v>
      </x:c>
      <x:c r="F5983" s="7" t="n">
        <x:v>382.8</x:v>
      </x:c>
      <x:c r="G5983" s="7" t="n">
        <x:v>361.2</x:v>
      </x:c>
      <x:c r="H5983" s="2" t="str">
        <x:v>否</x:v>
      </x:c>
      <x:c r="I5983" s="7" t="n">
        <x:f>IF(AND(ISNUMBER(E5983),ISNUMBER(F5983)),E5983-F5983,"")</x:f>
        <x:v>-7.699999999999989</x:v>
      </x:c>
      <x:c r="J5983" s="2" t="str">
        <x:f>IF(H5983="否","不适用",IF(AND(ISNUMBER(E5983),ISNUMBER(F5983)),IF(I5983&gt;'规则与名单'!$B$2,"是","否"),"未判定"))</x:f>
        <x:v>不适用</x:v>
      </x:c>
      <x:c r="K5983" s="2" t="str">
        <x:f>IF(J5983="是",IF(ISNUMBER(F5983),"测试日GPS","缺失"),IF(ISNUMBER(G5983),"非测试日纯氢",IF(AND(H5983="是",J5983="未判定"),IF(ISNUMBER(F5983),"测试名单无纯氢GPS","缺失"),IF(ISNUMBER(E5983),"非测试日仪表","缺失"))))</x:f>
        <x:v>非测试日纯氢</x:v>
      </x:c>
      <x:c r="L5983" s="7" t="n">
        <x:f>IF(K5983="缺失","",IF(K5983="非测试日纯氢",G5983,IF(K5983="非测试日仪表",E5983,F5983)))</x:f>
        <x:v>361.2</x:v>
      </x:c>
      <x:c r="M5983" s="2" t="n">
        <x:f>IF(K5983="缺失",1,0)</x:f>
        <x:v>0</x:v>
      </x:c>
      <x:c r="N5983" s="2" t="str">
        <x:v>车辆里程查询_20260901-20260930_1024辆_仪表里程.xlsx / AA695</x:v>
      </x:c>
      <x:c r="O5983" s="2" t="str">
        <x:v>车辆里程查询_20260901-20260930_1024辆_GPS里程.xlsx / AA695</x:v>
      </x:c>
      <x:c r="P5983" s="2" t="str">
        <x:v>车辆纯氢气里程查询_20260901-20260930_1024辆.xlsx / AA411</x:v>
      </x:c>
    </x:row>
    <x:row r="5984" ht="22" customHeight="1">
      <x:c r="A5984" s="2" t="n">
        <x:v>241</x:v>
      </x:c>
      <x:c r="B5984" s="2" t="str">
        <x:v>粤AGQ0178</x:v>
      </x:c>
      <x:c r="C5984" s="2" t="str">
        <x:v>谯云</x:v>
      </x:c>
      <x:c r="D5984" s="8" t="d">
        <x:v>2026-09-24T00:00:00.000Z</x:v>
      </x:c>
      <x:c r="E5984" s="7" t="n">
        <x:v>319.9</x:v>
      </x:c>
      <x:c r="F5984" s="7" t="n">
        <x:v>323.5</x:v>
      </x:c>
      <x:c r="G5984" s="7" t="n">
        <x:v>319.7</x:v>
      </x:c>
      <x:c r="H5984" s="2" t="str">
        <x:v>否</x:v>
      </x:c>
      <x:c r="I5984" s="7" t="n">
        <x:f>IF(AND(ISNUMBER(E5984),ISNUMBER(F5984)),E5984-F5984,"")</x:f>
        <x:v>-3.6000000000000227</x:v>
      </x:c>
      <x:c r="J5984" s="2" t="str">
        <x:f>IF(H5984="否","不适用",IF(AND(ISNUMBER(E5984),ISNUMBER(F5984)),IF(I5984&gt;'规则与名单'!$B$2,"是","否"),"未判定"))</x:f>
        <x:v>不适用</x:v>
      </x:c>
      <x:c r="K5984" s="2" t="str">
        <x:f>IF(J5984="是",IF(ISNUMBER(F5984),"测试日GPS","缺失"),IF(ISNUMBER(G5984),"非测试日纯氢",IF(AND(H5984="是",J5984="未判定"),IF(ISNUMBER(F5984),"测试名单无纯氢GPS","缺失"),IF(ISNUMBER(E5984),"非测试日仪表","缺失"))))</x:f>
        <x:v>非测试日纯氢</x:v>
      </x:c>
      <x:c r="L5984" s="7" t="n">
        <x:f>IF(K5984="缺失","",IF(K5984="非测试日纯氢",G5984,IF(K5984="非测试日仪表",E5984,F5984)))</x:f>
        <x:v>319.7</x:v>
      </x:c>
      <x:c r="M5984" s="2" t="n">
        <x:f>IF(K5984="缺失",1,0)</x:f>
        <x:v>0</x:v>
      </x:c>
      <x:c r="N5984" s="2" t="str">
        <x:v>车辆里程查询_20260901-20260930_1024辆_仪表里程.xlsx / AB695</x:v>
      </x:c>
      <x:c r="O5984" s="2" t="str">
        <x:v>车辆里程查询_20260901-20260930_1024辆_GPS里程.xlsx / AB695</x:v>
      </x:c>
      <x:c r="P5984" s="2" t="str">
        <x:v>车辆纯氢气里程查询_20260901-20260930_1024辆.xlsx / AB411</x:v>
      </x:c>
    </x:row>
    <x:row r="5985" ht="22" customHeight="1">
      <x:c r="A5985" s="2" t="n">
        <x:v>241</x:v>
      </x:c>
      <x:c r="B5985" s="2" t="str">
        <x:v>粤AGQ0178</x:v>
      </x:c>
      <x:c r="C5985" s="2" t="str">
        <x:v>谯云</x:v>
      </x:c>
      <x:c r="D5985" s="8" t="d">
        <x:v>2026-09-25T00:00:00.000Z</x:v>
      </x:c>
      <x:c r="E5985" s="7" t="n">
        <x:v>114.8</x:v>
      </x:c>
      <x:c r="F5985" s="7" t="n">
        <x:v>116.9</x:v>
      </x:c>
      <x:c r="G5985" s="7" t="n">
        <x:v>114.8</x:v>
      </x:c>
      <x:c r="H5985" s="2" t="str">
        <x:v>否</x:v>
      </x:c>
      <x:c r="I5985" s="7" t="n">
        <x:f>IF(AND(ISNUMBER(E5985),ISNUMBER(F5985)),E5985-F5985,"")</x:f>
        <x:v>-2.1000000000000085</x:v>
      </x:c>
      <x:c r="J5985" s="2" t="str">
        <x:f>IF(H5985="否","不适用",IF(AND(ISNUMBER(E5985),ISNUMBER(F5985)),IF(I5985&gt;'规则与名单'!$B$2,"是","否"),"未判定"))</x:f>
        <x:v>不适用</x:v>
      </x:c>
      <x:c r="K5985" s="2" t="str">
        <x:f>IF(J5985="是",IF(ISNUMBER(F5985),"测试日GPS","缺失"),IF(ISNUMBER(G5985),"非测试日纯氢",IF(AND(H5985="是",J5985="未判定"),IF(ISNUMBER(F5985),"测试名单无纯氢GPS","缺失"),IF(ISNUMBER(E5985),"非测试日仪表","缺失"))))</x:f>
        <x:v>非测试日纯氢</x:v>
      </x:c>
      <x:c r="L5985" s="7" t="n">
        <x:f>IF(K5985="缺失","",IF(K5985="非测试日纯氢",G5985,IF(K5985="非测试日仪表",E5985,F5985)))</x:f>
        <x:v>114.8</x:v>
      </x:c>
      <x:c r="M5985" s="2" t="n">
        <x:f>IF(K5985="缺失",1,0)</x:f>
        <x:v>0</x:v>
      </x:c>
      <x:c r="N5985" s="2" t="str">
        <x:v>车辆里程查询_20260901-20260930_1024辆_仪表里程.xlsx / AC695</x:v>
      </x:c>
      <x:c r="O5985" s="2" t="str">
        <x:v>车辆里程查询_20260901-20260930_1024辆_GPS里程.xlsx / AC695</x:v>
      </x:c>
      <x:c r="P5985" s="2" t="str">
        <x:v>车辆纯氢气里程查询_20260901-20260930_1024辆.xlsx / AC411</x:v>
      </x:c>
    </x:row>
    <x:row r="5986" ht="22" customHeight="1">
      <x:c r="A5986" s="2" t="n">
        <x:v>241</x:v>
      </x:c>
      <x:c r="B5986" s="2" t="str">
        <x:v>粤AGQ0178</x:v>
      </x:c>
      <x:c r="C5986" s="2" t="str">
        <x:v>谯云</x:v>
      </x:c>
      <x:c r="D5986" s="8" t="d">
        <x:v>2026-09-26T00:00:00.000Z</x:v>
      </x:c>
      <x:c r="E5986" s="7"/>
      <x:c r="F5986" s="7" t="n">
        <x:v>0</x:v>
      </x:c>
      <x:c r="G5986" s="7"/>
      <x:c r="H5986" s="2" t="str">
        <x:v>否</x:v>
      </x:c>
      <x:c r="I5986" s="7" t="str">
        <x:f>IF(AND(ISNUMBER(E5986),ISNUMBER(F5986)),E5986-F5986,"")</x:f>
      </x:c>
      <x:c r="J5986" s="2" t="str">
        <x:f>IF(H5986="否","不适用",IF(AND(ISNUMBER(E5986),ISNUMBER(F5986)),IF(I5986&gt;'规则与名单'!$B$2,"是","否"),"未判定"))</x:f>
        <x:v>不适用</x:v>
      </x:c>
      <x:c r="K5986" s="2" t="str">
        <x:f>IF(J5986="是",IF(ISNUMBER(F5986),"测试日GPS","缺失"),IF(ISNUMBER(G5986),"非测试日纯氢",IF(AND(H5986="是",J5986="未判定"),IF(ISNUMBER(F5986),"测试名单无纯氢GPS","缺失"),IF(ISNUMBER(E5986),"非测试日仪表","缺失"))))</x:f>
        <x:v>缺失</x:v>
      </x:c>
      <x:c r="L5986" s="7" t="str">
        <x:f>IF(K5986="缺失","",IF(K5986="非测试日纯氢",G5986,IF(K5986="非测试日仪表",E5986,F5986)))</x:f>
      </x:c>
      <x:c r="M5986" s="2" t="n">
        <x:f>IF(K5986="缺失",1,0)</x:f>
        <x:v>1</x:v>
      </x:c>
      <x:c r="N5986" s="2" t="str">
        <x:v>车辆里程查询_20260901-20260930_1024辆_仪表里程.xlsx / AD695</x:v>
      </x:c>
      <x:c r="O5986" s="2" t="str">
        <x:v>车辆里程查询_20260901-20260930_1024辆_GPS里程.xlsx / AD695</x:v>
      </x:c>
      <x:c r="P5986" s="2" t="str">
        <x:v>车辆纯氢气里程查询_20260901-20260930_1024辆.xlsx / AD411</x:v>
      </x:c>
    </x:row>
    <x:row r="5987" ht="22" customHeight="1">
      <x:c r="A5987" s="2" t="n">
        <x:v>241</x:v>
      </x:c>
      <x:c r="B5987" s="2" t="str">
        <x:v>粤AGQ0178</x:v>
      </x:c>
      <x:c r="C5987" s="2" t="str">
        <x:v>谯云</x:v>
      </x:c>
      <x:c r="D5987" s="8" t="d">
        <x:v>2026-09-27T00:00:00.000Z</x:v>
      </x:c>
      <x:c r="E5987" s="7"/>
      <x:c r="F5987" s="7" t="n">
        <x:v>0</x:v>
      </x:c>
      <x:c r="G5987" s="7"/>
      <x:c r="H5987" s="2" t="str">
        <x:v>否</x:v>
      </x:c>
      <x:c r="I5987" s="7" t="str">
        <x:f>IF(AND(ISNUMBER(E5987),ISNUMBER(F5987)),E5987-F5987,"")</x:f>
      </x:c>
      <x:c r="J5987" s="2" t="str">
        <x:f>IF(H5987="否","不适用",IF(AND(ISNUMBER(E5987),ISNUMBER(F5987)),IF(I5987&gt;'规则与名单'!$B$2,"是","否"),"未判定"))</x:f>
        <x:v>不适用</x:v>
      </x:c>
      <x:c r="K5987" s="2" t="str">
        <x:f>IF(J5987="是",IF(ISNUMBER(F5987),"测试日GPS","缺失"),IF(ISNUMBER(G5987),"非测试日纯氢",IF(AND(H5987="是",J5987="未判定"),IF(ISNUMBER(F5987),"测试名单无纯氢GPS","缺失"),IF(ISNUMBER(E5987),"非测试日仪表","缺失"))))</x:f>
        <x:v>缺失</x:v>
      </x:c>
      <x:c r="L5987" s="7" t="str">
        <x:f>IF(K5987="缺失","",IF(K5987="非测试日纯氢",G5987,IF(K5987="非测试日仪表",E5987,F5987)))</x:f>
      </x:c>
      <x:c r="M5987" s="2" t="n">
        <x:f>IF(K5987="缺失",1,0)</x:f>
        <x:v>1</x:v>
      </x:c>
      <x:c r="N5987" s="2" t="str">
        <x:v>车辆里程查询_20260901-20260930_1024辆_仪表里程.xlsx / AE695</x:v>
      </x:c>
      <x:c r="O5987" s="2" t="str">
        <x:v>车辆里程查询_20260901-20260930_1024辆_GPS里程.xlsx / AE695</x:v>
      </x:c>
      <x:c r="P5987" s="2" t="str">
        <x:v>车辆纯氢气里程查询_20260901-20260930_1024辆.xlsx / AE411</x:v>
      </x:c>
    </x:row>
    <x:row r="5988" ht="22" customHeight="1">
      <x:c r="A5988" s="2" t="n">
        <x:v>241</x:v>
      </x:c>
      <x:c r="B5988" s="2" t="str">
        <x:v>粤AGQ0178</x:v>
      </x:c>
      <x:c r="C5988" s="2" t="str">
        <x:v>谯云</x:v>
      </x:c>
      <x:c r="D5988" s="8" t="d">
        <x:v>2026-09-28T00:00:00.000Z</x:v>
      </x:c>
      <x:c r="E5988" s="7" t="n">
        <x:v>212.4</x:v>
      </x:c>
      <x:c r="F5988" s="7" t="n">
        <x:v>214.3</x:v>
      </x:c>
      <x:c r="G5988" s="7" t="n">
        <x:v>183.2</x:v>
      </x:c>
      <x:c r="H5988" s="2" t="str">
        <x:v>否</x:v>
      </x:c>
      <x:c r="I5988" s="7" t="n">
        <x:f>IF(AND(ISNUMBER(E5988),ISNUMBER(F5988)),E5988-F5988,"")</x:f>
        <x:v>-1.9000000000000057</x:v>
      </x:c>
      <x:c r="J5988" s="2" t="str">
        <x:f>IF(H5988="否","不适用",IF(AND(ISNUMBER(E5988),ISNUMBER(F5988)),IF(I5988&gt;'规则与名单'!$B$2,"是","否"),"未判定"))</x:f>
        <x:v>不适用</x:v>
      </x:c>
      <x:c r="K5988" s="2" t="str">
        <x:f>IF(J5988="是",IF(ISNUMBER(F5988),"测试日GPS","缺失"),IF(ISNUMBER(G5988),"非测试日纯氢",IF(AND(H5988="是",J5988="未判定"),IF(ISNUMBER(F5988),"测试名单无纯氢GPS","缺失"),IF(ISNUMBER(E5988),"非测试日仪表","缺失"))))</x:f>
        <x:v>非测试日纯氢</x:v>
      </x:c>
      <x:c r="L5988" s="7" t="n">
        <x:f>IF(K5988="缺失","",IF(K5988="非测试日纯氢",G5988,IF(K5988="非测试日仪表",E5988,F5988)))</x:f>
        <x:v>183.2</x:v>
      </x:c>
      <x:c r="M5988" s="2" t="n">
        <x:f>IF(K5988="缺失",1,0)</x:f>
        <x:v>0</x:v>
      </x:c>
      <x:c r="N5988" s="2" t="str">
        <x:v>车辆里程查询_20260901-20260930_1024辆_仪表里程.xlsx / AF695</x:v>
      </x:c>
      <x:c r="O5988" s="2" t="str">
        <x:v>车辆里程查询_20260901-20260930_1024辆_GPS里程.xlsx / AF695</x:v>
      </x:c>
      <x:c r="P5988" s="2" t="str">
        <x:v>车辆纯氢气里程查询_20260901-20260930_1024辆.xlsx / AF411</x:v>
      </x:c>
    </x:row>
    <x:row r="5989" ht="22" customHeight="1">
      <x:c r="A5989" s="2" t="n">
        <x:v>241</x:v>
      </x:c>
      <x:c r="B5989" s="2" t="str">
        <x:v>粤AGQ0178</x:v>
      </x:c>
      <x:c r="C5989" s="2" t="str">
        <x:v>谯云</x:v>
      </x:c>
      <x:c r="D5989" s="8" t="d">
        <x:v>2026-09-29T00:00:00.000Z</x:v>
      </x:c>
      <x:c r="E5989" s="7" t="n">
        <x:v>271.9</x:v>
      </x:c>
      <x:c r="F5989" s="7" t="n">
        <x:v>277.1</x:v>
      </x:c>
      <x:c r="G5989" s="7" t="n">
        <x:v>271.8</x:v>
      </x:c>
      <x:c r="H5989" s="2" t="str">
        <x:v>否</x:v>
      </x:c>
      <x:c r="I5989" s="7" t="n">
        <x:f>IF(AND(ISNUMBER(E5989),ISNUMBER(F5989)),E5989-F5989,"")</x:f>
        <x:v>-5.2000000000000455</x:v>
      </x:c>
      <x:c r="J5989" s="2" t="str">
        <x:f>IF(H5989="否","不适用",IF(AND(ISNUMBER(E5989),ISNUMBER(F5989)),IF(I5989&gt;'规则与名单'!$B$2,"是","否"),"未判定"))</x:f>
        <x:v>不适用</x:v>
      </x:c>
      <x:c r="K5989" s="2" t="str">
        <x:f>IF(J5989="是",IF(ISNUMBER(F5989),"测试日GPS","缺失"),IF(ISNUMBER(G5989),"非测试日纯氢",IF(AND(H5989="是",J5989="未判定"),IF(ISNUMBER(F5989),"测试名单无纯氢GPS","缺失"),IF(ISNUMBER(E5989),"非测试日仪表","缺失"))))</x:f>
        <x:v>非测试日纯氢</x:v>
      </x:c>
      <x:c r="L5989" s="7" t="n">
        <x:f>IF(K5989="缺失","",IF(K5989="非测试日纯氢",G5989,IF(K5989="非测试日仪表",E5989,F5989)))</x:f>
        <x:v>271.8</x:v>
      </x:c>
      <x:c r="M5989" s="2" t="n">
        <x:f>IF(K5989="缺失",1,0)</x:f>
        <x:v>0</x:v>
      </x:c>
      <x:c r="N5989" s="2" t="str">
        <x:v>车辆里程查询_20260901-20260930_1024辆_仪表里程.xlsx / AG695</x:v>
      </x:c>
      <x:c r="O5989" s="2" t="str">
        <x:v>车辆里程查询_20260901-20260930_1024辆_GPS里程.xlsx / AG695</x:v>
      </x:c>
      <x:c r="P5989" s="2" t="str">
        <x:v>车辆纯氢气里程查询_20260901-20260930_1024辆.xlsx / AG411</x:v>
      </x:c>
    </x:row>
    <x:row r="5990" ht="22" customHeight="1">
      <x:c r="A5990" s="2" t="n">
        <x:v>241</x:v>
      </x:c>
      <x:c r="B5990" s="2" t="str">
        <x:v>粤AGQ0178</x:v>
      </x:c>
      <x:c r="C5990" s="2" t="str">
        <x:v>谯云</x:v>
      </x:c>
      <x:c r="D5990" s="8" t="d">
        <x:v>2026-09-30T00:00:00.000Z</x:v>
      </x:c>
      <x:c r="E5990" s="7" t="n">
        <x:v>398.4</x:v>
      </x:c>
      <x:c r="F5990" s="7" t="n">
        <x:v>400.2</x:v>
      </x:c>
      <x:c r="G5990" s="7" t="n">
        <x:v>398.2</x:v>
      </x:c>
      <x:c r="H5990" s="2" t="str">
        <x:v>否</x:v>
      </x:c>
      <x:c r="I5990" s="7" t="n">
        <x:f>IF(AND(ISNUMBER(E5990),ISNUMBER(F5990)),E5990-F5990,"")</x:f>
        <x:v>-1.8000000000000114</x:v>
      </x:c>
      <x:c r="J5990" s="2" t="str">
        <x:f>IF(H5990="否","不适用",IF(AND(ISNUMBER(E5990),ISNUMBER(F5990)),IF(I5990&gt;'规则与名单'!$B$2,"是","否"),"未判定"))</x:f>
        <x:v>不适用</x:v>
      </x:c>
      <x:c r="K5990" s="2" t="str">
        <x:f>IF(J5990="是",IF(ISNUMBER(F5990),"测试日GPS","缺失"),IF(ISNUMBER(G5990),"非测试日纯氢",IF(AND(H5990="是",J5990="未判定"),IF(ISNUMBER(F5990),"测试名单无纯氢GPS","缺失"),IF(ISNUMBER(E5990),"非测试日仪表","缺失"))))</x:f>
        <x:v>非测试日纯氢</x:v>
      </x:c>
      <x:c r="L5990" s="7" t="n">
        <x:f>IF(K5990="缺失","",IF(K5990="非测试日纯氢",G5990,IF(K5990="非测试日仪表",E5990,F5990)))</x:f>
        <x:v>398.2</x:v>
      </x:c>
      <x:c r="M5990" s="2" t="n">
        <x:f>IF(K5990="缺失",1,0)</x:f>
        <x:v>0</x:v>
      </x:c>
      <x:c r="N5990" s="2" t="str">
        <x:v>车辆里程查询_20260901-20260930_1024辆_仪表里程.xlsx / AH695</x:v>
      </x:c>
      <x:c r="O5990" s="2" t="str">
        <x:v>车辆里程查询_20260901-20260930_1024辆_GPS里程.xlsx / AH695</x:v>
      </x:c>
      <x:c r="P5990" s="2" t="str">
        <x:v>车辆纯氢气里程查询_20260901-20260930_1024辆.xlsx / AH411</x:v>
      </x:c>
    </x:row>
    <x:row r="5991" ht="22" customHeight="1">
      <x:c r="A5991" s="2" t="n">
        <x:v>242</x:v>
      </x:c>
      <x:c r="B5991" s="2" t="str">
        <x:v>粤AGR0798</x:v>
      </x:c>
      <x:c r="C5991" s="2" t="str">
        <x:v>谯云</x:v>
      </x:c>
      <x:c r="D5991" s="8" t="d">
        <x:v>2026-09-01T00:00:00.000Z</x:v>
      </x:c>
      <x:c r="E5991" s="7" t="n">
        <x:v>198.5</x:v>
      </x:c>
      <x:c r="F5991" s="7" t="n">
        <x:v>201.1</x:v>
      </x:c>
      <x:c r="G5991" s="7" t="n">
        <x:v>182.2</x:v>
      </x:c>
      <x:c r="H5991" s="2" t="str">
        <x:v>否</x:v>
      </x:c>
      <x:c r="I5991" s="7" t="n">
        <x:f>IF(AND(ISNUMBER(E5991),ISNUMBER(F5991)),E5991-F5991,"")</x:f>
        <x:v>-2.5999999999999943</x:v>
      </x:c>
      <x:c r="J5991" s="2" t="str">
        <x:f>IF(H5991="否","不适用",IF(AND(ISNUMBER(E5991),ISNUMBER(F5991)),IF(I5991&gt;'规则与名单'!$B$2,"是","否"),"未判定"))</x:f>
        <x:v>不适用</x:v>
      </x:c>
      <x:c r="K5991" s="2" t="str">
        <x:f>IF(J5991="是",IF(ISNUMBER(F5991),"测试日GPS","缺失"),IF(ISNUMBER(G5991),"非测试日纯氢",IF(AND(H5991="是",J5991="未判定"),IF(ISNUMBER(F5991),"测试名单无纯氢GPS","缺失"),IF(ISNUMBER(E5991),"非测试日仪表","缺失"))))</x:f>
        <x:v>非测试日纯氢</x:v>
      </x:c>
      <x:c r="L5991" s="7" t="n">
        <x:f>IF(K5991="缺失","",IF(K5991="非测试日纯氢",G5991,IF(K5991="非测试日仪表",E5991,F5991)))</x:f>
        <x:v>182.2</x:v>
      </x:c>
      <x:c r="M5991" s="2" t="n">
        <x:f>IF(K5991="缺失",1,0)</x:f>
        <x:v>0</x:v>
      </x:c>
      <x:c r="N5991" s="2" t="str">
        <x:v>车辆里程查询_20260901-20260930_1024辆_仪表里程.xlsx / E404</x:v>
      </x:c>
      <x:c r="O5991" s="2" t="str">
        <x:v>车辆里程查询_20260901-20260930_1024辆_GPS里程.xlsx / E404</x:v>
      </x:c>
      <x:c r="P5991" s="2" t="str">
        <x:v>车辆纯氢气里程查询_20260901-20260930_1024辆.xlsx / E327</x:v>
      </x:c>
    </x:row>
    <x:row r="5992" ht="22" customHeight="1">
      <x:c r="A5992" s="2" t="n">
        <x:v>242</x:v>
      </x:c>
      <x:c r="B5992" s="2" t="str">
        <x:v>粤AGR0798</x:v>
      </x:c>
      <x:c r="C5992" s="2" t="str">
        <x:v>谯云</x:v>
      </x:c>
      <x:c r="D5992" s="8" t="d">
        <x:v>2026-09-02T00:00:00.000Z</x:v>
      </x:c>
      <x:c r="E5992" s="7" t="n">
        <x:v>152.8</x:v>
      </x:c>
      <x:c r="F5992" s="7" t="n">
        <x:v>150.5</x:v>
      </x:c>
      <x:c r="G5992" s="7" t="n">
        <x:v>135.1</x:v>
      </x:c>
      <x:c r="H5992" s="2" t="str">
        <x:v>否</x:v>
      </x:c>
      <x:c r="I5992" s="7" t="n">
        <x:f>IF(AND(ISNUMBER(E5992),ISNUMBER(F5992)),E5992-F5992,"")</x:f>
        <x:v>2.3000000000000114</x:v>
      </x:c>
      <x:c r="J5992" s="2" t="str">
        <x:f>IF(H5992="否","不适用",IF(AND(ISNUMBER(E5992),ISNUMBER(F5992)),IF(I5992&gt;'规则与名单'!$B$2,"是","否"),"未判定"))</x:f>
        <x:v>不适用</x:v>
      </x:c>
      <x:c r="K5992" s="2" t="str">
        <x:f>IF(J5992="是",IF(ISNUMBER(F5992),"测试日GPS","缺失"),IF(ISNUMBER(G5992),"非测试日纯氢",IF(AND(H5992="是",J5992="未判定"),IF(ISNUMBER(F5992),"测试名单无纯氢GPS","缺失"),IF(ISNUMBER(E5992),"非测试日仪表","缺失"))))</x:f>
        <x:v>非测试日纯氢</x:v>
      </x:c>
      <x:c r="L5992" s="7" t="n">
        <x:f>IF(K5992="缺失","",IF(K5992="非测试日纯氢",G5992,IF(K5992="非测试日仪表",E5992,F5992)))</x:f>
        <x:v>135.1</x:v>
      </x:c>
      <x:c r="M5992" s="2" t="n">
        <x:f>IF(K5992="缺失",1,0)</x:f>
        <x:v>0</x:v>
      </x:c>
      <x:c r="N5992" s="2" t="str">
        <x:v>车辆里程查询_20260901-20260930_1024辆_仪表里程.xlsx / F404</x:v>
      </x:c>
      <x:c r="O5992" s="2" t="str">
        <x:v>车辆里程查询_20260901-20260930_1024辆_GPS里程.xlsx / F404</x:v>
      </x:c>
      <x:c r="P5992" s="2" t="str">
        <x:v>车辆纯氢气里程查询_20260901-20260930_1024辆.xlsx / F327</x:v>
      </x:c>
    </x:row>
    <x:row r="5993" ht="22" customHeight="1">
      <x:c r="A5993" s="2" t="n">
        <x:v>242</x:v>
      </x:c>
      <x:c r="B5993" s="2" t="str">
        <x:v>粤AGR0798</x:v>
      </x:c>
      <x:c r="C5993" s="2" t="str">
        <x:v>谯云</x:v>
      </x:c>
      <x:c r="D5993" s="8" t="d">
        <x:v>2026-09-03T00:00:00.000Z</x:v>
      </x:c>
      <x:c r="E5993" s="7" t="n">
        <x:v>358.6</x:v>
      </x:c>
      <x:c r="F5993" s="7" t="n">
        <x:v>358.8</x:v>
      </x:c>
      <x:c r="G5993" s="7" t="n">
        <x:v>294.6</x:v>
      </x:c>
      <x:c r="H5993" s="2" t="str">
        <x:v>否</x:v>
      </x:c>
      <x:c r="I5993" s="7" t="n">
        <x:f>IF(AND(ISNUMBER(E5993),ISNUMBER(F5993)),E5993-F5993,"")</x:f>
        <x:v>-0.19999999999998863</x:v>
      </x:c>
      <x:c r="J5993" s="2" t="str">
        <x:f>IF(H5993="否","不适用",IF(AND(ISNUMBER(E5993),ISNUMBER(F5993)),IF(I5993&gt;'规则与名单'!$B$2,"是","否"),"未判定"))</x:f>
        <x:v>不适用</x:v>
      </x:c>
      <x:c r="K5993" s="2" t="str">
        <x:f>IF(J5993="是",IF(ISNUMBER(F5993),"测试日GPS","缺失"),IF(ISNUMBER(G5993),"非测试日纯氢",IF(AND(H5993="是",J5993="未判定"),IF(ISNUMBER(F5993),"测试名单无纯氢GPS","缺失"),IF(ISNUMBER(E5993),"非测试日仪表","缺失"))))</x:f>
        <x:v>非测试日纯氢</x:v>
      </x:c>
      <x:c r="L5993" s="7" t="n">
        <x:f>IF(K5993="缺失","",IF(K5993="非测试日纯氢",G5993,IF(K5993="非测试日仪表",E5993,F5993)))</x:f>
        <x:v>294.6</x:v>
      </x:c>
      <x:c r="M5993" s="2" t="n">
        <x:f>IF(K5993="缺失",1,0)</x:f>
        <x:v>0</x:v>
      </x:c>
      <x:c r="N5993" s="2" t="str">
        <x:v>车辆里程查询_20260901-20260930_1024辆_仪表里程.xlsx / G404</x:v>
      </x:c>
      <x:c r="O5993" s="2" t="str">
        <x:v>车辆里程查询_20260901-20260930_1024辆_GPS里程.xlsx / G404</x:v>
      </x:c>
      <x:c r="P5993" s="2" t="str">
        <x:v>车辆纯氢气里程查询_20260901-20260930_1024辆.xlsx / G327</x:v>
      </x:c>
    </x:row>
    <x:row r="5994" ht="22" customHeight="1">
      <x:c r="A5994" s="2" t="n">
        <x:v>242</x:v>
      </x:c>
      <x:c r="B5994" s="2" t="str">
        <x:v>粤AGR0798</x:v>
      </x:c>
      <x:c r="C5994" s="2" t="str">
        <x:v>谯云</x:v>
      </x:c>
      <x:c r="D5994" s="8" t="d">
        <x:v>2026-09-04T00:00:00.000Z</x:v>
      </x:c>
      <x:c r="E5994" s="7" t="n">
        <x:v>231.2</x:v>
      </x:c>
      <x:c r="F5994" s="7" t="n">
        <x:v>232.1</x:v>
      </x:c>
      <x:c r="G5994" s="7" t="n">
        <x:v>162.8</x:v>
      </x:c>
      <x:c r="H5994" s="2" t="str">
        <x:v>否</x:v>
      </x:c>
      <x:c r="I5994" s="7" t="n">
        <x:f>IF(AND(ISNUMBER(E5994),ISNUMBER(F5994)),E5994-F5994,"")</x:f>
        <x:v>-0.9000000000000057</x:v>
      </x:c>
      <x:c r="J5994" s="2" t="str">
        <x:f>IF(H5994="否","不适用",IF(AND(ISNUMBER(E5994),ISNUMBER(F5994)),IF(I5994&gt;'规则与名单'!$B$2,"是","否"),"未判定"))</x:f>
        <x:v>不适用</x:v>
      </x:c>
      <x:c r="K5994" s="2" t="str">
        <x:f>IF(J5994="是",IF(ISNUMBER(F5994),"测试日GPS","缺失"),IF(ISNUMBER(G5994),"非测试日纯氢",IF(AND(H5994="是",J5994="未判定"),IF(ISNUMBER(F5994),"测试名单无纯氢GPS","缺失"),IF(ISNUMBER(E5994),"非测试日仪表","缺失"))))</x:f>
        <x:v>非测试日纯氢</x:v>
      </x:c>
      <x:c r="L5994" s="7" t="n">
        <x:f>IF(K5994="缺失","",IF(K5994="非测试日纯氢",G5994,IF(K5994="非测试日仪表",E5994,F5994)))</x:f>
        <x:v>162.8</x:v>
      </x:c>
      <x:c r="M5994" s="2" t="n">
        <x:f>IF(K5994="缺失",1,0)</x:f>
        <x:v>0</x:v>
      </x:c>
      <x:c r="N5994" s="2" t="str">
        <x:v>车辆里程查询_20260901-20260930_1024辆_仪表里程.xlsx / H404</x:v>
      </x:c>
      <x:c r="O5994" s="2" t="str">
        <x:v>车辆里程查询_20260901-20260930_1024辆_GPS里程.xlsx / H404</x:v>
      </x:c>
      <x:c r="P5994" s="2" t="str">
        <x:v>车辆纯氢气里程查询_20260901-20260930_1024辆.xlsx / H327</x:v>
      </x:c>
    </x:row>
    <x:row r="5995" ht="22" customHeight="1">
      <x:c r="A5995" s="2" t="n">
        <x:v>242</x:v>
      </x:c>
      <x:c r="B5995" s="2" t="str">
        <x:v>粤AGR0798</x:v>
      </x:c>
      <x:c r="C5995" s="2" t="str">
        <x:v>谯云</x:v>
      </x:c>
      <x:c r="D5995" s="8" t="d">
        <x:v>2026-09-05T00:00:00.000Z</x:v>
      </x:c>
      <x:c r="E5995" s="7" t="n">
        <x:v>275</x:v>
      </x:c>
      <x:c r="F5995" s="7" t="n">
        <x:v>273.9</x:v>
      </x:c>
      <x:c r="G5995" s="7" t="n">
        <x:v>245.5</x:v>
      </x:c>
      <x:c r="H5995" s="2" t="str">
        <x:v>否</x:v>
      </x:c>
      <x:c r="I5995" s="7" t="n">
        <x:f>IF(AND(ISNUMBER(E5995),ISNUMBER(F5995)),E5995-F5995,"")</x:f>
        <x:v>1.1000000000000227</x:v>
      </x:c>
      <x:c r="J5995" s="2" t="str">
        <x:f>IF(H5995="否","不适用",IF(AND(ISNUMBER(E5995),ISNUMBER(F5995)),IF(I5995&gt;'规则与名单'!$B$2,"是","否"),"未判定"))</x:f>
        <x:v>不适用</x:v>
      </x:c>
      <x:c r="K5995" s="2" t="str">
        <x:f>IF(J5995="是",IF(ISNUMBER(F5995),"测试日GPS","缺失"),IF(ISNUMBER(G5995),"非测试日纯氢",IF(AND(H5995="是",J5995="未判定"),IF(ISNUMBER(F5995),"测试名单无纯氢GPS","缺失"),IF(ISNUMBER(E5995),"非测试日仪表","缺失"))))</x:f>
        <x:v>非测试日纯氢</x:v>
      </x:c>
      <x:c r="L5995" s="7" t="n">
        <x:f>IF(K5995="缺失","",IF(K5995="非测试日纯氢",G5995,IF(K5995="非测试日仪表",E5995,F5995)))</x:f>
        <x:v>245.5</x:v>
      </x:c>
      <x:c r="M5995" s="2" t="n">
        <x:f>IF(K5995="缺失",1,0)</x:f>
        <x:v>0</x:v>
      </x:c>
      <x:c r="N5995" s="2" t="str">
        <x:v>车辆里程查询_20260901-20260930_1024辆_仪表里程.xlsx / I404</x:v>
      </x:c>
      <x:c r="O5995" s="2" t="str">
        <x:v>车辆里程查询_20260901-20260930_1024辆_GPS里程.xlsx / I404</x:v>
      </x:c>
      <x:c r="P5995" s="2" t="str">
        <x:v>车辆纯氢气里程查询_20260901-20260930_1024辆.xlsx / I327</x:v>
      </x:c>
    </x:row>
    <x:row r="5996" ht="22" customHeight="1">
      <x:c r="A5996" s="2" t="n">
        <x:v>242</x:v>
      </x:c>
      <x:c r="B5996" s="2" t="str">
        <x:v>粤AGR0798</x:v>
      </x:c>
      <x:c r="C5996" s="2" t="str">
        <x:v>谯云</x:v>
      </x:c>
      <x:c r="D5996" s="8" t="d">
        <x:v>2026-09-06T00:00:00.000Z</x:v>
      </x:c>
      <x:c r="E5996" s="7"/>
      <x:c r="F5996" s="7" t="n">
        <x:v>0</x:v>
      </x:c>
      <x:c r="G5996" s="7"/>
      <x:c r="H5996" s="2" t="str">
        <x:v>否</x:v>
      </x:c>
      <x:c r="I5996" s="7" t="str">
        <x:f>IF(AND(ISNUMBER(E5996),ISNUMBER(F5996)),E5996-F5996,"")</x:f>
      </x:c>
      <x:c r="J5996" s="2" t="str">
        <x:f>IF(H5996="否","不适用",IF(AND(ISNUMBER(E5996),ISNUMBER(F5996)),IF(I5996&gt;'规则与名单'!$B$2,"是","否"),"未判定"))</x:f>
        <x:v>不适用</x:v>
      </x:c>
      <x:c r="K5996" s="2" t="str">
        <x:f>IF(J5996="是",IF(ISNUMBER(F5996),"测试日GPS","缺失"),IF(ISNUMBER(G5996),"非测试日纯氢",IF(AND(H5996="是",J5996="未判定"),IF(ISNUMBER(F5996),"测试名单无纯氢GPS","缺失"),IF(ISNUMBER(E5996),"非测试日仪表","缺失"))))</x:f>
        <x:v>缺失</x:v>
      </x:c>
      <x:c r="L5996" s="7" t="str">
        <x:f>IF(K5996="缺失","",IF(K5996="非测试日纯氢",G5996,IF(K5996="非测试日仪表",E5996,F5996)))</x:f>
      </x:c>
      <x:c r="M5996" s="2" t="n">
        <x:f>IF(K5996="缺失",1,0)</x:f>
        <x:v>1</x:v>
      </x:c>
      <x:c r="N5996" s="2" t="str">
        <x:v>车辆里程查询_20260901-20260930_1024辆_仪表里程.xlsx / J404</x:v>
      </x:c>
      <x:c r="O5996" s="2" t="str">
        <x:v>车辆里程查询_20260901-20260930_1024辆_GPS里程.xlsx / J404</x:v>
      </x:c>
      <x:c r="P5996" s="2" t="str">
        <x:v>车辆纯氢气里程查询_20260901-20260930_1024辆.xlsx / J327</x:v>
      </x:c>
    </x:row>
    <x:row r="5997" ht="22" customHeight="1">
      <x:c r="A5997" s="2" t="n">
        <x:v>242</x:v>
      </x:c>
      <x:c r="B5997" s="2" t="str">
        <x:v>粤AGR0798</x:v>
      </x:c>
      <x:c r="C5997" s="2" t="str">
        <x:v>谯云</x:v>
      </x:c>
      <x:c r="D5997" s="8" t="d">
        <x:v>2026-09-07T00:00:00.000Z</x:v>
      </x:c>
      <x:c r="E5997" s="7" t="n">
        <x:v>427.1</x:v>
      </x:c>
      <x:c r="F5997" s="7" t="n">
        <x:v>427.3</x:v>
      </x:c>
      <x:c r="G5997" s="7" t="n">
        <x:v>421.3</x:v>
      </x:c>
      <x:c r="H5997" s="2" t="str">
        <x:v>否</x:v>
      </x:c>
      <x:c r="I5997" s="7" t="n">
        <x:f>IF(AND(ISNUMBER(E5997),ISNUMBER(F5997)),E5997-F5997,"")</x:f>
        <x:v>-0.19999999999998863</x:v>
      </x:c>
      <x:c r="J5997" s="2" t="str">
        <x:f>IF(H5997="否","不适用",IF(AND(ISNUMBER(E5997),ISNUMBER(F5997)),IF(I5997&gt;'规则与名单'!$B$2,"是","否"),"未判定"))</x:f>
        <x:v>不适用</x:v>
      </x:c>
      <x:c r="K5997" s="2" t="str">
        <x:f>IF(J5997="是",IF(ISNUMBER(F5997),"测试日GPS","缺失"),IF(ISNUMBER(G5997),"非测试日纯氢",IF(AND(H5997="是",J5997="未判定"),IF(ISNUMBER(F5997),"测试名单无纯氢GPS","缺失"),IF(ISNUMBER(E5997),"非测试日仪表","缺失"))))</x:f>
        <x:v>非测试日纯氢</x:v>
      </x:c>
      <x:c r="L5997" s="7" t="n">
        <x:f>IF(K5997="缺失","",IF(K5997="非测试日纯氢",G5997,IF(K5997="非测试日仪表",E5997,F5997)))</x:f>
        <x:v>421.3</x:v>
      </x:c>
      <x:c r="M5997" s="2" t="n">
        <x:f>IF(K5997="缺失",1,0)</x:f>
        <x:v>0</x:v>
      </x:c>
      <x:c r="N5997" s="2" t="str">
        <x:v>车辆里程查询_20260901-20260930_1024辆_仪表里程.xlsx / K404</x:v>
      </x:c>
      <x:c r="O5997" s="2" t="str">
        <x:v>车辆里程查询_20260901-20260930_1024辆_GPS里程.xlsx / K404</x:v>
      </x:c>
      <x:c r="P5997" s="2" t="str">
        <x:v>车辆纯氢气里程查询_20260901-20260930_1024辆.xlsx / K327</x:v>
      </x:c>
    </x:row>
    <x:row r="5998" ht="22" customHeight="1">
      <x:c r="A5998" s="2" t="n">
        <x:v>242</x:v>
      </x:c>
      <x:c r="B5998" s="2" t="str">
        <x:v>粤AGR0798</x:v>
      </x:c>
      <x:c r="C5998" s="2" t="str">
        <x:v>谯云</x:v>
      </x:c>
      <x:c r="D5998" s="8" t="d">
        <x:v>2026-09-08T00:00:00.000Z</x:v>
      </x:c>
      <x:c r="E5998" s="7" t="n">
        <x:v>252</x:v>
      </x:c>
      <x:c r="F5998" s="7" t="n">
        <x:v>330.1</x:v>
      </x:c>
      <x:c r="G5998" s="7" t="n">
        <x:v>311.3</x:v>
      </x:c>
      <x:c r="H5998" s="2" t="str">
        <x:v>否</x:v>
      </x:c>
      <x:c r="I5998" s="7" t="n">
        <x:f>IF(AND(ISNUMBER(E5998),ISNUMBER(F5998)),E5998-F5998,"")</x:f>
        <x:v>-78.10000000000002</x:v>
      </x:c>
      <x:c r="J5998" s="2" t="str">
        <x:f>IF(H5998="否","不适用",IF(AND(ISNUMBER(E5998),ISNUMBER(F5998)),IF(I5998&gt;'规则与名单'!$B$2,"是","否"),"未判定"))</x:f>
        <x:v>不适用</x:v>
      </x:c>
      <x:c r="K5998" s="2" t="str">
        <x:f>IF(J5998="是",IF(ISNUMBER(F5998),"测试日GPS","缺失"),IF(ISNUMBER(G5998),"非测试日纯氢",IF(AND(H5998="是",J5998="未判定"),IF(ISNUMBER(F5998),"测试名单无纯氢GPS","缺失"),IF(ISNUMBER(E5998),"非测试日仪表","缺失"))))</x:f>
        <x:v>非测试日纯氢</x:v>
      </x:c>
      <x:c r="L5998" s="7" t="n">
        <x:f>IF(K5998="缺失","",IF(K5998="非测试日纯氢",G5998,IF(K5998="非测试日仪表",E5998,F5998)))</x:f>
        <x:v>311.3</x:v>
      </x:c>
      <x:c r="M5998" s="2" t="n">
        <x:f>IF(K5998="缺失",1,0)</x:f>
        <x:v>0</x:v>
      </x:c>
      <x:c r="N5998" s="2" t="str">
        <x:v>车辆里程查询_20260901-20260930_1024辆_仪表里程.xlsx / L404</x:v>
      </x:c>
      <x:c r="O5998" s="2" t="str">
        <x:v>车辆里程查询_20260901-20260930_1024辆_GPS里程.xlsx / L404</x:v>
      </x:c>
      <x:c r="P5998" s="2" t="str">
        <x:v>车辆纯氢气里程查询_20260901-20260930_1024辆.xlsx / L327</x:v>
      </x:c>
    </x:row>
    <x:row r="5999" ht="22" customHeight="1">
      <x:c r="A5999" s="2" t="n">
        <x:v>242</x:v>
      </x:c>
      <x:c r="B5999" s="2" t="str">
        <x:v>粤AGR0798</x:v>
      </x:c>
      <x:c r="C5999" s="2" t="str">
        <x:v>谯云</x:v>
      </x:c>
      <x:c r="D5999" s="8" t="d">
        <x:v>2026-09-09T00:00:00.000Z</x:v>
      </x:c>
      <x:c r="E5999" s="7" t="n">
        <x:v>330.1</x:v>
      </x:c>
      <x:c r="F5999" s="7" t="n">
        <x:v>249.3</x:v>
      </x:c>
      <x:c r="G5999" s="7" t="n">
        <x:v>194.7</x:v>
      </x:c>
      <x:c r="H5999" s="2" t="str">
        <x:v>否</x:v>
      </x:c>
      <x:c r="I5999" s="7" t="n">
        <x:f>IF(AND(ISNUMBER(E5999),ISNUMBER(F5999)),E5999-F5999,"")</x:f>
        <x:v>80.80000000000001</x:v>
      </x:c>
      <x:c r="J5999" s="2" t="str">
        <x:f>IF(H5999="否","不适用",IF(AND(ISNUMBER(E5999),ISNUMBER(F5999)),IF(I5999&gt;'规则与名单'!$B$2,"是","否"),"未判定"))</x:f>
        <x:v>不适用</x:v>
      </x:c>
      <x:c r="K5999" s="2" t="str">
        <x:f>IF(J5999="是",IF(ISNUMBER(F5999),"测试日GPS","缺失"),IF(ISNUMBER(G5999),"非测试日纯氢",IF(AND(H5999="是",J5999="未判定"),IF(ISNUMBER(F5999),"测试名单无纯氢GPS","缺失"),IF(ISNUMBER(E5999),"非测试日仪表","缺失"))))</x:f>
        <x:v>非测试日纯氢</x:v>
      </x:c>
      <x:c r="L5999" s="7" t="n">
        <x:f>IF(K5999="缺失","",IF(K5999="非测试日纯氢",G5999,IF(K5999="非测试日仪表",E5999,F5999)))</x:f>
        <x:v>194.7</x:v>
      </x:c>
      <x:c r="M5999" s="2" t="n">
        <x:f>IF(K5999="缺失",1,0)</x:f>
        <x:v>0</x:v>
      </x:c>
      <x:c r="N5999" s="2" t="str">
        <x:v>车辆里程查询_20260901-20260930_1024辆_仪表里程.xlsx / M404</x:v>
      </x:c>
      <x:c r="O5999" s="2" t="str">
        <x:v>车辆里程查询_20260901-20260930_1024辆_GPS里程.xlsx / M404</x:v>
      </x:c>
      <x:c r="P5999" s="2" t="str">
        <x:v>车辆纯氢气里程查询_20260901-20260930_1024辆.xlsx / M327</x:v>
      </x:c>
    </x:row>
    <x:row r="6000" ht="22" customHeight="1">
      <x:c r="A6000" s="2" t="n">
        <x:v>242</x:v>
      </x:c>
      <x:c r="B6000" s="2" t="str">
        <x:v>粤AGR0798</x:v>
      </x:c>
      <x:c r="C6000" s="2" t="str">
        <x:v>谯云</x:v>
      </x:c>
      <x:c r="D6000" s="8" t="d">
        <x:v>2026-09-10T00:00:00.000Z</x:v>
      </x:c>
      <x:c r="E6000" s="7" t="n">
        <x:v>408.8</x:v>
      </x:c>
      <x:c r="F6000" s="7" t="n">
        <x:v>396.4</x:v>
      </x:c>
      <x:c r="G6000" s="7" t="n">
        <x:v>343.1</x:v>
      </x:c>
      <x:c r="H6000" s="2" t="str">
        <x:v>否</x:v>
      </x:c>
      <x:c r="I6000" s="7" t="n">
        <x:f>IF(AND(ISNUMBER(E6000),ISNUMBER(F6000)),E6000-F6000,"")</x:f>
        <x:v>12.400000000000034</x:v>
      </x:c>
      <x:c r="J6000" s="2" t="str">
        <x:f>IF(H6000="否","不适用",IF(AND(ISNUMBER(E6000),ISNUMBER(F6000)),IF(I6000&gt;'规则与名单'!$B$2,"是","否"),"未判定"))</x:f>
        <x:v>不适用</x:v>
      </x:c>
      <x:c r="K6000" s="2" t="str">
        <x:f>IF(J6000="是",IF(ISNUMBER(F6000),"测试日GPS","缺失"),IF(ISNUMBER(G6000),"非测试日纯氢",IF(AND(H6000="是",J6000="未判定"),IF(ISNUMBER(F6000),"测试名单无纯氢GPS","缺失"),IF(ISNUMBER(E6000),"非测试日仪表","缺失"))))</x:f>
        <x:v>非测试日纯氢</x:v>
      </x:c>
      <x:c r="L6000" s="7" t="n">
        <x:f>IF(K6000="缺失","",IF(K6000="非测试日纯氢",G6000,IF(K6000="非测试日仪表",E6000,F6000)))</x:f>
        <x:v>343.1</x:v>
      </x:c>
      <x:c r="M6000" s="2" t="n">
        <x:f>IF(K6000="缺失",1,0)</x:f>
        <x:v>0</x:v>
      </x:c>
      <x:c r="N6000" s="2" t="str">
        <x:v>车辆里程查询_20260901-20260930_1024辆_仪表里程.xlsx / N404</x:v>
      </x:c>
      <x:c r="O6000" s="2" t="str">
        <x:v>车辆里程查询_20260901-20260930_1024辆_GPS里程.xlsx / N404</x:v>
      </x:c>
      <x:c r="P6000" s="2" t="str">
        <x:v>车辆纯氢气里程查询_20260901-20260930_1024辆.xlsx / N327</x:v>
      </x:c>
    </x:row>
    <x:row r="6001" ht="22" customHeight="1">
      <x:c r="A6001" s="2" t="n">
        <x:v>242</x:v>
      </x:c>
      <x:c r="B6001" s="2" t="str">
        <x:v>粤AGR0798</x:v>
      </x:c>
      <x:c r="C6001" s="2" t="str">
        <x:v>谯云</x:v>
      </x:c>
      <x:c r="D6001" s="8" t="d">
        <x:v>2026-09-11T00:00:00.000Z</x:v>
      </x:c>
      <x:c r="E6001" s="7" t="n">
        <x:v>300.4</x:v>
      </x:c>
      <x:c r="F6001" s="7" t="n">
        <x:v>312.3</x:v>
      </x:c>
      <x:c r="G6001" s="7" t="n">
        <x:v>161.8</x:v>
      </x:c>
      <x:c r="H6001" s="2" t="str">
        <x:v>否</x:v>
      </x:c>
      <x:c r="I6001" s="7" t="n">
        <x:f>IF(AND(ISNUMBER(E6001),ISNUMBER(F6001)),E6001-F6001,"")</x:f>
        <x:v>-11.900000000000034</x:v>
      </x:c>
      <x:c r="J6001" s="2" t="str">
        <x:f>IF(H6001="否","不适用",IF(AND(ISNUMBER(E6001),ISNUMBER(F6001)),IF(I6001&gt;'规则与名单'!$B$2,"是","否"),"未判定"))</x:f>
        <x:v>不适用</x:v>
      </x:c>
      <x:c r="K6001" s="2" t="str">
        <x:f>IF(J6001="是",IF(ISNUMBER(F6001),"测试日GPS","缺失"),IF(ISNUMBER(G6001),"非测试日纯氢",IF(AND(H6001="是",J6001="未判定"),IF(ISNUMBER(F6001),"测试名单无纯氢GPS","缺失"),IF(ISNUMBER(E6001),"非测试日仪表","缺失"))))</x:f>
        <x:v>非测试日纯氢</x:v>
      </x:c>
      <x:c r="L6001" s="7" t="n">
        <x:f>IF(K6001="缺失","",IF(K6001="非测试日纯氢",G6001,IF(K6001="非测试日仪表",E6001,F6001)))</x:f>
        <x:v>161.8</x:v>
      </x:c>
      <x:c r="M6001" s="2" t="n">
        <x:f>IF(K6001="缺失",1,0)</x:f>
        <x:v>0</x:v>
      </x:c>
      <x:c r="N6001" s="2" t="str">
        <x:v>车辆里程查询_20260901-20260930_1024辆_仪表里程.xlsx / O404</x:v>
      </x:c>
      <x:c r="O6001" s="2" t="str">
        <x:v>车辆里程查询_20260901-20260930_1024辆_GPS里程.xlsx / O404</x:v>
      </x:c>
      <x:c r="P6001" s="2" t="str">
        <x:v>车辆纯氢气里程查询_20260901-20260930_1024辆.xlsx / O327</x:v>
      </x:c>
    </x:row>
    <x:row r="6002" ht="22" customHeight="1">
      <x:c r="A6002" s="2" t="n">
        <x:v>242</x:v>
      </x:c>
      <x:c r="B6002" s="2" t="str">
        <x:v>粤AGR0798</x:v>
      </x:c>
      <x:c r="C6002" s="2" t="str">
        <x:v>谯云</x:v>
      </x:c>
      <x:c r="D6002" s="8" t="d">
        <x:v>2026-09-12T00:00:00.000Z</x:v>
      </x:c>
      <x:c r="E6002" s="7" t="n">
        <x:v>235.2</x:v>
      </x:c>
      <x:c r="F6002" s="7" t="n">
        <x:v>15.7</x:v>
      </x:c>
      <x:c r="G6002" s="7" t="n">
        <x:v>114.9</x:v>
      </x:c>
      <x:c r="H6002" s="2" t="str">
        <x:v>否</x:v>
      </x:c>
      <x:c r="I6002" s="7" t="n">
        <x:f>IF(AND(ISNUMBER(E6002),ISNUMBER(F6002)),E6002-F6002,"")</x:f>
        <x:v>219.5</x:v>
      </x:c>
      <x:c r="J6002" s="2" t="str">
        <x:f>IF(H6002="否","不适用",IF(AND(ISNUMBER(E6002),ISNUMBER(F6002)),IF(I6002&gt;'规则与名单'!$B$2,"是","否"),"未判定"))</x:f>
        <x:v>不适用</x:v>
      </x:c>
      <x:c r="K6002" s="2" t="str">
        <x:f>IF(J6002="是",IF(ISNUMBER(F6002),"测试日GPS","缺失"),IF(ISNUMBER(G6002),"非测试日纯氢",IF(AND(H6002="是",J6002="未判定"),IF(ISNUMBER(F6002),"测试名单无纯氢GPS","缺失"),IF(ISNUMBER(E6002),"非测试日仪表","缺失"))))</x:f>
        <x:v>非测试日纯氢</x:v>
      </x:c>
      <x:c r="L6002" s="7" t="n">
        <x:f>IF(K6002="缺失","",IF(K6002="非测试日纯氢",G6002,IF(K6002="非测试日仪表",E6002,F6002)))</x:f>
        <x:v>114.9</x:v>
      </x:c>
      <x:c r="M6002" s="2" t="n">
        <x:f>IF(K6002="缺失",1,0)</x:f>
        <x:v>0</x:v>
      </x:c>
      <x:c r="N6002" s="2" t="str">
        <x:v>车辆里程查询_20260901-20260930_1024辆_仪表里程.xlsx / P404</x:v>
      </x:c>
      <x:c r="O6002" s="2" t="str">
        <x:v>车辆里程查询_20260901-20260930_1024辆_GPS里程.xlsx / P404</x:v>
      </x:c>
      <x:c r="P6002" s="2" t="str">
        <x:v>车辆纯氢气里程查询_20260901-20260930_1024辆.xlsx / P327</x:v>
      </x:c>
    </x:row>
    <x:row r="6003" ht="22" customHeight="1">
      <x:c r="A6003" s="2" t="n">
        <x:v>242</x:v>
      </x:c>
      <x:c r="B6003" s="2" t="str">
        <x:v>粤AGR0798</x:v>
      </x:c>
      <x:c r="C6003" s="2" t="str">
        <x:v>谯云</x:v>
      </x:c>
      <x:c r="D6003" s="8" t="d">
        <x:v>2026-09-13T00:00:00.000Z</x:v>
      </x:c>
      <x:c r="E6003" s="7" t="n">
        <x:v>2.8</x:v>
      </x:c>
      <x:c r="F6003" s="7" t="n">
        <x:v>1.23</x:v>
      </x:c>
      <x:c r="G6003" s="7"/>
      <x:c r="H6003" s="2" t="str">
        <x:v>否</x:v>
      </x:c>
      <x:c r="I6003" s="7" t="n">
        <x:f>IF(AND(ISNUMBER(E6003),ISNUMBER(F6003)),E6003-F6003,"")</x:f>
        <x:v>1.5699999999999998</x:v>
      </x:c>
      <x:c r="J6003" s="2" t="str">
        <x:f>IF(H6003="否","不适用",IF(AND(ISNUMBER(E6003),ISNUMBER(F6003)),IF(I6003&gt;'规则与名单'!$B$2,"是","否"),"未判定"))</x:f>
        <x:v>不适用</x:v>
      </x:c>
      <x:c r="K6003" s="2" t="str">
        <x:f>IF(J6003="是",IF(ISNUMBER(F6003),"测试日GPS","缺失"),IF(ISNUMBER(G6003),"非测试日纯氢",IF(AND(H6003="是",J6003="未判定"),IF(ISNUMBER(F6003),"测试名单无纯氢GPS","缺失"),IF(ISNUMBER(E6003),"非测试日仪表","缺失"))))</x:f>
        <x:v>非测试日仪表</x:v>
      </x:c>
      <x:c r="L6003" s="7" t="n">
        <x:f>IF(K6003="缺失","",IF(K6003="非测试日纯氢",G6003,IF(K6003="非测试日仪表",E6003,F6003)))</x:f>
        <x:v>2.8</x:v>
      </x:c>
      <x:c r="M6003" s="2" t="n">
        <x:f>IF(K6003="缺失",1,0)</x:f>
        <x:v>0</x:v>
      </x:c>
      <x:c r="N6003" s="2" t="str">
        <x:v>车辆里程查询_20260901-20260930_1024辆_仪表里程.xlsx / Q404</x:v>
      </x:c>
      <x:c r="O6003" s="2" t="str">
        <x:v>车辆里程查询_20260901-20260930_1024辆_GPS里程.xlsx / Q404</x:v>
      </x:c>
      <x:c r="P6003" s="2" t="str">
        <x:v>车辆纯氢气里程查询_20260901-20260930_1024辆.xlsx / Q327</x:v>
      </x:c>
    </x:row>
    <x:row r="6004" ht="22" customHeight="1">
      <x:c r="A6004" s="2" t="n">
        <x:v>242</x:v>
      </x:c>
      <x:c r="B6004" s="2" t="str">
        <x:v>粤AGR0798</x:v>
      </x:c>
      <x:c r="C6004" s="2" t="str">
        <x:v>谯云</x:v>
      </x:c>
      <x:c r="D6004" s="8" t="d">
        <x:v>2026-09-14T00:00:00.000Z</x:v>
      </x:c>
      <x:c r="E6004" s="7" t="n">
        <x:v>470.4</x:v>
      </x:c>
      <x:c r="F6004" s="7" t="n">
        <x:v>0.5</x:v>
      </x:c>
      <x:c r="G6004" s="7" t="n">
        <x:v>378.9</x:v>
      </x:c>
      <x:c r="H6004" s="2" t="str">
        <x:v>否</x:v>
      </x:c>
      <x:c r="I6004" s="7" t="n">
        <x:f>IF(AND(ISNUMBER(E6004),ISNUMBER(F6004)),E6004-F6004,"")</x:f>
        <x:v>469.9</x:v>
      </x:c>
      <x:c r="J6004" s="2" t="str">
        <x:f>IF(H6004="否","不适用",IF(AND(ISNUMBER(E6004),ISNUMBER(F6004)),IF(I6004&gt;'规则与名单'!$B$2,"是","否"),"未判定"))</x:f>
        <x:v>不适用</x:v>
      </x:c>
      <x:c r="K6004" s="2" t="str">
        <x:f>IF(J6004="是",IF(ISNUMBER(F6004),"测试日GPS","缺失"),IF(ISNUMBER(G6004),"非测试日纯氢",IF(AND(H6004="是",J6004="未判定"),IF(ISNUMBER(F6004),"测试名单无纯氢GPS","缺失"),IF(ISNUMBER(E6004),"非测试日仪表","缺失"))))</x:f>
        <x:v>非测试日纯氢</x:v>
      </x:c>
      <x:c r="L6004" s="7" t="n">
        <x:f>IF(K6004="缺失","",IF(K6004="非测试日纯氢",G6004,IF(K6004="非测试日仪表",E6004,F6004)))</x:f>
        <x:v>378.9</x:v>
      </x:c>
      <x:c r="M6004" s="2" t="n">
        <x:f>IF(K6004="缺失",1,0)</x:f>
        <x:v>0</x:v>
      </x:c>
      <x:c r="N6004" s="2" t="str">
        <x:v>车辆里程查询_20260901-20260930_1024辆_仪表里程.xlsx / R404</x:v>
      </x:c>
      <x:c r="O6004" s="2" t="str">
        <x:v>车辆里程查询_20260901-20260930_1024辆_GPS里程.xlsx / R404</x:v>
      </x:c>
      <x:c r="P6004" s="2" t="str">
        <x:v>车辆纯氢气里程查询_20260901-20260930_1024辆.xlsx / R327</x:v>
      </x:c>
    </x:row>
    <x:row r="6005" ht="22" customHeight="1">
      <x:c r="A6005" s="2" t="n">
        <x:v>242</x:v>
      </x:c>
      <x:c r="B6005" s="2" t="str">
        <x:v>粤AGR0798</x:v>
      </x:c>
      <x:c r="C6005" s="2" t="str">
        <x:v>谯云</x:v>
      </x:c>
      <x:c r="D6005" s="8" t="d">
        <x:v>2026-09-15T00:00:00.000Z</x:v>
      </x:c>
      <x:c r="E6005" s="7" t="n">
        <x:v>256.4</x:v>
      </x:c>
      <x:c r="F6005" s="7" t="n">
        <x:v>92.4</x:v>
      </x:c>
      <x:c r="G6005" s="7" t="n">
        <x:v>245.5</x:v>
      </x:c>
      <x:c r="H6005" s="2" t="str">
        <x:v>否</x:v>
      </x:c>
      <x:c r="I6005" s="7" t="n">
        <x:f>IF(AND(ISNUMBER(E6005),ISNUMBER(F6005)),E6005-F6005,"")</x:f>
        <x:v>163.99999999999997</x:v>
      </x:c>
      <x:c r="J6005" s="2" t="str">
        <x:f>IF(H6005="否","不适用",IF(AND(ISNUMBER(E6005),ISNUMBER(F6005)),IF(I6005&gt;'规则与名单'!$B$2,"是","否"),"未判定"))</x:f>
        <x:v>不适用</x:v>
      </x:c>
      <x:c r="K6005" s="2" t="str">
        <x:f>IF(J6005="是",IF(ISNUMBER(F6005),"测试日GPS","缺失"),IF(ISNUMBER(G6005),"非测试日纯氢",IF(AND(H6005="是",J6005="未判定"),IF(ISNUMBER(F6005),"测试名单无纯氢GPS","缺失"),IF(ISNUMBER(E6005),"非测试日仪表","缺失"))))</x:f>
        <x:v>非测试日纯氢</x:v>
      </x:c>
      <x:c r="L6005" s="7" t="n">
        <x:f>IF(K6005="缺失","",IF(K6005="非测试日纯氢",G6005,IF(K6005="非测试日仪表",E6005,F6005)))</x:f>
        <x:v>245.5</x:v>
      </x:c>
      <x:c r="M6005" s="2" t="n">
        <x:f>IF(K6005="缺失",1,0)</x:f>
        <x:v>0</x:v>
      </x:c>
      <x:c r="N6005" s="2" t="str">
        <x:v>车辆里程查询_20260901-20260930_1024辆_仪表里程.xlsx / S404</x:v>
      </x:c>
      <x:c r="O6005" s="2" t="str">
        <x:v>车辆里程查询_20260901-20260930_1024辆_GPS里程.xlsx / S404</x:v>
      </x:c>
      <x:c r="P6005" s="2" t="str">
        <x:v>车辆纯氢气里程查询_20260901-20260930_1024辆.xlsx / S327</x:v>
      </x:c>
    </x:row>
    <x:row r="6006" ht="22" customHeight="1">
      <x:c r="A6006" s="2" t="n">
        <x:v>242</x:v>
      </x:c>
      <x:c r="B6006" s="2" t="str">
        <x:v>粤AGR0798</x:v>
      </x:c>
      <x:c r="C6006" s="2" t="str">
        <x:v>谯云</x:v>
      </x:c>
      <x:c r="D6006" s="8" t="d">
        <x:v>2026-09-16T00:00:00.000Z</x:v>
      </x:c>
      <x:c r="E6006" s="7" t="n">
        <x:v>126.5</x:v>
      </x:c>
      <x:c r="F6006" s="7" t="n">
        <x:v>107.1</x:v>
      </x:c>
      <x:c r="G6006" s="7" t="n">
        <x:v>115.3</x:v>
      </x:c>
      <x:c r="H6006" s="2" t="str">
        <x:v>否</x:v>
      </x:c>
      <x:c r="I6006" s="7" t="n">
        <x:f>IF(AND(ISNUMBER(E6006),ISNUMBER(F6006)),E6006-F6006,"")</x:f>
        <x:v>19.400000000000006</x:v>
      </x:c>
      <x:c r="J6006" s="2" t="str">
        <x:f>IF(H6006="否","不适用",IF(AND(ISNUMBER(E6006),ISNUMBER(F6006)),IF(I6006&gt;'规则与名单'!$B$2,"是","否"),"未判定"))</x:f>
        <x:v>不适用</x:v>
      </x:c>
      <x:c r="K6006" s="2" t="str">
        <x:f>IF(J6006="是",IF(ISNUMBER(F6006),"测试日GPS","缺失"),IF(ISNUMBER(G6006),"非测试日纯氢",IF(AND(H6006="是",J6006="未判定"),IF(ISNUMBER(F6006),"测试名单无纯氢GPS","缺失"),IF(ISNUMBER(E6006),"非测试日仪表","缺失"))))</x:f>
        <x:v>非测试日纯氢</x:v>
      </x:c>
      <x:c r="L6006" s="7" t="n">
        <x:f>IF(K6006="缺失","",IF(K6006="非测试日纯氢",G6006,IF(K6006="非测试日仪表",E6006,F6006)))</x:f>
        <x:v>115.3</x:v>
      </x:c>
      <x:c r="M6006" s="2" t="n">
        <x:f>IF(K6006="缺失",1,0)</x:f>
        <x:v>0</x:v>
      </x:c>
      <x:c r="N6006" s="2" t="str">
        <x:v>车辆里程查询_20260901-20260930_1024辆_仪表里程.xlsx / T404</x:v>
      </x:c>
      <x:c r="O6006" s="2" t="str">
        <x:v>车辆里程查询_20260901-20260930_1024辆_GPS里程.xlsx / T404</x:v>
      </x:c>
      <x:c r="P6006" s="2" t="str">
        <x:v>车辆纯氢气里程查询_20260901-20260930_1024辆.xlsx / T327</x:v>
      </x:c>
    </x:row>
    <x:row r="6007" ht="22" customHeight="1">
      <x:c r="A6007" s="2" t="n">
        <x:v>242</x:v>
      </x:c>
      <x:c r="B6007" s="2" t="str">
        <x:v>粤AGR0798</x:v>
      </x:c>
      <x:c r="C6007" s="2" t="str">
        <x:v>谯云</x:v>
      </x:c>
      <x:c r="D6007" s="8" t="d">
        <x:v>2026-09-17T00:00:00.000Z</x:v>
      </x:c>
      <x:c r="E6007" s="7" t="n">
        <x:v>484.2</x:v>
      </x:c>
      <x:c r="F6007" s="7" t="n">
        <x:v>0.9</x:v>
      </x:c>
      <x:c r="G6007" s="7" t="n">
        <x:v>361.8</x:v>
      </x:c>
      <x:c r="H6007" s="2" t="str">
        <x:v>否</x:v>
      </x:c>
      <x:c r="I6007" s="7" t="n">
        <x:f>IF(AND(ISNUMBER(E6007),ISNUMBER(F6007)),E6007-F6007,"")</x:f>
        <x:v>483.3</x:v>
      </x:c>
      <x:c r="J6007" s="2" t="str">
        <x:f>IF(H6007="否","不适用",IF(AND(ISNUMBER(E6007),ISNUMBER(F6007)),IF(I6007&gt;'规则与名单'!$B$2,"是","否"),"未判定"))</x:f>
        <x:v>不适用</x:v>
      </x:c>
      <x:c r="K6007" s="2" t="str">
        <x:f>IF(J6007="是",IF(ISNUMBER(F6007),"测试日GPS","缺失"),IF(ISNUMBER(G6007),"非测试日纯氢",IF(AND(H6007="是",J6007="未判定"),IF(ISNUMBER(F6007),"测试名单无纯氢GPS","缺失"),IF(ISNUMBER(E6007),"非测试日仪表","缺失"))))</x:f>
        <x:v>非测试日纯氢</x:v>
      </x:c>
      <x:c r="L6007" s="7" t="n">
        <x:f>IF(K6007="缺失","",IF(K6007="非测试日纯氢",G6007,IF(K6007="非测试日仪表",E6007,F6007)))</x:f>
        <x:v>361.8</x:v>
      </x:c>
      <x:c r="M6007" s="2" t="n">
        <x:f>IF(K6007="缺失",1,0)</x:f>
        <x:v>0</x:v>
      </x:c>
      <x:c r="N6007" s="2" t="str">
        <x:v>车辆里程查询_20260901-20260930_1024辆_仪表里程.xlsx / U404</x:v>
      </x:c>
      <x:c r="O6007" s="2" t="str">
        <x:v>车辆里程查询_20260901-20260930_1024辆_GPS里程.xlsx / U404</x:v>
      </x:c>
      <x:c r="P6007" s="2" t="str">
        <x:v>车辆纯氢气里程查询_20260901-20260930_1024辆.xlsx / U327</x:v>
      </x:c>
    </x:row>
    <x:row r="6008" ht="22" customHeight="1">
      <x:c r="A6008" s="2" t="n">
        <x:v>242</x:v>
      </x:c>
      <x:c r="B6008" s="2" t="str">
        <x:v>粤AGR0798</x:v>
      </x:c>
      <x:c r="C6008" s="2" t="str">
        <x:v>谯云</x:v>
      </x:c>
      <x:c r="D6008" s="8" t="d">
        <x:v>2026-09-18T00:00:00.000Z</x:v>
      </x:c>
      <x:c r="E6008" s="7" t="n">
        <x:v>262.8</x:v>
      </x:c>
      <x:c r="F6008" s="7" t="n">
        <x:v>37.3</x:v>
      </x:c>
      <x:c r="G6008" s="7" t="n">
        <x:v>133.1</x:v>
      </x:c>
      <x:c r="H6008" s="2" t="str">
        <x:v>否</x:v>
      </x:c>
      <x:c r="I6008" s="7" t="n">
        <x:f>IF(AND(ISNUMBER(E6008),ISNUMBER(F6008)),E6008-F6008,"")</x:f>
        <x:v>225.5</x:v>
      </x:c>
      <x:c r="J6008" s="2" t="str">
        <x:f>IF(H6008="否","不适用",IF(AND(ISNUMBER(E6008),ISNUMBER(F6008)),IF(I6008&gt;'规则与名单'!$B$2,"是","否"),"未判定"))</x:f>
        <x:v>不适用</x:v>
      </x:c>
      <x:c r="K6008" s="2" t="str">
        <x:f>IF(J6008="是",IF(ISNUMBER(F6008),"测试日GPS","缺失"),IF(ISNUMBER(G6008),"非测试日纯氢",IF(AND(H6008="是",J6008="未判定"),IF(ISNUMBER(F6008),"测试名单无纯氢GPS","缺失"),IF(ISNUMBER(E6008),"非测试日仪表","缺失"))))</x:f>
        <x:v>非测试日纯氢</x:v>
      </x:c>
      <x:c r="L6008" s="7" t="n">
        <x:f>IF(K6008="缺失","",IF(K6008="非测试日纯氢",G6008,IF(K6008="非测试日仪表",E6008,F6008)))</x:f>
        <x:v>133.1</x:v>
      </x:c>
      <x:c r="M6008" s="2" t="n">
        <x:f>IF(K6008="缺失",1,0)</x:f>
        <x:v>0</x:v>
      </x:c>
      <x:c r="N6008" s="2" t="str">
        <x:v>车辆里程查询_20260901-20260930_1024辆_仪表里程.xlsx / V404</x:v>
      </x:c>
      <x:c r="O6008" s="2" t="str">
        <x:v>车辆里程查询_20260901-20260930_1024辆_GPS里程.xlsx / V404</x:v>
      </x:c>
      <x:c r="P6008" s="2" t="str">
        <x:v>车辆纯氢气里程查询_20260901-20260930_1024辆.xlsx / V327</x:v>
      </x:c>
    </x:row>
    <x:row r="6009" ht="22" customHeight="1">
      <x:c r="A6009" s="2" t="n">
        <x:v>242</x:v>
      </x:c>
      <x:c r="B6009" s="2" t="str">
        <x:v>粤AGR0798</x:v>
      </x:c>
      <x:c r="C6009" s="2" t="str">
        <x:v>谯云</x:v>
      </x:c>
      <x:c r="D6009" s="8" t="d">
        <x:v>2026-09-19T00:00:00.000Z</x:v>
      </x:c>
      <x:c r="E6009" s="7" t="n">
        <x:v>347.6</x:v>
      </x:c>
      <x:c r="F6009" s="7" t="n">
        <x:v>0.6</x:v>
      </x:c>
      <x:c r="G6009" s="7" t="n">
        <x:v>332.7</x:v>
      </x:c>
      <x:c r="H6009" s="2" t="str">
        <x:v>否</x:v>
      </x:c>
      <x:c r="I6009" s="7" t="n">
        <x:f>IF(AND(ISNUMBER(E6009),ISNUMBER(F6009)),E6009-F6009,"")</x:f>
        <x:v>347</x:v>
      </x:c>
      <x:c r="J6009" s="2" t="str">
        <x:f>IF(H6009="否","不适用",IF(AND(ISNUMBER(E6009),ISNUMBER(F6009)),IF(I6009&gt;'规则与名单'!$B$2,"是","否"),"未判定"))</x:f>
        <x:v>不适用</x:v>
      </x:c>
      <x:c r="K6009" s="2" t="str">
        <x:f>IF(J6009="是",IF(ISNUMBER(F6009),"测试日GPS","缺失"),IF(ISNUMBER(G6009),"非测试日纯氢",IF(AND(H6009="是",J6009="未判定"),IF(ISNUMBER(F6009),"测试名单无纯氢GPS","缺失"),IF(ISNUMBER(E6009),"非测试日仪表","缺失"))))</x:f>
        <x:v>非测试日纯氢</x:v>
      </x:c>
      <x:c r="L6009" s="7" t="n">
        <x:f>IF(K6009="缺失","",IF(K6009="非测试日纯氢",G6009,IF(K6009="非测试日仪表",E6009,F6009)))</x:f>
        <x:v>332.7</x:v>
      </x:c>
      <x:c r="M6009" s="2" t="n">
        <x:f>IF(K6009="缺失",1,0)</x:f>
        <x:v>0</x:v>
      </x:c>
      <x:c r="N6009" s="2" t="str">
        <x:v>车辆里程查询_20260901-20260930_1024辆_仪表里程.xlsx / W404</x:v>
      </x:c>
      <x:c r="O6009" s="2" t="str">
        <x:v>车辆里程查询_20260901-20260930_1024辆_GPS里程.xlsx / W404</x:v>
      </x:c>
      <x:c r="P6009" s="2" t="str">
        <x:v>车辆纯氢气里程查询_20260901-20260930_1024辆.xlsx / W327</x:v>
      </x:c>
    </x:row>
    <x:row r="6010" ht="22" customHeight="1">
      <x:c r="A6010" s="2" t="n">
        <x:v>242</x:v>
      </x:c>
      <x:c r="B6010" s="2" t="str">
        <x:v>粤AGR0798</x:v>
      </x:c>
      <x:c r="C6010" s="2" t="str">
        <x:v>谯云</x:v>
      </x:c>
      <x:c r="D6010" s="8" t="d">
        <x:v>2026-09-20T00:00:00.000Z</x:v>
      </x:c>
      <x:c r="E6010" s="7" t="n">
        <x:v>152.7</x:v>
      </x:c>
      <x:c r="F6010" s="7" t="n">
        <x:v>4.5</x:v>
      </x:c>
      <x:c r="G6010" s="7" t="n">
        <x:v>100.9</x:v>
      </x:c>
      <x:c r="H6010" s="2" t="str">
        <x:v>否</x:v>
      </x:c>
      <x:c r="I6010" s="7" t="n">
        <x:f>IF(AND(ISNUMBER(E6010),ISNUMBER(F6010)),E6010-F6010,"")</x:f>
        <x:v>148.2</x:v>
      </x:c>
      <x:c r="J6010" s="2" t="str">
        <x:f>IF(H6010="否","不适用",IF(AND(ISNUMBER(E6010),ISNUMBER(F6010)),IF(I6010&gt;'规则与名单'!$B$2,"是","否"),"未判定"))</x:f>
        <x:v>不适用</x:v>
      </x:c>
      <x:c r="K6010" s="2" t="str">
        <x:f>IF(J6010="是",IF(ISNUMBER(F6010),"测试日GPS","缺失"),IF(ISNUMBER(G6010),"非测试日纯氢",IF(AND(H6010="是",J6010="未判定"),IF(ISNUMBER(F6010),"测试名单无纯氢GPS","缺失"),IF(ISNUMBER(E6010),"非测试日仪表","缺失"))))</x:f>
        <x:v>非测试日纯氢</x:v>
      </x:c>
      <x:c r="L6010" s="7" t="n">
        <x:f>IF(K6010="缺失","",IF(K6010="非测试日纯氢",G6010,IF(K6010="非测试日仪表",E6010,F6010)))</x:f>
        <x:v>100.9</x:v>
      </x:c>
      <x:c r="M6010" s="2" t="n">
        <x:f>IF(K6010="缺失",1,0)</x:f>
        <x:v>0</x:v>
      </x:c>
      <x:c r="N6010" s="2" t="str">
        <x:v>车辆里程查询_20260901-20260930_1024辆_仪表里程.xlsx / X404</x:v>
      </x:c>
      <x:c r="O6010" s="2" t="str">
        <x:v>车辆里程查询_20260901-20260930_1024辆_GPS里程.xlsx / X404</x:v>
      </x:c>
      <x:c r="P6010" s="2" t="str">
        <x:v>车辆纯氢气里程查询_20260901-20260930_1024辆.xlsx / X327</x:v>
      </x:c>
    </x:row>
    <x:row r="6011" ht="22" customHeight="1">
      <x:c r="A6011" s="2" t="n">
        <x:v>242</x:v>
      </x:c>
      <x:c r="B6011" s="2" t="str">
        <x:v>粤AGR0798</x:v>
      </x:c>
      <x:c r="C6011" s="2" t="str">
        <x:v>谯云</x:v>
      </x:c>
      <x:c r="D6011" s="8" t="d">
        <x:v>2026-09-21T00:00:00.000Z</x:v>
      </x:c>
      <x:c r="E6011" s="7" t="n">
        <x:v>329.6</x:v>
      </x:c>
      <x:c r="F6011" s="7" t="n">
        <x:v>329.7</x:v>
      </x:c>
      <x:c r="G6011" s="7" t="n">
        <x:v>249.7</x:v>
      </x:c>
      <x:c r="H6011" s="2" t="str">
        <x:v>否</x:v>
      </x:c>
      <x:c r="I6011" s="7" t="n">
        <x:f>IF(AND(ISNUMBER(E6011),ISNUMBER(F6011)),E6011-F6011,"")</x:f>
        <x:v>-0.0999999999999659</x:v>
      </x:c>
      <x:c r="J6011" s="2" t="str">
        <x:f>IF(H6011="否","不适用",IF(AND(ISNUMBER(E6011),ISNUMBER(F6011)),IF(I6011&gt;'规则与名单'!$B$2,"是","否"),"未判定"))</x:f>
        <x:v>不适用</x:v>
      </x:c>
      <x:c r="K6011" s="2" t="str">
        <x:f>IF(J6011="是",IF(ISNUMBER(F6011),"测试日GPS","缺失"),IF(ISNUMBER(G6011),"非测试日纯氢",IF(AND(H6011="是",J6011="未判定"),IF(ISNUMBER(F6011),"测试名单无纯氢GPS","缺失"),IF(ISNUMBER(E6011),"非测试日仪表","缺失"))))</x:f>
        <x:v>非测试日纯氢</x:v>
      </x:c>
      <x:c r="L6011" s="7" t="n">
        <x:f>IF(K6011="缺失","",IF(K6011="非测试日纯氢",G6011,IF(K6011="非测试日仪表",E6011,F6011)))</x:f>
        <x:v>249.7</x:v>
      </x:c>
      <x:c r="M6011" s="2" t="n">
        <x:f>IF(K6011="缺失",1,0)</x:f>
        <x:v>0</x:v>
      </x:c>
      <x:c r="N6011" s="2" t="str">
        <x:v>车辆里程查询_20260901-20260930_1024辆_仪表里程.xlsx / Y404</x:v>
      </x:c>
      <x:c r="O6011" s="2" t="str">
        <x:v>车辆里程查询_20260901-20260930_1024辆_GPS里程.xlsx / Y404</x:v>
      </x:c>
      <x:c r="P6011" s="2" t="str">
        <x:v>车辆纯氢气里程查询_20260901-20260930_1024辆.xlsx / Y327</x:v>
      </x:c>
    </x:row>
    <x:row r="6012" ht="22" customHeight="1">
      <x:c r="A6012" s="2" t="n">
        <x:v>242</x:v>
      </x:c>
      <x:c r="B6012" s="2" t="str">
        <x:v>粤AGR0798</x:v>
      </x:c>
      <x:c r="C6012" s="2" t="str">
        <x:v>谯云</x:v>
      </x:c>
      <x:c r="D6012" s="8" t="d">
        <x:v>2026-09-22T00:00:00.000Z</x:v>
      </x:c>
      <x:c r="E6012" s="7" t="n">
        <x:v>468.8</x:v>
      </x:c>
      <x:c r="F6012" s="7" t="n">
        <x:v>472.4</x:v>
      </x:c>
      <x:c r="G6012" s="7" t="n">
        <x:v>349.4</x:v>
      </x:c>
      <x:c r="H6012" s="2" t="str">
        <x:v>否</x:v>
      </x:c>
      <x:c r="I6012" s="7" t="n">
        <x:f>IF(AND(ISNUMBER(E6012),ISNUMBER(F6012)),E6012-F6012,"")</x:f>
        <x:v>-3.599999999999966</x:v>
      </x:c>
      <x:c r="J6012" s="2" t="str">
        <x:f>IF(H6012="否","不适用",IF(AND(ISNUMBER(E6012),ISNUMBER(F6012)),IF(I6012&gt;'规则与名单'!$B$2,"是","否"),"未判定"))</x:f>
        <x:v>不适用</x:v>
      </x:c>
      <x:c r="K6012" s="2" t="str">
        <x:f>IF(J6012="是",IF(ISNUMBER(F6012),"测试日GPS","缺失"),IF(ISNUMBER(G6012),"非测试日纯氢",IF(AND(H6012="是",J6012="未判定"),IF(ISNUMBER(F6012),"测试名单无纯氢GPS","缺失"),IF(ISNUMBER(E6012),"非测试日仪表","缺失"))))</x:f>
        <x:v>非测试日纯氢</x:v>
      </x:c>
      <x:c r="L6012" s="7" t="n">
        <x:f>IF(K6012="缺失","",IF(K6012="非测试日纯氢",G6012,IF(K6012="非测试日仪表",E6012,F6012)))</x:f>
        <x:v>349.4</x:v>
      </x:c>
      <x:c r="M6012" s="2" t="n">
        <x:f>IF(K6012="缺失",1,0)</x:f>
        <x:v>0</x:v>
      </x:c>
      <x:c r="N6012" s="2" t="str">
        <x:v>车辆里程查询_20260901-20260930_1024辆_仪表里程.xlsx / Z404</x:v>
      </x:c>
      <x:c r="O6012" s="2" t="str">
        <x:v>车辆里程查询_20260901-20260930_1024辆_GPS里程.xlsx / Z404</x:v>
      </x:c>
      <x:c r="P6012" s="2" t="str">
        <x:v>车辆纯氢气里程查询_20260901-20260930_1024辆.xlsx / Z327</x:v>
      </x:c>
    </x:row>
    <x:row r="6013" ht="22" customHeight="1">
      <x:c r="A6013" s="2" t="n">
        <x:v>242</x:v>
      </x:c>
      <x:c r="B6013" s="2" t="str">
        <x:v>粤AGR0798</x:v>
      </x:c>
      <x:c r="C6013" s="2" t="str">
        <x:v>谯云</x:v>
      </x:c>
      <x:c r="D6013" s="8" t="d">
        <x:v>2026-09-23T00:00:00.000Z</x:v>
      </x:c>
      <x:c r="E6013" s="7" t="n">
        <x:v>150.7</x:v>
      </x:c>
      <x:c r="F6013" s="7" t="n">
        <x:v>150.4</x:v>
      </x:c>
      <x:c r="G6013" s="7" t="n">
        <x:v>139.2</x:v>
      </x:c>
      <x:c r="H6013" s="2" t="str">
        <x:v>否</x:v>
      </x:c>
      <x:c r="I6013" s="7" t="n">
        <x:f>IF(AND(ISNUMBER(E6013),ISNUMBER(F6013)),E6013-F6013,"")</x:f>
        <x:v>0.29999999999998295</x:v>
      </x:c>
      <x:c r="J6013" s="2" t="str">
        <x:f>IF(H6013="否","不适用",IF(AND(ISNUMBER(E6013),ISNUMBER(F6013)),IF(I6013&gt;'规则与名单'!$B$2,"是","否"),"未判定"))</x:f>
        <x:v>不适用</x:v>
      </x:c>
      <x:c r="K6013" s="2" t="str">
        <x:f>IF(J6013="是",IF(ISNUMBER(F6013),"测试日GPS","缺失"),IF(ISNUMBER(G6013),"非测试日纯氢",IF(AND(H6013="是",J6013="未判定"),IF(ISNUMBER(F6013),"测试名单无纯氢GPS","缺失"),IF(ISNUMBER(E6013),"非测试日仪表","缺失"))))</x:f>
        <x:v>非测试日纯氢</x:v>
      </x:c>
      <x:c r="L6013" s="7" t="n">
        <x:f>IF(K6013="缺失","",IF(K6013="非测试日纯氢",G6013,IF(K6013="非测试日仪表",E6013,F6013)))</x:f>
        <x:v>139.2</x:v>
      </x:c>
      <x:c r="M6013" s="2" t="n">
        <x:f>IF(K6013="缺失",1,0)</x:f>
        <x:v>0</x:v>
      </x:c>
      <x:c r="N6013" s="2" t="str">
        <x:v>车辆里程查询_20260901-20260930_1024辆_仪表里程.xlsx / AA404</x:v>
      </x:c>
      <x:c r="O6013" s="2" t="str">
        <x:v>车辆里程查询_20260901-20260930_1024辆_GPS里程.xlsx / AA404</x:v>
      </x:c>
      <x:c r="P6013" s="2" t="str">
        <x:v>车辆纯氢气里程查询_20260901-20260930_1024辆.xlsx / AA327</x:v>
      </x:c>
    </x:row>
    <x:row r="6014" ht="22" customHeight="1">
      <x:c r="A6014" s="2" t="n">
        <x:v>242</x:v>
      </x:c>
      <x:c r="B6014" s="2" t="str">
        <x:v>粤AGR0798</x:v>
      </x:c>
      <x:c r="C6014" s="2" t="str">
        <x:v>谯云</x:v>
      </x:c>
      <x:c r="D6014" s="8" t="d">
        <x:v>2026-09-24T00:00:00.000Z</x:v>
      </x:c>
      <x:c r="E6014" s="7" t="n">
        <x:v>414.1</x:v>
      </x:c>
      <x:c r="F6014" s="7" t="n">
        <x:v>415.8</x:v>
      </x:c>
      <x:c r="G6014" s="7" t="n">
        <x:v>396.9</x:v>
      </x:c>
      <x:c r="H6014" s="2" t="str">
        <x:v>否</x:v>
      </x:c>
      <x:c r="I6014" s="7" t="n">
        <x:f>IF(AND(ISNUMBER(E6014),ISNUMBER(F6014)),E6014-F6014,"")</x:f>
        <x:v>-1.6999999999999886</x:v>
      </x:c>
      <x:c r="J6014" s="2" t="str">
        <x:f>IF(H6014="否","不适用",IF(AND(ISNUMBER(E6014),ISNUMBER(F6014)),IF(I6014&gt;'规则与名单'!$B$2,"是","否"),"未判定"))</x:f>
        <x:v>不适用</x:v>
      </x:c>
      <x:c r="K6014" s="2" t="str">
        <x:f>IF(J6014="是",IF(ISNUMBER(F6014),"测试日GPS","缺失"),IF(ISNUMBER(G6014),"非测试日纯氢",IF(AND(H6014="是",J6014="未判定"),IF(ISNUMBER(F6014),"测试名单无纯氢GPS","缺失"),IF(ISNUMBER(E6014),"非测试日仪表","缺失"))))</x:f>
        <x:v>非测试日纯氢</x:v>
      </x:c>
      <x:c r="L6014" s="7" t="n">
        <x:f>IF(K6014="缺失","",IF(K6014="非测试日纯氢",G6014,IF(K6014="非测试日仪表",E6014,F6014)))</x:f>
        <x:v>396.9</x:v>
      </x:c>
      <x:c r="M6014" s="2" t="n">
        <x:f>IF(K6014="缺失",1,0)</x:f>
        <x:v>0</x:v>
      </x:c>
      <x:c r="N6014" s="2" t="str">
        <x:v>车辆里程查询_20260901-20260930_1024辆_仪表里程.xlsx / AB404</x:v>
      </x:c>
      <x:c r="O6014" s="2" t="str">
        <x:v>车辆里程查询_20260901-20260930_1024辆_GPS里程.xlsx / AB404</x:v>
      </x:c>
      <x:c r="P6014" s="2" t="str">
        <x:v>车辆纯氢气里程查询_20260901-20260930_1024辆.xlsx / AB327</x:v>
      </x:c>
    </x:row>
    <x:row r="6015" ht="22" customHeight="1">
      <x:c r="A6015" s="2" t="n">
        <x:v>242</x:v>
      </x:c>
      <x:c r="B6015" s="2" t="str">
        <x:v>粤AGR0798</x:v>
      </x:c>
      <x:c r="C6015" s="2" t="str">
        <x:v>谯云</x:v>
      </x:c>
      <x:c r="D6015" s="8" t="d">
        <x:v>2026-09-25T00:00:00.000Z</x:v>
      </x:c>
      <x:c r="E6015" s="7" t="n">
        <x:v>428.3</x:v>
      </x:c>
      <x:c r="F6015" s="7" t="n">
        <x:v>430.9</x:v>
      </x:c>
      <x:c r="G6015" s="7" t="n">
        <x:v>385.9</x:v>
      </x:c>
      <x:c r="H6015" s="2" t="str">
        <x:v>否</x:v>
      </x:c>
      <x:c r="I6015" s="7" t="n">
        <x:f>IF(AND(ISNUMBER(E6015),ISNUMBER(F6015)),E6015-F6015,"")</x:f>
        <x:v>-2.599999999999966</x:v>
      </x:c>
      <x:c r="J6015" s="2" t="str">
        <x:f>IF(H6015="否","不适用",IF(AND(ISNUMBER(E6015),ISNUMBER(F6015)),IF(I6015&gt;'规则与名单'!$B$2,"是","否"),"未判定"))</x:f>
        <x:v>不适用</x:v>
      </x:c>
      <x:c r="K6015" s="2" t="str">
        <x:f>IF(J6015="是",IF(ISNUMBER(F6015),"测试日GPS","缺失"),IF(ISNUMBER(G6015),"非测试日纯氢",IF(AND(H6015="是",J6015="未判定"),IF(ISNUMBER(F6015),"测试名单无纯氢GPS","缺失"),IF(ISNUMBER(E6015),"非测试日仪表","缺失"))))</x:f>
        <x:v>非测试日纯氢</x:v>
      </x:c>
      <x:c r="L6015" s="7" t="n">
        <x:f>IF(K6015="缺失","",IF(K6015="非测试日纯氢",G6015,IF(K6015="非测试日仪表",E6015,F6015)))</x:f>
        <x:v>385.9</x:v>
      </x:c>
      <x:c r="M6015" s="2" t="n">
        <x:f>IF(K6015="缺失",1,0)</x:f>
        <x:v>0</x:v>
      </x:c>
      <x:c r="N6015" s="2" t="str">
        <x:v>车辆里程查询_20260901-20260930_1024辆_仪表里程.xlsx / AC404</x:v>
      </x:c>
      <x:c r="O6015" s="2" t="str">
        <x:v>车辆里程查询_20260901-20260930_1024辆_GPS里程.xlsx / AC404</x:v>
      </x:c>
      <x:c r="P6015" s="2" t="str">
        <x:v>车辆纯氢气里程查询_20260901-20260930_1024辆.xlsx / AC327</x:v>
      </x:c>
    </x:row>
    <x:row r="6016" ht="22" customHeight="1">
      <x:c r="A6016" s="2" t="n">
        <x:v>242</x:v>
      </x:c>
      <x:c r="B6016" s="2" t="str">
        <x:v>粤AGR0798</x:v>
      </x:c>
      <x:c r="C6016" s="2" t="str">
        <x:v>谯云</x:v>
      </x:c>
      <x:c r="D6016" s="8" t="d">
        <x:v>2026-09-26T00:00:00.000Z</x:v>
      </x:c>
      <x:c r="E6016" s="7" t="n">
        <x:v>405.1</x:v>
      </x:c>
      <x:c r="F6016" s="7" t="n">
        <x:v>401.9</x:v>
      </x:c>
      <x:c r="G6016" s="7" t="n">
        <x:v>369.9</x:v>
      </x:c>
      <x:c r="H6016" s="2" t="str">
        <x:v>否</x:v>
      </x:c>
      <x:c r="I6016" s="7" t="n">
        <x:f>IF(AND(ISNUMBER(E6016),ISNUMBER(F6016)),E6016-F6016,"")</x:f>
        <x:v>3.2000000000000455</x:v>
      </x:c>
      <x:c r="J6016" s="2" t="str">
        <x:f>IF(H6016="否","不适用",IF(AND(ISNUMBER(E6016),ISNUMBER(F6016)),IF(I6016&gt;'规则与名单'!$B$2,"是","否"),"未判定"))</x:f>
        <x:v>不适用</x:v>
      </x:c>
      <x:c r="K6016" s="2" t="str">
        <x:f>IF(J6016="是",IF(ISNUMBER(F6016),"测试日GPS","缺失"),IF(ISNUMBER(G6016),"非测试日纯氢",IF(AND(H6016="是",J6016="未判定"),IF(ISNUMBER(F6016),"测试名单无纯氢GPS","缺失"),IF(ISNUMBER(E6016),"非测试日仪表","缺失"))))</x:f>
        <x:v>非测试日纯氢</x:v>
      </x:c>
      <x:c r="L6016" s="7" t="n">
        <x:f>IF(K6016="缺失","",IF(K6016="非测试日纯氢",G6016,IF(K6016="非测试日仪表",E6016,F6016)))</x:f>
        <x:v>369.9</x:v>
      </x:c>
      <x:c r="M6016" s="2" t="n">
        <x:f>IF(K6016="缺失",1,0)</x:f>
        <x:v>0</x:v>
      </x:c>
      <x:c r="N6016" s="2" t="str">
        <x:v>车辆里程查询_20260901-20260930_1024辆_仪表里程.xlsx / AD404</x:v>
      </x:c>
      <x:c r="O6016" s="2" t="str">
        <x:v>车辆里程查询_20260901-20260930_1024辆_GPS里程.xlsx / AD404</x:v>
      </x:c>
      <x:c r="P6016" s="2" t="str">
        <x:v>车辆纯氢气里程查询_20260901-20260930_1024辆.xlsx / AD327</x:v>
      </x:c>
    </x:row>
    <x:row r="6017" ht="22" customHeight="1">
      <x:c r="A6017" s="2" t="n">
        <x:v>242</x:v>
      </x:c>
      <x:c r="B6017" s="2" t="str">
        <x:v>粤AGR0798</x:v>
      </x:c>
      <x:c r="C6017" s="2" t="str">
        <x:v>谯云</x:v>
      </x:c>
      <x:c r="D6017" s="8" t="d">
        <x:v>2026-09-27T00:00:00.000Z</x:v>
      </x:c>
      <x:c r="E6017" s="7"/>
      <x:c r="F6017" s="7" t="n">
        <x:v>0</x:v>
      </x:c>
      <x:c r="G6017" s="7"/>
      <x:c r="H6017" s="2" t="str">
        <x:v>否</x:v>
      </x:c>
      <x:c r="I6017" s="7" t="str">
        <x:f>IF(AND(ISNUMBER(E6017),ISNUMBER(F6017)),E6017-F6017,"")</x:f>
      </x:c>
      <x:c r="J6017" s="2" t="str">
        <x:f>IF(H6017="否","不适用",IF(AND(ISNUMBER(E6017),ISNUMBER(F6017)),IF(I6017&gt;'规则与名单'!$B$2,"是","否"),"未判定"))</x:f>
        <x:v>不适用</x:v>
      </x:c>
      <x:c r="K6017" s="2" t="str">
        <x:f>IF(J6017="是",IF(ISNUMBER(F6017),"测试日GPS","缺失"),IF(ISNUMBER(G6017),"非测试日纯氢",IF(AND(H6017="是",J6017="未判定"),IF(ISNUMBER(F6017),"测试名单无纯氢GPS","缺失"),IF(ISNUMBER(E6017),"非测试日仪表","缺失"))))</x:f>
        <x:v>缺失</x:v>
      </x:c>
      <x:c r="L6017" s="7" t="str">
        <x:f>IF(K6017="缺失","",IF(K6017="非测试日纯氢",G6017,IF(K6017="非测试日仪表",E6017,F6017)))</x:f>
      </x:c>
      <x:c r="M6017" s="2" t="n">
        <x:f>IF(K6017="缺失",1,0)</x:f>
        <x:v>1</x:v>
      </x:c>
      <x:c r="N6017" s="2" t="str">
        <x:v>车辆里程查询_20260901-20260930_1024辆_仪表里程.xlsx / AE404</x:v>
      </x:c>
      <x:c r="O6017" s="2" t="str">
        <x:v>车辆里程查询_20260901-20260930_1024辆_GPS里程.xlsx / AE404</x:v>
      </x:c>
      <x:c r="P6017" s="2" t="str">
        <x:v>车辆纯氢气里程查询_20260901-20260930_1024辆.xlsx / AE327</x:v>
      </x:c>
    </x:row>
    <x:row r="6018" ht="22" customHeight="1">
      <x:c r="A6018" s="2" t="n">
        <x:v>242</x:v>
      </x:c>
      <x:c r="B6018" s="2" t="str">
        <x:v>粤AGR0798</x:v>
      </x:c>
      <x:c r="C6018" s="2" t="str">
        <x:v>谯云</x:v>
      </x:c>
      <x:c r="D6018" s="8" t="d">
        <x:v>2026-09-28T00:00:00.000Z</x:v>
      </x:c>
      <x:c r="E6018" s="7" t="n">
        <x:v>438.1</x:v>
      </x:c>
      <x:c r="F6018" s="7" t="n">
        <x:v>439.8</x:v>
      </x:c>
      <x:c r="G6018" s="7" t="n">
        <x:v>394.9</x:v>
      </x:c>
      <x:c r="H6018" s="2" t="str">
        <x:v>否</x:v>
      </x:c>
      <x:c r="I6018" s="7" t="n">
        <x:f>IF(AND(ISNUMBER(E6018),ISNUMBER(F6018)),E6018-F6018,"")</x:f>
        <x:v>-1.6999999999999886</x:v>
      </x:c>
      <x:c r="J6018" s="2" t="str">
        <x:f>IF(H6018="否","不适用",IF(AND(ISNUMBER(E6018),ISNUMBER(F6018)),IF(I6018&gt;'规则与名单'!$B$2,"是","否"),"未判定"))</x:f>
        <x:v>不适用</x:v>
      </x:c>
      <x:c r="K6018" s="2" t="str">
        <x:f>IF(J6018="是",IF(ISNUMBER(F6018),"测试日GPS","缺失"),IF(ISNUMBER(G6018),"非测试日纯氢",IF(AND(H6018="是",J6018="未判定"),IF(ISNUMBER(F6018),"测试名单无纯氢GPS","缺失"),IF(ISNUMBER(E6018),"非测试日仪表","缺失"))))</x:f>
        <x:v>非测试日纯氢</x:v>
      </x:c>
      <x:c r="L6018" s="7" t="n">
        <x:f>IF(K6018="缺失","",IF(K6018="非测试日纯氢",G6018,IF(K6018="非测试日仪表",E6018,F6018)))</x:f>
        <x:v>394.9</x:v>
      </x:c>
      <x:c r="M6018" s="2" t="n">
        <x:f>IF(K6018="缺失",1,0)</x:f>
        <x:v>0</x:v>
      </x:c>
      <x:c r="N6018" s="2" t="str">
        <x:v>车辆里程查询_20260901-20260930_1024辆_仪表里程.xlsx / AF404</x:v>
      </x:c>
      <x:c r="O6018" s="2" t="str">
        <x:v>车辆里程查询_20260901-20260930_1024辆_GPS里程.xlsx / AF404</x:v>
      </x:c>
      <x:c r="P6018" s="2" t="str">
        <x:v>车辆纯氢气里程查询_20260901-20260930_1024辆.xlsx / AF327</x:v>
      </x:c>
    </x:row>
    <x:row r="6019" ht="22" customHeight="1">
      <x:c r="A6019" s="2" t="n">
        <x:v>242</x:v>
      </x:c>
      <x:c r="B6019" s="2" t="str">
        <x:v>粤AGR0798</x:v>
      </x:c>
      <x:c r="C6019" s="2" t="str">
        <x:v>谯云</x:v>
      </x:c>
      <x:c r="D6019" s="8" t="d">
        <x:v>2026-09-29T00:00:00.000Z</x:v>
      </x:c>
      <x:c r="E6019" s="7" t="n">
        <x:v>314.1</x:v>
      </x:c>
      <x:c r="F6019" s="7" t="n">
        <x:v>314.3</x:v>
      </x:c>
      <x:c r="G6019" s="7" t="n">
        <x:v>313.9</x:v>
      </x:c>
      <x:c r="H6019" s="2" t="str">
        <x:v>否</x:v>
      </x:c>
      <x:c r="I6019" s="7" t="n">
        <x:f>IF(AND(ISNUMBER(E6019),ISNUMBER(F6019)),E6019-F6019,"")</x:f>
        <x:v>-0.19999999999998863</x:v>
      </x:c>
      <x:c r="J6019" s="2" t="str">
        <x:f>IF(H6019="否","不适用",IF(AND(ISNUMBER(E6019),ISNUMBER(F6019)),IF(I6019&gt;'规则与名单'!$B$2,"是","否"),"未判定"))</x:f>
        <x:v>不适用</x:v>
      </x:c>
      <x:c r="K6019" s="2" t="str">
        <x:f>IF(J6019="是",IF(ISNUMBER(F6019),"测试日GPS","缺失"),IF(ISNUMBER(G6019),"非测试日纯氢",IF(AND(H6019="是",J6019="未判定"),IF(ISNUMBER(F6019),"测试名单无纯氢GPS","缺失"),IF(ISNUMBER(E6019),"非测试日仪表","缺失"))))</x:f>
        <x:v>非测试日纯氢</x:v>
      </x:c>
      <x:c r="L6019" s="7" t="n">
        <x:f>IF(K6019="缺失","",IF(K6019="非测试日纯氢",G6019,IF(K6019="非测试日仪表",E6019,F6019)))</x:f>
        <x:v>313.9</x:v>
      </x:c>
      <x:c r="M6019" s="2" t="n">
        <x:f>IF(K6019="缺失",1,0)</x:f>
        <x:v>0</x:v>
      </x:c>
      <x:c r="N6019" s="2" t="str">
        <x:v>车辆里程查询_20260901-20260930_1024辆_仪表里程.xlsx / AG404</x:v>
      </x:c>
      <x:c r="O6019" s="2" t="str">
        <x:v>车辆里程查询_20260901-20260930_1024辆_GPS里程.xlsx / AG404</x:v>
      </x:c>
      <x:c r="P6019" s="2" t="str">
        <x:v>车辆纯氢气里程查询_20260901-20260930_1024辆.xlsx / AG327</x:v>
      </x:c>
    </x:row>
    <x:row r="6020" ht="22" customHeight="1">
      <x:c r="A6020" s="2" t="n">
        <x:v>242</x:v>
      </x:c>
      <x:c r="B6020" s="2" t="str">
        <x:v>粤AGR0798</x:v>
      </x:c>
      <x:c r="C6020" s="2" t="str">
        <x:v>谯云</x:v>
      </x:c>
      <x:c r="D6020" s="8" t="d">
        <x:v>2026-09-30T00:00:00.000Z</x:v>
      </x:c>
      <x:c r="E6020" s="7" t="n">
        <x:v>379.8</x:v>
      </x:c>
      <x:c r="F6020" s="7" t="n">
        <x:v>381.6</x:v>
      </x:c>
      <x:c r="G6020" s="7" t="n">
        <x:v>379.4</x:v>
      </x:c>
      <x:c r="H6020" s="2" t="str">
        <x:v>否</x:v>
      </x:c>
      <x:c r="I6020" s="7" t="n">
        <x:f>IF(AND(ISNUMBER(E6020),ISNUMBER(F6020)),E6020-F6020,"")</x:f>
        <x:v>-1.8000000000000114</x:v>
      </x:c>
      <x:c r="J6020" s="2" t="str">
        <x:f>IF(H6020="否","不适用",IF(AND(ISNUMBER(E6020),ISNUMBER(F6020)),IF(I6020&gt;'规则与名单'!$B$2,"是","否"),"未判定"))</x:f>
        <x:v>不适用</x:v>
      </x:c>
      <x:c r="K6020" s="2" t="str">
        <x:f>IF(J6020="是",IF(ISNUMBER(F6020),"测试日GPS","缺失"),IF(ISNUMBER(G6020),"非测试日纯氢",IF(AND(H6020="是",J6020="未判定"),IF(ISNUMBER(F6020),"测试名单无纯氢GPS","缺失"),IF(ISNUMBER(E6020),"非测试日仪表","缺失"))))</x:f>
        <x:v>非测试日纯氢</x:v>
      </x:c>
      <x:c r="L6020" s="7" t="n">
        <x:f>IF(K6020="缺失","",IF(K6020="非测试日纯氢",G6020,IF(K6020="非测试日仪表",E6020,F6020)))</x:f>
        <x:v>379.4</x:v>
      </x:c>
      <x:c r="M6020" s="2" t="n">
        <x:f>IF(K6020="缺失",1,0)</x:f>
        <x:v>0</x:v>
      </x:c>
      <x:c r="N6020" s="2" t="str">
        <x:v>车辆里程查询_20260901-20260930_1024辆_仪表里程.xlsx / AH404</x:v>
      </x:c>
      <x:c r="O6020" s="2" t="str">
        <x:v>车辆里程查询_20260901-20260930_1024辆_GPS里程.xlsx / AH404</x:v>
      </x:c>
      <x:c r="P6020" s="2" t="str">
        <x:v>车辆纯氢气里程查询_20260901-20260930_1024辆.xlsx / AH327</x:v>
      </x:c>
    </x:row>
    <x:row r="6021" ht="22" customHeight="1">
      <x:c r="A6021" s="2" t="n">
        <x:v>243</x:v>
      </x:c>
      <x:c r="B6021" s="2" t="str">
        <x:v>粤AGR5090</x:v>
      </x:c>
      <x:c r="C6021" s="2" t="str">
        <x:v>谯云</x:v>
      </x:c>
      <x:c r="D6021" s="8" t="d">
        <x:v>2026-09-01T00:00:00.000Z</x:v>
      </x:c>
      <x:c r="E6021" s="7" t="n">
        <x:v>276.4</x:v>
      </x:c>
      <x:c r="F6021" s="7" t="n">
        <x:v>281.8</x:v>
      </x:c>
      <x:c r="G6021" s="7" t="n">
        <x:v>270.2</x:v>
      </x:c>
      <x:c r="H6021" s="2" t="str">
        <x:v>是</x:v>
      </x:c>
      <x:c r="I6021" s="7" t="n">
        <x:f>IF(AND(ISNUMBER(E6021),ISNUMBER(F6021)),E6021-F6021,"")</x:f>
        <x:v>-5.400000000000034</x:v>
      </x:c>
      <x:c r="J6021" s="2" t="str">
        <x:f>IF(H6021="否","不适用",IF(AND(ISNUMBER(E6021),ISNUMBER(F6021)),IF(I6021&gt;'规则与名单'!$B$2,"是","否"),"未判定"))</x:f>
        <x:v>否</x:v>
      </x:c>
      <x:c r="K6021" s="2" t="str">
        <x:f>IF(J6021="是",IF(ISNUMBER(F6021),"测试日GPS","缺失"),IF(ISNUMBER(G6021),"非测试日纯氢",IF(AND(H6021="是",J6021="未判定"),IF(ISNUMBER(F6021),"测试名单无纯氢GPS","缺失"),IF(ISNUMBER(E6021),"非测试日仪表","缺失"))))</x:f>
        <x:v>非测试日纯氢</x:v>
      </x:c>
      <x:c r="L6021" s="7" t="n">
        <x:f>IF(K6021="缺失","",IF(K6021="非测试日纯氢",G6021,IF(K6021="非测试日仪表",E6021,F6021)))</x:f>
        <x:v>270.2</x:v>
      </x:c>
      <x:c r="M6021" s="2" t="n">
        <x:f>IF(K6021="缺失",1,0)</x:f>
        <x:v>0</x:v>
      </x:c>
      <x:c r="N6021" s="2" t="str">
        <x:v>车辆里程查询_20260901-20260930_1024辆_仪表里程.xlsx / E457</x:v>
      </x:c>
      <x:c r="O6021" s="2" t="str">
        <x:v>车辆里程查询_20260901-20260930_1024辆_GPS里程.xlsx / E457</x:v>
      </x:c>
      <x:c r="P6021" s="2" t="str">
        <x:v>车辆纯氢气里程查询_20260901-20260930_1024辆.xlsx / E553</x:v>
      </x:c>
    </x:row>
    <x:row r="6022" ht="22" customHeight="1">
      <x:c r="A6022" s="2" t="n">
        <x:v>243</x:v>
      </x:c>
      <x:c r="B6022" s="2" t="str">
        <x:v>粤AGR5090</x:v>
      </x:c>
      <x:c r="C6022" s="2" t="str">
        <x:v>谯云</x:v>
      </x:c>
      <x:c r="D6022" s="8" t="d">
        <x:v>2026-09-02T00:00:00.000Z</x:v>
      </x:c>
      <x:c r="E6022" s="7" t="n">
        <x:v>20.2</x:v>
      </x:c>
      <x:c r="F6022" s="7" t="n">
        <x:v>20</x:v>
      </x:c>
      <x:c r="G6022" s="7" t="n">
        <x:v>20.1</x:v>
      </x:c>
      <x:c r="H6022" s="2" t="str">
        <x:v>是</x:v>
      </x:c>
      <x:c r="I6022" s="7" t="n">
        <x:f>IF(AND(ISNUMBER(E6022),ISNUMBER(F6022)),E6022-F6022,"")</x:f>
        <x:v>0.1999999999999993</x:v>
      </x:c>
      <x:c r="J6022" s="2" t="str">
        <x:f>IF(H6022="否","不适用",IF(AND(ISNUMBER(E6022),ISNUMBER(F6022)),IF(I6022&gt;'规则与名单'!$B$2,"是","否"),"未判定"))</x:f>
        <x:v>否</x:v>
      </x:c>
      <x:c r="K6022" s="2" t="str">
        <x:f>IF(J6022="是",IF(ISNUMBER(F6022),"测试日GPS","缺失"),IF(ISNUMBER(G6022),"非测试日纯氢",IF(AND(H6022="是",J6022="未判定"),IF(ISNUMBER(F6022),"测试名单无纯氢GPS","缺失"),IF(ISNUMBER(E6022),"非测试日仪表","缺失"))))</x:f>
        <x:v>非测试日纯氢</x:v>
      </x:c>
      <x:c r="L6022" s="7" t="n">
        <x:f>IF(K6022="缺失","",IF(K6022="非测试日纯氢",G6022,IF(K6022="非测试日仪表",E6022,F6022)))</x:f>
        <x:v>20.1</x:v>
      </x:c>
      <x:c r="M6022" s="2" t="n">
        <x:f>IF(K6022="缺失",1,0)</x:f>
        <x:v>0</x:v>
      </x:c>
      <x:c r="N6022" s="2" t="str">
        <x:v>车辆里程查询_20260901-20260930_1024辆_仪表里程.xlsx / F457</x:v>
      </x:c>
      <x:c r="O6022" s="2" t="str">
        <x:v>车辆里程查询_20260901-20260930_1024辆_GPS里程.xlsx / F457</x:v>
      </x:c>
      <x:c r="P6022" s="2" t="str">
        <x:v>车辆纯氢气里程查询_20260901-20260930_1024辆.xlsx / F553</x:v>
      </x:c>
    </x:row>
    <x:row r="6023" ht="22" customHeight="1">
      <x:c r="A6023" s="2" t="n">
        <x:v>243</x:v>
      </x:c>
      <x:c r="B6023" s="2" t="str">
        <x:v>粤AGR5090</x:v>
      </x:c>
      <x:c r="C6023" s="2" t="str">
        <x:v>谯云</x:v>
      </x:c>
      <x:c r="D6023" s="8" t="d">
        <x:v>2026-09-03T00:00:00.000Z</x:v>
      </x:c>
      <x:c r="E6023" s="7" t="n">
        <x:v>98.2</x:v>
      </x:c>
      <x:c r="F6023" s="7" t="n">
        <x:v>99.6</x:v>
      </x:c>
      <x:c r="G6023" s="7" t="n">
        <x:v>58.4</x:v>
      </x:c>
      <x:c r="H6023" s="2" t="str">
        <x:v>是</x:v>
      </x:c>
      <x:c r="I6023" s="7" t="n">
        <x:f>IF(AND(ISNUMBER(E6023),ISNUMBER(F6023)),E6023-F6023,"")</x:f>
        <x:v>-1.3999999999999915</x:v>
      </x:c>
      <x:c r="J6023" s="2" t="str">
        <x:f>IF(H6023="否","不适用",IF(AND(ISNUMBER(E6023),ISNUMBER(F6023)),IF(I6023&gt;'规则与名单'!$B$2,"是","否"),"未判定"))</x:f>
        <x:v>否</x:v>
      </x:c>
      <x:c r="K6023" s="2" t="str">
        <x:f>IF(J6023="是",IF(ISNUMBER(F6023),"测试日GPS","缺失"),IF(ISNUMBER(G6023),"非测试日纯氢",IF(AND(H6023="是",J6023="未判定"),IF(ISNUMBER(F6023),"测试名单无纯氢GPS","缺失"),IF(ISNUMBER(E6023),"非测试日仪表","缺失"))))</x:f>
        <x:v>非测试日纯氢</x:v>
      </x:c>
      <x:c r="L6023" s="7" t="n">
        <x:f>IF(K6023="缺失","",IF(K6023="非测试日纯氢",G6023,IF(K6023="非测试日仪表",E6023,F6023)))</x:f>
        <x:v>58.4</x:v>
      </x:c>
      <x:c r="M6023" s="2" t="n">
        <x:f>IF(K6023="缺失",1,0)</x:f>
        <x:v>0</x:v>
      </x:c>
      <x:c r="N6023" s="2" t="str">
        <x:v>车辆里程查询_20260901-20260930_1024辆_仪表里程.xlsx / G457</x:v>
      </x:c>
      <x:c r="O6023" s="2" t="str">
        <x:v>车辆里程查询_20260901-20260930_1024辆_GPS里程.xlsx / G457</x:v>
      </x:c>
      <x:c r="P6023" s="2" t="str">
        <x:v>车辆纯氢气里程查询_20260901-20260930_1024辆.xlsx / G553</x:v>
      </x:c>
    </x:row>
    <x:row r="6024" ht="22" customHeight="1">
      <x:c r="A6024" s="2" t="n">
        <x:v>243</x:v>
      </x:c>
      <x:c r="B6024" s="2" t="str">
        <x:v>粤AGR5090</x:v>
      </x:c>
      <x:c r="C6024" s="2" t="str">
        <x:v>谯云</x:v>
      </x:c>
      <x:c r="D6024" s="8" t="d">
        <x:v>2026-09-04T00:00:00.000Z</x:v>
      </x:c>
      <x:c r="E6024" s="7" t="n">
        <x:v>136.5</x:v>
      </x:c>
      <x:c r="F6024" s="7" t="n">
        <x:v>137</x:v>
      </x:c>
      <x:c r="G6024" s="7" t="n">
        <x:v>136.3</x:v>
      </x:c>
      <x:c r="H6024" s="2" t="str">
        <x:v>是</x:v>
      </x:c>
      <x:c r="I6024" s="7" t="n">
        <x:f>IF(AND(ISNUMBER(E6024),ISNUMBER(F6024)),E6024-F6024,"")</x:f>
        <x:v>-0.5</x:v>
      </x:c>
      <x:c r="J6024" s="2" t="str">
        <x:f>IF(H6024="否","不适用",IF(AND(ISNUMBER(E6024),ISNUMBER(F6024)),IF(I6024&gt;'规则与名单'!$B$2,"是","否"),"未判定"))</x:f>
        <x:v>否</x:v>
      </x:c>
      <x:c r="K6024" s="2" t="str">
        <x:f>IF(J6024="是",IF(ISNUMBER(F6024),"测试日GPS","缺失"),IF(ISNUMBER(G6024),"非测试日纯氢",IF(AND(H6024="是",J6024="未判定"),IF(ISNUMBER(F6024),"测试名单无纯氢GPS","缺失"),IF(ISNUMBER(E6024),"非测试日仪表","缺失"))))</x:f>
        <x:v>非测试日纯氢</x:v>
      </x:c>
      <x:c r="L6024" s="7" t="n">
        <x:f>IF(K6024="缺失","",IF(K6024="非测试日纯氢",G6024,IF(K6024="非测试日仪表",E6024,F6024)))</x:f>
        <x:v>136.3</x:v>
      </x:c>
      <x:c r="M6024" s="2" t="n">
        <x:f>IF(K6024="缺失",1,0)</x:f>
        <x:v>0</x:v>
      </x:c>
      <x:c r="N6024" s="2" t="str">
        <x:v>车辆里程查询_20260901-20260930_1024辆_仪表里程.xlsx / H457</x:v>
      </x:c>
      <x:c r="O6024" s="2" t="str">
        <x:v>车辆里程查询_20260901-20260930_1024辆_GPS里程.xlsx / H457</x:v>
      </x:c>
      <x:c r="P6024" s="2" t="str">
        <x:v>车辆纯氢气里程查询_20260901-20260930_1024辆.xlsx / H553</x:v>
      </x:c>
    </x:row>
    <x:row r="6025" ht="22" customHeight="1">
      <x:c r="A6025" s="2" t="n">
        <x:v>243</x:v>
      </x:c>
      <x:c r="B6025" s="2" t="str">
        <x:v>粤AGR5090</x:v>
      </x:c>
      <x:c r="C6025" s="2" t="str">
        <x:v>谯云</x:v>
      </x:c>
      <x:c r="D6025" s="8" t="d">
        <x:v>2026-09-05T00:00:00.000Z</x:v>
      </x:c>
      <x:c r="E6025" s="7" t="n">
        <x:v>171.7</x:v>
      </x:c>
      <x:c r="F6025" s="7" t="n">
        <x:v>172.1</x:v>
      </x:c>
      <x:c r="G6025" s="7" t="n">
        <x:v>171.6</x:v>
      </x:c>
      <x:c r="H6025" s="2" t="str">
        <x:v>是</x:v>
      </x:c>
      <x:c r="I6025" s="7" t="n">
        <x:f>IF(AND(ISNUMBER(E6025),ISNUMBER(F6025)),E6025-F6025,"")</x:f>
        <x:v>-0.4000000000000057</x:v>
      </x:c>
      <x:c r="J6025" s="2" t="str">
        <x:f>IF(H6025="否","不适用",IF(AND(ISNUMBER(E6025),ISNUMBER(F6025)),IF(I6025&gt;'规则与名单'!$B$2,"是","否"),"未判定"))</x:f>
        <x:v>否</x:v>
      </x:c>
      <x:c r="K6025" s="2" t="str">
        <x:f>IF(J6025="是",IF(ISNUMBER(F6025),"测试日GPS","缺失"),IF(ISNUMBER(G6025),"非测试日纯氢",IF(AND(H6025="是",J6025="未判定"),IF(ISNUMBER(F6025),"测试名单无纯氢GPS","缺失"),IF(ISNUMBER(E6025),"非测试日仪表","缺失"))))</x:f>
        <x:v>非测试日纯氢</x:v>
      </x:c>
      <x:c r="L6025" s="7" t="n">
        <x:f>IF(K6025="缺失","",IF(K6025="非测试日纯氢",G6025,IF(K6025="非测试日仪表",E6025,F6025)))</x:f>
        <x:v>171.6</x:v>
      </x:c>
      <x:c r="M6025" s="2" t="n">
        <x:f>IF(K6025="缺失",1,0)</x:f>
        <x:v>0</x:v>
      </x:c>
      <x:c r="N6025" s="2" t="str">
        <x:v>车辆里程查询_20260901-20260930_1024辆_仪表里程.xlsx / I457</x:v>
      </x:c>
      <x:c r="O6025" s="2" t="str">
        <x:v>车辆里程查询_20260901-20260930_1024辆_GPS里程.xlsx / I457</x:v>
      </x:c>
      <x:c r="P6025" s="2" t="str">
        <x:v>车辆纯氢气里程查询_20260901-20260930_1024辆.xlsx / I553</x:v>
      </x:c>
    </x:row>
    <x:row r="6026" ht="22" customHeight="1">
      <x:c r="A6026" s="2" t="n">
        <x:v>243</x:v>
      </x:c>
      <x:c r="B6026" s="2" t="str">
        <x:v>粤AGR5090</x:v>
      </x:c>
      <x:c r="C6026" s="2" t="str">
        <x:v>谯云</x:v>
      </x:c>
      <x:c r="D6026" s="8" t="d">
        <x:v>2026-09-06T00:00:00.000Z</x:v>
      </x:c>
      <x:c r="E6026" s="7" t="n">
        <x:v>107.2</x:v>
      </x:c>
      <x:c r="F6026" s="7" t="n">
        <x:v>108.5</x:v>
      </x:c>
      <x:c r="G6026" s="7" t="n">
        <x:v>107.1</x:v>
      </x:c>
      <x:c r="H6026" s="2" t="str">
        <x:v>是</x:v>
      </x:c>
      <x:c r="I6026" s="7" t="n">
        <x:f>IF(AND(ISNUMBER(E6026),ISNUMBER(F6026)),E6026-F6026,"")</x:f>
        <x:v>-1.2999999999999972</x:v>
      </x:c>
      <x:c r="J6026" s="2" t="str">
        <x:f>IF(H6026="否","不适用",IF(AND(ISNUMBER(E6026),ISNUMBER(F6026)),IF(I6026&gt;'规则与名单'!$B$2,"是","否"),"未判定"))</x:f>
        <x:v>否</x:v>
      </x:c>
      <x:c r="K6026" s="2" t="str">
        <x:f>IF(J6026="是",IF(ISNUMBER(F6026),"测试日GPS","缺失"),IF(ISNUMBER(G6026),"非测试日纯氢",IF(AND(H6026="是",J6026="未判定"),IF(ISNUMBER(F6026),"测试名单无纯氢GPS","缺失"),IF(ISNUMBER(E6026),"非测试日仪表","缺失"))))</x:f>
        <x:v>非测试日纯氢</x:v>
      </x:c>
      <x:c r="L6026" s="7" t="n">
        <x:f>IF(K6026="缺失","",IF(K6026="非测试日纯氢",G6026,IF(K6026="非测试日仪表",E6026,F6026)))</x:f>
        <x:v>107.1</x:v>
      </x:c>
      <x:c r="M6026" s="2" t="n">
        <x:f>IF(K6026="缺失",1,0)</x:f>
        <x:v>0</x:v>
      </x:c>
      <x:c r="N6026" s="2" t="str">
        <x:v>车辆里程查询_20260901-20260930_1024辆_仪表里程.xlsx / J457</x:v>
      </x:c>
      <x:c r="O6026" s="2" t="str">
        <x:v>车辆里程查询_20260901-20260930_1024辆_GPS里程.xlsx / J457</x:v>
      </x:c>
      <x:c r="P6026" s="2" t="str">
        <x:v>车辆纯氢气里程查询_20260901-20260930_1024辆.xlsx / J553</x:v>
      </x:c>
    </x:row>
    <x:row r="6027" ht="22" customHeight="1">
      <x:c r="A6027" s="2" t="n">
        <x:v>243</x:v>
      </x:c>
      <x:c r="B6027" s="2" t="str">
        <x:v>粤AGR5090</x:v>
      </x:c>
      <x:c r="C6027" s="2" t="str">
        <x:v>谯云</x:v>
      </x:c>
      <x:c r="D6027" s="8" t="d">
        <x:v>2026-09-07T00:00:00.000Z</x:v>
      </x:c>
      <x:c r="E6027" s="7" t="n">
        <x:v>90.9</x:v>
      </x:c>
      <x:c r="F6027" s="7" t="n">
        <x:v>90.5</x:v>
      </x:c>
      <x:c r="G6027" s="7" t="n">
        <x:v>84.2</x:v>
      </x:c>
      <x:c r="H6027" s="2" t="str">
        <x:v>是</x:v>
      </x:c>
      <x:c r="I6027" s="7" t="n">
        <x:f>IF(AND(ISNUMBER(E6027),ISNUMBER(F6027)),E6027-F6027,"")</x:f>
        <x:v>0.4000000000000057</x:v>
      </x:c>
      <x:c r="J6027" s="2" t="str">
        <x:f>IF(H6027="否","不适用",IF(AND(ISNUMBER(E6027),ISNUMBER(F6027)),IF(I6027&gt;'规则与名单'!$B$2,"是","否"),"未判定"))</x:f>
        <x:v>否</x:v>
      </x:c>
      <x:c r="K6027" s="2" t="str">
        <x:f>IF(J6027="是",IF(ISNUMBER(F6027),"测试日GPS","缺失"),IF(ISNUMBER(G6027),"非测试日纯氢",IF(AND(H6027="是",J6027="未判定"),IF(ISNUMBER(F6027),"测试名单无纯氢GPS","缺失"),IF(ISNUMBER(E6027),"非测试日仪表","缺失"))))</x:f>
        <x:v>非测试日纯氢</x:v>
      </x:c>
      <x:c r="L6027" s="7" t="n">
        <x:f>IF(K6027="缺失","",IF(K6027="非测试日纯氢",G6027,IF(K6027="非测试日仪表",E6027,F6027)))</x:f>
        <x:v>84.2</x:v>
      </x:c>
      <x:c r="M6027" s="2" t="n">
        <x:f>IF(K6027="缺失",1,0)</x:f>
        <x:v>0</x:v>
      </x:c>
      <x:c r="N6027" s="2" t="str">
        <x:v>车辆里程查询_20260901-20260930_1024辆_仪表里程.xlsx / K457</x:v>
      </x:c>
      <x:c r="O6027" s="2" t="str">
        <x:v>车辆里程查询_20260901-20260930_1024辆_GPS里程.xlsx / K457</x:v>
      </x:c>
      <x:c r="P6027" s="2" t="str">
        <x:v>车辆纯氢气里程查询_20260901-20260930_1024辆.xlsx / K553</x:v>
      </x:c>
    </x:row>
    <x:row r="6028" ht="22" customHeight="1">
      <x:c r="A6028" s="2" t="n">
        <x:v>243</x:v>
      </x:c>
      <x:c r="B6028" s="2" t="str">
        <x:v>粤AGR5090</x:v>
      </x:c>
      <x:c r="C6028" s="2" t="str">
        <x:v>谯云</x:v>
      </x:c>
      <x:c r="D6028" s="8" t="d">
        <x:v>2026-09-08T00:00:00.000Z</x:v>
      </x:c>
      <x:c r="E6028" s="7" t="n">
        <x:v>277.3</x:v>
      </x:c>
      <x:c r="F6028" s="7" t="n">
        <x:v>279.5</x:v>
      </x:c>
      <x:c r="G6028" s="7" t="n">
        <x:v>275.3</x:v>
      </x:c>
      <x:c r="H6028" s="2" t="str">
        <x:v>是</x:v>
      </x:c>
      <x:c r="I6028" s="7" t="n">
        <x:f>IF(AND(ISNUMBER(E6028),ISNUMBER(F6028)),E6028-F6028,"")</x:f>
        <x:v>-2.1999999999999886</x:v>
      </x:c>
      <x:c r="J6028" s="2" t="str">
        <x:f>IF(H6028="否","不适用",IF(AND(ISNUMBER(E6028),ISNUMBER(F6028)),IF(I6028&gt;'规则与名单'!$B$2,"是","否"),"未判定"))</x:f>
        <x:v>否</x:v>
      </x:c>
      <x:c r="K6028" s="2" t="str">
        <x:f>IF(J6028="是",IF(ISNUMBER(F6028),"测试日GPS","缺失"),IF(ISNUMBER(G6028),"非测试日纯氢",IF(AND(H6028="是",J6028="未判定"),IF(ISNUMBER(F6028),"测试名单无纯氢GPS","缺失"),IF(ISNUMBER(E6028),"非测试日仪表","缺失"))))</x:f>
        <x:v>非测试日纯氢</x:v>
      </x:c>
      <x:c r="L6028" s="7" t="n">
        <x:f>IF(K6028="缺失","",IF(K6028="非测试日纯氢",G6028,IF(K6028="非测试日仪表",E6028,F6028)))</x:f>
        <x:v>275.3</x:v>
      </x:c>
      <x:c r="M6028" s="2" t="n">
        <x:f>IF(K6028="缺失",1,0)</x:f>
        <x:v>0</x:v>
      </x:c>
      <x:c r="N6028" s="2" t="str">
        <x:v>车辆里程查询_20260901-20260930_1024辆_仪表里程.xlsx / L457</x:v>
      </x:c>
      <x:c r="O6028" s="2" t="str">
        <x:v>车辆里程查询_20260901-20260930_1024辆_GPS里程.xlsx / L457</x:v>
      </x:c>
      <x:c r="P6028" s="2" t="str">
        <x:v>车辆纯氢气里程查询_20260901-20260930_1024辆.xlsx / L553</x:v>
      </x:c>
    </x:row>
    <x:row r="6029" ht="22" customHeight="1">
      <x:c r="A6029" s="2" t="n">
        <x:v>243</x:v>
      </x:c>
      <x:c r="B6029" s="2" t="str">
        <x:v>粤AGR5090</x:v>
      </x:c>
      <x:c r="C6029" s="2" t="str">
        <x:v>谯云</x:v>
      </x:c>
      <x:c r="D6029" s="8" t="d">
        <x:v>2026-09-09T00:00:00.000Z</x:v>
      </x:c>
      <x:c r="E6029" s="7" t="n">
        <x:v>149.3</x:v>
      </x:c>
      <x:c r="F6029" s="7" t="n">
        <x:v>150</x:v>
      </x:c>
      <x:c r="G6029" s="7" t="n">
        <x:v>138.7</x:v>
      </x:c>
      <x:c r="H6029" s="2" t="str">
        <x:v>是</x:v>
      </x:c>
      <x:c r="I6029" s="7" t="n">
        <x:f>IF(AND(ISNUMBER(E6029),ISNUMBER(F6029)),E6029-F6029,"")</x:f>
        <x:v>-0.6999999999999886</x:v>
      </x:c>
      <x:c r="J6029" s="2" t="str">
        <x:f>IF(H6029="否","不适用",IF(AND(ISNUMBER(E6029),ISNUMBER(F6029)),IF(I6029&gt;'规则与名单'!$B$2,"是","否"),"未判定"))</x:f>
        <x:v>否</x:v>
      </x:c>
      <x:c r="K6029" s="2" t="str">
        <x:f>IF(J6029="是",IF(ISNUMBER(F6029),"测试日GPS","缺失"),IF(ISNUMBER(G6029),"非测试日纯氢",IF(AND(H6029="是",J6029="未判定"),IF(ISNUMBER(F6029),"测试名单无纯氢GPS","缺失"),IF(ISNUMBER(E6029),"非测试日仪表","缺失"))))</x:f>
        <x:v>非测试日纯氢</x:v>
      </x:c>
      <x:c r="L6029" s="7" t="n">
        <x:f>IF(K6029="缺失","",IF(K6029="非测试日纯氢",G6029,IF(K6029="非测试日仪表",E6029,F6029)))</x:f>
        <x:v>138.7</x:v>
      </x:c>
      <x:c r="M6029" s="2" t="n">
        <x:f>IF(K6029="缺失",1,0)</x:f>
        <x:v>0</x:v>
      </x:c>
      <x:c r="N6029" s="2" t="str">
        <x:v>车辆里程查询_20260901-20260930_1024辆_仪表里程.xlsx / M457</x:v>
      </x:c>
      <x:c r="O6029" s="2" t="str">
        <x:v>车辆里程查询_20260901-20260930_1024辆_GPS里程.xlsx / M457</x:v>
      </x:c>
      <x:c r="P6029" s="2" t="str">
        <x:v>车辆纯氢气里程查询_20260901-20260930_1024辆.xlsx / M553</x:v>
      </x:c>
    </x:row>
    <x:row r="6030" ht="22" customHeight="1">
      <x:c r="A6030" s="2" t="n">
        <x:v>243</x:v>
      </x:c>
      <x:c r="B6030" s="2" t="str">
        <x:v>粤AGR5090</x:v>
      </x:c>
      <x:c r="C6030" s="2" t="str">
        <x:v>谯云</x:v>
      </x:c>
      <x:c r="D6030" s="8" t="d">
        <x:v>2026-09-10T00:00:00.000Z</x:v>
      </x:c>
      <x:c r="E6030" s="7" t="n">
        <x:v>271</x:v>
      </x:c>
      <x:c r="F6030" s="7" t="n">
        <x:v>273.1</x:v>
      </x:c>
      <x:c r="G6030" s="7" t="n">
        <x:v>265.7</x:v>
      </x:c>
      <x:c r="H6030" s="2" t="str">
        <x:v>是</x:v>
      </x:c>
      <x:c r="I6030" s="7" t="n">
        <x:f>IF(AND(ISNUMBER(E6030),ISNUMBER(F6030)),E6030-F6030,"")</x:f>
        <x:v>-2.1000000000000227</x:v>
      </x:c>
      <x:c r="J6030" s="2" t="str">
        <x:f>IF(H6030="否","不适用",IF(AND(ISNUMBER(E6030),ISNUMBER(F6030)),IF(I6030&gt;'规则与名单'!$B$2,"是","否"),"未判定"))</x:f>
        <x:v>否</x:v>
      </x:c>
      <x:c r="K6030" s="2" t="str">
        <x:f>IF(J6030="是",IF(ISNUMBER(F6030),"测试日GPS","缺失"),IF(ISNUMBER(G6030),"非测试日纯氢",IF(AND(H6030="是",J6030="未判定"),IF(ISNUMBER(F6030),"测试名单无纯氢GPS","缺失"),IF(ISNUMBER(E6030),"非测试日仪表","缺失"))))</x:f>
        <x:v>非测试日纯氢</x:v>
      </x:c>
      <x:c r="L6030" s="7" t="n">
        <x:f>IF(K6030="缺失","",IF(K6030="非测试日纯氢",G6030,IF(K6030="非测试日仪表",E6030,F6030)))</x:f>
        <x:v>265.7</x:v>
      </x:c>
      <x:c r="M6030" s="2" t="n">
        <x:f>IF(K6030="缺失",1,0)</x:f>
        <x:v>0</x:v>
      </x:c>
      <x:c r="N6030" s="2" t="str">
        <x:v>车辆里程查询_20260901-20260930_1024辆_仪表里程.xlsx / N457</x:v>
      </x:c>
      <x:c r="O6030" s="2" t="str">
        <x:v>车辆里程查询_20260901-20260930_1024辆_GPS里程.xlsx / N457</x:v>
      </x:c>
      <x:c r="P6030" s="2" t="str">
        <x:v>车辆纯氢气里程查询_20260901-20260930_1024辆.xlsx / N553</x:v>
      </x:c>
    </x:row>
    <x:row r="6031" ht="22" customHeight="1">
      <x:c r="A6031" s="2" t="n">
        <x:v>243</x:v>
      </x:c>
      <x:c r="B6031" s="2" t="str">
        <x:v>粤AGR5090</x:v>
      </x:c>
      <x:c r="C6031" s="2" t="str">
        <x:v>谯云</x:v>
      </x:c>
      <x:c r="D6031" s="8" t="d">
        <x:v>2026-09-11T00:00:00.000Z</x:v>
      </x:c>
      <x:c r="E6031" s="7" t="n">
        <x:v>320.1</x:v>
      </x:c>
      <x:c r="F6031" s="7" t="n">
        <x:v>397.7</x:v>
      </x:c>
      <x:c r="G6031" s="7" t="n">
        <x:v>162.4</x:v>
      </x:c>
      <x:c r="H6031" s="2" t="str">
        <x:v>是</x:v>
      </x:c>
      <x:c r="I6031" s="7" t="n">
        <x:f>IF(AND(ISNUMBER(E6031),ISNUMBER(F6031)),E6031-F6031,"")</x:f>
        <x:v>-77.59999999999997</x:v>
      </x:c>
      <x:c r="J6031" s="2" t="str">
        <x:f>IF(H6031="否","不适用",IF(AND(ISNUMBER(E6031),ISNUMBER(F6031)),IF(I6031&gt;'规则与名单'!$B$2,"是","否"),"未判定"))</x:f>
        <x:v>否</x:v>
      </x:c>
      <x:c r="K6031" s="2" t="str">
        <x:f>IF(J6031="是",IF(ISNUMBER(F6031),"测试日GPS","缺失"),IF(ISNUMBER(G6031),"非测试日纯氢",IF(AND(H6031="是",J6031="未判定"),IF(ISNUMBER(F6031),"测试名单无纯氢GPS","缺失"),IF(ISNUMBER(E6031),"非测试日仪表","缺失"))))</x:f>
        <x:v>非测试日纯氢</x:v>
      </x:c>
      <x:c r="L6031" s="7" t="n">
        <x:f>IF(K6031="缺失","",IF(K6031="非测试日纯氢",G6031,IF(K6031="非测试日仪表",E6031,F6031)))</x:f>
        <x:v>162.4</x:v>
      </x:c>
      <x:c r="M6031" s="2" t="n">
        <x:f>IF(K6031="缺失",1,0)</x:f>
        <x:v>0</x:v>
      </x:c>
      <x:c r="N6031" s="2" t="str">
        <x:v>车辆里程查询_20260901-20260930_1024辆_仪表里程.xlsx / O457</x:v>
      </x:c>
      <x:c r="O6031" s="2" t="str">
        <x:v>车辆里程查询_20260901-20260930_1024辆_GPS里程.xlsx / O457</x:v>
      </x:c>
      <x:c r="P6031" s="2" t="str">
        <x:v>车辆纯氢气里程查询_20260901-20260930_1024辆.xlsx / O553</x:v>
      </x:c>
    </x:row>
    <x:row r="6032" ht="22" customHeight="1">
      <x:c r="A6032" s="2" t="n">
        <x:v>243</x:v>
      </x:c>
      <x:c r="B6032" s="2" t="str">
        <x:v>粤AGR5090</x:v>
      </x:c>
      <x:c r="C6032" s="2" t="str">
        <x:v>谯云</x:v>
      </x:c>
      <x:c r="D6032" s="8" t="d">
        <x:v>2026-09-12T00:00:00.000Z</x:v>
      </x:c>
      <x:c r="E6032" s="7" t="n">
        <x:v>368.7</x:v>
      </x:c>
      <x:c r="F6032" s="7" t="n">
        <x:v>348.8</x:v>
      </x:c>
      <x:c r="G6032" s="7" t="n">
        <x:v>274.2</x:v>
      </x:c>
      <x:c r="H6032" s="2" t="str">
        <x:v>是</x:v>
      </x:c>
      <x:c r="I6032" s="7" t="n">
        <x:f>IF(AND(ISNUMBER(E6032),ISNUMBER(F6032)),E6032-F6032,"")</x:f>
        <x:v>19.899999999999977</x:v>
      </x:c>
      <x:c r="J6032" s="2" t="str">
        <x:f>IF(H6032="否","不适用",IF(AND(ISNUMBER(E6032),ISNUMBER(F6032)),IF(I6032&gt;'规则与名单'!$B$2,"是","否"),"未判定"))</x:f>
        <x:v>否</x:v>
      </x:c>
      <x:c r="K6032" s="2" t="str">
        <x:f>IF(J6032="是",IF(ISNUMBER(F6032),"测试日GPS","缺失"),IF(ISNUMBER(G6032),"非测试日纯氢",IF(AND(H6032="是",J6032="未判定"),IF(ISNUMBER(F6032),"测试名单无纯氢GPS","缺失"),IF(ISNUMBER(E6032),"非测试日仪表","缺失"))))</x:f>
        <x:v>非测试日纯氢</x:v>
      </x:c>
      <x:c r="L6032" s="7" t="n">
        <x:f>IF(K6032="缺失","",IF(K6032="非测试日纯氢",G6032,IF(K6032="非测试日仪表",E6032,F6032)))</x:f>
        <x:v>274.2</x:v>
      </x:c>
      <x:c r="M6032" s="2" t="n">
        <x:f>IF(K6032="缺失",1,0)</x:f>
        <x:v>0</x:v>
      </x:c>
      <x:c r="N6032" s="2" t="str">
        <x:v>车辆里程查询_20260901-20260930_1024辆_仪表里程.xlsx / P457</x:v>
      </x:c>
      <x:c r="O6032" s="2" t="str">
        <x:v>车辆里程查询_20260901-20260930_1024辆_GPS里程.xlsx / P457</x:v>
      </x:c>
      <x:c r="P6032" s="2" t="str">
        <x:v>车辆纯氢气里程查询_20260901-20260930_1024辆.xlsx / P553</x:v>
      </x:c>
    </x:row>
    <x:row r="6033" ht="22" customHeight="1">
      <x:c r="A6033" s="2" t="n">
        <x:v>243</x:v>
      </x:c>
      <x:c r="B6033" s="2" t="str">
        <x:v>粤AGR5090</x:v>
      </x:c>
      <x:c r="C6033" s="2" t="str">
        <x:v>谯云</x:v>
      </x:c>
      <x:c r="D6033" s="8" t="d">
        <x:v>2026-09-13T00:00:00.000Z</x:v>
      </x:c>
      <x:c r="E6033" s="7" t="n">
        <x:v>335.9</x:v>
      </x:c>
      <x:c r="F6033" s="7" t="n">
        <x:v>285.4</x:v>
      </x:c>
      <x:c r="G6033" s="7" t="n">
        <x:v>188.3</x:v>
      </x:c>
      <x:c r="H6033" s="2" t="str">
        <x:v>是</x:v>
      </x:c>
      <x:c r="I6033" s="7" t="n">
        <x:f>IF(AND(ISNUMBER(E6033),ISNUMBER(F6033)),E6033-F6033,"")</x:f>
        <x:v>50.5</x:v>
      </x:c>
      <x:c r="J6033" s="2" t="str">
        <x:f>IF(H6033="否","不适用",IF(AND(ISNUMBER(E6033),ISNUMBER(F6033)),IF(I6033&gt;'规则与名单'!$B$2,"是","否"),"未判定"))</x:f>
        <x:v>是</x:v>
      </x:c>
      <x:c r="K6033" s="2" t="str">
        <x:f>IF(J6033="是",IF(ISNUMBER(F6033),"测试日GPS","缺失"),IF(ISNUMBER(G6033),"非测试日纯氢",IF(AND(H6033="是",J6033="未判定"),IF(ISNUMBER(F6033),"测试名单无纯氢GPS","缺失"),IF(ISNUMBER(E6033),"非测试日仪表","缺失"))))</x:f>
        <x:v>测试日GPS</x:v>
      </x:c>
      <x:c r="L6033" s="7" t="n">
        <x:f>IF(K6033="缺失","",IF(K6033="非测试日纯氢",G6033,IF(K6033="非测试日仪表",E6033,F6033)))</x:f>
        <x:v>285.4</x:v>
      </x:c>
      <x:c r="M6033" s="2" t="n">
        <x:f>IF(K6033="缺失",1,0)</x:f>
        <x:v>0</x:v>
      </x:c>
      <x:c r="N6033" s="2" t="str">
        <x:v>车辆里程查询_20260901-20260930_1024辆_仪表里程.xlsx / Q457</x:v>
      </x:c>
      <x:c r="O6033" s="2" t="str">
        <x:v>车辆里程查询_20260901-20260930_1024辆_GPS里程.xlsx / Q457</x:v>
      </x:c>
      <x:c r="P6033" s="2" t="str">
        <x:v>车辆纯氢气里程查询_20260901-20260930_1024辆.xlsx / Q553</x:v>
      </x:c>
    </x:row>
    <x:row r="6034" ht="22" customHeight="1">
      <x:c r="A6034" s="2" t="n">
        <x:v>243</x:v>
      </x:c>
      <x:c r="B6034" s="2" t="str">
        <x:v>粤AGR5090</x:v>
      </x:c>
      <x:c r="C6034" s="2" t="str">
        <x:v>谯云</x:v>
      </x:c>
      <x:c r="D6034" s="8" t="d">
        <x:v>2026-09-14T00:00:00.000Z</x:v>
      </x:c>
      <x:c r="E6034" s="7" t="n">
        <x:v>220.5</x:v>
      </x:c>
      <x:c r="F6034" s="7" t="n">
        <x:v>283.3</x:v>
      </x:c>
      <x:c r="G6034" s="7" t="n">
        <x:v>204.5</x:v>
      </x:c>
      <x:c r="H6034" s="2" t="str">
        <x:v>是</x:v>
      </x:c>
      <x:c r="I6034" s="7" t="n">
        <x:f>IF(AND(ISNUMBER(E6034),ISNUMBER(F6034)),E6034-F6034,"")</x:f>
        <x:v>-62.80000000000001</x:v>
      </x:c>
      <x:c r="J6034" s="2" t="str">
        <x:f>IF(H6034="否","不适用",IF(AND(ISNUMBER(E6034),ISNUMBER(F6034)),IF(I6034&gt;'规则与名单'!$B$2,"是","否"),"未判定"))</x:f>
        <x:v>否</x:v>
      </x:c>
      <x:c r="K6034" s="2" t="str">
        <x:f>IF(J6034="是",IF(ISNUMBER(F6034),"测试日GPS","缺失"),IF(ISNUMBER(G6034),"非测试日纯氢",IF(AND(H6034="是",J6034="未判定"),IF(ISNUMBER(F6034),"测试名单无纯氢GPS","缺失"),IF(ISNUMBER(E6034),"非测试日仪表","缺失"))))</x:f>
        <x:v>非测试日纯氢</x:v>
      </x:c>
      <x:c r="L6034" s="7" t="n">
        <x:f>IF(K6034="缺失","",IF(K6034="非测试日纯氢",G6034,IF(K6034="非测试日仪表",E6034,F6034)))</x:f>
        <x:v>204.5</x:v>
      </x:c>
      <x:c r="M6034" s="2" t="n">
        <x:f>IF(K6034="缺失",1,0)</x:f>
        <x:v>0</x:v>
      </x:c>
      <x:c r="N6034" s="2" t="str">
        <x:v>车辆里程查询_20260901-20260930_1024辆_仪表里程.xlsx / R457</x:v>
      </x:c>
      <x:c r="O6034" s="2" t="str">
        <x:v>车辆里程查询_20260901-20260930_1024辆_GPS里程.xlsx / R457</x:v>
      </x:c>
      <x:c r="P6034" s="2" t="str">
        <x:v>车辆纯氢气里程查询_20260901-20260930_1024辆.xlsx / R553</x:v>
      </x:c>
    </x:row>
    <x:row r="6035" ht="22" customHeight="1">
      <x:c r="A6035" s="2" t="n">
        <x:v>244</x:v>
      </x:c>
      <x:c r="B6035" s="2" t="str">
        <x:v>粤AGP9733</x:v>
      </x:c>
      <x:c r="C6035" s="2" t="str">
        <x:v>金可鹏</x:v>
      </x:c>
      <x:c r="D6035" s="8" t="d">
        <x:v>2026-09-01T00:00:00.000Z</x:v>
      </x:c>
      <x:c r="E6035" s="7"/>
      <x:c r="F6035" s="7" t="n">
        <x:v>0</x:v>
      </x:c>
      <x:c r="G6035" s="7"/>
      <x:c r="H6035" s="2" t="str">
        <x:v>否</x:v>
      </x:c>
      <x:c r="I6035" s="7" t="str">
        <x:f>IF(AND(ISNUMBER(E6035),ISNUMBER(F6035)),E6035-F6035,"")</x:f>
      </x:c>
      <x:c r="J6035" s="2" t="str">
        <x:f>IF(H6035="否","不适用",IF(AND(ISNUMBER(E6035),ISNUMBER(F6035)),IF(I6035&gt;'规则与名单'!$B$2,"是","否"),"未判定"))</x:f>
        <x:v>不适用</x:v>
      </x:c>
      <x:c r="K6035" s="2" t="str">
        <x:f>IF(J6035="是",IF(ISNUMBER(F6035),"测试日GPS","缺失"),IF(ISNUMBER(G6035),"非测试日纯氢",IF(AND(H6035="是",J6035="未判定"),IF(ISNUMBER(F6035),"测试名单无纯氢GPS","缺失"),IF(ISNUMBER(E6035),"非测试日仪表","缺失"))))</x:f>
        <x:v>缺失</x:v>
      </x:c>
      <x:c r="L6035" s="7" t="str">
        <x:f>IF(K6035="缺失","",IF(K6035="非测试日纯氢",G6035,IF(K6035="非测试日仪表",E6035,F6035)))</x:f>
      </x:c>
      <x:c r="M6035" s="2" t="n">
        <x:f>IF(K6035="缺失",1,0)</x:f>
        <x:v>1</x:v>
      </x:c>
      <x:c r="N6035" s="2" t="str">
        <x:v>车辆里程查询_20260901-20260930_1024辆_仪表里程.xlsx / E597</x:v>
      </x:c>
      <x:c r="O6035" s="2" t="str">
        <x:v>车辆里程查询_20260901-20260930_1024辆_GPS里程.xlsx / E597</x:v>
      </x:c>
      <x:c r="P6035" s="2" t="str">
        <x:v>车辆纯氢气里程查询_20260901-20260930_1024辆.xlsx / E377</x:v>
      </x:c>
    </x:row>
    <x:row r="6036" ht="22" customHeight="1">
      <x:c r="A6036" s="2" t="n">
        <x:v>244</x:v>
      </x:c>
      <x:c r="B6036" s="2" t="str">
        <x:v>粤AGP9733</x:v>
      </x:c>
      <x:c r="C6036" s="2" t="str">
        <x:v>金可鹏</x:v>
      </x:c>
      <x:c r="D6036" s="8" t="d">
        <x:v>2026-09-02T00:00:00.000Z</x:v>
      </x:c>
      <x:c r="E6036" s="7" t="n">
        <x:v>135.394</x:v>
      </x:c>
      <x:c r="F6036" s="7" t="n">
        <x:v>144.5</x:v>
      </x:c>
      <x:c r="G6036" s="7" t="n">
        <x:v>139.9</x:v>
      </x:c>
      <x:c r="H6036" s="2" t="str">
        <x:v>否</x:v>
      </x:c>
      <x:c r="I6036" s="7" t="n">
        <x:f>IF(AND(ISNUMBER(E6036),ISNUMBER(F6036)),E6036-F6036,"")</x:f>
        <x:v>-9.105999999999995</x:v>
      </x:c>
      <x:c r="J6036" s="2" t="str">
        <x:f>IF(H6036="否","不适用",IF(AND(ISNUMBER(E6036),ISNUMBER(F6036)),IF(I6036&gt;'规则与名单'!$B$2,"是","否"),"未判定"))</x:f>
        <x:v>不适用</x:v>
      </x:c>
      <x:c r="K6036" s="2" t="str">
        <x:f>IF(J6036="是",IF(ISNUMBER(F6036),"测试日GPS","缺失"),IF(ISNUMBER(G6036),"非测试日纯氢",IF(AND(H6036="是",J6036="未判定"),IF(ISNUMBER(F6036),"测试名单无纯氢GPS","缺失"),IF(ISNUMBER(E6036),"非测试日仪表","缺失"))))</x:f>
        <x:v>非测试日纯氢</x:v>
      </x:c>
      <x:c r="L6036" s="7" t="n">
        <x:f>IF(K6036="缺失","",IF(K6036="非测试日纯氢",G6036,IF(K6036="非测试日仪表",E6036,F6036)))</x:f>
        <x:v>139.9</x:v>
      </x:c>
      <x:c r="M6036" s="2" t="n">
        <x:f>IF(K6036="缺失",1,0)</x:f>
        <x:v>0</x:v>
      </x:c>
      <x:c r="N6036" s="2" t="str">
        <x:v>车辆里程查询_20260901-20260930_1024辆_仪表里程.xlsx / F597</x:v>
      </x:c>
      <x:c r="O6036" s="2" t="str">
        <x:v>车辆里程查询_20260901-20260930_1024辆_GPS里程.xlsx / F597</x:v>
      </x:c>
      <x:c r="P6036" s="2" t="str">
        <x:v>车辆纯氢气里程查询_20260901-20260930_1024辆.xlsx / F377</x:v>
      </x:c>
    </x:row>
    <x:row r="6037" ht="22" customHeight="1">
      <x:c r="A6037" s="2" t="n">
        <x:v>244</x:v>
      </x:c>
      <x:c r="B6037" s="2" t="str">
        <x:v>粤AGP9733</x:v>
      </x:c>
      <x:c r="C6037" s="2" t="str">
        <x:v>金可鹏</x:v>
      </x:c>
      <x:c r="D6037" s="8" t="d">
        <x:v>2026-09-03T00:00:00.000Z</x:v>
      </x:c>
      <x:c r="E6037" s="7" t="n">
        <x:v>341.1</x:v>
      </x:c>
      <x:c r="F6037" s="7" t="n">
        <x:v>231.4</x:v>
      </x:c>
      <x:c r="G6037" s="7" t="n">
        <x:v>206.9</x:v>
      </x:c>
      <x:c r="H6037" s="2" t="str">
        <x:v>否</x:v>
      </x:c>
      <x:c r="I6037" s="7" t="n">
        <x:f>IF(AND(ISNUMBER(E6037),ISNUMBER(F6037)),E6037-F6037,"")</x:f>
        <x:v>109.70000000000002</x:v>
      </x:c>
      <x:c r="J6037" s="2" t="str">
        <x:f>IF(H6037="否","不适用",IF(AND(ISNUMBER(E6037),ISNUMBER(F6037)),IF(I6037&gt;'规则与名单'!$B$2,"是","否"),"未判定"))</x:f>
        <x:v>不适用</x:v>
      </x:c>
      <x:c r="K6037" s="2" t="str">
        <x:f>IF(J6037="是",IF(ISNUMBER(F6037),"测试日GPS","缺失"),IF(ISNUMBER(G6037),"非测试日纯氢",IF(AND(H6037="是",J6037="未判定"),IF(ISNUMBER(F6037),"测试名单无纯氢GPS","缺失"),IF(ISNUMBER(E6037),"非测试日仪表","缺失"))))</x:f>
        <x:v>非测试日纯氢</x:v>
      </x:c>
      <x:c r="L6037" s="7" t="n">
        <x:f>IF(K6037="缺失","",IF(K6037="非测试日纯氢",G6037,IF(K6037="非测试日仪表",E6037,F6037)))</x:f>
        <x:v>206.9</x:v>
      </x:c>
      <x:c r="M6037" s="2" t="n">
        <x:f>IF(K6037="缺失",1,0)</x:f>
        <x:v>0</x:v>
      </x:c>
      <x:c r="N6037" s="2" t="str">
        <x:v>车辆里程查询_20260901-20260930_1024辆_仪表里程.xlsx / G597</x:v>
      </x:c>
      <x:c r="O6037" s="2" t="str">
        <x:v>车辆里程查询_20260901-20260930_1024辆_GPS里程.xlsx / G597</x:v>
      </x:c>
      <x:c r="P6037" s="2" t="str">
        <x:v>车辆纯氢气里程查询_20260901-20260930_1024辆.xlsx / G377</x:v>
      </x:c>
    </x:row>
    <x:row r="6038" ht="22" customHeight="1">
      <x:c r="A6038" s="2" t="n">
        <x:v>244</x:v>
      </x:c>
      <x:c r="B6038" s="2" t="str">
        <x:v>粤AGP9733</x:v>
      </x:c>
      <x:c r="C6038" s="2" t="str">
        <x:v>金可鹏</x:v>
      </x:c>
      <x:c r="D6038" s="8" t="d">
        <x:v>2026-09-04T00:00:00.000Z</x:v>
      </x:c>
      <x:c r="E6038" s="7" t="n">
        <x:v>313.2</x:v>
      </x:c>
      <x:c r="F6038" s="7" t="n">
        <x:v>280.9</x:v>
      </x:c>
      <x:c r="G6038" s="7" t="n">
        <x:v>267.6</x:v>
      </x:c>
      <x:c r="H6038" s="2" t="str">
        <x:v>否</x:v>
      </x:c>
      <x:c r="I6038" s="7" t="n">
        <x:f>IF(AND(ISNUMBER(E6038),ISNUMBER(F6038)),E6038-F6038,"")</x:f>
        <x:v>32.30000000000001</x:v>
      </x:c>
      <x:c r="J6038" s="2" t="str">
        <x:f>IF(H6038="否","不适用",IF(AND(ISNUMBER(E6038),ISNUMBER(F6038)),IF(I6038&gt;'规则与名单'!$B$2,"是","否"),"未判定"))</x:f>
        <x:v>不适用</x:v>
      </x:c>
      <x:c r="K6038" s="2" t="str">
        <x:f>IF(J6038="是",IF(ISNUMBER(F6038),"测试日GPS","缺失"),IF(ISNUMBER(G6038),"非测试日纯氢",IF(AND(H6038="是",J6038="未判定"),IF(ISNUMBER(F6038),"测试名单无纯氢GPS","缺失"),IF(ISNUMBER(E6038),"非测试日仪表","缺失"))))</x:f>
        <x:v>非测试日纯氢</x:v>
      </x:c>
      <x:c r="L6038" s="7" t="n">
        <x:f>IF(K6038="缺失","",IF(K6038="非测试日纯氢",G6038,IF(K6038="非测试日仪表",E6038,F6038)))</x:f>
        <x:v>267.6</x:v>
      </x:c>
      <x:c r="M6038" s="2" t="n">
        <x:f>IF(K6038="缺失",1,0)</x:f>
        <x:v>0</x:v>
      </x:c>
      <x:c r="N6038" s="2" t="str">
        <x:v>车辆里程查询_20260901-20260930_1024辆_仪表里程.xlsx / H597</x:v>
      </x:c>
      <x:c r="O6038" s="2" t="str">
        <x:v>车辆里程查询_20260901-20260930_1024辆_GPS里程.xlsx / H597</x:v>
      </x:c>
      <x:c r="P6038" s="2" t="str">
        <x:v>车辆纯氢气里程查询_20260901-20260930_1024辆.xlsx / H377</x:v>
      </x:c>
    </x:row>
    <x:row r="6039" ht="22" customHeight="1">
      <x:c r="A6039" s="2" t="n">
        <x:v>244</x:v>
      </x:c>
      <x:c r="B6039" s="2" t="str">
        <x:v>粤AGP9733</x:v>
      </x:c>
      <x:c r="C6039" s="2" t="str">
        <x:v>金可鹏</x:v>
      </x:c>
      <x:c r="D6039" s="8" t="d">
        <x:v>2026-09-05T00:00:00.000Z</x:v>
      </x:c>
      <x:c r="E6039" s="7"/>
      <x:c r="F6039" s="7" t="n">
        <x:v>0</x:v>
      </x:c>
      <x:c r="G6039" s="7"/>
      <x:c r="H6039" s="2" t="str">
        <x:v>否</x:v>
      </x:c>
      <x:c r="I6039" s="7" t="str">
        <x:f>IF(AND(ISNUMBER(E6039),ISNUMBER(F6039)),E6039-F6039,"")</x:f>
      </x:c>
      <x:c r="J6039" s="2" t="str">
        <x:f>IF(H6039="否","不适用",IF(AND(ISNUMBER(E6039),ISNUMBER(F6039)),IF(I6039&gt;'规则与名单'!$B$2,"是","否"),"未判定"))</x:f>
        <x:v>不适用</x:v>
      </x:c>
      <x:c r="K6039" s="2" t="str">
        <x:f>IF(J6039="是",IF(ISNUMBER(F6039),"测试日GPS","缺失"),IF(ISNUMBER(G6039),"非测试日纯氢",IF(AND(H6039="是",J6039="未判定"),IF(ISNUMBER(F6039),"测试名单无纯氢GPS","缺失"),IF(ISNUMBER(E6039),"非测试日仪表","缺失"))))</x:f>
        <x:v>缺失</x:v>
      </x:c>
      <x:c r="L6039" s="7" t="str">
        <x:f>IF(K6039="缺失","",IF(K6039="非测试日纯氢",G6039,IF(K6039="非测试日仪表",E6039,F6039)))</x:f>
      </x:c>
      <x:c r="M6039" s="2" t="n">
        <x:f>IF(K6039="缺失",1,0)</x:f>
        <x:v>1</x:v>
      </x:c>
      <x:c r="N6039" s="2" t="str">
        <x:v>车辆里程查询_20260901-20260930_1024辆_仪表里程.xlsx / I597</x:v>
      </x:c>
      <x:c r="O6039" s="2" t="str">
        <x:v>车辆里程查询_20260901-20260930_1024辆_GPS里程.xlsx / I597</x:v>
      </x:c>
      <x:c r="P6039" s="2" t="str">
        <x:v>车辆纯氢气里程查询_20260901-20260930_1024辆.xlsx / I377</x:v>
      </x:c>
    </x:row>
    <x:row r="6040" ht="22" customHeight="1">
      <x:c r="A6040" s="2" t="n">
        <x:v>244</x:v>
      </x:c>
      <x:c r="B6040" s="2" t="str">
        <x:v>粤AGP9733</x:v>
      </x:c>
      <x:c r="C6040" s="2" t="str">
        <x:v>金可鹏</x:v>
      </x:c>
      <x:c r="D6040" s="8" t="d">
        <x:v>2026-09-06T00:00:00.000Z</x:v>
      </x:c>
      <x:c r="E6040" s="7" t="n">
        <x:v>214.8</x:v>
      </x:c>
      <x:c r="F6040" s="7" t="n">
        <x:v>216.9</x:v>
      </x:c>
      <x:c r="G6040" s="7" t="n">
        <x:v>214.6</x:v>
      </x:c>
      <x:c r="H6040" s="2" t="str">
        <x:v>否</x:v>
      </x:c>
      <x:c r="I6040" s="7" t="n">
        <x:f>IF(AND(ISNUMBER(E6040),ISNUMBER(F6040)),E6040-F6040,"")</x:f>
        <x:v>-2.0999999999999943</x:v>
      </x:c>
      <x:c r="J6040" s="2" t="str">
        <x:f>IF(H6040="否","不适用",IF(AND(ISNUMBER(E6040),ISNUMBER(F6040)),IF(I6040&gt;'规则与名单'!$B$2,"是","否"),"未判定"))</x:f>
        <x:v>不适用</x:v>
      </x:c>
      <x:c r="K6040" s="2" t="str">
        <x:f>IF(J6040="是",IF(ISNUMBER(F6040),"测试日GPS","缺失"),IF(ISNUMBER(G6040),"非测试日纯氢",IF(AND(H6040="是",J6040="未判定"),IF(ISNUMBER(F6040),"测试名单无纯氢GPS","缺失"),IF(ISNUMBER(E6040),"非测试日仪表","缺失"))))</x:f>
        <x:v>非测试日纯氢</x:v>
      </x:c>
      <x:c r="L6040" s="7" t="n">
        <x:f>IF(K6040="缺失","",IF(K6040="非测试日纯氢",G6040,IF(K6040="非测试日仪表",E6040,F6040)))</x:f>
        <x:v>214.6</x:v>
      </x:c>
      <x:c r="M6040" s="2" t="n">
        <x:f>IF(K6040="缺失",1,0)</x:f>
        <x:v>0</x:v>
      </x:c>
      <x:c r="N6040" s="2" t="str">
        <x:v>车辆里程查询_20260901-20260930_1024辆_仪表里程.xlsx / J597</x:v>
      </x:c>
      <x:c r="O6040" s="2" t="str">
        <x:v>车辆里程查询_20260901-20260930_1024辆_GPS里程.xlsx / J597</x:v>
      </x:c>
      <x:c r="P6040" s="2" t="str">
        <x:v>车辆纯氢气里程查询_20260901-20260930_1024辆.xlsx / J377</x:v>
      </x:c>
    </x:row>
    <x:row r="6041" ht="22" customHeight="1">
      <x:c r="A6041" s="2" t="n">
        <x:v>244</x:v>
      </x:c>
      <x:c r="B6041" s="2" t="str">
        <x:v>粤AGP9733</x:v>
      </x:c>
      <x:c r="C6041" s="2" t="str">
        <x:v>金可鹏</x:v>
      </x:c>
      <x:c r="D6041" s="8" t="d">
        <x:v>2026-09-07T00:00:00.000Z</x:v>
      </x:c>
      <x:c r="E6041" s="7" t="n">
        <x:v>204.4</x:v>
      </x:c>
      <x:c r="F6041" s="7" t="n">
        <x:v>208.4</x:v>
      </x:c>
      <x:c r="G6041" s="7" t="n">
        <x:v>204.1</x:v>
      </x:c>
      <x:c r="H6041" s="2" t="str">
        <x:v>否</x:v>
      </x:c>
      <x:c r="I6041" s="7" t="n">
        <x:f>IF(AND(ISNUMBER(E6041),ISNUMBER(F6041)),E6041-F6041,"")</x:f>
        <x:v>-4</x:v>
      </x:c>
      <x:c r="J6041" s="2" t="str">
        <x:f>IF(H6041="否","不适用",IF(AND(ISNUMBER(E6041),ISNUMBER(F6041)),IF(I6041&gt;'规则与名单'!$B$2,"是","否"),"未判定"))</x:f>
        <x:v>不适用</x:v>
      </x:c>
      <x:c r="K6041" s="2" t="str">
        <x:f>IF(J6041="是",IF(ISNUMBER(F6041),"测试日GPS","缺失"),IF(ISNUMBER(G6041),"非测试日纯氢",IF(AND(H6041="是",J6041="未判定"),IF(ISNUMBER(F6041),"测试名单无纯氢GPS","缺失"),IF(ISNUMBER(E6041),"非测试日仪表","缺失"))))</x:f>
        <x:v>非测试日纯氢</x:v>
      </x:c>
      <x:c r="L6041" s="7" t="n">
        <x:f>IF(K6041="缺失","",IF(K6041="非测试日纯氢",G6041,IF(K6041="非测试日仪表",E6041,F6041)))</x:f>
        <x:v>204.1</x:v>
      </x:c>
      <x:c r="M6041" s="2" t="n">
        <x:f>IF(K6041="缺失",1,0)</x:f>
        <x:v>0</x:v>
      </x:c>
      <x:c r="N6041" s="2" t="str">
        <x:v>车辆里程查询_20260901-20260930_1024辆_仪表里程.xlsx / K597</x:v>
      </x:c>
      <x:c r="O6041" s="2" t="str">
        <x:v>车辆里程查询_20260901-20260930_1024辆_GPS里程.xlsx / K597</x:v>
      </x:c>
      <x:c r="P6041" s="2" t="str">
        <x:v>车辆纯氢气里程查询_20260901-20260930_1024辆.xlsx / K377</x:v>
      </x:c>
    </x:row>
    <x:row r="6042" ht="22" customHeight="1">
      <x:c r="A6042" s="2" t="n">
        <x:v>244</x:v>
      </x:c>
      <x:c r="B6042" s="2" t="str">
        <x:v>粤AGP9733</x:v>
      </x:c>
      <x:c r="C6042" s="2" t="str">
        <x:v>金可鹏</x:v>
      </x:c>
      <x:c r="D6042" s="8" t="d">
        <x:v>2026-09-08T00:00:00.000Z</x:v>
      </x:c>
      <x:c r="E6042" s="7" t="n">
        <x:v>93.7</x:v>
      </x:c>
      <x:c r="F6042" s="7" t="n">
        <x:v>94.1</x:v>
      </x:c>
      <x:c r="G6042" s="7" t="n">
        <x:v>93.7</x:v>
      </x:c>
      <x:c r="H6042" s="2" t="str">
        <x:v>否</x:v>
      </x:c>
      <x:c r="I6042" s="7" t="n">
        <x:f>IF(AND(ISNUMBER(E6042),ISNUMBER(F6042)),E6042-F6042,"")</x:f>
        <x:v>-0.3999999999999915</x:v>
      </x:c>
      <x:c r="J6042" s="2" t="str">
        <x:f>IF(H6042="否","不适用",IF(AND(ISNUMBER(E6042),ISNUMBER(F6042)),IF(I6042&gt;'规则与名单'!$B$2,"是","否"),"未判定"))</x:f>
        <x:v>不适用</x:v>
      </x:c>
      <x:c r="K6042" s="2" t="str">
        <x:f>IF(J6042="是",IF(ISNUMBER(F6042),"测试日GPS","缺失"),IF(ISNUMBER(G6042),"非测试日纯氢",IF(AND(H6042="是",J6042="未判定"),IF(ISNUMBER(F6042),"测试名单无纯氢GPS","缺失"),IF(ISNUMBER(E6042),"非测试日仪表","缺失"))))</x:f>
        <x:v>非测试日纯氢</x:v>
      </x:c>
      <x:c r="L6042" s="7" t="n">
        <x:f>IF(K6042="缺失","",IF(K6042="非测试日纯氢",G6042,IF(K6042="非测试日仪表",E6042,F6042)))</x:f>
        <x:v>93.7</x:v>
      </x:c>
      <x:c r="M6042" s="2" t="n">
        <x:f>IF(K6042="缺失",1,0)</x:f>
        <x:v>0</x:v>
      </x:c>
      <x:c r="N6042" s="2" t="str">
        <x:v>车辆里程查询_20260901-20260930_1024辆_仪表里程.xlsx / L597</x:v>
      </x:c>
      <x:c r="O6042" s="2" t="str">
        <x:v>车辆里程查询_20260901-20260930_1024辆_GPS里程.xlsx / L597</x:v>
      </x:c>
      <x:c r="P6042" s="2" t="str">
        <x:v>车辆纯氢气里程查询_20260901-20260930_1024辆.xlsx / L377</x:v>
      </x:c>
    </x:row>
    <x:row r="6043" ht="22" customHeight="1">
      <x:c r="A6043" s="2" t="n">
        <x:v>244</x:v>
      </x:c>
      <x:c r="B6043" s="2" t="str">
        <x:v>粤AGP9733</x:v>
      </x:c>
      <x:c r="C6043" s="2" t="str">
        <x:v>金可鹏</x:v>
      </x:c>
      <x:c r="D6043" s="8" t="d">
        <x:v>2026-09-09T00:00:00.000Z</x:v>
      </x:c>
      <x:c r="E6043" s="7"/>
      <x:c r="F6043" s="7" t="n">
        <x:v>0</x:v>
      </x:c>
      <x:c r="G6043" s="7"/>
      <x:c r="H6043" s="2" t="str">
        <x:v>否</x:v>
      </x:c>
      <x:c r="I6043" s="7" t="str">
        <x:f>IF(AND(ISNUMBER(E6043),ISNUMBER(F6043)),E6043-F6043,"")</x:f>
      </x:c>
      <x:c r="J6043" s="2" t="str">
        <x:f>IF(H6043="否","不适用",IF(AND(ISNUMBER(E6043),ISNUMBER(F6043)),IF(I6043&gt;'规则与名单'!$B$2,"是","否"),"未判定"))</x:f>
        <x:v>不适用</x:v>
      </x:c>
      <x:c r="K6043" s="2" t="str">
        <x:f>IF(J6043="是",IF(ISNUMBER(F6043),"测试日GPS","缺失"),IF(ISNUMBER(G6043),"非测试日纯氢",IF(AND(H6043="是",J6043="未判定"),IF(ISNUMBER(F6043),"测试名单无纯氢GPS","缺失"),IF(ISNUMBER(E6043),"非测试日仪表","缺失"))))</x:f>
        <x:v>缺失</x:v>
      </x:c>
      <x:c r="L6043" s="7" t="str">
        <x:f>IF(K6043="缺失","",IF(K6043="非测试日纯氢",G6043,IF(K6043="非测试日仪表",E6043,F6043)))</x:f>
      </x:c>
      <x:c r="M6043" s="2" t="n">
        <x:f>IF(K6043="缺失",1,0)</x:f>
        <x:v>1</x:v>
      </x:c>
      <x:c r="N6043" s="2" t="str">
        <x:v>车辆里程查询_20260901-20260930_1024辆_仪表里程.xlsx / M597</x:v>
      </x:c>
      <x:c r="O6043" s="2" t="str">
        <x:v>车辆里程查询_20260901-20260930_1024辆_GPS里程.xlsx / M597</x:v>
      </x:c>
      <x:c r="P6043" s="2" t="str">
        <x:v>车辆纯氢气里程查询_20260901-20260930_1024辆.xlsx / M377</x:v>
      </x:c>
    </x:row>
    <x:row r="6044" ht="22" customHeight="1">
      <x:c r="A6044" s="2" t="n">
        <x:v>244</x:v>
      </x:c>
      <x:c r="B6044" s="2" t="str">
        <x:v>粤AGP9733</x:v>
      </x:c>
      <x:c r="C6044" s="2" t="str">
        <x:v>金可鹏</x:v>
      </x:c>
      <x:c r="D6044" s="8" t="d">
        <x:v>2026-09-10T00:00:00.000Z</x:v>
      </x:c>
      <x:c r="E6044" s="7"/>
      <x:c r="F6044" s="7" t="n">
        <x:v>13.8</x:v>
      </x:c>
      <x:c r="G6044" s="7"/>
      <x:c r="H6044" s="2" t="str">
        <x:v>否</x:v>
      </x:c>
      <x:c r="I6044" s="7" t="str">
        <x:f>IF(AND(ISNUMBER(E6044),ISNUMBER(F6044)),E6044-F6044,"")</x:f>
      </x:c>
      <x:c r="J6044" s="2" t="str">
        <x:f>IF(H6044="否","不适用",IF(AND(ISNUMBER(E6044),ISNUMBER(F6044)),IF(I6044&gt;'规则与名单'!$B$2,"是","否"),"未判定"))</x:f>
        <x:v>不适用</x:v>
      </x:c>
      <x:c r="K6044" s="2" t="str">
        <x:f>IF(J6044="是",IF(ISNUMBER(F6044),"测试日GPS","缺失"),IF(ISNUMBER(G6044),"非测试日纯氢",IF(AND(H6044="是",J6044="未判定"),IF(ISNUMBER(F6044),"测试名单无纯氢GPS","缺失"),IF(ISNUMBER(E6044),"非测试日仪表","缺失"))))</x:f>
        <x:v>缺失</x:v>
      </x:c>
      <x:c r="L6044" s="7" t="str">
        <x:f>IF(K6044="缺失","",IF(K6044="非测试日纯氢",G6044,IF(K6044="非测试日仪表",E6044,F6044)))</x:f>
      </x:c>
      <x:c r="M6044" s="2" t="n">
        <x:f>IF(K6044="缺失",1,0)</x:f>
        <x:v>1</x:v>
      </x:c>
      <x:c r="N6044" s="2" t="str">
        <x:v>车辆里程查询_20260901-20260930_1024辆_仪表里程.xlsx / N597</x:v>
      </x:c>
      <x:c r="O6044" s="2" t="str">
        <x:v>车辆里程查询_20260901-20260930_1024辆_GPS里程.xlsx / N597</x:v>
      </x:c>
      <x:c r="P6044" s="2" t="str">
        <x:v>车辆纯氢气里程查询_20260901-20260930_1024辆.xlsx / N377</x:v>
      </x:c>
    </x:row>
    <x:row r="6045" ht="22" customHeight="1">
      <x:c r="A6045" s="2" t="n">
        <x:v>244</x:v>
      </x:c>
      <x:c r="B6045" s="2" t="str">
        <x:v>粤AGP9733</x:v>
      </x:c>
      <x:c r="C6045" s="2" t="str">
        <x:v>金可鹏</x:v>
      </x:c>
      <x:c r="D6045" s="8" t="d">
        <x:v>2026-09-11T00:00:00.000Z</x:v>
      </x:c>
      <x:c r="E6045" s="7"/>
      <x:c r="F6045" s="7" t="n">
        <x:v>0</x:v>
      </x:c>
      <x:c r="G6045" s="7"/>
      <x:c r="H6045" s="2" t="str">
        <x:v>否</x:v>
      </x:c>
      <x:c r="I6045" s="7" t="str">
        <x:f>IF(AND(ISNUMBER(E6045),ISNUMBER(F6045)),E6045-F6045,"")</x:f>
      </x:c>
      <x:c r="J6045" s="2" t="str">
        <x:f>IF(H6045="否","不适用",IF(AND(ISNUMBER(E6045),ISNUMBER(F6045)),IF(I6045&gt;'规则与名单'!$B$2,"是","否"),"未判定"))</x:f>
        <x:v>不适用</x:v>
      </x:c>
      <x:c r="K6045" s="2" t="str">
        <x:f>IF(J6045="是",IF(ISNUMBER(F6045),"测试日GPS","缺失"),IF(ISNUMBER(G6045),"非测试日纯氢",IF(AND(H6045="是",J6045="未判定"),IF(ISNUMBER(F6045),"测试名单无纯氢GPS","缺失"),IF(ISNUMBER(E6045),"非测试日仪表","缺失"))))</x:f>
        <x:v>缺失</x:v>
      </x:c>
      <x:c r="L6045" s="7" t="str">
        <x:f>IF(K6045="缺失","",IF(K6045="非测试日纯氢",G6045,IF(K6045="非测试日仪表",E6045,F6045)))</x:f>
      </x:c>
      <x:c r="M6045" s="2" t="n">
        <x:f>IF(K6045="缺失",1,0)</x:f>
        <x:v>1</x:v>
      </x:c>
      <x:c r="N6045" s="2" t="str">
        <x:v>车辆里程查询_20260901-20260930_1024辆_仪表里程.xlsx / O597</x:v>
      </x:c>
      <x:c r="O6045" s="2" t="str">
        <x:v>车辆里程查询_20260901-20260930_1024辆_GPS里程.xlsx / O597</x:v>
      </x:c>
      <x:c r="P6045" s="2" t="str">
        <x:v>车辆纯氢气里程查询_20260901-20260930_1024辆.xlsx / O377</x:v>
      </x:c>
    </x:row>
    <x:row r="6046" ht="22" customHeight="1">
      <x:c r="A6046" s="2" t="n">
        <x:v>244</x:v>
      </x:c>
      <x:c r="B6046" s="2" t="str">
        <x:v>粤AGP9733</x:v>
      </x:c>
      <x:c r="C6046" s="2" t="str">
        <x:v>金可鹏</x:v>
      </x:c>
      <x:c r="D6046" s="8" t="d">
        <x:v>2026-09-12T00:00:00.000Z</x:v>
      </x:c>
      <x:c r="E6046" s="7"/>
      <x:c r="F6046" s="7" t="n">
        <x:v>0</x:v>
      </x:c>
      <x:c r="G6046" s="7"/>
      <x:c r="H6046" s="2" t="str">
        <x:v>否</x:v>
      </x:c>
      <x:c r="I6046" s="7" t="str">
        <x:f>IF(AND(ISNUMBER(E6046),ISNUMBER(F6046)),E6046-F6046,"")</x:f>
      </x:c>
      <x:c r="J6046" s="2" t="str">
        <x:f>IF(H6046="否","不适用",IF(AND(ISNUMBER(E6046),ISNUMBER(F6046)),IF(I6046&gt;'规则与名单'!$B$2,"是","否"),"未判定"))</x:f>
        <x:v>不适用</x:v>
      </x:c>
      <x:c r="K6046" s="2" t="str">
        <x:f>IF(J6046="是",IF(ISNUMBER(F6046),"测试日GPS","缺失"),IF(ISNUMBER(G6046),"非测试日纯氢",IF(AND(H6046="是",J6046="未判定"),IF(ISNUMBER(F6046),"测试名单无纯氢GPS","缺失"),IF(ISNUMBER(E6046),"非测试日仪表","缺失"))))</x:f>
        <x:v>缺失</x:v>
      </x:c>
      <x:c r="L6046" s="7" t="str">
        <x:f>IF(K6046="缺失","",IF(K6046="非测试日纯氢",G6046,IF(K6046="非测试日仪表",E6046,F6046)))</x:f>
      </x:c>
      <x:c r="M6046" s="2" t="n">
        <x:f>IF(K6046="缺失",1,0)</x:f>
        <x:v>1</x:v>
      </x:c>
      <x:c r="N6046" s="2" t="str">
        <x:v>车辆里程查询_20260901-20260930_1024辆_仪表里程.xlsx / P597</x:v>
      </x:c>
      <x:c r="O6046" s="2" t="str">
        <x:v>车辆里程查询_20260901-20260930_1024辆_GPS里程.xlsx / P597</x:v>
      </x:c>
      <x:c r="P6046" s="2" t="str">
        <x:v>车辆纯氢气里程查询_20260901-20260930_1024辆.xlsx / P377</x:v>
      </x:c>
    </x:row>
    <x:row r="6047" ht="22" customHeight="1">
      <x:c r="A6047" s="2" t="n">
        <x:v>244</x:v>
      </x:c>
      <x:c r="B6047" s="2" t="str">
        <x:v>粤AGP9733</x:v>
      </x:c>
      <x:c r="C6047" s="2" t="str">
        <x:v>金可鹏</x:v>
      </x:c>
      <x:c r="D6047" s="8" t="d">
        <x:v>2026-09-13T00:00:00.000Z</x:v>
      </x:c>
      <x:c r="E6047" s="7"/>
      <x:c r="F6047" s="7" t="n">
        <x:v>0</x:v>
      </x:c>
      <x:c r="G6047" s="7"/>
      <x:c r="H6047" s="2" t="str">
        <x:v>否</x:v>
      </x:c>
      <x:c r="I6047" s="7" t="str">
        <x:f>IF(AND(ISNUMBER(E6047),ISNUMBER(F6047)),E6047-F6047,"")</x:f>
      </x:c>
      <x:c r="J6047" s="2" t="str">
        <x:f>IF(H6047="否","不适用",IF(AND(ISNUMBER(E6047),ISNUMBER(F6047)),IF(I6047&gt;'规则与名单'!$B$2,"是","否"),"未判定"))</x:f>
        <x:v>不适用</x:v>
      </x:c>
      <x:c r="K6047" s="2" t="str">
        <x:f>IF(J6047="是",IF(ISNUMBER(F6047),"测试日GPS","缺失"),IF(ISNUMBER(G6047),"非测试日纯氢",IF(AND(H6047="是",J6047="未判定"),IF(ISNUMBER(F6047),"测试名单无纯氢GPS","缺失"),IF(ISNUMBER(E6047),"非测试日仪表","缺失"))))</x:f>
        <x:v>缺失</x:v>
      </x:c>
      <x:c r="L6047" s="7" t="str">
        <x:f>IF(K6047="缺失","",IF(K6047="非测试日纯氢",G6047,IF(K6047="非测试日仪表",E6047,F6047)))</x:f>
      </x:c>
      <x:c r="M6047" s="2" t="n">
        <x:f>IF(K6047="缺失",1,0)</x:f>
        <x:v>1</x:v>
      </x:c>
      <x:c r="N6047" s="2" t="str">
        <x:v>车辆里程查询_20260901-20260930_1024辆_仪表里程.xlsx / Q597</x:v>
      </x:c>
      <x:c r="O6047" s="2" t="str">
        <x:v>车辆里程查询_20260901-20260930_1024辆_GPS里程.xlsx / Q597</x:v>
      </x:c>
      <x:c r="P6047" s="2" t="str">
        <x:v>车辆纯氢气里程查询_20260901-20260930_1024辆.xlsx / Q377</x:v>
      </x:c>
    </x:row>
    <x:row r="6048" ht="22" customHeight="1">
      <x:c r="A6048" s="2" t="n">
        <x:v>244</x:v>
      </x:c>
      <x:c r="B6048" s="2" t="str">
        <x:v>粤AGP9733</x:v>
      </x:c>
      <x:c r="C6048" s="2" t="str">
        <x:v>金可鹏</x:v>
      </x:c>
      <x:c r="D6048" s="8" t="d">
        <x:v>2026-09-14T00:00:00.000Z</x:v>
      </x:c>
      <x:c r="E6048" s="7"/>
      <x:c r="F6048" s="7" t="n">
        <x:v>0</x:v>
      </x:c>
      <x:c r="G6048" s="7"/>
      <x:c r="H6048" s="2" t="str">
        <x:v>否</x:v>
      </x:c>
      <x:c r="I6048" s="7" t="str">
        <x:f>IF(AND(ISNUMBER(E6048),ISNUMBER(F6048)),E6048-F6048,"")</x:f>
      </x:c>
      <x:c r="J6048" s="2" t="str">
        <x:f>IF(H6048="否","不适用",IF(AND(ISNUMBER(E6048),ISNUMBER(F6048)),IF(I6048&gt;'规则与名单'!$B$2,"是","否"),"未判定"))</x:f>
        <x:v>不适用</x:v>
      </x:c>
      <x:c r="K6048" s="2" t="str">
        <x:f>IF(J6048="是",IF(ISNUMBER(F6048),"测试日GPS","缺失"),IF(ISNUMBER(G6048),"非测试日纯氢",IF(AND(H6048="是",J6048="未判定"),IF(ISNUMBER(F6048),"测试名单无纯氢GPS","缺失"),IF(ISNUMBER(E6048),"非测试日仪表","缺失"))))</x:f>
        <x:v>缺失</x:v>
      </x:c>
      <x:c r="L6048" s="7" t="str">
        <x:f>IF(K6048="缺失","",IF(K6048="非测试日纯氢",G6048,IF(K6048="非测试日仪表",E6048,F6048)))</x:f>
      </x:c>
      <x:c r="M6048" s="2" t="n">
        <x:f>IF(K6048="缺失",1,0)</x:f>
        <x:v>1</x:v>
      </x:c>
      <x:c r="N6048" s="2" t="str">
        <x:v>车辆里程查询_20260901-20260930_1024辆_仪表里程.xlsx / R597</x:v>
      </x:c>
      <x:c r="O6048" s="2" t="str">
        <x:v>车辆里程查询_20260901-20260930_1024辆_GPS里程.xlsx / R597</x:v>
      </x:c>
      <x:c r="P6048" s="2" t="str">
        <x:v>车辆纯氢气里程查询_20260901-20260930_1024辆.xlsx / R377</x:v>
      </x:c>
    </x:row>
    <x:row r="6049" ht="22" customHeight="1">
      <x:c r="A6049" s="2" t="n">
        <x:v>244</x:v>
      </x:c>
      <x:c r="B6049" s="2" t="str">
        <x:v>粤AGP9733</x:v>
      </x:c>
      <x:c r="C6049" s="2" t="str">
        <x:v>金可鹏</x:v>
      </x:c>
      <x:c r="D6049" s="8" t="d">
        <x:v>2026-09-15T00:00:00.000Z</x:v>
      </x:c>
      <x:c r="E6049" s="7"/>
      <x:c r="F6049" s="7" t="n">
        <x:v>0</x:v>
      </x:c>
      <x:c r="G6049" s="7"/>
      <x:c r="H6049" s="2" t="str">
        <x:v>否</x:v>
      </x:c>
      <x:c r="I6049" s="7" t="str">
        <x:f>IF(AND(ISNUMBER(E6049),ISNUMBER(F6049)),E6049-F6049,"")</x:f>
      </x:c>
      <x:c r="J6049" s="2" t="str">
        <x:f>IF(H6049="否","不适用",IF(AND(ISNUMBER(E6049),ISNUMBER(F6049)),IF(I6049&gt;'规则与名单'!$B$2,"是","否"),"未判定"))</x:f>
        <x:v>不适用</x:v>
      </x:c>
      <x:c r="K6049" s="2" t="str">
        <x:f>IF(J6049="是",IF(ISNUMBER(F6049),"测试日GPS","缺失"),IF(ISNUMBER(G6049),"非测试日纯氢",IF(AND(H6049="是",J6049="未判定"),IF(ISNUMBER(F6049),"测试名单无纯氢GPS","缺失"),IF(ISNUMBER(E6049),"非测试日仪表","缺失"))))</x:f>
        <x:v>缺失</x:v>
      </x:c>
      <x:c r="L6049" s="7" t="str">
        <x:f>IF(K6049="缺失","",IF(K6049="非测试日纯氢",G6049,IF(K6049="非测试日仪表",E6049,F6049)))</x:f>
      </x:c>
      <x:c r="M6049" s="2" t="n">
        <x:f>IF(K6049="缺失",1,0)</x:f>
        <x:v>1</x:v>
      </x:c>
      <x:c r="N6049" s="2" t="str">
        <x:v>车辆里程查询_20260901-20260930_1024辆_仪表里程.xlsx / S597</x:v>
      </x:c>
      <x:c r="O6049" s="2" t="str">
        <x:v>车辆里程查询_20260901-20260930_1024辆_GPS里程.xlsx / S597</x:v>
      </x:c>
      <x:c r="P6049" s="2" t="str">
        <x:v>车辆纯氢气里程查询_20260901-20260930_1024辆.xlsx / S377</x:v>
      </x:c>
    </x:row>
    <x:row r="6050" ht="22" customHeight="1">
      <x:c r="A6050" s="2" t="n">
        <x:v>244</x:v>
      </x:c>
      <x:c r="B6050" s="2" t="str">
        <x:v>粤AGP9733</x:v>
      </x:c>
      <x:c r="C6050" s="2" t="str">
        <x:v>金可鹏</x:v>
      </x:c>
      <x:c r="D6050" s="8" t="d">
        <x:v>2026-09-16T00:00:00.000Z</x:v>
      </x:c>
      <x:c r="E6050" s="7"/>
      <x:c r="F6050" s="7" t="n">
        <x:v>0</x:v>
      </x:c>
      <x:c r="G6050" s="7"/>
      <x:c r="H6050" s="2" t="str">
        <x:v>否</x:v>
      </x:c>
      <x:c r="I6050" s="7" t="str">
        <x:f>IF(AND(ISNUMBER(E6050),ISNUMBER(F6050)),E6050-F6050,"")</x:f>
      </x:c>
      <x:c r="J6050" s="2" t="str">
        <x:f>IF(H6050="否","不适用",IF(AND(ISNUMBER(E6050),ISNUMBER(F6050)),IF(I6050&gt;'规则与名单'!$B$2,"是","否"),"未判定"))</x:f>
        <x:v>不适用</x:v>
      </x:c>
      <x:c r="K6050" s="2" t="str">
        <x:f>IF(J6050="是",IF(ISNUMBER(F6050),"测试日GPS","缺失"),IF(ISNUMBER(G6050),"非测试日纯氢",IF(AND(H6050="是",J6050="未判定"),IF(ISNUMBER(F6050),"测试名单无纯氢GPS","缺失"),IF(ISNUMBER(E6050),"非测试日仪表","缺失"))))</x:f>
        <x:v>缺失</x:v>
      </x:c>
      <x:c r="L6050" s="7" t="str">
        <x:f>IF(K6050="缺失","",IF(K6050="非测试日纯氢",G6050,IF(K6050="非测试日仪表",E6050,F6050)))</x:f>
      </x:c>
      <x:c r="M6050" s="2" t="n">
        <x:f>IF(K6050="缺失",1,0)</x:f>
        <x:v>1</x:v>
      </x:c>
      <x:c r="N6050" s="2" t="str">
        <x:v>车辆里程查询_20260901-20260930_1024辆_仪表里程.xlsx / T597</x:v>
      </x:c>
      <x:c r="O6050" s="2" t="str">
        <x:v>车辆里程查询_20260901-20260930_1024辆_GPS里程.xlsx / T597</x:v>
      </x:c>
      <x:c r="P6050" s="2" t="str">
        <x:v>车辆纯氢气里程查询_20260901-20260930_1024辆.xlsx / T377</x:v>
      </x:c>
    </x:row>
    <x:row r="6051" ht="22" customHeight="1">
      <x:c r="A6051" s="2" t="n">
        <x:v>244</x:v>
      </x:c>
      <x:c r="B6051" s="2" t="str">
        <x:v>粤AGP9733</x:v>
      </x:c>
      <x:c r="C6051" s="2" t="str">
        <x:v>金可鹏</x:v>
      </x:c>
      <x:c r="D6051" s="8" t="d">
        <x:v>2026-09-17T00:00:00.000Z</x:v>
      </x:c>
      <x:c r="E6051" s="7"/>
      <x:c r="F6051" s="7" t="n">
        <x:v>0</x:v>
      </x:c>
      <x:c r="G6051" s="7"/>
      <x:c r="H6051" s="2" t="str">
        <x:v>否</x:v>
      </x:c>
      <x:c r="I6051" s="7" t="str">
        <x:f>IF(AND(ISNUMBER(E6051),ISNUMBER(F6051)),E6051-F6051,"")</x:f>
      </x:c>
      <x:c r="J6051" s="2" t="str">
        <x:f>IF(H6051="否","不适用",IF(AND(ISNUMBER(E6051),ISNUMBER(F6051)),IF(I6051&gt;'规则与名单'!$B$2,"是","否"),"未判定"))</x:f>
        <x:v>不适用</x:v>
      </x:c>
      <x:c r="K6051" s="2" t="str">
        <x:f>IF(J6051="是",IF(ISNUMBER(F6051),"测试日GPS","缺失"),IF(ISNUMBER(G6051),"非测试日纯氢",IF(AND(H6051="是",J6051="未判定"),IF(ISNUMBER(F6051),"测试名单无纯氢GPS","缺失"),IF(ISNUMBER(E6051),"非测试日仪表","缺失"))))</x:f>
        <x:v>缺失</x:v>
      </x:c>
      <x:c r="L6051" s="7" t="str">
        <x:f>IF(K6051="缺失","",IF(K6051="非测试日纯氢",G6051,IF(K6051="非测试日仪表",E6051,F6051)))</x:f>
      </x:c>
      <x:c r="M6051" s="2" t="n">
        <x:f>IF(K6051="缺失",1,0)</x:f>
        <x:v>1</x:v>
      </x:c>
      <x:c r="N6051" s="2" t="str">
        <x:v>车辆里程查询_20260901-20260930_1024辆_仪表里程.xlsx / U597</x:v>
      </x:c>
      <x:c r="O6051" s="2" t="str">
        <x:v>车辆里程查询_20260901-20260930_1024辆_GPS里程.xlsx / U597</x:v>
      </x:c>
      <x:c r="P6051" s="2" t="str">
        <x:v>车辆纯氢气里程查询_20260901-20260930_1024辆.xlsx / U377</x:v>
      </x:c>
    </x:row>
    <x:row r="6052" ht="22" customHeight="1">
      <x:c r="A6052" s="2" t="n">
        <x:v>244</x:v>
      </x:c>
      <x:c r="B6052" s="2" t="str">
        <x:v>粤AGP9733</x:v>
      </x:c>
      <x:c r="C6052" s="2" t="str">
        <x:v>金可鹏</x:v>
      </x:c>
      <x:c r="D6052" s="8" t="d">
        <x:v>2026-09-18T00:00:00.000Z</x:v>
      </x:c>
      <x:c r="E6052" s="7"/>
      <x:c r="F6052" s="7" t="n">
        <x:v>0</x:v>
      </x:c>
      <x:c r="G6052" s="7"/>
      <x:c r="H6052" s="2" t="str">
        <x:v>否</x:v>
      </x:c>
      <x:c r="I6052" s="7" t="str">
        <x:f>IF(AND(ISNUMBER(E6052),ISNUMBER(F6052)),E6052-F6052,"")</x:f>
      </x:c>
      <x:c r="J6052" s="2" t="str">
        <x:f>IF(H6052="否","不适用",IF(AND(ISNUMBER(E6052),ISNUMBER(F6052)),IF(I6052&gt;'规则与名单'!$B$2,"是","否"),"未判定"))</x:f>
        <x:v>不适用</x:v>
      </x:c>
      <x:c r="K6052" s="2" t="str">
        <x:f>IF(J6052="是",IF(ISNUMBER(F6052),"测试日GPS","缺失"),IF(ISNUMBER(G6052),"非测试日纯氢",IF(AND(H6052="是",J6052="未判定"),IF(ISNUMBER(F6052),"测试名单无纯氢GPS","缺失"),IF(ISNUMBER(E6052),"非测试日仪表","缺失"))))</x:f>
        <x:v>缺失</x:v>
      </x:c>
      <x:c r="L6052" s="7" t="str">
        <x:f>IF(K6052="缺失","",IF(K6052="非测试日纯氢",G6052,IF(K6052="非测试日仪表",E6052,F6052)))</x:f>
      </x:c>
      <x:c r="M6052" s="2" t="n">
        <x:f>IF(K6052="缺失",1,0)</x:f>
        <x:v>1</x:v>
      </x:c>
      <x:c r="N6052" s="2" t="str">
        <x:v>车辆里程查询_20260901-20260930_1024辆_仪表里程.xlsx / V597</x:v>
      </x:c>
      <x:c r="O6052" s="2" t="str">
        <x:v>车辆里程查询_20260901-20260930_1024辆_GPS里程.xlsx / V597</x:v>
      </x:c>
      <x:c r="P6052" s="2" t="str">
        <x:v>车辆纯氢气里程查询_20260901-20260930_1024辆.xlsx / V377</x:v>
      </x:c>
    </x:row>
    <x:row r="6053" ht="22" customHeight="1">
      <x:c r="A6053" s="2" t="n">
        <x:v>244</x:v>
      </x:c>
      <x:c r="B6053" s="2" t="str">
        <x:v>粤AGP9733</x:v>
      </x:c>
      <x:c r="C6053" s="2" t="str">
        <x:v>金可鹏</x:v>
      </x:c>
      <x:c r="D6053" s="8" t="d">
        <x:v>2026-09-19T00:00:00.000Z</x:v>
      </x:c>
      <x:c r="E6053" s="7"/>
      <x:c r="F6053" s="7" t="n">
        <x:v>0</x:v>
      </x:c>
      <x:c r="G6053" s="7"/>
      <x:c r="H6053" s="2" t="str">
        <x:v>否</x:v>
      </x:c>
      <x:c r="I6053" s="7" t="str">
        <x:f>IF(AND(ISNUMBER(E6053),ISNUMBER(F6053)),E6053-F6053,"")</x:f>
      </x:c>
      <x:c r="J6053" s="2" t="str">
        <x:f>IF(H6053="否","不适用",IF(AND(ISNUMBER(E6053),ISNUMBER(F6053)),IF(I6053&gt;'规则与名单'!$B$2,"是","否"),"未判定"))</x:f>
        <x:v>不适用</x:v>
      </x:c>
      <x:c r="K6053" s="2" t="str">
        <x:f>IF(J6053="是",IF(ISNUMBER(F6053),"测试日GPS","缺失"),IF(ISNUMBER(G6053),"非测试日纯氢",IF(AND(H6053="是",J6053="未判定"),IF(ISNUMBER(F6053),"测试名单无纯氢GPS","缺失"),IF(ISNUMBER(E6053),"非测试日仪表","缺失"))))</x:f>
        <x:v>缺失</x:v>
      </x:c>
      <x:c r="L6053" s="7" t="str">
        <x:f>IF(K6053="缺失","",IF(K6053="非测试日纯氢",G6053,IF(K6053="非测试日仪表",E6053,F6053)))</x:f>
      </x:c>
      <x:c r="M6053" s="2" t="n">
        <x:f>IF(K6053="缺失",1,0)</x:f>
        <x:v>1</x:v>
      </x:c>
      <x:c r="N6053" s="2" t="str">
        <x:v>车辆里程查询_20260901-20260930_1024辆_仪表里程.xlsx / W597</x:v>
      </x:c>
      <x:c r="O6053" s="2" t="str">
        <x:v>车辆里程查询_20260901-20260930_1024辆_GPS里程.xlsx / W597</x:v>
      </x:c>
      <x:c r="P6053" s="2" t="str">
        <x:v>车辆纯氢气里程查询_20260901-20260930_1024辆.xlsx / W377</x:v>
      </x:c>
    </x:row>
    <x:row r="6054" ht="22" customHeight="1">
      <x:c r="A6054" s="2" t="n">
        <x:v>244</x:v>
      </x:c>
      <x:c r="B6054" s="2" t="str">
        <x:v>粤AGP9733</x:v>
      </x:c>
      <x:c r="C6054" s="2" t="str">
        <x:v>金可鹏</x:v>
      </x:c>
      <x:c r="D6054" s="8" t="d">
        <x:v>2026-09-20T00:00:00.000Z</x:v>
      </x:c>
      <x:c r="E6054" s="7"/>
      <x:c r="F6054" s="7" t="n">
        <x:v>0</x:v>
      </x:c>
      <x:c r="G6054" s="7"/>
      <x:c r="H6054" s="2" t="str">
        <x:v>否</x:v>
      </x:c>
      <x:c r="I6054" s="7" t="str">
        <x:f>IF(AND(ISNUMBER(E6054),ISNUMBER(F6054)),E6054-F6054,"")</x:f>
      </x:c>
      <x:c r="J6054" s="2" t="str">
        <x:f>IF(H6054="否","不适用",IF(AND(ISNUMBER(E6054),ISNUMBER(F6054)),IF(I6054&gt;'规则与名单'!$B$2,"是","否"),"未判定"))</x:f>
        <x:v>不适用</x:v>
      </x:c>
      <x:c r="K6054" s="2" t="str">
        <x:f>IF(J6054="是",IF(ISNUMBER(F6054),"测试日GPS","缺失"),IF(ISNUMBER(G6054),"非测试日纯氢",IF(AND(H6054="是",J6054="未判定"),IF(ISNUMBER(F6054),"测试名单无纯氢GPS","缺失"),IF(ISNUMBER(E6054),"非测试日仪表","缺失"))))</x:f>
        <x:v>缺失</x:v>
      </x:c>
      <x:c r="L6054" s="7" t="str">
        <x:f>IF(K6054="缺失","",IF(K6054="非测试日纯氢",G6054,IF(K6054="非测试日仪表",E6054,F6054)))</x:f>
      </x:c>
      <x:c r="M6054" s="2" t="n">
        <x:f>IF(K6054="缺失",1,0)</x:f>
        <x:v>1</x:v>
      </x:c>
      <x:c r="N6054" s="2" t="str">
        <x:v>车辆里程查询_20260901-20260930_1024辆_仪表里程.xlsx / X597</x:v>
      </x:c>
      <x:c r="O6054" s="2" t="str">
        <x:v>车辆里程查询_20260901-20260930_1024辆_GPS里程.xlsx / X597</x:v>
      </x:c>
      <x:c r="P6054" s="2" t="str">
        <x:v>车辆纯氢气里程查询_20260901-20260930_1024辆.xlsx / X377</x:v>
      </x:c>
    </x:row>
    <x:row r="6055" ht="22" customHeight="1">
      <x:c r="A6055" s="2" t="n">
        <x:v>244</x:v>
      </x:c>
      <x:c r="B6055" s="2" t="str">
        <x:v>粤AGP9733</x:v>
      </x:c>
      <x:c r="C6055" s="2" t="str">
        <x:v>金可鹏</x:v>
      </x:c>
      <x:c r="D6055" s="8" t="d">
        <x:v>2026-09-21T00:00:00.000Z</x:v>
      </x:c>
      <x:c r="E6055" s="7"/>
      <x:c r="F6055" s="7" t="n">
        <x:v>0</x:v>
      </x:c>
      <x:c r="G6055" s="7"/>
      <x:c r="H6055" s="2" t="str">
        <x:v>否</x:v>
      </x:c>
      <x:c r="I6055" s="7" t="str">
        <x:f>IF(AND(ISNUMBER(E6055),ISNUMBER(F6055)),E6055-F6055,"")</x:f>
      </x:c>
      <x:c r="J6055" s="2" t="str">
        <x:f>IF(H6055="否","不适用",IF(AND(ISNUMBER(E6055),ISNUMBER(F6055)),IF(I6055&gt;'规则与名单'!$B$2,"是","否"),"未判定"))</x:f>
        <x:v>不适用</x:v>
      </x:c>
      <x:c r="K6055" s="2" t="str">
        <x:f>IF(J6055="是",IF(ISNUMBER(F6055),"测试日GPS","缺失"),IF(ISNUMBER(G6055),"非测试日纯氢",IF(AND(H6055="是",J6055="未判定"),IF(ISNUMBER(F6055),"测试名单无纯氢GPS","缺失"),IF(ISNUMBER(E6055),"非测试日仪表","缺失"))))</x:f>
        <x:v>缺失</x:v>
      </x:c>
      <x:c r="L6055" s="7" t="str">
        <x:f>IF(K6055="缺失","",IF(K6055="非测试日纯氢",G6055,IF(K6055="非测试日仪表",E6055,F6055)))</x:f>
      </x:c>
      <x:c r="M6055" s="2" t="n">
        <x:f>IF(K6055="缺失",1,0)</x:f>
        <x:v>1</x:v>
      </x:c>
      <x:c r="N6055" s="2" t="str">
        <x:v>车辆里程查询_20260901-20260930_1024辆_仪表里程.xlsx / Y597</x:v>
      </x:c>
      <x:c r="O6055" s="2" t="str">
        <x:v>车辆里程查询_20260901-20260930_1024辆_GPS里程.xlsx / Y597</x:v>
      </x:c>
      <x:c r="P6055" s="2" t="str">
        <x:v>车辆纯氢气里程查询_20260901-20260930_1024辆.xlsx / Y377</x:v>
      </x:c>
    </x:row>
    <x:row r="6056" ht="22" customHeight="1">
      <x:c r="A6056" s="2" t="n">
        <x:v>244</x:v>
      </x:c>
      <x:c r="B6056" s="2" t="str">
        <x:v>粤AGP9733</x:v>
      </x:c>
      <x:c r="C6056" s="2" t="str">
        <x:v>金可鹏</x:v>
      </x:c>
      <x:c r="D6056" s="8" t="d">
        <x:v>2026-09-22T00:00:00.000Z</x:v>
      </x:c>
      <x:c r="E6056" s="7"/>
      <x:c r="F6056" s="7" t="n">
        <x:v>0</x:v>
      </x:c>
      <x:c r="G6056" s="7"/>
      <x:c r="H6056" s="2" t="str">
        <x:v>否</x:v>
      </x:c>
      <x:c r="I6056" s="7" t="str">
        <x:f>IF(AND(ISNUMBER(E6056),ISNUMBER(F6056)),E6056-F6056,"")</x:f>
      </x:c>
      <x:c r="J6056" s="2" t="str">
        <x:f>IF(H6056="否","不适用",IF(AND(ISNUMBER(E6056),ISNUMBER(F6056)),IF(I6056&gt;'规则与名单'!$B$2,"是","否"),"未判定"))</x:f>
        <x:v>不适用</x:v>
      </x:c>
      <x:c r="K6056" s="2" t="str">
        <x:f>IF(J6056="是",IF(ISNUMBER(F6056),"测试日GPS","缺失"),IF(ISNUMBER(G6056),"非测试日纯氢",IF(AND(H6056="是",J6056="未判定"),IF(ISNUMBER(F6056),"测试名单无纯氢GPS","缺失"),IF(ISNUMBER(E6056),"非测试日仪表","缺失"))))</x:f>
        <x:v>缺失</x:v>
      </x:c>
      <x:c r="L6056" s="7" t="str">
        <x:f>IF(K6056="缺失","",IF(K6056="非测试日纯氢",G6056,IF(K6056="非测试日仪表",E6056,F6056)))</x:f>
      </x:c>
      <x:c r="M6056" s="2" t="n">
        <x:f>IF(K6056="缺失",1,0)</x:f>
        <x:v>1</x:v>
      </x:c>
      <x:c r="N6056" s="2" t="str">
        <x:v>车辆里程查询_20260901-20260930_1024辆_仪表里程.xlsx / Z597</x:v>
      </x:c>
      <x:c r="O6056" s="2" t="str">
        <x:v>车辆里程查询_20260901-20260930_1024辆_GPS里程.xlsx / Z597</x:v>
      </x:c>
      <x:c r="P6056" s="2" t="str">
        <x:v>车辆纯氢气里程查询_20260901-20260930_1024辆.xlsx / Z377</x:v>
      </x:c>
    </x:row>
    <x:row r="6057" ht="22" customHeight="1">
      <x:c r="A6057" s="2" t="n">
        <x:v>244</x:v>
      </x:c>
      <x:c r="B6057" s="2" t="str">
        <x:v>粤AGP9733</x:v>
      </x:c>
      <x:c r="C6057" s="2" t="str">
        <x:v>金可鹏</x:v>
      </x:c>
      <x:c r="D6057" s="8" t="d">
        <x:v>2026-09-23T00:00:00.000Z</x:v>
      </x:c>
      <x:c r="E6057" s="7"/>
      <x:c r="F6057" s="7" t="n">
        <x:v>0</x:v>
      </x:c>
      <x:c r="G6057" s="7"/>
      <x:c r="H6057" s="2" t="str">
        <x:v>否</x:v>
      </x:c>
      <x:c r="I6057" s="7" t="str">
        <x:f>IF(AND(ISNUMBER(E6057),ISNUMBER(F6057)),E6057-F6057,"")</x:f>
      </x:c>
      <x:c r="J6057" s="2" t="str">
        <x:f>IF(H6057="否","不适用",IF(AND(ISNUMBER(E6057),ISNUMBER(F6057)),IF(I6057&gt;'规则与名单'!$B$2,"是","否"),"未判定"))</x:f>
        <x:v>不适用</x:v>
      </x:c>
      <x:c r="K6057" s="2" t="str">
        <x:f>IF(J6057="是",IF(ISNUMBER(F6057),"测试日GPS","缺失"),IF(ISNUMBER(G6057),"非测试日纯氢",IF(AND(H6057="是",J6057="未判定"),IF(ISNUMBER(F6057),"测试名单无纯氢GPS","缺失"),IF(ISNUMBER(E6057),"非测试日仪表","缺失"))))</x:f>
        <x:v>缺失</x:v>
      </x:c>
      <x:c r="L6057" s="7" t="str">
        <x:f>IF(K6057="缺失","",IF(K6057="非测试日纯氢",G6057,IF(K6057="非测试日仪表",E6057,F6057)))</x:f>
      </x:c>
      <x:c r="M6057" s="2" t="n">
        <x:f>IF(K6057="缺失",1,0)</x:f>
        <x:v>1</x:v>
      </x:c>
      <x:c r="N6057" s="2" t="str">
        <x:v>车辆里程查询_20260901-20260930_1024辆_仪表里程.xlsx / AA597</x:v>
      </x:c>
      <x:c r="O6057" s="2" t="str">
        <x:v>车辆里程查询_20260901-20260930_1024辆_GPS里程.xlsx / AA597</x:v>
      </x:c>
      <x:c r="P6057" s="2" t="str">
        <x:v>车辆纯氢气里程查询_20260901-20260930_1024辆.xlsx / AA377</x:v>
      </x:c>
    </x:row>
    <x:row r="6058" ht="22" customHeight="1">
      <x:c r="A6058" s="2" t="n">
        <x:v>244</x:v>
      </x:c>
      <x:c r="B6058" s="2" t="str">
        <x:v>粤AGP9733</x:v>
      </x:c>
      <x:c r="C6058" s="2" t="str">
        <x:v>金可鹏</x:v>
      </x:c>
      <x:c r="D6058" s="8" t="d">
        <x:v>2026-09-24T00:00:00.000Z</x:v>
      </x:c>
      <x:c r="E6058" s="7" t="n">
        <x:v>77</x:v>
      </x:c>
      <x:c r="F6058" s="7" t="n">
        <x:v>13783.8</x:v>
      </x:c>
      <x:c r="G6058" s="7" t="n">
        <x:v>51.9</x:v>
      </x:c>
      <x:c r="H6058" s="2" t="str">
        <x:v>否</x:v>
      </x:c>
      <x:c r="I6058" s="7" t="n">
        <x:f>IF(AND(ISNUMBER(E6058),ISNUMBER(F6058)),E6058-F6058,"")</x:f>
        <x:v>-13706.8</x:v>
      </x:c>
      <x:c r="J6058" s="2" t="str">
        <x:f>IF(H6058="否","不适用",IF(AND(ISNUMBER(E6058),ISNUMBER(F6058)),IF(I6058&gt;'规则与名单'!$B$2,"是","否"),"未判定"))</x:f>
        <x:v>不适用</x:v>
      </x:c>
      <x:c r="K6058" s="2" t="str">
        <x:f>IF(J6058="是",IF(ISNUMBER(F6058),"测试日GPS","缺失"),IF(ISNUMBER(G6058),"非测试日纯氢",IF(AND(H6058="是",J6058="未判定"),IF(ISNUMBER(F6058),"测试名单无纯氢GPS","缺失"),IF(ISNUMBER(E6058),"非测试日仪表","缺失"))))</x:f>
        <x:v>非测试日纯氢</x:v>
      </x:c>
      <x:c r="L6058" s="7" t="n">
        <x:f>IF(K6058="缺失","",IF(K6058="非测试日纯氢",G6058,IF(K6058="非测试日仪表",E6058,F6058)))</x:f>
        <x:v>51.9</x:v>
      </x:c>
      <x:c r="M6058" s="2" t="n">
        <x:f>IF(K6058="缺失",1,0)</x:f>
        <x:v>0</x:v>
      </x:c>
      <x:c r="N6058" s="2" t="str">
        <x:v>车辆里程查询_20260901-20260930_1024辆_仪表里程.xlsx / AB597</x:v>
      </x:c>
      <x:c r="O6058" s="2" t="str">
        <x:v>车辆里程查询_20260901-20260930_1024辆_GPS里程.xlsx / AB597</x:v>
      </x:c>
      <x:c r="P6058" s="2" t="str">
        <x:v>车辆纯氢气里程查询_20260901-20260930_1024辆.xlsx / AB377</x:v>
      </x:c>
    </x:row>
    <x:row r="6059" ht="22" customHeight="1">
      <x:c r="A6059" s="2" t="n">
        <x:v>245</x:v>
      </x:c>
      <x:c r="B6059" s="2" t="str">
        <x:v>粤A03569F</x:v>
      </x:c>
      <x:c r="C6059" s="2" t="str">
        <x:v>吴纬涛</x:v>
      </x:c>
      <x:c r="D6059" s="8" t="d">
        <x:v>2026-09-01T00:00:00.000Z</x:v>
      </x:c>
      <x:c r="E6059" s="7"/>
      <x:c r="F6059" s="7" t="n">
        <x:v>0</x:v>
      </x:c>
      <x:c r="G6059" s="7"/>
      <x:c r="H6059" s="2" t="str">
        <x:v>否</x:v>
      </x:c>
      <x:c r="I6059" s="7" t="str">
        <x:f>IF(AND(ISNUMBER(E6059),ISNUMBER(F6059)),E6059-F6059,"")</x:f>
      </x:c>
      <x:c r="J6059" s="2" t="str">
        <x:f>IF(H6059="否","不适用",IF(AND(ISNUMBER(E6059),ISNUMBER(F6059)),IF(I6059&gt;'规则与名单'!$B$2,"是","否"),"未判定"))</x:f>
        <x:v>不适用</x:v>
      </x:c>
      <x:c r="K6059" s="2" t="str">
        <x:f>IF(J6059="是",IF(ISNUMBER(F6059),"测试日GPS","缺失"),IF(ISNUMBER(G6059),"非测试日纯氢",IF(AND(H6059="是",J6059="未判定"),IF(ISNUMBER(F6059),"测试名单无纯氢GPS","缺失"),IF(ISNUMBER(E6059),"非测试日仪表","缺失"))))</x:f>
        <x:v>缺失</x:v>
      </x:c>
      <x:c r="L6059" s="7" t="str">
        <x:f>IF(K6059="缺失","",IF(K6059="非测试日纯氢",G6059,IF(K6059="非测试日仪表",E6059,F6059)))</x:f>
      </x:c>
      <x:c r="M6059" s="2" t="n">
        <x:f>IF(K6059="缺失",1,0)</x:f>
        <x:v>1</x:v>
      </x:c>
      <x:c r="N6059" s="2" t="str">
        <x:v>车辆里程查询_20260901-20260930_1024辆_仪表里程.xlsx / E374</x:v>
      </x:c>
      <x:c r="O6059" s="2" t="str">
        <x:v>车辆里程查询_20260901-20260930_1024辆_GPS里程.xlsx / E376</x:v>
      </x:c>
      <x:c r="P6059" s="2" t="str">
        <x:v>车辆纯氢气里程查询_20260901-20260930_1024辆.xlsx / E925</x:v>
      </x:c>
    </x:row>
    <x:row r="6060" ht="22" customHeight="1">
      <x:c r="A6060" s="2" t="n">
        <x:v>245</x:v>
      </x:c>
      <x:c r="B6060" s="2" t="str">
        <x:v>粤A03569F</x:v>
      </x:c>
      <x:c r="C6060" s="2" t="str">
        <x:v>吴纬涛</x:v>
      </x:c>
      <x:c r="D6060" s="8" t="d">
        <x:v>2026-09-02T00:00:00.000Z</x:v>
      </x:c>
      <x:c r="E6060" s="7"/>
      <x:c r="F6060" s="7" t="n">
        <x:v>0</x:v>
      </x:c>
      <x:c r="G6060" s="7"/>
      <x:c r="H6060" s="2" t="str">
        <x:v>否</x:v>
      </x:c>
      <x:c r="I6060" s="7" t="str">
        <x:f>IF(AND(ISNUMBER(E6060),ISNUMBER(F6060)),E6060-F6060,"")</x:f>
      </x:c>
      <x:c r="J6060" s="2" t="str">
        <x:f>IF(H6060="否","不适用",IF(AND(ISNUMBER(E6060),ISNUMBER(F6060)),IF(I6060&gt;'规则与名单'!$B$2,"是","否"),"未判定"))</x:f>
        <x:v>不适用</x:v>
      </x:c>
      <x:c r="K6060" s="2" t="str">
        <x:f>IF(J6060="是",IF(ISNUMBER(F6060),"测试日GPS","缺失"),IF(ISNUMBER(G6060),"非测试日纯氢",IF(AND(H6060="是",J6060="未判定"),IF(ISNUMBER(F6060),"测试名单无纯氢GPS","缺失"),IF(ISNUMBER(E6060),"非测试日仪表","缺失"))))</x:f>
        <x:v>缺失</x:v>
      </x:c>
      <x:c r="L6060" s="7" t="str">
        <x:f>IF(K6060="缺失","",IF(K6060="非测试日纯氢",G6060,IF(K6060="非测试日仪表",E6060,F6060)))</x:f>
      </x:c>
      <x:c r="M6060" s="2" t="n">
        <x:f>IF(K6060="缺失",1,0)</x:f>
        <x:v>1</x:v>
      </x:c>
      <x:c r="N6060" s="2" t="str">
        <x:v>车辆里程查询_20260901-20260930_1024辆_仪表里程.xlsx / F374</x:v>
      </x:c>
      <x:c r="O6060" s="2" t="str">
        <x:v>车辆里程查询_20260901-20260930_1024辆_GPS里程.xlsx / F376</x:v>
      </x:c>
      <x:c r="P6060" s="2" t="str">
        <x:v>车辆纯氢气里程查询_20260901-20260930_1024辆.xlsx / F925</x:v>
      </x:c>
    </x:row>
    <x:row r="6061" ht="22" customHeight="1">
      <x:c r="A6061" s="2" t="n">
        <x:v>245</x:v>
      </x:c>
      <x:c r="B6061" s="2" t="str">
        <x:v>粤A03569F</x:v>
      </x:c>
      <x:c r="C6061" s="2" t="str">
        <x:v>吴纬涛</x:v>
      </x:c>
      <x:c r="D6061" s="8" t="d">
        <x:v>2026-09-03T00:00:00.000Z</x:v>
      </x:c>
      <x:c r="E6061" s="7"/>
      <x:c r="F6061" s="7" t="n">
        <x:v>0</x:v>
      </x:c>
      <x:c r="G6061" s="7"/>
      <x:c r="H6061" s="2" t="str">
        <x:v>否</x:v>
      </x:c>
      <x:c r="I6061" s="7" t="str">
        <x:f>IF(AND(ISNUMBER(E6061),ISNUMBER(F6061)),E6061-F6061,"")</x:f>
      </x:c>
      <x:c r="J6061" s="2" t="str">
        <x:f>IF(H6061="否","不适用",IF(AND(ISNUMBER(E6061),ISNUMBER(F6061)),IF(I6061&gt;'规则与名单'!$B$2,"是","否"),"未判定"))</x:f>
        <x:v>不适用</x:v>
      </x:c>
      <x:c r="K6061" s="2" t="str">
        <x:f>IF(J6061="是",IF(ISNUMBER(F6061),"测试日GPS","缺失"),IF(ISNUMBER(G6061),"非测试日纯氢",IF(AND(H6061="是",J6061="未判定"),IF(ISNUMBER(F6061),"测试名单无纯氢GPS","缺失"),IF(ISNUMBER(E6061),"非测试日仪表","缺失"))))</x:f>
        <x:v>缺失</x:v>
      </x:c>
      <x:c r="L6061" s="7" t="str">
        <x:f>IF(K6061="缺失","",IF(K6061="非测试日纯氢",G6061,IF(K6061="非测试日仪表",E6061,F6061)))</x:f>
      </x:c>
      <x:c r="M6061" s="2" t="n">
        <x:f>IF(K6061="缺失",1,0)</x:f>
        <x:v>1</x:v>
      </x:c>
      <x:c r="N6061" s="2" t="str">
        <x:v>车辆里程查询_20260901-20260930_1024辆_仪表里程.xlsx / G374</x:v>
      </x:c>
      <x:c r="O6061" s="2" t="str">
        <x:v>车辆里程查询_20260901-20260930_1024辆_GPS里程.xlsx / G376</x:v>
      </x:c>
      <x:c r="P6061" s="2" t="str">
        <x:v>车辆纯氢气里程查询_20260901-20260930_1024辆.xlsx / G925</x:v>
      </x:c>
    </x:row>
    <x:row r="6062" ht="22" customHeight="1">
      <x:c r="A6062" s="2" t="n">
        <x:v>245</x:v>
      </x:c>
      <x:c r="B6062" s="2" t="str">
        <x:v>粤A03569F</x:v>
      </x:c>
      <x:c r="C6062" s="2" t="str">
        <x:v>吴纬涛</x:v>
      </x:c>
      <x:c r="D6062" s="8" t="d">
        <x:v>2026-09-04T00:00:00.000Z</x:v>
      </x:c>
      <x:c r="E6062" s="7"/>
      <x:c r="F6062" s="7" t="n">
        <x:v>0</x:v>
      </x:c>
      <x:c r="G6062" s="7"/>
      <x:c r="H6062" s="2" t="str">
        <x:v>否</x:v>
      </x:c>
      <x:c r="I6062" s="7" t="str">
        <x:f>IF(AND(ISNUMBER(E6062),ISNUMBER(F6062)),E6062-F6062,"")</x:f>
      </x:c>
      <x:c r="J6062" s="2" t="str">
        <x:f>IF(H6062="否","不适用",IF(AND(ISNUMBER(E6062),ISNUMBER(F6062)),IF(I6062&gt;'规则与名单'!$B$2,"是","否"),"未判定"))</x:f>
        <x:v>不适用</x:v>
      </x:c>
      <x:c r="K6062" s="2" t="str">
        <x:f>IF(J6062="是",IF(ISNUMBER(F6062),"测试日GPS","缺失"),IF(ISNUMBER(G6062),"非测试日纯氢",IF(AND(H6062="是",J6062="未判定"),IF(ISNUMBER(F6062),"测试名单无纯氢GPS","缺失"),IF(ISNUMBER(E6062),"非测试日仪表","缺失"))))</x:f>
        <x:v>缺失</x:v>
      </x:c>
      <x:c r="L6062" s="7" t="str">
        <x:f>IF(K6062="缺失","",IF(K6062="非测试日纯氢",G6062,IF(K6062="非测试日仪表",E6062,F6062)))</x:f>
      </x:c>
      <x:c r="M6062" s="2" t="n">
        <x:f>IF(K6062="缺失",1,0)</x:f>
        <x:v>1</x:v>
      </x:c>
      <x:c r="N6062" s="2" t="str">
        <x:v>车辆里程查询_20260901-20260930_1024辆_仪表里程.xlsx / H374</x:v>
      </x:c>
      <x:c r="O6062" s="2" t="str">
        <x:v>车辆里程查询_20260901-20260930_1024辆_GPS里程.xlsx / H376</x:v>
      </x:c>
      <x:c r="P6062" s="2" t="str">
        <x:v>车辆纯氢气里程查询_20260901-20260930_1024辆.xlsx / H925</x:v>
      </x:c>
    </x:row>
    <x:row r="6063" ht="22" customHeight="1">
      <x:c r="A6063" s="2" t="n">
        <x:v>245</x:v>
      </x:c>
      <x:c r="B6063" s="2" t="str">
        <x:v>粤A03569F</x:v>
      </x:c>
      <x:c r="C6063" s="2" t="str">
        <x:v>吴纬涛</x:v>
      </x:c>
      <x:c r="D6063" s="8" t="d">
        <x:v>2026-09-05T00:00:00.000Z</x:v>
      </x:c>
      <x:c r="E6063" s="7" t="n">
        <x:v>94.6</x:v>
      </x:c>
      <x:c r="F6063" s="7" t="n">
        <x:v>236.6</x:v>
      </x:c>
      <x:c r="G6063" s="7" t="n">
        <x:v>245.7</x:v>
      </x:c>
      <x:c r="H6063" s="2" t="str">
        <x:v>否</x:v>
      </x:c>
      <x:c r="I6063" s="7" t="n">
        <x:f>IF(AND(ISNUMBER(E6063),ISNUMBER(F6063)),E6063-F6063,"")</x:f>
        <x:v>-142</x:v>
      </x:c>
      <x:c r="J6063" s="2" t="str">
        <x:f>IF(H6063="否","不适用",IF(AND(ISNUMBER(E6063),ISNUMBER(F6063)),IF(I6063&gt;'规则与名单'!$B$2,"是","否"),"未判定"))</x:f>
        <x:v>不适用</x:v>
      </x:c>
      <x:c r="K6063" s="2" t="str">
        <x:f>IF(J6063="是",IF(ISNUMBER(F6063),"测试日GPS","缺失"),IF(ISNUMBER(G6063),"非测试日纯氢",IF(AND(H6063="是",J6063="未判定"),IF(ISNUMBER(F6063),"测试名单无纯氢GPS","缺失"),IF(ISNUMBER(E6063),"非测试日仪表","缺失"))))</x:f>
        <x:v>非测试日纯氢</x:v>
      </x:c>
      <x:c r="L6063" s="7" t="n">
        <x:f>IF(K6063="缺失","",IF(K6063="非测试日纯氢",G6063,IF(K6063="非测试日仪表",E6063,F6063)))</x:f>
        <x:v>245.7</x:v>
      </x:c>
      <x:c r="M6063" s="2" t="n">
        <x:f>IF(K6063="缺失",1,0)</x:f>
        <x:v>0</x:v>
      </x:c>
      <x:c r="N6063" s="2" t="str">
        <x:v>车辆里程查询_20260901-20260930_1024辆_仪表里程.xlsx / I374</x:v>
      </x:c>
      <x:c r="O6063" s="2" t="str">
        <x:v>车辆里程查询_20260901-20260930_1024辆_GPS里程.xlsx / I376</x:v>
      </x:c>
      <x:c r="P6063" s="2" t="str">
        <x:v>车辆纯氢气里程查询_20260901-20260930_1024辆.xlsx / I925</x:v>
      </x:c>
    </x:row>
    <x:row r="6064" ht="22" customHeight="1">
      <x:c r="A6064" s="2" t="n">
        <x:v>245</x:v>
      </x:c>
      <x:c r="B6064" s="2" t="str">
        <x:v>粤A03569F</x:v>
      </x:c>
      <x:c r="C6064" s="2" t="str">
        <x:v>吴纬涛</x:v>
      </x:c>
      <x:c r="D6064" s="8" t="d">
        <x:v>2026-09-06T00:00:00.000Z</x:v>
      </x:c>
      <x:c r="E6064" s="7" t="n">
        <x:v>479.3</x:v>
      </x:c>
      <x:c r="F6064" s="7" t="n">
        <x:v>305.4</x:v>
      </x:c>
      <x:c r="G6064" s="7" t="n">
        <x:v>323.5</x:v>
      </x:c>
      <x:c r="H6064" s="2" t="str">
        <x:v>否</x:v>
      </x:c>
      <x:c r="I6064" s="7" t="n">
        <x:f>IF(AND(ISNUMBER(E6064),ISNUMBER(F6064)),E6064-F6064,"")</x:f>
        <x:v>173.90000000000003</x:v>
      </x:c>
      <x:c r="J6064" s="2" t="str">
        <x:f>IF(H6064="否","不适用",IF(AND(ISNUMBER(E6064),ISNUMBER(F6064)),IF(I6064&gt;'规则与名单'!$B$2,"是","否"),"未判定"))</x:f>
        <x:v>不适用</x:v>
      </x:c>
      <x:c r="K6064" s="2" t="str">
        <x:f>IF(J6064="是",IF(ISNUMBER(F6064),"测试日GPS","缺失"),IF(ISNUMBER(G6064),"非测试日纯氢",IF(AND(H6064="是",J6064="未判定"),IF(ISNUMBER(F6064),"测试名单无纯氢GPS","缺失"),IF(ISNUMBER(E6064),"非测试日仪表","缺失"))))</x:f>
        <x:v>非测试日纯氢</x:v>
      </x:c>
      <x:c r="L6064" s="7" t="n">
        <x:f>IF(K6064="缺失","",IF(K6064="非测试日纯氢",G6064,IF(K6064="非测试日仪表",E6064,F6064)))</x:f>
        <x:v>323.5</x:v>
      </x:c>
      <x:c r="M6064" s="2" t="n">
        <x:f>IF(K6064="缺失",1,0)</x:f>
        <x:v>0</x:v>
      </x:c>
      <x:c r="N6064" s="2" t="str">
        <x:v>车辆里程查询_20260901-20260930_1024辆_仪表里程.xlsx / J374</x:v>
      </x:c>
      <x:c r="O6064" s="2" t="str">
        <x:v>车辆里程查询_20260901-20260930_1024辆_GPS里程.xlsx / J376</x:v>
      </x:c>
      <x:c r="P6064" s="2" t="str">
        <x:v>车辆纯氢气里程查询_20260901-20260930_1024辆.xlsx / J925</x:v>
      </x:c>
    </x:row>
    <x:row r="6065" ht="22" customHeight="1">
      <x:c r="A6065" s="2" t="n">
        <x:v>245</x:v>
      </x:c>
      <x:c r="B6065" s="2" t="str">
        <x:v>粤A03569F</x:v>
      </x:c>
      <x:c r="C6065" s="2" t="str">
        <x:v>吴纬涛</x:v>
      </x:c>
      <x:c r="D6065" s="8" t="d">
        <x:v>2026-09-07T00:00:00.000Z</x:v>
      </x:c>
      <x:c r="E6065" s="7" t="n">
        <x:v>283.2</x:v>
      </x:c>
      <x:c r="F6065" s="7" t="n">
        <x:v>268</x:v>
      </x:c>
      <x:c r="G6065" s="7" t="n">
        <x:v>267.7</x:v>
      </x:c>
      <x:c r="H6065" s="2" t="str">
        <x:v>否</x:v>
      </x:c>
      <x:c r="I6065" s="7" t="n">
        <x:f>IF(AND(ISNUMBER(E6065),ISNUMBER(F6065)),E6065-F6065,"")</x:f>
        <x:v>15.199999999999989</x:v>
      </x:c>
      <x:c r="J6065" s="2" t="str">
        <x:f>IF(H6065="否","不适用",IF(AND(ISNUMBER(E6065),ISNUMBER(F6065)),IF(I6065&gt;'规则与名单'!$B$2,"是","否"),"未判定"))</x:f>
        <x:v>不适用</x:v>
      </x:c>
      <x:c r="K6065" s="2" t="str">
        <x:f>IF(J6065="是",IF(ISNUMBER(F6065),"测试日GPS","缺失"),IF(ISNUMBER(G6065),"非测试日纯氢",IF(AND(H6065="是",J6065="未判定"),IF(ISNUMBER(F6065),"测试名单无纯氢GPS","缺失"),IF(ISNUMBER(E6065),"非测试日仪表","缺失"))))</x:f>
        <x:v>非测试日纯氢</x:v>
      </x:c>
      <x:c r="L6065" s="7" t="n">
        <x:f>IF(K6065="缺失","",IF(K6065="非测试日纯氢",G6065,IF(K6065="非测试日仪表",E6065,F6065)))</x:f>
        <x:v>267.7</x:v>
      </x:c>
      <x:c r="M6065" s="2" t="n">
        <x:f>IF(K6065="缺失",1,0)</x:f>
        <x:v>0</x:v>
      </x:c>
      <x:c r="N6065" s="2" t="str">
        <x:v>车辆里程查询_20260901-20260930_1024辆_仪表里程.xlsx / K374</x:v>
      </x:c>
      <x:c r="O6065" s="2" t="str">
        <x:v>车辆里程查询_20260901-20260930_1024辆_GPS里程.xlsx / K376</x:v>
      </x:c>
      <x:c r="P6065" s="2" t="str">
        <x:v>车辆纯氢气里程查询_20260901-20260930_1024辆.xlsx / K925</x:v>
      </x:c>
    </x:row>
    <x:row r="6066" ht="22" customHeight="1">
      <x:c r="A6066" s="2" t="n">
        <x:v>245</x:v>
      </x:c>
      <x:c r="B6066" s="2" t="str">
        <x:v>粤A03569F</x:v>
      </x:c>
      <x:c r="C6066" s="2" t="str">
        <x:v>吴纬涛</x:v>
      </x:c>
      <x:c r="D6066" s="8" t="d">
        <x:v>2026-09-08T00:00:00.000Z</x:v>
      </x:c>
      <x:c r="E6066" s="7" t="n">
        <x:v>331.1</x:v>
      </x:c>
      <x:c r="F6066" s="7" t="n">
        <x:v>314.3</x:v>
      </x:c>
      <x:c r="G6066" s="7" t="n">
        <x:v>330.9</x:v>
      </x:c>
      <x:c r="H6066" s="2" t="str">
        <x:v>否</x:v>
      </x:c>
      <x:c r="I6066" s="7" t="n">
        <x:f>IF(AND(ISNUMBER(E6066),ISNUMBER(F6066)),E6066-F6066,"")</x:f>
        <x:v>16.80000000000001</x:v>
      </x:c>
      <x:c r="J6066" s="2" t="str">
        <x:f>IF(H6066="否","不适用",IF(AND(ISNUMBER(E6066),ISNUMBER(F6066)),IF(I6066&gt;'规则与名单'!$B$2,"是","否"),"未判定"))</x:f>
        <x:v>不适用</x:v>
      </x:c>
      <x:c r="K6066" s="2" t="str">
        <x:f>IF(J6066="是",IF(ISNUMBER(F6066),"测试日GPS","缺失"),IF(ISNUMBER(G6066),"非测试日纯氢",IF(AND(H6066="是",J6066="未判定"),IF(ISNUMBER(F6066),"测试名单无纯氢GPS","缺失"),IF(ISNUMBER(E6066),"非测试日仪表","缺失"))))</x:f>
        <x:v>非测试日纯氢</x:v>
      </x:c>
      <x:c r="L6066" s="7" t="n">
        <x:f>IF(K6066="缺失","",IF(K6066="非测试日纯氢",G6066,IF(K6066="非测试日仪表",E6066,F6066)))</x:f>
        <x:v>330.9</x:v>
      </x:c>
      <x:c r="M6066" s="2" t="n">
        <x:f>IF(K6066="缺失",1,0)</x:f>
        <x:v>0</x:v>
      </x:c>
      <x:c r="N6066" s="2" t="str">
        <x:v>车辆里程查询_20260901-20260930_1024辆_仪表里程.xlsx / L374</x:v>
      </x:c>
      <x:c r="O6066" s="2" t="str">
        <x:v>车辆里程查询_20260901-20260930_1024辆_GPS里程.xlsx / L376</x:v>
      </x:c>
      <x:c r="P6066" s="2" t="str">
        <x:v>车辆纯氢气里程查询_20260901-20260930_1024辆.xlsx / L925</x:v>
      </x:c>
    </x:row>
    <x:row r="6067" ht="22" customHeight="1">
      <x:c r="A6067" s="2" t="n">
        <x:v>245</x:v>
      </x:c>
      <x:c r="B6067" s="2" t="str">
        <x:v>粤A03569F</x:v>
      </x:c>
      <x:c r="C6067" s="2" t="str">
        <x:v>吴纬涛</x:v>
      </x:c>
      <x:c r="D6067" s="8" t="d">
        <x:v>2026-09-09T00:00:00.000Z</x:v>
      </x:c>
      <x:c r="E6067" s="7" t="n">
        <x:v>381.2</x:v>
      </x:c>
      <x:c r="F6067" s="7" t="n">
        <x:v>360.9</x:v>
      </x:c>
      <x:c r="G6067" s="7" t="n">
        <x:v>354.1</x:v>
      </x:c>
      <x:c r="H6067" s="2" t="str">
        <x:v>否</x:v>
      </x:c>
      <x:c r="I6067" s="7" t="n">
        <x:f>IF(AND(ISNUMBER(E6067),ISNUMBER(F6067)),E6067-F6067,"")</x:f>
        <x:v>20.30000000000001</x:v>
      </x:c>
      <x:c r="J6067" s="2" t="str">
        <x:f>IF(H6067="否","不适用",IF(AND(ISNUMBER(E6067),ISNUMBER(F6067)),IF(I6067&gt;'规则与名单'!$B$2,"是","否"),"未判定"))</x:f>
        <x:v>不适用</x:v>
      </x:c>
      <x:c r="K6067" s="2" t="str">
        <x:f>IF(J6067="是",IF(ISNUMBER(F6067),"测试日GPS","缺失"),IF(ISNUMBER(G6067),"非测试日纯氢",IF(AND(H6067="是",J6067="未判定"),IF(ISNUMBER(F6067),"测试名单无纯氢GPS","缺失"),IF(ISNUMBER(E6067),"非测试日仪表","缺失"))))</x:f>
        <x:v>非测试日纯氢</x:v>
      </x:c>
      <x:c r="L6067" s="7" t="n">
        <x:f>IF(K6067="缺失","",IF(K6067="非测试日纯氢",G6067,IF(K6067="非测试日仪表",E6067,F6067)))</x:f>
        <x:v>354.1</x:v>
      </x:c>
      <x:c r="M6067" s="2" t="n">
        <x:f>IF(K6067="缺失",1,0)</x:f>
        <x:v>0</x:v>
      </x:c>
      <x:c r="N6067" s="2" t="str">
        <x:v>车辆里程查询_20260901-20260930_1024辆_仪表里程.xlsx / M374</x:v>
      </x:c>
      <x:c r="O6067" s="2" t="str">
        <x:v>车辆里程查询_20260901-20260930_1024辆_GPS里程.xlsx / M376</x:v>
      </x:c>
      <x:c r="P6067" s="2" t="str">
        <x:v>车辆纯氢气里程查询_20260901-20260930_1024辆.xlsx / M925</x:v>
      </x:c>
    </x:row>
    <x:row r="6068" ht="22" customHeight="1">
      <x:c r="A6068" s="2" t="n">
        <x:v>245</x:v>
      </x:c>
      <x:c r="B6068" s="2" t="str">
        <x:v>粤A03569F</x:v>
      </x:c>
      <x:c r="C6068" s="2" t="str">
        <x:v>吴纬涛</x:v>
      </x:c>
      <x:c r="D6068" s="8" t="d">
        <x:v>2026-09-10T00:00:00.000Z</x:v>
      </x:c>
      <x:c r="E6068" s="7" t="n">
        <x:v>385.7</x:v>
      </x:c>
      <x:c r="F6068" s="7" t="n">
        <x:v>364.5</x:v>
      </x:c>
      <x:c r="G6068" s="7" t="n">
        <x:v>333.6</x:v>
      </x:c>
      <x:c r="H6068" s="2" t="str">
        <x:v>否</x:v>
      </x:c>
      <x:c r="I6068" s="7" t="n">
        <x:f>IF(AND(ISNUMBER(E6068),ISNUMBER(F6068)),E6068-F6068,"")</x:f>
        <x:v>21.19999999999999</x:v>
      </x:c>
      <x:c r="J6068" s="2" t="str">
        <x:f>IF(H6068="否","不适用",IF(AND(ISNUMBER(E6068),ISNUMBER(F6068)),IF(I6068&gt;'规则与名单'!$B$2,"是","否"),"未判定"))</x:f>
        <x:v>不适用</x:v>
      </x:c>
      <x:c r="K6068" s="2" t="str">
        <x:f>IF(J6068="是",IF(ISNUMBER(F6068),"测试日GPS","缺失"),IF(ISNUMBER(G6068),"非测试日纯氢",IF(AND(H6068="是",J6068="未判定"),IF(ISNUMBER(F6068),"测试名单无纯氢GPS","缺失"),IF(ISNUMBER(E6068),"非测试日仪表","缺失"))))</x:f>
        <x:v>非测试日纯氢</x:v>
      </x:c>
      <x:c r="L6068" s="7" t="n">
        <x:f>IF(K6068="缺失","",IF(K6068="非测试日纯氢",G6068,IF(K6068="非测试日仪表",E6068,F6068)))</x:f>
        <x:v>333.6</x:v>
      </x:c>
      <x:c r="M6068" s="2" t="n">
        <x:f>IF(K6068="缺失",1,0)</x:f>
        <x:v>0</x:v>
      </x:c>
      <x:c r="N6068" s="2" t="str">
        <x:v>车辆里程查询_20260901-20260930_1024辆_仪表里程.xlsx / N374</x:v>
      </x:c>
      <x:c r="O6068" s="2" t="str">
        <x:v>车辆里程查询_20260901-20260930_1024辆_GPS里程.xlsx / N376</x:v>
      </x:c>
      <x:c r="P6068" s="2" t="str">
        <x:v>车辆纯氢气里程查询_20260901-20260930_1024辆.xlsx / N925</x:v>
      </x:c>
    </x:row>
    <x:row r="6069" ht="22" customHeight="1">
      <x:c r="A6069" s="2" t="n">
        <x:v>245</x:v>
      </x:c>
      <x:c r="B6069" s="2" t="str">
        <x:v>粤A03569F</x:v>
      </x:c>
      <x:c r="C6069" s="2" t="str">
        <x:v>吴纬涛</x:v>
      </x:c>
      <x:c r="D6069" s="8" t="d">
        <x:v>2026-09-11T00:00:00.000Z</x:v>
      </x:c>
      <x:c r="E6069" s="7" t="n">
        <x:v>234.9</x:v>
      </x:c>
      <x:c r="F6069" s="7" t="n">
        <x:v>238.9</x:v>
      </x:c>
      <x:c r="G6069" s="7" t="n">
        <x:v>250.6</x:v>
      </x:c>
      <x:c r="H6069" s="2" t="str">
        <x:v>否</x:v>
      </x:c>
      <x:c r="I6069" s="7" t="n">
        <x:f>IF(AND(ISNUMBER(E6069),ISNUMBER(F6069)),E6069-F6069,"")</x:f>
        <x:v>-4</x:v>
      </x:c>
      <x:c r="J6069" s="2" t="str">
        <x:f>IF(H6069="否","不适用",IF(AND(ISNUMBER(E6069),ISNUMBER(F6069)),IF(I6069&gt;'规则与名单'!$B$2,"是","否"),"未判定"))</x:f>
        <x:v>不适用</x:v>
      </x:c>
      <x:c r="K6069" s="2" t="str">
        <x:f>IF(J6069="是",IF(ISNUMBER(F6069),"测试日GPS","缺失"),IF(ISNUMBER(G6069),"非测试日纯氢",IF(AND(H6069="是",J6069="未判定"),IF(ISNUMBER(F6069),"测试名单无纯氢GPS","缺失"),IF(ISNUMBER(E6069),"非测试日仪表","缺失"))))</x:f>
        <x:v>非测试日纯氢</x:v>
      </x:c>
      <x:c r="L6069" s="7" t="n">
        <x:f>IF(K6069="缺失","",IF(K6069="非测试日纯氢",G6069,IF(K6069="非测试日仪表",E6069,F6069)))</x:f>
        <x:v>250.6</x:v>
      </x:c>
      <x:c r="M6069" s="2" t="n">
        <x:f>IF(K6069="缺失",1,0)</x:f>
        <x:v>0</x:v>
      </x:c>
      <x:c r="N6069" s="2" t="str">
        <x:v>车辆里程查询_20260901-20260930_1024辆_仪表里程.xlsx / O374</x:v>
      </x:c>
      <x:c r="O6069" s="2" t="str">
        <x:v>车辆里程查询_20260901-20260930_1024辆_GPS里程.xlsx / O376</x:v>
      </x:c>
      <x:c r="P6069" s="2" t="str">
        <x:v>车辆纯氢气里程查询_20260901-20260930_1024辆.xlsx / O925</x:v>
      </x:c>
    </x:row>
    <x:row r="6070" ht="22" customHeight="1">
      <x:c r="A6070" s="2" t="n">
        <x:v>245</x:v>
      </x:c>
      <x:c r="B6070" s="2" t="str">
        <x:v>粤A03569F</x:v>
      </x:c>
      <x:c r="C6070" s="2" t="str">
        <x:v>吴纬涛</x:v>
      </x:c>
      <x:c r="D6070" s="8" t="d">
        <x:v>2026-09-12T00:00:00.000Z</x:v>
      </x:c>
      <x:c r="E6070" s="7" t="n">
        <x:v>251.2</x:v>
      </x:c>
      <x:c r="F6070" s="7" t="n">
        <x:v>277.5</x:v>
      </x:c>
      <x:c r="G6070" s="7" t="n">
        <x:v>255</x:v>
      </x:c>
      <x:c r="H6070" s="2" t="str">
        <x:v>否</x:v>
      </x:c>
      <x:c r="I6070" s="7" t="n">
        <x:f>IF(AND(ISNUMBER(E6070),ISNUMBER(F6070)),E6070-F6070,"")</x:f>
        <x:v>-26.30000000000001</x:v>
      </x:c>
      <x:c r="J6070" s="2" t="str">
        <x:f>IF(H6070="否","不适用",IF(AND(ISNUMBER(E6070),ISNUMBER(F6070)),IF(I6070&gt;'规则与名单'!$B$2,"是","否"),"未判定"))</x:f>
        <x:v>不适用</x:v>
      </x:c>
      <x:c r="K6070" s="2" t="str">
        <x:f>IF(J6070="是",IF(ISNUMBER(F6070),"测试日GPS","缺失"),IF(ISNUMBER(G6070),"非测试日纯氢",IF(AND(H6070="是",J6070="未判定"),IF(ISNUMBER(F6070),"测试名单无纯氢GPS","缺失"),IF(ISNUMBER(E6070),"非测试日仪表","缺失"))))</x:f>
        <x:v>非测试日纯氢</x:v>
      </x:c>
      <x:c r="L6070" s="7" t="n">
        <x:f>IF(K6070="缺失","",IF(K6070="非测试日纯氢",G6070,IF(K6070="非测试日仪表",E6070,F6070)))</x:f>
        <x:v>255</x:v>
      </x:c>
      <x:c r="M6070" s="2" t="n">
        <x:f>IF(K6070="缺失",1,0)</x:f>
        <x:v>0</x:v>
      </x:c>
      <x:c r="N6070" s="2" t="str">
        <x:v>车辆里程查询_20260901-20260930_1024辆_仪表里程.xlsx / P374</x:v>
      </x:c>
      <x:c r="O6070" s="2" t="str">
        <x:v>车辆里程查询_20260901-20260930_1024辆_GPS里程.xlsx / P376</x:v>
      </x:c>
      <x:c r="P6070" s="2" t="str">
        <x:v>车辆纯氢气里程查询_20260901-20260930_1024辆.xlsx / P925</x:v>
      </x:c>
    </x:row>
    <x:row r="6071" ht="22" customHeight="1">
      <x:c r="A6071" s="2" t="n">
        <x:v>245</x:v>
      </x:c>
      <x:c r="B6071" s="2" t="str">
        <x:v>粤A03569F</x:v>
      </x:c>
      <x:c r="C6071" s="2" t="str">
        <x:v>吴纬涛</x:v>
      </x:c>
      <x:c r="D6071" s="8" t="d">
        <x:v>2026-09-13T00:00:00.000Z</x:v>
      </x:c>
      <x:c r="E6071" s="7" t="n">
        <x:v>366.6</x:v>
      </x:c>
      <x:c r="F6071" s="7" t="n">
        <x:v>289.3</x:v>
      </x:c>
      <x:c r="G6071" s="7" t="n">
        <x:v>243.3</x:v>
      </x:c>
      <x:c r="H6071" s="2" t="str">
        <x:v>否</x:v>
      </x:c>
      <x:c r="I6071" s="7" t="n">
        <x:f>IF(AND(ISNUMBER(E6071),ISNUMBER(F6071)),E6071-F6071,"")</x:f>
        <x:v>77.30000000000001</x:v>
      </x:c>
      <x:c r="J6071" s="2" t="str">
        <x:f>IF(H6071="否","不适用",IF(AND(ISNUMBER(E6071),ISNUMBER(F6071)),IF(I6071&gt;'规则与名单'!$B$2,"是","否"),"未判定"))</x:f>
        <x:v>不适用</x:v>
      </x:c>
      <x:c r="K6071" s="2" t="str">
        <x:f>IF(J6071="是",IF(ISNUMBER(F6071),"测试日GPS","缺失"),IF(ISNUMBER(G6071),"非测试日纯氢",IF(AND(H6071="是",J6071="未判定"),IF(ISNUMBER(F6071),"测试名单无纯氢GPS","缺失"),IF(ISNUMBER(E6071),"非测试日仪表","缺失"))))</x:f>
        <x:v>非测试日纯氢</x:v>
      </x:c>
      <x:c r="L6071" s="7" t="n">
        <x:f>IF(K6071="缺失","",IF(K6071="非测试日纯氢",G6071,IF(K6071="非测试日仪表",E6071,F6071)))</x:f>
        <x:v>243.3</x:v>
      </x:c>
      <x:c r="M6071" s="2" t="n">
        <x:f>IF(K6071="缺失",1,0)</x:f>
        <x:v>0</x:v>
      </x:c>
      <x:c r="N6071" s="2" t="str">
        <x:v>车辆里程查询_20260901-20260930_1024辆_仪表里程.xlsx / Q374</x:v>
      </x:c>
      <x:c r="O6071" s="2" t="str">
        <x:v>车辆里程查询_20260901-20260930_1024辆_GPS里程.xlsx / Q376</x:v>
      </x:c>
      <x:c r="P6071" s="2" t="str">
        <x:v>车辆纯氢气里程查询_20260901-20260930_1024辆.xlsx / Q925</x:v>
      </x:c>
    </x:row>
    <x:row r="6072" ht="22" customHeight="1">
      <x:c r="A6072" s="2" t="n">
        <x:v>245</x:v>
      </x:c>
      <x:c r="B6072" s="2" t="str">
        <x:v>粤A03569F</x:v>
      </x:c>
      <x:c r="C6072" s="2" t="str">
        <x:v>吴纬涛</x:v>
      </x:c>
      <x:c r="D6072" s="8" t="d">
        <x:v>2026-09-14T00:00:00.000Z</x:v>
      </x:c>
      <x:c r="E6072" s="7" t="n">
        <x:v>397.8</x:v>
      </x:c>
      <x:c r="F6072" s="7" t="n">
        <x:v>376.5</x:v>
      </x:c>
      <x:c r="G6072" s="7" t="n">
        <x:v>363.1</x:v>
      </x:c>
      <x:c r="H6072" s="2" t="str">
        <x:v>否</x:v>
      </x:c>
      <x:c r="I6072" s="7" t="n">
        <x:f>IF(AND(ISNUMBER(E6072),ISNUMBER(F6072)),E6072-F6072,"")</x:f>
        <x:v>21.30000000000001</x:v>
      </x:c>
      <x:c r="J6072" s="2" t="str">
        <x:f>IF(H6072="否","不适用",IF(AND(ISNUMBER(E6072),ISNUMBER(F6072)),IF(I6072&gt;'规则与名单'!$B$2,"是","否"),"未判定"))</x:f>
        <x:v>不适用</x:v>
      </x:c>
      <x:c r="K6072" s="2" t="str">
        <x:f>IF(J6072="是",IF(ISNUMBER(F6072),"测试日GPS","缺失"),IF(ISNUMBER(G6072),"非测试日纯氢",IF(AND(H6072="是",J6072="未判定"),IF(ISNUMBER(F6072),"测试名单无纯氢GPS","缺失"),IF(ISNUMBER(E6072),"非测试日仪表","缺失"))))</x:f>
        <x:v>非测试日纯氢</x:v>
      </x:c>
      <x:c r="L6072" s="7" t="n">
        <x:f>IF(K6072="缺失","",IF(K6072="非测试日纯氢",G6072,IF(K6072="非测试日仪表",E6072,F6072)))</x:f>
        <x:v>363.1</x:v>
      </x:c>
      <x:c r="M6072" s="2" t="n">
        <x:f>IF(K6072="缺失",1,0)</x:f>
        <x:v>0</x:v>
      </x:c>
      <x:c r="N6072" s="2" t="str">
        <x:v>车辆里程查询_20260901-20260930_1024辆_仪表里程.xlsx / R374</x:v>
      </x:c>
      <x:c r="O6072" s="2" t="str">
        <x:v>车辆里程查询_20260901-20260930_1024辆_GPS里程.xlsx / R376</x:v>
      </x:c>
      <x:c r="P6072" s="2" t="str">
        <x:v>车辆纯氢气里程查询_20260901-20260930_1024辆.xlsx / R925</x:v>
      </x:c>
    </x:row>
    <x:row r="6073" ht="22" customHeight="1">
      <x:c r="A6073" s="2" t="n">
        <x:v>245</x:v>
      </x:c>
      <x:c r="B6073" s="2" t="str">
        <x:v>粤A03569F</x:v>
      </x:c>
      <x:c r="C6073" s="2" t="str">
        <x:v>吴纬涛</x:v>
      </x:c>
      <x:c r="D6073" s="8" t="d">
        <x:v>2026-09-15T00:00:00.000Z</x:v>
      </x:c>
      <x:c r="E6073" s="7" t="n">
        <x:v>385.8</x:v>
      </x:c>
      <x:c r="F6073" s="7" t="n">
        <x:v>365.1</x:v>
      </x:c>
      <x:c r="G6073" s="7" t="n">
        <x:v>239.1</x:v>
      </x:c>
      <x:c r="H6073" s="2" t="str">
        <x:v>否</x:v>
      </x:c>
      <x:c r="I6073" s="7" t="n">
        <x:f>IF(AND(ISNUMBER(E6073),ISNUMBER(F6073)),E6073-F6073,"")</x:f>
        <x:v>20.69999999999999</x:v>
      </x:c>
      <x:c r="J6073" s="2" t="str">
        <x:f>IF(H6073="否","不适用",IF(AND(ISNUMBER(E6073),ISNUMBER(F6073)),IF(I6073&gt;'规则与名单'!$B$2,"是","否"),"未判定"))</x:f>
        <x:v>不适用</x:v>
      </x:c>
      <x:c r="K6073" s="2" t="str">
        <x:f>IF(J6073="是",IF(ISNUMBER(F6073),"测试日GPS","缺失"),IF(ISNUMBER(G6073),"非测试日纯氢",IF(AND(H6073="是",J6073="未判定"),IF(ISNUMBER(F6073),"测试名单无纯氢GPS","缺失"),IF(ISNUMBER(E6073),"非测试日仪表","缺失"))))</x:f>
        <x:v>非测试日纯氢</x:v>
      </x:c>
      <x:c r="L6073" s="7" t="n">
        <x:f>IF(K6073="缺失","",IF(K6073="非测试日纯氢",G6073,IF(K6073="非测试日仪表",E6073,F6073)))</x:f>
        <x:v>239.1</x:v>
      </x:c>
      <x:c r="M6073" s="2" t="n">
        <x:f>IF(K6073="缺失",1,0)</x:f>
        <x:v>0</x:v>
      </x:c>
      <x:c r="N6073" s="2" t="str">
        <x:v>车辆里程查询_20260901-20260930_1024辆_仪表里程.xlsx / S374</x:v>
      </x:c>
      <x:c r="O6073" s="2" t="str">
        <x:v>车辆里程查询_20260901-20260930_1024辆_GPS里程.xlsx / S376</x:v>
      </x:c>
      <x:c r="P6073" s="2" t="str">
        <x:v>车辆纯氢气里程查询_20260901-20260930_1024辆.xlsx / S925</x:v>
      </x:c>
    </x:row>
    <x:row r="6074" ht="22" customHeight="1">
      <x:c r="A6074" s="2" t="n">
        <x:v>245</x:v>
      </x:c>
      <x:c r="B6074" s="2" t="str">
        <x:v>粤A03569F</x:v>
      </x:c>
      <x:c r="C6074" s="2" t="str">
        <x:v>吴纬涛</x:v>
      </x:c>
      <x:c r="D6074" s="8" t="d">
        <x:v>2026-09-16T00:00:00.000Z</x:v>
      </x:c>
      <x:c r="E6074" s="7" t="n">
        <x:v>283.2</x:v>
      </x:c>
      <x:c r="F6074" s="7" t="n">
        <x:v>268</x:v>
      </x:c>
      <x:c r="G6074" s="7" t="n">
        <x:v>243.9</x:v>
      </x:c>
      <x:c r="H6074" s="2" t="str">
        <x:v>否</x:v>
      </x:c>
      <x:c r="I6074" s="7" t="n">
        <x:f>IF(AND(ISNUMBER(E6074),ISNUMBER(F6074)),E6074-F6074,"")</x:f>
        <x:v>15.199999999999989</x:v>
      </x:c>
      <x:c r="J6074" s="2" t="str">
        <x:f>IF(H6074="否","不适用",IF(AND(ISNUMBER(E6074),ISNUMBER(F6074)),IF(I6074&gt;'规则与名单'!$B$2,"是","否"),"未判定"))</x:f>
        <x:v>不适用</x:v>
      </x:c>
      <x:c r="K6074" s="2" t="str">
        <x:f>IF(J6074="是",IF(ISNUMBER(F6074),"测试日GPS","缺失"),IF(ISNUMBER(G6074),"非测试日纯氢",IF(AND(H6074="是",J6074="未判定"),IF(ISNUMBER(F6074),"测试名单无纯氢GPS","缺失"),IF(ISNUMBER(E6074),"非测试日仪表","缺失"))))</x:f>
        <x:v>非测试日纯氢</x:v>
      </x:c>
      <x:c r="L6074" s="7" t="n">
        <x:f>IF(K6074="缺失","",IF(K6074="非测试日纯氢",G6074,IF(K6074="非测试日仪表",E6074,F6074)))</x:f>
        <x:v>243.9</x:v>
      </x:c>
      <x:c r="M6074" s="2" t="n">
        <x:f>IF(K6074="缺失",1,0)</x:f>
        <x:v>0</x:v>
      </x:c>
      <x:c r="N6074" s="2" t="str">
        <x:v>车辆里程查询_20260901-20260930_1024辆_仪表里程.xlsx / T374</x:v>
      </x:c>
      <x:c r="O6074" s="2" t="str">
        <x:v>车辆里程查询_20260901-20260930_1024辆_GPS里程.xlsx / T376</x:v>
      </x:c>
      <x:c r="P6074" s="2" t="str">
        <x:v>车辆纯氢气里程查询_20260901-20260930_1024辆.xlsx / T925</x:v>
      </x:c>
    </x:row>
    <x:row r="6075" ht="22" customHeight="1">
      <x:c r="A6075" s="2" t="n">
        <x:v>245</x:v>
      </x:c>
      <x:c r="B6075" s="2" t="str">
        <x:v>粤A03569F</x:v>
      </x:c>
      <x:c r="C6075" s="2" t="str">
        <x:v>吴纬涛</x:v>
      </x:c>
      <x:c r="D6075" s="8" t="d">
        <x:v>2026-09-17T00:00:00.000Z</x:v>
      </x:c>
      <x:c r="E6075" s="7" t="n">
        <x:v>357.5</x:v>
      </x:c>
      <x:c r="F6075" s="7" t="n">
        <x:v>338.4</x:v>
      </x:c>
      <x:c r="G6075" s="7" t="n">
        <x:v>272.1</x:v>
      </x:c>
      <x:c r="H6075" s="2" t="str">
        <x:v>否</x:v>
      </x:c>
      <x:c r="I6075" s="7" t="n">
        <x:f>IF(AND(ISNUMBER(E6075),ISNUMBER(F6075)),E6075-F6075,"")</x:f>
        <x:v>19.100000000000023</x:v>
      </x:c>
      <x:c r="J6075" s="2" t="str">
        <x:f>IF(H6075="否","不适用",IF(AND(ISNUMBER(E6075),ISNUMBER(F6075)),IF(I6075&gt;'规则与名单'!$B$2,"是","否"),"未判定"))</x:f>
        <x:v>不适用</x:v>
      </x:c>
      <x:c r="K6075" s="2" t="str">
        <x:f>IF(J6075="是",IF(ISNUMBER(F6075),"测试日GPS","缺失"),IF(ISNUMBER(G6075),"非测试日纯氢",IF(AND(H6075="是",J6075="未判定"),IF(ISNUMBER(F6075),"测试名单无纯氢GPS","缺失"),IF(ISNUMBER(E6075),"非测试日仪表","缺失"))))</x:f>
        <x:v>非测试日纯氢</x:v>
      </x:c>
      <x:c r="L6075" s="7" t="n">
        <x:f>IF(K6075="缺失","",IF(K6075="非测试日纯氢",G6075,IF(K6075="非测试日仪表",E6075,F6075)))</x:f>
        <x:v>272.1</x:v>
      </x:c>
      <x:c r="M6075" s="2" t="n">
        <x:f>IF(K6075="缺失",1,0)</x:f>
        <x:v>0</x:v>
      </x:c>
      <x:c r="N6075" s="2" t="str">
        <x:v>车辆里程查询_20260901-20260930_1024辆_仪表里程.xlsx / U374</x:v>
      </x:c>
      <x:c r="O6075" s="2" t="str">
        <x:v>车辆里程查询_20260901-20260930_1024辆_GPS里程.xlsx / U376</x:v>
      </x:c>
      <x:c r="P6075" s="2" t="str">
        <x:v>车辆纯氢气里程查询_20260901-20260930_1024辆.xlsx / U925</x:v>
      </x:c>
    </x:row>
    <x:row r="6076" ht="22" customHeight="1">
      <x:c r="A6076" s="2" t="n">
        <x:v>245</x:v>
      </x:c>
      <x:c r="B6076" s="2" t="str">
        <x:v>粤A03569F</x:v>
      </x:c>
      <x:c r="C6076" s="2" t="str">
        <x:v>吴纬涛</x:v>
      </x:c>
      <x:c r="D6076" s="8" t="d">
        <x:v>2026-09-18T00:00:00.000Z</x:v>
      </x:c>
      <x:c r="E6076" s="7" t="n">
        <x:v>293.7</x:v>
      </x:c>
      <x:c r="F6076" s="7" t="n">
        <x:v>277.8</x:v>
      </x:c>
      <x:c r="G6076" s="7" t="n">
        <x:v>176.3</x:v>
      </x:c>
      <x:c r="H6076" s="2" t="str">
        <x:v>否</x:v>
      </x:c>
      <x:c r="I6076" s="7" t="n">
        <x:f>IF(AND(ISNUMBER(E6076),ISNUMBER(F6076)),E6076-F6076,"")</x:f>
        <x:v>15.899999999999977</x:v>
      </x:c>
      <x:c r="J6076" s="2" t="str">
        <x:f>IF(H6076="否","不适用",IF(AND(ISNUMBER(E6076),ISNUMBER(F6076)),IF(I6076&gt;'规则与名单'!$B$2,"是","否"),"未判定"))</x:f>
        <x:v>不适用</x:v>
      </x:c>
      <x:c r="K6076" s="2" t="str">
        <x:f>IF(J6076="是",IF(ISNUMBER(F6076),"测试日GPS","缺失"),IF(ISNUMBER(G6076),"非测试日纯氢",IF(AND(H6076="是",J6076="未判定"),IF(ISNUMBER(F6076),"测试名单无纯氢GPS","缺失"),IF(ISNUMBER(E6076),"非测试日仪表","缺失"))))</x:f>
        <x:v>非测试日纯氢</x:v>
      </x:c>
      <x:c r="L6076" s="7" t="n">
        <x:f>IF(K6076="缺失","",IF(K6076="非测试日纯氢",G6076,IF(K6076="非测试日仪表",E6076,F6076)))</x:f>
        <x:v>176.3</x:v>
      </x:c>
      <x:c r="M6076" s="2" t="n">
        <x:f>IF(K6076="缺失",1,0)</x:f>
        <x:v>0</x:v>
      </x:c>
      <x:c r="N6076" s="2" t="str">
        <x:v>车辆里程查询_20260901-20260930_1024辆_仪表里程.xlsx / V374</x:v>
      </x:c>
      <x:c r="O6076" s="2" t="str">
        <x:v>车辆里程查询_20260901-20260930_1024辆_GPS里程.xlsx / V376</x:v>
      </x:c>
      <x:c r="P6076" s="2" t="str">
        <x:v>车辆纯氢气里程查询_20260901-20260930_1024辆.xlsx / V925</x:v>
      </x:c>
    </x:row>
    <x:row r="6077" ht="22" customHeight="1">
      <x:c r="A6077" s="2" t="n">
        <x:v>245</x:v>
      </x:c>
      <x:c r="B6077" s="2" t="str">
        <x:v>粤A03569F</x:v>
      </x:c>
      <x:c r="C6077" s="2" t="str">
        <x:v>吴纬涛</x:v>
      </x:c>
      <x:c r="D6077" s="8" t="d">
        <x:v>2026-09-19T00:00:00.000Z</x:v>
      </x:c>
      <x:c r="E6077" s="7" t="n">
        <x:v>260.5</x:v>
      </x:c>
      <x:c r="F6077" s="7" t="n">
        <x:v>246.7</x:v>
      </x:c>
      <x:c r="G6077" s="7" t="n">
        <x:v>144.5</x:v>
      </x:c>
      <x:c r="H6077" s="2" t="str">
        <x:v>否</x:v>
      </x:c>
      <x:c r="I6077" s="7" t="n">
        <x:f>IF(AND(ISNUMBER(E6077),ISNUMBER(F6077)),E6077-F6077,"")</x:f>
        <x:v>13.800000000000011</x:v>
      </x:c>
      <x:c r="J6077" s="2" t="str">
        <x:f>IF(H6077="否","不适用",IF(AND(ISNUMBER(E6077),ISNUMBER(F6077)),IF(I6077&gt;'规则与名单'!$B$2,"是","否"),"未判定"))</x:f>
        <x:v>不适用</x:v>
      </x:c>
      <x:c r="K6077" s="2" t="str">
        <x:f>IF(J6077="是",IF(ISNUMBER(F6077),"测试日GPS","缺失"),IF(ISNUMBER(G6077),"非测试日纯氢",IF(AND(H6077="是",J6077="未判定"),IF(ISNUMBER(F6077),"测试名单无纯氢GPS","缺失"),IF(ISNUMBER(E6077),"非测试日仪表","缺失"))))</x:f>
        <x:v>非测试日纯氢</x:v>
      </x:c>
      <x:c r="L6077" s="7" t="n">
        <x:f>IF(K6077="缺失","",IF(K6077="非测试日纯氢",G6077,IF(K6077="非测试日仪表",E6077,F6077)))</x:f>
        <x:v>144.5</x:v>
      </x:c>
      <x:c r="M6077" s="2" t="n">
        <x:f>IF(K6077="缺失",1,0)</x:f>
        <x:v>0</x:v>
      </x:c>
      <x:c r="N6077" s="2" t="str">
        <x:v>车辆里程查询_20260901-20260930_1024辆_仪表里程.xlsx / W374</x:v>
      </x:c>
      <x:c r="O6077" s="2" t="str">
        <x:v>车辆里程查询_20260901-20260930_1024辆_GPS里程.xlsx / W376</x:v>
      </x:c>
      <x:c r="P6077" s="2" t="str">
        <x:v>车辆纯氢气里程查询_20260901-20260930_1024辆.xlsx / W925</x:v>
      </x:c>
    </x:row>
    <x:row r="6078" ht="22" customHeight="1">
      <x:c r="A6078" s="2" t="n">
        <x:v>245</x:v>
      </x:c>
      <x:c r="B6078" s="2" t="str">
        <x:v>粤A03569F</x:v>
      </x:c>
      <x:c r="C6078" s="2" t="str">
        <x:v>吴纬涛</x:v>
      </x:c>
      <x:c r="D6078" s="8" t="d">
        <x:v>2026-09-20T00:00:00.000Z</x:v>
      </x:c>
      <x:c r="E6078" s="7" t="n">
        <x:v>425.1</x:v>
      </x:c>
      <x:c r="F6078" s="7" t="n">
        <x:v>402.1</x:v>
      </x:c>
      <x:c r="G6078" s="7" t="n">
        <x:v>365.5</x:v>
      </x:c>
      <x:c r="H6078" s="2" t="str">
        <x:v>否</x:v>
      </x:c>
      <x:c r="I6078" s="7" t="n">
        <x:f>IF(AND(ISNUMBER(E6078),ISNUMBER(F6078)),E6078-F6078,"")</x:f>
        <x:v>23</x:v>
      </x:c>
      <x:c r="J6078" s="2" t="str">
        <x:f>IF(H6078="否","不适用",IF(AND(ISNUMBER(E6078),ISNUMBER(F6078)),IF(I6078&gt;'规则与名单'!$B$2,"是","否"),"未判定"))</x:f>
        <x:v>不适用</x:v>
      </x:c>
      <x:c r="K6078" s="2" t="str">
        <x:f>IF(J6078="是",IF(ISNUMBER(F6078),"测试日GPS","缺失"),IF(ISNUMBER(G6078),"非测试日纯氢",IF(AND(H6078="是",J6078="未判定"),IF(ISNUMBER(F6078),"测试名单无纯氢GPS","缺失"),IF(ISNUMBER(E6078),"非测试日仪表","缺失"))))</x:f>
        <x:v>非测试日纯氢</x:v>
      </x:c>
      <x:c r="L6078" s="7" t="n">
        <x:f>IF(K6078="缺失","",IF(K6078="非测试日纯氢",G6078,IF(K6078="非测试日仪表",E6078,F6078)))</x:f>
        <x:v>365.5</x:v>
      </x:c>
      <x:c r="M6078" s="2" t="n">
        <x:f>IF(K6078="缺失",1,0)</x:f>
        <x:v>0</x:v>
      </x:c>
      <x:c r="N6078" s="2" t="str">
        <x:v>车辆里程查询_20260901-20260930_1024辆_仪表里程.xlsx / X374</x:v>
      </x:c>
      <x:c r="O6078" s="2" t="str">
        <x:v>车辆里程查询_20260901-20260930_1024辆_GPS里程.xlsx / X376</x:v>
      </x:c>
      <x:c r="P6078" s="2" t="str">
        <x:v>车辆纯氢气里程查询_20260901-20260930_1024辆.xlsx / X925</x:v>
      </x:c>
    </x:row>
    <x:row r="6079" ht="22" customHeight="1">
      <x:c r="A6079" s="2" t="n">
        <x:v>245</x:v>
      </x:c>
      <x:c r="B6079" s="2" t="str">
        <x:v>粤A03569F</x:v>
      </x:c>
      <x:c r="C6079" s="2" t="str">
        <x:v>吴纬涛</x:v>
      </x:c>
      <x:c r="D6079" s="8" t="d">
        <x:v>2026-09-21T00:00:00.000Z</x:v>
      </x:c>
      <x:c r="E6079" s="7" t="n">
        <x:v>319</x:v>
      </x:c>
      <x:c r="F6079" s="7" t="n">
        <x:v>302.3</x:v>
      </x:c>
      <x:c r="G6079" s="7" t="n">
        <x:v>233.7</x:v>
      </x:c>
      <x:c r="H6079" s="2" t="str">
        <x:v>否</x:v>
      </x:c>
      <x:c r="I6079" s="7" t="n">
        <x:f>IF(AND(ISNUMBER(E6079),ISNUMBER(F6079)),E6079-F6079,"")</x:f>
        <x:v>16.69999999999999</x:v>
      </x:c>
      <x:c r="J6079" s="2" t="str">
        <x:f>IF(H6079="否","不适用",IF(AND(ISNUMBER(E6079),ISNUMBER(F6079)),IF(I6079&gt;'规则与名单'!$B$2,"是","否"),"未判定"))</x:f>
        <x:v>不适用</x:v>
      </x:c>
      <x:c r="K6079" s="2" t="str">
        <x:f>IF(J6079="是",IF(ISNUMBER(F6079),"测试日GPS","缺失"),IF(ISNUMBER(G6079),"非测试日纯氢",IF(AND(H6079="是",J6079="未判定"),IF(ISNUMBER(F6079),"测试名单无纯氢GPS","缺失"),IF(ISNUMBER(E6079),"非测试日仪表","缺失"))))</x:f>
        <x:v>非测试日纯氢</x:v>
      </x:c>
      <x:c r="L6079" s="7" t="n">
        <x:f>IF(K6079="缺失","",IF(K6079="非测试日纯氢",G6079,IF(K6079="非测试日仪表",E6079,F6079)))</x:f>
        <x:v>233.7</x:v>
      </x:c>
      <x:c r="M6079" s="2" t="n">
        <x:f>IF(K6079="缺失",1,0)</x:f>
        <x:v>0</x:v>
      </x:c>
      <x:c r="N6079" s="2" t="str">
        <x:v>车辆里程查询_20260901-20260930_1024辆_仪表里程.xlsx / Y374</x:v>
      </x:c>
      <x:c r="O6079" s="2" t="str">
        <x:v>车辆里程查询_20260901-20260930_1024辆_GPS里程.xlsx / Y376</x:v>
      </x:c>
      <x:c r="P6079" s="2" t="str">
        <x:v>车辆纯氢气里程查询_20260901-20260930_1024辆.xlsx / Y925</x:v>
      </x:c>
    </x:row>
    <x:row r="6080" ht="22" customHeight="1">
      <x:c r="A6080" s="2" t="n">
        <x:v>245</x:v>
      </x:c>
      <x:c r="B6080" s="2" t="str">
        <x:v>粤A03569F</x:v>
      </x:c>
      <x:c r="C6080" s="2" t="str">
        <x:v>吴纬涛</x:v>
      </x:c>
      <x:c r="D6080" s="8" t="d">
        <x:v>2026-09-22T00:00:00.000Z</x:v>
      </x:c>
      <x:c r="E6080" s="7" t="n">
        <x:v>415.8</x:v>
      </x:c>
      <x:c r="F6080" s="7" t="n">
        <x:v>393.4</x:v>
      </x:c>
      <x:c r="G6080" s="7" t="n">
        <x:v>350.9</x:v>
      </x:c>
      <x:c r="H6080" s="2" t="str">
        <x:v>否</x:v>
      </x:c>
      <x:c r="I6080" s="7" t="n">
        <x:f>IF(AND(ISNUMBER(E6080),ISNUMBER(F6080)),E6080-F6080,"")</x:f>
        <x:v>22.400000000000034</x:v>
      </x:c>
      <x:c r="J6080" s="2" t="str">
        <x:f>IF(H6080="否","不适用",IF(AND(ISNUMBER(E6080),ISNUMBER(F6080)),IF(I6080&gt;'规则与名单'!$B$2,"是","否"),"未判定"))</x:f>
        <x:v>不适用</x:v>
      </x:c>
      <x:c r="K6080" s="2" t="str">
        <x:f>IF(J6080="是",IF(ISNUMBER(F6080),"测试日GPS","缺失"),IF(ISNUMBER(G6080),"非测试日纯氢",IF(AND(H6080="是",J6080="未判定"),IF(ISNUMBER(F6080),"测试名单无纯氢GPS","缺失"),IF(ISNUMBER(E6080),"非测试日仪表","缺失"))))</x:f>
        <x:v>非测试日纯氢</x:v>
      </x:c>
      <x:c r="L6080" s="7" t="n">
        <x:f>IF(K6080="缺失","",IF(K6080="非测试日纯氢",G6080,IF(K6080="非测试日仪表",E6080,F6080)))</x:f>
        <x:v>350.9</x:v>
      </x:c>
      <x:c r="M6080" s="2" t="n">
        <x:f>IF(K6080="缺失",1,0)</x:f>
        <x:v>0</x:v>
      </x:c>
      <x:c r="N6080" s="2" t="str">
        <x:v>车辆里程查询_20260901-20260930_1024辆_仪表里程.xlsx / Z374</x:v>
      </x:c>
      <x:c r="O6080" s="2" t="str">
        <x:v>车辆里程查询_20260901-20260930_1024辆_GPS里程.xlsx / Z376</x:v>
      </x:c>
      <x:c r="P6080" s="2" t="str">
        <x:v>车辆纯氢气里程查询_20260901-20260930_1024辆.xlsx / Z925</x:v>
      </x:c>
    </x:row>
    <x:row r="6081" ht="22" customHeight="1">
      <x:c r="A6081" s="2" t="n">
        <x:v>245</x:v>
      </x:c>
      <x:c r="B6081" s="2" t="str">
        <x:v>粤A03569F</x:v>
      </x:c>
      <x:c r="C6081" s="2" t="str">
        <x:v>吴纬涛</x:v>
      </x:c>
      <x:c r="D6081" s="8" t="d">
        <x:v>2026-09-23T00:00:00.000Z</x:v>
      </x:c>
      <x:c r="E6081" s="7" t="n">
        <x:v>190.4</x:v>
      </x:c>
      <x:c r="F6081" s="7" t="n">
        <x:v>180.5</x:v>
      </x:c>
      <x:c r="G6081" s="7" t="n">
        <x:v>140.7</x:v>
      </x:c>
      <x:c r="H6081" s="2" t="str">
        <x:v>否</x:v>
      </x:c>
      <x:c r="I6081" s="7" t="n">
        <x:f>IF(AND(ISNUMBER(E6081),ISNUMBER(F6081)),E6081-F6081,"")</x:f>
        <x:v>9.900000000000006</x:v>
      </x:c>
      <x:c r="J6081" s="2" t="str">
        <x:f>IF(H6081="否","不适用",IF(AND(ISNUMBER(E6081),ISNUMBER(F6081)),IF(I6081&gt;'规则与名单'!$B$2,"是","否"),"未判定"))</x:f>
        <x:v>不适用</x:v>
      </x:c>
      <x:c r="K6081" s="2" t="str">
        <x:f>IF(J6081="是",IF(ISNUMBER(F6081),"测试日GPS","缺失"),IF(ISNUMBER(G6081),"非测试日纯氢",IF(AND(H6081="是",J6081="未判定"),IF(ISNUMBER(F6081),"测试名单无纯氢GPS","缺失"),IF(ISNUMBER(E6081),"非测试日仪表","缺失"))))</x:f>
        <x:v>非测试日纯氢</x:v>
      </x:c>
      <x:c r="L6081" s="7" t="n">
        <x:f>IF(K6081="缺失","",IF(K6081="非测试日纯氢",G6081,IF(K6081="非测试日仪表",E6081,F6081)))</x:f>
        <x:v>140.7</x:v>
      </x:c>
      <x:c r="M6081" s="2" t="n">
        <x:f>IF(K6081="缺失",1,0)</x:f>
        <x:v>0</x:v>
      </x:c>
      <x:c r="N6081" s="2" t="str">
        <x:v>车辆里程查询_20260901-20260930_1024辆_仪表里程.xlsx / AA374</x:v>
      </x:c>
      <x:c r="O6081" s="2" t="str">
        <x:v>车辆里程查询_20260901-20260930_1024辆_GPS里程.xlsx / AA376</x:v>
      </x:c>
      <x:c r="P6081" s="2" t="str">
        <x:v>车辆纯氢气里程查询_20260901-20260930_1024辆.xlsx / AA925</x:v>
      </x:c>
    </x:row>
    <x:row r="6082" ht="22" customHeight="1">
      <x:c r="A6082" s="2" t="n">
        <x:v>245</x:v>
      </x:c>
      <x:c r="B6082" s="2" t="str">
        <x:v>粤A03569F</x:v>
      </x:c>
      <x:c r="C6082" s="2" t="str">
        <x:v>吴纬涛</x:v>
      </x:c>
      <x:c r="D6082" s="8" t="d">
        <x:v>2026-09-24T00:00:00.000Z</x:v>
      </x:c>
      <x:c r="E6082" s="7" t="n">
        <x:v>288.2</x:v>
      </x:c>
      <x:c r="F6082" s="7" t="n">
        <x:v>273.1</x:v>
      </x:c>
      <x:c r="G6082" s="7" t="n">
        <x:v>271.4</x:v>
      </x:c>
      <x:c r="H6082" s="2" t="str">
        <x:v>否</x:v>
      </x:c>
      <x:c r="I6082" s="7" t="n">
        <x:f>IF(AND(ISNUMBER(E6082),ISNUMBER(F6082)),E6082-F6082,"")</x:f>
        <x:v>15.099999999999966</x:v>
      </x:c>
      <x:c r="J6082" s="2" t="str">
        <x:f>IF(H6082="否","不适用",IF(AND(ISNUMBER(E6082),ISNUMBER(F6082)),IF(I6082&gt;'规则与名单'!$B$2,"是","否"),"未判定"))</x:f>
        <x:v>不适用</x:v>
      </x:c>
      <x:c r="K6082" s="2" t="str">
        <x:f>IF(J6082="是",IF(ISNUMBER(F6082),"测试日GPS","缺失"),IF(ISNUMBER(G6082),"非测试日纯氢",IF(AND(H6082="是",J6082="未判定"),IF(ISNUMBER(F6082),"测试名单无纯氢GPS","缺失"),IF(ISNUMBER(E6082),"非测试日仪表","缺失"))))</x:f>
        <x:v>非测试日纯氢</x:v>
      </x:c>
      <x:c r="L6082" s="7" t="n">
        <x:f>IF(K6082="缺失","",IF(K6082="非测试日纯氢",G6082,IF(K6082="非测试日仪表",E6082,F6082)))</x:f>
        <x:v>271.4</x:v>
      </x:c>
      <x:c r="M6082" s="2" t="n">
        <x:f>IF(K6082="缺失",1,0)</x:f>
        <x:v>0</x:v>
      </x:c>
      <x:c r="N6082" s="2" t="str">
        <x:v>车辆里程查询_20260901-20260930_1024辆_仪表里程.xlsx / AB374</x:v>
      </x:c>
      <x:c r="O6082" s="2" t="str">
        <x:v>车辆里程查询_20260901-20260930_1024辆_GPS里程.xlsx / AB376</x:v>
      </x:c>
      <x:c r="P6082" s="2" t="str">
        <x:v>车辆纯氢气里程查询_20260901-20260930_1024辆.xlsx / AB925</x:v>
      </x:c>
    </x:row>
    <x:row r="6083" ht="22" customHeight="1">
      <x:c r="A6083" s="2" t="n">
        <x:v>245</x:v>
      </x:c>
      <x:c r="B6083" s="2" t="str">
        <x:v>粤A03569F</x:v>
      </x:c>
      <x:c r="C6083" s="2" t="str">
        <x:v>吴纬涛</x:v>
      </x:c>
      <x:c r="D6083" s="8" t="d">
        <x:v>2026-09-25T00:00:00.000Z</x:v>
      </x:c>
      <x:c r="E6083" s="7" t="n">
        <x:v>223</x:v>
      </x:c>
      <x:c r="F6083" s="7" t="n">
        <x:v>211.4</x:v>
      </x:c>
      <x:c r="G6083" s="7" t="n">
        <x:v>207.4</x:v>
      </x:c>
      <x:c r="H6083" s="2" t="str">
        <x:v>否</x:v>
      </x:c>
      <x:c r="I6083" s="7" t="n">
        <x:f>IF(AND(ISNUMBER(E6083),ISNUMBER(F6083)),E6083-F6083,"")</x:f>
        <x:v>11.599999999999994</x:v>
      </x:c>
      <x:c r="J6083" s="2" t="str">
        <x:f>IF(H6083="否","不适用",IF(AND(ISNUMBER(E6083),ISNUMBER(F6083)),IF(I6083&gt;'规则与名单'!$B$2,"是","否"),"未判定"))</x:f>
        <x:v>不适用</x:v>
      </x:c>
      <x:c r="K6083" s="2" t="str">
        <x:f>IF(J6083="是",IF(ISNUMBER(F6083),"测试日GPS","缺失"),IF(ISNUMBER(G6083),"非测试日纯氢",IF(AND(H6083="是",J6083="未判定"),IF(ISNUMBER(F6083),"测试名单无纯氢GPS","缺失"),IF(ISNUMBER(E6083),"非测试日仪表","缺失"))))</x:f>
        <x:v>非测试日纯氢</x:v>
      </x:c>
      <x:c r="L6083" s="7" t="n">
        <x:f>IF(K6083="缺失","",IF(K6083="非测试日纯氢",G6083,IF(K6083="非测试日仪表",E6083,F6083)))</x:f>
        <x:v>207.4</x:v>
      </x:c>
      <x:c r="M6083" s="2" t="n">
        <x:f>IF(K6083="缺失",1,0)</x:f>
        <x:v>0</x:v>
      </x:c>
      <x:c r="N6083" s="2" t="str">
        <x:v>车辆里程查询_20260901-20260930_1024辆_仪表里程.xlsx / AC374</x:v>
      </x:c>
      <x:c r="O6083" s="2" t="str">
        <x:v>车辆里程查询_20260901-20260930_1024辆_GPS里程.xlsx / AC376</x:v>
      </x:c>
      <x:c r="P6083" s="2" t="str">
        <x:v>车辆纯氢气里程查询_20260901-20260930_1024辆.xlsx / AC925</x:v>
      </x:c>
    </x:row>
    <x:row r="6084" ht="22" customHeight="1">
      <x:c r="A6084" s="2" t="n">
        <x:v>245</x:v>
      </x:c>
      <x:c r="B6084" s="2" t="str">
        <x:v>粤A03569F</x:v>
      </x:c>
      <x:c r="C6084" s="2" t="str">
        <x:v>吴纬涛</x:v>
      </x:c>
      <x:c r="D6084" s="8" t="d">
        <x:v>2026-09-26T00:00:00.000Z</x:v>
      </x:c>
      <x:c r="E6084" s="7" t="n">
        <x:v>403.4</x:v>
      </x:c>
      <x:c r="F6084" s="7" t="n">
        <x:v>381.4</x:v>
      </x:c>
      <x:c r="G6084" s="7" t="n">
        <x:v>368.7</x:v>
      </x:c>
      <x:c r="H6084" s="2" t="str">
        <x:v>否</x:v>
      </x:c>
      <x:c r="I6084" s="7" t="n">
        <x:f>IF(AND(ISNUMBER(E6084),ISNUMBER(F6084)),E6084-F6084,"")</x:f>
        <x:v>22</x:v>
      </x:c>
      <x:c r="J6084" s="2" t="str">
        <x:f>IF(H6084="否","不适用",IF(AND(ISNUMBER(E6084),ISNUMBER(F6084)),IF(I6084&gt;'规则与名单'!$B$2,"是","否"),"未判定"))</x:f>
        <x:v>不适用</x:v>
      </x:c>
      <x:c r="K6084" s="2" t="str">
        <x:f>IF(J6084="是",IF(ISNUMBER(F6084),"测试日GPS","缺失"),IF(ISNUMBER(G6084),"非测试日纯氢",IF(AND(H6084="是",J6084="未判定"),IF(ISNUMBER(F6084),"测试名单无纯氢GPS","缺失"),IF(ISNUMBER(E6084),"非测试日仪表","缺失"))))</x:f>
        <x:v>非测试日纯氢</x:v>
      </x:c>
      <x:c r="L6084" s="7" t="n">
        <x:f>IF(K6084="缺失","",IF(K6084="非测试日纯氢",G6084,IF(K6084="非测试日仪表",E6084,F6084)))</x:f>
        <x:v>368.7</x:v>
      </x:c>
      <x:c r="M6084" s="2" t="n">
        <x:f>IF(K6084="缺失",1,0)</x:f>
        <x:v>0</x:v>
      </x:c>
      <x:c r="N6084" s="2" t="str">
        <x:v>车辆里程查询_20260901-20260930_1024辆_仪表里程.xlsx / AD374</x:v>
      </x:c>
      <x:c r="O6084" s="2" t="str">
        <x:v>车辆里程查询_20260901-20260930_1024辆_GPS里程.xlsx / AD376</x:v>
      </x:c>
      <x:c r="P6084" s="2" t="str">
        <x:v>车辆纯氢气里程查询_20260901-20260930_1024辆.xlsx / AD925</x:v>
      </x:c>
    </x:row>
    <x:row r="6085" ht="22" customHeight="1">
      <x:c r="A6085" s="2" t="n">
        <x:v>245</x:v>
      </x:c>
      <x:c r="B6085" s="2" t="str">
        <x:v>粤A03569F</x:v>
      </x:c>
      <x:c r="C6085" s="2" t="str">
        <x:v>吴纬涛</x:v>
      </x:c>
      <x:c r="D6085" s="8" t="d">
        <x:v>2026-09-27T00:00:00.000Z</x:v>
      </x:c>
      <x:c r="E6085" s="7" t="n">
        <x:v>114.1</x:v>
      </x:c>
      <x:c r="F6085" s="7" t="n">
        <x:v>108.2</x:v>
      </x:c>
      <x:c r="G6085" s="7" t="n">
        <x:v>91.9</x:v>
      </x:c>
      <x:c r="H6085" s="2" t="str">
        <x:v>否</x:v>
      </x:c>
      <x:c r="I6085" s="7" t="n">
        <x:f>IF(AND(ISNUMBER(E6085),ISNUMBER(F6085)),E6085-F6085,"")</x:f>
        <x:v>5.8999999999999915</x:v>
      </x:c>
      <x:c r="J6085" s="2" t="str">
        <x:f>IF(H6085="否","不适用",IF(AND(ISNUMBER(E6085),ISNUMBER(F6085)),IF(I6085&gt;'规则与名单'!$B$2,"是","否"),"未判定"))</x:f>
        <x:v>不适用</x:v>
      </x:c>
      <x:c r="K6085" s="2" t="str">
        <x:f>IF(J6085="是",IF(ISNUMBER(F6085),"测试日GPS","缺失"),IF(ISNUMBER(G6085),"非测试日纯氢",IF(AND(H6085="是",J6085="未判定"),IF(ISNUMBER(F6085),"测试名单无纯氢GPS","缺失"),IF(ISNUMBER(E6085),"非测试日仪表","缺失"))))</x:f>
        <x:v>非测试日纯氢</x:v>
      </x:c>
      <x:c r="L6085" s="7" t="n">
        <x:f>IF(K6085="缺失","",IF(K6085="非测试日纯氢",G6085,IF(K6085="非测试日仪表",E6085,F6085)))</x:f>
        <x:v>91.9</x:v>
      </x:c>
      <x:c r="M6085" s="2" t="n">
        <x:f>IF(K6085="缺失",1,0)</x:f>
        <x:v>0</x:v>
      </x:c>
      <x:c r="N6085" s="2" t="str">
        <x:v>车辆里程查询_20260901-20260930_1024辆_仪表里程.xlsx / AE374</x:v>
      </x:c>
      <x:c r="O6085" s="2" t="str">
        <x:v>车辆里程查询_20260901-20260930_1024辆_GPS里程.xlsx / AE376</x:v>
      </x:c>
      <x:c r="P6085" s="2" t="str">
        <x:v>车辆纯氢气里程查询_20260901-20260930_1024辆.xlsx / AE925</x:v>
      </x:c>
    </x:row>
    <x:row r="6086" ht="22" customHeight="1">
      <x:c r="A6086" s="2" t="n">
        <x:v>245</x:v>
      </x:c>
      <x:c r="B6086" s="2" t="str">
        <x:v>粤A03569F</x:v>
      </x:c>
      <x:c r="C6086" s="2" t="str">
        <x:v>吴纬涛</x:v>
      </x:c>
      <x:c r="D6086" s="8" t="d">
        <x:v>2026-09-28T00:00:00.000Z</x:v>
      </x:c>
      <x:c r="E6086" s="7" t="n">
        <x:v>191.6</x:v>
      </x:c>
      <x:c r="F6086" s="7" t="n">
        <x:v>180.9</x:v>
      </x:c>
      <x:c r="G6086" s="7" t="n">
        <x:v>118.7</x:v>
      </x:c>
      <x:c r="H6086" s="2" t="str">
        <x:v>否</x:v>
      </x:c>
      <x:c r="I6086" s="7" t="n">
        <x:f>IF(AND(ISNUMBER(E6086),ISNUMBER(F6086)),E6086-F6086,"")</x:f>
        <x:v>10.699999999999989</x:v>
      </x:c>
      <x:c r="J6086" s="2" t="str">
        <x:f>IF(H6086="否","不适用",IF(AND(ISNUMBER(E6086),ISNUMBER(F6086)),IF(I6086&gt;'规则与名单'!$B$2,"是","否"),"未判定"))</x:f>
        <x:v>不适用</x:v>
      </x:c>
      <x:c r="K6086" s="2" t="str">
        <x:f>IF(J6086="是",IF(ISNUMBER(F6086),"测试日GPS","缺失"),IF(ISNUMBER(G6086),"非测试日纯氢",IF(AND(H6086="是",J6086="未判定"),IF(ISNUMBER(F6086),"测试名单无纯氢GPS","缺失"),IF(ISNUMBER(E6086),"非测试日仪表","缺失"))))</x:f>
        <x:v>非测试日纯氢</x:v>
      </x:c>
      <x:c r="L6086" s="7" t="n">
        <x:f>IF(K6086="缺失","",IF(K6086="非测试日纯氢",G6086,IF(K6086="非测试日仪表",E6086,F6086)))</x:f>
        <x:v>118.7</x:v>
      </x:c>
      <x:c r="M6086" s="2" t="n">
        <x:f>IF(K6086="缺失",1,0)</x:f>
        <x:v>0</x:v>
      </x:c>
      <x:c r="N6086" s="2" t="str">
        <x:v>车辆里程查询_20260901-20260930_1024辆_仪表里程.xlsx / AF374</x:v>
      </x:c>
      <x:c r="O6086" s="2" t="str">
        <x:v>车辆里程查询_20260901-20260930_1024辆_GPS里程.xlsx / AF376</x:v>
      </x:c>
      <x:c r="P6086" s="2" t="str">
        <x:v>车辆纯氢气里程查询_20260901-20260930_1024辆.xlsx / AF925</x:v>
      </x:c>
    </x:row>
    <x:row r="6087" ht="22" customHeight="1">
      <x:c r="A6087" s="2" t="n">
        <x:v>245</x:v>
      </x:c>
      <x:c r="B6087" s="2" t="str">
        <x:v>粤A03569F</x:v>
      </x:c>
      <x:c r="C6087" s="2" t="str">
        <x:v>吴纬涛</x:v>
      </x:c>
      <x:c r="D6087" s="8" t="d">
        <x:v>2026-09-29T00:00:00.000Z</x:v>
      </x:c>
      <x:c r="E6087" s="7" t="n">
        <x:v>350.1</x:v>
      </x:c>
      <x:c r="F6087" s="7" t="n">
        <x:v>330.9</x:v>
      </x:c>
      <x:c r="G6087" s="7" t="n">
        <x:v>344.2</x:v>
      </x:c>
      <x:c r="H6087" s="2" t="str">
        <x:v>否</x:v>
      </x:c>
      <x:c r="I6087" s="7" t="n">
        <x:f>IF(AND(ISNUMBER(E6087),ISNUMBER(F6087)),E6087-F6087,"")</x:f>
        <x:v>19.200000000000045</x:v>
      </x:c>
      <x:c r="J6087" s="2" t="str">
        <x:f>IF(H6087="否","不适用",IF(AND(ISNUMBER(E6087),ISNUMBER(F6087)),IF(I6087&gt;'规则与名单'!$B$2,"是","否"),"未判定"))</x:f>
        <x:v>不适用</x:v>
      </x:c>
      <x:c r="K6087" s="2" t="str">
        <x:f>IF(J6087="是",IF(ISNUMBER(F6087),"测试日GPS","缺失"),IF(ISNUMBER(G6087),"非测试日纯氢",IF(AND(H6087="是",J6087="未判定"),IF(ISNUMBER(F6087),"测试名单无纯氢GPS","缺失"),IF(ISNUMBER(E6087),"非测试日仪表","缺失"))))</x:f>
        <x:v>非测试日纯氢</x:v>
      </x:c>
      <x:c r="L6087" s="7" t="n">
        <x:f>IF(K6087="缺失","",IF(K6087="非测试日纯氢",G6087,IF(K6087="非测试日仪表",E6087,F6087)))</x:f>
        <x:v>344.2</x:v>
      </x:c>
      <x:c r="M6087" s="2" t="n">
        <x:f>IF(K6087="缺失",1,0)</x:f>
        <x:v>0</x:v>
      </x:c>
      <x:c r="N6087" s="2" t="str">
        <x:v>车辆里程查询_20260901-20260930_1024辆_仪表里程.xlsx / AG374</x:v>
      </x:c>
      <x:c r="O6087" s="2" t="str">
        <x:v>车辆里程查询_20260901-20260930_1024辆_GPS里程.xlsx / AG376</x:v>
      </x:c>
      <x:c r="P6087" s="2" t="str">
        <x:v>车辆纯氢气里程查询_20260901-20260930_1024辆.xlsx / AG925</x:v>
      </x:c>
    </x:row>
    <x:row r="6088" ht="22" customHeight="1">
      <x:c r="A6088" s="2" t="n">
        <x:v>245</x:v>
      </x:c>
      <x:c r="B6088" s="2" t="str">
        <x:v>粤A03569F</x:v>
      </x:c>
      <x:c r="C6088" s="2" t="str">
        <x:v>吴纬涛</x:v>
      </x:c>
      <x:c r="D6088" s="8" t="d">
        <x:v>2026-09-30T00:00:00.000Z</x:v>
      </x:c>
      <x:c r="E6088" s="7" t="n">
        <x:v>108.2</x:v>
      </x:c>
      <x:c r="F6088" s="7" t="n">
        <x:v>103.1</x:v>
      </x:c>
      <x:c r="G6088" s="7" t="n">
        <x:v>101.1</x:v>
      </x:c>
      <x:c r="H6088" s="2" t="str">
        <x:v>否</x:v>
      </x:c>
      <x:c r="I6088" s="7" t="n">
        <x:f>IF(AND(ISNUMBER(E6088),ISNUMBER(F6088)),E6088-F6088,"")</x:f>
        <x:v>5.1000000000000085</x:v>
      </x:c>
      <x:c r="J6088" s="2" t="str">
        <x:f>IF(H6088="否","不适用",IF(AND(ISNUMBER(E6088),ISNUMBER(F6088)),IF(I6088&gt;'规则与名单'!$B$2,"是","否"),"未判定"))</x:f>
        <x:v>不适用</x:v>
      </x:c>
      <x:c r="K6088" s="2" t="str">
        <x:f>IF(J6088="是",IF(ISNUMBER(F6088),"测试日GPS","缺失"),IF(ISNUMBER(G6088),"非测试日纯氢",IF(AND(H6088="是",J6088="未判定"),IF(ISNUMBER(F6088),"测试名单无纯氢GPS","缺失"),IF(ISNUMBER(E6088),"非测试日仪表","缺失"))))</x:f>
        <x:v>非测试日纯氢</x:v>
      </x:c>
      <x:c r="L6088" s="7" t="n">
        <x:f>IF(K6088="缺失","",IF(K6088="非测试日纯氢",G6088,IF(K6088="非测试日仪表",E6088,F6088)))</x:f>
        <x:v>101.1</x:v>
      </x:c>
      <x:c r="M6088" s="2" t="n">
        <x:f>IF(K6088="缺失",1,0)</x:f>
        <x:v>0</x:v>
      </x:c>
      <x:c r="N6088" s="2" t="str">
        <x:v>车辆里程查询_20260901-20260930_1024辆_仪表里程.xlsx / AH374</x:v>
      </x:c>
      <x:c r="O6088" s="2" t="str">
        <x:v>车辆里程查询_20260901-20260930_1024辆_GPS里程.xlsx / AH376</x:v>
      </x:c>
      <x:c r="P6088" s="2" t="str">
        <x:v>车辆纯氢气里程查询_20260901-20260930_1024辆.xlsx / AH925</x:v>
      </x:c>
    </x:row>
    <x:row r="6089" ht="22" customHeight="1">
      <x:c r="A6089" s="2" t="n">
        <x:v>246</x:v>
      </x:c>
      <x:c r="B6089" s="2" t="str">
        <x:v>粤AFB6967</x:v>
      </x:c>
      <x:c r="C6089" s="2" t="str">
        <x:v>吴纬涛</x:v>
      </x:c>
      <x:c r="D6089" s="8" t="d">
        <x:v>2026-09-01T00:00:00.000Z</x:v>
      </x:c>
      <x:c r="E6089" s="7" t="n">
        <x:v>67.2</x:v>
      </x:c>
      <x:c r="F6089" s="7" t="n">
        <x:v>69.2</x:v>
      </x:c>
      <x:c r="G6089" s="7" t="n">
        <x:v>67.2</x:v>
      </x:c>
      <x:c r="H6089" s="2" t="str">
        <x:v>否</x:v>
      </x:c>
      <x:c r="I6089" s="7" t="n">
        <x:f>IF(AND(ISNUMBER(E6089),ISNUMBER(F6089)),E6089-F6089,"")</x:f>
        <x:v>-2</x:v>
      </x:c>
      <x:c r="J6089" s="2" t="str">
        <x:f>IF(H6089="否","不适用",IF(AND(ISNUMBER(E6089),ISNUMBER(F6089)),IF(I6089&gt;'规则与名单'!$B$2,"是","否"),"未判定"))</x:f>
        <x:v>不适用</x:v>
      </x:c>
      <x:c r="K6089" s="2" t="str">
        <x:f>IF(J6089="是",IF(ISNUMBER(F6089),"测试日GPS","缺失"),IF(ISNUMBER(G6089),"非测试日纯氢",IF(AND(H6089="是",J6089="未判定"),IF(ISNUMBER(F6089),"测试名单无纯氢GPS","缺失"),IF(ISNUMBER(E6089),"非测试日仪表","缺失"))))</x:f>
        <x:v>非测试日纯氢</x:v>
      </x:c>
      <x:c r="L6089" s="7" t="n">
        <x:f>IF(K6089="缺失","",IF(K6089="非测试日纯氢",G6089,IF(K6089="非测试日仪表",E6089,F6089)))</x:f>
        <x:v>67.2</x:v>
      </x:c>
      <x:c r="M6089" s="2" t="n">
        <x:f>IF(K6089="缺失",1,0)</x:f>
        <x:v>0</x:v>
      </x:c>
      <x:c r="N6089" s="2" t="str">
        <x:v>车辆里程查询_20260901-20260930_1024辆_仪表里程.xlsx / E544</x:v>
      </x:c>
      <x:c r="O6089" s="2" t="str">
        <x:v>车辆里程查询_20260901-20260930_1024辆_GPS里程.xlsx / E544</x:v>
      </x:c>
      <x:c r="P6089" s="2" t="str">
        <x:v>车辆纯氢气里程查询_20260901-20260930_1024辆.xlsx / E258</x:v>
      </x:c>
    </x:row>
    <x:row r="6090" ht="22" customHeight="1">
      <x:c r="A6090" s="2" t="n">
        <x:v>246</x:v>
      </x:c>
      <x:c r="B6090" s="2" t="str">
        <x:v>粤AFB6967</x:v>
      </x:c>
      <x:c r="C6090" s="2" t="str">
        <x:v>吴纬涛</x:v>
      </x:c>
      <x:c r="D6090" s="8" t="d">
        <x:v>2026-09-02T00:00:00.000Z</x:v>
      </x:c>
      <x:c r="E6090" s="7" t="n">
        <x:v>33.7</x:v>
      </x:c>
      <x:c r="F6090" s="7" t="n">
        <x:v>46.4</x:v>
      </x:c>
      <x:c r="G6090" s="7" t="n">
        <x:v>45.7</x:v>
      </x:c>
      <x:c r="H6090" s="2" t="str">
        <x:v>否</x:v>
      </x:c>
      <x:c r="I6090" s="7" t="n">
        <x:f>IF(AND(ISNUMBER(E6090),ISNUMBER(F6090)),E6090-F6090,"")</x:f>
        <x:v>-12.699999999999996</x:v>
      </x:c>
      <x:c r="J6090" s="2" t="str">
        <x:f>IF(H6090="否","不适用",IF(AND(ISNUMBER(E6090),ISNUMBER(F6090)),IF(I6090&gt;'规则与名单'!$B$2,"是","否"),"未判定"))</x:f>
        <x:v>不适用</x:v>
      </x:c>
      <x:c r="K6090" s="2" t="str">
        <x:f>IF(J6090="是",IF(ISNUMBER(F6090),"测试日GPS","缺失"),IF(ISNUMBER(G6090),"非测试日纯氢",IF(AND(H6090="是",J6090="未判定"),IF(ISNUMBER(F6090),"测试名单无纯氢GPS","缺失"),IF(ISNUMBER(E6090),"非测试日仪表","缺失"))))</x:f>
        <x:v>非测试日纯氢</x:v>
      </x:c>
      <x:c r="L6090" s="7" t="n">
        <x:f>IF(K6090="缺失","",IF(K6090="非测试日纯氢",G6090,IF(K6090="非测试日仪表",E6090,F6090)))</x:f>
        <x:v>45.7</x:v>
      </x:c>
      <x:c r="M6090" s="2" t="n">
        <x:f>IF(K6090="缺失",1,0)</x:f>
        <x:v>0</x:v>
      </x:c>
      <x:c r="N6090" s="2" t="str">
        <x:v>车辆里程查询_20260901-20260930_1024辆_仪表里程.xlsx / F544</x:v>
      </x:c>
      <x:c r="O6090" s="2" t="str">
        <x:v>车辆里程查询_20260901-20260930_1024辆_GPS里程.xlsx / F544</x:v>
      </x:c>
      <x:c r="P6090" s="2" t="str">
        <x:v>车辆纯氢气里程查询_20260901-20260930_1024辆.xlsx / F258</x:v>
      </x:c>
    </x:row>
    <x:row r="6091" ht="22" customHeight="1">
      <x:c r="A6091" s="2" t="n">
        <x:v>246</x:v>
      </x:c>
      <x:c r="B6091" s="2" t="str">
        <x:v>粤AFB6967</x:v>
      </x:c>
      <x:c r="C6091" s="2" t="str">
        <x:v>吴纬涛</x:v>
      </x:c>
      <x:c r="D6091" s="8" t="d">
        <x:v>2026-09-03T00:00:00.000Z</x:v>
      </x:c>
      <x:c r="E6091" s="7" t="n">
        <x:v>57.5</x:v>
      </x:c>
      <x:c r="F6091" s="7" t="n">
        <x:v>45.7</x:v>
      </x:c>
      <x:c r="G6091" s="7" t="n">
        <x:v>45.5</x:v>
      </x:c>
      <x:c r="H6091" s="2" t="str">
        <x:v>否</x:v>
      </x:c>
      <x:c r="I6091" s="7" t="n">
        <x:f>IF(AND(ISNUMBER(E6091),ISNUMBER(F6091)),E6091-F6091,"")</x:f>
        <x:v>11.799999999999997</x:v>
      </x:c>
      <x:c r="J6091" s="2" t="str">
        <x:f>IF(H6091="否","不适用",IF(AND(ISNUMBER(E6091),ISNUMBER(F6091)),IF(I6091&gt;'规则与名单'!$B$2,"是","否"),"未判定"))</x:f>
        <x:v>不适用</x:v>
      </x:c>
      <x:c r="K6091" s="2" t="str">
        <x:f>IF(J6091="是",IF(ISNUMBER(F6091),"测试日GPS","缺失"),IF(ISNUMBER(G6091),"非测试日纯氢",IF(AND(H6091="是",J6091="未判定"),IF(ISNUMBER(F6091),"测试名单无纯氢GPS","缺失"),IF(ISNUMBER(E6091),"非测试日仪表","缺失"))))</x:f>
        <x:v>非测试日纯氢</x:v>
      </x:c>
      <x:c r="L6091" s="7" t="n">
        <x:f>IF(K6091="缺失","",IF(K6091="非测试日纯氢",G6091,IF(K6091="非测试日仪表",E6091,F6091)))</x:f>
        <x:v>45.5</x:v>
      </x:c>
      <x:c r="M6091" s="2" t="n">
        <x:f>IF(K6091="缺失",1,0)</x:f>
        <x:v>0</x:v>
      </x:c>
      <x:c r="N6091" s="2" t="str">
        <x:v>车辆里程查询_20260901-20260930_1024辆_仪表里程.xlsx / G544</x:v>
      </x:c>
      <x:c r="O6091" s="2" t="str">
        <x:v>车辆里程查询_20260901-20260930_1024辆_GPS里程.xlsx / G544</x:v>
      </x:c>
      <x:c r="P6091" s="2" t="str">
        <x:v>车辆纯氢气里程查询_20260901-20260930_1024辆.xlsx / G258</x:v>
      </x:c>
    </x:row>
    <x:row r="6092" ht="22" customHeight="1">
      <x:c r="A6092" s="2" t="n">
        <x:v>246</x:v>
      </x:c>
      <x:c r="B6092" s="2" t="str">
        <x:v>粤AFB6967</x:v>
      </x:c>
      <x:c r="C6092" s="2" t="str">
        <x:v>吴纬涛</x:v>
      </x:c>
      <x:c r="D6092" s="8" t="d">
        <x:v>2026-09-04T00:00:00.000Z</x:v>
      </x:c>
      <x:c r="E6092" s="7" t="n">
        <x:v>47.4</x:v>
      </x:c>
      <x:c r="F6092" s="7" t="n">
        <x:v>47.6</x:v>
      </x:c>
      <x:c r="G6092" s="7" t="n">
        <x:v>47.4</x:v>
      </x:c>
      <x:c r="H6092" s="2" t="str">
        <x:v>否</x:v>
      </x:c>
      <x:c r="I6092" s="7" t="n">
        <x:f>IF(AND(ISNUMBER(E6092),ISNUMBER(F6092)),E6092-F6092,"")</x:f>
        <x:v>-0.20000000000000284</x:v>
      </x:c>
      <x:c r="J6092" s="2" t="str">
        <x:f>IF(H6092="否","不适用",IF(AND(ISNUMBER(E6092),ISNUMBER(F6092)),IF(I6092&gt;'规则与名单'!$B$2,"是","否"),"未判定"))</x:f>
        <x:v>不适用</x:v>
      </x:c>
      <x:c r="K6092" s="2" t="str">
        <x:f>IF(J6092="是",IF(ISNUMBER(F6092),"测试日GPS","缺失"),IF(ISNUMBER(G6092),"非测试日纯氢",IF(AND(H6092="是",J6092="未判定"),IF(ISNUMBER(F6092),"测试名单无纯氢GPS","缺失"),IF(ISNUMBER(E6092),"非测试日仪表","缺失"))))</x:f>
        <x:v>非测试日纯氢</x:v>
      </x:c>
      <x:c r="L6092" s="7" t="n">
        <x:f>IF(K6092="缺失","",IF(K6092="非测试日纯氢",G6092,IF(K6092="非测试日仪表",E6092,F6092)))</x:f>
        <x:v>47.4</x:v>
      </x:c>
      <x:c r="M6092" s="2" t="n">
        <x:f>IF(K6092="缺失",1,0)</x:f>
        <x:v>0</x:v>
      </x:c>
      <x:c r="N6092" s="2" t="str">
        <x:v>车辆里程查询_20260901-20260930_1024辆_仪表里程.xlsx / H544</x:v>
      </x:c>
      <x:c r="O6092" s="2" t="str">
        <x:v>车辆里程查询_20260901-20260930_1024辆_GPS里程.xlsx / H544</x:v>
      </x:c>
      <x:c r="P6092" s="2" t="str">
        <x:v>车辆纯氢气里程查询_20260901-20260930_1024辆.xlsx / H258</x:v>
      </x:c>
    </x:row>
    <x:row r="6093" ht="22" customHeight="1">
      <x:c r="A6093" s="2" t="n">
        <x:v>246</x:v>
      </x:c>
      <x:c r="B6093" s="2" t="str">
        <x:v>粤AFB6967</x:v>
      </x:c>
      <x:c r="C6093" s="2" t="str">
        <x:v>吴纬涛</x:v>
      </x:c>
      <x:c r="D6093" s="8" t="d">
        <x:v>2026-09-05T00:00:00.000Z</x:v>
      </x:c>
      <x:c r="E6093" s="7" t="n">
        <x:v>11.6</x:v>
      </x:c>
      <x:c r="F6093" s="7" t="n">
        <x:v>37.3</x:v>
      </x:c>
      <x:c r="G6093" s="7" t="n">
        <x:v>36.1</x:v>
      </x:c>
      <x:c r="H6093" s="2" t="str">
        <x:v>否</x:v>
      </x:c>
      <x:c r="I6093" s="7" t="n">
        <x:f>IF(AND(ISNUMBER(E6093),ISNUMBER(F6093)),E6093-F6093,"")</x:f>
        <x:v>-25.699999999999996</x:v>
      </x:c>
      <x:c r="J6093" s="2" t="str">
        <x:f>IF(H6093="否","不适用",IF(AND(ISNUMBER(E6093),ISNUMBER(F6093)),IF(I6093&gt;'规则与名单'!$B$2,"是","否"),"未判定"))</x:f>
        <x:v>不适用</x:v>
      </x:c>
      <x:c r="K6093" s="2" t="str">
        <x:f>IF(J6093="是",IF(ISNUMBER(F6093),"测试日GPS","缺失"),IF(ISNUMBER(G6093),"非测试日纯氢",IF(AND(H6093="是",J6093="未判定"),IF(ISNUMBER(F6093),"测试名单无纯氢GPS","缺失"),IF(ISNUMBER(E6093),"非测试日仪表","缺失"))))</x:f>
        <x:v>非测试日纯氢</x:v>
      </x:c>
      <x:c r="L6093" s="7" t="n">
        <x:f>IF(K6093="缺失","",IF(K6093="非测试日纯氢",G6093,IF(K6093="非测试日仪表",E6093,F6093)))</x:f>
        <x:v>36.1</x:v>
      </x:c>
      <x:c r="M6093" s="2" t="n">
        <x:f>IF(K6093="缺失",1,0)</x:f>
        <x:v>0</x:v>
      </x:c>
      <x:c r="N6093" s="2" t="str">
        <x:v>车辆里程查询_20260901-20260930_1024辆_仪表里程.xlsx / I544</x:v>
      </x:c>
      <x:c r="O6093" s="2" t="str">
        <x:v>车辆里程查询_20260901-20260930_1024辆_GPS里程.xlsx / I544</x:v>
      </x:c>
      <x:c r="P6093" s="2" t="str">
        <x:v>车辆纯氢气里程查询_20260901-20260930_1024辆.xlsx / I258</x:v>
      </x:c>
    </x:row>
    <x:row r="6094" ht="22" customHeight="1">
      <x:c r="A6094" s="2" t="n">
        <x:v>246</x:v>
      </x:c>
      <x:c r="B6094" s="2" t="str">
        <x:v>粤AFB6967</x:v>
      </x:c>
      <x:c r="C6094" s="2" t="str">
        <x:v>吴纬涛</x:v>
      </x:c>
      <x:c r="D6094" s="8" t="d">
        <x:v>2026-09-06T00:00:00.000Z</x:v>
      </x:c>
      <x:c r="E6094" s="7" t="n">
        <x:v>33.9</x:v>
      </x:c>
      <x:c r="F6094" s="7" t="n">
        <x:v>17.8</x:v>
      </x:c>
      <x:c r="G6094" s="7" t="n">
        <x:v>17.9</x:v>
      </x:c>
      <x:c r="H6094" s="2" t="str">
        <x:v>否</x:v>
      </x:c>
      <x:c r="I6094" s="7" t="n">
        <x:f>IF(AND(ISNUMBER(E6094),ISNUMBER(F6094)),E6094-F6094,"")</x:f>
        <x:v>16.099999999999998</x:v>
      </x:c>
      <x:c r="J6094" s="2" t="str">
        <x:f>IF(H6094="否","不适用",IF(AND(ISNUMBER(E6094),ISNUMBER(F6094)),IF(I6094&gt;'规则与名单'!$B$2,"是","否"),"未判定"))</x:f>
        <x:v>不适用</x:v>
      </x:c>
      <x:c r="K6094" s="2" t="str">
        <x:f>IF(J6094="是",IF(ISNUMBER(F6094),"测试日GPS","缺失"),IF(ISNUMBER(G6094),"非测试日纯氢",IF(AND(H6094="是",J6094="未判定"),IF(ISNUMBER(F6094),"测试名单无纯氢GPS","缺失"),IF(ISNUMBER(E6094),"非测试日仪表","缺失"))))</x:f>
        <x:v>非测试日纯氢</x:v>
      </x:c>
      <x:c r="L6094" s="7" t="n">
        <x:f>IF(K6094="缺失","",IF(K6094="非测试日纯氢",G6094,IF(K6094="非测试日仪表",E6094,F6094)))</x:f>
        <x:v>17.9</x:v>
      </x:c>
      <x:c r="M6094" s="2" t="n">
        <x:f>IF(K6094="缺失",1,0)</x:f>
        <x:v>0</x:v>
      </x:c>
      <x:c r="N6094" s="2" t="str">
        <x:v>车辆里程查询_20260901-20260930_1024辆_仪表里程.xlsx / J544</x:v>
      </x:c>
      <x:c r="O6094" s="2" t="str">
        <x:v>车辆里程查询_20260901-20260930_1024辆_GPS里程.xlsx / J544</x:v>
      </x:c>
      <x:c r="P6094" s="2" t="str">
        <x:v>车辆纯氢气里程查询_20260901-20260930_1024辆.xlsx / J258</x:v>
      </x:c>
    </x:row>
    <x:row r="6095" ht="22" customHeight="1">
      <x:c r="A6095" s="2" t="n">
        <x:v>246</x:v>
      </x:c>
      <x:c r="B6095" s="2" t="str">
        <x:v>粤AFB6967</x:v>
      </x:c>
      <x:c r="C6095" s="2" t="str">
        <x:v>吴纬涛</x:v>
      </x:c>
      <x:c r="D6095" s="8" t="d">
        <x:v>2026-09-07T00:00:00.000Z</x:v>
      </x:c>
      <x:c r="E6095" s="7" t="n">
        <x:v>53.9</x:v>
      </x:c>
      <x:c r="F6095" s="7" t="n">
        <x:v>45.6</x:v>
      </x:c>
      <x:c r="G6095" s="7" t="n">
        <x:v>44.4</x:v>
      </x:c>
      <x:c r="H6095" s="2" t="str">
        <x:v>否</x:v>
      </x:c>
      <x:c r="I6095" s="7" t="n">
        <x:f>IF(AND(ISNUMBER(E6095),ISNUMBER(F6095)),E6095-F6095,"")</x:f>
        <x:v>8.299999999999997</x:v>
      </x:c>
      <x:c r="J6095" s="2" t="str">
        <x:f>IF(H6095="否","不适用",IF(AND(ISNUMBER(E6095),ISNUMBER(F6095)),IF(I6095&gt;'规则与名单'!$B$2,"是","否"),"未判定"))</x:f>
        <x:v>不适用</x:v>
      </x:c>
      <x:c r="K6095" s="2" t="str">
        <x:f>IF(J6095="是",IF(ISNUMBER(F6095),"测试日GPS","缺失"),IF(ISNUMBER(G6095),"非测试日纯氢",IF(AND(H6095="是",J6095="未判定"),IF(ISNUMBER(F6095),"测试名单无纯氢GPS","缺失"),IF(ISNUMBER(E6095),"非测试日仪表","缺失"))))</x:f>
        <x:v>非测试日纯氢</x:v>
      </x:c>
      <x:c r="L6095" s="7" t="n">
        <x:f>IF(K6095="缺失","",IF(K6095="非测试日纯氢",G6095,IF(K6095="非测试日仪表",E6095,F6095)))</x:f>
        <x:v>44.4</x:v>
      </x:c>
      <x:c r="M6095" s="2" t="n">
        <x:f>IF(K6095="缺失",1,0)</x:f>
        <x:v>0</x:v>
      </x:c>
      <x:c r="N6095" s="2" t="str">
        <x:v>车辆里程查询_20260901-20260930_1024辆_仪表里程.xlsx / K544</x:v>
      </x:c>
      <x:c r="O6095" s="2" t="str">
        <x:v>车辆里程查询_20260901-20260930_1024辆_GPS里程.xlsx / K544</x:v>
      </x:c>
      <x:c r="P6095" s="2" t="str">
        <x:v>车辆纯氢气里程查询_20260901-20260930_1024辆.xlsx / K258</x:v>
      </x:c>
    </x:row>
    <x:row r="6096" ht="22" customHeight="1">
      <x:c r="A6096" s="2" t="n">
        <x:v>246</x:v>
      </x:c>
      <x:c r="B6096" s="2" t="str">
        <x:v>粤AFB6967</x:v>
      </x:c>
      <x:c r="C6096" s="2" t="str">
        <x:v>吴纬涛</x:v>
      </x:c>
      <x:c r="D6096" s="8" t="d">
        <x:v>2026-09-08T00:00:00.000Z</x:v>
      </x:c>
      <x:c r="E6096" s="7" t="n">
        <x:v>34.1</x:v>
      </x:c>
      <x:c r="F6096" s="7" t="n">
        <x:v>46.5</x:v>
      </x:c>
      <x:c r="G6096" s="7" t="n">
        <x:v>45.5</x:v>
      </x:c>
      <x:c r="H6096" s="2" t="str">
        <x:v>否</x:v>
      </x:c>
      <x:c r="I6096" s="7" t="n">
        <x:f>IF(AND(ISNUMBER(E6096),ISNUMBER(F6096)),E6096-F6096,"")</x:f>
        <x:v>-12.399999999999999</x:v>
      </x:c>
      <x:c r="J6096" s="2" t="str">
        <x:f>IF(H6096="否","不适用",IF(AND(ISNUMBER(E6096),ISNUMBER(F6096)),IF(I6096&gt;'规则与名单'!$B$2,"是","否"),"未判定"))</x:f>
        <x:v>不适用</x:v>
      </x:c>
      <x:c r="K6096" s="2" t="str">
        <x:f>IF(J6096="是",IF(ISNUMBER(F6096),"测试日GPS","缺失"),IF(ISNUMBER(G6096),"非测试日纯氢",IF(AND(H6096="是",J6096="未判定"),IF(ISNUMBER(F6096),"测试名单无纯氢GPS","缺失"),IF(ISNUMBER(E6096),"非测试日仪表","缺失"))))</x:f>
        <x:v>非测试日纯氢</x:v>
      </x:c>
      <x:c r="L6096" s="7" t="n">
        <x:f>IF(K6096="缺失","",IF(K6096="非测试日纯氢",G6096,IF(K6096="非测试日仪表",E6096,F6096)))</x:f>
        <x:v>45.5</x:v>
      </x:c>
      <x:c r="M6096" s="2" t="n">
        <x:f>IF(K6096="缺失",1,0)</x:f>
        <x:v>0</x:v>
      </x:c>
      <x:c r="N6096" s="2" t="str">
        <x:v>车辆里程查询_20260901-20260930_1024辆_仪表里程.xlsx / L544</x:v>
      </x:c>
      <x:c r="O6096" s="2" t="str">
        <x:v>车辆里程查询_20260901-20260930_1024辆_GPS里程.xlsx / L544</x:v>
      </x:c>
      <x:c r="P6096" s="2" t="str">
        <x:v>车辆纯氢气里程查询_20260901-20260930_1024辆.xlsx / L258</x:v>
      </x:c>
    </x:row>
    <x:row r="6097" ht="22" customHeight="1">
      <x:c r="A6097" s="2" t="n">
        <x:v>246</x:v>
      </x:c>
      <x:c r="B6097" s="2" t="str">
        <x:v>粤AFB6967</x:v>
      </x:c>
      <x:c r="C6097" s="2" t="str">
        <x:v>吴纬涛</x:v>
      </x:c>
      <x:c r="D6097" s="8" t="d">
        <x:v>2026-09-09T00:00:00.000Z</x:v>
      </x:c>
      <x:c r="E6097" s="7" t="n">
        <x:v>56.9</x:v>
      </x:c>
      <x:c r="F6097" s="7" t="n">
        <x:v>45.5</x:v>
      </x:c>
      <x:c r="G6097" s="7" t="n">
        <x:v>45.5</x:v>
      </x:c>
      <x:c r="H6097" s="2" t="str">
        <x:v>否</x:v>
      </x:c>
      <x:c r="I6097" s="7" t="n">
        <x:f>IF(AND(ISNUMBER(E6097),ISNUMBER(F6097)),E6097-F6097,"")</x:f>
        <x:v>11.399999999999999</x:v>
      </x:c>
      <x:c r="J6097" s="2" t="str">
        <x:f>IF(H6097="否","不适用",IF(AND(ISNUMBER(E6097),ISNUMBER(F6097)),IF(I6097&gt;'规则与名单'!$B$2,"是","否"),"未判定"))</x:f>
        <x:v>不适用</x:v>
      </x:c>
      <x:c r="K6097" s="2" t="str">
        <x:f>IF(J6097="是",IF(ISNUMBER(F6097),"测试日GPS","缺失"),IF(ISNUMBER(G6097),"非测试日纯氢",IF(AND(H6097="是",J6097="未判定"),IF(ISNUMBER(F6097),"测试名单无纯氢GPS","缺失"),IF(ISNUMBER(E6097),"非测试日仪表","缺失"))))</x:f>
        <x:v>非测试日纯氢</x:v>
      </x:c>
      <x:c r="L6097" s="7" t="n">
        <x:f>IF(K6097="缺失","",IF(K6097="非测试日纯氢",G6097,IF(K6097="非测试日仪表",E6097,F6097)))</x:f>
        <x:v>45.5</x:v>
      </x:c>
      <x:c r="M6097" s="2" t="n">
        <x:f>IF(K6097="缺失",1,0)</x:f>
        <x:v>0</x:v>
      </x:c>
      <x:c r="N6097" s="2" t="str">
        <x:v>车辆里程查询_20260901-20260930_1024辆_仪表里程.xlsx / M544</x:v>
      </x:c>
      <x:c r="O6097" s="2" t="str">
        <x:v>车辆里程查询_20260901-20260930_1024辆_GPS里程.xlsx / M544</x:v>
      </x:c>
      <x:c r="P6097" s="2" t="str">
        <x:v>车辆纯氢气里程查询_20260901-20260930_1024辆.xlsx / M258</x:v>
      </x:c>
    </x:row>
    <x:row r="6098" ht="22" customHeight="1">
      <x:c r="A6098" s="2" t="n">
        <x:v>246</x:v>
      </x:c>
      <x:c r="B6098" s="2" t="str">
        <x:v>粤AFB6967</x:v>
      </x:c>
      <x:c r="C6098" s="2" t="str">
        <x:v>吴纬涛</x:v>
      </x:c>
      <x:c r="D6098" s="8" t="d">
        <x:v>2026-09-10T00:00:00.000Z</x:v>
      </x:c>
      <x:c r="E6098" s="7" t="n">
        <x:v>45.4</x:v>
      </x:c>
      <x:c r="F6098" s="7" t="n">
        <x:v>45.9</x:v>
      </x:c>
      <x:c r="G6098" s="7" t="n">
        <x:v>45.4</x:v>
      </x:c>
      <x:c r="H6098" s="2" t="str">
        <x:v>否</x:v>
      </x:c>
      <x:c r="I6098" s="7" t="n">
        <x:f>IF(AND(ISNUMBER(E6098),ISNUMBER(F6098)),E6098-F6098,"")</x:f>
        <x:v>-0.5</x:v>
      </x:c>
      <x:c r="J6098" s="2" t="str">
        <x:f>IF(H6098="否","不适用",IF(AND(ISNUMBER(E6098),ISNUMBER(F6098)),IF(I6098&gt;'规则与名单'!$B$2,"是","否"),"未判定"))</x:f>
        <x:v>不适用</x:v>
      </x:c>
      <x:c r="K6098" s="2" t="str">
        <x:f>IF(J6098="是",IF(ISNUMBER(F6098),"测试日GPS","缺失"),IF(ISNUMBER(G6098),"非测试日纯氢",IF(AND(H6098="是",J6098="未判定"),IF(ISNUMBER(F6098),"测试名单无纯氢GPS","缺失"),IF(ISNUMBER(E6098),"非测试日仪表","缺失"))))</x:f>
        <x:v>非测试日纯氢</x:v>
      </x:c>
      <x:c r="L6098" s="7" t="n">
        <x:f>IF(K6098="缺失","",IF(K6098="非测试日纯氢",G6098,IF(K6098="非测试日仪表",E6098,F6098)))</x:f>
        <x:v>45.4</x:v>
      </x:c>
      <x:c r="M6098" s="2" t="n">
        <x:f>IF(K6098="缺失",1,0)</x:f>
        <x:v>0</x:v>
      </x:c>
      <x:c r="N6098" s="2" t="str">
        <x:v>车辆里程查询_20260901-20260930_1024辆_仪表里程.xlsx / N544</x:v>
      </x:c>
      <x:c r="O6098" s="2" t="str">
        <x:v>车辆里程查询_20260901-20260930_1024辆_GPS里程.xlsx / N544</x:v>
      </x:c>
      <x:c r="P6098" s="2" t="str">
        <x:v>车辆纯氢气里程查询_20260901-20260930_1024辆.xlsx / N258</x:v>
      </x:c>
    </x:row>
    <x:row r="6099" ht="22" customHeight="1">
      <x:c r="A6099" s="2" t="n">
        <x:v>246</x:v>
      </x:c>
      <x:c r="B6099" s="2" t="str">
        <x:v>粤AFB6967</x:v>
      </x:c>
      <x:c r="C6099" s="2" t="str">
        <x:v>吴纬涛</x:v>
      </x:c>
      <x:c r="D6099" s="8" t="d">
        <x:v>2026-09-11T00:00:00.000Z</x:v>
      </x:c>
      <x:c r="E6099" s="7" t="n">
        <x:v>23.1</x:v>
      </x:c>
      <x:c r="F6099" s="7" t="n">
        <x:v>23.1</x:v>
      </x:c>
      <x:c r="G6099" s="7" t="n">
        <x:v>23</x:v>
      </x:c>
      <x:c r="H6099" s="2" t="str">
        <x:v>否</x:v>
      </x:c>
      <x:c r="I6099" s="7" t="n">
        <x:f>IF(AND(ISNUMBER(E6099),ISNUMBER(F6099)),E6099-F6099,"")</x:f>
        <x:v>0</x:v>
      </x:c>
      <x:c r="J6099" s="2" t="str">
        <x:f>IF(H6099="否","不适用",IF(AND(ISNUMBER(E6099),ISNUMBER(F6099)),IF(I6099&gt;'规则与名单'!$B$2,"是","否"),"未判定"))</x:f>
        <x:v>不适用</x:v>
      </x:c>
      <x:c r="K6099" s="2" t="str">
        <x:f>IF(J6099="是",IF(ISNUMBER(F6099),"测试日GPS","缺失"),IF(ISNUMBER(G6099),"非测试日纯氢",IF(AND(H6099="是",J6099="未判定"),IF(ISNUMBER(F6099),"测试名单无纯氢GPS","缺失"),IF(ISNUMBER(E6099),"非测试日仪表","缺失"))))</x:f>
        <x:v>非测试日纯氢</x:v>
      </x:c>
      <x:c r="L6099" s="7" t="n">
        <x:f>IF(K6099="缺失","",IF(K6099="非测试日纯氢",G6099,IF(K6099="非测试日仪表",E6099,F6099)))</x:f>
        <x:v>23</x:v>
      </x:c>
      <x:c r="M6099" s="2" t="n">
        <x:f>IF(K6099="缺失",1,0)</x:f>
        <x:v>0</x:v>
      </x:c>
      <x:c r="N6099" s="2" t="str">
        <x:v>车辆里程查询_20260901-20260930_1024辆_仪表里程.xlsx / O544</x:v>
      </x:c>
      <x:c r="O6099" s="2" t="str">
        <x:v>车辆里程查询_20260901-20260930_1024辆_GPS里程.xlsx / O544</x:v>
      </x:c>
      <x:c r="P6099" s="2" t="str">
        <x:v>车辆纯氢气里程查询_20260901-20260930_1024辆.xlsx / O258</x:v>
      </x:c>
    </x:row>
    <x:row r="6100" ht="22" customHeight="1">
      <x:c r="A6100" s="2" t="n">
        <x:v>246</x:v>
      </x:c>
      <x:c r="B6100" s="2" t="str">
        <x:v>粤AFB6967</x:v>
      </x:c>
      <x:c r="C6100" s="2" t="str">
        <x:v>吴纬涛</x:v>
      </x:c>
      <x:c r="D6100" s="8" t="d">
        <x:v>2026-09-12T00:00:00.000Z</x:v>
      </x:c>
      <x:c r="E6100" s="7" t="n">
        <x:v>11.6</x:v>
      </x:c>
      <x:c r="F6100" s="7" t="n">
        <x:v>23.2</x:v>
      </x:c>
      <x:c r="G6100" s="7"/>
      <x:c r="H6100" s="2" t="str">
        <x:v>否</x:v>
      </x:c>
      <x:c r="I6100" s="7" t="n">
        <x:f>IF(AND(ISNUMBER(E6100),ISNUMBER(F6100)),E6100-F6100,"")</x:f>
        <x:v>-11.6</x:v>
      </x:c>
      <x:c r="J6100" s="2" t="str">
        <x:f>IF(H6100="否","不适用",IF(AND(ISNUMBER(E6100),ISNUMBER(F6100)),IF(I6100&gt;'规则与名单'!$B$2,"是","否"),"未判定"))</x:f>
        <x:v>不适用</x:v>
      </x:c>
      <x:c r="K6100" s="2" t="str">
        <x:f>IF(J6100="是",IF(ISNUMBER(F6100),"测试日GPS","缺失"),IF(ISNUMBER(G6100),"非测试日纯氢",IF(AND(H6100="是",J6100="未判定"),IF(ISNUMBER(F6100),"测试名单无纯氢GPS","缺失"),IF(ISNUMBER(E6100),"非测试日仪表","缺失"))))</x:f>
        <x:v>非测试日仪表</x:v>
      </x:c>
      <x:c r="L6100" s="7" t="n">
        <x:f>IF(K6100="缺失","",IF(K6100="非测试日纯氢",G6100,IF(K6100="非测试日仪表",E6100,F6100)))</x:f>
        <x:v>11.6</x:v>
      </x:c>
      <x:c r="M6100" s="2" t="n">
        <x:f>IF(K6100="缺失",1,0)</x:f>
        <x:v>0</x:v>
      </x:c>
      <x:c r="N6100" s="2" t="str">
        <x:v>车辆里程查询_20260901-20260930_1024辆_仪表里程.xlsx / P544</x:v>
      </x:c>
      <x:c r="O6100" s="2" t="str">
        <x:v>车辆里程查询_20260901-20260930_1024辆_GPS里程.xlsx / P544</x:v>
      </x:c>
      <x:c r="P6100" s="2" t="str">
        <x:v>车辆纯氢气里程查询_20260901-20260930_1024辆.xlsx / P258</x:v>
      </x:c>
    </x:row>
    <x:row r="6101" ht="22" customHeight="1">
      <x:c r="A6101" s="2" t="n">
        <x:v>246</x:v>
      </x:c>
      <x:c r="B6101" s="2" t="str">
        <x:v>粤AFB6967</x:v>
      </x:c>
      <x:c r="C6101" s="2" t="str">
        <x:v>吴纬涛</x:v>
      </x:c>
      <x:c r="D6101" s="8" t="d">
        <x:v>2026-09-13T00:00:00.000Z</x:v>
      </x:c>
      <x:c r="E6101" s="7" t="n">
        <x:v>61.7</x:v>
      </x:c>
      <x:c r="F6101" s="7" t="n">
        <x:v>51</x:v>
      </x:c>
      <x:c r="G6101" s="7" t="n">
        <x:v>31.4</x:v>
      </x:c>
      <x:c r="H6101" s="2" t="str">
        <x:v>否</x:v>
      </x:c>
      <x:c r="I6101" s="7" t="n">
        <x:f>IF(AND(ISNUMBER(E6101),ISNUMBER(F6101)),E6101-F6101,"")</x:f>
        <x:v>10.700000000000003</x:v>
      </x:c>
      <x:c r="J6101" s="2" t="str">
        <x:f>IF(H6101="否","不适用",IF(AND(ISNUMBER(E6101),ISNUMBER(F6101)),IF(I6101&gt;'规则与名单'!$B$2,"是","否"),"未判定"))</x:f>
        <x:v>不适用</x:v>
      </x:c>
      <x:c r="K6101" s="2" t="str">
        <x:f>IF(J6101="是",IF(ISNUMBER(F6101),"测试日GPS","缺失"),IF(ISNUMBER(G6101),"非测试日纯氢",IF(AND(H6101="是",J6101="未判定"),IF(ISNUMBER(F6101),"测试名单无纯氢GPS","缺失"),IF(ISNUMBER(E6101),"非测试日仪表","缺失"))))</x:f>
        <x:v>非测试日纯氢</x:v>
      </x:c>
      <x:c r="L6101" s="7" t="n">
        <x:f>IF(K6101="缺失","",IF(K6101="非测试日纯氢",G6101,IF(K6101="非测试日仪表",E6101,F6101)))</x:f>
        <x:v>31.4</x:v>
      </x:c>
      <x:c r="M6101" s="2" t="n">
        <x:f>IF(K6101="缺失",1,0)</x:f>
        <x:v>0</x:v>
      </x:c>
      <x:c r="N6101" s="2" t="str">
        <x:v>车辆里程查询_20260901-20260930_1024辆_仪表里程.xlsx / Q544</x:v>
      </x:c>
      <x:c r="O6101" s="2" t="str">
        <x:v>车辆里程查询_20260901-20260930_1024辆_GPS里程.xlsx / Q544</x:v>
      </x:c>
      <x:c r="P6101" s="2" t="str">
        <x:v>车辆纯氢气里程查询_20260901-20260930_1024辆.xlsx / Q258</x:v>
      </x:c>
    </x:row>
    <x:row r="6102" ht="22" customHeight="1">
      <x:c r="A6102" s="2" t="n">
        <x:v>246</x:v>
      </x:c>
      <x:c r="B6102" s="2" t="str">
        <x:v>粤AFB6967</x:v>
      </x:c>
      <x:c r="C6102" s="2" t="str">
        <x:v>吴纬涛</x:v>
      </x:c>
      <x:c r="D6102" s="8" t="d">
        <x:v>2026-09-14T00:00:00.000Z</x:v>
      </x:c>
      <x:c r="E6102" s="7" t="n">
        <x:v>45.2</x:v>
      </x:c>
      <x:c r="F6102" s="7" t="n">
        <x:v>45.2</x:v>
      </x:c>
      <x:c r="G6102" s="7" t="n">
        <x:v>45.1</x:v>
      </x:c>
      <x:c r="H6102" s="2" t="str">
        <x:v>否</x:v>
      </x:c>
      <x:c r="I6102" s="7" t="n">
        <x:f>IF(AND(ISNUMBER(E6102),ISNUMBER(F6102)),E6102-F6102,"")</x:f>
        <x:v>0</x:v>
      </x:c>
      <x:c r="J6102" s="2" t="str">
        <x:f>IF(H6102="否","不适用",IF(AND(ISNUMBER(E6102),ISNUMBER(F6102)),IF(I6102&gt;'规则与名单'!$B$2,"是","否"),"未判定"))</x:f>
        <x:v>不适用</x:v>
      </x:c>
      <x:c r="K6102" s="2" t="str">
        <x:f>IF(J6102="是",IF(ISNUMBER(F6102),"测试日GPS","缺失"),IF(ISNUMBER(G6102),"非测试日纯氢",IF(AND(H6102="是",J6102="未判定"),IF(ISNUMBER(F6102),"测试名单无纯氢GPS","缺失"),IF(ISNUMBER(E6102),"非测试日仪表","缺失"))))</x:f>
        <x:v>非测试日纯氢</x:v>
      </x:c>
      <x:c r="L6102" s="7" t="n">
        <x:f>IF(K6102="缺失","",IF(K6102="非测试日纯氢",G6102,IF(K6102="非测试日仪表",E6102,F6102)))</x:f>
        <x:v>45.1</x:v>
      </x:c>
      <x:c r="M6102" s="2" t="n">
        <x:f>IF(K6102="缺失",1,0)</x:f>
        <x:v>0</x:v>
      </x:c>
      <x:c r="N6102" s="2" t="str">
        <x:v>车辆里程查询_20260901-20260930_1024辆_仪表里程.xlsx / R544</x:v>
      </x:c>
      <x:c r="O6102" s="2" t="str">
        <x:v>车辆里程查询_20260901-20260930_1024辆_GPS里程.xlsx / R544</x:v>
      </x:c>
      <x:c r="P6102" s="2" t="str">
        <x:v>车辆纯氢气里程查询_20260901-20260930_1024辆.xlsx / R258</x:v>
      </x:c>
    </x:row>
    <x:row r="6103" ht="22" customHeight="1">
      <x:c r="A6103" s="2" t="n">
        <x:v>246</x:v>
      </x:c>
      <x:c r="B6103" s="2" t="str">
        <x:v>粤AFB6967</x:v>
      </x:c>
      <x:c r="C6103" s="2" t="str">
        <x:v>吴纬涛</x:v>
      </x:c>
      <x:c r="D6103" s="8" t="d">
        <x:v>2026-09-15T00:00:00.000Z</x:v>
      </x:c>
      <x:c r="E6103" s="7" t="n">
        <x:v>45.5</x:v>
      </x:c>
      <x:c r="F6103" s="7" t="n">
        <x:v>45.3</x:v>
      </x:c>
      <x:c r="G6103" s="7" t="n">
        <x:v>45.5</x:v>
      </x:c>
      <x:c r="H6103" s="2" t="str">
        <x:v>否</x:v>
      </x:c>
      <x:c r="I6103" s="7" t="n">
        <x:f>IF(AND(ISNUMBER(E6103),ISNUMBER(F6103)),E6103-F6103,"")</x:f>
        <x:v>0.20000000000000284</x:v>
      </x:c>
      <x:c r="J6103" s="2" t="str">
        <x:f>IF(H6103="否","不适用",IF(AND(ISNUMBER(E6103),ISNUMBER(F6103)),IF(I6103&gt;'规则与名单'!$B$2,"是","否"),"未判定"))</x:f>
        <x:v>不适用</x:v>
      </x:c>
      <x:c r="K6103" s="2" t="str">
        <x:f>IF(J6103="是",IF(ISNUMBER(F6103),"测试日GPS","缺失"),IF(ISNUMBER(G6103),"非测试日纯氢",IF(AND(H6103="是",J6103="未判定"),IF(ISNUMBER(F6103),"测试名单无纯氢GPS","缺失"),IF(ISNUMBER(E6103),"非测试日仪表","缺失"))))</x:f>
        <x:v>非测试日纯氢</x:v>
      </x:c>
      <x:c r="L6103" s="7" t="n">
        <x:f>IF(K6103="缺失","",IF(K6103="非测试日纯氢",G6103,IF(K6103="非测试日仪表",E6103,F6103)))</x:f>
        <x:v>45.5</x:v>
      </x:c>
      <x:c r="M6103" s="2" t="n">
        <x:f>IF(K6103="缺失",1,0)</x:f>
        <x:v>0</x:v>
      </x:c>
      <x:c r="N6103" s="2" t="str">
        <x:v>车辆里程查询_20260901-20260930_1024辆_仪表里程.xlsx / S544</x:v>
      </x:c>
      <x:c r="O6103" s="2" t="str">
        <x:v>车辆里程查询_20260901-20260930_1024辆_GPS里程.xlsx / S544</x:v>
      </x:c>
      <x:c r="P6103" s="2" t="str">
        <x:v>车辆纯氢气里程查询_20260901-20260930_1024辆.xlsx / S258</x:v>
      </x:c>
    </x:row>
    <x:row r="6104" ht="22" customHeight="1">
      <x:c r="A6104" s="2" t="n">
        <x:v>246</x:v>
      </x:c>
      <x:c r="B6104" s="2" t="str">
        <x:v>粤AFB6967</x:v>
      </x:c>
      <x:c r="C6104" s="2" t="str">
        <x:v>吴纬涛</x:v>
      </x:c>
      <x:c r="D6104" s="8" t="d">
        <x:v>2026-09-16T00:00:00.000Z</x:v>
      </x:c>
      <x:c r="E6104" s="7" t="n">
        <x:v>45.4</x:v>
      </x:c>
      <x:c r="F6104" s="7" t="n">
        <x:v>45</x:v>
      </x:c>
      <x:c r="G6104" s="7" t="n">
        <x:v>45.3</x:v>
      </x:c>
      <x:c r="H6104" s="2" t="str">
        <x:v>否</x:v>
      </x:c>
      <x:c r="I6104" s="7" t="n">
        <x:f>IF(AND(ISNUMBER(E6104),ISNUMBER(F6104)),E6104-F6104,"")</x:f>
        <x:v>0.3999999999999986</x:v>
      </x:c>
      <x:c r="J6104" s="2" t="str">
        <x:f>IF(H6104="否","不适用",IF(AND(ISNUMBER(E6104),ISNUMBER(F6104)),IF(I6104&gt;'规则与名单'!$B$2,"是","否"),"未判定"))</x:f>
        <x:v>不适用</x:v>
      </x:c>
      <x:c r="K6104" s="2" t="str">
        <x:f>IF(J6104="是",IF(ISNUMBER(F6104),"测试日GPS","缺失"),IF(ISNUMBER(G6104),"非测试日纯氢",IF(AND(H6104="是",J6104="未判定"),IF(ISNUMBER(F6104),"测试名单无纯氢GPS","缺失"),IF(ISNUMBER(E6104),"非测试日仪表","缺失"))))</x:f>
        <x:v>非测试日纯氢</x:v>
      </x:c>
      <x:c r="L6104" s="7" t="n">
        <x:f>IF(K6104="缺失","",IF(K6104="非测试日纯氢",G6104,IF(K6104="非测试日仪表",E6104,F6104)))</x:f>
        <x:v>45.3</x:v>
      </x:c>
      <x:c r="M6104" s="2" t="n">
        <x:f>IF(K6104="缺失",1,0)</x:f>
        <x:v>0</x:v>
      </x:c>
      <x:c r="N6104" s="2" t="str">
        <x:v>车辆里程查询_20260901-20260930_1024辆_仪表里程.xlsx / T544</x:v>
      </x:c>
      <x:c r="O6104" s="2" t="str">
        <x:v>车辆里程查询_20260901-20260930_1024辆_GPS里程.xlsx / T544</x:v>
      </x:c>
      <x:c r="P6104" s="2" t="str">
        <x:v>车辆纯氢气里程查询_20260901-20260930_1024辆.xlsx / T258</x:v>
      </x:c>
    </x:row>
    <x:row r="6105" ht="22" customHeight="1">
      <x:c r="A6105" s="2" t="n">
        <x:v>246</x:v>
      </x:c>
      <x:c r="B6105" s="2" t="str">
        <x:v>粤AFB6967</x:v>
      </x:c>
      <x:c r="C6105" s="2" t="str">
        <x:v>吴纬涛</x:v>
      </x:c>
      <x:c r="D6105" s="8" t="d">
        <x:v>2026-09-17T00:00:00.000Z</x:v>
      </x:c>
      <x:c r="E6105" s="7" t="n">
        <x:v>45.4</x:v>
      </x:c>
      <x:c r="F6105" s="7" t="n">
        <x:v>122.5</x:v>
      </x:c>
      <x:c r="G6105" s="7" t="n">
        <x:v>120.3</x:v>
      </x:c>
      <x:c r="H6105" s="2" t="str">
        <x:v>否</x:v>
      </x:c>
      <x:c r="I6105" s="7" t="n">
        <x:f>IF(AND(ISNUMBER(E6105),ISNUMBER(F6105)),E6105-F6105,"")</x:f>
        <x:v>-77.1</x:v>
      </x:c>
      <x:c r="J6105" s="2" t="str">
        <x:f>IF(H6105="否","不适用",IF(AND(ISNUMBER(E6105),ISNUMBER(F6105)),IF(I6105&gt;'规则与名单'!$B$2,"是","否"),"未判定"))</x:f>
        <x:v>不适用</x:v>
      </x:c>
      <x:c r="K6105" s="2" t="str">
        <x:f>IF(J6105="是",IF(ISNUMBER(F6105),"测试日GPS","缺失"),IF(ISNUMBER(G6105),"非测试日纯氢",IF(AND(H6105="是",J6105="未判定"),IF(ISNUMBER(F6105),"测试名单无纯氢GPS","缺失"),IF(ISNUMBER(E6105),"非测试日仪表","缺失"))))</x:f>
        <x:v>非测试日纯氢</x:v>
      </x:c>
      <x:c r="L6105" s="7" t="n">
        <x:f>IF(K6105="缺失","",IF(K6105="非测试日纯氢",G6105,IF(K6105="非测试日仪表",E6105,F6105)))</x:f>
        <x:v>120.3</x:v>
      </x:c>
      <x:c r="M6105" s="2" t="n">
        <x:f>IF(K6105="缺失",1,0)</x:f>
        <x:v>0</x:v>
      </x:c>
      <x:c r="N6105" s="2" t="str">
        <x:v>车辆里程查询_20260901-20260930_1024辆_仪表里程.xlsx / U544</x:v>
      </x:c>
      <x:c r="O6105" s="2" t="str">
        <x:v>车辆里程查询_20260901-20260930_1024辆_GPS里程.xlsx / U544</x:v>
      </x:c>
      <x:c r="P6105" s="2" t="str">
        <x:v>车辆纯氢气里程查询_20260901-20260930_1024辆.xlsx / U258</x:v>
      </x:c>
    </x:row>
    <x:row r="6106" ht="22" customHeight="1">
      <x:c r="A6106" s="2" t="n">
        <x:v>246</x:v>
      </x:c>
      <x:c r="B6106" s="2" t="str">
        <x:v>粤AFB6967</x:v>
      </x:c>
      <x:c r="C6106" s="2" t="str">
        <x:v>吴纬涛</x:v>
      </x:c>
      <x:c r="D6106" s="8" t="d">
        <x:v>2026-09-18T00:00:00.000Z</x:v>
      </x:c>
      <x:c r="E6106" s="7" t="n">
        <x:v>98.2</x:v>
      </x:c>
      <x:c r="F6106" s="7" t="n">
        <x:v>22.1</x:v>
      </x:c>
      <x:c r="G6106" s="7" t="n">
        <x:v>11</x:v>
      </x:c>
      <x:c r="H6106" s="2" t="str">
        <x:v>否</x:v>
      </x:c>
      <x:c r="I6106" s="7" t="n">
        <x:f>IF(AND(ISNUMBER(E6106),ISNUMBER(F6106)),E6106-F6106,"")</x:f>
        <x:v>76.1</x:v>
      </x:c>
      <x:c r="J6106" s="2" t="str">
        <x:f>IF(H6106="否","不适用",IF(AND(ISNUMBER(E6106),ISNUMBER(F6106)),IF(I6106&gt;'规则与名单'!$B$2,"是","否"),"未判定"))</x:f>
        <x:v>不适用</x:v>
      </x:c>
      <x:c r="K6106" s="2" t="str">
        <x:f>IF(J6106="是",IF(ISNUMBER(F6106),"测试日GPS","缺失"),IF(ISNUMBER(G6106),"非测试日纯氢",IF(AND(H6106="是",J6106="未判定"),IF(ISNUMBER(F6106),"测试名单无纯氢GPS","缺失"),IF(ISNUMBER(E6106),"非测试日仪表","缺失"))))</x:f>
        <x:v>非测试日纯氢</x:v>
      </x:c>
      <x:c r="L6106" s="7" t="n">
        <x:f>IF(K6106="缺失","",IF(K6106="非测试日纯氢",G6106,IF(K6106="非测试日仪表",E6106,F6106)))</x:f>
        <x:v>11</x:v>
      </x:c>
      <x:c r="M6106" s="2" t="n">
        <x:f>IF(K6106="缺失",1,0)</x:f>
        <x:v>0</x:v>
      </x:c>
      <x:c r="N6106" s="2" t="str">
        <x:v>车辆里程查询_20260901-20260930_1024辆_仪表里程.xlsx / V544</x:v>
      </x:c>
      <x:c r="O6106" s="2" t="str">
        <x:v>车辆里程查询_20260901-20260930_1024辆_GPS里程.xlsx / V544</x:v>
      </x:c>
      <x:c r="P6106" s="2" t="str">
        <x:v>车辆纯氢气里程查询_20260901-20260930_1024辆.xlsx / V258</x:v>
      </x:c>
    </x:row>
    <x:row r="6107" ht="22" customHeight="1">
      <x:c r="A6107" s="2" t="n">
        <x:v>246</x:v>
      </x:c>
      <x:c r="B6107" s="2" t="str">
        <x:v>粤AFB6967</x:v>
      </x:c>
      <x:c r="C6107" s="2" t="str">
        <x:v>吴纬涛</x:v>
      </x:c>
      <x:c r="D6107" s="8" t="d">
        <x:v>2026-09-19T00:00:00.000Z</x:v>
      </x:c>
      <x:c r="E6107" s="7" t="n">
        <x:v>57.3</x:v>
      </x:c>
      <x:c r="F6107" s="7" t="n">
        <x:v>58.3</x:v>
      </x:c>
      <x:c r="G6107" s="7" t="n">
        <x:v>57.2</x:v>
      </x:c>
      <x:c r="H6107" s="2" t="str">
        <x:v>否</x:v>
      </x:c>
      <x:c r="I6107" s="7" t="n">
        <x:f>IF(AND(ISNUMBER(E6107),ISNUMBER(F6107)),E6107-F6107,"")</x:f>
        <x:v>-1</x:v>
      </x:c>
      <x:c r="J6107" s="2" t="str">
        <x:f>IF(H6107="否","不适用",IF(AND(ISNUMBER(E6107),ISNUMBER(F6107)),IF(I6107&gt;'规则与名单'!$B$2,"是","否"),"未判定"))</x:f>
        <x:v>不适用</x:v>
      </x:c>
      <x:c r="K6107" s="2" t="str">
        <x:f>IF(J6107="是",IF(ISNUMBER(F6107),"测试日GPS","缺失"),IF(ISNUMBER(G6107),"非测试日纯氢",IF(AND(H6107="是",J6107="未判定"),IF(ISNUMBER(F6107),"测试名单无纯氢GPS","缺失"),IF(ISNUMBER(E6107),"非测试日仪表","缺失"))))</x:f>
        <x:v>非测试日纯氢</x:v>
      </x:c>
      <x:c r="L6107" s="7" t="n">
        <x:f>IF(K6107="缺失","",IF(K6107="非测试日纯氢",G6107,IF(K6107="非测试日仪表",E6107,F6107)))</x:f>
        <x:v>57.2</x:v>
      </x:c>
      <x:c r="M6107" s="2" t="n">
        <x:f>IF(K6107="缺失",1,0)</x:f>
        <x:v>0</x:v>
      </x:c>
      <x:c r="N6107" s="2" t="str">
        <x:v>车辆里程查询_20260901-20260930_1024辆_仪表里程.xlsx / W544</x:v>
      </x:c>
      <x:c r="O6107" s="2" t="str">
        <x:v>车辆里程查询_20260901-20260930_1024辆_GPS里程.xlsx / W544</x:v>
      </x:c>
      <x:c r="P6107" s="2" t="str">
        <x:v>车辆纯氢气里程查询_20260901-20260930_1024辆.xlsx / W258</x:v>
      </x:c>
    </x:row>
    <x:row r="6108" ht="22" customHeight="1">
      <x:c r="A6108" s="2" t="n">
        <x:v>246</x:v>
      </x:c>
      <x:c r="B6108" s="2" t="str">
        <x:v>粤AFB6967</x:v>
      </x:c>
      <x:c r="C6108" s="2" t="str">
        <x:v>吴纬涛</x:v>
      </x:c>
      <x:c r="D6108" s="8" t="d">
        <x:v>2026-09-20T00:00:00.000Z</x:v>
      </x:c>
      <x:c r="E6108" s="7" t="n">
        <x:v>45.4</x:v>
      </x:c>
      <x:c r="F6108" s="7" t="n">
        <x:v>45.2</x:v>
      </x:c>
      <x:c r="G6108" s="7" t="n">
        <x:v>45.4</x:v>
      </x:c>
      <x:c r="H6108" s="2" t="str">
        <x:v>否</x:v>
      </x:c>
      <x:c r="I6108" s="7" t="n">
        <x:f>IF(AND(ISNUMBER(E6108),ISNUMBER(F6108)),E6108-F6108,"")</x:f>
        <x:v>0.19999999999999574</x:v>
      </x:c>
      <x:c r="J6108" s="2" t="str">
        <x:f>IF(H6108="否","不适用",IF(AND(ISNUMBER(E6108),ISNUMBER(F6108)),IF(I6108&gt;'规则与名单'!$B$2,"是","否"),"未判定"))</x:f>
        <x:v>不适用</x:v>
      </x:c>
      <x:c r="K6108" s="2" t="str">
        <x:f>IF(J6108="是",IF(ISNUMBER(F6108),"测试日GPS","缺失"),IF(ISNUMBER(G6108),"非测试日纯氢",IF(AND(H6108="是",J6108="未判定"),IF(ISNUMBER(F6108),"测试名单无纯氢GPS","缺失"),IF(ISNUMBER(E6108),"非测试日仪表","缺失"))))</x:f>
        <x:v>非测试日纯氢</x:v>
      </x:c>
      <x:c r="L6108" s="7" t="n">
        <x:f>IF(K6108="缺失","",IF(K6108="非测试日纯氢",G6108,IF(K6108="非测试日仪表",E6108,F6108)))</x:f>
        <x:v>45.4</x:v>
      </x:c>
      <x:c r="M6108" s="2" t="n">
        <x:f>IF(K6108="缺失",1,0)</x:f>
        <x:v>0</x:v>
      </x:c>
      <x:c r="N6108" s="2" t="str">
        <x:v>车辆里程查询_20260901-20260930_1024辆_仪表里程.xlsx / X544</x:v>
      </x:c>
      <x:c r="O6108" s="2" t="str">
        <x:v>车辆里程查询_20260901-20260930_1024辆_GPS里程.xlsx / X544</x:v>
      </x:c>
      <x:c r="P6108" s="2" t="str">
        <x:v>车辆纯氢气里程查询_20260901-20260930_1024辆.xlsx / X258</x:v>
      </x:c>
    </x:row>
    <x:row r="6109" ht="22" customHeight="1">
      <x:c r="A6109" s="2" t="n">
        <x:v>246</x:v>
      </x:c>
      <x:c r="B6109" s="2" t="str">
        <x:v>粤AFB6967</x:v>
      </x:c>
      <x:c r="C6109" s="2" t="str">
        <x:v>吴纬涛</x:v>
      </x:c>
      <x:c r="D6109" s="8" t="d">
        <x:v>2026-09-21T00:00:00.000Z</x:v>
      </x:c>
      <x:c r="E6109" s="7" t="n">
        <x:v>46</x:v>
      </x:c>
      <x:c r="F6109" s="7" t="n">
        <x:v>45.8</x:v>
      </x:c>
      <x:c r="G6109" s="7" t="n">
        <x:v>45.9</x:v>
      </x:c>
      <x:c r="H6109" s="2" t="str">
        <x:v>否</x:v>
      </x:c>
      <x:c r="I6109" s="7" t="n">
        <x:f>IF(AND(ISNUMBER(E6109),ISNUMBER(F6109)),E6109-F6109,"")</x:f>
        <x:v>0.20000000000000284</x:v>
      </x:c>
      <x:c r="J6109" s="2" t="str">
        <x:f>IF(H6109="否","不适用",IF(AND(ISNUMBER(E6109),ISNUMBER(F6109)),IF(I6109&gt;'规则与名单'!$B$2,"是","否"),"未判定"))</x:f>
        <x:v>不适用</x:v>
      </x:c>
      <x:c r="K6109" s="2" t="str">
        <x:f>IF(J6109="是",IF(ISNUMBER(F6109),"测试日GPS","缺失"),IF(ISNUMBER(G6109),"非测试日纯氢",IF(AND(H6109="是",J6109="未判定"),IF(ISNUMBER(F6109),"测试名单无纯氢GPS","缺失"),IF(ISNUMBER(E6109),"非测试日仪表","缺失"))))</x:f>
        <x:v>非测试日纯氢</x:v>
      </x:c>
      <x:c r="L6109" s="7" t="n">
        <x:f>IF(K6109="缺失","",IF(K6109="非测试日纯氢",G6109,IF(K6109="非测试日仪表",E6109,F6109)))</x:f>
        <x:v>45.9</x:v>
      </x:c>
      <x:c r="M6109" s="2" t="n">
        <x:f>IF(K6109="缺失",1,0)</x:f>
        <x:v>0</x:v>
      </x:c>
      <x:c r="N6109" s="2" t="str">
        <x:v>车辆里程查询_20260901-20260930_1024辆_仪表里程.xlsx / Y544</x:v>
      </x:c>
      <x:c r="O6109" s="2" t="str">
        <x:v>车辆里程查询_20260901-20260930_1024辆_GPS里程.xlsx / Y544</x:v>
      </x:c>
      <x:c r="P6109" s="2" t="str">
        <x:v>车辆纯氢气里程查询_20260901-20260930_1024辆.xlsx / Y258</x:v>
      </x:c>
    </x:row>
    <x:row r="6110" ht="22" customHeight="1">
      <x:c r="A6110" s="2" t="n">
        <x:v>246</x:v>
      </x:c>
      <x:c r="B6110" s="2" t="str">
        <x:v>粤AFB6967</x:v>
      </x:c>
      <x:c r="C6110" s="2" t="str">
        <x:v>吴纬涛</x:v>
      </x:c>
      <x:c r="D6110" s="8" t="d">
        <x:v>2026-09-22T00:00:00.000Z</x:v>
      </x:c>
      <x:c r="E6110" s="7" t="n">
        <x:v>45.4</x:v>
      </x:c>
      <x:c r="F6110" s="7" t="n">
        <x:v>45.6</x:v>
      </x:c>
      <x:c r="G6110" s="7" t="n">
        <x:v>45.1</x:v>
      </x:c>
      <x:c r="H6110" s="2" t="str">
        <x:v>否</x:v>
      </x:c>
      <x:c r="I6110" s="7" t="n">
        <x:f>IF(AND(ISNUMBER(E6110),ISNUMBER(F6110)),E6110-F6110,"")</x:f>
        <x:v>-0.20000000000000284</x:v>
      </x:c>
      <x:c r="J6110" s="2" t="str">
        <x:f>IF(H6110="否","不适用",IF(AND(ISNUMBER(E6110),ISNUMBER(F6110)),IF(I6110&gt;'规则与名单'!$B$2,"是","否"),"未判定"))</x:f>
        <x:v>不适用</x:v>
      </x:c>
      <x:c r="K6110" s="2" t="str">
        <x:f>IF(J6110="是",IF(ISNUMBER(F6110),"测试日GPS","缺失"),IF(ISNUMBER(G6110),"非测试日纯氢",IF(AND(H6110="是",J6110="未判定"),IF(ISNUMBER(F6110),"测试名单无纯氢GPS","缺失"),IF(ISNUMBER(E6110),"非测试日仪表","缺失"))))</x:f>
        <x:v>非测试日纯氢</x:v>
      </x:c>
      <x:c r="L6110" s="7" t="n">
        <x:f>IF(K6110="缺失","",IF(K6110="非测试日纯氢",G6110,IF(K6110="非测试日仪表",E6110,F6110)))</x:f>
        <x:v>45.1</x:v>
      </x:c>
      <x:c r="M6110" s="2" t="n">
        <x:f>IF(K6110="缺失",1,0)</x:f>
        <x:v>0</x:v>
      </x:c>
      <x:c r="N6110" s="2" t="str">
        <x:v>车辆里程查询_20260901-20260930_1024辆_仪表里程.xlsx / Z544</x:v>
      </x:c>
      <x:c r="O6110" s="2" t="str">
        <x:v>车辆里程查询_20260901-20260930_1024辆_GPS里程.xlsx / Z544</x:v>
      </x:c>
      <x:c r="P6110" s="2" t="str">
        <x:v>车辆纯氢气里程查询_20260901-20260930_1024辆.xlsx / Z258</x:v>
      </x:c>
    </x:row>
    <x:row r="6111" ht="22" customHeight="1">
      <x:c r="A6111" s="2" t="n">
        <x:v>246</x:v>
      </x:c>
      <x:c r="B6111" s="2" t="str">
        <x:v>粤AFB6967</x:v>
      </x:c>
      <x:c r="C6111" s="2" t="str">
        <x:v>吴纬涛</x:v>
      </x:c>
      <x:c r="D6111" s="8" t="d">
        <x:v>2026-09-23T00:00:00.000Z</x:v>
      </x:c>
      <x:c r="E6111" s="7" t="n">
        <x:v>33.7</x:v>
      </x:c>
      <x:c r="F6111" s="7" t="n">
        <x:v>45.2</x:v>
      </x:c>
      <x:c r="G6111" s="7" t="n">
        <x:v>40.2</x:v>
      </x:c>
      <x:c r="H6111" s="2" t="str">
        <x:v>否</x:v>
      </x:c>
      <x:c r="I6111" s="7" t="n">
        <x:f>IF(AND(ISNUMBER(E6111),ISNUMBER(F6111)),E6111-F6111,"")</x:f>
        <x:v>-11.5</x:v>
      </x:c>
      <x:c r="J6111" s="2" t="str">
        <x:f>IF(H6111="否","不适用",IF(AND(ISNUMBER(E6111),ISNUMBER(F6111)),IF(I6111&gt;'规则与名单'!$B$2,"是","否"),"未判定"))</x:f>
        <x:v>不适用</x:v>
      </x:c>
      <x:c r="K6111" s="2" t="str">
        <x:f>IF(J6111="是",IF(ISNUMBER(F6111),"测试日GPS","缺失"),IF(ISNUMBER(G6111),"非测试日纯氢",IF(AND(H6111="是",J6111="未判定"),IF(ISNUMBER(F6111),"测试名单无纯氢GPS","缺失"),IF(ISNUMBER(E6111),"非测试日仪表","缺失"))))</x:f>
        <x:v>非测试日纯氢</x:v>
      </x:c>
      <x:c r="L6111" s="7" t="n">
        <x:f>IF(K6111="缺失","",IF(K6111="非测试日纯氢",G6111,IF(K6111="非测试日仪表",E6111,F6111)))</x:f>
        <x:v>40.2</x:v>
      </x:c>
      <x:c r="M6111" s="2" t="n">
        <x:f>IF(K6111="缺失",1,0)</x:f>
        <x:v>0</x:v>
      </x:c>
      <x:c r="N6111" s="2" t="str">
        <x:v>车辆里程查询_20260901-20260930_1024辆_仪表里程.xlsx / AA544</x:v>
      </x:c>
      <x:c r="O6111" s="2" t="str">
        <x:v>车辆里程查询_20260901-20260930_1024辆_GPS里程.xlsx / AA544</x:v>
      </x:c>
      <x:c r="P6111" s="2" t="str">
        <x:v>车辆纯氢气里程查询_20260901-20260930_1024辆.xlsx / AA258</x:v>
      </x:c>
    </x:row>
    <x:row r="6112" ht="22" customHeight="1">
      <x:c r="A6112" s="2" t="n">
        <x:v>246</x:v>
      </x:c>
      <x:c r="B6112" s="2" t="str">
        <x:v>粤AFB6967</x:v>
      </x:c>
      <x:c r="C6112" s="2" t="str">
        <x:v>吴纬涛</x:v>
      </x:c>
      <x:c r="D6112" s="8" t="d">
        <x:v>2026-09-24T00:00:00.000Z</x:v>
      </x:c>
      <x:c r="E6112" s="7" t="n">
        <x:v>34.5</x:v>
      </x:c>
      <x:c r="F6112" s="7" t="n">
        <x:v>23.3</x:v>
      </x:c>
      <x:c r="G6112" s="7" t="n">
        <x:v>23</x:v>
      </x:c>
      <x:c r="H6112" s="2" t="str">
        <x:v>否</x:v>
      </x:c>
      <x:c r="I6112" s="7" t="n">
        <x:f>IF(AND(ISNUMBER(E6112),ISNUMBER(F6112)),E6112-F6112,"")</x:f>
        <x:v>11.2</x:v>
      </x:c>
      <x:c r="J6112" s="2" t="str">
        <x:f>IF(H6112="否","不适用",IF(AND(ISNUMBER(E6112),ISNUMBER(F6112)),IF(I6112&gt;'规则与名单'!$B$2,"是","否"),"未判定"))</x:f>
        <x:v>不适用</x:v>
      </x:c>
      <x:c r="K6112" s="2" t="str">
        <x:f>IF(J6112="是",IF(ISNUMBER(F6112),"测试日GPS","缺失"),IF(ISNUMBER(G6112),"非测试日纯氢",IF(AND(H6112="是",J6112="未判定"),IF(ISNUMBER(F6112),"测试名单无纯氢GPS","缺失"),IF(ISNUMBER(E6112),"非测试日仪表","缺失"))))</x:f>
        <x:v>非测试日纯氢</x:v>
      </x:c>
      <x:c r="L6112" s="7" t="n">
        <x:f>IF(K6112="缺失","",IF(K6112="非测试日纯氢",G6112,IF(K6112="非测试日仪表",E6112,F6112)))</x:f>
        <x:v>23</x:v>
      </x:c>
      <x:c r="M6112" s="2" t="n">
        <x:f>IF(K6112="缺失",1,0)</x:f>
        <x:v>0</x:v>
      </x:c>
      <x:c r="N6112" s="2" t="str">
        <x:v>车辆里程查询_20260901-20260930_1024辆_仪表里程.xlsx / AB544</x:v>
      </x:c>
      <x:c r="O6112" s="2" t="str">
        <x:v>车辆里程查询_20260901-20260930_1024辆_GPS里程.xlsx / AB544</x:v>
      </x:c>
      <x:c r="P6112" s="2" t="str">
        <x:v>车辆纯氢气里程查询_20260901-20260930_1024辆.xlsx / AB258</x:v>
      </x:c>
    </x:row>
    <x:row r="6113" ht="22" customHeight="1">
      <x:c r="A6113" s="2" t="n">
        <x:v>246</x:v>
      </x:c>
      <x:c r="B6113" s="2" t="str">
        <x:v>粤AFB6967</x:v>
      </x:c>
      <x:c r="C6113" s="2" t="str">
        <x:v>吴纬涛</x:v>
      </x:c>
      <x:c r="D6113" s="8" t="d">
        <x:v>2026-09-25T00:00:00.000Z</x:v>
      </x:c>
      <x:c r="E6113" s="7"/>
      <x:c r="F6113" s="7" t="n">
        <x:v>0</x:v>
      </x:c>
      <x:c r="G6113" s="7"/>
      <x:c r="H6113" s="2" t="str">
        <x:v>否</x:v>
      </x:c>
      <x:c r="I6113" s="7" t="str">
        <x:f>IF(AND(ISNUMBER(E6113),ISNUMBER(F6113)),E6113-F6113,"")</x:f>
      </x:c>
      <x:c r="J6113" s="2" t="str">
        <x:f>IF(H6113="否","不适用",IF(AND(ISNUMBER(E6113),ISNUMBER(F6113)),IF(I6113&gt;'规则与名单'!$B$2,"是","否"),"未判定"))</x:f>
        <x:v>不适用</x:v>
      </x:c>
      <x:c r="K6113" s="2" t="str">
        <x:f>IF(J6113="是",IF(ISNUMBER(F6113),"测试日GPS","缺失"),IF(ISNUMBER(G6113),"非测试日纯氢",IF(AND(H6113="是",J6113="未判定"),IF(ISNUMBER(F6113),"测试名单无纯氢GPS","缺失"),IF(ISNUMBER(E6113),"非测试日仪表","缺失"))))</x:f>
        <x:v>缺失</x:v>
      </x:c>
      <x:c r="L6113" s="7" t="str">
        <x:f>IF(K6113="缺失","",IF(K6113="非测试日纯氢",G6113,IF(K6113="非测试日仪表",E6113,F6113)))</x:f>
      </x:c>
      <x:c r="M6113" s="2" t="n">
        <x:f>IF(K6113="缺失",1,0)</x:f>
        <x:v>1</x:v>
      </x:c>
      <x:c r="N6113" s="2" t="str">
        <x:v>车辆里程查询_20260901-20260930_1024辆_仪表里程.xlsx / AC544</x:v>
      </x:c>
      <x:c r="O6113" s="2" t="str">
        <x:v>车辆里程查询_20260901-20260930_1024辆_GPS里程.xlsx / AC544</x:v>
      </x:c>
      <x:c r="P6113" s="2" t="str">
        <x:v>车辆纯氢气里程查询_20260901-20260930_1024辆.xlsx / AC258</x:v>
      </x:c>
    </x:row>
    <x:row r="6114" ht="22" customHeight="1">
      <x:c r="A6114" s="2" t="n">
        <x:v>246</x:v>
      </x:c>
      <x:c r="B6114" s="2" t="str">
        <x:v>粤AFB6967</x:v>
      </x:c>
      <x:c r="C6114" s="2" t="str">
        <x:v>吴纬涛</x:v>
      </x:c>
      <x:c r="D6114" s="8" t="d">
        <x:v>2026-09-26T00:00:00.000Z</x:v>
      </x:c>
      <x:c r="E6114" s="7"/>
      <x:c r="F6114" s="7" t="n">
        <x:v>0</x:v>
      </x:c>
      <x:c r="G6114" s="7"/>
      <x:c r="H6114" s="2" t="str">
        <x:v>否</x:v>
      </x:c>
      <x:c r="I6114" s="7" t="str">
        <x:f>IF(AND(ISNUMBER(E6114),ISNUMBER(F6114)),E6114-F6114,"")</x:f>
      </x:c>
      <x:c r="J6114" s="2" t="str">
        <x:f>IF(H6114="否","不适用",IF(AND(ISNUMBER(E6114),ISNUMBER(F6114)),IF(I6114&gt;'规则与名单'!$B$2,"是","否"),"未判定"))</x:f>
        <x:v>不适用</x:v>
      </x:c>
      <x:c r="K6114" s="2" t="str">
        <x:f>IF(J6114="是",IF(ISNUMBER(F6114),"测试日GPS","缺失"),IF(ISNUMBER(G6114),"非测试日纯氢",IF(AND(H6114="是",J6114="未判定"),IF(ISNUMBER(F6114),"测试名单无纯氢GPS","缺失"),IF(ISNUMBER(E6114),"非测试日仪表","缺失"))))</x:f>
        <x:v>缺失</x:v>
      </x:c>
      <x:c r="L6114" s="7" t="str">
        <x:f>IF(K6114="缺失","",IF(K6114="非测试日纯氢",G6114,IF(K6114="非测试日仪表",E6114,F6114)))</x:f>
      </x:c>
      <x:c r="M6114" s="2" t="n">
        <x:f>IF(K6114="缺失",1,0)</x:f>
        <x:v>1</x:v>
      </x:c>
      <x:c r="N6114" s="2" t="str">
        <x:v>车辆里程查询_20260901-20260930_1024辆_仪表里程.xlsx / AD544</x:v>
      </x:c>
      <x:c r="O6114" s="2" t="str">
        <x:v>车辆里程查询_20260901-20260930_1024辆_GPS里程.xlsx / AD544</x:v>
      </x:c>
      <x:c r="P6114" s="2" t="str">
        <x:v>车辆纯氢气里程查询_20260901-20260930_1024辆.xlsx / AD258</x:v>
      </x:c>
    </x:row>
    <x:row r="6115" ht="22" customHeight="1">
      <x:c r="A6115" s="2" t="n">
        <x:v>246</x:v>
      </x:c>
      <x:c r="B6115" s="2" t="str">
        <x:v>粤AFB6967</x:v>
      </x:c>
      <x:c r="C6115" s="2" t="str">
        <x:v>吴纬涛</x:v>
      </x:c>
      <x:c r="D6115" s="8" t="d">
        <x:v>2026-09-27T00:00:00.000Z</x:v>
      </x:c>
      <x:c r="E6115" s="7" t="n">
        <x:v>18</x:v>
      </x:c>
      <x:c r="F6115" s="7" t="n">
        <x:v>18.1</x:v>
      </x:c>
      <x:c r="G6115" s="7" t="n">
        <x:v>16.4</x:v>
      </x:c>
      <x:c r="H6115" s="2" t="str">
        <x:v>否</x:v>
      </x:c>
      <x:c r="I6115" s="7" t="n">
        <x:f>IF(AND(ISNUMBER(E6115),ISNUMBER(F6115)),E6115-F6115,"")</x:f>
        <x:v>-0.10000000000000142</x:v>
      </x:c>
      <x:c r="J6115" s="2" t="str">
        <x:f>IF(H6115="否","不适用",IF(AND(ISNUMBER(E6115),ISNUMBER(F6115)),IF(I6115&gt;'规则与名单'!$B$2,"是","否"),"未判定"))</x:f>
        <x:v>不适用</x:v>
      </x:c>
      <x:c r="K6115" s="2" t="str">
        <x:f>IF(J6115="是",IF(ISNUMBER(F6115),"测试日GPS","缺失"),IF(ISNUMBER(G6115),"非测试日纯氢",IF(AND(H6115="是",J6115="未判定"),IF(ISNUMBER(F6115),"测试名单无纯氢GPS","缺失"),IF(ISNUMBER(E6115),"非测试日仪表","缺失"))))</x:f>
        <x:v>非测试日纯氢</x:v>
      </x:c>
      <x:c r="L6115" s="7" t="n">
        <x:f>IF(K6115="缺失","",IF(K6115="非测试日纯氢",G6115,IF(K6115="非测试日仪表",E6115,F6115)))</x:f>
        <x:v>16.4</x:v>
      </x:c>
      <x:c r="M6115" s="2" t="n">
        <x:f>IF(K6115="缺失",1,0)</x:f>
        <x:v>0</x:v>
      </x:c>
      <x:c r="N6115" s="2" t="str">
        <x:v>车辆里程查询_20260901-20260930_1024辆_仪表里程.xlsx / AE544</x:v>
      </x:c>
      <x:c r="O6115" s="2" t="str">
        <x:v>车辆里程查询_20260901-20260930_1024辆_GPS里程.xlsx / AE544</x:v>
      </x:c>
      <x:c r="P6115" s="2" t="str">
        <x:v>车辆纯氢气里程查询_20260901-20260930_1024辆.xlsx / AE258</x:v>
      </x:c>
    </x:row>
    <x:row r="6116" ht="22" customHeight="1">
      <x:c r="A6116" s="2" t="n">
        <x:v>246</x:v>
      </x:c>
      <x:c r="B6116" s="2" t="str">
        <x:v>粤AFB6967</x:v>
      </x:c>
      <x:c r="C6116" s="2" t="str">
        <x:v>吴纬涛</x:v>
      </x:c>
      <x:c r="D6116" s="8" t="d">
        <x:v>2026-09-28T00:00:00.000Z</x:v>
      </x:c>
      <x:c r="E6116" s="7" t="n">
        <x:v>72.3</x:v>
      </x:c>
      <x:c r="F6116" s="7" t="n">
        <x:v>72.8</x:v>
      </x:c>
      <x:c r="G6116" s="7" t="n">
        <x:v>72.3</x:v>
      </x:c>
      <x:c r="H6116" s="2" t="str">
        <x:v>否</x:v>
      </x:c>
      <x:c r="I6116" s="7" t="n">
        <x:f>IF(AND(ISNUMBER(E6116),ISNUMBER(F6116)),E6116-F6116,"")</x:f>
        <x:v>-0.5</x:v>
      </x:c>
      <x:c r="J6116" s="2" t="str">
        <x:f>IF(H6116="否","不适用",IF(AND(ISNUMBER(E6116),ISNUMBER(F6116)),IF(I6116&gt;'规则与名单'!$B$2,"是","否"),"未判定"))</x:f>
        <x:v>不适用</x:v>
      </x:c>
      <x:c r="K6116" s="2" t="str">
        <x:f>IF(J6116="是",IF(ISNUMBER(F6116),"测试日GPS","缺失"),IF(ISNUMBER(G6116),"非测试日纯氢",IF(AND(H6116="是",J6116="未判定"),IF(ISNUMBER(F6116),"测试名单无纯氢GPS","缺失"),IF(ISNUMBER(E6116),"非测试日仪表","缺失"))))</x:f>
        <x:v>非测试日纯氢</x:v>
      </x:c>
      <x:c r="L6116" s="7" t="n">
        <x:f>IF(K6116="缺失","",IF(K6116="非测试日纯氢",G6116,IF(K6116="非测试日仪表",E6116,F6116)))</x:f>
        <x:v>72.3</x:v>
      </x:c>
      <x:c r="M6116" s="2" t="n">
        <x:f>IF(K6116="缺失",1,0)</x:f>
        <x:v>0</x:v>
      </x:c>
      <x:c r="N6116" s="2" t="str">
        <x:v>车辆里程查询_20260901-20260930_1024辆_仪表里程.xlsx / AF544</x:v>
      </x:c>
      <x:c r="O6116" s="2" t="str">
        <x:v>车辆里程查询_20260901-20260930_1024辆_GPS里程.xlsx / AF544</x:v>
      </x:c>
      <x:c r="P6116" s="2" t="str">
        <x:v>车辆纯氢气里程查询_20260901-20260930_1024辆.xlsx / AF258</x:v>
      </x:c>
    </x:row>
    <x:row r="6117" ht="22" customHeight="1">
      <x:c r="A6117" s="2" t="n">
        <x:v>247</x:v>
      </x:c>
      <x:c r="B6117" s="2" t="str">
        <x:v>粤AFG2090</x:v>
      </x:c>
      <x:c r="C6117" s="2" t="str">
        <x:v>吴纬涛</x:v>
      </x:c>
      <x:c r="D6117" s="8" t="d">
        <x:v>2026-09-01T00:00:00.000Z</x:v>
      </x:c>
      <x:c r="E6117" s="7" t="n">
        <x:v>183.1</x:v>
      </x:c>
      <x:c r="F6117" s="7"/>
      <x:c r="G6117" s="7"/>
      <x:c r="H6117" s="2" t="str">
        <x:v>否</x:v>
      </x:c>
      <x:c r="I6117" s="7" t="str">
        <x:f>IF(AND(ISNUMBER(E6117),ISNUMBER(F6117)),E6117-F6117,"")</x:f>
      </x:c>
      <x:c r="J6117" s="2" t="str">
        <x:f>IF(H6117="否","不适用",IF(AND(ISNUMBER(E6117),ISNUMBER(F6117)),IF(I6117&gt;'规则与名单'!$B$2,"是","否"),"未判定"))</x:f>
        <x:v>不适用</x:v>
      </x:c>
      <x:c r="K6117" s="2" t="str">
        <x:f>IF(J6117="是",IF(ISNUMBER(F6117),"测试日GPS","缺失"),IF(ISNUMBER(G6117),"非测试日纯氢",IF(AND(H6117="是",J6117="未判定"),IF(ISNUMBER(F6117),"测试名单无纯氢GPS","缺失"),IF(ISNUMBER(E6117),"非测试日仪表","缺失"))))</x:f>
        <x:v>非测试日仪表</x:v>
      </x:c>
      <x:c r="L6117" s="7" t="n">
        <x:f>IF(K6117="缺失","",IF(K6117="非测试日纯氢",G6117,IF(K6117="非测试日仪表",E6117,F6117)))</x:f>
        <x:v>183.1</x:v>
      </x:c>
      <x:c r="M6117" s="2" t="n">
        <x:f>IF(K6117="缺失",1,0)</x:f>
        <x:v>0</x:v>
      </x:c>
      <x:c r="N6117" s="2" t="str">
        <x:v>车辆里程查询_20260901-20260930_1024辆_仪表里程.xlsx / E481</x:v>
      </x:c>
      <x:c r="O6117" s="2" t="str">
        <x:v>车辆里程查询_20260901-20260930_1024辆_GPS里程.xlsx / E481</x:v>
      </x:c>
      <x:c r="P6117" s="2" t="str">
        <x:v>车辆纯氢气里程查询_20260901-20260930_1024辆.xlsx / E358</x:v>
      </x:c>
    </x:row>
    <x:row r="6118" ht="22" customHeight="1">
      <x:c r="A6118" s="2" t="n">
        <x:v>247</x:v>
      </x:c>
      <x:c r="B6118" s="2" t="str">
        <x:v>粤AFG2090</x:v>
      </x:c>
      <x:c r="C6118" s="2" t="str">
        <x:v>吴纬涛</x:v>
      </x:c>
      <x:c r="D6118" s="8" t="d">
        <x:v>2026-09-02T00:00:00.000Z</x:v>
      </x:c>
      <x:c r="E6118" s="7" t="n">
        <x:v>218.1</x:v>
      </x:c>
      <x:c r="F6118" s="7"/>
      <x:c r="G6118" s="7"/>
      <x:c r="H6118" s="2" t="str">
        <x:v>否</x:v>
      </x:c>
      <x:c r="I6118" s="7" t="str">
        <x:f>IF(AND(ISNUMBER(E6118),ISNUMBER(F6118)),E6118-F6118,"")</x:f>
      </x:c>
      <x:c r="J6118" s="2" t="str">
        <x:f>IF(H6118="否","不适用",IF(AND(ISNUMBER(E6118),ISNUMBER(F6118)),IF(I6118&gt;'规则与名单'!$B$2,"是","否"),"未判定"))</x:f>
        <x:v>不适用</x:v>
      </x:c>
      <x:c r="K6118" s="2" t="str">
        <x:f>IF(J6118="是",IF(ISNUMBER(F6118),"测试日GPS","缺失"),IF(ISNUMBER(G6118),"非测试日纯氢",IF(AND(H6118="是",J6118="未判定"),IF(ISNUMBER(F6118),"测试名单无纯氢GPS","缺失"),IF(ISNUMBER(E6118),"非测试日仪表","缺失"))))</x:f>
        <x:v>非测试日仪表</x:v>
      </x:c>
      <x:c r="L6118" s="7" t="n">
        <x:f>IF(K6118="缺失","",IF(K6118="非测试日纯氢",G6118,IF(K6118="非测试日仪表",E6118,F6118)))</x:f>
        <x:v>218.1</x:v>
      </x:c>
      <x:c r="M6118" s="2" t="n">
        <x:f>IF(K6118="缺失",1,0)</x:f>
        <x:v>0</x:v>
      </x:c>
      <x:c r="N6118" s="2" t="str">
        <x:v>车辆里程查询_20260901-20260930_1024辆_仪表里程.xlsx / F481</x:v>
      </x:c>
      <x:c r="O6118" s="2" t="str">
        <x:v>车辆里程查询_20260901-20260930_1024辆_GPS里程.xlsx / F481</x:v>
      </x:c>
      <x:c r="P6118" s="2" t="str">
        <x:v>车辆纯氢气里程查询_20260901-20260930_1024辆.xlsx / F358</x:v>
      </x:c>
    </x:row>
    <x:row r="6119" ht="22" customHeight="1">
      <x:c r="A6119" s="2" t="n">
        <x:v>247</x:v>
      </x:c>
      <x:c r="B6119" s="2" t="str">
        <x:v>粤AFG2090</x:v>
      </x:c>
      <x:c r="C6119" s="2" t="str">
        <x:v>吴纬涛</x:v>
      </x:c>
      <x:c r="D6119" s="8" t="d">
        <x:v>2026-09-03T00:00:00.000Z</x:v>
      </x:c>
      <x:c r="E6119" s="7" t="n">
        <x:v>160.2</x:v>
      </x:c>
      <x:c r="F6119" s="7"/>
      <x:c r="G6119" s="7"/>
      <x:c r="H6119" s="2" t="str">
        <x:v>否</x:v>
      </x:c>
      <x:c r="I6119" s="7" t="str">
        <x:f>IF(AND(ISNUMBER(E6119),ISNUMBER(F6119)),E6119-F6119,"")</x:f>
      </x:c>
      <x:c r="J6119" s="2" t="str">
        <x:f>IF(H6119="否","不适用",IF(AND(ISNUMBER(E6119),ISNUMBER(F6119)),IF(I6119&gt;'规则与名单'!$B$2,"是","否"),"未判定"))</x:f>
        <x:v>不适用</x:v>
      </x:c>
      <x:c r="K6119" s="2" t="str">
        <x:f>IF(J6119="是",IF(ISNUMBER(F6119),"测试日GPS","缺失"),IF(ISNUMBER(G6119),"非测试日纯氢",IF(AND(H6119="是",J6119="未判定"),IF(ISNUMBER(F6119),"测试名单无纯氢GPS","缺失"),IF(ISNUMBER(E6119),"非测试日仪表","缺失"))))</x:f>
        <x:v>非测试日仪表</x:v>
      </x:c>
      <x:c r="L6119" s="7" t="n">
        <x:f>IF(K6119="缺失","",IF(K6119="非测试日纯氢",G6119,IF(K6119="非测试日仪表",E6119,F6119)))</x:f>
        <x:v>160.2</x:v>
      </x:c>
      <x:c r="M6119" s="2" t="n">
        <x:f>IF(K6119="缺失",1,0)</x:f>
        <x:v>0</x:v>
      </x:c>
      <x:c r="N6119" s="2" t="str">
        <x:v>车辆里程查询_20260901-20260930_1024辆_仪表里程.xlsx / G481</x:v>
      </x:c>
      <x:c r="O6119" s="2" t="str">
        <x:v>车辆里程查询_20260901-20260930_1024辆_GPS里程.xlsx / G481</x:v>
      </x:c>
      <x:c r="P6119" s="2" t="str">
        <x:v>车辆纯氢气里程查询_20260901-20260930_1024辆.xlsx / G358</x:v>
      </x:c>
    </x:row>
    <x:row r="6120" ht="22" customHeight="1">
      <x:c r="A6120" s="2" t="n">
        <x:v>247</x:v>
      </x:c>
      <x:c r="B6120" s="2" t="str">
        <x:v>粤AFG2090</x:v>
      </x:c>
      <x:c r="C6120" s="2" t="str">
        <x:v>吴纬涛</x:v>
      </x:c>
      <x:c r="D6120" s="8" t="d">
        <x:v>2026-09-04T00:00:00.000Z</x:v>
      </x:c>
      <x:c r="E6120" s="7" t="n">
        <x:v>146.7</x:v>
      </x:c>
      <x:c r="F6120" s="7"/>
      <x:c r="G6120" s="7"/>
      <x:c r="H6120" s="2" t="str">
        <x:v>否</x:v>
      </x:c>
      <x:c r="I6120" s="7" t="str">
        <x:f>IF(AND(ISNUMBER(E6120),ISNUMBER(F6120)),E6120-F6120,"")</x:f>
      </x:c>
      <x:c r="J6120" s="2" t="str">
        <x:f>IF(H6120="否","不适用",IF(AND(ISNUMBER(E6120),ISNUMBER(F6120)),IF(I6120&gt;'规则与名单'!$B$2,"是","否"),"未判定"))</x:f>
        <x:v>不适用</x:v>
      </x:c>
      <x:c r="K6120" s="2" t="str">
        <x:f>IF(J6120="是",IF(ISNUMBER(F6120),"测试日GPS","缺失"),IF(ISNUMBER(G6120),"非测试日纯氢",IF(AND(H6120="是",J6120="未判定"),IF(ISNUMBER(F6120),"测试名单无纯氢GPS","缺失"),IF(ISNUMBER(E6120),"非测试日仪表","缺失"))))</x:f>
        <x:v>非测试日仪表</x:v>
      </x:c>
      <x:c r="L6120" s="7" t="n">
        <x:f>IF(K6120="缺失","",IF(K6120="非测试日纯氢",G6120,IF(K6120="非测试日仪表",E6120,F6120)))</x:f>
        <x:v>146.7</x:v>
      </x:c>
      <x:c r="M6120" s="2" t="n">
        <x:f>IF(K6120="缺失",1,0)</x:f>
        <x:v>0</x:v>
      </x:c>
      <x:c r="N6120" s="2" t="str">
        <x:v>车辆里程查询_20260901-20260930_1024辆_仪表里程.xlsx / H481</x:v>
      </x:c>
      <x:c r="O6120" s="2" t="str">
        <x:v>车辆里程查询_20260901-20260930_1024辆_GPS里程.xlsx / H481</x:v>
      </x:c>
      <x:c r="P6120" s="2" t="str">
        <x:v>车辆纯氢气里程查询_20260901-20260930_1024辆.xlsx / H358</x:v>
      </x:c>
    </x:row>
    <x:row r="6121" ht="22" customHeight="1">
      <x:c r="A6121" s="2" t="n">
        <x:v>247</x:v>
      </x:c>
      <x:c r="B6121" s="2" t="str">
        <x:v>粤AFG2090</x:v>
      </x:c>
      <x:c r="C6121" s="2" t="str">
        <x:v>吴纬涛</x:v>
      </x:c>
      <x:c r="D6121" s="8" t="d">
        <x:v>2026-09-05T00:00:00.000Z</x:v>
      </x:c>
      <x:c r="E6121" s="7" t="n">
        <x:v>202.6</x:v>
      </x:c>
      <x:c r="F6121" s="7"/>
      <x:c r="G6121" s="7"/>
      <x:c r="H6121" s="2" t="str">
        <x:v>否</x:v>
      </x:c>
      <x:c r="I6121" s="7" t="str">
        <x:f>IF(AND(ISNUMBER(E6121),ISNUMBER(F6121)),E6121-F6121,"")</x:f>
      </x:c>
      <x:c r="J6121" s="2" t="str">
        <x:f>IF(H6121="否","不适用",IF(AND(ISNUMBER(E6121),ISNUMBER(F6121)),IF(I6121&gt;'规则与名单'!$B$2,"是","否"),"未判定"))</x:f>
        <x:v>不适用</x:v>
      </x:c>
      <x:c r="K6121" s="2" t="str">
        <x:f>IF(J6121="是",IF(ISNUMBER(F6121),"测试日GPS","缺失"),IF(ISNUMBER(G6121),"非测试日纯氢",IF(AND(H6121="是",J6121="未判定"),IF(ISNUMBER(F6121),"测试名单无纯氢GPS","缺失"),IF(ISNUMBER(E6121),"非测试日仪表","缺失"))))</x:f>
        <x:v>非测试日仪表</x:v>
      </x:c>
      <x:c r="L6121" s="7" t="n">
        <x:f>IF(K6121="缺失","",IF(K6121="非测试日纯氢",G6121,IF(K6121="非测试日仪表",E6121,F6121)))</x:f>
        <x:v>202.6</x:v>
      </x:c>
      <x:c r="M6121" s="2" t="n">
        <x:f>IF(K6121="缺失",1,0)</x:f>
        <x:v>0</x:v>
      </x:c>
      <x:c r="N6121" s="2" t="str">
        <x:v>车辆里程查询_20260901-20260930_1024辆_仪表里程.xlsx / I481</x:v>
      </x:c>
      <x:c r="O6121" s="2" t="str">
        <x:v>车辆里程查询_20260901-20260930_1024辆_GPS里程.xlsx / I481</x:v>
      </x:c>
      <x:c r="P6121" s="2" t="str">
        <x:v>车辆纯氢气里程查询_20260901-20260930_1024辆.xlsx / I358</x:v>
      </x:c>
    </x:row>
    <x:row r="6122" ht="22" customHeight="1">
      <x:c r="A6122" s="2" t="n">
        <x:v>247</x:v>
      </x:c>
      <x:c r="B6122" s="2" t="str">
        <x:v>粤AFG2090</x:v>
      </x:c>
      <x:c r="C6122" s="2" t="str">
        <x:v>吴纬涛</x:v>
      </x:c>
      <x:c r="D6122" s="8" t="d">
        <x:v>2026-09-06T00:00:00.000Z</x:v>
      </x:c>
      <x:c r="E6122" s="7" t="n">
        <x:v>169.5</x:v>
      </x:c>
      <x:c r="F6122" s="7"/>
      <x:c r="G6122" s="7"/>
      <x:c r="H6122" s="2" t="str">
        <x:v>否</x:v>
      </x:c>
      <x:c r="I6122" s="7" t="str">
        <x:f>IF(AND(ISNUMBER(E6122),ISNUMBER(F6122)),E6122-F6122,"")</x:f>
      </x:c>
      <x:c r="J6122" s="2" t="str">
        <x:f>IF(H6122="否","不适用",IF(AND(ISNUMBER(E6122),ISNUMBER(F6122)),IF(I6122&gt;'规则与名单'!$B$2,"是","否"),"未判定"))</x:f>
        <x:v>不适用</x:v>
      </x:c>
      <x:c r="K6122" s="2" t="str">
        <x:f>IF(J6122="是",IF(ISNUMBER(F6122),"测试日GPS","缺失"),IF(ISNUMBER(G6122),"非测试日纯氢",IF(AND(H6122="是",J6122="未判定"),IF(ISNUMBER(F6122),"测试名单无纯氢GPS","缺失"),IF(ISNUMBER(E6122),"非测试日仪表","缺失"))))</x:f>
        <x:v>非测试日仪表</x:v>
      </x:c>
      <x:c r="L6122" s="7" t="n">
        <x:f>IF(K6122="缺失","",IF(K6122="非测试日纯氢",G6122,IF(K6122="非测试日仪表",E6122,F6122)))</x:f>
        <x:v>169.5</x:v>
      </x:c>
      <x:c r="M6122" s="2" t="n">
        <x:f>IF(K6122="缺失",1,0)</x:f>
        <x:v>0</x:v>
      </x:c>
      <x:c r="N6122" s="2" t="str">
        <x:v>车辆里程查询_20260901-20260930_1024辆_仪表里程.xlsx / J481</x:v>
      </x:c>
      <x:c r="O6122" s="2" t="str">
        <x:v>车辆里程查询_20260901-20260930_1024辆_GPS里程.xlsx / J481</x:v>
      </x:c>
      <x:c r="P6122" s="2" t="str">
        <x:v>车辆纯氢气里程查询_20260901-20260930_1024辆.xlsx / J358</x:v>
      </x:c>
    </x:row>
    <x:row r="6123" ht="22" customHeight="1">
      <x:c r="A6123" s="2" t="n">
        <x:v>247</x:v>
      </x:c>
      <x:c r="B6123" s="2" t="str">
        <x:v>粤AFG2090</x:v>
      </x:c>
      <x:c r="C6123" s="2" t="str">
        <x:v>吴纬涛</x:v>
      </x:c>
      <x:c r="D6123" s="8" t="d">
        <x:v>2026-09-07T00:00:00.000Z</x:v>
      </x:c>
      <x:c r="E6123" s="7" t="n">
        <x:v>220.3</x:v>
      </x:c>
      <x:c r="F6123" s="7"/>
      <x:c r="G6123" s="7"/>
      <x:c r="H6123" s="2" t="str">
        <x:v>否</x:v>
      </x:c>
      <x:c r="I6123" s="7" t="str">
        <x:f>IF(AND(ISNUMBER(E6123),ISNUMBER(F6123)),E6123-F6123,"")</x:f>
      </x:c>
      <x:c r="J6123" s="2" t="str">
        <x:f>IF(H6123="否","不适用",IF(AND(ISNUMBER(E6123),ISNUMBER(F6123)),IF(I6123&gt;'规则与名单'!$B$2,"是","否"),"未判定"))</x:f>
        <x:v>不适用</x:v>
      </x:c>
      <x:c r="K6123" s="2" t="str">
        <x:f>IF(J6123="是",IF(ISNUMBER(F6123),"测试日GPS","缺失"),IF(ISNUMBER(G6123),"非测试日纯氢",IF(AND(H6123="是",J6123="未判定"),IF(ISNUMBER(F6123),"测试名单无纯氢GPS","缺失"),IF(ISNUMBER(E6123),"非测试日仪表","缺失"))))</x:f>
        <x:v>非测试日仪表</x:v>
      </x:c>
      <x:c r="L6123" s="7" t="n">
        <x:f>IF(K6123="缺失","",IF(K6123="非测试日纯氢",G6123,IF(K6123="非测试日仪表",E6123,F6123)))</x:f>
        <x:v>220.3</x:v>
      </x:c>
      <x:c r="M6123" s="2" t="n">
        <x:f>IF(K6123="缺失",1,0)</x:f>
        <x:v>0</x:v>
      </x:c>
      <x:c r="N6123" s="2" t="str">
        <x:v>车辆里程查询_20260901-20260930_1024辆_仪表里程.xlsx / K481</x:v>
      </x:c>
      <x:c r="O6123" s="2" t="str">
        <x:v>车辆里程查询_20260901-20260930_1024辆_GPS里程.xlsx / K481</x:v>
      </x:c>
      <x:c r="P6123" s="2" t="str">
        <x:v>车辆纯氢气里程查询_20260901-20260930_1024辆.xlsx / K358</x:v>
      </x:c>
    </x:row>
    <x:row r="6124" ht="22" customHeight="1">
      <x:c r="A6124" s="2" t="n">
        <x:v>247</x:v>
      </x:c>
      <x:c r="B6124" s="2" t="str">
        <x:v>粤AFG2090</x:v>
      </x:c>
      <x:c r="C6124" s="2" t="str">
        <x:v>吴纬涛</x:v>
      </x:c>
      <x:c r="D6124" s="8" t="d">
        <x:v>2026-09-08T00:00:00.000Z</x:v>
      </x:c>
      <x:c r="E6124" s="7" t="n">
        <x:v>154</x:v>
      </x:c>
      <x:c r="F6124" s="7"/>
      <x:c r="G6124" s="7"/>
      <x:c r="H6124" s="2" t="str">
        <x:v>否</x:v>
      </x:c>
      <x:c r="I6124" s="7" t="str">
        <x:f>IF(AND(ISNUMBER(E6124),ISNUMBER(F6124)),E6124-F6124,"")</x:f>
      </x:c>
      <x:c r="J6124" s="2" t="str">
        <x:f>IF(H6124="否","不适用",IF(AND(ISNUMBER(E6124),ISNUMBER(F6124)),IF(I6124&gt;'规则与名单'!$B$2,"是","否"),"未判定"))</x:f>
        <x:v>不适用</x:v>
      </x:c>
      <x:c r="K6124" s="2" t="str">
        <x:f>IF(J6124="是",IF(ISNUMBER(F6124),"测试日GPS","缺失"),IF(ISNUMBER(G6124),"非测试日纯氢",IF(AND(H6124="是",J6124="未判定"),IF(ISNUMBER(F6124),"测试名单无纯氢GPS","缺失"),IF(ISNUMBER(E6124),"非测试日仪表","缺失"))))</x:f>
        <x:v>非测试日仪表</x:v>
      </x:c>
      <x:c r="L6124" s="7" t="n">
        <x:f>IF(K6124="缺失","",IF(K6124="非测试日纯氢",G6124,IF(K6124="非测试日仪表",E6124,F6124)))</x:f>
        <x:v>154</x:v>
      </x:c>
      <x:c r="M6124" s="2" t="n">
        <x:f>IF(K6124="缺失",1,0)</x:f>
        <x:v>0</x:v>
      </x:c>
      <x:c r="N6124" s="2" t="str">
        <x:v>车辆里程查询_20260901-20260930_1024辆_仪表里程.xlsx / L481</x:v>
      </x:c>
      <x:c r="O6124" s="2" t="str">
        <x:v>车辆里程查询_20260901-20260930_1024辆_GPS里程.xlsx / L481</x:v>
      </x:c>
      <x:c r="P6124" s="2" t="str">
        <x:v>车辆纯氢气里程查询_20260901-20260930_1024辆.xlsx / L358</x:v>
      </x:c>
    </x:row>
    <x:row r="6125" ht="22" customHeight="1">
      <x:c r="A6125" s="2" t="n">
        <x:v>247</x:v>
      </x:c>
      <x:c r="B6125" s="2" t="str">
        <x:v>粤AFG2090</x:v>
      </x:c>
      <x:c r="C6125" s="2" t="str">
        <x:v>吴纬涛</x:v>
      </x:c>
      <x:c r="D6125" s="8" t="d">
        <x:v>2026-09-09T00:00:00.000Z</x:v>
      </x:c>
      <x:c r="E6125" s="7" t="n">
        <x:v>11.7</x:v>
      </x:c>
      <x:c r="F6125" s="7"/>
      <x:c r="G6125" s="7"/>
      <x:c r="H6125" s="2" t="str">
        <x:v>否</x:v>
      </x:c>
      <x:c r="I6125" s="7" t="str">
        <x:f>IF(AND(ISNUMBER(E6125),ISNUMBER(F6125)),E6125-F6125,"")</x:f>
      </x:c>
      <x:c r="J6125" s="2" t="str">
        <x:f>IF(H6125="否","不适用",IF(AND(ISNUMBER(E6125),ISNUMBER(F6125)),IF(I6125&gt;'规则与名单'!$B$2,"是","否"),"未判定"))</x:f>
        <x:v>不适用</x:v>
      </x:c>
      <x:c r="K6125" s="2" t="str">
        <x:f>IF(J6125="是",IF(ISNUMBER(F6125),"测试日GPS","缺失"),IF(ISNUMBER(G6125),"非测试日纯氢",IF(AND(H6125="是",J6125="未判定"),IF(ISNUMBER(F6125),"测试名单无纯氢GPS","缺失"),IF(ISNUMBER(E6125),"非测试日仪表","缺失"))))</x:f>
        <x:v>非测试日仪表</x:v>
      </x:c>
      <x:c r="L6125" s="7" t="n">
        <x:f>IF(K6125="缺失","",IF(K6125="非测试日纯氢",G6125,IF(K6125="非测试日仪表",E6125,F6125)))</x:f>
        <x:v>11.7</x:v>
      </x:c>
      <x:c r="M6125" s="2" t="n">
        <x:f>IF(K6125="缺失",1,0)</x:f>
        <x:v>0</x:v>
      </x:c>
      <x:c r="N6125" s="2" t="str">
        <x:v>车辆里程查询_20260901-20260930_1024辆_仪表里程.xlsx / M481</x:v>
      </x:c>
      <x:c r="O6125" s="2" t="str">
        <x:v>车辆里程查询_20260901-20260930_1024辆_GPS里程.xlsx / M481</x:v>
      </x:c>
      <x:c r="P6125" s="2" t="str">
        <x:v>车辆纯氢气里程查询_20260901-20260930_1024辆.xlsx / M358</x:v>
      </x:c>
    </x:row>
    <x:row r="6126" ht="22" customHeight="1">
      <x:c r="A6126" s="2" t="n">
        <x:v>247</x:v>
      </x:c>
      <x:c r="B6126" s="2" t="str">
        <x:v>粤AFG2090</x:v>
      </x:c>
      <x:c r="C6126" s="2" t="str">
        <x:v>吴纬涛</x:v>
      </x:c>
      <x:c r="D6126" s="8" t="d">
        <x:v>2026-09-10T00:00:00.000Z</x:v>
      </x:c>
      <x:c r="E6126" s="7" t="n">
        <x:v>115.2</x:v>
      </x:c>
      <x:c r="F6126" s="7"/>
      <x:c r="G6126" s="7"/>
      <x:c r="H6126" s="2" t="str">
        <x:v>否</x:v>
      </x:c>
      <x:c r="I6126" s="7" t="str">
        <x:f>IF(AND(ISNUMBER(E6126),ISNUMBER(F6126)),E6126-F6126,"")</x:f>
      </x:c>
      <x:c r="J6126" s="2" t="str">
        <x:f>IF(H6126="否","不适用",IF(AND(ISNUMBER(E6126),ISNUMBER(F6126)),IF(I6126&gt;'规则与名单'!$B$2,"是","否"),"未判定"))</x:f>
        <x:v>不适用</x:v>
      </x:c>
      <x:c r="K6126" s="2" t="str">
        <x:f>IF(J6126="是",IF(ISNUMBER(F6126),"测试日GPS","缺失"),IF(ISNUMBER(G6126),"非测试日纯氢",IF(AND(H6126="是",J6126="未判定"),IF(ISNUMBER(F6126),"测试名单无纯氢GPS","缺失"),IF(ISNUMBER(E6126),"非测试日仪表","缺失"))))</x:f>
        <x:v>非测试日仪表</x:v>
      </x:c>
      <x:c r="L6126" s="7" t="n">
        <x:f>IF(K6126="缺失","",IF(K6126="非测试日纯氢",G6126,IF(K6126="非测试日仪表",E6126,F6126)))</x:f>
        <x:v>115.2</x:v>
      </x:c>
      <x:c r="M6126" s="2" t="n">
        <x:f>IF(K6126="缺失",1,0)</x:f>
        <x:v>0</x:v>
      </x:c>
      <x:c r="N6126" s="2" t="str">
        <x:v>车辆里程查询_20260901-20260930_1024辆_仪表里程.xlsx / N481</x:v>
      </x:c>
      <x:c r="O6126" s="2" t="str">
        <x:v>车辆里程查询_20260901-20260930_1024辆_GPS里程.xlsx / N481</x:v>
      </x:c>
      <x:c r="P6126" s="2" t="str">
        <x:v>车辆纯氢气里程查询_20260901-20260930_1024辆.xlsx / N358</x:v>
      </x:c>
    </x:row>
    <x:row r="6127" ht="22" customHeight="1">
      <x:c r="A6127" s="2" t="n">
        <x:v>247</x:v>
      </x:c>
      <x:c r="B6127" s="2" t="str">
        <x:v>粤AFG2090</x:v>
      </x:c>
      <x:c r="C6127" s="2" t="str">
        <x:v>吴纬涛</x:v>
      </x:c>
      <x:c r="D6127" s="8" t="d">
        <x:v>2026-09-11T00:00:00.000Z</x:v>
      </x:c>
      <x:c r="E6127" s="7" t="n">
        <x:v>208.2</x:v>
      </x:c>
      <x:c r="F6127" s="7"/>
      <x:c r="G6127" s="7"/>
      <x:c r="H6127" s="2" t="str">
        <x:v>否</x:v>
      </x:c>
      <x:c r="I6127" s="7" t="str">
        <x:f>IF(AND(ISNUMBER(E6127),ISNUMBER(F6127)),E6127-F6127,"")</x:f>
      </x:c>
      <x:c r="J6127" s="2" t="str">
        <x:f>IF(H6127="否","不适用",IF(AND(ISNUMBER(E6127),ISNUMBER(F6127)),IF(I6127&gt;'规则与名单'!$B$2,"是","否"),"未判定"))</x:f>
        <x:v>不适用</x:v>
      </x:c>
      <x:c r="K6127" s="2" t="str">
        <x:f>IF(J6127="是",IF(ISNUMBER(F6127),"测试日GPS","缺失"),IF(ISNUMBER(G6127),"非测试日纯氢",IF(AND(H6127="是",J6127="未判定"),IF(ISNUMBER(F6127),"测试名单无纯氢GPS","缺失"),IF(ISNUMBER(E6127),"非测试日仪表","缺失"))))</x:f>
        <x:v>非测试日仪表</x:v>
      </x:c>
      <x:c r="L6127" s="7" t="n">
        <x:f>IF(K6127="缺失","",IF(K6127="非测试日纯氢",G6127,IF(K6127="非测试日仪表",E6127,F6127)))</x:f>
        <x:v>208.2</x:v>
      </x:c>
      <x:c r="M6127" s="2" t="n">
        <x:f>IF(K6127="缺失",1,0)</x:f>
        <x:v>0</x:v>
      </x:c>
      <x:c r="N6127" s="2" t="str">
        <x:v>车辆里程查询_20260901-20260930_1024辆_仪表里程.xlsx / O481</x:v>
      </x:c>
      <x:c r="O6127" s="2" t="str">
        <x:v>车辆里程查询_20260901-20260930_1024辆_GPS里程.xlsx / O481</x:v>
      </x:c>
      <x:c r="P6127" s="2" t="str">
        <x:v>车辆纯氢气里程查询_20260901-20260930_1024辆.xlsx / O358</x:v>
      </x:c>
    </x:row>
    <x:row r="6128" ht="22" customHeight="1">
      <x:c r="A6128" s="2" t="n">
        <x:v>247</x:v>
      </x:c>
      <x:c r="B6128" s="2" t="str">
        <x:v>粤AFG2090</x:v>
      </x:c>
      <x:c r="C6128" s="2" t="str">
        <x:v>吴纬涛</x:v>
      </x:c>
      <x:c r="D6128" s="8" t="d">
        <x:v>2026-09-12T00:00:00.000Z</x:v>
      </x:c>
      <x:c r="E6128" s="7" t="n">
        <x:v>169.8</x:v>
      </x:c>
      <x:c r="F6128" s="7"/>
      <x:c r="G6128" s="7"/>
      <x:c r="H6128" s="2" t="str">
        <x:v>否</x:v>
      </x:c>
      <x:c r="I6128" s="7" t="str">
        <x:f>IF(AND(ISNUMBER(E6128),ISNUMBER(F6128)),E6128-F6128,"")</x:f>
      </x:c>
      <x:c r="J6128" s="2" t="str">
        <x:f>IF(H6128="否","不适用",IF(AND(ISNUMBER(E6128),ISNUMBER(F6128)),IF(I6128&gt;'规则与名单'!$B$2,"是","否"),"未判定"))</x:f>
        <x:v>不适用</x:v>
      </x:c>
      <x:c r="K6128" s="2" t="str">
        <x:f>IF(J6128="是",IF(ISNUMBER(F6128),"测试日GPS","缺失"),IF(ISNUMBER(G6128),"非测试日纯氢",IF(AND(H6128="是",J6128="未判定"),IF(ISNUMBER(F6128),"测试名单无纯氢GPS","缺失"),IF(ISNUMBER(E6128),"非测试日仪表","缺失"))))</x:f>
        <x:v>非测试日仪表</x:v>
      </x:c>
      <x:c r="L6128" s="7" t="n">
        <x:f>IF(K6128="缺失","",IF(K6128="非测试日纯氢",G6128,IF(K6128="非测试日仪表",E6128,F6128)))</x:f>
        <x:v>169.8</x:v>
      </x:c>
      <x:c r="M6128" s="2" t="n">
        <x:f>IF(K6128="缺失",1,0)</x:f>
        <x:v>0</x:v>
      </x:c>
      <x:c r="N6128" s="2" t="str">
        <x:v>车辆里程查询_20260901-20260930_1024辆_仪表里程.xlsx / P481</x:v>
      </x:c>
      <x:c r="O6128" s="2" t="str">
        <x:v>车辆里程查询_20260901-20260930_1024辆_GPS里程.xlsx / P481</x:v>
      </x:c>
      <x:c r="P6128" s="2" t="str">
        <x:v>车辆纯氢气里程查询_20260901-20260930_1024辆.xlsx / P358</x:v>
      </x:c>
    </x:row>
    <x:row r="6129" ht="22" customHeight="1">
      <x:c r="A6129" s="2" t="n">
        <x:v>247</x:v>
      </x:c>
      <x:c r="B6129" s="2" t="str">
        <x:v>粤AFG2090</x:v>
      </x:c>
      <x:c r="C6129" s="2" t="str">
        <x:v>吴纬涛</x:v>
      </x:c>
      <x:c r="D6129" s="8" t="d">
        <x:v>2026-09-13T00:00:00.000Z</x:v>
      </x:c>
      <x:c r="E6129" s="7" t="n">
        <x:v>196.5</x:v>
      </x:c>
      <x:c r="F6129" s="7"/>
      <x:c r="G6129" s="7"/>
      <x:c r="H6129" s="2" t="str">
        <x:v>否</x:v>
      </x:c>
      <x:c r="I6129" s="7" t="str">
        <x:f>IF(AND(ISNUMBER(E6129),ISNUMBER(F6129)),E6129-F6129,"")</x:f>
      </x:c>
      <x:c r="J6129" s="2" t="str">
        <x:f>IF(H6129="否","不适用",IF(AND(ISNUMBER(E6129),ISNUMBER(F6129)),IF(I6129&gt;'规则与名单'!$B$2,"是","否"),"未判定"))</x:f>
        <x:v>不适用</x:v>
      </x:c>
      <x:c r="K6129" s="2" t="str">
        <x:f>IF(J6129="是",IF(ISNUMBER(F6129),"测试日GPS","缺失"),IF(ISNUMBER(G6129),"非测试日纯氢",IF(AND(H6129="是",J6129="未判定"),IF(ISNUMBER(F6129),"测试名单无纯氢GPS","缺失"),IF(ISNUMBER(E6129),"非测试日仪表","缺失"))))</x:f>
        <x:v>非测试日仪表</x:v>
      </x:c>
      <x:c r="L6129" s="7" t="n">
        <x:f>IF(K6129="缺失","",IF(K6129="非测试日纯氢",G6129,IF(K6129="非测试日仪表",E6129,F6129)))</x:f>
        <x:v>196.5</x:v>
      </x:c>
      <x:c r="M6129" s="2" t="n">
        <x:f>IF(K6129="缺失",1,0)</x:f>
        <x:v>0</x:v>
      </x:c>
      <x:c r="N6129" s="2" t="str">
        <x:v>车辆里程查询_20260901-20260930_1024辆_仪表里程.xlsx / Q481</x:v>
      </x:c>
      <x:c r="O6129" s="2" t="str">
        <x:v>车辆里程查询_20260901-20260930_1024辆_GPS里程.xlsx / Q481</x:v>
      </x:c>
      <x:c r="P6129" s="2" t="str">
        <x:v>车辆纯氢气里程查询_20260901-20260930_1024辆.xlsx / Q358</x:v>
      </x:c>
    </x:row>
    <x:row r="6130" ht="22" customHeight="1">
      <x:c r="A6130" s="2" t="n">
        <x:v>247</x:v>
      </x:c>
      <x:c r="B6130" s="2" t="str">
        <x:v>粤AFG2090</x:v>
      </x:c>
      <x:c r="C6130" s="2" t="str">
        <x:v>吴纬涛</x:v>
      </x:c>
      <x:c r="D6130" s="8" t="d">
        <x:v>2026-09-14T00:00:00.000Z</x:v>
      </x:c>
      <x:c r="E6130" s="7" t="n">
        <x:v>199.7</x:v>
      </x:c>
      <x:c r="F6130" s="7"/>
      <x:c r="G6130" s="7"/>
      <x:c r="H6130" s="2" t="str">
        <x:v>否</x:v>
      </x:c>
      <x:c r="I6130" s="7" t="str">
        <x:f>IF(AND(ISNUMBER(E6130),ISNUMBER(F6130)),E6130-F6130,"")</x:f>
      </x:c>
      <x:c r="J6130" s="2" t="str">
        <x:f>IF(H6130="否","不适用",IF(AND(ISNUMBER(E6130),ISNUMBER(F6130)),IF(I6130&gt;'规则与名单'!$B$2,"是","否"),"未判定"))</x:f>
        <x:v>不适用</x:v>
      </x:c>
      <x:c r="K6130" s="2" t="str">
        <x:f>IF(J6130="是",IF(ISNUMBER(F6130),"测试日GPS","缺失"),IF(ISNUMBER(G6130),"非测试日纯氢",IF(AND(H6130="是",J6130="未判定"),IF(ISNUMBER(F6130),"测试名单无纯氢GPS","缺失"),IF(ISNUMBER(E6130),"非测试日仪表","缺失"))))</x:f>
        <x:v>非测试日仪表</x:v>
      </x:c>
      <x:c r="L6130" s="7" t="n">
        <x:f>IF(K6130="缺失","",IF(K6130="非测试日纯氢",G6130,IF(K6130="非测试日仪表",E6130,F6130)))</x:f>
        <x:v>199.7</x:v>
      </x:c>
      <x:c r="M6130" s="2" t="n">
        <x:f>IF(K6130="缺失",1,0)</x:f>
        <x:v>0</x:v>
      </x:c>
      <x:c r="N6130" s="2" t="str">
        <x:v>车辆里程查询_20260901-20260930_1024辆_仪表里程.xlsx / R481</x:v>
      </x:c>
      <x:c r="O6130" s="2" t="str">
        <x:v>车辆里程查询_20260901-20260930_1024辆_GPS里程.xlsx / R481</x:v>
      </x:c>
      <x:c r="P6130" s="2" t="str">
        <x:v>车辆纯氢气里程查询_20260901-20260930_1024辆.xlsx / R358</x:v>
      </x:c>
    </x:row>
    <x:row r="6131" ht="22" customHeight="1">
      <x:c r="A6131" s="2" t="n">
        <x:v>247</x:v>
      </x:c>
      <x:c r="B6131" s="2" t="str">
        <x:v>粤AFG2090</x:v>
      </x:c>
      <x:c r="C6131" s="2" t="str">
        <x:v>吴纬涛</x:v>
      </x:c>
      <x:c r="D6131" s="8" t="d">
        <x:v>2026-09-15T00:00:00.000Z</x:v>
      </x:c>
      <x:c r="E6131" s="7" t="n">
        <x:v>163</x:v>
      </x:c>
      <x:c r="F6131" s="7"/>
      <x:c r="G6131" s="7"/>
      <x:c r="H6131" s="2" t="str">
        <x:v>否</x:v>
      </x:c>
      <x:c r="I6131" s="7" t="str">
        <x:f>IF(AND(ISNUMBER(E6131),ISNUMBER(F6131)),E6131-F6131,"")</x:f>
      </x:c>
      <x:c r="J6131" s="2" t="str">
        <x:f>IF(H6131="否","不适用",IF(AND(ISNUMBER(E6131),ISNUMBER(F6131)),IF(I6131&gt;'规则与名单'!$B$2,"是","否"),"未判定"))</x:f>
        <x:v>不适用</x:v>
      </x:c>
      <x:c r="K6131" s="2" t="str">
        <x:f>IF(J6131="是",IF(ISNUMBER(F6131),"测试日GPS","缺失"),IF(ISNUMBER(G6131),"非测试日纯氢",IF(AND(H6131="是",J6131="未判定"),IF(ISNUMBER(F6131),"测试名单无纯氢GPS","缺失"),IF(ISNUMBER(E6131),"非测试日仪表","缺失"))))</x:f>
        <x:v>非测试日仪表</x:v>
      </x:c>
      <x:c r="L6131" s="7" t="n">
        <x:f>IF(K6131="缺失","",IF(K6131="非测试日纯氢",G6131,IF(K6131="非测试日仪表",E6131,F6131)))</x:f>
        <x:v>163</x:v>
      </x:c>
      <x:c r="M6131" s="2" t="n">
        <x:f>IF(K6131="缺失",1,0)</x:f>
        <x:v>0</x:v>
      </x:c>
      <x:c r="N6131" s="2" t="str">
        <x:v>车辆里程查询_20260901-20260930_1024辆_仪表里程.xlsx / S481</x:v>
      </x:c>
      <x:c r="O6131" s="2" t="str">
        <x:v>车辆里程查询_20260901-20260930_1024辆_GPS里程.xlsx / S481</x:v>
      </x:c>
      <x:c r="P6131" s="2" t="str">
        <x:v>车辆纯氢气里程查询_20260901-20260930_1024辆.xlsx / S358</x:v>
      </x:c>
    </x:row>
    <x:row r="6132" ht="22" customHeight="1">
      <x:c r="A6132" s="2" t="n">
        <x:v>247</x:v>
      </x:c>
      <x:c r="B6132" s="2" t="str">
        <x:v>粤AFG2090</x:v>
      </x:c>
      <x:c r="C6132" s="2" t="str">
        <x:v>吴纬涛</x:v>
      </x:c>
      <x:c r="D6132" s="8" t="d">
        <x:v>2026-09-16T00:00:00.000Z</x:v>
      </x:c>
      <x:c r="E6132" s="7" t="n">
        <x:v>181.5</x:v>
      </x:c>
      <x:c r="F6132" s="7"/>
      <x:c r="G6132" s="7"/>
      <x:c r="H6132" s="2" t="str">
        <x:v>否</x:v>
      </x:c>
      <x:c r="I6132" s="7" t="str">
        <x:f>IF(AND(ISNUMBER(E6132),ISNUMBER(F6132)),E6132-F6132,"")</x:f>
      </x:c>
      <x:c r="J6132" s="2" t="str">
        <x:f>IF(H6132="否","不适用",IF(AND(ISNUMBER(E6132),ISNUMBER(F6132)),IF(I6132&gt;'规则与名单'!$B$2,"是","否"),"未判定"))</x:f>
        <x:v>不适用</x:v>
      </x:c>
      <x:c r="K6132" s="2" t="str">
        <x:f>IF(J6132="是",IF(ISNUMBER(F6132),"测试日GPS","缺失"),IF(ISNUMBER(G6132),"非测试日纯氢",IF(AND(H6132="是",J6132="未判定"),IF(ISNUMBER(F6132),"测试名单无纯氢GPS","缺失"),IF(ISNUMBER(E6132),"非测试日仪表","缺失"))))</x:f>
        <x:v>非测试日仪表</x:v>
      </x:c>
      <x:c r="L6132" s="7" t="n">
        <x:f>IF(K6132="缺失","",IF(K6132="非测试日纯氢",G6132,IF(K6132="非测试日仪表",E6132,F6132)))</x:f>
        <x:v>181.5</x:v>
      </x:c>
      <x:c r="M6132" s="2" t="n">
        <x:f>IF(K6132="缺失",1,0)</x:f>
        <x:v>0</x:v>
      </x:c>
      <x:c r="N6132" s="2" t="str">
        <x:v>车辆里程查询_20260901-20260930_1024辆_仪表里程.xlsx / T481</x:v>
      </x:c>
      <x:c r="O6132" s="2" t="str">
        <x:v>车辆里程查询_20260901-20260930_1024辆_GPS里程.xlsx / T481</x:v>
      </x:c>
      <x:c r="P6132" s="2" t="str">
        <x:v>车辆纯氢气里程查询_20260901-20260930_1024辆.xlsx / T358</x:v>
      </x:c>
    </x:row>
    <x:row r="6133" ht="22" customHeight="1">
      <x:c r="A6133" s="2" t="n">
        <x:v>247</x:v>
      </x:c>
      <x:c r="B6133" s="2" t="str">
        <x:v>粤AFG2090</x:v>
      </x:c>
      <x:c r="C6133" s="2" t="str">
        <x:v>吴纬涛</x:v>
      </x:c>
      <x:c r="D6133" s="8" t="d">
        <x:v>2026-09-17T00:00:00.000Z</x:v>
      </x:c>
      <x:c r="E6133" s="7" t="n">
        <x:v>154.8</x:v>
      </x:c>
      <x:c r="F6133" s="7"/>
      <x:c r="G6133" s="7"/>
      <x:c r="H6133" s="2" t="str">
        <x:v>否</x:v>
      </x:c>
      <x:c r="I6133" s="7" t="str">
        <x:f>IF(AND(ISNUMBER(E6133),ISNUMBER(F6133)),E6133-F6133,"")</x:f>
      </x:c>
      <x:c r="J6133" s="2" t="str">
        <x:f>IF(H6133="否","不适用",IF(AND(ISNUMBER(E6133),ISNUMBER(F6133)),IF(I6133&gt;'规则与名单'!$B$2,"是","否"),"未判定"))</x:f>
        <x:v>不适用</x:v>
      </x:c>
      <x:c r="K6133" s="2" t="str">
        <x:f>IF(J6133="是",IF(ISNUMBER(F6133),"测试日GPS","缺失"),IF(ISNUMBER(G6133),"非测试日纯氢",IF(AND(H6133="是",J6133="未判定"),IF(ISNUMBER(F6133),"测试名单无纯氢GPS","缺失"),IF(ISNUMBER(E6133),"非测试日仪表","缺失"))))</x:f>
        <x:v>非测试日仪表</x:v>
      </x:c>
      <x:c r="L6133" s="7" t="n">
        <x:f>IF(K6133="缺失","",IF(K6133="非测试日纯氢",G6133,IF(K6133="非测试日仪表",E6133,F6133)))</x:f>
        <x:v>154.8</x:v>
      </x:c>
      <x:c r="M6133" s="2" t="n">
        <x:f>IF(K6133="缺失",1,0)</x:f>
        <x:v>0</x:v>
      </x:c>
      <x:c r="N6133" s="2" t="str">
        <x:v>车辆里程查询_20260901-20260930_1024辆_仪表里程.xlsx / U481</x:v>
      </x:c>
      <x:c r="O6133" s="2" t="str">
        <x:v>车辆里程查询_20260901-20260930_1024辆_GPS里程.xlsx / U481</x:v>
      </x:c>
      <x:c r="P6133" s="2" t="str">
        <x:v>车辆纯氢气里程查询_20260901-20260930_1024辆.xlsx / U358</x:v>
      </x:c>
    </x:row>
    <x:row r="6134" ht="22" customHeight="1">
      <x:c r="A6134" s="2" t="n">
        <x:v>247</x:v>
      </x:c>
      <x:c r="B6134" s="2" t="str">
        <x:v>粤AFG2090</x:v>
      </x:c>
      <x:c r="C6134" s="2" t="str">
        <x:v>吴纬涛</x:v>
      </x:c>
      <x:c r="D6134" s="8" t="d">
        <x:v>2026-09-18T00:00:00.000Z</x:v>
      </x:c>
      <x:c r="E6134" s="7" t="n">
        <x:v>12.3</x:v>
      </x:c>
      <x:c r="F6134" s="7"/>
      <x:c r="G6134" s="7"/>
      <x:c r="H6134" s="2" t="str">
        <x:v>否</x:v>
      </x:c>
      <x:c r="I6134" s="7" t="str">
        <x:f>IF(AND(ISNUMBER(E6134),ISNUMBER(F6134)),E6134-F6134,"")</x:f>
      </x:c>
      <x:c r="J6134" s="2" t="str">
        <x:f>IF(H6134="否","不适用",IF(AND(ISNUMBER(E6134),ISNUMBER(F6134)),IF(I6134&gt;'规则与名单'!$B$2,"是","否"),"未判定"))</x:f>
        <x:v>不适用</x:v>
      </x:c>
      <x:c r="K6134" s="2" t="str">
        <x:f>IF(J6134="是",IF(ISNUMBER(F6134),"测试日GPS","缺失"),IF(ISNUMBER(G6134),"非测试日纯氢",IF(AND(H6134="是",J6134="未判定"),IF(ISNUMBER(F6134),"测试名单无纯氢GPS","缺失"),IF(ISNUMBER(E6134),"非测试日仪表","缺失"))))</x:f>
        <x:v>非测试日仪表</x:v>
      </x:c>
      <x:c r="L6134" s="7" t="n">
        <x:f>IF(K6134="缺失","",IF(K6134="非测试日纯氢",G6134,IF(K6134="非测试日仪表",E6134,F6134)))</x:f>
        <x:v>12.3</x:v>
      </x:c>
      <x:c r="M6134" s="2" t="n">
        <x:f>IF(K6134="缺失",1,0)</x:f>
        <x:v>0</x:v>
      </x:c>
      <x:c r="N6134" s="2" t="str">
        <x:v>车辆里程查询_20260901-20260930_1024辆_仪表里程.xlsx / V481</x:v>
      </x:c>
      <x:c r="O6134" s="2" t="str">
        <x:v>车辆里程查询_20260901-20260930_1024辆_GPS里程.xlsx / V481</x:v>
      </x:c>
      <x:c r="P6134" s="2" t="str">
        <x:v>车辆纯氢气里程查询_20260901-20260930_1024辆.xlsx / V358</x:v>
      </x:c>
    </x:row>
    <x:row r="6135" ht="22" customHeight="1">
      <x:c r="A6135" s="2" t="n">
        <x:v>247</x:v>
      </x:c>
      <x:c r="B6135" s="2" t="str">
        <x:v>粤AFG2090</x:v>
      </x:c>
      <x:c r="C6135" s="2" t="str">
        <x:v>吴纬涛</x:v>
      </x:c>
      <x:c r="D6135" s="8" t="d">
        <x:v>2026-09-19T00:00:00.000Z</x:v>
      </x:c>
      <x:c r="E6135" s="7" t="n">
        <x:v>154</x:v>
      </x:c>
      <x:c r="F6135" s="7"/>
      <x:c r="G6135" s="7"/>
      <x:c r="H6135" s="2" t="str">
        <x:v>否</x:v>
      </x:c>
      <x:c r="I6135" s="7" t="str">
        <x:f>IF(AND(ISNUMBER(E6135),ISNUMBER(F6135)),E6135-F6135,"")</x:f>
      </x:c>
      <x:c r="J6135" s="2" t="str">
        <x:f>IF(H6135="否","不适用",IF(AND(ISNUMBER(E6135),ISNUMBER(F6135)),IF(I6135&gt;'规则与名单'!$B$2,"是","否"),"未判定"))</x:f>
        <x:v>不适用</x:v>
      </x:c>
      <x:c r="K6135" s="2" t="str">
        <x:f>IF(J6135="是",IF(ISNUMBER(F6135),"测试日GPS","缺失"),IF(ISNUMBER(G6135),"非测试日纯氢",IF(AND(H6135="是",J6135="未判定"),IF(ISNUMBER(F6135),"测试名单无纯氢GPS","缺失"),IF(ISNUMBER(E6135),"非测试日仪表","缺失"))))</x:f>
        <x:v>非测试日仪表</x:v>
      </x:c>
      <x:c r="L6135" s="7" t="n">
        <x:f>IF(K6135="缺失","",IF(K6135="非测试日纯氢",G6135,IF(K6135="非测试日仪表",E6135,F6135)))</x:f>
        <x:v>154</x:v>
      </x:c>
      <x:c r="M6135" s="2" t="n">
        <x:f>IF(K6135="缺失",1,0)</x:f>
        <x:v>0</x:v>
      </x:c>
      <x:c r="N6135" s="2" t="str">
        <x:v>车辆里程查询_20260901-20260930_1024辆_仪表里程.xlsx / W481</x:v>
      </x:c>
      <x:c r="O6135" s="2" t="str">
        <x:v>车辆里程查询_20260901-20260930_1024辆_GPS里程.xlsx / W481</x:v>
      </x:c>
      <x:c r="P6135" s="2" t="str">
        <x:v>车辆纯氢气里程查询_20260901-20260930_1024辆.xlsx / W358</x:v>
      </x:c>
    </x:row>
    <x:row r="6136" ht="22" customHeight="1">
      <x:c r="A6136" s="2" t="n">
        <x:v>247</x:v>
      </x:c>
      <x:c r="B6136" s="2" t="str">
        <x:v>粤AFG2090</x:v>
      </x:c>
      <x:c r="C6136" s="2" t="str">
        <x:v>吴纬涛</x:v>
      </x:c>
      <x:c r="D6136" s="8" t="d">
        <x:v>2026-09-20T00:00:00.000Z</x:v>
      </x:c>
      <x:c r="E6136" s="7" t="n">
        <x:v>13.4</x:v>
      </x:c>
      <x:c r="F6136" s="7"/>
      <x:c r="G6136" s="7"/>
      <x:c r="H6136" s="2" t="str">
        <x:v>否</x:v>
      </x:c>
      <x:c r="I6136" s="7" t="str">
        <x:f>IF(AND(ISNUMBER(E6136),ISNUMBER(F6136)),E6136-F6136,"")</x:f>
      </x:c>
      <x:c r="J6136" s="2" t="str">
        <x:f>IF(H6136="否","不适用",IF(AND(ISNUMBER(E6136),ISNUMBER(F6136)),IF(I6136&gt;'规则与名单'!$B$2,"是","否"),"未判定"))</x:f>
        <x:v>不适用</x:v>
      </x:c>
      <x:c r="K6136" s="2" t="str">
        <x:f>IF(J6136="是",IF(ISNUMBER(F6136),"测试日GPS","缺失"),IF(ISNUMBER(G6136),"非测试日纯氢",IF(AND(H6136="是",J6136="未判定"),IF(ISNUMBER(F6136),"测试名单无纯氢GPS","缺失"),IF(ISNUMBER(E6136),"非测试日仪表","缺失"))))</x:f>
        <x:v>非测试日仪表</x:v>
      </x:c>
      <x:c r="L6136" s="7" t="n">
        <x:f>IF(K6136="缺失","",IF(K6136="非测试日纯氢",G6136,IF(K6136="非测试日仪表",E6136,F6136)))</x:f>
        <x:v>13.4</x:v>
      </x:c>
      <x:c r="M6136" s="2" t="n">
        <x:f>IF(K6136="缺失",1,0)</x:f>
        <x:v>0</x:v>
      </x:c>
      <x:c r="N6136" s="2" t="str">
        <x:v>车辆里程查询_20260901-20260930_1024辆_仪表里程.xlsx / X481</x:v>
      </x:c>
      <x:c r="O6136" s="2" t="str">
        <x:v>车辆里程查询_20260901-20260930_1024辆_GPS里程.xlsx / X481</x:v>
      </x:c>
      <x:c r="P6136" s="2" t="str">
        <x:v>车辆纯氢气里程查询_20260901-20260930_1024辆.xlsx / X358</x:v>
      </x:c>
    </x:row>
    <x:row r="6137" ht="22" customHeight="1">
      <x:c r="A6137" s="2" t="n">
        <x:v>247</x:v>
      </x:c>
      <x:c r="B6137" s="2" t="str">
        <x:v>粤AFG2090</x:v>
      </x:c>
      <x:c r="C6137" s="2" t="str">
        <x:v>吴纬涛</x:v>
      </x:c>
      <x:c r="D6137" s="8" t="d">
        <x:v>2026-09-21T00:00:00.000Z</x:v>
      </x:c>
      <x:c r="E6137" s="7" t="n">
        <x:v>225.2</x:v>
      </x:c>
      <x:c r="F6137" s="7"/>
      <x:c r="G6137" s="7"/>
      <x:c r="H6137" s="2" t="str">
        <x:v>否</x:v>
      </x:c>
      <x:c r="I6137" s="7" t="str">
        <x:f>IF(AND(ISNUMBER(E6137),ISNUMBER(F6137)),E6137-F6137,"")</x:f>
      </x:c>
      <x:c r="J6137" s="2" t="str">
        <x:f>IF(H6137="否","不适用",IF(AND(ISNUMBER(E6137),ISNUMBER(F6137)),IF(I6137&gt;'规则与名单'!$B$2,"是","否"),"未判定"))</x:f>
        <x:v>不适用</x:v>
      </x:c>
      <x:c r="K6137" s="2" t="str">
        <x:f>IF(J6137="是",IF(ISNUMBER(F6137),"测试日GPS","缺失"),IF(ISNUMBER(G6137),"非测试日纯氢",IF(AND(H6137="是",J6137="未判定"),IF(ISNUMBER(F6137),"测试名单无纯氢GPS","缺失"),IF(ISNUMBER(E6137),"非测试日仪表","缺失"))))</x:f>
        <x:v>非测试日仪表</x:v>
      </x:c>
      <x:c r="L6137" s="7" t="n">
        <x:f>IF(K6137="缺失","",IF(K6137="非测试日纯氢",G6137,IF(K6137="非测试日仪表",E6137,F6137)))</x:f>
        <x:v>225.2</x:v>
      </x:c>
      <x:c r="M6137" s="2" t="n">
        <x:f>IF(K6137="缺失",1,0)</x:f>
        <x:v>0</x:v>
      </x:c>
      <x:c r="N6137" s="2" t="str">
        <x:v>车辆里程查询_20260901-20260930_1024辆_仪表里程.xlsx / Y481</x:v>
      </x:c>
      <x:c r="O6137" s="2" t="str">
        <x:v>车辆里程查询_20260901-20260930_1024辆_GPS里程.xlsx / Y481</x:v>
      </x:c>
      <x:c r="P6137" s="2" t="str">
        <x:v>车辆纯氢气里程查询_20260901-20260930_1024辆.xlsx / Y358</x:v>
      </x:c>
    </x:row>
    <x:row r="6138" ht="22" customHeight="1">
      <x:c r="A6138" s="2" t="n">
        <x:v>247</x:v>
      </x:c>
      <x:c r="B6138" s="2" t="str">
        <x:v>粤AFG2090</x:v>
      </x:c>
      <x:c r="C6138" s="2" t="str">
        <x:v>吴纬涛</x:v>
      </x:c>
      <x:c r="D6138" s="8" t="d">
        <x:v>2026-09-22T00:00:00.000Z</x:v>
      </x:c>
      <x:c r="E6138" s="7" t="n">
        <x:v>16.3</x:v>
      </x:c>
      <x:c r="F6138" s="7"/>
      <x:c r="G6138" s="7"/>
      <x:c r="H6138" s="2" t="str">
        <x:v>否</x:v>
      </x:c>
      <x:c r="I6138" s="7" t="str">
        <x:f>IF(AND(ISNUMBER(E6138),ISNUMBER(F6138)),E6138-F6138,"")</x:f>
      </x:c>
      <x:c r="J6138" s="2" t="str">
        <x:f>IF(H6138="否","不适用",IF(AND(ISNUMBER(E6138),ISNUMBER(F6138)),IF(I6138&gt;'规则与名单'!$B$2,"是","否"),"未判定"))</x:f>
        <x:v>不适用</x:v>
      </x:c>
      <x:c r="K6138" s="2" t="str">
        <x:f>IF(J6138="是",IF(ISNUMBER(F6138),"测试日GPS","缺失"),IF(ISNUMBER(G6138),"非测试日纯氢",IF(AND(H6138="是",J6138="未判定"),IF(ISNUMBER(F6138),"测试名单无纯氢GPS","缺失"),IF(ISNUMBER(E6138),"非测试日仪表","缺失"))))</x:f>
        <x:v>非测试日仪表</x:v>
      </x:c>
      <x:c r="L6138" s="7" t="n">
        <x:f>IF(K6138="缺失","",IF(K6138="非测试日纯氢",G6138,IF(K6138="非测试日仪表",E6138,F6138)))</x:f>
        <x:v>16.3</x:v>
      </x:c>
      <x:c r="M6138" s="2" t="n">
        <x:f>IF(K6138="缺失",1,0)</x:f>
        <x:v>0</x:v>
      </x:c>
      <x:c r="N6138" s="2" t="str">
        <x:v>车辆里程查询_20260901-20260930_1024辆_仪表里程.xlsx / Z481</x:v>
      </x:c>
      <x:c r="O6138" s="2" t="str">
        <x:v>车辆里程查询_20260901-20260930_1024辆_GPS里程.xlsx / Z481</x:v>
      </x:c>
      <x:c r="P6138" s="2" t="str">
        <x:v>车辆纯氢气里程查询_20260901-20260930_1024辆.xlsx / Z358</x:v>
      </x:c>
    </x:row>
    <x:row r="6139" ht="22" customHeight="1">
      <x:c r="A6139" s="2" t="n">
        <x:v>247</x:v>
      </x:c>
      <x:c r="B6139" s="2" t="str">
        <x:v>粤AFG2090</x:v>
      </x:c>
      <x:c r="C6139" s="2" t="str">
        <x:v>吴纬涛</x:v>
      </x:c>
      <x:c r="D6139" s="8" t="d">
        <x:v>2026-09-23T00:00:00.000Z</x:v>
      </x:c>
      <x:c r="E6139" s="7" t="n">
        <x:v>222.4</x:v>
      </x:c>
      <x:c r="F6139" s="7"/>
      <x:c r="G6139" s="7"/>
      <x:c r="H6139" s="2" t="str">
        <x:v>否</x:v>
      </x:c>
      <x:c r="I6139" s="7" t="str">
        <x:f>IF(AND(ISNUMBER(E6139),ISNUMBER(F6139)),E6139-F6139,"")</x:f>
      </x:c>
      <x:c r="J6139" s="2" t="str">
        <x:f>IF(H6139="否","不适用",IF(AND(ISNUMBER(E6139),ISNUMBER(F6139)),IF(I6139&gt;'规则与名单'!$B$2,"是","否"),"未判定"))</x:f>
        <x:v>不适用</x:v>
      </x:c>
      <x:c r="K6139" s="2" t="str">
        <x:f>IF(J6139="是",IF(ISNUMBER(F6139),"测试日GPS","缺失"),IF(ISNUMBER(G6139),"非测试日纯氢",IF(AND(H6139="是",J6139="未判定"),IF(ISNUMBER(F6139),"测试名单无纯氢GPS","缺失"),IF(ISNUMBER(E6139),"非测试日仪表","缺失"))))</x:f>
        <x:v>非测试日仪表</x:v>
      </x:c>
      <x:c r="L6139" s="7" t="n">
        <x:f>IF(K6139="缺失","",IF(K6139="非测试日纯氢",G6139,IF(K6139="非测试日仪表",E6139,F6139)))</x:f>
        <x:v>222.4</x:v>
      </x:c>
      <x:c r="M6139" s="2" t="n">
        <x:f>IF(K6139="缺失",1,0)</x:f>
        <x:v>0</x:v>
      </x:c>
      <x:c r="N6139" s="2" t="str">
        <x:v>车辆里程查询_20260901-20260930_1024辆_仪表里程.xlsx / AA481</x:v>
      </x:c>
      <x:c r="O6139" s="2" t="str">
        <x:v>车辆里程查询_20260901-20260930_1024辆_GPS里程.xlsx / AA481</x:v>
      </x:c>
      <x:c r="P6139" s="2" t="str">
        <x:v>车辆纯氢气里程查询_20260901-20260930_1024辆.xlsx / AA358</x:v>
      </x:c>
    </x:row>
    <x:row r="6140" ht="22" customHeight="1">
      <x:c r="A6140" s="2" t="n">
        <x:v>247</x:v>
      </x:c>
      <x:c r="B6140" s="2" t="str">
        <x:v>粤AFG2090</x:v>
      </x:c>
      <x:c r="C6140" s="2" t="str">
        <x:v>吴纬涛</x:v>
      </x:c>
      <x:c r="D6140" s="8" t="d">
        <x:v>2026-09-24T00:00:00.000Z</x:v>
      </x:c>
      <x:c r="E6140" s="7" t="n">
        <x:v>87.3</x:v>
      </x:c>
      <x:c r="F6140" s="7"/>
      <x:c r="G6140" s="7"/>
      <x:c r="H6140" s="2" t="str">
        <x:v>否</x:v>
      </x:c>
      <x:c r="I6140" s="7" t="str">
        <x:f>IF(AND(ISNUMBER(E6140),ISNUMBER(F6140)),E6140-F6140,"")</x:f>
      </x:c>
      <x:c r="J6140" s="2" t="str">
        <x:f>IF(H6140="否","不适用",IF(AND(ISNUMBER(E6140),ISNUMBER(F6140)),IF(I6140&gt;'规则与名单'!$B$2,"是","否"),"未判定"))</x:f>
        <x:v>不适用</x:v>
      </x:c>
      <x:c r="K6140" s="2" t="str">
        <x:f>IF(J6140="是",IF(ISNUMBER(F6140),"测试日GPS","缺失"),IF(ISNUMBER(G6140),"非测试日纯氢",IF(AND(H6140="是",J6140="未判定"),IF(ISNUMBER(F6140),"测试名单无纯氢GPS","缺失"),IF(ISNUMBER(E6140),"非测试日仪表","缺失"))))</x:f>
        <x:v>非测试日仪表</x:v>
      </x:c>
      <x:c r="L6140" s="7" t="n">
        <x:f>IF(K6140="缺失","",IF(K6140="非测试日纯氢",G6140,IF(K6140="非测试日仪表",E6140,F6140)))</x:f>
        <x:v>87.3</x:v>
      </x:c>
      <x:c r="M6140" s="2" t="n">
        <x:f>IF(K6140="缺失",1,0)</x:f>
        <x:v>0</x:v>
      </x:c>
      <x:c r="N6140" s="2" t="str">
        <x:v>车辆里程查询_20260901-20260930_1024辆_仪表里程.xlsx / AB481</x:v>
      </x:c>
      <x:c r="O6140" s="2" t="str">
        <x:v>车辆里程查询_20260901-20260930_1024辆_GPS里程.xlsx / AB481</x:v>
      </x:c>
      <x:c r="P6140" s="2" t="str">
        <x:v>车辆纯氢气里程查询_20260901-20260930_1024辆.xlsx / AB358</x:v>
      </x:c>
    </x:row>
    <x:row r="6141" ht="22" customHeight="1">
      <x:c r="A6141" s="2" t="n">
        <x:v>247</x:v>
      </x:c>
      <x:c r="B6141" s="2" t="str">
        <x:v>粤AFG2090</x:v>
      </x:c>
      <x:c r="C6141" s="2" t="str">
        <x:v>吴纬涛</x:v>
      </x:c>
      <x:c r="D6141" s="8" t="d">
        <x:v>2026-09-25T00:00:00.000Z</x:v>
      </x:c>
      <x:c r="E6141" s="7" t="n">
        <x:v>302.7</x:v>
      </x:c>
      <x:c r="F6141" s="7"/>
      <x:c r="G6141" s="7"/>
      <x:c r="H6141" s="2" t="str">
        <x:v>否</x:v>
      </x:c>
      <x:c r="I6141" s="7" t="str">
        <x:f>IF(AND(ISNUMBER(E6141),ISNUMBER(F6141)),E6141-F6141,"")</x:f>
      </x:c>
      <x:c r="J6141" s="2" t="str">
        <x:f>IF(H6141="否","不适用",IF(AND(ISNUMBER(E6141),ISNUMBER(F6141)),IF(I6141&gt;'规则与名单'!$B$2,"是","否"),"未判定"))</x:f>
        <x:v>不适用</x:v>
      </x:c>
      <x:c r="K6141" s="2" t="str">
        <x:f>IF(J6141="是",IF(ISNUMBER(F6141),"测试日GPS","缺失"),IF(ISNUMBER(G6141),"非测试日纯氢",IF(AND(H6141="是",J6141="未判定"),IF(ISNUMBER(F6141),"测试名单无纯氢GPS","缺失"),IF(ISNUMBER(E6141),"非测试日仪表","缺失"))))</x:f>
        <x:v>非测试日仪表</x:v>
      </x:c>
      <x:c r="L6141" s="7" t="n">
        <x:f>IF(K6141="缺失","",IF(K6141="非测试日纯氢",G6141,IF(K6141="非测试日仪表",E6141,F6141)))</x:f>
        <x:v>302.7</x:v>
      </x:c>
      <x:c r="M6141" s="2" t="n">
        <x:f>IF(K6141="缺失",1,0)</x:f>
        <x:v>0</x:v>
      </x:c>
      <x:c r="N6141" s="2" t="str">
        <x:v>车辆里程查询_20260901-20260930_1024辆_仪表里程.xlsx / AC481</x:v>
      </x:c>
      <x:c r="O6141" s="2" t="str">
        <x:v>车辆里程查询_20260901-20260930_1024辆_GPS里程.xlsx / AC481</x:v>
      </x:c>
      <x:c r="P6141" s="2" t="str">
        <x:v>车辆纯氢气里程查询_20260901-20260930_1024辆.xlsx / AC358</x:v>
      </x:c>
    </x:row>
    <x:row r="6142" ht="22" customHeight="1">
      <x:c r="A6142" s="2" t="n">
        <x:v>247</x:v>
      </x:c>
      <x:c r="B6142" s="2" t="str">
        <x:v>粤AFG2090</x:v>
      </x:c>
      <x:c r="C6142" s="2" t="str">
        <x:v>吴纬涛</x:v>
      </x:c>
      <x:c r="D6142" s="8" t="d">
        <x:v>2026-09-26T00:00:00.000Z</x:v>
      </x:c>
      <x:c r="E6142" s="7" t="n">
        <x:v>245.9</x:v>
      </x:c>
      <x:c r="F6142" s="7"/>
      <x:c r="G6142" s="7"/>
      <x:c r="H6142" s="2" t="str">
        <x:v>否</x:v>
      </x:c>
      <x:c r="I6142" s="7" t="str">
        <x:f>IF(AND(ISNUMBER(E6142),ISNUMBER(F6142)),E6142-F6142,"")</x:f>
      </x:c>
      <x:c r="J6142" s="2" t="str">
        <x:f>IF(H6142="否","不适用",IF(AND(ISNUMBER(E6142),ISNUMBER(F6142)),IF(I6142&gt;'规则与名单'!$B$2,"是","否"),"未判定"))</x:f>
        <x:v>不适用</x:v>
      </x:c>
      <x:c r="K6142" s="2" t="str">
        <x:f>IF(J6142="是",IF(ISNUMBER(F6142),"测试日GPS","缺失"),IF(ISNUMBER(G6142),"非测试日纯氢",IF(AND(H6142="是",J6142="未判定"),IF(ISNUMBER(F6142),"测试名单无纯氢GPS","缺失"),IF(ISNUMBER(E6142),"非测试日仪表","缺失"))))</x:f>
        <x:v>非测试日仪表</x:v>
      </x:c>
      <x:c r="L6142" s="7" t="n">
        <x:f>IF(K6142="缺失","",IF(K6142="非测试日纯氢",G6142,IF(K6142="非测试日仪表",E6142,F6142)))</x:f>
        <x:v>245.9</x:v>
      </x:c>
      <x:c r="M6142" s="2" t="n">
        <x:f>IF(K6142="缺失",1,0)</x:f>
        <x:v>0</x:v>
      </x:c>
      <x:c r="N6142" s="2" t="str">
        <x:v>车辆里程查询_20260901-20260930_1024辆_仪表里程.xlsx / AD481</x:v>
      </x:c>
      <x:c r="O6142" s="2" t="str">
        <x:v>车辆里程查询_20260901-20260930_1024辆_GPS里程.xlsx / AD481</x:v>
      </x:c>
      <x:c r="P6142" s="2" t="str">
        <x:v>车辆纯氢气里程查询_20260901-20260930_1024辆.xlsx / AD358</x:v>
      </x:c>
    </x:row>
    <x:row r="6143" ht="22" customHeight="1">
      <x:c r="A6143" s="2" t="n">
        <x:v>247</x:v>
      </x:c>
      <x:c r="B6143" s="2" t="str">
        <x:v>粤AFG2090</x:v>
      </x:c>
      <x:c r="C6143" s="2" t="str">
        <x:v>吴纬涛</x:v>
      </x:c>
      <x:c r="D6143" s="8" t="d">
        <x:v>2026-09-27T00:00:00.000Z</x:v>
      </x:c>
      <x:c r="E6143" s="7" t="n">
        <x:v>215.7</x:v>
      </x:c>
      <x:c r="F6143" s="7"/>
      <x:c r="G6143" s="7"/>
      <x:c r="H6143" s="2" t="str">
        <x:v>否</x:v>
      </x:c>
      <x:c r="I6143" s="7" t="str">
        <x:f>IF(AND(ISNUMBER(E6143),ISNUMBER(F6143)),E6143-F6143,"")</x:f>
      </x:c>
      <x:c r="J6143" s="2" t="str">
        <x:f>IF(H6143="否","不适用",IF(AND(ISNUMBER(E6143),ISNUMBER(F6143)),IF(I6143&gt;'规则与名单'!$B$2,"是","否"),"未判定"))</x:f>
        <x:v>不适用</x:v>
      </x:c>
      <x:c r="K6143" s="2" t="str">
        <x:f>IF(J6143="是",IF(ISNUMBER(F6143),"测试日GPS","缺失"),IF(ISNUMBER(G6143),"非测试日纯氢",IF(AND(H6143="是",J6143="未判定"),IF(ISNUMBER(F6143),"测试名单无纯氢GPS","缺失"),IF(ISNUMBER(E6143),"非测试日仪表","缺失"))))</x:f>
        <x:v>非测试日仪表</x:v>
      </x:c>
      <x:c r="L6143" s="7" t="n">
        <x:f>IF(K6143="缺失","",IF(K6143="非测试日纯氢",G6143,IF(K6143="非测试日仪表",E6143,F6143)))</x:f>
        <x:v>215.7</x:v>
      </x:c>
      <x:c r="M6143" s="2" t="n">
        <x:f>IF(K6143="缺失",1,0)</x:f>
        <x:v>0</x:v>
      </x:c>
      <x:c r="N6143" s="2" t="str">
        <x:v>车辆里程查询_20260901-20260930_1024辆_仪表里程.xlsx / AE481</x:v>
      </x:c>
      <x:c r="O6143" s="2" t="str">
        <x:v>车辆里程查询_20260901-20260930_1024辆_GPS里程.xlsx / AE481</x:v>
      </x:c>
      <x:c r="P6143" s="2" t="str">
        <x:v>车辆纯氢气里程查询_20260901-20260930_1024辆.xlsx / AE358</x:v>
      </x:c>
    </x:row>
    <x:row r="6144" ht="22" customHeight="1">
      <x:c r="A6144" s="2" t="n">
        <x:v>247</x:v>
      </x:c>
      <x:c r="B6144" s="2" t="str">
        <x:v>粤AFG2090</x:v>
      </x:c>
      <x:c r="C6144" s="2" t="str">
        <x:v>吴纬涛</x:v>
      </x:c>
      <x:c r="D6144" s="8" t="d">
        <x:v>2026-09-28T00:00:00.000Z</x:v>
      </x:c>
      <x:c r="E6144" s="7" t="n">
        <x:v>279.6</x:v>
      </x:c>
      <x:c r="F6144" s="7"/>
      <x:c r="G6144" s="7"/>
      <x:c r="H6144" s="2" t="str">
        <x:v>否</x:v>
      </x:c>
      <x:c r="I6144" s="7" t="str">
        <x:f>IF(AND(ISNUMBER(E6144),ISNUMBER(F6144)),E6144-F6144,"")</x:f>
      </x:c>
      <x:c r="J6144" s="2" t="str">
        <x:f>IF(H6144="否","不适用",IF(AND(ISNUMBER(E6144),ISNUMBER(F6144)),IF(I6144&gt;'规则与名单'!$B$2,"是","否"),"未判定"))</x:f>
        <x:v>不适用</x:v>
      </x:c>
      <x:c r="K6144" s="2" t="str">
        <x:f>IF(J6144="是",IF(ISNUMBER(F6144),"测试日GPS","缺失"),IF(ISNUMBER(G6144),"非测试日纯氢",IF(AND(H6144="是",J6144="未判定"),IF(ISNUMBER(F6144),"测试名单无纯氢GPS","缺失"),IF(ISNUMBER(E6144),"非测试日仪表","缺失"))))</x:f>
        <x:v>非测试日仪表</x:v>
      </x:c>
      <x:c r="L6144" s="7" t="n">
        <x:f>IF(K6144="缺失","",IF(K6144="非测试日纯氢",G6144,IF(K6144="非测试日仪表",E6144,F6144)))</x:f>
        <x:v>279.6</x:v>
      </x:c>
      <x:c r="M6144" s="2" t="n">
        <x:f>IF(K6144="缺失",1,0)</x:f>
        <x:v>0</x:v>
      </x:c>
      <x:c r="N6144" s="2" t="str">
        <x:v>车辆里程查询_20260901-20260930_1024辆_仪表里程.xlsx / AF481</x:v>
      </x:c>
      <x:c r="O6144" s="2" t="str">
        <x:v>车辆里程查询_20260901-20260930_1024辆_GPS里程.xlsx / AF481</x:v>
      </x:c>
      <x:c r="P6144" s="2" t="str">
        <x:v>车辆纯氢气里程查询_20260901-20260930_1024辆.xlsx / AF358</x:v>
      </x:c>
    </x:row>
    <x:row r="6145" ht="22" customHeight="1">
      <x:c r="A6145" s="2" t="n">
        <x:v>247</x:v>
      </x:c>
      <x:c r="B6145" s="2" t="str">
        <x:v>粤AFG2090</x:v>
      </x:c>
      <x:c r="C6145" s="2" t="str">
        <x:v>吴纬涛</x:v>
      </x:c>
      <x:c r="D6145" s="8" t="d">
        <x:v>2026-09-29T00:00:00.000Z</x:v>
      </x:c>
      <x:c r="E6145" s="7" t="n">
        <x:v>12.5</x:v>
      </x:c>
      <x:c r="F6145" s="7"/>
      <x:c r="G6145" s="7"/>
      <x:c r="H6145" s="2" t="str">
        <x:v>否</x:v>
      </x:c>
      <x:c r="I6145" s="7" t="str">
        <x:f>IF(AND(ISNUMBER(E6145),ISNUMBER(F6145)),E6145-F6145,"")</x:f>
      </x:c>
      <x:c r="J6145" s="2" t="str">
        <x:f>IF(H6145="否","不适用",IF(AND(ISNUMBER(E6145),ISNUMBER(F6145)),IF(I6145&gt;'规则与名单'!$B$2,"是","否"),"未判定"))</x:f>
        <x:v>不适用</x:v>
      </x:c>
      <x:c r="K6145" s="2" t="str">
        <x:f>IF(J6145="是",IF(ISNUMBER(F6145),"测试日GPS","缺失"),IF(ISNUMBER(G6145),"非测试日纯氢",IF(AND(H6145="是",J6145="未判定"),IF(ISNUMBER(F6145),"测试名单无纯氢GPS","缺失"),IF(ISNUMBER(E6145),"非测试日仪表","缺失"))))</x:f>
        <x:v>非测试日仪表</x:v>
      </x:c>
      <x:c r="L6145" s="7" t="n">
        <x:f>IF(K6145="缺失","",IF(K6145="非测试日纯氢",G6145,IF(K6145="非测试日仪表",E6145,F6145)))</x:f>
        <x:v>12.5</x:v>
      </x:c>
      <x:c r="M6145" s="2" t="n">
        <x:f>IF(K6145="缺失",1,0)</x:f>
        <x:v>0</x:v>
      </x:c>
      <x:c r="N6145" s="2" t="str">
        <x:v>车辆里程查询_20260901-20260930_1024辆_仪表里程.xlsx / AG481</x:v>
      </x:c>
      <x:c r="O6145" s="2" t="str">
        <x:v>车辆里程查询_20260901-20260930_1024辆_GPS里程.xlsx / AG481</x:v>
      </x:c>
      <x:c r="P6145" s="2" t="str">
        <x:v>车辆纯氢气里程查询_20260901-20260930_1024辆.xlsx / AG358</x:v>
      </x:c>
    </x:row>
    <x:row r="6146" ht="22" customHeight="1">
      <x:c r="A6146" s="2" t="n">
        <x:v>247</x:v>
      </x:c>
      <x:c r="B6146" s="2" t="str">
        <x:v>粤AFG2090</x:v>
      </x:c>
      <x:c r="C6146" s="2" t="str">
        <x:v>吴纬涛</x:v>
      </x:c>
      <x:c r="D6146" s="8" t="d">
        <x:v>2026-09-30T00:00:00.000Z</x:v>
      </x:c>
      <x:c r="E6146" s="7" t="n">
        <x:v>178.1</x:v>
      </x:c>
      <x:c r="F6146" s="7"/>
      <x:c r="G6146" s="7"/>
      <x:c r="H6146" s="2" t="str">
        <x:v>否</x:v>
      </x:c>
      <x:c r="I6146" s="7" t="str">
        <x:f>IF(AND(ISNUMBER(E6146),ISNUMBER(F6146)),E6146-F6146,"")</x:f>
      </x:c>
      <x:c r="J6146" s="2" t="str">
        <x:f>IF(H6146="否","不适用",IF(AND(ISNUMBER(E6146),ISNUMBER(F6146)),IF(I6146&gt;'规则与名单'!$B$2,"是","否"),"未判定"))</x:f>
        <x:v>不适用</x:v>
      </x:c>
      <x:c r="K6146" s="2" t="str">
        <x:f>IF(J6146="是",IF(ISNUMBER(F6146),"测试日GPS","缺失"),IF(ISNUMBER(G6146),"非测试日纯氢",IF(AND(H6146="是",J6146="未判定"),IF(ISNUMBER(F6146),"测试名单无纯氢GPS","缺失"),IF(ISNUMBER(E6146),"非测试日仪表","缺失"))))</x:f>
        <x:v>非测试日仪表</x:v>
      </x:c>
      <x:c r="L6146" s="7" t="n">
        <x:f>IF(K6146="缺失","",IF(K6146="非测试日纯氢",G6146,IF(K6146="非测试日仪表",E6146,F6146)))</x:f>
        <x:v>178.1</x:v>
      </x:c>
      <x:c r="M6146" s="2" t="n">
        <x:f>IF(K6146="缺失",1,0)</x:f>
        <x:v>0</x:v>
      </x:c>
      <x:c r="N6146" s="2" t="str">
        <x:v>车辆里程查询_20260901-20260930_1024辆_仪表里程.xlsx / AH481</x:v>
      </x:c>
      <x:c r="O6146" s="2" t="str">
        <x:v>车辆里程查询_20260901-20260930_1024辆_GPS里程.xlsx / AH481</x:v>
      </x:c>
      <x:c r="P6146" s="2" t="str">
        <x:v>车辆纯氢气里程查询_20260901-20260930_1024辆.xlsx / AH358</x:v>
      </x:c>
    </x:row>
    <x:row r="6147" ht="22" customHeight="1">
      <x:c r="A6147" s="2" t="n">
        <x:v>248</x:v>
      </x:c>
      <x:c r="B6147" s="2" t="str">
        <x:v>粤AFH3562</x:v>
      </x:c>
      <x:c r="C6147" s="2" t="str">
        <x:v>吴纬涛</x:v>
      </x:c>
      <x:c r="D6147" s="8" t="d">
        <x:v>2026-09-02T00:00:00.000Z</x:v>
      </x:c>
      <x:c r="E6147" s="7" t="n">
        <x:v>0</x:v>
      </x:c>
      <x:c r="F6147" s="7"/>
      <x:c r="G6147" s="7"/>
      <x:c r="H6147" s="2" t="str">
        <x:v>否</x:v>
      </x:c>
      <x:c r="I6147" s="7" t="str">
        <x:f>IF(AND(ISNUMBER(E6147),ISNUMBER(F6147)),E6147-F6147,"")</x:f>
      </x:c>
      <x:c r="J6147" s="2" t="str">
        <x:f>IF(H6147="否","不适用",IF(AND(ISNUMBER(E6147),ISNUMBER(F6147)),IF(I6147&gt;'规则与名单'!$B$2,"是","否"),"未判定"))</x:f>
        <x:v>不适用</x:v>
      </x:c>
      <x:c r="K6147" s="2" t="str">
        <x:f>IF(J6147="是",IF(ISNUMBER(F6147),"测试日GPS","缺失"),IF(ISNUMBER(G6147),"非测试日纯氢",IF(AND(H6147="是",J6147="未判定"),IF(ISNUMBER(F6147),"测试名单无纯氢GPS","缺失"),IF(ISNUMBER(E6147),"非测试日仪表","缺失"))))</x:f>
        <x:v>非测试日仪表</x:v>
      </x:c>
      <x:c r="L6147" s="7" t="n">
        <x:f>IF(K6147="缺失","",IF(K6147="非测试日纯氢",G6147,IF(K6147="非测试日仪表",E6147,F6147)))</x:f>
        <x:v>0</x:v>
      </x:c>
      <x:c r="M6147" s="2" t="n">
        <x:f>IF(K6147="缺失",1,0)</x:f>
        <x:v>0</x:v>
      </x:c>
      <x:c r="N6147" s="2" t="str">
        <x:v>车辆里程查询_20260901-20260930_1024辆_仪表里程.xlsx / F492</x:v>
      </x:c>
      <x:c r="O6147" s="2" t="str">
        <x:v>车辆里程查询_20260901-20260930_1024辆_GPS里程.xlsx / F492</x:v>
      </x:c>
      <x:c r="P6147" s="2" t="str">
        <x:v>车辆纯氢气里程查询_20260901-20260930_1024辆.xlsx / F357</x:v>
      </x:c>
    </x:row>
    <x:row r="6148" ht="22" customHeight="1">
      <x:c r="A6148" s="2" t="n">
        <x:v>248</x:v>
      </x:c>
      <x:c r="B6148" s="2" t="str">
        <x:v>粤AFH3562</x:v>
      </x:c>
      <x:c r="C6148" s="2" t="str">
        <x:v>吴纬涛</x:v>
      </x:c>
      <x:c r="D6148" s="8" t="d">
        <x:v>2026-09-03T00:00:00.000Z</x:v>
      </x:c>
      <x:c r="E6148" s="7" t="n">
        <x:v>16.9</x:v>
      </x:c>
      <x:c r="F6148" s="7"/>
      <x:c r="G6148" s="7"/>
      <x:c r="H6148" s="2" t="str">
        <x:v>否</x:v>
      </x:c>
      <x:c r="I6148" s="7" t="str">
        <x:f>IF(AND(ISNUMBER(E6148),ISNUMBER(F6148)),E6148-F6148,"")</x:f>
      </x:c>
      <x:c r="J6148" s="2" t="str">
        <x:f>IF(H6148="否","不适用",IF(AND(ISNUMBER(E6148),ISNUMBER(F6148)),IF(I6148&gt;'规则与名单'!$B$2,"是","否"),"未判定"))</x:f>
        <x:v>不适用</x:v>
      </x:c>
      <x:c r="K6148" s="2" t="str">
        <x:f>IF(J6148="是",IF(ISNUMBER(F6148),"测试日GPS","缺失"),IF(ISNUMBER(G6148),"非测试日纯氢",IF(AND(H6148="是",J6148="未判定"),IF(ISNUMBER(F6148),"测试名单无纯氢GPS","缺失"),IF(ISNUMBER(E6148),"非测试日仪表","缺失"))))</x:f>
        <x:v>非测试日仪表</x:v>
      </x:c>
      <x:c r="L6148" s="7" t="n">
        <x:f>IF(K6148="缺失","",IF(K6148="非测试日纯氢",G6148,IF(K6148="非测试日仪表",E6148,F6148)))</x:f>
        <x:v>16.9</x:v>
      </x:c>
      <x:c r="M6148" s="2" t="n">
        <x:f>IF(K6148="缺失",1,0)</x:f>
        <x:v>0</x:v>
      </x:c>
      <x:c r="N6148" s="2" t="str">
        <x:v>车辆里程查询_20260901-20260930_1024辆_仪表里程.xlsx / G492</x:v>
      </x:c>
      <x:c r="O6148" s="2" t="str">
        <x:v>车辆里程查询_20260901-20260930_1024辆_GPS里程.xlsx / G492</x:v>
      </x:c>
      <x:c r="P6148" s="2" t="str">
        <x:v>车辆纯氢气里程查询_20260901-20260930_1024辆.xlsx / G357</x:v>
      </x:c>
    </x:row>
    <x:row r="6149" ht="22" customHeight="1">
      <x:c r="A6149" s="2" t="n">
        <x:v>248</x:v>
      </x:c>
      <x:c r="B6149" s="2" t="str">
        <x:v>粤AFH3562</x:v>
      </x:c>
      <x:c r="C6149" s="2" t="str">
        <x:v>吴纬涛</x:v>
      </x:c>
      <x:c r="D6149" s="8" t="d">
        <x:v>2026-09-04T00:00:00.000Z</x:v>
      </x:c>
      <x:c r="E6149" s="7" t="n">
        <x:v>19.6</x:v>
      </x:c>
      <x:c r="F6149" s="7"/>
      <x:c r="G6149" s="7"/>
      <x:c r="H6149" s="2" t="str">
        <x:v>否</x:v>
      </x:c>
      <x:c r="I6149" s="7" t="str">
        <x:f>IF(AND(ISNUMBER(E6149),ISNUMBER(F6149)),E6149-F6149,"")</x:f>
      </x:c>
      <x:c r="J6149" s="2" t="str">
        <x:f>IF(H6149="否","不适用",IF(AND(ISNUMBER(E6149),ISNUMBER(F6149)),IF(I6149&gt;'规则与名单'!$B$2,"是","否"),"未判定"))</x:f>
        <x:v>不适用</x:v>
      </x:c>
      <x:c r="K6149" s="2" t="str">
        <x:f>IF(J6149="是",IF(ISNUMBER(F6149),"测试日GPS","缺失"),IF(ISNUMBER(G6149),"非测试日纯氢",IF(AND(H6149="是",J6149="未判定"),IF(ISNUMBER(F6149),"测试名单无纯氢GPS","缺失"),IF(ISNUMBER(E6149),"非测试日仪表","缺失"))))</x:f>
        <x:v>非测试日仪表</x:v>
      </x:c>
      <x:c r="L6149" s="7" t="n">
        <x:f>IF(K6149="缺失","",IF(K6149="非测试日纯氢",G6149,IF(K6149="非测试日仪表",E6149,F6149)))</x:f>
        <x:v>19.6</x:v>
      </x:c>
      <x:c r="M6149" s="2" t="n">
        <x:f>IF(K6149="缺失",1,0)</x:f>
        <x:v>0</x:v>
      </x:c>
      <x:c r="N6149" s="2" t="str">
        <x:v>车辆里程查询_20260901-20260930_1024辆_仪表里程.xlsx / H492</x:v>
      </x:c>
      <x:c r="O6149" s="2" t="str">
        <x:v>车辆里程查询_20260901-20260930_1024辆_GPS里程.xlsx / H492</x:v>
      </x:c>
      <x:c r="P6149" s="2" t="str">
        <x:v>车辆纯氢气里程查询_20260901-20260930_1024辆.xlsx / H357</x:v>
      </x:c>
    </x:row>
    <x:row r="6150" ht="22" customHeight="1">
      <x:c r="A6150" s="2" t="n">
        <x:v>248</x:v>
      </x:c>
      <x:c r="B6150" s="2" t="str">
        <x:v>粤AFH3562</x:v>
      </x:c>
      <x:c r="C6150" s="2" t="str">
        <x:v>吴纬涛</x:v>
      </x:c>
      <x:c r="D6150" s="8" t="d">
        <x:v>2026-09-05T00:00:00.000Z</x:v>
      </x:c>
      <x:c r="E6150" s="7" t="n">
        <x:v>19.4</x:v>
      </x:c>
      <x:c r="F6150" s="7"/>
      <x:c r="G6150" s="7"/>
      <x:c r="H6150" s="2" t="str">
        <x:v>否</x:v>
      </x:c>
      <x:c r="I6150" s="7" t="str">
        <x:f>IF(AND(ISNUMBER(E6150),ISNUMBER(F6150)),E6150-F6150,"")</x:f>
      </x:c>
      <x:c r="J6150" s="2" t="str">
        <x:f>IF(H6150="否","不适用",IF(AND(ISNUMBER(E6150),ISNUMBER(F6150)),IF(I6150&gt;'规则与名单'!$B$2,"是","否"),"未判定"))</x:f>
        <x:v>不适用</x:v>
      </x:c>
      <x:c r="K6150" s="2" t="str">
        <x:f>IF(J6150="是",IF(ISNUMBER(F6150),"测试日GPS","缺失"),IF(ISNUMBER(G6150),"非测试日纯氢",IF(AND(H6150="是",J6150="未判定"),IF(ISNUMBER(F6150),"测试名单无纯氢GPS","缺失"),IF(ISNUMBER(E6150),"非测试日仪表","缺失"))))</x:f>
        <x:v>非测试日仪表</x:v>
      </x:c>
      <x:c r="L6150" s="7" t="n">
        <x:f>IF(K6150="缺失","",IF(K6150="非测试日纯氢",G6150,IF(K6150="非测试日仪表",E6150,F6150)))</x:f>
        <x:v>19.4</x:v>
      </x:c>
      <x:c r="M6150" s="2" t="n">
        <x:f>IF(K6150="缺失",1,0)</x:f>
        <x:v>0</x:v>
      </x:c>
      <x:c r="N6150" s="2" t="str">
        <x:v>车辆里程查询_20260901-20260930_1024辆_仪表里程.xlsx / I492</x:v>
      </x:c>
      <x:c r="O6150" s="2" t="str">
        <x:v>车辆里程查询_20260901-20260930_1024辆_GPS里程.xlsx / I492</x:v>
      </x:c>
      <x:c r="P6150" s="2" t="str">
        <x:v>车辆纯氢气里程查询_20260901-20260930_1024辆.xlsx / I357</x:v>
      </x:c>
    </x:row>
    <x:row r="6151" ht="22" customHeight="1">
      <x:c r="A6151" s="2" t="n">
        <x:v>248</x:v>
      </x:c>
      <x:c r="B6151" s="2" t="str">
        <x:v>粤AFH3562</x:v>
      </x:c>
      <x:c r="C6151" s="2" t="str">
        <x:v>吴纬涛</x:v>
      </x:c>
      <x:c r="D6151" s="8" t="d">
        <x:v>2026-09-06T00:00:00.000Z</x:v>
      </x:c>
      <x:c r="E6151" s="7" t="n">
        <x:v>19.4</x:v>
      </x:c>
      <x:c r="F6151" s="7"/>
      <x:c r="G6151" s="7"/>
      <x:c r="H6151" s="2" t="str">
        <x:v>否</x:v>
      </x:c>
      <x:c r="I6151" s="7" t="str">
        <x:f>IF(AND(ISNUMBER(E6151),ISNUMBER(F6151)),E6151-F6151,"")</x:f>
      </x:c>
      <x:c r="J6151" s="2" t="str">
        <x:f>IF(H6151="否","不适用",IF(AND(ISNUMBER(E6151),ISNUMBER(F6151)),IF(I6151&gt;'规则与名单'!$B$2,"是","否"),"未判定"))</x:f>
        <x:v>不适用</x:v>
      </x:c>
      <x:c r="K6151" s="2" t="str">
        <x:f>IF(J6151="是",IF(ISNUMBER(F6151),"测试日GPS","缺失"),IF(ISNUMBER(G6151),"非测试日纯氢",IF(AND(H6151="是",J6151="未判定"),IF(ISNUMBER(F6151),"测试名单无纯氢GPS","缺失"),IF(ISNUMBER(E6151),"非测试日仪表","缺失"))))</x:f>
        <x:v>非测试日仪表</x:v>
      </x:c>
      <x:c r="L6151" s="7" t="n">
        <x:f>IF(K6151="缺失","",IF(K6151="非测试日纯氢",G6151,IF(K6151="非测试日仪表",E6151,F6151)))</x:f>
        <x:v>19.4</x:v>
      </x:c>
      <x:c r="M6151" s="2" t="n">
        <x:f>IF(K6151="缺失",1,0)</x:f>
        <x:v>0</x:v>
      </x:c>
      <x:c r="N6151" s="2" t="str">
        <x:v>车辆里程查询_20260901-20260930_1024辆_仪表里程.xlsx / J492</x:v>
      </x:c>
      <x:c r="O6151" s="2" t="str">
        <x:v>车辆里程查询_20260901-20260930_1024辆_GPS里程.xlsx / J492</x:v>
      </x:c>
      <x:c r="P6151" s="2" t="str">
        <x:v>车辆纯氢气里程查询_20260901-20260930_1024辆.xlsx / J357</x:v>
      </x:c>
    </x:row>
    <x:row r="6152" ht="22" customHeight="1">
      <x:c r="A6152" s="2" t="n">
        <x:v>248</x:v>
      </x:c>
      <x:c r="B6152" s="2" t="str">
        <x:v>粤AFH3562</x:v>
      </x:c>
      <x:c r="C6152" s="2" t="str">
        <x:v>吴纬涛</x:v>
      </x:c>
      <x:c r="D6152" s="8" t="d">
        <x:v>2026-09-07T00:00:00.000Z</x:v>
      </x:c>
      <x:c r="E6152" s="7" t="n">
        <x:v>19.5</x:v>
      </x:c>
      <x:c r="F6152" s="7"/>
      <x:c r="G6152" s="7"/>
      <x:c r="H6152" s="2" t="str">
        <x:v>否</x:v>
      </x:c>
      <x:c r="I6152" s="7" t="str">
        <x:f>IF(AND(ISNUMBER(E6152),ISNUMBER(F6152)),E6152-F6152,"")</x:f>
      </x:c>
      <x:c r="J6152" s="2" t="str">
        <x:f>IF(H6152="否","不适用",IF(AND(ISNUMBER(E6152),ISNUMBER(F6152)),IF(I6152&gt;'规则与名单'!$B$2,"是","否"),"未判定"))</x:f>
        <x:v>不适用</x:v>
      </x:c>
      <x:c r="K6152" s="2" t="str">
        <x:f>IF(J6152="是",IF(ISNUMBER(F6152),"测试日GPS","缺失"),IF(ISNUMBER(G6152),"非测试日纯氢",IF(AND(H6152="是",J6152="未判定"),IF(ISNUMBER(F6152),"测试名单无纯氢GPS","缺失"),IF(ISNUMBER(E6152),"非测试日仪表","缺失"))))</x:f>
        <x:v>非测试日仪表</x:v>
      </x:c>
      <x:c r="L6152" s="7" t="n">
        <x:f>IF(K6152="缺失","",IF(K6152="非测试日纯氢",G6152,IF(K6152="非测试日仪表",E6152,F6152)))</x:f>
        <x:v>19.5</x:v>
      </x:c>
      <x:c r="M6152" s="2" t="n">
        <x:f>IF(K6152="缺失",1,0)</x:f>
        <x:v>0</x:v>
      </x:c>
      <x:c r="N6152" s="2" t="str">
        <x:v>车辆里程查询_20260901-20260930_1024辆_仪表里程.xlsx / K492</x:v>
      </x:c>
      <x:c r="O6152" s="2" t="str">
        <x:v>车辆里程查询_20260901-20260930_1024辆_GPS里程.xlsx / K492</x:v>
      </x:c>
      <x:c r="P6152" s="2" t="str">
        <x:v>车辆纯氢气里程查询_20260901-20260930_1024辆.xlsx / K357</x:v>
      </x:c>
    </x:row>
    <x:row r="6153" ht="22" customHeight="1">
      <x:c r="A6153" s="2" t="n">
        <x:v>248</x:v>
      </x:c>
      <x:c r="B6153" s="2" t="str">
        <x:v>粤AFH3562</x:v>
      </x:c>
      <x:c r="C6153" s="2" t="str">
        <x:v>吴纬涛</x:v>
      </x:c>
      <x:c r="D6153" s="8" t="d">
        <x:v>2026-09-08T00:00:00.000Z</x:v>
      </x:c>
      <x:c r="E6153" s="7" t="n">
        <x:v>14.7</x:v>
      </x:c>
      <x:c r="F6153" s="7"/>
      <x:c r="G6153" s="7"/>
      <x:c r="H6153" s="2" t="str">
        <x:v>否</x:v>
      </x:c>
      <x:c r="I6153" s="7" t="str">
        <x:f>IF(AND(ISNUMBER(E6153),ISNUMBER(F6153)),E6153-F6153,"")</x:f>
      </x:c>
      <x:c r="J6153" s="2" t="str">
        <x:f>IF(H6153="否","不适用",IF(AND(ISNUMBER(E6153),ISNUMBER(F6153)),IF(I6153&gt;'规则与名单'!$B$2,"是","否"),"未判定"))</x:f>
        <x:v>不适用</x:v>
      </x:c>
      <x:c r="K6153" s="2" t="str">
        <x:f>IF(J6153="是",IF(ISNUMBER(F6153),"测试日GPS","缺失"),IF(ISNUMBER(G6153),"非测试日纯氢",IF(AND(H6153="是",J6153="未判定"),IF(ISNUMBER(F6153),"测试名单无纯氢GPS","缺失"),IF(ISNUMBER(E6153),"非测试日仪表","缺失"))))</x:f>
        <x:v>非测试日仪表</x:v>
      </x:c>
      <x:c r="L6153" s="7" t="n">
        <x:f>IF(K6153="缺失","",IF(K6153="非测试日纯氢",G6153,IF(K6153="非测试日仪表",E6153,F6153)))</x:f>
        <x:v>14.7</x:v>
      </x:c>
      <x:c r="M6153" s="2" t="n">
        <x:f>IF(K6153="缺失",1,0)</x:f>
        <x:v>0</x:v>
      </x:c>
      <x:c r="N6153" s="2" t="str">
        <x:v>车辆里程查询_20260901-20260930_1024辆_仪表里程.xlsx / L492</x:v>
      </x:c>
      <x:c r="O6153" s="2" t="str">
        <x:v>车辆里程查询_20260901-20260930_1024辆_GPS里程.xlsx / L492</x:v>
      </x:c>
      <x:c r="P6153" s="2" t="str">
        <x:v>车辆纯氢气里程查询_20260901-20260930_1024辆.xlsx / L357</x:v>
      </x:c>
    </x:row>
    <x:row r="6154" ht="22" customHeight="1">
      <x:c r="A6154" s="2" t="n">
        <x:v>248</x:v>
      </x:c>
      <x:c r="B6154" s="2" t="str">
        <x:v>粤AFH3562</x:v>
      </x:c>
      <x:c r="C6154" s="2" t="str">
        <x:v>吴纬涛</x:v>
      </x:c>
      <x:c r="D6154" s="8" t="d">
        <x:v>2026-09-09T00:00:00.000Z</x:v>
      </x:c>
      <x:c r="E6154" s="7" t="n">
        <x:v>24.4</x:v>
      </x:c>
      <x:c r="F6154" s="7"/>
      <x:c r="G6154" s="7"/>
      <x:c r="H6154" s="2" t="str">
        <x:v>否</x:v>
      </x:c>
      <x:c r="I6154" s="7" t="str">
        <x:f>IF(AND(ISNUMBER(E6154),ISNUMBER(F6154)),E6154-F6154,"")</x:f>
      </x:c>
      <x:c r="J6154" s="2" t="str">
        <x:f>IF(H6154="否","不适用",IF(AND(ISNUMBER(E6154),ISNUMBER(F6154)),IF(I6154&gt;'规则与名单'!$B$2,"是","否"),"未判定"))</x:f>
        <x:v>不适用</x:v>
      </x:c>
      <x:c r="K6154" s="2" t="str">
        <x:f>IF(J6154="是",IF(ISNUMBER(F6154),"测试日GPS","缺失"),IF(ISNUMBER(G6154),"非测试日纯氢",IF(AND(H6154="是",J6154="未判定"),IF(ISNUMBER(F6154),"测试名单无纯氢GPS","缺失"),IF(ISNUMBER(E6154),"非测试日仪表","缺失"))))</x:f>
        <x:v>非测试日仪表</x:v>
      </x:c>
      <x:c r="L6154" s="7" t="n">
        <x:f>IF(K6154="缺失","",IF(K6154="非测试日纯氢",G6154,IF(K6154="非测试日仪表",E6154,F6154)))</x:f>
        <x:v>24.4</x:v>
      </x:c>
      <x:c r="M6154" s="2" t="n">
        <x:f>IF(K6154="缺失",1,0)</x:f>
        <x:v>0</x:v>
      </x:c>
      <x:c r="N6154" s="2" t="str">
        <x:v>车辆里程查询_20260901-20260930_1024辆_仪表里程.xlsx / M492</x:v>
      </x:c>
      <x:c r="O6154" s="2" t="str">
        <x:v>车辆里程查询_20260901-20260930_1024辆_GPS里程.xlsx / M492</x:v>
      </x:c>
      <x:c r="P6154" s="2" t="str">
        <x:v>车辆纯氢气里程查询_20260901-20260930_1024辆.xlsx / M357</x:v>
      </x:c>
    </x:row>
    <x:row r="6155" ht="22" customHeight="1">
      <x:c r="A6155" s="2" t="n">
        <x:v>248</x:v>
      </x:c>
      <x:c r="B6155" s="2" t="str">
        <x:v>粤AFH3562</x:v>
      </x:c>
      <x:c r="C6155" s="2" t="str">
        <x:v>吴纬涛</x:v>
      </x:c>
      <x:c r="D6155" s="8" t="d">
        <x:v>2026-09-10T00:00:00.000Z</x:v>
      </x:c>
      <x:c r="E6155" s="7" t="n">
        <x:v>19.4</x:v>
      </x:c>
      <x:c r="F6155" s="7"/>
      <x:c r="G6155" s="7"/>
      <x:c r="H6155" s="2" t="str">
        <x:v>否</x:v>
      </x:c>
      <x:c r="I6155" s="7" t="str">
        <x:f>IF(AND(ISNUMBER(E6155),ISNUMBER(F6155)),E6155-F6155,"")</x:f>
      </x:c>
      <x:c r="J6155" s="2" t="str">
        <x:f>IF(H6155="否","不适用",IF(AND(ISNUMBER(E6155),ISNUMBER(F6155)),IF(I6155&gt;'规则与名单'!$B$2,"是","否"),"未判定"))</x:f>
        <x:v>不适用</x:v>
      </x:c>
      <x:c r="K6155" s="2" t="str">
        <x:f>IF(J6155="是",IF(ISNUMBER(F6155),"测试日GPS","缺失"),IF(ISNUMBER(G6155),"非测试日纯氢",IF(AND(H6155="是",J6155="未判定"),IF(ISNUMBER(F6155),"测试名单无纯氢GPS","缺失"),IF(ISNUMBER(E6155),"非测试日仪表","缺失"))))</x:f>
        <x:v>非测试日仪表</x:v>
      </x:c>
      <x:c r="L6155" s="7" t="n">
        <x:f>IF(K6155="缺失","",IF(K6155="非测试日纯氢",G6155,IF(K6155="非测试日仪表",E6155,F6155)))</x:f>
        <x:v>19.4</x:v>
      </x:c>
      <x:c r="M6155" s="2" t="n">
        <x:f>IF(K6155="缺失",1,0)</x:f>
        <x:v>0</x:v>
      </x:c>
      <x:c r="N6155" s="2" t="str">
        <x:v>车辆里程查询_20260901-20260930_1024辆_仪表里程.xlsx / N492</x:v>
      </x:c>
      <x:c r="O6155" s="2" t="str">
        <x:v>车辆里程查询_20260901-20260930_1024辆_GPS里程.xlsx / N492</x:v>
      </x:c>
      <x:c r="P6155" s="2" t="str">
        <x:v>车辆纯氢气里程查询_20260901-20260930_1024辆.xlsx / N357</x:v>
      </x:c>
    </x:row>
    <x:row r="6156" ht="22" customHeight="1">
      <x:c r="A6156" s="2" t="n">
        <x:v>248</x:v>
      </x:c>
      <x:c r="B6156" s="2" t="str">
        <x:v>粤AFH3562</x:v>
      </x:c>
      <x:c r="C6156" s="2" t="str">
        <x:v>吴纬涛</x:v>
      </x:c>
      <x:c r="D6156" s="8" t="d">
        <x:v>2026-09-11T00:00:00.000Z</x:v>
      </x:c>
      <x:c r="E6156" s="7" t="n">
        <x:v>24.2</x:v>
      </x:c>
      <x:c r="F6156" s="7"/>
      <x:c r="G6156" s="7"/>
      <x:c r="H6156" s="2" t="str">
        <x:v>否</x:v>
      </x:c>
      <x:c r="I6156" s="7" t="str">
        <x:f>IF(AND(ISNUMBER(E6156),ISNUMBER(F6156)),E6156-F6156,"")</x:f>
      </x:c>
      <x:c r="J6156" s="2" t="str">
        <x:f>IF(H6156="否","不适用",IF(AND(ISNUMBER(E6156),ISNUMBER(F6156)),IF(I6156&gt;'规则与名单'!$B$2,"是","否"),"未判定"))</x:f>
        <x:v>不适用</x:v>
      </x:c>
      <x:c r="K6156" s="2" t="str">
        <x:f>IF(J6156="是",IF(ISNUMBER(F6156),"测试日GPS","缺失"),IF(ISNUMBER(G6156),"非测试日纯氢",IF(AND(H6156="是",J6156="未判定"),IF(ISNUMBER(F6156),"测试名单无纯氢GPS","缺失"),IF(ISNUMBER(E6156),"非测试日仪表","缺失"))))</x:f>
        <x:v>非测试日仪表</x:v>
      </x:c>
      <x:c r="L6156" s="7" t="n">
        <x:f>IF(K6156="缺失","",IF(K6156="非测试日纯氢",G6156,IF(K6156="非测试日仪表",E6156,F6156)))</x:f>
        <x:v>24.2</x:v>
      </x:c>
      <x:c r="M6156" s="2" t="n">
        <x:f>IF(K6156="缺失",1,0)</x:f>
        <x:v>0</x:v>
      </x:c>
      <x:c r="N6156" s="2" t="str">
        <x:v>车辆里程查询_20260901-20260930_1024辆_仪表里程.xlsx / O492</x:v>
      </x:c>
      <x:c r="O6156" s="2" t="str">
        <x:v>车辆里程查询_20260901-20260930_1024辆_GPS里程.xlsx / O492</x:v>
      </x:c>
      <x:c r="P6156" s="2" t="str">
        <x:v>车辆纯氢气里程查询_20260901-20260930_1024辆.xlsx / O357</x:v>
      </x:c>
    </x:row>
    <x:row r="6157" ht="22" customHeight="1">
      <x:c r="A6157" s="2" t="n">
        <x:v>248</x:v>
      </x:c>
      <x:c r="B6157" s="2" t="str">
        <x:v>粤AFH3562</x:v>
      </x:c>
      <x:c r="C6157" s="2" t="str">
        <x:v>吴纬涛</x:v>
      </x:c>
      <x:c r="D6157" s="8" t="d">
        <x:v>2026-09-12T00:00:00.000Z</x:v>
      </x:c>
      <x:c r="E6157" s="7" t="n">
        <x:v>14.6</x:v>
      </x:c>
      <x:c r="F6157" s="7"/>
      <x:c r="G6157" s="7"/>
      <x:c r="H6157" s="2" t="str">
        <x:v>否</x:v>
      </x:c>
      <x:c r="I6157" s="7" t="str">
        <x:f>IF(AND(ISNUMBER(E6157),ISNUMBER(F6157)),E6157-F6157,"")</x:f>
      </x:c>
      <x:c r="J6157" s="2" t="str">
        <x:f>IF(H6157="否","不适用",IF(AND(ISNUMBER(E6157),ISNUMBER(F6157)),IF(I6157&gt;'规则与名单'!$B$2,"是","否"),"未判定"))</x:f>
        <x:v>不适用</x:v>
      </x:c>
      <x:c r="K6157" s="2" t="str">
        <x:f>IF(J6157="是",IF(ISNUMBER(F6157),"测试日GPS","缺失"),IF(ISNUMBER(G6157),"非测试日纯氢",IF(AND(H6157="是",J6157="未判定"),IF(ISNUMBER(F6157),"测试名单无纯氢GPS","缺失"),IF(ISNUMBER(E6157),"非测试日仪表","缺失"))))</x:f>
        <x:v>非测试日仪表</x:v>
      </x:c>
      <x:c r="L6157" s="7" t="n">
        <x:f>IF(K6157="缺失","",IF(K6157="非测试日纯氢",G6157,IF(K6157="非测试日仪表",E6157,F6157)))</x:f>
        <x:v>14.6</x:v>
      </x:c>
      <x:c r="M6157" s="2" t="n">
        <x:f>IF(K6157="缺失",1,0)</x:f>
        <x:v>0</x:v>
      </x:c>
      <x:c r="N6157" s="2" t="str">
        <x:v>车辆里程查询_20260901-20260930_1024辆_仪表里程.xlsx / P492</x:v>
      </x:c>
      <x:c r="O6157" s="2" t="str">
        <x:v>车辆里程查询_20260901-20260930_1024辆_GPS里程.xlsx / P492</x:v>
      </x:c>
      <x:c r="P6157" s="2" t="str">
        <x:v>车辆纯氢气里程查询_20260901-20260930_1024辆.xlsx / P357</x:v>
      </x:c>
    </x:row>
    <x:row r="6158" ht="22" customHeight="1">
      <x:c r="A6158" s="2" t="n">
        <x:v>248</x:v>
      </x:c>
      <x:c r="B6158" s="2" t="str">
        <x:v>粤AFH3562</x:v>
      </x:c>
      <x:c r="C6158" s="2" t="str">
        <x:v>吴纬涛</x:v>
      </x:c>
      <x:c r="D6158" s="8" t="d">
        <x:v>2026-09-13T00:00:00.000Z</x:v>
      </x:c>
      <x:c r="E6158" s="7" t="n">
        <x:v>19.4</x:v>
      </x:c>
      <x:c r="F6158" s="7"/>
      <x:c r="G6158" s="7"/>
      <x:c r="H6158" s="2" t="str">
        <x:v>否</x:v>
      </x:c>
      <x:c r="I6158" s="7" t="str">
        <x:f>IF(AND(ISNUMBER(E6158),ISNUMBER(F6158)),E6158-F6158,"")</x:f>
      </x:c>
      <x:c r="J6158" s="2" t="str">
        <x:f>IF(H6158="否","不适用",IF(AND(ISNUMBER(E6158),ISNUMBER(F6158)),IF(I6158&gt;'规则与名单'!$B$2,"是","否"),"未判定"))</x:f>
        <x:v>不适用</x:v>
      </x:c>
      <x:c r="K6158" s="2" t="str">
        <x:f>IF(J6158="是",IF(ISNUMBER(F6158),"测试日GPS","缺失"),IF(ISNUMBER(G6158),"非测试日纯氢",IF(AND(H6158="是",J6158="未判定"),IF(ISNUMBER(F6158),"测试名单无纯氢GPS","缺失"),IF(ISNUMBER(E6158),"非测试日仪表","缺失"))))</x:f>
        <x:v>非测试日仪表</x:v>
      </x:c>
      <x:c r="L6158" s="7" t="n">
        <x:f>IF(K6158="缺失","",IF(K6158="非测试日纯氢",G6158,IF(K6158="非测试日仪表",E6158,F6158)))</x:f>
        <x:v>19.4</x:v>
      </x:c>
      <x:c r="M6158" s="2" t="n">
        <x:f>IF(K6158="缺失",1,0)</x:f>
        <x:v>0</x:v>
      </x:c>
      <x:c r="N6158" s="2" t="str">
        <x:v>车辆里程查询_20260901-20260930_1024辆_仪表里程.xlsx / Q492</x:v>
      </x:c>
      <x:c r="O6158" s="2" t="str">
        <x:v>车辆里程查询_20260901-20260930_1024辆_GPS里程.xlsx / Q492</x:v>
      </x:c>
      <x:c r="P6158" s="2" t="str">
        <x:v>车辆纯氢气里程查询_20260901-20260930_1024辆.xlsx / Q357</x:v>
      </x:c>
    </x:row>
    <x:row r="6159" ht="22" customHeight="1">
      <x:c r="A6159" s="2" t="n">
        <x:v>248</x:v>
      </x:c>
      <x:c r="B6159" s="2" t="str">
        <x:v>粤AFH3562</x:v>
      </x:c>
      <x:c r="C6159" s="2" t="str">
        <x:v>吴纬涛</x:v>
      </x:c>
      <x:c r="D6159" s="8" t="d">
        <x:v>2026-09-14T00:00:00.000Z</x:v>
      </x:c>
      <x:c r="E6159" s="7" t="n">
        <x:v>24.2</x:v>
      </x:c>
      <x:c r="F6159" s="7"/>
      <x:c r="G6159" s="7"/>
      <x:c r="H6159" s="2" t="str">
        <x:v>否</x:v>
      </x:c>
      <x:c r="I6159" s="7" t="str">
        <x:f>IF(AND(ISNUMBER(E6159),ISNUMBER(F6159)),E6159-F6159,"")</x:f>
      </x:c>
      <x:c r="J6159" s="2" t="str">
        <x:f>IF(H6159="否","不适用",IF(AND(ISNUMBER(E6159),ISNUMBER(F6159)),IF(I6159&gt;'规则与名单'!$B$2,"是","否"),"未判定"))</x:f>
        <x:v>不适用</x:v>
      </x:c>
      <x:c r="K6159" s="2" t="str">
        <x:f>IF(J6159="是",IF(ISNUMBER(F6159),"测试日GPS","缺失"),IF(ISNUMBER(G6159),"非测试日纯氢",IF(AND(H6159="是",J6159="未判定"),IF(ISNUMBER(F6159),"测试名单无纯氢GPS","缺失"),IF(ISNUMBER(E6159),"非测试日仪表","缺失"))))</x:f>
        <x:v>非测试日仪表</x:v>
      </x:c>
      <x:c r="L6159" s="7" t="n">
        <x:f>IF(K6159="缺失","",IF(K6159="非测试日纯氢",G6159,IF(K6159="非测试日仪表",E6159,F6159)))</x:f>
        <x:v>24.2</x:v>
      </x:c>
      <x:c r="M6159" s="2" t="n">
        <x:f>IF(K6159="缺失",1,0)</x:f>
        <x:v>0</x:v>
      </x:c>
      <x:c r="N6159" s="2" t="str">
        <x:v>车辆里程查询_20260901-20260930_1024辆_仪表里程.xlsx / R492</x:v>
      </x:c>
      <x:c r="O6159" s="2" t="str">
        <x:v>车辆里程查询_20260901-20260930_1024辆_GPS里程.xlsx / R492</x:v>
      </x:c>
      <x:c r="P6159" s="2" t="str">
        <x:v>车辆纯氢气里程查询_20260901-20260930_1024辆.xlsx / R357</x:v>
      </x:c>
    </x:row>
    <x:row r="6160" ht="22" customHeight="1">
      <x:c r="A6160" s="2" t="n">
        <x:v>248</x:v>
      </x:c>
      <x:c r="B6160" s="2" t="str">
        <x:v>粤AFH3562</x:v>
      </x:c>
      <x:c r="C6160" s="2" t="str">
        <x:v>吴纬涛</x:v>
      </x:c>
      <x:c r="D6160" s="8" t="d">
        <x:v>2026-09-15T00:00:00.000Z</x:v>
      </x:c>
      <x:c r="E6160" s="7" t="n">
        <x:v>19.3</x:v>
      </x:c>
      <x:c r="F6160" s="7"/>
      <x:c r="G6160" s="7"/>
      <x:c r="H6160" s="2" t="str">
        <x:v>否</x:v>
      </x:c>
      <x:c r="I6160" s="7" t="str">
        <x:f>IF(AND(ISNUMBER(E6160),ISNUMBER(F6160)),E6160-F6160,"")</x:f>
      </x:c>
      <x:c r="J6160" s="2" t="str">
        <x:f>IF(H6160="否","不适用",IF(AND(ISNUMBER(E6160),ISNUMBER(F6160)),IF(I6160&gt;'规则与名单'!$B$2,"是","否"),"未判定"))</x:f>
        <x:v>不适用</x:v>
      </x:c>
      <x:c r="K6160" s="2" t="str">
        <x:f>IF(J6160="是",IF(ISNUMBER(F6160),"测试日GPS","缺失"),IF(ISNUMBER(G6160),"非测试日纯氢",IF(AND(H6160="是",J6160="未判定"),IF(ISNUMBER(F6160),"测试名单无纯氢GPS","缺失"),IF(ISNUMBER(E6160),"非测试日仪表","缺失"))))</x:f>
        <x:v>非测试日仪表</x:v>
      </x:c>
      <x:c r="L6160" s="7" t="n">
        <x:f>IF(K6160="缺失","",IF(K6160="非测试日纯氢",G6160,IF(K6160="非测试日仪表",E6160,F6160)))</x:f>
        <x:v>19.3</x:v>
      </x:c>
      <x:c r="M6160" s="2" t="n">
        <x:f>IF(K6160="缺失",1,0)</x:f>
        <x:v>0</x:v>
      </x:c>
      <x:c r="N6160" s="2" t="str">
        <x:v>车辆里程查询_20260901-20260930_1024辆_仪表里程.xlsx / S492</x:v>
      </x:c>
      <x:c r="O6160" s="2" t="str">
        <x:v>车辆里程查询_20260901-20260930_1024辆_GPS里程.xlsx / S492</x:v>
      </x:c>
      <x:c r="P6160" s="2" t="str">
        <x:v>车辆纯氢气里程查询_20260901-20260930_1024辆.xlsx / S357</x:v>
      </x:c>
    </x:row>
    <x:row r="6161" ht="22" customHeight="1">
      <x:c r="A6161" s="2" t="n">
        <x:v>248</x:v>
      </x:c>
      <x:c r="B6161" s="2" t="str">
        <x:v>粤AFH3562</x:v>
      </x:c>
      <x:c r="C6161" s="2" t="str">
        <x:v>吴纬涛</x:v>
      </x:c>
      <x:c r="D6161" s="8" t="d">
        <x:v>2026-09-16T00:00:00.000Z</x:v>
      </x:c>
      <x:c r="E6161" s="7" t="n">
        <x:v>24.1</x:v>
      </x:c>
      <x:c r="F6161" s="7"/>
      <x:c r="G6161" s="7"/>
      <x:c r="H6161" s="2" t="str">
        <x:v>否</x:v>
      </x:c>
      <x:c r="I6161" s="7" t="str">
        <x:f>IF(AND(ISNUMBER(E6161),ISNUMBER(F6161)),E6161-F6161,"")</x:f>
      </x:c>
      <x:c r="J6161" s="2" t="str">
        <x:f>IF(H6161="否","不适用",IF(AND(ISNUMBER(E6161),ISNUMBER(F6161)),IF(I6161&gt;'规则与名单'!$B$2,"是","否"),"未判定"))</x:f>
        <x:v>不适用</x:v>
      </x:c>
      <x:c r="K6161" s="2" t="str">
        <x:f>IF(J6161="是",IF(ISNUMBER(F6161),"测试日GPS","缺失"),IF(ISNUMBER(G6161),"非测试日纯氢",IF(AND(H6161="是",J6161="未判定"),IF(ISNUMBER(F6161),"测试名单无纯氢GPS","缺失"),IF(ISNUMBER(E6161),"非测试日仪表","缺失"))))</x:f>
        <x:v>非测试日仪表</x:v>
      </x:c>
      <x:c r="L6161" s="7" t="n">
        <x:f>IF(K6161="缺失","",IF(K6161="非测试日纯氢",G6161,IF(K6161="非测试日仪表",E6161,F6161)))</x:f>
        <x:v>24.1</x:v>
      </x:c>
      <x:c r="M6161" s="2" t="n">
        <x:f>IF(K6161="缺失",1,0)</x:f>
        <x:v>0</x:v>
      </x:c>
      <x:c r="N6161" s="2" t="str">
        <x:v>车辆里程查询_20260901-20260930_1024辆_仪表里程.xlsx / T492</x:v>
      </x:c>
      <x:c r="O6161" s="2" t="str">
        <x:v>车辆里程查询_20260901-20260930_1024辆_GPS里程.xlsx / T492</x:v>
      </x:c>
      <x:c r="P6161" s="2" t="str">
        <x:v>车辆纯氢气里程查询_20260901-20260930_1024辆.xlsx / T357</x:v>
      </x:c>
    </x:row>
    <x:row r="6162" ht="22" customHeight="1">
      <x:c r="A6162" s="2" t="n">
        <x:v>248</x:v>
      </x:c>
      <x:c r="B6162" s="2" t="str">
        <x:v>粤AFH3562</x:v>
      </x:c>
      <x:c r="C6162" s="2" t="str">
        <x:v>吴纬涛</x:v>
      </x:c>
      <x:c r="D6162" s="8" t="d">
        <x:v>2026-09-17T00:00:00.000Z</x:v>
      </x:c>
      <x:c r="E6162" s="7" t="n">
        <x:v>19.4</x:v>
      </x:c>
      <x:c r="F6162" s="7"/>
      <x:c r="G6162" s="7"/>
      <x:c r="H6162" s="2" t="str">
        <x:v>否</x:v>
      </x:c>
      <x:c r="I6162" s="7" t="str">
        <x:f>IF(AND(ISNUMBER(E6162),ISNUMBER(F6162)),E6162-F6162,"")</x:f>
      </x:c>
      <x:c r="J6162" s="2" t="str">
        <x:f>IF(H6162="否","不适用",IF(AND(ISNUMBER(E6162),ISNUMBER(F6162)),IF(I6162&gt;'规则与名单'!$B$2,"是","否"),"未判定"))</x:f>
        <x:v>不适用</x:v>
      </x:c>
      <x:c r="K6162" s="2" t="str">
        <x:f>IF(J6162="是",IF(ISNUMBER(F6162),"测试日GPS","缺失"),IF(ISNUMBER(G6162),"非测试日纯氢",IF(AND(H6162="是",J6162="未判定"),IF(ISNUMBER(F6162),"测试名单无纯氢GPS","缺失"),IF(ISNUMBER(E6162),"非测试日仪表","缺失"))))</x:f>
        <x:v>非测试日仪表</x:v>
      </x:c>
      <x:c r="L6162" s="7" t="n">
        <x:f>IF(K6162="缺失","",IF(K6162="非测试日纯氢",G6162,IF(K6162="非测试日仪表",E6162,F6162)))</x:f>
        <x:v>19.4</x:v>
      </x:c>
      <x:c r="M6162" s="2" t="n">
        <x:f>IF(K6162="缺失",1,0)</x:f>
        <x:v>0</x:v>
      </x:c>
      <x:c r="N6162" s="2" t="str">
        <x:v>车辆里程查询_20260901-20260930_1024辆_仪表里程.xlsx / U492</x:v>
      </x:c>
      <x:c r="O6162" s="2" t="str">
        <x:v>车辆里程查询_20260901-20260930_1024辆_GPS里程.xlsx / U492</x:v>
      </x:c>
      <x:c r="P6162" s="2" t="str">
        <x:v>车辆纯氢气里程查询_20260901-20260930_1024辆.xlsx / U357</x:v>
      </x:c>
    </x:row>
    <x:row r="6163" ht="22" customHeight="1">
      <x:c r="A6163" s="2" t="n">
        <x:v>248</x:v>
      </x:c>
      <x:c r="B6163" s="2" t="str">
        <x:v>粤AFH3562</x:v>
      </x:c>
      <x:c r="C6163" s="2" t="str">
        <x:v>吴纬涛</x:v>
      </x:c>
      <x:c r="D6163" s="8" t="d">
        <x:v>2026-09-18T00:00:00.000Z</x:v>
      </x:c>
      <x:c r="E6163" s="7" t="n">
        <x:v>33.1</x:v>
      </x:c>
      <x:c r="F6163" s="7"/>
      <x:c r="G6163" s="7"/>
      <x:c r="H6163" s="2" t="str">
        <x:v>否</x:v>
      </x:c>
      <x:c r="I6163" s="7" t="str">
        <x:f>IF(AND(ISNUMBER(E6163),ISNUMBER(F6163)),E6163-F6163,"")</x:f>
      </x:c>
      <x:c r="J6163" s="2" t="str">
        <x:f>IF(H6163="否","不适用",IF(AND(ISNUMBER(E6163),ISNUMBER(F6163)),IF(I6163&gt;'规则与名单'!$B$2,"是","否"),"未判定"))</x:f>
        <x:v>不适用</x:v>
      </x:c>
      <x:c r="K6163" s="2" t="str">
        <x:f>IF(J6163="是",IF(ISNUMBER(F6163),"测试日GPS","缺失"),IF(ISNUMBER(G6163),"非测试日纯氢",IF(AND(H6163="是",J6163="未判定"),IF(ISNUMBER(F6163),"测试名单无纯氢GPS","缺失"),IF(ISNUMBER(E6163),"非测试日仪表","缺失"))))</x:f>
        <x:v>非测试日仪表</x:v>
      </x:c>
      <x:c r="L6163" s="7" t="n">
        <x:f>IF(K6163="缺失","",IF(K6163="非测试日纯氢",G6163,IF(K6163="非测试日仪表",E6163,F6163)))</x:f>
        <x:v>33.1</x:v>
      </x:c>
      <x:c r="M6163" s="2" t="n">
        <x:f>IF(K6163="缺失",1,0)</x:f>
        <x:v>0</x:v>
      </x:c>
      <x:c r="N6163" s="2" t="str">
        <x:v>车辆里程查询_20260901-20260930_1024辆_仪表里程.xlsx / V492</x:v>
      </x:c>
      <x:c r="O6163" s="2" t="str">
        <x:v>车辆里程查询_20260901-20260930_1024辆_GPS里程.xlsx / V492</x:v>
      </x:c>
      <x:c r="P6163" s="2" t="str">
        <x:v>车辆纯氢气里程查询_20260901-20260930_1024辆.xlsx / V357</x:v>
      </x:c>
    </x:row>
    <x:row r="6164" ht="22" customHeight="1">
      <x:c r="A6164" s="2" t="n">
        <x:v>248</x:v>
      </x:c>
      <x:c r="B6164" s="2" t="str">
        <x:v>粤AFH3562</x:v>
      </x:c>
      <x:c r="C6164" s="2" t="str">
        <x:v>吴纬涛</x:v>
      </x:c>
      <x:c r="D6164" s="8" t="d">
        <x:v>2026-09-19T00:00:00.000Z</x:v>
      </x:c>
      <x:c r="E6164" s="7" t="n">
        <x:v>11.4</x:v>
      </x:c>
      <x:c r="F6164" s="7"/>
      <x:c r="G6164" s="7"/>
      <x:c r="H6164" s="2" t="str">
        <x:v>否</x:v>
      </x:c>
      <x:c r="I6164" s="7" t="str">
        <x:f>IF(AND(ISNUMBER(E6164),ISNUMBER(F6164)),E6164-F6164,"")</x:f>
      </x:c>
      <x:c r="J6164" s="2" t="str">
        <x:f>IF(H6164="否","不适用",IF(AND(ISNUMBER(E6164),ISNUMBER(F6164)),IF(I6164&gt;'规则与名单'!$B$2,"是","否"),"未判定"))</x:f>
        <x:v>不适用</x:v>
      </x:c>
      <x:c r="K6164" s="2" t="str">
        <x:f>IF(J6164="是",IF(ISNUMBER(F6164),"测试日GPS","缺失"),IF(ISNUMBER(G6164),"非测试日纯氢",IF(AND(H6164="是",J6164="未判定"),IF(ISNUMBER(F6164),"测试名单无纯氢GPS","缺失"),IF(ISNUMBER(E6164),"非测试日仪表","缺失"))))</x:f>
        <x:v>非测试日仪表</x:v>
      </x:c>
      <x:c r="L6164" s="7" t="n">
        <x:f>IF(K6164="缺失","",IF(K6164="非测试日纯氢",G6164,IF(K6164="非测试日仪表",E6164,F6164)))</x:f>
        <x:v>11.4</x:v>
      </x:c>
      <x:c r="M6164" s="2" t="n">
        <x:f>IF(K6164="缺失",1,0)</x:f>
        <x:v>0</x:v>
      </x:c>
      <x:c r="N6164" s="2" t="str">
        <x:v>车辆里程查询_20260901-20260930_1024辆_仪表里程.xlsx / W492</x:v>
      </x:c>
      <x:c r="O6164" s="2" t="str">
        <x:v>车辆里程查询_20260901-20260930_1024辆_GPS里程.xlsx / W492</x:v>
      </x:c>
      <x:c r="P6164" s="2" t="str">
        <x:v>车辆纯氢气里程查询_20260901-20260930_1024辆.xlsx / W357</x:v>
      </x:c>
    </x:row>
    <x:row r="6165" ht="22" customHeight="1">
      <x:c r="A6165" s="2" t="n">
        <x:v>248</x:v>
      </x:c>
      <x:c r="B6165" s="2" t="str">
        <x:v>粤AFH3562</x:v>
      </x:c>
      <x:c r="C6165" s="2" t="str">
        <x:v>吴纬涛</x:v>
      </x:c>
      <x:c r="D6165" s="8" t="d">
        <x:v>2026-09-20T00:00:00.000Z</x:v>
      </x:c>
      <x:c r="E6165" s="7" t="n">
        <x:v>39.9</x:v>
      </x:c>
      <x:c r="F6165" s="7"/>
      <x:c r="G6165" s="7"/>
      <x:c r="H6165" s="2" t="str">
        <x:v>否</x:v>
      </x:c>
      <x:c r="I6165" s="7" t="str">
        <x:f>IF(AND(ISNUMBER(E6165),ISNUMBER(F6165)),E6165-F6165,"")</x:f>
      </x:c>
      <x:c r="J6165" s="2" t="str">
        <x:f>IF(H6165="否","不适用",IF(AND(ISNUMBER(E6165),ISNUMBER(F6165)),IF(I6165&gt;'规则与名单'!$B$2,"是","否"),"未判定"))</x:f>
        <x:v>不适用</x:v>
      </x:c>
      <x:c r="K6165" s="2" t="str">
        <x:f>IF(J6165="是",IF(ISNUMBER(F6165),"测试日GPS","缺失"),IF(ISNUMBER(G6165),"非测试日纯氢",IF(AND(H6165="是",J6165="未判定"),IF(ISNUMBER(F6165),"测试名单无纯氢GPS","缺失"),IF(ISNUMBER(E6165),"非测试日仪表","缺失"))))</x:f>
        <x:v>非测试日仪表</x:v>
      </x:c>
      <x:c r="L6165" s="7" t="n">
        <x:f>IF(K6165="缺失","",IF(K6165="非测试日纯氢",G6165,IF(K6165="非测试日仪表",E6165,F6165)))</x:f>
        <x:v>39.9</x:v>
      </x:c>
      <x:c r="M6165" s="2" t="n">
        <x:f>IF(K6165="缺失",1,0)</x:f>
        <x:v>0</x:v>
      </x:c>
      <x:c r="N6165" s="2" t="str">
        <x:v>车辆里程查询_20260901-20260930_1024辆_仪表里程.xlsx / X492</x:v>
      </x:c>
      <x:c r="O6165" s="2" t="str">
        <x:v>车辆里程查询_20260901-20260930_1024辆_GPS里程.xlsx / X492</x:v>
      </x:c>
      <x:c r="P6165" s="2" t="str">
        <x:v>车辆纯氢气里程查询_20260901-20260930_1024辆.xlsx / X357</x:v>
      </x:c>
    </x:row>
    <x:row r="6166" ht="22" customHeight="1">
      <x:c r="A6166" s="2" t="n">
        <x:v>248</x:v>
      </x:c>
      <x:c r="B6166" s="2" t="str">
        <x:v>粤AFH3562</x:v>
      </x:c>
      <x:c r="C6166" s="2" t="str">
        <x:v>吴纬涛</x:v>
      </x:c>
      <x:c r="D6166" s="8" t="d">
        <x:v>2026-09-21T00:00:00.000Z</x:v>
      </x:c>
      <x:c r="E6166" s="7" t="n">
        <x:v>24.3</x:v>
      </x:c>
      <x:c r="F6166" s="7"/>
      <x:c r="G6166" s="7"/>
      <x:c r="H6166" s="2" t="str">
        <x:v>否</x:v>
      </x:c>
      <x:c r="I6166" s="7" t="str">
        <x:f>IF(AND(ISNUMBER(E6166),ISNUMBER(F6166)),E6166-F6166,"")</x:f>
      </x:c>
      <x:c r="J6166" s="2" t="str">
        <x:f>IF(H6166="否","不适用",IF(AND(ISNUMBER(E6166),ISNUMBER(F6166)),IF(I6166&gt;'规则与名单'!$B$2,"是","否"),"未判定"))</x:f>
        <x:v>不适用</x:v>
      </x:c>
      <x:c r="K6166" s="2" t="str">
        <x:f>IF(J6166="是",IF(ISNUMBER(F6166),"测试日GPS","缺失"),IF(ISNUMBER(G6166),"非测试日纯氢",IF(AND(H6166="是",J6166="未判定"),IF(ISNUMBER(F6166),"测试名单无纯氢GPS","缺失"),IF(ISNUMBER(E6166),"非测试日仪表","缺失"))))</x:f>
        <x:v>非测试日仪表</x:v>
      </x:c>
      <x:c r="L6166" s="7" t="n">
        <x:f>IF(K6166="缺失","",IF(K6166="非测试日纯氢",G6166,IF(K6166="非测试日仪表",E6166,F6166)))</x:f>
        <x:v>24.3</x:v>
      </x:c>
      <x:c r="M6166" s="2" t="n">
        <x:f>IF(K6166="缺失",1,0)</x:f>
        <x:v>0</x:v>
      </x:c>
      <x:c r="N6166" s="2" t="str">
        <x:v>车辆里程查询_20260901-20260930_1024辆_仪表里程.xlsx / Y492</x:v>
      </x:c>
      <x:c r="O6166" s="2" t="str">
        <x:v>车辆里程查询_20260901-20260930_1024辆_GPS里程.xlsx / Y492</x:v>
      </x:c>
      <x:c r="P6166" s="2" t="str">
        <x:v>车辆纯氢气里程查询_20260901-20260930_1024辆.xlsx / Y357</x:v>
      </x:c>
    </x:row>
    <x:row r="6167" ht="22" customHeight="1">
      <x:c r="A6167" s="2" t="n">
        <x:v>248</x:v>
      </x:c>
      <x:c r="B6167" s="2" t="str">
        <x:v>粤AFH3562</x:v>
      </x:c>
      <x:c r="C6167" s="2" t="str">
        <x:v>吴纬涛</x:v>
      </x:c>
      <x:c r="D6167" s="8" t="d">
        <x:v>2026-09-22T00:00:00.000Z</x:v>
      </x:c>
      <x:c r="E6167" s="7" t="n">
        <x:v>58.5</x:v>
      </x:c>
      <x:c r="F6167" s="7"/>
      <x:c r="G6167" s="7"/>
      <x:c r="H6167" s="2" t="str">
        <x:v>否</x:v>
      </x:c>
      <x:c r="I6167" s="7" t="str">
        <x:f>IF(AND(ISNUMBER(E6167),ISNUMBER(F6167)),E6167-F6167,"")</x:f>
      </x:c>
      <x:c r="J6167" s="2" t="str">
        <x:f>IF(H6167="否","不适用",IF(AND(ISNUMBER(E6167),ISNUMBER(F6167)),IF(I6167&gt;'规则与名单'!$B$2,"是","否"),"未判定"))</x:f>
        <x:v>不适用</x:v>
      </x:c>
      <x:c r="K6167" s="2" t="str">
        <x:f>IF(J6167="是",IF(ISNUMBER(F6167),"测试日GPS","缺失"),IF(ISNUMBER(G6167),"非测试日纯氢",IF(AND(H6167="是",J6167="未判定"),IF(ISNUMBER(F6167),"测试名单无纯氢GPS","缺失"),IF(ISNUMBER(E6167),"非测试日仪表","缺失"))))</x:f>
        <x:v>非测试日仪表</x:v>
      </x:c>
      <x:c r="L6167" s="7" t="n">
        <x:f>IF(K6167="缺失","",IF(K6167="非测试日纯氢",G6167,IF(K6167="非测试日仪表",E6167,F6167)))</x:f>
        <x:v>58.5</x:v>
      </x:c>
      <x:c r="M6167" s="2" t="n">
        <x:f>IF(K6167="缺失",1,0)</x:f>
        <x:v>0</x:v>
      </x:c>
      <x:c r="N6167" s="2" t="str">
        <x:v>车辆里程查询_20260901-20260930_1024辆_仪表里程.xlsx / Z492</x:v>
      </x:c>
      <x:c r="O6167" s="2" t="str">
        <x:v>车辆里程查询_20260901-20260930_1024辆_GPS里程.xlsx / Z492</x:v>
      </x:c>
      <x:c r="P6167" s="2" t="str">
        <x:v>车辆纯氢气里程查询_20260901-20260930_1024辆.xlsx / Z357</x:v>
      </x:c>
    </x:row>
    <x:row r="6168" ht="22" customHeight="1">
      <x:c r="A6168" s="2" t="n">
        <x:v>248</x:v>
      </x:c>
      <x:c r="B6168" s="2" t="str">
        <x:v>粤AFH3562</x:v>
      </x:c>
      <x:c r="C6168" s="2" t="str">
        <x:v>吴纬涛</x:v>
      </x:c>
      <x:c r="D6168" s="8" t="d">
        <x:v>2026-09-23T00:00:00.000Z</x:v>
      </x:c>
      <x:c r="E6168" s="7" t="n">
        <x:v>14.9</x:v>
      </x:c>
      <x:c r="F6168" s="7"/>
      <x:c r="G6168" s="7"/>
      <x:c r="H6168" s="2" t="str">
        <x:v>否</x:v>
      </x:c>
      <x:c r="I6168" s="7" t="str">
        <x:f>IF(AND(ISNUMBER(E6168),ISNUMBER(F6168)),E6168-F6168,"")</x:f>
      </x:c>
      <x:c r="J6168" s="2" t="str">
        <x:f>IF(H6168="否","不适用",IF(AND(ISNUMBER(E6168),ISNUMBER(F6168)),IF(I6168&gt;'规则与名单'!$B$2,"是","否"),"未判定"))</x:f>
        <x:v>不适用</x:v>
      </x:c>
      <x:c r="K6168" s="2" t="str">
        <x:f>IF(J6168="是",IF(ISNUMBER(F6168),"测试日GPS","缺失"),IF(ISNUMBER(G6168),"非测试日纯氢",IF(AND(H6168="是",J6168="未判定"),IF(ISNUMBER(F6168),"测试名单无纯氢GPS","缺失"),IF(ISNUMBER(E6168),"非测试日仪表","缺失"))))</x:f>
        <x:v>非测试日仪表</x:v>
      </x:c>
      <x:c r="L6168" s="7" t="n">
        <x:f>IF(K6168="缺失","",IF(K6168="非测试日纯氢",G6168,IF(K6168="非测试日仪表",E6168,F6168)))</x:f>
        <x:v>14.9</x:v>
      </x:c>
      <x:c r="M6168" s="2" t="n">
        <x:f>IF(K6168="缺失",1,0)</x:f>
        <x:v>0</x:v>
      </x:c>
      <x:c r="N6168" s="2" t="str">
        <x:v>车辆里程查询_20260901-20260930_1024辆_仪表里程.xlsx / AA492</x:v>
      </x:c>
      <x:c r="O6168" s="2" t="str">
        <x:v>车辆里程查询_20260901-20260930_1024辆_GPS里程.xlsx / AA492</x:v>
      </x:c>
      <x:c r="P6168" s="2" t="str">
        <x:v>车辆纯氢气里程查询_20260901-20260930_1024辆.xlsx / AA357</x:v>
      </x:c>
    </x:row>
    <x:row r="6169" ht="22" customHeight="1">
      <x:c r="A6169" s="2" t="n">
        <x:v>248</x:v>
      </x:c>
      <x:c r="B6169" s="2" t="str">
        <x:v>粤AFH3562</x:v>
      </x:c>
      <x:c r="C6169" s="2" t="str">
        <x:v>吴纬涛</x:v>
      </x:c>
      <x:c r="D6169" s="8" t="d">
        <x:v>2026-09-24T00:00:00.000Z</x:v>
      </x:c>
      <x:c r="E6169" s="7" t="n">
        <x:v>29.7</x:v>
      </x:c>
      <x:c r="F6169" s="7"/>
      <x:c r="G6169" s="7"/>
      <x:c r="H6169" s="2" t="str">
        <x:v>否</x:v>
      </x:c>
      <x:c r="I6169" s="7" t="str">
        <x:f>IF(AND(ISNUMBER(E6169),ISNUMBER(F6169)),E6169-F6169,"")</x:f>
      </x:c>
      <x:c r="J6169" s="2" t="str">
        <x:f>IF(H6169="否","不适用",IF(AND(ISNUMBER(E6169),ISNUMBER(F6169)),IF(I6169&gt;'规则与名单'!$B$2,"是","否"),"未判定"))</x:f>
        <x:v>不适用</x:v>
      </x:c>
      <x:c r="K6169" s="2" t="str">
        <x:f>IF(J6169="是",IF(ISNUMBER(F6169),"测试日GPS","缺失"),IF(ISNUMBER(G6169),"非测试日纯氢",IF(AND(H6169="是",J6169="未判定"),IF(ISNUMBER(F6169),"测试名单无纯氢GPS","缺失"),IF(ISNUMBER(E6169),"非测试日仪表","缺失"))))</x:f>
        <x:v>非测试日仪表</x:v>
      </x:c>
      <x:c r="L6169" s="7" t="n">
        <x:f>IF(K6169="缺失","",IF(K6169="非测试日纯氢",G6169,IF(K6169="非测试日仪表",E6169,F6169)))</x:f>
        <x:v>29.7</x:v>
      </x:c>
      <x:c r="M6169" s="2" t="n">
        <x:f>IF(K6169="缺失",1,0)</x:f>
        <x:v>0</x:v>
      </x:c>
      <x:c r="N6169" s="2" t="str">
        <x:v>车辆里程查询_20260901-20260930_1024辆_仪表里程.xlsx / AB492</x:v>
      </x:c>
      <x:c r="O6169" s="2" t="str">
        <x:v>车辆里程查询_20260901-20260930_1024辆_GPS里程.xlsx / AB492</x:v>
      </x:c>
      <x:c r="P6169" s="2" t="str">
        <x:v>车辆纯氢气里程查询_20260901-20260930_1024辆.xlsx / AB357</x:v>
      </x:c>
    </x:row>
    <x:row r="6170" ht="22" customHeight="1">
      <x:c r="A6170" s="2" t="n">
        <x:v>248</x:v>
      </x:c>
      <x:c r="B6170" s="2" t="str">
        <x:v>粤AFH3562</x:v>
      </x:c>
      <x:c r="C6170" s="2" t="str">
        <x:v>吴纬涛</x:v>
      </x:c>
      <x:c r="D6170" s="8" t="d">
        <x:v>2026-09-25T00:00:00.000Z</x:v>
      </x:c>
      <x:c r="E6170" s="7" t="n">
        <x:v>20.1</x:v>
      </x:c>
      <x:c r="F6170" s="7"/>
      <x:c r="G6170" s="7"/>
      <x:c r="H6170" s="2" t="str">
        <x:v>否</x:v>
      </x:c>
      <x:c r="I6170" s="7" t="str">
        <x:f>IF(AND(ISNUMBER(E6170),ISNUMBER(F6170)),E6170-F6170,"")</x:f>
      </x:c>
      <x:c r="J6170" s="2" t="str">
        <x:f>IF(H6170="否","不适用",IF(AND(ISNUMBER(E6170),ISNUMBER(F6170)),IF(I6170&gt;'规则与名单'!$B$2,"是","否"),"未判定"))</x:f>
        <x:v>不适用</x:v>
      </x:c>
      <x:c r="K6170" s="2" t="str">
        <x:f>IF(J6170="是",IF(ISNUMBER(F6170),"测试日GPS","缺失"),IF(ISNUMBER(G6170),"非测试日纯氢",IF(AND(H6170="是",J6170="未判定"),IF(ISNUMBER(F6170),"测试名单无纯氢GPS","缺失"),IF(ISNUMBER(E6170),"非测试日仪表","缺失"))))</x:f>
        <x:v>非测试日仪表</x:v>
      </x:c>
      <x:c r="L6170" s="7" t="n">
        <x:f>IF(K6170="缺失","",IF(K6170="非测试日纯氢",G6170,IF(K6170="非测试日仪表",E6170,F6170)))</x:f>
        <x:v>20.1</x:v>
      </x:c>
      <x:c r="M6170" s="2" t="n">
        <x:f>IF(K6170="缺失",1,0)</x:f>
        <x:v>0</x:v>
      </x:c>
      <x:c r="N6170" s="2" t="str">
        <x:v>车辆里程查询_20260901-20260930_1024辆_仪表里程.xlsx / AC492</x:v>
      </x:c>
      <x:c r="O6170" s="2" t="str">
        <x:v>车辆里程查询_20260901-20260930_1024辆_GPS里程.xlsx / AC492</x:v>
      </x:c>
      <x:c r="P6170" s="2" t="str">
        <x:v>车辆纯氢气里程查询_20260901-20260930_1024辆.xlsx / AC357</x:v>
      </x:c>
    </x:row>
    <x:row r="6171" ht="22" customHeight="1">
      <x:c r="A6171" s="2" t="n">
        <x:v>248</x:v>
      </x:c>
      <x:c r="B6171" s="2" t="str">
        <x:v>粤AFH3562</x:v>
      </x:c>
      <x:c r="C6171" s="2" t="str">
        <x:v>吴纬涛</x:v>
      </x:c>
      <x:c r="D6171" s="8" t="d">
        <x:v>2026-09-26T00:00:00.000Z</x:v>
      </x:c>
      <x:c r="E6171" s="7" t="n">
        <x:v>29.2</x:v>
      </x:c>
      <x:c r="F6171" s="7"/>
      <x:c r="G6171" s="7"/>
      <x:c r="H6171" s="2" t="str">
        <x:v>否</x:v>
      </x:c>
      <x:c r="I6171" s="7" t="str">
        <x:f>IF(AND(ISNUMBER(E6171),ISNUMBER(F6171)),E6171-F6171,"")</x:f>
      </x:c>
      <x:c r="J6171" s="2" t="str">
        <x:f>IF(H6171="否","不适用",IF(AND(ISNUMBER(E6171),ISNUMBER(F6171)),IF(I6171&gt;'规则与名单'!$B$2,"是","否"),"未判定"))</x:f>
        <x:v>不适用</x:v>
      </x:c>
      <x:c r="K6171" s="2" t="str">
        <x:f>IF(J6171="是",IF(ISNUMBER(F6171),"测试日GPS","缺失"),IF(ISNUMBER(G6171),"非测试日纯氢",IF(AND(H6171="是",J6171="未判定"),IF(ISNUMBER(F6171),"测试名单无纯氢GPS","缺失"),IF(ISNUMBER(E6171),"非测试日仪表","缺失"))))</x:f>
        <x:v>非测试日仪表</x:v>
      </x:c>
      <x:c r="L6171" s="7" t="n">
        <x:f>IF(K6171="缺失","",IF(K6171="非测试日纯氢",G6171,IF(K6171="非测试日仪表",E6171,F6171)))</x:f>
        <x:v>29.2</x:v>
      </x:c>
      <x:c r="M6171" s="2" t="n">
        <x:f>IF(K6171="缺失",1,0)</x:f>
        <x:v>0</x:v>
      </x:c>
      <x:c r="N6171" s="2" t="str">
        <x:v>车辆里程查询_20260901-20260930_1024辆_仪表里程.xlsx / AD492</x:v>
      </x:c>
      <x:c r="O6171" s="2" t="str">
        <x:v>车辆里程查询_20260901-20260930_1024辆_GPS里程.xlsx / AD492</x:v>
      </x:c>
      <x:c r="P6171" s="2" t="str">
        <x:v>车辆纯氢气里程查询_20260901-20260930_1024辆.xlsx / AD357</x:v>
      </x:c>
    </x:row>
    <x:row r="6172" ht="22" customHeight="1">
      <x:c r="A6172" s="2" t="n">
        <x:v>248</x:v>
      </x:c>
      <x:c r="B6172" s="2" t="str">
        <x:v>粤AFH3562</x:v>
      </x:c>
      <x:c r="C6172" s="2" t="str">
        <x:v>吴纬涛</x:v>
      </x:c>
      <x:c r="D6172" s="8" t="d">
        <x:v>2026-09-27T00:00:00.000Z</x:v>
      </x:c>
      <x:c r="E6172" s="7" t="n">
        <x:v>29.1</x:v>
      </x:c>
      <x:c r="F6172" s="7"/>
      <x:c r="G6172" s="7"/>
      <x:c r="H6172" s="2" t="str">
        <x:v>否</x:v>
      </x:c>
      <x:c r="I6172" s="7" t="str">
        <x:f>IF(AND(ISNUMBER(E6172),ISNUMBER(F6172)),E6172-F6172,"")</x:f>
      </x:c>
      <x:c r="J6172" s="2" t="str">
        <x:f>IF(H6172="否","不适用",IF(AND(ISNUMBER(E6172),ISNUMBER(F6172)),IF(I6172&gt;'规则与名单'!$B$2,"是","否"),"未判定"))</x:f>
        <x:v>不适用</x:v>
      </x:c>
      <x:c r="K6172" s="2" t="str">
        <x:f>IF(J6172="是",IF(ISNUMBER(F6172),"测试日GPS","缺失"),IF(ISNUMBER(G6172),"非测试日纯氢",IF(AND(H6172="是",J6172="未判定"),IF(ISNUMBER(F6172),"测试名单无纯氢GPS","缺失"),IF(ISNUMBER(E6172),"非测试日仪表","缺失"))))</x:f>
        <x:v>非测试日仪表</x:v>
      </x:c>
      <x:c r="L6172" s="7" t="n">
        <x:f>IF(K6172="缺失","",IF(K6172="非测试日纯氢",G6172,IF(K6172="非测试日仪表",E6172,F6172)))</x:f>
        <x:v>29.1</x:v>
      </x:c>
      <x:c r="M6172" s="2" t="n">
        <x:f>IF(K6172="缺失",1,0)</x:f>
        <x:v>0</x:v>
      </x:c>
      <x:c r="N6172" s="2" t="str">
        <x:v>车辆里程查询_20260901-20260930_1024辆_仪表里程.xlsx / AE492</x:v>
      </x:c>
      <x:c r="O6172" s="2" t="str">
        <x:v>车辆里程查询_20260901-20260930_1024辆_GPS里程.xlsx / AE492</x:v>
      </x:c>
      <x:c r="P6172" s="2" t="str">
        <x:v>车辆纯氢气里程查询_20260901-20260930_1024辆.xlsx / AE357</x:v>
      </x:c>
    </x:row>
    <x:row r="6173" ht="22" customHeight="1">
      <x:c r="A6173" s="2" t="n">
        <x:v>248</x:v>
      </x:c>
      <x:c r="B6173" s="2" t="str">
        <x:v>粤AFH3562</x:v>
      </x:c>
      <x:c r="C6173" s="2" t="str">
        <x:v>吴纬涛</x:v>
      </x:c>
      <x:c r="D6173" s="8" t="d">
        <x:v>2026-09-28T00:00:00.000Z</x:v>
      </x:c>
      <x:c r="E6173" s="7" t="n">
        <x:v>19.4</x:v>
      </x:c>
      <x:c r="F6173" s="7"/>
      <x:c r="G6173" s="7"/>
      <x:c r="H6173" s="2" t="str">
        <x:v>否</x:v>
      </x:c>
      <x:c r="I6173" s="7" t="str">
        <x:f>IF(AND(ISNUMBER(E6173),ISNUMBER(F6173)),E6173-F6173,"")</x:f>
      </x:c>
      <x:c r="J6173" s="2" t="str">
        <x:f>IF(H6173="否","不适用",IF(AND(ISNUMBER(E6173),ISNUMBER(F6173)),IF(I6173&gt;'规则与名单'!$B$2,"是","否"),"未判定"))</x:f>
        <x:v>不适用</x:v>
      </x:c>
      <x:c r="K6173" s="2" t="str">
        <x:f>IF(J6173="是",IF(ISNUMBER(F6173),"测试日GPS","缺失"),IF(ISNUMBER(G6173),"非测试日纯氢",IF(AND(H6173="是",J6173="未判定"),IF(ISNUMBER(F6173),"测试名单无纯氢GPS","缺失"),IF(ISNUMBER(E6173),"非测试日仪表","缺失"))))</x:f>
        <x:v>非测试日仪表</x:v>
      </x:c>
      <x:c r="L6173" s="7" t="n">
        <x:f>IF(K6173="缺失","",IF(K6173="非测试日纯氢",G6173,IF(K6173="非测试日仪表",E6173,F6173)))</x:f>
        <x:v>19.4</x:v>
      </x:c>
      <x:c r="M6173" s="2" t="n">
        <x:f>IF(K6173="缺失",1,0)</x:f>
        <x:v>0</x:v>
      </x:c>
      <x:c r="N6173" s="2" t="str">
        <x:v>车辆里程查询_20260901-20260930_1024辆_仪表里程.xlsx / AF492</x:v>
      </x:c>
      <x:c r="O6173" s="2" t="str">
        <x:v>车辆里程查询_20260901-20260930_1024辆_GPS里程.xlsx / AF492</x:v>
      </x:c>
      <x:c r="P6173" s="2" t="str">
        <x:v>车辆纯氢气里程查询_20260901-20260930_1024辆.xlsx / AF357</x:v>
      </x:c>
    </x:row>
    <x:row r="6174" ht="22" customHeight="1">
      <x:c r="A6174" s="2" t="n">
        <x:v>248</x:v>
      </x:c>
      <x:c r="B6174" s="2" t="str">
        <x:v>粤AFH3562</x:v>
      </x:c>
      <x:c r="C6174" s="2" t="str">
        <x:v>吴纬涛</x:v>
      </x:c>
      <x:c r="D6174" s="8" t="d">
        <x:v>2026-09-29T00:00:00.000Z</x:v>
      </x:c>
      <x:c r="E6174" s="7" t="n">
        <x:v>29.1</x:v>
      </x:c>
      <x:c r="F6174" s="7"/>
      <x:c r="G6174" s="7"/>
      <x:c r="H6174" s="2" t="str">
        <x:v>否</x:v>
      </x:c>
      <x:c r="I6174" s="7" t="str">
        <x:f>IF(AND(ISNUMBER(E6174),ISNUMBER(F6174)),E6174-F6174,"")</x:f>
      </x:c>
      <x:c r="J6174" s="2" t="str">
        <x:f>IF(H6174="否","不适用",IF(AND(ISNUMBER(E6174),ISNUMBER(F6174)),IF(I6174&gt;'规则与名单'!$B$2,"是","否"),"未判定"))</x:f>
        <x:v>不适用</x:v>
      </x:c>
      <x:c r="K6174" s="2" t="str">
        <x:f>IF(J6174="是",IF(ISNUMBER(F6174),"测试日GPS","缺失"),IF(ISNUMBER(G6174),"非测试日纯氢",IF(AND(H6174="是",J6174="未判定"),IF(ISNUMBER(F6174),"测试名单无纯氢GPS","缺失"),IF(ISNUMBER(E6174),"非测试日仪表","缺失"))))</x:f>
        <x:v>非测试日仪表</x:v>
      </x:c>
      <x:c r="L6174" s="7" t="n">
        <x:f>IF(K6174="缺失","",IF(K6174="非测试日纯氢",G6174,IF(K6174="非测试日仪表",E6174,F6174)))</x:f>
        <x:v>29.1</x:v>
      </x:c>
      <x:c r="M6174" s="2" t="n">
        <x:f>IF(K6174="缺失",1,0)</x:f>
        <x:v>0</x:v>
      </x:c>
      <x:c r="N6174" s="2" t="str">
        <x:v>车辆里程查询_20260901-20260930_1024辆_仪表里程.xlsx / AG492</x:v>
      </x:c>
      <x:c r="O6174" s="2" t="str">
        <x:v>车辆里程查询_20260901-20260930_1024辆_GPS里程.xlsx / AG492</x:v>
      </x:c>
      <x:c r="P6174" s="2" t="str">
        <x:v>车辆纯氢气里程查询_20260901-20260930_1024辆.xlsx / AG357</x:v>
      </x:c>
    </x:row>
    <x:row r="6175" ht="22" customHeight="1">
      <x:c r="A6175" s="2" t="n">
        <x:v>248</x:v>
      </x:c>
      <x:c r="B6175" s="2" t="str">
        <x:v>粤AFH3562</x:v>
      </x:c>
      <x:c r="C6175" s="2" t="str">
        <x:v>吴纬涛</x:v>
      </x:c>
      <x:c r="D6175" s="8" t="d">
        <x:v>2026-09-30T00:00:00.000Z</x:v>
      </x:c>
      <x:c r="E6175" s="7" t="n">
        <x:v>25.3</x:v>
      </x:c>
      <x:c r="F6175" s="7"/>
      <x:c r="G6175" s="7"/>
      <x:c r="H6175" s="2" t="str">
        <x:v>否</x:v>
      </x:c>
      <x:c r="I6175" s="7" t="str">
        <x:f>IF(AND(ISNUMBER(E6175),ISNUMBER(F6175)),E6175-F6175,"")</x:f>
      </x:c>
      <x:c r="J6175" s="2" t="str">
        <x:f>IF(H6175="否","不适用",IF(AND(ISNUMBER(E6175),ISNUMBER(F6175)),IF(I6175&gt;'规则与名单'!$B$2,"是","否"),"未判定"))</x:f>
        <x:v>不适用</x:v>
      </x:c>
      <x:c r="K6175" s="2" t="str">
        <x:f>IF(J6175="是",IF(ISNUMBER(F6175),"测试日GPS","缺失"),IF(ISNUMBER(G6175),"非测试日纯氢",IF(AND(H6175="是",J6175="未判定"),IF(ISNUMBER(F6175),"测试名单无纯氢GPS","缺失"),IF(ISNUMBER(E6175),"非测试日仪表","缺失"))))</x:f>
        <x:v>非测试日仪表</x:v>
      </x:c>
      <x:c r="L6175" s="7" t="n">
        <x:f>IF(K6175="缺失","",IF(K6175="非测试日纯氢",G6175,IF(K6175="非测试日仪表",E6175,F6175)))</x:f>
        <x:v>25.3</x:v>
      </x:c>
      <x:c r="M6175" s="2" t="n">
        <x:f>IF(K6175="缺失",1,0)</x:f>
        <x:v>0</x:v>
      </x:c>
      <x:c r="N6175" s="2" t="str">
        <x:v>车辆里程查询_20260901-20260930_1024辆_仪表里程.xlsx / AH492</x:v>
      </x:c>
      <x:c r="O6175" s="2" t="str">
        <x:v>车辆里程查询_20260901-20260930_1024辆_GPS里程.xlsx / AH492</x:v>
      </x:c>
      <x:c r="P6175" s="2" t="str">
        <x:v>车辆纯氢气里程查询_20260901-20260930_1024辆.xlsx / AH357</x:v>
      </x:c>
    </x:row>
    <x:row r="6176" ht="22" customHeight="1">
      <x:c r="A6176" s="2" t="n">
        <x:v>249</x:v>
      </x:c>
      <x:c r="B6176" s="2" t="str">
        <x:v>粤AFQ8722</x:v>
      </x:c>
      <x:c r="C6176" s="2" t="str">
        <x:v>吴纬涛</x:v>
      </x:c>
      <x:c r="D6176" s="8" t="d">
        <x:v>2026-09-01T00:00:00.000Z</x:v>
      </x:c>
      <x:c r="E6176" s="7" t="n">
        <x:v>20</x:v>
      </x:c>
      <x:c r="F6176" s="7"/>
      <x:c r="G6176" s="7"/>
      <x:c r="H6176" s="2" t="str">
        <x:v>否</x:v>
      </x:c>
      <x:c r="I6176" s="7" t="str">
        <x:f>IF(AND(ISNUMBER(E6176),ISNUMBER(F6176)),E6176-F6176,"")</x:f>
      </x:c>
      <x:c r="J6176" s="2" t="str">
        <x:f>IF(H6176="否","不适用",IF(AND(ISNUMBER(E6176),ISNUMBER(F6176)),IF(I6176&gt;'规则与名单'!$B$2,"是","否"),"未判定"))</x:f>
        <x:v>不适用</x:v>
      </x:c>
      <x:c r="K6176" s="2" t="str">
        <x:f>IF(J6176="是",IF(ISNUMBER(F6176),"测试日GPS","缺失"),IF(ISNUMBER(G6176),"非测试日纯氢",IF(AND(H6176="是",J6176="未判定"),IF(ISNUMBER(F6176),"测试名单无纯氢GPS","缺失"),IF(ISNUMBER(E6176),"非测试日仪表","缺失"))))</x:f>
        <x:v>非测试日仪表</x:v>
      </x:c>
      <x:c r="L6176" s="7" t="n">
        <x:f>IF(K6176="缺失","",IF(K6176="非测试日纯氢",G6176,IF(K6176="非测试日仪表",E6176,F6176)))</x:f>
        <x:v>20</x:v>
      </x:c>
      <x:c r="M6176" s="2" t="n">
        <x:f>IF(K6176="缺失",1,0)</x:f>
        <x:v>0</x:v>
      </x:c>
      <x:c r="N6176" s="2" t="str">
        <x:v>车辆里程查询_20260901-20260930_1024辆_仪表里程.xlsx / E548</x:v>
      </x:c>
      <x:c r="O6176" s="2" t="str">
        <x:v>车辆里程查询_20260901-20260930_1024辆_GPS里程.xlsx / E548</x:v>
      </x:c>
      <x:c r="P6176" s="2" t="str">
        <x:v>车辆纯氢气里程查询_20260901-20260930_1024辆.xlsx / E396</x:v>
      </x:c>
    </x:row>
    <x:row r="6177" ht="22" customHeight="1">
      <x:c r="A6177" s="2" t="n">
        <x:v>249</x:v>
      </x:c>
      <x:c r="B6177" s="2" t="str">
        <x:v>粤AFQ8722</x:v>
      </x:c>
      <x:c r="C6177" s="2" t="str">
        <x:v>吴纬涛</x:v>
      </x:c>
      <x:c r="D6177" s="8" t="d">
        <x:v>2026-09-02T00:00:00.000Z</x:v>
      </x:c>
      <x:c r="E6177" s="7" t="n">
        <x:v>16.1</x:v>
      </x:c>
      <x:c r="F6177" s="7"/>
      <x:c r="G6177" s="7"/>
      <x:c r="H6177" s="2" t="str">
        <x:v>否</x:v>
      </x:c>
      <x:c r="I6177" s="7" t="str">
        <x:f>IF(AND(ISNUMBER(E6177),ISNUMBER(F6177)),E6177-F6177,"")</x:f>
      </x:c>
      <x:c r="J6177" s="2" t="str">
        <x:f>IF(H6177="否","不适用",IF(AND(ISNUMBER(E6177),ISNUMBER(F6177)),IF(I6177&gt;'规则与名单'!$B$2,"是","否"),"未判定"))</x:f>
        <x:v>不适用</x:v>
      </x:c>
      <x:c r="K6177" s="2" t="str">
        <x:f>IF(J6177="是",IF(ISNUMBER(F6177),"测试日GPS","缺失"),IF(ISNUMBER(G6177),"非测试日纯氢",IF(AND(H6177="是",J6177="未判定"),IF(ISNUMBER(F6177),"测试名单无纯氢GPS","缺失"),IF(ISNUMBER(E6177),"非测试日仪表","缺失"))))</x:f>
        <x:v>非测试日仪表</x:v>
      </x:c>
      <x:c r="L6177" s="7" t="n">
        <x:f>IF(K6177="缺失","",IF(K6177="非测试日纯氢",G6177,IF(K6177="非测试日仪表",E6177,F6177)))</x:f>
        <x:v>16.1</x:v>
      </x:c>
      <x:c r="M6177" s="2" t="n">
        <x:f>IF(K6177="缺失",1,0)</x:f>
        <x:v>0</x:v>
      </x:c>
      <x:c r="N6177" s="2" t="str">
        <x:v>车辆里程查询_20260901-20260930_1024辆_仪表里程.xlsx / F548</x:v>
      </x:c>
      <x:c r="O6177" s="2" t="str">
        <x:v>车辆里程查询_20260901-20260930_1024辆_GPS里程.xlsx / F548</x:v>
      </x:c>
      <x:c r="P6177" s="2" t="str">
        <x:v>车辆纯氢气里程查询_20260901-20260930_1024辆.xlsx / F396</x:v>
      </x:c>
    </x:row>
    <x:row r="6178" ht="22" customHeight="1">
      <x:c r="A6178" s="2" t="n">
        <x:v>249</x:v>
      </x:c>
      <x:c r="B6178" s="2" t="str">
        <x:v>粤AFQ8722</x:v>
      </x:c>
      <x:c r="C6178" s="2" t="str">
        <x:v>吴纬涛</x:v>
      </x:c>
      <x:c r="D6178" s="8" t="d">
        <x:v>2026-09-03T00:00:00.000Z</x:v>
      </x:c>
      <x:c r="E6178" s="7" t="n">
        <x:v>20.8</x:v>
      </x:c>
      <x:c r="F6178" s="7"/>
      <x:c r="G6178" s="7"/>
      <x:c r="H6178" s="2" t="str">
        <x:v>否</x:v>
      </x:c>
      <x:c r="I6178" s="7" t="str">
        <x:f>IF(AND(ISNUMBER(E6178),ISNUMBER(F6178)),E6178-F6178,"")</x:f>
      </x:c>
      <x:c r="J6178" s="2" t="str">
        <x:f>IF(H6178="否","不适用",IF(AND(ISNUMBER(E6178),ISNUMBER(F6178)),IF(I6178&gt;'规则与名单'!$B$2,"是","否"),"未判定"))</x:f>
        <x:v>不适用</x:v>
      </x:c>
      <x:c r="K6178" s="2" t="str">
        <x:f>IF(J6178="是",IF(ISNUMBER(F6178),"测试日GPS","缺失"),IF(ISNUMBER(G6178),"非测试日纯氢",IF(AND(H6178="是",J6178="未判定"),IF(ISNUMBER(F6178),"测试名单无纯氢GPS","缺失"),IF(ISNUMBER(E6178),"非测试日仪表","缺失"))))</x:f>
        <x:v>非测试日仪表</x:v>
      </x:c>
      <x:c r="L6178" s="7" t="n">
        <x:f>IF(K6178="缺失","",IF(K6178="非测试日纯氢",G6178,IF(K6178="非测试日仪表",E6178,F6178)))</x:f>
        <x:v>20.8</x:v>
      </x:c>
      <x:c r="M6178" s="2" t="n">
        <x:f>IF(K6178="缺失",1,0)</x:f>
        <x:v>0</x:v>
      </x:c>
      <x:c r="N6178" s="2" t="str">
        <x:v>车辆里程查询_20260901-20260930_1024辆_仪表里程.xlsx / G548</x:v>
      </x:c>
      <x:c r="O6178" s="2" t="str">
        <x:v>车辆里程查询_20260901-20260930_1024辆_GPS里程.xlsx / G548</x:v>
      </x:c>
      <x:c r="P6178" s="2" t="str">
        <x:v>车辆纯氢气里程查询_20260901-20260930_1024辆.xlsx / G396</x:v>
      </x:c>
    </x:row>
    <x:row r="6179" ht="22" customHeight="1">
      <x:c r="A6179" s="2" t="n">
        <x:v>249</x:v>
      </x:c>
      <x:c r="B6179" s="2" t="str">
        <x:v>粤AFQ8722</x:v>
      </x:c>
      <x:c r="C6179" s="2" t="str">
        <x:v>吴纬涛</x:v>
      </x:c>
      <x:c r="D6179" s="8" t="d">
        <x:v>2026-09-04T00:00:00.000Z</x:v>
      </x:c>
      <x:c r="E6179" s="7" t="n">
        <x:v>16.1</x:v>
      </x:c>
      <x:c r="F6179" s="7"/>
      <x:c r="G6179" s="7"/>
      <x:c r="H6179" s="2" t="str">
        <x:v>否</x:v>
      </x:c>
      <x:c r="I6179" s="7" t="str">
        <x:f>IF(AND(ISNUMBER(E6179),ISNUMBER(F6179)),E6179-F6179,"")</x:f>
      </x:c>
      <x:c r="J6179" s="2" t="str">
        <x:f>IF(H6179="否","不适用",IF(AND(ISNUMBER(E6179),ISNUMBER(F6179)),IF(I6179&gt;'规则与名单'!$B$2,"是","否"),"未判定"))</x:f>
        <x:v>不适用</x:v>
      </x:c>
      <x:c r="K6179" s="2" t="str">
        <x:f>IF(J6179="是",IF(ISNUMBER(F6179),"测试日GPS","缺失"),IF(ISNUMBER(G6179),"非测试日纯氢",IF(AND(H6179="是",J6179="未判定"),IF(ISNUMBER(F6179),"测试名单无纯氢GPS","缺失"),IF(ISNUMBER(E6179),"非测试日仪表","缺失"))))</x:f>
        <x:v>非测试日仪表</x:v>
      </x:c>
      <x:c r="L6179" s="7" t="n">
        <x:f>IF(K6179="缺失","",IF(K6179="非测试日纯氢",G6179,IF(K6179="非测试日仪表",E6179,F6179)))</x:f>
        <x:v>16.1</x:v>
      </x:c>
      <x:c r="M6179" s="2" t="n">
        <x:f>IF(K6179="缺失",1,0)</x:f>
        <x:v>0</x:v>
      </x:c>
      <x:c r="N6179" s="2" t="str">
        <x:v>车辆里程查询_20260901-20260930_1024辆_仪表里程.xlsx / H548</x:v>
      </x:c>
      <x:c r="O6179" s="2" t="str">
        <x:v>车辆里程查询_20260901-20260930_1024辆_GPS里程.xlsx / H548</x:v>
      </x:c>
      <x:c r="P6179" s="2" t="str">
        <x:v>车辆纯氢气里程查询_20260901-20260930_1024辆.xlsx / H396</x:v>
      </x:c>
    </x:row>
    <x:row r="6180" ht="22" customHeight="1">
      <x:c r="A6180" s="2" t="n">
        <x:v>249</x:v>
      </x:c>
      <x:c r="B6180" s="2" t="str">
        <x:v>粤AFQ8722</x:v>
      </x:c>
      <x:c r="C6180" s="2" t="str">
        <x:v>吴纬涛</x:v>
      </x:c>
      <x:c r="D6180" s="8" t="d">
        <x:v>2026-09-05T00:00:00.000Z</x:v>
      </x:c>
      <x:c r="E6180" s="7" t="n">
        <x:v>11.3</x:v>
      </x:c>
      <x:c r="F6180" s="7"/>
      <x:c r="G6180" s="7"/>
      <x:c r="H6180" s="2" t="str">
        <x:v>否</x:v>
      </x:c>
      <x:c r="I6180" s="7" t="str">
        <x:f>IF(AND(ISNUMBER(E6180),ISNUMBER(F6180)),E6180-F6180,"")</x:f>
      </x:c>
      <x:c r="J6180" s="2" t="str">
        <x:f>IF(H6180="否","不适用",IF(AND(ISNUMBER(E6180),ISNUMBER(F6180)),IF(I6180&gt;'规则与名单'!$B$2,"是","否"),"未判定"))</x:f>
        <x:v>不适用</x:v>
      </x:c>
      <x:c r="K6180" s="2" t="str">
        <x:f>IF(J6180="是",IF(ISNUMBER(F6180),"测试日GPS","缺失"),IF(ISNUMBER(G6180),"非测试日纯氢",IF(AND(H6180="是",J6180="未判定"),IF(ISNUMBER(F6180),"测试名单无纯氢GPS","缺失"),IF(ISNUMBER(E6180),"非测试日仪表","缺失"))))</x:f>
        <x:v>非测试日仪表</x:v>
      </x:c>
      <x:c r="L6180" s="7" t="n">
        <x:f>IF(K6180="缺失","",IF(K6180="非测试日纯氢",G6180,IF(K6180="非测试日仪表",E6180,F6180)))</x:f>
        <x:v>11.3</x:v>
      </x:c>
      <x:c r="M6180" s="2" t="n">
        <x:f>IF(K6180="缺失",1,0)</x:f>
        <x:v>0</x:v>
      </x:c>
      <x:c r="N6180" s="2" t="str">
        <x:v>车辆里程查询_20260901-20260930_1024辆_仪表里程.xlsx / I548</x:v>
      </x:c>
      <x:c r="O6180" s="2" t="str">
        <x:v>车辆里程查询_20260901-20260930_1024辆_GPS里程.xlsx / I548</x:v>
      </x:c>
      <x:c r="P6180" s="2" t="str">
        <x:v>车辆纯氢气里程查询_20260901-20260930_1024辆.xlsx / I396</x:v>
      </x:c>
    </x:row>
    <x:row r="6181" ht="22" customHeight="1">
      <x:c r="A6181" s="2" t="n">
        <x:v>249</x:v>
      </x:c>
      <x:c r="B6181" s="2" t="str">
        <x:v>粤AFQ8722</x:v>
      </x:c>
      <x:c r="C6181" s="2" t="str">
        <x:v>吴纬涛</x:v>
      </x:c>
      <x:c r="D6181" s="8" t="d">
        <x:v>2026-09-06T00:00:00.000Z</x:v>
      </x:c>
      <x:c r="E6181" s="7" t="n">
        <x:v>17</x:v>
      </x:c>
      <x:c r="F6181" s="7"/>
      <x:c r="G6181" s="7"/>
      <x:c r="H6181" s="2" t="str">
        <x:v>否</x:v>
      </x:c>
      <x:c r="I6181" s="7" t="str">
        <x:f>IF(AND(ISNUMBER(E6181),ISNUMBER(F6181)),E6181-F6181,"")</x:f>
      </x:c>
      <x:c r="J6181" s="2" t="str">
        <x:f>IF(H6181="否","不适用",IF(AND(ISNUMBER(E6181),ISNUMBER(F6181)),IF(I6181&gt;'规则与名单'!$B$2,"是","否"),"未判定"))</x:f>
        <x:v>不适用</x:v>
      </x:c>
      <x:c r="K6181" s="2" t="str">
        <x:f>IF(J6181="是",IF(ISNUMBER(F6181),"测试日GPS","缺失"),IF(ISNUMBER(G6181),"非测试日纯氢",IF(AND(H6181="是",J6181="未判定"),IF(ISNUMBER(F6181),"测试名单无纯氢GPS","缺失"),IF(ISNUMBER(E6181),"非测试日仪表","缺失"))))</x:f>
        <x:v>非测试日仪表</x:v>
      </x:c>
      <x:c r="L6181" s="7" t="n">
        <x:f>IF(K6181="缺失","",IF(K6181="非测试日纯氢",G6181,IF(K6181="非测试日仪表",E6181,F6181)))</x:f>
        <x:v>17</x:v>
      </x:c>
      <x:c r="M6181" s="2" t="n">
        <x:f>IF(K6181="缺失",1,0)</x:f>
        <x:v>0</x:v>
      </x:c>
      <x:c r="N6181" s="2" t="str">
        <x:v>车辆里程查询_20260901-20260930_1024辆_仪表里程.xlsx / J548</x:v>
      </x:c>
      <x:c r="O6181" s="2" t="str">
        <x:v>车辆里程查询_20260901-20260930_1024辆_GPS里程.xlsx / J548</x:v>
      </x:c>
      <x:c r="P6181" s="2" t="str">
        <x:v>车辆纯氢气里程查询_20260901-20260930_1024辆.xlsx / J396</x:v>
      </x:c>
    </x:row>
    <x:row r="6182" ht="22" customHeight="1">
      <x:c r="A6182" s="2" t="n">
        <x:v>249</x:v>
      </x:c>
      <x:c r="B6182" s="2" t="str">
        <x:v>粤AFQ8722</x:v>
      </x:c>
      <x:c r="C6182" s="2" t="str">
        <x:v>吴纬涛</x:v>
      </x:c>
      <x:c r="D6182" s="8" t="d">
        <x:v>2026-09-07T00:00:00.000Z</x:v>
      </x:c>
      <x:c r="E6182" s="7" t="n">
        <x:v>20.9</x:v>
      </x:c>
      <x:c r="F6182" s="7"/>
      <x:c r="G6182" s="7"/>
      <x:c r="H6182" s="2" t="str">
        <x:v>否</x:v>
      </x:c>
      <x:c r="I6182" s="7" t="str">
        <x:f>IF(AND(ISNUMBER(E6182),ISNUMBER(F6182)),E6182-F6182,"")</x:f>
      </x:c>
      <x:c r="J6182" s="2" t="str">
        <x:f>IF(H6182="否","不适用",IF(AND(ISNUMBER(E6182),ISNUMBER(F6182)),IF(I6182&gt;'规则与名单'!$B$2,"是","否"),"未判定"))</x:f>
        <x:v>不适用</x:v>
      </x:c>
      <x:c r="K6182" s="2" t="str">
        <x:f>IF(J6182="是",IF(ISNUMBER(F6182),"测试日GPS","缺失"),IF(ISNUMBER(G6182),"非测试日纯氢",IF(AND(H6182="是",J6182="未判定"),IF(ISNUMBER(F6182),"测试名单无纯氢GPS","缺失"),IF(ISNUMBER(E6182),"非测试日仪表","缺失"))))</x:f>
        <x:v>非测试日仪表</x:v>
      </x:c>
      <x:c r="L6182" s="7" t="n">
        <x:f>IF(K6182="缺失","",IF(K6182="非测试日纯氢",G6182,IF(K6182="非测试日仪表",E6182,F6182)))</x:f>
        <x:v>20.9</x:v>
      </x:c>
      <x:c r="M6182" s="2" t="n">
        <x:f>IF(K6182="缺失",1,0)</x:f>
        <x:v>0</x:v>
      </x:c>
      <x:c r="N6182" s="2" t="str">
        <x:v>车辆里程查询_20260901-20260930_1024辆_仪表里程.xlsx / K548</x:v>
      </x:c>
      <x:c r="O6182" s="2" t="str">
        <x:v>车辆里程查询_20260901-20260930_1024辆_GPS里程.xlsx / K548</x:v>
      </x:c>
      <x:c r="P6182" s="2" t="str">
        <x:v>车辆纯氢气里程查询_20260901-20260930_1024辆.xlsx / K396</x:v>
      </x:c>
    </x:row>
    <x:row r="6183" ht="22" customHeight="1">
      <x:c r="A6183" s="2" t="n">
        <x:v>249</x:v>
      </x:c>
      <x:c r="B6183" s="2" t="str">
        <x:v>粤AFQ8722</x:v>
      </x:c>
      <x:c r="C6183" s="2" t="str">
        <x:v>吴纬涛</x:v>
      </x:c>
      <x:c r="D6183" s="8" t="d">
        <x:v>2026-09-08T00:00:00.000Z</x:v>
      </x:c>
      <x:c r="E6183" s="7" t="n">
        <x:v>11.2</x:v>
      </x:c>
      <x:c r="F6183" s="7"/>
      <x:c r="G6183" s="7"/>
      <x:c r="H6183" s="2" t="str">
        <x:v>否</x:v>
      </x:c>
      <x:c r="I6183" s="7" t="str">
        <x:f>IF(AND(ISNUMBER(E6183),ISNUMBER(F6183)),E6183-F6183,"")</x:f>
      </x:c>
      <x:c r="J6183" s="2" t="str">
        <x:f>IF(H6183="否","不适用",IF(AND(ISNUMBER(E6183),ISNUMBER(F6183)),IF(I6183&gt;'规则与名单'!$B$2,"是","否"),"未判定"))</x:f>
        <x:v>不适用</x:v>
      </x:c>
      <x:c r="K6183" s="2" t="str">
        <x:f>IF(J6183="是",IF(ISNUMBER(F6183),"测试日GPS","缺失"),IF(ISNUMBER(G6183),"非测试日纯氢",IF(AND(H6183="是",J6183="未判定"),IF(ISNUMBER(F6183),"测试名单无纯氢GPS","缺失"),IF(ISNUMBER(E6183),"非测试日仪表","缺失"))))</x:f>
        <x:v>非测试日仪表</x:v>
      </x:c>
      <x:c r="L6183" s="7" t="n">
        <x:f>IF(K6183="缺失","",IF(K6183="非测试日纯氢",G6183,IF(K6183="非测试日仪表",E6183,F6183)))</x:f>
        <x:v>11.2</x:v>
      </x:c>
      <x:c r="M6183" s="2" t="n">
        <x:f>IF(K6183="缺失",1,0)</x:f>
        <x:v>0</x:v>
      </x:c>
      <x:c r="N6183" s="2" t="str">
        <x:v>车辆里程查询_20260901-20260930_1024辆_仪表里程.xlsx / L548</x:v>
      </x:c>
      <x:c r="O6183" s="2" t="str">
        <x:v>车辆里程查询_20260901-20260930_1024辆_GPS里程.xlsx / L548</x:v>
      </x:c>
      <x:c r="P6183" s="2" t="str">
        <x:v>车辆纯氢气里程查询_20260901-20260930_1024辆.xlsx / L396</x:v>
      </x:c>
    </x:row>
    <x:row r="6184" ht="22" customHeight="1">
      <x:c r="A6184" s="2" t="n">
        <x:v>249</x:v>
      </x:c>
      <x:c r="B6184" s="2" t="str">
        <x:v>粤AFQ8722</x:v>
      </x:c>
      <x:c r="C6184" s="2" t="str">
        <x:v>吴纬涛</x:v>
      </x:c>
      <x:c r="D6184" s="8" t="d">
        <x:v>2026-09-09T00:00:00.000Z</x:v>
      </x:c>
      <x:c r="E6184" s="7" t="n">
        <x:v>20.9</x:v>
      </x:c>
      <x:c r="F6184" s="7"/>
      <x:c r="G6184" s="7"/>
      <x:c r="H6184" s="2" t="str">
        <x:v>否</x:v>
      </x:c>
      <x:c r="I6184" s="7" t="str">
        <x:f>IF(AND(ISNUMBER(E6184),ISNUMBER(F6184)),E6184-F6184,"")</x:f>
      </x:c>
      <x:c r="J6184" s="2" t="str">
        <x:f>IF(H6184="否","不适用",IF(AND(ISNUMBER(E6184),ISNUMBER(F6184)),IF(I6184&gt;'规则与名单'!$B$2,"是","否"),"未判定"))</x:f>
        <x:v>不适用</x:v>
      </x:c>
      <x:c r="K6184" s="2" t="str">
        <x:f>IF(J6184="是",IF(ISNUMBER(F6184),"测试日GPS","缺失"),IF(ISNUMBER(G6184),"非测试日纯氢",IF(AND(H6184="是",J6184="未判定"),IF(ISNUMBER(F6184),"测试名单无纯氢GPS","缺失"),IF(ISNUMBER(E6184),"非测试日仪表","缺失"))))</x:f>
        <x:v>非测试日仪表</x:v>
      </x:c>
      <x:c r="L6184" s="7" t="n">
        <x:f>IF(K6184="缺失","",IF(K6184="非测试日纯氢",G6184,IF(K6184="非测试日仪表",E6184,F6184)))</x:f>
        <x:v>20.9</x:v>
      </x:c>
      <x:c r="M6184" s="2" t="n">
        <x:f>IF(K6184="缺失",1,0)</x:f>
        <x:v>0</x:v>
      </x:c>
      <x:c r="N6184" s="2" t="str">
        <x:v>车辆里程查询_20260901-20260930_1024辆_仪表里程.xlsx / M548</x:v>
      </x:c>
      <x:c r="O6184" s="2" t="str">
        <x:v>车辆里程查询_20260901-20260930_1024辆_GPS里程.xlsx / M548</x:v>
      </x:c>
      <x:c r="P6184" s="2" t="str">
        <x:v>车辆纯氢气里程查询_20260901-20260930_1024辆.xlsx / M396</x:v>
      </x:c>
    </x:row>
    <x:row r="6185" ht="22" customHeight="1">
      <x:c r="A6185" s="2" t="n">
        <x:v>249</x:v>
      </x:c>
      <x:c r="B6185" s="2" t="str">
        <x:v>粤AFQ8722</x:v>
      </x:c>
      <x:c r="C6185" s="2" t="str">
        <x:v>吴纬涛</x:v>
      </x:c>
      <x:c r="D6185" s="8" t="d">
        <x:v>2026-09-10T00:00:00.000Z</x:v>
      </x:c>
      <x:c r="E6185" s="7" t="n">
        <x:v>16</x:v>
      </x:c>
      <x:c r="F6185" s="7"/>
      <x:c r="G6185" s="7"/>
      <x:c r="H6185" s="2" t="str">
        <x:v>否</x:v>
      </x:c>
      <x:c r="I6185" s="7" t="str">
        <x:f>IF(AND(ISNUMBER(E6185),ISNUMBER(F6185)),E6185-F6185,"")</x:f>
      </x:c>
      <x:c r="J6185" s="2" t="str">
        <x:f>IF(H6185="否","不适用",IF(AND(ISNUMBER(E6185),ISNUMBER(F6185)),IF(I6185&gt;'规则与名单'!$B$2,"是","否"),"未判定"))</x:f>
        <x:v>不适用</x:v>
      </x:c>
      <x:c r="K6185" s="2" t="str">
        <x:f>IF(J6185="是",IF(ISNUMBER(F6185),"测试日GPS","缺失"),IF(ISNUMBER(G6185),"非测试日纯氢",IF(AND(H6185="是",J6185="未判定"),IF(ISNUMBER(F6185),"测试名单无纯氢GPS","缺失"),IF(ISNUMBER(E6185),"非测试日仪表","缺失"))))</x:f>
        <x:v>非测试日仪表</x:v>
      </x:c>
      <x:c r="L6185" s="7" t="n">
        <x:f>IF(K6185="缺失","",IF(K6185="非测试日纯氢",G6185,IF(K6185="非测试日仪表",E6185,F6185)))</x:f>
        <x:v>16</x:v>
      </x:c>
      <x:c r="M6185" s="2" t="n">
        <x:f>IF(K6185="缺失",1,0)</x:f>
        <x:v>0</x:v>
      </x:c>
      <x:c r="N6185" s="2" t="str">
        <x:v>车辆里程查询_20260901-20260930_1024辆_仪表里程.xlsx / N548</x:v>
      </x:c>
      <x:c r="O6185" s="2" t="str">
        <x:v>车辆里程查询_20260901-20260930_1024辆_GPS里程.xlsx / N548</x:v>
      </x:c>
      <x:c r="P6185" s="2" t="str">
        <x:v>车辆纯氢气里程查询_20260901-20260930_1024辆.xlsx / N396</x:v>
      </x:c>
    </x:row>
    <x:row r="6186" ht="22" customHeight="1">
      <x:c r="A6186" s="2" t="n">
        <x:v>249</x:v>
      </x:c>
      <x:c r="B6186" s="2" t="str">
        <x:v>粤AFQ8722</x:v>
      </x:c>
      <x:c r="C6186" s="2" t="str">
        <x:v>吴纬涛</x:v>
      </x:c>
      <x:c r="D6186" s="8" t="d">
        <x:v>2026-09-11T00:00:00.000Z</x:v>
      </x:c>
      <x:c r="E6186" s="7" t="n">
        <x:v>11.2</x:v>
      </x:c>
      <x:c r="F6186" s="7"/>
      <x:c r="G6186" s="7"/>
      <x:c r="H6186" s="2" t="str">
        <x:v>否</x:v>
      </x:c>
      <x:c r="I6186" s="7" t="str">
        <x:f>IF(AND(ISNUMBER(E6186),ISNUMBER(F6186)),E6186-F6186,"")</x:f>
      </x:c>
      <x:c r="J6186" s="2" t="str">
        <x:f>IF(H6186="否","不适用",IF(AND(ISNUMBER(E6186),ISNUMBER(F6186)),IF(I6186&gt;'规则与名单'!$B$2,"是","否"),"未判定"))</x:f>
        <x:v>不适用</x:v>
      </x:c>
      <x:c r="K6186" s="2" t="str">
        <x:f>IF(J6186="是",IF(ISNUMBER(F6186),"测试日GPS","缺失"),IF(ISNUMBER(G6186),"非测试日纯氢",IF(AND(H6186="是",J6186="未判定"),IF(ISNUMBER(F6186),"测试名单无纯氢GPS","缺失"),IF(ISNUMBER(E6186),"非测试日仪表","缺失"))))</x:f>
        <x:v>非测试日仪表</x:v>
      </x:c>
      <x:c r="L6186" s="7" t="n">
        <x:f>IF(K6186="缺失","",IF(K6186="非测试日纯氢",G6186,IF(K6186="非测试日仪表",E6186,F6186)))</x:f>
        <x:v>11.2</x:v>
      </x:c>
      <x:c r="M6186" s="2" t="n">
        <x:f>IF(K6186="缺失",1,0)</x:f>
        <x:v>0</x:v>
      </x:c>
      <x:c r="N6186" s="2" t="str">
        <x:v>车辆里程查询_20260901-20260930_1024辆_仪表里程.xlsx / O548</x:v>
      </x:c>
      <x:c r="O6186" s="2" t="str">
        <x:v>车辆里程查询_20260901-20260930_1024辆_GPS里程.xlsx / O548</x:v>
      </x:c>
      <x:c r="P6186" s="2" t="str">
        <x:v>车辆纯氢气里程查询_20260901-20260930_1024辆.xlsx / O396</x:v>
      </x:c>
    </x:row>
    <x:row r="6187" ht="22" customHeight="1">
      <x:c r="A6187" s="2" t="n">
        <x:v>249</x:v>
      </x:c>
      <x:c r="B6187" s="2" t="str">
        <x:v>粤AFQ8722</x:v>
      </x:c>
      <x:c r="C6187" s="2" t="str">
        <x:v>吴纬涛</x:v>
      </x:c>
      <x:c r="D6187" s="8" t="d">
        <x:v>2026-09-12T00:00:00.000Z</x:v>
      </x:c>
      <x:c r="E6187" s="7" t="n">
        <x:v>21.9</x:v>
      </x:c>
      <x:c r="F6187" s="7"/>
      <x:c r="G6187" s="7"/>
      <x:c r="H6187" s="2" t="str">
        <x:v>否</x:v>
      </x:c>
      <x:c r="I6187" s="7" t="str">
        <x:f>IF(AND(ISNUMBER(E6187),ISNUMBER(F6187)),E6187-F6187,"")</x:f>
      </x:c>
      <x:c r="J6187" s="2" t="str">
        <x:f>IF(H6187="否","不适用",IF(AND(ISNUMBER(E6187),ISNUMBER(F6187)),IF(I6187&gt;'规则与名单'!$B$2,"是","否"),"未判定"))</x:f>
        <x:v>不适用</x:v>
      </x:c>
      <x:c r="K6187" s="2" t="str">
        <x:f>IF(J6187="是",IF(ISNUMBER(F6187),"测试日GPS","缺失"),IF(ISNUMBER(G6187),"非测试日纯氢",IF(AND(H6187="是",J6187="未判定"),IF(ISNUMBER(F6187),"测试名单无纯氢GPS","缺失"),IF(ISNUMBER(E6187),"非测试日仪表","缺失"))))</x:f>
        <x:v>非测试日仪表</x:v>
      </x:c>
      <x:c r="L6187" s="7" t="n">
        <x:f>IF(K6187="缺失","",IF(K6187="非测试日纯氢",G6187,IF(K6187="非测试日仪表",E6187,F6187)))</x:f>
        <x:v>21.9</x:v>
      </x:c>
      <x:c r="M6187" s="2" t="n">
        <x:f>IF(K6187="缺失",1,0)</x:f>
        <x:v>0</x:v>
      </x:c>
      <x:c r="N6187" s="2" t="str">
        <x:v>车辆里程查询_20260901-20260930_1024辆_仪表里程.xlsx / P548</x:v>
      </x:c>
      <x:c r="O6187" s="2" t="str">
        <x:v>车辆里程查询_20260901-20260930_1024辆_GPS里程.xlsx / P548</x:v>
      </x:c>
      <x:c r="P6187" s="2" t="str">
        <x:v>车辆纯氢气里程查询_20260901-20260930_1024辆.xlsx / P396</x:v>
      </x:c>
    </x:row>
    <x:row r="6188" ht="22" customHeight="1">
      <x:c r="A6188" s="2" t="n">
        <x:v>249</x:v>
      </x:c>
      <x:c r="B6188" s="2" t="str">
        <x:v>粤AFQ8722</x:v>
      </x:c>
      <x:c r="C6188" s="2" t="str">
        <x:v>吴纬涛</x:v>
      </x:c>
      <x:c r="D6188" s="8" t="d">
        <x:v>2026-09-13T00:00:00.000Z</x:v>
      </x:c>
      <x:c r="E6188" s="7" t="n">
        <x:v>15.1</x:v>
      </x:c>
      <x:c r="F6188" s="7"/>
      <x:c r="G6188" s="7"/>
      <x:c r="H6188" s="2" t="str">
        <x:v>否</x:v>
      </x:c>
      <x:c r="I6188" s="7" t="str">
        <x:f>IF(AND(ISNUMBER(E6188),ISNUMBER(F6188)),E6188-F6188,"")</x:f>
      </x:c>
      <x:c r="J6188" s="2" t="str">
        <x:f>IF(H6188="否","不适用",IF(AND(ISNUMBER(E6188),ISNUMBER(F6188)),IF(I6188&gt;'规则与名单'!$B$2,"是","否"),"未判定"))</x:f>
        <x:v>不适用</x:v>
      </x:c>
      <x:c r="K6188" s="2" t="str">
        <x:f>IF(J6188="是",IF(ISNUMBER(F6188),"测试日GPS","缺失"),IF(ISNUMBER(G6188),"非测试日纯氢",IF(AND(H6188="是",J6188="未判定"),IF(ISNUMBER(F6188),"测试名单无纯氢GPS","缺失"),IF(ISNUMBER(E6188),"非测试日仪表","缺失"))))</x:f>
        <x:v>非测试日仪表</x:v>
      </x:c>
      <x:c r="L6188" s="7" t="n">
        <x:f>IF(K6188="缺失","",IF(K6188="非测试日纯氢",G6188,IF(K6188="非测试日仪表",E6188,F6188)))</x:f>
        <x:v>15.1</x:v>
      </x:c>
      <x:c r="M6188" s="2" t="n">
        <x:f>IF(K6188="缺失",1,0)</x:f>
        <x:v>0</x:v>
      </x:c>
      <x:c r="N6188" s="2" t="str">
        <x:v>车辆里程查询_20260901-20260930_1024辆_仪表里程.xlsx / Q548</x:v>
      </x:c>
      <x:c r="O6188" s="2" t="str">
        <x:v>车辆里程查询_20260901-20260930_1024辆_GPS里程.xlsx / Q548</x:v>
      </x:c>
      <x:c r="P6188" s="2" t="str">
        <x:v>车辆纯氢气里程查询_20260901-20260930_1024辆.xlsx / Q396</x:v>
      </x:c>
    </x:row>
    <x:row r="6189" ht="22" customHeight="1">
      <x:c r="A6189" s="2" t="n">
        <x:v>249</x:v>
      </x:c>
      <x:c r="B6189" s="2" t="str">
        <x:v>粤AFQ8722</x:v>
      </x:c>
      <x:c r="C6189" s="2" t="str">
        <x:v>吴纬涛</x:v>
      </x:c>
      <x:c r="D6189" s="8" t="d">
        <x:v>2026-09-14T00:00:00.000Z</x:v>
      </x:c>
      <x:c r="E6189" s="7" t="n">
        <x:v>20.2</x:v>
      </x:c>
      <x:c r="F6189" s="7"/>
      <x:c r="G6189" s="7"/>
      <x:c r="H6189" s="2" t="str">
        <x:v>否</x:v>
      </x:c>
      <x:c r="I6189" s="7" t="str">
        <x:f>IF(AND(ISNUMBER(E6189),ISNUMBER(F6189)),E6189-F6189,"")</x:f>
      </x:c>
      <x:c r="J6189" s="2" t="str">
        <x:f>IF(H6189="否","不适用",IF(AND(ISNUMBER(E6189),ISNUMBER(F6189)),IF(I6189&gt;'规则与名单'!$B$2,"是","否"),"未判定"))</x:f>
        <x:v>不适用</x:v>
      </x:c>
      <x:c r="K6189" s="2" t="str">
        <x:f>IF(J6189="是",IF(ISNUMBER(F6189),"测试日GPS","缺失"),IF(ISNUMBER(G6189),"非测试日纯氢",IF(AND(H6189="是",J6189="未判定"),IF(ISNUMBER(F6189),"测试名单无纯氢GPS","缺失"),IF(ISNUMBER(E6189),"非测试日仪表","缺失"))))</x:f>
        <x:v>非测试日仪表</x:v>
      </x:c>
      <x:c r="L6189" s="7" t="n">
        <x:f>IF(K6189="缺失","",IF(K6189="非测试日纯氢",G6189,IF(K6189="非测试日仪表",E6189,F6189)))</x:f>
        <x:v>20.2</x:v>
      </x:c>
      <x:c r="M6189" s="2" t="n">
        <x:f>IF(K6189="缺失",1,0)</x:f>
        <x:v>0</x:v>
      </x:c>
      <x:c r="N6189" s="2" t="str">
        <x:v>车辆里程查询_20260901-20260930_1024辆_仪表里程.xlsx / R548</x:v>
      </x:c>
      <x:c r="O6189" s="2" t="str">
        <x:v>车辆里程查询_20260901-20260930_1024辆_GPS里程.xlsx / R548</x:v>
      </x:c>
      <x:c r="P6189" s="2" t="str">
        <x:v>车辆纯氢气里程查询_20260901-20260930_1024辆.xlsx / R396</x:v>
      </x:c>
    </x:row>
    <x:row r="6190" ht="22" customHeight="1">
      <x:c r="A6190" s="2" t="n">
        <x:v>249</x:v>
      </x:c>
      <x:c r="B6190" s="2" t="str">
        <x:v>粤AFQ8722</x:v>
      </x:c>
      <x:c r="C6190" s="2" t="str">
        <x:v>吴纬涛</x:v>
      </x:c>
      <x:c r="D6190" s="8" t="d">
        <x:v>2026-09-15T00:00:00.000Z</x:v>
      </x:c>
      <x:c r="E6190" s="7" t="n">
        <x:v>18.1</x:v>
      </x:c>
      <x:c r="F6190" s="7"/>
      <x:c r="G6190" s="7"/>
      <x:c r="H6190" s="2" t="str">
        <x:v>否</x:v>
      </x:c>
      <x:c r="I6190" s="7" t="str">
        <x:f>IF(AND(ISNUMBER(E6190),ISNUMBER(F6190)),E6190-F6190,"")</x:f>
      </x:c>
      <x:c r="J6190" s="2" t="str">
        <x:f>IF(H6190="否","不适用",IF(AND(ISNUMBER(E6190),ISNUMBER(F6190)),IF(I6190&gt;'规则与名单'!$B$2,"是","否"),"未判定"))</x:f>
        <x:v>不适用</x:v>
      </x:c>
      <x:c r="K6190" s="2" t="str">
        <x:f>IF(J6190="是",IF(ISNUMBER(F6190),"测试日GPS","缺失"),IF(ISNUMBER(G6190),"非测试日纯氢",IF(AND(H6190="是",J6190="未判定"),IF(ISNUMBER(F6190),"测试名单无纯氢GPS","缺失"),IF(ISNUMBER(E6190),"非测试日仪表","缺失"))))</x:f>
        <x:v>非测试日仪表</x:v>
      </x:c>
      <x:c r="L6190" s="7" t="n">
        <x:f>IF(K6190="缺失","",IF(K6190="非测试日纯氢",G6190,IF(K6190="非测试日仪表",E6190,F6190)))</x:f>
        <x:v>18.1</x:v>
      </x:c>
      <x:c r="M6190" s="2" t="n">
        <x:f>IF(K6190="缺失",1,0)</x:f>
        <x:v>0</x:v>
      </x:c>
      <x:c r="N6190" s="2" t="str">
        <x:v>车辆里程查询_20260901-20260930_1024辆_仪表里程.xlsx / S548</x:v>
      </x:c>
      <x:c r="O6190" s="2" t="str">
        <x:v>车辆里程查询_20260901-20260930_1024辆_GPS里程.xlsx / S548</x:v>
      </x:c>
      <x:c r="P6190" s="2" t="str">
        <x:v>车辆纯氢气里程查询_20260901-20260930_1024辆.xlsx / S396</x:v>
      </x:c>
    </x:row>
    <x:row r="6191" ht="22" customHeight="1">
      <x:c r="A6191" s="2" t="n">
        <x:v>249</x:v>
      </x:c>
      <x:c r="B6191" s="2" t="str">
        <x:v>粤AFQ8722</x:v>
      </x:c>
      <x:c r="C6191" s="2" t="str">
        <x:v>吴纬涛</x:v>
      </x:c>
      <x:c r="D6191" s="8" t="d">
        <x:v>2026-09-16T00:00:00.000Z</x:v>
      </x:c>
      <x:c r="E6191" s="7" t="n">
        <x:v>61.2</x:v>
      </x:c>
      <x:c r="F6191" s="7"/>
      <x:c r="G6191" s="7"/>
      <x:c r="H6191" s="2" t="str">
        <x:v>否</x:v>
      </x:c>
      <x:c r="I6191" s="7" t="str">
        <x:f>IF(AND(ISNUMBER(E6191),ISNUMBER(F6191)),E6191-F6191,"")</x:f>
      </x:c>
      <x:c r="J6191" s="2" t="str">
        <x:f>IF(H6191="否","不适用",IF(AND(ISNUMBER(E6191),ISNUMBER(F6191)),IF(I6191&gt;'规则与名单'!$B$2,"是","否"),"未判定"))</x:f>
        <x:v>不适用</x:v>
      </x:c>
      <x:c r="K6191" s="2" t="str">
        <x:f>IF(J6191="是",IF(ISNUMBER(F6191),"测试日GPS","缺失"),IF(ISNUMBER(G6191),"非测试日纯氢",IF(AND(H6191="是",J6191="未判定"),IF(ISNUMBER(F6191),"测试名单无纯氢GPS","缺失"),IF(ISNUMBER(E6191),"非测试日仪表","缺失"))))</x:f>
        <x:v>非测试日仪表</x:v>
      </x:c>
      <x:c r="L6191" s="7" t="n">
        <x:f>IF(K6191="缺失","",IF(K6191="非测试日纯氢",G6191,IF(K6191="非测试日仪表",E6191,F6191)))</x:f>
        <x:v>61.2</x:v>
      </x:c>
      <x:c r="M6191" s="2" t="n">
        <x:f>IF(K6191="缺失",1,0)</x:f>
        <x:v>0</x:v>
      </x:c>
      <x:c r="N6191" s="2" t="str">
        <x:v>车辆里程查询_20260901-20260930_1024辆_仪表里程.xlsx / T548</x:v>
      </x:c>
      <x:c r="O6191" s="2" t="str">
        <x:v>车辆里程查询_20260901-20260930_1024辆_GPS里程.xlsx / T548</x:v>
      </x:c>
      <x:c r="P6191" s="2" t="str">
        <x:v>车辆纯氢气里程查询_20260901-20260930_1024辆.xlsx / T396</x:v>
      </x:c>
    </x:row>
    <x:row r="6192" ht="22" customHeight="1">
      <x:c r="A6192" s="2" t="n">
        <x:v>249</x:v>
      </x:c>
      <x:c r="B6192" s="2" t="str">
        <x:v>粤AFQ8722</x:v>
      </x:c>
      <x:c r="C6192" s="2" t="str">
        <x:v>吴纬涛</x:v>
      </x:c>
      <x:c r="D6192" s="8" t="d">
        <x:v>2026-09-17T00:00:00.000Z</x:v>
      </x:c>
      <x:c r="E6192" s="7" t="n">
        <x:v>17.1</x:v>
      </x:c>
      <x:c r="F6192" s="7"/>
      <x:c r="G6192" s="7"/>
      <x:c r="H6192" s="2" t="str">
        <x:v>否</x:v>
      </x:c>
      <x:c r="I6192" s="7" t="str">
        <x:f>IF(AND(ISNUMBER(E6192),ISNUMBER(F6192)),E6192-F6192,"")</x:f>
      </x:c>
      <x:c r="J6192" s="2" t="str">
        <x:f>IF(H6192="否","不适用",IF(AND(ISNUMBER(E6192),ISNUMBER(F6192)),IF(I6192&gt;'规则与名单'!$B$2,"是","否"),"未判定"))</x:f>
        <x:v>不适用</x:v>
      </x:c>
      <x:c r="K6192" s="2" t="str">
        <x:f>IF(J6192="是",IF(ISNUMBER(F6192),"测试日GPS","缺失"),IF(ISNUMBER(G6192),"非测试日纯氢",IF(AND(H6192="是",J6192="未判定"),IF(ISNUMBER(F6192),"测试名单无纯氢GPS","缺失"),IF(ISNUMBER(E6192),"非测试日仪表","缺失"))))</x:f>
        <x:v>非测试日仪表</x:v>
      </x:c>
      <x:c r="L6192" s="7" t="n">
        <x:f>IF(K6192="缺失","",IF(K6192="非测试日纯氢",G6192,IF(K6192="非测试日仪表",E6192,F6192)))</x:f>
        <x:v>17.1</x:v>
      </x:c>
      <x:c r="M6192" s="2" t="n">
        <x:f>IF(K6192="缺失",1,0)</x:f>
        <x:v>0</x:v>
      </x:c>
      <x:c r="N6192" s="2" t="str">
        <x:v>车辆里程查询_20260901-20260930_1024辆_仪表里程.xlsx / U548</x:v>
      </x:c>
      <x:c r="O6192" s="2" t="str">
        <x:v>车辆里程查询_20260901-20260930_1024辆_GPS里程.xlsx / U548</x:v>
      </x:c>
      <x:c r="P6192" s="2" t="str">
        <x:v>车辆纯氢气里程查询_20260901-20260930_1024辆.xlsx / U396</x:v>
      </x:c>
    </x:row>
    <x:row r="6193" ht="22" customHeight="1">
      <x:c r="A6193" s="2" t="n">
        <x:v>249</x:v>
      </x:c>
      <x:c r="B6193" s="2" t="str">
        <x:v>粤AFQ8722</x:v>
      </x:c>
      <x:c r="C6193" s="2" t="str">
        <x:v>吴纬涛</x:v>
      </x:c>
      <x:c r="D6193" s="8" t="d">
        <x:v>2026-09-18T00:00:00.000Z</x:v>
      </x:c>
      <x:c r="E6193" s="7" t="n">
        <x:v>25.1</x:v>
      </x:c>
      <x:c r="F6193" s="7"/>
      <x:c r="G6193" s="7"/>
      <x:c r="H6193" s="2" t="str">
        <x:v>否</x:v>
      </x:c>
      <x:c r="I6193" s="7" t="str">
        <x:f>IF(AND(ISNUMBER(E6193),ISNUMBER(F6193)),E6193-F6193,"")</x:f>
      </x:c>
      <x:c r="J6193" s="2" t="str">
        <x:f>IF(H6193="否","不适用",IF(AND(ISNUMBER(E6193),ISNUMBER(F6193)),IF(I6193&gt;'规则与名单'!$B$2,"是","否"),"未判定"))</x:f>
        <x:v>不适用</x:v>
      </x:c>
      <x:c r="K6193" s="2" t="str">
        <x:f>IF(J6193="是",IF(ISNUMBER(F6193),"测试日GPS","缺失"),IF(ISNUMBER(G6193),"非测试日纯氢",IF(AND(H6193="是",J6193="未判定"),IF(ISNUMBER(F6193),"测试名单无纯氢GPS","缺失"),IF(ISNUMBER(E6193),"非测试日仪表","缺失"))))</x:f>
        <x:v>非测试日仪表</x:v>
      </x:c>
      <x:c r="L6193" s="7" t="n">
        <x:f>IF(K6193="缺失","",IF(K6193="非测试日纯氢",G6193,IF(K6193="非测试日仪表",E6193,F6193)))</x:f>
        <x:v>25.1</x:v>
      </x:c>
      <x:c r="M6193" s="2" t="n">
        <x:f>IF(K6193="缺失",1,0)</x:f>
        <x:v>0</x:v>
      </x:c>
      <x:c r="N6193" s="2" t="str">
        <x:v>车辆里程查询_20260901-20260930_1024辆_仪表里程.xlsx / V548</x:v>
      </x:c>
      <x:c r="O6193" s="2" t="str">
        <x:v>车辆里程查询_20260901-20260930_1024辆_GPS里程.xlsx / V548</x:v>
      </x:c>
      <x:c r="P6193" s="2" t="str">
        <x:v>车辆纯氢气里程查询_20260901-20260930_1024辆.xlsx / V396</x:v>
      </x:c>
    </x:row>
    <x:row r="6194" ht="22" customHeight="1">
      <x:c r="A6194" s="2" t="n">
        <x:v>249</x:v>
      </x:c>
      <x:c r="B6194" s="2" t="str">
        <x:v>粤AFQ8722</x:v>
      </x:c>
      <x:c r="C6194" s="2" t="str">
        <x:v>吴纬涛</x:v>
      </x:c>
      <x:c r="D6194" s="8" t="d">
        <x:v>2026-09-19T00:00:00.000Z</x:v>
      </x:c>
      <x:c r="E6194" s="7" t="n">
        <x:v>28</x:v>
      </x:c>
      <x:c r="F6194" s="7"/>
      <x:c r="G6194" s="7"/>
      <x:c r="H6194" s="2" t="str">
        <x:v>否</x:v>
      </x:c>
      <x:c r="I6194" s="7" t="str">
        <x:f>IF(AND(ISNUMBER(E6194),ISNUMBER(F6194)),E6194-F6194,"")</x:f>
      </x:c>
      <x:c r="J6194" s="2" t="str">
        <x:f>IF(H6194="否","不适用",IF(AND(ISNUMBER(E6194),ISNUMBER(F6194)),IF(I6194&gt;'规则与名单'!$B$2,"是","否"),"未判定"))</x:f>
        <x:v>不适用</x:v>
      </x:c>
      <x:c r="K6194" s="2" t="str">
        <x:f>IF(J6194="是",IF(ISNUMBER(F6194),"测试日GPS","缺失"),IF(ISNUMBER(G6194),"非测试日纯氢",IF(AND(H6194="是",J6194="未判定"),IF(ISNUMBER(F6194),"测试名单无纯氢GPS","缺失"),IF(ISNUMBER(E6194),"非测试日仪表","缺失"))))</x:f>
        <x:v>非测试日仪表</x:v>
      </x:c>
      <x:c r="L6194" s="7" t="n">
        <x:f>IF(K6194="缺失","",IF(K6194="非测试日纯氢",G6194,IF(K6194="非测试日仪表",E6194,F6194)))</x:f>
        <x:v>28</x:v>
      </x:c>
      <x:c r="M6194" s="2" t="n">
        <x:f>IF(K6194="缺失",1,0)</x:f>
        <x:v>0</x:v>
      </x:c>
      <x:c r="N6194" s="2" t="str">
        <x:v>车辆里程查询_20260901-20260930_1024辆_仪表里程.xlsx / W548</x:v>
      </x:c>
      <x:c r="O6194" s="2" t="str">
        <x:v>车辆里程查询_20260901-20260930_1024辆_GPS里程.xlsx / W548</x:v>
      </x:c>
      <x:c r="P6194" s="2" t="str">
        <x:v>车辆纯氢气里程查询_20260901-20260930_1024辆.xlsx / W396</x:v>
      </x:c>
    </x:row>
    <x:row r="6195" ht="22" customHeight="1">
      <x:c r="A6195" s="2" t="n">
        <x:v>249</x:v>
      </x:c>
      <x:c r="B6195" s="2" t="str">
        <x:v>粤AFQ8722</x:v>
      </x:c>
      <x:c r="C6195" s="2" t="str">
        <x:v>吴纬涛</x:v>
      </x:c>
      <x:c r="D6195" s="8" t="d">
        <x:v>2026-09-20T00:00:00.000Z</x:v>
      </x:c>
      <x:c r="E6195" s="7" t="n">
        <x:v>20.9</x:v>
      </x:c>
      <x:c r="F6195" s="7"/>
      <x:c r="G6195" s="7"/>
      <x:c r="H6195" s="2" t="str">
        <x:v>否</x:v>
      </x:c>
      <x:c r="I6195" s="7" t="str">
        <x:f>IF(AND(ISNUMBER(E6195),ISNUMBER(F6195)),E6195-F6195,"")</x:f>
      </x:c>
      <x:c r="J6195" s="2" t="str">
        <x:f>IF(H6195="否","不适用",IF(AND(ISNUMBER(E6195),ISNUMBER(F6195)),IF(I6195&gt;'规则与名单'!$B$2,"是","否"),"未判定"))</x:f>
        <x:v>不适用</x:v>
      </x:c>
      <x:c r="K6195" s="2" t="str">
        <x:f>IF(J6195="是",IF(ISNUMBER(F6195),"测试日GPS","缺失"),IF(ISNUMBER(G6195),"非测试日纯氢",IF(AND(H6195="是",J6195="未判定"),IF(ISNUMBER(F6195),"测试名单无纯氢GPS","缺失"),IF(ISNUMBER(E6195),"非测试日仪表","缺失"))))</x:f>
        <x:v>非测试日仪表</x:v>
      </x:c>
      <x:c r="L6195" s="7" t="n">
        <x:f>IF(K6195="缺失","",IF(K6195="非测试日纯氢",G6195,IF(K6195="非测试日仪表",E6195,F6195)))</x:f>
        <x:v>20.9</x:v>
      </x:c>
      <x:c r="M6195" s="2" t="n">
        <x:f>IF(K6195="缺失",1,0)</x:f>
        <x:v>0</x:v>
      </x:c>
      <x:c r="N6195" s="2" t="str">
        <x:v>车辆里程查询_20260901-20260930_1024辆_仪表里程.xlsx / X548</x:v>
      </x:c>
      <x:c r="O6195" s="2" t="str">
        <x:v>车辆里程查询_20260901-20260930_1024辆_GPS里程.xlsx / X548</x:v>
      </x:c>
      <x:c r="P6195" s="2" t="str">
        <x:v>车辆纯氢气里程查询_20260901-20260930_1024辆.xlsx / X396</x:v>
      </x:c>
    </x:row>
    <x:row r="6196" ht="22" customHeight="1">
      <x:c r="A6196" s="2" t="n">
        <x:v>249</x:v>
      </x:c>
      <x:c r="B6196" s="2" t="str">
        <x:v>粤AFQ8722</x:v>
      </x:c>
      <x:c r="C6196" s="2" t="str">
        <x:v>吴纬涛</x:v>
      </x:c>
      <x:c r="D6196" s="8" t="d">
        <x:v>2026-09-21T00:00:00.000Z</x:v>
      </x:c>
      <x:c r="E6196" s="7" t="n">
        <x:v>19.2</x:v>
      </x:c>
      <x:c r="F6196" s="7"/>
      <x:c r="G6196" s="7"/>
      <x:c r="H6196" s="2" t="str">
        <x:v>否</x:v>
      </x:c>
      <x:c r="I6196" s="7" t="str">
        <x:f>IF(AND(ISNUMBER(E6196),ISNUMBER(F6196)),E6196-F6196,"")</x:f>
      </x:c>
      <x:c r="J6196" s="2" t="str">
        <x:f>IF(H6196="否","不适用",IF(AND(ISNUMBER(E6196),ISNUMBER(F6196)),IF(I6196&gt;'规则与名单'!$B$2,"是","否"),"未判定"))</x:f>
        <x:v>不适用</x:v>
      </x:c>
      <x:c r="K6196" s="2" t="str">
        <x:f>IF(J6196="是",IF(ISNUMBER(F6196),"测试日GPS","缺失"),IF(ISNUMBER(G6196),"非测试日纯氢",IF(AND(H6196="是",J6196="未判定"),IF(ISNUMBER(F6196),"测试名单无纯氢GPS","缺失"),IF(ISNUMBER(E6196),"非测试日仪表","缺失"))))</x:f>
        <x:v>非测试日仪表</x:v>
      </x:c>
      <x:c r="L6196" s="7" t="n">
        <x:f>IF(K6196="缺失","",IF(K6196="非测试日纯氢",G6196,IF(K6196="非测试日仪表",E6196,F6196)))</x:f>
        <x:v>19.2</x:v>
      </x:c>
      <x:c r="M6196" s="2" t="n">
        <x:f>IF(K6196="缺失",1,0)</x:f>
        <x:v>0</x:v>
      </x:c>
      <x:c r="N6196" s="2" t="str">
        <x:v>车辆里程查询_20260901-20260930_1024辆_仪表里程.xlsx / Y548</x:v>
      </x:c>
      <x:c r="O6196" s="2" t="str">
        <x:v>车辆里程查询_20260901-20260930_1024辆_GPS里程.xlsx / Y548</x:v>
      </x:c>
      <x:c r="P6196" s="2" t="str">
        <x:v>车辆纯氢气里程查询_20260901-20260930_1024辆.xlsx / Y396</x:v>
      </x:c>
    </x:row>
    <x:row r="6197" ht="22" customHeight="1">
      <x:c r="A6197" s="2" t="n">
        <x:v>249</x:v>
      </x:c>
      <x:c r="B6197" s="2" t="str">
        <x:v>粤AFQ8722</x:v>
      </x:c>
      <x:c r="C6197" s="2" t="str">
        <x:v>吴纬涛</x:v>
      </x:c>
      <x:c r="D6197" s="8" t="d">
        <x:v>2026-09-22T00:00:00.000Z</x:v>
      </x:c>
      <x:c r="E6197" s="7" t="n">
        <x:v>25.1</x:v>
      </x:c>
      <x:c r="F6197" s="7"/>
      <x:c r="G6197" s="7"/>
      <x:c r="H6197" s="2" t="str">
        <x:v>否</x:v>
      </x:c>
      <x:c r="I6197" s="7" t="str">
        <x:f>IF(AND(ISNUMBER(E6197),ISNUMBER(F6197)),E6197-F6197,"")</x:f>
      </x:c>
      <x:c r="J6197" s="2" t="str">
        <x:f>IF(H6197="否","不适用",IF(AND(ISNUMBER(E6197),ISNUMBER(F6197)),IF(I6197&gt;'规则与名单'!$B$2,"是","否"),"未判定"))</x:f>
        <x:v>不适用</x:v>
      </x:c>
      <x:c r="K6197" s="2" t="str">
        <x:f>IF(J6197="是",IF(ISNUMBER(F6197),"测试日GPS","缺失"),IF(ISNUMBER(G6197),"非测试日纯氢",IF(AND(H6197="是",J6197="未判定"),IF(ISNUMBER(F6197),"测试名单无纯氢GPS","缺失"),IF(ISNUMBER(E6197),"非测试日仪表","缺失"))))</x:f>
        <x:v>非测试日仪表</x:v>
      </x:c>
      <x:c r="L6197" s="7" t="n">
        <x:f>IF(K6197="缺失","",IF(K6197="非测试日纯氢",G6197,IF(K6197="非测试日仪表",E6197,F6197)))</x:f>
        <x:v>25.1</x:v>
      </x:c>
      <x:c r="M6197" s="2" t="n">
        <x:f>IF(K6197="缺失",1,0)</x:f>
        <x:v>0</x:v>
      </x:c>
      <x:c r="N6197" s="2" t="str">
        <x:v>车辆里程查询_20260901-20260930_1024辆_仪表里程.xlsx / Z548</x:v>
      </x:c>
      <x:c r="O6197" s="2" t="str">
        <x:v>车辆里程查询_20260901-20260930_1024辆_GPS里程.xlsx / Z548</x:v>
      </x:c>
      <x:c r="P6197" s="2" t="str">
        <x:v>车辆纯氢气里程查询_20260901-20260930_1024辆.xlsx / Z396</x:v>
      </x:c>
    </x:row>
    <x:row r="6198" ht="22" customHeight="1">
      <x:c r="A6198" s="2" t="n">
        <x:v>249</x:v>
      </x:c>
      <x:c r="B6198" s="2" t="str">
        <x:v>粤AFQ8722</x:v>
      </x:c>
      <x:c r="C6198" s="2" t="str">
        <x:v>吴纬涛</x:v>
      </x:c>
      <x:c r="D6198" s="8" t="d">
        <x:v>2026-09-23T00:00:00.000Z</x:v>
      </x:c>
      <x:c r="E6198" s="7" t="n">
        <x:v>18</x:v>
      </x:c>
      <x:c r="F6198" s="7"/>
      <x:c r="G6198" s="7"/>
      <x:c r="H6198" s="2" t="str">
        <x:v>否</x:v>
      </x:c>
      <x:c r="I6198" s="7" t="str">
        <x:f>IF(AND(ISNUMBER(E6198),ISNUMBER(F6198)),E6198-F6198,"")</x:f>
      </x:c>
      <x:c r="J6198" s="2" t="str">
        <x:f>IF(H6198="否","不适用",IF(AND(ISNUMBER(E6198),ISNUMBER(F6198)),IF(I6198&gt;'规则与名单'!$B$2,"是","否"),"未判定"))</x:f>
        <x:v>不适用</x:v>
      </x:c>
      <x:c r="K6198" s="2" t="str">
        <x:f>IF(J6198="是",IF(ISNUMBER(F6198),"测试日GPS","缺失"),IF(ISNUMBER(G6198),"非测试日纯氢",IF(AND(H6198="是",J6198="未判定"),IF(ISNUMBER(F6198),"测试名单无纯氢GPS","缺失"),IF(ISNUMBER(E6198),"非测试日仪表","缺失"))))</x:f>
        <x:v>非测试日仪表</x:v>
      </x:c>
      <x:c r="L6198" s="7" t="n">
        <x:f>IF(K6198="缺失","",IF(K6198="非测试日纯氢",G6198,IF(K6198="非测试日仪表",E6198,F6198)))</x:f>
        <x:v>18</x:v>
      </x:c>
      <x:c r="M6198" s="2" t="n">
        <x:f>IF(K6198="缺失",1,0)</x:f>
        <x:v>0</x:v>
      </x:c>
      <x:c r="N6198" s="2" t="str">
        <x:v>车辆里程查询_20260901-20260930_1024辆_仪表里程.xlsx / AA548</x:v>
      </x:c>
      <x:c r="O6198" s="2" t="str">
        <x:v>车辆里程查询_20260901-20260930_1024辆_GPS里程.xlsx / AA548</x:v>
      </x:c>
      <x:c r="P6198" s="2" t="str">
        <x:v>车辆纯氢气里程查询_20260901-20260930_1024辆.xlsx / AA396</x:v>
      </x:c>
    </x:row>
    <x:row r="6199" ht="22" customHeight="1">
      <x:c r="A6199" s="2" t="n">
        <x:v>249</x:v>
      </x:c>
      <x:c r="B6199" s="2" t="str">
        <x:v>粤AFQ8722</x:v>
      </x:c>
      <x:c r="C6199" s="2" t="str">
        <x:v>吴纬涛</x:v>
      </x:c>
      <x:c r="D6199" s="8" t="d">
        <x:v>2026-09-24T00:00:00.000Z</x:v>
      </x:c>
      <x:c r="E6199" s="7" t="n">
        <x:v>28.9</x:v>
      </x:c>
      <x:c r="F6199" s="7"/>
      <x:c r="G6199" s="7"/>
      <x:c r="H6199" s="2" t="str">
        <x:v>否</x:v>
      </x:c>
      <x:c r="I6199" s="7" t="str">
        <x:f>IF(AND(ISNUMBER(E6199),ISNUMBER(F6199)),E6199-F6199,"")</x:f>
      </x:c>
      <x:c r="J6199" s="2" t="str">
        <x:f>IF(H6199="否","不适用",IF(AND(ISNUMBER(E6199),ISNUMBER(F6199)),IF(I6199&gt;'规则与名单'!$B$2,"是","否"),"未判定"))</x:f>
        <x:v>不适用</x:v>
      </x:c>
      <x:c r="K6199" s="2" t="str">
        <x:f>IF(J6199="是",IF(ISNUMBER(F6199),"测试日GPS","缺失"),IF(ISNUMBER(G6199),"非测试日纯氢",IF(AND(H6199="是",J6199="未判定"),IF(ISNUMBER(F6199),"测试名单无纯氢GPS","缺失"),IF(ISNUMBER(E6199),"非测试日仪表","缺失"))))</x:f>
        <x:v>非测试日仪表</x:v>
      </x:c>
      <x:c r="L6199" s="7" t="n">
        <x:f>IF(K6199="缺失","",IF(K6199="非测试日纯氢",G6199,IF(K6199="非测试日仪表",E6199,F6199)))</x:f>
        <x:v>28.9</x:v>
      </x:c>
      <x:c r="M6199" s="2" t="n">
        <x:f>IF(K6199="缺失",1,0)</x:f>
        <x:v>0</x:v>
      </x:c>
      <x:c r="N6199" s="2" t="str">
        <x:v>车辆里程查询_20260901-20260930_1024辆_仪表里程.xlsx / AB548</x:v>
      </x:c>
      <x:c r="O6199" s="2" t="str">
        <x:v>车辆里程查询_20260901-20260930_1024辆_GPS里程.xlsx / AB548</x:v>
      </x:c>
      <x:c r="P6199" s="2" t="str">
        <x:v>车辆纯氢气里程查询_20260901-20260930_1024辆.xlsx / AB396</x:v>
      </x:c>
    </x:row>
    <x:row r="6200" ht="22" customHeight="1">
      <x:c r="A6200" s="2" t="n">
        <x:v>249</x:v>
      </x:c>
      <x:c r="B6200" s="2" t="str">
        <x:v>粤AFQ8722</x:v>
      </x:c>
      <x:c r="C6200" s="2" t="str">
        <x:v>吴纬涛</x:v>
      </x:c>
      <x:c r="D6200" s="8" t="d">
        <x:v>2026-09-25T00:00:00.000Z</x:v>
      </x:c>
      <x:c r="E6200" s="7" t="n">
        <x:v>12.2</x:v>
      </x:c>
      <x:c r="F6200" s="7"/>
      <x:c r="G6200" s="7"/>
      <x:c r="H6200" s="2" t="str">
        <x:v>否</x:v>
      </x:c>
      <x:c r="I6200" s="7" t="str">
        <x:f>IF(AND(ISNUMBER(E6200),ISNUMBER(F6200)),E6200-F6200,"")</x:f>
      </x:c>
      <x:c r="J6200" s="2" t="str">
        <x:f>IF(H6200="否","不适用",IF(AND(ISNUMBER(E6200),ISNUMBER(F6200)),IF(I6200&gt;'规则与名单'!$B$2,"是","否"),"未判定"))</x:f>
        <x:v>不适用</x:v>
      </x:c>
      <x:c r="K6200" s="2" t="str">
        <x:f>IF(J6200="是",IF(ISNUMBER(F6200),"测试日GPS","缺失"),IF(ISNUMBER(G6200),"非测试日纯氢",IF(AND(H6200="是",J6200="未判定"),IF(ISNUMBER(F6200),"测试名单无纯氢GPS","缺失"),IF(ISNUMBER(E6200),"非测试日仪表","缺失"))))</x:f>
        <x:v>非测试日仪表</x:v>
      </x:c>
      <x:c r="L6200" s="7" t="n">
        <x:f>IF(K6200="缺失","",IF(K6200="非测试日纯氢",G6200,IF(K6200="非测试日仪表",E6200,F6200)))</x:f>
        <x:v>12.2</x:v>
      </x:c>
      <x:c r="M6200" s="2" t="n">
        <x:f>IF(K6200="缺失",1,0)</x:f>
        <x:v>0</x:v>
      </x:c>
      <x:c r="N6200" s="2" t="str">
        <x:v>车辆里程查询_20260901-20260930_1024辆_仪表里程.xlsx / AC548</x:v>
      </x:c>
      <x:c r="O6200" s="2" t="str">
        <x:v>车辆里程查询_20260901-20260930_1024辆_GPS里程.xlsx / AC548</x:v>
      </x:c>
      <x:c r="P6200" s="2" t="str">
        <x:v>车辆纯氢气里程查询_20260901-20260930_1024辆.xlsx / AC396</x:v>
      </x:c>
    </x:row>
    <x:row r="6201" ht="22" customHeight="1">
      <x:c r="A6201" s="2" t="n">
        <x:v>249</x:v>
      </x:c>
      <x:c r="B6201" s="2" t="str">
        <x:v>粤AFQ8722</x:v>
      </x:c>
      <x:c r="C6201" s="2" t="str">
        <x:v>吴纬涛</x:v>
      </x:c>
      <x:c r="D6201" s="8" t="d">
        <x:v>2026-09-26T00:00:00.000Z</x:v>
      </x:c>
      <x:c r="E6201" s="7" t="n">
        <x:v>46</x:v>
      </x:c>
      <x:c r="F6201" s="7"/>
      <x:c r="G6201" s="7"/>
      <x:c r="H6201" s="2" t="str">
        <x:v>否</x:v>
      </x:c>
      <x:c r="I6201" s="7" t="str">
        <x:f>IF(AND(ISNUMBER(E6201),ISNUMBER(F6201)),E6201-F6201,"")</x:f>
      </x:c>
      <x:c r="J6201" s="2" t="str">
        <x:f>IF(H6201="否","不适用",IF(AND(ISNUMBER(E6201),ISNUMBER(F6201)),IF(I6201&gt;'规则与名单'!$B$2,"是","否"),"未判定"))</x:f>
        <x:v>不适用</x:v>
      </x:c>
      <x:c r="K6201" s="2" t="str">
        <x:f>IF(J6201="是",IF(ISNUMBER(F6201),"测试日GPS","缺失"),IF(ISNUMBER(G6201),"非测试日纯氢",IF(AND(H6201="是",J6201="未判定"),IF(ISNUMBER(F6201),"测试名单无纯氢GPS","缺失"),IF(ISNUMBER(E6201),"非测试日仪表","缺失"))))</x:f>
        <x:v>非测试日仪表</x:v>
      </x:c>
      <x:c r="L6201" s="7" t="n">
        <x:f>IF(K6201="缺失","",IF(K6201="非测试日纯氢",G6201,IF(K6201="非测试日仪表",E6201,F6201)))</x:f>
        <x:v>46</x:v>
      </x:c>
      <x:c r="M6201" s="2" t="n">
        <x:f>IF(K6201="缺失",1,0)</x:f>
        <x:v>0</x:v>
      </x:c>
      <x:c r="N6201" s="2" t="str">
        <x:v>车辆里程查询_20260901-20260930_1024辆_仪表里程.xlsx / AD548</x:v>
      </x:c>
      <x:c r="O6201" s="2" t="str">
        <x:v>车辆里程查询_20260901-20260930_1024辆_GPS里程.xlsx / AD548</x:v>
      </x:c>
      <x:c r="P6201" s="2" t="str">
        <x:v>车辆纯氢气里程查询_20260901-20260930_1024辆.xlsx / AD396</x:v>
      </x:c>
    </x:row>
    <x:row r="6202" ht="22" customHeight="1">
      <x:c r="A6202" s="2" t="n">
        <x:v>249</x:v>
      </x:c>
      <x:c r="B6202" s="2" t="str">
        <x:v>粤AFQ8722</x:v>
      </x:c>
      <x:c r="C6202" s="2" t="str">
        <x:v>吴纬涛</x:v>
      </x:c>
      <x:c r="D6202" s="8" t="d">
        <x:v>2026-09-27T00:00:00.000Z</x:v>
      </x:c>
      <x:c r="E6202" s="7" t="n">
        <x:v>15.3</x:v>
      </x:c>
      <x:c r="F6202" s="7"/>
      <x:c r="G6202" s="7"/>
      <x:c r="H6202" s="2" t="str">
        <x:v>否</x:v>
      </x:c>
      <x:c r="I6202" s="7" t="str">
        <x:f>IF(AND(ISNUMBER(E6202),ISNUMBER(F6202)),E6202-F6202,"")</x:f>
      </x:c>
      <x:c r="J6202" s="2" t="str">
        <x:f>IF(H6202="否","不适用",IF(AND(ISNUMBER(E6202),ISNUMBER(F6202)),IF(I6202&gt;'规则与名单'!$B$2,"是","否"),"未判定"))</x:f>
        <x:v>不适用</x:v>
      </x:c>
      <x:c r="K6202" s="2" t="str">
        <x:f>IF(J6202="是",IF(ISNUMBER(F6202),"测试日GPS","缺失"),IF(ISNUMBER(G6202),"非测试日纯氢",IF(AND(H6202="是",J6202="未判定"),IF(ISNUMBER(F6202),"测试名单无纯氢GPS","缺失"),IF(ISNUMBER(E6202),"非测试日仪表","缺失"))))</x:f>
        <x:v>非测试日仪表</x:v>
      </x:c>
      <x:c r="L6202" s="7" t="n">
        <x:f>IF(K6202="缺失","",IF(K6202="非测试日纯氢",G6202,IF(K6202="非测试日仪表",E6202,F6202)))</x:f>
        <x:v>15.3</x:v>
      </x:c>
      <x:c r="M6202" s="2" t="n">
        <x:f>IF(K6202="缺失",1,0)</x:f>
        <x:v>0</x:v>
      </x:c>
      <x:c r="N6202" s="2" t="str">
        <x:v>车辆里程查询_20260901-20260930_1024辆_仪表里程.xlsx / AE548</x:v>
      </x:c>
      <x:c r="O6202" s="2" t="str">
        <x:v>车辆里程查询_20260901-20260930_1024辆_GPS里程.xlsx / AE548</x:v>
      </x:c>
      <x:c r="P6202" s="2" t="str">
        <x:v>车辆纯氢气里程查询_20260901-20260930_1024辆.xlsx / AE396</x:v>
      </x:c>
    </x:row>
    <x:row r="6203" ht="22" customHeight="1">
      <x:c r="A6203" s="2" t="n">
        <x:v>249</x:v>
      </x:c>
      <x:c r="B6203" s="2" t="str">
        <x:v>粤AFQ8722</x:v>
      </x:c>
      <x:c r="C6203" s="2" t="str">
        <x:v>吴纬涛</x:v>
      </x:c>
      <x:c r="D6203" s="8" t="d">
        <x:v>2026-09-28T00:00:00.000Z</x:v>
      </x:c>
      <x:c r="E6203" s="7" t="n">
        <x:v>16</x:v>
      </x:c>
      <x:c r="F6203" s="7"/>
      <x:c r="G6203" s="7"/>
      <x:c r="H6203" s="2" t="str">
        <x:v>否</x:v>
      </x:c>
      <x:c r="I6203" s="7" t="str">
        <x:f>IF(AND(ISNUMBER(E6203),ISNUMBER(F6203)),E6203-F6203,"")</x:f>
      </x:c>
      <x:c r="J6203" s="2" t="str">
        <x:f>IF(H6203="否","不适用",IF(AND(ISNUMBER(E6203),ISNUMBER(F6203)),IF(I6203&gt;'规则与名单'!$B$2,"是","否"),"未判定"))</x:f>
        <x:v>不适用</x:v>
      </x:c>
      <x:c r="K6203" s="2" t="str">
        <x:f>IF(J6203="是",IF(ISNUMBER(F6203),"测试日GPS","缺失"),IF(ISNUMBER(G6203),"非测试日纯氢",IF(AND(H6203="是",J6203="未判定"),IF(ISNUMBER(F6203),"测试名单无纯氢GPS","缺失"),IF(ISNUMBER(E6203),"非测试日仪表","缺失"))))</x:f>
        <x:v>非测试日仪表</x:v>
      </x:c>
      <x:c r="L6203" s="7" t="n">
        <x:f>IF(K6203="缺失","",IF(K6203="非测试日纯氢",G6203,IF(K6203="非测试日仪表",E6203,F6203)))</x:f>
        <x:v>16</x:v>
      </x:c>
      <x:c r="M6203" s="2" t="n">
        <x:f>IF(K6203="缺失",1,0)</x:f>
        <x:v>0</x:v>
      </x:c>
      <x:c r="N6203" s="2" t="str">
        <x:v>车辆里程查询_20260901-20260930_1024辆_仪表里程.xlsx / AF548</x:v>
      </x:c>
      <x:c r="O6203" s="2" t="str">
        <x:v>车辆里程查询_20260901-20260930_1024辆_GPS里程.xlsx / AF548</x:v>
      </x:c>
      <x:c r="P6203" s="2" t="str">
        <x:v>车辆纯氢气里程查询_20260901-20260930_1024辆.xlsx / AF396</x:v>
      </x:c>
    </x:row>
    <x:row r="6204" ht="22" customHeight="1">
      <x:c r="A6204" s="2" t="n">
        <x:v>249</x:v>
      </x:c>
      <x:c r="B6204" s="2" t="str">
        <x:v>粤AFQ8722</x:v>
      </x:c>
      <x:c r="C6204" s="2" t="str">
        <x:v>吴纬涛</x:v>
      </x:c>
      <x:c r="D6204" s="8" t="d">
        <x:v>2026-09-29T00:00:00.000Z</x:v>
      </x:c>
      <x:c r="E6204" s="7" t="n">
        <x:v>25.7</x:v>
      </x:c>
      <x:c r="F6204" s="7"/>
      <x:c r="G6204" s="7"/>
      <x:c r="H6204" s="2" t="str">
        <x:v>否</x:v>
      </x:c>
      <x:c r="I6204" s="7" t="str">
        <x:f>IF(AND(ISNUMBER(E6204),ISNUMBER(F6204)),E6204-F6204,"")</x:f>
      </x:c>
      <x:c r="J6204" s="2" t="str">
        <x:f>IF(H6204="否","不适用",IF(AND(ISNUMBER(E6204),ISNUMBER(F6204)),IF(I6204&gt;'规则与名单'!$B$2,"是","否"),"未判定"))</x:f>
        <x:v>不适用</x:v>
      </x:c>
      <x:c r="K6204" s="2" t="str">
        <x:f>IF(J6204="是",IF(ISNUMBER(F6204),"测试日GPS","缺失"),IF(ISNUMBER(G6204),"非测试日纯氢",IF(AND(H6204="是",J6204="未判定"),IF(ISNUMBER(F6204),"测试名单无纯氢GPS","缺失"),IF(ISNUMBER(E6204),"非测试日仪表","缺失"))))</x:f>
        <x:v>非测试日仪表</x:v>
      </x:c>
      <x:c r="L6204" s="7" t="n">
        <x:f>IF(K6204="缺失","",IF(K6204="非测试日纯氢",G6204,IF(K6204="非测试日仪表",E6204,F6204)))</x:f>
        <x:v>25.7</x:v>
      </x:c>
      <x:c r="M6204" s="2" t="n">
        <x:f>IF(K6204="缺失",1,0)</x:f>
        <x:v>0</x:v>
      </x:c>
      <x:c r="N6204" s="2" t="str">
        <x:v>车辆里程查询_20260901-20260930_1024辆_仪表里程.xlsx / AG548</x:v>
      </x:c>
      <x:c r="O6204" s="2" t="str">
        <x:v>车辆里程查询_20260901-20260930_1024辆_GPS里程.xlsx / AG548</x:v>
      </x:c>
      <x:c r="P6204" s="2" t="str">
        <x:v>车辆纯氢气里程查询_20260901-20260930_1024辆.xlsx / AG396</x:v>
      </x:c>
    </x:row>
    <x:row r="6205" ht="22" customHeight="1">
      <x:c r="A6205" s="2" t="n">
        <x:v>249</x:v>
      </x:c>
      <x:c r="B6205" s="2" t="str">
        <x:v>粤AFQ8722</x:v>
      </x:c>
      <x:c r="C6205" s="2" t="str">
        <x:v>吴纬涛</x:v>
      </x:c>
      <x:c r="D6205" s="8" t="d">
        <x:v>2026-09-30T00:00:00.000Z</x:v>
      </x:c>
      <x:c r="E6205" s="7" t="n">
        <x:v>19.4</x:v>
      </x:c>
      <x:c r="F6205" s="7"/>
      <x:c r="G6205" s="7"/>
      <x:c r="H6205" s="2" t="str">
        <x:v>否</x:v>
      </x:c>
      <x:c r="I6205" s="7" t="str">
        <x:f>IF(AND(ISNUMBER(E6205),ISNUMBER(F6205)),E6205-F6205,"")</x:f>
      </x:c>
      <x:c r="J6205" s="2" t="str">
        <x:f>IF(H6205="否","不适用",IF(AND(ISNUMBER(E6205),ISNUMBER(F6205)),IF(I6205&gt;'规则与名单'!$B$2,"是","否"),"未判定"))</x:f>
        <x:v>不适用</x:v>
      </x:c>
      <x:c r="K6205" s="2" t="str">
        <x:f>IF(J6205="是",IF(ISNUMBER(F6205),"测试日GPS","缺失"),IF(ISNUMBER(G6205),"非测试日纯氢",IF(AND(H6205="是",J6205="未判定"),IF(ISNUMBER(F6205),"测试名单无纯氢GPS","缺失"),IF(ISNUMBER(E6205),"非测试日仪表","缺失"))))</x:f>
        <x:v>非测试日仪表</x:v>
      </x:c>
      <x:c r="L6205" s="7" t="n">
        <x:f>IF(K6205="缺失","",IF(K6205="非测试日纯氢",G6205,IF(K6205="非测试日仪表",E6205,F6205)))</x:f>
        <x:v>19.4</x:v>
      </x:c>
      <x:c r="M6205" s="2" t="n">
        <x:f>IF(K6205="缺失",1,0)</x:f>
        <x:v>0</x:v>
      </x:c>
      <x:c r="N6205" s="2" t="str">
        <x:v>车辆里程查询_20260901-20260930_1024辆_仪表里程.xlsx / AH548</x:v>
      </x:c>
      <x:c r="O6205" s="2" t="str">
        <x:v>车辆里程查询_20260901-20260930_1024辆_GPS里程.xlsx / AH548</x:v>
      </x:c>
      <x:c r="P6205" s="2" t="str">
        <x:v>车辆纯氢气里程查询_20260901-20260930_1024辆.xlsx / AH396</x:v>
      </x:c>
    </x:row>
    <x:row r="6206" ht="22" customHeight="1">
      <x:c r="A6206" s="2" t="n">
        <x:v>250</x:v>
      </x:c>
      <x:c r="B6206" s="2" t="str">
        <x:v>粤AG03779</x:v>
      </x:c>
      <x:c r="C6206" s="2" t="str">
        <x:v>吴纬涛</x:v>
      </x:c>
      <x:c r="D6206" s="8" t="d">
        <x:v>2026-09-01T00:00:00.000Z</x:v>
      </x:c>
      <x:c r="E6206" s="7"/>
      <x:c r="F6206" s="7"/>
      <x:c r="G6206" s="7"/>
      <x:c r="H6206" s="2" t="str">
        <x:v>否</x:v>
      </x:c>
      <x:c r="I6206" s="7" t="str">
        <x:f>IF(AND(ISNUMBER(E6206),ISNUMBER(F6206)),E6206-F6206,"")</x:f>
      </x:c>
      <x:c r="J6206" s="2" t="str">
        <x:f>IF(H6206="否","不适用",IF(AND(ISNUMBER(E6206),ISNUMBER(F6206)),IF(I6206&gt;'规则与名单'!$B$2,"是","否"),"未判定"))</x:f>
        <x:v>不适用</x:v>
      </x:c>
      <x:c r="K6206" s="2" t="str">
        <x:f>IF(J6206="是",IF(ISNUMBER(F6206),"测试日GPS","缺失"),IF(ISNUMBER(G6206),"非测试日纯氢",IF(AND(H6206="是",J6206="未判定"),IF(ISNUMBER(F6206),"测试名单无纯氢GPS","缺失"),IF(ISNUMBER(E6206),"非测试日仪表","缺失"))))</x:f>
        <x:v>缺失</x:v>
      </x:c>
      <x:c r="L6206" s="7" t="str">
        <x:f>IF(K6206="缺失","",IF(K6206="非测试日纯氢",G6206,IF(K6206="非测试日仪表",E6206,F6206)))</x:f>
      </x:c>
      <x:c r="M6206" s="2" t="n">
        <x:f>IF(K6206="缺失",1,0)</x:f>
        <x:v>1</x:v>
      </x:c>
      <x:c r="N6206" s="2" t="str">
        <x:v>车辆里程查询_20260901-20260930_1024辆_仪表里程.xlsx / E484</x:v>
      </x:c>
      <x:c r="O6206" s="2" t="str">
        <x:v>车辆里程查询_20260901-20260930_1024辆_GPS里程.xlsx / E484</x:v>
      </x:c>
      <x:c r="P6206" s="2" t="str">
        <x:v>车辆纯氢气里程查询_20260901-20260930_1024辆.xlsx / E583</x:v>
      </x:c>
    </x:row>
    <x:row r="6207" ht="22" customHeight="1">
      <x:c r="A6207" s="2" t="n">
        <x:v>250</x:v>
      </x:c>
      <x:c r="B6207" s="2" t="str">
        <x:v>粤AG03779</x:v>
      </x:c>
      <x:c r="C6207" s="2" t="str">
        <x:v>吴纬涛</x:v>
      </x:c>
      <x:c r="D6207" s="8" t="d">
        <x:v>2026-09-02T00:00:00.000Z</x:v>
      </x:c>
      <x:c r="E6207" s="7"/>
      <x:c r="F6207" s="7"/>
      <x:c r="G6207" s="7"/>
      <x:c r="H6207" s="2" t="str">
        <x:v>否</x:v>
      </x:c>
      <x:c r="I6207" s="7" t="str">
        <x:f>IF(AND(ISNUMBER(E6207),ISNUMBER(F6207)),E6207-F6207,"")</x:f>
      </x:c>
      <x:c r="J6207" s="2" t="str">
        <x:f>IF(H6207="否","不适用",IF(AND(ISNUMBER(E6207),ISNUMBER(F6207)),IF(I6207&gt;'规则与名单'!$B$2,"是","否"),"未判定"))</x:f>
        <x:v>不适用</x:v>
      </x:c>
      <x:c r="K6207" s="2" t="str">
        <x:f>IF(J6207="是",IF(ISNUMBER(F6207),"测试日GPS","缺失"),IF(ISNUMBER(G6207),"非测试日纯氢",IF(AND(H6207="是",J6207="未判定"),IF(ISNUMBER(F6207),"测试名单无纯氢GPS","缺失"),IF(ISNUMBER(E6207),"非测试日仪表","缺失"))))</x:f>
        <x:v>缺失</x:v>
      </x:c>
      <x:c r="L6207" s="7" t="str">
        <x:f>IF(K6207="缺失","",IF(K6207="非测试日纯氢",G6207,IF(K6207="非测试日仪表",E6207,F6207)))</x:f>
      </x:c>
      <x:c r="M6207" s="2" t="n">
        <x:f>IF(K6207="缺失",1,0)</x:f>
        <x:v>1</x:v>
      </x:c>
      <x:c r="N6207" s="2" t="str">
        <x:v>车辆里程查询_20260901-20260930_1024辆_仪表里程.xlsx / F484</x:v>
      </x:c>
      <x:c r="O6207" s="2" t="str">
        <x:v>车辆里程查询_20260901-20260930_1024辆_GPS里程.xlsx / F484</x:v>
      </x:c>
      <x:c r="P6207" s="2" t="str">
        <x:v>车辆纯氢气里程查询_20260901-20260930_1024辆.xlsx / F583</x:v>
      </x:c>
    </x:row>
    <x:row r="6208" ht="22" customHeight="1">
      <x:c r="A6208" s="2" t="n">
        <x:v>250</x:v>
      </x:c>
      <x:c r="B6208" s="2" t="str">
        <x:v>粤AG03779</x:v>
      </x:c>
      <x:c r="C6208" s="2" t="str">
        <x:v>吴纬涛</x:v>
      </x:c>
      <x:c r="D6208" s="8" t="d">
        <x:v>2026-09-03T00:00:00.000Z</x:v>
      </x:c>
      <x:c r="E6208" s="7" t="n">
        <x:v>15.2</x:v>
      </x:c>
      <x:c r="F6208" s="7"/>
      <x:c r="G6208" s="7"/>
      <x:c r="H6208" s="2" t="str">
        <x:v>否</x:v>
      </x:c>
      <x:c r="I6208" s="7" t="str">
        <x:f>IF(AND(ISNUMBER(E6208),ISNUMBER(F6208)),E6208-F6208,"")</x:f>
      </x:c>
      <x:c r="J6208" s="2" t="str">
        <x:f>IF(H6208="否","不适用",IF(AND(ISNUMBER(E6208),ISNUMBER(F6208)),IF(I6208&gt;'规则与名单'!$B$2,"是","否"),"未判定"))</x:f>
        <x:v>不适用</x:v>
      </x:c>
      <x:c r="K6208" s="2" t="str">
        <x:f>IF(J6208="是",IF(ISNUMBER(F6208),"测试日GPS","缺失"),IF(ISNUMBER(G6208),"非测试日纯氢",IF(AND(H6208="是",J6208="未判定"),IF(ISNUMBER(F6208),"测试名单无纯氢GPS","缺失"),IF(ISNUMBER(E6208),"非测试日仪表","缺失"))))</x:f>
        <x:v>非测试日仪表</x:v>
      </x:c>
      <x:c r="L6208" s="7" t="n">
        <x:f>IF(K6208="缺失","",IF(K6208="非测试日纯氢",G6208,IF(K6208="非测试日仪表",E6208,F6208)))</x:f>
        <x:v>15.2</x:v>
      </x:c>
      <x:c r="M6208" s="2" t="n">
        <x:f>IF(K6208="缺失",1,0)</x:f>
        <x:v>0</x:v>
      </x:c>
      <x:c r="N6208" s="2" t="str">
        <x:v>车辆里程查询_20260901-20260930_1024辆_仪表里程.xlsx / G484</x:v>
      </x:c>
      <x:c r="O6208" s="2" t="str">
        <x:v>车辆里程查询_20260901-20260930_1024辆_GPS里程.xlsx / G484</x:v>
      </x:c>
      <x:c r="P6208" s="2" t="str">
        <x:v>车辆纯氢气里程查询_20260901-20260930_1024辆.xlsx / G583</x:v>
      </x:c>
    </x:row>
    <x:row r="6209" ht="22" customHeight="1">
      <x:c r="A6209" s="2" t="n">
        <x:v>250</x:v>
      </x:c>
      <x:c r="B6209" s="2" t="str">
        <x:v>粤AG03779</x:v>
      </x:c>
      <x:c r="C6209" s="2" t="str">
        <x:v>吴纬涛</x:v>
      </x:c>
      <x:c r="D6209" s="8" t="d">
        <x:v>2026-09-04T00:00:00.000Z</x:v>
      </x:c>
      <x:c r="E6209" s="7" t="n">
        <x:v>178.4</x:v>
      </x:c>
      <x:c r="F6209" s="7"/>
      <x:c r="G6209" s="7"/>
      <x:c r="H6209" s="2" t="str">
        <x:v>否</x:v>
      </x:c>
      <x:c r="I6209" s="7" t="str">
        <x:f>IF(AND(ISNUMBER(E6209),ISNUMBER(F6209)),E6209-F6209,"")</x:f>
      </x:c>
      <x:c r="J6209" s="2" t="str">
        <x:f>IF(H6209="否","不适用",IF(AND(ISNUMBER(E6209),ISNUMBER(F6209)),IF(I6209&gt;'规则与名单'!$B$2,"是","否"),"未判定"))</x:f>
        <x:v>不适用</x:v>
      </x:c>
      <x:c r="K6209" s="2" t="str">
        <x:f>IF(J6209="是",IF(ISNUMBER(F6209),"测试日GPS","缺失"),IF(ISNUMBER(G6209),"非测试日纯氢",IF(AND(H6209="是",J6209="未判定"),IF(ISNUMBER(F6209),"测试名单无纯氢GPS","缺失"),IF(ISNUMBER(E6209),"非测试日仪表","缺失"))))</x:f>
        <x:v>非测试日仪表</x:v>
      </x:c>
      <x:c r="L6209" s="7" t="n">
        <x:f>IF(K6209="缺失","",IF(K6209="非测试日纯氢",G6209,IF(K6209="非测试日仪表",E6209,F6209)))</x:f>
        <x:v>178.4</x:v>
      </x:c>
      <x:c r="M6209" s="2" t="n">
        <x:f>IF(K6209="缺失",1,0)</x:f>
        <x:v>0</x:v>
      </x:c>
      <x:c r="N6209" s="2" t="str">
        <x:v>车辆里程查询_20260901-20260930_1024辆_仪表里程.xlsx / H484</x:v>
      </x:c>
      <x:c r="O6209" s="2" t="str">
        <x:v>车辆里程查询_20260901-20260930_1024辆_GPS里程.xlsx / H484</x:v>
      </x:c>
      <x:c r="P6209" s="2" t="str">
        <x:v>车辆纯氢气里程查询_20260901-20260930_1024辆.xlsx / H583</x:v>
      </x:c>
    </x:row>
    <x:row r="6210" ht="22" customHeight="1">
      <x:c r="A6210" s="2" t="n">
        <x:v>250</x:v>
      </x:c>
      <x:c r="B6210" s="2" t="str">
        <x:v>粤AG03779</x:v>
      </x:c>
      <x:c r="C6210" s="2" t="str">
        <x:v>吴纬涛</x:v>
      </x:c>
      <x:c r="D6210" s="8" t="d">
        <x:v>2026-09-05T00:00:00.000Z</x:v>
      </x:c>
      <x:c r="E6210" s="7" t="n">
        <x:v>198.5</x:v>
      </x:c>
      <x:c r="F6210" s="7"/>
      <x:c r="G6210" s="7"/>
      <x:c r="H6210" s="2" t="str">
        <x:v>否</x:v>
      </x:c>
      <x:c r="I6210" s="7" t="str">
        <x:f>IF(AND(ISNUMBER(E6210),ISNUMBER(F6210)),E6210-F6210,"")</x:f>
      </x:c>
      <x:c r="J6210" s="2" t="str">
        <x:f>IF(H6210="否","不适用",IF(AND(ISNUMBER(E6210),ISNUMBER(F6210)),IF(I6210&gt;'规则与名单'!$B$2,"是","否"),"未判定"))</x:f>
        <x:v>不适用</x:v>
      </x:c>
      <x:c r="K6210" s="2" t="str">
        <x:f>IF(J6210="是",IF(ISNUMBER(F6210),"测试日GPS","缺失"),IF(ISNUMBER(G6210),"非测试日纯氢",IF(AND(H6210="是",J6210="未判定"),IF(ISNUMBER(F6210),"测试名单无纯氢GPS","缺失"),IF(ISNUMBER(E6210),"非测试日仪表","缺失"))))</x:f>
        <x:v>非测试日仪表</x:v>
      </x:c>
      <x:c r="L6210" s="7" t="n">
        <x:f>IF(K6210="缺失","",IF(K6210="非测试日纯氢",G6210,IF(K6210="非测试日仪表",E6210,F6210)))</x:f>
        <x:v>198.5</x:v>
      </x:c>
      <x:c r="M6210" s="2" t="n">
        <x:f>IF(K6210="缺失",1,0)</x:f>
        <x:v>0</x:v>
      </x:c>
      <x:c r="N6210" s="2" t="str">
        <x:v>车辆里程查询_20260901-20260930_1024辆_仪表里程.xlsx / I484</x:v>
      </x:c>
      <x:c r="O6210" s="2" t="str">
        <x:v>车辆里程查询_20260901-20260930_1024辆_GPS里程.xlsx / I484</x:v>
      </x:c>
      <x:c r="P6210" s="2" t="str">
        <x:v>车辆纯氢气里程查询_20260901-20260930_1024辆.xlsx / I583</x:v>
      </x:c>
    </x:row>
    <x:row r="6211" ht="22" customHeight="1">
      <x:c r="A6211" s="2" t="n">
        <x:v>250</x:v>
      </x:c>
      <x:c r="B6211" s="2" t="str">
        <x:v>粤AG03779</x:v>
      </x:c>
      <x:c r="C6211" s="2" t="str">
        <x:v>吴纬涛</x:v>
      </x:c>
      <x:c r="D6211" s="8" t="d">
        <x:v>2026-09-06T00:00:00.000Z</x:v>
      </x:c>
      <x:c r="E6211" s="7" t="n">
        <x:v>168</x:v>
      </x:c>
      <x:c r="F6211" s="7"/>
      <x:c r="G6211" s="7"/>
      <x:c r="H6211" s="2" t="str">
        <x:v>否</x:v>
      </x:c>
      <x:c r="I6211" s="7" t="str">
        <x:f>IF(AND(ISNUMBER(E6211),ISNUMBER(F6211)),E6211-F6211,"")</x:f>
      </x:c>
      <x:c r="J6211" s="2" t="str">
        <x:f>IF(H6211="否","不适用",IF(AND(ISNUMBER(E6211),ISNUMBER(F6211)),IF(I6211&gt;'规则与名单'!$B$2,"是","否"),"未判定"))</x:f>
        <x:v>不适用</x:v>
      </x:c>
      <x:c r="K6211" s="2" t="str">
        <x:f>IF(J6211="是",IF(ISNUMBER(F6211),"测试日GPS","缺失"),IF(ISNUMBER(G6211),"非测试日纯氢",IF(AND(H6211="是",J6211="未判定"),IF(ISNUMBER(F6211),"测试名单无纯氢GPS","缺失"),IF(ISNUMBER(E6211),"非测试日仪表","缺失"))))</x:f>
        <x:v>非测试日仪表</x:v>
      </x:c>
      <x:c r="L6211" s="7" t="n">
        <x:f>IF(K6211="缺失","",IF(K6211="非测试日纯氢",G6211,IF(K6211="非测试日仪表",E6211,F6211)))</x:f>
        <x:v>168</x:v>
      </x:c>
      <x:c r="M6211" s="2" t="n">
        <x:f>IF(K6211="缺失",1,0)</x:f>
        <x:v>0</x:v>
      </x:c>
      <x:c r="N6211" s="2" t="str">
        <x:v>车辆里程查询_20260901-20260930_1024辆_仪表里程.xlsx / J484</x:v>
      </x:c>
      <x:c r="O6211" s="2" t="str">
        <x:v>车辆里程查询_20260901-20260930_1024辆_GPS里程.xlsx / J484</x:v>
      </x:c>
      <x:c r="P6211" s="2" t="str">
        <x:v>车辆纯氢气里程查询_20260901-20260930_1024辆.xlsx / J583</x:v>
      </x:c>
    </x:row>
    <x:row r="6212" ht="22" customHeight="1">
      <x:c r="A6212" s="2" t="n">
        <x:v>250</x:v>
      </x:c>
      <x:c r="B6212" s="2" t="str">
        <x:v>粤AG03779</x:v>
      </x:c>
      <x:c r="C6212" s="2" t="str">
        <x:v>吴纬涛</x:v>
      </x:c>
      <x:c r="D6212" s="8" t="d">
        <x:v>2026-09-07T00:00:00.000Z</x:v>
      </x:c>
      <x:c r="E6212" s="7" t="n">
        <x:v>175.3</x:v>
      </x:c>
      <x:c r="F6212" s="7"/>
      <x:c r="G6212" s="7"/>
      <x:c r="H6212" s="2" t="str">
        <x:v>否</x:v>
      </x:c>
      <x:c r="I6212" s="7" t="str">
        <x:f>IF(AND(ISNUMBER(E6212),ISNUMBER(F6212)),E6212-F6212,"")</x:f>
      </x:c>
      <x:c r="J6212" s="2" t="str">
        <x:f>IF(H6212="否","不适用",IF(AND(ISNUMBER(E6212),ISNUMBER(F6212)),IF(I6212&gt;'规则与名单'!$B$2,"是","否"),"未判定"))</x:f>
        <x:v>不适用</x:v>
      </x:c>
      <x:c r="K6212" s="2" t="str">
        <x:f>IF(J6212="是",IF(ISNUMBER(F6212),"测试日GPS","缺失"),IF(ISNUMBER(G6212),"非测试日纯氢",IF(AND(H6212="是",J6212="未判定"),IF(ISNUMBER(F6212),"测试名单无纯氢GPS","缺失"),IF(ISNUMBER(E6212),"非测试日仪表","缺失"))))</x:f>
        <x:v>非测试日仪表</x:v>
      </x:c>
      <x:c r="L6212" s="7" t="n">
        <x:f>IF(K6212="缺失","",IF(K6212="非测试日纯氢",G6212,IF(K6212="非测试日仪表",E6212,F6212)))</x:f>
        <x:v>175.3</x:v>
      </x:c>
      <x:c r="M6212" s="2" t="n">
        <x:f>IF(K6212="缺失",1,0)</x:f>
        <x:v>0</x:v>
      </x:c>
      <x:c r="N6212" s="2" t="str">
        <x:v>车辆里程查询_20260901-20260930_1024辆_仪表里程.xlsx / K484</x:v>
      </x:c>
      <x:c r="O6212" s="2" t="str">
        <x:v>车辆里程查询_20260901-20260930_1024辆_GPS里程.xlsx / K484</x:v>
      </x:c>
      <x:c r="P6212" s="2" t="str">
        <x:v>车辆纯氢气里程查询_20260901-20260930_1024辆.xlsx / K583</x:v>
      </x:c>
    </x:row>
    <x:row r="6213" ht="22" customHeight="1">
      <x:c r="A6213" s="2" t="n">
        <x:v>250</x:v>
      </x:c>
      <x:c r="B6213" s="2" t="str">
        <x:v>粤AG03779</x:v>
      </x:c>
      <x:c r="C6213" s="2" t="str">
        <x:v>吴纬涛</x:v>
      </x:c>
      <x:c r="D6213" s="8" t="d">
        <x:v>2026-09-08T00:00:00.000Z</x:v>
      </x:c>
      <x:c r="E6213" s="7" t="n">
        <x:v>194.8</x:v>
      </x:c>
      <x:c r="F6213" s="7"/>
      <x:c r="G6213" s="7"/>
      <x:c r="H6213" s="2" t="str">
        <x:v>否</x:v>
      </x:c>
      <x:c r="I6213" s="7" t="str">
        <x:f>IF(AND(ISNUMBER(E6213),ISNUMBER(F6213)),E6213-F6213,"")</x:f>
      </x:c>
      <x:c r="J6213" s="2" t="str">
        <x:f>IF(H6213="否","不适用",IF(AND(ISNUMBER(E6213),ISNUMBER(F6213)),IF(I6213&gt;'规则与名单'!$B$2,"是","否"),"未判定"))</x:f>
        <x:v>不适用</x:v>
      </x:c>
      <x:c r="K6213" s="2" t="str">
        <x:f>IF(J6213="是",IF(ISNUMBER(F6213),"测试日GPS","缺失"),IF(ISNUMBER(G6213),"非测试日纯氢",IF(AND(H6213="是",J6213="未判定"),IF(ISNUMBER(F6213),"测试名单无纯氢GPS","缺失"),IF(ISNUMBER(E6213),"非测试日仪表","缺失"))))</x:f>
        <x:v>非测试日仪表</x:v>
      </x:c>
      <x:c r="L6213" s="7" t="n">
        <x:f>IF(K6213="缺失","",IF(K6213="非测试日纯氢",G6213,IF(K6213="非测试日仪表",E6213,F6213)))</x:f>
        <x:v>194.8</x:v>
      </x:c>
      <x:c r="M6213" s="2" t="n">
        <x:f>IF(K6213="缺失",1,0)</x:f>
        <x:v>0</x:v>
      </x:c>
      <x:c r="N6213" s="2" t="str">
        <x:v>车辆里程查询_20260901-20260930_1024辆_仪表里程.xlsx / L484</x:v>
      </x:c>
      <x:c r="O6213" s="2" t="str">
        <x:v>车辆里程查询_20260901-20260930_1024辆_GPS里程.xlsx / L484</x:v>
      </x:c>
      <x:c r="P6213" s="2" t="str">
        <x:v>车辆纯氢气里程查询_20260901-20260930_1024辆.xlsx / L583</x:v>
      </x:c>
    </x:row>
    <x:row r="6214" ht="22" customHeight="1">
      <x:c r="A6214" s="2" t="n">
        <x:v>250</x:v>
      </x:c>
      <x:c r="B6214" s="2" t="str">
        <x:v>粤AG03779</x:v>
      </x:c>
      <x:c r="C6214" s="2" t="str">
        <x:v>吴纬涛</x:v>
      </x:c>
      <x:c r="D6214" s="8" t="d">
        <x:v>2026-09-09T00:00:00.000Z</x:v>
      </x:c>
      <x:c r="E6214" s="7" t="n">
        <x:v>181.1</x:v>
      </x:c>
      <x:c r="F6214" s="7"/>
      <x:c r="G6214" s="7"/>
      <x:c r="H6214" s="2" t="str">
        <x:v>否</x:v>
      </x:c>
      <x:c r="I6214" s="7" t="str">
        <x:f>IF(AND(ISNUMBER(E6214),ISNUMBER(F6214)),E6214-F6214,"")</x:f>
      </x:c>
      <x:c r="J6214" s="2" t="str">
        <x:f>IF(H6214="否","不适用",IF(AND(ISNUMBER(E6214),ISNUMBER(F6214)),IF(I6214&gt;'规则与名单'!$B$2,"是","否"),"未判定"))</x:f>
        <x:v>不适用</x:v>
      </x:c>
      <x:c r="K6214" s="2" t="str">
        <x:f>IF(J6214="是",IF(ISNUMBER(F6214),"测试日GPS","缺失"),IF(ISNUMBER(G6214),"非测试日纯氢",IF(AND(H6214="是",J6214="未判定"),IF(ISNUMBER(F6214),"测试名单无纯氢GPS","缺失"),IF(ISNUMBER(E6214),"非测试日仪表","缺失"))))</x:f>
        <x:v>非测试日仪表</x:v>
      </x:c>
      <x:c r="L6214" s="7" t="n">
        <x:f>IF(K6214="缺失","",IF(K6214="非测试日纯氢",G6214,IF(K6214="非测试日仪表",E6214,F6214)))</x:f>
        <x:v>181.1</x:v>
      </x:c>
      <x:c r="M6214" s="2" t="n">
        <x:f>IF(K6214="缺失",1,0)</x:f>
        <x:v>0</x:v>
      </x:c>
      <x:c r="N6214" s="2" t="str">
        <x:v>车辆里程查询_20260901-20260930_1024辆_仪表里程.xlsx / M484</x:v>
      </x:c>
      <x:c r="O6214" s="2" t="str">
        <x:v>车辆里程查询_20260901-20260930_1024辆_GPS里程.xlsx / M484</x:v>
      </x:c>
      <x:c r="P6214" s="2" t="str">
        <x:v>车辆纯氢气里程查询_20260901-20260930_1024辆.xlsx / M583</x:v>
      </x:c>
    </x:row>
    <x:row r="6215" ht="22" customHeight="1">
      <x:c r="A6215" s="2" t="n">
        <x:v>250</x:v>
      </x:c>
      <x:c r="B6215" s="2" t="str">
        <x:v>粤AG03779</x:v>
      </x:c>
      <x:c r="C6215" s="2" t="str">
        <x:v>吴纬涛</x:v>
      </x:c>
      <x:c r="D6215" s="8" t="d">
        <x:v>2026-09-10T00:00:00.000Z</x:v>
      </x:c>
      <x:c r="E6215" s="7" t="n">
        <x:v>33.3</x:v>
      </x:c>
      <x:c r="F6215" s="7"/>
      <x:c r="G6215" s="7"/>
      <x:c r="H6215" s="2" t="str">
        <x:v>否</x:v>
      </x:c>
      <x:c r="I6215" s="7" t="str">
        <x:f>IF(AND(ISNUMBER(E6215),ISNUMBER(F6215)),E6215-F6215,"")</x:f>
      </x:c>
      <x:c r="J6215" s="2" t="str">
        <x:f>IF(H6215="否","不适用",IF(AND(ISNUMBER(E6215),ISNUMBER(F6215)),IF(I6215&gt;'规则与名单'!$B$2,"是","否"),"未判定"))</x:f>
        <x:v>不适用</x:v>
      </x:c>
      <x:c r="K6215" s="2" t="str">
        <x:f>IF(J6215="是",IF(ISNUMBER(F6215),"测试日GPS","缺失"),IF(ISNUMBER(G6215),"非测试日纯氢",IF(AND(H6215="是",J6215="未判定"),IF(ISNUMBER(F6215),"测试名单无纯氢GPS","缺失"),IF(ISNUMBER(E6215),"非测试日仪表","缺失"))))</x:f>
        <x:v>非测试日仪表</x:v>
      </x:c>
      <x:c r="L6215" s="7" t="n">
        <x:f>IF(K6215="缺失","",IF(K6215="非测试日纯氢",G6215,IF(K6215="非测试日仪表",E6215,F6215)))</x:f>
        <x:v>33.3</x:v>
      </x:c>
      <x:c r="M6215" s="2" t="n">
        <x:f>IF(K6215="缺失",1,0)</x:f>
        <x:v>0</x:v>
      </x:c>
      <x:c r="N6215" s="2" t="str">
        <x:v>车辆里程查询_20260901-20260930_1024辆_仪表里程.xlsx / N484</x:v>
      </x:c>
      <x:c r="O6215" s="2" t="str">
        <x:v>车辆里程查询_20260901-20260930_1024辆_GPS里程.xlsx / N484</x:v>
      </x:c>
      <x:c r="P6215" s="2" t="str">
        <x:v>车辆纯氢气里程查询_20260901-20260930_1024辆.xlsx / N583</x:v>
      </x:c>
    </x:row>
    <x:row r="6216" ht="22" customHeight="1">
      <x:c r="A6216" s="2" t="n">
        <x:v>250</x:v>
      </x:c>
      <x:c r="B6216" s="2" t="str">
        <x:v>粤AG03779</x:v>
      </x:c>
      <x:c r="C6216" s="2" t="str">
        <x:v>吴纬涛</x:v>
      </x:c>
      <x:c r="D6216" s="8" t="d">
        <x:v>2026-09-11T00:00:00.000Z</x:v>
      </x:c>
      <x:c r="E6216" s="7" t="n">
        <x:v>170</x:v>
      </x:c>
      <x:c r="F6216" s="7"/>
      <x:c r="G6216" s="7"/>
      <x:c r="H6216" s="2" t="str">
        <x:v>否</x:v>
      </x:c>
      <x:c r="I6216" s="7" t="str">
        <x:f>IF(AND(ISNUMBER(E6216),ISNUMBER(F6216)),E6216-F6216,"")</x:f>
      </x:c>
      <x:c r="J6216" s="2" t="str">
        <x:f>IF(H6216="否","不适用",IF(AND(ISNUMBER(E6216),ISNUMBER(F6216)),IF(I6216&gt;'规则与名单'!$B$2,"是","否"),"未判定"))</x:f>
        <x:v>不适用</x:v>
      </x:c>
      <x:c r="K6216" s="2" t="str">
        <x:f>IF(J6216="是",IF(ISNUMBER(F6216),"测试日GPS","缺失"),IF(ISNUMBER(G6216),"非测试日纯氢",IF(AND(H6216="是",J6216="未判定"),IF(ISNUMBER(F6216),"测试名单无纯氢GPS","缺失"),IF(ISNUMBER(E6216),"非测试日仪表","缺失"))))</x:f>
        <x:v>非测试日仪表</x:v>
      </x:c>
      <x:c r="L6216" s="7" t="n">
        <x:f>IF(K6216="缺失","",IF(K6216="非测试日纯氢",G6216,IF(K6216="非测试日仪表",E6216,F6216)))</x:f>
        <x:v>170</x:v>
      </x:c>
      <x:c r="M6216" s="2" t="n">
        <x:f>IF(K6216="缺失",1,0)</x:f>
        <x:v>0</x:v>
      </x:c>
      <x:c r="N6216" s="2" t="str">
        <x:v>车辆里程查询_20260901-20260930_1024辆_仪表里程.xlsx / O484</x:v>
      </x:c>
      <x:c r="O6216" s="2" t="str">
        <x:v>车辆里程查询_20260901-20260930_1024辆_GPS里程.xlsx / O484</x:v>
      </x:c>
      <x:c r="P6216" s="2" t="str">
        <x:v>车辆纯氢气里程查询_20260901-20260930_1024辆.xlsx / O583</x:v>
      </x:c>
    </x:row>
    <x:row r="6217" ht="22" customHeight="1">
      <x:c r="A6217" s="2" t="n">
        <x:v>250</x:v>
      </x:c>
      <x:c r="B6217" s="2" t="str">
        <x:v>粤AG03779</x:v>
      </x:c>
      <x:c r="C6217" s="2" t="str">
        <x:v>吴纬涛</x:v>
      </x:c>
      <x:c r="D6217" s="8" t="d">
        <x:v>2026-09-12T00:00:00.000Z</x:v>
      </x:c>
      <x:c r="E6217" s="7" t="n">
        <x:v>34.6</x:v>
      </x:c>
      <x:c r="F6217" s="7"/>
      <x:c r="G6217" s="7"/>
      <x:c r="H6217" s="2" t="str">
        <x:v>否</x:v>
      </x:c>
      <x:c r="I6217" s="7" t="str">
        <x:f>IF(AND(ISNUMBER(E6217),ISNUMBER(F6217)),E6217-F6217,"")</x:f>
      </x:c>
      <x:c r="J6217" s="2" t="str">
        <x:f>IF(H6217="否","不适用",IF(AND(ISNUMBER(E6217),ISNUMBER(F6217)),IF(I6217&gt;'规则与名单'!$B$2,"是","否"),"未判定"))</x:f>
        <x:v>不适用</x:v>
      </x:c>
      <x:c r="K6217" s="2" t="str">
        <x:f>IF(J6217="是",IF(ISNUMBER(F6217),"测试日GPS","缺失"),IF(ISNUMBER(G6217),"非测试日纯氢",IF(AND(H6217="是",J6217="未判定"),IF(ISNUMBER(F6217),"测试名单无纯氢GPS","缺失"),IF(ISNUMBER(E6217),"非测试日仪表","缺失"))))</x:f>
        <x:v>非测试日仪表</x:v>
      </x:c>
      <x:c r="L6217" s="7" t="n">
        <x:f>IF(K6217="缺失","",IF(K6217="非测试日纯氢",G6217,IF(K6217="非测试日仪表",E6217,F6217)))</x:f>
        <x:v>34.6</x:v>
      </x:c>
      <x:c r="M6217" s="2" t="n">
        <x:f>IF(K6217="缺失",1,0)</x:f>
        <x:v>0</x:v>
      </x:c>
      <x:c r="N6217" s="2" t="str">
        <x:v>车辆里程查询_20260901-20260930_1024辆_仪表里程.xlsx / P484</x:v>
      </x:c>
      <x:c r="O6217" s="2" t="str">
        <x:v>车辆里程查询_20260901-20260930_1024辆_GPS里程.xlsx / P484</x:v>
      </x:c>
      <x:c r="P6217" s="2" t="str">
        <x:v>车辆纯氢气里程查询_20260901-20260930_1024辆.xlsx / P583</x:v>
      </x:c>
    </x:row>
    <x:row r="6218" ht="22" customHeight="1">
      <x:c r="A6218" s="2" t="n">
        <x:v>250</x:v>
      </x:c>
      <x:c r="B6218" s="2" t="str">
        <x:v>粤AG03779</x:v>
      </x:c>
      <x:c r="C6218" s="2" t="str">
        <x:v>吴纬涛</x:v>
      </x:c>
      <x:c r="D6218" s="8" t="d">
        <x:v>2026-09-13T00:00:00.000Z</x:v>
      </x:c>
      <x:c r="E6218" s="7" t="n">
        <x:v>190.6</x:v>
      </x:c>
      <x:c r="F6218" s="7"/>
      <x:c r="G6218" s="7"/>
      <x:c r="H6218" s="2" t="str">
        <x:v>否</x:v>
      </x:c>
      <x:c r="I6218" s="7" t="str">
        <x:f>IF(AND(ISNUMBER(E6218),ISNUMBER(F6218)),E6218-F6218,"")</x:f>
      </x:c>
      <x:c r="J6218" s="2" t="str">
        <x:f>IF(H6218="否","不适用",IF(AND(ISNUMBER(E6218),ISNUMBER(F6218)),IF(I6218&gt;'规则与名单'!$B$2,"是","否"),"未判定"))</x:f>
        <x:v>不适用</x:v>
      </x:c>
      <x:c r="K6218" s="2" t="str">
        <x:f>IF(J6218="是",IF(ISNUMBER(F6218),"测试日GPS","缺失"),IF(ISNUMBER(G6218),"非测试日纯氢",IF(AND(H6218="是",J6218="未判定"),IF(ISNUMBER(F6218),"测试名单无纯氢GPS","缺失"),IF(ISNUMBER(E6218),"非测试日仪表","缺失"))))</x:f>
        <x:v>非测试日仪表</x:v>
      </x:c>
      <x:c r="L6218" s="7" t="n">
        <x:f>IF(K6218="缺失","",IF(K6218="非测试日纯氢",G6218,IF(K6218="非测试日仪表",E6218,F6218)))</x:f>
        <x:v>190.6</x:v>
      </x:c>
      <x:c r="M6218" s="2" t="n">
        <x:f>IF(K6218="缺失",1,0)</x:f>
        <x:v>0</x:v>
      </x:c>
      <x:c r="N6218" s="2" t="str">
        <x:v>车辆里程查询_20260901-20260930_1024辆_仪表里程.xlsx / Q484</x:v>
      </x:c>
      <x:c r="O6218" s="2" t="str">
        <x:v>车辆里程查询_20260901-20260930_1024辆_GPS里程.xlsx / Q484</x:v>
      </x:c>
      <x:c r="P6218" s="2" t="str">
        <x:v>车辆纯氢气里程查询_20260901-20260930_1024辆.xlsx / Q583</x:v>
      </x:c>
    </x:row>
    <x:row r="6219" ht="22" customHeight="1">
      <x:c r="A6219" s="2" t="n">
        <x:v>250</x:v>
      </x:c>
      <x:c r="B6219" s="2" t="str">
        <x:v>粤AG03779</x:v>
      </x:c>
      <x:c r="C6219" s="2" t="str">
        <x:v>吴纬涛</x:v>
      </x:c>
      <x:c r="D6219" s="8" t="d">
        <x:v>2026-09-14T00:00:00.000Z</x:v>
      </x:c>
      <x:c r="E6219" s="7" t="n">
        <x:v>120.5</x:v>
      </x:c>
      <x:c r="F6219" s="7"/>
      <x:c r="G6219" s="7"/>
      <x:c r="H6219" s="2" t="str">
        <x:v>否</x:v>
      </x:c>
      <x:c r="I6219" s="7" t="str">
        <x:f>IF(AND(ISNUMBER(E6219),ISNUMBER(F6219)),E6219-F6219,"")</x:f>
      </x:c>
      <x:c r="J6219" s="2" t="str">
        <x:f>IF(H6219="否","不适用",IF(AND(ISNUMBER(E6219),ISNUMBER(F6219)),IF(I6219&gt;'规则与名单'!$B$2,"是","否"),"未判定"))</x:f>
        <x:v>不适用</x:v>
      </x:c>
      <x:c r="K6219" s="2" t="str">
        <x:f>IF(J6219="是",IF(ISNUMBER(F6219),"测试日GPS","缺失"),IF(ISNUMBER(G6219),"非测试日纯氢",IF(AND(H6219="是",J6219="未判定"),IF(ISNUMBER(F6219),"测试名单无纯氢GPS","缺失"),IF(ISNUMBER(E6219),"非测试日仪表","缺失"))))</x:f>
        <x:v>非测试日仪表</x:v>
      </x:c>
      <x:c r="L6219" s="7" t="n">
        <x:f>IF(K6219="缺失","",IF(K6219="非测试日纯氢",G6219,IF(K6219="非测试日仪表",E6219,F6219)))</x:f>
        <x:v>120.5</x:v>
      </x:c>
      <x:c r="M6219" s="2" t="n">
        <x:f>IF(K6219="缺失",1,0)</x:f>
        <x:v>0</x:v>
      </x:c>
      <x:c r="N6219" s="2" t="str">
        <x:v>车辆里程查询_20260901-20260930_1024辆_仪表里程.xlsx / R484</x:v>
      </x:c>
      <x:c r="O6219" s="2" t="str">
        <x:v>车辆里程查询_20260901-20260930_1024辆_GPS里程.xlsx / R484</x:v>
      </x:c>
      <x:c r="P6219" s="2" t="str">
        <x:v>车辆纯氢气里程查询_20260901-20260930_1024辆.xlsx / R583</x:v>
      </x:c>
    </x:row>
    <x:row r="6220" ht="22" customHeight="1">
      <x:c r="A6220" s="2" t="n">
        <x:v>250</x:v>
      </x:c>
      <x:c r="B6220" s="2" t="str">
        <x:v>粤AG03779</x:v>
      </x:c>
      <x:c r="C6220" s="2" t="str">
        <x:v>吴纬涛</x:v>
      </x:c>
      <x:c r="D6220" s="8" t="d">
        <x:v>2026-09-15T00:00:00.000Z</x:v>
      </x:c>
      <x:c r="E6220" s="7" t="n">
        <x:v>202.7</x:v>
      </x:c>
      <x:c r="F6220" s="7"/>
      <x:c r="G6220" s="7"/>
      <x:c r="H6220" s="2" t="str">
        <x:v>否</x:v>
      </x:c>
      <x:c r="I6220" s="7" t="str">
        <x:f>IF(AND(ISNUMBER(E6220),ISNUMBER(F6220)),E6220-F6220,"")</x:f>
      </x:c>
      <x:c r="J6220" s="2" t="str">
        <x:f>IF(H6220="否","不适用",IF(AND(ISNUMBER(E6220),ISNUMBER(F6220)),IF(I6220&gt;'规则与名单'!$B$2,"是","否"),"未判定"))</x:f>
        <x:v>不适用</x:v>
      </x:c>
      <x:c r="K6220" s="2" t="str">
        <x:f>IF(J6220="是",IF(ISNUMBER(F6220),"测试日GPS","缺失"),IF(ISNUMBER(G6220),"非测试日纯氢",IF(AND(H6220="是",J6220="未判定"),IF(ISNUMBER(F6220),"测试名单无纯氢GPS","缺失"),IF(ISNUMBER(E6220),"非测试日仪表","缺失"))))</x:f>
        <x:v>非测试日仪表</x:v>
      </x:c>
      <x:c r="L6220" s="7" t="n">
        <x:f>IF(K6220="缺失","",IF(K6220="非测试日纯氢",G6220,IF(K6220="非测试日仪表",E6220,F6220)))</x:f>
        <x:v>202.7</x:v>
      </x:c>
      <x:c r="M6220" s="2" t="n">
        <x:f>IF(K6220="缺失",1,0)</x:f>
        <x:v>0</x:v>
      </x:c>
      <x:c r="N6220" s="2" t="str">
        <x:v>车辆里程查询_20260901-20260930_1024辆_仪表里程.xlsx / S484</x:v>
      </x:c>
      <x:c r="O6220" s="2" t="str">
        <x:v>车辆里程查询_20260901-20260930_1024辆_GPS里程.xlsx / S484</x:v>
      </x:c>
      <x:c r="P6220" s="2" t="str">
        <x:v>车辆纯氢气里程查询_20260901-20260930_1024辆.xlsx / S583</x:v>
      </x:c>
    </x:row>
    <x:row r="6221" ht="22" customHeight="1">
      <x:c r="A6221" s="2" t="n">
        <x:v>250</x:v>
      </x:c>
      <x:c r="B6221" s="2" t="str">
        <x:v>粤AG03779</x:v>
      </x:c>
      <x:c r="C6221" s="2" t="str">
        <x:v>吴纬涛</x:v>
      </x:c>
      <x:c r="D6221" s="8" t="d">
        <x:v>2026-09-16T00:00:00.000Z</x:v>
      </x:c>
      <x:c r="E6221" s="7" t="n">
        <x:v>193.6</x:v>
      </x:c>
      <x:c r="F6221" s="7"/>
      <x:c r="G6221" s="7"/>
      <x:c r="H6221" s="2" t="str">
        <x:v>否</x:v>
      </x:c>
      <x:c r="I6221" s="7" t="str">
        <x:f>IF(AND(ISNUMBER(E6221),ISNUMBER(F6221)),E6221-F6221,"")</x:f>
      </x:c>
      <x:c r="J6221" s="2" t="str">
        <x:f>IF(H6221="否","不适用",IF(AND(ISNUMBER(E6221),ISNUMBER(F6221)),IF(I6221&gt;'规则与名单'!$B$2,"是","否"),"未判定"))</x:f>
        <x:v>不适用</x:v>
      </x:c>
      <x:c r="K6221" s="2" t="str">
        <x:f>IF(J6221="是",IF(ISNUMBER(F6221),"测试日GPS","缺失"),IF(ISNUMBER(G6221),"非测试日纯氢",IF(AND(H6221="是",J6221="未判定"),IF(ISNUMBER(F6221),"测试名单无纯氢GPS","缺失"),IF(ISNUMBER(E6221),"非测试日仪表","缺失"))))</x:f>
        <x:v>非测试日仪表</x:v>
      </x:c>
      <x:c r="L6221" s="7" t="n">
        <x:f>IF(K6221="缺失","",IF(K6221="非测试日纯氢",G6221,IF(K6221="非测试日仪表",E6221,F6221)))</x:f>
        <x:v>193.6</x:v>
      </x:c>
      <x:c r="M6221" s="2" t="n">
        <x:f>IF(K6221="缺失",1,0)</x:f>
        <x:v>0</x:v>
      </x:c>
      <x:c r="N6221" s="2" t="str">
        <x:v>车辆里程查询_20260901-20260930_1024辆_仪表里程.xlsx / T484</x:v>
      </x:c>
      <x:c r="O6221" s="2" t="str">
        <x:v>车辆里程查询_20260901-20260930_1024辆_GPS里程.xlsx / T484</x:v>
      </x:c>
      <x:c r="P6221" s="2" t="str">
        <x:v>车辆纯氢气里程查询_20260901-20260930_1024辆.xlsx / T583</x:v>
      </x:c>
    </x:row>
    <x:row r="6222" ht="22" customHeight="1">
      <x:c r="A6222" s="2" t="n">
        <x:v>250</x:v>
      </x:c>
      <x:c r="B6222" s="2" t="str">
        <x:v>粤AG03779</x:v>
      </x:c>
      <x:c r="C6222" s="2" t="str">
        <x:v>吴纬涛</x:v>
      </x:c>
      <x:c r="D6222" s="8" t="d">
        <x:v>2026-09-17T00:00:00.000Z</x:v>
      </x:c>
      <x:c r="E6222" s="7"/>
      <x:c r="F6222" s="7"/>
      <x:c r="G6222" s="7"/>
      <x:c r="H6222" s="2" t="str">
        <x:v>否</x:v>
      </x:c>
      <x:c r="I6222" s="7" t="str">
        <x:f>IF(AND(ISNUMBER(E6222),ISNUMBER(F6222)),E6222-F6222,"")</x:f>
      </x:c>
      <x:c r="J6222" s="2" t="str">
        <x:f>IF(H6222="否","不适用",IF(AND(ISNUMBER(E6222),ISNUMBER(F6222)),IF(I6222&gt;'规则与名单'!$B$2,"是","否"),"未判定"))</x:f>
        <x:v>不适用</x:v>
      </x:c>
      <x:c r="K6222" s="2" t="str">
        <x:f>IF(J6222="是",IF(ISNUMBER(F6222),"测试日GPS","缺失"),IF(ISNUMBER(G6222),"非测试日纯氢",IF(AND(H6222="是",J6222="未判定"),IF(ISNUMBER(F6222),"测试名单无纯氢GPS","缺失"),IF(ISNUMBER(E6222),"非测试日仪表","缺失"))))</x:f>
        <x:v>缺失</x:v>
      </x:c>
      <x:c r="L6222" s="7" t="str">
        <x:f>IF(K6222="缺失","",IF(K6222="非测试日纯氢",G6222,IF(K6222="非测试日仪表",E6222,F6222)))</x:f>
      </x:c>
      <x:c r="M6222" s="2" t="n">
        <x:f>IF(K6222="缺失",1,0)</x:f>
        <x:v>1</x:v>
      </x:c>
      <x:c r="N6222" s="2" t="str">
        <x:v>车辆里程查询_20260901-20260930_1024辆_仪表里程.xlsx / U484</x:v>
      </x:c>
      <x:c r="O6222" s="2" t="str">
        <x:v>车辆里程查询_20260901-20260930_1024辆_GPS里程.xlsx / U484</x:v>
      </x:c>
      <x:c r="P6222" s="2" t="str">
        <x:v>车辆纯氢气里程查询_20260901-20260930_1024辆.xlsx / U583</x:v>
      </x:c>
    </x:row>
    <x:row r="6223" ht="22" customHeight="1">
      <x:c r="A6223" s="2" t="n">
        <x:v>250</x:v>
      </x:c>
      <x:c r="B6223" s="2" t="str">
        <x:v>粤AG03779</x:v>
      </x:c>
      <x:c r="C6223" s="2" t="str">
        <x:v>吴纬涛</x:v>
      </x:c>
      <x:c r="D6223" s="8" t="d">
        <x:v>2026-09-18T00:00:00.000Z</x:v>
      </x:c>
      <x:c r="E6223" s="7" t="n">
        <x:v>34.3</x:v>
      </x:c>
      <x:c r="F6223" s="7"/>
      <x:c r="G6223" s="7"/>
      <x:c r="H6223" s="2" t="str">
        <x:v>否</x:v>
      </x:c>
      <x:c r="I6223" s="7" t="str">
        <x:f>IF(AND(ISNUMBER(E6223),ISNUMBER(F6223)),E6223-F6223,"")</x:f>
      </x:c>
      <x:c r="J6223" s="2" t="str">
        <x:f>IF(H6223="否","不适用",IF(AND(ISNUMBER(E6223),ISNUMBER(F6223)),IF(I6223&gt;'规则与名单'!$B$2,"是","否"),"未判定"))</x:f>
        <x:v>不适用</x:v>
      </x:c>
      <x:c r="K6223" s="2" t="str">
        <x:f>IF(J6223="是",IF(ISNUMBER(F6223),"测试日GPS","缺失"),IF(ISNUMBER(G6223),"非测试日纯氢",IF(AND(H6223="是",J6223="未判定"),IF(ISNUMBER(F6223),"测试名单无纯氢GPS","缺失"),IF(ISNUMBER(E6223),"非测试日仪表","缺失"))))</x:f>
        <x:v>非测试日仪表</x:v>
      </x:c>
      <x:c r="L6223" s="7" t="n">
        <x:f>IF(K6223="缺失","",IF(K6223="非测试日纯氢",G6223,IF(K6223="非测试日仪表",E6223,F6223)))</x:f>
        <x:v>34.3</x:v>
      </x:c>
      <x:c r="M6223" s="2" t="n">
        <x:f>IF(K6223="缺失",1,0)</x:f>
        <x:v>0</x:v>
      </x:c>
      <x:c r="N6223" s="2" t="str">
        <x:v>车辆里程查询_20260901-20260930_1024辆_仪表里程.xlsx / V484</x:v>
      </x:c>
      <x:c r="O6223" s="2" t="str">
        <x:v>车辆里程查询_20260901-20260930_1024辆_GPS里程.xlsx / V484</x:v>
      </x:c>
      <x:c r="P6223" s="2" t="str">
        <x:v>车辆纯氢气里程查询_20260901-20260930_1024辆.xlsx / V583</x:v>
      </x:c>
    </x:row>
    <x:row r="6224" ht="22" customHeight="1">
      <x:c r="A6224" s="2" t="n">
        <x:v>250</x:v>
      </x:c>
      <x:c r="B6224" s="2" t="str">
        <x:v>粤AG03779</x:v>
      </x:c>
      <x:c r="C6224" s="2" t="str">
        <x:v>吴纬涛</x:v>
      </x:c>
      <x:c r="D6224" s="8" t="d">
        <x:v>2026-09-19T00:00:00.000Z</x:v>
      </x:c>
      <x:c r="E6224" s="7" t="n">
        <x:v>178.3</x:v>
      </x:c>
      <x:c r="F6224" s="7"/>
      <x:c r="G6224" s="7"/>
      <x:c r="H6224" s="2" t="str">
        <x:v>否</x:v>
      </x:c>
      <x:c r="I6224" s="7" t="str">
        <x:f>IF(AND(ISNUMBER(E6224),ISNUMBER(F6224)),E6224-F6224,"")</x:f>
      </x:c>
      <x:c r="J6224" s="2" t="str">
        <x:f>IF(H6224="否","不适用",IF(AND(ISNUMBER(E6224),ISNUMBER(F6224)),IF(I6224&gt;'规则与名单'!$B$2,"是","否"),"未判定"))</x:f>
        <x:v>不适用</x:v>
      </x:c>
      <x:c r="K6224" s="2" t="str">
        <x:f>IF(J6224="是",IF(ISNUMBER(F6224),"测试日GPS","缺失"),IF(ISNUMBER(G6224),"非测试日纯氢",IF(AND(H6224="是",J6224="未判定"),IF(ISNUMBER(F6224),"测试名单无纯氢GPS","缺失"),IF(ISNUMBER(E6224),"非测试日仪表","缺失"))))</x:f>
        <x:v>非测试日仪表</x:v>
      </x:c>
      <x:c r="L6224" s="7" t="n">
        <x:f>IF(K6224="缺失","",IF(K6224="非测试日纯氢",G6224,IF(K6224="非测试日仪表",E6224,F6224)))</x:f>
        <x:v>178.3</x:v>
      </x:c>
      <x:c r="M6224" s="2" t="n">
        <x:f>IF(K6224="缺失",1,0)</x:f>
        <x:v>0</x:v>
      </x:c>
      <x:c r="N6224" s="2" t="str">
        <x:v>车辆里程查询_20260901-20260930_1024辆_仪表里程.xlsx / W484</x:v>
      </x:c>
      <x:c r="O6224" s="2" t="str">
        <x:v>车辆里程查询_20260901-20260930_1024辆_GPS里程.xlsx / W484</x:v>
      </x:c>
      <x:c r="P6224" s="2" t="str">
        <x:v>车辆纯氢气里程查询_20260901-20260930_1024辆.xlsx / W583</x:v>
      </x:c>
    </x:row>
    <x:row r="6225" ht="22" customHeight="1">
      <x:c r="A6225" s="2" t="n">
        <x:v>250</x:v>
      </x:c>
      <x:c r="B6225" s="2" t="str">
        <x:v>粤AG03779</x:v>
      </x:c>
      <x:c r="C6225" s="2" t="str">
        <x:v>吴纬涛</x:v>
      </x:c>
      <x:c r="D6225" s="8" t="d">
        <x:v>2026-09-20T00:00:00.000Z</x:v>
      </x:c>
      <x:c r="E6225" s="7" t="n">
        <x:v>119.5</x:v>
      </x:c>
      <x:c r="F6225" s="7"/>
      <x:c r="G6225" s="7"/>
      <x:c r="H6225" s="2" t="str">
        <x:v>否</x:v>
      </x:c>
      <x:c r="I6225" s="7" t="str">
        <x:f>IF(AND(ISNUMBER(E6225),ISNUMBER(F6225)),E6225-F6225,"")</x:f>
      </x:c>
      <x:c r="J6225" s="2" t="str">
        <x:f>IF(H6225="否","不适用",IF(AND(ISNUMBER(E6225),ISNUMBER(F6225)),IF(I6225&gt;'规则与名单'!$B$2,"是","否"),"未判定"))</x:f>
        <x:v>不适用</x:v>
      </x:c>
      <x:c r="K6225" s="2" t="str">
        <x:f>IF(J6225="是",IF(ISNUMBER(F6225),"测试日GPS","缺失"),IF(ISNUMBER(G6225),"非测试日纯氢",IF(AND(H6225="是",J6225="未判定"),IF(ISNUMBER(F6225),"测试名单无纯氢GPS","缺失"),IF(ISNUMBER(E6225),"非测试日仪表","缺失"))))</x:f>
        <x:v>非测试日仪表</x:v>
      </x:c>
      <x:c r="L6225" s="7" t="n">
        <x:f>IF(K6225="缺失","",IF(K6225="非测试日纯氢",G6225,IF(K6225="非测试日仪表",E6225,F6225)))</x:f>
        <x:v>119.5</x:v>
      </x:c>
      <x:c r="M6225" s="2" t="n">
        <x:f>IF(K6225="缺失",1,0)</x:f>
        <x:v>0</x:v>
      </x:c>
      <x:c r="N6225" s="2" t="str">
        <x:v>车辆里程查询_20260901-20260930_1024辆_仪表里程.xlsx / X484</x:v>
      </x:c>
      <x:c r="O6225" s="2" t="str">
        <x:v>车辆里程查询_20260901-20260930_1024辆_GPS里程.xlsx / X484</x:v>
      </x:c>
      <x:c r="P6225" s="2" t="str">
        <x:v>车辆纯氢气里程查询_20260901-20260930_1024辆.xlsx / X583</x:v>
      </x:c>
    </x:row>
    <x:row r="6226" ht="22" customHeight="1">
      <x:c r="A6226" s="2" t="n">
        <x:v>250</x:v>
      </x:c>
      <x:c r="B6226" s="2" t="str">
        <x:v>粤AG03779</x:v>
      </x:c>
      <x:c r="C6226" s="2" t="str">
        <x:v>吴纬涛</x:v>
      </x:c>
      <x:c r="D6226" s="8" t="d">
        <x:v>2026-09-21T00:00:00.000Z</x:v>
      </x:c>
      <x:c r="E6226" s="7" t="n">
        <x:v>91.2</x:v>
      </x:c>
      <x:c r="F6226" s="7"/>
      <x:c r="G6226" s="7"/>
      <x:c r="H6226" s="2" t="str">
        <x:v>否</x:v>
      </x:c>
      <x:c r="I6226" s="7" t="str">
        <x:f>IF(AND(ISNUMBER(E6226),ISNUMBER(F6226)),E6226-F6226,"")</x:f>
      </x:c>
      <x:c r="J6226" s="2" t="str">
        <x:f>IF(H6226="否","不适用",IF(AND(ISNUMBER(E6226),ISNUMBER(F6226)),IF(I6226&gt;'规则与名单'!$B$2,"是","否"),"未判定"))</x:f>
        <x:v>不适用</x:v>
      </x:c>
      <x:c r="K6226" s="2" t="str">
        <x:f>IF(J6226="是",IF(ISNUMBER(F6226),"测试日GPS","缺失"),IF(ISNUMBER(G6226),"非测试日纯氢",IF(AND(H6226="是",J6226="未判定"),IF(ISNUMBER(F6226),"测试名单无纯氢GPS","缺失"),IF(ISNUMBER(E6226),"非测试日仪表","缺失"))))</x:f>
        <x:v>非测试日仪表</x:v>
      </x:c>
      <x:c r="L6226" s="7" t="n">
        <x:f>IF(K6226="缺失","",IF(K6226="非测试日纯氢",G6226,IF(K6226="非测试日仪表",E6226,F6226)))</x:f>
        <x:v>91.2</x:v>
      </x:c>
      <x:c r="M6226" s="2" t="n">
        <x:f>IF(K6226="缺失",1,0)</x:f>
        <x:v>0</x:v>
      </x:c>
      <x:c r="N6226" s="2" t="str">
        <x:v>车辆里程查询_20260901-20260930_1024辆_仪表里程.xlsx / Y484</x:v>
      </x:c>
      <x:c r="O6226" s="2" t="str">
        <x:v>车辆里程查询_20260901-20260930_1024辆_GPS里程.xlsx / Y484</x:v>
      </x:c>
      <x:c r="P6226" s="2" t="str">
        <x:v>车辆纯氢气里程查询_20260901-20260930_1024辆.xlsx / Y583</x:v>
      </x:c>
    </x:row>
    <x:row r="6227" ht="22" customHeight="1">
      <x:c r="A6227" s="2" t="n">
        <x:v>250</x:v>
      </x:c>
      <x:c r="B6227" s="2" t="str">
        <x:v>粤AG03779</x:v>
      </x:c>
      <x:c r="C6227" s="2" t="str">
        <x:v>吴纬涛</x:v>
      </x:c>
      <x:c r="D6227" s="8" t="d">
        <x:v>2026-09-22T00:00:00.000Z</x:v>
      </x:c>
      <x:c r="E6227" s="7" t="n">
        <x:v>136.3</x:v>
      </x:c>
      <x:c r="F6227" s="7"/>
      <x:c r="G6227" s="7"/>
      <x:c r="H6227" s="2" t="str">
        <x:v>否</x:v>
      </x:c>
      <x:c r="I6227" s="7" t="str">
        <x:f>IF(AND(ISNUMBER(E6227),ISNUMBER(F6227)),E6227-F6227,"")</x:f>
      </x:c>
      <x:c r="J6227" s="2" t="str">
        <x:f>IF(H6227="否","不适用",IF(AND(ISNUMBER(E6227),ISNUMBER(F6227)),IF(I6227&gt;'规则与名单'!$B$2,"是","否"),"未判定"))</x:f>
        <x:v>不适用</x:v>
      </x:c>
      <x:c r="K6227" s="2" t="str">
        <x:f>IF(J6227="是",IF(ISNUMBER(F6227),"测试日GPS","缺失"),IF(ISNUMBER(G6227),"非测试日纯氢",IF(AND(H6227="是",J6227="未判定"),IF(ISNUMBER(F6227),"测试名单无纯氢GPS","缺失"),IF(ISNUMBER(E6227),"非测试日仪表","缺失"))))</x:f>
        <x:v>非测试日仪表</x:v>
      </x:c>
      <x:c r="L6227" s="7" t="n">
        <x:f>IF(K6227="缺失","",IF(K6227="非测试日纯氢",G6227,IF(K6227="非测试日仪表",E6227,F6227)))</x:f>
        <x:v>136.3</x:v>
      </x:c>
      <x:c r="M6227" s="2" t="n">
        <x:f>IF(K6227="缺失",1,0)</x:f>
        <x:v>0</x:v>
      </x:c>
      <x:c r="N6227" s="2" t="str">
        <x:v>车辆里程查询_20260901-20260930_1024辆_仪表里程.xlsx / Z484</x:v>
      </x:c>
      <x:c r="O6227" s="2" t="str">
        <x:v>车辆里程查询_20260901-20260930_1024辆_GPS里程.xlsx / Z484</x:v>
      </x:c>
      <x:c r="P6227" s="2" t="str">
        <x:v>车辆纯氢气里程查询_20260901-20260930_1024辆.xlsx / Z583</x:v>
      </x:c>
    </x:row>
    <x:row r="6228" ht="22" customHeight="1">
      <x:c r="A6228" s="2" t="n">
        <x:v>250</x:v>
      </x:c>
      <x:c r="B6228" s="2" t="str">
        <x:v>粤AG03779</x:v>
      </x:c>
      <x:c r="C6228" s="2" t="str">
        <x:v>吴纬涛</x:v>
      </x:c>
      <x:c r="D6228" s="8" t="d">
        <x:v>2026-09-23T00:00:00.000Z</x:v>
      </x:c>
      <x:c r="E6228" s="7" t="n">
        <x:v>30.7</x:v>
      </x:c>
      <x:c r="F6228" s="7"/>
      <x:c r="G6228" s="7"/>
      <x:c r="H6228" s="2" t="str">
        <x:v>否</x:v>
      </x:c>
      <x:c r="I6228" s="7" t="str">
        <x:f>IF(AND(ISNUMBER(E6228),ISNUMBER(F6228)),E6228-F6228,"")</x:f>
      </x:c>
      <x:c r="J6228" s="2" t="str">
        <x:f>IF(H6228="否","不适用",IF(AND(ISNUMBER(E6228),ISNUMBER(F6228)),IF(I6228&gt;'规则与名单'!$B$2,"是","否"),"未判定"))</x:f>
        <x:v>不适用</x:v>
      </x:c>
      <x:c r="K6228" s="2" t="str">
        <x:f>IF(J6228="是",IF(ISNUMBER(F6228),"测试日GPS","缺失"),IF(ISNUMBER(G6228),"非测试日纯氢",IF(AND(H6228="是",J6228="未判定"),IF(ISNUMBER(F6228),"测试名单无纯氢GPS","缺失"),IF(ISNUMBER(E6228),"非测试日仪表","缺失"))))</x:f>
        <x:v>非测试日仪表</x:v>
      </x:c>
      <x:c r="L6228" s="7" t="n">
        <x:f>IF(K6228="缺失","",IF(K6228="非测试日纯氢",G6228,IF(K6228="非测试日仪表",E6228,F6228)))</x:f>
        <x:v>30.7</x:v>
      </x:c>
      <x:c r="M6228" s="2" t="n">
        <x:f>IF(K6228="缺失",1,0)</x:f>
        <x:v>0</x:v>
      </x:c>
      <x:c r="N6228" s="2" t="str">
        <x:v>车辆里程查询_20260901-20260930_1024辆_仪表里程.xlsx / AA484</x:v>
      </x:c>
      <x:c r="O6228" s="2" t="str">
        <x:v>车辆里程查询_20260901-20260930_1024辆_GPS里程.xlsx / AA484</x:v>
      </x:c>
      <x:c r="P6228" s="2" t="str">
        <x:v>车辆纯氢气里程查询_20260901-20260930_1024辆.xlsx / AA583</x:v>
      </x:c>
    </x:row>
    <x:row r="6229" ht="22" customHeight="1">
      <x:c r="A6229" s="2" t="n">
        <x:v>250</x:v>
      </x:c>
      <x:c r="B6229" s="2" t="str">
        <x:v>粤AG03779</x:v>
      </x:c>
      <x:c r="C6229" s="2" t="str">
        <x:v>吴纬涛</x:v>
      </x:c>
      <x:c r="D6229" s="8" t="d">
        <x:v>2026-09-24T00:00:00.000Z</x:v>
      </x:c>
      <x:c r="E6229" s="7" t="n">
        <x:v>146.5</x:v>
      </x:c>
      <x:c r="F6229" s="7"/>
      <x:c r="G6229" s="7"/>
      <x:c r="H6229" s="2" t="str">
        <x:v>否</x:v>
      </x:c>
      <x:c r="I6229" s="7" t="str">
        <x:f>IF(AND(ISNUMBER(E6229),ISNUMBER(F6229)),E6229-F6229,"")</x:f>
      </x:c>
      <x:c r="J6229" s="2" t="str">
        <x:f>IF(H6229="否","不适用",IF(AND(ISNUMBER(E6229),ISNUMBER(F6229)),IF(I6229&gt;'规则与名单'!$B$2,"是","否"),"未判定"))</x:f>
        <x:v>不适用</x:v>
      </x:c>
      <x:c r="K6229" s="2" t="str">
        <x:f>IF(J6229="是",IF(ISNUMBER(F6229),"测试日GPS","缺失"),IF(ISNUMBER(G6229),"非测试日纯氢",IF(AND(H6229="是",J6229="未判定"),IF(ISNUMBER(F6229),"测试名单无纯氢GPS","缺失"),IF(ISNUMBER(E6229),"非测试日仪表","缺失"))))</x:f>
        <x:v>非测试日仪表</x:v>
      </x:c>
      <x:c r="L6229" s="7" t="n">
        <x:f>IF(K6229="缺失","",IF(K6229="非测试日纯氢",G6229,IF(K6229="非测试日仪表",E6229,F6229)))</x:f>
        <x:v>146.5</x:v>
      </x:c>
      <x:c r="M6229" s="2" t="n">
        <x:f>IF(K6229="缺失",1,0)</x:f>
        <x:v>0</x:v>
      </x:c>
      <x:c r="N6229" s="2" t="str">
        <x:v>车辆里程查询_20260901-20260930_1024辆_仪表里程.xlsx / AB484</x:v>
      </x:c>
      <x:c r="O6229" s="2" t="str">
        <x:v>车辆里程查询_20260901-20260930_1024辆_GPS里程.xlsx / AB484</x:v>
      </x:c>
      <x:c r="P6229" s="2" t="str">
        <x:v>车辆纯氢气里程查询_20260901-20260930_1024辆.xlsx / AB583</x:v>
      </x:c>
    </x:row>
    <x:row r="6230" ht="22" customHeight="1">
      <x:c r="A6230" s="2" t="n">
        <x:v>250</x:v>
      </x:c>
      <x:c r="B6230" s="2" t="str">
        <x:v>粤AG03779</x:v>
      </x:c>
      <x:c r="C6230" s="2" t="str">
        <x:v>吴纬涛</x:v>
      </x:c>
      <x:c r="D6230" s="8" t="d">
        <x:v>2026-09-25T00:00:00.000Z</x:v>
      </x:c>
      <x:c r="E6230" s="7" t="n">
        <x:v>222.2</x:v>
      </x:c>
      <x:c r="F6230" s="7"/>
      <x:c r="G6230" s="7"/>
      <x:c r="H6230" s="2" t="str">
        <x:v>否</x:v>
      </x:c>
      <x:c r="I6230" s="7" t="str">
        <x:f>IF(AND(ISNUMBER(E6230),ISNUMBER(F6230)),E6230-F6230,"")</x:f>
      </x:c>
      <x:c r="J6230" s="2" t="str">
        <x:f>IF(H6230="否","不适用",IF(AND(ISNUMBER(E6230),ISNUMBER(F6230)),IF(I6230&gt;'规则与名单'!$B$2,"是","否"),"未判定"))</x:f>
        <x:v>不适用</x:v>
      </x:c>
      <x:c r="K6230" s="2" t="str">
        <x:f>IF(J6230="是",IF(ISNUMBER(F6230),"测试日GPS","缺失"),IF(ISNUMBER(G6230),"非测试日纯氢",IF(AND(H6230="是",J6230="未判定"),IF(ISNUMBER(F6230),"测试名单无纯氢GPS","缺失"),IF(ISNUMBER(E6230),"非测试日仪表","缺失"))))</x:f>
        <x:v>非测试日仪表</x:v>
      </x:c>
      <x:c r="L6230" s="7" t="n">
        <x:f>IF(K6230="缺失","",IF(K6230="非测试日纯氢",G6230,IF(K6230="非测试日仪表",E6230,F6230)))</x:f>
        <x:v>222.2</x:v>
      </x:c>
      <x:c r="M6230" s="2" t="n">
        <x:f>IF(K6230="缺失",1,0)</x:f>
        <x:v>0</x:v>
      </x:c>
      <x:c r="N6230" s="2" t="str">
        <x:v>车辆里程查询_20260901-20260930_1024辆_仪表里程.xlsx / AC484</x:v>
      </x:c>
      <x:c r="O6230" s="2" t="str">
        <x:v>车辆里程查询_20260901-20260930_1024辆_GPS里程.xlsx / AC484</x:v>
      </x:c>
      <x:c r="P6230" s="2" t="str">
        <x:v>车辆纯氢气里程查询_20260901-20260930_1024辆.xlsx / AC583</x:v>
      </x:c>
    </x:row>
    <x:row r="6231" ht="22" customHeight="1">
      <x:c r="A6231" s="2" t="n">
        <x:v>250</x:v>
      </x:c>
      <x:c r="B6231" s="2" t="str">
        <x:v>粤AG03779</x:v>
      </x:c>
      <x:c r="C6231" s="2" t="str">
        <x:v>吴纬涛</x:v>
      </x:c>
      <x:c r="D6231" s="8" t="d">
        <x:v>2026-09-26T00:00:00.000Z</x:v>
      </x:c>
      <x:c r="E6231" s="7" t="n">
        <x:v>163.3</x:v>
      </x:c>
      <x:c r="F6231" s="7"/>
      <x:c r="G6231" s="7"/>
      <x:c r="H6231" s="2" t="str">
        <x:v>否</x:v>
      </x:c>
      <x:c r="I6231" s="7" t="str">
        <x:f>IF(AND(ISNUMBER(E6231),ISNUMBER(F6231)),E6231-F6231,"")</x:f>
      </x:c>
      <x:c r="J6231" s="2" t="str">
        <x:f>IF(H6231="否","不适用",IF(AND(ISNUMBER(E6231),ISNUMBER(F6231)),IF(I6231&gt;'规则与名单'!$B$2,"是","否"),"未判定"))</x:f>
        <x:v>不适用</x:v>
      </x:c>
      <x:c r="K6231" s="2" t="str">
        <x:f>IF(J6231="是",IF(ISNUMBER(F6231),"测试日GPS","缺失"),IF(ISNUMBER(G6231),"非测试日纯氢",IF(AND(H6231="是",J6231="未判定"),IF(ISNUMBER(F6231),"测试名单无纯氢GPS","缺失"),IF(ISNUMBER(E6231),"非测试日仪表","缺失"))))</x:f>
        <x:v>非测试日仪表</x:v>
      </x:c>
      <x:c r="L6231" s="7" t="n">
        <x:f>IF(K6231="缺失","",IF(K6231="非测试日纯氢",G6231,IF(K6231="非测试日仪表",E6231,F6231)))</x:f>
        <x:v>163.3</x:v>
      </x:c>
      <x:c r="M6231" s="2" t="n">
        <x:f>IF(K6231="缺失",1,0)</x:f>
        <x:v>0</x:v>
      </x:c>
      <x:c r="N6231" s="2" t="str">
        <x:v>车辆里程查询_20260901-20260930_1024辆_仪表里程.xlsx / AD484</x:v>
      </x:c>
      <x:c r="O6231" s="2" t="str">
        <x:v>车辆里程查询_20260901-20260930_1024辆_GPS里程.xlsx / AD484</x:v>
      </x:c>
      <x:c r="P6231" s="2" t="str">
        <x:v>车辆纯氢气里程查询_20260901-20260930_1024辆.xlsx / AD583</x:v>
      </x:c>
    </x:row>
    <x:row r="6232" ht="22" customHeight="1">
      <x:c r="A6232" s="2" t="n">
        <x:v>250</x:v>
      </x:c>
      <x:c r="B6232" s="2" t="str">
        <x:v>粤AG03779</x:v>
      </x:c>
      <x:c r="C6232" s="2" t="str">
        <x:v>吴纬涛</x:v>
      </x:c>
      <x:c r="D6232" s="8" t="d">
        <x:v>2026-09-27T00:00:00.000Z</x:v>
      </x:c>
      <x:c r="E6232" s="7" t="n">
        <x:v>163.9</x:v>
      </x:c>
      <x:c r="F6232" s="7"/>
      <x:c r="G6232" s="7"/>
      <x:c r="H6232" s="2" t="str">
        <x:v>否</x:v>
      </x:c>
      <x:c r="I6232" s="7" t="str">
        <x:f>IF(AND(ISNUMBER(E6232),ISNUMBER(F6232)),E6232-F6232,"")</x:f>
      </x:c>
      <x:c r="J6232" s="2" t="str">
        <x:f>IF(H6232="否","不适用",IF(AND(ISNUMBER(E6232),ISNUMBER(F6232)),IF(I6232&gt;'规则与名单'!$B$2,"是","否"),"未判定"))</x:f>
        <x:v>不适用</x:v>
      </x:c>
      <x:c r="K6232" s="2" t="str">
        <x:f>IF(J6232="是",IF(ISNUMBER(F6232),"测试日GPS","缺失"),IF(ISNUMBER(G6232),"非测试日纯氢",IF(AND(H6232="是",J6232="未判定"),IF(ISNUMBER(F6232),"测试名单无纯氢GPS","缺失"),IF(ISNUMBER(E6232),"非测试日仪表","缺失"))))</x:f>
        <x:v>非测试日仪表</x:v>
      </x:c>
      <x:c r="L6232" s="7" t="n">
        <x:f>IF(K6232="缺失","",IF(K6232="非测试日纯氢",G6232,IF(K6232="非测试日仪表",E6232,F6232)))</x:f>
        <x:v>163.9</x:v>
      </x:c>
      <x:c r="M6232" s="2" t="n">
        <x:f>IF(K6232="缺失",1,0)</x:f>
        <x:v>0</x:v>
      </x:c>
      <x:c r="N6232" s="2" t="str">
        <x:v>车辆里程查询_20260901-20260930_1024辆_仪表里程.xlsx / AE484</x:v>
      </x:c>
      <x:c r="O6232" s="2" t="str">
        <x:v>车辆里程查询_20260901-20260930_1024辆_GPS里程.xlsx / AE484</x:v>
      </x:c>
      <x:c r="P6232" s="2" t="str">
        <x:v>车辆纯氢气里程查询_20260901-20260930_1024辆.xlsx / AE583</x:v>
      </x:c>
    </x:row>
    <x:row r="6233" ht="22" customHeight="1">
      <x:c r="A6233" s="2" t="n">
        <x:v>250</x:v>
      </x:c>
      <x:c r="B6233" s="2" t="str">
        <x:v>粤AG03779</x:v>
      </x:c>
      <x:c r="C6233" s="2" t="str">
        <x:v>吴纬涛</x:v>
      </x:c>
      <x:c r="D6233" s="8" t="d">
        <x:v>2026-09-28T00:00:00.000Z</x:v>
      </x:c>
      <x:c r="E6233" s="7" t="n">
        <x:v>144.9</x:v>
      </x:c>
      <x:c r="F6233" s="7"/>
      <x:c r="G6233" s="7"/>
      <x:c r="H6233" s="2" t="str">
        <x:v>否</x:v>
      </x:c>
      <x:c r="I6233" s="7" t="str">
        <x:f>IF(AND(ISNUMBER(E6233),ISNUMBER(F6233)),E6233-F6233,"")</x:f>
      </x:c>
      <x:c r="J6233" s="2" t="str">
        <x:f>IF(H6233="否","不适用",IF(AND(ISNUMBER(E6233),ISNUMBER(F6233)),IF(I6233&gt;'规则与名单'!$B$2,"是","否"),"未判定"))</x:f>
        <x:v>不适用</x:v>
      </x:c>
      <x:c r="K6233" s="2" t="str">
        <x:f>IF(J6233="是",IF(ISNUMBER(F6233),"测试日GPS","缺失"),IF(ISNUMBER(G6233),"非测试日纯氢",IF(AND(H6233="是",J6233="未判定"),IF(ISNUMBER(F6233),"测试名单无纯氢GPS","缺失"),IF(ISNUMBER(E6233),"非测试日仪表","缺失"))))</x:f>
        <x:v>非测试日仪表</x:v>
      </x:c>
      <x:c r="L6233" s="7" t="n">
        <x:f>IF(K6233="缺失","",IF(K6233="非测试日纯氢",G6233,IF(K6233="非测试日仪表",E6233,F6233)))</x:f>
        <x:v>144.9</x:v>
      </x:c>
      <x:c r="M6233" s="2" t="n">
        <x:f>IF(K6233="缺失",1,0)</x:f>
        <x:v>0</x:v>
      </x:c>
      <x:c r="N6233" s="2" t="str">
        <x:v>车辆里程查询_20260901-20260930_1024辆_仪表里程.xlsx / AF484</x:v>
      </x:c>
      <x:c r="O6233" s="2" t="str">
        <x:v>车辆里程查询_20260901-20260930_1024辆_GPS里程.xlsx / AF484</x:v>
      </x:c>
      <x:c r="P6233" s="2" t="str">
        <x:v>车辆纯氢气里程查询_20260901-20260930_1024辆.xlsx / AF583</x:v>
      </x:c>
    </x:row>
    <x:row r="6234" ht="22" customHeight="1">
      <x:c r="A6234" s="2" t="n">
        <x:v>250</x:v>
      </x:c>
      <x:c r="B6234" s="2" t="str">
        <x:v>粤AG03779</x:v>
      </x:c>
      <x:c r="C6234" s="2" t="str">
        <x:v>吴纬涛</x:v>
      </x:c>
      <x:c r="D6234" s="8" t="d">
        <x:v>2026-09-29T00:00:00.000Z</x:v>
      </x:c>
      <x:c r="E6234" s="7" t="n">
        <x:v>177.6</x:v>
      </x:c>
      <x:c r="F6234" s="7"/>
      <x:c r="G6234" s="7"/>
      <x:c r="H6234" s="2" t="str">
        <x:v>否</x:v>
      </x:c>
      <x:c r="I6234" s="7" t="str">
        <x:f>IF(AND(ISNUMBER(E6234),ISNUMBER(F6234)),E6234-F6234,"")</x:f>
      </x:c>
      <x:c r="J6234" s="2" t="str">
        <x:f>IF(H6234="否","不适用",IF(AND(ISNUMBER(E6234),ISNUMBER(F6234)),IF(I6234&gt;'规则与名单'!$B$2,"是","否"),"未判定"))</x:f>
        <x:v>不适用</x:v>
      </x:c>
      <x:c r="K6234" s="2" t="str">
        <x:f>IF(J6234="是",IF(ISNUMBER(F6234),"测试日GPS","缺失"),IF(ISNUMBER(G6234),"非测试日纯氢",IF(AND(H6234="是",J6234="未判定"),IF(ISNUMBER(F6234),"测试名单无纯氢GPS","缺失"),IF(ISNUMBER(E6234),"非测试日仪表","缺失"))))</x:f>
        <x:v>非测试日仪表</x:v>
      </x:c>
      <x:c r="L6234" s="7" t="n">
        <x:f>IF(K6234="缺失","",IF(K6234="非测试日纯氢",G6234,IF(K6234="非测试日仪表",E6234,F6234)))</x:f>
        <x:v>177.6</x:v>
      </x:c>
      <x:c r="M6234" s="2" t="n">
        <x:f>IF(K6234="缺失",1,0)</x:f>
        <x:v>0</x:v>
      </x:c>
      <x:c r="N6234" s="2" t="str">
        <x:v>车辆里程查询_20260901-20260930_1024辆_仪表里程.xlsx / AG484</x:v>
      </x:c>
      <x:c r="O6234" s="2" t="str">
        <x:v>车辆里程查询_20260901-20260930_1024辆_GPS里程.xlsx / AG484</x:v>
      </x:c>
      <x:c r="P6234" s="2" t="str">
        <x:v>车辆纯氢气里程查询_20260901-20260930_1024辆.xlsx / AG583</x:v>
      </x:c>
    </x:row>
    <x:row r="6235" ht="22" customHeight="1">
      <x:c r="A6235" s="2" t="n">
        <x:v>250</x:v>
      </x:c>
      <x:c r="B6235" s="2" t="str">
        <x:v>粤AG03779</x:v>
      </x:c>
      <x:c r="C6235" s="2" t="str">
        <x:v>吴纬涛</x:v>
      </x:c>
      <x:c r="D6235" s="8" t="d">
        <x:v>2026-09-30T00:00:00.000Z</x:v>
      </x:c>
      <x:c r="E6235" s="7" t="n">
        <x:v>165.8</x:v>
      </x:c>
      <x:c r="F6235" s="7"/>
      <x:c r="G6235" s="7"/>
      <x:c r="H6235" s="2" t="str">
        <x:v>否</x:v>
      </x:c>
      <x:c r="I6235" s="7" t="str">
        <x:f>IF(AND(ISNUMBER(E6235),ISNUMBER(F6235)),E6235-F6235,"")</x:f>
      </x:c>
      <x:c r="J6235" s="2" t="str">
        <x:f>IF(H6235="否","不适用",IF(AND(ISNUMBER(E6235),ISNUMBER(F6235)),IF(I6235&gt;'规则与名单'!$B$2,"是","否"),"未判定"))</x:f>
        <x:v>不适用</x:v>
      </x:c>
      <x:c r="K6235" s="2" t="str">
        <x:f>IF(J6235="是",IF(ISNUMBER(F6235),"测试日GPS","缺失"),IF(ISNUMBER(G6235),"非测试日纯氢",IF(AND(H6235="是",J6235="未判定"),IF(ISNUMBER(F6235),"测试名单无纯氢GPS","缺失"),IF(ISNUMBER(E6235),"非测试日仪表","缺失"))))</x:f>
        <x:v>非测试日仪表</x:v>
      </x:c>
      <x:c r="L6235" s="7" t="n">
        <x:f>IF(K6235="缺失","",IF(K6235="非测试日纯氢",G6235,IF(K6235="非测试日仪表",E6235,F6235)))</x:f>
        <x:v>165.8</x:v>
      </x:c>
      <x:c r="M6235" s="2" t="n">
        <x:f>IF(K6235="缺失",1,0)</x:f>
        <x:v>0</x:v>
      </x:c>
      <x:c r="N6235" s="2" t="str">
        <x:v>车辆里程查询_20260901-20260930_1024辆_仪表里程.xlsx / AH484</x:v>
      </x:c>
      <x:c r="O6235" s="2" t="str">
        <x:v>车辆里程查询_20260901-20260930_1024辆_GPS里程.xlsx / AH484</x:v>
      </x:c>
      <x:c r="P6235" s="2" t="str">
        <x:v>车辆纯氢气里程查询_20260901-20260930_1024辆.xlsx / AH583</x:v>
      </x:c>
    </x:row>
    <x:row r="6236" ht="22" customHeight="1">
      <x:c r="A6236" s="2" t="n">
        <x:v>251</x:v>
      </x:c>
      <x:c r="B6236" s="2" t="str">
        <x:v>粤AG32783</x:v>
      </x:c>
      <x:c r="C6236" s="2" t="str">
        <x:v>吴纬涛</x:v>
      </x:c>
      <x:c r="D6236" s="8" t="d">
        <x:v>2026-09-01T00:00:00.000Z</x:v>
      </x:c>
      <x:c r="E6236" s="7" t="n">
        <x:v>88.8</x:v>
      </x:c>
      <x:c r="F6236" s="7"/>
      <x:c r="G6236" s="7"/>
      <x:c r="H6236" s="2" t="str">
        <x:v>否</x:v>
      </x:c>
      <x:c r="I6236" s="7" t="str">
        <x:f>IF(AND(ISNUMBER(E6236),ISNUMBER(F6236)),E6236-F6236,"")</x:f>
      </x:c>
      <x:c r="J6236" s="2" t="str">
        <x:f>IF(H6236="否","不适用",IF(AND(ISNUMBER(E6236),ISNUMBER(F6236)),IF(I6236&gt;'规则与名单'!$B$2,"是","否"),"未判定"))</x:f>
        <x:v>不适用</x:v>
      </x:c>
      <x:c r="K6236" s="2" t="str">
        <x:f>IF(J6236="是",IF(ISNUMBER(F6236),"测试日GPS","缺失"),IF(ISNUMBER(G6236),"非测试日纯氢",IF(AND(H6236="是",J6236="未判定"),IF(ISNUMBER(F6236),"测试名单无纯氢GPS","缺失"),IF(ISNUMBER(E6236),"非测试日仪表","缺失"))))</x:f>
        <x:v>非测试日仪表</x:v>
      </x:c>
      <x:c r="L6236" s="7" t="n">
        <x:f>IF(K6236="缺失","",IF(K6236="非测试日纯氢",G6236,IF(K6236="非测试日仪表",E6236,F6236)))</x:f>
        <x:v>88.8</x:v>
      </x:c>
      <x:c r="M6236" s="2" t="n">
        <x:f>IF(K6236="缺失",1,0)</x:f>
        <x:v>0</x:v>
      </x:c>
      <x:c r="N6236" s="2" t="str">
        <x:v>车辆里程查询_20260901-20260930_1024辆_仪表里程.xlsx / E596</x:v>
      </x:c>
      <x:c r="O6236" s="2" t="str">
        <x:v>车辆里程查询_20260901-20260930_1024辆_GPS里程.xlsx / E596</x:v>
      </x:c>
      <x:c r="P6236" s="2" t="str">
        <x:v>车辆纯氢气里程查询_20260901-20260930_1024辆.xlsx / E393</x:v>
      </x:c>
    </x:row>
    <x:row r="6237" ht="22" customHeight="1">
      <x:c r="A6237" s="2" t="n">
        <x:v>251</x:v>
      </x:c>
      <x:c r="B6237" s="2" t="str">
        <x:v>粤AG32783</x:v>
      </x:c>
      <x:c r="C6237" s="2" t="str">
        <x:v>吴纬涛</x:v>
      </x:c>
      <x:c r="D6237" s="8" t="d">
        <x:v>2026-09-02T00:00:00.000Z</x:v>
      </x:c>
      <x:c r="E6237" s="7"/>
      <x:c r="F6237" s="7"/>
      <x:c r="G6237" s="7"/>
      <x:c r="H6237" s="2" t="str">
        <x:v>否</x:v>
      </x:c>
      <x:c r="I6237" s="7" t="str">
        <x:f>IF(AND(ISNUMBER(E6237),ISNUMBER(F6237)),E6237-F6237,"")</x:f>
      </x:c>
      <x:c r="J6237" s="2" t="str">
        <x:f>IF(H6237="否","不适用",IF(AND(ISNUMBER(E6237),ISNUMBER(F6237)),IF(I6237&gt;'规则与名单'!$B$2,"是","否"),"未判定"))</x:f>
        <x:v>不适用</x:v>
      </x:c>
      <x:c r="K6237" s="2" t="str">
        <x:f>IF(J6237="是",IF(ISNUMBER(F6237),"测试日GPS","缺失"),IF(ISNUMBER(G6237),"非测试日纯氢",IF(AND(H6237="是",J6237="未判定"),IF(ISNUMBER(F6237),"测试名单无纯氢GPS","缺失"),IF(ISNUMBER(E6237),"非测试日仪表","缺失"))))</x:f>
        <x:v>缺失</x:v>
      </x:c>
      <x:c r="L6237" s="7" t="str">
        <x:f>IF(K6237="缺失","",IF(K6237="非测试日纯氢",G6237,IF(K6237="非测试日仪表",E6237,F6237)))</x:f>
      </x:c>
      <x:c r="M6237" s="2" t="n">
        <x:f>IF(K6237="缺失",1,0)</x:f>
        <x:v>1</x:v>
      </x:c>
      <x:c r="N6237" s="2" t="str">
        <x:v>车辆里程查询_20260901-20260930_1024辆_仪表里程.xlsx / F596</x:v>
      </x:c>
      <x:c r="O6237" s="2" t="str">
        <x:v>车辆里程查询_20260901-20260930_1024辆_GPS里程.xlsx / F596</x:v>
      </x:c>
      <x:c r="P6237" s="2" t="str">
        <x:v>车辆纯氢气里程查询_20260901-20260930_1024辆.xlsx / F393</x:v>
      </x:c>
    </x:row>
    <x:row r="6238" ht="22" customHeight="1">
      <x:c r="A6238" s="2" t="n">
        <x:v>251</x:v>
      </x:c>
      <x:c r="B6238" s="2" t="str">
        <x:v>粤AG32783</x:v>
      </x:c>
      <x:c r="C6238" s="2" t="str">
        <x:v>吴纬涛</x:v>
      </x:c>
      <x:c r="D6238" s="8" t="d">
        <x:v>2026-09-03T00:00:00.000Z</x:v>
      </x:c>
      <x:c r="E6238" s="7" t="n">
        <x:v>88.2</x:v>
      </x:c>
      <x:c r="F6238" s="7"/>
      <x:c r="G6238" s="7"/>
      <x:c r="H6238" s="2" t="str">
        <x:v>否</x:v>
      </x:c>
      <x:c r="I6238" s="7" t="str">
        <x:f>IF(AND(ISNUMBER(E6238),ISNUMBER(F6238)),E6238-F6238,"")</x:f>
      </x:c>
      <x:c r="J6238" s="2" t="str">
        <x:f>IF(H6238="否","不适用",IF(AND(ISNUMBER(E6238),ISNUMBER(F6238)),IF(I6238&gt;'规则与名单'!$B$2,"是","否"),"未判定"))</x:f>
        <x:v>不适用</x:v>
      </x:c>
      <x:c r="K6238" s="2" t="str">
        <x:f>IF(J6238="是",IF(ISNUMBER(F6238),"测试日GPS","缺失"),IF(ISNUMBER(G6238),"非测试日纯氢",IF(AND(H6238="是",J6238="未判定"),IF(ISNUMBER(F6238),"测试名单无纯氢GPS","缺失"),IF(ISNUMBER(E6238),"非测试日仪表","缺失"))))</x:f>
        <x:v>非测试日仪表</x:v>
      </x:c>
      <x:c r="L6238" s="7" t="n">
        <x:f>IF(K6238="缺失","",IF(K6238="非测试日纯氢",G6238,IF(K6238="非测试日仪表",E6238,F6238)))</x:f>
        <x:v>88.2</x:v>
      </x:c>
      <x:c r="M6238" s="2" t="n">
        <x:f>IF(K6238="缺失",1,0)</x:f>
        <x:v>0</x:v>
      </x:c>
      <x:c r="N6238" s="2" t="str">
        <x:v>车辆里程查询_20260901-20260930_1024辆_仪表里程.xlsx / G596</x:v>
      </x:c>
      <x:c r="O6238" s="2" t="str">
        <x:v>车辆里程查询_20260901-20260930_1024辆_GPS里程.xlsx / G596</x:v>
      </x:c>
      <x:c r="P6238" s="2" t="str">
        <x:v>车辆纯氢气里程查询_20260901-20260930_1024辆.xlsx / G393</x:v>
      </x:c>
    </x:row>
    <x:row r="6239" ht="22" customHeight="1">
      <x:c r="A6239" s="2" t="n">
        <x:v>251</x:v>
      </x:c>
      <x:c r="B6239" s="2" t="str">
        <x:v>粤AG32783</x:v>
      </x:c>
      <x:c r="C6239" s="2" t="str">
        <x:v>吴纬涛</x:v>
      </x:c>
      <x:c r="D6239" s="8" t="d">
        <x:v>2026-09-04T00:00:00.000Z</x:v>
      </x:c>
      <x:c r="E6239" s="7"/>
      <x:c r="F6239" s="7"/>
      <x:c r="G6239" s="7"/>
      <x:c r="H6239" s="2" t="str">
        <x:v>否</x:v>
      </x:c>
      <x:c r="I6239" s="7" t="str">
        <x:f>IF(AND(ISNUMBER(E6239),ISNUMBER(F6239)),E6239-F6239,"")</x:f>
      </x:c>
      <x:c r="J6239" s="2" t="str">
        <x:f>IF(H6239="否","不适用",IF(AND(ISNUMBER(E6239),ISNUMBER(F6239)),IF(I6239&gt;'规则与名单'!$B$2,"是","否"),"未判定"))</x:f>
        <x:v>不适用</x:v>
      </x:c>
      <x:c r="K6239" s="2" t="str">
        <x:f>IF(J6239="是",IF(ISNUMBER(F6239),"测试日GPS","缺失"),IF(ISNUMBER(G6239),"非测试日纯氢",IF(AND(H6239="是",J6239="未判定"),IF(ISNUMBER(F6239),"测试名单无纯氢GPS","缺失"),IF(ISNUMBER(E6239),"非测试日仪表","缺失"))))</x:f>
        <x:v>缺失</x:v>
      </x:c>
      <x:c r="L6239" s="7" t="str">
        <x:f>IF(K6239="缺失","",IF(K6239="非测试日纯氢",G6239,IF(K6239="非测试日仪表",E6239,F6239)))</x:f>
      </x:c>
      <x:c r="M6239" s="2" t="n">
        <x:f>IF(K6239="缺失",1,0)</x:f>
        <x:v>1</x:v>
      </x:c>
      <x:c r="N6239" s="2" t="str">
        <x:v>车辆里程查询_20260901-20260930_1024辆_仪表里程.xlsx / H596</x:v>
      </x:c>
      <x:c r="O6239" s="2" t="str">
        <x:v>车辆里程查询_20260901-20260930_1024辆_GPS里程.xlsx / H596</x:v>
      </x:c>
      <x:c r="P6239" s="2" t="str">
        <x:v>车辆纯氢气里程查询_20260901-20260930_1024辆.xlsx / H393</x:v>
      </x:c>
    </x:row>
    <x:row r="6240" ht="22" customHeight="1">
      <x:c r="A6240" s="2" t="n">
        <x:v>251</x:v>
      </x:c>
      <x:c r="B6240" s="2" t="str">
        <x:v>粤AG32783</x:v>
      </x:c>
      <x:c r="C6240" s="2" t="str">
        <x:v>吴纬涛</x:v>
      </x:c>
      <x:c r="D6240" s="8" t="d">
        <x:v>2026-09-05T00:00:00.000Z</x:v>
      </x:c>
      <x:c r="E6240" s="7" t="n">
        <x:v>110.4</x:v>
      </x:c>
      <x:c r="F6240" s="7"/>
      <x:c r="G6240" s="7"/>
      <x:c r="H6240" s="2" t="str">
        <x:v>否</x:v>
      </x:c>
      <x:c r="I6240" s="7" t="str">
        <x:f>IF(AND(ISNUMBER(E6240),ISNUMBER(F6240)),E6240-F6240,"")</x:f>
      </x:c>
      <x:c r="J6240" s="2" t="str">
        <x:f>IF(H6240="否","不适用",IF(AND(ISNUMBER(E6240),ISNUMBER(F6240)),IF(I6240&gt;'规则与名单'!$B$2,"是","否"),"未判定"))</x:f>
        <x:v>不适用</x:v>
      </x:c>
      <x:c r="K6240" s="2" t="str">
        <x:f>IF(J6240="是",IF(ISNUMBER(F6240),"测试日GPS","缺失"),IF(ISNUMBER(G6240),"非测试日纯氢",IF(AND(H6240="是",J6240="未判定"),IF(ISNUMBER(F6240),"测试名单无纯氢GPS","缺失"),IF(ISNUMBER(E6240),"非测试日仪表","缺失"))))</x:f>
        <x:v>非测试日仪表</x:v>
      </x:c>
      <x:c r="L6240" s="7" t="n">
        <x:f>IF(K6240="缺失","",IF(K6240="非测试日纯氢",G6240,IF(K6240="非测试日仪表",E6240,F6240)))</x:f>
        <x:v>110.4</x:v>
      </x:c>
      <x:c r="M6240" s="2" t="n">
        <x:f>IF(K6240="缺失",1,0)</x:f>
        <x:v>0</x:v>
      </x:c>
      <x:c r="N6240" s="2" t="str">
        <x:v>车辆里程查询_20260901-20260930_1024辆_仪表里程.xlsx / I596</x:v>
      </x:c>
      <x:c r="O6240" s="2" t="str">
        <x:v>车辆里程查询_20260901-20260930_1024辆_GPS里程.xlsx / I596</x:v>
      </x:c>
      <x:c r="P6240" s="2" t="str">
        <x:v>车辆纯氢气里程查询_20260901-20260930_1024辆.xlsx / I393</x:v>
      </x:c>
    </x:row>
    <x:row r="6241" ht="22" customHeight="1">
      <x:c r="A6241" s="2" t="n">
        <x:v>251</x:v>
      </x:c>
      <x:c r="B6241" s="2" t="str">
        <x:v>粤AG32783</x:v>
      </x:c>
      <x:c r="C6241" s="2" t="str">
        <x:v>吴纬涛</x:v>
      </x:c>
      <x:c r="D6241" s="8" t="d">
        <x:v>2026-09-06T00:00:00.000Z</x:v>
      </x:c>
      <x:c r="E6241" s="7"/>
      <x:c r="F6241" s="7"/>
      <x:c r="G6241" s="7"/>
      <x:c r="H6241" s="2" t="str">
        <x:v>否</x:v>
      </x:c>
      <x:c r="I6241" s="7" t="str">
        <x:f>IF(AND(ISNUMBER(E6241),ISNUMBER(F6241)),E6241-F6241,"")</x:f>
      </x:c>
      <x:c r="J6241" s="2" t="str">
        <x:f>IF(H6241="否","不适用",IF(AND(ISNUMBER(E6241),ISNUMBER(F6241)),IF(I6241&gt;'规则与名单'!$B$2,"是","否"),"未判定"))</x:f>
        <x:v>不适用</x:v>
      </x:c>
      <x:c r="K6241" s="2" t="str">
        <x:f>IF(J6241="是",IF(ISNUMBER(F6241),"测试日GPS","缺失"),IF(ISNUMBER(G6241),"非测试日纯氢",IF(AND(H6241="是",J6241="未判定"),IF(ISNUMBER(F6241),"测试名单无纯氢GPS","缺失"),IF(ISNUMBER(E6241),"非测试日仪表","缺失"))))</x:f>
        <x:v>缺失</x:v>
      </x:c>
      <x:c r="L6241" s="7" t="str">
        <x:f>IF(K6241="缺失","",IF(K6241="非测试日纯氢",G6241,IF(K6241="非测试日仪表",E6241,F6241)))</x:f>
      </x:c>
      <x:c r="M6241" s="2" t="n">
        <x:f>IF(K6241="缺失",1,0)</x:f>
        <x:v>1</x:v>
      </x:c>
      <x:c r="N6241" s="2" t="str">
        <x:v>车辆里程查询_20260901-20260930_1024辆_仪表里程.xlsx / J596</x:v>
      </x:c>
      <x:c r="O6241" s="2" t="str">
        <x:v>车辆里程查询_20260901-20260930_1024辆_GPS里程.xlsx / J596</x:v>
      </x:c>
      <x:c r="P6241" s="2" t="str">
        <x:v>车辆纯氢气里程查询_20260901-20260930_1024辆.xlsx / J393</x:v>
      </x:c>
    </x:row>
    <x:row r="6242" ht="22" customHeight="1">
      <x:c r="A6242" s="2" t="n">
        <x:v>251</x:v>
      </x:c>
      <x:c r="B6242" s="2" t="str">
        <x:v>粤AG32783</x:v>
      </x:c>
      <x:c r="C6242" s="2" t="str">
        <x:v>吴纬涛</x:v>
      </x:c>
      <x:c r="D6242" s="8" t="d">
        <x:v>2026-09-07T00:00:00.000Z</x:v>
      </x:c>
      <x:c r="E6242" s="7" t="n">
        <x:v>89.4</x:v>
      </x:c>
      <x:c r="F6242" s="7"/>
      <x:c r="G6242" s="7"/>
      <x:c r="H6242" s="2" t="str">
        <x:v>否</x:v>
      </x:c>
      <x:c r="I6242" s="7" t="str">
        <x:f>IF(AND(ISNUMBER(E6242),ISNUMBER(F6242)),E6242-F6242,"")</x:f>
      </x:c>
      <x:c r="J6242" s="2" t="str">
        <x:f>IF(H6242="否","不适用",IF(AND(ISNUMBER(E6242),ISNUMBER(F6242)),IF(I6242&gt;'规则与名单'!$B$2,"是","否"),"未判定"))</x:f>
        <x:v>不适用</x:v>
      </x:c>
      <x:c r="K6242" s="2" t="str">
        <x:f>IF(J6242="是",IF(ISNUMBER(F6242),"测试日GPS","缺失"),IF(ISNUMBER(G6242),"非测试日纯氢",IF(AND(H6242="是",J6242="未判定"),IF(ISNUMBER(F6242),"测试名单无纯氢GPS","缺失"),IF(ISNUMBER(E6242),"非测试日仪表","缺失"))))</x:f>
        <x:v>非测试日仪表</x:v>
      </x:c>
      <x:c r="L6242" s="7" t="n">
        <x:f>IF(K6242="缺失","",IF(K6242="非测试日纯氢",G6242,IF(K6242="非测试日仪表",E6242,F6242)))</x:f>
        <x:v>89.4</x:v>
      </x:c>
      <x:c r="M6242" s="2" t="n">
        <x:f>IF(K6242="缺失",1,0)</x:f>
        <x:v>0</x:v>
      </x:c>
      <x:c r="N6242" s="2" t="str">
        <x:v>车辆里程查询_20260901-20260930_1024辆_仪表里程.xlsx / K596</x:v>
      </x:c>
      <x:c r="O6242" s="2" t="str">
        <x:v>车辆里程查询_20260901-20260930_1024辆_GPS里程.xlsx / K596</x:v>
      </x:c>
      <x:c r="P6242" s="2" t="str">
        <x:v>车辆纯氢气里程查询_20260901-20260930_1024辆.xlsx / K393</x:v>
      </x:c>
    </x:row>
    <x:row r="6243" ht="22" customHeight="1">
      <x:c r="A6243" s="2" t="n">
        <x:v>251</x:v>
      </x:c>
      <x:c r="B6243" s="2" t="str">
        <x:v>粤AG32783</x:v>
      </x:c>
      <x:c r="C6243" s="2" t="str">
        <x:v>吴纬涛</x:v>
      </x:c>
      <x:c r="D6243" s="8" t="d">
        <x:v>2026-09-08T00:00:00.000Z</x:v>
      </x:c>
      <x:c r="E6243" s="7"/>
      <x:c r="F6243" s="7"/>
      <x:c r="G6243" s="7"/>
      <x:c r="H6243" s="2" t="str">
        <x:v>否</x:v>
      </x:c>
      <x:c r="I6243" s="7" t="str">
        <x:f>IF(AND(ISNUMBER(E6243),ISNUMBER(F6243)),E6243-F6243,"")</x:f>
      </x:c>
      <x:c r="J6243" s="2" t="str">
        <x:f>IF(H6243="否","不适用",IF(AND(ISNUMBER(E6243),ISNUMBER(F6243)),IF(I6243&gt;'规则与名单'!$B$2,"是","否"),"未判定"))</x:f>
        <x:v>不适用</x:v>
      </x:c>
      <x:c r="K6243" s="2" t="str">
        <x:f>IF(J6243="是",IF(ISNUMBER(F6243),"测试日GPS","缺失"),IF(ISNUMBER(G6243),"非测试日纯氢",IF(AND(H6243="是",J6243="未判定"),IF(ISNUMBER(F6243),"测试名单无纯氢GPS","缺失"),IF(ISNUMBER(E6243),"非测试日仪表","缺失"))))</x:f>
        <x:v>缺失</x:v>
      </x:c>
      <x:c r="L6243" s="7" t="str">
        <x:f>IF(K6243="缺失","",IF(K6243="非测试日纯氢",G6243,IF(K6243="非测试日仪表",E6243,F6243)))</x:f>
      </x:c>
      <x:c r="M6243" s="2" t="n">
        <x:f>IF(K6243="缺失",1,0)</x:f>
        <x:v>1</x:v>
      </x:c>
      <x:c r="N6243" s="2" t="str">
        <x:v>车辆里程查询_20260901-20260930_1024辆_仪表里程.xlsx / L596</x:v>
      </x:c>
      <x:c r="O6243" s="2" t="str">
        <x:v>车辆里程查询_20260901-20260930_1024辆_GPS里程.xlsx / L596</x:v>
      </x:c>
      <x:c r="P6243" s="2" t="str">
        <x:v>车辆纯氢气里程查询_20260901-20260930_1024辆.xlsx / L393</x:v>
      </x:c>
    </x:row>
    <x:row r="6244" ht="22" customHeight="1">
      <x:c r="A6244" s="2" t="n">
        <x:v>251</x:v>
      </x:c>
      <x:c r="B6244" s="2" t="str">
        <x:v>粤AG32783</x:v>
      </x:c>
      <x:c r="C6244" s="2" t="str">
        <x:v>吴纬涛</x:v>
      </x:c>
      <x:c r="D6244" s="8" t="d">
        <x:v>2026-09-09T00:00:00.000Z</x:v>
      </x:c>
      <x:c r="E6244" s="7" t="n">
        <x:v>108.1</x:v>
      </x:c>
      <x:c r="F6244" s="7"/>
      <x:c r="G6244" s="7"/>
      <x:c r="H6244" s="2" t="str">
        <x:v>否</x:v>
      </x:c>
      <x:c r="I6244" s="7" t="str">
        <x:f>IF(AND(ISNUMBER(E6244),ISNUMBER(F6244)),E6244-F6244,"")</x:f>
      </x:c>
      <x:c r="J6244" s="2" t="str">
        <x:f>IF(H6244="否","不适用",IF(AND(ISNUMBER(E6244),ISNUMBER(F6244)),IF(I6244&gt;'规则与名单'!$B$2,"是","否"),"未判定"))</x:f>
        <x:v>不适用</x:v>
      </x:c>
      <x:c r="K6244" s="2" t="str">
        <x:f>IF(J6244="是",IF(ISNUMBER(F6244),"测试日GPS","缺失"),IF(ISNUMBER(G6244),"非测试日纯氢",IF(AND(H6244="是",J6244="未判定"),IF(ISNUMBER(F6244),"测试名单无纯氢GPS","缺失"),IF(ISNUMBER(E6244),"非测试日仪表","缺失"))))</x:f>
        <x:v>非测试日仪表</x:v>
      </x:c>
      <x:c r="L6244" s="7" t="n">
        <x:f>IF(K6244="缺失","",IF(K6244="非测试日纯氢",G6244,IF(K6244="非测试日仪表",E6244,F6244)))</x:f>
        <x:v>108.1</x:v>
      </x:c>
      <x:c r="M6244" s="2" t="n">
        <x:f>IF(K6244="缺失",1,0)</x:f>
        <x:v>0</x:v>
      </x:c>
      <x:c r="N6244" s="2" t="str">
        <x:v>车辆里程查询_20260901-20260930_1024辆_仪表里程.xlsx / M596</x:v>
      </x:c>
      <x:c r="O6244" s="2" t="str">
        <x:v>车辆里程查询_20260901-20260930_1024辆_GPS里程.xlsx / M596</x:v>
      </x:c>
      <x:c r="P6244" s="2" t="str">
        <x:v>车辆纯氢气里程查询_20260901-20260930_1024辆.xlsx / M393</x:v>
      </x:c>
    </x:row>
    <x:row r="6245" ht="22" customHeight="1">
      <x:c r="A6245" s="2" t="n">
        <x:v>251</x:v>
      </x:c>
      <x:c r="B6245" s="2" t="str">
        <x:v>粤AG32783</x:v>
      </x:c>
      <x:c r="C6245" s="2" t="str">
        <x:v>吴纬涛</x:v>
      </x:c>
      <x:c r="D6245" s="8" t="d">
        <x:v>2026-09-10T00:00:00.000Z</x:v>
      </x:c>
      <x:c r="E6245" s="7"/>
      <x:c r="F6245" s="7"/>
      <x:c r="G6245" s="7"/>
      <x:c r="H6245" s="2" t="str">
        <x:v>否</x:v>
      </x:c>
      <x:c r="I6245" s="7" t="str">
        <x:f>IF(AND(ISNUMBER(E6245),ISNUMBER(F6245)),E6245-F6245,"")</x:f>
      </x:c>
      <x:c r="J6245" s="2" t="str">
        <x:f>IF(H6245="否","不适用",IF(AND(ISNUMBER(E6245),ISNUMBER(F6245)),IF(I6245&gt;'规则与名单'!$B$2,"是","否"),"未判定"))</x:f>
        <x:v>不适用</x:v>
      </x:c>
      <x:c r="K6245" s="2" t="str">
        <x:f>IF(J6245="是",IF(ISNUMBER(F6245),"测试日GPS","缺失"),IF(ISNUMBER(G6245),"非测试日纯氢",IF(AND(H6245="是",J6245="未判定"),IF(ISNUMBER(F6245),"测试名单无纯氢GPS","缺失"),IF(ISNUMBER(E6245),"非测试日仪表","缺失"))))</x:f>
        <x:v>缺失</x:v>
      </x:c>
      <x:c r="L6245" s="7" t="str">
        <x:f>IF(K6245="缺失","",IF(K6245="非测试日纯氢",G6245,IF(K6245="非测试日仪表",E6245,F6245)))</x:f>
      </x:c>
      <x:c r="M6245" s="2" t="n">
        <x:f>IF(K6245="缺失",1,0)</x:f>
        <x:v>1</x:v>
      </x:c>
      <x:c r="N6245" s="2" t="str">
        <x:v>车辆里程查询_20260901-20260930_1024辆_仪表里程.xlsx / N596</x:v>
      </x:c>
      <x:c r="O6245" s="2" t="str">
        <x:v>车辆里程查询_20260901-20260930_1024辆_GPS里程.xlsx / N596</x:v>
      </x:c>
      <x:c r="P6245" s="2" t="str">
        <x:v>车辆纯氢气里程查询_20260901-20260930_1024辆.xlsx / N393</x:v>
      </x:c>
    </x:row>
    <x:row r="6246" ht="22" customHeight="1">
      <x:c r="A6246" s="2" t="n">
        <x:v>251</x:v>
      </x:c>
      <x:c r="B6246" s="2" t="str">
        <x:v>粤AG32783</x:v>
      </x:c>
      <x:c r="C6246" s="2" t="str">
        <x:v>吴纬涛</x:v>
      </x:c>
      <x:c r="D6246" s="8" t="d">
        <x:v>2026-09-11T00:00:00.000Z</x:v>
      </x:c>
      <x:c r="E6246" s="7" t="n">
        <x:v>53.8</x:v>
      </x:c>
      <x:c r="F6246" s="7"/>
      <x:c r="G6246" s="7"/>
      <x:c r="H6246" s="2" t="str">
        <x:v>否</x:v>
      </x:c>
      <x:c r="I6246" s="7" t="str">
        <x:f>IF(AND(ISNUMBER(E6246),ISNUMBER(F6246)),E6246-F6246,"")</x:f>
      </x:c>
      <x:c r="J6246" s="2" t="str">
        <x:f>IF(H6246="否","不适用",IF(AND(ISNUMBER(E6246),ISNUMBER(F6246)),IF(I6246&gt;'规则与名单'!$B$2,"是","否"),"未判定"))</x:f>
        <x:v>不适用</x:v>
      </x:c>
      <x:c r="K6246" s="2" t="str">
        <x:f>IF(J6246="是",IF(ISNUMBER(F6246),"测试日GPS","缺失"),IF(ISNUMBER(G6246),"非测试日纯氢",IF(AND(H6246="是",J6246="未判定"),IF(ISNUMBER(F6246),"测试名单无纯氢GPS","缺失"),IF(ISNUMBER(E6246),"非测试日仪表","缺失"))))</x:f>
        <x:v>非测试日仪表</x:v>
      </x:c>
      <x:c r="L6246" s="7" t="n">
        <x:f>IF(K6246="缺失","",IF(K6246="非测试日纯氢",G6246,IF(K6246="非测试日仪表",E6246,F6246)))</x:f>
        <x:v>53.8</x:v>
      </x:c>
      <x:c r="M6246" s="2" t="n">
        <x:f>IF(K6246="缺失",1,0)</x:f>
        <x:v>0</x:v>
      </x:c>
      <x:c r="N6246" s="2" t="str">
        <x:v>车辆里程查询_20260901-20260930_1024辆_仪表里程.xlsx / O596</x:v>
      </x:c>
      <x:c r="O6246" s="2" t="str">
        <x:v>车辆里程查询_20260901-20260930_1024辆_GPS里程.xlsx / O596</x:v>
      </x:c>
      <x:c r="P6246" s="2" t="str">
        <x:v>车辆纯氢气里程查询_20260901-20260930_1024辆.xlsx / O393</x:v>
      </x:c>
    </x:row>
    <x:row r="6247" ht="22" customHeight="1">
      <x:c r="A6247" s="2" t="n">
        <x:v>251</x:v>
      </x:c>
      <x:c r="B6247" s="2" t="str">
        <x:v>粤AG32783</x:v>
      </x:c>
      <x:c r="C6247" s="2" t="str">
        <x:v>吴纬涛</x:v>
      </x:c>
      <x:c r="D6247" s="8" t="d">
        <x:v>2026-09-12T00:00:00.000Z</x:v>
      </x:c>
      <x:c r="E6247" s="7"/>
      <x:c r="F6247" s="7"/>
      <x:c r="G6247" s="7"/>
      <x:c r="H6247" s="2" t="str">
        <x:v>否</x:v>
      </x:c>
      <x:c r="I6247" s="7" t="str">
        <x:f>IF(AND(ISNUMBER(E6247),ISNUMBER(F6247)),E6247-F6247,"")</x:f>
      </x:c>
      <x:c r="J6247" s="2" t="str">
        <x:f>IF(H6247="否","不适用",IF(AND(ISNUMBER(E6247),ISNUMBER(F6247)),IF(I6247&gt;'规则与名单'!$B$2,"是","否"),"未判定"))</x:f>
        <x:v>不适用</x:v>
      </x:c>
      <x:c r="K6247" s="2" t="str">
        <x:f>IF(J6247="是",IF(ISNUMBER(F6247),"测试日GPS","缺失"),IF(ISNUMBER(G6247),"非测试日纯氢",IF(AND(H6247="是",J6247="未判定"),IF(ISNUMBER(F6247),"测试名单无纯氢GPS","缺失"),IF(ISNUMBER(E6247),"非测试日仪表","缺失"))))</x:f>
        <x:v>缺失</x:v>
      </x:c>
      <x:c r="L6247" s="7" t="str">
        <x:f>IF(K6247="缺失","",IF(K6247="非测试日纯氢",G6247,IF(K6247="非测试日仪表",E6247,F6247)))</x:f>
      </x:c>
      <x:c r="M6247" s="2" t="n">
        <x:f>IF(K6247="缺失",1,0)</x:f>
        <x:v>1</x:v>
      </x:c>
      <x:c r="N6247" s="2" t="str">
        <x:v>车辆里程查询_20260901-20260930_1024辆_仪表里程.xlsx / P596</x:v>
      </x:c>
      <x:c r="O6247" s="2" t="str">
        <x:v>车辆里程查询_20260901-20260930_1024辆_GPS里程.xlsx / P596</x:v>
      </x:c>
      <x:c r="P6247" s="2" t="str">
        <x:v>车辆纯氢气里程查询_20260901-20260930_1024辆.xlsx / P393</x:v>
      </x:c>
    </x:row>
    <x:row r="6248" ht="22" customHeight="1">
      <x:c r="A6248" s="2" t="n">
        <x:v>251</x:v>
      </x:c>
      <x:c r="B6248" s="2" t="str">
        <x:v>粤AG32783</x:v>
      </x:c>
      <x:c r="C6248" s="2" t="str">
        <x:v>吴纬涛</x:v>
      </x:c>
      <x:c r="D6248" s="8" t="d">
        <x:v>2026-09-13T00:00:00.000Z</x:v>
      </x:c>
      <x:c r="E6248" s="7" t="n">
        <x:v>135.6</x:v>
      </x:c>
      <x:c r="F6248" s="7"/>
      <x:c r="G6248" s="7"/>
      <x:c r="H6248" s="2" t="str">
        <x:v>否</x:v>
      </x:c>
      <x:c r="I6248" s="7" t="str">
        <x:f>IF(AND(ISNUMBER(E6248),ISNUMBER(F6248)),E6248-F6248,"")</x:f>
      </x:c>
      <x:c r="J6248" s="2" t="str">
        <x:f>IF(H6248="否","不适用",IF(AND(ISNUMBER(E6248),ISNUMBER(F6248)),IF(I6248&gt;'规则与名单'!$B$2,"是","否"),"未判定"))</x:f>
        <x:v>不适用</x:v>
      </x:c>
      <x:c r="K6248" s="2" t="str">
        <x:f>IF(J6248="是",IF(ISNUMBER(F6248),"测试日GPS","缺失"),IF(ISNUMBER(G6248),"非测试日纯氢",IF(AND(H6248="是",J6248="未判定"),IF(ISNUMBER(F6248),"测试名单无纯氢GPS","缺失"),IF(ISNUMBER(E6248),"非测试日仪表","缺失"))))</x:f>
        <x:v>非测试日仪表</x:v>
      </x:c>
      <x:c r="L6248" s="7" t="n">
        <x:f>IF(K6248="缺失","",IF(K6248="非测试日纯氢",G6248,IF(K6248="非测试日仪表",E6248,F6248)))</x:f>
        <x:v>135.6</x:v>
      </x:c>
      <x:c r="M6248" s="2" t="n">
        <x:f>IF(K6248="缺失",1,0)</x:f>
        <x:v>0</x:v>
      </x:c>
      <x:c r="N6248" s="2" t="str">
        <x:v>车辆里程查询_20260901-20260930_1024辆_仪表里程.xlsx / Q596</x:v>
      </x:c>
      <x:c r="O6248" s="2" t="str">
        <x:v>车辆里程查询_20260901-20260930_1024辆_GPS里程.xlsx / Q596</x:v>
      </x:c>
      <x:c r="P6248" s="2" t="str">
        <x:v>车辆纯氢气里程查询_20260901-20260930_1024辆.xlsx / Q393</x:v>
      </x:c>
    </x:row>
    <x:row r="6249" ht="22" customHeight="1">
      <x:c r="A6249" s="2" t="n">
        <x:v>251</x:v>
      </x:c>
      <x:c r="B6249" s="2" t="str">
        <x:v>粤AG32783</x:v>
      </x:c>
      <x:c r="C6249" s="2" t="str">
        <x:v>吴纬涛</x:v>
      </x:c>
      <x:c r="D6249" s="8" t="d">
        <x:v>2026-09-14T00:00:00.000Z</x:v>
      </x:c>
      <x:c r="E6249" s="7"/>
      <x:c r="F6249" s="7"/>
      <x:c r="G6249" s="7"/>
      <x:c r="H6249" s="2" t="str">
        <x:v>否</x:v>
      </x:c>
      <x:c r="I6249" s="7" t="str">
        <x:f>IF(AND(ISNUMBER(E6249),ISNUMBER(F6249)),E6249-F6249,"")</x:f>
      </x:c>
      <x:c r="J6249" s="2" t="str">
        <x:f>IF(H6249="否","不适用",IF(AND(ISNUMBER(E6249),ISNUMBER(F6249)),IF(I6249&gt;'规则与名单'!$B$2,"是","否"),"未判定"))</x:f>
        <x:v>不适用</x:v>
      </x:c>
      <x:c r="K6249" s="2" t="str">
        <x:f>IF(J6249="是",IF(ISNUMBER(F6249),"测试日GPS","缺失"),IF(ISNUMBER(G6249),"非测试日纯氢",IF(AND(H6249="是",J6249="未判定"),IF(ISNUMBER(F6249),"测试名单无纯氢GPS","缺失"),IF(ISNUMBER(E6249),"非测试日仪表","缺失"))))</x:f>
        <x:v>缺失</x:v>
      </x:c>
      <x:c r="L6249" s="7" t="str">
        <x:f>IF(K6249="缺失","",IF(K6249="非测试日纯氢",G6249,IF(K6249="非测试日仪表",E6249,F6249)))</x:f>
      </x:c>
      <x:c r="M6249" s="2" t="n">
        <x:f>IF(K6249="缺失",1,0)</x:f>
        <x:v>1</x:v>
      </x:c>
      <x:c r="N6249" s="2" t="str">
        <x:v>车辆里程查询_20260901-20260930_1024辆_仪表里程.xlsx / R596</x:v>
      </x:c>
      <x:c r="O6249" s="2" t="str">
        <x:v>车辆里程查询_20260901-20260930_1024辆_GPS里程.xlsx / R596</x:v>
      </x:c>
      <x:c r="P6249" s="2" t="str">
        <x:v>车辆纯氢气里程查询_20260901-20260930_1024辆.xlsx / R393</x:v>
      </x:c>
    </x:row>
    <x:row r="6250" ht="22" customHeight="1">
      <x:c r="A6250" s="2" t="n">
        <x:v>251</x:v>
      </x:c>
      <x:c r="B6250" s="2" t="str">
        <x:v>粤AG32783</x:v>
      </x:c>
      <x:c r="C6250" s="2" t="str">
        <x:v>吴纬涛</x:v>
      </x:c>
      <x:c r="D6250" s="8" t="d">
        <x:v>2026-09-15T00:00:00.000Z</x:v>
      </x:c>
      <x:c r="E6250" s="7" t="n">
        <x:v>117.8</x:v>
      </x:c>
      <x:c r="F6250" s="7"/>
      <x:c r="G6250" s="7"/>
      <x:c r="H6250" s="2" t="str">
        <x:v>否</x:v>
      </x:c>
      <x:c r="I6250" s="7" t="str">
        <x:f>IF(AND(ISNUMBER(E6250),ISNUMBER(F6250)),E6250-F6250,"")</x:f>
      </x:c>
      <x:c r="J6250" s="2" t="str">
        <x:f>IF(H6250="否","不适用",IF(AND(ISNUMBER(E6250),ISNUMBER(F6250)),IF(I6250&gt;'规则与名单'!$B$2,"是","否"),"未判定"))</x:f>
        <x:v>不适用</x:v>
      </x:c>
      <x:c r="K6250" s="2" t="str">
        <x:f>IF(J6250="是",IF(ISNUMBER(F6250),"测试日GPS","缺失"),IF(ISNUMBER(G6250),"非测试日纯氢",IF(AND(H6250="是",J6250="未判定"),IF(ISNUMBER(F6250),"测试名单无纯氢GPS","缺失"),IF(ISNUMBER(E6250),"非测试日仪表","缺失"))))</x:f>
        <x:v>非测试日仪表</x:v>
      </x:c>
      <x:c r="L6250" s="7" t="n">
        <x:f>IF(K6250="缺失","",IF(K6250="非测试日纯氢",G6250,IF(K6250="非测试日仪表",E6250,F6250)))</x:f>
        <x:v>117.8</x:v>
      </x:c>
      <x:c r="M6250" s="2" t="n">
        <x:f>IF(K6250="缺失",1,0)</x:f>
        <x:v>0</x:v>
      </x:c>
      <x:c r="N6250" s="2" t="str">
        <x:v>车辆里程查询_20260901-20260930_1024辆_仪表里程.xlsx / S596</x:v>
      </x:c>
      <x:c r="O6250" s="2" t="str">
        <x:v>车辆里程查询_20260901-20260930_1024辆_GPS里程.xlsx / S596</x:v>
      </x:c>
      <x:c r="P6250" s="2" t="str">
        <x:v>车辆纯氢气里程查询_20260901-20260930_1024辆.xlsx / S393</x:v>
      </x:c>
    </x:row>
    <x:row r="6251" ht="22" customHeight="1">
      <x:c r="A6251" s="2" t="n">
        <x:v>251</x:v>
      </x:c>
      <x:c r="B6251" s="2" t="str">
        <x:v>粤AG32783</x:v>
      </x:c>
      <x:c r="C6251" s="2" t="str">
        <x:v>吴纬涛</x:v>
      </x:c>
      <x:c r="D6251" s="8" t="d">
        <x:v>2026-09-16T00:00:00.000Z</x:v>
      </x:c>
      <x:c r="E6251" s="7"/>
      <x:c r="F6251" s="7"/>
      <x:c r="G6251" s="7"/>
      <x:c r="H6251" s="2" t="str">
        <x:v>否</x:v>
      </x:c>
      <x:c r="I6251" s="7" t="str">
        <x:f>IF(AND(ISNUMBER(E6251),ISNUMBER(F6251)),E6251-F6251,"")</x:f>
      </x:c>
      <x:c r="J6251" s="2" t="str">
        <x:f>IF(H6251="否","不适用",IF(AND(ISNUMBER(E6251),ISNUMBER(F6251)),IF(I6251&gt;'规则与名单'!$B$2,"是","否"),"未判定"))</x:f>
        <x:v>不适用</x:v>
      </x:c>
      <x:c r="K6251" s="2" t="str">
        <x:f>IF(J6251="是",IF(ISNUMBER(F6251),"测试日GPS","缺失"),IF(ISNUMBER(G6251),"非测试日纯氢",IF(AND(H6251="是",J6251="未判定"),IF(ISNUMBER(F6251),"测试名单无纯氢GPS","缺失"),IF(ISNUMBER(E6251),"非测试日仪表","缺失"))))</x:f>
        <x:v>缺失</x:v>
      </x:c>
      <x:c r="L6251" s="7" t="str">
        <x:f>IF(K6251="缺失","",IF(K6251="非测试日纯氢",G6251,IF(K6251="非测试日仪表",E6251,F6251)))</x:f>
      </x:c>
      <x:c r="M6251" s="2" t="n">
        <x:f>IF(K6251="缺失",1,0)</x:f>
        <x:v>1</x:v>
      </x:c>
      <x:c r="N6251" s="2" t="str">
        <x:v>车辆里程查询_20260901-20260930_1024辆_仪表里程.xlsx / T596</x:v>
      </x:c>
      <x:c r="O6251" s="2" t="str">
        <x:v>车辆里程查询_20260901-20260930_1024辆_GPS里程.xlsx / T596</x:v>
      </x:c>
      <x:c r="P6251" s="2" t="str">
        <x:v>车辆纯氢气里程查询_20260901-20260930_1024辆.xlsx / T393</x:v>
      </x:c>
    </x:row>
    <x:row r="6252" ht="22" customHeight="1">
      <x:c r="A6252" s="2" t="n">
        <x:v>251</x:v>
      </x:c>
      <x:c r="B6252" s="2" t="str">
        <x:v>粤AG32783</x:v>
      </x:c>
      <x:c r="C6252" s="2" t="str">
        <x:v>吴纬涛</x:v>
      </x:c>
      <x:c r="D6252" s="8" t="d">
        <x:v>2026-09-17T00:00:00.000Z</x:v>
      </x:c>
      <x:c r="E6252" s="7" t="n">
        <x:v>89.3</x:v>
      </x:c>
      <x:c r="F6252" s="7"/>
      <x:c r="G6252" s="7"/>
      <x:c r="H6252" s="2" t="str">
        <x:v>否</x:v>
      </x:c>
      <x:c r="I6252" s="7" t="str">
        <x:f>IF(AND(ISNUMBER(E6252),ISNUMBER(F6252)),E6252-F6252,"")</x:f>
      </x:c>
      <x:c r="J6252" s="2" t="str">
        <x:f>IF(H6252="否","不适用",IF(AND(ISNUMBER(E6252),ISNUMBER(F6252)),IF(I6252&gt;'规则与名单'!$B$2,"是","否"),"未判定"))</x:f>
        <x:v>不适用</x:v>
      </x:c>
      <x:c r="K6252" s="2" t="str">
        <x:f>IF(J6252="是",IF(ISNUMBER(F6252),"测试日GPS","缺失"),IF(ISNUMBER(G6252),"非测试日纯氢",IF(AND(H6252="是",J6252="未判定"),IF(ISNUMBER(F6252),"测试名单无纯氢GPS","缺失"),IF(ISNUMBER(E6252),"非测试日仪表","缺失"))))</x:f>
        <x:v>非测试日仪表</x:v>
      </x:c>
      <x:c r="L6252" s="7" t="n">
        <x:f>IF(K6252="缺失","",IF(K6252="非测试日纯氢",G6252,IF(K6252="非测试日仪表",E6252,F6252)))</x:f>
        <x:v>89.3</x:v>
      </x:c>
      <x:c r="M6252" s="2" t="n">
        <x:f>IF(K6252="缺失",1,0)</x:f>
        <x:v>0</x:v>
      </x:c>
      <x:c r="N6252" s="2" t="str">
        <x:v>车辆里程查询_20260901-20260930_1024辆_仪表里程.xlsx / U596</x:v>
      </x:c>
      <x:c r="O6252" s="2" t="str">
        <x:v>车辆里程查询_20260901-20260930_1024辆_GPS里程.xlsx / U596</x:v>
      </x:c>
      <x:c r="P6252" s="2" t="str">
        <x:v>车辆纯氢气里程查询_20260901-20260930_1024辆.xlsx / U393</x:v>
      </x:c>
    </x:row>
    <x:row r="6253" ht="22" customHeight="1">
      <x:c r="A6253" s="2" t="n">
        <x:v>251</x:v>
      </x:c>
      <x:c r="B6253" s="2" t="str">
        <x:v>粤AG32783</x:v>
      </x:c>
      <x:c r="C6253" s="2" t="str">
        <x:v>吴纬涛</x:v>
      </x:c>
      <x:c r="D6253" s="8" t="d">
        <x:v>2026-09-18T00:00:00.000Z</x:v>
      </x:c>
      <x:c r="E6253" s="7"/>
      <x:c r="F6253" s="7"/>
      <x:c r="G6253" s="7"/>
      <x:c r="H6253" s="2" t="str">
        <x:v>否</x:v>
      </x:c>
      <x:c r="I6253" s="7" t="str">
        <x:f>IF(AND(ISNUMBER(E6253),ISNUMBER(F6253)),E6253-F6253,"")</x:f>
      </x:c>
      <x:c r="J6253" s="2" t="str">
        <x:f>IF(H6253="否","不适用",IF(AND(ISNUMBER(E6253),ISNUMBER(F6253)),IF(I6253&gt;'规则与名单'!$B$2,"是","否"),"未判定"))</x:f>
        <x:v>不适用</x:v>
      </x:c>
      <x:c r="K6253" s="2" t="str">
        <x:f>IF(J6253="是",IF(ISNUMBER(F6253),"测试日GPS","缺失"),IF(ISNUMBER(G6253),"非测试日纯氢",IF(AND(H6253="是",J6253="未判定"),IF(ISNUMBER(F6253),"测试名单无纯氢GPS","缺失"),IF(ISNUMBER(E6253),"非测试日仪表","缺失"))))</x:f>
        <x:v>缺失</x:v>
      </x:c>
      <x:c r="L6253" s="7" t="str">
        <x:f>IF(K6253="缺失","",IF(K6253="非测试日纯氢",G6253,IF(K6253="非测试日仪表",E6253,F6253)))</x:f>
      </x:c>
      <x:c r="M6253" s="2" t="n">
        <x:f>IF(K6253="缺失",1,0)</x:f>
        <x:v>1</x:v>
      </x:c>
      <x:c r="N6253" s="2" t="str">
        <x:v>车辆里程查询_20260901-20260930_1024辆_仪表里程.xlsx / V596</x:v>
      </x:c>
      <x:c r="O6253" s="2" t="str">
        <x:v>车辆里程查询_20260901-20260930_1024辆_GPS里程.xlsx / V596</x:v>
      </x:c>
      <x:c r="P6253" s="2" t="str">
        <x:v>车辆纯氢气里程查询_20260901-20260930_1024辆.xlsx / V393</x:v>
      </x:c>
    </x:row>
    <x:row r="6254" ht="22" customHeight="1">
      <x:c r="A6254" s="2" t="n">
        <x:v>251</x:v>
      </x:c>
      <x:c r="B6254" s="2" t="str">
        <x:v>粤AG32783</x:v>
      </x:c>
      <x:c r="C6254" s="2" t="str">
        <x:v>吴纬涛</x:v>
      </x:c>
      <x:c r="D6254" s="8" t="d">
        <x:v>2026-09-19T00:00:00.000Z</x:v>
      </x:c>
      <x:c r="E6254" s="7" t="n">
        <x:v>91.5</x:v>
      </x:c>
      <x:c r="F6254" s="7"/>
      <x:c r="G6254" s="7"/>
      <x:c r="H6254" s="2" t="str">
        <x:v>否</x:v>
      </x:c>
      <x:c r="I6254" s="7" t="str">
        <x:f>IF(AND(ISNUMBER(E6254),ISNUMBER(F6254)),E6254-F6254,"")</x:f>
      </x:c>
      <x:c r="J6254" s="2" t="str">
        <x:f>IF(H6254="否","不适用",IF(AND(ISNUMBER(E6254),ISNUMBER(F6254)),IF(I6254&gt;'规则与名单'!$B$2,"是","否"),"未判定"))</x:f>
        <x:v>不适用</x:v>
      </x:c>
      <x:c r="K6254" s="2" t="str">
        <x:f>IF(J6254="是",IF(ISNUMBER(F6254),"测试日GPS","缺失"),IF(ISNUMBER(G6254),"非测试日纯氢",IF(AND(H6254="是",J6254="未判定"),IF(ISNUMBER(F6254),"测试名单无纯氢GPS","缺失"),IF(ISNUMBER(E6254),"非测试日仪表","缺失"))))</x:f>
        <x:v>非测试日仪表</x:v>
      </x:c>
      <x:c r="L6254" s="7" t="n">
        <x:f>IF(K6254="缺失","",IF(K6254="非测试日纯氢",G6254,IF(K6254="非测试日仪表",E6254,F6254)))</x:f>
        <x:v>91.5</x:v>
      </x:c>
      <x:c r="M6254" s="2" t="n">
        <x:f>IF(K6254="缺失",1,0)</x:f>
        <x:v>0</x:v>
      </x:c>
      <x:c r="N6254" s="2" t="str">
        <x:v>车辆里程查询_20260901-20260930_1024辆_仪表里程.xlsx / W596</x:v>
      </x:c>
      <x:c r="O6254" s="2" t="str">
        <x:v>车辆里程查询_20260901-20260930_1024辆_GPS里程.xlsx / W596</x:v>
      </x:c>
      <x:c r="P6254" s="2" t="str">
        <x:v>车辆纯氢气里程查询_20260901-20260930_1024辆.xlsx / W393</x:v>
      </x:c>
    </x:row>
    <x:row r="6255" ht="22" customHeight="1">
      <x:c r="A6255" s="2" t="n">
        <x:v>251</x:v>
      </x:c>
      <x:c r="B6255" s="2" t="str">
        <x:v>粤AG32783</x:v>
      </x:c>
      <x:c r="C6255" s="2" t="str">
        <x:v>吴纬涛</x:v>
      </x:c>
      <x:c r="D6255" s="8" t="d">
        <x:v>2026-09-20T00:00:00.000Z</x:v>
      </x:c>
      <x:c r="E6255" s="7"/>
      <x:c r="F6255" s="7"/>
      <x:c r="G6255" s="7"/>
      <x:c r="H6255" s="2" t="str">
        <x:v>否</x:v>
      </x:c>
      <x:c r="I6255" s="7" t="str">
        <x:f>IF(AND(ISNUMBER(E6255),ISNUMBER(F6255)),E6255-F6255,"")</x:f>
      </x:c>
      <x:c r="J6255" s="2" t="str">
        <x:f>IF(H6255="否","不适用",IF(AND(ISNUMBER(E6255),ISNUMBER(F6255)),IF(I6255&gt;'规则与名单'!$B$2,"是","否"),"未判定"))</x:f>
        <x:v>不适用</x:v>
      </x:c>
      <x:c r="K6255" s="2" t="str">
        <x:f>IF(J6255="是",IF(ISNUMBER(F6255),"测试日GPS","缺失"),IF(ISNUMBER(G6255),"非测试日纯氢",IF(AND(H6255="是",J6255="未判定"),IF(ISNUMBER(F6255),"测试名单无纯氢GPS","缺失"),IF(ISNUMBER(E6255),"非测试日仪表","缺失"))))</x:f>
        <x:v>缺失</x:v>
      </x:c>
      <x:c r="L6255" s="7" t="str">
        <x:f>IF(K6255="缺失","",IF(K6255="非测试日纯氢",G6255,IF(K6255="非测试日仪表",E6255,F6255)))</x:f>
      </x:c>
      <x:c r="M6255" s="2" t="n">
        <x:f>IF(K6255="缺失",1,0)</x:f>
        <x:v>1</x:v>
      </x:c>
      <x:c r="N6255" s="2" t="str">
        <x:v>车辆里程查询_20260901-20260930_1024辆_仪表里程.xlsx / X596</x:v>
      </x:c>
      <x:c r="O6255" s="2" t="str">
        <x:v>车辆里程查询_20260901-20260930_1024辆_GPS里程.xlsx / X596</x:v>
      </x:c>
      <x:c r="P6255" s="2" t="str">
        <x:v>车辆纯氢气里程查询_20260901-20260930_1024辆.xlsx / X393</x:v>
      </x:c>
    </x:row>
    <x:row r="6256" ht="22" customHeight="1">
      <x:c r="A6256" s="2" t="n">
        <x:v>251</x:v>
      </x:c>
      <x:c r="B6256" s="2" t="str">
        <x:v>粤AG32783</x:v>
      </x:c>
      <x:c r="C6256" s="2" t="str">
        <x:v>吴纬涛</x:v>
      </x:c>
      <x:c r="D6256" s="8" t="d">
        <x:v>2026-09-21T00:00:00.000Z</x:v>
      </x:c>
      <x:c r="E6256" s="7" t="n">
        <x:v>56.7</x:v>
      </x:c>
      <x:c r="F6256" s="7"/>
      <x:c r="G6256" s="7"/>
      <x:c r="H6256" s="2" t="str">
        <x:v>否</x:v>
      </x:c>
      <x:c r="I6256" s="7" t="str">
        <x:f>IF(AND(ISNUMBER(E6256),ISNUMBER(F6256)),E6256-F6256,"")</x:f>
      </x:c>
      <x:c r="J6256" s="2" t="str">
        <x:f>IF(H6256="否","不适用",IF(AND(ISNUMBER(E6256),ISNUMBER(F6256)),IF(I6256&gt;'规则与名单'!$B$2,"是","否"),"未判定"))</x:f>
        <x:v>不适用</x:v>
      </x:c>
      <x:c r="K6256" s="2" t="str">
        <x:f>IF(J6256="是",IF(ISNUMBER(F6256),"测试日GPS","缺失"),IF(ISNUMBER(G6256),"非测试日纯氢",IF(AND(H6256="是",J6256="未判定"),IF(ISNUMBER(F6256),"测试名单无纯氢GPS","缺失"),IF(ISNUMBER(E6256),"非测试日仪表","缺失"))))</x:f>
        <x:v>非测试日仪表</x:v>
      </x:c>
      <x:c r="L6256" s="7" t="n">
        <x:f>IF(K6256="缺失","",IF(K6256="非测试日纯氢",G6256,IF(K6256="非测试日仪表",E6256,F6256)))</x:f>
        <x:v>56.7</x:v>
      </x:c>
      <x:c r="M6256" s="2" t="n">
        <x:f>IF(K6256="缺失",1,0)</x:f>
        <x:v>0</x:v>
      </x:c>
      <x:c r="N6256" s="2" t="str">
        <x:v>车辆里程查询_20260901-20260930_1024辆_仪表里程.xlsx / Y596</x:v>
      </x:c>
      <x:c r="O6256" s="2" t="str">
        <x:v>车辆里程查询_20260901-20260930_1024辆_GPS里程.xlsx / Y596</x:v>
      </x:c>
      <x:c r="P6256" s="2" t="str">
        <x:v>车辆纯氢气里程查询_20260901-20260930_1024辆.xlsx / Y393</x:v>
      </x:c>
    </x:row>
    <x:row r="6257" ht="22" customHeight="1">
      <x:c r="A6257" s="2" t="n">
        <x:v>251</x:v>
      </x:c>
      <x:c r="B6257" s="2" t="str">
        <x:v>粤AG32783</x:v>
      </x:c>
      <x:c r="C6257" s="2" t="str">
        <x:v>吴纬涛</x:v>
      </x:c>
      <x:c r="D6257" s="8" t="d">
        <x:v>2026-09-22T00:00:00.000Z</x:v>
      </x:c>
      <x:c r="E6257" s="7"/>
      <x:c r="F6257" s="7"/>
      <x:c r="G6257" s="7"/>
      <x:c r="H6257" s="2" t="str">
        <x:v>否</x:v>
      </x:c>
      <x:c r="I6257" s="7" t="str">
        <x:f>IF(AND(ISNUMBER(E6257),ISNUMBER(F6257)),E6257-F6257,"")</x:f>
      </x:c>
      <x:c r="J6257" s="2" t="str">
        <x:f>IF(H6257="否","不适用",IF(AND(ISNUMBER(E6257),ISNUMBER(F6257)),IF(I6257&gt;'规则与名单'!$B$2,"是","否"),"未判定"))</x:f>
        <x:v>不适用</x:v>
      </x:c>
      <x:c r="K6257" s="2" t="str">
        <x:f>IF(J6257="是",IF(ISNUMBER(F6257),"测试日GPS","缺失"),IF(ISNUMBER(G6257),"非测试日纯氢",IF(AND(H6257="是",J6257="未判定"),IF(ISNUMBER(F6257),"测试名单无纯氢GPS","缺失"),IF(ISNUMBER(E6257),"非测试日仪表","缺失"))))</x:f>
        <x:v>缺失</x:v>
      </x:c>
      <x:c r="L6257" s="7" t="str">
        <x:f>IF(K6257="缺失","",IF(K6257="非测试日纯氢",G6257,IF(K6257="非测试日仪表",E6257,F6257)))</x:f>
      </x:c>
      <x:c r="M6257" s="2" t="n">
        <x:f>IF(K6257="缺失",1,0)</x:f>
        <x:v>1</x:v>
      </x:c>
      <x:c r="N6257" s="2" t="str">
        <x:v>车辆里程查询_20260901-20260930_1024辆_仪表里程.xlsx / Z596</x:v>
      </x:c>
      <x:c r="O6257" s="2" t="str">
        <x:v>车辆里程查询_20260901-20260930_1024辆_GPS里程.xlsx / Z596</x:v>
      </x:c>
      <x:c r="P6257" s="2" t="str">
        <x:v>车辆纯氢气里程查询_20260901-20260930_1024辆.xlsx / Z393</x:v>
      </x:c>
    </x:row>
    <x:row r="6258" ht="22" customHeight="1">
      <x:c r="A6258" s="2" t="n">
        <x:v>251</x:v>
      </x:c>
      <x:c r="B6258" s="2" t="str">
        <x:v>粤AG32783</x:v>
      </x:c>
      <x:c r="C6258" s="2" t="str">
        <x:v>吴纬涛</x:v>
      </x:c>
      <x:c r="D6258" s="8" t="d">
        <x:v>2026-09-23T00:00:00.000Z</x:v>
      </x:c>
      <x:c r="E6258" s="7" t="n">
        <x:v>130.8</x:v>
      </x:c>
      <x:c r="F6258" s="7"/>
      <x:c r="G6258" s="7"/>
      <x:c r="H6258" s="2" t="str">
        <x:v>否</x:v>
      </x:c>
      <x:c r="I6258" s="7" t="str">
        <x:f>IF(AND(ISNUMBER(E6258),ISNUMBER(F6258)),E6258-F6258,"")</x:f>
      </x:c>
      <x:c r="J6258" s="2" t="str">
        <x:f>IF(H6258="否","不适用",IF(AND(ISNUMBER(E6258),ISNUMBER(F6258)),IF(I6258&gt;'规则与名单'!$B$2,"是","否"),"未判定"))</x:f>
        <x:v>不适用</x:v>
      </x:c>
      <x:c r="K6258" s="2" t="str">
        <x:f>IF(J6258="是",IF(ISNUMBER(F6258),"测试日GPS","缺失"),IF(ISNUMBER(G6258),"非测试日纯氢",IF(AND(H6258="是",J6258="未判定"),IF(ISNUMBER(F6258),"测试名单无纯氢GPS","缺失"),IF(ISNUMBER(E6258),"非测试日仪表","缺失"))))</x:f>
        <x:v>非测试日仪表</x:v>
      </x:c>
      <x:c r="L6258" s="7" t="n">
        <x:f>IF(K6258="缺失","",IF(K6258="非测试日纯氢",G6258,IF(K6258="非测试日仪表",E6258,F6258)))</x:f>
        <x:v>130.8</x:v>
      </x:c>
      <x:c r="M6258" s="2" t="n">
        <x:f>IF(K6258="缺失",1,0)</x:f>
        <x:v>0</x:v>
      </x:c>
      <x:c r="N6258" s="2" t="str">
        <x:v>车辆里程查询_20260901-20260930_1024辆_仪表里程.xlsx / AA596</x:v>
      </x:c>
      <x:c r="O6258" s="2" t="str">
        <x:v>车辆里程查询_20260901-20260930_1024辆_GPS里程.xlsx / AA596</x:v>
      </x:c>
      <x:c r="P6258" s="2" t="str">
        <x:v>车辆纯氢气里程查询_20260901-20260930_1024辆.xlsx / AA393</x:v>
      </x:c>
    </x:row>
    <x:row r="6259" ht="22" customHeight="1">
      <x:c r="A6259" s="2" t="n">
        <x:v>251</x:v>
      </x:c>
      <x:c r="B6259" s="2" t="str">
        <x:v>粤AG32783</x:v>
      </x:c>
      <x:c r="C6259" s="2" t="str">
        <x:v>吴纬涛</x:v>
      </x:c>
      <x:c r="D6259" s="8" t="d">
        <x:v>2026-09-24T00:00:00.000Z</x:v>
      </x:c>
      <x:c r="E6259" s="7" t="n">
        <x:v>0.6</x:v>
      </x:c>
      <x:c r="F6259" s="7"/>
      <x:c r="G6259" s="7"/>
      <x:c r="H6259" s="2" t="str">
        <x:v>否</x:v>
      </x:c>
      <x:c r="I6259" s="7" t="str">
        <x:f>IF(AND(ISNUMBER(E6259),ISNUMBER(F6259)),E6259-F6259,"")</x:f>
      </x:c>
      <x:c r="J6259" s="2" t="str">
        <x:f>IF(H6259="否","不适用",IF(AND(ISNUMBER(E6259),ISNUMBER(F6259)),IF(I6259&gt;'规则与名单'!$B$2,"是","否"),"未判定"))</x:f>
        <x:v>不适用</x:v>
      </x:c>
      <x:c r="K6259" s="2" t="str">
        <x:f>IF(J6259="是",IF(ISNUMBER(F6259),"测试日GPS","缺失"),IF(ISNUMBER(G6259),"非测试日纯氢",IF(AND(H6259="是",J6259="未判定"),IF(ISNUMBER(F6259),"测试名单无纯氢GPS","缺失"),IF(ISNUMBER(E6259),"非测试日仪表","缺失"))))</x:f>
        <x:v>非测试日仪表</x:v>
      </x:c>
      <x:c r="L6259" s="7" t="n">
        <x:f>IF(K6259="缺失","",IF(K6259="非测试日纯氢",G6259,IF(K6259="非测试日仪表",E6259,F6259)))</x:f>
        <x:v>0.6</x:v>
      </x:c>
      <x:c r="M6259" s="2" t="n">
        <x:f>IF(K6259="缺失",1,0)</x:f>
        <x:v>0</x:v>
      </x:c>
      <x:c r="N6259" s="2" t="str">
        <x:v>车辆里程查询_20260901-20260930_1024辆_仪表里程.xlsx / AB596</x:v>
      </x:c>
      <x:c r="O6259" s="2" t="str">
        <x:v>车辆里程查询_20260901-20260930_1024辆_GPS里程.xlsx / AB596</x:v>
      </x:c>
      <x:c r="P6259" s="2" t="str">
        <x:v>车辆纯氢气里程查询_20260901-20260930_1024辆.xlsx / AB393</x:v>
      </x:c>
    </x:row>
    <x:row r="6260" ht="22" customHeight="1">
      <x:c r="A6260" s="2" t="n">
        <x:v>251</x:v>
      </x:c>
      <x:c r="B6260" s="2" t="str">
        <x:v>粤AG32783</x:v>
      </x:c>
      <x:c r="C6260" s="2" t="str">
        <x:v>吴纬涛</x:v>
      </x:c>
      <x:c r="D6260" s="8" t="d">
        <x:v>2026-09-25T00:00:00.000Z</x:v>
      </x:c>
      <x:c r="E6260" s="7" t="n">
        <x:v>96</x:v>
      </x:c>
      <x:c r="F6260" s="7"/>
      <x:c r="G6260" s="7"/>
      <x:c r="H6260" s="2" t="str">
        <x:v>否</x:v>
      </x:c>
      <x:c r="I6260" s="7" t="str">
        <x:f>IF(AND(ISNUMBER(E6260),ISNUMBER(F6260)),E6260-F6260,"")</x:f>
      </x:c>
      <x:c r="J6260" s="2" t="str">
        <x:f>IF(H6260="否","不适用",IF(AND(ISNUMBER(E6260),ISNUMBER(F6260)),IF(I6260&gt;'规则与名单'!$B$2,"是","否"),"未判定"))</x:f>
        <x:v>不适用</x:v>
      </x:c>
      <x:c r="K6260" s="2" t="str">
        <x:f>IF(J6260="是",IF(ISNUMBER(F6260),"测试日GPS","缺失"),IF(ISNUMBER(G6260),"非测试日纯氢",IF(AND(H6260="是",J6260="未判定"),IF(ISNUMBER(F6260),"测试名单无纯氢GPS","缺失"),IF(ISNUMBER(E6260),"非测试日仪表","缺失"))))</x:f>
        <x:v>非测试日仪表</x:v>
      </x:c>
      <x:c r="L6260" s="7" t="n">
        <x:f>IF(K6260="缺失","",IF(K6260="非测试日纯氢",G6260,IF(K6260="非测试日仪表",E6260,F6260)))</x:f>
        <x:v>96</x:v>
      </x:c>
      <x:c r="M6260" s="2" t="n">
        <x:f>IF(K6260="缺失",1,0)</x:f>
        <x:v>0</x:v>
      </x:c>
      <x:c r="N6260" s="2" t="str">
        <x:v>车辆里程查询_20260901-20260930_1024辆_仪表里程.xlsx / AC596</x:v>
      </x:c>
      <x:c r="O6260" s="2" t="str">
        <x:v>车辆里程查询_20260901-20260930_1024辆_GPS里程.xlsx / AC596</x:v>
      </x:c>
      <x:c r="P6260" s="2" t="str">
        <x:v>车辆纯氢气里程查询_20260901-20260930_1024辆.xlsx / AC393</x:v>
      </x:c>
    </x:row>
    <x:row r="6261" ht="22" customHeight="1">
      <x:c r="A6261" s="2" t="n">
        <x:v>251</x:v>
      </x:c>
      <x:c r="B6261" s="2" t="str">
        <x:v>粤AG32783</x:v>
      </x:c>
      <x:c r="C6261" s="2" t="str">
        <x:v>吴纬涛</x:v>
      </x:c>
      <x:c r="D6261" s="8" t="d">
        <x:v>2026-09-26T00:00:00.000Z</x:v>
      </x:c>
      <x:c r="E6261" s="7"/>
      <x:c r="F6261" s="7"/>
      <x:c r="G6261" s="7"/>
      <x:c r="H6261" s="2" t="str">
        <x:v>否</x:v>
      </x:c>
      <x:c r="I6261" s="7" t="str">
        <x:f>IF(AND(ISNUMBER(E6261),ISNUMBER(F6261)),E6261-F6261,"")</x:f>
      </x:c>
      <x:c r="J6261" s="2" t="str">
        <x:f>IF(H6261="否","不适用",IF(AND(ISNUMBER(E6261),ISNUMBER(F6261)),IF(I6261&gt;'规则与名单'!$B$2,"是","否"),"未判定"))</x:f>
        <x:v>不适用</x:v>
      </x:c>
      <x:c r="K6261" s="2" t="str">
        <x:f>IF(J6261="是",IF(ISNUMBER(F6261),"测试日GPS","缺失"),IF(ISNUMBER(G6261),"非测试日纯氢",IF(AND(H6261="是",J6261="未判定"),IF(ISNUMBER(F6261),"测试名单无纯氢GPS","缺失"),IF(ISNUMBER(E6261),"非测试日仪表","缺失"))))</x:f>
        <x:v>缺失</x:v>
      </x:c>
      <x:c r="L6261" s="7" t="str">
        <x:f>IF(K6261="缺失","",IF(K6261="非测试日纯氢",G6261,IF(K6261="非测试日仪表",E6261,F6261)))</x:f>
      </x:c>
      <x:c r="M6261" s="2" t="n">
        <x:f>IF(K6261="缺失",1,0)</x:f>
        <x:v>1</x:v>
      </x:c>
      <x:c r="N6261" s="2" t="str">
        <x:v>车辆里程查询_20260901-20260930_1024辆_仪表里程.xlsx / AD596</x:v>
      </x:c>
      <x:c r="O6261" s="2" t="str">
        <x:v>车辆里程查询_20260901-20260930_1024辆_GPS里程.xlsx / AD596</x:v>
      </x:c>
      <x:c r="P6261" s="2" t="str">
        <x:v>车辆纯氢气里程查询_20260901-20260930_1024辆.xlsx / AD393</x:v>
      </x:c>
    </x:row>
    <x:row r="6262" ht="22" customHeight="1">
      <x:c r="A6262" s="2" t="n">
        <x:v>251</x:v>
      </x:c>
      <x:c r="B6262" s="2" t="str">
        <x:v>粤AG32783</x:v>
      </x:c>
      <x:c r="C6262" s="2" t="str">
        <x:v>吴纬涛</x:v>
      </x:c>
      <x:c r="D6262" s="8" t="d">
        <x:v>2026-09-27T00:00:00.000Z</x:v>
      </x:c>
      <x:c r="E6262" s="7" t="n">
        <x:v>88.4</x:v>
      </x:c>
      <x:c r="F6262" s="7"/>
      <x:c r="G6262" s="7"/>
      <x:c r="H6262" s="2" t="str">
        <x:v>否</x:v>
      </x:c>
      <x:c r="I6262" s="7" t="str">
        <x:f>IF(AND(ISNUMBER(E6262),ISNUMBER(F6262)),E6262-F6262,"")</x:f>
      </x:c>
      <x:c r="J6262" s="2" t="str">
        <x:f>IF(H6262="否","不适用",IF(AND(ISNUMBER(E6262),ISNUMBER(F6262)),IF(I6262&gt;'规则与名单'!$B$2,"是","否"),"未判定"))</x:f>
        <x:v>不适用</x:v>
      </x:c>
      <x:c r="K6262" s="2" t="str">
        <x:f>IF(J6262="是",IF(ISNUMBER(F6262),"测试日GPS","缺失"),IF(ISNUMBER(G6262),"非测试日纯氢",IF(AND(H6262="是",J6262="未判定"),IF(ISNUMBER(F6262),"测试名单无纯氢GPS","缺失"),IF(ISNUMBER(E6262),"非测试日仪表","缺失"))))</x:f>
        <x:v>非测试日仪表</x:v>
      </x:c>
      <x:c r="L6262" s="7" t="n">
        <x:f>IF(K6262="缺失","",IF(K6262="非测试日纯氢",G6262,IF(K6262="非测试日仪表",E6262,F6262)))</x:f>
        <x:v>88.4</x:v>
      </x:c>
      <x:c r="M6262" s="2" t="n">
        <x:f>IF(K6262="缺失",1,0)</x:f>
        <x:v>0</x:v>
      </x:c>
      <x:c r="N6262" s="2" t="str">
        <x:v>车辆里程查询_20260901-20260930_1024辆_仪表里程.xlsx / AE596</x:v>
      </x:c>
      <x:c r="O6262" s="2" t="str">
        <x:v>车辆里程查询_20260901-20260930_1024辆_GPS里程.xlsx / AE596</x:v>
      </x:c>
      <x:c r="P6262" s="2" t="str">
        <x:v>车辆纯氢气里程查询_20260901-20260930_1024辆.xlsx / AE393</x:v>
      </x:c>
    </x:row>
    <x:row r="6263" ht="22" customHeight="1">
      <x:c r="A6263" s="2" t="n">
        <x:v>251</x:v>
      </x:c>
      <x:c r="B6263" s="2" t="str">
        <x:v>粤AG32783</x:v>
      </x:c>
      <x:c r="C6263" s="2" t="str">
        <x:v>吴纬涛</x:v>
      </x:c>
      <x:c r="D6263" s="8" t="d">
        <x:v>2026-09-28T00:00:00.000Z</x:v>
      </x:c>
      <x:c r="E6263" s="7"/>
      <x:c r="F6263" s="7"/>
      <x:c r="G6263" s="7"/>
      <x:c r="H6263" s="2" t="str">
        <x:v>否</x:v>
      </x:c>
      <x:c r="I6263" s="7" t="str">
        <x:f>IF(AND(ISNUMBER(E6263),ISNUMBER(F6263)),E6263-F6263,"")</x:f>
      </x:c>
      <x:c r="J6263" s="2" t="str">
        <x:f>IF(H6263="否","不适用",IF(AND(ISNUMBER(E6263),ISNUMBER(F6263)),IF(I6263&gt;'规则与名单'!$B$2,"是","否"),"未判定"))</x:f>
        <x:v>不适用</x:v>
      </x:c>
      <x:c r="K6263" s="2" t="str">
        <x:f>IF(J6263="是",IF(ISNUMBER(F6263),"测试日GPS","缺失"),IF(ISNUMBER(G6263),"非测试日纯氢",IF(AND(H6263="是",J6263="未判定"),IF(ISNUMBER(F6263),"测试名单无纯氢GPS","缺失"),IF(ISNUMBER(E6263),"非测试日仪表","缺失"))))</x:f>
        <x:v>缺失</x:v>
      </x:c>
      <x:c r="L6263" s="7" t="str">
        <x:f>IF(K6263="缺失","",IF(K6263="非测试日纯氢",G6263,IF(K6263="非测试日仪表",E6263,F6263)))</x:f>
      </x:c>
      <x:c r="M6263" s="2" t="n">
        <x:f>IF(K6263="缺失",1,0)</x:f>
        <x:v>1</x:v>
      </x:c>
      <x:c r="N6263" s="2" t="str">
        <x:v>车辆里程查询_20260901-20260930_1024辆_仪表里程.xlsx / AF596</x:v>
      </x:c>
      <x:c r="O6263" s="2" t="str">
        <x:v>车辆里程查询_20260901-20260930_1024辆_GPS里程.xlsx / AF596</x:v>
      </x:c>
      <x:c r="P6263" s="2" t="str">
        <x:v>车辆纯氢气里程查询_20260901-20260930_1024辆.xlsx / AF393</x:v>
      </x:c>
    </x:row>
    <x:row r="6264" ht="22" customHeight="1">
      <x:c r="A6264" s="2" t="n">
        <x:v>251</x:v>
      </x:c>
      <x:c r="B6264" s="2" t="str">
        <x:v>粤AG32783</x:v>
      </x:c>
      <x:c r="C6264" s="2" t="str">
        <x:v>吴纬涛</x:v>
      </x:c>
      <x:c r="D6264" s="8" t="d">
        <x:v>2026-09-29T00:00:00.000Z</x:v>
      </x:c>
      <x:c r="E6264" s="7" t="n">
        <x:v>87.9</x:v>
      </x:c>
      <x:c r="F6264" s="7"/>
      <x:c r="G6264" s="7"/>
      <x:c r="H6264" s="2" t="str">
        <x:v>否</x:v>
      </x:c>
      <x:c r="I6264" s="7" t="str">
        <x:f>IF(AND(ISNUMBER(E6264),ISNUMBER(F6264)),E6264-F6264,"")</x:f>
      </x:c>
      <x:c r="J6264" s="2" t="str">
        <x:f>IF(H6264="否","不适用",IF(AND(ISNUMBER(E6264),ISNUMBER(F6264)),IF(I6264&gt;'规则与名单'!$B$2,"是","否"),"未判定"))</x:f>
        <x:v>不适用</x:v>
      </x:c>
      <x:c r="K6264" s="2" t="str">
        <x:f>IF(J6264="是",IF(ISNUMBER(F6264),"测试日GPS","缺失"),IF(ISNUMBER(G6264),"非测试日纯氢",IF(AND(H6264="是",J6264="未判定"),IF(ISNUMBER(F6264),"测试名单无纯氢GPS","缺失"),IF(ISNUMBER(E6264),"非测试日仪表","缺失"))))</x:f>
        <x:v>非测试日仪表</x:v>
      </x:c>
      <x:c r="L6264" s="7" t="n">
        <x:f>IF(K6264="缺失","",IF(K6264="非测试日纯氢",G6264,IF(K6264="非测试日仪表",E6264,F6264)))</x:f>
        <x:v>87.9</x:v>
      </x:c>
      <x:c r="M6264" s="2" t="n">
        <x:f>IF(K6264="缺失",1,0)</x:f>
        <x:v>0</x:v>
      </x:c>
      <x:c r="N6264" s="2" t="str">
        <x:v>车辆里程查询_20260901-20260930_1024辆_仪表里程.xlsx / AG596</x:v>
      </x:c>
      <x:c r="O6264" s="2" t="str">
        <x:v>车辆里程查询_20260901-20260930_1024辆_GPS里程.xlsx / AG596</x:v>
      </x:c>
      <x:c r="P6264" s="2" t="str">
        <x:v>车辆纯氢气里程查询_20260901-20260930_1024辆.xlsx / AG393</x:v>
      </x:c>
    </x:row>
    <x:row r="6265" ht="22" customHeight="1">
      <x:c r="A6265" s="2" t="n">
        <x:v>251</x:v>
      </x:c>
      <x:c r="B6265" s="2" t="str">
        <x:v>粤AG32783</x:v>
      </x:c>
      <x:c r="C6265" s="2" t="str">
        <x:v>吴纬涛</x:v>
      </x:c>
      <x:c r="D6265" s="8" t="d">
        <x:v>2026-09-30T00:00:00.000Z</x:v>
      </x:c>
      <x:c r="E6265" s="7"/>
      <x:c r="F6265" s="7"/>
      <x:c r="G6265" s="7"/>
      <x:c r="H6265" s="2" t="str">
        <x:v>否</x:v>
      </x:c>
      <x:c r="I6265" s="7" t="str">
        <x:f>IF(AND(ISNUMBER(E6265),ISNUMBER(F6265)),E6265-F6265,"")</x:f>
      </x:c>
      <x:c r="J6265" s="2" t="str">
        <x:f>IF(H6265="否","不适用",IF(AND(ISNUMBER(E6265),ISNUMBER(F6265)),IF(I6265&gt;'规则与名单'!$B$2,"是","否"),"未判定"))</x:f>
        <x:v>不适用</x:v>
      </x:c>
      <x:c r="K6265" s="2" t="str">
        <x:f>IF(J6265="是",IF(ISNUMBER(F6265),"测试日GPS","缺失"),IF(ISNUMBER(G6265),"非测试日纯氢",IF(AND(H6265="是",J6265="未判定"),IF(ISNUMBER(F6265),"测试名单无纯氢GPS","缺失"),IF(ISNUMBER(E6265),"非测试日仪表","缺失"))))</x:f>
        <x:v>缺失</x:v>
      </x:c>
      <x:c r="L6265" s="7" t="str">
        <x:f>IF(K6265="缺失","",IF(K6265="非测试日纯氢",G6265,IF(K6265="非测试日仪表",E6265,F6265)))</x:f>
      </x:c>
      <x:c r="M6265" s="2" t="n">
        <x:f>IF(K6265="缺失",1,0)</x:f>
        <x:v>1</x:v>
      </x:c>
      <x:c r="N6265" s="2" t="str">
        <x:v>车辆里程查询_20260901-20260930_1024辆_仪表里程.xlsx / AH596</x:v>
      </x:c>
      <x:c r="O6265" s="2" t="str">
        <x:v>车辆里程查询_20260901-20260930_1024辆_GPS里程.xlsx / AH596</x:v>
      </x:c>
      <x:c r="P6265" s="2" t="str">
        <x:v>车辆纯氢气里程查询_20260901-20260930_1024辆.xlsx / AH393</x:v>
      </x:c>
    </x:row>
    <x:row r="6266" ht="22" customHeight="1">
      <x:c r="A6266" s="2" t="n">
        <x:v>252</x:v>
      </x:c>
      <x:c r="B6266" s="2" t="str">
        <x:v>粤AG35802</x:v>
      </x:c>
      <x:c r="C6266" s="2" t="str">
        <x:v>吴纬涛</x:v>
      </x:c>
      <x:c r="D6266" s="8" t="d">
        <x:v>2026-09-01T00:00:00.000Z</x:v>
      </x:c>
      <x:c r="E6266" s="7" t="n">
        <x:v>81.6</x:v>
      </x:c>
      <x:c r="F6266" s="7"/>
      <x:c r="G6266" s="7"/>
      <x:c r="H6266" s="2" t="str">
        <x:v>否</x:v>
      </x:c>
      <x:c r="I6266" s="7" t="str">
        <x:f>IF(AND(ISNUMBER(E6266),ISNUMBER(F6266)),E6266-F6266,"")</x:f>
      </x:c>
      <x:c r="J6266" s="2" t="str">
        <x:f>IF(H6266="否","不适用",IF(AND(ISNUMBER(E6266),ISNUMBER(F6266)),IF(I6266&gt;'规则与名单'!$B$2,"是","否"),"未判定"))</x:f>
        <x:v>不适用</x:v>
      </x:c>
      <x:c r="K6266" s="2" t="str">
        <x:f>IF(J6266="是",IF(ISNUMBER(F6266),"测试日GPS","缺失"),IF(ISNUMBER(G6266),"非测试日纯氢",IF(AND(H6266="是",J6266="未判定"),IF(ISNUMBER(F6266),"测试名单无纯氢GPS","缺失"),IF(ISNUMBER(E6266),"非测试日仪表","缺失"))))</x:f>
        <x:v>非测试日仪表</x:v>
      </x:c>
      <x:c r="L6266" s="7" t="n">
        <x:f>IF(K6266="缺失","",IF(K6266="非测试日纯氢",G6266,IF(K6266="非测试日仪表",E6266,F6266)))</x:f>
        <x:v>81.6</x:v>
      </x:c>
      <x:c r="M6266" s="2" t="n">
        <x:f>IF(K6266="缺失",1,0)</x:f>
        <x:v>0</x:v>
      </x:c>
      <x:c r="N6266" s="2" t="str">
        <x:v>车辆里程查询_20260901-20260930_1024辆_仪表里程.xlsx / E671</x:v>
      </x:c>
      <x:c r="O6266" s="2" t="str">
        <x:v>车辆里程查询_20260901-20260930_1024辆_GPS里程.xlsx / E671</x:v>
      </x:c>
      <x:c r="P6266" s="2" t="str">
        <x:v>车辆纯氢气里程查询_20260901-20260930_1024辆.xlsx / E355</x:v>
      </x:c>
    </x:row>
    <x:row r="6267" ht="22" customHeight="1">
      <x:c r="A6267" s="2" t="n">
        <x:v>252</x:v>
      </x:c>
      <x:c r="B6267" s="2" t="str">
        <x:v>粤AG35802</x:v>
      </x:c>
      <x:c r="C6267" s="2" t="str">
        <x:v>吴纬涛</x:v>
      </x:c>
      <x:c r="D6267" s="8" t="d">
        <x:v>2026-09-02T00:00:00.000Z</x:v>
      </x:c>
      <x:c r="E6267" s="7" t="n">
        <x:v>107.8</x:v>
      </x:c>
      <x:c r="F6267" s="7"/>
      <x:c r="G6267" s="7"/>
      <x:c r="H6267" s="2" t="str">
        <x:v>否</x:v>
      </x:c>
      <x:c r="I6267" s="7" t="str">
        <x:f>IF(AND(ISNUMBER(E6267),ISNUMBER(F6267)),E6267-F6267,"")</x:f>
      </x:c>
      <x:c r="J6267" s="2" t="str">
        <x:f>IF(H6267="否","不适用",IF(AND(ISNUMBER(E6267),ISNUMBER(F6267)),IF(I6267&gt;'规则与名单'!$B$2,"是","否"),"未判定"))</x:f>
        <x:v>不适用</x:v>
      </x:c>
      <x:c r="K6267" s="2" t="str">
        <x:f>IF(J6267="是",IF(ISNUMBER(F6267),"测试日GPS","缺失"),IF(ISNUMBER(G6267),"非测试日纯氢",IF(AND(H6267="是",J6267="未判定"),IF(ISNUMBER(F6267),"测试名单无纯氢GPS","缺失"),IF(ISNUMBER(E6267),"非测试日仪表","缺失"))))</x:f>
        <x:v>非测试日仪表</x:v>
      </x:c>
      <x:c r="L6267" s="7" t="n">
        <x:f>IF(K6267="缺失","",IF(K6267="非测试日纯氢",G6267,IF(K6267="非测试日仪表",E6267,F6267)))</x:f>
        <x:v>107.8</x:v>
      </x:c>
      <x:c r="M6267" s="2" t="n">
        <x:f>IF(K6267="缺失",1,0)</x:f>
        <x:v>0</x:v>
      </x:c>
      <x:c r="N6267" s="2" t="str">
        <x:v>车辆里程查询_20260901-20260930_1024辆_仪表里程.xlsx / F671</x:v>
      </x:c>
      <x:c r="O6267" s="2" t="str">
        <x:v>车辆里程查询_20260901-20260930_1024辆_GPS里程.xlsx / F671</x:v>
      </x:c>
      <x:c r="P6267" s="2" t="str">
        <x:v>车辆纯氢气里程查询_20260901-20260930_1024辆.xlsx / F355</x:v>
      </x:c>
    </x:row>
    <x:row r="6268" ht="22" customHeight="1">
      <x:c r="A6268" s="2" t="n">
        <x:v>252</x:v>
      </x:c>
      <x:c r="B6268" s="2" t="str">
        <x:v>粤AG35802</x:v>
      </x:c>
      <x:c r="C6268" s="2" t="str">
        <x:v>吴纬涛</x:v>
      </x:c>
      <x:c r="D6268" s="8" t="d">
        <x:v>2026-09-03T00:00:00.000Z</x:v>
      </x:c>
      <x:c r="E6268" s="7" t="n">
        <x:v>198.7</x:v>
      </x:c>
      <x:c r="F6268" s="7"/>
      <x:c r="G6268" s="7"/>
      <x:c r="H6268" s="2" t="str">
        <x:v>否</x:v>
      </x:c>
      <x:c r="I6268" s="7" t="str">
        <x:f>IF(AND(ISNUMBER(E6268),ISNUMBER(F6268)),E6268-F6268,"")</x:f>
      </x:c>
      <x:c r="J6268" s="2" t="str">
        <x:f>IF(H6268="否","不适用",IF(AND(ISNUMBER(E6268),ISNUMBER(F6268)),IF(I6268&gt;'规则与名单'!$B$2,"是","否"),"未判定"))</x:f>
        <x:v>不适用</x:v>
      </x:c>
      <x:c r="K6268" s="2" t="str">
        <x:f>IF(J6268="是",IF(ISNUMBER(F6268),"测试日GPS","缺失"),IF(ISNUMBER(G6268),"非测试日纯氢",IF(AND(H6268="是",J6268="未判定"),IF(ISNUMBER(F6268),"测试名单无纯氢GPS","缺失"),IF(ISNUMBER(E6268),"非测试日仪表","缺失"))))</x:f>
        <x:v>非测试日仪表</x:v>
      </x:c>
      <x:c r="L6268" s="7" t="n">
        <x:f>IF(K6268="缺失","",IF(K6268="非测试日纯氢",G6268,IF(K6268="非测试日仪表",E6268,F6268)))</x:f>
        <x:v>198.7</x:v>
      </x:c>
      <x:c r="M6268" s="2" t="n">
        <x:f>IF(K6268="缺失",1,0)</x:f>
        <x:v>0</x:v>
      </x:c>
      <x:c r="N6268" s="2" t="str">
        <x:v>车辆里程查询_20260901-20260930_1024辆_仪表里程.xlsx / G671</x:v>
      </x:c>
      <x:c r="O6268" s="2" t="str">
        <x:v>车辆里程查询_20260901-20260930_1024辆_GPS里程.xlsx / G671</x:v>
      </x:c>
      <x:c r="P6268" s="2" t="str">
        <x:v>车辆纯氢气里程查询_20260901-20260930_1024辆.xlsx / G355</x:v>
      </x:c>
    </x:row>
    <x:row r="6269" ht="22" customHeight="1">
      <x:c r="A6269" s="2" t="n">
        <x:v>252</x:v>
      </x:c>
      <x:c r="B6269" s="2" t="str">
        <x:v>粤AG35802</x:v>
      </x:c>
      <x:c r="C6269" s="2" t="str">
        <x:v>吴纬涛</x:v>
      </x:c>
      <x:c r="D6269" s="8" t="d">
        <x:v>2026-09-04T00:00:00.000Z</x:v>
      </x:c>
      <x:c r="E6269" s="7" t="n">
        <x:v>13.8</x:v>
      </x:c>
      <x:c r="F6269" s="7"/>
      <x:c r="G6269" s="7"/>
      <x:c r="H6269" s="2" t="str">
        <x:v>否</x:v>
      </x:c>
      <x:c r="I6269" s="7" t="str">
        <x:f>IF(AND(ISNUMBER(E6269),ISNUMBER(F6269)),E6269-F6269,"")</x:f>
      </x:c>
      <x:c r="J6269" s="2" t="str">
        <x:f>IF(H6269="否","不适用",IF(AND(ISNUMBER(E6269),ISNUMBER(F6269)),IF(I6269&gt;'规则与名单'!$B$2,"是","否"),"未判定"))</x:f>
        <x:v>不适用</x:v>
      </x:c>
      <x:c r="K6269" s="2" t="str">
        <x:f>IF(J6269="是",IF(ISNUMBER(F6269),"测试日GPS","缺失"),IF(ISNUMBER(G6269),"非测试日纯氢",IF(AND(H6269="是",J6269="未判定"),IF(ISNUMBER(F6269),"测试名单无纯氢GPS","缺失"),IF(ISNUMBER(E6269),"非测试日仪表","缺失"))))</x:f>
        <x:v>非测试日仪表</x:v>
      </x:c>
      <x:c r="L6269" s="7" t="n">
        <x:f>IF(K6269="缺失","",IF(K6269="非测试日纯氢",G6269,IF(K6269="非测试日仪表",E6269,F6269)))</x:f>
        <x:v>13.8</x:v>
      </x:c>
      <x:c r="M6269" s="2" t="n">
        <x:f>IF(K6269="缺失",1,0)</x:f>
        <x:v>0</x:v>
      </x:c>
      <x:c r="N6269" s="2" t="str">
        <x:v>车辆里程查询_20260901-20260930_1024辆_仪表里程.xlsx / H671</x:v>
      </x:c>
      <x:c r="O6269" s="2" t="str">
        <x:v>车辆里程查询_20260901-20260930_1024辆_GPS里程.xlsx / H671</x:v>
      </x:c>
      <x:c r="P6269" s="2" t="str">
        <x:v>车辆纯氢气里程查询_20260901-20260930_1024辆.xlsx / H355</x:v>
      </x:c>
    </x:row>
    <x:row r="6270" ht="22" customHeight="1">
      <x:c r="A6270" s="2" t="n">
        <x:v>252</x:v>
      </x:c>
      <x:c r="B6270" s="2" t="str">
        <x:v>粤AG35802</x:v>
      </x:c>
      <x:c r="C6270" s="2" t="str">
        <x:v>吴纬涛</x:v>
      </x:c>
      <x:c r="D6270" s="8" t="d">
        <x:v>2026-09-05T00:00:00.000Z</x:v>
      </x:c>
      <x:c r="E6270" s="7" t="n">
        <x:v>238</x:v>
      </x:c>
      <x:c r="F6270" s="7"/>
      <x:c r="G6270" s="7"/>
      <x:c r="H6270" s="2" t="str">
        <x:v>否</x:v>
      </x:c>
      <x:c r="I6270" s="7" t="str">
        <x:f>IF(AND(ISNUMBER(E6270),ISNUMBER(F6270)),E6270-F6270,"")</x:f>
      </x:c>
      <x:c r="J6270" s="2" t="str">
        <x:f>IF(H6270="否","不适用",IF(AND(ISNUMBER(E6270),ISNUMBER(F6270)),IF(I6270&gt;'规则与名单'!$B$2,"是","否"),"未判定"))</x:f>
        <x:v>不适用</x:v>
      </x:c>
      <x:c r="K6270" s="2" t="str">
        <x:f>IF(J6270="是",IF(ISNUMBER(F6270),"测试日GPS","缺失"),IF(ISNUMBER(G6270),"非测试日纯氢",IF(AND(H6270="是",J6270="未判定"),IF(ISNUMBER(F6270),"测试名单无纯氢GPS","缺失"),IF(ISNUMBER(E6270),"非测试日仪表","缺失"))))</x:f>
        <x:v>非测试日仪表</x:v>
      </x:c>
      <x:c r="L6270" s="7" t="n">
        <x:f>IF(K6270="缺失","",IF(K6270="非测试日纯氢",G6270,IF(K6270="非测试日仪表",E6270,F6270)))</x:f>
        <x:v>238</x:v>
      </x:c>
      <x:c r="M6270" s="2" t="n">
        <x:f>IF(K6270="缺失",1,0)</x:f>
        <x:v>0</x:v>
      </x:c>
      <x:c r="N6270" s="2" t="str">
        <x:v>车辆里程查询_20260901-20260930_1024辆_仪表里程.xlsx / I671</x:v>
      </x:c>
      <x:c r="O6270" s="2" t="str">
        <x:v>车辆里程查询_20260901-20260930_1024辆_GPS里程.xlsx / I671</x:v>
      </x:c>
      <x:c r="P6270" s="2" t="str">
        <x:v>车辆纯氢气里程查询_20260901-20260930_1024辆.xlsx / I355</x:v>
      </x:c>
    </x:row>
    <x:row r="6271" ht="22" customHeight="1">
      <x:c r="A6271" s="2" t="n">
        <x:v>252</x:v>
      </x:c>
      <x:c r="B6271" s="2" t="str">
        <x:v>粤AG35802</x:v>
      </x:c>
      <x:c r="C6271" s="2" t="str">
        <x:v>吴纬涛</x:v>
      </x:c>
      <x:c r="D6271" s="8" t="d">
        <x:v>2026-09-06T00:00:00.000Z</x:v>
      </x:c>
      <x:c r="E6271" s="7" t="n">
        <x:v>234.5</x:v>
      </x:c>
      <x:c r="F6271" s="7"/>
      <x:c r="G6271" s="7"/>
      <x:c r="H6271" s="2" t="str">
        <x:v>否</x:v>
      </x:c>
      <x:c r="I6271" s="7" t="str">
        <x:f>IF(AND(ISNUMBER(E6271),ISNUMBER(F6271)),E6271-F6271,"")</x:f>
      </x:c>
      <x:c r="J6271" s="2" t="str">
        <x:f>IF(H6271="否","不适用",IF(AND(ISNUMBER(E6271),ISNUMBER(F6271)),IF(I6271&gt;'规则与名单'!$B$2,"是","否"),"未判定"))</x:f>
        <x:v>不适用</x:v>
      </x:c>
      <x:c r="K6271" s="2" t="str">
        <x:f>IF(J6271="是",IF(ISNUMBER(F6271),"测试日GPS","缺失"),IF(ISNUMBER(G6271),"非测试日纯氢",IF(AND(H6271="是",J6271="未判定"),IF(ISNUMBER(F6271),"测试名单无纯氢GPS","缺失"),IF(ISNUMBER(E6271),"非测试日仪表","缺失"))))</x:f>
        <x:v>非测试日仪表</x:v>
      </x:c>
      <x:c r="L6271" s="7" t="n">
        <x:f>IF(K6271="缺失","",IF(K6271="非测试日纯氢",G6271,IF(K6271="非测试日仪表",E6271,F6271)))</x:f>
        <x:v>234.5</x:v>
      </x:c>
      <x:c r="M6271" s="2" t="n">
        <x:f>IF(K6271="缺失",1,0)</x:f>
        <x:v>0</x:v>
      </x:c>
      <x:c r="N6271" s="2" t="str">
        <x:v>车辆里程查询_20260901-20260930_1024辆_仪表里程.xlsx / J671</x:v>
      </x:c>
      <x:c r="O6271" s="2" t="str">
        <x:v>车辆里程查询_20260901-20260930_1024辆_GPS里程.xlsx / J671</x:v>
      </x:c>
      <x:c r="P6271" s="2" t="str">
        <x:v>车辆纯氢气里程查询_20260901-20260930_1024辆.xlsx / J355</x:v>
      </x:c>
    </x:row>
    <x:row r="6272" ht="22" customHeight="1">
      <x:c r="A6272" s="2" t="n">
        <x:v>252</x:v>
      </x:c>
      <x:c r="B6272" s="2" t="str">
        <x:v>粤AG35802</x:v>
      </x:c>
      <x:c r="C6272" s="2" t="str">
        <x:v>吴纬涛</x:v>
      </x:c>
      <x:c r="D6272" s="8" t="d">
        <x:v>2026-09-07T00:00:00.000Z</x:v>
      </x:c>
      <x:c r="E6272" s="7" t="n">
        <x:v>252.8</x:v>
      </x:c>
      <x:c r="F6272" s="7"/>
      <x:c r="G6272" s="7"/>
      <x:c r="H6272" s="2" t="str">
        <x:v>否</x:v>
      </x:c>
      <x:c r="I6272" s="7" t="str">
        <x:f>IF(AND(ISNUMBER(E6272),ISNUMBER(F6272)),E6272-F6272,"")</x:f>
      </x:c>
      <x:c r="J6272" s="2" t="str">
        <x:f>IF(H6272="否","不适用",IF(AND(ISNUMBER(E6272),ISNUMBER(F6272)),IF(I6272&gt;'规则与名单'!$B$2,"是","否"),"未判定"))</x:f>
        <x:v>不适用</x:v>
      </x:c>
      <x:c r="K6272" s="2" t="str">
        <x:f>IF(J6272="是",IF(ISNUMBER(F6272),"测试日GPS","缺失"),IF(ISNUMBER(G6272),"非测试日纯氢",IF(AND(H6272="是",J6272="未判定"),IF(ISNUMBER(F6272),"测试名单无纯氢GPS","缺失"),IF(ISNUMBER(E6272),"非测试日仪表","缺失"))))</x:f>
        <x:v>非测试日仪表</x:v>
      </x:c>
      <x:c r="L6272" s="7" t="n">
        <x:f>IF(K6272="缺失","",IF(K6272="非测试日纯氢",G6272,IF(K6272="非测试日仪表",E6272,F6272)))</x:f>
        <x:v>252.8</x:v>
      </x:c>
      <x:c r="M6272" s="2" t="n">
        <x:f>IF(K6272="缺失",1,0)</x:f>
        <x:v>0</x:v>
      </x:c>
      <x:c r="N6272" s="2" t="str">
        <x:v>车辆里程查询_20260901-20260930_1024辆_仪表里程.xlsx / K671</x:v>
      </x:c>
      <x:c r="O6272" s="2" t="str">
        <x:v>车辆里程查询_20260901-20260930_1024辆_GPS里程.xlsx / K671</x:v>
      </x:c>
      <x:c r="P6272" s="2" t="str">
        <x:v>车辆纯氢气里程查询_20260901-20260930_1024辆.xlsx / K355</x:v>
      </x:c>
    </x:row>
    <x:row r="6273" ht="22" customHeight="1">
      <x:c r="A6273" s="2" t="n">
        <x:v>252</x:v>
      </x:c>
      <x:c r="B6273" s="2" t="str">
        <x:v>粤AG35802</x:v>
      </x:c>
      <x:c r="C6273" s="2" t="str">
        <x:v>吴纬涛</x:v>
      </x:c>
      <x:c r="D6273" s="8" t="d">
        <x:v>2026-09-08T00:00:00.000Z</x:v>
      </x:c>
      <x:c r="E6273" s="7" t="n">
        <x:v>6.8</x:v>
      </x:c>
      <x:c r="F6273" s="7"/>
      <x:c r="G6273" s="7"/>
      <x:c r="H6273" s="2" t="str">
        <x:v>否</x:v>
      </x:c>
      <x:c r="I6273" s="7" t="str">
        <x:f>IF(AND(ISNUMBER(E6273),ISNUMBER(F6273)),E6273-F6273,"")</x:f>
      </x:c>
      <x:c r="J6273" s="2" t="str">
        <x:f>IF(H6273="否","不适用",IF(AND(ISNUMBER(E6273),ISNUMBER(F6273)),IF(I6273&gt;'规则与名单'!$B$2,"是","否"),"未判定"))</x:f>
        <x:v>不适用</x:v>
      </x:c>
      <x:c r="K6273" s="2" t="str">
        <x:f>IF(J6273="是",IF(ISNUMBER(F6273),"测试日GPS","缺失"),IF(ISNUMBER(G6273),"非测试日纯氢",IF(AND(H6273="是",J6273="未判定"),IF(ISNUMBER(F6273),"测试名单无纯氢GPS","缺失"),IF(ISNUMBER(E6273),"非测试日仪表","缺失"))))</x:f>
        <x:v>非测试日仪表</x:v>
      </x:c>
      <x:c r="L6273" s="7" t="n">
        <x:f>IF(K6273="缺失","",IF(K6273="非测试日纯氢",G6273,IF(K6273="非测试日仪表",E6273,F6273)))</x:f>
        <x:v>6.8</x:v>
      </x:c>
      <x:c r="M6273" s="2" t="n">
        <x:f>IF(K6273="缺失",1,0)</x:f>
        <x:v>0</x:v>
      </x:c>
      <x:c r="N6273" s="2" t="str">
        <x:v>车辆里程查询_20260901-20260930_1024辆_仪表里程.xlsx / L671</x:v>
      </x:c>
      <x:c r="O6273" s="2" t="str">
        <x:v>车辆里程查询_20260901-20260930_1024辆_GPS里程.xlsx / L671</x:v>
      </x:c>
      <x:c r="P6273" s="2" t="str">
        <x:v>车辆纯氢气里程查询_20260901-20260930_1024辆.xlsx / L355</x:v>
      </x:c>
    </x:row>
    <x:row r="6274" ht="22" customHeight="1">
      <x:c r="A6274" s="2" t="n">
        <x:v>252</x:v>
      </x:c>
      <x:c r="B6274" s="2" t="str">
        <x:v>粤AG35802</x:v>
      </x:c>
      <x:c r="C6274" s="2" t="str">
        <x:v>吴纬涛</x:v>
      </x:c>
      <x:c r="D6274" s="8" t="d">
        <x:v>2026-09-09T00:00:00.000Z</x:v>
      </x:c>
      <x:c r="E6274" s="7" t="n">
        <x:v>259.5</x:v>
      </x:c>
      <x:c r="F6274" s="7"/>
      <x:c r="G6274" s="7"/>
      <x:c r="H6274" s="2" t="str">
        <x:v>否</x:v>
      </x:c>
      <x:c r="I6274" s="7" t="str">
        <x:f>IF(AND(ISNUMBER(E6274),ISNUMBER(F6274)),E6274-F6274,"")</x:f>
      </x:c>
      <x:c r="J6274" s="2" t="str">
        <x:f>IF(H6274="否","不适用",IF(AND(ISNUMBER(E6274),ISNUMBER(F6274)),IF(I6274&gt;'规则与名单'!$B$2,"是","否"),"未判定"))</x:f>
        <x:v>不适用</x:v>
      </x:c>
      <x:c r="K6274" s="2" t="str">
        <x:f>IF(J6274="是",IF(ISNUMBER(F6274),"测试日GPS","缺失"),IF(ISNUMBER(G6274),"非测试日纯氢",IF(AND(H6274="是",J6274="未判定"),IF(ISNUMBER(F6274),"测试名单无纯氢GPS","缺失"),IF(ISNUMBER(E6274),"非测试日仪表","缺失"))))</x:f>
        <x:v>非测试日仪表</x:v>
      </x:c>
      <x:c r="L6274" s="7" t="n">
        <x:f>IF(K6274="缺失","",IF(K6274="非测试日纯氢",G6274,IF(K6274="非测试日仪表",E6274,F6274)))</x:f>
        <x:v>259.5</x:v>
      </x:c>
      <x:c r="M6274" s="2" t="n">
        <x:f>IF(K6274="缺失",1,0)</x:f>
        <x:v>0</x:v>
      </x:c>
      <x:c r="N6274" s="2" t="str">
        <x:v>车辆里程查询_20260901-20260930_1024辆_仪表里程.xlsx / M671</x:v>
      </x:c>
      <x:c r="O6274" s="2" t="str">
        <x:v>车辆里程查询_20260901-20260930_1024辆_GPS里程.xlsx / M671</x:v>
      </x:c>
      <x:c r="P6274" s="2" t="str">
        <x:v>车辆纯氢气里程查询_20260901-20260930_1024辆.xlsx / M355</x:v>
      </x:c>
    </x:row>
    <x:row r="6275" ht="22" customHeight="1">
      <x:c r="A6275" s="2" t="n">
        <x:v>252</x:v>
      </x:c>
      <x:c r="B6275" s="2" t="str">
        <x:v>粤AG35802</x:v>
      </x:c>
      <x:c r="C6275" s="2" t="str">
        <x:v>吴纬涛</x:v>
      </x:c>
      <x:c r="D6275" s="8" t="d">
        <x:v>2026-09-10T00:00:00.000Z</x:v>
      </x:c>
      <x:c r="E6275" s="7" t="n">
        <x:v>10.1</x:v>
      </x:c>
      <x:c r="F6275" s="7"/>
      <x:c r="G6275" s="7"/>
      <x:c r="H6275" s="2" t="str">
        <x:v>否</x:v>
      </x:c>
      <x:c r="I6275" s="7" t="str">
        <x:f>IF(AND(ISNUMBER(E6275),ISNUMBER(F6275)),E6275-F6275,"")</x:f>
      </x:c>
      <x:c r="J6275" s="2" t="str">
        <x:f>IF(H6275="否","不适用",IF(AND(ISNUMBER(E6275),ISNUMBER(F6275)),IF(I6275&gt;'规则与名单'!$B$2,"是","否"),"未判定"))</x:f>
        <x:v>不适用</x:v>
      </x:c>
      <x:c r="K6275" s="2" t="str">
        <x:f>IF(J6275="是",IF(ISNUMBER(F6275),"测试日GPS","缺失"),IF(ISNUMBER(G6275),"非测试日纯氢",IF(AND(H6275="是",J6275="未判定"),IF(ISNUMBER(F6275),"测试名单无纯氢GPS","缺失"),IF(ISNUMBER(E6275),"非测试日仪表","缺失"))))</x:f>
        <x:v>非测试日仪表</x:v>
      </x:c>
      <x:c r="L6275" s="7" t="n">
        <x:f>IF(K6275="缺失","",IF(K6275="非测试日纯氢",G6275,IF(K6275="非测试日仪表",E6275,F6275)))</x:f>
        <x:v>10.1</x:v>
      </x:c>
      <x:c r="M6275" s="2" t="n">
        <x:f>IF(K6275="缺失",1,0)</x:f>
        <x:v>0</x:v>
      </x:c>
      <x:c r="N6275" s="2" t="str">
        <x:v>车辆里程查询_20260901-20260930_1024辆_仪表里程.xlsx / N671</x:v>
      </x:c>
      <x:c r="O6275" s="2" t="str">
        <x:v>车辆里程查询_20260901-20260930_1024辆_GPS里程.xlsx / N671</x:v>
      </x:c>
      <x:c r="P6275" s="2" t="str">
        <x:v>车辆纯氢气里程查询_20260901-20260930_1024辆.xlsx / N355</x:v>
      </x:c>
    </x:row>
    <x:row r="6276" ht="22" customHeight="1">
      <x:c r="A6276" s="2" t="n">
        <x:v>252</x:v>
      </x:c>
      <x:c r="B6276" s="2" t="str">
        <x:v>粤AG35802</x:v>
      </x:c>
      <x:c r="C6276" s="2" t="str">
        <x:v>吴纬涛</x:v>
      </x:c>
      <x:c r="D6276" s="8" t="d">
        <x:v>2026-09-11T00:00:00.000Z</x:v>
      </x:c>
      <x:c r="E6276" s="7" t="n">
        <x:v>182</x:v>
      </x:c>
      <x:c r="F6276" s="7"/>
      <x:c r="G6276" s="7"/>
      <x:c r="H6276" s="2" t="str">
        <x:v>否</x:v>
      </x:c>
      <x:c r="I6276" s="7" t="str">
        <x:f>IF(AND(ISNUMBER(E6276),ISNUMBER(F6276)),E6276-F6276,"")</x:f>
      </x:c>
      <x:c r="J6276" s="2" t="str">
        <x:f>IF(H6276="否","不适用",IF(AND(ISNUMBER(E6276),ISNUMBER(F6276)),IF(I6276&gt;'规则与名单'!$B$2,"是","否"),"未判定"))</x:f>
        <x:v>不适用</x:v>
      </x:c>
      <x:c r="K6276" s="2" t="str">
        <x:f>IF(J6276="是",IF(ISNUMBER(F6276),"测试日GPS","缺失"),IF(ISNUMBER(G6276),"非测试日纯氢",IF(AND(H6276="是",J6276="未判定"),IF(ISNUMBER(F6276),"测试名单无纯氢GPS","缺失"),IF(ISNUMBER(E6276),"非测试日仪表","缺失"))))</x:f>
        <x:v>非测试日仪表</x:v>
      </x:c>
      <x:c r="L6276" s="7" t="n">
        <x:f>IF(K6276="缺失","",IF(K6276="非测试日纯氢",G6276,IF(K6276="非测试日仪表",E6276,F6276)))</x:f>
        <x:v>182</x:v>
      </x:c>
      <x:c r="M6276" s="2" t="n">
        <x:f>IF(K6276="缺失",1,0)</x:f>
        <x:v>0</x:v>
      </x:c>
      <x:c r="N6276" s="2" t="str">
        <x:v>车辆里程查询_20260901-20260930_1024辆_仪表里程.xlsx / O671</x:v>
      </x:c>
      <x:c r="O6276" s="2" t="str">
        <x:v>车辆里程查询_20260901-20260930_1024辆_GPS里程.xlsx / O671</x:v>
      </x:c>
      <x:c r="P6276" s="2" t="str">
        <x:v>车辆纯氢气里程查询_20260901-20260930_1024辆.xlsx / O355</x:v>
      </x:c>
    </x:row>
    <x:row r="6277" ht="22" customHeight="1">
      <x:c r="A6277" s="2" t="n">
        <x:v>252</x:v>
      </x:c>
      <x:c r="B6277" s="2" t="str">
        <x:v>粤AG35802</x:v>
      </x:c>
      <x:c r="C6277" s="2" t="str">
        <x:v>吴纬涛</x:v>
      </x:c>
      <x:c r="D6277" s="8" t="d">
        <x:v>2026-09-12T00:00:00.000Z</x:v>
      </x:c>
      <x:c r="E6277" s="7" t="n">
        <x:v>187.4</x:v>
      </x:c>
      <x:c r="F6277" s="7"/>
      <x:c r="G6277" s="7"/>
      <x:c r="H6277" s="2" t="str">
        <x:v>否</x:v>
      </x:c>
      <x:c r="I6277" s="7" t="str">
        <x:f>IF(AND(ISNUMBER(E6277),ISNUMBER(F6277)),E6277-F6277,"")</x:f>
      </x:c>
      <x:c r="J6277" s="2" t="str">
        <x:f>IF(H6277="否","不适用",IF(AND(ISNUMBER(E6277),ISNUMBER(F6277)),IF(I6277&gt;'规则与名单'!$B$2,"是","否"),"未判定"))</x:f>
        <x:v>不适用</x:v>
      </x:c>
      <x:c r="K6277" s="2" t="str">
        <x:f>IF(J6277="是",IF(ISNUMBER(F6277),"测试日GPS","缺失"),IF(ISNUMBER(G6277),"非测试日纯氢",IF(AND(H6277="是",J6277="未判定"),IF(ISNUMBER(F6277),"测试名单无纯氢GPS","缺失"),IF(ISNUMBER(E6277),"非测试日仪表","缺失"))))</x:f>
        <x:v>非测试日仪表</x:v>
      </x:c>
      <x:c r="L6277" s="7" t="n">
        <x:f>IF(K6277="缺失","",IF(K6277="非测试日纯氢",G6277,IF(K6277="非测试日仪表",E6277,F6277)))</x:f>
        <x:v>187.4</x:v>
      </x:c>
      <x:c r="M6277" s="2" t="n">
        <x:f>IF(K6277="缺失",1,0)</x:f>
        <x:v>0</x:v>
      </x:c>
      <x:c r="N6277" s="2" t="str">
        <x:v>车辆里程查询_20260901-20260930_1024辆_仪表里程.xlsx / P671</x:v>
      </x:c>
      <x:c r="O6277" s="2" t="str">
        <x:v>车辆里程查询_20260901-20260930_1024辆_GPS里程.xlsx / P671</x:v>
      </x:c>
      <x:c r="P6277" s="2" t="str">
        <x:v>车辆纯氢气里程查询_20260901-20260930_1024辆.xlsx / P355</x:v>
      </x:c>
    </x:row>
    <x:row r="6278" ht="22" customHeight="1">
      <x:c r="A6278" s="2" t="n">
        <x:v>252</x:v>
      </x:c>
      <x:c r="B6278" s="2" t="str">
        <x:v>粤AG35802</x:v>
      </x:c>
      <x:c r="C6278" s="2" t="str">
        <x:v>吴纬涛</x:v>
      </x:c>
      <x:c r="D6278" s="8" t="d">
        <x:v>2026-09-13T00:00:00.000Z</x:v>
      </x:c>
      <x:c r="E6278" s="7" t="n">
        <x:v>131.9</x:v>
      </x:c>
      <x:c r="F6278" s="7"/>
      <x:c r="G6278" s="7"/>
      <x:c r="H6278" s="2" t="str">
        <x:v>否</x:v>
      </x:c>
      <x:c r="I6278" s="7" t="str">
        <x:f>IF(AND(ISNUMBER(E6278),ISNUMBER(F6278)),E6278-F6278,"")</x:f>
      </x:c>
      <x:c r="J6278" s="2" t="str">
        <x:f>IF(H6278="否","不适用",IF(AND(ISNUMBER(E6278),ISNUMBER(F6278)),IF(I6278&gt;'规则与名单'!$B$2,"是","否"),"未判定"))</x:f>
        <x:v>不适用</x:v>
      </x:c>
      <x:c r="K6278" s="2" t="str">
        <x:f>IF(J6278="是",IF(ISNUMBER(F6278),"测试日GPS","缺失"),IF(ISNUMBER(G6278),"非测试日纯氢",IF(AND(H6278="是",J6278="未判定"),IF(ISNUMBER(F6278),"测试名单无纯氢GPS","缺失"),IF(ISNUMBER(E6278),"非测试日仪表","缺失"))))</x:f>
        <x:v>非测试日仪表</x:v>
      </x:c>
      <x:c r="L6278" s="7" t="n">
        <x:f>IF(K6278="缺失","",IF(K6278="非测试日纯氢",G6278,IF(K6278="非测试日仪表",E6278,F6278)))</x:f>
        <x:v>131.9</x:v>
      </x:c>
      <x:c r="M6278" s="2" t="n">
        <x:f>IF(K6278="缺失",1,0)</x:f>
        <x:v>0</x:v>
      </x:c>
      <x:c r="N6278" s="2" t="str">
        <x:v>车辆里程查询_20260901-20260930_1024辆_仪表里程.xlsx / Q671</x:v>
      </x:c>
      <x:c r="O6278" s="2" t="str">
        <x:v>车辆里程查询_20260901-20260930_1024辆_GPS里程.xlsx / Q671</x:v>
      </x:c>
      <x:c r="P6278" s="2" t="str">
        <x:v>车辆纯氢气里程查询_20260901-20260930_1024辆.xlsx / Q355</x:v>
      </x:c>
    </x:row>
    <x:row r="6279" ht="22" customHeight="1">
      <x:c r="A6279" s="2" t="n">
        <x:v>252</x:v>
      </x:c>
      <x:c r="B6279" s="2" t="str">
        <x:v>粤AG35802</x:v>
      </x:c>
      <x:c r="C6279" s="2" t="str">
        <x:v>吴纬涛</x:v>
      </x:c>
      <x:c r="D6279" s="8" t="d">
        <x:v>2026-09-14T00:00:00.000Z</x:v>
      </x:c>
      <x:c r="E6279" s="7" t="n">
        <x:v>63.9</x:v>
      </x:c>
      <x:c r="F6279" s="7"/>
      <x:c r="G6279" s="7"/>
      <x:c r="H6279" s="2" t="str">
        <x:v>否</x:v>
      </x:c>
      <x:c r="I6279" s="7" t="str">
        <x:f>IF(AND(ISNUMBER(E6279),ISNUMBER(F6279)),E6279-F6279,"")</x:f>
      </x:c>
      <x:c r="J6279" s="2" t="str">
        <x:f>IF(H6279="否","不适用",IF(AND(ISNUMBER(E6279),ISNUMBER(F6279)),IF(I6279&gt;'规则与名单'!$B$2,"是","否"),"未判定"))</x:f>
        <x:v>不适用</x:v>
      </x:c>
      <x:c r="K6279" s="2" t="str">
        <x:f>IF(J6279="是",IF(ISNUMBER(F6279),"测试日GPS","缺失"),IF(ISNUMBER(G6279),"非测试日纯氢",IF(AND(H6279="是",J6279="未判定"),IF(ISNUMBER(F6279),"测试名单无纯氢GPS","缺失"),IF(ISNUMBER(E6279),"非测试日仪表","缺失"))))</x:f>
        <x:v>非测试日仪表</x:v>
      </x:c>
      <x:c r="L6279" s="7" t="n">
        <x:f>IF(K6279="缺失","",IF(K6279="非测试日纯氢",G6279,IF(K6279="非测试日仪表",E6279,F6279)))</x:f>
        <x:v>63.9</x:v>
      </x:c>
      <x:c r="M6279" s="2" t="n">
        <x:f>IF(K6279="缺失",1,0)</x:f>
        <x:v>0</x:v>
      </x:c>
      <x:c r="N6279" s="2" t="str">
        <x:v>车辆里程查询_20260901-20260930_1024辆_仪表里程.xlsx / R671</x:v>
      </x:c>
      <x:c r="O6279" s="2" t="str">
        <x:v>车辆里程查询_20260901-20260930_1024辆_GPS里程.xlsx / R671</x:v>
      </x:c>
      <x:c r="P6279" s="2" t="str">
        <x:v>车辆纯氢气里程查询_20260901-20260930_1024辆.xlsx / R355</x:v>
      </x:c>
    </x:row>
    <x:row r="6280" ht="22" customHeight="1">
      <x:c r="A6280" s="2" t="n">
        <x:v>252</x:v>
      </x:c>
      <x:c r="B6280" s="2" t="str">
        <x:v>粤AG35802</x:v>
      </x:c>
      <x:c r="C6280" s="2" t="str">
        <x:v>吴纬涛</x:v>
      </x:c>
      <x:c r="D6280" s="8" t="d">
        <x:v>2026-09-15T00:00:00.000Z</x:v>
      </x:c>
      <x:c r="E6280" s="7" t="n">
        <x:v>37.5</x:v>
      </x:c>
      <x:c r="F6280" s="7"/>
      <x:c r="G6280" s="7"/>
      <x:c r="H6280" s="2" t="str">
        <x:v>否</x:v>
      </x:c>
      <x:c r="I6280" s="7" t="str">
        <x:f>IF(AND(ISNUMBER(E6280),ISNUMBER(F6280)),E6280-F6280,"")</x:f>
      </x:c>
      <x:c r="J6280" s="2" t="str">
        <x:f>IF(H6280="否","不适用",IF(AND(ISNUMBER(E6280),ISNUMBER(F6280)),IF(I6280&gt;'规则与名单'!$B$2,"是","否"),"未判定"))</x:f>
        <x:v>不适用</x:v>
      </x:c>
      <x:c r="K6280" s="2" t="str">
        <x:f>IF(J6280="是",IF(ISNUMBER(F6280),"测试日GPS","缺失"),IF(ISNUMBER(G6280),"非测试日纯氢",IF(AND(H6280="是",J6280="未判定"),IF(ISNUMBER(F6280),"测试名单无纯氢GPS","缺失"),IF(ISNUMBER(E6280),"非测试日仪表","缺失"))))</x:f>
        <x:v>非测试日仪表</x:v>
      </x:c>
      <x:c r="L6280" s="7" t="n">
        <x:f>IF(K6280="缺失","",IF(K6280="非测试日纯氢",G6280,IF(K6280="非测试日仪表",E6280,F6280)))</x:f>
        <x:v>37.5</x:v>
      </x:c>
      <x:c r="M6280" s="2" t="n">
        <x:f>IF(K6280="缺失",1,0)</x:f>
        <x:v>0</x:v>
      </x:c>
      <x:c r="N6280" s="2" t="str">
        <x:v>车辆里程查询_20260901-20260930_1024辆_仪表里程.xlsx / S671</x:v>
      </x:c>
      <x:c r="O6280" s="2" t="str">
        <x:v>车辆里程查询_20260901-20260930_1024辆_GPS里程.xlsx / S671</x:v>
      </x:c>
      <x:c r="P6280" s="2" t="str">
        <x:v>车辆纯氢气里程查询_20260901-20260930_1024辆.xlsx / S355</x:v>
      </x:c>
    </x:row>
    <x:row r="6281" ht="22" customHeight="1">
      <x:c r="A6281" s="2" t="n">
        <x:v>252</x:v>
      </x:c>
      <x:c r="B6281" s="2" t="str">
        <x:v>粤AG35802</x:v>
      </x:c>
      <x:c r="C6281" s="2" t="str">
        <x:v>吴纬涛</x:v>
      </x:c>
      <x:c r="D6281" s="8" t="d">
        <x:v>2026-09-16T00:00:00.000Z</x:v>
      </x:c>
      <x:c r="E6281" s="7" t="n">
        <x:v>194.8</x:v>
      </x:c>
      <x:c r="F6281" s="7"/>
      <x:c r="G6281" s="7"/>
      <x:c r="H6281" s="2" t="str">
        <x:v>否</x:v>
      </x:c>
      <x:c r="I6281" s="7" t="str">
        <x:f>IF(AND(ISNUMBER(E6281),ISNUMBER(F6281)),E6281-F6281,"")</x:f>
      </x:c>
      <x:c r="J6281" s="2" t="str">
        <x:f>IF(H6281="否","不适用",IF(AND(ISNUMBER(E6281),ISNUMBER(F6281)),IF(I6281&gt;'规则与名单'!$B$2,"是","否"),"未判定"))</x:f>
        <x:v>不适用</x:v>
      </x:c>
      <x:c r="K6281" s="2" t="str">
        <x:f>IF(J6281="是",IF(ISNUMBER(F6281),"测试日GPS","缺失"),IF(ISNUMBER(G6281),"非测试日纯氢",IF(AND(H6281="是",J6281="未判定"),IF(ISNUMBER(F6281),"测试名单无纯氢GPS","缺失"),IF(ISNUMBER(E6281),"非测试日仪表","缺失"))))</x:f>
        <x:v>非测试日仪表</x:v>
      </x:c>
      <x:c r="L6281" s="7" t="n">
        <x:f>IF(K6281="缺失","",IF(K6281="非测试日纯氢",G6281,IF(K6281="非测试日仪表",E6281,F6281)))</x:f>
        <x:v>194.8</x:v>
      </x:c>
      <x:c r="M6281" s="2" t="n">
        <x:f>IF(K6281="缺失",1,0)</x:f>
        <x:v>0</x:v>
      </x:c>
      <x:c r="N6281" s="2" t="str">
        <x:v>车辆里程查询_20260901-20260930_1024辆_仪表里程.xlsx / T671</x:v>
      </x:c>
      <x:c r="O6281" s="2" t="str">
        <x:v>车辆里程查询_20260901-20260930_1024辆_GPS里程.xlsx / T671</x:v>
      </x:c>
      <x:c r="P6281" s="2" t="str">
        <x:v>车辆纯氢气里程查询_20260901-20260930_1024辆.xlsx / T355</x:v>
      </x:c>
    </x:row>
    <x:row r="6282" ht="22" customHeight="1">
      <x:c r="A6282" s="2" t="n">
        <x:v>252</x:v>
      </x:c>
      <x:c r="B6282" s="2" t="str">
        <x:v>粤AG35802</x:v>
      </x:c>
      <x:c r="C6282" s="2" t="str">
        <x:v>吴纬涛</x:v>
      </x:c>
      <x:c r="D6282" s="8" t="d">
        <x:v>2026-09-17T00:00:00.000Z</x:v>
      </x:c>
      <x:c r="E6282" s="7" t="n">
        <x:v>11.6</x:v>
      </x:c>
      <x:c r="F6282" s="7"/>
      <x:c r="G6282" s="7"/>
      <x:c r="H6282" s="2" t="str">
        <x:v>否</x:v>
      </x:c>
      <x:c r="I6282" s="7" t="str">
        <x:f>IF(AND(ISNUMBER(E6282),ISNUMBER(F6282)),E6282-F6282,"")</x:f>
      </x:c>
      <x:c r="J6282" s="2" t="str">
        <x:f>IF(H6282="否","不适用",IF(AND(ISNUMBER(E6282),ISNUMBER(F6282)),IF(I6282&gt;'规则与名单'!$B$2,"是","否"),"未判定"))</x:f>
        <x:v>不适用</x:v>
      </x:c>
      <x:c r="K6282" s="2" t="str">
        <x:f>IF(J6282="是",IF(ISNUMBER(F6282),"测试日GPS","缺失"),IF(ISNUMBER(G6282),"非测试日纯氢",IF(AND(H6282="是",J6282="未判定"),IF(ISNUMBER(F6282),"测试名单无纯氢GPS","缺失"),IF(ISNUMBER(E6282),"非测试日仪表","缺失"))))</x:f>
        <x:v>非测试日仪表</x:v>
      </x:c>
      <x:c r="L6282" s="7" t="n">
        <x:f>IF(K6282="缺失","",IF(K6282="非测试日纯氢",G6282,IF(K6282="非测试日仪表",E6282,F6282)))</x:f>
        <x:v>11.6</x:v>
      </x:c>
      <x:c r="M6282" s="2" t="n">
        <x:f>IF(K6282="缺失",1,0)</x:f>
        <x:v>0</x:v>
      </x:c>
      <x:c r="N6282" s="2" t="str">
        <x:v>车辆里程查询_20260901-20260930_1024辆_仪表里程.xlsx / U671</x:v>
      </x:c>
      <x:c r="O6282" s="2" t="str">
        <x:v>车辆里程查询_20260901-20260930_1024辆_GPS里程.xlsx / U671</x:v>
      </x:c>
      <x:c r="P6282" s="2" t="str">
        <x:v>车辆纯氢气里程查询_20260901-20260930_1024辆.xlsx / U355</x:v>
      </x:c>
    </x:row>
    <x:row r="6283" ht="22" customHeight="1">
      <x:c r="A6283" s="2" t="n">
        <x:v>252</x:v>
      </x:c>
      <x:c r="B6283" s="2" t="str">
        <x:v>粤AG35802</x:v>
      </x:c>
      <x:c r="C6283" s="2" t="str">
        <x:v>吴纬涛</x:v>
      </x:c>
      <x:c r="D6283" s="8" t="d">
        <x:v>2026-09-18T00:00:00.000Z</x:v>
      </x:c>
      <x:c r="E6283" s="7" t="n">
        <x:v>73.5</x:v>
      </x:c>
      <x:c r="F6283" s="7"/>
      <x:c r="G6283" s="7"/>
      <x:c r="H6283" s="2" t="str">
        <x:v>否</x:v>
      </x:c>
      <x:c r="I6283" s="7" t="str">
        <x:f>IF(AND(ISNUMBER(E6283),ISNUMBER(F6283)),E6283-F6283,"")</x:f>
      </x:c>
      <x:c r="J6283" s="2" t="str">
        <x:f>IF(H6283="否","不适用",IF(AND(ISNUMBER(E6283),ISNUMBER(F6283)),IF(I6283&gt;'规则与名单'!$B$2,"是","否"),"未判定"))</x:f>
        <x:v>不适用</x:v>
      </x:c>
      <x:c r="K6283" s="2" t="str">
        <x:f>IF(J6283="是",IF(ISNUMBER(F6283),"测试日GPS","缺失"),IF(ISNUMBER(G6283),"非测试日纯氢",IF(AND(H6283="是",J6283="未判定"),IF(ISNUMBER(F6283),"测试名单无纯氢GPS","缺失"),IF(ISNUMBER(E6283),"非测试日仪表","缺失"))))</x:f>
        <x:v>非测试日仪表</x:v>
      </x:c>
      <x:c r="L6283" s="7" t="n">
        <x:f>IF(K6283="缺失","",IF(K6283="非测试日纯氢",G6283,IF(K6283="非测试日仪表",E6283,F6283)))</x:f>
        <x:v>73.5</x:v>
      </x:c>
      <x:c r="M6283" s="2" t="n">
        <x:f>IF(K6283="缺失",1,0)</x:f>
        <x:v>0</x:v>
      </x:c>
      <x:c r="N6283" s="2" t="str">
        <x:v>车辆里程查询_20260901-20260930_1024辆_仪表里程.xlsx / V671</x:v>
      </x:c>
      <x:c r="O6283" s="2" t="str">
        <x:v>车辆里程查询_20260901-20260930_1024辆_GPS里程.xlsx / V671</x:v>
      </x:c>
      <x:c r="P6283" s="2" t="str">
        <x:v>车辆纯氢气里程查询_20260901-20260930_1024辆.xlsx / V355</x:v>
      </x:c>
    </x:row>
    <x:row r="6284" ht="22" customHeight="1">
      <x:c r="A6284" s="2" t="n">
        <x:v>252</x:v>
      </x:c>
      <x:c r="B6284" s="2" t="str">
        <x:v>粤AG35802</x:v>
      </x:c>
      <x:c r="C6284" s="2" t="str">
        <x:v>吴纬涛</x:v>
      </x:c>
      <x:c r="D6284" s="8" t="d">
        <x:v>2026-09-19T00:00:00.000Z</x:v>
      </x:c>
      <x:c r="E6284" s="7" t="n">
        <x:v>252</x:v>
      </x:c>
      <x:c r="F6284" s="7"/>
      <x:c r="G6284" s="7"/>
      <x:c r="H6284" s="2" t="str">
        <x:v>否</x:v>
      </x:c>
      <x:c r="I6284" s="7" t="str">
        <x:f>IF(AND(ISNUMBER(E6284),ISNUMBER(F6284)),E6284-F6284,"")</x:f>
      </x:c>
      <x:c r="J6284" s="2" t="str">
        <x:f>IF(H6284="否","不适用",IF(AND(ISNUMBER(E6284),ISNUMBER(F6284)),IF(I6284&gt;'规则与名单'!$B$2,"是","否"),"未判定"))</x:f>
        <x:v>不适用</x:v>
      </x:c>
      <x:c r="K6284" s="2" t="str">
        <x:f>IF(J6284="是",IF(ISNUMBER(F6284),"测试日GPS","缺失"),IF(ISNUMBER(G6284),"非测试日纯氢",IF(AND(H6284="是",J6284="未判定"),IF(ISNUMBER(F6284),"测试名单无纯氢GPS","缺失"),IF(ISNUMBER(E6284),"非测试日仪表","缺失"))))</x:f>
        <x:v>非测试日仪表</x:v>
      </x:c>
      <x:c r="L6284" s="7" t="n">
        <x:f>IF(K6284="缺失","",IF(K6284="非测试日纯氢",G6284,IF(K6284="非测试日仪表",E6284,F6284)))</x:f>
        <x:v>252</x:v>
      </x:c>
      <x:c r="M6284" s="2" t="n">
        <x:f>IF(K6284="缺失",1,0)</x:f>
        <x:v>0</x:v>
      </x:c>
      <x:c r="N6284" s="2" t="str">
        <x:v>车辆里程查询_20260901-20260930_1024辆_仪表里程.xlsx / W671</x:v>
      </x:c>
      <x:c r="O6284" s="2" t="str">
        <x:v>车辆里程查询_20260901-20260930_1024辆_GPS里程.xlsx / W671</x:v>
      </x:c>
      <x:c r="P6284" s="2" t="str">
        <x:v>车辆纯氢气里程查询_20260901-20260930_1024辆.xlsx / W355</x:v>
      </x:c>
    </x:row>
    <x:row r="6285" ht="22" customHeight="1">
      <x:c r="A6285" s="2" t="n">
        <x:v>252</x:v>
      </x:c>
      <x:c r="B6285" s="2" t="str">
        <x:v>粤AG35802</x:v>
      </x:c>
      <x:c r="C6285" s="2" t="str">
        <x:v>吴纬涛</x:v>
      </x:c>
      <x:c r="D6285" s="8" t="d">
        <x:v>2026-09-20T00:00:00.000Z</x:v>
      </x:c>
      <x:c r="E6285" s="7" t="n">
        <x:v>223.2</x:v>
      </x:c>
      <x:c r="F6285" s="7"/>
      <x:c r="G6285" s="7"/>
      <x:c r="H6285" s="2" t="str">
        <x:v>否</x:v>
      </x:c>
      <x:c r="I6285" s="7" t="str">
        <x:f>IF(AND(ISNUMBER(E6285),ISNUMBER(F6285)),E6285-F6285,"")</x:f>
      </x:c>
      <x:c r="J6285" s="2" t="str">
        <x:f>IF(H6285="否","不适用",IF(AND(ISNUMBER(E6285),ISNUMBER(F6285)),IF(I6285&gt;'规则与名单'!$B$2,"是","否"),"未判定"))</x:f>
        <x:v>不适用</x:v>
      </x:c>
      <x:c r="K6285" s="2" t="str">
        <x:f>IF(J6285="是",IF(ISNUMBER(F6285),"测试日GPS","缺失"),IF(ISNUMBER(G6285),"非测试日纯氢",IF(AND(H6285="是",J6285="未判定"),IF(ISNUMBER(F6285),"测试名单无纯氢GPS","缺失"),IF(ISNUMBER(E6285),"非测试日仪表","缺失"))))</x:f>
        <x:v>非测试日仪表</x:v>
      </x:c>
      <x:c r="L6285" s="7" t="n">
        <x:f>IF(K6285="缺失","",IF(K6285="非测试日纯氢",G6285,IF(K6285="非测试日仪表",E6285,F6285)))</x:f>
        <x:v>223.2</x:v>
      </x:c>
      <x:c r="M6285" s="2" t="n">
        <x:f>IF(K6285="缺失",1,0)</x:f>
        <x:v>0</x:v>
      </x:c>
      <x:c r="N6285" s="2" t="str">
        <x:v>车辆里程查询_20260901-20260930_1024辆_仪表里程.xlsx / X671</x:v>
      </x:c>
      <x:c r="O6285" s="2" t="str">
        <x:v>车辆里程查询_20260901-20260930_1024辆_GPS里程.xlsx / X671</x:v>
      </x:c>
      <x:c r="P6285" s="2" t="str">
        <x:v>车辆纯氢气里程查询_20260901-20260930_1024辆.xlsx / X355</x:v>
      </x:c>
    </x:row>
    <x:row r="6286" ht="22" customHeight="1">
      <x:c r="A6286" s="2" t="n">
        <x:v>252</x:v>
      </x:c>
      <x:c r="B6286" s="2" t="str">
        <x:v>粤AG35802</x:v>
      </x:c>
      <x:c r="C6286" s="2" t="str">
        <x:v>吴纬涛</x:v>
      </x:c>
      <x:c r="D6286" s="8" t="d">
        <x:v>2026-09-21T00:00:00.000Z</x:v>
      </x:c>
      <x:c r="E6286" s="7" t="n">
        <x:v>175.6</x:v>
      </x:c>
      <x:c r="F6286" s="7"/>
      <x:c r="G6286" s="7"/>
      <x:c r="H6286" s="2" t="str">
        <x:v>否</x:v>
      </x:c>
      <x:c r="I6286" s="7" t="str">
        <x:f>IF(AND(ISNUMBER(E6286),ISNUMBER(F6286)),E6286-F6286,"")</x:f>
      </x:c>
      <x:c r="J6286" s="2" t="str">
        <x:f>IF(H6286="否","不适用",IF(AND(ISNUMBER(E6286),ISNUMBER(F6286)),IF(I6286&gt;'规则与名单'!$B$2,"是","否"),"未判定"))</x:f>
        <x:v>不适用</x:v>
      </x:c>
      <x:c r="K6286" s="2" t="str">
        <x:f>IF(J6286="是",IF(ISNUMBER(F6286),"测试日GPS","缺失"),IF(ISNUMBER(G6286),"非测试日纯氢",IF(AND(H6286="是",J6286="未判定"),IF(ISNUMBER(F6286),"测试名单无纯氢GPS","缺失"),IF(ISNUMBER(E6286),"非测试日仪表","缺失"))))</x:f>
        <x:v>非测试日仪表</x:v>
      </x:c>
      <x:c r="L6286" s="7" t="n">
        <x:f>IF(K6286="缺失","",IF(K6286="非测试日纯氢",G6286,IF(K6286="非测试日仪表",E6286,F6286)))</x:f>
        <x:v>175.6</x:v>
      </x:c>
      <x:c r="M6286" s="2" t="n">
        <x:f>IF(K6286="缺失",1,0)</x:f>
        <x:v>0</x:v>
      </x:c>
      <x:c r="N6286" s="2" t="str">
        <x:v>车辆里程查询_20260901-20260930_1024辆_仪表里程.xlsx / Y671</x:v>
      </x:c>
      <x:c r="O6286" s="2" t="str">
        <x:v>车辆里程查询_20260901-20260930_1024辆_GPS里程.xlsx / Y671</x:v>
      </x:c>
      <x:c r="P6286" s="2" t="str">
        <x:v>车辆纯氢气里程查询_20260901-20260930_1024辆.xlsx / Y355</x:v>
      </x:c>
    </x:row>
    <x:row r="6287" ht="22" customHeight="1">
      <x:c r="A6287" s="2" t="n">
        <x:v>252</x:v>
      </x:c>
      <x:c r="B6287" s="2" t="str">
        <x:v>粤AG35802</x:v>
      </x:c>
      <x:c r="C6287" s="2" t="str">
        <x:v>吴纬涛</x:v>
      </x:c>
      <x:c r="D6287" s="8" t="d">
        <x:v>2026-09-22T00:00:00.000Z</x:v>
      </x:c>
      <x:c r="E6287" s="7"/>
      <x:c r="F6287" s="7"/>
      <x:c r="G6287" s="7"/>
      <x:c r="H6287" s="2" t="str">
        <x:v>否</x:v>
      </x:c>
      <x:c r="I6287" s="7" t="str">
        <x:f>IF(AND(ISNUMBER(E6287),ISNUMBER(F6287)),E6287-F6287,"")</x:f>
      </x:c>
      <x:c r="J6287" s="2" t="str">
        <x:f>IF(H6287="否","不适用",IF(AND(ISNUMBER(E6287),ISNUMBER(F6287)),IF(I6287&gt;'规则与名单'!$B$2,"是","否"),"未判定"))</x:f>
        <x:v>不适用</x:v>
      </x:c>
      <x:c r="K6287" s="2" t="str">
        <x:f>IF(J6287="是",IF(ISNUMBER(F6287),"测试日GPS","缺失"),IF(ISNUMBER(G6287),"非测试日纯氢",IF(AND(H6287="是",J6287="未判定"),IF(ISNUMBER(F6287),"测试名单无纯氢GPS","缺失"),IF(ISNUMBER(E6287),"非测试日仪表","缺失"))))</x:f>
        <x:v>缺失</x:v>
      </x:c>
      <x:c r="L6287" s="7" t="str">
        <x:f>IF(K6287="缺失","",IF(K6287="非测试日纯氢",G6287,IF(K6287="非测试日仪表",E6287,F6287)))</x:f>
      </x:c>
      <x:c r="M6287" s="2" t="n">
        <x:f>IF(K6287="缺失",1,0)</x:f>
        <x:v>1</x:v>
      </x:c>
      <x:c r="N6287" s="2" t="str">
        <x:v>车辆里程查询_20260901-20260930_1024辆_仪表里程.xlsx / Z671</x:v>
      </x:c>
      <x:c r="O6287" s="2" t="str">
        <x:v>车辆里程查询_20260901-20260930_1024辆_GPS里程.xlsx / Z671</x:v>
      </x:c>
      <x:c r="P6287" s="2" t="str">
        <x:v>车辆纯氢气里程查询_20260901-20260930_1024辆.xlsx / Z355</x:v>
      </x:c>
    </x:row>
    <x:row r="6288" ht="22" customHeight="1">
      <x:c r="A6288" s="2" t="n">
        <x:v>252</x:v>
      </x:c>
      <x:c r="B6288" s="2" t="str">
        <x:v>粤AG35802</x:v>
      </x:c>
      <x:c r="C6288" s="2" t="str">
        <x:v>吴纬涛</x:v>
      </x:c>
      <x:c r="D6288" s="8" t="d">
        <x:v>2026-09-23T00:00:00.000Z</x:v>
      </x:c>
      <x:c r="E6288" s="7" t="n">
        <x:v>123.6</x:v>
      </x:c>
      <x:c r="F6288" s="7"/>
      <x:c r="G6288" s="7"/>
      <x:c r="H6288" s="2" t="str">
        <x:v>否</x:v>
      </x:c>
      <x:c r="I6288" s="7" t="str">
        <x:f>IF(AND(ISNUMBER(E6288),ISNUMBER(F6288)),E6288-F6288,"")</x:f>
      </x:c>
      <x:c r="J6288" s="2" t="str">
        <x:f>IF(H6288="否","不适用",IF(AND(ISNUMBER(E6288),ISNUMBER(F6288)),IF(I6288&gt;'规则与名单'!$B$2,"是","否"),"未判定"))</x:f>
        <x:v>不适用</x:v>
      </x:c>
      <x:c r="K6288" s="2" t="str">
        <x:f>IF(J6288="是",IF(ISNUMBER(F6288),"测试日GPS","缺失"),IF(ISNUMBER(G6288),"非测试日纯氢",IF(AND(H6288="是",J6288="未判定"),IF(ISNUMBER(F6288),"测试名单无纯氢GPS","缺失"),IF(ISNUMBER(E6288),"非测试日仪表","缺失"))))</x:f>
        <x:v>非测试日仪表</x:v>
      </x:c>
      <x:c r="L6288" s="7" t="n">
        <x:f>IF(K6288="缺失","",IF(K6288="非测试日纯氢",G6288,IF(K6288="非测试日仪表",E6288,F6288)))</x:f>
        <x:v>123.6</x:v>
      </x:c>
      <x:c r="M6288" s="2" t="n">
        <x:f>IF(K6288="缺失",1,0)</x:f>
        <x:v>0</x:v>
      </x:c>
      <x:c r="N6288" s="2" t="str">
        <x:v>车辆里程查询_20260901-20260930_1024辆_仪表里程.xlsx / AA671</x:v>
      </x:c>
      <x:c r="O6288" s="2" t="str">
        <x:v>车辆里程查询_20260901-20260930_1024辆_GPS里程.xlsx / AA671</x:v>
      </x:c>
      <x:c r="P6288" s="2" t="str">
        <x:v>车辆纯氢气里程查询_20260901-20260930_1024辆.xlsx / AA355</x:v>
      </x:c>
    </x:row>
    <x:row r="6289" ht="22" customHeight="1">
      <x:c r="A6289" s="2" t="n">
        <x:v>252</x:v>
      </x:c>
      <x:c r="B6289" s="2" t="str">
        <x:v>粤AG35802</x:v>
      </x:c>
      <x:c r="C6289" s="2" t="str">
        <x:v>吴纬涛</x:v>
      </x:c>
      <x:c r="D6289" s="8" t="d">
        <x:v>2026-09-24T00:00:00.000Z</x:v>
      </x:c>
      <x:c r="E6289" s="7" t="n">
        <x:v>4.5</x:v>
      </x:c>
      <x:c r="F6289" s="7"/>
      <x:c r="G6289" s="7"/>
      <x:c r="H6289" s="2" t="str">
        <x:v>否</x:v>
      </x:c>
      <x:c r="I6289" s="7" t="str">
        <x:f>IF(AND(ISNUMBER(E6289),ISNUMBER(F6289)),E6289-F6289,"")</x:f>
      </x:c>
      <x:c r="J6289" s="2" t="str">
        <x:f>IF(H6289="否","不适用",IF(AND(ISNUMBER(E6289),ISNUMBER(F6289)),IF(I6289&gt;'规则与名单'!$B$2,"是","否"),"未判定"))</x:f>
        <x:v>不适用</x:v>
      </x:c>
      <x:c r="K6289" s="2" t="str">
        <x:f>IF(J6289="是",IF(ISNUMBER(F6289),"测试日GPS","缺失"),IF(ISNUMBER(G6289),"非测试日纯氢",IF(AND(H6289="是",J6289="未判定"),IF(ISNUMBER(F6289),"测试名单无纯氢GPS","缺失"),IF(ISNUMBER(E6289),"非测试日仪表","缺失"))))</x:f>
        <x:v>非测试日仪表</x:v>
      </x:c>
      <x:c r="L6289" s="7" t="n">
        <x:f>IF(K6289="缺失","",IF(K6289="非测试日纯氢",G6289,IF(K6289="非测试日仪表",E6289,F6289)))</x:f>
        <x:v>4.5</x:v>
      </x:c>
      <x:c r="M6289" s="2" t="n">
        <x:f>IF(K6289="缺失",1,0)</x:f>
        <x:v>0</x:v>
      </x:c>
      <x:c r="N6289" s="2" t="str">
        <x:v>车辆里程查询_20260901-20260930_1024辆_仪表里程.xlsx / AB671</x:v>
      </x:c>
      <x:c r="O6289" s="2" t="str">
        <x:v>车辆里程查询_20260901-20260930_1024辆_GPS里程.xlsx / AB671</x:v>
      </x:c>
      <x:c r="P6289" s="2" t="str">
        <x:v>车辆纯氢气里程查询_20260901-20260930_1024辆.xlsx / AB355</x:v>
      </x:c>
    </x:row>
    <x:row r="6290" ht="22" customHeight="1">
      <x:c r="A6290" s="2" t="n">
        <x:v>252</x:v>
      </x:c>
      <x:c r="B6290" s="2" t="str">
        <x:v>粤AG35802</x:v>
      </x:c>
      <x:c r="C6290" s="2" t="str">
        <x:v>吴纬涛</x:v>
      </x:c>
      <x:c r="D6290" s="8" t="d">
        <x:v>2026-09-25T00:00:00.000Z</x:v>
      </x:c>
      <x:c r="E6290" s="7" t="n">
        <x:v>59.8</x:v>
      </x:c>
      <x:c r="F6290" s="7"/>
      <x:c r="G6290" s="7"/>
      <x:c r="H6290" s="2" t="str">
        <x:v>否</x:v>
      </x:c>
      <x:c r="I6290" s="7" t="str">
        <x:f>IF(AND(ISNUMBER(E6290),ISNUMBER(F6290)),E6290-F6290,"")</x:f>
      </x:c>
      <x:c r="J6290" s="2" t="str">
        <x:f>IF(H6290="否","不适用",IF(AND(ISNUMBER(E6290),ISNUMBER(F6290)),IF(I6290&gt;'规则与名单'!$B$2,"是","否"),"未判定"))</x:f>
        <x:v>不适用</x:v>
      </x:c>
      <x:c r="K6290" s="2" t="str">
        <x:f>IF(J6290="是",IF(ISNUMBER(F6290),"测试日GPS","缺失"),IF(ISNUMBER(G6290),"非测试日纯氢",IF(AND(H6290="是",J6290="未判定"),IF(ISNUMBER(F6290),"测试名单无纯氢GPS","缺失"),IF(ISNUMBER(E6290),"非测试日仪表","缺失"))))</x:f>
        <x:v>非测试日仪表</x:v>
      </x:c>
      <x:c r="L6290" s="7" t="n">
        <x:f>IF(K6290="缺失","",IF(K6290="非测试日纯氢",G6290,IF(K6290="非测试日仪表",E6290,F6290)))</x:f>
        <x:v>59.8</x:v>
      </x:c>
      <x:c r="M6290" s="2" t="n">
        <x:f>IF(K6290="缺失",1,0)</x:f>
        <x:v>0</x:v>
      </x:c>
      <x:c r="N6290" s="2" t="str">
        <x:v>车辆里程查询_20260901-20260930_1024辆_仪表里程.xlsx / AC671</x:v>
      </x:c>
      <x:c r="O6290" s="2" t="str">
        <x:v>车辆里程查询_20260901-20260930_1024辆_GPS里程.xlsx / AC671</x:v>
      </x:c>
      <x:c r="P6290" s="2" t="str">
        <x:v>车辆纯氢气里程查询_20260901-20260930_1024辆.xlsx / AC355</x:v>
      </x:c>
    </x:row>
    <x:row r="6291" ht="22" customHeight="1">
      <x:c r="A6291" s="2" t="n">
        <x:v>252</x:v>
      </x:c>
      <x:c r="B6291" s="2" t="str">
        <x:v>粤AG35802</x:v>
      </x:c>
      <x:c r="C6291" s="2" t="str">
        <x:v>吴纬涛</x:v>
      </x:c>
      <x:c r="D6291" s="8" t="d">
        <x:v>2026-09-26T00:00:00.000Z</x:v>
      </x:c>
      <x:c r="E6291" s="7" t="n">
        <x:v>191.9</x:v>
      </x:c>
      <x:c r="F6291" s="7"/>
      <x:c r="G6291" s="7"/>
      <x:c r="H6291" s="2" t="str">
        <x:v>否</x:v>
      </x:c>
      <x:c r="I6291" s="7" t="str">
        <x:f>IF(AND(ISNUMBER(E6291),ISNUMBER(F6291)),E6291-F6291,"")</x:f>
      </x:c>
      <x:c r="J6291" s="2" t="str">
        <x:f>IF(H6291="否","不适用",IF(AND(ISNUMBER(E6291),ISNUMBER(F6291)),IF(I6291&gt;'规则与名单'!$B$2,"是","否"),"未判定"))</x:f>
        <x:v>不适用</x:v>
      </x:c>
      <x:c r="K6291" s="2" t="str">
        <x:f>IF(J6291="是",IF(ISNUMBER(F6291),"测试日GPS","缺失"),IF(ISNUMBER(G6291),"非测试日纯氢",IF(AND(H6291="是",J6291="未判定"),IF(ISNUMBER(F6291),"测试名单无纯氢GPS","缺失"),IF(ISNUMBER(E6291),"非测试日仪表","缺失"))))</x:f>
        <x:v>非测试日仪表</x:v>
      </x:c>
      <x:c r="L6291" s="7" t="n">
        <x:f>IF(K6291="缺失","",IF(K6291="非测试日纯氢",G6291,IF(K6291="非测试日仪表",E6291,F6291)))</x:f>
        <x:v>191.9</x:v>
      </x:c>
      <x:c r="M6291" s="2" t="n">
        <x:f>IF(K6291="缺失",1,0)</x:f>
        <x:v>0</x:v>
      </x:c>
      <x:c r="N6291" s="2" t="str">
        <x:v>车辆里程查询_20260901-20260930_1024辆_仪表里程.xlsx / AD671</x:v>
      </x:c>
      <x:c r="O6291" s="2" t="str">
        <x:v>车辆里程查询_20260901-20260930_1024辆_GPS里程.xlsx / AD671</x:v>
      </x:c>
      <x:c r="P6291" s="2" t="str">
        <x:v>车辆纯氢气里程查询_20260901-20260930_1024辆.xlsx / AD355</x:v>
      </x:c>
    </x:row>
    <x:row r="6292" ht="22" customHeight="1">
      <x:c r="A6292" s="2" t="n">
        <x:v>252</x:v>
      </x:c>
      <x:c r="B6292" s="2" t="str">
        <x:v>粤AG35802</x:v>
      </x:c>
      <x:c r="C6292" s="2" t="str">
        <x:v>吴纬涛</x:v>
      </x:c>
      <x:c r="D6292" s="8" t="d">
        <x:v>2026-09-27T00:00:00.000Z</x:v>
      </x:c>
      <x:c r="E6292" s="7" t="n">
        <x:v>190.7</x:v>
      </x:c>
      <x:c r="F6292" s="7"/>
      <x:c r="G6292" s="7"/>
      <x:c r="H6292" s="2" t="str">
        <x:v>否</x:v>
      </x:c>
      <x:c r="I6292" s="7" t="str">
        <x:f>IF(AND(ISNUMBER(E6292),ISNUMBER(F6292)),E6292-F6292,"")</x:f>
      </x:c>
      <x:c r="J6292" s="2" t="str">
        <x:f>IF(H6292="否","不适用",IF(AND(ISNUMBER(E6292),ISNUMBER(F6292)),IF(I6292&gt;'规则与名单'!$B$2,"是","否"),"未判定"))</x:f>
        <x:v>不适用</x:v>
      </x:c>
      <x:c r="K6292" s="2" t="str">
        <x:f>IF(J6292="是",IF(ISNUMBER(F6292),"测试日GPS","缺失"),IF(ISNUMBER(G6292),"非测试日纯氢",IF(AND(H6292="是",J6292="未判定"),IF(ISNUMBER(F6292),"测试名单无纯氢GPS","缺失"),IF(ISNUMBER(E6292),"非测试日仪表","缺失"))))</x:f>
        <x:v>非测试日仪表</x:v>
      </x:c>
      <x:c r="L6292" s="7" t="n">
        <x:f>IF(K6292="缺失","",IF(K6292="非测试日纯氢",G6292,IF(K6292="非测试日仪表",E6292,F6292)))</x:f>
        <x:v>190.7</x:v>
      </x:c>
      <x:c r="M6292" s="2" t="n">
        <x:f>IF(K6292="缺失",1,0)</x:f>
        <x:v>0</x:v>
      </x:c>
      <x:c r="N6292" s="2" t="str">
        <x:v>车辆里程查询_20260901-20260930_1024辆_仪表里程.xlsx / AE671</x:v>
      </x:c>
      <x:c r="O6292" s="2" t="str">
        <x:v>车辆里程查询_20260901-20260930_1024辆_GPS里程.xlsx / AE671</x:v>
      </x:c>
      <x:c r="P6292" s="2" t="str">
        <x:v>车辆纯氢气里程查询_20260901-20260930_1024辆.xlsx / AE355</x:v>
      </x:c>
    </x:row>
    <x:row r="6293" ht="22" customHeight="1">
      <x:c r="A6293" s="2" t="n">
        <x:v>252</x:v>
      </x:c>
      <x:c r="B6293" s="2" t="str">
        <x:v>粤AG35802</x:v>
      </x:c>
      <x:c r="C6293" s="2" t="str">
        <x:v>吴纬涛</x:v>
      </x:c>
      <x:c r="D6293" s="8" t="d">
        <x:v>2026-09-28T00:00:00.000Z</x:v>
      </x:c>
      <x:c r="E6293" s="7" t="n">
        <x:v>222.5</x:v>
      </x:c>
      <x:c r="F6293" s="7"/>
      <x:c r="G6293" s="7"/>
      <x:c r="H6293" s="2" t="str">
        <x:v>否</x:v>
      </x:c>
      <x:c r="I6293" s="7" t="str">
        <x:f>IF(AND(ISNUMBER(E6293),ISNUMBER(F6293)),E6293-F6293,"")</x:f>
      </x:c>
      <x:c r="J6293" s="2" t="str">
        <x:f>IF(H6293="否","不适用",IF(AND(ISNUMBER(E6293),ISNUMBER(F6293)),IF(I6293&gt;'规则与名单'!$B$2,"是","否"),"未判定"))</x:f>
        <x:v>不适用</x:v>
      </x:c>
      <x:c r="K6293" s="2" t="str">
        <x:f>IF(J6293="是",IF(ISNUMBER(F6293),"测试日GPS","缺失"),IF(ISNUMBER(G6293),"非测试日纯氢",IF(AND(H6293="是",J6293="未判定"),IF(ISNUMBER(F6293),"测试名单无纯氢GPS","缺失"),IF(ISNUMBER(E6293),"非测试日仪表","缺失"))))</x:f>
        <x:v>非测试日仪表</x:v>
      </x:c>
      <x:c r="L6293" s="7" t="n">
        <x:f>IF(K6293="缺失","",IF(K6293="非测试日纯氢",G6293,IF(K6293="非测试日仪表",E6293,F6293)))</x:f>
        <x:v>222.5</x:v>
      </x:c>
      <x:c r="M6293" s="2" t="n">
        <x:f>IF(K6293="缺失",1,0)</x:f>
        <x:v>0</x:v>
      </x:c>
      <x:c r="N6293" s="2" t="str">
        <x:v>车辆里程查询_20260901-20260930_1024辆_仪表里程.xlsx / AF671</x:v>
      </x:c>
      <x:c r="O6293" s="2" t="str">
        <x:v>车辆里程查询_20260901-20260930_1024辆_GPS里程.xlsx / AF671</x:v>
      </x:c>
      <x:c r="P6293" s="2" t="str">
        <x:v>车辆纯氢气里程查询_20260901-20260930_1024辆.xlsx / AF355</x:v>
      </x:c>
    </x:row>
    <x:row r="6294" ht="22" customHeight="1">
      <x:c r="A6294" s="2" t="n">
        <x:v>252</x:v>
      </x:c>
      <x:c r="B6294" s="2" t="str">
        <x:v>粤AG35802</x:v>
      </x:c>
      <x:c r="C6294" s="2" t="str">
        <x:v>吴纬涛</x:v>
      </x:c>
      <x:c r="D6294" s="8" t="d">
        <x:v>2026-09-29T00:00:00.000Z</x:v>
      </x:c>
      <x:c r="E6294" s="7" t="n">
        <x:v>4.1</x:v>
      </x:c>
      <x:c r="F6294" s="7"/>
      <x:c r="G6294" s="7"/>
      <x:c r="H6294" s="2" t="str">
        <x:v>否</x:v>
      </x:c>
      <x:c r="I6294" s="7" t="str">
        <x:f>IF(AND(ISNUMBER(E6294),ISNUMBER(F6294)),E6294-F6294,"")</x:f>
      </x:c>
      <x:c r="J6294" s="2" t="str">
        <x:f>IF(H6294="否","不适用",IF(AND(ISNUMBER(E6294),ISNUMBER(F6294)),IF(I6294&gt;'规则与名单'!$B$2,"是","否"),"未判定"))</x:f>
        <x:v>不适用</x:v>
      </x:c>
      <x:c r="K6294" s="2" t="str">
        <x:f>IF(J6294="是",IF(ISNUMBER(F6294),"测试日GPS","缺失"),IF(ISNUMBER(G6294),"非测试日纯氢",IF(AND(H6294="是",J6294="未判定"),IF(ISNUMBER(F6294),"测试名单无纯氢GPS","缺失"),IF(ISNUMBER(E6294),"非测试日仪表","缺失"))))</x:f>
        <x:v>非测试日仪表</x:v>
      </x:c>
      <x:c r="L6294" s="7" t="n">
        <x:f>IF(K6294="缺失","",IF(K6294="非测试日纯氢",G6294,IF(K6294="非测试日仪表",E6294,F6294)))</x:f>
        <x:v>4.1</x:v>
      </x:c>
      <x:c r="M6294" s="2" t="n">
        <x:f>IF(K6294="缺失",1,0)</x:f>
        <x:v>0</x:v>
      </x:c>
      <x:c r="N6294" s="2" t="str">
        <x:v>车辆里程查询_20260901-20260930_1024辆_仪表里程.xlsx / AG671</x:v>
      </x:c>
      <x:c r="O6294" s="2" t="str">
        <x:v>车辆里程查询_20260901-20260930_1024辆_GPS里程.xlsx / AG671</x:v>
      </x:c>
      <x:c r="P6294" s="2" t="str">
        <x:v>车辆纯氢气里程查询_20260901-20260930_1024辆.xlsx / AG355</x:v>
      </x:c>
    </x:row>
    <x:row r="6295" ht="22" customHeight="1">
      <x:c r="A6295" s="2" t="n">
        <x:v>252</x:v>
      </x:c>
      <x:c r="B6295" s="2" t="str">
        <x:v>粤AG35802</x:v>
      </x:c>
      <x:c r="C6295" s="2" t="str">
        <x:v>吴纬涛</x:v>
      </x:c>
      <x:c r="D6295" s="8" t="d">
        <x:v>2026-09-30T00:00:00.000Z</x:v>
      </x:c>
      <x:c r="E6295" s="7" t="n">
        <x:v>137.8</x:v>
      </x:c>
      <x:c r="F6295" s="7"/>
      <x:c r="G6295" s="7"/>
      <x:c r="H6295" s="2" t="str">
        <x:v>否</x:v>
      </x:c>
      <x:c r="I6295" s="7" t="str">
        <x:f>IF(AND(ISNUMBER(E6295),ISNUMBER(F6295)),E6295-F6295,"")</x:f>
      </x:c>
      <x:c r="J6295" s="2" t="str">
        <x:f>IF(H6295="否","不适用",IF(AND(ISNUMBER(E6295),ISNUMBER(F6295)),IF(I6295&gt;'规则与名单'!$B$2,"是","否"),"未判定"))</x:f>
        <x:v>不适用</x:v>
      </x:c>
      <x:c r="K6295" s="2" t="str">
        <x:f>IF(J6295="是",IF(ISNUMBER(F6295),"测试日GPS","缺失"),IF(ISNUMBER(G6295),"非测试日纯氢",IF(AND(H6295="是",J6295="未判定"),IF(ISNUMBER(F6295),"测试名单无纯氢GPS","缺失"),IF(ISNUMBER(E6295),"非测试日仪表","缺失"))))</x:f>
        <x:v>非测试日仪表</x:v>
      </x:c>
      <x:c r="L6295" s="7" t="n">
        <x:f>IF(K6295="缺失","",IF(K6295="非测试日纯氢",G6295,IF(K6295="非测试日仪表",E6295,F6295)))</x:f>
        <x:v>137.8</x:v>
      </x:c>
      <x:c r="M6295" s="2" t="n">
        <x:f>IF(K6295="缺失",1,0)</x:f>
        <x:v>0</x:v>
      </x:c>
      <x:c r="N6295" s="2" t="str">
        <x:v>车辆里程查询_20260901-20260930_1024辆_仪表里程.xlsx / AH671</x:v>
      </x:c>
      <x:c r="O6295" s="2" t="str">
        <x:v>车辆里程查询_20260901-20260930_1024辆_GPS里程.xlsx / AH671</x:v>
      </x:c>
      <x:c r="P6295" s="2" t="str">
        <x:v>车辆纯氢气里程查询_20260901-20260930_1024辆.xlsx / AH355</x:v>
      </x:c>
    </x:row>
    <x:row r="6296" ht="22" customHeight="1">
      <x:c r="A6296" s="2" t="n">
        <x:v>253</x:v>
      </x:c>
      <x:c r="B6296" s="2" t="str">
        <x:v>粤AG39007</x:v>
      </x:c>
      <x:c r="C6296" s="2" t="str">
        <x:v>吴纬涛</x:v>
      </x:c>
      <x:c r="D6296" s="8" t="d">
        <x:v>2026-09-01T00:00:00.000Z</x:v>
      </x:c>
      <x:c r="E6296" s="7" t="n">
        <x:v>375.7</x:v>
      </x:c>
      <x:c r="F6296" s="7"/>
      <x:c r="G6296" s="7"/>
      <x:c r="H6296" s="2" t="str">
        <x:v>是</x:v>
      </x:c>
      <x:c r="I6296" s="7" t="str">
        <x:f>IF(AND(ISNUMBER(E6296),ISNUMBER(F6296)),E6296-F6296,"")</x:f>
      </x:c>
      <x:c r="J6296" s="2" t="str">
        <x:f>IF(H6296="否","不适用",IF(AND(ISNUMBER(E6296),ISNUMBER(F6296)),IF(I6296&gt;'规则与名单'!$B$2,"是","否"),"未判定"))</x:f>
        <x:v>未判定</x:v>
      </x:c>
      <x:c r="K6296" s="2" t="str">
        <x:f>IF(J6296="是",IF(ISNUMBER(F6296),"测试日GPS","缺失"),IF(ISNUMBER(G6296),"非测试日纯氢",IF(AND(H6296="是",J6296="未判定"),IF(ISNUMBER(F6296),"测试名单无纯氢GPS","缺失"),IF(ISNUMBER(E6296),"非测试日仪表","缺失"))))</x:f>
        <x:v>缺失</x:v>
      </x:c>
      <x:c r="L6296" s="7" t="str">
        <x:f>IF(K6296="缺失","",IF(K6296="非测试日纯氢",G6296,IF(K6296="非测试日仪表",E6296,F6296)))</x:f>
      </x:c>
      <x:c r="M6296" s="2" t="n">
        <x:f>IF(K6296="缺失",1,0)</x:f>
        <x:v>1</x:v>
      </x:c>
      <x:c r="N6296" s="2" t="str">
        <x:v>车辆里程查询_20260901-20260930_1024辆_仪表里程.xlsx / E486</x:v>
      </x:c>
      <x:c r="O6296" s="2" t="str">
        <x:v>车辆里程查询_20260901-20260930_1024辆_GPS里程.xlsx / E486</x:v>
      </x:c>
      <x:c r="P6296" s="2" t="str">
        <x:v>车辆纯氢气里程查询_20260901-20260930_1024辆.xlsx / E392</x:v>
      </x:c>
    </x:row>
    <x:row r="6297" ht="22" customHeight="1">
      <x:c r="A6297" s="2" t="n">
        <x:v>253</x:v>
      </x:c>
      <x:c r="B6297" s="2" t="str">
        <x:v>粤AG39007</x:v>
      </x:c>
      <x:c r="C6297" s="2" t="str">
        <x:v>吴纬涛</x:v>
      </x:c>
      <x:c r="D6297" s="8" t="d">
        <x:v>2026-09-02T00:00:00.000Z</x:v>
      </x:c>
      <x:c r="E6297" s="7" t="n">
        <x:v>75.7</x:v>
      </x:c>
      <x:c r="F6297" s="7"/>
      <x:c r="G6297" s="7"/>
      <x:c r="H6297" s="2" t="str">
        <x:v>是</x:v>
      </x:c>
      <x:c r="I6297" s="7" t="str">
        <x:f>IF(AND(ISNUMBER(E6297),ISNUMBER(F6297)),E6297-F6297,"")</x:f>
      </x:c>
      <x:c r="J6297" s="2" t="str">
        <x:f>IF(H6297="否","不适用",IF(AND(ISNUMBER(E6297),ISNUMBER(F6297)),IF(I6297&gt;'规则与名单'!$B$2,"是","否"),"未判定"))</x:f>
        <x:v>未判定</x:v>
      </x:c>
      <x:c r="K6297" s="2" t="str">
        <x:f>IF(J6297="是",IF(ISNUMBER(F6297),"测试日GPS","缺失"),IF(ISNUMBER(G6297),"非测试日纯氢",IF(AND(H6297="是",J6297="未判定"),IF(ISNUMBER(F6297),"测试名单无纯氢GPS","缺失"),IF(ISNUMBER(E6297),"非测试日仪表","缺失"))))</x:f>
        <x:v>缺失</x:v>
      </x:c>
      <x:c r="L6297" s="7" t="str">
        <x:f>IF(K6297="缺失","",IF(K6297="非测试日纯氢",G6297,IF(K6297="非测试日仪表",E6297,F6297)))</x:f>
      </x:c>
      <x:c r="M6297" s="2" t="n">
        <x:f>IF(K6297="缺失",1,0)</x:f>
        <x:v>1</x:v>
      </x:c>
      <x:c r="N6297" s="2" t="str">
        <x:v>车辆里程查询_20260901-20260930_1024辆_仪表里程.xlsx / F486</x:v>
      </x:c>
      <x:c r="O6297" s="2" t="str">
        <x:v>车辆里程查询_20260901-20260930_1024辆_GPS里程.xlsx / F486</x:v>
      </x:c>
      <x:c r="P6297" s="2" t="str">
        <x:v>车辆纯氢气里程查询_20260901-20260930_1024辆.xlsx / F392</x:v>
      </x:c>
    </x:row>
    <x:row r="6298" ht="22" customHeight="1">
      <x:c r="A6298" s="2" t="n">
        <x:v>253</x:v>
      </x:c>
      <x:c r="B6298" s="2" t="str">
        <x:v>粤AG39007</x:v>
      </x:c>
      <x:c r="C6298" s="2" t="str">
        <x:v>吴纬涛</x:v>
      </x:c>
      <x:c r="D6298" s="8" t="d">
        <x:v>2026-09-03T00:00:00.000Z</x:v>
      </x:c>
      <x:c r="E6298" s="7"/>
      <x:c r="F6298" s="7"/>
      <x:c r="G6298" s="7"/>
      <x:c r="H6298" s="2" t="str">
        <x:v>是</x:v>
      </x:c>
      <x:c r="I6298" s="7" t="str">
        <x:f>IF(AND(ISNUMBER(E6298),ISNUMBER(F6298)),E6298-F6298,"")</x:f>
      </x:c>
      <x:c r="J6298" s="2" t="str">
        <x:f>IF(H6298="否","不适用",IF(AND(ISNUMBER(E6298),ISNUMBER(F6298)),IF(I6298&gt;'规则与名单'!$B$2,"是","否"),"未判定"))</x:f>
        <x:v>未判定</x:v>
      </x:c>
      <x:c r="K6298" s="2" t="str">
        <x:f>IF(J6298="是",IF(ISNUMBER(F6298),"测试日GPS","缺失"),IF(ISNUMBER(G6298),"非测试日纯氢",IF(AND(H6298="是",J6298="未判定"),IF(ISNUMBER(F6298),"测试名单无纯氢GPS","缺失"),IF(ISNUMBER(E6298),"非测试日仪表","缺失"))))</x:f>
        <x:v>缺失</x:v>
      </x:c>
      <x:c r="L6298" s="7" t="str">
        <x:f>IF(K6298="缺失","",IF(K6298="非测试日纯氢",G6298,IF(K6298="非测试日仪表",E6298,F6298)))</x:f>
      </x:c>
      <x:c r="M6298" s="2" t="n">
        <x:f>IF(K6298="缺失",1,0)</x:f>
        <x:v>1</x:v>
      </x:c>
      <x:c r="N6298" s="2" t="str">
        <x:v>车辆里程查询_20260901-20260930_1024辆_仪表里程.xlsx / G486</x:v>
      </x:c>
      <x:c r="O6298" s="2" t="str">
        <x:v>车辆里程查询_20260901-20260930_1024辆_GPS里程.xlsx / G486</x:v>
      </x:c>
      <x:c r="P6298" s="2" t="str">
        <x:v>车辆纯氢气里程查询_20260901-20260930_1024辆.xlsx / G392</x:v>
      </x:c>
    </x:row>
    <x:row r="6299" ht="22" customHeight="1">
      <x:c r="A6299" s="2" t="n">
        <x:v>253</x:v>
      </x:c>
      <x:c r="B6299" s="2" t="str">
        <x:v>粤AG39007</x:v>
      </x:c>
      <x:c r="C6299" s="2" t="str">
        <x:v>吴纬涛</x:v>
      </x:c>
      <x:c r="D6299" s="8" t="d">
        <x:v>2026-09-04T00:00:00.000Z</x:v>
      </x:c>
      <x:c r="E6299" s="7" t="n">
        <x:v>26.8</x:v>
      </x:c>
      <x:c r="F6299" s="7"/>
      <x:c r="G6299" s="7"/>
      <x:c r="H6299" s="2" t="str">
        <x:v>是</x:v>
      </x:c>
      <x:c r="I6299" s="7" t="str">
        <x:f>IF(AND(ISNUMBER(E6299),ISNUMBER(F6299)),E6299-F6299,"")</x:f>
      </x:c>
      <x:c r="J6299" s="2" t="str">
        <x:f>IF(H6299="否","不适用",IF(AND(ISNUMBER(E6299),ISNUMBER(F6299)),IF(I6299&gt;'规则与名单'!$B$2,"是","否"),"未判定"))</x:f>
        <x:v>未判定</x:v>
      </x:c>
      <x:c r="K6299" s="2" t="str">
        <x:f>IF(J6299="是",IF(ISNUMBER(F6299),"测试日GPS","缺失"),IF(ISNUMBER(G6299),"非测试日纯氢",IF(AND(H6299="是",J6299="未判定"),IF(ISNUMBER(F6299),"测试名单无纯氢GPS","缺失"),IF(ISNUMBER(E6299),"非测试日仪表","缺失"))))</x:f>
        <x:v>缺失</x:v>
      </x:c>
      <x:c r="L6299" s="7" t="str">
        <x:f>IF(K6299="缺失","",IF(K6299="非测试日纯氢",G6299,IF(K6299="非测试日仪表",E6299,F6299)))</x:f>
      </x:c>
      <x:c r="M6299" s="2" t="n">
        <x:f>IF(K6299="缺失",1,0)</x:f>
        <x:v>1</x:v>
      </x:c>
      <x:c r="N6299" s="2" t="str">
        <x:v>车辆里程查询_20260901-20260930_1024辆_仪表里程.xlsx / H486</x:v>
      </x:c>
      <x:c r="O6299" s="2" t="str">
        <x:v>车辆里程查询_20260901-20260930_1024辆_GPS里程.xlsx / H486</x:v>
      </x:c>
      <x:c r="P6299" s="2" t="str">
        <x:v>车辆纯氢气里程查询_20260901-20260930_1024辆.xlsx / H392</x:v>
      </x:c>
    </x:row>
    <x:row r="6300" ht="22" customHeight="1">
      <x:c r="A6300" s="2" t="n">
        <x:v>253</x:v>
      </x:c>
      <x:c r="B6300" s="2" t="str">
        <x:v>粤AG39007</x:v>
      </x:c>
      <x:c r="C6300" s="2" t="str">
        <x:v>吴纬涛</x:v>
      </x:c>
      <x:c r="D6300" s="8" t="d">
        <x:v>2026-09-05T00:00:00.000Z</x:v>
      </x:c>
      <x:c r="E6300" s="7"/>
      <x:c r="F6300" s="7"/>
      <x:c r="G6300" s="7"/>
      <x:c r="H6300" s="2" t="str">
        <x:v>是</x:v>
      </x:c>
      <x:c r="I6300" s="7" t="str">
        <x:f>IF(AND(ISNUMBER(E6300),ISNUMBER(F6300)),E6300-F6300,"")</x:f>
      </x:c>
      <x:c r="J6300" s="2" t="str">
        <x:f>IF(H6300="否","不适用",IF(AND(ISNUMBER(E6300),ISNUMBER(F6300)),IF(I6300&gt;'规则与名单'!$B$2,"是","否"),"未判定"))</x:f>
        <x:v>未判定</x:v>
      </x:c>
      <x:c r="K6300" s="2" t="str">
        <x:f>IF(J6300="是",IF(ISNUMBER(F6300),"测试日GPS","缺失"),IF(ISNUMBER(G6300),"非测试日纯氢",IF(AND(H6300="是",J6300="未判定"),IF(ISNUMBER(F6300),"测试名单无纯氢GPS","缺失"),IF(ISNUMBER(E6300),"非测试日仪表","缺失"))))</x:f>
        <x:v>缺失</x:v>
      </x:c>
      <x:c r="L6300" s="7" t="str">
        <x:f>IF(K6300="缺失","",IF(K6300="非测试日纯氢",G6300,IF(K6300="非测试日仪表",E6300,F6300)))</x:f>
      </x:c>
      <x:c r="M6300" s="2" t="n">
        <x:f>IF(K6300="缺失",1,0)</x:f>
        <x:v>1</x:v>
      </x:c>
      <x:c r="N6300" s="2" t="str">
        <x:v>车辆里程查询_20260901-20260930_1024辆_仪表里程.xlsx / I486</x:v>
      </x:c>
      <x:c r="O6300" s="2" t="str">
        <x:v>车辆里程查询_20260901-20260930_1024辆_GPS里程.xlsx / I486</x:v>
      </x:c>
      <x:c r="P6300" s="2" t="str">
        <x:v>车辆纯氢气里程查询_20260901-20260930_1024辆.xlsx / I392</x:v>
      </x:c>
    </x:row>
    <x:row r="6301" ht="22" customHeight="1">
      <x:c r="A6301" s="2" t="n">
        <x:v>253</x:v>
      </x:c>
      <x:c r="B6301" s="2" t="str">
        <x:v>粤AG39007</x:v>
      </x:c>
      <x:c r="C6301" s="2" t="str">
        <x:v>吴纬涛</x:v>
      </x:c>
      <x:c r="D6301" s="8" t="d">
        <x:v>2026-09-06T00:00:00.000Z</x:v>
      </x:c>
      <x:c r="E6301" s="7"/>
      <x:c r="F6301" s="7"/>
      <x:c r="G6301" s="7"/>
      <x:c r="H6301" s="2" t="str">
        <x:v>是</x:v>
      </x:c>
      <x:c r="I6301" s="7" t="str">
        <x:f>IF(AND(ISNUMBER(E6301),ISNUMBER(F6301)),E6301-F6301,"")</x:f>
      </x:c>
      <x:c r="J6301" s="2" t="str">
        <x:f>IF(H6301="否","不适用",IF(AND(ISNUMBER(E6301),ISNUMBER(F6301)),IF(I6301&gt;'规则与名单'!$B$2,"是","否"),"未判定"))</x:f>
        <x:v>未判定</x:v>
      </x:c>
      <x:c r="K6301" s="2" t="str">
        <x:f>IF(J6301="是",IF(ISNUMBER(F6301),"测试日GPS","缺失"),IF(ISNUMBER(G6301),"非测试日纯氢",IF(AND(H6301="是",J6301="未判定"),IF(ISNUMBER(F6301),"测试名单无纯氢GPS","缺失"),IF(ISNUMBER(E6301),"非测试日仪表","缺失"))))</x:f>
        <x:v>缺失</x:v>
      </x:c>
      <x:c r="L6301" s="7" t="str">
        <x:f>IF(K6301="缺失","",IF(K6301="非测试日纯氢",G6301,IF(K6301="非测试日仪表",E6301,F6301)))</x:f>
      </x:c>
      <x:c r="M6301" s="2" t="n">
        <x:f>IF(K6301="缺失",1,0)</x:f>
        <x:v>1</x:v>
      </x:c>
      <x:c r="N6301" s="2" t="str">
        <x:v>车辆里程查询_20260901-20260930_1024辆_仪表里程.xlsx / J486</x:v>
      </x:c>
      <x:c r="O6301" s="2" t="str">
        <x:v>车辆里程查询_20260901-20260930_1024辆_GPS里程.xlsx / J486</x:v>
      </x:c>
      <x:c r="P6301" s="2" t="str">
        <x:v>车辆纯氢气里程查询_20260901-20260930_1024辆.xlsx / J392</x:v>
      </x:c>
    </x:row>
    <x:row r="6302" ht="22" customHeight="1">
      <x:c r="A6302" s="2" t="n">
        <x:v>253</x:v>
      </x:c>
      <x:c r="B6302" s="2" t="str">
        <x:v>粤AG39007</x:v>
      </x:c>
      <x:c r="C6302" s="2" t="str">
        <x:v>吴纬涛</x:v>
      </x:c>
      <x:c r="D6302" s="8" t="d">
        <x:v>2026-09-07T00:00:00.000Z</x:v>
      </x:c>
      <x:c r="E6302" s="7"/>
      <x:c r="F6302" s="7"/>
      <x:c r="G6302" s="7"/>
      <x:c r="H6302" s="2" t="str">
        <x:v>是</x:v>
      </x:c>
      <x:c r="I6302" s="7" t="str">
        <x:f>IF(AND(ISNUMBER(E6302),ISNUMBER(F6302)),E6302-F6302,"")</x:f>
      </x:c>
      <x:c r="J6302" s="2" t="str">
        <x:f>IF(H6302="否","不适用",IF(AND(ISNUMBER(E6302),ISNUMBER(F6302)),IF(I6302&gt;'规则与名单'!$B$2,"是","否"),"未判定"))</x:f>
        <x:v>未判定</x:v>
      </x:c>
      <x:c r="K6302" s="2" t="str">
        <x:f>IF(J6302="是",IF(ISNUMBER(F6302),"测试日GPS","缺失"),IF(ISNUMBER(G6302),"非测试日纯氢",IF(AND(H6302="是",J6302="未判定"),IF(ISNUMBER(F6302),"测试名单无纯氢GPS","缺失"),IF(ISNUMBER(E6302),"非测试日仪表","缺失"))))</x:f>
        <x:v>缺失</x:v>
      </x:c>
      <x:c r="L6302" s="7" t="str">
        <x:f>IF(K6302="缺失","",IF(K6302="非测试日纯氢",G6302,IF(K6302="非测试日仪表",E6302,F6302)))</x:f>
      </x:c>
      <x:c r="M6302" s="2" t="n">
        <x:f>IF(K6302="缺失",1,0)</x:f>
        <x:v>1</x:v>
      </x:c>
      <x:c r="N6302" s="2" t="str">
        <x:v>车辆里程查询_20260901-20260930_1024辆_仪表里程.xlsx / K486</x:v>
      </x:c>
      <x:c r="O6302" s="2" t="str">
        <x:v>车辆里程查询_20260901-20260930_1024辆_GPS里程.xlsx / K486</x:v>
      </x:c>
      <x:c r="P6302" s="2" t="str">
        <x:v>车辆纯氢气里程查询_20260901-20260930_1024辆.xlsx / K392</x:v>
      </x:c>
    </x:row>
    <x:row r="6303" ht="22" customHeight="1">
      <x:c r="A6303" s="2" t="n">
        <x:v>253</x:v>
      </x:c>
      <x:c r="B6303" s="2" t="str">
        <x:v>粤AG39007</x:v>
      </x:c>
      <x:c r="C6303" s="2" t="str">
        <x:v>吴纬涛</x:v>
      </x:c>
      <x:c r="D6303" s="8" t="d">
        <x:v>2026-09-08T00:00:00.000Z</x:v>
      </x:c>
      <x:c r="E6303" s="7" t="n">
        <x:v>1.1</x:v>
      </x:c>
      <x:c r="F6303" s="7"/>
      <x:c r="G6303" s="7"/>
      <x:c r="H6303" s="2" t="str">
        <x:v>是</x:v>
      </x:c>
      <x:c r="I6303" s="7" t="str">
        <x:f>IF(AND(ISNUMBER(E6303),ISNUMBER(F6303)),E6303-F6303,"")</x:f>
      </x:c>
      <x:c r="J6303" s="2" t="str">
        <x:f>IF(H6303="否","不适用",IF(AND(ISNUMBER(E6303),ISNUMBER(F6303)),IF(I6303&gt;'规则与名单'!$B$2,"是","否"),"未判定"))</x:f>
        <x:v>未判定</x:v>
      </x:c>
      <x:c r="K6303" s="2" t="str">
        <x:f>IF(J6303="是",IF(ISNUMBER(F6303),"测试日GPS","缺失"),IF(ISNUMBER(G6303),"非测试日纯氢",IF(AND(H6303="是",J6303="未判定"),IF(ISNUMBER(F6303),"测试名单无纯氢GPS","缺失"),IF(ISNUMBER(E6303),"非测试日仪表","缺失"))))</x:f>
        <x:v>缺失</x:v>
      </x:c>
      <x:c r="L6303" s="7" t="str">
        <x:f>IF(K6303="缺失","",IF(K6303="非测试日纯氢",G6303,IF(K6303="非测试日仪表",E6303,F6303)))</x:f>
      </x:c>
      <x:c r="M6303" s="2" t="n">
        <x:f>IF(K6303="缺失",1,0)</x:f>
        <x:v>1</x:v>
      </x:c>
      <x:c r="N6303" s="2" t="str">
        <x:v>车辆里程查询_20260901-20260930_1024辆_仪表里程.xlsx / L486</x:v>
      </x:c>
      <x:c r="O6303" s="2" t="str">
        <x:v>车辆里程查询_20260901-20260930_1024辆_GPS里程.xlsx / L486</x:v>
      </x:c>
      <x:c r="P6303" s="2" t="str">
        <x:v>车辆纯氢气里程查询_20260901-20260930_1024辆.xlsx / L392</x:v>
      </x:c>
    </x:row>
    <x:row r="6304" ht="22" customHeight="1">
      <x:c r="A6304" s="2" t="n">
        <x:v>253</x:v>
      </x:c>
      <x:c r="B6304" s="2" t="str">
        <x:v>粤AG39007</x:v>
      </x:c>
      <x:c r="C6304" s="2" t="str">
        <x:v>吴纬涛</x:v>
      </x:c>
      <x:c r="D6304" s="8" t="d">
        <x:v>2026-09-09T00:00:00.000Z</x:v>
      </x:c>
      <x:c r="E6304" s="7" t="n">
        <x:v>26.5</x:v>
      </x:c>
      <x:c r="F6304" s="7"/>
      <x:c r="G6304" s="7"/>
      <x:c r="H6304" s="2" t="str">
        <x:v>是</x:v>
      </x:c>
      <x:c r="I6304" s="7" t="str">
        <x:f>IF(AND(ISNUMBER(E6304),ISNUMBER(F6304)),E6304-F6304,"")</x:f>
      </x:c>
      <x:c r="J6304" s="2" t="str">
        <x:f>IF(H6304="否","不适用",IF(AND(ISNUMBER(E6304),ISNUMBER(F6304)),IF(I6304&gt;'规则与名单'!$B$2,"是","否"),"未判定"))</x:f>
        <x:v>未判定</x:v>
      </x:c>
      <x:c r="K6304" s="2" t="str">
        <x:f>IF(J6304="是",IF(ISNUMBER(F6304),"测试日GPS","缺失"),IF(ISNUMBER(G6304),"非测试日纯氢",IF(AND(H6304="是",J6304="未判定"),IF(ISNUMBER(F6304),"测试名单无纯氢GPS","缺失"),IF(ISNUMBER(E6304),"非测试日仪表","缺失"))))</x:f>
        <x:v>缺失</x:v>
      </x:c>
      <x:c r="L6304" s="7" t="str">
        <x:f>IF(K6304="缺失","",IF(K6304="非测试日纯氢",G6304,IF(K6304="非测试日仪表",E6304,F6304)))</x:f>
      </x:c>
      <x:c r="M6304" s="2" t="n">
        <x:f>IF(K6304="缺失",1,0)</x:f>
        <x:v>1</x:v>
      </x:c>
      <x:c r="N6304" s="2" t="str">
        <x:v>车辆里程查询_20260901-20260930_1024辆_仪表里程.xlsx / M486</x:v>
      </x:c>
      <x:c r="O6304" s="2" t="str">
        <x:v>车辆里程查询_20260901-20260930_1024辆_GPS里程.xlsx / M486</x:v>
      </x:c>
      <x:c r="P6304" s="2" t="str">
        <x:v>车辆纯氢气里程查询_20260901-20260930_1024辆.xlsx / M392</x:v>
      </x:c>
    </x:row>
    <x:row r="6305" ht="22" customHeight="1">
      <x:c r="A6305" s="2" t="n">
        <x:v>254</x:v>
      </x:c>
      <x:c r="B6305" s="2" t="str">
        <x:v>粤AGE1516</x:v>
      </x:c>
      <x:c r="C6305" s="2" t="str">
        <x:v>吴纬涛</x:v>
      </x:c>
      <x:c r="D6305" s="8" t="d">
        <x:v>2026-09-01T00:00:00.000Z</x:v>
      </x:c>
      <x:c r="E6305" s="7" t="n">
        <x:v>36.4</x:v>
      </x:c>
      <x:c r="F6305" s="7" t="n">
        <x:v>35.4</x:v>
      </x:c>
      <x:c r="G6305" s="7"/>
      <x:c r="H6305" s="2" t="str">
        <x:v>否</x:v>
      </x:c>
      <x:c r="I6305" s="7" t="n">
        <x:f>IF(AND(ISNUMBER(E6305),ISNUMBER(F6305)),E6305-F6305,"")</x:f>
        <x:v>1</x:v>
      </x:c>
      <x:c r="J6305" s="2" t="str">
        <x:f>IF(H6305="否","不适用",IF(AND(ISNUMBER(E6305),ISNUMBER(F6305)),IF(I6305&gt;'规则与名单'!$B$2,"是","否"),"未判定"))</x:f>
        <x:v>不适用</x:v>
      </x:c>
      <x:c r="K6305" s="2" t="str">
        <x:f>IF(J6305="是",IF(ISNUMBER(F6305),"测试日GPS","缺失"),IF(ISNUMBER(G6305),"非测试日纯氢",IF(AND(H6305="是",J6305="未判定"),IF(ISNUMBER(F6305),"测试名单无纯氢GPS","缺失"),IF(ISNUMBER(E6305),"非测试日仪表","缺失"))))</x:f>
        <x:v>非测试日仪表</x:v>
      </x:c>
      <x:c r="L6305" s="7" t="n">
        <x:f>IF(K6305="缺失","",IF(K6305="非测试日纯氢",G6305,IF(K6305="非测试日仪表",E6305,F6305)))</x:f>
        <x:v>36.4</x:v>
      </x:c>
      <x:c r="M6305" s="2" t="n">
        <x:f>IF(K6305="缺失",1,0)</x:f>
        <x:v>0</x:v>
      </x:c>
      <x:c r="N6305" s="2" t="str">
        <x:v>车辆里程查询_20260901-20260930_1024辆_仪表里程.xlsx / E399</x:v>
      </x:c>
      <x:c r="O6305" s="2" t="str">
        <x:v>车辆里程查询_20260901-20260930_1024辆_GPS里程.xlsx / E399</x:v>
      </x:c>
      <x:c r="P6305" s="2" t="str">
        <x:v>车辆纯氢气里程查询_20260901-20260930_1024辆.xlsx / E323</x:v>
      </x:c>
    </x:row>
    <x:row r="6306" ht="22" customHeight="1">
      <x:c r="A6306" s="2" t="n">
        <x:v>254</x:v>
      </x:c>
      <x:c r="B6306" s="2" t="str">
        <x:v>粤AGE1516</x:v>
      </x:c>
      <x:c r="C6306" s="2" t="str">
        <x:v>吴纬涛</x:v>
      </x:c>
      <x:c r="D6306" s="8" t="d">
        <x:v>2026-09-02T00:00:00.000Z</x:v>
      </x:c>
      <x:c r="E6306" s="7" t="n">
        <x:v>167.4</x:v>
      </x:c>
      <x:c r="F6306" s="7" t="n">
        <x:v>161.9</x:v>
      </x:c>
      <x:c r="G6306" s="7"/>
      <x:c r="H6306" s="2" t="str">
        <x:v>否</x:v>
      </x:c>
      <x:c r="I6306" s="7" t="n">
        <x:f>IF(AND(ISNUMBER(E6306),ISNUMBER(F6306)),E6306-F6306,"")</x:f>
        <x:v>5.5</x:v>
      </x:c>
      <x:c r="J6306" s="2" t="str">
        <x:f>IF(H6306="否","不适用",IF(AND(ISNUMBER(E6306),ISNUMBER(F6306)),IF(I6306&gt;'规则与名单'!$B$2,"是","否"),"未判定"))</x:f>
        <x:v>不适用</x:v>
      </x:c>
      <x:c r="K6306" s="2" t="str">
        <x:f>IF(J6306="是",IF(ISNUMBER(F6306),"测试日GPS","缺失"),IF(ISNUMBER(G6306),"非测试日纯氢",IF(AND(H6306="是",J6306="未判定"),IF(ISNUMBER(F6306),"测试名单无纯氢GPS","缺失"),IF(ISNUMBER(E6306),"非测试日仪表","缺失"))))</x:f>
        <x:v>非测试日仪表</x:v>
      </x:c>
      <x:c r="L6306" s="7" t="n">
        <x:f>IF(K6306="缺失","",IF(K6306="非测试日纯氢",G6306,IF(K6306="非测试日仪表",E6306,F6306)))</x:f>
        <x:v>167.4</x:v>
      </x:c>
      <x:c r="M6306" s="2" t="n">
        <x:f>IF(K6306="缺失",1,0)</x:f>
        <x:v>0</x:v>
      </x:c>
      <x:c r="N6306" s="2" t="str">
        <x:v>车辆里程查询_20260901-20260930_1024辆_仪表里程.xlsx / F399</x:v>
      </x:c>
      <x:c r="O6306" s="2" t="str">
        <x:v>车辆里程查询_20260901-20260930_1024辆_GPS里程.xlsx / F399</x:v>
      </x:c>
      <x:c r="P6306" s="2" t="str">
        <x:v>车辆纯氢气里程查询_20260901-20260930_1024辆.xlsx / F323</x:v>
      </x:c>
    </x:row>
    <x:row r="6307" ht="22" customHeight="1">
      <x:c r="A6307" s="2" t="n">
        <x:v>254</x:v>
      </x:c>
      <x:c r="B6307" s="2" t="str">
        <x:v>粤AGE1516</x:v>
      </x:c>
      <x:c r="C6307" s="2" t="str">
        <x:v>吴纬涛</x:v>
      </x:c>
      <x:c r="D6307" s="8" t="d">
        <x:v>2026-09-03T00:00:00.000Z</x:v>
      </x:c>
      <x:c r="E6307" s="7" t="n">
        <x:v>133.3</x:v>
      </x:c>
      <x:c r="F6307" s="7" t="n">
        <x:v>128.3</x:v>
      </x:c>
      <x:c r="G6307" s="7"/>
      <x:c r="H6307" s="2" t="str">
        <x:v>否</x:v>
      </x:c>
      <x:c r="I6307" s="7" t="n">
        <x:f>IF(AND(ISNUMBER(E6307),ISNUMBER(F6307)),E6307-F6307,"")</x:f>
        <x:v>5</x:v>
      </x:c>
      <x:c r="J6307" s="2" t="str">
        <x:f>IF(H6307="否","不适用",IF(AND(ISNUMBER(E6307),ISNUMBER(F6307)),IF(I6307&gt;'规则与名单'!$B$2,"是","否"),"未判定"))</x:f>
        <x:v>不适用</x:v>
      </x:c>
      <x:c r="K6307" s="2" t="str">
        <x:f>IF(J6307="是",IF(ISNUMBER(F6307),"测试日GPS","缺失"),IF(ISNUMBER(G6307),"非测试日纯氢",IF(AND(H6307="是",J6307="未判定"),IF(ISNUMBER(F6307),"测试名单无纯氢GPS","缺失"),IF(ISNUMBER(E6307),"非测试日仪表","缺失"))))</x:f>
        <x:v>非测试日仪表</x:v>
      </x:c>
      <x:c r="L6307" s="7" t="n">
        <x:f>IF(K6307="缺失","",IF(K6307="非测试日纯氢",G6307,IF(K6307="非测试日仪表",E6307,F6307)))</x:f>
        <x:v>133.3</x:v>
      </x:c>
      <x:c r="M6307" s="2" t="n">
        <x:f>IF(K6307="缺失",1,0)</x:f>
        <x:v>0</x:v>
      </x:c>
      <x:c r="N6307" s="2" t="str">
        <x:v>车辆里程查询_20260901-20260930_1024辆_仪表里程.xlsx / G399</x:v>
      </x:c>
      <x:c r="O6307" s="2" t="str">
        <x:v>车辆里程查询_20260901-20260930_1024辆_GPS里程.xlsx / G399</x:v>
      </x:c>
      <x:c r="P6307" s="2" t="str">
        <x:v>车辆纯氢气里程查询_20260901-20260930_1024辆.xlsx / G323</x:v>
      </x:c>
    </x:row>
    <x:row r="6308" ht="22" customHeight="1">
      <x:c r="A6308" s="2" t="n">
        <x:v>254</x:v>
      </x:c>
      <x:c r="B6308" s="2" t="str">
        <x:v>粤AGE1516</x:v>
      </x:c>
      <x:c r="C6308" s="2" t="str">
        <x:v>吴纬涛</x:v>
      </x:c>
      <x:c r="D6308" s="8" t="d">
        <x:v>2026-09-04T00:00:00.000Z</x:v>
      </x:c>
      <x:c r="E6308" s="7" t="n">
        <x:v>134.8</x:v>
      </x:c>
      <x:c r="F6308" s="7" t="n">
        <x:v>129.6</x:v>
      </x:c>
      <x:c r="G6308" s="7"/>
      <x:c r="H6308" s="2" t="str">
        <x:v>否</x:v>
      </x:c>
      <x:c r="I6308" s="7" t="n">
        <x:f>IF(AND(ISNUMBER(E6308),ISNUMBER(F6308)),E6308-F6308,"")</x:f>
        <x:v>5.200000000000017</x:v>
      </x:c>
      <x:c r="J6308" s="2" t="str">
        <x:f>IF(H6308="否","不适用",IF(AND(ISNUMBER(E6308),ISNUMBER(F6308)),IF(I6308&gt;'规则与名单'!$B$2,"是","否"),"未判定"))</x:f>
        <x:v>不适用</x:v>
      </x:c>
      <x:c r="K6308" s="2" t="str">
        <x:f>IF(J6308="是",IF(ISNUMBER(F6308),"测试日GPS","缺失"),IF(ISNUMBER(G6308),"非测试日纯氢",IF(AND(H6308="是",J6308="未判定"),IF(ISNUMBER(F6308),"测试名单无纯氢GPS","缺失"),IF(ISNUMBER(E6308),"非测试日仪表","缺失"))))</x:f>
        <x:v>非测试日仪表</x:v>
      </x:c>
      <x:c r="L6308" s="7" t="n">
        <x:f>IF(K6308="缺失","",IF(K6308="非测试日纯氢",G6308,IF(K6308="非测试日仪表",E6308,F6308)))</x:f>
        <x:v>134.8</x:v>
      </x:c>
      <x:c r="M6308" s="2" t="n">
        <x:f>IF(K6308="缺失",1,0)</x:f>
        <x:v>0</x:v>
      </x:c>
      <x:c r="N6308" s="2" t="str">
        <x:v>车辆里程查询_20260901-20260930_1024辆_仪表里程.xlsx / H399</x:v>
      </x:c>
      <x:c r="O6308" s="2" t="str">
        <x:v>车辆里程查询_20260901-20260930_1024辆_GPS里程.xlsx / H399</x:v>
      </x:c>
      <x:c r="P6308" s="2" t="str">
        <x:v>车辆纯氢气里程查询_20260901-20260930_1024辆.xlsx / H323</x:v>
      </x:c>
    </x:row>
    <x:row r="6309" ht="22" customHeight="1">
      <x:c r="A6309" s="2" t="n">
        <x:v>254</x:v>
      </x:c>
      <x:c r="B6309" s="2" t="str">
        <x:v>粤AGE1516</x:v>
      </x:c>
      <x:c r="C6309" s="2" t="str">
        <x:v>吴纬涛</x:v>
      </x:c>
      <x:c r="D6309" s="8" t="d">
        <x:v>2026-09-05T00:00:00.000Z</x:v>
      </x:c>
      <x:c r="E6309" s="7" t="n">
        <x:v>139.8</x:v>
      </x:c>
      <x:c r="F6309" s="7" t="n">
        <x:v>133.7</x:v>
      </x:c>
      <x:c r="G6309" s="7"/>
      <x:c r="H6309" s="2" t="str">
        <x:v>否</x:v>
      </x:c>
      <x:c r="I6309" s="7" t="n">
        <x:f>IF(AND(ISNUMBER(E6309),ISNUMBER(F6309)),E6309-F6309,"")</x:f>
        <x:v>6.100000000000023</x:v>
      </x:c>
      <x:c r="J6309" s="2" t="str">
        <x:f>IF(H6309="否","不适用",IF(AND(ISNUMBER(E6309),ISNUMBER(F6309)),IF(I6309&gt;'规则与名单'!$B$2,"是","否"),"未判定"))</x:f>
        <x:v>不适用</x:v>
      </x:c>
      <x:c r="K6309" s="2" t="str">
        <x:f>IF(J6309="是",IF(ISNUMBER(F6309),"测试日GPS","缺失"),IF(ISNUMBER(G6309),"非测试日纯氢",IF(AND(H6309="是",J6309="未判定"),IF(ISNUMBER(F6309),"测试名单无纯氢GPS","缺失"),IF(ISNUMBER(E6309),"非测试日仪表","缺失"))))</x:f>
        <x:v>非测试日仪表</x:v>
      </x:c>
      <x:c r="L6309" s="7" t="n">
        <x:f>IF(K6309="缺失","",IF(K6309="非测试日纯氢",G6309,IF(K6309="非测试日仪表",E6309,F6309)))</x:f>
        <x:v>139.8</x:v>
      </x:c>
      <x:c r="M6309" s="2" t="n">
        <x:f>IF(K6309="缺失",1,0)</x:f>
        <x:v>0</x:v>
      </x:c>
      <x:c r="N6309" s="2" t="str">
        <x:v>车辆里程查询_20260901-20260930_1024辆_仪表里程.xlsx / I399</x:v>
      </x:c>
      <x:c r="O6309" s="2" t="str">
        <x:v>车辆里程查询_20260901-20260930_1024辆_GPS里程.xlsx / I399</x:v>
      </x:c>
      <x:c r="P6309" s="2" t="str">
        <x:v>车辆纯氢气里程查询_20260901-20260930_1024辆.xlsx / I323</x:v>
      </x:c>
    </x:row>
    <x:row r="6310" ht="22" customHeight="1">
      <x:c r="A6310" s="2" t="n">
        <x:v>254</x:v>
      </x:c>
      <x:c r="B6310" s="2" t="str">
        <x:v>粤AGE1516</x:v>
      </x:c>
      <x:c r="C6310" s="2" t="str">
        <x:v>吴纬涛</x:v>
      </x:c>
      <x:c r="D6310" s="8" t="d">
        <x:v>2026-09-06T00:00:00.000Z</x:v>
      </x:c>
      <x:c r="E6310" s="7" t="n">
        <x:v>138</x:v>
      </x:c>
      <x:c r="F6310" s="7" t="n">
        <x:v>130.7</x:v>
      </x:c>
      <x:c r="G6310" s="7"/>
      <x:c r="H6310" s="2" t="str">
        <x:v>否</x:v>
      </x:c>
      <x:c r="I6310" s="7" t="n">
        <x:f>IF(AND(ISNUMBER(E6310),ISNUMBER(F6310)),E6310-F6310,"")</x:f>
        <x:v>7.300000000000011</x:v>
      </x:c>
      <x:c r="J6310" s="2" t="str">
        <x:f>IF(H6310="否","不适用",IF(AND(ISNUMBER(E6310),ISNUMBER(F6310)),IF(I6310&gt;'规则与名单'!$B$2,"是","否"),"未判定"))</x:f>
        <x:v>不适用</x:v>
      </x:c>
      <x:c r="K6310" s="2" t="str">
        <x:f>IF(J6310="是",IF(ISNUMBER(F6310),"测试日GPS","缺失"),IF(ISNUMBER(G6310),"非测试日纯氢",IF(AND(H6310="是",J6310="未判定"),IF(ISNUMBER(F6310),"测试名单无纯氢GPS","缺失"),IF(ISNUMBER(E6310),"非测试日仪表","缺失"))))</x:f>
        <x:v>非测试日仪表</x:v>
      </x:c>
      <x:c r="L6310" s="7" t="n">
        <x:f>IF(K6310="缺失","",IF(K6310="非测试日纯氢",G6310,IF(K6310="非测试日仪表",E6310,F6310)))</x:f>
        <x:v>138</x:v>
      </x:c>
      <x:c r="M6310" s="2" t="n">
        <x:f>IF(K6310="缺失",1,0)</x:f>
        <x:v>0</x:v>
      </x:c>
      <x:c r="N6310" s="2" t="str">
        <x:v>车辆里程查询_20260901-20260930_1024辆_仪表里程.xlsx / J399</x:v>
      </x:c>
      <x:c r="O6310" s="2" t="str">
        <x:v>车辆里程查询_20260901-20260930_1024辆_GPS里程.xlsx / J399</x:v>
      </x:c>
      <x:c r="P6310" s="2" t="str">
        <x:v>车辆纯氢气里程查询_20260901-20260930_1024辆.xlsx / J323</x:v>
      </x:c>
    </x:row>
    <x:row r="6311" ht="22" customHeight="1">
      <x:c r="A6311" s="2" t="n">
        <x:v>254</x:v>
      </x:c>
      <x:c r="B6311" s="2" t="str">
        <x:v>粤AGE1516</x:v>
      </x:c>
      <x:c r="C6311" s="2" t="str">
        <x:v>吴纬涛</x:v>
      </x:c>
      <x:c r="D6311" s="8" t="d">
        <x:v>2026-09-07T00:00:00.000Z</x:v>
      </x:c>
      <x:c r="E6311" s="7" t="n">
        <x:v>130.5</x:v>
      </x:c>
      <x:c r="F6311" s="7" t="n">
        <x:v>124.5</x:v>
      </x:c>
      <x:c r="G6311" s="7"/>
      <x:c r="H6311" s="2" t="str">
        <x:v>否</x:v>
      </x:c>
      <x:c r="I6311" s="7" t="n">
        <x:f>IF(AND(ISNUMBER(E6311),ISNUMBER(F6311)),E6311-F6311,"")</x:f>
        <x:v>6</x:v>
      </x:c>
      <x:c r="J6311" s="2" t="str">
        <x:f>IF(H6311="否","不适用",IF(AND(ISNUMBER(E6311),ISNUMBER(F6311)),IF(I6311&gt;'规则与名单'!$B$2,"是","否"),"未判定"))</x:f>
        <x:v>不适用</x:v>
      </x:c>
      <x:c r="K6311" s="2" t="str">
        <x:f>IF(J6311="是",IF(ISNUMBER(F6311),"测试日GPS","缺失"),IF(ISNUMBER(G6311),"非测试日纯氢",IF(AND(H6311="是",J6311="未判定"),IF(ISNUMBER(F6311),"测试名单无纯氢GPS","缺失"),IF(ISNUMBER(E6311),"非测试日仪表","缺失"))))</x:f>
        <x:v>非测试日仪表</x:v>
      </x:c>
      <x:c r="L6311" s="7" t="n">
        <x:f>IF(K6311="缺失","",IF(K6311="非测试日纯氢",G6311,IF(K6311="非测试日仪表",E6311,F6311)))</x:f>
        <x:v>130.5</x:v>
      </x:c>
      <x:c r="M6311" s="2" t="n">
        <x:f>IF(K6311="缺失",1,0)</x:f>
        <x:v>0</x:v>
      </x:c>
      <x:c r="N6311" s="2" t="str">
        <x:v>车辆里程查询_20260901-20260930_1024辆_仪表里程.xlsx / K399</x:v>
      </x:c>
      <x:c r="O6311" s="2" t="str">
        <x:v>车辆里程查询_20260901-20260930_1024辆_GPS里程.xlsx / K399</x:v>
      </x:c>
      <x:c r="P6311" s="2" t="str">
        <x:v>车辆纯氢气里程查询_20260901-20260930_1024辆.xlsx / K323</x:v>
      </x:c>
    </x:row>
    <x:row r="6312" ht="22" customHeight="1">
      <x:c r="A6312" s="2" t="n">
        <x:v>254</x:v>
      </x:c>
      <x:c r="B6312" s="2" t="str">
        <x:v>粤AGE1516</x:v>
      </x:c>
      <x:c r="C6312" s="2" t="str">
        <x:v>吴纬涛</x:v>
      </x:c>
      <x:c r="D6312" s="8" t="d">
        <x:v>2026-09-08T00:00:00.000Z</x:v>
      </x:c>
      <x:c r="E6312" s="7" t="n">
        <x:v>90.3</x:v>
      </x:c>
      <x:c r="F6312" s="7" t="n">
        <x:v>87.9</x:v>
      </x:c>
      <x:c r="G6312" s="7"/>
      <x:c r="H6312" s="2" t="str">
        <x:v>否</x:v>
      </x:c>
      <x:c r="I6312" s="7" t="n">
        <x:f>IF(AND(ISNUMBER(E6312),ISNUMBER(F6312)),E6312-F6312,"")</x:f>
        <x:v>2.3999999999999915</x:v>
      </x:c>
      <x:c r="J6312" s="2" t="str">
        <x:f>IF(H6312="否","不适用",IF(AND(ISNUMBER(E6312),ISNUMBER(F6312)),IF(I6312&gt;'规则与名单'!$B$2,"是","否"),"未判定"))</x:f>
        <x:v>不适用</x:v>
      </x:c>
      <x:c r="K6312" s="2" t="str">
        <x:f>IF(J6312="是",IF(ISNUMBER(F6312),"测试日GPS","缺失"),IF(ISNUMBER(G6312),"非测试日纯氢",IF(AND(H6312="是",J6312="未判定"),IF(ISNUMBER(F6312),"测试名单无纯氢GPS","缺失"),IF(ISNUMBER(E6312),"非测试日仪表","缺失"))))</x:f>
        <x:v>非测试日仪表</x:v>
      </x:c>
      <x:c r="L6312" s="7" t="n">
        <x:f>IF(K6312="缺失","",IF(K6312="非测试日纯氢",G6312,IF(K6312="非测试日仪表",E6312,F6312)))</x:f>
        <x:v>90.3</x:v>
      </x:c>
      <x:c r="M6312" s="2" t="n">
        <x:f>IF(K6312="缺失",1,0)</x:f>
        <x:v>0</x:v>
      </x:c>
      <x:c r="N6312" s="2" t="str">
        <x:v>车辆里程查询_20260901-20260930_1024辆_仪表里程.xlsx / L399</x:v>
      </x:c>
      <x:c r="O6312" s="2" t="str">
        <x:v>车辆里程查询_20260901-20260930_1024辆_GPS里程.xlsx / L399</x:v>
      </x:c>
      <x:c r="P6312" s="2" t="str">
        <x:v>车辆纯氢气里程查询_20260901-20260930_1024辆.xlsx / L323</x:v>
      </x:c>
    </x:row>
    <x:row r="6313" ht="22" customHeight="1">
      <x:c r="A6313" s="2" t="n">
        <x:v>254</x:v>
      </x:c>
      <x:c r="B6313" s="2" t="str">
        <x:v>粤AGE1516</x:v>
      </x:c>
      <x:c r="C6313" s="2" t="str">
        <x:v>吴纬涛</x:v>
      </x:c>
      <x:c r="D6313" s="8" t="d">
        <x:v>2026-09-09T00:00:00.000Z</x:v>
      </x:c>
      <x:c r="E6313" s="7" t="n">
        <x:v>36.3</x:v>
      </x:c>
      <x:c r="F6313" s="7" t="n">
        <x:v>35.3</x:v>
      </x:c>
      <x:c r="G6313" s="7"/>
      <x:c r="H6313" s="2" t="str">
        <x:v>否</x:v>
      </x:c>
      <x:c r="I6313" s="7" t="n">
        <x:f>IF(AND(ISNUMBER(E6313),ISNUMBER(F6313)),E6313-F6313,"")</x:f>
        <x:v>1</x:v>
      </x:c>
      <x:c r="J6313" s="2" t="str">
        <x:f>IF(H6313="否","不适用",IF(AND(ISNUMBER(E6313),ISNUMBER(F6313)),IF(I6313&gt;'规则与名单'!$B$2,"是","否"),"未判定"))</x:f>
        <x:v>不适用</x:v>
      </x:c>
      <x:c r="K6313" s="2" t="str">
        <x:f>IF(J6313="是",IF(ISNUMBER(F6313),"测试日GPS","缺失"),IF(ISNUMBER(G6313),"非测试日纯氢",IF(AND(H6313="是",J6313="未判定"),IF(ISNUMBER(F6313),"测试名单无纯氢GPS","缺失"),IF(ISNUMBER(E6313),"非测试日仪表","缺失"))))</x:f>
        <x:v>非测试日仪表</x:v>
      </x:c>
      <x:c r="L6313" s="7" t="n">
        <x:f>IF(K6313="缺失","",IF(K6313="非测试日纯氢",G6313,IF(K6313="非测试日仪表",E6313,F6313)))</x:f>
        <x:v>36.3</x:v>
      </x:c>
      <x:c r="M6313" s="2" t="n">
        <x:f>IF(K6313="缺失",1,0)</x:f>
        <x:v>0</x:v>
      </x:c>
      <x:c r="N6313" s="2" t="str">
        <x:v>车辆里程查询_20260901-20260930_1024辆_仪表里程.xlsx / M399</x:v>
      </x:c>
      <x:c r="O6313" s="2" t="str">
        <x:v>车辆里程查询_20260901-20260930_1024辆_GPS里程.xlsx / M399</x:v>
      </x:c>
      <x:c r="P6313" s="2" t="str">
        <x:v>车辆纯氢气里程查询_20260901-20260930_1024辆.xlsx / M323</x:v>
      </x:c>
    </x:row>
    <x:row r="6314" ht="22" customHeight="1">
      <x:c r="A6314" s="2" t="n">
        <x:v>254</x:v>
      </x:c>
      <x:c r="B6314" s="2" t="str">
        <x:v>粤AGE1516</x:v>
      </x:c>
      <x:c r="C6314" s="2" t="str">
        <x:v>吴纬涛</x:v>
      </x:c>
      <x:c r="D6314" s="8" t="d">
        <x:v>2026-09-10T00:00:00.000Z</x:v>
      </x:c>
      <x:c r="E6314" s="7" t="n">
        <x:v>164.5</x:v>
      </x:c>
      <x:c r="F6314" s="7" t="n">
        <x:v>158</x:v>
      </x:c>
      <x:c r="G6314" s="7"/>
      <x:c r="H6314" s="2" t="str">
        <x:v>否</x:v>
      </x:c>
      <x:c r="I6314" s="7" t="n">
        <x:f>IF(AND(ISNUMBER(E6314),ISNUMBER(F6314)),E6314-F6314,"")</x:f>
        <x:v>6.5</x:v>
      </x:c>
      <x:c r="J6314" s="2" t="str">
        <x:f>IF(H6314="否","不适用",IF(AND(ISNUMBER(E6314),ISNUMBER(F6314)),IF(I6314&gt;'规则与名单'!$B$2,"是","否"),"未判定"))</x:f>
        <x:v>不适用</x:v>
      </x:c>
      <x:c r="K6314" s="2" t="str">
        <x:f>IF(J6314="是",IF(ISNUMBER(F6314),"测试日GPS","缺失"),IF(ISNUMBER(G6314),"非测试日纯氢",IF(AND(H6314="是",J6314="未判定"),IF(ISNUMBER(F6314),"测试名单无纯氢GPS","缺失"),IF(ISNUMBER(E6314),"非测试日仪表","缺失"))))</x:f>
        <x:v>非测试日仪表</x:v>
      </x:c>
      <x:c r="L6314" s="7" t="n">
        <x:f>IF(K6314="缺失","",IF(K6314="非测试日纯氢",G6314,IF(K6314="非测试日仪表",E6314,F6314)))</x:f>
        <x:v>164.5</x:v>
      </x:c>
      <x:c r="M6314" s="2" t="n">
        <x:f>IF(K6314="缺失",1,0)</x:f>
        <x:v>0</x:v>
      </x:c>
      <x:c r="N6314" s="2" t="str">
        <x:v>车辆里程查询_20260901-20260930_1024辆_仪表里程.xlsx / N399</x:v>
      </x:c>
      <x:c r="O6314" s="2" t="str">
        <x:v>车辆里程查询_20260901-20260930_1024辆_GPS里程.xlsx / N399</x:v>
      </x:c>
      <x:c r="P6314" s="2" t="str">
        <x:v>车辆纯氢气里程查询_20260901-20260930_1024辆.xlsx / N323</x:v>
      </x:c>
    </x:row>
    <x:row r="6315" ht="22" customHeight="1">
      <x:c r="A6315" s="2" t="n">
        <x:v>254</x:v>
      </x:c>
      <x:c r="B6315" s="2" t="str">
        <x:v>粤AGE1516</x:v>
      </x:c>
      <x:c r="C6315" s="2" t="str">
        <x:v>吴纬涛</x:v>
      </x:c>
      <x:c r="D6315" s="8" t="d">
        <x:v>2026-09-11T00:00:00.000Z</x:v>
      </x:c>
      <x:c r="E6315" s="7" t="n">
        <x:v>157.7</x:v>
      </x:c>
      <x:c r="F6315" s="7" t="n">
        <x:v>163.1</x:v>
      </x:c>
      <x:c r="G6315" s="7"/>
      <x:c r="H6315" s="2" t="str">
        <x:v>否</x:v>
      </x:c>
      <x:c r="I6315" s="7" t="n">
        <x:f>IF(AND(ISNUMBER(E6315),ISNUMBER(F6315)),E6315-F6315,"")</x:f>
        <x:v>-5.400000000000006</x:v>
      </x:c>
      <x:c r="J6315" s="2" t="str">
        <x:f>IF(H6315="否","不适用",IF(AND(ISNUMBER(E6315),ISNUMBER(F6315)),IF(I6315&gt;'规则与名单'!$B$2,"是","否"),"未判定"))</x:f>
        <x:v>不适用</x:v>
      </x:c>
      <x:c r="K6315" s="2" t="str">
        <x:f>IF(J6315="是",IF(ISNUMBER(F6315),"测试日GPS","缺失"),IF(ISNUMBER(G6315),"非测试日纯氢",IF(AND(H6315="是",J6315="未判定"),IF(ISNUMBER(F6315),"测试名单无纯氢GPS","缺失"),IF(ISNUMBER(E6315),"非测试日仪表","缺失"))))</x:f>
        <x:v>非测试日仪表</x:v>
      </x:c>
      <x:c r="L6315" s="7" t="n">
        <x:f>IF(K6315="缺失","",IF(K6315="非测试日纯氢",G6315,IF(K6315="非测试日仪表",E6315,F6315)))</x:f>
        <x:v>157.7</x:v>
      </x:c>
      <x:c r="M6315" s="2" t="n">
        <x:f>IF(K6315="缺失",1,0)</x:f>
        <x:v>0</x:v>
      </x:c>
      <x:c r="N6315" s="2" t="str">
        <x:v>车辆里程查询_20260901-20260930_1024辆_仪表里程.xlsx / O399</x:v>
      </x:c>
      <x:c r="O6315" s="2" t="str">
        <x:v>车辆里程查询_20260901-20260930_1024辆_GPS里程.xlsx / O399</x:v>
      </x:c>
      <x:c r="P6315" s="2" t="str">
        <x:v>车辆纯氢气里程查询_20260901-20260930_1024辆.xlsx / O323</x:v>
      </x:c>
    </x:row>
    <x:row r="6316" ht="22" customHeight="1">
      <x:c r="A6316" s="2" t="n">
        <x:v>254</x:v>
      </x:c>
      <x:c r="B6316" s="2" t="str">
        <x:v>粤AGE1516</x:v>
      </x:c>
      <x:c r="C6316" s="2" t="str">
        <x:v>吴纬涛</x:v>
      </x:c>
      <x:c r="D6316" s="8" t="d">
        <x:v>2026-09-12T00:00:00.000Z</x:v>
      </x:c>
      <x:c r="E6316" s="7" t="n">
        <x:v>143.2</x:v>
      </x:c>
      <x:c r="F6316" s="7" t="n">
        <x:v>125.3</x:v>
      </x:c>
      <x:c r="G6316" s="7"/>
      <x:c r="H6316" s="2" t="str">
        <x:v>否</x:v>
      </x:c>
      <x:c r="I6316" s="7" t="n">
        <x:f>IF(AND(ISNUMBER(E6316),ISNUMBER(F6316)),E6316-F6316,"")</x:f>
        <x:v>17.89999999999999</x:v>
      </x:c>
      <x:c r="J6316" s="2" t="str">
        <x:f>IF(H6316="否","不适用",IF(AND(ISNUMBER(E6316),ISNUMBER(F6316)),IF(I6316&gt;'规则与名单'!$B$2,"是","否"),"未判定"))</x:f>
        <x:v>不适用</x:v>
      </x:c>
      <x:c r="K6316" s="2" t="str">
        <x:f>IF(J6316="是",IF(ISNUMBER(F6316),"测试日GPS","缺失"),IF(ISNUMBER(G6316),"非测试日纯氢",IF(AND(H6316="是",J6316="未判定"),IF(ISNUMBER(F6316),"测试名单无纯氢GPS","缺失"),IF(ISNUMBER(E6316),"非测试日仪表","缺失"))))</x:f>
        <x:v>非测试日仪表</x:v>
      </x:c>
      <x:c r="L6316" s="7" t="n">
        <x:f>IF(K6316="缺失","",IF(K6316="非测试日纯氢",G6316,IF(K6316="非测试日仪表",E6316,F6316)))</x:f>
        <x:v>143.2</x:v>
      </x:c>
      <x:c r="M6316" s="2" t="n">
        <x:f>IF(K6316="缺失",1,0)</x:f>
        <x:v>0</x:v>
      </x:c>
      <x:c r="N6316" s="2" t="str">
        <x:v>车辆里程查询_20260901-20260930_1024辆_仪表里程.xlsx / P399</x:v>
      </x:c>
      <x:c r="O6316" s="2" t="str">
        <x:v>车辆里程查询_20260901-20260930_1024辆_GPS里程.xlsx / P399</x:v>
      </x:c>
      <x:c r="P6316" s="2" t="str">
        <x:v>车辆纯氢气里程查询_20260901-20260930_1024辆.xlsx / P323</x:v>
      </x:c>
    </x:row>
    <x:row r="6317" ht="22" customHeight="1">
      <x:c r="A6317" s="2" t="n">
        <x:v>254</x:v>
      </x:c>
      <x:c r="B6317" s="2" t="str">
        <x:v>粤AGE1516</x:v>
      </x:c>
      <x:c r="C6317" s="2" t="str">
        <x:v>吴纬涛</x:v>
      </x:c>
      <x:c r="D6317" s="8" t="d">
        <x:v>2026-09-13T00:00:00.000Z</x:v>
      </x:c>
      <x:c r="E6317" s="7" t="n">
        <x:v>36.4</x:v>
      </x:c>
      <x:c r="F6317" s="7" t="n">
        <x:v>35.4</x:v>
      </x:c>
      <x:c r="G6317" s="7"/>
      <x:c r="H6317" s="2" t="str">
        <x:v>否</x:v>
      </x:c>
      <x:c r="I6317" s="7" t="n">
        <x:f>IF(AND(ISNUMBER(E6317),ISNUMBER(F6317)),E6317-F6317,"")</x:f>
        <x:v>1</x:v>
      </x:c>
      <x:c r="J6317" s="2" t="str">
        <x:f>IF(H6317="否","不适用",IF(AND(ISNUMBER(E6317),ISNUMBER(F6317)),IF(I6317&gt;'规则与名单'!$B$2,"是","否"),"未判定"))</x:f>
        <x:v>不适用</x:v>
      </x:c>
      <x:c r="K6317" s="2" t="str">
        <x:f>IF(J6317="是",IF(ISNUMBER(F6317),"测试日GPS","缺失"),IF(ISNUMBER(G6317),"非测试日纯氢",IF(AND(H6317="是",J6317="未判定"),IF(ISNUMBER(F6317),"测试名单无纯氢GPS","缺失"),IF(ISNUMBER(E6317),"非测试日仪表","缺失"))))</x:f>
        <x:v>非测试日仪表</x:v>
      </x:c>
      <x:c r="L6317" s="7" t="n">
        <x:f>IF(K6317="缺失","",IF(K6317="非测试日纯氢",G6317,IF(K6317="非测试日仪表",E6317,F6317)))</x:f>
        <x:v>36.4</x:v>
      </x:c>
      <x:c r="M6317" s="2" t="n">
        <x:f>IF(K6317="缺失",1,0)</x:f>
        <x:v>0</x:v>
      </x:c>
      <x:c r="N6317" s="2" t="str">
        <x:v>车辆里程查询_20260901-20260930_1024辆_仪表里程.xlsx / Q399</x:v>
      </x:c>
      <x:c r="O6317" s="2" t="str">
        <x:v>车辆里程查询_20260901-20260930_1024辆_GPS里程.xlsx / Q399</x:v>
      </x:c>
      <x:c r="P6317" s="2" t="str">
        <x:v>车辆纯氢气里程查询_20260901-20260930_1024辆.xlsx / Q323</x:v>
      </x:c>
    </x:row>
    <x:row r="6318" ht="22" customHeight="1">
      <x:c r="A6318" s="2" t="n">
        <x:v>254</x:v>
      </x:c>
      <x:c r="B6318" s="2" t="str">
        <x:v>粤AGE1516</x:v>
      </x:c>
      <x:c r="C6318" s="2" t="str">
        <x:v>吴纬涛</x:v>
      </x:c>
      <x:c r="D6318" s="8" t="d">
        <x:v>2026-09-14T00:00:00.000Z</x:v>
      </x:c>
      <x:c r="E6318" s="7" t="n">
        <x:v>139.7</x:v>
      </x:c>
      <x:c r="F6318" s="7" t="n">
        <x:v>133.9</x:v>
      </x:c>
      <x:c r="G6318" s="7"/>
      <x:c r="H6318" s="2" t="str">
        <x:v>否</x:v>
      </x:c>
      <x:c r="I6318" s="7" t="n">
        <x:f>IF(AND(ISNUMBER(E6318),ISNUMBER(F6318)),E6318-F6318,"")</x:f>
        <x:v>5.799999999999983</x:v>
      </x:c>
      <x:c r="J6318" s="2" t="str">
        <x:f>IF(H6318="否","不适用",IF(AND(ISNUMBER(E6318),ISNUMBER(F6318)),IF(I6318&gt;'规则与名单'!$B$2,"是","否"),"未判定"))</x:f>
        <x:v>不适用</x:v>
      </x:c>
      <x:c r="K6318" s="2" t="str">
        <x:f>IF(J6318="是",IF(ISNUMBER(F6318),"测试日GPS","缺失"),IF(ISNUMBER(G6318),"非测试日纯氢",IF(AND(H6318="是",J6318="未判定"),IF(ISNUMBER(F6318),"测试名单无纯氢GPS","缺失"),IF(ISNUMBER(E6318),"非测试日仪表","缺失"))))</x:f>
        <x:v>非测试日仪表</x:v>
      </x:c>
      <x:c r="L6318" s="7" t="n">
        <x:f>IF(K6318="缺失","",IF(K6318="非测试日纯氢",G6318,IF(K6318="非测试日仪表",E6318,F6318)))</x:f>
        <x:v>139.7</x:v>
      </x:c>
      <x:c r="M6318" s="2" t="n">
        <x:f>IF(K6318="缺失",1,0)</x:f>
        <x:v>0</x:v>
      </x:c>
      <x:c r="N6318" s="2" t="str">
        <x:v>车辆里程查询_20260901-20260930_1024辆_仪表里程.xlsx / R399</x:v>
      </x:c>
      <x:c r="O6318" s="2" t="str">
        <x:v>车辆里程查询_20260901-20260930_1024辆_GPS里程.xlsx / R399</x:v>
      </x:c>
      <x:c r="P6318" s="2" t="str">
        <x:v>车辆纯氢气里程查询_20260901-20260930_1024辆.xlsx / R323</x:v>
      </x:c>
    </x:row>
    <x:row r="6319" ht="22" customHeight="1">
      <x:c r="A6319" s="2" t="n">
        <x:v>254</x:v>
      </x:c>
      <x:c r="B6319" s="2" t="str">
        <x:v>粤AGE1516</x:v>
      </x:c>
      <x:c r="C6319" s="2" t="str">
        <x:v>吴纬涛</x:v>
      </x:c>
      <x:c r="D6319" s="8" t="d">
        <x:v>2026-09-15T00:00:00.000Z</x:v>
      </x:c>
      <x:c r="E6319" s="7" t="n">
        <x:v>133.8</x:v>
      </x:c>
      <x:c r="F6319" s="7" t="n">
        <x:v>128.8</x:v>
      </x:c>
      <x:c r="G6319" s="7"/>
      <x:c r="H6319" s="2" t="str">
        <x:v>否</x:v>
      </x:c>
      <x:c r="I6319" s="7" t="n">
        <x:f>IF(AND(ISNUMBER(E6319),ISNUMBER(F6319)),E6319-F6319,"")</x:f>
        <x:v>5</x:v>
      </x:c>
      <x:c r="J6319" s="2" t="str">
        <x:f>IF(H6319="否","不适用",IF(AND(ISNUMBER(E6319),ISNUMBER(F6319)),IF(I6319&gt;'规则与名单'!$B$2,"是","否"),"未判定"))</x:f>
        <x:v>不适用</x:v>
      </x:c>
      <x:c r="K6319" s="2" t="str">
        <x:f>IF(J6319="是",IF(ISNUMBER(F6319),"测试日GPS","缺失"),IF(ISNUMBER(G6319),"非测试日纯氢",IF(AND(H6319="是",J6319="未判定"),IF(ISNUMBER(F6319),"测试名单无纯氢GPS","缺失"),IF(ISNUMBER(E6319),"非测试日仪表","缺失"))))</x:f>
        <x:v>非测试日仪表</x:v>
      </x:c>
      <x:c r="L6319" s="7" t="n">
        <x:f>IF(K6319="缺失","",IF(K6319="非测试日纯氢",G6319,IF(K6319="非测试日仪表",E6319,F6319)))</x:f>
        <x:v>133.8</x:v>
      </x:c>
      <x:c r="M6319" s="2" t="n">
        <x:f>IF(K6319="缺失",1,0)</x:f>
        <x:v>0</x:v>
      </x:c>
      <x:c r="N6319" s="2" t="str">
        <x:v>车辆里程查询_20260901-20260930_1024辆_仪表里程.xlsx / S399</x:v>
      </x:c>
      <x:c r="O6319" s="2" t="str">
        <x:v>车辆里程查询_20260901-20260930_1024辆_GPS里程.xlsx / S399</x:v>
      </x:c>
      <x:c r="P6319" s="2" t="str">
        <x:v>车辆纯氢气里程查询_20260901-20260930_1024辆.xlsx / S323</x:v>
      </x:c>
    </x:row>
    <x:row r="6320" ht="22" customHeight="1">
      <x:c r="A6320" s="2" t="n">
        <x:v>254</x:v>
      </x:c>
      <x:c r="B6320" s="2" t="str">
        <x:v>粤AGE1516</x:v>
      </x:c>
      <x:c r="C6320" s="2" t="str">
        <x:v>吴纬涛</x:v>
      </x:c>
      <x:c r="D6320" s="8" t="d">
        <x:v>2026-09-16T00:00:00.000Z</x:v>
      </x:c>
      <x:c r="E6320" s="7" t="n">
        <x:v>87.1</x:v>
      </x:c>
      <x:c r="F6320" s="7" t="n">
        <x:v>106.6</x:v>
      </x:c>
      <x:c r="G6320" s="7"/>
      <x:c r="H6320" s="2" t="str">
        <x:v>否</x:v>
      </x:c>
      <x:c r="I6320" s="7" t="n">
        <x:f>IF(AND(ISNUMBER(E6320),ISNUMBER(F6320)),E6320-F6320,"")</x:f>
        <x:v>-19.5</x:v>
      </x:c>
      <x:c r="J6320" s="2" t="str">
        <x:f>IF(H6320="否","不适用",IF(AND(ISNUMBER(E6320),ISNUMBER(F6320)),IF(I6320&gt;'规则与名单'!$B$2,"是","否"),"未判定"))</x:f>
        <x:v>不适用</x:v>
      </x:c>
      <x:c r="K6320" s="2" t="str">
        <x:f>IF(J6320="是",IF(ISNUMBER(F6320),"测试日GPS","缺失"),IF(ISNUMBER(G6320),"非测试日纯氢",IF(AND(H6320="是",J6320="未判定"),IF(ISNUMBER(F6320),"测试名单无纯氢GPS","缺失"),IF(ISNUMBER(E6320),"非测试日仪表","缺失"))))</x:f>
        <x:v>非测试日仪表</x:v>
      </x:c>
      <x:c r="L6320" s="7" t="n">
        <x:f>IF(K6320="缺失","",IF(K6320="非测试日纯氢",G6320,IF(K6320="非测试日仪表",E6320,F6320)))</x:f>
        <x:v>87.1</x:v>
      </x:c>
      <x:c r="M6320" s="2" t="n">
        <x:f>IF(K6320="缺失",1,0)</x:f>
        <x:v>0</x:v>
      </x:c>
      <x:c r="N6320" s="2" t="str">
        <x:v>车辆里程查询_20260901-20260930_1024辆_仪表里程.xlsx / T399</x:v>
      </x:c>
      <x:c r="O6320" s="2" t="str">
        <x:v>车辆里程查询_20260901-20260930_1024辆_GPS里程.xlsx / T399</x:v>
      </x:c>
      <x:c r="P6320" s="2" t="str">
        <x:v>车辆纯氢气里程查询_20260901-20260930_1024辆.xlsx / T323</x:v>
      </x:c>
    </x:row>
    <x:row r="6321" ht="22" customHeight="1">
      <x:c r="A6321" s="2" t="n">
        <x:v>254</x:v>
      </x:c>
      <x:c r="B6321" s="2" t="str">
        <x:v>粤AGE1516</x:v>
      </x:c>
      <x:c r="C6321" s="2" t="str">
        <x:v>吴纬涛</x:v>
      </x:c>
      <x:c r="D6321" s="8" t="d">
        <x:v>2026-09-17T00:00:00.000Z</x:v>
      </x:c>
      <x:c r="E6321" s="7" t="n">
        <x:v>23.1</x:v>
      </x:c>
      <x:c r="F6321" s="7" t="n">
        <x:v>0.01</x:v>
      </x:c>
      <x:c r="G6321" s="7"/>
      <x:c r="H6321" s="2" t="str">
        <x:v>否</x:v>
      </x:c>
      <x:c r="I6321" s="7" t="n">
        <x:f>IF(AND(ISNUMBER(E6321),ISNUMBER(F6321)),E6321-F6321,"")</x:f>
        <x:v>23.09</x:v>
      </x:c>
      <x:c r="J6321" s="2" t="str">
        <x:f>IF(H6321="否","不适用",IF(AND(ISNUMBER(E6321),ISNUMBER(F6321)),IF(I6321&gt;'规则与名单'!$B$2,"是","否"),"未判定"))</x:f>
        <x:v>不适用</x:v>
      </x:c>
      <x:c r="K6321" s="2" t="str">
        <x:f>IF(J6321="是",IF(ISNUMBER(F6321),"测试日GPS","缺失"),IF(ISNUMBER(G6321),"非测试日纯氢",IF(AND(H6321="是",J6321="未判定"),IF(ISNUMBER(F6321),"测试名单无纯氢GPS","缺失"),IF(ISNUMBER(E6321),"非测试日仪表","缺失"))))</x:f>
        <x:v>非测试日仪表</x:v>
      </x:c>
      <x:c r="L6321" s="7" t="n">
        <x:f>IF(K6321="缺失","",IF(K6321="非测试日纯氢",G6321,IF(K6321="非测试日仪表",E6321,F6321)))</x:f>
        <x:v>23.1</x:v>
      </x:c>
      <x:c r="M6321" s="2" t="n">
        <x:f>IF(K6321="缺失",1,0)</x:f>
        <x:v>0</x:v>
      </x:c>
      <x:c r="N6321" s="2" t="str">
        <x:v>车辆里程查询_20260901-20260930_1024辆_仪表里程.xlsx / U399</x:v>
      </x:c>
      <x:c r="O6321" s="2" t="str">
        <x:v>车辆里程查询_20260901-20260930_1024辆_GPS里程.xlsx / U399</x:v>
      </x:c>
      <x:c r="P6321" s="2" t="str">
        <x:v>车辆纯氢气里程查询_20260901-20260930_1024辆.xlsx / U323</x:v>
      </x:c>
    </x:row>
    <x:row r="6322" ht="22" customHeight="1">
      <x:c r="A6322" s="2" t="n">
        <x:v>254</x:v>
      </x:c>
      <x:c r="B6322" s="2" t="str">
        <x:v>粤AGE1516</x:v>
      </x:c>
      <x:c r="C6322" s="2" t="str">
        <x:v>吴纬涛</x:v>
      </x:c>
      <x:c r="D6322" s="8" t="d">
        <x:v>2026-09-18T00:00:00.000Z</x:v>
      </x:c>
      <x:c r="E6322" s="7"/>
      <x:c r="F6322" s="7" t="n">
        <x:v>0</x:v>
      </x:c>
      <x:c r="G6322" s="7"/>
      <x:c r="H6322" s="2" t="str">
        <x:v>否</x:v>
      </x:c>
      <x:c r="I6322" s="7" t="str">
        <x:f>IF(AND(ISNUMBER(E6322),ISNUMBER(F6322)),E6322-F6322,"")</x:f>
      </x:c>
      <x:c r="J6322" s="2" t="str">
        <x:f>IF(H6322="否","不适用",IF(AND(ISNUMBER(E6322),ISNUMBER(F6322)),IF(I6322&gt;'规则与名单'!$B$2,"是","否"),"未判定"))</x:f>
        <x:v>不适用</x:v>
      </x:c>
      <x:c r="K6322" s="2" t="str">
        <x:f>IF(J6322="是",IF(ISNUMBER(F6322),"测试日GPS","缺失"),IF(ISNUMBER(G6322),"非测试日纯氢",IF(AND(H6322="是",J6322="未判定"),IF(ISNUMBER(F6322),"测试名单无纯氢GPS","缺失"),IF(ISNUMBER(E6322),"非测试日仪表","缺失"))))</x:f>
        <x:v>缺失</x:v>
      </x:c>
      <x:c r="L6322" s="7" t="str">
        <x:f>IF(K6322="缺失","",IF(K6322="非测试日纯氢",G6322,IF(K6322="非测试日仪表",E6322,F6322)))</x:f>
      </x:c>
      <x:c r="M6322" s="2" t="n">
        <x:f>IF(K6322="缺失",1,0)</x:f>
        <x:v>1</x:v>
      </x:c>
      <x:c r="N6322" s="2" t="str">
        <x:v>车辆里程查询_20260901-20260930_1024辆_仪表里程.xlsx / V399</x:v>
      </x:c>
      <x:c r="O6322" s="2" t="str">
        <x:v>车辆里程查询_20260901-20260930_1024辆_GPS里程.xlsx / V399</x:v>
      </x:c>
      <x:c r="P6322" s="2" t="str">
        <x:v>车辆纯氢气里程查询_20260901-20260930_1024辆.xlsx / V323</x:v>
      </x:c>
    </x:row>
    <x:row r="6323" ht="22" customHeight="1">
      <x:c r="A6323" s="2" t="n">
        <x:v>254</x:v>
      </x:c>
      <x:c r="B6323" s="2" t="str">
        <x:v>粤AGE1516</x:v>
      </x:c>
      <x:c r="C6323" s="2" t="str">
        <x:v>吴纬涛</x:v>
      </x:c>
      <x:c r="D6323" s="8" t="d">
        <x:v>2026-09-19T00:00:00.000Z</x:v>
      </x:c>
      <x:c r="E6323" s="7"/>
      <x:c r="F6323" s="7" t="n">
        <x:v>0</x:v>
      </x:c>
      <x:c r="G6323" s="7"/>
      <x:c r="H6323" s="2" t="str">
        <x:v>否</x:v>
      </x:c>
      <x:c r="I6323" s="7" t="str">
        <x:f>IF(AND(ISNUMBER(E6323),ISNUMBER(F6323)),E6323-F6323,"")</x:f>
      </x:c>
      <x:c r="J6323" s="2" t="str">
        <x:f>IF(H6323="否","不适用",IF(AND(ISNUMBER(E6323),ISNUMBER(F6323)),IF(I6323&gt;'规则与名单'!$B$2,"是","否"),"未判定"))</x:f>
        <x:v>不适用</x:v>
      </x:c>
      <x:c r="K6323" s="2" t="str">
        <x:f>IF(J6323="是",IF(ISNUMBER(F6323),"测试日GPS","缺失"),IF(ISNUMBER(G6323),"非测试日纯氢",IF(AND(H6323="是",J6323="未判定"),IF(ISNUMBER(F6323),"测试名单无纯氢GPS","缺失"),IF(ISNUMBER(E6323),"非测试日仪表","缺失"))))</x:f>
        <x:v>缺失</x:v>
      </x:c>
      <x:c r="L6323" s="7" t="str">
        <x:f>IF(K6323="缺失","",IF(K6323="非测试日纯氢",G6323,IF(K6323="非测试日仪表",E6323,F6323)))</x:f>
      </x:c>
      <x:c r="M6323" s="2" t="n">
        <x:f>IF(K6323="缺失",1,0)</x:f>
        <x:v>1</x:v>
      </x:c>
      <x:c r="N6323" s="2" t="str">
        <x:v>车辆里程查询_20260901-20260930_1024辆_仪表里程.xlsx / W399</x:v>
      </x:c>
      <x:c r="O6323" s="2" t="str">
        <x:v>车辆里程查询_20260901-20260930_1024辆_GPS里程.xlsx / W399</x:v>
      </x:c>
      <x:c r="P6323" s="2" t="str">
        <x:v>车辆纯氢气里程查询_20260901-20260930_1024辆.xlsx / W323</x:v>
      </x:c>
    </x:row>
    <x:row r="6324" ht="22" customHeight="1">
      <x:c r="A6324" s="2" t="n">
        <x:v>254</x:v>
      </x:c>
      <x:c r="B6324" s="2" t="str">
        <x:v>粤AGE1516</x:v>
      </x:c>
      <x:c r="C6324" s="2" t="str">
        <x:v>吴纬涛</x:v>
      </x:c>
      <x:c r="D6324" s="8" t="d">
        <x:v>2026-09-20T00:00:00.000Z</x:v>
      </x:c>
      <x:c r="E6324" s="7" t="n">
        <x:v>39.6</x:v>
      </x:c>
      <x:c r="F6324" s="7" t="n">
        <x:v>38.5</x:v>
      </x:c>
      <x:c r="G6324" s="7"/>
      <x:c r="H6324" s="2" t="str">
        <x:v>否</x:v>
      </x:c>
      <x:c r="I6324" s="7" t="n">
        <x:f>IF(AND(ISNUMBER(E6324),ISNUMBER(F6324)),E6324-F6324,"")</x:f>
        <x:v>1.1000000000000014</x:v>
      </x:c>
      <x:c r="J6324" s="2" t="str">
        <x:f>IF(H6324="否","不适用",IF(AND(ISNUMBER(E6324),ISNUMBER(F6324)),IF(I6324&gt;'规则与名单'!$B$2,"是","否"),"未判定"))</x:f>
        <x:v>不适用</x:v>
      </x:c>
      <x:c r="K6324" s="2" t="str">
        <x:f>IF(J6324="是",IF(ISNUMBER(F6324),"测试日GPS","缺失"),IF(ISNUMBER(G6324),"非测试日纯氢",IF(AND(H6324="是",J6324="未判定"),IF(ISNUMBER(F6324),"测试名单无纯氢GPS","缺失"),IF(ISNUMBER(E6324),"非测试日仪表","缺失"))))</x:f>
        <x:v>非测试日仪表</x:v>
      </x:c>
      <x:c r="L6324" s="7" t="n">
        <x:f>IF(K6324="缺失","",IF(K6324="非测试日纯氢",G6324,IF(K6324="非测试日仪表",E6324,F6324)))</x:f>
        <x:v>39.6</x:v>
      </x:c>
      <x:c r="M6324" s="2" t="n">
        <x:f>IF(K6324="缺失",1,0)</x:f>
        <x:v>0</x:v>
      </x:c>
      <x:c r="N6324" s="2" t="str">
        <x:v>车辆里程查询_20260901-20260930_1024辆_仪表里程.xlsx / X399</x:v>
      </x:c>
      <x:c r="O6324" s="2" t="str">
        <x:v>车辆里程查询_20260901-20260930_1024辆_GPS里程.xlsx / X399</x:v>
      </x:c>
      <x:c r="P6324" s="2" t="str">
        <x:v>车辆纯氢气里程查询_20260901-20260930_1024辆.xlsx / X323</x:v>
      </x:c>
    </x:row>
    <x:row r="6325" ht="22" customHeight="1">
      <x:c r="A6325" s="2" t="n">
        <x:v>254</x:v>
      </x:c>
      <x:c r="B6325" s="2" t="str">
        <x:v>粤AGE1516</x:v>
      </x:c>
      <x:c r="C6325" s="2" t="str">
        <x:v>吴纬涛</x:v>
      </x:c>
      <x:c r="D6325" s="8" t="d">
        <x:v>2026-09-21T00:00:00.000Z</x:v>
      </x:c>
      <x:c r="E6325" s="7" t="n">
        <x:v>141.5</x:v>
      </x:c>
      <x:c r="F6325" s="7" t="n">
        <x:v>135.4</x:v>
      </x:c>
      <x:c r="G6325" s="7"/>
      <x:c r="H6325" s="2" t="str">
        <x:v>否</x:v>
      </x:c>
      <x:c r="I6325" s="7" t="n">
        <x:f>IF(AND(ISNUMBER(E6325),ISNUMBER(F6325)),E6325-F6325,"")</x:f>
        <x:v>6.099999999999994</x:v>
      </x:c>
      <x:c r="J6325" s="2" t="str">
        <x:f>IF(H6325="否","不适用",IF(AND(ISNUMBER(E6325),ISNUMBER(F6325)),IF(I6325&gt;'规则与名单'!$B$2,"是","否"),"未判定"))</x:f>
        <x:v>不适用</x:v>
      </x:c>
      <x:c r="K6325" s="2" t="str">
        <x:f>IF(J6325="是",IF(ISNUMBER(F6325),"测试日GPS","缺失"),IF(ISNUMBER(G6325),"非测试日纯氢",IF(AND(H6325="是",J6325="未判定"),IF(ISNUMBER(F6325),"测试名单无纯氢GPS","缺失"),IF(ISNUMBER(E6325),"非测试日仪表","缺失"))))</x:f>
        <x:v>非测试日仪表</x:v>
      </x:c>
      <x:c r="L6325" s="7" t="n">
        <x:f>IF(K6325="缺失","",IF(K6325="非测试日纯氢",G6325,IF(K6325="非测试日仪表",E6325,F6325)))</x:f>
        <x:v>141.5</x:v>
      </x:c>
      <x:c r="M6325" s="2" t="n">
        <x:f>IF(K6325="缺失",1,0)</x:f>
        <x:v>0</x:v>
      </x:c>
      <x:c r="N6325" s="2" t="str">
        <x:v>车辆里程查询_20260901-20260930_1024辆_仪表里程.xlsx / Y399</x:v>
      </x:c>
      <x:c r="O6325" s="2" t="str">
        <x:v>车辆里程查询_20260901-20260930_1024辆_GPS里程.xlsx / Y399</x:v>
      </x:c>
      <x:c r="P6325" s="2" t="str">
        <x:v>车辆纯氢气里程查询_20260901-20260930_1024辆.xlsx / Y323</x:v>
      </x:c>
    </x:row>
    <x:row r="6326" ht="22" customHeight="1">
      <x:c r="A6326" s="2" t="n">
        <x:v>254</x:v>
      </x:c>
      <x:c r="B6326" s="2" t="str">
        <x:v>粤AGE1516</x:v>
      </x:c>
      <x:c r="C6326" s="2" t="str">
        <x:v>吴纬涛</x:v>
      </x:c>
      <x:c r="D6326" s="8" t="d">
        <x:v>2026-09-22T00:00:00.000Z</x:v>
      </x:c>
      <x:c r="E6326" s="7" t="n">
        <x:v>138.1</x:v>
      </x:c>
      <x:c r="F6326" s="7" t="n">
        <x:v>131.6</x:v>
      </x:c>
      <x:c r="G6326" s="7"/>
      <x:c r="H6326" s="2" t="str">
        <x:v>否</x:v>
      </x:c>
      <x:c r="I6326" s="7" t="n">
        <x:f>IF(AND(ISNUMBER(E6326),ISNUMBER(F6326)),E6326-F6326,"")</x:f>
        <x:v>6.5</x:v>
      </x:c>
      <x:c r="J6326" s="2" t="str">
        <x:f>IF(H6326="否","不适用",IF(AND(ISNUMBER(E6326),ISNUMBER(F6326)),IF(I6326&gt;'规则与名单'!$B$2,"是","否"),"未判定"))</x:f>
        <x:v>不适用</x:v>
      </x:c>
      <x:c r="K6326" s="2" t="str">
        <x:f>IF(J6326="是",IF(ISNUMBER(F6326),"测试日GPS","缺失"),IF(ISNUMBER(G6326),"非测试日纯氢",IF(AND(H6326="是",J6326="未判定"),IF(ISNUMBER(F6326),"测试名单无纯氢GPS","缺失"),IF(ISNUMBER(E6326),"非测试日仪表","缺失"))))</x:f>
        <x:v>非测试日仪表</x:v>
      </x:c>
      <x:c r="L6326" s="7" t="n">
        <x:f>IF(K6326="缺失","",IF(K6326="非测试日纯氢",G6326,IF(K6326="非测试日仪表",E6326,F6326)))</x:f>
        <x:v>138.1</x:v>
      </x:c>
      <x:c r="M6326" s="2" t="n">
        <x:f>IF(K6326="缺失",1,0)</x:f>
        <x:v>0</x:v>
      </x:c>
      <x:c r="N6326" s="2" t="str">
        <x:v>车辆里程查询_20260901-20260930_1024辆_仪表里程.xlsx / Z399</x:v>
      </x:c>
      <x:c r="O6326" s="2" t="str">
        <x:v>车辆里程查询_20260901-20260930_1024辆_GPS里程.xlsx / Z399</x:v>
      </x:c>
      <x:c r="P6326" s="2" t="str">
        <x:v>车辆纯氢气里程查询_20260901-20260930_1024辆.xlsx / Z323</x:v>
      </x:c>
    </x:row>
    <x:row r="6327" ht="22" customHeight="1">
      <x:c r="A6327" s="2" t="n">
        <x:v>254</x:v>
      </x:c>
      <x:c r="B6327" s="2" t="str">
        <x:v>粤AGE1516</x:v>
      </x:c>
      <x:c r="C6327" s="2" t="str">
        <x:v>吴纬涛</x:v>
      </x:c>
      <x:c r="D6327" s="8" t="d">
        <x:v>2026-09-23T00:00:00.000Z</x:v>
      </x:c>
      <x:c r="E6327" s="7" t="n">
        <x:v>113.2</x:v>
      </x:c>
      <x:c r="F6327" s="7" t="n">
        <x:v>107.8</x:v>
      </x:c>
      <x:c r="G6327" s="7"/>
      <x:c r="H6327" s="2" t="str">
        <x:v>否</x:v>
      </x:c>
      <x:c r="I6327" s="7" t="n">
        <x:f>IF(AND(ISNUMBER(E6327),ISNUMBER(F6327)),E6327-F6327,"")</x:f>
        <x:v>5.400000000000006</x:v>
      </x:c>
      <x:c r="J6327" s="2" t="str">
        <x:f>IF(H6327="否","不适用",IF(AND(ISNUMBER(E6327),ISNUMBER(F6327)),IF(I6327&gt;'规则与名单'!$B$2,"是","否"),"未判定"))</x:f>
        <x:v>不适用</x:v>
      </x:c>
      <x:c r="K6327" s="2" t="str">
        <x:f>IF(J6327="是",IF(ISNUMBER(F6327),"测试日GPS","缺失"),IF(ISNUMBER(G6327),"非测试日纯氢",IF(AND(H6327="是",J6327="未判定"),IF(ISNUMBER(F6327),"测试名单无纯氢GPS","缺失"),IF(ISNUMBER(E6327),"非测试日仪表","缺失"))))</x:f>
        <x:v>非测试日仪表</x:v>
      </x:c>
      <x:c r="L6327" s="7" t="n">
        <x:f>IF(K6327="缺失","",IF(K6327="非测试日纯氢",G6327,IF(K6327="非测试日仪表",E6327,F6327)))</x:f>
        <x:v>113.2</x:v>
      </x:c>
      <x:c r="M6327" s="2" t="n">
        <x:f>IF(K6327="缺失",1,0)</x:f>
        <x:v>0</x:v>
      </x:c>
      <x:c r="N6327" s="2" t="str">
        <x:v>车辆里程查询_20260901-20260930_1024辆_仪表里程.xlsx / AA399</x:v>
      </x:c>
      <x:c r="O6327" s="2" t="str">
        <x:v>车辆里程查询_20260901-20260930_1024辆_GPS里程.xlsx / AA399</x:v>
      </x:c>
      <x:c r="P6327" s="2" t="str">
        <x:v>车辆纯氢气里程查询_20260901-20260930_1024辆.xlsx / AA323</x:v>
      </x:c>
    </x:row>
    <x:row r="6328" ht="22" customHeight="1">
      <x:c r="A6328" s="2" t="n">
        <x:v>254</x:v>
      </x:c>
      <x:c r="B6328" s="2" t="str">
        <x:v>粤AGE1516</x:v>
      </x:c>
      <x:c r="C6328" s="2" t="str">
        <x:v>吴纬涛</x:v>
      </x:c>
      <x:c r="D6328" s="8" t="d">
        <x:v>2026-09-24T00:00:00.000Z</x:v>
      </x:c>
      <x:c r="E6328" s="7" t="n">
        <x:v>37.1</x:v>
      </x:c>
      <x:c r="F6328" s="7" t="n">
        <x:v>36.1</x:v>
      </x:c>
      <x:c r="G6328" s="7"/>
      <x:c r="H6328" s="2" t="str">
        <x:v>否</x:v>
      </x:c>
      <x:c r="I6328" s="7" t="n">
        <x:f>IF(AND(ISNUMBER(E6328),ISNUMBER(F6328)),E6328-F6328,"")</x:f>
        <x:v>1</x:v>
      </x:c>
      <x:c r="J6328" s="2" t="str">
        <x:f>IF(H6328="否","不适用",IF(AND(ISNUMBER(E6328),ISNUMBER(F6328)),IF(I6328&gt;'规则与名单'!$B$2,"是","否"),"未判定"))</x:f>
        <x:v>不适用</x:v>
      </x:c>
      <x:c r="K6328" s="2" t="str">
        <x:f>IF(J6328="是",IF(ISNUMBER(F6328),"测试日GPS","缺失"),IF(ISNUMBER(G6328),"非测试日纯氢",IF(AND(H6328="是",J6328="未判定"),IF(ISNUMBER(F6328),"测试名单无纯氢GPS","缺失"),IF(ISNUMBER(E6328),"非测试日仪表","缺失"))))</x:f>
        <x:v>非测试日仪表</x:v>
      </x:c>
      <x:c r="L6328" s="7" t="n">
        <x:f>IF(K6328="缺失","",IF(K6328="非测试日纯氢",G6328,IF(K6328="非测试日仪表",E6328,F6328)))</x:f>
        <x:v>37.1</x:v>
      </x:c>
      <x:c r="M6328" s="2" t="n">
        <x:f>IF(K6328="缺失",1,0)</x:f>
        <x:v>0</x:v>
      </x:c>
      <x:c r="N6328" s="2" t="str">
        <x:v>车辆里程查询_20260901-20260930_1024辆_仪表里程.xlsx / AB399</x:v>
      </x:c>
      <x:c r="O6328" s="2" t="str">
        <x:v>车辆里程查询_20260901-20260930_1024辆_GPS里程.xlsx / AB399</x:v>
      </x:c>
      <x:c r="P6328" s="2" t="str">
        <x:v>车辆纯氢气里程查询_20260901-20260930_1024辆.xlsx / AB323</x:v>
      </x:c>
    </x:row>
    <x:row r="6329" ht="22" customHeight="1">
      <x:c r="A6329" s="2" t="n">
        <x:v>254</x:v>
      </x:c>
      <x:c r="B6329" s="2" t="str">
        <x:v>粤AGE1516</x:v>
      </x:c>
      <x:c r="C6329" s="2" t="str">
        <x:v>吴纬涛</x:v>
      </x:c>
      <x:c r="D6329" s="8" t="d">
        <x:v>2026-09-25T00:00:00.000Z</x:v>
      </x:c>
      <x:c r="E6329" s="7" t="n">
        <x:v>37</x:v>
      </x:c>
      <x:c r="F6329" s="7" t="n">
        <x:v>35.7</x:v>
      </x:c>
      <x:c r="G6329" s="7"/>
      <x:c r="H6329" s="2" t="str">
        <x:v>否</x:v>
      </x:c>
      <x:c r="I6329" s="7" t="n">
        <x:f>IF(AND(ISNUMBER(E6329),ISNUMBER(F6329)),E6329-F6329,"")</x:f>
        <x:v>1.2999999999999972</x:v>
      </x:c>
      <x:c r="J6329" s="2" t="str">
        <x:f>IF(H6329="否","不适用",IF(AND(ISNUMBER(E6329),ISNUMBER(F6329)),IF(I6329&gt;'规则与名单'!$B$2,"是","否"),"未判定"))</x:f>
        <x:v>不适用</x:v>
      </x:c>
      <x:c r="K6329" s="2" t="str">
        <x:f>IF(J6329="是",IF(ISNUMBER(F6329),"测试日GPS","缺失"),IF(ISNUMBER(G6329),"非测试日纯氢",IF(AND(H6329="是",J6329="未判定"),IF(ISNUMBER(F6329),"测试名单无纯氢GPS","缺失"),IF(ISNUMBER(E6329),"非测试日仪表","缺失"))))</x:f>
        <x:v>非测试日仪表</x:v>
      </x:c>
      <x:c r="L6329" s="7" t="n">
        <x:f>IF(K6329="缺失","",IF(K6329="非测试日纯氢",G6329,IF(K6329="非测试日仪表",E6329,F6329)))</x:f>
        <x:v>37</x:v>
      </x:c>
      <x:c r="M6329" s="2" t="n">
        <x:f>IF(K6329="缺失",1,0)</x:f>
        <x:v>0</x:v>
      </x:c>
      <x:c r="N6329" s="2" t="str">
        <x:v>车辆里程查询_20260901-20260930_1024辆_仪表里程.xlsx / AC399</x:v>
      </x:c>
      <x:c r="O6329" s="2" t="str">
        <x:v>车辆里程查询_20260901-20260930_1024辆_GPS里程.xlsx / AC399</x:v>
      </x:c>
      <x:c r="P6329" s="2" t="str">
        <x:v>车辆纯氢气里程查询_20260901-20260930_1024辆.xlsx / AC323</x:v>
      </x:c>
    </x:row>
    <x:row r="6330" ht="22" customHeight="1">
      <x:c r="A6330" s="2" t="n">
        <x:v>254</x:v>
      </x:c>
      <x:c r="B6330" s="2" t="str">
        <x:v>粤AGE1516</x:v>
      </x:c>
      <x:c r="C6330" s="2" t="str">
        <x:v>吴纬涛</x:v>
      </x:c>
      <x:c r="D6330" s="8" t="d">
        <x:v>2026-09-26T00:00:00.000Z</x:v>
      </x:c>
      <x:c r="E6330" s="7" t="n">
        <x:v>159.3</x:v>
      </x:c>
      <x:c r="F6330" s="7" t="n">
        <x:v>153.4</x:v>
      </x:c>
      <x:c r="G6330" s="7"/>
      <x:c r="H6330" s="2" t="str">
        <x:v>否</x:v>
      </x:c>
      <x:c r="I6330" s="7" t="n">
        <x:f>IF(AND(ISNUMBER(E6330),ISNUMBER(F6330)),E6330-F6330,"")</x:f>
        <x:v>5.900000000000006</x:v>
      </x:c>
      <x:c r="J6330" s="2" t="str">
        <x:f>IF(H6330="否","不适用",IF(AND(ISNUMBER(E6330),ISNUMBER(F6330)),IF(I6330&gt;'规则与名单'!$B$2,"是","否"),"未判定"))</x:f>
        <x:v>不适用</x:v>
      </x:c>
      <x:c r="K6330" s="2" t="str">
        <x:f>IF(J6330="是",IF(ISNUMBER(F6330),"测试日GPS","缺失"),IF(ISNUMBER(G6330),"非测试日纯氢",IF(AND(H6330="是",J6330="未判定"),IF(ISNUMBER(F6330),"测试名单无纯氢GPS","缺失"),IF(ISNUMBER(E6330),"非测试日仪表","缺失"))))</x:f>
        <x:v>非测试日仪表</x:v>
      </x:c>
      <x:c r="L6330" s="7" t="n">
        <x:f>IF(K6330="缺失","",IF(K6330="非测试日纯氢",G6330,IF(K6330="非测试日仪表",E6330,F6330)))</x:f>
        <x:v>159.3</x:v>
      </x:c>
      <x:c r="M6330" s="2" t="n">
        <x:f>IF(K6330="缺失",1,0)</x:f>
        <x:v>0</x:v>
      </x:c>
      <x:c r="N6330" s="2" t="str">
        <x:v>车辆里程查询_20260901-20260930_1024辆_仪表里程.xlsx / AD399</x:v>
      </x:c>
      <x:c r="O6330" s="2" t="str">
        <x:v>车辆里程查询_20260901-20260930_1024辆_GPS里程.xlsx / AD399</x:v>
      </x:c>
      <x:c r="P6330" s="2" t="str">
        <x:v>车辆纯氢气里程查询_20260901-20260930_1024辆.xlsx / AD323</x:v>
      </x:c>
    </x:row>
    <x:row r="6331" ht="22" customHeight="1">
      <x:c r="A6331" s="2" t="n">
        <x:v>254</x:v>
      </x:c>
      <x:c r="B6331" s="2" t="str">
        <x:v>粤AGE1516</x:v>
      </x:c>
      <x:c r="C6331" s="2" t="str">
        <x:v>吴纬涛</x:v>
      </x:c>
      <x:c r="D6331" s="8" t="d">
        <x:v>2026-09-27T00:00:00.000Z</x:v>
      </x:c>
      <x:c r="E6331" s="7" t="n">
        <x:v>151.1</x:v>
      </x:c>
      <x:c r="F6331" s="7" t="n">
        <x:v>144.7</x:v>
      </x:c>
      <x:c r="G6331" s="7"/>
      <x:c r="H6331" s="2" t="str">
        <x:v>否</x:v>
      </x:c>
      <x:c r="I6331" s="7" t="n">
        <x:f>IF(AND(ISNUMBER(E6331),ISNUMBER(F6331)),E6331-F6331,"")</x:f>
        <x:v>6.400000000000006</x:v>
      </x:c>
      <x:c r="J6331" s="2" t="str">
        <x:f>IF(H6331="否","不适用",IF(AND(ISNUMBER(E6331),ISNUMBER(F6331)),IF(I6331&gt;'规则与名单'!$B$2,"是","否"),"未判定"))</x:f>
        <x:v>不适用</x:v>
      </x:c>
      <x:c r="K6331" s="2" t="str">
        <x:f>IF(J6331="是",IF(ISNUMBER(F6331),"测试日GPS","缺失"),IF(ISNUMBER(G6331),"非测试日纯氢",IF(AND(H6331="是",J6331="未判定"),IF(ISNUMBER(F6331),"测试名单无纯氢GPS","缺失"),IF(ISNUMBER(E6331),"非测试日仪表","缺失"))))</x:f>
        <x:v>非测试日仪表</x:v>
      </x:c>
      <x:c r="L6331" s="7" t="n">
        <x:f>IF(K6331="缺失","",IF(K6331="非测试日纯氢",G6331,IF(K6331="非测试日仪表",E6331,F6331)))</x:f>
        <x:v>151.1</x:v>
      </x:c>
      <x:c r="M6331" s="2" t="n">
        <x:f>IF(K6331="缺失",1,0)</x:f>
        <x:v>0</x:v>
      </x:c>
      <x:c r="N6331" s="2" t="str">
        <x:v>车辆里程查询_20260901-20260930_1024辆_仪表里程.xlsx / AE399</x:v>
      </x:c>
      <x:c r="O6331" s="2" t="str">
        <x:v>车辆里程查询_20260901-20260930_1024辆_GPS里程.xlsx / AE399</x:v>
      </x:c>
      <x:c r="P6331" s="2" t="str">
        <x:v>车辆纯氢气里程查询_20260901-20260930_1024辆.xlsx / AE323</x:v>
      </x:c>
    </x:row>
    <x:row r="6332" ht="22" customHeight="1">
      <x:c r="A6332" s="2" t="n">
        <x:v>254</x:v>
      </x:c>
      <x:c r="B6332" s="2" t="str">
        <x:v>粤AGE1516</x:v>
      </x:c>
      <x:c r="C6332" s="2" t="str">
        <x:v>吴纬涛</x:v>
      </x:c>
      <x:c r="D6332" s="8" t="d">
        <x:v>2026-09-28T00:00:00.000Z</x:v>
      </x:c>
      <x:c r="E6332" s="7" t="n">
        <x:v>120.5</x:v>
      </x:c>
      <x:c r="F6332" s="7" t="n">
        <x:v>115.4</x:v>
      </x:c>
      <x:c r="G6332" s="7"/>
      <x:c r="H6332" s="2" t="str">
        <x:v>否</x:v>
      </x:c>
      <x:c r="I6332" s="7" t="n">
        <x:f>IF(AND(ISNUMBER(E6332),ISNUMBER(F6332)),E6332-F6332,"")</x:f>
        <x:v>5.099999999999994</x:v>
      </x:c>
      <x:c r="J6332" s="2" t="str">
        <x:f>IF(H6332="否","不适用",IF(AND(ISNUMBER(E6332),ISNUMBER(F6332)),IF(I6332&gt;'规则与名单'!$B$2,"是","否"),"未判定"))</x:f>
        <x:v>不适用</x:v>
      </x:c>
      <x:c r="K6332" s="2" t="str">
        <x:f>IF(J6332="是",IF(ISNUMBER(F6332),"测试日GPS","缺失"),IF(ISNUMBER(G6332),"非测试日纯氢",IF(AND(H6332="是",J6332="未判定"),IF(ISNUMBER(F6332),"测试名单无纯氢GPS","缺失"),IF(ISNUMBER(E6332),"非测试日仪表","缺失"))))</x:f>
        <x:v>非测试日仪表</x:v>
      </x:c>
      <x:c r="L6332" s="7" t="n">
        <x:f>IF(K6332="缺失","",IF(K6332="非测试日纯氢",G6332,IF(K6332="非测试日仪表",E6332,F6332)))</x:f>
        <x:v>120.5</x:v>
      </x:c>
      <x:c r="M6332" s="2" t="n">
        <x:f>IF(K6332="缺失",1,0)</x:f>
        <x:v>0</x:v>
      </x:c>
      <x:c r="N6332" s="2" t="str">
        <x:v>车辆里程查询_20260901-20260930_1024辆_仪表里程.xlsx / AF399</x:v>
      </x:c>
      <x:c r="O6332" s="2" t="str">
        <x:v>车辆里程查询_20260901-20260930_1024辆_GPS里程.xlsx / AF399</x:v>
      </x:c>
      <x:c r="P6332" s="2" t="str">
        <x:v>车辆纯氢气里程查询_20260901-20260930_1024辆.xlsx / AF323</x:v>
      </x:c>
    </x:row>
    <x:row r="6333" ht="22" customHeight="1">
      <x:c r="A6333" s="2" t="n">
        <x:v>254</x:v>
      </x:c>
      <x:c r="B6333" s="2" t="str">
        <x:v>粤AGE1516</x:v>
      </x:c>
      <x:c r="C6333" s="2" t="str">
        <x:v>吴纬涛</x:v>
      </x:c>
      <x:c r="D6333" s="8" t="d">
        <x:v>2026-09-29T00:00:00.000Z</x:v>
      </x:c>
      <x:c r="E6333" s="7" t="n">
        <x:v>133.5</x:v>
      </x:c>
      <x:c r="F6333" s="7" t="n">
        <x:v>129</x:v>
      </x:c>
      <x:c r="G6333" s="7"/>
      <x:c r="H6333" s="2" t="str">
        <x:v>否</x:v>
      </x:c>
      <x:c r="I6333" s="7" t="n">
        <x:f>IF(AND(ISNUMBER(E6333),ISNUMBER(F6333)),E6333-F6333,"")</x:f>
        <x:v>4.5</x:v>
      </x:c>
      <x:c r="J6333" s="2" t="str">
        <x:f>IF(H6333="否","不适用",IF(AND(ISNUMBER(E6333),ISNUMBER(F6333)),IF(I6333&gt;'规则与名单'!$B$2,"是","否"),"未判定"))</x:f>
        <x:v>不适用</x:v>
      </x:c>
      <x:c r="K6333" s="2" t="str">
        <x:f>IF(J6333="是",IF(ISNUMBER(F6333),"测试日GPS","缺失"),IF(ISNUMBER(G6333),"非测试日纯氢",IF(AND(H6333="是",J6333="未判定"),IF(ISNUMBER(F6333),"测试名单无纯氢GPS","缺失"),IF(ISNUMBER(E6333),"非测试日仪表","缺失"))))</x:f>
        <x:v>非测试日仪表</x:v>
      </x:c>
      <x:c r="L6333" s="7" t="n">
        <x:f>IF(K6333="缺失","",IF(K6333="非测试日纯氢",G6333,IF(K6333="非测试日仪表",E6333,F6333)))</x:f>
        <x:v>133.5</x:v>
      </x:c>
      <x:c r="M6333" s="2" t="n">
        <x:f>IF(K6333="缺失",1,0)</x:f>
        <x:v>0</x:v>
      </x:c>
      <x:c r="N6333" s="2" t="str">
        <x:v>车辆里程查询_20260901-20260930_1024辆_仪表里程.xlsx / AG399</x:v>
      </x:c>
      <x:c r="O6333" s="2" t="str">
        <x:v>车辆里程查询_20260901-20260930_1024辆_GPS里程.xlsx / AG399</x:v>
      </x:c>
      <x:c r="P6333" s="2" t="str">
        <x:v>车辆纯氢气里程查询_20260901-20260930_1024辆.xlsx / AG323</x:v>
      </x:c>
    </x:row>
    <x:row r="6334" ht="22" customHeight="1">
      <x:c r="A6334" s="2" t="n">
        <x:v>254</x:v>
      </x:c>
      <x:c r="B6334" s="2" t="str">
        <x:v>粤AGE1516</x:v>
      </x:c>
      <x:c r="C6334" s="2" t="str">
        <x:v>吴纬涛</x:v>
      </x:c>
      <x:c r="D6334" s="8" t="d">
        <x:v>2026-09-30T00:00:00.000Z</x:v>
      </x:c>
      <x:c r="E6334" s="7" t="n">
        <x:v>147.4</x:v>
      </x:c>
      <x:c r="F6334" s="7" t="n">
        <x:v>140.9</x:v>
      </x:c>
      <x:c r="G6334" s="7"/>
      <x:c r="H6334" s="2" t="str">
        <x:v>否</x:v>
      </x:c>
      <x:c r="I6334" s="7" t="n">
        <x:f>IF(AND(ISNUMBER(E6334),ISNUMBER(F6334)),E6334-F6334,"")</x:f>
        <x:v>6.5</x:v>
      </x:c>
      <x:c r="J6334" s="2" t="str">
        <x:f>IF(H6334="否","不适用",IF(AND(ISNUMBER(E6334),ISNUMBER(F6334)),IF(I6334&gt;'规则与名单'!$B$2,"是","否"),"未判定"))</x:f>
        <x:v>不适用</x:v>
      </x:c>
      <x:c r="K6334" s="2" t="str">
        <x:f>IF(J6334="是",IF(ISNUMBER(F6334),"测试日GPS","缺失"),IF(ISNUMBER(G6334),"非测试日纯氢",IF(AND(H6334="是",J6334="未判定"),IF(ISNUMBER(F6334),"测试名单无纯氢GPS","缺失"),IF(ISNUMBER(E6334),"非测试日仪表","缺失"))))</x:f>
        <x:v>非测试日仪表</x:v>
      </x:c>
      <x:c r="L6334" s="7" t="n">
        <x:f>IF(K6334="缺失","",IF(K6334="非测试日纯氢",G6334,IF(K6334="非测试日仪表",E6334,F6334)))</x:f>
        <x:v>147.4</x:v>
      </x:c>
      <x:c r="M6334" s="2" t="n">
        <x:f>IF(K6334="缺失",1,0)</x:f>
        <x:v>0</x:v>
      </x:c>
      <x:c r="N6334" s="2" t="str">
        <x:v>车辆里程查询_20260901-20260930_1024辆_仪表里程.xlsx / AH399</x:v>
      </x:c>
      <x:c r="O6334" s="2" t="str">
        <x:v>车辆里程查询_20260901-20260930_1024辆_GPS里程.xlsx / AH399</x:v>
      </x:c>
      <x:c r="P6334" s="2" t="str">
        <x:v>车辆纯氢气里程查询_20260901-20260930_1024辆.xlsx / AH323</x:v>
      </x:c>
    </x:row>
    <x:row r="6335" ht="22" customHeight="1">
      <x:c r="A6335" s="2" t="n">
        <x:v>255</x:v>
      </x:c>
      <x:c r="B6335" s="2" t="str">
        <x:v>粤AGF7490</x:v>
      </x:c>
      <x:c r="C6335" s="2" t="str">
        <x:v>吴纬涛</x:v>
      </x:c>
      <x:c r="D6335" s="8" t="d">
        <x:v>2026-09-01T00:00:00.000Z</x:v>
      </x:c>
      <x:c r="E6335" s="7" t="n">
        <x:v>201.1</x:v>
      </x:c>
      <x:c r="F6335" s="7" t="n">
        <x:v>195.2</x:v>
      </x:c>
      <x:c r="G6335" s="7"/>
      <x:c r="H6335" s="2" t="str">
        <x:v>否</x:v>
      </x:c>
      <x:c r="I6335" s="7" t="n">
        <x:f>IF(AND(ISNUMBER(E6335),ISNUMBER(F6335)),E6335-F6335,"")</x:f>
        <x:v>5.900000000000006</x:v>
      </x:c>
      <x:c r="J6335" s="2" t="str">
        <x:f>IF(H6335="否","不适用",IF(AND(ISNUMBER(E6335),ISNUMBER(F6335)),IF(I6335&gt;'规则与名单'!$B$2,"是","否"),"未判定"))</x:f>
        <x:v>不适用</x:v>
      </x:c>
      <x:c r="K6335" s="2" t="str">
        <x:f>IF(J6335="是",IF(ISNUMBER(F6335),"测试日GPS","缺失"),IF(ISNUMBER(G6335),"非测试日纯氢",IF(AND(H6335="是",J6335="未判定"),IF(ISNUMBER(F6335),"测试名单无纯氢GPS","缺失"),IF(ISNUMBER(E6335),"非测试日仪表","缺失"))))</x:f>
        <x:v>非测试日仪表</x:v>
      </x:c>
      <x:c r="L6335" s="7" t="n">
        <x:f>IF(K6335="缺失","",IF(K6335="非测试日纯氢",G6335,IF(K6335="非测试日仪表",E6335,F6335)))</x:f>
        <x:v>201.1</x:v>
      </x:c>
      <x:c r="M6335" s="2" t="n">
        <x:f>IF(K6335="缺失",1,0)</x:f>
        <x:v>0</x:v>
      </x:c>
      <x:c r="N6335" s="2" t="str">
        <x:v>车辆里程查询_20260901-20260930_1024辆_仪表里程.xlsx / E419</x:v>
      </x:c>
      <x:c r="O6335" s="2" t="str">
        <x:v>车辆里程查询_20260901-20260930_1024辆_GPS里程.xlsx / E419</x:v>
      </x:c>
      <x:c r="P6335" s="2" t="str">
        <x:v>车辆纯氢气里程查询_20260901-20260930_1024辆.xlsx / E285</x:v>
      </x:c>
    </x:row>
    <x:row r="6336" ht="22" customHeight="1">
      <x:c r="A6336" s="2" t="n">
        <x:v>255</x:v>
      </x:c>
      <x:c r="B6336" s="2" t="str">
        <x:v>粤AGF7490</x:v>
      </x:c>
      <x:c r="C6336" s="2" t="str">
        <x:v>吴纬涛</x:v>
      </x:c>
      <x:c r="D6336" s="8" t="d">
        <x:v>2026-09-02T00:00:00.000Z</x:v>
      </x:c>
      <x:c r="E6336" s="7" t="n">
        <x:v>12.6</x:v>
      </x:c>
      <x:c r="F6336" s="7" t="n">
        <x:v>12</x:v>
      </x:c>
      <x:c r="G6336" s="7"/>
      <x:c r="H6336" s="2" t="str">
        <x:v>否</x:v>
      </x:c>
      <x:c r="I6336" s="7" t="n">
        <x:f>IF(AND(ISNUMBER(E6336),ISNUMBER(F6336)),E6336-F6336,"")</x:f>
        <x:v>0.5999999999999996</x:v>
      </x:c>
      <x:c r="J6336" s="2" t="str">
        <x:f>IF(H6336="否","不适用",IF(AND(ISNUMBER(E6336),ISNUMBER(F6336)),IF(I6336&gt;'规则与名单'!$B$2,"是","否"),"未判定"))</x:f>
        <x:v>不适用</x:v>
      </x:c>
      <x:c r="K6336" s="2" t="str">
        <x:f>IF(J6336="是",IF(ISNUMBER(F6336),"测试日GPS","缺失"),IF(ISNUMBER(G6336),"非测试日纯氢",IF(AND(H6336="是",J6336="未判定"),IF(ISNUMBER(F6336),"测试名单无纯氢GPS","缺失"),IF(ISNUMBER(E6336),"非测试日仪表","缺失"))))</x:f>
        <x:v>非测试日仪表</x:v>
      </x:c>
      <x:c r="L6336" s="7" t="n">
        <x:f>IF(K6336="缺失","",IF(K6336="非测试日纯氢",G6336,IF(K6336="非测试日仪表",E6336,F6336)))</x:f>
        <x:v>12.6</x:v>
      </x:c>
      <x:c r="M6336" s="2" t="n">
        <x:f>IF(K6336="缺失",1,0)</x:f>
        <x:v>0</x:v>
      </x:c>
      <x:c r="N6336" s="2" t="str">
        <x:v>车辆里程查询_20260901-20260930_1024辆_仪表里程.xlsx / F419</x:v>
      </x:c>
      <x:c r="O6336" s="2" t="str">
        <x:v>车辆里程查询_20260901-20260930_1024辆_GPS里程.xlsx / F419</x:v>
      </x:c>
      <x:c r="P6336" s="2" t="str">
        <x:v>车辆纯氢气里程查询_20260901-20260930_1024辆.xlsx / F285</x:v>
      </x:c>
    </x:row>
    <x:row r="6337" ht="22" customHeight="1">
      <x:c r="A6337" s="2" t="n">
        <x:v>255</x:v>
      </x:c>
      <x:c r="B6337" s="2" t="str">
        <x:v>粤AGF7490</x:v>
      </x:c>
      <x:c r="C6337" s="2" t="str">
        <x:v>吴纬涛</x:v>
      </x:c>
      <x:c r="D6337" s="8" t="d">
        <x:v>2026-09-03T00:00:00.000Z</x:v>
      </x:c>
      <x:c r="E6337" s="7" t="n">
        <x:v>145.7</x:v>
      </x:c>
      <x:c r="F6337" s="7" t="n">
        <x:v>140.9</x:v>
      </x:c>
      <x:c r="G6337" s="7"/>
      <x:c r="H6337" s="2" t="str">
        <x:v>否</x:v>
      </x:c>
      <x:c r="I6337" s="7" t="n">
        <x:f>IF(AND(ISNUMBER(E6337),ISNUMBER(F6337)),E6337-F6337,"")</x:f>
        <x:v>4.799999999999983</x:v>
      </x:c>
      <x:c r="J6337" s="2" t="str">
        <x:f>IF(H6337="否","不适用",IF(AND(ISNUMBER(E6337),ISNUMBER(F6337)),IF(I6337&gt;'规则与名单'!$B$2,"是","否"),"未判定"))</x:f>
        <x:v>不适用</x:v>
      </x:c>
      <x:c r="K6337" s="2" t="str">
        <x:f>IF(J6337="是",IF(ISNUMBER(F6337),"测试日GPS","缺失"),IF(ISNUMBER(G6337),"非测试日纯氢",IF(AND(H6337="是",J6337="未判定"),IF(ISNUMBER(F6337),"测试名单无纯氢GPS","缺失"),IF(ISNUMBER(E6337),"非测试日仪表","缺失"))))</x:f>
        <x:v>非测试日仪表</x:v>
      </x:c>
      <x:c r="L6337" s="7" t="n">
        <x:f>IF(K6337="缺失","",IF(K6337="非测试日纯氢",G6337,IF(K6337="非测试日仪表",E6337,F6337)))</x:f>
        <x:v>145.7</x:v>
      </x:c>
      <x:c r="M6337" s="2" t="n">
        <x:f>IF(K6337="缺失",1,0)</x:f>
        <x:v>0</x:v>
      </x:c>
      <x:c r="N6337" s="2" t="str">
        <x:v>车辆里程查询_20260901-20260930_1024辆_仪表里程.xlsx / G419</x:v>
      </x:c>
      <x:c r="O6337" s="2" t="str">
        <x:v>车辆里程查询_20260901-20260930_1024辆_GPS里程.xlsx / G419</x:v>
      </x:c>
      <x:c r="P6337" s="2" t="str">
        <x:v>车辆纯氢气里程查询_20260901-20260930_1024辆.xlsx / G285</x:v>
      </x:c>
    </x:row>
    <x:row r="6338" ht="22" customHeight="1">
      <x:c r="A6338" s="2" t="n">
        <x:v>255</x:v>
      </x:c>
      <x:c r="B6338" s="2" t="str">
        <x:v>粤AGF7490</x:v>
      </x:c>
      <x:c r="C6338" s="2" t="str">
        <x:v>吴纬涛</x:v>
      </x:c>
      <x:c r="D6338" s="8" t="d">
        <x:v>2026-09-04T00:00:00.000Z</x:v>
      </x:c>
      <x:c r="E6338" s="7" t="n">
        <x:v>12.4</x:v>
      </x:c>
      <x:c r="F6338" s="7" t="n">
        <x:v>12</x:v>
      </x:c>
      <x:c r="G6338" s="7"/>
      <x:c r="H6338" s="2" t="str">
        <x:v>否</x:v>
      </x:c>
      <x:c r="I6338" s="7" t="n">
        <x:f>IF(AND(ISNUMBER(E6338),ISNUMBER(F6338)),E6338-F6338,"")</x:f>
        <x:v>0.40000000000000036</x:v>
      </x:c>
      <x:c r="J6338" s="2" t="str">
        <x:f>IF(H6338="否","不适用",IF(AND(ISNUMBER(E6338),ISNUMBER(F6338)),IF(I6338&gt;'规则与名单'!$B$2,"是","否"),"未判定"))</x:f>
        <x:v>不适用</x:v>
      </x:c>
      <x:c r="K6338" s="2" t="str">
        <x:f>IF(J6338="是",IF(ISNUMBER(F6338),"测试日GPS","缺失"),IF(ISNUMBER(G6338),"非测试日纯氢",IF(AND(H6338="是",J6338="未判定"),IF(ISNUMBER(F6338),"测试名单无纯氢GPS","缺失"),IF(ISNUMBER(E6338),"非测试日仪表","缺失"))))</x:f>
        <x:v>非测试日仪表</x:v>
      </x:c>
      <x:c r="L6338" s="7" t="n">
        <x:f>IF(K6338="缺失","",IF(K6338="非测试日纯氢",G6338,IF(K6338="非测试日仪表",E6338,F6338)))</x:f>
        <x:v>12.4</x:v>
      </x:c>
      <x:c r="M6338" s="2" t="n">
        <x:f>IF(K6338="缺失",1,0)</x:f>
        <x:v>0</x:v>
      </x:c>
      <x:c r="N6338" s="2" t="str">
        <x:v>车辆里程查询_20260901-20260930_1024辆_仪表里程.xlsx / H419</x:v>
      </x:c>
      <x:c r="O6338" s="2" t="str">
        <x:v>车辆里程查询_20260901-20260930_1024辆_GPS里程.xlsx / H419</x:v>
      </x:c>
      <x:c r="P6338" s="2" t="str">
        <x:v>车辆纯氢气里程查询_20260901-20260930_1024辆.xlsx / H285</x:v>
      </x:c>
    </x:row>
    <x:row r="6339" ht="22" customHeight="1">
      <x:c r="A6339" s="2" t="n">
        <x:v>255</x:v>
      </x:c>
      <x:c r="B6339" s="2" t="str">
        <x:v>粤AGF7490</x:v>
      </x:c>
      <x:c r="C6339" s="2" t="str">
        <x:v>吴纬涛</x:v>
      </x:c>
      <x:c r="D6339" s="8" t="d">
        <x:v>2026-09-05T00:00:00.000Z</x:v>
      </x:c>
      <x:c r="E6339" s="7" t="n">
        <x:v>138.6</x:v>
      </x:c>
      <x:c r="F6339" s="7" t="n">
        <x:v>132</x:v>
      </x:c>
      <x:c r="G6339" s="7"/>
      <x:c r="H6339" s="2" t="str">
        <x:v>否</x:v>
      </x:c>
      <x:c r="I6339" s="7" t="n">
        <x:f>IF(AND(ISNUMBER(E6339),ISNUMBER(F6339)),E6339-F6339,"")</x:f>
        <x:v>6.599999999999994</x:v>
      </x:c>
      <x:c r="J6339" s="2" t="str">
        <x:f>IF(H6339="否","不适用",IF(AND(ISNUMBER(E6339),ISNUMBER(F6339)),IF(I6339&gt;'规则与名单'!$B$2,"是","否"),"未判定"))</x:f>
        <x:v>不适用</x:v>
      </x:c>
      <x:c r="K6339" s="2" t="str">
        <x:f>IF(J6339="是",IF(ISNUMBER(F6339),"测试日GPS","缺失"),IF(ISNUMBER(G6339),"非测试日纯氢",IF(AND(H6339="是",J6339="未判定"),IF(ISNUMBER(F6339),"测试名单无纯氢GPS","缺失"),IF(ISNUMBER(E6339),"非测试日仪表","缺失"))))</x:f>
        <x:v>非测试日仪表</x:v>
      </x:c>
      <x:c r="L6339" s="7" t="n">
        <x:f>IF(K6339="缺失","",IF(K6339="非测试日纯氢",G6339,IF(K6339="非测试日仪表",E6339,F6339)))</x:f>
        <x:v>138.6</x:v>
      </x:c>
      <x:c r="M6339" s="2" t="n">
        <x:f>IF(K6339="缺失",1,0)</x:f>
        <x:v>0</x:v>
      </x:c>
      <x:c r="N6339" s="2" t="str">
        <x:v>车辆里程查询_20260901-20260930_1024辆_仪表里程.xlsx / I419</x:v>
      </x:c>
      <x:c r="O6339" s="2" t="str">
        <x:v>车辆里程查询_20260901-20260930_1024辆_GPS里程.xlsx / I419</x:v>
      </x:c>
      <x:c r="P6339" s="2" t="str">
        <x:v>车辆纯氢气里程查询_20260901-20260930_1024辆.xlsx / I285</x:v>
      </x:c>
    </x:row>
    <x:row r="6340" ht="22" customHeight="1">
      <x:c r="A6340" s="2" t="n">
        <x:v>255</x:v>
      </x:c>
      <x:c r="B6340" s="2" t="str">
        <x:v>粤AGF7490</x:v>
      </x:c>
      <x:c r="C6340" s="2" t="str">
        <x:v>吴纬涛</x:v>
      </x:c>
      <x:c r="D6340" s="8" t="d">
        <x:v>2026-09-06T00:00:00.000Z</x:v>
      </x:c>
      <x:c r="E6340" s="7" t="n">
        <x:v>134</x:v>
      </x:c>
      <x:c r="F6340" s="7" t="n">
        <x:v>128.8</x:v>
      </x:c>
      <x:c r="G6340" s="7"/>
      <x:c r="H6340" s="2" t="str">
        <x:v>否</x:v>
      </x:c>
      <x:c r="I6340" s="7" t="n">
        <x:f>IF(AND(ISNUMBER(E6340),ISNUMBER(F6340)),E6340-F6340,"")</x:f>
        <x:v>5.199999999999989</x:v>
      </x:c>
      <x:c r="J6340" s="2" t="str">
        <x:f>IF(H6340="否","不适用",IF(AND(ISNUMBER(E6340),ISNUMBER(F6340)),IF(I6340&gt;'规则与名单'!$B$2,"是","否"),"未判定"))</x:f>
        <x:v>不适用</x:v>
      </x:c>
      <x:c r="K6340" s="2" t="str">
        <x:f>IF(J6340="是",IF(ISNUMBER(F6340),"测试日GPS","缺失"),IF(ISNUMBER(G6340),"非测试日纯氢",IF(AND(H6340="是",J6340="未判定"),IF(ISNUMBER(F6340),"测试名单无纯氢GPS","缺失"),IF(ISNUMBER(E6340),"非测试日仪表","缺失"))))</x:f>
        <x:v>非测试日仪表</x:v>
      </x:c>
      <x:c r="L6340" s="7" t="n">
        <x:f>IF(K6340="缺失","",IF(K6340="非测试日纯氢",G6340,IF(K6340="非测试日仪表",E6340,F6340)))</x:f>
        <x:v>134</x:v>
      </x:c>
      <x:c r="M6340" s="2" t="n">
        <x:f>IF(K6340="缺失",1,0)</x:f>
        <x:v>0</x:v>
      </x:c>
      <x:c r="N6340" s="2" t="str">
        <x:v>车辆里程查询_20260901-20260930_1024辆_仪表里程.xlsx / J419</x:v>
      </x:c>
      <x:c r="O6340" s="2" t="str">
        <x:v>车辆里程查询_20260901-20260930_1024辆_GPS里程.xlsx / J419</x:v>
      </x:c>
      <x:c r="P6340" s="2" t="str">
        <x:v>车辆纯氢气里程查询_20260901-20260930_1024辆.xlsx / J285</x:v>
      </x:c>
    </x:row>
    <x:row r="6341" ht="22" customHeight="1">
      <x:c r="A6341" s="2" t="n">
        <x:v>255</x:v>
      </x:c>
      <x:c r="B6341" s="2" t="str">
        <x:v>粤AGF7490</x:v>
      </x:c>
      <x:c r="C6341" s="2" t="str">
        <x:v>吴纬涛</x:v>
      </x:c>
      <x:c r="D6341" s="8" t="d">
        <x:v>2026-09-07T00:00:00.000Z</x:v>
      </x:c>
      <x:c r="E6341" s="7" t="n">
        <x:v>164.2</x:v>
      </x:c>
      <x:c r="F6341" s="7" t="n">
        <x:v>158</x:v>
      </x:c>
      <x:c r="G6341" s="7"/>
      <x:c r="H6341" s="2" t="str">
        <x:v>否</x:v>
      </x:c>
      <x:c r="I6341" s="7" t="n">
        <x:f>IF(AND(ISNUMBER(E6341),ISNUMBER(F6341)),E6341-F6341,"")</x:f>
        <x:v>6.199999999999989</x:v>
      </x:c>
      <x:c r="J6341" s="2" t="str">
        <x:f>IF(H6341="否","不适用",IF(AND(ISNUMBER(E6341),ISNUMBER(F6341)),IF(I6341&gt;'规则与名单'!$B$2,"是","否"),"未判定"))</x:f>
        <x:v>不适用</x:v>
      </x:c>
      <x:c r="K6341" s="2" t="str">
        <x:f>IF(J6341="是",IF(ISNUMBER(F6341),"测试日GPS","缺失"),IF(ISNUMBER(G6341),"非测试日纯氢",IF(AND(H6341="是",J6341="未判定"),IF(ISNUMBER(F6341),"测试名单无纯氢GPS","缺失"),IF(ISNUMBER(E6341),"非测试日仪表","缺失"))))</x:f>
        <x:v>非测试日仪表</x:v>
      </x:c>
      <x:c r="L6341" s="7" t="n">
        <x:f>IF(K6341="缺失","",IF(K6341="非测试日纯氢",G6341,IF(K6341="非测试日仪表",E6341,F6341)))</x:f>
        <x:v>164.2</x:v>
      </x:c>
      <x:c r="M6341" s="2" t="n">
        <x:f>IF(K6341="缺失",1,0)</x:f>
        <x:v>0</x:v>
      </x:c>
      <x:c r="N6341" s="2" t="str">
        <x:v>车辆里程查询_20260901-20260930_1024辆_仪表里程.xlsx / K419</x:v>
      </x:c>
      <x:c r="O6341" s="2" t="str">
        <x:v>车辆里程查询_20260901-20260930_1024辆_GPS里程.xlsx / K419</x:v>
      </x:c>
      <x:c r="P6341" s="2" t="str">
        <x:v>车辆纯氢气里程查询_20260901-20260930_1024辆.xlsx / K285</x:v>
      </x:c>
    </x:row>
    <x:row r="6342" ht="22" customHeight="1">
      <x:c r="A6342" s="2" t="n">
        <x:v>255</x:v>
      </x:c>
      <x:c r="B6342" s="2" t="str">
        <x:v>粤AGF7490</x:v>
      </x:c>
      <x:c r="C6342" s="2" t="str">
        <x:v>吴纬涛</x:v>
      </x:c>
      <x:c r="D6342" s="8" t="d">
        <x:v>2026-09-08T00:00:00.000Z</x:v>
      </x:c>
      <x:c r="E6342" s="7" t="n">
        <x:v>12.4</x:v>
      </x:c>
      <x:c r="F6342" s="7" t="n">
        <x:v>12.1</x:v>
      </x:c>
      <x:c r="G6342" s="7"/>
      <x:c r="H6342" s="2" t="str">
        <x:v>否</x:v>
      </x:c>
      <x:c r="I6342" s="7" t="n">
        <x:f>IF(AND(ISNUMBER(E6342),ISNUMBER(F6342)),E6342-F6342,"")</x:f>
        <x:v>0.3000000000000007</x:v>
      </x:c>
      <x:c r="J6342" s="2" t="str">
        <x:f>IF(H6342="否","不适用",IF(AND(ISNUMBER(E6342),ISNUMBER(F6342)),IF(I6342&gt;'规则与名单'!$B$2,"是","否"),"未判定"))</x:f>
        <x:v>不适用</x:v>
      </x:c>
      <x:c r="K6342" s="2" t="str">
        <x:f>IF(J6342="是",IF(ISNUMBER(F6342),"测试日GPS","缺失"),IF(ISNUMBER(G6342),"非测试日纯氢",IF(AND(H6342="是",J6342="未判定"),IF(ISNUMBER(F6342),"测试名单无纯氢GPS","缺失"),IF(ISNUMBER(E6342),"非测试日仪表","缺失"))))</x:f>
        <x:v>非测试日仪表</x:v>
      </x:c>
      <x:c r="L6342" s="7" t="n">
        <x:f>IF(K6342="缺失","",IF(K6342="非测试日纯氢",G6342,IF(K6342="非测试日仪表",E6342,F6342)))</x:f>
        <x:v>12.4</x:v>
      </x:c>
      <x:c r="M6342" s="2" t="n">
        <x:f>IF(K6342="缺失",1,0)</x:f>
        <x:v>0</x:v>
      </x:c>
      <x:c r="N6342" s="2" t="str">
        <x:v>车辆里程查询_20260901-20260930_1024辆_仪表里程.xlsx / L419</x:v>
      </x:c>
      <x:c r="O6342" s="2" t="str">
        <x:v>车辆里程查询_20260901-20260930_1024辆_GPS里程.xlsx / L419</x:v>
      </x:c>
      <x:c r="P6342" s="2" t="str">
        <x:v>车辆纯氢气里程查询_20260901-20260930_1024辆.xlsx / L285</x:v>
      </x:c>
    </x:row>
    <x:row r="6343" ht="22" customHeight="1">
      <x:c r="A6343" s="2" t="n">
        <x:v>255</x:v>
      </x:c>
      <x:c r="B6343" s="2" t="str">
        <x:v>粤AGF7490</x:v>
      </x:c>
      <x:c r="C6343" s="2" t="str">
        <x:v>吴纬涛</x:v>
      </x:c>
      <x:c r="D6343" s="8" t="d">
        <x:v>2026-09-09T00:00:00.000Z</x:v>
      </x:c>
      <x:c r="E6343" s="7" t="n">
        <x:v>166.1</x:v>
      </x:c>
      <x:c r="F6343" s="7" t="n">
        <x:v>160.6</x:v>
      </x:c>
      <x:c r="G6343" s="7"/>
      <x:c r="H6343" s="2" t="str">
        <x:v>否</x:v>
      </x:c>
      <x:c r="I6343" s="7" t="n">
        <x:f>IF(AND(ISNUMBER(E6343),ISNUMBER(F6343)),E6343-F6343,"")</x:f>
        <x:v>5.5</x:v>
      </x:c>
      <x:c r="J6343" s="2" t="str">
        <x:f>IF(H6343="否","不适用",IF(AND(ISNUMBER(E6343),ISNUMBER(F6343)),IF(I6343&gt;'规则与名单'!$B$2,"是","否"),"未判定"))</x:f>
        <x:v>不适用</x:v>
      </x:c>
      <x:c r="K6343" s="2" t="str">
        <x:f>IF(J6343="是",IF(ISNUMBER(F6343),"测试日GPS","缺失"),IF(ISNUMBER(G6343),"非测试日纯氢",IF(AND(H6343="是",J6343="未判定"),IF(ISNUMBER(F6343),"测试名单无纯氢GPS","缺失"),IF(ISNUMBER(E6343),"非测试日仪表","缺失"))))</x:f>
        <x:v>非测试日仪表</x:v>
      </x:c>
      <x:c r="L6343" s="7" t="n">
        <x:f>IF(K6343="缺失","",IF(K6343="非测试日纯氢",G6343,IF(K6343="非测试日仪表",E6343,F6343)))</x:f>
        <x:v>166.1</x:v>
      </x:c>
      <x:c r="M6343" s="2" t="n">
        <x:f>IF(K6343="缺失",1,0)</x:f>
        <x:v>0</x:v>
      </x:c>
      <x:c r="N6343" s="2" t="str">
        <x:v>车辆里程查询_20260901-20260930_1024辆_仪表里程.xlsx / M419</x:v>
      </x:c>
      <x:c r="O6343" s="2" t="str">
        <x:v>车辆里程查询_20260901-20260930_1024辆_GPS里程.xlsx / M419</x:v>
      </x:c>
      <x:c r="P6343" s="2" t="str">
        <x:v>车辆纯氢气里程查询_20260901-20260930_1024辆.xlsx / M285</x:v>
      </x:c>
    </x:row>
    <x:row r="6344" ht="22" customHeight="1">
      <x:c r="A6344" s="2" t="n">
        <x:v>255</x:v>
      </x:c>
      <x:c r="B6344" s="2" t="str">
        <x:v>粤AGF7490</x:v>
      </x:c>
      <x:c r="C6344" s="2" t="str">
        <x:v>吴纬涛</x:v>
      </x:c>
      <x:c r="D6344" s="8" t="d">
        <x:v>2026-09-10T00:00:00.000Z</x:v>
      </x:c>
      <x:c r="E6344" s="7" t="n">
        <x:v>156.8</x:v>
      </x:c>
      <x:c r="F6344" s="7" t="n">
        <x:v>152.4</x:v>
      </x:c>
      <x:c r="G6344" s="7"/>
      <x:c r="H6344" s="2" t="str">
        <x:v>否</x:v>
      </x:c>
      <x:c r="I6344" s="7" t="n">
        <x:f>IF(AND(ISNUMBER(E6344),ISNUMBER(F6344)),E6344-F6344,"")</x:f>
        <x:v>4.400000000000006</x:v>
      </x:c>
      <x:c r="J6344" s="2" t="str">
        <x:f>IF(H6344="否","不适用",IF(AND(ISNUMBER(E6344),ISNUMBER(F6344)),IF(I6344&gt;'规则与名单'!$B$2,"是","否"),"未判定"))</x:f>
        <x:v>不适用</x:v>
      </x:c>
      <x:c r="K6344" s="2" t="str">
        <x:f>IF(J6344="是",IF(ISNUMBER(F6344),"测试日GPS","缺失"),IF(ISNUMBER(G6344),"非测试日纯氢",IF(AND(H6344="是",J6344="未判定"),IF(ISNUMBER(F6344),"测试名单无纯氢GPS","缺失"),IF(ISNUMBER(E6344),"非测试日仪表","缺失"))))</x:f>
        <x:v>非测试日仪表</x:v>
      </x:c>
      <x:c r="L6344" s="7" t="n">
        <x:f>IF(K6344="缺失","",IF(K6344="非测试日纯氢",G6344,IF(K6344="非测试日仪表",E6344,F6344)))</x:f>
        <x:v>156.8</x:v>
      </x:c>
      <x:c r="M6344" s="2" t="n">
        <x:f>IF(K6344="缺失",1,0)</x:f>
        <x:v>0</x:v>
      </x:c>
      <x:c r="N6344" s="2" t="str">
        <x:v>车辆里程查询_20260901-20260930_1024辆_仪表里程.xlsx / N419</x:v>
      </x:c>
      <x:c r="O6344" s="2" t="str">
        <x:v>车辆里程查询_20260901-20260930_1024辆_GPS里程.xlsx / N419</x:v>
      </x:c>
      <x:c r="P6344" s="2" t="str">
        <x:v>车辆纯氢气里程查询_20260901-20260930_1024辆.xlsx / N285</x:v>
      </x:c>
    </x:row>
    <x:row r="6345" ht="22" customHeight="1">
      <x:c r="A6345" s="2" t="n">
        <x:v>255</x:v>
      </x:c>
      <x:c r="B6345" s="2" t="str">
        <x:v>粤AGF7490</x:v>
      </x:c>
      <x:c r="C6345" s="2" t="str">
        <x:v>吴纬涛</x:v>
      </x:c>
      <x:c r="D6345" s="8" t="d">
        <x:v>2026-09-11T00:00:00.000Z</x:v>
      </x:c>
      <x:c r="E6345" s="7" t="n">
        <x:v>136.2</x:v>
      </x:c>
      <x:c r="F6345" s="7" t="n">
        <x:v>137.6</x:v>
      </x:c>
      <x:c r="G6345" s="7"/>
      <x:c r="H6345" s="2" t="str">
        <x:v>否</x:v>
      </x:c>
      <x:c r="I6345" s="7" t="n">
        <x:f>IF(AND(ISNUMBER(E6345),ISNUMBER(F6345)),E6345-F6345,"")</x:f>
        <x:v>-1.4000000000000057</x:v>
      </x:c>
      <x:c r="J6345" s="2" t="str">
        <x:f>IF(H6345="否","不适用",IF(AND(ISNUMBER(E6345),ISNUMBER(F6345)),IF(I6345&gt;'规则与名单'!$B$2,"是","否"),"未判定"))</x:f>
        <x:v>不适用</x:v>
      </x:c>
      <x:c r="K6345" s="2" t="str">
        <x:f>IF(J6345="是",IF(ISNUMBER(F6345),"测试日GPS","缺失"),IF(ISNUMBER(G6345),"非测试日纯氢",IF(AND(H6345="是",J6345="未判定"),IF(ISNUMBER(F6345),"测试名单无纯氢GPS","缺失"),IF(ISNUMBER(E6345),"非测试日仪表","缺失"))))</x:f>
        <x:v>非测试日仪表</x:v>
      </x:c>
      <x:c r="L6345" s="7" t="n">
        <x:f>IF(K6345="缺失","",IF(K6345="非测试日纯氢",G6345,IF(K6345="非测试日仪表",E6345,F6345)))</x:f>
        <x:v>136.2</x:v>
      </x:c>
      <x:c r="M6345" s="2" t="n">
        <x:f>IF(K6345="缺失",1,0)</x:f>
        <x:v>0</x:v>
      </x:c>
      <x:c r="N6345" s="2" t="str">
        <x:v>车辆里程查询_20260901-20260930_1024辆_仪表里程.xlsx / O419</x:v>
      </x:c>
      <x:c r="O6345" s="2" t="str">
        <x:v>车辆里程查询_20260901-20260930_1024辆_GPS里程.xlsx / O419</x:v>
      </x:c>
      <x:c r="P6345" s="2" t="str">
        <x:v>车辆纯氢气里程查询_20260901-20260930_1024辆.xlsx / O285</x:v>
      </x:c>
    </x:row>
    <x:row r="6346" ht="22" customHeight="1">
      <x:c r="A6346" s="2" t="n">
        <x:v>255</x:v>
      </x:c>
      <x:c r="B6346" s="2" t="str">
        <x:v>粤AGF7490</x:v>
      </x:c>
      <x:c r="C6346" s="2" t="str">
        <x:v>吴纬涛</x:v>
      </x:c>
      <x:c r="D6346" s="8" t="d">
        <x:v>2026-09-12T00:00:00.000Z</x:v>
      </x:c>
      <x:c r="E6346" s="7" t="n">
        <x:v>176.4</x:v>
      </x:c>
      <x:c r="F6346" s="7" t="n">
        <x:v>165.1</x:v>
      </x:c>
      <x:c r="G6346" s="7"/>
      <x:c r="H6346" s="2" t="str">
        <x:v>否</x:v>
      </x:c>
      <x:c r="I6346" s="7" t="n">
        <x:f>IF(AND(ISNUMBER(E6346),ISNUMBER(F6346)),E6346-F6346,"")</x:f>
        <x:v>11.300000000000011</x:v>
      </x:c>
      <x:c r="J6346" s="2" t="str">
        <x:f>IF(H6346="否","不适用",IF(AND(ISNUMBER(E6346),ISNUMBER(F6346)),IF(I6346&gt;'规则与名单'!$B$2,"是","否"),"未判定"))</x:f>
        <x:v>不适用</x:v>
      </x:c>
      <x:c r="K6346" s="2" t="str">
        <x:f>IF(J6346="是",IF(ISNUMBER(F6346),"测试日GPS","缺失"),IF(ISNUMBER(G6346),"非测试日纯氢",IF(AND(H6346="是",J6346="未判定"),IF(ISNUMBER(F6346),"测试名单无纯氢GPS","缺失"),IF(ISNUMBER(E6346),"非测试日仪表","缺失"))))</x:f>
        <x:v>非测试日仪表</x:v>
      </x:c>
      <x:c r="L6346" s="7" t="n">
        <x:f>IF(K6346="缺失","",IF(K6346="非测试日纯氢",G6346,IF(K6346="非测试日仪表",E6346,F6346)))</x:f>
        <x:v>176.4</x:v>
      </x:c>
      <x:c r="M6346" s="2" t="n">
        <x:f>IF(K6346="缺失",1,0)</x:f>
        <x:v>0</x:v>
      </x:c>
      <x:c r="N6346" s="2" t="str">
        <x:v>车辆里程查询_20260901-20260930_1024辆_仪表里程.xlsx / P419</x:v>
      </x:c>
      <x:c r="O6346" s="2" t="str">
        <x:v>车辆里程查询_20260901-20260930_1024辆_GPS里程.xlsx / P419</x:v>
      </x:c>
      <x:c r="P6346" s="2" t="str">
        <x:v>车辆纯氢气里程查询_20260901-20260930_1024辆.xlsx / P285</x:v>
      </x:c>
    </x:row>
    <x:row r="6347" ht="22" customHeight="1">
      <x:c r="A6347" s="2" t="n">
        <x:v>255</x:v>
      </x:c>
      <x:c r="B6347" s="2" t="str">
        <x:v>粤AGF7490</x:v>
      </x:c>
      <x:c r="C6347" s="2" t="str">
        <x:v>吴纬涛</x:v>
      </x:c>
      <x:c r="D6347" s="8" t="d">
        <x:v>2026-09-13T00:00:00.000Z</x:v>
      </x:c>
      <x:c r="E6347" s="7" t="n">
        <x:v>160.7</x:v>
      </x:c>
      <x:c r="F6347" s="7" t="n">
        <x:v>155.8</x:v>
      </x:c>
      <x:c r="G6347" s="7"/>
      <x:c r="H6347" s="2" t="str">
        <x:v>否</x:v>
      </x:c>
      <x:c r="I6347" s="7" t="n">
        <x:f>IF(AND(ISNUMBER(E6347),ISNUMBER(F6347)),E6347-F6347,"")</x:f>
        <x:v>4.899999999999977</x:v>
      </x:c>
      <x:c r="J6347" s="2" t="str">
        <x:f>IF(H6347="否","不适用",IF(AND(ISNUMBER(E6347),ISNUMBER(F6347)),IF(I6347&gt;'规则与名单'!$B$2,"是","否"),"未判定"))</x:f>
        <x:v>不适用</x:v>
      </x:c>
      <x:c r="K6347" s="2" t="str">
        <x:f>IF(J6347="是",IF(ISNUMBER(F6347),"测试日GPS","缺失"),IF(ISNUMBER(G6347),"非测试日纯氢",IF(AND(H6347="是",J6347="未判定"),IF(ISNUMBER(F6347),"测试名单无纯氢GPS","缺失"),IF(ISNUMBER(E6347),"非测试日仪表","缺失"))))</x:f>
        <x:v>非测试日仪表</x:v>
      </x:c>
      <x:c r="L6347" s="7" t="n">
        <x:f>IF(K6347="缺失","",IF(K6347="非测试日纯氢",G6347,IF(K6347="非测试日仪表",E6347,F6347)))</x:f>
        <x:v>160.7</x:v>
      </x:c>
      <x:c r="M6347" s="2" t="n">
        <x:f>IF(K6347="缺失",1,0)</x:f>
        <x:v>0</x:v>
      </x:c>
      <x:c r="N6347" s="2" t="str">
        <x:v>车辆里程查询_20260901-20260930_1024辆_仪表里程.xlsx / Q419</x:v>
      </x:c>
      <x:c r="O6347" s="2" t="str">
        <x:v>车辆里程查询_20260901-20260930_1024辆_GPS里程.xlsx / Q419</x:v>
      </x:c>
      <x:c r="P6347" s="2" t="str">
        <x:v>车辆纯氢气里程查询_20260901-20260930_1024辆.xlsx / Q285</x:v>
      </x:c>
    </x:row>
    <x:row r="6348" ht="22" customHeight="1">
      <x:c r="A6348" s="2" t="n">
        <x:v>255</x:v>
      </x:c>
      <x:c r="B6348" s="2" t="str">
        <x:v>粤AGF7490</x:v>
      </x:c>
      <x:c r="C6348" s="2" t="str">
        <x:v>吴纬涛</x:v>
      </x:c>
      <x:c r="D6348" s="8" t="d">
        <x:v>2026-09-14T00:00:00.000Z</x:v>
      </x:c>
      <x:c r="E6348" s="7" t="n">
        <x:v>148.2</x:v>
      </x:c>
      <x:c r="F6348" s="7" t="n">
        <x:v>143.3</x:v>
      </x:c>
      <x:c r="G6348" s="7"/>
      <x:c r="H6348" s="2" t="str">
        <x:v>否</x:v>
      </x:c>
      <x:c r="I6348" s="7" t="n">
        <x:f>IF(AND(ISNUMBER(E6348),ISNUMBER(F6348)),E6348-F6348,"")</x:f>
        <x:v>4.899999999999977</x:v>
      </x:c>
      <x:c r="J6348" s="2" t="str">
        <x:f>IF(H6348="否","不适用",IF(AND(ISNUMBER(E6348),ISNUMBER(F6348)),IF(I6348&gt;'规则与名单'!$B$2,"是","否"),"未判定"))</x:f>
        <x:v>不适用</x:v>
      </x:c>
      <x:c r="K6348" s="2" t="str">
        <x:f>IF(J6348="是",IF(ISNUMBER(F6348),"测试日GPS","缺失"),IF(ISNUMBER(G6348),"非测试日纯氢",IF(AND(H6348="是",J6348="未判定"),IF(ISNUMBER(F6348),"测试名单无纯氢GPS","缺失"),IF(ISNUMBER(E6348),"非测试日仪表","缺失"))))</x:f>
        <x:v>非测试日仪表</x:v>
      </x:c>
      <x:c r="L6348" s="7" t="n">
        <x:f>IF(K6348="缺失","",IF(K6348="非测试日纯氢",G6348,IF(K6348="非测试日仪表",E6348,F6348)))</x:f>
        <x:v>148.2</x:v>
      </x:c>
      <x:c r="M6348" s="2" t="n">
        <x:f>IF(K6348="缺失",1,0)</x:f>
        <x:v>0</x:v>
      </x:c>
      <x:c r="N6348" s="2" t="str">
        <x:v>车辆里程查询_20260901-20260930_1024辆_仪表里程.xlsx / R419</x:v>
      </x:c>
      <x:c r="O6348" s="2" t="str">
        <x:v>车辆里程查询_20260901-20260930_1024辆_GPS里程.xlsx / R419</x:v>
      </x:c>
      <x:c r="P6348" s="2" t="str">
        <x:v>车辆纯氢气里程查询_20260901-20260930_1024辆.xlsx / R285</x:v>
      </x:c>
    </x:row>
    <x:row r="6349" ht="22" customHeight="1">
      <x:c r="A6349" s="2" t="n">
        <x:v>255</x:v>
      </x:c>
      <x:c r="B6349" s="2" t="str">
        <x:v>粤AGF7490</x:v>
      </x:c>
      <x:c r="C6349" s="2" t="str">
        <x:v>吴纬涛</x:v>
      </x:c>
      <x:c r="D6349" s="8" t="d">
        <x:v>2026-09-15T00:00:00.000Z</x:v>
      </x:c>
      <x:c r="E6349" s="7" t="n">
        <x:v>157</x:v>
      </x:c>
      <x:c r="F6349" s="7" t="n">
        <x:v>152.5</x:v>
      </x:c>
      <x:c r="G6349" s="7"/>
      <x:c r="H6349" s="2" t="str">
        <x:v>否</x:v>
      </x:c>
      <x:c r="I6349" s="7" t="n">
        <x:f>IF(AND(ISNUMBER(E6349),ISNUMBER(F6349)),E6349-F6349,"")</x:f>
        <x:v>4.5</x:v>
      </x:c>
      <x:c r="J6349" s="2" t="str">
        <x:f>IF(H6349="否","不适用",IF(AND(ISNUMBER(E6349),ISNUMBER(F6349)),IF(I6349&gt;'规则与名单'!$B$2,"是","否"),"未判定"))</x:f>
        <x:v>不适用</x:v>
      </x:c>
      <x:c r="K6349" s="2" t="str">
        <x:f>IF(J6349="是",IF(ISNUMBER(F6349),"测试日GPS","缺失"),IF(ISNUMBER(G6349),"非测试日纯氢",IF(AND(H6349="是",J6349="未判定"),IF(ISNUMBER(F6349),"测试名单无纯氢GPS","缺失"),IF(ISNUMBER(E6349),"非测试日仪表","缺失"))))</x:f>
        <x:v>非测试日仪表</x:v>
      </x:c>
      <x:c r="L6349" s="7" t="n">
        <x:f>IF(K6349="缺失","",IF(K6349="非测试日纯氢",G6349,IF(K6349="非测试日仪表",E6349,F6349)))</x:f>
        <x:v>157</x:v>
      </x:c>
      <x:c r="M6349" s="2" t="n">
        <x:f>IF(K6349="缺失",1,0)</x:f>
        <x:v>0</x:v>
      </x:c>
      <x:c r="N6349" s="2" t="str">
        <x:v>车辆里程查询_20260901-20260930_1024辆_仪表里程.xlsx / S419</x:v>
      </x:c>
      <x:c r="O6349" s="2" t="str">
        <x:v>车辆里程查询_20260901-20260930_1024辆_GPS里程.xlsx / S419</x:v>
      </x:c>
      <x:c r="P6349" s="2" t="str">
        <x:v>车辆纯氢气里程查询_20260901-20260930_1024辆.xlsx / S285</x:v>
      </x:c>
    </x:row>
    <x:row r="6350" ht="22" customHeight="1">
      <x:c r="A6350" s="2" t="n">
        <x:v>255</x:v>
      </x:c>
      <x:c r="B6350" s="2" t="str">
        <x:v>粤AGF7490</x:v>
      </x:c>
      <x:c r="C6350" s="2" t="str">
        <x:v>吴纬涛</x:v>
      </x:c>
      <x:c r="D6350" s="8" t="d">
        <x:v>2026-09-16T00:00:00.000Z</x:v>
      </x:c>
      <x:c r="E6350" s="7" t="n">
        <x:v>12.4</x:v>
      </x:c>
      <x:c r="F6350" s="7" t="n">
        <x:v>12.1</x:v>
      </x:c>
      <x:c r="G6350" s="7"/>
      <x:c r="H6350" s="2" t="str">
        <x:v>否</x:v>
      </x:c>
      <x:c r="I6350" s="7" t="n">
        <x:f>IF(AND(ISNUMBER(E6350),ISNUMBER(F6350)),E6350-F6350,"")</x:f>
        <x:v>0.3000000000000007</x:v>
      </x:c>
      <x:c r="J6350" s="2" t="str">
        <x:f>IF(H6350="否","不适用",IF(AND(ISNUMBER(E6350),ISNUMBER(F6350)),IF(I6350&gt;'规则与名单'!$B$2,"是","否"),"未判定"))</x:f>
        <x:v>不适用</x:v>
      </x:c>
      <x:c r="K6350" s="2" t="str">
        <x:f>IF(J6350="是",IF(ISNUMBER(F6350),"测试日GPS","缺失"),IF(ISNUMBER(G6350),"非测试日纯氢",IF(AND(H6350="是",J6350="未判定"),IF(ISNUMBER(F6350),"测试名单无纯氢GPS","缺失"),IF(ISNUMBER(E6350),"非测试日仪表","缺失"))))</x:f>
        <x:v>非测试日仪表</x:v>
      </x:c>
      <x:c r="L6350" s="7" t="n">
        <x:f>IF(K6350="缺失","",IF(K6350="非测试日纯氢",G6350,IF(K6350="非测试日仪表",E6350,F6350)))</x:f>
        <x:v>12.4</x:v>
      </x:c>
      <x:c r="M6350" s="2" t="n">
        <x:f>IF(K6350="缺失",1,0)</x:f>
        <x:v>0</x:v>
      </x:c>
      <x:c r="N6350" s="2" t="str">
        <x:v>车辆里程查询_20260901-20260930_1024辆_仪表里程.xlsx / T419</x:v>
      </x:c>
      <x:c r="O6350" s="2" t="str">
        <x:v>车辆里程查询_20260901-20260930_1024辆_GPS里程.xlsx / T419</x:v>
      </x:c>
      <x:c r="P6350" s="2" t="str">
        <x:v>车辆纯氢气里程查询_20260901-20260930_1024辆.xlsx / T285</x:v>
      </x:c>
    </x:row>
    <x:row r="6351" ht="22" customHeight="1">
      <x:c r="A6351" s="2" t="n">
        <x:v>255</x:v>
      </x:c>
      <x:c r="B6351" s="2" t="str">
        <x:v>粤AGF7490</x:v>
      </x:c>
      <x:c r="C6351" s="2" t="str">
        <x:v>吴纬涛</x:v>
      </x:c>
      <x:c r="D6351" s="8" t="d">
        <x:v>2026-09-17T00:00:00.000Z</x:v>
      </x:c>
      <x:c r="E6351" s="7" t="n">
        <x:v>155.5</x:v>
      </x:c>
      <x:c r="F6351" s="7" t="n">
        <x:v>146.7</x:v>
      </x:c>
      <x:c r="G6351" s="7"/>
      <x:c r="H6351" s="2" t="str">
        <x:v>否</x:v>
      </x:c>
      <x:c r="I6351" s="7" t="n">
        <x:f>IF(AND(ISNUMBER(E6351),ISNUMBER(F6351)),E6351-F6351,"")</x:f>
        <x:v>8.800000000000011</x:v>
      </x:c>
      <x:c r="J6351" s="2" t="str">
        <x:f>IF(H6351="否","不适用",IF(AND(ISNUMBER(E6351),ISNUMBER(F6351)),IF(I6351&gt;'规则与名单'!$B$2,"是","否"),"未判定"))</x:f>
        <x:v>不适用</x:v>
      </x:c>
      <x:c r="K6351" s="2" t="str">
        <x:f>IF(J6351="是",IF(ISNUMBER(F6351),"测试日GPS","缺失"),IF(ISNUMBER(G6351),"非测试日纯氢",IF(AND(H6351="是",J6351="未判定"),IF(ISNUMBER(F6351),"测试名单无纯氢GPS","缺失"),IF(ISNUMBER(E6351),"非测试日仪表","缺失"))))</x:f>
        <x:v>非测试日仪表</x:v>
      </x:c>
      <x:c r="L6351" s="7" t="n">
        <x:f>IF(K6351="缺失","",IF(K6351="非测试日纯氢",G6351,IF(K6351="非测试日仪表",E6351,F6351)))</x:f>
        <x:v>155.5</x:v>
      </x:c>
      <x:c r="M6351" s="2" t="n">
        <x:f>IF(K6351="缺失",1,0)</x:f>
        <x:v>0</x:v>
      </x:c>
      <x:c r="N6351" s="2" t="str">
        <x:v>车辆里程查询_20260901-20260930_1024辆_仪表里程.xlsx / U419</x:v>
      </x:c>
      <x:c r="O6351" s="2" t="str">
        <x:v>车辆里程查询_20260901-20260930_1024辆_GPS里程.xlsx / U419</x:v>
      </x:c>
      <x:c r="P6351" s="2" t="str">
        <x:v>车辆纯氢气里程查询_20260901-20260930_1024辆.xlsx / U285</x:v>
      </x:c>
    </x:row>
    <x:row r="6352" ht="22" customHeight="1">
      <x:c r="A6352" s="2" t="n">
        <x:v>255</x:v>
      </x:c>
      <x:c r="B6352" s="2" t="str">
        <x:v>粤AGF7490</x:v>
      </x:c>
      <x:c r="C6352" s="2" t="str">
        <x:v>吴纬涛</x:v>
      </x:c>
      <x:c r="D6352" s="8" t="d">
        <x:v>2026-09-18T00:00:00.000Z</x:v>
      </x:c>
      <x:c r="E6352" s="7" t="n">
        <x:v>173.7</x:v>
      </x:c>
      <x:c r="F6352" s="7" t="n">
        <x:v>168.6</x:v>
      </x:c>
      <x:c r="G6352" s="7"/>
      <x:c r="H6352" s="2" t="str">
        <x:v>否</x:v>
      </x:c>
      <x:c r="I6352" s="7" t="n">
        <x:f>IF(AND(ISNUMBER(E6352),ISNUMBER(F6352)),E6352-F6352,"")</x:f>
        <x:v>5.099999999999994</x:v>
      </x:c>
      <x:c r="J6352" s="2" t="str">
        <x:f>IF(H6352="否","不适用",IF(AND(ISNUMBER(E6352),ISNUMBER(F6352)),IF(I6352&gt;'规则与名单'!$B$2,"是","否"),"未判定"))</x:f>
        <x:v>不适用</x:v>
      </x:c>
      <x:c r="K6352" s="2" t="str">
        <x:f>IF(J6352="是",IF(ISNUMBER(F6352),"测试日GPS","缺失"),IF(ISNUMBER(G6352),"非测试日纯氢",IF(AND(H6352="是",J6352="未判定"),IF(ISNUMBER(F6352),"测试名单无纯氢GPS","缺失"),IF(ISNUMBER(E6352),"非测试日仪表","缺失"))))</x:f>
        <x:v>非测试日仪表</x:v>
      </x:c>
      <x:c r="L6352" s="7" t="n">
        <x:f>IF(K6352="缺失","",IF(K6352="非测试日纯氢",G6352,IF(K6352="非测试日仪表",E6352,F6352)))</x:f>
        <x:v>173.7</x:v>
      </x:c>
      <x:c r="M6352" s="2" t="n">
        <x:f>IF(K6352="缺失",1,0)</x:f>
        <x:v>0</x:v>
      </x:c>
      <x:c r="N6352" s="2" t="str">
        <x:v>车辆里程查询_20260901-20260930_1024辆_仪表里程.xlsx / V419</x:v>
      </x:c>
      <x:c r="O6352" s="2" t="str">
        <x:v>车辆里程查询_20260901-20260930_1024辆_GPS里程.xlsx / V419</x:v>
      </x:c>
      <x:c r="P6352" s="2" t="str">
        <x:v>车辆纯氢气里程查询_20260901-20260930_1024辆.xlsx / V285</x:v>
      </x:c>
    </x:row>
    <x:row r="6353" ht="22" customHeight="1">
      <x:c r="A6353" s="2" t="n">
        <x:v>255</x:v>
      </x:c>
      <x:c r="B6353" s="2" t="str">
        <x:v>粤AGF7490</x:v>
      </x:c>
      <x:c r="C6353" s="2" t="str">
        <x:v>吴纬涛</x:v>
      </x:c>
      <x:c r="D6353" s="8" t="d">
        <x:v>2026-09-19T00:00:00.000Z</x:v>
      </x:c>
      <x:c r="E6353" s="7" t="n">
        <x:v>140.8</x:v>
      </x:c>
      <x:c r="F6353" s="7" t="n">
        <x:v>136.9</x:v>
      </x:c>
      <x:c r="G6353" s="7"/>
      <x:c r="H6353" s="2" t="str">
        <x:v>否</x:v>
      </x:c>
      <x:c r="I6353" s="7" t="n">
        <x:f>IF(AND(ISNUMBER(E6353),ISNUMBER(F6353)),E6353-F6353,"")</x:f>
        <x:v>3.9000000000000057</x:v>
      </x:c>
      <x:c r="J6353" s="2" t="str">
        <x:f>IF(H6353="否","不适用",IF(AND(ISNUMBER(E6353),ISNUMBER(F6353)),IF(I6353&gt;'规则与名单'!$B$2,"是","否"),"未判定"))</x:f>
        <x:v>不适用</x:v>
      </x:c>
      <x:c r="K6353" s="2" t="str">
        <x:f>IF(J6353="是",IF(ISNUMBER(F6353),"测试日GPS","缺失"),IF(ISNUMBER(G6353),"非测试日纯氢",IF(AND(H6353="是",J6353="未判定"),IF(ISNUMBER(F6353),"测试名单无纯氢GPS","缺失"),IF(ISNUMBER(E6353),"非测试日仪表","缺失"))))</x:f>
        <x:v>非测试日仪表</x:v>
      </x:c>
      <x:c r="L6353" s="7" t="n">
        <x:f>IF(K6353="缺失","",IF(K6353="非测试日纯氢",G6353,IF(K6353="非测试日仪表",E6353,F6353)))</x:f>
        <x:v>140.8</x:v>
      </x:c>
      <x:c r="M6353" s="2" t="n">
        <x:f>IF(K6353="缺失",1,0)</x:f>
        <x:v>0</x:v>
      </x:c>
      <x:c r="N6353" s="2" t="str">
        <x:v>车辆里程查询_20260901-20260930_1024辆_仪表里程.xlsx / W419</x:v>
      </x:c>
      <x:c r="O6353" s="2" t="str">
        <x:v>车辆里程查询_20260901-20260930_1024辆_GPS里程.xlsx / W419</x:v>
      </x:c>
      <x:c r="P6353" s="2" t="str">
        <x:v>车辆纯氢气里程查询_20260901-20260930_1024辆.xlsx / W285</x:v>
      </x:c>
    </x:row>
    <x:row r="6354" ht="22" customHeight="1">
      <x:c r="A6354" s="2" t="n">
        <x:v>255</x:v>
      </x:c>
      <x:c r="B6354" s="2" t="str">
        <x:v>粤AGF7490</x:v>
      </x:c>
      <x:c r="C6354" s="2" t="str">
        <x:v>吴纬涛</x:v>
      </x:c>
      <x:c r="D6354" s="8" t="d">
        <x:v>2026-09-20T00:00:00.000Z</x:v>
      </x:c>
      <x:c r="E6354" s="7" t="n">
        <x:v>167.1</x:v>
      </x:c>
      <x:c r="F6354" s="7" t="n">
        <x:v>161.5</x:v>
      </x:c>
      <x:c r="G6354" s="7"/>
      <x:c r="H6354" s="2" t="str">
        <x:v>否</x:v>
      </x:c>
      <x:c r="I6354" s="7" t="n">
        <x:f>IF(AND(ISNUMBER(E6354),ISNUMBER(F6354)),E6354-F6354,"")</x:f>
        <x:v>5.599999999999994</x:v>
      </x:c>
      <x:c r="J6354" s="2" t="str">
        <x:f>IF(H6354="否","不适用",IF(AND(ISNUMBER(E6354),ISNUMBER(F6354)),IF(I6354&gt;'规则与名单'!$B$2,"是","否"),"未判定"))</x:f>
        <x:v>不适用</x:v>
      </x:c>
      <x:c r="K6354" s="2" t="str">
        <x:f>IF(J6354="是",IF(ISNUMBER(F6354),"测试日GPS","缺失"),IF(ISNUMBER(G6354),"非测试日纯氢",IF(AND(H6354="是",J6354="未判定"),IF(ISNUMBER(F6354),"测试名单无纯氢GPS","缺失"),IF(ISNUMBER(E6354),"非测试日仪表","缺失"))))</x:f>
        <x:v>非测试日仪表</x:v>
      </x:c>
      <x:c r="L6354" s="7" t="n">
        <x:f>IF(K6354="缺失","",IF(K6354="非测试日纯氢",G6354,IF(K6354="非测试日仪表",E6354,F6354)))</x:f>
        <x:v>167.1</x:v>
      </x:c>
      <x:c r="M6354" s="2" t="n">
        <x:f>IF(K6354="缺失",1,0)</x:f>
        <x:v>0</x:v>
      </x:c>
      <x:c r="N6354" s="2" t="str">
        <x:v>车辆里程查询_20260901-20260930_1024辆_仪表里程.xlsx / X419</x:v>
      </x:c>
      <x:c r="O6354" s="2" t="str">
        <x:v>车辆里程查询_20260901-20260930_1024辆_GPS里程.xlsx / X419</x:v>
      </x:c>
      <x:c r="P6354" s="2" t="str">
        <x:v>车辆纯氢气里程查询_20260901-20260930_1024辆.xlsx / X285</x:v>
      </x:c>
    </x:row>
    <x:row r="6355" ht="22" customHeight="1">
      <x:c r="A6355" s="2" t="n">
        <x:v>255</x:v>
      </x:c>
      <x:c r="B6355" s="2" t="str">
        <x:v>粤AGF7490</x:v>
      </x:c>
      <x:c r="C6355" s="2" t="str">
        <x:v>吴纬涛</x:v>
      </x:c>
      <x:c r="D6355" s="8" t="d">
        <x:v>2026-09-21T00:00:00.000Z</x:v>
      </x:c>
      <x:c r="E6355" s="7" t="n">
        <x:v>153.1</x:v>
      </x:c>
      <x:c r="F6355" s="7" t="n">
        <x:v>148.5</x:v>
      </x:c>
      <x:c r="G6355" s="7"/>
      <x:c r="H6355" s="2" t="str">
        <x:v>否</x:v>
      </x:c>
      <x:c r="I6355" s="7" t="n">
        <x:f>IF(AND(ISNUMBER(E6355),ISNUMBER(F6355)),E6355-F6355,"")</x:f>
        <x:v>4.599999999999994</x:v>
      </x:c>
      <x:c r="J6355" s="2" t="str">
        <x:f>IF(H6355="否","不适用",IF(AND(ISNUMBER(E6355),ISNUMBER(F6355)),IF(I6355&gt;'规则与名单'!$B$2,"是","否"),"未判定"))</x:f>
        <x:v>不适用</x:v>
      </x:c>
      <x:c r="K6355" s="2" t="str">
        <x:f>IF(J6355="是",IF(ISNUMBER(F6355),"测试日GPS","缺失"),IF(ISNUMBER(G6355),"非测试日纯氢",IF(AND(H6355="是",J6355="未判定"),IF(ISNUMBER(F6355),"测试名单无纯氢GPS","缺失"),IF(ISNUMBER(E6355),"非测试日仪表","缺失"))))</x:f>
        <x:v>非测试日仪表</x:v>
      </x:c>
      <x:c r="L6355" s="7" t="n">
        <x:f>IF(K6355="缺失","",IF(K6355="非测试日纯氢",G6355,IF(K6355="非测试日仪表",E6355,F6355)))</x:f>
        <x:v>153.1</x:v>
      </x:c>
      <x:c r="M6355" s="2" t="n">
        <x:f>IF(K6355="缺失",1,0)</x:f>
        <x:v>0</x:v>
      </x:c>
      <x:c r="N6355" s="2" t="str">
        <x:v>车辆里程查询_20260901-20260930_1024辆_仪表里程.xlsx / Y419</x:v>
      </x:c>
      <x:c r="O6355" s="2" t="str">
        <x:v>车辆里程查询_20260901-20260930_1024辆_GPS里程.xlsx / Y419</x:v>
      </x:c>
      <x:c r="P6355" s="2" t="str">
        <x:v>车辆纯氢气里程查询_20260901-20260930_1024辆.xlsx / Y285</x:v>
      </x:c>
    </x:row>
    <x:row r="6356" ht="22" customHeight="1">
      <x:c r="A6356" s="2" t="n">
        <x:v>255</x:v>
      </x:c>
      <x:c r="B6356" s="2" t="str">
        <x:v>粤AGF7490</x:v>
      </x:c>
      <x:c r="C6356" s="2" t="str">
        <x:v>吴纬涛</x:v>
      </x:c>
      <x:c r="D6356" s="8" t="d">
        <x:v>2026-09-22T00:00:00.000Z</x:v>
      </x:c>
      <x:c r="E6356" s="7" t="n">
        <x:v>45.3</x:v>
      </x:c>
      <x:c r="F6356" s="7" t="n">
        <x:v>44</x:v>
      </x:c>
      <x:c r="G6356" s="7"/>
      <x:c r="H6356" s="2" t="str">
        <x:v>否</x:v>
      </x:c>
      <x:c r="I6356" s="7" t="n">
        <x:f>IF(AND(ISNUMBER(E6356),ISNUMBER(F6356)),E6356-F6356,"")</x:f>
        <x:v>1.2999999999999972</x:v>
      </x:c>
      <x:c r="J6356" s="2" t="str">
        <x:f>IF(H6356="否","不适用",IF(AND(ISNUMBER(E6356),ISNUMBER(F6356)),IF(I6356&gt;'规则与名单'!$B$2,"是","否"),"未判定"))</x:f>
        <x:v>不适用</x:v>
      </x:c>
      <x:c r="K6356" s="2" t="str">
        <x:f>IF(J6356="是",IF(ISNUMBER(F6356),"测试日GPS","缺失"),IF(ISNUMBER(G6356),"非测试日纯氢",IF(AND(H6356="是",J6356="未判定"),IF(ISNUMBER(F6356),"测试名单无纯氢GPS","缺失"),IF(ISNUMBER(E6356),"非测试日仪表","缺失"))))</x:f>
        <x:v>非测试日仪表</x:v>
      </x:c>
      <x:c r="L6356" s="7" t="n">
        <x:f>IF(K6356="缺失","",IF(K6356="非测试日纯氢",G6356,IF(K6356="非测试日仪表",E6356,F6356)))</x:f>
        <x:v>45.3</x:v>
      </x:c>
      <x:c r="M6356" s="2" t="n">
        <x:f>IF(K6356="缺失",1,0)</x:f>
        <x:v>0</x:v>
      </x:c>
      <x:c r="N6356" s="2" t="str">
        <x:v>车辆里程查询_20260901-20260930_1024辆_仪表里程.xlsx / Z419</x:v>
      </x:c>
      <x:c r="O6356" s="2" t="str">
        <x:v>车辆里程查询_20260901-20260930_1024辆_GPS里程.xlsx / Z419</x:v>
      </x:c>
      <x:c r="P6356" s="2" t="str">
        <x:v>车辆纯氢气里程查询_20260901-20260930_1024辆.xlsx / Z285</x:v>
      </x:c>
    </x:row>
    <x:row r="6357" ht="22" customHeight="1">
      <x:c r="A6357" s="2" t="n">
        <x:v>255</x:v>
      </x:c>
      <x:c r="B6357" s="2" t="str">
        <x:v>粤AGF7490</x:v>
      </x:c>
      <x:c r="C6357" s="2" t="str">
        <x:v>吴纬涛</x:v>
      </x:c>
      <x:c r="D6357" s="8" t="d">
        <x:v>2026-09-23T00:00:00.000Z</x:v>
      </x:c>
      <x:c r="E6357" s="7" t="n">
        <x:v>114.6</x:v>
      </x:c>
      <x:c r="F6357" s="7" t="n">
        <x:v>112</x:v>
      </x:c>
      <x:c r="G6357" s="7"/>
      <x:c r="H6357" s="2" t="str">
        <x:v>否</x:v>
      </x:c>
      <x:c r="I6357" s="7" t="n">
        <x:f>IF(AND(ISNUMBER(E6357),ISNUMBER(F6357)),E6357-F6357,"")</x:f>
        <x:v>2.5999999999999943</x:v>
      </x:c>
      <x:c r="J6357" s="2" t="str">
        <x:f>IF(H6357="否","不适用",IF(AND(ISNUMBER(E6357),ISNUMBER(F6357)),IF(I6357&gt;'规则与名单'!$B$2,"是","否"),"未判定"))</x:f>
        <x:v>不适用</x:v>
      </x:c>
      <x:c r="K6357" s="2" t="str">
        <x:f>IF(J6357="是",IF(ISNUMBER(F6357),"测试日GPS","缺失"),IF(ISNUMBER(G6357),"非测试日纯氢",IF(AND(H6357="是",J6357="未判定"),IF(ISNUMBER(F6357),"测试名单无纯氢GPS","缺失"),IF(ISNUMBER(E6357),"非测试日仪表","缺失"))))</x:f>
        <x:v>非测试日仪表</x:v>
      </x:c>
      <x:c r="L6357" s="7" t="n">
        <x:f>IF(K6357="缺失","",IF(K6357="非测试日纯氢",G6357,IF(K6357="非测试日仪表",E6357,F6357)))</x:f>
        <x:v>114.6</x:v>
      </x:c>
      <x:c r="M6357" s="2" t="n">
        <x:f>IF(K6357="缺失",1,0)</x:f>
        <x:v>0</x:v>
      </x:c>
      <x:c r="N6357" s="2" t="str">
        <x:v>车辆里程查询_20260901-20260930_1024辆_仪表里程.xlsx / AA419</x:v>
      </x:c>
      <x:c r="O6357" s="2" t="str">
        <x:v>车辆里程查询_20260901-20260930_1024辆_GPS里程.xlsx / AA419</x:v>
      </x:c>
      <x:c r="P6357" s="2" t="str">
        <x:v>车辆纯氢气里程查询_20260901-20260930_1024辆.xlsx / AA285</x:v>
      </x:c>
    </x:row>
    <x:row r="6358" ht="22" customHeight="1">
      <x:c r="A6358" s="2" t="n">
        <x:v>255</x:v>
      </x:c>
      <x:c r="B6358" s="2" t="str">
        <x:v>粤AGF7490</x:v>
      </x:c>
      <x:c r="C6358" s="2" t="str">
        <x:v>吴纬涛</x:v>
      </x:c>
      <x:c r="D6358" s="8" t="d">
        <x:v>2026-09-24T00:00:00.000Z</x:v>
      </x:c>
      <x:c r="E6358" s="7" t="n">
        <x:v>174.4</x:v>
      </x:c>
      <x:c r="F6358" s="7" t="n">
        <x:v>169.5</x:v>
      </x:c>
      <x:c r="G6358" s="7"/>
      <x:c r="H6358" s="2" t="str">
        <x:v>否</x:v>
      </x:c>
      <x:c r="I6358" s="7" t="n">
        <x:f>IF(AND(ISNUMBER(E6358),ISNUMBER(F6358)),E6358-F6358,"")</x:f>
        <x:v>4.900000000000006</x:v>
      </x:c>
      <x:c r="J6358" s="2" t="str">
        <x:f>IF(H6358="否","不适用",IF(AND(ISNUMBER(E6358),ISNUMBER(F6358)),IF(I6358&gt;'规则与名单'!$B$2,"是","否"),"未判定"))</x:f>
        <x:v>不适用</x:v>
      </x:c>
      <x:c r="K6358" s="2" t="str">
        <x:f>IF(J6358="是",IF(ISNUMBER(F6358),"测试日GPS","缺失"),IF(ISNUMBER(G6358),"非测试日纯氢",IF(AND(H6358="是",J6358="未判定"),IF(ISNUMBER(F6358),"测试名单无纯氢GPS","缺失"),IF(ISNUMBER(E6358),"非测试日仪表","缺失"))))</x:f>
        <x:v>非测试日仪表</x:v>
      </x:c>
      <x:c r="L6358" s="7" t="n">
        <x:f>IF(K6358="缺失","",IF(K6358="非测试日纯氢",G6358,IF(K6358="非测试日仪表",E6358,F6358)))</x:f>
        <x:v>174.4</x:v>
      </x:c>
      <x:c r="M6358" s="2" t="n">
        <x:f>IF(K6358="缺失",1,0)</x:f>
        <x:v>0</x:v>
      </x:c>
      <x:c r="N6358" s="2" t="str">
        <x:v>车辆里程查询_20260901-20260930_1024辆_仪表里程.xlsx / AB419</x:v>
      </x:c>
      <x:c r="O6358" s="2" t="str">
        <x:v>车辆里程查询_20260901-20260930_1024辆_GPS里程.xlsx / AB419</x:v>
      </x:c>
      <x:c r="P6358" s="2" t="str">
        <x:v>车辆纯氢气里程查询_20260901-20260930_1024辆.xlsx / AB285</x:v>
      </x:c>
    </x:row>
    <x:row r="6359" ht="22" customHeight="1">
      <x:c r="A6359" s="2" t="n">
        <x:v>255</x:v>
      </x:c>
      <x:c r="B6359" s="2" t="str">
        <x:v>粤AGF7490</x:v>
      </x:c>
      <x:c r="C6359" s="2" t="str">
        <x:v>吴纬涛</x:v>
      </x:c>
      <x:c r="D6359" s="8" t="d">
        <x:v>2026-09-25T00:00:00.000Z</x:v>
      </x:c>
      <x:c r="E6359" s="7" t="n">
        <x:v>145.7</x:v>
      </x:c>
      <x:c r="F6359" s="7" t="n">
        <x:v>141.5</x:v>
      </x:c>
      <x:c r="G6359" s="7"/>
      <x:c r="H6359" s="2" t="str">
        <x:v>否</x:v>
      </x:c>
      <x:c r="I6359" s="7" t="n">
        <x:f>IF(AND(ISNUMBER(E6359),ISNUMBER(F6359)),E6359-F6359,"")</x:f>
        <x:v>4.199999999999989</x:v>
      </x:c>
      <x:c r="J6359" s="2" t="str">
        <x:f>IF(H6359="否","不适用",IF(AND(ISNUMBER(E6359),ISNUMBER(F6359)),IF(I6359&gt;'规则与名单'!$B$2,"是","否"),"未判定"))</x:f>
        <x:v>不适用</x:v>
      </x:c>
      <x:c r="K6359" s="2" t="str">
        <x:f>IF(J6359="是",IF(ISNUMBER(F6359),"测试日GPS","缺失"),IF(ISNUMBER(G6359),"非测试日纯氢",IF(AND(H6359="是",J6359="未判定"),IF(ISNUMBER(F6359),"测试名单无纯氢GPS","缺失"),IF(ISNUMBER(E6359),"非测试日仪表","缺失"))))</x:f>
        <x:v>非测试日仪表</x:v>
      </x:c>
      <x:c r="L6359" s="7" t="n">
        <x:f>IF(K6359="缺失","",IF(K6359="非测试日纯氢",G6359,IF(K6359="非测试日仪表",E6359,F6359)))</x:f>
        <x:v>145.7</x:v>
      </x:c>
      <x:c r="M6359" s="2" t="n">
        <x:f>IF(K6359="缺失",1,0)</x:f>
        <x:v>0</x:v>
      </x:c>
      <x:c r="N6359" s="2" t="str">
        <x:v>车辆里程查询_20260901-20260930_1024辆_仪表里程.xlsx / AC419</x:v>
      </x:c>
      <x:c r="O6359" s="2" t="str">
        <x:v>车辆里程查询_20260901-20260930_1024辆_GPS里程.xlsx / AC419</x:v>
      </x:c>
      <x:c r="P6359" s="2" t="str">
        <x:v>车辆纯氢气里程查询_20260901-20260930_1024辆.xlsx / AC285</x:v>
      </x:c>
    </x:row>
    <x:row r="6360" ht="22" customHeight="1">
      <x:c r="A6360" s="2" t="n">
        <x:v>255</x:v>
      </x:c>
      <x:c r="B6360" s="2" t="str">
        <x:v>粤AGF7490</x:v>
      </x:c>
      <x:c r="C6360" s="2" t="str">
        <x:v>吴纬涛</x:v>
      </x:c>
      <x:c r="D6360" s="8" t="d">
        <x:v>2026-09-26T00:00:00.000Z</x:v>
      </x:c>
      <x:c r="E6360" s="7" t="n">
        <x:v>147</x:v>
      </x:c>
      <x:c r="F6360" s="7" t="n">
        <x:v>140.9</x:v>
      </x:c>
      <x:c r="G6360" s="7"/>
      <x:c r="H6360" s="2" t="str">
        <x:v>否</x:v>
      </x:c>
      <x:c r="I6360" s="7" t="n">
        <x:f>IF(AND(ISNUMBER(E6360),ISNUMBER(F6360)),E6360-F6360,"")</x:f>
        <x:v>6.099999999999994</x:v>
      </x:c>
      <x:c r="J6360" s="2" t="str">
        <x:f>IF(H6360="否","不适用",IF(AND(ISNUMBER(E6360),ISNUMBER(F6360)),IF(I6360&gt;'规则与名单'!$B$2,"是","否"),"未判定"))</x:f>
        <x:v>不适用</x:v>
      </x:c>
      <x:c r="K6360" s="2" t="str">
        <x:f>IF(J6360="是",IF(ISNUMBER(F6360),"测试日GPS","缺失"),IF(ISNUMBER(G6360),"非测试日纯氢",IF(AND(H6360="是",J6360="未判定"),IF(ISNUMBER(F6360),"测试名单无纯氢GPS","缺失"),IF(ISNUMBER(E6360),"非测试日仪表","缺失"))))</x:f>
        <x:v>非测试日仪表</x:v>
      </x:c>
      <x:c r="L6360" s="7" t="n">
        <x:f>IF(K6360="缺失","",IF(K6360="非测试日纯氢",G6360,IF(K6360="非测试日仪表",E6360,F6360)))</x:f>
        <x:v>147</x:v>
      </x:c>
      <x:c r="M6360" s="2" t="n">
        <x:f>IF(K6360="缺失",1,0)</x:f>
        <x:v>0</x:v>
      </x:c>
      <x:c r="N6360" s="2" t="str">
        <x:v>车辆里程查询_20260901-20260930_1024辆_仪表里程.xlsx / AD419</x:v>
      </x:c>
      <x:c r="O6360" s="2" t="str">
        <x:v>车辆里程查询_20260901-20260930_1024辆_GPS里程.xlsx / AD419</x:v>
      </x:c>
      <x:c r="P6360" s="2" t="str">
        <x:v>车辆纯氢气里程查询_20260901-20260930_1024辆.xlsx / AD285</x:v>
      </x:c>
    </x:row>
    <x:row r="6361" ht="22" customHeight="1">
      <x:c r="A6361" s="2" t="n">
        <x:v>255</x:v>
      </x:c>
      <x:c r="B6361" s="2" t="str">
        <x:v>粤AGF7490</x:v>
      </x:c>
      <x:c r="C6361" s="2" t="str">
        <x:v>吴纬涛</x:v>
      </x:c>
      <x:c r="D6361" s="8" t="d">
        <x:v>2026-09-27T00:00:00.000Z</x:v>
      </x:c>
      <x:c r="E6361" s="7" t="n">
        <x:v>174.4</x:v>
      </x:c>
      <x:c r="F6361" s="7" t="n">
        <x:v>168.7</x:v>
      </x:c>
      <x:c r="G6361" s="7"/>
      <x:c r="H6361" s="2" t="str">
        <x:v>否</x:v>
      </x:c>
      <x:c r="I6361" s="7" t="n">
        <x:f>IF(AND(ISNUMBER(E6361),ISNUMBER(F6361)),E6361-F6361,"")</x:f>
        <x:v>5.700000000000017</x:v>
      </x:c>
      <x:c r="J6361" s="2" t="str">
        <x:f>IF(H6361="否","不适用",IF(AND(ISNUMBER(E6361),ISNUMBER(F6361)),IF(I6361&gt;'规则与名单'!$B$2,"是","否"),"未判定"))</x:f>
        <x:v>不适用</x:v>
      </x:c>
      <x:c r="K6361" s="2" t="str">
        <x:f>IF(J6361="是",IF(ISNUMBER(F6361),"测试日GPS","缺失"),IF(ISNUMBER(G6361),"非测试日纯氢",IF(AND(H6361="是",J6361="未判定"),IF(ISNUMBER(F6361),"测试名单无纯氢GPS","缺失"),IF(ISNUMBER(E6361),"非测试日仪表","缺失"))))</x:f>
        <x:v>非测试日仪表</x:v>
      </x:c>
      <x:c r="L6361" s="7" t="n">
        <x:f>IF(K6361="缺失","",IF(K6361="非测试日纯氢",G6361,IF(K6361="非测试日仪表",E6361,F6361)))</x:f>
        <x:v>174.4</x:v>
      </x:c>
      <x:c r="M6361" s="2" t="n">
        <x:f>IF(K6361="缺失",1,0)</x:f>
        <x:v>0</x:v>
      </x:c>
      <x:c r="N6361" s="2" t="str">
        <x:v>车辆里程查询_20260901-20260930_1024辆_仪表里程.xlsx / AE419</x:v>
      </x:c>
      <x:c r="O6361" s="2" t="str">
        <x:v>车辆里程查询_20260901-20260930_1024辆_GPS里程.xlsx / AE419</x:v>
      </x:c>
      <x:c r="P6361" s="2" t="str">
        <x:v>车辆纯氢气里程查询_20260901-20260930_1024辆.xlsx / AE285</x:v>
      </x:c>
    </x:row>
    <x:row r="6362" ht="22" customHeight="1">
      <x:c r="A6362" s="2" t="n">
        <x:v>255</x:v>
      </x:c>
      <x:c r="B6362" s="2" t="str">
        <x:v>粤AGF7490</x:v>
      </x:c>
      <x:c r="C6362" s="2" t="str">
        <x:v>吴纬涛</x:v>
      </x:c>
      <x:c r="D6362" s="8" t="d">
        <x:v>2026-09-28T00:00:00.000Z</x:v>
      </x:c>
      <x:c r="E6362" s="7" t="n">
        <x:v>164.7</x:v>
      </x:c>
      <x:c r="F6362" s="7" t="n">
        <x:v>159.5</x:v>
      </x:c>
      <x:c r="G6362" s="7"/>
      <x:c r="H6362" s="2" t="str">
        <x:v>否</x:v>
      </x:c>
      <x:c r="I6362" s="7" t="n">
        <x:f>IF(AND(ISNUMBER(E6362),ISNUMBER(F6362)),E6362-F6362,"")</x:f>
        <x:v>5.199999999999989</x:v>
      </x:c>
      <x:c r="J6362" s="2" t="str">
        <x:f>IF(H6362="否","不适用",IF(AND(ISNUMBER(E6362),ISNUMBER(F6362)),IF(I6362&gt;'规则与名单'!$B$2,"是","否"),"未判定"))</x:f>
        <x:v>不适用</x:v>
      </x:c>
      <x:c r="K6362" s="2" t="str">
        <x:f>IF(J6362="是",IF(ISNUMBER(F6362),"测试日GPS","缺失"),IF(ISNUMBER(G6362),"非测试日纯氢",IF(AND(H6362="是",J6362="未判定"),IF(ISNUMBER(F6362),"测试名单无纯氢GPS","缺失"),IF(ISNUMBER(E6362),"非测试日仪表","缺失"))))</x:f>
        <x:v>非测试日仪表</x:v>
      </x:c>
      <x:c r="L6362" s="7" t="n">
        <x:f>IF(K6362="缺失","",IF(K6362="非测试日纯氢",G6362,IF(K6362="非测试日仪表",E6362,F6362)))</x:f>
        <x:v>164.7</x:v>
      </x:c>
      <x:c r="M6362" s="2" t="n">
        <x:f>IF(K6362="缺失",1,0)</x:f>
        <x:v>0</x:v>
      </x:c>
      <x:c r="N6362" s="2" t="str">
        <x:v>车辆里程查询_20260901-20260930_1024辆_仪表里程.xlsx / AF419</x:v>
      </x:c>
      <x:c r="O6362" s="2" t="str">
        <x:v>车辆里程查询_20260901-20260930_1024辆_GPS里程.xlsx / AF419</x:v>
      </x:c>
      <x:c r="P6362" s="2" t="str">
        <x:v>车辆纯氢气里程查询_20260901-20260930_1024辆.xlsx / AF285</x:v>
      </x:c>
    </x:row>
    <x:row r="6363" ht="22" customHeight="1">
      <x:c r="A6363" s="2" t="n">
        <x:v>255</x:v>
      </x:c>
      <x:c r="B6363" s="2" t="str">
        <x:v>粤AGF7490</x:v>
      </x:c>
      <x:c r="C6363" s="2" t="str">
        <x:v>吴纬涛</x:v>
      </x:c>
      <x:c r="D6363" s="8" t="d">
        <x:v>2026-09-29T00:00:00.000Z</x:v>
      </x:c>
      <x:c r="E6363" s="7" t="n">
        <x:v>161.3</x:v>
      </x:c>
      <x:c r="F6363" s="7" t="n">
        <x:v>155.9</x:v>
      </x:c>
      <x:c r="G6363" s="7"/>
      <x:c r="H6363" s="2" t="str">
        <x:v>否</x:v>
      </x:c>
      <x:c r="I6363" s="7" t="n">
        <x:f>IF(AND(ISNUMBER(E6363),ISNUMBER(F6363)),E6363-F6363,"")</x:f>
        <x:v>5.400000000000006</x:v>
      </x:c>
      <x:c r="J6363" s="2" t="str">
        <x:f>IF(H6363="否","不适用",IF(AND(ISNUMBER(E6363),ISNUMBER(F6363)),IF(I6363&gt;'规则与名单'!$B$2,"是","否"),"未判定"))</x:f>
        <x:v>不适用</x:v>
      </x:c>
      <x:c r="K6363" s="2" t="str">
        <x:f>IF(J6363="是",IF(ISNUMBER(F6363),"测试日GPS","缺失"),IF(ISNUMBER(G6363),"非测试日纯氢",IF(AND(H6363="是",J6363="未判定"),IF(ISNUMBER(F6363),"测试名单无纯氢GPS","缺失"),IF(ISNUMBER(E6363),"非测试日仪表","缺失"))))</x:f>
        <x:v>非测试日仪表</x:v>
      </x:c>
      <x:c r="L6363" s="7" t="n">
        <x:f>IF(K6363="缺失","",IF(K6363="非测试日纯氢",G6363,IF(K6363="非测试日仪表",E6363,F6363)))</x:f>
        <x:v>161.3</x:v>
      </x:c>
      <x:c r="M6363" s="2" t="n">
        <x:f>IF(K6363="缺失",1,0)</x:f>
        <x:v>0</x:v>
      </x:c>
      <x:c r="N6363" s="2" t="str">
        <x:v>车辆里程查询_20260901-20260930_1024辆_仪表里程.xlsx / AG419</x:v>
      </x:c>
      <x:c r="O6363" s="2" t="str">
        <x:v>车辆里程查询_20260901-20260930_1024辆_GPS里程.xlsx / AG419</x:v>
      </x:c>
      <x:c r="P6363" s="2" t="str">
        <x:v>车辆纯氢气里程查询_20260901-20260930_1024辆.xlsx / AG285</x:v>
      </x:c>
    </x:row>
    <x:row r="6364" ht="22" customHeight="1">
      <x:c r="A6364" s="2" t="n">
        <x:v>255</x:v>
      </x:c>
      <x:c r="B6364" s="2" t="str">
        <x:v>粤AGF7490</x:v>
      </x:c>
      <x:c r="C6364" s="2" t="str">
        <x:v>吴纬涛</x:v>
      </x:c>
      <x:c r="D6364" s="8" t="d">
        <x:v>2026-09-30T00:00:00.000Z</x:v>
      </x:c>
      <x:c r="E6364" s="7" t="n">
        <x:v>117.8</x:v>
      </x:c>
      <x:c r="F6364" s="7" t="n">
        <x:v>114.3</x:v>
      </x:c>
      <x:c r="G6364" s="7"/>
      <x:c r="H6364" s="2" t="str">
        <x:v>否</x:v>
      </x:c>
      <x:c r="I6364" s="7" t="n">
        <x:f>IF(AND(ISNUMBER(E6364),ISNUMBER(F6364)),E6364-F6364,"")</x:f>
        <x:v>3.5</x:v>
      </x:c>
      <x:c r="J6364" s="2" t="str">
        <x:f>IF(H6364="否","不适用",IF(AND(ISNUMBER(E6364),ISNUMBER(F6364)),IF(I6364&gt;'规则与名单'!$B$2,"是","否"),"未判定"))</x:f>
        <x:v>不适用</x:v>
      </x:c>
      <x:c r="K6364" s="2" t="str">
        <x:f>IF(J6364="是",IF(ISNUMBER(F6364),"测试日GPS","缺失"),IF(ISNUMBER(G6364),"非测试日纯氢",IF(AND(H6364="是",J6364="未判定"),IF(ISNUMBER(F6364),"测试名单无纯氢GPS","缺失"),IF(ISNUMBER(E6364),"非测试日仪表","缺失"))))</x:f>
        <x:v>非测试日仪表</x:v>
      </x:c>
      <x:c r="L6364" s="7" t="n">
        <x:f>IF(K6364="缺失","",IF(K6364="非测试日纯氢",G6364,IF(K6364="非测试日仪表",E6364,F6364)))</x:f>
        <x:v>117.8</x:v>
      </x:c>
      <x:c r="M6364" s="2" t="n">
        <x:f>IF(K6364="缺失",1,0)</x:f>
        <x:v>0</x:v>
      </x:c>
      <x:c r="N6364" s="2" t="str">
        <x:v>车辆里程查询_20260901-20260930_1024辆_仪表里程.xlsx / AH419</x:v>
      </x:c>
      <x:c r="O6364" s="2" t="str">
        <x:v>车辆里程查询_20260901-20260930_1024辆_GPS里程.xlsx / AH419</x:v>
      </x:c>
      <x:c r="P6364" s="2" t="str">
        <x:v>车辆纯氢气里程查询_20260901-20260930_1024辆.xlsx / AH285</x:v>
      </x:c>
    </x:row>
    <x:row r="6365" ht="22" customHeight="1">
      <x:c r="A6365" s="2" t="n">
        <x:v>256</x:v>
      </x:c>
      <x:c r="B6365" s="2" t="str">
        <x:v>粤AGG4142</x:v>
      </x:c>
      <x:c r="C6365" s="2" t="str">
        <x:v>吴纬涛</x:v>
      </x:c>
      <x:c r="D6365" s="8" t="d">
        <x:v>2026-09-01T00:00:00.000Z</x:v>
      </x:c>
      <x:c r="E6365" s="7" t="n">
        <x:v>578</x:v>
      </x:c>
      <x:c r="F6365" s="7" t="n">
        <x:v>7.5</x:v>
      </x:c>
      <x:c r="G6365" s="7"/>
      <x:c r="H6365" s="2" t="str">
        <x:v>是</x:v>
      </x:c>
      <x:c r="I6365" s="7" t="n">
        <x:f>IF(AND(ISNUMBER(E6365),ISNUMBER(F6365)),E6365-F6365,"")</x:f>
        <x:v>570.5</x:v>
      </x:c>
      <x:c r="J6365" s="2" t="str">
        <x:f>IF(H6365="否","不适用",IF(AND(ISNUMBER(E6365),ISNUMBER(F6365)),IF(I6365&gt;'规则与名单'!$B$2,"是","否"),"未判定"))</x:f>
        <x:v>是</x:v>
      </x:c>
      <x:c r="K6365" s="2" t="str">
        <x:f>IF(J6365="是",IF(ISNUMBER(F6365),"测试日GPS","缺失"),IF(ISNUMBER(G6365),"非测试日纯氢",IF(AND(H6365="是",J6365="未判定"),IF(ISNUMBER(F6365),"测试名单无纯氢GPS","缺失"),IF(ISNUMBER(E6365),"非测试日仪表","缺失"))))</x:f>
        <x:v>测试日GPS</x:v>
      </x:c>
      <x:c r="L6365" s="7" t="n">
        <x:f>IF(K6365="缺失","",IF(K6365="非测试日纯氢",G6365,IF(K6365="非测试日仪表",E6365,F6365)))</x:f>
        <x:v>7.5</x:v>
      </x:c>
      <x:c r="M6365" s="2" t="n">
        <x:f>IF(K6365="缺失",1,0)</x:f>
        <x:v>0</x:v>
      </x:c>
      <x:c r="N6365" s="2" t="str">
        <x:v>车辆里程查询_20260901-20260930_1024辆_仪表里程.xlsx / E7</x:v>
      </x:c>
      <x:c r="O6365" s="2" t="str">
        <x:v>车辆里程查询_20260901-20260930_1024辆_GPS里程.xlsx / E125</x:v>
      </x:c>
      <x:c r="P6365" s="2" t="str">
        <x:v>车辆纯氢气里程查询_20260901-20260930_1024辆.xlsx / E249</x:v>
      </x:c>
    </x:row>
    <x:row r="6366" ht="22" customHeight="1">
      <x:c r="A6366" s="2" t="n">
        <x:v>256</x:v>
      </x:c>
      <x:c r="B6366" s="2" t="str">
        <x:v>粤AGG4142</x:v>
      </x:c>
      <x:c r="C6366" s="2" t="str">
        <x:v>吴纬涛</x:v>
      </x:c>
      <x:c r="D6366" s="8" t="d">
        <x:v>2026-09-02T00:00:00.000Z</x:v>
      </x:c>
      <x:c r="E6366" s="7" t="n">
        <x:v>567.3</x:v>
      </x:c>
      <x:c r="F6366" s="7" t="n">
        <x:v>0.01</x:v>
      </x:c>
      <x:c r="G6366" s="7"/>
      <x:c r="H6366" s="2" t="str">
        <x:v>是</x:v>
      </x:c>
      <x:c r="I6366" s="7" t="n">
        <x:f>IF(AND(ISNUMBER(E6366),ISNUMBER(F6366)),E6366-F6366,"")</x:f>
        <x:v>567.29</x:v>
      </x:c>
      <x:c r="J6366" s="2" t="str">
        <x:f>IF(H6366="否","不适用",IF(AND(ISNUMBER(E6366),ISNUMBER(F6366)),IF(I6366&gt;'规则与名单'!$B$2,"是","否"),"未判定"))</x:f>
        <x:v>是</x:v>
      </x:c>
      <x:c r="K6366" s="2" t="str">
        <x:f>IF(J6366="是",IF(ISNUMBER(F6366),"测试日GPS","缺失"),IF(ISNUMBER(G6366),"非测试日纯氢",IF(AND(H6366="是",J6366="未判定"),IF(ISNUMBER(F6366),"测试名单无纯氢GPS","缺失"),IF(ISNUMBER(E6366),"非测试日仪表","缺失"))))</x:f>
        <x:v>测试日GPS</x:v>
      </x:c>
      <x:c r="L6366" s="7" t="n">
        <x:f>IF(K6366="缺失","",IF(K6366="非测试日纯氢",G6366,IF(K6366="非测试日仪表",E6366,F6366)))</x:f>
        <x:v>0.01</x:v>
      </x:c>
      <x:c r="M6366" s="2" t="n">
        <x:f>IF(K6366="缺失",1,0)</x:f>
        <x:v>0</x:v>
      </x:c>
      <x:c r="N6366" s="2" t="str">
        <x:v>车辆里程查询_20260901-20260930_1024辆_仪表里程.xlsx / F7</x:v>
      </x:c>
      <x:c r="O6366" s="2" t="str">
        <x:v>车辆里程查询_20260901-20260930_1024辆_GPS里程.xlsx / F125</x:v>
      </x:c>
      <x:c r="P6366" s="2" t="str">
        <x:v>车辆纯氢气里程查询_20260901-20260930_1024辆.xlsx / F249</x:v>
      </x:c>
    </x:row>
    <x:row r="6367" ht="22" customHeight="1">
      <x:c r="A6367" s="2" t="n">
        <x:v>256</x:v>
      </x:c>
      <x:c r="B6367" s="2" t="str">
        <x:v>粤AGG4142</x:v>
      </x:c>
      <x:c r="C6367" s="2" t="str">
        <x:v>吴纬涛</x:v>
      </x:c>
      <x:c r="D6367" s="8" t="d">
        <x:v>2026-09-03T00:00:00.000Z</x:v>
      </x:c>
      <x:c r="E6367" s="7" t="n">
        <x:v>713</x:v>
      </x:c>
      <x:c r="F6367" s="7" t="n">
        <x:v>0</x:v>
      </x:c>
      <x:c r="G6367" s="7"/>
      <x:c r="H6367" s="2" t="str">
        <x:v>是</x:v>
      </x:c>
      <x:c r="I6367" s="7" t="n">
        <x:f>IF(AND(ISNUMBER(E6367),ISNUMBER(F6367)),E6367-F6367,"")</x:f>
        <x:v>713</x:v>
      </x:c>
      <x:c r="J6367" s="2" t="str">
        <x:f>IF(H6367="否","不适用",IF(AND(ISNUMBER(E6367),ISNUMBER(F6367)),IF(I6367&gt;'规则与名单'!$B$2,"是","否"),"未判定"))</x:f>
        <x:v>是</x:v>
      </x:c>
      <x:c r="K6367" s="2" t="str">
        <x:f>IF(J6367="是",IF(ISNUMBER(F6367),"测试日GPS","缺失"),IF(ISNUMBER(G6367),"非测试日纯氢",IF(AND(H6367="是",J6367="未判定"),IF(ISNUMBER(F6367),"测试名单无纯氢GPS","缺失"),IF(ISNUMBER(E6367),"非测试日仪表","缺失"))))</x:f>
        <x:v>测试日GPS</x:v>
      </x:c>
      <x:c r="L6367" s="7" t="n">
        <x:f>IF(K6367="缺失","",IF(K6367="非测试日纯氢",G6367,IF(K6367="非测试日仪表",E6367,F6367)))</x:f>
        <x:v>0</x:v>
      </x:c>
      <x:c r="M6367" s="2" t="n">
        <x:f>IF(K6367="缺失",1,0)</x:f>
        <x:v>0</x:v>
      </x:c>
      <x:c r="N6367" s="2" t="str">
        <x:v>车辆里程查询_20260901-20260930_1024辆_仪表里程.xlsx / G7</x:v>
      </x:c>
      <x:c r="O6367" s="2" t="str">
        <x:v>车辆里程查询_20260901-20260930_1024辆_GPS里程.xlsx / G125</x:v>
      </x:c>
      <x:c r="P6367" s="2" t="str">
        <x:v>车辆纯氢气里程查询_20260901-20260930_1024辆.xlsx / G249</x:v>
      </x:c>
    </x:row>
    <x:row r="6368" ht="22" customHeight="1">
      <x:c r="A6368" s="2" t="n">
        <x:v>256</x:v>
      </x:c>
      <x:c r="B6368" s="2" t="str">
        <x:v>粤AGG4142</x:v>
      </x:c>
      <x:c r="C6368" s="2" t="str">
        <x:v>吴纬涛</x:v>
      </x:c>
      <x:c r="D6368" s="8" t="d">
        <x:v>2026-09-04T00:00:00.000Z</x:v>
      </x:c>
      <x:c r="E6368" s="7" t="n">
        <x:v>681.6</x:v>
      </x:c>
      <x:c r="F6368" s="7" t="n">
        <x:v>0.01</x:v>
      </x:c>
      <x:c r="G6368" s="7"/>
      <x:c r="H6368" s="2" t="str">
        <x:v>是</x:v>
      </x:c>
      <x:c r="I6368" s="7" t="n">
        <x:f>IF(AND(ISNUMBER(E6368),ISNUMBER(F6368)),E6368-F6368,"")</x:f>
        <x:v>681.59</x:v>
      </x:c>
      <x:c r="J6368" s="2" t="str">
        <x:f>IF(H6368="否","不适用",IF(AND(ISNUMBER(E6368),ISNUMBER(F6368)),IF(I6368&gt;'规则与名单'!$B$2,"是","否"),"未判定"))</x:f>
        <x:v>是</x:v>
      </x:c>
      <x:c r="K6368" s="2" t="str">
        <x:f>IF(J6368="是",IF(ISNUMBER(F6368),"测试日GPS","缺失"),IF(ISNUMBER(G6368),"非测试日纯氢",IF(AND(H6368="是",J6368="未判定"),IF(ISNUMBER(F6368),"测试名单无纯氢GPS","缺失"),IF(ISNUMBER(E6368),"非测试日仪表","缺失"))))</x:f>
        <x:v>测试日GPS</x:v>
      </x:c>
      <x:c r="L6368" s="7" t="n">
        <x:f>IF(K6368="缺失","",IF(K6368="非测试日纯氢",G6368,IF(K6368="非测试日仪表",E6368,F6368)))</x:f>
        <x:v>0.01</x:v>
      </x:c>
      <x:c r="M6368" s="2" t="n">
        <x:f>IF(K6368="缺失",1,0)</x:f>
        <x:v>0</x:v>
      </x:c>
      <x:c r="N6368" s="2" t="str">
        <x:v>车辆里程查询_20260901-20260930_1024辆_仪表里程.xlsx / H7</x:v>
      </x:c>
      <x:c r="O6368" s="2" t="str">
        <x:v>车辆里程查询_20260901-20260930_1024辆_GPS里程.xlsx / H125</x:v>
      </x:c>
      <x:c r="P6368" s="2" t="str">
        <x:v>车辆纯氢气里程查询_20260901-20260930_1024辆.xlsx / H249</x:v>
      </x:c>
    </x:row>
    <x:row r="6369" ht="22" customHeight="1">
      <x:c r="A6369" s="2" t="n">
        <x:v>256</x:v>
      </x:c>
      <x:c r="B6369" s="2" t="str">
        <x:v>粤AGG4142</x:v>
      </x:c>
      <x:c r="C6369" s="2" t="str">
        <x:v>吴纬涛</x:v>
      </x:c>
      <x:c r="D6369" s="8" t="d">
        <x:v>2026-09-05T00:00:00.000Z</x:v>
      </x:c>
      <x:c r="E6369" s="7" t="n">
        <x:v>0</x:v>
      </x:c>
      <x:c r="F6369" s="7" t="n">
        <x:v>0</x:v>
      </x:c>
      <x:c r="G6369" s="7"/>
      <x:c r="H6369" s="2" t="str">
        <x:v>是</x:v>
      </x:c>
      <x:c r="I6369" s="7" t="n">
        <x:f>IF(AND(ISNUMBER(E6369),ISNUMBER(F6369)),E6369-F6369,"")</x:f>
        <x:v>0</x:v>
      </x:c>
      <x:c r="J6369" s="2" t="str">
        <x:f>IF(H6369="否","不适用",IF(AND(ISNUMBER(E6369),ISNUMBER(F6369)),IF(I6369&gt;'规则与名单'!$B$2,"是","否"),"未判定"))</x:f>
        <x:v>否</x:v>
      </x:c>
      <x:c r="K6369" s="2" t="str">
        <x:f>IF(J6369="是",IF(ISNUMBER(F6369),"测试日GPS","缺失"),IF(ISNUMBER(G6369),"非测试日纯氢",IF(AND(H6369="是",J6369="未判定"),IF(ISNUMBER(F6369),"测试名单无纯氢GPS","缺失"),IF(ISNUMBER(E6369),"非测试日仪表","缺失"))))</x:f>
        <x:v>非测试日仪表</x:v>
      </x:c>
      <x:c r="L6369" s="7" t="n">
        <x:f>IF(K6369="缺失","",IF(K6369="非测试日纯氢",G6369,IF(K6369="非测试日仪表",E6369,F6369)))</x:f>
        <x:v>0</x:v>
      </x:c>
      <x:c r="M6369" s="2" t="n">
        <x:f>IF(K6369="缺失",1,0)</x:f>
        <x:v>0</x:v>
      </x:c>
      <x:c r="N6369" s="2" t="str">
        <x:v>车辆里程查询_20260901-20260930_1024辆_仪表里程.xlsx / I7</x:v>
      </x:c>
      <x:c r="O6369" s="2" t="str">
        <x:v>车辆里程查询_20260901-20260930_1024辆_GPS里程.xlsx / I125</x:v>
      </x:c>
      <x:c r="P6369" s="2" t="str">
        <x:v>车辆纯氢气里程查询_20260901-20260930_1024辆.xlsx / I249</x:v>
      </x:c>
    </x:row>
    <x:row r="6370" ht="22" customHeight="1">
      <x:c r="A6370" s="2" t="n">
        <x:v>256</x:v>
      </x:c>
      <x:c r="B6370" s="2" t="str">
        <x:v>粤AGG4142</x:v>
      </x:c>
      <x:c r="C6370" s="2" t="str">
        <x:v>吴纬涛</x:v>
      </x:c>
      <x:c r="D6370" s="8" t="d">
        <x:v>2026-09-06T00:00:00.000Z</x:v>
      </x:c>
      <x:c r="E6370" s="7" t="n">
        <x:v>369</x:v>
      </x:c>
      <x:c r="F6370" s="7" t="n">
        <x:v>26.9</x:v>
      </x:c>
      <x:c r="G6370" s="7"/>
      <x:c r="H6370" s="2" t="str">
        <x:v>是</x:v>
      </x:c>
      <x:c r="I6370" s="7" t="n">
        <x:f>IF(AND(ISNUMBER(E6370),ISNUMBER(F6370)),E6370-F6370,"")</x:f>
        <x:v>342.1</x:v>
      </x:c>
      <x:c r="J6370" s="2" t="str">
        <x:f>IF(H6370="否","不适用",IF(AND(ISNUMBER(E6370),ISNUMBER(F6370)),IF(I6370&gt;'规则与名单'!$B$2,"是","否"),"未判定"))</x:f>
        <x:v>是</x:v>
      </x:c>
      <x:c r="K6370" s="2" t="str">
        <x:f>IF(J6370="是",IF(ISNUMBER(F6370),"测试日GPS","缺失"),IF(ISNUMBER(G6370),"非测试日纯氢",IF(AND(H6370="是",J6370="未判定"),IF(ISNUMBER(F6370),"测试名单无纯氢GPS","缺失"),IF(ISNUMBER(E6370),"非测试日仪表","缺失"))))</x:f>
        <x:v>测试日GPS</x:v>
      </x:c>
      <x:c r="L6370" s="7" t="n">
        <x:f>IF(K6370="缺失","",IF(K6370="非测试日纯氢",G6370,IF(K6370="非测试日仪表",E6370,F6370)))</x:f>
        <x:v>26.9</x:v>
      </x:c>
      <x:c r="M6370" s="2" t="n">
        <x:f>IF(K6370="缺失",1,0)</x:f>
        <x:v>0</x:v>
      </x:c>
      <x:c r="N6370" s="2" t="str">
        <x:v>车辆里程查询_20260901-20260930_1024辆_仪表里程.xlsx / J7</x:v>
      </x:c>
      <x:c r="O6370" s="2" t="str">
        <x:v>车辆里程查询_20260901-20260930_1024辆_GPS里程.xlsx / J125</x:v>
      </x:c>
      <x:c r="P6370" s="2" t="str">
        <x:v>车辆纯氢气里程查询_20260901-20260930_1024辆.xlsx / J249</x:v>
      </x:c>
    </x:row>
    <x:row r="6371" ht="22" customHeight="1">
      <x:c r="A6371" s="2" t="n">
        <x:v>256</x:v>
      </x:c>
      <x:c r="B6371" s="2" t="str">
        <x:v>粤AGG4142</x:v>
      </x:c>
      <x:c r="C6371" s="2" t="str">
        <x:v>吴纬涛</x:v>
      </x:c>
      <x:c r="D6371" s="8" t="d">
        <x:v>2026-09-07T00:00:00.000Z</x:v>
      </x:c>
      <x:c r="E6371" s="7" t="n">
        <x:v>610.3</x:v>
      </x:c>
      <x:c r="F6371" s="7" t="n">
        <x:v>0.01</x:v>
      </x:c>
      <x:c r="G6371" s="7"/>
      <x:c r="H6371" s="2" t="str">
        <x:v>是</x:v>
      </x:c>
      <x:c r="I6371" s="7" t="n">
        <x:f>IF(AND(ISNUMBER(E6371),ISNUMBER(F6371)),E6371-F6371,"")</x:f>
        <x:v>610.29</x:v>
      </x:c>
      <x:c r="J6371" s="2" t="str">
        <x:f>IF(H6371="否","不适用",IF(AND(ISNUMBER(E6371),ISNUMBER(F6371)),IF(I6371&gt;'规则与名单'!$B$2,"是","否"),"未判定"))</x:f>
        <x:v>是</x:v>
      </x:c>
      <x:c r="K6371" s="2" t="str">
        <x:f>IF(J6371="是",IF(ISNUMBER(F6371),"测试日GPS","缺失"),IF(ISNUMBER(G6371),"非测试日纯氢",IF(AND(H6371="是",J6371="未判定"),IF(ISNUMBER(F6371),"测试名单无纯氢GPS","缺失"),IF(ISNUMBER(E6371),"非测试日仪表","缺失"))))</x:f>
        <x:v>测试日GPS</x:v>
      </x:c>
      <x:c r="L6371" s="7" t="n">
        <x:f>IF(K6371="缺失","",IF(K6371="非测试日纯氢",G6371,IF(K6371="非测试日仪表",E6371,F6371)))</x:f>
        <x:v>0.01</x:v>
      </x:c>
      <x:c r="M6371" s="2" t="n">
        <x:f>IF(K6371="缺失",1,0)</x:f>
        <x:v>0</x:v>
      </x:c>
      <x:c r="N6371" s="2" t="str">
        <x:v>车辆里程查询_20260901-20260930_1024辆_仪表里程.xlsx / K7</x:v>
      </x:c>
      <x:c r="O6371" s="2" t="str">
        <x:v>车辆里程查询_20260901-20260930_1024辆_GPS里程.xlsx / K125</x:v>
      </x:c>
      <x:c r="P6371" s="2" t="str">
        <x:v>车辆纯氢气里程查询_20260901-20260930_1024辆.xlsx / K249</x:v>
      </x:c>
    </x:row>
    <x:row r="6372" ht="22" customHeight="1">
      <x:c r="A6372" s="2" t="n">
        <x:v>256</x:v>
      </x:c>
      <x:c r="B6372" s="2" t="str">
        <x:v>粤AGG4142</x:v>
      </x:c>
      <x:c r="C6372" s="2" t="str">
        <x:v>吴纬涛</x:v>
      </x:c>
      <x:c r="D6372" s="8" t="d">
        <x:v>2026-09-08T00:00:00.000Z</x:v>
      </x:c>
      <x:c r="E6372" s="7" t="n">
        <x:v>707.2</x:v>
      </x:c>
      <x:c r="F6372" s="7" t="n">
        <x:v>0</x:v>
      </x:c>
      <x:c r="G6372" s="7"/>
      <x:c r="H6372" s="2" t="str">
        <x:v>是</x:v>
      </x:c>
      <x:c r="I6372" s="7" t="n">
        <x:f>IF(AND(ISNUMBER(E6372),ISNUMBER(F6372)),E6372-F6372,"")</x:f>
        <x:v>707.2</x:v>
      </x:c>
      <x:c r="J6372" s="2" t="str">
        <x:f>IF(H6372="否","不适用",IF(AND(ISNUMBER(E6372),ISNUMBER(F6372)),IF(I6372&gt;'规则与名单'!$B$2,"是","否"),"未判定"))</x:f>
        <x:v>是</x:v>
      </x:c>
      <x:c r="K6372" s="2" t="str">
        <x:f>IF(J6372="是",IF(ISNUMBER(F6372),"测试日GPS","缺失"),IF(ISNUMBER(G6372),"非测试日纯氢",IF(AND(H6372="是",J6372="未判定"),IF(ISNUMBER(F6372),"测试名单无纯氢GPS","缺失"),IF(ISNUMBER(E6372),"非测试日仪表","缺失"))))</x:f>
        <x:v>测试日GPS</x:v>
      </x:c>
      <x:c r="L6372" s="7" t="n">
        <x:f>IF(K6372="缺失","",IF(K6372="非测试日纯氢",G6372,IF(K6372="非测试日仪表",E6372,F6372)))</x:f>
        <x:v>0</x:v>
      </x:c>
      <x:c r="M6372" s="2" t="n">
        <x:f>IF(K6372="缺失",1,0)</x:f>
        <x:v>0</x:v>
      </x:c>
      <x:c r="N6372" s="2" t="str">
        <x:v>车辆里程查询_20260901-20260930_1024辆_仪表里程.xlsx / L7</x:v>
      </x:c>
      <x:c r="O6372" s="2" t="str">
        <x:v>车辆里程查询_20260901-20260930_1024辆_GPS里程.xlsx / L125</x:v>
      </x:c>
      <x:c r="P6372" s="2" t="str">
        <x:v>车辆纯氢气里程查询_20260901-20260930_1024辆.xlsx / L249</x:v>
      </x:c>
    </x:row>
    <x:row r="6373" ht="22" customHeight="1">
      <x:c r="A6373" s="2" t="n">
        <x:v>256</x:v>
      </x:c>
      <x:c r="B6373" s="2" t="str">
        <x:v>粤AGG4142</x:v>
      </x:c>
      <x:c r="C6373" s="2" t="str">
        <x:v>吴纬涛</x:v>
      </x:c>
      <x:c r="D6373" s="8" t="d">
        <x:v>2026-09-09T00:00:00.000Z</x:v>
      </x:c>
      <x:c r="E6373" s="7" t="n">
        <x:v>597.3</x:v>
      </x:c>
      <x:c r="F6373" s="7" t="n">
        <x:v>27.2</x:v>
      </x:c>
      <x:c r="G6373" s="7"/>
      <x:c r="H6373" s="2" t="str">
        <x:v>是</x:v>
      </x:c>
      <x:c r="I6373" s="7" t="n">
        <x:f>IF(AND(ISNUMBER(E6373),ISNUMBER(F6373)),E6373-F6373,"")</x:f>
        <x:v>570.0999999999999</x:v>
      </x:c>
      <x:c r="J6373" s="2" t="str">
        <x:f>IF(H6373="否","不适用",IF(AND(ISNUMBER(E6373),ISNUMBER(F6373)),IF(I6373&gt;'规则与名单'!$B$2,"是","否"),"未判定"))</x:f>
        <x:v>是</x:v>
      </x:c>
      <x:c r="K6373" s="2" t="str">
        <x:f>IF(J6373="是",IF(ISNUMBER(F6373),"测试日GPS","缺失"),IF(ISNUMBER(G6373),"非测试日纯氢",IF(AND(H6373="是",J6373="未判定"),IF(ISNUMBER(F6373),"测试名单无纯氢GPS","缺失"),IF(ISNUMBER(E6373),"非测试日仪表","缺失"))))</x:f>
        <x:v>测试日GPS</x:v>
      </x:c>
      <x:c r="L6373" s="7" t="n">
        <x:f>IF(K6373="缺失","",IF(K6373="非测试日纯氢",G6373,IF(K6373="非测试日仪表",E6373,F6373)))</x:f>
        <x:v>27.2</x:v>
      </x:c>
      <x:c r="M6373" s="2" t="n">
        <x:f>IF(K6373="缺失",1,0)</x:f>
        <x:v>0</x:v>
      </x:c>
      <x:c r="N6373" s="2" t="str">
        <x:v>车辆里程查询_20260901-20260930_1024辆_仪表里程.xlsx / M7</x:v>
      </x:c>
      <x:c r="O6373" s="2" t="str">
        <x:v>车辆里程查询_20260901-20260930_1024辆_GPS里程.xlsx / M125</x:v>
      </x:c>
      <x:c r="P6373" s="2" t="str">
        <x:v>车辆纯氢气里程查询_20260901-20260930_1024辆.xlsx / M249</x:v>
      </x:c>
    </x:row>
    <x:row r="6374" ht="22" customHeight="1">
      <x:c r="A6374" s="2" t="n">
        <x:v>256</x:v>
      </x:c>
      <x:c r="B6374" s="2" t="str">
        <x:v>粤AGG4142</x:v>
      </x:c>
      <x:c r="C6374" s="2" t="str">
        <x:v>吴纬涛</x:v>
      </x:c>
      <x:c r="D6374" s="8" t="d">
        <x:v>2026-09-10T00:00:00.000Z</x:v>
      </x:c>
      <x:c r="E6374" s="7" t="n">
        <x:v>603.6</x:v>
      </x:c>
      <x:c r="F6374" s="7" t="n">
        <x:v>0.04</x:v>
      </x:c>
      <x:c r="G6374" s="7"/>
      <x:c r="H6374" s="2" t="str">
        <x:v>是</x:v>
      </x:c>
      <x:c r="I6374" s="7" t="n">
        <x:f>IF(AND(ISNUMBER(E6374),ISNUMBER(F6374)),E6374-F6374,"")</x:f>
        <x:v>603.5600000000001</x:v>
      </x:c>
      <x:c r="J6374" s="2" t="str">
        <x:f>IF(H6374="否","不适用",IF(AND(ISNUMBER(E6374),ISNUMBER(F6374)),IF(I6374&gt;'规则与名单'!$B$2,"是","否"),"未判定"))</x:f>
        <x:v>是</x:v>
      </x:c>
      <x:c r="K6374" s="2" t="str">
        <x:f>IF(J6374="是",IF(ISNUMBER(F6374),"测试日GPS","缺失"),IF(ISNUMBER(G6374),"非测试日纯氢",IF(AND(H6374="是",J6374="未判定"),IF(ISNUMBER(F6374),"测试名单无纯氢GPS","缺失"),IF(ISNUMBER(E6374),"非测试日仪表","缺失"))))</x:f>
        <x:v>测试日GPS</x:v>
      </x:c>
      <x:c r="L6374" s="7" t="n">
        <x:f>IF(K6374="缺失","",IF(K6374="非测试日纯氢",G6374,IF(K6374="非测试日仪表",E6374,F6374)))</x:f>
        <x:v>0.04</x:v>
      </x:c>
      <x:c r="M6374" s="2" t="n">
        <x:f>IF(K6374="缺失",1,0)</x:f>
        <x:v>0</x:v>
      </x:c>
      <x:c r="N6374" s="2" t="str">
        <x:v>车辆里程查询_20260901-20260930_1024辆_仪表里程.xlsx / N7</x:v>
      </x:c>
      <x:c r="O6374" s="2" t="str">
        <x:v>车辆里程查询_20260901-20260930_1024辆_GPS里程.xlsx / N125</x:v>
      </x:c>
      <x:c r="P6374" s="2" t="str">
        <x:v>车辆纯氢气里程查询_20260901-20260930_1024辆.xlsx / N249</x:v>
      </x:c>
    </x:row>
    <x:row r="6375" ht="22" customHeight="1">
      <x:c r="A6375" s="2" t="n">
        <x:v>256</x:v>
      </x:c>
      <x:c r="B6375" s="2" t="str">
        <x:v>粤AGG4142</x:v>
      </x:c>
      <x:c r="C6375" s="2" t="str">
        <x:v>吴纬涛</x:v>
      </x:c>
      <x:c r="D6375" s="8" t="d">
        <x:v>2026-09-11T00:00:00.000Z</x:v>
      </x:c>
      <x:c r="E6375" s="7" t="n">
        <x:v>607.2</x:v>
      </x:c>
      <x:c r="F6375" s="7" t="n">
        <x:v>0</x:v>
      </x:c>
      <x:c r="G6375" s="7"/>
      <x:c r="H6375" s="2" t="str">
        <x:v>是</x:v>
      </x:c>
      <x:c r="I6375" s="7" t="n">
        <x:f>IF(AND(ISNUMBER(E6375),ISNUMBER(F6375)),E6375-F6375,"")</x:f>
        <x:v>607.2</x:v>
      </x:c>
      <x:c r="J6375" s="2" t="str">
        <x:f>IF(H6375="否","不适用",IF(AND(ISNUMBER(E6375),ISNUMBER(F6375)),IF(I6375&gt;'规则与名单'!$B$2,"是","否"),"未判定"))</x:f>
        <x:v>是</x:v>
      </x:c>
      <x:c r="K6375" s="2" t="str">
        <x:f>IF(J6375="是",IF(ISNUMBER(F6375),"测试日GPS","缺失"),IF(ISNUMBER(G6375),"非测试日纯氢",IF(AND(H6375="是",J6375="未判定"),IF(ISNUMBER(F6375),"测试名单无纯氢GPS","缺失"),IF(ISNUMBER(E6375),"非测试日仪表","缺失"))))</x:f>
        <x:v>测试日GPS</x:v>
      </x:c>
      <x:c r="L6375" s="7" t="n">
        <x:f>IF(K6375="缺失","",IF(K6375="非测试日纯氢",G6375,IF(K6375="非测试日仪表",E6375,F6375)))</x:f>
        <x:v>0</x:v>
      </x:c>
      <x:c r="M6375" s="2" t="n">
        <x:f>IF(K6375="缺失",1,0)</x:f>
        <x:v>0</x:v>
      </x:c>
      <x:c r="N6375" s="2" t="str">
        <x:v>车辆里程查询_20260901-20260930_1024辆_仪表里程.xlsx / O7</x:v>
      </x:c>
      <x:c r="O6375" s="2" t="str">
        <x:v>车辆里程查询_20260901-20260930_1024辆_GPS里程.xlsx / O125</x:v>
      </x:c>
      <x:c r="P6375" s="2" t="str">
        <x:v>车辆纯氢气里程查询_20260901-20260930_1024辆.xlsx / O249</x:v>
      </x:c>
    </x:row>
    <x:row r="6376" ht="22" customHeight="1">
      <x:c r="A6376" s="2" t="n">
        <x:v>256</x:v>
      </x:c>
      <x:c r="B6376" s="2" t="str">
        <x:v>粤AGG4142</x:v>
      </x:c>
      <x:c r="C6376" s="2" t="str">
        <x:v>吴纬涛</x:v>
      </x:c>
      <x:c r="D6376" s="8" t="d">
        <x:v>2026-09-12T00:00:00.000Z</x:v>
      </x:c>
      <x:c r="E6376" s="7" t="n">
        <x:v>480.5</x:v>
      </x:c>
      <x:c r="F6376" s="7" t="n">
        <x:v>27.4</x:v>
      </x:c>
      <x:c r="G6376" s="7"/>
      <x:c r="H6376" s="2" t="str">
        <x:v>是</x:v>
      </x:c>
      <x:c r="I6376" s="7" t="n">
        <x:f>IF(AND(ISNUMBER(E6376),ISNUMBER(F6376)),E6376-F6376,"")</x:f>
        <x:v>453.1</x:v>
      </x:c>
      <x:c r="J6376" s="2" t="str">
        <x:f>IF(H6376="否","不适用",IF(AND(ISNUMBER(E6376),ISNUMBER(F6376)),IF(I6376&gt;'规则与名单'!$B$2,"是","否"),"未判定"))</x:f>
        <x:v>是</x:v>
      </x:c>
      <x:c r="K6376" s="2" t="str">
        <x:f>IF(J6376="是",IF(ISNUMBER(F6376),"测试日GPS","缺失"),IF(ISNUMBER(G6376),"非测试日纯氢",IF(AND(H6376="是",J6376="未判定"),IF(ISNUMBER(F6376),"测试名单无纯氢GPS","缺失"),IF(ISNUMBER(E6376),"非测试日仪表","缺失"))))</x:f>
        <x:v>测试日GPS</x:v>
      </x:c>
      <x:c r="L6376" s="7" t="n">
        <x:f>IF(K6376="缺失","",IF(K6376="非测试日纯氢",G6376,IF(K6376="非测试日仪表",E6376,F6376)))</x:f>
        <x:v>27.4</x:v>
      </x:c>
      <x:c r="M6376" s="2" t="n">
        <x:f>IF(K6376="缺失",1,0)</x:f>
        <x:v>0</x:v>
      </x:c>
      <x:c r="N6376" s="2" t="str">
        <x:v>车辆里程查询_20260901-20260930_1024辆_仪表里程.xlsx / P7</x:v>
      </x:c>
      <x:c r="O6376" s="2" t="str">
        <x:v>车辆里程查询_20260901-20260930_1024辆_GPS里程.xlsx / P125</x:v>
      </x:c>
      <x:c r="P6376" s="2" t="str">
        <x:v>车辆纯氢气里程查询_20260901-20260930_1024辆.xlsx / P249</x:v>
      </x:c>
    </x:row>
    <x:row r="6377" ht="22" customHeight="1">
      <x:c r="A6377" s="2" t="n">
        <x:v>256</x:v>
      </x:c>
      <x:c r="B6377" s="2" t="str">
        <x:v>粤AGG4142</x:v>
      </x:c>
      <x:c r="C6377" s="2" t="str">
        <x:v>吴纬涛</x:v>
      </x:c>
      <x:c r="D6377" s="8" t="d">
        <x:v>2026-09-13T00:00:00.000Z</x:v>
      </x:c>
      <x:c r="E6377" s="7" t="n">
        <x:v>637.8</x:v>
      </x:c>
      <x:c r="F6377" s="7" t="n">
        <x:v>0.01</x:v>
      </x:c>
      <x:c r="G6377" s="7"/>
      <x:c r="H6377" s="2" t="str">
        <x:v>是</x:v>
      </x:c>
      <x:c r="I6377" s="7" t="n">
        <x:f>IF(AND(ISNUMBER(E6377),ISNUMBER(F6377)),E6377-F6377,"")</x:f>
        <x:v>637.79</x:v>
      </x:c>
      <x:c r="J6377" s="2" t="str">
        <x:f>IF(H6377="否","不适用",IF(AND(ISNUMBER(E6377),ISNUMBER(F6377)),IF(I6377&gt;'规则与名单'!$B$2,"是","否"),"未判定"))</x:f>
        <x:v>是</x:v>
      </x:c>
      <x:c r="K6377" s="2" t="str">
        <x:f>IF(J6377="是",IF(ISNUMBER(F6377),"测试日GPS","缺失"),IF(ISNUMBER(G6377),"非测试日纯氢",IF(AND(H6377="是",J6377="未判定"),IF(ISNUMBER(F6377),"测试名单无纯氢GPS","缺失"),IF(ISNUMBER(E6377),"非测试日仪表","缺失"))))</x:f>
        <x:v>测试日GPS</x:v>
      </x:c>
      <x:c r="L6377" s="7" t="n">
        <x:f>IF(K6377="缺失","",IF(K6377="非测试日纯氢",G6377,IF(K6377="非测试日仪表",E6377,F6377)))</x:f>
        <x:v>0.01</x:v>
      </x:c>
      <x:c r="M6377" s="2" t="n">
        <x:f>IF(K6377="缺失",1,0)</x:f>
        <x:v>0</x:v>
      </x:c>
      <x:c r="N6377" s="2" t="str">
        <x:v>车辆里程查询_20260901-20260930_1024辆_仪表里程.xlsx / Q7</x:v>
      </x:c>
      <x:c r="O6377" s="2" t="str">
        <x:v>车辆里程查询_20260901-20260930_1024辆_GPS里程.xlsx / Q125</x:v>
      </x:c>
      <x:c r="P6377" s="2" t="str">
        <x:v>车辆纯氢气里程查询_20260901-20260930_1024辆.xlsx / Q249</x:v>
      </x:c>
    </x:row>
    <x:row r="6378" ht="22" customHeight="1">
      <x:c r="A6378" s="2" t="n">
        <x:v>256</x:v>
      </x:c>
      <x:c r="B6378" s="2" t="str">
        <x:v>粤AGG4142</x:v>
      </x:c>
      <x:c r="C6378" s="2" t="str">
        <x:v>吴纬涛</x:v>
      </x:c>
      <x:c r="D6378" s="8" t="d">
        <x:v>2026-09-14T00:00:00.000Z</x:v>
      </x:c>
      <x:c r="E6378" s="7" t="n">
        <x:v>574.6</x:v>
      </x:c>
      <x:c r="F6378" s="7" t="n">
        <x:v>0.01</x:v>
      </x:c>
      <x:c r="G6378" s="7"/>
      <x:c r="H6378" s="2" t="str">
        <x:v>是</x:v>
      </x:c>
      <x:c r="I6378" s="7" t="n">
        <x:f>IF(AND(ISNUMBER(E6378),ISNUMBER(F6378)),E6378-F6378,"")</x:f>
        <x:v>574.59</x:v>
      </x:c>
      <x:c r="J6378" s="2" t="str">
        <x:f>IF(H6378="否","不适用",IF(AND(ISNUMBER(E6378),ISNUMBER(F6378)),IF(I6378&gt;'规则与名单'!$B$2,"是","否"),"未判定"))</x:f>
        <x:v>是</x:v>
      </x:c>
      <x:c r="K6378" s="2" t="str">
        <x:f>IF(J6378="是",IF(ISNUMBER(F6378),"测试日GPS","缺失"),IF(ISNUMBER(G6378),"非测试日纯氢",IF(AND(H6378="是",J6378="未判定"),IF(ISNUMBER(F6378),"测试名单无纯氢GPS","缺失"),IF(ISNUMBER(E6378),"非测试日仪表","缺失"))))</x:f>
        <x:v>测试日GPS</x:v>
      </x:c>
      <x:c r="L6378" s="7" t="n">
        <x:f>IF(K6378="缺失","",IF(K6378="非测试日纯氢",G6378,IF(K6378="非测试日仪表",E6378,F6378)))</x:f>
        <x:v>0.01</x:v>
      </x:c>
      <x:c r="M6378" s="2" t="n">
        <x:f>IF(K6378="缺失",1,0)</x:f>
        <x:v>0</x:v>
      </x:c>
      <x:c r="N6378" s="2" t="str">
        <x:v>车辆里程查询_20260901-20260930_1024辆_仪表里程.xlsx / R7</x:v>
      </x:c>
      <x:c r="O6378" s="2" t="str">
        <x:v>车辆里程查询_20260901-20260930_1024辆_GPS里程.xlsx / R125</x:v>
      </x:c>
      <x:c r="P6378" s="2" t="str">
        <x:v>车辆纯氢气里程查询_20260901-20260930_1024辆.xlsx / R249</x:v>
      </x:c>
    </x:row>
    <x:row r="6379" ht="22" customHeight="1">
      <x:c r="A6379" s="2" t="n">
        <x:v>256</x:v>
      </x:c>
      <x:c r="B6379" s="2" t="str">
        <x:v>粤AGG4142</x:v>
      </x:c>
      <x:c r="C6379" s="2" t="str">
        <x:v>吴纬涛</x:v>
      </x:c>
      <x:c r="D6379" s="8" t="d">
        <x:v>2026-09-15T00:00:00.000Z</x:v>
      </x:c>
      <x:c r="E6379" s="7" t="n">
        <x:v>402.2</x:v>
      </x:c>
      <x:c r="F6379" s="7" t="n">
        <x:v>7.5</x:v>
      </x:c>
      <x:c r="G6379" s="7"/>
      <x:c r="H6379" s="2" t="str">
        <x:v>是</x:v>
      </x:c>
      <x:c r="I6379" s="7" t="n">
        <x:f>IF(AND(ISNUMBER(E6379),ISNUMBER(F6379)),E6379-F6379,"")</x:f>
        <x:v>394.7</x:v>
      </x:c>
      <x:c r="J6379" s="2" t="str">
        <x:f>IF(H6379="否","不适用",IF(AND(ISNUMBER(E6379),ISNUMBER(F6379)),IF(I6379&gt;'规则与名单'!$B$2,"是","否"),"未判定"))</x:f>
        <x:v>是</x:v>
      </x:c>
      <x:c r="K6379" s="2" t="str">
        <x:f>IF(J6379="是",IF(ISNUMBER(F6379),"测试日GPS","缺失"),IF(ISNUMBER(G6379),"非测试日纯氢",IF(AND(H6379="是",J6379="未判定"),IF(ISNUMBER(F6379),"测试名单无纯氢GPS","缺失"),IF(ISNUMBER(E6379),"非测试日仪表","缺失"))))</x:f>
        <x:v>测试日GPS</x:v>
      </x:c>
      <x:c r="L6379" s="7" t="n">
        <x:f>IF(K6379="缺失","",IF(K6379="非测试日纯氢",G6379,IF(K6379="非测试日仪表",E6379,F6379)))</x:f>
        <x:v>7.5</x:v>
      </x:c>
      <x:c r="M6379" s="2" t="n">
        <x:f>IF(K6379="缺失",1,0)</x:f>
        <x:v>0</x:v>
      </x:c>
      <x:c r="N6379" s="2" t="str">
        <x:v>车辆里程查询_20260901-20260930_1024辆_仪表里程.xlsx / S7</x:v>
      </x:c>
      <x:c r="O6379" s="2" t="str">
        <x:v>车辆里程查询_20260901-20260930_1024辆_GPS里程.xlsx / S125</x:v>
      </x:c>
      <x:c r="P6379" s="2" t="str">
        <x:v>车辆纯氢气里程查询_20260901-20260930_1024辆.xlsx / S249</x:v>
      </x:c>
    </x:row>
    <x:row r="6380" ht="22" customHeight="1">
      <x:c r="A6380" s="2" t="n">
        <x:v>256</x:v>
      </x:c>
      <x:c r="B6380" s="2" t="str">
        <x:v>粤AGG4142</x:v>
      </x:c>
      <x:c r="C6380" s="2" t="str">
        <x:v>吴纬涛</x:v>
      </x:c>
      <x:c r="D6380" s="8" t="d">
        <x:v>2026-09-16T00:00:00.000Z</x:v>
      </x:c>
      <x:c r="E6380" s="7" t="n">
        <x:v>726.6</x:v>
      </x:c>
      <x:c r="F6380" s="7" t="n">
        <x:v>0.04</x:v>
      </x:c>
      <x:c r="G6380" s="7"/>
      <x:c r="H6380" s="2" t="str">
        <x:v>是</x:v>
      </x:c>
      <x:c r="I6380" s="7" t="n">
        <x:f>IF(AND(ISNUMBER(E6380),ISNUMBER(F6380)),E6380-F6380,"")</x:f>
        <x:v>726.5600000000001</x:v>
      </x:c>
      <x:c r="J6380" s="2" t="str">
        <x:f>IF(H6380="否","不适用",IF(AND(ISNUMBER(E6380),ISNUMBER(F6380)),IF(I6380&gt;'规则与名单'!$B$2,"是","否"),"未判定"))</x:f>
        <x:v>是</x:v>
      </x:c>
      <x:c r="K6380" s="2" t="str">
        <x:f>IF(J6380="是",IF(ISNUMBER(F6380),"测试日GPS","缺失"),IF(ISNUMBER(G6380),"非测试日纯氢",IF(AND(H6380="是",J6380="未判定"),IF(ISNUMBER(F6380),"测试名单无纯氢GPS","缺失"),IF(ISNUMBER(E6380),"非测试日仪表","缺失"))))</x:f>
        <x:v>测试日GPS</x:v>
      </x:c>
      <x:c r="L6380" s="7" t="n">
        <x:f>IF(K6380="缺失","",IF(K6380="非测试日纯氢",G6380,IF(K6380="非测试日仪表",E6380,F6380)))</x:f>
        <x:v>0.04</x:v>
      </x:c>
      <x:c r="M6380" s="2" t="n">
        <x:f>IF(K6380="缺失",1,0)</x:f>
        <x:v>0</x:v>
      </x:c>
      <x:c r="N6380" s="2" t="str">
        <x:v>车辆里程查询_20260901-20260930_1024辆_仪表里程.xlsx / T7</x:v>
      </x:c>
      <x:c r="O6380" s="2" t="str">
        <x:v>车辆里程查询_20260901-20260930_1024辆_GPS里程.xlsx / T125</x:v>
      </x:c>
      <x:c r="P6380" s="2" t="str">
        <x:v>车辆纯氢气里程查询_20260901-20260930_1024辆.xlsx / T249</x:v>
      </x:c>
    </x:row>
    <x:row r="6381" ht="22" customHeight="1">
      <x:c r="A6381" s="2" t="n">
        <x:v>256</x:v>
      </x:c>
      <x:c r="B6381" s="2" t="str">
        <x:v>粤AGG4142</x:v>
      </x:c>
      <x:c r="C6381" s="2" t="str">
        <x:v>吴纬涛</x:v>
      </x:c>
      <x:c r="D6381" s="8" t="d">
        <x:v>2026-09-17T00:00:00.000Z</x:v>
      </x:c>
      <x:c r="E6381" s="7" t="n">
        <x:v>677.8</x:v>
      </x:c>
      <x:c r="F6381" s="7" t="n">
        <x:v>0.01</x:v>
      </x:c>
      <x:c r="G6381" s="7"/>
      <x:c r="H6381" s="2" t="str">
        <x:v>是</x:v>
      </x:c>
      <x:c r="I6381" s="7" t="n">
        <x:f>IF(AND(ISNUMBER(E6381),ISNUMBER(F6381)),E6381-F6381,"")</x:f>
        <x:v>677.79</x:v>
      </x:c>
      <x:c r="J6381" s="2" t="str">
        <x:f>IF(H6381="否","不适用",IF(AND(ISNUMBER(E6381),ISNUMBER(F6381)),IF(I6381&gt;'规则与名单'!$B$2,"是","否"),"未判定"))</x:f>
        <x:v>是</x:v>
      </x:c>
      <x:c r="K6381" s="2" t="str">
        <x:f>IF(J6381="是",IF(ISNUMBER(F6381),"测试日GPS","缺失"),IF(ISNUMBER(G6381),"非测试日纯氢",IF(AND(H6381="是",J6381="未判定"),IF(ISNUMBER(F6381),"测试名单无纯氢GPS","缺失"),IF(ISNUMBER(E6381),"非测试日仪表","缺失"))))</x:f>
        <x:v>测试日GPS</x:v>
      </x:c>
      <x:c r="L6381" s="7" t="n">
        <x:f>IF(K6381="缺失","",IF(K6381="非测试日纯氢",G6381,IF(K6381="非测试日仪表",E6381,F6381)))</x:f>
        <x:v>0.01</x:v>
      </x:c>
      <x:c r="M6381" s="2" t="n">
        <x:f>IF(K6381="缺失",1,0)</x:f>
        <x:v>0</x:v>
      </x:c>
      <x:c r="N6381" s="2" t="str">
        <x:v>车辆里程查询_20260901-20260930_1024辆_仪表里程.xlsx / U7</x:v>
      </x:c>
      <x:c r="O6381" s="2" t="str">
        <x:v>车辆里程查询_20260901-20260930_1024辆_GPS里程.xlsx / U125</x:v>
      </x:c>
      <x:c r="P6381" s="2" t="str">
        <x:v>车辆纯氢气里程查询_20260901-20260930_1024辆.xlsx / U249</x:v>
      </x:c>
    </x:row>
    <x:row r="6382" ht="22" customHeight="1">
      <x:c r="A6382" s="2" t="n">
        <x:v>256</x:v>
      </x:c>
      <x:c r="B6382" s="2" t="str">
        <x:v>粤AGG4142</x:v>
      </x:c>
      <x:c r="C6382" s="2" t="str">
        <x:v>吴纬涛</x:v>
      </x:c>
      <x:c r="D6382" s="8" t="d">
        <x:v>2026-09-18T00:00:00.000Z</x:v>
      </x:c>
      <x:c r="E6382" s="7" t="n">
        <x:v>540.8</x:v>
      </x:c>
      <x:c r="F6382" s="7" t="n">
        <x:v>7.2</x:v>
      </x:c>
      <x:c r="G6382" s="7"/>
      <x:c r="H6382" s="2" t="str">
        <x:v>是</x:v>
      </x:c>
      <x:c r="I6382" s="7" t="n">
        <x:f>IF(AND(ISNUMBER(E6382),ISNUMBER(F6382)),E6382-F6382,"")</x:f>
        <x:v>533.5999999999999</x:v>
      </x:c>
      <x:c r="J6382" s="2" t="str">
        <x:f>IF(H6382="否","不适用",IF(AND(ISNUMBER(E6382),ISNUMBER(F6382)),IF(I6382&gt;'规则与名单'!$B$2,"是","否"),"未判定"))</x:f>
        <x:v>是</x:v>
      </x:c>
      <x:c r="K6382" s="2" t="str">
        <x:f>IF(J6382="是",IF(ISNUMBER(F6382),"测试日GPS","缺失"),IF(ISNUMBER(G6382),"非测试日纯氢",IF(AND(H6382="是",J6382="未判定"),IF(ISNUMBER(F6382),"测试名单无纯氢GPS","缺失"),IF(ISNUMBER(E6382),"非测试日仪表","缺失"))))</x:f>
        <x:v>测试日GPS</x:v>
      </x:c>
      <x:c r="L6382" s="7" t="n">
        <x:f>IF(K6382="缺失","",IF(K6382="非测试日纯氢",G6382,IF(K6382="非测试日仪表",E6382,F6382)))</x:f>
        <x:v>7.2</x:v>
      </x:c>
      <x:c r="M6382" s="2" t="n">
        <x:f>IF(K6382="缺失",1,0)</x:f>
        <x:v>0</x:v>
      </x:c>
      <x:c r="N6382" s="2" t="str">
        <x:v>车辆里程查询_20260901-20260930_1024辆_仪表里程.xlsx / V7</x:v>
      </x:c>
      <x:c r="O6382" s="2" t="str">
        <x:v>车辆里程查询_20260901-20260930_1024辆_GPS里程.xlsx / V125</x:v>
      </x:c>
      <x:c r="P6382" s="2" t="str">
        <x:v>车辆纯氢气里程查询_20260901-20260930_1024辆.xlsx / V249</x:v>
      </x:c>
    </x:row>
    <x:row r="6383" ht="22" customHeight="1">
      <x:c r="A6383" s="2" t="n">
        <x:v>256</x:v>
      </x:c>
      <x:c r="B6383" s="2" t="str">
        <x:v>粤AGG4142</x:v>
      </x:c>
      <x:c r="C6383" s="2" t="str">
        <x:v>吴纬涛</x:v>
      </x:c>
      <x:c r="D6383" s="8" t="d">
        <x:v>2026-09-19T00:00:00.000Z</x:v>
      </x:c>
      <x:c r="E6383" s="7" t="n">
        <x:v>723.8</x:v>
      </x:c>
      <x:c r="F6383" s="7" t="n">
        <x:v>0.02</x:v>
      </x:c>
      <x:c r="G6383" s="7"/>
      <x:c r="H6383" s="2" t="str">
        <x:v>是</x:v>
      </x:c>
      <x:c r="I6383" s="7" t="n">
        <x:f>IF(AND(ISNUMBER(E6383),ISNUMBER(F6383)),E6383-F6383,"")</x:f>
        <x:v>723.78</x:v>
      </x:c>
      <x:c r="J6383" s="2" t="str">
        <x:f>IF(H6383="否","不适用",IF(AND(ISNUMBER(E6383),ISNUMBER(F6383)),IF(I6383&gt;'规则与名单'!$B$2,"是","否"),"未判定"))</x:f>
        <x:v>是</x:v>
      </x:c>
      <x:c r="K6383" s="2" t="str">
        <x:f>IF(J6383="是",IF(ISNUMBER(F6383),"测试日GPS","缺失"),IF(ISNUMBER(G6383),"非测试日纯氢",IF(AND(H6383="是",J6383="未判定"),IF(ISNUMBER(F6383),"测试名单无纯氢GPS","缺失"),IF(ISNUMBER(E6383),"非测试日仪表","缺失"))))</x:f>
        <x:v>测试日GPS</x:v>
      </x:c>
      <x:c r="L6383" s="7" t="n">
        <x:f>IF(K6383="缺失","",IF(K6383="非测试日纯氢",G6383,IF(K6383="非测试日仪表",E6383,F6383)))</x:f>
        <x:v>0.02</x:v>
      </x:c>
      <x:c r="M6383" s="2" t="n">
        <x:f>IF(K6383="缺失",1,0)</x:f>
        <x:v>0</x:v>
      </x:c>
      <x:c r="N6383" s="2" t="str">
        <x:v>车辆里程查询_20260901-20260930_1024辆_仪表里程.xlsx / W7</x:v>
      </x:c>
      <x:c r="O6383" s="2" t="str">
        <x:v>车辆里程查询_20260901-20260930_1024辆_GPS里程.xlsx / W125</x:v>
      </x:c>
      <x:c r="P6383" s="2" t="str">
        <x:v>车辆纯氢气里程查询_20260901-20260930_1024辆.xlsx / W249</x:v>
      </x:c>
    </x:row>
    <x:row r="6384" ht="22" customHeight="1">
      <x:c r="A6384" s="2" t="n">
        <x:v>256</x:v>
      </x:c>
      <x:c r="B6384" s="2" t="str">
        <x:v>粤AGG4142</x:v>
      </x:c>
      <x:c r="C6384" s="2" t="str">
        <x:v>吴纬涛</x:v>
      </x:c>
      <x:c r="D6384" s="8" t="d">
        <x:v>2026-09-20T00:00:00.000Z</x:v>
      </x:c>
      <x:c r="E6384" s="7" t="n">
        <x:v>727.8</x:v>
      </x:c>
      <x:c r="F6384" s="7" t="n">
        <x:v>0.01</x:v>
      </x:c>
      <x:c r="G6384" s="7"/>
      <x:c r="H6384" s="2" t="str">
        <x:v>是</x:v>
      </x:c>
      <x:c r="I6384" s="7" t="n">
        <x:f>IF(AND(ISNUMBER(E6384),ISNUMBER(F6384)),E6384-F6384,"")</x:f>
        <x:v>727.79</x:v>
      </x:c>
      <x:c r="J6384" s="2" t="str">
        <x:f>IF(H6384="否","不适用",IF(AND(ISNUMBER(E6384),ISNUMBER(F6384)),IF(I6384&gt;'规则与名单'!$B$2,"是","否"),"未判定"))</x:f>
        <x:v>是</x:v>
      </x:c>
      <x:c r="K6384" s="2" t="str">
        <x:f>IF(J6384="是",IF(ISNUMBER(F6384),"测试日GPS","缺失"),IF(ISNUMBER(G6384),"非测试日纯氢",IF(AND(H6384="是",J6384="未判定"),IF(ISNUMBER(F6384),"测试名单无纯氢GPS","缺失"),IF(ISNUMBER(E6384),"非测试日仪表","缺失"))))</x:f>
        <x:v>测试日GPS</x:v>
      </x:c>
      <x:c r="L6384" s="7" t="n">
        <x:f>IF(K6384="缺失","",IF(K6384="非测试日纯氢",G6384,IF(K6384="非测试日仪表",E6384,F6384)))</x:f>
        <x:v>0.01</x:v>
      </x:c>
      <x:c r="M6384" s="2" t="n">
        <x:f>IF(K6384="缺失",1,0)</x:f>
        <x:v>0</x:v>
      </x:c>
      <x:c r="N6384" s="2" t="str">
        <x:v>车辆里程查询_20260901-20260930_1024辆_仪表里程.xlsx / X7</x:v>
      </x:c>
      <x:c r="O6384" s="2" t="str">
        <x:v>车辆里程查询_20260901-20260930_1024辆_GPS里程.xlsx / X125</x:v>
      </x:c>
      <x:c r="P6384" s="2" t="str">
        <x:v>车辆纯氢气里程查询_20260901-20260930_1024辆.xlsx / X249</x:v>
      </x:c>
    </x:row>
    <x:row r="6385" ht="22" customHeight="1">
      <x:c r="A6385" s="2" t="n">
        <x:v>256</x:v>
      </x:c>
      <x:c r="B6385" s="2" t="str">
        <x:v>粤AGG4142</x:v>
      </x:c>
      <x:c r="C6385" s="2" t="str">
        <x:v>吴纬涛</x:v>
      </x:c>
      <x:c r="D6385" s="8" t="d">
        <x:v>2026-09-21T00:00:00.000Z</x:v>
      </x:c>
      <x:c r="E6385" s="7" t="n">
        <x:v>465.3</x:v>
      </x:c>
      <x:c r="F6385" s="7" t="n">
        <x:v>7.4</x:v>
      </x:c>
      <x:c r="G6385" s="7"/>
      <x:c r="H6385" s="2" t="str">
        <x:v>是</x:v>
      </x:c>
      <x:c r="I6385" s="7" t="n">
        <x:f>IF(AND(ISNUMBER(E6385),ISNUMBER(F6385)),E6385-F6385,"")</x:f>
        <x:v>457.90000000000003</x:v>
      </x:c>
      <x:c r="J6385" s="2" t="str">
        <x:f>IF(H6385="否","不适用",IF(AND(ISNUMBER(E6385),ISNUMBER(F6385)),IF(I6385&gt;'规则与名单'!$B$2,"是","否"),"未判定"))</x:f>
        <x:v>是</x:v>
      </x:c>
      <x:c r="K6385" s="2" t="str">
        <x:f>IF(J6385="是",IF(ISNUMBER(F6385),"测试日GPS","缺失"),IF(ISNUMBER(G6385),"非测试日纯氢",IF(AND(H6385="是",J6385="未判定"),IF(ISNUMBER(F6385),"测试名单无纯氢GPS","缺失"),IF(ISNUMBER(E6385),"非测试日仪表","缺失"))))</x:f>
        <x:v>测试日GPS</x:v>
      </x:c>
      <x:c r="L6385" s="7" t="n">
        <x:f>IF(K6385="缺失","",IF(K6385="非测试日纯氢",G6385,IF(K6385="非测试日仪表",E6385,F6385)))</x:f>
        <x:v>7.4</x:v>
      </x:c>
      <x:c r="M6385" s="2" t="n">
        <x:f>IF(K6385="缺失",1,0)</x:f>
        <x:v>0</x:v>
      </x:c>
      <x:c r="N6385" s="2" t="str">
        <x:v>车辆里程查询_20260901-20260930_1024辆_仪表里程.xlsx / Y7</x:v>
      </x:c>
      <x:c r="O6385" s="2" t="str">
        <x:v>车辆里程查询_20260901-20260930_1024辆_GPS里程.xlsx / Y125</x:v>
      </x:c>
      <x:c r="P6385" s="2" t="str">
        <x:v>车辆纯氢气里程查询_20260901-20260930_1024辆.xlsx / Y249</x:v>
      </x:c>
    </x:row>
    <x:row r="6386" ht="22" customHeight="1">
      <x:c r="A6386" s="2" t="n">
        <x:v>256</x:v>
      </x:c>
      <x:c r="B6386" s="2" t="str">
        <x:v>粤AGG4142</x:v>
      </x:c>
      <x:c r="C6386" s="2" t="str">
        <x:v>吴纬涛</x:v>
      </x:c>
      <x:c r="D6386" s="8" t="d">
        <x:v>2026-09-22T00:00:00.000Z</x:v>
      </x:c>
      <x:c r="E6386" s="7" t="n">
        <x:v>594.6</x:v>
      </x:c>
      <x:c r="F6386" s="7" t="n">
        <x:v>0.02</x:v>
      </x:c>
      <x:c r="G6386" s="7"/>
      <x:c r="H6386" s="2" t="str">
        <x:v>是</x:v>
      </x:c>
      <x:c r="I6386" s="7" t="n">
        <x:f>IF(AND(ISNUMBER(E6386),ISNUMBER(F6386)),E6386-F6386,"")</x:f>
        <x:v>594.58</x:v>
      </x:c>
      <x:c r="J6386" s="2" t="str">
        <x:f>IF(H6386="否","不适用",IF(AND(ISNUMBER(E6386),ISNUMBER(F6386)),IF(I6386&gt;'规则与名单'!$B$2,"是","否"),"未判定"))</x:f>
        <x:v>是</x:v>
      </x:c>
      <x:c r="K6386" s="2" t="str">
        <x:f>IF(J6386="是",IF(ISNUMBER(F6386),"测试日GPS","缺失"),IF(ISNUMBER(G6386),"非测试日纯氢",IF(AND(H6386="是",J6386="未判定"),IF(ISNUMBER(F6386),"测试名单无纯氢GPS","缺失"),IF(ISNUMBER(E6386),"非测试日仪表","缺失"))))</x:f>
        <x:v>测试日GPS</x:v>
      </x:c>
      <x:c r="L6386" s="7" t="n">
        <x:f>IF(K6386="缺失","",IF(K6386="非测试日纯氢",G6386,IF(K6386="非测试日仪表",E6386,F6386)))</x:f>
        <x:v>0.02</x:v>
      </x:c>
      <x:c r="M6386" s="2" t="n">
        <x:f>IF(K6386="缺失",1,0)</x:f>
        <x:v>0</x:v>
      </x:c>
      <x:c r="N6386" s="2" t="str">
        <x:v>车辆里程查询_20260901-20260930_1024辆_仪表里程.xlsx / Z7</x:v>
      </x:c>
      <x:c r="O6386" s="2" t="str">
        <x:v>车辆里程查询_20260901-20260930_1024辆_GPS里程.xlsx / Z125</x:v>
      </x:c>
      <x:c r="P6386" s="2" t="str">
        <x:v>车辆纯氢气里程查询_20260901-20260930_1024辆.xlsx / Z249</x:v>
      </x:c>
    </x:row>
    <x:row r="6387" ht="22" customHeight="1">
      <x:c r="A6387" s="2" t="n">
        <x:v>256</x:v>
      </x:c>
      <x:c r="B6387" s="2" t="str">
        <x:v>粤AGG4142</x:v>
      </x:c>
      <x:c r="C6387" s="2" t="str">
        <x:v>吴纬涛</x:v>
      </x:c>
      <x:c r="D6387" s="8" t="d">
        <x:v>2026-09-23T00:00:00.000Z</x:v>
      </x:c>
      <x:c r="E6387" s="7" t="n">
        <x:v>544</x:v>
      </x:c>
      <x:c r="F6387" s="7" t="n">
        <x:v>0.01</x:v>
      </x:c>
      <x:c r="G6387" s="7"/>
      <x:c r="H6387" s="2" t="str">
        <x:v>是</x:v>
      </x:c>
      <x:c r="I6387" s="7" t="n">
        <x:f>IF(AND(ISNUMBER(E6387),ISNUMBER(F6387)),E6387-F6387,"")</x:f>
        <x:v>543.99</x:v>
      </x:c>
      <x:c r="J6387" s="2" t="str">
        <x:f>IF(H6387="否","不适用",IF(AND(ISNUMBER(E6387),ISNUMBER(F6387)),IF(I6387&gt;'规则与名单'!$B$2,"是","否"),"未判定"))</x:f>
        <x:v>是</x:v>
      </x:c>
      <x:c r="K6387" s="2" t="str">
        <x:f>IF(J6387="是",IF(ISNUMBER(F6387),"测试日GPS","缺失"),IF(ISNUMBER(G6387),"非测试日纯氢",IF(AND(H6387="是",J6387="未判定"),IF(ISNUMBER(F6387),"测试名单无纯氢GPS","缺失"),IF(ISNUMBER(E6387),"非测试日仪表","缺失"))))</x:f>
        <x:v>测试日GPS</x:v>
      </x:c>
      <x:c r="L6387" s="7" t="n">
        <x:f>IF(K6387="缺失","",IF(K6387="非测试日纯氢",G6387,IF(K6387="非测试日仪表",E6387,F6387)))</x:f>
        <x:v>0.01</x:v>
      </x:c>
      <x:c r="M6387" s="2" t="n">
        <x:f>IF(K6387="缺失",1,0)</x:f>
        <x:v>0</x:v>
      </x:c>
      <x:c r="N6387" s="2" t="str">
        <x:v>车辆里程查询_20260901-20260930_1024辆_仪表里程.xlsx / AA7</x:v>
      </x:c>
      <x:c r="O6387" s="2" t="str">
        <x:v>车辆里程查询_20260901-20260930_1024辆_GPS里程.xlsx / AA125</x:v>
      </x:c>
      <x:c r="P6387" s="2" t="str">
        <x:v>车辆纯氢气里程查询_20260901-20260930_1024辆.xlsx / AA249</x:v>
      </x:c>
    </x:row>
    <x:row r="6388" ht="22" customHeight="1">
      <x:c r="A6388" s="2" t="n">
        <x:v>256</x:v>
      </x:c>
      <x:c r="B6388" s="2" t="str">
        <x:v>粤AGG4142</x:v>
      </x:c>
      <x:c r="C6388" s="2" t="str">
        <x:v>吴纬涛</x:v>
      </x:c>
      <x:c r="D6388" s="8" t="d">
        <x:v>2026-09-24T00:00:00.000Z</x:v>
      </x:c>
      <x:c r="E6388" s="7" t="n">
        <x:v>494</x:v>
      </x:c>
      <x:c r="F6388" s="7" t="n">
        <x:v>0.01</x:v>
      </x:c>
      <x:c r="G6388" s="7"/>
      <x:c r="H6388" s="2" t="str">
        <x:v>是</x:v>
      </x:c>
      <x:c r="I6388" s="7" t="n">
        <x:f>IF(AND(ISNUMBER(E6388),ISNUMBER(F6388)),E6388-F6388,"")</x:f>
        <x:v>493.99</x:v>
      </x:c>
      <x:c r="J6388" s="2" t="str">
        <x:f>IF(H6388="否","不适用",IF(AND(ISNUMBER(E6388),ISNUMBER(F6388)),IF(I6388&gt;'规则与名单'!$B$2,"是","否"),"未判定"))</x:f>
        <x:v>是</x:v>
      </x:c>
      <x:c r="K6388" s="2" t="str">
        <x:f>IF(J6388="是",IF(ISNUMBER(F6388),"测试日GPS","缺失"),IF(ISNUMBER(G6388),"非测试日纯氢",IF(AND(H6388="是",J6388="未判定"),IF(ISNUMBER(F6388),"测试名单无纯氢GPS","缺失"),IF(ISNUMBER(E6388),"非测试日仪表","缺失"))))</x:f>
        <x:v>测试日GPS</x:v>
      </x:c>
      <x:c r="L6388" s="7" t="n">
        <x:f>IF(K6388="缺失","",IF(K6388="非测试日纯氢",G6388,IF(K6388="非测试日仪表",E6388,F6388)))</x:f>
        <x:v>0.01</x:v>
      </x:c>
      <x:c r="M6388" s="2" t="n">
        <x:f>IF(K6388="缺失",1,0)</x:f>
        <x:v>0</x:v>
      </x:c>
      <x:c r="N6388" s="2" t="str">
        <x:v>车辆里程查询_20260901-20260930_1024辆_仪表里程.xlsx / AB7</x:v>
      </x:c>
      <x:c r="O6388" s="2" t="str">
        <x:v>车辆里程查询_20260901-20260930_1024辆_GPS里程.xlsx / AB125</x:v>
      </x:c>
      <x:c r="P6388" s="2" t="str">
        <x:v>车辆纯氢气里程查询_20260901-20260930_1024辆.xlsx / AB249</x:v>
      </x:c>
    </x:row>
    <x:row r="6389" ht="22" customHeight="1">
      <x:c r="A6389" s="2" t="n">
        <x:v>256</x:v>
      </x:c>
      <x:c r="B6389" s="2" t="str">
        <x:v>粤AGG4142</x:v>
      </x:c>
      <x:c r="C6389" s="2" t="str">
        <x:v>吴纬涛</x:v>
      </x:c>
      <x:c r="D6389" s="8" t="d">
        <x:v>2026-09-25T00:00:00.000Z</x:v>
      </x:c>
      <x:c r="E6389" s="7"/>
      <x:c r="F6389" s="7" t="n">
        <x:v>0</x:v>
      </x:c>
      <x:c r="G6389" s="7"/>
      <x:c r="H6389" s="2" t="str">
        <x:v>是</x:v>
      </x:c>
      <x:c r="I6389" s="7" t="str">
        <x:f>IF(AND(ISNUMBER(E6389),ISNUMBER(F6389)),E6389-F6389,"")</x:f>
      </x:c>
      <x:c r="J6389" s="2" t="str">
        <x:f>IF(H6389="否","不适用",IF(AND(ISNUMBER(E6389),ISNUMBER(F6389)),IF(I6389&gt;'规则与名单'!$B$2,"是","否"),"未判定"))</x:f>
        <x:v>未判定</x:v>
      </x:c>
      <x:c r="K6389" s="2" t="str">
        <x:f>IF(J6389="是",IF(ISNUMBER(F6389),"测试日GPS","缺失"),IF(ISNUMBER(G6389),"非测试日纯氢",IF(AND(H6389="是",J6389="未判定"),IF(ISNUMBER(F6389),"测试名单无纯氢GPS","缺失"),IF(ISNUMBER(E6389),"非测试日仪表","缺失"))))</x:f>
        <x:v>测试名单无纯氢GPS</x:v>
      </x:c>
      <x:c r="L6389" s="7" t="n">
        <x:f>IF(K6389="缺失","",IF(K6389="非测试日纯氢",G6389,IF(K6389="非测试日仪表",E6389,F6389)))</x:f>
        <x:v>0</x:v>
      </x:c>
      <x:c r="M6389" s="2" t="n">
        <x:f>IF(K6389="缺失",1,0)</x:f>
        <x:v>0</x:v>
      </x:c>
      <x:c r="N6389" s="2" t="str">
        <x:v>车辆里程查询_20260901-20260930_1024辆_仪表里程.xlsx / AC7</x:v>
      </x:c>
      <x:c r="O6389" s="2" t="str">
        <x:v>车辆里程查询_20260901-20260930_1024辆_GPS里程.xlsx / AC125</x:v>
      </x:c>
      <x:c r="P6389" s="2" t="str">
        <x:v>车辆纯氢气里程查询_20260901-20260930_1024辆.xlsx / AC249</x:v>
      </x:c>
    </x:row>
    <x:row r="6390" ht="22" customHeight="1">
      <x:c r="A6390" s="2" t="n">
        <x:v>256</x:v>
      </x:c>
      <x:c r="B6390" s="2" t="str">
        <x:v>粤AGG4142</x:v>
      </x:c>
      <x:c r="C6390" s="2" t="str">
        <x:v>吴纬涛</x:v>
      </x:c>
      <x:c r="D6390" s="8" t="d">
        <x:v>2026-09-26T00:00:00.000Z</x:v>
      </x:c>
      <x:c r="E6390" s="7" t="n">
        <x:v>318.7</x:v>
      </x:c>
      <x:c r="F6390" s="7" t="n">
        <x:v>7.2</x:v>
      </x:c>
      <x:c r="G6390" s="7"/>
      <x:c r="H6390" s="2" t="str">
        <x:v>是</x:v>
      </x:c>
      <x:c r="I6390" s="7" t="n">
        <x:f>IF(AND(ISNUMBER(E6390),ISNUMBER(F6390)),E6390-F6390,"")</x:f>
        <x:v>311.5</x:v>
      </x:c>
      <x:c r="J6390" s="2" t="str">
        <x:f>IF(H6390="否","不适用",IF(AND(ISNUMBER(E6390),ISNUMBER(F6390)),IF(I6390&gt;'规则与名单'!$B$2,"是","否"),"未判定"))</x:f>
        <x:v>是</x:v>
      </x:c>
      <x:c r="K6390" s="2" t="str">
        <x:f>IF(J6390="是",IF(ISNUMBER(F6390),"测试日GPS","缺失"),IF(ISNUMBER(G6390),"非测试日纯氢",IF(AND(H6390="是",J6390="未判定"),IF(ISNUMBER(F6390),"测试名单无纯氢GPS","缺失"),IF(ISNUMBER(E6390),"非测试日仪表","缺失"))))</x:f>
        <x:v>测试日GPS</x:v>
      </x:c>
      <x:c r="L6390" s="7" t="n">
        <x:f>IF(K6390="缺失","",IF(K6390="非测试日纯氢",G6390,IF(K6390="非测试日仪表",E6390,F6390)))</x:f>
        <x:v>7.2</x:v>
      </x:c>
      <x:c r="M6390" s="2" t="n">
        <x:f>IF(K6390="缺失",1,0)</x:f>
        <x:v>0</x:v>
      </x:c>
      <x:c r="N6390" s="2" t="str">
        <x:v>车辆里程查询_20260901-20260930_1024辆_仪表里程.xlsx / AD7</x:v>
      </x:c>
      <x:c r="O6390" s="2" t="str">
        <x:v>车辆里程查询_20260901-20260930_1024辆_GPS里程.xlsx / AD125</x:v>
      </x:c>
      <x:c r="P6390" s="2" t="str">
        <x:v>车辆纯氢气里程查询_20260901-20260930_1024辆.xlsx / AD249</x:v>
      </x:c>
    </x:row>
    <x:row r="6391" ht="22" customHeight="1">
      <x:c r="A6391" s="2" t="n">
        <x:v>256</x:v>
      </x:c>
      <x:c r="B6391" s="2" t="str">
        <x:v>粤AGG4142</x:v>
      </x:c>
      <x:c r="C6391" s="2" t="str">
        <x:v>吴纬涛</x:v>
      </x:c>
      <x:c r="D6391" s="8" t="d">
        <x:v>2026-09-27T00:00:00.000Z</x:v>
      </x:c>
      <x:c r="E6391" s="7" t="n">
        <x:v>554.1</x:v>
      </x:c>
      <x:c r="F6391" s="7" t="n">
        <x:v>0.1</x:v>
      </x:c>
      <x:c r="G6391" s="7"/>
      <x:c r="H6391" s="2" t="str">
        <x:v>是</x:v>
      </x:c>
      <x:c r="I6391" s="7" t="n">
        <x:f>IF(AND(ISNUMBER(E6391),ISNUMBER(F6391)),E6391-F6391,"")</x:f>
        <x:v>554</x:v>
      </x:c>
      <x:c r="J6391" s="2" t="str">
        <x:f>IF(H6391="否","不适用",IF(AND(ISNUMBER(E6391),ISNUMBER(F6391)),IF(I6391&gt;'规则与名单'!$B$2,"是","否"),"未判定"))</x:f>
        <x:v>是</x:v>
      </x:c>
      <x:c r="K6391" s="2" t="str">
        <x:f>IF(J6391="是",IF(ISNUMBER(F6391),"测试日GPS","缺失"),IF(ISNUMBER(G6391),"非测试日纯氢",IF(AND(H6391="是",J6391="未判定"),IF(ISNUMBER(F6391),"测试名单无纯氢GPS","缺失"),IF(ISNUMBER(E6391),"非测试日仪表","缺失"))))</x:f>
        <x:v>测试日GPS</x:v>
      </x:c>
      <x:c r="L6391" s="7" t="n">
        <x:f>IF(K6391="缺失","",IF(K6391="非测试日纯氢",G6391,IF(K6391="非测试日仪表",E6391,F6391)))</x:f>
        <x:v>0.1</x:v>
      </x:c>
      <x:c r="M6391" s="2" t="n">
        <x:f>IF(K6391="缺失",1,0)</x:f>
        <x:v>0</x:v>
      </x:c>
      <x:c r="N6391" s="2" t="str">
        <x:v>车辆里程查询_20260901-20260930_1024辆_仪表里程.xlsx / AE7</x:v>
      </x:c>
      <x:c r="O6391" s="2" t="str">
        <x:v>车辆里程查询_20260901-20260930_1024辆_GPS里程.xlsx / AE125</x:v>
      </x:c>
      <x:c r="P6391" s="2" t="str">
        <x:v>车辆纯氢气里程查询_20260901-20260930_1024辆.xlsx / AE249</x:v>
      </x:c>
    </x:row>
    <x:row r="6392" ht="22" customHeight="1">
      <x:c r="A6392" s="2" t="n">
        <x:v>256</x:v>
      </x:c>
      <x:c r="B6392" s="2" t="str">
        <x:v>粤AGG4142</x:v>
      </x:c>
      <x:c r="C6392" s="2" t="str">
        <x:v>吴纬涛</x:v>
      </x:c>
      <x:c r="D6392" s="8" t="d">
        <x:v>2026-09-28T00:00:00.000Z</x:v>
      </x:c>
      <x:c r="E6392" s="7" t="n">
        <x:v>638.6</x:v>
      </x:c>
      <x:c r="F6392" s="7" t="n">
        <x:v>0.01</x:v>
      </x:c>
      <x:c r="G6392" s="7"/>
      <x:c r="H6392" s="2" t="str">
        <x:v>是</x:v>
      </x:c>
      <x:c r="I6392" s="7" t="n">
        <x:f>IF(AND(ISNUMBER(E6392),ISNUMBER(F6392)),E6392-F6392,"")</x:f>
        <x:v>638.59</x:v>
      </x:c>
      <x:c r="J6392" s="2" t="str">
        <x:f>IF(H6392="否","不适用",IF(AND(ISNUMBER(E6392),ISNUMBER(F6392)),IF(I6392&gt;'规则与名单'!$B$2,"是","否"),"未判定"))</x:f>
        <x:v>是</x:v>
      </x:c>
      <x:c r="K6392" s="2" t="str">
        <x:f>IF(J6392="是",IF(ISNUMBER(F6392),"测试日GPS","缺失"),IF(ISNUMBER(G6392),"非测试日纯氢",IF(AND(H6392="是",J6392="未判定"),IF(ISNUMBER(F6392),"测试名单无纯氢GPS","缺失"),IF(ISNUMBER(E6392),"非测试日仪表","缺失"))))</x:f>
        <x:v>测试日GPS</x:v>
      </x:c>
      <x:c r="L6392" s="7" t="n">
        <x:f>IF(K6392="缺失","",IF(K6392="非测试日纯氢",G6392,IF(K6392="非测试日仪表",E6392,F6392)))</x:f>
        <x:v>0.01</x:v>
      </x:c>
      <x:c r="M6392" s="2" t="n">
        <x:f>IF(K6392="缺失",1,0)</x:f>
        <x:v>0</x:v>
      </x:c>
      <x:c r="N6392" s="2" t="str">
        <x:v>车辆里程查询_20260901-20260930_1024辆_仪表里程.xlsx / AF7</x:v>
      </x:c>
      <x:c r="O6392" s="2" t="str">
        <x:v>车辆里程查询_20260901-20260930_1024辆_GPS里程.xlsx / AF125</x:v>
      </x:c>
      <x:c r="P6392" s="2" t="str">
        <x:v>车辆纯氢气里程查询_20260901-20260930_1024辆.xlsx / AF249</x:v>
      </x:c>
    </x:row>
    <x:row r="6393" ht="22" customHeight="1">
      <x:c r="A6393" s="2" t="n">
        <x:v>256</x:v>
      </x:c>
      <x:c r="B6393" s="2" t="str">
        <x:v>粤AGG4142</x:v>
      </x:c>
      <x:c r="C6393" s="2" t="str">
        <x:v>吴纬涛</x:v>
      </x:c>
      <x:c r="D6393" s="8" t="d">
        <x:v>2026-09-29T00:00:00.000Z</x:v>
      </x:c>
      <x:c r="E6393" s="7" t="n">
        <x:v>623.6</x:v>
      </x:c>
      <x:c r="F6393" s="7" t="n">
        <x:v>0</x:v>
      </x:c>
      <x:c r="G6393" s="7"/>
      <x:c r="H6393" s="2" t="str">
        <x:v>是</x:v>
      </x:c>
      <x:c r="I6393" s="7" t="n">
        <x:f>IF(AND(ISNUMBER(E6393),ISNUMBER(F6393)),E6393-F6393,"")</x:f>
        <x:v>623.6</x:v>
      </x:c>
      <x:c r="J6393" s="2" t="str">
        <x:f>IF(H6393="否","不适用",IF(AND(ISNUMBER(E6393),ISNUMBER(F6393)),IF(I6393&gt;'规则与名单'!$B$2,"是","否"),"未判定"))</x:f>
        <x:v>是</x:v>
      </x:c>
      <x:c r="K6393" s="2" t="str">
        <x:f>IF(J6393="是",IF(ISNUMBER(F6393),"测试日GPS","缺失"),IF(ISNUMBER(G6393),"非测试日纯氢",IF(AND(H6393="是",J6393="未判定"),IF(ISNUMBER(F6393),"测试名单无纯氢GPS","缺失"),IF(ISNUMBER(E6393),"非测试日仪表","缺失"))))</x:f>
        <x:v>测试日GPS</x:v>
      </x:c>
      <x:c r="L6393" s="7" t="n">
        <x:f>IF(K6393="缺失","",IF(K6393="非测试日纯氢",G6393,IF(K6393="非测试日仪表",E6393,F6393)))</x:f>
        <x:v>0</x:v>
      </x:c>
      <x:c r="M6393" s="2" t="n">
        <x:f>IF(K6393="缺失",1,0)</x:f>
        <x:v>0</x:v>
      </x:c>
      <x:c r="N6393" s="2" t="str">
        <x:v>车辆里程查询_20260901-20260930_1024辆_仪表里程.xlsx / AG7</x:v>
      </x:c>
      <x:c r="O6393" s="2" t="str">
        <x:v>车辆里程查询_20260901-20260930_1024辆_GPS里程.xlsx / AG125</x:v>
      </x:c>
      <x:c r="P6393" s="2" t="str">
        <x:v>车辆纯氢气里程查询_20260901-20260930_1024辆.xlsx / AG249</x:v>
      </x:c>
    </x:row>
    <x:row r="6394" ht="22" customHeight="1">
      <x:c r="A6394" s="2" t="n">
        <x:v>256</x:v>
      </x:c>
      <x:c r="B6394" s="2" t="str">
        <x:v>粤AGG4142</x:v>
      </x:c>
      <x:c r="C6394" s="2" t="str">
        <x:v>吴纬涛</x:v>
      </x:c>
      <x:c r="D6394" s="8" t="d">
        <x:v>2026-09-30T00:00:00.000Z</x:v>
      </x:c>
      <x:c r="E6394" s="7" t="n">
        <x:v>343.2</x:v>
      </x:c>
      <x:c r="F6394" s="7" t="n">
        <x:v>7.1</x:v>
      </x:c>
      <x:c r="G6394" s="7"/>
      <x:c r="H6394" s="2" t="str">
        <x:v>是</x:v>
      </x:c>
      <x:c r="I6394" s="7" t="n">
        <x:f>IF(AND(ISNUMBER(E6394),ISNUMBER(F6394)),E6394-F6394,"")</x:f>
        <x:v>336.09999999999997</x:v>
      </x:c>
      <x:c r="J6394" s="2" t="str">
        <x:f>IF(H6394="否","不适用",IF(AND(ISNUMBER(E6394),ISNUMBER(F6394)),IF(I6394&gt;'规则与名单'!$B$2,"是","否"),"未判定"))</x:f>
        <x:v>是</x:v>
      </x:c>
      <x:c r="K6394" s="2" t="str">
        <x:f>IF(J6394="是",IF(ISNUMBER(F6394),"测试日GPS","缺失"),IF(ISNUMBER(G6394),"非测试日纯氢",IF(AND(H6394="是",J6394="未判定"),IF(ISNUMBER(F6394),"测试名单无纯氢GPS","缺失"),IF(ISNUMBER(E6394),"非测试日仪表","缺失"))))</x:f>
        <x:v>测试日GPS</x:v>
      </x:c>
      <x:c r="L6394" s="7" t="n">
        <x:f>IF(K6394="缺失","",IF(K6394="非测试日纯氢",G6394,IF(K6394="非测试日仪表",E6394,F6394)))</x:f>
        <x:v>7.1</x:v>
      </x:c>
      <x:c r="M6394" s="2" t="n">
        <x:f>IF(K6394="缺失",1,0)</x:f>
        <x:v>0</x:v>
      </x:c>
      <x:c r="N6394" s="2" t="str">
        <x:v>车辆里程查询_20260901-20260930_1024辆_仪表里程.xlsx / AH7</x:v>
      </x:c>
      <x:c r="O6394" s="2" t="str">
        <x:v>车辆里程查询_20260901-20260930_1024辆_GPS里程.xlsx / AH125</x:v>
      </x:c>
      <x:c r="P6394" s="2" t="str">
        <x:v>车辆纯氢气里程查询_20260901-20260930_1024辆.xlsx / AH249</x:v>
      </x:c>
    </x:row>
    <x:row r="6395" ht="22" customHeight="1">
      <x:c r="A6395" s="2" t="n">
        <x:v>257</x:v>
      </x:c>
      <x:c r="B6395" s="2" t="str">
        <x:v>粤AGH8490</x:v>
      </x:c>
      <x:c r="C6395" s="2" t="str">
        <x:v>吴纬涛</x:v>
      </x:c>
      <x:c r="D6395" s="8" t="d">
        <x:v>2026-09-01T00:00:00.000Z</x:v>
      </x:c>
      <x:c r="E6395" s="7" t="n">
        <x:v>20.8</x:v>
      </x:c>
      <x:c r="F6395" s="7" t="n">
        <x:v>20.1</x:v>
      </x:c>
      <x:c r="G6395" s="7"/>
      <x:c r="H6395" s="2" t="str">
        <x:v>是</x:v>
      </x:c>
      <x:c r="I6395" s="7" t="n">
        <x:f>IF(AND(ISNUMBER(E6395),ISNUMBER(F6395)),E6395-F6395,"")</x:f>
        <x:v>0.6999999999999993</x:v>
      </x:c>
      <x:c r="J6395" s="2" t="str">
        <x:f>IF(H6395="否","不适用",IF(AND(ISNUMBER(E6395),ISNUMBER(F6395)),IF(I6395&gt;'规则与名单'!$B$2,"是","否"),"未判定"))</x:f>
        <x:v>否</x:v>
      </x:c>
      <x:c r="K6395" s="2" t="str">
        <x:f>IF(J6395="是",IF(ISNUMBER(F6395),"测试日GPS","缺失"),IF(ISNUMBER(G6395),"非测试日纯氢",IF(AND(H6395="是",J6395="未判定"),IF(ISNUMBER(F6395),"测试名单无纯氢GPS","缺失"),IF(ISNUMBER(E6395),"非测试日仪表","缺失"))))</x:f>
        <x:v>非测试日仪表</x:v>
      </x:c>
      <x:c r="L6395" s="7" t="n">
        <x:f>IF(K6395="缺失","",IF(K6395="非测试日纯氢",G6395,IF(K6395="非测试日仪表",E6395,F6395)))</x:f>
        <x:v>20.8</x:v>
      </x:c>
      <x:c r="M6395" s="2" t="n">
        <x:f>IF(K6395="缺失",1,0)</x:f>
        <x:v>0</x:v>
      </x:c>
      <x:c r="N6395" s="2" t="str">
        <x:v>车辆里程查询_20260901-20260930_1024辆_仪表里程.xlsx / E30</x:v>
      </x:c>
      <x:c r="O6395" s="2" t="str">
        <x:v>车辆里程查询_20260901-20260930_1024辆_GPS里程.xlsx / E135</x:v>
      </x:c>
      <x:c r="P6395" s="2" t="str">
        <x:v>车辆纯氢气里程查询_20260901-20260930_1024辆.xlsx / E212</x:v>
      </x:c>
    </x:row>
    <x:row r="6396" ht="22" customHeight="1">
      <x:c r="A6396" s="2" t="n">
        <x:v>257</x:v>
      </x:c>
      <x:c r="B6396" s="2" t="str">
        <x:v>粤AGH8490</x:v>
      </x:c>
      <x:c r="C6396" s="2" t="str">
        <x:v>吴纬涛</x:v>
      </x:c>
      <x:c r="D6396" s="8" t="d">
        <x:v>2026-09-02T00:00:00.000Z</x:v>
      </x:c>
      <x:c r="E6396" s="7" t="n">
        <x:v>19.3</x:v>
      </x:c>
      <x:c r="F6396" s="7" t="n">
        <x:v>19</x:v>
      </x:c>
      <x:c r="G6396" s="7"/>
      <x:c r="H6396" s="2" t="str">
        <x:v>是</x:v>
      </x:c>
      <x:c r="I6396" s="7" t="n">
        <x:f>IF(AND(ISNUMBER(E6396),ISNUMBER(F6396)),E6396-F6396,"")</x:f>
        <x:v>0.3000000000000007</x:v>
      </x:c>
      <x:c r="J6396" s="2" t="str">
        <x:f>IF(H6396="否","不适用",IF(AND(ISNUMBER(E6396),ISNUMBER(F6396)),IF(I6396&gt;'规则与名单'!$B$2,"是","否"),"未判定"))</x:f>
        <x:v>否</x:v>
      </x:c>
      <x:c r="K6396" s="2" t="str">
        <x:f>IF(J6396="是",IF(ISNUMBER(F6396),"测试日GPS","缺失"),IF(ISNUMBER(G6396),"非测试日纯氢",IF(AND(H6396="是",J6396="未判定"),IF(ISNUMBER(F6396),"测试名单无纯氢GPS","缺失"),IF(ISNUMBER(E6396),"非测试日仪表","缺失"))))</x:f>
        <x:v>非测试日仪表</x:v>
      </x:c>
      <x:c r="L6396" s="7" t="n">
        <x:f>IF(K6396="缺失","",IF(K6396="非测试日纯氢",G6396,IF(K6396="非测试日仪表",E6396,F6396)))</x:f>
        <x:v>19.3</x:v>
      </x:c>
      <x:c r="M6396" s="2" t="n">
        <x:f>IF(K6396="缺失",1,0)</x:f>
        <x:v>0</x:v>
      </x:c>
      <x:c r="N6396" s="2" t="str">
        <x:v>车辆里程查询_20260901-20260930_1024辆_仪表里程.xlsx / F30</x:v>
      </x:c>
      <x:c r="O6396" s="2" t="str">
        <x:v>车辆里程查询_20260901-20260930_1024辆_GPS里程.xlsx / F135</x:v>
      </x:c>
      <x:c r="P6396" s="2" t="str">
        <x:v>车辆纯氢气里程查询_20260901-20260930_1024辆.xlsx / F212</x:v>
      </x:c>
    </x:row>
    <x:row r="6397" ht="22" customHeight="1">
      <x:c r="A6397" s="2" t="n">
        <x:v>257</x:v>
      </x:c>
      <x:c r="B6397" s="2" t="str">
        <x:v>粤AGH8490</x:v>
      </x:c>
      <x:c r="C6397" s="2" t="str">
        <x:v>吴纬涛</x:v>
      </x:c>
      <x:c r="D6397" s="8" t="d">
        <x:v>2026-09-03T00:00:00.000Z</x:v>
      </x:c>
      <x:c r="E6397" s="7" t="n">
        <x:v>73.1</x:v>
      </x:c>
      <x:c r="F6397" s="7" t="n">
        <x:v>71.9</x:v>
      </x:c>
      <x:c r="G6397" s="7"/>
      <x:c r="H6397" s="2" t="str">
        <x:v>是</x:v>
      </x:c>
      <x:c r="I6397" s="7" t="n">
        <x:f>IF(AND(ISNUMBER(E6397),ISNUMBER(F6397)),E6397-F6397,"")</x:f>
        <x:v>1.1999999999999886</x:v>
      </x:c>
      <x:c r="J6397" s="2" t="str">
        <x:f>IF(H6397="否","不适用",IF(AND(ISNUMBER(E6397),ISNUMBER(F6397)),IF(I6397&gt;'规则与名单'!$B$2,"是","否"),"未判定"))</x:f>
        <x:v>否</x:v>
      </x:c>
      <x:c r="K6397" s="2" t="str">
        <x:f>IF(J6397="是",IF(ISNUMBER(F6397),"测试日GPS","缺失"),IF(ISNUMBER(G6397),"非测试日纯氢",IF(AND(H6397="是",J6397="未判定"),IF(ISNUMBER(F6397),"测试名单无纯氢GPS","缺失"),IF(ISNUMBER(E6397),"非测试日仪表","缺失"))))</x:f>
        <x:v>非测试日仪表</x:v>
      </x:c>
      <x:c r="L6397" s="7" t="n">
        <x:f>IF(K6397="缺失","",IF(K6397="非测试日纯氢",G6397,IF(K6397="非测试日仪表",E6397,F6397)))</x:f>
        <x:v>73.1</x:v>
      </x:c>
      <x:c r="M6397" s="2" t="n">
        <x:f>IF(K6397="缺失",1,0)</x:f>
        <x:v>0</x:v>
      </x:c>
      <x:c r="N6397" s="2" t="str">
        <x:v>车辆里程查询_20260901-20260930_1024辆_仪表里程.xlsx / G30</x:v>
      </x:c>
      <x:c r="O6397" s="2" t="str">
        <x:v>车辆里程查询_20260901-20260930_1024辆_GPS里程.xlsx / G135</x:v>
      </x:c>
      <x:c r="P6397" s="2" t="str">
        <x:v>车辆纯氢气里程查询_20260901-20260930_1024辆.xlsx / G212</x:v>
      </x:c>
    </x:row>
    <x:row r="6398" ht="22" customHeight="1">
      <x:c r="A6398" s="2" t="n">
        <x:v>258</x:v>
      </x:c>
      <x:c r="B6398" s="2" t="str">
        <x:v>粤AGP3672</x:v>
      </x:c>
      <x:c r="C6398" s="2" t="str">
        <x:v>吴纬涛</x:v>
      </x:c>
      <x:c r="D6398" s="8" t="d">
        <x:v>2026-09-01T00:00:00.000Z</x:v>
      </x:c>
      <x:c r="E6398" s="7" t="n">
        <x:v>33.4</x:v>
      </x:c>
      <x:c r="F6398" s="7" t="n">
        <x:v>33.13</x:v>
      </x:c>
      <x:c r="G6398" s="7" t="n">
        <x:v>33.3</x:v>
      </x:c>
      <x:c r="H6398" s="2" t="str">
        <x:v>否</x:v>
      </x:c>
      <x:c r="I6398" s="7" t="n">
        <x:f>IF(AND(ISNUMBER(E6398),ISNUMBER(F6398)),E6398-F6398,"")</x:f>
        <x:v>0.269999999999996</x:v>
      </x:c>
      <x:c r="J6398" s="2" t="str">
        <x:f>IF(H6398="否","不适用",IF(AND(ISNUMBER(E6398),ISNUMBER(F6398)),IF(I6398&gt;'规则与名单'!$B$2,"是","否"),"未判定"))</x:f>
        <x:v>不适用</x:v>
      </x:c>
      <x:c r="K6398" s="2" t="str">
        <x:f>IF(J6398="是",IF(ISNUMBER(F6398),"测试日GPS","缺失"),IF(ISNUMBER(G6398),"非测试日纯氢",IF(AND(H6398="是",J6398="未判定"),IF(ISNUMBER(F6398),"测试名单无纯氢GPS","缺失"),IF(ISNUMBER(E6398),"非测试日仪表","缺失"))))</x:f>
        <x:v>非测试日纯氢</x:v>
      </x:c>
      <x:c r="L6398" s="7" t="n">
        <x:f>IF(K6398="缺失","",IF(K6398="非测试日纯氢",G6398,IF(K6398="非测试日仪表",E6398,F6398)))</x:f>
        <x:v>33.3</x:v>
      </x:c>
      <x:c r="M6398" s="2" t="n">
        <x:f>IF(K6398="缺失",1,0)</x:f>
        <x:v>0</x:v>
      </x:c>
      <x:c r="N6398" s="2" t="str">
        <x:v>车辆里程查询_20260901-20260930_1024辆_仪表里程.xlsx / E562</x:v>
      </x:c>
      <x:c r="O6398" s="2" t="str">
        <x:v>车辆里程查询_20260901-20260930_1024辆_GPS里程.xlsx / E562</x:v>
      </x:c>
      <x:c r="P6398" s="2" t="str">
        <x:v>车辆纯氢气里程查询_20260901-20260930_1024辆.xlsx / E311</x:v>
      </x:c>
    </x:row>
    <x:row r="6399" ht="22" customHeight="1">
      <x:c r="A6399" s="2" t="n">
        <x:v>258</x:v>
      </x:c>
      <x:c r="B6399" s="2" t="str">
        <x:v>粤AGP3672</x:v>
      </x:c>
      <x:c r="C6399" s="2" t="str">
        <x:v>吴纬涛</x:v>
      </x:c>
      <x:c r="D6399" s="8" t="d">
        <x:v>2026-09-02T00:00:00.000Z</x:v>
      </x:c>
      <x:c r="E6399" s="7" t="n">
        <x:v>33.3</x:v>
      </x:c>
      <x:c r="F6399" s="7" t="n">
        <x:v>67.5</x:v>
      </x:c>
      <x:c r="G6399" s="7" t="n">
        <x:v>33.3</x:v>
      </x:c>
      <x:c r="H6399" s="2" t="str">
        <x:v>否</x:v>
      </x:c>
      <x:c r="I6399" s="7" t="n">
        <x:f>IF(AND(ISNUMBER(E6399),ISNUMBER(F6399)),E6399-F6399,"")</x:f>
        <x:v>-34.2</x:v>
      </x:c>
      <x:c r="J6399" s="2" t="str">
        <x:f>IF(H6399="否","不适用",IF(AND(ISNUMBER(E6399),ISNUMBER(F6399)),IF(I6399&gt;'规则与名单'!$B$2,"是","否"),"未判定"))</x:f>
        <x:v>不适用</x:v>
      </x:c>
      <x:c r="K6399" s="2" t="str">
        <x:f>IF(J6399="是",IF(ISNUMBER(F6399),"测试日GPS","缺失"),IF(ISNUMBER(G6399),"非测试日纯氢",IF(AND(H6399="是",J6399="未判定"),IF(ISNUMBER(F6399),"测试名单无纯氢GPS","缺失"),IF(ISNUMBER(E6399),"非测试日仪表","缺失"))))</x:f>
        <x:v>非测试日纯氢</x:v>
      </x:c>
      <x:c r="L6399" s="7" t="n">
        <x:f>IF(K6399="缺失","",IF(K6399="非测试日纯氢",G6399,IF(K6399="非测试日仪表",E6399,F6399)))</x:f>
        <x:v>33.3</x:v>
      </x:c>
      <x:c r="M6399" s="2" t="n">
        <x:f>IF(K6399="缺失",1,0)</x:f>
        <x:v>0</x:v>
      </x:c>
      <x:c r="N6399" s="2" t="str">
        <x:v>车辆里程查询_20260901-20260930_1024辆_仪表里程.xlsx / F562</x:v>
      </x:c>
      <x:c r="O6399" s="2" t="str">
        <x:v>车辆里程查询_20260901-20260930_1024辆_GPS里程.xlsx / F562</x:v>
      </x:c>
      <x:c r="P6399" s="2" t="str">
        <x:v>车辆纯氢气里程查询_20260901-20260930_1024辆.xlsx / F311</x:v>
      </x:c>
    </x:row>
    <x:row r="6400" ht="22" customHeight="1">
      <x:c r="A6400" s="2" t="n">
        <x:v>258</x:v>
      </x:c>
      <x:c r="B6400" s="2" t="str">
        <x:v>粤AGP3672</x:v>
      </x:c>
      <x:c r="C6400" s="2" t="str">
        <x:v>吴纬涛</x:v>
      </x:c>
      <x:c r="D6400" s="8" t="d">
        <x:v>2026-09-03T00:00:00.000Z</x:v>
      </x:c>
      <x:c r="E6400" s="7" t="n">
        <x:v>33.7</x:v>
      </x:c>
      <x:c r="F6400" s="7" t="n">
        <x:v>34.1</x:v>
      </x:c>
      <x:c r="G6400" s="7" t="n">
        <x:v>33.5</x:v>
      </x:c>
      <x:c r="H6400" s="2" t="str">
        <x:v>否</x:v>
      </x:c>
      <x:c r="I6400" s="7" t="n">
        <x:f>IF(AND(ISNUMBER(E6400),ISNUMBER(F6400)),E6400-F6400,"")</x:f>
        <x:v>-0.3999999999999986</x:v>
      </x:c>
      <x:c r="J6400" s="2" t="str">
        <x:f>IF(H6400="否","不适用",IF(AND(ISNUMBER(E6400),ISNUMBER(F6400)),IF(I6400&gt;'规则与名单'!$B$2,"是","否"),"未判定"))</x:f>
        <x:v>不适用</x:v>
      </x:c>
      <x:c r="K6400" s="2" t="str">
        <x:f>IF(J6400="是",IF(ISNUMBER(F6400),"测试日GPS","缺失"),IF(ISNUMBER(G6400),"非测试日纯氢",IF(AND(H6400="是",J6400="未判定"),IF(ISNUMBER(F6400),"测试名单无纯氢GPS","缺失"),IF(ISNUMBER(E6400),"非测试日仪表","缺失"))))</x:f>
        <x:v>非测试日纯氢</x:v>
      </x:c>
      <x:c r="L6400" s="7" t="n">
        <x:f>IF(K6400="缺失","",IF(K6400="非测试日纯氢",G6400,IF(K6400="非测试日仪表",E6400,F6400)))</x:f>
        <x:v>33.5</x:v>
      </x:c>
      <x:c r="M6400" s="2" t="n">
        <x:f>IF(K6400="缺失",1,0)</x:f>
        <x:v>0</x:v>
      </x:c>
      <x:c r="N6400" s="2" t="str">
        <x:v>车辆里程查询_20260901-20260930_1024辆_仪表里程.xlsx / G562</x:v>
      </x:c>
      <x:c r="O6400" s="2" t="str">
        <x:v>车辆里程查询_20260901-20260930_1024辆_GPS里程.xlsx / G562</x:v>
      </x:c>
      <x:c r="P6400" s="2" t="str">
        <x:v>车辆纯氢气里程查询_20260901-20260930_1024辆.xlsx / G311</x:v>
      </x:c>
    </x:row>
    <x:row r="6401" ht="22" customHeight="1">
      <x:c r="A6401" s="2" t="n">
        <x:v>258</x:v>
      </x:c>
      <x:c r="B6401" s="2" t="str">
        <x:v>粤AGP3672</x:v>
      </x:c>
      <x:c r="C6401" s="2" t="str">
        <x:v>吴纬涛</x:v>
      </x:c>
      <x:c r="D6401" s="8" t="d">
        <x:v>2026-09-04T00:00:00.000Z</x:v>
      </x:c>
      <x:c r="E6401" s="7" t="n">
        <x:v>33.4</x:v>
      </x:c>
      <x:c r="F6401" s="7" t="n">
        <x:v>34.3</x:v>
      </x:c>
      <x:c r="G6401" s="7" t="n">
        <x:v>33.3</x:v>
      </x:c>
      <x:c r="H6401" s="2" t="str">
        <x:v>否</x:v>
      </x:c>
      <x:c r="I6401" s="7" t="n">
        <x:f>IF(AND(ISNUMBER(E6401),ISNUMBER(F6401)),E6401-F6401,"")</x:f>
        <x:v>-0.8999999999999986</x:v>
      </x:c>
      <x:c r="J6401" s="2" t="str">
        <x:f>IF(H6401="否","不适用",IF(AND(ISNUMBER(E6401),ISNUMBER(F6401)),IF(I6401&gt;'规则与名单'!$B$2,"是","否"),"未判定"))</x:f>
        <x:v>不适用</x:v>
      </x:c>
      <x:c r="K6401" s="2" t="str">
        <x:f>IF(J6401="是",IF(ISNUMBER(F6401),"测试日GPS","缺失"),IF(ISNUMBER(G6401),"非测试日纯氢",IF(AND(H6401="是",J6401="未判定"),IF(ISNUMBER(F6401),"测试名单无纯氢GPS","缺失"),IF(ISNUMBER(E6401),"非测试日仪表","缺失"))))</x:f>
        <x:v>非测试日纯氢</x:v>
      </x:c>
      <x:c r="L6401" s="7" t="n">
        <x:f>IF(K6401="缺失","",IF(K6401="非测试日纯氢",G6401,IF(K6401="非测试日仪表",E6401,F6401)))</x:f>
        <x:v>33.3</x:v>
      </x:c>
      <x:c r="M6401" s="2" t="n">
        <x:f>IF(K6401="缺失",1,0)</x:f>
        <x:v>0</x:v>
      </x:c>
      <x:c r="N6401" s="2" t="str">
        <x:v>车辆里程查询_20260901-20260930_1024辆_仪表里程.xlsx / H562</x:v>
      </x:c>
      <x:c r="O6401" s="2" t="str">
        <x:v>车辆里程查询_20260901-20260930_1024辆_GPS里程.xlsx / H562</x:v>
      </x:c>
      <x:c r="P6401" s="2" t="str">
        <x:v>车辆纯氢气里程查询_20260901-20260930_1024辆.xlsx / H311</x:v>
      </x:c>
    </x:row>
    <x:row r="6402" ht="22" customHeight="1">
      <x:c r="A6402" s="2" t="n">
        <x:v>258</x:v>
      </x:c>
      <x:c r="B6402" s="2" t="str">
        <x:v>粤AGP3672</x:v>
      </x:c>
      <x:c r="C6402" s="2" t="str">
        <x:v>吴纬涛</x:v>
      </x:c>
      <x:c r="D6402" s="8" t="d">
        <x:v>2026-09-05T00:00:00.000Z</x:v>
      </x:c>
      <x:c r="E6402" s="7"/>
      <x:c r="F6402" s="7" t="n">
        <x:v>0</x:v>
      </x:c>
      <x:c r="G6402" s="7"/>
      <x:c r="H6402" s="2" t="str">
        <x:v>否</x:v>
      </x:c>
      <x:c r="I6402" s="7" t="str">
        <x:f>IF(AND(ISNUMBER(E6402),ISNUMBER(F6402)),E6402-F6402,"")</x:f>
      </x:c>
      <x:c r="J6402" s="2" t="str">
        <x:f>IF(H6402="否","不适用",IF(AND(ISNUMBER(E6402),ISNUMBER(F6402)),IF(I6402&gt;'规则与名单'!$B$2,"是","否"),"未判定"))</x:f>
        <x:v>不适用</x:v>
      </x:c>
      <x:c r="K6402" s="2" t="str">
        <x:f>IF(J6402="是",IF(ISNUMBER(F6402),"测试日GPS","缺失"),IF(ISNUMBER(G6402),"非测试日纯氢",IF(AND(H6402="是",J6402="未判定"),IF(ISNUMBER(F6402),"测试名单无纯氢GPS","缺失"),IF(ISNUMBER(E6402),"非测试日仪表","缺失"))))</x:f>
        <x:v>缺失</x:v>
      </x:c>
      <x:c r="L6402" s="7" t="str">
        <x:f>IF(K6402="缺失","",IF(K6402="非测试日纯氢",G6402,IF(K6402="非测试日仪表",E6402,F6402)))</x:f>
      </x:c>
      <x:c r="M6402" s="2" t="n">
        <x:f>IF(K6402="缺失",1,0)</x:f>
        <x:v>1</x:v>
      </x:c>
      <x:c r="N6402" s="2" t="str">
        <x:v>车辆里程查询_20260901-20260930_1024辆_仪表里程.xlsx / I562</x:v>
      </x:c>
      <x:c r="O6402" s="2" t="str">
        <x:v>车辆里程查询_20260901-20260930_1024辆_GPS里程.xlsx / I562</x:v>
      </x:c>
      <x:c r="P6402" s="2" t="str">
        <x:v>车辆纯氢气里程查询_20260901-20260930_1024辆.xlsx / I311</x:v>
      </x:c>
    </x:row>
    <x:row r="6403" ht="22" customHeight="1">
      <x:c r="A6403" s="2" t="n">
        <x:v>258</x:v>
      </x:c>
      <x:c r="B6403" s="2" t="str">
        <x:v>粤AGP3672</x:v>
      </x:c>
      <x:c r="C6403" s="2" t="str">
        <x:v>吴纬涛</x:v>
      </x:c>
      <x:c r="D6403" s="8" t="d">
        <x:v>2026-09-06T00:00:00.000Z</x:v>
      </x:c>
      <x:c r="E6403" s="7" t="n">
        <x:v>18.1</x:v>
      </x:c>
      <x:c r="F6403" s="7" t="n">
        <x:v>18.1</x:v>
      </x:c>
      <x:c r="G6403" s="7" t="n">
        <x:v>18.1</x:v>
      </x:c>
      <x:c r="H6403" s="2" t="str">
        <x:v>否</x:v>
      </x:c>
      <x:c r="I6403" s="7" t="n">
        <x:f>IF(AND(ISNUMBER(E6403),ISNUMBER(F6403)),E6403-F6403,"")</x:f>
        <x:v>0</x:v>
      </x:c>
      <x:c r="J6403" s="2" t="str">
        <x:f>IF(H6403="否","不适用",IF(AND(ISNUMBER(E6403),ISNUMBER(F6403)),IF(I6403&gt;'规则与名单'!$B$2,"是","否"),"未判定"))</x:f>
        <x:v>不适用</x:v>
      </x:c>
      <x:c r="K6403" s="2" t="str">
        <x:f>IF(J6403="是",IF(ISNUMBER(F6403),"测试日GPS","缺失"),IF(ISNUMBER(G6403),"非测试日纯氢",IF(AND(H6403="是",J6403="未判定"),IF(ISNUMBER(F6403),"测试名单无纯氢GPS","缺失"),IF(ISNUMBER(E6403),"非测试日仪表","缺失"))))</x:f>
        <x:v>非测试日纯氢</x:v>
      </x:c>
      <x:c r="L6403" s="7" t="n">
        <x:f>IF(K6403="缺失","",IF(K6403="非测试日纯氢",G6403,IF(K6403="非测试日仪表",E6403,F6403)))</x:f>
        <x:v>18.1</x:v>
      </x:c>
      <x:c r="M6403" s="2" t="n">
        <x:f>IF(K6403="缺失",1,0)</x:f>
        <x:v>0</x:v>
      </x:c>
      <x:c r="N6403" s="2" t="str">
        <x:v>车辆里程查询_20260901-20260930_1024辆_仪表里程.xlsx / J562</x:v>
      </x:c>
      <x:c r="O6403" s="2" t="str">
        <x:v>车辆里程查询_20260901-20260930_1024辆_GPS里程.xlsx / J562</x:v>
      </x:c>
      <x:c r="P6403" s="2" t="str">
        <x:v>车辆纯氢气里程查询_20260901-20260930_1024辆.xlsx / J311</x:v>
      </x:c>
    </x:row>
    <x:row r="6404" ht="22" customHeight="1">
      <x:c r="A6404" s="2" t="n">
        <x:v>258</x:v>
      </x:c>
      <x:c r="B6404" s="2" t="str">
        <x:v>粤AGP3672</x:v>
      </x:c>
      <x:c r="C6404" s="2" t="str">
        <x:v>吴纬涛</x:v>
      </x:c>
      <x:c r="D6404" s="8" t="d">
        <x:v>2026-09-07T00:00:00.000Z</x:v>
      </x:c>
      <x:c r="E6404" s="7" t="n">
        <x:v>33.3</x:v>
      </x:c>
      <x:c r="F6404" s="7" t="n">
        <x:v>33.4</x:v>
      </x:c>
      <x:c r="G6404" s="7" t="n">
        <x:v>33.3</x:v>
      </x:c>
      <x:c r="H6404" s="2" t="str">
        <x:v>否</x:v>
      </x:c>
      <x:c r="I6404" s="7" t="n">
        <x:f>IF(AND(ISNUMBER(E6404),ISNUMBER(F6404)),E6404-F6404,"")</x:f>
        <x:v>-0.10000000000000142</x:v>
      </x:c>
      <x:c r="J6404" s="2" t="str">
        <x:f>IF(H6404="否","不适用",IF(AND(ISNUMBER(E6404),ISNUMBER(F6404)),IF(I6404&gt;'规则与名单'!$B$2,"是","否"),"未判定"))</x:f>
        <x:v>不适用</x:v>
      </x:c>
      <x:c r="K6404" s="2" t="str">
        <x:f>IF(J6404="是",IF(ISNUMBER(F6404),"测试日GPS","缺失"),IF(ISNUMBER(G6404),"非测试日纯氢",IF(AND(H6404="是",J6404="未判定"),IF(ISNUMBER(F6404),"测试名单无纯氢GPS","缺失"),IF(ISNUMBER(E6404),"非测试日仪表","缺失"))))</x:f>
        <x:v>非测试日纯氢</x:v>
      </x:c>
      <x:c r="L6404" s="7" t="n">
        <x:f>IF(K6404="缺失","",IF(K6404="非测试日纯氢",G6404,IF(K6404="非测试日仪表",E6404,F6404)))</x:f>
        <x:v>33.3</x:v>
      </x:c>
      <x:c r="M6404" s="2" t="n">
        <x:f>IF(K6404="缺失",1,0)</x:f>
        <x:v>0</x:v>
      </x:c>
      <x:c r="N6404" s="2" t="str">
        <x:v>车辆里程查询_20260901-20260930_1024辆_仪表里程.xlsx / K562</x:v>
      </x:c>
      <x:c r="O6404" s="2" t="str">
        <x:v>车辆里程查询_20260901-20260930_1024辆_GPS里程.xlsx / K562</x:v>
      </x:c>
      <x:c r="P6404" s="2" t="str">
        <x:v>车辆纯氢气里程查询_20260901-20260930_1024辆.xlsx / K311</x:v>
      </x:c>
    </x:row>
    <x:row r="6405" ht="22" customHeight="1">
      <x:c r="A6405" s="2" t="n">
        <x:v>258</x:v>
      </x:c>
      <x:c r="B6405" s="2" t="str">
        <x:v>粤AGP3672</x:v>
      </x:c>
      <x:c r="C6405" s="2" t="str">
        <x:v>吴纬涛</x:v>
      </x:c>
      <x:c r="D6405" s="8" t="d">
        <x:v>2026-09-08T00:00:00.000Z</x:v>
      </x:c>
      <x:c r="E6405" s="7" t="n">
        <x:v>33.4</x:v>
      </x:c>
      <x:c r="F6405" s="7" t="n">
        <x:v>34.7</x:v>
      </x:c>
      <x:c r="G6405" s="7" t="n">
        <x:v>32.9</x:v>
      </x:c>
      <x:c r="H6405" s="2" t="str">
        <x:v>否</x:v>
      </x:c>
      <x:c r="I6405" s="7" t="n">
        <x:f>IF(AND(ISNUMBER(E6405),ISNUMBER(F6405)),E6405-F6405,"")</x:f>
        <x:v>-1.3000000000000043</x:v>
      </x:c>
      <x:c r="J6405" s="2" t="str">
        <x:f>IF(H6405="否","不适用",IF(AND(ISNUMBER(E6405),ISNUMBER(F6405)),IF(I6405&gt;'规则与名单'!$B$2,"是","否"),"未判定"))</x:f>
        <x:v>不适用</x:v>
      </x:c>
      <x:c r="K6405" s="2" t="str">
        <x:f>IF(J6405="是",IF(ISNUMBER(F6405),"测试日GPS","缺失"),IF(ISNUMBER(G6405),"非测试日纯氢",IF(AND(H6405="是",J6405="未判定"),IF(ISNUMBER(F6405),"测试名单无纯氢GPS","缺失"),IF(ISNUMBER(E6405),"非测试日仪表","缺失"))))</x:f>
        <x:v>非测试日纯氢</x:v>
      </x:c>
      <x:c r="L6405" s="7" t="n">
        <x:f>IF(K6405="缺失","",IF(K6405="非测试日纯氢",G6405,IF(K6405="非测试日仪表",E6405,F6405)))</x:f>
        <x:v>32.9</x:v>
      </x:c>
      <x:c r="M6405" s="2" t="n">
        <x:f>IF(K6405="缺失",1,0)</x:f>
        <x:v>0</x:v>
      </x:c>
      <x:c r="N6405" s="2" t="str">
        <x:v>车辆里程查询_20260901-20260930_1024辆_仪表里程.xlsx / L562</x:v>
      </x:c>
      <x:c r="O6405" s="2" t="str">
        <x:v>车辆里程查询_20260901-20260930_1024辆_GPS里程.xlsx / L562</x:v>
      </x:c>
      <x:c r="P6405" s="2" t="str">
        <x:v>车辆纯氢气里程查询_20260901-20260930_1024辆.xlsx / L311</x:v>
      </x:c>
    </x:row>
    <x:row r="6406" ht="22" customHeight="1">
      <x:c r="A6406" s="2" t="n">
        <x:v>258</x:v>
      </x:c>
      <x:c r="B6406" s="2" t="str">
        <x:v>粤AGP3672</x:v>
      </x:c>
      <x:c r="C6406" s="2" t="str">
        <x:v>吴纬涛</x:v>
      </x:c>
      <x:c r="D6406" s="8" t="d">
        <x:v>2026-09-09T00:00:00.000Z</x:v>
      </x:c>
      <x:c r="E6406" s="7" t="n">
        <x:v>33.7</x:v>
      </x:c>
      <x:c r="F6406" s="7" t="n">
        <x:v>34.3</x:v>
      </x:c>
      <x:c r="G6406" s="7" t="n">
        <x:v>33.6</x:v>
      </x:c>
      <x:c r="H6406" s="2" t="str">
        <x:v>否</x:v>
      </x:c>
      <x:c r="I6406" s="7" t="n">
        <x:f>IF(AND(ISNUMBER(E6406),ISNUMBER(F6406)),E6406-F6406,"")</x:f>
        <x:v>-0.5999999999999943</x:v>
      </x:c>
      <x:c r="J6406" s="2" t="str">
        <x:f>IF(H6406="否","不适用",IF(AND(ISNUMBER(E6406),ISNUMBER(F6406)),IF(I6406&gt;'规则与名单'!$B$2,"是","否"),"未判定"))</x:f>
        <x:v>不适用</x:v>
      </x:c>
      <x:c r="K6406" s="2" t="str">
        <x:f>IF(J6406="是",IF(ISNUMBER(F6406),"测试日GPS","缺失"),IF(ISNUMBER(G6406),"非测试日纯氢",IF(AND(H6406="是",J6406="未判定"),IF(ISNUMBER(F6406),"测试名单无纯氢GPS","缺失"),IF(ISNUMBER(E6406),"非测试日仪表","缺失"))))</x:f>
        <x:v>非测试日纯氢</x:v>
      </x:c>
      <x:c r="L6406" s="7" t="n">
        <x:f>IF(K6406="缺失","",IF(K6406="非测试日纯氢",G6406,IF(K6406="非测试日仪表",E6406,F6406)))</x:f>
        <x:v>33.6</x:v>
      </x:c>
      <x:c r="M6406" s="2" t="n">
        <x:f>IF(K6406="缺失",1,0)</x:f>
        <x:v>0</x:v>
      </x:c>
      <x:c r="N6406" s="2" t="str">
        <x:v>车辆里程查询_20260901-20260930_1024辆_仪表里程.xlsx / M562</x:v>
      </x:c>
      <x:c r="O6406" s="2" t="str">
        <x:v>车辆里程查询_20260901-20260930_1024辆_GPS里程.xlsx / M562</x:v>
      </x:c>
      <x:c r="P6406" s="2" t="str">
        <x:v>车辆纯氢气里程查询_20260901-20260930_1024辆.xlsx / M311</x:v>
      </x:c>
    </x:row>
    <x:row r="6407" ht="22" customHeight="1">
      <x:c r="A6407" s="2" t="n">
        <x:v>258</x:v>
      </x:c>
      <x:c r="B6407" s="2" t="str">
        <x:v>粤AGP3672</x:v>
      </x:c>
      <x:c r="C6407" s="2" t="str">
        <x:v>吴纬涛</x:v>
      </x:c>
      <x:c r="D6407" s="8" t="d">
        <x:v>2026-09-10T00:00:00.000Z</x:v>
      </x:c>
      <x:c r="E6407" s="7" t="n">
        <x:v>33.2</x:v>
      </x:c>
      <x:c r="F6407" s="7" t="n">
        <x:v>33.7</x:v>
      </x:c>
      <x:c r="G6407" s="7" t="n">
        <x:v>33.2</x:v>
      </x:c>
      <x:c r="H6407" s="2" t="str">
        <x:v>否</x:v>
      </x:c>
      <x:c r="I6407" s="7" t="n">
        <x:f>IF(AND(ISNUMBER(E6407),ISNUMBER(F6407)),E6407-F6407,"")</x:f>
        <x:v>-0.5</x:v>
      </x:c>
      <x:c r="J6407" s="2" t="str">
        <x:f>IF(H6407="否","不适用",IF(AND(ISNUMBER(E6407),ISNUMBER(F6407)),IF(I6407&gt;'规则与名单'!$B$2,"是","否"),"未判定"))</x:f>
        <x:v>不适用</x:v>
      </x:c>
      <x:c r="K6407" s="2" t="str">
        <x:f>IF(J6407="是",IF(ISNUMBER(F6407),"测试日GPS","缺失"),IF(ISNUMBER(G6407),"非测试日纯氢",IF(AND(H6407="是",J6407="未判定"),IF(ISNUMBER(F6407),"测试名单无纯氢GPS","缺失"),IF(ISNUMBER(E6407),"非测试日仪表","缺失"))))</x:f>
        <x:v>非测试日纯氢</x:v>
      </x:c>
      <x:c r="L6407" s="7" t="n">
        <x:f>IF(K6407="缺失","",IF(K6407="非测试日纯氢",G6407,IF(K6407="非测试日仪表",E6407,F6407)))</x:f>
        <x:v>33.2</x:v>
      </x:c>
      <x:c r="M6407" s="2" t="n">
        <x:f>IF(K6407="缺失",1,0)</x:f>
        <x:v>0</x:v>
      </x:c>
      <x:c r="N6407" s="2" t="str">
        <x:v>车辆里程查询_20260901-20260930_1024辆_仪表里程.xlsx / N562</x:v>
      </x:c>
      <x:c r="O6407" s="2" t="str">
        <x:v>车辆里程查询_20260901-20260930_1024辆_GPS里程.xlsx / N562</x:v>
      </x:c>
      <x:c r="P6407" s="2" t="str">
        <x:v>车辆纯氢气里程查询_20260901-20260930_1024辆.xlsx / N311</x:v>
      </x:c>
    </x:row>
    <x:row r="6408" ht="22" customHeight="1">
      <x:c r="A6408" s="2" t="n">
        <x:v>258</x:v>
      </x:c>
      <x:c r="B6408" s="2" t="str">
        <x:v>粤AGP3672</x:v>
      </x:c>
      <x:c r="C6408" s="2" t="str">
        <x:v>吴纬涛</x:v>
      </x:c>
      <x:c r="D6408" s="8" t="d">
        <x:v>2026-09-11T00:00:00.000Z</x:v>
      </x:c>
      <x:c r="E6408" s="7" t="n">
        <x:v>33.4</x:v>
      </x:c>
      <x:c r="F6408" s="7" t="n">
        <x:v>34.1</x:v>
      </x:c>
      <x:c r="G6408" s="7" t="n">
        <x:v>33.3</x:v>
      </x:c>
      <x:c r="H6408" s="2" t="str">
        <x:v>否</x:v>
      </x:c>
      <x:c r="I6408" s="7" t="n">
        <x:f>IF(AND(ISNUMBER(E6408),ISNUMBER(F6408)),E6408-F6408,"")</x:f>
        <x:v>-0.7000000000000028</x:v>
      </x:c>
      <x:c r="J6408" s="2" t="str">
        <x:f>IF(H6408="否","不适用",IF(AND(ISNUMBER(E6408),ISNUMBER(F6408)),IF(I6408&gt;'规则与名单'!$B$2,"是","否"),"未判定"))</x:f>
        <x:v>不适用</x:v>
      </x:c>
      <x:c r="K6408" s="2" t="str">
        <x:f>IF(J6408="是",IF(ISNUMBER(F6408),"测试日GPS","缺失"),IF(ISNUMBER(G6408),"非测试日纯氢",IF(AND(H6408="是",J6408="未判定"),IF(ISNUMBER(F6408),"测试名单无纯氢GPS","缺失"),IF(ISNUMBER(E6408),"非测试日仪表","缺失"))))</x:f>
        <x:v>非测试日纯氢</x:v>
      </x:c>
      <x:c r="L6408" s="7" t="n">
        <x:f>IF(K6408="缺失","",IF(K6408="非测试日纯氢",G6408,IF(K6408="非测试日仪表",E6408,F6408)))</x:f>
        <x:v>33.3</x:v>
      </x:c>
      <x:c r="M6408" s="2" t="n">
        <x:f>IF(K6408="缺失",1,0)</x:f>
        <x:v>0</x:v>
      </x:c>
      <x:c r="N6408" s="2" t="str">
        <x:v>车辆里程查询_20260901-20260930_1024辆_仪表里程.xlsx / O562</x:v>
      </x:c>
      <x:c r="O6408" s="2" t="str">
        <x:v>车辆里程查询_20260901-20260930_1024辆_GPS里程.xlsx / O562</x:v>
      </x:c>
      <x:c r="P6408" s="2" t="str">
        <x:v>车辆纯氢气里程查询_20260901-20260930_1024辆.xlsx / O311</x:v>
      </x:c>
    </x:row>
    <x:row r="6409" ht="22" customHeight="1">
      <x:c r="A6409" s="2" t="n">
        <x:v>258</x:v>
      </x:c>
      <x:c r="B6409" s="2" t="str">
        <x:v>粤AGP3672</x:v>
      </x:c>
      <x:c r="C6409" s="2" t="str">
        <x:v>吴纬涛</x:v>
      </x:c>
      <x:c r="D6409" s="8" t="d">
        <x:v>2026-09-12T00:00:00.000Z</x:v>
      </x:c>
      <x:c r="E6409" s="7"/>
      <x:c r="F6409" s="7" t="n">
        <x:v>0</x:v>
      </x:c>
      <x:c r="G6409" s="7"/>
      <x:c r="H6409" s="2" t="str">
        <x:v>否</x:v>
      </x:c>
      <x:c r="I6409" s="7" t="str">
        <x:f>IF(AND(ISNUMBER(E6409),ISNUMBER(F6409)),E6409-F6409,"")</x:f>
      </x:c>
      <x:c r="J6409" s="2" t="str">
        <x:f>IF(H6409="否","不适用",IF(AND(ISNUMBER(E6409),ISNUMBER(F6409)),IF(I6409&gt;'规则与名单'!$B$2,"是","否"),"未判定"))</x:f>
        <x:v>不适用</x:v>
      </x:c>
      <x:c r="K6409" s="2" t="str">
        <x:f>IF(J6409="是",IF(ISNUMBER(F6409),"测试日GPS","缺失"),IF(ISNUMBER(G6409),"非测试日纯氢",IF(AND(H6409="是",J6409="未判定"),IF(ISNUMBER(F6409),"测试名单无纯氢GPS","缺失"),IF(ISNUMBER(E6409),"非测试日仪表","缺失"))))</x:f>
        <x:v>缺失</x:v>
      </x:c>
      <x:c r="L6409" s="7" t="str">
        <x:f>IF(K6409="缺失","",IF(K6409="非测试日纯氢",G6409,IF(K6409="非测试日仪表",E6409,F6409)))</x:f>
      </x:c>
      <x:c r="M6409" s="2" t="n">
        <x:f>IF(K6409="缺失",1,0)</x:f>
        <x:v>1</x:v>
      </x:c>
      <x:c r="N6409" s="2" t="str">
        <x:v>车辆里程查询_20260901-20260930_1024辆_仪表里程.xlsx / P562</x:v>
      </x:c>
      <x:c r="O6409" s="2" t="str">
        <x:v>车辆里程查询_20260901-20260930_1024辆_GPS里程.xlsx / P562</x:v>
      </x:c>
      <x:c r="P6409" s="2" t="str">
        <x:v>车辆纯氢气里程查询_20260901-20260930_1024辆.xlsx / P311</x:v>
      </x:c>
    </x:row>
    <x:row r="6410" ht="22" customHeight="1">
      <x:c r="A6410" s="2" t="n">
        <x:v>258</x:v>
      </x:c>
      <x:c r="B6410" s="2" t="str">
        <x:v>粤AGP3672</x:v>
      </x:c>
      <x:c r="C6410" s="2" t="str">
        <x:v>吴纬涛</x:v>
      </x:c>
      <x:c r="D6410" s="8" t="d">
        <x:v>2026-09-13T00:00:00.000Z</x:v>
      </x:c>
      <x:c r="E6410" s="7" t="n">
        <x:v>18</x:v>
      </x:c>
      <x:c r="F6410" s="7" t="n">
        <x:v>18</x:v>
      </x:c>
      <x:c r="G6410" s="7"/>
      <x:c r="H6410" s="2" t="str">
        <x:v>否</x:v>
      </x:c>
      <x:c r="I6410" s="7" t="n">
        <x:f>IF(AND(ISNUMBER(E6410),ISNUMBER(F6410)),E6410-F6410,"")</x:f>
        <x:v>0</x:v>
      </x:c>
      <x:c r="J6410" s="2" t="str">
        <x:f>IF(H6410="否","不适用",IF(AND(ISNUMBER(E6410),ISNUMBER(F6410)),IF(I6410&gt;'规则与名单'!$B$2,"是","否"),"未判定"))</x:f>
        <x:v>不适用</x:v>
      </x:c>
      <x:c r="K6410" s="2" t="str">
        <x:f>IF(J6410="是",IF(ISNUMBER(F6410),"测试日GPS","缺失"),IF(ISNUMBER(G6410),"非测试日纯氢",IF(AND(H6410="是",J6410="未判定"),IF(ISNUMBER(F6410),"测试名单无纯氢GPS","缺失"),IF(ISNUMBER(E6410),"非测试日仪表","缺失"))))</x:f>
        <x:v>非测试日仪表</x:v>
      </x:c>
      <x:c r="L6410" s="7" t="n">
        <x:f>IF(K6410="缺失","",IF(K6410="非测试日纯氢",G6410,IF(K6410="非测试日仪表",E6410,F6410)))</x:f>
        <x:v>18</x:v>
      </x:c>
      <x:c r="M6410" s="2" t="n">
        <x:f>IF(K6410="缺失",1,0)</x:f>
        <x:v>0</x:v>
      </x:c>
      <x:c r="N6410" s="2" t="str">
        <x:v>车辆里程查询_20260901-20260930_1024辆_仪表里程.xlsx / Q562</x:v>
      </x:c>
      <x:c r="O6410" s="2" t="str">
        <x:v>车辆里程查询_20260901-20260930_1024辆_GPS里程.xlsx / Q562</x:v>
      </x:c>
      <x:c r="P6410" s="2" t="str">
        <x:v>车辆纯氢气里程查询_20260901-20260930_1024辆.xlsx / Q311</x:v>
      </x:c>
    </x:row>
    <x:row r="6411" ht="22" customHeight="1">
      <x:c r="A6411" s="2" t="n">
        <x:v>258</x:v>
      </x:c>
      <x:c r="B6411" s="2" t="str">
        <x:v>粤AGP3672</x:v>
      </x:c>
      <x:c r="C6411" s="2" t="str">
        <x:v>吴纬涛</x:v>
      </x:c>
      <x:c r="D6411" s="8" t="d">
        <x:v>2026-09-14T00:00:00.000Z</x:v>
      </x:c>
      <x:c r="E6411" s="7" t="n">
        <x:v>33.4</x:v>
      </x:c>
      <x:c r="F6411" s="7" t="n">
        <x:v>34.4</x:v>
      </x:c>
      <x:c r="G6411" s="7" t="n">
        <x:v>33.3</x:v>
      </x:c>
      <x:c r="H6411" s="2" t="str">
        <x:v>否</x:v>
      </x:c>
      <x:c r="I6411" s="7" t="n">
        <x:f>IF(AND(ISNUMBER(E6411),ISNUMBER(F6411)),E6411-F6411,"")</x:f>
        <x:v>-1</x:v>
      </x:c>
      <x:c r="J6411" s="2" t="str">
        <x:f>IF(H6411="否","不适用",IF(AND(ISNUMBER(E6411),ISNUMBER(F6411)),IF(I6411&gt;'规则与名单'!$B$2,"是","否"),"未判定"))</x:f>
        <x:v>不适用</x:v>
      </x:c>
      <x:c r="K6411" s="2" t="str">
        <x:f>IF(J6411="是",IF(ISNUMBER(F6411),"测试日GPS","缺失"),IF(ISNUMBER(G6411),"非测试日纯氢",IF(AND(H6411="是",J6411="未判定"),IF(ISNUMBER(F6411),"测试名单无纯氢GPS","缺失"),IF(ISNUMBER(E6411),"非测试日仪表","缺失"))))</x:f>
        <x:v>非测试日纯氢</x:v>
      </x:c>
      <x:c r="L6411" s="7" t="n">
        <x:f>IF(K6411="缺失","",IF(K6411="非测试日纯氢",G6411,IF(K6411="非测试日仪表",E6411,F6411)))</x:f>
        <x:v>33.3</x:v>
      </x:c>
      <x:c r="M6411" s="2" t="n">
        <x:f>IF(K6411="缺失",1,0)</x:f>
        <x:v>0</x:v>
      </x:c>
      <x:c r="N6411" s="2" t="str">
        <x:v>车辆里程查询_20260901-20260930_1024辆_仪表里程.xlsx / R562</x:v>
      </x:c>
      <x:c r="O6411" s="2" t="str">
        <x:v>车辆里程查询_20260901-20260930_1024辆_GPS里程.xlsx / R562</x:v>
      </x:c>
      <x:c r="P6411" s="2" t="str">
        <x:v>车辆纯氢气里程查询_20260901-20260930_1024辆.xlsx / R311</x:v>
      </x:c>
    </x:row>
    <x:row r="6412" ht="22" customHeight="1">
      <x:c r="A6412" s="2" t="n">
        <x:v>258</x:v>
      </x:c>
      <x:c r="B6412" s="2" t="str">
        <x:v>粤AGP3672</x:v>
      </x:c>
      <x:c r="C6412" s="2" t="str">
        <x:v>吴纬涛</x:v>
      </x:c>
      <x:c r="D6412" s="8" t="d">
        <x:v>2026-09-15T00:00:00.000Z</x:v>
      </x:c>
      <x:c r="E6412" s="7" t="n">
        <x:v>33.4</x:v>
      </x:c>
      <x:c r="F6412" s="7" t="n">
        <x:v>34</x:v>
      </x:c>
      <x:c r="G6412" s="7" t="n">
        <x:v>33.1</x:v>
      </x:c>
      <x:c r="H6412" s="2" t="str">
        <x:v>否</x:v>
      </x:c>
      <x:c r="I6412" s="7" t="n">
        <x:f>IF(AND(ISNUMBER(E6412),ISNUMBER(F6412)),E6412-F6412,"")</x:f>
        <x:v>-0.6000000000000014</x:v>
      </x:c>
      <x:c r="J6412" s="2" t="str">
        <x:f>IF(H6412="否","不适用",IF(AND(ISNUMBER(E6412),ISNUMBER(F6412)),IF(I6412&gt;'规则与名单'!$B$2,"是","否"),"未判定"))</x:f>
        <x:v>不适用</x:v>
      </x:c>
      <x:c r="K6412" s="2" t="str">
        <x:f>IF(J6412="是",IF(ISNUMBER(F6412),"测试日GPS","缺失"),IF(ISNUMBER(G6412),"非测试日纯氢",IF(AND(H6412="是",J6412="未判定"),IF(ISNUMBER(F6412),"测试名单无纯氢GPS","缺失"),IF(ISNUMBER(E6412),"非测试日仪表","缺失"))))</x:f>
        <x:v>非测试日纯氢</x:v>
      </x:c>
      <x:c r="L6412" s="7" t="n">
        <x:f>IF(K6412="缺失","",IF(K6412="非测试日纯氢",G6412,IF(K6412="非测试日仪表",E6412,F6412)))</x:f>
        <x:v>33.1</x:v>
      </x:c>
      <x:c r="M6412" s="2" t="n">
        <x:f>IF(K6412="缺失",1,0)</x:f>
        <x:v>0</x:v>
      </x:c>
      <x:c r="N6412" s="2" t="str">
        <x:v>车辆里程查询_20260901-20260930_1024辆_仪表里程.xlsx / S562</x:v>
      </x:c>
      <x:c r="O6412" s="2" t="str">
        <x:v>车辆里程查询_20260901-20260930_1024辆_GPS里程.xlsx / S562</x:v>
      </x:c>
      <x:c r="P6412" s="2" t="str">
        <x:v>车辆纯氢气里程查询_20260901-20260930_1024辆.xlsx / S311</x:v>
      </x:c>
    </x:row>
    <x:row r="6413" ht="22" customHeight="1">
      <x:c r="A6413" s="2" t="n">
        <x:v>258</x:v>
      </x:c>
      <x:c r="B6413" s="2" t="str">
        <x:v>粤AGP3672</x:v>
      </x:c>
      <x:c r="C6413" s="2" t="str">
        <x:v>吴纬涛</x:v>
      </x:c>
      <x:c r="D6413" s="8" t="d">
        <x:v>2026-09-16T00:00:00.000Z</x:v>
      </x:c>
      <x:c r="E6413" s="7" t="n">
        <x:v>33.4</x:v>
      </x:c>
      <x:c r="F6413" s="7" t="n">
        <x:v>34.1</x:v>
      </x:c>
      <x:c r="G6413" s="7" t="n">
        <x:v>33.2</x:v>
      </x:c>
      <x:c r="H6413" s="2" t="str">
        <x:v>否</x:v>
      </x:c>
      <x:c r="I6413" s="7" t="n">
        <x:f>IF(AND(ISNUMBER(E6413),ISNUMBER(F6413)),E6413-F6413,"")</x:f>
        <x:v>-0.7000000000000028</x:v>
      </x:c>
      <x:c r="J6413" s="2" t="str">
        <x:f>IF(H6413="否","不适用",IF(AND(ISNUMBER(E6413),ISNUMBER(F6413)),IF(I6413&gt;'规则与名单'!$B$2,"是","否"),"未判定"))</x:f>
        <x:v>不适用</x:v>
      </x:c>
      <x:c r="K6413" s="2" t="str">
        <x:f>IF(J6413="是",IF(ISNUMBER(F6413),"测试日GPS","缺失"),IF(ISNUMBER(G6413),"非测试日纯氢",IF(AND(H6413="是",J6413="未判定"),IF(ISNUMBER(F6413),"测试名单无纯氢GPS","缺失"),IF(ISNUMBER(E6413),"非测试日仪表","缺失"))))</x:f>
        <x:v>非测试日纯氢</x:v>
      </x:c>
      <x:c r="L6413" s="7" t="n">
        <x:f>IF(K6413="缺失","",IF(K6413="非测试日纯氢",G6413,IF(K6413="非测试日仪表",E6413,F6413)))</x:f>
        <x:v>33.2</x:v>
      </x:c>
      <x:c r="M6413" s="2" t="n">
        <x:f>IF(K6413="缺失",1,0)</x:f>
        <x:v>0</x:v>
      </x:c>
      <x:c r="N6413" s="2" t="str">
        <x:v>车辆里程查询_20260901-20260930_1024辆_仪表里程.xlsx / T562</x:v>
      </x:c>
      <x:c r="O6413" s="2" t="str">
        <x:v>车辆里程查询_20260901-20260930_1024辆_GPS里程.xlsx / T562</x:v>
      </x:c>
      <x:c r="P6413" s="2" t="str">
        <x:v>车辆纯氢气里程查询_20260901-20260930_1024辆.xlsx / T311</x:v>
      </x:c>
    </x:row>
    <x:row r="6414" ht="22" customHeight="1">
      <x:c r="A6414" s="2" t="n">
        <x:v>258</x:v>
      </x:c>
      <x:c r="B6414" s="2" t="str">
        <x:v>粤AGP3672</x:v>
      </x:c>
      <x:c r="C6414" s="2" t="str">
        <x:v>吴纬涛</x:v>
      </x:c>
      <x:c r="D6414" s="8" t="d">
        <x:v>2026-09-17T00:00:00.000Z</x:v>
      </x:c>
      <x:c r="E6414" s="7" t="n">
        <x:v>33.4</x:v>
      </x:c>
      <x:c r="F6414" s="7" t="n">
        <x:v>34.1</x:v>
      </x:c>
      <x:c r="G6414" s="7" t="n">
        <x:v>18.6</x:v>
      </x:c>
      <x:c r="H6414" s="2" t="str">
        <x:v>否</x:v>
      </x:c>
      <x:c r="I6414" s="7" t="n">
        <x:f>IF(AND(ISNUMBER(E6414),ISNUMBER(F6414)),E6414-F6414,"")</x:f>
        <x:v>-0.7000000000000028</x:v>
      </x:c>
      <x:c r="J6414" s="2" t="str">
        <x:f>IF(H6414="否","不适用",IF(AND(ISNUMBER(E6414),ISNUMBER(F6414)),IF(I6414&gt;'规则与名单'!$B$2,"是","否"),"未判定"))</x:f>
        <x:v>不适用</x:v>
      </x:c>
      <x:c r="K6414" s="2" t="str">
        <x:f>IF(J6414="是",IF(ISNUMBER(F6414),"测试日GPS","缺失"),IF(ISNUMBER(G6414),"非测试日纯氢",IF(AND(H6414="是",J6414="未判定"),IF(ISNUMBER(F6414),"测试名单无纯氢GPS","缺失"),IF(ISNUMBER(E6414),"非测试日仪表","缺失"))))</x:f>
        <x:v>非测试日纯氢</x:v>
      </x:c>
      <x:c r="L6414" s="7" t="n">
        <x:f>IF(K6414="缺失","",IF(K6414="非测试日纯氢",G6414,IF(K6414="非测试日仪表",E6414,F6414)))</x:f>
        <x:v>18.6</x:v>
      </x:c>
      <x:c r="M6414" s="2" t="n">
        <x:f>IF(K6414="缺失",1,0)</x:f>
        <x:v>0</x:v>
      </x:c>
      <x:c r="N6414" s="2" t="str">
        <x:v>车辆里程查询_20260901-20260930_1024辆_仪表里程.xlsx / U562</x:v>
      </x:c>
      <x:c r="O6414" s="2" t="str">
        <x:v>车辆里程查询_20260901-20260930_1024辆_GPS里程.xlsx / U562</x:v>
      </x:c>
      <x:c r="P6414" s="2" t="str">
        <x:v>车辆纯氢气里程查询_20260901-20260930_1024辆.xlsx / U311</x:v>
      </x:c>
    </x:row>
    <x:row r="6415" ht="22" customHeight="1">
      <x:c r="A6415" s="2" t="n">
        <x:v>258</x:v>
      </x:c>
      <x:c r="B6415" s="2" t="str">
        <x:v>粤AGP3672</x:v>
      </x:c>
      <x:c r="C6415" s="2" t="str">
        <x:v>吴纬涛</x:v>
      </x:c>
      <x:c r="D6415" s="8" t="d">
        <x:v>2026-09-18T00:00:00.000Z</x:v>
      </x:c>
      <x:c r="E6415" s="7" t="n">
        <x:v>58.2</x:v>
      </x:c>
      <x:c r="F6415" s="7" t="n">
        <x:v>59.1</x:v>
      </x:c>
      <x:c r="G6415" s="7" t="n">
        <x:v>37</x:v>
      </x:c>
      <x:c r="H6415" s="2" t="str">
        <x:v>否</x:v>
      </x:c>
      <x:c r="I6415" s="7" t="n">
        <x:f>IF(AND(ISNUMBER(E6415),ISNUMBER(F6415)),E6415-F6415,"")</x:f>
        <x:v>-0.8999999999999986</x:v>
      </x:c>
      <x:c r="J6415" s="2" t="str">
        <x:f>IF(H6415="否","不适用",IF(AND(ISNUMBER(E6415),ISNUMBER(F6415)),IF(I6415&gt;'规则与名单'!$B$2,"是","否"),"未判定"))</x:f>
        <x:v>不适用</x:v>
      </x:c>
      <x:c r="K6415" s="2" t="str">
        <x:f>IF(J6415="是",IF(ISNUMBER(F6415),"测试日GPS","缺失"),IF(ISNUMBER(G6415),"非测试日纯氢",IF(AND(H6415="是",J6415="未判定"),IF(ISNUMBER(F6415),"测试名单无纯氢GPS","缺失"),IF(ISNUMBER(E6415),"非测试日仪表","缺失"))))</x:f>
        <x:v>非测试日纯氢</x:v>
      </x:c>
      <x:c r="L6415" s="7" t="n">
        <x:f>IF(K6415="缺失","",IF(K6415="非测试日纯氢",G6415,IF(K6415="非测试日仪表",E6415,F6415)))</x:f>
        <x:v>37</x:v>
      </x:c>
      <x:c r="M6415" s="2" t="n">
        <x:f>IF(K6415="缺失",1,0)</x:f>
        <x:v>0</x:v>
      </x:c>
      <x:c r="N6415" s="2" t="str">
        <x:v>车辆里程查询_20260901-20260930_1024辆_仪表里程.xlsx / V562</x:v>
      </x:c>
      <x:c r="O6415" s="2" t="str">
        <x:v>车辆里程查询_20260901-20260930_1024辆_GPS里程.xlsx / V562</x:v>
      </x:c>
      <x:c r="P6415" s="2" t="str">
        <x:v>车辆纯氢气里程查询_20260901-20260930_1024辆.xlsx / V311</x:v>
      </x:c>
    </x:row>
    <x:row r="6416" ht="22" customHeight="1">
      <x:c r="A6416" s="2" t="n">
        <x:v>258</x:v>
      </x:c>
      <x:c r="B6416" s="2" t="str">
        <x:v>粤AGP3672</x:v>
      </x:c>
      <x:c r="C6416" s="2" t="str">
        <x:v>吴纬涛</x:v>
      </x:c>
      <x:c r="D6416" s="8" t="d">
        <x:v>2026-09-19T00:00:00.000Z</x:v>
      </x:c>
      <x:c r="E6416" s="7" t="n">
        <x:v>37.6</x:v>
      </x:c>
      <x:c r="F6416" s="7" t="n">
        <x:v>58.9</x:v>
      </x:c>
      <x:c r="G6416" s="7" t="n">
        <x:v>57.3</x:v>
      </x:c>
      <x:c r="H6416" s="2" t="str">
        <x:v>否</x:v>
      </x:c>
      <x:c r="I6416" s="7" t="n">
        <x:f>IF(AND(ISNUMBER(E6416),ISNUMBER(F6416)),E6416-F6416,"")</x:f>
        <x:v>-21.299999999999997</x:v>
      </x:c>
      <x:c r="J6416" s="2" t="str">
        <x:f>IF(H6416="否","不适用",IF(AND(ISNUMBER(E6416),ISNUMBER(F6416)),IF(I6416&gt;'规则与名单'!$B$2,"是","否"),"未判定"))</x:f>
        <x:v>不适用</x:v>
      </x:c>
      <x:c r="K6416" s="2" t="str">
        <x:f>IF(J6416="是",IF(ISNUMBER(F6416),"测试日GPS","缺失"),IF(ISNUMBER(G6416),"非测试日纯氢",IF(AND(H6416="是",J6416="未判定"),IF(ISNUMBER(F6416),"测试名单无纯氢GPS","缺失"),IF(ISNUMBER(E6416),"非测试日仪表","缺失"))))</x:f>
        <x:v>非测试日纯氢</x:v>
      </x:c>
      <x:c r="L6416" s="7" t="n">
        <x:f>IF(K6416="缺失","",IF(K6416="非测试日纯氢",G6416,IF(K6416="非测试日仪表",E6416,F6416)))</x:f>
        <x:v>57.3</x:v>
      </x:c>
      <x:c r="M6416" s="2" t="n">
        <x:f>IF(K6416="缺失",1,0)</x:f>
        <x:v>0</x:v>
      </x:c>
      <x:c r="N6416" s="2" t="str">
        <x:v>车辆里程查询_20260901-20260930_1024辆_仪表里程.xlsx / W562</x:v>
      </x:c>
      <x:c r="O6416" s="2" t="str">
        <x:v>车辆里程查询_20260901-20260930_1024辆_GPS里程.xlsx / W562</x:v>
      </x:c>
      <x:c r="P6416" s="2" t="str">
        <x:v>车辆纯氢气里程查询_20260901-20260930_1024辆.xlsx / W311</x:v>
      </x:c>
    </x:row>
    <x:row r="6417" ht="22" customHeight="1">
      <x:c r="A6417" s="2" t="n">
        <x:v>258</x:v>
      </x:c>
      <x:c r="B6417" s="2" t="str">
        <x:v>粤AGP3672</x:v>
      </x:c>
      <x:c r="C6417" s="2" t="str">
        <x:v>吴纬涛</x:v>
      </x:c>
      <x:c r="D6417" s="8" t="d">
        <x:v>2026-09-20T00:00:00.000Z</x:v>
      </x:c>
      <x:c r="E6417" s="7" t="n">
        <x:v>53.4</x:v>
      </x:c>
      <x:c r="F6417" s="7" t="n">
        <x:v>34.4</x:v>
      </x:c>
      <x:c r="G6417" s="7" t="n">
        <x:v>33.3</x:v>
      </x:c>
      <x:c r="H6417" s="2" t="str">
        <x:v>否</x:v>
      </x:c>
      <x:c r="I6417" s="7" t="n">
        <x:f>IF(AND(ISNUMBER(E6417),ISNUMBER(F6417)),E6417-F6417,"")</x:f>
        <x:v>19</x:v>
      </x:c>
      <x:c r="J6417" s="2" t="str">
        <x:f>IF(H6417="否","不适用",IF(AND(ISNUMBER(E6417),ISNUMBER(F6417)),IF(I6417&gt;'规则与名单'!$B$2,"是","否"),"未判定"))</x:f>
        <x:v>不适用</x:v>
      </x:c>
      <x:c r="K6417" s="2" t="str">
        <x:f>IF(J6417="是",IF(ISNUMBER(F6417),"测试日GPS","缺失"),IF(ISNUMBER(G6417),"非测试日纯氢",IF(AND(H6417="是",J6417="未判定"),IF(ISNUMBER(F6417),"测试名单无纯氢GPS","缺失"),IF(ISNUMBER(E6417),"非测试日仪表","缺失"))))</x:f>
        <x:v>非测试日纯氢</x:v>
      </x:c>
      <x:c r="L6417" s="7" t="n">
        <x:f>IF(K6417="缺失","",IF(K6417="非测试日纯氢",G6417,IF(K6417="非测试日仪表",E6417,F6417)))</x:f>
        <x:v>33.3</x:v>
      </x:c>
      <x:c r="M6417" s="2" t="n">
        <x:f>IF(K6417="缺失",1,0)</x:f>
        <x:v>0</x:v>
      </x:c>
      <x:c r="N6417" s="2" t="str">
        <x:v>车辆里程查询_20260901-20260930_1024辆_仪表里程.xlsx / X562</x:v>
      </x:c>
      <x:c r="O6417" s="2" t="str">
        <x:v>车辆里程查询_20260901-20260930_1024辆_GPS里程.xlsx / X562</x:v>
      </x:c>
      <x:c r="P6417" s="2" t="str">
        <x:v>车辆纯氢气里程查询_20260901-20260930_1024辆.xlsx / X311</x:v>
      </x:c>
    </x:row>
    <x:row r="6418" ht="22" customHeight="1">
      <x:c r="A6418" s="2" t="n">
        <x:v>258</x:v>
      </x:c>
      <x:c r="B6418" s="2" t="str">
        <x:v>粤AGP3672</x:v>
      </x:c>
      <x:c r="C6418" s="2" t="str">
        <x:v>吴纬涛</x:v>
      </x:c>
      <x:c r="D6418" s="8" t="d">
        <x:v>2026-09-21T00:00:00.000Z</x:v>
      </x:c>
      <x:c r="E6418" s="7" t="n">
        <x:v>33.4</x:v>
      </x:c>
      <x:c r="F6418" s="7" t="n">
        <x:v>34.1</x:v>
      </x:c>
      <x:c r="G6418" s="7" t="n">
        <x:v>29.8</x:v>
      </x:c>
      <x:c r="H6418" s="2" t="str">
        <x:v>否</x:v>
      </x:c>
      <x:c r="I6418" s="7" t="n">
        <x:f>IF(AND(ISNUMBER(E6418),ISNUMBER(F6418)),E6418-F6418,"")</x:f>
        <x:v>-0.7000000000000028</x:v>
      </x:c>
      <x:c r="J6418" s="2" t="str">
        <x:f>IF(H6418="否","不适用",IF(AND(ISNUMBER(E6418),ISNUMBER(F6418)),IF(I6418&gt;'规则与名单'!$B$2,"是","否"),"未判定"))</x:f>
        <x:v>不适用</x:v>
      </x:c>
      <x:c r="K6418" s="2" t="str">
        <x:f>IF(J6418="是",IF(ISNUMBER(F6418),"测试日GPS","缺失"),IF(ISNUMBER(G6418),"非测试日纯氢",IF(AND(H6418="是",J6418="未判定"),IF(ISNUMBER(F6418),"测试名单无纯氢GPS","缺失"),IF(ISNUMBER(E6418),"非测试日仪表","缺失"))))</x:f>
        <x:v>非测试日纯氢</x:v>
      </x:c>
      <x:c r="L6418" s="7" t="n">
        <x:f>IF(K6418="缺失","",IF(K6418="非测试日纯氢",G6418,IF(K6418="非测试日仪表",E6418,F6418)))</x:f>
        <x:v>29.8</x:v>
      </x:c>
      <x:c r="M6418" s="2" t="n">
        <x:f>IF(K6418="缺失",1,0)</x:f>
        <x:v>0</x:v>
      </x:c>
      <x:c r="N6418" s="2" t="str">
        <x:v>车辆里程查询_20260901-20260930_1024辆_仪表里程.xlsx / Y562</x:v>
      </x:c>
      <x:c r="O6418" s="2" t="str">
        <x:v>车辆里程查询_20260901-20260930_1024辆_GPS里程.xlsx / Y562</x:v>
      </x:c>
      <x:c r="P6418" s="2" t="str">
        <x:v>车辆纯氢气里程查询_20260901-20260930_1024辆.xlsx / Y311</x:v>
      </x:c>
    </x:row>
    <x:row r="6419" ht="22" customHeight="1">
      <x:c r="A6419" s="2" t="n">
        <x:v>258</x:v>
      </x:c>
      <x:c r="B6419" s="2" t="str">
        <x:v>粤AGP3672</x:v>
      </x:c>
      <x:c r="C6419" s="2" t="str">
        <x:v>吴纬涛</x:v>
      </x:c>
      <x:c r="D6419" s="8" t="d">
        <x:v>2026-09-22T00:00:00.000Z</x:v>
      </x:c>
      <x:c r="E6419" s="7" t="n">
        <x:v>33.4</x:v>
      </x:c>
      <x:c r="F6419" s="7" t="n">
        <x:v>34</x:v>
      </x:c>
      <x:c r="G6419" s="7" t="n">
        <x:v>32.9</x:v>
      </x:c>
      <x:c r="H6419" s="2" t="str">
        <x:v>否</x:v>
      </x:c>
      <x:c r="I6419" s="7" t="n">
        <x:f>IF(AND(ISNUMBER(E6419),ISNUMBER(F6419)),E6419-F6419,"")</x:f>
        <x:v>-0.6000000000000014</x:v>
      </x:c>
      <x:c r="J6419" s="2" t="str">
        <x:f>IF(H6419="否","不适用",IF(AND(ISNUMBER(E6419),ISNUMBER(F6419)),IF(I6419&gt;'规则与名单'!$B$2,"是","否"),"未判定"))</x:f>
        <x:v>不适用</x:v>
      </x:c>
      <x:c r="K6419" s="2" t="str">
        <x:f>IF(J6419="是",IF(ISNUMBER(F6419),"测试日GPS","缺失"),IF(ISNUMBER(G6419),"非测试日纯氢",IF(AND(H6419="是",J6419="未判定"),IF(ISNUMBER(F6419),"测试名单无纯氢GPS","缺失"),IF(ISNUMBER(E6419),"非测试日仪表","缺失"))))</x:f>
        <x:v>非测试日纯氢</x:v>
      </x:c>
      <x:c r="L6419" s="7" t="n">
        <x:f>IF(K6419="缺失","",IF(K6419="非测试日纯氢",G6419,IF(K6419="非测试日仪表",E6419,F6419)))</x:f>
        <x:v>32.9</x:v>
      </x:c>
      <x:c r="M6419" s="2" t="n">
        <x:f>IF(K6419="缺失",1,0)</x:f>
        <x:v>0</x:v>
      </x:c>
      <x:c r="N6419" s="2" t="str">
        <x:v>车辆里程查询_20260901-20260930_1024辆_仪表里程.xlsx / Z562</x:v>
      </x:c>
      <x:c r="O6419" s="2" t="str">
        <x:v>车辆里程查询_20260901-20260930_1024辆_GPS里程.xlsx / Z562</x:v>
      </x:c>
      <x:c r="P6419" s="2" t="str">
        <x:v>车辆纯氢气里程查询_20260901-20260930_1024辆.xlsx / Z311</x:v>
      </x:c>
    </x:row>
    <x:row r="6420" ht="22" customHeight="1">
      <x:c r="A6420" s="2" t="n">
        <x:v>258</x:v>
      </x:c>
      <x:c r="B6420" s="2" t="str">
        <x:v>粤AGP3672</x:v>
      </x:c>
      <x:c r="C6420" s="2" t="str">
        <x:v>吴纬涛</x:v>
      </x:c>
      <x:c r="D6420" s="8" t="d">
        <x:v>2026-09-23T00:00:00.000Z</x:v>
      </x:c>
      <x:c r="E6420" s="7" t="n">
        <x:v>33.3</x:v>
      </x:c>
      <x:c r="F6420" s="7" t="n">
        <x:v>34.1</x:v>
      </x:c>
      <x:c r="G6420" s="7" t="n">
        <x:v>28.3</x:v>
      </x:c>
      <x:c r="H6420" s="2" t="str">
        <x:v>否</x:v>
      </x:c>
      <x:c r="I6420" s="7" t="n">
        <x:f>IF(AND(ISNUMBER(E6420),ISNUMBER(F6420)),E6420-F6420,"")</x:f>
        <x:v>-0.8000000000000043</x:v>
      </x:c>
      <x:c r="J6420" s="2" t="str">
        <x:f>IF(H6420="否","不适用",IF(AND(ISNUMBER(E6420),ISNUMBER(F6420)),IF(I6420&gt;'规则与名单'!$B$2,"是","否"),"未判定"))</x:f>
        <x:v>不适用</x:v>
      </x:c>
      <x:c r="K6420" s="2" t="str">
        <x:f>IF(J6420="是",IF(ISNUMBER(F6420),"测试日GPS","缺失"),IF(ISNUMBER(G6420),"非测试日纯氢",IF(AND(H6420="是",J6420="未判定"),IF(ISNUMBER(F6420),"测试名单无纯氢GPS","缺失"),IF(ISNUMBER(E6420),"非测试日仪表","缺失"))))</x:f>
        <x:v>非测试日纯氢</x:v>
      </x:c>
      <x:c r="L6420" s="7" t="n">
        <x:f>IF(K6420="缺失","",IF(K6420="非测试日纯氢",G6420,IF(K6420="非测试日仪表",E6420,F6420)))</x:f>
        <x:v>28.3</x:v>
      </x:c>
      <x:c r="M6420" s="2" t="n">
        <x:f>IF(K6420="缺失",1,0)</x:f>
        <x:v>0</x:v>
      </x:c>
      <x:c r="N6420" s="2" t="str">
        <x:v>车辆里程查询_20260901-20260930_1024辆_仪表里程.xlsx / AA562</x:v>
      </x:c>
      <x:c r="O6420" s="2" t="str">
        <x:v>车辆里程查询_20260901-20260930_1024辆_GPS里程.xlsx / AA562</x:v>
      </x:c>
      <x:c r="P6420" s="2" t="str">
        <x:v>车辆纯氢气里程查询_20260901-20260930_1024辆.xlsx / AA311</x:v>
      </x:c>
    </x:row>
    <x:row r="6421" ht="22" customHeight="1">
      <x:c r="A6421" s="2" t="n">
        <x:v>258</x:v>
      </x:c>
      <x:c r="B6421" s="2" t="str">
        <x:v>粤AGP3672</x:v>
      </x:c>
      <x:c r="C6421" s="2" t="str">
        <x:v>吴纬涛</x:v>
      </x:c>
      <x:c r="D6421" s="8" t="d">
        <x:v>2026-09-24T00:00:00.000Z</x:v>
      </x:c>
      <x:c r="E6421" s="7" t="n">
        <x:v>91.2</x:v>
      </x:c>
      <x:c r="F6421" s="7" t="n">
        <x:v>92</x:v>
      </x:c>
      <x:c r="G6421" s="7" t="n">
        <x:v>90.9</x:v>
      </x:c>
      <x:c r="H6421" s="2" t="str">
        <x:v>否</x:v>
      </x:c>
      <x:c r="I6421" s="7" t="n">
        <x:f>IF(AND(ISNUMBER(E6421),ISNUMBER(F6421)),E6421-F6421,"")</x:f>
        <x:v>-0.7999999999999972</x:v>
      </x:c>
      <x:c r="J6421" s="2" t="str">
        <x:f>IF(H6421="否","不适用",IF(AND(ISNUMBER(E6421),ISNUMBER(F6421)),IF(I6421&gt;'规则与名单'!$B$2,"是","否"),"未判定"))</x:f>
        <x:v>不适用</x:v>
      </x:c>
      <x:c r="K6421" s="2" t="str">
        <x:f>IF(J6421="是",IF(ISNUMBER(F6421),"测试日GPS","缺失"),IF(ISNUMBER(G6421),"非测试日纯氢",IF(AND(H6421="是",J6421="未判定"),IF(ISNUMBER(F6421),"测试名单无纯氢GPS","缺失"),IF(ISNUMBER(E6421),"非测试日仪表","缺失"))))</x:f>
        <x:v>非测试日纯氢</x:v>
      </x:c>
      <x:c r="L6421" s="7" t="n">
        <x:f>IF(K6421="缺失","",IF(K6421="非测试日纯氢",G6421,IF(K6421="非测试日仪表",E6421,F6421)))</x:f>
        <x:v>90.9</x:v>
      </x:c>
      <x:c r="M6421" s="2" t="n">
        <x:f>IF(K6421="缺失",1,0)</x:f>
        <x:v>0</x:v>
      </x:c>
      <x:c r="N6421" s="2" t="str">
        <x:v>车辆里程查询_20260901-20260930_1024辆_仪表里程.xlsx / AB562</x:v>
      </x:c>
      <x:c r="O6421" s="2" t="str">
        <x:v>车辆里程查询_20260901-20260930_1024辆_GPS里程.xlsx / AB562</x:v>
      </x:c>
      <x:c r="P6421" s="2" t="str">
        <x:v>车辆纯氢气里程查询_20260901-20260930_1024辆.xlsx / AB311</x:v>
      </x:c>
    </x:row>
    <x:row r="6422" ht="22" customHeight="1">
      <x:c r="A6422" s="2" t="n">
        <x:v>258</x:v>
      </x:c>
      <x:c r="B6422" s="2" t="str">
        <x:v>粤AGP3672</x:v>
      </x:c>
      <x:c r="C6422" s="2" t="str">
        <x:v>吴纬涛</x:v>
      </x:c>
      <x:c r="D6422" s="8" t="d">
        <x:v>2026-09-25T00:00:00.000Z</x:v>
      </x:c>
      <x:c r="E6422" s="7"/>
      <x:c r="F6422" s="7" t="n">
        <x:v>0</x:v>
      </x:c>
      <x:c r="G6422" s="7"/>
      <x:c r="H6422" s="2" t="str">
        <x:v>否</x:v>
      </x:c>
      <x:c r="I6422" s="7" t="str">
        <x:f>IF(AND(ISNUMBER(E6422),ISNUMBER(F6422)),E6422-F6422,"")</x:f>
      </x:c>
      <x:c r="J6422" s="2" t="str">
        <x:f>IF(H6422="否","不适用",IF(AND(ISNUMBER(E6422),ISNUMBER(F6422)),IF(I6422&gt;'规则与名单'!$B$2,"是","否"),"未判定"))</x:f>
        <x:v>不适用</x:v>
      </x:c>
      <x:c r="K6422" s="2" t="str">
        <x:f>IF(J6422="是",IF(ISNUMBER(F6422),"测试日GPS","缺失"),IF(ISNUMBER(G6422),"非测试日纯氢",IF(AND(H6422="是",J6422="未判定"),IF(ISNUMBER(F6422),"测试名单无纯氢GPS","缺失"),IF(ISNUMBER(E6422),"非测试日仪表","缺失"))))</x:f>
        <x:v>缺失</x:v>
      </x:c>
      <x:c r="L6422" s="7" t="str">
        <x:f>IF(K6422="缺失","",IF(K6422="非测试日纯氢",G6422,IF(K6422="非测试日仪表",E6422,F6422)))</x:f>
      </x:c>
      <x:c r="M6422" s="2" t="n">
        <x:f>IF(K6422="缺失",1,0)</x:f>
        <x:v>1</x:v>
      </x:c>
      <x:c r="N6422" s="2" t="str">
        <x:v>车辆里程查询_20260901-20260930_1024辆_仪表里程.xlsx / AC562</x:v>
      </x:c>
      <x:c r="O6422" s="2" t="str">
        <x:v>车辆里程查询_20260901-20260930_1024辆_GPS里程.xlsx / AC562</x:v>
      </x:c>
      <x:c r="P6422" s="2" t="str">
        <x:v>车辆纯氢气里程查询_20260901-20260930_1024辆.xlsx / AC311</x:v>
      </x:c>
    </x:row>
    <x:row r="6423" ht="22" customHeight="1">
      <x:c r="A6423" s="2" t="n">
        <x:v>258</x:v>
      </x:c>
      <x:c r="B6423" s="2" t="str">
        <x:v>粤AGP3672</x:v>
      </x:c>
      <x:c r="C6423" s="2" t="str">
        <x:v>吴纬涛</x:v>
      </x:c>
      <x:c r="D6423" s="8" t="d">
        <x:v>2026-09-26T00:00:00.000Z</x:v>
      </x:c>
      <x:c r="E6423" s="7"/>
      <x:c r="F6423" s="7" t="n">
        <x:v>0</x:v>
      </x:c>
      <x:c r="G6423" s="7"/>
      <x:c r="H6423" s="2" t="str">
        <x:v>否</x:v>
      </x:c>
      <x:c r="I6423" s="7" t="str">
        <x:f>IF(AND(ISNUMBER(E6423),ISNUMBER(F6423)),E6423-F6423,"")</x:f>
      </x:c>
      <x:c r="J6423" s="2" t="str">
        <x:f>IF(H6423="否","不适用",IF(AND(ISNUMBER(E6423),ISNUMBER(F6423)),IF(I6423&gt;'规则与名单'!$B$2,"是","否"),"未判定"))</x:f>
        <x:v>不适用</x:v>
      </x:c>
      <x:c r="K6423" s="2" t="str">
        <x:f>IF(J6423="是",IF(ISNUMBER(F6423),"测试日GPS","缺失"),IF(ISNUMBER(G6423),"非测试日纯氢",IF(AND(H6423="是",J6423="未判定"),IF(ISNUMBER(F6423),"测试名单无纯氢GPS","缺失"),IF(ISNUMBER(E6423),"非测试日仪表","缺失"))))</x:f>
        <x:v>缺失</x:v>
      </x:c>
      <x:c r="L6423" s="7" t="str">
        <x:f>IF(K6423="缺失","",IF(K6423="非测试日纯氢",G6423,IF(K6423="非测试日仪表",E6423,F6423)))</x:f>
      </x:c>
      <x:c r="M6423" s="2" t="n">
        <x:f>IF(K6423="缺失",1,0)</x:f>
        <x:v>1</x:v>
      </x:c>
      <x:c r="N6423" s="2" t="str">
        <x:v>车辆里程查询_20260901-20260930_1024辆_仪表里程.xlsx / AD562</x:v>
      </x:c>
      <x:c r="O6423" s="2" t="str">
        <x:v>车辆里程查询_20260901-20260930_1024辆_GPS里程.xlsx / AD562</x:v>
      </x:c>
      <x:c r="P6423" s="2" t="str">
        <x:v>车辆纯氢气里程查询_20260901-20260930_1024辆.xlsx / AD311</x:v>
      </x:c>
    </x:row>
    <x:row r="6424" ht="22" customHeight="1">
      <x:c r="A6424" s="2" t="n">
        <x:v>258</x:v>
      </x:c>
      <x:c r="B6424" s="2" t="str">
        <x:v>粤AGP3672</x:v>
      </x:c>
      <x:c r="C6424" s="2" t="str">
        <x:v>吴纬涛</x:v>
      </x:c>
      <x:c r="D6424" s="8" t="d">
        <x:v>2026-09-27T00:00:00.000Z</x:v>
      </x:c>
      <x:c r="E6424" s="7" t="n">
        <x:v>18.2</x:v>
      </x:c>
      <x:c r="F6424" s="7" t="n">
        <x:v>18.1</x:v>
      </x:c>
      <x:c r="G6424" s="7" t="n">
        <x:v>16.6</x:v>
      </x:c>
      <x:c r="H6424" s="2" t="str">
        <x:v>否</x:v>
      </x:c>
      <x:c r="I6424" s="7" t="n">
        <x:f>IF(AND(ISNUMBER(E6424),ISNUMBER(F6424)),E6424-F6424,"")</x:f>
        <x:v>0.09999999999999787</x:v>
      </x:c>
      <x:c r="J6424" s="2" t="str">
        <x:f>IF(H6424="否","不适用",IF(AND(ISNUMBER(E6424),ISNUMBER(F6424)),IF(I6424&gt;'规则与名单'!$B$2,"是","否"),"未判定"))</x:f>
        <x:v>不适用</x:v>
      </x:c>
      <x:c r="K6424" s="2" t="str">
        <x:f>IF(J6424="是",IF(ISNUMBER(F6424),"测试日GPS","缺失"),IF(ISNUMBER(G6424),"非测试日纯氢",IF(AND(H6424="是",J6424="未判定"),IF(ISNUMBER(F6424),"测试名单无纯氢GPS","缺失"),IF(ISNUMBER(E6424),"非测试日仪表","缺失"))))</x:f>
        <x:v>非测试日纯氢</x:v>
      </x:c>
      <x:c r="L6424" s="7" t="n">
        <x:f>IF(K6424="缺失","",IF(K6424="非测试日纯氢",G6424,IF(K6424="非测试日仪表",E6424,F6424)))</x:f>
        <x:v>16.6</x:v>
      </x:c>
      <x:c r="M6424" s="2" t="n">
        <x:f>IF(K6424="缺失",1,0)</x:f>
        <x:v>0</x:v>
      </x:c>
      <x:c r="N6424" s="2" t="str">
        <x:v>车辆里程查询_20260901-20260930_1024辆_仪表里程.xlsx / AE562</x:v>
      </x:c>
      <x:c r="O6424" s="2" t="str">
        <x:v>车辆里程查询_20260901-20260930_1024辆_GPS里程.xlsx / AE562</x:v>
      </x:c>
      <x:c r="P6424" s="2" t="str">
        <x:v>车辆纯氢气里程查询_20260901-20260930_1024辆.xlsx / AE311</x:v>
      </x:c>
    </x:row>
    <x:row r="6425" ht="22" customHeight="1">
      <x:c r="A6425" s="2" t="n">
        <x:v>258</x:v>
      </x:c>
      <x:c r="B6425" s="2" t="str">
        <x:v>粤AGP3672</x:v>
      </x:c>
      <x:c r="C6425" s="2" t="str">
        <x:v>吴纬涛</x:v>
      </x:c>
      <x:c r="D6425" s="8" t="d">
        <x:v>2026-09-28T00:00:00.000Z</x:v>
      </x:c>
      <x:c r="E6425" s="7" t="n">
        <x:v>33.4</x:v>
      </x:c>
      <x:c r="F6425" s="7" t="n">
        <x:v>33.7</x:v>
      </x:c>
      <x:c r="G6425" s="7" t="n">
        <x:v>33.4</x:v>
      </x:c>
      <x:c r="H6425" s="2" t="str">
        <x:v>否</x:v>
      </x:c>
      <x:c r="I6425" s="7" t="n">
        <x:f>IF(AND(ISNUMBER(E6425),ISNUMBER(F6425)),E6425-F6425,"")</x:f>
        <x:v>-0.30000000000000426</x:v>
      </x:c>
      <x:c r="J6425" s="2" t="str">
        <x:f>IF(H6425="否","不适用",IF(AND(ISNUMBER(E6425),ISNUMBER(F6425)),IF(I6425&gt;'规则与名单'!$B$2,"是","否"),"未判定"))</x:f>
        <x:v>不适用</x:v>
      </x:c>
      <x:c r="K6425" s="2" t="str">
        <x:f>IF(J6425="是",IF(ISNUMBER(F6425),"测试日GPS","缺失"),IF(ISNUMBER(G6425),"非测试日纯氢",IF(AND(H6425="是",J6425="未判定"),IF(ISNUMBER(F6425),"测试名单无纯氢GPS","缺失"),IF(ISNUMBER(E6425),"非测试日仪表","缺失"))))</x:f>
        <x:v>非测试日纯氢</x:v>
      </x:c>
      <x:c r="L6425" s="7" t="n">
        <x:f>IF(K6425="缺失","",IF(K6425="非测试日纯氢",G6425,IF(K6425="非测试日仪表",E6425,F6425)))</x:f>
        <x:v>33.4</x:v>
      </x:c>
      <x:c r="M6425" s="2" t="n">
        <x:f>IF(K6425="缺失",1,0)</x:f>
        <x:v>0</x:v>
      </x:c>
      <x:c r="N6425" s="2" t="str">
        <x:v>车辆里程查询_20260901-20260930_1024辆_仪表里程.xlsx / AF562</x:v>
      </x:c>
      <x:c r="O6425" s="2" t="str">
        <x:v>车辆里程查询_20260901-20260930_1024辆_GPS里程.xlsx / AF562</x:v>
      </x:c>
      <x:c r="P6425" s="2" t="str">
        <x:v>车辆纯氢气里程查询_20260901-20260930_1024辆.xlsx / AF311</x:v>
      </x:c>
    </x:row>
    <x:row r="6426" ht="22" customHeight="1">
      <x:c r="A6426" s="2" t="n">
        <x:v>258</x:v>
      </x:c>
      <x:c r="B6426" s="2" t="str">
        <x:v>粤AGP3672</x:v>
      </x:c>
      <x:c r="C6426" s="2" t="str">
        <x:v>吴纬涛</x:v>
      </x:c>
      <x:c r="D6426" s="8" t="d">
        <x:v>2026-09-29T00:00:00.000Z</x:v>
      </x:c>
      <x:c r="E6426" s="7" t="n">
        <x:v>33.4</x:v>
      </x:c>
      <x:c r="F6426" s="7" t="n">
        <x:v>34.2</x:v>
      </x:c>
      <x:c r="G6426" s="7" t="n">
        <x:v>33.4</x:v>
      </x:c>
      <x:c r="H6426" s="2" t="str">
        <x:v>否</x:v>
      </x:c>
      <x:c r="I6426" s="7" t="n">
        <x:f>IF(AND(ISNUMBER(E6426),ISNUMBER(F6426)),E6426-F6426,"")</x:f>
        <x:v>-0.8000000000000043</x:v>
      </x:c>
      <x:c r="J6426" s="2" t="str">
        <x:f>IF(H6426="否","不适用",IF(AND(ISNUMBER(E6426),ISNUMBER(F6426)),IF(I6426&gt;'规则与名单'!$B$2,"是","否"),"未判定"))</x:f>
        <x:v>不适用</x:v>
      </x:c>
      <x:c r="K6426" s="2" t="str">
        <x:f>IF(J6426="是",IF(ISNUMBER(F6426),"测试日GPS","缺失"),IF(ISNUMBER(G6426),"非测试日纯氢",IF(AND(H6426="是",J6426="未判定"),IF(ISNUMBER(F6426),"测试名单无纯氢GPS","缺失"),IF(ISNUMBER(E6426),"非测试日仪表","缺失"))))</x:f>
        <x:v>非测试日纯氢</x:v>
      </x:c>
      <x:c r="L6426" s="7" t="n">
        <x:f>IF(K6426="缺失","",IF(K6426="非测试日纯氢",G6426,IF(K6426="非测试日仪表",E6426,F6426)))</x:f>
        <x:v>33.4</x:v>
      </x:c>
      <x:c r="M6426" s="2" t="n">
        <x:f>IF(K6426="缺失",1,0)</x:f>
        <x:v>0</x:v>
      </x:c>
      <x:c r="N6426" s="2" t="str">
        <x:v>车辆里程查询_20260901-20260930_1024辆_仪表里程.xlsx / AG562</x:v>
      </x:c>
      <x:c r="O6426" s="2" t="str">
        <x:v>车辆里程查询_20260901-20260930_1024辆_GPS里程.xlsx / AG562</x:v>
      </x:c>
      <x:c r="P6426" s="2" t="str">
        <x:v>车辆纯氢气里程查询_20260901-20260930_1024辆.xlsx / AG311</x:v>
      </x:c>
    </x:row>
    <x:row r="6427" ht="22" customHeight="1">
      <x:c r="A6427" s="2" t="n">
        <x:v>258</x:v>
      </x:c>
      <x:c r="B6427" s="2" t="str">
        <x:v>粤AGP3672</x:v>
      </x:c>
      <x:c r="C6427" s="2" t="str">
        <x:v>吴纬涛</x:v>
      </x:c>
      <x:c r="D6427" s="8" t="d">
        <x:v>2026-09-30T00:00:00.000Z</x:v>
      </x:c>
      <x:c r="E6427" s="7" t="n">
        <x:v>33.6</x:v>
      </x:c>
      <x:c r="F6427" s="7" t="n">
        <x:v>34.1</x:v>
      </x:c>
      <x:c r="G6427" s="7" t="n">
        <x:v>33</x:v>
      </x:c>
      <x:c r="H6427" s="2" t="str">
        <x:v>否</x:v>
      </x:c>
      <x:c r="I6427" s="7" t="n">
        <x:f>IF(AND(ISNUMBER(E6427),ISNUMBER(F6427)),E6427-F6427,"")</x:f>
        <x:v>-0.5</x:v>
      </x:c>
      <x:c r="J6427" s="2" t="str">
        <x:f>IF(H6427="否","不适用",IF(AND(ISNUMBER(E6427),ISNUMBER(F6427)),IF(I6427&gt;'规则与名单'!$B$2,"是","否"),"未判定"))</x:f>
        <x:v>不适用</x:v>
      </x:c>
      <x:c r="K6427" s="2" t="str">
        <x:f>IF(J6427="是",IF(ISNUMBER(F6427),"测试日GPS","缺失"),IF(ISNUMBER(G6427),"非测试日纯氢",IF(AND(H6427="是",J6427="未判定"),IF(ISNUMBER(F6427),"测试名单无纯氢GPS","缺失"),IF(ISNUMBER(E6427),"非测试日仪表","缺失"))))</x:f>
        <x:v>非测试日纯氢</x:v>
      </x:c>
      <x:c r="L6427" s="7" t="n">
        <x:f>IF(K6427="缺失","",IF(K6427="非测试日纯氢",G6427,IF(K6427="非测试日仪表",E6427,F6427)))</x:f>
        <x:v>33</x:v>
      </x:c>
      <x:c r="M6427" s="2" t="n">
        <x:f>IF(K6427="缺失",1,0)</x:f>
        <x:v>0</x:v>
      </x:c>
      <x:c r="N6427" s="2" t="str">
        <x:v>车辆里程查询_20260901-20260930_1024辆_仪表里程.xlsx / AH562</x:v>
      </x:c>
      <x:c r="O6427" s="2" t="str">
        <x:v>车辆里程查询_20260901-20260930_1024辆_GPS里程.xlsx / AH562</x:v>
      </x:c>
      <x:c r="P6427" s="2" t="str">
        <x:v>车辆纯氢气里程查询_20260901-20260930_1024辆.xlsx / AH311</x:v>
      </x:c>
    </x:row>
    <x:row r="6428" ht="22" customHeight="1">
      <x:c r="A6428" s="2" t="n">
        <x:v>259</x:v>
      </x:c>
      <x:c r="B6428" s="2" t="str">
        <x:v>粤AGP4325</x:v>
      </x:c>
      <x:c r="C6428" s="2" t="str">
        <x:v>吴纬涛</x:v>
      </x:c>
      <x:c r="D6428" s="8" t="d">
        <x:v>2026-09-01T00:00:00.000Z</x:v>
      </x:c>
      <x:c r="E6428" s="7" t="n">
        <x:v>26.1</x:v>
      </x:c>
      <x:c r="F6428" s="7" t="n">
        <x:v>27.6</x:v>
      </x:c>
      <x:c r="G6428" s="7" t="n">
        <x:v>26</x:v>
      </x:c>
      <x:c r="H6428" s="2" t="str">
        <x:v>否</x:v>
      </x:c>
      <x:c r="I6428" s="7" t="n">
        <x:f>IF(AND(ISNUMBER(E6428),ISNUMBER(F6428)),E6428-F6428,"")</x:f>
        <x:v>-1.5</x:v>
      </x:c>
      <x:c r="J6428" s="2" t="str">
        <x:f>IF(H6428="否","不适用",IF(AND(ISNUMBER(E6428),ISNUMBER(F6428)),IF(I6428&gt;'规则与名单'!$B$2,"是","否"),"未判定"))</x:f>
        <x:v>不适用</x:v>
      </x:c>
      <x:c r="K6428" s="2" t="str">
        <x:f>IF(J6428="是",IF(ISNUMBER(F6428),"测试日GPS","缺失"),IF(ISNUMBER(G6428),"非测试日纯氢",IF(AND(H6428="是",J6428="未判定"),IF(ISNUMBER(F6428),"测试名单无纯氢GPS","缺失"),IF(ISNUMBER(E6428),"非测试日仪表","缺失"))))</x:f>
        <x:v>非测试日纯氢</x:v>
      </x:c>
      <x:c r="L6428" s="7" t="n">
        <x:f>IF(K6428="缺失","",IF(K6428="非测试日纯氢",G6428,IF(K6428="非测试日仪表",E6428,F6428)))</x:f>
        <x:v>26</x:v>
      </x:c>
      <x:c r="M6428" s="2" t="n">
        <x:f>IF(K6428="缺失",1,0)</x:f>
        <x:v>0</x:v>
      </x:c>
      <x:c r="N6428" s="2" t="str">
        <x:v>车辆里程查询_20260901-20260930_1024辆_仪表里程.xlsx / E552</x:v>
      </x:c>
      <x:c r="O6428" s="2" t="str">
        <x:v>车辆里程查询_20260901-20260930_1024辆_GPS里程.xlsx / E552</x:v>
      </x:c>
      <x:c r="P6428" s="2" t="str">
        <x:v>车辆纯氢气里程查询_20260901-20260930_1024辆.xlsx / E387</x:v>
      </x:c>
    </x:row>
    <x:row r="6429" ht="22" customHeight="1">
      <x:c r="A6429" s="2" t="n">
        <x:v>259</x:v>
      </x:c>
      <x:c r="B6429" s="2" t="str">
        <x:v>粤AGP4325</x:v>
      </x:c>
      <x:c r="C6429" s="2" t="str">
        <x:v>吴纬涛</x:v>
      </x:c>
      <x:c r="D6429" s="8" t="d">
        <x:v>2026-09-02T00:00:00.000Z</x:v>
      </x:c>
      <x:c r="E6429" s="7" t="n">
        <x:v>26.1</x:v>
      </x:c>
      <x:c r="F6429" s="7" t="n">
        <x:v>27.2</x:v>
      </x:c>
      <x:c r="G6429" s="7" t="n">
        <x:v>26.1</x:v>
      </x:c>
      <x:c r="H6429" s="2" t="str">
        <x:v>否</x:v>
      </x:c>
      <x:c r="I6429" s="7" t="n">
        <x:f>IF(AND(ISNUMBER(E6429),ISNUMBER(F6429)),E6429-F6429,"")</x:f>
        <x:v>-1.0999999999999979</x:v>
      </x:c>
      <x:c r="J6429" s="2" t="str">
        <x:f>IF(H6429="否","不适用",IF(AND(ISNUMBER(E6429),ISNUMBER(F6429)),IF(I6429&gt;'规则与名单'!$B$2,"是","否"),"未判定"))</x:f>
        <x:v>不适用</x:v>
      </x:c>
      <x:c r="K6429" s="2" t="str">
        <x:f>IF(J6429="是",IF(ISNUMBER(F6429),"测试日GPS","缺失"),IF(ISNUMBER(G6429),"非测试日纯氢",IF(AND(H6429="是",J6429="未判定"),IF(ISNUMBER(F6429),"测试名单无纯氢GPS","缺失"),IF(ISNUMBER(E6429),"非测试日仪表","缺失"))))</x:f>
        <x:v>非测试日纯氢</x:v>
      </x:c>
      <x:c r="L6429" s="7" t="n">
        <x:f>IF(K6429="缺失","",IF(K6429="非测试日纯氢",G6429,IF(K6429="非测试日仪表",E6429,F6429)))</x:f>
        <x:v>26.1</x:v>
      </x:c>
      <x:c r="M6429" s="2" t="n">
        <x:f>IF(K6429="缺失",1,0)</x:f>
        <x:v>0</x:v>
      </x:c>
      <x:c r="N6429" s="2" t="str">
        <x:v>车辆里程查询_20260901-20260930_1024辆_仪表里程.xlsx / F552</x:v>
      </x:c>
      <x:c r="O6429" s="2" t="str">
        <x:v>车辆里程查询_20260901-20260930_1024辆_GPS里程.xlsx / F552</x:v>
      </x:c>
      <x:c r="P6429" s="2" t="str">
        <x:v>车辆纯氢气里程查询_20260901-20260930_1024辆.xlsx / F387</x:v>
      </x:c>
    </x:row>
    <x:row r="6430" ht="22" customHeight="1">
      <x:c r="A6430" s="2" t="n">
        <x:v>259</x:v>
      </x:c>
      <x:c r="B6430" s="2" t="str">
        <x:v>粤AGP4325</x:v>
      </x:c>
      <x:c r="C6430" s="2" t="str">
        <x:v>吴纬涛</x:v>
      </x:c>
      <x:c r="D6430" s="8" t="d">
        <x:v>2026-09-03T00:00:00.000Z</x:v>
      </x:c>
      <x:c r="E6430" s="7" t="n">
        <x:v>50.1</x:v>
      </x:c>
      <x:c r="F6430" s="7" t="n">
        <x:v>52.6</x:v>
      </x:c>
      <x:c r="G6430" s="7" t="n">
        <x:v>50.1</x:v>
      </x:c>
      <x:c r="H6430" s="2" t="str">
        <x:v>否</x:v>
      </x:c>
      <x:c r="I6430" s="7" t="n">
        <x:f>IF(AND(ISNUMBER(E6430),ISNUMBER(F6430)),E6430-F6430,"")</x:f>
        <x:v>-2.5</x:v>
      </x:c>
      <x:c r="J6430" s="2" t="str">
        <x:f>IF(H6430="否","不适用",IF(AND(ISNUMBER(E6430),ISNUMBER(F6430)),IF(I6430&gt;'规则与名单'!$B$2,"是","否"),"未判定"))</x:f>
        <x:v>不适用</x:v>
      </x:c>
      <x:c r="K6430" s="2" t="str">
        <x:f>IF(J6430="是",IF(ISNUMBER(F6430),"测试日GPS","缺失"),IF(ISNUMBER(G6430),"非测试日纯氢",IF(AND(H6430="是",J6430="未判定"),IF(ISNUMBER(F6430),"测试名单无纯氢GPS","缺失"),IF(ISNUMBER(E6430),"非测试日仪表","缺失"))))</x:f>
        <x:v>非测试日纯氢</x:v>
      </x:c>
      <x:c r="L6430" s="7" t="n">
        <x:f>IF(K6430="缺失","",IF(K6430="非测试日纯氢",G6430,IF(K6430="非测试日仪表",E6430,F6430)))</x:f>
        <x:v>50.1</x:v>
      </x:c>
      <x:c r="M6430" s="2" t="n">
        <x:f>IF(K6430="缺失",1,0)</x:f>
        <x:v>0</x:v>
      </x:c>
      <x:c r="N6430" s="2" t="str">
        <x:v>车辆里程查询_20260901-20260930_1024辆_仪表里程.xlsx / G552</x:v>
      </x:c>
      <x:c r="O6430" s="2" t="str">
        <x:v>车辆里程查询_20260901-20260930_1024辆_GPS里程.xlsx / G552</x:v>
      </x:c>
      <x:c r="P6430" s="2" t="str">
        <x:v>车辆纯氢气里程查询_20260901-20260930_1024辆.xlsx / G387</x:v>
      </x:c>
    </x:row>
    <x:row r="6431" ht="22" customHeight="1">
      <x:c r="A6431" s="2" t="n">
        <x:v>259</x:v>
      </x:c>
      <x:c r="B6431" s="2" t="str">
        <x:v>粤AGP4325</x:v>
      </x:c>
      <x:c r="C6431" s="2" t="str">
        <x:v>吴纬涛</x:v>
      </x:c>
      <x:c r="D6431" s="8" t="d">
        <x:v>2026-09-04T00:00:00.000Z</x:v>
      </x:c>
      <x:c r="E6431" s="7" t="n">
        <x:v>55.8</x:v>
      </x:c>
      <x:c r="F6431" s="7" t="n">
        <x:v>59</x:v>
      </x:c>
      <x:c r="G6431" s="7" t="n">
        <x:v>53.7</x:v>
      </x:c>
      <x:c r="H6431" s="2" t="str">
        <x:v>否</x:v>
      </x:c>
      <x:c r="I6431" s="7" t="n">
        <x:f>IF(AND(ISNUMBER(E6431),ISNUMBER(F6431)),E6431-F6431,"")</x:f>
        <x:v>-3.200000000000003</x:v>
      </x:c>
      <x:c r="J6431" s="2" t="str">
        <x:f>IF(H6431="否","不适用",IF(AND(ISNUMBER(E6431),ISNUMBER(F6431)),IF(I6431&gt;'规则与名单'!$B$2,"是","否"),"未判定"))</x:f>
        <x:v>不适用</x:v>
      </x:c>
      <x:c r="K6431" s="2" t="str">
        <x:f>IF(J6431="是",IF(ISNUMBER(F6431),"测试日GPS","缺失"),IF(ISNUMBER(G6431),"非测试日纯氢",IF(AND(H6431="是",J6431="未判定"),IF(ISNUMBER(F6431),"测试名单无纯氢GPS","缺失"),IF(ISNUMBER(E6431),"非测试日仪表","缺失"))))</x:f>
        <x:v>非测试日纯氢</x:v>
      </x:c>
      <x:c r="L6431" s="7" t="n">
        <x:f>IF(K6431="缺失","",IF(K6431="非测试日纯氢",G6431,IF(K6431="非测试日仪表",E6431,F6431)))</x:f>
        <x:v>53.7</x:v>
      </x:c>
      <x:c r="M6431" s="2" t="n">
        <x:f>IF(K6431="缺失",1,0)</x:f>
        <x:v>0</x:v>
      </x:c>
      <x:c r="N6431" s="2" t="str">
        <x:v>车辆里程查询_20260901-20260930_1024辆_仪表里程.xlsx / H552</x:v>
      </x:c>
      <x:c r="O6431" s="2" t="str">
        <x:v>车辆里程查询_20260901-20260930_1024辆_GPS里程.xlsx / H552</x:v>
      </x:c>
      <x:c r="P6431" s="2" t="str">
        <x:v>车辆纯氢气里程查询_20260901-20260930_1024辆.xlsx / H387</x:v>
      </x:c>
    </x:row>
    <x:row r="6432" ht="22" customHeight="1">
      <x:c r="A6432" s="2" t="n">
        <x:v>259</x:v>
      </x:c>
      <x:c r="B6432" s="2" t="str">
        <x:v>粤AGP4325</x:v>
      </x:c>
      <x:c r="C6432" s="2" t="str">
        <x:v>吴纬涛</x:v>
      </x:c>
      <x:c r="D6432" s="8" t="d">
        <x:v>2026-09-05T00:00:00.000Z</x:v>
      </x:c>
      <x:c r="E6432" s="7"/>
      <x:c r="F6432" s="7" t="n">
        <x:v>0</x:v>
      </x:c>
      <x:c r="G6432" s="7"/>
      <x:c r="H6432" s="2" t="str">
        <x:v>否</x:v>
      </x:c>
      <x:c r="I6432" s="7" t="str">
        <x:f>IF(AND(ISNUMBER(E6432),ISNUMBER(F6432)),E6432-F6432,"")</x:f>
      </x:c>
      <x:c r="J6432" s="2" t="str">
        <x:f>IF(H6432="否","不适用",IF(AND(ISNUMBER(E6432),ISNUMBER(F6432)),IF(I6432&gt;'规则与名单'!$B$2,"是","否"),"未判定"))</x:f>
        <x:v>不适用</x:v>
      </x:c>
      <x:c r="K6432" s="2" t="str">
        <x:f>IF(J6432="是",IF(ISNUMBER(F6432),"测试日GPS","缺失"),IF(ISNUMBER(G6432),"非测试日纯氢",IF(AND(H6432="是",J6432="未判定"),IF(ISNUMBER(F6432),"测试名单无纯氢GPS","缺失"),IF(ISNUMBER(E6432),"非测试日仪表","缺失"))))</x:f>
        <x:v>缺失</x:v>
      </x:c>
      <x:c r="L6432" s="7" t="str">
        <x:f>IF(K6432="缺失","",IF(K6432="非测试日纯氢",G6432,IF(K6432="非测试日仪表",E6432,F6432)))</x:f>
      </x:c>
      <x:c r="M6432" s="2" t="n">
        <x:f>IF(K6432="缺失",1,0)</x:f>
        <x:v>1</x:v>
      </x:c>
      <x:c r="N6432" s="2" t="str">
        <x:v>车辆里程查询_20260901-20260930_1024辆_仪表里程.xlsx / I552</x:v>
      </x:c>
      <x:c r="O6432" s="2" t="str">
        <x:v>车辆里程查询_20260901-20260930_1024辆_GPS里程.xlsx / I552</x:v>
      </x:c>
      <x:c r="P6432" s="2" t="str">
        <x:v>车辆纯氢气里程查询_20260901-20260930_1024辆.xlsx / I387</x:v>
      </x:c>
    </x:row>
    <x:row r="6433" ht="22" customHeight="1">
      <x:c r="A6433" s="2" t="n">
        <x:v>259</x:v>
      </x:c>
      <x:c r="B6433" s="2" t="str">
        <x:v>粤AGP4325</x:v>
      </x:c>
      <x:c r="C6433" s="2" t="str">
        <x:v>吴纬涛</x:v>
      </x:c>
      <x:c r="D6433" s="8" t="d">
        <x:v>2026-09-06T00:00:00.000Z</x:v>
      </x:c>
      <x:c r="E6433" s="7" t="n">
        <x:v>37.6</x:v>
      </x:c>
      <x:c r="F6433" s="7" t="n">
        <x:v>47</x:v>
      </x:c>
      <x:c r="G6433" s="7" t="n">
        <x:v>46.1</x:v>
      </x:c>
      <x:c r="H6433" s="2" t="str">
        <x:v>否</x:v>
      </x:c>
      <x:c r="I6433" s="7" t="n">
        <x:f>IF(AND(ISNUMBER(E6433),ISNUMBER(F6433)),E6433-F6433,"")</x:f>
        <x:v>-9.399999999999999</x:v>
      </x:c>
      <x:c r="J6433" s="2" t="str">
        <x:f>IF(H6433="否","不适用",IF(AND(ISNUMBER(E6433),ISNUMBER(F6433)),IF(I6433&gt;'规则与名单'!$B$2,"是","否"),"未判定"))</x:f>
        <x:v>不适用</x:v>
      </x:c>
      <x:c r="K6433" s="2" t="str">
        <x:f>IF(J6433="是",IF(ISNUMBER(F6433),"测试日GPS","缺失"),IF(ISNUMBER(G6433),"非测试日纯氢",IF(AND(H6433="是",J6433="未判定"),IF(ISNUMBER(F6433),"测试名单无纯氢GPS","缺失"),IF(ISNUMBER(E6433),"非测试日仪表","缺失"))))</x:f>
        <x:v>非测试日纯氢</x:v>
      </x:c>
      <x:c r="L6433" s="7" t="n">
        <x:f>IF(K6433="缺失","",IF(K6433="非测试日纯氢",G6433,IF(K6433="非测试日仪表",E6433,F6433)))</x:f>
        <x:v>46.1</x:v>
      </x:c>
      <x:c r="M6433" s="2" t="n">
        <x:f>IF(K6433="缺失",1,0)</x:f>
        <x:v>0</x:v>
      </x:c>
      <x:c r="N6433" s="2" t="str">
        <x:v>车辆里程查询_20260901-20260930_1024辆_仪表里程.xlsx / J552</x:v>
      </x:c>
      <x:c r="O6433" s="2" t="str">
        <x:v>车辆里程查询_20260901-20260930_1024辆_GPS里程.xlsx / J552</x:v>
      </x:c>
      <x:c r="P6433" s="2" t="str">
        <x:v>车辆纯氢气里程查询_20260901-20260930_1024辆.xlsx / J387</x:v>
      </x:c>
    </x:row>
    <x:row r="6434" ht="22" customHeight="1">
      <x:c r="A6434" s="2" t="n">
        <x:v>259</x:v>
      </x:c>
      <x:c r="B6434" s="2" t="str">
        <x:v>粤AGP4325</x:v>
      </x:c>
      <x:c r="C6434" s="2" t="str">
        <x:v>吴纬涛</x:v>
      </x:c>
      <x:c r="D6434" s="8" t="d">
        <x:v>2026-09-07T00:00:00.000Z</x:v>
      </x:c>
      <x:c r="E6434" s="7" t="n">
        <x:v>38.6</x:v>
      </x:c>
      <x:c r="F6434" s="7" t="n">
        <x:v>30.8</x:v>
      </x:c>
      <x:c r="G6434" s="7" t="n">
        <x:v>30.1</x:v>
      </x:c>
      <x:c r="H6434" s="2" t="str">
        <x:v>否</x:v>
      </x:c>
      <x:c r="I6434" s="7" t="n">
        <x:f>IF(AND(ISNUMBER(E6434),ISNUMBER(F6434)),E6434-F6434,"")</x:f>
        <x:v>7.800000000000001</x:v>
      </x:c>
      <x:c r="J6434" s="2" t="str">
        <x:f>IF(H6434="否","不适用",IF(AND(ISNUMBER(E6434),ISNUMBER(F6434)),IF(I6434&gt;'规则与名单'!$B$2,"是","否"),"未判定"))</x:f>
        <x:v>不适用</x:v>
      </x:c>
      <x:c r="K6434" s="2" t="str">
        <x:f>IF(J6434="是",IF(ISNUMBER(F6434),"测试日GPS","缺失"),IF(ISNUMBER(G6434),"非测试日纯氢",IF(AND(H6434="是",J6434="未判定"),IF(ISNUMBER(F6434),"测试名单无纯氢GPS","缺失"),IF(ISNUMBER(E6434),"非测试日仪表","缺失"))))</x:f>
        <x:v>非测试日纯氢</x:v>
      </x:c>
      <x:c r="L6434" s="7" t="n">
        <x:f>IF(K6434="缺失","",IF(K6434="非测试日纯氢",G6434,IF(K6434="非测试日仪表",E6434,F6434)))</x:f>
        <x:v>30.1</x:v>
      </x:c>
      <x:c r="M6434" s="2" t="n">
        <x:f>IF(K6434="缺失",1,0)</x:f>
        <x:v>0</x:v>
      </x:c>
      <x:c r="N6434" s="2" t="str">
        <x:v>车辆里程查询_20260901-20260930_1024辆_仪表里程.xlsx / K552</x:v>
      </x:c>
      <x:c r="O6434" s="2" t="str">
        <x:v>车辆里程查询_20260901-20260930_1024辆_GPS里程.xlsx / K552</x:v>
      </x:c>
      <x:c r="P6434" s="2" t="str">
        <x:v>车辆纯氢气里程查询_20260901-20260930_1024辆.xlsx / K387</x:v>
      </x:c>
    </x:row>
    <x:row r="6435" ht="22" customHeight="1">
      <x:c r="A6435" s="2" t="n">
        <x:v>259</x:v>
      </x:c>
      <x:c r="B6435" s="2" t="str">
        <x:v>粤AGP4325</x:v>
      </x:c>
      <x:c r="C6435" s="2" t="str">
        <x:v>吴纬涛</x:v>
      </x:c>
      <x:c r="D6435" s="8" t="d">
        <x:v>2026-09-08T00:00:00.000Z</x:v>
      </x:c>
      <x:c r="E6435" s="7" t="n">
        <x:v>30.1</x:v>
      </x:c>
      <x:c r="F6435" s="7" t="n">
        <x:v>31.8</x:v>
      </x:c>
      <x:c r="G6435" s="7" t="n">
        <x:v>30.1</x:v>
      </x:c>
      <x:c r="H6435" s="2" t="str">
        <x:v>否</x:v>
      </x:c>
      <x:c r="I6435" s="7" t="n">
        <x:f>IF(AND(ISNUMBER(E6435),ISNUMBER(F6435)),E6435-F6435,"")</x:f>
        <x:v>-1.6999999999999993</x:v>
      </x:c>
      <x:c r="J6435" s="2" t="str">
        <x:f>IF(H6435="否","不适用",IF(AND(ISNUMBER(E6435),ISNUMBER(F6435)),IF(I6435&gt;'规则与名单'!$B$2,"是","否"),"未判定"))</x:f>
        <x:v>不适用</x:v>
      </x:c>
      <x:c r="K6435" s="2" t="str">
        <x:f>IF(J6435="是",IF(ISNUMBER(F6435),"测试日GPS","缺失"),IF(ISNUMBER(G6435),"非测试日纯氢",IF(AND(H6435="是",J6435="未判定"),IF(ISNUMBER(F6435),"测试名单无纯氢GPS","缺失"),IF(ISNUMBER(E6435),"非测试日仪表","缺失"))))</x:f>
        <x:v>非测试日纯氢</x:v>
      </x:c>
      <x:c r="L6435" s="7" t="n">
        <x:f>IF(K6435="缺失","",IF(K6435="非测试日纯氢",G6435,IF(K6435="非测试日仪表",E6435,F6435)))</x:f>
        <x:v>30.1</x:v>
      </x:c>
      <x:c r="M6435" s="2" t="n">
        <x:f>IF(K6435="缺失",1,0)</x:f>
        <x:v>0</x:v>
      </x:c>
      <x:c r="N6435" s="2" t="str">
        <x:v>车辆里程查询_20260901-20260930_1024辆_仪表里程.xlsx / L552</x:v>
      </x:c>
      <x:c r="O6435" s="2" t="str">
        <x:v>车辆里程查询_20260901-20260930_1024辆_GPS里程.xlsx / L552</x:v>
      </x:c>
      <x:c r="P6435" s="2" t="str">
        <x:v>车辆纯氢气里程查询_20260901-20260930_1024辆.xlsx / L387</x:v>
      </x:c>
    </x:row>
    <x:row r="6436" ht="22" customHeight="1">
      <x:c r="A6436" s="2" t="n">
        <x:v>259</x:v>
      </x:c>
      <x:c r="B6436" s="2" t="str">
        <x:v>粤AGP4325</x:v>
      </x:c>
      <x:c r="C6436" s="2" t="str">
        <x:v>吴纬涛</x:v>
      </x:c>
      <x:c r="D6436" s="8" t="d">
        <x:v>2026-09-09T00:00:00.000Z</x:v>
      </x:c>
      <x:c r="E6436" s="7" t="n">
        <x:v>28.7</x:v>
      </x:c>
      <x:c r="F6436" s="7" t="n">
        <x:v>29.1</x:v>
      </x:c>
      <x:c r="G6436" s="7" t="n">
        <x:v>28.4</x:v>
      </x:c>
      <x:c r="H6436" s="2" t="str">
        <x:v>否</x:v>
      </x:c>
      <x:c r="I6436" s="7" t="n">
        <x:f>IF(AND(ISNUMBER(E6436),ISNUMBER(F6436)),E6436-F6436,"")</x:f>
        <x:v>-0.40000000000000213</x:v>
      </x:c>
      <x:c r="J6436" s="2" t="str">
        <x:f>IF(H6436="否","不适用",IF(AND(ISNUMBER(E6436),ISNUMBER(F6436)),IF(I6436&gt;'规则与名单'!$B$2,"是","否"),"未判定"))</x:f>
        <x:v>不适用</x:v>
      </x:c>
      <x:c r="K6436" s="2" t="str">
        <x:f>IF(J6436="是",IF(ISNUMBER(F6436),"测试日GPS","缺失"),IF(ISNUMBER(G6436),"非测试日纯氢",IF(AND(H6436="是",J6436="未判定"),IF(ISNUMBER(F6436),"测试名单无纯氢GPS","缺失"),IF(ISNUMBER(E6436),"非测试日仪表","缺失"))))</x:f>
        <x:v>非测试日纯氢</x:v>
      </x:c>
      <x:c r="L6436" s="7" t="n">
        <x:f>IF(K6436="缺失","",IF(K6436="非测试日纯氢",G6436,IF(K6436="非测试日仪表",E6436,F6436)))</x:f>
        <x:v>28.4</x:v>
      </x:c>
      <x:c r="M6436" s="2" t="n">
        <x:f>IF(K6436="缺失",1,0)</x:f>
        <x:v>0</x:v>
      </x:c>
      <x:c r="N6436" s="2" t="str">
        <x:v>车辆里程查询_20260901-20260930_1024辆_仪表里程.xlsx / M552</x:v>
      </x:c>
      <x:c r="O6436" s="2" t="str">
        <x:v>车辆里程查询_20260901-20260930_1024辆_GPS里程.xlsx / M552</x:v>
      </x:c>
      <x:c r="P6436" s="2" t="str">
        <x:v>车辆纯氢气里程查询_20260901-20260930_1024辆.xlsx / M387</x:v>
      </x:c>
    </x:row>
    <x:row r="6437" ht="22" customHeight="1">
      <x:c r="A6437" s="2" t="n">
        <x:v>259</x:v>
      </x:c>
      <x:c r="B6437" s="2" t="str">
        <x:v>粤AGP4325</x:v>
      </x:c>
      <x:c r="C6437" s="2" t="str">
        <x:v>吴纬涛</x:v>
      </x:c>
      <x:c r="D6437" s="8" t="d">
        <x:v>2026-09-10T00:00:00.000Z</x:v>
      </x:c>
      <x:c r="E6437" s="7" t="n">
        <x:v>35.5</x:v>
      </x:c>
      <x:c r="F6437" s="7" t="n">
        <x:v>37.7</x:v>
      </x:c>
      <x:c r="G6437" s="7" t="n">
        <x:v>34.7</x:v>
      </x:c>
      <x:c r="H6437" s="2" t="str">
        <x:v>否</x:v>
      </x:c>
      <x:c r="I6437" s="7" t="n">
        <x:f>IF(AND(ISNUMBER(E6437),ISNUMBER(F6437)),E6437-F6437,"")</x:f>
        <x:v>-2.200000000000003</x:v>
      </x:c>
      <x:c r="J6437" s="2" t="str">
        <x:f>IF(H6437="否","不适用",IF(AND(ISNUMBER(E6437),ISNUMBER(F6437)),IF(I6437&gt;'规则与名单'!$B$2,"是","否"),"未判定"))</x:f>
        <x:v>不适用</x:v>
      </x:c>
      <x:c r="K6437" s="2" t="str">
        <x:f>IF(J6437="是",IF(ISNUMBER(F6437),"测试日GPS","缺失"),IF(ISNUMBER(G6437),"非测试日纯氢",IF(AND(H6437="是",J6437="未判定"),IF(ISNUMBER(F6437),"测试名单无纯氢GPS","缺失"),IF(ISNUMBER(E6437),"非测试日仪表","缺失"))))</x:f>
        <x:v>非测试日纯氢</x:v>
      </x:c>
      <x:c r="L6437" s="7" t="n">
        <x:f>IF(K6437="缺失","",IF(K6437="非测试日纯氢",G6437,IF(K6437="非测试日仪表",E6437,F6437)))</x:f>
        <x:v>34.7</x:v>
      </x:c>
      <x:c r="M6437" s="2" t="n">
        <x:f>IF(K6437="缺失",1,0)</x:f>
        <x:v>0</x:v>
      </x:c>
      <x:c r="N6437" s="2" t="str">
        <x:v>车辆里程查询_20260901-20260930_1024辆_仪表里程.xlsx / N552</x:v>
      </x:c>
      <x:c r="O6437" s="2" t="str">
        <x:v>车辆里程查询_20260901-20260930_1024辆_GPS里程.xlsx / N552</x:v>
      </x:c>
      <x:c r="P6437" s="2" t="str">
        <x:v>车辆纯氢气里程查询_20260901-20260930_1024辆.xlsx / N387</x:v>
      </x:c>
    </x:row>
    <x:row r="6438" ht="22" customHeight="1">
      <x:c r="A6438" s="2" t="n">
        <x:v>259</x:v>
      </x:c>
      <x:c r="B6438" s="2" t="str">
        <x:v>粤AGP4325</x:v>
      </x:c>
      <x:c r="C6438" s="2" t="str">
        <x:v>吴纬涛</x:v>
      </x:c>
      <x:c r="D6438" s="8" t="d">
        <x:v>2026-09-11T00:00:00.000Z</x:v>
      </x:c>
      <x:c r="E6438" s="7" t="n">
        <x:v>26.1</x:v>
      </x:c>
      <x:c r="F6438" s="7" t="n">
        <x:v>26.5</x:v>
      </x:c>
      <x:c r="G6438" s="7" t="n">
        <x:v>25.4</x:v>
      </x:c>
      <x:c r="H6438" s="2" t="str">
        <x:v>否</x:v>
      </x:c>
      <x:c r="I6438" s="7" t="n">
        <x:f>IF(AND(ISNUMBER(E6438),ISNUMBER(F6438)),E6438-F6438,"")</x:f>
        <x:v>-0.3999999999999986</x:v>
      </x:c>
      <x:c r="J6438" s="2" t="str">
        <x:f>IF(H6438="否","不适用",IF(AND(ISNUMBER(E6438),ISNUMBER(F6438)),IF(I6438&gt;'规则与名单'!$B$2,"是","否"),"未判定"))</x:f>
        <x:v>不适用</x:v>
      </x:c>
      <x:c r="K6438" s="2" t="str">
        <x:f>IF(J6438="是",IF(ISNUMBER(F6438),"测试日GPS","缺失"),IF(ISNUMBER(G6438),"非测试日纯氢",IF(AND(H6438="是",J6438="未判定"),IF(ISNUMBER(F6438),"测试名单无纯氢GPS","缺失"),IF(ISNUMBER(E6438),"非测试日仪表","缺失"))))</x:f>
        <x:v>非测试日纯氢</x:v>
      </x:c>
      <x:c r="L6438" s="7" t="n">
        <x:f>IF(K6438="缺失","",IF(K6438="非测试日纯氢",G6438,IF(K6438="非测试日仪表",E6438,F6438)))</x:f>
        <x:v>25.4</x:v>
      </x:c>
      <x:c r="M6438" s="2" t="n">
        <x:f>IF(K6438="缺失",1,0)</x:f>
        <x:v>0</x:v>
      </x:c>
      <x:c r="N6438" s="2" t="str">
        <x:v>车辆里程查询_20260901-20260930_1024辆_仪表里程.xlsx / O552</x:v>
      </x:c>
      <x:c r="O6438" s="2" t="str">
        <x:v>车辆里程查询_20260901-20260930_1024辆_GPS里程.xlsx / O552</x:v>
      </x:c>
      <x:c r="P6438" s="2" t="str">
        <x:v>车辆纯氢气里程查询_20260901-20260930_1024辆.xlsx / O387</x:v>
      </x:c>
    </x:row>
    <x:row r="6439" ht="22" customHeight="1">
      <x:c r="A6439" s="2" t="n">
        <x:v>259</x:v>
      </x:c>
      <x:c r="B6439" s="2" t="str">
        <x:v>粤AGP4325</x:v>
      </x:c>
      <x:c r="C6439" s="2" t="str">
        <x:v>吴纬涛</x:v>
      </x:c>
      <x:c r="D6439" s="8" t="d">
        <x:v>2026-09-12T00:00:00.000Z</x:v>
      </x:c>
      <x:c r="E6439" s="7" t="n">
        <x:v>0</x:v>
      </x:c>
      <x:c r="F6439" s="7" t="n">
        <x:v>0</x:v>
      </x:c>
      <x:c r="G6439" s="7"/>
      <x:c r="H6439" s="2" t="str">
        <x:v>否</x:v>
      </x:c>
      <x:c r="I6439" s="7" t="n">
        <x:f>IF(AND(ISNUMBER(E6439),ISNUMBER(F6439)),E6439-F6439,"")</x:f>
        <x:v>0</x:v>
      </x:c>
      <x:c r="J6439" s="2" t="str">
        <x:f>IF(H6439="否","不适用",IF(AND(ISNUMBER(E6439),ISNUMBER(F6439)),IF(I6439&gt;'规则与名单'!$B$2,"是","否"),"未判定"))</x:f>
        <x:v>不适用</x:v>
      </x:c>
      <x:c r="K6439" s="2" t="str">
        <x:f>IF(J6439="是",IF(ISNUMBER(F6439),"测试日GPS","缺失"),IF(ISNUMBER(G6439),"非测试日纯氢",IF(AND(H6439="是",J6439="未判定"),IF(ISNUMBER(F6439),"测试名单无纯氢GPS","缺失"),IF(ISNUMBER(E6439),"非测试日仪表","缺失"))))</x:f>
        <x:v>非测试日仪表</x:v>
      </x:c>
      <x:c r="L6439" s="7" t="n">
        <x:f>IF(K6439="缺失","",IF(K6439="非测试日纯氢",G6439,IF(K6439="非测试日仪表",E6439,F6439)))</x:f>
        <x:v>0</x:v>
      </x:c>
      <x:c r="M6439" s="2" t="n">
        <x:f>IF(K6439="缺失",1,0)</x:f>
        <x:v>0</x:v>
      </x:c>
      <x:c r="N6439" s="2" t="str">
        <x:v>车辆里程查询_20260901-20260930_1024辆_仪表里程.xlsx / P552</x:v>
      </x:c>
      <x:c r="O6439" s="2" t="str">
        <x:v>车辆里程查询_20260901-20260930_1024辆_GPS里程.xlsx / P552</x:v>
      </x:c>
      <x:c r="P6439" s="2" t="str">
        <x:v>车辆纯氢气里程查询_20260901-20260930_1024辆.xlsx / P387</x:v>
      </x:c>
    </x:row>
    <x:row r="6440" ht="22" customHeight="1">
      <x:c r="A6440" s="2" t="n">
        <x:v>259</x:v>
      </x:c>
      <x:c r="B6440" s="2" t="str">
        <x:v>粤AGP4325</x:v>
      </x:c>
      <x:c r="C6440" s="2" t="str">
        <x:v>吴纬涛</x:v>
      </x:c>
      <x:c r="D6440" s="8" t="d">
        <x:v>2026-09-13T00:00:00.000Z</x:v>
      </x:c>
      <x:c r="E6440" s="7"/>
      <x:c r="F6440" s="7" t="n">
        <x:v>0</x:v>
      </x:c>
      <x:c r="G6440" s="7"/>
      <x:c r="H6440" s="2" t="str">
        <x:v>否</x:v>
      </x:c>
      <x:c r="I6440" s="7" t="str">
        <x:f>IF(AND(ISNUMBER(E6440),ISNUMBER(F6440)),E6440-F6440,"")</x:f>
      </x:c>
      <x:c r="J6440" s="2" t="str">
        <x:f>IF(H6440="否","不适用",IF(AND(ISNUMBER(E6440),ISNUMBER(F6440)),IF(I6440&gt;'规则与名单'!$B$2,"是","否"),"未判定"))</x:f>
        <x:v>不适用</x:v>
      </x:c>
      <x:c r="K6440" s="2" t="str">
        <x:f>IF(J6440="是",IF(ISNUMBER(F6440),"测试日GPS","缺失"),IF(ISNUMBER(G6440),"非测试日纯氢",IF(AND(H6440="是",J6440="未判定"),IF(ISNUMBER(F6440),"测试名单无纯氢GPS","缺失"),IF(ISNUMBER(E6440),"非测试日仪表","缺失"))))</x:f>
        <x:v>缺失</x:v>
      </x:c>
      <x:c r="L6440" s="7" t="str">
        <x:f>IF(K6440="缺失","",IF(K6440="非测试日纯氢",G6440,IF(K6440="非测试日仪表",E6440,F6440)))</x:f>
      </x:c>
      <x:c r="M6440" s="2" t="n">
        <x:f>IF(K6440="缺失",1,0)</x:f>
        <x:v>1</x:v>
      </x:c>
      <x:c r="N6440" s="2" t="str">
        <x:v>车辆里程查询_20260901-20260930_1024辆_仪表里程.xlsx / Q552</x:v>
      </x:c>
      <x:c r="O6440" s="2" t="str">
        <x:v>车辆里程查询_20260901-20260930_1024辆_GPS里程.xlsx / Q552</x:v>
      </x:c>
      <x:c r="P6440" s="2" t="str">
        <x:v>车辆纯氢气里程查询_20260901-20260930_1024辆.xlsx / Q387</x:v>
      </x:c>
    </x:row>
    <x:row r="6441" ht="22" customHeight="1">
      <x:c r="A6441" s="2" t="n">
        <x:v>259</x:v>
      </x:c>
      <x:c r="B6441" s="2" t="str">
        <x:v>粤AGP4325</x:v>
      </x:c>
      <x:c r="C6441" s="2" t="str">
        <x:v>吴纬涛</x:v>
      </x:c>
      <x:c r="D6441" s="8" t="d">
        <x:v>2026-09-14T00:00:00.000Z</x:v>
      </x:c>
      <x:c r="E6441" s="7" t="n">
        <x:v>54</x:v>
      </x:c>
      <x:c r="F6441" s="7" t="n">
        <x:v>56.1</x:v>
      </x:c>
      <x:c r="G6441" s="7" t="n">
        <x:v>52.8</x:v>
      </x:c>
      <x:c r="H6441" s="2" t="str">
        <x:v>否</x:v>
      </x:c>
      <x:c r="I6441" s="7" t="n">
        <x:f>IF(AND(ISNUMBER(E6441),ISNUMBER(F6441)),E6441-F6441,"")</x:f>
        <x:v>-2.1000000000000014</x:v>
      </x:c>
      <x:c r="J6441" s="2" t="str">
        <x:f>IF(H6441="否","不适用",IF(AND(ISNUMBER(E6441),ISNUMBER(F6441)),IF(I6441&gt;'规则与名单'!$B$2,"是","否"),"未判定"))</x:f>
        <x:v>不适用</x:v>
      </x:c>
      <x:c r="K6441" s="2" t="str">
        <x:f>IF(J6441="是",IF(ISNUMBER(F6441),"测试日GPS","缺失"),IF(ISNUMBER(G6441),"非测试日纯氢",IF(AND(H6441="是",J6441="未判定"),IF(ISNUMBER(F6441),"测试名单无纯氢GPS","缺失"),IF(ISNUMBER(E6441),"非测试日仪表","缺失"))))</x:f>
        <x:v>非测试日纯氢</x:v>
      </x:c>
      <x:c r="L6441" s="7" t="n">
        <x:f>IF(K6441="缺失","",IF(K6441="非测试日纯氢",G6441,IF(K6441="非测试日仪表",E6441,F6441)))</x:f>
        <x:v>52.8</x:v>
      </x:c>
      <x:c r="M6441" s="2" t="n">
        <x:f>IF(K6441="缺失",1,0)</x:f>
        <x:v>0</x:v>
      </x:c>
      <x:c r="N6441" s="2" t="str">
        <x:v>车辆里程查询_20260901-20260930_1024辆_仪表里程.xlsx / R552</x:v>
      </x:c>
      <x:c r="O6441" s="2" t="str">
        <x:v>车辆里程查询_20260901-20260930_1024辆_GPS里程.xlsx / R552</x:v>
      </x:c>
      <x:c r="P6441" s="2" t="str">
        <x:v>车辆纯氢气里程查询_20260901-20260930_1024辆.xlsx / R387</x:v>
      </x:c>
    </x:row>
    <x:row r="6442" ht="22" customHeight="1">
      <x:c r="A6442" s="2" t="n">
        <x:v>259</x:v>
      </x:c>
      <x:c r="B6442" s="2" t="str">
        <x:v>粤AGP4325</x:v>
      </x:c>
      <x:c r="C6442" s="2" t="str">
        <x:v>吴纬涛</x:v>
      </x:c>
      <x:c r="D6442" s="8" t="d">
        <x:v>2026-09-15T00:00:00.000Z</x:v>
      </x:c>
      <x:c r="E6442" s="7" t="n">
        <x:v>27.7</x:v>
      </x:c>
      <x:c r="F6442" s="7" t="n">
        <x:v>29.9</x:v>
      </x:c>
      <x:c r="G6442" s="7" t="n">
        <x:v>25.8</x:v>
      </x:c>
      <x:c r="H6442" s="2" t="str">
        <x:v>否</x:v>
      </x:c>
      <x:c r="I6442" s="7" t="n">
        <x:f>IF(AND(ISNUMBER(E6442),ISNUMBER(F6442)),E6442-F6442,"")</x:f>
        <x:v>-2.1999999999999993</x:v>
      </x:c>
      <x:c r="J6442" s="2" t="str">
        <x:f>IF(H6442="否","不适用",IF(AND(ISNUMBER(E6442),ISNUMBER(F6442)),IF(I6442&gt;'规则与名单'!$B$2,"是","否"),"未判定"))</x:f>
        <x:v>不适用</x:v>
      </x:c>
      <x:c r="K6442" s="2" t="str">
        <x:f>IF(J6442="是",IF(ISNUMBER(F6442),"测试日GPS","缺失"),IF(ISNUMBER(G6442),"非测试日纯氢",IF(AND(H6442="是",J6442="未判定"),IF(ISNUMBER(F6442),"测试名单无纯氢GPS","缺失"),IF(ISNUMBER(E6442),"非测试日仪表","缺失"))))</x:f>
        <x:v>非测试日纯氢</x:v>
      </x:c>
      <x:c r="L6442" s="7" t="n">
        <x:f>IF(K6442="缺失","",IF(K6442="非测试日纯氢",G6442,IF(K6442="非测试日仪表",E6442,F6442)))</x:f>
        <x:v>25.8</x:v>
      </x:c>
      <x:c r="M6442" s="2" t="n">
        <x:f>IF(K6442="缺失",1,0)</x:f>
        <x:v>0</x:v>
      </x:c>
      <x:c r="N6442" s="2" t="str">
        <x:v>车辆里程查询_20260901-20260930_1024辆_仪表里程.xlsx / S552</x:v>
      </x:c>
      <x:c r="O6442" s="2" t="str">
        <x:v>车辆里程查询_20260901-20260930_1024辆_GPS里程.xlsx / S552</x:v>
      </x:c>
      <x:c r="P6442" s="2" t="str">
        <x:v>车辆纯氢气里程查询_20260901-20260930_1024辆.xlsx / S387</x:v>
      </x:c>
    </x:row>
    <x:row r="6443" ht="22" customHeight="1">
      <x:c r="A6443" s="2" t="n">
        <x:v>259</x:v>
      </x:c>
      <x:c r="B6443" s="2" t="str">
        <x:v>粤AGP4325</x:v>
      </x:c>
      <x:c r="C6443" s="2" t="str">
        <x:v>吴纬涛</x:v>
      </x:c>
      <x:c r="D6443" s="8" t="d">
        <x:v>2026-09-16T00:00:00.000Z</x:v>
      </x:c>
      <x:c r="E6443" s="7" t="n">
        <x:v>26.6</x:v>
      </x:c>
      <x:c r="F6443" s="7" t="n">
        <x:v>27.3</x:v>
      </x:c>
      <x:c r="G6443" s="7" t="n">
        <x:v>26.6</x:v>
      </x:c>
      <x:c r="H6443" s="2" t="str">
        <x:v>否</x:v>
      </x:c>
      <x:c r="I6443" s="7" t="n">
        <x:f>IF(AND(ISNUMBER(E6443),ISNUMBER(F6443)),E6443-F6443,"")</x:f>
        <x:v>-0.6999999999999993</x:v>
      </x:c>
      <x:c r="J6443" s="2" t="str">
        <x:f>IF(H6443="否","不适用",IF(AND(ISNUMBER(E6443),ISNUMBER(F6443)),IF(I6443&gt;'规则与名单'!$B$2,"是","否"),"未判定"))</x:f>
        <x:v>不适用</x:v>
      </x:c>
      <x:c r="K6443" s="2" t="str">
        <x:f>IF(J6443="是",IF(ISNUMBER(F6443),"测试日GPS","缺失"),IF(ISNUMBER(G6443),"非测试日纯氢",IF(AND(H6443="是",J6443="未判定"),IF(ISNUMBER(F6443),"测试名单无纯氢GPS","缺失"),IF(ISNUMBER(E6443),"非测试日仪表","缺失"))))</x:f>
        <x:v>非测试日纯氢</x:v>
      </x:c>
      <x:c r="L6443" s="7" t="n">
        <x:f>IF(K6443="缺失","",IF(K6443="非测试日纯氢",G6443,IF(K6443="非测试日仪表",E6443,F6443)))</x:f>
        <x:v>26.6</x:v>
      </x:c>
      <x:c r="M6443" s="2" t="n">
        <x:f>IF(K6443="缺失",1,0)</x:f>
        <x:v>0</x:v>
      </x:c>
      <x:c r="N6443" s="2" t="str">
        <x:v>车辆里程查询_20260901-20260930_1024辆_仪表里程.xlsx / T552</x:v>
      </x:c>
      <x:c r="O6443" s="2" t="str">
        <x:v>车辆里程查询_20260901-20260930_1024辆_GPS里程.xlsx / T552</x:v>
      </x:c>
      <x:c r="P6443" s="2" t="str">
        <x:v>车辆纯氢气里程查询_20260901-20260930_1024辆.xlsx / T387</x:v>
      </x:c>
    </x:row>
    <x:row r="6444" ht="22" customHeight="1">
      <x:c r="A6444" s="2" t="n">
        <x:v>259</x:v>
      </x:c>
      <x:c r="B6444" s="2" t="str">
        <x:v>粤AGP4325</x:v>
      </x:c>
      <x:c r="C6444" s="2" t="str">
        <x:v>吴纬涛</x:v>
      </x:c>
      <x:c r="D6444" s="8" t="d">
        <x:v>2026-09-17T00:00:00.000Z</x:v>
      </x:c>
      <x:c r="E6444" s="7" t="n">
        <x:v>28.3</x:v>
      </x:c>
      <x:c r="F6444" s="7" t="n">
        <x:v>30.3</x:v>
      </x:c>
      <x:c r="G6444" s="7" t="n">
        <x:v>27</x:v>
      </x:c>
      <x:c r="H6444" s="2" t="str">
        <x:v>否</x:v>
      </x:c>
      <x:c r="I6444" s="7" t="n">
        <x:f>IF(AND(ISNUMBER(E6444),ISNUMBER(F6444)),E6444-F6444,"")</x:f>
        <x:v>-2</x:v>
      </x:c>
      <x:c r="J6444" s="2" t="str">
        <x:f>IF(H6444="否","不适用",IF(AND(ISNUMBER(E6444),ISNUMBER(F6444)),IF(I6444&gt;'规则与名单'!$B$2,"是","否"),"未判定"))</x:f>
        <x:v>不适用</x:v>
      </x:c>
      <x:c r="K6444" s="2" t="str">
        <x:f>IF(J6444="是",IF(ISNUMBER(F6444),"测试日GPS","缺失"),IF(ISNUMBER(G6444),"非测试日纯氢",IF(AND(H6444="是",J6444="未判定"),IF(ISNUMBER(F6444),"测试名单无纯氢GPS","缺失"),IF(ISNUMBER(E6444),"非测试日仪表","缺失"))))</x:f>
        <x:v>非测试日纯氢</x:v>
      </x:c>
      <x:c r="L6444" s="7" t="n">
        <x:f>IF(K6444="缺失","",IF(K6444="非测试日纯氢",G6444,IF(K6444="非测试日仪表",E6444,F6444)))</x:f>
        <x:v>27</x:v>
      </x:c>
      <x:c r="M6444" s="2" t="n">
        <x:f>IF(K6444="缺失",1,0)</x:f>
        <x:v>0</x:v>
      </x:c>
      <x:c r="N6444" s="2" t="str">
        <x:v>车辆里程查询_20260901-20260930_1024辆_仪表里程.xlsx / U552</x:v>
      </x:c>
      <x:c r="O6444" s="2" t="str">
        <x:v>车辆里程查询_20260901-20260930_1024辆_GPS里程.xlsx / U552</x:v>
      </x:c>
      <x:c r="P6444" s="2" t="str">
        <x:v>车辆纯氢气里程查询_20260901-20260930_1024辆.xlsx / U387</x:v>
      </x:c>
    </x:row>
    <x:row r="6445" ht="22" customHeight="1">
      <x:c r="A6445" s="2" t="n">
        <x:v>259</x:v>
      </x:c>
      <x:c r="B6445" s="2" t="str">
        <x:v>粤AGP4325</x:v>
      </x:c>
      <x:c r="C6445" s="2" t="str">
        <x:v>吴纬涛</x:v>
      </x:c>
      <x:c r="D6445" s="8" t="d">
        <x:v>2026-09-18T00:00:00.000Z</x:v>
      </x:c>
      <x:c r="E6445" s="7" t="n">
        <x:v>23</x:v>
      </x:c>
      <x:c r="F6445" s="7" t="n">
        <x:v>23.1</x:v>
      </x:c>
      <x:c r="G6445" s="7" t="n">
        <x:v>11.1</x:v>
      </x:c>
      <x:c r="H6445" s="2" t="str">
        <x:v>否</x:v>
      </x:c>
      <x:c r="I6445" s="7" t="n">
        <x:f>IF(AND(ISNUMBER(E6445),ISNUMBER(F6445)),E6445-F6445,"")</x:f>
        <x:v>-0.10000000000000142</x:v>
      </x:c>
      <x:c r="J6445" s="2" t="str">
        <x:f>IF(H6445="否","不适用",IF(AND(ISNUMBER(E6445),ISNUMBER(F6445)),IF(I6445&gt;'规则与名单'!$B$2,"是","否"),"未判定"))</x:f>
        <x:v>不适用</x:v>
      </x:c>
      <x:c r="K6445" s="2" t="str">
        <x:f>IF(J6445="是",IF(ISNUMBER(F6445),"测试日GPS","缺失"),IF(ISNUMBER(G6445),"非测试日纯氢",IF(AND(H6445="是",J6445="未判定"),IF(ISNUMBER(F6445),"测试名单无纯氢GPS","缺失"),IF(ISNUMBER(E6445),"非测试日仪表","缺失"))))</x:f>
        <x:v>非测试日纯氢</x:v>
      </x:c>
      <x:c r="L6445" s="7" t="n">
        <x:f>IF(K6445="缺失","",IF(K6445="非测试日纯氢",G6445,IF(K6445="非测试日仪表",E6445,F6445)))</x:f>
        <x:v>11.1</x:v>
      </x:c>
      <x:c r="M6445" s="2" t="n">
        <x:f>IF(K6445="缺失",1,0)</x:f>
        <x:v>0</x:v>
      </x:c>
      <x:c r="N6445" s="2" t="str">
        <x:v>车辆里程查询_20260901-20260930_1024辆_仪表里程.xlsx / V552</x:v>
      </x:c>
      <x:c r="O6445" s="2" t="str">
        <x:v>车辆里程查询_20260901-20260930_1024辆_GPS里程.xlsx / V552</x:v>
      </x:c>
      <x:c r="P6445" s="2" t="str">
        <x:v>车辆纯氢气里程查询_20260901-20260930_1024辆.xlsx / V387</x:v>
      </x:c>
    </x:row>
    <x:row r="6446" ht="22" customHeight="1">
      <x:c r="A6446" s="2" t="n">
        <x:v>259</x:v>
      </x:c>
      <x:c r="B6446" s="2" t="str">
        <x:v>粤AGP4325</x:v>
      </x:c>
      <x:c r="C6446" s="2" t="str">
        <x:v>吴纬涛</x:v>
      </x:c>
      <x:c r="D6446" s="8" t="d">
        <x:v>2026-09-19T00:00:00.000Z</x:v>
      </x:c>
      <x:c r="E6446" s="7" t="n">
        <x:v>22.873</x:v>
      </x:c>
      <x:c r="F6446" s="7" t="n">
        <x:v>23.6</x:v>
      </x:c>
      <x:c r="G6446" s="7" t="n">
        <x:v>23.4</x:v>
      </x:c>
      <x:c r="H6446" s="2" t="str">
        <x:v>否</x:v>
      </x:c>
      <x:c r="I6446" s="7" t="n">
        <x:f>IF(AND(ISNUMBER(E6446),ISNUMBER(F6446)),E6446-F6446,"")</x:f>
        <x:v>-0.7270000000000003</x:v>
      </x:c>
      <x:c r="J6446" s="2" t="str">
        <x:f>IF(H6446="否","不适用",IF(AND(ISNUMBER(E6446),ISNUMBER(F6446)),IF(I6446&gt;'规则与名单'!$B$2,"是","否"),"未判定"))</x:f>
        <x:v>不适用</x:v>
      </x:c>
      <x:c r="K6446" s="2" t="str">
        <x:f>IF(J6446="是",IF(ISNUMBER(F6446),"测试日GPS","缺失"),IF(ISNUMBER(G6446),"非测试日纯氢",IF(AND(H6446="是",J6446="未判定"),IF(ISNUMBER(F6446),"测试名单无纯氢GPS","缺失"),IF(ISNUMBER(E6446),"非测试日仪表","缺失"))))</x:f>
        <x:v>非测试日纯氢</x:v>
      </x:c>
      <x:c r="L6446" s="7" t="n">
        <x:f>IF(K6446="缺失","",IF(K6446="非测试日纯氢",G6446,IF(K6446="非测试日仪表",E6446,F6446)))</x:f>
        <x:v>23.4</x:v>
      </x:c>
      <x:c r="M6446" s="2" t="n">
        <x:f>IF(K6446="缺失",1,0)</x:f>
        <x:v>0</x:v>
      </x:c>
      <x:c r="N6446" s="2" t="str">
        <x:v>车辆里程查询_20260901-20260930_1024辆_仪表里程.xlsx / W552</x:v>
      </x:c>
      <x:c r="O6446" s="2" t="str">
        <x:v>车辆里程查询_20260901-20260930_1024辆_GPS里程.xlsx / W552</x:v>
      </x:c>
      <x:c r="P6446" s="2" t="str">
        <x:v>车辆纯氢气里程查询_20260901-20260930_1024辆.xlsx / W387</x:v>
      </x:c>
    </x:row>
    <x:row r="6447" ht="22" customHeight="1">
      <x:c r="A6447" s="2" t="n">
        <x:v>259</x:v>
      </x:c>
      <x:c r="B6447" s="2" t="str">
        <x:v>粤AGP4325</x:v>
      </x:c>
      <x:c r="C6447" s="2" t="str">
        <x:v>吴纬涛</x:v>
      </x:c>
      <x:c r="D6447" s="8" t="d">
        <x:v>2026-09-20T00:00:00.000Z</x:v>
      </x:c>
      <x:c r="E6447" s="7" t="n">
        <x:v>48.1</x:v>
      </x:c>
      <x:c r="F6447" s="7" t="n">
        <x:v>25.6</x:v>
      </x:c>
      <x:c r="G6447" s="7" t="n">
        <x:v>24.6</x:v>
      </x:c>
      <x:c r="H6447" s="2" t="str">
        <x:v>否</x:v>
      </x:c>
      <x:c r="I6447" s="7" t="n">
        <x:f>IF(AND(ISNUMBER(E6447),ISNUMBER(F6447)),E6447-F6447,"")</x:f>
        <x:v>22.5</x:v>
      </x:c>
      <x:c r="J6447" s="2" t="str">
        <x:f>IF(H6447="否","不适用",IF(AND(ISNUMBER(E6447),ISNUMBER(F6447)),IF(I6447&gt;'规则与名单'!$B$2,"是","否"),"未判定"))</x:f>
        <x:v>不适用</x:v>
      </x:c>
      <x:c r="K6447" s="2" t="str">
        <x:f>IF(J6447="是",IF(ISNUMBER(F6447),"测试日GPS","缺失"),IF(ISNUMBER(G6447),"非测试日纯氢",IF(AND(H6447="是",J6447="未判定"),IF(ISNUMBER(F6447),"测试名单无纯氢GPS","缺失"),IF(ISNUMBER(E6447),"非测试日仪表","缺失"))))</x:f>
        <x:v>非测试日纯氢</x:v>
      </x:c>
      <x:c r="L6447" s="7" t="n">
        <x:f>IF(K6447="缺失","",IF(K6447="非测试日纯氢",G6447,IF(K6447="非测试日仪表",E6447,F6447)))</x:f>
        <x:v>24.6</x:v>
      </x:c>
      <x:c r="M6447" s="2" t="n">
        <x:f>IF(K6447="缺失",1,0)</x:f>
        <x:v>0</x:v>
      </x:c>
      <x:c r="N6447" s="2" t="str">
        <x:v>车辆里程查询_20260901-20260930_1024辆_仪表里程.xlsx / X552</x:v>
      </x:c>
      <x:c r="O6447" s="2" t="str">
        <x:v>车辆里程查询_20260901-20260930_1024辆_GPS里程.xlsx / X552</x:v>
      </x:c>
      <x:c r="P6447" s="2" t="str">
        <x:v>车辆纯氢气里程查询_20260901-20260930_1024辆.xlsx / X387</x:v>
      </x:c>
    </x:row>
    <x:row r="6448" ht="22" customHeight="1">
      <x:c r="A6448" s="2" t="n">
        <x:v>259</x:v>
      </x:c>
      <x:c r="B6448" s="2" t="str">
        <x:v>粤AGP4325</x:v>
      </x:c>
      <x:c r="C6448" s="2" t="str">
        <x:v>吴纬涛</x:v>
      </x:c>
      <x:c r="D6448" s="8" t="d">
        <x:v>2026-09-21T00:00:00.000Z</x:v>
      </x:c>
      <x:c r="E6448" s="7" t="n">
        <x:v>55.4</x:v>
      </x:c>
      <x:c r="F6448" s="7" t="n">
        <x:v>65.3</x:v>
      </x:c>
      <x:c r="G6448" s="7" t="n">
        <x:v>42</x:v>
      </x:c>
      <x:c r="H6448" s="2" t="str">
        <x:v>否</x:v>
      </x:c>
      <x:c r="I6448" s="7" t="n">
        <x:f>IF(AND(ISNUMBER(E6448),ISNUMBER(F6448)),E6448-F6448,"")</x:f>
        <x:v>-9.899999999999999</x:v>
      </x:c>
      <x:c r="J6448" s="2" t="str">
        <x:f>IF(H6448="否","不适用",IF(AND(ISNUMBER(E6448),ISNUMBER(F6448)),IF(I6448&gt;'规则与名单'!$B$2,"是","否"),"未判定"))</x:f>
        <x:v>不适用</x:v>
      </x:c>
      <x:c r="K6448" s="2" t="str">
        <x:f>IF(J6448="是",IF(ISNUMBER(F6448),"测试日GPS","缺失"),IF(ISNUMBER(G6448),"非测试日纯氢",IF(AND(H6448="是",J6448="未判定"),IF(ISNUMBER(F6448),"测试名单无纯氢GPS","缺失"),IF(ISNUMBER(E6448),"非测试日仪表","缺失"))))</x:f>
        <x:v>非测试日纯氢</x:v>
      </x:c>
      <x:c r="L6448" s="7" t="n">
        <x:f>IF(K6448="缺失","",IF(K6448="非测试日纯氢",G6448,IF(K6448="非测试日仪表",E6448,F6448)))</x:f>
        <x:v>42</x:v>
      </x:c>
      <x:c r="M6448" s="2" t="n">
        <x:f>IF(K6448="缺失",1,0)</x:f>
        <x:v>0</x:v>
      </x:c>
      <x:c r="N6448" s="2" t="str">
        <x:v>车辆里程查询_20260901-20260930_1024辆_仪表里程.xlsx / Y552</x:v>
      </x:c>
      <x:c r="O6448" s="2" t="str">
        <x:v>车辆里程查询_20260901-20260930_1024辆_GPS里程.xlsx / Y552</x:v>
      </x:c>
      <x:c r="P6448" s="2" t="str">
        <x:v>车辆纯氢气里程查询_20260901-20260930_1024辆.xlsx / Y387</x:v>
      </x:c>
    </x:row>
    <x:row r="6449" ht="22" customHeight="1">
      <x:c r="A6449" s="2" t="n">
        <x:v>259</x:v>
      </x:c>
      <x:c r="B6449" s="2" t="str">
        <x:v>粤AGP4325</x:v>
      </x:c>
      <x:c r="C6449" s="2" t="str">
        <x:v>吴纬涛</x:v>
      </x:c>
      <x:c r="D6449" s="8" t="d">
        <x:v>2026-09-22T00:00:00.000Z</x:v>
      </x:c>
      <x:c r="E6449" s="7" t="n">
        <x:v>34.6</x:v>
      </x:c>
      <x:c r="F6449" s="7" t="n">
        <x:v>27.1</x:v>
      </x:c>
      <x:c r="G6449" s="7" t="n">
        <x:v>26.2</x:v>
      </x:c>
      <x:c r="H6449" s="2" t="str">
        <x:v>否</x:v>
      </x:c>
      <x:c r="I6449" s="7" t="n">
        <x:f>IF(AND(ISNUMBER(E6449),ISNUMBER(F6449)),E6449-F6449,"")</x:f>
        <x:v>7.5</x:v>
      </x:c>
      <x:c r="J6449" s="2" t="str">
        <x:f>IF(H6449="否","不适用",IF(AND(ISNUMBER(E6449),ISNUMBER(F6449)),IF(I6449&gt;'规则与名单'!$B$2,"是","否"),"未判定"))</x:f>
        <x:v>不适用</x:v>
      </x:c>
      <x:c r="K6449" s="2" t="str">
        <x:f>IF(J6449="是",IF(ISNUMBER(F6449),"测试日GPS","缺失"),IF(ISNUMBER(G6449),"非测试日纯氢",IF(AND(H6449="是",J6449="未判定"),IF(ISNUMBER(F6449),"测试名单无纯氢GPS","缺失"),IF(ISNUMBER(E6449),"非测试日仪表","缺失"))))</x:f>
        <x:v>非测试日纯氢</x:v>
      </x:c>
      <x:c r="L6449" s="7" t="n">
        <x:f>IF(K6449="缺失","",IF(K6449="非测试日纯氢",G6449,IF(K6449="非测试日仪表",E6449,F6449)))</x:f>
        <x:v>26.2</x:v>
      </x:c>
      <x:c r="M6449" s="2" t="n">
        <x:f>IF(K6449="缺失",1,0)</x:f>
        <x:v>0</x:v>
      </x:c>
      <x:c r="N6449" s="2" t="str">
        <x:v>车辆里程查询_20260901-20260930_1024辆_仪表里程.xlsx / Z552</x:v>
      </x:c>
      <x:c r="O6449" s="2" t="str">
        <x:v>车辆里程查询_20260901-20260930_1024辆_GPS里程.xlsx / Z552</x:v>
      </x:c>
      <x:c r="P6449" s="2" t="str">
        <x:v>车辆纯氢气里程查询_20260901-20260930_1024辆.xlsx / Z387</x:v>
      </x:c>
    </x:row>
    <x:row r="6450" ht="22" customHeight="1">
      <x:c r="A6450" s="2" t="n">
        <x:v>259</x:v>
      </x:c>
      <x:c r="B6450" s="2" t="str">
        <x:v>粤AGP4325</x:v>
      </x:c>
      <x:c r="C6450" s="2" t="str">
        <x:v>吴纬涛</x:v>
      </x:c>
      <x:c r="D6450" s="8" t="d">
        <x:v>2026-09-23T00:00:00.000Z</x:v>
      </x:c>
      <x:c r="E6450" s="7" t="n">
        <x:v>25.7</x:v>
      </x:c>
      <x:c r="F6450" s="7" t="n">
        <x:v>26.2</x:v>
      </x:c>
      <x:c r="G6450" s="7" t="n">
        <x:v>18.5</x:v>
      </x:c>
      <x:c r="H6450" s="2" t="str">
        <x:v>否</x:v>
      </x:c>
      <x:c r="I6450" s="7" t="n">
        <x:f>IF(AND(ISNUMBER(E6450),ISNUMBER(F6450)),E6450-F6450,"")</x:f>
        <x:v>-0.5</x:v>
      </x:c>
      <x:c r="J6450" s="2" t="str">
        <x:f>IF(H6450="否","不适用",IF(AND(ISNUMBER(E6450),ISNUMBER(F6450)),IF(I6450&gt;'规则与名单'!$B$2,"是","否"),"未判定"))</x:f>
        <x:v>不适用</x:v>
      </x:c>
      <x:c r="K6450" s="2" t="str">
        <x:f>IF(J6450="是",IF(ISNUMBER(F6450),"测试日GPS","缺失"),IF(ISNUMBER(G6450),"非测试日纯氢",IF(AND(H6450="是",J6450="未判定"),IF(ISNUMBER(F6450),"测试名单无纯氢GPS","缺失"),IF(ISNUMBER(E6450),"非测试日仪表","缺失"))))</x:f>
        <x:v>非测试日纯氢</x:v>
      </x:c>
      <x:c r="L6450" s="7" t="n">
        <x:f>IF(K6450="缺失","",IF(K6450="非测试日纯氢",G6450,IF(K6450="非测试日仪表",E6450,F6450)))</x:f>
        <x:v>18.5</x:v>
      </x:c>
      <x:c r="M6450" s="2" t="n">
        <x:f>IF(K6450="缺失",1,0)</x:f>
        <x:v>0</x:v>
      </x:c>
      <x:c r="N6450" s="2" t="str">
        <x:v>车辆里程查询_20260901-20260930_1024辆_仪表里程.xlsx / AA552</x:v>
      </x:c>
      <x:c r="O6450" s="2" t="str">
        <x:v>车辆里程查询_20260901-20260930_1024辆_GPS里程.xlsx / AA552</x:v>
      </x:c>
      <x:c r="P6450" s="2" t="str">
        <x:v>车辆纯氢气里程查询_20260901-20260930_1024辆.xlsx / AA387</x:v>
      </x:c>
    </x:row>
    <x:row r="6451" ht="22" customHeight="1">
      <x:c r="A6451" s="2" t="n">
        <x:v>259</x:v>
      </x:c>
      <x:c r="B6451" s="2" t="str">
        <x:v>粤AGP4325</x:v>
      </x:c>
      <x:c r="C6451" s="2" t="str">
        <x:v>吴纬涛</x:v>
      </x:c>
      <x:c r="D6451" s="8" t="d">
        <x:v>2026-09-24T00:00:00.000Z</x:v>
      </x:c>
      <x:c r="E6451" s="7" t="n">
        <x:v>40.3</x:v>
      </x:c>
      <x:c r="F6451" s="7" t="n">
        <x:v>40.9</x:v>
      </x:c>
      <x:c r="G6451" s="7" t="n">
        <x:v>34.8</x:v>
      </x:c>
      <x:c r="H6451" s="2" t="str">
        <x:v>否</x:v>
      </x:c>
      <x:c r="I6451" s="7" t="n">
        <x:f>IF(AND(ISNUMBER(E6451),ISNUMBER(F6451)),E6451-F6451,"")</x:f>
        <x:v>-0.6000000000000014</x:v>
      </x:c>
      <x:c r="J6451" s="2" t="str">
        <x:f>IF(H6451="否","不适用",IF(AND(ISNUMBER(E6451),ISNUMBER(F6451)),IF(I6451&gt;'规则与名单'!$B$2,"是","否"),"未判定"))</x:f>
        <x:v>不适用</x:v>
      </x:c>
      <x:c r="K6451" s="2" t="str">
        <x:f>IF(J6451="是",IF(ISNUMBER(F6451),"测试日GPS","缺失"),IF(ISNUMBER(G6451),"非测试日纯氢",IF(AND(H6451="是",J6451="未判定"),IF(ISNUMBER(F6451),"测试名单无纯氢GPS","缺失"),IF(ISNUMBER(E6451),"非测试日仪表","缺失"))))</x:f>
        <x:v>非测试日纯氢</x:v>
      </x:c>
      <x:c r="L6451" s="7" t="n">
        <x:f>IF(K6451="缺失","",IF(K6451="非测试日纯氢",G6451,IF(K6451="非测试日仪表",E6451,F6451)))</x:f>
        <x:v>34.8</x:v>
      </x:c>
      <x:c r="M6451" s="2" t="n">
        <x:f>IF(K6451="缺失",1,0)</x:f>
        <x:v>0</x:v>
      </x:c>
      <x:c r="N6451" s="2" t="str">
        <x:v>车辆里程查询_20260901-20260930_1024辆_仪表里程.xlsx / AB552</x:v>
      </x:c>
      <x:c r="O6451" s="2" t="str">
        <x:v>车辆里程查询_20260901-20260930_1024辆_GPS里程.xlsx / AB552</x:v>
      </x:c>
      <x:c r="P6451" s="2" t="str">
        <x:v>车辆纯氢气里程查询_20260901-20260930_1024辆.xlsx / AB387</x:v>
      </x:c>
    </x:row>
    <x:row r="6452" ht="22" customHeight="1">
      <x:c r="A6452" s="2" t="n">
        <x:v>259</x:v>
      </x:c>
      <x:c r="B6452" s="2" t="str">
        <x:v>粤AGP4325</x:v>
      </x:c>
      <x:c r="C6452" s="2" t="str">
        <x:v>吴纬涛</x:v>
      </x:c>
      <x:c r="D6452" s="8" t="d">
        <x:v>2026-09-25T00:00:00.000Z</x:v>
      </x:c>
      <x:c r="E6452" s="7" t="n">
        <x:v>0</x:v>
      </x:c>
      <x:c r="F6452" s="7" t="n">
        <x:v>0.04</x:v>
      </x:c>
      <x:c r="G6452" s="7"/>
      <x:c r="H6452" s="2" t="str">
        <x:v>否</x:v>
      </x:c>
      <x:c r="I6452" s="7" t="n">
        <x:f>IF(AND(ISNUMBER(E6452),ISNUMBER(F6452)),E6452-F6452,"")</x:f>
        <x:v>-0.04</x:v>
      </x:c>
      <x:c r="J6452" s="2" t="str">
        <x:f>IF(H6452="否","不适用",IF(AND(ISNUMBER(E6452),ISNUMBER(F6452)),IF(I6452&gt;'规则与名单'!$B$2,"是","否"),"未判定"))</x:f>
        <x:v>不适用</x:v>
      </x:c>
      <x:c r="K6452" s="2" t="str">
        <x:f>IF(J6452="是",IF(ISNUMBER(F6452),"测试日GPS","缺失"),IF(ISNUMBER(G6452),"非测试日纯氢",IF(AND(H6452="是",J6452="未判定"),IF(ISNUMBER(F6452),"测试名单无纯氢GPS","缺失"),IF(ISNUMBER(E6452),"非测试日仪表","缺失"))))</x:f>
        <x:v>非测试日仪表</x:v>
      </x:c>
      <x:c r="L6452" s="7" t="n">
        <x:f>IF(K6452="缺失","",IF(K6452="非测试日纯氢",G6452,IF(K6452="非测试日仪表",E6452,F6452)))</x:f>
        <x:v>0</x:v>
      </x:c>
      <x:c r="M6452" s="2" t="n">
        <x:f>IF(K6452="缺失",1,0)</x:f>
        <x:v>0</x:v>
      </x:c>
      <x:c r="N6452" s="2" t="str">
        <x:v>车辆里程查询_20260901-20260930_1024辆_仪表里程.xlsx / AC552</x:v>
      </x:c>
      <x:c r="O6452" s="2" t="str">
        <x:v>车辆里程查询_20260901-20260930_1024辆_GPS里程.xlsx / AC552</x:v>
      </x:c>
      <x:c r="P6452" s="2" t="str">
        <x:v>车辆纯氢气里程查询_20260901-20260930_1024辆.xlsx / AC387</x:v>
      </x:c>
    </x:row>
    <x:row r="6453" ht="22" customHeight="1">
      <x:c r="A6453" s="2" t="n">
        <x:v>259</x:v>
      </x:c>
      <x:c r="B6453" s="2" t="str">
        <x:v>粤AGP4325</x:v>
      </x:c>
      <x:c r="C6453" s="2" t="str">
        <x:v>吴纬涛</x:v>
      </x:c>
      <x:c r="D6453" s="8" t="d">
        <x:v>2026-09-26T00:00:00.000Z</x:v>
      </x:c>
      <x:c r="E6453" s="7" t="n">
        <x:v>0</x:v>
      </x:c>
      <x:c r="F6453" s="7" t="n">
        <x:v>0.1</x:v>
      </x:c>
      <x:c r="G6453" s="7"/>
      <x:c r="H6453" s="2" t="str">
        <x:v>否</x:v>
      </x:c>
      <x:c r="I6453" s="7" t="n">
        <x:f>IF(AND(ISNUMBER(E6453),ISNUMBER(F6453)),E6453-F6453,"")</x:f>
        <x:v>-0.1</x:v>
      </x:c>
      <x:c r="J6453" s="2" t="str">
        <x:f>IF(H6453="否","不适用",IF(AND(ISNUMBER(E6453),ISNUMBER(F6453)),IF(I6453&gt;'规则与名单'!$B$2,"是","否"),"未判定"))</x:f>
        <x:v>不适用</x:v>
      </x:c>
      <x:c r="K6453" s="2" t="str">
        <x:f>IF(J6453="是",IF(ISNUMBER(F6453),"测试日GPS","缺失"),IF(ISNUMBER(G6453),"非测试日纯氢",IF(AND(H6453="是",J6453="未判定"),IF(ISNUMBER(F6453),"测试名单无纯氢GPS","缺失"),IF(ISNUMBER(E6453),"非测试日仪表","缺失"))))</x:f>
        <x:v>非测试日仪表</x:v>
      </x:c>
      <x:c r="L6453" s="7" t="n">
        <x:f>IF(K6453="缺失","",IF(K6453="非测试日纯氢",G6453,IF(K6453="非测试日仪表",E6453,F6453)))</x:f>
        <x:v>0</x:v>
      </x:c>
      <x:c r="M6453" s="2" t="n">
        <x:f>IF(K6453="缺失",1,0)</x:f>
        <x:v>0</x:v>
      </x:c>
      <x:c r="N6453" s="2" t="str">
        <x:v>车辆里程查询_20260901-20260930_1024辆_仪表里程.xlsx / AD552</x:v>
      </x:c>
      <x:c r="O6453" s="2" t="str">
        <x:v>车辆里程查询_20260901-20260930_1024辆_GPS里程.xlsx / AD552</x:v>
      </x:c>
      <x:c r="P6453" s="2" t="str">
        <x:v>车辆纯氢气里程查询_20260901-20260930_1024辆.xlsx / AD387</x:v>
      </x:c>
    </x:row>
    <x:row r="6454" ht="22" customHeight="1">
      <x:c r="A6454" s="2" t="n">
        <x:v>259</x:v>
      </x:c>
      <x:c r="B6454" s="2" t="str">
        <x:v>粤AGP4325</x:v>
      </x:c>
      <x:c r="C6454" s="2" t="str">
        <x:v>吴纬涛</x:v>
      </x:c>
      <x:c r="D6454" s="8" t="d">
        <x:v>2026-09-27T00:00:00.000Z</x:v>
      </x:c>
      <x:c r="E6454" s="7" t="n">
        <x:v>13.7</x:v>
      </x:c>
      <x:c r="F6454" s="7" t="n">
        <x:v>13.8</x:v>
      </x:c>
      <x:c r="G6454" s="7" t="n">
        <x:v>13.6</x:v>
      </x:c>
      <x:c r="H6454" s="2" t="str">
        <x:v>否</x:v>
      </x:c>
      <x:c r="I6454" s="7" t="n">
        <x:f>IF(AND(ISNUMBER(E6454),ISNUMBER(F6454)),E6454-F6454,"")</x:f>
        <x:v>-0.10000000000000142</x:v>
      </x:c>
      <x:c r="J6454" s="2" t="str">
        <x:f>IF(H6454="否","不适用",IF(AND(ISNUMBER(E6454),ISNUMBER(F6454)),IF(I6454&gt;'规则与名单'!$B$2,"是","否"),"未判定"))</x:f>
        <x:v>不适用</x:v>
      </x:c>
      <x:c r="K6454" s="2" t="str">
        <x:f>IF(J6454="是",IF(ISNUMBER(F6454),"测试日GPS","缺失"),IF(ISNUMBER(G6454),"非测试日纯氢",IF(AND(H6454="是",J6454="未判定"),IF(ISNUMBER(F6454),"测试名单无纯氢GPS","缺失"),IF(ISNUMBER(E6454),"非测试日仪表","缺失"))))</x:f>
        <x:v>非测试日纯氢</x:v>
      </x:c>
      <x:c r="L6454" s="7" t="n">
        <x:f>IF(K6454="缺失","",IF(K6454="非测试日纯氢",G6454,IF(K6454="非测试日仪表",E6454,F6454)))</x:f>
        <x:v>13.6</x:v>
      </x:c>
      <x:c r="M6454" s="2" t="n">
        <x:f>IF(K6454="缺失",1,0)</x:f>
        <x:v>0</x:v>
      </x:c>
      <x:c r="N6454" s="2" t="str">
        <x:v>车辆里程查询_20260901-20260930_1024辆_仪表里程.xlsx / AE552</x:v>
      </x:c>
      <x:c r="O6454" s="2" t="str">
        <x:v>车辆里程查询_20260901-20260930_1024辆_GPS里程.xlsx / AE552</x:v>
      </x:c>
      <x:c r="P6454" s="2" t="str">
        <x:v>车辆纯氢气里程查询_20260901-20260930_1024辆.xlsx / AE387</x:v>
      </x:c>
    </x:row>
    <x:row r="6455" ht="22" customHeight="1">
      <x:c r="A6455" s="2" t="n">
        <x:v>259</x:v>
      </x:c>
      <x:c r="B6455" s="2" t="str">
        <x:v>粤AGP4325</x:v>
      </x:c>
      <x:c r="C6455" s="2" t="str">
        <x:v>吴纬涛</x:v>
      </x:c>
      <x:c r="D6455" s="8" t="d">
        <x:v>2026-09-28T00:00:00.000Z</x:v>
      </x:c>
      <x:c r="E6455" s="7" t="n">
        <x:v>23.5</x:v>
      </x:c>
      <x:c r="F6455" s="7" t="n">
        <x:v>23.9</x:v>
      </x:c>
      <x:c r="G6455" s="7" t="n">
        <x:v>21.5</x:v>
      </x:c>
      <x:c r="H6455" s="2" t="str">
        <x:v>否</x:v>
      </x:c>
      <x:c r="I6455" s="7" t="n">
        <x:f>IF(AND(ISNUMBER(E6455),ISNUMBER(F6455)),E6455-F6455,"")</x:f>
        <x:v>-0.3999999999999986</x:v>
      </x:c>
      <x:c r="J6455" s="2" t="str">
        <x:f>IF(H6455="否","不适用",IF(AND(ISNUMBER(E6455),ISNUMBER(F6455)),IF(I6455&gt;'规则与名单'!$B$2,"是","否"),"未判定"))</x:f>
        <x:v>不适用</x:v>
      </x:c>
      <x:c r="K6455" s="2" t="str">
        <x:f>IF(J6455="是",IF(ISNUMBER(F6455),"测试日GPS","缺失"),IF(ISNUMBER(G6455),"非测试日纯氢",IF(AND(H6455="是",J6455="未判定"),IF(ISNUMBER(F6455),"测试名单无纯氢GPS","缺失"),IF(ISNUMBER(E6455),"非测试日仪表","缺失"))))</x:f>
        <x:v>非测试日纯氢</x:v>
      </x:c>
      <x:c r="L6455" s="7" t="n">
        <x:f>IF(K6455="缺失","",IF(K6455="非测试日纯氢",G6455,IF(K6455="非测试日仪表",E6455,F6455)))</x:f>
        <x:v>21.5</x:v>
      </x:c>
      <x:c r="M6455" s="2" t="n">
        <x:f>IF(K6455="缺失",1,0)</x:f>
        <x:v>0</x:v>
      </x:c>
      <x:c r="N6455" s="2" t="str">
        <x:v>车辆里程查询_20260901-20260930_1024辆_仪表里程.xlsx / AF552</x:v>
      </x:c>
      <x:c r="O6455" s="2" t="str">
        <x:v>车辆里程查询_20260901-20260930_1024辆_GPS里程.xlsx / AF552</x:v>
      </x:c>
      <x:c r="P6455" s="2" t="str">
        <x:v>车辆纯氢气里程查询_20260901-20260930_1024辆.xlsx / AF387</x:v>
      </x:c>
    </x:row>
    <x:row r="6456" ht="22" customHeight="1">
      <x:c r="A6456" s="2" t="n">
        <x:v>259</x:v>
      </x:c>
      <x:c r="B6456" s="2" t="str">
        <x:v>粤AGP4325</x:v>
      </x:c>
      <x:c r="C6456" s="2" t="str">
        <x:v>吴纬涛</x:v>
      </x:c>
      <x:c r="D6456" s="8" t="d">
        <x:v>2026-09-29T00:00:00.000Z</x:v>
      </x:c>
      <x:c r="E6456" s="7" t="n">
        <x:v>20.9</x:v>
      </x:c>
      <x:c r="F6456" s="7" t="n">
        <x:v>21.2</x:v>
      </x:c>
      <x:c r="G6456" s="7" t="n">
        <x:v>20.9</x:v>
      </x:c>
      <x:c r="H6456" s="2" t="str">
        <x:v>否</x:v>
      </x:c>
      <x:c r="I6456" s="7" t="n">
        <x:f>IF(AND(ISNUMBER(E6456),ISNUMBER(F6456)),E6456-F6456,"")</x:f>
        <x:v>-0.3000000000000007</x:v>
      </x:c>
      <x:c r="J6456" s="2" t="str">
        <x:f>IF(H6456="否","不适用",IF(AND(ISNUMBER(E6456),ISNUMBER(F6456)),IF(I6456&gt;'规则与名单'!$B$2,"是","否"),"未判定"))</x:f>
        <x:v>不适用</x:v>
      </x:c>
      <x:c r="K6456" s="2" t="str">
        <x:f>IF(J6456="是",IF(ISNUMBER(F6456),"测试日GPS","缺失"),IF(ISNUMBER(G6456),"非测试日纯氢",IF(AND(H6456="是",J6456="未判定"),IF(ISNUMBER(F6456),"测试名单无纯氢GPS","缺失"),IF(ISNUMBER(E6456),"非测试日仪表","缺失"))))</x:f>
        <x:v>非测试日纯氢</x:v>
      </x:c>
      <x:c r="L6456" s="7" t="n">
        <x:f>IF(K6456="缺失","",IF(K6456="非测试日纯氢",G6456,IF(K6456="非测试日仪表",E6456,F6456)))</x:f>
        <x:v>20.9</x:v>
      </x:c>
      <x:c r="M6456" s="2" t="n">
        <x:f>IF(K6456="缺失",1,0)</x:f>
        <x:v>0</x:v>
      </x:c>
      <x:c r="N6456" s="2" t="str">
        <x:v>车辆里程查询_20260901-20260930_1024辆_仪表里程.xlsx / AG552</x:v>
      </x:c>
      <x:c r="O6456" s="2" t="str">
        <x:v>车辆里程查询_20260901-20260930_1024辆_GPS里程.xlsx / AG552</x:v>
      </x:c>
      <x:c r="P6456" s="2" t="str">
        <x:v>车辆纯氢气里程查询_20260901-20260930_1024辆.xlsx / AG387</x:v>
      </x:c>
    </x:row>
    <x:row r="6457" ht="22" customHeight="1">
      <x:c r="A6457" s="2" t="n">
        <x:v>259</x:v>
      </x:c>
      <x:c r="B6457" s="2" t="str">
        <x:v>粤AGP4325</x:v>
      </x:c>
      <x:c r="C6457" s="2" t="str">
        <x:v>吴纬涛</x:v>
      </x:c>
      <x:c r="D6457" s="8" t="d">
        <x:v>2026-09-30T00:00:00.000Z</x:v>
      </x:c>
      <x:c r="E6457" s="7" t="n">
        <x:v>35.7</x:v>
      </x:c>
      <x:c r="F6457" s="7" t="n">
        <x:v>36</x:v>
      </x:c>
      <x:c r="G6457" s="7" t="n">
        <x:v>35.7</x:v>
      </x:c>
      <x:c r="H6457" s="2" t="str">
        <x:v>否</x:v>
      </x:c>
      <x:c r="I6457" s="7" t="n">
        <x:f>IF(AND(ISNUMBER(E6457),ISNUMBER(F6457)),E6457-F6457,"")</x:f>
        <x:v>-0.29999999999999716</x:v>
      </x:c>
      <x:c r="J6457" s="2" t="str">
        <x:f>IF(H6457="否","不适用",IF(AND(ISNUMBER(E6457),ISNUMBER(F6457)),IF(I6457&gt;'规则与名单'!$B$2,"是","否"),"未判定"))</x:f>
        <x:v>不适用</x:v>
      </x:c>
      <x:c r="K6457" s="2" t="str">
        <x:f>IF(J6457="是",IF(ISNUMBER(F6457),"测试日GPS","缺失"),IF(ISNUMBER(G6457),"非测试日纯氢",IF(AND(H6457="是",J6457="未判定"),IF(ISNUMBER(F6457),"测试名单无纯氢GPS","缺失"),IF(ISNUMBER(E6457),"非测试日仪表","缺失"))))</x:f>
        <x:v>非测试日纯氢</x:v>
      </x:c>
      <x:c r="L6457" s="7" t="n">
        <x:f>IF(K6457="缺失","",IF(K6457="非测试日纯氢",G6457,IF(K6457="非测试日仪表",E6457,F6457)))</x:f>
        <x:v>35.7</x:v>
      </x:c>
      <x:c r="M6457" s="2" t="n">
        <x:f>IF(K6457="缺失",1,0)</x:f>
        <x:v>0</x:v>
      </x:c>
      <x:c r="N6457" s="2" t="str">
        <x:v>车辆里程查询_20260901-20260930_1024辆_仪表里程.xlsx / AH552</x:v>
      </x:c>
      <x:c r="O6457" s="2" t="str">
        <x:v>车辆里程查询_20260901-20260930_1024辆_GPS里程.xlsx / AH552</x:v>
      </x:c>
      <x:c r="P6457" s="2" t="str">
        <x:v>车辆纯氢气里程查询_20260901-20260930_1024辆.xlsx / AH387</x:v>
      </x:c>
    </x:row>
    <x:row r="6458" ht="22" customHeight="1">
      <x:c r="A6458" s="2" t="n">
        <x:v>260</x:v>
      </x:c>
      <x:c r="B6458" s="2" t="str">
        <x:v>粤AGP4569</x:v>
      </x:c>
      <x:c r="C6458" s="2" t="str">
        <x:v>吴纬涛</x:v>
      </x:c>
      <x:c r="D6458" s="8" t="d">
        <x:v>2026-09-10T00:00:00.000Z</x:v>
      </x:c>
      <x:c r="E6458" s="7" t="n">
        <x:v>11.3</x:v>
      </x:c>
      <x:c r="F6458" s="7" t="n">
        <x:v>11.4</x:v>
      </x:c>
      <x:c r="G6458" s="7" t="n">
        <x:v>11.2</x:v>
      </x:c>
      <x:c r="H6458" s="2" t="str">
        <x:v>是</x:v>
      </x:c>
      <x:c r="I6458" s="7" t="n">
        <x:f>IF(AND(ISNUMBER(E6458),ISNUMBER(F6458)),E6458-F6458,"")</x:f>
        <x:v>-0.09999999999999964</x:v>
      </x:c>
      <x:c r="J6458" s="2" t="str">
        <x:f>IF(H6458="否","不适用",IF(AND(ISNUMBER(E6458),ISNUMBER(F6458)),IF(I6458&gt;'规则与名单'!$B$2,"是","否"),"未判定"))</x:f>
        <x:v>否</x:v>
      </x:c>
      <x:c r="K6458" s="2" t="str">
        <x:f>IF(J6458="是",IF(ISNUMBER(F6458),"测试日GPS","缺失"),IF(ISNUMBER(G6458),"非测试日纯氢",IF(AND(H6458="是",J6458="未判定"),IF(ISNUMBER(F6458),"测试名单无纯氢GPS","缺失"),IF(ISNUMBER(E6458),"非测试日仪表","缺失"))))</x:f>
        <x:v>非测试日纯氢</x:v>
      </x:c>
      <x:c r="L6458" s="7" t="n">
        <x:f>IF(K6458="缺失","",IF(K6458="非测试日纯氢",G6458,IF(K6458="非测试日仪表",E6458,F6458)))</x:f>
        <x:v>11.2</x:v>
      </x:c>
      <x:c r="M6458" s="2" t="n">
        <x:f>IF(K6458="缺失",1,0)</x:f>
        <x:v>0</x:v>
      </x:c>
      <x:c r="N6458" s="2" t="str">
        <x:v>车辆里程查询_20260901-20260930_1024辆_仪表里程.xlsx / N553</x:v>
      </x:c>
      <x:c r="O6458" s="2" t="str">
        <x:v>车辆里程查询_20260901-20260930_1024辆_GPS里程.xlsx / N553</x:v>
      </x:c>
      <x:c r="P6458" s="2" t="str">
        <x:v>车辆纯氢气里程查询_20260901-20260930_1024辆.xlsx / N242</x:v>
      </x:c>
    </x:row>
    <x:row r="6459" ht="22" customHeight="1">
      <x:c r="A6459" s="2" t="n">
        <x:v>260</x:v>
      </x:c>
      <x:c r="B6459" s="2" t="str">
        <x:v>粤AGP4569</x:v>
      </x:c>
      <x:c r="C6459" s="2" t="str">
        <x:v>吴纬涛</x:v>
      </x:c>
      <x:c r="D6459" s="8" t="d">
        <x:v>2026-09-11T00:00:00.000Z</x:v>
      </x:c>
      <x:c r="E6459" s="7" t="n">
        <x:v>56.4</x:v>
      </x:c>
      <x:c r="F6459" s="7" t="n">
        <x:v>56.6</x:v>
      </x:c>
      <x:c r="G6459" s="7" t="n">
        <x:v>56.4</x:v>
      </x:c>
      <x:c r="H6459" s="2" t="str">
        <x:v>是</x:v>
      </x:c>
      <x:c r="I6459" s="7" t="n">
        <x:f>IF(AND(ISNUMBER(E6459),ISNUMBER(F6459)),E6459-F6459,"")</x:f>
        <x:v>-0.20000000000000284</x:v>
      </x:c>
      <x:c r="J6459" s="2" t="str">
        <x:f>IF(H6459="否","不适用",IF(AND(ISNUMBER(E6459),ISNUMBER(F6459)),IF(I6459&gt;'规则与名单'!$B$2,"是","否"),"未判定"))</x:f>
        <x:v>否</x:v>
      </x:c>
      <x:c r="K6459" s="2" t="str">
        <x:f>IF(J6459="是",IF(ISNUMBER(F6459),"测试日GPS","缺失"),IF(ISNUMBER(G6459),"非测试日纯氢",IF(AND(H6459="是",J6459="未判定"),IF(ISNUMBER(F6459),"测试名单无纯氢GPS","缺失"),IF(ISNUMBER(E6459),"非测试日仪表","缺失"))))</x:f>
        <x:v>非测试日纯氢</x:v>
      </x:c>
      <x:c r="L6459" s="7" t="n">
        <x:f>IF(K6459="缺失","",IF(K6459="非测试日纯氢",G6459,IF(K6459="非测试日仪表",E6459,F6459)))</x:f>
        <x:v>56.4</x:v>
      </x:c>
      <x:c r="M6459" s="2" t="n">
        <x:f>IF(K6459="缺失",1,0)</x:f>
        <x:v>0</x:v>
      </x:c>
      <x:c r="N6459" s="2" t="str">
        <x:v>车辆里程查询_20260901-20260930_1024辆_仪表里程.xlsx / O553</x:v>
      </x:c>
      <x:c r="O6459" s="2" t="str">
        <x:v>车辆里程查询_20260901-20260930_1024辆_GPS里程.xlsx / O553</x:v>
      </x:c>
      <x:c r="P6459" s="2" t="str">
        <x:v>车辆纯氢气里程查询_20260901-20260930_1024辆.xlsx / O242</x:v>
      </x:c>
    </x:row>
    <x:row r="6460" ht="22" customHeight="1">
      <x:c r="A6460" s="2" t="n">
        <x:v>260</x:v>
      </x:c>
      <x:c r="B6460" s="2" t="str">
        <x:v>粤AGP4569</x:v>
      </x:c>
      <x:c r="C6460" s="2" t="str">
        <x:v>吴纬涛</x:v>
      </x:c>
      <x:c r="D6460" s="8" t="d">
        <x:v>2026-09-12T00:00:00.000Z</x:v>
      </x:c>
      <x:c r="E6460" s="7" t="n">
        <x:v>0</x:v>
      </x:c>
      <x:c r="F6460" s="7" t="n">
        <x:v>0</x:v>
      </x:c>
      <x:c r="G6460" s="7"/>
      <x:c r="H6460" s="2" t="str">
        <x:v>是</x:v>
      </x:c>
      <x:c r="I6460" s="7" t="n">
        <x:f>IF(AND(ISNUMBER(E6460),ISNUMBER(F6460)),E6460-F6460,"")</x:f>
        <x:v>0</x:v>
      </x:c>
      <x:c r="J6460" s="2" t="str">
        <x:f>IF(H6460="否","不适用",IF(AND(ISNUMBER(E6460),ISNUMBER(F6460)),IF(I6460&gt;'规则与名单'!$B$2,"是","否"),"未判定"))</x:f>
        <x:v>否</x:v>
      </x:c>
      <x:c r="K6460" s="2" t="str">
        <x:f>IF(J6460="是",IF(ISNUMBER(F6460),"测试日GPS","缺失"),IF(ISNUMBER(G6460),"非测试日纯氢",IF(AND(H6460="是",J6460="未判定"),IF(ISNUMBER(F6460),"测试名单无纯氢GPS","缺失"),IF(ISNUMBER(E6460),"非测试日仪表","缺失"))))</x:f>
        <x:v>非测试日仪表</x:v>
      </x:c>
      <x:c r="L6460" s="7" t="n">
        <x:f>IF(K6460="缺失","",IF(K6460="非测试日纯氢",G6460,IF(K6460="非测试日仪表",E6460,F6460)))</x:f>
        <x:v>0</x:v>
      </x:c>
      <x:c r="M6460" s="2" t="n">
        <x:f>IF(K6460="缺失",1,0)</x:f>
        <x:v>0</x:v>
      </x:c>
      <x:c r="N6460" s="2" t="str">
        <x:v>车辆里程查询_20260901-20260930_1024辆_仪表里程.xlsx / P553</x:v>
      </x:c>
      <x:c r="O6460" s="2" t="str">
        <x:v>车辆里程查询_20260901-20260930_1024辆_GPS里程.xlsx / P553</x:v>
      </x:c>
      <x:c r="P6460" s="2" t="str">
        <x:v>车辆纯氢气里程查询_20260901-20260930_1024辆.xlsx / P242</x:v>
      </x:c>
    </x:row>
    <x:row r="6461" ht="22" customHeight="1">
      <x:c r="A6461" s="2" t="n">
        <x:v>260</x:v>
      </x:c>
      <x:c r="B6461" s="2" t="str">
        <x:v>粤AGP4569</x:v>
      </x:c>
      <x:c r="C6461" s="2" t="str">
        <x:v>吴纬涛</x:v>
      </x:c>
      <x:c r="D6461" s="8" t="d">
        <x:v>2026-09-13T00:00:00.000Z</x:v>
      </x:c>
      <x:c r="E6461" s="7"/>
      <x:c r="F6461" s="7" t="n">
        <x:v>0</x:v>
      </x:c>
      <x:c r="G6461" s="7"/>
      <x:c r="H6461" s="2" t="str">
        <x:v>是</x:v>
      </x:c>
      <x:c r="I6461" s="7" t="str">
        <x:f>IF(AND(ISNUMBER(E6461),ISNUMBER(F6461)),E6461-F6461,"")</x:f>
      </x:c>
      <x:c r="J6461" s="2" t="str">
        <x:f>IF(H6461="否","不适用",IF(AND(ISNUMBER(E6461),ISNUMBER(F6461)),IF(I6461&gt;'规则与名单'!$B$2,"是","否"),"未判定"))</x:f>
        <x:v>未判定</x:v>
      </x:c>
      <x:c r="K6461" s="2" t="str">
        <x:f>IF(J6461="是",IF(ISNUMBER(F6461),"测试日GPS","缺失"),IF(ISNUMBER(G6461),"非测试日纯氢",IF(AND(H6461="是",J6461="未判定"),IF(ISNUMBER(F6461),"测试名单无纯氢GPS","缺失"),IF(ISNUMBER(E6461),"非测试日仪表","缺失"))))</x:f>
        <x:v>测试名单无纯氢GPS</x:v>
      </x:c>
      <x:c r="L6461" s="7" t="n">
        <x:f>IF(K6461="缺失","",IF(K6461="非测试日纯氢",G6461,IF(K6461="非测试日仪表",E6461,F6461)))</x:f>
        <x:v>0</x:v>
      </x:c>
      <x:c r="M6461" s="2" t="n">
        <x:f>IF(K6461="缺失",1,0)</x:f>
        <x:v>0</x:v>
      </x:c>
      <x:c r="N6461" s="2" t="str">
        <x:v>车辆里程查询_20260901-20260930_1024辆_仪表里程.xlsx / Q553</x:v>
      </x:c>
      <x:c r="O6461" s="2" t="str">
        <x:v>车辆里程查询_20260901-20260930_1024辆_GPS里程.xlsx / Q553</x:v>
      </x:c>
      <x:c r="P6461" s="2" t="str">
        <x:v>车辆纯氢气里程查询_20260901-20260930_1024辆.xlsx / Q242</x:v>
      </x:c>
    </x:row>
    <x:row r="6462" ht="22" customHeight="1">
      <x:c r="A6462" s="2" t="n">
        <x:v>260</x:v>
      </x:c>
      <x:c r="B6462" s="2" t="str">
        <x:v>粤AGP4569</x:v>
      </x:c>
      <x:c r="C6462" s="2" t="str">
        <x:v>吴纬涛</x:v>
      </x:c>
      <x:c r="D6462" s="8" t="d">
        <x:v>2026-09-14T00:00:00.000Z</x:v>
      </x:c>
      <x:c r="E6462" s="7" t="n">
        <x:v>49.3</x:v>
      </x:c>
      <x:c r="F6462" s="7" t="n">
        <x:v>57.1</x:v>
      </x:c>
      <x:c r="G6462" s="7" t="n">
        <x:v>47</x:v>
      </x:c>
      <x:c r="H6462" s="2" t="str">
        <x:v>是</x:v>
      </x:c>
      <x:c r="I6462" s="7" t="n">
        <x:f>IF(AND(ISNUMBER(E6462),ISNUMBER(F6462)),E6462-F6462,"")</x:f>
        <x:v>-7.800000000000004</x:v>
      </x:c>
      <x:c r="J6462" s="2" t="str">
        <x:f>IF(H6462="否","不适用",IF(AND(ISNUMBER(E6462),ISNUMBER(F6462)),IF(I6462&gt;'规则与名单'!$B$2,"是","否"),"未判定"))</x:f>
        <x:v>否</x:v>
      </x:c>
      <x:c r="K6462" s="2" t="str">
        <x:f>IF(J6462="是",IF(ISNUMBER(F6462),"测试日GPS","缺失"),IF(ISNUMBER(G6462),"非测试日纯氢",IF(AND(H6462="是",J6462="未判定"),IF(ISNUMBER(F6462),"测试名单无纯氢GPS","缺失"),IF(ISNUMBER(E6462),"非测试日仪表","缺失"))))</x:f>
        <x:v>非测试日纯氢</x:v>
      </x:c>
      <x:c r="L6462" s="7" t="n">
        <x:f>IF(K6462="缺失","",IF(K6462="非测试日纯氢",G6462,IF(K6462="非测试日仪表",E6462,F6462)))</x:f>
        <x:v>47</x:v>
      </x:c>
      <x:c r="M6462" s="2" t="n">
        <x:f>IF(K6462="缺失",1,0)</x:f>
        <x:v>0</x:v>
      </x:c>
      <x:c r="N6462" s="2" t="str">
        <x:v>车辆里程查询_20260901-20260930_1024辆_仪表里程.xlsx / R553</x:v>
      </x:c>
      <x:c r="O6462" s="2" t="str">
        <x:v>车辆里程查询_20260901-20260930_1024辆_GPS里程.xlsx / R553</x:v>
      </x:c>
      <x:c r="P6462" s="2" t="str">
        <x:v>车辆纯氢气里程查询_20260901-20260930_1024辆.xlsx / R242</x:v>
      </x:c>
    </x:row>
    <x:row r="6463" ht="22" customHeight="1">
      <x:c r="A6463" s="2" t="n">
        <x:v>260</x:v>
      </x:c>
      <x:c r="B6463" s="2" t="str">
        <x:v>粤AGP4569</x:v>
      </x:c>
      <x:c r="C6463" s="2" t="str">
        <x:v>吴纬涛</x:v>
      </x:c>
      <x:c r="D6463" s="8" t="d">
        <x:v>2026-09-15T00:00:00.000Z</x:v>
      </x:c>
      <x:c r="E6463" s="7" t="n">
        <x:v>60.7</x:v>
      </x:c>
      <x:c r="F6463" s="7" t="n">
        <x:v>54.7</x:v>
      </x:c>
      <x:c r="G6463" s="7" t="n">
        <x:v>51.4</x:v>
      </x:c>
      <x:c r="H6463" s="2" t="str">
        <x:v>是</x:v>
      </x:c>
      <x:c r="I6463" s="7" t="n">
        <x:f>IF(AND(ISNUMBER(E6463),ISNUMBER(F6463)),E6463-F6463,"")</x:f>
        <x:v>6</x:v>
      </x:c>
      <x:c r="J6463" s="2" t="str">
        <x:f>IF(H6463="否","不适用",IF(AND(ISNUMBER(E6463),ISNUMBER(F6463)),IF(I6463&gt;'规则与名单'!$B$2,"是","否"),"未判定"))</x:f>
        <x:v>否</x:v>
      </x:c>
      <x:c r="K6463" s="2" t="str">
        <x:f>IF(J6463="是",IF(ISNUMBER(F6463),"测试日GPS","缺失"),IF(ISNUMBER(G6463),"非测试日纯氢",IF(AND(H6463="是",J6463="未判定"),IF(ISNUMBER(F6463),"测试名单无纯氢GPS","缺失"),IF(ISNUMBER(E6463),"非测试日仪表","缺失"))))</x:f>
        <x:v>非测试日纯氢</x:v>
      </x:c>
      <x:c r="L6463" s="7" t="n">
        <x:f>IF(K6463="缺失","",IF(K6463="非测试日纯氢",G6463,IF(K6463="非测试日仪表",E6463,F6463)))</x:f>
        <x:v>51.4</x:v>
      </x:c>
      <x:c r="M6463" s="2" t="n">
        <x:f>IF(K6463="缺失",1,0)</x:f>
        <x:v>0</x:v>
      </x:c>
      <x:c r="N6463" s="2" t="str">
        <x:v>车辆里程查询_20260901-20260930_1024辆_仪表里程.xlsx / S553</x:v>
      </x:c>
      <x:c r="O6463" s="2" t="str">
        <x:v>车辆里程查询_20260901-20260930_1024辆_GPS里程.xlsx / S553</x:v>
      </x:c>
      <x:c r="P6463" s="2" t="str">
        <x:v>车辆纯氢气里程查询_20260901-20260930_1024辆.xlsx / S242</x:v>
      </x:c>
    </x:row>
    <x:row r="6464" ht="22" customHeight="1">
      <x:c r="A6464" s="2" t="n">
        <x:v>260</x:v>
      </x:c>
      <x:c r="B6464" s="2" t="str">
        <x:v>粤AGP4569</x:v>
      </x:c>
      <x:c r="C6464" s="2" t="str">
        <x:v>吴纬涛</x:v>
      </x:c>
      <x:c r="D6464" s="8" t="d">
        <x:v>2026-09-16T00:00:00.000Z</x:v>
      </x:c>
      <x:c r="E6464" s="7" t="n">
        <x:v>85.9</x:v>
      </x:c>
      <x:c r="F6464" s="7" t="n">
        <x:v>86.6</x:v>
      </x:c>
      <x:c r="G6464" s="7" t="n">
        <x:v>84.1</x:v>
      </x:c>
      <x:c r="H6464" s="2" t="str">
        <x:v>是</x:v>
      </x:c>
      <x:c r="I6464" s="7" t="n">
        <x:f>IF(AND(ISNUMBER(E6464),ISNUMBER(F6464)),E6464-F6464,"")</x:f>
        <x:v>-0.6999999999999886</x:v>
      </x:c>
      <x:c r="J6464" s="2" t="str">
        <x:f>IF(H6464="否","不适用",IF(AND(ISNUMBER(E6464),ISNUMBER(F6464)),IF(I6464&gt;'规则与名单'!$B$2,"是","否"),"未判定"))</x:f>
        <x:v>否</x:v>
      </x:c>
      <x:c r="K6464" s="2" t="str">
        <x:f>IF(J6464="是",IF(ISNUMBER(F6464),"测试日GPS","缺失"),IF(ISNUMBER(G6464),"非测试日纯氢",IF(AND(H6464="是",J6464="未判定"),IF(ISNUMBER(F6464),"测试名单无纯氢GPS","缺失"),IF(ISNUMBER(E6464),"非测试日仪表","缺失"))))</x:f>
        <x:v>非测试日纯氢</x:v>
      </x:c>
      <x:c r="L6464" s="7" t="n">
        <x:f>IF(K6464="缺失","",IF(K6464="非测试日纯氢",G6464,IF(K6464="非测试日仪表",E6464,F6464)))</x:f>
        <x:v>84.1</x:v>
      </x:c>
      <x:c r="M6464" s="2" t="n">
        <x:f>IF(K6464="缺失",1,0)</x:f>
        <x:v>0</x:v>
      </x:c>
      <x:c r="N6464" s="2" t="str">
        <x:v>车辆里程查询_20260901-20260930_1024辆_仪表里程.xlsx / T553</x:v>
      </x:c>
      <x:c r="O6464" s="2" t="str">
        <x:v>车辆里程查询_20260901-20260930_1024辆_GPS里程.xlsx / T553</x:v>
      </x:c>
      <x:c r="P6464" s="2" t="str">
        <x:v>车辆纯氢气里程查询_20260901-20260930_1024辆.xlsx / T242</x:v>
      </x:c>
    </x:row>
    <x:row r="6465" ht="22" customHeight="1">
      <x:c r="A6465" s="2" t="n">
        <x:v>260</x:v>
      </x:c>
      <x:c r="B6465" s="2" t="str">
        <x:v>粤AGP4569</x:v>
      </x:c>
      <x:c r="C6465" s="2" t="str">
        <x:v>吴纬涛</x:v>
      </x:c>
      <x:c r="D6465" s="8" t="d">
        <x:v>2026-09-17T00:00:00.000Z</x:v>
      </x:c>
      <x:c r="E6465" s="7" t="n">
        <x:v>59.4</x:v>
      </x:c>
      <x:c r="F6465" s="7" t="n">
        <x:v>60.8</x:v>
      </x:c>
      <x:c r="G6465" s="7" t="n">
        <x:v>51.5</x:v>
      </x:c>
      <x:c r="H6465" s="2" t="str">
        <x:v>是</x:v>
      </x:c>
      <x:c r="I6465" s="7" t="n">
        <x:f>IF(AND(ISNUMBER(E6465),ISNUMBER(F6465)),E6465-F6465,"")</x:f>
        <x:v>-1.3999999999999986</x:v>
      </x:c>
      <x:c r="J6465" s="2" t="str">
        <x:f>IF(H6465="否","不适用",IF(AND(ISNUMBER(E6465),ISNUMBER(F6465)),IF(I6465&gt;'规则与名单'!$B$2,"是","否"),"未判定"))</x:f>
        <x:v>否</x:v>
      </x:c>
      <x:c r="K6465" s="2" t="str">
        <x:f>IF(J6465="是",IF(ISNUMBER(F6465),"测试日GPS","缺失"),IF(ISNUMBER(G6465),"非测试日纯氢",IF(AND(H6465="是",J6465="未判定"),IF(ISNUMBER(F6465),"测试名单无纯氢GPS","缺失"),IF(ISNUMBER(E6465),"非测试日仪表","缺失"))))</x:f>
        <x:v>非测试日纯氢</x:v>
      </x:c>
      <x:c r="L6465" s="7" t="n">
        <x:f>IF(K6465="缺失","",IF(K6465="非测试日纯氢",G6465,IF(K6465="非测试日仪表",E6465,F6465)))</x:f>
        <x:v>51.5</x:v>
      </x:c>
      <x:c r="M6465" s="2" t="n">
        <x:f>IF(K6465="缺失",1,0)</x:f>
        <x:v>0</x:v>
      </x:c>
      <x:c r="N6465" s="2" t="str">
        <x:v>车辆里程查询_20260901-20260930_1024辆_仪表里程.xlsx / U553</x:v>
      </x:c>
      <x:c r="O6465" s="2" t="str">
        <x:v>车辆里程查询_20260901-20260930_1024辆_GPS里程.xlsx / U553</x:v>
      </x:c>
      <x:c r="P6465" s="2" t="str">
        <x:v>车辆纯氢气里程查询_20260901-20260930_1024辆.xlsx / U242</x:v>
      </x:c>
    </x:row>
    <x:row r="6466" ht="22" customHeight="1">
      <x:c r="A6466" s="2" t="n">
        <x:v>260</x:v>
      </x:c>
      <x:c r="B6466" s="2" t="str">
        <x:v>粤AGP4569</x:v>
      </x:c>
      <x:c r="C6466" s="2" t="str">
        <x:v>吴纬涛</x:v>
      </x:c>
      <x:c r="D6466" s="8" t="d">
        <x:v>2026-09-18T00:00:00.000Z</x:v>
      </x:c>
      <x:c r="E6466" s="7" t="n">
        <x:v>53.6</x:v>
      </x:c>
      <x:c r="F6466" s="7" t="n">
        <x:v>54</x:v>
      </x:c>
      <x:c r="G6466" s="7" t="n">
        <x:v>23.8</x:v>
      </x:c>
      <x:c r="H6466" s="2" t="str">
        <x:v>是</x:v>
      </x:c>
      <x:c r="I6466" s="7" t="n">
        <x:f>IF(AND(ISNUMBER(E6466),ISNUMBER(F6466)),E6466-F6466,"")</x:f>
        <x:v>-0.3999999999999986</x:v>
      </x:c>
      <x:c r="J6466" s="2" t="str">
        <x:f>IF(H6466="否","不适用",IF(AND(ISNUMBER(E6466),ISNUMBER(F6466)),IF(I6466&gt;'规则与名单'!$B$2,"是","否"),"未判定"))</x:f>
        <x:v>否</x:v>
      </x:c>
      <x:c r="K6466" s="2" t="str">
        <x:f>IF(J6466="是",IF(ISNUMBER(F6466),"测试日GPS","缺失"),IF(ISNUMBER(G6466),"非测试日纯氢",IF(AND(H6466="是",J6466="未判定"),IF(ISNUMBER(F6466),"测试名单无纯氢GPS","缺失"),IF(ISNUMBER(E6466),"非测试日仪表","缺失"))))</x:f>
        <x:v>非测试日纯氢</x:v>
      </x:c>
      <x:c r="L6466" s="7" t="n">
        <x:f>IF(K6466="缺失","",IF(K6466="非测试日纯氢",G6466,IF(K6466="非测试日仪表",E6466,F6466)))</x:f>
        <x:v>23.8</x:v>
      </x:c>
      <x:c r="M6466" s="2" t="n">
        <x:f>IF(K6466="缺失",1,0)</x:f>
        <x:v>0</x:v>
      </x:c>
      <x:c r="N6466" s="2" t="str">
        <x:v>车辆里程查询_20260901-20260930_1024辆_仪表里程.xlsx / V553</x:v>
      </x:c>
      <x:c r="O6466" s="2" t="str">
        <x:v>车辆里程查询_20260901-20260930_1024辆_GPS里程.xlsx / V553</x:v>
      </x:c>
      <x:c r="P6466" s="2" t="str">
        <x:v>车辆纯氢气里程查询_20260901-20260930_1024辆.xlsx / V242</x:v>
      </x:c>
    </x:row>
    <x:row r="6467" ht="22" customHeight="1">
      <x:c r="A6467" s="2" t="n">
        <x:v>260</x:v>
      </x:c>
      <x:c r="B6467" s="2" t="str">
        <x:v>粤AGP4569</x:v>
      </x:c>
      <x:c r="C6467" s="2" t="str">
        <x:v>吴纬涛</x:v>
      </x:c>
      <x:c r="D6467" s="8" t="d">
        <x:v>2026-09-19T00:00:00.000Z</x:v>
      </x:c>
      <x:c r="E6467" s="7" t="n">
        <x:v>28.8</x:v>
      </x:c>
      <x:c r="F6467" s="7" t="n">
        <x:v>29</x:v>
      </x:c>
      <x:c r="G6467" s="7" t="n">
        <x:v>28.8</x:v>
      </x:c>
      <x:c r="H6467" s="2" t="str">
        <x:v>是</x:v>
      </x:c>
      <x:c r="I6467" s="7" t="n">
        <x:f>IF(AND(ISNUMBER(E6467),ISNUMBER(F6467)),E6467-F6467,"")</x:f>
        <x:v>-0.1999999999999993</x:v>
      </x:c>
      <x:c r="J6467" s="2" t="str">
        <x:f>IF(H6467="否","不适用",IF(AND(ISNUMBER(E6467),ISNUMBER(F6467)),IF(I6467&gt;'规则与名单'!$B$2,"是","否"),"未判定"))</x:f>
        <x:v>否</x:v>
      </x:c>
      <x:c r="K6467" s="2" t="str">
        <x:f>IF(J6467="是",IF(ISNUMBER(F6467),"测试日GPS","缺失"),IF(ISNUMBER(G6467),"非测试日纯氢",IF(AND(H6467="是",J6467="未判定"),IF(ISNUMBER(F6467),"测试名单无纯氢GPS","缺失"),IF(ISNUMBER(E6467),"非测试日仪表","缺失"))))</x:f>
        <x:v>非测试日纯氢</x:v>
      </x:c>
      <x:c r="L6467" s="7" t="n">
        <x:f>IF(K6467="缺失","",IF(K6467="非测试日纯氢",G6467,IF(K6467="非测试日仪表",E6467,F6467)))</x:f>
        <x:v>28.8</x:v>
      </x:c>
      <x:c r="M6467" s="2" t="n">
        <x:f>IF(K6467="缺失",1,0)</x:f>
        <x:v>0</x:v>
      </x:c>
      <x:c r="N6467" s="2" t="str">
        <x:v>车辆里程查询_20260901-20260930_1024辆_仪表里程.xlsx / W553</x:v>
      </x:c>
      <x:c r="O6467" s="2" t="str">
        <x:v>车辆里程查询_20260901-20260930_1024辆_GPS里程.xlsx / W553</x:v>
      </x:c>
      <x:c r="P6467" s="2" t="str">
        <x:v>车辆纯氢气里程查询_20260901-20260930_1024辆.xlsx / W242</x:v>
      </x:c>
    </x:row>
    <x:row r="6468" ht="22" customHeight="1">
      <x:c r="A6468" s="2" t="n">
        <x:v>260</x:v>
      </x:c>
      <x:c r="B6468" s="2" t="str">
        <x:v>粤AGP4569</x:v>
      </x:c>
      <x:c r="C6468" s="2" t="str">
        <x:v>吴纬涛</x:v>
      </x:c>
      <x:c r="D6468" s="8" t="d">
        <x:v>2026-09-20T00:00:00.000Z</x:v>
      </x:c>
      <x:c r="E6468" s="7" t="n">
        <x:v>78.2</x:v>
      </x:c>
      <x:c r="F6468" s="7" t="n">
        <x:v>79.2</x:v>
      </x:c>
      <x:c r="G6468" s="7" t="n">
        <x:v>72.1</x:v>
      </x:c>
      <x:c r="H6468" s="2" t="str">
        <x:v>是</x:v>
      </x:c>
      <x:c r="I6468" s="7" t="n">
        <x:f>IF(AND(ISNUMBER(E6468),ISNUMBER(F6468)),E6468-F6468,"")</x:f>
        <x:v>-1</x:v>
      </x:c>
      <x:c r="J6468" s="2" t="str">
        <x:f>IF(H6468="否","不适用",IF(AND(ISNUMBER(E6468),ISNUMBER(F6468)),IF(I6468&gt;'规则与名单'!$B$2,"是","否"),"未判定"))</x:f>
        <x:v>否</x:v>
      </x:c>
      <x:c r="K6468" s="2" t="str">
        <x:f>IF(J6468="是",IF(ISNUMBER(F6468),"测试日GPS","缺失"),IF(ISNUMBER(G6468),"非测试日纯氢",IF(AND(H6468="是",J6468="未判定"),IF(ISNUMBER(F6468),"测试名单无纯氢GPS","缺失"),IF(ISNUMBER(E6468),"非测试日仪表","缺失"))))</x:f>
        <x:v>非测试日纯氢</x:v>
      </x:c>
      <x:c r="L6468" s="7" t="n">
        <x:f>IF(K6468="缺失","",IF(K6468="非测试日纯氢",G6468,IF(K6468="非测试日仪表",E6468,F6468)))</x:f>
        <x:v>72.1</x:v>
      </x:c>
      <x:c r="M6468" s="2" t="n">
        <x:f>IF(K6468="缺失",1,0)</x:f>
        <x:v>0</x:v>
      </x:c>
      <x:c r="N6468" s="2" t="str">
        <x:v>车辆里程查询_20260901-20260930_1024辆_仪表里程.xlsx / X553</x:v>
      </x:c>
      <x:c r="O6468" s="2" t="str">
        <x:v>车辆里程查询_20260901-20260930_1024辆_GPS里程.xlsx / X553</x:v>
      </x:c>
      <x:c r="P6468" s="2" t="str">
        <x:v>车辆纯氢气里程查询_20260901-20260930_1024辆.xlsx / X242</x:v>
      </x:c>
    </x:row>
    <x:row r="6469" ht="22" customHeight="1">
      <x:c r="A6469" s="2" t="n">
        <x:v>260</x:v>
      </x:c>
      <x:c r="B6469" s="2" t="str">
        <x:v>粤AGP4569</x:v>
      </x:c>
      <x:c r="C6469" s="2" t="str">
        <x:v>吴纬涛</x:v>
      </x:c>
      <x:c r="D6469" s="8" t="d">
        <x:v>2026-09-21T00:00:00.000Z</x:v>
      </x:c>
      <x:c r="E6469" s="7" t="n">
        <x:v>53.9</x:v>
      </x:c>
      <x:c r="F6469" s="7" t="n">
        <x:v>53.8</x:v>
      </x:c>
      <x:c r="G6469" s="7" t="n">
        <x:v>50.9</x:v>
      </x:c>
      <x:c r="H6469" s="2" t="str">
        <x:v>是</x:v>
      </x:c>
      <x:c r="I6469" s="7" t="n">
        <x:f>IF(AND(ISNUMBER(E6469),ISNUMBER(F6469)),E6469-F6469,"")</x:f>
        <x:v>0.10000000000000142</x:v>
      </x:c>
      <x:c r="J6469" s="2" t="str">
        <x:f>IF(H6469="否","不适用",IF(AND(ISNUMBER(E6469),ISNUMBER(F6469)),IF(I6469&gt;'规则与名单'!$B$2,"是","否"),"未判定"))</x:f>
        <x:v>否</x:v>
      </x:c>
      <x:c r="K6469" s="2" t="str">
        <x:f>IF(J6469="是",IF(ISNUMBER(F6469),"测试日GPS","缺失"),IF(ISNUMBER(G6469),"非测试日纯氢",IF(AND(H6469="是",J6469="未判定"),IF(ISNUMBER(F6469),"测试名单无纯氢GPS","缺失"),IF(ISNUMBER(E6469),"非测试日仪表","缺失"))))</x:f>
        <x:v>非测试日纯氢</x:v>
      </x:c>
      <x:c r="L6469" s="7" t="n">
        <x:f>IF(K6469="缺失","",IF(K6469="非测试日纯氢",G6469,IF(K6469="非测试日仪表",E6469,F6469)))</x:f>
        <x:v>50.9</x:v>
      </x:c>
      <x:c r="M6469" s="2" t="n">
        <x:f>IF(K6469="缺失",1,0)</x:f>
        <x:v>0</x:v>
      </x:c>
      <x:c r="N6469" s="2" t="str">
        <x:v>车辆里程查询_20260901-20260930_1024辆_仪表里程.xlsx / Y553</x:v>
      </x:c>
      <x:c r="O6469" s="2" t="str">
        <x:v>车辆里程查询_20260901-20260930_1024辆_GPS里程.xlsx / Y553</x:v>
      </x:c>
      <x:c r="P6469" s="2" t="str">
        <x:v>车辆纯氢气里程查询_20260901-20260930_1024辆.xlsx / Y242</x:v>
      </x:c>
    </x:row>
    <x:row r="6470" ht="22" customHeight="1">
      <x:c r="A6470" s="2" t="n">
        <x:v>260</x:v>
      </x:c>
      <x:c r="B6470" s="2" t="str">
        <x:v>粤AGP4569</x:v>
      </x:c>
      <x:c r="C6470" s="2" t="str">
        <x:v>吴纬涛</x:v>
      </x:c>
      <x:c r="D6470" s="8" t="d">
        <x:v>2026-09-22T00:00:00.000Z</x:v>
      </x:c>
      <x:c r="E6470" s="7" t="n">
        <x:v>53.6</x:v>
      </x:c>
      <x:c r="F6470" s="7" t="n">
        <x:v>54.3</x:v>
      </x:c>
      <x:c r="G6470" s="7" t="n">
        <x:v>53.3</x:v>
      </x:c>
      <x:c r="H6470" s="2" t="str">
        <x:v>是</x:v>
      </x:c>
      <x:c r="I6470" s="7" t="n">
        <x:f>IF(AND(ISNUMBER(E6470),ISNUMBER(F6470)),E6470-F6470,"")</x:f>
        <x:v>-0.6999999999999957</x:v>
      </x:c>
      <x:c r="J6470" s="2" t="str">
        <x:f>IF(H6470="否","不适用",IF(AND(ISNUMBER(E6470),ISNUMBER(F6470)),IF(I6470&gt;'规则与名单'!$B$2,"是","否"),"未判定"))</x:f>
        <x:v>否</x:v>
      </x:c>
      <x:c r="K6470" s="2" t="str">
        <x:f>IF(J6470="是",IF(ISNUMBER(F6470),"测试日GPS","缺失"),IF(ISNUMBER(G6470),"非测试日纯氢",IF(AND(H6470="是",J6470="未判定"),IF(ISNUMBER(F6470),"测试名单无纯氢GPS","缺失"),IF(ISNUMBER(E6470),"非测试日仪表","缺失"))))</x:f>
        <x:v>非测试日纯氢</x:v>
      </x:c>
      <x:c r="L6470" s="7" t="n">
        <x:f>IF(K6470="缺失","",IF(K6470="非测试日纯氢",G6470,IF(K6470="非测试日仪表",E6470,F6470)))</x:f>
        <x:v>53.3</x:v>
      </x:c>
      <x:c r="M6470" s="2" t="n">
        <x:f>IF(K6470="缺失",1,0)</x:f>
        <x:v>0</x:v>
      </x:c>
      <x:c r="N6470" s="2" t="str">
        <x:v>车辆里程查询_20260901-20260930_1024辆_仪表里程.xlsx / Z553</x:v>
      </x:c>
      <x:c r="O6470" s="2" t="str">
        <x:v>车辆里程查询_20260901-20260930_1024辆_GPS里程.xlsx / Z553</x:v>
      </x:c>
      <x:c r="P6470" s="2" t="str">
        <x:v>车辆纯氢气里程查询_20260901-20260930_1024辆.xlsx / Z242</x:v>
      </x:c>
    </x:row>
    <x:row r="6471" ht="22" customHeight="1">
      <x:c r="A6471" s="2" t="n">
        <x:v>260</x:v>
      </x:c>
      <x:c r="B6471" s="2" t="str">
        <x:v>粤AGP4569</x:v>
      </x:c>
      <x:c r="C6471" s="2" t="str">
        <x:v>吴纬涛</x:v>
      </x:c>
      <x:c r="D6471" s="8" t="d">
        <x:v>2026-09-23T00:00:00.000Z</x:v>
      </x:c>
      <x:c r="E6471" s="7" t="n">
        <x:v>54</x:v>
      </x:c>
      <x:c r="F6471" s="7" t="n">
        <x:v>54.4</x:v>
      </x:c>
      <x:c r="G6471" s="7" t="n">
        <x:v>52.5</x:v>
      </x:c>
      <x:c r="H6471" s="2" t="str">
        <x:v>是</x:v>
      </x:c>
      <x:c r="I6471" s="7" t="n">
        <x:f>IF(AND(ISNUMBER(E6471),ISNUMBER(F6471)),E6471-F6471,"")</x:f>
        <x:v>-0.3999999999999986</x:v>
      </x:c>
      <x:c r="J6471" s="2" t="str">
        <x:f>IF(H6471="否","不适用",IF(AND(ISNUMBER(E6471),ISNUMBER(F6471)),IF(I6471&gt;'规则与名单'!$B$2,"是","否"),"未判定"))</x:f>
        <x:v>否</x:v>
      </x:c>
      <x:c r="K6471" s="2" t="str">
        <x:f>IF(J6471="是",IF(ISNUMBER(F6471),"测试日GPS","缺失"),IF(ISNUMBER(G6471),"非测试日纯氢",IF(AND(H6471="是",J6471="未判定"),IF(ISNUMBER(F6471),"测试名单无纯氢GPS","缺失"),IF(ISNUMBER(E6471),"非测试日仪表","缺失"))))</x:f>
        <x:v>非测试日纯氢</x:v>
      </x:c>
      <x:c r="L6471" s="7" t="n">
        <x:f>IF(K6471="缺失","",IF(K6471="非测试日纯氢",G6471,IF(K6471="非测试日仪表",E6471,F6471)))</x:f>
        <x:v>52.5</x:v>
      </x:c>
      <x:c r="M6471" s="2" t="n">
        <x:f>IF(K6471="缺失",1,0)</x:f>
        <x:v>0</x:v>
      </x:c>
      <x:c r="N6471" s="2" t="str">
        <x:v>车辆里程查询_20260901-20260930_1024辆_仪表里程.xlsx / AA553</x:v>
      </x:c>
      <x:c r="O6471" s="2" t="str">
        <x:v>车辆里程查询_20260901-20260930_1024辆_GPS里程.xlsx / AA553</x:v>
      </x:c>
      <x:c r="P6471" s="2" t="str">
        <x:v>车辆纯氢气里程查询_20260901-20260930_1024辆.xlsx / AA242</x:v>
      </x:c>
    </x:row>
    <x:row r="6472" ht="22" customHeight="1">
      <x:c r="A6472" s="2" t="n">
        <x:v>260</x:v>
      </x:c>
      <x:c r="B6472" s="2" t="str">
        <x:v>粤AGP4569</x:v>
      </x:c>
      <x:c r="C6472" s="2" t="str">
        <x:v>吴纬涛</x:v>
      </x:c>
      <x:c r="D6472" s="8" t="d">
        <x:v>2026-09-24T00:00:00.000Z</x:v>
      </x:c>
      <x:c r="E6472" s="7" t="n">
        <x:v>83.6</x:v>
      </x:c>
      <x:c r="F6472" s="7" t="n">
        <x:v>84.6</x:v>
      </x:c>
      <x:c r="G6472" s="7" t="n">
        <x:v>80.9</x:v>
      </x:c>
      <x:c r="H6472" s="2" t="str">
        <x:v>是</x:v>
      </x:c>
      <x:c r="I6472" s="7" t="n">
        <x:f>IF(AND(ISNUMBER(E6472),ISNUMBER(F6472)),E6472-F6472,"")</x:f>
        <x:v>-1</x:v>
      </x:c>
      <x:c r="J6472" s="2" t="str">
        <x:f>IF(H6472="否","不适用",IF(AND(ISNUMBER(E6472),ISNUMBER(F6472)),IF(I6472&gt;'规则与名单'!$B$2,"是","否"),"未判定"))</x:f>
        <x:v>否</x:v>
      </x:c>
      <x:c r="K6472" s="2" t="str">
        <x:f>IF(J6472="是",IF(ISNUMBER(F6472),"测试日GPS","缺失"),IF(ISNUMBER(G6472),"非测试日纯氢",IF(AND(H6472="是",J6472="未判定"),IF(ISNUMBER(F6472),"测试名单无纯氢GPS","缺失"),IF(ISNUMBER(E6472),"非测试日仪表","缺失"))))</x:f>
        <x:v>非测试日纯氢</x:v>
      </x:c>
      <x:c r="L6472" s="7" t="n">
        <x:f>IF(K6472="缺失","",IF(K6472="非测试日纯氢",G6472,IF(K6472="非测试日仪表",E6472,F6472)))</x:f>
        <x:v>80.9</x:v>
      </x:c>
      <x:c r="M6472" s="2" t="n">
        <x:f>IF(K6472="缺失",1,0)</x:f>
        <x:v>0</x:v>
      </x:c>
      <x:c r="N6472" s="2" t="str">
        <x:v>车辆里程查询_20260901-20260930_1024辆_仪表里程.xlsx / AB553</x:v>
      </x:c>
      <x:c r="O6472" s="2" t="str">
        <x:v>车辆里程查询_20260901-20260930_1024辆_GPS里程.xlsx / AB553</x:v>
      </x:c>
      <x:c r="P6472" s="2" t="str">
        <x:v>车辆纯氢气里程查询_20260901-20260930_1024辆.xlsx / AB242</x:v>
      </x:c>
    </x:row>
    <x:row r="6473" ht="22" customHeight="1">
      <x:c r="A6473" s="2" t="n">
        <x:v>260</x:v>
      </x:c>
      <x:c r="B6473" s="2" t="str">
        <x:v>粤AGP4569</x:v>
      </x:c>
      <x:c r="C6473" s="2" t="str">
        <x:v>吴纬涛</x:v>
      </x:c>
      <x:c r="D6473" s="8" t="d">
        <x:v>2026-09-25T00:00:00.000Z</x:v>
      </x:c>
      <x:c r="E6473" s="7"/>
      <x:c r="F6473" s="7" t="n">
        <x:v>0</x:v>
      </x:c>
      <x:c r="G6473" s="7"/>
      <x:c r="H6473" s="2" t="str">
        <x:v>是</x:v>
      </x:c>
      <x:c r="I6473" s="7" t="str">
        <x:f>IF(AND(ISNUMBER(E6473),ISNUMBER(F6473)),E6473-F6473,"")</x:f>
      </x:c>
      <x:c r="J6473" s="2" t="str">
        <x:f>IF(H6473="否","不适用",IF(AND(ISNUMBER(E6473),ISNUMBER(F6473)),IF(I6473&gt;'规则与名单'!$B$2,"是","否"),"未判定"))</x:f>
        <x:v>未判定</x:v>
      </x:c>
      <x:c r="K6473" s="2" t="str">
        <x:f>IF(J6473="是",IF(ISNUMBER(F6473),"测试日GPS","缺失"),IF(ISNUMBER(G6473),"非测试日纯氢",IF(AND(H6473="是",J6473="未判定"),IF(ISNUMBER(F6473),"测试名单无纯氢GPS","缺失"),IF(ISNUMBER(E6473),"非测试日仪表","缺失"))))</x:f>
        <x:v>测试名单无纯氢GPS</x:v>
      </x:c>
      <x:c r="L6473" s="7" t="n">
        <x:f>IF(K6473="缺失","",IF(K6473="非测试日纯氢",G6473,IF(K6473="非测试日仪表",E6473,F6473)))</x:f>
        <x:v>0</x:v>
      </x:c>
      <x:c r="M6473" s="2" t="n">
        <x:f>IF(K6473="缺失",1,0)</x:f>
        <x:v>0</x:v>
      </x:c>
      <x:c r="N6473" s="2" t="str">
        <x:v>车辆里程查询_20260901-20260930_1024辆_仪表里程.xlsx / AC553</x:v>
      </x:c>
      <x:c r="O6473" s="2" t="str">
        <x:v>车辆里程查询_20260901-20260930_1024辆_GPS里程.xlsx / AC553</x:v>
      </x:c>
      <x:c r="P6473" s="2" t="str">
        <x:v>车辆纯氢气里程查询_20260901-20260930_1024辆.xlsx / AC242</x:v>
      </x:c>
    </x:row>
    <x:row r="6474" ht="22" customHeight="1">
      <x:c r="A6474" s="2" t="n">
        <x:v>260</x:v>
      </x:c>
      <x:c r="B6474" s="2" t="str">
        <x:v>粤AGP4569</x:v>
      </x:c>
      <x:c r="C6474" s="2" t="str">
        <x:v>吴纬涛</x:v>
      </x:c>
      <x:c r="D6474" s="8" t="d">
        <x:v>2026-09-26T00:00:00.000Z</x:v>
      </x:c>
      <x:c r="E6474" s="7"/>
      <x:c r="F6474" s="7" t="n">
        <x:v>0</x:v>
      </x:c>
      <x:c r="G6474" s="7"/>
      <x:c r="H6474" s="2" t="str">
        <x:v>是</x:v>
      </x:c>
      <x:c r="I6474" s="7" t="str">
        <x:f>IF(AND(ISNUMBER(E6474),ISNUMBER(F6474)),E6474-F6474,"")</x:f>
      </x:c>
      <x:c r="J6474" s="2" t="str">
        <x:f>IF(H6474="否","不适用",IF(AND(ISNUMBER(E6474),ISNUMBER(F6474)),IF(I6474&gt;'规则与名单'!$B$2,"是","否"),"未判定"))</x:f>
        <x:v>未判定</x:v>
      </x:c>
      <x:c r="K6474" s="2" t="str">
        <x:f>IF(J6474="是",IF(ISNUMBER(F6474),"测试日GPS","缺失"),IF(ISNUMBER(G6474),"非测试日纯氢",IF(AND(H6474="是",J6474="未判定"),IF(ISNUMBER(F6474),"测试名单无纯氢GPS","缺失"),IF(ISNUMBER(E6474),"非测试日仪表","缺失"))))</x:f>
        <x:v>测试名单无纯氢GPS</x:v>
      </x:c>
      <x:c r="L6474" s="7" t="n">
        <x:f>IF(K6474="缺失","",IF(K6474="非测试日纯氢",G6474,IF(K6474="非测试日仪表",E6474,F6474)))</x:f>
        <x:v>0</x:v>
      </x:c>
      <x:c r="M6474" s="2" t="n">
        <x:f>IF(K6474="缺失",1,0)</x:f>
        <x:v>0</x:v>
      </x:c>
      <x:c r="N6474" s="2" t="str">
        <x:v>车辆里程查询_20260901-20260930_1024辆_仪表里程.xlsx / AD553</x:v>
      </x:c>
      <x:c r="O6474" s="2" t="str">
        <x:v>车辆里程查询_20260901-20260930_1024辆_GPS里程.xlsx / AD553</x:v>
      </x:c>
      <x:c r="P6474" s="2" t="str">
        <x:v>车辆纯氢气里程查询_20260901-20260930_1024辆.xlsx / AD242</x:v>
      </x:c>
    </x:row>
    <x:row r="6475" ht="22" customHeight="1">
      <x:c r="A6475" s="2" t="n">
        <x:v>260</x:v>
      </x:c>
      <x:c r="B6475" s="2" t="str">
        <x:v>粤AGP4569</x:v>
      </x:c>
      <x:c r="C6475" s="2" t="str">
        <x:v>吴纬涛</x:v>
      </x:c>
      <x:c r="D6475" s="8" t="d">
        <x:v>2026-09-27T00:00:00.000Z</x:v>
      </x:c>
      <x:c r="E6475" s="7" t="n">
        <x:v>0.1</x:v>
      </x:c>
      <x:c r="F6475" s="7" t="n">
        <x:v>0.09</x:v>
      </x:c>
      <x:c r="G6475" s="7" t="n">
        <x:v>0.1</x:v>
      </x:c>
      <x:c r="H6475" s="2" t="str">
        <x:v>是</x:v>
      </x:c>
      <x:c r="I6475" s="7" t="n">
        <x:f>IF(AND(ISNUMBER(E6475),ISNUMBER(F6475)),E6475-F6475,"")</x:f>
        <x:v>0.010000000000000009</x:v>
      </x:c>
      <x:c r="J6475" s="2" t="str">
        <x:f>IF(H6475="否","不适用",IF(AND(ISNUMBER(E6475),ISNUMBER(F6475)),IF(I6475&gt;'规则与名单'!$B$2,"是","否"),"未判定"))</x:f>
        <x:v>否</x:v>
      </x:c>
      <x:c r="K6475" s="2" t="str">
        <x:f>IF(J6475="是",IF(ISNUMBER(F6475),"测试日GPS","缺失"),IF(ISNUMBER(G6475),"非测试日纯氢",IF(AND(H6475="是",J6475="未判定"),IF(ISNUMBER(F6475),"测试名单无纯氢GPS","缺失"),IF(ISNUMBER(E6475),"非测试日仪表","缺失"))))</x:f>
        <x:v>非测试日纯氢</x:v>
      </x:c>
      <x:c r="L6475" s="7" t="n">
        <x:f>IF(K6475="缺失","",IF(K6475="非测试日纯氢",G6475,IF(K6475="非测试日仪表",E6475,F6475)))</x:f>
        <x:v>0.1</x:v>
      </x:c>
      <x:c r="M6475" s="2" t="n">
        <x:f>IF(K6475="缺失",1,0)</x:f>
        <x:v>0</x:v>
      </x:c>
      <x:c r="N6475" s="2" t="str">
        <x:v>车辆里程查询_20260901-20260930_1024辆_仪表里程.xlsx / AE553</x:v>
      </x:c>
      <x:c r="O6475" s="2" t="str">
        <x:v>车辆里程查询_20260901-20260930_1024辆_GPS里程.xlsx / AE553</x:v>
      </x:c>
      <x:c r="P6475" s="2" t="str">
        <x:v>车辆纯氢气里程查询_20260901-20260930_1024辆.xlsx / AE242</x:v>
      </x:c>
    </x:row>
    <x:row r="6476" ht="22" customHeight="1">
      <x:c r="A6476" s="2" t="n">
        <x:v>260</x:v>
      </x:c>
      <x:c r="B6476" s="2" t="str">
        <x:v>粤AGP4569</x:v>
      </x:c>
      <x:c r="C6476" s="2" t="str">
        <x:v>吴纬涛</x:v>
      </x:c>
      <x:c r="D6476" s="8" t="d">
        <x:v>2026-09-28T00:00:00.000Z</x:v>
      </x:c>
      <x:c r="E6476" s="7" t="n">
        <x:v>50.8</x:v>
      </x:c>
      <x:c r="F6476" s="7" t="n">
        <x:v>53.8</x:v>
      </x:c>
      <x:c r="G6476" s="7" t="n">
        <x:v>50.8</x:v>
      </x:c>
      <x:c r="H6476" s="2" t="str">
        <x:v>是</x:v>
      </x:c>
      <x:c r="I6476" s="7" t="n">
        <x:f>IF(AND(ISNUMBER(E6476),ISNUMBER(F6476)),E6476-F6476,"")</x:f>
        <x:v>-3</x:v>
      </x:c>
      <x:c r="J6476" s="2" t="str">
        <x:f>IF(H6476="否","不适用",IF(AND(ISNUMBER(E6476),ISNUMBER(F6476)),IF(I6476&gt;'规则与名单'!$B$2,"是","否"),"未判定"))</x:f>
        <x:v>否</x:v>
      </x:c>
      <x:c r="K6476" s="2" t="str">
        <x:f>IF(J6476="是",IF(ISNUMBER(F6476),"测试日GPS","缺失"),IF(ISNUMBER(G6476),"非测试日纯氢",IF(AND(H6476="是",J6476="未判定"),IF(ISNUMBER(F6476),"测试名单无纯氢GPS","缺失"),IF(ISNUMBER(E6476),"非测试日仪表","缺失"))))</x:f>
        <x:v>非测试日纯氢</x:v>
      </x:c>
      <x:c r="L6476" s="7" t="n">
        <x:f>IF(K6476="缺失","",IF(K6476="非测试日纯氢",G6476,IF(K6476="非测试日仪表",E6476,F6476)))</x:f>
        <x:v>50.8</x:v>
      </x:c>
      <x:c r="M6476" s="2" t="n">
        <x:f>IF(K6476="缺失",1,0)</x:f>
        <x:v>0</x:v>
      </x:c>
      <x:c r="N6476" s="2" t="str">
        <x:v>车辆里程查询_20260901-20260930_1024辆_仪表里程.xlsx / AF553</x:v>
      </x:c>
      <x:c r="O6476" s="2" t="str">
        <x:v>车辆里程查询_20260901-20260930_1024辆_GPS里程.xlsx / AF553</x:v>
      </x:c>
      <x:c r="P6476" s="2" t="str">
        <x:v>车辆纯氢气里程查询_20260901-20260930_1024辆.xlsx / AF242</x:v>
      </x:c>
    </x:row>
    <x:row r="6477" ht="22" customHeight="1">
      <x:c r="A6477" s="2" t="n">
        <x:v>260</x:v>
      </x:c>
      <x:c r="B6477" s="2" t="str">
        <x:v>粤AGP4569</x:v>
      </x:c>
      <x:c r="C6477" s="2" t="str">
        <x:v>吴纬涛</x:v>
      </x:c>
      <x:c r="D6477" s="8" t="d">
        <x:v>2026-09-29T00:00:00.000Z</x:v>
      </x:c>
      <x:c r="E6477" s="7" t="n">
        <x:v>56.4</x:v>
      </x:c>
      <x:c r="F6477" s="7" t="n">
        <x:v>53.8</x:v>
      </x:c>
      <x:c r="G6477" s="7" t="n">
        <x:v>53.5</x:v>
      </x:c>
      <x:c r="H6477" s="2" t="str">
        <x:v>是</x:v>
      </x:c>
      <x:c r="I6477" s="7" t="n">
        <x:f>IF(AND(ISNUMBER(E6477),ISNUMBER(F6477)),E6477-F6477,"")</x:f>
        <x:v>2.6000000000000014</x:v>
      </x:c>
      <x:c r="J6477" s="2" t="str">
        <x:f>IF(H6477="否","不适用",IF(AND(ISNUMBER(E6477),ISNUMBER(F6477)),IF(I6477&gt;'规则与名单'!$B$2,"是","否"),"未判定"))</x:f>
        <x:v>否</x:v>
      </x:c>
      <x:c r="K6477" s="2" t="str">
        <x:f>IF(J6477="是",IF(ISNUMBER(F6477),"测试日GPS","缺失"),IF(ISNUMBER(G6477),"非测试日纯氢",IF(AND(H6477="是",J6477="未判定"),IF(ISNUMBER(F6477),"测试名单无纯氢GPS","缺失"),IF(ISNUMBER(E6477),"非测试日仪表","缺失"))))</x:f>
        <x:v>非测试日纯氢</x:v>
      </x:c>
      <x:c r="L6477" s="7" t="n">
        <x:f>IF(K6477="缺失","",IF(K6477="非测试日纯氢",G6477,IF(K6477="非测试日仪表",E6477,F6477)))</x:f>
        <x:v>53.5</x:v>
      </x:c>
      <x:c r="M6477" s="2" t="n">
        <x:f>IF(K6477="缺失",1,0)</x:f>
        <x:v>0</x:v>
      </x:c>
      <x:c r="N6477" s="2" t="str">
        <x:v>车辆里程查询_20260901-20260930_1024辆_仪表里程.xlsx / AG553</x:v>
      </x:c>
      <x:c r="O6477" s="2" t="str">
        <x:v>车辆里程查询_20260901-20260930_1024辆_GPS里程.xlsx / AG553</x:v>
      </x:c>
      <x:c r="P6477" s="2" t="str">
        <x:v>车辆纯氢气里程查询_20260901-20260930_1024辆.xlsx / AG242</x:v>
      </x:c>
    </x:row>
    <x:row r="6478" ht="22" customHeight="1">
      <x:c r="A6478" s="2" t="n">
        <x:v>260</x:v>
      </x:c>
      <x:c r="B6478" s="2" t="str">
        <x:v>粤AGP4569</x:v>
      </x:c>
      <x:c r="C6478" s="2" t="str">
        <x:v>吴纬涛</x:v>
      </x:c>
      <x:c r="D6478" s="8" t="d">
        <x:v>2026-09-30T00:00:00.000Z</x:v>
      </x:c>
      <x:c r="E6478" s="7" t="n">
        <x:v>50.6</x:v>
      </x:c>
      <x:c r="F6478" s="7" t="n">
        <x:v>51.1</x:v>
      </x:c>
      <x:c r="G6478" s="7" t="n">
        <x:v>50.6</x:v>
      </x:c>
      <x:c r="H6478" s="2" t="str">
        <x:v>是</x:v>
      </x:c>
      <x:c r="I6478" s="7" t="n">
        <x:f>IF(AND(ISNUMBER(E6478),ISNUMBER(F6478)),E6478-F6478,"")</x:f>
        <x:v>-0.5</x:v>
      </x:c>
      <x:c r="J6478" s="2" t="str">
        <x:f>IF(H6478="否","不适用",IF(AND(ISNUMBER(E6478),ISNUMBER(F6478)),IF(I6478&gt;'规则与名单'!$B$2,"是","否"),"未判定"))</x:f>
        <x:v>否</x:v>
      </x:c>
      <x:c r="K6478" s="2" t="str">
        <x:f>IF(J6478="是",IF(ISNUMBER(F6478),"测试日GPS","缺失"),IF(ISNUMBER(G6478),"非测试日纯氢",IF(AND(H6478="是",J6478="未判定"),IF(ISNUMBER(F6478),"测试名单无纯氢GPS","缺失"),IF(ISNUMBER(E6478),"非测试日仪表","缺失"))))</x:f>
        <x:v>非测试日纯氢</x:v>
      </x:c>
      <x:c r="L6478" s="7" t="n">
        <x:f>IF(K6478="缺失","",IF(K6478="非测试日纯氢",G6478,IF(K6478="非测试日仪表",E6478,F6478)))</x:f>
        <x:v>50.6</x:v>
      </x:c>
      <x:c r="M6478" s="2" t="n">
        <x:f>IF(K6478="缺失",1,0)</x:f>
        <x:v>0</x:v>
      </x:c>
      <x:c r="N6478" s="2" t="str">
        <x:v>车辆里程查询_20260901-20260930_1024辆_仪表里程.xlsx / AH553</x:v>
      </x:c>
      <x:c r="O6478" s="2" t="str">
        <x:v>车辆里程查询_20260901-20260930_1024辆_GPS里程.xlsx / AH553</x:v>
      </x:c>
      <x:c r="P6478" s="2" t="str">
        <x:v>车辆纯氢气里程查询_20260901-20260930_1024辆.xlsx / AH242</x:v>
      </x:c>
    </x:row>
    <x:row r="6479" ht="22" customHeight="1">
      <x:c r="A6479" s="2" t="n">
        <x:v>261</x:v>
      </x:c>
      <x:c r="B6479" s="2" t="str">
        <x:v>粤AGP5139</x:v>
      </x:c>
      <x:c r="C6479" s="2" t="str">
        <x:v>吴纬涛</x:v>
      </x:c>
      <x:c r="D6479" s="8" t="d">
        <x:v>2026-09-01T00:00:00.000Z</x:v>
      </x:c>
      <x:c r="E6479" s="7"/>
      <x:c r="F6479" s="7" t="n">
        <x:v>0</x:v>
      </x:c>
      <x:c r="G6479" s="7"/>
      <x:c r="H6479" s="2" t="str">
        <x:v>否</x:v>
      </x:c>
      <x:c r="I6479" s="7" t="str">
        <x:f>IF(AND(ISNUMBER(E6479),ISNUMBER(F6479)),E6479-F6479,"")</x:f>
      </x:c>
      <x:c r="J6479" s="2" t="str">
        <x:f>IF(H6479="否","不适用",IF(AND(ISNUMBER(E6479),ISNUMBER(F6479)),IF(I6479&gt;'规则与名单'!$B$2,"是","否"),"未判定"))</x:f>
        <x:v>不适用</x:v>
      </x:c>
      <x:c r="K6479" s="2" t="str">
        <x:f>IF(J6479="是",IF(ISNUMBER(F6479),"测试日GPS","缺失"),IF(ISNUMBER(G6479),"非测试日纯氢",IF(AND(H6479="是",J6479="未判定"),IF(ISNUMBER(F6479),"测试名单无纯氢GPS","缺失"),IF(ISNUMBER(E6479),"非测试日仪表","缺失"))))</x:f>
        <x:v>缺失</x:v>
      </x:c>
      <x:c r="L6479" s="7" t="str">
        <x:f>IF(K6479="缺失","",IF(K6479="非测试日纯氢",G6479,IF(K6479="非测试日仪表",E6479,F6479)))</x:f>
      </x:c>
      <x:c r="M6479" s="2" t="n">
        <x:f>IF(K6479="缺失",1,0)</x:f>
        <x:v>1</x:v>
      </x:c>
      <x:c r="N6479" s="2" t="str">
        <x:v>车辆里程查询_20260901-20260930_1024辆_仪表里程.xlsx / E871</x:v>
      </x:c>
      <x:c r="O6479" s="2" t="str">
        <x:v>车辆里程查询_20260901-20260930_1024辆_GPS里程.xlsx / E871</x:v>
      </x:c>
      <x:c r="P6479" s="2" t="str">
        <x:v>车辆纯氢气里程查询_20260901-20260930_1024辆.xlsx / E400</x:v>
      </x:c>
    </x:row>
    <x:row r="6480" ht="22" customHeight="1">
      <x:c r="A6480" s="2" t="n">
        <x:v>261</x:v>
      </x:c>
      <x:c r="B6480" s="2" t="str">
        <x:v>粤AGP5139</x:v>
      </x:c>
      <x:c r="C6480" s="2" t="str">
        <x:v>吴纬涛</x:v>
      </x:c>
      <x:c r="D6480" s="8" t="d">
        <x:v>2026-09-02T00:00:00.000Z</x:v>
      </x:c>
      <x:c r="E6480" s="7"/>
      <x:c r="F6480" s="7" t="n">
        <x:v>0</x:v>
      </x:c>
      <x:c r="G6480" s="7"/>
      <x:c r="H6480" s="2" t="str">
        <x:v>否</x:v>
      </x:c>
      <x:c r="I6480" s="7" t="str">
        <x:f>IF(AND(ISNUMBER(E6480),ISNUMBER(F6480)),E6480-F6480,"")</x:f>
      </x:c>
      <x:c r="J6480" s="2" t="str">
        <x:f>IF(H6480="否","不适用",IF(AND(ISNUMBER(E6480),ISNUMBER(F6480)),IF(I6480&gt;'规则与名单'!$B$2,"是","否"),"未判定"))</x:f>
        <x:v>不适用</x:v>
      </x:c>
      <x:c r="K6480" s="2" t="str">
        <x:f>IF(J6480="是",IF(ISNUMBER(F6480),"测试日GPS","缺失"),IF(ISNUMBER(G6480),"非测试日纯氢",IF(AND(H6480="是",J6480="未判定"),IF(ISNUMBER(F6480),"测试名单无纯氢GPS","缺失"),IF(ISNUMBER(E6480),"非测试日仪表","缺失"))))</x:f>
        <x:v>缺失</x:v>
      </x:c>
      <x:c r="L6480" s="7" t="str">
        <x:f>IF(K6480="缺失","",IF(K6480="非测试日纯氢",G6480,IF(K6480="非测试日仪表",E6480,F6480)))</x:f>
      </x:c>
      <x:c r="M6480" s="2" t="n">
        <x:f>IF(K6480="缺失",1,0)</x:f>
        <x:v>1</x:v>
      </x:c>
      <x:c r="N6480" s="2" t="str">
        <x:v>车辆里程查询_20260901-20260930_1024辆_仪表里程.xlsx / F871</x:v>
      </x:c>
      <x:c r="O6480" s="2" t="str">
        <x:v>车辆里程查询_20260901-20260930_1024辆_GPS里程.xlsx / F871</x:v>
      </x:c>
      <x:c r="P6480" s="2" t="str">
        <x:v>车辆纯氢气里程查询_20260901-20260930_1024辆.xlsx / F400</x:v>
      </x:c>
    </x:row>
    <x:row r="6481" ht="22" customHeight="1">
      <x:c r="A6481" s="2" t="n">
        <x:v>261</x:v>
      </x:c>
      <x:c r="B6481" s="2" t="str">
        <x:v>粤AGP5139</x:v>
      </x:c>
      <x:c r="C6481" s="2" t="str">
        <x:v>吴纬涛</x:v>
      </x:c>
      <x:c r="D6481" s="8" t="d">
        <x:v>2026-09-03T00:00:00.000Z</x:v>
      </x:c>
      <x:c r="E6481" s="7"/>
      <x:c r="F6481" s="7" t="n">
        <x:v>0</x:v>
      </x:c>
      <x:c r="G6481" s="7"/>
      <x:c r="H6481" s="2" t="str">
        <x:v>否</x:v>
      </x:c>
      <x:c r="I6481" s="7" t="str">
        <x:f>IF(AND(ISNUMBER(E6481),ISNUMBER(F6481)),E6481-F6481,"")</x:f>
      </x:c>
      <x:c r="J6481" s="2" t="str">
        <x:f>IF(H6481="否","不适用",IF(AND(ISNUMBER(E6481),ISNUMBER(F6481)),IF(I6481&gt;'规则与名单'!$B$2,"是","否"),"未判定"))</x:f>
        <x:v>不适用</x:v>
      </x:c>
      <x:c r="K6481" s="2" t="str">
        <x:f>IF(J6481="是",IF(ISNUMBER(F6481),"测试日GPS","缺失"),IF(ISNUMBER(G6481),"非测试日纯氢",IF(AND(H6481="是",J6481="未判定"),IF(ISNUMBER(F6481),"测试名单无纯氢GPS","缺失"),IF(ISNUMBER(E6481),"非测试日仪表","缺失"))))</x:f>
        <x:v>缺失</x:v>
      </x:c>
      <x:c r="L6481" s="7" t="str">
        <x:f>IF(K6481="缺失","",IF(K6481="非测试日纯氢",G6481,IF(K6481="非测试日仪表",E6481,F6481)))</x:f>
      </x:c>
      <x:c r="M6481" s="2" t="n">
        <x:f>IF(K6481="缺失",1,0)</x:f>
        <x:v>1</x:v>
      </x:c>
      <x:c r="N6481" s="2" t="str">
        <x:v>车辆里程查询_20260901-20260930_1024辆_仪表里程.xlsx / G871</x:v>
      </x:c>
      <x:c r="O6481" s="2" t="str">
        <x:v>车辆里程查询_20260901-20260930_1024辆_GPS里程.xlsx / G871</x:v>
      </x:c>
      <x:c r="P6481" s="2" t="str">
        <x:v>车辆纯氢气里程查询_20260901-20260930_1024辆.xlsx / G400</x:v>
      </x:c>
    </x:row>
    <x:row r="6482" ht="22" customHeight="1">
      <x:c r="A6482" s="2" t="n">
        <x:v>261</x:v>
      </x:c>
      <x:c r="B6482" s="2" t="str">
        <x:v>粤AGP5139</x:v>
      </x:c>
      <x:c r="C6482" s="2" t="str">
        <x:v>吴纬涛</x:v>
      </x:c>
      <x:c r="D6482" s="8" t="d">
        <x:v>2026-09-04T00:00:00.000Z</x:v>
      </x:c>
      <x:c r="E6482" s="7"/>
      <x:c r="F6482" s="7" t="n">
        <x:v>0</x:v>
      </x:c>
      <x:c r="G6482" s="7"/>
      <x:c r="H6482" s="2" t="str">
        <x:v>否</x:v>
      </x:c>
      <x:c r="I6482" s="7" t="str">
        <x:f>IF(AND(ISNUMBER(E6482),ISNUMBER(F6482)),E6482-F6482,"")</x:f>
      </x:c>
      <x:c r="J6482" s="2" t="str">
        <x:f>IF(H6482="否","不适用",IF(AND(ISNUMBER(E6482),ISNUMBER(F6482)),IF(I6482&gt;'规则与名单'!$B$2,"是","否"),"未判定"))</x:f>
        <x:v>不适用</x:v>
      </x:c>
      <x:c r="K6482" s="2" t="str">
        <x:f>IF(J6482="是",IF(ISNUMBER(F6482),"测试日GPS","缺失"),IF(ISNUMBER(G6482),"非测试日纯氢",IF(AND(H6482="是",J6482="未判定"),IF(ISNUMBER(F6482),"测试名单无纯氢GPS","缺失"),IF(ISNUMBER(E6482),"非测试日仪表","缺失"))))</x:f>
        <x:v>缺失</x:v>
      </x:c>
      <x:c r="L6482" s="7" t="str">
        <x:f>IF(K6482="缺失","",IF(K6482="非测试日纯氢",G6482,IF(K6482="非测试日仪表",E6482,F6482)))</x:f>
      </x:c>
      <x:c r="M6482" s="2" t="n">
        <x:f>IF(K6482="缺失",1,0)</x:f>
        <x:v>1</x:v>
      </x:c>
      <x:c r="N6482" s="2" t="str">
        <x:v>车辆里程查询_20260901-20260930_1024辆_仪表里程.xlsx / H871</x:v>
      </x:c>
      <x:c r="O6482" s="2" t="str">
        <x:v>车辆里程查询_20260901-20260930_1024辆_GPS里程.xlsx / H871</x:v>
      </x:c>
      <x:c r="P6482" s="2" t="str">
        <x:v>车辆纯氢气里程查询_20260901-20260930_1024辆.xlsx / H400</x:v>
      </x:c>
    </x:row>
    <x:row r="6483" ht="22" customHeight="1">
      <x:c r="A6483" s="2" t="n">
        <x:v>261</x:v>
      </x:c>
      <x:c r="B6483" s="2" t="str">
        <x:v>粤AGP5139</x:v>
      </x:c>
      <x:c r="C6483" s="2" t="str">
        <x:v>吴纬涛</x:v>
      </x:c>
      <x:c r="D6483" s="8" t="d">
        <x:v>2026-09-05T00:00:00.000Z</x:v>
      </x:c>
      <x:c r="E6483" s="7"/>
      <x:c r="F6483" s="7" t="n">
        <x:v>0</x:v>
      </x:c>
      <x:c r="G6483" s="7"/>
      <x:c r="H6483" s="2" t="str">
        <x:v>否</x:v>
      </x:c>
      <x:c r="I6483" s="7" t="str">
        <x:f>IF(AND(ISNUMBER(E6483),ISNUMBER(F6483)),E6483-F6483,"")</x:f>
      </x:c>
      <x:c r="J6483" s="2" t="str">
        <x:f>IF(H6483="否","不适用",IF(AND(ISNUMBER(E6483),ISNUMBER(F6483)),IF(I6483&gt;'规则与名单'!$B$2,"是","否"),"未判定"))</x:f>
        <x:v>不适用</x:v>
      </x:c>
      <x:c r="K6483" s="2" t="str">
        <x:f>IF(J6483="是",IF(ISNUMBER(F6483),"测试日GPS","缺失"),IF(ISNUMBER(G6483),"非测试日纯氢",IF(AND(H6483="是",J6483="未判定"),IF(ISNUMBER(F6483),"测试名单无纯氢GPS","缺失"),IF(ISNUMBER(E6483),"非测试日仪表","缺失"))))</x:f>
        <x:v>缺失</x:v>
      </x:c>
      <x:c r="L6483" s="7" t="str">
        <x:f>IF(K6483="缺失","",IF(K6483="非测试日纯氢",G6483,IF(K6483="非测试日仪表",E6483,F6483)))</x:f>
      </x:c>
      <x:c r="M6483" s="2" t="n">
        <x:f>IF(K6483="缺失",1,0)</x:f>
        <x:v>1</x:v>
      </x:c>
      <x:c r="N6483" s="2" t="str">
        <x:v>车辆里程查询_20260901-20260930_1024辆_仪表里程.xlsx / I871</x:v>
      </x:c>
      <x:c r="O6483" s="2" t="str">
        <x:v>车辆里程查询_20260901-20260930_1024辆_GPS里程.xlsx / I871</x:v>
      </x:c>
      <x:c r="P6483" s="2" t="str">
        <x:v>车辆纯氢气里程查询_20260901-20260930_1024辆.xlsx / I400</x:v>
      </x:c>
    </x:row>
    <x:row r="6484" ht="22" customHeight="1">
      <x:c r="A6484" s="2" t="n">
        <x:v>261</x:v>
      </x:c>
      <x:c r="B6484" s="2" t="str">
        <x:v>粤AGP5139</x:v>
      </x:c>
      <x:c r="C6484" s="2" t="str">
        <x:v>吴纬涛</x:v>
      </x:c>
      <x:c r="D6484" s="8" t="d">
        <x:v>2026-09-06T00:00:00.000Z</x:v>
      </x:c>
      <x:c r="E6484" s="7"/>
      <x:c r="F6484" s="7" t="n">
        <x:v>0</x:v>
      </x:c>
      <x:c r="G6484" s="7"/>
      <x:c r="H6484" s="2" t="str">
        <x:v>否</x:v>
      </x:c>
      <x:c r="I6484" s="7" t="str">
        <x:f>IF(AND(ISNUMBER(E6484),ISNUMBER(F6484)),E6484-F6484,"")</x:f>
      </x:c>
      <x:c r="J6484" s="2" t="str">
        <x:f>IF(H6484="否","不适用",IF(AND(ISNUMBER(E6484),ISNUMBER(F6484)),IF(I6484&gt;'规则与名单'!$B$2,"是","否"),"未判定"))</x:f>
        <x:v>不适用</x:v>
      </x:c>
      <x:c r="K6484" s="2" t="str">
        <x:f>IF(J6484="是",IF(ISNUMBER(F6484),"测试日GPS","缺失"),IF(ISNUMBER(G6484),"非测试日纯氢",IF(AND(H6484="是",J6484="未判定"),IF(ISNUMBER(F6484),"测试名单无纯氢GPS","缺失"),IF(ISNUMBER(E6484),"非测试日仪表","缺失"))))</x:f>
        <x:v>缺失</x:v>
      </x:c>
      <x:c r="L6484" s="7" t="str">
        <x:f>IF(K6484="缺失","",IF(K6484="非测试日纯氢",G6484,IF(K6484="非测试日仪表",E6484,F6484)))</x:f>
      </x:c>
      <x:c r="M6484" s="2" t="n">
        <x:f>IF(K6484="缺失",1,0)</x:f>
        <x:v>1</x:v>
      </x:c>
      <x:c r="N6484" s="2" t="str">
        <x:v>车辆里程查询_20260901-20260930_1024辆_仪表里程.xlsx / J871</x:v>
      </x:c>
      <x:c r="O6484" s="2" t="str">
        <x:v>车辆里程查询_20260901-20260930_1024辆_GPS里程.xlsx / J871</x:v>
      </x:c>
      <x:c r="P6484" s="2" t="str">
        <x:v>车辆纯氢气里程查询_20260901-20260930_1024辆.xlsx / J400</x:v>
      </x:c>
    </x:row>
    <x:row r="6485" ht="22" customHeight="1">
      <x:c r="A6485" s="2" t="n">
        <x:v>261</x:v>
      </x:c>
      <x:c r="B6485" s="2" t="str">
        <x:v>粤AGP5139</x:v>
      </x:c>
      <x:c r="C6485" s="2" t="str">
        <x:v>吴纬涛</x:v>
      </x:c>
      <x:c r="D6485" s="8" t="d">
        <x:v>2026-09-07T00:00:00.000Z</x:v>
      </x:c>
      <x:c r="E6485" s="7"/>
      <x:c r="F6485" s="7" t="n">
        <x:v>0</x:v>
      </x:c>
      <x:c r="G6485" s="7"/>
      <x:c r="H6485" s="2" t="str">
        <x:v>否</x:v>
      </x:c>
      <x:c r="I6485" s="7" t="str">
        <x:f>IF(AND(ISNUMBER(E6485),ISNUMBER(F6485)),E6485-F6485,"")</x:f>
      </x:c>
      <x:c r="J6485" s="2" t="str">
        <x:f>IF(H6485="否","不适用",IF(AND(ISNUMBER(E6485),ISNUMBER(F6485)),IF(I6485&gt;'规则与名单'!$B$2,"是","否"),"未判定"))</x:f>
        <x:v>不适用</x:v>
      </x:c>
      <x:c r="K6485" s="2" t="str">
        <x:f>IF(J6485="是",IF(ISNUMBER(F6485),"测试日GPS","缺失"),IF(ISNUMBER(G6485),"非测试日纯氢",IF(AND(H6485="是",J6485="未判定"),IF(ISNUMBER(F6485),"测试名单无纯氢GPS","缺失"),IF(ISNUMBER(E6485),"非测试日仪表","缺失"))))</x:f>
        <x:v>缺失</x:v>
      </x:c>
      <x:c r="L6485" s="7" t="str">
        <x:f>IF(K6485="缺失","",IF(K6485="非测试日纯氢",G6485,IF(K6485="非测试日仪表",E6485,F6485)))</x:f>
      </x:c>
      <x:c r="M6485" s="2" t="n">
        <x:f>IF(K6485="缺失",1,0)</x:f>
        <x:v>1</x:v>
      </x:c>
      <x:c r="N6485" s="2" t="str">
        <x:v>车辆里程查询_20260901-20260930_1024辆_仪表里程.xlsx / K871</x:v>
      </x:c>
      <x:c r="O6485" s="2" t="str">
        <x:v>车辆里程查询_20260901-20260930_1024辆_GPS里程.xlsx / K871</x:v>
      </x:c>
      <x:c r="P6485" s="2" t="str">
        <x:v>车辆纯氢气里程查询_20260901-20260930_1024辆.xlsx / K400</x:v>
      </x:c>
    </x:row>
    <x:row r="6486" ht="22" customHeight="1">
      <x:c r="A6486" s="2" t="n">
        <x:v>261</x:v>
      </x:c>
      <x:c r="B6486" s="2" t="str">
        <x:v>粤AGP5139</x:v>
      </x:c>
      <x:c r="C6486" s="2" t="str">
        <x:v>吴纬涛</x:v>
      </x:c>
      <x:c r="D6486" s="8" t="d">
        <x:v>2026-09-08T00:00:00.000Z</x:v>
      </x:c>
      <x:c r="E6486" s="7"/>
      <x:c r="F6486" s="7" t="n">
        <x:v>0</x:v>
      </x:c>
      <x:c r="G6486" s="7"/>
      <x:c r="H6486" s="2" t="str">
        <x:v>否</x:v>
      </x:c>
      <x:c r="I6486" s="7" t="str">
        <x:f>IF(AND(ISNUMBER(E6486),ISNUMBER(F6486)),E6486-F6486,"")</x:f>
      </x:c>
      <x:c r="J6486" s="2" t="str">
        <x:f>IF(H6486="否","不适用",IF(AND(ISNUMBER(E6486),ISNUMBER(F6486)),IF(I6486&gt;'规则与名单'!$B$2,"是","否"),"未判定"))</x:f>
        <x:v>不适用</x:v>
      </x:c>
      <x:c r="K6486" s="2" t="str">
        <x:f>IF(J6486="是",IF(ISNUMBER(F6486),"测试日GPS","缺失"),IF(ISNUMBER(G6486),"非测试日纯氢",IF(AND(H6486="是",J6486="未判定"),IF(ISNUMBER(F6486),"测试名单无纯氢GPS","缺失"),IF(ISNUMBER(E6486),"非测试日仪表","缺失"))))</x:f>
        <x:v>缺失</x:v>
      </x:c>
      <x:c r="L6486" s="7" t="str">
        <x:f>IF(K6486="缺失","",IF(K6486="非测试日纯氢",G6486,IF(K6486="非测试日仪表",E6486,F6486)))</x:f>
      </x:c>
      <x:c r="M6486" s="2" t="n">
        <x:f>IF(K6486="缺失",1,0)</x:f>
        <x:v>1</x:v>
      </x:c>
      <x:c r="N6486" s="2" t="str">
        <x:v>车辆里程查询_20260901-20260930_1024辆_仪表里程.xlsx / L871</x:v>
      </x:c>
      <x:c r="O6486" s="2" t="str">
        <x:v>车辆里程查询_20260901-20260930_1024辆_GPS里程.xlsx / L871</x:v>
      </x:c>
      <x:c r="P6486" s="2" t="str">
        <x:v>车辆纯氢气里程查询_20260901-20260930_1024辆.xlsx / L400</x:v>
      </x:c>
    </x:row>
    <x:row r="6487" ht="22" customHeight="1">
      <x:c r="A6487" s="2" t="n">
        <x:v>261</x:v>
      </x:c>
      <x:c r="B6487" s="2" t="str">
        <x:v>粤AGP5139</x:v>
      </x:c>
      <x:c r="C6487" s="2" t="str">
        <x:v>吴纬涛</x:v>
      </x:c>
      <x:c r="D6487" s="8" t="d">
        <x:v>2026-09-09T00:00:00.000Z</x:v>
      </x:c>
      <x:c r="E6487" s="7"/>
      <x:c r="F6487" s="7" t="n">
        <x:v>0</x:v>
      </x:c>
      <x:c r="G6487" s="7"/>
      <x:c r="H6487" s="2" t="str">
        <x:v>否</x:v>
      </x:c>
      <x:c r="I6487" s="7" t="str">
        <x:f>IF(AND(ISNUMBER(E6487),ISNUMBER(F6487)),E6487-F6487,"")</x:f>
      </x:c>
      <x:c r="J6487" s="2" t="str">
        <x:f>IF(H6487="否","不适用",IF(AND(ISNUMBER(E6487),ISNUMBER(F6487)),IF(I6487&gt;'规则与名单'!$B$2,"是","否"),"未判定"))</x:f>
        <x:v>不适用</x:v>
      </x:c>
      <x:c r="K6487" s="2" t="str">
        <x:f>IF(J6487="是",IF(ISNUMBER(F6487),"测试日GPS","缺失"),IF(ISNUMBER(G6487),"非测试日纯氢",IF(AND(H6487="是",J6487="未判定"),IF(ISNUMBER(F6487),"测试名单无纯氢GPS","缺失"),IF(ISNUMBER(E6487),"非测试日仪表","缺失"))))</x:f>
        <x:v>缺失</x:v>
      </x:c>
      <x:c r="L6487" s="7" t="str">
        <x:f>IF(K6487="缺失","",IF(K6487="非测试日纯氢",G6487,IF(K6487="非测试日仪表",E6487,F6487)))</x:f>
      </x:c>
      <x:c r="M6487" s="2" t="n">
        <x:f>IF(K6487="缺失",1,0)</x:f>
        <x:v>1</x:v>
      </x:c>
      <x:c r="N6487" s="2" t="str">
        <x:v>车辆里程查询_20260901-20260930_1024辆_仪表里程.xlsx / M871</x:v>
      </x:c>
      <x:c r="O6487" s="2" t="str">
        <x:v>车辆里程查询_20260901-20260930_1024辆_GPS里程.xlsx / M871</x:v>
      </x:c>
      <x:c r="P6487" s="2" t="str">
        <x:v>车辆纯氢气里程查询_20260901-20260930_1024辆.xlsx / M400</x:v>
      </x:c>
    </x:row>
    <x:row r="6488" ht="22" customHeight="1">
      <x:c r="A6488" s="2" t="n">
        <x:v>261</x:v>
      </x:c>
      <x:c r="B6488" s="2" t="str">
        <x:v>粤AGP5139</x:v>
      </x:c>
      <x:c r="C6488" s="2" t="str">
        <x:v>吴纬涛</x:v>
      </x:c>
      <x:c r="D6488" s="8" t="d">
        <x:v>2026-09-10T00:00:00.000Z</x:v>
      </x:c>
      <x:c r="E6488" s="7"/>
      <x:c r="F6488" s="7" t="n">
        <x:v>0</x:v>
      </x:c>
      <x:c r="G6488" s="7"/>
      <x:c r="H6488" s="2" t="str">
        <x:v>否</x:v>
      </x:c>
      <x:c r="I6488" s="7" t="str">
        <x:f>IF(AND(ISNUMBER(E6488),ISNUMBER(F6488)),E6488-F6488,"")</x:f>
      </x:c>
      <x:c r="J6488" s="2" t="str">
        <x:f>IF(H6488="否","不适用",IF(AND(ISNUMBER(E6488),ISNUMBER(F6488)),IF(I6488&gt;'规则与名单'!$B$2,"是","否"),"未判定"))</x:f>
        <x:v>不适用</x:v>
      </x:c>
      <x:c r="K6488" s="2" t="str">
        <x:f>IF(J6488="是",IF(ISNUMBER(F6488),"测试日GPS","缺失"),IF(ISNUMBER(G6488),"非测试日纯氢",IF(AND(H6488="是",J6488="未判定"),IF(ISNUMBER(F6488),"测试名单无纯氢GPS","缺失"),IF(ISNUMBER(E6488),"非测试日仪表","缺失"))))</x:f>
        <x:v>缺失</x:v>
      </x:c>
      <x:c r="L6488" s="7" t="str">
        <x:f>IF(K6488="缺失","",IF(K6488="非测试日纯氢",G6488,IF(K6488="非测试日仪表",E6488,F6488)))</x:f>
      </x:c>
      <x:c r="M6488" s="2" t="n">
        <x:f>IF(K6488="缺失",1,0)</x:f>
        <x:v>1</x:v>
      </x:c>
      <x:c r="N6488" s="2" t="str">
        <x:v>车辆里程查询_20260901-20260930_1024辆_仪表里程.xlsx / N871</x:v>
      </x:c>
      <x:c r="O6488" s="2" t="str">
        <x:v>车辆里程查询_20260901-20260930_1024辆_GPS里程.xlsx / N871</x:v>
      </x:c>
      <x:c r="P6488" s="2" t="str">
        <x:v>车辆纯氢气里程查询_20260901-20260930_1024辆.xlsx / N400</x:v>
      </x:c>
    </x:row>
    <x:row r="6489" ht="22" customHeight="1">
      <x:c r="A6489" s="2" t="n">
        <x:v>261</x:v>
      </x:c>
      <x:c r="B6489" s="2" t="str">
        <x:v>粤AGP5139</x:v>
      </x:c>
      <x:c r="C6489" s="2" t="str">
        <x:v>吴纬涛</x:v>
      </x:c>
      <x:c r="D6489" s="8" t="d">
        <x:v>2026-09-11T00:00:00.000Z</x:v>
      </x:c>
      <x:c r="E6489" s="7"/>
      <x:c r="F6489" s="7" t="n">
        <x:v>0</x:v>
      </x:c>
      <x:c r="G6489" s="7"/>
      <x:c r="H6489" s="2" t="str">
        <x:v>否</x:v>
      </x:c>
      <x:c r="I6489" s="7" t="str">
        <x:f>IF(AND(ISNUMBER(E6489),ISNUMBER(F6489)),E6489-F6489,"")</x:f>
      </x:c>
      <x:c r="J6489" s="2" t="str">
        <x:f>IF(H6489="否","不适用",IF(AND(ISNUMBER(E6489),ISNUMBER(F6489)),IF(I6489&gt;'规则与名单'!$B$2,"是","否"),"未判定"))</x:f>
        <x:v>不适用</x:v>
      </x:c>
      <x:c r="K6489" s="2" t="str">
        <x:f>IF(J6489="是",IF(ISNUMBER(F6489),"测试日GPS","缺失"),IF(ISNUMBER(G6489),"非测试日纯氢",IF(AND(H6489="是",J6489="未判定"),IF(ISNUMBER(F6489),"测试名单无纯氢GPS","缺失"),IF(ISNUMBER(E6489),"非测试日仪表","缺失"))))</x:f>
        <x:v>缺失</x:v>
      </x:c>
      <x:c r="L6489" s="7" t="str">
        <x:f>IF(K6489="缺失","",IF(K6489="非测试日纯氢",G6489,IF(K6489="非测试日仪表",E6489,F6489)))</x:f>
      </x:c>
      <x:c r="M6489" s="2" t="n">
        <x:f>IF(K6489="缺失",1,0)</x:f>
        <x:v>1</x:v>
      </x:c>
      <x:c r="N6489" s="2" t="str">
        <x:v>车辆里程查询_20260901-20260930_1024辆_仪表里程.xlsx / O871</x:v>
      </x:c>
      <x:c r="O6489" s="2" t="str">
        <x:v>车辆里程查询_20260901-20260930_1024辆_GPS里程.xlsx / O871</x:v>
      </x:c>
      <x:c r="P6489" s="2" t="str">
        <x:v>车辆纯氢气里程查询_20260901-20260930_1024辆.xlsx / O400</x:v>
      </x:c>
    </x:row>
    <x:row r="6490" ht="22" customHeight="1">
      <x:c r="A6490" s="2" t="n">
        <x:v>261</x:v>
      </x:c>
      <x:c r="B6490" s="2" t="str">
        <x:v>粤AGP5139</x:v>
      </x:c>
      <x:c r="C6490" s="2" t="str">
        <x:v>吴纬涛</x:v>
      </x:c>
      <x:c r="D6490" s="8" t="d">
        <x:v>2026-09-12T00:00:00.000Z</x:v>
      </x:c>
      <x:c r="E6490" s="7"/>
      <x:c r="F6490" s="7" t="n">
        <x:v>0</x:v>
      </x:c>
      <x:c r="G6490" s="7"/>
      <x:c r="H6490" s="2" t="str">
        <x:v>否</x:v>
      </x:c>
      <x:c r="I6490" s="7" t="str">
        <x:f>IF(AND(ISNUMBER(E6490),ISNUMBER(F6490)),E6490-F6490,"")</x:f>
      </x:c>
      <x:c r="J6490" s="2" t="str">
        <x:f>IF(H6490="否","不适用",IF(AND(ISNUMBER(E6490),ISNUMBER(F6490)),IF(I6490&gt;'规则与名单'!$B$2,"是","否"),"未判定"))</x:f>
        <x:v>不适用</x:v>
      </x:c>
      <x:c r="K6490" s="2" t="str">
        <x:f>IF(J6490="是",IF(ISNUMBER(F6490),"测试日GPS","缺失"),IF(ISNUMBER(G6490),"非测试日纯氢",IF(AND(H6490="是",J6490="未判定"),IF(ISNUMBER(F6490),"测试名单无纯氢GPS","缺失"),IF(ISNUMBER(E6490),"非测试日仪表","缺失"))))</x:f>
        <x:v>缺失</x:v>
      </x:c>
      <x:c r="L6490" s="7" t="str">
        <x:f>IF(K6490="缺失","",IF(K6490="非测试日纯氢",G6490,IF(K6490="非测试日仪表",E6490,F6490)))</x:f>
      </x:c>
      <x:c r="M6490" s="2" t="n">
        <x:f>IF(K6490="缺失",1,0)</x:f>
        <x:v>1</x:v>
      </x:c>
      <x:c r="N6490" s="2" t="str">
        <x:v>车辆里程查询_20260901-20260930_1024辆_仪表里程.xlsx / P871</x:v>
      </x:c>
      <x:c r="O6490" s="2" t="str">
        <x:v>车辆里程查询_20260901-20260930_1024辆_GPS里程.xlsx / P871</x:v>
      </x:c>
      <x:c r="P6490" s="2" t="str">
        <x:v>车辆纯氢气里程查询_20260901-20260930_1024辆.xlsx / P400</x:v>
      </x:c>
    </x:row>
    <x:row r="6491" ht="22" customHeight="1">
      <x:c r="A6491" s="2" t="n">
        <x:v>261</x:v>
      </x:c>
      <x:c r="B6491" s="2" t="str">
        <x:v>粤AGP5139</x:v>
      </x:c>
      <x:c r="C6491" s="2" t="str">
        <x:v>吴纬涛</x:v>
      </x:c>
      <x:c r="D6491" s="8" t="d">
        <x:v>2026-09-13T00:00:00.000Z</x:v>
      </x:c>
      <x:c r="E6491" s="7"/>
      <x:c r="F6491" s="7" t="n">
        <x:v>0</x:v>
      </x:c>
      <x:c r="G6491" s="7"/>
      <x:c r="H6491" s="2" t="str">
        <x:v>否</x:v>
      </x:c>
      <x:c r="I6491" s="7" t="str">
        <x:f>IF(AND(ISNUMBER(E6491),ISNUMBER(F6491)),E6491-F6491,"")</x:f>
      </x:c>
      <x:c r="J6491" s="2" t="str">
        <x:f>IF(H6491="否","不适用",IF(AND(ISNUMBER(E6491),ISNUMBER(F6491)),IF(I6491&gt;'规则与名单'!$B$2,"是","否"),"未判定"))</x:f>
        <x:v>不适用</x:v>
      </x:c>
      <x:c r="K6491" s="2" t="str">
        <x:f>IF(J6491="是",IF(ISNUMBER(F6491),"测试日GPS","缺失"),IF(ISNUMBER(G6491),"非测试日纯氢",IF(AND(H6491="是",J6491="未判定"),IF(ISNUMBER(F6491),"测试名单无纯氢GPS","缺失"),IF(ISNUMBER(E6491),"非测试日仪表","缺失"))))</x:f>
        <x:v>缺失</x:v>
      </x:c>
      <x:c r="L6491" s="7" t="str">
        <x:f>IF(K6491="缺失","",IF(K6491="非测试日纯氢",G6491,IF(K6491="非测试日仪表",E6491,F6491)))</x:f>
      </x:c>
      <x:c r="M6491" s="2" t="n">
        <x:f>IF(K6491="缺失",1,0)</x:f>
        <x:v>1</x:v>
      </x:c>
      <x:c r="N6491" s="2" t="str">
        <x:v>车辆里程查询_20260901-20260930_1024辆_仪表里程.xlsx / Q871</x:v>
      </x:c>
      <x:c r="O6491" s="2" t="str">
        <x:v>车辆里程查询_20260901-20260930_1024辆_GPS里程.xlsx / Q871</x:v>
      </x:c>
      <x:c r="P6491" s="2" t="str">
        <x:v>车辆纯氢气里程查询_20260901-20260930_1024辆.xlsx / Q400</x:v>
      </x:c>
    </x:row>
    <x:row r="6492" ht="22" customHeight="1">
      <x:c r="A6492" s="2" t="n">
        <x:v>261</x:v>
      </x:c>
      <x:c r="B6492" s="2" t="str">
        <x:v>粤AGP5139</x:v>
      </x:c>
      <x:c r="C6492" s="2" t="str">
        <x:v>吴纬涛</x:v>
      </x:c>
      <x:c r="D6492" s="8" t="d">
        <x:v>2026-09-14T00:00:00.000Z</x:v>
      </x:c>
      <x:c r="E6492" s="7"/>
      <x:c r="F6492" s="7" t="n">
        <x:v>0</x:v>
      </x:c>
      <x:c r="G6492" s="7"/>
      <x:c r="H6492" s="2" t="str">
        <x:v>否</x:v>
      </x:c>
      <x:c r="I6492" s="7" t="str">
        <x:f>IF(AND(ISNUMBER(E6492),ISNUMBER(F6492)),E6492-F6492,"")</x:f>
      </x:c>
      <x:c r="J6492" s="2" t="str">
        <x:f>IF(H6492="否","不适用",IF(AND(ISNUMBER(E6492),ISNUMBER(F6492)),IF(I6492&gt;'规则与名单'!$B$2,"是","否"),"未判定"))</x:f>
        <x:v>不适用</x:v>
      </x:c>
      <x:c r="K6492" s="2" t="str">
        <x:f>IF(J6492="是",IF(ISNUMBER(F6492),"测试日GPS","缺失"),IF(ISNUMBER(G6492),"非测试日纯氢",IF(AND(H6492="是",J6492="未判定"),IF(ISNUMBER(F6492),"测试名单无纯氢GPS","缺失"),IF(ISNUMBER(E6492),"非测试日仪表","缺失"))))</x:f>
        <x:v>缺失</x:v>
      </x:c>
      <x:c r="L6492" s="7" t="str">
        <x:f>IF(K6492="缺失","",IF(K6492="非测试日纯氢",G6492,IF(K6492="非测试日仪表",E6492,F6492)))</x:f>
      </x:c>
      <x:c r="M6492" s="2" t="n">
        <x:f>IF(K6492="缺失",1,0)</x:f>
        <x:v>1</x:v>
      </x:c>
      <x:c r="N6492" s="2" t="str">
        <x:v>车辆里程查询_20260901-20260930_1024辆_仪表里程.xlsx / R871</x:v>
      </x:c>
      <x:c r="O6492" s="2" t="str">
        <x:v>车辆里程查询_20260901-20260930_1024辆_GPS里程.xlsx / R871</x:v>
      </x:c>
      <x:c r="P6492" s="2" t="str">
        <x:v>车辆纯氢气里程查询_20260901-20260930_1024辆.xlsx / R400</x:v>
      </x:c>
    </x:row>
    <x:row r="6493" ht="22" customHeight="1">
      <x:c r="A6493" s="2" t="n">
        <x:v>261</x:v>
      </x:c>
      <x:c r="B6493" s="2" t="str">
        <x:v>粤AGP5139</x:v>
      </x:c>
      <x:c r="C6493" s="2" t="str">
        <x:v>吴纬涛</x:v>
      </x:c>
      <x:c r="D6493" s="8" t="d">
        <x:v>2026-09-15T00:00:00.000Z</x:v>
      </x:c>
      <x:c r="E6493" s="7"/>
      <x:c r="F6493" s="7" t="n">
        <x:v>0</x:v>
      </x:c>
      <x:c r="G6493" s="7"/>
      <x:c r="H6493" s="2" t="str">
        <x:v>否</x:v>
      </x:c>
      <x:c r="I6493" s="7" t="str">
        <x:f>IF(AND(ISNUMBER(E6493),ISNUMBER(F6493)),E6493-F6493,"")</x:f>
      </x:c>
      <x:c r="J6493" s="2" t="str">
        <x:f>IF(H6493="否","不适用",IF(AND(ISNUMBER(E6493),ISNUMBER(F6493)),IF(I6493&gt;'规则与名单'!$B$2,"是","否"),"未判定"))</x:f>
        <x:v>不适用</x:v>
      </x:c>
      <x:c r="K6493" s="2" t="str">
        <x:f>IF(J6493="是",IF(ISNUMBER(F6493),"测试日GPS","缺失"),IF(ISNUMBER(G6493),"非测试日纯氢",IF(AND(H6493="是",J6493="未判定"),IF(ISNUMBER(F6493),"测试名单无纯氢GPS","缺失"),IF(ISNUMBER(E6493),"非测试日仪表","缺失"))))</x:f>
        <x:v>缺失</x:v>
      </x:c>
      <x:c r="L6493" s="7" t="str">
        <x:f>IF(K6493="缺失","",IF(K6493="非测试日纯氢",G6493,IF(K6493="非测试日仪表",E6493,F6493)))</x:f>
      </x:c>
      <x:c r="M6493" s="2" t="n">
        <x:f>IF(K6493="缺失",1,0)</x:f>
        <x:v>1</x:v>
      </x:c>
      <x:c r="N6493" s="2" t="str">
        <x:v>车辆里程查询_20260901-20260930_1024辆_仪表里程.xlsx / S871</x:v>
      </x:c>
      <x:c r="O6493" s="2" t="str">
        <x:v>车辆里程查询_20260901-20260930_1024辆_GPS里程.xlsx / S871</x:v>
      </x:c>
      <x:c r="P6493" s="2" t="str">
        <x:v>车辆纯氢气里程查询_20260901-20260930_1024辆.xlsx / S400</x:v>
      </x:c>
    </x:row>
    <x:row r="6494" ht="22" customHeight="1">
      <x:c r="A6494" s="2" t="n">
        <x:v>261</x:v>
      </x:c>
      <x:c r="B6494" s="2" t="str">
        <x:v>粤AGP5139</x:v>
      </x:c>
      <x:c r="C6494" s="2" t="str">
        <x:v>吴纬涛</x:v>
      </x:c>
      <x:c r="D6494" s="8" t="d">
        <x:v>2026-09-16T00:00:00.000Z</x:v>
      </x:c>
      <x:c r="E6494" s="7"/>
      <x:c r="F6494" s="7" t="n">
        <x:v>0</x:v>
      </x:c>
      <x:c r="G6494" s="7"/>
      <x:c r="H6494" s="2" t="str">
        <x:v>否</x:v>
      </x:c>
      <x:c r="I6494" s="7" t="str">
        <x:f>IF(AND(ISNUMBER(E6494),ISNUMBER(F6494)),E6494-F6494,"")</x:f>
      </x:c>
      <x:c r="J6494" s="2" t="str">
        <x:f>IF(H6494="否","不适用",IF(AND(ISNUMBER(E6494),ISNUMBER(F6494)),IF(I6494&gt;'规则与名单'!$B$2,"是","否"),"未判定"))</x:f>
        <x:v>不适用</x:v>
      </x:c>
      <x:c r="K6494" s="2" t="str">
        <x:f>IF(J6494="是",IF(ISNUMBER(F6494),"测试日GPS","缺失"),IF(ISNUMBER(G6494),"非测试日纯氢",IF(AND(H6494="是",J6494="未判定"),IF(ISNUMBER(F6494),"测试名单无纯氢GPS","缺失"),IF(ISNUMBER(E6494),"非测试日仪表","缺失"))))</x:f>
        <x:v>缺失</x:v>
      </x:c>
      <x:c r="L6494" s="7" t="str">
        <x:f>IF(K6494="缺失","",IF(K6494="非测试日纯氢",G6494,IF(K6494="非测试日仪表",E6494,F6494)))</x:f>
      </x:c>
      <x:c r="M6494" s="2" t="n">
        <x:f>IF(K6494="缺失",1,0)</x:f>
        <x:v>1</x:v>
      </x:c>
      <x:c r="N6494" s="2" t="str">
        <x:v>车辆里程查询_20260901-20260930_1024辆_仪表里程.xlsx / T871</x:v>
      </x:c>
      <x:c r="O6494" s="2" t="str">
        <x:v>车辆里程查询_20260901-20260930_1024辆_GPS里程.xlsx / T871</x:v>
      </x:c>
      <x:c r="P6494" s="2" t="str">
        <x:v>车辆纯氢气里程查询_20260901-20260930_1024辆.xlsx / T400</x:v>
      </x:c>
    </x:row>
    <x:row r="6495" ht="22" customHeight="1">
      <x:c r="A6495" s="2" t="n">
        <x:v>261</x:v>
      </x:c>
      <x:c r="B6495" s="2" t="str">
        <x:v>粤AGP5139</x:v>
      </x:c>
      <x:c r="C6495" s="2" t="str">
        <x:v>吴纬涛</x:v>
      </x:c>
      <x:c r="D6495" s="8" t="d">
        <x:v>2026-09-17T00:00:00.000Z</x:v>
      </x:c>
      <x:c r="E6495" s="7"/>
      <x:c r="F6495" s="7" t="n">
        <x:v>0</x:v>
      </x:c>
      <x:c r="G6495" s="7"/>
      <x:c r="H6495" s="2" t="str">
        <x:v>否</x:v>
      </x:c>
      <x:c r="I6495" s="7" t="str">
        <x:f>IF(AND(ISNUMBER(E6495),ISNUMBER(F6495)),E6495-F6495,"")</x:f>
      </x:c>
      <x:c r="J6495" s="2" t="str">
        <x:f>IF(H6495="否","不适用",IF(AND(ISNUMBER(E6495),ISNUMBER(F6495)),IF(I6495&gt;'规则与名单'!$B$2,"是","否"),"未判定"))</x:f>
        <x:v>不适用</x:v>
      </x:c>
      <x:c r="K6495" s="2" t="str">
        <x:f>IF(J6495="是",IF(ISNUMBER(F6495),"测试日GPS","缺失"),IF(ISNUMBER(G6495),"非测试日纯氢",IF(AND(H6495="是",J6495="未判定"),IF(ISNUMBER(F6495),"测试名单无纯氢GPS","缺失"),IF(ISNUMBER(E6495),"非测试日仪表","缺失"))))</x:f>
        <x:v>缺失</x:v>
      </x:c>
      <x:c r="L6495" s="7" t="str">
        <x:f>IF(K6495="缺失","",IF(K6495="非测试日纯氢",G6495,IF(K6495="非测试日仪表",E6495,F6495)))</x:f>
      </x:c>
      <x:c r="M6495" s="2" t="n">
        <x:f>IF(K6495="缺失",1,0)</x:f>
        <x:v>1</x:v>
      </x:c>
      <x:c r="N6495" s="2" t="str">
        <x:v>车辆里程查询_20260901-20260930_1024辆_仪表里程.xlsx / U871</x:v>
      </x:c>
      <x:c r="O6495" s="2" t="str">
        <x:v>车辆里程查询_20260901-20260930_1024辆_GPS里程.xlsx / U871</x:v>
      </x:c>
      <x:c r="P6495" s="2" t="str">
        <x:v>车辆纯氢气里程查询_20260901-20260930_1024辆.xlsx / U400</x:v>
      </x:c>
    </x:row>
    <x:row r="6496" ht="22" customHeight="1">
      <x:c r="A6496" s="2" t="n">
        <x:v>261</x:v>
      </x:c>
      <x:c r="B6496" s="2" t="str">
        <x:v>粤AGP5139</x:v>
      </x:c>
      <x:c r="C6496" s="2" t="str">
        <x:v>吴纬涛</x:v>
      </x:c>
      <x:c r="D6496" s="8" t="d">
        <x:v>2026-09-18T00:00:00.000Z</x:v>
      </x:c>
      <x:c r="E6496" s="7"/>
      <x:c r="F6496" s="7" t="n">
        <x:v>0</x:v>
      </x:c>
      <x:c r="G6496" s="7"/>
      <x:c r="H6496" s="2" t="str">
        <x:v>否</x:v>
      </x:c>
      <x:c r="I6496" s="7" t="str">
        <x:f>IF(AND(ISNUMBER(E6496),ISNUMBER(F6496)),E6496-F6496,"")</x:f>
      </x:c>
      <x:c r="J6496" s="2" t="str">
        <x:f>IF(H6496="否","不适用",IF(AND(ISNUMBER(E6496),ISNUMBER(F6496)),IF(I6496&gt;'规则与名单'!$B$2,"是","否"),"未判定"))</x:f>
        <x:v>不适用</x:v>
      </x:c>
      <x:c r="K6496" s="2" t="str">
        <x:f>IF(J6496="是",IF(ISNUMBER(F6496),"测试日GPS","缺失"),IF(ISNUMBER(G6496),"非测试日纯氢",IF(AND(H6496="是",J6496="未判定"),IF(ISNUMBER(F6496),"测试名单无纯氢GPS","缺失"),IF(ISNUMBER(E6496),"非测试日仪表","缺失"))))</x:f>
        <x:v>缺失</x:v>
      </x:c>
      <x:c r="L6496" s="7" t="str">
        <x:f>IF(K6496="缺失","",IF(K6496="非测试日纯氢",G6496,IF(K6496="非测试日仪表",E6496,F6496)))</x:f>
      </x:c>
      <x:c r="M6496" s="2" t="n">
        <x:f>IF(K6496="缺失",1,0)</x:f>
        <x:v>1</x:v>
      </x:c>
      <x:c r="N6496" s="2" t="str">
        <x:v>车辆里程查询_20260901-20260930_1024辆_仪表里程.xlsx / V871</x:v>
      </x:c>
      <x:c r="O6496" s="2" t="str">
        <x:v>车辆里程查询_20260901-20260930_1024辆_GPS里程.xlsx / V871</x:v>
      </x:c>
      <x:c r="P6496" s="2" t="str">
        <x:v>车辆纯氢气里程查询_20260901-20260930_1024辆.xlsx / V400</x:v>
      </x:c>
    </x:row>
    <x:row r="6497" ht="22" customHeight="1">
      <x:c r="A6497" s="2" t="n">
        <x:v>261</x:v>
      </x:c>
      <x:c r="B6497" s="2" t="str">
        <x:v>粤AGP5139</x:v>
      </x:c>
      <x:c r="C6497" s="2" t="str">
        <x:v>吴纬涛</x:v>
      </x:c>
      <x:c r="D6497" s="8" t="d">
        <x:v>2026-09-19T00:00:00.000Z</x:v>
      </x:c>
      <x:c r="E6497" s="7"/>
      <x:c r="F6497" s="7" t="n">
        <x:v>0</x:v>
      </x:c>
      <x:c r="G6497" s="7"/>
      <x:c r="H6497" s="2" t="str">
        <x:v>否</x:v>
      </x:c>
      <x:c r="I6497" s="7" t="str">
        <x:f>IF(AND(ISNUMBER(E6497),ISNUMBER(F6497)),E6497-F6497,"")</x:f>
      </x:c>
      <x:c r="J6497" s="2" t="str">
        <x:f>IF(H6497="否","不适用",IF(AND(ISNUMBER(E6497),ISNUMBER(F6497)),IF(I6497&gt;'规则与名单'!$B$2,"是","否"),"未判定"))</x:f>
        <x:v>不适用</x:v>
      </x:c>
      <x:c r="K6497" s="2" t="str">
        <x:f>IF(J6497="是",IF(ISNUMBER(F6497),"测试日GPS","缺失"),IF(ISNUMBER(G6497),"非测试日纯氢",IF(AND(H6497="是",J6497="未判定"),IF(ISNUMBER(F6497),"测试名单无纯氢GPS","缺失"),IF(ISNUMBER(E6497),"非测试日仪表","缺失"))))</x:f>
        <x:v>缺失</x:v>
      </x:c>
      <x:c r="L6497" s="7" t="str">
        <x:f>IF(K6497="缺失","",IF(K6497="非测试日纯氢",G6497,IF(K6497="非测试日仪表",E6497,F6497)))</x:f>
      </x:c>
      <x:c r="M6497" s="2" t="n">
        <x:f>IF(K6497="缺失",1,0)</x:f>
        <x:v>1</x:v>
      </x:c>
      <x:c r="N6497" s="2" t="str">
        <x:v>车辆里程查询_20260901-20260930_1024辆_仪表里程.xlsx / W871</x:v>
      </x:c>
      <x:c r="O6497" s="2" t="str">
        <x:v>车辆里程查询_20260901-20260930_1024辆_GPS里程.xlsx / W871</x:v>
      </x:c>
      <x:c r="P6497" s="2" t="str">
        <x:v>车辆纯氢气里程查询_20260901-20260930_1024辆.xlsx / W400</x:v>
      </x:c>
    </x:row>
    <x:row r="6498" ht="22" customHeight="1">
      <x:c r="A6498" s="2" t="n">
        <x:v>261</x:v>
      </x:c>
      <x:c r="B6498" s="2" t="str">
        <x:v>粤AGP5139</x:v>
      </x:c>
      <x:c r="C6498" s="2" t="str">
        <x:v>吴纬涛</x:v>
      </x:c>
      <x:c r="D6498" s="8" t="d">
        <x:v>2026-09-20T00:00:00.000Z</x:v>
      </x:c>
      <x:c r="E6498" s="7"/>
      <x:c r="F6498" s="7" t="n">
        <x:v>0</x:v>
      </x:c>
      <x:c r="G6498" s="7"/>
      <x:c r="H6498" s="2" t="str">
        <x:v>否</x:v>
      </x:c>
      <x:c r="I6498" s="7" t="str">
        <x:f>IF(AND(ISNUMBER(E6498),ISNUMBER(F6498)),E6498-F6498,"")</x:f>
      </x:c>
      <x:c r="J6498" s="2" t="str">
        <x:f>IF(H6498="否","不适用",IF(AND(ISNUMBER(E6498),ISNUMBER(F6498)),IF(I6498&gt;'规则与名单'!$B$2,"是","否"),"未判定"))</x:f>
        <x:v>不适用</x:v>
      </x:c>
      <x:c r="K6498" s="2" t="str">
        <x:f>IF(J6498="是",IF(ISNUMBER(F6498),"测试日GPS","缺失"),IF(ISNUMBER(G6498),"非测试日纯氢",IF(AND(H6498="是",J6498="未判定"),IF(ISNUMBER(F6498),"测试名单无纯氢GPS","缺失"),IF(ISNUMBER(E6498),"非测试日仪表","缺失"))))</x:f>
        <x:v>缺失</x:v>
      </x:c>
      <x:c r="L6498" s="7" t="str">
        <x:f>IF(K6498="缺失","",IF(K6498="非测试日纯氢",G6498,IF(K6498="非测试日仪表",E6498,F6498)))</x:f>
      </x:c>
      <x:c r="M6498" s="2" t="n">
        <x:f>IF(K6498="缺失",1,0)</x:f>
        <x:v>1</x:v>
      </x:c>
      <x:c r="N6498" s="2" t="str">
        <x:v>车辆里程查询_20260901-20260930_1024辆_仪表里程.xlsx / X871</x:v>
      </x:c>
      <x:c r="O6498" s="2" t="str">
        <x:v>车辆里程查询_20260901-20260930_1024辆_GPS里程.xlsx / X871</x:v>
      </x:c>
      <x:c r="P6498" s="2" t="str">
        <x:v>车辆纯氢气里程查询_20260901-20260930_1024辆.xlsx / X400</x:v>
      </x:c>
    </x:row>
    <x:row r="6499" ht="22" customHeight="1">
      <x:c r="A6499" s="2" t="n">
        <x:v>261</x:v>
      </x:c>
      <x:c r="B6499" s="2" t="str">
        <x:v>粤AGP5139</x:v>
      </x:c>
      <x:c r="C6499" s="2" t="str">
        <x:v>吴纬涛</x:v>
      </x:c>
      <x:c r="D6499" s="8" t="d">
        <x:v>2026-09-21T00:00:00.000Z</x:v>
      </x:c>
      <x:c r="E6499" s="7"/>
      <x:c r="F6499" s="7" t="n">
        <x:v>0</x:v>
      </x:c>
      <x:c r="G6499" s="7"/>
      <x:c r="H6499" s="2" t="str">
        <x:v>否</x:v>
      </x:c>
      <x:c r="I6499" s="7" t="str">
        <x:f>IF(AND(ISNUMBER(E6499),ISNUMBER(F6499)),E6499-F6499,"")</x:f>
      </x:c>
      <x:c r="J6499" s="2" t="str">
        <x:f>IF(H6499="否","不适用",IF(AND(ISNUMBER(E6499),ISNUMBER(F6499)),IF(I6499&gt;'规则与名单'!$B$2,"是","否"),"未判定"))</x:f>
        <x:v>不适用</x:v>
      </x:c>
      <x:c r="K6499" s="2" t="str">
        <x:f>IF(J6499="是",IF(ISNUMBER(F6499),"测试日GPS","缺失"),IF(ISNUMBER(G6499),"非测试日纯氢",IF(AND(H6499="是",J6499="未判定"),IF(ISNUMBER(F6499),"测试名单无纯氢GPS","缺失"),IF(ISNUMBER(E6499),"非测试日仪表","缺失"))))</x:f>
        <x:v>缺失</x:v>
      </x:c>
      <x:c r="L6499" s="7" t="str">
        <x:f>IF(K6499="缺失","",IF(K6499="非测试日纯氢",G6499,IF(K6499="非测试日仪表",E6499,F6499)))</x:f>
      </x:c>
      <x:c r="M6499" s="2" t="n">
        <x:f>IF(K6499="缺失",1,0)</x:f>
        <x:v>1</x:v>
      </x:c>
      <x:c r="N6499" s="2" t="str">
        <x:v>车辆里程查询_20260901-20260930_1024辆_仪表里程.xlsx / Y871</x:v>
      </x:c>
      <x:c r="O6499" s="2" t="str">
        <x:v>车辆里程查询_20260901-20260930_1024辆_GPS里程.xlsx / Y871</x:v>
      </x:c>
      <x:c r="P6499" s="2" t="str">
        <x:v>车辆纯氢气里程查询_20260901-20260930_1024辆.xlsx / Y400</x:v>
      </x:c>
    </x:row>
    <x:row r="6500" ht="22" customHeight="1">
      <x:c r="A6500" s="2" t="n">
        <x:v>261</x:v>
      </x:c>
      <x:c r="B6500" s="2" t="str">
        <x:v>粤AGP5139</x:v>
      </x:c>
      <x:c r="C6500" s="2" t="str">
        <x:v>吴纬涛</x:v>
      </x:c>
      <x:c r="D6500" s="8" t="d">
        <x:v>2026-09-22T00:00:00.000Z</x:v>
      </x:c>
      <x:c r="E6500" s="7"/>
      <x:c r="F6500" s="7" t="n">
        <x:v>0</x:v>
      </x:c>
      <x:c r="G6500" s="7"/>
      <x:c r="H6500" s="2" t="str">
        <x:v>否</x:v>
      </x:c>
      <x:c r="I6500" s="7" t="str">
        <x:f>IF(AND(ISNUMBER(E6500),ISNUMBER(F6500)),E6500-F6500,"")</x:f>
      </x:c>
      <x:c r="J6500" s="2" t="str">
        <x:f>IF(H6500="否","不适用",IF(AND(ISNUMBER(E6500),ISNUMBER(F6500)),IF(I6500&gt;'规则与名单'!$B$2,"是","否"),"未判定"))</x:f>
        <x:v>不适用</x:v>
      </x:c>
      <x:c r="K6500" s="2" t="str">
        <x:f>IF(J6500="是",IF(ISNUMBER(F6500),"测试日GPS","缺失"),IF(ISNUMBER(G6500),"非测试日纯氢",IF(AND(H6500="是",J6500="未判定"),IF(ISNUMBER(F6500),"测试名单无纯氢GPS","缺失"),IF(ISNUMBER(E6500),"非测试日仪表","缺失"))))</x:f>
        <x:v>缺失</x:v>
      </x:c>
      <x:c r="L6500" s="7" t="str">
        <x:f>IF(K6500="缺失","",IF(K6500="非测试日纯氢",G6500,IF(K6500="非测试日仪表",E6500,F6500)))</x:f>
      </x:c>
      <x:c r="M6500" s="2" t="n">
        <x:f>IF(K6500="缺失",1,0)</x:f>
        <x:v>1</x:v>
      </x:c>
      <x:c r="N6500" s="2" t="str">
        <x:v>车辆里程查询_20260901-20260930_1024辆_仪表里程.xlsx / Z871</x:v>
      </x:c>
      <x:c r="O6500" s="2" t="str">
        <x:v>车辆里程查询_20260901-20260930_1024辆_GPS里程.xlsx / Z871</x:v>
      </x:c>
      <x:c r="P6500" s="2" t="str">
        <x:v>车辆纯氢气里程查询_20260901-20260930_1024辆.xlsx / Z400</x:v>
      </x:c>
    </x:row>
    <x:row r="6501" ht="22" customHeight="1">
      <x:c r="A6501" s="2" t="n">
        <x:v>261</x:v>
      </x:c>
      <x:c r="B6501" s="2" t="str">
        <x:v>粤AGP5139</x:v>
      </x:c>
      <x:c r="C6501" s="2" t="str">
        <x:v>吴纬涛</x:v>
      </x:c>
      <x:c r="D6501" s="8" t="d">
        <x:v>2026-09-23T00:00:00.000Z</x:v>
      </x:c>
      <x:c r="E6501" s="7"/>
      <x:c r="F6501" s="7" t="n">
        <x:v>0</x:v>
      </x:c>
      <x:c r="G6501" s="7"/>
      <x:c r="H6501" s="2" t="str">
        <x:v>否</x:v>
      </x:c>
      <x:c r="I6501" s="7" t="str">
        <x:f>IF(AND(ISNUMBER(E6501),ISNUMBER(F6501)),E6501-F6501,"")</x:f>
      </x:c>
      <x:c r="J6501" s="2" t="str">
        <x:f>IF(H6501="否","不适用",IF(AND(ISNUMBER(E6501),ISNUMBER(F6501)),IF(I6501&gt;'规则与名单'!$B$2,"是","否"),"未判定"))</x:f>
        <x:v>不适用</x:v>
      </x:c>
      <x:c r="K6501" s="2" t="str">
        <x:f>IF(J6501="是",IF(ISNUMBER(F6501),"测试日GPS","缺失"),IF(ISNUMBER(G6501),"非测试日纯氢",IF(AND(H6501="是",J6501="未判定"),IF(ISNUMBER(F6501),"测试名单无纯氢GPS","缺失"),IF(ISNUMBER(E6501),"非测试日仪表","缺失"))))</x:f>
        <x:v>缺失</x:v>
      </x:c>
      <x:c r="L6501" s="7" t="str">
        <x:f>IF(K6501="缺失","",IF(K6501="非测试日纯氢",G6501,IF(K6501="非测试日仪表",E6501,F6501)))</x:f>
      </x:c>
      <x:c r="M6501" s="2" t="n">
        <x:f>IF(K6501="缺失",1,0)</x:f>
        <x:v>1</x:v>
      </x:c>
      <x:c r="N6501" s="2" t="str">
        <x:v>车辆里程查询_20260901-20260930_1024辆_仪表里程.xlsx / AA871</x:v>
      </x:c>
      <x:c r="O6501" s="2" t="str">
        <x:v>车辆里程查询_20260901-20260930_1024辆_GPS里程.xlsx / AA871</x:v>
      </x:c>
      <x:c r="P6501" s="2" t="str">
        <x:v>车辆纯氢气里程查询_20260901-20260930_1024辆.xlsx / AA400</x:v>
      </x:c>
    </x:row>
    <x:row r="6502" ht="22" customHeight="1">
      <x:c r="A6502" s="2" t="n">
        <x:v>261</x:v>
      </x:c>
      <x:c r="B6502" s="2" t="str">
        <x:v>粤AGP5139</x:v>
      </x:c>
      <x:c r="C6502" s="2" t="str">
        <x:v>吴纬涛</x:v>
      </x:c>
      <x:c r="D6502" s="8" t="d">
        <x:v>2026-09-24T00:00:00.000Z</x:v>
      </x:c>
      <x:c r="E6502" s="7"/>
      <x:c r="F6502" s="7" t="n">
        <x:v>0</x:v>
      </x:c>
      <x:c r="G6502" s="7"/>
      <x:c r="H6502" s="2" t="str">
        <x:v>否</x:v>
      </x:c>
      <x:c r="I6502" s="7" t="str">
        <x:f>IF(AND(ISNUMBER(E6502),ISNUMBER(F6502)),E6502-F6502,"")</x:f>
      </x:c>
      <x:c r="J6502" s="2" t="str">
        <x:f>IF(H6502="否","不适用",IF(AND(ISNUMBER(E6502),ISNUMBER(F6502)),IF(I6502&gt;'规则与名单'!$B$2,"是","否"),"未判定"))</x:f>
        <x:v>不适用</x:v>
      </x:c>
      <x:c r="K6502" s="2" t="str">
        <x:f>IF(J6502="是",IF(ISNUMBER(F6502),"测试日GPS","缺失"),IF(ISNUMBER(G6502),"非测试日纯氢",IF(AND(H6502="是",J6502="未判定"),IF(ISNUMBER(F6502),"测试名单无纯氢GPS","缺失"),IF(ISNUMBER(E6502),"非测试日仪表","缺失"))))</x:f>
        <x:v>缺失</x:v>
      </x:c>
      <x:c r="L6502" s="7" t="str">
        <x:f>IF(K6502="缺失","",IF(K6502="非测试日纯氢",G6502,IF(K6502="非测试日仪表",E6502,F6502)))</x:f>
      </x:c>
      <x:c r="M6502" s="2" t="n">
        <x:f>IF(K6502="缺失",1,0)</x:f>
        <x:v>1</x:v>
      </x:c>
      <x:c r="N6502" s="2" t="str">
        <x:v>车辆里程查询_20260901-20260930_1024辆_仪表里程.xlsx / AB871</x:v>
      </x:c>
      <x:c r="O6502" s="2" t="str">
        <x:v>车辆里程查询_20260901-20260930_1024辆_GPS里程.xlsx / AB871</x:v>
      </x:c>
      <x:c r="P6502" s="2" t="str">
        <x:v>车辆纯氢气里程查询_20260901-20260930_1024辆.xlsx / AB400</x:v>
      </x:c>
    </x:row>
    <x:row r="6503" ht="22" customHeight="1">
      <x:c r="A6503" s="2" t="n">
        <x:v>261</x:v>
      </x:c>
      <x:c r="B6503" s="2" t="str">
        <x:v>粤AGP5139</x:v>
      </x:c>
      <x:c r="C6503" s="2" t="str">
        <x:v>吴纬涛</x:v>
      </x:c>
      <x:c r="D6503" s="8" t="d">
        <x:v>2026-09-25T00:00:00.000Z</x:v>
      </x:c>
      <x:c r="E6503" s="7"/>
      <x:c r="F6503" s="7" t="n">
        <x:v>0</x:v>
      </x:c>
      <x:c r="G6503" s="7"/>
      <x:c r="H6503" s="2" t="str">
        <x:v>否</x:v>
      </x:c>
      <x:c r="I6503" s="7" t="str">
        <x:f>IF(AND(ISNUMBER(E6503),ISNUMBER(F6503)),E6503-F6503,"")</x:f>
      </x:c>
      <x:c r="J6503" s="2" t="str">
        <x:f>IF(H6503="否","不适用",IF(AND(ISNUMBER(E6503),ISNUMBER(F6503)),IF(I6503&gt;'规则与名单'!$B$2,"是","否"),"未判定"))</x:f>
        <x:v>不适用</x:v>
      </x:c>
      <x:c r="K6503" s="2" t="str">
        <x:f>IF(J6503="是",IF(ISNUMBER(F6503),"测试日GPS","缺失"),IF(ISNUMBER(G6503),"非测试日纯氢",IF(AND(H6503="是",J6503="未判定"),IF(ISNUMBER(F6503),"测试名单无纯氢GPS","缺失"),IF(ISNUMBER(E6503),"非测试日仪表","缺失"))))</x:f>
        <x:v>缺失</x:v>
      </x:c>
      <x:c r="L6503" s="7" t="str">
        <x:f>IF(K6503="缺失","",IF(K6503="非测试日纯氢",G6503,IF(K6503="非测试日仪表",E6503,F6503)))</x:f>
      </x:c>
      <x:c r="M6503" s="2" t="n">
        <x:f>IF(K6503="缺失",1,0)</x:f>
        <x:v>1</x:v>
      </x:c>
      <x:c r="N6503" s="2" t="str">
        <x:v>车辆里程查询_20260901-20260930_1024辆_仪表里程.xlsx / AC871</x:v>
      </x:c>
      <x:c r="O6503" s="2" t="str">
        <x:v>车辆里程查询_20260901-20260930_1024辆_GPS里程.xlsx / AC871</x:v>
      </x:c>
      <x:c r="P6503" s="2" t="str">
        <x:v>车辆纯氢气里程查询_20260901-20260930_1024辆.xlsx / AC400</x:v>
      </x:c>
    </x:row>
    <x:row r="6504" ht="22" customHeight="1">
      <x:c r="A6504" s="2" t="n">
        <x:v>261</x:v>
      </x:c>
      <x:c r="B6504" s="2" t="str">
        <x:v>粤AGP5139</x:v>
      </x:c>
      <x:c r="C6504" s="2" t="str">
        <x:v>吴纬涛</x:v>
      </x:c>
      <x:c r="D6504" s="8" t="d">
        <x:v>2026-09-26T00:00:00.000Z</x:v>
      </x:c>
      <x:c r="E6504" s="7"/>
      <x:c r="F6504" s="7" t="n">
        <x:v>0</x:v>
      </x:c>
      <x:c r="G6504" s="7"/>
      <x:c r="H6504" s="2" t="str">
        <x:v>否</x:v>
      </x:c>
      <x:c r="I6504" s="7" t="str">
        <x:f>IF(AND(ISNUMBER(E6504),ISNUMBER(F6504)),E6504-F6504,"")</x:f>
      </x:c>
      <x:c r="J6504" s="2" t="str">
        <x:f>IF(H6504="否","不适用",IF(AND(ISNUMBER(E6504),ISNUMBER(F6504)),IF(I6504&gt;'规则与名单'!$B$2,"是","否"),"未判定"))</x:f>
        <x:v>不适用</x:v>
      </x:c>
      <x:c r="K6504" s="2" t="str">
        <x:f>IF(J6504="是",IF(ISNUMBER(F6504),"测试日GPS","缺失"),IF(ISNUMBER(G6504),"非测试日纯氢",IF(AND(H6504="是",J6504="未判定"),IF(ISNUMBER(F6504),"测试名单无纯氢GPS","缺失"),IF(ISNUMBER(E6504),"非测试日仪表","缺失"))))</x:f>
        <x:v>缺失</x:v>
      </x:c>
      <x:c r="L6504" s="7" t="str">
        <x:f>IF(K6504="缺失","",IF(K6504="非测试日纯氢",G6504,IF(K6504="非测试日仪表",E6504,F6504)))</x:f>
      </x:c>
      <x:c r="M6504" s="2" t="n">
        <x:f>IF(K6504="缺失",1,0)</x:f>
        <x:v>1</x:v>
      </x:c>
      <x:c r="N6504" s="2" t="str">
        <x:v>车辆里程查询_20260901-20260930_1024辆_仪表里程.xlsx / AD871</x:v>
      </x:c>
      <x:c r="O6504" s="2" t="str">
        <x:v>车辆里程查询_20260901-20260930_1024辆_GPS里程.xlsx / AD871</x:v>
      </x:c>
      <x:c r="P6504" s="2" t="str">
        <x:v>车辆纯氢气里程查询_20260901-20260930_1024辆.xlsx / AD400</x:v>
      </x:c>
    </x:row>
    <x:row r="6505" ht="22" customHeight="1">
      <x:c r="A6505" s="2" t="n">
        <x:v>261</x:v>
      </x:c>
      <x:c r="B6505" s="2" t="str">
        <x:v>粤AGP5139</x:v>
      </x:c>
      <x:c r="C6505" s="2" t="str">
        <x:v>吴纬涛</x:v>
      </x:c>
      <x:c r="D6505" s="8" t="d">
        <x:v>2026-09-27T00:00:00.000Z</x:v>
      </x:c>
      <x:c r="E6505" s="7"/>
      <x:c r="F6505" s="7" t="n">
        <x:v>0</x:v>
      </x:c>
      <x:c r="G6505" s="7"/>
      <x:c r="H6505" s="2" t="str">
        <x:v>否</x:v>
      </x:c>
      <x:c r="I6505" s="7" t="str">
        <x:f>IF(AND(ISNUMBER(E6505),ISNUMBER(F6505)),E6505-F6505,"")</x:f>
      </x:c>
      <x:c r="J6505" s="2" t="str">
        <x:f>IF(H6505="否","不适用",IF(AND(ISNUMBER(E6505),ISNUMBER(F6505)),IF(I6505&gt;'规则与名单'!$B$2,"是","否"),"未判定"))</x:f>
        <x:v>不适用</x:v>
      </x:c>
      <x:c r="K6505" s="2" t="str">
        <x:f>IF(J6505="是",IF(ISNUMBER(F6505),"测试日GPS","缺失"),IF(ISNUMBER(G6505),"非测试日纯氢",IF(AND(H6505="是",J6505="未判定"),IF(ISNUMBER(F6505),"测试名单无纯氢GPS","缺失"),IF(ISNUMBER(E6505),"非测试日仪表","缺失"))))</x:f>
        <x:v>缺失</x:v>
      </x:c>
      <x:c r="L6505" s="7" t="str">
        <x:f>IF(K6505="缺失","",IF(K6505="非测试日纯氢",G6505,IF(K6505="非测试日仪表",E6505,F6505)))</x:f>
      </x:c>
      <x:c r="M6505" s="2" t="n">
        <x:f>IF(K6505="缺失",1,0)</x:f>
        <x:v>1</x:v>
      </x:c>
      <x:c r="N6505" s="2" t="str">
        <x:v>车辆里程查询_20260901-20260930_1024辆_仪表里程.xlsx / AE871</x:v>
      </x:c>
      <x:c r="O6505" s="2" t="str">
        <x:v>车辆里程查询_20260901-20260930_1024辆_GPS里程.xlsx / AE871</x:v>
      </x:c>
      <x:c r="P6505" s="2" t="str">
        <x:v>车辆纯氢气里程查询_20260901-20260930_1024辆.xlsx / AE400</x:v>
      </x:c>
    </x:row>
    <x:row r="6506" ht="22" customHeight="1">
      <x:c r="A6506" s="2" t="n">
        <x:v>261</x:v>
      </x:c>
      <x:c r="B6506" s="2" t="str">
        <x:v>粤AGP5139</x:v>
      </x:c>
      <x:c r="C6506" s="2" t="str">
        <x:v>吴纬涛</x:v>
      </x:c>
      <x:c r="D6506" s="8" t="d">
        <x:v>2026-09-28T00:00:00.000Z</x:v>
      </x:c>
      <x:c r="E6506" s="7"/>
      <x:c r="F6506" s="7" t="n">
        <x:v>0</x:v>
      </x:c>
      <x:c r="G6506" s="7"/>
      <x:c r="H6506" s="2" t="str">
        <x:v>否</x:v>
      </x:c>
      <x:c r="I6506" s="7" t="str">
        <x:f>IF(AND(ISNUMBER(E6506),ISNUMBER(F6506)),E6506-F6506,"")</x:f>
      </x:c>
      <x:c r="J6506" s="2" t="str">
        <x:f>IF(H6506="否","不适用",IF(AND(ISNUMBER(E6506),ISNUMBER(F6506)),IF(I6506&gt;'规则与名单'!$B$2,"是","否"),"未判定"))</x:f>
        <x:v>不适用</x:v>
      </x:c>
      <x:c r="K6506" s="2" t="str">
        <x:f>IF(J6506="是",IF(ISNUMBER(F6506),"测试日GPS","缺失"),IF(ISNUMBER(G6506),"非测试日纯氢",IF(AND(H6506="是",J6506="未判定"),IF(ISNUMBER(F6506),"测试名单无纯氢GPS","缺失"),IF(ISNUMBER(E6506),"非测试日仪表","缺失"))))</x:f>
        <x:v>缺失</x:v>
      </x:c>
      <x:c r="L6506" s="7" t="str">
        <x:f>IF(K6506="缺失","",IF(K6506="非测试日纯氢",G6506,IF(K6506="非测试日仪表",E6506,F6506)))</x:f>
      </x:c>
      <x:c r="M6506" s="2" t="n">
        <x:f>IF(K6506="缺失",1,0)</x:f>
        <x:v>1</x:v>
      </x:c>
      <x:c r="N6506" s="2" t="str">
        <x:v>车辆里程查询_20260901-20260930_1024辆_仪表里程.xlsx / AF871</x:v>
      </x:c>
      <x:c r="O6506" s="2" t="str">
        <x:v>车辆里程查询_20260901-20260930_1024辆_GPS里程.xlsx / AF871</x:v>
      </x:c>
      <x:c r="P6506" s="2" t="str">
        <x:v>车辆纯氢气里程查询_20260901-20260930_1024辆.xlsx / AF400</x:v>
      </x:c>
    </x:row>
    <x:row r="6507" ht="22" customHeight="1">
      <x:c r="A6507" s="2" t="n">
        <x:v>261</x:v>
      </x:c>
      <x:c r="B6507" s="2" t="str">
        <x:v>粤AGP5139</x:v>
      </x:c>
      <x:c r="C6507" s="2" t="str">
        <x:v>吴纬涛</x:v>
      </x:c>
      <x:c r="D6507" s="8" t="d">
        <x:v>2026-09-29T00:00:00.000Z</x:v>
      </x:c>
      <x:c r="E6507" s="7"/>
      <x:c r="F6507" s="7" t="n">
        <x:v>0</x:v>
      </x:c>
      <x:c r="G6507" s="7"/>
      <x:c r="H6507" s="2" t="str">
        <x:v>否</x:v>
      </x:c>
      <x:c r="I6507" s="7" t="str">
        <x:f>IF(AND(ISNUMBER(E6507),ISNUMBER(F6507)),E6507-F6507,"")</x:f>
      </x:c>
      <x:c r="J6507" s="2" t="str">
        <x:f>IF(H6507="否","不适用",IF(AND(ISNUMBER(E6507),ISNUMBER(F6507)),IF(I6507&gt;'规则与名单'!$B$2,"是","否"),"未判定"))</x:f>
        <x:v>不适用</x:v>
      </x:c>
      <x:c r="K6507" s="2" t="str">
        <x:f>IF(J6507="是",IF(ISNUMBER(F6507),"测试日GPS","缺失"),IF(ISNUMBER(G6507),"非测试日纯氢",IF(AND(H6507="是",J6507="未判定"),IF(ISNUMBER(F6507),"测试名单无纯氢GPS","缺失"),IF(ISNUMBER(E6507),"非测试日仪表","缺失"))))</x:f>
        <x:v>缺失</x:v>
      </x:c>
      <x:c r="L6507" s="7" t="str">
        <x:f>IF(K6507="缺失","",IF(K6507="非测试日纯氢",G6507,IF(K6507="非测试日仪表",E6507,F6507)))</x:f>
      </x:c>
      <x:c r="M6507" s="2" t="n">
        <x:f>IF(K6507="缺失",1,0)</x:f>
        <x:v>1</x:v>
      </x:c>
      <x:c r="N6507" s="2" t="str">
        <x:v>车辆里程查询_20260901-20260930_1024辆_仪表里程.xlsx / AG871</x:v>
      </x:c>
      <x:c r="O6507" s="2" t="str">
        <x:v>车辆里程查询_20260901-20260930_1024辆_GPS里程.xlsx / AG871</x:v>
      </x:c>
      <x:c r="P6507" s="2" t="str">
        <x:v>车辆纯氢气里程查询_20260901-20260930_1024辆.xlsx / AG400</x:v>
      </x:c>
    </x:row>
    <x:row r="6508" ht="22" customHeight="1">
      <x:c r="A6508" s="2" t="n">
        <x:v>261</x:v>
      </x:c>
      <x:c r="B6508" s="2" t="str">
        <x:v>粤AGP5139</x:v>
      </x:c>
      <x:c r="C6508" s="2" t="str">
        <x:v>吴纬涛</x:v>
      </x:c>
      <x:c r="D6508" s="8" t="d">
        <x:v>2026-09-30T00:00:00.000Z</x:v>
      </x:c>
      <x:c r="E6508" s="7"/>
      <x:c r="F6508" s="7" t="n">
        <x:v>0</x:v>
      </x:c>
      <x:c r="G6508" s="7"/>
      <x:c r="H6508" s="2" t="str">
        <x:v>否</x:v>
      </x:c>
      <x:c r="I6508" s="7" t="str">
        <x:f>IF(AND(ISNUMBER(E6508),ISNUMBER(F6508)),E6508-F6508,"")</x:f>
      </x:c>
      <x:c r="J6508" s="2" t="str">
        <x:f>IF(H6508="否","不适用",IF(AND(ISNUMBER(E6508),ISNUMBER(F6508)),IF(I6508&gt;'规则与名单'!$B$2,"是","否"),"未判定"))</x:f>
        <x:v>不适用</x:v>
      </x:c>
      <x:c r="K6508" s="2" t="str">
        <x:f>IF(J6508="是",IF(ISNUMBER(F6508),"测试日GPS","缺失"),IF(ISNUMBER(G6508),"非测试日纯氢",IF(AND(H6508="是",J6508="未判定"),IF(ISNUMBER(F6508),"测试名单无纯氢GPS","缺失"),IF(ISNUMBER(E6508),"非测试日仪表","缺失"))))</x:f>
        <x:v>缺失</x:v>
      </x:c>
      <x:c r="L6508" s="7" t="str">
        <x:f>IF(K6508="缺失","",IF(K6508="非测试日纯氢",G6508,IF(K6508="非测试日仪表",E6508,F6508)))</x:f>
      </x:c>
      <x:c r="M6508" s="2" t="n">
        <x:f>IF(K6508="缺失",1,0)</x:f>
        <x:v>1</x:v>
      </x:c>
      <x:c r="N6508" s="2" t="str">
        <x:v>车辆里程查询_20260901-20260930_1024辆_仪表里程.xlsx / AH871</x:v>
      </x:c>
      <x:c r="O6508" s="2" t="str">
        <x:v>车辆里程查询_20260901-20260930_1024辆_GPS里程.xlsx / AH871</x:v>
      </x:c>
      <x:c r="P6508" s="2" t="str">
        <x:v>车辆纯氢气里程查询_20260901-20260930_1024辆.xlsx / AH400</x:v>
      </x:c>
    </x:row>
    <x:row r="6509" ht="22" customHeight="1">
      <x:c r="A6509" s="2" t="n">
        <x:v>262</x:v>
      </x:c>
      <x:c r="B6509" s="2" t="str">
        <x:v>粤AGP5156</x:v>
      </x:c>
      <x:c r="C6509" s="2" t="str">
        <x:v>吴纬涛</x:v>
      </x:c>
      <x:c r="D6509" s="8" t="d">
        <x:v>2026-09-01T00:00:00.000Z</x:v>
      </x:c>
      <x:c r="E6509" s="7" t="n">
        <x:v>108.6</x:v>
      </x:c>
      <x:c r="F6509" s="7" t="n">
        <x:v>111.3</x:v>
      </x:c>
      <x:c r="G6509" s="7" t="n">
        <x:v>106.8</x:v>
      </x:c>
      <x:c r="H6509" s="2" t="str">
        <x:v>否</x:v>
      </x:c>
      <x:c r="I6509" s="7" t="n">
        <x:f>IF(AND(ISNUMBER(E6509),ISNUMBER(F6509)),E6509-F6509,"")</x:f>
        <x:v>-2.700000000000003</x:v>
      </x:c>
      <x:c r="J6509" s="2" t="str">
        <x:f>IF(H6509="否","不适用",IF(AND(ISNUMBER(E6509),ISNUMBER(F6509)),IF(I6509&gt;'规则与名单'!$B$2,"是","否"),"未判定"))</x:f>
        <x:v>不适用</x:v>
      </x:c>
      <x:c r="K6509" s="2" t="str">
        <x:f>IF(J6509="是",IF(ISNUMBER(F6509),"测试日GPS","缺失"),IF(ISNUMBER(G6509),"非测试日纯氢",IF(AND(H6509="是",J6509="未判定"),IF(ISNUMBER(F6509),"测试名单无纯氢GPS","缺失"),IF(ISNUMBER(E6509),"非测试日仪表","缺失"))))</x:f>
        <x:v>非测试日纯氢</x:v>
      </x:c>
      <x:c r="L6509" s="7" t="n">
        <x:f>IF(K6509="缺失","",IF(K6509="非测试日纯氢",G6509,IF(K6509="非测试日仪表",E6509,F6509)))</x:f>
        <x:v>106.8</x:v>
      </x:c>
      <x:c r="M6509" s="2" t="n">
        <x:f>IF(K6509="缺失",1,0)</x:f>
        <x:v>0</x:v>
      </x:c>
      <x:c r="N6509" s="2" t="str">
        <x:v>车辆里程查询_20260901-20260930_1024辆_仪表里程.xlsx / E151</x:v>
      </x:c>
      <x:c r="O6509" s="2" t="str">
        <x:v>车辆里程查询_20260901-20260930_1024辆_GPS里程.xlsx / E265</x:v>
      </x:c>
      <x:c r="P6509" s="2" t="str">
        <x:v>车辆纯氢气里程查询_20260901-20260930_1024辆.xlsx / E216</x:v>
      </x:c>
    </x:row>
    <x:row r="6510" ht="22" customHeight="1">
      <x:c r="A6510" s="2" t="n">
        <x:v>262</x:v>
      </x:c>
      <x:c r="B6510" s="2" t="str">
        <x:v>粤AGP5156</x:v>
      </x:c>
      <x:c r="C6510" s="2" t="str">
        <x:v>吴纬涛</x:v>
      </x:c>
      <x:c r="D6510" s="8" t="d">
        <x:v>2026-09-02T00:00:00.000Z</x:v>
      </x:c>
      <x:c r="E6510" s="7" t="n">
        <x:v>328.3</x:v>
      </x:c>
      <x:c r="F6510" s="7" t="n">
        <x:v>330.6</x:v>
      </x:c>
      <x:c r="G6510" s="7" t="n">
        <x:v>327.6</x:v>
      </x:c>
      <x:c r="H6510" s="2" t="str">
        <x:v>否</x:v>
      </x:c>
      <x:c r="I6510" s="7" t="n">
        <x:f>IF(AND(ISNUMBER(E6510),ISNUMBER(F6510)),E6510-F6510,"")</x:f>
        <x:v>-2.3000000000000114</x:v>
      </x:c>
      <x:c r="J6510" s="2" t="str">
        <x:f>IF(H6510="否","不适用",IF(AND(ISNUMBER(E6510),ISNUMBER(F6510)),IF(I6510&gt;'规则与名单'!$B$2,"是","否"),"未判定"))</x:f>
        <x:v>不适用</x:v>
      </x:c>
      <x:c r="K6510" s="2" t="str">
        <x:f>IF(J6510="是",IF(ISNUMBER(F6510),"测试日GPS","缺失"),IF(ISNUMBER(G6510),"非测试日纯氢",IF(AND(H6510="是",J6510="未判定"),IF(ISNUMBER(F6510),"测试名单无纯氢GPS","缺失"),IF(ISNUMBER(E6510),"非测试日仪表","缺失"))))</x:f>
        <x:v>非测试日纯氢</x:v>
      </x:c>
      <x:c r="L6510" s="7" t="n">
        <x:f>IF(K6510="缺失","",IF(K6510="非测试日纯氢",G6510,IF(K6510="非测试日仪表",E6510,F6510)))</x:f>
        <x:v>327.6</x:v>
      </x:c>
      <x:c r="M6510" s="2" t="n">
        <x:f>IF(K6510="缺失",1,0)</x:f>
        <x:v>0</x:v>
      </x:c>
      <x:c r="N6510" s="2" t="str">
        <x:v>车辆里程查询_20260901-20260930_1024辆_仪表里程.xlsx / F151</x:v>
      </x:c>
      <x:c r="O6510" s="2" t="str">
        <x:v>车辆里程查询_20260901-20260930_1024辆_GPS里程.xlsx / F265</x:v>
      </x:c>
      <x:c r="P6510" s="2" t="str">
        <x:v>车辆纯氢气里程查询_20260901-20260930_1024辆.xlsx / F216</x:v>
      </x:c>
    </x:row>
    <x:row r="6511" ht="22" customHeight="1">
      <x:c r="A6511" s="2" t="n">
        <x:v>262</x:v>
      </x:c>
      <x:c r="B6511" s="2" t="str">
        <x:v>粤AGP5156</x:v>
      </x:c>
      <x:c r="C6511" s="2" t="str">
        <x:v>吴纬涛</x:v>
      </x:c>
      <x:c r="D6511" s="8" t="d">
        <x:v>2026-09-03T00:00:00.000Z</x:v>
      </x:c>
      <x:c r="E6511" s="7" t="n">
        <x:v>246</x:v>
      </x:c>
      <x:c r="F6511" s="7" t="n">
        <x:v>247</x:v>
      </x:c>
      <x:c r="G6511" s="7" t="n">
        <x:v>221</x:v>
      </x:c>
      <x:c r="H6511" s="2" t="str">
        <x:v>否</x:v>
      </x:c>
      <x:c r="I6511" s="7" t="n">
        <x:f>IF(AND(ISNUMBER(E6511),ISNUMBER(F6511)),E6511-F6511,"")</x:f>
        <x:v>-1</x:v>
      </x:c>
      <x:c r="J6511" s="2" t="str">
        <x:f>IF(H6511="否","不适用",IF(AND(ISNUMBER(E6511),ISNUMBER(F6511)),IF(I6511&gt;'规则与名单'!$B$2,"是","否"),"未判定"))</x:f>
        <x:v>不适用</x:v>
      </x:c>
      <x:c r="K6511" s="2" t="str">
        <x:f>IF(J6511="是",IF(ISNUMBER(F6511),"测试日GPS","缺失"),IF(ISNUMBER(G6511),"非测试日纯氢",IF(AND(H6511="是",J6511="未判定"),IF(ISNUMBER(F6511),"测试名单无纯氢GPS","缺失"),IF(ISNUMBER(E6511),"非测试日仪表","缺失"))))</x:f>
        <x:v>非测试日纯氢</x:v>
      </x:c>
      <x:c r="L6511" s="7" t="n">
        <x:f>IF(K6511="缺失","",IF(K6511="非测试日纯氢",G6511,IF(K6511="非测试日仪表",E6511,F6511)))</x:f>
        <x:v>221</x:v>
      </x:c>
      <x:c r="M6511" s="2" t="n">
        <x:f>IF(K6511="缺失",1,0)</x:f>
        <x:v>0</x:v>
      </x:c>
      <x:c r="N6511" s="2" t="str">
        <x:v>车辆里程查询_20260901-20260930_1024辆_仪表里程.xlsx / G151</x:v>
      </x:c>
      <x:c r="O6511" s="2" t="str">
        <x:v>车辆里程查询_20260901-20260930_1024辆_GPS里程.xlsx / G265</x:v>
      </x:c>
      <x:c r="P6511" s="2" t="str">
        <x:v>车辆纯氢气里程查询_20260901-20260930_1024辆.xlsx / G216</x:v>
      </x:c>
    </x:row>
    <x:row r="6512" ht="22" customHeight="1">
      <x:c r="A6512" s="2" t="n">
        <x:v>262</x:v>
      </x:c>
      <x:c r="B6512" s="2" t="str">
        <x:v>粤AGP5156</x:v>
      </x:c>
      <x:c r="C6512" s="2" t="str">
        <x:v>吴纬涛</x:v>
      </x:c>
      <x:c r="D6512" s="8" t="d">
        <x:v>2026-09-04T00:00:00.000Z</x:v>
      </x:c>
      <x:c r="E6512" s="7" t="n">
        <x:v>247.4</x:v>
      </x:c>
      <x:c r="F6512" s="7" t="n">
        <x:v>251</x:v>
      </x:c>
      <x:c r="G6512" s="7" t="n">
        <x:v>246.7</x:v>
      </x:c>
      <x:c r="H6512" s="2" t="str">
        <x:v>否</x:v>
      </x:c>
      <x:c r="I6512" s="7" t="n">
        <x:f>IF(AND(ISNUMBER(E6512),ISNUMBER(F6512)),E6512-F6512,"")</x:f>
        <x:v>-3.5999999999999943</x:v>
      </x:c>
      <x:c r="J6512" s="2" t="str">
        <x:f>IF(H6512="否","不适用",IF(AND(ISNUMBER(E6512),ISNUMBER(F6512)),IF(I6512&gt;'规则与名单'!$B$2,"是","否"),"未判定"))</x:f>
        <x:v>不适用</x:v>
      </x:c>
      <x:c r="K6512" s="2" t="str">
        <x:f>IF(J6512="是",IF(ISNUMBER(F6512),"测试日GPS","缺失"),IF(ISNUMBER(G6512),"非测试日纯氢",IF(AND(H6512="是",J6512="未判定"),IF(ISNUMBER(F6512),"测试名单无纯氢GPS","缺失"),IF(ISNUMBER(E6512),"非测试日仪表","缺失"))))</x:f>
        <x:v>非测试日纯氢</x:v>
      </x:c>
      <x:c r="L6512" s="7" t="n">
        <x:f>IF(K6512="缺失","",IF(K6512="非测试日纯氢",G6512,IF(K6512="非测试日仪表",E6512,F6512)))</x:f>
        <x:v>246.7</x:v>
      </x:c>
      <x:c r="M6512" s="2" t="n">
        <x:f>IF(K6512="缺失",1,0)</x:f>
        <x:v>0</x:v>
      </x:c>
      <x:c r="N6512" s="2" t="str">
        <x:v>车辆里程查询_20260901-20260930_1024辆_仪表里程.xlsx / H151</x:v>
      </x:c>
      <x:c r="O6512" s="2" t="str">
        <x:v>车辆里程查询_20260901-20260930_1024辆_GPS里程.xlsx / H265</x:v>
      </x:c>
      <x:c r="P6512" s="2" t="str">
        <x:v>车辆纯氢气里程查询_20260901-20260930_1024辆.xlsx / H216</x:v>
      </x:c>
    </x:row>
    <x:row r="6513" ht="22" customHeight="1">
      <x:c r="A6513" s="2" t="n">
        <x:v>262</x:v>
      </x:c>
      <x:c r="B6513" s="2" t="str">
        <x:v>粤AGP5156</x:v>
      </x:c>
      <x:c r="C6513" s="2" t="str">
        <x:v>吴纬涛</x:v>
      </x:c>
      <x:c r="D6513" s="8" t="d">
        <x:v>2026-09-05T00:00:00.000Z</x:v>
      </x:c>
      <x:c r="E6513" s="7" t="n">
        <x:v>249.2</x:v>
      </x:c>
      <x:c r="F6513" s="7" t="n">
        <x:v>250.1</x:v>
      </x:c>
      <x:c r="G6513" s="7" t="n">
        <x:v>249</x:v>
      </x:c>
      <x:c r="H6513" s="2" t="str">
        <x:v>否</x:v>
      </x:c>
      <x:c r="I6513" s="7" t="n">
        <x:f>IF(AND(ISNUMBER(E6513),ISNUMBER(F6513)),E6513-F6513,"")</x:f>
        <x:v>-0.9000000000000057</x:v>
      </x:c>
      <x:c r="J6513" s="2" t="str">
        <x:f>IF(H6513="否","不适用",IF(AND(ISNUMBER(E6513),ISNUMBER(F6513)),IF(I6513&gt;'规则与名单'!$B$2,"是","否"),"未判定"))</x:f>
        <x:v>不适用</x:v>
      </x:c>
      <x:c r="K6513" s="2" t="str">
        <x:f>IF(J6513="是",IF(ISNUMBER(F6513),"测试日GPS","缺失"),IF(ISNUMBER(G6513),"非测试日纯氢",IF(AND(H6513="是",J6513="未判定"),IF(ISNUMBER(F6513),"测试名单无纯氢GPS","缺失"),IF(ISNUMBER(E6513),"非测试日仪表","缺失"))))</x:f>
        <x:v>非测试日纯氢</x:v>
      </x:c>
      <x:c r="L6513" s="7" t="n">
        <x:f>IF(K6513="缺失","",IF(K6513="非测试日纯氢",G6513,IF(K6513="非测试日仪表",E6513,F6513)))</x:f>
        <x:v>249</x:v>
      </x:c>
      <x:c r="M6513" s="2" t="n">
        <x:f>IF(K6513="缺失",1,0)</x:f>
        <x:v>0</x:v>
      </x:c>
      <x:c r="N6513" s="2" t="str">
        <x:v>车辆里程查询_20260901-20260930_1024辆_仪表里程.xlsx / I151</x:v>
      </x:c>
      <x:c r="O6513" s="2" t="str">
        <x:v>车辆里程查询_20260901-20260930_1024辆_GPS里程.xlsx / I265</x:v>
      </x:c>
      <x:c r="P6513" s="2" t="str">
        <x:v>车辆纯氢气里程查询_20260901-20260930_1024辆.xlsx / I216</x:v>
      </x:c>
    </x:row>
    <x:row r="6514" ht="22" customHeight="1">
      <x:c r="A6514" s="2" t="n">
        <x:v>262</x:v>
      </x:c>
      <x:c r="B6514" s="2" t="str">
        <x:v>粤AGP5156</x:v>
      </x:c>
      <x:c r="C6514" s="2" t="str">
        <x:v>吴纬涛</x:v>
      </x:c>
      <x:c r="D6514" s="8" t="d">
        <x:v>2026-09-06T00:00:00.000Z</x:v>
      </x:c>
      <x:c r="E6514" s="7" t="n">
        <x:v>275.6</x:v>
      </x:c>
      <x:c r="F6514" s="7" t="n">
        <x:v>277.4</x:v>
      </x:c>
      <x:c r="G6514" s="7" t="n">
        <x:v>272.4</x:v>
      </x:c>
      <x:c r="H6514" s="2" t="str">
        <x:v>否</x:v>
      </x:c>
      <x:c r="I6514" s="7" t="n">
        <x:f>IF(AND(ISNUMBER(E6514),ISNUMBER(F6514)),E6514-F6514,"")</x:f>
        <x:v>-1.7999999999999545</x:v>
      </x:c>
      <x:c r="J6514" s="2" t="str">
        <x:f>IF(H6514="否","不适用",IF(AND(ISNUMBER(E6514),ISNUMBER(F6514)),IF(I6514&gt;'规则与名单'!$B$2,"是","否"),"未判定"))</x:f>
        <x:v>不适用</x:v>
      </x:c>
      <x:c r="K6514" s="2" t="str">
        <x:f>IF(J6514="是",IF(ISNUMBER(F6514),"测试日GPS","缺失"),IF(ISNUMBER(G6514),"非测试日纯氢",IF(AND(H6514="是",J6514="未判定"),IF(ISNUMBER(F6514),"测试名单无纯氢GPS","缺失"),IF(ISNUMBER(E6514),"非测试日仪表","缺失"))))</x:f>
        <x:v>非测试日纯氢</x:v>
      </x:c>
      <x:c r="L6514" s="7" t="n">
        <x:f>IF(K6514="缺失","",IF(K6514="非测试日纯氢",G6514,IF(K6514="非测试日仪表",E6514,F6514)))</x:f>
        <x:v>272.4</x:v>
      </x:c>
      <x:c r="M6514" s="2" t="n">
        <x:f>IF(K6514="缺失",1,0)</x:f>
        <x:v>0</x:v>
      </x:c>
      <x:c r="N6514" s="2" t="str">
        <x:v>车辆里程查询_20260901-20260930_1024辆_仪表里程.xlsx / J151</x:v>
      </x:c>
      <x:c r="O6514" s="2" t="str">
        <x:v>车辆里程查询_20260901-20260930_1024辆_GPS里程.xlsx / J265</x:v>
      </x:c>
      <x:c r="P6514" s="2" t="str">
        <x:v>车辆纯氢气里程查询_20260901-20260930_1024辆.xlsx / J216</x:v>
      </x:c>
    </x:row>
    <x:row r="6515" ht="22" customHeight="1">
      <x:c r="A6515" s="2" t="n">
        <x:v>262</x:v>
      </x:c>
      <x:c r="B6515" s="2" t="str">
        <x:v>粤AGP5156</x:v>
      </x:c>
      <x:c r="C6515" s="2" t="str">
        <x:v>吴纬涛</x:v>
      </x:c>
      <x:c r="D6515" s="8" t="d">
        <x:v>2026-09-07T00:00:00.000Z</x:v>
      </x:c>
      <x:c r="E6515" s="7" t="n">
        <x:v>296.1</x:v>
      </x:c>
      <x:c r="F6515" s="7" t="n">
        <x:v>295.2</x:v>
      </x:c>
      <x:c r="G6515" s="7" t="n">
        <x:v>291.8</x:v>
      </x:c>
      <x:c r="H6515" s="2" t="str">
        <x:v>否</x:v>
      </x:c>
      <x:c r="I6515" s="7" t="n">
        <x:f>IF(AND(ISNUMBER(E6515),ISNUMBER(F6515)),E6515-F6515,"")</x:f>
        <x:v>0.9000000000000341</x:v>
      </x:c>
      <x:c r="J6515" s="2" t="str">
        <x:f>IF(H6515="否","不适用",IF(AND(ISNUMBER(E6515),ISNUMBER(F6515)),IF(I6515&gt;'规则与名单'!$B$2,"是","否"),"未判定"))</x:f>
        <x:v>不适用</x:v>
      </x:c>
      <x:c r="K6515" s="2" t="str">
        <x:f>IF(J6515="是",IF(ISNUMBER(F6515),"测试日GPS","缺失"),IF(ISNUMBER(G6515),"非测试日纯氢",IF(AND(H6515="是",J6515="未判定"),IF(ISNUMBER(F6515),"测试名单无纯氢GPS","缺失"),IF(ISNUMBER(E6515),"非测试日仪表","缺失"))))</x:f>
        <x:v>非测试日纯氢</x:v>
      </x:c>
      <x:c r="L6515" s="7" t="n">
        <x:f>IF(K6515="缺失","",IF(K6515="非测试日纯氢",G6515,IF(K6515="非测试日仪表",E6515,F6515)))</x:f>
        <x:v>291.8</x:v>
      </x:c>
      <x:c r="M6515" s="2" t="n">
        <x:f>IF(K6515="缺失",1,0)</x:f>
        <x:v>0</x:v>
      </x:c>
      <x:c r="N6515" s="2" t="str">
        <x:v>车辆里程查询_20260901-20260930_1024辆_仪表里程.xlsx / K151</x:v>
      </x:c>
      <x:c r="O6515" s="2" t="str">
        <x:v>车辆里程查询_20260901-20260930_1024辆_GPS里程.xlsx / K265</x:v>
      </x:c>
      <x:c r="P6515" s="2" t="str">
        <x:v>车辆纯氢气里程查询_20260901-20260930_1024辆.xlsx / K216</x:v>
      </x:c>
    </x:row>
    <x:row r="6516" ht="22" customHeight="1">
      <x:c r="A6516" s="2" t="n">
        <x:v>262</x:v>
      </x:c>
      <x:c r="B6516" s="2" t="str">
        <x:v>粤AGP5156</x:v>
      </x:c>
      <x:c r="C6516" s="2" t="str">
        <x:v>吴纬涛</x:v>
      </x:c>
      <x:c r="D6516" s="8" t="d">
        <x:v>2026-09-08T00:00:00.000Z</x:v>
      </x:c>
      <x:c r="E6516" s="7" t="n">
        <x:v>242.4</x:v>
      </x:c>
      <x:c r="F6516" s="7" t="n">
        <x:v>241.2</x:v>
      </x:c>
      <x:c r="G6516" s="7" t="n">
        <x:v>241.2</x:v>
      </x:c>
      <x:c r="H6516" s="2" t="str">
        <x:v>否</x:v>
      </x:c>
      <x:c r="I6516" s="7" t="n">
        <x:f>IF(AND(ISNUMBER(E6516),ISNUMBER(F6516)),E6516-F6516,"")</x:f>
        <x:v>1.200000000000017</x:v>
      </x:c>
      <x:c r="J6516" s="2" t="str">
        <x:f>IF(H6516="否","不适用",IF(AND(ISNUMBER(E6516),ISNUMBER(F6516)),IF(I6516&gt;'规则与名单'!$B$2,"是","否"),"未判定"))</x:f>
        <x:v>不适用</x:v>
      </x:c>
      <x:c r="K6516" s="2" t="str">
        <x:f>IF(J6516="是",IF(ISNUMBER(F6516),"测试日GPS","缺失"),IF(ISNUMBER(G6516),"非测试日纯氢",IF(AND(H6516="是",J6516="未判定"),IF(ISNUMBER(F6516),"测试名单无纯氢GPS","缺失"),IF(ISNUMBER(E6516),"非测试日仪表","缺失"))))</x:f>
        <x:v>非测试日纯氢</x:v>
      </x:c>
      <x:c r="L6516" s="7" t="n">
        <x:f>IF(K6516="缺失","",IF(K6516="非测试日纯氢",G6516,IF(K6516="非测试日仪表",E6516,F6516)))</x:f>
        <x:v>241.2</x:v>
      </x:c>
      <x:c r="M6516" s="2" t="n">
        <x:f>IF(K6516="缺失",1,0)</x:f>
        <x:v>0</x:v>
      </x:c>
      <x:c r="N6516" s="2" t="str">
        <x:v>车辆里程查询_20260901-20260930_1024辆_仪表里程.xlsx / L151</x:v>
      </x:c>
      <x:c r="O6516" s="2" t="str">
        <x:v>车辆里程查询_20260901-20260930_1024辆_GPS里程.xlsx / L265</x:v>
      </x:c>
      <x:c r="P6516" s="2" t="str">
        <x:v>车辆纯氢气里程查询_20260901-20260930_1024辆.xlsx / L216</x:v>
      </x:c>
    </x:row>
    <x:row r="6517" ht="22" customHeight="1">
      <x:c r="A6517" s="2" t="n">
        <x:v>262</x:v>
      </x:c>
      <x:c r="B6517" s="2" t="str">
        <x:v>粤AGP5156</x:v>
      </x:c>
      <x:c r="C6517" s="2" t="str">
        <x:v>吴纬涛</x:v>
      </x:c>
      <x:c r="D6517" s="8" t="d">
        <x:v>2026-09-09T00:00:00.000Z</x:v>
      </x:c>
      <x:c r="E6517" s="7" t="n">
        <x:v>206.1</x:v>
      </x:c>
      <x:c r="F6517" s="7" t="n">
        <x:v>208.4</x:v>
      </x:c>
      <x:c r="G6517" s="7" t="n">
        <x:v>206</x:v>
      </x:c>
      <x:c r="H6517" s="2" t="str">
        <x:v>否</x:v>
      </x:c>
      <x:c r="I6517" s="7" t="n">
        <x:f>IF(AND(ISNUMBER(E6517),ISNUMBER(F6517)),E6517-F6517,"")</x:f>
        <x:v>-2.3000000000000114</x:v>
      </x:c>
      <x:c r="J6517" s="2" t="str">
        <x:f>IF(H6517="否","不适用",IF(AND(ISNUMBER(E6517),ISNUMBER(F6517)),IF(I6517&gt;'规则与名单'!$B$2,"是","否"),"未判定"))</x:f>
        <x:v>不适用</x:v>
      </x:c>
      <x:c r="K6517" s="2" t="str">
        <x:f>IF(J6517="是",IF(ISNUMBER(F6517),"测试日GPS","缺失"),IF(ISNUMBER(G6517),"非测试日纯氢",IF(AND(H6517="是",J6517="未判定"),IF(ISNUMBER(F6517),"测试名单无纯氢GPS","缺失"),IF(ISNUMBER(E6517),"非测试日仪表","缺失"))))</x:f>
        <x:v>非测试日纯氢</x:v>
      </x:c>
      <x:c r="L6517" s="7" t="n">
        <x:f>IF(K6517="缺失","",IF(K6517="非测试日纯氢",G6517,IF(K6517="非测试日仪表",E6517,F6517)))</x:f>
        <x:v>206</x:v>
      </x:c>
      <x:c r="M6517" s="2" t="n">
        <x:f>IF(K6517="缺失",1,0)</x:f>
        <x:v>0</x:v>
      </x:c>
      <x:c r="N6517" s="2" t="str">
        <x:v>车辆里程查询_20260901-20260930_1024辆_仪表里程.xlsx / M151</x:v>
      </x:c>
      <x:c r="O6517" s="2" t="str">
        <x:v>车辆里程查询_20260901-20260930_1024辆_GPS里程.xlsx / M265</x:v>
      </x:c>
      <x:c r="P6517" s="2" t="str">
        <x:v>车辆纯氢气里程查询_20260901-20260930_1024辆.xlsx / M216</x:v>
      </x:c>
    </x:row>
    <x:row r="6518" ht="22" customHeight="1">
      <x:c r="A6518" s="2" t="n">
        <x:v>262</x:v>
      </x:c>
      <x:c r="B6518" s="2" t="str">
        <x:v>粤AGP5156</x:v>
      </x:c>
      <x:c r="C6518" s="2" t="str">
        <x:v>吴纬涛</x:v>
      </x:c>
      <x:c r="D6518" s="8" t="d">
        <x:v>2026-09-10T00:00:00.000Z</x:v>
      </x:c>
      <x:c r="E6518" s="7" t="n">
        <x:v>223.8</x:v>
      </x:c>
      <x:c r="F6518" s="7" t="n">
        <x:v>224.2</x:v>
      </x:c>
      <x:c r="G6518" s="7" t="n">
        <x:v>223.5</x:v>
      </x:c>
      <x:c r="H6518" s="2" t="str">
        <x:v>否</x:v>
      </x:c>
      <x:c r="I6518" s="7" t="n">
        <x:f>IF(AND(ISNUMBER(E6518),ISNUMBER(F6518)),E6518-F6518,"")</x:f>
        <x:v>-0.39999999999997726</x:v>
      </x:c>
      <x:c r="J6518" s="2" t="str">
        <x:f>IF(H6518="否","不适用",IF(AND(ISNUMBER(E6518),ISNUMBER(F6518)),IF(I6518&gt;'规则与名单'!$B$2,"是","否"),"未判定"))</x:f>
        <x:v>不适用</x:v>
      </x:c>
      <x:c r="K6518" s="2" t="str">
        <x:f>IF(J6518="是",IF(ISNUMBER(F6518),"测试日GPS","缺失"),IF(ISNUMBER(G6518),"非测试日纯氢",IF(AND(H6518="是",J6518="未判定"),IF(ISNUMBER(F6518),"测试名单无纯氢GPS","缺失"),IF(ISNUMBER(E6518),"非测试日仪表","缺失"))))</x:f>
        <x:v>非测试日纯氢</x:v>
      </x:c>
      <x:c r="L6518" s="7" t="n">
        <x:f>IF(K6518="缺失","",IF(K6518="非测试日纯氢",G6518,IF(K6518="非测试日仪表",E6518,F6518)))</x:f>
        <x:v>223.5</x:v>
      </x:c>
      <x:c r="M6518" s="2" t="n">
        <x:f>IF(K6518="缺失",1,0)</x:f>
        <x:v>0</x:v>
      </x:c>
      <x:c r="N6518" s="2" t="str">
        <x:v>车辆里程查询_20260901-20260930_1024辆_仪表里程.xlsx / N151</x:v>
      </x:c>
      <x:c r="O6518" s="2" t="str">
        <x:v>车辆里程查询_20260901-20260930_1024辆_GPS里程.xlsx / N265</x:v>
      </x:c>
      <x:c r="P6518" s="2" t="str">
        <x:v>车辆纯氢气里程查询_20260901-20260930_1024辆.xlsx / N216</x:v>
      </x:c>
    </x:row>
    <x:row r="6519" ht="22" customHeight="1">
      <x:c r="A6519" s="2" t="n">
        <x:v>262</x:v>
      </x:c>
      <x:c r="B6519" s="2" t="str">
        <x:v>粤AGP5156</x:v>
      </x:c>
      <x:c r="C6519" s="2" t="str">
        <x:v>吴纬涛</x:v>
      </x:c>
      <x:c r="D6519" s="8" t="d">
        <x:v>2026-09-11T00:00:00.000Z</x:v>
      </x:c>
      <x:c r="E6519" s="7" t="n">
        <x:v>161.8</x:v>
      </x:c>
      <x:c r="F6519" s="7" t="n">
        <x:v>231.1</x:v>
      </x:c>
      <x:c r="G6519" s="7" t="n">
        <x:v>141.2</x:v>
      </x:c>
      <x:c r="H6519" s="2" t="str">
        <x:v>否</x:v>
      </x:c>
      <x:c r="I6519" s="7" t="n">
        <x:f>IF(AND(ISNUMBER(E6519),ISNUMBER(F6519)),E6519-F6519,"")</x:f>
        <x:v>-69.29999999999998</x:v>
      </x:c>
      <x:c r="J6519" s="2" t="str">
        <x:f>IF(H6519="否","不适用",IF(AND(ISNUMBER(E6519),ISNUMBER(F6519)),IF(I6519&gt;'规则与名单'!$B$2,"是","否"),"未判定"))</x:f>
        <x:v>不适用</x:v>
      </x:c>
      <x:c r="K6519" s="2" t="str">
        <x:f>IF(J6519="是",IF(ISNUMBER(F6519),"测试日GPS","缺失"),IF(ISNUMBER(G6519),"非测试日纯氢",IF(AND(H6519="是",J6519="未判定"),IF(ISNUMBER(F6519),"测试名单无纯氢GPS","缺失"),IF(ISNUMBER(E6519),"非测试日仪表","缺失"))))</x:f>
        <x:v>非测试日纯氢</x:v>
      </x:c>
      <x:c r="L6519" s="7" t="n">
        <x:f>IF(K6519="缺失","",IF(K6519="非测试日纯氢",G6519,IF(K6519="非测试日仪表",E6519,F6519)))</x:f>
        <x:v>141.2</x:v>
      </x:c>
      <x:c r="M6519" s="2" t="n">
        <x:f>IF(K6519="缺失",1,0)</x:f>
        <x:v>0</x:v>
      </x:c>
      <x:c r="N6519" s="2" t="str">
        <x:v>车辆里程查询_20260901-20260930_1024辆_仪表里程.xlsx / O151</x:v>
      </x:c>
      <x:c r="O6519" s="2" t="str">
        <x:v>车辆里程查询_20260901-20260930_1024辆_GPS里程.xlsx / O265</x:v>
      </x:c>
      <x:c r="P6519" s="2" t="str">
        <x:v>车辆纯氢气里程查询_20260901-20260930_1024辆.xlsx / O216</x:v>
      </x:c>
    </x:row>
    <x:row r="6520" ht="22" customHeight="1">
      <x:c r="A6520" s="2" t="n">
        <x:v>262</x:v>
      </x:c>
      <x:c r="B6520" s="2" t="str">
        <x:v>粤AGP5156</x:v>
      </x:c>
      <x:c r="C6520" s="2" t="str">
        <x:v>吴纬涛</x:v>
      </x:c>
      <x:c r="D6520" s="8" t="d">
        <x:v>2026-09-12T00:00:00.000Z</x:v>
      </x:c>
      <x:c r="E6520" s="7" t="n">
        <x:v>352.1</x:v>
      </x:c>
      <x:c r="F6520" s="7" t="n">
        <x:v>321</x:v>
      </x:c>
      <x:c r="G6520" s="7" t="n">
        <x:v>189.4</x:v>
      </x:c>
      <x:c r="H6520" s="2" t="str">
        <x:v>否</x:v>
      </x:c>
      <x:c r="I6520" s="7" t="n">
        <x:f>IF(AND(ISNUMBER(E6520),ISNUMBER(F6520)),E6520-F6520,"")</x:f>
        <x:v>31.100000000000023</x:v>
      </x:c>
      <x:c r="J6520" s="2" t="str">
        <x:f>IF(H6520="否","不适用",IF(AND(ISNUMBER(E6520),ISNUMBER(F6520)),IF(I6520&gt;'规则与名单'!$B$2,"是","否"),"未判定"))</x:f>
        <x:v>不适用</x:v>
      </x:c>
      <x:c r="K6520" s="2" t="str">
        <x:f>IF(J6520="是",IF(ISNUMBER(F6520),"测试日GPS","缺失"),IF(ISNUMBER(G6520),"非测试日纯氢",IF(AND(H6520="是",J6520="未判定"),IF(ISNUMBER(F6520),"测试名单无纯氢GPS","缺失"),IF(ISNUMBER(E6520),"非测试日仪表","缺失"))))</x:f>
        <x:v>非测试日纯氢</x:v>
      </x:c>
      <x:c r="L6520" s="7" t="n">
        <x:f>IF(K6520="缺失","",IF(K6520="非测试日纯氢",G6520,IF(K6520="非测试日仪表",E6520,F6520)))</x:f>
        <x:v>189.4</x:v>
      </x:c>
      <x:c r="M6520" s="2" t="n">
        <x:f>IF(K6520="缺失",1,0)</x:f>
        <x:v>0</x:v>
      </x:c>
      <x:c r="N6520" s="2" t="str">
        <x:v>车辆里程查询_20260901-20260930_1024辆_仪表里程.xlsx / P151</x:v>
      </x:c>
      <x:c r="O6520" s="2" t="str">
        <x:v>车辆里程查询_20260901-20260930_1024辆_GPS里程.xlsx / P265</x:v>
      </x:c>
      <x:c r="P6520" s="2" t="str">
        <x:v>车辆纯氢气里程查询_20260901-20260930_1024辆.xlsx / P216</x:v>
      </x:c>
    </x:row>
    <x:row r="6521" ht="22" customHeight="1">
      <x:c r="A6521" s="2" t="n">
        <x:v>262</x:v>
      </x:c>
      <x:c r="B6521" s="2" t="str">
        <x:v>粤AGP5156</x:v>
      </x:c>
      <x:c r="C6521" s="2" t="str">
        <x:v>吴纬涛</x:v>
      </x:c>
      <x:c r="D6521" s="8" t="d">
        <x:v>2026-09-13T00:00:00.000Z</x:v>
      </x:c>
      <x:c r="E6521" s="7" t="n">
        <x:v>341</x:v>
      </x:c>
      <x:c r="F6521" s="7" t="n">
        <x:v>308.2</x:v>
      </x:c>
      <x:c r="G6521" s="7" t="n">
        <x:v>262.8</x:v>
      </x:c>
      <x:c r="H6521" s="2" t="str">
        <x:v>否</x:v>
      </x:c>
      <x:c r="I6521" s="7" t="n">
        <x:f>IF(AND(ISNUMBER(E6521),ISNUMBER(F6521)),E6521-F6521,"")</x:f>
        <x:v>32.80000000000001</x:v>
      </x:c>
      <x:c r="J6521" s="2" t="str">
        <x:f>IF(H6521="否","不适用",IF(AND(ISNUMBER(E6521),ISNUMBER(F6521)),IF(I6521&gt;'规则与名单'!$B$2,"是","否"),"未判定"))</x:f>
        <x:v>不适用</x:v>
      </x:c>
      <x:c r="K6521" s="2" t="str">
        <x:f>IF(J6521="是",IF(ISNUMBER(F6521),"测试日GPS","缺失"),IF(ISNUMBER(G6521),"非测试日纯氢",IF(AND(H6521="是",J6521="未判定"),IF(ISNUMBER(F6521),"测试名单无纯氢GPS","缺失"),IF(ISNUMBER(E6521),"非测试日仪表","缺失"))))</x:f>
        <x:v>非测试日纯氢</x:v>
      </x:c>
      <x:c r="L6521" s="7" t="n">
        <x:f>IF(K6521="缺失","",IF(K6521="非测试日纯氢",G6521,IF(K6521="非测试日仪表",E6521,F6521)))</x:f>
        <x:v>262.8</x:v>
      </x:c>
      <x:c r="M6521" s="2" t="n">
        <x:f>IF(K6521="缺失",1,0)</x:f>
        <x:v>0</x:v>
      </x:c>
      <x:c r="N6521" s="2" t="str">
        <x:v>车辆里程查询_20260901-20260930_1024辆_仪表里程.xlsx / Q151</x:v>
      </x:c>
      <x:c r="O6521" s="2" t="str">
        <x:v>车辆里程查询_20260901-20260930_1024辆_GPS里程.xlsx / Q265</x:v>
      </x:c>
      <x:c r="P6521" s="2" t="str">
        <x:v>车辆纯氢气里程查询_20260901-20260930_1024辆.xlsx / Q216</x:v>
      </x:c>
    </x:row>
    <x:row r="6522" ht="22" customHeight="1">
      <x:c r="A6522" s="2" t="n">
        <x:v>262</x:v>
      </x:c>
      <x:c r="B6522" s="2" t="str">
        <x:v>粤AGP5156</x:v>
      </x:c>
      <x:c r="C6522" s="2" t="str">
        <x:v>吴纬涛</x:v>
      </x:c>
      <x:c r="D6522" s="8" t="d">
        <x:v>2026-09-14T00:00:00.000Z</x:v>
      </x:c>
      <x:c r="E6522" s="7" t="n">
        <x:v>298.5</x:v>
      </x:c>
      <x:c r="F6522" s="7" t="n">
        <x:v>302.2</x:v>
      </x:c>
      <x:c r="G6522" s="7" t="n">
        <x:v>253.2</x:v>
      </x:c>
      <x:c r="H6522" s="2" t="str">
        <x:v>否</x:v>
      </x:c>
      <x:c r="I6522" s="7" t="n">
        <x:f>IF(AND(ISNUMBER(E6522),ISNUMBER(F6522)),E6522-F6522,"")</x:f>
        <x:v>-3.6999999999999886</x:v>
      </x:c>
      <x:c r="J6522" s="2" t="str">
        <x:f>IF(H6522="否","不适用",IF(AND(ISNUMBER(E6522),ISNUMBER(F6522)),IF(I6522&gt;'规则与名单'!$B$2,"是","否"),"未判定"))</x:f>
        <x:v>不适用</x:v>
      </x:c>
      <x:c r="K6522" s="2" t="str">
        <x:f>IF(J6522="是",IF(ISNUMBER(F6522),"测试日GPS","缺失"),IF(ISNUMBER(G6522),"非测试日纯氢",IF(AND(H6522="是",J6522="未判定"),IF(ISNUMBER(F6522),"测试名单无纯氢GPS","缺失"),IF(ISNUMBER(E6522),"非测试日仪表","缺失"))))</x:f>
        <x:v>非测试日纯氢</x:v>
      </x:c>
      <x:c r="L6522" s="7" t="n">
        <x:f>IF(K6522="缺失","",IF(K6522="非测试日纯氢",G6522,IF(K6522="非测试日仪表",E6522,F6522)))</x:f>
        <x:v>253.2</x:v>
      </x:c>
      <x:c r="M6522" s="2" t="n">
        <x:f>IF(K6522="缺失",1,0)</x:f>
        <x:v>0</x:v>
      </x:c>
      <x:c r="N6522" s="2" t="str">
        <x:v>车辆里程查询_20260901-20260930_1024辆_仪表里程.xlsx / R151</x:v>
      </x:c>
      <x:c r="O6522" s="2" t="str">
        <x:v>车辆里程查询_20260901-20260930_1024辆_GPS里程.xlsx / R265</x:v>
      </x:c>
      <x:c r="P6522" s="2" t="str">
        <x:v>车辆纯氢气里程查询_20260901-20260930_1024辆.xlsx / R216</x:v>
      </x:c>
    </x:row>
    <x:row r="6523" ht="22" customHeight="1">
      <x:c r="A6523" s="2" t="n">
        <x:v>262</x:v>
      </x:c>
      <x:c r="B6523" s="2" t="str">
        <x:v>粤AGP5156</x:v>
      </x:c>
      <x:c r="C6523" s="2" t="str">
        <x:v>吴纬涛</x:v>
      </x:c>
      <x:c r="D6523" s="8" t="d">
        <x:v>2026-09-15T00:00:00.000Z</x:v>
      </x:c>
      <x:c r="E6523" s="7" t="n">
        <x:v>206.6</x:v>
      </x:c>
      <x:c r="F6523" s="7" t="n">
        <x:v>210.8</x:v>
      </x:c>
      <x:c r="G6523" s="7" t="n">
        <x:v>202.9</x:v>
      </x:c>
      <x:c r="H6523" s="2" t="str">
        <x:v>否</x:v>
      </x:c>
      <x:c r="I6523" s="7" t="n">
        <x:f>IF(AND(ISNUMBER(E6523),ISNUMBER(F6523)),E6523-F6523,"")</x:f>
        <x:v>-4.200000000000017</x:v>
      </x:c>
      <x:c r="J6523" s="2" t="str">
        <x:f>IF(H6523="否","不适用",IF(AND(ISNUMBER(E6523),ISNUMBER(F6523)),IF(I6523&gt;'规则与名单'!$B$2,"是","否"),"未判定"))</x:f>
        <x:v>不适用</x:v>
      </x:c>
      <x:c r="K6523" s="2" t="str">
        <x:f>IF(J6523="是",IF(ISNUMBER(F6523),"测试日GPS","缺失"),IF(ISNUMBER(G6523),"非测试日纯氢",IF(AND(H6523="是",J6523="未判定"),IF(ISNUMBER(F6523),"测试名单无纯氢GPS","缺失"),IF(ISNUMBER(E6523),"非测试日仪表","缺失"))))</x:f>
        <x:v>非测试日纯氢</x:v>
      </x:c>
      <x:c r="L6523" s="7" t="n">
        <x:f>IF(K6523="缺失","",IF(K6523="非测试日纯氢",G6523,IF(K6523="非测试日仪表",E6523,F6523)))</x:f>
        <x:v>202.9</x:v>
      </x:c>
      <x:c r="M6523" s="2" t="n">
        <x:f>IF(K6523="缺失",1,0)</x:f>
        <x:v>0</x:v>
      </x:c>
      <x:c r="N6523" s="2" t="str">
        <x:v>车辆里程查询_20260901-20260930_1024辆_仪表里程.xlsx / S151</x:v>
      </x:c>
      <x:c r="O6523" s="2" t="str">
        <x:v>车辆里程查询_20260901-20260930_1024辆_GPS里程.xlsx / S265</x:v>
      </x:c>
      <x:c r="P6523" s="2" t="str">
        <x:v>车辆纯氢气里程查询_20260901-20260930_1024辆.xlsx / S216</x:v>
      </x:c>
    </x:row>
    <x:row r="6524" ht="22" customHeight="1">
      <x:c r="A6524" s="2" t="n">
        <x:v>262</x:v>
      </x:c>
      <x:c r="B6524" s="2" t="str">
        <x:v>粤AGP5156</x:v>
      </x:c>
      <x:c r="C6524" s="2" t="str">
        <x:v>吴纬涛</x:v>
      </x:c>
      <x:c r="D6524" s="8" t="d">
        <x:v>2026-09-16T00:00:00.000Z</x:v>
      </x:c>
      <x:c r="E6524" s="7" t="n">
        <x:v>283.4</x:v>
      </x:c>
      <x:c r="F6524" s="7" t="n">
        <x:v>283.5</x:v>
      </x:c>
      <x:c r="G6524" s="7" t="n">
        <x:v>255.7</x:v>
      </x:c>
      <x:c r="H6524" s="2" t="str">
        <x:v>否</x:v>
      </x:c>
      <x:c r="I6524" s="7" t="n">
        <x:f>IF(AND(ISNUMBER(E6524),ISNUMBER(F6524)),E6524-F6524,"")</x:f>
        <x:v>-0.10000000000002274</x:v>
      </x:c>
      <x:c r="J6524" s="2" t="str">
        <x:f>IF(H6524="否","不适用",IF(AND(ISNUMBER(E6524),ISNUMBER(F6524)),IF(I6524&gt;'规则与名单'!$B$2,"是","否"),"未判定"))</x:f>
        <x:v>不适用</x:v>
      </x:c>
      <x:c r="K6524" s="2" t="str">
        <x:f>IF(J6524="是",IF(ISNUMBER(F6524),"测试日GPS","缺失"),IF(ISNUMBER(G6524),"非测试日纯氢",IF(AND(H6524="是",J6524="未判定"),IF(ISNUMBER(F6524),"测试名单无纯氢GPS","缺失"),IF(ISNUMBER(E6524),"非测试日仪表","缺失"))))</x:f>
        <x:v>非测试日纯氢</x:v>
      </x:c>
      <x:c r="L6524" s="7" t="n">
        <x:f>IF(K6524="缺失","",IF(K6524="非测试日纯氢",G6524,IF(K6524="非测试日仪表",E6524,F6524)))</x:f>
        <x:v>255.7</x:v>
      </x:c>
      <x:c r="M6524" s="2" t="n">
        <x:f>IF(K6524="缺失",1,0)</x:f>
        <x:v>0</x:v>
      </x:c>
      <x:c r="N6524" s="2" t="str">
        <x:v>车辆里程查询_20260901-20260930_1024辆_仪表里程.xlsx / T151</x:v>
      </x:c>
      <x:c r="O6524" s="2" t="str">
        <x:v>车辆里程查询_20260901-20260930_1024辆_GPS里程.xlsx / T265</x:v>
      </x:c>
      <x:c r="P6524" s="2" t="str">
        <x:v>车辆纯氢气里程查询_20260901-20260930_1024辆.xlsx / T216</x:v>
      </x:c>
    </x:row>
    <x:row r="6525" ht="22" customHeight="1">
      <x:c r="A6525" s="2" t="n">
        <x:v>262</x:v>
      </x:c>
      <x:c r="B6525" s="2" t="str">
        <x:v>粤AGP5156</x:v>
      </x:c>
      <x:c r="C6525" s="2" t="str">
        <x:v>吴纬涛</x:v>
      </x:c>
      <x:c r="D6525" s="8" t="d">
        <x:v>2026-09-17T00:00:00.000Z</x:v>
      </x:c>
      <x:c r="E6525" s="7" t="n">
        <x:v>232.4</x:v>
      </x:c>
      <x:c r="F6525" s="7" t="n">
        <x:v>232.8</x:v>
      </x:c>
      <x:c r="G6525" s="7" t="n">
        <x:v>232.3</x:v>
      </x:c>
      <x:c r="H6525" s="2" t="str">
        <x:v>否</x:v>
      </x:c>
      <x:c r="I6525" s="7" t="n">
        <x:f>IF(AND(ISNUMBER(E6525),ISNUMBER(F6525)),E6525-F6525,"")</x:f>
        <x:v>-0.4000000000000057</x:v>
      </x:c>
      <x:c r="J6525" s="2" t="str">
        <x:f>IF(H6525="否","不适用",IF(AND(ISNUMBER(E6525),ISNUMBER(F6525)),IF(I6525&gt;'规则与名单'!$B$2,"是","否"),"未判定"))</x:f>
        <x:v>不适用</x:v>
      </x:c>
      <x:c r="K6525" s="2" t="str">
        <x:f>IF(J6525="是",IF(ISNUMBER(F6525),"测试日GPS","缺失"),IF(ISNUMBER(G6525),"非测试日纯氢",IF(AND(H6525="是",J6525="未判定"),IF(ISNUMBER(F6525),"测试名单无纯氢GPS","缺失"),IF(ISNUMBER(E6525),"非测试日仪表","缺失"))))</x:f>
        <x:v>非测试日纯氢</x:v>
      </x:c>
      <x:c r="L6525" s="7" t="n">
        <x:f>IF(K6525="缺失","",IF(K6525="非测试日纯氢",G6525,IF(K6525="非测试日仪表",E6525,F6525)))</x:f>
        <x:v>232.3</x:v>
      </x:c>
      <x:c r="M6525" s="2" t="n">
        <x:f>IF(K6525="缺失",1,0)</x:f>
        <x:v>0</x:v>
      </x:c>
      <x:c r="N6525" s="2" t="str">
        <x:v>车辆里程查询_20260901-20260930_1024辆_仪表里程.xlsx / U151</x:v>
      </x:c>
      <x:c r="O6525" s="2" t="str">
        <x:v>车辆里程查询_20260901-20260930_1024辆_GPS里程.xlsx / U265</x:v>
      </x:c>
      <x:c r="P6525" s="2" t="str">
        <x:v>车辆纯氢气里程查询_20260901-20260930_1024辆.xlsx / U216</x:v>
      </x:c>
    </x:row>
    <x:row r="6526" ht="22" customHeight="1">
      <x:c r="A6526" s="2" t="n">
        <x:v>262</x:v>
      </x:c>
      <x:c r="B6526" s="2" t="str">
        <x:v>粤AGP5156</x:v>
      </x:c>
      <x:c r="C6526" s="2" t="str">
        <x:v>吴纬涛</x:v>
      </x:c>
      <x:c r="D6526" s="8" t="d">
        <x:v>2026-09-18T00:00:00.000Z</x:v>
      </x:c>
      <x:c r="E6526" s="7" t="n">
        <x:v>290.2</x:v>
      </x:c>
      <x:c r="F6526" s="7" t="n">
        <x:v>289.6</x:v>
      </x:c>
      <x:c r="G6526" s="7" t="n">
        <x:v>263.9</x:v>
      </x:c>
      <x:c r="H6526" s="2" t="str">
        <x:v>否</x:v>
      </x:c>
      <x:c r="I6526" s="7" t="n">
        <x:f>IF(AND(ISNUMBER(E6526),ISNUMBER(F6526)),E6526-F6526,"")</x:f>
        <x:v>0.5999999999999659</x:v>
      </x:c>
      <x:c r="J6526" s="2" t="str">
        <x:f>IF(H6526="否","不适用",IF(AND(ISNUMBER(E6526),ISNUMBER(F6526)),IF(I6526&gt;'规则与名单'!$B$2,"是","否"),"未判定"))</x:f>
        <x:v>不适用</x:v>
      </x:c>
      <x:c r="K6526" s="2" t="str">
        <x:f>IF(J6526="是",IF(ISNUMBER(F6526),"测试日GPS","缺失"),IF(ISNUMBER(G6526),"非测试日纯氢",IF(AND(H6526="是",J6526="未判定"),IF(ISNUMBER(F6526),"测试名单无纯氢GPS","缺失"),IF(ISNUMBER(E6526),"非测试日仪表","缺失"))))</x:f>
        <x:v>非测试日纯氢</x:v>
      </x:c>
      <x:c r="L6526" s="7" t="n">
        <x:f>IF(K6526="缺失","",IF(K6526="非测试日纯氢",G6526,IF(K6526="非测试日仪表",E6526,F6526)))</x:f>
        <x:v>263.9</x:v>
      </x:c>
      <x:c r="M6526" s="2" t="n">
        <x:f>IF(K6526="缺失",1,0)</x:f>
        <x:v>0</x:v>
      </x:c>
      <x:c r="N6526" s="2" t="str">
        <x:v>车辆里程查询_20260901-20260930_1024辆_仪表里程.xlsx / V151</x:v>
      </x:c>
      <x:c r="O6526" s="2" t="str">
        <x:v>车辆里程查询_20260901-20260930_1024辆_GPS里程.xlsx / V265</x:v>
      </x:c>
      <x:c r="P6526" s="2" t="str">
        <x:v>车辆纯氢气里程查询_20260901-20260930_1024辆.xlsx / V216</x:v>
      </x:c>
    </x:row>
    <x:row r="6527" ht="22" customHeight="1">
      <x:c r="A6527" s="2" t="n">
        <x:v>262</x:v>
      </x:c>
      <x:c r="B6527" s="2" t="str">
        <x:v>粤AGP5156</x:v>
      </x:c>
      <x:c r="C6527" s="2" t="str">
        <x:v>吴纬涛</x:v>
      </x:c>
      <x:c r="D6527" s="8" t="d">
        <x:v>2026-09-19T00:00:00.000Z</x:v>
      </x:c>
      <x:c r="E6527" s="7" t="n">
        <x:v>343.9</x:v>
      </x:c>
      <x:c r="F6527" s="7" t="n">
        <x:v>344.8</x:v>
      </x:c>
      <x:c r="G6527" s="7" t="n">
        <x:v>343.6</x:v>
      </x:c>
      <x:c r="H6527" s="2" t="str">
        <x:v>否</x:v>
      </x:c>
      <x:c r="I6527" s="7" t="n">
        <x:f>IF(AND(ISNUMBER(E6527),ISNUMBER(F6527)),E6527-F6527,"")</x:f>
        <x:v>-0.9000000000000341</x:v>
      </x:c>
      <x:c r="J6527" s="2" t="str">
        <x:f>IF(H6527="否","不适用",IF(AND(ISNUMBER(E6527),ISNUMBER(F6527)),IF(I6527&gt;'规则与名单'!$B$2,"是","否"),"未判定"))</x:f>
        <x:v>不适用</x:v>
      </x:c>
      <x:c r="K6527" s="2" t="str">
        <x:f>IF(J6527="是",IF(ISNUMBER(F6527),"测试日GPS","缺失"),IF(ISNUMBER(G6527),"非测试日纯氢",IF(AND(H6527="是",J6527="未判定"),IF(ISNUMBER(F6527),"测试名单无纯氢GPS","缺失"),IF(ISNUMBER(E6527),"非测试日仪表","缺失"))))</x:f>
        <x:v>非测试日纯氢</x:v>
      </x:c>
      <x:c r="L6527" s="7" t="n">
        <x:f>IF(K6527="缺失","",IF(K6527="非测试日纯氢",G6527,IF(K6527="非测试日仪表",E6527,F6527)))</x:f>
        <x:v>343.6</x:v>
      </x:c>
      <x:c r="M6527" s="2" t="n">
        <x:f>IF(K6527="缺失",1,0)</x:f>
        <x:v>0</x:v>
      </x:c>
      <x:c r="N6527" s="2" t="str">
        <x:v>车辆里程查询_20260901-20260930_1024辆_仪表里程.xlsx / W151</x:v>
      </x:c>
      <x:c r="O6527" s="2" t="str">
        <x:v>车辆里程查询_20260901-20260930_1024辆_GPS里程.xlsx / W265</x:v>
      </x:c>
      <x:c r="P6527" s="2" t="str">
        <x:v>车辆纯氢气里程查询_20260901-20260930_1024辆.xlsx / W216</x:v>
      </x:c>
    </x:row>
    <x:row r="6528" ht="22" customHeight="1">
      <x:c r="A6528" s="2" t="n">
        <x:v>262</x:v>
      </x:c>
      <x:c r="B6528" s="2" t="str">
        <x:v>粤AGP5156</x:v>
      </x:c>
      <x:c r="C6528" s="2" t="str">
        <x:v>吴纬涛</x:v>
      </x:c>
      <x:c r="D6528" s="8" t="d">
        <x:v>2026-09-20T00:00:00.000Z</x:v>
      </x:c>
      <x:c r="E6528" s="7" t="n">
        <x:v>251</x:v>
      </x:c>
      <x:c r="F6528" s="7" t="n">
        <x:v>254</x:v>
      </x:c>
      <x:c r="G6528" s="7" t="n">
        <x:v>226.3</x:v>
      </x:c>
      <x:c r="H6528" s="2" t="str">
        <x:v>否</x:v>
      </x:c>
      <x:c r="I6528" s="7" t="n">
        <x:f>IF(AND(ISNUMBER(E6528),ISNUMBER(F6528)),E6528-F6528,"")</x:f>
        <x:v>-3</x:v>
      </x:c>
      <x:c r="J6528" s="2" t="str">
        <x:f>IF(H6528="否","不适用",IF(AND(ISNUMBER(E6528),ISNUMBER(F6528)),IF(I6528&gt;'规则与名单'!$B$2,"是","否"),"未判定"))</x:f>
        <x:v>不适用</x:v>
      </x:c>
      <x:c r="K6528" s="2" t="str">
        <x:f>IF(J6528="是",IF(ISNUMBER(F6528),"测试日GPS","缺失"),IF(ISNUMBER(G6528),"非测试日纯氢",IF(AND(H6528="是",J6528="未判定"),IF(ISNUMBER(F6528),"测试名单无纯氢GPS","缺失"),IF(ISNUMBER(E6528),"非测试日仪表","缺失"))))</x:f>
        <x:v>非测试日纯氢</x:v>
      </x:c>
      <x:c r="L6528" s="7" t="n">
        <x:f>IF(K6528="缺失","",IF(K6528="非测试日纯氢",G6528,IF(K6528="非测试日仪表",E6528,F6528)))</x:f>
        <x:v>226.3</x:v>
      </x:c>
      <x:c r="M6528" s="2" t="n">
        <x:f>IF(K6528="缺失",1,0)</x:f>
        <x:v>0</x:v>
      </x:c>
      <x:c r="N6528" s="2" t="str">
        <x:v>车辆里程查询_20260901-20260930_1024辆_仪表里程.xlsx / X151</x:v>
      </x:c>
      <x:c r="O6528" s="2" t="str">
        <x:v>车辆里程查询_20260901-20260930_1024辆_GPS里程.xlsx / X265</x:v>
      </x:c>
      <x:c r="P6528" s="2" t="str">
        <x:v>车辆纯氢气里程查询_20260901-20260930_1024辆.xlsx / X216</x:v>
      </x:c>
    </x:row>
    <x:row r="6529" ht="22" customHeight="1">
      <x:c r="A6529" s="2" t="n">
        <x:v>262</x:v>
      </x:c>
      <x:c r="B6529" s="2" t="str">
        <x:v>粤AGP5156</x:v>
      </x:c>
      <x:c r="C6529" s="2" t="str">
        <x:v>吴纬涛</x:v>
      </x:c>
      <x:c r="D6529" s="8" t="d">
        <x:v>2026-09-21T00:00:00.000Z</x:v>
      </x:c>
      <x:c r="E6529" s="7" t="n">
        <x:v>241.8</x:v>
      </x:c>
      <x:c r="F6529" s="7" t="n">
        <x:v>241.6</x:v>
      </x:c>
      <x:c r="G6529" s="7" t="n">
        <x:v>215.4</x:v>
      </x:c>
      <x:c r="H6529" s="2" t="str">
        <x:v>否</x:v>
      </x:c>
      <x:c r="I6529" s="7" t="n">
        <x:f>IF(AND(ISNUMBER(E6529),ISNUMBER(F6529)),E6529-F6529,"")</x:f>
        <x:v>0.20000000000001705</x:v>
      </x:c>
      <x:c r="J6529" s="2" t="str">
        <x:f>IF(H6529="否","不适用",IF(AND(ISNUMBER(E6529),ISNUMBER(F6529)),IF(I6529&gt;'规则与名单'!$B$2,"是","否"),"未判定"))</x:f>
        <x:v>不适用</x:v>
      </x:c>
      <x:c r="K6529" s="2" t="str">
        <x:f>IF(J6529="是",IF(ISNUMBER(F6529),"测试日GPS","缺失"),IF(ISNUMBER(G6529),"非测试日纯氢",IF(AND(H6529="是",J6529="未判定"),IF(ISNUMBER(F6529),"测试名单无纯氢GPS","缺失"),IF(ISNUMBER(E6529),"非测试日仪表","缺失"))))</x:f>
        <x:v>非测试日纯氢</x:v>
      </x:c>
      <x:c r="L6529" s="7" t="n">
        <x:f>IF(K6529="缺失","",IF(K6529="非测试日纯氢",G6529,IF(K6529="非测试日仪表",E6529,F6529)))</x:f>
        <x:v>215.4</x:v>
      </x:c>
      <x:c r="M6529" s="2" t="n">
        <x:f>IF(K6529="缺失",1,0)</x:f>
        <x:v>0</x:v>
      </x:c>
      <x:c r="N6529" s="2" t="str">
        <x:v>车辆里程查询_20260901-20260930_1024辆_仪表里程.xlsx / Y151</x:v>
      </x:c>
      <x:c r="O6529" s="2" t="str">
        <x:v>车辆里程查询_20260901-20260930_1024辆_GPS里程.xlsx / Y265</x:v>
      </x:c>
      <x:c r="P6529" s="2" t="str">
        <x:v>车辆纯氢气里程查询_20260901-20260930_1024辆.xlsx / Y216</x:v>
      </x:c>
    </x:row>
    <x:row r="6530" ht="22" customHeight="1">
      <x:c r="A6530" s="2" t="n">
        <x:v>262</x:v>
      </x:c>
      <x:c r="B6530" s="2" t="str">
        <x:v>粤AGP5156</x:v>
      </x:c>
      <x:c r="C6530" s="2" t="str">
        <x:v>吴纬涛</x:v>
      </x:c>
      <x:c r="D6530" s="8" t="d">
        <x:v>2026-09-22T00:00:00.000Z</x:v>
      </x:c>
      <x:c r="E6530" s="7" t="n">
        <x:v>200.5</x:v>
      </x:c>
      <x:c r="F6530" s="7" t="n">
        <x:v>200.8</x:v>
      </x:c>
      <x:c r="G6530" s="7" t="n">
        <x:v>197.7</x:v>
      </x:c>
      <x:c r="H6530" s="2" t="str">
        <x:v>否</x:v>
      </x:c>
      <x:c r="I6530" s="7" t="n">
        <x:f>IF(AND(ISNUMBER(E6530),ISNUMBER(F6530)),E6530-F6530,"")</x:f>
        <x:v>-0.30000000000001137</x:v>
      </x:c>
      <x:c r="J6530" s="2" t="str">
        <x:f>IF(H6530="否","不适用",IF(AND(ISNUMBER(E6530),ISNUMBER(F6530)),IF(I6530&gt;'规则与名单'!$B$2,"是","否"),"未判定"))</x:f>
        <x:v>不适用</x:v>
      </x:c>
      <x:c r="K6530" s="2" t="str">
        <x:f>IF(J6530="是",IF(ISNUMBER(F6530),"测试日GPS","缺失"),IF(ISNUMBER(G6530),"非测试日纯氢",IF(AND(H6530="是",J6530="未判定"),IF(ISNUMBER(F6530),"测试名单无纯氢GPS","缺失"),IF(ISNUMBER(E6530),"非测试日仪表","缺失"))))</x:f>
        <x:v>非测试日纯氢</x:v>
      </x:c>
      <x:c r="L6530" s="7" t="n">
        <x:f>IF(K6530="缺失","",IF(K6530="非测试日纯氢",G6530,IF(K6530="非测试日仪表",E6530,F6530)))</x:f>
        <x:v>197.7</x:v>
      </x:c>
      <x:c r="M6530" s="2" t="n">
        <x:f>IF(K6530="缺失",1,0)</x:f>
        <x:v>0</x:v>
      </x:c>
      <x:c r="N6530" s="2" t="str">
        <x:v>车辆里程查询_20260901-20260930_1024辆_仪表里程.xlsx / Z151</x:v>
      </x:c>
      <x:c r="O6530" s="2" t="str">
        <x:v>车辆里程查询_20260901-20260930_1024辆_GPS里程.xlsx / Z265</x:v>
      </x:c>
      <x:c r="P6530" s="2" t="str">
        <x:v>车辆纯氢气里程查询_20260901-20260930_1024辆.xlsx / Z216</x:v>
      </x:c>
    </x:row>
    <x:row r="6531" ht="22" customHeight="1">
      <x:c r="A6531" s="2" t="n">
        <x:v>262</x:v>
      </x:c>
      <x:c r="B6531" s="2" t="str">
        <x:v>粤AGP5156</x:v>
      </x:c>
      <x:c r="C6531" s="2" t="str">
        <x:v>吴纬涛</x:v>
      </x:c>
      <x:c r="D6531" s="8" t="d">
        <x:v>2026-09-23T00:00:00.000Z</x:v>
      </x:c>
      <x:c r="E6531" s="7" t="n">
        <x:v>324.1</x:v>
      </x:c>
      <x:c r="F6531" s="7" t="n">
        <x:v>330.7</x:v>
      </x:c>
      <x:c r="G6531" s="7" t="n">
        <x:v>311.3</x:v>
      </x:c>
      <x:c r="H6531" s="2" t="str">
        <x:v>否</x:v>
      </x:c>
      <x:c r="I6531" s="7" t="n">
        <x:f>IF(AND(ISNUMBER(E6531),ISNUMBER(F6531)),E6531-F6531,"")</x:f>
        <x:v>-6.599999999999966</x:v>
      </x:c>
      <x:c r="J6531" s="2" t="str">
        <x:f>IF(H6531="否","不适用",IF(AND(ISNUMBER(E6531),ISNUMBER(F6531)),IF(I6531&gt;'规则与名单'!$B$2,"是","否"),"未判定"))</x:f>
        <x:v>不适用</x:v>
      </x:c>
      <x:c r="K6531" s="2" t="str">
        <x:f>IF(J6531="是",IF(ISNUMBER(F6531),"测试日GPS","缺失"),IF(ISNUMBER(G6531),"非测试日纯氢",IF(AND(H6531="是",J6531="未判定"),IF(ISNUMBER(F6531),"测试名单无纯氢GPS","缺失"),IF(ISNUMBER(E6531),"非测试日仪表","缺失"))))</x:f>
        <x:v>非测试日纯氢</x:v>
      </x:c>
      <x:c r="L6531" s="7" t="n">
        <x:f>IF(K6531="缺失","",IF(K6531="非测试日纯氢",G6531,IF(K6531="非测试日仪表",E6531,F6531)))</x:f>
        <x:v>311.3</x:v>
      </x:c>
      <x:c r="M6531" s="2" t="n">
        <x:f>IF(K6531="缺失",1,0)</x:f>
        <x:v>0</x:v>
      </x:c>
      <x:c r="N6531" s="2" t="str">
        <x:v>车辆里程查询_20260901-20260930_1024辆_仪表里程.xlsx / AA151</x:v>
      </x:c>
      <x:c r="O6531" s="2" t="str">
        <x:v>车辆里程查询_20260901-20260930_1024辆_GPS里程.xlsx / AA265</x:v>
      </x:c>
      <x:c r="P6531" s="2" t="str">
        <x:v>车辆纯氢气里程查询_20260901-20260930_1024辆.xlsx / AA216</x:v>
      </x:c>
    </x:row>
    <x:row r="6532" ht="22" customHeight="1">
      <x:c r="A6532" s="2" t="n">
        <x:v>262</x:v>
      </x:c>
      <x:c r="B6532" s="2" t="str">
        <x:v>粤AGP5156</x:v>
      </x:c>
      <x:c r="C6532" s="2" t="str">
        <x:v>吴纬涛</x:v>
      </x:c>
      <x:c r="D6532" s="8" t="d">
        <x:v>2026-09-24T00:00:00.000Z</x:v>
      </x:c>
      <x:c r="E6532" s="7" t="n">
        <x:v>308.2</x:v>
      </x:c>
      <x:c r="F6532" s="7" t="n">
        <x:v>305.7</x:v>
      </x:c>
      <x:c r="G6532" s="7" t="n">
        <x:v>304</x:v>
      </x:c>
      <x:c r="H6532" s="2" t="str">
        <x:v>否</x:v>
      </x:c>
      <x:c r="I6532" s="7" t="n">
        <x:f>IF(AND(ISNUMBER(E6532),ISNUMBER(F6532)),E6532-F6532,"")</x:f>
        <x:v>2.5</x:v>
      </x:c>
      <x:c r="J6532" s="2" t="str">
        <x:f>IF(H6532="否","不适用",IF(AND(ISNUMBER(E6532),ISNUMBER(F6532)),IF(I6532&gt;'规则与名单'!$B$2,"是","否"),"未判定"))</x:f>
        <x:v>不适用</x:v>
      </x:c>
      <x:c r="K6532" s="2" t="str">
        <x:f>IF(J6532="是",IF(ISNUMBER(F6532),"测试日GPS","缺失"),IF(ISNUMBER(G6532),"非测试日纯氢",IF(AND(H6532="是",J6532="未判定"),IF(ISNUMBER(F6532),"测试名单无纯氢GPS","缺失"),IF(ISNUMBER(E6532),"非测试日仪表","缺失"))))</x:f>
        <x:v>非测试日纯氢</x:v>
      </x:c>
      <x:c r="L6532" s="7" t="n">
        <x:f>IF(K6532="缺失","",IF(K6532="非测试日纯氢",G6532,IF(K6532="非测试日仪表",E6532,F6532)))</x:f>
        <x:v>304</x:v>
      </x:c>
      <x:c r="M6532" s="2" t="n">
        <x:f>IF(K6532="缺失",1,0)</x:f>
        <x:v>0</x:v>
      </x:c>
      <x:c r="N6532" s="2" t="str">
        <x:v>车辆里程查询_20260901-20260930_1024辆_仪表里程.xlsx / AB151</x:v>
      </x:c>
      <x:c r="O6532" s="2" t="str">
        <x:v>车辆里程查询_20260901-20260930_1024辆_GPS里程.xlsx / AB265</x:v>
      </x:c>
      <x:c r="P6532" s="2" t="str">
        <x:v>车辆纯氢气里程查询_20260901-20260930_1024辆.xlsx / AB216</x:v>
      </x:c>
    </x:row>
    <x:row r="6533" ht="22" customHeight="1">
      <x:c r="A6533" s="2" t="n">
        <x:v>262</x:v>
      </x:c>
      <x:c r="B6533" s="2" t="str">
        <x:v>粤AGP5156</x:v>
      </x:c>
      <x:c r="C6533" s="2" t="str">
        <x:v>吴纬涛</x:v>
      </x:c>
      <x:c r="D6533" s="8" t="d">
        <x:v>2026-09-25T00:00:00.000Z</x:v>
      </x:c>
      <x:c r="E6533" s="7" t="n">
        <x:v>254.4</x:v>
      </x:c>
      <x:c r="F6533" s="7" t="n">
        <x:v>259.1</x:v>
      </x:c>
      <x:c r="G6533" s="7" t="n">
        <x:v>254.1</x:v>
      </x:c>
      <x:c r="H6533" s="2" t="str">
        <x:v>否</x:v>
      </x:c>
      <x:c r="I6533" s="7" t="n">
        <x:f>IF(AND(ISNUMBER(E6533),ISNUMBER(F6533)),E6533-F6533,"")</x:f>
        <x:v>-4.700000000000017</x:v>
      </x:c>
      <x:c r="J6533" s="2" t="str">
        <x:f>IF(H6533="否","不适用",IF(AND(ISNUMBER(E6533),ISNUMBER(F6533)),IF(I6533&gt;'规则与名单'!$B$2,"是","否"),"未判定"))</x:f>
        <x:v>不适用</x:v>
      </x:c>
      <x:c r="K6533" s="2" t="str">
        <x:f>IF(J6533="是",IF(ISNUMBER(F6533),"测试日GPS","缺失"),IF(ISNUMBER(G6533),"非测试日纯氢",IF(AND(H6533="是",J6533="未判定"),IF(ISNUMBER(F6533),"测试名单无纯氢GPS","缺失"),IF(ISNUMBER(E6533),"非测试日仪表","缺失"))))</x:f>
        <x:v>非测试日纯氢</x:v>
      </x:c>
      <x:c r="L6533" s="7" t="n">
        <x:f>IF(K6533="缺失","",IF(K6533="非测试日纯氢",G6533,IF(K6533="非测试日仪表",E6533,F6533)))</x:f>
        <x:v>254.1</x:v>
      </x:c>
      <x:c r="M6533" s="2" t="n">
        <x:f>IF(K6533="缺失",1,0)</x:f>
        <x:v>0</x:v>
      </x:c>
      <x:c r="N6533" s="2" t="str">
        <x:v>车辆里程查询_20260901-20260930_1024辆_仪表里程.xlsx / AC151</x:v>
      </x:c>
      <x:c r="O6533" s="2" t="str">
        <x:v>车辆里程查询_20260901-20260930_1024辆_GPS里程.xlsx / AC265</x:v>
      </x:c>
      <x:c r="P6533" s="2" t="str">
        <x:v>车辆纯氢气里程查询_20260901-20260930_1024辆.xlsx / AC216</x:v>
      </x:c>
    </x:row>
    <x:row r="6534" ht="22" customHeight="1">
      <x:c r="A6534" s="2" t="n">
        <x:v>262</x:v>
      </x:c>
      <x:c r="B6534" s="2" t="str">
        <x:v>粤AGP5156</x:v>
      </x:c>
      <x:c r="C6534" s="2" t="str">
        <x:v>吴纬涛</x:v>
      </x:c>
      <x:c r="D6534" s="8" t="d">
        <x:v>2026-09-26T00:00:00.000Z</x:v>
      </x:c>
      <x:c r="E6534" s="7" t="n">
        <x:v>310.4</x:v>
      </x:c>
      <x:c r="F6534" s="7" t="n">
        <x:v>312.3</x:v>
      </x:c>
      <x:c r="G6534" s="7" t="n">
        <x:v>306.2</x:v>
      </x:c>
      <x:c r="H6534" s="2" t="str">
        <x:v>否</x:v>
      </x:c>
      <x:c r="I6534" s="7" t="n">
        <x:f>IF(AND(ISNUMBER(E6534),ISNUMBER(F6534)),E6534-F6534,"")</x:f>
        <x:v>-1.900000000000034</x:v>
      </x:c>
      <x:c r="J6534" s="2" t="str">
        <x:f>IF(H6534="否","不适用",IF(AND(ISNUMBER(E6534),ISNUMBER(F6534)),IF(I6534&gt;'规则与名单'!$B$2,"是","否"),"未判定"))</x:f>
        <x:v>不适用</x:v>
      </x:c>
      <x:c r="K6534" s="2" t="str">
        <x:f>IF(J6534="是",IF(ISNUMBER(F6534),"测试日GPS","缺失"),IF(ISNUMBER(G6534),"非测试日纯氢",IF(AND(H6534="是",J6534="未判定"),IF(ISNUMBER(F6534),"测试名单无纯氢GPS","缺失"),IF(ISNUMBER(E6534),"非测试日仪表","缺失"))))</x:f>
        <x:v>非测试日纯氢</x:v>
      </x:c>
      <x:c r="L6534" s="7" t="n">
        <x:f>IF(K6534="缺失","",IF(K6534="非测试日纯氢",G6534,IF(K6534="非测试日仪表",E6534,F6534)))</x:f>
        <x:v>306.2</x:v>
      </x:c>
      <x:c r="M6534" s="2" t="n">
        <x:f>IF(K6534="缺失",1,0)</x:f>
        <x:v>0</x:v>
      </x:c>
      <x:c r="N6534" s="2" t="str">
        <x:v>车辆里程查询_20260901-20260930_1024辆_仪表里程.xlsx / AD151</x:v>
      </x:c>
      <x:c r="O6534" s="2" t="str">
        <x:v>车辆里程查询_20260901-20260930_1024辆_GPS里程.xlsx / AD265</x:v>
      </x:c>
      <x:c r="P6534" s="2" t="str">
        <x:v>车辆纯氢气里程查询_20260901-20260930_1024辆.xlsx / AD216</x:v>
      </x:c>
    </x:row>
    <x:row r="6535" ht="22" customHeight="1">
      <x:c r="A6535" s="2" t="n">
        <x:v>262</x:v>
      </x:c>
      <x:c r="B6535" s="2" t="str">
        <x:v>粤AGP5156</x:v>
      </x:c>
      <x:c r="C6535" s="2" t="str">
        <x:v>吴纬涛</x:v>
      </x:c>
      <x:c r="D6535" s="8" t="d">
        <x:v>2026-09-27T00:00:00.000Z</x:v>
      </x:c>
      <x:c r="E6535" s="7" t="n">
        <x:v>191.8</x:v>
      </x:c>
      <x:c r="F6535" s="7" t="n">
        <x:v>193</x:v>
      </x:c>
      <x:c r="G6535" s="7" t="n">
        <x:v>189.8</x:v>
      </x:c>
      <x:c r="H6535" s="2" t="str">
        <x:v>否</x:v>
      </x:c>
      <x:c r="I6535" s="7" t="n">
        <x:f>IF(AND(ISNUMBER(E6535),ISNUMBER(F6535)),E6535-F6535,"")</x:f>
        <x:v>-1.1999999999999886</x:v>
      </x:c>
      <x:c r="J6535" s="2" t="str">
        <x:f>IF(H6535="否","不适用",IF(AND(ISNUMBER(E6535),ISNUMBER(F6535)),IF(I6535&gt;'规则与名单'!$B$2,"是","否"),"未判定"))</x:f>
        <x:v>不适用</x:v>
      </x:c>
      <x:c r="K6535" s="2" t="str">
        <x:f>IF(J6535="是",IF(ISNUMBER(F6535),"测试日GPS","缺失"),IF(ISNUMBER(G6535),"非测试日纯氢",IF(AND(H6535="是",J6535="未判定"),IF(ISNUMBER(F6535),"测试名单无纯氢GPS","缺失"),IF(ISNUMBER(E6535),"非测试日仪表","缺失"))))</x:f>
        <x:v>非测试日纯氢</x:v>
      </x:c>
      <x:c r="L6535" s="7" t="n">
        <x:f>IF(K6535="缺失","",IF(K6535="非测试日纯氢",G6535,IF(K6535="非测试日仪表",E6535,F6535)))</x:f>
        <x:v>189.8</x:v>
      </x:c>
      <x:c r="M6535" s="2" t="n">
        <x:f>IF(K6535="缺失",1,0)</x:f>
        <x:v>0</x:v>
      </x:c>
      <x:c r="N6535" s="2" t="str">
        <x:v>车辆里程查询_20260901-20260930_1024辆_仪表里程.xlsx / AE151</x:v>
      </x:c>
      <x:c r="O6535" s="2" t="str">
        <x:v>车辆里程查询_20260901-20260930_1024辆_GPS里程.xlsx / AE265</x:v>
      </x:c>
      <x:c r="P6535" s="2" t="str">
        <x:v>车辆纯氢气里程查询_20260901-20260930_1024辆.xlsx / AE216</x:v>
      </x:c>
    </x:row>
    <x:row r="6536" ht="22" customHeight="1">
      <x:c r="A6536" s="2" t="n">
        <x:v>262</x:v>
      </x:c>
      <x:c r="B6536" s="2" t="str">
        <x:v>粤AGP5156</x:v>
      </x:c>
      <x:c r="C6536" s="2" t="str">
        <x:v>吴纬涛</x:v>
      </x:c>
      <x:c r="D6536" s="8" t="d">
        <x:v>2026-09-28T00:00:00.000Z</x:v>
      </x:c>
      <x:c r="E6536" s="7" t="n">
        <x:v>247</x:v>
      </x:c>
      <x:c r="F6536" s="7" t="n">
        <x:v>250.9</x:v>
      </x:c>
      <x:c r="G6536" s="7" t="n">
        <x:v>246.8</x:v>
      </x:c>
      <x:c r="H6536" s="2" t="str">
        <x:v>否</x:v>
      </x:c>
      <x:c r="I6536" s="7" t="n">
        <x:f>IF(AND(ISNUMBER(E6536),ISNUMBER(F6536)),E6536-F6536,"")</x:f>
        <x:v>-3.9000000000000057</x:v>
      </x:c>
      <x:c r="J6536" s="2" t="str">
        <x:f>IF(H6536="否","不适用",IF(AND(ISNUMBER(E6536),ISNUMBER(F6536)),IF(I6536&gt;'规则与名单'!$B$2,"是","否"),"未判定"))</x:f>
        <x:v>不适用</x:v>
      </x:c>
      <x:c r="K6536" s="2" t="str">
        <x:f>IF(J6536="是",IF(ISNUMBER(F6536),"测试日GPS","缺失"),IF(ISNUMBER(G6536),"非测试日纯氢",IF(AND(H6536="是",J6536="未判定"),IF(ISNUMBER(F6536),"测试名单无纯氢GPS","缺失"),IF(ISNUMBER(E6536),"非测试日仪表","缺失"))))</x:f>
        <x:v>非测试日纯氢</x:v>
      </x:c>
      <x:c r="L6536" s="7" t="n">
        <x:f>IF(K6536="缺失","",IF(K6536="非测试日纯氢",G6536,IF(K6536="非测试日仪表",E6536,F6536)))</x:f>
        <x:v>246.8</x:v>
      </x:c>
      <x:c r="M6536" s="2" t="n">
        <x:f>IF(K6536="缺失",1,0)</x:f>
        <x:v>0</x:v>
      </x:c>
      <x:c r="N6536" s="2" t="str">
        <x:v>车辆里程查询_20260901-20260930_1024辆_仪表里程.xlsx / AF151</x:v>
      </x:c>
      <x:c r="O6536" s="2" t="str">
        <x:v>车辆里程查询_20260901-20260930_1024辆_GPS里程.xlsx / AF265</x:v>
      </x:c>
      <x:c r="P6536" s="2" t="str">
        <x:v>车辆纯氢气里程查询_20260901-20260930_1024辆.xlsx / AF216</x:v>
      </x:c>
    </x:row>
    <x:row r="6537" ht="22" customHeight="1">
      <x:c r="A6537" s="2" t="n">
        <x:v>262</x:v>
      </x:c>
      <x:c r="B6537" s="2" t="str">
        <x:v>粤AGP5156</x:v>
      </x:c>
      <x:c r="C6537" s="2" t="str">
        <x:v>吴纬涛</x:v>
      </x:c>
      <x:c r="D6537" s="8" t="d">
        <x:v>2026-09-29T00:00:00.000Z</x:v>
      </x:c>
      <x:c r="E6537" s="7" t="n">
        <x:v>334.4</x:v>
      </x:c>
      <x:c r="F6537" s="7" t="n">
        <x:v>338.2</x:v>
      </x:c>
      <x:c r="G6537" s="7" t="n">
        <x:v>334</x:v>
      </x:c>
      <x:c r="H6537" s="2" t="str">
        <x:v>否</x:v>
      </x:c>
      <x:c r="I6537" s="7" t="n">
        <x:f>IF(AND(ISNUMBER(E6537),ISNUMBER(F6537)),E6537-F6537,"")</x:f>
        <x:v>-3.8000000000000114</x:v>
      </x:c>
      <x:c r="J6537" s="2" t="str">
        <x:f>IF(H6537="否","不适用",IF(AND(ISNUMBER(E6537),ISNUMBER(F6537)),IF(I6537&gt;'规则与名单'!$B$2,"是","否"),"未判定"))</x:f>
        <x:v>不适用</x:v>
      </x:c>
      <x:c r="K6537" s="2" t="str">
        <x:f>IF(J6537="是",IF(ISNUMBER(F6537),"测试日GPS","缺失"),IF(ISNUMBER(G6537),"非测试日纯氢",IF(AND(H6537="是",J6537="未判定"),IF(ISNUMBER(F6537),"测试名单无纯氢GPS","缺失"),IF(ISNUMBER(E6537),"非测试日仪表","缺失"))))</x:f>
        <x:v>非测试日纯氢</x:v>
      </x:c>
      <x:c r="L6537" s="7" t="n">
        <x:f>IF(K6537="缺失","",IF(K6537="非测试日纯氢",G6537,IF(K6537="非测试日仪表",E6537,F6537)))</x:f>
        <x:v>334</x:v>
      </x:c>
      <x:c r="M6537" s="2" t="n">
        <x:f>IF(K6537="缺失",1,0)</x:f>
        <x:v>0</x:v>
      </x:c>
      <x:c r="N6537" s="2" t="str">
        <x:v>车辆里程查询_20260901-20260930_1024辆_仪表里程.xlsx / AG151</x:v>
      </x:c>
      <x:c r="O6537" s="2" t="str">
        <x:v>车辆里程查询_20260901-20260930_1024辆_GPS里程.xlsx / AG265</x:v>
      </x:c>
      <x:c r="P6537" s="2" t="str">
        <x:v>车辆纯氢气里程查询_20260901-20260930_1024辆.xlsx / AG216</x:v>
      </x:c>
    </x:row>
    <x:row r="6538" ht="22" customHeight="1">
      <x:c r="A6538" s="2" t="n">
        <x:v>262</x:v>
      </x:c>
      <x:c r="B6538" s="2" t="str">
        <x:v>粤AGP5156</x:v>
      </x:c>
      <x:c r="C6538" s="2" t="str">
        <x:v>吴纬涛</x:v>
      </x:c>
      <x:c r="D6538" s="8" t="d">
        <x:v>2026-09-30T00:00:00.000Z</x:v>
      </x:c>
      <x:c r="E6538" s="7" t="n">
        <x:v>106.3</x:v>
      </x:c>
      <x:c r="F6538" s="7" t="n">
        <x:v>110.7</x:v>
      </x:c>
      <x:c r="G6538" s="7" t="n">
        <x:v>106.1</x:v>
      </x:c>
      <x:c r="H6538" s="2" t="str">
        <x:v>否</x:v>
      </x:c>
      <x:c r="I6538" s="7" t="n">
        <x:f>IF(AND(ISNUMBER(E6538),ISNUMBER(F6538)),E6538-F6538,"")</x:f>
        <x:v>-4.400000000000006</x:v>
      </x:c>
      <x:c r="J6538" s="2" t="str">
        <x:f>IF(H6538="否","不适用",IF(AND(ISNUMBER(E6538),ISNUMBER(F6538)),IF(I6538&gt;'规则与名单'!$B$2,"是","否"),"未判定"))</x:f>
        <x:v>不适用</x:v>
      </x:c>
      <x:c r="K6538" s="2" t="str">
        <x:f>IF(J6538="是",IF(ISNUMBER(F6538),"测试日GPS","缺失"),IF(ISNUMBER(G6538),"非测试日纯氢",IF(AND(H6538="是",J6538="未判定"),IF(ISNUMBER(F6538),"测试名单无纯氢GPS","缺失"),IF(ISNUMBER(E6538),"非测试日仪表","缺失"))))</x:f>
        <x:v>非测试日纯氢</x:v>
      </x:c>
      <x:c r="L6538" s="7" t="n">
        <x:f>IF(K6538="缺失","",IF(K6538="非测试日纯氢",G6538,IF(K6538="非测试日仪表",E6538,F6538)))</x:f>
        <x:v>106.1</x:v>
      </x:c>
      <x:c r="M6538" s="2" t="n">
        <x:f>IF(K6538="缺失",1,0)</x:f>
        <x:v>0</x:v>
      </x:c>
      <x:c r="N6538" s="2" t="str">
        <x:v>车辆里程查询_20260901-20260930_1024辆_仪表里程.xlsx / AH151</x:v>
      </x:c>
      <x:c r="O6538" s="2" t="str">
        <x:v>车辆里程查询_20260901-20260930_1024辆_GPS里程.xlsx / AH265</x:v>
      </x:c>
      <x:c r="P6538" s="2" t="str">
        <x:v>车辆纯氢气里程查询_20260901-20260930_1024辆.xlsx / AH216</x:v>
      </x:c>
    </x:row>
    <x:row r="6539" ht="22" customHeight="1">
      <x:c r="A6539" s="2" t="n">
        <x:v>263</x:v>
      </x:c>
      <x:c r="B6539" s="2" t="str">
        <x:v>粤AGP5163</x:v>
      </x:c>
      <x:c r="C6539" s="2" t="str">
        <x:v>吴纬涛</x:v>
      </x:c>
      <x:c r="D6539" s="8" t="d">
        <x:v>2026-09-01T00:00:00.000Z</x:v>
      </x:c>
      <x:c r="E6539" s="7"/>
      <x:c r="F6539" s="7" t="n">
        <x:v>0</x:v>
      </x:c>
      <x:c r="G6539" s="7"/>
      <x:c r="H6539" s="2" t="str">
        <x:v>否</x:v>
      </x:c>
      <x:c r="I6539" s="7" t="str">
        <x:f>IF(AND(ISNUMBER(E6539),ISNUMBER(F6539)),E6539-F6539,"")</x:f>
      </x:c>
      <x:c r="J6539" s="2" t="str">
        <x:f>IF(H6539="否","不适用",IF(AND(ISNUMBER(E6539),ISNUMBER(F6539)),IF(I6539&gt;'规则与名单'!$B$2,"是","否"),"未判定"))</x:f>
        <x:v>不适用</x:v>
      </x:c>
      <x:c r="K6539" s="2" t="str">
        <x:f>IF(J6539="是",IF(ISNUMBER(F6539),"测试日GPS","缺失"),IF(ISNUMBER(G6539),"非测试日纯氢",IF(AND(H6539="是",J6539="未判定"),IF(ISNUMBER(F6539),"测试名单无纯氢GPS","缺失"),IF(ISNUMBER(E6539),"非测试日仪表","缺失"))))</x:f>
        <x:v>缺失</x:v>
      </x:c>
      <x:c r="L6539" s="7" t="str">
        <x:f>IF(K6539="缺失","",IF(K6539="非测试日纯氢",G6539,IF(K6539="非测试日仪表",E6539,F6539)))</x:f>
      </x:c>
      <x:c r="M6539" s="2" t="n">
        <x:f>IF(K6539="缺失",1,0)</x:f>
        <x:v>1</x:v>
      </x:c>
      <x:c r="N6539" s="2" t="str">
        <x:v>车辆里程查询_20260901-20260930_1024辆_仪表里程.xlsx / E846</x:v>
      </x:c>
      <x:c r="O6539" s="2" t="str">
        <x:v>车辆里程查询_20260901-20260930_1024辆_GPS里程.xlsx / E846</x:v>
      </x:c>
      <x:c r="P6539" s="2" t="str">
        <x:v>车辆纯氢气里程查询_20260901-20260930_1024辆.xlsx / E477</x:v>
      </x:c>
    </x:row>
    <x:row r="6540" ht="22" customHeight="1">
      <x:c r="A6540" s="2" t="n">
        <x:v>263</x:v>
      </x:c>
      <x:c r="B6540" s="2" t="str">
        <x:v>粤AGP5163</x:v>
      </x:c>
      <x:c r="C6540" s="2" t="str">
        <x:v>吴纬涛</x:v>
      </x:c>
      <x:c r="D6540" s="8" t="d">
        <x:v>2026-09-02T00:00:00.000Z</x:v>
      </x:c>
      <x:c r="E6540" s="7"/>
      <x:c r="F6540" s="7" t="n">
        <x:v>0</x:v>
      </x:c>
      <x:c r="G6540" s="7"/>
      <x:c r="H6540" s="2" t="str">
        <x:v>否</x:v>
      </x:c>
      <x:c r="I6540" s="7" t="str">
        <x:f>IF(AND(ISNUMBER(E6540),ISNUMBER(F6540)),E6540-F6540,"")</x:f>
      </x:c>
      <x:c r="J6540" s="2" t="str">
        <x:f>IF(H6540="否","不适用",IF(AND(ISNUMBER(E6540),ISNUMBER(F6540)),IF(I6540&gt;'规则与名单'!$B$2,"是","否"),"未判定"))</x:f>
        <x:v>不适用</x:v>
      </x:c>
      <x:c r="K6540" s="2" t="str">
        <x:f>IF(J6540="是",IF(ISNUMBER(F6540),"测试日GPS","缺失"),IF(ISNUMBER(G6540),"非测试日纯氢",IF(AND(H6540="是",J6540="未判定"),IF(ISNUMBER(F6540),"测试名单无纯氢GPS","缺失"),IF(ISNUMBER(E6540),"非测试日仪表","缺失"))))</x:f>
        <x:v>缺失</x:v>
      </x:c>
      <x:c r="L6540" s="7" t="str">
        <x:f>IF(K6540="缺失","",IF(K6540="非测试日纯氢",G6540,IF(K6540="非测试日仪表",E6540,F6540)))</x:f>
      </x:c>
      <x:c r="M6540" s="2" t="n">
        <x:f>IF(K6540="缺失",1,0)</x:f>
        <x:v>1</x:v>
      </x:c>
      <x:c r="N6540" s="2" t="str">
        <x:v>车辆里程查询_20260901-20260930_1024辆_仪表里程.xlsx / F846</x:v>
      </x:c>
      <x:c r="O6540" s="2" t="str">
        <x:v>车辆里程查询_20260901-20260930_1024辆_GPS里程.xlsx / F846</x:v>
      </x:c>
      <x:c r="P6540" s="2" t="str">
        <x:v>车辆纯氢气里程查询_20260901-20260930_1024辆.xlsx / F477</x:v>
      </x:c>
    </x:row>
    <x:row r="6541" ht="22" customHeight="1">
      <x:c r="A6541" s="2" t="n">
        <x:v>263</x:v>
      </x:c>
      <x:c r="B6541" s="2" t="str">
        <x:v>粤AGP5163</x:v>
      </x:c>
      <x:c r="C6541" s="2" t="str">
        <x:v>吴纬涛</x:v>
      </x:c>
      <x:c r="D6541" s="8" t="d">
        <x:v>2026-09-03T00:00:00.000Z</x:v>
      </x:c>
      <x:c r="E6541" s="7" t="n">
        <x:v>0</x:v>
      </x:c>
      <x:c r="F6541" s="7" t="n">
        <x:v>0.21</x:v>
      </x:c>
      <x:c r="G6541" s="7"/>
      <x:c r="H6541" s="2" t="str">
        <x:v>否</x:v>
      </x:c>
      <x:c r="I6541" s="7" t="n">
        <x:f>IF(AND(ISNUMBER(E6541),ISNUMBER(F6541)),E6541-F6541,"")</x:f>
        <x:v>-0.21</x:v>
      </x:c>
      <x:c r="J6541" s="2" t="str">
        <x:f>IF(H6541="否","不适用",IF(AND(ISNUMBER(E6541),ISNUMBER(F6541)),IF(I6541&gt;'规则与名单'!$B$2,"是","否"),"未判定"))</x:f>
        <x:v>不适用</x:v>
      </x:c>
      <x:c r="K6541" s="2" t="str">
        <x:f>IF(J6541="是",IF(ISNUMBER(F6541),"测试日GPS","缺失"),IF(ISNUMBER(G6541),"非测试日纯氢",IF(AND(H6541="是",J6541="未判定"),IF(ISNUMBER(F6541),"测试名单无纯氢GPS","缺失"),IF(ISNUMBER(E6541),"非测试日仪表","缺失"))))</x:f>
        <x:v>非测试日仪表</x:v>
      </x:c>
      <x:c r="L6541" s="7" t="n">
        <x:f>IF(K6541="缺失","",IF(K6541="非测试日纯氢",G6541,IF(K6541="非测试日仪表",E6541,F6541)))</x:f>
        <x:v>0</x:v>
      </x:c>
      <x:c r="M6541" s="2" t="n">
        <x:f>IF(K6541="缺失",1,0)</x:f>
        <x:v>0</x:v>
      </x:c>
      <x:c r="N6541" s="2" t="str">
        <x:v>车辆里程查询_20260901-20260930_1024辆_仪表里程.xlsx / G846</x:v>
      </x:c>
      <x:c r="O6541" s="2" t="str">
        <x:v>车辆里程查询_20260901-20260930_1024辆_GPS里程.xlsx / G846</x:v>
      </x:c>
      <x:c r="P6541" s="2" t="str">
        <x:v>车辆纯氢气里程查询_20260901-20260930_1024辆.xlsx / G477</x:v>
      </x:c>
    </x:row>
    <x:row r="6542" ht="22" customHeight="1">
      <x:c r="A6542" s="2" t="n">
        <x:v>263</x:v>
      </x:c>
      <x:c r="B6542" s="2" t="str">
        <x:v>粤AGP5163</x:v>
      </x:c>
      <x:c r="C6542" s="2" t="str">
        <x:v>吴纬涛</x:v>
      </x:c>
      <x:c r="D6542" s="8" t="d">
        <x:v>2026-09-04T00:00:00.000Z</x:v>
      </x:c>
      <x:c r="E6542" s="7"/>
      <x:c r="F6542" s="7" t="n">
        <x:v>0</x:v>
      </x:c>
      <x:c r="G6542" s="7"/>
      <x:c r="H6542" s="2" t="str">
        <x:v>否</x:v>
      </x:c>
      <x:c r="I6542" s="7" t="str">
        <x:f>IF(AND(ISNUMBER(E6542),ISNUMBER(F6542)),E6542-F6542,"")</x:f>
      </x:c>
      <x:c r="J6542" s="2" t="str">
        <x:f>IF(H6542="否","不适用",IF(AND(ISNUMBER(E6542),ISNUMBER(F6542)),IF(I6542&gt;'规则与名单'!$B$2,"是","否"),"未判定"))</x:f>
        <x:v>不适用</x:v>
      </x:c>
      <x:c r="K6542" s="2" t="str">
        <x:f>IF(J6542="是",IF(ISNUMBER(F6542),"测试日GPS","缺失"),IF(ISNUMBER(G6542),"非测试日纯氢",IF(AND(H6542="是",J6542="未判定"),IF(ISNUMBER(F6542),"测试名单无纯氢GPS","缺失"),IF(ISNUMBER(E6542),"非测试日仪表","缺失"))))</x:f>
        <x:v>缺失</x:v>
      </x:c>
      <x:c r="L6542" s="7" t="str">
        <x:f>IF(K6542="缺失","",IF(K6542="非测试日纯氢",G6542,IF(K6542="非测试日仪表",E6542,F6542)))</x:f>
      </x:c>
      <x:c r="M6542" s="2" t="n">
        <x:f>IF(K6542="缺失",1,0)</x:f>
        <x:v>1</x:v>
      </x:c>
      <x:c r="N6542" s="2" t="str">
        <x:v>车辆里程查询_20260901-20260930_1024辆_仪表里程.xlsx / H846</x:v>
      </x:c>
      <x:c r="O6542" s="2" t="str">
        <x:v>车辆里程查询_20260901-20260930_1024辆_GPS里程.xlsx / H846</x:v>
      </x:c>
      <x:c r="P6542" s="2" t="str">
        <x:v>车辆纯氢气里程查询_20260901-20260930_1024辆.xlsx / H477</x:v>
      </x:c>
    </x:row>
    <x:row r="6543" ht="22" customHeight="1">
      <x:c r="A6543" s="2" t="n">
        <x:v>263</x:v>
      </x:c>
      <x:c r="B6543" s="2" t="str">
        <x:v>粤AGP5163</x:v>
      </x:c>
      <x:c r="C6543" s="2" t="str">
        <x:v>吴纬涛</x:v>
      </x:c>
      <x:c r="D6543" s="8" t="d">
        <x:v>2026-09-05T00:00:00.000Z</x:v>
      </x:c>
      <x:c r="E6543" s="7"/>
      <x:c r="F6543" s="7" t="n">
        <x:v>0</x:v>
      </x:c>
      <x:c r="G6543" s="7"/>
      <x:c r="H6543" s="2" t="str">
        <x:v>否</x:v>
      </x:c>
      <x:c r="I6543" s="7" t="str">
        <x:f>IF(AND(ISNUMBER(E6543),ISNUMBER(F6543)),E6543-F6543,"")</x:f>
      </x:c>
      <x:c r="J6543" s="2" t="str">
        <x:f>IF(H6543="否","不适用",IF(AND(ISNUMBER(E6543),ISNUMBER(F6543)),IF(I6543&gt;'规则与名单'!$B$2,"是","否"),"未判定"))</x:f>
        <x:v>不适用</x:v>
      </x:c>
      <x:c r="K6543" s="2" t="str">
        <x:f>IF(J6543="是",IF(ISNUMBER(F6543),"测试日GPS","缺失"),IF(ISNUMBER(G6543),"非测试日纯氢",IF(AND(H6543="是",J6543="未判定"),IF(ISNUMBER(F6543),"测试名单无纯氢GPS","缺失"),IF(ISNUMBER(E6543),"非测试日仪表","缺失"))))</x:f>
        <x:v>缺失</x:v>
      </x:c>
      <x:c r="L6543" s="7" t="str">
        <x:f>IF(K6543="缺失","",IF(K6543="非测试日纯氢",G6543,IF(K6543="非测试日仪表",E6543,F6543)))</x:f>
      </x:c>
      <x:c r="M6543" s="2" t="n">
        <x:f>IF(K6543="缺失",1,0)</x:f>
        <x:v>1</x:v>
      </x:c>
      <x:c r="N6543" s="2" t="str">
        <x:v>车辆里程查询_20260901-20260930_1024辆_仪表里程.xlsx / I846</x:v>
      </x:c>
      <x:c r="O6543" s="2" t="str">
        <x:v>车辆里程查询_20260901-20260930_1024辆_GPS里程.xlsx / I846</x:v>
      </x:c>
      <x:c r="P6543" s="2" t="str">
        <x:v>车辆纯氢气里程查询_20260901-20260930_1024辆.xlsx / I477</x:v>
      </x:c>
    </x:row>
    <x:row r="6544" ht="22" customHeight="1">
      <x:c r="A6544" s="2" t="n">
        <x:v>263</x:v>
      </x:c>
      <x:c r="B6544" s="2" t="str">
        <x:v>粤AGP5163</x:v>
      </x:c>
      <x:c r="C6544" s="2" t="str">
        <x:v>吴纬涛</x:v>
      </x:c>
      <x:c r="D6544" s="8" t="d">
        <x:v>2026-09-06T00:00:00.000Z</x:v>
      </x:c>
      <x:c r="E6544" s="7"/>
      <x:c r="F6544" s="7" t="n">
        <x:v>0</x:v>
      </x:c>
      <x:c r="G6544" s="7"/>
      <x:c r="H6544" s="2" t="str">
        <x:v>否</x:v>
      </x:c>
      <x:c r="I6544" s="7" t="str">
        <x:f>IF(AND(ISNUMBER(E6544),ISNUMBER(F6544)),E6544-F6544,"")</x:f>
      </x:c>
      <x:c r="J6544" s="2" t="str">
        <x:f>IF(H6544="否","不适用",IF(AND(ISNUMBER(E6544),ISNUMBER(F6544)),IF(I6544&gt;'规则与名单'!$B$2,"是","否"),"未判定"))</x:f>
        <x:v>不适用</x:v>
      </x:c>
      <x:c r="K6544" s="2" t="str">
        <x:f>IF(J6544="是",IF(ISNUMBER(F6544),"测试日GPS","缺失"),IF(ISNUMBER(G6544),"非测试日纯氢",IF(AND(H6544="是",J6544="未判定"),IF(ISNUMBER(F6544),"测试名单无纯氢GPS","缺失"),IF(ISNUMBER(E6544),"非测试日仪表","缺失"))))</x:f>
        <x:v>缺失</x:v>
      </x:c>
      <x:c r="L6544" s="7" t="str">
        <x:f>IF(K6544="缺失","",IF(K6544="非测试日纯氢",G6544,IF(K6544="非测试日仪表",E6544,F6544)))</x:f>
      </x:c>
      <x:c r="M6544" s="2" t="n">
        <x:f>IF(K6544="缺失",1,0)</x:f>
        <x:v>1</x:v>
      </x:c>
      <x:c r="N6544" s="2" t="str">
        <x:v>车辆里程查询_20260901-20260930_1024辆_仪表里程.xlsx / J846</x:v>
      </x:c>
      <x:c r="O6544" s="2" t="str">
        <x:v>车辆里程查询_20260901-20260930_1024辆_GPS里程.xlsx / J846</x:v>
      </x:c>
      <x:c r="P6544" s="2" t="str">
        <x:v>车辆纯氢气里程查询_20260901-20260930_1024辆.xlsx / J477</x:v>
      </x:c>
    </x:row>
    <x:row r="6545" ht="22" customHeight="1">
      <x:c r="A6545" s="2" t="n">
        <x:v>263</x:v>
      </x:c>
      <x:c r="B6545" s="2" t="str">
        <x:v>粤AGP5163</x:v>
      </x:c>
      <x:c r="C6545" s="2" t="str">
        <x:v>吴纬涛</x:v>
      </x:c>
      <x:c r="D6545" s="8" t="d">
        <x:v>2026-09-07T00:00:00.000Z</x:v>
      </x:c>
      <x:c r="E6545" s="7"/>
      <x:c r="F6545" s="7" t="n">
        <x:v>0</x:v>
      </x:c>
      <x:c r="G6545" s="7"/>
      <x:c r="H6545" s="2" t="str">
        <x:v>否</x:v>
      </x:c>
      <x:c r="I6545" s="7" t="str">
        <x:f>IF(AND(ISNUMBER(E6545),ISNUMBER(F6545)),E6545-F6545,"")</x:f>
      </x:c>
      <x:c r="J6545" s="2" t="str">
        <x:f>IF(H6545="否","不适用",IF(AND(ISNUMBER(E6545),ISNUMBER(F6545)),IF(I6545&gt;'规则与名单'!$B$2,"是","否"),"未判定"))</x:f>
        <x:v>不适用</x:v>
      </x:c>
      <x:c r="K6545" s="2" t="str">
        <x:f>IF(J6545="是",IF(ISNUMBER(F6545),"测试日GPS","缺失"),IF(ISNUMBER(G6545),"非测试日纯氢",IF(AND(H6545="是",J6545="未判定"),IF(ISNUMBER(F6545),"测试名单无纯氢GPS","缺失"),IF(ISNUMBER(E6545),"非测试日仪表","缺失"))))</x:f>
        <x:v>缺失</x:v>
      </x:c>
      <x:c r="L6545" s="7" t="str">
        <x:f>IF(K6545="缺失","",IF(K6545="非测试日纯氢",G6545,IF(K6545="非测试日仪表",E6545,F6545)))</x:f>
      </x:c>
      <x:c r="M6545" s="2" t="n">
        <x:f>IF(K6545="缺失",1,0)</x:f>
        <x:v>1</x:v>
      </x:c>
      <x:c r="N6545" s="2" t="str">
        <x:v>车辆里程查询_20260901-20260930_1024辆_仪表里程.xlsx / K846</x:v>
      </x:c>
      <x:c r="O6545" s="2" t="str">
        <x:v>车辆里程查询_20260901-20260930_1024辆_GPS里程.xlsx / K846</x:v>
      </x:c>
      <x:c r="P6545" s="2" t="str">
        <x:v>车辆纯氢气里程查询_20260901-20260930_1024辆.xlsx / K477</x:v>
      </x:c>
    </x:row>
    <x:row r="6546" ht="22" customHeight="1">
      <x:c r="A6546" s="2" t="n">
        <x:v>263</x:v>
      </x:c>
      <x:c r="B6546" s="2" t="str">
        <x:v>粤AGP5163</x:v>
      </x:c>
      <x:c r="C6546" s="2" t="str">
        <x:v>吴纬涛</x:v>
      </x:c>
      <x:c r="D6546" s="8" t="d">
        <x:v>2026-09-08T00:00:00.000Z</x:v>
      </x:c>
      <x:c r="E6546" s="7"/>
      <x:c r="F6546" s="7" t="n">
        <x:v>0</x:v>
      </x:c>
      <x:c r="G6546" s="7"/>
      <x:c r="H6546" s="2" t="str">
        <x:v>否</x:v>
      </x:c>
      <x:c r="I6546" s="7" t="str">
        <x:f>IF(AND(ISNUMBER(E6546),ISNUMBER(F6546)),E6546-F6546,"")</x:f>
      </x:c>
      <x:c r="J6546" s="2" t="str">
        <x:f>IF(H6546="否","不适用",IF(AND(ISNUMBER(E6546),ISNUMBER(F6546)),IF(I6546&gt;'规则与名单'!$B$2,"是","否"),"未判定"))</x:f>
        <x:v>不适用</x:v>
      </x:c>
      <x:c r="K6546" s="2" t="str">
        <x:f>IF(J6546="是",IF(ISNUMBER(F6546),"测试日GPS","缺失"),IF(ISNUMBER(G6546),"非测试日纯氢",IF(AND(H6546="是",J6546="未判定"),IF(ISNUMBER(F6546),"测试名单无纯氢GPS","缺失"),IF(ISNUMBER(E6546),"非测试日仪表","缺失"))))</x:f>
        <x:v>缺失</x:v>
      </x:c>
      <x:c r="L6546" s="7" t="str">
        <x:f>IF(K6546="缺失","",IF(K6546="非测试日纯氢",G6546,IF(K6546="非测试日仪表",E6546,F6546)))</x:f>
      </x:c>
      <x:c r="M6546" s="2" t="n">
        <x:f>IF(K6546="缺失",1,0)</x:f>
        <x:v>1</x:v>
      </x:c>
      <x:c r="N6546" s="2" t="str">
        <x:v>车辆里程查询_20260901-20260930_1024辆_仪表里程.xlsx / L846</x:v>
      </x:c>
      <x:c r="O6546" s="2" t="str">
        <x:v>车辆里程查询_20260901-20260930_1024辆_GPS里程.xlsx / L846</x:v>
      </x:c>
      <x:c r="P6546" s="2" t="str">
        <x:v>车辆纯氢气里程查询_20260901-20260930_1024辆.xlsx / L477</x:v>
      </x:c>
    </x:row>
    <x:row r="6547" ht="22" customHeight="1">
      <x:c r="A6547" s="2" t="n">
        <x:v>263</x:v>
      </x:c>
      <x:c r="B6547" s="2" t="str">
        <x:v>粤AGP5163</x:v>
      </x:c>
      <x:c r="C6547" s="2" t="str">
        <x:v>吴纬涛</x:v>
      </x:c>
      <x:c r="D6547" s="8" t="d">
        <x:v>2026-09-09T00:00:00.000Z</x:v>
      </x:c>
      <x:c r="E6547" s="7"/>
      <x:c r="F6547" s="7" t="n">
        <x:v>0</x:v>
      </x:c>
      <x:c r="G6547" s="7"/>
      <x:c r="H6547" s="2" t="str">
        <x:v>否</x:v>
      </x:c>
      <x:c r="I6547" s="7" t="str">
        <x:f>IF(AND(ISNUMBER(E6547),ISNUMBER(F6547)),E6547-F6547,"")</x:f>
      </x:c>
      <x:c r="J6547" s="2" t="str">
        <x:f>IF(H6547="否","不适用",IF(AND(ISNUMBER(E6547),ISNUMBER(F6547)),IF(I6547&gt;'规则与名单'!$B$2,"是","否"),"未判定"))</x:f>
        <x:v>不适用</x:v>
      </x:c>
      <x:c r="K6547" s="2" t="str">
        <x:f>IF(J6547="是",IF(ISNUMBER(F6547),"测试日GPS","缺失"),IF(ISNUMBER(G6547),"非测试日纯氢",IF(AND(H6547="是",J6547="未判定"),IF(ISNUMBER(F6547),"测试名单无纯氢GPS","缺失"),IF(ISNUMBER(E6547),"非测试日仪表","缺失"))))</x:f>
        <x:v>缺失</x:v>
      </x:c>
      <x:c r="L6547" s="7" t="str">
        <x:f>IF(K6547="缺失","",IF(K6547="非测试日纯氢",G6547,IF(K6547="非测试日仪表",E6547,F6547)))</x:f>
      </x:c>
      <x:c r="M6547" s="2" t="n">
        <x:f>IF(K6547="缺失",1,0)</x:f>
        <x:v>1</x:v>
      </x:c>
      <x:c r="N6547" s="2" t="str">
        <x:v>车辆里程查询_20260901-20260930_1024辆_仪表里程.xlsx / M846</x:v>
      </x:c>
      <x:c r="O6547" s="2" t="str">
        <x:v>车辆里程查询_20260901-20260930_1024辆_GPS里程.xlsx / M846</x:v>
      </x:c>
      <x:c r="P6547" s="2" t="str">
        <x:v>车辆纯氢气里程查询_20260901-20260930_1024辆.xlsx / M477</x:v>
      </x:c>
    </x:row>
    <x:row r="6548" ht="22" customHeight="1">
      <x:c r="A6548" s="2" t="n">
        <x:v>263</x:v>
      </x:c>
      <x:c r="B6548" s="2" t="str">
        <x:v>粤AGP5163</x:v>
      </x:c>
      <x:c r="C6548" s="2" t="str">
        <x:v>吴纬涛</x:v>
      </x:c>
      <x:c r="D6548" s="8" t="d">
        <x:v>2026-09-10T00:00:00.000Z</x:v>
      </x:c>
      <x:c r="E6548" s="7"/>
      <x:c r="F6548" s="7" t="n">
        <x:v>0</x:v>
      </x:c>
      <x:c r="G6548" s="7"/>
      <x:c r="H6548" s="2" t="str">
        <x:v>否</x:v>
      </x:c>
      <x:c r="I6548" s="7" t="str">
        <x:f>IF(AND(ISNUMBER(E6548),ISNUMBER(F6548)),E6548-F6548,"")</x:f>
      </x:c>
      <x:c r="J6548" s="2" t="str">
        <x:f>IF(H6548="否","不适用",IF(AND(ISNUMBER(E6548),ISNUMBER(F6548)),IF(I6548&gt;'规则与名单'!$B$2,"是","否"),"未判定"))</x:f>
        <x:v>不适用</x:v>
      </x:c>
      <x:c r="K6548" s="2" t="str">
        <x:f>IF(J6548="是",IF(ISNUMBER(F6548),"测试日GPS","缺失"),IF(ISNUMBER(G6548),"非测试日纯氢",IF(AND(H6548="是",J6548="未判定"),IF(ISNUMBER(F6548),"测试名单无纯氢GPS","缺失"),IF(ISNUMBER(E6548),"非测试日仪表","缺失"))))</x:f>
        <x:v>缺失</x:v>
      </x:c>
      <x:c r="L6548" s="7" t="str">
        <x:f>IF(K6548="缺失","",IF(K6548="非测试日纯氢",G6548,IF(K6548="非测试日仪表",E6548,F6548)))</x:f>
      </x:c>
      <x:c r="M6548" s="2" t="n">
        <x:f>IF(K6548="缺失",1,0)</x:f>
        <x:v>1</x:v>
      </x:c>
      <x:c r="N6548" s="2" t="str">
        <x:v>车辆里程查询_20260901-20260930_1024辆_仪表里程.xlsx / N846</x:v>
      </x:c>
      <x:c r="O6548" s="2" t="str">
        <x:v>车辆里程查询_20260901-20260930_1024辆_GPS里程.xlsx / N846</x:v>
      </x:c>
      <x:c r="P6548" s="2" t="str">
        <x:v>车辆纯氢气里程查询_20260901-20260930_1024辆.xlsx / N477</x:v>
      </x:c>
    </x:row>
    <x:row r="6549" ht="22" customHeight="1">
      <x:c r="A6549" s="2" t="n">
        <x:v>263</x:v>
      </x:c>
      <x:c r="B6549" s="2" t="str">
        <x:v>粤AGP5163</x:v>
      </x:c>
      <x:c r="C6549" s="2" t="str">
        <x:v>吴纬涛</x:v>
      </x:c>
      <x:c r="D6549" s="8" t="d">
        <x:v>2026-09-11T00:00:00.000Z</x:v>
      </x:c>
      <x:c r="E6549" s="7"/>
      <x:c r="F6549" s="7" t="n">
        <x:v>0</x:v>
      </x:c>
      <x:c r="G6549" s="7"/>
      <x:c r="H6549" s="2" t="str">
        <x:v>否</x:v>
      </x:c>
      <x:c r="I6549" s="7" t="str">
        <x:f>IF(AND(ISNUMBER(E6549),ISNUMBER(F6549)),E6549-F6549,"")</x:f>
      </x:c>
      <x:c r="J6549" s="2" t="str">
        <x:f>IF(H6549="否","不适用",IF(AND(ISNUMBER(E6549),ISNUMBER(F6549)),IF(I6549&gt;'规则与名单'!$B$2,"是","否"),"未判定"))</x:f>
        <x:v>不适用</x:v>
      </x:c>
      <x:c r="K6549" s="2" t="str">
        <x:f>IF(J6549="是",IF(ISNUMBER(F6549),"测试日GPS","缺失"),IF(ISNUMBER(G6549),"非测试日纯氢",IF(AND(H6549="是",J6549="未判定"),IF(ISNUMBER(F6549),"测试名单无纯氢GPS","缺失"),IF(ISNUMBER(E6549),"非测试日仪表","缺失"))))</x:f>
        <x:v>缺失</x:v>
      </x:c>
      <x:c r="L6549" s="7" t="str">
        <x:f>IF(K6549="缺失","",IF(K6549="非测试日纯氢",G6549,IF(K6549="非测试日仪表",E6549,F6549)))</x:f>
      </x:c>
      <x:c r="M6549" s="2" t="n">
        <x:f>IF(K6549="缺失",1,0)</x:f>
        <x:v>1</x:v>
      </x:c>
      <x:c r="N6549" s="2" t="str">
        <x:v>车辆里程查询_20260901-20260930_1024辆_仪表里程.xlsx / O846</x:v>
      </x:c>
      <x:c r="O6549" s="2" t="str">
        <x:v>车辆里程查询_20260901-20260930_1024辆_GPS里程.xlsx / O846</x:v>
      </x:c>
      <x:c r="P6549" s="2" t="str">
        <x:v>车辆纯氢气里程查询_20260901-20260930_1024辆.xlsx / O477</x:v>
      </x:c>
    </x:row>
    <x:row r="6550" ht="22" customHeight="1">
      <x:c r="A6550" s="2" t="n">
        <x:v>263</x:v>
      </x:c>
      <x:c r="B6550" s="2" t="str">
        <x:v>粤AGP5163</x:v>
      </x:c>
      <x:c r="C6550" s="2" t="str">
        <x:v>吴纬涛</x:v>
      </x:c>
      <x:c r="D6550" s="8" t="d">
        <x:v>2026-09-12T00:00:00.000Z</x:v>
      </x:c>
      <x:c r="E6550" s="7"/>
      <x:c r="F6550" s="7" t="n">
        <x:v>0</x:v>
      </x:c>
      <x:c r="G6550" s="7"/>
      <x:c r="H6550" s="2" t="str">
        <x:v>否</x:v>
      </x:c>
      <x:c r="I6550" s="7" t="str">
        <x:f>IF(AND(ISNUMBER(E6550),ISNUMBER(F6550)),E6550-F6550,"")</x:f>
      </x:c>
      <x:c r="J6550" s="2" t="str">
        <x:f>IF(H6550="否","不适用",IF(AND(ISNUMBER(E6550),ISNUMBER(F6550)),IF(I6550&gt;'规则与名单'!$B$2,"是","否"),"未判定"))</x:f>
        <x:v>不适用</x:v>
      </x:c>
      <x:c r="K6550" s="2" t="str">
        <x:f>IF(J6550="是",IF(ISNUMBER(F6550),"测试日GPS","缺失"),IF(ISNUMBER(G6550),"非测试日纯氢",IF(AND(H6550="是",J6550="未判定"),IF(ISNUMBER(F6550),"测试名单无纯氢GPS","缺失"),IF(ISNUMBER(E6550),"非测试日仪表","缺失"))))</x:f>
        <x:v>缺失</x:v>
      </x:c>
      <x:c r="L6550" s="7" t="str">
        <x:f>IF(K6550="缺失","",IF(K6550="非测试日纯氢",G6550,IF(K6550="非测试日仪表",E6550,F6550)))</x:f>
      </x:c>
      <x:c r="M6550" s="2" t="n">
        <x:f>IF(K6550="缺失",1,0)</x:f>
        <x:v>1</x:v>
      </x:c>
      <x:c r="N6550" s="2" t="str">
        <x:v>车辆里程查询_20260901-20260930_1024辆_仪表里程.xlsx / P846</x:v>
      </x:c>
      <x:c r="O6550" s="2" t="str">
        <x:v>车辆里程查询_20260901-20260930_1024辆_GPS里程.xlsx / P846</x:v>
      </x:c>
      <x:c r="P6550" s="2" t="str">
        <x:v>车辆纯氢气里程查询_20260901-20260930_1024辆.xlsx / P477</x:v>
      </x:c>
    </x:row>
    <x:row r="6551" ht="22" customHeight="1">
      <x:c r="A6551" s="2" t="n">
        <x:v>263</x:v>
      </x:c>
      <x:c r="B6551" s="2" t="str">
        <x:v>粤AGP5163</x:v>
      </x:c>
      <x:c r="C6551" s="2" t="str">
        <x:v>吴纬涛</x:v>
      </x:c>
      <x:c r="D6551" s="8" t="d">
        <x:v>2026-09-13T00:00:00.000Z</x:v>
      </x:c>
      <x:c r="E6551" s="7"/>
      <x:c r="F6551" s="7" t="n">
        <x:v>0</x:v>
      </x:c>
      <x:c r="G6551" s="7"/>
      <x:c r="H6551" s="2" t="str">
        <x:v>否</x:v>
      </x:c>
      <x:c r="I6551" s="7" t="str">
        <x:f>IF(AND(ISNUMBER(E6551),ISNUMBER(F6551)),E6551-F6551,"")</x:f>
      </x:c>
      <x:c r="J6551" s="2" t="str">
        <x:f>IF(H6551="否","不适用",IF(AND(ISNUMBER(E6551),ISNUMBER(F6551)),IF(I6551&gt;'规则与名单'!$B$2,"是","否"),"未判定"))</x:f>
        <x:v>不适用</x:v>
      </x:c>
      <x:c r="K6551" s="2" t="str">
        <x:f>IF(J6551="是",IF(ISNUMBER(F6551),"测试日GPS","缺失"),IF(ISNUMBER(G6551),"非测试日纯氢",IF(AND(H6551="是",J6551="未判定"),IF(ISNUMBER(F6551),"测试名单无纯氢GPS","缺失"),IF(ISNUMBER(E6551),"非测试日仪表","缺失"))))</x:f>
        <x:v>缺失</x:v>
      </x:c>
      <x:c r="L6551" s="7" t="str">
        <x:f>IF(K6551="缺失","",IF(K6551="非测试日纯氢",G6551,IF(K6551="非测试日仪表",E6551,F6551)))</x:f>
      </x:c>
      <x:c r="M6551" s="2" t="n">
        <x:f>IF(K6551="缺失",1,0)</x:f>
        <x:v>1</x:v>
      </x:c>
      <x:c r="N6551" s="2" t="str">
        <x:v>车辆里程查询_20260901-20260930_1024辆_仪表里程.xlsx / Q846</x:v>
      </x:c>
      <x:c r="O6551" s="2" t="str">
        <x:v>车辆里程查询_20260901-20260930_1024辆_GPS里程.xlsx / Q846</x:v>
      </x:c>
      <x:c r="P6551" s="2" t="str">
        <x:v>车辆纯氢气里程查询_20260901-20260930_1024辆.xlsx / Q477</x:v>
      </x:c>
    </x:row>
    <x:row r="6552" ht="22" customHeight="1">
      <x:c r="A6552" s="2" t="n">
        <x:v>263</x:v>
      </x:c>
      <x:c r="B6552" s="2" t="str">
        <x:v>粤AGP5163</x:v>
      </x:c>
      <x:c r="C6552" s="2" t="str">
        <x:v>吴纬涛</x:v>
      </x:c>
      <x:c r="D6552" s="8" t="d">
        <x:v>2026-09-14T00:00:00.000Z</x:v>
      </x:c>
      <x:c r="E6552" s="7"/>
      <x:c r="F6552" s="7" t="n">
        <x:v>0</x:v>
      </x:c>
      <x:c r="G6552" s="7"/>
      <x:c r="H6552" s="2" t="str">
        <x:v>否</x:v>
      </x:c>
      <x:c r="I6552" s="7" t="str">
        <x:f>IF(AND(ISNUMBER(E6552),ISNUMBER(F6552)),E6552-F6552,"")</x:f>
      </x:c>
      <x:c r="J6552" s="2" t="str">
        <x:f>IF(H6552="否","不适用",IF(AND(ISNUMBER(E6552),ISNUMBER(F6552)),IF(I6552&gt;'规则与名单'!$B$2,"是","否"),"未判定"))</x:f>
        <x:v>不适用</x:v>
      </x:c>
      <x:c r="K6552" s="2" t="str">
        <x:f>IF(J6552="是",IF(ISNUMBER(F6552),"测试日GPS","缺失"),IF(ISNUMBER(G6552),"非测试日纯氢",IF(AND(H6552="是",J6552="未判定"),IF(ISNUMBER(F6552),"测试名单无纯氢GPS","缺失"),IF(ISNUMBER(E6552),"非测试日仪表","缺失"))))</x:f>
        <x:v>缺失</x:v>
      </x:c>
      <x:c r="L6552" s="7" t="str">
        <x:f>IF(K6552="缺失","",IF(K6552="非测试日纯氢",G6552,IF(K6552="非测试日仪表",E6552,F6552)))</x:f>
      </x:c>
      <x:c r="M6552" s="2" t="n">
        <x:f>IF(K6552="缺失",1,0)</x:f>
        <x:v>1</x:v>
      </x:c>
      <x:c r="N6552" s="2" t="str">
        <x:v>车辆里程查询_20260901-20260930_1024辆_仪表里程.xlsx / R846</x:v>
      </x:c>
      <x:c r="O6552" s="2" t="str">
        <x:v>车辆里程查询_20260901-20260930_1024辆_GPS里程.xlsx / R846</x:v>
      </x:c>
      <x:c r="P6552" s="2" t="str">
        <x:v>车辆纯氢气里程查询_20260901-20260930_1024辆.xlsx / R477</x:v>
      </x:c>
    </x:row>
    <x:row r="6553" ht="22" customHeight="1">
      <x:c r="A6553" s="2" t="n">
        <x:v>263</x:v>
      </x:c>
      <x:c r="B6553" s="2" t="str">
        <x:v>粤AGP5163</x:v>
      </x:c>
      <x:c r="C6553" s="2" t="str">
        <x:v>吴纬涛</x:v>
      </x:c>
      <x:c r="D6553" s="8" t="d">
        <x:v>2026-09-15T00:00:00.000Z</x:v>
      </x:c>
      <x:c r="E6553" s="7"/>
      <x:c r="F6553" s="7" t="n">
        <x:v>0</x:v>
      </x:c>
      <x:c r="G6553" s="7"/>
      <x:c r="H6553" s="2" t="str">
        <x:v>否</x:v>
      </x:c>
      <x:c r="I6553" s="7" t="str">
        <x:f>IF(AND(ISNUMBER(E6553),ISNUMBER(F6553)),E6553-F6553,"")</x:f>
      </x:c>
      <x:c r="J6553" s="2" t="str">
        <x:f>IF(H6553="否","不适用",IF(AND(ISNUMBER(E6553),ISNUMBER(F6553)),IF(I6553&gt;'规则与名单'!$B$2,"是","否"),"未判定"))</x:f>
        <x:v>不适用</x:v>
      </x:c>
      <x:c r="K6553" s="2" t="str">
        <x:f>IF(J6553="是",IF(ISNUMBER(F6553),"测试日GPS","缺失"),IF(ISNUMBER(G6553),"非测试日纯氢",IF(AND(H6553="是",J6553="未判定"),IF(ISNUMBER(F6553),"测试名单无纯氢GPS","缺失"),IF(ISNUMBER(E6553),"非测试日仪表","缺失"))))</x:f>
        <x:v>缺失</x:v>
      </x:c>
      <x:c r="L6553" s="7" t="str">
        <x:f>IF(K6553="缺失","",IF(K6553="非测试日纯氢",G6553,IF(K6553="非测试日仪表",E6553,F6553)))</x:f>
      </x:c>
      <x:c r="M6553" s="2" t="n">
        <x:f>IF(K6553="缺失",1,0)</x:f>
        <x:v>1</x:v>
      </x:c>
      <x:c r="N6553" s="2" t="str">
        <x:v>车辆里程查询_20260901-20260930_1024辆_仪表里程.xlsx / S846</x:v>
      </x:c>
      <x:c r="O6553" s="2" t="str">
        <x:v>车辆里程查询_20260901-20260930_1024辆_GPS里程.xlsx / S846</x:v>
      </x:c>
      <x:c r="P6553" s="2" t="str">
        <x:v>车辆纯氢气里程查询_20260901-20260930_1024辆.xlsx / S477</x:v>
      </x:c>
    </x:row>
    <x:row r="6554" ht="22" customHeight="1">
      <x:c r="A6554" s="2" t="n">
        <x:v>263</x:v>
      </x:c>
      <x:c r="B6554" s="2" t="str">
        <x:v>粤AGP5163</x:v>
      </x:c>
      <x:c r="C6554" s="2" t="str">
        <x:v>吴纬涛</x:v>
      </x:c>
      <x:c r="D6554" s="8" t="d">
        <x:v>2026-09-16T00:00:00.000Z</x:v>
      </x:c>
      <x:c r="E6554" s="7"/>
      <x:c r="F6554" s="7" t="n">
        <x:v>0</x:v>
      </x:c>
      <x:c r="G6554" s="7"/>
      <x:c r="H6554" s="2" t="str">
        <x:v>否</x:v>
      </x:c>
      <x:c r="I6554" s="7" t="str">
        <x:f>IF(AND(ISNUMBER(E6554),ISNUMBER(F6554)),E6554-F6554,"")</x:f>
      </x:c>
      <x:c r="J6554" s="2" t="str">
        <x:f>IF(H6554="否","不适用",IF(AND(ISNUMBER(E6554),ISNUMBER(F6554)),IF(I6554&gt;'规则与名单'!$B$2,"是","否"),"未判定"))</x:f>
        <x:v>不适用</x:v>
      </x:c>
      <x:c r="K6554" s="2" t="str">
        <x:f>IF(J6554="是",IF(ISNUMBER(F6554),"测试日GPS","缺失"),IF(ISNUMBER(G6554),"非测试日纯氢",IF(AND(H6554="是",J6554="未判定"),IF(ISNUMBER(F6554),"测试名单无纯氢GPS","缺失"),IF(ISNUMBER(E6554),"非测试日仪表","缺失"))))</x:f>
        <x:v>缺失</x:v>
      </x:c>
      <x:c r="L6554" s="7" t="str">
        <x:f>IF(K6554="缺失","",IF(K6554="非测试日纯氢",G6554,IF(K6554="非测试日仪表",E6554,F6554)))</x:f>
      </x:c>
      <x:c r="M6554" s="2" t="n">
        <x:f>IF(K6554="缺失",1,0)</x:f>
        <x:v>1</x:v>
      </x:c>
      <x:c r="N6554" s="2" t="str">
        <x:v>车辆里程查询_20260901-20260930_1024辆_仪表里程.xlsx / T846</x:v>
      </x:c>
      <x:c r="O6554" s="2" t="str">
        <x:v>车辆里程查询_20260901-20260930_1024辆_GPS里程.xlsx / T846</x:v>
      </x:c>
      <x:c r="P6554" s="2" t="str">
        <x:v>车辆纯氢气里程查询_20260901-20260930_1024辆.xlsx / T477</x:v>
      </x:c>
    </x:row>
    <x:row r="6555" ht="22" customHeight="1">
      <x:c r="A6555" s="2" t="n">
        <x:v>263</x:v>
      </x:c>
      <x:c r="B6555" s="2" t="str">
        <x:v>粤AGP5163</x:v>
      </x:c>
      <x:c r="C6555" s="2" t="str">
        <x:v>吴纬涛</x:v>
      </x:c>
      <x:c r="D6555" s="8" t="d">
        <x:v>2026-09-17T00:00:00.000Z</x:v>
      </x:c>
      <x:c r="E6555" s="7"/>
      <x:c r="F6555" s="7" t="n">
        <x:v>0</x:v>
      </x:c>
      <x:c r="G6555" s="7"/>
      <x:c r="H6555" s="2" t="str">
        <x:v>否</x:v>
      </x:c>
      <x:c r="I6555" s="7" t="str">
        <x:f>IF(AND(ISNUMBER(E6555),ISNUMBER(F6555)),E6555-F6555,"")</x:f>
      </x:c>
      <x:c r="J6555" s="2" t="str">
        <x:f>IF(H6555="否","不适用",IF(AND(ISNUMBER(E6555),ISNUMBER(F6555)),IF(I6555&gt;'规则与名单'!$B$2,"是","否"),"未判定"))</x:f>
        <x:v>不适用</x:v>
      </x:c>
      <x:c r="K6555" s="2" t="str">
        <x:f>IF(J6555="是",IF(ISNUMBER(F6555),"测试日GPS","缺失"),IF(ISNUMBER(G6555),"非测试日纯氢",IF(AND(H6555="是",J6555="未判定"),IF(ISNUMBER(F6555),"测试名单无纯氢GPS","缺失"),IF(ISNUMBER(E6555),"非测试日仪表","缺失"))))</x:f>
        <x:v>缺失</x:v>
      </x:c>
      <x:c r="L6555" s="7" t="str">
        <x:f>IF(K6555="缺失","",IF(K6555="非测试日纯氢",G6555,IF(K6555="非测试日仪表",E6555,F6555)))</x:f>
      </x:c>
      <x:c r="M6555" s="2" t="n">
        <x:f>IF(K6555="缺失",1,0)</x:f>
        <x:v>1</x:v>
      </x:c>
      <x:c r="N6555" s="2" t="str">
        <x:v>车辆里程查询_20260901-20260930_1024辆_仪表里程.xlsx / U846</x:v>
      </x:c>
      <x:c r="O6555" s="2" t="str">
        <x:v>车辆里程查询_20260901-20260930_1024辆_GPS里程.xlsx / U846</x:v>
      </x:c>
      <x:c r="P6555" s="2" t="str">
        <x:v>车辆纯氢气里程查询_20260901-20260930_1024辆.xlsx / U477</x:v>
      </x:c>
    </x:row>
    <x:row r="6556" ht="22" customHeight="1">
      <x:c r="A6556" s="2" t="n">
        <x:v>263</x:v>
      </x:c>
      <x:c r="B6556" s="2" t="str">
        <x:v>粤AGP5163</x:v>
      </x:c>
      <x:c r="C6556" s="2" t="str">
        <x:v>吴纬涛</x:v>
      </x:c>
      <x:c r="D6556" s="8" t="d">
        <x:v>2026-09-18T00:00:00.000Z</x:v>
      </x:c>
      <x:c r="E6556" s="7"/>
      <x:c r="F6556" s="7" t="n">
        <x:v>0</x:v>
      </x:c>
      <x:c r="G6556" s="7"/>
      <x:c r="H6556" s="2" t="str">
        <x:v>否</x:v>
      </x:c>
      <x:c r="I6556" s="7" t="str">
        <x:f>IF(AND(ISNUMBER(E6556),ISNUMBER(F6556)),E6556-F6556,"")</x:f>
      </x:c>
      <x:c r="J6556" s="2" t="str">
        <x:f>IF(H6556="否","不适用",IF(AND(ISNUMBER(E6556),ISNUMBER(F6556)),IF(I6556&gt;'规则与名单'!$B$2,"是","否"),"未判定"))</x:f>
        <x:v>不适用</x:v>
      </x:c>
      <x:c r="K6556" s="2" t="str">
        <x:f>IF(J6556="是",IF(ISNUMBER(F6556),"测试日GPS","缺失"),IF(ISNUMBER(G6556),"非测试日纯氢",IF(AND(H6556="是",J6556="未判定"),IF(ISNUMBER(F6556),"测试名单无纯氢GPS","缺失"),IF(ISNUMBER(E6556),"非测试日仪表","缺失"))))</x:f>
        <x:v>缺失</x:v>
      </x:c>
      <x:c r="L6556" s="7" t="str">
        <x:f>IF(K6556="缺失","",IF(K6556="非测试日纯氢",G6556,IF(K6556="非测试日仪表",E6556,F6556)))</x:f>
      </x:c>
      <x:c r="M6556" s="2" t="n">
        <x:f>IF(K6556="缺失",1,0)</x:f>
        <x:v>1</x:v>
      </x:c>
      <x:c r="N6556" s="2" t="str">
        <x:v>车辆里程查询_20260901-20260930_1024辆_仪表里程.xlsx / V846</x:v>
      </x:c>
      <x:c r="O6556" s="2" t="str">
        <x:v>车辆里程查询_20260901-20260930_1024辆_GPS里程.xlsx / V846</x:v>
      </x:c>
      <x:c r="P6556" s="2" t="str">
        <x:v>车辆纯氢气里程查询_20260901-20260930_1024辆.xlsx / V477</x:v>
      </x:c>
    </x:row>
    <x:row r="6557" ht="22" customHeight="1">
      <x:c r="A6557" s="2" t="n">
        <x:v>263</x:v>
      </x:c>
      <x:c r="B6557" s="2" t="str">
        <x:v>粤AGP5163</x:v>
      </x:c>
      <x:c r="C6557" s="2" t="str">
        <x:v>吴纬涛</x:v>
      </x:c>
      <x:c r="D6557" s="8" t="d">
        <x:v>2026-09-19T00:00:00.000Z</x:v>
      </x:c>
      <x:c r="E6557" s="7"/>
      <x:c r="F6557" s="7" t="n">
        <x:v>0</x:v>
      </x:c>
      <x:c r="G6557" s="7"/>
      <x:c r="H6557" s="2" t="str">
        <x:v>否</x:v>
      </x:c>
      <x:c r="I6557" s="7" t="str">
        <x:f>IF(AND(ISNUMBER(E6557),ISNUMBER(F6557)),E6557-F6557,"")</x:f>
      </x:c>
      <x:c r="J6557" s="2" t="str">
        <x:f>IF(H6557="否","不适用",IF(AND(ISNUMBER(E6557),ISNUMBER(F6557)),IF(I6557&gt;'规则与名单'!$B$2,"是","否"),"未判定"))</x:f>
        <x:v>不适用</x:v>
      </x:c>
      <x:c r="K6557" s="2" t="str">
        <x:f>IF(J6557="是",IF(ISNUMBER(F6557),"测试日GPS","缺失"),IF(ISNUMBER(G6557),"非测试日纯氢",IF(AND(H6557="是",J6557="未判定"),IF(ISNUMBER(F6557),"测试名单无纯氢GPS","缺失"),IF(ISNUMBER(E6557),"非测试日仪表","缺失"))))</x:f>
        <x:v>缺失</x:v>
      </x:c>
      <x:c r="L6557" s="7" t="str">
        <x:f>IF(K6557="缺失","",IF(K6557="非测试日纯氢",G6557,IF(K6557="非测试日仪表",E6557,F6557)))</x:f>
      </x:c>
      <x:c r="M6557" s="2" t="n">
        <x:f>IF(K6557="缺失",1,0)</x:f>
        <x:v>1</x:v>
      </x:c>
      <x:c r="N6557" s="2" t="str">
        <x:v>车辆里程查询_20260901-20260930_1024辆_仪表里程.xlsx / W846</x:v>
      </x:c>
      <x:c r="O6557" s="2" t="str">
        <x:v>车辆里程查询_20260901-20260930_1024辆_GPS里程.xlsx / W846</x:v>
      </x:c>
      <x:c r="P6557" s="2" t="str">
        <x:v>车辆纯氢气里程查询_20260901-20260930_1024辆.xlsx / W477</x:v>
      </x:c>
    </x:row>
    <x:row r="6558" ht="22" customHeight="1">
      <x:c r="A6558" s="2" t="n">
        <x:v>263</x:v>
      </x:c>
      <x:c r="B6558" s="2" t="str">
        <x:v>粤AGP5163</x:v>
      </x:c>
      <x:c r="C6558" s="2" t="str">
        <x:v>吴纬涛</x:v>
      </x:c>
      <x:c r="D6558" s="8" t="d">
        <x:v>2026-09-20T00:00:00.000Z</x:v>
      </x:c>
      <x:c r="E6558" s="7"/>
      <x:c r="F6558" s="7" t="n">
        <x:v>0</x:v>
      </x:c>
      <x:c r="G6558" s="7"/>
      <x:c r="H6558" s="2" t="str">
        <x:v>否</x:v>
      </x:c>
      <x:c r="I6558" s="7" t="str">
        <x:f>IF(AND(ISNUMBER(E6558),ISNUMBER(F6558)),E6558-F6558,"")</x:f>
      </x:c>
      <x:c r="J6558" s="2" t="str">
        <x:f>IF(H6558="否","不适用",IF(AND(ISNUMBER(E6558),ISNUMBER(F6558)),IF(I6558&gt;'规则与名单'!$B$2,"是","否"),"未判定"))</x:f>
        <x:v>不适用</x:v>
      </x:c>
      <x:c r="K6558" s="2" t="str">
        <x:f>IF(J6558="是",IF(ISNUMBER(F6558),"测试日GPS","缺失"),IF(ISNUMBER(G6558),"非测试日纯氢",IF(AND(H6558="是",J6558="未判定"),IF(ISNUMBER(F6558),"测试名单无纯氢GPS","缺失"),IF(ISNUMBER(E6558),"非测试日仪表","缺失"))))</x:f>
        <x:v>缺失</x:v>
      </x:c>
      <x:c r="L6558" s="7" t="str">
        <x:f>IF(K6558="缺失","",IF(K6558="非测试日纯氢",G6558,IF(K6558="非测试日仪表",E6558,F6558)))</x:f>
      </x:c>
      <x:c r="M6558" s="2" t="n">
        <x:f>IF(K6558="缺失",1,0)</x:f>
        <x:v>1</x:v>
      </x:c>
      <x:c r="N6558" s="2" t="str">
        <x:v>车辆里程查询_20260901-20260930_1024辆_仪表里程.xlsx / X846</x:v>
      </x:c>
      <x:c r="O6558" s="2" t="str">
        <x:v>车辆里程查询_20260901-20260930_1024辆_GPS里程.xlsx / X846</x:v>
      </x:c>
      <x:c r="P6558" s="2" t="str">
        <x:v>车辆纯氢气里程查询_20260901-20260930_1024辆.xlsx / X477</x:v>
      </x:c>
    </x:row>
    <x:row r="6559" ht="22" customHeight="1">
      <x:c r="A6559" s="2" t="n">
        <x:v>263</x:v>
      </x:c>
      <x:c r="B6559" s="2" t="str">
        <x:v>粤AGP5163</x:v>
      </x:c>
      <x:c r="C6559" s="2" t="str">
        <x:v>吴纬涛</x:v>
      </x:c>
      <x:c r="D6559" s="8" t="d">
        <x:v>2026-09-21T00:00:00.000Z</x:v>
      </x:c>
      <x:c r="E6559" s="7"/>
      <x:c r="F6559" s="7" t="n">
        <x:v>0</x:v>
      </x:c>
      <x:c r="G6559" s="7"/>
      <x:c r="H6559" s="2" t="str">
        <x:v>否</x:v>
      </x:c>
      <x:c r="I6559" s="7" t="str">
        <x:f>IF(AND(ISNUMBER(E6559),ISNUMBER(F6559)),E6559-F6559,"")</x:f>
      </x:c>
      <x:c r="J6559" s="2" t="str">
        <x:f>IF(H6559="否","不适用",IF(AND(ISNUMBER(E6559),ISNUMBER(F6559)),IF(I6559&gt;'规则与名单'!$B$2,"是","否"),"未判定"))</x:f>
        <x:v>不适用</x:v>
      </x:c>
      <x:c r="K6559" s="2" t="str">
        <x:f>IF(J6559="是",IF(ISNUMBER(F6559),"测试日GPS","缺失"),IF(ISNUMBER(G6559),"非测试日纯氢",IF(AND(H6559="是",J6559="未判定"),IF(ISNUMBER(F6559),"测试名单无纯氢GPS","缺失"),IF(ISNUMBER(E6559),"非测试日仪表","缺失"))))</x:f>
        <x:v>缺失</x:v>
      </x:c>
      <x:c r="L6559" s="7" t="str">
        <x:f>IF(K6559="缺失","",IF(K6559="非测试日纯氢",G6559,IF(K6559="非测试日仪表",E6559,F6559)))</x:f>
      </x:c>
      <x:c r="M6559" s="2" t="n">
        <x:f>IF(K6559="缺失",1,0)</x:f>
        <x:v>1</x:v>
      </x:c>
      <x:c r="N6559" s="2" t="str">
        <x:v>车辆里程查询_20260901-20260930_1024辆_仪表里程.xlsx / Y846</x:v>
      </x:c>
      <x:c r="O6559" s="2" t="str">
        <x:v>车辆里程查询_20260901-20260930_1024辆_GPS里程.xlsx / Y846</x:v>
      </x:c>
      <x:c r="P6559" s="2" t="str">
        <x:v>车辆纯氢气里程查询_20260901-20260930_1024辆.xlsx / Y477</x:v>
      </x:c>
    </x:row>
    <x:row r="6560" ht="22" customHeight="1">
      <x:c r="A6560" s="2" t="n">
        <x:v>263</x:v>
      </x:c>
      <x:c r="B6560" s="2" t="str">
        <x:v>粤AGP5163</x:v>
      </x:c>
      <x:c r="C6560" s="2" t="str">
        <x:v>吴纬涛</x:v>
      </x:c>
      <x:c r="D6560" s="8" t="d">
        <x:v>2026-09-22T00:00:00.000Z</x:v>
      </x:c>
      <x:c r="E6560" s="7"/>
      <x:c r="F6560" s="7" t="n">
        <x:v>0</x:v>
      </x:c>
      <x:c r="G6560" s="7"/>
      <x:c r="H6560" s="2" t="str">
        <x:v>否</x:v>
      </x:c>
      <x:c r="I6560" s="7" t="str">
        <x:f>IF(AND(ISNUMBER(E6560),ISNUMBER(F6560)),E6560-F6560,"")</x:f>
      </x:c>
      <x:c r="J6560" s="2" t="str">
        <x:f>IF(H6560="否","不适用",IF(AND(ISNUMBER(E6560),ISNUMBER(F6560)),IF(I6560&gt;'规则与名单'!$B$2,"是","否"),"未判定"))</x:f>
        <x:v>不适用</x:v>
      </x:c>
      <x:c r="K6560" s="2" t="str">
        <x:f>IF(J6560="是",IF(ISNUMBER(F6560),"测试日GPS","缺失"),IF(ISNUMBER(G6560),"非测试日纯氢",IF(AND(H6560="是",J6560="未判定"),IF(ISNUMBER(F6560),"测试名单无纯氢GPS","缺失"),IF(ISNUMBER(E6560),"非测试日仪表","缺失"))))</x:f>
        <x:v>缺失</x:v>
      </x:c>
      <x:c r="L6560" s="7" t="str">
        <x:f>IF(K6560="缺失","",IF(K6560="非测试日纯氢",G6560,IF(K6560="非测试日仪表",E6560,F6560)))</x:f>
      </x:c>
      <x:c r="M6560" s="2" t="n">
        <x:f>IF(K6560="缺失",1,0)</x:f>
        <x:v>1</x:v>
      </x:c>
      <x:c r="N6560" s="2" t="str">
        <x:v>车辆里程查询_20260901-20260930_1024辆_仪表里程.xlsx / Z846</x:v>
      </x:c>
      <x:c r="O6560" s="2" t="str">
        <x:v>车辆里程查询_20260901-20260930_1024辆_GPS里程.xlsx / Z846</x:v>
      </x:c>
      <x:c r="P6560" s="2" t="str">
        <x:v>车辆纯氢气里程查询_20260901-20260930_1024辆.xlsx / Z477</x:v>
      </x:c>
    </x:row>
    <x:row r="6561" ht="22" customHeight="1">
      <x:c r="A6561" s="2" t="n">
        <x:v>263</x:v>
      </x:c>
      <x:c r="B6561" s="2" t="str">
        <x:v>粤AGP5163</x:v>
      </x:c>
      <x:c r="C6561" s="2" t="str">
        <x:v>吴纬涛</x:v>
      </x:c>
      <x:c r="D6561" s="8" t="d">
        <x:v>2026-09-23T00:00:00.000Z</x:v>
      </x:c>
      <x:c r="E6561" s="7"/>
      <x:c r="F6561" s="7" t="n">
        <x:v>0</x:v>
      </x:c>
      <x:c r="G6561" s="7"/>
      <x:c r="H6561" s="2" t="str">
        <x:v>否</x:v>
      </x:c>
      <x:c r="I6561" s="7" t="str">
        <x:f>IF(AND(ISNUMBER(E6561),ISNUMBER(F6561)),E6561-F6561,"")</x:f>
      </x:c>
      <x:c r="J6561" s="2" t="str">
        <x:f>IF(H6561="否","不适用",IF(AND(ISNUMBER(E6561),ISNUMBER(F6561)),IF(I6561&gt;'规则与名单'!$B$2,"是","否"),"未判定"))</x:f>
        <x:v>不适用</x:v>
      </x:c>
      <x:c r="K6561" s="2" t="str">
        <x:f>IF(J6561="是",IF(ISNUMBER(F6561),"测试日GPS","缺失"),IF(ISNUMBER(G6561),"非测试日纯氢",IF(AND(H6561="是",J6561="未判定"),IF(ISNUMBER(F6561),"测试名单无纯氢GPS","缺失"),IF(ISNUMBER(E6561),"非测试日仪表","缺失"))))</x:f>
        <x:v>缺失</x:v>
      </x:c>
      <x:c r="L6561" s="7" t="str">
        <x:f>IF(K6561="缺失","",IF(K6561="非测试日纯氢",G6561,IF(K6561="非测试日仪表",E6561,F6561)))</x:f>
      </x:c>
      <x:c r="M6561" s="2" t="n">
        <x:f>IF(K6561="缺失",1,0)</x:f>
        <x:v>1</x:v>
      </x:c>
      <x:c r="N6561" s="2" t="str">
        <x:v>车辆里程查询_20260901-20260930_1024辆_仪表里程.xlsx / AA846</x:v>
      </x:c>
      <x:c r="O6561" s="2" t="str">
        <x:v>车辆里程查询_20260901-20260930_1024辆_GPS里程.xlsx / AA846</x:v>
      </x:c>
      <x:c r="P6561" s="2" t="str">
        <x:v>车辆纯氢气里程查询_20260901-20260930_1024辆.xlsx / AA477</x:v>
      </x:c>
    </x:row>
    <x:row r="6562" ht="22" customHeight="1">
      <x:c r="A6562" s="2" t="n">
        <x:v>263</x:v>
      </x:c>
      <x:c r="B6562" s="2" t="str">
        <x:v>粤AGP5163</x:v>
      </x:c>
      <x:c r="C6562" s="2" t="str">
        <x:v>吴纬涛</x:v>
      </x:c>
      <x:c r="D6562" s="8" t="d">
        <x:v>2026-09-24T00:00:00.000Z</x:v>
      </x:c>
      <x:c r="E6562" s="7"/>
      <x:c r="F6562" s="7" t="n">
        <x:v>0</x:v>
      </x:c>
      <x:c r="G6562" s="7"/>
      <x:c r="H6562" s="2" t="str">
        <x:v>否</x:v>
      </x:c>
      <x:c r="I6562" s="7" t="str">
        <x:f>IF(AND(ISNUMBER(E6562),ISNUMBER(F6562)),E6562-F6562,"")</x:f>
      </x:c>
      <x:c r="J6562" s="2" t="str">
        <x:f>IF(H6562="否","不适用",IF(AND(ISNUMBER(E6562),ISNUMBER(F6562)),IF(I6562&gt;'规则与名单'!$B$2,"是","否"),"未判定"))</x:f>
        <x:v>不适用</x:v>
      </x:c>
      <x:c r="K6562" s="2" t="str">
        <x:f>IF(J6562="是",IF(ISNUMBER(F6562),"测试日GPS","缺失"),IF(ISNUMBER(G6562),"非测试日纯氢",IF(AND(H6562="是",J6562="未判定"),IF(ISNUMBER(F6562),"测试名单无纯氢GPS","缺失"),IF(ISNUMBER(E6562),"非测试日仪表","缺失"))))</x:f>
        <x:v>缺失</x:v>
      </x:c>
      <x:c r="L6562" s="7" t="str">
        <x:f>IF(K6562="缺失","",IF(K6562="非测试日纯氢",G6562,IF(K6562="非测试日仪表",E6562,F6562)))</x:f>
      </x:c>
      <x:c r="M6562" s="2" t="n">
        <x:f>IF(K6562="缺失",1,0)</x:f>
        <x:v>1</x:v>
      </x:c>
      <x:c r="N6562" s="2" t="str">
        <x:v>车辆里程查询_20260901-20260930_1024辆_仪表里程.xlsx / AB846</x:v>
      </x:c>
      <x:c r="O6562" s="2" t="str">
        <x:v>车辆里程查询_20260901-20260930_1024辆_GPS里程.xlsx / AB846</x:v>
      </x:c>
      <x:c r="P6562" s="2" t="str">
        <x:v>车辆纯氢气里程查询_20260901-20260930_1024辆.xlsx / AB477</x:v>
      </x:c>
    </x:row>
    <x:row r="6563" ht="22" customHeight="1">
      <x:c r="A6563" s="2" t="n">
        <x:v>263</x:v>
      </x:c>
      <x:c r="B6563" s="2" t="str">
        <x:v>粤AGP5163</x:v>
      </x:c>
      <x:c r="C6563" s="2" t="str">
        <x:v>吴纬涛</x:v>
      </x:c>
      <x:c r="D6563" s="8" t="d">
        <x:v>2026-09-25T00:00:00.000Z</x:v>
      </x:c>
      <x:c r="E6563" s="7"/>
      <x:c r="F6563" s="7" t="n">
        <x:v>0</x:v>
      </x:c>
      <x:c r="G6563" s="7"/>
      <x:c r="H6563" s="2" t="str">
        <x:v>否</x:v>
      </x:c>
      <x:c r="I6563" s="7" t="str">
        <x:f>IF(AND(ISNUMBER(E6563),ISNUMBER(F6563)),E6563-F6563,"")</x:f>
      </x:c>
      <x:c r="J6563" s="2" t="str">
        <x:f>IF(H6563="否","不适用",IF(AND(ISNUMBER(E6563),ISNUMBER(F6563)),IF(I6563&gt;'规则与名单'!$B$2,"是","否"),"未判定"))</x:f>
        <x:v>不适用</x:v>
      </x:c>
      <x:c r="K6563" s="2" t="str">
        <x:f>IF(J6563="是",IF(ISNUMBER(F6563),"测试日GPS","缺失"),IF(ISNUMBER(G6563),"非测试日纯氢",IF(AND(H6563="是",J6563="未判定"),IF(ISNUMBER(F6563),"测试名单无纯氢GPS","缺失"),IF(ISNUMBER(E6563),"非测试日仪表","缺失"))))</x:f>
        <x:v>缺失</x:v>
      </x:c>
      <x:c r="L6563" s="7" t="str">
        <x:f>IF(K6563="缺失","",IF(K6563="非测试日纯氢",G6563,IF(K6563="非测试日仪表",E6563,F6563)))</x:f>
      </x:c>
      <x:c r="M6563" s="2" t="n">
        <x:f>IF(K6563="缺失",1,0)</x:f>
        <x:v>1</x:v>
      </x:c>
      <x:c r="N6563" s="2" t="str">
        <x:v>车辆里程查询_20260901-20260930_1024辆_仪表里程.xlsx / AC846</x:v>
      </x:c>
      <x:c r="O6563" s="2" t="str">
        <x:v>车辆里程查询_20260901-20260930_1024辆_GPS里程.xlsx / AC846</x:v>
      </x:c>
      <x:c r="P6563" s="2" t="str">
        <x:v>车辆纯氢气里程查询_20260901-20260930_1024辆.xlsx / AC477</x:v>
      </x:c>
    </x:row>
    <x:row r="6564" ht="22" customHeight="1">
      <x:c r="A6564" s="2" t="n">
        <x:v>263</x:v>
      </x:c>
      <x:c r="B6564" s="2" t="str">
        <x:v>粤AGP5163</x:v>
      </x:c>
      <x:c r="C6564" s="2" t="str">
        <x:v>吴纬涛</x:v>
      </x:c>
      <x:c r="D6564" s="8" t="d">
        <x:v>2026-09-26T00:00:00.000Z</x:v>
      </x:c>
      <x:c r="E6564" s="7"/>
      <x:c r="F6564" s="7" t="n">
        <x:v>0</x:v>
      </x:c>
      <x:c r="G6564" s="7"/>
      <x:c r="H6564" s="2" t="str">
        <x:v>否</x:v>
      </x:c>
      <x:c r="I6564" s="7" t="str">
        <x:f>IF(AND(ISNUMBER(E6564),ISNUMBER(F6564)),E6564-F6564,"")</x:f>
      </x:c>
      <x:c r="J6564" s="2" t="str">
        <x:f>IF(H6564="否","不适用",IF(AND(ISNUMBER(E6564),ISNUMBER(F6564)),IF(I6564&gt;'规则与名单'!$B$2,"是","否"),"未判定"))</x:f>
        <x:v>不适用</x:v>
      </x:c>
      <x:c r="K6564" s="2" t="str">
        <x:f>IF(J6564="是",IF(ISNUMBER(F6564),"测试日GPS","缺失"),IF(ISNUMBER(G6564),"非测试日纯氢",IF(AND(H6564="是",J6564="未判定"),IF(ISNUMBER(F6564),"测试名单无纯氢GPS","缺失"),IF(ISNUMBER(E6564),"非测试日仪表","缺失"))))</x:f>
        <x:v>缺失</x:v>
      </x:c>
      <x:c r="L6564" s="7" t="str">
        <x:f>IF(K6564="缺失","",IF(K6564="非测试日纯氢",G6564,IF(K6564="非测试日仪表",E6564,F6564)))</x:f>
      </x:c>
      <x:c r="M6564" s="2" t="n">
        <x:f>IF(K6564="缺失",1,0)</x:f>
        <x:v>1</x:v>
      </x:c>
      <x:c r="N6564" s="2" t="str">
        <x:v>车辆里程查询_20260901-20260930_1024辆_仪表里程.xlsx / AD846</x:v>
      </x:c>
      <x:c r="O6564" s="2" t="str">
        <x:v>车辆里程查询_20260901-20260930_1024辆_GPS里程.xlsx / AD846</x:v>
      </x:c>
      <x:c r="P6564" s="2" t="str">
        <x:v>车辆纯氢气里程查询_20260901-20260930_1024辆.xlsx / AD477</x:v>
      </x:c>
    </x:row>
    <x:row r="6565" ht="22" customHeight="1">
      <x:c r="A6565" s="2" t="n">
        <x:v>263</x:v>
      </x:c>
      <x:c r="B6565" s="2" t="str">
        <x:v>粤AGP5163</x:v>
      </x:c>
      <x:c r="C6565" s="2" t="str">
        <x:v>吴纬涛</x:v>
      </x:c>
      <x:c r="D6565" s="8" t="d">
        <x:v>2026-09-27T00:00:00.000Z</x:v>
      </x:c>
      <x:c r="E6565" s="7"/>
      <x:c r="F6565" s="7" t="n">
        <x:v>0</x:v>
      </x:c>
      <x:c r="G6565" s="7"/>
      <x:c r="H6565" s="2" t="str">
        <x:v>否</x:v>
      </x:c>
      <x:c r="I6565" s="7" t="str">
        <x:f>IF(AND(ISNUMBER(E6565),ISNUMBER(F6565)),E6565-F6565,"")</x:f>
      </x:c>
      <x:c r="J6565" s="2" t="str">
        <x:f>IF(H6565="否","不适用",IF(AND(ISNUMBER(E6565),ISNUMBER(F6565)),IF(I6565&gt;'规则与名单'!$B$2,"是","否"),"未判定"))</x:f>
        <x:v>不适用</x:v>
      </x:c>
      <x:c r="K6565" s="2" t="str">
        <x:f>IF(J6565="是",IF(ISNUMBER(F6565),"测试日GPS","缺失"),IF(ISNUMBER(G6565),"非测试日纯氢",IF(AND(H6565="是",J6565="未判定"),IF(ISNUMBER(F6565),"测试名单无纯氢GPS","缺失"),IF(ISNUMBER(E6565),"非测试日仪表","缺失"))))</x:f>
        <x:v>缺失</x:v>
      </x:c>
      <x:c r="L6565" s="7" t="str">
        <x:f>IF(K6565="缺失","",IF(K6565="非测试日纯氢",G6565,IF(K6565="非测试日仪表",E6565,F6565)))</x:f>
      </x:c>
      <x:c r="M6565" s="2" t="n">
        <x:f>IF(K6565="缺失",1,0)</x:f>
        <x:v>1</x:v>
      </x:c>
      <x:c r="N6565" s="2" t="str">
        <x:v>车辆里程查询_20260901-20260930_1024辆_仪表里程.xlsx / AE846</x:v>
      </x:c>
      <x:c r="O6565" s="2" t="str">
        <x:v>车辆里程查询_20260901-20260930_1024辆_GPS里程.xlsx / AE846</x:v>
      </x:c>
      <x:c r="P6565" s="2" t="str">
        <x:v>车辆纯氢气里程查询_20260901-20260930_1024辆.xlsx / AE477</x:v>
      </x:c>
    </x:row>
    <x:row r="6566" ht="22" customHeight="1">
      <x:c r="A6566" s="2" t="n">
        <x:v>263</x:v>
      </x:c>
      <x:c r="B6566" s="2" t="str">
        <x:v>粤AGP5163</x:v>
      </x:c>
      <x:c r="C6566" s="2" t="str">
        <x:v>吴纬涛</x:v>
      </x:c>
      <x:c r="D6566" s="8" t="d">
        <x:v>2026-09-28T00:00:00.000Z</x:v>
      </x:c>
      <x:c r="E6566" s="7"/>
      <x:c r="F6566" s="7" t="n">
        <x:v>0</x:v>
      </x:c>
      <x:c r="G6566" s="7"/>
      <x:c r="H6566" s="2" t="str">
        <x:v>否</x:v>
      </x:c>
      <x:c r="I6566" s="7" t="str">
        <x:f>IF(AND(ISNUMBER(E6566),ISNUMBER(F6566)),E6566-F6566,"")</x:f>
      </x:c>
      <x:c r="J6566" s="2" t="str">
        <x:f>IF(H6566="否","不适用",IF(AND(ISNUMBER(E6566),ISNUMBER(F6566)),IF(I6566&gt;'规则与名单'!$B$2,"是","否"),"未判定"))</x:f>
        <x:v>不适用</x:v>
      </x:c>
      <x:c r="K6566" s="2" t="str">
        <x:f>IF(J6566="是",IF(ISNUMBER(F6566),"测试日GPS","缺失"),IF(ISNUMBER(G6566),"非测试日纯氢",IF(AND(H6566="是",J6566="未判定"),IF(ISNUMBER(F6566),"测试名单无纯氢GPS","缺失"),IF(ISNUMBER(E6566),"非测试日仪表","缺失"))))</x:f>
        <x:v>缺失</x:v>
      </x:c>
      <x:c r="L6566" s="7" t="str">
        <x:f>IF(K6566="缺失","",IF(K6566="非测试日纯氢",G6566,IF(K6566="非测试日仪表",E6566,F6566)))</x:f>
      </x:c>
      <x:c r="M6566" s="2" t="n">
        <x:f>IF(K6566="缺失",1,0)</x:f>
        <x:v>1</x:v>
      </x:c>
      <x:c r="N6566" s="2" t="str">
        <x:v>车辆里程查询_20260901-20260930_1024辆_仪表里程.xlsx / AF846</x:v>
      </x:c>
      <x:c r="O6566" s="2" t="str">
        <x:v>车辆里程查询_20260901-20260930_1024辆_GPS里程.xlsx / AF846</x:v>
      </x:c>
      <x:c r="P6566" s="2" t="str">
        <x:v>车辆纯氢气里程查询_20260901-20260930_1024辆.xlsx / AF477</x:v>
      </x:c>
    </x:row>
    <x:row r="6567" ht="22" customHeight="1">
      <x:c r="A6567" s="2" t="n">
        <x:v>263</x:v>
      </x:c>
      <x:c r="B6567" s="2" t="str">
        <x:v>粤AGP5163</x:v>
      </x:c>
      <x:c r="C6567" s="2" t="str">
        <x:v>吴纬涛</x:v>
      </x:c>
      <x:c r="D6567" s="8" t="d">
        <x:v>2026-09-29T00:00:00.000Z</x:v>
      </x:c>
      <x:c r="E6567" s="7"/>
      <x:c r="F6567" s="7" t="n">
        <x:v>0</x:v>
      </x:c>
      <x:c r="G6567" s="7"/>
      <x:c r="H6567" s="2" t="str">
        <x:v>否</x:v>
      </x:c>
      <x:c r="I6567" s="7" t="str">
        <x:f>IF(AND(ISNUMBER(E6567),ISNUMBER(F6567)),E6567-F6567,"")</x:f>
      </x:c>
      <x:c r="J6567" s="2" t="str">
        <x:f>IF(H6567="否","不适用",IF(AND(ISNUMBER(E6567),ISNUMBER(F6567)),IF(I6567&gt;'规则与名单'!$B$2,"是","否"),"未判定"))</x:f>
        <x:v>不适用</x:v>
      </x:c>
      <x:c r="K6567" s="2" t="str">
        <x:f>IF(J6567="是",IF(ISNUMBER(F6567),"测试日GPS","缺失"),IF(ISNUMBER(G6567),"非测试日纯氢",IF(AND(H6567="是",J6567="未判定"),IF(ISNUMBER(F6567),"测试名单无纯氢GPS","缺失"),IF(ISNUMBER(E6567),"非测试日仪表","缺失"))))</x:f>
        <x:v>缺失</x:v>
      </x:c>
      <x:c r="L6567" s="7" t="str">
        <x:f>IF(K6567="缺失","",IF(K6567="非测试日纯氢",G6567,IF(K6567="非测试日仪表",E6567,F6567)))</x:f>
      </x:c>
      <x:c r="M6567" s="2" t="n">
        <x:f>IF(K6567="缺失",1,0)</x:f>
        <x:v>1</x:v>
      </x:c>
      <x:c r="N6567" s="2" t="str">
        <x:v>车辆里程查询_20260901-20260930_1024辆_仪表里程.xlsx / AG846</x:v>
      </x:c>
      <x:c r="O6567" s="2" t="str">
        <x:v>车辆里程查询_20260901-20260930_1024辆_GPS里程.xlsx / AG846</x:v>
      </x:c>
      <x:c r="P6567" s="2" t="str">
        <x:v>车辆纯氢气里程查询_20260901-20260930_1024辆.xlsx / AG477</x:v>
      </x:c>
    </x:row>
    <x:row r="6568" ht="22" customHeight="1">
      <x:c r="A6568" s="2" t="n">
        <x:v>263</x:v>
      </x:c>
      <x:c r="B6568" s="2" t="str">
        <x:v>粤AGP5163</x:v>
      </x:c>
      <x:c r="C6568" s="2" t="str">
        <x:v>吴纬涛</x:v>
      </x:c>
      <x:c r="D6568" s="8" t="d">
        <x:v>2026-09-30T00:00:00.000Z</x:v>
      </x:c>
      <x:c r="E6568" s="7"/>
      <x:c r="F6568" s="7" t="n">
        <x:v>0</x:v>
      </x:c>
      <x:c r="G6568" s="7"/>
      <x:c r="H6568" s="2" t="str">
        <x:v>否</x:v>
      </x:c>
      <x:c r="I6568" s="7" t="str">
        <x:f>IF(AND(ISNUMBER(E6568),ISNUMBER(F6568)),E6568-F6568,"")</x:f>
      </x:c>
      <x:c r="J6568" s="2" t="str">
        <x:f>IF(H6568="否","不适用",IF(AND(ISNUMBER(E6568),ISNUMBER(F6568)),IF(I6568&gt;'规则与名单'!$B$2,"是","否"),"未判定"))</x:f>
        <x:v>不适用</x:v>
      </x:c>
      <x:c r="K6568" s="2" t="str">
        <x:f>IF(J6568="是",IF(ISNUMBER(F6568),"测试日GPS","缺失"),IF(ISNUMBER(G6568),"非测试日纯氢",IF(AND(H6568="是",J6568="未判定"),IF(ISNUMBER(F6568),"测试名单无纯氢GPS","缺失"),IF(ISNUMBER(E6568),"非测试日仪表","缺失"))))</x:f>
        <x:v>缺失</x:v>
      </x:c>
      <x:c r="L6568" s="7" t="str">
        <x:f>IF(K6568="缺失","",IF(K6568="非测试日纯氢",G6568,IF(K6568="非测试日仪表",E6568,F6568)))</x:f>
      </x:c>
      <x:c r="M6568" s="2" t="n">
        <x:f>IF(K6568="缺失",1,0)</x:f>
        <x:v>1</x:v>
      </x:c>
      <x:c r="N6568" s="2" t="str">
        <x:v>车辆里程查询_20260901-20260930_1024辆_仪表里程.xlsx / AH846</x:v>
      </x:c>
      <x:c r="O6568" s="2" t="str">
        <x:v>车辆里程查询_20260901-20260930_1024辆_GPS里程.xlsx / AH846</x:v>
      </x:c>
      <x:c r="P6568" s="2" t="str">
        <x:v>车辆纯氢气里程查询_20260901-20260930_1024辆.xlsx / AH477</x:v>
      </x:c>
    </x:row>
    <x:row r="6569" ht="22" customHeight="1">
      <x:c r="A6569" s="2" t="n">
        <x:v>264</x:v>
      </x:c>
      <x:c r="B6569" s="2" t="str">
        <x:v>粤AGP5359</x:v>
      </x:c>
      <x:c r="C6569" s="2" t="str">
        <x:v>吴纬涛</x:v>
      </x:c>
      <x:c r="D6569" s="8" t="d">
        <x:v>2026-09-01T00:00:00.000Z</x:v>
      </x:c>
      <x:c r="E6569" s="7" t="n">
        <x:v>132.9</x:v>
      </x:c>
      <x:c r="F6569" s="7" t="n">
        <x:v>205.7</x:v>
      </x:c>
      <x:c r="G6569" s="7" t="n">
        <x:v>199.1</x:v>
      </x:c>
      <x:c r="H6569" s="2" t="str">
        <x:v>否</x:v>
      </x:c>
      <x:c r="I6569" s="7" t="n">
        <x:f>IF(AND(ISNUMBER(E6569),ISNUMBER(F6569)),E6569-F6569,"")</x:f>
        <x:v>-72.79999999999998</x:v>
      </x:c>
      <x:c r="J6569" s="2" t="str">
        <x:f>IF(H6569="否","不适用",IF(AND(ISNUMBER(E6569),ISNUMBER(F6569)),IF(I6569&gt;'规则与名单'!$B$2,"是","否"),"未判定"))</x:f>
        <x:v>不适用</x:v>
      </x:c>
      <x:c r="K6569" s="2" t="str">
        <x:f>IF(J6569="是",IF(ISNUMBER(F6569),"测试日GPS","缺失"),IF(ISNUMBER(G6569),"非测试日纯氢",IF(AND(H6569="是",J6569="未判定"),IF(ISNUMBER(F6569),"测试名单无纯氢GPS","缺失"),IF(ISNUMBER(E6569),"非测试日仪表","缺失"))))</x:f>
        <x:v>非测试日纯氢</x:v>
      </x:c>
      <x:c r="L6569" s="7" t="n">
        <x:f>IF(K6569="缺失","",IF(K6569="非测试日纯氢",G6569,IF(K6569="非测试日仪表",E6569,F6569)))</x:f>
        <x:v>199.1</x:v>
      </x:c>
      <x:c r="M6569" s="2" t="n">
        <x:f>IF(K6569="缺失",1,0)</x:f>
        <x:v>0</x:v>
      </x:c>
      <x:c r="N6569" s="2" t="str">
        <x:v>车辆里程查询_20260901-20260930_1024辆_仪表里程.xlsx / E679</x:v>
      </x:c>
      <x:c r="O6569" s="2" t="str">
        <x:v>车辆里程查询_20260901-20260930_1024辆_GPS里程.xlsx / E679</x:v>
      </x:c>
      <x:c r="P6569" s="2" t="str">
        <x:v>车辆纯氢气里程查询_20260901-20260930_1024辆.xlsx / E380</x:v>
      </x:c>
    </x:row>
    <x:row r="6570" ht="22" customHeight="1">
      <x:c r="A6570" s="2" t="n">
        <x:v>264</x:v>
      </x:c>
      <x:c r="B6570" s="2" t="str">
        <x:v>粤AGP5359</x:v>
      </x:c>
      <x:c r="C6570" s="2" t="str">
        <x:v>吴纬涛</x:v>
      </x:c>
      <x:c r="D6570" s="8" t="d">
        <x:v>2026-09-02T00:00:00.000Z</x:v>
      </x:c>
      <x:c r="E6570" s="7" t="n">
        <x:v>212.2</x:v>
      </x:c>
      <x:c r="F6570" s="7" t="n">
        <x:v>214</x:v>
      </x:c>
      <x:c r="G6570" s="7" t="n">
        <x:v>212.4</x:v>
      </x:c>
      <x:c r="H6570" s="2" t="str">
        <x:v>否</x:v>
      </x:c>
      <x:c r="I6570" s="7" t="n">
        <x:f>IF(AND(ISNUMBER(E6570),ISNUMBER(F6570)),E6570-F6570,"")</x:f>
        <x:v>-1.8000000000000114</x:v>
      </x:c>
      <x:c r="J6570" s="2" t="str">
        <x:f>IF(H6570="否","不适用",IF(AND(ISNUMBER(E6570),ISNUMBER(F6570)),IF(I6570&gt;'规则与名单'!$B$2,"是","否"),"未判定"))</x:f>
        <x:v>不适用</x:v>
      </x:c>
      <x:c r="K6570" s="2" t="str">
        <x:f>IF(J6570="是",IF(ISNUMBER(F6570),"测试日GPS","缺失"),IF(ISNUMBER(G6570),"非测试日纯氢",IF(AND(H6570="是",J6570="未判定"),IF(ISNUMBER(F6570),"测试名单无纯氢GPS","缺失"),IF(ISNUMBER(E6570),"非测试日仪表","缺失"))))</x:f>
        <x:v>非测试日纯氢</x:v>
      </x:c>
      <x:c r="L6570" s="7" t="n">
        <x:f>IF(K6570="缺失","",IF(K6570="非测试日纯氢",G6570,IF(K6570="非测试日仪表",E6570,F6570)))</x:f>
        <x:v>212.4</x:v>
      </x:c>
      <x:c r="M6570" s="2" t="n">
        <x:f>IF(K6570="缺失",1,0)</x:f>
        <x:v>0</x:v>
      </x:c>
      <x:c r="N6570" s="2" t="str">
        <x:v>车辆里程查询_20260901-20260930_1024辆_仪表里程.xlsx / F679</x:v>
      </x:c>
      <x:c r="O6570" s="2" t="str">
        <x:v>车辆里程查询_20260901-20260930_1024辆_GPS里程.xlsx / F679</x:v>
      </x:c>
      <x:c r="P6570" s="2" t="str">
        <x:v>车辆纯氢气里程查询_20260901-20260930_1024辆.xlsx / F380</x:v>
      </x:c>
    </x:row>
    <x:row r="6571" ht="22" customHeight="1">
      <x:c r="A6571" s="2" t="n">
        <x:v>264</x:v>
      </x:c>
      <x:c r="B6571" s="2" t="str">
        <x:v>粤AGP5359</x:v>
      </x:c>
      <x:c r="C6571" s="2" t="str">
        <x:v>吴纬涛</x:v>
      </x:c>
      <x:c r="D6571" s="8" t="d">
        <x:v>2026-09-03T00:00:00.000Z</x:v>
      </x:c>
      <x:c r="E6571" s="7" t="n">
        <x:v>91.3</x:v>
      </x:c>
      <x:c r="F6571" s="7" t="n">
        <x:v>22.5</x:v>
      </x:c>
      <x:c r="G6571" s="7" t="n">
        <x:v>21.4</x:v>
      </x:c>
      <x:c r="H6571" s="2" t="str">
        <x:v>否</x:v>
      </x:c>
      <x:c r="I6571" s="7" t="n">
        <x:f>IF(AND(ISNUMBER(E6571),ISNUMBER(F6571)),E6571-F6571,"")</x:f>
        <x:v>68.8</x:v>
      </x:c>
      <x:c r="J6571" s="2" t="str">
        <x:f>IF(H6571="否","不适用",IF(AND(ISNUMBER(E6571),ISNUMBER(F6571)),IF(I6571&gt;'规则与名单'!$B$2,"是","否"),"未判定"))</x:f>
        <x:v>不适用</x:v>
      </x:c>
      <x:c r="K6571" s="2" t="str">
        <x:f>IF(J6571="是",IF(ISNUMBER(F6571),"测试日GPS","缺失"),IF(ISNUMBER(G6571),"非测试日纯氢",IF(AND(H6571="是",J6571="未判定"),IF(ISNUMBER(F6571),"测试名单无纯氢GPS","缺失"),IF(ISNUMBER(E6571),"非测试日仪表","缺失"))))</x:f>
        <x:v>非测试日纯氢</x:v>
      </x:c>
      <x:c r="L6571" s="7" t="n">
        <x:f>IF(K6571="缺失","",IF(K6571="非测试日纯氢",G6571,IF(K6571="非测试日仪表",E6571,F6571)))</x:f>
        <x:v>21.4</x:v>
      </x:c>
      <x:c r="M6571" s="2" t="n">
        <x:f>IF(K6571="缺失",1,0)</x:f>
        <x:v>0</x:v>
      </x:c>
      <x:c r="N6571" s="2" t="str">
        <x:v>车辆里程查询_20260901-20260930_1024辆_仪表里程.xlsx / G679</x:v>
      </x:c>
      <x:c r="O6571" s="2" t="str">
        <x:v>车辆里程查询_20260901-20260930_1024辆_GPS里程.xlsx / G679</x:v>
      </x:c>
      <x:c r="P6571" s="2" t="str">
        <x:v>车辆纯氢气里程查询_20260901-20260930_1024辆.xlsx / G380</x:v>
      </x:c>
    </x:row>
    <x:row r="6572" ht="22" customHeight="1">
      <x:c r="A6572" s="2" t="n">
        <x:v>264</x:v>
      </x:c>
      <x:c r="B6572" s="2" t="str">
        <x:v>粤AGP5359</x:v>
      </x:c>
      <x:c r="C6572" s="2" t="str">
        <x:v>吴纬涛</x:v>
      </x:c>
      <x:c r="D6572" s="8" t="d">
        <x:v>2026-09-04T00:00:00.000Z</x:v>
      </x:c>
      <x:c r="E6572" s="7" t="n">
        <x:v>90.2</x:v>
      </x:c>
      <x:c r="F6572" s="7" t="n">
        <x:v>90.2</x:v>
      </x:c>
      <x:c r="G6572" s="7" t="n">
        <x:v>80.1</x:v>
      </x:c>
      <x:c r="H6572" s="2" t="str">
        <x:v>否</x:v>
      </x:c>
      <x:c r="I6572" s="7" t="n">
        <x:f>IF(AND(ISNUMBER(E6572),ISNUMBER(F6572)),E6572-F6572,"")</x:f>
        <x:v>0</x:v>
      </x:c>
      <x:c r="J6572" s="2" t="str">
        <x:f>IF(H6572="否","不适用",IF(AND(ISNUMBER(E6572),ISNUMBER(F6572)),IF(I6572&gt;'规则与名单'!$B$2,"是","否"),"未判定"))</x:f>
        <x:v>不适用</x:v>
      </x:c>
      <x:c r="K6572" s="2" t="str">
        <x:f>IF(J6572="是",IF(ISNUMBER(F6572),"测试日GPS","缺失"),IF(ISNUMBER(G6572),"非测试日纯氢",IF(AND(H6572="是",J6572="未判定"),IF(ISNUMBER(F6572),"测试名单无纯氢GPS","缺失"),IF(ISNUMBER(E6572),"非测试日仪表","缺失"))))</x:f>
        <x:v>非测试日纯氢</x:v>
      </x:c>
      <x:c r="L6572" s="7" t="n">
        <x:f>IF(K6572="缺失","",IF(K6572="非测试日纯氢",G6572,IF(K6572="非测试日仪表",E6572,F6572)))</x:f>
        <x:v>80.1</x:v>
      </x:c>
      <x:c r="M6572" s="2" t="n">
        <x:f>IF(K6572="缺失",1,0)</x:f>
        <x:v>0</x:v>
      </x:c>
      <x:c r="N6572" s="2" t="str">
        <x:v>车辆里程查询_20260901-20260930_1024辆_仪表里程.xlsx / H679</x:v>
      </x:c>
      <x:c r="O6572" s="2" t="str">
        <x:v>车辆里程查询_20260901-20260930_1024辆_GPS里程.xlsx / H679</x:v>
      </x:c>
      <x:c r="P6572" s="2" t="str">
        <x:v>车辆纯氢气里程查询_20260901-20260930_1024辆.xlsx / H380</x:v>
      </x:c>
    </x:row>
    <x:row r="6573" ht="22" customHeight="1">
      <x:c r="A6573" s="2" t="n">
        <x:v>264</x:v>
      </x:c>
      <x:c r="B6573" s="2" t="str">
        <x:v>粤AGP5359</x:v>
      </x:c>
      <x:c r="C6573" s="2" t="str">
        <x:v>吴纬涛</x:v>
      </x:c>
      <x:c r="D6573" s="8" t="d">
        <x:v>2026-09-05T00:00:00.000Z</x:v>
      </x:c>
      <x:c r="E6573" s="7"/>
      <x:c r="F6573" s="7" t="n">
        <x:v>0</x:v>
      </x:c>
      <x:c r="G6573" s="7"/>
      <x:c r="H6573" s="2" t="str">
        <x:v>否</x:v>
      </x:c>
      <x:c r="I6573" s="7" t="str">
        <x:f>IF(AND(ISNUMBER(E6573),ISNUMBER(F6573)),E6573-F6573,"")</x:f>
      </x:c>
      <x:c r="J6573" s="2" t="str">
        <x:f>IF(H6573="否","不适用",IF(AND(ISNUMBER(E6573),ISNUMBER(F6573)),IF(I6573&gt;'规则与名单'!$B$2,"是","否"),"未判定"))</x:f>
        <x:v>不适用</x:v>
      </x:c>
      <x:c r="K6573" s="2" t="str">
        <x:f>IF(J6573="是",IF(ISNUMBER(F6573),"测试日GPS","缺失"),IF(ISNUMBER(G6573),"非测试日纯氢",IF(AND(H6573="是",J6573="未判定"),IF(ISNUMBER(F6573),"测试名单无纯氢GPS","缺失"),IF(ISNUMBER(E6573),"非测试日仪表","缺失"))))</x:f>
        <x:v>缺失</x:v>
      </x:c>
      <x:c r="L6573" s="7" t="str">
        <x:f>IF(K6573="缺失","",IF(K6573="非测试日纯氢",G6573,IF(K6573="非测试日仪表",E6573,F6573)))</x:f>
      </x:c>
      <x:c r="M6573" s="2" t="n">
        <x:f>IF(K6573="缺失",1,0)</x:f>
        <x:v>1</x:v>
      </x:c>
      <x:c r="N6573" s="2" t="str">
        <x:v>车辆里程查询_20260901-20260930_1024辆_仪表里程.xlsx / I679</x:v>
      </x:c>
      <x:c r="O6573" s="2" t="str">
        <x:v>车辆里程查询_20260901-20260930_1024辆_GPS里程.xlsx / I679</x:v>
      </x:c>
      <x:c r="P6573" s="2" t="str">
        <x:v>车辆纯氢气里程查询_20260901-20260930_1024辆.xlsx / I380</x:v>
      </x:c>
    </x:row>
    <x:row r="6574" ht="22" customHeight="1">
      <x:c r="A6574" s="2" t="n">
        <x:v>264</x:v>
      </x:c>
      <x:c r="B6574" s="2" t="str">
        <x:v>粤AGP5359</x:v>
      </x:c>
      <x:c r="C6574" s="2" t="str">
        <x:v>吴纬涛</x:v>
      </x:c>
      <x:c r="D6574" s="8" t="d">
        <x:v>2026-09-06T00:00:00.000Z</x:v>
      </x:c>
      <x:c r="E6574" s="7" t="n">
        <x:v>0.6</x:v>
      </x:c>
      <x:c r="F6574" s="7" t="n">
        <x:v>0.5</x:v>
      </x:c>
      <x:c r="G6574" s="7" t="n">
        <x:v>0.5</x:v>
      </x:c>
      <x:c r="H6574" s="2" t="str">
        <x:v>否</x:v>
      </x:c>
      <x:c r="I6574" s="7" t="n">
        <x:f>IF(AND(ISNUMBER(E6574),ISNUMBER(F6574)),E6574-F6574,"")</x:f>
        <x:v>0.09999999999999998</x:v>
      </x:c>
      <x:c r="J6574" s="2" t="str">
        <x:f>IF(H6574="否","不适用",IF(AND(ISNUMBER(E6574),ISNUMBER(F6574)),IF(I6574&gt;'规则与名单'!$B$2,"是","否"),"未判定"))</x:f>
        <x:v>不适用</x:v>
      </x:c>
      <x:c r="K6574" s="2" t="str">
        <x:f>IF(J6574="是",IF(ISNUMBER(F6574),"测试日GPS","缺失"),IF(ISNUMBER(G6574),"非测试日纯氢",IF(AND(H6574="是",J6574="未判定"),IF(ISNUMBER(F6574),"测试名单无纯氢GPS","缺失"),IF(ISNUMBER(E6574),"非测试日仪表","缺失"))))</x:f>
        <x:v>非测试日纯氢</x:v>
      </x:c>
      <x:c r="L6574" s="7" t="n">
        <x:f>IF(K6574="缺失","",IF(K6574="非测试日纯氢",G6574,IF(K6574="非测试日仪表",E6574,F6574)))</x:f>
        <x:v>0.5</x:v>
      </x:c>
      <x:c r="M6574" s="2" t="n">
        <x:f>IF(K6574="缺失",1,0)</x:f>
        <x:v>0</x:v>
      </x:c>
      <x:c r="N6574" s="2" t="str">
        <x:v>车辆里程查询_20260901-20260930_1024辆_仪表里程.xlsx / J679</x:v>
      </x:c>
      <x:c r="O6574" s="2" t="str">
        <x:v>车辆里程查询_20260901-20260930_1024辆_GPS里程.xlsx / J679</x:v>
      </x:c>
      <x:c r="P6574" s="2" t="str">
        <x:v>车辆纯氢气里程查询_20260901-20260930_1024辆.xlsx / J380</x:v>
      </x:c>
    </x:row>
    <x:row r="6575" ht="22" customHeight="1">
      <x:c r="A6575" s="2" t="n">
        <x:v>264</x:v>
      </x:c>
      <x:c r="B6575" s="2" t="str">
        <x:v>粤AGP5359</x:v>
      </x:c>
      <x:c r="C6575" s="2" t="str">
        <x:v>吴纬涛</x:v>
      </x:c>
      <x:c r="D6575" s="8" t="d">
        <x:v>2026-09-07T00:00:00.000Z</x:v>
      </x:c>
      <x:c r="E6575" s="7" t="n">
        <x:v>80.9</x:v>
      </x:c>
      <x:c r="F6575" s="7" t="n">
        <x:v>81.7</x:v>
      </x:c>
      <x:c r="G6575" s="7" t="n">
        <x:v>63.8</x:v>
      </x:c>
      <x:c r="H6575" s="2" t="str">
        <x:v>否</x:v>
      </x:c>
      <x:c r="I6575" s="7" t="n">
        <x:f>IF(AND(ISNUMBER(E6575),ISNUMBER(F6575)),E6575-F6575,"")</x:f>
        <x:v>-0.7999999999999972</x:v>
      </x:c>
      <x:c r="J6575" s="2" t="str">
        <x:f>IF(H6575="否","不适用",IF(AND(ISNUMBER(E6575),ISNUMBER(F6575)),IF(I6575&gt;'规则与名单'!$B$2,"是","否"),"未判定"))</x:f>
        <x:v>不适用</x:v>
      </x:c>
      <x:c r="K6575" s="2" t="str">
        <x:f>IF(J6575="是",IF(ISNUMBER(F6575),"测试日GPS","缺失"),IF(ISNUMBER(G6575),"非测试日纯氢",IF(AND(H6575="是",J6575="未判定"),IF(ISNUMBER(F6575),"测试名单无纯氢GPS","缺失"),IF(ISNUMBER(E6575),"非测试日仪表","缺失"))))</x:f>
        <x:v>非测试日纯氢</x:v>
      </x:c>
      <x:c r="L6575" s="7" t="n">
        <x:f>IF(K6575="缺失","",IF(K6575="非测试日纯氢",G6575,IF(K6575="非测试日仪表",E6575,F6575)))</x:f>
        <x:v>63.8</x:v>
      </x:c>
      <x:c r="M6575" s="2" t="n">
        <x:f>IF(K6575="缺失",1,0)</x:f>
        <x:v>0</x:v>
      </x:c>
      <x:c r="N6575" s="2" t="str">
        <x:v>车辆里程查询_20260901-20260930_1024辆_仪表里程.xlsx / K679</x:v>
      </x:c>
      <x:c r="O6575" s="2" t="str">
        <x:v>车辆里程查询_20260901-20260930_1024辆_GPS里程.xlsx / K679</x:v>
      </x:c>
      <x:c r="P6575" s="2" t="str">
        <x:v>车辆纯氢气里程查询_20260901-20260930_1024辆.xlsx / K380</x:v>
      </x:c>
    </x:row>
    <x:row r="6576" ht="22" customHeight="1">
      <x:c r="A6576" s="2" t="n">
        <x:v>264</x:v>
      </x:c>
      <x:c r="B6576" s="2" t="str">
        <x:v>粤AGP5359</x:v>
      </x:c>
      <x:c r="C6576" s="2" t="str">
        <x:v>吴纬涛</x:v>
      </x:c>
      <x:c r="D6576" s="8" t="d">
        <x:v>2026-09-08T00:00:00.000Z</x:v>
      </x:c>
      <x:c r="E6576" s="7" t="n">
        <x:v>69.4</x:v>
      </x:c>
      <x:c r="F6576" s="7" t="n">
        <x:v>77.4</x:v>
      </x:c>
      <x:c r="G6576" s="7" t="n">
        <x:v>77.7</x:v>
      </x:c>
      <x:c r="H6576" s="2" t="str">
        <x:v>否</x:v>
      </x:c>
      <x:c r="I6576" s="7" t="n">
        <x:f>IF(AND(ISNUMBER(E6576),ISNUMBER(F6576)),E6576-F6576,"")</x:f>
        <x:v>-8</x:v>
      </x:c>
      <x:c r="J6576" s="2" t="str">
        <x:f>IF(H6576="否","不适用",IF(AND(ISNUMBER(E6576),ISNUMBER(F6576)),IF(I6576&gt;'规则与名单'!$B$2,"是","否"),"未判定"))</x:f>
        <x:v>不适用</x:v>
      </x:c>
      <x:c r="K6576" s="2" t="str">
        <x:f>IF(J6576="是",IF(ISNUMBER(F6576),"测试日GPS","缺失"),IF(ISNUMBER(G6576),"非测试日纯氢",IF(AND(H6576="是",J6576="未判定"),IF(ISNUMBER(F6576),"测试名单无纯氢GPS","缺失"),IF(ISNUMBER(E6576),"非测试日仪表","缺失"))))</x:f>
        <x:v>非测试日纯氢</x:v>
      </x:c>
      <x:c r="L6576" s="7" t="n">
        <x:f>IF(K6576="缺失","",IF(K6576="非测试日纯氢",G6576,IF(K6576="非测试日仪表",E6576,F6576)))</x:f>
        <x:v>77.7</x:v>
      </x:c>
      <x:c r="M6576" s="2" t="n">
        <x:f>IF(K6576="缺失",1,0)</x:f>
        <x:v>0</x:v>
      </x:c>
      <x:c r="N6576" s="2" t="str">
        <x:v>车辆里程查询_20260901-20260930_1024辆_仪表里程.xlsx / L679</x:v>
      </x:c>
      <x:c r="O6576" s="2" t="str">
        <x:v>车辆里程查询_20260901-20260930_1024辆_GPS里程.xlsx / L679</x:v>
      </x:c>
      <x:c r="P6576" s="2" t="str">
        <x:v>车辆纯氢气里程查询_20260901-20260930_1024辆.xlsx / L380</x:v>
      </x:c>
    </x:row>
    <x:row r="6577" ht="22" customHeight="1">
      <x:c r="A6577" s="2" t="n">
        <x:v>264</x:v>
      </x:c>
      <x:c r="B6577" s="2" t="str">
        <x:v>粤AGP5359</x:v>
      </x:c>
      <x:c r="C6577" s="2" t="str">
        <x:v>吴纬涛</x:v>
      </x:c>
      <x:c r="D6577" s="8" t="d">
        <x:v>2026-09-09T00:00:00.000Z</x:v>
      </x:c>
      <x:c r="E6577" s="7" t="n">
        <x:v>98.6</x:v>
      </x:c>
      <x:c r="F6577" s="7" t="n">
        <x:v>89</x:v>
      </x:c>
      <x:c r="G6577" s="7" t="n">
        <x:v>80.6</x:v>
      </x:c>
      <x:c r="H6577" s="2" t="str">
        <x:v>否</x:v>
      </x:c>
      <x:c r="I6577" s="7" t="n">
        <x:f>IF(AND(ISNUMBER(E6577),ISNUMBER(F6577)),E6577-F6577,"")</x:f>
        <x:v>9.599999999999994</x:v>
      </x:c>
      <x:c r="J6577" s="2" t="str">
        <x:f>IF(H6577="否","不适用",IF(AND(ISNUMBER(E6577),ISNUMBER(F6577)),IF(I6577&gt;'规则与名单'!$B$2,"是","否"),"未判定"))</x:f>
        <x:v>不适用</x:v>
      </x:c>
      <x:c r="K6577" s="2" t="str">
        <x:f>IF(J6577="是",IF(ISNUMBER(F6577),"测试日GPS","缺失"),IF(ISNUMBER(G6577),"非测试日纯氢",IF(AND(H6577="是",J6577="未判定"),IF(ISNUMBER(F6577),"测试名单无纯氢GPS","缺失"),IF(ISNUMBER(E6577),"非测试日仪表","缺失"))))</x:f>
        <x:v>非测试日纯氢</x:v>
      </x:c>
      <x:c r="L6577" s="7" t="n">
        <x:f>IF(K6577="缺失","",IF(K6577="非测试日纯氢",G6577,IF(K6577="非测试日仪表",E6577,F6577)))</x:f>
        <x:v>80.6</x:v>
      </x:c>
      <x:c r="M6577" s="2" t="n">
        <x:f>IF(K6577="缺失",1,0)</x:f>
        <x:v>0</x:v>
      </x:c>
      <x:c r="N6577" s="2" t="str">
        <x:v>车辆里程查询_20260901-20260930_1024辆_仪表里程.xlsx / M679</x:v>
      </x:c>
      <x:c r="O6577" s="2" t="str">
        <x:v>车辆里程查询_20260901-20260930_1024辆_GPS里程.xlsx / M679</x:v>
      </x:c>
      <x:c r="P6577" s="2" t="str">
        <x:v>车辆纯氢气里程查询_20260901-20260930_1024辆.xlsx / M380</x:v>
      </x:c>
    </x:row>
    <x:row r="6578" ht="22" customHeight="1">
      <x:c r="A6578" s="2" t="n">
        <x:v>264</x:v>
      </x:c>
      <x:c r="B6578" s="2" t="str">
        <x:v>粤AGP5359</x:v>
      </x:c>
      <x:c r="C6578" s="2" t="str">
        <x:v>吴纬涛</x:v>
      </x:c>
      <x:c r="D6578" s="8" t="d">
        <x:v>2026-09-10T00:00:00.000Z</x:v>
      </x:c>
      <x:c r="E6578" s="7" t="n">
        <x:v>80</x:v>
      </x:c>
      <x:c r="F6578" s="7" t="n">
        <x:v>81.4</x:v>
      </x:c>
      <x:c r="G6578" s="7" t="n">
        <x:v>75.8</x:v>
      </x:c>
      <x:c r="H6578" s="2" t="str">
        <x:v>否</x:v>
      </x:c>
      <x:c r="I6578" s="7" t="n">
        <x:f>IF(AND(ISNUMBER(E6578),ISNUMBER(F6578)),E6578-F6578,"")</x:f>
        <x:v>-1.4000000000000057</x:v>
      </x:c>
      <x:c r="J6578" s="2" t="str">
        <x:f>IF(H6578="否","不适用",IF(AND(ISNUMBER(E6578),ISNUMBER(F6578)),IF(I6578&gt;'规则与名单'!$B$2,"是","否"),"未判定"))</x:f>
        <x:v>不适用</x:v>
      </x:c>
      <x:c r="K6578" s="2" t="str">
        <x:f>IF(J6578="是",IF(ISNUMBER(F6578),"测试日GPS","缺失"),IF(ISNUMBER(G6578),"非测试日纯氢",IF(AND(H6578="是",J6578="未判定"),IF(ISNUMBER(F6578),"测试名单无纯氢GPS","缺失"),IF(ISNUMBER(E6578),"非测试日仪表","缺失"))))</x:f>
        <x:v>非测试日纯氢</x:v>
      </x:c>
      <x:c r="L6578" s="7" t="n">
        <x:f>IF(K6578="缺失","",IF(K6578="非测试日纯氢",G6578,IF(K6578="非测试日仪表",E6578,F6578)))</x:f>
        <x:v>75.8</x:v>
      </x:c>
      <x:c r="M6578" s="2" t="n">
        <x:f>IF(K6578="缺失",1,0)</x:f>
        <x:v>0</x:v>
      </x:c>
      <x:c r="N6578" s="2" t="str">
        <x:v>车辆里程查询_20260901-20260930_1024辆_仪表里程.xlsx / N679</x:v>
      </x:c>
      <x:c r="O6578" s="2" t="str">
        <x:v>车辆里程查询_20260901-20260930_1024辆_GPS里程.xlsx / N679</x:v>
      </x:c>
      <x:c r="P6578" s="2" t="str">
        <x:v>车辆纯氢气里程查询_20260901-20260930_1024辆.xlsx / N380</x:v>
      </x:c>
    </x:row>
    <x:row r="6579" ht="22" customHeight="1">
      <x:c r="A6579" s="2" t="n">
        <x:v>264</x:v>
      </x:c>
      <x:c r="B6579" s="2" t="str">
        <x:v>粤AGP5359</x:v>
      </x:c>
      <x:c r="C6579" s="2" t="str">
        <x:v>吴纬涛</x:v>
      </x:c>
      <x:c r="D6579" s="8" t="d">
        <x:v>2026-09-11T00:00:00.000Z</x:v>
      </x:c>
      <x:c r="E6579" s="7" t="n">
        <x:v>68.9</x:v>
      </x:c>
      <x:c r="F6579" s="7" t="n">
        <x:v>79.3</x:v>
      </x:c>
      <x:c r="G6579" s="7" t="n">
        <x:v>16.5</x:v>
      </x:c>
      <x:c r="H6579" s="2" t="str">
        <x:v>否</x:v>
      </x:c>
      <x:c r="I6579" s="7" t="n">
        <x:f>IF(AND(ISNUMBER(E6579),ISNUMBER(F6579)),E6579-F6579,"")</x:f>
        <x:v>-10.399999999999991</x:v>
      </x:c>
      <x:c r="J6579" s="2" t="str">
        <x:f>IF(H6579="否","不适用",IF(AND(ISNUMBER(E6579),ISNUMBER(F6579)),IF(I6579&gt;'规则与名单'!$B$2,"是","否"),"未判定"))</x:f>
        <x:v>不适用</x:v>
      </x:c>
      <x:c r="K6579" s="2" t="str">
        <x:f>IF(J6579="是",IF(ISNUMBER(F6579),"测试日GPS","缺失"),IF(ISNUMBER(G6579),"非测试日纯氢",IF(AND(H6579="是",J6579="未判定"),IF(ISNUMBER(F6579),"测试名单无纯氢GPS","缺失"),IF(ISNUMBER(E6579),"非测试日仪表","缺失"))))</x:f>
        <x:v>非测试日纯氢</x:v>
      </x:c>
      <x:c r="L6579" s="7" t="n">
        <x:f>IF(K6579="缺失","",IF(K6579="非测试日纯氢",G6579,IF(K6579="非测试日仪表",E6579,F6579)))</x:f>
        <x:v>16.5</x:v>
      </x:c>
      <x:c r="M6579" s="2" t="n">
        <x:f>IF(K6579="缺失",1,0)</x:f>
        <x:v>0</x:v>
      </x:c>
      <x:c r="N6579" s="2" t="str">
        <x:v>车辆里程查询_20260901-20260930_1024辆_仪表里程.xlsx / O679</x:v>
      </x:c>
      <x:c r="O6579" s="2" t="str">
        <x:v>车辆里程查询_20260901-20260930_1024辆_GPS里程.xlsx / O679</x:v>
      </x:c>
      <x:c r="P6579" s="2" t="str">
        <x:v>车辆纯氢气里程查询_20260901-20260930_1024辆.xlsx / O380</x:v>
      </x:c>
    </x:row>
    <x:row r="6580" ht="22" customHeight="1">
      <x:c r="A6580" s="2" t="n">
        <x:v>264</x:v>
      </x:c>
      <x:c r="B6580" s="2" t="str">
        <x:v>粤AGP5359</x:v>
      </x:c>
      <x:c r="C6580" s="2" t="str">
        <x:v>吴纬涛</x:v>
      </x:c>
      <x:c r="D6580" s="8" t="d">
        <x:v>2026-09-12T00:00:00.000Z</x:v>
      </x:c>
      <x:c r="E6580" s="7"/>
      <x:c r="F6580" s="7" t="n">
        <x:v>0</x:v>
      </x:c>
      <x:c r="G6580" s="7"/>
      <x:c r="H6580" s="2" t="str">
        <x:v>否</x:v>
      </x:c>
      <x:c r="I6580" s="7" t="str">
        <x:f>IF(AND(ISNUMBER(E6580),ISNUMBER(F6580)),E6580-F6580,"")</x:f>
      </x:c>
      <x:c r="J6580" s="2" t="str">
        <x:f>IF(H6580="否","不适用",IF(AND(ISNUMBER(E6580),ISNUMBER(F6580)),IF(I6580&gt;'规则与名单'!$B$2,"是","否"),"未判定"))</x:f>
        <x:v>不适用</x:v>
      </x:c>
      <x:c r="K6580" s="2" t="str">
        <x:f>IF(J6580="是",IF(ISNUMBER(F6580),"测试日GPS","缺失"),IF(ISNUMBER(G6580),"非测试日纯氢",IF(AND(H6580="是",J6580="未判定"),IF(ISNUMBER(F6580),"测试名单无纯氢GPS","缺失"),IF(ISNUMBER(E6580),"非测试日仪表","缺失"))))</x:f>
        <x:v>缺失</x:v>
      </x:c>
      <x:c r="L6580" s="7" t="str">
        <x:f>IF(K6580="缺失","",IF(K6580="非测试日纯氢",G6580,IF(K6580="非测试日仪表",E6580,F6580)))</x:f>
      </x:c>
      <x:c r="M6580" s="2" t="n">
        <x:f>IF(K6580="缺失",1,0)</x:f>
        <x:v>1</x:v>
      </x:c>
      <x:c r="N6580" s="2" t="str">
        <x:v>车辆里程查询_20260901-20260930_1024辆_仪表里程.xlsx / P679</x:v>
      </x:c>
      <x:c r="O6580" s="2" t="str">
        <x:v>车辆里程查询_20260901-20260930_1024辆_GPS里程.xlsx / P679</x:v>
      </x:c>
      <x:c r="P6580" s="2" t="str">
        <x:v>车辆纯氢气里程查询_20260901-20260930_1024辆.xlsx / P380</x:v>
      </x:c>
    </x:row>
    <x:row r="6581" ht="22" customHeight="1">
      <x:c r="A6581" s="2" t="n">
        <x:v>264</x:v>
      </x:c>
      <x:c r="B6581" s="2" t="str">
        <x:v>粤AGP5359</x:v>
      </x:c>
      <x:c r="C6581" s="2" t="str">
        <x:v>吴纬涛</x:v>
      </x:c>
      <x:c r="D6581" s="8" t="d">
        <x:v>2026-09-13T00:00:00.000Z</x:v>
      </x:c>
      <x:c r="E6581" s="7" t="n">
        <x:v>28.6</x:v>
      </x:c>
      <x:c r="F6581" s="7" t="n">
        <x:v>24.5</x:v>
      </x:c>
      <x:c r="G6581" s="7" t="n">
        <x:v>4.6</x:v>
      </x:c>
      <x:c r="H6581" s="2" t="str">
        <x:v>否</x:v>
      </x:c>
      <x:c r="I6581" s="7" t="n">
        <x:f>IF(AND(ISNUMBER(E6581),ISNUMBER(F6581)),E6581-F6581,"")</x:f>
        <x:v>4.100000000000001</x:v>
      </x:c>
      <x:c r="J6581" s="2" t="str">
        <x:f>IF(H6581="否","不适用",IF(AND(ISNUMBER(E6581),ISNUMBER(F6581)),IF(I6581&gt;'规则与名单'!$B$2,"是","否"),"未判定"))</x:f>
        <x:v>不适用</x:v>
      </x:c>
      <x:c r="K6581" s="2" t="str">
        <x:f>IF(J6581="是",IF(ISNUMBER(F6581),"测试日GPS","缺失"),IF(ISNUMBER(G6581),"非测试日纯氢",IF(AND(H6581="是",J6581="未判定"),IF(ISNUMBER(F6581),"测试名单无纯氢GPS","缺失"),IF(ISNUMBER(E6581),"非测试日仪表","缺失"))))</x:f>
        <x:v>非测试日纯氢</x:v>
      </x:c>
      <x:c r="L6581" s="7" t="n">
        <x:f>IF(K6581="缺失","",IF(K6581="非测试日纯氢",G6581,IF(K6581="非测试日仪表",E6581,F6581)))</x:f>
        <x:v>4.6</x:v>
      </x:c>
      <x:c r="M6581" s="2" t="n">
        <x:f>IF(K6581="缺失",1,0)</x:f>
        <x:v>0</x:v>
      </x:c>
      <x:c r="N6581" s="2" t="str">
        <x:v>车辆里程查询_20260901-20260930_1024辆_仪表里程.xlsx / Q679</x:v>
      </x:c>
      <x:c r="O6581" s="2" t="str">
        <x:v>车辆里程查询_20260901-20260930_1024辆_GPS里程.xlsx / Q679</x:v>
      </x:c>
      <x:c r="P6581" s="2" t="str">
        <x:v>车辆纯氢气里程查询_20260901-20260930_1024辆.xlsx / Q380</x:v>
      </x:c>
    </x:row>
    <x:row r="6582" ht="22" customHeight="1">
      <x:c r="A6582" s="2" t="n">
        <x:v>264</x:v>
      </x:c>
      <x:c r="B6582" s="2" t="str">
        <x:v>粤AGP5359</x:v>
      </x:c>
      <x:c r="C6582" s="2" t="str">
        <x:v>吴纬涛</x:v>
      </x:c>
      <x:c r="D6582" s="8" t="d">
        <x:v>2026-09-14T00:00:00.000Z</x:v>
      </x:c>
      <x:c r="E6582" s="7" t="n">
        <x:v>85.2</x:v>
      </x:c>
      <x:c r="F6582" s="7" t="n">
        <x:v>77.7</x:v>
      </x:c>
      <x:c r="G6582" s="7" t="n">
        <x:v>44.8</x:v>
      </x:c>
      <x:c r="H6582" s="2" t="str">
        <x:v>否</x:v>
      </x:c>
      <x:c r="I6582" s="7" t="n">
        <x:f>IF(AND(ISNUMBER(E6582),ISNUMBER(F6582)),E6582-F6582,"")</x:f>
        <x:v>7.5</x:v>
      </x:c>
      <x:c r="J6582" s="2" t="str">
        <x:f>IF(H6582="否","不适用",IF(AND(ISNUMBER(E6582),ISNUMBER(F6582)),IF(I6582&gt;'规则与名单'!$B$2,"是","否"),"未判定"))</x:f>
        <x:v>不适用</x:v>
      </x:c>
      <x:c r="K6582" s="2" t="str">
        <x:f>IF(J6582="是",IF(ISNUMBER(F6582),"测试日GPS","缺失"),IF(ISNUMBER(G6582),"非测试日纯氢",IF(AND(H6582="是",J6582="未判定"),IF(ISNUMBER(F6582),"测试名单无纯氢GPS","缺失"),IF(ISNUMBER(E6582),"非测试日仪表","缺失"))))</x:f>
        <x:v>非测试日纯氢</x:v>
      </x:c>
      <x:c r="L6582" s="7" t="n">
        <x:f>IF(K6582="缺失","",IF(K6582="非测试日纯氢",G6582,IF(K6582="非测试日仪表",E6582,F6582)))</x:f>
        <x:v>44.8</x:v>
      </x:c>
      <x:c r="M6582" s="2" t="n">
        <x:f>IF(K6582="缺失",1,0)</x:f>
        <x:v>0</x:v>
      </x:c>
      <x:c r="N6582" s="2" t="str">
        <x:v>车辆里程查询_20260901-20260930_1024辆_仪表里程.xlsx / R679</x:v>
      </x:c>
      <x:c r="O6582" s="2" t="str">
        <x:v>车辆里程查询_20260901-20260930_1024辆_GPS里程.xlsx / R679</x:v>
      </x:c>
      <x:c r="P6582" s="2" t="str">
        <x:v>车辆纯氢气里程查询_20260901-20260930_1024辆.xlsx / R380</x:v>
      </x:c>
    </x:row>
    <x:row r="6583" ht="22" customHeight="1">
      <x:c r="A6583" s="2" t="n">
        <x:v>264</x:v>
      </x:c>
      <x:c r="B6583" s="2" t="str">
        <x:v>粤AGP5359</x:v>
      </x:c>
      <x:c r="C6583" s="2" t="str">
        <x:v>吴纬涛</x:v>
      </x:c>
      <x:c r="D6583" s="8" t="d">
        <x:v>2026-09-15T00:00:00.000Z</x:v>
      </x:c>
      <x:c r="E6583" s="7" t="n">
        <x:v>33.2</x:v>
      </x:c>
      <x:c r="F6583" s="7" t="n">
        <x:v>80.3</x:v>
      </x:c>
      <x:c r="G6583" s="7" t="n">
        <x:v>51.9</x:v>
      </x:c>
      <x:c r="H6583" s="2" t="str">
        <x:v>否</x:v>
      </x:c>
      <x:c r="I6583" s="7" t="n">
        <x:f>IF(AND(ISNUMBER(E6583),ISNUMBER(F6583)),E6583-F6583,"")</x:f>
        <x:v>-47.099999999999994</x:v>
      </x:c>
      <x:c r="J6583" s="2" t="str">
        <x:f>IF(H6583="否","不适用",IF(AND(ISNUMBER(E6583),ISNUMBER(F6583)),IF(I6583&gt;'规则与名单'!$B$2,"是","否"),"未判定"))</x:f>
        <x:v>不适用</x:v>
      </x:c>
      <x:c r="K6583" s="2" t="str">
        <x:f>IF(J6583="是",IF(ISNUMBER(F6583),"测试日GPS","缺失"),IF(ISNUMBER(G6583),"非测试日纯氢",IF(AND(H6583="是",J6583="未判定"),IF(ISNUMBER(F6583),"测试名单无纯氢GPS","缺失"),IF(ISNUMBER(E6583),"非测试日仪表","缺失"))))</x:f>
        <x:v>非测试日纯氢</x:v>
      </x:c>
      <x:c r="L6583" s="7" t="n">
        <x:f>IF(K6583="缺失","",IF(K6583="非测试日纯氢",G6583,IF(K6583="非测试日仪表",E6583,F6583)))</x:f>
        <x:v>51.9</x:v>
      </x:c>
      <x:c r="M6583" s="2" t="n">
        <x:f>IF(K6583="缺失",1,0)</x:f>
        <x:v>0</x:v>
      </x:c>
      <x:c r="N6583" s="2" t="str">
        <x:v>车辆里程查询_20260901-20260930_1024辆_仪表里程.xlsx / S679</x:v>
      </x:c>
      <x:c r="O6583" s="2" t="str">
        <x:v>车辆里程查询_20260901-20260930_1024辆_GPS里程.xlsx / S679</x:v>
      </x:c>
      <x:c r="P6583" s="2" t="str">
        <x:v>车辆纯氢气里程查询_20260901-20260930_1024辆.xlsx / S380</x:v>
      </x:c>
    </x:row>
    <x:row r="6584" ht="22" customHeight="1">
      <x:c r="A6584" s="2" t="n">
        <x:v>264</x:v>
      </x:c>
      <x:c r="B6584" s="2" t="str">
        <x:v>粤AGP5359</x:v>
      </x:c>
      <x:c r="C6584" s="2" t="str">
        <x:v>吴纬涛</x:v>
      </x:c>
      <x:c r="D6584" s="8" t="d">
        <x:v>2026-09-16T00:00:00.000Z</x:v>
      </x:c>
      <x:c r="E6584" s="7" t="n">
        <x:v>137.2</x:v>
      </x:c>
      <x:c r="F6584" s="7" t="n">
        <x:v>88.8</x:v>
      </x:c>
      <x:c r="G6584" s="7" t="n">
        <x:v>83.8</x:v>
      </x:c>
      <x:c r="H6584" s="2" t="str">
        <x:v>否</x:v>
      </x:c>
      <x:c r="I6584" s="7" t="n">
        <x:f>IF(AND(ISNUMBER(E6584),ISNUMBER(F6584)),E6584-F6584,"")</x:f>
        <x:v>48.39999999999999</x:v>
      </x:c>
      <x:c r="J6584" s="2" t="str">
        <x:f>IF(H6584="否","不适用",IF(AND(ISNUMBER(E6584),ISNUMBER(F6584)),IF(I6584&gt;'规则与名单'!$B$2,"是","否"),"未判定"))</x:f>
        <x:v>不适用</x:v>
      </x:c>
      <x:c r="K6584" s="2" t="str">
        <x:f>IF(J6584="是",IF(ISNUMBER(F6584),"测试日GPS","缺失"),IF(ISNUMBER(G6584),"非测试日纯氢",IF(AND(H6584="是",J6584="未判定"),IF(ISNUMBER(F6584),"测试名单无纯氢GPS","缺失"),IF(ISNUMBER(E6584),"非测试日仪表","缺失"))))</x:f>
        <x:v>非测试日纯氢</x:v>
      </x:c>
      <x:c r="L6584" s="7" t="n">
        <x:f>IF(K6584="缺失","",IF(K6584="非测试日纯氢",G6584,IF(K6584="非测试日仪表",E6584,F6584)))</x:f>
        <x:v>83.8</x:v>
      </x:c>
      <x:c r="M6584" s="2" t="n">
        <x:f>IF(K6584="缺失",1,0)</x:f>
        <x:v>0</x:v>
      </x:c>
      <x:c r="N6584" s="2" t="str">
        <x:v>车辆里程查询_20260901-20260930_1024辆_仪表里程.xlsx / T679</x:v>
      </x:c>
      <x:c r="O6584" s="2" t="str">
        <x:v>车辆里程查询_20260901-20260930_1024辆_GPS里程.xlsx / T679</x:v>
      </x:c>
      <x:c r="P6584" s="2" t="str">
        <x:v>车辆纯氢气里程查询_20260901-20260930_1024辆.xlsx / T380</x:v>
      </x:c>
    </x:row>
    <x:row r="6585" ht="22" customHeight="1">
      <x:c r="A6585" s="2" t="n">
        <x:v>264</x:v>
      </x:c>
      <x:c r="B6585" s="2" t="str">
        <x:v>粤AGP5359</x:v>
      </x:c>
      <x:c r="C6585" s="2" t="str">
        <x:v>吴纬涛</x:v>
      </x:c>
      <x:c r="D6585" s="8" t="d">
        <x:v>2026-09-17T00:00:00.000Z</x:v>
      </x:c>
      <x:c r="E6585" s="7" t="n">
        <x:v>79.8</x:v>
      </x:c>
      <x:c r="F6585" s="7" t="n">
        <x:v>81.4</x:v>
      </x:c>
      <x:c r="G6585" s="7" t="n">
        <x:v>59.2</x:v>
      </x:c>
      <x:c r="H6585" s="2" t="str">
        <x:v>否</x:v>
      </x:c>
      <x:c r="I6585" s="7" t="n">
        <x:f>IF(AND(ISNUMBER(E6585),ISNUMBER(F6585)),E6585-F6585,"")</x:f>
        <x:v>-1.6000000000000085</x:v>
      </x:c>
      <x:c r="J6585" s="2" t="str">
        <x:f>IF(H6585="否","不适用",IF(AND(ISNUMBER(E6585),ISNUMBER(F6585)),IF(I6585&gt;'规则与名单'!$B$2,"是","否"),"未判定"))</x:f>
        <x:v>不适用</x:v>
      </x:c>
      <x:c r="K6585" s="2" t="str">
        <x:f>IF(J6585="是",IF(ISNUMBER(F6585),"测试日GPS","缺失"),IF(ISNUMBER(G6585),"非测试日纯氢",IF(AND(H6585="是",J6585="未判定"),IF(ISNUMBER(F6585),"测试名单无纯氢GPS","缺失"),IF(ISNUMBER(E6585),"非测试日仪表","缺失"))))</x:f>
        <x:v>非测试日纯氢</x:v>
      </x:c>
      <x:c r="L6585" s="7" t="n">
        <x:f>IF(K6585="缺失","",IF(K6585="非测试日纯氢",G6585,IF(K6585="非测试日仪表",E6585,F6585)))</x:f>
        <x:v>59.2</x:v>
      </x:c>
      <x:c r="M6585" s="2" t="n">
        <x:f>IF(K6585="缺失",1,0)</x:f>
        <x:v>0</x:v>
      </x:c>
      <x:c r="N6585" s="2" t="str">
        <x:v>车辆里程查询_20260901-20260930_1024辆_仪表里程.xlsx / U679</x:v>
      </x:c>
      <x:c r="O6585" s="2" t="str">
        <x:v>车辆里程查询_20260901-20260930_1024辆_GPS里程.xlsx / U679</x:v>
      </x:c>
      <x:c r="P6585" s="2" t="str">
        <x:v>车辆纯氢气里程查询_20260901-20260930_1024辆.xlsx / U380</x:v>
      </x:c>
    </x:row>
    <x:row r="6586" ht="22" customHeight="1">
      <x:c r="A6586" s="2" t="n">
        <x:v>264</x:v>
      </x:c>
      <x:c r="B6586" s="2" t="str">
        <x:v>粤AGP5359</x:v>
      </x:c>
      <x:c r="C6586" s="2" t="str">
        <x:v>吴纬涛</x:v>
      </x:c>
      <x:c r="D6586" s="8" t="d">
        <x:v>2026-09-18T00:00:00.000Z</x:v>
      </x:c>
      <x:c r="E6586" s="7" t="n">
        <x:v>78.9</x:v>
      </x:c>
      <x:c r="F6586" s="7" t="n">
        <x:v>78.3</x:v>
      </x:c>
      <x:c r="G6586" s="7" t="n">
        <x:v>74.7</x:v>
      </x:c>
      <x:c r="H6586" s="2" t="str">
        <x:v>否</x:v>
      </x:c>
      <x:c r="I6586" s="7" t="n">
        <x:f>IF(AND(ISNUMBER(E6586),ISNUMBER(F6586)),E6586-F6586,"")</x:f>
        <x:v>0.6000000000000085</x:v>
      </x:c>
      <x:c r="J6586" s="2" t="str">
        <x:f>IF(H6586="否","不适用",IF(AND(ISNUMBER(E6586),ISNUMBER(F6586)),IF(I6586&gt;'规则与名单'!$B$2,"是","否"),"未判定"))</x:f>
        <x:v>不适用</x:v>
      </x:c>
      <x:c r="K6586" s="2" t="str">
        <x:f>IF(J6586="是",IF(ISNUMBER(F6586),"测试日GPS","缺失"),IF(ISNUMBER(G6586),"非测试日纯氢",IF(AND(H6586="是",J6586="未判定"),IF(ISNUMBER(F6586),"测试名单无纯氢GPS","缺失"),IF(ISNUMBER(E6586),"非测试日仪表","缺失"))))</x:f>
        <x:v>非测试日纯氢</x:v>
      </x:c>
      <x:c r="L6586" s="7" t="n">
        <x:f>IF(K6586="缺失","",IF(K6586="非测试日纯氢",G6586,IF(K6586="非测试日仪表",E6586,F6586)))</x:f>
        <x:v>74.7</x:v>
      </x:c>
      <x:c r="M6586" s="2" t="n">
        <x:f>IF(K6586="缺失",1,0)</x:f>
        <x:v>0</x:v>
      </x:c>
      <x:c r="N6586" s="2" t="str">
        <x:v>车辆里程查询_20260901-20260930_1024辆_仪表里程.xlsx / V679</x:v>
      </x:c>
      <x:c r="O6586" s="2" t="str">
        <x:v>车辆里程查询_20260901-20260930_1024辆_GPS里程.xlsx / V679</x:v>
      </x:c>
      <x:c r="P6586" s="2" t="str">
        <x:v>车辆纯氢气里程查询_20260901-20260930_1024辆.xlsx / V380</x:v>
      </x:c>
    </x:row>
    <x:row r="6587" ht="22" customHeight="1">
      <x:c r="A6587" s="2" t="n">
        <x:v>264</x:v>
      </x:c>
      <x:c r="B6587" s="2" t="str">
        <x:v>粤AGP5359</x:v>
      </x:c>
      <x:c r="C6587" s="2" t="str">
        <x:v>吴纬涛</x:v>
      </x:c>
      <x:c r="D6587" s="8" t="d">
        <x:v>2026-09-19T00:00:00.000Z</x:v>
      </x:c>
      <x:c r="E6587" s="7"/>
      <x:c r="F6587" s="7" t="n">
        <x:v>0</x:v>
      </x:c>
      <x:c r="G6587" s="7"/>
      <x:c r="H6587" s="2" t="str">
        <x:v>否</x:v>
      </x:c>
      <x:c r="I6587" s="7" t="str">
        <x:f>IF(AND(ISNUMBER(E6587),ISNUMBER(F6587)),E6587-F6587,"")</x:f>
      </x:c>
      <x:c r="J6587" s="2" t="str">
        <x:f>IF(H6587="否","不适用",IF(AND(ISNUMBER(E6587),ISNUMBER(F6587)),IF(I6587&gt;'规则与名单'!$B$2,"是","否"),"未判定"))</x:f>
        <x:v>不适用</x:v>
      </x:c>
      <x:c r="K6587" s="2" t="str">
        <x:f>IF(J6587="是",IF(ISNUMBER(F6587),"测试日GPS","缺失"),IF(ISNUMBER(G6587),"非测试日纯氢",IF(AND(H6587="是",J6587="未判定"),IF(ISNUMBER(F6587),"测试名单无纯氢GPS","缺失"),IF(ISNUMBER(E6587),"非测试日仪表","缺失"))))</x:f>
        <x:v>缺失</x:v>
      </x:c>
      <x:c r="L6587" s="7" t="str">
        <x:f>IF(K6587="缺失","",IF(K6587="非测试日纯氢",G6587,IF(K6587="非测试日仪表",E6587,F6587)))</x:f>
      </x:c>
      <x:c r="M6587" s="2" t="n">
        <x:f>IF(K6587="缺失",1,0)</x:f>
        <x:v>1</x:v>
      </x:c>
      <x:c r="N6587" s="2" t="str">
        <x:v>车辆里程查询_20260901-20260930_1024辆_仪表里程.xlsx / W679</x:v>
      </x:c>
      <x:c r="O6587" s="2" t="str">
        <x:v>车辆里程查询_20260901-20260930_1024辆_GPS里程.xlsx / W679</x:v>
      </x:c>
      <x:c r="P6587" s="2" t="str">
        <x:v>车辆纯氢气里程查询_20260901-20260930_1024辆.xlsx / W380</x:v>
      </x:c>
    </x:row>
    <x:row r="6588" ht="22" customHeight="1">
      <x:c r="A6588" s="2" t="n">
        <x:v>264</x:v>
      </x:c>
      <x:c r="B6588" s="2" t="str">
        <x:v>粤AGP5359</x:v>
      </x:c>
      <x:c r="C6588" s="2" t="str">
        <x:v>吴纬涛</x:v>
      </x:c>
      <x:c r="D6588" s="8" t="d">
        <x:v>2026-09-20T00:00:00.000Z</x:v>
      </x:c>
      <x:c r="E6588" s="7" t="n">
        <x:v>126.2</x:v>
      </x:c>
      <x:c r="F6588" s="7" t="n">
        <x:v>126.6</x:v>
      </x:c>
      <x:c r="G6588" s="7" t="n">
        <x:v>115.4</x:v>
      </x:c>
      <x:c r="H6588" s="2" t="str">
        <x:v>否</x:v>
      </x:c>
      <x:c r="I6588" s="7" t="n">
        <x:f>IF(AND(ISNUMBER(E6588),ISNUMBER(F6588)),E6588-F6588,"")</x:f>
        <x:v>-0.3999999999999915</x:v>
      </x:c>
      <x:c r="J6588" s="2" t="str">
        <x:f>IF(H6588="否","不适用",IF(AND(ISNUMBER(E6588),ISNUMBER(F6588)),IF(I6588&gt;'规则与名单'!$B$2,"是","否"),"未判定"))</x:f>
        <x:v>不适用</x:v>
      </x:c>
      <x:c r="K6588" s="2" t="str">
        <x:f>IF(J6588="是",IF(ISNUMBER(F6588),"测试日GPS","缺失"),IF(ISNUMBER(G6588),"非测试日纯氢",IF(AND(H6588="是",J6588="未判定"),IF(ISNUMBER(F6588),"测试名单无纯氢GPS","缺失"),IF(ISNUMBER(E6588),"非测试日仪表","缺失"))))</x:f>
        <x:v>非测试日纯氢</x:v>
      </x:c>
      <x:c r="L6588" s="7" t="n">
        <x:f>IF(K6588="缺失","",IF(K6588="非测试日纯氢",G6588,IF(K6588="非测试日仪表",E6588,F6588)))</x:f>
        <x:v>115.4</x:v>
      </x:c>
      <x:c r="M6588" s="2" t="n">
        <x:f>IF(K6588="缺失",1,0)</x:f>
        <x:v>0</x:v>
      </x:c>
      <x:c r="N6588" s="2" t="str">
        <x:v>车辆里程查询_20260901-20260930_1024辆_仪表里程.xlsx / X679</x:v>
      </x:c>
      <x:c r="O6588" s="2" t="str">
        <x:v>车辆里程查询_20260901-20260930_1024辆_GPS里程.xlsx / X679</x:v>
      </x:c>
      <x:c r="P6588" s="2" t="str">
        <x:v>车辆纯氢气里程查询_20260901-20260930_1024辆.xlsx / X380</x:v>
      </x:c>
    </x:row>
    <x:row r="6589" ht="22" customHeight="1">
      <x:c r="A6589" s="2" t="n">
        <x:v>264</x:v>
      </x:c>
      <x:c r="B6589" s="2" t="str">
        <x:v>粤AGP5359</x:v>
      </x:c>
      <x:c r="C6589" s="2" t="str">
        <x:v>吴纬涛</x:v>
      </x:c>
      <x:c r="D6589" s="8" t="d">
        <x:v>2026-09-21T00:00:00.000Z</x:v>
      </x:c>
      <x:c r="E6589" s="7" t="n">
        <x:v>89.7</x:v>
      </x:c>
      <x:c r="F6589" s="7" t="n">
        <x:v>101.7</x:v>
      </x:c>
      <x:c r="G6589" s="7" t="n">
        <x:v>61.9</x:v>
      </x:c>
      <x:c r="H6589" s="2" t="str">
        <x:v>否</x:v>
      </x:c>
      <x:c r="I6589" s="7" t="n">
        <x:f>IF(AND(ISNUMBER(E6589),ISNUMBER(F6589)),E6589-F6589,"")</x:f>
        <x:v>-12</x:v>
      </x:c>
      <x:c r="J6589" s="2" t="str">
        <x:f>IF(H6589="否","不适用",IF(AND(ISNUMBER(E6589),ISNUMBER(F6589)),IF(I6589&gt;'规则与名单'!$B$2,"是","否"),"未判定"))</x:f>
        <x:v>不适用</x:v>
      </x:c>
      <x:c r="K6589" s="2" t="str">
        <x:f>IF(J6589="是",IF(ISNUMBER(F6589),"测试日GPS","缺失"),IF(ISNUMBER(G6589),"非测试日纯氢",IF(AND(H6589="是",J6589="未判定"),IF(ISNUMBER(F6589),"测试名单无纯氢GPS","缺失"),IF(ISNUMBER(E6589),"非测试日仪表","缺失"))))</x:f>
        <x:v>非测试日纯氢</x:v>
      </x:c>
      <x:c r="L6589" s="7" t="n">
        <x:f>IF(K6589="缺失","",IF(K6589="非测试日纯氢",G6589,IF(K6589="非测试日仪表",E6589,F6589)))</x:f>
        <x:v>61.9</x:v>
      </x:c>
      <x:c r="M6589" s="2" t="n">
        <x:f>IF(K6589="缺失",1,0)</x:f>
        <x:v>0</x:v>
      </x:c>
      <x:c r="N6589" s="2" t="str">
        <x:v>车辆里程查询_20260901-20260930_1024辆_仪表里程.xlsx / Y679</x:v>
      </x:c>
      <x:c r="O6589" s="2" t="str">
        <x:v>车辆里程查询_20260901-20260930_1024辆_GPS里程.xlsx / Y679</x:v>
      </x:c>
      <x:c r="P6589" s="2" t="str">
        <x:v>车辆纯氢气里程查询_20260901-20260930_1024辆.xlsx / Y380</x:v>
      </x:c>
    </x:row>
    <x:row r="6590" ht="22" customHeight="1">
      <x:c r="A6590" s="2" t="n">
        <x:v>264</x:v>
      </x:c>
      <x:c r="B6590" s="2" t="str">
        <x:v>粤AGP5359</x:v>
      </x:c>
      <x:c r="C6590" s="2" t="str">
        <x:v>吴纬涛</x:v>
      </x:c>
      <x:c r="D6590" s="8" t="d">
        <x:v>2026-09-22T00:00:00.000Z</x:v>
      </x:c>
      <x:c r="E6590" s="7" t="n">
        <x:v>88.9</x:v>
      </x:c>
      <x:c r="F6590" s="7" t="n">
        <x:v>77</x:v>
      </x:c>
      <x:c r="G6590" s="7" t="n">
        <x:v>71.2</x:v>
      </x:c>
      <x:c r="H6590" s="2" t="str">
        <x:v>否</x:v>
      </x:c>
      <x:c r="I6590" s="7" t="n">
        <x:f>IF(AND(ISNUMBER(E6590),ISNUMBER(F6590)),E6590-F6590,"")</x:f>
        <x:v>11.900000000000006</x:v>
      </x:c>
      <x:c r="J6590" s="2" t="str">
        <x:f>IF(H6590="否","不适用",IF(AND(ISNUMBER(E6590),ISNUMBER(F6590)),IF(I6590&gt;'规则与名单'!$B$2,"是","否"),"未判定"))</x:f>
        <x:v>不适用</x:v>
      </x:c>
      <x:c r="K6590" s="2" t="str">
        <x:f>IF(J6590="是",IF(ISNUMBER(F6590),"测试日GPS","缺失"),IF(ISNUMBER(G6590),"非测试日纯氢",IF(AND(H6590="是",J6590="未判定"),IF(ISNUMBER(F6590),"测试名单无纯氢GPS","缺失"),IF(ISNUMBER(E6590),"非测试日仪表","缺失"))))</x:f>
        <x:v>非测试日纯氢</x:v>
      </x:c>
      <x:c r="L6590" s="7" t="n">
        <x:f>IF(K6590="缺失","",IF(K6590="非测试日纯氢",G6590,IF(K6590="非测试日仪表",E6590,F6590)))</x:f>
        <x:v>71.2</x:v>
      </x:c>
      <x:c r="M6590" s="2" t="n">
        <x:f>IF(K6590="缺失",1,0)</x:f>
        <x:v>0</x:v>
      </x:c>
      <x:c r="N6590" s="2" t="str">
        <x:v>车辆里程查询_20260901-20260930_1024辆_仪表里程.xlsx / Z679</x:v>
      </x:c>
      <x:c r="O6590" s="2" t="str">
        <x:v>车辆里程查询_20260901-20260930_1024辆_GPS里程.xlsx / Z679</x:v>
      </x:c>
      <x:c r="P6590" s="2" t="str">
        <x:v>车辆纯氢气里程查询_20260901-20260930_1024辆.xlsx / Z380</x:v>
      </x:c>
    </x:row>
    <x:row r="6591" ht="22" customHeight="1">
      <x:c r="A6591" s="2" t="n">
        <x:v>264</x:v>
      </x:c>
      <x:c r="B6591" s="2" t="str">
        <x:v>粤AGP5359</x:v>
      </x:c>
      <x:c r="C6591" s="2" t="str">
        <x:v>吴纬涛</x:v>
      </x:c>
      <x:c r="D6591" s="8" t="d">
        <x:v>2026-09-23T00:00:00.000Z</x:v>
      </x:c>
      <x:c r="E6591" s="7" t="n">
        <x:v>78.4</x:v>
      </x:c>
      <x:c r="F6591" s="7" t="n">
        <x:v>79.5</x:v>
      </x:c>
      <x:c r="G6591" s="7" t="n">
        <x:v>74.5</x:v>
      </x:c>
      <x:c r="H6591" s="2" t="str">
        <x:v>否</x:v>
      </x:c>
      <x:c r="I6591" s="7" t="n">
        <x:f>IF(AND(ISNUMBER(E6591),ISNUMBER(F6591)),E6591-F6591,"")</x:f>
        <x:v>-1.0999999999999943</x:v>
      </x:c>
      <x:c r="J6591" s="2" t="str">
        <x:f>IF(H6591="否","不适用",IF(AND(ISNUMBER(E6591),ISNUMBER(F6591)),IF(I6591&gt;'规则与名单'!$B$2,"是","否"),"未判定"))</x:f>
        <x:v>不适用</x:v>
      </x:c>
      <x:c r="K6591" s="2" t="str">
        <x:f>IF(J6591="是",IF(ISNUMBER(F6591),"测试日GPS","缺失"),IF(ISNUMBER(G6591),"非测试日纯氢",IF(AND(H6591="是",J6591="未判定"),IF(ISNUMBER(F6591),"测试名单无纯氢GPS","缺失"),IF(ISNUMBER(E6591),"非测试日仪表","缺失"))))</x:f>
        <x:v>非测试日纯氢</x:v>
      </x:c>
      <x:c r="L6591" s="7" t="n">
        <x:f>IF(K6591="缺失","",IF(K6591="非测试日纯氢",G6591,IF(K6591="非测试日仪表",E6591,F6591)))</x:f>
        <x:v>74.5</x:v>
      </x:c>
      <x:c r="M6591" s="2" t="n">
        <x:f>IF(K6591="缺失",1,0)</x:f>
        <x:v>0</x:v>
      </x:c>
      <x:c r="N6591" s="2" t="str">
        <x:v>车辆里程查询_20260901-20260930_1024辆_仪表里程.xlsx / AA679</x:v>
      </x:c>
      <x:c r="O6591" s="2" t="str">
        <x:v>车辆里程查询_20260901-20260930_1024辆_GPS里程.xlsx / AA679</x:v>
      </x:c>
      <x:c r="P6591" s="2" t="str">
        <x:v>车辆纯氢气里程查询_20260901-20260930_1024辆.xlsx / AA380</x:v>
      </x:c>
    </x:row>
    <x:row r="6592" ht="22" customHeight="1">
      <x:c r="A6592" s="2" t="n">
        <x:v>264</x:v>
      </x:c>
      <x:c r="B6592" s="2" t="str">
        <x:v>粤AGP5359</x:v>
      </x:c>
      <x:c r="C6592" s="2" t="str">
        <x:v>吴纬涛</x:v>
      </x:c>
      <x:c r="D6592" s="8" t="d">
        <x:v>2026-09-24T00:00:00.000Z</x:v>
      </x:c>
      <x:c r="E6592" s="7" t="n">
        <x:v>78.4</x:v>
      </x:c>
      <x:c r="F6592" s="7" t="n">
        <x:v>77</x:v>
      </x:c>
      <x:c r="G6592" s="7" t="n">
        <x:v>75.1</x:v>
      </x:c>
      <x:c r="H6592" s="2" t="str">
        <x:v>否</x:v>
      </x:c>
      <x:c r="I6592" s="7" t="n">
        <x:f>IF(AND(ISNUMBER(E6592),ISNUMBER(F6592)),E6592-F6592,"")</x:f>
        <x:v>1.4000000000000057</x:v>
      </x:c>
      <x:c r="J6592" s="2" t="str">
        <x:f>IF(H6592="否","不适用",IF(AND(ISNUMBER(E6592),ISNUMBER(F6592)),IF(I6592&gt;'规则与名单'!$B$2,"是","否"),"未判定"))</x:f>
        <x:v>不适用</x:v>
      </x:c>
      <x:c r="K6592" s="2" t="str">
        <x:f>IF(J6592="是",IF(ISNUMBER(F6592),"测试日GPS","缺失"),IF(ISNUMBER(G6592),"非测试日纯氢",IF(AND(H6592="是",J6592="未判定"),IF(ISNUMBER(F6592),"测试名单无纯氢GPS","缺失"),IF(ISNUMBER(E6592),"非测试日仪表","缺失"))))</x:f>
        <x:v>非测试日纯氢</x:v>
      </x:c>
      <x:c r="L6592" s="7" t="n">
        <x:f>IF(K6592="缺失","",IF(K6592="非测试日纯氢",G6592,IF(K6592="非测试日仪表",E6592,F6592)))</x:f>
        <x:v>75.1</x:v>
      </x:c>
      <x:c r="M6592" s="2" t="n">
        <x:f>IF(K6592="缺失",1,0)</x:f>
        <x:v>0</x:v>
      </x:c>
      <x:c r="N6592" s="2" t="str">
        <x:v>车辆里程查询_20260901-20260930_1024辆_仪表里程.xlsx / AB679</x:v>
      </x:c>
      <x:c r="O6592" s="2" t="str">
        <x:v>车辆里程查询_20260901-20260930_1024辆_GPS里程.xlsx / AB679</x:v>
      </x:c>
      <x:c r="P6592" s="2" t="str">
        <x:v>车辆纯氢气里程查询_20260901-20260930_1024辆.xlsx / AB380</x:v>
      </x:c>
    </x:row>
    <x:row r="6593" ht="22" customHeight="1">
      <x:c r="A6593" s="2" t="n">
        <x:v>264</x:v>
      </x:c>
      <x:c r="B6593" s="2" t="str">
        <x:v>粤AGP5359</x:v>
      </x:c>
      <x:c r="C6593" s="2" t="str">
        <x:v>吴纬涛</x:v>
      </x:c>
      <x:c r="D6593" s="8" t="d">
        <x:v>2026-09-25T00:00:00.000Z</x:v>
      </x:c>
      <x:c r="E6593" s="7"/>
      <x:c r="F6593" s="7" t="n">
        <x:v>0</x:v>
      </x:c>
      <x:c r="G6593" s="7"/>
      <x:c r="H6593" s="2" t="str">
        <x:v>否</x:v>
      </x:c>
      <x:c r="I6593" s="7" t="str">
        <x:f>IF(AND(ISNUMBER(E6593),ISNUMBER(F6593)),E6593-F6593,"")</x:f>
      </x:c>
      <x:c r="J6593" s="2" t="str">
        <x:f>IF(H6593="否","不适用",IF(AND(ISNUMBER(E6593),ISNUMBER(F6593)),IF(I6593&gt;'规则与名单'!$B$2,"是","否"),"未判定"))</x:f>
        <x:v>不适用</x:v>
      </x:c>
      <x:c r="K6593" s="2" t="str">
        <x:f>IF(J6593="是",IF(ISNUMBER(F6593),"测试日GPS","缺失"),IF(ISNUMBER(G6593),"非测试日纯氢",IF(AND(H6593="是",J6593="未判定"),IF(ISNUMBER(F6593),"测试名单无纯氢GPS","缺失"),IF(ISNUMBER(E6593),"非测试日仪表","缺失"))))</x:f>
        <x:v>缺失</x:v>
      </x:c>
      <x:c r="L6593" s="7" t="str">
        <x:f>IF(K6593="缺失","",IF(K6593="非测试日纯氢",G6593,IF(K6593="非测试日仪表",E6593,F6593)))</x:f>
      </x:c>
      <x:c r="M6593" s="2" t="n">
        <x:f>IF(K6593="缺失",1,0)</x:f>
        <x:v>1</x:v>
      </x:c>
      <x:c r="N6593" s="2" t="str">
        <x:v>车辆里程查询_20260901-20260930_1024辆_仪表里程.xlsx / AC679</x:v>
      </x:c>
      <x:c r="O6593" s="2" t="str">
        <x:v>车辆里程查询_20260901-20260930_1024辆_GPS里程.xlsx / AC679</x:v>
      </x:c>
      <x:c r="P6593" s="2" t="str">
        <x:v>车辆纯氢气里程查询_20260901-20260930_1024辆.xlsx / AC380</x:v>
      </x:c>
    </x:row>
    <x:row r="6594" ht="22" customHeight="1">
      <x:c r="A6594" s="2" t="n">
        <x:v>264</x:v>
      </x:c>
      <x:c r="B6594" s="2" t="str">
        <x:v>粤AGP5359</x:v>
      </x:c>
      <x:c r="C6594" s="2" t="str">
        <x:v>吴纬涛</x:v>
      </x:c>
      <x:c r="D6594" s="8" t="d">
        <x:v>2026-09-26T00:00:00.000Z</x:v>
      </x:c>
      <x:c r="E6594" s="7"/>
      <x:c r="F6594" s="7" t="n">
        <x:v>0</x:v>
      </x:c>
      <x:c r="G6594" s="7"/>
      <x:c r="H6594" s="2" t="str">
        <x:v>否</x:v>
      </x:c>
      <x:c r="I6594" s="7" t="str">
        <x:f>IF(AND(ISNUMBER(E6594),ISNUMBER(F6594)),E6594-F6594,"")</x:f>
      </x:c>
      <x:c r="J6594" s="2" t="str">
        <x:f>IF(H6594="否","不适用",IF(AND(ISNUMBER(E6594),ISNUMBER(F6594)),IF(I6594&gt;'规则与名单'!$B$2,"是","否"),"未判定"))</x:f>
        <x:v>不适用</x:v>
      </x:c>
      <x:c r="K6594" s="2" t="str">
        <x:f>IF(J6594="是",IF(ISNUMBER(F6594),"测试日GPS","缺失"),IF(ISNUMBER(G6594),"非测试日纯氢",IF(AND(H6594="是",J6594="未判定"),IF(ISNUMBER(F6594),"测试名单无纯氢GPS","缺失"),IF(ISNUMBER(E6594),"非测试日仪表","缺失"))))</x:f>
        <x:v>缺失</x:v>
      </x:c>
      <x:c r="L6594" s="7" t="str">
        <x:f>IF(K6594="缺失","",IF(K6594="非测试日纯氢",G6594,IF(K6594="非测试日仪表",E6594,F6594)))</x:f>
      </x:c>
      <x:c r="M6594" s="2" t="n">
        <x:f>IF(K6594="缺失",1,0)</x:f>
        <x:v>1</x:v>
      </x:c>
      <x:c r="N6594" s="2" t="str">
        <x:v>车辆里程查询_20260901-20260930_1024辆_仪表里程.xlsx / AD679</x:v>
      </x:c>
      <x:c r="O6594" s="2" t="str">
        <x:v>车辆里程查询_20260901-20260930_1024辆_GPS里程.xlsx / AD679</x:v>
      </x:c>
      <x:c r="P6594" s="2" t="str">
        <x:v>车辆纯氢气里程查询_20260901-20260930_1024辆.xlsx / AD380</x:v>
      </x:c>
    </x:row>
    <x:row r="6595" ht="22" customHeight="1">
      <x:c r="A6595" s="2" t="n">
        <x:v>264</x:v>
      </x:c>
      <x:c r="B6595" s="2" t="str">
        <x:v>粤AGP5359</x:v>
      </x:c>
      <x:c r="C6595" s="2" t="str">
        <x:v>吴纬涛</x:v>
      </x:c>
      <x:c r="D6595" s="8" t="d">
        <x:v>2026-09-27T00:00:00.000Z</x:v>
      </x:c>
      <x:c r="E6595" s="7" t="n">
        <x:v>24.6</x:v>
      </x:c>
      <x:c r="F6595" s="7" t="n">
        <x:v>24.7</x:v>
      </x:c>
      <x:c r="G6595" s="7" t="n">
        <x:v>21.3</x:v>
      </x:c>
      <x:c r="H6595" s="2" t="str">
        <x:v>否</x:v>
      </x:c>
      <x:c r="I6595" s="7" t="n">
        <x:f>IF(AND(ISNUMBER(E6595),ISNUMBER(F6595)),E6595-F6595,"")</x:f>
        <x:v>-0.09999999999999787</x:v>
      </x:c>
      <x:c r="J6595" s="2" t="str">
        <x:f>IF(H6595="否","不适用",IF(AND(ISNUMBER(E6595),ISNUMBER(F6595)),IF(I6595&gt;'规则与名单'!$B$2,"是","否"),"未判定"))</x:f>
        <x:v>不适用</x:v>
      </x:c>
      <x:c r="K6595" s="2" t="str">
        <x:f>IF(J6595="是",IF(ISNUMBER(F6595),"测试日GPS","缺失"),IF(ISNUMBER(G6595),"非测试日纯氢",IF(AND(H6595="是",J6595="未判定"),IF(ISNUMBER(F6595),"测试名单无纯氢GPS","缺失"),IF(ISNUMBER(E6595),"非测试日仪表","缺失"))))</x:f>
        <x:v>非测试日纯氢</x:v>
      </x:c>
      <x:c r="L6595" s="7" t="n">
        <x:f>IF(K6595="缺失","",IF(K6595="非测试日纯氢",G6595,IF(K6595="非测试日仪表",E6595,F6595)))</x:f>
        <x:v>21.3</x:v>
      </x:c>
      <x:c r="M6595" s="2" t="n">
        <x:f>IF(K6595="缺失",1,0)</x:f>
        <x:v>0</x:v>
      </x:c>
      <x:c r="N6595" s="2" t="str">
        <x:v>车辆里程查询_20260901-20260930_1024辆_仪表里程.xlsx / AE679</x:v>
      </x:c>
      <x:c r="O6595" s="2" t="str">
        <x:v>车辆里程查询_20260901-20260930_1024辆_GPS里程.xlsx / AE679</x:v>
      </x:c>
      <x:c r="P6595" s="2" t="str">
        <x:v>车辆纯氢气里程查询_20260901-20260930_1024辆.xlsx / AE380</x:v>
      </x:c>
    </x:row>
    <x:row r="6596" ht="22" customHeight="1">
      <x:c r="A6596" s="2" t="n">
        <x:v>264</x:v>
      </x:c>
      <x:c r="B6596" s="2" t="str">
        <x:v>粤AGP5359</x:v>
      </x:c>
      <x:c r="C6596" s="2" t="str">
        <x:v>吴纬涛</x:v>
      </x:c>
      <x:c r="D6596" s="8" t="d">
        <x:v>2026-09-28T00:00:00.000Z</x:v>
      </x:c>
      <x:c r="E6596" s="7" t="n">
        <x:v>0.3</x:v>
      </x:c>
      <x:c r="F6596" s="7" t="n">
        <x:v>85.7</x:v>
      </x:c>
      <x:c r="G6596" s="7" t="n">
        <x:v>68.3</x:v>
      </x:c>
      <x:c r="H6596" s="2" t="str">
        <x:v>否</x:v>
      </x:c>
      <x:c r="I6596" s="7" t="n">
        <x:f>IF(AND(ISNUMBER(E6596),ISNUMBER(F6596)),E6596-F6596,"")</x:f>
        <x:v>-85.4</x:v>
      </x:c>
      <x:c r="J6596" s="2" t="str">
        <x:f>IF(H6596="否","不适用",IF(AND(ISNUMBER(E6596),ISNUMBER(F6596)),IF(I6596&gt;'规则与名单'!$B$2,"是","否"),"未判定"))</x:f>
        <x:v>不适用</x:v>
      </x:c>
      <x:c r="K6596" s="2" t="str">
        <x:f>IF(J6596="是",IF(ISNUMBER(F6596),"测试日GPS","缺失"),IF(ISNUMBER(G6596),"非测试日纯氢",IF(AND(H6596="是",J6596="未判定"),IF(ISNUMBER(F6596),"测试名单无纯氢GPS","缺失"),IF(ISNUMBER(E6596),"非测试日仪表","缺失"))))</x:f>
        <x:v>非测试日纯氢</x:v>
      </x:c>
      <x:c r="L6596" s="7" t="n">
        <x:f>IF(K6596="缺失","",IF(K6596="非测试日纯氢",G6596,IF(K6596="非测试日仪表",E6596,F6596)))</x:f>
        <x:v>68.3</x:v>
      </x:c>
      <x:c r="M6596" s="2" t="n">
        <x:f>IF(K6596="缺失",1,0)</x:f>
        <x:v>0</x:v>
      </x:c>
      <x:c r="N6596" s="2" t="str">
        <x:v>车辆里程查询_20260901-20260930_1024辆_仪表里程.xlsx / AF679</x:v>
      </x:c>
      <x:c r="O6596" s="2" t="str">
        <x:v>车辆里程查询_20260901-20260930_1024辆_GPS里程.xlsx / AF679</x:v>
      </x:c>
      <x:c r="P6596" s="2" t="str">
        <x:v>车辆纯氢气里程查询_20260901-20260930_1024辆.xlsx / AF380</x:v>
      </x:c>
    </x:row>
    <x:row r="6597" ht="22" customHeight="1">
      <x:c r="A6597" s="2" t="n">
        <x:v>264</x:v>
      </x:c>
      <x:c r="B6597" s="2" t="str">
        <x:v>粤AGP5359</x:v>
      </x:c>
      <x:c r="C6597" s="2" t="str">
        <x:v>吴纬涛</x:v>
      </x:c>
      <x:c r="D6597" s="8" t="d">
        <x:v>2026-09-29T00:00:00.000Z</x:v>
      </x:c>
      <x:c r="E6597" s="7" t="n">
        <x:v>161.9</x:v>
      </x:c>
      <x:c r="F6597" s="7" t="n">
        <x:v>78.6</x:v>
      </x:c>
      <x:c r="G6597" s="7" t="n">
        <x:v>78.5</x:v>
      </x:c>
      <x:c r="H6597" s="2" t="str">
        <x:v>否</x:v>
      </x:c>
      <x:c r="I6597" s="7" t="n">
        <x:f>IF(AND(ISNUMBER(E6597),ISNUMBER(F6597)),E6597-F6597,"")</x:f>
        <x:v>83.30000000000001</x:v>
      </x:c>
      <x:c r="J6597" s="2" t="str">
        <x:f>IF(H6597="否","不适用",IF(AND(ISNUMBER(E6597),ISNUMBER(F6597)),IF(I6597&gt;'规则与名单'!$B$2,"是","否"),"未判定"))</x:f>
        <x:v>不适用</x:v>
      </x:c>
      <x:c r="K6597" s="2" t="str">
        <x:f>IF(J6597="是",IF(ISNUMBER(F6597),"测试日GPS","缺失"),IF(ISNUMBER(G6597),"非测试日纯氢",IF(AND(H6597="是",J6597="未判定"),IF(ISNUMBER(F6597),"测试名单无纯氢GPS","缺失"),IF(ISNUMBER(E6597),"非测试日仪表","缺失"))))</x:f>
        <x:v>非测试日纯氢</x:v>
      </x:c>
      <x:c r="L6597" s="7" t="n">
        <x:f>IF(K6597="缺失","",IF(K6597="非测试日纯氢",G6597,IF(K6597="非测试日仪表",E6597,F6597)))</x:f>
        <x:v>78.5</x:v>
      </x:c>
      <x:c r="M6597" s="2" t="n">
        <x:f>IF(K6597="缺失",1,0)</x:f>
        <x:v>0</x:v>
      </x:c>
      <x:c r="N6597" s="2" t="str">
        <x:v>车辆里程查询_20260901-20260930_1024辆_仪表里程.xlsx / AG679</x:v>
      </x:c>
      <x:c r="O6597" s="2" t="str">
        <x:v>车辆里程查询_20260901-20260930_1024辆_GPS里程.xlsx / AG679</x:v>
      </x:c>
      <x:c r="P6597" s="2" t="str">
        <x:v>车辆纯氢气里程查询_20260901-20260930_1024辆.xlsx / AG380</x:v>
      </x:c>
    </x:row>
    <x:row r="6598" ht="22" customHeight="1">
      <x:c r="A6598" s="2" t="n">
        <x:v>264</x:v>
      </x:c>
      <x:c r="B6598" s="2" t="str">
        <x:v>粤AGP5359</x:v>
      </x:c>
      <x:c r="C6598" s="2" t="str">
        <x:v>吴纬涛</x:v>
      </x:c>
      <x:c r="D6598" s="8" t="d">
        <x:v>2026-09-30T00:00:00.000Z</x:v>
      </x:c>
      <x:c r="E6598" s="7" t="n">
        <x:v>79.9</x:v>
      </x:c>
      <x:c r="F6598" s="7" t="n">
        <x:v>84.1</x:v>
      </x:c>
      <x:c r="G6598" s="7" t="n">
        <x:v>79.9</x:v>
      </x:c>
      <x:c r="H6598" s="2" t="str">
        <x:v>否</x:v>
      </x:c>
      <x:c r="I6598" s="7" t="n">
        <x:f>IF(AND(ISNUMBER(E6598),ISNUMBER(F6598)),E6598-F6598,"")</x:f>
        <x:v>-4.199999999999989</x:v>
      </x:c>
      <x:c r="J6598" s="2" t="str">
        <x:f>IF(H6598="否","不适用",IF(AND(ISNUMBER(E6598),ISNUMBER(F6598)),IF(I6598&gt;'规则与名单'!$B$2,"是","否"),"未判定"))</x:f>
        <x:v>不适用</x:v>
      </x:c>
      <x:c r="K6598" s="2" t="str">
        <x:f>IF(J6598="是",IF(ISNUMBER(F6598),"测试日GPS","缺失"),IF(ISNUMBER(G6598),"非测试日纯氢",IF(AND(H6598="是",J6598="未判定"),IF(ISNUMBER(F6598),"测试名单无纯氢GPS","缺失"),IF(ISNUMBER(E6598),"非测试日仪表","缺失"))))</x:f>
        <x:v>非测试日纯氢</x:v>
      </x:c>
      <x:c r="L6598" s="7" t="n">
        <x:f>IF(K6598="缺失","",IF(K6598="非测试日纯氢",G6598,IF(K6598="非测试日仪表",E6598,F6598)))</x:f>
        <x:v>79.9</x:v>
      </x:c>
      <x:c r="M6598" s="2" t="n">
        <x:f>IF(K6598="缺失",1,0)</x:f>
        <x:v>0</x:v>
      </x:c>
      <x:c r="N6598" s="2" t="str">
        <x:v>车辆里程查询_20260901-20260930_1024辆_仪表里程.xlsx / AH679</x:v>
      </x:c>
      <x:c r="O6598" s="2" t="str">
        <x:v>车辆里程查询_20260901-20260930_1024辆_GPS里程.xlsx / AH679</x:v>
      </x:c>
      <x:c r="P6598" s="2" t="str">
        <x:v>车辆纯氢气里程查询_20260901-20260930_1024辆.xlsx / AH380</x:v>
      </x:c>
    </x:row>
    <x:row r="6599" ht="22" customHeight="1">
      <x:c r="A6599" s="2" t="n">
        <x:v>265</x:v>
      </x:c>
      <x:c r="B6599" s="2" t="str">
        <x:v>粤AGP5381</x:v>
      </x:c>
      <x:c r="C6599" s="2" t="str">
        <x:v>吴纬涛</x:v>
      </x:c>
      <x:c r="D6599" s="8" t="d">
        <x:v>2026-09-01T00:00:00.000Z</x:v>
      </x:c>
      <x:c r="E6599" s="7" t="n">
        <x:v>0.5</x:v>
      </x:c>
      <x:c r="F6599" s="7" t="n">
        <x:v>0.8</x:v>
      </x:c>
      <x:c r="G6599" s="7" t="n">
        <x:v>0.5</x:v>
      </x:c>
      <x:c r="H6599" s="2" t="str">
        <x:v>否</x:v>
      </x:c>
      <x:c r="I6599" s="7" t="n">
        <x:f>IF(AND(ISNUMBER(E6599),ISNUMBER(F6599)),E6599-F6599,"")</x:f>
        <x:v>-0.30000000000000004</x:v>
      </x:c>
      <x:c r="J6599" s="2" t="str">
        <x:f>IF(H6599="否","不适用",IF(AND(ISNUMBER(E6599),ISNUMBER(F6599)),IF(I6599&gt;'规则与名单'!$B$2,"是","否"),"未判定"))</x:f>
        <x:v>不适用</x:v>
      </x:c>
      <x:c r="K6599" s="2" t="str">
        <x:f>IF(J6599="是",IF(ISNUMBER(F6599),"测试日GPS","缺失"),IF(ISNUMBER(G6599),"非测试日纯氢",IF(AND(H6599="是",J6599="未判定"),IF(ISNUMBER(F6599),"测试名单无纯氢GPS","缺失"),IF(ISNUMBER(E6599),"非测试日仪表","缺失"))))</x:f>
        <x:v>非测试日纯氢</x:v>
      </x:c>
      <x:c r="L6599" s="7" t="n">
        <x:f>IF(K6599="缺失","",IF(K6599="非测试日纯氢",G6599,IF(K6599="非测试日仪表",E6599,F6599)))</x:f>
        <x:v>0.5</x:v>
      </x:c>
      <x:c r="M6599" s="2" t="n">
        <x:f>IF(K6599="缺失",1,0)</x:f>
        <x:v>0</x:v>
      </x:c>
      <x:c r="N6599" s="2" t="str">
        <x:v>车辆里程查询_20260901-20260930_1024辆_仪表里程.xlsx / E587</x:v>
      </x:c>
      <x:c r="O6599" s="2" t="str">
        <x:v>车辆里程查询_20260901-20260930_1024辆_GPS里程.xlsx / E587</x:v>
      </x:c>
      <x:c r="P6599" s="2" t="str">
        <x:v>车辆纯氢气里程查询_20260901-20260930_1024辆.xlsx / E414</x:v>
      </x:c>
    </x:row>
    <x:row r="6600" ht="22" customHeight="1">
      <x:c r="A6600" s="2" t="n">
        <x:v>265</x:v>
      </x:c>
      <x:c r="B6600" s="2" t="str">
        <x:v>粤AGP5381</x:v>
      </x:c>
      <x:c r="C6600" s="2" t="str">
        <x:v>吴纬涛</x:v>
      </x:c>
      <x:c r="D6600" s="8" t="d">
        <x:v>2026-09-02T00:00:00.000Z</x:v>
      </x:c>
      <x:c r="E6600" s="7" t="n">
        <x:v>55.7</x:v>
      </x:c>
      <x:c r="F6600" s="7" t="n">
        <x:v>55.5</x:v>
      </x:c>
      <x:c r="G6600" s="7" t="n">
        <x:v>55.6</x:v>
      </x:c>
      <x:c r="H6600" s="2" t="str">
        <x:v>否</x:v>
      </x:c>
      <x:c r="I6600" s="7" t="n">
        <x:f>IF(AND(ISNUMBER(E6600),ISNUMBER(F6600)),E6600-F6600,"")</x:f>
        <x:v>0.20000000000000284</x:v>
      </x:c>
      <x:c r="J6600" s="2" t="str">
        <x:f>IF(H6600="否","不适用",IF(AND(ISNUMBER(E6600),ISNUMBER(F6600)),IF(I6600&gt;'规则与名单'!$B$2,"是","否"),"未判定"))</x:f>
        <x:v>不适用</x:v>
      </x:c>
      <x:c r="K6600" s="2" t="str">
        <x:f>IF(J6600="是",IF(ISNUMBER(F6600),"测试日GPS","缺失"),IF(ISNUMBER(G6600),"非测试日纯氢",IF(AND(H6600="是",J6600="未判定"),IF(ISNUMBER(F6600),"测试名单无纯氢GPS","缺失"),IF(ISNUMBER(E6600),"非测试日仪表","缺失"))))</x:f>
        <x:v>非测试日纯氢</x:v>
      </x:c>
      <x:c r="L6600" s="7" t="n">
        <x:f>IF(K6600="缺失","",IF(K6600="非测试日纯氢",G6600,IF(K6600="非测试日仪表",E6600,F6600)))</x:f>
        <x:v>55.6</x:v>
      </x:c>
      <x:c r="M6600" s="2" t="n">
        <x:f>IF(K6600="缺失",1,0)</x:f>
        <x:v>0</x:v>
      </x:c>
      <x:c r="N6600" s="2" t="str">
        <x:v>车辆里程查询_20260901-20260930_1024辆_仪表里程.xlsx / F587</x:v>
      </x:c>
      <x:c r="O6600" s="2" t="str">
        <x:v>车辆里程查询_20260901-20260930_1024辆_GPS里程.xlsx / F587</x:v>
      </x:c>
      <x:c r="P6600" s="2" t="str">
        <x:v>车辆纯氢气里程查询_20260901-20260930_1024辆.xlsx / F414</x:v>
      </x:c>
    </x:row>
    <x:row r="6601" ht="22" customHeight="1">
      <x:c r="A6601" s="2" t="n">
        <x:v>265</x:v>
      </x:c>
      <x:c r="B6601" s="2" t="str">
        <x:v>粤AGP5381</x:v>
      </x:c>
      <x:c r="C6601" s="2" t="str">
        <x:v>吴纬涛</x:v>
      </x:c>
      <x:c r="D6601" s="8" t="d">
        <x:v>2026-09-03T00:00:00.000Z</x:v>
      </x:c>
      <x:c r="E6601" s="7" t="n">
        <x:v>213.5</x:v>
      </x:c>
      <x:c r="F6601" s="7" t="n">
        <x:v>214</x:v>
      </x:c>
      <x:c r="G6601" s="7" t="n">
        <x:v>192.6</x:v>
      </x:c>
      <x:c r="H6601" s="2" t="str">
        <x:v>否</x:v>
      </x:c>
      <x:c r="I6601" s="7" t="n">
        <x:f>IF(AND(ISNUMBER(E6601),ISNUMBER(F6601)),E6601-F6601,"")</x:f>
        <x:v>-0.5</x:v>
      </x:c>
      <x:c r="J6601" s="2" t="str">
        <x:f>IF(H6601="否","不适用",IF(AND(ISNUMBER(E6601),ISNUMBER(F6601)),IF(I6601&gt;'规则与名单'!$B$2,"是","否"),"未判定"))</x:f>
        <x:v>不适用</x:v>
      </x:c>
      <x:c r="K6601" s="2" t="str">
        <x:f>IF(J6601="是",IF(ISNUMBER(F6601),"测试日GPS","缺失"),IF(ISNUMBER(G6601),"非测试日纯氢",IF(AND(H6601="是",J6601="未判定"),IF(ISNUMBER(F6601),"测试名单无纯氢GPS","缺失"),IF(ISNUMBER(E6601),"非测试日仪表","缺失"))))</x:f>
        <x:v>非测试日纯氢</x:v>
      </x:c>
      <x:c r="L6601" s="7" t="n">
        <x:f>IF(K6601="缺失","",IF(K6601="非测试日纯氢",G6601,IF(K6601="非测试日仪表",E6601,F6601)))</x:f>
        <x:v>192.6</x:v>
      </x:c>
      <x:c r="M6601" s="2" t="n">
        <x:f>IF(K6601="缺失",1,0)</x:f>
        <x:v>0</x:v>
      </x:c>
      <x:c r="N6601" s="2" t="str">
        <x:v>车辆里程查询_20260901-20260930_1024辆_仪表里程.xlsx / G587</x:v>
      </x:c>
      <x:c r="O6601" s="2" t="str">
        <x:v>车辆里程查询_20260901-20260930_1024辆_GPS里程.xlsx / G587</x:v>
      </x:c>
      <x:c r="P6601" s="2" t="str">
        <x:v>车辆纯氢气里程查询_20260901-20260930_1024辆.xlsx / G414</x:v>
      </x:c>
    </x:row>
    <x:row r="6602" ht="22" customHeight="1">
      <x:c r="A6602" s="2" t="n">
        <x:v>265</x:v>
      </x:c>
      <x:c r="B6602" s="2" t="str">
        <x:v>粤AGP5381</x:v>
      </x:c>
      <x:c r="C6602" s="2" t="str">
        <x:v>吴纬涛</x:v>
      </x:c>
      <x:c r="D6602" s="8" t="d">
        <x:v>2026-09-04T00:00:00.000Z</x:v>
      </x:c>
      <x:c r="E6602" s="7" t="n">
        <x:v>234.2</x:v>
      </x:c>
      <x:c r="F6602" s="7" t="n">
        <x:v>237.3</x:v>
      </x:c>
      <x:c r="G6602" s="7" t="n">
        <x:v>221.3</x:v>
      </x:c>
      <x:c r="H6602" s="2" t="str">
        <x:v>否</x:v>
      </x:c>
      <x:c r="I6602" s="7" t="n">
        <x:f>IF(AND(ISNUMBER(E6602),ISNUMBER(F6602)),E6602-F6602,"")</x:f>
        <x:v>-3.1000000000000227</x:v>
      </x:c>
      <x:c r="J6602" s="2" t="str">
        <x:f>IF(H6602="否","不适用",IF(AND(ISNUMBER(E6602),ISNUMBER(F6602)),IF(I6602&gt;'规则与名单'!$B$2,"是","否"),"未判定"))</x:f>
        <x:v>不适用</x:v>
      </x:c>
      <x:c r="K6602" s="2" t="str">
        <x:f>IF(J6602="是",IF(ISNUMBER(F6602),"测试日GPS","缺失"),IF(ISNUMBER(G6602),"非测试日纯氢",IF(AND(H6602="是",J6602="未判定"),IF(ISNUMBER(F6602),"测试名单无纯氢GPS","缺失"),IF(ISNUMBER(E6602),"非测试日仪表","缺失"))))</x:f>
        <x:v>非测试日纯氢</x:v>
      </x:c>
      <x:c r="L6602" s="7" t="n">
        <x:f>IF(K6602="缺失","",IF(K6602="非测试日纯氢",G6602,IF(K6602="非测试日仪表",E6602,F6602)))</x:f>
        <x:v>221.3</x:v>
      </x:c>
      <x:c r="M6602" s="2" t="n">
        <x:f>IF(K6602="缺失",1,0)</x:f>
        <x:v>0</x:v>
      </x:c>
      <x:c r="N6602" s="2" t="str">
        <x:v>车辆里程查询_20260901-20260930_1024辆_仪表里程.xlsx / H587</x:v>
      </x:c>
      <x:c r="O6602" s="2" t="str">
        <x:v>车辆里程查询_20260901-20260930_1024辆_GPS里程.xlsx / H587</x:v>
      </x:c>
      <x:c r="P6602" s="2" t="str">
        <x:v>车辆纯氢气里程查询_20260901-20260930_1024辆.xlsx / H414</x:v>
      </x:c>
    </x:row>
    <x:row r="6603" ht="22" customHeight="1">
      <x:c r="A6603" s="2" t="n">
        <x:v>265</x:v>
      </x:c>
      <x:c r="B6603" s="2" t="str">
        <x:v>粤AGP5381</x:v>
      </x:c>
      <x:c r="C6603" s="2" t="str">
        <x:v>吴纬涛</x:v>
      </x:c>
      <x:c r="D6603" s="8" t="d">
        <x:v>2026-09-05T00:00:00.000Z</x:v>
      </x:c>
      <x:c r="E6603" s="7" t="n">
        <x:v>120.8</x:v>
      </x:c>
      <x:c r="F6603" s="7" t="n">
        <x:v>121.2</x:v>
      </x:c>
      <x:c r="G6603" s="7" t="n">
        <x:v>120.7</x:v>
      </x:c>
      <x:c r="H6603" s="2" t="str">
        <x:v>否</x:v>
      </x:c>
      <x:c r="I6603" s="7" t="n">
        <x:f>IF(AND(ISNUMBER(E6603),ISNUMBER(F6603)),E6603-F6603,"")</x:f>
        <x:v>-0.4000000000000057</x:v>
      </x:c>
      <x:c r="J6603" s="2" t="str">
        <x:f>IF(H6603="否","不适用",IF(AND(ISNUMBER(E6603),ISNUMBER(F6603)),IF(I6603&gt;'规则与名单'!$B$2,"是","否"),"未判定"))</x:f>
        <x:v>不适用</x:v>
      </x:c>
      <x:c r="K6603" s="2" t="str">
        <x:f>IF(J6603="是",IF(ISNUMBER(F6603),"测试日GPS","缺失"),IF(ISNUMBER(G6603),"非测试日纯氢",IF(AND(H6603="是",J6603="未判定"),IF(ISNUMBER(F6603),"测试名单无纯氢GPS","缺失"),IF(ISNUMBER(E6603),"非测试日仪表","缺失"))))</x:f>
        <x:v>非测试日纯氢</x:v>
      </x:c>
      <x:c r="L6603" s="7" t="n">
        <x:f>IF(K6603="缺失","",IF(K6603="非测试日纯氢",G6603,IF(K6603="非测试日仪表",E6603,F6603)))</x:f>
        <x:v>120.7</x:v>
      </x:c>
      <x:c r="M6603" s="2" t="n">
        <x:f>IF(K6603="缺失",1,0)</x:f>
        <x:v>0</x:v>
      </x:c>
      <x:c r="N6603" s="2" t="str">
        <x:v>车辆里程查询_20260901-20260930_1024辆_仪表里程.xlsx / I587</x:v>
      </x:c>
      <x:c r="O6603" s="2" t="str">
        <x:v>车辆里程查询_20260901-20260930_1024辆_GPS里程.xlsx / I587</x:v>
      </x:c>
      <x:c r="P6603" s="2" t="str">
        <x:v>车辆纯氢气里程查询_20260901-20260930_1024辆.xlsx / I414</x:v>
      </x:c>
    </x:row>
    <x:row r="6604" ht="22" customHeight="1">
      <x:c r="A6604" s="2" t="n">
        <x:v>265</x:v>
      </x:c>
      <x:c r="B6604" s="2" t="str">
        <x:v>粤AGP5381</x:v>
      </x:c>
      <x:c r="C6604" s="2" t="str">
        <x:v>吴纬涛</x:v>
      </x:c>
      <x:c r="D6604" s="8" t="d">
        <x:v>2026-09-06T00:00:00.000Z</x:v>
      </x:c>
      <x:c r="E6604" s="7" t="n">
        <x:v>236.3</x:v>
      </x:c>
      <x:c r="F6604" s="7" t="n">
        <x:v>236.9</x:v>
      </x:c>
      <x:c r="G6604" s="7" t="n">
        <x:v>236.3</x:v>
      </x:c>
      <x:c r="H6604" s="2" t="str">
        <x:v>否</x:v>
      </x:c>
      <x:c r="I6604" s="7" t="n">
        <x:f>IF(AND(ISNUMBER(E6604),ISNUMBER(F6604)),E6604-F6604,"")</x:f>
        <x:v>-0.5999999999999943</x:v>
      </x:c>
      <x:c r="J6604" s="2" t="str">
        <x:f>IF(H6604="否","不适用",IF(AND(ISNUMBER(E6604),ISNUMBER(F6604)),IF(I6604&gt;'规则与名单'!$B$2,"是","否"),"未判定"))</x:f>
        <x:v>不适用</x:v>
      </x:c>
      <x:c r="K6604" s="2" t="str">
        <x:f>IF(J6604="是",IF(ISNUMBER(F6604),"测试日GPS","缺失"),IF(ISNUMBER(G6604),"非测试日纯氢",IF(AND(H6604="是",J6604="未判定"),IF(ISNUMBER(F6604),"测试名单无纯氢GPS","缺失"),IF(ISNUMBER(E6604),"非测试日仪表","缺失"))))</x:f>
        <x:v>非测试日纯氢</x:v>
      </x:c>
      <x:c r="L6604" s="7" t="n">
        <x:f>IF(K6604="缺失","",IF(K6604="非测试日纯氢",G6604,IF(K6604="非测试日仪表",E6604,F6604)))</x:f>
        <x:v>236.3</x:v>
      </x:c>
      <x:c r="M6604" s="2" t="n">
        <x:f>IF(K6604="缺失",1,0)</x:f>
        <x:v>0</x:v>
      </x:c>
      <x:c r="N6604" s="2" t="str">
        <x:v>车辆里程查询_20260901-20260930_1024辆_仪表里程.xlsx / J587</x:v>
      </x:c>
      <x:c r="O6604" s="2" t="str">
        <x:v>车辆里程查询_20260901-20260930_1024辆_GPS里程.xlsx / J587</x:v>
      </x:c>
      <x:c r="P6604" s="2" t="str">
        <x:v>车辆纯氢气里程查询_20260901-20260930_1024辆.xlsx / J414</x:v>
      </x:c>
    </x:row>
    <x:row r="6605" ht="22" customHeight="1">
      <x:c r="A6605" s="2" t="n">
        <x:v>265</x:v>
      </x:c>
      <x:c r="B6605" s="2" t="str">
        <x:v>粤AGP5381</x:v>
      </x:c>
      <x:c r="C6605" s="2" t="str">
        <x:v>吴纬涛</x:v>
      </x:c>
      <x:c r="D6605" s="8" t="d">
        <x:v>2026-09-07T00:00:00.000Z</x:v>
      </x:c>
      <x:c r="E6605" s="7" t="n">
        <x:v>613.7</x:v>
      </x:c>
      <x:c r="F6605" s="7" t="n">
        <x:v>619</x:v>
      </x:c>
      <x:c r="G6605" s="7" t="n">
        <x:v>569.4</x:v>
      </x:c>
      <x:c r="H6605" s="2" t="str">
        <x:v>否</x:v>
      </x:c>
      <x:c r="I6605" s="7" t="n">
        <x:f>IF(AND(ISNUMBER(E6605),ISNUMBER(F6605)),E6605-F6605,"")</x:f>
        <x:v>-5.2999999999999545</x:v>
      </x:c>
      <x:c r="J6605" s="2" t="str">
        <x:f>IF(H6605="否","不适用",IF(AND(ISNUMBER(E6605),ISNUMBER(F6605)),IF(I6605&gt;'规则与名单'!$B$2,"是","否"),"未判定"))</x:f>
        <x:v>不适用</x:v>
      </x:c>
      <x:c r="K6605" s="2" t="str">
        <x:f>IF(J6605="是",IF(ISNUMBER(F6605),"测试日GPS","缺失"),IF(ISNUMBER(G6605),"非测试日纯氢",IF(AND(H6605="是",J6605="未判定"),IF(ISNUMBER(F6605),"测试名单无纯氢GPS","缺失"),IF(ISNUMBER(E6605),"非测试日仪表","缺失"))))</x:f>
        <x:v>非测试日纯氢</x:v>
      </x:c>
      <x:c r="L6605" s="7" t="n">
        <x:f>IF(K6605="缺失","",IF(K6605="非测试日纯氢",G6605,IF(K6605="非测试日仪表",E6605,F6605)))</x:f>
        <x:v>569.4</x:v>
      </x:c>
      <x:c r="M6605" s="2" t="n">
        <x:f>IF(K6605="缺失",1,0)</x:f>
        <x:v>0</x:v>
      </x:c>
      <x:c r="N6605" s="2" t="str">
        <x:v>车辆里程查询_20260901-20260930_1024辆_仪表里程.xlsx / K587</x:v>
      </x:c>
      <x:c r="O6605" s="2" t="str">
        <x:v>车辆里程查询_20260901-20260930_1024辆_GPS里程.xlsx / K587</x:v>
      </x:c>
      <x:c r="P6605" s="2" t="str">
        <x:v>车辆纯氢气里程查询_20260901-20260930_1024辆.xlsx / K414</x:v>
      </x:c>
    </x:row>
    <x:row r="6606" ht="22" customHeight="1">
      <x:c r="A6606" s="2" t="n">
        <x:v>265</x:v>
      </x:c>
      <x:c r="B6606" s="2" t="str">
        <x:v>粤AGP5381</x:v>
      </x:c>
      <x:c r="C6606" s="2" t="str">
        <x:v>吴纬涛</x:v>
      </x:c>
      <x:c r="D6606" s="8" t="d">
        <x:v>2026-09-08T00:00:00.000Z</x:v>
      </x:c>
      <x:c r="E6606" s="7" t="n">
        <x:v>322.8</x:v>
      </x:c>
      <x:c r="F6606" s="7" t="n">
        <x:v>325.5</x:v>
      </x:c>
      <x:c r="G6606" s="7" t="n">
        <x:v>281.2</x:v>
      </x:c>
      <x:c r="H6606" s="2" t="str">
        <x:v>否</x:v>
      </x:c>
      <x:c r="I6606" s="7" t="n">
        <x:f>IF(AND(ISNUMBER(E6606),ISNUMBER(F6606)),E6606-F6606,"")</x:f>
        <x:v>-2.6999999999999886</x:v>
      </x:c>
      <x:c r="J6606" s="2" t="str">
        <x:f>IF(H6606="否","不适用",IF(AND(ISNUMBER(E6606),ISNUMBER(F6606)),IF(I6606&gt;'规则与名单'!$B$2,"是","否"),"未判定"))</x:f>
        <x:v>不适用</x:v>
      </x:c>
      <x:c r="K6606" s="2" t="str">
        <x:f>IF(J6606="是",IF(ISNUMBER(F6606),"测试日GPS","缺失"),IF(ISNUMBER(G6606),"非测试日纯氢",IF(AND(H6606="是",J6606="未判定"),IF(ISNUMBER(F6606),"测试名单无纯氢GPS","缺失"),IF(ISNUMBER(E6606),"非测试日仪表","缺失"))))</x:f>
        <x:v>非测试日纯氢</x:v>
      </x:c>
      <x:c r="L6606" s="7" t="n">
        <x:f>IF(K6606="缺失","",IF(K6606="非测试日纯氢",G6606,IF(K6606="非测试日仪表",E6606,F6606)))</x:f>
        <x:v>281.2</x:v>
      </x:c>
      <x:c r="M6606" s="2" t="n">
        <x:f>IF(K6606="缺失",1,0)</x:f>
        <x:v>0</x:v>
      </x:c>
      <x:c r="N6606" s="2" t="str">
        <x:v>车辆里程查询_20260901-20260930_1024辆_仪表里程.xlsx / L587</x:v>
      </x:c>
      <x:c r="O6606" s="2" t="str">
        <x:v>车辆里程查询_20260901-20260930_1024辆_GPS里程.xlsx / L587</x:v>
      </x:c>
      <x:c r="P6606" s="2" t="str">
        <x:v>车辆纯氢气里程查询_20260901-20260930_1024辆.xlsx / L414</x:v>
      </x:c>
    </x:row>
    <x:row r="6607" ht="22" customHeight="1">
      <x:c r="A6607" s="2" t="n">
        <x:v>265</x:v>
      </x:c>
      <x:c r="B6607" s="2" t="str">
        <x:v>粤AGP5381</x:v>
      </x:c>
      <x:c r="C6607" s="2" t="str">
        <x:v>吴纬涛</x:v>
      </x:c>
      <x:c r="D6607" s="8" t="d">
        <x:v>2026-09-09T00:00:00.000Z</x:v>
      </x:c>
      <x:c r="E6607" s="7" t="n">
        <x:v>398.5</x:v>
      </x:c>
      <x:c r="F6607" s="7" t="n">
        <x:v>400.6</x:v>
      </x:c>
      <x:c r="G6607" s="7" t="n">
        <x:v>365.5</x:v>
      </x:c>
      <x:c r="H6607" s="2" t="str">
        <x:v>否</x:v>
      </x:c>
      <x:c r="I6607" s="7" t="n">
        <x:f>IF(AND(ISNUMBER(E6607),ISNUMBER(F6607)),E6607-F6607,"")</x:f>
        <x:v>-2.1000000000000227</x:v>
      </x:c>
      <x:c r="J6607" s="2" t="str">
        <x:f>IF(H6607="否","不适用",IF(AND(ISNUMBER(E6607),ISNUMBER(F6607)),IF(I6607&gt;'规则与名单'!$B$2,"是","否"),"未判定"))</x:f>
        <x:v>不适用</x:v>
      </x:c>
      <x:c r="K6607" s="2" t="str">
        <x:f>IF(J6607="是",IF(ISNUMBER(F6607),"测试日GPS","缺失"),IF(ISNUMBER(G6607),"非测试日纯氢",IF(AND(H6607="是",J6607="未判定"),IF(ISNUMBER(F6607),"测试名单无纯氢GPS","缺失"),IF(ISNUMBER(E6607),"非测试日仪表","缺失"))))</x:f>
        <x:v>非测试日纯氢</x:v>
      </x:c>
      <x:c r="L6607" s="7" t="n">
        <x:f>IF(K6607="缺失","",IF(K6607="非测试日纯氢",G6607,IF(K6607="非测试日仪表",E6607,F6607)))</x:f>
        <x:v>365.5</x:v>
      </x:c>
      <x:c r="M6607" s="2" t="n">
        <x:f>IF(K6607="缺失",1,0)</x:f>
        <x:v>0</x:v>
      </x:c>
      <x:c r="N6607" s="2" t="str">
        <x:v>车辆里程查询_20260901-20260930_1024辆_仪表里程.xlsx / M587</x:v>
      </x:c>
      <x:c r="O6607" s="2" t="str">
        <x:v>车辆里程查询_20260901-20260930_1024辆_GPS里程.xlsx / M587</x:v>
      </x:c>
      <x:c r="P6607" s="2" t="str">
        <x:v>车辆纯氢气里程查询_20260901-20260930_1024辆.xlsx / M414</x:v>
      </x:c>
    </x:row>
    <x:row r="6608" ht="22" customHeight="1">
      <x:c r="A6608" s="2" t="n">
        <x:v>265</x:v>
      </x:c>
      <x:c r="B6608" s="2" t="str">
        <x:v>粤AGP5381</x:v>
      </x:c>
      <x:c r="C6608" s="2" t="str">
        <x:v>吴纬涛</x:v>
      </x:c>
      <x:c r="D6608" s="8" t="d">
        <x:v>2026-09-10T00:00:00.000Z</x:v>
      </x:c>
      <x:c r="E6608" s="7" t="n">
        <x:v>267.6</x:v>
      </x:c>
      <x:c r="F6608" s="7" t="n">
        <x:v>267.6</x:v>
      </x:c>
      <x:c r="G6608" s="7" t="n">
        <x:v>256.1</x:v>
      </x:c>
      <x:c r="H6608" s="2" t="str">
        <x:v>否</x:v>
      </x:c>
      <x:c r="I6608" s="7" t="n">
        <x:f>IF(AND(ISNUMBER(E6608),ISNUMBER(F6608)),E6608-F6608,"")</x:f>
        <x:v>0</x:v>
      </x:c>
      <x:c r="J6608" s="2" t="str">
        <x:f>IF(H6608="否","不适用",IF(AND(ISNUMBER(E6608),ISNUMBER(F6608)),IF(I6608&gt;'规则与名单'!$B$2,"是","否"),"未判定"))</x:f>
        <x:v>不适用</x:v>
      </x:c>
      <x:c r="K6608" s="2" t="str">
        <x:f>IF(J6608="是",IF(ISNUMBER(F6608),"测试日GPS","缺失"),IF(ISNUMBER(G6608),"非测试日纯氢",IF(AND(H6608="是",J6608="未判定"),IF(ISNUMBER(F6608),"测试名单无纯氢GPS","缺失"),IF(ISNUMBER(E6608),"非测试日仪表","缺失"))))</x:f>
        <x:v>非测试日纯氢</x:v>
      </x:c>
      <x:c r="L6608" s="7" t="n">
        <x:f>IF(K6608="缺失","",IF(K6608="非测试日纯氢",G6608,IF(K6608="非测试日仪表",E6608,F6608)))</x:f>
        <x:v>256.1</x:v>
      </x:c>
      <x:c r="M6608" s="2" t="n">
        <x:f>IF(K6608="缺失",1,0)</x:f>
        <x:v>0</x:v>
      </x:c>
      <x:c r="N6608" s="2" t="str">
        <x:v>车辆里程查询_20260901-20260930_1024辆_仪表里程.xlsx / N587</x:v>
      </x:c>
      <x:c r="O6608" s="2" t="str">
        <x:v>车辆里程查询_20260901-20260930_1024辆_GPS里程.xlsx / N587</x:v>
      </x:c>
      <x:c r="P6608" s="2" t="str">
        <x:v>车辆纯氢气里程查询_20260901-20260930_1024辆.xlsx / N414</x:v>
      </x:c>
    </x:row>
    <x:row r="6609" ht="22" customHeight="1">
      <x:c r="A6609" s="2" t="n">
        <x:v>265</x:v>
      </x:c>
      <x:c r="B6609" s="2" t="str">
        <x:v>粤AGP5381</x:v>
      </x:c>
      <x:c r="C6609" s="2" t="str">
        <x:v>吴纬涛</x:v>
      </x:c>
      <x:c r="D6609" s="8" t="d">
        <x:v>2026-09-11T00:00:00.000Z</x:v>
      </x:c>
      <x:c r="E6609" s="7" t="n">
        <x:v>212.2</x:v>
      </x:c>
      <x:c r="F6609" s="7" t="n">
        <x:v>221.7</x:v>
      </x:c>
      <x:c r="G6609" s="7" t="n">
        <x:v>172</x:v>
      </x:c>
      <x:c r="H6609" s="2" t="str">
        <x:v>否</x:v>
      </x:c>
      <x:c r="I6609" s="7" t="n">
        <x:f>IF(AND(ISNUMBER(E6609),ISNUMBER(F6609)),E6609-F6609,"")</x:f>
        <x:v>-9.5</x:v>
      </x:c>
      <x:c r="J6609" s="2" t="str">
        <x:f>IF(H6609="否","不适用",IF(AND(ISNUMBER(E6609),ISNUMBER(F6609)),IF(I6609&gt;'规则与名单'!$B$2,"是","否"),"未判定"))</x:f>
        <x:v>不适用</x:v>
      </x:c>
      <x:c r="K6609" s="2" t="str">
        <x:f>IF(J6609="是",IF(ISNUMBER(F6609),"测试日GPS","缺失"),IF(ISNUMBER(G6609),"非测试日纯氢",IF(AND(H6609="是",J6609="未判定"),IF(ISNUMBER(F6609),"测试名单无纯氢GPS","缺失"),IF(ISNUMBER(E6609),"非测试日仪表","缺失"))))</x:f>
        <x:v>非测试日纯氢</x:v>
      </x:c>
      <x:c r="L6609" s="7" t="n">
        <x:f>IF(K6609="缺失","",IF(K6609="非测试日纯氢",G6609,IF(K6609="非测试日仪表",E6609,F6609)))</x:f>
        <x:v>172</x:v>
      </x:c>
      <x:c r="M6609" s="2" t="n">
        <x:f>IF(K6609="缺失",1,0)</x:f>
        <x:v>0</x:v>
      </x:c>
      <x:c r="N6609" s="2" t="str">
        <x:v>车辆里程查询_20260901-20260930_1024辆_仪表里程.xlsx / O587</x:v>
      </x:c>
      <x:c r="O6609" s="2" t="str">
        <x:v>车辆里程查询_20260901-20260930_1024辆_GPS里程.xlsx / O587</x:v>
      </x:c>
      <x:c r="P6609" s="2" t="str">
        <x:v>车辆纯氢气里程查询_20260901-20260930_1024辆.xlsx / O414</x:v>
      </x:c>
    </x:row>
    <x:row r="6610" ht="22" customHeight="1">
      <x:c r="A6610" s="2" t="n">
        <x:v>265</x:v>
      </x:c>
      <x:c r="B6610" s="2" t="str">
        <x:v>粤AGP5381</x:v>
      </x:c>
      <x:c r="C6610" s="2" t="str">
        <x:v>吴纬涛</x:v>
      </x:c>
      <x:c r="D6610" s="8" t="d">
        <x:v>2026-09-12T00:00:00.000Z</x:v>
      </x:c>
      <x:c r="E6610" s="7"/>
      <x:c r="F6610" s="7" t="n">
        <x:v>0</x:v>
      </x:c>
      <x:c r="G6610" s="7"/>
      <x:c r="H6610" s="2" t="str">
        <x:v>否</x:v>
      </x:c>
      <x:c r="I6610" s="7" t="str">
        <x:f>IF(AND(ISNUMBER(E6610),ISNUMBER(F6610)),E6610-F6610,"")</x:f>
      </x:c>
      <x:c r="J6610" s="2" t="str">
        <x:f>IF(H6610="否","不适用",IF(AND(ISNUMBER(E6610),ISNUMBER(F6610)),IF(I6610&gt;'规则与名单'!$B$2,"是","否"),"未判定"))</x:f>
        <x:v>不适用</x:v>
      </x:c>
      <x:c r="K6610" s="2" t="str">
        <x:f>IF(J6610="是",IF(ISNUMBER(F6610),"测试日GPS","缺失"),IF(ISNUMBER(G6610),"非测试日纯氢",IF(AND(H6610="是",J6610="未判定"),IF(ISNUMBER(F6610),"测试名单无纯氢GPS","缺失"),IF(ISNUMBER(E6610),"非测试日仪表","缺失"))))</x:f>
        <x:v>缺失</x:v>
      </x:c>
      <x:c r="L6610" s="7" t="str">
        <x:f>IF(K6610="缺失","",IF(K6610="非测试日纯氢",G6610,IF(K6610="非测试日仪表",E6610,F6610)))</x:f>
      </x:c>
      <x:c r="M6610" s="2" t="n">
        <x:f>IF(K6610="缺失",1,0)</x:f>
        <x:v>1</x:v>
      </x:c>
      <x:c r="N6610" s="2" t="str">
        <x:v>车辆里程查询_20260901-20260930_1024辆_仪表里程.xlsx / P587</x:v>
      </x:c>
      <x:c r="O6610" s="2" t="str">
        <x:v>车辆里程查询_20260901-20260930_1024辆_GPS里程.xlsx / P587</x:v>
      </x:c>
      <x:c r="P6610" s="2" t="str">
        <x:v>车辆纯氢气里程查询_20260901-20260930_1024辆.xlsx / P414</x:v>
      </x:c>
    </x:row>
    <x:row r="6611" ht="22" customHeight="1">
      <x:c r="A6611" s="2" t="n">
        <x:v>265</x:v>
      </x:c>
      <x:c r="B6611" s="2" t="str">
        <x:v>粤AGP5381</x:v>
      </x:c>
      <x:c r="C6611" s="2" t="str">
        <x:v>吴纬涛</x:v>
      </x:c>
      <x:c r="D6611" s="8" t="d">
        <x:v>2026-09-13T00:00:00.000Z</x:v>
      </x:c>
      <x:c r="E6611" s="7" t="n">
        <x:v>67.9</x:v>
      </x:c>
      <x:c r="F6611" s="7" t="n">
        <x:v>61.1</x:v>
      </x:c>
      <x:c r="G6611" s="7" t="n">
        <x:v>46.3</x:v>
      </x:c>
      <x:c r="H6611" s="2" t="str">
        <x:v>否</x:v>
      </x:c>
      <x:c r="I6611" s="7" t="n">
        <x:f>IF(AND(ISNUMBER(E6611),ISNUMBER(F6611)),E6611-F6611,"")</x:f>
        <x:v>6.800000000000004</x:v>
      </x:c>
      <x:c r="J6611" s="2" t="str">
        <x:f>IF(H6611="否","不适用",IF(AND(ISNUMBER(E6611),ISNUMBER(F6611)),IF(I6611&gt;'规则与名单'!$B$2,"是","否"),"未判定"))</x:f>
        <x:v>不适用</x:v>
      </x:c>
      <x:c r="K6611" s="2" t="str">
        <x:f>IF(J6611="是",IF(ISNUMBER(F6611),"测试日GPS","缺失"),IF(ISNUMBER(G6611),"非测试日纯氢",IF(AND(H6611="是",J6611="未判定"),IF(ISNUMBER(F6611),"测试名单无纯氢GPS","缺失"),IF(ISNUMBER(E6611),"非测试日仪表","缺失"))))</x:f>
        <x:v>非测试日纯氢</x:v>
      </x:c>
      <x:c r="L6611" s="7" t="n">
        <x:f>IF(K6611="缺失","",IF(K6611="非测试日纯氢",G6611,IF(K6611="非测试日仪表",E6611,F6611)))</x:f>
        <x:v>46.3</x:v>
      </x:c>
      <x:c r="M6611" s="2" t="n">
        <x:f>IF(K6611="缺失",1,0)</x:f>
        <x:v>0</x:v>
      </x:c>
      <x:c r="N6611" s="2" t="str">
        <x:v>车辆里程查询_20260901-20260930_1024辆_仪表里程.xlsx / Q587</x:v>
      </x:c>
      <x:c r="O6611" s="2" t="str">
        <x:v>车辆里程查询_20260901-20260930_1024辆_GPS里程.xlsx / Q587</x:v>
      </x:c>
      <x:c r="P6611" s="2" t="str">
        <x:v>车辆纯氢气里程查询_20260901-20260930_1024辆.xlsx / Q414</x:v>
      </x:c>
    </x:row>
    <x:row r="6612" ht="22" customHeight="1">
      <x:c r="A6612" s="2" t="n">
        <x:v>265</x:v>
      </x:c>
      <x:c r="B6612" s="2" t="str">
        <x:v>粤AGP5381</x:v>
      </x:c>
      <x:c r="C6612" s="2" t="str">
        <x:v>吴纬涛</x:v>
      </x:c>
      <x:c r="D6612" s="8" t="d">
        <x:v>2026-09-14T00:00:00.000Z</x:v>
      </x:c>
      <x:c r="E6612" s="7" t="n">
        <x:v>236</x:v>
      </x:c>
      <x:c r="F6612" s="7" t="n">
        <x:v>238.1</x:v>
      </x:c>
      <x:c r="G6612" s="7" t="n">
        <x:v>213.6</x:v>
      </x:c>
      <x:c r="H6612" s="2" t="str">
        <x:v>否</x:v>
      </x:c>
      <x:c r="I6612" s="7" t="n">
        <x:f>IF(AND(ISNUMBER(E6612),ISNUMBER(F6612)),E6612-F6612,"")</x:f>
        <x:v>-2.0999999999999943</x:v>
      </x:c>
      <x:c r="J6612" s="2" t="str">
        <x:f>IF(H6612="否","不适用",IF(AND(ISNUMBER(E6612),ISNUMBER(F6612)),IF(I6612&gt;'规则与名单'!$B$2,"是","否"),"未判定"))</x:f>
        <x:v>不适用</x:v>
      </x:c>
      <x:c r="K6612" s="2" t="str">
        <x:f>IF(J6612="是",IF(ISNUMBER(F6612),"测试日GPS","缺失"),IF(ISNUMBER(G6612),"非测试日纯氢",IF(AND(H6612="是",J6612="未判定"),IF(ISNUMBER(F6612),"测试名单无纯氢GPS","缺失"),IF(ISNUMBER(E6612),"非测试日仪表","缺失"))))</x:f>
        <x:v>非测试日纯氢</x:v>
      </x:c>
      <x:c r="L6612" s="7" t="n">
        <x:f>IF(K6612="缺失","",IF(K6612="非测试日纯氢",G6612,IF(K6612="非测试日仪表",E6612,F6612)))</x:f>
        <x:v>213.6</x:v>
      </x:c>
      <x:c r="M6612" s="2" t="n">
        <x:f>IF(K6612="缺失",1,0)</x:f>
        <x:v>0</x:v>
      </x:c>
      <x:c r="N6612" s="2" t="str">
        <x:v>车辆里程查询_20260901-20260930_1024辆_仪表里程.xlsx / R587</x:v>
      </x:c>
      <x:c r="O6612" s="2" t="str">
        <x:v>车辆里程查询_20260901-20260930_1024辆_GPS里程.xlsx / R587</x:v>
      </x:c>
      <x:c r="P6612" s="2" t="str">
        <x:v>车辆纯氢气里程查询_20260901-20260930_1024辆.xlsx / R414</x:v>
      </x:c>
    </x:row>
    <x:row r="6613" ht="22" customHeight="1">
      <x:c r="A6613" s="2" t="n">
        <x:v>265</x:v>
      </x:c>
      <x:c r="B6613" s="2" t="str">
        <x:v>粤AGP5381</x:v>
      </x:c>
      <x:c r="C6613" s="2" t="str">
        <x:v>吴纬涛</x:v>
      </x:c>
      <x:c r="D6613" s="8" t="d">
        <x:v>2026-09-15T00:00:00.000Z</x:v>
      </x:c>
      <x:c r="E6613" s="7" t="n">
        <x:v>220.2</x:v>
      </x:c>
      <x:c r="F6613" s="7" t="n">
        <x:v>222</x:v>
      </x:c>
      <x:c r="G6613" s="7" t="n">
        <x:v>141</x:v>
      </x:c>
      <x:c r="H6613" s="2" t="str">
        <x:v>否</x:v>
      </x:c>
      <x:c r="I6613" s="7" t="n">
        <x:f>IF(AND(ISNUMBER(E6613),ISNUMBER(F6613)),E6613-F6613,"")</x:f>
        <x:v>-1.8000000000000114</x:v>
      </x:c>
      <x:c r="J6613" s="2" t="str">
        <x:f>IF(H6613="否","不适用",IF(AND(ISNUMBER(E6613),ISNUMBER(F6613)),IF(I6613&gt;'规则与名单'!$B$2,"是","否"),"未判定"))</x:f>
        <x:v>不适用</x:v>
      </x:c>
      <x:c r="K6613" s="2" t="str">
        <x:f>IF(J6613="是",IF(ISNUMBER(F6613),"测试日GPS","缺失"),IF(ISNUMBER(G6613),"非测试日纯氢",IF(AND(H6613="是",J6613="未判定"),IF(ISNUMBER(F6613),"测试名单无纯氢GPS","缺失"),IF(ISNUMBER(E6613),"非测试日仪表","缺失"))))</x:f>
        <x:v>非测试日纯氢</x:v>
      </x:c>
      <x:c r="L6613" s="7" t="n">
        <x:f>IF(K6613="缺失","",IF(K6613="非测试日纯氢",G6613,IF(K6613="非测试日仪表",E6613,F6613)))</x:f>
        <x:v>141</x:v>
      </x:c>
      <x:c r="M6613" s="2" t="n">
        <x:f>IF(K6613="缺失",1,0)</x:f>
        <x:v>0</x:v>
      </x:c>
      <x:c r="N6613" s="2" t="str">
        <x:v>车辆里程查询_20260901-20260930_1024辆_仪表里程.xlsx / S587</x:v>
      </x:c>
      <x:c r="O6613" s="2" t="str">
        <x:v>车辆里程查询_20260901-20260930_1024辆_GPS里程.xlsx / S587</x:v>
      </x:c>
      <x:c r="P6613" s="2" t="str">
        <x:v>车辆纯氢气里程查询_20260901-20260930_1024辆.xlsx / S414</x:v>
      </x:c>
    </x:row>
    <x:row r="6614" ht="22" customHeight="1">
      <x:c r="A6614" s="2" t="n">
        <x:v>265</x:v>
      </x:c>
      <x:c r="B6614" s="2" t="str">
        <x:v>粤AGP5381</x:v>
      </x:c>
      <x:c r="C6614" s="2" t="str">
        <x:v>吴纬涛</x:v>
      </x:c>
      <x:c r="D6614" s="8" t="d">
        <x:v>2026-09-16T00:00:00.000Z</x:v>
      </x:c>
      <x:c r="E6614" s="7" t="n">
        <x:v>207.8</x:v>
      </x:c>
      <x:c r="F6614" s="7" t="n">
        <x:v>206.8</x:v>
      </x:c>
      <x:c r="G6614" s="7" t="n">
        <x:v>207.5</x:v>
      </x:c>
      <x:c r="H6614" s="2" t="str">
        <x:v>否</x:v>
      </x:c>
      <x:c r="I6614" s="7" t="n">
        <x:f>IF(AND(ISNUMBER(E6614),ISNUMBER(F6614)),E6614-F6614,"")</x:f>
        <x:v>1</x:v>
      </x:c>
      <x:c r="J6614" s="2" t="str">
        <x:f>IF(H6614="否","不适用",IF(AND(ISNUMBER(E6614),ISNUMBER(F6614)),IF(I6614&gt;'规则与名单'!$B$2,"是","否"),"未判定"))</x:f>
        <x:v>不适用</x:v>
      </x:c>
      <x:c r="K6614" s="2" t="str">
        <x:f>IF(J6614="是",IF(ISNUMBER(F6614),"测试日GPS","缺失"),IF(ISNUMBER(G6614),"非测试日纯氢",IF(AND(H6614="是",J6614="未判定"),IF(ISNUMBER(F6614),"测试名单无纯氢GPS","缺失"),IF(ISNUMBER(E6614),"非测试日仪表","缺失"))))</x:f>
        <x:v>非测试日纯氢</x:v>
      </x:c>
      <x:c r="L6614" s="7" t="n">
        <x:f>IF(K6614="缺失","",IF(K6614="非测试日纯氢",G6614,IF(K6614="非测试日仪表",E6614,F6614)))</x:f>
        <x:v>207.5</x:v>
      </x:c>
      <x:c r="M6614" s="2" t="n">
        <x:f>IF(K6614="缺失",1,0)</x:f>
        <x:v>0</x:v>
      </x:c>
      <x:c r="N6614" s="2" t="str">
        <x:v>车辆里程查询_20260901-20260930_1024辆_仪表里程.xlsx / T587</x:v>
      </x:c>
      <x:c r="O6614" s="2" t="str">
        <x:v>车辆里程查询_20260901-20260930_1024辆_GPS里程.xlsx / T587</x:v>
      </x:c>
      <x:c r="P6614" s="2" t="str">
        <x:v>车辆纯氢气里程查询_20260901-20260930_1024辆.xlsx / T414</x:v>
      </x:c>
    </x:row>
    <x:row r="6615" ht="22" customHeight="1">
      <x:c r="A6615" s="2" t="n">
        <x:v>265</x:v>
      </x:c>
      <x:c r="B6615" s="2" t="str">
        <x:v>粤AGP5381</x:v>
      </x:c>
      <x:c r="C6615" s="2" t="str">
        <x:v>吴纬涛</x:v>
      </x:c>
      <x:c r="D6615" s="8" t="d">
        <x:v>2026-09-17T00:00:00.000Z</x:v>
      </x:c>
      <x:c r="E6615" s="7" t="n">
        <x:v>277.4</x:v>
      </x:c>
      <x:c r="F6615" s="7" t="n">
        <x:v>279.2</x:v>
      </x:c>
      <x:c r="G6615" s="7" t="n">
        <x:v>244.9</x:v>
      </x:c>
      <x:c r="H6615" s="2" t="str">
        <x:v>否</x:v>
      </x:c>
      <x:c r="I6615" s="7" t="n">
        <x:f>IF(AND(ISNUMBER(E6615),ISNUMBER(F6615)),E6615-F6615,"")</x:f>
        <x:v>-1.8000000000000114</x:v>
      </x:c>
      <x:c r="J6615" s="2" t="str">
        <x:f>IF(H6615="否","不适用",IF(AND(ISNUMBER(E6615),ISNUMBER(F6615)),IF(I6615&gt;'规则与名单'!$B$2,"是","否"),"未判定"))</x:f>
        <x:v>不适用</x:v>
      </x:c>
      <x:c r="K6615" s="2" t="str">
        <x:f>IF(J6615="是",IF(ISNUMBER(F6615),"测试日GPS","缺失"),IF(ISNUMBER(G6615),"非测试日纯氢",IF(AND(H6615="是",J6615="未判定"),IF(ISNUMBER(F6615),"测试名单无纯氢GPS","缺失"),IF(ISNUMBER(E6615),"非测试日仪表","缺失"))))</x:f>
        <x:v>非测试日纯氢</x:v>
      </x:c>
      <x:c r="L6615" s="7" t="n">
        <x:f>IF(K6615="缺失","",IF(K6615="非测试日纯氢",G6615,IF(K6615="非测试日仪表",E6615,F6615)))</x:f>
        <x:v>244.9</x:v>
      </x:c>
      <x:c r="M6615" s="2" t="n">
        <x:f>IF(K6615="缺失",1,0)</x:f>
        <x:v>0</x:v>
      </x:c>
      <x:c r="N6615" s="2" t="str">
        <x:v>车辆里程查询_20260901-20260930_1024辆_仪表里程.xlsx / U587</x:v>
      </x:c>
      <x:c r="O6615" s="2" t="str">
        <x:v>车辆里程查询_20260901-20260930_1024辆_GPS里程.xlsx / U587</x:v>
      </x:c>
      <x:c r="P6615" s="2" t="str">
        <x:v>车辆纯氢气里程查询_20260901-20260930_1024辆.xlsx / U414</x:v>
      </x:c>
    </x:row>
    <x:row r="6616" ht="22" customHeight="1">
      <x:c r="A6616" s="2" t="n">
        <x:v>265</x:v>
      </x:c>
      <x:c r="B6616" s="2" t="str">
        <x:v>粤AGP5381</x:v>
      </x:c>
      <x:c r="C6616" s="2" t="str">
        <x:v>吴纬涛</x:v>
      </x:c>
      <x:c r="D6616" s="8" t="d">
        <x:v>2026-09-18T00:00:00.000Z</x:v>
      </x:c>
      <x:c r="E6616" s="7" t="n">
        <x:v>265.6</x:v>
      </x:c>
      <x:c r="F6616" s="7" t="n">
        <x:v>266.1</x:v>
      </x:c>
      <x:c r="G6616" s="7" t="n">
        <x:v>93.3</x:v>
      </x:c>
      <x:c r="H6616" s="2" t="str">
        <x:v>否</x:v>
      </x:c>
      <x:c r="I6616" s="7" t="n">
        <x:f>IF(AND(ISNUMBER(E6616),ISNUMBER(F6616)),E6616-F6616,"")</x:f>
        <x:v>-0.5</x:v>
      </x:c>
      <x:c r="J6616" s="2" t="str">
        <x:f>IF(H6616="否","不适用",IF(AND(ISNUMBER(E6616),ISNUMBER(F6616)),IF(I6616&gt;'规则与名单'!$B$2,"是","否"),"未判定"))</x:f>
        <x:v>不适用</x:v>
      </x:c>
      <x:c r="K6616" s="2" t="str">
        <x:f>IF(J6616="是",IF(ISNUMBER(F6616),"测试日GPS","缺失"),IF(ISNUMBER(G6616),"非测试日纯氢",IF(AND(H6616="是",J6616="未判定"),IF(ISNUMBER(F6616),"测试名单无纯氢GPS","缺失"),IF(ISNUMBER(E6616),"非测试日仪表","缺失"))))</x:f>
        <x:v>非测试日纯氢</x:v>
      </x:c>
      <x:c r="L6616" s="7" t="n">
        <x:f>IF(K6616="缺失","",IF(K6616="非测试日纯氢",G6616,IF(K6616="非测试日仪表",E6616,F6616)))</x:f>
        <x:v>93.3</x:v>
      </x:c>
      <x:c r="M6616" s="2" t="n">
        <x:f>IF(K6616="缺失",1,0)</x:f>
        <x:v>0</x:v>
      </x:c>
      <x:c r="N6616" s="2" t="str">
        <x:v>车辆里程查询_20260901-20260930_1024辆_仪表里程.xlsx / V587</x:v>
      </x:c>
      <x:c r="O6616" s="2" t="str">
        <x:v>车辆里程查询_20260901-20260930_1024辆_GPS里程.xlsx / V587</x:v>
      </x:c>
      <x:c r="P6616" s="2" t="str">
        <x:v>车辆纯氢气里程查询_20260901-20260930_1024辆.xlsx / V414</x:v>
      </x:c>
    </x:row>
    <x:row r="6617" ht="22" customHeight="1">
      <x:c r="A6617" s="2" t="n">
        <x:v>265</x:v>
      </x:c>
      <x:c r="B6617" s="2" t="str">
        <x:v>粤AGP5381</x:v>
      </x:c>
      <x:c r="C6617" s="2" t="str">
        <x:v>吴纬涛</x:v>
      </x:c>
      <x:c r="D6617" s="8" t="d">
        <x:v>2026-09-19T00:00:00.000Z</x:v>
      </x:c>
      <x:c r="E6617" s="7" t="n">
        <x:v>246.6</x:v>
      </x:c>
      <x:c r="F6617" s="7" t="n">
        <x:v>248</x:v>
      </x:c>
      <x:c r="G6617" s="7" t="n">
        <x:v>246.6</x:v>
      </x:c>
      <x:c r="H6617" s="2" t="str">
        <x:v>否</x:v>
      </x:c>
      <x:c r="I6617" s="7" t="n">
        <x:f>IF(AND(ISNUMBER(E6617),ISNUMBER(F6617)),E6617-F6617,"")</x:f>
        <x:v>-1.4000000000000057</x:v>
      </x:c>
      <x:c r="J6617" s="2" t="str">
        <x:f>IF(H6617="否","不适用",IF(AND(ISNUMBER(E6617),ISNUMBER(F6617)),IF(I6617&gt;'规则与名单'!$B$2,"是","否"),"未判定"))</x:f>
        <x:v>不适用</x:v>
      </x:c>
      <x:c r="K6617" s="2" t="str">
        <x:f>IF(J6617="是",IF(ISNUMBER(F6617),"测试日GPS","缺失"),IF(ISNUMBER(G6617),"非测试日纯氢",IF(AND(H6617="是",J6617="未判定"),IF(ISNUMBER(F6617),"测试名单无纯氢GPS","缺失"),IF(ISNUMBER(E6617),"非测试日仪表","缺失"))))</x:f>
        <x:v>非测试日纯氢</x:v>
      </x:c>
      <x:c r="L6617" s="7" t="n">
        <x:f>IF(K6617="缺失","",IF(K6617="非测试日纯氢",G6617,IF(K6617="非测试日仪表",E6617,F6617)))</x:f>
        <x:v>246.6</x:v>
      </x:c>
      <x:c r="M6617" s="2" t="n">
        <x:f>IF(K6617="缺失",1,0)</x:f>
        <x:v>0</x:v>
      </x:c>
      <x:c r="N6617" s="2" t="str">
        <x:v>车辆里程查询_20260901-20260930_1024辆_仪表里程.xlsx / W587</x:v>
      </x:c>
      <x:c r="O6617" s="2" t="str">
        <x:v>车辆里程查询_20260901-20260930_1024辆_GPS里程.xlsx / W587</x:v>
      </x:c>
      <x:c r="P6617" s="2" t="str">
        <x:v>车辆纯氢气里程查询_20260901-20260930_1024辆.xlsx / W414</x:v>
      </x:c>
    </x:row>
    <x:row r="6618" ht="22" customHeight="1">
      <x:c r="A6618" s="2" t="n">
        <x:v>265</x:v>
      </x:c>
      <x:c r="B6618" s="2" t="str">
        <x:v>粤AGP5381</x:v>
      </x:c>
      <x:c r="C6618" s="2" t="str">
        <x:v>吴纬涛</x:v>
      </x:c>
      <x:c r="D6618" s="8" t="d">
        <x:v>2026-09-20T00:00:00.000Z</x:v>
      </x:c>
      <x:c r="E6618" s="7" t="n">
        <x:v>0.1</x:v>
      </x:c>
      <x:c r="F6618" s="7" t="n">
        <x:v>0.03</x:v>
      </x:c>
      <x:c r="G6618" s="7" t="n">
        <x:v>0.1</x:v>
      </x:c>
      <x:c r="H6618" s="2" t="str">
        <x:v>否</x:v>
      </x:c>
      <x:c r="I6618" s="7" t="n">
        <x:f>IF(AND(ISNUMBER(E6618),ISNUMBER(F6618)),E6618-F6618,"")</x:f>
        <x:v>0.07</x:v>
      </x:c>
      <x:c r="J6618" s="2" t="str">
        <x:f>IF(H6618="否","不适用",IF(AND(ISNUMBER(E6618),ISNUMBER(F6618)),IF(I6618&gt;'规则与名单'!$B$2,"是","否"),"未判定"))</x:f>
        <x:v>不适用</x:v>
      </x:c>
      <x:c r="K6618" s="2" t="str">
        <x:f>IF(J6618="是",IF(ISNUMBER(F6618),"测试日GPS","缺失"),IF(ISNUMBER(G6618),"非测试日纯氢",IF(AND(H6618="是",J6618="未判定"),IF(ISNUMBER(F6618),"测试名单无纯氢GPS","缺失"),IF(ISNUMBER(E6618),"非测试日仪表","缺失"))))</x:f>
        <x:v>非测试日纯氢</x:v>
      </x:c>
      <x:c r="L6618" s="7" t="n">
        <x:f>IF(K6618="缺失","",IF(K6618="非测试日纯氢",G6618,IF(K6618="非测试日仪表",E6618,F6618)))</x:f>
        <x:v>0.1</x:v>
      </x:c>
      <x:c r="M6618" s="2" t="n">
        <x:f>IF(K6618="缺失",1,0)</x:f>
        <x:v>0</x:v>
      </x:c>
      <x:c r="N6618" s="2" t="str">
        <x:v>车辆里程查询_20260901-20260930_1024辆_仪表里程.xlsx / X587</x:v>
      </x:c>
      <x:c r="O6618" s="2" t="str">
        <x:v>车辆里程查询_20260901-20260930_1024辆_GPS里程.xlsx / X587</x:v>
      </x:c>
      <x:c r="P6618" s="2" t="str">
        <x:v>车辆纯氢气里程查询_20260901-20260930_1024辆.xlsx / X414</x:v>
      </x:c>
    </x:row>
    <x:row r="6619" ht="22" customHeight="1">
      <x:c r="A6619" s="2" t="n">
        <x:v>265</x:v>
      </x:c>
      <x:c r="B6619" s="2" t="str">
        <x:v>粤AGP5381</x:v>
      </x:c>
      <x:c r="C6619" s="2" t="str">
        <x:v>吴纬涛</x:v>
      </x:c>
      <x:c r="D6619" s="8" t="d">
        <x:v>2026-09-21T00:00:00.000Z</x:v>
      </x:c>
      <x:c r="E6619" s="7" t="n">
        <x:v>244.8</x:v>
      </x:c>
      <x:c r="F6619" s="7" t="n">
        <x:v>246.7</x:v>
      </x:c>
      <x:c r="G6619" s="7" t="n">
        <x:v>166.6</x:v>
      </x:c>
      <x:c r="H6619" s="2" t="str">
        <x:v>否</x:v>
      </x:c>
      <x:c r="I6619" s="7" t="n">
        <x:f>IF(AND(ISNUMBER(E6619),ISNUMBER(F6619)),E6619-F6619,"")</x:f>
        <x:v>-1.8999999999999773</x:v>
      </x:c>
      <x:c r="J6619" s="2" t="str">
        <x:f>IF(H6619="否","不适用",IF(AND(ISNUMBER(E6619),ISNUMBER(F6619)),IF(I6619&gt;'规则与名单'!$B$2,"是","否"),"未判定"))</x:f>
        <x:v>不适用</x:v>
      </x:c>
      <x:c r="K6619" s="2" t="str">
        <x:f>IF(J6619="是",IF(ISNUMBER(F6619),"测试日GPS","缺失"),IF(ISNUMBER(G6619),"非测试日纯氢",IF(AND(H6619="是",J6619="未判定"),IF(ISNUMBER(F6619),"测试名单无纯氢GPS","缺失"),IF(ISNUMBER(E6619),"非测试日仪表","缺失"))))</x:f>
        <x:v>非测试日纯氢</x:v>
      </x:c>
      <x:c r="L6619" s="7" t="n">
        <x:f>IF(K6619="缺失","",IF(K6619="非测试日纯氢",G6619,IF(K6619="非测试日仪表",E6619,F6619)))</x:f>
        <x:v>166.6</x:v>
      </x:c>
      <x:c r="M6619" s="2" t="n">
        <x:f>IF(K6619="缺失",1,0)</x:f>
        <x:v>0</x:v>
      </x:c>
      <x:c r="N6619" s="2" t="str">
        <x:v>车辆里程查询_20260901-20260930_1024辆_仪表里程.xlsx / Y587</x:v>
      </x:c>
      <x:c r="O6619" s="2" t="str">
        <x:v>车辆里程查询_20260901-20260930_1024辆_GPS里程.xlsx / Y587</x:v>
      </x:c>
      <x:c r="P6619" s="2" t="str">
        <x:v>车辆纯氢气里程查询_20260901-20260930_1024辆.xlsx / Y414</x:v>
      </x:c>
    </x:row>
    <x:row r="6620" ht="22" customHeight="1">
      <x:c r="A6620" s="2" t="n">
        <x:v>265</x:v>
      </x:c>
      <x:c r="B6620" s="2" t="str">
        <x:v>粤AGP5381</x:v>
      </x:c>
      <x:c r="C6620" s="2" t="str">
        <x:v>吴纬涛</x:v>
      </x:c>
      <x:c r="D6620" s="8" t="d">
        <x:v>2026-09-22T00:00:00.000Z</x:v>
      </x:c>
      <x:c r="E6620" s="7" t="n">
        <x:v>205.9</x:v>
      </x:c>
      <x:c r="F6620" s="7" t="n">
        <x:v>206.4</x:v>
      </x:c>
      <x:c r="G6620" s="7" t="n">
        <x:v>185.1</x:v>
      </x:c>
      <x:c r="H6620" s="2" t="str">
        <x:v>否</x:v>
      </x:c>
      <x:c r="I6620" s="7" t="n">
        <x:f>IF(AND(ISNUMBER(E6620),ISNUMBER(F6620)),E6620-F6620,"")</x:f>
        <x:v>-0.5</x:v>
      </x:c>
      <x:c r="J6620" s="2" t="str">
        <x:f>IF(H6620="否","不适用",IF(AND(ISNUMBER(E6620),ISNUMBER(F6620)),IF(I6620&gt;'规则与名单'!$B$2,"是","否"),"未判定"))</x:f>
        <x:v>不适用</x:v>
      </x:c>
      <x:c r="K6620" s="2" t="str">
        <x:f>IF(J6620="是",IF(ISNUMBER(F6620),"测试日GPS","缺失"),IF(ISNUMBER(G6620),"非测试日纯氢",IF(AND(H6620="是",J6620="未判定"),IF(ISNUMBER(F6620),"测试名单无纯氢GPS","缺失"),IF(ISNUMBER(E6620),"非测试日仪表","缺失"))))</x:f>
        <x:v>非测试日纯氢</x:v>
      </x:c>
      <x:c r="L6620" s="7" t="n">
        <x:f>IF(K6620="缺失","",IF(K6620="非测试日纯氢",G6620,IF(K6620="非测试日仪表",E6620,F6620)))</x:f>
        <x:v>185.1</x:v>
      </x:c>
      <x:c r="M6620" s="2" t="n">
        <x:f>IF(K6620="缺失",1,0)</x:f>
        <x:v>0</x:v>
      </x:c>
      <x:c r="N6620" s="2" t="str">
        <x:v>车辆里程查询_20260901-20260930_1024辆_仪表里程.xlsx / Z587</x:v>
      </x:c>
      <x:c r="O6620" s="2" t="str">
        <x:v>车辆里程查询_20260901-20260930_1024辆_GPS里程.xlsx / Z587</x:v>
      </x:c>
      <x:c r="P6620" s="2" t="str">
        <x:v>车辆纯氢气里程查询_20260901-20260930_1024辆.xlsx / Z414</x:v>
      </x:c>
    </x:row>
    <x:row r="6621" ht="22" customHeight="1">
      <x:c r="A6621" s="2" t="n">
        <x:v>265</x:v>
      </x:c>
      <x:c r="B6621" s="2" t="str">
        <x:v>粤AGP5381</x:v>
      </x:c>
      <x:c r="C6621" s="2" t="str">
        <x:v>吴纬涛</x:v>
      </x:c>
      <x:c r="D6621" s="8" t="d">
        <x:v>2026-09-23T00:00:00.000Z</x:v>
      </x:c>
      <x:c r="E6621" s="7" t="n">
        <x:v>219.9</x:v>
      </x:c>
      <x:c r="F6621" s="7" t="n">
        <x:v>219.9</x:v>
      </x:c>
      <x:c r="G6621" s="7" t="n">
        <x:v>214.2</x:v>
      </x:c>
      <x:c r="H6621" s="2" t="str">
        <x:v>否</x:v>
      </x:c>
      <x:c r="I6621" s="7" t="n">
        <x:f>IF(AND(ISNUMBER(E6621),ISNUMBER(F6621)),E6621-F6621,"")</x:f>
        <x:v>0</x:v>
      </x:c>
      <x:c r="J6621" s="2" t="str">
        <x:f>IF(H6621="否","不适用",IF(AND(ISNUMBER(E6621),ISNUMBER(F6621)),IF(I6621&gt;'规则与名单'!$B$2,"是","否"),"未判定"))</x:f>
        <x:v>不适用</x:v>
      </x:c>
      <x:c r="K6621" s="2" t="str">
        <x:f>IF(J6621="是",IF(ISNUMBER(F6621),"测试日GPS","缺失"),IF(ISNUMBER(G6621),"非测试日纯氢",IF(AND(H6621="是",J6621="未判定"),IF(ISNUMBER(F6621),"测试名单无纯氢GPS","缺失"),IF(ISNUMBER(E6621),"非测试日仪表","缺失"))))</x:f>
        <x:v>非测试日纯氢</x:v>
      </x:c>
      <x:c r="L6621" s="7" t="n">
        <x:f>IF(K6621="缺失","",IF(K6621="非测试日纯氢",G6621,IF(K6621="非测试日仪表",E6621,F6621)))</x:f>
        <x:v>214.2</x:v>
      </x:c>
      <x:c r="M6621" s="2" t="n">
        <x:f>IF(K6621="缺失",1,0)</x:f>
        <x:v>0</x:v>
      </x:c>
      <x:c r="N6621" s="2" t="str">
        <x:v>车辆里程查询_20260901-20260930_1024辆_仪表里程.xlsx / AA587</x:v>
      </x:c>
      <x:c r="O6621" s="2" t="str">
        <x:v>车辆里程查询_20260901-20260930_1024辆_GPS里程.xlsx / AA587</x:v>
      </x:c>
      <x:c r="P6621" s="2" t="str">
        <x:v>车辆纯氢气里程查询_20260901-20260930_1024辆.xlsx / AA414</x:v>
      </x:c>
    </x:row>
    <x:row r="6622" ht="22" customHeight="1">
      <x:c r="A6622" s="2" t="n">
        <x:v>265</x:v>
      </x:c>
      <x:c r="B6622" s="2" t="str">
        <x:v>粤AGP5381</x:v>
      </x:c>
      <x:c r="C6622" s="2" t="str">
        <x:v>吴纬涛</x:v>
      </x:c>
      <x:c r="D6622" s="8" t="d">
        <x:v>2026-09-24T00:00:00.000Z</x:v>
      </x:c>
      <x:c r="E6622" s="7" t="n">
        <x:v>58.7</x:v>
      </x:c>
      <x:c r="F6622" s="7" t="n">
        <x:v>60.2</x:v>
      </x:c>
      <x:c r="G6622" s="7" t="n">
        <x:v>58.6</x:v>
      </x:c>
      <x:c r="H6622" s="2" t="str">
        <x:v>否</x:v>
      </x:c>
      <x:c r="I6622" s="7" t="n">
        <x:f>IF(AND(ISNUMBER(E6622),ISNUMBER(F6622)),E6622-F6622,"")</x:f>
        <x:v>-1.5</x:v>
      </x:c>
      <x:c r="J6622" s="2" t="str">
        <x:f>IF(H6622="否","不适用",IF(AND(ISNUMBER(E6622),ISNUMBER(F6622)),IF(I6622&gt;'规则与名单'!$B$2,"是","否"),"未判定"))</x:f>
        <x:v>不适用</x:v>
      </x:c>
      <x:c r="K6622" s="2" t="str">
        <x:f>IF(J6622="是",IF(ISNUMBER(F6622),"测试日GPS","缺失"),IF(ISNUMBER(G6622),"非测试日纯氢",IF(AND(H6622="是",J6622="未判定"),IF(ISNUMBER(F6622),"测试名单无纯氢GPS","缺失"),IF(ISNUMBER(E6622),"非测试日仪表","缺失"))))</x:f>
        <x:v>非测试日纯氢</x:v>
      </x:c>
      <x:c r="L6622" s="7" t="n">
        <x:f>IF(K6622="缺失","",IF(K6622="非测试日纯氢",G6622,IF(K6622="非测试日仪表",E6622,F6622)))</x:f>
        <x:v>58.6</x:v>
      </x:c>
      <x:c r="M6622" s="2" t="n">
        <x:f>IF(K6622="缺失",1,0)</x:f>
        <x:v>0</x:v>
      </x:c>
      <x:c r="N6622" s="2" t="str">
        <x:v>车辆里程查询_20260901-20260930_1024辆_仪表里程.xlsx / AB587</x:v>
      </x:c>
      <x:c r="O6622" s="2" t="str">
        <x:v>车辆里程查询_20260901-20260930_1024辆_GPS里程.xlsx / AB587</x:v>
      </x:c>
      <x:c r="P6622" s="2" t="str">
        <x:v>车辆纯氢气里程查询_20260901-20260930_1024辆.xlsx / AB414</x:v>
      </x:c>
    </x:row>
    <x:row r="6623" ht="22" customHeight="1">
      <x:c r="A6623" s="2" t="n">
        <x:v>265</x:v>
      </x:c>
      <x:c r="B6623" s="2" t="str">
        <x:v>粤AGP5381</x:v>
      </x:c>
      <x:c r="C6623" s="2" t="str">
        <x:v>吴纬涛</x:v>
      </x:c>
      <x:c r="D6623" s="8" t="d">
        <x:v>2026-09-25T00:00:00.000Z</x:v>
      </x:c>
      <x:c r="E6623" s="7"/>
      <x:c r="F6623" s="7" t="n">
        <x:v>0</x:v>
      </x:c>
      <x:c r="G6623" s="7"/>
      <x:c r="H6623" s="2" t="str">
        <x:v>否</x:v>
      </x:c>
      <x:c r="I6623" s="7" t="str">
        <x:f>IF(AND(ISNUMBER(E6623),ISNUMBER(F6623)),E6623-F6623,"")</x:f>
      </x:c>
      <x:c r="J6623" s="2" t="str">
        <x:f>IF(H6623="否","不适用",IF(AND(ISNUMBER(E6623),ISNUMBER(F6623)),IF(I6623&gt;'规则与名单'!$B$2,"是","否"),"未判定"))</x:f>
        <x:v>不适用</x:v>
      </x:c>
      <x:c r="K6623" s="2" t="str">
        <x:f>IF(J6623="是",IF(ISNUMBER(F6623),"测试日GPS","缺失"),IF(ISNUMBER(G6623),"非测试日纯氢",IF(AND(H6623="是",J6623="未判定"),IF(ISNUMBER(F6623),"测试名单无纯氢GPS","缺失"),IF(ISNUMBER(E6623),"非测试日仪表","缺失"))))</x:f>
        <x:v>缺失</x:v>
      </x:c>
      <x:c r="L6623" s="7" t="str">
        <x:f>IF(K6623="缺失","",IF(K6623="非测试日纯氢",G6623,IF(K6623="非测试日仪表",E6623,F6623)))</x:f>
      </x:c>
      <x:c r="M6623" s="2" t="n">
        <x:f>IF(K6623="缺失",1,0)</x:f>
        <x:v>1</x:v>
      </x:c>
      <x:c r="N6623" s="2" t="str">
        <x:v>车辆里程查询_20260901-20260930_1024辆_仪表里程.xlsx / AC587</x:v>
      </x:c>
      <x:c r="O6623" s="2" t="str">
        <x:v>车辆里程查询_20260901-20260930_1024辆_GPS里程.xlsx / AC587</x:v>
      </x:c>
      <x:c r="P6623" s="2" t="str">
        <x:v>车辆纯氢气里程查询_20260901-20260930_1024辆.xlsx / AC414</x:v>
      </x:c>
    </x:row>
    <x:row r="6624" ht="22" customHeight="1">
      <x:c r="A6624" s="2" t="n">
        <x:v>265</x:v>
      </x:c>
      <x:c r="B6624" s="2" t="str">
        <x:v>粤AGP5381</x:v>
      </x:c>
      <x:c r="C6624" s="2" t="str">
        <x:v>吴纬涛</x:v>
      </x:c>
      <x:c r="D6624" s="8" t="d">
        <x:v>2026-09-26T00:00:00.000Z</x:v>
      </x:c>
      <x:c r="E6624" s="7" t="n">
        <x:v>105.8</x:v>
      </x:c>
      <x:c r="F6624" s="7" t="n">
        <x:v>107.3</x:v>
      </x:c>
      <x:c r="G6624" s="7" t="n">
        <x:v>105.8</x:v>
      </x:c>
      <x:c r="H6624" s="2" t="str">
        <x:v>否</x:v>
      </x:c>
      <x:c r="I6624" s="7" t="n">
        <x:f>IF(AND(ISNUMBER(E6624),ISNUMBER(F6624)),E6624-F6624,"")</x:f>
        <x:v>-1.5</x:v>
      </x:c>
      <x:c r="J6624" s="2" t="str">
        <x:f>IF(H6624="否","不适用",IF(AND(ISNUMBER(E6624),ISNUMBER(F6624)),IF(I6624&gt;'规则与名单'!$B$2,"是","否"),"未判定"))</x:f>
        <x:v>不适用</x:v>
      </x:c>
      <x:c r="K6624" s="2" t="str">
        <x:f>IF(J6624="是",IF(ISNUMBER(F6624),"测试日GPS","缺失"),IF(ISNUMBER(G6624),"非测试日纯氢",IF(AND(H6624="是",J6624="未判定"),IF(ISNUMBER(F6624),"测试名单无纯氢GPS","缺失"),IF(ISNUMBER(E6624),"非测试日仪表","缺失"))))</x:f>
        <x:v>非测试日纯氢</x:v>
      </x:c>
      <x:c r="L6624" s="7" t="n">
        <x:f>IF(K6624="缺失","",IF(K6624="非测试日纯氢",G6624,IF(K6624="非测试日仪表",E6624,F6624)))</x:f>
        <x:v>105.8</x:v>
      </x:c>
      <x:c r="M6624" s="2" t="n">
        <x:f>IF(K6624="缺失",1,0)</x:f>
        <x:v>0</x:v>
      </x:c>
      <x:c r="N6624" s="2" t="str">
        <x:v>车辆里程查询_20260901-20260930_1024辆_仪表里程.xlsx / AD587</x:v>
      </x:c>
      <x:c r="O6624" s="2" t="str">
        <x:v>车辆里程查询_20260901-20260930_1024辆_GPS里程.xlsx / AD587</x:v>
      </x:c>
      <x:c r="P6624" s="2" t="str">
        <x:v>车辆纯氢气里程查询_20260901-20260930_1024辆.xlsx / AD414</x:v>
      </x:c>
    </x:row>
    <x:row r="6625" ht="22" customHeight="1">
      <x:c r="A6625" s="2" t="n">
        <x:v>265</x:v>
      </x:c>
      <x:c r="B6625" s="2" t="str">
        <x:v>粤AGP5381</x:v>
      </x:c>
      <x:c r="C6625" s="2" t="str">
        <x:v>吴纬涛</x:v>
      </x:c>
      <x:c r="D6625" s="8" t="d">
        <x:v>2026-09-27T00:00:00.000Z</x:v>
      </x:c>
      <x:c r="E6625" s="7" t="n">
        <x:v>37.3</x:v>
      </x:c>
      <x:c r="F6625" s="7" t="n">
        <x:v>38.4</x:v>
      </x:c>
      <x:c r="G6625" s="7" t="n">
        <x:v>37.3</x:v>
      </x:c>
      <x:c r="H6625" s="2" t="str">
        <x:v>否</x:v>
      </x:c>
      <x:c r="I6625" s="7" t="n">
        <x:f>IF(AND(ISNUMBER(E6625),ISNUMBER(F6625)),E6625-F6625,"")</x:f>
        <x:v>-1.1000000000000014</x:v>
      </x:c>
      <x:c r="J6625" s="2" t="str">
        <x:f>IF(H6625="否","不适用",IF(AND(ISNUMBER(E6625),ISNUMBER(F6625)),IF(I6625&gt;'规则与名单'!$B$2,"是","否"),"未判定"))</x:f>
        <x:v>不适用</x:v>
      </x:c>
      <x:c r="K6625" s="2" t="str">
        <x:f>IF(J6625="是",IF(ISNUMBER(F6625),"测试日GPS","缺失"),IF(ISNUMBER(G6625),"非测试日纯氢",IF(AND(H6625="是",J6625="未判定"),IF(ISNUMBER(F6625),"测试名单无纯氢GPS","缺失"),IF(ISNUMBER(E6625),"非测试日仪表","缺失"))))</x:f>
        <x:v>非测试日纯氢</x:v>
      </x:c>
      <x:c r="L6625" s="7" t="n">
        <x:f>IF(K6625="缺失","",IF(K6625="非测试日纯氢",G6625,IF(K6625="非测试日仪表",E6625,F6625)))</x:f>
        <x:v>37.3</x:v>
      </x:c>
      <x:c r="M6625" s="2" t="n">
        <x:f>IF(K6625="缺失",1,0)</x:f>
        <x:v>0</x:v>
      </x:c>
      <x:c r="N6625" s="2" t="str">
        <x:v>车辆里程查询_20260901-20260930_1024辆_仪表里程.xlsx / AE587</x:v>
      </x:c>
      <x:c r="O6625" s="2" t="str">
        <x:v>车辆里程查询_20260901-20260930_1024辆_GPS里程.xlsx / AE587</x:v>
      </x:c>
      <x:c r="P6625" s="2" t="str">
        <x:v>车辆纯氢气里程查询_20260901-20260930_1024辆.xlsx / AE414</x:v>
      </x:c>
    </x:row>
    <x:row r="6626" ht="22" customHeight="1">
      <x:c r="A6626" s="2" t="n">
        <x:v>265</x:v>
      </x:c>
      <x:c r="B6626" s="2" t="str">
        <x:v>粤AGP5381</x:v>
      </x:c>
      <x:c r="C6626" s="2" t="str">
        <x:v>吴纬涛</x:v>
      </x:c>
      <x:c r="D6626" s="8" t="d">
        <x:v>2026-09-28T00:00:00.000Z</x:v>
      </x:c>
      <x:c r="E6626" s="7" t="n">
        <x:v>23</x:v>
      </x:c>
      <x:c r="F6626" s="7" t="n">
        <x:v>32.4</x:v>
      </x:c>
      <x:c r="G6626" s="7" t="n">
        <x:v>23</x:v>
      </x:c>
      <x:c r="H6626" s="2" t="str">
        <x:v>否</x:v>
      </x:c>
      <x:c r="I6626" s="7" t="n">
        <x:f>IF(AND(ISNUMBER(E6626),ISNUMBER(F6626)),E6626-F6626,"")</x:f>
        <x:v>-9.399999999999999</x:v>
      </x:c>
      <x:c r="J6626" s="2" t="str">
        <x:f>IF(H6626="否","不适用",IF(AND(ISNUMBER(E6626),ISNUMBER(F6626)),IF(I6626&gt;'规则与名单'!$B$2,"是","否"),"未判定"))</x:f>
        <x:v>不适用</x:v>
      </x:c>
      <x:c r="K6626" s="2" t="str">
        <x:f>IF(J6626="是",IF(ISNUMBER(F6626),"测试日GPS","缺失"),IF(ISNUMBER(G6626),"非测试日纯氢",IF(AND(H6626="是",J6626="未判定"),IF(ISNUMBER(F6626),"测试名单无纯氢GPS","缺失"),IF(ISNUMBER(E6626),"非测试日仪表","缺失"))))</x:f>
        <x:v>非测试日纯氢</x:v>
      </x:c>
      <x:c r="L6626" s="7" t="n">
        <x:f>IF(K6626="缺失","",IF(K6626="非测试日纯氢",G6626,IF(K6626="非测试日仪表",E6626,F6626)))</x:f>
        <x:v>23</x:v>
      </x:c>
      <x:c r="M6626" s="2" t="n">
        <x:f>IF(K6626="缺失",1,0)</x:f>
        <x:v>0</x:v>
      </x:c>
      <x:c r="N6626" s="2" t="str">
        <x:v>车辆里程查询_20260901-20260930_1024辆_仪表里程.xlsx / AF587</x:v>
      </x:c>
      <x:c r="O6626" s="2" t="str">
        <x:v>车辆里程查询_20260901-20260930_1024辆_GPS里程.xlsx / AF587</x:v>
      </x:c>
      <x:c r="P6626" s="2" t="str">
        <x:v>车辆纯氢气里程查询_20260901-20260930_1024辆.xlsx / AF414</x:v>
      </x:c>
    </x:row>
    <x:row r="6627" ht="22" customHeight="1">
      <x:c r="A6627" s="2" t="n">
        <x:v>265</x:v>
      </x:c>
      <x:c r="B6627" s="2" t="str">
        <x:v>粤AGP5381</x:v>
      </x:c>
      <x:c r="C6627" s="2" t="str">
        <x:v>吴纬涛</x:v>
      </x:c>
      <x:c r="D6627" s="8" t="d">
        <x:v>2026-09-29T00:00:00.000Z</x:v>
      </x:c>
      <x:c r="E6627" s="7" t="n">
        <x:v>114.6</x:v>
      </x:c>
      <x:c r="F6627" s="7" t="n">
        <x:v>107</x:v>
      </x:c>
      <x:c r="G6627" s="7" t="n">
        <x:v>106</x:v>
      </x:c>
      <x:c r="H6627" s="2" t="str">
        <x:v>否</x:v>
      </x:c>
      <x:c r="I6627" s="7" t="n">
        <x:f>IF(AND(ISNUMBER(E6627),ISNUMBER(F6627)),E6627-F6627,"")</x:f>
        <x:v>7.599999999999994</x:v>
      </x:c>
      <x:c r="J6627" s="2" t="str">
        <x:f>IF(H6627="否","不适用",IF(AND(ISNUMBER(E6627),ISNUMBER(F6627)),IF(I6627&gt;'规则与名单'!$B$2,"是","否"),"未判定"))</x:f>
        <x:v>不适用</x:v>
      </x:c>
      <x:c r="K6627" s="2" t="str">
        <x:f>IF(J6627="是",IF(ISNUMBER(F6627),"测试日GPS","缺失"),IF(ISNUMBER(G6627),"非测试日纯氢",IF(AND(H6627="是",J6627="未判定"),IF(ISNUMBER(F6627),"测试名单无纯氢GPS","缺失"),IF(ISNUMBER(E6627),"非测试日仪表","缺失"))))</x:f>
        <x:v>非测试日纯氢</x:v>
      </x:c>
      <x:c r="L6627" s="7" t="n">
        <x:f>IF(K6627="缺失","",IF(K6627="非测试日纯氢",G6627,IF(K6627="非测试日仪表",E6627,F6627)))</x:f>
        <x:v>106</x:v>
      </x:c>
      <x:c r="M6627" s="2" t="n">
        <x:f>IF(K6627="缺失",1,0)</x:f>
        <x:v>0</x:v>
      </x:c>
      <x:c r="N6627" s="2" t="str">
        <x:v>车辆里程查询_20260901-20260930_1024辆_仪表里程.xlsx / AG587</x:v>
      </x:c>
      <x:c r="O6627" s="2" t="str">
        <x:v>车辆里程查询_20260901-20260930_1024辆_GPS里程.xlsx / AG587</x:v>
      </x:c>
      <x:c r="P6627" s="2" t="str">
        <x:v>车辆纯氢气里程查询_20260901-20260930_1024辆.xlsx / AG414</x:v>
      </x:c>
    </x:row>
    <x:row r="6628" ht="22" customHeight="1">
      <x:c r="A6628" s="2" t="n">
        <x:v>265</x:v>
      </x:c>
      <x:c r="B6628" s="2" t="str">
        <x:v>粤AGP5381</x:v>
      </x:c>
      <x:c r="C6628" s="2" t="str">
        <x:v>吴纬涛</x:v>
      </x:c>
      <x:c r="D6628" s="8" t="d">
        <x:v>2026-09-30T00:00:00.000Z</x:v>
      </x:c>
      <x:c r="E6628" s="7" t="n">
        <x:v>0</x:v>
      </x:c>
      <x:c r="F6628" s="7" t="n">
        <x:v>0.1</x:v>
      </x:c>
      <x:c r="G6628" s="7"/>
      <x:c r="H6628" s="2" t="str">
        <x:v>否</x:v>
      </x:c>
      <x:c r="I6628" s="7" t="n">
        <x:f>IF(AND(ISNUMBER(E6628),ISNUMBER(F6628)),E6628-F6628,"")</x:f>
        <x:v>-0.1</x:v>
      </x:c>
      <x:c r="J6628" s="2" t="str">
        <x:f>IF(H6628="否","不适用",IF(AND(ISNUMBER(E6628),ISNUMBER(F6628)),IF(I6628&gt;'规则与名单'!$B$2,"是","否"),"未判定"))</x:f>
        <x:v>不适用</x:v>
      </x:c>
      <x:c r="K6628" s="2" t="str">
        <x:f>IF(J6628="是",IF(ISNUMBER(F6628),"测试日GPS","缺失"),IF(ISNUMBER(G6628),"非测试日纯氢",IF(AND(H6628="是",J6628="未判定"),IF(ISNUMBER(F6628),"测试名单无纯氢GPS","缺失"),IF(ISNUMBER(E6628),"非测试日仪表","缺失"))))</x:f>
        <x:v>非测试日仪表</x:v>
      </x:c>
      <x:c r="L6628" s="7" t="n">
        <x:f>IF(K6628="缺失","",IF(K6628="非测试日纯氢",G6628,IF(K6628="非测试日仪表",E6628,F6628)))</x:f>
        <x:v>0</x:v>
      </x:c>
      <x:c r="M6628" s="2" t="n">
        <x:f>IF(K6628="缺失",1,0)</x:f>
        <x:v>0</x:v>
      </x:c>
      <x:c r="N6628" s="2" t="str">
        <x:v>车辆里程查询_20260901-20260930_1024辆_仪表里程.xlsx / AH587</x:v>
      </x:c>
      <x:c r="O6628" s="2" t="str">
        <x:v>车辆里程查询_20260901-20260930_1024辆_GPS里程.xlsx / AH587</x:v>
      </x:c>
      <x:c r="P6628" s="2" t="str">
        <x:v>车辆纯氢气里程查询_20260901-20260930_1024辆.xlsx / AH414</x:v>
      </x:c>
    </x:row>
    <x:row r="6629" ht="22" customHeight="1">
      <x:c r="A6629" s="2" t="n">
        <x:v>266</x:v>
      </x:c>
      <x:c r="B6629" s="2" t="str">
        <x:v>粤AGP5613</x:v>
      </x:c>
      <x:c r="C6629" s="2" t="str">
        <x:v>吴纬涛</x:v>
      </x:c>
      <x:c r="D6629" s="8" t="d">
        <x:v>2026-09-01T00:00:00.000Z</x:v>
      </x:c>
      <x:c r="E6629" s="7" t="n">
        <x:v>49.1</x:v>
      </x:c>
      <x:c r="F6629" s="7" t="n">
        <x:v>50.2</x:v>
      </x:c>
      <x:c r="G6629" s="7" t="n">
        <x:v>47.6</x:v>
      </x:c>
      <x:c r="H6629" s="2" t="str">
        <x:v>否</x:v>
      </x:c>
      <x:c r="I6629" s="7" t="n">
        <x:f>IF(AND(ISNUMBER(E6629),ISNUMBER(F6629)),E6629-F6629,"")</x:f>
        <x:v>-1.1000000000000014</x:v>
      </x:c>
      <x:c r="J6629" s="2" t="str">
        <x:f>IF(H6629="否","不适用",IF(AND(ISNUMBER(E6629),ISNUMBER(F6629)),IF(I6629&gt;'规则与名单'!$B$2,"是","否"),"未判定"))</x:f>
        <x:v>不适用</x:v>
      </x:c>
      <x:c r="K6629" s="2" t="str">
        <x:f>IF(J6629="是",IF(ISNUMBER(F6629),"测试日GPS","缺失"),IF(ISNUMBER(G6629),"非测试日纯氢",IF(AND(H6629="是",J6629="未判定"),IF(ISNUMBER(F6629),"测试名单无纯氢GPS","缺失"),IF(ISNUMBER(E6629),"非测试日仪表","缺失"))))</x:f>
        <x:v>非测试日纯氢</x:v>
      </x:c>
      <x:c r="L6629" s="7" t="n">
        <x:f>IF(K6629="缺失","",IF(K6629="非测试日纯氢",G6629,IF(K6629="非测试日仪表",E6629,F6629)))</x:f>
        <x:v>47.6</x:v>
      </x:c>
      <x:c r="M6629" s="2" t="n">
        <x:f>IF(K6629="缺失",1,0)</x:f>
        <x:v>0</x:v>
      </x:c>
      <x:c r="N6629" s="2" t="str">
        <x:v>车辆里程查询_20260901-20260930_1024辆_仪表里程.xlsx / E185</x:v>
      </x:c>
      <x:c r="O6629" s="2" t="str">
        <x:v>车辆里程查询_20260901-20260930_1024辆_GPS里程.xlsx / E291</x:v>
      </x:c>
      <x:c r="P6629" s="2" t="str">
        <x:v>车辆纯氢气里程查询_20260901-20260930_1024辆.xlsx / E312</x:v>
      </x:c>
    </x:row>
    <x:row r="6630" ht="22" customHeight="1">
      <x:c r="A6630" s="2" t="n">
        <x:v>266</x:v>
      </x:c>
      <x:c r="B6630" s="2" t="str">
        <x:v>粤AGP5613</x:v>
      </x:c>
      <x:c r="C6630" s="2" t="str">
        <x:v>吴纬涛</x:v>
      </x:c>
      <x:c r="D6630" s="8" t="d">
        <x:v>2026-09-02T00:00:00.000Z</x:v>
      </x:c>
      <x:c r="E6630" s="7" t="n">
        <x:v>61.4</x:v>
      </x:c>
      <x:c r="F6630" s="7" t="n">
        <x:v>61.9</x:v>
      </x:c>
      <x:c r="G6630" s="7" t="n">
        <x:v>57.7</x:v>
      </x:c>
      <x:c r="H6630" s="2" t="str">
        <x:v>否</x:v>
      </x:c>
      <x:c r="I6630" s="7" t="n">
        <x:f>IF(AND(ISNUMBER(E6630),ISNUMBER(F6630)),E6630-F6630,"")</x:f>
        <x:v>-0.5</x:v>
      </x:c>
      <x:c r="J6630" s="2" t="str">
        <x:f>IF(H6630="否","不适用",IF(AND(ISNUMBER(E6630),ISNUMBER(F6630)),IF(I6630&gt;'规则与名单'!$B$2,"是","否"),"未判定"))</x:f>
        <x:v>不适用</x:v>
      </x:c>
      <x:c r="K6630" s="2" t="str">
        <x:f>IF(J6630="是",IF(ISNUMBER(F6630),"测试日GPS","缺失"),IF(ISNUMBER(G6630),"非测试日纯氢",IF(AND(H6630="是",J6630="未判定"),IF(ISNUMBER(F6630),"测试名单无纯氢GPS","缺失"),IF(ISNUMBER(E6630),"非测试日仪表","缺失"))))</x:f>
        <x:v>非测试日纯氢</x:v>
      </x:c>
      <x:c r="L6630" s="7" t="n">
        <x:f>IF(K6630="缺失","",IF(K6630="非测试日纯氢",G6630,IF(K6630="非测试日仪表",E6630,F6630)))</x:f>
        <x:v>57.7</x:v>
      </x:c>
      <x:c r="M6630" s="2" t="n">
        <x:f>IF(K6630="缺失",1,0)</x:f>
        <x:v>0</x:v>
      </x:c>
      <x:c r="N6630" s="2" t="str">
        <x:v>车辆里程查询_20260901-20260930_1024辆_仪表里程.xlsx / F185</x:v>
      </x:c>
      <x:c r="O6630" s="2" t="str">
        <x:v>车辆里程查询_20260901-20260930_1024辆_GPS里程.xlsx / F291</x:v>
      </x:c>
      <x:c r="P6630" s="2" t="str">
        <x:v>车辆纯氢气里程查询_20260901-20260930_1024辆.xlsx / F312</x:v>
      </x:c>
    </x:row>
    <x:row r="6631" ht="22" customHeight="1">
      <x:c r="A6631" s="2" t="n">
        <x:v>266</x:v>
      </x:c>
      <x:c r="B6631" s="2" t="str">
        <x:v>粤AGP5613</x:v>
      </x:c>
      <x:c r="C6631" s="2" t="str">
        <x:v>吴纬涛</x:v>
      </x:c>
      <x:c r="D6631" s="8" t="d">
        <x:v>2026-09-03T00:00:00.000Z</x:v>
      </x:c>
      <x:c r="E6631" s="7" t="n">
        <x:v>45.3</x:v>
      </x:c>
      <x:c r="F6631" s="7" t="n">
        <x:v>45.3</x:v>
      </x:c>
      <x:c r="G6631" s="7" t="n">
        <x:v>24.2</x:v>
      </x:c>
      <x:c r="H6631" s="2" t="str">
        <x:v>否</x:v>
      </x:c>
      <x:c r="I6631" s="7" t="n">
        <x:f>IF(AND(ISNUMBER(E6631),ISNUMBER(F6631)),E6631-F6631,"")</x:f>
        <x:v>0</x:v>
      </x:c>
      <x:c r="J6631" s="2" t="str">
        <x:f>IF(H6631="否","不适用",IF(AND(ISNUMBER(E6631),ISNUMBER(F6631)),IF(I6631&gt;'规则与名单'!$B$2,"是","否"),"未判定"))</x:f>
        <x:v>不适用</x:v>
      </x:c>
      <x:c r="K6631" s="2" t="str">
        <x:f>IF(J6631="是",IF(ISNUMBER(F6631),"测试日GPS","缺失"),IF(ISNUMBER(G6631),"非测试日纯氢",IF(AND(H6631="是",J6631="未判定"),IF(ISNUMBER(F6631),"测试名单无纯氢GPS","缺失"),IF(ISNUMBER(E6631),"非测试日仪表","缺失"))))</x:f>
        <x:v>非测试日纯氢</x:v>
      </x:c>
      <x:c r="L6631" s="7" t="n">
        <x:f>IF(K6631="缺失","",IF(K6631="非测试日纯氢",G6631,IF(K6631="非测试日仪表",E6631,F6631)))</x:f>
        <x:v>24.2</x:v>
      </x:c>
      <x:c r="M6631" s="2" t="n">
        <x:f>IF(K6631="缺失",1,0)</x:f>
        <x:v>0</x:v>
      </x:c>
      <x:c r="N6631" s="2" t="str">
        <x:v>车辆里程查询_20260901-20260930_1024辆_仪表里程.xlsx / G185</x:v>
      </x:c>
      <x:c r="O6631" s="2" t="str">
        <x:v>车辆里程查询_20260901-20260930_1024辆_GPS里程.xlsx / G291</x:v>
      </x:c>
      <x:c r="P6631" s="2" t="str">
        <x:v>车辆纯氢气里程查询_20260901-20260930_1024辆.xlsx / G312</x:v>
      </x:c>
    </x:row>
    <x:row r="6632" ht="22" customHeight="1">
      <x:c r="A6632" s="2" t="n">
        <x:v>266</x:v>
      </x:c>
      <x:c r="B6632" s="2" t="str">
        <x:v>粤AGP5613</x:v>
      </x:c>
      <x:c r="C6632" s="2" t="str">
        <x:v>吴纬涛</x:v>
      </x:c>
      <x:c r="D6632" s="8" t="d">
        <x:v>2026-09-04T00:00:00.000Z</x:v>
      </x:c>
      <x:c r="E6632" s="7" t="n">
        <x:v>46.3</x:v>
      </x:c>
      <x:c r="F6632" s="7" t="n">
        <x:v>50.6</x:v>
      </x:c>
      <x:c r="G6632" s="7" t="n">
        <x:v>40.8</x:v>
      </x:c>
      <x:c r="H6632" s="2" t="str">
        <x:v>否</x:v>
      </x:c>
      <x:c r="I6632" s="7" t="n">
        <x:f>IF(AND(ISNUMBER(E6632),ISNUMBER(F6632)),E6632-F6632,"")</x:f>
        <x:v>-4.300000000000004</x:v>
      </x:c>
      <x:c r="J6632" s="2" t="str">
        <x:f>IF(H6632="否","不适用",IF(AND(ISNUMBER(E6632),ISNUMBER(F6632)),IF(I6632&gt;'规则与名单'!$B$2,"是","否"),"未判定"))</x:f>
        <x:v>不适用</x:v>
      </x:c>
      <x:c r="K6632" s="2" t="str">
        <x:f>IF(J6632="是",IF(ISNUMBER(F6632),"测试日GPS","缺失"),IF(ISNUMBER(G6632),"非测试日纯氢",IF(AND(H6632="是",J6632="未判定"),IF(ISNUMBER(F6632),"测试名单无纯氢GPS","缺失"),IF(ISNUMBER(E6632),"非测试日仪表","缺失"))))</x:f>
        <x:v>非测试日纯氢</x:v>
      </x:c>
      <x:c r="L6632" s="7" t="n">
        <x:f>IF(K6632="缺失","",IF(K6632="非测试日纯氢",G6632,IF(K6632="非测试日仪表",E6632,F6632)))</x:f>
        <x:v>40.8</x:v>
      </x:c>
      <x:c r="M6632" s="2" t="n">
        <x:f>IF(K6632="缺失",1,0)</x:f>
        <x:v>0</x:v>
      </x:c>
      <x:c r="N6632" s="2" t="str">
        <x:v>车辆里程查询_20260901-20260930_1024辆_仪表里程.xlsx / H185</x:v>
      </x:c>
      <x:c r="O6632" s="2" t="str">
        <x:v>车辆里程查询_20260901-20260930_1024辆_GPS里程.xlsx / H291</x:v>
      </x:c>
      <x:c r="P6632" s="2" t="str">
        <x:v>车辆纯氢气里程查询_20260901-20260930_1024辆.xlsx / H312</x:v>
      </x:c>
    </x:row>
    <x:row r="6633" ht="22" customHeight="1">
      <x:c r="A6633" s="2" t="n">
        <x:v>266</x:v>
      </x:c>
      <x:c r="B6633" s="2" t="str">
        <x:v>粤AGP5613</x:v>
      </x:c>
      <x:c r="C6633" s="2" t="str">
        <x:v>吴纬涛</x:v>
      </x:c>
      <x:c r="D6633" s="8" t="d">
        <x:v>2026-09-05T00:00:00.000Z</x:v>
      </x:c>
      <x:c r="E6633" s="7"/>
      <x:c r="F6633" s="7" t="n">
        <x:v>0</x:v>
      </x:c>
      <x:c r="G6633" s="7"/>
      <x:c r="H6633" s="2" t="str">
        <x:v>否</x:v>
      </x:c>
      <x:c r="I6633" s="7" t="str">
        <x:f>IF(AND(ISNUMBER(E6633),ISNUMBER(F6633)),E6633-F6633,"")</x:f>
      </x:c>
      <x:c r="J6633" s="2" t="str">
        <x:f>IF(H6633="否","不适用",IF(AND(ISNUMBER(E6633),ISNUMBER(F6633)),IF(I6633&gt;'规则与名单'!$B$2,"是","否"),"未判定"))</x:f>
        <x:v>不适用</x:v>
      </x:c>
      <x:c r="K6633" s="2" t="str">
        <x:f>IF(J6633="是",IF(ISNUMBER(F6633),"测试日GPS","缺失"),IF(ISNUMBER(G6633),"非测试日纯氢",IF(AND(H6633="是",J6633="未判定"),IF(ISNUMBER(F6633),"测试名单无纯氢GPS","缺失"),IF(ISNUMBER(E6633),"非测试日仪表","缺失"))))</x:f>
        <x:v>缺失</x:v>
      </x:c>
      <x:c r="L6633" s="7" t="str">
        <x:f>IF(K6633="缺失","",IF(K6633="非测试日纯氢",G6633,IF(K6633="非测试日仪表",E6633,F6633)))</x:f>
      </x:c>
      <x:c r="M6633" s="2" t="n">
        <x:f>IF(K6633="缺失",1,0)</x:f>
        <x:v>1</x:v>
      </x:c>
      <x:c r="N6633" s="2" t="str">
        <x:v>车辆里程查询_20260901-20260930_1024辆_仪表里程.xlsx / I185</x:v>
      </x:c>
      <x:c r="O6633" s="2" t="str">
        <x:v>车辆里程查询_20260901-20260930_1024辆_GPS里程.xlsx / I291</x:v>
      </x:c>
      <x:c r="P6633" s="2" t="str">
        <x:v>车辆纯氢气里程查询_20260901-20260930_1024辆.xlsx / I312</x:v>
      </x:c>
    </x:row>
    <x:row r="6634" ht="22" customHeight="1">
      <x:c r="A6634" s="2" t="n">
        <x:v>266</x:v>
      </x:c>
      <x:c r="B6634" s="2" t="str">
        <x:v>粤AGP5613</x:v>
      </x:c>
      <x:c r="C6634" s="2" t="str">
        <x:v>吴纬涛</x:v>
      </x:c>
      <x:c r="D6634" s="8" t="d">
        <x:v>2026-09-06T00:00:00.000Z</x:v>
      </x:c>
      <x:c r="E6634" s="7" t="n">
        <x:v>0.6</x:v>
      </x:c>
      <x:c r="F6634" s="7" t="n">
        <x:v>1.6</x:v>
      </x:c>
      <x:c r="G6634" s="7" t="n">
        <x:v>0.2</x:v>
      </x:c>
      <x:c r="H6634" s="2" t="str">
        <x:v>否</x:v>
      </x:c>
      <x:c r="I6634" s="7" t="n">
        <x:f>IF(AND(ISNUMBER(E6634),ISNUMBER(F6634)),E6634-F6634,"")</x:f>
        <x:v>-1</x:v>
      </x:c>
      <x:c r="J6634" s="2" t="str">
        <x:f>IF(H6634="否","不适用",IF(AND(ISNUMBER(E6634),ISNUMBER(F6634)),IF(I6634&gt;'规则与名单'!$B$2,"是","否"),"未判定"))</x:f>
        <x:v>不适用</x:v>
      </x:c>
      <x:c r="K6634" s="2" t="str">
        <x:f>IF(J6634="是",IF(ISNUMBER(F6634),"测试日GPS","缺失"),IF(ISNUMBER(G6634),"非测试日纯氢",IF(AND(H6634="是",J6634="未判定"),IF(ISNUMBER(F6634),"测试名单无纯氢GPS","缺失"),IF(ISNUMBER(E6634),"非测试日仪表","缺失"))))</x:f>
        <x:v>非测试日纯氢</x:v>
      </x:c>
      <x:c r="L6634" s="7" t="n">
        <x:f>IF(K6634="缺失","",IF(K6634="非测试日纯氢",G6634,IF(K6634="非测试日仪表",E6634,F6634)))</x:f>
        <x:v>0.2</x:v>
      </x:c>
      <x:c r="M6634" s="2" t="n">
        <x:f>IF(K6634="缺失",1,0)</x:f>
        <x:v>0</x:v>
      </x:c>
      <x:c r="N6634" s="2" t="str">
        <x:v>车辆里程查询_20260901-20260930_1024辆_仪表里程.xlsx / J185</x:v>
      </x:c>
      <x:c r="O6634" s="2" t="str">
        <x:v>车辆里程查询_20260901-20260930_1024辆_GPS里程.xlsx / J291</x:v>
      </x:c>
      <x:c r="P6634" s="2" t="str">
        <x:v>车辆纯氢气里程查询_20260901-20260930_1024辆.xlsx / J312</x:v>
      </x:c>
    </x:row>
    <x:row r="6635" ht="22" customHeight="1">
      <x:c r="A6635" s="2" t="n">
        <x:v>266</x:v>
      </x:c>
      <x:c r="B6635" s="2" t="str">
        <x:v>粤AGP5613</x:v>
      </x:c>
      <x:c r="C6635" s="2" t="str">
        <x:v>吴纬涛</x:v>
      </x:c>
      <x:c r="D6635" s="8" t="d">
        <x:v>2026-09-07T00:00:00.000Z</x:v>
      </x:c>
      <x:c r="E6635" s="7" t="n">
        <x:v>49.8</x:v>
      </x:c>
      <x:c r="F6635" s="7" t="n">
        <x:v>51.5</x:v>
      </x:c>
      <x:c r="G6635" s="7" t="n">
        <x:v>49.6</x:v>
      </x:c>
      <x:c r="H6635" s="2" t="str">
        <x:v>否</x:v>
      </x:c>
      <x:c r="I6635" s="7" t="n">
        <x:f>IF(AND(ISNUMBER(E6635),ISNUMBER(F6635)),E6635-F6635,"")</x:f>
        <x:v>-1.7000000000000028</x:v>
      </x:c>
      <x:c r="J6635" s="2" t="str">
        <x:f>IF(H6635="否","不适用",IF(AND(ISNUMBER(E6635),ISNUMBER(F6635)),IF(I6635&gt;'规则与名单'!$B$2,"是","否"),"未判定"))</x:f>
        <x:v>不适用</x:v>
      </x:c>
      <x:c r="K6635" s="2" t="str">
        <x:f>IF(J6635="是",IF(ISNUMBER(F6635),"测试日GPS","缺失"),IF(ISNUMBER(G6635),"非测试日纯氢",IF(AND(H6635="是",J6635="未判定"),IF(ISNUMBER(F6635),"测试名单无纯氢GPS","缺失"),IF(ISNUMBER(E6635),"非测试日仪表","缺失"))))</x:f>
        <x:v>非测试日纯氢</x:v>
      </x:c>
      <x:c r="L6635" s="7" t="n">
        <x:f>IF(K6635="缺失","",IF(K6635="非测试日纯氢",G6635,IF(K6635="非测试日仪表",E6635,F6635)))</x:f>
        <x:v>49.6</x:v>
      </x:c>
      <x:c r="M6635" s="2" t="n">
        <x:f>IF(K6635="缺失",1,0)</x:f>
        <x:v>0</x:v>
      </x:c>
      <x:c r="N6635" s="2" t="str">
        <x:v>车辆里程查询_20260901-20260930_1024辆_仪表里程.xlsx / K185</x:v>
      </x:c>
      <x:c r="O6635" s="2" t="str">
        <x:v>车辆里程查询_20260901-20260930_1024辆_GPS里程.xlsx / K291</x:v>
      </x:c>
      <x:c r="P6635" s="2" t="str">
        <x:v>车辆纯氢气里程查询_20260901-20260930_1024辆.xlsx / K312</x:v>
      </x:c>
    </x:row>
    <x:row r="6636" ht="22" customHeight="1">
      <x:c r="A6636" s="2" t="n">
        <x:v>266</x:v>
      </x:c>
      <x:c r="B6636" s="2" t="str">
        <x:v>粤AGP5613</x:v>
      </x:c>
      <x:c r="C6636" s="2" t="str">
        <x:v>吴纬涛</x:v>
      </x:c>
      <x:c r="D6636" s="8" t="d">
        <x:v>2026-09-08T00:00:00.000Z</x:v>
      </x:c>
      <x:c r="E6636" s="7" t="n">
        <x:v>67.8</x:v>
      </x:c>
      <x:c r="F6636" s="7" t="n">
        <x:v>70.1</x:v>
      </x:c>
      <x:c r="G6636" s="7" t="n">
        <x:v>66.9</x:v>
      </x:c>
      <x:c r="H6636" s="2" t="str">
        <x:v>否</x:v>
      </x:c>
      <x:c r="I6636" s="7" t="n">
        <x:f>IF(AND(ISNUMBER(E6636),ISNUMBER(F6636)),E6636-F6636,"")</x:f>
        <x:v>-2.299999999999997</x:v>
      </x:c>
      <x:c r="J6636" s="2" t="str">
        <x:f>IF(H6636="否","不适用",IF(AND(ISNUMBER(E6636),ISNUMBER(F6636)),IF(I6636&gt;'规则与名单'!$B$2,"是","否"),"未判定"))</x:f>
        <x:v>不适用</x:v>
      </x:c>
      <x:c r="K6636" s="2" t="str">
        <x:f>IF(J6636="是",IF(ISNUMBER(F6636),"测试日GPS","缺失"),IF(ISNUMBER(G6636),"非测试日纯氢",IF(AND(H6636="是",J6636="未判定"),IF(ISNUMBER(F6636),"测试名单无纯氢GPS","缺失"),IF(ISNUMBER(E6636),"非测试日仪表","缺失"))))</x:f>
        <x:v>非测试日纯氢</x:v>
      </x:c>
      <x:c r="L6636" s="7" t="n">
        <x:f>IF(K6636="缺失","",IF(K6636="非测试日纯氢",G6636,IF(K6636="非测试日仪表",E6636,F6636)))</x:f>
        <x:v>66.9</x:v>
      </x:c>
      <x:c r="M6636" s="2" t="n">
        <x:f>IF(K6636="缺失",1,0)</x:f>
        <x:v>0</x:v>
      </x:c>
      <x:c r="N6636" s="2" t="str">
        <x:v>车辆里程查询_20260901-20260930_1024辆_仪表里程.xlsx / L185</x:v>
      </x:c>
      <x:c r="O6636" s="2" t="str">
        <x:v>车辆里程查询_20260901-20260930_1024辆_GPS里程.xlsx / L291</x:v>
      </x:c>
      <x:c r="P6636" s="2" t="str">
        <x:v>车辆纯氢气里程查询_20260901-20260930_1024辆.xlsx / L312</x:v>
      </x:c>
    </x:row>
    <x:row r="6637" ht="22" customHeight="1">
      <x:c r="A6637" s="2" t="n">
        <x:v>266</x:v>
      </x:c>
      <x:c r="B6637" s="2" t="str">
        <x:v>粤AGP5613</x:v>
      </x:c>
      <x:c r="C6637" s="2" t="str">
        <x:v>吴纬涛</x:v>
      </x:c>
      <x:c r="D6637" s="8" t="d">
        <x:v>2026-09-09T00:00:00.000Z</x:v>
      </x:c>
      <x:c r="E6637" s="7" t="n">
        <x:v>45.5</x:v>
      </x:c>
      <x:c r="F6637" s="7" t="n">
        <x:v>46.2</x:v>
      </x:c>
      <x:c r="G6637" s="7" t="n">
        <x:v>40.8</x:v>
      </x:c>
      <x:c r="H6637" s="2" t="str">
        <x:v>否</x:v>
      </x:c>
      <x:c r="I6637" s="7" t="n">
        <x:f>IF(AND(ISNUMBER(E6637),ISNUMBER(F6637)),E6637-F6637,"")</x:f>
        <x:v>-0.7000000000000028</x:v>
      </x:c>
      <x:c r="J6637" s="2" t="str">
        <x:f>IF(H6637="否","不适用",IF(AND(ISNUMBER(E6637),ISNUMBER(F6637)),IF(I6637&gt;'规则与名单'!$B$2,"是","否"),"未判定"))</x:f>
        <x:v>不适用</x:v>
      </x:c>
      <x:c r="K6637" s="2" t="str">
        <x:f>IF(J6637="是",IF(ISNUMBER(F6637),"测试日GPS","缺失"),IF(ISNUMBER(G6637),"非测试日纯氢",IF(AND(H6637="是",J6637="未判定"),IF(ISNUMBER(F6637),"测试名单无纯氢GPS","缺失"),IF(ISNUMBER(E6637),"非测试日仪表","缺失"))))</x:f>
        <x:v>非测试日纯氢</x:v>
      </x:c>
      <x:c r="L6637" s="7" t="n">
        <x:f>IF(K6637="缺失","",IF(K6637="非测试日纯氢",G6637,IF(K6637="非测试日仪表",E6637,F6637)))</x:f>
        <x:v>40.8</x:v>
      </x:c>
      <x:c r="M6637" s="2" t="n">
        <x:f>IF(K6637="缺失",1,0)</x:f>
        <x:v>0</x:v>
      </x:c>
      <x:c r="N6637" s="2" t="str">
        <x:v>车辆里程查询_20260901-20260930_1024辆_仪表里程.xlsx / M185</x:v>
      </x:c>
      <x:c r="O6637" s="2" t="str">
        <x:v>车辆里程查询_20260901-20260930_1024辆_GPS里程.xlsx / M291</x:v>
      </x:c>
      <x:c r="P6637" s="2" t="str">
        <x:v>车辆纯氢气里程查询_20260901-20260930_1024辆.xlsx / M312</x:v>
      </x:c>
    </x:row>
    <x:row r="6638" ht="22" customHeight="1">
      <x:c r="A6638" s="2" t="n">
        <x:v>266</x:v>
      </x:c>
      <x:c r="B6638" s="2" t="str">
        <x:v>粤AGP5613</x:v>
      </x:c>
      <x:c r="C6638" s="2" t="str">
        <x:v>吴纬涛</x:v>
      </x:c>
      <x:c r="D6638" s="8" t="d">
        <x:v>2026-09-10T00:00:00.000Z</x:v>
      </x:c>
      <x:c r="E6638" s="7" t="n">
        <x:v>46.7</x:v>
      </x:c>
      <x:c r="F6638" s="7" t="n">
        <x:v>46.9</x:v>
      </x:c>
      <x:c r="G6638" s="7" t="n">
        <x:v>43.3</x:v>
      </x:c>
      <x:c r="H6638" s="2" t="str">
        <x:v>否</x:v>
      </x:c>
      <x:c r="I6638" s="7" t="n">
        <x:f>IF(AND(ISNUMBER(E6638),ISNUMBER(F6638)),E6638-F6638,"")</x:f>
        <x:v>-0.19999999999999574</x:v>
      </x:c>
      <x:c r="J6638" s="2" t="str">
        <x:f>IF(H6638="否","不适用",IF(AND(ISNUMBER(E6638),ISNUMBER(F6638)),IF(I6638&gt;'规则与名单'!$B$2,"是","否"),"未判定"))</x:f>
        <x:v>不适用</x:v>
      </x:c>
      <x:c r="K6638" s="2" t="str">
        <x:f>IF(J6638="是",IF(ISNUMBER(F6638),"测试日GPS","缺失"),IF(ISNUMBER(G6638),"非测试日纯氢",IF(AND(H6638="是",J6638="未判定"),IF(ISNUMBER(F6638),"测试名单无纯氢GPS","缺失"),IF(ISNUMBER(E6638),"非测试日仪表","缺失"))))</x:f>
        <x:v>非测试日纯氢</x:v>
      </x:c>
      <x:c r="L6638" s="7" t="n">
        <x:f>IF(K6638="缺失","",IF(K6638="非测试日纯氢",G6638,IF(K6638="非测试日仪表",E6638,F6638)))</x:f>
        <x:v>43.3</x:v>
      </x:c>
      <x:c r="M6638" s="2" t="n">
        <x:f>IF(K6638="缺失",1,0)</x:f>
        <x:v>0</x:v>
      </x:c>
      <x:c r="N6638" s="2" t="str">
        <x:v>车辆里程查询_20260901-20260930_1024辆_仪表里程.xlsx / N185</x:v>
      </x:c>
      <x:c r="O6638" s="2" t="str">
        <x:v>车辆里程查询_20260901-20260930_1024辆_GPS里程.xlsx / N291</x:v>
      </x:c>
      <x:c r="P6638" s="2" t="str">
        <x:v>车辆纯氢气里程查询_20260901-20260930_1024辆.xlsx / N312</x:v>
      </x:c>
    </x:row>
    <x:row r="6639" ht="22" customHeight="1">
      <x:c r="A6639" s="2" t="n">
        <x:v>266</x:v>
      </x:c>
      <x:c r="B6639" s="2" t="str">
        <x:v>粤AGP5613</x:v>
      </x:c>
      <x:c r="C6639" s="2" t="str">
        <x:v>吴纬涛</x:v>
      </x:c>
      <x:c r="D6639" s="8" t="d">
        <x:v>2026-09-11T00:00:00.000Z</x:v>
      </x:c>
      <x:c r="E6639" s="7" t="n">
        <x:v>46.9</x:v>
      </x:c>
      <x:c r="F6639" s="7" t="n">
        <x:v>47.9</x:v>
      </x:c>
      <x:c r="G6639" s="7" t="n">
        <x:v>5.8</x:v>
      </x:c>
      <x:c r="H6639" s="2" t="str">
        <x:v>否</x:v>
      </x:c>
      <x:c r="I6639" s="7" t="n">
        <x:f>IF(AND(ISNUMBER(E6639),ISNUMBER(F6639)),E6639-F6639,"")</x:f>
        <x:v>-1</x:v>
      </x:c>
      <x:c r="J6639" s="2" t="str">
        <x:f>IF(H6639="否","不适用",IF(AND(ISNUMBER(E6639),ISNUMBER(F6639)),IF(I6639&gt;'规则与名单'!$B$2,"是","否"),"未判定"))</x:f>
        <x:v>不适用</x:v>
      </x:c>
      <x:c r="K6639" s="2" t="str">
        <x:f>IF(J6639="是",IF(ISNUMBER(F6639),"测试日GPS","缺失"),IF(ISNUMBER(G6639),"非测试日纯氢",IF(AND(H6639="是",J6639="未判定"),IF(ISNUMBER(F6639),"测试名单无纯氢GPS","缺失"),IF(ISNUMBER(E6639),"非测试日仪表","缺失"))))</x:f>
        <x:v>非测试日纯氢</x:v>
      </x:c>
      <x:c r="L6639" s="7" t="n">
        <x:f>IF(K6639="缺失","",IF(K6639="非测试日纯氢",G6639,IF(K6639="非测试日仪表",E6639,F6639)))</x:f>
        <x:v>5.8</x:v>
      </x:c>
      <x:c r="M6639" s="2" t="n">
        <x:f>IF(K6639="缺失",1,0)</x:f>
        <x:v>0</x:v>
      </x:c>
      <x:c r="N6639" s="2" t="str">
        <x:v>车辆里程查询_20260901-20260930_1024辆_仪表里程.xlsx / O185</x:v>
      </x:c>
      <x:c r="O6639" s="2" t="str">
        <x:v>车辆里程查询_20260901-20260930_1024辆_GPS里程.xlsx / O291</x:v>
      </x:c>
      <x:c r="P6639" s="2" t="str">
        <x:v>车辆纯氢气里程查询_20260901-20260930_1024辆.xlsx / O312</x:v>
      </x:c>
    </x:row>
    <x:row r="6640" ht="22" customHeight="1">
      <x:c r="A6640" s="2" t="n">
        <x:v>266</x:v>
      </x:c>
      <x:c r="B6640" s="2" t="str">
        <x:v>粤AGP5613</x:v>
      </x:c>
      <x:c r="C6640" s="2" t="str">
        <x:v>吴纬涛</x:v>
      </x:c>
      <x:c r="D6640" s="8" t="d">
        <x:v>2026-09-12T00:00:00.000Z</x:v>
      </x:c>
      <x:c r="E6640" s="7"/>
      <x:c r="F6640" s="7" t="n">
        <x:v>0</x:v>
      </x:c>
      <x:c r="G6640" s="7"/>
      <x:c r="H6640" s="2" t="str">
        <x:v>否</x:v>
      </x:c>
      <x:c r="I6640" s="7" t="str">
        <x:f>IF(AND(ISNUMBER(E6640),ISNUMBER(F6640)),E6640-F6640,"")</x:f>
      </x:c>
      <x:c r="J6640" s="2" t="str">
        <x:f>IF(H6640="否","不适用",IF(AND(ISNUMBER(E6640),ISNUMBER(F6640)),IF(I6640&gt;'规则与名单'!$B$2,"是","否"),"未判定"))</x:f>
        <x:v>不适用</x:v>
      </x:c>
      <x:c r="K6640" s="2" t="str">
        <x:f>IF(J6640="是",IF(ISNUMBER(F6640),"测试日GPS","缺失"),IF(ISNUMBER(G6640),"非测试日纯氢",IF(AND(H6640="是",J6640="未判定"),IF(ISNUMBER(F6640),"测试名单无纯氢GPS","缺失"),IF(ISNUMBER(E6640),"非测试日仪表","缺失"))))</x:f>
        <x:v>缺失</x:v>
      </x:c>
      <x:c r="L6640" s="7" t="str">
        <x:f>IF(K6640="缺失","",IF(K6640="非测试日纯氢",G6640,IF(K6640="非测试日仪表",E6640,F6640)))</x:f>
      </x:c>
      <x:c r="M6640" s="2" t="n">
        <x:f>IF(K6640="缺失",1,0)</x:f>
        <x:v>1</x:v>
      </x:c>
      <x:c r="N6640" s="2" t="str">
        <x:v>车辆里程查询_20260901-20260930_1024辆_仪表里程.xlsx / P185</x:v>
      </x:c>
      <x:c r="O6640" s="2" t="str">
        <x:v>车辆里程查询_20260901-20260930_1024辆_GPS里程.xlsx / P291</x:v>
      </x:c>
      <x:c r="P6640" s="2" t="str">
        <x:v>车辆纯氢气里程查询_20260901-20260930_1024辆.xlsx / P312</x:v>
      </x:c>
    </x:row>
    <x:row r="6641" ht="22" customHeight="1">
      <x:c r="A6641" s="2" t="n">
        <x:v>266</x:v>
      </x:c>
      <x:c r="B6641" s="2" t="str">
        <x:v>粤AGP5613</x:v>
      </x:c>
      <x:c r="C6641" s="2" t="str">
        <x:v>吴纬涛</x:v>
      </x:c>
      <x:c r="D6641" s="8" t="d">
        <x:v>2026-09-13T00:00:00.000Z</x:v>
      </x:c>
      <x:c r="E6641" s="7" t="n">
        <x:v>25.3</x:v>
      </x:c>
      <x:c r="F6641" s="7" t="n">
        <x:v>25.4</x:v>
      </x:c>
      <x:c r="G6641" s="7" t="n">
        <x:v>0.1</x:v>
      </x:c>
      <x:c r="H6641" s="2" t="str">
        <x:v>否</x:v>
      </x:c>
      <x:c r="I6641" s="7" t="n">
        <x:f>IF(AND(ISNUMBER(E6641),ISNUMBER(F6641)),E6641-F6641,"")</x:f>
        <x:v>-0.09999999999999787</x:v>
      </x:c>
      <x:c r="J6641" s="2" t="str">
        <x:f>IF(H6641="否","不适用",IF(AND(ISNUMBER(E6641),ISNUMBER(F6641)),IF(I6641&gt;'规则与名单'!$B$2,"是","否"),"未判定"))</x:f>
        <x:v>不适用</x:v>
      </x:c>
      <x:c r="K6641" s="2" t="str">
        <x:f>IF(J6641="是",IF(ISNUMBER(F6641),"测试日GPS","缺失"),IF(ISNUMBER(G6641),"非测试日纯氢",IF(AND(H6641="是",J6641="未判定"),IF(ISNUMBER(F6641),"测试名单无纯氢GPS","缺失"),IF(ISNUMBER(E6641),"非测试日仪表","缺失"))))</x:f>
        <x:v>非测试日纯氢</x:v>
      </x:c>
      <x:c r="L6641" s="7" t="n">
        <x:f>IF(K6641="缺失","",IF(K6641="非测试日纯氢",G6641,IF(K6641="非测试日仪表",E6641,F6641)))</x:f>
        <x:v>0.1</x:v>
      </x:c>
      <x:c r="M6641" s="2" t="n">
        <x:f>IF(K6641="缺失",1,0)</x:f>
        <x:v>0</x:v>
      </x:c>
      <x:c r="N6641" s="2" t="str">
        <x:v>车辆里程查询_20260901-20260930_1024辆_仪表里程.xlsx / Q185</x:v>
      </x:c>
      <x:c r="O6641" s="2" t="str">
        <x:v>车辆里程查询_20260901-20260930_1024辆_GPS里程.xlsx / Q291</x:v>
      </x:c>
      <x:c r="P6641" s="2" t="str">
        <x:v>车辆纯氢气里程查询_20260901-20260930_1024辆.xlsx / Q312</x:v>
      </x:c>
    </x:row>
    <x:row r="6642" ht="22" customHeight="1">
      <x:c r="A6642" s="2" t="n">
        <x:v>266</x:v>
      </x:c>
      <x:c r="B6642" s="2" t="str">
        <x:v>粤AGP5613</x:v>
      </x:c>
      <x:c r="C6642" s="2" t="str">
        <x:v>吴纬涛</x:v>
      </x:c>
      <x:c r="D6642" s="8" t="d">
        <x:v>2026-09-14T00:00:00.000Z</x:v>
      </x:c>
      <x:c r="E6642" s="7" t="n">
        <x:v>0.6</x:v>
      </x:c>
      <x:c r="F6642" s="7" t="n">
        <x:v>0.6</x:v>
      </x:c>
      <x:c r="G6642" s="7" t="n">
        <x:v>0.5</x:v>
      </x:c>
      <x:c r="H6642" s="2" t="str">
        <x:v>否</x:v>
      </x:c>
      <x:c r="I6642" s="7" t="n">
        <x:f>IF(AND(ISNUMBER(E6642),ISNUMBER(F6642)),E6642-F6642,"")</x:f>
        <x:v>0</x:v>
      </x:c>
      <x:c r="J6642" s="2" t="str">
        <x:f>IF(H6642="否","不适用",IF(AND(ISNUMBER(E6642),ISNUMBER(F6642)),IF(I6642&gt;'规则与名单'!$B$2,"是","否"),"未判定"))</x:f>
        <x:v>不适用</x:v>
      </x:c>
      <x:c r="K6642" s="2" t="str">
        <x:f>IF(J6642="是",IF(ISNUMBER(F6642),"测试日GPS","缺失"),IF(ISNUMBER(G6642),"非测试日纯氢",IF(AND(H6642="是",J6642="未判定"),IF(ISNUMBER(F6642),"测试名单无纯氢GPS","缺失"),IF(ISNUMBER(E6642),"非测试日仪表","缺失"))))</x:f>
        <x:v>非测试日纯氢</x:v>
      </x:c>
      <x:c r="L6642" s="7" t="n">
        <x:f>IF(K6642="缺失","",IF(K6642="非测试日纯氢",G6642,IF(K6642="非测试日仪表",E6642,F6642)))</x:f>
        <x:v>0.5</x:v>
      </x:c>
      <x:c r="M6642" s="2" t="n">
        <x:f>IF(K6642="缺失",1,0)</x:f>
        <x:v>0</x:v>
      </x:c>
      <x:c r="N6642" s="2" t="str">
        <x:v>车辆里程查询_20260901-20260930_1024辆_仪表里程.xlsx / R185</x:v>
      </x:c>
      <x:c r="O6642" s="2" t="str">
        <x:v>车辆里程查询_20260901-20260930_1024辆_GPS里程.xlsx / R291</x:v>
      </x:c>
      <x:c r="P6642" s="2" t="str">
        <x:v>车辆纯氢气里程查询_20260901-20260930_1024辆.xlsx / R312</x:v>
      </x:c>
    </x:row>
    <x:row r="6643" ht="22" customHeight="1">
      <x:c r="A6643" s="2" t="n">
        <x:v>266</x:v>
      </x:c>
      <x:c r="B6643" s="2" t="str">
        <x:v>粤AGP5613</x:v>
      </x:c>
      <x:c r="C6643" s="2" t="str">
        <x:v>吴纬涛</x:v>
      </x:c>
      <x:c r="D6643" s="8" t="d">
        <x:v>2026-09-15T00:00:00.000Z</x:v>
      </x:c>
      <x:c r="E6643" s="7" t="n">
        <x:v>49</x:v>
      </x:c>
      <x:c r="F6643" s="7" t="n">
        <x:v>50.1</x:v>
      </x:c>
      <x:c r="G6643" s="7" t="n">
        <x:v>33.1</x:v>
      </x:c>
      <x:c r="H6643" s="2" t="str">
        <x:v>否</x:v>
      </x:c>
      <x:c r="I6643" s="7" t="n">
        <x:f>IF(AND(ISNUMBER(E6643),ISNUMBER(F6643)),E6643-F6643,"")</x:f>
        <x:v>-1.1000000000000014</x:v>
      </x:c>
      <x:c r="J6643" s="2" t="str">
        <x:f>IF(H6643="否","不适用",IF(AND(ISNUMBER(E6643),ISNUMBER(F6643)),IF(I6643&gt;'规则与名单'!$B$2,"是","否"),"未判定"))</x:f>
        <x:v>不适用</x:v>
      </x:c>
      <x:c r="K6643" s="2" t="str">
        <x:f>IF(J6643="是",IF(ISNUMBER(F6643),"测试日GPS","缺失"),IF(ISNUMBER(G6643),"非测试日纯氢",IF(AND(H6643="是",J6643="未判定"),IF(ISNUMBER(F6643),"测试名单无纯氢GPS","缺失"),IF(ISNUMBER(E6643),"非测试日仪表","缺失"))))</x:f>
        <x:v>非测试日纯氢</x:v>
      </x:c>
      <x:c r="L6643" s="7" t="n">
        <x:f>IF(K6643="缺失","",IF(K6643="非测试日纯氢",G6643,IF(K6643="非测试日仪表",E6643,F6643)))</x:f>
        <x:v>33.1</x:v>
      </x:c>
      <x:c r="M6643" s="2" t="n">
        <x:f>IF(K6643="缺失",1,0)</x:f>
        <x:v>0</x:v>
      </x:c>
      <x:c r="N6643" s="2" t="str">
        <x:v>车辆里程查询_20260901-20260930_1024辆_仪表里程.xlsx / S185</x:v>
      </x:c>
      <x:c r="O6643" s="2" t="str">
        <x:v>车辆里程查询_20260901-20260930_1024辆_GPS里程.xlsx / S291</x:v>
      </x:c>
      <x:c r="P6643" s="2" t="str">
        <x:v>车辆纯氢气里程查询_20260901-20260930_1024辆.xlsx / S312</x:v>
      </x:c>
    </x:row>
    <x:row r="6644" ht="22" customHeight="1">
      <x:c r="A6644" s="2" t="n">
        <x:v>266</x:v>
      </x:c>
      <x:c r="B6644" s="2" t="str">
        <x:v>粤AGP5613</x:v>
      </x:c>
      <x:c r="C6644" s="2" t="str">
        <x:v>吴纬涛</x:v>
      </x:c>
      <x:c r="D6644" s="8" t="d">
        <x:v>2026-09-16T00:00:00.000Z</x:v>
      </x:c>
      <x:c r="E6644" s="7" t="n">
        <x:v>49.5</x:v>
      </x:c>
      <x:c r="F6644" s="7" t="n">
        <x:v>50.2</x:v>
      </x:c>
      <x:c r="G6644" s="7" t="n">
        <x:v>49</x:v>
      </x:c>
      <x:c r="H6644" s="2" t="str">
        <x:v>否</x:v>
      </x:c>
      <x:c r="I6644" s="7" t="n">
        <x:f>IF(AND(ISNUMBER(E6644),ISNUMBER(F6644)),E6644-F6644,"")</x:f>
        <x:v>-0.7000000000000028</x:v>
      </x:c>
      <x:c r="J6644" s="2" t="str">
        <x:f>IF(H6644="否","不适用",IF(AND(ISNUMBER(E6644),ISNUMBER(F6644)),IF(I6644&gt;'规则与名单'!$B$2,"是","否"),"未判定"))</x:f>
        <x:v>不适用</x:v>
      </x:c>
      <x:c r="K6644" s="2" t="str">
        <x:f>IF(J6644="是",IF(ISNUMBER(F6644),"测试日GPS","缺失"),IF(ISNUMBER(G6644),"非测试日纯氢",IF(AND(H6644="是",J6644="未判定"),IF(ISNUMBER(F6644),"测试名单无纯氢GPS","缺失"),IF(ISNUMBER(E6644),"非测试日仪表","缺失"))))</x:f>
        <x:v>非测试日纯氢</x:v>
      </x:c>
      <x:c r="L6644" s="7" t="n">
        <x:f>IF(K6644="缺失","",IF(K6644="非测试日纯氢",G6644,IF(K6644="非测试日仪表",E6644,F6644)))</x:f>
        <x:v>49</x:v>
      </x:c>
      <x:c r="M6644" s="2" t="n">
        <x:f>IF(K6644="缺失",1,0)</x:f>
        <x:v>0</x:v>
      </x:c>
      <x:c r="N6644" s="2" t="str">
        <x:v>车辆里程查询_20260901-20260930_1024辆_仪表里程.xlsx / T185</x:v>
      </x:c>
      <x:c r="O6644" s="2" t="str">
        <x:v>车辆里程查询_20260901-20260930_1024辆_GPS里程.xlsx / T291</x:v>
      </x:c>
      <x:c r="P6644" s="2" t="str">
        <x:v>车辆纯氢气里程查询_20260901-20260930_1024辆.xlsx / T312</x:v>
      </x:c>
    </x:row>
    <x:row r="6645" ht="22" customHeight="1">
      <x:c r="A6645" s="2" t="n">
        <x:v>266</x:v>
      </x:c>
      <x:c r="B6645" s="2" t="str">
        <x:v>粤AGP5613</x:v>
      </x:c>
      <x:c r="C6645" s="2" t="str">
        <x:v>吴纬涛</x:v>
      </x:c>
      <x:c r="D6645" s="8" t="d">
        <x:v>2026-09-17T00:00:00.000Z</x:v>
      </x:c>
      <x:c r="E6645" s="7" t="n">
        <x:v>47.4</x:v>
      </x:c>
      <x:c r="F6645" s="7" t="n">
        <x:v>47.2</x:v>
      </x:c>
      <x:c r="G6645" s="7" t="n">
        <x:v>34.6</x:v>
      </x:c>
      <x:c r="H6645" s="2" t="str">
        <x:v>否</x:v>
      </x:c>
      <x:c r="I6645" s="7" t="n">
        <x:f>IF(AND(ISNUMBER(E6645),ISNUMBER(F6645)),E6645-F6645,"")</x:f>
        <x:v>0.19999999999999574</x:v>
      </x:c>
      <x:c r="J6645" s="2" t="str">
        <x:f>IF(H6645="否","不适用",IF(AND(ISNUMBER(E6645),ISNUMBER(F6645)),IF(I6645&gt;'规则与名单'!$B$2,"是","否"),"未判定"))</x:f>
        <x:v>不适用</x:v>
      </x:c>
      <x:c r="K6645" s="2" t="str">
        <x:f>IF(J6645="是",IF(ISNUMBER(F6645),"测试日GPS","缺失"),IF(ISNUMBER(G6645),"非测试日纯氢",IF(AND(H6645="是",J6645="未判定"),IF(ISNUMBER(F6645),"测试名单无纯氢GPS","缺失"),IF(ISNUMBER(E6645),"非测试日仪表","缺失"))))</x:f>
        <x:v>非测试日纯氢</x:v>
      </x:c>
      <x:c r="L6645" s="7" t="n">
        <x:f>IF(K6645="缺失","",IF(K6645="非测试日纯氢",G6645,IF(K6645="非测试日仪表",E6645,F6645)))</x:f>
        <x:v>34.6</x:v>
      </x:c>
      <x:c r="M6645" s="2" t="n">
        <x:f>IF(K6645="缺失",1,0)</x:f>
        <x:v>0</x:v>
      </x:c>
      <x:c r="N6645" s="2" t="str">
        <x:v>车辆里程查询_20260901-20260930_1024辆_仪表里程.xlsx / U185</x:v>
      </x:c>
      <x:c r="O6645" s="2" t="str">
        <x:v>车辆里程查询_20260901-20260930_1024辆_GPS里程.xlsx / U291</x:v>
      </x:c>
      <x:c r="P6645" s="2" t="str">
        <x:v>车辆纯氢气里程查询_20260901-20260930_1024辆.xlsx / U312</x:v>
      </x:c>
    </x:row>
    <x:row r="6646" ht="22" customHeight="1">
      <x:c r="A6646" s="2" t="n">
        <x:v>266</x:v>
      </x:c>
      <x:c r="B6646" s="2" t="str">
        <x:v>粤AGP5613</x:v>
      </x:c>
      <x:c r="C6646" s="2" t="str">
        <x:v>吴纬涛</x:v>
      </x:c>
      <x:c r="D6646" s="8" t="d">
        <x:v>2026-09-18T00:00:00.000Z</x:v>
      </x:c>
      <x:c r="E6646" s="7" t="n">
        <x:v>49.7</x:v>
      </x:c>
      <x:c r="F6646" s="7" t="n">
        <x:v>49</x:v>
      </x:c>
      <x:c r="G6646" s="7" t="n">
        <x:v>49.3</x:v>
      </x:c>
      <x:c r="H6646" s="2" t="str">
        <x:v>否</x:v>
      </x:c>
      <x:c r="I6646" s="7" t="n">
        <x:f>IF(AND(ISNUMBER(E6646),ISNUMBER(F6646)),E6646-F6646,"")</x:f>
        <x:v>0.7000000000000028</x:v>
      </x:c>
      <x:c r="J6646" s="2" t="str">
        <x:f>IF(H6646="否","不适用",IF(AND(ISNUMBER(E6646),ISNUMBER(F6646)),IF(I6646&gt;'规则与名单'!$B$2,"是","否"),"未判定"))</x:f>
        <x:v>不适用</x:v>
      </x:c>
      <x:c r="K6646" s="2" t="str">
        <x:f>IF(J6646="是",IF(ISNUMBER(F6646),"测试日GPS","缺失"),IF(ISNUMBER(G6646),"非测试日纯氢",IF(AND(H6646="是",J6646="未判定"),IF(ISNUMBER(F6646),"测试名单无纯氢GPS","缺失"),IF(ISNUMBER(E6646),"非测试日仪表","缺失"))))</x:f>
        <x:v>非测试日纯氢</x:v>
      </x:c>
      <x:c r="L6646" s="7" t="n">
        <x:f>IF(K6646="缺失","",IF(K6646="非测试日纯氢",G6646,IF(K6646="非测试日仪表",E6646,F6646)))</x:f>
        <x:v>49.3</x:v>
      </x:c>
      <x:c r="M6646" s="2" t="n">
        <x:f>IF(K6646="缺失",1,0)</x:f>
        <x:v>0</x:v>
      </x:c>
      <x:c r="N6646" s="2" t="str">
        <x:v>车辆里程查询_20260901-20260930_1024辆_仪表里程.xlsx / V185</x:v>
      </x:c>
      <x:c r="O6646" s="2" t="str">
        <x:v>车辆里程查询_20260901-20260930_1024辆_GPS里程.xlsx / V291</x:v>
      </x:c>
      <x:c r="P6646" s="2" t="str">
        <x:v>车辆纯氢气里程查询_20260901-20260930_1024辆.xlsx / V312</x:v>
      </x:c>
    </x:row>
    <x:row r="6647" ht="22" customHeight="1">
      <x:c r="A6647" s="2" t="n">
        <x:v>266</x:v>
      </x:c>
      <x:c r="B6647" s="2" t="str">
        <x:v>粤AGP5613</x:v>
      </x:c>
      <x:c r="C6647" s="2" t="str">
        <x:v>吴纬涛</x:v>
      </x:c>
      <x:c r="D6647" s="8" t="d">
        <x:v>2026-09-19T00:00:00.000Z</x:v>
      </x:c>
      <x:c r="E6647" s="7"/>
      <x:c r="F6647" s="7" t="n">
        <x:v>0</x:v>
      </x:c>
      <x:c r="G6647" s="7"/>
      <x:c r="H6647" s="2" t="str">
        <x:v>否</x:v>
      </x:c>
      <x:c r="I6647" s="7" t="str">
        <x:f>IF(AND(ISNUMBER(E6647),ISNUMBER(F6647)),E6647-F6647,"")</x:f>
      </x:c>
      <x:c r="J6647" s="2" t="str">
        <x:f>IF(H6647="否","不适用",IF(AND(ISNUMBER(E6647),ISNUMBER(F6647)),IF(I6647&gt;'规则与名单'!$B$2,"是","否"),"未判定"))</x:f>
        <x:v>不适用</x:v>
      </x:c>
      <x:c r="K6647" s="2" t="str">
        <x:f>IF(J6647="是",IF(ISNUMBER(F6647),"测试日GPS","缺失"),IF(ISNUMBER(G6647),"非测试日纯氢",IF(AND(H6647="是",J6647="未判定"),IF(ISNUMBER(F6647),"测试名单无纯氢GPS","缺失"),IF(ISNUMBER(E6647),"非测试日仪表","缺失"))))</x:f>
        <x:v>缺失</x:v>
      </x:c>
      <x:c r="L6647" s="7" t="str">
        <x:f>IF(K6647="缺失","",IF(K6647="非测试日纯氢",G6647,IF(K6647="非测试日仪表",E6647,F6647)))</x:f>
      </x:c>
      <x:c r="M6647" s="2" t="n">
        <x:f>IF(K6647="缺失",1,0)</x:f>
        <x:v>1</x:v>
      </x:c>
      <x:c r="N6647" s="2" t="str">
        <x:v>车辆里程查询_20260901-20260930_1024辆_仪表里程.xlsx / W185</x:v>
      </x:c>
      <x:c r="O6647" s="2" t="str">
        <x:v>车辆里程查询_20260901-20260930_1024辆_GPS里程.xlsx / W291</x:v>
      </x:c>
      <x:c r="P6647" s="2" t="str">
        <x:v>车辆纯氢气里程查询_20260901-20260930_1024辆.xlsx / W312</x:v>
      </x:c>
    </x:row>
    <x:row r="6648" ht="22" customHeight="1">
      <x:c r="A6648" s="2" t="n">
        <x:v>266</x:v>
      </x:c>
      <x:c r="B6648" s="2" t="str">
        <x:v>粤AGP5613</x:v>
      </x:c>
      <x:c r="C6648" s="2" t="str">
        <x:v>吴纬涛</x:v>
      </x:c>
      <x:c r="D6648" s="8" t="d">
        <x:v>2026-09-20T00:00:00.000Z</x:v>
      </x:c>
      <x:c r="E6648" s="7" t="n">
        <x:v>69.7</x:v>
      </x:c>
      <x:c r="F6648" s="7" t="n">
        <x:v>69.3</x:v>
      </x:c>
      <x:c r="G6648" s="7" t="n">
        <x:v>48.5</x:v>
      </x:c>
      <x:c r="H6648" s="2" t="str">
        <x:v>否</x:v>
      </x:c>
      <x:c r="I6648" s="7" t="n">
        <x:f>IF(AND(ISNUMBER(E6648),ISNUMBER(F6648)),E6648-F6648,"")</x:f>
        <x:v>0.4000000000000057</x:v>
      </x:c>
      <x:c r="J6648" s="2" t="str">
        <x:f>IF(H6648="否","不适用",IF(AND(ISNUMBER(E6648),ISNUMBER(F6648)),IF(I6648&gt;'规则与名单'!$B$2,"是","否"),"未判定"))</x:f>
        <x:v>不适用</x:v>
      </x:c>
      <x:c r="K6648" s="2" t="str">
        <x:f>IF(J6648="是",IF(ISNUMBER(F6648),"测试日GPS","缺失"),IF(ISNUMBER(G6648),"非测试日纯氢",IF(AND(H6648="是",J6648="未判定"),IF(ISNUMBER(F6648),"测试名单无纯氢GPS","缺失"),IF(ISNUMBER(E6648),"非测试日仪表","缺失"))))</x:f>
        <x:v>非测试日纯氢</x:v>
      </x:c>
      <x:c r="L6648" s="7" t="n">
        <x:f>IF(K6648="缺失","",IF(K6648="非测试日纯氢",G6648,IF(K6648="非测试日仪表",E6648,F6648)))</x:f>
        <x:v>48.5</x:v>
      </x:c>
      <x:c r="M6648" s="2" t="n">
        <x:f>IF(K6648="缺失",1,0)</x:f>
        <x:v>0</x:v>
      </x:c>
      <x:c r="N6648" s="2" t="str">
        <x:v>车辆里程查询_20260901-20260930_1024辆_仪表里程.xlsx / X185</x:v>
      </x:c>
      <x:c r="O6648" s="2" t="str">
        <x:v>车辆里程查询_20260901-20260930_1024辆_GPS里程.xlsx / X291</x:v>
      </x:c>
      <x:c r="P6648" s="2" t="str">
        <x:v>车辆纯氢气里程查询_20260901-20260930_1024辆.xlsx / X312</x:v>
      </x:c>
    </x:row>
    <x:row r="6649" ht="22" customHeight="1">
      <x:c r="A6649" s="2" t="n">
        <x:v>266</x:v>
      </x:c>
      <x:c r="B6649" s="2" t="str">
        <x:v>粤AGP5613</x:v>
      </x:c>
      <x:c r="C6649" s="2" t="str">
        <x:v>吴纬涛</x:v>
      </x:c>
      <x:c r="D6649" s="8" t="d">
        <x:v>2026-09-21T00:00:00.000Z</x:v>
      </x:c>
      <x:c r="E6649" s="7" t="n">
        <x:v>47.5</x:v>
      </x:c>
      <x:c r="F6649" s="7" t="n">
        <x:v>47.9</x:v>
      </x:c>
      <x:c r="G6649" s="7" t="n">
        <x:v>24.8</x:v>
      </x:c>
      <x:c r="H6649" s="2" t="str">
        <x:v>否</x:v>
      </x:c>
      <x:c r="I6649" s="7" t="n">
        <x:f>IF(AND(ISNUMBER(E6649),ISNUMBER(F6649)),E6649-F6649,"")</x:f>
        <x:v>-0.3999999999999986</x:v>
      </x:c>
      <x:c r="J6649" s="2" t="str">
        <x:f>IF(H6649="否","不适用",IF(AND(ISNUMBER(E6649),ISNUMBER(F6649)),IF(I6649&gt;'规则与名单'!$B$2,"是","否"),"未判定"))</x:f>
        <x:v>不适用</x:v>
      </x:c>
      <x:c r="K6649" s="2" t="str">
        <x:f>IF(J6649="是",IF(ISNUMBER(F6649),"测试日GPS","缺失"),IF(ISNUMBER(G6649),"非测试日纯氢",IF(AND(H6649="是",J6649="未判定"),IF(ISNUMBER(F6649),"测试名单无纯氢GPS","缺失"),IF(ISNUMBER(E6649),"非测试日仪表","缺失"))))</x:f>
        <x:v>非测试日纯氢</x:v>
      </x:c>
      <x:c r="L6649" s="7" t="n">
        <x:f>IF(K6649="缺失","",IF(K6649="非测试日纯氢",G6649,IF(K6649="非测试日仪表",E6649,F6649)))</x:f>
        <x:v>24.8</x:v>
      </x:c>
      <x:c r="M6649" s="2" t="n">
        <x:f>IF(K6649="缺失",1,0)</x:f>
        <x:v>0</x:v>
      </x:c>
      <x:c r="N6649" s="2" t="str">
        <x:v>车辆里程查询_20260901-20260930_1024辆_仪表里程.xlsx / Y185</x:v>
      </x:c>
      <x:c r="O6649" s="2" t="str">
        <x:v>车辆里程查询_20260901-20260930_1024辆_GPS里程.xlsx / Y291</x:v>
      </x:c>
      <x:c r="P6649" s="2" t="str">
        <x:v>车辆纯氢气里程查询_20260901-20260930_1024辆.xlsx / Y312</x:v>
      </x:c>
    </x:row>
    <x:row r="6650" ht="22" customHeight="1">
      <x:c r="A6650" s="2" t="n">
        <x:v>266</x:v>
      </x:c>
      <x:c r="B6650" s="2" t="str">
        <x:v>粤AGP5613</x:v>
      </x:c>
      <x:c r="C6650" s="2" t="str">
        <x:v>吴纬涛</x:v>
      </x:c>
      <x:c r="D6650" s="8" t="d">
        <x:v>2026-09-22T00:00:00.000Z</x:v>
      </x:c>
      <x:c r="E6650" s="7" t="n">
        <x:v>49.6</x:v>
      </x:c>
      <x:c r="F6650" s="7" t="n">
        <x:v>50</x:v>
      </x:c>
      <x:c r="G6650" s="7" t="n">
        <x:v>47.6</x:v>
      </x:c>
      <x:c r="H6650" s="2" t="str">
        <x:v>否</x:v>
      </x:c>
      <x:c r="I6650" s="7" t="n">
        <x:f>IF(AND(ISNUMBER(E6650),ISNUMBER(F6650)),E6650-F6650,"")</x:f>
        <x:v>-0.3999999999999986</x:v>
      </x:c>
      <x:c r="J6650" s="2" t="str">
        <x:f>IF(H6650="否","不适用",IF(AND(ISNUMBER(E6650),ISNUMBER(F6650)),IF(I6650&gt;'规则与名单'!$B$2,"是","否"),"未判定"))</x:f>
        <x:v>不适用</x:v>
      </x:c>
      <x:c r="K6650" s="2" t="str">
        <x:f>IF(J6650="是",IF(ISNUMBER(F6650),"测试日GPS","缺失"),IF(ISNUMBER(G6650),"非测试日纯氢",IF(AND(H6650="是",J6650="未判定"),IF(ISNUMBER(F6650),"测试名单无纯氢GPS","缺失"),IF(ISNUMBER(E6650),"非测试日仪表","缺失"))))</x:f>
        <x:v>非测试日纯氢</x:v>
      </x:c>
      <x:c r="L6650" s="7" t="n">
        <x:f>IF(K6650="缺失","",IF(K6650="非测试日纯氢",G6650,IF(K6650="非测试日仪表",E6650,F6650)))</x:f>
        <x:v>47.6</x:v>
      </x:c>
      <x:c r="M6650" s="2" t="n">
        <x:f>IF(K6650="缺失",1,0)</x:f>
        <x:v>0</x:v>
      </x:c>
      <x:c r="N6650" s="2" t="str">
        <x:v>车辆里程查询_20260901-20260930_1024辆_仪表里程.xlsx / Z185</x:v>
      </x:c>
      <x:c r="O6650" s="2" t="str">
        <x:v>车辆里程查询_20260901-20260930_1024辆_GPS里程.xlsx / Z291</x:v>
      </x:c>
      <x:c r="P6650" s="2" t="str">
        <x:v>车辆纯氢气里程查询_20260901-20260930_1024辆.xlsx / Z312</x:v>
      </x:c>
    </x:row>
    <x:row r="6651" ht="22" customHeight="1">
      <x:c r="A6651" s="2" t="n">
        <x:v>266</x:v>
      </x:c>
      <x:c r="B6651" s="2" t="str">
        <x:v>粤AGP5613</x:v>
      </x:c>
      <x:c r="C6651" s="2" t="str">
        <x:v>吴纬涛</x:v>
      </x:c>
      <x:c r="D6651" s="8" t="d">
        <x:v>2026-09-23T00:00:00.000Z</x:v>
      </x:c>
      <x:c r="E6651" s="7" t="n">
        <x:v>54.9</x:v>
      </x:c>
      <x:c r="F6651" s="7" t="n">
        <x:v>55.4</x:v>
      </x:c>
      <x:c r="G6651" s="7" t="n">
        <x:v>52.7</x:v>
      </x:c>
      <x:c r="H6651" s="2" t="str">
        <x:v>否</x:v>
      </x:c>
      <x:c r="I6651" s="7" t="n">
        <x:f>IF(AND(ISNUMBER(E6651),ISNUMBER(F6651)),E6651-F6651,"")</x:f>
        <x:v>-0.5</x:v>
      </x:c>
      <x:c r="J6651" s="2" t="str">
        <x:f>IF(H6651="否","不适用",IF(AND(ISNUMBER(E6651),ISNUMBER(F6651)),IF(I6651&gt;'规则与名单'!$B$2,"是","否"),"未判定"))</x:f>
        <x:v>不适用</x:v>
      </x:c>
      <x:c r="K6651" s="2" t="str">
        <x:f>IF(J6651="是",IF(ISNUMBER(F6651),"测试日GPS","缺失"),IF(ISNUMBER(G6651),"非测试日纯氢",IF(AND(H6651="是",J6651="未判定"),IF(ISNUMBER(F6651),"测试名单无纯氢GPS","缺失"),IF(ISNUMBER(E6651),"非测试日仪表","缺失"))))</x:f>
        <x:v>非测试日纯氢</x:v>
      </x:c>
      <x:c r="L6651" s="7" t="n">
        <x:f>IF(K6651="缺失","",IF(K6651="非测试日纯氢",G6651,IF(K6651="非测试日仪表",E6651,F6651)))</x:f>
        <x:v>52.7</x:v>
      </x:c>
      <x:c r="M6651" s="2" t="n">
        <x:f>IF(K6651="缺失",1,0)</x:f>
        <x:v>0</x:v>
      </x:c>
      <x:c r="N6651" s="2" t="str">
        <x:v>车辆里程查询_20260901-20260930_1024辆_仪表里程.xlsx / AA185</x:v>
      </x:c>
      <x:c r="O6651" s="2" t="str">
        <x:v>车辆里程查询_20260901-20260930_1024辆_GPS里程.xlsx / AA291</x:v>
      </x:c>
      <x:c r="P6651" s="2" t="str">
        <x:v>车辆纯氢气里程查询_20260901-20260930_1024辆.xlsx / AA312</x:v>
      </x:c>
    </x:row>
    <x:row r="6652" ht="22" customHeight="1">
      <x:c r="A6652" s="2" t="n">
        <x:v>266</x:v>
      </x:c>
      <x:c r="B6652" s="2" t="str">
        <x:v>粤AGP5613</x:v>
      </x:c>
      <x:c r="C6652" s="2" t="str">
        <x:v>吴纬涛</x:v>
      </x:c>
      <x:c r="D6652" s="8" t="d">
        <x:v>2026-09-24T00:00:00.000Z</x:v>
      </x:c>
      <x:c r="E6652" s="7" t="n">
        <x:v>53.7</x:v>
      </x:c>
      <x:c r="F6652" s="7" t="n">
        <x:v>54.7</x:v>
      </x:c>
      <x:c r="G6652" s="7" t="n">
        <x:v>48.9</x:v>
      </x:c>
      <x:c r="H6652" s="2" t="str">
        <x:v>否</x:v>
      </x:c>
      <x:c r="I6652" s="7" t="n">
        <x:f>IF(AND(ISNUMBER(E6652),ISNUMBER(F6652)),E6652-F6652,"")</x:f>
        <x:v>-1</x:v>
      </x:c>
      <x:c r="J6652" s="2" t="str">
        <x:f>IF(H6652="否","不适用",IF(AND(ISNUMBER(E6652),ISNUMBER(F6652)),IF(I6652&gt;'规则与名单'!$B$2,"是","否"),"未判定"))</x:f>
        <x:v>不适用</x:v>
      </x:c>
      <x:c r="K6652" s="2" t="str">
        <x:f>IF(J6652="是",IF(ISNUMBER(F6652),"测试日GPS","缺失"),IF(ISNUMBER(G6652),"非测试日纯氢",IF(AND(H6652="是",J6652="未判定"),IF(ISNUMBER(F6652),"测试名单无纯氢GPS","缺失"),IF(ISNUMBER(E6652),"非测试日仪表","缺失"))))</x:f>
        <x:v>非测试日纯氢</x:v>
      </x:c>
      <x:c r="L6652" s="7" t="n">
        <x:f>IF(K6652="缺失","",IF(K6652="非测试日纯氢",G6652,IF(K6652="非测试日仪表",E6652,F6652)))</x:f>
        <x:v>48.9</x:v>
      </x:c>
      <x:c r="M6652" s="2" t="n">
        <x:f>IF(K6652="缺失",1,0)</x:f>
        <x:v>0</x:v>
      </x:c>
      <x:c r="N6652" s="2" t="str">
        <x:v>车辆里程查询_20260901-20260930_1024辆_仪表里程.xlsx / AB185</x:v>
      </x:c>
      <x:c r="O6652" s="2" t="str">
        <x:v>车辆里程查询_20260901-20260930_1024辆_GPS里程.xlsx / AB291</x:v>
      </x:c>
      <x:c r="P6652" s="2" t="str">
        <x:v>车辆纯氢气里程查询_20260901-20260930_1024辆.xlsx / AB312</x:v>
      </x:c>
    </x:row>
    <x:row r="6653" ht="22" customHeight="1">
      <x:c r="A6653" s="2" t="n">
        <x:v>266</x:v>
      </x:c>
      <x:c r="B6653" s="2" t="str">
        <x:v>粤AGP5613</x:v>
      </x:c>
      <x:c r="C6653" s="2" t="str">
        <x:v>吴纬涛</x:v>
      </x:c>
      <x:c r="D6653" s="8" t="d">
        <x:v>2026-09-25T00:00:00.000Z</x:v>
      </x:c>
      <x:c r="E6653" s="7"/>
      <x:c r="F6653" s="7" t="n">
        <x:v>0</x:v>
      </x:c>
      <x:c r="G6653" s="7"/>
      <x:c r="H6653" s="2" t="str">
        <x:v>否</x:v>
      </x:c>
      <x:c r="I6653" s="7" t="str">
        <x:f>IF(AND(ISNUMBER(E6653),ISNUMBER(F6653)),E6653-F6653,"")</x:f>
      </x:c>
      <x:c r="J6653" s="2" t="str">
        <x:f>IF(H6653="否","不适用",IF(AND(ISNUMBER(E6653),ISNUMBER(F6653)),IF(I6653&gt;'规则与名单'!$B$2,"是","否"),"未判定"))</x:f>
        <x:v>不适用</x:v>
      </x:c>
      <x:c r="K6653" s="2" t="str">
        <x:f>IF(J6653="是",IF(ISNUMBER(F6653),"测试日GPS","缺失"),IF(ISNUMBER(G6653),"非测试日纯氢",IF(AND(H6653="是",J6653="未判定"),IF(ISNUMBER(F6653),"测试名单无纯氢GPS","缺失"),IF(ISNUMBER(E6653),"非测试日仪表","缺失"))))</x:f>
        <x:v>缺失</x:v>
      </x:c>
      <x:c r="L6653" s="7" t="str">
        <x:f>IF(K6653="缺失","",IF(K6653="非测试日纯氢",G6653,IF(K6653="非测试日仪表",E6653,F6653)))</x:f>
      </x:c>
      <x:c r="M6653" s="2" t="n">
        <x:f>IF(K6653="缺失",1,0)</x:f>
        <x:v>1</x:v>
      </x:c>
      <x:c r="N6653" s="2" t="str">
        <x:v>车辆里程查询_20260901-20260930_1024辆_仪表里程.xlsx / AC185</x:v>
      </x:c>
      <x:c r="O6653" s="2" t="str">
        <x:v>车辆里程查询_20260901-20260930_1024辆_GPS里程.xlsx / AC291</x:v>
      </x:c>
      <x:c r="P6653" s="2" t="str">
        <x:v>车辆纯氢气里程查询_20260901-20260930_1024辆.xlsx / AC312</x:v>
      </x:c>
    </x:row>
    <x:row r="6654" ht="22" customHeight="1">
      <x:c r="A6654" s="2" t="n">
        <x:v>266</x:v>
      </x:c>
      <x:c r="B6654" s="2" t="str">
        <x:v>粤AGP5613</x:v>
      </x:c>
      <x:c r="C6654" s="2" t="str">
        <x:v>吴纬涛</x:v>
      </x:c>
      <x:c r="D6654" s="8" t="d">
        <x:v>2026-09-26T00:00:00.000Z</x:v>
      </x:c>
      <x:c r="E6654" s="7"/>
      <x:c r="F6654" s="7" t="n">
        <x:v>0</x:v>
      </x:c>
      <x:c r="G6654" s="7"/>
      <x:c r="H6654" s="2" t="str">
        <x:v>否</x:v>
      </x:c>
      <x:c r="I6654" s="7" t="str">
        <x:f>IF(AND(ISNUMBER(E6654),ISNUMBER(F6654)),E6654-F6654,"")</x:f>
      </x:c>
      <x:c r="J6654" s="2" t="str">
        <x:f>IF(H6654="否","不适用",IF(AND(ISNUMBER(E6654),ISNUMBER(F6654)),IF(I6654&gt;'规则与名单'!$B$2,"是","否"),"未判定"))</x:f>
        <x:v>不适用</x:v>
      </x:c>
      <x:c r="K6654" s="2" t="str">
        <x:f>IF(J6654="是",IF(ISNUMBER(F6654),"测试日GPS","缺失"),IF(ISNUMBER(G6654),"非测试日纯氢",IF(AND(H6654="是",J6654="未判定"),IF(ISNUMBER(F6654),"测试名单无纯氢GPS","缺失"),IF(ISNUMBER(E6654),"非测试日仪表","缺失"))))</x:f>
        <x:v>缺失</x:v>
      </x:c>
      <x:c r="L6654" s="7" t="str">
        <x:f>IF(K6654="缺失","",IF(K6654="非测试日纯氢",G6654,IF(K6654="非测试日仪表",E6654,F6654)))</x:f>
      </x:c>
      <x:c r="M6654" s="2" t="n">
        <x:f>IF(K6654="缺失",1,0)</x:f>
        <x:v>1</x:v>
      </x:c>
      <x:c r="N6654" s="2" t="str">
        <x:v>车辆里程查询_20260901-20260930_1024辆_仪表里程.xlsx / AD185</x:v>
      </x:c>
      <x:c r="O6654" s="2" t="str">
        <x:v>车辆里程查询_20260901-20260930_1024辆_GPS里程.xlsx / AD291</x:v>
      </x:c>
      <x:c r="P6654" s="2" t="str">
        <x:v>车辆纯氢气里程查询_20260901-20260930_1024辆.xlsx / AD312</x:v>
      </x:c>
    </x:row>
    <x:row r="6655" ht="22" customHeight="1">
      <x:c r="A6655" s="2" t="n">
        <x:v>266</x:v>
      </x:c>
      <x:c r="B6655" s="2" t="str">
        <x:v>粤AGP5613</x:v>
      </x:c>
      <x:c r="C6655" s="2" t="str">
        <x:v>吴纬涛</x:v>
      </x:c>
      <x:c r="D6655" s="8" t="d">
        <x:v>2026-09-27T00:00:00.000Z</x:v>
      </x:c>
      <x:c r="E6655" s="7"/>
      <x:c r="F6655" s="7" t="n">
        <x:v>0</x:v>
      </x:c>
      <x:c r="G6655" s="7"/>
      <x:c r="H6655" s="2" t="str">
        <x:v>否</x:v>
      </x:c>
      <x:c r="I6655" s="7" t="str">
        <x:f>IF(AND(ISNUMBER(E6655),ISNUMBER(F6655)),E6655-F6655,"")</x:f>
      </x:c>
      <x:c r="J6655" s="2" t="str">
        <x:f>IF(H6655="否","不适用",IF(AND(ISNUMBER(E6655),ISNUMBER(F6655)),IF(I6655&gt;'规则与名单'!$B$2,"是","否"),"未判定"))</x:f>
        <x:v>不适用</x:v>
      </x:c>
      <x:c r="K6655" s="2" t="str">
        <x:f>IF(J6655="是",IF(ISNUMBER(F6655),"测试日GPS","缺失"),IF(ISNUMBER(G6655),"非测试日纯氢",IF(AND(H6655="是",J6655="未判定"),IF(ISNUMBER(F6655),"测试名单无纯氢GPS","缺失"),IF(ISNUMBER(E6655),"非测试日仪表","缺失"))))</x:f>
        <x:v>缺失</x:v>
      </x:c>
      <x:c r="L6655" s="7" t="str">
        <x:f>IF(K6655="缺失","",IF(K6655="非测试日纯氢",G6655,IF(K6655="非测试日仪表",E6655,F6655)))</x:f>
      </x:c>
      <x:c r="M6655" s="2" t="n">
        <x:f>IF(K6655="缺失",1,0)</x:f>
        <x:v>1</x:v>
      </x:c>
      <x:c r="N6655" s="2" t="str">
        <x:v>车辆里程查询_20260901-20260930_1024辆_仪表里程.xlsx / AE185</x:v>
      </x:c>
      <x:c r="O6655" s="2" t="str">
        <x:v>车辆里程查询_20260901-20260930_1024辆_GPS里程.xlsx / AE291</x:v>
      </x:c>
      <x:c r="P6655" s="2" t="str">
        <x:v>车辆纯氢气里程查询_20260901-20260930_1024辆.xlsx / AE312</x:v>
      </x:c>
    </x:row>
    <x:row r="6656" ht="22" customHeight="1">
      <x:c r="A6656" s="2" t="n">
        <x:v>266</x:v>
      </x:c>
      <x:c r="B6656" s="2" t="str">
        <x:v>粤AGP5613</x:v>
      </x:c>
      <x:c r="C6656" s="2" t="str">
        <x:v>吴纬涛</x:v>
      </x:c>
      <x:c r="D6656" s="8" t="d">
        <x:v>2026-09-28T00:00:00.000Z</x:v>
      </x:c>
      <x:c r="E6656" s="7" t="n">
        <x:v>47.3</x:v>
      </x:c>
      <x:c r="F6656" s="7" t="n">
        <x:v>48.2</x:v>
      </x:c>
      <x:c r="G6656" s="7" t="n">
        <x:v>37.1</x:v>
      </x:c>
      <x:c r="H6656" s="2" t="str">
        <x:v>否</x:v>
      </x:c>
      <x:c r="I6656" s="7" t="n">
        <x:f>IF(AND(ISNUMBER(E6656),ISNUMBER(F6656)),E6656-F6656,"")</x:f>
        <x:v>-0.9000000000000057</x:v>
      </x:c>
      <x:c r="J6656" s="2" t="str">
        <x:f>IF(H6656="否","不适用",IF(AND(ISNUMBER(E6656),ISNUMBER(F6656)),IF(I6656&gt;'规则与名单'!$B$2,"是","否"),"未判定"))</x:f>
        <x:v>不适用</x:v>
      </x:c>
      <x:c r="K6656" s="2" t="str">
        <x:f>IF(J6656="是",IF(ISNUMBER(F6656),"测试日GPS","缺失"),IF(ISNUMBER(G6656),"非测试日纯氢",IF(AND(H6656="是",J6656="未判定"),IF(ISNUMBER(F6656),"测试名单无纯氢GPS","缺失"),IF(ISNUMBER(E6656),"非测试日仪表","缺失"))))</x:f>
        <x:v>非测试日纯氢</x:v>
      </x:c>
      <x:c r="L6656" s="7" t="n">
        <x:f>IF(K6656="缺失","",IF(K6656="非测试日纯氢",G6656,IF(K6656="非测试日仪表",E6656,F6656)))</x:f>
        <x:v>37.1</x:v>
      </x:c>
      <x:c r="M6656" s="2" t="n">
        <x:f>IF(K6656="缺失",1,0)</x:f>
        <x:v>0</x:v>
      </x:c>
      <x:c r="N6656" s="2" t="str">
        <x:v>车辆里程查询_20260901-20260930_1024辆_仪表里程.xlsx / AF185</x:v>
      </x:c>
      <x:c r="O6656" s="2" t="str">
        <x:v>车辆里程查询_20260901-20260930_1024辆_GPS里程.xlsx / AF291</x:v>
      </x:c>
      <x:c r="P6656" s="2" t="str">
        <x:v>车辆纯氢气里程查询_20260901-20260930_1024辆.xlsx / AF312</x:v>
      </x:c>
    </x:row>
    <x:row r="6657" ht="22" customHeight="1">
      <x:c r="A6657" s="2" t="n">
        <x:v>266</x:v>
      </x:c>
      <x:c r="B6657" s="2" t="str">
        <x:v>粤AGP5613</x:v>
      </x:c>
      <x:c r="C6657" s="2" t="str">
        <x:v>吴纬涛</x:v>
      </x:c>
      <x:c r="D6657" s="8" t="d">
        <x:v>2026-09-29T00:00:00.000Z</x:v>
      </x:c>
      <x:c r="E6657" s="7" t="n">
        <x:v>47.4</x:v>
      </x:c>
      <x:c r="F6657" s="7" t="n">
        <x:v>48.3</x:v>
      </x:c>
      <x:c r="G6657" s="7" t="n">
        <x:v>47</x:v>
      </x:c>
      <x:c r="H6657" s="2" t="str">
        <x:v>否</x:v>
      </x:c>
      <x:c r="I6657" s="7" t="n">
        <x:f>IF(AND(ISNUMBER(E6657),ISNUMBER(F6657)),E6657-F6657,"")</x:f>
        <x:v>-0.8999999999999986</x:v>
      </x:c>
      <x:c r="J6657" s="2" t="str">
        <x:f>IF(H6657="否","不适用",IF(AND(ISNUMBER(E6657),ISNUMBER(F6657)),IF(I6657&gt;'规则与名单'!$B$2,"是","否"),"未判定"))</x:f>
        <x:v>不适用</x:v>
      </x:c>
      <x:c r="K6657" s="2" t="str">
        <x:f>IF(J6657="是",IF(ISNUMBER(F6657),"测试日GPS","缺失"),IF(ISNUMBER(G6657),"非测试日纯氢",IF(AND(H6657="是",J6657="未判定"),IF(ISNUMBER(F6657),"测试名单无纯氢GPS","缺失"),IF(ISNUMBER(E6657),"非测试日仪表","缺失"))))</x:f>
        <x:v>非测试日纯氢</x:v>
      </x:c>
      <x:c r="L6657" s="7" t="n">
        <x:f>IF(K6657="缺失","",IF(K6657="非测试日纯氢",G6657,IF(K6657="非测试日仪表",E6657,F6657)))</x:f>
        <x:v>47</x:v>
      </x:c>
      <x:c r="M6657" s="2" t="n">
        <x:f>IF(K6657="缺失",1,0)</x:f>
        <x:v>0</x:v>
      </x:c>
      <x:c r="N6657" s="2" t="str">
        <x:v>车辆里程查询_20260901-20260930_1024辆_仪表里程.xlsx / AG185</x:v>
      </x:c>
      <x:c r="O6657" s="2" t="str">
        <x:v>车辆里程查询_20260901-20260930_1024辆_GPS里程.xlsx / AG291</x:v>
      </x:c>
      <x:c r="P6657" s="2" t="str">
        <x:v>车辆纯氢气里程查询_20260901-20260930_1024辆.xlsx / AG312</x:v>
      </x:c>
    </x:row>
    <x:row r="6658" ht="22" customHeight="1">
      <x:c r="A6658" s="2" t="n">
        <x:v>266</x:v>
      </x:c>
      <x:c r="B6658" s="2" t="str">
        <x:v>粤AGP5613</x:v>
      </x:c>
      <x:c r="C6658" s="2" t="str">
        <x:v>吴纬涛</x:v>
      </x:c>
      <x:c r="D6658" s="8" t="d">
        <x:v>2026-09-30T00:00:00.000Z</x:v>
      </x:c>
      <x:c r="E6658" s="7" t="n">
        <x:v>72.7</x:v>
      </x:c>
      <x:c r="F6658" s="7" t="n">
        <x:v>73.1</x:v>
      </x:c>
      <x:c r="G6658" s="7" t="n">
        <x:v>72.4</x:v>
      </x:c>
      <x:c r="H6658" s="2" t="str">
        <x:v>否</x:v>
      </x:c>
      <x:c r="I6658" s="7" t="n">
        <x:f>IF(AND(ISNUMBER(E6658),ISNUMBER(F6658)),E6658-F6658,"")</x:f>
        <x:v>-0.3999999999999915</x:v>
      </x:c>
      <x:c r="J6658" s="2" t="str">
        <x:f>IF(H6658="否","不适用",IF(AND(ISNUMBER(E6658),ISNUMBER(F6658)),IF(I6658&gt;'规则与名单'!$B$2,"是","否"),"未判定"))</x:f>
        <x:v>不适用</x:v>
      </x:c>
      <x:c r="K6658" s="2" t="str">
        <x:f>IF(J6658="是",IF(ISNUMBER(F6658),"测试日GPS","缺失"),IF(ISNUMBER(G6658),"非测试日纯氢",IF(AND(H6658="是",J6658="未判定"),IF(ISNUMBER(F6658),"测试名单无纯氢GPS","缺失"),IF(ISNUMBER(E6658),"非测试日仪表","缺失"))))</x:f>
        <x:v>非测试日纯氢</x:v>
      </x:c>
      <x:c r="L6658" s="7" t="n">
        <x:f>IF(K6658="缺失","",IF(K6658="非测试日纯氢",G6658,IF(K6658="非测试日仪表",E6658,F6658)))</x:f>
        <x:v>72.4</x:v>
      </x:c>
      <x:c r="M6658" s="2" t="n">
        <x:f>IF(K6658="缺失",1,0)</x:f>
        <x:v>0</x:v>
      </x:c>
      <x:c r="N6658" s="2" t="str">
        <x:v>车辆里程查询_20260901-20260930_1024辆_仪表里程.xlsx / AH185</x:v>
      </x:c>
      <x:c r="O6658" s="2" t="str">
        <x:v>车辆里程查询_20260901-20260930_1024辆_GPS里程.xlsx / AH291</x:v>
      </x:c>
      <x:c r="P6658" s="2" t="str">
        <x:v>车辆纯氢气里程查询_20260901-20260930_1024辆.xlsx / AH312</x:v>
      </x:c>
    </x:row>
    <x:row r="6659" ht="22" customHeight="1">
      <x:c r="A6659" s="2" t="n">
        <x:v>267</x:v>
      </x:c>
      <x:c r="B6659" s="2" t="str">
        <x:v>粤AGP5639</x:v>
      </x:c>
      <x:c r="C6659" s="2" t="str">
        <x:v>吴纬涛</x:v>
      </x:c>
      <x:c r="D6659" s="8" t="d">
        <x:v>2026-09-01T00:00:00.000Z</x:v>
      </x:c>
      <x:c r="E6659" s="7"/>
      <x:c r="F6659" s="7" t="n">
        <x:v>0</x:v>
      </x:c>
      <x:c r="G6659" s="7"/>
      <x:c r="H6659" s="2" t="str">
        <x:v>否</x:v>
      </x:c>
      <x:c r="I6659" s="7" t="str">
        <x:f>IF(AND(ISNUMBER(E6659),ISNUMBER(F6659)),E6659-F6659,"")</x:f>
      </x:c>
      <x:c r="J6659" s="2" t="str">
        <x:f>IF(H6659="否","不适用",IF(AND(ISNUMBER(E6659),ISNUMBER(F6659)),IF(I6659&gt;'规则与名单'!$B$2,"是","否"),"未判定"))</x:f>
        <x:v>不适用</x:v>
      </x:c>
      <x:c r="K6659" s="2" t="str">
        <x:f>IF(J6659="是",IF(ISNUMBER(F6659),"测试日GPS","缺失"),IF(ISNUMBER(G6659),"非测试日纯氢",IF(AND(H6659="是",J6659="未判定"),IF(ISNUMBER(F6659),"测试名单无纯氢GPS","缺失"),IF(ISNUMBER(E6659),"非测试日仪表","缺失"))))</x:f>
        <x:v>缺失</x:v>
      </x:c>
      <x:c r="L6659" s="7" t="str">
        <x:f>IF(K6659="缺失","",IF(K6659="非测试日纯氢",G6659,IF(K6659="非测试日仪表",E6659,F6659)))</x:f>
      </x:c>
      <x:c r="M6659" s="2" t="n">
        <x:f>IF(K6659="缺失",1,0)</x:f>
        <x:v>1</x:v>
      </x:c>
      <x:c r="N6659" s="2" t="str">
        <x:v>车辆里程查询_20260901-20260930_1024辆_仪表里程.xlsx / E875</x:v>
      </x:c>
      <x:c r="O6659" s="2" t="str">
        <x:v>车辆里程查询_20260901-20260930_1024辆_GPS里程.xlsx / E875</x:v>
      </x:c>
      <x:c r="P6659" s="2" t="str">
        <x:v>车辆纯氢气里程查询_20260901-20260930_1024辆.xlsx / E453</x:v>
      </x:c>
    </x:row>
    <x:row r="6660" ht="22" customHeight="1">
      <x:c r="A6660" s="2" t="n">
        <x:v>267</x:v>
      </x:c>
      <x:c r="B6660" s="2" t="str">
        <x:v>粤AGP5639</x:v>
      </x:c>
      <x:c r="C6660" s="2" t="str">
        <x:v>吴纬涛</x:v>
      </x:c>
      <x:c r="D6660" s="8" t="d">
        <x:v>2026-09-02T00:00:00.000Z</x:v>
      </x:c>
      <x:c r="E6660" s="7"/>
      <x:c r="F6660" s="7" t="n">
        <x:v>0</x:v>
      </x:c>
      <x:c r="G6660" s="7"/>
      <x:c r="H6660" s="2" t="str">
        <x:v>否</x:v>
      </x:c>
      <x:c r="I6660" s="7" t="str">
        <x:f>IF(AND(ISNUMBER(E6660),ISNUMBER(F6660)),E6660-F6660,"")</x:f>
      </x:c>
      <x:c r="J6660" s="2" t="str">
        <x:f>IF(H6660="否","不适用",IF(AND(ISNUMBER(E6660),ISNUMBER(F6660)),IF(I6660&gt;'规则与名单'!$B$2,"是","否"),"未判定"))</x:f>
        <x:v>不适用</x:v>
      </x:c>
      <x:c r="K6660" s="2" t="str">
        <x:f>IF(J6660="是",IF(ISNUMBER(F6660),"测试日GPS","缺失"),IF(ISNUMBER(G6660),"非测试日纯氢",IF(AND(H6660="是",J6660="未判定"),IF(ISNUMBER(F6660),"测试名单无纯氢GPS","缺失"),IF(ISNUMBER(E6660),"非测试日仪表","缺失"))))</x:f>
        <x:v>缺失</x:v>
      </x:c>
      <x:c r="L6660" s="7" t="str">
        <x:f>IF(K6660="缺失","",IF(K6660="非测试日纯氢",G6660,IF(K6660="非测试日仪表",E6660,F6660)))</x:f>
      </x:c>
      <x:c r="M6660" s="2" t="n">
        <x:f>IF(K6660="缺失",1,0)</x:f>
        <x:v>1</x:v>
      </x:c>
      <x:c r="N6660" s="2" t="str">
        <x:v>车辆里程查询_20260901-20260930_1024辆_仪表里程.xlsx / F875</x:v>
      </x:c>
      <x:c r="O6660" s="2" t="str">
        <x:v>车辆里程查询_20260901-20260930_1024辆_GPS里程.xlsx / F875</x:v>
      </x:c>
      <x:c r="P6660" s="2" t="str">
        <x:v>车辆纯氢气里程查询_20260901-20260930_1024辆.xlsx / F453</x:v>
      </x:c>
    </x:row>
    <x:row r="6661" ht="22" customHeight="1">
      <x:c r="A6661" s="2" t="n">
        <x:v>267</x:v>
      </x:c>
      <x:c r="B6661" s="2" t="str">
        <x:v>粤AGP5639</x:v>
      </x:c>
      <x:c r="C6661" s="2" t="str">
        <x:v>吴纬涛</x:v>
      </x:c>
      <x:c r="D6661" s="8" t="d">
        <x:v>2026-09-03T00:00:00.000Z</x:v>
      </x:c>
      <x:c r="E6661" s="7"/>
      <x:c r="F6661" s="7" t="n">
        <x:v>0</x:v>
      </x:c>
      <x:c r="G6661" s="7"/>
      <x:c r="H6661" s="2" t="str">
        <x:v>否</x:v>
      </x:c>
      <x:c r="I6661" s="7" t="str">
        <x:f>IF(AND(ISNUMBER(E6661),ISNUMBER(F6661)),E6661-F6661,"")</x:f>
      </x:c>
      <x:c r="J6661" s="2" t="str">
        <x:f>IF(H6661="否","不适用",IF(AND(ISNUMBER(E6661),ISNUMBER(F6661)),IF(I6661&gt;'规则与名单'!$B$2,"是","否"),"未判定"))</x:f>
        <x:v>不适用</x:v>
      </x:c>
      <x:c r="K6661" s="2" t="str">
        <x:f>IF(J6661="是",IF(ISNUMBER(F6661),"测试日GPS","缺失"),IF(ISNUMBER(G6661),"非测试日纯氢",IF(AND(H6661="是",J6661="未判定"),IF(ISNUMBER(F6661),"测试名单无纯氢GPS","缺失"),IF(ISNUMBER(E6661),"非测试日仪表","缺失"))))</x:f>
        <x:v>缺失</x:v>
      </x:c>
      <x:c r="L6661" s="7" t="str">
        <x:f>IF(K6661="缺失","",IF(K6661="非测试日纯氢",G6661,IF(K6661="非测试日仪表",E6661,F6661)))</x:f>
      </x:c>
      <x:c r="M6661" s="2" t="n">
        <x:f>IF(K6661="缺失",1,0)</x:f>
        <x:v>1</x:v>
      </x:c>
      <x:c r="N6661" s="2" t="str">
        <x:v>车辆里程查询_20260901-20260930_1024辆_仪表里程.xlsx / G875</x:v>
      </x:c>
      <x:c r="O6661" s="2" t="str">
        <x:v>车辆里程查询_20260901-20260930_1024辆_GPS里程.xlsx / G875</x:v>
      </x:c>
      <x:c r="P6661" s="2" t="str">
        <x:v>车辆纯氢气里程查询_20260901-20260930_1024辆.xlsx / G453</x:v>
      </x:c>
    </x:row>
    <x:row r="6662" ht="22" customHeight="1">
      <x:c r="A6662" s="2" t="n">
        <x:v>267</x:v>
      </x:c>
      <x:c r="B6662" s="2" t="str">
        <x:v>粤AGP5639</x:v>
      </x:c>
      <x:c r="C6662" s="2" t="str">
        <x:v>吴纬涛</x:v>
      </x:c>
      <x:c r="D6662" s="8" t="d">
        <x:v>2026-09-04T00:00:00.000Z</x:v>
      </x:c>
      <x:c r="E6662" s="7"/>
      <x:c r="F6662" s="7" t="n">
        <x:v>0</x:v>
      </x:c>
      <x:c r="G6662" s="7"/>
      <x:c r="H6662" s="2" t="str">
        <x:v>否</x:v>
      </x:c>
      <x:c r="I6662" s="7" t="str">
        <x:f>IF(AND(ISNUMBER(E6662),ISNUMBER(F6662)),E6662-F6662,"")</x:f>
      </x:c>
      <x:c r="J6662" s="2" t="str">
        <x:f>IF(H6662="否","不适用",IF(AND(ISNUMBER(E6662),ISNUMBER(F6662)),IF(I6662&gt;'规则与名单'!$B$2,"是","否"),"未判定"))</x:f>
        <x:v>不适用</x:v>
      </x:c>
      <x:c r="K6662" s="2" t="str">
        <x:f>IF(J6662="是",IF(ISNUMBER(F6662),"测试日GPS","缺失"),IF(ISNUMBER(G6662),"非测试日纯氢",IF(AND(H6662="是",J6662="未判定"),IF(ISNUMBER(F6662),"测试名单无纯氢GPS","缺失"),IF(ISNUMBER(E6662),"非测试日仪表","缺失"))))</x:f>
        <x:v>缺失</x:v>
      </x:c>
      <x:c r="L6662" s="7" t="str">
        <x:f>IF(K6662="缺失","",IF(K6662="非测试日纯氢",G6662,IF(K6662="非测试日仪表",E6662,F6662)))</x:f>
      </x:c>
      <x:c r="M6662" s="2" t="n">
        <x:f>IF(K6662="缺失",1,0)</x:f>
        <x:v>1</x:v>
      </x:c>
      <x:c r="N6662" s="2" t="str">
        <x:v>车辆里程查询_20260901-20260930_1024辆_仪表里程.xlsx / H875</x:v>
      </x:c>
      <x:c r="O6662" s="2" t="str">
        <x:v>车辆里程查询_20260901-20260930_1024辆_GPS里程.xlsx / H875</x:v>
      </x:c>
      <x:c r="P6662" s="2" t="str">
        <x:v>车辆纯氢气里程查询_20260901-20260930_1024辆.xlsx / H453</x:v>
      </x:c>
    </x:row>
    <x:row r="6663" ht="22" customHeight="1">
      <x:c r="A6663" s="2" t="n">
        <x:v>267</x:v>
      </x:c>
      <x:c r="B6663" s="2" t="str">
        <x:v>粤AGP5639</x:v>
      </x:c>
      <x:c r="C6663" s="2" t="str">
        <x:v>吴纬涛</x:v>
      </x:c>
      <x:c r="D6663" s="8" t="d">
        <x:v>2026-09-05T00:00:00.000Z</x:v>
      </x:c>
      <x:c r="E6663" s="7"/>
      <x:c r="F6663" s="7" t="n">
        <x:v>0</x:v>
      </x:c>
      <x:c r="G6663" s="7"/>
      <x:c r="H6663" s="2" t="str">
        <x:v>否</x:v>
      </x:c>
      <x:c r="I6663" s="7" t="str">
        <x:f>IF(AND(ISNUMBER(E6663),ISNUMBER(F6663)),E6663-F6663,"")</x:f>
      </x:c>
      <x:c r="J6663" s="2" t="str">
        <x:f>IF(H6663="否","不适用",IF(AND(ISNUMBER(E6663),ISNUMBER(F6663)),IF(I6663&gt;'规则与名单'!$B$2,"是","否"),"未判定"))</x:f>
        <x:v>不适用</x:v>
      </x:c>
      <x:c r="K6663" s="2" t="str">
        <x:f>IF(J6663="是",IF(ISNUMBER(F6663),"测试日GPS","缺失"),IF(ISNUMBER(G6663),"非测试日纯氢",IF(AND(H6663="是",J6663="未判定"),IF(ISNUMBER(F6663),"测试名单无纯氢GPS","缺失"),IF(ISNUMBER(E6663),"非测试日仪表","缺失"))))</x:f>
        <x:v>缺失</x:v>
      </x:c>
      <x:c r="L6663" s="7" t="str">
        <x:f>IF(K6663="缺失","",IF(K6663="非测试日纯氢",G6663,IF(K6663="非测试日仪表",E6663,F6663)))</x:f>
      </x:c>
      <x:c r="M6663" s="2" t="n">
        <x:f>IF(K6663="缺失",1,0)</x:f>
        <x:v>1</x:v>
      </x:c>
      <x:c r="N6663" s="2" t="str">
        <x:v>车辆里程查询_20260901-20260930_1024辆_仪表里程.xlsx / I875</x:v>
      </x:c>
      <x:c r="O6663" s="2" t="str">
        <x:v>车辆里程查询_20260901-20260930_1024辆_GPS里程.xlsx / I875</x:v>
      </x:c>
      <x:c r="P6663" s="2" t="str">
        <x:v>车辆纯氢气里程查询_20260901-20260930_1024辆.xlsx / I453</x:v>
      </x:c>
    </x:row>
    <x:row r="6664" ht="22" customHeight="1">
      <x:c r="A6664" s="2" t="n">
        <x:v>267</x:v>
      </x:c>
      <x:c r="B6664" s="2" t="str">
        <x:v>粤AGP5639</x:v>
      </x:c>
      <x:c r="C6664" s="2" t="str">
        <x:v>吴纬涛</x:v>
      </x:c>
      <x:c r="D6664" s="8" t="d">
        <x:v>2026-09-06T00:00:00.000Z</x:v>
      </x:c>
      <x:c r="E6664" s="7"/>
      <x:c r="F6664" s="7" t="n">
        <x:v>0</x:v>
      </x:c>
      <x:c r="G6664" s="7"/>
      <x:c r="H6664" s="2" t="str">
        <x:v>否</x:v>
      </x:c>
      <x:c r="I6664" s="7" t="str">
        <x:f>IF(AND(ISNUMBER(E6664),ISNUMBER(F6664)),E6664-F6664,"")</x:f>
      </x:c>
      <x:c r="J6664" s="2" t="str">
        <x:f>IF(H6664="否","不适用",IF(AND(ISNUMBER(E6664),ISNUMBER(F6664)),IF(I6664&gt;'规则与名单'!$B$2,"是","否"),"未判定"))</x:f>
        <x:v>不适用</x:v>
      </x:c>
      <x:c r="K6664" s="2" t="str">
        <x:f>IF(J6664="是",IF(ISNUMBER(F6664),"测试日GPS","缺失"),IF(ISNUMBER(G6664),"非测试日纯氢",IF(AND(H6664="是",J6664="未判定"),IF(ISNUMBER(F6664),"测试名单无纯氢GPS","缺失"),IF(ISNUMBER(E6664),"非测试日仪表","缺失"))))</x:f>
        <x:v>缺失</x:v>
      </x:c>
      <x:c r="L6664" s="7" t="str">
        <x:f>IF(K6664="缺失","",IF(K6664="非测试日纯氢",G6664,IF(K6664="非测试日仪表",E6664,F6664)))</x:f>
      </x:c>
      <x:c r="M6664" s="2" t="n">
        <x:f>IF(K6664="缺失",1,0)</x:f>
        <x:v>1</x:v>
      </x:c>
      <x:c r="N6664" s="2" t="str">
        <x:v>车辆里程查询_20260901-20260930_1024辆_仪表里程.xlsx / J875</x:v>
      </x:c>
      <x:c r="O6664" s="2" t="str">
        <x:v>车辆里程查询_20260901-20260930_1024辆_GPS里程.xlsx / J875</x:v>
      </x:c>
      <x:c r="P6664" s="2" t="str">
        <x:v>车辆纯氢气里程查询_20260901-20260930_1024辆.xlsx / J453</x:v>
      </x:c>
    </x:row>
    <x:row r="6665" ht="22" customHeight="1">
      <x:c r="A6665" s="2" t="n">
        <x:v>267</x:v>
      </x:c>
      <x:c r="B6665" s="2" t="str">
        <x:v>粤AGP5639</x:v>
      </x:c>
      <x:c r="C6665" s="2" t="str">
        <x:v>吴纬涛</x:v>
      </x:c>
      <x:c r="D6665" s="8" t="d">
        <x:v>2026-09-07T00:00:00.000Z</x:v>
      </x:c>
      <x:c r="E6665" s="7"/>
      <x:c r="F6665" s="7" t="n">
        <x:v>0</x:v>
      </x:c>
      <x:c r="G6665" s="7"/>
      <x:c r="H6665" s="2" t="str">
        <x:v>否</x:v>
      </x:c>
      <x:c r="I6665" s="7" t="str">
        <x:f>IF(AND(ISNUMBER(E6665),ISNUMBER(F6665)),E6665-F6665,"")</x:f>
      </x:c>
      <x:c r="J6665" s="2" t="str">
        <x:f>IF(H6665="否","不适用",IF(AND(ISNUMBER(E6665),ISNUMBER(F6665)),IF(I6665&gt;'规则与名单'!$B$2,"是","否"),"未判定"))</x:f>
        <x:v>不适用</x:v>
      </x:c>
      <x:c r="K6665" s="2" t="str">
        <x:f>IF(J6665="是",IF(ISNUMBER(F6665),"测试日GPS","缺失"),IF(ISNUMBER(G6665),"非测试日纯氢",IF(AND(H6665="是",J6665="未判定"),IF(ISNUMBER(F6665),"测试名单无纯氢GPS","缺失"),IF(ISNUMBER(E6665),"非测试日仪表","缺失"))))</x:f>
        <x:v>缺失</x:v>
      </x:c>
      <x:c r="L6665" s="7" t="str">
        <x:f>IF(K6665="缺失","",IF(K6665="非测试日纯氢",G6665,IF(K6665="非测试日仪表",E6665,F6665)))</x:f>
      </x:c>
      <x:c r="M6665" s="2" t="n">
        <x:f>IF(K6665="缺失",1,0)</x:f>
        <x:v>1</x:v>
      </x:c>
      <x:c r="N6665" s="2" t="str">
        <x:v>车辆里程查询_20260901-20260930_1024辆_仪表里程.xlsx / K875</x:v>
      </x:c>
      <x:c r="O6665" s="2" t="str">
        <x:v>车辆里程查询_20260901-20260930_1024辆_GPS里程.xlsx / K875</x:v>
      </x:c>
      <x:c r="P6665" s="2" t="str">
        <x:v>车辆纯氢气里程查询_20260901-20260930_1024辆.xlsx / K453</x:v>
      </x:c>
    </x:row>
    <x:row r="6666" ht="22" customHeight="1">
      <x:c r="A6666" s="2" t="n">
        <x:v>267</x:v>
      </x:c>
      <x:c r="B6666" s="2" t="str">
        <x:v>粤AGP5639</x:v>
      </x:c>
      <x:c r="C6666" s="2" t="str">
        <x:v>吴纬涛</x:v>
      </x:c>
      <x:c r="D6666" s="8" t="d">
        <x:v>2026-09-08T00:00:00.000Z</x:v>
      </x:c>
      <x:c r="E6666" s="7"/>
      <x:c r="F6666" s="7" t="n">
        <x:v>0</x:v>
      </x:c>
      <x:c r="G6666" s="7"/>
      <x:c r="H6666" s="2" t="str">
        <x:v>否</x:v>
      </x:c>
      <x:c r="I6666" s="7" t="str">
        <x:f>IF(AND(ISNUMBER(E6666),ISNUMBER(F6666)),E6666-F6666,"")</x:f>
      </x:c>
      <x:c r="J6666" s="2" t="str">
        <x:f>IF(H6666="否","不适用",IF(AND(ISNUMBER(E6666),ISNUMBER(F6666)),IF(I6666&gt;'规则与名单'!$B$2,"是","否"),"未判定"))</x:f>
        <x:v>不适用</x:v>
      </x:c>
      <x:c r="K6666" s="2" t="str">
        <x:f>IF(J6666="是",IF(ISNUMBER(F6666),"测试日GPS","缺失"),IF(ISNUMBER(G6666),"非测试日纯氢",IF(AND(H6666="是",J6666="未判定"),IF(ISNUMBER(F6666),"测试名单无纯氢GPS","缺失"),IF(ISNUMBER(E6666),"非测试日仪表","缺失"))))</x:f>
        <x:v>缺失</x:v>
      </x:c>
      <x:c r="L6666" s="7" t="str">
        <x:f>IF(K6666="缺失","",IF(K6666="非测试日纯氢",G6666,IF(K6666="非测试日仪表",E6666,F6666)))</x:f>
      </x:c>
      <x:c r="M6666" s="2" t="n">
        <x:f>IF(K6666="缺失",1,0)</x:f>
        <x:v>1</x:v>
      </x:c>
      <x:c r="N6666" s="2" t="str">
        <x:v>车辆里程查询_20260901-20260930_1024辆_仪表里程.xlsx / L875</x:v>
      </x:c>
      <x:c r="O6666" s="2" t="str">
        <x:v>车辆里程查询_20260901-20260930_1024辆_GPS里程.xlsx / L875</x:v>
      </x:c>
      <x:c r="P6666" s="2" t="str">
        <x:v>车辆纯氢气里程查询_20260901-20260930_1024辆.xlsx / L453</x:v>
      </x:c>
    </x:row>
    <x:row r="6667" ht="22" customHeight="1">
      <x:c r="A6667" s="2" t="n">
        <x:v>267</x:v>
      </x:c>
      <x:c r="B6667" s="2" t="str">
        <x:v>粤AGP5639</x:v>
      </x:c>
      <x:c r="C6667" s="2" t="str">
        <x:v>吴纬涛</x:v>
      </x:c>
      <x:c r="D6667" s="8" t="d">
        <x:v>2026-09-09T00:00:00.000Z</x:v>
      </x:c>
      <x:c r="E6667" s="7"/>
      <x:c r="F6667" s="7" t="n">
        <x:v>0</x:v>
      </x:c>
      <x:c r="G6667" s="7"/>
      <x:c r="H6667" s="2" t="str">
        <x:v>否</x:v>
      </x:c>
      <x:c r="I6667" s="7" t="str">
        <x:f>IF(AND(ISNUMBER(E6667),ISNUMBER(F6667)),E6667-F6667,"")</x:f>
      </x:c>
      <x:c r="J6667" s="2" t="str">
        <x:f>IF(H6667="否","不适用",IF(AND(ISNUMBER(E6667),ISNUMBER(F6667)),IF(I6667&gt;'规则与名单'!$B$2,"是","否"),"未判定"))</x:f>
        <x:v>不适用</x:v>
      </x:c>
      <x:c r="K6667" s="2" t="str">
        <x:f>IF(J6667="是",IF(ISNUMBER(F6667),"测试日GPS","缺失"),IF(ISNUMBER(G6667),"非测试日纯氢",IF(AND(H6667="是",J6667="未判定"),IF(ISNUMBER(F6667),"测试名单无纯氢GPS","缺失"),IF(ISNUMBER(E6667),"非测试日仪表","缺失"))))</x:f>
        <x:v>缺失</x:v>
      </x:c>
      <x:c r="L6667" s="7" t="str">
        <x:f>IF(K6667="缺失","",IF(K6667="非测试日纯氢",G6667,IF(K6667="非测试日仪表",E6667,F6667)))</x:f>
      </x:c>
      <x:c r="M6667" s="2" t="n">
        <x:f>IF(K6667="缺失",1,0)</x:f>
        <x:v>1</x:v>
      </x:c>
      <x:c r="N6667" s="2" t="str">
        <x:v>车辆里程查询_20260901-20260930_1024辆_仪表里程.xlsx / M875</x:v>
      </x:c>
      <x:c r="O6667" s="2" t="str">
        <x:v>车辆里程查询_20260901-20260930_1024辆_GPS里程.xlsx / M875</x:v>
      </x:c>
      <x:c r="P6667" s="2" t="str">
        <x:v>车辆纯氢气里程查询_20260901-20260930_1024辆.xlsx / M453</x:v>
      </x:c>
    </x:row>
    <x:row r="6668" ht="22" customHeight="1">
      <x:c r="A6668" s="2" t="n">
        <x:v>267</x:v>
      </x:c>
      <x:c r="B6668" s="2" t="str">
        <x:v>粤AGP5639</x:v>
      </x:c>
      <x:c r="C6668" s="2" t="str">
        <x:v>吴纬涛</x:v>
      </x:c>
      <x:c r="D6668" s="8" t="d">
        <x:v>2026-09-10T00:00:00.000Z</x:v>
      </x:c>
      <x:c r="E6668" s="7"/>
      <x:c r="F6668" s="7" t="n">
        <x:v>0</x:v>
      </x:c>
      <x:c r="G6668" s="7"/>
      <x:c r="H6668" s="2" t="str">
        <x:v>否</x:v>
      </x:c>
      <x:c r="I6668" s="7" t="str">
        <x:f>IF(AND(ISNUMBER(E6668),ISNUMBER(F6668)),E6668-F6668,"")</x:f>
      </x:c>
      <x:c r="J6668" s="2" t="str">
        <x:f>IF(H6668="否","不适用",IF(AND(ISNUMBER(E6668),ISNUMBER(F6668)),IF(I6668&gt;'规则与名单'!$B$2,"是","否"),"未判定"))</x:f>
        <x:v>不适用</x:v>
      </x:c>
      <x:c r="K6668" s="2" t="str">
        <x:f>IF(J6668="是",IF(ISNUMBER(F6668),"测试日GPS","缺失"),IF(ISNUMBER(G6668),"非测试日纯氢",IF(AND(H6668="是",J6668="未判定"),IF(ISNUMBER(F6668),"测试名单无纯氢GPS","缺失"),IF(ISNUMBER(E6668),"非测试日仪表","缺失"))))</x:f>
        <x:v>缺失</x:v>
      </x:c>
      <x:c r="L6668" s="7" t="str">
        <x:f>IF(K6668="缺失","",IF(K6668="非测试日纯氢",G6668,IF(K6668="非测试日仪表",E6668,F6668)))</x:f>
      </x:c>
      <x:c r="M6668" s="2" t="n">
        <x:f>IF(K6668="缺失",1,0)</x:f>
        <x:v>1</x:v>
      </x:c>
      <x:c r="N6668" s="2" t="str">
        <x:v>车辆里程查询_20260901-20260930_1024辆_仪表里程.xlsx / N875</x:v>
      </x:c>
      <x:c r="O6668" s="2" t="str">
        <x:v>车辆里程查询_20260901-20260930_1024辆_GPS里程.xlsx / N875</x:v>
      </x:c>
      <x:c r="P6668" s="2" t="str">
        <x:v>车辆纯氢气里程查询_20260901-20260930_1024辆.xlsx / N453</x:v>
      </x:c>
    </x:row>
    <x:row r="6669" ht="22" customHeight="1">
      <x:c r="A6669" s="2" t="n">
        <x:v>267</x:v>
      </x:c>
      <x:c r="B6669" s="2" t="str">
        <x:v>粤AGP5639</x:v>
      </x:c>
      <x:c r="C6669" s="2" t="str">
        <x:v>吴纬涛</x:v>
      </x:c>
      <x:c r="D6669" s="8" t="d">
        <x:v>2026-09-11T00:00:00.000Z</x:v>
      </x:c>
      <x:c r="E6669" s="7"/>
      <x:c r="F6669" s="7" t="n">
        <x:v>0</x:v>
      </x:c>
      <x:c r="G6669" s="7"/>
      <x:c r="H6669" s="2" t="str">
        <x:v>否</x:v>
      </x:c>
      <x:c r="I6669" s="7" t="str">
        <x:f>IF(AND(ISNUMBER(E6669),ISNUMBER(F6669)),E6669-F6669,"")</x:f>
      </x:c>
      <x:c r="J6669" s="2" t="str">
        <x:f>IF(H6669="否","不适用",IF(AND(ISNUMBER(E6669),ISNUMBER(F6669)),IF(I6669&gt;'规则与名单'!$B$2,"是","否"),"未判定"))</x:f>
        <x:v>不适用</x:v>
      </x:c>
      <x:c r="K6669" s="2" t="str">
        <x:f>IF(J6669="是",IF(ISNUMBER(F6669),"测试日GPS","缺失"),IF(ISNUMBER(G6669),"非测试日纯氢",IF(AND(H6669="是",J6669="未判定"),IF(ISNUMBER(F6669),"测试名单无纯氢GPS","缺失"),IF(ISNUMBER(E6669),"非测试日仪表","缺失"))))</x:f>
        <x:v>缺失</x:v>
      </x:c>
      <x:c r="L6669" s="7" t="str">
        <x:f>IF(K6669="缺失","",IF(K6669="非测试日纯氢",G6669,IF(K6669="非测试日仪表",E6669,F6669)))</x:f>
      </x:c>
      <x:c r="M6669" s="2" t="n">
        <x:f>IF(K6669="缺失",1,0)</x:f>
        <x:v>1</x:v>
      </x:c>
      <x:c r="N6669" s="2" t="str">
        <x:v>车辆里程查询_20260901-20260930_1024辆_仪表里程.xlsx / O875</x:v>
      </x:c>
      <x:c r="O6669" s="2" t="str">
        <x:v>车辆里程查询_20260901-20260930_1024辆_GPS里程.xlsx / O875</x:v>
      </x:c>
      <x:c r="P6669" s="2" t="str">
        <x:v>车辆纯氢气里程查询_20260901-20260930_1024辆.xlsx / O453</x:v>
      </x:c>
    </x:row>
    <x:row r="6670" ht="22" customHeight="1">
      <x:c r="A6670" s="2" t="n">
        <x:v>267</x:v>
      </x:c>
      <x:c r="B6670" s="2" t="str">
        <x:v>粤AGP5639</x:v>
      </x:c>
      <x:c r="C6670" s="2" t="str">
        <x:v>吴纬涛</x:v>
      </x:c>
      <x:c r="D6670" s="8" t="d">
        <x:v>2026-09-12T00:00:00.000Z</x:v>
      </x:c>
      <x:c r="E6670" s="7"/>
      <x:c r="F6670" s="7" t="n">
        <x:v>0</x:v>
      </x:c>
      <x:c r="G6670" s="7"/>
      <x:c r="H6670" s="2" t="str">
        <x:v>否</x:v>
      </x:c>
      <x:c r="I6670" s="7" t="str">
        <x:f>IF(AND(ISNUMBER(E6670),ISNUMBER(F6670)),E6670-F6670,"")</x:f>
      </x:c>
      <x:c r="J6670" s="2" t="str">
        <x:f>IF(H6670="否","不适用",IF(AND(ISNUMBER(E6670),ISNUMBER(F6670)),IF(I6670&gt;'规则与名单'!$B$2,"是","否"),"未判定"))</x:f>
        <x:v>不适用</x:v>
      </x:c>
      <x:c r="K6670" s="2" t="str">
        <x:f>IF(J6670="是",IF(ISNUMBER(F6670),"测试日GPS","缺失"),IF(ISNUMBER(G6670),"非测试日纯氢",IF(AND(H6670="是",J6670="未判定"),IF(ISNUMBER(F6670),"测试名单无纯氢GPS","缺失"),IF(ISNUMBER(E6670),"非测试日仪表","缺失"))))</x:f>
        <x:v>缺失</x:v>
      </x:c>
      <x:c r="L6670" s="7" t="str">
        <x:f>IF(K6670="缺失","",IF(K6670="非测试日纯氢",G6670,IF(K6670="非测试日仪表",E6670,F6670)))</x:f>
      </x:c>
      <x:c r="M6670" s="2" t="n">
        <x:f>IF(K6670="缺失",1,0)</x:f>
        <x:v>1</x:v>
      </x:c>
      <x:c r="N6670" s="2" t="str">
        <x:v>车辆里程查询_20260901-20260930_1024辆_仪表里程.xlsx / P875</x:v>
      </x:c>
      <x:c r="O6670" s="2" t="str">
        <x:v>车辆里程查询_20260901-20260930_1024辆_GPS里程.xlsx / P875</x:v>
      </x:c>
      <x:c r="P6670" s="2" t="str">
        <x:v>车辆纯氢气里程查询_20260901-20260930_1024辆.xlsx / P453</x:v>
      </x:c>
    </x:row>
    <x:row r="6671" ht="22" customHeight="1">
      <x:c r="A6671" s="2" t="n">
        <x:v>267</x:v>
      </x:c>
      <x:c r="B6671" s="2" t="str">
        <x:v>粤AGP5639</x:v>
      </x:c>
      <x:c r="C6671" s="2" t="str">
        <x:v>吴纬涛</x:v>
      </x:c>
      <x:c r="D6671" s="8" t="d">
        <x:v>2026-09-13T00:00:00.000Z</x:v>
      </x:c>
      <x:c r="E6671" s="7"/>
      <x:c r="F6671" s="7" t="n">
        <x:v>0</x:v>
      </x:c>
      <x:c r="G6671" s="7"/>
      <x:c r="H6671" s="2" t="str">
        <x:v>否</x:v>
      </x:c>
      <x:c r="I6671" s="7" t="str">
        <x:f>IF(AND(ISNUMBER(E6671),ISNUMBER(F6671)),E6671-F6671,"")</x:f>
      </x:c>
      <x:c r="J6671" s="2" t="str">
        <x:f>IF(H6671="否","不适用",IF(AND(ISNUMBER(E6671),ISNUMBER(F6671)),IF(I6671&gt;'规则与名单'!$B$2,"是","否"),"未判定"))</x:f>
        <x:v>不适用</x:v>
      </x:c>
      <x:c r="K6671" s="2" t="str">
        <x:f>IF(J6671="是",IF(ISNUMBER(F6671),"测试日GPS","缺失"),IF(ISNUMBER(G6671),"非测试日纯氢",IF(AND(H6671="是",J6671="未判定"),IF(ISNUMBER(F6671),"测试名单无纯氢GPS","缺失"),IF(ISNUMBER(E6671),"非测试日仪表","缺失"))))</x:f>
        <x:v>缺失</x:v>
      </x:c>
      <x:c r="L6671" s="7" t="str">
        <x:f>IF(K6671="缺失","",IF(K6671="非测试日纯氢",G6671,IF(K6671="非测试日仪表",E6671,F6671)))</x:f>
      </x:c>
      <x:c r="M6671" s="2" t="n">
        <x:f>IF(K6671="缺失",1,0)</x:f>
        <x:v>1</x:v>
      </x:c>
      <x:c r="N6671" s="2" t="str">
        <x:v>车辆里程查询_20260901-20260930_1024辆_仪表里程.xlsx / Q875</x:v>
      </x:c>
      <x:c r="O6671" s="2" t="str">
        <x:v>车辆里程查询_20260901-20260930_1024辆_GPS里程.xlsx / Q875</x:v>
      </x:c>
      <x:c r="P6671" s="2" t="str">
        <x:v>车辆纯氢气里程查询_20260901-20260930_1024辆.xlsx / Q453</x:v>
      </x:c>
    </x:row>
    <x:row r="6672" ht="22" customHeight="1">
      <x:c r="A6672" s="2" t="n">
        <x:v>267</x:v>
      </x:c>
      <x:c r="B6672" s="2" t="str">
        <x:v>粤AGP5639</x:v>
      </x:c>
      <x:c r="C6672" s="2" t="str">
        <x:v>吴纬涛</x:v>
      </x:c>
      <x:c r="D6672" s="8" t="d">
        <x:v>2026-09-14T00:00:00.000Z</x:v>
      </x:c>
      <x:c r="E6672" s="7"/>
      <x:c r="F6672" s="7" t="n">
        <x:v>0</x:v>
      </x:c>
      <x:c r="G6672" s="7"/>
      <x:c r="H6672" s="2" t="str">
        <x:v>否</x:v>
      </x:c>
      <x:c r="I6672" s="7" t="str">
        <x:f>IF(AND(ISNUMBER(E6672),ISNUMBER(F6672)),E6672-F6672,"")</x:f>
      </x:c>
      <x:c r="J6672" s="2" t="str">
        <x:f>IF(H6672="否","不适用",IF(AND(ISNUMBER(E6672),ISNUMBER(F6672)),IF(I6672&gt;'规则与名单'!$B$2,"是","否"),"未判定"))</x:f>
        <x:v>不适用</x:v>
      </x:c>
      <x:c r="K6672" s="2" t="str">
        <x:f>IF(J6672="是",IF(ISNUMBER(F6672),"测试日GPS","缺失"),IF(ISNUMBER(G6672),"非测试日纯氢",IF(AND(H6672="是",J6672="未判定"),IF(ISNUMBER(F6672),"测试名单无纯氢GPS","缺失"),IF(ISNUMBER(E6672),"非测试日仪表","缺失"))))</x:f>
        <x:v>缺失</x:v>
      </x:c>
      <x:c r="L6672" s="7" t="str">
        <x:f>IF(K6672="缺失","",IF(K6672="非测试日纯氢",G6672,IF(K6672="非测试日仪表",E6672,F6672)))</x:f>
      </x:c>
      <x:c r="M6672" s="2" t="n">
        <x:f>IF(K6672="缺失",1,0)</x:f>
        <x:v>1</x:v>
      </x:c>
      <x:c r="N6672" s="2" t="str">
        <x:v>车辆里程查询_20260901-20260930_1024辆_仪表里程.xlsx / R875</x:v>
      </x:c>
      <x:c r="O6672" s="2" t="str">
        <x:v>车辆里程查询_20260901-20260930_1024辆_GPS里程.xlsx / R875</x:v>
      </x:c>
      <x:c r="P6672" s="2" t="str">
        <x:v>车辆纯氢气里程查询_20260901-20260930_1024辆.xlsx / R453</x:v>
      </x:c>
    </x:row>
    <x:row r="6673" ht="22" customHeight="1">
      <x:c r="A6673" s="2" t="n">
        <x:v>267</x:v>
      </x:c>
      <x:c r="B6673" s="2" t="str">
        <x:v>粤AGP5639</x:v>
      </x:c>
      <x:c r="C6673" s="2" t="str">
        <x:v>吴纬涛</x:v>
      </x:c>
      <x:c r="D6673" s="8" t="d">
        <x:v>2026-09-15T00:00:00.000Z</x:v>
      </x:c>
      <x:c r="E6673" s="7"/>
      <x:c r="F6673" s="7" t="n">
        <x:v>0</x:v>
      </x:c>
      <x:c r="G6673" s="7"/>
      <x:c r="H6673" s="2" t="str">
        <x:v>否</x:v>
      </x:c>
      <x:c r="I6673" s="7" t="str">
        <x:f>IF(AND(ISNUMBER(E6673),ISNUMBER(F6673)),E6673-F6673,"")</x:f>
      </x:c>
      <x:c r="J6673" s="2" t="str">
        <x:f>IF(H6673="否","不适用",IF(AND(ISNUMBER(E6673),ISNUMBER(F6673)),IF(I6673&gt;'规则与名单'!$B$2,"是","否"),"未判定"))</x:f>
        <x:v>不适用</x:v>
      </x:c>
      <x:c r="K6673" s="2" t="str">
        <x:f>IF(J6673="是",IF(ISNUMBER(F6673),"测试日GPS","缺失"),IF(ISNUMBER(G6673),"非测试日纯氢",IF(AND(H6673="是",J6673="未判定"),IF(ISNUMBER(F6673),"测试名单无纯氢GPS","缺失"),IF(ISNUMBER(E6673),"非测试日仪表","缺失"))))</x:f>
        <x:v>缺失</x:v>
      </x:c>
      <x:c r="L6673" s="7" t="str">
        <x:f>IF(K6673="缺失","",IF(K6673="非测试日纯氢",G6673,IF(K6673="非测试日仪表",E6673,F6673)))</x:f>
      </x:c>
      <x:c r="M6673" s="2" t="n">
        <x:f>IF(K6673="缺失",1,0)</x:f>
        <x:v>1</x:v>
      </x:c>
      <x:c r="N6673" s="2" t="str">
        <x:v>车辆里程查询_20260901-20260930_1024辆_仪表里程.xlsx / S875</x:v>
      </x:c>
      <x:c r="O6673" s="2" t="str">
        <x:v>车辆里程查询_20260901-20260930_1024辆_GPS里程.xlsx / S875</x:v>
      </x:c>
      <x:c r="P6673" s="2" t="str">
        <x:v>车辆纯氢气里程查询_20260901-20260930_1024辆.xlsx / S453</x:v>
      </x:c>
    </x:row>
    <x:row r="6674" ht="22" customHeight="1">
      <x:c r="A6674" s="2" t="n">
        <x:v>267</x:v>
      </x:c>
      <x:c r="B6674" s="2" t="str">
        <x:v>粤AGP5639</x:v>
      </x:c>
      <x:c r="C6674" s="2" t="str">
        <x:v>吴纬涛</x:v>
      </x:c>
      <x:c r="D6674" s="8" t="d">
        <x:v>2026-09-16T00:00:00.000Z</x:v>
      </x:c>
      <x:c r="E6674" s="7"/>
      <x:c r="F6674" s="7" t="n">
        <x:v>0</x:v>
      </x:c>
      <x:c r="G6674" s="7"/>
      <x:c r="H6674" s="2" t="str">
        <x:v>否</x:v>
      </x:c>
      <x:c r="I6674" s="7" t="str">
        <x:f>IF(AND(ISNUMBER(E6674),ISNUMBER(F6674)),E6674-F6674,"")</x:f>
      </x:c>
      <x:c r="J6674" s="2" t="str">
        <x:f>IF(H6674="否","不适用",IF(AND(ISNUMBER(E6674),ISNUMBER(F6674)),IF(I6674&gt;'规则与名单'!$B$2,"是","否"),"未判定"))</x:f>
        <x:v>不适用</x:v>
      </x:c>
      <x:c r="K6674" s="2" t="str">
        <x:f>IF(J6674="是",IF(ISNUMBER(F6674),"测试日GPS","缺失"),IF(ISNUMBER(G6674),"非测试日纯氢",IF(AND(H6674="是",J6674="未判定"),IF(ISNUMBER(F6674),"测试名单无纯氢GPS","缺失"),IF(ISNUMBER(E6674),"非测试日仪表","缺失"))))</x:f>
        <x:v>缺失</x:v>
      </x:c>
      <x:c r="L6674" s="7" t="str">
        <x:f>IF(K6674="缺失","",IF(K6674="非测试日纯氢",G6674,IF(K6674="非测试日仪表",E6674,F6674)))</x:f>
      </x:c>
      <x:c r="M6674" s="2" t="n">
        <x:f>IF(K6674="缺失",1,0)</x:f>
        <x:v>1</x:v>
      </x:c>
      <x:c r="N6674" s="2" t="str">
        <x:v>车辆里程查询_20260901-20260930_1024辆_仪表里程.xlsx / T875</x:v>
      </x:c>
      <x:c r="O6674" s="2" t="str">
        <x:v>车辆里程查询_20260901-20260930_1024辆_GPS里程.xlsx / T875</x:v>
      </x:c>
      <x:c r="P6674" s="2" t="str">
        <x:v>车辆纯氢气里程查询_20260901-20260930_1024辆.xlsx / T453</x:v>
      </x:c>
    </x:row>
    <x:row r="6675" ht="22" customHeight="1">
      <x:c r="A6675" s="2" t="n">
        <x:v>267</x:v>
      </x:c>
      <x:c r="B6675" s="2" t="str">
        <x:v>粤AGP5639</x:v>
      </x:c>
      <x:c r="C6675" s="2" t="str">
        <x:v>吴纬涛</x:v>
      </x:c>
      <x:c r="D6675" s="8" t="d">
        <x:v>2026-09-17T00:00:00.000Z</x:v>
      </x:c>
      <x:c r="E6675" s="7"/>
      <x:c r="F6675" s="7" t="n">
        <x:v>0</x:v>
      </x:c>
      <x:c r="G6675" s="7"/>
      <x:c r="H6675" s="2" t="str">
        <x:v>否</x:v>
      </x:c>
      <x:c r="I6675" s="7" t="str">
        <x:f>IF(AND(ISNUMBER(E6675),ISNUMBER(F6675)),E6675-F6675,"")</x:f>
      </x:c>
      <x:c r="J6675" s="2" t="str">
        <x:f>IF(H6675="否","不适用",IF(AND(ISNUMBER(E6675),ISNUMBER(F6675)),IF(I6675&gt;'规则与名单'!$B$2,"是","否"),"未判定"))</x:f>
        <x:v>不适用</x:v>
      </x:c>
      <x:c r="K6675" s="2" t="str">
        <x:f>IF(J6675="是",IF(ISNUMBER(F6675),"测试日GPS","缺失"),IF(ISNUMBER(G6675),"非测试日纯氢",IF(AND(H6675="是",J6675="未判定"),IF(ISNUMBER(F6675),"测试名单无纯氢GPS","缺失"),IF(ISNUMBER(E6675),"非测试日仪表","缺失"))))</x:f>
        <x:v>缺失</x:v>
      </x:c>
      <x:c r="L6675" s="7" t="str">
        <x:f>IF(K6675="缺失","",IF(K6675="非测试日纯氢",G6675,IF(K6675="非测试日仪表",E6675,F6675)))</x:f>
      </x:c>
      <x:c r="M6675" s="2" t="n">
        <x:f>IF(K6675="缺失",1,0)</x:f>
        <x:v>1</x:v>
      </x:c>
      <x:c r="N6675" s="2" t="str">
        <x:v>车辆里程查询_20260901-20260930_1024辆_仪表里程.xlsx / U875</x:v>
      </x:c>
      <x:c r="O6675" s="2" t="str">
        <x:v>车辆里程查询_20260901-20260930_1024辆_GPS里程.xlsx / U875</x:v>
      </x:c>
      <x:c r="P6675" s="2" t="str">
        <x:v>车辆纯氢气里程查询_20260901-20260930_1024辆.xlsx / U453</x:v>
      </x:c>
    </x:row>
    <x:row r="6676" ht="22" customHeight="1">
      <x:c r="A6676" s="2" t="n">
        <x:v>267</x:v>
      </x:c>
      <x:c r="B6676" s="2" t="str">
        <x:v>粤AGP5639</x:v>
      </x:c>
      <x:c r="C6676" s="2" t="str">
        <x:v>吴纬涛</x:v>
      </x:c>
      <x:c r="D6676" s="8" t="d">
        <x:v>2026-09-18T00:00:00.000Z</x:v>
      </x:c>
      <x:c r="E6676" s="7"/>
      <x:c r="F6676" s="7" t="n">
        <x:v>0</x:v>
      </x:c>
      <x:c r="G6676" s="7"/>
      <x:c r="H6676" s="2" t="str">
        <x:v>否</x:v>
      </x:c>
      <x:c r="I6676" s="7" t="str">
        <x:f>IF(AND(ISNUMBER(E6676),ISNUMBER(F6676)),E6676-F6676,"")</x:f>
      </x:c>
      <x:c r="J6676" s="2" t="str">
        <x:f>IF(H6676="否","不适用",IF(AND(ISNUMBER(E6676),ISNUMBER(F6676)),IF(I6676&gt;'规则与名单'!$B$2,"是","否"),"未判定"))</x:f>
        <x:v>不适用</x:v>
      </x:c>
      <x:c r="K6676" s="2" t="str">
        <x:f>IF(J6676="是",IF(ISNUMBER(F6676),"测试日GPS","缺失"),IF(ISNUMBER(G6676),"非测试日纯氢",IF(AND(H6676="是",J6676="未判定"),IF(ISNUMBER(F6676),"测试名单无纯氢GPS","缺失"),IF(ISNUMBER(E6676),"非测试日仪表","缺失"))))</x:f>
        <x:v>缺失</x:v>
      </x:c>
      <x:c r="L6676" s="7" t="str">
        <x:f>IF(K6676="缺失","",IF(K6676="非测试日纯氢",G6676,IF(K6676="非测试日仪表",E6676,F6676)))</x:f>
      </x:c>
      <x:c r="M6676" s="2" t="n">
        <x:f>IF(K6676="缺失",1,0)</x:f>
        <x:v>1</x:v>
      </x:c>
      <x:c r="N6676" s="2" t="str">
        <x:v>车辆里程查询_20260901-20260930_1024辆_仪表里程.xlsx / V875</x:v>
      </x:c>
      <x:c r="O6676" s="2" t="str">
        <x:v>车辆里程查询_20260901-20260930_1024辆_GPS里程.xlsx / V875</x:v>
      </x:c>
      <x:c r="P6676" s="2" t="str">
        <x:v>车辆纯氢气里程查询_20260901-20260930_1024辆.xlsx / V453</x:v>
      </x:c>
    </x:row>
    <x:row r="6677" ht="22" customHeight="1">
      <x:c r="A6677" s="2" t="n">
        <x:v>267</x:v>
      </x:c>
      <x:c r="B6677" s="2" t="str">
        <x:v>粤AGP5639</x:v>
      </x:c>
      <x:c r="C6677" s="2" t="str">
        <x:v>吴纬涛</x:v>
      </x:c>
      <x:c r="D6677" s="8" t="d">
        <x:v>2026-09-19T00:00:00.000Z</x:v>
      </x:c>
      <x:c r="E6677" s="7"/>
      <x:c r="F6677" s="7" t="n">
        <x:v>0</x:v>
      </x:c>
      <x:c r="G6677" s="7"/>
      <x:c r="H6677" s="2" t="str">
        <x:v>否</x:v>
      </x:c>
      <x:c r="I6677" s="7" t="str">
        <x:f>IF(AND(ISNUMBER(E6677),ISNUMBER(F6677)),E6677-F6677,"")</x:f>
      </x:c>
      <x:c r="J6677" s="2" t="str">
        <x:f>IF(H6677="否","不适用",IF(AND(ISNUMBER(E6677),ISNUMBER(F6677)),IF(I6677&gt;'规则与名单'!$B$2,"是","否"),"未判定"))</x:f>
        <x:v>不适用</x:v>
      </x:c>
      <x:c r="K6677" s="2" t="str">
        <x:f>IF(J6677="是",IF(ISNUMBER(F6677),"测试日GPS","缺失"),IF(ISNUMBER(G6677),"非测试日纯氢",IF(AND(H6677="是",J6677="未判定"),IF(ISNUMBER(F6677),"测试名单无纯氢GPS","缺失"),IF(ISNUMBER(E6677),"非测试日仪表","缺失"))))</x:f>
        <x:v>缺失</x:v>
      </x:c>
      <x:c r="L6677" s="7" t="str">
        <x:f>IF(K6677="缺失","",IF(K6677="非测试日纯氢",G6677,IF(K6677="非测试日仪表",E6677,F6677)))</x:f>
      </x:c>
      <x:c r="M6677" s="2" t="n">
        <x:f>IF(K6677="缺失",1,0)</x:f>
        <x:v>1</x:v>
      </x:c>
      <x:c r="N6677" s="2" t="str">
        <x:v>车辆里程查询_20260901-20260930_1024辆_仪表里程.xlsx / W875</x:v>
      </x:c>
      <x:c r="O6677" s="2" t="str">
        <x:v>车辆里程查询_20260901-20260930_1024辆_GPS里程.xlsx / W875</x:v>
      </x:c>
      <x:c r="P6677" s="2" t="str">
        <x:v>车辆纯氢气里程查询_20260901-20260930_1024辆.xlsx / W453</x:v>
      </x:c>
    </x:row>
    <x:row r="6678" ht="22" customHeight="1">
      <x:c r="A6678" s="2" t="n">
        <x:v>267</x:v>
      </x:c>
      <x:c r="B6678" s="2" t="str">
        <x:v>粤AGP5639</x:v>
      </x:c>
      <x:c r="C6678" s="2" t="str">
        <x:v>吴纬涛</x:v>
      </x:c>
      <x:c r="D6678" s="8" t="d">
        <x:v>2026-09-20T00:00:00.000Z</x:v>
      </x:c>
      <x:c r="E6678" s="7"/>
      <x:c r="F6678" s="7" t="n">
        <x:v>0</x:v>
      </x:c>
      <x:c r="G6678" s="7"/>
      <x:c r="H6678" s="2" t="str">
        <x:v>否</x:v>
      </x:c>
      <x:c r="I6678" s="7" t="str">
        <x:f>IF(AND(ISNUMBER(E6678),ISNUMBER(F6678)),E6678-F6678,"")</x:f>
      </x:c>
      <x:c r="J6678" s="2" t="str">
        <x:f>IF(H6678="否","不适用",IF(AND(ISNUMBER(E6678),ISNUMBER(F6678)),IF(I6678&gt;'规则与名单'!$B$2,"是","否"),"未判定"))</x:f>
        <x:v>不适用</x:v>
      </x:c>
      <x:c r="K6678" s="2" t="str">
        <x:f>IF(J6678="是",IF(ISNUMBER(F6678),"测试日GPS","缺失"),IF(ISNUMBER(G6678),"非测试日纯氢",IF(AND(H6678="是",J6678="未判定"),IF(ISNUMBER(F6678),"测试名单无纯氢GPS","缺失"),IF(ISNUMBER(E6678),"非测试日仪表","缺失"))))</x:f>
        <x:v>缺失</x:v>
      </x:c>
      <x:c r="L6678" s="7" t="str">
        <x:f>IF(K6678="缺失","",IF(K6678="非测试日纯氢",G6678,IF(K6678="非测试日仪表",E6678,F6678)))</x:f>
      </x:c>
      <x:c r="M6678" s="2" t="n">
        <x:f>IF(K6678="缺失",1,0)</x:f>
        <x:v>1</x:v>
      </x:c>
      <x:c r="N6678" s="2" t="str">
        <x:v>车辆里程查询_20260901-20260930_1024辆_仪表里程.xlsx / X875</x:v>
      </x:c>
      <x:c r="O6678" s="2" t="str">
        <x:v>车辆里程查询_20260901-20260930_1024辆_GPS里程.xlsx / X875</x:v>
      </x:c>
      <x:c r="P6678" s="2" t="str">
        <x:v>车辆纯氢气里程查询_20260901-20260930_1024辆.xlsx / X453</x:v>
      </x:c>
    </x:row>
    <x:row r="6679" ht="22" customHeight="1">
      <x:c r="A6679" s="2" t="n">
        <x:v>267</x:v>
      </x:c>
      <x:c r="B6679" s="2" t="str">
        <x:v>粤AGP5639</x:v>
      </x:c>
      <x:c r="C6679" s="2" t="str">
        <x:v>吴纬涛</x:v>
      </x:c>
      <x:c r="D6679" s="8" t="d">
        <x:v>2026-09-21T00:00:00.000Z</x:v>
      </x:c>
      <x:c r="E6679" s="7"/>
      <x:c r="F6679" s="7" t="n">
        <x:v>0</x:v>
      </x:c>
      <x:c r="G6679" s="7"/>
      <x:c r="H6679" s="2" t="str">
        <x:v>否</x:v>
      </x:c>
      <x:c r="I6679" s="7" t="str">
        <x:f>IF(AND(ISNUMBER(E6679),ISNUMBER(F6679)),E6679-F6679,"")</x:f>
      </x:c>
      <x:c r="J6679" s="2" t="str">
        <x:f>IF(H6679="否","不适用",IF(AND(ISNUMBER(E6679),ISNUMBER(F6679)),IF(I6679&gt;'规则与名单'!$B$2,"是","否"),"未判定"))</x:f>
        <x:v>不适用</x:v>
      </x:c>
      <x:c r="K6679" s="2" t="str">
        <x:f>IF(J6679="是",IF(ISNUMBER(F6679),"测试日GPS","缺失"),IF(ISNUMBER(G6679),"非测试日纯氢",IF(AND(H6679="是",J6679="未判定"),IF(ISNUMBER(F6679),"测试名单无纯氢GPS","缺失"),IF(ISNUMBER(E6679),"非测试日仪表","缺失"))))</x:f>
        <x:v>缺失</x:v>
      </x:c>
      <x:c r="L6679" s="7" t="str">
        <x:f>IF(K6679="缺失","",IF(K6679="非测试日纯氢",G6679,IF(K6679="非测试日仪表",E6679,F6679)))</x:f>
      </x:c>
      <x:c r="M6679" s="2" t="n">
        <x:f>IF(K6679="缺失",1,0)</x:f>
        <x:v>1</x:v>
      </x:c>
      <x:c r="N6679" s="2" t="str">
        <x:v>车辆里程查询_20260901-20260930_1024辆_仪表里程.xlsx / Y875</x:v>
      </x:c>
      <x:c r="O6679" s="2" t="str">
        <x:v>车辆里程查询_20260901-20260930_1024辆_GPS里程.xlsx / Y875</x:v>
      </x:c>
      <x:c r="P6679" s="2" t="str">
        <x:v>车辆纯氢气里程查询_20260901-20260930_1024辆.xlsx / Y453</x:v>
      </x:c>
    </x:row>
    <x:row r="6680" ht="22" customHeight="1">
      <x:c r="A6680" s="2" t="n">
        <x:v>267</x:v>
      </x:c>
      <x:c r="B6680" s="2" t="str">
        <x:v>粤AGP5639</x:v>
      </x:c>
      <x:c r="C6680" s="2" t="str">
        <x:v>吴纬涛</x:v>
      </x:c>
      <x:c r="D6680" s="8" t="d">
        <x:v>2026-09-22T00:00:00.000Z</x:v>
      </x:c>
      <x:c r="E6680" s="7"/>
      <x:c r="F6680" s="7" t="n">
        <x:v>0</x:v>
      </x:c>
      <x:c r="G6680" s="7"/>
      <x:c r="H6680" s="2" t="str">
        <x:v>否</x:v>
      </x:c>
      <x:c r="I6680" s="7" t="str">
        <x:f>IF(AND(ISNUMBER(E6680),ISNUMBER(F6680)),E6680-F6680,"")</x:f>
      </x:c>
      <x:c r="J6680" s="2" t="str">
        <x:f>IF(H6680="否","不适用",IF(AND(ISNUMBER(E6680),ISNUMBER(F6680)),IF(I6680&gt;'规则与名单'!$B$2,"是","否"),"未判定"))</x:f>
        <x:v>不适用</x:v>
      </x:c>
      <x:c r="K6680" s="2" t="str">
        <x:f>IF(J6680="是",IF(ISNUMBER(F6680),"测试日GPS","缺失"),IF(ISNUMBER(G6680),"非测试日纯氢",IF(AND(H6680="是",J6680="未判定"),IF(ISNUMBER(F6680),"测试名单无纯氢GPS","缺失"),IF(ISNUMBER(E6680),"非测试日仪表","缺失"))))</x:f>
        <x:v>缺失</x:v>
      </x:c>
      <x:c r="L6680" s="7" t="str">
        <x:f>IF(K6680="缺失","",IF(K6680="非测试日纯氢",G6680,IF(K6680="非测试日仪表",E6680,F6680)))</x:f>
      </x:c>
      <x:c r="M6680" s="2" t="n">
        <x:f>IF(K6680="缺失",1,0)</x:f>
        <x:v>1</x:v>
      </x:c>
      <x:c r="N6680" s="2" t="str">
        <x:v>车辆里程查询_20260901-20260930_1024辆_仪表里程.xlsx / Z875</x:v>
      </x:c>
      <x:c r="O6680" s="2" t="str">
        <x:v>车辆里程查询_20260901-20260930_1024辆_GPS里程.xlsx / Z875</x:v>
      </x:c>
      <x:c r="P6680" s="2" t="str">
        <x:v>车辆纯氢气里程查询_20260901-20260930_1024辆.xlsx / Z453</x:v>
      </x:c>
    </x:row>
    <x:row r="6681" ht="22" customHeight="1">
      <x:c r="A6681" s="2" t="n">
        <x:v>267</x:v>
      </x:c>
      <x:c r="B6681" s="2" t="str">
        <x:v>粤AGP5639</x:v>
      </x:c>
      <x:c r="C6681" s="2" t="str">
        <x:v>吴纬涛</x:v>
      </x:c>
      <x:c r="D6681" s="8" t="d">
        <x:v>2026-09-23T00:00:00.000Z</x:v>
      </x:c>
      <x:c r="E6681" s="7"/>
      <x:c r="F6681" s="7" t="n">
        <x:v>0</x:v>
      </x:c>
      <x:c r="G6681" s="7"/>
      <x:c r="H6681" s="2" t="str">
        <x:v>否</x:v>
      </x:c>
      <x:c r="I6681" s="7" t="str">
        <x:f>IF(AND(ISNUMBER(E6681),ISNUMBER(F6681)),E6681-F6681,"")</x:f>
      </x:c>
      <x:c r="J6681" s="2" t="str">
        <x:f>IF(H6681="否","不适用",IF(AND(ISNUMBER(E6681),ISNUMBER(F6681)),IF(I6681&gt;'规则与名单'!$B$2,"是","否"),"未判定"))</x:f>
        <x:v>不适用</x:v>
      </x:c>
      <x:c r="K6681" s="2" t="str">
        <x:f>IF(J6681="是",IF(ISNUMBER(F6681),"测试日GPS","缺失"),IF(ISNUMBER(G6681),"非测试日纯氢",IF(AND(H6681="是",J6681="未判定"),IF(ISNUMBER(F6681),"测试名单无纯氢GPS","缺失"),IF(ISNUMBER(E6681),"非测试日仪表","缺失"))))</x:f>
        <x:v>缺失</x:v>
      </x:c>
      <x:c r="L6681" s="7" t="str">
        <x:f>IF(K6681="缺失","",IF(K6681="非测试日纯氢",G6681,IF(K6681="非测试日仪表",E6681,F6681)))</x:f>
      </x:c>
      <x:c r="M6681" s="2" t="n">
        <x:f>IF(K6681="缺失",1,0)</x:f>
        <x:v>1</x:v>
      </x:c>
      <x:c r="N6681" s="2" t="str">
        <x:v>车辆里程查询_20260901-20260930_1024辆_仪表里程.xlsx / AA875</x:v>
      </x:c>
      <x:c r="O6681" s="2" t="str">
        <x:v>车辆里程查询_20260901-20260930_1024辆_GPS里程.xlsx / AA875</x:v>
      </x:c>
      <x:c r="P6681" s="2" t="str">
        <x:v>车辆纯氢气里程查询_20260901-20260930_1024辆.xlsx / AA453</x:v>
      </x:c>
    </x:row>
    <x:row r="6682" ht="22" customHeight="1">
      <x:c r="A6682" s="2" t="n">
        <x:v>267</x:v>
      </x:c>
      <x:c r="B6682" s="2" t="str">
        <x:v>粤AGP5639</x:v>
      </x:c>
      <x:c r="C6682" s="2" t="str">
        <x:v>吴纬涛</x:v>
      </x:c>
      <x:c r="D6682" s="8" t="d">
        <x:v>2026-09-24T00:00:00.000Z</x:v>
      </x:c>
      <x:c r="E6682" s="7"/>
      <x:c r="F6682" s="7" t="n">
        <x:v>0</x:v>
      </x:c>
      <x:c r="G6682" s="7"/>
      <x:c r="H6682" s="2" t="str">
        <x:v>否</x:v>
      </x:c>
      <x:c r="I6682" s="7" t="str">
        <x:f>IF(AND(ISNUMBER(E6682),ISNUMBER(F6682)),E6682-F6682,"")</x:f>
      </x:c>
      <x:c r="J6682" s="2" t="str">
        <x:f>IF(H6682="否","不适用",IF(AND(ISNUMBER(E6682),ISNUMBER(F6682)),IF(I6682&gt;'规则与名单'!$B$2,"是","否"),"未判定"))</x:f>
        <x:v>不适用</x:v>
      </x:c>
      <x:c r="K6682" s="2" t="str">
        <x:f>IF(J6682="是",IF(ISNUMBER(F6682),"测试日GPS","缺失"),IF(ISNUMBER(G6682),"非测试日纯氢",IF(AND(H6682="是",J6682="未判定"),IF(ISNUMBER(F6682),"测试名单无纯氢GPS","缺失"),IF(ISNUMBER(E6682),"非测试日仪表","缺失"))))</x:f>
        <x:v>缺失</x:v>
      </x:c>
      <x:c r="L6682" s="7" t="str">
        <x:f>IF(K6682="缺失","",IF(K6682="非测试日纯氢",G6682,IF(K6682="非测试日仪表",E6682,F6682)))</x:f>
      </x:c>
      <x:c r="M6682" s="2" t="n">
        <x:f>IF(K6682="缺失",1,0)</x:f>
        <x:v>1</x:v>
      </x:c>
      <x:c r="N6682" s="2" t="str">
        <x:v>车辆里程查询_20260901-20260930_1024辆_仪表里程.xlsx / AB875</x:v>
      </x:c>
      <x:c r="O6682" s="2" t="str">
        <x:v>车辆里程查询_20260901-20260930_1024辆_GPS里程.xlsx / AB875</x:v>
      </x:c>
      <x:c r="P6682" s="2" t="str">
        <x:v>车辆纯氢气里程查询_20260901-20260930_1024辆.xlsx / AB453</x:v>
      </x:c>
    </x:row>
    <x:row r="6683" ht="22" customHeight="1">
      <x:c r="A6683" s="2" t="n">
        <x:v>267</x:v>
      </x:c>
      <x:c r="B6683" s="2" t="str">
        <x:v>粤AGP5639</x:v>
      </x:c>
      <x:c r="C6683" s="2" t="str">
        <x:v>吴纬涛</x:v>
      </x:c>
      <x:c r="D6683" s="8" t="d">
        <x:v>2026-09-25T00:00:00.000Z</x:v>
      </x:c>
      <x:c r="E6683" s="7"/>
      <x:c r="F6683" s="7" t="n">
        <x:v>0</x:v>
      </x:c>
      <x:c r="G6683" s="7"/>
      <x:c r="H6683" s="2" t="str">
        <x:v>否</x:v>
      </x:c>
      <x:c r="I6683" s="7" t="str">
        <x:f>IF(AND(ISNUMBER(E6683),ISNUMBER(F6683)),E6683-F6683,"")</x:f>
      </x:c>
      <x:c r="J6683" s="2" t="str">
        <x:f>IF(H6683="否","不适用",IF(AND(ISNUMBER(E6683),ISNUMBER(F6683)),IF(I6683&gt;'规则与名单'!$B$2,"是","否"),"未判定"))</x:f>
        <x:v>不适用</x:v>
      </x:c>
      <x:c r="K6683" s="2" t="str">
        <x:f>IF(J6683="是",IF(ISNUMBER(F6683),"测试日GPS","缺失"),IF(ISNUMBER(G6683),"非测试日纯氢",IF(AND(H6683="是",J6683="未判定"),IF(ISNUMBER(F6683),"测试名单无纯氢GPS","缺失"),IF(ISNUMBER(E6683),"非测试日仪表","缺失"))))</x:f>
        <x:v>缺失</x:v>
      </x:c>
      <x:c r="L6683" s="7" t="str">
        <x:f>IF(K6683="缺失","",IF(K6683="非测试日纯氢",G6683,IF(K6683="非测试日仪表",E6683,F6683)))</x:f>
      </x:c>
      <x:c r="M6683" s="2" t="n">
        <x:f>IF(K6683="缺失",1,0)</x:f>
        <x:v>1</x:v>
      </x:c>
      <x:c r="N6683" s="2" t="str">
        <x:v>车辆里程查询_20260901-20260930_1024辆_仪表里程.xlsx / AC875</x:v>
      </x:c>
      <x:c r="O6683" s="2" t="str">
        <x:v>车辆里程查询_20260901-20260930_1024辆_GPS里程.xlsx / AC875</x:v>
      </x:c>
      <x:c r="P6683" s="2" t="str">
        <x:v>车辆纯氢气里程查询_20260901-20260930_1024辆.xlsx / AC453</x:v>
      </x:c>
    </x:row>
    <x:row r="6684" ht="22" customHeight="1">
      <x:c r="A6684" s="2" t="n">
        <x:v>267</x:v>
      </x:c>
      <x:c r="B6684" s="2" t="str">
        <x:v>粤AGP5639</x:v>
      </x:c>
      <x:c r="C6684" s="2" t="str">
        <x:v>吴纬涛</x:v>
      </x:c>
      <x:c r="D6684" s="8" t="d">
        <x:v>2026-09-26T00:00:00.000Z</x:v>
      </x:c>
      <x:c r="E6684" s="7"/>
      <x:c r="F6684" s="7" t="n">
        <x:v>0</x:v>
      </x:c>
      <x:c r="G6684" s="7"/>
      <x:c r="H6684" s="2" t="str">
        <x:v>否</x:v>
      </x:c>
      <x:c r="I6684" s="7" t="str">
        <x:f>IF(AND(ISNUMBER(E6684),ISNUMBER(F6684)),E6684-F6684,"")</x:f>
      </x:c>
      <x:c r="J6684" s="2" t="str">
        <x:f>IF(H6684="否","不适用",IF(AND(ISNUMBER(E6684),ISNUMBER(F6684)),IF(I6684&gt;'规则与名单'!$B$2,"是","否"),"未判定"))</x:f>
        <x:v>不适用</x:v>
      </x:c>
      <x:c r="K6684" s="2" t="str">
        <x:f>IF(J6684="是",IF(ISNUMBER(F6684),"测试日GPS","缺失"),IF(ISNUMBER(G6684),"非测试日纯氢",IF(AND(H6684="是",J6684="未判定"),IF(ISNUMBER(F6684),"测试名单无纯氢GPS","缺失"),IF(ISNUMBER(E6684),"非测试日仪表","缺失"))))</x:f>
        <x:v>缺失</x:v>
      </x:c>
      <x:c r="L6684" s="7" t="str">
        <x:f>IF(K6684="缺失","",IF(K6684="非测试日纯氢",G6684,IF(K6684="非测试日仪表",E6684,F6684)))</x:f>
      </x:c>
      <x:c r="M6684" s="2" t="n">
        <x:f>IF(K6684="缺失",1,0)</x:f>
        <x:v>1</x:v>
      </x:c>
      <x:c r="N6684" s="2" t="str">
        <x:v>车辆里程查询_20260901-20260930_1024辆_仪表里程.xlsx / AD875</x:v>
      </x:c>
      <x:c r="O6684" s="2" t="str">
        <x:v>车辆里程查询_20260901-20260930_1024辆_GPS里程.xlsx / AD875</x:v>
      </x:c>
      <x:c r="P6684" s="2" t="str">
        <x:v>车辆纯氢气里程查询_20260901-20260930_1024辆.xlsx / AD453</x:v>
      </x:c>
    </x:row>
    <x:row r="6685" ht="22" customHeight="1">
      <x:c r="A6685" s="2" t="n">
        <x:v>267</x:v>
      </x:c>
      <x:c r="B6685" s="2" t="str">
        <x:v>粤AGP5639</x:v>
      </x:c>
      <x:c r="C6685" s="2" t="str">
        <x:v>吴纬涛</x:v>
      </x:c>
      <x:c r="D6685" s="8" t="d">
        <x:v>2026-09-27T00:00:00.000Z</x:v>
      </x:c>
      <x:c r="E6685" s="7"/>
      <x:c r="F6685" s="7" t="n">
        <x:v>0</x:v>
      </x:c>
      <x:c r="G6685" s="7"/>
      <x:c r="H6685" s="2" t="str">
        <x:v>否</x:v>
      </x:c>
      <x:c r="I6685" s="7" t="str">
        <x:f>IF(AND(ISNUMBER(E6685),ISNUMBER(F6685)),E6685-F6685,"")</x:f>
      </x:c>
      <x:c r="J6685" s="2" t="str">
        <x:f>IF(H6685="否","不适用",IF(AND(ISNUMBER(E6685),ISNUMBER(F6685)),IF(I6685&gt;'规则与名单'!$B$2,"是","否"),"未判定"))</x:f>
        <x:v>不适用</x:v>
      </x:c>
      <x:c r="K6685" s="2" t="str">
        <x:f>IF(J6685="是",IF(ISNUMBER(F6685),"测试日GPS","缺失"),IF(ISNUMBER(G6685),"非测试日纯氢",IF(AND(H6685="是",J6685="未判定"),IF(ISNUMBER(F6685),"测试名单无纯氢GPS","缺失"),IF(ISNUMBER(E6685),"非测试日仪表","缺失"))))</x:f>
        <x:v>缺失</x:v>
      </x:c>
      <x:c r="L6685" s="7" t="str">
        <x:f>IF(K6685="缺失","",IF(K6685="非测试日纯氢",G6685,IF(K6685="非测试日仪表",E6685,F6685)))</x:f>
      </x:c>
      <x:c r="M6685" s="2" t="n">
        <x:f>IF(K6685="缺失",1,0)</x:f>
        <x:v>1</x:v>
      </x:c>
      <x:c r="N6685" s="2" t="str">
        <x:v>车辆里程查询_20260901-20260930_1024辆_仪表里程.xlsx / AE875</x:v>
      </x:c>
      <x:c r="O6685" s="2" t="str">
        <x:v>车辆里程查询_20260901-20260930_1024辆_GPS里程.xlsx / AE875</x:v>
      </x:c>
      <x:c r="P6685" s="2" t="str">
        <x:v>车辆纯氢气里程查询_20260901-20260930_1024辆.xlsx / AE453</x:v>
      </x:c>
    </x:row>
    <x:row r="6686" ht="22" customHeight="1">
      <x:c r="A6686" s="2" t="n">
        <x:v>267</x:v>
      </x:c>
      <x:c r="B6686" s="2" t="str">
        <x:v>粤AGP5639</x:v>
      </x:c>
      <x:c r="C6686" s="2" t="str">
        <x:v>吴纬涛</x:v>
      </x:c>
      <x:c r="D6686" s="8" t="d">
        <x:v>2026-09-28T00:00:00.000Z</x:v>
      </x:c>
      <x:c r="E6686" s="7"/>
      <x:c r="F6686" s="7" t="n">
        <x:v>0</x:v>
      </x:c>
      <x:c r="G6686" s="7"/>
      <x:c r="H6686" s="2" t="str">
        <x:v>否</x:v>
      </x:c>
      <x:c r="I6686" s="7" t="str">
        <x:f>IF(AND(ISNUMBER(E6686),ISNUMBER(F6686)),E6686-F6686,"")</x:f>
      </x:c>
      <x:c r="J6686" s="2" t="str">
        <x:f>IF(H6686="否","不适用",IF(AND(ISNUMBER(E6686),ISNUMBER(F6686)),IF(I6686&gt;'规则与名单'!$B$2,"是","否"),"未判定"))</x:f>
        <x:v>不适用</x:v>
      </x:c>
      <x:c r="K6686" s="2" t="str">
        <x:f>IF(J6686="是",IF(ISNUMBER(F6686),"测试日GPS","缺失"),IF(ISNUMBER(G6686),"非测试日纯氢",IF(AND(H6686="是",J6686="未判定"),IF(ISNUMBER(F6686),"测试名单无纯氢GPS","缺失"),IF(ISNUMBER(E6686),"非测试日仪表","缺失"))))</x:f>
        <x:v>缺失</x:v>
      </x:c>
      <x:c r="L6686" s="7" t="str">
        <x:f>IF(K6686="缺失","",IF(K6686="非测试日纯氢",G6686,IF(K6686="非测试日仪表",E6686,F6686)))</x:f>
      </x:c>
      <x:c r="M6686" s="2" t="n">
        <x:f>IF(K6686="缺失",1,0)</x:f>
        <x:v>1</x:v>
      </x:c>
      <x:c r="N6686" s="2" t="str">
        <x:v>车辆里程查询_20260901-20260930_1024辆_仪表里程.xlsx / AF875</x:v>
      </x:c>
      <x:c r="O6686" s="2" t="str">
        <x:v>车辆里程查询_20260901-20260930_1024辆_GPS里程.xlsx / AF875</x:v>
      </x:c>
      <x:c r="P6686" s="2" t="str">
        <x:v>车辆纯氢气里程查询_20260901-20260930_1024辆.xlsx / AF453</x:v>
      </x:c>
    </x:row>
    <x:row r="6687" ht="22" customHeight="1">
      <x:c r="A6687" s="2" t="n">
        <x:v>267</x:v>
      </x:c>
      <x:c r="B6687" s="2" t="str">
        <x:v>粤AGP5639</x:v>
      </x:c>
      <x:c r="C6687" s="2" t="str">
        <x:v>吴纬涛</x:v>
      </x:c>
      <x:c r="D6687" s="8" t="d">
        <x:v>2026-09-29T00:00:00.000Z</x:v>
      </x:c>
      <x:c r="E6687" s="7"/>
      <x:c r="F6687" s="7" t="n">
        <x:v>0</x:v>
      </x:c>
      <x:c r="G6687" s="7"/>
      <x:c r="H6687" s="2" t="str">
        <x:v>否</x:v>
      </x:c>
      <x:c r="I6687" s="7" t="str">
        <x:f>IF(AND(ISNUMBER(E6687),ISNUMBER(F6687)),E6687-F6687,"")</x:f>
      </x:c>
      <x:c r="J6687" s="2" t="str">
        <x:f>IF(H6687="否","不适用",IF(AND(ISNUMBER(E6687),ISNUMBER(F6687)),IF(I6687&gt;'规则与名单'!$B$2,"是","否"),"未判定"))</x:f>
        <x:v>不适用</x:v>
      </x:c>
      <x:c r="K6687" s="2" t="str">
        <x:f>IF(J6687="是",IF(ISNUMBER(F6687),"测试日GPS","缺失"),IF(ISNUMBER(G6687),"非测试日纯氢",IF(AND(H6687="是",J6687="未判定"),IF(ISNUMBER(F6687),"测试名单无纯氢GPS","缺失"),IF(ISNUMBER(E6687),"非测试日仪表","缺失"))))</x:f>
        <x:v>缺失</x:v>
      </x:c>
      <x:c r="L6687" s="7" t="str">
        <x:f>IF(K6687="缺失","",IF(K6687="非测试日纯氢",G6687,IF(K6687="非测试日仪表",E6687,F6687)))</x:f>
      </x:c>
      <x:c r="M6687" s="2" t="n">
        <x:f>IF(K6687="缺失",1,0)</x:f>
        <x:v>1</x:v>
      </x:c>
      <x:c r="N6687" s="2" t="str">
        <x:v>车辆里程查询_20260901-20260930_1024辆_仪表里程.xlsx / AG875</x:v>
      </x:c>
      <x:c r="O6687" s="2" t="str">
        <x:v>车辆里程查询_20260901-20260930_1024辆_GPS里程.xlsx / AG875</x:v>
      </x:c>
      <x:c r="P6687" s="2" t="str">
        <x:v>车辆纯氢气里程查询_20260901-20260930_1024辆.xlsx / AG453</x:v>
      </x:c>
    </x:row>
    <x:row r="6688" ht="22" customHeight="1">
      <x:c r="A6688" s="2" t="n">
        <x:v>267</x:v>
      </x:c>
      <x:c r="B6688" s="2" t="str">
        <x:v>粤AGP5639</x:v>
      </x:c>
      <x:c r="C6688" s="2" t="str">
        <x:v>吴纬涛</x:v>
      </x:c>
      <x:c r="D6688" s="8" t="d">
        <x:v>2026-09-30T00:00:00.000Z</x:v>
      </x:c>
      <x:c r="E6688" s="7"/>
      <x:c r="F6688" s="7" t="n">
        <x:v>0</x:v>
      </x:c>
      <x:c r="G6688" s="7"/>
      <x:c r="H6688" s="2" t="str">
        <x:v>否</x:v>
      </x:c>
      <x:c r="I6688" s="7" t="str">
        <x:f>IF(AND(ISNUMBER(E6688),ISNUMBER(F6688)),E6688-F6688,"")</x:f>
      </x:c>
      <x:c r="J6688" s="2" t="str">
        <x:f>IF(H6688="否","不适用",IF(AND(ISNUMBER(E6688),ISNUMBER(F6688)),IF(I6688&gt;'规则与名单'!$B$2,"是","否"),"未判定"))</x:f>
        <x:v>不适用</x:v>
      </x:c>
      <x:c r="K6688" s="2" t="str">
        <x:f>IF(J6688="是",IF(ISNUMBER(F6688),"测试日GPS","缺失"),IF(ISNUMBER(G6688),"非测试日纯氢",IF(AND(H6688="是",J6688="未判定"),IF(ISNUMBER(F6688),"测试名单无纯氢GPS","缺失"),IF(ISNUMBER(E6688),"非测试日仪表","缺失"))))</x:f>
        <x:v>缺失</x:v>
      </x:c>
      <x:c r="L6688" s="7" t="str">
        <x:f>IF(K6688="缺失","",IF(K6688="非测试日纯氢",G6688,IF(K6688="非测试日仪表",E6688,F6688)))</x:f>
      </x:c>
      <x:c r="M6688" s="2" t="n">
        <x:f>IF(K6688="缺失",1,0)</x:f>
        <x:v>1</x:v>
      </x:c>
      <x:c r="N6688" s="2" t="str">
        <x:v>车辆里程查询_20260901-20260930_1024辆_仪表里程.xlsx / AH875</x:v>
      </x:c>
      <x:c r="O6688" s="2" t="str">
        <x:v>车辆里程查询_20260901-20260930_1024辆_GPS里程.xlsx / AH875</x:v>
      </x:c>
      <x:c r="P6688" s="2" t="str">
        <x:v>车辆纯氢气里程查询_20260901-20260930_1024辆.xlsx / AH453</x:v>
      </x:c>
    </x:row>
    <x:row r="6689" ht="22" customHeight="1">
      <x:c r="A6689" s="2" t="n">
        <x:v>268</x:v>
      </x:c>
      <x:c r="B6689" s="2" t="str">
        <x:v>粤AGP5653</x:v>
      </x:c>
      <x:c r="C6689" s="2" t="str">
        <x:v>吴纬涛</x:v>
      </x:c>
      <x:c r="D6689" s="8" t="d">
        <x:v>2026-09-01T00:00:00.000Z</x:v>
      </x:c>
      <x:c r="E6689" s="7" t="n">
        <x:v>55.3</x:v>
      </x:c>
      <x:c r="F6689" s="7" t="n">
        <x:v>54.4</x:v>
      </x:c>
      <x:c r="G6689" s="7" t="n">
        <x:v>54.9</x:v>
      </x:c>
      <x:c r="H6689" s="2" t="str">
        <x:v>否</x:v>
      </x:c>
      <x:c r="I6689" s="7" t="n">
        <x:f>IF(AND(ISNUMBER(E6689),ISNUMBER(F6689)),E6689-F6689,"")</x:f>
        <x:v>0.8999999999999986</x:v>
      </x:c>
      <x:c r="J6689" s="2" t="str">
        <x:f>IF(H6689="否","不适用",IF(AND(ISNUMBER(E6689),ISNUMBER(F6689)),IF(I6689&gt;'规则与名单'!$B$2,"是","否"),"未判定"))</x:f>
        <x:v>不适用</x:v>
      </x:c>
      <x:c r="K6689" s="2" t="str">
        <x:f>IF(J6689="是",IF(ISNUMBER(F6689),"测试日GPS","缺失"),IF(ISNUMBER(G6689),"非测试日纯氢",IF(AND(H6689="是",J6689="未判定"),IF(ISNUMBER(F6689),"测试名单无纯氢GPS","缺失"),IF(ISNUMBER(E6689),"非测试日仪表","缺失"))))</x:f>
        <x:v>非测试日纯氢</x:v>
      </x:c>
      <x:c r="L6689" s="7" t="n">
        <x:f>IF(K6689="缺失","",IF(K6689="非测试日纯氢",G6689,IF(K6689="非测试日仪表",E6689,F6689)))</x:f>
        <x:v>54.9</x:v>
      </x:c>
      <x:c r="M6689" s="2" t="n">
        <x:f>IF(K6689="缺失",1,0)</x:f>
        <x:v>0</x:v>
      </x:c>
      <x:c r="N6689" s="2" t="str">
        <x:v>车辆里程查询_20260901-20260930_1024辆_仪表里程.xlsx / E204</x:v>
      </x:c>
      <x:c r="O6689" s="2" t="str">
        <x:v>车辆里程查询_20260901-20260930_1024辆_GPS里程.xlsx / E17</x:v>
      </x:c>
      <x:c r="P6689" s="2" t="str">
        <x:v>车辆纯氢气里程查询_20260901-20260930_1024辆.xlsx / E599</x:v>
      </x:c>
    </x:row>
    <x:row r="6690" ht="22" customHeight="1">
      <x:c r="A6690" s="2" t="n">
        <x:v>268</x:v>
      </x:c>
      <x:c r="B6690" s="2" t="str">
        <x:v>粤AGP5653</x:v>
      </x:c>
      <x:c r="C6690" s="2" t="str">
        <x:v>吴纬涛</x:v>
      </x:c>
      <x:c r="D6690" s="8" t="d">
        <x:v>2026-09-02T00:00:00.000Z</x:v>
      </x:c>
      <x:c r="E6690" s="7" t="n">
        <x:v>55.3</x:v>
      </x:c>
      <x:c r="F6690" s="7" t="n">
        <x:v>56.2</x:v>
      </x:c>
      <x:c r="G6690" s="7" t="n">
        <x:v>55.1</x:v>
      </x:c>
      <x:c r="H6690" s="2" t="str">
        <x:v>否</x:v>
      </x:c>
      <x:c r="I6690" s="7" t="n">
        <x:f>IF(AND(ISNUMBER(E6690),ISNUMBER(F6690)),E6690-F6690,"")</x:f>
        <x:v>-0.9000000000000057</x:v>
      </x:c>
      <x:c r="J6690" s="2" t="str">
        <x:f>IF(H6690="否","不适用",IF(AND(ISNUMBER(E6690),ISNUMBER(F6690)),IF(I6690&gt;'规则与名单'!$B$2,"是","否"),"未判定"))</x:f>
        <x:v>不适用</x:v>
      </x:c>
      <x:c r="K6690" s="2" t="str">
        <x:f>IF(J6690="是",IF(ISNUMBER(F6690),"测试日GPS","缺失"),IF(ISNUMBER(G6690),"非测试日纯氢",IF(AND(H6690="是",J6690="未判定"),IF(ISNUMBER(F6690),"测试名单无纯氢GPS","缺失"),IF(ISNUMBER(E6690),"非测试日仪表","缺失"))))</x:f>
        <x:v>非测试日纯氢</x:v>
      </x:c>
      <x:c r="L6690" s="7" t="n">
        <x:f>IF(K6690="缺失","",IF(K6690="非测试日纯氢",G6690,IF(K6690="非测试日仪表",E6690,F6690)))</x:f>
        <x:v>55.1</x:v>
      </x:c>
      <x:c r="M6690" s="2" t="n">
        <x:f>IF(K6690="缺失",1,0)</x:f>
        <x:v>0</x:v>
      </x:c>
      <x:c r="N6690" s="2" t="str">
        <x:v>车辆里程查询_20260901-20260930_1024辆_仪表里程.xlsx / F204</x:v>
      </x:c>
      <x:c r="O6690" s="2" t="str">
        <x:v>车辆里程查询_20260901-20260930_1024辆_GPS里程.xlsx / F17</x:v>
      </x:c>
      <x:c r="P6690" s="2" t="str">
        <x:v>车辆纯氢气里程查询_20260901-20260930_1024辆.xlsx / F599</x:v>
      </x:c>
    </x:row>
    <x:row r="6691" ht="22" customHeight="1">
      <x:c r="A6691" s="2" t="n">
        <x:v>268</x:v>
      </x:c>
      <x:c r="B6691" s="2" t="str">
        <x:v>粤AGP5653</x:v>
      </x:c>
      <x:c r="C6691" s="2" t="str">
        <x:v>吴纬涛</x:v>
      </x:c>
      <x:c r="D6691" s="8" t="d">
        <x:v>2026-09-03T00:00:00.000Z</x:v>
      </x:c>
      <x:c r="E6691" s="7" t="n">
        <x:v>315.9</x:v>
      </x:c>
      <x:c r="F6691" s="7" t="n">
        <x:v>326.9</x:v>
      </x:c>
      <x:c r="G6691" s="7" t="n">
        <x:v>228.7</x:v>
      </x:c>
      <x:c r="H6691" s="2" t="str">
        <x:v>否</x:v>
      </x:c>
      <x:c r="I6691" s="7" t="n">
        <x:f>IF(AND(ISNUMBER(E6691),ISNUMBER(F6691)),E6691-F6691,"")</x:f>
        <x:v>-11</x:v>
      </x:c>
      <x:c r="J6691" s="2" t="str">
        <x:f>IF(H6691="否","不适用",IF(AND(ISNUMBER(E6691),ISNUMBER(F6691)),IF(I6691&gt;'规则与名单'!$B$2,"是","否"),"未判定"))</x:f>
        <x:v>不适用</x:v>
      </x:c>
      <x:c r="K6691" s="2" t="str">
        <x:f>IF(J6691="是",IF(ISNUMBER(F6691),"测试日GPS","缺失"),IF(ISNUMBER(G6691),"非测试日纯氢",IF(AND(H6691="是",J6691="未判定"),IF(ISNUMBER(F6691),"测试名单无纯氢GPS","缺失"),IF(ISNUMBER(E6691),"非测试日仪表","缺失"))))</x:f>
        <x:v>非测试日纯氢</x:v>
      </x:c>
      <x:c r="L6691" s="7" t="n">
        <x:f>IF(K6691="缺失","",IF(K6691="非测试日纯氢",G6691,IF(K6691="非测试日仪表",E6691,F6691)))</x:f>
        <x:v>228.7</x:v>
      </x:c>
      <x:c r="M6691" s="2" t="n">
        <x:f>IF(K6691="缺失",1,0)</x:f>
        <x:v>0</x:v>
      </x:c>
      <x:c r="N6691" s="2" t="str">
        <x:v>车辆里程查询_20260901-20260930_1024辆_仪表里程.xlsx / G204</x:v>
      </x:c>
      <x:c r="O6691" s="2" t="str">
        <x:v>车辆里程查询_20260901-20260930_1024辆_GPS里程.xlsx / G17</x:v>
      </x:c>
      <x:c r="P6691" s="2" t="str">
        <x:v>车辆纯氢气里程查询_20260901-20260930_1024辆.xlsx / G599</x:v>
      </x:c>
    </x:row>
    <x:row r="6692" ht="22" customHeight="1">
      <x:c r="A6692" s="2" t="n">
        <x:v>268</x:v>
      </x:c>
      <x:c r="B6692" s="2" t="str">
        <x:v>粤AGP5653</x:v>
      </x:c>
      <x:c r="C6692" s="2" t="str">
        <x:v>吴纬涛</x:v>
      </x:c>
      <x:c r="D6692" s="8" t="d">
        <x:v>2026-09-04T00:00:00.000Z</x:v>
      </x:c>
      <x:c r="E6692" s="7" t="n">
        <x:v>131.9</x:v>
      </x:c>
      <x:c r="F6692" s="7" t="n">
        <x:v>127.2</x:v>
      </x:c>
      <x:c r="G6692" s="7" t="n">
        <x:v>126.2</x:v>
      </x:c>
      <x:c r="H6692" s="2" t="str">
        <x:v>否</x:v>
      </x:c>
      <x:c r="I6692" s="7" t="n">
        <x:f>IF(AND(ISNUMBER(E6692),ISNUMBER(F6692)),E6692-F6692,"")</x:f>
        <x:v>4.700000000000003</x:v>
      </x:c>
      <x:c r="J6692" s="2" t="str">
        <x:f>IF(H6692="否","不适用",IF(AND(ISNUMBER(E6692),ISNUMBER(F6692)),IF(I6692&gt;'规则与名单'!$B$2,"是","否"),"未判定"))</x:f>
        <x:v>不适用</x:v>
      </x:c>
      <x:c r="K6692" s="2" t="str">
        <x:f>IF(J6692="是",IF(ISNUMBER(F6692),"测试日GPS","缺失"),IF(ISNUMBER(G6692),"非测试日纯氢",IF(AND(H6692="是",J6692="未判定"),IF(ISNUMBER(F6692),"测试名单无纯氢GPS","缺失"),IF(ISNUMBER(E6692),"非测试日仪表","缺失"))))</x:f>
        <x:v>非测试日纯氢</x:v>
      </x:c>
      <x:c r="L6692" s="7" t="n">
        <x:f>IF(K6692="缺失","",IF(K6692="非测试日纯氢",G6692,IF(K6692="非测试日仪表",E6692,F6692)))</x:f>
        <x:v>126.2</x:v>
      </x:c>
      <x:c r="M6692" s="2" t="n">
        <x:f>IF(K6692="缺失",1,0)</x:f>
        <x:v>0</x:v>
      </x:c>
      <x:c r="N6692" s="2" t="str">
        <x:v>车辆里程查询_20260901-20260930_1024辆_仪表里程.xlsx / H204</x:v>
      </x:c>
      <x:c r="O6692" s="2" t="str">
        <x:v>车辆里程查询_20260901-20260930_1024辆_GPS里程.xlsx / H17</x:v>
      </x:c>
      <x:c r="P6692" s="2" t="str">
        <x:v>车辆纯氢气里程查询_20260901-20260930_1024辆.xlsx / H599</x:v>
      </x:c>
    </x:row>
    <x:row r="6693" ht="22" customHeight="1">
      <x:c r="A6693" s="2" t="n">
        <x:v>268</x:v>
      </x:c>
      <x:c r="B6693" s="2" t="str">
        <x:v>粤AGP5653</x:v>
      </x:c>
      <x:c r="C6693" s="2" t="str">
        <x:v>吴纬涛</x:v>
      </x:c>
      <x:c r="D6693" s="8" t="d">
        <x:v>2026-09-05T00:00:00.000Z</x:v>
      </x:c>
      <x:c r="E6693" s="7"/>
      <x:c r="F6693" s="7" t="n">
        <x:v>0</x:v>
      </x:c>
      <x:c r="G6693" s="7"/>
      <x:c r="H6693" s="2" t="str">
        <x:v>否</x:v>
      </x:c>
      <x:c r="I6693" s="7" t="str">
        <x:f>IF(AND(ISNUMBER(E6693),ISNUMBER(F6693)),E6693-F6693,"")</x:f>
      </x:c>
      <x:c r="J6693" s="2" t="str">
        <x:f>IF(H6693="否","不适用",IF(AND(ISNUMBER(E6693),ISNUMBER(F6693)),IF(I6693&gt;'规则与名单'!$B$2,"是","否"),"未判定"))</x:f>
        <x:v>不适用</x:v>
      </x:c>
      <x:c r="K6693" s="2" t="str">
        <x:f>IF(J6693="是",IF(ISNUMBER(F6693),"测试日GPS","缺失"),IF(ISNUMBER(G6693),"非测试日纯氢",IF(AND(H6693="是",J6693="未判定"),IF(ISNUMBER(F6693),"测试名单无纯氢GPS","缺失"),IF(ISNUMBER(E6693),"非测试日仪表","缺失"))))</x:f>
        <x:v>缺失</x:v>
      </x:c>
      <x:c r="L6693" s="7" t="str">
        <x:f>IF(K6693="缺失","",IF(K6693="非测试日纯氢",G6693,IF(K6693="非测试日仪表",E6693,F6693)))</x:f>
      </x:c>
      <x:c r="M6693" s="2" t="n">
        <x:f>IF(K6693="缺失",1,0)</x:f>
        <x:v>1</x:v>
      </x:c>
      <x:c r="N6693" s="2" t="str">
        <x:v>车辆里程查询_20260901-20260930_1024辆_仪表里程.xlsx / I204</x:v>
      </x:c>
      <x:c r="O6693" s="2" t="str">
        <x:v>车辆里程查询_20260901-20260930_1024辆_GPS里程.xlsx / I17</x:v>
      </x:c>
      <x:c r="P6693" s="2" t="str">
        <x:v>车辆纯氢气里程查询_20260901-20260930_1024辆.xlsx / I599</x:v>
      </x:c>
    </x:row>
    <x:row r="6694" ht="22" customHeight="1">
      <x:c r="A6694" s="2" t="n">
        <x:v>268</x:v>
      </x:c>
      <x:c r="B6694" s="2" t="str">
        <x:v>粤AGP5653</x:v>
      </x:c>
      <x:c r="C6694" s="2" t="str">
        <x:v>吴纬涛</x:v>
      </x:c>
      <x:c r="D6694" s="8" t="d">
        <x:v>2026-09-06T00:00:00.000Z</x:v>
      </x:c>
      <x:c r="E6694" s="7"/>
      <x:c r="F6694" s="7" t="n">
        <x:v>0</x:v>
      </x:c>
      <x:c r="G6694" s="7"/>
      <x:c r="H6694" s="2" t="str">
        <x:v>否</x:v>
      </x:c>
      <x:c r="I6694" s="7" t="str">
        <x:f>IF(AND(ISNUMBER(E6694),ISNUMBER(F6694)),E6694-F6694,"")</x:f>
      </x:c>
      <x:c r="J6694" s="2" t="str">
        <x:f>IF(H6694="否","不适用",IF(AND(ISNUMBER(E6694),ISNUMBER(F6694)),IF(I6694&gt;'规则与名单'!$B$2,"是","否"),"未判定"))</x:f>
        <x:v>不适用</x:v>
      </x:c>
      <x:c r="K6694" s="2" t="str">
        <x:f>IF(J6694="是",IF(ISNUMBER(F6694),"测试日GPS","缺失"),IF(ISNUMBER(G6694),"非测试日纯氢",IF(AND(H6694="是",J6694="未判定"),IF(ISNUMBER(F6694),"测试名单无纯氢GPS","缺失"),IF(ISNUMBER(E6694),"非测试日仪表","缺失"))))</x:f>
        <x:v>缺失</x:v>
      </x:c>
      <x:c r="L6694" s="7" t="str">
        <x:f>IF(K6694="缺失","",IF(K6694="非测试日纯氢",G6694,IF(K6694="非测试日仪表",E6694,F6694)))</x:f>
      </x:c>
      <x:c r="M6694" s="2" t="n">
        <x:f>IF(K6694="缺失",1,0)</x:f>
        <x:v>1</x:v>
      </x:c>
      <x:c r="N6694" s="2" t="str">
        <x:v>车辆里程查询_20260901-20260930_1024辆_仪表里程.xlsx / J204</x:v>
      </x:c>
      <x:c r="O6694" s="2" t="str">
        <x:v>车辆里程查询_20260901-20260930_1024辆_GPS里程.xlsx / J17</x:v>
      </x:c>
      <x:c r="P6694" s="2" t="str">
        <x:v>车辆纯氢气里程查询_20260901-20260930_1024辆.xlsx / J599</x:v>
      </x:c>
    </x:row>
    <x:row r="6695" ht="22" customHeight="1">
      <x:c r="A6695" s="2" t="n">
        <x:v>268</x:v>
      </x:c>
      <x:c r="B6695" s="2" t="str">
        <x:v>粤AGP5653</x:v>
      </x:c>
      <x:c r="C6695" s="2" t="str">
        <x:v>吴纬涛</x:v>
      </x:c>
      <x:c r="D6695" s="8" t="d">
        <x:v>2026-09-07T00:00:00.000Z</x:v>
      </x:c>
      <x:c r="E6695" s="7" t="n">
        <x:v>47.5</x:v>
      </x:c>
      <x:c r="F6695" s="7" t="n">
        <x:v>48.1</x:v>
      </x:c>
      <x:c r="G6695" s="7" t="n">
        <x:v>43.4</x:v>
      </x:c>
      <x:c r="H6695" s="2" t="str">
        <x:v>否</x:v>
      </x:c>
      <x:c r="I6695" s="7" t="n">
        <x:f>IF(AND(ISNUMBER(E6695),ISNUMBER(F6695)),E6695-F6695,"")</x:f>
        <x:v>-0.6000000000000014</x:v>
      </x:c>
      <x:c r="J6695" s="2" t="str">
        <x:f>IF(H6695="否","不适用",IF(AND(ISNUMBER(E6695),ISNUMBER(F6695)),IF(I6695&gt;'规则与名单'!$B$2,"是","否"),"未判定"))</x:f>
        <x:v>不适用</x:v>
      </x:c>
      <x:c r="K6695" s="2" t="str">
        <x:f>IF(J6695="是",IF(ISNUMBER(F6695),"测试日GPS","缺失"),IF(ISNUMBER(G6695),"非测试日纯氢",IF(AND(H6695="是",J6695="未判定"),IF(ISNUMBER(F6695),"测试名单无纯氢GPS","缺失"),IF(ISNUMBER(E6695),"非测试日仪表","缺失"))))</x:f>
        <x:v>非测试日纯氢</x:v>
      </x:c>
      <x:c r="L6695" s="7" t="n">
        <x:f>IF(K6695="缺失","",IF(K6695="非测试日纯氢",G6695,IF(K6695="非测试日仪表",E6695,F6695)))</x:f>
        <x:v>43.4</x:v>
      </x:c>
      <x:c r="M6695" s="2" t="n">
        <x:f>IF(K6695="缺失",1,0)</x:f>
        <x:v>0</x:v>
      </x:c>
      <x:c r="N6695" s="2" t="str">
        <x:v>车辆里程查询_20260901-20260930_1024辆_仪表里程.xlsx / K204</x:v>
      </x:c>
      <x:c r="O6695" s="2" t="str">
        <x:v>车辆里程查询_20260901-20260930_1024辆_GPS里程.xlsx / K17</x:v>
      </x:c>
      <x:c r="P6695" s="2" t="str">
        <x:v>车辆纯氢气里程查询_20260901-20260930_1024辆.xlsx / K599</x:v>
      </x:c>
    </x:row>
    <x:row r="6696" ht="22" customHeight="1">
      <x:c r="A6696" s="2" t="n">
        <x:v>268</x:v>
      </x:c>
      <x:c r="B6696" s="2" t="str">
        <x:v>粤AGP5653</x:v>
      </x:c>
      <x:c r="C6696" s="2" t="str">
        <x:v>吴纬涛</x:v>
      </x:c>
      <x:c r="D6696" s="8" t="d">
        <x:v>2026-09-08T00:00:00.000Z</x:v>
      </x:c>
      <x:c r="E6696" s="7" t="n">
        <x:v>59.2</x:v>
      </x:c>
      <x:c r="F6696" s="7" t="n">
        <x:v>60.4</x:v>
      </x:c>
      <x:c r="G6696" s="7" t="n">
        <x:v>58.4</x:v>
      </x:c>
      <x:c r="H6696" s="2" t="str">
        <x:v>否</x:v>
      </x:c>
      <x:c r="I6696" s="7" t="n">
        <x:f>IF(AND(ISNUMBER(E6696),ISNUMBER(F6696)),E6696-F6696,"")</x:f>
        <x:v>-1.1999999999999957</x:v>
      </x:c>
      <x:c r="J6696" s="2" t="str">
        <x:f>IF(H6696="否","不适用",IF(AND(ISNUMBER(E6696),ISNUMBER(F6696)),IF(I6696&gt;'规则与名单'!$B$2,"是","否"),"未判定"))</x:f>
        <x:v>不适用</x:v>
      </x:c>
      <x:c r="K6696" s="2" t="str">
        <x:f>IF(J6696="是",IF(ISNUMBER(F6696),"测试日GPS","缺失"),IF(ISNUMBER(G6696),"非测试日纯氢",IF(AND(H6696="是",J6696="未判定"),IF(ISNUMBER(F6696),"测试名单无纯氢GPS","缺失"),IF(ISNUMBER(E6696),"非测试日仪表","缺失"))))</x:f>
        <x:v>非测试日纯氢</x:v>
      </x:c>
      <x:c r="L6696" s="7" t="n">
        <x:f>IF(K6696="缺失","",IF(K6696="非测试日纯氢",G6696,IF(K6696="非测试日仪表",E6696,F6696)))</x:f>
        <x:v>58.4</x:v>
      </x:c>
      <x:c r="M6696" s="2" t="n">
        <x:f>IF(K6696="缺失",1,0)</x:f>
        <x:v>0</x:v>
      </x:c>
      <x:c r="N6696" s="2" t="str">
        <x:v>车辆里程查询_20260901-20260930_1024辆_仪表里程.xlsx / L204</x:v>
      </x:c>
      <x:c r="O6696" s="2" t="str">
        <x:v>车辆里程查询_20260901-20260930_1024辆_GPS里程.xlsx / L17</x:v>
      </x:c>
      <x:c r="P6696" s="2" t="str">
        <x:v>车辆纯氢气里程查询_20260901-20260930_1024辆.xlsx / L599</x:v>
      </x:c>
    </x:row>
    <x:row r="6697" ht="22" customHeight="1">
      <x:c r="A6697" s="2" t="n">
        <x:v>268</x:v>
      </x:c>
      <x:c r="B6697" s="2" t="str">
        <x:v>粤AGP5653</x:v>
      </x:c>
      <x:c r="C6697" s="2" t="str">
        <x:v>吴纬涛</x:v>
      </x:c>
      <x:c r="D6697" s="8" t="d">
        <x:v>2026-09-09T00:00:00.000Z</x:v>
      </x:c>
      <x:c r="E6697" s="7" t="n">
        <x:v>312.8</x:v>
      </x:c>
      <x:c r="F6697" s="7" t="n">
        <x:v>316.6</x:v>
      </x:c>
      <x:c r="G6697" s="7" t="n">
        <x:v>301</x:v>
      </x:c>
      <x:c r="H6697" s="2" t="str">
        <x:v>否</x:v>
      </x:c>
      <x:c r="I6697" s="7" t="n">
        <x:f>IF(AND(ISNUMBER(E6697),ISNUMBER(F6697)),E6697-F6697,"")</x:f>
        <x:v>-3.8000000000000114</x:v>
      </x:c>
      <x:c r="J6697" s="2" t="str">
        <x:f>IF(H6697="否","不适用",IF(AND(ISNUMBER(E6697),ISNUMBER(F6697)),IF(I6697&gt;'规则与名单'!$B$2,"是","否"),"未判定"))</x:f>
        <x:v>不适用</x:v>
      </x:c>
      <x:c r="K6697" s="2" t="str">
        <x:f>IF(J6697="是",IF(ISNUMBER(F6697),"测试日GPS","缺失"),IF(ISNUMBER(G6697),"非测试日纯氢",IF(AND(H6697="是",J6697="未判定"),IF(ISNUMBER(F6697),"测试名单无纯氢GPS","缺失"),IF(ISNUMBER(E6697),"非测试日仪表","缺失"))))</x:f>
        <x:v>非测试日纯氢</x:v>
      </x:c>
      <x:c r="L6697" s="7" t="n">
        <x:f>IF(K6697="缺失","",IF(K6697="非测试日纯氢",G6697,IF(K6697="非测试日仪表",E6697,F6697)))</x:f>
        <x:v>301</x:v>
      </x:c>
      <x:c r="M6697" s="2" t="n">
        <x:f>IF(K6697="缺失",1,0)</x:f>
        <x:v>0</x:v>
      </x:c>
      <x:c r="N6697" s="2" t="str">
        <x:v>车辆里程查询_20260901-20260930_1024辆_仪表里程.xlsx / M204</x:v>
      </x:c>
      <x:c r="O6697" s="2" t="str">
        <x:v>车辆里程查询_20260901-20260930_1024辆_GPS里程.xlsx / M17</x:v>
      </x:c>
      <x:c r="P6697" s="2" t="str">
        <x:v>车辆纯氢气里程查询_20260901-20260930_1024辆.xlsx / M599</x:v>
      </x:c>
    </x:row>
    <x:row r="6698" ht="22" customHeight="1">
      <x:c r="A6698" s="2" t="n">
        <x:v>268</x:v>
      </x:c>
      <x:c r="B6698" s="2" t="str">
        <x:v>粤AGP5653</x:v>
      </x:c>
      <x:c r="C6698" s="2" t="str">
        <x:v>吴纬涛</x:v>
      </x:c>
      <x:c r="D6698" s="8" t="d">
        <x:v>2026-09-10T00:00:00.000Z</x:v>
      </x:c>
      <x:c r="E6698" s="7" t="n">
        <x:v>78.8</x:v>
      </x:c>
      <x:c r="F6698" s="7" t="n">
        <x:v>78.8</x:v>
      </x:c>
      <x:c r="G6698" s="7" t="n">
        <x:v>74</x:v>
      </x:c>
      <x:c r="H6698" s="2" t="str">
        <x:v>否</x:v>
      </x:c>
      <x:c r="I6698" s="7" t="n">
        <x:f>IF(AND(ISNUMBER(E6698),ISNUMBER(F6698)),E6698-F6698,"")</x:f>
        <x:v>0</x:v>
      </x:c>
      <x:c r="J6698" s="2" t="str">
        <x:f>IF(H6698="否","不适用",IF(AND(ISNUMBER(E6698),ISNUMBER(F6698)),IF(I6698&gt;'规则与名单'!$B$2,"是","否"),"未判定"))</x:f>
        <x:v>不适用</x:v>
      </x:c>
      <x:c r="K6698" s="2" t="str">
        <x:f>IF(J6698="是",IF(ISNUMBER(F6698),"测试日GPS","缺失"),IF(ISNUMBER(G6698),"非测试日纯氢",IF(AND(H6698="是",J6698="未判定"),IF(ISNUMBER(F6698),"测试名单无纯氢GPS","缺失"),IF(ISNUMBER(E6698),"非测试日仪表","缺失"))))</x:f>
        <x:v>非测试日纯氢</x:v>
      </x:c>
      <x:c r="L6698" s="7" t="n">
        <x:f>IF(K6698="缺失","",IF(K6698="非测试日纯氢",G6698,IF(K6698="非测试日仪表",E6698,F6698)))</x:f>
        <x:v>74</x:v>
      </x:c>
      <x:c r="M6698" s="2" t="n">
        <x:f>IF(K6698="缺失",1,0)</x:f>
        <x:v>0</x:v>
      </x:c>
      <x:c r="N6698" s="2" t="str">
        <x:v>车辆里程查询_20260901-20260930_1024辆_仪表里程.xlsx / N204</x:v>
      </x:c>
      <x:c r="O6698" s="2" t="str">
        <x:v>车辆里程查询_20260901-20260930_1024辆_GPS里程.xlsx / N17</x:v>
      </x:c>
      <x:c r="P6698" s="2" t="str">
        <x:v>车辆纯氢气里程查询_20260901-20260930_1024辆.xlsx / N599</x:v>
      </x:c>
    </x:row>
    <x:row r="6699" ht="22" customHeight="1">
      <x:c r="A6699" s="2" t="n">
        <x:v>268</x:v>
      </x:c>
      <x:c r="B6699" s="2" t="str">
        <x:v>粤AGP5653</x:v>
      </x:c>
      <x:c r="C6699" s="2" t="str">
        <x:v>吴纬涛</x:v>
      </x:c>
      <x:c r="D6699" s="8" t="d">
        <x:v>2026-09-11T00:00:00.000Z</x:v>
      </x:c>
      <x:c r="E6699" s="7" t="n">
        <x:v>252.7</x:v>
      </x:c>
      <x:c r="F6699" s="7" t="n">
        <x:v>286</x:v>
      </x:c>
      <x:c r="G6699" s="7" t="n">
        <x:v>112.6</x:v>
      </x:c>
      <x:c r="H6699" s="2" t="str">
        <x:v>否</x:v>
      </x:c>
      <x:c r="I6699" s="7" t="n">
        <x:f>IF(AND(ISNUMBER(E6699),ISNUMBER(F6699)),E6699-F6699,"")</x:f>
        <x:v>-33.30000000000001</x:v>
      </x:c>
      <x:c r="J6699" s="2" t="str">
        <x:f>IF(H6699="否","不适用",IF(AND(ISNUMBER(E6699),ISNUMBER(F6699)),IF(I6699&gt;'规则与名单'!$B$2,"是","否"),"未判定"))</x:f>
        <x:v>不适用</x:v>
      </x:c>
      <x:c r="K6699" s="2" t="str">
        <x:f>IF(J6699="是",IF(ISNUMBER(F6699),"测试日GPS","缺失"),IF(ISNUMBER(G6699),"非测试日纯氢",IF(AND(H6699="是",J6699="未判定"),IF(ISNUMBER(F6699),"测试名单无纯氢GPS","缺失"),IF(ISNUMBER(E6699),"非测试日仪表","缺失"))))</x:f>
        <x:v>非测试日纯氢</x:v>
      </x:c>
      <x:c r="L6699" s="7" t="n">
        <x:f>IF(K6699="缺失","",IF(K6699="非测试日纯氢",G6699,IF(K6699="非测试日仪表",E6699,F6699)))</x:f>
        <x:v>112.6</x:v>
      </x:c>
      <x:c r="M6699" s="2" t="n">
        <x:f>IF(K6699="缺失",1,0)</x:f>
        <x:v>0</x:v>
      </x:c>
      <x:c r="N6699" s="2" t="str">
        <x:v>车辆里程查询_20260901-20260930_1024辆_仪表里程.xlsx / O204</x:v>
      </x:c>
      <x:c r="O6699" s="2" t="str">
        <x:v>车辆里程查询_20260901-20260930_1024辆_GPS里程.xlsx / O17</x:v>
      </x:c>
      <x:c r="P6699" s="2" t="str">
        <x:v>车辆纯氢气里程查询_20260901-20260930_1024辆.xlsx / O599</x:v>
      </x:c>
    </x:row>
    <x:row r="6700" ht="22" customHeight="1">
      <x:c r="A6700" s="2" t="n">
        <x:v>268</x:v>
      </x:c>
      <x:c r="B6700" s="2" t="str">
        <x:v>粤AGP5653</x:v>
      </x:c>
      <x:c r="C6700" s="2" t="str">
        <x:v>吴纬涛</x:v>
      </x:c>
      <x:c r="D6700" s="8" t="d">
        <x:v>2026-09-12T00:00:00.000Z</x:v>
      </x:c>
      <x:c r="E6700" s="7" t="n">
        <x:v>265.2</x:v>
      </x:c>
      <x:c r="F6700" s="7" t="n">
        <x:v>226.7</x:v>
      </x:c>
      <x:c r="G6700" s="7" t="n">
        <x:v>143.2</x:v>
      </x:c>
      <x:c r="H6700" s="2" t="str">
        <x:v>否</x:v>
      </x:c>
      <x:c r="I6700" s="7" t="n">
        <x:f>IF(AND(ISNUMBER(E6700),ISNUMBER(F6700)),E6700-F6700,"")</x:f>
        <x:v>38.5</x:v>
      </x:c>
      <x:c r="J6700" s="2" t="str">
        <x:f>IF(H6700="否","不适用",IF(AND(ISNUMBER(E6700),ISNUMBER(F6700)),IF(I6700&gt;'规则与名单'!$B$2,"是","否"),"未判定"))</x:f>
        <x:v>不适用</x:v>
      </x:c>
      <x:c r="K6700" s="2" t="str">
        <x:f>IF(J6700="是",IF(ISNUMBER(F6700),"测试日GPS","缺失"),IF(ISNUMBER(G6700),"非测试日纯氢",IF(AND(H6700="是",J6700="未判定"),IF(ISNUMBER(F6700),"测试名单无纯氢GPS","缺失"),IF(ISNUMBER(E6700),"非测试日仪表","缺失"))))</x:f>
        <x:v>非测试日纯氢</x:v>
      </x:c>
      <x:c r="L6700" s="7" t="n">
        <x:f>IF(K6700="缺失","",IF(K6700="非测试日纯氢",G6700,IF(K6700="非测试日仪表",E6700,F6700)))</x:f>
        <x:v>143.2</x:v>
      </x:c>
      <x:c r="M6700" s="2" t="n">
        <x:f>IF(K6700="缺失",1,0)</x:f>
        <x:v>0</x:v>
      </x:c>
      <x:c r="N6700" s="2" t="str">
        <x:v>车辆里程查询_20260901-20260930_1024辆_仪表里程.xlsx / P204</x:v>
      </x:c>
      <x:c r="O6700" s="2" t="str">
        <x:v>车辆里程查询_20260901-20260930_1024辆_GPS里程.xlsx / P17</x:v>
      </x:c>
      <x:c r="P6700" s="2" t="str">
        <x:v>车辆纯氢气里程查询_20260901-20260930_1024辆.xlsx / P599</x:v>
      </x:c>
    </x:row>
    <x:row r="6701" ht="22" customHeight="1">
      <x:c r="A6701" s="2" t="n">
        <x:v>268</x:v>
      </x:c>
      <x:c r="B6701" s="2" t="str">
        <x:v>粤AGP5653</x:v>
      </x:c>
      <x:c r="C6701" s="2" t="str">
        <x:v>吴纬涛</x:v>
      </x:c>
      <x:c r="D6701" s="8" t="d">
        <x:v>2026-09-13T00:00:00.000Z</x:v>
      </x:c>
      <x:c r="E6701" s="7"/>
      <x:c r="F6701" s="7" t="n">
        <x:v>0</x:v>
      </x:c>
      <x:c r="G6701" s="7"/>
      <x:c r="H6701" s="2" t="str">
        <x:v>否</x:v>
      </x:c>
      <x:c r="I6701" s="7" t="str">
        <x:f>IF(AND(ISNUMBER(E6701),ISNUMBER(F6701)),E6701-F6701,"")</x:f>
      </x:c>
      <x:c r="J6701" s="2" t="str">
        <x:f>IF(H6701="否","不适用",IF(AND(ISNUMBER(E6701),ISNUMBER(F6701)),IF(I6701&gt;'规则与名单'!$B$2,"是","否"),"未判定"))</x:f>
        <x:v>不适用</x:v>
      </x:c>
      <x:c r="K6701" s="2" t="str">
        <x:f>IF(J6701="是",IF(ISNUMBER(F6701),"测试日GPS","缺失"),IF(ISNUMBER(G6701),"非测试日纯氢",IF(AND(H6701="是",J6701="未判定"),IF(ISNUMBER(F6701),"测试名单无纯氢GPS","缺失"),IF(ISNUMBER(E6701),"非测试日仪表","缺失"))))</x:f>
        <x:v>缺失</x:v>
      </x:c>
      <x:c r="L6701" s="7" t="str">
        <x:f>IF(K6701="缺失","",IF(K6701="非测试日纯氢",G6701,IF(K6701="非测试日仪表",E6701,F6701)))</x:f>
      </x:c>
      <x:c r="M6701" s="2" t="n">
        <x:f>IF(K6701="缺失",1,0)</x:f>
        <x:v>1</x:v>
      </x:c>
      <x:c r="N6701" s="2" t="str">
        <x:v>车辆里程查询_20260901-20260930_1024辆_仪表里程.xlsx / Q204</x:v>
      </x:c>
      <x:c r="O6701" s="2" t="str">
        <x:v>车辆里程查询_20260901-20260930_1024辆_GPS里程.xlsx / Q17</x:v>
      </x:c>
      <x:c r="P6701" s="2" t="str">
        <x:v>车辆纯氢气里程查询_20260901-20260930_1024辆.xlsx / Q599</x:v>
      </x:c>
    </x:row>
    <x:row r="6702" ht="22" customHeight="1">
      <x:c r="A6702" s="2" t="n">
        <x:v>268</x:v>
      </x:c>
      <x:c r="B6702" s="2" t="str">
        <x:v>粤AGP5653</x:v>
      </x:c>
      <x:c r="C6702" s="2" t="str">
        <x:v>吴纬涛</x:v>
      </x:c>
      <x:c r="D6702" s="8" t="d">
        <x:v>2026-09-14T00:00:00.000Z</x:v>
      </x:c>
      <x:c r="E6702" s="7" t="n">
        <x:v>71.2</x:v>
      </x:c>
      <x:c r="F6702" s="7" t="n">
        <x:v>71.5</x:v>
      </x:c>
      <x:c r="G6702" s="7" t="n">
        <x:v>44.7</x:v>
      </x:c>
      <x:c r="H6702" s="2" t="str">
        <x:v>否</x:v>
      </x:c>
      <x:c r="I6702" s="7" t="n">
        <x:f>IF(AND(ISNUMBER(E6702),ISNUMBER(F6702)),E6702-F6702,"")</x:f>
        <x:v>-0.29999999999999716</x:v>
      </x:c>
      <x:c r="J6702" s="2" t="str">
        <x:f>IF(H6702="否","不适用",IF(AND(ISNUMBER(E6702),ISNUMBER(F6702)),IF(I6702&gt;'规则与名单'!$B$2,"是","否"),"未判定"))</x:f>
        <x:v>不适用</x:v>
      </x:c>
      <x:c r="K6702" s="2" t="str">
        <x:f>IF(J6702="是",IF(ISNUMBER(F6702),"测试日GPS","缺失"),IF(ISNUMBER(G6702),"非测试日纯氢",IF(AND(H6702="是",J6702="未判定"),IF(ISNUMBER(F6702),"测试名单无纯氢GPS","缺失"),IF(ISNUMBER(E6702),"非测试日仪表","缺失"))))</x:f>
        <x:v>非测试日纯氢</x:v>
      </x:c>
      <x:c r="L6702" s="7" t="n">
        <x:f>IF(K6702="缺失","",IF(K6702="非测试日纯氢",G6702,IF(K6702="非测试日仪表",E6702,F6702)))</x:f>
        <x:v>44.7</x:v>
      </x:c>
      <x:c r="M6702" s="2" t="n">
        <x:f>IF(K6702="缺失",1,0)</x:f>
        <x:v>0</x:v>
      </x:c>
      <x:c r="N6702" s="2" t="str">
        <x:v>车辆里程查询_20260901-20260930_1024辆_仪表里程.xlsx / R204</x:v>
      </x:c>
      <x:c r="O6702" s="2" t="str">
        <x:v>车辆里程查询_20260901-20260930_1024辆_GPS里程.xlsx / R17</x:v>
      </x:c>
      <x:c r="P6702" s="2" t="str">
        <x:v>车辆纯氢气里程查询_20260901-20260930_1024辆.xlsx / R599</x:v>
      </x:c>
    </x:row>
    <x:row r="6703" ht="22" customHeight="1">
      <x:c r="A6703" s="2" t="n">
        <x:v>268</x:v>
      </x:c>
      <x:c r="B6703" s="2" t="str">
        <x:v>粤AGP5653</x:v>
      </x:c>
      <x:c r="C6703" s="2" t="str">
        <x:v>吴纬涛</x:v>
      </x:c>
      <x:c r="D6703" s="8" t="d">
        <x:v>2026-09-15T00:00:00.000Z</x:v>
      </x:c>
      <x:c r="E6703" s="7" t="n">
        <x:v>55.5</x:v>
      </x:c>
      <x:c r="F6703" s="7" t="n">
        <x:v>56.9</x:v>
      </x:c>
      <x:c r="G6703" s="7" t="n">
        <x:v>55.3</x:v>
      </x:c>
      <x:c r="H6703" s="2" t="str">
        <x:v>否</x:v>
      </x:c>
      <x:c r="I6703" s="7" t="n">
        <x:f>IF(AND(ISNUMBER(E6703),ISNUMBER(F6703)),E6703-F6703,"")</x:f>
        <x:v>-1.3999999999999986</x:v>
      </x:c>
      <x:c r="J6703" s="2" t="str">
        <x:f>IF(H6703="否","不适用",IF(AND(ISNUMBER(E6703),ISNUMBER(F6703)),IF(I6703&gt;'规则与名单'!$B$2,"是","否"),"未判定"))</x:f>
        <x:v>不适用</x:v>
      </x:c>
      <x:c r="K6703" s="2" t="str">
        <x:f>IF(J6703="是",IF(ISNUMBER(F6703),"测试日GPS","缺失"),IF(ISNUMBER(G6703),"非测试日纯氢",IF(AND(H6703="是",J6703="未判定"),IF(ISNUMBER(F6703),"测试名单无纯氢GPS","缺失"),IF(ISNUMBER(E6703),"非测试日仪表","缺失"))))</x:f>
        <x:v>非测试日纯氢</x:v>
      </x:c>
      <x:c r="L6703" s="7" t="n">
        <x:f>IF(K6703="缺失","",IF(K6703="非测试日纯氢",G6703,IF(K6703="非测试日仪表",E6703,F6703)))</x:f>
        <x:v>55.3</x:v>
      </x:c>
      <x:c r="M6703" s="2" t="n">
        <x:f>IF(K6703="缺失",1,0)</x:f>
        <x:v>0</x:v>
      </x:c>
      <x:c r="N6703" s="2" t="str">
        <x:v>车辆里程查询_20260901-20260930_1024辆_仪表里程.xlsx / S204</x:v>
      </x:c>
      <x:c r="O6703" s="2" t="str">
        <x:v>车辆里程查询_20260901-20260930_1024辆_GPS里程.xlsx / S17</x:v>
      </x:c>
      <x:c r="P6703" s="2" t="str">
        <x:v>车辆纯氢气里程查询_20260901-20260930_1024辆.xlsx / S599</x:v>
      </x:c>
    </x:row>
    <x:row r="6704" ht="22" customHeight="1">
      <x:c r="A6704" s="2" t="n">
        <x:v>268</x:v>
      </x:c>
      <x:c r="B6704" s="2" t="str">
        <x:v>粤AGP5653</x:v>
      </x:c>
      <x:c r="C6704" s="2" t="str">
        <x:v>吴纬涛</x:v>
      </x:c>
      <x:c r="D6704" s="8" t="d">
        <x:v>2026-09-16T00:00:00.000Z</x:v>
      </x:c>
      <x:c r="E6704" s="7" t="n">
        <x:v>339.9</x:v>
      </x:c>
      <x:c r="F6704" s="7" t="n">
        <x:v>337.8</x:v>
      </x:c>
      <x:c r="G6704" s="7" t="n">
        <x:v>333.5</x:v>
      </x:c>
      <x:c r="H6704" s="2" t="str">
        <x:v>否</x:v>
      </x:c>
      <x:c r="I6704" s="7" t="n">
        <x:f>IF(AND(ISNUMBER(E6704),ISNUMBER(F6704)),E6704-F6704,"")</x:f>
        <x:v>2.099999999999966</x:v>
      </x:c>
      <x:c r="J6704" s="2" t="str">
        <x:f>IF(H6704="否","不适用",IF(AND(ISNUMBER(E6704),ISNUMBER(F6704)),IF(I6704&gt;'规则与名单'!$B$2,"是","否"),"未判定"))</x:f>
        <x:v>不适用</x:v>
      </x:c>
      <x:c r="K6704" s="2" t="str">
        <x:f>IF(J6704="是",IF(ISNUMBER(F6704),"测试日GPS","缺失"),IF(ISNUMBER(G6704),"非测试日纯氢",IF(AND(H6704="是",J6704="未判定"),IF(ISNUMBER(F6704),"测试名单无纯氢GPS","缺失"),IF(ISNUMBER(E6704),"非测试日仪表","缺失"))))</x:f>
        <x:v>非测试日纯氢</x:v>
      </x:c>
      <x:c r="L6704" s="7" t="n">
        <x:f>IF(K6704="缺失","",IF(K6704="非测试日纯氢",G6704,IF(K6704="非测试日仪表",E6704,F6704)))</x:f>
        <x:v>333.5</x:v>
      </x:c>
      <x:c r="M6704" s="2" t="n">
        <x:f>IF(K6704="缺失",1,0)</x:f>
        <x:v>0</x:v>
      </x:c>
      <x:c r="N6704" s="2" t="str">
        <x:v>车辆里程查询_20260901-20260930_1024辆_仪表里程.xlsx / T204</x:v>
      </x:c>
      <x:c r="O6704" s="2" t="str">
        <x:v>车辆里程查询_20260901-20260930_1024辆_GPS里程.xlsx / T17</x:v>
      </x:c>
      <x:c r="P6704" s="2" t="str">
        <x:v>车辆纯氢气里程查询_20260901-20260930_1024辆.xlsx / T599</x:v>
      </x:c>
    </x:row>
    <x:row r="6705" ht="22" customHeight="1">
      <x:c r="A6705" s="2" t="n">
        <x:v>268</x:v>
      </x:c>
      <x:c r="B6705" s="2" t="str">
        <x:v>粤AGP5653</x:v>
      </x:c>
      <x:c r="C6705" s="2" t="str">
        <x:v>吴纬涛</x:v>
      </x:c>
      <x:c r="D6705" s="8" t="d">
        <x:v>2026-09-17T00:00:00.000Z</x:v>
      </x:c>
      <x:c r="E6705" s="7" t="n">
        <x:v>345.1</x:v>
      </x:c>
      <x:c r="F6705" s="7" t="n">
        <x:v>349.7</x:v>
      </x:c>
      <x:c r="G6705" s="7" t="n">
        <x:v>280.7</x:v>
      </x:c>
      <x:c r="H6705" s="2" t="str">
        <x:v>否</x:v>
      </x:c>
      <x:c r="I6705" s="7" t="n">
        <x:f>IF(AND(ISNUMBER(E6705),ISNUMBER(F6705)),E6705-F6705,"")</x:f>
        <x:v>-4.599999999999966</x:v>
      </x:c>
      <x:c r="J6705" s="2" t="str">
        <x:f>IF(H6705="否","不适用",IF(AND(ISNUMBER(E6705),ISNUMBER(F6705)),IF(I6705&gt;'规则与名单'!$B$2,"是","否"),"未判定"))</x:f>
        <x:v>不适用</x:v>
      </x:c>
      <x:c r="K6705" s="2" t="str">
        <x:f>IF(J6705="是",IF(ISNUMBER(F6705),"测试日GPS","缺失"),IF(ISNUMBER(G6705),"非测试日纯氢",IF(AND(H6705="是",J6705="未判定"),IF(ISNUMBER(F6705),"测试名单无纯氢GPS","缺失"),IF(ISNUMBER(E6705),"非测试日仪表","缺失"))))</x:f>
        <x:v>非测试日纯氢</x:v>
      </x:c>
      <x:c r="L6705" s="7" t="n">
        <x:f>IF(K6705="缺失","",IF(K6705="非测试日纯氢",G6705,IF(K6705="非测试日仪表",E6705,F6705)))</x:f>
        <x:v>280.7</x:v>
      </x:c>
      <x:c r="M6705" s="2" t="n">
        <x:f>IF(K6705="缺失",1,0)</x:f>
        <x:v>0</x:v>
      </x:c>
      <x:c r="N6705" s="2" t="str">
        <x:v>车辆里程查询_20260901-20260930_1024辆_仪表里程.xlsx / U204</x:v>
      </x:c>
      <x:c r="O6705" s="2" t="str">
        <x:v>车辆里程查询_20260901-20260930_1024辆_GPS里程.xlsx / U17</x:v>
      </x:c>
      <x:c r="P6705" s="2" t="str">
        <x:v>车辆纯氢气里程查询_20260901-20260930_1024辆.xlsx / U599</x:v>
      </x:c>
    </x:row>
    <x:row r="6706" ht="22" customHeight="1">
      <x:c r="A6706" s="2" t="n">
        <x:v>268</x:v>
      </x:c>
      <x:c r="B6706" s="2" t="str">
        <x:v>粤AGP5653</x:v>
      </x:c>
      <x:c r="C6706" s="2" t="str">
        <x:v>吴纬涛</x:v>
      </x:c>
      <x:c r="D6706" s="8" t="d">
        <x:v>2026-09-18T00:00:00.000Z</x:v>
      </x:c>
      <x:c r="E6706" s="7" t="n">
        <x:v>385.6</x:v>
      </x:c>
      <x:c r="F6706" s="7" t="n">
        <x:v>384.3</x:v>
      </x:c>
      <x:c r="G6706" s="7" t="n">
        <x:v>323.6</x:v>
      </x:c>
      <x:c r="H6706" s="2" t="str">
        <x:v>否</x:v>
      </x:c>
      <x:c r="I6706" s="7" t="n">
        <x:f>IF(AND(ISNUMBER(E6706),ISNUMBER(F6706)),E6706-F6706,"")</x:f>
        <x:v>1.3000000000000114</x:v>
      </x:c>
      <x:c r="J6706" s="2" t="str">
        <x:f>IF(H6706="否","不适用",IF(AND(ISNUMBER(E6706),ISNUMBER(F6706)),IF(I6706&gt;'规则与名单'!$B$2,"是","否"),"未判定"))</x:f>
        <x:v>不适用</x:v>
      </x:c>
      <x:c r="K6706" s="2" t="str">
        <x:f>IF(J6706="是",IF(ISNUMBER(F6706),"测试日GPS","缺失"),IF(ISNUMBER(G6706),"非测试日纯氢",IF(AND(H6706="是",J6706="未判定"),IF(ISNUMBER(F6706),"测试名单无纯氢GPS","缺失"),IF(ISNUMBER(E6706),"非测试日仪表","缺失"))))</x:f>
        <x:v>非测试日纯氢</x:v>
      </x:c>
      <x:c r="L6706" s="7" t="n">
        <x:f>IF(K6706="缺失","",IF(K6706="非测试日纯氢",G6706,IF(K6706="非测试日仪表",E6706,F6706)))</x:f>
        <x:v>323.6</x:v>
      </x:c>
      <x:c r="M6706" s="2" t="n">
        <x:f>IF(K6706="缺失",1,0)</x:f>
        <x:v>0</x:v>
      </x:c>
      <x:c r="N6706" s="2" t="str">
        <x:v>车辆里程查询_20260901-20260930_1024辆_仪表里程.xlsx / V204</x:v>
      </x:c>
      <x:c r="O6706" s="2" t="str">
        <x:v>车辆里程查询_20260901-20260930_1024辆_GPS里程.xlsx / V17</x:v>
      </x:c>
      <x:c r="P6706" s="2" t="str">
        <x:v>车辆纯氢气里程查询_20260901-20260930_1024辆.xlsx / V599</x:v>
      </x:c>
    </x:row>
    <x:row r="6707" ht="22" customHeight="1">
      <x:c r="A6707" s="2" t="n">
        <x:v>268</x:v>
      </x:c>
      <x:c r="B6707" s="2" t="str">
        <x:v>粤AGP5653</x:v>
      </x:c>
      <x:c r="C6707" s="2" t="str">
        <x:v>吴纬涛</x:v>
      </x:c>
      <x:c r="D6707" s="8" t="d">
        <x:v>2026-09-19T00:00:00.000Z</x:v>
      </x:c>
      <x:c r="E6707" s="7" t="n">
        <x:v>217.3</x:v>
      </x:c>
      <x:c r="F6707" s="7" t="n">
        <x:v>215.2</x:v>
      </x:c>
      <x:c r="G6707" s="7" t="n">
        <x:v>214.2</x:v>
      </x:c>
      <x:c r="H6707" s="2" t="str">
        <x:v>否</x:v>
      </x:c>
      <x:c r="I6707" s="7" t="n">
        <x:f>IF(AND(ISNUMBER(E6707),ISNUMBER(F6707)),E6707-F6707,"")</x:f>
        <x:v>2.1000000000000227</x:v>
      </x:c>
      <x:c r="J6707" s="2" t="str">
        <x:f>IF(H6707="否","不适用",IF(AND(ISNUMBER(E6707),ISNUMBER(F6707)),IF(I6707&gt;'规则与名单'!$B$2,"是","否"),"未判定"))</x:f>
        <x:v>不适用</x:v>
      </x:c>
      <x:c r="K6707" s="2" t="str">
        <x:f>IF(J6707="是",IF(ISNUMBER(F6707),"测试日GPS","缺失"),IF(ISNUMBER(G6707),"非测试日纯氢",IF(AND(H6707="是",J6707="未判定"),IF(ISNUMBER(F6707),"测试名单无纯氢GPS","缺失"),IF(ISNUMBER(E6707),"非测试日仪表","缺失"))))</x:f>
        <x:v>非测试日纯氢</x:v>
      </x:c>
      <x:c r="L6707" s="7" t="n">
        <x:f>IF(K6707="缺失","",IF(K6707="非测试日纯氢",G6707,IF(K6707="非测试日仪表",E6707,F6707)))</x:f>
        <x:v>214.2</x:v>
      </x:c>
      <x:c r="M6707" s="2" t="n">
        <x:f>IF(K6707="缺失",1,0)</x:f>
        <x:v>0</x:v>
      </x:c>
      <x:c r="N6707" s="2" t="str">
        <x:v>车辆里程查询_20260901-20260930_1024辆_仪表里程.xlsx / W204</x:v>
      </x:c>
      <x:c r="O6707" s="2" t="str">
        <x:v>车辆里程查询_20260901-20260930_1024辆_GPS里程.xlsx / W17</x:v>
      </x:c>
      <x:c r="P6707" s="2" t="str">
        <x:v>车辆纯氢气里程查询_20260901-20260930_1024辆.xlsx / W599</x:v>
      </x:c>
    </x:row>
    <x:row r="6708" ht="22" customHeight="1">
      <x:c r="A6708" s="2" t="n">
        <x:v>268</x:v>
      </x:c>
      <x:c r="B6708" s="2" t="str">
        <x:v>粤AGP5653</x:v>
      </x:c>
      <x:c r="C6708" s="2" t="str">
        <x:v>吴纬涛</x:v>
      </x:c>
      <x:c r="D6708" s="8" t="d">
        <x:v>2026-09-20T00:00:00.000Z</x:v>
      </x:c>
      <x:c r="E6708" s="7" t="n">
        <x:v>34.6</x:v>
      </x:c>
      <x:c r="F6708" s="7" t="n">
        <x:v>35.2</x:v>
      </x:c>
      <x:c r="G6708" s="7" t="n">
        <x:v>34.5</x:v>
      </x:c>
      <x:c r="H6708" s="2" t="str">
        <x:v>否</x:v>
      </x:c>
      <x:c r="I6708" s="7" t="n">
        <x:f>IF(AND(ISNUMBER(E6708),ISNUMBER(F6708)),E6708-F6708,"")</x:f>
        <x:v>-0.6000000000000014</x:v>
      </x:c>
      <x:c r="J6708" s="2" t="str">
        <x:f>IF(H6708="否","不适用",IF(AND(ISNUMBER(E6708),ISNUMBER(F6708)),IF(I6708&gt;'规则与名单'!$B$2,"是","否"),"未判定"))</x:f>
        <x:v>不适用</x:v>
      </x:c>
      <x:c r="K6708" s="2" t="str">
        <x:f>IF(J6708="是",IF(ISNUMBER(F6708),"测试日GPS","缺失"),IF(ISNUMBER(G6708),"非测试日纯氢",IF(AND(H6708="是",J6708="未判定"),IF(ISNUMBER(F6708),"测试名单无纯氢GPS","缺失"),IF(ISNUMBER(E6708),"非测试日仪表","缺失"))))</x:f>
        <x:v>非测试日纯氢</x:v>
      </x:c>
      <x:c r="L6708" s="7" t="n">
        <x:f>IF(K6708="缺失","",IF(K6708="非测试日纯氢",G6708,IF(K6708="非测试日仪表",E6708,F6708)))</x:f>
        <x:v>34.5</x:v>
      </x:c>
      <x:c r="M6708" s="2" t="n">
        <x:f>IF(K6708="缺失",1,0)</x:f>
        <x:v>0</x:v>
      </x:c>
      <x:c r="N6708" s="2" t="str">
        <x:v>车辆里程查询_20260901-20260930_1024辆_仪表里程.xlsx / X204</x:v>
      </x:c>
      <x:c r="O6708" s="2" t="str">
        <x:v>车辆里程查询_20260901-20260930_1024辆_GPS里程.xlsx / X17</x:v>
      </x:c>
      <x:c r="P6708" s="2" t="str">
        <x:v>车辆纯氢气里程查询_20260901-20260930_1024辆.xlsx / X599</x:v>
      </x:c>
    </x:row>
    <x:row r="6709" ht="22" customHeight="1">
      <x:c r="A6709" s="2" t="n">
        <x:v>268</x:v>
      </x:c>
      <x:c r="B6709" s="2" t="str">
        <x:v>粤AGP5653</x:v>
      </x:c>
      <x:c r="C6709" s="2" t="str">
        <x:v>吴纬涛</x:v>
      </x:c>
      <x:c r="D6709" s="8" t="d">
        <x:v>2026-09-21T00:00:00.000Z</x:v>
      </x:c>
      <x:c r="E6709" s="7" t="n">
        <x:v>314.2</x:v>
      </x:c>
      <x:c r="F6709" s="7" t="n">
        <x:v>311.8</x:v>
      </x:c>
      <x:c r="G6709" s="7" t="n">
        <x:v>227.3</x:v>
      </x:c>
      <x:c r="H6709" s="2" t="str">
        <x:v>否</x:v>
      </x:c>
      <x:c r="I6709" s="7" t="n">
        <x:f>IF(AND(ISNUMBER(E6709),ISNUMBER(F6709)),E6709-F6709,"")</x:f>
        <x:v>2.3999999999999773</x:v>
      </x:c>
      <x:c r="J6709" s="2" t="str">
        <x:f>IF(H6709="否","不适用",IF(AND(ISNUMBER(E6709),ISNUMBER(F6709)),IF(I6709&gt;'规则与名单'!$B$2,"是","否"),"未判定"))</x:f>
        <x:v>不适用</x:v>
      </x:c>
      <x:c r="K6709" s="2" t="str">
        <x:f>IF(J6709="是",IF(ISNUMBER(F6709),"测试日GPS","缺失"),IF(ISNUMBER(G6709),"非测试日纯氢",IF(AND(H6709="是",J6709="未判定"),IF(ISNUMBER(F6709),"测试名单无纯氢GPS","缺失"),IF(ISNUMBER(E6709),"非测试日仪表","缺失"))))</x:f>
        <x:v>非测试日纯氢</x:v>
      </x:c>
      <x:c r="L6709" s="7" t="n">
        <x:f>IF(K6709="缺失","",IF(K6709="非测试日纯氢",G6709,IF(K6709="非测试日仪表",E6709,F6709)))</x:f>
        <x:v>227.3</x:v>
      </x:c>
      <x:c r="M6709" s="2" t="n">
        <x:f>IF(K6709="缺失",1,0)</x:f>
        <x:v>0</x:v>
      </x:c>
      <x:c r="N6709" s="2" t="str">
        <x:v>车辆里程查询_20260901-20260930_1024辆_仪表里程.xlsx / Y204</x:v>
      </x:c>
      <x:c r="O6709" s="2" t="str">
        <x:v>车辆里程查询_20260901-20260930_1024辆_GPS里程.xlsx / Y17</x:v>
      </x:c>
      <x:c r="P6709" s="2" t="str">
        <x:v>车辆纯氢气里程查询_20260901-20260930_1024辆.xlsx / Y599</x:v>
      </x:c>
    </x:row>
    <x:row r="6710" ht="22" customHeight="1">
      <x:c r="A6710" s="2" t="n">
        <x:v>268</x:v>
      </x:c>
      <x:c r="B6710" s="2" t="str">
        <x:v>粤AGP5653</x:v>
      </x:c>
      <x:c r="C6710" s="2" t="str">
        <x:v>吴纬涛</x:v>
      </x:c>
      <x:c r="D6710" s="8" t="d">
        <x:v>2026-09-22T00:00:00.000Z</x:v>
      </x:c>
      <x:c r="E6710" s="7" t="n">
        <x:v>314.9</x:v>
      </x:c>
      <x:c r="F6710" s="7" t="n">
        <x:v>313.1</x:v>
      </x:c>
      <x:c r="G6710" s="7" t="n">
        <x:v>298.4</x:v>
      </x:c>
      <x:c r="H6710" s="2" t="str">
        <x:v>否</x:v>
      </x:c>
      <x:c r="I6710" s="7" t="n">
        <x:f>IF(AND(ISNUMBER(E6710),ISNUMBER(F6710)),E6710-F6710,"")</x:f>
        <x:v>1.7999999999999545</x:v>
      </x:c>
      <x:c r="J6710" s="2" t="str">
        <x:f>IF(H6710="否","不适用",IF(AND(ISNUMBER(E6710),ISNUMBER(F6710)),IF(I6710&gt;'规则与名单'!$B$2,"是","否"),"未判定"))</x:f>
        <x:v>不适用</x:v>
      </x:c>
      <x:c r="K6710" s="2" t="str">
        <x:f>IF(J6710="是",IF(ISNUMBER(F6710),"测试日GPS","缺失"),IF(ISNUMBER(G6710),"非测试日纯氢",IF(AND(H6710="是",J6710="未判定"),IF(ISNUMBER(F6710),"测试名单无纯氢GPS","缺失"),IF(ISNUMBER(E6710),"非测试日仪表","缺失"))))</x:f>
        <x:v>非测试日纯氢</x:v>
      </x:c>
      <x:c r="L6710" s="7" t="n">
        <x:f>IF(K6710="缺失","",IF(K6710="非测试日纯氢",G6710,IF(K6710="非测试日仪表",E6710,F6710)))</x:f>
        <x:v>298.4</x:v>
      </x:c>
      <x:c r="M6710" s="2" t="n">
        <x:f>IF(K6710="缺失",1,0)</x:f>
        <x:v>0</x:v>
      </x:c>
      <x:c r="N6710" s="2" t="str">
        <x:v>车辆里程查询_20260901-20260930_1024辆_仪表里程.xlsx / Z204</x:v>
      </x:c>
      <x:c r="O6710" s="2" t="str">
        <x:v>车辆里程查询_20260901-20260930_1024辆_GPS里程.xlsx / Z17</x:v>
      </x:c>
      <x:c r="P6710" s="2" t="str">
        <x:v>车辆纯氢气里程查询_20260901-20260930_1024辆.xlsx / Z599</x:v>
      </x:c>
    </x:row>
    <x:row r="6711" ht="22" customHeight="1">
      <x:c r="A6711" s="2" t="n">
        <x:v>268</x:v>
      </x:c>
      <x:c r="B6711" s="2" t="str">
        <x:v>粤AGP5653</x:v>
      </x:c>
      <x:c r="C6711" s="2" t="str">
        <x:v>吴纬涛</x:v>
      </x:c>
      <x:c r="D6711" s="8" t="d">
        <x:v>2026-09-23T00:00:00.000Z</x:v>
      </x:c>
      <x:c r="E6711" s="7" t="n">
        <x:v>371.3</x:v>
      </x:c>
      <x:c r="F6711" s="7" t="n">
        <x:v>370.1</x:v>
      </x:c>
      <x:c r="G6711" s="7" t="n">
        <x:v>354.4</x:v>
      </x:c>
      <x:c r="H6711" s="2" t="str">
        <x:v>否</x:v>
      </x:c>
      <x:c r="I6711" s="7" t="n">
        <x:f>IF(AND(ISNUMBER(E6711),ISNUMBER(F6711)),E6711-F6711,"")</x:f>
        <x:v>1.1999999999999886</x:v>
      </x:c>
      <x:c r="J6711" s="2" t="str">
        <x:f>IF(H6711="否","不适用",IF(AND(ISNUMBER(E6711),ISNUMBER(F6711)),IF(I6711&gt;'规则与名单'!$B$2,"是","否"),"未判定"))</x:f>
        <x:v>不适用</x:v>
      </x:c>
      <x:c r="K6711" s="2" t="str">
        <x:f>IF(J6711="是",IF(ISNUMBER(F6711),"测试日GPS","缺失"),IF(ISNUMBER(G6711),"非测试日纯氢",IF(AND(H6711="是",J6711="未判定"),IF(ISNUMBER(F6711),"测试名单无纯氢GPS","缺失"),IF(ISNUMBER(E6711),"非测试日仪表","缺失"))))</x:f>
        <x:v>非测试日纯氢</x:v>
      </x:c>
      <x:c r="L6711" s="7" t="n">
        <x:f>IF(K6711="缺失","",IF(K6711="非测试日纯氢",G6711,IF(K6711="非测试日仪表",E6711,F6711)))</x:f>
        <x:v>354.4</x:v>
      </x:c>
      <x:c r="M6711" s="2" t="n">
        <x:f>IF(K6711="缺失",1,0)</x:f>
        <x:v>0</x:v>
      </x:c>
      <x:c r="N6711" s="2" t="str">
        <x:v>车辆里程查询_20260901-20260930_1024辆_仪表里程.xlsx / AA204</x:v>
      </x:c>
      <x:c r="O6711" s="2" t="str">
        <x:v>车辆里程查询_20260901-20260930_1024辆_GPS里程.xlsx / AA17</x:v>
      </x:c>
      <x:c r="P6711" s="2" t="str">
        <x:v>车辆纯氢气里程查询_20260901-20260930_1024辆.xlsx / AA599</x:v>
      </x:c>
    </x:row>
    <x:row r="6712" ht="22" customHeight="1">
      <x:c r="A6712" s="2" t="n">
        <x:v>268</x:v>
      </x:c>
      <x:c r="B6712" s="2" t="str">
        <x:v>粤AGP5653</x:v>
      </x:c>
      <x:c r="C6712" s="2" t="str">
        <x:v>吴纬涛</x:v>
      </x:c>
      <x:c r="D6712" s="8" t="d">
        <x:v>2026-09-24T00:00:00.000Z</x:v>
      </x:c>
      <x:c r="E6712" s="7" t="n">
        <x:v>321.8</x:v>
      </x:c>
      <x:c r="F6712" s="7" t="n">
        <x:v>315.8</x:v>
      </x:c>
      <x:c r="G6712" s="7" t="n">
        <x:v>309.8</x:v>
      </x:c>
      <x:c r="H6712" s="2" t="str">
        <x:v>否</x:v>
      </x:c>
      <x:c r="I6712" s="7" t="n">
        <x:f>IF(AND(ISNUMBER(E6712),ISNUMBER(F6712)),E6712-F6712,"")</x:f>
        <x:v>6</x:v>
      </x:c>
      <x:c r="J6712" s="2" t="str">
        <x:f>IF(H6712="否","不适用",IF(AND(ISNUMBER(E6712),ISNUMBER(F6712)),IF(I6712&gt;'规则与名单'!$B$2,"是","否"),"未判定"))</x:f>
        <x:v>不适用</x:v>
      </x:c>
      <x:c r="K6712" s="2" t="str">
        <x:f>IF(J6712="是",IF(ISNUMBER(F6712),"测试日GPS","缺失"),IF(ISNUMBER(G6712),"非测试日纯氢",IF(AND(H6712="是",J6712="未判定"),IF(ISNUMBER(F6712),"测试名单无纯氢GPS","缺失"),IF(ISNUMBER(E6712),"非测试日仪表","缺失"))))</x:f>
        <x:v>非测试日纯氢</x:v>
      </x:c>
      <x:c r="L6712" s="7" t="n">
        <x:f>IF(K6712="缺失","",IF(K6712="非测试日纯氢",G6712,IF(K6712="非测试日仪表",E6712,F6712)))</x:f>
        <x:v>309.8</x:v>
      </x:c>
      <x:c r="M6712" s="2" t="n">
        <x:f>IF(K6712="缺失",1,0)</x:f>
        <x:v>0</x:v>
      </x:c>
      <x:c r="N6712" s="2" t="str">
        <x:v>车辆里程查询_20260901-20260930_1024辆_仪表里程.xlsx / AB204</x:v>
      </x:c>
      <x:c r="O6712" s="2" t="str">
        <x:v>车辆里程查询_20260901-20260930_1024辆_GPS里程.xlsx / AB17</x:v>
      </x:c>
      <x:c r="P6712" s="2" t="str">
        <x:v>车辆纯氢气里程查询_20260901-20260930_1024辆.xlsx / AB599</x:v>
      </x:c>
    </x:row>
    <x:row r="6713" ht="22" customHeight="1">
      <x:c r="A6713" s="2" t="n">
        <x:v>268</x:v>
      </x:c>
      <x:c r="B6713" s="2" t="str">
        <x:v>粤AGP5653</x:v>
      </x:c>
      <x:c r="C6713" s="2" t="str">
        <x:v>吴纬涛</x:v>
      </x:c>
      <x:c r="D6713" s="8" t="d">
        <x:v>2026-09-25T00:00:00.000Z</x:v>
      </x:c>
      <x:c r="E6713" s="7" t="n">
        <x:v>326.2</x:v>
      </x:c>
      <x:c r="F6713" s="7" t="n">
        <x:v>324.1</x:v>
      </x:c>
      <x:c r="G6713" s="7" t="n">
        <x:v>322.9</x:v>
      </x:c>
      <x:c r="H6713" s="2" t="str">
        <x:v>否</x:v>
      </x:c>
      <x:c r="I6713" s="7" t="n">
        <x:f>IF(AND(ISNUMBER(E6713),ISNUMBER(F6713)),E6713-F6713,"")</x:f>
        <x:v>2.099999999999966</x:v>
      </x:c>
      <x:c r="J6713" s="2" t="str">
        <x:f>IF(H6713="否","不适用",IF(AND(ISNUMBER(E6713),ISNUMBER(F6713)),IF(I6713&gt;'规则与名单'!$B$2,"是","否"),"未判定"))</x:f>
        <x:v>不适用</x:v>
      </x:c>
      <x:c r="K6713" s="2" t="str">
        <x:f>IF(J6713="是",IF(ISNUMBER(F6713),"测试日GPS","缺失"),IF(ISNUMBER(G6713),"非测试日纯氢",IF(AND(H6713="是",J6713="未判定"),IF(ISNUMBER(F6713),"测试名单无纯氢GPS","缺失"),IF(ISNUMBER(E6713),"非测试日仪表","缺失"))))</x:f>
        <x:v>非测试日纯氢</x:v>
      </x:c>
      <x:c r="L6713" s="7" t="n">
        <x:f>IF(K6713="缺失","",IF(K6713="非测试日纯氢",G6713,IF(K6713="非测试日仪表",E6713,F6713)))</x:f>
        <x:v>322.9</x:v>
      </x:c>
      <x:c r="M6713" s="2" t="n">
        <x:f>IF(K6713="缺失",1,0)</x:f>
        <x:v>0</x:v>
      </x:c>
      <x:c r="N6713" s="2" t="str">
        <x:v>车辆里程查询_20260901-20260930_1024辆_仪表里程.xlsx / AC204</x:v>
      </x:c>
      <x:c r="O6713" s="2" t="str">
        <x:v>车辆里程查询_20260901-20260930_1024辆_GPS里程.xlsx / AC17</x:v>
      </x:c>
      <x:c r="P6713" s="2" t="str">
        <x:v>车辆纯氢气里程查询_20260901-20260930_1024辆.xlsx / AC599</x:v>
      </x:c>
    </x:row>
    <x:row r="6714" ht="22" customHeight="1">
      <x:c r="A6714" s="2" t="n">
        <x:v>268</x:v>
      </x:c>
      <x:c r="B6714" s="2" t="str">
        <x:v>粤AGP5653</x:v>
      </x:c>
      <x:c r="C6714" s="2" t="str">
        <x:v>吴纬涛</x:v>
      </x:c>
      <x:c r="D6714" s="8" t="d">
        <x:v>2026-09-26T00:00:00.000Z</x:v>
      </x:c>
      <x:c r="E6714" s="7" t="n">
        <x:v>189.8</x:v>
      </x:c>
      <x:c r="F6714" s="7" t="n">
        <x:v>189.4</x:v>
      </x:c>
      <x:c r="G6714" s="7" t="n">
        <x:v>101.5</x:v>
      </x:c>
      <x:c r="H6714" s="2" t="str">
        <x:v>否</x:v>
      </x:c>
      <x:c r="I6714" s="7" t="n">
        <x:f>IF(AND(ISNUMBER(E6714),ISNUMBER(F6714)),E6714-F6714,"")</x:f>
        <x:v>0.4000000000000057</x:v>
      </x:c>
      <x:c r="J6714" s="2" t="str">
        <x:f>IF(H6714="否","不适用",IF(AND(ISNUMBER(E6714),ISNUMBER(F6714)),IF(I6714&gt;'规则与名单'!$B$2,"是","否"),"未判定"))</x:f>
        <x:v>不适用</x:v>
      </x:c>
      <x:c r="K6714" s="2" t="str">
        <x:f>IF(J6714="是",IF(ISNUMBER(F6714),"测试日GPS","缺失"),IF(ISNUMBER(G6714),"非测试日纯氢",IF(AND(H6714="是",J6714="未判定"),IF(ISNUMBER(F6714),"测试名单无纯氢GPS","缺失"),IF(ISNUMBER(E6714),"非测试日仪表","缺失"))))</x:f>
        <x:v>非测试日纯氢</x:v>
      </x:c>
      <x:c r="L6714" s="7" t="n">
        <x:f>IF(K6714="缺失","",IF(K6714="非测试日纯氢",G6714,IF(K6714="非测试日仪表",E6714,F6714)))</x:f>
        <x:v>101.5</x:v>
      </x:c>
      <x:c r="M6714" s="2" t="n">
        <x:f>IF(K6714="缺失",1,0)</x:f>
        <x:v>0</x:v>
      </x:c>
      <x:c r="N6714" s="2" t="str">
        <x:v>车辆里程查询_20260901-20260930_1024辆_仪表里程.xlsx / AD204</x:v>
      </x:c>
      <x:c r="O6714" s="2" t="str">
        <x:v>车辆里程查询_20260901-20260930_1024辆_GPS里程.xlsx / AD17</x:v>
      </x:c>
      <x:c r="P6714" s="2" t="str">
        <x:v>车辆纯氢气里程查询_20260901-20260930_1024辆.xlsx / AD599</x:v>
      </x:c>
    </x:row>
    <x:row r="6715" ht="22" customHeight="1">
      <x:c r="A6715" s="2" t="n">
        <x:v>268</x:v>
      </x:c>
      <x:c r="B6715" s="2" t="str">
        <x:v>粤AGP5653</x:v>
      </x:c>
      <x:c r="C6715" s="2" t="str">
        <x:v>吴纬涛</x:v>
      </x:c>
      <x:c r="D6715" s="8" t="d">
        <x:v>2026-09-27T00:00:00.000Z</x:v>
      </x:c>
      <x:c r="E6715" s="7" t="n">
        <x:v>264.9</x:v>
      </x:c>
      <x:c r="F6715" s="7" t="n">
        <x:v>263.9</x:v>
      </x:c>
      <x:c r="G6715" s="7" t="n">
        <x:v>259.7</x:v>
      </x:c>
      <x:c r="H6715" s="2" t="str">
        <x:v>否</x:v>
      </x:c>
      <x:c r="I6715" s="7" t="n">
        <x:f>IF(AND(ISNUMBER(E6715),ISNUMBER(F6715)),E6715-F6715,"")</x:f>
        <x:v>1</x:v>
      </x:c>
      <x:c r="J6715" s="2" t="str">
        <x:f>IF(H6715="否","不适用",IF(AND(ISNUMBER(E6715),ISNUMBER(F6715)),IF(I6715&gt;'规则与名单'!$B$2,"是","否"),"未判定"))</x:f>
        <x:v>不适用</x:v>
      </x:c>
      <x:c r="K6715" s="2" t="str">
        <x:f>IF(J6715="是",IF(ISNUMBER(F6715),"测试日GPS","缺失"),IF(ISNUMBER(G6715),"非测试日纯氢",IF(AND(H6715="是",J6715="未判定"),IF(ISNUMBER(F6715),"测试名单无纯氢GPS","缺失"),IF(ISNUMBER(E6715),"非测试日仪表","缺失"))))</x:f>
        <x:v>非测试日纯氢</x:v>
      </x:c>
      <x:c r="L6715" s="7" t="n">
        <x:f>IF(K6715="缺失","",IF(K6715="非测试日纯氢",G6715,IF(K6715="非测试日仪表",E6715,F6715)))</x:f>
        <x:v>259.7</x:v>
      </x:c>
      <x:c r="M6715" s="2" t="n">
        <x:f>IF(K6715="缺失",1,0)</x:f>
        <x:v>0</x:v>
      </x:c>
      <x:c r="N6715" s="2" t="str">
        <x:v>车辆里程查询_20260901-20260930_1024辆_仪表里程.xlsx / AE204</x:v>
      </x:c>
      <x:c r="O6715" s="2" t="str">
        <x:v>车辆里程查询_20260901-20260930_1024辆_GPS里程.xlsx / AE17</x:v>
      </x:c>
      <x:c r="P6715" s="2" t="str">
        <x:v>车辆纯氢气里程查询_20260901-20260930_1024辆.xlsx / AE599</x:v>
      </x:c>
    </x:row>
    <x:row r="6716" ht="22" customHeight="1">
      <x:c r="A6716" s="2" t="n">
        <x:v>268</x:v>
      </x:c>
      <x:c r="B6716" s="2" t="str">
        <x:v>粤AGP5653</x:v>
      </x:c>
      <x:c r="C6716" s="2" t="str">
        <x:v>吴纬涛</x:v>
      </x:c>
      <x:c r="D6716" s="8" t="d">
        <x:v>2026-09-28T00:00:00.000Z</x:v>
      </x:c>
      <x:c r="E6716" s="7" t="n">
        <x:v>364.3</x:v>
      </x:c>
      <x:c r="F6716" s="7" t="n">
        <x:v>364.2</x:v>
      </x:c>
      <x:c r="G6716" s="7" t="n">
        <x:v>298.5</x:v>
      </x:c>
      <x:c r="H6716" s="2" t="str">
        <x:v>否</x:v>
      </x:c>
      <x:c r="I6716" s="7" t="n">
        <x:f>IF(AND(ISNUMBER(E6716),ISNUMBER(F6716)),E6716-F6716,"")</x:f>
        <x:v>0.10000000000002274</x:v>
      </x:c>
      <x:c r="J6716" s="2" t="str">
        <x:f>IF(H6716="否","不适用",IF(AND(ISNUMBER(E6716),ISNUMBER(F6716)),IF(I6716&gt;'规则与名单'!$B$2,"是","否"),"未判定"))</x:f>
        <x:v>不适用</x:v>
      </x:c>
      <x:c r="K6716" s="2" t="str">
        <x:f>IF(J6716="是",IF(ISNUMBER(F6716),"测试日GPS","缺失"),IF(ISNUMBER(G6716),"非测试日纯氢",IF(AND(H6716="是",J6716="未判定"),IF(ISNUMBER(F6716),"测试名单无纯氢GPS","缺失"),IF(ISNUMBER(E6716),"非测试日仪表","缺失"))))</x:f>
        <x:v>非测试日纯氢</x:v>
      </x:c>
      <x:c r="L6716" s="7" t="n">
        <x:f>IF(K6716="缺失","",IF(K6716="非测试日纯氢",G6716,IF(K6716="非测试日仪表",E6716,F6716)))</x:f>
        <x:v>298.5</x:v>
      </x:c>
      <x:c r="M6716" s="2" t="n">
        <x:f>IF(K6716="缺失",1,0)</x:f>
        <x:v>0</x:v>
      </x:c>
      <x:c r="N6716" s="2" t="str">
        <x:v>车辆里程查询_20260901-20260930_1024辆_仪表里程.xlsx / AF204</x:v>
      </x:c>
      <x:c r="O6716" s="2" t="str">
        <x:v>车辆里程查询_20260901-20260930_1024辆_GPS里程.xlsx / AF17</x:v>
      </x:c>
      <x:c r="P6716" s="2" t="str">
        <x:v>车辆纯氢气里程查询_20260901-20260930_1024辆.xlsx / AF599</x:v>
      </x:c>
    </x:row>
    <x:row r="6717" ht="22" customHeight="1">
      <x:c r="A6717" s="2" t="n">
        <x:v>268</x:v>
      </x:c>
      <x:c r="B6717" s="2" t="str">
        <x:v>粤AGP5653</x:v>
      </x:c>
      <x:c r="C6717" s="2" t="str">
        <x:v>吴纬涛</x:v>
      </x:c>
      <x:c r="D6717" s="8" t="d">
        <x:v>2026-09-29T00:00:00.000Z</x:v>
      </x:c>
      <x:c r="E6717" s="7" t="n">
        <x:v>348.5</x:v>
      </x:c>
      <x:c r="F6717" s="7" t="n">
        <x:v>346.7</x:v>
      </x:c>
      <x:c r="G6717" s="7" t="n">
        <x:v>348.4</x:v>
      </x:c>
      <x:c r="H6717" s="2" t="str">
        <x:v>否</x:v>
      </x:c>
      <x:c r="I6717" s="7" t="n">
        <x:f>IF(AND(ISNUMBER(E6717),ISNUMBER(F6717)),E6717-F6717,"")</x:f>
        <x:v>1.8000000000000114</x:v>
      </x:c>
      <x:c r="J6717" s="2" t="str">
        <x:f>IF(H6717="否","不适用",IF(AND(ISNUMBER(E6717),ISNUMBER(F6717)),IF(I6717&gt;'规则与名单'!$B$2,"是","否"),"未判定"))</x:f>
        <x:v>不适用</x:v>
      </x:c>
      <x:c r="K6717" s="2" t="str">
        <x:f>IF(J6717="是",IF(ISNUMBER(F6717),"测试日GPS","缺失"),IF(ISNUMBER(G6717),"非测试日纯氢",IF(AND(H6717="是",J6717="未判定"),IF(ISNUMBER(F6717),"测试名单无纯氢GPS","缺失"),IF(ISNUMBER(E6717),"非测试日仪表","缺失"))))</x:f>
        <x:v>非测试日纯氢</x:v>
      </x:c>
      <x:c r="L6717" s="7" t="n">
        <x:f>IF(K6717="缺失","",IF(K6717="非测试日纯氢",G6717,IF(K6717="非测试日仪表",E6717,F6717)))</x:f>
        <x:v>348.4</x:v>
      </x:c>
      <x:c r="M6717" s="2" t="n">
        <x:f>IF(K6717="缺失",1,0)</x:f>
        <x:v>0</x:v>
      </x:c>
      <x:c r="N6717" s="2" t="str">
        <x:v>车辆里程查询_20260901-20260930_1024辆_仪表里程.xlsx / AG204</x:v>
      </x:c>
      <x:c r="O6717" s="2" t="str">
        <x:v>车辆里程查询_20260901-20260930_1024辆_GPS里程.xlsx / AG17</x:v>
      </x:c>
      <x:c r="P6717" s="2" t="str">
        <x:v>车辆纯氢气里程查询_20260901-20260930_1024辆.xlsx / AG599</x:v>
      </x:c>
    </x:row>
    <x:row r="6718" ht="22" customHeight="1">
      <x:c r="A6718" s="2" t="n">
        <x:v>268</x:v>
      </x:c>
      <x:c r="B6718" s="2" t="str">
        <x:v>粤AGP5653</x:v>
      </x:c>
      <x:c r="C6718" s="2" t="str">
        <x:v>吴纬涛</x:v>
      </x:c>
      <x:c r="D6718" s="8" t="d">
        <x:v>2026-09-30T00:00:00.000Z</x:v>
      </x:c>
      <x:c r="E6718" s="7" t="n">
        <x:v>272.1</x:v>
      </x:c>
      <x:c r="F6718" s="7" t="n">
        <x:v>269.3</x:v>
      </x:c>
      <x:c r="G6718" s="7" t="n">
        <x:v>271.9</x:v>
      </x:c>
      <x:c r="H6718" s="2" t="str">
        <x:v>否</x:v>
      </x:c>
      <x:c r="I6718" s="7" t="n">
        <x:f>IF(AND(ISNUMBER(E6718),ISNUMBER(F6718)),E6718-F6718,"")</x:f>
        <x:v>2.8000000000000114</x:v>
      </x:c>
      <x:c r="J6718" s="2" t="str">
        <x:f>IF(H6718="否","不适用",IF(AND(ISNUMBER(E6718),ISNUMBER(F6718)),IF(I6718&gt;'规则与名单'!$B$2,"是","否"),"未判定"))</x:f>
        <x:v>不适用</x:v>
      </x:c>
      <x:c r="K6718" s="2" t="str">
        <x:f>IF(J6718="是",IF(ISNUMBER(F6718),"测试日GPS","缺失"),IF(ISNUMBER(G6718),"非测试日纯氢",IF(AND(H6718="是",J6718="未判定"),IF(ISNUMBER(F6718),"测试名单无纯氢GPS","缺失"),IF(ISNUMBER(E6718),"非测试日仪表","缺失"))))</x:f>
        <x:v>非测试日纯氢</x:v>
      </x:c>
      <x:c r="L6718" s="7" t="n">
        <x:f>IF(K6718="缺失","",IF(K6718="非测试日纯氢",G6718,IF(K6718="非测试日仪表",E6718,F6718)))</x:f>
        <x:v>271.9</x:v>
      </x:c>
      <x:c r="M6718" s="2" t="n">
        <x:f>IF(K6718="缺失",1,0)</x:f>
        <x:v>0</x:v>
      </x:c>
      <x:c r="N6718" s="2" t="str">
        <x:v>车辆里程查询_20260901-20260930_1024辆_仪表里程.xlsx / AH204</x:v>
      </x:c>
      <x:c r="O6718" s="2" t="str">
        <x:v>车辆里程查询_20260901-20260930_1024辆_GPS里程.xlsx / AH17</x:v>
      </x:c>
      <x:c r="P6718" s="2" t="str">
        <x:v>车辆纯氢气里程查询_20260901-20260930_1024辆.xlsx / AH599</x:v>
      </x:c>
    </x:row>
    <x:row r="6719" ht="22" customHeight="1">
      <x:c r="A6719" s="2" t="n">
        <x:v>269</x:v>
      </x:c>
      <x:c r="B6719" s="2" t="str">
        <x:v>粤AGP5659</x:v>
      </x:c>
      <x:c r="C6719" s="2" t="str">
        <x:v>吴纬涛</x:v>
      </x:c>
      <x:c r="D6719" s="8" t="d">
        <x:v>2026-09-01T00:00:00.000Z</x:v>
      </x:c>
      <x:c r="E6719" s="7" t="n">
        <x:v>97.2</x:v>
      </x:c>
      <x:c r="F6719" s="7" t="n">
        <x:v>101.4</x:v>
      </x:c>
      <x:c r="G6719" s="7" t="n">
        <x:v>97.2</x:v>
      </x:c>
      <x:c r="H6719" s="2" t="str">
        <x:v>否</x:v>
      </x:c>
      <x:c r="I6719" s="7" t="n">
        <x:f>IF(AND(ISNUMBER(E6719),ISNUMBER(F6719)),E6719-F6719,"")</x:f>
        <x:v>-4.200000000000003</x:v>
      </x:c>
      <x:c r="J6719" s="2" t="str">
        <x:f>IF(H6719="否","不适用",IF(AND(ISNUMBER(E6719),ISNUMBER(F6719)),IF(I6719&gt;'规则与名单'!$B$2,"是","否"),"未判定"))</x:f>
        <x:v>不适用</x:v>
      </x:c>
      <x:c r="K6719" s="2" t="str">
        <x:f>IF(J6719="是",IF(ISNUMBER(F6719),"测试日GPS","缺失"),IF(ISNUMBER(G6719),"非测试日纯氢",IF(AND(H6719="是",J6719="未判定"),IF(ISNUMBER(F6719),"测试名单无纯氢GPS","缺失"),IF(ISNUMBER(E6719),"非测试日仪表","缺失"))))</x:f>
        <x:v>非测试日纯氢</x:v>
      </x:c>
      <x:c r="L6719" s="7" t="n">
        <x:f>IF(K6719="缺失","",IF(K6719="非测试日纯氢",G6719,IF(K6719="非测试日仪表",E6719,F6719)))</x:f>
        <x:v>97.2</x:v>
      </x:c>
      <x:c r="M6719" s="2" t="n">
        <x:f>IF(K6719="缺失",1,0)</x:f>
        <x:v>0</x:v>
      </x:c>
      <x:c r="N6719" s="2" t="str">
        <x:v>车辆里程查询_20260901-20260930_1024辆_仪表里程.xlsx / E237</x:v>
      </x:c>
      <x:c r="O6719" s="2" t="str">
        <x:v>车辆里程查询_20260901-20260930_1024辆_GPS里程.xlsx / E140</x:v>
      </x:c>
      <x:c r="P6719" s="2" t="str">
        <x:v>车辆纯氢气里程查询_20260901-20260930_1024辆.xlsx / E483</x:v>
      </x:c>
    </x:row>
    <x:row r="6720" ht="22" customHeight="1">
      <x:c r="A6720" s="2" t="n">
        <x:v>269</x:v>
      </x:c>
      <x:c r="B6720" s="2" t="str">
        <x:v>粤AGP5659</x:v>
      </x:c>
      <x:c r="C6720" s="2" t="str">
        <x:v>吴纬涛</x:v>
      </x:c>
      <x:c r="D6720" s="8" t="d">
        <x:v>2026-09-02T00:00:00.000Z</x:v>
      </x:c>
      <x:c r="E6720" s="7"/>
      <x:c r="F6720" s="7" t="n">
        <x:v>0</x:v>
      </x:c>
      <x:c r="G6720" s="7"/>
      <x:c r="H6720" s="2" t="str">
        <x:v>否</x:v>
      </x:c>
      <x:c r="I6720" s="7" t="str">
        <x:f>IF(AND(ISNUMBER(E6720),ISNUMBER(F6720)),E6720-F6720,"")</x:f>
      </x:c>
      <x:c r="J6720" s="2" t="str">
        <x:f>IF(H6720="否","不适用",IF(AND(ISNUMBER(E6720),ISNUMBER(F6720)),IF(I6720&gt;'规则与名单'!$B$2,"是","否"),"未判定"))</x:f>
        <x:v>不适用</x:v>
      </x:c>
      <x:c r="K6720" s="2" t="str">
        <x:f>IF(J6720="是",IF(ISNUMBER(F6720),"测试日GPS","缺失"),IF(ISNUMBER(G6720),"非测试日纯氢",IF(AND(H6720="是",J6720="未判定"),IF(ISNUMBER(F6720),"测试名单无纯氢GPS","缺失"),IF(ISNUMBER(E6720),"非测试日仪表","缺失"))))</x:f>
        <x:v>缺失</x:v>
      </x:c>
      <x:c r="L6720" s="7" t="str">
        <x:f>IF(K6720="缺失","",IF(K6720="非测试日纯氢",G6720,IF(K6720="非测试日仪表",E6720,F6720)))</x:f>
      </x:c>
      <x:c r="M6720" s="2" t="n">
        <x:f>IF(K6720="缺失",1,0)</x:f>
        <x:v>1</x:v>
      </x:c>
      <x:c r="N6720" s="2" t="str">
        <x:v>车辆里程查询_20260901-20260930_1024辆_仪表里程.xlsx / F237</x:v>
      </x:c>
      <x:c r="O6720" s="2" t="str">
        <x:v>车辆里程查询_20260901-20260930_1024辆_GPS里程.xlsx / F140</x:v>
      </x:c>
      <x:c r="P6720" s="2" t="str">
        <x:v>车辆纯氢气里程查询_20260901-20260930_1024辆.xlsx / F483</x:v>
      </x:c>
    </x:row>
    <x:row r="6721" ht="22" customHeight="1">
      <x:c r="A6721" s="2" t="n">
        <x:v>269</x:v>
      </x:c>
      <x:c r="B6721" s="2" t="str">
        <x:v>粤AGP5659</x:v>
      </x:c>
      <x:c r="C6721" s="2" t="str">
        <x:v>吴纬涛</x:v>
      </x:c>
      <x:c r="D6721" s="8" t="d">
        <x:v>2026-09-03T00:00:00.000Z</x:v>
      </x:c>
      <x:c r="E6721" s="7" t="n">
        <x:v>0</x:v>
      </x:c>
      <x:c r="F6721" s="7" t="n">
        <x:v>0.11</x:v>
      </x:c>
      <x:c r="G6721" s="7"/>
      <x:c r="H6721" s="2" t="str">
        <x:v>否</x:v>
      </x:c>
      <x:c r="I6721" s="7" t="n">
        <x:f>IF(AND(ISNUMBER(E6721),ISNUMBER(F6721)),E6721-F6721,"")</x:f>
        <x:v>-0.11</x:v>
      </x:c>
      <x:c r="J6721" s="2" t="str">
        <x:f>IF(H6721="否","不适用",IF(AND(ISNUMBER(E6721),ISNUMBER(F6721)),IF(I6721&gt;'规则与名单'!$B$2,"是","否"),"未判定"))</x:f>
        <x:v>不适用</x:v>
      </x:c>
      <x:c r="K6721" s="2" t="str">
        <x:f>IF(J6721="是",IF(ISNUMBER(F6721),"测试日GPS","缺失"),IF(ISNUMBER(G6721),"非测试日纯氢",IF(AND(H6721="是",J6721="未判定"),IF(ISNUMBER(F6721),"测试名单无纯氢GPS","缺失"),IF(ISNUMBER(E6721),"非测试日仪表","缺失"))))</x:f>
        <x:v>非测试日仪表</x:v>
      </x:c>
      <x:c r="L6721" s="7" t="n">
        <x:f>IF(K6721="缺失","",IF(K6721="非测试日纯氢",G6721,IF(K6721="非测试日仪表",E6721,F6721)))</x:f>
        <x:v>0</x:v>
      </x:c>
      <x:c r="M6721" s="2" t="n">
        <x:f>IF(K6721="缺失",1,0)</x:f>
        <x:v>0</x:v>
      </x:c>
      <x:c r="N6721" s="2" t="str">
        <x:v>车辆里程查询_20260901-20260930_1024辆_仪表里程.xlsx / G237</x:v>
      </x:c>
      <x:c r="O6721" s="2" t="str">
        <x:v>车辆里程查询_20260901-20260930_1024辆_GPS里程.xlsx / G140</x:v>
      </x:c>
      <x:c r="P6721" s="2" t="str">
        <x:v>车辆纯氢气里程查询_20260901-20260930_1024辆.xlsx / G483</x:v>
      </x:c>
    </x:row>
    <x:row r="6722" ht="22" customHeight="1">
      <x:c r="A6722" s="2" t="n">
        <x:v>269</x:v>
      </x:c>
      <x:c r="B6722" s="2" t="str">
        <x:v>粤AGP5659</x:v>
      </x:c>
      <x:c r="C6722" s="2" t="str">
        <x:v>吴纬涛</x:v>
      </x:c>
      <x:c r="D6722" s="8" t="d">
        <x:v>2026-09-04T00:00:00.000Z</x:v>
      </x:c>
      <x:c r="E6722" s="7"/>
      <x:c r="F6722" s="7" t="n">
        <x:v>0</x:v>
      </x:c>
      <x:c r="G6722" s="7"/>
      <x:c r="H6722" s="2" t="str">
        <x:v>否</x:v>
      </x:c>
      <x:c r="I6722" s="7" t="str">
        <x:f>IF(AND(ISNUMBER(E6722),ISNUMBER(F6722)),E6722-F6722,"")</x:f>
      </x:c>
      <x:c r="J6722" s="2" t="str">
        <x:f>IF(H6722="否","不适用",IF(AND(ISNUMBER(E6722),ISNUMBER(F6722)),IF(I6722&gt;'规则与名单'!$B$2,"是","否"),"未判定"))</x:f>
        <x:v>不适用</x:v>
      </x:c>
      <x:c r="K6722" s="2" t="str">
        <x:f>IF(J6722="是",IF(ISNUMBER(F6722),"测试日GPS","缺失"),IF(ISNUMBER(G6722),"非测试日纯氢",IF(AND(H6722="是",J6722="未判定"),IF(ISNUMBER(F6722),"测试名单无纯氢GPS","缺失"),IF(ISNUMBER(E6722),"非测试日仪表","缺失"))))</x:f>
        <x:v>缺失</x:v>
      </x:c>
      <x:c r="L6722" s="7" t="str">
        <x:f>IF(K6722="缺失","",IF(K6722="非测试日纯氢",G6722,IF(K6722="非测试日仪表",E6722,F6722)))</x:f>
      </x:c>
      <x:c r="M6722" s="2" t="n">
        <x:f>IF(K6722="缺失",1,0)</x:f>
        <x:v>1</x:v>
      </x:c>
      <x:c r="N6722" s="2" t="str">
        <x:v>车辆里程查询_20260901-20260930_1024辆_仪表里程.xlsx / H237</x:v>
      </x:c>
      <x:c r="O6722" s="2" t="str">
        <x:v>车辆里程查询_20260901-20260930_1024辆_GPS里程.xlsx / H140</x:v>
      </x:c>
      <x:c r="P6722" s="2" t="str">
        <x:v>车辆纯氢气里程查询_20260901-20260930_1024辆.xlsx / H483</x:v>
      </x:c>
    </x:row>
    <x:row r="6723" ht="22" customHeight="1">
      <x:c r="A6723" s="2" t="n">
        <x:v>269</x:v>
      </x:c>
      <x:c r="B6723" s="2" t="str">
        <x:v>粤AGP5659</x:v>
      </x:c>
      <x:c r="C6723" s="2" t="str">
        <x:v>吴纬涛</x:v>
      </x:c>
      <x:c r="D6723" s="8" t="d">
        <x:v>2026-09-05T00:00:00.000Z</x:v>
      </x:c>
      <x:c r="E6723" s="7" t="n">
        <x:v>0</x:v>
      </x:c>
      <x:c r="F6723" s="7" t="n">
        <x:v>0</x:v>
      </x:c>
      <x:c r="G6723" s="7"/>
      <x:c r="H6723" s="2" t="str">
        <x:v>否</x:v>
      </x:c>
      <x:c r="I6723" s="7" t="n">
        <x:f>IF(AND(ISNUMBER(E6723),ISNUMBER(F6723)),E6723-F6723,"")</x:f>
        <x:v>0</x:v>
      </x:c>
      <x:c r="J6723" s="2" t="str">
        <x:f>IF(H6723="否","不适用",IF(AND(ISNUMBER(E6723),ISNUMBER(F6723)),IF(I6723&gt;'规则与名单'!$B$2,"是","否"),"未判定"))</x:f>
        <x:v>不适用</x:v>
      </x:c>
      <x:c r="K6723" s="2" t="str">
        <x:f>IF(J6723="是",IF(ISNUMBER(F6723),"测试日GPS","缺失"),IF(ISNUMBER(G6723),"非测试日纯氢",IF(AND(H6723="是",J6723="未判定"),IF(ISNUMBER(F6723),"测试名单无纯氢GPS","缺失"),IF(ISNUMBER(E6723),"非测试日仪表","缺失"))))</x:f>
        <x:v>非测试日仪表</x:v>
      </x:c>
      <x:c r="L6723" s="7" t="n">
        <x:f>IF(K6723="缺失","",IF(K6723="非测试日纯氢",G6723,IF(K6723="非测试日仪表",E6723,F6723)))</x:f>
        <x:v>0</x:v>
      </x:c>
      <x:c r="M6723" s="2" t="n">
        <x:f>IF(K6723="缺失",1,0)</x:f>
        <x:v>0</x:v>
      </x:c>
      <x:c r="N6723" s="2" t="str">
        <x:v>车辆里程查询_20260901-20260930_1024辆_仪表里程.xlsx / I237</x:v>
      </x:c>
      <x:c r="O6723" s="2" t="str">
        <x:v>车辆里程查询_20260901-20260930_1024辆_GPS里程.xlsx / I140</x:v>
      </x:c>
      <x:c r="P6723" s="2" t="str">
        <x:v>车辆纯氢气里程查询_20260901-20260930_1024辆.xlsx / I483</x:v>
      </x:c>
    </x:row>
    <x:row r="6724" ht="22" customHeight="1">
      <x:c r="A6724" s="2" t="n">
        <x:v>269</x:v>
      </x:c>
      <x:c r="B6724" s="2" t="str">
        <x:v>粤AGP5659</x:v>
      </x:c>
      <x:c r="C6724" s="2" t="str">
        <x:v>吴纬涛</x:v>
      </x:c>
      <x:c r="D6724" s="8" t="d">
        <x:v>2026-09-06T00:00:00.000Z</x:v>
      </x:c>
      <x:c r="E6724" s="7"/>
      <x:c r="F6724" s="7" t="n">
        <x:v>0</x:v>
      </x:c>
      <x:c r="G6724" s="7"/>
      <x:c r="H6724" s="2" t="str">
        <x:v>否</x:v>
      </x:c>
      <x:c r="I6724" s="7" t="str">
        <x:f>IF(AND(ISNUMBER(E6724),ISNUMBER(F6724)),E6724-F6724,"")</x:f>
      </x:c>
      <x:c r="J6724" s="2" t="str">
        <x:f>IF(H6724="否","不适用",IF(AND(ISNUMBER(E6724),ISNUMBER(F6724)),IF(I6724&gt;'规则与名单'!$B$2,"是","否"),"未判定"))</x:f>
        <x:v>不适用</x:v>
      </x:c>
      <x:c r="K6724" s="2" t="str">
        <x:f>IF(J6724="是",IF(ISNUMBER(F6724),"测试日GPS","缺失"),IF(ISNUMBER(G6724),"非测试日纯氢",IF(AND(H6724="是",J6724="未判定"),IF(ISNUMBER(F6724),"测试名单无纯氢GPS","缺失"),IF(ISNUMBER(E6724),"非测试日仪表","缺失"))))</x:f>
        <x:v>缺失</x:v>
      </x:c>
      <x:c r="L6724" s="7" t="str">
        <x:f>IF(K6724="缺失","",IF(K6724="非测试日纯氢",G6724,IF(K6724="非测试日仪表",E6724,F6724)))</x:f>
      </x:c>
      <x:c r="M6724" s="2" t="n">
        <x:f>IF(K6724="缺失",1,0)</x:f>
        <x:v>1</x:v>
      </x:c>
      <x:c r="N6724" s="2" t="str">
        <x:v>车辆里程查询_20260901-20260930_1024辆_仪表里程.xlsx / J237</x:v>
      </x:c>
      <x:c r="O6724" s="2" t="str">
        <x:v>车辆里程查询_20260901-20260930_1024辆_GPS里程.xlsx / J140</x:v>
      </x:c>
      <x:c r="P6724" s="2" t="str">
        <x:v>车辆纯氢气里程查询_20260901-20260930_1024辆.xlsx / J483</x:v>
      </x:c>
    </x:row>
    <x:row r="6725" ht="22" customHeight="1">
      <x:c r="A6725" s="2" t="n">
        <x:v>269</x:v>
      </x:c>
      <x:c r="B6725" s="2" t="str">
        <x:v>粤AGP5659</x:v>
      </x:c>
      <x:c r="C6725" s="2" t="str">
        <x:v>吴纬涛</x:v>
      </x:c>
      <x:c r="D6725" s="8" t="d">
        <x:v>2026-09-07T00:00:00.000Z</x:v>
      </x:c>
      <x:c r="E6725" s="7"/>
      <x:c r="F6725" s="7" t="n">
        <x:v>0</x:v>
      </x:c>
      <x:c r="G6725" s="7"/>
      <x:c r="H6725" s="2" t="str">
        <x:v>否</x:v>
      </x:c>
      <x:c r="I6725" s="7" t="str">
        <x:f>IF(AND(ISNUMBER(E6725),ISNUMBER(F6725)),E6725-F6725,"")</x:f>
      </x:c>
      <x:c r="J6725" s="2" t="str">
        <x:f>IF(H6725="否","不适用",IF(AND(ISNUMBER(E6725),ISNUMBER(F6725)),IF(I6725&gt;'规则与名单'!$B$2,"是","否"),"未判定"))</x:f>
        <x:v>不适用</x:v>
      </x:c>
      <x:c r="K6725" s="2" t="str">
        <x:f>IF(J6725="是",IF(ISNUMBER(F6725),"测试日GPS","缺失"),IF(ISNUMBER(G6725),"非测试日纯氢",IF(AND(H6725="是",J6725="未判定"),IF(ISNUMBER(F6725),"测试名单无纯氢GPS","缺失"),IF(ISNUMBER(E6725),"非测试日仪表","缺失"))))</x:f>
        <x:v>缺失</x:v>
      </x:c>
      <x:c r="L6725" s="7" t="str">
        <x:f>IF(K6725="缺失","",IF(K6725="非测试日纯氢",G6725,IF(K6725="非测试日仪表",E6725,F6725)))</x:f>
      </x:c>
      <x:c r="M6725" s="2" t="n">
        <x:f>IF(K6725="缺失",1,0)</x:f>
        <x:v>1</x:v>
      </x:c>
      <x:c r="N6725" s="2" t="str">
        <x:v>车辆里程查询_20260901-20260930_1024辆_仪表里程.xlsx / K237</x:v>
      </x:c>
      <x:c r="O6725" s="2" t="str">
        <x:v>车辆里程查询_20260901-20260930_1024辆_GPS里程.xlsx / K140</x:v>
      </x:c>
      <x:c r="P6725" s="2" t="str">
        <x:v>车辆纯氢气里程查询_20260901-20260930_1024辆.xlsx / K483</x:v>
      </x:c>
    </x:row>
    <x:row r="6726" ht="22" customHeight="1">
      <x:c r="A6726" s="2" t="n">
        <x:v>269</x:v>
      </x:c>
      <x:c r="B6726" s="2" t="str">
        <x:v>粤AGP5659</x:v>
      </x:c>
      <x:c r="C6726" s="2" t="str">
        <x:v>吴纬涛</x:v>
      </x:c>
      <x:c r="D6726" s="8" t="d">
        <x:v>2026-09-08T00:00:00.000Z</x:v>
      </x:c>
      <x:c r="E6726" s="7" t="n">
        <x:v>0.2</x:v>
      </x:c>
      <x:c r="F6726" s="7" t="n">
        <x:v>0.4</x:v>
      </x:c>
      <x:c r="G6726" s="7" t="n">
        <x:v>0.2</x:v>
      </x:c>
      <x:c r="H6726" s="2" t="str">
        <x:v>否</x:v>
      </x:c>
      <x:c r="I6726" s="7" t="n">
        <x:f>IF(AND(ISNUMBER(E6726),ISNUMBER(F6726)),E6726-F6726,"")</x:f>
        <x:v>-0.2</x:v>
      </x:c>
      <x:c r="J6726" s="2" t="str">
        <x:f>IF(H6726="否","不适用",IF(AND(ISNUMBER(E6726),ISNUMBER(F6726)),IF(I6726&gt;'规则与名单'!$B$2,"是","否"),"未判定"))</x:f>
        <x:v>不适用</x:v>
      </x:c>
      <x:c r="K6726" s="2" t="str">
        <x:f>IF(J6726="是",IF(ISNUMBER(F6726),"测试日GPS","缺失"),IF(ISNUMBER(G6726),"非测试日纯氢",IF(AND(H6726="是",J6726="未判定"),IF(ISNUMBER(F6726),"测试名单无纯氢GPS","缺失"),IF(ISNUMBER(E6726),"非测试日仪表","缺失"))))</x:f>
        <x:v>非测试日纯氢</x:v>
      </x:c>
      <x:c r="L6726" s="7" t="n">
        <x:f>IF(K6726="缺失","",IF(K6726="非测试日纯氢",G6726,IF(K6726="非测试日仪表",E6726,F6726)))</x:f>
        <x:v>0.2</x:v>
      </x:c>
      <x:c r="M6726" s="2" t="n">
        <x:f>IF(K6726="缺失",1,0)</x:f>
        <x:v>0</x:v>
      </x:c>
      <x:c r="N6726" s="2" t="str">
        <x:v>车辆里程查询_20260901-20260930_1024辆_仪表里程.xlsx / L237</x:v>
      </x:c>
      <x:c r="O6726" s="2" t="str">
        <x:v>车辆里程查询_20260901-20260930_1024辆_GPS里程.xlsx / L140</x:v>
      </x:c>
      <x:c r="P6726" s="2" t="str">
        <x:v>车辆纯氢气里程查询_20260901-20260930_1024辆.xlsx / L483</x:v>
      </x:c>
    </x:row>
    <x:row r="6727" ht="22" customHeight="1">
      <x:c r="A6727" s="2" t="n">
        <x:v>269</x:v>
      </x:c>
      <x:c r="B6727" s="2" t="str">
        <x:v>粤AGP5659</x:v>
      </x:c>
      <x:c r="C6727" s="2" t="str">
        <x:v>吴纬涛</x:v>
      </x:c>
      <x:c r="D6727" s="8" t="d">
        <x:v>2026-09-09T00:00:00.000Z</x:v>
      </x:c>
      <x:c r="E6727" s="7"/>
      <x:c r="F6727" s="7" t="n">
        <x:v>0</x:v>
      </x:c>
      <x:c r="G6727" s="7"/>
      <x:c r="H6727" s="2" t="str">
        <x:v>否</x:v>
      </x:c>
      <x:c r="I6727" s="7" t="str">
        <x:f>IF(AND(ISNUMBER(E6727),ISNUMBER(F6727)),E6727-F6727,"")</x:f>
      </x:c>
      <x:c r="J6727" s="2" t="str">
        <x:f>IF(H6727="否","不适用",IF(AND(ISNUMBER(E6727),ISNUMBER(F6727)),IF(I6727&gt;'规则与名单'!$B$2,"是","否"),"未判定"))</x:f>
        <x:v>不适用</x:v>
      </x:c>
      <x:c r="K6727" s="2" t="str">
        <x:f>IF(J6727="是",IF(ISNUMBER(F6727),"测试日GPS","缺失"),IF(ISNUMBER(G6727),"非测试日纯氢",IF(AND(H6727="是",J6727="未判定"),IF(ISNUMBER(F6727),"测试名单无纯氢GPS","缺失"),IF(ISNUMBER(E6727),"非测试日仪表","缺失"))))</x:f>
        <x:v>缺失</x:v>
      </x:c>
      <x:c r="L6727" s="7" t="str">
        <x:f>IF(K6727="缺失","",IF(K6727="非测试日纯氢",G6727,IF(K6727="非测试日仪表",E6727,F6727)))</x:f>
      </x:c>
      <x:c r="M6727" s="2" t="n">
        <x:f>IF(K6727="缺失",1,0)</x:f>
        <x:v>1</x:v>
      </x:c>
      <x:c r="N6727" s="2" t="str">
        <x:v>车辆里程查询_20260901-20260930_1024辆_仪表里程.xlsx / M237</x:v>
      </x:c>
      <x:c r="O6727" s="2" t="str">
        <x:v>车辆里程查询_20260901-20260930_1024辆_GPS里程.xlsx / M140</x:v>
      </x:c>
      <x:c r="P6727" s="2" t="str">
        <x:v>车辆纯氢气里程查询_20260901-20260930_1024辆.xlsx / M483</x:v>
      </x:c>
    </x:row>
    <x:row r="6728" ht="22" customHeight="1">
      <x:c r="A6728" s="2" t="n">
        <x:v>269</x:v>
      </x:c>
      <x:c r="B6728" s="2" t="str">
        <x:v>粤AGP5659</x:v>
      </x:c>
      <x:c r="C6728" s="2" t="str">
        <x:v>吴纬涛</x:v>
      </x:c>
      <x:c r="D6728" s="8" t="d">
        <x:v>2026-09-10T00:00:00.000Z</x:v>
      </x:c>
      <x:c r="E6728" s="7"/>
      <x:c r="F6728" s="7" t="n">
        <x:v>0</x:v>
      </x:c>
      <x:c r="G6728" s="7"/>
      <x:c r="H6728" s="2" t="str">
        <x:v>否</x:v>
      </x:c>
      <x:c r="I6728" s="7" t="str">
        <x:f>IF(AND(ISNUMBER(E6728),ISNUMBER(F6728)),E6728-F6728,"")</x:f>
      </x:c>
      <x:c r="J6728" s="2" t="str">
        <x:f>IF(H6728="否","不适用",IF(AND(ISNUMBER(E6728),ISNUMBER(F6728)),IF(I6728&gt;'规则与名单'!$B$2,"是","否"),"未判定"))</x:f>
        <x:v>不适用</x:v>
      </x:c>
      <x:c r="K6728" s="2" t="str">
        <x:f>IF(J6728="是",IF(ISNUMBER(F6728),"测试日GPS","缺失"),IF(ISNUMBER(G6728),"非测试日纯氢",IF(AND(H6728="是",J6728="未判定"),IF(ISNUMBER(F6728),"测试名单无纯氢GPS","缺失"),IF(ISNUMBER(E6728),"非测试日仪表","缺失"))))</x:f>
        <x:v>缺失</x:v>
      </x:c>
      <x:c r="L6728" s="7" t="str">
        <x:f>IF(K6728="缺失","",IF(K6728="非测试日纯氢",G6728,IF(K6728="非测试日仪表",E6728,F6728)))</x:f>
      </x:c>
      <x:c r="M6728" s="2" t="n">
        <x:f>IF(K6728="缺失",1,0)</x:f>
        <x:v>1</x:v>
      </x:c>
      <x:c r="N6728" s="2" t="str">
        <x:v>车辆里程查询_20260901-20260930_1024辆_仪表里程.xlsx / N237</x:v>
      </x:c>
      <x:c r="O6728" s="2" t="str">
        <x:v>车辆里程查询_20260901-20260930_1024辆_GPS里程.xlsx / N140</x:v>
      </x:c>
      <x:c r="P6728" s="2" t="str">
        <x:v>车辆纯氢气里程查询_20260901-20260930_1024辆.xlsx / N483</x:v>
      </x:c>
    </x:row>
    <x:row r="6729" ht="22" customHeight="1">
      <x:c r="A6729" s="2" t="n">
        <x:v>269</x:v>
      </x:c>
      <x:c r="B6729" s="2" t="str">
        <x:v>粤AGP5659</x:v>
      </x:c>
      <x:c r="C6729" s="2" t="str">
        <x:v>吴纬涛</x:v>
      </x:c>
      <x:c r="D6729" s="8" t="d">
        <x:v>2026-09-11T00:00:00.000Z</x:v>
      </x:c>
      <x:c r="E6729" s="7"/>
      <x:c r="F6729" s="7" t="n">
        <x:v>0</x:v>
      </x:c>
      <x:c r="G6729" s="7"/>
      <x:c r="H6729" s="2" t="str">
        <x:v>否</x:v>
      </x:c>
      <x:c r="I6729" s="7" t="str">
        <x:f>IF(AND(ISNUMBER(E6729),ISNUMBER(F6729)),E6729-F6729,"")</x:f>
      </x:c>
      <x:c r="J6729" s="2" t="str">
        <x:f>IF(H6729="否","不适用",IF(AND(ISNUMBER(E6729),ISNUMBER(F6729)),IF(I6729&gt;'规则与名单'!$B$2,"是","否"),"未判定"))</x:f>
        <x:v>不适用</x:v>
      </x:c>
      <x:c r="K6729" s="2" t="str">
        <x:f>IF(J6729="是",IF(ISNUMBER(F6729),"测试日GPS","缺失"),IF(ISNUMBER(G6729),"非测试日纯氢",IF(AND(H6729="是",J6729="未判定"),IF(ISNUMBER(F6729),"测试名单无纯氢GPS","缺失"),IF(ISNUMBER(E6729),"非测试日仪表","缺失"))))</x:f>
        <x:v>缺失</x:v>
      </x:c>
      <x:c r="L6729" s="7" t="str">
        <x:f>IF(K6729="缺失","",IF(K6729="非测试日纯氢",G6729,IF(K6729="非测试日仪表",E6729,F6729)))</x:f>
      </x:c>
      <x:c r="M6729" s="2" t="n">
        <x:f>IF(K6729="缺失",1,0)</x:f>
        <x:v>1</x:v>
      </x:c>
      <x:c r="N6729" s="2" t="str">
        <x:v>车辆里程查询_20260901-20260930_1024辆_仪表里程.xlsx / O237</x:v>
      </x:c>
      <x:c r="O6729" s="2" t="str">
        <x:v>车辆里程查询_20260901-20260930_1024辆_GPS里程.xlsx / O140</x:v>
      </x:c>
      <x:c r="P6729" s="2" t="str">
        <x:v>车辆纯氢气里程查询_20260901-20260930_1024辆.xlsx / O483</x:v>
      </x:c>
    </x:row>
    <x:row r="6730" ht="22" customHeight="1">
      <x:c r="A6730" s="2" t="n">
        <x:v>269</x:v>
      </x:c>
      <x:c r="B6730" s="2" t="str">
        <x:v>粤AGP5659</x:v>
      </x:c>
      <x:c r="C6730" s="2" t="str">
        <x:v>吴纬涛</x:v>
      </x:c>
      <x:c r="D6730" s="8" t="d">
        <x:v>2026-09-12T00:00:00.000Z</x:v>
      </x:c>
      <x:c r="E6730" s="7"/>
      <x:c r="F6730" s="7" t="n">
        <x:v>0</x:v>
      </x:c>
      <x:c r="G6730" s="7"/>
      <x:c r="H6730" s="2" t="str">
        <x:v>否</x:v>
      </x:c>
      <x:c r="I6730" s="7" t="str">
        <x:f>IF(AND(ISNUMBER(E6730),ISNUMBER(F6730)),E6730-F6730,"")</x:f>
      </x:c>
      <x:c r="J6730" s="2" t="str">
        <x:f>IF(H6730="否","不适用",IF(AND(ISNUMBER(E6730),ISNUMBER(F6730)),IF(I6730&gt;'规则与名单'!$B$2,"是","否"),"未判定"))</x:f>
        <x:v>不适用</x:v>
      </x:c>
      <x:c r="K6730" s="2" t="str">
        <x:f>IF(J6730="是",IF(ISNUMBER(F6730),"测试日GPS","缺失"),IF(ISNUMBER(G6730),"非测试日纯氢",IF(AND(H6730="是",J6730="未判定"),IF(ISNUMBER(F6730),"测试名单无纯氢GPS","缺失"),IF(ISNUMBER(E6730),"非测试日仪表","缺失"))))</x:f>
        <x:v>缺失</x:v>
      </x:c>
      <x:c r="L6730" s="7" t="str">
        <x:f>IF(K6730="缺失","",IF(K6730="非测试日纯氢",G6730,IF(K6730="非测试日仪表",E6730,F6730)))</x:f>
      </x:c>
      <x:c r="M6730" s="2" t="n">
        <x:f>IF(K6730="缺失",1,0)</x:f>
        <x:v>1</x:v>
      </x:c>
      <x:c r="N6730" s="2" t="str">
        <x:v>车辆里程查询_20260901-20260930_1024辆_仪表里程.xlsx / P237</x:v>
      </x:c>
      <x:c r="O6730" s="2" t="str">
        <x:v>车辆里程查询_20260901-20260930_1024辆_GPS里程.xlsx / P140</x:v>
      </x:c>
      <x:c r="P6730" s="2" t="str">
        <x:v>车辆纯氢气里程查询_20260901-20260930_1024辆.xlsx / P483</x:v>
      </x:c>
    </x:row>
    <x:row r="6731" ht="22" customHeight="1">
      <x:c r="A6731" s="2" t="n">
        <x:v>269</x:v>
      </x:c>
      <x:c r="B6731" s="2" t="str">
        <x:v>粤AGP5659</x:v>
      </x:c>
      <x:c r="C6731" s="2" t="str">
        <x:v>吴纬涛</x:v>
      </x:c>
      <x:c r="D6731" s="8" t="d">
        <x:v>2026-09-13T00:00:00.000Z</x:v>
      </x:c>
      <x:c r="E6731" s="7"/>
      <x:c r="F6731" s="7" t="n">
        <x:v>0</x:v>
      </x:c>
      <x:c r="G6731" s="7"/>
      <x:c r="H6731" s="2" t="str">
        <x:v>否</x:v>
      </x:c>
      <x:c r="I6731" s="7" t="str">
        <x:f>IF(AND(ISNUMBER(E6731),ISNUMBER(F6731)),E6731-F6731,"")</x:f>
      </x:c>
      <x:c r="J6731" s="2" t="str">
        <x:f>IF(H6731="否","不适用",IF(AND(ISNUMBER(E6731),ISNUMBER(F6731)),IF(I6731&gt;'规则与名单'!$B$2,"是","否"),"未判定"))</x:f>
        <x:v>不适用</x:v>
      </x:c>
      <x:c r="K6731" s="2" t="str">
        <x:f>IF(J6731="是",IF(ISNUMBER(F6731),"测试日GPS","缺失"),IF(ISNUMBER(G6731),"非测试日纯氢",IF(AND(H6731="是",J6731="未判定"),IF(ISNUMBER(F6731),"测试名单无纯氢GPS","缺失"),IF(ISNUMBER(E6731),"非测试日仪表","缺失"))))</x:f>
        <x:v>缺失</x:v>
      </x:c>
      <x:c r="L6731" s="7" t="str">
        <x:f>IF(K6731="缺失","",IF(K6731="非测试日纯氢",G6731,IF(K6731="非测试日仪表",E6731,F6731)))</x:f>
      </x:c>
      <x:c r="M6731" s="2" t="n">
        <x:f>IF(K6731="缺失",1,0)</x:f>
        <x:v>1</x:v>
      </x:c>
      <x:c r="N6731" s="2" t="str">
        <x:v>车辆里程查询_20260901-20260930_1024辆_仪表里程.xlsx / Q237</x:v>
      </x:c>
      <x:c r="O6731" s="2" t="str">
        <x:v>车辆里程查询_20260901-20260930_1024辆_GPS里程.xlsx / Q140</x:v>
      </x:c>
      <x:c r="P6731" s="2" t="str">
        <x:v>车辆纯氢气里程查询_20260901-20260930_1024辆.xlsx / Q483</x:v>
      </x:c>
    </x:row>
    <x:row r="6732" ht="22" customHeight="1">
      <x:c r="A6732" s="2" t="n">
        <x:v>269</x:v>
      </x:c>
      <x:c r="B6732" s="2" t="str">
        <x:v>粤AGP5659</x:v>
      </x:c>
      <x:c r="C6732" s="2" t="str">
        <x:v>吴纬涛</x:v>
      </x:c>
      <x:c r="D6732" s="8" t="d">
        <x:v>2026-09-14T00:00:00.000Z</x:v>
      </x:c>
      <x:c r="E6732" s="7"/>
      <x:c r="F6732" s="7" t="n">
        <x:v>0</x:v>
      </x:c>
      <x:c r="G6732" s="7"/>
      <x:c r="H6732" s="2" t="str">
        <x:v>否</x:v>
      </x:c>
      <x:c r="I6732" s="7" t="str">
        <x:f>IF(AND(ISNUMBER(E6732),ISNUMBER(F6732)),E6732-F6732,"")</x:f>
      </x:c>
      <x:c r="J6732" s="2" t="str">
        <x:f>IF(H6732="否","不适用",IF(AND(ISNUMBER(E6732),ISNUMBER(F6732)),IF(I6732&gt;'规则与名单'!$B$2,"是","否"),"未判定"))</x:f>
        <x:v>不适用</x:v>
      </x:c>
      <x:c r="K6732" s="2" t="str">
        <x:f>IF(J6732="是",IF(ISNUMBER(F6732),"测试日GPS","缺失"),IF(ISNUMBER(G6732),"非测试日纯氢",IF(AND(H6732="是",J6732="未判定"),IF(ISNUMBER(F6732),"测试名单无纯氢GPS","缺失"),IF(ISNUMBER(E6732),"非测试日仪表","缺失"))))</x:f>
        <x:v>缺失</x:v>
      </x:c>
      <x:c r="L6732" s="7" t="str">
        <x:f>IF(K6732="缺失","",IF(K6732="非测试日纯氢",G6732,IF(K6732="非测试日仪表",E6732,F6732)))</x:f>
      </x:c>
      <x:c r="M6732" s="2" t="n">
        <x:f>IF(K6732="缺失",1,0)</x:f>
        <x:v>1</x:v>
      </x:c>
      <x:c r="N6732" s="2" t="str">
        <x:v>车辆里程查询_20260901-20260930_1024辆_仪表里程.xlsx / R237</x:v>
      </x:c>
      <x:c r="O6732" s="2" t="str">
        <x:v>车辆里程查询_20260901-20260930_1024辆_GPS里程.xlsx / R140</x:v>
      </x:c>
      <x:c r="P6732" s="2" t="str">
        <x:v>车辆纯氢气里程查询_20260901-20260930_1024辆.xlsx / R483</x:v>
      </x:c>
    </x:row>
    <x:row r="6733" ht="22" customHeight="1">
      <x:c r="A6733" s="2" t="n">
        <x:v>269</x:v>
      </x:c>
      <x:c r="B6733" s="2" t="str">
        <x:v>粤AGP5659</x:v>
      </x:c>
      <x:c r="C6733" s="2" t="str">
        <x:v>吴纬涛</x:v>
      </x:c>
      <x:c r="D6733" s="8" t="d">
        <x:v>2026-09-15T00:00:00.000Z</x:v>
      </x:c>
      <x:c r="E6733" s="7"/>
      <x:c r="F6733" s="7" t="n">
        <x:v>0</x:v>
      </x:c>
      <x:c r="G6733" s="7"/>
      <x:c r="H6733" s="2" t="str">
        <x:v>否</x:v>
      </x:c>
      <x:c r="I6733" s="7" t="str">
        <x:f>IF(AND(ISNUMBER(E6733),ISNUMBER(F6733)),E6733-F6733,"")</x:f>
      </x:c>
      <x:c r="J6733" s="2" t="str">
        <x:f>IF(H6733="否","不适用",IF(AND(ISNUMBER(E6733),ISNUMBER(F6733)),IF(I6733&gt;'规则与名单'!$B$2,"是","否"),"未判定"))</x:f>
        <x:v>不适用</x:v>
      </x:c>
      <x:c r="K6733" s="2" t="str">
        <x:f>IF(J6733="是",IF(ISNUMBER(F6733),"测试日GPS","缺失"),IF(ISNUMBER(G6733),"非测试日纯氢",IF(AND(H6733="是",J6733="未判定"),IF(ISNUMBER(F6733),"测试名单无纯氢GPS","缺失"),IF(ISNUMBER(E6733),"非测试日仪表","缺失"))))</x:f>
        <x:v>缺失</x:v>
      </x:c>
      <x:c r="L6733" s="7" t="str">
        <x:f>IF(K6733="缺失","",IF(K6733="非测试日纯氢",G6733,IF(K6733="非测试日仪表",E6733,F6733)))</x:f>
      </x:c>
      <x:c r="M6733" s="2" t="n">
        <x:f>IF(K6733="缺失",1,0)</x:f>
        <x:v>1</x:v>
      </x:c>
      <x:c r="N6733" s="2" t="str">
        <x:v>车辆里程查询_20260901-20260930_1024辆_仪表里程.xlsx / S237</x:v>
      </x:c>
      <x:c r="O6733" s="2" t="str">
        <x:v>车辆里程查询_20260901-20260930_1024辆_GPS里程.xlsx / S140</x:v>
      </x:c>
      <x:c r="P6733" s="2" t="str">
        <x:v>车辆纯氢气里程查询_20260901-20260930_1024辆.xlsx / S483</x:v>
      </x:c>
    </x:row>
    <x:row r="6734" ht="22" customHeight="1">
      <x:c r="A6734" s="2" t="n">
        <x:v>269</x:v>
      </x:c>
      <x:c r="B6734" s="2" t="str">
        <x:v>粤AGP5659</x:v>
      </x:c>
      <x:c r="C6734" s="2" t="str">
        <x:v>吴纬涛</x:v>
      </x:c>
      <x:c r="D6734" s="8" t="d">
        <x:v>2026-09-16T00:00:00.000Z</x:v>
      </x:c>
      <x:c r="E6734" s="7" t="n">
        <x:v>0.1</x:v>
      </x:c>
      <x:c r="F6734" s="7" t="n">
        <x:v>0.02</x:v>
      </x:c>
      <x:c r="G6734" s="7"/>
      <x:c r="H6734" s="2" t="str">
        <x:v>否</x:v>
      </x:c>
      <x:c r="I6734" s="7" t="n">
        <x:f>IF(AND(ISNUMBER(E6734),ISNUMBER(F6734)),E6734-F6734,"")</x:f>
        <x:v>0.08</x:v>
      </x:c>
      <x:c r="J6734" s="2" t="str">
        <x:f>IF(H6734="否","不适用",IF(AND(ISNUMBER(E6734),ISNUMBER(F6734)),IF(I6734&gt;'规则与名单'!$B$2,"是","否"),"未判定"))</x:f>
        <x:v>不适用</x:v>
      </x:c>
      <x:c r="K6734" s="2" t="str">
        <x:f>IF(J6734="是",IF(ISNUMBER(F6734),"测试日GPS","缺失"),IF(ISNUMBER(G6734),"非测试日纯氢",IF(AND(H6734="是",J6734="未判定"),IF(ISNUMBER(F6734),"测试名单无纯氢GPS","缺失"),IF(ISNUMBER(E6734),"非测试日仪表","缺失"))))</x:f>
        <x:v>非测试日仪表</x:v>
      </x:c>
      <x:c r="L6734" s="7" t="n">
        <x:f>IF(K6734="缺失","",IF(K6734="非测试日纯氢",G6734,IF(K6734="非测试日仪表",E6734,F6734)))</x:f>
        <x:v>0.1</x:v>
      </x:c>
      <x:c r="M6734" s="2" t="n">
        <x:f>IF(K6734="缺失",1,0)</x:f>
        <x:v>0</x:v>
      </x:c>
      <x:c r="N6734" s="2" t="str">
        <x:v>车辆里程查询_20260901-20260930_1024辆_仪表里程.xlsx / T237</x:v>
      </x:c>
      <x:c r="O6734" s="2" t="str">
        <x:v>车辆里程查询_20260901-20260930_1024辆_GPS里程.xlsx / T140</x:v>
      </x:c>
      <x:c r="P6734" s="2" t="str">
        <x:v>车辆纯氢气里程查询_20260901-20260930_1024辆.xlsx / T483</x:v>
      </x:c>
    </x:row>
    <x:row r="6735" ht="22" customHeight="1">
      <x:c r="A6735" s="2" t="n">
        <x:v>269</x:v>
      </x:c>
      <x:c r="B6735" s="2" t="str">
        <x:v>粤AGP5659</x:v>
      </x:c>
      <x:c r="C6735" s="2" t="str">
        <x:v>吴纬涛</x:v>
      </x:c>
      <x:c r="D6735" s="8" t="d">
        <x:v>2026-09-17T00:00:00.000Z</x:v>
      </x:c>
      <x:c r="E6735" s="7" t="n">
        <x:v>0</x:v>
      </x:c>
      <x:c r="F6735" s="7" t="n">
        <x:v>0.01</x:v>
      </x:c>
      <x:c r="G6735" s="7"/>
      <x:c r="H6735" s="2" t="str">
        <x:v>否</x:v>
      </x:c>
      <x:c r="I6735" s="7" t="n">
        <x:f>IF(AND(ISNUMBER(E6735),ISNUMBER(F6735)),E6735-F6735,"")</x:f>
        <x:v>-0.01</x:v>
      </x:c>
      <x:c r="J6735" s="2" t="str">
        <x:f>IF(H6735="否","不适用",IF(AND(ISNUMBER(E6735),ISNUMBER(F6735)),IF(I6735&gt;'规则与名单'!$B$2,"是","否"),"未判定"))</x:f>
        <x:v>不适用</x:v>
      </x:c>
      <x:c r="K6735" s="2" t="str">
        <x:f>IF(J6735="是",IF(ISNUMBER(F6735),"测试日GPS","缺失"),IF(ISNUMBER(G6735),"非测试日纯氢",IF(AND(H6735="是",J6735="未判定"),IF(ISNUMBER(F6735),"测试名单无纯氢GPS","缺失"),IF(ISNUMBER(E6735),"非测试日仪表","缺失"))))</x:f>
        <x:v>非测试日仪表</x:v>
      </x:c>
      <x:c r="L6735" s="7" t="n">
        <x:f>IF(K6735="缺失","",IF(K6735="非测试日纯氢",G6735,IF(K6735="非测试日仪表",E6735,F6735)))</x:f>
        <x:v>0</x:v>
      </x:c>
      <x:c r="M6735" s="2" t="n">
        <x:f>IF(K6735="缺失",1,0)</x:f>
        <x:v>0</x:v>
      </x:c>
      <x:c r="N6735" s="2" t="str">
        <x:v>车辆里程查询_20260901-20260930_1024辆_仪表里程.xlsx / U237</x:v>
      </x:c>
      <x:c r="O6735" s="2" t="str">
        <x:v>车辆里程查询_20260901-20260930_1024辆_GPS里程.xlsx / U140</x:v>
      </x:c>
      <x:c r="P6735" s="2" t="str">
        <x:v>车辆纯氢气里程查询_20260901-20260930_1024辆.xlsx / U483</x:v>
      </x:c>
    </x:row>
    <x:row r="6736" ht="22" customHeight="1">
      <x:c r="A6736" s="2" t="n">
        <x:v>269</x:v>
      </x:c>
      <x:c r="B6736" s="2" t="str">
        <x:v>粤AGP5659</x:v>
      </x:c>
      <x:c r="C6736" s="2" t="str">
        <x:v>吴纬涛</x:v>
      </x:c>
      <x:c r="D6736" s="8" t="d">
        <x:v>2026-09-18T00:00:00.000Z</x:v>
      </x:c>
      <x:c r="E6736" s="7"/>
      <x:c r="F6736" s="7" t="n">
        <x:v>0</x:v>
      </x:c>
      <x:c r="G6736" s="7"/>
      <x:c r="H6736" s="2" t="str">
        <x:v>否</x:v>
      </x:c>
      <x:c r="I6736" s="7" t="str">
        <x:f>IF(AND(ISNUMBER(E6736),ISNUMBER(F6736)),E6736-F6736,"")</x:f>
      </x:c>
      <x:c r="J6736" s="2" t="str">
        <x:f>IF(H6736="否","不适用",IF(AND(ISNUMBER(E6736),ISNUMBER(F6736)),IF(I6736&gt;'规则与名单'!$B$2,"是","否"),"未判定"))</x:f>
        <x:v>不适用</x:v>
      </x:c>
      <x:c r="K6736" s="2" t="str">
        <x:f>IF(J6736="是",IF(ISNUMBER(F6736),"测试日GPS","缺失"),IF(ISNUMBER(G6736),"非测试日纯氢",IF(AND(H6736="是",J6736="未判定"),IF(ISNUMBER(F6736),"测试名单无纯氢GPS","缺失"),IF(ISNUMBER(E6736),"非测试日仪表","缺失"))))</x:f>
        <x:v>缺失</x:v>
      </x:c>
      <x:c r="L6736" s="7" t="str">
        <x:f>IF(K6736="缺失","",IF(K6736="非测试日纯氢",G6736,IF(K6736="非测试日仪表",E6736,F6736)))</x:f>
      </x:c>
      <x:c r="M6736" s="2" t="n">
        <x:f>IF(K6736="缺失",1,0)</x:f>
        <x:v>1</x:v>
      </x:c>
      <x:c r="N6736" s="2" t="str">
        <x:v>车辆里程查询_20260901-20260930_1024辆_仪表里程.xlsx / V237</x:v>
      </x:c>
      <x:c r="O6736" s="2" t="str">
        <x:v>车辆里程查询_20260901-20260930_1024辆_GPS里程.xlsx / V140</x:v>
      </x:c>
      <x:c r="P6736" s="2" t="str">
        <x:v>车辆纯氢气里程查询_20260901-20260930_1024辆.xlsx / V483</x:v>
      </x:c>
    </x:row>
    <x:row r="6737" ht="22" customHeight="1">
      <x:c r="A6737" s="2" t="n">
        <x:v>269</x:v>
      </x:c>
      <x:c r="B6737" s="2" t="str">
        <x:v>粤AGP5659</x:v>
      </x:c>
      <x:c r="C6737" s="2" t="str">
        <x:v>吴纬涛</x:v>
      </x:c>
      <x:c r="D6737" s="8" t="d">
        <x:v>2026-09-19T00:00:00.000Z</x:v>
      </x:c>
      <x:c r="E6737" s="7"/>
      <x:c r="F6737" s="7" t="n">
        <x:v>0</x:v>
      </x:c>
      <x:c r="G6737" s="7"/>
      <x:c r="H6737" s="2" t="str">
        <x:v>否</x:v>
      </x:c>
      <x:c r="I6737" s="7" t="str">
        <x:f>IF(AND(ISNUMBER(E6737),ISNUMBER(F6737)),E6737-F6737,"")</x:f>
      </x:c>
      <x:c r="J6737" s="2" t="str">
        <x:f>IF(H6737="否","不适用",IF(AND(ISNUMBER(E6737),ISNUMBER(F6737)),IF(I6737&gt;'规则与名单'!$B$2,"是","否"),"未判定"))</x:f>
        <x:v>不适用</x:v>
      </x:c>
      <x:c r="K6737" s="2" t="str">
        <x:f>IF(J6737="是",IF(ISNUMBER(F6737),"测试日GPS","缺失"),IF(ISNUMBER(G6737),"非测试日纯氢",IF(AND(H6737="是",J6737="未判定"),IF(ISNUMBER(F6737),"测试名单无纯氢GPS","缺失"),IF(ISNUMBER(E6737),"非测试日仪表","缺失"))))</x:f>
        <x:v>缺失</x:v>
      </x:c>
      <x:c r="L6737" s="7" t="str">
        <x:f>IF(K6737="缺失","",IF(K6737="非测试日纯氢",G6737,IF(K6737="非测试日仪表",E6737,F6737)))</x:f>
      </x:c>
      <x:c r="M6737" s="2" t="n">
        <x:f>IF(K6737="缺失",1,0)</x:f>
        <x:v>1</x:v>
      </x:c>
      <x:c r="N6737" s="2" t="str">
        <x:v>车辆里程查询_20260901-20260930_1024辆_仪表里程.xlsx / W237</x:v>
      </x:c>
      <x:c r="O6737" s="2" t="str">
        <x:v>车辆里程查询_20260901-20260930_1024辆_GPS里程.xlsx / W140</x:v>
      </x:c>
      <x:c r="P6737" s="2" t="str">
        <x:v>车辆纯氢气里程查询_20260901-20260930_1024辆.xlsx / W483</x:v>
      </x:c>
    </x:row>
    <x:row r="6738" ht="22" customHeight="1">
      <x:c r="A6738" s="2" t="n">
        <x:v>269</x:v>
      </x:c>
      <x:c r="B6738" s="2" t="str">
        <x:v>粤AGP5659</x:v>
      </x:c>
      <x:c r="C6738" s="2" t="str">
        <x:v>吴纬涛</x:v>
      </x:c>
      <x:c r="D6738" s="8" t="d">
        <x:v>2026-09-20T00:00:00.000Z</x:v>
      </x:c>
      <x:c r="E6738" s="7" t="n">
        <x:v>0</x:v>
      </x:c>
      <x:c r="F6738" s="7" t="n">
        <x:v>0.02</x:v>
      </x:c>
      <x:c r="G6738" s="7"/>
      <x:c r="H6738" s="2" t="str">
        <x:v>否</x:v>
      </x:c>
      <x:c r="I6738" s="7" t="n">
        <x:f>IF(AND(ISNUMBER(E6738),ISNUMBER(F6738)),E6738-F6738,"")</x:f>
        <x:v>-0.02</x:v>
      </x:c>
      <x:c r="J6738" s="2" t="str">
        <x:f>IF(H6738="否","不适用",IF(AND(ISNUMBER(E6738),ISNUMBER(F6738)),IF(I6738&gt;'规则与名单'!$B$2,"是","否"),"未判定"))</x:f>
        <x:v>不适用</x:v>
      </x:c>
      <x:c r="K6738" s="2" t="str">
        <x:f>IF(J6738="是",IF(ISNUMBER(F6738),"测试日GPS","缺失"),IF(ISNUMBER(G6738),"非测试日纯氢",IF(AND(H6738="是",J6738="未判定"),IF(ISNUMBER(F6738),"测试名单无纯氢GPS","缺失"),IF(ISNUMBER(E6738),"非测试日仪表","缺失"))))</x:f>
        <x:v>非测试日仪表</x:v>
      </x:c>
      <x:c r="L6738" s="7" t="n">
        <x:f>IF(K6738="缺失","",IF(K6738="非测试日纯氢",G6738,IF(K6738="非测试日仪表",E6738,F6738)))</x:f>
        <x:v>0</x:v>
      </x:c>
      <x:c r="M6738" s="2" t="n">
        <x:f>IF(K6738="缺失",1,0)</x:f>
        <x:v>0</x:v>
      </x:c>
      <x:c r="N6738" s="2" t="str">
        <x:v>车辆里程查询_20260901-20260930_1024辆_仪表里程.xlsx / X237</x:v>
      </x:c>
      <x:c r="O6738" s="2" t="str">
        <x:v>车辆里程查询_20260901-20260930_1024辆_GPS里程.xlsx / X140</x:v>
      </x:c>
      <x:c r="P6738" s="2" t="str">
        <x:v>车辆纯氢气里程查询_20260901-20260930_1024辆.xlsx / X483</x:v>
      </x:c>
    </x:row>
    <x:row r="6739" ht="22" customHeight="1">
      <x:c r="A6739" s="2" t="n">
        <x:v>269</x:v>
      </x:c>
      <x:c r="B6739" s="2" t="str">
        <x:v>粤AGP5659</x:v>
      </x:c>
      <x:c r="C6739" s="2" t="str">
        <x:v>吴纬涛</x:v>
      </x:c>
      <x:c r="D6739" s="8" t="d">
        <x:v>2026-09-21T00:00:00.000Z</x:v>
      </x:c>
      <x:c r="E6739" s="7"/>
      <x:c r="F6739" s="7" t="n">
        <x:v>0</x:v>
      </x:c>
      <x:c r="G6739" s="7"/>
      <x:c r="H6739" s="2" t="str">
        <x:v>否</x:v>
      </x:c>
      <x:c r="I6739" s="7" t="str">
        <x:f>IF(AND(ISNUMBER(E6739),ISNUMBER(F6739)),E6739-F6739,"")</x:f>
      </x:c>
      <x:c r="J6739" s="2" t="str">
        <x:f>IF(H6739="否","不适用",IF(AND(ISNUMBER(E6739),ISNUMBER(F6739)),IF(I6739&gt;'规则与名单'!$B$2,"是","否"),"未判定"))</x:f>
        <x:v>不适用</x:v>
      </x:c>
      <x:c r="K6739" s="2" t="str">
        <x:f>IF(J6739="是",IF(ISNUMBER(F6739),"测试日GPS","缺失"),IF(ISNUMBER(G6739),"非测试日纯氢",IF(AND(H6739="是",J6739="未判定"),IF(ISNUMBER(F6739),"测试名单无纯氢GPS","缺失"),IF(ISNUMBER(E6739),"非测试日仪表","缺失"))))</x:f>
        <x:v>缺失</x:v>
      </x:c>
      <x:c r="L6739" s="7" t="str">
        <x:f>IF(K6739="缺失","",IF(K6739="非测试日纯氢",G6739,IF(K6739="非测试日仪表",E6739,F6739)))</x:f>
      </x:c>
      <x:c r="M6739" s="2" t="n">
        <x:f>IF(K6739="缺失",1,0)</x:f>
        <x:v>1</x:v>
      </x:c>
      <x:c r="N6739" s="2" t="str">
        <x:v>车辆里程查询_20260901-20260930_1024辆_仪表里程.xlsx / Y237</x:v>
      </x:c>
      <x:c r="O6739" s="2" t="str">
        <x:v>车辆里程查询_20260901-20260930_1024辆_GPS里程.xlsx / Y140</x:v>
      </x:c>
      <x:c r="P6739" s="2" t="str">
        <x:v>车辆纯氢气里程查询_20260901-20260930_1024辆.xlsx / Y483</x:v>
      </x:c>
    </x:row>
    <x:row r="6740" ht="22" customHeight="1">
      <x:c r="A6740" s="2" t="n">
        <x:v>269</x:v>
      </x:c>
      <x:c r="B6740" s="2" t="str">
        <x:v>粤AGP5659</x:v>
      </x:c>
      <x:c r="C6740" s="2" t="str">
        <x:v>吴纬涛</x:v>
      </x:c>
      <x:c r="D6740" s="8" t="d">
        <x:v>2026-09-22T00:00:00.000Z</x:v>
      </x:c>
      <x:c r="E6740" s="7"/>
      <x:c r="F6740" s="7" t="n">
        <x:v>0</x:v>
      </x:c>
      <x:c r="G6740" s="7"/>
      <x:c r="H6740" s="2" t="str">
        <x:v>否</x:v>
      </x:c>
      <x:c r="I6740" s="7" t="str">
        <x:f>IF(AND(ISNUMBER(E6740),ISNUMBER(F6740)),E6740-F6740,"")</x:f>
      </x:c>
      <x:c r="J6740" s="2" t="str">
        <x:f>IF(H6740="否","不适用",IF(AND(ISNUMBER(E6740),ISNUMBER(F6740)),IF(I6740&gt;'规则与名单'!$B$2,"是","否"),"未判定"))</x:f>
        <x:v>不适用</x:v>
      </x:c>
      <x:c r="K6740" s="2" t="str">
        <x:f>IF(J6740="是",IF(ISNUMBER(F6740),"测试日GPS","缺失"),IF(ISNUMBER(G6740),"非测试日纯氢",IF(AND(H6740="是",J6740="未判定"),IF(ISNUMBER(F6740),"测试名单无纯氢GPS","缺失"),IF(ISNUMBER(E6740),"非测试日仪表","缺失"))))</x:f>
        <x:v>缺失</x:v>
      </x:c>
      <x:c r="L6740" s="7" t="str">
        <x:f>IF(K6740="缺失","",IF(K6740="非测试日纯氢",G6740,IF(K6740="非测试日仪表",E6740,F6740)))</x:f>
      </x:c>
      <x:c r="M6740" s="2" t="n">
        <x:f>IF(K6740="缺失",1,0)</x:f>
        <x:v>1</x:v>
      </x:c>
      <x:c r="N6740" s="2" t="str">
        <x:v>车辆里程查询_20260901-20260930_1024辆_仪表里程.xlsx / Z237</x:v>
      </x:c>
      <x:c r="O6740" s="2" t="str">
        <x:v>车辆里程查询_20260901-20260930_1024辆_GPS里程.xlsx / Z140</x:v>
      </x:c>
      <x:c r="P6740" s="2" t="str">
        <x:v>车辆纯氢气里程查询_20260901-20260930_1024辆.xlsx / Z483</x:v>
      </x:c>
    </x:row>
    <x:row r="6741" ht="22" customHeight="1">
      <x:c r="A6741" s="2" t="n">
        <x:v>269</x:v>
      </x:c>
      <x:c r="B6741" s="2" t="str">
        <x:v>粤AGP5659</x:v>
      </x:c>
      <x:c r="C6741" s="2" t="str">
        <x:v>吴纬涛</x:v>
      </x:c>
      <x:c r="D6741" s="8" t="d">
        <x:v>2026-09-23T00:00:00.000Z</x:v>
      </x:c>
      <x:c r="E6741" s="7"/>
      <x:c r="F6741" s="7" t="n">
        <x:v>0</x:v>
      </x:c>
      <x:c r="G6741" s="7"/>
      <x:c r="H6741" s="2" t="str">
        <x:v>否</x:v>
      </x:c>
      <x:c r="I6741" s="7" t="str">
        <x:f>IF(AND(ISNUMBER(E6741),ISNUMBER(F6741)),E6741-F6741,"")</x:f>
      </x:c>
      <x:c r="J6741" s="2" t="str">
        <x:f>IF(H6741="否","不适用",IF(AND(ISNUMBER(E6741),ISNUMBER(F6741)),IF(I6741&gt;'规则与名单'!$B$2,"是","否"),"未判定"))</x:f>
        <x:v>不适用</x:v>
      </x:c>
      <x:c r="K6741" s="2" t="str">
        <x:f>IF(J6741="是",IF(ISNUMBER(F6741),"测试日GPS","缺失"),IF(ISNUMBER(G6741),"非测试日纯氢",IF(AND(H6741="是",J6741="未判定"),IF(ISNUMBER(F6741),"测试名单无纯氢GPS","缺失"),IF(ISNUMBER(E6741),"非测试日仪表","缺失"))))</x:f>
        <x:v>缺失</x:v>
      </x:c>
      <x:c r="L6741" s="7" t="str">
        <x:f>IF(K6741="缺失","",IF(K6741="非测试日纯氢",G6741,IF(K6741="非测试日仪表",E6741,F6741)))</x:f>
      </x:c>
      <x:c r="M6741" s="2" t="n">
        <x:f>IF(K6741="缺失",1,0)</x:f>
        <x:v>1</x:v>
      </x:c>
      <x:c r="N6741" s="2" t="str">
        <x:v>车辆里程查询_20260901-20260930_1024辆_仪表里程.xlsx / AA237</x:v>
      </x:c>
      <x:c r="O6741" s="2" t="str">
        <x:v>车辆里程查询_20260901-20260930_1024辆_GPS里程.xlsx / AA140</x:v>
      </x:c>
      <x:c r="P6741" s="2" t="str">
        <x:v>车辆纯氢气里程查询_20260901-20260930_1024辆.xlsx / AA483</x:v>
      </x:c>
    </x:row>
    <x:row r="6742" ht="22" customHeight="1">
      <x:c r="A6742" s="2" t="n">
        <x:v>269</x:v>
      </x:c>
      <x:c r="B6742" s="2" t="str">
        <x:v>粤AGP5659</x:v>
      </x:c>
      <x:c r="C6742" s="2" t="str">
        <x:v>吴纬涛</x:v>
      </x:c>
      <x:c r="D6742" s="8" t="d">
        <x:v>2026-09-24T00:00:00.000Z</x:v>
      </x:c>
      <x:c r="E6742" s="7"/>
      <x:c r="F6742" s="7" t="n">
        <x:v>0</x:v>
      </x:c>
      <x:c r="G6742" s="7"/>
      <x:c r="H6742" s="2" t="str">
        <x:v>否</x:v>
      </x:c>
      <x:c r="I6742" s="7" t="str">
        <x:f>IF(AND(ISNUMBER(E6742),ISNUMBER(F6742)),E6742-F6742,"")</x:f>
      </x:c>
      <x:c r="J6742" s="2" t="str">
        <x:f>IF(H6742="否","不适用",IF(AND(ISNUMBER(E6742),ISNUMBER(F6742)),IF(I6742&gt;'规则与名单'!$B$2,"是","否"),"未判定"))</x:f>
        <x:v>不适用</x:v>
      </x:c>
      <x:c r="K6742" s="2" t="str">
        <x:f>IF(J6742="是",IF(ISNUMBER(F6742),"测试日GPS","缺失"),IF(ISNUMBER(G6742),"非测试日纯氢",IF(AND(H6742="是",J6742="未判定"),IF(ISNUMBER(F6742),"测试名单无纯氢GPS","缺失"),IF(ISNUMBER(E6742),"非测试日仪表","缺失"))))</x:f>
        <x:v>缺失</x:v>
      </x:c>
      <x:c r="L6742" s="7" t="str">
        <x:f>IF(K6742="缺失","",IF(K6742="非测试日纯氢",G6742,IF(K6742="非测试日仪表",E6742,F6742)))</x:f>
      </x:c>
      <x:c r="M6742" s="2" t="n">
        <x:f>IF(K6742="缺失",1,0)</x:f>
        <x:v>1</x:v>
      </x:c>
      <x:c r="N6742" s="2" t="str">
        <x:v>车辆里程查询_20260901-20260930_1024辆_仪表里程.xlsx / AB237</x:v>
      </x:c>
      <x:c r="O6742" s="2" t="str">
        <x:v>车辆里程查询_20260901-20260930_1024辆_GPS里程.xlsx / AB140</x:v>
      </x:c>
      <x:c r="P6742" s="2" t="str">
        <x:v>车辆纯氢气里程查询_20260901-20260930_1024辆.xlsx / AB483</x:v>
      </x:c>
    </x:row>
    <x:row r="6743" ht="22" customHeight="1">
      <x:c r="A6743" s="2" t="n">
        <x:v>269</x:v>
      </x:c>
      <x:c r="B6743" s="2" t="str">
        <x:v>粤AGP5659</x:v>
      </x:c>
      <x:c r="C6743" s="2" t="str">
        <x:v>吴纬涛</x:v>
      </x:c>
      <x:c r="D6743" s="8" t="d">
        <x:v>2026-09-25T00:00:00.000Z</x:v>
      </x:c>
      <x:c r="E6743" s="7"/>
      <x:c r="F6743" s="7" t="n">
        <x:v>0</x:v>
      </x:c>
      <x:c r="G6743" s="7"/>
      <x:c r="H6743" s="2" t="str">
        <x:v>否</x:v>
      </x:c>
      <x:c r="I6743" s="7" t="str">
        <x:f>IF(AND(ISNUMBER(E6743),ISNUMBER(F6743)),E6743-F6743,"")</x:f>
      </x:c>
      <x:c r="J6743" s="2" t="str">
        <x:f>IF(H6743="否","不适用",IF(AND(ISNUMBER(E6743),ISNUMBER(F6743)),IF(I6743&gt;'规则与名单'!$B$2,"是","否"),"未判定"))</x:f>
        <x:v>不适用</x:v>
      </x:c>
      <x:c r="K6743" s="2" t="str">
        <x:f>IF(J6743="是",IF(ISNUMBER(F6743),"测试日GPS","缺失"),IF(ISNUMBER(G6743),"非测试日纯氢",IF(AND(H6743="是",J6743="未判定"),IF(ISNUMBER(F6743),"测试名单无纯氢GPS","缺失"),IF(ISNUMBER(E6743),"非测试日仪表","缺失"))))</x:f>
        <x:v>缺失</x:v>
      </x:c>
      <x:c r="L6743" s="7" t="str">
        <x:f>IF(K6743="缺失","",IF(K6743="非测试日纯氢",G6743,IF(K6743="非测试日仪表",E6743,F6743)))</x:f>
      </x:c>
      <x:c r="M6743" s="2" t="n">
        <x:f>IF(K6743="缺失",1,0)</x:f>
        <x:v>1</x:v>
      </x:c>
      <x:c r="N6743" s="2" t="str">
        <x:v>车辆里程查询_20260901-20260930_1024辆_仪表里程.xlsx / AC237</x:v>
      </x:c>
      <x:c r="O6743" s="2" t="str">
        <x:v>车辆里程查询_20260901-20260930_1024辆_GPS里程.xlsx / AC140</x:v>
      </x:c>
      <x:c r="P6743" s="2" t="str">
        <x:v>车辆纯氢气里程查询_20260901-20260930_1024辆.xlsx / AC483</x:v>
      </x:c>
    </x:row>
    <x:row r="6744" ht="22" customHeight="1">
      <x:c r="A6744" s="2" t="n">
        <x:v>269</x:v>
      </x:c>
      <x:c r="B6744" s="2" t="str">
        <x:v>粤AGP5659</x:v>
      </x:c>
      <x:c r="C6744" s="2" t="str">
        <x:v>吴纬涛</x:v>
      </x:c>
      <x:c r="D6744" s="8" t="d">
        <x:v>2026-09-26T00:00:00.000Z</x:v>
      </x:c>
      <x:c r="E6744" s="7"/>
      <x:c r="F6744" s="7" t="n">
        <x:v>0</x:v>
      </x:c>
      <x:c r="G6744" s="7"/>
      <x:c r="H6744" s="2" t="str">
        <x:v>否</x:v>
      </x:c>
      <x:c r="I6744" s="7" t="str">
        <x:f>IF(AND(ISNUMBER(E6744),ISNUMBER(F6744)),E6744-F6744,"")</x:f>
      </x:c>
      <x:c r="J6744" s="2" t="str">
        <x:f>IF(H6744="否","不适用",IF(AND(ISNUMBER(E6744),ISNUMBER(F6744)),IF(I6744&gt;'规则与名单'!$B$2,"是","否"),"未判定"))</x:f>
        <x:v>不适用</x:v>
      </x:c>
      <x:c r="K6744" s="2" t="str">
        <x:f>IF(J6744="是",IF(ISNUMBER(F6744),"测试日GPS","缺失"),IF(ISNUMBER(G6744),"非测试日纯氢",IF(AND(H6744="是",J6744="未判定"),IF(ISNUMBER(F6744),"测试名单无纯氢GPS","缺失"),IF(ISNUMBER(E6744),"非测试日仪表","缺失"))))</x:f>
        <x:v>缺失</x:v>
      </x:c>
      <x:c r="L6744" s="7" t="str">
        <x:f>IF(K6744="缺失","",IF(K6744="非测试日纯氢",G6744,IF(K6744="非测试日仪表",E6744,F6744)))</x:f>
      </x:c>
      <x:c r="M6744" s="2" t="n">
        <x:f>IF(K6744="缺失",1,0)</x:f>
        <x:v>1</x:v>
      </x:c>
      <x:c r="N6744" s="2" t="str">
        <x:v>车辆里程查询_20260901-20260930_1024辆_仪表里程.xlsx / AD237</x:v>
      </x:c>
      <x:c r="O6744" s="2" t="str">
        <x:v>车辆里程查询_20260901-20260930_1024辆_GPS里程.xlsx / AD140</x:v>
      </x:c>
      <x:c r="P6744" s="2" t="str">
        <x:v>车辆纯氢气里程查询_20260901-20260930_1024辆.xlsx / AD483</x:v>
      </x:c>
    </x:row>
    <x:row r="6745" ht="22" customHeight="1">
      <x:c r="A6745" s="2" t="n">
        <x:v>269</x:v>
      </x:c>
      <x:c r="B6745" s="2" t="str">
        <x:v>粤AGP5659</x:v>
      </x:c>
      <x:c r="C6745" s="2" t="str">
        <x:v>吴纬涛</x:v>
      </x:c>
      <x:c r="D6745" s="8" t="d">
        <x:v>2026-09-27T00:00:00.000Z</x:v>
      </x:c>
      <x:c r="E6745" s="7"/>
      <x:c r="F6745" s="7" t="n">
        <x:v>0</x:v>
      </x:c>
      <x:c r="G6745" s="7"/>
      <x:c r="H6745" s="2" t="str">
        <x:v>否</x:v>
      </x:c>
      <x:c r="I6745" s="7" t="str">
        <x:f>IF(AND(ISNUMBER(E6745),ISNUMBER(F6745)),E6745-F6745,"")</x:f>
      </x:c>
      <x:c r="J6745" s="2" t="str">
        <x:f>IF(H6745="否","不适用",IF(AND(ISNUMBER(E6745),ISNUMBER(F6745)),IF(I6745&gt;'规则与名单'!$B$2,"是","否"),"未判定"))</x:f>
        <x:v>不适用</x:v>
      </x:c>
      <x:c r="K6745" s="2" t="str">
        <x:f>IF(J6745="是",IF(ISNUMBER(F6745),"测试日GPS","缺失"),IF(ISNUMBER(G6745),"非测试日纯氢",IF(AND(H6745="是",J6745="未判定"),IF(ISNUMBER(F6745),"测试名单无纯氢GPS","缺失"),IF(ISNUMBER(E6745),"非测试日仪表","缺失"))))</x:f>
        <x:v>缺失</x:v>
      </x:c>
      <x:c r="L6745" s="7" t="str">
        <x:f>IF(K6745="缺失","",IF(K6745="非测试日纯氢",G6745,IF(K6745="非测试日仪表",E6745,F6745)))</x:f>
      </x:c>
      <x:c r="M6745" s="2" t="n">
        <x:f>IF(K6745="缺失",1,0)</x:f>
        <x:v>1</x:v>
      </x:c>
      <x:c r="N6745" s="2" t="str">
        <x:v>车辆里程查询_20260901-20260930_1024辆_仪表里程.xlsx / AE237</x:v>
      </x:c>
      <x:c r="O6745" s="2" t="str">
        <x:v>车辆里程查询_20260901-20260930_1024辆_GPS里程.xlsx / AE140</x:v>
      </x:c>
      <x:c r="P6745" s="2" t="str">
        <x:v>车辆纯氢气里程查询_20260901-20260930_1024辆.xlsx / AE483</x:v>
      </x:c>
    </x:row>
    <x:row r="6746" ht="22" customHeight="1">
      <x:c r="A6746" s="2" t="n">
        <x:v>269</x:v>
      </x:c>
      <x:c r="B6746" s="2" t="str">
        <x:v>粤AGP5659</x:v>
      </x:c>
      <x:c r="C6746" s="2" t="str">
        <x:v>吴纬涛</x:v>
      </x:c>
      <x:c r="D6746" s="8" t="d">
        <x:v>2026-09-28T00:00:00.000Z</x:v>
      </x:c>
      <x:c r="E6746" s="7"/>
      <x:c r="F6746" s="7" t="n">
        <x:v>0</x:v>
      </x:c>
      <x:c r="G6746" s="7"/>
      <x:c r="H6746" s="2" t="str">
        <x:v>否</x:v>
      </x:c>
      <x:c r="I6746" s="7" t="str">
        <x:f>IF(AND(ISNUMBER(E6746),ISNUMBER(F6746)),E6746-F6746,"")</x:f>
      </x:c>
      <x:c r="J6746" s="2" t="str">
        <x:f>IF(H6746="否","不适用",IF(AND(ISNUMBER(E6746),ISNUMBER(F6746)),IF(I6746&gt;'规则与名单'!$B$2,"是","否"),"未判定"))</x:f>
        <x:v>不适用</x:v>
      </x:c>
      <x:c r="K6746" s="2" t="str">
        <x:f>IF(J6746="是",IF(ISNUMBER(F6746),"测试日GPS","缺失"),IF(ISNUMBER(G6746),"非测试日纯氢",IF(AND(H6746="是",J6746="未判定"),IF(ISNUMBER(F6746),"测试名单无纯氢GPS","缺失"),IF(ISNUMBER(E6746),"非测试日仪表","缺失"))))</x:f>
        <x:v>缺失</x:v>
      </x:c>
      <x:c r="L6746" s="7" t="str">
        <x:f>IF(K6746="缺失","",IF(K6746="非测试日纯氢",G6746,IF(K6746="非测试日仪表",E6746,F6746)))</x:f>
      </x:c>
      <x:c r="M6746" s="2" t="n">
        <x:f>IF(K6746="缺失",1,0)</x:f>
        <x:v>1</x:v>
      </x:c>
      <x:c r="N6746" s="2" t="str">
        <x:v>车辆里程查询_20260901-20260930_1024辆_仪表里程.xlsx / AF237</x:v>
      </x:c>
      <x:c r="O6746" s="2" t="str">
        <x:v>车辆里程查询_20260901-20260930_1024辆_GPS里程.xlsx / AF140</x:v>
      </x:c>
      <x:c r="P6746" s="2" t="str">
        <x:v>车辆纯氢气里程查询_20260901-20260930_1024辆.xlsx / AF483</x:v>
      </x:c>
    </x:row>
    <x:row r="6747" ht="22" customHeight="1">
      <x:c r="A6747" s="2" t="n">
        <x:v>269</x:v>
      </x:c>
      <x:c r="B6747" s="2" t="str">
        <x:v>粤AGP5659</x:v>
      </x:c>
      <x:c r="C6747" s="2" t="str">
        <x:v>吴纬涛</x:v>
      </x:c>
      <x:c r="D6747" s="8" t="d">
        <x:v>2026-09-29T00:00:00.000Z</x:v>
      </x:c>
      <x:c r="E6747" s="7"/>
      <x:c r="F6747" s="7" t="n">
        <x:v>0</x:v>
      </x:c>
      <x:c r="G6747" s="7"/>
      <x:c r="H6747" s="2" t="str">
        <x:v>否</x:v>
      </x:c>
      <x:c r="I6747" s="7" t="str">
        <x:f>IF(AND(ISNUMBER(E6747),ISNUMBER(F6747)),E6747-F6747,"")</x:f>
      </x:c>
      <x:c r="J6747" s="2" t="str">
        <x:f>IF(H6747="否","不适用",IF(AND(ISNUMBER(E6747),ISNUMBER(F6747)),IF(I6747&gt;'规则与名单'!$B$2,"是","否"),"未判定"))</x:f>
        <x:v>不适用</x:v>
      </x:c>
      <x:c r="K6747" s="2" t="str">
        <x:f>IF(J6747="是",IF(ISNUMBER(F6747),"测试日GPS","缺失"),IF(ISNUMBER(G6747),"非测试日纯氢",IF(AND(H6747="是",J6747="未判定"),IF(ISNUMBER(F6747),"测试名单无纯氢GPS","缺失"),IF(ISNUMBER(E6747),"非测试日仪表","缺失"))))</x:f>
        <x:v>缺失</x:v>
      </x:c>
      <x:c r="L6747" s="7" t="str">
        <x:f>IF(K6747="缺失","",IF(K6747="非测试日纯氢",G6747,IF(K6747="非测试日仪表",E6747,F6747)))</x:f>
      </x:c>
      <x:c r="M6747" s="2" t="n">
        <x:f>IF(K6747="缺失",1,0)</x:f>
        <x:v>1</x:v>
      </x:c>
      <x:c r="N6747" s="2" t="str">
        <x:v>车辆里程查询_20260901-20260930_1024辆_仪表里程.xlsx / AG237</x:v>
      </x:c>
      <x:c r="O6747" s="2" t="str">
        <x:v>车辆里程查询_20260901-20260930_1024辆_GPS里程.xlsx / AG140</x:v>
      </x:c>
      <x:c r="P6747" s="2" t="str">
        <x:v>车辆纯氢气里程查询_20260901-20260930_1024辆.xlsx / AG483</x:v>
      </x:c>
    </x:row>
    <x:row r="6748" ht="22" customHeight="1">
      <x:c r="A6748" s="2" t="n">
        <x:v>269</x:v>
      </x:c>
      <x:c r="B6748" s="2" t="str">
        <x:v>粤AGP5659</x:v>
      </x:c>
      <x:c r="C6748" s="2" t="str">
        <x:v>吴纬涛</x:v>
      </x:c>
      <x:c r="D6748" s="8" t="d">
        <x:v>2026-09-30T00:00:00.000Z</x:v>
      </x:c>
      <x:c r="E6748" s="7"/>
      <x:c r="F6748" s="7" t="n">
        <x:v>0</x:v>
      </x:c>
      <x:c r="G6748" s="7"/>
      <x:c r="H6748" s="2" t="str">
        <x:v>否</x:v>
      </x:c>
      <x:c r="I6748" s="7" t="str">
        <x:f>IF(AND(ISNUMBER(E6748),ISNUMBER(F6748)),E6748-F6748,"")</x:f>
      </x:c>
      <x:c r="J6748" s="2" t="str">
        <x:f>IF(H6748="否","不适用",IF(AND(ISNUMBER(E6748),ISNUMBER(F6748)),IF(I6748&gt;'规则与名单'!$B$2,"是","否"),"未判定"))</x:f>
        <x:v>不适用</x:v>
      </x:c>
      <x:c r="K6748" s="2" t="str">
        <x:f>IF(J6748="是",IF(ISNUMBER(F6748),"测试日GPS","缺失"),IF(ISNUMBER(G6748),"非测试日纯氢",IF(AND(H6748="是",J6748="未判定"),IF(ISNUMBER(F6748),"测试名单无纯氢GPS","缺失"),IF(ISNUMBER(E6748),"非测试日仪表","缺失"))))</x:f>
        <x:v>缺失</x:v>
      </x:c>
      <x:c r="L6748" s="7" t="str">
        <x:f>IF(K6748="缺失","",IF(K6748="非测试日纯氢",G6748,IF(K6748="非测试日仪表",E6748,F6748)))</x:f>
      </x:c>
      <x:c r="M6748" s="2" t="n">
        <x:f>IF(K6748="缺失",1,0)</x:f>
        <x:v>1</x:v>
      </x:c>
      <x:c r="N6748" s="2" t="str">
        <x:v>车辆里程查询_20260901-20260930_1024辆_仪表里程.xlsx / AH237</x:v>
      </x:c>
      <x:c r="O6748" s="2" t="str">
        <x:v>车辆里程查询_20260901-20260930_1024辆_GPS里程.xlsx / AH140</x:v>
      </x:c>
      <x:c r="P6748" s="2" t="str">
        <x:v>车辆纯氢气里程查询_20260901-20260930_1024辆.xlsx / AH483</x:v>
      </x:c>
    </x:row>
    <x:row r="6749" ht="22" customHeight="1">
      <x:c r="A6749" s="2" t="n">
        <x:v>270</x:v>
      </x:c>
      <x:c r="B6749" s="2" t="str">
        <x:v>粤AGP5758</x:v>
      </x:c>
      <x:c r="C6749" s="2" t="str">
        <x:v>吴纬涛</x:v>
      </x:c>
      <x:c r="D6749" s="8" t="d">
        <x:v>2026-09-01T00:00:00.000Z</x:v>
      </x:c>
      <x:c r="E6749" s="7" t="n">
        <x:v>136.3</x:v>
      </x:c>
      <x:c r="F6749" s="7" t="n">
        <x:v>136</x:v>
      </x:c>
      <x:c r="G6749" s="7" t="n">
        <x:v>136.3</x:v>
      </x:c>
      <x:c r="H6749" s="2" t="str">
        <x:v>否</x:v>
      </x:c>
      <x:c r="I6749" s="7" t="n">
        <x:f>IF(AND(ISNUMBER(E6749),ISNUMBER(F6749)),E6749-F6749,"")</x:f>
        <x:v>0.30000000000001137</x:v>
      </x:c>
      <x:c r="J6749" s="2" t="str">
        <x:f>IF(H6749="否","不适用",IF(AND(ISNUMBER(E6749),ISNUMBER(F6749)),IF(I6749&gt;'规则与名单'!$B$2,"是","否"),"未判定"))</x:f>
        <x:v>不适用</x:v>
      </x:c>
      <x:c r="K6749" s="2" t="str">
        <x:f>IF(J6749="是",IF(ISNUMBER(F6749),"测试日GPS","缺失"),IF(ISNUMBER(G6749),"非测试日纯氢",IF(AND(H6749="是",J6749="未判定"),IF(ISNUMBER(F6749),"测试名单无纯氢GPS","缺失"),IF(ISNUMBER(E6749),"非测试日仪表","缺失"))))</x:f>
        <x:v>非测试日纯氢</x:v>
      </x:c>
      <x:c r="L6749" s="7" t="n">
        <x:f>IF(K6749="缺失","",IF(K6749="非测试日纯氢",G6749,IF(K6749="非测试日仪表",E6749,F6749)))</x:f>
        <x:v>136.3</x:v>
      </x:c>
      <x:c r="M6749" s="2" t="n">
        <x:f>IF(K6749="缺失",1,0)</x:f>
        <x:v>0</x:v>
      </x:c>
      <x:c r="N6749" s="2" t="str">
        <x:v>车辆里程查询_20260901-20260930_1024辆_仪表里程.xlsx / E546</x:v>
      </x:c>
      <x:c r="O6749" s="2" t="str">
        <x:v>车辆里程查询_20260901-20260930_1024辆_GPS里程.xlsx / E546</x:v>
      </x:c>
      <x:c r="P6749" s="2" t="str">
        <x:v>车辆纯氢气里程查询_20260901-20260930_1024辆.xlsx / E379</x:v>
      </x:c>
    </x:row>
    <x:row r="6750" ht="22" customHeight="1">
      <x:c r="A6750" s="2" t="n">
        <x:v>270</x:v>
      </x:c>
      <x:c r="B6750" s="2" t="str">
        <x:v>粤AGP5758</x:v>
      </x:c>
      <x:c r="C6750" s="2" t="str">
        <x:v>吴纬涛</x:v>
      </x:c>
      <x:c r="D6750" s="8" t="d">
        <x:v>2026-09-02T00:00:00.000Z</x:v>
      </x:c>
      <x:c r="E6750" s="7" t="n">
        <x:v>275</x:v>
      </x:c>
      <x:c r="F6750" s="7" t="n">
        <x:v>268.84</x:v>
      </x:c>
      <x:c r="G6750" s="7" t="n">
        <x:v>261.6</x:v>
      </x:c>
      <x:c r="H6750" s="2" t="str">
        <x:v>否</x:v>
      </x:c>
      <x:c r="I6750" s="7" t="n">
        <x:f>IF(AND(ISNUMBER(E6750),ISNUMBER(F6750)),E6750-F6750,"")</x:f>
        <x:v>6.160000000000025</x:v>
      </x:c>
      <x:c r="J6750" s="2" t="str">
        <x:f>IF(H6750="否","不适用",IF(AND(ISNUMBER(E6750),ISNUMBER(F6750)),IF(I6750&gt;'规则与名单'!$B$2,"是","否"),"未判定"))</x:f>
        <x:v>不适用</x:v>
      </x:c>
      <x:c r="K6750" s="2" t="str">
        <x:f>IF(J6750="是",IF(ISNUMBER(F6750),"测试日GPS","缺失"),IF(ISNUMBER(G6750),"非测试日纯氢",IF(AND(H6750="是",J6750="未判定"),IF(ISNUMBER(F6750),"测试名单无纯氢GPS","缺失"),IF(ISNUMBER(E6750),"非测试日仪表","缺失"))))</x:f>
        <x:v>非测试日纯氢</x:v>
      </x:c>
      <x:c r="L6750" s="7" t="n">
        <x:f>IF(K6750="缺失","",IF(K6750="非测试日纯氢",G6750,IF(K6750="非测试日仪表",E6750,F6750)))</x:f>
        <x:v>261.6</x:v>
      </x:c>
      <x:c r="M6750" s="2" t="n">
        <x:f>IF(K6750="缺失",1,0)</x:f>
        <x:v>0</x:v>
      </x:c>
      <x:c r="N6750" s="2" t="str">
        <x:v>车辆里程查询_20260901-20260930_1024辆_仪表里程.xlsx / F546</x:v>
      </x:c>
      <x:c r="O6750" s="2" t="str">
        <x:v>车辆里程查询_20260901-20260930_1024辆_GPS里程.xlsx / F546</x:v>
      </x:c>
      <x:c r="P6750" s="2" t="str">
        <x:v>车辆纯氢气里程查询_20260901-20260930_1024辆.xlsx / F379</x:v>
      </x:c>
    </x:row>
    <x:row r="6751" ht="22" customHeight="1">
      <x:c r="A6751" s="2" t="n">
        <x:v>270</x:v>
      </x:c>
      <x:c r="B6751" s="2" t="str">
        <x:v>粤AGP5758</x:v>
      </x:c>
      <x:c r="C6751" s="2" t="str">
        <x:v>吴纬涛</x:v>
      </x:c>
      <x:c r="D6751" s="8" t="d">
        <x:v>2026-09-03T00:00:00.000Z</x:v>
      </x:c>
      <x:c r="E6751" s="7" t="n">
        <x:v>255.4</x:v>
      </x:c>
      <x:c r="F6751" s="7" t="n">
        <x:v>250.11</x:v>
      </x:c>
      <x:c r="G6751" s="7" t="n">
        <x:v>232.5</x:v>
      </x:c>
      <x:c r="H6751" s="2" t="str">
        <x:v>否</x:v>
      </x:c>
      <x:c r="I6751" s="7" t="n">
        <x:f>IF(AND(ISNUMBER(E6751),ISNUMBER(F6751)),E6751-F6751,"")</x:f>
        <x:v>5.289999999999992</x:v>
      </x:c>
      <x:c r="J6751" s="2" t="str">
        <x:f>IF(H6751="否","不适用",IF(AND(ISNUMBER(E6751),ISNUMBER(F6751)),IF(I6751&gt;'规则与名单'!$B$2,"是","否"),"未判定"))</x:f>
        <x:v>不适用</x:v>
      </x:c>
      <x:c r="K6751" s="2" t="str">
        <x:f>IF(J6751="是",IF(ISNUMBER(F6751),"测试日GPS","缺失"),IF(ISNUMBER(G6751),"非测试日纯氢",IF(AND(H6751="是",J6751="未判定"),IF(ISNUMBER(F6751),"测试名单无纯氢GPS","缺失"),IF(ISNUMBER(E6751),"非测试日仪表","缺失"))))</x:f>
        <x:v>非测试日纯氢</x:v>
      </x:c>
      <x:c r="L6751" s="7" t="n">
        <x:f>IF(K6751="缺失","",IF(K6751="非测试日纯氢",G6751,IF(K6751="非测试日仪表",E6751,F6751)))</x:f>
        <x:v>232.5</x:v>
      </x:c>
      <x:c r="M6751" s="2" t="n">
        <x:f>IF(K6751="缺失",1,0)</x:f>
        <x:v>0</x:v>
      </x:c>
      <x:c r="N6751" s="2" t="str">
        <x:v>车辆里程查询_20260901-20260930_1024辆_仪表里程.xlsx / G546</x:v>
      </x:c>
      <x:c r="O6751" s="2" t="str">
        <x:v>车辆里程查询_20260901-20260930_1024辆_GPS里程.xlsx / G546</x:v>
      </x:c>
      <x:c r="P6751" s="2" t="str">
        <x:v>车辆纯氢气里程查询_20260901-20260930_1024辆.xlsx / G379</x:v>
      </x:c>
    </x:row>
    <x:row r="6752" ht="22" customHeight="1">
      <x:c r="A6752" s="2" t="n">
        <x:v>270</x:v>
      </x:c>
      <x:c r="B6752" s="2" t="str">
        <x:v>粤AGP5758</x:v>
      </x:c>
      <x:c r="C6752" s="2" t="str">
        <x:v>吴纬涛</x:v>
      </x:c>
      <x:c r="D6752" s="8" t="d">
        <x:v>2026-09-04T00:00:00.000Z</x:v>
      </x:c>
      <x:c r="E6752" s="7" t="n">
        <x:v>107.6</x:v>
      </x:c>
      <x:c r="F6752" s="7" t="n">
        <x:v>105</x:v>
      </x:c>
      <x:c r="G6752" s="7" t="n">
        <x:v>107.6</x:v>
      </x:c>
      <x:c r="H6752" s="2" t="str">
        <x:v>否</x:v>
      </x:c>
      <x:c r="I6752" s="7" t="n">
        <x:f>IF(AND(ISNUMBER(E6752),ISNUMBER(F6752)),E6752-F6752,"")</x:f>
        <x:v>2.5999999999999943</x:v>
      </x:c>
      <x:c r="J6752" s="2" t="str">
        <x:f>IF(H6752="否","不适用",IF(AND(ISNUMBER(E6752),ISNUMBER(F6752)),IF(I6752&gt;'规则与名单'!$B$2,"是","否"),"未判定"))</x:f>
        <x:v>不适用</x:v>
      </x:c>
      <x:c r="K6752" s="2" t="str">
        <x:f>IF(J6752="是",IF(ISNUMBER(F6752),"测试日GPS","缺失"),IF(ISNUMBER(G6752),"非测试日纯氢",IF(AND(H6752="是",J6752="未判定"),IF(ISNUMBER(F6752),"测试名单无纯氢GPS","缺失"),IF(ISNUMBER(E6752),"非测试日仪表","缺失"))))</x:f>
        <x:v>非测试日纯氢</x:v>
      </x:c>
      <x:c r="L6752" s="7" t="n">
        <x:f>IF(K6752="缺失","",IF(K6752="非测试日纯氢",G6752,IF(K6752="非测试日仪表",E6752,F6752)))</x:f>
        <x:v>107.6</x:v>
      </x:c>
      <x:c r="M6752" s="2" t="n">
        <x:f>IF(K6752="缺失",1,0)</x:f>
        <x:v>0</x:v>
      </x:c>
      <x:c r="N6752" s="2" t="str">
        <x:v>车辆里程查询_20260901-20260930_1024辆_仪表里程.xlsx / H546</x:v>
      </x:c>
      <x:c r="O6752" s="2" t="str">
        <x:v>车辆里程查询_20260901-20260930_1024辆_GPS里程.xlsx / H546</x:v>
      </x:c>
      <x:c r="P6752" s="2" t="str">
        <x:v>车辆纯氢气里程查询_20260901-20260930_1024辆.xlsx / H379</x:v>
      </x:c>
    </x:row>
    <x:row r="6753" ht="22" customHeight="1">
      <x:c r="A6753" s="2" t="n">
        <x:v>270</x:v>
      </x:c>
      <x:c r="B6753" s="2" t="str">
        <x:v>粤AGP5758</x:v>
      </x:c>
      <x:c r="C6753" s="2" t="str">
        <x:v>吴纬涛</x:v>
      </x:c>
      <x:c r="D6753" s="8" t="d">
        <x:v>2026-09-05T00:00:00.000Z</x:v>
      </x:c>
      <x:c r="E6753" s="7" t="n">
        <x:v>225.8</x:v>
      </x:c>
      <x:c r="F6753" s="7" t="n">
        <x:v>225.46</x:v>
      </x:c>
      <x:c r="G6753" s="7" t="n">
        <x:v>211.9</x:v>
      </x:c>
      <x:c r="H6753" s="2" t="str">
        <x:v>否</x:v>
      </x:c>
      <x:c r="I6753" s="7" t="n">
        <x:f>IF(AND(ISNUMBER(E6753),ISNUMBER(F6753)),E6753-F6753,"")</x:f>
        <x:v>0.3400000000000034</x:v>
      </x:c>
      <x:c r="J6753" s="2" t="str">
        <x:f>IF(H6753="否","不适用",IF(AND(ISNUMBER(E6753),ISNUMBER(F6753)),IF(I6753&gt;'规则与名单'!$B$2,"是","否"),"未判定"))</x:f>
        <x:v>不适用</x:v>
      </x:c>
      <x:c r="K6753" s="2" t="str">
        <x:f>IF(J6753="是",IF(ISNUMBER(F6753),"测试日GPS","缺失"),IF(ISNUMBER(G6753),"非测试日纯氢",IF(AND(H6753="是",J6753="未判定"),IF(ISNUMBER(F6753),"测试名单无纯氢GPS","缺失"),IF(ISNUMBER(E6753),"非测试日仪表","缺失"))))</x:f>
        <x:v>非测试日纯氢</x:v>
      </x:c>
      <x:c r="L6753" s="7" t="n">
        <x:f>IF(K6753="缺失","",IF(K6753="非测试日纯氢",G6753,IF(K6753="非测试日仪表",E6753,F6753)))</x:f>
        <x:v>211.9</x:v>
      </x:c>
      <x:c r="M6753" s="2" t="n">
        <x:f>IF(K6753="缺失",1,0)</x:f>
        <x:v>0</x:v>
      </x:c>
      <x:c r="N6753" s="2" t="str">
        <x:v>车辆里程查询_20260901-20260930_1024辆_仪表里程.xlsx / I546</x:v>
      </x:c>
      <x:c r="O6753" s="2" t="str">
        <x:v>车辆里程查询_20260901-20260930_1024辆_GPS里程.xlsx / I546</x:v>
      </x:c>
      <x:c r="P6753" s="2" t="str">
        <x:v>车辆纯氢气里程查询_20260901-20260930_1024辆.xlsx / I379</x:v>
      </x:c>
    </x:row>
    <x:row r="6754" ht="22" customHeight="1">
      <x:c r="A6754" s="2" t="n">
        <x:v>270</x:v>
      </x:c>
      <x:c r="B6754" s="2" t="str">
        <x:v>粤AGP5758</x:v>
      </x:c>
      <x:c r="C6754" s="2" t="str">
        <x:v>吴纬涛</x:v>
      </x:c>
      <x:c r="D6754" s="8" t="d">
        <x:v>2026-09-06T00:00:00.000Z</x:v>
      </x:c>
      <x:c r="E6754" s="7" t="n">
        <x:v>56.2</x:v>
      </x:c>
      <x:c r="F6754" s="7" t="n">
        <x:v>56.45</x:v>
      </x:c>
      <x:c r="G6754" s="7" t="n">
        <x:v>56.2</x:v>
      </x:c>
      <x:c r="H6754" s="2" t="str">
        <x:v>否</x:v>
      </x:c>
      <x:c r="I6754" s="7" t="n">
        <x:f>IF(AND(ISNUMBER(E6754),ISNUMBER(F6754)),E6754-F6754,"")</x:f>
        <x:v>-0.25</x:v>
      </x:c>
      <x:c r="J6754" s="2" t="str">
        <x:f>IF(H6754="否","不适用",IF(AND(ISNUMBER(E6754),ISNUMBER(F6754)),IF(I6754&gt;'规则与名单'!$B$2,"是","否"),"未判定"))</x:f>
        <x:v>不适用</x:v>
      </x:c>
      <x:c r="K6754" s="2" t="str">
        <x:f>IF(J6754="是",IF(ISNUMBER(F6754),"测试日GPS","缺失"),IF(ISNUMBER(G6754),"非测试日纯氢",IF(AND(H6754="是",J6754="未判定"),IF(ISNUMBER(F6754),"测试名单无纯氢GPS","缺失"),IF(ISNUMBER(E6754),"非测试日仪表","缺失"))))</x:f>
        <x:v>非测试日纯氢</x:v>
      </x:c>
      <x:c r="L6754" s="7" t="n">
        <x:f>IF(K6754="缺失","",IF(K6754="非测试日纯氢",G6754,IF(K6754="非测试日仪表",E6754,F6754)))</x:f>
        <x:v>56.2</x:v>
      </x:c>
      <x:c r="M6754" s="2" t="n">
        <x:f>IF(K6754="缺失",1,0)</x:f>
        <x:v>0</x:v>
      </x:c>
      <x:c r="N6754" s="2" t="str">
        <x:v>车辆里程查询_20260901-20260930_1024辆_仪表里程.xlsx / J546</x:v>
      </x:c>
      <x:c r="O6754" s="2" t="str">
        <x:v>车辆里程查询_20260901-20260930_1024辆_GPS里程.xlsx / J546</x:v>
      </x:c>
      <x:c r="P6754" s="2" t="str">
        <x:v>车辆纯氢气里程查询_20260901-20260930_1024辆.xlsx / J379</x:v>
      </x:c>
    </x:row>
    <x:row r="6755" ht="22" customHeight="1">
      <x:c r="A6755" s="2" t="n">
        <x:v>270</x:v>
      </x:c>
      <x:c r="B6755" s="2" t="str">
        <x:v>粤AGP5758</x:v>
      </x:c>
      <x:c r="C6755" s="2" t="str">
        <x:v>吴纬涛</x:v>
      </x:c>
      <x:c r="D6755" s="8" t="d">
        <x:v>2026-09-07T00:00:00.000Z</x:v>
      </x:c>
      <x:c r="E6755" s="7" t="n">
        <x:v>55.3</x:v>
      </x:c>
      <x:c r="F6755" s="7" t="n">
        <x:v>55.13</x:v>
      </x:c>
      <x:c r="G6755" s="7" t="n">
        <x:v>48.7</x:v>
      </x:c>
      <x:c r="H6755" s="2" t="str">
        <x:v>否</x:v>
      </x:c>
      <x:c r="I6755" s="7" t="n">
        <x:f>IF(AND(ISNUMBER(E6755),ISNUMBER(F6755)),E6755-F6755,"")</x:f>
        <x:v>0.1699999999999946</x:v>
      </x:c>
      <x:c r="J6755" s="2" t="str">
        <x:f>IF(H6755="否","不适用",IF(AND(ISNUMBER(E6755),ISNUMBER(F6755)),IF(I6755&gt;'规则与名单'!$B$2,"是","否"),"未判定"))</x:f>
        <x:v>不适用</x:v>
      </x:c>
      <x:c r="K6755" s="2" t="str">
        <x:f>IF(J6755="是",IF(ISNUMBER(F6755),"测试日GPS","缺失"),IF(ISNUMBER(G6755),"非测试日纯氢",IF(AND(H6755="是",J6755="未判定"),IF(ISNUMBER(F6755),"测试名单无纯氢GPS","缺失"),IF(ISNUMBER(E6755),"非测试日仪表","缺失"))))</x:f>
        <x:v>非测试日纯氢</x:v>
      </x:c>
      <x:c r="L6755" s="7" t="n">
        <x:f>IF(K6755="缺失","",IF(K6755="非测试日纯氢",G6755,IF(K6755="非测试日仪表",E6755,F6755)))</x:f>
        <x:v>48.7</x:v>
      </x:c>
      <x:c r="M6755" s="2" t="n">
        <x:f>IF(K6755="缺失",1,0)</x:f>
        <x:v>0</x:v>
      </x:c>
      <x:c r="N6755" s="2" t="str">
        <x:v>车辆里程查询_20260901-20260930_1024辆_仪表里程.xlsx / K546</x:v>
      </x:c>
      <x:c r="O6755" s="2" t="str">
        <x:v>车辆里程查询_20260901-20260930_1024辆_GPS里程.xlsx / K546</x:v>
      </x:c>
      <x:c r="P6755" s="2" t="str">
        <x:v>车辆纯氢气里程查询_20260901-20260930_1024辆.xlsx / K379</x:v>
      </x:c>
    </x:row>
    <x:row r="6756" ht="22" customHeight="1">
      <x:c r="A6756" s="2" t="n">
        <x:v>270</x:v>
      </x:c>
      <x:c r="B6756" s="2" t="str">
        <x:v>粤AGP5758</x:v>
      </x:c>
      <x:c r="C6756" s="2" t="str">
        <x:v>吴纬涛</x:v>
      </x:c>
      <x:c r="D6756" s="8" t="d">
        <x:v>2026-09-08T00:00:00.000Z</x:v>
      </x:c>
      <x:c r="E6756" s="7" t="n">
        <x:v>146.3</x:v>
      </x:c>
      <x:c r="F6756" s="7" t="n">
        <x:v>144.7</x:v>
      </x:c>
      <x:c r="G6756" s="7" t="n">
        <x:v>145.9</x:v>
      </x:c>
      <x:c r="H6756" s="2" t="str">
        <x:v>否</x:v>
      </x:c>
      <x:c r="I6756" s="7" t="n">
        <x:f>IF(AND(ISNUMBER(E6756),ISNUMBER(F6756)),E6756-F6756,"")</x:f>
        <x:v>1.6000000000000227</x:v>
      </x:c>
      <x:c r="J6756" s="2" t="str">
        <x:f>IF(H6756="否","不适用",IF(AND(ISNUMBER(E6756),ISNUMBER(F6756)),IF(I6756&gt;'规则与名单'!$B$2,"是","否"),"未判定"))</x:f>
        <x:v>不适用</x:v>
      </x:c>
      <x:c r="K6756" s="2" t="str">
        <x:f>IF(J6756="是",IF(ISNUMBER(F6756),"测试日GPS","缺失"),IF(ISNUMBER(G6756),"非测试日纯氢",IF(AND(H6756="是",J6756="未判定"),IF(ISNUMBER(F6756),"测试名单无纯氢GPS","缺失"),IF(ISNUMBER(E6756),"非测试日仪表","缺失"))))</x:f>
        <x:v>非测试日纯氢</x:v>
      </x:c>
      <x:c r="L6756" s="7" t="n">
        <x:f>IF(K6756="缺失","",IF(K6756="非测试日纯氢",G6756,IF(K6756="非测试日仪表",E6756,F6756)))</x:f>
        <x:v>145.9</x:v>
      </x:c>
      <x:c r="M6756" s="2" t="n">
        <x:f>IF(K6756="缺失",1,0)</x:f>
        <x:v>0</x:v>
      </x:c>
      <x:c r="N6756" s="2" t="str">
        <x:v>车辆里程查询_20260901-20260930_1024辆_仪表里程.xlsx / L546</x:v>
      </x:c>
      <x:c r="O6756" s="2" t="str">
        <x:v>车辆里程查询_20260901-20260930_1024辆_GPS里程.xlsx / L546</x:v>
      </x:c>
      <x:c r="P6756" s="2" t="str">
        <x:v>车辆纯氢气里程查询_20260901-20260930_1024辆.xlsx / L379</x:v>
      </x:c>
    </x:row>
    <x:row r="6757" ht="22" customHeight="1">
      <x:c r="A6757" s="2" t="n">
        <x:v>270</x:v>
      </x:c>
      <x:c r="B6757" s="2" t="str">
        <x:v>粤AGP5758</x:v>
      </x:c>
      <x:c r="C6757" s="2" t="str">
        <x:v>吴纬涛</x:v>
      </x:c>
      <x:c r="D6757" s="8" t="d">
        <x:v>2026-09-09T00:00:00.000Z</x:v>
      </x:c>
      <x:c r="E6757" s="7" t="n">
        <x:v>115.6</x:v>
      </x:c>
      <x:c r="F6757" s="7" t="n">
        <x:v>113.4</x:v>
      </x:c>
      <x:c r="G6757" s="7" t="n">
        <x:v>115.4</x:v>
      </x:c>
      <x:c r="H6757" s="2" t="str">
        <x:v>否</x:v>
      </x:c>
      <x:c r="I6757" s="7" t="n">
        <x:f>IF(AND(ISNUMBER(E6757),ISNUMBER(F6757)),E6757-F6757,"")</x:f>
        <x:v>2.1999999999999886</x:v>
      </x:c>
      <x:c r="J6757" s="2" t="str">
        <x:f>IF(H6757="否","不适用",IF(AND(ISNUMBER(E6757),ISNUMBER(F6757)),IF(I6757&gt;'规则与名单'!$B$2,"是","否"),"未判定"))</x:f>
        <x:v>不适用</x:v>
      </x:c>
      <x:c r="K6757" s="2" t="str">
        <x:f>IF(J6757="是",IF(ISNUMBER(F6757),"测试日GPS","缺失"),IF(ISNUMBER(G6757),"非测试日纯氢",IF(AND(H6757="是",J6757="未判定"),IF(ISNUMBER(F6757),"测试名单无纯氢GPS","缺失"),IF(ISNUMBER(E6757),"非测试日仪表","缺失"))))</x:f>
        <x:v>非测试日纯氢</x:v>
      </x:c>
      <x:c r="L6757" s="7" t="n">
        <x:f>IF(K6757="缺失","",IF(K6757="非测试日纯氢",G6757,IF(K6757="非测试日仪表",E6757,F6757)))</x:f>
        <x:v>115.4</x:v>
      </x:c>
      <x:c r="M6757" s="2" t="n">
        <x:f>IF(K6757="缺失",1,0)</x:f>
        <x:v>0</x:v>
      </x:c>
      <x:c r="N6757" s="2" t="str">
        <x:v>车辆里程查询_20260901-20260930_1024辆_仪表里程.xlsx / M546</x:v>
      </x:c>
      <x:c r="O6757" s="2" t="str">
        <x:v>车辆里程查询_20260901-20260930_1024辆_GPS里程.xlsx / M546</x:v>
      </x:c>
      <x:c r="P6757" s="2" t="str">
        <x:v>车辆纯氢气里程查询_20260901-20260930_1024辆.xlsx / M379</x:v>
      </x:c>
    </x:row>
    <x:row r="6758" ht="22" customHeight="1">
      <x:c r="A6758" s="2" t="n">
        <x:v>270</x:v>
      </x:c>
      <x:c r="B6758" s="2" t="str">
        <x:v>粤AGP5758</x:v>
      </x:c>
      <x:c r="C6758" s="2" t="str">
        <x:v>吴纬涛</x:v>
      </x:c>
      <x:c r="D6758" s="8" t="d">
        <x:v>2026-09-10T00:00:00.000Z</x:v>
      </x:c>
      <x:c r="E6758" s="7" t="n">
        <x:v>123.1</x:v>
      </x:c>
      <x:c r="F6758" s="7" t="n">
        <x:v>121.79</x:v>
      </x:c>
      <x:c r="G6758" s="7" t="n">
        <x:v>123.1</x:v>
      </x:c>
      <x:c r="H6758" s="2" t="str">
        <x:v>否</x:v>
      </x:c>
      <x:c r="I6758" s="7" t="n">
        <x:f>IF(AND(ISNUMBER(E6758),ISNUMBER(F6758)),E6758-F6758,"")</x:f>
        <x:v>1.309999999999988</x:v>
      </x:c>
      <x:c r="J6758" s="2" t="str">
        <x:f>IF(H6758="否","不适用",IF(AND(ISNUMBER(E6758),ISNUMBER(F6758)),IF(I6758&gt;'规则与名单'!$B$2,"是","否"),"未判定"))</x:f>
        <x:v>不适用</x:v>
      </x:c>
      <x:c r="K6758" s="2" t="str">
        <x:f>IF(J6758="是",IF(ISNUMBER(F6758),"测试日GPS","缺失"),IF(ISNUMBER(G6758),"非测试日纯氢",IF(AND(H6758="是",J6758="未判定"),IF(ISNUMBER(F6758),"测试名单无纯氢GPS","缺失"),IF(ISNUMBER(E6758),"非测试日仪表","缺失"))))</x:f>
        <x:v>非测试日纯氢</x:v>
      </x:c>
      <x:c r="L6758" s="7" t="n">
        <x:f>IF(K6758="缺失","",IF(K6758="非测试日纯氢",G6758,IF(K6758="非测试日仪表",E6758,F6758)))</x:f>
        <x:v>123.1</x:v>
      </x:c>
      <x:c r="M6758" s="2" t="n">
        <x:f>IF(K6758="缺失",1,0)</x:f>
        <x:v>0</x:v>
      </x:c>
      <x:c r="N6758" s="2" t="str">
        <x:v>车辆里程查询_20260901-20260930_1024辆_仪表里程.xlsx / N546</x:v>
      </x:c>
      <x:c r="O6758" s="2" t="str">
        <x:v>车辆里程查询_20260901-20260930_1024辆_GPS里程.xlsx / N546</x:v>
      </x:c>
      <x:c r="P6758" s="2" t="str">
        <x:v>车辆纯氢气里程查询_20260901-20260930_1024辆.xlsx / N379</x:v>
      </x:c>
    </x:row>
    <x:row r="6759" ht="22" customHeight="1">
      <x:c r="A6759" s="2" t="n">
        <x:v>270</x:v>
      </x:c>
      <x:c r="B6759" s="2" t="str">
        <x:v>粤AGP5758</x:v>
      </x:c>
      <x:c r="C6759" s="2" t="str">
        <x:v>吴纬涛</x:v>
      </x:c>
      <x:c r="D6759" s="8" t="d">
        <x:v>2026-09-11T00:00:00.000Z</x:v>
      </x:c>
      <x:c r="E6759" s="7" t="n">
        <x:v>124.3</x:v>
      </x:c>
      <x:c r="F6759" s="7" t="n">
        <x:v>122.86</x:v>
      </x:c>
      <x:c r="G6759" s="7" t="n">
        <x:v>124.2</x:v>
      </x:c>
      <x:c r="H6759" s="2" t="str">
        <x:v>否</x:v>
      </x:c>
      <x:c r="I6759" s="7" t="n">
        <x:f>IF(AND(ISNUMBER(E6759),ISNUMBER(F6759)),E6759-F6759,"")</x:f>
        <x:v>1.4399999999999977</x:v>
      </x:c>
      <x:c r="J6759" s="2" t="str">
        <x:f>IF(H6759="否","不适用",IF(AND(ISNUMBER(E6759),ISNUMBER(F6759)),IF(I6759&gt;'规则与名单'!$B$2,"是","否"),"未判定"))</x:f>
        <x:v>不适用</x:v>
      </x:c>
      <x:c r="K6759" s="2" t="str">
        <x:f>IF(J6759="是",IF(ISNUMBER(F6759),"测试日GPS","缺失"),IF(ISNUMBER(G6759),"非测试日纯氢",IF(AND(H6759="是",J6759="未判定"),IF(ISNUMBER(F6759),"测试名单无纯氢GPS","缺失"),IF(ISNUMBER(E6759),"非测试日仪表","缺失"))))</x:f>
        <x:v>非测试日纯氢</x:v>
      </x:c>
      <x:c r="L6759" s="7" t="n">
        <x:f>IF(K6759="缺失","",IF(K6759="非测试日纯氢",G6759,IF(K6759="非测试日仪表",E6759,F6759)))</x:f>
        <x:v>124.2</x:v>
      </x:c>
      <x:c r="M6759" s="2" t="n">
        <x:f>IF(K6759="缺失",1,0)</x:f>
        <x:v>0</x:v>
      </x:c>
      <x:c r="N6759" s="2" t="str">
        <x:v>车辆里程查询_20260901-20260930_1024辆_仪表里程.xlsx / O546</x:v>
      </x:c>
      <x:c r="O6759" s="2" t="str">
        <x:v>车辆里程查询_20260901-20260930_1024辆_GPS里程.xlsx / O546</x:v>
      </x:c>
      <x:c r="P6759" s="2" t="str">
        <x:v>车辆纯氢气里程查询_20260901-20260930_1024辆.xlsx / O379</x:v>
      </x:c>
    </x:row>
    <x:row r="6760" ht="22" customHeight="1">
      <x:c r="A6760" s="2" t="n">
        <x:v>270</x:v>
      </x:c>
      <x:c r="B6760" s="2" t="str">
        <x:v>粤AGP5758</x:v>
      </x:c>
      <x:c r="C6760" s="2" t="str">
        <x:v>吴纬涛</x:v>
      </x:c>
      <x:c r="D6760" s="8" t="d">
        <x:v>2026-09-12T00:00:00.000Z</x:v>
      </x:c>
      <x:c r="E6760" s="7"/>
      <x:c r="F6760" s="7" t="n">
        <x:v>0</x:v>
      </x:c>
      <x:c r="G6760" s="7"/>
      <x:c r="H6760" s="2" t="str">
        <x:v>否</x:v>
      </x:c>
      <x:c r="I6760" s="7" t="str">
        <x:f>IF(AND(ISNUMBER(E6760),ISNUMBER(F6760)),E6760-F6760,"")</x:f>
      </x:c>
      <x:c r="J6760" s="2" t="str">
        <x:f>IF(H6760="否","不适用",IF(AND(ISNUMBER(E6760),ISNUMBER(F6760)),IF(I6760&gt;'规则与名单'!$B$2,"是","否"),"未判定"))</x:f>
        <x:v>不适用</x:v>
      </x:c>
      <x:c r="K6760" s="2" t="str">
        <x:f>IF(J6760="是",IF(ISNUMBER(F6760),"测试日GPS","缺失"),IF(ISNUMBER(G6760),"非测试日纯氢",IF(AND(H6760="是",J6760="未判定"),IF(ISNUMBER(F6760),"测试名单无纯氢GPS","缺失"),IF(ISNUMBER(E6760),"非测试日仪表","缺失"))))</x:f>
        <x:v>缺失</x:v>
      </x:c>
      <x:c r="L6760" s="7" t="str">
        <x:f>IF(K6760="缺失","",IF(K6760="非测试日纯氢",G6760,IF(K6760="非测试日仪表",E6760,F6760)))</x:f>
      </x:c>
      <x:c r="M6760" s="2" t="n">
        <x:f>IF(K6760="缺失",1,0)</x:f>
        <x:v>1</x:v>
      </x:c>
      <x:c r="N6760" s="2" t="str">
        <x:v>车辆里程查询_20260901-20260930_1024辆_仪表里程.xlsx / P546</x:v>
      </x:c>
      <x:c r="O6760" s="2" t="str">
        <x:v>车辆里程查询_20260901-20260930_1024辆_GPS里程.xlsx / P546</x:v>
      </x:c>
      <x:c r="P6760" s="2" t="str">
        <x:v>车辆纯氢气里程查询_20260901-20260930_1024辆.xlsx / P379</x:v>
      </x:c>
    </x:row>
    <x:row r="6761" ht="22" customHeight="1">
      <x:c r="A6761" s="2" t="n">
        <x:v>270</x:v>
      </x:c>
      <x:c r="B6761" s="2" t="str">
        <x:v>粤AGP5758</x:v>
      </x:c>
      <x:c r="C6761" s="2" t="str">
        <x:v>吴纬涛</x:v>
      </x:c>
      <x:c r="D6761" s="8" t="d">
        <x:v>2026-09-13T00:00:00.000Z</x:v>
      </x:c>
      <x:c r="E6761" s="7" t="n">
        <x:v>0</x:v>
      </x:c>
      <x:c r="F6761" s="7" t="n">
        <x:v>0.03</x:v>
      </x:c>
      <x:c r="G6761" s="7"/>
      <x:c r="H6761" s="2" t="str">
        <x:v>否</x:v>
      </x:c>
      <x:c r="I6761" s="7" t="n">
        <x:f>IF(AND(ISNUMBER(E6761),ISNUMBER(F6761)),E6761-F6761,"")</x:f>
        <x:v>-0.03</x:v>
      </x:c>
      <x:c r="J6761" s="2" t="str">
        <x:f>IF(H6761="否","不适用",IF(AND(ISNUMBER(E6761),ISNUMBER(F6761)),IF(I6761&gt;'规则与名单'!$B$2,"是","否"),"未判定"))</x:f>
        <x:v>不适用</x:v>
      </x:c>
      <x:c r="K6761" s="2" t="str">
        <x:f>IF(J6761="是",IF(ISNUMBER(F6761),"测试日GPS","缺失"),IF(ISNUMBER(G6761),"非测试日纯氢",IF(AND(H6761="是",J6761="未判定"),IF(ISNUMBER(F6761),"测试名单无纯氢GPS","缺失"),IF(ISNUMBER(E6761),"非测试日仪表","缺失"))))</x:f>
        <x:v>非测试日仪表</x:v>
      </x:c>
      <x:c r="L6761" s="7" t="n">
        <x:f>IF(K6761="缺失","",IF(K6761="非测试日纯氢",G6761,IF(K6761="非测试日仪表",E6761,F6761)))</x:f>
        <x:v>0</x:v>
      </x:c>
      <x:c r="M6761" s="2" t="n">
        <x:f>IF(K6761="缺失",1,0)</x:f>
        <x:v>0</x:v>
      </x:c>
      <x:c r="N6761" s="2" t="str">
        <x:v>车辆里程查询_20260901-20260930_1024辆_仪表里程.xlsx / Q546</x:v>
      </x:c>
      <x:c r="O6761" s="2" t="str">
        <x:v>车辆里程查询_20260901-20260930_1024辆_GPS里程.xlsx / Q546</x:v>
      </x:c>
      <x:c r="P6761" s="2" t="str">
        <x:v>车辆纯氢气里程查询_20260901-20260930_1024辆.xlsx / Q379</x:v>
      </x:c>
    </x:row>
    <x:row r="6762" ht="22" customHeight="1">
      <x:c r="A6762" s="2" t="n">
        <x:v>270</x:v>
      </x:c>
      <x:c r="B6762" s="2" t="str">
        <x:v>粤AGP5758</x:v>
      </x:c>
      <x:c r="C6762" s="2" t="str">
        <x:v>吴纬涛</x:v>
      </x:c>
      <x:c r="D6762" s="8" t="d">
        <x:v>2026-09-14T00:00:00.000Z</x:v>
      </x:c>
      <x:c r="E6762" s="7" t="n">
        <x:v>138.4</x:v>
      </x:c>
      <x:c r="F6762" s="7" t="n">
        <x:v>137.2</x:v>
      </x:c>
      <x:c r="G6762" s="7" t="n">
        <x:v>136.2</x:v>
      </x:c>
      <x:c r="H6762" s="2" t="str">
        <x:v>否</x:v>
      </x:c>
      <x:c r="I6762" s="7" t="n">
        <x:f>IF(AND(ISNUMBER(E6762),ISNUMBER(F6762)),E6762-F6762,"")</x:f>
        <x:v>1.200000000000017</x:v>
      </x:c>
      <x:c r="J6762" s="2" t="str">
        <x:f>IF(H6762="否","不适用",IF(AND(ISNUMBER(E6762),ISNUMBER(F6762)),IF(I6762&gt;'规则与名单'!$B$2,"是","否"),"未判定"))</x:f>
        <x:v>不适用</x:v>
      </x:c>
      <x:c r="K6762" s="2" t="str">
        <x:f>IF(J6762="是",IF(ISNUMBER(F6762),"测试日GPS","缺失"),IF(ISNUMBER(G6762),"非测试日纯氢",IF(AND(H6762="是",J6762="未判定"),IF(ISNUMBER(F6762),"测试名单无纯氢GPS","缺失"),IF(ISNUMBER(E6762),"非测试日仪表","缺失"))))</x:f>
        <x:v>非测试日纯氢</x:v>
      </x:c>
      <x:c r="L6762" s="7" t="n">
        <x:f>IF(K6762="缺失","",IF(K6762="非测试日纯氢",G6762,IF(K6762="非测试日仪表",E6762,F6762)))</x:f>
        <x:v>136.2</x:v>
      </x:c>
      <x:c r="M6762" s="2" t="n">
        <x:f>IF(K6762="缺失",1,0)</x:f>
        <x:v>0</x:v>
      </x:c>
      <x:c r="N6762" s="2" t="str">
        <x:v>车辆里程查询_20260901-20260930_1024辆_仪表里程.xlsx / R546</x:v>
      </x:c>
      <x:c r="O6762" s="2" t="str">
        <x:v>车辆里程查询_20260901-20260930_1024辆_GPS里程.xlsx / R546</x:v>
      </x:c>
      <x:c r="P6762" s="2" t="str">
        <x:v>车辆纯氢气里程查询_20260901-20260930_1024辆.xlsx / R379</x:v>
      </x:c>
    </x:row>
    <x:row r="6763" ht="22" customHeight="1">
      <x:c r="A6763" s="2" t="n">
        <x:v>270</x:v>
      </x:c>
      <x:c r="B6763" s="2" t="str">
        <x:v>粤AGP5758</x:v>
      </x:c>
      <x:c r="C6763" s="2" t="str">
        <x:v>吴纬涛</x:v>
      </x:c>
      <x:c r="D6763" s="8" t="d">
        <x:v>2026-09-15T00:00:00.000Z</x:v>
      </x:c>
      <x:c r="E6763" s="7" t="n">
        <x:v>79</x:v>
      </x:c>
      <x:c r="F6763" s="7" t="n">
        <x:v>78.07</x:v>
      </x:c>
      <x:c r="G6763" s="7" t="n">
        <x:v>78.7</x:v>
      </x:c>
      <x:c r="H6763" s="2" t="str">
        <x:v>否</x:v>
      </x:c>
      <x:c r="I6763" s="7" t="n">
        <x:f>IF(AND(ISNUMBER(E6763),ISNUMBER(F6763)),E6763-F6763,"")</x:f>
        <x:v>0.9300000000000068</x:v>
      </x:c>
      <x:c r="J6763" s="2" t="str">
        <x:f>IF(H6763="否","不适用",IF(AND(ISNUMBER(E6763),ISNUMBER(F6763)),IF(I6763&gt;'规则与名单'!$B$2,"是","否"),"未判定"))</x:f>
        <x:v>不适用</x:v>
      </x:c>
      <x:c r="K6763" s="2" t="str">
        <x:f>IF(J6763="是",IF(ISNUMBER(F6763),"测试日GPS","缺失"),IF(ISNUMBER(G6763),"非测试日纯氢",IF(AND(H6763="是",J6763="未判定"),IF(ISNUMBER(F6763),"测试名单无纯氢GPS","缺失"),IF(ISNUMBER(E6763),"非测试日仪表","缺失"))))</x:f>
        <x:v>非测试日纯氢</x:v>
      </x:c>
      <x:c r="L6763" s="7" t="n">
        <x:f>IF(K6763="缺失","",IF(K6763="非测试日纯氢",G6763,IF(K6763="非测试日仪表",E6763,F6763)))</x:f>
        <x:v>78.7</x:v>
      </x:c>
      <x:c r="M6763" s="2" t="n">
        <x:f>IF(K6763="缺失",1,0)</x:f>
        <x:v>0</x:v>
      </x:c>
      <x:c r="N6763" s="2" t="str">
        <x:v>车辆里程查询_20260901-20260930_1024辆_仪表里程.xlsx / S546</x:v>
      </x:c>
      <x:c r="O6763" s="2" t="str">
        <x:v>车辆里程查询_20260901-20260930_1024辆_GPS里程.xlsx / S546</x:v>
      </x:c>
      <x:c r="P6763" s="2" t="str">
        <x:v>车辆纯氢气里程查询_20260901-20260930_1024辆.xlsx / S379</x:v>
      </x:c>
    </x:row>
    <x:row r="6764" ht="22" customHeight="1">
      <x:c r="A6764" s="2" t="n">
        <x:v>270</x:v>
      </x:c>
      <x:c r="B6764" s="2" t="str">
        <x:v>粤AGP5758</x:v>
      </x:c>
      <x:c r="C6764" s="2" t="str">
        <x:v>吴纬涛</x:v>
      </x:c>
      <x:c r="D6764" s="8" t="d">
        <x:v>2026-09-16T00:00:00.000Z</x:v>
      </x:c>
      <x:c r="E6764" s="7" t="n">
        <x:v>60</x:v>
      </x:c>
      <x:c r="F6764" s="7" t="n">
        <x:v>59.8</x:v>
      </x:c>
      <x:c r="G6764" s="7" t="n">
        <x:v>56.5</x:v>
      </x:c>
      <x:c r="H6764" s="2" t="str">
        <x:v>否</x:v>
      </x:c>
      <x:c r="I6764" s="7" t="n">
        <x:f>IF(AND(ISNUMBER(E6764),ISNUMBER(F6764)),E6764-F6764,"")</x:f>
        <x:v>0.20000000000000284</x:v>
      </x:c>
      <x:c r="J6764" s="2" t="str">
        <x:f>IF(H6764="否","不适用",IF(AND(ISNUMBER(E6764),ISNUMBER(F6764)),IF(I6764&gt;'规则与名单'!$B$2,"是","否"),"未判定"))</x:f>
        <x:v>不适用</x:v>
      </x:c>
      <x:c r="K6764" s="2" t="str">
        <x:f>IF(J6764="是",IF(ISNUMBER(F6764),"测试日GPS","缺失"),IF(ISNUMBER(G6764),"非测试日纯氢",IF(AND(H6764="是",J6764="未判定"),IF(ISNUMBER(F6764),"测试名单无纯氢GPS","缺失"),IF(ISNUMBER(E6764),"非测试日仪表","缺失"))))</x:f>
        <x:v>非测试日纯氢</x:v>
      </x:c>
      <x:c r="L6764" s="7" t="n">
        <x:f>IF(K6764="缺失","",IF(K6764="非测试日纯氢",G6764,IF(K6764="非测试日仪表",E6764,F6764)))</x:f>
        <x:v>56.5</x:v>
      </x:c>
      <x:c r="M6764" s="2" t="n">
        <x:f>IF(K6764="缺失",1,0)</x:f>
        <x:v>0</x:v>
      </x:c>
      <x:c r="N6764" s="2" t="str">
        <x:v>车辆里程查询_20260901-20260930_1024辆_仪表里程.xlsx / T546</x:v>
      </x:c>
      <x:c r="O6764" s="2" t="str">
        <x:v>车辆里程查询_20260901-20260930_1024辆_GPS里程.xlsx / T546</x:v>
      </x:c>
      <x:c r="P6764" s="2" t="str">
        <x:v>车辆纯氢气里程查询_20260901-20260930_1024辆.xlsx / T379</x:v>
      </x:c>
    </x:row>
    <x:row r="6765" ht="22" customHeight="1">
      <x:c r="A6765" s="2" t="n">
        <x:v>270</x:v>
      </x:c>
      <x:c r="B6765" s="2" t="str">
        <x:v>粤AGP5758</x:v>
      </x:c>
      <x:c r="C6765" s="2" t="str">
        <x:v>吴纬涛</x:v>
      </x:c>
      <x:c r="D6765" s="8" t="d">
        <x:v>2026-09-17T00:00:00.000Z</x:v>
      </x:c>
      <x:c r="E6765" s="7" t="n">
        <x:v>86.8</x:v>
      </x:c>
      <x:c r="F6765" s="7" t="n">
        <x:v>86.91</x:v>
      </x:c>
      <x:c r="G6765" s="7" t="n">
        <x:v>70.2</x:v>
      </x:c>
      <x:c r="H6765" s="2" t="str">
        <x:v>否</x:v>
      </x:c>
      <x:c r="I6765" s="7" t="n">
        <x:f>IF(AND(ISNUMBER(E6765),ISNUMBER(F6765)),E6765-F6765,"")</x:f>
        <x:v>-0.10999999999999943</x:v>
      </x:c>
      <x:c r="J6765" s="2" t="str">
        <x:f>IF(H6765="否","不适用",IF(AND(ISNUMBER(E6765),ISNUMBER(F6765)),IF(I6765&gt;'规则与名单'!$B$2,"是","否"),"未判定"))</x:f>
        <x:v>不适用</x:v>
      </x:c>
      <x:c r="K6765" s="2" t="str">
        <x:f>IF(J6765="是",IF(ISNUMBER(F6765),"测试日GPS","缺失"),IF(ISNUMBER(G6765),"非测试日纯氢",IF(AND(H6765="是",J6765="未判定"),IF(ISNUMBER(F6765),"测试名单无纯氢GPS","缺失"),IF(ISNUMBER(E6765),"非测试日仪表","缺失"))))</x:f>
        <x:v>非测试日纯氢</x:v>
      </x:c>
      <x:c r="L6765" s="7" t="n">
        <x:f>IF(K6765="缺失","",IF(K6765="非测试日纯氢",G6765,IF(K6765="非测试日仪表",E6765,F6765)))</x:f>
        <x:v>70.2</x:v>
      </x:c>
      <x:c r="M6765" s="2" t="n">
        <x:f>IF(K6765="缺失",1,0)</x:f>
        <x:v>0</x:v>
      </x:c>
      <x:c r="N6765" s="2" t="str">
        <x:v>车辆里程查询_20260901-20260930_1024辆_仪表里程.xlsx / U546</x:v>
      </x:c>
      <x:c r="O6765" s="2" t="str">
        <x:v>车辆里程查询_20260901-20260930_1024辆_GPS里程.xlsx / U546</x:v>
      </x:c>
      <x:c r="P6765" s="2" t="str">
        <x:v>车辆纯氢气里程查询_20260901-20260930_1024辆.xlsx / U379</x:v>
      </x:c>
    </x:row>
    <x:row r="6766" ht="22" customHeight="1">
      <x:c r="A6766" s="2" t="n">
        <x:v>270</x:v>
      </x:c>
      <x:c r="B6766" s="2" t="str">
        <x:v>粤AGP5758</x:v>
      </x:c>
      <x:c r="C6766" s="2" t="str">
        <x:v>吴纬涛</x:v>
      </x:c>
      <x:c r="D6766" s="8" t="d">
        <x:v>2026-09-18T00:00:00.000Z</x:v>
      </x:c>
      <x:c r="E6766" s="7" t="n">
        <x:v>36.8</x:v>
      </x:c>
      <x:c r="F6766" s="7" t="n">
        <x:v>36.48</x:v>
      </x:c>
      <x:c r="G6766" s="7" t="n">
        <x:v>2.2</x:v>
      </x:c>
      <x:c r="H6766" s="2" t="str">
        <x:v>否</x:v>
      </x:c>
      <x:c r="I6766" s="7" t="n">
        <x:f>IF(AND(ISNUMBER(E6766),ISNUMBER(F6766)),E6766-F6766,"")</x:f>
        <x:v>0.3200000000000003</x:v>
      </x:c>
      <x:c r="J6766" s="2" t="str">
        <x:f>IF(H6766="否","不适用",IF(AND(ISNUMBER(E6766),ISNUMBER(F6766)),IF(I6766&gt;'规则与名单'!$B$2,"是","否"),"未判定"))</x:f>
        <x:v>不适用</x:v>
      </x:c>
      <x:c r="K6766" s="2" t="str">
        <x:f>IF(J6766="是",IF(ISNUMBER(F6766),"测试日GPS","缺失"),IF(ISNUMBER(G6766),"非测试日纯氢",IF(AND(H6766="是",J6766="未判定"),IF(ISNUMBER(F6766),"测试名单无纯氢GPS","缺失"),IF(ISNUMBER(E6766),"非测试日仪表","缺失"))))</x:f>
        <x:v>非测试日纯氢</x:v>
      </x:c>
      <x:c r="L6766" s="7" t="n">
        <x:f>IF(K6766="缺失","",IF(K6766="非测试日纯氢",G6766,IF(K6766="非测试日仪表",E6766,F6766)))</x:f>
        <x:v>2.2</x:v>
      </x:c>
      <x:c r="M6766" s="2" t="n">
        <x:f>IF(K6766="缺失",1,0)</x:f>
        <x:v>0</x:v>
      </x:c>
      <x:c r="N6766" s="2" t="str">
        <x:v>车辆里程查询_20260901-20260930_1024辆_仪表里程.xlsx / V546</x:v>
      </x:c>
      <x:c r="O6766" s="2" t="str">
        <x:v>车辆里程查询_20260901-20260930_1024辆_GPS里程.xlsx / V546</x:v>
      </x:c>
      <x:c r="P6766" s="2" t="str">
        <x:v>车辆纯氢气里程查询_20260901-20260930_1024辆.xlsx / V379</x:v>
      </x:c>
    </x:row>
    <x:row r="6767" ht="22" customHeight="1">
      <x:c r="A6767" s="2" t="n">
        <x:v>270</x:v>
      </x:c>
      <x:c r="B6767" s="2" t="str">
        <x:v>粤AGP5758</x:v>
      </x:c>
      <x:c r="C6767" s="2" t="str">
        <x:v>吴纬涛</x:v>
      </x:c>
      <x:c r="D6767" s="8" t="d">
        <x:v>2026-09-19T00:00:00.000Z</x:v>
      </x:c>
      <x:c r="E6767" s="7" t="n">
        <x:v>20.7</x:v>
      </x:c>
      <x:c r="F6767" s="7" t="n">
        <x:v>20.9</x:v>
      </x:c>
      <x:c r="G6767" s="7" t="n">
        <x:v>20.7</x:v>
      </x:c>
      <x:c r="H6767" s="2" t="str">
        <x:v>否</x:v>
      </x:c>
      <x:c r="I6767" s="7" t="n">
        <x:f>IF(AND(ISNUMBER(E6767),ISNUMBER(F6767)),E6767-F6767,"")</x:f>
        <x:v>-0.1999999999999993</x:v>
      </x:c>
      <x:c r="J6767" s="2" t="str">
        <x:f>IF(H6767="否","不适用",IF(AND(ISNUMBER(E6767),ISNUMBER(F6767)),IF(I6767&gt;'规则与名单'!$B$2,"是","否"),"未判定"))</x:f>
        <x:v>不适用</x:v>
      </x:c>
      <x:c r="K6767" s="2" t="str">
        <x:f>IF(J6767="是",IF(ISNUMBER(F6767),"测试日GPS","缺失"),IF(ISNUMBER(G6767),"非测试日纯氢",IF(AND(H6767="是",J6767="未判定"),IF(ISNUMBER(F6767),"测试名单无纯氢GPS","缺失"),IF(ISNUMBER(E6767),"非测试日仪表","缺失"))))</x:f>
        <x:v>非测试日纯氢</x:v>
      </x:c>
      <x:c r="L6767" s="7" t="n">
        <x:f>IF(K6767="缺失","",IF(K6767="非测试日纯氢",G6767,IF(K6767="非测试日仪表",E6767,F6767)))</x:f>
        <x:v>20.7</x:v>
      </x:c>
      <x:c r="M6767" s="2" t="n">
        <x:f>IF(K6767="缺失",1,0)</x:f>
        <x:v>0</x:v>
      </x:c>
      <x:c r="N6767" s="2" t="str">
        <x:v>车辆里程查询_20260901-20260930_1024辆_仪表里程.xlsx / W546</x:v>
      </x:c>
      <x:c r="O6767" s="2" t="str">
        <x:v>车辆里程查询_20260901-20260930_1024辆_GPS里程.xlsx / W546</x:v>
      </x:c>
      <x:c r="P6767" s="2" t="str">
        <x:v>车辆纯氢气里程查询_20260901-20260930_1024辆.xlsx / W379</x:v>
      </x:c>
    </x:row>
    <x:row r="6768" ht="22" customHeight="1">
      <x:c r="A6768" s="2" t="n">
        <x:v>270</x:v>
      </x:c>
      <x:c r="B6768" s="2" t="str">
        <x:v>粤AGP5758</x:v>
      </x:c>
      <x:c r="C6768" s="2" t="str">
        <x:v>吴纬涛</x:v>
      </x:c>
      <x:c r="D6768" s="8" t="d">
        <x:v>2026-09-20T00:00:00.000Z</x:v>
      </x:c>
      <x:c r="E6768" s="7" t="n">
        <x:v>60.4</x:v>
      </x:c>
      <x:c r="F6768" s="7" t="n">
        <x:v>59.27</x:v>
      </x:c>
      <x:c r="G6768" s="7" t="n">
        <x:v>60.3</x:v>
      </x:c>
      <x:c r="H6768" s="2" t="str">
        <x:v>否</x:v>
      </x:c>
      <x:c r="I6768" s="7" t="n">
        <x:f>IF(AND(ISNUMBER(E6768),ISNUMBER(F6768)),E6768-F6768,"")</x:f>
        <x:v>1.1299999999999955</x:v>
      </x:c>
      <x:c r="J6768" s="2" t="str">
        <x:f>IF(H6768="否","不适用",IF(AND(ISNUMBER(E6768),ISNUMBER(F6768)),IF(I6768&gt;'规则与名单'!$B$2,"是","否"),"未判定"))</x:f>
        <x:v>不适用</x:v>
      </x:c>
      <x:c r="K6768" s="2" t="str">
        <x:f>IF(J6768="是",IF(ISNUMBER(F6768),"测试日GPS","缺失"),IF(ISNUMBER(G6768),"非测试日纯氢",IF(AND(H6768="是",J6768="未判定"),IF(ISNUMBER(F6768),"测试名单无纯氢GPS","缺失"),IF(ISNUMBER(E6768),"非测试日仪表","缺失"))))</x:f>
        <x:v>非测试日纯氢</x:v>
      </x:c>
      <x:c r="L6768" s="7" t="n">
        <x:f>IF(K6768="缺失","",IF(K6768="非测试日纯氢",G6768,IF(K6768="非测试日仪表",E6768,F6768)))</x:f>
        <x:v>60.3</x:v>
      </x:c>
      <x:c r="M6768" s="2" t="n">
        <x:f>IF(K6768="缺失",1,0)</x:f>
        <x:v>0</x:v>
      </x:c>
      <x:c r="N6768" s="2" t="str">
        <x:v>车辆里程查询_20260901-20260930_1024辆_仪表里程.xlsx / X546</x:v>
      </x:c>
      <x:c r="O6768" s="2" t="str">
        <x:v>车辆里程查询_20260901-20260930_1024辆_GPS里程.xlsx / X546</x:v>
      </x:c>
      <x:c r="P6768" s="2" t="str">
        <x:v>车辆纯氢气里程查询_20260901-20260930_1024辆.xlsx / X379</x:v>
      </x:c>
    </x:row>
    <x:row r="6769" ht="22" customHeight="1">
      <x:c r="A6769" s="2" t="n">
        <x:v>270</x:v>
      </x:c>
      <x:c r="B6769" s="2" t="str">
        <x:v>粤AGP5758</x:v>
      </x:c>
      <x:c r="C6769" s="2" t="str">
        <x:v>吴纬涛</x:v>
      </x:c>
      <x:c r="D6769" s="8" t="d">
        <x:v>2026-09-21T00:00:00.000Z</x:v>
      </x:c>
      <x:c r="E6769" s="7" t="n">
        <x:v>89.9</x:v>
      </x:c>
      <x:c r="F6769" s="7" t="n">
        <x:v>89.4</x:v>
      </x:c>
      <x:c r="G6769" s="7" t="n">
        <x:v>82.5</x:v>
      </x:c>
      <x:c r="H6769" s="2" t="str">
        <x:v>否</x:v>
      </x:c>
      <x:c r="I6769" s="7" t="n">
        <x:f>IF(AND(ISNUMBER(E6769),ISNUMBER(F6769)),E6769-F6769,"")</x:f>
        <x:v>0.5</x:v>
      </x:c>
      <x:c r="J6769" s="2" t="str">
        <x:f>IF(H6769="否","不适用",IF(AND(ISNUMBER(E6769),ISNUMBER(F6769)),IF(I6769&gt;'规则与名单'!$B$2,"是","否"),"未判定"))</x:f>
        <x:v>不适用</x:v>
      </x:c>
      <x:c r="K6769" s="2" t="str">
        <x:f>IF(J6769="是",IF(ISNUMBER(F6769),"测试日GPS","缺失"),IF(ISNUMBER(G6769),"非测试日纯氢",IF(AND(H6769="是",J6769="未判定"),IF(ISNUMBER(F6769),"测试名单无纯氢GPS","缺失"),IF(ISNUMBER(E6769),"非测试日仪表","缺失"))))</x:f>
        <x:v>非测试日纯氢</x:v>
      </x:c>
      <x:c r="L6769" s="7" t="n">
        <x:f>IF(K6769="缺失","",IF(K6769="非测试日纯氢",G6769,IF(K6769="非测试日仪表",E6769,F6769)))</x:f>
        <x:v>82.5</x:v>
      </x:c>
      <x:c r="M6769" s="2" t="n">
        <x:f>IF(K6769="缺失",1,0)</x:f>
        <x:v>0</x:v>
      </x:c>
      <x:c r="N6769" s="2" t="str">
        <x:v>车辆里程查询_20260901-20260930_1024辆_仪表里程.xlsx / Y546</x:v>
      </x:c>
      <x:c r="O6769" s="2" t="str">
        <x:v>车辆里程查询_20260901-20260930_1024辆_GPS里程.xlsx / Y546</x:v>
      </x:c>
      <x:c r="P6769" s="2" t="str">
        <x:v>车辆纯氢气里程查询_20260901-20260930_1024辆.xlsx / Y379</x:v>
      </x:c>
    </x:row>
    <x:row r="6770" ht="22" customHeight="1">
      <x:c r="A6770" s="2" t="n">
        <x:v>270</x:v>
      </x:c>
      <x:c r="B6770" s="2" t="str">
        <x:v>粤AGP5758</x:v>
      </x:c>
      <x:c r="C6770" s="2" t="str">
        <x:v>吴纬涛</x:v>
      </x:c>
      <x:c r="D6770" s="8" t="d">
        <x:v>2026-09-22T00:00:00.000Z</x:v>
      </x:c>
      <x:c r="E6770" s="7" t="n">
        <x:v>55.4</x:v>
      </x:c>
      <x:c r="F6770" s="7" t="n">
        <x:v>55.19</x:v>
      </x:c>
      <x:c r="G6770" s="7" t="n">
        <x:v>53.9</x:v>
      </x:c>
      <x:c r="H6770" s="2" t="str">
        <x:v>否</x:v>
      </x:c>
      <x:c r="I6770" s="7" t="n">
        <x:f>IF(AND(ISNUMBER(E6770),ISNUMBER(F6770)),E6770-F6770,"")</x:f>
        <x:v>0.21000000000000085</x:v>
      </x:c>
      <x:c r="J6770" s="2" t="str">
        <x:f>IF(H6770="否","不适用",IF(AND(ISNUMBER(E6770),ISNUMBER(F6770)),IF(I6770&gt;'规则与名单'!$B$2,"是","否"),"未判定"))</x:f>
        <x:v>不适用</x:v>
      </x:c>
      <x:c r="K6770" s="2" t="str">
        <x:f>IF(J6770="是",IF(ISNUMBER(F6770),"测试日GPS","缺失"),IF(ISNUMBER(G6770),"非测试日纯氢",IF(AND(H6770="是",J6770="未判定"),IF(ISNUMBER(F6770),"测试名单无纯氢GPS","缺失"),IF(ISNUMBER(E6770),"非测试日仪表","缺失"))))</x:f>
        <x:v>非测试日纯氢</x:v>
      </x:c>
      <x:c r="L6770" s="7" t="n">
        <x:f>IF(K6770="缺失","",IF(K6770="非测试日纯氢",G6770,IF(K6770="非测试日仪表",E6770,F6770)))</x:f>
        <x:v>53.9</x:v>
      </x:c>
      <x:c r="M6770" s="2" t="n">
        <x:f>IF(K6770="缺失",1,0)</x:f>
        <x:v>0</x:v>
      </x:c>
      <x:c r="N6770" s="2" t="str">
        <x:v>车辆里程查询_20260901-20260930_1024辆_仪表里程.xlsx / Z546</x:v>
      </x:c>
      <x:c r="O6770" s="2" t="str">
        <x:v>车辆里程查询_20260901-20260930_1024辆_GPS里程.xlsx / Z546</x:v>
      </x:c>
      <x:c r="P6770" s="2" t="str">
        <x:v>车辆纯氢气里程查询_20260901-20260930_1024辆.xlsx / Z379</x:v>
      </x:c>
    </x:row>
    <x:row r="6771" ht="22" customHeight="1">
      <x:c r="A6771" s="2" t="n">
        <x:v>270</x:v>
      </x:c>
      <x:c r="B6771" s="2" t="str">
        <x:v>粤AGP5758</x:v>
      </x:c>
      <x:c r="C6771" s="2" t="str">
        <x:v>吴纬涛</x:v>
      </x:c>
      <x:c r="D6771" s="8" t="d">
        <x:v>2026-09-23T00:00:00.000Z</x:v>
      </x:c>
      <x:c r="E6771" s="7" t="n">
        <x:v>61.8</x:v>
      </x:c>
      <x:c r="F6771" s="7" t="n">
        <x:v>61.63</x:v>
      </x:c>
      <x:c r="G6771" s="7" t="n">
        <x:v>58</x:v>
      </x:c>
      <x:c r="H6771" s="2" t="str">
        <x:v>否</x:v>
      </x:c>
      <x:c r="I6771" s="7" t="n">
        <x:f>IF(AND(ISNUMBER(E6771),ISNUMBER(F6771)),E6771-F6771,"")</x:f>
        <x:v>0.1699999999999946</x:v>
      </x:c>
      <x:c r="J6771" s="2" t="str">
        <x:f>IF(H6771="否","不适用",IF(AND(ISNUMBER(E6771),ISNUMBER(F6771)),IF(I6771&gt;'规则与名单'!$B$2,"是","否"),"未判定"))</x:f>
        <x:v>不适用</x:v>
      </x:c>
      <x:c r="K6771" s="2" t="str">
        <x:f>IF(J6771="是",IF(ISNUMBER(F6771),"测试日GPS","缺失"),IF(ISNUMBER(G6771),"非测试日纯氢",IF(AND(H6771="是",J6771="未判定"),IF(ISNUMBER(F6771),"测试名单无纯氢GPS","缺失"),IF(ISNUMBER(E6771),"非测试日仪表","缺失"))))</x:f>
        <x:v>非测试日纯氢</x:v>
      </x:c>
      <x:c r="L6771" s="7" t="n">
        <x:f>IF(K6771="缺失","",IF(K6771="非测试日纯氢",G6771,IF(K6771="非测试日仪表",E6771,F6771)))</x:f>
        <x:v>58</x:v>
      </x:c>
      <x:c r="M6771" s="2" t="n">
        <x:f>IF(K6771="缺失",1,0)</x:f>
        <x:v>0</x:v>
      </x:c>
      <x:c r="N6771" s="2" t="str">
        <x:v>车辆里程查询_20260901-20260930_1024辆_仪表里程.xlsx / AA546</x:v>
      </x:c>
      <x:c r="O6771" s="2" t="str">
        <x:v>车辆里程查询_20260901-20260930_1024辆_GPS里程.xlsx / AA546</x:v>
      </x:c>
      <x:c r="P6771" s="2" t="str">
        <x:v>车辆纯氢气里程查询_20260901-20260930_1024辆.xlsx / AA379</x:v>
      </x:c>
    </x:row>
    <x:row r="6772" ht="22" customHeight="1">
      <x:c r="A6772" s="2" t="n">
        <x:v>270</x:v>
      </x:c>
      <x:c r="B6772" s="2" t="str">
        <x:v>粤AGP5758</x:v>
      </x:c>
      <x:c r="C6772" s="2" t="str">
        <x:v>吴纬涛</x:v>
      </x:c>
      <x:c r="D6772" s="8" t="d">
        <x:v>2026-09-24T00:00:00.000Z</x:v>
      </x:c>
      <x:c r="E6772" s="7" t="n">
        <x:v>60.2</x:v>
      </x:c>
      <x:c r="F6772" s="7" t="n">
        <x:v>60.05</x:v>
      </x:c>
      <x:c r="G6772" s="7" t="n">
        <x:v>60.2</x:v>
      </x:c>
      <x:c r="H6772" s="2" t="str">
        <x:v>否</x:v>
      </x:c>
      <x:c r="I6772" s="7" t="n">
        <x:f>IF(AND(ISNUMBER(E6772),ISNUMBER(F6772)),E6772-F6772,"")</x:f>
        <x:v>0.15000000000000568</x:v>
      </x:c>
      <x:c r="J6772" s="2" t="str">
        <x:f>IF(H6772="否","不适用",IF(AND(ISNUMBER(E6772),ISNUMBER(F6772)),IF(I6772&gt;'规则与名单'!$B$2,"是","否"),"未判定"))</x:f>
        <x:v>不适用</x:v>
      </x:c>
      <x:c r="K6772" s="2" t="str">
        <x:f>IF(J6772="是",IF(ISNUMBER(F6772),"测试日GPS","缺失"),IF(ISNUMBER(G6772),"非测试日纯氢",IF(AND(H6772="是",J6772="未判定"),IF(ISNUMBER(F6772),"测试名单无纯氢GPS","缺失"),IF(ISNUMBER(E6772),"非测试日仪表","缺失"))))</x:f>
        <x:v>非测试日纯氢</x:v>
      </x:c>
      <x:c r="L6772" s="7" t="n">
        <x:f>IF(K6772="缺失","",IF(K6772="非测试日纯氢",G6772,IF(K6772="非测试日仪表",E6772,F6772)))</x:f>
        <x:v>60.2</x:v>
      </x:c>
      <x:c r="M6772" s="2" t="n">
        <x:f>IF(K6772="缺失",1,0)</x:f>
        <x:v>0</x:v>
      </x:c>
      <x:c r="N6772" s="2" t="str">
        <x:v>车辆里程查询_20260901-20260930_1024辆_仪表里程.xlsx / AB546</x:v>
      </x:c>
      <x:c r="O6772" s="2" t="str">
        <x:v>车辆里程查询_20260901-20260930_1024辆_GPS里程.xlsx / AB546</x:v>
      </x:c>
      <x:c r="P6772" s="2" t="str">
        <x:v>车辆纯氢气里程查询_20260901-20260930_1024辆.xlsx / AB379</x:v>
      </x:c>
    </x:row>
    <x:row r="6773" ht="22" customHeight="1">
      <x:c r="A6773" s="2" t="n">
        <x:v>270</x:v>
      </x:c>
      <x:c r="B6773" s="2" t="str">
        <x:v>粤AGP5758</x:v>
      </x:c>
      <x:c r="C6773" s="2" t="str">
        <x:v>吴纬涛</x:v>
      </x:c>
      <x:c r="D6773" s="8" t="d">
        <x:v>2026-09-25T00:00:00.000Z</x:v>
      </x:c>
      <x:c r="E6773" s="7"/>
      <x:c r="F6773" s="7" t="n">
        <x:v>0</x:v>
      </x:c>
      <x:c r="G6773" s="7"/>
      <x:c r="H6773" s="2" t="str">
        <x:v>否</x:v>
      </x:c>
      <x:c r="I6773" s="7" t="str">
        <x:f>IF(AND(ISNUMBER(E6773),ISNUMBER(F6773)),E6773-F6773,"")</x:f>
      </x:c>
      <x:c r="J6773" s="2" t="str">
        <x:f>IF(H6773="否","不适用",IF(AND(ISNUMBER(E6773),ISNUMBER(F6773)),IF(I6773&gt;'规则与名单'!$B$2,"是","否"),"未判定"))</x:f>
        <x:v>不适用</x:v>
      </x:c>
      <x:c r="K6773" s="2" t="str">
        <x:f>IF(J6773="是",IF(ISNUMBER(F6773),"测试日GPS","缺失"),IF(ISNUMBER(G6773),"非测试日纯氢",IF(AND(H6773="是",J6773="未判定"),IF(ISNUMBER(F6773),"测试名单无纯氢GPS","缺失"),IF(ISNUMBER(E6773),"非测试日仪表","缺失"))))</x:f>
        <x:v>缺失</x:v>
      </x:c>
      <x:c r="L6773" s="7" t="str">
        <x:f>IF(K6773="缺失","",IF(K6773="非测试日纯氢",G6773,IF(K6773="非测试日仪表",E6773,F6773)))</x:f>
      </x:c>
      <x:c r="M6773" s="2" t="n">
        <x:f>IF(K6773="缺失",1,0)</x:f>
        <x:v>1</x:v>
      </x:c>
      <x:c r="N6773" s="2" t="str">
        <x:v>车辆里程查询_20260901-20260930_1024辆_仪表里程.xlsx / AC546</x:v>
      </x:c>
      <x:c r="O6773" s="2" t="str">
        <x:v>车辆里程查询_20260901-20260930_1024辆_GPS里程.xlsx / AC546</x:v>
      </x:c>
      <x:c r="P6773" s="2" t="str">
        <x:v>车辆纯氢气里程查询_20260901-20260930_1024辆.xlsx / AC379</x:v>
      </x:c>
    </x:row>
    <x:row r="6774" ht="22" customHeight="1">
      <x:c r="A6774" s="2" t="n">
        <x:v>270</x:v>
      </x:c>
      <x:c r="B6774" s="2" t="str">
        <x:v>粤AGP5758</x:v>
      </x:c>
      <x:c r="C6774" s="2" t="str">
        <x:v>吴纬涛</x:v>
      </x:c>
      <x:c r="D6774" s="8" t="d">
        <x:v>2026-09-26T00:00:00.000Z</x:v>
      </x:c>
      <x:c r="E6774" s="7" t="n">
        <x:v>54.6</x:v>
      </x:c>
      <x:c r="F6774" s="7" t="n">
        <x:v>53.87</x:v>
      </x:c>
      <x:c r="G6774" s="7" t="n">
        <x:v>54.6</x:v>
      </x:c>
      <x:c r="H6774" s="2" t="str">
        <x:v>否</x:v>
      </x:c>
      <x:c r="I6774" s="7" t="n">
        <x:f>IF(AND(ISNUMBER(E6774),ISNUMBER(F6774)),E6774-F6774,"")</x:f>
        <x:v>0.730000000000004</x:v>
      </x:c>
      <x:c r="J6774" s="2" t="str">
        <x:f>IF(H6774="否","不适用",IF(AND(ISNUMBER(E6774),ISNUMBER(F6774)),IF(I6774&gt;'规则与名单'!$B$2,"是","否"),"未判定"))</x:f>
        <x:v>不适用</x:v>
      </x:c>
      <x:c r="K6774" s="2" t="str">
        <x:f>IF(J6774="是",IF(ISNUMBER(F6774),"测试日GPS","缺失"),IF(ISNUMBER(G6774),"非测试日纯氢",IF(AND(H6774="是",J6774="未判定"),IF(ISNUMBER(F6774),"测试名单无纯氢GPS","缺失"),IF(ISNUMBER(E6774),"非测试日仪表","缺失"))))</x:f>
        <x:v>非测试日纯氢</x:v>
      </x:c>
      <x:c r="L6774" s="7" t="n">
        <x:f>IF(K6774="缺失","",IF(K6774="非测试日纯氢",G6774,IF(K6774="非测试日仪表",E6774,F6774)))</x:f>
        <x:v>54.6</x:v>
      </x:c>
      <x:c r="M6774" s="2" t="n">
        <x:f>IF(K6774="缺失",1,0)</x:f>
        <x:v>0</x:v>
      </x:c>
      <x:c r="N6774" s="2" t="str">
        <x:v>车辆里程查询_20260901-20260930_1024辆_仪表里程.xlsx / AD546</x:v>
      </x:c>
      <x:c r="O6774" s="2" t="str">
        <x:v>车辆里程查询_20260901-20260930_1024辆_GPS里程.xlsx / AD546</x:v>
      </x:c>
      <x:c r="P6774" s="2" t="str">
        <x:v>车辆纯氢气里程查询_20260901-20260930_1024辆.xlsx / AD379</x:v>
      </x:c>
    </x:row>
    <x:row r="6775" ht="22" customHeight="1">
      <x:c r="A6775" s="2" t="n">
        <x:v>270</x:v>
      </x:c>
      <x:c r="B6775" s="2" t="str">
        <x:v>粤AGP5758</x:v>
      </x:c>
      <x:c r="C6775" s="2" t="str">
        <x:v>吴纬涛</x:v>
      </x:c>
      <x:c r="D6775" s="8" t="d">
        <x:v>2026-09-27T00:00:00.000Z</x:v>
      </x:c>
      <x:c r="E6775" s="7" t="n">
        <x:v>54.2</x:v>
      </x:c>
      <x:c r="F6775" s="7" t="n">
        <x:v>54.07</x:v>
      </x:c>
      <x:c r="G6775" s="7" t="n">
        <x:v>54.2</x:v>
      </x:c>
      <x:c r="H6775" s="2" t="str">
        <x:v>否</x:v>
      </x:c>
      <x:c r="I6775" s="7" t="n">
        <x:f>IF(AND(ISNUMBER(E6775),ISNUMBER(F6775)),E6775-F6775,"")</x:f>
        <x:v>0.13000000000000256</x:v>
      </x:c>
      <x:c r="J6775" s="2" t="str">
        <x:f>IF(H6775="否","不适用",IF(AND(ISNUMBER(E6775),ISNUMBER(F6775)),IF(I6775&gt;'规则与名单'!$B$2,"是","否"),"未判定"))</x:f>
        <x:v>不适用</x:v>
      </x:c>
      <x:c r="K6775" s="2" t="str">
        <x:f>IF(J6775="是",IF(ISNUMBER(F6775),"测试日GPS","缺失"),IF(ISNUMBER(G6775),"非测试日纯氢",IF(AND(H6775="是",J6775="未判定"),IF(ISNUMBER(F6775),"测试名单无纯氢GPS","缺失"),IF(ISNUMBER(E6775),"非测试日仪表","缺失"))))</x:f>
        <x:v>非测试日纯氢</x:v>
      </x:c>
      <x:c r="L6775" s="7" t="n">
        <x:f>IF(K6775="缺失","",IF(K6775="非测试日纯氢",G6775,IF(K6775="非测试日仪表",E6775,F6775)))</x:f>
        <x:v>54.2</x:v>
      </x:c>
      <x:c r="M6775" s="2" t="n">
        <x:f>IF(K6775="缺失",1,0)</x:f>
        <x:v>0</x:v>
      </x:c>
      <x:c r="N6775" s="2" t="str">
        <x:v>车辆里程查询_20260901-20260930_1024辆_仪表里程.xlsx / AE546</x:v>
      </x:c>
      <x:c r="O6775" s="2" t="str">
        <x:v>车辆里程查询_20260901-20260930_1024辆_GPS里程.xlsx / AE546</x:v>
      </x:c>
      <x:c r="P6775" s="2" t="str">
        <x:v>车辆纯氢气里程查询_20260901-20260930_1024辆.xlsx / AE379</x:v>
      </x:c>
    </x:row>
    <x:row r="6776" ht="22" customHeight="1">
      <x:c r="A6776" s="2" t="n">
        <x:v>270</x:v>
      </x:c>
      <x:c r="B6776" s="2" t="str">
        <x:v>粤AGP5758</x:v>
      </x:c>
      <x:c r="C6776" s="2" t="str">
        <x:v>吴纬涛</x:v>
      </x:c>
      <x:c r="D6776" s="8" t="d">
        <x:v>2026-09-28T00:00:00.000Z</x:v>
      </x:c>
      <x:c r="E6776" s="7" t="n">
        <x:v>52.9</x:v>
      </x:c>
      <x:c r="F6776" s="7" t="n">
        <x:v>61.14</x:v>
      </x:c>
      <x:c r="G6776" s="7" t="n">
        <x:v>52.9</x:v>
      </x:c>
      <x:c r="H6776" s="2" t="str">
        <x:v>否</x:v>
      </x:c>
      <x:c r="I6776" s="7" t="n">
        <x:f>IF(AND(ISNUMBER(E6776),ISNUMBER(F6776)),E6776-F6776,"")</x:f>
        <x:v>-8.240000000000002</x:v>
      </x:c>
      <x:c r="J6776" s="2" t="str">
        <x:f>IF(H6776="否","不适用",IF(AND(ISNUMBER(E6776),ISNUMBER(F6776)),IF(I6776&gt;'规则与名单'!$B$2,"是","否"),"未判定"))</x:f>
        <x:v>不适用</x:v>
      </x:c>
      <x:c r="K6776" s="2" t="str">
        <x:f>IF(J6776="是",IF(ISNUMBER(F6776),"测试日GPS","缺失"),IF(ISNUMBER(G6776),"非测试日纯氢",IF(AND(H6776="是",J6776="未判定"),IF(ISNUMBER(F6776),"测试名单无纯氢GPS","缺失"),IF(ISNUMBER(E6776),"非测试日仪表","缺失"))))</x:f>
        <x:v>非测试日纯氢</x:v>
      </x:c>
      <x:c r="L6776" s="7" t="n">
        <x:f>IF(K6776="缺失","",IF(K6776="非测试日纯氢",G6776,IF(K6776="非测试日仪表",E6776,F6776)))</x:f>
        <x:v>52.9</x:v>
      </x:c>
      <x:c r="M6776" s="2" t="n">
        <x:f>IF(K6776="缺失",1,0)</x:f>
        <x:v>0</x:v>
      </x:c>
      <x:c r="N6776" s="2" t="str">
        <x:v>车辆里程查询_20260901-20260930_1024辆_仪表里程.xlsx / AF546</x:v>
      </x:c>
      <x:c r="O6776" s="2" t="str">
        <x:v>车辆里程查询_20260901-20260930_1024辆_GPS里程.xlsx / AF546</x:v>
      </x:c>
      <x:c r="P6776" s="2" t="str">
        <x:v>车辆纯氢气里程查询_20260901-20260930_1024辆.xlsx / AF379</x:v>
      </x:c>
    </x:row>
    <x:row r="6777" ht="22" customHeight="1">
      <x:c r="A6777" s="2" t="n">
        <x:v>270</x:v>
      </x:c>
      <x:c r="B6777" s="2" t="str">
        <x:v>粤AGP5758</x:v>
      </x:c>
      <x:c r="C6777" s="2" t="str">
        <x:v>吴纬涛</x:v>
      </x:c>
      <x:c r="D6777" s="8" t="d">
        <x:v>2026-09-29T00:00:00.000Z</x:v>
      </x:c>
      <x:c r="E6777" s="7" t="n">
        <x:v>65.9</x:v>
      </x:c>
      <x:c r="F6777" s="7" t="n">
        <x:v>56.82</x:v>
      </x:c>
      <x:c r="G6777" s="7" t="n">
        <x:v>57.2</x:v>
      </x:c>
      <x:c r="H6777" s="2" t="str">
        <x:v>否</x:v>
      </x:c>
      <x:c r="I6777" s="7" t="n">
        <x:f>IF(AND(ISNUMBER(E6777),ISNUMBER(F6777)),E6777-F6777,"")</x:f>
        <x:v>9.080000000000005</x:v>
      </x:c>
      <x:c r="J6777" s="2" t="str">
        <x:f>IF(H6777="否","不适用",IF(AND(ISNUMBER(E6777),ISNUMBER(F6777)),IF(I6777&gt;'规则与名单'!$B$2,"是","否"),"未判定"))</x:f>
        <x:v>不适用</x:v>
      </x:c>
      <x:c r="K6777" s="2" t="str">
        <x:f>IF(J6777="是",IF(ISNUMBER(F6777),"测试日GPS","缺失"),IF(ISNUMBER(G6777),"非测试日纯氢",IF(AND(H6777="是",J6777="未判定"),IF(ISNUMBER(F6777),"测试名单无纯氢GPS","缺失"),IF(ISNUMBER(E6777),"非测试日仪表","缺失"))))</x:f>
        <x:v>非测试日纯氢</x:v>
      </x:c>
      <x:c r="L6777" s="7" t="n">
        <x:f>IF(K6777="缺失","",IF(K6777="非测试日纯氢",G6777,IF(K6777="非测试日仪表",E6777,F6777)))</x:f>
        <x:v>57.2</x:v>
      </x:c>
      <x:c r="M6777" s="2" t="n">
        <x:f>IF(K6777="缺失",1,0)</x:f>
        <x:v>0</x:v>
      </x:c>
      <x:c r="N6777" s="2" t="str">
        <x:v>车辆里程查询_20260901-20260930_1024辆_仪表里程.xlsx / AG546</x:v>
      </x:c>
      <x:c r="O6777" s="2" t="str">
        <x:v>车辆里程查询_20260901-20260930_1024辆_GPS里程.xlsx / AG546</x:v>
      </x:c>
      <x:c r="P6777" s="2" t="str">
        <x:v>车辆纯氢气里程查询_20260901-20260930_1024辆.xlsx / AG379</x:v>
      </x:c>
    </x:row>
    <x:row r="6778" ht="22" customHeight="1">
      <x:c r="A6778" s="2" t="n">
        <x:v>270</x:v>
      </x:c>
      <x:c r="B6778" s="2" t="str">
        <x:v>粤AGP5758</x:v>
      </x:c>
      <x:c r="C6778" s="2" t="str">
        <x:v>吴纬涛</x:v>
      </x:c>
      <x:c r="D6778" s="8" t="d">
        <x:v>2026-09-30T00:00:00.000Z</x:v>
      </x:c>
      <x:c r="E6778" s="7" t="n">
        <x:v>56.9</x:v>
      </x:c>
      <x:c r="F6778" s="7" t="n">
        <x:v>56.3</x:v>
      </x:c>
      <x:c r="G6778" s="7" t="n">
        <x:v>56.9</x:v>
      </x:c>
      <x:c r="H6778" s="2" t="str">
        <x:v>否</x:v>
      </x:c>
      <x:c r="I6778" s="7" t="n">
        <x:f>IF(AND(ISNUMBER(E6778),ISNUMBER(F6778)),E6778-F6778,"")</x:f>
        <x:v>0.6000000000000014</x:v>
      </x:c>
      <x:c r="J6778" s="2" t="str">
        <x:f>IF(H6778="否","不适用",IF(AND(ISNUMBER(E6778),ISNUMBER(F6778)),IF(I6778&gt;'规则与名单'!$B$2,"是","否"),"未判定"))</x:f>
        <x:v>不适用</x:v>
      </x:c>
      <x:c r="K6778" s="2" t="str">
        <x:f>IF(J6778="是",IF(ISNUMBER(F6778),"测试日GPS","缺失"),IF(ISNUMBER(G6778),"非测试日纯氢",IF(AND(H6778="是",J6778="未判定"),IF(ISNUMBER(F6778),"测试名单无纯氢GPS","缺失"),IF(ISNUMBER(E6778),"非测试日仪表","缺失"))))</x:f>
        <x:v>非测试日纯氢</x:v>
      </x:c>
      <x:c r="L6778" s="7" t="n">
        <x:f>IF(K6778="缺失","",IF(K6778="非测试日纯氢",G6778,IF(K6778="非测试日仪表",E6778,F6778)))</x:f>
        <x:v>56.9</x:v>
      </x:c>
      <x:c r="M6778" s="2" t="n">
        <x:f>IF(K6778="缺失",1,0)</x:f>
        <x:v>0</x:v>
      </x:c>
      <x:c r="N6778" s="2" t="str">
        <x:v>车辆里程查询_20260901-20260930_1024辆_仪表里程.xlsx / AH546</x:v>
      </x:c>
      <x:c r="O6778" s="2" t="str">
        <x:v>车辆里程查询_20260901-20260930_1024辆_GPS里程.xlsx / AH546</x:v>
      </x:c>
      <x:c r="P6778" s="2" t="str">
        <x:v>车辆纯氢气里程查询_20260901-20260930_1024辆.xlsx / AH379</x:v>
      </x:c>
    </x:row>
    <x:row r="6779" ht="22" customHeight="1">
      <x:c r="A6779" s="2" t="n">
        <x:v>271</x:v>
      </x:c>
      <x:c r="B6779" s="2" t="str">
        <x:v>粤AGP5759</x:v>
      </x:c>
      <x:c r="C6779" s="2" t="str">
        <x:v>吴纬涛</x:v>
      </x:c>
      <x:c r="D6779" s="8" t="d">
        <x:v>2026-09-01T00:00:00.000Z</x:v>
      </x:c>
      <x:c r="E6779" s="7"/>
      <x:c r="F6779" s="7" t="n">
        <x:v>0</x:v>
      </x:c>
      <x:c r="G6779" s="7"/>
      <x:c r="H6779" s="2" t="str">
        <x:v>否</x:v>
      </x:c>
      <x:c r="I6779" s="7" t="str">
        <x:f>IF(AND(ISNUMBER(E6779),ISNUMBER(F6779)),E6779-F6779,"")</x:f>
      </x:c>
      <x:c r="J6779" s="2" t="str">
        <x:f>IF(H6779="否","不适用",IF(AND(ISNUMBER(E6779),ISNUMBER(F6779)),IF(I6779&gt;'规则与名单'!$B$2,"是","否"),"未判定"))</x:f>
        <x:v>不适用</x:v>
      </x:c>
      <x:c r="K6779" s="2" t="str">
        <x:f>IF(J6779="是",IF(ISNUMBER(F6779),"测试日GPS","缺失"),IF(ISNUMBER(G6779),"非测试日纯氢",IF(AND(H6779="是",J6779="未判定"),IF(ISNUMBER(F6779),"测试名单无纯氢GPS","缺失"),IF(ISNUMBER(E6779),"非测试日仪表","缺失"))))</x:f>
        <x:v>缺失</x:v>
      </x:c>
      <x:c r="L6779" s="7" t="str">
        <x:f>IF(K6779="缺失","",IF(K6779="非测试日纯氢",G6779,IF(K6779="非测试日仪表",E6779,F6779)))</x:f>
      </x:c>
      <x:c r="M6779" s="2" t="n">
        <x:f>IF(K6779="缺失",1,0)</x:f>
        <x:v>1</x:v>
      </x:c>
      <x:c r="N6779" s="2" t="str">
        <x:v>车辆里程查询_20260901-20260930_1024辆_仪表里程.xlsx / E585</x:v>
      </x:c>
      <x:c r="O6779" s="2" t="str">
        <x:v>车辆里程查询_20260901-20260930_1024辆_GPS里程.xlsx / E585</x:v>
      </x:c>
      <x:c r="P6779" s="2" t="str">
        <x:v>车辆纯氢气里程查询_20260901-20260930_1024辆.xlsx / E407</x:v>
      </x:c>
    </x:row>
    <x:row r="6780" ht="22" customHeight="1">
      <x:c r="A6780" s="2" t="n">
        <x:v>271</x:v>
      </x:c>
      <x:c r="B6780" s="2" t="str">
        <x:v>粤AGP5759</x:v>
      </x:c>
      <x:c r="C6780" s="2" t="str">
        <x:v>吴纬涛</x:v>
      </x:c>
      <x:c r="D6780" s="8" t="d">
        <x:v>2026-09-02T00:00:00.000Z</x:v>
      </x:c>
      <x:c r="E6780" s="7" t="n">
        <x:v>10</x:v>
      </x:c>
      <x:c r="F6780" s="7" t="n">
        <x:v>9.6</x:v>
      </x:c>
      <x:c r="G6780" s="7" t="n">
        <x:v>7.3</x:v>
      </x:c>
      <x:c r="H6780" s="2" t="str">
        <x:v>否</x:v>
      </x:c>
      <x:c r="I6780" s="7" t="n">
        <x:f>IF(AND(ISNUMBER(E6780),ISNUMBER(F6780)),E6780-F6780,"")</x:f>
        <x:v>0.40000000000000036</x:v>
      </x:c>
      <x:c r="J6780" s="2" t="str">
        <x:f>IF(H6780="否","不适用",IF(AND(ISNUMBER(E6780),ISNUMBER(F6780)),IF(I6780&gt;'规则与名单'!$B$2,"是","否"),"未判定"))</x:f>
        <x:v>不适用</x:v>
      </x:c>
      <x:c r="K6780" s="2" t="str">
        <x:f>IF(J6780="是",IF(ISNUMBER(F6780),"测试日GPS","缺失"),IF(ISNUMBER(G6780),"非测试日纯氢",IF(AND(H6780="是",J6780="未判定"),IF(ISNUMBER(F6780),"测试名单无纯氢GPS","缺失"),IF(ISNUMBER(E6780),"非测试日仪表","缺失"))))</x:f>
        <x:v>非测试日纯氢</x:v>
      </x:c>
      <x:c r="L6780" s="7" t="n">
        <x:f>IF(K6780="缺失","",IF(K6780="非测试日纯氢",G6780,IF(K6780="非测试日仪表",E6780,F6780)))</x:f>
        <x:v>7.3</x:v>
      </x:c>
      <x:c r="M6780" s="2" t="n">
        <x:f>IF(K6780="缺失",1,0)</x:f>
        <x:v>0</x:v>
      </x:c>
      <x:c r="N6780" s="2" t="str">
        <x:v>车辆里程查询_20260901-20260930_1024辆_仪表里程.xlsx / F585</x:v>
      </x:c>
      <x:c r="O6780" s="2" t="str">
        <x:v>车辆里程查询_20260901-20260930_1024辆_GPS里程.xlsx / F585</x:v>
      </x:c>
      <x:c r="P6780" s="2" t="str">
        <x:v>车辆纯氢气里程查询_20260901-20260930_1024辆.xlsx / F407</x:v>
      </x:c>
    </x:row>
    <x:row r="6781" ht="22" customHeight="1">
      <x:c r="A6781" s="2" t="n">
        <x:v>271</x:v>
      </x:c>
      <x:c r="B6781" s="2" t="str">
        <x:v>粤AGP5759</x:v>
      </x:c>
      <x:c r="C6781" s="2" t="str">
        <x:v>吴纬涛</x:v>
      </x:c>
      <x:c r="D6781" s="8" t="d">
        <x:v>2026-09-03T00:00:00.000Z</x:v>
      </x:c>
      <x:c r="E6781" s="7" t="n">
        <x:v>0</x:v>
      </x:c>
      <x:c r="F6781" s="7" t="n">
        <x:v>0</x:v>
      </x:c>
      <x:c r="G6781" s="7"/>
      <x:c r="H6781" s="2" t="str">
        <x:v>否</x:v>
      </x:c>
      <x:c r="I6781" s="7" t="n">
        <x:f>IF(AND(ISNUMBER(E6781),ISNUMBER(F6781)),E6781-F6781,"")</x:f>
        <x:v>0</x:v>
      </x:c>
      <x:c r="J6781" s="2" t="str">
        <x:f>IF(H6781="否","不适用",IF(AND(ISNUMBER(E6781),ISNUMBER(F6781)),IF(I6781&gt;'规则与名单'!$B$2,"是","否"),"未判定"))</x:f>
        <x:v>不适用</x:v>
      </x:c>
      <x:c r="K6781" s="2" t="str">
        <x:f>IF(J6781="是",IF(ISNUMBER(F6781),"测试日GPS","缺失"),IF(ISNUMBER(G6781),"非测试日纯氢",IF(AND(H6781="是",J6781="未判定"),IF(ISNUMBER(F6781),"测试名单无纯氢GPS","缺失"),IF(ISNUMBER(E6781),"非测试日仪表","缺失"))))</x:f>
        <x:v>非测试日仪表</x:v>
      </x:c>
      <x:c r="L6781" s="7" t="n">
        <x:f>IF(K6781="缺失","",IF(K6781="非测试日纯氢",G6781,IF(K6781="非测试日仪表",E6781,F6781)))</x:f>
        <x:v>0</x:v>
      </x:c>
      <x:c r="M6781" s="2" t="n">
        <x:f>IF(K6781="缺失",1,0)</x:f>
        <x:v>0</x:v>
      </x:c>
      <x:c r="N6781" s="2" t="str">
        <x:v>车辆里程查询_20260901-20260930_1024辆_仪表里程.xlsx / G585</x:v>
      </x:c>
      <x:c r="O6781" s="2" t="str">
        <x:v>车辆里程查询_20260901-20260930_1024辆_GPS里程.xlsx / G585</x:v>
      </x:c>
      <x:c r="P6781" s="2" t="str">
        <x:v>车辆纯氢气里程查询_20260901-20260930_1024辆.xlsx / G407</x:v>
      </x:c>
    </x:row>
    <x:row r="6782" ht="22" customHeight="1">
      <x:c r="A6782" s="2" t="n">
        <x:v>271</x:v>
      </x:c>
      <x:c r="B6782" s="2" t="str">
        <x:v>粤AGP5759</x:v>
      </x:c>
      <x:c r="C6782" s="2" t="str">
        <x:v>吴纬涛</x:v>
      </x:c>
      <x:c r="D6782" s="8" t="d">
        <x:v>2026-09-04T00:00:00.000Z</x:v>
      </x:c>
      <x:c r="E6782" s="7"/>
      <x:c r="F6782" s="7" t="n">
        <x:v>0</x:v>
      </x:c>
      <x:c r="G6782" s="7"/>
      <x:c r="H6782" s="2" t="str">
        <x:v>否</x:v>
      </x:c>
      <x:c r="I6782" s="7" t="str">
        <x:f>IF(AND(ISNUMBER(E6782),ISNUMBER(F6782)),E6782-F6782,"")</x:f>
      </x:c>
      <x:c r="J6782" s="2" t="str">
        <x:f>IF(H6782="否","不适用",IF(AND(ISNUMBER(E6782),ISNUMBER(F6782)),IF(I6782&gt;'规则与名单'!$B$2,"是","否"),"未判定"))</x:f>
        <x:v>不适用</x:v>
      </x:c>
      <x:c r="K6782" s="2" t="str">
        <x:f>IF(J6782="是",IF(ISNUMBER(F6782),"测试日GPS","缺失"),IF(ISNUMBER(G6782),"非测试日纯氢",IF(AND(H6782="是",J6782="未判定"),IF(ISNUMBER(F6782),"测试名单无纯氢GPS","缺失"),IF(ISNUMBER(E6782),"非测试日仪表","缺失"))))</x:f>
        <x:v>缺失</x:v>
      </x:c>
      <x:c r="L6782" s="7" t="str">
        <x:f>IF(K6782="缺失","",IF(K6782="非测试日纯氢",G6782,IF(K6782="非测试日仪表",E6782,F6782)))</x:f>
      </x:c>
      <x:c r="M6782" s="2" t="n">
        <x:f>IF(K6782="缺失",1,0)</x:f>
        <x:v>1</x:v>
      </x:c>
      <x:c r="N6782" s="2" t="str">
        <x:v>车辆里程查询_20260901-20260930_1024辆_仪表里程.xlsx / H585</x:v>
      </x:c>
      <x:c r="O6782" s="2" t="str">
        <x:v>车辆里程查询_20260901-20260930_1024辆_GPS里程.xlsx / H585</x:v>
      </x:c>
      <x:c r="P6782" s="2" t="str">
        <x:v>车辆纯氢气里程查询_20260901-20260930_1024辆.xlsx / H407</x:v>
      </x:c>
    </x:row>
    <x:row r="6783" ht="22" customHeight="1">
      <x:c r="A6783" s="2" t="n">
        <x:v>271</x:v>
      </x:c>
      <x:c r="B6783" s="2" t="str">
        <x:v>粤AGP5759</x:v>
      </x:c>
      <x:c r="C6783" s="2" t="str">
        <x:v>吴纬涛</x:v>
      </x:c>
      <x:c r="D6783" s="8" t="d">
        <x:v>2026-09-05T00:00:00.000Z</x:v>
      </x:c>
      <x:c r="E6783" s="7"/>
      <x:c r="F6783" s="7" t="n">
        <x:v>0</x:v>
      </x:c>
      <x:c r="G6783" s="7"/>
      <x:c r="H6783" s="2" t="str">
        <x:v>否</x:v>
      </x:c>
      <x:c r="I6783" s="7" t="str">
        <x:f>IF(AND(ISNUMBER(E6783),ISNUMBER(F6783)),E6783-F6783,"")</x:f>
      </x:c>
      <x:c r="J6783" s="2" t="str">
        <x:f>IF(H6783="否","不适用",IF(AND(ISNUMBER(E6783),ISNUMBER(F6783)),IF(I6783&gt;'规则与名单'!$B$2,"是","否"),"未判定"))</x:f>
        <x:v>不适用</x:v>
      </x:c>
      <x:c r="K6783" s="2" t="str">
        <x:f>IF(J6783="是",IF(ISNUMBER(F6783),"测试日GPS","缺失"),IF(ISNUMBER(G6783),"非测试日纯氢",IF(AND(H6783="是",J6783="未判定"),IF(ISNUMBER(F6783),"测试名单无纯氢GPS","缺失"),IF(ISNUMBER(E6783),"非测试日仪表","缺失"))))</x:f>
        <x:v>缺失</x:v>
      </x:c>
      <x:c r="L6783" s="7" t="str">
        <x:f>IF(K6783="缺失","",IF(K6783="非测试日纯氢",G6783,IF(K6783="非测试日仪表",E6783,F6783)))</x:f>
      </x:c>
      <x:c r="M6783" s="2" t="n">
        <x:f>IF(K6783="缺失",1,0)</x:f>
        <x:v>1</x:v>
      </x:c>
      <x:c r="N6783" s="2" t="str">
        <x:v>车辆里程查询_20260901-20260930_1024辆_仪表里程.xlsx / I585</x:v>
      </x:c>
      <x:c r="O6783" s="2" t="str">
        <x:v>车辆里程查询_20260901-20260930_1024辆_GPS里程.xlsx / I585</x:v>
      </x:c>
      <x:c r="P6783" s="2" t="str">
        <x:v>车辆纯氢气里程查询_20260901-20260930_1024辆.xlsx / I407</x:v>
      </x:c>
    </x:row>
    <x:row r="6784" ht="22" customHeight="1">
      <x:c r="A6784" s="2" t="n">
        <x:v>271</x:v>
      </x:c>
      <x:c r="B6784" s="2" t="str">
        <x:v>粤AGP5759</x:v>
      </x:c>
      <x:c r="C6784" s="2" t="str">
        <x:v>吴纬涛</x:v>
      </x:c>
      <x:c r="D6784" s="8" t="d">
        <x:v>2026-09-06T00:00:00.000Z</x:v>
      </x:c>
      <x:c r="E6784" s="7"/>
      <x:c r="F6784" s="7" t="n">
        <x:v>0</x:v>
      </x:c>
      <x:c r="G6784" s="7"/>
      <x:c r="H6784" s="2" t="str">
        <x:v>否</x:v>
      </x:c>
      <x:c r="I6784" s="7" t="str">
        <x:f>IF(AND(ISNUMBER(E6784),ISNUMBER(F6784)),E6784-F6784,"")</x:f>
      </x:c>
      <x:c r="J6784" s="2" t="str">
        <x:f>IF(H6784="否","不适用",IF(AND(ISNUMBER(E6784),ISNUMBER(F6784)),IF(I6784&gt;'规则与名单'!$B$2,"是","否"),"未判定"))</x:f>
        <x:v>不适用</x:v>
      </x:c>
      <x:c r="K6784" s="2" t="str">
        <x:f>IF(J6784="是",IF(ISNUMBER(F6784),"测试日GPS","缺失"),IF(ISNUMBER(G6784),"非测试日纯氢",IF(AND(H6784="是",J6784="未判定"),IF(ISNUMBER(F6784),"测试名单无纯氢GPS","缺失"),IF(ISNUMBER(E6784),"非测试日仪表","缺失"))))</x:f>
        <x:v>缺失</x:v>
      </x:c>
      <x:c r="L6784" s="7" t="str">
        <x:f>IF(K6784="缺失","",IF(K6784="非测试日纯氢",G6784,IF(K6784="非测试日仪表",E6784,F6784)))</x:f>
      </x:c>
      <x:c r="M6784" s="2" t="n">
        <x:f>IF(K6784="缺失",1,0)</x:f>
        <x:v>1</x:v>
      </x:c>
      <x:c r="N6784" s="2" t="str">
        <x:v>车辆里程查询_20260901-20260930_1024辆_仪表里程.xlsx / J585</x:v>
      </x:c>
      <x:c r="O6784" s="2" t="str">
        <x:v>车辆里程查询_20260901-20260930_1024辆_GPS里程.xlsx / J585</x:v>
      </x:c>
      <x:c r="P6784" s="2" t="str">
        <x:v>车辆纯氢气里程查询_20260901-20260930_1024辆.xlsx / J407</x:v>
      </x:c>
    </x:row>
    <x:row r="6785" ht="22" customHeight="1">
      <x:c r="A6785" s="2" t="n">
        <x:v>271</x:v>
      </x:c>
      <x:c r="B6785" s="2" t="str">
        <x:v>粤AGP5759</x:v>
      </x:c>
      <x:c r="C6785" s="2" t="str">
        <x:v>吴纬涛</x:v>
      </x:c>
      <x:c r="D6785" s="8" t="d">
        <x:v>2026-09-07T00:00:00.000Z</x:v>
      </x:c>
      <x:c r="E6785" s="7"/>
      <x:c r="F6785" s="7" t="n">
        <x:v>0</x:v>
      </x:c>
      <x:c r="G6785" s="7"/>
      <x:c r="H6785" s="2" t="str">
        <x:v>否</x:v>
      </x:c>
      <x:c r="I6785" s="7" t="str">
        <x:f>IF(AND(ISNUMBER(E6785),ISNUMBER(F6785)),E6785-F6785,"")</x:f>
      </x:c>
      <x:c r="J6785" s="2" t="str">
        <x:f>IF(H6785="否","不适用",IF(AND(ISNUMBER(E6785),ISNUMBER(F6785)),IF(I6785&gt;'规则与名单'!$B$2,"是","否"),"未判定"))</x:f>
        <x:v>不适用</x:v>
      </x:c>
      <x:c r="K6785" s="2" t="str">
        <x:f>IF(J6785="是",IF(ISNUMBER(F6785),"测试日GPS","缺失"),IF(ISNUMBER(G6785),"非测试日纯氢",IF(AND(H6785="是",J6785="未判定"),IF(ISNUMBER(F6785),"测试名单无纯氢GPS","缺失"),IF(ISNUMBER(E6785),"非测试日仪表","缺失"))))</x:f>
        <x:v>缺失</x:v>
      </x:c>
      <x:c r="L6785" s="7" t="str">
        <x:f>IF(K6785="缺失","",IF(K6785="非测试日纯氢",G6785,IF(K6785="非测试日仪表",E6785,F6785)))</x:f>
      </x:c>
      <x:c r="M6785" s="2" t="n">
        <x:f>IF(K6785="缺失",1,0)</x:f>
        <x:v>1</x:v>
      </x:c>
      <x:c r="N6785" s="2" t="str">
        <x:v>车辆里程查询_20260901-20260930_1024辆_仪表里程.xlsx / K585</x:v>
      </x:c>
      <x:c r="O6785" s="2" t="str">
        <x:v>车辆里程查询_20260901-20260930_1024辆_GPS里程.xlsx / K585</x:v>
      </x:c>
      <x:c r="P6785" s="2" t="str">
        <x:v>车辆纯氢气里程查询_20260901-20260930_1024辆.xlsx / K407</x:v>
      </x:c>
    </x:row>
    <x:row r="6786" ht="22" customHeight="1">
      <x:c r="A6786" s="2" t="n">
        <x:v>271</x:v>
      </x:c>
      <x:c r="B6786" s="2" t="str">
        <x:v>粤AGP5759</x:v>
      </x:c>
      <x:c r="C6786" s="2" t="str">
        <x:v>吴纬涛</x:v>
      </x:c>
      <x:c r="D6786" s="8" t="d">
        <x:v>2026-09-08T00:00:00.000Z</x:v>
      </x:c>
      <x:c r="E6786" s="7"/>
      <x:c r="F6786" s="7" t="n">
        <x:v>0</x:v>
      </x:c>
      <x:c r="G6786" s="7"/>
      <x:c r="H6786" s="2" t="str">
        <x:v>否</x:v>
      </x:c>
      <x:c r="I6786" s="7" t="str">
        <x:f>IF(AND(ISNUMBER(E6786),ISNUMBER(F6786)),E6786-F6786,"")</x:f>
      </x:c>
      <x:c r="J6786" s="2" t="str">
        <x:f>IF(H6786="否","不适用",IF(AND(ISNUMBER(E6786),ISNUMBER(F6786)),IF(I6786&gt;'规则与名单'!$B$2,"是","否"),"未判定"))</x:f>
        <x:v>不适用</x:v>
      </x:c>
      <x:c r="K6786" s="2" t="str">
        <x:f>IF(J6786="是",IF(ISNUMBER(F6786),"测试日GPS","缺失"),IF(ISNUMBER(G6786),"非测试日纯氢",IF(AND(H6786="是",J6786="未判定"),IF(ISNUMBER(F6786),"测试名单无纯氢GPS","缺失"),IF(ISNUMBER(E6786),"非测试日仪表","缺失"))))</x:f>
        <x:v>缺失</x:v>
      </x:c>
      <x:c r="L6786" s="7" t="str">
        <x:f>IF(K6786="缺失","",IF(K6786="非测试日纯氢",G6786,IF(K6786="非测试日仪表",E6786,F6786)))</x:f>
      </x:c>
      <x:c r="M6786" s="2" t="n">
        <x:f>IF(K6786="缺失",1,0)</x:f>
        <x:v>1</x:v>
      </x:c>
      <x:c r="N6786" s="2" t="str">
        <x:v>车辆里程查询_20260901-20260930_1024辆_仪表里程.xlsx / L585</x:v>
      </x:c>
      <x:c r="O6786" s="2" t="str">
        <x:v>车辆里程查询_20260901-20260930_1024辆_GPS里程.xlsx / L585</x:v>
      </x:c>
      <x:c r="P6786" s="2" t="str">
        <x:v>车辆纯氢气里程查询_20260901-20260930_1024辆.xlsx / L407</x:v>
      </x:c>
    </x:row>
    <x:row r="6787" ht="22" customHeight="1">
      <x:c r="A6787" s="2" t="n">
        <x:v>271</x:v>
      </x:c>
      <x:c r="B6787" s="2" t="str">
        <x:v>粤AGP5759</x:v>
      </x:c>
      <x:c r="C6787" s="2" t="str">
        <x:v>吴纬涛</x:v>
      </x:c>
      <x:c r="D6787" s="8" t="d">
        <x:v>2026-09-09T00:00:00.000Z</x:v>
      </x:c>
      <x:c r="E6787" s="7"/>
      <x:c r="F6787" s="7" t="n">
        <x:v>0</x:v>
      </x:c>
      <x:c r="G6787" s="7"/>
      <x:c r="H6787" s="2" t="str">
        <x:v>否</x:v>
      </x:c>
      <x:c r="I6787" s="7" t="str">
        <x:f>IF(AND(ISNUMBER(E6787),ISNUMBER(F6787)),E6787-F6787,"")</x:f>
      </x:c>
      <x:c r="J6787" s="2" t="str">
        <x:f>IF(H6787="否","不适用",IF(AND(ISNUMBER(E6787),ISNUMBER(F6787)),IF(I6787&gt;'规则与名单'!$B$2,"是","否"),"未判定"))</x:f>
        <x:v>不适用</x:v>
      </x:c>
      <x:c r="K6787" s="2" t="str">
        <x:f>IF(J6787="是",IF(ISNUMBER(F6787),"测试日GPS","缺失"),IF(ISNUMBER(G6787),"非测试日纯氢",IF(AND(H6787="是",J6787="未判定"),IF(ISNUMBER(F6787),"测试名单无纯氢GPS","缺失"),IF(ISNUMBER(E6787),"非测试日仪表","缺失"))))</x:f>
        <x:v>缺失</x:v>
      </x:c>
      <x:c r="L6787" s="7" t="str">
        <x:f>IF(K6787="缺失","",IF(K6787="非测试日纯氢",G6787,IF(K6787="非测试日仪表",E6787,F6787)))</x:f>
      </x:c>
      <x:c r="M6787" s="2" t="n">
        <x:f>IF(K6787="缺失",1,0)</x:f>
        <x:v>1</x:v>
      </x:c>
      <x:c r="N6787" s="2" t="str">
        <x:v>车辆里程查询_20260901-20260930_1024辆_仪表里程.xlsx / M585</x:v>
      </x:c>
      <x:c r="O6787" s="2" t="str">
        <x:v>车辆里程查询_20260901-20260930_1024辆_GPS里程.xlsx / M585</x:v>
      </x:c>
      <x:c r="P6787" s="2" t="str">
        <x:v>车辆纯氢气里程查询_20260901-20260930_1024辆.xlsx / M407</x:v>
      </x:c>
    </x:row>
    <x:row r="6788" ht="22" customHeight="1">
      <x:c r="A6788" s="2" t="n">
        <x:v>271</x:v>
      </x:c>
      <x:c r="B6788" s="2" t="str">
        <x:v>粤AGP5759</x:v>
      </x:c>
      <x:c r="C6788" s="2" t="str">
        <x:v>吴纬涛</x:v>
      </x:c>
      <x:c r="D6788" s="8" t="d">
        <x:v>2026-09-10T00:00:00.000Z</x:v>
      </x:c>
      <x:c r="E6788" s="7"/>
      <x:c r="F6788" s="7" t="n">
        <x:v>0</x:v>
      </x:c>
      <x:c r="G6788" s="7"/>
      <x:c r="H6788" s="2" t="str">
        <x:v>否</x:v>
      </x:c>
      <x:c r="I6788" s="7" t="str">
        <x:f>IF(AND(ISNUMBER(E6788),ISNUMBER(F6788)),E6788-F6788,"")</x:f>
      </x:c>
      <x:c r="J6788" s="2" t="str">
        <x:f>IF(H6788="否","不适用",IF(AND(ISNUMBER(E6788),ISNUMBER(F6788)),IF(I6788&gt;'规则与名单'!$B$2,"是","否"),"未判定"))</x:f>
        <x:v>不适用</x:v>
      </x:c>
      <x:c r="K6788" s="2" t="str">
        <x:f>IF(J6788="是",IF(ISNUMBER(F6788),"测试日GPS","缺失"),IF(ISNUMBER(G6788),"非测试日纯氢",IF(AND(H6788="是",J6788="未判定"),IF(ISNUMBER(F6788),"测试名单无纯氢GPS","缺失"),IF(ISNUMBER(E6788),"非测试日仪表","缺失"))))</x:f>
        <x:v>缺失</x:v>
      </x:c>
      <x:c r="L6788" s="7" t="str">
        <x:f>IF(K6788="缺失","",IF(K6788="非测试日纯氢",G6788,IF(K6788="非测试日仪表",E6788,F6788)))</x:f>
      </x:c>
      <x:c r="M6788" s="2" t="n">
        <x:f>IF(K6788="缺失",1,0)</x:f>
        <x:v>1</x:v>
      </x:c>
      <x:c r="N6788" s="2" t="str">
        <x:v>车辆里程查询_20260901-20260930_1024辆_仪表里程.xlsx / N585</x:v>
      </x:c>
      <x:c r="O6788" s="2" t="str">
        <x:v>车辆里程查询_20260901-20260930_1024辆_GPS里程.xlsx / N585</x:v>
      </x:c>
      <x:c r="P6788" s="2" t="str">
        <x:v>车辆纯氢气里程查询_20260901-20260930_1024辆.xlsx / N407</x:v>
      </x:c>
    </x:row>
    <x:row r="6789" ht="22" customHeight="1">
      <x:c r="A6789" s="2" t="n">
        <x:v>271</x:v>
      </x:c>
      <x:c r="B6789" s="2" t="str">
        <x:v>粤AGP5759</x:v>
      </x:c>
      <x:c r="C6789" s="2" t="str">
        <x:v>吴纬涛</x:v>
      </x:c>
      <x:c r="D6789" s="8" t="d">
        <x:v>2026-09-11T00:00:00.000Z</x:v>
      </x:c>
      <x:c r="E6789" s="7"/>
      <x:c r="F6789" s="7" t="n">
        <x:v>0</x:v>
      </x:c>
      <x:c r="G6789" s="7"/>
      <x:c r="H6789" s="2" t="str">
        <x:v>否</x:v>
      </x:c>
      <x:c r="I6789" s="7" t="str">
        <x:f>IF(AND(ISNUMBER(E6789),ISNUMBER(F6789)),E6789-F6789,"")</x:f>
      </x:c>
      <x:c r="J6789" s="2" t="str">
        <x:f>IF(H6789="否","不适用",IF(AND(ISNUMBER(E6789),ISNUMBER(F6789)),IF(I6789&gt;'规则与名单'!$B$2,"是","否"),"未判定"))</x:f>
        <x:v>不适用</x:v>
      </x:c>
      <x:c r="K6789" s="2" t="str">
        <x:f>IF(J6789="是",IF(ISNUMBER(F6789),"测试日GPS","缺失"),IF(ISNUMBER(G6789),"非测试日纯氢",IF(AND(H6789="是",J6789="未判定"),IF(ISNUMBER(F6789),"测试名单无纯氢GPS","缺失"),IF(ISNUMBER(E6789),"非测试日仪表","缺失"))))</x:f>
        <x:v>缺失</x:v>
      </x:c>
      <x:c r="L6789" s="7" t="str">
        <x:f>IF(K6789="缺失","",IF(K6789="非测试日纯氢",G6789,IF(K6789="非测试日仪表",E6789,F6789)))</x:f>
      </x:c>
      <x:c r="M6789" s="2" t="n">
        <x:f>IF(K6789="缺失",1,0)</x:f>
        <x:v>1</x:v>
      </x:c>
      <x:c r="N6789" s="2" t="str">
        <x:v>车辆里程查询_20260901-20260930_1024辆_仪表里程.xlsx / O585</x:v>
      </x:c>
      <x:c r="O6789" s="2" t="str">
        <x:v>车辆里程查询_20260901-20260930_1024辆_GPS里程.xlsx / O585</x:v>
      </x:c>
      <x:c r="P6789" s="2" t="str">
        <x:v>车辆纯氢气里程查询_20260901-20260930_1024辆.xlsx / O407</x:v>
      </x:c>
    </x:row>
    <x:row r="6790" ht="22" customHeight="1">
      <x:c r="A6790" s="2" t="n">
        <x:v>271</x:v>
      </x:c>
      <x:c r="B6790" s="2" t="str">
        <x:v>粤AGP5759</x:v>
      </x:c>
      <x:c r="C6790" s="2" t="str">
        <x:v>吴纬涛</x:v>
      </x:c>
      <x:c r="D6790" s="8" t="d">
        <x:v>2026-09-12T00:00:00.000Z</x:v>
      </x:c>
      <x:c r="E6790" s="7"/>
      <x:c r="F6790" s="7" t="n">
        <x:v>0</x:v>
      </x:c>
      <x:c r="G6790" s="7"/>
      <x:c r="H6790" s="2" t="str">
        <x:v>否</x:v>
      </x:c>
      <x:c r="I6790" s="7" t="str">
        <x:f>IF(AND(ISNUMBER(E6790),ISNUMBER(F6790)),E6790-F6790,"")</x:f>
      </x:c>
      <x:c r="J6790" s="2" t="str">
        <x:f>IF(H6790="否","不适用",IF(AND(ISNUMBER(E6790),ISNUMBER(F6790)),IF(I6790&gt;'规则与名单'!$B$2,"是","否"),"未判定"))</x:f>
        <x:v>不适用</x:v>
      </x:c>
      <x:c r="K6790" s="2" t="str">
        <x:f>IF(J6790="是",IF(ISNUMBER(F6790),"测试日GPS","缺失"),IF(ISNUMBER(G6790),"非测试日纯氢",IF(AND(H6790="是",J6790="未判定"),IF(ISNUMBER(F6790),"测试名单无纯氢GPS","缺失"),IF(ISNUMBER(E6790),"非测试日仪表","缺失"))))</x:f>
        <x:v>缺失</x:v>
      </x:c>
      <x:c r="L6790" s="7" t="str">
        <x:f>IF(K6790="缺失","",IF(K6790="非测试日纯氢",G6790,IF(K6790="非测试日仪表",E6790,F6790)))</x:f>
      </x:c>
      <x:c r="M6790" s="2" t="n">
        <x:f>IF(K6790="缺失",1,0)</x:f>
        <x:v>1</x:v>
      </x:c>
      <x:c r="N6790" s="2" t="str">
        <x:v>车辆里程查询_20260901-20260930_1024辆_仪表里程.xlsx / P585</x:v>
      </x:c>
      <x:c r="O6790" s="2" t="str">
        <x:v>车辆里程查询_20260901-20260930_1024辆_GPS里程.xlsx / P585</x:v>
      </x:c>
      <x:c r="P6790" s="2" t="str">
        <x:v>车辆纯氢气里程查询_20260901-20260930_1024辆.xlsx / P407</x:v>
      </x:c>
    </x:row>
    <x:row r="6791" ht="22" customHeight="1">
      <x:c r="A6791" s="2" t="n">
        <x:v>271</x:v>
      </x:c>
      <x:c r="B6791" s="2" t="str">
        <x:v>粤AGP5759</x:v>
      </x:c>
      <x:c r="C6791" s="2" t="str">
        <x:v>吴纬涛</x:v>
      </x:c>
      <x:c r="D6791" s="8" t="d">
        <x:v>2026-09-13T00:00:00.000Z</x:v>
      </x:c>
      <x:c r="E6791" s="7"/>
      <x:c r="F6791" s="7" t="n">
        <x:v>0</x:v>
      </x:c>
      <x:c r="G6791" s="7"/>
      <x:c r="H6791" s="2" t="str">
        <x:v>否</x:v>
      </x:c>
      <x:c r="I6791" s="7" t="str">
        <x:f>IF(AND(ISNUMBER(E6791),ISNUMBER(F6791)),E6791-F6791,"")</x:f>
      </x:c>
      <x:c r="J6791" s="2" t="str">
        <x:f>IF(H6791="否","不适用",IF(AND(ISNUMBER(E6791),ISNUMBER(F6791)),IF(I6791&gt;'规则与名单'!$B$2,"是","否"),"未判定"))</x:f>
        <x:v>不适用</x:v>
      </x:c>
      <x:c r="K6791" s="2" t="str">
        <x:f>IF(J6791="是",IF(ISNUMBER(F6791),"测试日GPS","缺失"),IF(ISNUMBER(G6791),"非测试日纯氢",IF(AND(H6791="是",J6791="未判定"),IF(ISNUMBER(F6791),"测试名单无纯氢GPS","缺失"),IF(ISNUMBER(E6791),"非测试日仪表","缺失"))))</x:f>
        <x:v>缺失</x:v>
      </x:c>
      <x:c r="L6791" s="7" t="str">
        <x:f>IF(K6791="缺失","",IF(K6791="非测试日纯氢",G6791,IF(K6791="非测试日仪表",E6791,F6791)))</x:f>
      </x:c>
      <x:c r="M6791" s="2" t="n">
        <x:f>IF(K6791="缺失",1,0)</x:f>
        <x:v>1</x:v>
      </x:c>
      <x:c r="N6791" s="2" t="str">
        <x:v>车辆里程查询_20260901-20260930_1024辆_仪表里程.xlsx / Q585</x:v>
      </x:c>
      <x:c r="O6791" s="2" t="str">
        <x:v>车辆里程查询_20260901-20260930_1024辆_GPS里程.xlsx / Q585</x:v>
      </x:c>
      <x:c r="P6791" s="2" t="str">
        <x:v>车辆纯氢气里程查询_20260901-20260930_1024辆.xlsx / Q407</x:v>
      </x:c>
    </x:row>
    <x:row r="6792" ht="22" customHeight="1">
      <x:c r="A6792" s="2" t="n">
        <x:v>271</x:v>
      </x:c>
      <x:c r="B6792" s="2" t="str">
        <x:v>粤AGP5759</x:v>
      </x:c>
      <x:c r="C6792" s="2" t="str">
        <x:v>吴纬涛</x:v>
      </x:c>
      <x:c r="D6792" s="8" t="d">
        <x:v>2026-09-14T00:00:00.000Z</x:v>
      </x:c>
      <x:c r="E6792" s="7"/>
      <x:c r="F6792" s="7" t="n">
        <x:v>0</x:v>
      </x:c>
      <x:c r="G6792" s="7"/>
      <x:c r="H6792" s="2" t="str">
        <x:v>否</x:v>
      </x:c>
      <x:c r="I6792" s="7" t="str">
        <x:f>IF(AND(ISNUMBER(E6792),ISNUMBER(F6792)),E6792-F6792,"")</x:f>
      </x:c>
      <x:c r="J6792" s="2" t="str">
        <x:f>IF(H6792="否","不适用",IF(AND(ISNUMBER(E6792),ISNUMBER(F6792)),IF(I6792&gt;'规则与名单'!$B$2,"是","否"),"未判定"))</x:f>
        <x:v>不适用</x:v>
      </x:c>
      <x:c r="K6792" s="2" t="str">
        <x:f>IF(J6792="是",IF(ISNUMBER(F6792),"测试日GPS","缺失"),IF(ISNUMBER(G6792),"非测试日纯氢",IF(AND(H6792="是",J6792="未判定"),IF(ISNUMBER(F6792),"测试名单无纯氢GPS","缺失"),IF(ISNUMBER(E6792),"非测试日仪表","缺失"))))</x:f>
        <x:v>缺失</x:v>
      </x:c>
      <x:c r="L6792" s="7" t="str">
        <x:f>IF(K6792="缺失","",IF(K6792="非测试日纯氢",G6792,IF(K6792="非测试日仪表",E6792,F6792)))</x:f>
      </x:c>
      <x:c r="M6792" s="2" t="n">
        <x:f>IF(K6792="缺失",1,0)</x:f>
        <x:v>1</x:v>
      </x:c>
      <x:c r="N6792" s="2" t="str">
        <x:v>车辆里程查询_20260901-20260930_1024辆_仪表里程.xlsx / R585</x:v>
      </x:c>
      <x:c r="O6792" s="2" t="str">
        <x:v>车辆里程查询_20260901-20260930_1024辆_GPS里程.xlsx / R585</x:v>
      </x:c>
      <x:c r="P6792" s="2" t="str">
        <x:v>车辆纯氢气里程查询_20260901-20260930_1024辆.xlsx / R407</x:v>
      </x:c>
    </x:row>
    <x:row r="6793" ht="22" customHeight="1">
      <x:c r="A6793" s="2" t="n">
        <x:v>271</x:v>
      </x:c>
      <x:c r="B6793" s="2" t="str">
        <x:v>粤AGP5759</x:v>
      </x:c>
      <x:c r="C6793" s="2" t="str">
        <x:v>吴纬涛</x:v>
      </x:c>
      <x:c r="D6793" s="8" t="d">
        <x:v>2026-09-15T00:00:00.000Z</x:v>
      </x:c>
      <x:c r="E6793" s="7"/>
      <x:c r="F6793" s="7" t="n">
        <x:v>0</x:v>
      </x:c>
      <x:c r="G6793" s="7"/>
      <x:c r="H6793" s="2" t="str">
        <x:v>否</x:v>
      </x:c>
      <x:c r="I6793" s="7" t="str">
        <x:f>IF(AND(ISNUMBER(E6793),ISNUMBER(F6793)),E6793-F6793,"")</x:f>
      </x:c>
      <x:c r="J6793" s="2" t="str">
        <x:f>IF(H6793="否","不适用",IF(AND(ISNUMBER(E6793),ISNUMBER(F6793)),IF(I6793&gt;'规则与名单'!$B$2,"是","否"),"未判定"))</x:f>
        <x:v>不适用</x:v>
      </x:c>
      <x:c r="K6793" s="2" t="str">
        <x:f>IF(J6793="是",IF(ISNUMBER(F6793),"测试日GPS","缺失"),IF(ISNUMBER(G6793),"非测试日纯氢",IF(AND(H6793="是",J6793="未判定"),IF(ISNUMBER(F6793),"测试名单无纯氢GPS","缺失"),IF(ISNUMBER(E6793),"非测试日仪表","缺失"))))</x:f>
        <x:v>缺失</x:v>
      </x:c>
      <x:c r="L6793" s="7" t="str">
        <x:f>IF(K6793="缺失","",IF(K6793="非测试日纯氢",G6793,IF(K6793="非测试日仪表",E6793,F6793)))</x:f>
      </x:c>
      <x:c r="M6793" s="2" t="n">
        <x:f>IF(K6793="缺失",1,0)</x:f>
        <x:v>1</x:v>
      </x:c>
      <x:c r="N6793" s="2" t="str">
        <x:v>车辆里程查询_20260901-20260930_1024辆_仪表里程.xlsx / S585</x:v>
      </x:c>
      <x:c r="O6793" s="2" t="str">
        <x:v>车辆里程查询_20260901-20260930_1024辆_GPS里程.xlsx / S585</x:v>
      </x:c>
      <x:c r="P6793" s="2" t="str">
        <x:v>车辆纯氢气里程查询_20260901-20260930_1024辆.xlsx / S407</x:v>
      </x:c>
    </x:row>
    <x:row r="6794" ht="22" customHeight="1">
      <x:c r="A6794" s="2" t="n">
        <x:v>271</x:v>
      </x:c>
      <x:c r="B6794" s="2" t="str">
        <x:v>粤AGP5759</x:v>
      </x:c>
      <x:c r="C6794" s="2" t="str">
        <x:v>吴纬涛</x:v>
      </x:c>
      <x:c r="D6794" s="8" t="d">
        <x:v>2026-09-16T00:00:00.000Z</x:v>
      </x:c>
      <x:c r="E6794" s="7"/>
      <x:c r="F6794" s="7" t="n">
        <x:v>0</x:v>
      </x:c>
      <x:c r="G6794" s="7"/>
      <x:c r="H6794" s="2" t="str">
        <x:v>否</x:v>
      </x:c>
      <x:c r="I6794" s="7" t="str">
        <x:f>IF(AND(ISNUMBER(E6794),ISNUMBER(F6794)),E6794-F6794,"")</x:f>
      </x:c>
      <x:c r="J6794" s="2" t="str">
        <x:f>IF(H6794="否","不适用",IF(AND(ISNUMBER(E6794),ISNUMBER(F6794)),IF(I6794&gt;'规则与名单'!$B$2,"是","否"),"未判定"))</x:f>
        <x:v>不适用</x:v>
      </x:c>
      <x:c r="K6794" s="2" t="str">
        <x:f>IF(J6794="是",IF(ISNUMBER(F6794),"测试日GPS","缺失"),IF(ISNUMBER(G6794),"非测试日纯氢",IF(AND(H6794="是",J6794="未判定"),IF(ISNUMBER(F6794),"测试名单无纯氢GPS","缺失"),IF(ISNUMBER(E6794),"非测试日仪表","缺失"))))</x:f>
        <x:v>缺失</x:v>
      </x:c>
      <x:c r="L6794" s="7" t="str">
        <x:f>IF(K6794="缺失","",IF(K6794="非测试日纯氢",G6794,IF(K6794="非测试日仪表",E6794,F6794)))</x:f>
      </x:c>
      <x:c r="M6794" s="2" t="n">
        <x:f>IF(K6794="缺失",1,0)</x:f>
        <x:v>1</x:v>
      </x:c>
      <x:c r="N6794" s="2" t="str">
        <x:v>车辆里程查询_20260901-20260930_1024辆_仪表里程.xlsx / T585</x:v>
      </x:c>
      <x:c r="O6794" s="2" t="str">
        <x:v>车辆里程查询_20260901-20260930_1024辆_GPS里程.xlsx / T585</x:v>
      </x:c>
      <x:c r="P6794" s="2" t="str">
        <x:v>车辆纯氢气里程查询_20260901-20260930_1024辆.xlsx / T407</x:v>
      </x:c>
    </x:row>
    <x:row r="6795" ht="22" customHeight="1">
      <x:c r="A6795" s="2" t="n">
        <x:v>271</x:v>
      </x:c>
      <x:c r="B6795" s="2" t="str">
        <x:v>粤AGP5759</x:v>
      </x:c>
      <x:c r="C6795" s="2" t="str">
        <x:v>吴纬涛</x:v>
      </x:c>
      <x:c r="D6795" s="8" t="d">
        <x:v>2026-09-17T00:00:00.000Z</x:v>
      </x:c>
      <x:c r="E6795" s="7"/>
      <x:c r="F6795" s="7" t="n">
        <x:v>0</x:v>
      </x:c>
      <x:c r="G6795" s="7"/>
      <x:c r="H6795" s="2" t="str">
        <x:v>否</x:v>
      </x:c>
      <x:c r="I6795" s="7" t="str">
        <x:f>IF(AND(ISNUMBER(E6795),ISNUMBER(F6795)),E6795-F6795,"")</x:f>
      </x:c>
      <x:c r="J6795" s="2" t="str">
        <x:f>IF(H6795="否","不适用",IF(AND(ISNUMBER(E6795),ISNUMBER(F6795)),IF(I6795&gt;'规则与名单'!$B$2,"是","否"),"未判定"))</x:f>
        <x:v>不适用</x:v>
      </x:c>
      <x:c r="K6795" s="2" t="str">
        <x:f>IF(J6795="是",IF(ISNUMBER(F6795),"测试日GPS","缺失"),IF(ISNUMBER(G6795),"非测试日纯氢",IF(AND(H6795="是",J6795="未判定"),IF(ISNUMBER(F6795),"测试名单无纯氢GPS","缺失"),IF(ISNUMBER(E6795),"非测试日仪表","缺失"))))</x:f>
        <x:v>缺失</x:v>
      </x:c>
      <x:c r="L6795" s="7" t="str">
        <x:f>IF(K6795="缺失","",IF(K6795="非测试日纯氢",G6795,IF(K6795="非测试日仪表",E6795,F6795)))</x:f>
      </x:c>
      <x:c r="M6795" s="2" t="n">
        <x:f>IF(K6795="缺失",1,0)</x:f>
        <x:v>1</x:v>
      </x:c>
      <x:c r="N6795" s="2" t="str">
        <x:v>车辆里程查询_20260901-20260930_1024辆_仪表里程.xlsx / U585</x:v>
      </x:c>
      <x:c r="O6795" s="2" t="str">
        <x:v>车辆里程查询_20260901-20260930_1024辆_GPS里程.xlsx / U585</x:v>
      </x:c>
      <x:c r="P6795" s="2" t="str">
        <x:v>车辆纯氢气里程查询_20260901-20260930_1024辆.xlsx / U407</x:v>
      </x:c>
    </x:row>
    <x:row r="6796" ht="22" customHeight="1">
      <x:c r="A6796" s="2" t="n">
        <x:v>271</x:v>
      </x:c>
      <x:c r="B6796" s="2" t="str">
        <x:v>粤AGP5759</x:v>
      </x:c>
      <x:c r="C6796" s="2" t="str">
        <x:v>吴纬涛</x:v>
      </x:c>
      <x:c r="D6796" s="8" t="d">
        <x:v>2026-09-18T00:00:00.000Z</x:v>
      </x:c>
      <x:c r="E6796" s="7"/>
      <x:c r="F6796" s="7" t="n">
        <x:v>0</x:v>
      </x:c>
      <x:c r="G6796" s="7"/>
      <x:c r="H6796" s="2" t="str">
        <x:v>否</x:v>
      </x:c>
      <x:c r="I6796" s="7" t="str">
        <x:f>IF(AND(ISNUMBER(E6796),ISNUMBER(F6796)),E6796-F6796,"")</x:f>
      </x:c>
      <x:c r="J6796" s="2" t="str">
        <x:f>IF(H6796="否","不适用",IF(AND(ISNUMBER(E6796),ISNUMBER(F6796)),IF(I6796&gt;'规则与名单'!$B$2,"是","否"),"未判定"))</x:f>
        <x:v>不适用</x:v>
      </x:c>
      <x:c r="K6796" s="2" t="str">
        <x:f>IF(J6796="是",IF(ISNUMBER(F6796),"测试日GPS","缺失"),IF(ISNUMBER(G6796),"非测试日纯氢",IF(AND(H6796="是",J6796="未判定"),IF(ISNUMBER(F6796),"测试名单无纯氢GPS","缺失"),IF(ISNUMBER(E6796),"非测试日仪表","缺失"))))</x:f>
        <x:v>缺失</x:v>
      </x:c>
      <x:c r="L6796" s="7" t="str">
        <x:f>IF(K6796="缺失","",IF(K6796="非测试日纯氢",G6796,IF(K6796="非测试日仪表",E6796,F6796)))</x:f>
      </x:c>
      <x:c r="M6796" s="2" t="n">
        <x:f>IF(K6796="缺失",1,0)</x:f>
        <x:v>1</x:v>
      </x:c>
      <x:c r="N6796" s="2" t="str">
        <x:v>车辆里程查询_20260901-20260930_1024辆_仪表里程.xlsx / V585</x:v>
      </x:c>
      <x:c r="O6796" s="2" t="str">
        <x:v>车辆里程查询_20260901-20260930_1024辆_GPS里程.xlsx / V585</x:v>
      </x:c>
      <x:c r="P6796" s="2" t="str">
        <x:v>车辆纯氢气里程查询_20260901-20260930_1024辆.xlsx / V407</x:v>
      </x:c>
    </x:row>
    <x:row r="6797" ht="22" customHeight="1">
      <x:c r="A6797" s="2" t="n">
        <x:v>271</x:v>
      </x:c>
      <x:c r="B6797" s="2" t="str">
        <x:v>粤AGP5759</x:v>
      </x:c>
      <x:c r="C6797" s="2" t="str">
        <x:v>吴纬涛</x:v>
      </x:c>
      <x:c r="D6797" s="8" t="d">
        <x:v>2026-09-19T00:00:00.000Z</x:v>
      </x:c>
      <x:c r="E6797" s="7"/>
      <x:c r="F6797" s="7" t="n">
        <x:v>0</x:v>
      </x:c>
      <x:c r="G6797" s="7"/>
      <x:c r="H6797" s="2" t="str">
        <x:v>否</x:v>
      </x:c>
      <x:c r="I6797" s="7" t="str">
        <x:f>IF(AND(ISNUMBER(E6797),ISNUMBER(F6797)),E6797-F6797,"")</x:f>
      </x:c>
      <x:c r="J6797" s="2" t="str">
        <x:f>IF(H6797="否","不适用",IF(AND(ISNUMBER(E6797),ISNUMBER(F6797)),IF(I6797&gt;'规则与名单'!$B$2,"是","否"),"未判定"))</x:f>
        <x:v>不适用</x:v>
      </x:c>
      <x:c r="K6797" s="2" t="str">
        <x:f>IF(J6797="是",IF(ISNUMBER(F6797),"测试日GPS","缺失"),IF(ISNUMBER(G6797),"非测试日纯氢",IF(AND(H6797="是",J6797="未判定"),IF(ISNUMBER(F6797),"测试名单无纯氢GPS","缺失"),IF(ISNUMBER(E6797),"非测试日仪表","缺失"))))</x:f>
        <x:v>缺失</x:v>
      </x:c>
      <x:c r="L6797" s="7" t="str">
        <x:f>IF(K6797="缺失","",IF(K6797="非测试日纯氢",G6797,IF(K6797="非测试日仪表",E6797,F6797)))</x:f>
      </x:c>
      <x:c r="M6797" s="2" t="n">
        <x:f>IF(K6797="缺失",1,0)</x:f>
        <x:v>1</x:v>
      </x:c>
      <x:c r="N6797" s="2" t="str">
        <x:v>车辆里程查询_20260901-20260930_1024辆_仪表里程.xlsx / W585</x:v>
      </x:c>
      <x:c r="O6797" s="2" t="str">
        <x:v>车辆里程查询_20260901-20260930_1024辆_GPS里程.xlsx / W585</x:v>
      </x:c>
      <x:c r="P6797" s="2" t="str">
        <x:v>车辆纯氢气里程查询_20260901-20260930_1024辆.xlsx / W407</x:v>
      </x:c>
    </x:row>
    <x:row r="6798" ht="22" customHeight="1">
      <x:c r="A6798" s="2" t="n">
        <x:v>271</x:v>
      </x:c>
      <x:c r="B6798" s="2" t="str">
        <x:v>粤AGP5759</x:v>
      </x:c>
      <x:c r="C6798" s="2" t="str">
        <x:v>吴纬涛</x:v>
      </x:c>
      <x:c r="D6798" s="8" t="d">
        <x:v>2026-09-20T00:00:00.000Z</x:v>
      </x:c>
      <x:c r="E6798" s="7" t="n">
        <x:v>48.6</x:v>
      </x:c>
      <x:c r="F6798" s="7" t="n">
        <x:v>48</x:v>
      </x:c>
      <x:c r="G6798" s="7" t="n">
        <x:v>34.1</x:v>
      </x:c>
      <x:c r="H6798" s="2" t="str">
        <x:v>否</x:v>
      </x:c>
      <x:c r="I6798" s="7" t="n">
        <x:f>IF(AND(ISNUMBER(E6798),ISNUMBER(F6798)),E6798-F6798,"")</x:f>
        <x:v>0.6000000000000014</x:v>
      </x:c>
      <x:c r="J6798" s="2" t="str">
        <x:f>IF(H6798="否","不适用",IF(AND(ISNUMBER(E6798),ISNUMBER(F6798)),IF(I6798&gt;'规则与名单'!$B$2,"是","否"),"未判定"))</x:f>
        <x:v>不适用</x:v>
      </x:c>
      <x:c r="K6798" s="2" t="str">
        <x:f>IF(J6798="是",IF(ISNUMBER(F6798),"测试日GPS","缺失"),IF(ISNUMBER(G6798),"非测试日纯氢",IF(AND(H6798="是",J6798="未判定"),IF(ISNUMBER(F6798),"测试名单无纯氢GPS","缺失"),IF(ISNUMBER(E6798),"非测试日仪表","缺失"))))</x:f>
        <x:v>非测试日纯氢</x:v>
      </x:c>
      <x:c r="L6798" s="7" t="n">
        <x:f>IF(K6798="缺失","",IF(K6798="非测试日纯氢",G6798,IF(K6798="非测试日仪表",E6798,F6798)))</x:f>
        <x:v>34.1</x:v>
      </x:c>
      <x:c r="M6798" s="2" t="n">
        <x:f>IF(K6798="缺失",1,0)</x:f>
        <x:v>0</x:v>
      </x:c>
      <x:c r="N6798" s="2" t="str">
        <x:v>车辆里程查询_20260901-20260930_1024辆_仪表里程.xlsx / X585</x:v>
      </x:c>
      <x:c r="O6798" s="2" t="str">
        <x:v>车辆里程查询_20260901-20260930_1024辆_GPS里程.xlsx / X585</x:v>
      </x:c>
      <x:c r="P6798" s="2" t="str">
        <x:v>车辆纯氢气里程查询_20260901-20260930_1024辆.xlsx / X407</x:v>
      </x:c>
    </x:row>
    <x:row r="6799" ht="22" customHeight="1">
      <x:c r="A6799" s="2" t="n">
        <x:v>271</x:v>
      </x:c>
      <x:c r="B6799" s="2" t="str">
        <x:v>粤AGP5759</x:v>
      </x:c>
      <x:c r="C6799" s="2" t="str">
        <x:v>吴纬涛</x:v>
      </x:c>
      <x:c r="D6799" s="8" t="d">
        <x:v>2026-09-21T00:00:00.000Z</x:v>
      </x:c>
      <x:c r="E6799" s="7" t="n">
        <x:v>144.5</x:v>
      </x:c>
      <x:c r="F6799" s="7" t="n">
        <x:v>145.1</x:v>
      </x:c>
      <x:c r="G6799" s="7" t="n">
        <x:v>142.9</x:v>
      </x:c>
      <x:c r="H6799" s="2" t="str">
        <x:v>否</x:v>
      </x:c>
      <x:c r="I6799" s="7" t="n">
        <x:f>IF(AND(ISNUMBER(E6799),ISNUMBER(F6799)),E6799-F6799,"")</x:f>
        <x:v>-0.5999999999999943</x:v>
      </x:c>
      <x:c r="J6799" s="2" t="str">
        <x:f>IF(H6799="否","不适用",IF(AND(ISNUMBER(E6799),ISNUMBER(F6799)),IF(I6799&gt;'规则与名单'!$B$2,"是","否"),"未判定"))</x:f>
        <x:v>不适用</x:v>
      </x:c>
      <x:c r="K6799" s="2" t="str">
        <x:f>IF(J6799="是",IF(ISNUMBER(F6799),"测试日GPS","缺失"),IF(ISNUMBER(G6799),"非测试日纯氢",IF(AND(H6799="是",J6799="未判定"),IF(ISNUMBER(F6799),"测试名单无纯氢GPS","缺失"),IF(ISNUMBER(E6799),"非测试日仪表","缺失"))))</x:f>
        <x:v>非测试日纯氢</x:v>
      </x:c>
      <x:c r="L6799" s="7" t="n">
        <x:f>IF(K6799="缺失","",IF(K6799="非测试日纯氢",G6799,IF(K6799="非测试日仪表",E6799,F6799)))</x:f>
        <x:v>142.9</x:v>
      </x:c>
      <x:c r="M6799" s="2" t="n">
        <x:f>IF(K6799="缺失",1,0)</x:f>
        <x:v>0</x:v>
      </x:c>
      <x:c r="N6799" s="2" t="str">
        <x:v>车辆里程查询_20260901-20260930_1024辆_仪表里程.xlsx / Y585</x:v>
      </x:c>
      <x:c r="O6799" s="2" t="str">
        <x:v>车辆里程查询_20260901-20260930_1024辆_GPS里程.xlsx / Y585</x:v>
      </x:c>
      <x:c r="P6799" s="2" t="str">
        <x:v>车辆纯氢气里程查询_20260901-20260930_1024辆.xlsx / Y407</x:v>
      </x:c>
    </x:row>
    <x:row r="6800" ht="22" customHeight="1">
      <x:c r="A6800" s="2" t="n">
        <x:v>271</x:v>
      </x:c>
      <x:c r="B6800" s="2" t="str">
        <x:v>粤AGP5759</x:v>
      </x:c>
      <x:c r="C6800" s="2" t="str">
        <x:v>吴纬涛</x:v>
      </x:c>
      <x:c r="D6800" s="8" t="d">
        <x:v>2026-09-22T00:00:00.000Z</x:v>
      </x:c>
      <x:c r="E6800" s="7" t="n">
        <x:v>117.2</x:v>
      </x:c>
      <x:c r="F6800" s="7" t="n">
        <x:v>116.5</x:v>
      </x:c>
      <x:c r="G6800" s="7" t="n">
        <x:v>117.1</x:v>
      </x:c>
      <x:c r="H6800" s="2" t="str">
        <x:v>否</x:v>
      </x:c>
      <x:c r="I6800" s="7" t="n">
        <x:f>IF(AND(ISNUMBER(E6800),ISNUMBER(F6800)),E6800-F6800,"")</x:f>
        <x:v>0.7000000000000028</x:v>
      </x:c>
      <x:c r="J6800" s="2" t="str">
        <x:f>IF(H6800="否","不适用",IF(AND(ISNUMBER(E6800),ISNUMBER(F6800)),IF(I6800&gt;'规则与名单'!$B$2,"是","否"),"未判定"))</x:f>
        <x:v>不适用</x:v>
      </x:c>
      <x:c r="K6800" s="2" t="str">
        <x:f>IF(J6800="是",IF(ISNUMBER(F6800),"测试日GPS","缺失"),IF(ISNUMBER(G6800),"非测试日纯氢",IF(AND(H6800="是",J6800="未判定"),IF(ISNUMBER(F6800),"测试名单无纯氢GPS","缺失"),IF(ISNUMBER(E6800),"非测试日仪表","缺失"))))</x:f>
        <x:v>非测试日纯氢</x:v>
      </x:c>
      <x:c r="L6800" s="7" t="n">
        <x:f>IF(K6800="缺失","",IF(K6800="非测试日纯氢",G6800,IF(K6800="非测试日仪表",E6800,F6800)))</x:f>
        <x:v>117.1</x:v>
      </x:c>
      <x:c r="M6800" s="2" t="n">
        <x:f>IF(K6800="缺失",1,0)</x:f>
        <x:v>0</x:v>
      </x:c>
      <x:c r="N6800" s="2" t="str">
        <x:v>车辆里程查询_20260901-20260930_1024辆_仪表里程.xlsx / Z585</x:v>
      </x:c>
      <x:c r="O6800" s="2" t="str">
        <x:v>车辆里程查询_20260901-20260930_1024辆_GPS里程.xlsx / Z585</x:v>
      </x:c>
      <x:c r="P6800" s="2" t="str">
        <x:v>车辆纯氢气里程查询_20260901-20260930_1024辆.xlsx / Z407</x:v>
      </x:c>
    </x:row>
    <x:row r="6801" ht="22" customHeight="1">
      <x:c r="A6801" s="2" t="n">
        <x:v>271</x:v>
      </x:c>
      <x:c r="B6801" s="2" t="str">
        <x:v>粤AGP5759</x:v>
      </x:c>
      <x:c r="C6801" s="2" t="str">
        <x:v>吴纬涛</x:v>
      </x:c>
      <x:c r="D6801" s="8" t="d">
        <x:v>2026-09-23T00:00:00.000Z</x:v>
      </x:c>
      <x:c r="E6801" s="7" t="n">
        <x:v>6.2</x:v>
      </x:c>
      <x:c r="F6801" s="7" t="n">
        <x:v>6.3</x:v>
      </x:c>
      <x:c r="G6801" s="7" t="n">
        <x:v>6.2</x:v>
      </x:c>
      <x:c r="H6801" s="2" t="str">
        <x:v>否</x:v>
      </x:c>
      <x:c r="I6801" s="7" t="n">
        <x:f>IF(AND(ISNUMBER(E6801),ISNUMBER(F6801)),E6801-F6801,"")</x:f>
        <x:v>-0.09999999999999964</x:v>
      </x:c>
      <x:c r="J6801" s="2" t="str">
        <x:f>IF(H6801="否","不适用",IF(AND(ISNUMBER(E6801),ISNUMBER(F6801)),IF(I6801&gt;'规则与名单'!$B$2,"是","否"),"未判定"))</x:f>
        <x:v>不适用</x:v>
      </x:c>
      <x:c r="K6801" s="2" t="str">
        <x:f>IF(J6801="是",IF(ISNUMBER(F6801),"测试日GPS","缺失"),IF(ISNUMBER(G6801),"非测试日纯氢",IF(AND(H6801="是",J6801="未判定"),IF(ISNUMBER(F6801),"测试名单无纯氢GPS","缺失"),IF(ISNUMBER(E6801),"非测试日仪表","缺失"))))</x:f>
        <x:v>非测试日纯氢</x:v>
      </x:c>
      <x:c r="L6801" s="7" t="n">
        <x:f>IF(K6801="缺失","",IF(K6801="非测试日纯氢",G6801,IF(K6801="非测试日仪表",E6801,F6801)))</x:f>
        <x:v>6.2</x:v>
      </x:c>
      <x:c r="M6801" s="2" t="n">
        <x:f>IF(K6801="缺失",1,0)</x:f>
        <x:v>0</x:v>
      </x:c>
      <x:c r="N6801" s="2" t="str">
        <x:v>车辆里程查询_20260901-20260930_1024辆_仪表里程.xlsx / AA585</x:v>
      </x:c>
      <x:c r="O6801" s="2" t="str">
        <x:v>车辆里程查询_20260901-20260930_1024辆_GPS里程.xlsx / AA585</x:v>
      </x:c>
      <x:c r="P6801" s="2" t="str">
        <x:v>车辆纯氢气里程查询_20260901-20260930_1024辆.xlsx / AA407</x:v>
      </x:c>
    </x:row>
    <x:row r="6802" ht="22" customHeight="1">
      <x:c r="A6802" s="2" t="n">
        <x:v>271</x:v>
      </x:c>
      <x:c r="B6802" s="2" t="str">
        <x:v>粤AGP5759</x:v>
      </x:c>
      <x:c r="C6802" s="2" t="str">
        <x:v>吴纬涛</x:v>
      </x:c>
      <x:c r="D6802" s="8" t="d">
        <x:v>2026-09-24T00:00:00.000Z</x:v>
      </x:c>
      <x:c r="E6802" s="7" t="n">
        <x:v>73.5</x:v>
      </x:c>
      <x:c r="F6802" s="7" t="n">
        <x:v>75.8</x:v>
      </x:c>
      <x:c r="G6802" s="7" t="n">
        <x:v>73.4</x:v>
      </x:c>
      <x:c r="H6802" s="2" t="str">
        <x:v>否</x:v>
      </x:c>
      <x:c r="I6802" s="7" t="n">
        <x:f>IF(AND(ISNUMBER(E6802),ISNUMBER(F6802)),E6802-F6802,"")</x:f>
        <x:v>-2.299999999999997</x:v>
      </x:c>
      <x:c r="J6802" s="2" t="str">
        <x:f>IF(H6802="否","不适用",IF(AND(ISNUMBER(E6802),ISNUMBER(F6802)),IF(I6802&gt;'规则与名单'!$B$2,"是","否"),"未判定"))</x:f>
        <x:v>不适用</x:v>
      </x:c>
      <x:c r="K6802" s="2" t="str">
        <x:f>IF(J6802="是",IF(ISNUMBER(F6802),"测试日GPS","缺失"),IF(ISNUMBER(G6802),"非测试日纯氢",IF(AND(H6802="是",J6802="未判定"),IF(ISNUMBER(F6802),"测试名单无纯氢GPS","缺失"),IF(ISNUMBER(E6802),"非测试日仪表","缺失"))))</x:f>
        <x:v>非测试日纯氢</x:v>
      </x:c>
      <x:c r="L6802" s="7" t="n">
        <x:f>IF(K6802="缺失","",IF(K6802="非测试日纯氢",G6802,IF(K6802="非测试日仪表",E6802,F6802)))</x:f>
        <x:v>73.4</x:v>
      </x:c>
      <x:c r="M6802" s="2" t="n">
        <x:f>IF(K6802="缺失",1,0)</x:f>
        <x:v>0</x:v>
      </x:c>
      <x:c r="N6802" s="2" t="str">
        <x:v>车辆里程查询_20260901-20260930_1024辆_仪表里程.xlsx / AB585</x:v>
      </x:c>
      <x:c r="O6802" s="2" t="str">
        <x:v>车辆里程查询_20260901-20260930_1024辆_GPS里程.xlsx / AB585</x:v>
      </x:c>
      <x:c r="P6802" s="2" t="str">
        <x:v>车辆纯氢气里程查询_20260901-20260930_1024辆.xlsx / AB407</x:v>
      </x:c>
    </x:row>
    <x:row r="6803" ht="22" customHeight="1">
      <x:c r="A6803" s="2" t="n">
        <x:v>271</x:v>
      </x:c>
      <x:c r="B6803" s="2" t="str">
        <x:v>粤AGP5759</x:v>
      </x:c>
      <x:c r="C6803" s="2" t="str">
        <x:v>吴纬涛</x:v>
      </x:c>
      <x:c r="D6803" s="8" t="d">
        <x:v>2026-09-25T00:00:00.000Z</x:v>
      </x:c>
      <x:c r="E6803" s="7" t="n">
        <x:v>31.1</x:v>
      </x:c>
      <x:c r="F6803" s="7" t="n">
        <x:v>31.5</x:v>
      </x:c>
      <x:c r="G6803" s="7" t="n">
        <x:v>30.8</x:v>
      </x:c>
      <x:c r="H6803" s="2" t="str">
        <x:v>否</x:v>
      </x:c>
      <x:c r="I6803" s="7" t="n">
        <x:f>IF(AND(ISNUMBER(E6803),ISNUMBER(F6803)),E6803-F6803,"")</x:f>
        <x:v>-0.3999999999999986</x:v>
      </x:c>
      <x:c r="J6803" s="2" t="str">
        <x:f>IF(H6803="否","不适用",IF(AND(ISNUMBER(E6803),ISNUMBER(F6803)),IF(I6803&gt;'规则与名单'!$B$2,"是","否"),"未判定"))</x:f>
        <x:v>不适用</x:v>
      </x:c>
      <x:c r="K6803" s="2" t="str">
        <x:f>IF(J6803="是",IF(ISNUMBER(F6803),"测试日GPS","缺失"),IF(ISNUMBER(G6803),"非测试日纯氢",IF(AND(H6803="是",J6803="未判定"),IF(ISNUMBER(F6803),"测试名单无纯氢GPS","缺失"),IF(ISNUMBER(E6803),"非测试日仪表","缺失"))))</x:f>
        <x:v>非测试日纯氢</x:v>
      </x:c>
      <x:c r="L6803" s="7" t="n">
        <x:f>IF(K6803="缺失","",IF(K6803="非测试日纯氢",G6803,IF(K6803="非测试日仪表",E6803,F6803)))</x:f>
        <x:v>30.8</x:v>
      </x:c>
      <x:c r="M6803" s="2" t="n">
        <x:f>IF(K6803="缺失",1,0)</x:f>
        <x:v>0</x:v>
      </x:c>
      <x:c r="N6803" s="2" t="str">
        <x:v>车辆里程查询_20260901-20260930_1024辆_仪表里程.xlsx / AC585</x:v>
      </x:c>
      <x:c r="O6803" s="2" t="str">
        <x:v>车辆里程查询_20260901-20260930_1024辆_GPS里程.xlsx / AC585</x:v>
      </x:c>
      <x:c r="P6803" s="2" t="str">
        <x:v>车辆纯氢气里程查询_20260901-20260930_1024辆.xlsx / AC407</x:v>
      </x:c>
    </x:row>
    <x:row r="6804" ht="22" customHeight="1">
      <x:c r="A6804" s="2" t="n">
        <x:v>271</x:v>
      </x:c>
      <x:c r="B6804" s="2" t="str">
        <x:v>粤AGP5759</x:v>
      </x:c>
      <x:c r="C6804" s="2" t="str">
        <x:v>吴纬涛</x:v>
      </x:c>
      <x:c r="D6804" s="8" t="d">
        <x:v>2026-09-26T00:00:00.000Z</x:v>
      </x:c>
      <x:c r="E6804" s="7"/>
      <x:c r="F6804" s="7" t="n">
        <x:v>0</x:v>
      </x:c>
      <x:c r="G6804" s="7"/>
      <x:c r="H6804" s="2" t="str">
        <x:v>否</x:v>
      </x:c>
      <x:c r="I6804" s="7" t="str">
        <x:f>IF(AND(ISNUMBER(E6804),ISNUMBER(F6804)),E6804-F6804,"")</x:f>
      </x:c>
      <x:c r="J6804" s="2" t="str">
        <x:f>IF(H6804="否","不适用",IF(AND(ISNUMBER(E6804),ISNUMBER(F6804)),IF(I6804&gt;'规则与名单'!$B$2,"是","否"),"未判定"))</x:f>
        <x:v>不适用</x:v>
      </x:c>
      <x:c r="K6804" s="2" t="str">
        <x:f>IF(J6804="是",IF(ISNUMBER(F6804),"测试日GPS","缺失"),IF(ISNUMBER(G6804),"非测试日纯氢",IF(AND(H6804="是",J6804="未判定"),IF(ISNUMBER(F6804),"测试名单无纯氢GPS","缺失"),IF(ISNUMBER(E6804),"非测试日仪表","缺失"))))</x:f>
        <x:v>缺失</x:v>
      </x:c>
      <x:c r="L6804" s="7" t="str">
        <x:f>IF(K6804="缺失","",IF(K6804="非测试日纯氢",G6804,IF(K6804="非测试日仪表",E6804,F6804)))</x:f>
      </x:c>
      <x:c r="M6804" s="2" t="n">
        <x:f>IF(K6804="缺失",1,0)</x:f>
        <x:v>1</x:v>
      </x:c>
      <x:c r="N6804" s="2" t="str">
        <x:v>车辆里程查询_20260901-20260930_1024辆_仪表里程.xlsx / AD585</x:v>
      </x:c>
      <x:c r="O6804" s="2" t="str">
        <x:v>车辆里程查询_20260901-20260930_1024辆_GPS里程.xlsx / AD585</x:v>
      </x:c>
      <x:c r="P6804" s="2" t="str">
        <x:v>车辆纯氢气里程查询_20260901-20260930_1024辆.xlsx / AD407</x:v>
      </x:c>
    </x:row>
    <x:row r="6805" ht="22" customHeight="1">
      <x:c r="A6805" s="2" t="n">
        <x:v>271</x:v>
      </x:c>
      <x:c r="B6805" s="2" t="str">
        <x:v>粤AGP5759</x:v>
      </x:c>
      <x:c r="C6805" s="2" t="str">
        <x:v>吴纬涛</x:v>
      </x:c>
      <x:c r="D6805" s="8" t="d">
        <x:v>2026-09-27T00:00:00.000Z</x:v>
      </x:c>
      <x:c r="E6805" s="7" t="n">
        <x:v>16.7</x:v>
      </x:c>
      <x:c r="F6805" s="7" t="n">
        <x:v>16.7</x:v>
      </x:c>
      <x:c r="G6805" s="7" t="n">
        <x:v>14</x:v>
      </x:c>
      <x:c r="H6805" s="2" t="str">
        <x:v>否</x:v>
      </x:c>
      <x:c r="I6805" s="7" t="n">
        <x:f>IF(AND(ISNUMBER(E6805),ISNUMBER(F6805)),E6805-F6805,"")</x:f>
        <x:v>0</x:v>
      </x:c>
      <x:c r="J6805" s="2" t="str">
        <x:f>IF(H6805="否","不适用",IF(AND(ISNUMBER(E6805),ISNUMBER(F6805)),IF(I6805&gt;'规则与名单'!$B$2,"是","否"),"未判定"))</x:f>
        <x:v>不适用</x:v>
      </x:c>
      <x:c r="K6805" s="2" t="str">
        <x:f>IF(J6805="是",IF(ISNUMBER(F6805),"测试日GPS","缺失"),IF(ISNUMBER(G6805),"非测试日纯氢",IF(AND(H6805="是",J6805="未判定"),IF(ISNUMBER(F6805),"测试名单无纯氢GPS","缺失"),IF(ISNUMBER(E6805),"非测试日仪表","缺失"))))</x:f>
        <x:v>非测试日纯氢</x:v>
      </x:c>
      <x:c r="L6805" s="7" t="n">
        <x:f>IF(K6805="缺失","",IF(K6805="非测试日纯氢",G6805,IF(K6805="非测试日仪表",E6805,F6805)))</x:f>
        <x:v>14</x:v>
      </x:c>
      <x:c r="M6805" s="2" t="n">
        <x:f>IF(K6805="缺失",1,0)</x:f>
        <x:v>0</x:v>
      </x:c>
      <x:c r="N6805" s="2" t="str">
        <x:v>车辆里程查询_20260901-20260930_1024辆_仪表里程.xlsx / AE585</x:v>
      </x:c>
      <x:c r="O6805" s="2" t="str">
        <x:v>车辆里程查询_20260901-20260930_1024辆_GPS里程.xlsx / AE585</x:v>
      </x:c>
      <x:c r="P6805" s="2" t="str">
        <x:v>车辆纯氢气里程查询_20260901-20260930_1024辆.xlsx / AE407</x:v>
      </x:c>
    </x:row>
    <x:row r="6806" ht="22" customHeight="1">
      <x:c r="A6806" s="2" t="n">
        <x:v>271</x:v>
      </x:c>
      <x:c r="B6806" s="2" t="str">
        <x:v>粤AGP5759</x:v>
      </x:c>
      <x:c r="C6806" s="2" t="str">
        <x:v>吴纬涛</x:v>
      </x:c>
      <x:c r="D6806" s="8" t="d">
        <x:v>2026-09-28T00:00:00.000Z</x:v>
      </x:c>
      <x:c r="E6806" s="7"/>
      <x:c r="F6806" s="7" t="n">
        <x:v>0</x:v>
      </x:c>
      <x:c r="G6806" s="7"/>
      <x:c r="H6806" s="2" t="str">
        <x:v>否</x:v>
      </x:c>
      <x:c r="I6806" s="7" t="str">
        <x:f>IF(AND(ISNUMBER(E6806),ISNUMBER(F6806)),E6806-F6806,"")</x:f>
      </x:c>
      <x:c r="J6806" s="2" t="str">
        <x:f>IF(H6806="否","不适用",IF(AND(ISNUMBER(E6806),ISNUMBER(F6806)),IF(I6806&gt;'规则与名单'!$B$2,"是","否"),"未判定"))</x:f>
        <x:v>不适用</x:v>
      </x:c>
      <x:c r="K6806" s="2" t="str">
        <x:f>IF(J6806="是",IF(ISNUMBER(F6806),"测试日GPS","缺失"),IF(ISNUMBER(G6806),"非测试日纯氢",IF(AND(H6806="是",J6806="未判定"),IF(ISNUMBER(F6806),"测试名单无纯氢GPS","缺失"),IF(ISNUMBER(E6806),"非测试日仪表","缺失"))))</x:f>
        <x:v>缺失</x:v>
      </x:c>
      <x:c r="L6806" s="7" t="str">
        <x:f>IF(K6806="缺失","",IF(K6806="非测试日纯氢",G6806,IF(K6806="非测试日仪表",E6806,F6806)))</x:f>
      </x:c>
      <x:c r="M6806" s="2" t="n">
        <x:f>IF(K6806="缺失",1,0)</x:f>
        <x:v>1</x:v>
      </x:c>
      <x:c r="N6806" s="2" t="str">
        <x:v>车辆里程查询_20260901-20260930_1024辆_仪表里程.xlsx / AF585</x:v>
      </x:c>
      <x:c r="O6806" s="2" t="str">
        <x:v>车辆里程查询_20260901-20260930_1024辆_GPS里程.xlsx / AF585</x:v>
      </x:c>
      <x:c r="P6806" s="2" t="str">
        <x:v>车辆纯氢气里程查询_20260901-20260930_1024辆.xlsx / AF407</x:v>
      </x:c>
    </x:row>
    <x:row r="6807" ht="22" customHeight="1">
      <x:c r="A6807" s="2" t="n">
        <x:v>271</x:v>
      </x:c>
      <x:c r="B6807" s="2" t="str">
        <x:v>粤AGP5759</x:v>
      </x:c>
      <x:c r="C6807" s="2" t="str">
        <x:v>吴纬涛</x:v>
      </x:c>
      <x:c r="D6807" s="8" t="d">
        <x:v>2026-09-29T00:00:00.000Z</x:v>
      </x:c>
      <x:c r="E6807" s="7"/>
      <x:c r="F6807" s="7" t="n">
        <x:v>0</x:v>
      </x:c>
      <x:c r="G6807" s="7"/>
      <x:c r="H6807" s="2" t="str">
        <x:v>否</x:v>
      </x:c>
      <x:c r="I6807" s="7" t="str">
        <x:f>IF(AND(ISNUMBER(E6807),ISNUMBER(F6807)),E6807-F6807,"")</x:f>
      </x:c>
      <x:c r="J6807" s="2" t="str">
        <x:f>IF(H6807="否","不适用",IF(AND(ISNUMBER(E6807),ISNUMBER(F6807)),IF(I6807&gt;'规则与名单'!$B$2,"是","否"),"未判定"))</x:f>
        <x:v>不适用</x:v>
      </x:c>
      <x:c r="K6807" s="2" t="str">
        <x:f>IF(J6807="是",IF(ISNUMBER(F6807),"测试日GPS","缺失"),IF(ISNUMBER(G6807),"非测试日纯氢",IF(AND(H6807="是",J6807="未判定"),IF(ISNUMBER(F6807),"测试名单无纯氢GPS","缺失"),IF(ISNUMBER(E6807),"非测试日仪表","缺失"))))</x:f>
        <x:v>缺失</x:v>
      </x:c>
      <x:c r="L6807" s="7" t="str">
        <x:f>IF(K6807="缺失","",IF(K6807="非测试日纯氢",G6807,IF(K6807="非测试日仪表",E6807,F6807)))</x:f>
      </x:c>
      <x:c r="M6807" s="2" t="n">
        <x:f>IF(K6807="缺失",1,0)</x:f>
        <x:v>1</x:v>
      </x:c>
      <x:c r="N6807" s="2" t="str">
        <x:v>车辆里程查询_20260901-20260930_1024辆_仪表里程.xlsx / AG585</x:v>
      </x:c>
      <x:c r="O6807" s="2" t="str">
        <x:v>车辆里程查询_20260901-20260930_1024辆_GPS里程.xlsx / AG585</x:v>
      </x:c>
      <x:c r="P6807" s="2" t="str">
        <x:v>车辆纯氢气里程查询_20260901-20260930_1024辆.xlsx / AG407</x:v>
      </x:c>
    </x:row>
    <x:row r="6808" ht="22" customHeight="1">
      <x:c r="A6808" s="2" t="n">
        <x:v>271</x:v>
      </x:c>
      <x:c r="B6808" s="2" t="str">
        <x:v>粤AGP5759</x:v>
      </x:c>
      <x:c r="C6808" s="2" t="str">
        <x:v>吴纬涛</x:v>
      </x:c>
      <x:c r="D6808" s="8" t="d">
        <x:v>2026-09-30T00:00:00.000Z</x:v>
      </x:c>
      <x:c r="E6808" s="7" t="n">
        <x:v>117.8</x:v>
      </x:c>
      <x:c r="F6808" s="7" t="n">
        <x:v>117.3</x:v>
      </x:c>
      <x:c r="G6808" s="7" t="n">
        <x:v>117.8</x:v>
      </x:c>
      <x:c r="H6808" s="2" t="str">
        <x:v>否</x:v>
      </x:c>
      <x:c r="I6808" s="7" t="n">
        <x:f>IF(AND(ISNUMBER(E6808),ISNUMBER(F6808)),E6808-F6808,"")</x:f>
        <x:v>0.5</x:v>
      </x:c>
      <x:c r="J6808" s="2" t="str">
        <x:f>IF(H6808="否","不适用",IF(AND(ISNUMBER(E6808),ISNUMBER(F6808)),IF(I6808&gt;'规则与名单'!$B$2,"是","否"),"未判定"))</x:f>
        <x:v>不适用</x:v>
      </x:c>
      <x:c r="K6808" s="2" t="str">
        <x:f>IF(J6808="是",IF(ISNUMBER(F6808),"测试日GPS","缺失"),IF(ISNUMBER(G6808),"非测试日纯氢",IF(AND(H6808="是",J6808="未判定"),IF(ISNUMBER(F6808),"测试名单无纯氢GPS","缺失"),IF(ISNUMBER(E6808),"非测试日仪表","缺失"))))</x:f>
        <x:v>非测试日纯氢</x:v>
      </x:c>
      <x:c r="L6808" s="7" t="n">
        <x:f>IF(K6808="缺失","",IF(K6808="非测试日纯氢",G6808,IF(K6808="非测试日仪表",E6808,F6808)))</x:f>
        <x:v>117.8</x:v>
      </x:c>
      <x:c r="M6808" s="2" t="n">
        <x:f>IF(K6808="缺失",1,0)</x:f>
        <x:v>0</x:v>
      </x:c>
      <x:c r="N6808" s="2" t="str">
        <x:v>车辆里程查询_20260901-20260930_1024辆_仪表里程.xlsx / AH585</x:v>
      </x:c>
      <x:c r="O6808" s="2" t="str">
        <x:v>车辆里程查询_20260901-20260930_1024辆_GPS里程.xlsx / AH585</x:v>
      </x:c>
      <x:c r="P6808" s="2" t="str">
        <x:v>车辆纯氢气里程查询_20260901-20260930_1024辆.xlsx / AH407</x:v>
      </x:c>
    </x:row>
    <x:row r="6809" ht="22" customHeight="1">
      <x:c r="A6809" s="2" t="n">
        <x:v>272</x:v>
      </x:c>
      <x:c r="B6809" s="2" t="str">
        <x:v>粤AGP5767</x:v>
      </x:c>
      <x:c r="C6809" s="2" t="str">
        <x:v>吴纬涛</x:v>
      </x:c>
      <x:c r="D6809" s="8" t="d">
        <x:v>2026-09-01T00:00:00.000Z</x:v>
      </x:c>
      <x:c r="E6809" s="7"/>
      <x:c r="F6809" s="7" t="n">
        <x:v>0</x:v>
      </x:c>
      <x:c r="G6809" s="7"/>
      <x:c r="H6809" s="2" t="str">
        <x:v>否</x:v>
      </x:c>
      <x:c r="I6809" s="7" t="str">
        <x:f>IF(AND(ISNUMBER(E6809),ISNUMBER(F6809)),E6809-F6809,"")</x:f>
      </x:c>
      <x:c r="J6809" s="2" t="str">
        <x:f>IF(H6809="否","不适用",IF(AND(ISNUMBER(E6809),ISNUMBER(F6809)),IF(I6809&gt;'规则与名单'!$B$2,"是","否"),"未判定"))</x:f>
        <x:v>不适用</x:v>
      </x:c>
      <x:c r="K6809" s="2" t="str">
        <x:f>IF(J6809="是",IF(ISNUMBER(F6809),"测试日GPS","缺失"),IF(ISNUMBER(G6809),"非测试日纯氢",IF(AND(H6809="是",J6809="未判定"),IF(ISNUMBER(F6809),"测试名单无纯氢GPS","缺失"),IF(ISNUMBER(E6809),"非测试日仪表","缺失"))))</x:f>
        <x:v>缺失</x:v>
      </x:c>
      <x:c r="L6809" s="7" t="str">
        <x:f>IF(K6809="缺失","",IF(K6809="非测试日纯氢",G6809,IF(K6809="非测试日仪表",E6809,F6809)))</x:f>
      </x:c>
      <x:c r="M6809" s="2" t="n">
        <x:f>IF(K6809="缺失",1,0)</x:f>
        <x:v>1</x:v>
      </x:c>
      <x:c r="N6809" s="2" t="str">
        <x:v>车辆里程查询_20260901-20260930_1024辆_仪表里程.xlsx / E854</x:v>
      </x:c>
      <x:c r="O6809" s="2" t="str">
        <x:v>车辆里程查询_20260901-20260930_1024辆_GPS里程.xlsx / E854</x:v>
      </x:c>
      <x:c r="P6809" s="2" t="str">
        <x:v>车辆纯氢气里程查询_20260901-20260930_1024辆.xlsx / E408</x:v>
      </x:c>
    </x:row>
    <x:row r="6810" ht="22" customHeight="1">
      <x:c r="A6810" s="2" t="n">
        <x:v>272</x:v>
      </x:c>
      <x:c r="B6810" s="2" t="str">
        <x:v>粤AGP5767</x:v>
      </x:c>
      <x:c r="C6810" s="2" t="str">
        <x:v>吴纬涛</x:v>
      </x:c>
      <x:c r="D6810" s="8" t="d">
        <x:v>2026-09-02T00:00:00.000Z</x:v>
      </x:c>
      <x:c r="E6810" s="7"/>
      <x:c r="F6810" s="7" t="n">
        <x:v>0</x:v>
      </x:c>
      <x:c r="G6810" s="7"/>
      <x:c r="H6810" s="2" t="str">
        <x:v>否</x:v>
      </x:c>
      <x:c r="I6810" s="7" t="str">
        <x:f>IF(AND(ISNUMBER(E6810),ISNUMBER(F6810)),E6810-F6810,"")</x:f>
      </x:c>
      <x:c r="J6810" s="2" t="str">
        <x:f>IF(H6810="否","不适用",IF(AND(ISNUMBER(E6810),ISNUMBER(F6810)),IF(I6810&gt;'规则与名单'!$B$2,"是","否"),"未判定"))</x:f>
        <x:v>不适用</x:v>
      </x:c>
      <x:c r="K6810" s="2" t="str">
        <x:f>IF(J6810="是",IF(ISNUMBER(F6810),"测试日GPS","缺失"),IF(ISNUMBER(G6810),"非测试日纯氢",IF(AND(H6810="是",J6810="未判定"),IF(ISNUMBER(F6810),"测试名单无纯氢GPS","缺失"),IF(ISNUMBER(E6810),"非测试日仪表","缺失"))))</x:f>
        <x:v>缺失</x:v>
      </x:c>
      <x:c r="L6810" s="7" t="str">
        <x:f>IF(K6810="缺失","",IF(K6810="非测试日纯氢",G6810,IF(K6810="非测试日仪表",E6810,F6810)))</x:f>
      </x:c>
      <x:c r="M6810" s="2" t="n">
        <x:f>IF(K6810="缺失",1,0)</x:f>
        <x:v>1</x:v>
      </x:c>
      <x:c r="N6810" s="2" t="str">
        <x:v>车辆里程查询_20260901-20260930_1024辆_仪表里程.xlsx / F854</x:v>
      </x:c>
      <x:c r="O6810" s="2" t="str">
        <x:v>车辆里程查询_20260901-20260930_1024辆_GPS里程.xlsx / F854</x:v>
      </x:c>
      <x:c r="P6810" s="2" t="str">
        <x:v>车辆纯氢气里程查询_20260901-20260930_1024辆.xlsx / F408</x:v>
      </x:c>
    </x:row>
    <x:row r="6811" ht="22" customHeight="1">
      <x:c r="A6811" s="2" t="n">
        <x:v>272</x:v>
      </x:c>
      <x:c r="B6811" s="2" t="str">
        <x:v>粤AGP5767</x:v>
      </x:c>
      <x:c r="C6811" s="2" t="str">
        <x:v>吴纬涛</x:v>
      </x:c>
      <x:c r="D6811" s="8" t="d">
        <x:v>2026-09-03T00:00:00.000Z</x:v>
      </x:c>
      <x:c r="E6811" s="7" t="n">
        <x:v>0</x:v>
      </x:c>
      <x:c r="F6811" s="7" t="n">
        <x:v>0.109</x:v>
      </x:c>
      <x:c r="G6811" s="7"/>
      <x:c r="H6811" s="2" t="str">
        <x:v>否</x:v>
      </x:c>
      <x:c r="I6811" s="7" t="n">
        <x:f>IF(AND(ISNUMBER(E6811),ISNUMBER(F6811)),E6811-F6811,"")</x:f>
        <x:v>-0.109</x:v>
      </x:c>
      <x:c r="J6811" s="2" t="str">
        <x:f>IF(H6811="否","不适用",IF(AND(ISNUMBER(E6811),ISNUMBER(F6811)),IF(I6811&gt;'规则与名单'!$B$2,"是","否"),"未判定"))</x:f>
        <x:v>不适用</x:v>
      </x:c>
      <x:c r="K6811" s="2" t="str">
        <x:f>IF(J6811="是",IF(ISNUMBER(F6811),"测试日GPS","缺失"),IF(ISNUMBER(G6811),"非测试日纯氢",IF(AND(H6811="是",J6811="未判定"),IF(ISNUMBER(F6811),"测试名单无纯氢GPS","缺失"),IF(ISNUMBER(E6811),"非测试日仪表","缺失"))))</x:f>
        <x:v>非测试日仪表</x:v>
      </x:c>
      <x:c r="L6811" s="7" t="n">
        <x:f>IF(K6811="缺失","",IF(K6811="非测试日纯氢",G6811,IF(K6811="非测试日仪表",E6811,F6811)))</x:f>
        <x:v>0</x:v>
      </x:c>
      <x:c r="M6811" s="2" t="n">
        <x:f>IF(K6811="缺失",1,0)</x:f>
        <x:v>0</x:v>
      </x:c>
      <x:c r="N6811" s="2" t="str">
        <x:v>车辆里程查询_20260901-20260930_1024辆_仪表里程.xlsx / G854</x:v>
      </x:c>
      <x:c r="O6811" s="2" t="str">
        <x:v>车辆里程查询_20260901-20260930_1024辆_GPS里程.xlsx / G854</x:v>
      </x:c>
      <x:c r="P6811" s="2" t="str">
        <x:v>车辆纯氢气里程查询_20260901-20260930_1024辆.xlsx / G408</x:v>
      </x:c>
    </x:row>
    <x:row r="6812" ht="22" customHeight="1">
      <x:c r="A6812" s="2" t="n">
        <x:v>272</x:v>
      </x:c>
      <x:c r="B6812" s="2" t="str">
        <x:v>粤AGP5767</x:v>
      </x:c>
      <x:c r="C6812" s="2" t="str">
        <x:v>吴纬涛</x:v>
      </x:c>
      <x:c r="D6812" s="8" t="d">
        <x:v>2026-09-04T00:00:00.000Z</x:v>
      </x:c>
      <x:c r="E6812" s="7"/>
      <x:c r="F6812" s="7" t="n">
        <x:v>0.203</x:v>
      </x:c>
      <x:c r="G6812" s="7"/>
      <x:c r="H6812" s="2" t="str">
        <x:v>否</x:v>
      </x:c>
      <x:c r="I6812" s="7" t="str">
        <x:f>IF(AND(ISNUMBER(E6812),ISNUMBER(F6812)),E6812-F6812,"")</x:f>
      </x:c>
      <x:c r="J6812" s="2" t="str">
        <x:f>IF(H6812="否","不适用",IF(AND(ISNUMBER(E6812),ISNUMBER(F6812)),IF(I6812&gt;'规则与名单'!$B$2,"是","否"),"未判定"))</x:f>
        <x:v>不适用</x:v>
      </x:c>
      <x:c r="K6812" s="2" t="str">
        <x:f>IF(J6812="是",IF(ISNUMBER(F6812),"测试日GPS","缺失"),IF(ISNUMBER(G6812),"非测试日纯氢",IF(AND(H6812="是",J6812="未判定"),IF(ISNUMBER(F6812),"测试名单无纯氢GPS","缺失"),IF(ISNUMBER(E6812),"非测试日仪表","缺失"))))</x:f>
        <x:v>缺失</x:v>
      </x:c>
      <x:c r="L6812" s="7" t="str">
        <x:f>IF(K6812="缺失","",IF(K6812="非测试日纯氢",G6812,IF(K6812="非测试日仪表",E6812,F6812)))</x:f>
      </x:c>
      <x:c r="M6812" s="2" t="n">
        <x:f>IF(K6812="缺失",1,0)</x:f>
        <x:v>1</x:v>
      </x:c>
      <x:c r="N6812" s="2" t="str">
        <x:v>车辆里程查询_20260901-20260930_1024辆_仪表里程.xlsx / H854</x:v>
      </x:c>
      <x:c r="O6812" s="2" t="str">
        <x:v>车辆里程查询_20260901-20260930_1024辆_GPS里程.xlsx / H854</x:v>
      </x:c>
      <x:c r="P6812" s="2" t="str">
        <x:v>车辆纯氢气里程查询_20260901-20260930_1024辆.xlsx / H408</x:v>
      </x:c>
    </x:row>
    <x:row r="6813" ht="22" customHeight="1">
      <x:c r="A6813" s="2" t="n">
        <x:v>272</x:v>
      </x:c>
      <x:c r="B6813" s="2" t="str">
        <x:v>粤AGP5767</x:v>
      </x:c>
      <x:c r="C6813" s="2" t="str">
        <x:v>吴纬涛</x:v>
      </x:c>
      <x:c r="D6813" s="8" t="d">
        <x:v>2026-09-05T00:00:00.000Z</x:v>
      </x:c>
      <x:c r="E6813" s="7"/>
      <x:c r="F6813" s="7" t="n">
        <x:v>0.01</x:v>
      </x:c>
      <x:c r="G6813" s="7"/>
      <x:c r="H6813" s="2" t="str">
        <x:v>否</x:v>
      </x:c>
      <x:c r="I6813" s="7" t="str">
        <x:f>IF(AND(ISNUMBER(E6813),ISNUMBER(F6813)),E6813-F6813,"")</x:f>
      </x:c>
      <x:c r="J6813" s="2" t="str">
        <x:f>IF(H6813="否","不适用",IF(AND(ISNUMBER(E6813),ISNUMBER(F6813)),IF(I6813&gt;'规则与名单'!$B$2,"是","否"),"未判定"))</x:f>
        <x:v>不适用</x:v>
      </x:c>
      <x:c r="K6813" s="2" t="str">
        <x:f>IF(J6813="是",IF(ISNUMBER(F6813),"测试日GPS","缺失"),IF(ISNUMBER(G6813),"非测试日纯氢",IF(AND(H6813="是",J6813="未判定"),IF(ISNUMBER(F6813),"测试名单无纯氢GPS","缺失"),IF(ISNUMBER(E6813),"非测试日仪表","缺失"))))</x:f>
        <x:v>缺失</x:v>
      </x:c>
      <x:c r="L6813" s="7" t="str">
        <x:f>IF(K6813="缺失","",IF(K6813="非测试日纯氢",G6813,IF(K6813="非测试日仪表",E6813,F6813)))</x:f>
      </x:c>
      <x:c r="M6813" s="2" t="n">
        <x:f>IF(K6813="缺失",1,0)</x:f>
        <x:v>1</x:v>
      </x:c>
      <x:c r="N6813" s="2" t="str">
        <x:v>车辆里程查询_20260901-20260930_1024辆_仪表里程.xlsx / I854</x:v>
      </x:c>
      <x:c r="O6813" s="2" t="str">
        <x:v>车辆里程查询_20260901-20260930_1024辆_GPS里程.xlsx / I854</x:v>
      </x:c>
      <x:c r="P6813" s="2" t="str">
        <x:v>车辆纯氢气里程查询_20260901-20260930_1024辆.xlsx / I408</x:v>
      </x:c>
    </x:row>
    <x:row r="6814" ht="22" customHeight="1">
      <x:c r="A6814" s="2" t="n">
        <x:v>272</x:v>
      </x:c>
      <x:c r="B6814" s="2" t="str">
        <x:v>粤AGP5767</x:v>
      </x:c>
      <x:c r="C6814" s="2" t="str">
        <x:v>吴纬涛</x:v>
      </x:c>
      <x:c r="D6814" s="8" t="d">
        <x:v>2026-09-06T00:00:00.000Z</x:v>
      </x:c>
      <x:c r="E6814" s="7"/>
      <x:c r="F6814" s="7" t="n">
        <x:v>0</x:v>
      </x:c>
      <x:c r="G6814" s="7"/>
      <x:c r="H6814" s="2" t="str">
        <x:v>否</x:v>
      </x:c>
      <x:c r="I6814" s="7" t="str">
        <x:f>IF(AND(ISNUMBER(E6814),ISNUMBER(F6814)),E6814-F6814,"")</x:f>
      </x:c>
      <x:c r="J6814" s="2" t="str">
        <x:f>IF(H6814="否","不适用",IF(AND(ISNUMBER(E6814),ISNUMBER(F6814)),IF(I6814&gt;'规则与名单'!$B$2,"是","否"),"未判定"))</x:f>
        <x:v>不适用</x:v>
      </x:c>
      <x:c r="K6814" s="2" t="str">
        <x:f>IF(J6814="是",IF(ISNUMBER(F6814),"测试日GPS","缺失"),IF(ISNUMBER(G6814),"非测试日纯氢",IF(AND(H6814="是",J6814="未判定"),IF(ISNUMBER(F6814),"测试名单无纯氢GPS","缺失"),IF(ISNUMBER(E6814),"非测试日仪表","缺失"))))</x:f>
        <x:v>缺失</x:v>
      </x:c>
      <x:c r="L6814" s="7" t="str">
        <x:f>IF(K6814="缺失","",IF(K6814="非测试日纯氢",G6814,IF(K6814="非测试日仪表",E6814,F6814)))</x:f>
      </x:c>
      <x:c r="M6814" s="2" t="n">
        <x:f>IF(K6814="缺失",1,0)</x:f>
        <x:v>1</x:v>
      </x:c>
      <x:c r="N6814" s="2" t="str">
        <x:v>车辆里程查询_20260901-20260930_1024辆_仪表里程.xlsx / J854</x:v>
      </x:c>
      <x:c r="O6814" s="2" t="str">
        <x:v>车辆里程查询_20260901-20260930_1024辆_GPS里程.xlsx / J854</x:v>
      </x:c>
      <x:c r="P6814" s="2" t="str">
        <x:v>车辆纯氢气里程查询_20260901-20260930_1024辆.xlsx / J408</x:v>
      </x:c>
    </x:row>
    <x:row r="6815" ht="22" customHeight="1">
      <x:c r="A6815" s="2" t="n">
        <x:v>272</x:v>
      </x:c>
      <x:c r="B6815" s="2" t="str">
        <x:v>粤AGP5767</x:v>
      </x:c>
      <x:c r="C6815" s="2" t="str">
        <x:v>吴纬涛</x:v>
      </x:c>
      <x:c r="D6815" s="8" t="d">
        <x:v>2026-09-07T00:00:00.000Z</x:v>
      </x:c>
      <x:c r="E6815" s="7"/>
      <x:c r="F6815" s="7" t="n">
        <x:v>0</x:v>
      </x:c>
      <x:c r="G6815" s="7"/>
      <x:c r="H6815" s="2" t="str">
        <x:v>否</x:v>
      </x:c>
      <x:c r="I6815" s="7" t="str">
        <x:f>IF(AND(ISNUMBER(E6815),ISNUMBER(F6815)),E6815-F6815,"")</x:f>
      </x:c>
      <x:c r="J6815" s="2" t="str">
        <x:f>IF(H6815="否","不适用",IF(AND(ISNUMBER(E6815),ISNUMBER(F6815)),IF(I6815&gt;'规则与名单'!$B$2,"是","否"),"未判定"))</x:f>
        <x:v>不适用</x:v>
      </x:c>
      <x:c r="K6815" s="2" t="str">
        <x:f>IF(J6815="是",IF(ISNUMBER(F6815),"测试日GPS","缺失"),IF(ISNUMBER(G6815),"非测试日纯氢",IF(AND(H6815="是",J6815="未判定"),IF(ISNUMBER(F6815),"测试名单无纯氢GPS","缺失"),IF(ISNUMBER(E6815),"非测试日仪表","缺失"))))</x:f>
        <x:v>缺失</x:v>
      </x:c>
      <x:c r="L6815" s="7" t="str">
        <x:f>IF(K6815="缺失","",IF(K6815="非测试日纯氢",G6815,IF(K6815="非测试日仪表",E6815,F6815)))</x:f>
      </x:c>
      <x:c r="M6815" s="2" t="n">
        <x:f>IF(K6815="缺失",1,0)</x:f>
        <x:v>1</x:v>
      </x:c>
      <x:c r="N6815" s="2" t="str">
        <x:v>车辆里程查询_20260901-20260930_1024辆_仪表里程.xlsx / K854</x:v>
      </x:c>
      <x:c r="O6815" s="2" t="str">
        <x:v>车辆里程查询_20260901-20260930_1024辆_GPS里程.xlsx / K854</x:v>
      </x:c>
      <x:c r="P6815" s="2" t="str">
        <x:v>车辆纯氢气里程查询_20260901-20260930_1024辆.xlsx / K408</x:v>
      </x:c>
    </x:row>
    <x:row r="6816" ht="22" customHeight="1">
      <x:c r="A6816" s="2" t="n">
        <x:v>272</x:v>
      </x:c>
      <x:c r="B6816" s="2" t="str">
        <x:v>粤AGP5767</x:v>
      </x:c>
      <x:c r="C6816" s="2" t="str">
        <x:v>吴纬涛</x:v>
      </x:c>
      <x:c r="D6816" s="8" t="d">
        <x:v>2026-09-08T00:00:00.000Z</x:v>
      </x:c>
      <x:c r="E6816" s="7"/>
      <x:c r="F6816" s="7" t="n">
        <x:v>0</x:v>
      </x:c>
      <x:c r="G6816" s="7"/>
      <x:c r="H6816" s="2" t="str">
        <x:v>否</x:v>
      </x:c>
      <x:c r="I6816" s="7" t="str">
        <x:f>IF(AND(ISNUMBER(E6816),ISNUMBER(F6816)),E6816-F6816,"")</x:f>
      </x:c>
      <x:c r="J6816" s="2" t="str">
        <x:f>IF(H6816="否","不适用",IF(AND(ISNUMBER(E6816),ISNUMBER(F6816)),IF(I6816&gt;'规则与名单'!$B$2,"是","否"),"未判定"))</x:f>
        <x:v>不适用</x:v>
      </x:c>
      <x:c r="K6816" s="2" t="str">
        <x:f>IF(J6816="是",IF(ISNUMBER(F6816),"测试日GPS","缺失"),IF(ISNUMBER(G6816),"非测试日纯氢",IF(AND(H6816="是",J6816="未判定"),IF(ISNUMBER(F6816),"测试名单无纯氢GPS","缺失"),IF(ISNUMBER(E6816),"非测试日仪表","缺失"))))</x:f>
        <x:v>缺失</x:v>
      </x:c>
      <x:c r="L6816" s="7" t="str">
        <x:f>IF(K6816="缺失","",IF(K6816="非测试日纯氢",G6816,IF(K6816="非测试日仪表",E6816,F6816)))</x:f>
      </x:c>
      <x:c r="M6816" s="2" t="n">
        <x:f>IF(K6816="缺失",1,0)</x:f>
        <x:v>1</x:v>
      </x:c>
      <x:c r="N6816" s="2" t="str">
        <x:v>车辆里程查询_20260901-20260930_1024辆_仪表里程.xlsx / L854</x:v>
      </x:c>
      <x:c r="O6816" s="2" t="str">
        <x:v>车辆里程查询_20260901-20260930_1024辆_GPS里程.xlsx / L854</x:v>
      </x:c>
      <x:c r="P6816" s="2" t="str">
        <x:v>车辆纯氢气里程查询_20260901-20260930_1024辆.xlsx / L408</x:v>
      </x:c>
    </x:row>
    <x:row r="6817" ht="22" customHeight="1">
      <x:c r="A6817" s="2" t="n">
        <x:v>272</x:v>
      </x:c>
      <x:c r="B6817" s="2" t="str">
        <x:v>粤AGP5767</x:v>
      </x:c>
      <x:c r="C6817" s="2" t="str">
        <x:v>吴纬涛</x:v>
      </x:c>
      <x:c r="D6817" s="8" t="d">
        <x:v>2026-09-09T00:00:00.000Z</x:v>
      </x:c>
      <x:c r="E6817" s="7"/>
      <x:c r="F6817" s="7" t="n">
        <x:v>0</x:v>
      </x:c>
      <x:c r="G6817" s="7"/>
      <x:c r="H6817" s="2" t="str">
        <x:v>否</x:v>
      </x:c>
      <x:c r="I6817" s="7" t="str">
        <x:f>IF(AND(ISNUMBER(E6817),ISNUMBER(F6817)),E6817-F6817,"")</x:f>
      </x:c>
      <x:c r="J6817" s="2" t="str">
        <x:f>IF(H6817="否","不适用",IF(AND(ISNUMBER(E6817),ISNUMBER(F6817)),IF(I6817&gt;'规则与名单'!$B$2,"是","否"),"未判定"))</x:f>
        <x:v>不适用</x:v>
      </x:c>
      <x:c r="K6817" s="2" t="str">
        <x:f>IF(J6817="是",IF(ISNUMBER(F6817),"测试日GPS","缺失"),IF(ISNUMBER(G6817),"非测试日纯氢",IF(AND(H6817="是",J6817="未判定"),IF(ISNUMBER(F6817),"测试名单无纯氢GPS","缺失"),IF(ISNUMBER(E6817),"非测试日仪表","缺失"))))</x:f>
        <x:v>缺失</x:v>
      </x:c>
      <x:c r="L6817" s="7" t="str">
        <x:f>IF(K6817="缺失","",IF(K6817="非测试日纯氢",G6817,IF(K6817="非测试日仪表",E6817,F6817)))</x:f>
      </x:c>
      <x:c r="M6817" s="2" t="n">
        <x:f>IF(K6817="缺失",1,0)</x:f>
        <x:v>1</x:v>
      </x:c>
      <x:c r="N6817" s="2" t="str">
        <x:v>车辆里程查询_20260901-20260930_1024辆_仪表里程.xlsx / M854</x:v>
      </x:c>
      <x:c r="O6817" s="2" t="str">
        <x:v>车辆里程查询_20260901-20260930_1024辆_GPS里程.xlsx / M854</x:v>
      </x:c>
      <x:c r="P6817" s="2" t="str">
        <x:v>车辆纯氢气里程查询_20260901-20260930_1024辆.xlsx / M408</x:v>
      </x:c>
    </x:row>
    <x:row r="6818" ht="22" customHeight="1">
      <x:c r="A6818" s="2" t="n">
        <x:v>272</x:v>
      </x:c>
      <x:c r="B6818" s="2" t="str">
        <x:v>粤AGP5767</x:v>
      </x:c>
      <x:c r="C6818" s="2" t="str">
        <x:v>吴纬涛</x:v>
      </x:c>
      <x:c r="D6818" s="8" t="d">
        <x:v>2026-09-10T00:00:00.000Z</x:v>
      </x:c>
      <x:c r="E6818" s="7"/>
      <x:c r="F6818" s="7" t="n">
        <x:v>0</x:v>
      </x:c>
      <x:c r="G6818" s="7"/>
      <x:c r="H6818" s="2" t="str">
        <x:v>否</x:v>
      </x:c>
      <x:c r="I6818" s="7" t="str">
        <x:f>IF(AND(ISNUMBER(E6818),ISNUMBER(F6818)),E6818-F6818,"")</x:f>
      </x:c>
      <x:c r="J6818" s="2" t="str">
        <x:f>IF(H6818="否","不适用",IF(AND(ISNUMBER(E6818),ISNUMBER(F6818)),IF(I6818&gt;'规则与名单'!$B$2,"是","否"),"未判定"))</x:f>
        <x:v>不适用</x:v>
      </x:c>
      <x:c r="K6818" s="2" t="str">
        <x:f>IF(J6818="是",IF(ISNUMBER(F6818),"测试日GPS","缺失"),IF(ISNUMBER(G6818),"非测试日纯氢",IF(AND(H6818="是",J6818="未判定"),IF(ISNUMBER(F6818),"测试名单无纯氢GPS","缺失"),IF(ISNUMBER(E6818),"非测试日仪表","缺失"))))</x:f>
        <x:v>缺失</x:v>
      </x:c>
      <x:c r="L6818" s="7" t="str">
        <x:f>IF(K6818="缺失","",IF(K6818="非测试日纯氢",G6818,IF(K6818="非测试日仪表",E6818,F6818)))</x:f>
      </x:c>
      <x:c r="M6818" s="2" t="n">
        <x:f>IF(K6818="缺失",1,0)</x:f>
        <x:v>1</x:v>
      </x:c>
      <x:c r="N6818" s="2" t="str">
        <x:v>车辆里程查询_20260901-20260930_1024辆_仪表里程.xlsx / N854</x:v>
      </x:c>
      <x:c r="O6818" s="2" t="str">
        <x:v>车辆里程查询_20260901-20260930_1024辆_GPS里程.xlsx / N854</x:v>
      </x:c>
      <x:c r="P6818" s="2" t="str">
        <x:v>车辆纯氢气里程查询_20260901-20260930_1024辆.xlsx / N408</x:v>
      </x:c>
    </x:row>
    <x:row r="6819" ht="22" customHeight="1">
      <x:c r="A6819" s="2" t="n">
        <x:v>272</x:v>
      </x:c>
      <x:c r="B6819" s="2" t="str">
        <x:v>粤AGP5767</x:v>
      </x:c>
      <x:c r="C6819" s="2" t="str">
        <x:v>吴纬涛</x:v>
      </x:c>
      <x:c r="D6819" s="8" t="d">
        <x:v>2026-09-11T00:00:00.000Z</x:v>
      </x:c>
      <x:c r="E6819" s="7"/>
      <x:c r="F6819" s="7" t="n">
        <x:v>0</x:v>
      </x:c>
      <x:c r="G6819" s="7"/>
      <x:c r="H6819" s="2" t="str">
        <x:v>否</x:v>
      </x:c>
      <x:c r="I6819" s="7" t="str">
        <x:f>IF(AND(ISNUMBER(E6819),ISNUMBER(F6819)),E6819-F6819,"")</x:f>
      </x:c>
      <x:c r="J6819" s="2" t="str">
        <x:f>IF(H6819="否","不适用",IF(AND(ISNUMBER(E6819),ISNUMBER(F6819)),IF(I6819&gt;'规则与名单'!$B$2,"是","否"),"未判定"))</x:f>
        <x:v>不适用</x:v>
      </x:c>
      <x:c r="K6819" s="2" t="str">
        <x:f>IF(J6819="是",IF(ISNUMBER(F6819),"测试日GPS","缺失"),IF(ISNUMBER(G6819),"非测试日纯氢",IF(AND(H6819="是",J6819="未判定"),IF(ISNUMBER(F6819),"测试名单无纯氢GPS","缺失"),IF(ISNUMBER(E6819),"非测试日仪表","缺失"))))</x:f>
        <x:v>缺失</x:v>
      </x:c>
      <x:c r="L6819" s="7" t="str">
        <x:f>IF(K6819="缺失","",IF(K6819="非测试日纯氢",G6819,IF(K6819="非测试日仪表",E6819,F6819)))</x:f>
      </x:c>
      <x:c r="M6819" s="2" t="n">
        <x:f>IF(K6819="缺失",1,0)</x:f>
        <x:v>1</x:v>
      </x:c>
      <x:c r="N6819" s="2" t="str">
        <x:v>车辆里程查询_20260901-20260930_1024辆_仪表里程.xlsx / O854</x:v>
      </x:c>
      <x:c r="O6819" s="2" t="str">
        <x:v>车辆里程查询_20260901-20260930_1024辆_GPS里程.xlsx / O854</x:v>
      </x:c>
      <x:c r="P6819" s="2" t="str">
        <x:v>车辆纯氢气里程查询_20260901-20260930_1024辆.xlsx / O408</x:v>
      </x:c>
    </x:row>
    <x:row r="6820" ht="22" customHeight="1">
      <x:c r="A6820" s="2" t="n">
        <x:v>272</x:v>
      </x:c>
      <x:c r="B6820" s="2" t="str">
        <x:v>粤AGP5767</x:v>
      </x:c>
      <x:c r="C6820" s="2" t="str">
        <x:v>吴纬涛</x:v>
      </x:c>
      <x:c r="D6820" s="8" t="d">
        <x:v>2026-09-12T00:00:00.000Z</x:v>
      </x:c>
      <x:c r="E6820" s="7"/>
      <x:c r="F6820" s="7" t="n">
        <x:v>0</x:v>
      </x:c>
      <x:c r="G6820" s="7"/>
      <x:c r="H6820" s="2" t="str">
        <x:v>否</x:v>
      </x:c>
      <x:c r="I6820" s="7" t="str">
        <x:f>IF(AND(ISNUMBER(E6820),ISNUMBER(F6820)),E6820-F6820,"")</x:f>
      </x:c>
      <x:c r="J6820" s="2" t="str">
        <x:f>IF(H6820="否","不适用",IF(AND(ISNUMBER(E6820),ISNUMBER(F6820)),IF(I6820&gt;'规则与名单'!$B$2,"是","否"),"未判定"))</x:f>
        <x:v>不适用</x:v>
      </x:c>
      <x:c r="K6820" s="2" t="str">
        <x:f>IF(J6820="是",IF(ISNUMBER(F6820),"测试日GPS","缺失"),IF(ISNUMBER(G6820),"非测试日纯氢",IF(AND(H6820="是",J6820="未判定"),IF(ISNUMBER(F6820),"测试名单无纯氢GPS","缺失"),IF(ISNUMBER(E6820),"非测试日仪表","缺失"))))</x:f>
        <x:v>缺失</x:v>
      </x:c>
      <x:c r="L6820" s="7" t="str">
        <x:f>IF(K6820="缺失","",IF(K6820="非测试日纯氢",G6820,IF(K6820="非测试日仪表",E6820,F6820)))</x:f>
      </x:c>
      <x:c r="M6820" s="2" t="n">
        <x:f>IF(K6820="缺失",1,0)</x:f>
        <x:v>1</x:v>
      </x:c>
      <x:c r="N6820" s="2" t="str">
        <x:v>车辆里程查询_20260901-20260930_1024辆_仪表里程.xlsx / P854</x:v>
      </x:c>
      <x:c r="O6820" s="2" t="str">
        <x:v>车辆里程查询_20260901-20260930_1024辆_GPS里程.xlsx / P854</x:v>
      </x:c>
      <x:c r="P6820" s="2" t="str">
        <x:v>车辆纯氢气里程查询_20260901-20260930_1024辆.xlsx / P408</x:v>
      </x:c>
    </x:row>
    <x:row r="6821" ht="22" customHeight="1">
      <x:c r="A6821" s="2" t="n">
        <x:v>272</x:v>
      </x:c>
      <x:c r="B6821" s="2" t="str">
        <x:v>粤AGP5767</x:v>
      </x:c>
      <x:c r="C6821" s="2" t="str">
        <x:v>吴纬涛</x:v>
      </x:c>
      <x:c r="D6821" s="8" t="d">
        <x:v>2026-09-13T00:00:00.000Z</x:v>
      </x:c>
      <x:c r="E6821" s="7"/>
      <x:c r="F6821" s="7" t="n">
        <x:v>0</x:v>
      </x:c>
      <x:c r="G6821" s="7"/>
      <x:c r="H6821" s="2" t="str">
        <x:v>否</x:v>
      </x:c>
      <x:c r="I6821" s="7" t="str">
        <x:f>IF(AND(ISNUMBER(E6821),ISNUMBER(F6821)),E6821-F6821,"")</x:f>
      </x:c>
      <x:c r="J6821" s="2" t="str">
        <x:f>IF(H6821="否","不适用",IF(AND(ISNUMBER(E6821),ISNUMBER(F6821)),IF(I6821&gt;'规则与名单'!$B$2,"是","否"),"未判定"))</x:f>
        <x:v>不适用</x:v>
      </x:c>
      <x:c r="K6821" s="2" t="str">
        <x:f>IF(J6821="是",IF(ISNUMBER(F6821),"测试日GPS","缺失"),IF(ISNUMBER(G6821),"非测试日纯氢",IF(AND(H6821="是",J6821="未判定"),IF(ISNUMBER(F6821),"测试名单无纯氢GPS","缺失"),IF(ISNUMBER(E6821),"非测试日仪表","缺失"))))</x:f>
        <x:v>缺失</x:v>
      </x:c>
      <x:c r="L6821" s="7" t="str">
        <x:f>IF(K6821="缺失","",IF(K6821="非测试日纯氢",G6821,IF(K6821="非测试日仪表",E6821,F6821)))</x:f>
      </x:c>
      <x:c r="M6821" s="2" t="n">
        <x:f>IF(K6821="缺失",1,0)</x:f>
        <x:v>1</x:v>
      </x:c>
      <x:c r="N6821" s="2" t="str">
        <x:v>车辆里程查询_20260901-20260930_1024辆_仪表里程.xlsx / Q854</x:v>
      </x:c>
      <x:c r="O6821" s="2" t="str">
        <x:v>车辆里程查询_20260901-20260930_1024辆_GPS里程.xlsx / Q854</x:v>
      </x:c>
      <x:c r="P6821" s="2" t="str">
        <x:v>车辆纯氢气里程查询_20260901-20260930_1024辆.xlsx / Q408</x:v>
      </x:c>
    </x:row>
    <x:row r="6822" ht="22" customHeight="1">
      <x:c r="A6822" s="2" t="n">
        <x:v>272</x:v>
      </x:c>
      <x:c r="B6822" s="2" t="str">
        <x:v>粤AGP5767</x:v>
      </x:c>
      <x:c r="C6822" s="2" t="str">
        <x:v>吴纬涛</x:v>
      </x:c>
      <x:c r="D6822" s="8" t="d">
        <x:v>2026-09-14T00:00:00.000Z</x:v>
      </x:c>
      <x:c r="E6822" s="7"/>
      <x:c r="F6822" s="7" t="n">
        <x:v>0</x:v>
      </x:c>
      <x:c r="G6822" s="7"/>
      <x:c r="H6822" s="2" t="str">
        <x:v>否</x:v>
      </x:c>
      <x:c r="I6822" s="7" t="str">
        <x:f>IF(AND(ISNUMBER(E6822),ISNUMBER(F6822)),E6822-F6822,"")</x:f>
      </x:c>
      <x:c r="J6822" s="2" t="str">
        <x:f>IF(H6822="否","不适用",IF(AND(ISNUMBER(E6822),ISNUMBER(F6822)),IF(I6822&gt;'规则与名单'!$B$2,"是","否"),"未判定"))</x:f>
        <x:v>不适用</x:v>
      </x:c>
      <x:c r="K6822" s="2" t="str">
        <x:f>IF(J6822="是",IF(ISNUMBER(F6822),"测试日GPS","缺失"),IF(ISNUMBER(G6822),"非测试日纯氢",IF(AND(H6822="是",J6822="未判定"),IF(ISNUMBER(F6822),"测试名单无纯氢GPS","缺失"),IF(ISNUMBER(E6822),"非测试日仪表","缺失"))))</x:f>
        <x:v>缺失</x:v>
      </x:c>
      <x:c r="L6822" s="7" t="str">
        <x:f>IF(K6822="缺失","",IF(K6822="非测试日纯氢",G6822,IF(K6822="非测试日仪表",E6822,F6822)))</x:f>
      </x:c>
      <x:c r="M6822" s="2" t="n">
        <x:f>IF(K6822="缺失",1,0)</x:f>
        <x:v>1</x:v>
      </x:c>
      <x:c r="N6822" s="2" t="str">
        <x:v>车辆里程查询_20260901-20260930_1024辆_仪表里程.xlsx / R854</x:v>
      </x:c>
      <x:c r="O6822" s="2" t="str">
        <x:v>车辆里程查询_20260901-20260930_1024辆_GPS里程.xlsx / R854</x:v>
      </x:c>
      <x:c r="P6822" s="2" t="str">
        <x:v>车辆纯氢气里程查询_20260901-20260930_1024辆.xlsx / R408</x:v>
      </x:c>
    </x:row>
    <x:row r="6823" ht="22" customHeight="1">
      <x:c r="A6823" s="2" t="n">
        <x:v>272</x:v>
      </x:c>
      <x:c r="B6823" s="2" t="str">
        <x:v>粤AGP5767</x:v>
      </x:c>
      <x:c r="C6823" s="2" t="str">
        <x:v>吴纬涛</x:v>
      </x:c>
      <x:c r="D6823" s="8" t="d">
        <x:v>2026-09-15T00:00:00.000Z</x:v>
      </x:c>
      <x:c r="E6823" s="7"/>
      <x:c r="F6823" s="7" t="n">
        <x:v>0</x:v>
      </x:c>
      <x:c r="G6823" s="7"/>
      <x:c r="H6823" s="2" t="str">
        <x:v>否</x:v>
      </x:c>
      <x:c r="I6823" s="7" t="str">
        <x:f>IF(AND(ISNUMBER(E6823),ISNUMBER(F6823)),E6823-F6823,"")</x:f>
      </x:c>
      <x:c r="J6823" s="2" t="str">
        <x:f>IF(H6823="否","不适用",IF(AND(ISNUMBER(E6823),ISNUMBER(F6823)),IF(I6823&gt;'规则与名单'!$B$2,"是","否"),"未判定"))</x:f>
        <x:v>不适用</x:v>
      </x:c>
      <x:c r="K6823" s="2" t="str">
        <x:f>IF(J6823="是",IF(ISNUMBER(F6823),"测试日GPS","缺失"),IF(ISNUMBER(G6823),"非测试日纯氢",IF(AND(H6823="是",J6823="未判定"),IF(ISNUMBER(F6823),"测试名单无纯氢GPS","缺失"),IF(ISNUMBER(E6823),"非测试日仪表","缺失"))))</x:f>
        <x:v>缺失</x:v>
      </x:c>
      <x:c r="L6823" s="7" t="str">
        <x:f>IF(K6823="缺失","",IF(K6823="非测试日纯氢",G6823,IF(K6823="非测试日仪表",E6823,F6823)))</x:f>
      </x:c>
      <x:c r="M6823" s="2" t="n">
        <x:f>IF(K6823="缺失",1,0)</x:f>
        <x:v>1</x:v>
      </x:c>
      <x:c r="N6823" s="2" t="str">
        <x:v>车辆里程查询_20260901-20260930_1024辆_仪表里程.xlsx / S854</x:v>
      </x:c>
      <x:c r="O6823" s="2" t="str">
        <x:v>车辆里程查询_20260901-20260930_1024辆_GPS里程.xlsx / S854</x:v>
      </x:c>
      <x:c r="P6823" s="2" t="str">
        <x:v>车辆纯氢气里程查询_20260901-20260930_1024辆.xlsx / S408</x:v>
      </x:c>
    </x:row>
    <x:row r="6824" ht="22" customHeight="1">
      <x:c r="A6824" s="2" t="n">
        <x:v>272</x:v>
      </x:c>
      <x:c r="B6824" s="2" t="str">
        <x:v>粤AGP5767</x:v>
      </x:c>
      <x:c r="C6824" s="2" t="str">
        <x:v>吴纬涛</x:v>
      </x:c>
      <x:c r="D6824" s="8" t="d">
        <x:v>2026-09-16T00:00:00.000Z</x:v>
      </x:c>
      <x:c r="E6824" s="7"/>
      <x:c r="F6824" s="7" t="n">
        <x:v>0</x:v>
      </x:c>
      <x:c r="G6824" s="7"/>
      <x:c r="H6824" s="2" t="str">
        <x:v>否</x:v>
      </x:c>
      <x:c r="I6824" s="7" t="str">
        <x:f>IF(AND(ISNUMBER(E6824),ISNUMBER(F6824)),E6824-F6824,"")</x:f>
      </x:c>
      <x:c r="J6824" s="2" t="str">
        <x:f>IF(H6824="否","不适用",IF(AND(ISNUMBER(E6824),ISNUMBER(F6824)),IF(I6824&gt;'规则与名单'!$B$2,"是","否"),"未判定"))</x:f>
        <x:v>不适用</x:v>
      </x:c>
      <x:c r="K6824" s="2" t="str">
        <x:f>IF(J6824="是",IF(ISNUMBER(F6824),"测试日GPS","缺失"),IF(ISNUMBER(G6824),"非测试日纯氢",IF(AND(H6824="是",J6824="未判定"),IF(ISNUMBER(F6824),"测试名单无纯氢GPS","缺失"),IF(ISNUMBER(E6824),"非测试日仪表","缺失"))))</x:f>
        <x:v>缺失</x:v>
      </x:c>
      <x:c r="L6824" s="7" t="str">
        <x:f>IF(K6824="缺失","",IF(K6824="非测试日纯氢",G6824,IF(K6824="非测试日仪表",E6824,F6824)))</x:f>
      </x:c>
      <x:c r="M6824" s="2" t="n">
        <x:f>IF(K6824="缺失",1,0)</x:f>
        <x:v>1</x:v>
      </x:c>
      <x:c r="N6824" s="2" t="str">
        <x:v>车辆里程查询_20260901-20260930_1024辆_仪表里程.xlsx / T854</x:v>
      </x:c>
      <x:c r="O6824" s="2" t="str">
        <x:v>车辆里程查询_20260901-20260930_1024辆_GPS里程.xlsx / T854</x:v>
      </x:c>
      <x:c r="P6824" s="2" t="str">
        <x:v>车辆纯氢气里程查询_20260901-20260930_1024辆.xlsx / T408</x:v>
      </x:c>
    </x:row>
    <x:row r="6825" ht="22" customHeight="1">
      <x:c r="A6825" s="2" t="n">
        <x:v>272</x:v>
      </x:c>
      <x:c r="B6825" s="2" t="str">
        <x:v>粤AGP5767</x:v>
      </x:c>
      <x:c r="C6825" s="2" t="str">
        <x:v>吴纬涛</x:v>
      </x:c>
      <x:c r="D6825" s="8" t="d">
        <x:v>2026-09-17T00:00:00.000Z</x:v>
      </x:c>
      <x:c r="E6825" s="7"/>
      <x:c r="F6825" s="7" t="n">
        <x:v>0</x:v>
      </x:c>
      <x:c r="G6825" s="7"/>
      <x:c r="H6825" s="2" t="str">
        <x:v>否</x:v>
      </x:c>
      <x:c r="I6825" s="7" t="str">
        <x:f>IF(AND(ISNUMBER(E6825),ISNUMBER(F6825)),E6825-F6825,"")</x:f>
      </x:c>
      <x:c r="J6825" s="2" t="str">
        <x:f>IF(H6825="否","不适用",IF(AND(ISNUMBER(E6825),ISNUMBER(F6825)),IF(I6825&gt;'规则与名单'!$B$2,"是","否"),"未判定"))</x:f>
        <x:v>不适用</x:v>
      </x:c>
      <x:c r="K6825" s="2" t="str">
        <x:f>IF(J6825="是",IF(ISNUMBER(F6825),"测试日GPS","缺失"),IF(ISNUMBER(G6825),"非测试日纯氢",IF(AND(H6825="是",J6825="未判定"),IF(ISNUMBER(F6825),"测试名单无纯氢GPS","缺失"),IF(ISNUMBER(E6825),"非测试日仪表","缺失"))))</x:f>
        <x:v>缺失</x:v>
      </x:c>
      <x:c r="L6825" s="7" t="str">
        <x:f>IF(K6825="缺失","",IF(K6825="非测试日纯氢",G6825,IF(K6825="非测试日仪表",E6825,F6825)))</x:f>
      </x:c>
      <x:c r="M6825" s="2" t="n">
        <x:f>IF(K6825="缺失",1,0)</x:f>
        <x:v>1</x:v>
      </x:c>
      <x:c r="N6825" s="2" t="str">
        <x:v>车辆里程查询_20260901-20260930_1024辆_仪表里程.xlsx / U854</x:v>
      </x:c>
      <x:c r="O6825" s="2" t="str">
        <x:v>车辆里程查询_20260901-20260930_1024辆_GPS里程.xlsx / U854</x:v>
      </x:c>
      <x:c r="P6825" s="2" t="str">
        <x:v>车辆纯氢气里程查询_20260901-20260930_1024辆.xlsx / U408</x:v>
      </x:c>
    </x:row>
    <x:row r="6826" ht="22" customHeight="1">
      <x:c r="A6826" s="2" t="n">
        <x:v>272</x:v>
      </x:c>
      <x:c r="B6826" s="2" t="str">
        <x:v>粤AGP5767</x:v>
      </x:c>
      <x:c r="C6826" s="2" t="str">
        <x:v>吴纬涛</x:v>
      </x:c>
      <x:c r="D6826" s="8" t="d">
        <x:v>2026-09-18T00:00:00.000Z</x:v>
      </x:c>
      <x:c r="E6826" s="7"/>
      <x:c r="F6826" s="7" t="n">
        <x:v>0</x:v>
      </x:c>
      <x:c r="G6826" s="7"/>
      <x:c r="H6826" s="2" t="str">
        <x:v>否</x:v>
      </x:c>
      <x:c r="I6826" s="7" t="str">
        <x:f>IF(AND(ISNUMBER(E6826),ISNUMBER(F6826)),E6826-F6826,"")</x:f>
      </x:c>
      <x:c r="J6826" s="2" t="str">
        <x:f>IF(H6826="否","不适用",IF(AND(ISNUMBER(E6826),ISNUMBER(F6826)),IF(I6826&gt;'规则与名单'!$B$2,"是","否"),"未判定"))</x:f>
        <x:v>不适用</x:v>
      </x:c>
      <x:c r="K6826" s="2" t="str">
        <x:f>IF(J6826="是",IF(ISNUMBER(F6826),"测试日GPS","缺失"),IF(ISNUMBER(G6826),"非测试日纯氢",IF(AND(H6826="是",J6826="未判定"),IF(ISNUMBER(F6826),"测试名单无纯氢GPS","缺失"),IF(ISNUMBER(E6826),"非测试日仪表","缺失"))))</x:f>
        <x:v>缺失</x:v>
      </x:c>
      <x:c r="L6826" s="7" t="str">
        <x:f>IF(K6826="缺失","",IF(K6826="非测试日纯氢",G6826,IF(K6826="非测试日仪表",E6826,F6826)))</x:f>
      </x:c>
      <x:c r="M6826" s="2" t="n">
        <x:f>IF(K6826="缺失",1,0)</x:f>
        <x:v>1</x:v>
      </x:c>
      <x:c r="N6826" s="2" t="str">
        <x:v>车辆里程查询_20260901-20260930_1024辆_仪表里程.xlsx / V854</x:v>
      </x:c>
      <x:c r="O6826" s="2" t="str">
        <x:v>车辆里程查询_20260901-20260930_1024辆_GPS里程.xlsx / V854</x:v>
      </x:c>
      <x:c r="P6826" s="2" t="str">
        <x:v>车辆纯氢气里程查询_20260901-20260930_1024辆.xlsx / V408</x:v>
      </x:c>
    </x:row>
    <x:row r="6827" ht="22" customHeight="1">
      <x:c r="A6827" s="2" t="n">
        <x:v>272</x:v>
      </x:c>
      <x:c r="B6827" s="2" t="str">
        <x:v>粤AGP5767</x:v>
      </x:c>
      <x:c r="C6827" s="2" t="str">
        <x:v>吴纬涛</x:v>
      </x:c>
      <x:c r="D6827" s="8" t="d">
        <x:v>2026-09-19T00:00:00.000Z</x:v>
      </x:c>
      <x:c r="E6827" s="7"/>
      <x:c r="F6827" s="7" t="n">
        <x:v>0</x:v>
      </x:c>
      <x:c r="G6827" s="7"/>
      <x:c r="H6827" s="2" t="str">
        <x:v>否</x:v>
      </x:c>
      <x:c r="I6827" s="7" t="str">
        <x:f>IF(AND(ISNUMBER(E6827),ISNUMBER(F6827)),E6827-F6827,"")</x:f>
      </x:c>
      <x:c r="J6827" s="2" t="str">
        <x:f>IF(H6827="否","不适用",IF(AND(ISNUMBER(E6827),ISNUMBER(F6827)),IF(I6827&gt;'规则与名单'!$B$2,"是","否"),"未判定"))</x:f>
        <x:v>不适用</x:v>
      </x:c>
      <x:c r="K6827" s="2" t="str">
        <x:f>IF(J6827="是",IF(ISNUMBER(F6827),"测试日GPS","缺失"),IF(ISNUMBER(G6827),"非测试日纯氢",IF(AND(H6827="是",J6827="未判定"),IF(ISNUMBER(F6827),"测试名单无纯氢GPS","缺失"),IF(ISNUMBER(E6827),"非测试日仪表","缺失"))))</x:f>
        <x:v>缺失</x:v>
      </x:c>
      <x:c r="L6827" s="7" t="str">
        <x:f>IF(K6827="缺失","",IF(K6827="非测试日纯氢",G6827,IF(K6827="非测试日仪表",E6827,F6827)))</x:f>
      </x:c>
      <x:c r="M6827" s="2" t="n">
        <x:f>IF(K6827="缺失",1,0)</x:f>
        <x:v>1</x:v>
      </x:c>
      <x:c r="N6827" s="2" t="str">
        <x:v>车辆里程查询_20260901-20260930_1024辆_仪表里程.xlsx / W854</x:v>
      </x:c>
      <x:c r="O6827" s="2" t="str">
        <x:v>车辆里程查询_20260901-20260930_1024辆_GPS里程.xlsx / W854</x:v>
      </x:c>
      <x:c r="P6827" s="2" t="str">
        <x:v>车辆纯氢气里程查询_20260901-20260930_1024辆.xlsx / W408</x:v>
      </x:c>
    </x:row>
    <x:row r="6828" ht="22" customHeight="1">
      <x:c r="A6828" s="2" t="n">
        <x:v>272</x:v>
      </x:c>
      <x:c r="B6828" s="2" t="str">
        <x:v>粤AGP5767</x:v>
      </x:c>
      <x:c r="C6828" s="2" t="str">
        <x:v>吴纬涛</x:v>
      </x:c>
      <x:c r="D6828" s="8" t="d">
        <x:v>2026-09-20T00:00:00.000Z</x:v>
      </x:c>
      <x:c r="E6828" s="7"/>
      <x:c r="F6828" s="7" t="n">
        <x:v>0</x:v>
      </x:c>
      <x:c r="G6828" s="7"/>
      <x:c r="H6828" s="2" t="str">
        <x:v>否</x:v>
      </x:c>
      <x:c r="I6828" s="7" t="str">
        <x:f>IF(AND(ISNUMBER(E6828),ISNUMBER(F6828)),E6828-F6828,"")</x:f>
      </x:c>
      <x:c r="J6828" s="2" t="str">
        <x:f>IF(H6828="否","不适用",IF(AND(ISNUMBER(E6828),ISNUMBER(F6828)),IF(I6828&gt;'规则与名单'!$B$2,"是","否"),"未判定"))</x:f>
        <x:v>不适用</x:v>
      </x:c>
      <x:c r="K6828" s="2" t="str">
        <x:f>IF(J6828="是",IF(ISNUMBER(F6828),"测试日GPS","缺失"),IF(ISNUMBER(G6828),"非测试日纯氢",IF(AND(H6828="是",J6828="未判定"),IF(ISNUMBER(F6828),"测试名单无纯氢GPS","缺失"),IF(ISNUMBER(E6828),"非测试日仪表","缺失"))))</x:f>
        <x:v>缺失</x:v>
      </x:c>
      <x:c r="L6828" s="7" t="str">
        <x:f>IF(K6828="缺失","",IF(K6828="非测试日纯氢",G6828,IF(K6828="非测试日仪表",E6828,F6828)))</x:f>
      </x:c>
      <x:c r="M6828" s="2" t="n">
        <x:f>IF(K6828="缺失",1,0)</x:f>
        <x:v>1</x:v>
      </x:c>
      <x:c r="N6828" s="2" t="str">
        <x:v>车辆里程查询_20260901-20260930_1024辆_仪表里程.xlsx / X854</x:v>
      </x:c>
      <x:c r="O6828" s="2" t="str">
        <x:v>车辆里程查询_20260901-20260930_1024辆_GPS里程.xlsx / X854</x:v>
      </x:c>
      <x:c r="P6828" s="2" t="str">
        <x:v>车辆纯氢气里程查询_20260901-20260930_1024辆.xlsx / X408</x:v>
      </x:c>
    </x:row>
    <x:row r="6829" ht="22" customHeight="1">
      <x:c r="A6829" s="2" t="n">
        <x:v>272</x:v>
      </x:c>
      <x:c r="B6829" s="2" t="str">
        <x:v>粤AGP5767</x:v>
      </x:c>
      <x:c r="C6829" s="2" t="str">
        <x:v>吴纬涛</x:v>
      </x:c>
      <x:c r="D6829" s="8" t="d">
        <x:v>2026-09-21T00:00:00.000Z</x:v>
      </x:c>
      <x:c r="E6829" s="7"/>
      <x:c r="F6829" s="7" t="n">
        <x:v>0</x:v>
      </x:c>
      <x:c r="G6829" s="7"/>
      <x:c r="H6829" s="2" t="str">
        <x:v>否</x:v>
      </x:c>
      <x:c r="I6829" s="7" t="str">
        <x:f>IF(AND(ISNUMBER(E6829),ISNUMBER(F6829)),E6829-F6829,"")</x:f>
      </x:c>
      <x:c r="J6829" s="2" t="str">
        <x:f>IF(H6829="否","不适用",IF(AND(ISNUMBER(E6829),ISNUMBER(F6829)),IF(I6829&gt;'规则与名单'!$B$2,"是","否"),"未判定"))</x:f>
        <x:v>不适用</x:v>
      </x:c>
      <x:c r="K6829" s="2" t="str">
        <x:f>IF(J6829="是",IF(ISNUMBER(F6829),"测试日GPS","缺失"),IF(ISNUMBER(G6829),"非测试日纯氢",IF(AND(H6829="是",J6829="未判定"),IF(ISNUMBER(F6829),"测试名单无纯氢GPS","缺失"),IF(ISNUMBER(E6829),"非测试日仪表","缺失"))))</x:f>
        <x:v>缺失</x:v>
      </x:c>
      <x:c r="L6829" s="7" t="str">
        <x:f>IF(K6829="缺失","",IF(K6829="非测试日纯氢",G6829,IF(K6829="非测试日仪表",E6829,F6829)))</x:f>
      </x:c>
      <x:c r="M6829" s="2" t="n">
        <x:f>IF(K6829="缺失",1,0)</x:f>
        <x:v>1</x:v>
      </x:c>
      <x:c r="N6829" s="2" t="str">
        <x:v>车辆里程查询_20260901-20260930_1024辆_仪表里程.xlsx / Y854</x:v>
      </x:c>
      <x:c r="O6829" s="2" t="str">
        <x:v>车辆里程查询_20260901-20260930_1024辆_GPS里程.xlsx / Y854</x:v>
      </x:c>
      <x:c r="P6829" s="2" t="str">
        <x:v>车辆纯氢气里程查询_20260901-20260930_1024辆.xlsx / Y408</x:v>
      </x:c>
    </x:row>
    <x:row r="6830" ht="22" customHeight="1">
      <x:c r="A6830" s="2" t="n">
        <x:v>272</x:v>
      </x:c>
      <x:c r="B6830" s="2" t="str">
        <x:v>粤AGP5767</x:v>
      </x:c>
      <x:c r="C6830" s="2" t="str">
        <x:v>吴纬涛</x:v>
      </x:c>
      <x:c r="D6830" s="8" t="d">
        <x:v>2026-09-22T00:00:00.000Z</x:v>
      </x:c>
      <x:c r="E6830" s="7"/>
      <x:c r="F6830" s="7" t="n">
        <x:v>0</x:v>
      </x:c>
      <x:c r="G6830" s="7"/>
      <x:c r="H6830" s="2" t="str">
        <x:v>否</x:v>
      </x:c>
      <x:c r="I6830" s="7" t="str">
        <x:f>IF(AND(ISNUMBER(E6830),ISNUMBER(F6830)),E6830-F6830,"")</x:f>
      </x:c>
      <x:c r="J6830" s="2" t="str">
        <x:f>IF(H6830="否","不适用",IF(AND(ISNUMBER(E6830),ISNUMBER(F6830)),IF(I6830&gt;'规则与名单'!$B$2,"是","否"),"未判定"))</x:f>
        <x:v>不适用</x:v>
      </x:c>
      <x:c r="K6830" s="2" t="str">
        <x:f>IF(J6830="是",IF(ISNUMBER(F6830),"测试日GPS","缺失"),IF(ISNUMBER(G6830),"非测试日纯氢",IF(AND(H6830="是",J6830="未判定"),IF(ISNUMBER(F6830),"测试名单无纯氢GPS","缺失"),IF(ISNUMBER(E6830),"非测试日仪表","缺失"))))</x:f>
        <x:v>缺失</x:v>
      </x:c>
      <x:c r="L6830" s="7" t="str">
        <x:f>IF(K6830="缺失","",IF(K6830="非测试日纯氢",G6830,IF(K6830="非测试日仪表",E6830,F6830)))</x:f>
      </x:c>
      <x:c r="M6830" s="2" t="n">
        <x:f>IF(K6830="缺失",1,0)</x:f>
        <x:v>1</x:v>
      </x:c>
      <x:c r="N6830" s="2" t="str">
        <x:v>车辆里程查询_20260901-20260930_1024辆_仪表里程.xlsx / Z854</x:v>
      </x:c>
      <x:c r="O6830" s="2" t="str">
        <x:v>车辆里程查询_20260901-20260930_1024辆_GPS里程.xlsx / Z854</x:v>
      </x:c>
      <x:c r="P6830" s="2" t="str">
        <x:v>车辆纯氢气里程查询_20260901-20260930_1024辆.xlsx / Z408</x:v>
      </x:c>
    </x:row>
    <x:row r="6831" ht="22" customHeight="1">
      <x:c r="A6831" s="2" t="n">
        <x:v>272</x:v>
      </x:c>
      <x:c r="B6831" s="2" t="str">
        <x:v>粤AGP5767</x:v>
      </x:c>
      <x:c r="C6831" s="2" t="str">
        <x:v>吴纬涛</x:v>
      </x:c>
      <x:c r="D6831" s="8" t="d">
        <x:v>2026-09-23T00:00:00.000Z</x:v>
      </x:c>
      <x:c r="E6831" s="7"/>
      <x:c r="F6831" s="7" t="n">
        <x:v>0</x:v>
      </x:c>
      <x:c r="G6831" s="7"/>
      <x:c r="H6831" s="2" t="str">
        <x:v>否</x:v>
      </x:c>
      <x:c r="I6831" s="7" t="str">
        <x:f>IF(AND(ISNUMBER(E6831),ISNUMBER(F6831)),E6831-F6831,"")</x:f>
      </x:c>
      <x:c r="J6831" s="2" t="str">
        <x:f>IF(H6831="否","不适用",IF(AND(ISNUMBER(E6831),ISNUMBER(F6831)),IF(I6831&gt;'规则与名单'!$B$2,"是","否"),"未判定"))</x:f>
        <x:v>不适用</x:v>
      </x:c>
      <x:c r="K6831" s="2" t="str">
        <x:f>IF(J6831="是",IF(ISNUMBER(F6831),"测试日GPS","缺失"),IF(ISNUMBER(G6831),"非测试日纯氢",IF(AND(H6831="是",J6831="未判定"),IF(ISNUMBER(F6831),"测试名单无纯氢GPS","缺失"),IF(ISNUMBER(E6831),"非测试日仪表","缺失"))))</x:f>
        <x:v>缺失</x:v>
      </x:c>
      <x:c r="L6831" s="7" t="str">
        <x:f>IF(K6831="缺失","",IF(K6831="非测试日纯氢",G6831,IF(K6831="非测试日仪表",E6831,F6831)))</x:f>
      </x:c>
      <x:c r="M6831" s="2" t="n">
        <x:f>IF(K6831="缺失",1,0)</x:f>
        <x:v>1</x:v>
      </x:c>
      <x:c r="N6831" s="2" t="str">
        <x:v>车辆里程查询_20260901-20260930_1024辆_仪表里程.xlsx / AA854</x:v>
      </x:c>
      <x:c r="O6831" s="2" t="str">
        <x:v>车辆里程查询_20260901-20260930_1024辆_GPS里程.xlsx / AA854</x:v>
      </x:c>
      <x:c r="P6831" s="2" t="str">
        <x:v>车辆纯氢气里程查询_20260901-20260930_1024辆.xlsx / AA408</x:v>
      </x:c>
    </x:row>
    <x:row r="6832" ht="22" customHeight="1">
      <x:c r="A6832" s="2" t="n">
        <x:v>272</x:v>
      </x:c>
      <x:c r="B6832" s="2" t="str">
        <x:v>粤AGP5767</x:v>
      </x:c>
      <x:c r="C6832" s="2" t="str">
        <x:v>吴纬涛</x:v>
      </x:c>
      <x:c r="D6832" s="8" t="d">
        <x:v>2026-09-24T00:00:00.000Z</x:v>
      </x:c>
      <x:c r="E6832" s="7"/>
      <x:c r="F6832" s="7" t="n">
        <x:v>0</x:v>
      </x:c>
      <x:c r="G6832" s="7"/>
      <x:c r="H6832" s="2" t="str">
        <x:v>否</x:v>
      </x:c>
      <x:c r="I6832" s="7" t="str">
        <x:f>IF(AND(ISNUMBER(E6832),ISNUMBER(F6832)),E6832-F6832,"")</x:f>
      </x:c>
      <x:c r="J6832" s="2" t="str">
        <x:f>IF(H6832="否","不适用",IF(AND(ISNUMBER(E6832),ISNUMBER(F6832)),IF(I6832&gt;'规则与名单'!$B$2,"是","否"),"未判定"))</x:f>
        <x:v>不适用</x:v>
      </x:c>
      <x:c r="K6832" s="2" t="str">
        <x:f>IF(J6832="是",IF(ISNUMBER(F6832),"测试日GPS","缺失"),IF(ISNUMBER(G6832),"非测试日纯氢",IF(AND(H6832="是",J6832="未判定"),IF(ISNUMBER(F6832),"测试名单无纯氢GPS","缺失"),IF(ISNUMBER(E6832),"非测试日仪表","缺失"))))</x:f>
        <x:v>缺失</x:v>
      </x:c>
      <x:c r="L6832" s="7" t="str">
        <x:f>IF(K6832="缺失","",IF(K6832="非测试日纯氢",G6832,IF(K6832="非测试日仪表",E6832,F6832)))</x:f>
      </x:c>
      <x:c r="M6832" s="2" t="n">
        <x:f>IF(K6832="缺失",1,0)</x:f>
        <x:v>1</x:v>
      </x:c>
      <x:c r="N6832" s="2" t="str">
        <x:v>车辆里程查询_20260901-20260930_1024辆_仪表里程.xlsx / AB854</x:v>
      </x:c>
      <x:c r="O6832" s="2" t="str">
        <x:v>车辆里程查询_20260901-20260930_1024辆_GPS里程.xlsx / AB854</x:v>
      </x:c>
      <x:c r="P6832" s="2" t="str">
        <x:v>车辆纯氢气里程查询_20260901-20260930_1024辆.xlsx / AB408</x:v>
      </x:c>
    </x:row>
    <x:row r="6833" ht="22" customHeight="1">
      <x:c r="A6833" s="2" t="n">
        <x:v>272</x:v>
      </x:c>
      <x:c r="B6833" s="2" t="str">
        <x:v>粤AGP5767</x:v>
      </x:c>
      <x:c r="C6833" s="2" t="str">
        <x:v>吴纬涛</x:v>
      </x:c>
      <x:c r="D6833" s="8" t="d">
        <x:v>2026-09-25T00:00:00.000Z</x:v>
      </x:c>
      <x:c r="E6833" s="7"/>
      <x:c r="F6833" s="7" t="n">
        <x:v>0</x:v>
      </x:c>
      <x:c r="G6833" s="7"/>
      <x:c r="H6833" s="2" t="str">
        <x:v>否</x:v>
      </x:c>
      <x:c r="I6833" s="7" t="str">
        <x:f>IF(AND(ISNUMBER(E6833),ISNUMBER(F6833)),E6833-F6833,"")</x:f>
      </x:c>
      <x:c r="J6833" s="2" t="str">
        <x:f>IF(H6833="否","不适用",IF(AND(ISNUMBER(E6833),ISNUMBER(F6833)),IF(I6833&gt;'规则与名单'!$B$2,"是","否"),"未判定"))</x:f>
        <x:v>不适用</x:v>
      </x:c>
      <x:c r="K6833" s="2" t="str">
        <x:f>IF(J6833="是",IF(ISNUMBER(F6833),"测试日GPS","缺失"),IF(ISNUMBER(G6833),"非测试日纯氢",IF(AND(H6833="是",J6833="未判定"),IF(ISNUMBER(F6833),"测试名单无纯氢GPS","缺失"),IF(ISNUMBER(E6833),"非测试日仪表","缺失"))))</x:f>
        <x:v>缺失</x:v>
      </x:c>
      <x:c r="L6833" s="7" t="str">
        <x:f>IF(K6833="缺失","",IF(K6833="非测试日纯氢",G6833,IF(K6833="非测试日仪表",E6833,F6833)))</x:f>
      </x:c>
      <x:c r="M6833" s="2" t="n">
        <x:f>IF(K6833="缺失",1,0)</x:f>
        <x:v>1</x:v>
      </x:c>
      <x:c r="N6833" s="2" t="str">
        <x:v>车辆里程查询_20260901-20260930_1024辆_仪表里程.xlsx / AC854</x:v>
      </x:c>
      <x:c r="O6833" s="2" t="str">
        <x:v>车辆里程查询_20260901-20260930_1024辆_GPS里程.xlsx / AC854</x:v>
      </x:c>
      <x:c r="P6833" s="2" t="str">
        <x:v>车辆纯氢气里程查询_20260901-20260930_1024辆.xlsx / AC408</x:v>
      </x:c>
    </x:row>
    <x:row r="6834" ht="22" customHeight="1">
      <x:c r="A6834" s="2" t="n">
        <x:v>272</x:v>
      </x:c>
      <x:c r="B6834" s="2" t="str">
        <x:v>粤AGP5767</x:v>
      </x:c>
      <x:c r="C6834" s="2" t="str">
        <x:v>吴纬涛</x:v>
      </x:c>
      <x:c r="D6834" s="8" t="d">
        <x:v>2026-09-26T00:00:00.000Z</x:v>
      </x:c>
      <x:c r="E6834" s="7"/>
      <x:c r="F6834" s="7" t="n">
        <x:v>0</x:v>
      </x:c>
      <x:c r="G6834" s="7"/>
      <x:c r="H6834" s="2" t="str">
        <x:v>否</x:v>
      </x:c>
      <x:c r="I6834" s="7" t="str">
        <x:f>IF(AND(ISNUMBER(E6834),ISNUMBER(F6834)),E6834-F6834,"")</x:f>
      </x:c>
      <x:c r="J6834" s="2" t="str">
        <x:f>IF(H6834="否","不适用",IF(AND(ISNUMBER(E6834),ISNUMBER(F6834)),IF(I6834&gt;'规则与名单'!$B$2,"是","否"),"未判定"))</x:f>
        <x:v>不适用</x:v>
      </x:c>
      <x:c r="K6834" s="2" t="str">
        <x:f>IF(J6834="是",IF(ISNUMBER(F6834),"测试日GPS","缺失"),IF(ISNUMBER(G6834),"非测试日纯氢",IF(AND(H6834="是",J6834="未判定"),IF(ISNUMBER(F6834),"测试名单无纯氢GPS","缺失"),IF(ISNUMBER(E6834),"非测试日仪表","缺失"))))</x:f>
        <x:v>缺失</x:v>
      </x:c>
      <x:c r="L6834" s="7" t="str">
        <x:f>IF(K6834="缺失","",IF(K6834="非测试日纯氢",G6834,IF(K6834="非测试日仪表",E6834,F6834)))</x:f>
      </x:c>
      <x:c r="M6834" s="2" t="n">
        <x:f>IF(K6834="缺失",1,0)</x:f>
        <x:v>1</x:v>
      </x:c>
      <x:c r="N6834" s="2" t="str">
        <x:v>车辆里程查询_20260901-20260930_1024辆_仪表里程.xlsx / AD854</x:v>
      </x:c>
      <x:c r="O6834" s="2" t="str">
        <x:v>车辆里程查询_20260901-20260930_1024辆_GPS里程.xlsx / AD854</x:v>
      </x:c>
      <x:c r="P6834" s="2" t="str">
        <x:v>车辆纯氢气里程查询_20260901-20260930_1024辆.xlsx / AD408</x:v>
      </x:c>
    </x:row>
    <x:row r="6835" ht="22" customHeight="1">
      <x:c r="A6835" s="2" t="n">
        <x:v>272</x:v>
      </x:c>
      <x:c r="B6835" s="2" t="str">
        <x:v>粤AGP5767</x:v>
      </x:c>
      <x:c r="C6835" s="2" t="str">
        <x:v>吴纬涛</x:v>
      </x:c>
      <x:c r="D6835" s="8" t="d">
        <x:v>2026-09-27T00:00:00.000Z</x:v>
      </x:c>
      <x:c r="E6835" s="7"/>
      <x:c r="F6835" s="7" t="n">
        <x:v>0</x:v>
      </x:c>
      <x:c r="G6835" s="7"/>
      <x:c r="H6835" s="2" t="str">
        <x:v>否</x:v>
      </x:c>
      <x:c r="I6835" s="7" t="str">
        <x:f>IF(AND(ISNUMBER(E6835),ISNUMBER(F6835)),E6835-F6835,"")</x:f>
      </x:c>
      <x:c r="J6835" s="2" t="str">
        <x:f>IF(H6835="否","不适用",IF(AND(ISNUMBER(E6835),ISNUMBER(F6835)),IF(I6835&gt;'规则与名单'!$B$2,"是","否"),"未判定"))</x:f>
        <x:v>不适用</x:v>
      </x:c>
      <x:c r="K6835" s="2" t="str">
        <x:f>IF(J6835="是",IF(ISNUMBER(F6835),"测试日GPS","缺失"),IF(ISNUMBER(G6835),"非测试日纯氢",IF(AND(H6835="是",J6835="未判定"),IF(ISNUMBER(F6835),"测试名单无纯氢GPS","缺失"),IF(ISNUMBER(E6835),"非测试日仪表","缺失"))))</x:f>
        <x:v>缺失</x:v>
      </x:c>
      <x:c r="L6835" s="7" t="str">
        <x:f>IF(K6835="缺失","",IF(K6835="非测试日纯氢",G6835,IF(K6835="非测试日仪表",E6835,F6835)))</x:f>
      </x:c>
      <x:c r="M6835" s="2" t="n">
        <x:f>IF(K6835="缺失",1,0)</x:f>
        <x:v>1</x:v>
      </x:c>
      <x:c r="N6835" s="2" t="str">
        <x:v>车辆里程查询_20260901-20260930_1024辆_仪表里程.xlsx / AE854</x:v>
      </x:c>
      <x:c r="O6835" s="2" t="str">
        <x:v>车辆里程查询_20260901-20260930_1024辆_GPS里程.xlsx / AE854</x:v>
      </x:c>
      <x:c r="P6835" s="2" t="str">
        <x:v>车辆纯氢气里程查询_20260901-20260930_1024辆.xlsx / AE408</x:v>
      </x:c>
    </x:row>
    <x:row r="6836" ht="22" customHeight="1">
      <x:c r="A6836" s="2" t="n">
        <x:v>272</x:v>
      </x:c>
      <x:c r="B6836" s="2" t="str">
        <x:v>粤AGP5767</x:v>
      </x:c>
      <x:c r="C6836" s="2" t="str">
        <x:v>吴纬涛</x:v>
      </x:c>
      <x:c r="D6836" s="8" t="d">
        <x:v>2026-09-28T00:00:00.000Z</x:v>
      </x:c>
      <x:c r="E6836" s="7"/>
      <x:c r="F6836" s="7" t="n">
        <x:v>0</x:v>
      </x:c>
      <x:c r="G6836" s="7"/>
      <x:c r="H6836" s="2" t="str">
        <x:v>否</x:v>
      </x:c>
      <x:c r="I6836" s="7" t="str">
        <x:f>IF(AND(ISNUMBER(E6836),ISNUMBER(F6836)),E6836-F6836,"")</x:f>
      </x:c>
      <x:c r="J6836" s="2" t="str">
        <x:f>IF(H6836="否","不适用",IF(AND(ISNUMBER(E6836),ISNUMBER(F6836)),IF(I6836&gt;'规则与名单'!$B$2,"是","否"),"未判定"))</x:f>
        <x:v>不适用</x:v>
      </x:c>
      <x:c r="K6836" s="2" t="str">
        <x:f>IF(J6836="是",IF(ISNUMBER(F6836),"测试日GPS","缺失"),IF(ISNUMBER(G6836),"非测试日纯氢",IF(AND(H6836="是",J6836="未判定"),IF(ISNUMBER(F6836),"测试名单无纯氢GPS","缺失"),IF(ISNUMBER(E6836),"非测试日仪表","缺失"))))</x:f>
        <x:v>缺失</x:v>
      </x:c>
      <x:c r="L6836" s="7" t="str">
        <x:f>IF(K6836="缺失","",IF(K6836="非测试日纯氢",G6836,IF(K6836="非测试日仪表",E6836,F6836)))</x:f>
      </x:c>
      <x:c r="M6836" s="2" t="n">
        <x:f>IF(K6836="缺失",1,0)</x:f>
        <x:v>1</x:v>
      </x:c>
      <x:c r="N6836" s="2" t="str">
        <x:v>车辆里程查询_20260901-20260930_1024辆_仪表里程.xlsx / AF854</x:v>
      </x:c>
      <x:c r="O6836" s="2" t="str">
        <x:v>车辆里程查询_20260901-20260930_1024辆_GPS里程.xlsx / AF854</x:v>
      </x:c>
      <x:c r="P6836" s="2" t="str">
        <x:v>车辆纯氢气里程查询_20260901-20260930_1024辆.xlsx / AF408</x:v>
      </x:c>
    </x:row>
    <x:row r="6837" ht="22" customHeight="1">
      <x:c r="A6837" s="2" t="n">
        <x:v>272</x:v>
      </x:c>
      <x:c r="B6837" s="2" t="str">
        <x:v>粤AGP5767</x:v>
      </x:c>
      <x:c r="C6837" s="2" t="str">
        <x:v>吴纬涛</x:v>
      </x:c>
      <x:c r="D6837" s="8" t="d">
        <x:v>2026-09-29T00:00:00.000Z</x:v>
      </x:c>
      <x:c r="E6837" s="7"/>
      <x:c r="F6837" s="7" t="n">
        <x:v>0</x:v>
      </x:c>
      <x:c r="G6837" s="7"/>
      <x:c r="H6837" s="2" t="str">
        <x:v>否</x:v>
      </x:c>
      <x:c r="I6837" s="7" t="str">
        <x:f>IF(AND(ISNUMBER(E6837),ISNUMBER(F6837)),E6837-F6837,"")</x:f>
      </x:c>
      <x:c r="J6837" s="2" t="str">
        <x:f>IF(H6837="否","不适用",IF(AND(ISNUMBER(E6837),ISNUMBER(F6837)),IF(I6837&gt;'规则与名单'!$B$2,"是","否"),"未判定"))</x:f>
        <x:v>不适用</x:v>
      </x:c>
      <x:c r="K6837" s="2" t="str">
        <x:f>IF(J6837="是",IF(ISNUMBER(F6837),"测试日GPS","缺失"),IF(ISNUMBER(G6837),"非测试日纯氢",IF(AND(H6837="是",J6837="未判定"),IF(ISNUMBER(F6837),"测试名单无纯氢GPS","缺失"),IF(ISNUMBER(E6837),"非测试日仪表","缺失"))))</x:f>
        <x:v>缺失</x:v>
      </x:c>
      <x:c r="L6837" s="7" t="str">
        <x:f>IF(K6837="缺失","",IF(K6837="非测试日纯氢",G6837,IF(K6837="非测试日仪表",E6837,F6837)))</x:f>
      </x:c>
      <x:c r="M6837" s="2" t="n">
        <x:f>IF(K6837="缺失",1,0)</x:f>
        <x:v>1</x:v>
      </x:c>
      <x:c r="N6837" s="2" t="str">
        <x:v>车辆里程查询_20260901-20260930_1024辆_仪表里程.xlsx / AG854</x:v>
      </x:c>
      <x:c r="O6837" s="2" t="str">
        <x:v>车辆里程查询_20260901-20260930_1024辆_GPS里程.xlsx / AG854</x:v>
      </x:c>
      <x:c r="P6837" s="2" t="str">
        <x:v>车辆纯氢气里程查询_20260901-20260930_1024辆.xlsx / AG408</x:v>
      </x:c>
    </x:row>
    <x:row r="6838" ht="22" customHeight="1">
      <x:c r="A6838" s="2" t="n">
        <x:v>272</x:v>
      </x:c>
      <x:c r="B6838" s="2" t="str">
        <x:v>粤AGP5767</x:v>
      </x:c>
      <x:c r="C6838" s="2" t="str">
        <x:v>吴纬涛</x:v>
      </x:c>
      <x:c r="D6838" s="8" t="d">
        <x:v>2026-09-30T00:00:00.000Z</x:v>
      </x:c>
      <x:c r="E6838" s="7"/>
      <x:c r="F6838" s="7" t="n">
        <x:v>0</x:v>
      </x:c>
      <x:c r="G6838" s="7"/>
      <x:c r="H6838" s="2" t="str">
        <x:v>否</x:v>
      </x:c>
      <x:c r="I6838" s="7" t="str">
        <x:f>IF(AND(ISNUMBER(E6838),ISNUMBER(F6838)),E6838-F6838,"")</x:f>
      </x:c>
      <x:c r="J6838" s="2" t="str">
        <x:f>IF(H6838="否","不适用",IF(AND(ISNUMBER(E6838),ISNUMBER(F6838)),IF(I6838&gt;'规则与名单'!$B$2,"是","否"),"未判定"))</x:f>
        <x:v>不适用</x:v>
      </x:c>
      <x:c r="K6838" s="2" t="str">
        <x:f>IF(J6838="是",IF(ISNUMBER(F6838),"测试日GPS","缺失"),IF(ISNUMBER(G6838),"非测试日纯氢",IF(AND(H6838="是",J6838="未判定"),IF(ISNUMBER(F6838),"测试名单无纯氢GPS","缺失"),IF(ISNUMBER(E6838),"非测试日仪表","缺失"))))</x:f>
        <x:v>缺失</x:v>
      </x:c>
      <x:c r="L6838" s="7" t="str">
        <x:f>IF(K6838="缺失","",IF(K6838="非测试日纯氢",G6838,IF(K6838="非测试日仪表",E6838,F6838)))</x:f>
      </x:c>
      <x:c r="M6838" s="2" t="n">
        <x:f>IF(K6838="缺失",1,0)</x:f>
        <x:v>1</x:v>
      </x:c>
      <x:c r="N6838" s="2" t="str">
        <x:v>车辆里程查询_20260901-20260930_1024辆_仪表里程.xlsx / AH854</x:v>
      </x:c>
      <x:c r="O6838" s="2" t="str">
        <x:v>车辆里程查询_20260901-20260930_1024辆_GPS里程.xlsx / AH854</x:v>
      </x:c>
      <x:c r="P6838" s="2" t="str">
        <x:v>车辆纯氢气里程查询_20260901-20260930_1024辆.xlsx / AH408</x:v>
      </x:c>
    </x:row>
    <x:row r="6839" ht="22" customHeight="1">
      <x:c r="A6839" s="2" t="n">
        <x:v>273</x:v>
      </x:c>
      <x:c r="B6839" s="2" t="str">
        <x:v>粤AGP5792</x:v>
      </x:c>
      <x:c r="C6839" s="2" t="str">
        <x:v>吴纬涛</x:v>
      </x:c>
      <x:c r="D6839" s="8" t="d">
        <x:v>2026-09-01T00:00:00.000Z</x:v>
      </x:c>
      <x:c r="E6839" s="7" t="n">
        <x:v>1795.8</x:v>
      </x:c>
      <x:c r="F6839" s="7" t="n">
        <x:v>8.1</x:v>
      </x:c>
      <x:c r="G6839" s="7" t="n">
        <x:v>1775.5</x:v>
      </x:c>
      <x:c r="H6839" s="2" t="str">
        <x:v>是</x:v>
      </x:c>
      <x:c r="I6839" s="7" t="n">
        <x:f>IF(AND(ISNUMBER(E6839),ISNUMBER(F6839)),E6839-F6839,"")</x:f>
        <x:v>1787.7</x:v>
      </x:c>
      <x:c r="J6839" s="2" t="str">
        <x:f>IF(H6839="否","不适用",IF(AND(ISNUMBER(E6839),ISNUMBER(F6839)),IF(I6839&gt;'规则与名单'!$B$2,"是","否"),"未判定"))</x:f>
        <x:v>是</x:v>
      </x:c>
      <x:c r="K6839" s="2" t="str">
        <x:f>IF(J6839="是",IF(ISNUMBER(F6839),"测试日GPS","缺失"),IF(ISNUMBER(G6839),"非测试日纯氢",IF(AND(H6839="是",J6839="未判定"),IF(ISNUMBER(F6839),"测试名单无纯氢GPS","缺失"),IF(ISNUMBER(E6839),"非测试日仪表","缺失"))))</x:f>
        <x:v>测试日GPS</x:v>
      </x:c>
      <x:c r="L6839" s="7" t="n">
        <x:f>IF(K6839="缺失","",IF(K6839="非测试日纯氢",G6839,IF(K6839="非测试日仪表",E6839,F6839)))</x:f>
        <x:v>8.1</x:v>
      </x:c>
      <x:c r="M6839" s="2" t="n">
        <x:f>IF(K6839="缺失",1,0)</x:f>
        <x:v>0</x:v>
      </x:c>
      <x:c r="N6839" s="2" t="str">
        <x:v>车辆里程查询_20260901-20260930_1024辆_仪表里程.xlsx / E549</x:v>
      </x:c>
      <x:c r="O6839" s="2" t="str">
        <x:v>车辆里程查询_20260901-20260930_1024辆_GPS里程.xlsx / E549</x:v>
      </x:c>
      <x:c r="P6839" s="2" t="str">
        <x:v>车辆纯氢气里程查询_20260901-20260930_1024辆.xlsx / E390</x:v>
      </x:c>
    </x:row>
    <x:row r="6840" ht="22" customHeight="1">
      <x:c r="A6840" s="2" t="n">
        <x:v>273</x:v>
      </x:c>
      <x:c r="B6840" s="2" t="str">
        <x:v>粤AGP5792</x:v>
      </x:c>
      <x:c r="C6840" s="2" t="str">
        <x:v>吴纬涛</x:v>
      </x:c>
      <x:c r="D6840" s="8" t="d">
        <x:v>2026-09-02T00:00:00.000Z</x:v>
      </x:c>
      <x:c r="E6840" s="7" t="n">
        <x:v>1810.8</x:v>
      </x:c>
      <x:c r="F6840" s="7" t="n">
        <x:v>59.8</x:v>
      </x:c>
      <x:c r="G6840" s="7" t="n">
        <x:v>1771.2</x:v>
      </x:c>
      <x:c r="H6840" s="2" t="str">
        <x:v>是</x:v>
      </x:c>
      <x:c r="I6840" s="7" t="n">
        <x:f>IF(AND(ISNUMBER(E6840),ISNUMBER(F6840)),E6840-F6840,"")</x:f>
        <x:v>1751</x:v>
      </x:c>
      <x:c r="J6840" s="2" t="str">
        <x:f>IF(H6840="否","不适用",IF(AND(ISNUMBER(E6840),ISNUMBER(F6840)),IF(I6840&gt;'规则与名单'!$B$2,"是","否"),"未判定"))</x:f>
        <x:v>是</x:v>
      </x:c>
      <x:c r="K6840" s="2" t="str">
        <x:f>IF(J6840="是",IF(ISNUMBER(F6840),"测试日GPS","缺失"),IF(ISNUMBER(G6840),"非测试日纯氢",IF(AND(H6840="是",J6840="未判定"),IF(ISNUMBER(F6840),"测试名单无纯氢GPS","缺失"),IF(ISNUMBER(E6840),"非测试日仪表","缺失"))))</x:f>
        <x:v>测试日GPS</x:v>
      </x:c>
      <x:c r="L6840" s="7" t="n">
        <x:f>IF(K6840="缺失","",IF(K6840="非测试日纯氢",G6840,IF(K6840="非测试日仪表",E6840,F6840)))</x:f>
        <x:v>59.8</x:v>
      </x:c>
      <x:c r="M6840" s="2" t="n">
        <x:f>IF(K6840="缺失",1,0)</x:f>
        <x:v>0</x:v>
      </x:c>
      <x:c r="N6840" s="2" t="str">
        <x:v>车辆里程查询_20260901-20260930_1024辆_仪表里程.xlsx / F549</x:v>
      </x:c>
      <x:c r="O6840" s="2" t="str">
        <x:v>车辆里程查询_20260901-20260930_1024辆_GPS里程.xlsx / F549</x:v>
      </x:c>
      <x:c r="P6840" s="2" t="str">
        <x:v>车辆纯氢气里程查询_20260901-20260930_1024辆.xlsx / F390</x:v>
      </x:c>
    </x:row>
    <x:row r="6841" ht="22" customHeight="1">
      <x:c r="A6841" s="2" t="n">
        <x:v>273</x:v>
      </x:c>
      <x:c r="B6841" s="2" t="str">
        <x:v>粤AGP5792</x:v>
      </x:c>
      <x:c r="C6841" s="2" t="str">
        <x:v>吴纬涛</x:v>
      </x:c>
      <x:c r="D6841" s="8" t="d">
        <x:v>2026-09-03T00:00:00.000Z</x:v>
      </x:c>
      <x:c r="E6841" s="7" t="n">
        <x:v>1755.7</x:v>
      </x:c>
      <x:c r="F6841" s="7" t="n">
        <x:v>0.222</x:v>
      </x:c>
      <x:c r="G6841" s="7" t="n">
        <x:v>1593.3</x:v>
      </x:c>
      <x:c r="H6841" s="2" t="str">
        <x:v>是</x:v>
      </x:c>
      <x:c r="I6841" s="7" t="n">
        <x:f>IF(AND(ISNUMBER(E6841),ISNUMBER(F6841)),E6841-F6841,"")</x:f>
        <x:v>1755.478</x:v>
      </x:c>
      <x:c r="J6841" s="2" t="str">
        <x:f>IF(H6841="否","不适用",IF(AND(ISNUMBER(E6841),ISNUMBER(F6841)),IF(I6841&gt;'规则与名单'!$B$2,"是","否"),"未判定"))</x:f>
        <x:v>是</x:v>
      </x:c>
      <x:c r="K6841" s="2" t="str">
        <x:f>IF(J6841="是",IF(ISNUMBER(F6841),"测试日GPS","缺失"),IF(ISNUMBER(G6841),"非测试日纯氢",IF(AND(H6841="是",J6841="未判定"),IF(ISNUMBER(F6841),"测试名单无纯氢GPS","缺失"),IF(ISNUMBER(E6841),"非测试日仪表","缺失"))))</x:f>
        <x:v>测试日GPS</x:v>
      </x:c>
      <x:c r="L6841" s="7" t="n">
        <x:f>IF(K6841="缺失","",IF(K6841="非测试日纯氢",G6841,IF(K6841="非测试日仪表",E6841,F6841)))</x:f>
        <x:v>0.222</x:v>
      </x:c>
      <x:c r="M6841" s="2" t="n">
        <x:f>IF(K6841="缺失",1,0)</x:f>
        <x:v>0</x:v>
      </x:c>
      <x:c r="N6841" s="2" t="str">
        <x:v>车辆里程查询_20260901-20260930_1024辆_仪表里程.xlsx / G549</x:v>
      </x:c>
      <x:c r="O6841" s="2" t="str">
        <x:v>车辆里程查询_20260901-20260930_1024辆_GPS里程.xlsx / G549</x:v>
      </x:c>
      <x:c r="P6841" s="2" t="str">
        <x:v>车辆纯氢气里程查询_20260901-20260930_1024辆.xlsx / G390</x:v>
      </x:c>
    </x:row>
    <x:row r="6842" ht="22" customHeight="1">
      <x:c r="A6842" s="2" t="n">
        <x:v>273</x:v>
      </x:c>
      <x:c r="B6842" s="2" t="str">
        <x:v>粤AGP5792</x:v>
      </x:c>
      <x:c r="C6842" s="2" t="str">
        <x:v>吴纬涛</x:v>
      </x:c>
      <x:c r="D6842" s="8" t="d">
        <x:v>2026-09-04T00:00:00.000Z</x:v>
      </x:c>
      <x:c r="E6842" s="7" t="n">
        <x:v>1512.7</x:v>
      </x:c>
      <x:c r="F6842" s="7" t="n">
        <x:v>8.3</x:v>
      </x:c>
      <x:c r="G6842" s="7" t="n">
        <x:v>1494.9</x:v>
      </x:c>
      <x:c r="H6842" s="2" t="str">
        <x:v>是</x:v>
      </x:c>
      <x:c r="I6842" s="7" t="n">
        <x:f>IF(AND(ISNUMBER(E6842),ISNUMBER(F6842)),E6842-F6842,"")</x:f>
        <x:v>1504.4</x:v>
      </x:c>
      <x:c r="J6842" s="2" t="str">
        <x:f>IF(H6842="否","不适用",IF(AND(ISNUMBER(E6842),ISNUMBER(F6842)),IF(I6842&gt;'规则与名单'!$B$2,"是","否"),"未判定"))</x:f>
        <x:v>是</x:v>
      </x:c>
      <x:c r="K6842" s="2" t="str">
        <x:f>IF(J6842="是",IF(ISNUMBER(F6842),"测试日GPS","缺失"),IF(ISNUMBER(G6842),"非测试日纯氢",IF(AND(H6842="是",J6842="未判定"),IF(ISNUMBER(F6842),"测试名单无纯氢GPS","缺失"),IF(ISNUMBER(E6842),"非测试日仪表","缺失"))))</x:f>
        <x:v>测试日GPS</x:v>
      </x:c>
      <x:c r="L6842" s="7" t="n">
        <x:f>IF(K6842="缺失","",IF(K6842="非测试日纯氢",G6842,IF(K6842="非测试日仪表",E6842,F6842)))</x:f>
        <x:v>8.3</x:v>
      </x:c>
      <x:c r="M6842" s="2" t="n">
        <x:f>IF(K6842="缺失",1,0)</x:f>
        <x:v>0</x:v>
      </x:c>
      <x:c r="N6842" s="2" t="str">
        <x:v>车辆里程查询_20260901-20260930_1024辆_仪表里程.xlsx / H549</x:v>
      </x:c>
      <x:c r="O6842" s="2" t="str">
        <x:v>车辆里程查询_20260901-20260930_1024辆_GPS里程.xlsx / H549</x:v>
      </x:c>
      <x:c r="P6842" s="2" t="str">
        <x:v>车辆纯氢气里程查询_20260901-20260930_1024辆.xlsx / H390</x:v>
      </x:c>
    </x:row>
    <x:row r="6843" ht="22" customHeight="1">
      <x:c r="A6843" s="2" t="n">
        <x:v>273</x:v>
      </x:c>
      <x:c r="B6843" s="2" t="str">
        <x:v>粤AGP5792</x:v>
      </x:c>
      <x:c r="C6843" s="2" t="str">
        <x:v>吴纬涛</x:v>
      </x:c>
      <x:c r="D6843" s="8" t="d">
        <x:v>2026-09-05T00:00:00.000Z</x:v>
      </x:c>
      <x:c r="E6843" s="7" t="n">
        <x:v>1595.5</x:v>
      </x:c>
      <x:c r="F6843" s="7" t="n">
        <x:v>0.15</x:v>
      </x:c>
      <x:c r="G6843" s="7" t="n">
        <x:v>1588.9</x:v>
      </x:c>
      <x:c r="H6843" s="2" t="str">
        <x:v>是</x:v>
      </x:c>
      <x:c r="I6843" s="7" t="n">
        <x:f>IF(AND(ISNUMBER(E6843),ISNUMBER(F6843)),E6843-F6843,"")</x:f>
        <x:v>1595.35</x:v>
      </x:c>
      <x:c r="J6843" s="2" t="str">
        <x:f>IF(H6843="否","不适用",IF(AND(ISNUMBER(E6843),ISNUMBER(F6843)),IF(I6843&gt;'规则与名单'!$B$2,"是","否"),"未判定"))</x:f>
        <x:v>是</x:v>
      </x:c>
      <x:c r="K6843" s="2" t="str">
        <x:f>IF(J6843="是",IF(ISNUMBER(F6843),"测试日GPS","缺失"),IF(ISNUMBER(G6843),"非测试日纯氢",IF(AND(H6843="是",J6843="未判定"),IF(ISNUMBER(F6843),"测试名单无纯氢GPS","缺失"),IF(ISNUMBER(E6843),"非测试日仪表","缺失"))))</x:f>
        <x:v>测试日GPS</x:v>
      </x:c>
      <x:c r="L6843" s="7" t="n">
        <x:f>IF(K6843="缺失","",IF(K6843="非测试日纯氢",G6843,IF(K6843="非测试日仪表",E6843,F6843)))</x:f>
        <x:v>0.15</x:v>
      </x:c>
      <x:c r="M6843" s="2" t="n">
        <x:f>IF(K6843="缺失",1,0)</x:f>
        <x:v>0</x:v>
      </x:c>
      <x:c r="N6843" s="2" t="str">
        <x:v>车辆里程查询_20260901-20260930_1024辆_仪表里程.xlsx / I549</x:v>
      </x:c>
      <x:c r="O6843" s="2" t="str">
        <x:v>车辆里程查询_20260901-20260930_1024辆_GPS里程.xlsx / I549</x:v>
      </x:c>
      <x:c r="P6843" s="2" t="str">
        <x:v>车辆纯氢气里程查询_20260901-20260930_1024辆.xlsx / I390</x:v>
      </x:c>
    </x:row>
    <x:row r="6844" ht="22" customHeight="1">
      <x:c r="A6844" s="2" t="n">
        <x:v>273</x:v>
      </x:c>
      <x:c r="B6844" s="2" t="str">
        <x:v>粤AGP5792</x:v>
      </x:c>
      <x:c r="C6844" s="2" t="str">
        <x:v>吴纬涛</x:v>
      </x:c>
      <x:c r="D6844" s="8" t="d">
        <x:v>2026-09-06T00:00:00.000Z</x:v>
      </x:c>
      <x:c r="E6844" s="7" t="n">
        <x:v>1123.4</x:v>
      </x:c>
      <x:c r="F6844" s="7" t="n">
        <x:v>8.1</x:v>
      </x:c>
      <x:c r="G6844" s="7" t="n">
        <x:v>1123.8</x:v>
      </x:c>
      <x:c r="H6844" s="2" t="str">
        <x:v>是</x:v>
      </x:c>
      <x:c r="I6844" s="7" t="n">
        <x:f>IF(AND(ISNUMBER(E6844),ISNUMBER(F6844)),E6844-F6844,"")</x:f>
        <x:v>1115.3000000000002</x:v>
      </x:c>
      <x:c r="J6844" s="2" t="str">
        <x:f>IF(H6844="否","不适用",IF(AND(ISNUMBER(E6844),ISNUMBER(F6844)),IF(I6844&gt;'规则与名单'!$B$2,"是","否"),"未判定"))</x:f>
        <x:v>是</x:v>
      </x:c>
      <x:c r="K6844" s="2" t="str">
        <x:f>IF(J6844="是",IF(ISNUMBER(F6844),"测试日GPS","缺失"),IF(ISNUMBER(G6844),"非测试日纯氢",IF(AND(H6844="是",J6844="未判定"),IF(ISNUMBER(F6844),"测试名单无纯氢GPS","缺失"),IF(ISNUMBER(E6844),"非测试日仪表","缺失"))))</x:f>
        <x:v>测试日GPS</x:v>
      </x:c>
      <x:c r="L6844" s="7" t="n">
        <x:f>IF(K6844="缺失","",IF(K6844="非测试日纯氢",G6844,IF(K6844="非测试日仪表",E6844,F6844)))</x:f>
        <x:v>8.1</x:v>
      </x:c>
      <x:c r="M6844" s="2" t="n">
        <x:f>IF(K6844="缺失",1,0)</x:f>
        <x:v>0</x:v>
      </x:c>
      <x:c r="N6844" s="2" t="str">
        <x:v>车辆里程查询_20260901-20260930_1024辆_仪表里程.xlsx / J549</x:v>
      </x:c>
      <x:c r="O6844" s="2" t="str">
        <x:v>车辆里程查询_20260901-20260930_1024辆_GPS里程.xlsx / J549</x:v>
      </x:c>
      <x:c r="P6844" s="2" t="str">
        <x:v>车辆纯氢气里程查询_20260901-20260930_1024辆.xlsx / J390</x:v>
      </x:c>
    </x:row>
    <x:row r="6845" ht="22" customHeight="1">
      <x:c r="A6845" s="2" t="n">
        <x:v>273</x:v>
      </x:c>
      <x:c r="B6845" s="2" t="str">
        <x:v>粤AGP5792</x:v>
      </x:c>
      <x:c r="C6845" s="2" t="str">
        <x:v>吴纬涛</x:v>
      </x:c>
      <x:c r="D6845" s="8" t="d">
        <x:v>2026-09-07T00:00:00.000Z</x:v>
      </x:c>
      <x:c r="E6845" s="7" t="n">
        <x:v>1954.1</x:v>
      </x:c>
      <x:c r="F6845" s="7" t="n">
        <x:v>7.7</x:v>
      </x:c>
      <x:c r="G6845" s="7" t="n">
        <x:v>1875.2</x:v>
      </x:c>
      <x:c r="H6845" s="2" t="str">
        <x:v>是</x:v>
      </x:c>
      <x:c r="I6845" s="7" t="n">
        <x:f>IF(AND(ISNUMBER(E6845),ISNUMBER(F6845)),E6845-F6845,"")</x:f>
        <x:v>1946.3999999999999</x:v>
      </x:c>
      <x:c r="J6845" s="2" t="str">
        <x:f>IF(H6845="否","不适用",IF(AND(ISNUMBER(E6845),ISNUMBER(F6845)),IF(I6845&gt;'规则与名单'!$B$2,"是","否"),"未判定"))</x:f>
        <x:v>是</x:v>
      </x:c>
      <x:c r="K6845" s="2" t="str">
        <x:f>IF(J6845="是",IF(ISNUMBER(F6845),"测试日GPS","缺失"),IF(ISNUMBER(G6845),"非测试日纯氢",IF(AND(H6845="是",J6845="未判定"),IF(ISNUMBER(F6845),"测试名单无纯氢GPS","缺失"),IF(ISNUMBER(E6845),"非测试日仪表","缺失"))))</x:f>
        <x:v>测试日GPS</x:v>
      </x:c>
      <x:c r="L6845" s="7" t="n">
        <x:f>IF(K6845="缺失","",IF(K6845="非测试日纯氢",G6845,IF(K6845="非测试日仪表",E6845,F6845)))</x:f>
        <x:v>7.7</x:v>
      </x:c>
      <x:c r="M6845" s="2" t="n">
        <x:f>IF(K6845="缺失",1,0)</x:f>
        <x:v>0</x:v>
      </x:c>
      <x:c r="N6845" s="2" t="str">
        <x:v>车辆里程查询_20260901-20260930_1024辆_仪表里程.xlsx / K549</x:v>
      </x:c>
      <x:c r="O6845" s="2" t="str">
        <x:v>车辆里程查询_20260901-20260930_1024辆_GPS里程.xlsx / K549</x:v>
      </x:c>
      <x:c r="P6845" s="2" t="str">
        <x:v>车辆纯氢气里程查询_20260901-20260930_1024辆.xlsx / K390</x:v>
      </x:c>
    </x:row>
    <x:row r="6846" ht="22" customHeight="1">
      <x:c r="A6846" s="2" t="n">
        <x:v>273</x:v>
      </x:c>
      <x:c r="B6846" s="2" t="str">
        <x:v>粤AGP5792</x:v>
      </x:c>
      <x:c r="C6846" s="2" t="str">
        <x:v>吴纬涛</x:v>
      </x:c>
      <x:c r="D6846" s="8" t="d">
        <x:v>2026-09-08T00:00:00.000Z</x:v>
      </x:c>
      <x:c r="E6846" s="7" t="n">
        <x:v>1780.3</x:v>
      </x:c>
      <x:c r="F6846" s="7" t="n">
        <x:v>7.9</x:v>
      </x:c>
      <x:c r="G6846" s="7" t="n">
        <x:v>1724.3</x:v>
      </x:c>
      <x:c r="H6846" s="2" t="str">
        <x:v>是</x:v>
      </x:c>
      <x:c r="I6846" s="7" t="n">
        <x:f>IF(AND(ISNUMBER(E6846),ISNUMBER(F6846)),E6846-F6846,"")</x:f>
        <x:v>1772.3999999999999</x:v>
      </x:c>
      <x:c r="J6846" s="2" t="str">
        <x:f>IF(H6846="否","不适用",IF(AND(ISNUMBER(E6846),ISNUMBER(F6846)),IF(I6846&gt;'规则与名单'!$B$2,"是","否"),"未判定"))</x:f>
        <x:v>是</x:v>
      </x:c>
      <x:c r="K6846" s="2" t="str">
        <x:f>IF(J6846="是",IF(ISNUMBER(F6846),"测试日GPS","缺失"),IF(ISNUMBER(G6846),"非测试日纯氢",IF(AND(H6846="是",J6846="未判定"),IF(ISNUMBER(F6846),"测试名单无纯氢GPS","缺失"),IF(ISNUMBER(E6846),"非测试日仪表","缺失"))))</x:f>
        <x:v>测试日GPS</x:v>
      </x:c>
      <x:c r="L6846" s="7" t="n">
        <x:f>IF(K6846="缺失","",IF(K6846="非测试日纯氢",G6846,IF(K6846="非测试日仪表",E6846,F6846)))</x:f>
        <x:v>7.9</x:v>
      </x:c>
      <x:c r="M6846" s="2" t="n">
        <x:f>IF(K6846="缺失",1,0)</x:f>
        <x:v>0</x:v>
      </x:c>
      <x:c r="N6846" s="2" t="str">
        <x:v>车辆里程查询_20260901-20260930_1024辆_仪表里程.xlsx / L549</x:v>
      </x:c>
      <x:c r="O6846" s="2" t="str">
        <x:v>车辆里程查询_20260901-20260930_1024辆_GPS里程.xlsx / L549</x:v>
      </x:c>
      <x:c r="P6846" s="2" t="str">
        <x:v>车辆纯氢气里程查询_20260901-20260930_1024辆.xlsx / L390</x:v>
      </x:c>
    </x:row>
    <x:row r="6847" ht="22" customHeight="1">
      <x:c r="A6847" s="2" t="n">
        <x:v>273</x:v>
      </x:c>
      <x:c r="B6847" s="2" t="str">
        <x:v>粤AGP5792</x:v>
      </x:c>
      <x:c r="C6847" s="2" t="str">
        <x:v>吴纬涛</x:v>
      </x:c>
      <x:c r="D6847" s="8" t="d">
        <x:v>2026-09-09T00:00:00.000Z</x:v>
      </x:c>
      <x:c r="E6847" s="7" t="n">
        <x:v>1696.5</x:v>
      </x:c>
      <x:c r="F6847" s="7" t="n">
        <x:v>8.5</x:v>
      </x:c>
      <x:c r="G6847" s="7" t="n">
        <x:v>1652.6</x:v>
      </x:c>
      <x:c r="H6847" s="2" t="str">
        <x:v>是</x:v>
      </x:c>
      <x:c r="I6847" s="7" t="n">
        <x:f>IF(AND(ISNUMBER(E6847),ISNUMBER(F6847)),E6847-F6847,"")</x:f>
        <x:v>1688</x:v>
      </x:c>
      <x:c r="J6847" s="2" t="str">
        <x:f>IF(H6847="否","不适用",IF(AND(ISNUMBER(E6847),ISNUMBER(F6847)),IF(I6847&gt;'规则与名单'!$B$2,"是","否"),"未判定"))</x:f>
        <x:v>是</x:v>
      </x:c>
      <x:c r="K6847" s="2" t="str">
        <x:f>IF(J6847="是",IF(ISNUMBER(F6847),"测试日GPS","缺失"),IF(ISNUMBER(G6847),"非测试日纯氢",IF(AND(H6847="是",J6847="未判定"),IF(ISNUMBER(F6847),"测试名单无纯氢GPS","缺失"),IF(ISNUMBER(E6847),"非测试日仪表","缺失"))))</x:f>
        <x:v>测试日GPS</x:v>
      </x:c>
      <x:c r="L6847" s="7" t="n">
        <x:f>IF(K6847="缺失","",IF(K6847="非测试日纯氢",G6847,IF(K6847="非测试日仪表",E6847,F6847)))</x:f>
        <x:v>8.5</x:v>
      </x:c>
      <x:c r="M6847" s="2" t="n">
        <x:f>IF(K6847="缺失",1,0)</x:f>
        <x:v>0</x:v>
      </x:c>
      <x:c r="N6847" s="2" t="str">
        <x:v>车辆里程查询_20260901-20260930_1024辆_仪表里程.xlsx / M549</x:v>
      </x:c>
      <x:c r="O6847" s="2" t="str">
        <x:v>车辆里程查询_20260901-20260930_1024辆_GPS里程.xlsx / M549</x:v>
      </x:c>
      <x:c r="P6847" s="2" t="str">
        <x:v>车辆纯氢气里程查询_20260901-20260930_1024辆.xlsx / M390</x:v>
      </x:c>
    </x:row>
    <x:row r="6848" ht="22" customHeight="1">
      <x:c r="A6848" s="2" t="n">
        <x:v>273</x:v>
      </x:c>
      <x:c r="B6848" s="2" t="str">
        <x:v>粤AGP5792</x:v>
      </x:c>
      <x:c r="C6848" s="2" t="str">
        <x:v>吴纬涛</x:v>
      </x:c>
      <x:c r="D6848" s="8" t="d">
        <x:v>2026-09-10T00:00:00.000Z</x:v>
      </x:c>
      <x:c r="E6848" s="7" t="n">
        <x:v>1504.8</x:v>
      </x:c>
      <x:c r="F6848" s="7" t="n">
        <x:v>26.8</x:v>
      </x:c>
      <x:c r="G6848" s="7" t="n">
        <x:v>1472.5</x:v>
      </x:c>
      <x:c r="H6848" s="2" t="str">
        <x:v>是</x:v>
      </x:c>
      <x:c r="I6848" s="7" t="n">
        <x:f>IF(AND(ISNUMBER(E6848),ISNUMBER(F6848)),E6848-F6848,"")</x:f>
        <x:v>1478</x:v>
      </x:c>
      <x:c r="J6848" s="2" t="str">
        <x:f>IF(H6848="否","不适用",IF(AND(ISNUMBER(E6848),ISNUMBER(F6848)),IF(I6848&gt;'规则与名单'!$B$2,"是","否"),"未判定"))</x:f>
        <x:v>是</x:v>
      </x:c>
      <x:c r="K6848" s="2" t="str">
        <x:f>IF(J6848="是",IF(ISNUMBER(F6848),"测试日GPS","缺失"),IF(ISNUMBER(G6848),"非测试日纯氢",IF(AND(H6848="是",J6848="未判定"),IF(ISNUMBER(F6848),"测试名单无纯氢GPS","缺失"),IF(ISNUMBER(E6848),"非测试日仪表","缺失"))))</x:f>
        <x:v>测试日GPS</x:v>
      </x:c>
      <x:c r="L6848" s="7" t="n">
        <x:f>IF(K6848="缺失","",IF(K6848="非测试日纯氢",G6848,IF(K6848="非测试日仪表",E6848,F6848)))</x:f>
        <x:v>26.8</x:v>
      </x:c>
      <x:c r="M6848" s="2" t="n">
        <x:f>IF(K6848="缺失",1,0)</x:f>
        <x:v>0</x:v>
      </x:c>
      <x:c r="N6848" s="2" t="str">
        <x:v>车辆里程查询_20260901-20260930_1024辆_仪表里程.xlsx / N549</x:v>
      </x:c>
      <x:c r="O6848" s="2" t="str">
        <x:v>车辆里程查询_20260901-20260930_1024辆_GPS里程.xlsx / N549</x:v>
      </x:c>
      <x:c r="P6848" s="2" t="str">
        <x:v>车辆纯氢气里程查询_20260901-20260930_1024辆.xlsx / N390</x:v>
      </x:c>
    </x:row>
    <x:row r="6849" ht="22" customHeight="1">
      <x:c r="A6849" s="2" t="n">
        <x:v>273</x:v>
      </x:c>
      <x:c r="B6849" s="2" t="str">
        <x:v>粤AGP5792</x:v>
      </x:c>
      <x:c r="C6849" s="2" t="str">
        <x:v>吴纬涛</x:v>
      </x:c>
      <x:c r="D6849" s="8" t="d">
        <x:v>2026-09-11T00:00:00.000Z</x:v>
      </x:c>
      <x:c r="E6849" s="7" t="n">
        <x:v>1345.8</x:v>
      </x:c>
      <x:c r="F6849" s="7" t="n">
        <x:v>28</x:v>
      </x:c>
      <x:c r="G6849" s="7" t="n">
        <x:v>710.9</x:v>
      </x:c>
      <x:c r="H6849" s="2" t="str">
        <x:v>是</x:v>
      </x:c>
      <x:c r="I6849" s="7" t="n">
        <x:f>IF(AND(ISNUMBER(E6849),ISNUMBER(F6849)),E6849-F6849,"")</x:f>
        <x:v>1317.8</x:v>
      </x:c>
      <x:c r="J6849" s="2" t="str">
        <x:f>IF(H6849="否","不适用",IF(AND(ISNUMBER(E6849),ISNUMBER(F6849)),IF(I6849&gt;'规则与名单'!$B$2,"是","否"),"未判定"))</x:f>
        <x:v>是</x:v>
      </x:c>
      <x:c r="K6849" s="2" t="str">
        <x:f>IF(J6849="是",IF(ISNUMBER(F6849),"测试日GPS","缺失"),IF(ISNUMBER(G6849),"非测试日纯氢",IF(AND(H6849="是",J6849="未判定"),IF(ISNUMBER(F6849),"测试名单无纯氢GPS","缺失"),IF(ISNUMBER(E6849),"非测试日仪表","缺失"))))</x:f>
        <x:v>测试日GPS</x:v>
      </x:c>
      <x:c r="L6849" s="7" t="n">
        <x:f>IF(K6849="缺失","",IF(K6849="非测试日纯氢",G6849,IF(K6849="非测试日仪表",E6849,F6849)))</x:f>
        <x:v>28</x:v>
      </x:c>
      <x:c r="M6849" s="2" t="n">
        <x:f>IF(K6849="缺失",1,0)</x:f>
        <x:v>0</x:v>
      </x:c>
      <x:c r="N6849" s="2" t="str">
        <x:v>车辆里程查询_20260901-20260930_1024辆_仪表里程.xlsx / O549</x:v>
      </x:c>
      <x:c r="O6849" s="2" t="str">
        <x:v>车辆里程查询_20260901-20260930_1024辆_GPS里程.xlsx / O549</x:v>
      </x:c>
      <x:c r="P6849" s="2" t="str">
        <x:v>车辆纯氢气里程查询_20260901-20260930_1024辆.xlsx / O390</x:v>
      </x:c>
    </x:row>
    <x:row r="6850" ht="22" customHeight="1">
      <x:c r="A6850" s="2" t="n">
        <x:v>273</x:v>
      </x:c>
      <x:c r="B6850" s="2" t="str">
        <x:v>粤AGP5792</x:v>
      </x:c>
      <x:c r="C6850" s="2" t="str">
        <x:v>吴纬涛</x:v>
      </x:c>
      <x:c r="D6850" s="8" t="d">
        <x:v>2026-09-12T00:00:00.000Z</x:v>
      </x:c>
      <x:c r="E6850" s="7" t="n">
        <x:v>1586.5</x:v>
      </x:c>
      <x:c r="F6850" s="7" t="n">
        <x:v>28.9</x:v>
      </x:c>
      <x:c r="G6850" s="7" t="n">
        <x:v>1034.3</x:v>
      </x:c>
      <x:c r="H6850" s="2" t="str">
        <x:v>是</x:v>
      </x:c>
      <x:c r="I6850" s="7" t="n">
        <x:f>IF(AND(ISNUMBER(E6850),ISNUMBER(F6850)),E6850-F6850,"")</x:f>
        <x:v>1557.6</x:v>
      </x:c>
      <x:c r="J6850" s="2" t="str">
        <x:f>IF(H6850="否","不适用",IF(AND(ISNUMBER(E6850),ISNUMBER(F6850)),IF(I6850&gt;'规则与名单'!$B$2,"是","否"),"未判定"))</x:f>
        <x:v>是</x:v>
      </x:c>
      <x:c r="K6850" s="2" t="str">
        <x:f>IF(J6850="是",IF(ISNUMBER(F6850),"测试日GPS","缺失"),IF(ISNUMBER(G6850),"非测试日纯氢",IF(AND(H6850="是",J6850="未判定"),IF(ISNUMBER(F6850),"测试名单无纯氢GPS","缺失"),IF(ISNUMBER(E6850),"非测试日仪表","缺失"))))</x:f>
        <x:v>测试日GPS</x:v>
      </x:c>
      <x:c r="L6850" s="7" t="n">
        <x:f>IF(K6850="缺失","",IF(K6850="非测试日纯氢",G6850,IF(K6850="非测试日仪表",E6850,F6850)))</x:f>
        <x:v>28.9</x:v>
      </x:c>
      <x:c r="M6850" s="2" t="n">
        <x:f>IF(K6850="缺失",1,0)</x:f>
        <x:v>0</x:v>
      </x:c>
      <x:c r="N6850" s="2" t="str">
        <x:v>车辆里程查询_20260901-20260930_1024辆_仪表里程.xlsx / P549</x:v>
      </x:c>
      <x:c r="O6850" s="2" t="str">
        <x:v>车辆里程查询_20260901-20260930_1024辆_GPS里程.xlsx / P549</x:v>
      </x:c>
      <x:c r="P6850" s="2" t="str">
        <x:v>车辆纯氢气里程查询_20260901-20260930_1024辆.xlsx / P390</x:v>
      </x:c>
    </x:row>
    <x:row r="6851" ht="22" customHeight="1">
      <x:c r="A6851" s="2" t="n">
        <x:v>273</x:v>
      </x:c>
      <x:c r="B6851" s="2" t="str">
        <x:v>粤AGP5792</x:v>
      </x:c>
      <x:c r="C6851" s="2" t="str">
        <x:v>吴纬涛</x:v>
      </x:c>
      <x:c r="D6851" s="8" t="d">
        <x:v>2026-09-13T00:00:00.000Z</x:v>
      </x:c>
      <x:c r="E6851" s="7" t="n">
        <x:v>1857.7</x:v>
      </x:c>
      <x:c r="F6851" s="7" t="n">
        <x:v>7.8</x:v>
      </x:c>
      <x:c r="G6851" s="7" t="n">
        <x:v>1159.3</x:v>
      </x:c>
      <x:c r="H6851" s="2" t="str">
        <x:v>是</x:v>
      </x:c>
      <x:c r="I6851" s="7" t="n">
        <x:f>IF(AND(ISNUMBER(E6851),ISNUMBER(F6851)),E6851-F6851,"")</x:f>
        <x:v>1849.9</x:v>
      </x:c>
      <x:c r="J6851" s="2" t="str">
        <x:f>IF(H6851="否","不适用",IF(AND(ISNUMBER(E6851),ISNUMBER(F6851)),IF(I6851&gt;'规则与名单'!$B$2,"是","否"),"未判定"))</x:f>
        <x:v>是</x:v>
      </x:c>
      <x:c r="K6851" s="2" t="str">
        <x:f>IF(J6851="是",IF(ISNUMBER(F6851),"测试日GPS","缺失"),IF(ISNUMBER(G6851),"非测试日纯氢",IF(AND(H6851="是",J6851="未判定"),IF(ISNUMBER(F6851),"测试名单无纯氢GPS","缺失"),IF(ISNUMBER(E6851),"非测试日仪表","缺失"))))</x:f>
        <x:v>测试日GPS</x:v>
      </x:c>
      <x:c r="L6851" s="7" t="n">
        <x:f>IF(K6851="缺失","",IF(K6851="非测试日纯氢",G6851,IF(K6851="非测试日仪表",E6851,F6851)))</x:f>
        <x:v>7.8</x:v>
      </x:c>
      <x:c r="M6851" s="2" t="n">
        <x:f>IF(K6851="缺失",1,0)</x:f>
        <x:v>0</x:v>
      </x:c>
      <x:c r="N6851" s="2" t="str">
        <x:v>车辆里程查询_20260901-20260930_1024辆_仪表里程.xlsx / Q549</x:v>
      </x:c>
      <x:c r="O6851" s="2" t="str">
        <x:v>车辆里程查询_20260901-20260930_1024辆_GPS里程.xlsx / Q549</x:v>
      </x:c>
      <x:c r="P6851" s="2" t="str">
        <x:v>车辆纯氢气里程查询_20260901-20260930_1024辆.xlsx / Q390</x:v>
      </x:c>
    </x:row>
    <x:row r="6852" ht="22" customHeight="1">
      <x:c r="A6852" s="2" t="n">
        <x:v>273</x:v>
      </x:c>
      <x:c r="B6852" s="2" t="str">
        <x:v>粤AGP5792</x:v>
      </x:c>
      <x:c r="C6852" s="2" t="str">
        <x:v>吴纬涛</x:v>
      </x:c>
      <x:c r="D6852" s="8" t="d">
        <x:v>2026-09-14T00:00:00.000Z</x:v>
      </x:c>
      <x:c r="E6852" s="7" t="n">
        <x:v>1493.8</x:v>
      </x:c>
      <x:c r="F6852" s="7" t="n">
        <x:v>8.2</x:v>
      </x:c>
      <x:c r="G6852" s="7" t="n">
        <x:v>1230.4</x:v>
      </x:c>
      <x:c r="H6852" s="2" t="str">
        <x:v>是</x:v>
      </x:c>
      <x:c r="I6852" s="7" t="n">
        <x:f>IF(AND(ISNUMBER(E6852),ISNUMBER(F6852)),E6852-F6852,"")</x:f>
        <x:v>1485.6</x:v>
      </x:c>
      <x:c r="J6852" s="2" t="str">
        <x:f>IF(H6852="否","不适用",IF(AND(ISNUMBER(E6852),ISNUMBER(F6852)),IF(I6852&gt;'规则与名单'!$B$2,"是","否"),"未判定"))</x:f>
        <x:v>是</x:v>
      </x:c>
      <x:c r="K6852" s="2" t="str">
        <x:f>IF(J6852="是",IF(ISNUMBER(F6852),"测试日GPS","缺失"),IF(ISNUMBER(G6852),"非测试日纯氢",IF(AND(H6852="是",J6852="未判定"),IF(ISNUMBER(F6852),"测试名单无纯氢GPS","缺失"),IF(ISNUMBER(E6852),"非测试日仪表","缺失"))))</x:f>
        <x:v>测试日GPS</x:v>
      </x:c>
      <x:c r="L6852" s="7" t="n">
        <x:f>IF(K6852="缺失","",IF(K6852="非测试日纯氢",G6852,IF(K6852="非测试日仪表",E6852,F6852)))</x:f>
        <x:v>8.2</x:v>
      </x:c>
      <x:c r="M6852" s="2" t="n">
        <x:f>IF(K6852="缺失",1,0)</x:f>
        <x:v>0</x:v>
      </x:c>
      <x:c r="N6852" s="2" t="str">
        <x:v>车辆里程查询_20260901-20260930_1024辆_仪表里程.xlsx / R549</x:v>
      </x:c>
      <x:c r="O6852" s="2" t="str">
        <x:v>车辆里程查询_20260901-20260930_1024辆_GPS里程.xlsx / R549</x:v>
      </x:c>
      <x:c r="P6852" s="2" t="str">
        <x:v>车辆纯氢气里程查询_20260901-20260930_1024辆.xlsx / R390</x:v>
      </x:c>
    </x:row>
    <x:row r="6853" ht="22" customHeight="1">
      <x:c r="A6853" s="2" t="n">
        <x:v>273</x:v>
      </x:c>
      <x:c r="B6853" s="2" t="str">
        <x:v>粤AGP5792</x:v>
      </x:c>
      <x:c r="C6853" s="2" t="str">
        <x:v>吴纬涛</x:v>
      </x:c>
      <x:c r="D6853" s="8" t="d">
        <x:v>2026-09-15T00:00:00.000Z</x:v>
      </x:c>
      <x:c r="E6853" s="7" t="n">
        <x:v>1917</x:v>
      </x:c>
      <x:c r="F6853" s="7" t="n">
        <x:v>7.7</x:v>
      </x:c>
      <x:c r="G6853" s="7" t="n">
        <x:v>1737.6</x:v>
      </x:c>
      <x:c r="H6853" s="2" t="str">
        <x:v>是</x:v>
      </x:c>
      <x:c r="I6853" s="7" t="n">
        <x:f>IF(AND(ISNUMBER(E6853),ISNUMBER(F6853)),E6853-F6853,"")</x:f>
        <x:v>1909.3</x:v>
      </x:c>
      <x:c r="J6853" s="2" t="str">
        <x:f>IF(H6853="否","不适用",IF(AND(ISNUMBER(E6853),ISNUMBER(F6853)),IF(I6853&gt;'规则与名单'!$B$2,"是","否"),"未判定"))</x:f>
        <x:v>是</x:v>
      </x:c>
      <x:c r="K6853" s="2" t="str">
        <x:f>IF(J6853="是",IF(ISNUMBER(F6853),"测试日GPS","缺失"),IF(ISNUMBER(G6853),"非测试日纯氢",IF(AND(H6853="是",J6853="未判定"),IF(ISNUMBER(F6853),"测试名单无纯氢GPS","缺失"),IF(ISNUMBER(E6853),"非测试日仪表","缺失"))))</x:f>
        <x:v>测试日GPS</x:v>
      </x:c>
      <x:c r="L6853" s="7" t="n">
        <x:f>IF(K6853="缺失","",IF(K6853="非测试日纯氢",G6853,IF(K6853="非测试日仪表",E6853,F6853)))</x:f>
        <x:v>7.7</x:v>
      </x:c>
      <x:c r="M6853" s="2" t="n">
        <x:f>IF(K6853="缺失",1,0)</x:f>
        <x:v>0</x:v>
      </x:c>
      <x:c r="N6853" s="2" t="str">
        <x:v>车辆里程查询_20260901-20260930_1024辆_仪表里程.xlsx / S549</x:v>
      </x:c>
      <x:c r="O6853" s="2" t="str">
        <x:v>车辆里程查询_20260901-20260930_1024辆_GPS里程.xlsx / S549</x:v>
      </x:c>
      <x:c r="P6853" s="2" t="str">
        <x:v>车辆纯氢气里程查询_20260901-20260930_1024辆.xlsx / S390</x:v>
      </x:c>
    </x:row>
    <x:row r="6854" ht="22" customHeight="1">
      <x:c r="A6854" s="2" t="n">
        <x:v>273</x:v>
      </x:c>
      <x:c r="B6854" s="2" t="str">
        <x:v>粤AGP5792</x:v>
      </x:c>
      <x:c r="C6854" s="2" t="str">
        <x:v>吴纬涛</x:v>
      </x:c>
      <x:c r="D6854" s="8" t="d">
        <x:v>2026-09-16T00:00:00.000Z</x:v>
      </x:c>
      <x:c r="E6854" s="7" t="n">
        <x:v>1876.1</x:v>
      </x:c>
      <x:c r="F6854" s="7" t="n">
        <x:v>9</x:v>
      </x:c>
      <x:c r="G6854" s="7" t="n">
        <x:v>1801.9</x:v>
      </x:c>
      <x:c r="H6854" s="2" t="str">
        <x:v>是</x:v>
      </x:c>
      <x:c r="I6854" s="7" t="n">
        <x:f>IF(AND(ISNUMBER(E6854),ISNUMBER(F6854)),E6854-F6854,"")</x:f>
        <x:v>1867.1</x:v>
      </x:c>
      <x:c r="J6854" s="2" t="str">
        <x:f>IF(H6854="否","不适用",IF(AND(ISNUMBER(E6854),ISNUMBER(F6854)),IF(I6854&gt;'规则与名单'!$B$2,"是","否"),"未判定"))</x:f>
        <x:v>是</x:v>
      </x:c>
      <x:c r="K6854" s="2" t="str">
        <x:f>IF(J6854="是",IF(ISNUMBER(F6854),"测试日GPS","缺失"),IF(ISNUMBER(G6854),"非测试日纯氢",IF(AND(H6854="是",J6854="未判定"),IF(ISNUMBER(F6854),"测试名单无纯氢GPS","缺失"),IF(ISNUMBER(E6854),"非测试日仪表","缺失"))))</x:f>
        <x:v>测试日GPS</x:v>
      </x:c>
      <x:c r="L6854" s="7" t="n">
        <x:f>IF(K6854="缺失","",IF(K6854="非测试日纯氢",G6854,IF(K6854="非测试日仪表",E6854,F6854)))</x:f>
        <x:v>9</x:v>
      </x:c>
      <x:c r="M6854" s="2" t="n">
        <x:f>IF(K6854="缺失",1,0)</x:f>
        <x:v>0</x:v>
      </x:c>
      <x:c r="N6854" s="2" t="str">
        <x:v>车辆里程查询_20260901-20260930_1024辆_仪表里程.xlsx / T549</x:v>
      </x:c>
      <x:c r="O6854" s="2" t="str">
        <x:v>车辆里程查询_20260901-20260930_1024辆_GPS里程.xlsx / T549</x:v>
      </x:c>
      <x:c r="P6854" s="2" t="str">
        <x:v>车辆纯氢气里程查询_20260901-20260930_1024辆.xlsx / T390</x:v>
      </x:c>
    </x:row>
    <x:row r="6855" ht="22" customHeight="1">
      <x:c r="A6855" s="2" t="n">
        <x:v>273</x:v>
      </x:c>
      <x:c r="B6855" s="2" t="str">
        <x:v>粤AGP5792</x:v>
      </x:c>
      <x:c r="C6855" s="2" t="str">
        <x:v>吴纬涛</x:v>
      </x:c>
      <x:c r="D6855" s="8" t="d">
        <x:v>2026-09-17T00:00:00.000Z</x:v>
      </x:c>
      <x:c r="E6855" s="7" t="n">
        <x:v>1808.2</x:v>
      </x:c>
      <x:c r="F6855" s="7" t="n">
        <x:v>7.9</x:v>
      </x:c>
      <x:c r="G6855" s="7" t="n">
        <x:v>1664.5</x:v>
      </x:c>
      <x:c r="H6855" s="2" t="str">
        <x:v>是</x:v>
      </x:c>
      <x:c r="I6855" s="7" t="n">
        <x:f>IF(AND(ISNUMBER(E6855),ISNUMBER(F6855)),E6855-F6855,"")</x:f>
        <x:v>1800.3</x:v>
      </x:c>
      <x:c r="J6855" s="2" t="str">
        <x:f>IF(H6855="否","不适用",IF(AND(ISNUMBER(E6855),ISNUMBER(F6855)),IF(I6855&gt;'规则与名单'!$B$2,"是","否"),"未判定"))</x:f>
        <x:v>是</x:v>
      </x:c>
      <x:c r="K6855" s="2" t="str">
        <x:f>IF(J6855="是",IF(ISNUMBER(F6855),"测试日GPS","缺失"),IF(ISNUMBER(G6855),"非测试日纯氢",IF(AND(H6855="是",J6855="未判定"),IF(ISNUMBER(F6855),"测试名单无纯氢GPS","缺失"),IF(ISNUMBER(E6855),"非测试日仪表","缺失"))))</x:f>
        <x:v>测试日GPS</x:v>
      </x:c>
      <x:c r="L6855" s="7" t="n">
        <x:f>IF(K6855="缺失","",IF(K6855="非测试日纯氢",G6855,IF(K6855="非测试日仪表",E6855,F6855)))</x:f>
        <x:v>7.9</x:v>
      </x:c>
      <x:c r="M6855" s="2" t="n">
        <x:f>IF(K6855="缺失",1,0)</x:f>
        <x:v>0</x:v>
      </x:c>
      <x:c r="N6855" s="2" t="str">
        <x:v>车辆里程查询_20260901-20260930_1024辆_仪表里程.xlsx / U549</x:v>
      </x:c>
      <x:c r="O6855" s="2" t="str">
        <x:v>车辆里程查询_20260901-20260930_1024辆_GPS里程.xlsx / U549</x:v>
      </x:c>
      <x:c r="P6855" s="2" t="str">
        <x:v>车辆纯氢气里程查询_20260901-20260930_1024辆.xlsx / U390</x:v>
      </x:c>
    </x:row>
    <x:row r="6856" ht="22" customHeight="1">
      <x:c r="A6856" s="2" t="n">
        <x:v>273</x:v>
      </x:c>
      <x:c r="B6856" s="2" t="str">
        <x:v>粤AGP5792</x:v>
      </x:c>
      <x:c r="C6856" s="2" t="str">
        <x:v>吴纬涛</x:v>
      </x:c>
      <x:c r="D6856" s="8" t="d">
        <x:v>2026-09-18T00:00:00.000Z</x:v>
      </x:c>
      <x:c r="E6856" s="7" t="n">
        <x:v>1792.1</x:v>
      </x:c>
      <x:c r="F6856" s="7" t="n">
        <x:v>8.1</x:v>
      </x:c>
      <x:c r="G6856" s="7" t="n">
        <x:v>1432.7</x:v>
      </x:c>
      <x:c r="H6856" s="2" t="str">
        <x:v>是</x:v>
      </x:c>
      <x:c r="I6856" s="7" t="n">
        <x:f>IF(AND(ISNUMBER(E6856),ISNUMBER(F6856)),E6856-F6856,"")</x:f>
        <x:v>1784</x:v>
      </x:c>
      <x:c r="J6856" s="2" t="str">
        <x:f>IF(H6856="否","不适用",IF(AND(ISNUMBER(E6856),ISNUMBER(F6856)),IF(I6856&gt;'规则与名单'!$B$2,"是","否"),"未判定"))</x:f>
        <x:v>是</x:v>
      </x:c>
      <x:c r="K6856" s="2" t="str">
        <x:f>IF(J6856="是",IF(ISNUMBER(F6856),"测试日GPS","缺失"),IF(ISNUMBER(G6856),"非测试日纯氢",IF(AND(H6856="是",J6856="未判定"),IF(ISNUMBER(F6856),"测试名单无纯氢GPS","缺失"),IF(ISNUMBER(E6856),"非测试日仪表","缺失"))))</x:f>
        <x:v>测试日GPS</x:v>
      </x:c>
      <x:c r="L6856" s="7" t="n">
        <x:f>IF(K6856="缺失","",IF(K6856="非测试日纯氢",G6856,IF(K6856="非测试日仪表",E6856,F6856)))</x:f>
        <x:v>8.1</x:v>
      </x:c>
      <x:c r="M6856" s="2" t="n">
        <x:f>IF(K6856="缺失",1,0)</x:f>
        <x:v>0</x:v>
      </x:c>
      <x:c r="N6856" s="2" t="str">
        <x:v>车辆里程查询_20260901-20260930_1024辆_仪表里程.xlsx / V549</x:v>
      </x:c>
      <x:c r="O6856" s="2" t="str">
        <x:v>车辆里程查询_20260901-20260930_1024辆_GPS里程.xlsx / V549</x:v>
      </x:c>
      <x:c r="P6856" s="2" t="str">
        <x:v>车辆纯氢气里程查询_20260901-20260930_1024辆.xlsx / V390</x:v>
      </x:c>
    </x:row>
    <x:row r="6857" ht="22" customHeight="1">
      <x:c r="A6857" s="2" t="n">
        <x:v>273</x:v>
      </x:c>
      <x:c r="B6857" s="2" t="str">
        <x:v>粤AGP5792</x:v>
      </x:c>
      <x:c r="C6857" s="2" t="str">
        <x:v>吴纬涛</x:v>
      </x:c>
      <x:c r="D6857" s="8" t="d">
        <x:v>2026-09-19T00:00:00.000Z</x:v>
      </x:c>
      <x:c r="E6857" s="7" t="n">
        <x:v>1769.1</x:v>
      </x:c>
      <x:c r="F6857" s="7" t="n">
        <x:v>0.259</x:v>
      </x:c>
      <x:c r="G6857" s="7" t="n">
        <x:v>1768.6</x:v>
      </x:c>
      <x:c r="H6857" s="2" t="str">
        <x:v>是</x:v>
      </x:c>
      <x:c r="I6857" s="7" t="n">
        <x:f>IF(AND(ISNUMBER(E6857),ISNUMBER(F6857)),E6857-F6857,"")</x:f>
        <x:v>1768.841</x:v>
      </x:c>
      <x:c r="J6857" s="2" t="str">
        <x:f>IF(H6857="否","不适用",IF(AND(ISNUMBER(E6857),ISNUMBER(F6857)),IF(I6857&gt;'规则与名单'!$B$2,"是","否"),"未判定"))</x:f>
        <x:v>是</x:v>
      </x:c>
      <x:c r="K6857" s="2" t="str">
        <x:f>IF(J6857="是",IF(ISNUMBER(F6857),"测试日GPS","缺失"),IF(ISNUMBER(G6857),"非测试日纯氢",IF(AND(H6857="是",J6857="未判定"),IF(ISNUMBER(F6857),"测试名单无纯氢GPS","缺失"),IF(ISNUMBER(E6857),"非测试日仪表","缺失"))))</x:f>
        <x:v>测试日GPS</x:v>
      </x:c>
      <x:c r="L6857" s="7" t="n">
        <x:f>IF(K6857="缺失","",IF(K6857="非测试日纯氢",G6857,IF(K6857="非测试日仪表",E6857,F6857)))</x:f>
        <x:v>0.259</x:v>
      </x:c>
      <x:c r="M6857" s="2" t="n">
        <x:f>IF(K6857="缺失",1,0)</x:f>
        <x:v>0</x:v>
      </x:c>
      <x:c r="N6857" s="2" t="str">
        <x:v>车辆里程查询_20260901-20260930_1024辆_仪表里程.xlsx / W549</x:v>
      </x:c>
      <x:c r="O6857" s="2" t="str">
        <x:v>车辆里程查询_20260901-20260930_1024辆_GPS里程.xlsx / W549</x:v>
      </x:c>
      <x:c r="P6857" s="2" t="str">
        <x:v>车辆纯氢气里程查询_20260901-20260930_1024辆.xlsx / W390</x:v>
      </x:c>
    </x:row>
    <x:row r="6858" ht="22" customHeight="1">
      <x:c r="A6858" s="2" t="n">
        <x:v>273</x:v>
      </x:c>
      <x:c r="B6858" s="2" t="str">
        <x:v>粤AGP5792</x:v>
      </x:c>
      <x:c r="C6858" s="2" t="str">
        <x:v>吴纬涛</x:v>
      </x:c>
      <x:c r="D6858" s="8" t="d">
        <x:v>2026-09-20T00:00:00.000Z</x:v>
      </x:c>
      <x:c r="E6858" s="7" t="n">
        <x:v>1327.1</x:v>
      </x:c>
      <x:c r="F6858" s="7" t="n">
        <x:v>27.9</x:v>
      </x:c>
      <x:c r="G6858" s="7" t="n">
        <x:v>1221.6</x:v>
      </x:c>
      <x:c r="H6858" s="2" t="str">
        <x:v>是</x:v>
      </x:c>
      <x:c r="I6858" s="7" t="n">
        <x:f>IF(AND(ISNUMBER(E6858),ISNUMBER(F6858)),E6858-F6858,"")</x:f>
        <x:v>1299.1999999999998</x:v>
      </x:c>
      <x:c r="J6858" s="2" t="str">
        <x:f>IF(H6858="否","不适用",IF(AND(ISNUMBER(E6858),ISNUMBER(F6858)),IF(I6858&gt;'规则与名单'!$B$2,"是","否"),"未判定"))</x:f>
        <x:v>是</x:v>
      </x:c>
      <x:c r="K6858" s="2" t="str">
        <x:f>IF(J6858="是",IF(ISNUMBER(F6858),"测试日GPS","缺失"),IF(ISNUMBER(G6858),"非测试日纯氢",IF(AND(H6858="是",J6858="未判定"),IF(ISNUMBER(F6858),"测试名单无纯氢GPS","缺失"),IF(ISNUMBER(E6858),"非测试日仪表","缺失"))))</x:f>
        <x:v>测试日GPS</x:v>
      </x:c>
      <x:c r="L6858" s="7" t="n">
        <x:f>IF(K6858="缺失","",IF(K6858="非测试日纯氢",G6858,IF(K6858="非测试日仪表",E6858,F6858)))</x:f>
        <x:v>27.9</x:v>
      </x:c>
      <x:c r="M6858" s="2" t="n">
        <x:f>IF(K6858="缺失",1,0)</x:f>
        <x:v>0</x:v>
      </x:c>
      <x:c r="N6858" s="2" t="str">
        <x:v>车辆里程查询_20260901-20260930_1024辆_仪表里程.xlsx / X549</x:v>
      </x:c>
      <x:c r="O6858" s="2" t="str">
        <x:v>车辆里程查询_20260901-20260930_1024辆_GPS里程.xlsx / X549</x:v>
      </x:c>
      <x:c r="P6858" s="2" t="str">
        <x:v>车辆纯氢气里程查询_20260901-20260930_1024辆.xlsx / X390</x:v>
      </x:c>
    </x:row>
    <x:row r="6859" ht="22" customHeight="1">
      <x:c r="A6859" s="2" t="n">
        <x:v>273</x:v>
      </x:c>
      <x:c r="B6859" s="2" t="str">
        <x:v>粤AGP5792</x:v>
      </x:c>
      <x:c r="C6859" s="2" t="str">
        <x:v>吴纬涛</x:v>
      </x:c>
      <x:c r="D6859" s="8" t="d">
        <x:v>2026-09-21T00:00:00.000Z</x:v>
      </x:c>
      <x:c r="E6859" s="7" t="n">
        <x:v>1794.1</x:v>
      </x:c>
      <x:c r="F6859" s="7" t="n">
        <x:v>8.8</x:v>
      </x:c>
      <x:c r="G6859" s="7" t="n">
        <x:v>1445.6</x:v>
      </x:c>
      <x:c r="H6859" s="2" t="str">
        <x:v>是</x:v>
      </x:c>
      <x:c r="I6859" s="7" t="n">
        <x:f>IF(AND(ISNUMBER(E6859),ISNUMBER(F6859)),E6859-F6859,"")</x:f>
        <x:v>1785.3</x:v>
      </x:c>
      <x:c r="J6859" s="2" t="str">
        <x:f>IF(H6859="否","不适用",IF(AND(ISNUMBER(E6859),ISNUMBER(F6859)),IF(I6859&gt;'规则与名单'!$B$2,"是","否"),"未判定"))</x:f>
        <x:v>是</x:v>
      </x:c>
      <x:c r="K6859" s="2" t="str">
        <x:f>IF(J6859="是",IF(ISNUMBER(F6859),"测试日GPS","缺失"),IF(ISNUMBER(G6859),"非测试日纯氢",IF(AND(H6859="是",J6859="未判定"),IF(ISNUMBER(F6859),"测试名单无纯氢GPS","缺失"),IF(ISNUMBER(E6859),"非测试日仪表","缺失"))))</x:f>
        <x:v>测试日GPS</x:v>
      </x:c>
      <x:c r="L6859" s="7" t="n">
        <x:f>IF(K6859="缺失","",IF(K6859="非测试日纯氢",G6859,IF(K6859="非测试日仪表",E6859,F6859)))</x:f>
        <x:v>8.8</x:v>
      </x:c>
      <x:c r="M6859" s="2" t="n">
        <x:f>IF(K6859="缺失",1,0)</x:f>
        <x:v>0</x:v>
      </x:c>
      <x:c r="N6859" s="2" t="str">
        <x:v>车辆里程查询_20260901-20260930_1024辆_仪表里程.xlsx / Y549</x:v>
      </x:c>
      <x:c r="O6859" s="2" t="str">
        <x:v>车辆里程查询_20260901-20260930_1024辆_GPS里程.xlsx / Y549</x:v>
      </x:c>
      <x:c r="P6859" s="2" t="str">
        <x:v>车辆纯氢气里程查询_20260901-20260930_1024辆.xlsx / Y390</x:v>
      </x:c>
    </x:row>
    <x:row r="6860" ht="22" customHeight="1">
      <x:c r="A6860" s="2" t="n">
        <x:v>273</x:v>
      </x:c>
      <x:c r="B6860" s="2" t="str">
        <x:v>粤AGP5792</x:v>
      </x:c>
      <x:c r="C6860" s="2" t="str">
        <x:v>吴纬涛</x:v>
      </x:c>
      <x:c r="D6860" s="8" t="d">
        <x:v>2026-09-22T00:00:00.000Z</x:v>
      </x:c>
      <x:c r="E6860" s="7" t="n">
        <x:v>1504.6</x:v>
      </x:c>
      <x:c r="F6860" s="7" t="n">
        <x:v>0.196</x:v>
      </x:c>
      <x:c r="G6860" s="7" t="n">
        <x:v>1399.7</x:v>
      </x:c>
      <x:c r="H6860" s="2" t="str">
        <x:v>是</x:v>
      </x:c>
      <x:c r="I6860" s="7" t="n">
        <x:f>IF(AND(ISNUMBER(E6860),ISNUMBER(F6860)),E6860-F6860,"")</x:f>
        <x:v>1504.404</x:v>
      </x:c>
      <x:c r="J6860" s="2" t="str">
        <x:f>IF(H6860="否","不适用",IF(AND(ISNUMBER(E6860),ISNUMBER(F6860)),IF(I6860&gt;'规则与名单'!$B$2,"是","否"),"未判定"))</x:f>
        <x:v>是</x:v>
      </x:c>
      <x:c r="K6860" s="2" t="str">
        <x:f>IF(J6860="是",IF(ISNUMBER(F6860),"测试日GPS","缺失"),IF(ISNUMBER(G6860),"非测试日纯氢",IF(AND(H6860="是",J6860="未判定"),IF(ISNUMBER(F6860),"测试名单无纯氢GPS","缺失"),IF(ISNUMBER(E6860),"非测试日仪表","缺失"))))</x:f>
        <x:v>测试日GPS</x:v>
      </x:c>
      <x:c r="L6860" s="7" t="n">
        <x:f>IF(K6860="缺失","",IF(K6860="非测试日纯氢",G6860,IF(K6860="非测试日仪表",E6860,F6860)))</x:f>
        <x:v>0.196</x:v>
      </x:c>
      <x:c r="M6860" s="2" t="n">
        <x:f>IF(K6860="缺失",1,0)</x:f>
        <x:v>0</x:v>
      </x:c>
      <x:c r="N6860" s="2" t="str">
        <x:v>车辆里程查询_20260901-20260930_1024辆_仪表里程.xlsx / Z549</x:v>
      </x:c>
      <x:c r="O6860" s="2" t="str">
        <x:v>车辆里程查询_20260901-20260930_1024辆_GPS里程.xlsx / Z549</x:v>
      </x:c>
      <x:c r="P6860" s="2" t="str">
        <x:v>车辆纯氢气里程查询_20260901-20260930_1024辆.xlsx / Z390</x:v>
      </x:c>
    </x:row>
    <x:row r="6861" ht="22" customHeight="1">
      <x:c r="A6861" s="2" t="n">
        <x:v>273</x:v>
      </x:c>
      <x:c r="B6861" s="2" t="str">
        <x:v>粤AGP5792</x:v>
      </x:c>
      <x:c r="C6861" s="2" t="str">
        <x:v>吴纬涛</x:v>
      </x:c>
      <x:c r="D6861" s="8" t="d">
        <x:v>2026-09-23T00:00:00.000Z</x:v>
      </x:c>
      <x:c r="E6861" s="7" t="n">
        <x:v>23.2</x:v>
      </x:c>
      <x:c r="F6861" s="7" t="n">
        <x:v>24</x:v>
      </x:c>
      <x:c r="G6861" s="7" t="n">
        <x:v>20.4</x:v>
      </x:c>
      <x:c r="H6861" s="2" t="str">
        <x:v>是</x:v>
      </x:c>
      <x:c r="I6861" s="7" t="n">
        <x:f>IF(AND(ISNUMBER(E6861),ISNUMBER(F6861)),E6861-F6861,"")</x:f>
        <x:v>-0.8000000000000007</x:v>
      </x:c>
      <x:c r="J6861" s="2" t="str">
        <x:f>IF(H6861="否","不适用",IF(AND(ISNUMBER(E6861),ISNUMBER(F6861)),IF(I6861&gt;'规则与名单'!$B$2,"是","否"),"未判定"))</x:f>
        <x:v>否</x:v>
      </x:c>
      <x:c r="K6861" s="2" t="str">
        <x:f>IF(J6861="是",IF(ISNUMBER(F6861),"测试日GPS","缺失"),IF(ISNUMBER(G6861),"非测试日纯氢",IF(AND(H6861="是",J6861="未判定"),IF(ISNUMBER(F6861),"测试名单无纯氢GPS","缺失"),IF(ISNUMBER(E6861),"非测试日仪表","缺失"))))</x:f>
        <x:v>非测试日纯氢</x:v>
      </x:c>
      <x:c r="L6861" s="7" t="n">
        <x:f>IF(K6861="缺失","",IF(K6861="非测试日纯氢",G6861,IF(K6861="非测试日仪表",E6861,F6861)))</x:f>
        <x:v>20.4</x:v>
      </x:c>
      <x:c r="M6861" s="2" t="n">
        <x:f>IF(K6861="缺失",1,0)</x:f>
        <x:v>0</x:v>
      </x:c>
      <x:c r="N6861" s="2" t="str">
        <x:v>车辆里程查询_20260901-20260930_1024辆_仪表里程.xlsx / AA549</x:v>
      </x:c>
      <x:c r="O6861" s="2" t="str">
        <x:v>车辆里程查询_20260901-20260930_1024辆_GPS里程.xlsx / AA549</x:v>
      </x:c>
      <x:c r="P6861" s="2" t="str">
        <x:v>车辆纯氢气里程查询_20260901-20260930_1024辆.xlsx / AA390</x:v>
      </x:c>
    </x:row>
    <x:row r="6862" ht="22" customHeight="1">
      <x:c r="A6862" s="2" t="n">
        <x:v>273</x:v>
      </x:c>
      <x:c r="B6862" s="2" t="str">
        <x:v>粤AGP5792</x:v>
      </x:c>
      <x:c r="C6862" s="2" t="str">
        <x:v>吴纬涛</x:v>
      </x:c>
      <x:c r="D6862" s="8" t="d">
        <x:v>2026-09-24T00:00:00.000Z</x:v>
      </x:c>
      <x:c r="E6862" s="7" t="n">
        <x:v>0.1</x:v>
      </x:c>
      <x:c r="F6862" s="7" t="n">
        <x:v>0.12</x:v>
      </x:c>
      <x:c r="G6862" s="7"/>
      <x:c r="H6862" s="2" t="str">
        <x:v>是</x:v>
      </x:c>
      <x:c r="I6862" s="7" t="n">
        <x:f>IF(AND(ISNUMBER(E6862),ISNUMBER(F6862)),E6862-F6862,"")</x:f>
        <x:v>-0.01999999999999999</x:v>
      </x:c>
      <x:c r="J6862" s="2" t="str">
        <x:f>IF(H6862="否","不适用",IF(AND(ISNUMBER(E6862),ISNUMBER(F6862)),IF(I6862&gt;'规则与名单'!$B$2,"是","否"),"未判定"))</x:f>
        <x:v>否</x:v>
      </x:c>
      <x:c r="K6862" s="2" t="str">
        <x:f>IF(J6862="是",IF(ISNUMBER(F6862),"测试日GPS","缺失"),IF(ISNUMBER(G6862),"非测试日纯氢",IF(AND(H6862="是",J6862="未判定"),IF(ISNUMBER(F6862),"测试名单无纯氢GPS","缺失"),IF(ISNUMBER(E6862),"非测试日仪表","缺失"))))</x:f>
        <x:v>非测试日仪表</x:v>
      </x:c>
      <x:c r="L6862" s="7" t="n">
        <x:f>IF(K6862="缺失","",IF(K6862="非测试日纯氢",G6862,IF(K6862="非测试日仪表",E6862,F6862)))</x:f>
        <x:v>0.1</x:v>
      </x:c>
      <x:c r="M6862" s="2" t="n">
        <x:f>IF(K6862="缺失",1,0)</x:f>
        <x:v>0</x:v>
      </x:c>
      <x:c r="N6862" s="2" t="str">
        <x:v>车辆里程查询_20260901-20260930_1024辆_仪表里程.xlsx / AB549</x:v>
      </x:c>
      <x:c r="O6862" s="2" t="str">
        <x:v>车辆里程查询_20260901-20260930_1024辆_GPS里程.xlsx / AB549</x:v>
      </x:c>
      <x:c r="P6862" s="2" t="str">
        <x:v>车辆纯氢气里程查询_20260901-20260930_1024辆.xlsx / AB390</x:v>
      </x:c>
    </x:row>
    <x:row r="6863" ht="22" customHeight="1">
      <x:c r="A6863" s="2" t="n">
        <x:v>273</x:v>
      </x:c>
      <x:c r="B6863" s="2" t="str">
        <x:v>粤AGP5792</x:v>
      </x:c>
      <x:c r="C6863" s="2" t="str">
        <x:v>吴纬涛</x:v>
      </x:c>
      <x:c r="D6863" s="8" t="d">
        <x:v>2026-09-25T00:00:00.000Z</x:v>
      </x:c>
      <x:c r="E6863" s="7"/>
      <x:c r="F6863" s="7" t="n">
        <x:v>0</x:v>
      </x:c>
      <x:c r="G6863" s="7"/>
      <x:c r="H6863" s="2" t="str">
        <x:v>是</x:v>
      </x:c>
      <x:c r="I6863" s="7" t="str">
        <x:f>IF(AND(ISNUMBER(E6863),ISNUMBER(F6863)),E6863-F6863,"")</x:f>
      </x:c>
      <x:c r="J6863" s="2" t="str">
        <x:f>IF(H6863="否","不适用",IF(AND(ISNUMBER(E6863),ISNUMBER(F6863)),IF(I6863&gt;'规则与名单'!$B$2,"是","否"),"未判定"))</x:f>
        <x:v>未判定</x:v>
      </x:c>
      <x:c r="K6863" s="2" t="str">
        <x:f>IF(J6863="是",IF(ISNUMBER(F6863),"测试日GPS","缺失"),IF(ISNUMBER(G6863),"非测试日纯氢",IF(AND(H6863="是",J6863="未判定"),IF(ISNUMBER(F6863),"测试名单无纯氢GPS","缺失"),IF(ISNUMBER(E6863),"非测试日仪表","缺失"))))</x:f>
        <x:v>测试名单无纯氢GPS</x:v>
      </x:c>
      <x:c r="L6863" s="7" t="n">
        <x:f>IF(K6863="缺失","",IF(K6863="非测试日纯氢",G6863,IF(K6863="非测试日仪表",E6863,F6863)))</x:f>
        <x:v>0</x:v>
      </x:c>
      <x:c r="M6863" s="2" t="n">
        <x:f>IF(K6863="缺失",1,0)</x:f>
        <x:v>0</x:v>
      </x:c>
      <x:c r="N6863" s="2" t="str">
        <x:v>车辆里程查询_20260901-20260930_1024辆_仪表里程.xlsx / AC549</x:v>
      </x:c>
      <x:c r="O6863" s="2" t="str">
        <x:v>车辆里程查询_20260901-20260930_1024辆_GPS里程.xlsx / AC549</x:v>
      </x:c>
      <x:c r="P6863" s="2" t="str">
        <x:v>车辆纯氢气里程查询_20260901-20260930_1024辆.xlsx / AC390</x:v>
      </x:c>
    </x:row>
    <x:row r="6864" ht="22" customHeight="1">
      <x:c r="A6864" s="2" t="n">
        <x:v>273</x:v>
      </x:c>
      <x:c r="B6864" s="2" t="str">
        <x:v>粤AGP5792</x:v>
      </x:c>
      <x:c r="C6864" s="2" t="str">
        <x:v>吴纬涛</x:v>
      </x:c>
      <x:c r="D6864" s="8" t="d">
        <x:v>2026-09-26T00:00:00.000Z</x:v>
      </x:c>
      <x:c r="E6864" s="7"/>
      <x:c r="F6864" s="7" t="n">
        <x:v>0</x:v>
      </x:c>
      <x:c r="G6864" s="7"/>
      <x:c r="H6864" s="2" t="str">
        <x:v>是</x:v>
      </x:c>
      <x:c r="I6864" s="7" t="str">
        <x:f>IF(AND(ISNUMBER(E6864),ISNUMBER(F6864)),E6864-F6864,"")</x:f>
      </x:c>
      <x:c r="J6864" s="2" t="str">
        <x:f>IF(H6864="否","不适用",IF(AND(ISNUMBER(E6864),ISNUMBER(F6864)),IF(I6864&gt;'规则与名单'!$B$2,"是","否"),"未判定"))</x:f>
        <x:v>未判定</x:v>
      </x:c>
      <x:c r="K6864" s="2" t="str">
        <x:f>IF(J6864="是",IF(ISNUMBER(F6864),"测试日GPS","缺失"),IF(ISNUMBER(G6864),"非测试日纯氢",IF(AND(H6864="是",J6864="未判定"),IF(ISNUMBER(F6864),"测试名单无纯氢GPS","缺失"),IF(ISNUMBER(E6864),"非测试日仪表","缺失"))))</x:f>
        <x:v>测试名单无纯氢GPS</x:v>
      </x:c>
      <x:c r="L6864" s="7" t="n">
        <x:f>IF(K6864="缺失","",IF(K6864="非测试日纯氢",G6864,IF(K6864="非测试日仪表",E6864,F6864)))</x:f>
        <x:v>0</x:v>
      </x:c>
      <x:c r="M6864" s="2" t="n">
        <x:f>IF(K6864="缺失",1,0)</x:f>
        <x:v>0</x:v>
      </x:c>
      <x:c r="N6864" s="2" t="str">
        <x:v>车辆里程查询_20260901-20260930_1024辆_仪表里程.xlsx / AD549</x:v>
      </x:c>
      <x:c r="O6864" s="2" t="str">
        <x:v>车辆里程查询_20260901-20260930_1024辆_GPS里程.xlsx / AD549</x:v>
      </x:c>
      <x:c r="P6864" s="2" t="str">
        <x:v>车辆纯氢气里程查询_20260901-20260930_1024辆.xlsx / AD390</x:v>
      </x:c>
    </x:row>
    <x:row r="6865" ht="22" customHeight="1">
      <x:c r="A6865" s="2" t="n">
        <x:v>273</x:v>
      </x:c>
      <x:c r="B6865" s="2" t="str">
        <x:v>粤AGP5792</x:v>
      </x:c>
      <x:c r="C6865" s="2" t="str">
        <x:v>吴纬涛</x:v>
      </x:c>
      <x:c r="D6865" s="8" t="d">
        <x:v>2026-09-27T00:00:00.000Z</x:v>
      </x:c>
      <x:c r="E6865" s="7"/>
      <x:c r="F6865" s="7" t="n">
        <x:v>0</x:v>
      </x:c>
      <x:c r="G6865" s="7"/>
      <x:c r="H6865" s="2" t="str">
        <x:v>是</x:v>
      </x:c>
      <x:c r="I6865" s="7" t="str">
        <x:f>IF(AND(ISNUMBER(E6865),ISNUMBER(F6865)),E6865-F6865,"")</x:f>
      </x:c>
      <x:c r="J6865" s="2" t="str">
        <x:f>IF(H6865="否","不适用",IF(AND(ISNUMBER(E6865),ISNUMBER(F6865)),IF(I6865&gt;'规则与名单'!$B$2,"是","否"),"未判定"))</x:f>
        <x:v>未判定</x:v>
      </x:c>
      <x:c r="K6865" s="2" t="str">
        <x:f>IF(J6865="是",IF(ISNUMBER(F6865),"测试日GPS","缺失"),IF(ISNUMBER(G6865),"非测试日纯氢",IF(AND(H6865="是",J6865="未判定"),IF(ISNUMBER(F6865),"测试名单无纯氢GPS","缺失"),IF(ISNUMBER(E6865),"非测试日仪表","缺失"))))</x:f>
        <x:v>测试名单无纯氢GPS</x:v>
      </x:c>
      <x:c r="L6865" s="7" t="n">
        <x:f>IF(K6865="缺失","",IF(K6865="非测试日纯氢",G6865,IF(K6865="非测试日仪表",E6865,F6865)))</x:f>
        <x:v>0</x:v>
      </x:c>
      <x:c r="M6865" s="2" t="n">
        <x:f>IF(K6865="缺失",1,0)</x:f>
        <x:v>0</x:v>
      </x:c>
      <x:c r="N6865" s="2" t="str">
        <x:v>车辆里程查询_20260901-20260930_1024辆_仪表里程.xlsx / AE549</x:v>
      </x:c>
      <x:c r="O6865" s="2" t="str">
        <x:v>车辆里程查询_20260901-20260930_1024辆_GPS里程.xlsx / AE549</x:v>
      </x:c>
      <x:c r="P6865" s="2" t="str">
        <x:v>车辆纯氢气里程查询_20260901-20260930_1024辆.xlsx / AE390</x:v>
      </x:c>
    </x:row>
    <x:row r="6866" ht="22" customHeight="1">
      <x:c r="A6866" s="2" t="n">
        <x:v>273</x:v>
      </x:c>
      <x:c r="B6866" s="2" t="str">
        <x:v>粤AGP5792</x:v>
      </x:c>
      <x:c r="C6866" s="2" t="str">
        <x:v>吴纬涛</x:v>
      </x:c>
      <x:c r="D6866" s="8" t="d">
        <x:v>2026-09-28T00:00:00.000Z</x:v>
      </x:c>
      <x:c r="E6866" s="7" t="n">
        <x:v>62.3</x:v>
      </x:c>
      <x:c r="F6866" s="7" t="n">
        <x:v>65.4</x:v>
      </x:c>
      <x:c r="G6866" s="7" t="n">
        <x:v>62.3</x:v>
      </x:c>
      <x:c r="H6866" s="2" t="str">
        <x:v>是</x:v>
      </x:c>
      <x:c r="I6866" s="7" t="n">
        <x:f>IF(AND(ISNUMBER(E6866),ISNUMBER(F6866)),E6866-F6866,"")</x:f>
        <x:v>-3.1000000000000085</x:v>
      </x:c>
      <x:c r="J6866" s="2" t="str">
        <x:f>IF(H6866="否","不适用",IF(AND(ISNUMBER(E6866),ISNUMBER(F6866)),IF(I6866&gt;'规则与名单'!$B$2,"是","否"),"未判定"))</x:f>
        <x:v>否</x:v>
      </x:c>
      <x:c r="K6866" s="2" t="str">
        <x:f>IF(J6866="是",IF(ISNUMBER(F6866),"测试日GPS","缺失"),IF(ISNUMBER(G6866),"非测试日纯氢",IF(AND(H6866="是",J6866="未判定"),IF(ISNUMBER(F6866),"测试名单无纯氢GPS","缺失"),IF(ISNUMBER(E6866),"非测试日仪表","缺失"))))</x:f>
        <x:v>非测试日纯氢</x:v>
      </x:c>
      <x:c r="L6866" s="7" t="n">
        <x:f>IF(K6866="缺失","",IF(K6866="非测试日纯氢",G6866,IF(K6866="非测试日仪表",E6866,F6866)))</x:f>
        <x:v>62.3</x:v>
      </x:c>
      <x:c r="M6866" s="2" t="n">
        <x:f>IF(K6866="缺失",1,0)</x:f>
        <x:v>0</x:v>
      </x:c>
      <x:c r="N6866" s="2" t="str">
        <x:v>车辆里程查询_20260901-20260930_1024辆_仪表里程.xlsx / AF549</x:v>
      </x:c>
      <x:c r="O6866" s="2" t="str">
        <x:v>车辆里程查询_20260901-20260930_1024辆_GPS里程.xlsx / AF549</x:v>
      </x:c>
      <x:c r="P6866" s="2" t="str">
        <x:v>车辆纯氢气里程查询_20260901-20260930_1024辆.xlsx / AF390</x:v>
      </x:c>
    </x:row>
    <x:row r="6867" ht="22" customHeight="1">
      <x:c r="A6867" s="2" t="n">
        <x:v>273</x:v>
      </x:c>
      <x:c r="B6867" s="2" t="str">
        <x:v>粤AGP5792</x:v>
      </x:c>
      <x:c r="C6867" s="2" t="str">
        <x:v>吴纬涛</x:v>
      </x:c>
      <x:c r="D6867" s="8" t="d">
        <x:v>2026-09-29T00:00:00.000Z</x:v>
      </x:c>
      <x:c r="E6867" s="7" t="n">
        <x:v>45.2</x:v>
      </x:c>
      <x:c r="F6867" s="7" t="n">
        <x:v>45.8</x:v>
      </x:c>
      <x:c r="G6867" s="7" t="n">
        <x:v>45.2</x:v>
      </x:c>
      <x:c r="H6867" s="2" t="str">
        <x:v>是</x:v>
      </x:c>
      <x:c r="I6867" s="7" t="n">
        <x:f>IF(AND(ISNUMBER(E6867),ISNUMBER(F6867)),E6867-F6867,"")</x:f>
        <x:v>-0.5999999999999943</x:v>
      </x:c>
      <x:c r="J6867" s="2" t="str">
        <x:f>IF(H6867="否","不适用",IF(AND(ISNUMBER(E6867),ISNUMBER(F6867)),IF(I6867&gt;'规则与名单'!$B$2,"是","否"),"未判定"))</x:f>
        <x:v>否</x:v>
      </x:c>
      <x:c r="K6867" s="2" t="str">
        <x:f>IF(J6867="是",IF(ISNUMBER(F6867),"测试日GPS","缺失"),IF(ISNUMBER(G6867),"非测试日纯氢",IF(AND(H6867="是",J6867="未判定"),IF(ISNUMBER(F6867),"测试名单无纯氢GPS","缺失"),IF(ISNUMBER(E6867),"非测试日仪表","缺失"))))</x:f>
        <x:v>非测试日纯氢</x:v>
      </x:c>
      <x:c r="L6867" s="7" t="n">
        <x:f>IF(K6867="缺失","",IF(K6867="非测试日纯氢",G6867,IF(K6867="非测试日仪表",E6867,F6867)))</x:f>
        <x:v>45.2</x:v>
      </x:c>
      <x:c r="M6867" s="2" t="n">
        <x:f>IF(K6867="缺失",1,0)</x:f>
        <x:v>0</x:v>
      </x:c>
      <x:c r="N6867" s="2" t="str">
        <x:v>车辆里程查询_20260901-20260930_1024辆_仪表里程.xlsx / AG549</x:v>
      </x:c>
      <x:c r="O6867" s="2" t="str">
        <x:v>车辆里程查询_20260901-20260930_1024辆_GPS里程.xlsx / AG549</x:v>
      </x:c>
      <x:c r="P6867" s="2" t="str">
        <x:v>车辆纯氢气里程查询_20260901-20260930_1024辆.xlsx / AG390</x:v>
      </x:c>
    </x:row>
    <x:row r="6868" ht="22" customHeight="1">
      <x:c r="A6868" s="2" t="n">
        <x:v>273</x:v>
      </x:c>
      <x:c r="B6868" s="2" t="str">
        <x:v>粤AGP5792</x:v>
      </x:c>
      <x:c r="C6868" s="2" t="str">
        <x:v>吴纬涛</x:v>
      </x:c>
      <x:c r="D6868" s="8" t="d">
        <x:v>2026-09-30T00:00:00.000Z</x:v>
      </x:c>
      <x:c r="E6868" s="7" t="n">
        <x:v>23.1</x:v>
      </x:c>
      <x:c r="F6868" s="7" t="n">
        <x:v>22.8</x:v>
      </x:c>
      <x:c r="G6868" s="7" t="n">
        <x:v>23.1</x:v>
      </x:c>
      <x:c r="H6868" s="2" t="str">
        <x:v>是</x:v>
      </x:c>
      <x:c r="I6868" s="7" t="n">
        <x:f>IF(AND(ISNUMBER(E6868),ISNUMBER(F6868)),E6868-F6868,"")</x:f>
        <x:v>0.3000000000000007</x:v>
      </x:c>
      <x:c r="J6868" s="2" t="str">
        <x:f>IF(H6868="否","不适用",IF(AND(ISNUMBER(E6868),ISNUMBER(F6868)),IF(I6868&gt;'规则与名单'!$B$2,"是","否"),"未判定"))</x:f>
        <x:v>否</x:v>
      </x:c>
      <x:c r="K6868" s="2" t="str">
        <x:f>IF(J6868="是",IF(ISNUMBER(F6868),"测试日GPS","缺失"),IF(ISNUMBER(G6868),"非测试日纯氢",IF(AND(H6868="是",J6868="未判定"),IF(ISNUMBER(F6868),"测试名单无纯氢GPS","缺失"),IF(ISNUMBER(E6868),"非测试日仪表","缺失"))))</x:f>
        <x:v>非测试日纯氢</x:v>
      </x:c>
      <x:c r="L6868" s="7" t="n">
        <x:f>IF(K6868="缺失","",IF(K6868="非测试日纯氢",G6868,IF(K6868="非测试日仪表",E6868,F6868)))</x:f>
        <x:v>23.1</x:v>
      </x:c>
      <x:c r="M6868" s="2" t="n">
        <x:f>IF(K6868="缺失",1,0)</x:f>
        <x:v>0</x:v>
      </x:c>
      <x:c r="N6868" s="2" t="str">
        <x:v>车辆里程查询_20260901-20260930_1024辆_仪表里程.xlsx / AH549</x:v>
      </x:c>
      <x:c r="O6868" s="2" t="str">
        <x:v>车辆里程查询_20260901-20260930_1024辆_GPS里程.xlsx / AH549</x:v>
      </x:c>
      <x:c r="P6868" s="2" t="str">
        <x:v>车辆纯氢气里程查询_20260901-20260930_1024辆.xlsx / AH390</x:v>
      </x:c>
    </x:row>
    <x:row r="6869" ht="22" customHeight="1">
      <x:c r="A6869" s="2" t="n">
        <x:v>274</x:v>
      </x:c>
      <x:c r="B6869" s="2" t="str">
        <x:v>粤AGP5798</x:v>
      </x:c>
      <x:c r="C6869" s="2" t="str">
        <x:v>吴纬涛</x:v>
      </x:c>
      <x:c r="D6869" s="8" t="d">
        <x:v>2026-09-01T00:00:00.000Z</x:v>
      </x:c>
      <x:c r="E6869" s="7" t="n">
        <x:v>240.7</x:v>
      </x:c>
      <x:c r="F6869" s="7" t="n">
        <x:v>239.8</x:v>
      </x:c>
      <x:c r="G6869" s="7" t="n">
        <x:v>240.7</x:v>
      </x:c>
      <x:c r="H6869" s="2" t="str">
        <x:v>否</x:v>
      </x:c>
      <x:c r="I6869" s="7" t="n">
        <x:f>IF(AND(ISNUMBER(E6869),ISNUMBER(F6869)),E6869-F6869,"")</x:f>
        <x:v>0.8999999999999773</x:v>
      </x:c>
      <x:c r="J6869" s="2" t="str">
        <x:f>IF(H6869="否","不适用",IF(AND(ISNUMBER(E6869),ISNUMBER(F6869)),IF(I6869&gt;'规则与名单'!$B$2,"是","否"),"未判定"))</x:f>
        <x:v>不适用</x:v>
      </x:c>
      <x:c r="K6869" s="2" t="str">
        <x:f>IF(J6869="是",IF(ISNUMBER(F6869),"测试日GPS","缺失"),IF(ISNUMBER(G6869),"非测试日纯氢",IF(AND(H6869="是",J6869="未判定"),IF(ISNUMBER(F6869),"测试名单无纯氢GPS","缺失"),IF(ISNUMBER(E6869),"非测试日仪表","缺失"))))</x:f>
        <x:v>非测试日纯氢</x:v>
      </x:c>
      <x:c r="L6869" s="7" t="n">
        <x:f>IF(K6869="缺失","",IF(K6869="非测试日纯氢",G6869,IF(K6869="非测试日仪表",E6869,F6869)))</x:f>
        <x:v>240.7</x:v>
      </x:c>
      <x:c r="M6869" s="2" t="n">
        <x:f>IF(K6869="缺失",1,0)</x:f>
        <x:v>0</x:v>
      </x:c>
      <x:c r="N6869" s="2" t="str">
        <x:v>车辆里程查询_20260901-20260930_1024辆_仪表里程.xlsx / E579</x:v>
      </x:c>
      <x:c r="O6869" s="2" t="str">
        <x:v>车辆里程查询_20260901-20260930_1024辆_GPS里程.xlsx / E579</x:v>
      </x:c>
      <x:c r="P6869" s="2" t="str">
        <x:v>车辆纯氢气里程查询_20260901-20260930_1024辆.xlsx / E239</x:v>
      </x:c>
    </x:row>
    <x:row r="6870" ht="22" customHeight="1">
      <x:c r="A6870" s="2" t="n">
        <x:v>274</x:v>
      </x:c>
      <x:c r="B6870" s="2" t="str">
        <x:v>粤AGP5798</x:v>
      </x:c>
      <x:c r="C6870" s="2" t="str">
        <x:v>吴纬涛</x:v>
      </x:c>
      <x:c r="D6870" s="8" t="d">
        <x:v>2026-09-02T00:00:00.000Z</x:v>
      </x:c>
      <x:c r="E6870" s="7" t="n">
        <x:v>176.4</x:v>
      </x:c>
      <x:c r="F6870" s="7" t="n">
        <x:v>175.9</x:v>
      </x:c>
      <x:c r="G6870" s="7" t="n">
        <x:v>176.2</x:v>
      </x:c>
      <x:c r="H6870" s="2" t="str">
        <x:v>否</x:v>
      </x:c>
      <x:c r="I6870" s="7" t="n">
        <x:f>IF(AND(ISNUMBER(E6870),ISNUMBER(F6870)),E6870-F6870,"")</x:f>
        <x:v>0.5</x:v>
      </x:c>
      <x:c r="J6870" s="2" t="str">
        <x:f>IF(H6870="否","不适用",IF(AND(ISNUMBER(E6870),ISNUMBER(F6870)),IF(I6870&gt;'规则与名单'!$B$2,"是","否"),"未判定"))</x:f>
        <x:v>不适用</x:v>
      </x:c>
      <x:c r="K6870" s="2" t="str">
        <x:f>IF(J6870="是",IF(ISNUMBER(F6870),"测试日GPS","缺失"),IF(ISNUMBER(G6870),"非测试日纯氢",IF(AND(H6870="是",J6870="未判定"),IF(ISNUMBER(F6870),"测试名单无纯氢GPS","缺失"),IF(ISNUMBER(E6870),"非测试日仪表","缺失"))))</x:f>
        <x:v>非测试日纯氢</x:v>
      </x:c>
      <x:c r="L6870" s="7" t="n">
        <x:f>IF(K6870="缺失","",IF(K6870="非测试日纯氢",G6870,IF(K6870="非测试日仪表",E6870,F6870)))</x:f>
        <x:v>176.2</x:v>
      </x:c>
      <x:c r="M6870" s="2" t="n">
        <x:f>IF(K6870="缺失",1,0)</x:f>
        <x:v>0</x:v>
      </x:c>
      <x:c r="N6870" s="2" t="str">
        <x:v>车辆里程查询_20260901-20260930_1024辆_仪表里程.xlsx / F579</x:v>
      </x:c>
      <x:c r="O6870" s="2" t="str">
        <x:v>车辆里程查询_20260901-20260930_1024辆_GPS里程.xlsx / F579</x:v>
      </x:c>
      <x:c r="P6870" s="2" t="str">
        <x:v>车辆纯氢气里程查询_20260901-20260930_1024辆.xlsx / F239</x:v>
      </x:c>
    </x:row>
    <x:row r="6871" ht="22" customHeight="1">
      <x:c r="A6871" s="2" t="n">
        <x:v>274</x:v>
      </x:c>
      <x:c r="B6871" s="2" t="str">
        <x:v>粤AGP5798</x:v>
      </x:c>
      <x:c r="C6871" s="2" t="str">
        <x:v>吴纬涛</x:v>
      </x:c>
      <x:c r="D6871" s="8" t="d">
        <x:v>2026-09-03T00:00:00.000Z</x:v>
      </x:c>
      <x:c r="E6871" s="7" t="n">
        <x:v>235.9</x:v>
      </x:c>
      <x:c r="F6871" s="7" t="n">
        <x:v>235</x:v>
      </x:c>
      <x:c r="G6871" s="7" t="n">
        <x:v>233</x:v>
      </x:c>
      <x:c r="H6871" s="2" t="str">
        <x:v>否</x:v>
      </x:c>
      <x:c r="I6871" s="7" t="n">
        <x:f>IF(AND(ISNUMBER(E6871),ISNUMBER(F6871)),E6871-F6871,"")</x:f>
        <x:v>0.9000000000000057</x:v>
      </x:c>
      <x:c r="J6871" s="2" t="str">
        <x:f>IF(H6871="否","不适用",IF(AND(ISNUMBER(E6871),ISNUMBER(F6871)),IF(I6871&gt;'规则与名单'!$B$2,"是","否"),"未判定"))</x:f>
        <x:v>不适用</x:v>
      </x:c>
      <x:c r="K6871" s="2" t="str">
        <x:f>IF(J6871="是",IF(ISNUMBER(F6871),"测试日GPS","缺失"),IF(ISNUMBER(G6871),"非测试日纯氢",IF(AND(H6871="是",J6871="未判定"),IF(ISNUMBER(F6871),"测试名单无纯氢GPS","缺失"),IF(ISNUMBER(E6871),"非测试日仪表","缺失"))))</x:f>
        <x:v>非测试日纯氢</x:v>
      </x:c>
      <x:c r="L6871" s="7" t="n">
        <x:f>IF(K6871="缺失","",IF(K6871="非测试日纯氢",G6871,IF(K6871="非测试日仪表",E6871,F6871)))</x:f>
        <x:v>233</x:v>
      </x:c>
      <x:c r="M6871" s="2" t="n">
        <x:f>IF(K6871="缺失",1,0)</x:f>
        <x:v>0</x:v>
      </x:c>
      <x:c r="N6871" s="2" t="str">
        <x:v>车辆里程查询_20260901-20260930_1024辆_仪表里程.xlsx / G579</x:v>
      </x:c>
      <x:c r="O6871" s="2" t="str">
        <x:v>车辆里程查询_20260901-20260930_1024辆_GPS里程.xlsx / G579</x:v>
      </x:c>
      <x:c r="P6871" s="2" t="str">
        <x:v>车辆纯氢气里程查询_20260901-20260930_1024辆.xlsx / G239</x:v>
      </x:c>
    </x:row>
    <x:row r="6872" ht="22" customHeight="1">
      <x:c r="A6872" s="2" t="n">
        <x:v>274</x:v>
      </x:c>
      <x:c r="B6872" s="2" t="str">
        <x:v>粤AGP5798</x:v>
      </x:c>
      <x:c r="C6872" s="2" t="str">
        <x:v>吴纬涛</x:v>
      </x:c>
      <x:c r="D6872" s="8" t="d">
        <x:v>2026-09-04T00:00:00.000Z</x:v>
      </x:c>
      <x:c r="E6872" s="7" t="n">
        <x:v>213.7</x:v>
      </x:c>
      <x:c r="F6872" s="7" t="n">
        <x:v>215</x:v>
      </x:c>
      <x:c r="G6872" s="7" t="n">
        <x:v>213.6</x:v>
      </x:c>
      <x:c r="H6872" s="2" t="str">
        <x:v>否</x:v>
      </x:c>
      <x:c r="I6872" s="7" t="n">
        <x:f>IF(AND(ISNUMBER(E6872),ISNUMBER(F6872)),E6872-F6872,"")</x:f>
        <x:v>-1.3000000000000114</x:v>
      </x:c>
      <x:c r="J6872" s="2" t="str">
        <x:f>IF(H6872="否","不适用",IF(AND(ISNUMBER(E6872),ISNUMBER(F6872)),IF(I6872&gt;'规则与名单'!$B$2,"是","否"),"未判定"))</x:f>
        <x:v>不适用</x:v>
      </x:c>
      <x:c r="K6872" s="2" t="str">
        <x:f>IF(J6872="是",IF(ISNUMBER(F6872),"测试日GPS","缺失"),IF(ISNUMBER(G6872),"非测试日纯氢",IF(AND(H6872="是",J6872="未判定"),IF(ISNUMBER(F6872),"测试名单无纯氢GPS","缺失"),IF(ISNUMBER(E6872),"非测试日仪表","缺失"))))</x:f>
        <x:v>非测试日纯氢</x:v>
      </x:c>
      <x:c r="L6872" s="7" t="n">
        <x:f>IF(K6872="缺失","",IF(K6872="非测试日纯氢",G6872,IF(K6872="非测试日仪表",E6872,F6872)))</x:f>
        <x:v>213.6</x:v>
      </x:c>
      <x:c r="M6872" s="2" t="n">
        <x:f>IF(K6872="缺失",1,0)</x:f>
        <x:v>0</x:v>
      </x:c>
      <x:c r="N6872" s="2" t="str">
        <x:v>车辆里程查询_20260901-20260930_1024辆_仪表里程.xlsx / H579</x:v>
      </x:c>
      <x:c r="O6872" s="2" t="str">
        <x:v>车辆里程查询_20260901-20260930_1024辆_GPS里程.xlsx / H579</x:v>
      </x:c>
      <x:c r="P6872" s="2" t="str">
        <x:v>车辆纯氢气里程查询_20260901-20260930_1024辆.xlsx / H239</x:v>
      </x:c>
    </x:row>
    <x:row r="6873" ht="22" customHeight="1">
      <x:c r="A6873" s="2" t="n">
        <x:v>274</x:v>
      </x:c>
      <x:c r="B6873" s="2" t="str">
        <x:v>粤AGP5798</x:v>
      </x:c>
      <x:c r="C6873" s="2" t="str">
        <x:v>吴纬涛</x:v>
      </x:c>
      <x:c r="D6873" s="8" t="d">
        <x:v>2026-09-05T00:00:00.000Z</x:v>
      </x:c>
      <x:c r="E6873" s="7" t="n">
        <x:v>230.1</x:v>
      </x:c>
      <x:c r="F6873" s="7" t="n">
        <x:v>230.8</x:v>
      </x:c>
      <x:c r="G6873" s="7" t="n">
        <x:v>229.8</x:v>
      </x:c>
      <x:c r="H6873" s="2" t="str">
        <x:v>否</x:v>
      </x:c>
      <x:c r="I6873" s="7" t="n">
        <x:f>IF(AND(ISNUMBER(E6873),ISNUMBER(F6873)),E6873-F6873,"")</x:f>
        <x:v>-0.700000000000017</x:v>
      </x:c>
      <x:c r="J6873" s="2" t="str">
        <x:f>IF(H6873="否","不适用",IF(AND(ISNUMBER(E6873),ISNUMBER(F6873)),IF(I6873&gt;'规则与名单'!$B$2,"是","否"),"未判定"))</x:f>
        <x:v>不适用</x:v>
      </x:c>
      <x:c r="K6873" s="2" t="str">
        <x:f>IF(J6873="是",IF(ISNUMBER(F6873),"测试日GPS","缺失"),IF(ISNUMBER(G6873),"非测试日纯氢",IF(AND(H6873="是",J6873="未判定"),IF(ISNUMBER(F6873),"测试名单无纯氢GPS","缺失"),IF(ISNUMBER(E6873),"非测试日仪表","缺失"))))</x:f>
        <x:v>非测试日纯氢</x:v>
      </x:c>
      <x:c r="L6873" s="7" t="n">
        <x:f>IF(K6873="缺失","",IF(K6873="非测试日纯氢",G6873,IF(K6873="非测试日仪表",E6873,F6873)))</x:f>
        <x:v>229.8</x:v>
      </x:c>
      <x:c r="M6873" s="2" t="n">
        <x:f>IF(K6873="缺失",1,0)</x:f>
        <x:v>0</x:v>
      </x:c>
      <x:c r="N6873" s="2" t="str">
        <x:v>车辆里程查询_20260901-20260930_1024辆_仪表里程.xlsx / I579</x:v>
      </x:c>
      <x:c r="O6873" s="2" t="str">
        <x:v>车辆里程查询_20260901-20260930_1024辆_GPS里程.xlsx / I579</x:v>
      </x:c>
      <x:c r="P6873" s="2" t="str">
        <x:v>车辆纯氢气里程查询_20260901-20260930_1024辆.xlsx / I239</x:v>
      </x:c>
    </x:row>
    <x:row r="6874" ht="22" customHeight="1">
      <x:c r="A6874" s="2" t="n">
        <x:v>274</x:v>
      </x:c>
      <x:c r="B6874" s="2" t="str">
        <x:v>粤AGP5798</x:v>
      </x:c>
      <x:c r="C6874" s="2" t="str">
        <x:v>吴纬涛</x:v>
      </x:c>
      <x:c r="D6874" s="8" t="d">
        <x:v>2026-09-06T00:00:00.000Z</x:v>
      </x:c>
      <x:c r="E6874" s="7" t="n">
        <x:v>320.9</x:v>
      </x:c>
      <x:c r="F6874" s="7" t="n">
        <x:v>318.6</x:v>
      </x:c>
      <x:c r="G6874" s="7" t="n">
        <x:v>320.6</x:v>
      </x:c>
      <x:c r="H6874" s="2" t="str">
        <x:v>否</x:v>
      </x:c>
      <x:c r="I6874" s="7" t="n">
        <x:f>IF(AND(ISNUMBER(E6874),ISNUMBER(F6874)),E6874-F6874,"")</x:f>
        <x:v>2.2999999999999545</x:v>
      </x:c>
      <x:c r="J6874" s="2" t="str">
        <x:f>IF(H6874="否","不适用",IF(AND(ISNUMBER(E6874),ISNUMBER(F6874)),IF(I6874&gt;'规则与名单'!$B$2,"是","否"),"未判定"))</x:f>
        <x:v>不适用</x:v>
      </x:c>
      <x:c r="K6874" s="2" t="str">
        <x:f>IF(J6874="是",IF(ISNUMBER(F6874),"测试日GPS","缺失"),IF(ISNUMBER(G6874),"非测试日纯氢",IF(AND(H6874="是",J6874="未判定"),IF(ISNUMBER(F6874),"测试名单无纯氢GPS","缺失"),IF(ISNUMBER(E6874),"非测试日仪表","缺失"))))</x:f>
        <x:v>非测试日纯氢</x:v>
      </x:c>
      <x:c r="L6874" s="7" t="n">
        <x:f>IF(K6874="缺失","",IF(K6874="非测试日纯氢",G6874,IF(K6874="非测试日仪表",E6874,F6874)))</x:f>
        <x:v>320.6</x:v>
      </x:c>
      <x:c r="M6874" s="2" t="n">
        <x:f>IF(K6874="缺失",1,0)</x:f>
        <x:v>0</x:v>
      </x:c>
      <x:c r="N6874" s="2" t="str">
        <x:v>车辆里程查询_20260901-20260930_1024辆_仪表里程.xlsx / J579</x:v>
      </x:c>
      <x:c r="O6874" s="2" t="str">
        <x:v>车辆里程查询_20260901-20260930_1024辆_GPS里程.xlsx / J579</x:v>
      </x:c>
      <x:c r="P6874" s="2" t="str">
        <x:v>车辆纯氢气里程查询_20260901-20260930_1024辆.xlsx / J239</x:v>
      </x:c>
    </x:row>
    <x:row r="6875" ht="22" customHeight="1">
      <x:c r="A6875" s="2" t="n">
        <x:v>274</x:v>
      </x:c>
      <x:c r="B6875" s="2" t="str">
        <x:v>粤AGP5798</x:v>
      </x:c>
      <x:c r="C6875" s="2" t="str">
        <x:v>吴纬涛</x:v>
      </x:c>
      <x:c r="D6875" s="8" t="d">
        <x:v>2026-09-07T00:00:00.000Z</x:v>
      </x:c>
      <x:c r="E6875" s="7" t="n">
        <x:v>82.1</x:v>
      </x:c>
      <x:c r="F6875" s="7" t="n">
        <x:v>81.4</x:v>
      </x:c>
      <x:c r="G6875" s="7" t="n">
        <x:v>82.1</x:v>
      </x:c>
      <x:c r="H6875" s="2" t="str">
        <x:v>否</x:v>
      </x:c>
      <x:c r="I6875" s="7" t="n">
        <x:f>IF(AND(ISNUMBER(E6875),ISNUMBER(F6875)),E6875-F6875,"")</x:f>
        <x:v>0.6999999999999886</x:v>
      </x:c>
      <x:c r="J6875" s="2" t="str">
        <x:f>IF(H6875="否","不适用",IF(AND(ISNUMBER(E6875),ISNUMBER(F6875)),IF(I6875&gt;'规则与名单'!$B$2,"是","否"),"未判定"))</x:f>
        <x:v>不适用</x:v>
      </x:c>
      <x:c r="K6875" s="2" t="str">
        <x:f>IF(J6875="是",IF(ISNUMBER(F6875),"测试日GPS","缺失"),IF(ISNUMBER(G6875),"非测试日纯氢",IF(AND(H6875="是",J6875="未判定"),IF(ISNUMBER(F6875),"测试名单无纯氢GPS","缺失"),IF(ISNUMBER(E6875),"非测试日仪表","缺失"))))</x:f>
        <x:v>非测试日纯氢</x:v>
      </x:c>
      <x:c r="L6875" s="7" t="n">
        <x:f>IF(K6875="缺失","",IF(K6875="非测试日纯氢",G6875,IF(K6875="非测试日仪表",E6875,F6875)))</x:f>
        <x:v>82.1</x:v>
      </x:c>
      <x:c r="M6875" s="2" t="n">
        <x:f>IF(K6875="缺失",1,0)</x:f>
        <x:v>0</x:v>
      </x:c>
      <x:c r="N6875" s="2" t="str">
        <x:v>车辆里程查询_20260901-20260930_1024辆_仪表里程.xlsx / K579</x:v>
      </x:c>
      <x:c r="O6875" s="2" t="str">
        <x:v>车辆里程查询_20260901-20260930_1024辆_GPS里程.xlsx / K579</x:v>
      </x:c>
      <x:c r="P6875" s="2" t="str">
        <x:v>车辆纯氢气里程查询_20260901-20260930_1024辆.xlsx / K239</x:v>
      </x:c>
    </x:row>
    <x:row r="6876" ht="22" customHeight="1">
      <x:c r="A6876" s="2" t="n">
        <x:v>274</x:v>
      </x:c>
      <x:c r="B6876" s="2" t="str">
        <x:v>粤AGP5798</x:v>
      </x:c>
      <x:c r="C6876" s="2" t="str">
        <x:v>吴纬涛</x:v>
      </x:c>
      <x:c r="D6876" s="8" t="d">
        <x:v>2026-09-08T00:00:00.000Z</x:v>
      </x:c>
      <x:c r="E6876" s="7" t="n">
        <x:v>93.3</x:v>
      </x:c>
      <x:c r="F6876" s="7" t="n">
        <x:v>92.5</x:v>
      </x:c>
      <x:c r="G6876" s="7" t="n">
        <x:v>92.7</x:v>
      </x:c>
      <x:c r="H6876" s="2" t="str">
        <x:v>否</x:v>
      </x:c>
      <x:c r="I6876" s="7" t="n">
        <x:f>IF(AND(ISNUMBER(E6876),ISNUMBER(F6876)),E6876-F6876,"")</x:f>
        <x:v>0.7999999999999972</x:v>
      </x:c>
      <x:c r="J6876" s="2" t="str">
        <x:f>IF(H6876="否","不适用",IF(AND(ISNUMBER(E6876),ISNUMBER(F6876)),IF(I6876&gt;'规则与名单'!$B$2,"是","否"),"未判定"))</x:f>
        <x:v>不适用</x:v>
      </x:c>
      <x:c r="K6876" s="2" t="str">
        <x:f>IF(J6876="是",IF(ISNUMBER(F6876),"测试日GPS","缺失"),IF(ISNUMBER(G6876),"非测试日纯氢",IF(AND(H6876="是",J6876="未判定"),IF(ISNUMBER(F6876),"测试名单无纯氢GPS","缺失"),IF(ISNUMBER(E6876),"非测试日仪表","缺失"))))</x:f>
        <x:v>非测试日纯氢</x:v>
      </x:c>
      <x:c r="L6876" s="7" t="n">
        <x:f>IF(K6876="缺失","",IF(K6876="非测试日纯氢",G6876,IF(K6876="非测试日仪表",E6876,F6876)))</x:f>
        <x:v>92.7</x:v>
      </x:c>
      <x:c r="M6876" s="2" t="n">
        <x:f>IF(K6876="缺失",1,0)</x:f>
        <x:v>0</x:v>
      </x:c>
      <x:c r="N6876" s="2" t="str">
        <x:v>车辆里程查询_20260901-20260930_1024辆_仪表里程.xlsx / L579</x:v>
      </x:c>
      <x:c r="O6876" s="2" t="str">
        <x:v>车辆里程查询_20260901-20260930_1024辆_GPS里程.xlsx / L579</x:v>
      </x:c>
      <x:c r="P6876" s="2" t="str">
        <x:v>车辆纯氢气里程查询_20260901-20260930_1024辆.xlsx / L239</x:v>
      </x:c>
    </x:row>
    <x:row r="6877" ht="22" customHeight="1">
      <x:c r="A6877" s="2" t="n">
        <x:v>274</x:v>
      </x:c>
      <x:c r="B6877" s="2" t="str">
        <x:v>粤AGP5798</x:v>
      </x:c>
      <x:c r="C6877" s="2" t="str">
        <x:v>吴纬涛</x:v>
      </x:c>
      <x:c r="D6877" s="8" t="d">
        <x:v>2026-09-09T00:00:00.000Z</x:v>
      </x:c>
      <x:c r="E6877" s="7" t="n">
        <x:v>193.5</x:v>
      </x:c>
      <x:c r="F6877" s="7" t="n">
        <x:v>193.6</x:v>
      </x:c>
      <x:c r="G6877" s="7" t="n">
        <x:v>188</x:v>
      </x:c>
      <x:c r="H6877" s="2" t="str">
        <x:v>否</x:v>
      </x:c>
      <x:c r="I6877" s="7" t="n">
        <x:f>IF(AND(ISNUMBER(E6877),ISNUMBER(F6877)),E6877-F6877,"")</x:f>
        <x:v>-0.09999999999999432</x:v>
      </x:c>
      <x:c r="J6877" s="2" t="str">
        <x:f>IF(H6877="否","不适用",IF(AND(ISNUMBER(E6877),ISNUMBER(F6877)),IF(I6877&gt;'规则与名单'!$B$2,"是","否"),"未判定"))</x:f>
        <x:v>不适用</x:v>
      </x:c>
      <x:c r="K6877" s="2" t="str">
        <x:f>IF(J6877="是",IF(ISNUMBER(F6877),"测试日GPS","缺失"),IF(ISNUMBER(G6877),"非测试日纯氢",IF(AND(H6877="是",J6877="未判定"),IF(ISNUMBER(F6877),"测试名单无纯氢GPS","缺失"),IF(ISNUMBER(E6877),"非测试日仪表","缺失"))))</x:f>
        <x:v>非测试日纯氢</x:v>
      </x:c>
      <x:c r="L6877" s="7" t="n">
        <x:f>IF(K6877="缺失","",IF(K6877="非测试日纯氢",G6877,IF(K6877="非测试日仪表",E6877,F6877)))</x:f>
        <x:v>188</x:v>
      </x:c>
      <x:c r="M6877" s="2" t="n">
        <x:f>IF(K6877="缺失",1,0)</x:f>
        <x:v>0</x:v>
      </x:c>
      <x:c r="N6877" s="2" t="str">
        <x:v>车辆里程查询_20260901-20260930_1024辆_仪表里程.xlsx / M579</x:v>
      </x:c>
      <x:c r="O6877" s="2" t="str">
        <x:v>车辆里程查询_20260901-20260930_1024辆_GPS里程.xlsx / M579</x:v>
      </x:c>
      <x:c r="P6877" s="2" t="str">
        <x:v>车辆纯氢气里程查询_20260901-20260930_1024辆.xlsx / M239</x:v>
      </x:c>
    </x:row>
    <x:row r="6878" ht="22" customHeight="1">
      <x:c r="A6878" s="2" t="n">
        <x:v>274</x:v>
      </x:c>
      <x:c r="B6878" s="2" t="str">
        <x:v>粤AGP5798</x:v>
      </x:c>
      <x:c r="C6878" s="2" t="str">
        <x:v>吴纬涛</x:v>
      </x:c>
      <x:c r="D6878" s="8" t="d">
        <x:v>2026-09-10T00:00:00.000Z</x:v>
      </x:c>
      <x:c r="E6878" s="7" t="n">
        <x:v>93.8</x:v>
      </x:c>
      <x:c r="F6878" s="7" t="n">
        <x:v>95</x:v>
      </x:c>
      <x:c r="G6878" s="7" t="n">
        <x:v>93.4</x:v>
      </x:c>
      <x:c r="H6878" s="2" t="str">
        <x:v>否</x:v>
      </x:c>
      <x:c r="I6878" s="7" t="n">
        <x:f>IF(AND(ISNUMBER(E6878),ISNUMBER(F6878)),E6878-F6878,"")</x:f>
        <x:v>-1.2000000000000028</x:v>
      </x:c>
      <x:c r="J6878" s="2" t="str">
        <x:f>IF(H6878="否","不适用",IF(AND(ISNUMBER(E6878),ISNUMBER(F6878)),IF(I6878&gt;'规则与名单'!$B$2,"是","否"),"未判定"))</x:f>
        <x:v>不适用</x:v>
      </x:c>
      <x:c r="K6878" s="2" t="str">
        <x:f>IF(J6878="是",IF(ISNUMBER(F6878),"测试日GPS","缺失"),IF(ISNUMBER(G6878),"非测试日纯氢",IF(AND(H6878="是",J6878="未判定"),IF(ISNUMBER(F6878),"测试名单无纯氢GPS","缺失"),IF(ISNUMBER(E6878),"非测试日仪表","缺失"))))</x:f>
        <x:v>非测试日纯氢</x:v>
      </x:c>
      <x:c r="L6878" s="7" t="n">
        <x:f>IF(K6878="缺失","",IF(K6878="非测试日纯氢",G6878,IF(K6878="非测试日仪表",E6878,F6878)))</x:f>
        <x:v>93.4</x:v>
      </x:c>
      <x:c r="M6878" s="2" t="n">
        <x:f>IF(K6878="缺失",1,0)</x:f>
        <x:v>0</x:v>
      </x:c>
      <x:c r="N6878" s="2" t="str">
        <x:v>车辆里程查询_20260901-20260930_1024辆_仪表里程.xlsx / N579</x:v>
      </x:c>
      <x:c r="O6878" s="2" t="str">
        <x:v>车辆里程查询_20260901-20260930_1024辆_GPS里程.xlsx / N579</x:v>
      </x:c>
      <x:c r="P6878" s="2" t="str">
        <x:v>车辆纯氢气里程查询_20260901-20260930_1024辆.xlsx / N239</x:v>
      </x:c>
    </x:row>
    <x:row r="6879" ht="22" customHeight="1">
      <x:c r="A6879" s="2" t="n">
        <x:v>274</x:v>
      </x:c>
      <x:c r="B6879" s="2" t="str">
        <x:v>粤AGP5798</x:v>
      </x:c>
      <x:c r="C6879" s="2" t="str">
        <x:v>吴纬涛</x:v>
      </x:c>
      <x:c r="D6879" s="8" t="d">
        <x:v>2026-09-11T00:00:00.000Z</x:v>
      </x:c>
      <x:c r="E6879" s="7"/>
      <x:c r="F6879" s="7" t="n">
        <x:v>0</x:v>
      </x:c>
      <x:c r="G6879" s="7"/>
      <x:c r="H6879" s="2" t="str">
        <x:v>否</x:v>
      </x:c>
      <x:c r="I6879" s="7" t="str">
        <x:f>IF(AND(ISNUMBER(E6879),ISNUMBER(F6879)),E6879-F6879,"")</x:f>
      </x:c>
      <x:c r="J6879" s="2" t="str">
        <x:f>IF(H6879="否","不适用",IF(AND(ISNUMBER(E6879),ISNUMBER(F6879)),IF(I6879&gt;'规则与名单'!$B$2,"是","否"),"未判定"))</x:f>
        <x:v>不适用</x:v>
      </x:c>
      <x:c r="K6879" s="2" t="str">
        <x:f>IF(J6879="是",IF(ISNUMBER(F6879),"测试日GPS","缺失"),IF(ISNUMBER(G6879),"非测试日纯氢",IF(AND(H6879="是",J6879="未判定"),IF(ISNUMBER(F6879),"测试名单无纯氢GPS","缺失"),IF(ISNUMBER(E6879),"非测试日仪表","缺失"))))</x:f>
        <x:v>缺失</x:v>
      </x:c>
      <x:c r="L6879" s="7" t="str">
        <x:f>IF(K6879="缺失","",IF(K6879="非测试日纯氢",G6879,IF(K6879="非测试日仪表",E6879,F6879)))</x:f>
      </x:c>
      <x:c r="M6879" s="2" t="n">
        <x:f>IF(K6879="缺失",1,0)</x:f>
        <x:v>1</x:v>
      </x:c>
      <x:c r="N6879" s="2" t="str">
        <x:v>车辆里程查询_20260901-20260930_1024辆_仪表里程.xlsx / O579</x:v>
      </x:c>
      <x:c r="O6879" s="2" t="str">
        <x:v>车辆里程查询_20260901-20260930_1024辆_GPS里程.xlsx / O579</x:v>
      </x:c>
      <x:c r="P6879" s="2" t="str">
        <x:v>车辆纯氢气里程查询_20260901-20260930_1024辆.xlsx / O239</x:v>
      </x:c>
    </x:row>
    <x:row r="6880" ht="22" customHeight="1">
      <x:c r="A6880" s="2" t="n">
        <x:v>274</x:v>
      </x:c>
      <x:c r="B6880" s="2" t="str">
        <x:v>粤AGP5798</x:v>
      </x:c>
      <x:c r="C6880" s="2" t="str">
        <x:v>吴纬涛</x:v>
      </x:c>
      <x:c r="D6880" s="8" t="d">
        <x:v>2026-09-12T00:00:00.000Z</x:v>
      </x:c>
      <x:c r="E6880" s="7" t="n">
        <x:v>170.9</x:v>
      </x:c>
      <x:c r="F6880" s="7" t="n">
        <x:v>168.7</x:v>
      </x:c>
      <x:c r="G6880" s="7" t="n">
        <x:v>88.6</x:v>
      </x:c>
      <x:c r="H6880" s="2" t="str">
        <x:v>否</x:v>
      </x:c>
      <x:c r="I6880" s="7" t="n">
        <x:f>IF(AND(ISNUMBER(E6880),ISNUMBER(F6880)),E6880-F6880,"")</x:f>
        <x:v>2.200000000000017</x:v>
      </x:c>
      <x:c r="J6880" s="2" t="str">
        <x:f>IF(H6880="否","不适用",IF(AND(ISNUMBER(E6880),ISNUMBER(F6880)),IF(I6880&gt;'规则与名单'!$B$2,"是","否"),"未判定"))</x:f>
        <x:v>不适用</x:v>
      </x:c>
      <x:c r="K6880" s="2" t="str">
        <x:f>IF(J6880="是",IF(ISNUMBER(F6880),"测试日GPS","缺失"),IF(ISNUMBER(G6880),"非测试日纯氢",IF(AND(H6880="是",J6880="未判定"),IF(ISNUMBER(F6880),"测试名单无纯氢GPS","缺失"),IF(ISNUMBER(E6880),"非测试日仪表","缺失"))))</x:f>
        <x:v>非测试日纯氢</x:v>
      </x:c>
      <x:c r="L6880" s="7" t="n">
        <x:f>IF(K6880="缺失","",IF(K6880="非测试日纯氢",G6880,IF(K6880="非测试日仪表",E6880,F6880)))</x:f>
        <x:v>88.6</x:v>
      </x:c>
      <x:c r="M6880" s="2" t="n">
        <x:f>IF(K6880="缺失",1,0)</x:f>
        <x:v>0</x:v>
      </x:c>
      <x:c r="N6880" s="2" t="str">
        <x:v>车辆里程查询_20260901-20260930_1024辆_仪表里程.xlsx / P579</x:v>
      </x:c>
      <x:c r="O6880" s="2" t="str">
        <x:v>车辆里程查询_20260901-20260930_1024辆_GPS里程.xlsx / P579</x:v>
      </x:c>
      <x:c r="P6880" s="2" t="str">
        <x:v>车辆纯氢气里程查询_20260901-20260930_1024辆.xlsx / P239</x:v>
      </x:c>
    </x:row>
    <x:row r="6881" ht="22" customHeight="1">
      <x:c r="A6881" s="2" t="n">
        <x:v>274</x:v>
      </x:c>
      <x:c r="B6881" s="2" t="str">
        <x:v>粤AGP5798</x:v>
      </x:c>
      <x:c r="C6881" s="2" t="str">
        <x:v>吴纬涛</x:v>
      </x:c>
      <x:c r="D6881" s="8" t="d">
        <x:v>2026-09-13T00:00:00.000Z</x:v>
      </x:c>
      <x:c r="E6881" s="7" t="n">
        <x:v>162.5</x:v>
      </x:c>
      <x:c r="F6881" s="7" t="n">
        <x:v>162.7</x:v>
      </x:c>
      <x:c r="G6881" s="7" t="n">
        <x:v>128.3</x:v>
      </x:c>
      <x:c r="H6881" s="2" t="str">
        <x:v>否</x:v>
      </x:c>
      <x:c r="I6881" s="7" t="n">
        <x:f>IF(AND(ISNUMBER(E6881),ISNUMBER(F6881)),E6881-F6881,"")</x:f>
        <x:v>-0.19999999999998863</x:v>
      </x:c>
      <x:c r="J6881" s="2" t="str">
        <x:f>IF(H6881="否","不适用",IF(AND(ISNUMBER(E6881),ISNUMBER(F6881)),IF(I6881&gt;'规则与名单'!$B$2,"是","否"),"未判定"))</x:f>
        <x:v>不适用</x:v>
      </x:c>
      <x:c r="K6881" s="2" t="str">
        <x:f>IF(J6881="是",IF(ISNUMBER(F6881),"测试日GPS","缺失"),IF(ISNUMBER(G6881),"非测试日纯氢",IF(AND(H6881="是",J6881="未判定"),IF(ISNUMBER(F6881),"测试名单无纯氢GPS","缺失"),IF(ISNUMBER(E6881),"非测试日仪表","缺失"))))</x:f>
        <x:v>非测试日纯氢</x:v>
      </x:c>
      <x:c r="L6881" s="7" t="n">
        <x:f>IF(K6881="缺失","",IF(K6881="非测试日纯氢",G6881,IF(K6881="非测试日仪表",E6881,F6881)))</x:f>
        <x:v>128.3</x:v>
      </x:c>
      <x:c r="M6881" s="2" t="n">
        <x:f>IF(K6881="缺失",1,0)</x:f>
        <x:v>0</x:v>
      </x:c>
      <x:c r="N6881" s="2" t="str">
        <x:v>车辆里程查询_20260901-20260930_1024辆_仪表里程.xlsx / Q579</x:v>
      </x:c>
      <x:c r="O6881" s="2" t="str">
        <x:v>车辆里程查询_20260901-20260930_1024辆_GPS里程.xlsx / Q579</x:v>
      </x:c>
      <x:c r="P6881" s="2" t="str">
        <x:v>车辆纯氢气里程查询_20260901-20260930_1024辆.xlsx / Q239</x:v>
      </x:c>
    </x:row>
    <x:row r="6882" ht="22" customHeight="1">
      <x:c r="A6882" s="2" t="n">
        <x:v>274</x:v>
      </x:c>
      <x:c r="B6882" s="2" t="str">
        <x:v>粤AGP5798</x:v>
      </x:c>
      <x:c r="C6882" s="2" t="str">
        <x:v>吴纬涛</x:v>
      </x:c>
      <x:c r="D6882" s="8" t="d">
        <x:v>2026-09-14T00:00:00.000Z</x:v>
      </x:c>
      <x:c r="E6882" s="7" t="n">
        <x:v>222.4</x:v>
      </x:c>
      <x:c r="F6882" s="7" t="n">
        <x:v>221.7</x:v>
      </x:c>
      <x:c r="G6882" s="7" t="n">
        <x:v>211.6</x:v>
      </x:c>
      <x:c r="H6882" s="2" t="str">
        <x:v>否</x:v>
      </x:c>
      <x:c r="I6882" s="7" t="n">
        <x:f>IF(AND(ISNUMBER(E6882),ISNUMBER(F6882)),E6882-F6882,"")</x:f>
        <x:v>0.700000000000017</x:v>
      </x:c>
      <x:c r="J6882" s="2" t="str">
        <x:f>IF(H6882="否","不适用",IF(AND(ISNUMBER(E6882),ISNUMBER(F6882)),IF(I6882&gt;'规则与名单'!$B$2,"是","否"),"未判定"))</x:f>
        <x:v>不适用</x:v>
      </x:c>
      <x:c r="K6882" s="2" t="str">
        <x:f>IF(J6882="是",IF(ISNUMBER(F6882),"测试日GPS","缺失"),IF(ISNUMBER(G6882),"非测试日纯氢",IF(AND(H6882="是",J6882="未判定"),IF(ISNUMBER(F6882),"测试名单无纯氢GPS","缺失"),IF(ISNUMBER(E6882),"非测试日仪表","缺失"))))</x:f>
        <x:v>非测试日纯氢</x:v>
      </x:c>
      <x:c r="L6882" s="7" t="n">
        <x:f>IF(K6882="缺失","",IF(K6882="非测试日纯氢",G6882,IF(K6882="非测试日仪表",E6882,F6882)))</x:f>
        <x:v>211.6</x:v>
      </x:c>
      <x:c r="M6882" s="2" t="n">
        <x:f>IF(K6882="缺失",1,0)</x:f>
        <x:v>0</x:v>
      </x:c>
      <x:c r="N6882" s="2" t="str">
        <x:v>车辆里程查询_20260901-20260930_1024辆_仪表里程.xlsx / R579</x:v>
      </x:c>
      <x:c r="O6882" s="2" t="str">
        <x:v>车辆里程查询_20260901-20260930_1024辆_GPS里程.xlsx / R579</x:v>
      </x:c>
      <x:c r="P6882" s="2" t="str">
        <x:v>车辆纯氢气里程查询_20260901-20260930_1024辆.xlsx / R239</x:v>
      </x:c>
    </x:row>
    <x:row r="6883" ht="22" customHeight="1">
      <x:c r="A6883" s="2" t="n">
        <x:v>274</x:v>
      </x:c>
      <x:c r="B6883" s="2" t="str">
        <x:v>粤AGP5798</x:v>
      </x:c>
      <x:c r="C6883" s="2" t="str">
        <x:v>吴纬涛</x:v>
      </x:c>
      <x:c r="D6883" s="8" t="d">
        <x:v>2026-09-15T00:00:00.000Z</x:v>
      </x:c>
      <x:c r="E6883" s="7" t="n">
        <x:v>100.4</x:v>
      </x:c>
      <x:c r="F6883" s="7" t="n">
        <x:v>100.5</x:v>
      </x:c>
      <x:c r="G6883" s="7" t="n">
        <x:v>100.4</x:v>
      </x:c>
      <x:c r="H6883" s="2" t="str">
        <x:v>否</x:v>
      </x:c>
      <x:c r="I6883" s="7" t="n">
        <x:f>IF(AND(ISNUMBER(E6883),ISNUMBER(F6883)),E6883-F6883,"")</x:f>
        <x:v>-0.09999999999999432</x:v>
      </x:c>
      <x:c r="J6883" s="2" t="str">
        <x:f>IF(H6883="否","不适用",IF(AND(ISNUMBER(E6883),ISNUMBER(F6883)),IF(I6883&gt;'规则与名单'!$B$2,"是","否"),"未判定"))</x:f>
        <x:v>不适用</x:v>
      </x:c>
      <x:c r="K6883" s="2" t="str">
        <x:f>IF(J6883="是",IF(ISNUMBER(F6883),"测试日GPS","缺失"),IF(ISNUMBER(G6883),"非测试日纯氢",IF(AND(H6883="是",J6883="未判定"),IF(ISNUMBER(F6883),"测试名单无纯氢GPS","缺失"),IF(ISNUMBER(E6883),"非测试日仪表","缺失"))))</x:f>
        <x:v>非测试日纯氢</x:v>
      </x:c>
      <x:c r="L6883" s="7" t="n">
        <x:f>IF(K6883="缺失","",IF(K6883="非测试日纯氢",G6883,IF(K6883="非测试日仪表",E6883,F6883)))</x:f>
        <x:v>100.4</x:v>
      </x:c>
      <x:c r="M6883" s="2" t="n">
        <x:f>IF(K6883="缺失",1,0)</x:f>
        <x:v>0</x:v>
      </x:c>
      <x:c r="N6883" s="2" t="str">
        <x:v>车辆里程查询_20260901-20260930_1024辆_仪表里程.xlsx / S579</x:v>
      </x:c>
      <x:c r="O6883" s="2" t="str">
        <x:v>车辆里程查询_20260901-20260930_1024辆_GPS里程.xlsx / S579</x:v>
      </x:c>
      <x:c r="P6883" s="2" t="str">
        <x:v>车辆纯氢气里程查询_20260901-20260930_1024辆.xlsx / S239</x:v>
      </x:c>
    </x:row>
    <x:row r="6884" ht="22" customHeight="1">
      <x:c r="A6884" s="2" t="n">
        <x:v>274</x:v>
      </x:c>
      <x:c r="B6884" s="2" t="str">
        <x:v>粤AGP5798</x:v>
      </x:c>
      <x:c r="C6884" s="2" t="str">
        <x:v>吴纬涛</x:v>
      </x:c>
      <x:c r="D6884" s="8" t="d">
        <x:v>2026-09-16T00:00:00.000Z</x:v>
      </x:c>
      <x:c r="E6884" s="7" t="n">
        <x:v>89.5</x:v>
      </x:c>
      <x:c r="F6884" s="7" t="n">
        <x:v>90</x:v>
      </x:c>
      <x:c r="G6884" s="7" t="n">
        <x:v>76.4</x:v>
      </x:c>
      <x:c r="H6884" s="2" t="str">
        <x:v>否</x:v>
      </x:c>
      <x:c r="I6884" s="7" t="n">
        <x:f>IF(AND(ISNUMBER(E6884),ISNUMBER(F6884)),E6884-F6884,"")</x:f>
        <x:v>-0.5</x:v>
      </x:c>
      <x:c r="J6884" s="2" t="str">
        <x:f>IF(H6884="否","不适用",IF(AND(ISNUMBER(E6884),ISNUMBER(F6884)),IF(I6884&gt;'规则与名单'!$B$2,"是","否"),"未判定"))</x:f>
        <x:v>不适用</x:v>
      </x:c>
      <x:c r="K6884" s="2" t="str">
        <x:f>IF(J6884="是",IF(ISNUMBER(F6884),"测试日GPS","缺失"),IF(ISNUMBER(G6884),"非测试日纯氢",IF(AND(H6884="是",J6884="未判定"),IF(ISNUMBER(F6884),"测试名单无纯氢GPS","缺失"),IF(ISNUMBER(E6884),"非测试日仪表","缺失"))))</x:f>
        <x:v>非测试日纯氢</x:v>
      </x:c>
      <x:c r="L6884" s="7" t="n">
        <x:f>IF(K6884="缺失","",IF(K6884="非测试日纯氢",G6884,IF(K6884="非测试日仪表",E6884,F6884)))</x:f>
        <x:v>76.4</x:v>
      </x:c>
      <x:c r="M6884" s="2" t="n">
        <x:f>IF(K6884="缺失",1,0)</x:f>
        <x:v>0</x:v>
      </x:c>
      <x:c r="N6884" s="2" t="str">
        <x:v>车辆里程查询_20260901-20260930_1024辆_仪表里程.xlsx / T579</x:v>
      </x:c>
      <x:c r="O6884" s="2" t="str">
        <x:v>车辆里程查询_20260901-20260930_1024辆_GPS里程.xlsx / T579</x:v>
      </x:c>
      <x:c r="P6884" s="2" t="str">
        <x:v>车辆纯氢气里程查询_20260901-20260930_1024辆.xlsx / T239</x:v>
      </x:c>
    </x:row>
    <x:row r="6885" ht="22" customHeight="1">
      <x:c r="A6885" s="2" t="n">
        <x:v>274</x:v>
      </x:c>
      <x:c r="B6885" s="2" t="str">
        <x:v>粤AGP5798</x:v>
      </x:c>
      <x:c r="C6885" s="2" t="str">
        <x:v>吴纬涛</x:v>
      </x:c>
      <x:c r="D6885" s="8" t="d">
        <x:v>2026-09-17T00:00:00.000Z</x:v>
      </x:c>
      <x:c r="E6885" s="7" t="n">
        <x:v>215.4</x:v>
      </x:c>
      <x:c r="F6885" s="7" t="n">
        <x:v>219</x:v>
      </x:c>
      <x:c r="G6885" s="7" t="n">
        <x:v>212.6</x:v>
      </x:c>
      <x:c r="H6885" s="2" t="str">
        <x:v>否</x:v>
      </x:c>
      <x:c r="I6885" s="7" t="n">
        <x:f>IF(AND(ISNUMBER(E6885),ISNUMBER(F6885)),E6885-F6885,"")</x:f>
        <x:v>-3.5999999999999943</x:v>
      </x:c>
      <x:c r="J6885" s="2" t="str">
        <x:f>IF(H6885="否","不适用",IF(AND(ISNUMBER(E6885),ISNUMBER(F6885)),IF(I6885&gt;'规则与名单'!$B$2,"是","否"),"未判定"))</x:f>
        <x:v>不适用</x:v>
      </x:c>
      <x:c r="K6885" s="2" t="str">
        <x:f>IF(J6885="是",IF(ISNUMBER(F6885),"测试日GPS","缺失"),IF(ISNUMBER(G6885),"非测试日纯氢",IF(AND(H6885="是",J6885="未判定"),IF(ISNUMBER(F6885),"测试名单无纯氢GPS","缺失"),IF(ISNUMBER(E6885),"非测试日仪表","缺失"))))</x:f>
        <x:v>非测试日纯氢</x:v>
      </x:c>
      <x:c r="L6885" s="7" t="n">
        <x:f>IF(K6885="缺失","",IF(K6885="非测试日纯氢",G6885,IF(K6885="非测试日仪表",E6885,F6885)))</x:f>
        <x:v>212.6</x:v>
      </x:c>
      <x:c r="M6885" s="2" t="n">
        <x:f>IF(K6885="缺失",1,0)</x:f>
        <x:v>0</x:v>
      </x:c>
      <x:c r="N6885" s="2" t="str">
        <x:v>车辆里程查询_20260901-20260930_1024辆_仪表里程.xlsx / U579</x:v>
      </x:c>
      <x:c r="O6885" s="2" t="str">
        <x:v>车辆里程查询_20260901-20260930_1024辆_GPS里程.xlsx / U579</x:v>
      </x:c>
      <x:c r="P6885" s="2" t="str">
        <x:v>车辆纯氢气里程查询_20260901-20260930_1024辆.xlsx / U239</x:v>
      </x:c>
    </x:row>
    <x:row r="6886" ht="22" customHeight="1">
      <x:c r="A6886" s="2" t="n">
        <x:v>274</x:v>
      </x:c>
      <x:c r="B6886" s="2" t="str">
        <x:v>粤AGP5798</x:v>
      </x:c>
      <x:c r="C6886" s="2" t="str">
        <x:v>吴纬涛</x:v>
      </x:c>
      <x:c r="D6886" s="8" t="d">
        <x:v>2026-09-18T00:00:00.000Z</x:v>
      </x:c>
      <x:c r="E6886" s="7" t="n">
        <x:v>257.5</x:v>
      </x:c>
      <x:c r="F6886" s="7" t="n">
        <x:v>256.2</x:v>
      </x:c>
      <x:c r="G6886" s="7" t="n">
        <x:v>243</x:v>
      </x:c>
      <x:c r="H6886" s="2" t="str">
        <x:v>否</x:v>
      </x:c>
      <x:c r="I6886" s="7" t="n">
        <x:f>IF(AND(ISNUMBER(E6886),ISNUMBER(F6886)),E6886-F6886,"")</x:f>
        <x:v>1.3000000000000114</x:v>
      </x:c>
      <x:c r="J6886" s="2" t="str">
        <x:f>IF(H6886="否","不适用",IF(AND(ISNUMBER(E6886),ISNUMBER(F6886)),IF(I6886&gt;'规则与名单'!$B$2,"是","否"),"未判定"))</x:f>
        <x:v>不适用</x:v>
      </x:c>
      <x:c r="K6886" s="2" t="str">
        <x:f>IF(J6886="是",IF(ISNUMBER(F6886),"测试日GPS","缺失"),IF(ISNUMBER(G6886),"非测试日纯氢",IF(AND(H6886="是",J6886="未判定"),IF(ISNUMBER(F6886),"测试名单无纯氢GPS","缺失"),IF(ISNUMBER(E6886),"非测试日仪表","缺失"))))</x:f>
        <x:v>非测试日纯氢</x:v>
      </x:c>
      <x:c r="L6886" s="7" t="n">
        <x:f>IF(K6886="缺失","",IF(K6886="非测试日纯氢",G6886,IF(K6886="非测试日仪表",E6886,F6886)))</x:f>
        <x:v>243</x:v>
      </x:c>
      <x:c r="M6886" s="2" t="n">
        <x:f>IF(K6886="缺失",1,0)</x:f>
        <x:v>0</x:v>
      </x:c>
      <x:c r="N6886" s="2" t="str">
        <x:v>车辆里程查询_20260901-20260930_1024辆_仪表里程.xlsx / V579</x:v>
      </x:c>
      <x:c r="O6886" s="2" t="str">
        <x:v>车辆里程查询_20260901-20260930_1024辆_GPS里程.xlsx / V579</x:v>
      </x:c>
      <x:c r="P6886" s="2" t="str">
        <x:v>车辆纯氢气里程查询_20260901-20260930_1024辆.xlsx / V239</x:v>
      </x:c>
    </x:row>
    <x:row r="6887" ht="22" customHeight="1">
      <x:c r="A6887" s="2" t="n">
        <x:v>274</x:v>
      </x:c>
      <x:c r="B6887" s="2" t="str">
        <x:v>粤AGP5798</x:v>
      </x:c>
      <x:c r="C6887" s="2" t="str">
        <x:v>吴纬涛</x:v>
      </x:c>
      <x:c r="D6887" s="8" t="d">
        <x:v>2026-09-19T00:00:00.000Z</x:v>
      </x:c>
      <x:c r="E6887" s="7" t="n">
        <x:v>262.1</x:v>
      </x:c>
      <x:c r="F6887" s="7" t="n">
        <x:v>262.2</x:v>
      </x:c>
      <x:c r="G6887" s="7" t="n">
        <x:v>261.2</x:v>
      </x:c>
      <x:c r="H6887" s="2" t="str">
        <x:v>否</x:v>
      </x:c>
      <x:c r="I6887" s="7" t="n">
        <x:f>IF(AND(ISNUMBER(E6887),ISNUMBER(F6887)),E6887-F6887,"")</x:f>
        <x:v>-0.0999999999999659</x:v>
      </x:c>
      <x:c r="J6887" s="2" t="str">
        <x:f>IF(H6887="否","不适用",IF(AND(ISNUMBER(E6887),ISNUMBER(F6887)),IF(I6887&gt;'规则与名单'!$B$2,"是","否"),"未判定"))</x:f>
        <x:v>不适用</x:v>
      </x:c>
      <x:c r="K6887" s="2" t="str">
        <x:f>IF(J6887="是",IF(ISNUMBER(F6887),"测试日GPS","缺失"),IF(ISNUMBER(G6887),"非测试日纯氢",IF(AND(H6887="是",J6887="未判定"),IF(ISNUMBER(F6887),"测试名单无纯氢GPS","缺失"),IF(ISNUMBER(E6887),"非测试日仪表","缺失"))))</x:f>
        <x:v>非测试日纯氢</x:v>
      </x:c>
      <x:c r="L6887" s="7" t="n">
        <x:f>IF(K6887="缺失","",IF(K6887="非测试日纯氢",G6887,IF(K6887="非测试日仪表",E6887,F6887)))</x:f>
        <x:v>261.2</x:v>
      </x:c>
      <x:c r="M6887" s="2" t="n">
        <x:f>IF(K6887="缺失",1,0)</x:f>
        <x:v>0</x:v>
      </x:c>
      <x:c r="N6887" s="2" t="str">
        <x:v>车辆里程查询_20260901-20260930_1024辆_仪表里程.xlsx / W579</x:v>
      </x:c>
      <x:c r="O6887" s="2" t="str">
        <x:v>车辆里程查询_20260901-20260930_1024辆_GPS里程.xlsx / W579</x:v>
      </x:c>
      <x:c r="P6887" s="2" t="str">
        <x:v>车辆纯氢气里程查询_20260901-20260930_1024辆.xlsx / W239</x:v>
      </x:c>
    </x:row>
    <x:row r="6888" ht="22" customHeight="1">
      <x:c r="A6888" s="2" t="n">
        <x:v>274</x:v>
      </x:c>
      <x:c r="B6888" s="2" t="str">
        <x:v>粤AGP5798</x:v>
      </x:c>
      <x:c r="C6888" s="2" t="str">
        <x:v>吴纬涛</x:v>
      </x:c>
      <x:c r="D6888" s="8" t="d">
        <x:v>2026-09-20T00:00:00.000Z</x:v>
      </x:c>
      <x:c r="E6888" s="7" t="n">
        <x:v>196.6</x:v>
      </x:c>
      <x:c r="F6888" s="7" t="n">
        <x:v>196.8</x:v>
      </x:c>
      <x:c r="G6888" s="7" t="n">
        <x:v>174.8</x:v>
      </x:c>
      <x:c r="H6888" s="2" t="str">
        <x:v>否</x:v>
      </x:c>
      <x:c r="I6888" s="7" t="n">
        <x:f>IF(AND(ISNUMBER(E6888),ISNUMBER(F6888)),E6888-F6888,"")</x:f>
        <x:v>-0.20000000000001705</x:v>
      </x:c>
      <x:c r="J6888" s="2" t="str">
        <x:f>IF(H6888="否","不适用",IF(AND(ISNUMBER(E6888),ISNUMBER(F6888)),IF(I6888&gt;'规则与名单'!$B$2,"是","否"),"未判定"))</x:f>
        <x:v>不适用</x:v>
      </x:c>
      <x:c r="K6888" s="2" t="str">
        <x:f>IF(J6888="是",IF(ISNUMBER(F6888),"测试日GPS","缺失"),IF(ISNUMBER(G6888),"非测试日纯氢",IF(AND(H6888="是",J6888="未判定"),IF(ISNUMBER(F6888),"测试名单无纯氢GPS","缺失"),IF(ISNUMBER(E6888),"非测试日仪表","缺失"))))</x:f>
        <x:v>非测试日纯氢</x:v>
      </x:c>
      <x:c r="L6888" s="7" t="n">
        <x:f>IF(K6888="缺失","",IF(K6888="非测试日纯氢",G6888,IF(K6888="非测试日仪表",E6888,F6888)))</x:f>
        <x:v>174.8</x:v>
      </x:c>
      <x:c r="M6888" s="2" t="n">
        <x:f>IF(K6888="缺失",1,0)</x:f>
        <x:v>0</x:v>
      </x:c>
      <x:c r="N6888" s="2" t="str">
        <x:v>车辆里程查询_20260901-20260930_1024辆_仪表里程.xlsx / X579</x:v>
      </x:c>
      <x:c r="O6888" s="2" t="str">
        <x:v>车辆里程查询_20260901-20260930_1024辆_GPS里程.xlsx / X579</x:v>
      </x:c>
      <x:c r="P6888" s="2" t="str">
        <x:v>车辆纯氢气里程查询_20260901-20260930_1024辆.xlsx / X239</x:v>
      </x:c>
    </x:row>
    <x:row r="6889" ht="22" customHeight="1">
      <x:c r="A6889" s="2" t="n">
        <x:v>274</x:v>
      </x:c>
      <x:c r="B6889" s="2" t="str">
        <x:v>粤AGP5798</x:v>
      </x:c>
      <x:c r="C6889" s="2" t="str">
        <x:v>吴纬涛</x:v>
      </x:c>
      <x:c r="D6889" s="8" t="d">
        <x:v>2026-09-21T00:00:00.000Z</x:v>
      </x:c>
      <x:c r="E6889" s="7" t="n">
        <x:v>221</x:v>
      </x:c>
      <x:c r="F6889" s="7" t="n">
        <x:v>222.2</x:v>
      </x:c>
      <x:c r="G6889" s="7" t="n">
        <x:v>212.4</x:v>
      </x:c>
      <x:c r="H6889" s="2" t="str">
        <x:v>否</x:v>
      </x:c>
      <x:c r="I6889" s="7" t="n">
        <x:f>IF(AND(ISNUMBER(E6889),ISNUMBER(F6889)),E6889-F6889,"")</x:f>
        <x:v>-1.1999999999999886</x:v>
      </x:c>
      <x:c r="J6889" s="2" t="str">
        <x:f>IF(H6889="否","不适用",IF(AND(ISNUMBER(E6889),ISNUMBER(F6889)),IF(I6889&gt;'规则与名单'!$B$2,"是","否"),"未判定"))</x:f>
        <x:v>不适用</x:v>
      </x:c>
      <x:c r="K6889" s="2" t="str">
        <x:f>IF(J6889="是",IF(ISNUMBER(F6889),"测试日GPS","缺失"),IF(ISNUMBER(G6889),"非测试日纯氢",IF(AND(H6889="是",J6889="未判定"),IF(ISNUMBER(F6889),"测试名单无纯氢GPS","缺失"),IF(ISNUMBER(E6889),"非测试日仪表","缺失"))))</x:f>
        <x:v>非测试日纯氢</x:v>
      </x:c>
      <x:c r="L6889" s="7" t="n">
        <x:f>IF(K6889="缺失","",IF(K6889="非测试日纯氢",G6889,IF(K6889="非测试日仪表",E6889,F6889)))</x:f>
        <x:v>212.4</x:v>
      </x:c>
      <x:c r="M6889" s="2" t="n">
        <x:f>IF(K6889="缺失",1,0)</x:f>
        <x:v>0</x:v>
      </x:c>
      <x:c r="N6889" s="2" t="str">
        <x:v>车辆里程查询_20260901-20260930_1024辆_仪表里程.xlsx / Y579</x:v>
      </x:c>
      <x:c r="O6889" s="2" t="str">
        <x:v>车辆里程查询_20260901-20260930_1024辆_GPS里程.xlsx / Y579</x:v>
      </x:c>
      <x:c r="P6889" s="2" t="str">
        <x:v>车辆纯氢气里程查询_20260901-20260930_1024辆.xlsx / Y239</x:v>
      </x:c>
    </x:row>
    <x:row r="6890" ht="22" customHeight="1">
      <x:c r="A6890" s="2" t="n">
        <x:v>274</x:v>
      </x:c>
      <x:c r="B6890" s="2" t="str">
        <x:v>粤AGP5798</x:v>
      </x:c>
      <x:c r="C6890" s="2" t="str">
        <x:v>吴纬涛</x:v>
      </x:c>
      <x:c r="D6890" s="8" t="d">
        <x:v>2026-09-22T00:00:00.000Z</x:v>
      </x:c>
      <x:c r="E6890" s="7" t="n">
        <x:v>196</x:v>
      </x:c>
      <x:c r="F6890" s="7" t="n">
        <x:v>198.2</x:v>
      </x:c>
      <x:c r="G6890" s="7" t="n">
        <x:v>195.9</x:v>
      </x:c>
      <x:c r="H6890" s="2" t="str">
        <x:v>否</x:v>
      </x:c>
      <x:c r="I6890" s="7" t="n">
        <x:f>IF(AND(ISNUMBER(E6890),ISNUMBER(F6890)),E6890-F6890,"")</x:f>
        <x:v>-2.1999999999999886</x:v>
      </x:c>
      <x:c r="J6890" s="2" t="str">
        <x:f>IF(H6890="否","不适用",IF(AND(ISNUMBER(E6890),ISNUMBER(F6890)),IF(I6890&gt;'规则与名单'!$B$2,"是","否"),"未判定"))</x:f>
        <x:v>不适用</x:v>
      </x:c>
      <x:c r="K6890" s="2" t="str">
        <x:f>IF(J6890="是",IF(ISNUMBER(F6890),"测试日GPS","缺失"),IF(ISNUMBER(G6890),"非测试日纯氢",IF(AND(H6890="是",J6890="未判定"),IF(ISNUMBER(F6890),"测试名单无纯氢GPS","缺失"),IF(ISNUMBER(E6890),"非测试日仪表","缺失"))))</x:f>
        <x:v>非测试日纯氢</x:v>
      </x:c>
      <x:c r="L6890" s="7" t="n">
        <x:f>IF(K6890="缺失","",IF(K6890="非测试日纯氢",G6890,IF(K6890="非测试日仪表",E6890,F6890)))</x:f>
        <x:v>195.9</x:v>
      </x:c>
      <x:c r="M6890" s="2" t="n">
        <x:f>IF(K6890="缺失",1,0)</x:f>
        <x:v>0</x:v>
      </x:c>
      <x:c r="N6890" s="2" t="str">
        <x:v>车辆里程查询_20260901-20260930_1024辆_仪表里程.xlsx / Z579</x:v>
      </x:c>
      <x:c r="O6890" s="2" t="str">
        <x:v>车辆里程查询_20260901-20260930_1024辆_GPS里程.xlsx / Z579</x:v>
      </x:c>
      <x:c r="P6890" s="2" t="str">
        <x:v>车辆纯氢气里程查询_20260901-20260930_1024辆.xlsx / Z239</x:v>
      </x:c>
    </x:row>
    <x:row r="6891" ht="22" customHeight="1">
      <x:c r="A6891" s="2" t="n">
        <x:v>274</x:v>
      </x:c>
      <x:c r="B6891" s="2" t="str">
        <x:v>粤AGP5798</x:v>
      </x:c>
      <x:c r="C6891" s="2" t="str">
        <x:v>吴纬涛</x:v>
      </x:c>
      <x:c r="D6891" s="8" t="d">
        <x:v>2026-09-23T00:00:00.000Z</x:v>
      </x:c>
      <x:c r="E6891" s="7" t="n">
        <x:v>299.7</x:v>
      </x:c>
      <x:c r="F6891" s="7" t="n">
        <x:v>301.4</x:v>
      </x:c>
      <x:c r="G6891" s="7" t="n">
        <x:v>292.7</x:v>
      </x:c>
      <x:c r="H6891" s="2" t="str">
        <x:v>否</x:v>
      </x:c>
      <x:c r="I6891" s="7" t="n">
        <x:f>IF(AND(ISNUMBER(E6891),ISNUMBER(F6891)),E6891-F6891,"")</x:f>
        <x:v>-1.6999999999999886</x:v>
      </x:c>
      <x:c r="J6891" s="2" t="str">
        <x:f>IF(H6891="否","不适用",IF(AND(ISNUMBER(E6891),ISNUMBER(F6891)),IF(I6891&gt;'规则与名单'!$B$2,"是","否"),"未判定"))</x:f>
        <x:v>不适用</x:v>
      </x:c>
      <x:c r="K6891" s="2" t="str">
        <x:f>IF(J6891="是",IF(ISNUMBER(F6891),"测试日GPS","缺失"),IF(ISNUMBER(G6891),"非测试日纯氢",IF(AND(H6891="是",J6891="未判定"),IF(ISNUMBER(F6891),"测试名单无纯氢GPS","缺失"),IF(ISNUMBER(E6891),"非测试日仪表","缺失"))))</x:f>
        <x:v>非测试日纯氢</x:v>
      </x:c>
      <x:c r="L6891" s="7" t="n">
        <x:f>IF(K6891="缺失","",IF(K6891="非测试日纯氢",G6891,IF(K6891="非测试日仪表",E6891,F6891)))</x:f>
        <x:v>292.7</x:v>
      </x:c>
      <x:c r="M6891" s="2" t="n">
        <x:f>IF(K6891="缺失",1,0)</x:f>
        <x:v>0</x:v>
      </x:c>
      <x:c r="N6891" s="2" t="str">
        <x:v>车辆里程查询_20260901-20260930_1024辆_仪表里程.xlsx / AA579</x:v>
      </x:c>
      <x:c r="O6891" s="2" t="str">
        <x:v>车辆里程查询_20260901-20260930_1024辆_GPS里程.xlsx / AA579</x:v>
      </x:c>
      <x:c r="P6891" s="2" t="str">
        <x:v>车辆纯氢气里程查询_20260901-20260930_1024辆.xlsx / AA239</x:v>
      </x:c>
    </x:row>
    <x:row r="6892" ht="22" customHeight="1">
      <x:c r="A6892" s="2" t="n">
        <x:v>274</x:v>
      </x:c>
      <x:c r="B6892" s="2" t="str">
        <x:v>粤AGP5798</x:v>
      </x:c>
      <x:c r="C6892" s="2" t="str">
        <x:v>吴纬涛</x:v>
      </x:c>
      <x:c r="D6892" s="8" t="d">
        <x:v>2026-09-24T00:00:00.000Z</x:v>
      </x:c>
      <x:c r="E6892" s="7" t="n">
        <x:v>236</x:v>
      </x:c>
      <x:c r="F6892" s="7" t="n">
        <x:v>232.9</x:v>
      </x:c>
      <x:c r="G6892" s="7" t="n">
        <x:v>235.8</x:v>
      </x:c>
      <x:c r="H6892" s="2" t="str">
        <x:v>否</x:v>
      </x:c>
      <x:c r="I6892" s="7" t="n">
        <x:f>IF(AND(ISNUMBER(E6892),ISNUMBER(F6892)),E6892-F6892,"")</x:f>
        <x:v>3.0999999999999943</x:v>
      </x:c>
      <x:c r="J6892" s="2" t="str">
        <x:f>IF(H6892="否","不适用",IF(AND(ISNUMBER(E6892),ISNUMBER(F6892)),IF(I6892&gt;'规则与名单'!$B$2,"是","否"),"未判定"))</x:f>
        <x:v>不适用</x:v>
      </x:c>
      <x:c r="K6892" s="2" t="str">
        <x:f>IF(J6892="是",IF(ISNUMBER(F6892),"测试日GPS","缺失"),IF(ISNUMBER(G6892),"非测试日纯氢",IF(AND(H6892="是",J6892="未判定"),IF(ISNUMBER(F6892),"测试名单无纯氢GPS","缺失"),IF(ISNUMBER(E6892),"非测试日仪表","缺失"))))</x:f>
        <x:v>非测试日纯氢</x:v>
      </x:c>
      <x:c r="L6892" s="7" t="n">
        <x:f>IF(K6892="缺失","",IF(K6892="非测试日纯氢",G6892,IF(K6892="非测试日仪表",E6892,F6892)))</x:f>
        <x:v>235.8</x:v>
      </x:c>
      <x:c r="M6892" s="2" t="n">
        <x:f>IF(K6892="缺失",1,0)</x:f>
        <x:v>0</x:v>
      </x:c>
      <x:c r="N6892" s="2" t="str">
        <x:v>车辆里程查询_20260901-20260930_1024辆_仪表里程.xlsx / AB579</x:v>
      </x:c>
      <x:c r="O6892" s="2" t="str">
        <x:v>车辆里程查询_20260901-20260930_1024辆_GPS里程.xlsx / AB579</x:v>
      </x:c>
      <x:c r="P6892" s="2" t="str">
        <x:v>车辆纯氢气里程查询_20260901-20260930_1024辆.xlsx / AB239</x:v>
      </x:c>
    </x:row>
    <x:row r="6893" ht="22" customHeight="1">
      <x:c r="A6893" s="2" t="n">
        <x:v>274</x:v>
      </x:c>
      <x:c r="B6893" s="2" t="str">
        <x:v>粤AGP5798</x:v>
      </x:c>
      <x:c r="C6893" s="2" t="str">
        <x:v>吴纬涛</x:v>
      </x:c>
      <x:c r="D6893" s="8" t="d">
        <x:v>2026-09-25T00:00:00.000Z</x:v>
      </x:c>
      <x:c r="E6893" s="7" t="n">
        <x:v>231.2</x:v>
      </x:c>
      <x:c r="F6893" s="7" t="n">
        <x:v>229.8</x:v>
      </x:c>
      <x:c r="G6893" s="7" t="n">
        <x:v>231</x:v>
      </x:c>
      <x:c r="H6893" s="2" t="str">
        <x:v>否</x:v>
      </x:c>
      <x:c r="I6893" s="7" t="n">
        <x:f>IF(AND(ISNUMBER(E6893),ISNUMBER(F6893)),E6893-F6893,"")</x:f>
        <x:v>1.3999999999999773</x:v>
      </x:c>
      <x:c r="J6893" s="2" t="str">
        <x:f>IF(H6893="否","不适用",IF(AND(ISNUMBER(E6893),ISNUMBER(F6893)),IF(I6893&gt;'规则与名单'!$B$2,"是","否"),"未判定"))</x:f>
        <x:v>不适用</x:v>
      </x:c>
      <x:c r="K6893" s="2" t="str">
        <x:f>IF(J6893="是",IF(ISNUMBER(F6893),"测试日GPS","缺失"),IF(ISNUMBER(G6893),"非测试日纯氢",IF(AND(H6893="是",J6893="未判定"),IF(ISNUMBER(F6893),"测试名单无纯氢GPS","缺失"),IF(ISNUMBER(E6893),"非测试日仪表","缺失"))))</x:f>
        <x:v>非测试日纯氢</x:v>
      </x:c>
      <x:c r="L6893" s="7" t="n">
        <x:f>IF(K6893="缺失","",IF(K6893="非测试日纯氢",G6893,IF(K6893="非测试日仪表",E6893,F6893)))</x:f>
        <x:v>231</x:v>
      </x:c>
      <x:c r="M6893" s="2" t="n">
        <x:f>IF(K6893="缺失",1,0)</x:f>
        <x:v>0</x:v>
      </x:c>
      <x:c r="N6893" s="2" t="str">
        <x:v>车辆里程查询_20260901-20260930_1024辆_仪表里程.xlsx / AC579</x:v>
      </x:c>
      <x:c r="O6893" s="2" t="str">
        <x:v>车辆里程查询_20260901-20260930_1024辆_GPS里程.xlsx / AC579</x:v>
      </x:c>
      <x:c r="P6893" s="2" t="str">
        <x:v>车辆纯氢气里程查询_20260901-20260930_1024辆.xlsx / AC239</x:v>
      </x:c>
    </x:row>
    <x:row r="6894" ht="22" customHeight="1">
      <x:c r="A6894" s="2" t="n">
        <x:v>274</x:v>
      </x:c>
      <x:c r="B6894" s="2" t="str">
        <x:v>粤AGP5798</x:v>
      </x:c>
      <x:c r="C6894" s="2" t="str">
        <x:v>吴纬涛</x:v>
      </x:c>
      <x:c r="D6894" s="8" t="d">
        <x:v>2026-09-26T00:00:00.000Z</x:v>
      </x:c>
      <x:c r="E6894" s="7" t="n">
        <x:v>282.4</x:v>
      </x:c>
      <x:c r="F6894" s="7" t="n">
        <x:v>282.2</x:v>
      </x:c>
      <x:c r="G6894" s="7" t="n">
        <x:v>278</x:v>
      </x:c>
      <x:c r="H6894" s="2" t="str">
        <x:v>否</x:v>
      </x:c>
      <x:c r="I6894" s="7" t="n">
        <x:f>IF(AND(ISNUMBER(E6894),ISNUMBER(F6894)),E6894-F6894,"")</x:f>
        <x:v>0.19999999999998863</x:v>
      </x:c>
      <x:c r="J6894" s="2" t="str">
        <x:f>IF(H6894="否","不适用",IF(AND(ISNUMBER(E6894),ISNUMBER(F6894)),IF(I6894&gt;'规则与名单'!$B$2,"是","否"),"未判定"))</x:f>
        <x:v>不适用</x:v>
      </x:c>
      <x:c r="K6894" s="2" t="str">
        <x:f>IF(J6894="是",IF(ISNUMBER(F6894),"测试日GPS","缺失"),IF(ISNUMBER(G6894),"非测试日纯氢",IF(AND(H6894="是",J6894="未判定"),IF(ISNUMBER(F6894),"测试名单无纯氢GPS","缺失"),IF(ISNUMBER(E6894),"非测试日仪表","缺失"))))</x:f>
        <x:v>非测试日纯氢</x:v>
      </x:c>
      <x:c r="L6894" s="7" t="n">
        <x:f>IF(K6894="缺失","",IF(K6894="非测试日纯氢",G6894,IF(K6894="非测试日仪表",E6894,F6894)))</x:f>
        <x:v>278</x:v>
      </x:c>
      <x:c r="M6894" s="2" t="n">
        <x:f>IF(K6894="缺失",1,0)</x:f>
        <x:v>0</x:v>
      </x:c>
      <x:c r="N6894" s="2" t="str">
        <x:v>车辆里程查询_20260901-20260930_1024辆_仪表里程.xlsx / AD579</x:v>
      </x:c>
      <x:c r="O6894" s="2" t="str">
        <x:v>车辆里程查询_20260901-20260930_1024辆_GPS里程.xlsx / AD579</x:v>
      </x:c>
      <x:c r="P6894" s="2" t="str">
        <x:v>车辆纯氢气里程查询_20260901-20260930_1024辆.xlsx / AD239</x:v>
      </x:c>
    </x:row>
    <x:row r="6895" ht="22" customHeight="1">
      <x:c r="A6895" s="2" t="n">
        <x:v>274</x:v>
      </x:c>
      <x:c r="B6895" s="2" t="str">
        <x:v>粤AGP5798</x:v>
      </x:c>
      <x:c r="C6895" s="2" t="str">
        <x:v>吴纬涛</x:v>
      </x:c>
      <x:c r="D6895" s="8" t="d">
        <x:v>2026-09-27T00:00:00.000Z</x:v>
      </x:c>
      <x:c r="E6895" s="7" t="n">
        <x:v>173.9</x:v>
      </x:c>
      <x:c r="F6895" s="7" t="n">
        <x:v>175.1</x:v>
      </x:c>
      <x:c r="G6895" s="7" t="n">
        <x:v>173.7</x:v>
      </x:c>
      <x:c r="H6895" s="2" t="str">
        <x:v>否</x:v>
      </x:c>
      <x:c r="I6895" s="7" t="n">
        <x:f>IF(AND(ISNUMBER(E6895),ISNUMBER(F6895)),E6895-F6895,"")</x:f>
        <x:v>-1.1999999999999886</x:v>
      </x:c>
      <x:c r="J6895" s="2" t="str">
        <x:f>IF(H6895="否","不适用",IF(AND(ISNUMBER(E6895),ISNUMBER(F6895)),IF(I6895&gt;'规则与名单'!$B$2,"是","否"),"未判定"))</x:f>
        <x:v>不适用</x:v>
      </x:c>
      <x:c r="K6895" s="2" t="str">
        <x:f>IF(J6895="是",IF(ISNUMBER(F6895),"测试日GPS","缺失"),IF(ISNUMBER(G6895),"非测试日纯氢",IF(AND(H6895="是",J6895="未判定"),IF(ISNUMBER(F6895),"测试名单无纯氢GPS","缺失"),IF(ISNUMBER(E6895),"非测试日仪表","缺失"))))</x:f>
        <x:v>非测试日纯氢</x:v>
      </x:c>
      <x:c r="L6895" s="7" t="n">
        <x:f>IF(K6895="缺失","",IF(K6895="非测试日纯氢",G6895,IF(K6895="非测试日仪表",E6895,F6895)))</x:f>
        <x:v>173.7</x:v>
      </x:c>
      <x:c r="M6895" s="2" t="n">
        <x:f>IF(K6895="缺失",1,0)</x:f>
        <x:v>0</x:v>
      </x:c>
      <x:c r="N6895" s="2" t="str">
        <x:v>车辆里程查询_20260901-20260930_1024辆_仪表里程.xlsx / AE579</x:v>
      </x:c>
      <x:c r="O6895" s="2" t="str">
        <x:v>车辆里程查询_20260901-20260930_1024辆_GPS里程.xlsx / AE579</x:v>
      </x:c>
      <x:c r="P6895" s="2" t="str">
        <x:v>车辆纯氢气里程查询_20260901-20260930_1024辆.xlsx / AE239</x:v>
      </x:c>
    </x:row>
    <x:row r="6896" ht="22" customHeight="1">
      <x:c r="A6896" s="2" t="n">
        <x:v>274</x:v>
      </x:c>
      <x:c r="B6896" s="2" t="str">
        <x:v>粤AGP5798</x:v>
      </x:c>
      <x:c r="C6896" s="2" t="str">
        <x:v>吴纬涛</x:v>
      </x:c>
      <x:c r="D6896" s="8" t="d">
        <x:v>2026-09-28T00:00:00.000Z</x:v>
      </x:c>
      <x:c r="E6896" s="7" t="n">
        <x:v>101.6</x:v>
      </x:c>
      <x:c r="F6896" s="7" t="n">
        <x:v>101.4</x:v>
      </x:c>
      <x:c r="G6896" s="7" t="n">
        <x:v>101.6</x:v>
      </x:c>
      <x:c r="H6896" s="2" t="str">
        <x:v>否</x:v>
      </x:c>
      <x:c r="I6896" s="7" t="n">
        <x:f>IF(AND(ISNUMBER(E6896),ISNUMBER(F6896)),E6896-F6896,"")</x:f>
        <x:v>0.19999999999998863</x:v>
      </x:c>
      <x:c r="J6896" s="2" t="str">
        <x:f>IF(H6896="否","不适用",IF(AND(ISNUMBER(E6896),ISNUMBER(F6896)),IF(I6896&gt;'规则与名单'!$B$2,"是","否"),"未判定"))</x:f>
        <x:v>不适用</x:v>
      </x:c>
      <x:c r="K6896" s="2" t="str">
        <x:f>IF(J6896="是",IF(ISNUMBER(F6896),"测试日GPS","缺失"),IF(ISNUMBER(G6896),"非测试日纯氢",IF(AND(H6896="是",J6896="未判定"),IF(ISNUMBER(F6896),"测试名单无纯氢GPS","缺失"),IF(ISNUMBER(E6896),"非测试日仪表","缺失"))))</x:f>
        <x:v>非测试日纯氢</x:v>
      </x:c>
      <x:c r="L6896" s="7" t="n">
        <x:f>IF(K6896="缺失","",IF(K6896="非测试日纯氢",G6896,IF(K6896="非测试日仪表",E6896,F6896)))</x:f>
        <x:v>101.6</x:v>
      </x:c>
      <x:c r="M6896" s="2" t="n">
        <x:f>IF(K6896="缺失",1,0)</x:f>
        <x:v>0</x:v>
      </x:c>
      <x:c r="N6896" s="2" t="str">
        <x:v>车辆里程查询_20260901-20260930_1024辆_仪表里程.xlsx / AF579</x:v>
      </x:c>
      <x:c r="O6896" s="2" t="str">
        <x:v>车辆里程查询_20260901-20260930_1024辆_GPS里程.xlsx / AF579</x:v>
      </x:c>
      <x:c r="P6896" s="2" t="str">
        <x:v>车辆纯氢气里程查询_20260901-20260930_1024辆.xlsx / AF239</x:v>
      </x:c>
    </x:row>
    <x:row r="6897" ht="22" customHeight="1">
      <x:c r="A6897" s="2" t="n">
        <x:v>274</x:v>
      </x:c>
      <x:c r="B6897" s="2" t="str">
        <x:v>粤AGP5798</x:v>
      </x:c>
      <x:c r="C6897" s="2" t="str">
        <x:v>吴纬涛</x:v>
      </x:c>
      <x:c r="D6897" s="8" t="d">
        <x:v>2026-09-29T00:00:00.000Z</x:v>
      </x:c>
      <x:c r="E6897" s="7" t="n">
        <x:v>105.6</x:v>
      </x:c>
      <x:c r="F6897" s="7" t="n">
        <x:v>105.7</x:v>
      </x:c>
      <x:c r="G6897" s="7" t="n">
        <x:v>105.4</x:v>
      </x:c>
      <x:c r="H6897" s="2" t="str">
        <x:v>否</x:v>
      </x:c>
      <x:c r="I6897" s="7" t="n">
        <x:f>IF(AND(ISNUMBER(E6897),ISNUMBER(F6897)),E6897-F6897,"")</x:f>
        <x:v>-0.10000000000000853</x:v>
      </x:c>
      <x:c r="J6897" s="2" t="str">
        <x:f>IF(H6897="否","不适用",IF(AND(ISNUMBER(E6897),ISNUMBER(F6897)),IF(I6897&gt;'规则与名单'!$B$2,"是","否"),"未判定"))</x:f>
        <x:v>不适用</x:v>
      </x:c>
      <x:c r="K6897" s="2" t="str">
        <x:f>IF(J6897="是",IF(ISNUMBER(F6897),"测试日GPS","缺失"),IF(ISNUMBER(G6897),"非测试日纯氢",IF(AND(H6897="是",J6897="未判定"),IF(ISNUMBER(F6897),"测试名单无纯氢GPS","缺失"),IF(ISNUMBER(E6897),"非测试日仪表","缺失"))))</x:f>
        <x:v>非测试日纯氢</x:v>
      </x:c>
      <x:c r="L6897" s="7" t="n">
        <x:f>IF(K6897="缺失","",IF(K6897="非测试日纯氢",G6897,IF(K6897="非测试日仪表",E6897,F6897)))</x:f>
        <x:v>105.4</x:v>
      </x:c>
      <x:c r="M6897" s="2" t="n">
        <x:f>IF(K6897="缺失",1,0)</x:f>
        <x:v>0</x:v>
      </x:c>
      <x:c r="N6897" s="2" t="str">
        <x:v>车辆里程查询_20260901-20260930_1024辆_仪表里程.xlsx / AG579</x:v>
      </x:c>
      <x:c r="O6897" s="2" t="str">
        <x:v>车辆里程查询_20260901-20260930_1024辆_GPS里程.xlsx / AG579</x:v>
      </x:c>
      <x:c r="P6897" s="2" t="str">
        <x:v>车辆纯氢气里程查询_20260901-20260930_1024辆.xlsx / AG239</x:v>
      </x:c>
    </x:row>
    <x:row r="6898" ht="22" customHeight="1">
      <x:c r="A6898" s="2" t="n">
        <x:v>274</x:v>
      </x:c>
      <x:c r="B6898" s="2" t="str">
        <x:v>粤AGP5798</x:v>
      </x:c>
      <x:c r="C6898" s="2" t="str">
        <x:v>吴纬涛</x:v>
      </x:c>
      <x:c r="D6898" s="8" t="d">
        <x:v>2026-09-30T00:00:00.000Z</x:v>
      </x:c>
      <x:c r="E6898" s="7" t="n">
        <x:v>264.8</x:v>
      </x:c>
      <x:c r="F6898" s="7" t="n">
        <x:v>265.4</x:v>
      </x:c>
      <x:c r="G6898" s="7" t="n">
        <x:v>264.4</x:v>
      </x:c>
      <x:c r="H6898" s="2" t="str">
        <x:v>否</x:v>
      </x:c>
      <x:c r="I6898" s="7" t="n">
        <x:f>IF(AND(ISNUMBER(E6898),ISNUMBER(F6898)),E6898-F6898,"")</x:f>
        <x:v>-0.5999999999999659</x:v>
      </x:c>
      <x:c r="J6898" s="2" t="str">
        <x:f>IF(H6898="否","不适用",IF(AND(ISNUMBER(E6898),ISNUMBER(F6898)),IF(I6898&gt;'规则与名单'!$B$2,"是","否"),"未判定"))</x:f>
        <x:v>不适用</x:v>
      </x:c>
      <x:c r="K6898" s="2" t="str">
        <x:f>IF(J6898="是",IF(ISNUMBER(F6898),"测试日GPS","缺失"),IF(ISNUMBER(G6898),"非测试日纯氢",IF(AND(H6898="是",J6898="未判定"),IF(ISNUMBER(F6898),"测试名单无纯氢GPS","缺失"),IF(ISNUMBER(E6898),"非测试日仪表","缺失"))))</x:f>
        <x:v>非测试日纯氢</x:v>
      </x:c>
      <x:c r="L6898" s="7" t="n">
        <x:f>IF(K6898="缺失","",IF(K6898="非测试日纯氢",G6898,IF(K6898="非测试日仪表",E6898,F6898)))</x:f>
        <x:v>264.4</x:v>
      </x:c>
      <x:c r="M6898" s="2" t="n">
        <x:f>IF(K6898="缺失",1,0)</x:f>
        <x:v>0</x:v>
      </x:c>
      <x:c r="N6898" s="2" t="str">
        <x:v>车辆里程查询_20260901-20260930_1024辆_仪表里程.xlsx / AH579</x:v>
      </x:c>
      <x:c r="O6898" s="2" t="str">
        <x:v>车辆里程查询_20260901-20260930_1024辆_GPS里程.xlsx / AH579</x:v>
      </x:c>
      <x:c r="P6898" s="2" t="str">
        <x:v>车辆纯氢气里程查询_20260901-20260930_1024辆.xlsx / AH239</x:v>
      </x:c>
    </x:row>
    <x:row r="6899" ht="22" customHeight="1">
      <x:c r="A6899" s="2" t="n">
        <x:v>275</x:v>
      </x:c>
      <x:c r="B6899" s="2" t="str">
        <x:v>粤AGP6675</x:v>
      </x:c>
      <x:c r="C6899" s="2" t="str">
        <x:v>吴纬涛</x:v>
      </x:c>
      <x:c r="D6899" s="8" t="d">
        <x:v>2026-09-29T00:00:00.000Z</x:v>
      </x:c>
      <x:c r="E6899" s="7" t="n">
        <x:v>5.5</x:v>
      </x:c>
      <x:c r="F6899" s="7" t="n">
        <x:v>5.2</x:v>
      </x:c>
      <x:c r="G6899" s="7" t="n">
        <x:v>5.5</x:v>
      </x:c>
      <x:c r="H6899" s="2" t="str">
        <x:v>否</x:v>
      </x:c>
      <x:c r="I6899" s="7" t="n">
        <x:f>IF(AND(ISNUMBER(E6899),ISNUMBER(F6899)),E6899-F6899,"")</x:f>
        <x:v>0.2999999999999998</x:v>
      </x:c>
      <x:c r="J6899" s="2" t="str">
        <x:f>IF(H6899="否","不适用",IF(AND(ISNUMBER(E6899),ISNUMBER(F6899)),IF(I6899&gt;'规则与名单'!$B$2,"是","否"),"未判定"))</x:f>
        <x:v>不适用</x:v>
      </x:c>
      <x:c r="K6899" s="2" t="str">
        <x:f>IF(J6899="是",IF(ISNUMBER(F6899),"测试日GPS","缺失"),IF(ISNUMBER(G6899),"非测试日纯氢",IF(AND(H6899="是",J6899="未判定"),IF(ISNUMBER(F6899),"测试名单无纯氢GPS","缺失"),IF(ISNUMBER(E6899),"非测试日仪表","缺失"))))</x:f>
        <x:v>非测试日纯氢</x:v>
      </x:c>
      <x:c r="L6899" s="7" t="n">
        <x:f>IF(K6899="缺失","",IF(K6899="非测试日纯氢",G6899,IF(K6899="非测试日仪表",E6899,F6899)))</x:f>
        <x:v>5.5</x:v>
      </x:c>
      <x:c r="M6899" s="2" t="n">
        <x:f>IF(K6899="缺失",1,0)</x:f>
        <x:v>0</x:v>
      </x:c>
      <x:c r="N6899" s="2" t="str">
        <x:v>车辆里程查询_20260901-20260930_1024辆_仪表里程.xlsx / AG235</x:v>
      </x:c>
      <x:c r="O6899" s="2" t="str">
        <x:v>车辆里程查询_20260901-20260930_1024辆_GPS里程.xlsx / AG138</x:v>
      </x:c>
      <x:c r="P6899" s="2" t="str">
        <x:v>车辆纯氢气里程查询_20260901-20260930_1024辆.xlsx / AG328</x:v>
      </x:c>
    </x:row>
    <x:row r="6900" ht="22" customHeight="1">
      <x:c r="A6900" s="2" t="n">
        <x:v>275</x:v>
      </x:c>
      <x:c r="B6900" s="2" t="str">
        <x:v>粤AGP6675</x:v>
      </x:c>
      <x:c r="C6900" s="2" t="str">
        <x:v>吴纬涛</x:v>
      </x:c>
      <x:c r="D6900" s="8" t="d">
        <x:v>2026-09-30T00:00:00.000Z</x:v>
      </x:c>
      <x:c r="E6900" s="7" t="n">
        <x:v>11.2</x:v>
      </x:c>
      <x:c r="F6900" s="7" t="n">
        <x:v>11.1</x:v>
      </x:c>
      <x:c r="G6900" s="7" t="n">
        <x:v>11.1</x:v>
      </x:c>
      <x:c r="H6900" s="2" t="str">
        <x:v>否</x:v>
      </x:c>
      <x:c r="I6900" s="7" t="n">
        <x:f>IF(AND(ISNUMBER(E6900),ISNUMBER(F6900)),E6900-F6900,"")</x:f>
        <x:v>0.09999999999999964</x:v>
      </x:c>
      <x:c r="J6900" s="2" t="str">
        <x:f>IF(H6900="否","不适用",IF(AND(ISNUMBER(E6900),ISNUMBER(F6900)),IF(I6900&gt;'规则与名单'!$B$2,"是","否"),"未判定"))</x:f>
        <x:v>不适用</x:v>
      </x:c>
      <x:c r="K6900" s="2" t="str">
        <x:f>IF(J6900="是",IF(ISNUMBER(F6900),"测试日GPS","缺失"),IF(ISNUMBER(G6900),"非测试日纯氢",IF(AND(H6900="是",J6900="未判定"),IF(ISNUMBER(F6900),"测试名单无纯氢GPS","缺失"),IF(ISNUMBER(E6900),"非测试日仪表","缺失"))))</x:f>
        <x:v>非测试日纯氢</x:v>
      </x:c>
      <x:c r="L6900" s="7" t="n">
        <x:f>IF(K6900="缺失","",IF(K6900="非测试日纯氢",G6900,IF(K6900="非测试日仪表",E6900,F6900)))</x:f>
        <x:v>11.1</x:v>
      </x:c>
      <x:c r="M6900" s="2" t="n">
        <x:f>IF(K6900="缺失",1,0)</x:f>
        <x:v>0</x:v>
      </x:c>
      <x:c r="N6900" s="2" t="str">
        <x:v>车辆里程查询_20260901-20260930_1024辆_仪表里程.xlsx / AH235</x:v>
      </x:c>
      <x:c r="O6900" s="2" t="str">
        <x:v>车辆里程查询_20260901-20260930_1024辆_GPS里程.xlsx / AH138</x:v>
      </x:c>
      <x:c r="P6900" s="2" t="str">
        <x:v>车辆纯氢气里程查询_20260901-20260930_1024辆.xlsx / AH328</x:v>
      </x:c>
    </x:row>
    <x:row r="6901" ht="22" customHeight="1">
      <x:c r="A6901" s="2" t="n">
        <x:v>276</x:v>
      </x:c>
      <x:c r="B6901" s="2" t="str">
        <x:v>粤AGP9347</x:v>
      </x:c>
      <x:c r="C6901" s="2" t="str">
        <x:v>吴纬涛</x:v>
      </x:c>
      <x:c r="D6901" s="8" t="d">
        <x:v>2026-09-01T00:00:00.000Z</x:v>
      </x:c>
      <x:c r="E6901" s="7" t="n">
        <x:v>45.2</x:v>
      </x:c>
      <x:c r="F6901" s="7" t="n">
        <x:v>74.2</x:v>
      </x:c>
      <x:c r="G6901" s="7" t="n">
        <x:v>68.1</x:v>
      </x:c>
      <x:c r="H6901" s="2" t="str">
        <x:v>否</x:v>
      </x:c>
      <x:c r="I6901" s="7" t="n">
        <x:f>IF(AND(ISNUMBER(E6901),ISNUMBER(F6901)),E6901-F6901,"")</x:f>
        <x:v>-29</x:v>
      </x:c>
      <x:c r="J6901" s="2" t="str">
        <x:f>IF(H6901="否","不适用",IF(AND(ISNUMBER(E6901),ISNUMBER(F6901)),IF(I6901&gt;'规则与名单'!$B$2,"是","否"),"未判定"))</x:f>
        <x:v>不适用</x:v>
      </x:c>
      <x:c r="K6901" s="2" t="str">
        <x:f>IF(J6901="是",IF(ISNUMBER(F6901),"测试日GPS","缺失"),IF(ISNUMBER(G6901),"非测试日纯氢",IF(AND(H6901="是",J6901="未判定"),IF(ISNUMBER(F6901),"测试名单无纯氢GPS","缺失"),IF(ISNUMBER(E6901),"非测试日仪表","缺失"))))</x:f>
        <x:v>非测试日纯氢</x:v>
      </x:c>
      <x:c r="L6901" s="7" t="n">
        <x:f>IF(K6901="缺失","",IF(K6901="非测试日纯氢",G6901,IF(K6901="非测试日仪表",E6901,F6901)))</x:f>
        <x:v>68.1</x:v>
      </x:c>
      <x:c r="M6901" s="2" t="n">
        <x:f>IF(K6901="缺失",1,0)</x:f>
        <x:v>0</x:v>
      </x:c>
      <x:c r="N6901" s="2" t="str">
        <x:v>车辆里程查询_20260901-20260930_1024辆_仪表里程.xlsx / E59</x:v>
      </x:c>
      <x:c r="O6901" s="2" t="str">
        <x:v>车辆里程查询_20260901-20260930_1024辆_GPS里程.xlsx / E253</x:v>
      </x:c>
      <x:c r="P6901" s="2" t="str">
        <x:v>车辆纯氢气里程查询_20260901-20260930_1024辆.xlsx / E497</x:v>
      </x:c>
    </x:row>
    <x:row r="6902" ht="22" customHeight="1">
      <x:c r="A6902" s="2" t="n">
        <x:v>276</x:v>
      </x:c>
      <x:c r="B6902" s="2" t="str">
        <x:v>粤AGP9347</x:v>
      </x:c>
      <x:c r="C6902" s="2" t="str">
        <x:v>吴纬涛</x:v>
      </x:c>
      <x:c r="D6902" s="8" t="d">
        <x:v>2026-09-02T00:00:00.000Z</x:v>
      </x:c>
      <x:c r="E6902" s="7" t="n">
        <x:v>130.5</x:v>
      </x:c>
      <x:c r="F6902" s="7" t="n">
        <x:v>86.2</x:v>
      </x:c>
      <x:c r="G6902" s="7" t="n">
        <x:v>73.1</x:v>
      </x:c>
      <x:c r="H6902" s="2" t="str">
        <x:v>否</x:v>
      </x:c>
      <x:c r="I6902" s="7" t="n">
        <x:f>IF(AND(ISNUMBER(E6902),ISNUMBER(F6902)),E6902-F6902,"")</x:f>
        <x:v>44.3</x:v>
      </x:c>
      <x:c r="J6902" s="2" t="str">
        <x:f>IF(H6902="否","不适用",IF(AND(ISNUMBER(E6902),ISNUMBER(F6902)),IF(I6902&gt;'规则与名单'!$B$2,"是","否"),"未判定"))</x:f>
        <x:v>不适用</x:v>
      </x:c>
      <x:c r="K6902" s="2" t="str">
        <x:f>IF(J6902="是",IF(ISNUMBER(F6902),"测试日GPS","缺失"),IF(ISNUMBER(G6902),"非测试日纯氢",IF(AND(H6902="是",J6902="未判定"),IF(ISNUMBER(F6902),"测试名单无纯氢GPS","缺失"),IF(ISNUMBER(E6902),"非测试日仪表","缺失"))))</x:f>
        <x:v>非测试日纯氢</x:v>
      </x:c>
      <x:c r="L6902" s="7" t="n">
        <x:f>IF(K6902="缺失","",IF(K6902="非测试日纯氢",G6902,IF(K6902="非测试日仪表",E6902,F6902)))</x:f>
        <x:v>73.1</x:v>
      </x:c>
      <x:c r="M6902" s="2" t="n">
        <x:f>IF(K6902="缺失",1,0)</x:f>
        <x:v>0</x:v>
      </x:c>
      <x:c r="N6902" s="2" t="str">
        <x:v>车辆里程查询_20260901-20260930_1024辆_仪表里程.xlsx / F59</x:v>
      </x:c>
      <x:c r="O6902" s="2" t="str">
        <x:v>车辆里程查询_20260901-20260930_1024辆_GPS里程.xlsx / F253</x:v>
      </x:c>
      <x:c r="P6902" s="2" t="str">
        <x:v>车辆纯氢气里程查询_20260901-20260930_1024辆.xlsx / F497</x:v>
      </x:c>
    </x:row>
    <x:row r="6903" ht="22" customHeight="1">
      <x:c r="A6903" s="2" t="n">
        <x:v>276</x:v>
      </x:c>
      <x:c r="B6903" s="2" t="str">
        <x:v>粤AGP9347</x:v>
      </x:c>
      <x:c r="C6903" s="2" t="str">
        <x:v>吴纬涛</x:v>
      </x:c>
      <x:c r="D6903" s="8" t="d">
        <x:v>2026-09-03T00:00:00.000Z</x:v>
      </x:c>
      <x:c r="E6903" s="7" t="n">
        <x:v>63.4</x:v>
      </x:c>
      <x:c r="F6903" s="7" t="n">
        <x:v>73.3</x:v>
      </x:c>
      <x:c r="G6903" s="7" t="n">
        <x:v>46.6</x:v>
      </x:c>
      <x:c r="H6903" s="2" t="str">
        <x:v>否</x:v>
      </x:c>
      <x:c r="I6903" s="7" t="n">
        <x:f>IF(AND(ISNUMBER(E6903),ISNUMBER(F6903)),E6903-F6903,"")</x:f>
        <x:v>-9.899999999999999</x:v>
      </x:c>
      <x:c r="J6903" s="2" t="str">
        <x:f>IF(H6903="否","不适用",IF(AND(ISNUMBER(E6903),ISNUMBER(F6903)),IF(I6903&gt;'规则与名单'!$B$2,"是","否"),"未判定"))</x:f>
        <x:v>不适用</x:v>
      </x:c>
      <x:c r="K6903" s="2" t="str">
        <x:f>IF(J6903="是",IF(ISNUMBER(F6903),"测试日GPS","缺失"),IF(ISNUMBER(G6903),"非测试日纯氢",IF(AND(H6903="是",J6903="未判定"),IF(ISNUMBER(F6903),"测试名单无纯氢GPS","缺失"),IF(ISNUMBER(E6903),"非测试日仪表","缺失"))))</x:f>
        <x:v>非测试日纯氢</x:v>
      </x:c>
      <x:c r="L6903" s="7" t="n">
        <x:f>IF(K6903="缺失","",IF(K6903="非测试日纯氢",G6903,IF(K6903="非测试日仪表",E6903,F6903)))</x:f>
        <x:v>46.6</x:v>
      </x:c>
      <x:c r="M6903" s="2" t="n">
        <x:f>IF(K6903="缺失",1,0)</x:f>
        <x:v>0</x:v>
      </x:c>
      <x:c r="N6903" s="2" t="str">
        <x:v>车辆里程查询_20260901-20260930_1024辆_仪表里程.xlsx / G59</x:v>
      </x:c>
      <x:c r="O6903" s="2" t="str">
        <x:v>车辆里程查询_20260901-20260930_1024辆_GPS里程.xlsx / G253</x:v>
      </x:c>
      <x:c r="P6903" s="2" t="str">
        <x:v>车辆纯氢气里程查询_20260901-20260930_1024辆.xlsx / G497</x:v>
      </x:c>
    </x:row>
    <x:row r="6904" ht="22" customHeight="1">
      <x:c r="A6904" s="2" t="n">
        <x:v>276</x:v>
      </x:c>
      <x:c r="B6904" s="2" t="str">
        <x:v>粤AGP9347</x:v>
      </x:c>
      <x:c r="C6904" s="2" t="str">
        <x:v>吴纬涛</x:v>
      </x:c>
      <x:c r="D6904" s="8" t="d">
        <x:v>2026-09-04T00:00:00.000Z</x:v>
      </x:c>
      <x:c r="E6904" s="7" t="n">
        <x:v>82.9</x:v>
      </x:c>
      <x:c r="F6904" s="7" t="n">
        <x:v>73.6</x:v>
      </x:c>
      <x:c r="G6904" s="7" t="n">
        <x:v>68.7</x:v>
      </x:c>
      <x:c r="H6904" s="2" t="str">
        <x:v>否</x:v>
      </x:c>
      <x:c r="I6904" s="7" t="n">
        <x:f>IF(AND(ISNUMBER(E6904),ISNUMBER(F6904)),E6904-F6904,"")</x:f>
        <x:v>9.300000000000011</x:v>
      </x:c>
      <x:c r="J6904" s="2" t="str">
        <x:f>IF(H6904="否","不适用",IF(AND(ISNUMBER(E6904),ISNUMBER(F6904)),IF(I6904&gt;'规则与名单'!$B$2,"是","否"),"未判定"))</x:f>
        <x:v>不适用</x:v>
      </x:c>
      <x:c r="K6904" s="2" t="str">
        <x:f>IF(J6904="是",IF(ISNUMBER(F6904),"测试日GPS","缺失"),IF(ISNUMBER(G6904),"非测试日纯氢",IF(AND(H6904="是",J6904="未判定"),IF(ISNUMBER(F6904),"测试名单无纯氢GPS","缺失"),IF(ISNUMBER(E6904),"非测试日仪表","缺失"))))</x:f>
        <x:v>非测试日纯氢</x:v>
      </x:c>
      <x:c r="L6904" s="7" t="n">
        <x:f>IF(K6904="缺失","",IF(K6904="非测试日纯氢",G6904,IF(K6904="非测试日仪表",E6904,F6904)))</x:f>
        <x:v>68.7</x:v>
      </x:c>
      <x:c r="M6904" s="2" t="n">
        <x:f>IF(K6904="缺失",1,0)</x:f>
        <x:v>0</x:v>
      </x:c>
      <x:c r="N6904" s="2" t="str">
        <x:v>车辆里程查询_20260901-20260930_1024辆_仪表里程.xlsx / H59</x:v>
      </x:c>
      <x:c r="O6904" s="2" t="str">
        <x:v>车辆里程查询_20260901-20260930_1024辆_GPS里程.xlsx / H253</x:v>
      </x:c>
      <x:c r="P6904" s="2" t="str">
        <x:v>车辆纯氢气里程查询_20260901-20260930_1024辆.xlsx / H497</x:v>
      </x:c>
    </x:row>
    <x:row r="6905" ht="22" customHeight="1">
      <x:c r="A6905" s="2" t="n">
        <x:v>276</x:v>
      </x:c>
      <x:c r="B6905" s="2" t="str">
        <x:v>粤AGP9347</x:v>
      </x:c>
      <x:c r="C6905" s="2" t="str">
        <x:v>吴纬涛</x:v>
      </x:c>
      <x:c r="D6905" s="8" t="d">
        <x:v>2026-09-05T00:00:00.000Z</x:v>
      </x:c>
      <x:c r="E6905" s="7" t="n">
        <x:v>138.2</x:v>
      </x:c>
      <x:c r="F6905" s="7" t="n">
        <x:v>138.8</x:v>
      </x:c>
      <x:c r="G6905" s="7" t="n">
        <x:v>138.1</x:v>
      </x:c>
      <x:c r="H6905" s="2" t="str">
        <x:v>否</x:v>
      </x:c>
      <x:c r="I6905" s="7" t="n">
        <x:f>IF(AND(ISNUMBER(E6905),ISNUMBER(F6905)),E6905-F6905,"")</x:f>
        <x:v>-0.6000000000000227</x:v>
      </x:c>
      <x:c r="J6905" s="2" t="str">
        <x:f>IF(H6905="否","不适用",IF(AND(ISNUMBER(E6905),ISNUMBER(F6905)),IF(I6905&gt;'规则与名单'!$B$2,"是","否"),"未判定"))</x:f>
        <x:v>不适用</x:v>
      </x:c>
      <x:c r="K6905" s="2" t="str">
        <x:f>IF(J6905="是",IF(ISNUMBER(F6905),"测试日GPS","缺失"),IF(ISNUMBER(G6905),"非测试日纯氢",IF(AND(H6905="是",J6905="未判定"),IF(ISNUMBER(F6905),"测试名单无纯氢GPS","缺失"),IF(ISNUMBER(E6905),"非测试日仪表","缺失"))))</x:f>
        <x:v>非测试日纯氢</x:v>
      </x:c>
      <x:c r="L6905" s="7" t="n">
        <x:f>IF(K6905="缺失","",IF(K6905="非测试日纯氢",G6905,IF(K6905="非测试日仪表",E6905,F6905)))</x:f>
        <x:v>138.1</x:v>
      </x:c>
      <x:c r="M6905" s="2" t="n">
        <x:f>IF(K6905="缺失",1,0)</x:f>
        <x:v>0</x:v>
      </x:c>
      <x:c r="N6905" s="2" t="str">
        <x:v>车辆里程查询_20260901-20260930_1024辆_仪表里程.xlsx / I59</x:v>
      </x:c>
      <x:c r="O6905" s="2" t="str">
        <x:v>车辆里程查询_20260901-20260930_1024辆_GPS里程.xlsx / I253</x:v>
      </x:c>
      <x:c r="P6905" s="2" t="str">
        <x:v>车辆纯氢气里程查询_20260901-20260930_1024辆.xlsx / I497</x:v>
      </x:c>
    </x:row>
    <x:row r="6906" ht="22" customHeight="1">
      <x:c r="A6906" s="2" t="n">
        <x:v>276</x:v>
      </x:c>
      <x:c r="B6906" s="2" t="str">
        <x:v>粤AGP9347</x:v>
      </x:c>
      <x:c r="C6906" s="2" t="str">
        <x:v>吴纬涛</x:v>
      </x:c>
      <x:c r="D6906" s="8" t="d">
        <x:v>2026-09-06T00:00:00.000Z</x:v>
      </x:c>
      <x:c r="E6906" s="7" t="n">
        <x:v>29.2</x:v>
      </x:c>
      <x:c r="F6906" s="7" t="n">
        <x:v>29.5</x:v>
      </x:c>
      <x:c r="G6906" s="7" t="n">
        <x:v>29.2</x:v>
      </x:c>
      <x:c r="H6906" s="2" t="str">
        <x:v>否</x:v>
      </x:c>
      <x:c r="I6906" s="7" t="n">
        <x:f>IF(AND(ISNUMBER(E6906),ISNUMBER(F6906)),E6906-F6906,"")</x:f>
        <x:v>-0.3000000000000007</x:v>
      </x:c>
      <x:c r="J6906" s="2" t="str">
        <x:f>IF(H6906="否","不适用",IF(AND(ISNUMBER(E6906),ISNUMBER(F6906)),IF(I6906&gt;'规则与名单'!$B$2,"是","否"),"未判定"))</x:f>
        <x:v>不适用</x:v>
      </x:c>
      <x:c r="K6906" s="2" t="str">
        <x:f>IF(J6906="是",IF(ISNUMBER(F6906),"测试日GPS","缺失"),IF(ISNUMBER(G6906),"非测试日纯氢",IF(AND(H6906="是",J6906="未判定"),IF(ISNUMBER(F6906),"测试名单无纯氢GPS","缺失"),IF(ISNUMBER(E6906),"非测试日仪表","缺失"))))</x:f>
        <x:v>非测试日纯氢</x:v>
      </x:c>
      <x:c r="L6906" s="7" t="n">
        <x:f>IF(K6906="缺失","",IF(K6906="非测试日纯氢",G6906,IF(K6906="非测试日仪表",E6906,F6906)))</x:f>
        <x:v>29.2</x:v>
      </x:c>
      <x:c r="M6906" s="2" t="n">
        <x:f>IF(K6906="缺失",1,0)</x:f>
        <x:v>0</x:v>
      </x:c>
      <x:c r="N6906" s="2" t="str">
        <x:v>车辆里程查询_20260901-20260930_1024辆_仪表里程.xlsx / J59</x:v>
      </x:c>
      <x:c r="O6906" s="2" t="str">
        <x:v>车辆里程查询_20260901-20260930_1024辆_GPS里程.xlsx / J253</x:v>
      </x:c>
      <x:c r="P6906" s="2" t="str">
        <x:v>车辆纯氢气里程查询_20260901-20260930_1024辆.xlsx / J497</x:v>
      </x:c>
    </x:row>
    <x:row r="6907" ht="22" customHeight="1">
      <x:c r="A6907" s="2" t="n">
        <x:v>276</x:v>
      </x:c>
      <x:c r="B6907" s="2" t="str">
        <x:v>粤AGP9347</x:v>
      </x:c>
      <x:c r="C6907" s="2" t="str">
        <x:v>吴纬涛</x:v>
      </x:c>
      <x:c r="D6907" s="8" t="d">
        <x:v>2026-09-07T00:00:00.000Z</x:v>
      </x:c>
      <x:c r="E6907" s="7" t="n">
        <x:v>63.3</x:v>
      </x:c>
      <x:c r="F6907" s="7" t="n">
        <x:v>75.4</x:v>
      </x:c>
      <x:c r="G6907" s="7" t="n">
        <x:v>74.4</x:v>
      </x:c>
      <x:c r="H6907" s="2" t="str">
        <x:v>否</x:v>
      </x:c>
      <x:c r="I6907" s="7" t="n">
        <x:f>IF(AND(ISNUMBER(E6907),ISNUMBER(F6907)),E6907-F6907,"")</x:f>
        <x:v>-12.100000000000009</x:v>
      </x:c>
      <x:c r="J6907" s="2" t="str">
        <x:f>IF(H6907="否","不适用",IF(AND(ISNUMBER(E6907),ISNUMBER(F6907)),IF(I6907&gt;'规则与名单'!$B$2,"是","否"),"未判定"))</x:f>
        <x:v>不适用</x:v>
      </x:c>
      <x:c r="K6907" s="2" t="str">
        <x:f>IF(J6907="是",IF(ISNUMBER(F6907),"测试日GPS","缺失"),IF(ISNUMBER(G6907),"非测试日纯氢",IF(AND(H6907="是",J6907="未判定"),IF(ISNUMBER(F6907),"测试名单无纯氢GPS","缺失"),IF(ISNUMBER(E6907),"非测试日仪表","缺失"))))</x:f>
        <x:v>非测试日纯氢</x:v>
      </x:c>
      <x:c r="L6907" s="7" t="n">
        <x:f>IF(K6907="缺失","",IF(K6907="非测试日纯氢",G6907,IF(K6907="非测试日仪表",E6907,F6907)))</x:f>
        <x:v>74.4</x:v>
      </x:c>
      <x:c r="M6907" s="2" t="n">
        <x:f>IF(K6907="缺失",1,0)</x:f>
        <x:v>0</x:v>
      </x:c>
      <x:c r="N6907" s="2" t="str">
        <x:v>车辆里程查询_20260901-20260930_1024辆_仪表里程.xlsx / K59</x:v>
      </x:c>
      <x:c r="O6907" s="2" t="str">
        <x:v>车辆里程查询_20260901-20260930_1024辆_GPS里程.xlsx / K253</x:v>
      </x:c>
      <x:c r="P6907" s="2" t="str">
        <x:v>车辆纯氢气里程查询_20260901-20260930_1024辆.xlsx / K497</x:v>
      </x:c>
    </x:row>
    <x:row r="6908" ht="22" customHeight="1">
      <x:c r="A6908" s="2" t="n">
        <x:v>276</x:v>
      </x:c>
      <x:c r="B6908" s="2" t="str">
        <x:v>粤AGP9347</x:v>
      </x:c>
      <x:c r="C6908" s="2" t="str">
        <x:v>吴纬涛</x:v>
      </x:c>
      <x:c r="D6908" s="8" t="d">
        <x:v>2026-09-08T00:00:00.000Z</x:v>
      </x:c>
      <x:c r="E6908" s="7" t="n">
        <x:v>40</x:v>
      </x:c>
      <x:c r="F6908" s="7" t="n">
        <x:v>75.2</x:v>
      </x:c>
      <x:c r="G6908" s="7" t="n">
        <x:v>69.3</x:v>
      </x:c>
      <x:c r="H6908" s="2" t="str">
        <x:v>否</x:v>
      </x:c>
      <x:c r="I6908" s="7" t="n">
        <x:f>IF(AND(ISNUMBER(E6908),ISNUMBER(F6908)),E6908-F6908,"")</x:f>
        <x:v>-35.2</x:v>
      </x:c>
      <x:c r="J6908" s="2" t="str">
        <x:f>IF(H6908="否","不适用",IF(AND(ISNUMBER(E6908),ISNUMBER(F6908)),IF(I6908&gt;'规则与名单'!$B$2,"是","否"),"未判定"))</x:f>
        <x:v>不适用</x:v>
      </x:c>
      <x:c r="K6908" s="2" t="str">
        <x:f>IF(J6908="是",IF(ISNUMBER(F6908),"测试日GPS","缺失"),IF(ISNUMBER(G6908),"非测试日纯氢",IF(AND(H6908="是",J6908="未判定"),IF(ISNUMBER(F6908),"测试名单无纯氢GPS","缺失"),IF(ISNUMBER(E6908),"非测试日仪表","缺失"))))</x:f>
        <x:v>非测试日纯氢</x:v>
      </x:c>
      <x:c r="L6908" s="7" t="n">
        <x:f>IF(K6908="缺失","",IF(K6908="非测试日纯氢",G6908,IF(K6908="非测试日仪表",E6908,F6908)))</x:f>
        <x:v>69.3</x:v>
      </x:c>
      <x:c r="M6908" s="2" t="n">
        <x:f>IF(K6908="缺失",1,0)</x:f>
        <x:v>0</x:v>
      </x:c>
      <x:c r="N6908" s="2" t="str">
        <x:v>车辆里程查询_20260901-20260930_1024辆_仪表里程.xlsx / L59</x:v>
      </x:c>
      <x:c r="O6908" s="2" t="str">
        <x:v>车辆里程查询_20260901-20260930_1024辆_GPS里程.xlsx / L253</x:v>
      </x:c>
      <x:c r="P6908" s="2" t="str">
        <x:v>车辆纯氢气里程查询_20260901-20260930_1024辆.xlsx / L497</x:v>
      </x:c>
    </x:row>
    <x:row r="6909" ht="22" customHeight="1">
      <x:c r="A6909" s="2" t="n">
        <x:v>276</x:v>
      </x:c>
      <x:c r="B6909" s="2" t="str">
        <x:v>粤AGP9347</x:v>
      </x:c>
      <x:c r="C6909" s="2" t="str">
        <x:v>吴纬涛</x:v>
      </x:c>
      <x:c r="D6909" s="8" t="d">
        <x:v>2026-09-09T00:00:00.000Z</x:v>
      </x:c>
      <x:c r="E6909" s="7" t="n">
        <x:v>138.3</x:v>
      </x:c>
      <x:c r="F6909" s="7" t="n">
        <x:v>94.1</x:v>
      </x:c>
      <x:c r="G6909" s="7" t="n">
        <x:v>86.9</x:v>
      </x:c>
      <x:c r="H6909" s="2" t="str">
        <x:v>否</x:v>
      </x:c>
      <x:c r="I6909" s="7" t="n">
        <x:f>IF(AND(ISNUMBER(E6909),ISNUMBER(F6909)),E6909-F6909,"")</x:f>
        <x:v>44.20000000000002</x:v>
      </x:c>
      <x:c r="J6909" s="2" t="str">
        <x:f>IF(H6909="否","不适用",IF(AND(ISNUMBER(E6909),ISNUMBER(F6909)),IF(I6909&gt;'规则与名单'!$B$2,"是","否"),"未判定"))</x:f>
        <x:v>不适用</x:v>
      </x:c>
      <x:c r="K6909" s="2" t="str">
        <x:f>IF(J6909="是",IF(ISNUMBER(F6909),"测试日GPS","缺失"),IF(ISNUMBER(G6909),"非测试日纯氢",IF(AND(H6909="是",J6909="未判定"),IF(ISNUMBER(F6909),"测试名单无纯氢GPS","缺失"),IF(ISNUMBER(E6909),"非测试日仪表","缺失"))))</x:f>
        <x:v>非测试日纯氢</x:v>
      </x:c>
      <x:c r="L6909" s="7" t="n">
        <x:f>IF(K6909="缺失","",IF(K6909="非测试日纯氢",G6909,IF(K6909="非测试日仪表",E6909,F6909)))</x:f>
        <x:v>86.9</x:v>
      </x:c>
      <x:c r="M6909" s="2" t="n">
        <x:f>IF(K6909="缺失",1,0)</x:f>
        <x:v>0</x:v>
      </x:c>
      <x:c r="N6909" s="2" t="str">
        <x:v>车辆里程查询_20260901-20260930_1024辆_仪表里程.xlsx / M59</x:v>
      </x:c>
      <x:c r="O6909" s="2" t="str">
        <x:v>车辆里程查询_20260901-20260930_1024辆_GPS里程.xlsx / M253</x:v>
      </x:c>
      <x:c r="P6909" s="2" t="str">
        <x:v>车辆纯氢气里程查询_20260901-20260930_1024辆.xlsx / M497</x:v>
      </x:c>
    </x:row>
    <x:row r="6910" ht="22" customHeight="1">
      <x:c r="A6910" s="2" t="n">
        <x:v>276</x:v>
      </x:c>
      <x:c r="B6910" s="2" t="str">
        <x:v>粤AGP9347</x:v>
      </x:c>
      <x:c r="C6910" s="2" t="str">
        <x:v>吴纬涛</x:v>
      </x:c>
      <x:c r="D6910" s="8" t="d">
        <x:v>2026-09-10T00:00:00.000Z</x:v>
      </x:c>
      <x:c r="E6910" s="7" t="n">
        <x:v>73.5</x:v>
      </x:c>
      <x:c r="F6910" s="7" t="n">
        <x:v>74.6</x:v>
      </x:c>
      <x:c r="G6910" s="7" t="n">
        <x:v>64.1</x:v>
      </x:c>
      <x:c r="H6910" s="2" t="str">
        <x:v>否</x:v>
      </x:c>
      <x:c r="I6910" s="7" t="n">
        <x:f>IF(AND(ISNUMBER(E6910),ISNUMBER(F6910)),E6910-F6910,"")</x:f>
        <x:v>-1.0999999999999943</x:v>
      </x:c>
      <x:c r="J6910" s="2" t="str">
        <x:f>IF(H6910="否","不适用",IF(AND(ISNUMBER(E6910),ISNUMBER(F6910)),IF(I6910&gt;'规则与名单'!$B$2,"是","否"),"未判定"))</x:f>
        <x:v>不适用</x:v>
      </x:c>
      <x:c r="K6910" s="2" t="str">
        <x:f>IF(J6910="是",IF(ISNUMBER(F6910),"测试日GPS","缺失"),IF(ISNUMBER(G6910),"非测试日纯氢",IF(AND(H6910="是",J6910="未判定"),IF(ISNUMBER(F6910),"测试名单无纯氢GPS","缺失"),IF(ISNUMBER(E6910),"非测试日仪表","缺失"))))</x:f>
        <x:v>非测试日纯氢</x:v>
      </x:c>
      <x:c r="L6910" s="7" t="n">
        <x:f>IF(K6910="缺失","",IF(K6910="非测试日纯氢",G6910,IF(K6910="非测试日仪表",E6910,F6910)))</x:f>
        <x:v>64.1</x:v>
      </x:c>
      <x:c r="M6910" s="2" t="n">
        <x:f>IF(K6910="缺失",1,0)</x:f>
        <x:v>0</x:v>
      </x:c>
      <x:c r="N6910" s="2" t="str">
        <x:v>车辆里程查询_20260901-20260930_1024辆_仪表里程.xlsx / N59</x:v>
      </x:c>
      <x:c r="O6910" s="2" t="str">
        <x:v>车辆里程查询_20260901-20260930_1024辆_GPS里程.xlsx / N253</x:v>
      </x:c>
      <x:c r="P6910" s="2" t="str">
        <x:v>车辆纯氢气里程查询_20260901-20260930_1024辆.xlsx / N497</x:v>
      </x:c>
    </x:row>
    <x:row r="6911" ht="22" customHeight="1">
      <x:c r="A6911" s="2" t="n">
        <x:v>276</x:v>
      </x:c>
      <x:c r="B6911" s="2" t="str">
        <x:v>粤AGP9347</x:v>
      </x:c>
      <x:c r="C6911" s="2" t="str">
        <x:v>吴纬涛</x:v>
      </x:c>
      <x:c r="D6911" s="8" t="d">
        <x:v>2026-09-11T00:00:00.000Z</x:v>
      </x:c>
      <x:c r="E6911" s="7" t="n">
        <x:v>63.4</x:v>
      </x:c>
      <x:c r="F6911" s="7" t="n">
        <x:v>75.4</x:v>
      </x:c>
      <x:c r="G6911" s="7" t="n">
        <x:v>9.8</x:v>
      </x:c>
      <x:c r="H6911" s="2" t="str">
        <x:v>否</x:v>
      </x:c>
      <x:c r="I6911" s="7" t="n">
        <x:f>IF(AND(ISNUMBER(E6911),ISNUMBER(F6911)),E6911-F6911,"")</x:f>
        <x:v>-12.000000000000007</x:v>
      </x:c>
      <x:c r="J6911" s="2" t="str">
        <x:f>IF(H6911="否","不适用",IF(AND(ISNUMBER(E6911),ISNUMBER(F6911)),IF(I6911&gt;'规则与名单'!$B$2,"是","否"),"未判定"))</x:f>
        <x:v>不适用</x:v>
      </x:c>
      <x:c r="K6911" s="2" t="str">
        <x:f>IF(J6911="是",IF(ISNUMBER(F6911),"测试日GPS","缺失"),IF(ISNUMBER(G6911),"非测试日纯氢",IF(AND(H6911="是",J6911="未判定"),IF(ISNUMBER(F6911),"测试名单无纯氢GPS","缺失"),IF(ISNUMBER(E6911),"非测试日仪表","缺失"))))</x:f>
        <x:v>非测试日纯氢</x:v>
      </x:c>
      <x:c r="L6911" s="7" t="n">
        <x:f>IF(K6911="缺失","",IF(K6911="非测试日纯氢",G6911,IF(K6911="非测试日仪表",E6911,F6911)))</x:f>
        <x:v>9.8</x:v>
      </x:c>
      <x:c r="M6911" s="2" t="n">
        <x:f>IF(K6911="缺失",1,0)</x:f>
        <x:v>0</x:v>
      </x:c>
      <x:c r="N6911" s="2" t="str">
        <x:v>车辆里程查询_20260901-20260930_1024辆_仪表里程.xlsx / O59</x:v>
      </x:c>
      <x:c r="O6911" s="2" t="str">
        <x:v>车辆里程查询_20260901-20260930_1024辆_GPS里程.xlsx / O253</x:v>
      </x:c>
      <x:c r="P6911" s="2" t="str">
        <x:v>车辆纯氢气里程查询_20260901-20260930_1024辆.xlsx / O497</x:v>
      </x:c>
    </x:row>
    <x:row r="6912" ht="22" customHeight="1">
      <x:c r="A6912" s="2" t="n">
        <x:v>276</x:v>
      </x:c>
      <x:c r="B6912" s="2" t="str">
        <x:v>粤AGP9347</x:v>
      </x:c>
      <x:c r="C6912" s="2" t="str">
        <x:v>吴纬涛</x:v>
      </x:c>
      <x:c r="D6912" s="8" t="d">
        <x:v>2026-09-12T00:00:00.000Z</x:v>
      </x:c>
      <x:c r="E6912" s="7"/>
      <x:c r="F6912" s="7" t="n">
        <x:v>0</x:v>
      </x:c>
      <x:c r="G6912" s="7"/>
      <x:c r="H6912" s="2" t="str">
        <x:v>否</x:v>
      </x:c>
      <x:c r="I6912" s="7" t="str">
        <x:f>IF(AND(ISNUMBER(E6912),ISNUMBER(F6912)),E6912-F6912,"")</x:f>
      </x:c>
      <x:c r="J6912" s="2" t="str">
        <x:f>IF(H6912="否","不适用",IF(AND(ISNUMBER(E6912),ISNUMBER(F6912)),IF(I6912&gt;'规则与名单'!$B$2,"是","否"),"未判定"))</x:f>
        <x:v>不适用</x:v>
      </x:c>
      <x:c r="K6912" s="2" t="str">
        <x:f>IF(J6912="是",IF(ISNUMBER(F6912),"测试日GPS","缺失"),IF(ISNUMBER(G6912),"非测试日纯氢",IF(AND(H6912="是",J6912="未判定"),IF(ISNUMBER(F6912),"测试名单无纯氢GPS","缺失"),IF(ISNUMBER(E6912),"非测试日仪表","缺失"))))</x:f>
        <x:v>缺失</x:v>
      </x:c>
      <x:c r="L6912" s="7" t="str">
        <x:f>IF(K6912="缺失","",IF(K6912="非测试日纯氢",G6912,IF(K6912="非测试日仪表",E6912,F6912)))</x:f>
      </x:c>
      <x:c r="M6912" s="2" t="n">
        <x:f>IF(K6912="缺失",1,0)</x:f>
        <x:v>1</x:v>
      </x:c>
      <x:c r="N6912" s="2" t="str">
        <x:v>车辆里程查询_20260901-20260930_1024辆_仪表里程.xlsx / P59</x:v>
      </x:c>
      <x:c r="O6912" s="2" t="str">
        <x:v>车辆里程查询_20260901-20260930_1024辆_GPS里程.xlsx / P253</x:v>
      </x:c>
      <x:c r="P6912" s="2" t="str">
        <x:v>车辆纯氢气里程查询_20260901-20260930_1024辆.xlsx / P497</x:v>
      </x:c>
    </x:row>
    <x:row r="6913" ht="22" customHeight="1">
      <x:c r="A6913" s="2" t="n">
        <x:v>276</x:v>
      </x:c>
      <x:c r="B6913" s="2" t="str">
        <x:v>粤AGP9347</x:v>
      </x:c>
      <x:c r="C6913" s="2" t="str">
        <x:v>吴纬涛</x:v>
      </x:c>
      <x:c r="D6913" s="8" t="d">
        <x:v>2026-09-13T00:00:00.000Z</x:v>
      </x:c>
      <x:c r="E6913" s="7" t="n">
        <x:v>24</x:v>
      </x:c>
      <x:c r="F6913" s="7" t="n">
        <x:v>25.8</x:v>
      </x:c>
      <x:c r="G6913" s="7"/>
      <x:c r="H6913" s="2" t="str">
        <x:v>否</x:v>
      </x:c>
      <x:c r="I6913" s="7" t="n">
        <x:f>IF(AND(ISNUMBER(E6913),ISNUMBER(F6913)),E6913-F6913,"")</x:f>
        <x:v>-1.8000000000000007</x:v>
      </x:c>
      <x:c r="J6913" s="2" t="str">
        <x:f>IF(H6913="否","不适用",IF(AND(ISNUMBER(E6913),ISNUMBER(F6913)),IF(I6913&gt;'规则与名单'!$B$2,"是","否"),"未判定"))</x:f>
        <x:v>不适用</x:v>
      </x:c>
      <x:c r="K6913" s="2" t="str">
        <x:f>IF(J6913="是",IF(ISNUMBER(F6913),"测试日GPS","缺失"),IF(ISNUMBER(G6913),"非测试日纯氢",IF(AND(H6913="是",J6913="未判定"),IF(ISNUMBER(F6913),"测试名单无纯氢GPS","缺失"),IF(ISNUMBER(E6913),"非测试日仪表","缺失"))))</x:f>
        <x:v>非测试日仪表</x:v>
      </x:c>
      <x:c r="L6913" s="7" t="n">
        <x:f>IF(K6913="缺失","",IF(K6913="非测试日纯氢",G6913,IF(K6913="非测试日仪表",E6913,F6913)))</x:f>
        <x:v>24</x:v>
      </x:c>
      <x:c r="M6913" s="2" t="n">
        <x:f>IF(K6913="缺失",1,0)</x:f>
        <x:v>0</x:v>
      </x:c>
      <x:c r="N6913" s="2" t="str">
        <x:v>车辆里程查询_20260901-20260930_1024辆_仪表里程.xlsx / Q59</x:v>
      </x:c>
      <x:c r="O6913" s="2" t="str">
        <x:v>车辆里程查询_20260901-20260930_1024辆_GPS里程.xlsx / Q253</x:v>
      </x:c>
      <x:c r="P6913" s="2" t="str">
        <x:v>车辆纯氢气里程查询_20260901-20260930_1024辆.xlsx / Q497</x:v>
      </x:c>
    </x:row>
    <x:row r="6914" ht="22" customHeight="1">
      <x:c r="A6914" s="2" t="n">
        <x:v>276</x:v>
      </x:c>
      <x:c r="B6914" s="2" t="str">
        <x:v>粤AGP9347</x:v>
      </x:c>
      <x:c r="C6914" s="2" t="str">
        <x:v>吴纬涛</x:v>
      </x:c>
      <x:c r="D6914" s="8" t="d">
        <x:v>2026-09-14T00:00:00.000Z</x:v>
      </x:c>
      <x:c r="E6914" s="7" t="n">
        <x:v>86.2</x:v>
      </x:c>
      <x:c r="F6914" s="7" t="n">
        <x:v>73.7</x:v>
      </x:c>
      <x:c r="G6914" s="7" t="n">
        <x:v>36.3</x:v>
      </x:c>
      <x:c r="H6914" s="2" t="str">
        <x:v>否</x:v>
      </x:c>
      <x:c r="I6914" s="7" t="n">
        <x:f>IF(AND(ISNUMBER(E6914),ISNUMBER(F6914)),E6914-F6914,"")</x:f>
        <x:v>12.5</x:v>
      </x:c>
      <x:c r="J6914" s="2" t="str">
        <x:f>IF(H6914="否","不适用",IF(AND(ISNUMBER(E6914),ISNUMBER(F6914)),IF(I6914&gt;'规则与名单'!$B$2,"是","否"),"未判定"))</x:f>
        <x:v>不适用</x:v>
      </x:c>
      <x:c r="K6914" s="2" t="str">
        <x:f>IF(J6914="是",IF(ISNUMBER(F6914),"测试日GPS","缺失"),IF(ISNUMBER(G6914),"非测试日纯氢",IF(AND(H6914="是",J6914="未判定"),IF(ISNUMBER(F6914),"测试名单无纯氢GPS","缺失"),IF(ISNUMBER(E6914),"非测试日仪表","缺失"))))</x:f>
        <x:v>非测试日纯氢</x:v>
      </x:c>
      <x:c r="L6914" s="7" t="n">
        <x:f>IF(K6914="缺失","",IF(K6914="非测试日纯氢",G6914,IF(K6914="非测试日仪表",E6914,F6914)))</x:f>
        <x:v>36.3</x:v>
      </x:c>
      <x:c r="M6914" s="2" t="n">
        <x:f>IF(K6914="缺失",1,0)</x:f>
        <x:v>0</x:v>
      </x:c>
      <x:c r="N6914" s="2" t="str">
        <x:v>车辆里程查询_20260901-20260930_1024辆_仪表里程.xlsx / R59</x:v>
      </x:c>
      <x:c r="O6914" s="2" t="str">
        <x:v>车辆里程查询_20260901-20260930_1024辆_GPS里程.xlsx / R253</x:v>
      </x:c>
      <x:c r="P6914" s="2" t="str">
        <x:v>车辆纯氢气里程查询_20260901-20260930_1024辆.xlsx / R497</x:v>
      </x:c>
    </x:row>
    <x:row r="6915" ht="22" customHeight="1">
      <x:c r="A6915" s="2" t="n">
        <x:v>276</x:v>
      </x:c>
      <x:c r="B6915" s="2" t="str">
        <x:v>粤AGP9347</x:v>
      </x:c>
      <x:c r="C6915" s="2" t="str">
        <x:v>吴纬涛</x:v>
      </x:c>
      <x:c r="D6915" s="8" t="d">
        <x:v>2026-09-15T00:00:00.000Z</x:v>
      </x:c>
      <x:c r="E6915" s="7" t="n">
        <x:v>73.9</x:v>
      </x:c>
      <x:c r="F6915" s="7" t="n">
        <x:v>74.2</x:v>
      </x:c>
      <x:c r="G6915" s="7" t="n">
        <x:v>42.7</x:v>
      </x:c>
      <x:c r="H6915" s="2" t="str">
        <x:v>否</x:v>
      </x:c>
      <x:c r="I6915" s="7" t="n">
        <x:f>IF(AND(ISNUMBER(E6915),ISNUMBER(F6915)),E6915-F6915,"")</x:f>
        <x:v>-0.29999999999999716</x:v>
      </x:c>
      <x:c r="J6915" s="2" t="str">
        <x:f>IF(H6915="否","不适用",IF(AND(ISNUMBER(E6915),ISNUMBER(F6915)),IF(I6915&gt;'规则与名单'!$B$2,"是","否"),"未判定"))</x:f>
        <x:v>不适用</x:v>
      </x:c>
      <x:c r="K6915" s="2" t="str">
        <x:f>IF(J6915="是",IF(ISNUMBER(F6915),"测试日GPS","缺失"),IF(ISNUMBER(G6915),"非测试日纯氢",IF(AND(H6915="是",J6915="未判定"),IF(ISNUMBER(F6915),"测试名单无纯氢GPS","缺失"),IF(ISNUMBER(E6915),"非测试日仪表","缺失"))))</x:f>
        <x:v>非测试日纯氢</x:v>
      </x:c>
      <x:c r="L6915" s="7" t="n">
        <x:f>IF(K6915="缺失","",IF(K6915="非测试日纯氢",G6915,IF(K6915="非测试日仪表",E6915,F6915)))</x:f>
        <x:v>42.7</x:v>
      </x:c>
      <x:c r="M6915" s="2" t="n">
        <x:f>IF(K6915="缺失",1,0)</x:f>
        <x:v>0</x:v>
      </x:c>
      <x:c r="N6915" s="2" t="str">
        <x:v>车辆里程查询_20260901-20260930_1024辆_仪表里程.xlsx / S59</x:v>
      </x:c>
      <x:c r="O6915" s="2" t="str">
        <x:v>车辆里程查询_20260901-20260930_1024辆_GPS里程.xlsx / S253</x:v>
      </x:c>
      <x:c r="P6915" s="2" t="str">
        <x:v>车辆纯氢气里程查询_20260901-20260930_1024辆.xlsx / S497</x:v>
      </x:c>
    </x:row>
    <x:row r="6916" ht="22" customHeight="1">
      <x:c r="A6916" s="2" t="n">
        <x:v>276</x:v>
      </x:c>
      <x:c r="B6916" s="2" t="str">
        <x:v>粤AGP9347</x:v>
      </x:c>
      <x:c r="C6916" s="2" t="str">
        <x:v>吴纬涛</x:v>
      </x:c>
      <x:c r="D6916" s="8" t="d">
        <x:v>2026-09-16T00:00:00.000Z</x:v>
      </x:c>
      <x:c r="E6916" s="7" t="n">
        <x:v>87.3</x:v>
      </x:c>
      <x:c r="F6916" s="7" t="n">
        <x:v>88.5</x:v>
      </x:c>
      <x:c r="G6916" s="7" t="n">
        <x:v>82.5</x:v>
      </x:c>
      <x:c r="H6916" s="2" t="str">
        <x:v>否</x:v>
      </x:c>
      <x:c r="I6916" s="7" t="n">
        <x:f>IF(AND(ISNUMBER(E6916),ISNUMBER(F6916)),E6916-F6916,"")</x:f>
        <x:v>-1.2000000000000028</x:v>
      </x:c>
      <x:c r="J6916" s="2" t="str">
        <x:f>IF(H6916="否","不适用",IF(AND(ISNUMBER(E6916),ISNUMBER(F6916)),IF(I6916&gt;'规则与名单'!$B$2,"是","否"),"未判定"))</x:f>
        <x:v>不适用</x:v>
      </x:c>
      <x:c r="K6916" s="2" t="str">
        <x:f>IF(J6916="是",IF(ISNUMBER(F6916),"测试日GPS","缺失"),IF(ISNUMBER(G6916),"非测试日纯氢",IF(AND(H6916="是",J6916="未判定"),IF(ISNUMBER(F6916),"测试名单无纯氢GPS","缺失"),IF(ISNUMBER(E6916),"非测试日仪表","缺失"))))</x:f>
        <x:v>非测试日纯氢</x:v>
      </x:c>
      <x:c r="L6916" s="7" t="n">
        <x:f>IF(K6916="缺失","",IF(K6916="非测试日纯氢",G6916,IF(K6916="非测试日仪表",E6916,F6916)))</x:f>
        <x:v>82.5</x:v>
      </x:c>
      <x:c r="M6916" s="2" t="n">
        <x:f>IF(K6916="缺失",1,0)</x:f>
        <x:v>0</x:v>
      </x:c>
      <x:c r="N6916" s="2" t="str">
        <x:v>车辆里程查询_20260901-20260930_1024辆_仪表里程.xlsx / T59</x:v>
      </x:c>
      <x:c r="O6916" s="2" t="str">
        <x:v>车辆里程查询_20260901-20260930_1024辆_GPS里程.xlsx / T253</x:v>
      </x:c>
      <x:c r="P6916" s="2" t="str">
        <x:v>车辆纯氢气里程查询_20260901-20260930_1024辆.xlsx / T497</x:v>
      </x:c>
    </x:row>
    <x:row r="6917" ht="22" customHeight="1">
      <x:c r="A6917" s="2" t="n">
        <x:v>276</x:v>
      </x:c>
      <x:c r="B6917" s="2" t="str">
        <x:v>粤AGP9347</x:v>
      </x:c>
      <x:c r="C6917" s="2" t="str">
        <x:v>吴纬涛</x:v>
      </x:c>
      <x:c r="D6917" s="8" t="d">
        <x:v>2026-09-17T00:00:00.000Z</x:v>
      </x:c>
      <x:c r="E6917" s="7" t="n">
        <x:v>72.6</x:v>
      </x:c>
      <x:c r="F6917" s="7" t="n">
        <x:v>74.8</x:v>
      </x:c>
      <x:c r="G6917" s="7" t="n">
        <x:v>62.5</x:v>
      </x:c>
      <x:c r="H6917" s="2" t="str">
        <x:v>否</x:v>
      </x:c>
      <x:c r="I6917" s="7" t="n">
        <x:f>IF(AND(ISNUMBER(E6917),ISNUMBER(F6917)),E6917-F6917,"")</x:f>
        <x:v>-2.200000000000003</x:v>
      </x:c>
      <x:c r="J6917" s="2" t="str">
        <x:f>IF(H6917="否","不适用",IF(AND(ISNUMBER(E6917),ISNUMBER(F6917)),IF(I6917&gt;'规则与名单'!$B$2,"是","否"),"未判定"))</x:f>
        <x:v>不适用</x:v>
      </x:c>
      <x:c r="K6917" s="2" t="str">
        <x:f>IF(J6917="是",IF(ISNUMBER(F6917),"测试日GPS","缺失"),IF(ISNUMBER(G6917),"非测试日纯氢",IF(AND(H6917="是",J6917="未判定"),IF(ISNUMBER(F6917),"测试名单无纯氢GPS","缺失"),IF(ISNUMBER(E6917),"非测试日仪表","缺失"))))</x:f>
        <x:v>非测试日纯氢</x:v>
      </x:c>
      <x:c r="L6917" s="7" t="n">
        <x:f>IF(K6917="缺失","",IF(K6917="非测试日纯氢",G6917,IF(K6917="非测试日仪表",E6917,F6917)))</x:f>
        <x:v>62.5</x:v>
      </x:c>
      <x:c r="M6917" s="2" t="n">
        <x:f>IF(K6917="缺失",1,0)</x:f>
        <x:v>0</x:v>
      </x:c>
      <x:c r="N6917" s="2" t="str">
        <x:v>车辆里程查询_20260901-20260930_1024辆_仪表里程.xlsx / U59</x:v>
      </x:c>
      <x:c r="O6917" s="2" t="str">
        <x:v>车辆里程查询_20260901-20260930_1024辆_GPS里程.xlsx / U253</x:v>
      </x:c>
      <x:c r="P6917" s="2" t="str">
        <x:v>车辆纯氢气里程查询_20260901-20260930_1024辆.xlsx / U497</x:v>
      </x:c>
    </x:row>
    <x:row r="6918" ht="22" customHeight="1">
      <x:c r="A6918" s="2" t="n">
        <x:v>276</x:v>
      </x:c>
      <x:c r="B6918" s="2" t="str">
        <x:v>粤AGP9347</x:v>
      </x:c>
      <x:c r="C6918" s="2" t="str">
        <x:v>吴纬涛</x:v>
      </x:c>
      <x:c r="D6918" s="8" t="d">
        <x:v>2026-09-18T00:00:00.000Z</x:v>
      </x:c>
      <x:c r="E6918" s="7" t="n">
        <x:v>73</x:v>
      </x:c>
      <x:c r="F6918" s="7" t="n">
        <x:v>73.4</x:v>
      </x:c>
      <x:c r="G6918" s="7" t="n">
        <x:v>72.8</x:v>
      </x:c>
      <x:c r="H6918" s="2" t="str">
        <x:v>否</x:v>
      </x:c>
      <x:c r="I6918" s="7" t="n">
        <x:f>IF(AND(ISNUMBER(E6918),ISNUMBER(F6918)),E6918-F6918,"")</x:f>
        <x:v>-0.4000000000000057</x:v>
      </x:c>
      <x:c r="J6918" s="2" t="str">
        <x:f>IF(H6918="否","不适用",IF(AND(ISNUMBER(E6918),ISNUMBER(F6918)),IF(I6918&gt;'规则与名单'!$B$2,"是","否"),"未判定"))</x:f>
        <x:v>不适用</x:v>
      </x:c>
      <x:c r="K6918" s="2" t="str">
        <x:f>IF(J6918="是",IF(ISNUMBER(F6918),"测试日GPS","缺失"),IF(ISNUMBER(G6918),"非测试日纯氢",IF(AND(H6918="是",J6918="未判定"),IF(ISNUMBER(F6918),"测试名单无纯氢GPS","缺失"),IF(ISNUMBER(E6918),"非测试日仪表","缺失"))))</x:f>
        <x:v>非测试日纯氢</x:v>
      </x:c>
      <x:c r="L6918" s="7" t="n">
        <x:f>IF(K6918="缺失","",IF(K6918="非测试日纯氢",G6918,IF(K6918="非测试日仪表",E6918,F6918)))</x:f>
        <x:v>72.8</x:v>
      </x:c>
      <x:c r="M6918" s="2" t="n">
        <x:f>IF(K6918="缺失",1,0)</x:f>
        <x:v>0</x:v>
      </x:c>
      <x:c r="N6918" s="2" t="str">
        <x:v>车辆里程查询_20260901-20260930_1024辆_仪表里程.xlsx / V59</x:v>
      </x:c>
      <x:c r="O6918" s="2" t="str">
        <x:v>车辆里程查询_20260901-20260930_1024辆_GPS里程.xlsx / V253</x:v>
      </x:c>
      <x:c r="P6918" s="2" t="str">
        <x:v>车辆纯氢气里程查询_20260901-20260930_1024辆.xlsx / V497</x:v>
      </x:c>
    </x:row>
    <x:row r="6919" ht="22" customHeight="1">
      <x:c r="A6919" s="2" t="n">
        <x:v>276</x:v>
      </x:c>
      <x:c r="B6919" s="2" t="str">
        <x:v>粤AGP9347</x:v>
      </x:c>
      <x:c r="C6919" s="2" t="str">
        <x:v>吴纬涛</x:v>
      </x:c>
      <x:c r="D6919" s="8" t="d">
        <x:v>2026-09-19T00:00:00.000Z</x:v>
      </x:c>
      <x:c r="E6919" s="7"/>
      <x:c r="F6919" s="7" t="n">
        <x:v>0</x:v>
      </x:c>
      <x:c r="G6919" s="7"/>
      <x:c r="H6919" s="2" t="str">
        <x:v>否</x:v>
      </x:c>
      <x:c r="I6919" s="7" t="str">
        <x:f>IF(AND(ISNUMBER(E6919),ISNUMBER(F6919)),E6919-F6919,"")</x:f>
      </x:c>
      <x:c r="J6919" s="2" t="str">
        <x:f>IF(H6919="否","不适用",IF(AND(ISNUMBER(E6919),ISNUMBER(F6919)),IF(I6919&gt;'规则与名单'!$B$2,"是","否"),"未判定"))</x:f>
        <x:v>不适用</x:v>
      </x:c>
      <x:c r="K6919" s="2" t="str">
        <x:f>IF(J6919="是",IF(ISNUMBER(F6919),"测试日GPS","缺失"),IF(ISNUMBER(G6919),"非测试日纯氢",IF(AND(H6919="是",J6919="未判定"),IF(ISNUMBER(F6919),"测试名单无纯氢GPS","缺失"),IF(ISNUMBER(E6919),"非测试日仪表","缺失"))))</x:f>
        <x:v>缺失</x:v>
      </x:c>
      <x:c r="L6919" s="7" t="str">
        <x:f>IF(K6919="缺失","",IF(K6919="非测试日纯氢",G6919,IF(K6919="非测试日仪表",E6919,F6919)))</x:f>
      </x:c>
      <x:c r="M6919" s="2" t="n">
        <x:f>IF(K6919="缺失",1,0)</x:f>
        <x:v>1</x:v>
      </x:c>
      <x:c r="N6919" s="2" t="str">
        <x:v>车辆里程查询_20260901-20260930_1024辆_仪表里程.xlsx / W59</x:v>
      </x:c>
      <x:c r="O6919" s="2" t="str">
        <x:v>车辆里程查询_20260901-20260930_1024辆_GPS里程.xlsx / W253</x:v>
      </x:c>
      <x:c r="P6919" s="2" t="str">
        <x:v>车辆纯氢气里程查询_20260901-20260930_1024辆.xlsx / W497</x:v>
      </x:c>
    </x:row>
    <x:row r="6920" ht="22" customHeight="1">
      <x:c r="A6920" s="2" t="n">
        <x:v>276</x:v>
      </x:c>
      <x:c r="B6920" s="2" t="str">
        <x:v>粤AGP9347</x:v>
      </x:c>
      <x:c r="C6920" s="2" t="str">
        <x:v>吴纬涛</x:v>
      </x:c>
      <x:c r="D6920" s="8" t="d">
        <x:v>2026-09-20T00:00:00.000Z</x:v>
      </x:c>
      <x:c r="E6920" s="7" t="n">
        <x:v>120.6</x:v>
      </x:c>
      <x:c r="F6920" s="7" t="n">
        <x:v>122.6</x:v>
      </x:c>
      <x:c r="G6920" s="7" t="n">
        <x:v>109.8</x:v>
      </x:c>
      <x:c r="H6920" s="2" t="str">
        <x:v>否</x:v>
      </x:c>
      <x:c r="I6920" s="7" t="n">
        <x:f>IF(AND(ISNUMBER(E6920),ISNUMBER(F6920)),E6920-F6920,"")</x:f>
        <x:v>-2</x:v>
      </x:c>
      <x:c r="J6920" s="2" t="str">
        <x:f>IF(H6920="否","不适用",IF(AND(ISNUMBER(E6920),ISNUMBER(F6920)),IF(I6920&gt;'规则与名单'!$B$2,"是","否"),"未判定"))</x:f>
        <x:v>不适用</x:v>
      </x:c>
      <x:c r="K6920" s="2" t="str">
        <x:f>IF(J6920="是",IF(ISNUMBER(F6920),"测试日GPS","缺失"),IF(ISNUMBER(G6920),"非测试日纯氢",IF(AND(H6920="是",J6920="未判定"),IF(ISNUMBER(F6920),"测试名单无纯氢GPS","缺失"),IF(ISNUMBER(E6920),"非测试日仪表","缺失"))))</x:f>
        <x:v>非测试日纯氢</x:v>
      </x:c>
      <x:c r="L6920" s="7" t="n">
        <x:f>IF(K6920="缺失","",IF(K6920="非测试日纯氢",G6920,IF(K6920="非测试日仪表",E6920,F6920)))</x:f>
        <x:v>109.8</x:v>
      </x:c>
      <x:c r="M6920" s="2" t="n">
        <x:f>IF(K6920="缺失",1,0)</x:f>
        <x:v>0</x:v>
      </x:c>
      <x:c r="N6920" s="2" t="str">
        <x:v>车辆里程查询_20260901-20260930_1024辆_仪表里程.xlsx / X59</x:v>
      </x:c>
      <x:c r="O6920" s="2" t="str">
        <x:v>车辆里程查询_20260901-20260930_1024辆_GPS里程.xlsx / X253</x:v>
      </x:c>
      <x:c r="P6920" s="2" t="str">
        <x:v>车辆纯氢气里程查询_20260901-20260930_1024辆.xlsx / X497</x:v>
      </x:c>
    </x:row>
    <x:row r="6921" ht="22" customHeight="1">
      <x:c r="A6921" s="2" t="n">
        <x:v>276</x:v>
      </x:c>
      <x:c r="B6921" s="2" t="str">
        <x:v>粤AGP9347</x:v>
      </x:c>
      <x:c r="C6921" s="2" t="str">
        <x:v>吴纬涛</x:v>
      </x:c>
      <x:c r="D6921" s="8" t="d">
        <x:v>2026-09-21T00:00:00.000Z</x:v>
      </x:c>
      <x:c r="E6921" s="7" t="n">
        <x:v>62.9</x:v>
      </x:c>
      <x:c r="F6921" s="7" t="n">
        <x:v>73.6</x:v>
      </x:c>
      <x:c r="G6921" s="7" t="n">
        <x:v>27.8</x:v>
      </x:c>
      <x:c r="H6921" s="2" t="str">
        <x:v>否</x:v>
      </x:c>
      <x:c r="I6921" s="7" t="n">
        <x:f>IF(AND(ISNUMBER(E6921),ISNUMBER(F6921)),E6921-F6921,"")</x:f>
        <x:v>-10.699999999999996</x:v>
      </x:c>
      <x:c r="J6921" s="2" t="str">
        <x:f>IF(H6921="否","不适用",IF(AND(ISNUMBER(E6921),ISNUMBER(F6921)),IF(I6921&gt;'规则与名单'!$B$2,"是","否"),"未判定"))</x:f>
        <x:v>不适用</x:v>
      </x:c>
      <x:c r="K6921" s="2" t="str">
        <x:f>IF(J6921="是",IF(ISNUMBER(F6921),"测试日GPS","缺失"),IF(ISNUMBER(G6921),"非测试日纯氢",IF(AND(H6921="是",J6921="未判定"),IF(ISNUMBER(F6921),"测试名单无纯氢GPS","缺失"),IF(ISNUMBER(E6921),"非测试日仪表","缺失"))))</x:f>
        <x:v>非测试日纯氢</x:v>
      </x:c>
      <x:c r="L6921" s="7" t="n">
        <x:f>IF(K6921="缺失","",IF(K6921="非测试日纯氢",G6921,IF(K6921="非测试日仪表",E6921,F6921)))</x:f>
        <x:v>27.8</x:v>
      </x:c>
      <x:c r="M6921" s="2" t="n">
        <x:f>IF(K6921="缺失",1,0)</x:f>
        <x:v>0</x:v>
      </x:c>
      <x:c r="N6921" s="2" t="str">
        <x:v>车辆里程查询_20260901-20260930_1024辆_仪表里程.xlsx / Y59</x:v>
      </x:c>
      <x:c r="O6921" s="2" t="str">
        <x:v>车辆里程查询_20260901-20260930_1024辆_GPS里程.xlsx / Y253</x:v>
      </x:c>
      <x:c r="P6921" s="2" t="str">
        <x:v>车辆纯氢气里程查询_20260901-20260930_1024辆.xlsx / Y497</x:v>
      </x:c>
    </x:row>
    <x:row r="6922" ht="22" customHeight="1">
      <x:c r="A6922" s="2" t="n">
        <x:v>276</x:v>
      </x:c>
      <x:c r="B6922" s="2" t="str">
        <x:v>粤AGP9347</x:v>
      </x:c>
      <x:c r="C6922" s="2" t="str">
        <x:v>吴纬涛</x:v>
      </x:c>
      <x:c r="D6922" s="8" t="d">
        <x:v>2026-09-22T00:00:00.000Z</x:v>
      </x:c>
      <x:c r="E6922" s="7" t="n">
        <x:v>89.2</x:v>
      </x:c>
      <x:c r="F6922" s="7" t="n">
        <x:v>80</x:v>
      </x:c>
      <x:c r="G6922" s="7" t="n">
        <x:v>57.9</x:v>
      </x:c>
      <x:c r="H6922" s="2" t="str">
        <x:v>否</x:v>
      </x:c>
      <x:c r="I6922" s="7" t="n">
        <x:f>IF(AND(ISNUMBER(E6922),ISNUMBER(F6922)),E6922-F6922,"")</x:f>
        <x:v>9.200000000000003</x:v>
      </x:c>
      <x:c r="J6922" s="2" t="str">
        <x:f>IF(H6922="否","不适用",IF(AND(ISNUMBER(E6922),ISNUMBER(F6922)),IF(I6922&gt;'规则与名单'!$B$2,"是","否"),"未判定"))</x:f>
        <x:v>不适用</x:v>
      </x:c>
      <x:c r="K6922" s="2" t="str">
        <x:f>IF(J6922="是",IF(ISNUMBER(F6922),"测试日GPS","缺失"),IF(ISNUMBER(G6922),"非测试日纯氢",IF(AND(H6922="是",J6922="未判定"),IF(ISNUMBER(F6922),"测试名单无纯氢GPS","缺失"),IF(ISNUMBER(E6922),"非测试日仪表","缺失"))))</x:f>
        <x:v>非测试日纯氢</x:v>
      </x:c>
      <x:c r="L6922" s="7" t="n">
        <x:f>IF(K6922="缺失","",IF(K6922="非测试日纯氢",G6922,IF(K6922="非测试日仪表",E6922,F6922)))</x:f>
        <x:v>57.9</x:v>
      </x:c>
      <x:c r="M6922" s="2" t="n">
        <x:f>IF(K6922="缺失",1,0)</x:f>
        <x:v>0</x:v>
      </x:c>
      <x:c r="N6922" s="2" t="str">
        <x:v>车辆里程查询_20260901-20260930_1024辆_仪表里程.xlsx / Z59</x:v>
      </x:c>
      <x:c r="O6922" s="2" t="str">
        <x:v>车辆里程查询_20260901-20260930_1024辆_GPS里程.xlsx / Z253</x:v>
      </x:c>
      <x:c r="P6922" s="2" t="str">
        <x:v>车辆纯氢气里程查询_20260901-20260930_1024辆.xlsx / Z497</x:v>
      </x:c>
    </x:row>
    <x:row r="6923" ht="22" customHeight="1">
      <x:c r="A6923" s="2" t="n">
        <x:v>276</x:v>
      </x:c>
      <x:c r="B6923" s="2" t="str">
        <x:v>粤AGP9347</x:v>
      </x:c>
      <x:c r="C6923" s="2" t="str">
        <x:v>吴纬涛</x:v>
      </x:c>
      <x:c r="D6923" s="8" t="d">
        <x:v>2026-09-23T00:00:00.000Z</x:v>
      </x:c>
      <x:c r="E6923" s="7" t="n">
        <x:v>0.4</x:v>
      </x:c>
      <x:c r="F6923" s="7" t="n">
        <x:v>73.5</x:v>
      </x:c>
      <x:c r="G6923" s="7" t="n">
        <x:v>72.7</x:v>
      </x:c>
      <x:c r="H6923" s="2" t="str">
        <x:v>否</x:v>
      </x:c>
      <x:c r="I6923" s="7" t="n">
        <x:f>IF(AND(ISNUMBER(E6923),ISNUMBER(F6923)),E6923-F6923,"")</x:f>
        <x:v>-73.1</x:v>
      </x:c>
      <x:c r="J6923" s="2" t="str">
        <x:f>IF(H6923="否","不适用",IF(AND(ISNUMBER(E6923),ISNUMBER(F6923)),IF(I6923&gt;'规则与名单'!$B$2,"是","否"),"未判定"))</x:f>
        <x:v>不适用</x:v>
      </x:c>
      <x:c r="K6923" s="2" t="str">
        <x:f>IF(J6923="是",IF(ISNUMBER(F6923),"测试日GPS","缺失"),IF(ISNUMBER(G6923),"非测试日纯氢",IF(AND(H6923="是",J6923="未判定"),IF(ISNUMBER(F6923),"测试名单无纯氢GPS","缺失"),IF(ISNUMBER(E6923),"非测试日仪表","缺失"))))</x:f>
        <x:v>非测试日纯氢</x:v>
      </x:c>
      <x:c r="L6923" s="7" t="n">
        <x:f>IF(K6923="缺失","",IF(K6923="非测试日纯氢",G6923,IF(K6923="非测试日仪表",E6923,F6923)))</x:f>
        <x:v>72.7</x:v>
      </x:c>
      <x:c r="M6923" s="2" t="n">
        <x:f>IF(K6923="缺失",1,0)</x:f>
        <x:v>0</x:v>
      </x:c>
      <x:c r="N6923" s="2" t="str">
        <x:v>车辆里程查询_20260901-20260930_1024辆_仪表里程.xlsx / AA59</x:v>
      </x:c>
      <x:c r="O6923" s="2" t="str">
        <x:v>车辆里程查询_20260901-20260930_1024辆_GPS里程.xlsx / AA253</x:v>
      </x:c>
      <x:c r="P6923" s="2" t="str">
        <x:v>车辆纯氢气里程查询_20260901-20260930_1024辆.xlsx / AA497</x:v>
      </x:c>
    </x:row>
    <x:row r="6924" ht="22" customHeight="1">
      <x:c r="A6924" s="2" t="n">
        <x:v>276</x:v>
      </x:c>
      <x:c r="B6924" s="2" t="str">
        <x:v>粤AGP9347</x:v>
      </x:c>
      <x:c r="C6924" s="2" t="str">
        <x:v>吴纬涛</x:v>
      </x:c>
      <x:c r="D6924" s="8" t="d">
        <x:v>2026-09-24T00:00:00.000Z</x:v>
      </x:c>
      <x:c r="E6924" s="7" t="n">
        <x:v>145.7</x:v>
      </x:c>
      <x:c r="F6924" s="7" t="n">
        <x:v>73.3</x:v>
      </x:c>
      <x:c r="G6924" s="7" t="n">
        <x:v>61.2</x:v>
      </x:c>
      <x:c r="H6924" s="2" t="str">
        <x:v>否</x:v>
      </x:c>
      <x:c r="I6924" s="7" t="n">
        <x:f>IF(AND(ISNUMBER(E6924),ISNUMBER(F6924)),E6924-F6924,"")</x:f>
        <x:v>72.39999999999999</x:v>
      </x:c>
      <x:c r="J6924" s="2" t="str">
        <x:f>IF(H6924="否","不适用",IF(AND(ISNUMBER(E6924),ISNUMBER(F6924)),IF(I6924&gt;'规则与名单'!$B$2,"是","否"),"未判定"))</x:f>
        <x:v>不适用</x:v>
      </x:c>
      <x:c r="K6924" s="2" t="str">
        <x:f>IF(J6924="是",IF(ISNUMBER(F6924),"测试日GPS","缺失"),IF(ISNUMBER(G6924),"非测试日纯氢",IF(AND(H6924="是",J6924="未判定"),IF(ISNUMBER(F6924),"测试名单无纯氢GPS","缺失"),IF(ISNUMBER(E6924),"非测试日仪表","缺失"))))</x:f>
        <x:v>非测试日纯氢</x:v>
      </x:c>
      <x:c r="L6924" s="7" t="n">
        <x:f>IF(K6924="缺失","",IF(K6924="非测试日纯氢",G6924,IF(K6924="非测试日仪表",E6924,F6924)))</x:f>
        <x:v>61.2</x:v>
      </x:c>
      <x:c r="M6924" s="2" t="n">
        <x:f>IF(K6924="缺失",1,0)</x:f>
        <x:v>0</x:v>
      </x:c>
      <x:c r="N6924" s="2" t="str">
        <x:v>车辆里程查询_20260901-20260930_1024辆_仪表里程.xlsx / AB59</x:v>
      </x:c>
      <x:c r="O6924" s="2" t="str">
        <x:v>车辆里程查询_20260901-20260930_1024辆_GPS里程.xlsx / AB253</x:v>
      </x:c>
      <x:c r="P6924" s="2" t="str">
        <x:v>车辆纯氢气里程查询_20260901-20260930_1024辆.xlsx / AB497</x:v>
      </x:c>
    </x:row>
    <x:row r="6925" ht="22" customHeight="1">
      <x:c r="A6925" s="2" t="n">
        <x:v>276</x:v>
      </x:c>
      <x:c r="B6925" s="2" t="str">
        <x:v>粤AGP9347</x:v>
      </x:c>
      <x:c r="C6925" s="2" t="str">
        <x:v>吴纬涛</x:v>
      </x:c>
      <x:c r="D6925" s="8" t="d">
        <x:v>2026-09-25T00:00:00.000Z</x:v>
      </x:c>
      <x:c r="E6925" s="7"/>
      <x:c r="F6925" s="7" t="n">
        <x:v>0</x:v>
      </x:c>
      <x:c r="G6925" s="7"/>
      <x:c r="H6925" s="2" t="str">
        <x:v>否</x:v>
      </x:c>
      <x:c r="I6925" s="7" t="str">
        <x:f>IF(AND(ISNUMBER(E6925),ISNUMBER(F6925)),E6925-F6925,"")</x:f>
      </x:c>
      <x:c r="J6925" s="2" t="str">
        <x:f>IF(H6925="否","不适用",IF(AND(ISNUMBER(E6925),ISNUMBER(F6925)),IF(I6925&gt;'规则与名单'!$B$2,"是","否"),"未判定"))</x:f>
        <x:v>不适用</x:v>
      </x:c>
      <x:c r="K6925" s="2" t="str">
        <x:f>IF(J6925="是",IF(ISNUMBER(F6925),"测试日GPS","缺失"),IF(ISNUMBER(G6925),"非测试日纯氢",IF(AND(H6925="是",J6925="未判定"),IF(ISNUMBER(F6925),"测试名单无纯氢GPS","缺失"),IF(ISNUMBER(E6925),"非测试日仪表","缺失"))))</x:f>
        <x:v>缺失</x:v>
      </x:c>
      <x:c r="L6925" s="7" t="str">
        <x:f>IF(K6925="缺失","",IF(K6925="非测试日纯氢",G6925,IF(K6925="非测试日仪表",E6925,F6925)))</x:f>
      </x:c>
      <x:c r="M6925" s="2" t="n">
        <x:f>IF(K6925="缺失",1,0)</x:f>
        <x:v>1</x:v>
      </x:c>
      <x:c r="N6925" s="2" t="str">
        <x:v>车辆里程查询_20260901-20260930_1024辆_仪表里程.xlsx / AC59</x:v>
      </x:c>
      <x:c r="O6925" s="2" t="str">
        <x:v>车辆里程查询_20260901-20260930_1024辆_GPS里程.xlsx / AC253</x:v>
      </x:c>
      <x:c r="P6925" s="2" t="str">
        <x:v>车辆纯氢气里程查询_20260901-20260930_1024辆.xlsx / AC497</x:v>
      </x:c>
    </x:row>
    <x:row r="6926" ht="22" customHeight="1">
      <x:c r="A6926" s="2" t="n">
        <x:v>276</x:v>
      </x:c>
      <x:c r="B6926" s="2" t="str">
        <x:v>粤AGP9347</x:v>
      </x:c>
      <x:c r="C6926" s="2" t="str">
        <x:v>吴纬涛</x:v>
      </x:c>
      <x:c r="D6926" s="8" t="d">
        <x:v>2026-09-26T00:00:00.000Z</x:v>
      </x:c>
      <x:c r="E6926" s="7"/>
      <x:c r="F6926" s="7" t="n">
        <x:v>0</x:v>
      </x:c>
      <x:c r="G6926" s="7"/>
      <x:c r="H6926" s="2" t="str">
        <x:v>否</x:v>
      </x:c>
      <x:c r="I6926" s="7" t="str">
        <x:f>IF(AND(ISNUMBER(E6926),ISNUMBER(F6926)),E6926-F6926,"")</x:f>
      </x:c>
      <x:c r="J6926" s="2" t="str">
        <x:f>IF(H6926="否","不适用",IF(AND(ISNUMBER(E6926),ISNUMBER(F6926)),IF(I6926&gt;'规则与名单'!$B$2,"是","否"),"未判定"))</x:f>
        <x:v>不适用</x:v>
      </x:c>
      <x:c r="K6926" s="2" t="str">
        <x:f>IF(J6926="是",IF(ISNUMBER(F6926),"测试日GPS","缺失"),IF(ISNUMBER(G6926),"非测试日纯氢",IF(AND(H6926="是",J6926="未判定"),IF(ISNUMBER(F6926),"测试名单无纯氢GPS","缺失"),IF(ISNUMBER(E6926),"非测试日仪表","缺失"))))</x:f>
        <x:v>缺失</x:v>
      </x:c>
      <x:c r="L6926" s="7" t="str">
        <x:f>IF(K6926="缺失","",IF(K6926="非测试日纯氢",G6926,IF(K6926="非测试日仪表",E6926,F6926)))</x:f>
      </x:c>
      <x:c r="M6926" s="2" t="n">
        <x:f>IF(K6926="缺失",1,0)</x:f>
        <x:v>1</x:v>
      </x:c>
      <x:c r="N6926" s="2" t="str">
        <x:v>车辆里程查询_20260901-20260930_1024辆_仪表里程.xlsx / AD59</x:v>
      </x:c>
      <x:c r="O6926" s="2" t="str">
        <x:v>车辆里程查询_20260901-20260930_1024辆_GPS里程.xlsx / AD253</x:v>
      </x:c>
      <x:c r="P6926" s="2" t="str">
        <x:v>车辆纯氢气里程查询_20260901-20260930_1024辆.xlsx / AD497</x:v>
      </x:c>
    </x:row>
    <x:row r="6927" ht="22" customHeight="1">
      <x:c r="A6927" s="2" t="n">
        <x:v>276</x:v>
      </x:c>
      <x:c r="B6927" s="2" t="str">
        <x:v>粤AGP9347</x:v>
      </x:c>
      <x:c r="C6927" s="2" t="str">
        <x:v>吴纬涛</x:v>
      </x:c>
      <x:c r="D6927" s="8" t="d">
        <x:v>2026-09-27T00:00:00.000Z</x:v>
      </x:c>
      <x:c r="E6927" s="7"/>
      <x:c r="F6927" s="7" t="n">
        <x:v>0</x:v>
      </x:c>
      <x:c r="G6927" s="7"/>
      <x:c r="H6927" s="2" t="str">
        <x:v>否</x:v>
      </x:c>
      <x:c r="I6927" s="7" t="str">
        <x:f>IF(AND(ISNUMBER(E6927),ISNUMBER(F6927)),E6927-F6927,"")</x:f>
      </x:c>
      <x:c r="J6927" s="2" t="str">
        <x:f>IF(H6927="否","不适用",IF(AND(ISNUMBER(E6927),ISNUMBER(F6927)),IF(I6927&gt;'规则与名单'!$B$2,"是","否"),"未判定"))</x:f>
        <x:v>不适用</x:v>
      </x:c>
      <x:c r="K6927" s="2" t="str">
        <x:f>IF(J6927="是",IF(ISNUMBER(F6927),"测试日GPS","缺失"),IF(ISNUMBER(G6927),"非测试日纯氢",IF(AND(H6927="是",J6927="未判定"),IF(ISNUMBER(F6927),"测试名单无纯氢GPS","缺失"),IF(ISNUMBER(E6927),"非测试日仪表","缺失"))))</x:f>
        <x:v>缺失</x:v>
      </x:c>
      <x:c r="L6927" s="7" t="str">
        <x:f>IF(K6927="缺失","",IF(K6927="非测试日纯氢",G6927,IF(K6927="非测试日仪表",E6927,F6927)))</x:f>
      </x:c>
      <x:c r="M6927" s="2" t="n">
        <x:f>IF(K6927="缺失",1,0)</x:f>
        <x:v>1</x:v>
      </x:c>
      <x:c r="N6927" s="2" t="str">
        <x:v>车辆里程查询_20260901-20260930_1024辆_仪表里程.xlsx / AE59</x:v>
      </x:c>
      <x:c r="O6927" s="2" t="str">
        <x:v>车辆里程查询_20260901-20260930_1024辆_GPS里程.xlsx / AE253</x:v>
      </x:c>
      <x:c r="P6927" s="2" t="str">
        <x:v>车辆纯氢气里程查询_20260901-20260930_1024辆.xlsx / AE497</x:v>
      </x:c>
    </x:row>
    <x:row r="6928" ht="22" customHeight="1">
      <x:c r="A6928" s="2" t="n">
        <x:v>276</x:v>
      </x:c>
      <x:c r="B6928" s="2" t="str">
        <x:v>粤AGP9347</x:v>
      </x:c>
      <x:c r="C6928" s="2" t="str">
        <x:v>吴纬涛</x:v>
      </x:c>
      <x:c r="D6928" s="8" t="d">
        <x:v>2026-09-28T00:00:00.000Z</x:v>
      </x:c>
      <x:c r="E6928" s="7" t="n">
        <x:v>68</x:v>
      </x:c>
      <x:c r="F6928" s="7" t="n">
        <x:v>79.2</x:v>
      </x:c>
      <x:c r="G6928" s="7" t="n">
        <x:v>60.1</x:v>
      </x:c>
      <x:c r="H6928" s="2" t="str">
        <x:v>否</x:v>
      </x:c>
      <x:c r="I6928" s="7" t="n">
        <x:f>IF(AND(ISNUMBER(E6928),ISNUMBER(F6928)),E6928-F6928,"")</x:f>
        <x:v>-11.200000000000003</x:v>
      </x:c>
      <x:c r="J6928" s="2" t="str">
        <x:f>IF(H6928="否","不适用",IF(AND(ISNUMBER(E6928),ISNUMBER(F6928)),IF(I6928&gt;'规则与名单'!$B$2,"是","否"),"未判定"))</x:f>
        <x:v>不适用</x:v>
      </x:c>
      <x:c r="K6928" s="2" t="str">
        <x:f>IF(J6928="是",IF(ISNUMBER(F6928),"测试日GPS","缺失"),IF(ISNUMBER(G6928),"非测试日纯氢",IF(AND(H6928="是",J6928="未判定"),IF(ISNUMBER(F6928),"测试名单无纯氢GPS","缺失"),IF(ISNUMBER(E6928),"非测试日仪表","缺失"))))</x:f>
        <x:v>非测试日纯氢</x:v>
      </x:c>
      <x:c r="L6928" s="7" t="n">
        <x:f>IF(K6928="缺失","",IF(K6928="非测试日纯氢",G6928,IF(K6928="非测试日仪表",E6928,F6928)))</x:f>
        <x:v>60.1</x:v>
      </x:c>
      <x:c r="M6928" s="2" t="n">
        <x:f>IF(K6928="缺失",1,0)</x:f>
        <x:v>0</x:v>
      </x:c>
      <x:c r="N6928" s="2" t="str">
        <x:v>车辆里程查询_20260901-20260930_1024辆_仪表里程.xlsx / AF59</x:v>
      </x:c>
      <x:c r="O6928" s="2" t="str">
        <x:v>车辆里程查询_20260901-20260930_1024辆_GPS里程.xlsx / AF253</x:v>
      </x:c>
      <x:c r="P6928" s="2" t="str">
        <x:v>车辆纯氢气里程查询_20260901-20260930_1024辆.xlsx / AF497</x:v>
      </x:c>
    </x:row>
    <x:row r="6929" ht="22" customHeight="1">
      <x:c r="A6929" s="2" t="n">
        <x:v>276</x:v>
      </x:c>
      <x:c r="B6929" s="2" t="str">
        <x:v>粤AGP9347</x:v>
      </x:c>
      <x:c r="C6929" s="2" t="str">
        <x:v>吴纬涛</x:v>
      </x:c>
      <x:c r="D6929" s="8" t="d">
        <x:v>2026-09-29T00:00:00.000Z</x:v>
      </x:c>
      <x:c r="E6929" s="7" t="n">
        <x:v>83.2</x:v>
      </x:c>
      <x:c r="F6929" s="7" t="n">
        <x:v>72.7</x:v>
      </x:c>
      <x:c r="G6929" s="7" t="n">
        <x:v>73</x:v>
      </x:c>
      <x:c r="H6929" s="2" t="str">
        <x:v>否</x:v>
      </x:c>
      <x:c r="I6929" s="7" t="n">
        <x:f>IF(AND(ISNUMBER(E6929),ISNUMBER(F6929)),E6929-F6929,"")</x:f>
        <x:v>10.5</x:v>
      </x:c>
      <x:c r="J6929" s="2" t="str">
        <x:f>IF(H6929="否","不适用",IF(AND(ISNUMBER(E6929),ISNUMBER(F6929)),IF(I6929&gt;'规则与名单'!$B$2,"是","否"),"未判定"))</x:f>
        <x:v>不适用</x:v>
      </x:c>
      <x:c r="K6929" s="2" t="str">
        <x:f>IF(J6929="是",IF(ISNUMBER(F6929),"测试日GPS","缺失"),IF(ISNUMBER(G6929),"非测试日纯氢",IF(AND(H6929="是",J6929="未判定"),IF(ISNUMBER(F6929),"测试名单无纯氢GPS","缺失"),IF(ISNUMBER(E6929),"非测试日仪表","缺失"))))</x:f>
        <x:v>非测试日纯氢</x:v>
      </x:c>
      <x:c r="L6929" s="7" t="n">
        <x:f>IF(K6929="缺失","",IF(K6929="非测试日纯氢",G6929,IF(K6929="非测试日仪表",E6929,F6929)))</x:f>
        <x:v>73</x:v>
      </x:c>
      <x:c r="M6929" s="2" t="n">
        <x:f>IF(K6929="缺失",1,0)</x:f>
        <x:v>0</x:v>
      </x:c>
      <x:c r="N6929" s="2" t="str">
        <x:v>车辆里程查询_20260901-20260930_1024辆_仪表里程.xlsx / AG59</x:v>
      </x:c>
      <x:c r="O6929" s="2" t="str">
        <x:v>车辆里程查询_20260901-20260930_1024辆_GPS里程.xlsx / AG253</x:v>
      </x:c>
      <x:c r="P6929" s="2" t="str">
        <x:v>车辆纯氢气里程查询_20260901-20260930_1024辆.xlsx / AG497</x:v>
      </x:c>
    </x:row>
    <x:row r="6930" ht="22" customHeight="1">
      <x:c r="A6930" s="2" t="n">
        <x:v>276</x:v>
      </x:c>
      <x:c r="B6930" s="2" t="str">
        <x:v>粤AGP9347</x:v>
      </x:c>
      <x:c r="C6930" s="2" t="str">
        <x:v>吴纬涛</x:v>
      </x:c>
      <x:c r="D6930" s="8" t="d">
        <x:v>2026-09-30T00:00:00.000Z</x:v>
      </x:c>
      <x:c r="E6930" s="7" t="n">
        <x:v>73.6</x:v>
      </x:c>
      <x:c r="F6930" s="7" t="n">
        <x:v>80.3</x:v>
      </x:c>
      <x:c r="G6930" s="7" t="n">
        <x:v>73.6</x:v>
      </x:c>
      <x:c r="H6930" s="2" t="str">
        <x:v>否</x:v>
      </x:c>
      <x:c r="I6930" s="7" t="n">
        <x:f>IF(AND(ISNUMBER(E6930),ISNUMBER(F6930)),E6930-F6930,"")</x:f>
        <x:v>-6.700000000000003</x:v>
      </x:c>
      <x:c r="J6930" s="2" t="str">
        <x:f>IF(H6930="否","不适用",IF(AND(ISNUMBER(E6930),ISNUMBER(F6930)),IF(I6930&gt;'规则与名单'!$B$2,"是","否"),"未判定"))</x:f>
        <x:v>不适用</x:v>
      </x:c>
      <x:c r="K6930" s="2" t="str">
        <x:f>IF(J6930="是",IF(ISNUMBER(F6930),"测试日GPS","缺失"),IF(ISNUMBER(G6930),"非测试日纯氢",IF(AND(H6930="是",J6930="未判定"),IF(ISNUMBER(F6930),"测试名单无纯氢GPS","缺失"),IF(ISNUMBER(E6930),"非测试日仪表","缺失"))))</x:f>
        <x:v>非测试日纯氢</x:v>
      </x:c>
      <x:c r="L6930" s="7" t="n">
        <x:f>IF(K6930="缺失","",IF(K6930="非测试日纯氢",G6930,IF(K6930="非测试日仪表",E6930,F6930)))</x:f>
        <x:v>73.6</x:v>
      </x:c>
      <x:c r="M6930" s="2" t="n">
        <x:f>IF(K6930="缺失",1,0)</x:f>
        <x:v>0</x:v>
      </x:c>
      <x:c r="N6930" s="2" t="str">
        <x:v>车辆里程查询_20260901-20260930_1024辆_仪表里程.xlsx / AH59</x:v>
      </x:c>
      <x:c r="O6930" s="2" t="str">
        <x:v>车辆里程查询_20260901-20260930_1024辆_GPS里程.xlsx / AH253</x:v>
      </x:c>
      <x:c r="P6930" s="2" t="str">
        <x:v>车辆纯氢气里程查询_20260901-20260930_1024辆.xlsx / AH497</x:v>
      </x:c>
    </x:row>
    <x:row r="6931" ht="22" customHeight="1">
      <x:c r="A6931" s="2" t="n">
        <x:v>277</x:v>
      </x:c>
      <x:c r="B6931" s="2" t="str">
        <x:v>粤AGP9351</x:v>
      </x:c>
      <x:c r="C6931" s="2" t="str">
        <x:v>吴纬涛</x:v>
      </x:c>
      <x:c r="D6931" s="8" t="d">
        <x:v>2026-09-01T00:00:00.000Z</x:v>
      </x:c>
      <x:c r="E6931" s="7" t="n">
        <x:v>76.4</x:v>
      </x:c>
      <x:c r="F6931" s="7" t="n">
        <x:v>52.2</x:v>
      </x:c>
      <x:c r="G6931" s="7" t="n">
        <x:v>50.8</x:v>
      </x:c>
      <x:c r="H6931" s="2" t="str">
        <x:v>否</x:v>
      </x:c>
      <x:c r="I6931" s="7" t="n">
        <x:f>IF(AND(ISNUMBER(E6931),ISNUMBER(F6931)),E6931-F6931,"")</x:f>
        <x:v>24.200000000000003</x:v>
      </x:c>
      <x:c r="J6931" s="2" t="str">
        <x:f>IF(H6931="否","不适用",IF(AND(ISNUMBER(E6931),ISNUMBER(F6931)),IF(I6931&gt;'规则与名单'!$B$2,"是","否"),"未判定"))</x:f>
        <x:v>不适用</x:v>
      </x:c>
      <x:c r="K6931" s="2" t="str">
        <x:f>IF(J6931="是",IF(ISNUMBER(F6931),"测试日GPS","缺失"),IF(ISNUMBER(G6931),"非测试日纯氢",IF(AND(H6931="是",J6931="未判定"),IF(ISNUMBER(F6931),"测试名单无纯氢GPS","缺失"),IF(ISNUMBER(E6931),"非测试日仪表","缺失"))))</x:f>
        <x:v>非测试日纯氢</x:v>
      </x:c>
      <x:c r="L6931" s="7" t="n">
        <x:f>IF(K6931="缺失","",IF(K6931="非测试日纯氢",G6931,IF(K6931="非测试日仪表",E6931,F6931)))</x:f>
        <x:v>50.8</x:v>
      </x:c>
      <x:c r="M6931" s="2" t="n">
        <x:f>IF(K6931="缺失",1,0)</x:f>
        <x:v>0</x:v>
      </x:c>
      <x:c r="N6931" s="2" t="str">
        <x:v>车辆里程查询_20260901-20260930_1024辆_仪表里程.xlsx / E420</x:v>
      </x:c>
      <x:c r="O6931" s="2" t="str">
        <x:v>车辆里程查询_20260901-20260930_1024辆_GPS里程.xlsx / E420</x:v>
      </x:c>
      <x:c r="P6931" s="2" t="str">
        <x:v>车辆纯氢气里程查询_20260901-20260930_1024辆.xlsx / E537</x:v>
      </x:c>
    </x:row>
    <x:row r="6932" ht="22" customHeight="1">
      <x:c r="A6932" s="2" t="n">
        <x:v>277</x:v>
      </x:c>
      <x:c r="B6932" s="2" t="str">
        <x:v>粤AGP9351</x:v>
      </x:c>
      <x:c r="C6932" s="2" t="str">
        <x:v>吴纬涛</x:v>
      </x:c>
      <x:c r="D6932" s="8" t="d">
        <x:v>2026-09-02T00:00:00.000Z</x:v>
      </x:c>
      <x:c r="E6932" s="7" t="n">
        <x:v>60.3</x:v>
      </x:c>
      <x:c r="F6932" s="7" t="n">
        <x:v>63</x:v>
      </x:c>
      <x:c r="G6932" s="7" t="n">
        <x:v>57.2</x:v>
      </x:c>
      <x:c r="H6932" s="2" t="str">
        <x:v>否</x:v>
      </x:c>
      <x:c r="I6932" s="7" t="n">
        <x:f>IF(AND(ISNUMBER(E6932),ISNUMBER(F6932)),E6932-F6932,"")</x:f>
        <x:v>-2.700000000000003</x:v>
      </x:c>
      <x:c r="J6932" s="2" t="str">
        <x:f>IF(H6932="否","不适用",IF(AND(ISNUMBER(E6932),ISNUMBER(F6932)),IF(I6932&gt;'规则与名单'!$B$2,"是","否"),"未判定"))</x:f>
        <x:v>不适用</x:v>
      </x:c>
      <x:c r="K6932" s="2" t="str">
        <x:f>IF(J6932="是",IF(ISNUMBER(F6932),"测试日GPS","缺失"),IF(ISNUMBER(G6932),"非测试日纯氢",IF(AND(H6932="是",J6932="未判定"),IF(ISNUMBER(F6932),"测试名单无纯氢GPS","缺失"),IF(ISNUMBER(E6932),"非测试日仪表","缺失"))))</x:f>
        <x:v>非测试日纯氢</x:v>
      </x:c>
      <x:c r="L6932" s="7" t="n">
        <x:f>IF(K6932="缺失","",IF(K6932="非测试日纯氢",G6932,IF(K6932="非测试日仪表",E6932,F6932)))</x:f>
        <x:v>57.2</x:v>
      </x:c>
      <x:c r="M6932" s="2" t="n">
        <x:f>IF(K6932="缺失",1,0)</x:f>
        <x:v>0</x:v>
      </x:c>
      <x:c r="N6932" s="2" t="str">
        <x:v>车辆里程查询_20260901-20260930_1024辆_仪表里程.xlsx / F420</x:v>
      </x:c>
      <x:c r="O6932" s="2" t="str">
        <x:v>车辆里程查询_20260901-20260930_1024辆_GPS里程.xlsx / F420</x:v>
      </x:c>
      <x:c r="P6932" s="2" t="str">
        <x:v>车辆纯氢气里程查询_20260901-20260930_1024辆.xlsx / F537</x:v>
      </x:c>
    </x:row>
    <x:row r="6933" ht="22" customHeight="1">
      <x:c r="A6933" s="2" t="n">
        <x:v>277</x:v>
      </x:c>
      <x:c r="B6933" s="2" t="str">
        <x:v>粤AGP9351</x:v>
      </x:c>
      <x:c r="C6933" s="2" t="str">
        <x:v>吴纬涛</x:v>
      </x:c>
      <x:c r="D6933" s="8" t="d">
        <x:v>2026-09-03T00:00:00.000Z</x:v>
      </x:c>
      <x:c r="E6933" s="7" t="n">
        <x:v>41.2</x:v>
      </x:c>
      <x:c r="F6933" s="7" t="n">
        <x:v>43.1</x:v>
      </x:c>
      <x:c r="G6933" s="7" t="n">
        <x:v>25.2</x:v>
      </x:c>
      <x:c r="H6933" s="2" t="str">
        <x:v>否</x:v>
      </x:c>
      <x:c r="I6933" s="7" t="n">
        <x:f>IF(AND(ISNUMBER(E6933),ISNUMBER(F6933)),E6933-F6933,"")</x:f>
        <x:v>-1.8999999999999986</x:v>
      </x:c>
      <x:c r="J6933" s="2" t="str">
        <x:f>IF(H6933="否","不适用",IF(AND(ISNUMBER(E6933),ISNUMBER(F6933)),IF(I6933&gt;'规则与名单'!$B$2,"是","否"),"未判定"))</x:f>
        <x:v>不适用</x:v>
      </x:c>
      <x:c r="K6933" s="2" t="str">
        <x:f>IF(J6933="是",IF(ISNUMBER(F6933),"测试日GPS","缺失"),IF(ISNUMBER(G6933),"非测试日纯氢",IF(AND(H6933="是",J6933="未判定"),IF(ISNUMBER(F6933),"测试名单无纯氢GPS","缺失"),IF(ISNUMBER(E6933),"非测试日仪表","缺失"))))</x:f>
        <x:v>非测试日纯氢</x:v>
      </x:c>
      <x:c r="L6933" s="7" t="n">
        <x:f>IF(K6933="缺失","",IF(K6933="非测试日纯氢",G6933,IF(K6933="非测试日仪表",E6933,F6933)))</x:f>
        <x:v>25.2</x:v>
      </x:c>
      <x:c r="M6933" s="2" t="n">
        <x:f>IF(K6933="缺失",1,0)</x:f>
        <x:v>0</x:v>
      </x:c>
      <x:c r="N6933" s="2" t="str">
        <x:v>车辆里程查询_20260901-20260930_1024辆_仪表里程.xlsx / G420</x:v>
      </x:c>
      <x:c r="O6933" s="2" t="str">
        <x:v>车辆里程查询_20260901-20260930_1024辆_GPS里程.xlsx / G420</x:v>
      </x:c>
      <x:c r="P6933" s="2" t="str">
        <x:v>车辆纯氢气里程查询_20260901-20260930_1024辆.xlsx / G537</x:v>
      </x:c>
    </x:row>
    <x:row r="6934" ht="22" customHeight="1">
      <x:c r="A6934" s="2" t="n">
        <x:v>277</x:v>
      </x:c>
      <x:c r="B6934" s="2" t="str">
        <x:v>粤AGP9351</x:v>
      </x:c>
      <x:c r="C6934" s="2" t="str">
        <x:v>吴纬涛</x:v>
      </x:c>
      <x:c r="D6934" s="8" t="d">
        <x:v>2026-09-04T00:00:00.000Z</x:v>
      </x:c>
      <x:c r="E6934" s="7" t="n">
        <x:v>54.4</x:v>
      </x:c>
      <x:c r="F6934" s="7" t="n">
        <x:v>57.1</x:v>
      </x:c>
      <x:c r="G6934" s="7" t="n">
        <x:v>54.3</x:v>
      </x:c>
      <x:c r="H6934" s="2" t="str">
        <x:v>否</x:v>
      </x:c>
      <x:c r="I6934" s="7" t="n">
        <x:f>IF(AND(ISNUMBER(E6934),ISNUMBER(F6934)),E6934-F6934,"")</x:f>
        <x:v>-2.700000000000003</x:v>
      </x:c>
      <x:c r="J6934" s="2" t="str">
        <x:f>IF(H6934="否","不适用",IF(AND(ISNUMBER(E6934),ISNUMBER(F6934)),IF(I6934&gt;'规则与名单'!$B$2,"是","否"),"未判定"))</x:f>
        <x:v>不适用</x:v>
      </x:c>
      <x:c r="K6934" s="2" t="str">
        <x:f>IF(J6934="是",IF(ISNUMBER(F6934),"测试日GPS","缺失"),IF(ISNUMBER(G6934),"非测试日纯氢",IF(AND(H6934="是",J6934="未判定"),IF(ISNUMBER(F6934),"测试名单无纯氢GPS","缺失"),IF(ISNUMBER(E6934),"非测试日仪表","缺失"))))</x:f>
        <x:v>非测试日纯氢</x:v>
      </x:c>
      <x:c r="L6934" s="7" t="n">
        <x:f>IF(K6934="缺失","",IF(K6934="非测试日纯氢",G6934,IF(K6934="非测试日仪表",E6934,F6934)))</x:f>
        <x:v>54.3</x:v>
      </x:c>
      <x:c r="M6934" s="2" t="n">
        <x:f>IF(K6934="缺失",1,0)</x:f>
        <x:v>0</x:v>
      </x:c>
      <x:c r="N6934" s="2" t="str">
        <x:v>车辆里程查询_20260901-20260930_1024辆_仪表里程.xlsx / H420</x:v>
      </x:c>
      <x:c r="O6934" s="2" t="str">
        <x:v>车辆里程查询_20260901-20260930_1024辆_GPS里程.xlsx / H420</x:v>
      </x:c>
      <x:c r="P6934" s="2" t="str">
        <x:v>车辆纯氢气里程查询_20260901-20260930_1024辆.xlsx / H537</x:v>
      </x:c>
    </x:row>
    <x:row r="6935" ht="22" customHeight="1">
      <x:c r="A6935" s="2" t="n">
        <x:v>277</x:v>
      </x:c>
      <x:c r="B6935" s="2" t="str">
        <x:v>粤AGP9351</x:v>
      </x:c>
      <x:c r="C6935" s="2" t="str">
        <x:v>吴纬涛</x:v>
      </x:c>
      <x:c r="D6935" s="8" t="d">
        <x:v>2026-09-05T00:00:00.000Z</x:v>
      </x:c>
      <x:c r="E6935" s="7"/>
      <x:c r="F6935" s="7" t="n">
        <x:v>0</x:v>
      </x:c>
      <x:c r="G6935" s="7"/>
      <x:c r="H6935" s="2" t="str">
        <x:v>否</x:v>
      </x:c>
      <x:c r="I6935" s="7" t="str">
        <x:f>IF(AND(ISNUMBER(E6935),ISNUMBER(F6935)),E6935-F6935,"")</x:f>
      </x:c>
      <x:c r="J6935" s="2" t="str">
        <x:f>IF(H6935="否","不适用",IF(AND(ISNUMBER(E6935),ISNUMBER(F6935)),IF(I6935&gt;'规则与名单'!$B$2,"是","否"),"未判定"))</x:f>
        <x:v>不适用</x:v>
      </x:c>
      <x:c r="K6935" s="2" t="str">
        <x:f>IF(J6935="是",IF(ISNUMBER(F6935),"测试日GPS","缺失"),IF(ISNUMBER(G6935),"非测试日纯氢",IF(AND(H6935="是",J6935="未判定"),IF(ISNUMBER(F6935),"测试名单无纯氢GPS","缺失"),IF(ISNUMBER(E6935),"非测试日仪表","缺失"))))</x:f>
        <x:v>缺失</x:v>
      </x:c>
      <x:c r="L6935" s="7" t="str">
        <x:f>IF(K6935="缺失","",IF(K6935="非测试日纯氢",G6935,IF(K6935="非测试日仪表",E6935,F6935)))</x:f>
      </x:c>
      <x:c r="M6935" s="2" t="n">
        <x:f>IF(K6935="缺失",1,0)</x:f>
        <x:v>1</x:v>
      </x:c>
      <x:c r="N6935" s="2" t="str">
        <x:v>车辆里程查询_20260901-20260930_1024辆_仪表里程.xlsx / I420</x:v>
      </x:c>
      <x:c r="O6935" s="2" t="str">
        <x:v>车辆里程查询_20260901-20260930_1024辆_GPS里程.xlsx / I420</x:v>
      </x:c>
      <x:c r="P6935" s="2" t="str">
        <x:v>车辆纯氢气里程查询_20260901-20260930_1024辆.xlsx / I537</x:v>
      </x:c>
    </x:row>
    <x:row r="6936" ht="22" customHeight="1">
      <x:c r="A6936" s="2" t="n">
        <x:v>277</x:v>
      </x:c>
      <x:c r="B6936" s="2" t="str">
        <x:v>粤AGP9351</x:v>
      </x:c>
      <x:c r="C6936" s="2" t="str">
        <x:v>吴纬涛</x:v>
      </x:c>
      <x:c r="D6936" s="8" t="d">
        <x:v>2026-09-06T00:00:00.000Z</x:v>
      </x:c>
      <x:c r="E6936" s="7" t="n">
        <x:v>0.1</x:v>
      </x:c>
      <x:c r="F6936" s="7" t="n">
        <x:v>0.27</x:v>
      </x:c>
      <x:c r="G6936" s="7"/>
      <x:c r="H6936" s="2" t="str">
        <x:v>否</x:v>
      </x:c>
      <x:c r="I6936" s="7" t="n">
        <x:f>IF(AND(ISNUMBER(E6936),ISNUMBER(F6936)),E6936-F6936,"")</x:f>
        <x:v>-0.17</x:v>
      </x:c>
      <x:c r="J6936" s="2" t="str">
        <x:f>IF(H6936="否","不适用",IF(AND(ISNUMBER(E6936),ISNUMBER(F6936)),IF(I6936&gt;'规则与名单'!$B$2,"是","否"),"未判定"))</x:f>
        <x:v>不适用</x:v>
      </x:c>
      <x:c r="K6936" s="2" t="str">
        <x:f>IF(J6936="是",IF(ISNUMBER(F6936),"测试日GPS","缺失"),IF(ISNUMBER(G6936),"非测试日纯氢",IF(AND(H6936="是",J6936="未判定"),IF(ISNUMBER(F6936),"测试名单无纯氢GPS","缺失"),IF(ISNUMBER(E6936),"非测试日仪表","缺失"))))</x:f>
        <x:v>非测试日仪表</x:v>
      </x:c>
      <x:c r="L6936" s="7" t="n">
        <x:f>IF(K6936="缺失","",IF(K6936="非测试日纯氢",G6936,IF(K6936="非测试日仪表",E6936,F6936)))</x:f>
        <x:v>0.1</x:v>
      </x:c>
      <x:c r="M6936" s="2" t="n">
        <x:f>IF(K6936="缺失",1,0)</x:f>
        <x:v>0</x:v>
      </x:c>
      <x:c r="N6936" s="2" t="str">
        <x:v>车辆里程查询_20260901-20260930_1024辆_仪表里程.xlsx / J420</x:v>
      </x:c>
      <x:c r="O6936" s="2" t="str">
        <x:v>车辆里程查询_20260901-20260930_1024辆_GPS里程.xlsx / J420</x:v>
      </x:c>
      <x:c r="P6936" s="2" t="str">
        <x:v>车辆纯氢气里程查询_20260901-20260930_1024辆.xlsx / J537</x:v>
      </x:c>
    </x:row>
    <x:row r="6937" ht="22" customHeight="1">
      <x:c r="A6937" s="2" t="n">
        <x:v>277</x:v>
      </x:c>
      <x:c r="B6937" s="2" t="str">
        <x:v>粤AGP9351</x:v>
      </x:c>
      <x:c r="C6937" s="2" t="str">
        <x:v>吴纬涛</x:v>
      </x:c>
      <x:c r="D6937" s="8" t="d">
        <x:v>2026-09-07T00:00:00.000Z</x:v>
      </x:c>
      <x:c r="E6937" s="7" t="n">
        <x:v>42.7</x:v>
      </x:c>
      <x:c r="F6937" s="7" t="n">
        <x:v>45.7</x:v>
      </x:c>
      <x:c r="G6937" s="7" t="n">
        <x:v>38.3</x:v>
      </x:c>
      <x:c r="H6937" s="2" t="str">
        <x:v>否</x:v>
      </x:c>
      <x:c r="I6937" s="7" t="n">
        <x:f>IF(AND(ISNUMBER(E6937),ISNUMBER(F6937)),E6937-F6937,"")</x:f>
        <x:v>-3</x:v>
      </x:c>
      <x:c r="J6937" s="2" t="str">
        <x:f>IF(H6937="否","不适用",IF(AND(ISNUMBER(E6937),ISNUMBER(F6937)),IF(I6937&gt;'规则与名单'!$B$2,"是","否"),"未判定"))</x:f>
        <x:v>不适用</x:v>
      </x:c>
      <x:c r="K6937" s="2" t="str">
        <x:f>IF(J6937="是",IF(ISNUMBER(F6937),"测试日GPS","缺失"),IF(ISNUMBER(G6937),"非测试日纯氢",IF(AND(H6937="是",J6937="未判定"),IF(ISNUMBER(F6937),"测试名单无纯氢GPS","缺失"),IF(ISNUMBER(E6937),"非测试日仪表","缺失"))))</x:f>
        <x:v>非测试日纯氢</x:v>
      </x:c>
      <x:c r="L6937" s="7" t="n">
        <x:f>IF(K6937="缺失","",IF(K6937="非测试日纯氢",G6937,IF(K6937="非测试日仪表",E6937,F6937)))</x:f>
        <x:v>38.3</x:v>
      </x:c>
      <x:c r="M6937" s="2" t="n">
        <x:f>IF(K6937="缺失",1,0)</x:f>
        <x:v>0</x:v>
      </x:c>
      <x:c r="N6937" s="2" t="str">
        <x:v>车辆里程查询_20260901-20260930_1024辆_仪表里程.xlsx / K420</x:v>
      </x:c>
      <x:c r="O6937" s="2" t="str">
        <x:v>车辆里程查询_20260901-20260930_1024辆_GPS里程.xlsx / K420</x:v>
      </x:c>
      <x:c r="P6937" s="2" t="str">
        <x:v>车辆纯氢气里程查询_20260901-20260930_1024辆.xlsx / K537</x:v>
      </x:c>
    </x:row>
    <x:row r="6938" ht="22" customHeight="1">
      <x:c r="A6938" s="2" t="n">
        <x:v>277</x:v>
      </x:c>
      <x:c r="B6938" s="2" t="str">
        <x:v>粤AGP9351</x:v>
      </x:c>
      <x:c r="C6938" s="2" t="str">
        <x:v>吴纬涛</x:v>
      </x:c>
      <x:c r="D6938" s="8" t="d">
        <x:v>2026-09-08T00:00:00.000Z</x:v>
      </x:c>
      <x:c r="E6938" s="7" t="n">
        <x:v>10.9</x:v>
      </x:c>
      <x:c r="F6938" s="7" t="n">
        <x:v>39</x:v>
      </x:c>
      <x:c r="G6938" s="7" t="n">
        <x:v>31.7</x:v>
      </x:c>
      <x:c r="H6938" s="2" t="str">
        <x:v>否</x:v>
      </x:c>
      <x:c r="I6938" s="7" t="n">
        <x:f>IF(AND(ISNUMBER(E6938),ISNUMBER(F6938)),E6938-F6938,"")</x:f>
        <x:v>-28.1</x:v>
      </x:c>
      <x:c r="J6938" s="2" t="str">
        <x:f>IF(H6938="否","不适用",IF(AND(ISNUMBER(E6938),ISNUMBER(F6938)),IF(I6938&gt;'规则与名单'!$B$2,"是","否"),"未判定"))</x:f>
        <x:v>不适用</x:v>
      </x:c>
      <x:c r="K6938" s="2" t="str">
        <x:f>IF(J6938="是",IF(ISNUMBER(F6938),"测试日GPS","缺失"),IF(ISNUMBER(G6938),"非测试日纯氢",IF(AND(H6938="是",J6938="未判定"),IF(ISNUMBER(F6938),"测试名单无纯氢GPS","缺失"),IF(ISNUMBER(E6938),"非测试日仪表","缺失"))))</x:f>
        <x:v>非测试日纯氢</x:v>
      </x:c>
      <x:c r="L6938" s="7" t="n">
        <x:f>IF(K6938="缺失","",IF(K6938="非测试日纯氢",G6938,IF(K6938="非测试日仪表",E6938,F6938)))</x:f>
        <x:v>31.7</x:v>
      </x:c>
      <x:c r="M6938" s="2" t="n">
        <x:f>IF(K6938="缺失",1,0)</x:f>
        <x:v>0</x:v>
      </x:c>
      <x:c r="N6938" s="2" t="str">
        <x:v>车辆里程查询_20260901-20260930_1024辆_仪表里程.xlsx / L420</x:v>
      </x:c>
      <x:c r="O6938" s="2" t="str">
        <x:v>车辆里程查询_20260901-20260930_1024辆_GPS里程.xlsx / L420</x:v>
      </x:c>
      <x:c r="P6938" s="2" t="str">
        <x:v>车辆纯氢气里程查询_20260901-20260930_1024辆.xlsx / L537</x:v>
      </x:c>
    </x:row>
    <x:row r="6939" ht="22" customHeight="1">
      <x:c r="A6939" s="2" t="n">
        <x:v>277</x:v>
      </x:c>
      <x:c r="B6939" s="2" t="str">
        <x:v>粤AGP9351</x:v>
      </x:c>
      <x:c r="C6939" s="2" t="str">
        <x:v>吴纬涛</x:v>
      </x:c>
      <x:c r="D6939" s="8" t="d">
        <x:v>2026-09-09T00:00:00.000Z</x:v>
      </x:c>
      <x:c r="E6939" s="7" t="n">
        <x:v>71.4</x:v>
      </x:c>
      <x:c r="F6939" s="7" t="n">
        <x:v>47.5</x:v>
      </x:c>
      <x:c r="G6939" s="7" t="n">
        <x:v>43.3</x:v>
      </x:c>
      <x:c r="H6939" s="2" t="str">
        <x:v>否</x:v>
      </x:c>
      <x:c r="I6939" s="7" t="n">
        <x:f>IF(AND(ISNUMBER(E6939),ISNUMBER(F6939)),E6939-F6939,"")</x:f>
        <x:v>23.900000000000006</x:v>
      </x:c>
      <x:c r="J6939" s="2" t="str">
        <x:f>IF(H6939="否","不适用",IF(AND(ISNUMBER(E6939),ISNUMBER(F6939)),IF(I6939&gt;'规则与名单'!$B$2,"是","否"),"未判定"))</x:f>
        <x:v>不适用</x:v>
      </x:c>
      <x:c r="K6939" s="2" t="str">
        <x:f>IF(J6939="是",IF(ISNUMBER(F6939),"测试日GPS","缺失"),IF(ISNUMBER(G6939),"非测试日纯氢",IF(AND(H6939="是",J6939="未判定"),IF(ISNUMBER(F6939),"测试名单无纯氢GPS","缺失"),IF(ISNUMBER(E6939),"非测试日仪表","缺失"))))</x:f>
        <x:v>非测试日纯氢</x:v>
      </x:c>
      <x:c r="L6939" s="7" t="n">
        <x:f>IF(K6939="缺失","",IF(K6939="非测试日纯氢",G6939,IF(K6939="非测试日仪表",E6939,F6939)))</x:f>
        <x:v>43.3</x:v>
      </x:c>
      <x:c r="M6939" s="2" t="n">
        <x:f>IF(K6939="缺失",1,0)</x:f>
        <x:v>0</x:v>
      </x:c>
      <x:c r="N6939" s="2" t="str">
        <x:v>车辆里程查询_20260901-20260930_1024辆_仪表里程.xlsx / M420</x:v>
      </x:c>
      <x:c r="O6939" s="2" t="str">
        <x:v>车辆里程查询_20260901-20260930_1024辆_GPS里程.xlsx / M420</x:v>
      </x:c>
      <x:c r="P6939" s="2" t="str">
        <x:v>车辆纯氢气里程查询_20260901-20260930_1024辆.xlsx / M537</x:v>
      </x:c>
    </x:row>
    <x:row r="6940" ht="22" customHeight="1">
      <x:c r="A6940" s="2" t="n">
        <x:v>277</x:v>
      </x:c>
      <x:c r="B6940" s="2" t="str">
        <x:v>粤AGP9351</x:v>
      </x:c>
      <x:c r="C6940" s="2" t="str">
        <x:v>吴纬涛</x:v>
      </x:c>
      <x:c r="D6940" s="8" t="d">
        <x:v>2026-09-10T00:00:00.000Z</x:v>
      </x:c>
      <x:c r="E6940" s="7" t="n">
        <x:v>36.9</x:v>
      </x:c>
      <x:c r="F6940" s="7" t="n">
        <x:v>39.1</x:v>
      </x:c>
      <x:c r="G6940" s="7" t="n">
        <x:v>34</x:v>
      </x:c>
      <x:c r="H6940" s="2" t="str">
        <x:v>否</x:v>
      </x:c>
      <x:c r="I6940" s="7" t="n">
        <x:f>IF(AND(ISNUMBER(E6940),ISNUMBER(F6940)),E6940-F6940,"")</x:f>
        <x:v>-2.200000000000003</x:v>
      </x:c>
      <x:c r="J6940" s="2" t="str">
        <x:f>IF(H6940="否","不适用",IF(AND(ISNUMBER(E6940),ISNUMBER(F6940)),IF(I6940&gt;'规则与名单'!$B$2,"是","否"),"未判定"))</x:f>
        <x:v>不适用</x:v>
      </x:c>
      <x:c r="K6940" s="2" t="str">
        <x:f>IF(J6940="是",IF(ISNUMBER(F6940),"测试日GPS","缺失"),IF(ISNUMBER(G6940),"非测试日纯氢",IF(AND(H6940="是",J6940="未判定"),IF(ISNUMBER(F6940),"测试名单无纯氢GPS","缺失"),IF(ISNUMBER(E6940),"非测试日仪表","缺失"))))</x:f>
        <x:v>非测试日纯氢</x:v>
      </x:c>
      <x:c r="L6940" s="7" t="n">
        <x:f>IF(K6940="缺失","",IF(K6940="非测试日纯氢",G6940,IF(K6940="非测试日仪表",E6940,F6940)))</x:f>
        <x:v>34</x:v>
      </x:c>
      <x:c r="M6940" s="2" t="n">
        <x:f>IF(K6940="缺失",1,0)</x:f>
        <x:v>0</x:v>
      </x:c>
      <x:c r="N6940" s="2" t="str">
        <x:v>车辆里程查询_20260901-20260930_1024辆_仪表里程.xlsx / N420</x:v>
      </x:c>
      <x:c r="O6940" s="2" t="str">
        <x:v>车辆里程查询_20260901-20260930_1024辆_GPS里程.xlsx / N420</x:v>
      </x:c>
      <x:c r="P6940" s="2" t="str">
        <x:v>车辆纯氢气里程查询_20260901-20260930_1024辆.xlsx / N537</x:v>
      </x:c>
    </x:row>
    <x:row r="6941" ht="22" customHeight="1">
      <x:c r="A6941" s="2" t="n">
        <x:v>277</x:v>
      </x:c>
      <x:c r="B6941" s="2" t="str">
        <x:v>粤AGP9351</x:v>
      </x:c>
      <x:c r="C6941" s="2" t="str">
        <x:v>吴纬涛</x:v>
      </x:c>
      <x:c r="D6941" s="8" t="d">
        <x:v>2026-09-11T00:00:00.000Z</x:v>
      </x:c>
      <x:c r="E6941" s="7" t="n">
        <x:v>33.5</x:v>
      </x:c>
      <x:c r="F6941" s="7" t="n">
        <x:v>38.7</x:v>
      </x:c>
      <x:c r="G6941" s="7" t="n">
        <x:v>6.6</x:v>
      </x:c>
      <x:c r="H6941" s="2" t="str">
        <x:v>否</x:v>
      </x:c>
      <x:c r="I6941" s="7" t="n">
        <x:f>IF(AND(ISNUMBER(E6941),ISNUMBER(F6941)),E6941-F6941,"")</x:f>
        <x:v>-5.200000000000003</x:v>
      </x:c>
      <x:c r="J6941" s="2" t="str">
        <x:f>IF(H6941="否","不适用",IF(AND(ISNUMBER(E6941),ISNUMBER(F6941)),IF(I6941&gt;'规则与名单'!$B$2,"是","否"),"未判定"))</x:f>
        <x:v>不适用</x:v>
      </x:c>
      <x:c r="K6941" s="2" t="str">
        <x:f>IF(J6941="是",IF(ISNUMBER(F6941),"测试日GPS","缺失"),IF(ISNUMBER(G6941),"非测试日纯氢",IF(AND(H6941="是",J6941="未判定"),IF(ISNUMBER(F6941),"测试名单无纯氢GPS","缺失"),IF(ISNUMBER(E6941),"非测试日仪表","缺失"))))</x:f>
        <x:v>非测试日纯氢</x:v>
      </x:c>
      <x:c r="L6941" s="7" t="n">
        <x:f>IF(K6941="缺失","",IF(K6941="非测试日纯氢",G6941,IF(K6941="非测试日仪表",E6941,F6941)))</x:f>
        <x:v>6.6</x:v>
      </x:c>
      <x:c r="M6941" s="2" t="n">
        <x:f>IF(K6941="缺失",1,0)</x:f>
        <x:v>0</x:v>
      </x:c>
      <x:c r="N6941" s="2" t="str">
        <x:v>车辆里程查询_20260901-20260930_1024辆_仪表里程.xlsx / O420</x:v>
      </x:c>
      <x:c r="O6941" s="2" t="str">
        <x:v>车辆里程查询_20260901-20260930_1024辆_GPS里程.xlsx / O420</x:v>
      </x:c>
      <x:c r="P6941" s="2" t="str">
        <x:v>车辆纯氢气里程查询_20260901-20260930_1024辆.xlsx / O537</x:v>
      </x:c>
    </x:row>
    <x:row r="6942" ht="22" customHeight="1">
      <x:c r="A6942" s="2" t="n">
        <x:v>277</x:v>
      </x:c>
      <x:c r="B6942" s="2" t="str">
        <x:v>粤AGP9351</x:v>
      </x:c>
      <x:c r="C6942" s="2" t="str">
        <x:v>吴纬涛</x:v>
      </x:c>
      <x:c r="D6942" s="8" t="d">
        <x:v>2026-09-12T00:00:00.000Z</x:v>
      </x:c>
      <x:c r="E6942" s="7"/>
      <x:c r="F6942" s="7" t="n">
        <x:v>0</x:v>
      </x:c>
      <x:c r="G6942" s="7"/>
      <x:c r="H6942" s="2" t="str">
        <x:v>否</x:v>
      </x:c>
      <x:c r="I6942" s="7" t="str">
        <x:f>IF(AND(ISNUMBER(E6942),ISNUMBER(F6942)),E6942-F6942,"")</x:f>
      </x:c>
      <x:c r="J6942" s="2" t="str">
        <x:f>IF(H6942="否","不适用",IF(AND(ISNUMBER(E6942),ISNUMBER(F6942)),IF(I6942&gt;'规则与名单'!$B$2,"是","否"),"未判定"))</x:f>
        <x:v>不适用</x:v>
      </x:c>
      <x:c r="K6942" s="2" t="str">
        <x:f>IF(J6942="是",IF(ISNUMBER(F6942),"测试日GPS","缺失"),IF(ISNUMBER(G6942),"非测试日纯氢",IF(AND(H6942="是",J6942="未判定"),IF(ISNUMBER(F6942),"测试名单无纯氢GPS","缺失"),IF(ISNUMBER(E6942),"非测试日仪表","缺失"))))</x:f>
        <x:v>缺失</x:v>
      </x:c>
      <x:c r="L6942" s="7" t="str">
        <x:f>IF(K6942="缺失","",IF(K6942="非测试日纯氢",G6942,IF(K6942="非测试日仪表",E6942,F6942)))</x:f>
      </x:c>
      <x:c r="M6942" s="2" t="n">
        <x:f>IF(K6942="缺失",1,0)</x:f>
        <x:v>1</x:v>
      </x:c>
      <x:c r="N6942" s="2" t="str">
        <x:v>车辆里程查询_20260901-20260930_1024辆_仪表里程.xlsx / P420</x:v>
      </x:c>
      <x:c r="O6942" s="2" t="str">
        <x:v>车辆里程查询_20260901-20260930_1024辆_GPS里程.xlsx / P420</x:v>
      </x:c>
      <x:c r="P6942" s="2" t="str">
        <x:v>车辆纯氢气里程查询_20260901-20260930_1024辆.xlsx / P537</x:v>
      </x:c>
    </x:row>
    <x:row r="6943" ht="22" customHeight="1">
      <x:c r="A6943" s="2" t="n">
        <x:v>277</x:v>
      </x:c>
      <x:c r="B6943" s="2" t="str">
        <x:v>粤AGP9351</x:v>
      </x:c>
      <x:c r="C6943" s="2" t="str">
        <x:v>吴纬涛</x:v>
      </x:c>
      <x:c r="D6943" s="8" t="d">
        <x:v>2026-09-13T00:00:00.000Z</x:v>
      </x:c>
      <x:c r="E6943" s="7" t="n">
        <x:v>60.5</x:v>
      </x:c>
      <x:c r="F6943" s="7" t="n">
        <x:v>57.6</x:v>
      </x:c>
      <x:c r="G6943" s="7" t="n">
        <x:v>36</x:v>
      </x:c>
      <x:c r="H6943" s="2" t="str">
        <x:v>否</x:v>
      </x:c>
      <x:c r="I6943" s="7" t="n">
        <x:f>IF(AND(ISNUMBER(E6943),ISNUMBER(F6943)),E6943-F6943,"")</x:f>
        <x:v>2.8999999999999986</x:v>
      </x:c>
      <x:c r="J6943" s="2" t="str">
        <x:f>IF(H6943="否","不适用",IF(AND(ISNUMBER(E6943),ISNUMBER(F6943)),IF(I6943&gt;'规则与名单'!$B$2,"是","否"),"未判定"))</x:f>
        <x:v>不适用</x:v>
      </x:c>
      <x:c r="K6943" s="2" t="str">
        <x:f>IF(J6943="是",IF(ISNUMBER(F6943),"测试日GPS","缺失"),IF(ISNUMBER(G6943),"非测试日纯氢",IF(AND(H6943="是",J6943="未判定"),IF(ISNUMBER(F6943),"测试名单无纯氢GPS","缺失"),IF(ISNUMBER(E6943),"非测试日仪表","缺失"))))</x:f>
        <x:v>非测试日纯氢</x:v>
      </x:c>
      <x:c r="L6943" s="7" t="n">
        <x:f>IF(K6943="缺失","",IF(K6943="非测试日纯氢",G6943,IF(K6943="非测试日仪表",E6943,F6943)))</x:f>
        <x:v>36</x:v>
      </x:c>
      <x:c r="M6943" s="2" t="n">
        <x:f>IF(K6943="缺失",1,0)</x:f>
        <x:v>0</x:v>
      </x:c>
      <x:c r="N6943" s="2" t="str">
        <x:v>车辆里程查询_20260901-20260930_1024辆_仪表里程.xlsx / Q420</x:v>
      </x:c>
      <x:c r="O6943" s="2" t="str">
        <x:v>车辆里程查询_20260901-20260930_1024辆_GPS里程.xlsx / Q420</x:v>
      </x:c>
      <x:c r="P6943" s="2" t="str">
        <x:v>车辆纯氢气里程查询_20260901-20260930_1024辆.xlsx / Q537</x:v>
      </x:c>
    </x:row>
    <x:row r="6944" ht="22" customHeight="1">
      <x:c r="A6944" s="2" t="n">
        <x:v>277</x:v>
      </x:c>
      <x:c r="B6944" s="2" t="str">
        <x:v>粤AGP9351</x:v>
      </x:c>
      <x:c r="C6944" s="2" t="str">
        <x:v>吴纬涛</x:v>
      </x:c>
      <x:c r="D6944" s="8" t="d">
        <x:v>2026-09-14T00:00:00.000Z</x:v>
      </x:c>
      <x:c r="E6944" s="7" t="n">
        <x:v>35.8</x:v>
      </x:c>
      <x:c r="F6944" s="7" t="n">
        <x:v>38</x:v>
      </x:c>
      <x:c r="G6944" s="7" t="n">
        <x:v>22.2</x:v>
      </x:c>
      <x:c r="H6944" s="2" t="str">
        <x:v>否</x:v>
      </x:c>
      <x:c r="I6944" s="7" t="n">
        <x:f>IF(AND(ISNUMBER(E6944),ISNUMBER(F6944)),E6944-F6944,"")</x:f>
        <x:v>-2.200000000000003</x:v>
      </x:c>
      <x:c r="J6944" s="2" t="str">
        <x:f>IF(H6944="否","不适用",IF(AND(ISNUMBER(E6944),ISNUMBER(F6944)),IF(I6944&gt;'规则与名单'!$B$2,"是","否"),"未判定"))</x:f>
        <x:v>不适用</x:v>
      </x:c>
      <x:c r="K6944" s="2" t="str">
        <x:f>IF(J6944="是",IF(ISNUMBER(F6944),"测试日GPS","缺失"),IF(ISNUMBER(G6944),"非测试日纯氢",IF(AND(H6944="是",J6944="未判定"),IF(ISNUMBER(F6944),"测试名单无纯氢GPS","缺失"),IF(ISNUMBER(E6944),"非测试日仪表","缺失"))))</x:f>
        <x:v>非测试日纯氢</x:v>
      </x:c>
      <x:c r="L6944" s="7" t="n">
        <x:f>IF(K6944="缺失","",IF(K6944="非测试日纯氢",G6944,IF(K6944="非测试日仪表",E6944,F6944)))</x:f>
        <x:v>22.2</x:v>
      </x:c>
      <x:c r="M6944" s="2" t="n">
        <x:f>IF(K6944="缺失",1,0)</x:f>
        <x:v>0</x:v>
      </x:c>
      <x:c r="N6944" s="2" t="str">
        <x:v>车辆里程查询_20260901-20260930_1024辆_仪表里程.xlsx / R420</x:v>
      </x:c>
      <x:c r="O6944" s="2" t="str">
        <x:v>车辆里程查询_20260901-20260930_1024辆_GPS里程.xlsx / R420</x:v>
      </x:c>
      <x:c r="P6944" s="2" t="str">
        <x:v>车辆纯氢气里程查询_20260901-20260930_1024辆.xlsx / R537</x:v>
      </x:c>
    </x:row>
    <x:row r="6945" ht="22" customHeight="1">
      <x:c r="A6945" s="2" t="n">
        <x:v>277</x:v>
      </x:c>
      <x:c r="B6945" s="2" t="str">
        <x:v>粤AGP9351</x:v>
      </x:c>
      <x:c r="C6945" s="2" t="str">
        <x:v>吴纬涛</x:v>
      </x:c>
      <x:c r="D6945" s="8" t="d">
        <x:v>2026-09-15T00:00:00.000Z</x:v>
      </x:c>
      <x:c r="E6945" s="7" t="n">
        <x:v>10.9</x:v>
      </x:c>
      <x:c r="F6945" s="7" t="n">
        <x:v>38.1</x:v>
      </x:c>
      <x:c r="G6945" s="7" t="n">
        <x:v>24.8</x:v>
      </x:c>
      <x:c r="H6945" s="2" t="str">
        <x:v>否</x:v>
      </x:c>
      <x:c r="I6945" s="7" t="n">
        <x:f>IF(AND(ISNUMBER(E6945),ISNUMBER(F6945)),E6945-F6945,"")</x:f>
        <x:v>-27.200000000000003</x:v>
      </x:c>
      <x:c r="J6945" s="2" t="str">
        <x:f>IF(H6945="否","不适用",IF(AND(ISNUMBER(E6945),ISNUMBER(F6945)),IF(I6945&gt;'规则与名单'!$B$2,"是","否"),"未判定"))</x:f>
        <x:v>不适用</x:v>
      </x:c>
      <x:c r="K6945" s="2" t="str">
        <x:f>IF(J6945="是",IF(ISNUMBER(F6945),"测试日GPS","缺失"),IF(ISNUMBER(G6945),"非测试日纯氢",IF(AND(H6945="是",J6945="未判定"),IF(ISNUMBER(F6945),"测试名单无纯氢GPS","缺失"),IF(ISNUMBER(E6945),"非测试日仪表","缺失"))))</x:f>
        <x:v>非测试日纯氢</x:v>
      </x:c>
      <x:c r="L6945" s="7" t="n">
        <x:f>IF(K6945="缺失","",IF(K6945="非测试日纯氢",G6945,IF(K6945="非测试日仪表",E6945,F6945)))</x:f>
        <x:v>24.8</x:v>
      </x:c>
      <x:c r="M6945" s="2" t="n">
        <x:f>IF(K6945="缺失",1,0)</x:f>
        <x:v>0</x:v>
      </x:c>
      <x:c r="N6945" s="2" t="str">
        <x:v>车辆里程查询_20260901-20260930_1024辆_仪表里程.xlsx / S420</x:v>
      </x:c>
      <x:c r="O6945" s="2" t="str">
        <x:v>车辆里程查询_20260901-20260930_1024辆_GPS里程.xlsx / S420</x:v>
      </x:c>
      <x:c r="P6945" s="2" t="str">
        <x:v>车辆纯氢气里程查询_20260901-20260930_1024辆.xlsx / S537</x:v>
      </x:c>
    </x:row>
    <x:row r="6946" ht="22" customHeight="1">
      <x:c r="A6946" s="2" t="n">
        <x:v>277</x:v>
      </x:c>
      <x:c r="B6946" s="2" t="str">
        <x:v>粤AGP9351</x:v>
      </x:c>
      <x:c r="C6946" s="2" t="str">
        <x:v>吴纬涛</x:v>
      </x:c>
      <x:c r="D6946" s="8" t="d">
        <x:v>2026-09-16T00:00:00.000Z</x:v>
      </x:c>
      <x:c r="E6946" s="7" t="n">
        <x:v>60.2</x:v>
      </x:c>
      <x:c r="F6946" s="7" t="n">
        <x:v>37.3</x:v>
      </x:c>
      <x:c r="G6946" s="7" t="n">
        <x:v>32</x:v>
      </x:c>
      <x:c r="H6946" s="2" t="str">
        <x:v>否</x:v>
      </x:c>
      <x:c r="I6946" s="7" t="n">
        <x:f>IF(AND(ISNUMBER(E6946),ISNUMBER(F6946)),E6946-F6946,"")</x:f>
        <x:v>22.900000000000006</x:v>
      </x:c>
      <x:c r="J6946" s="2" t="str">
        <x:f>IF(H6946="否","不适用",IF(AND(ISNUMBER(E6946),ISNUMBER(F6946)),IF(I6946&gt;'规则与名单'!$B$2,"是","否"),"未判定"))</x:f>
        <x:v>不适用</x:v>
      </x:c>
      <x:c r="K6946" s="2" t="str">
        <x:f>IF(J6946="是",IF(ISNUMBER(F6946),"测试日GPS","缺失"),IF(ISNUMBER(G6946),"非测试日纯氢",IF(AND(H6946="是",J6946="未判定"),IF(ISNUMBER(F6946),"测试名单无纯氢GPS","缺失"),IF(ISNUMBER(E6946),"非测试日仪表","缺失"))))</x:f>
        <x:v>非测试日纯氢</x:v>
      </x:c>
      <x:c r="L6946" s="7" t="n">
        <x:f>IF(K6946="缺失","",IF(K6946="非测试日纯氢",G6946,IF(K6946="非测试日仪表",E6946,F6946)))</x:f>
        <x:v>32</x:v>
      </x:c>
      <x:c r="M6946" s="2" t="n">
        <x:f>IF(K6946="缺失",1,0)</x:f>
        <x:v>0</x:v>
      </x:c>
      <x:c r="N6946" s="2" t="str">
        <x:v>车辆里程查询_20260901-20260930_1024辆_仪表里程.xlsx / T420</x:v>
      </x:c>
      <x:c r="O6946" s="2" t="str">
        <x:v>车辆里程查询_20260901-20260930_1024辆_GPS里程.xlsx / T420</x:v>
      </x:c>
      <x:c r="P6946" s="2" t="str">
        <x:v>车辆纯氢气里程查询_20260901-20260930_1024辆.xlsx / T537</x:v>
      </x:c>
    </x:row>
    <x:row r="6947" ht="22" customHeight="1">
      <x:c r="A6947" s="2" t="n">
        <x:v>277</x:v>
      </x:c>
      <x:c r="B6947" s="2" t="str">
        <x:v>粤AGP9351</x:v>
      </x:c>
      <x:c r="C6947" s="2" t="str">
        <x:v>吴纬涛</x:v>
      </x:c>
      <x:c r="D6947" s="8" t="d">
        <x:v>2026-09-17T00:00:00.000Z</x:v>
      </x:c>
      <x:c r="E6947" s="7" t="n">
        <x:v>36.2</x:v>
      </x:c>
      <x:c r="F6947" s="7" t="n">
        <x:v>39.5</x:v>
      </x:c>
      <x:c r="G6947" s="7" t="n">
        <x:v>25.8</x:v>
      </x:c>
      <x:c r="H6947" s="2" t="str">
        <x:v>否</x:v>
      </x:c>
      <x:c r="I6947" s="7" t="n">
        <x:f>IF(AND(ISNUMBER(E6947),ISNUMBER(F6947)),E6947-F6947,"")</x:f>
        <x:v>-3.299999999999997</x:v>
      </x:c>
      <x:c r="J6947" s="2" t="str">
        <x:f>IF(H6947="否","不适用",IF(AND(ISNUMBER(E6947),ISNUMBER(F6947)),IF(I6947&gt;'规则与名单'!$B$2,"是","否"),"未判定"))</x:f>
        <x:v>不适用</x:v>
      </x:c>
      <x:c r="K6947" s="2" t="str">
        <x:f>IF(J6947="是",IF(ISNUMBER(F6947),"测试日GPS","缺失"),IF(ISNUMBER(G6947),"非测试日纯氢",IF(AND(H6947="是",J6947="未判定"),IF(ISNUMBER(F6947),"测试名单无纯氢GPS","缺失"),IF(ISNUMBER(E6947),"非测试日仪表","缺失"))))</x:f>
        <x:v>非测试日纯氢</x:v>
      </x:c>
      <x:c r="L6947" s="7" t="n">
        <x:f>IF(K6947="缺失","",IF(K6947="非测试日纯氢",G6947,IF(K6947="非测试日仪表",E6947,F6947)))</x:f>
        <x:v>25.8</x:v>
      </x:c>
      <x:c r="M6947" s="2" t="n">
        <x:f>IF(K6947="缺失",1,0)</x:f>
        <x:v>0</x:v>
      </x:c>
      <x:c r="N6947" s="2" t="str">
        <x:v>车辆里程查询_20260901-20260930_1024辆_仪表里程.xlsx / U420</x:v>
      </x:c>
      <x:c r="O6947" s="2" t="str">
        <x:v>车辆里程查询_20260901-20260930_1024辆_GPS里程.xlsx / U420</x:v>
      </x:c>
      <x:c r="P6947" s="2" t="str">
        <x:v>车辆纯氢气里程查询_20260901-20260930_1024辆.xlsx / U537</x:v>
      </x:c>
    </x:row>
    <x:row r="6948" ht="22" customHeight="1">
      <x:c r="A6948" s="2" t="n">
        <x:v>277</x:v>
      </x:c>
      <x:c r="B6948" s="2" t="str">
        <x:v>粤AGP9351</x:v>
      </x:c>
      <x:c r="C6948" s="2" t="str">
        <x:v>吴纬涛</x:v>
      </x:c>
      <x:c r="D6948" s="8" t="d">
        <x:v>2026-09-18T00:00:00.000Z</x:v>
      </x:c>
      <x:c r="E6948" s="7" t="n">
        <x:v>3.7</x:v>
      </x:c>
      <x:c r="F6948" s="7" t="n">
        <x:v>37.5</x:v>
      </x:c>
      <x:c r="G6948" s="7" t="n">
        <x:v>25.9</x:v>
      </x:c>
      <x:c r="H6948" s="2" t="str">
        <x:v>否</x:v>
      </x:c>
      <x:c r="I6948" s="7" t="n">
        <x:f>IF(AND(ISNUMBER(E6948),ISNUMBER(F6948)),E6948-F6948,"")</x:f>
        <x:v>-33.8</x:v>
      </x:c>
      <x:c r="J6948" s="2" t="str">
        <x:f>IF(H6948="否","不适用",IF(AND(ISNUMBER(E6948),ISNUMBER(F6948)),IF(I6948&gt;'规则与名单'!$B$2,"是","否"),"未判定"))</x:f>
        <x:v>不适用</x:v>
      </x:c>
      <x:c r="K6948" s="2" t="str">
        <x:f>IF(J6948="是",IF(ISNUMBER(F6948),"测试日GPS","缺失"),IF(ISNUMBER(G6948),"非测试日纯氢",IF(AND(H6948="是",J6948="未判定"),IF(ISNUMBER(F6948),"测试名单无纯氢GPS","缺失"),IF(ISNUMBER(E6948),"非测试日仪表","缺失"))))</x:f>
        <x:v>非测试日纯氢</x:v>
      </x:c>
      <x:c r="L6948" s="7" t="n">
        <x:f>IF(K6948="缺失","",IF(K6948="非测试日纯氢",G6948,IF(K6948="非测试日仪表",E6948,F6948)))</x:f>
        <x:v>25.9</x:v>
      </x:c>
      <x:c r="M6948" s="2" t="n">
        <x:f>IF(K6948="缺失",1,0)</x:f>
        <x:v>0</x:v>
      </x:c>
      <x:c r="N6948" s="2" t="str">
        <x:v>车辆里程查询_20260901-20260930_1024辆_仪表里程.xlsx / V420</x:v>
      </x:c>
      <x:c r="O6948" s="2" t="str">
        <x:v>车辆里程查询_20260901-20260930_1024辆_GPS里程.xlsx / V420</x:v>
      </x:c>
      <x:c r="P6948" s="2" t="str">
        <x:v>车辆纯氢气里程查询_20260901-20260930_1024辆.xlsx / V537</x:v>
      </x:c>
    </x:row>
    <x:row r="6949" ht="22" customHeight="1">
      <x:c r="A6949" s="2" t="n">
        <x:v>277</x:v>
      </x:c>
      <x:c r="B6949" s="2" t="str">
        <x:v>粤AGP9351</x:v>
      </x:c>
      <x:c r="C6949" s="2" t="str">
        <x:v>吴纬涛</x:v>
      </x:c>
      <x:c r="D6949" s="8" t="d">
        <x:v>2026-09-19T00:00:00.000Z</x:v>
      </x:c>
      <x:c r="E6949" s="7" t="n">
        <x:v>65</x:v>
      </x:c>
      <x:c r="F6949" s="7" t="n">
        <x:v>32.3</x:v>
      </x:c>
      <x:c r="G6949" s="7" t="n">
        <x:v>32.4</x:v>
      </x:c>
      <x:c r="H6949" s="2" t="str">
        <x:v>否</x:v>
      </x:c>
      <x:c r="I6949" s="7" t="n">
        <x:f>IF(AND(ISNUMBER(E6949),ISNUMBER(F6949)),E6949-F6949,"")</x:f>
        <x:v>32.7</x:v>
      </x:c>
      <x:c r="J6949" s="2" t="str">
        <x:f>IF(H6949="否","不适用",IF(AND(ISNUMBER(E6949),ISNUMBER(F6949)),IF(I6949&gt;'规则与名单'!$B$2,"是","否"),"未判定"))</x:f>
        <x:v>不适用</x:v>
      </x:c>
      <x:c r="K6949" s="2" t="str">
        <x:f>IF(J6949="是",IF(ISNUMBER(F6949),"测试日GPS","缺失"),IF(ISNUMBER(G6949),"非测试日纯氢",IF(AND(H6949="是",J6949="未判定"),IF(ISNUMBER(F6949),"测试名单无纯氢GPS","缺失"),IF(ISNUMBER(E6949),"非测试日仪表","缺失"))))</x:f>
        <x:v>非测试日纯氢</x:v>
      </x:c>
      <x:c r="L6949" s="7" t="n">
        <x:f>IF(K6949="缺失","",IF(K6949="非测试日纯氢",G6949,IF(K6949="非测试日仪表",E6949,F6949)))</x:f>
        <x:v>32.4</x:v>
      </x:c>
      <x:c r="M6949" s="2" t="n">
        <x:f>IF(K6949="缺失",1,0)</x:f>
        <x:v>0</x:v>
      </x:c>
      <x:c r="N6949" s="2" t="str">
        <x:v>车辆里程查询_20260901-20260930_1024辆_仪表里程.xlsx / W420</x:v>
      </x:c>
      <x:c r="O6949" s="2" t="str">
        <x:v>车辆里程查询_20260901-20260930_1024辆_GPS里程.xlsx / W420</x:v>
      </x:c>
      <x:c r="P6949" s="2" t="str">
        <x:v>车辆纯氢气里程查询_20260901-20260930_1024辆.xlsx / W537</x:v>
      </x:c>
    </x:row>
    <x:row r="6950" ht="22" customHeight="1">
      <x:c r="A6950" s="2" t="n">
        <x:v>277</x:v>
      </x:c>
      <x:c r="B6950" s="2" t="str">
        <x:v>粤AGP9351</x:v>
      </x:c>
      <x:c r="C6950" s="2" t="str">
        <x:v>吴纬涛</x:v>
      </x:c>
      <x:c r="D6950" s="8" t="d">
        <x:v>2026-09-20T00:00:00.000Z</x:v>
      </x:c>
      <x:c r="E6950" s="7" t="n">
        <x:v>72.2</x:v>
      </x:c>
      <x:c r="F6950" s="7" t="n">
        <x:v>74.9</x:v>
      </x:c>
      <x:c r="G6950" s="7" t="n">
        <x:v>63.6</x:v>
      </x:c>
      <x:c r="H6950" s="2" t="str">
        <x:v>否</x:v>
      </x:c>
      <x:c r="I6950" s="7" t="n">
        <x:f>IF(AND(ISNUMBER(E6950),ISNUMBER(F6950)),E6950-F6950,"")</x:f>
        <x:v>-2.700000000000003</x:v>
      </x:c>
      <x:c r="J6950" s="2" t="str">
        <x:f>IF(H6950="否","不适用",IF(AND(ISNUMBER(E6950),ISNUMBER(F6950)),IF(I6950&gt;'规则与名单'!$B$2,"是","否"),"未判定"))</x:f>
        <x:v>不适用</x:v>
      </x:c>
      <x:c r="K6950" s="2" t="str">
        <x:f>IF(J6950="是",IF(ISNUMBER(F6950),"测试日GPS","缺失"),IF(ISNUMBER(G6950),"非测试日纯氢",IF(AND(H6950="是",J6950="未判定"),IF(ISNUMBER(F6950),"测试名单无纯氢GPS","缺失"),IF(ISNUMBER(E6950),"非测试日仪表","缺失"))))</x:f>
        <x:v>非测试日纯氢</x:v>
      </x:c>
      <x:c r="L6950" s="7" t="n">
        <x:f>IF(K6950="缺失","",IF(K6950="非测试日纯氢",G6950,IF(K6950="非测试日仪表",E6950,F6950)))</x:f>
        <x:v>63.6</x:v>
      </x:c>
      <x:c r="M6950" s="2" t="n">
        <x:f>IF(K6950="缺失",1,0)</x:f>
        <x:v>0</x:v>
      </x:c>
      <x:c r="N6950" s="2" t="str">
        <x:v>车辆里程查询_20260901-20260930_1024辆_仪表里程.xlsx / X420</x:v>
      </x:c>
      <x:c r="O6950" s="2" t="str">
        <x:v>车辆里程查询_20260901-20260930_1024辆_GPS里程.xlsx / X420</x:v>
      </x:c>
      <x:c r="P6950" s="2" t="str">
        <x:v>车辆纯氢气里程查询_20260901-20260930_1024辆.xlsx / X537</x:v>
      </x:c>
    </x:row>
    <x:row r="6951" ht="22" customHeight="1">
      <x:c r="A6951" s="2" t="n">
        <x:v>277</x:v>
      </x:c>
      <x:c r="B6951" s="2" t="str">
        <x:v>粤AGP9351</x:v>
      </x:c>
      <x:c r="C6951" s="2" t="str">
        <x:v>吴纬涛</x:v>
      </x:c>
      <x:c r="D6951" s="8" t="d">
        <x:v>2026-09-21T00:00:00.000Z</x:v>
      </x:c>
      <x:c r="E6951" s="7" t="n">
        <x:v>44.1</x:v>
      </x:c>
      <x:c r="F6951" s="7" t="n">
        <x:v>58.7</x:v>
      </x:c>
      <x:c r="G6951" s="7" t="n">
        <x:v>36.9</x:v>
      </x:c>
      <x:c r="H6951" s="2" t="str">
        <x:v>否</x:v>
      </x:c>
      <x:c r="I6951" s="7" t="n">
        <x:f>IF(AND(ISNUMBER(E6951),ISNUMBER(F6951)),E6951-F6951,"")</x:f>
        <x:v>-14.600000000000001</x:v>
      </x:c>
      <x:c r="J6951" s="2" t="str">
        <x:f>IF(H6951="否","不适用",IF(AND(ISNUMBER(E6951),ISNUMBER(F6951)),IF(I6951&gt;'规则与名单'!$B$2,"是","否"),"未判定"))</x:f>
        <x:v>不适用</x:v>
      </x:c>
      <x:c r="K6951" s="2" t="str">
        <x:f>IF(J6951="是",IF(ISNUMBER(F6951),"测试日GPS","缺失"),IF(ISNUMBER(G6951),"非测试日纯氢",IF(AND(H6951="是",J6951="未判定"),IF(ISNUMBER(F6951),"测试名单无纯氢GPS","缺失"),IF(ISNUMBER(E6951),"非测试日仪表","缺失"))))</x:f>
        <x:v>非测试日纯氢</x:v>
      </x:c>
      <x:c r="L6951" s="7" t="n">
        <x:f>IF(K6951="缺失","",IF(K6951="非测试日纯氢",G6951,IF(K6951="非测试日仪表",E6951,F6951)))</x:f>
        <x:v>36.9</x:v>
      </x:c>
      <x:c r="M6951" s="2" t="n">
        <x:f>IF(K6951="缺失",1,0)</x:f>
        <x:v>0</x:v>
      </x:c>
      <x:c r="N6951" s="2" t="str">
        <x:v>车辆里程查询_20260901-20260930_1024辆_仪表里程.xlsx / Y420</x:v>
      </x:c>
      <x:c r="O6951" s="2" t="str">
        <x:v>车辆里程查询_20260901-20260930_1024辆_GPS里程.xlsx / Y420</x:v>
      </x:c>
      <x:c r="P6951" s="2" t="str">
        <x:v>车辆纯氢气里程查询_20260901-20260930_1024辆.xlsx / Y537</x:v>
      </x:c>
    </x:row>
    <x:row r="6952" ht="22" customHeight="1">
      <x:c r="A6952" s="2" t="n">
        <x:v>277</x:v>
      </x:c>
      <x:c r="B6952" s="2" t="str">
        <x:v>粤AGP9351</x:v>
      </x:c>
      <x:c r="C6952" s="2" t="str">
        <x:v>吴纬涛</x:v>
      </x:c>
      <x:c r="D6952" s="8" t="d">
        <x:v>2026-09-22T00:00:00.000Z</x:v>
      </x:c>
      <x:c r="E6952" s="7" t="n">
        <x:v>46.3</x:v>
      </x:c>
      <x:c r="F6952" s="7" t="n">
        <x:v>39.1</x:v>
      </x:c>
      <x:c r="G6952" s="7" t="n">
        <x:v>31.4</x:v>
      </x:c>
      <x:c r="H6952" s="2" t="str">
        <x:v>否</x:v>
      </x:c>
      <x:c r="I6952" s="7" t="n">
        <x:f>IF(AND(ISNUMBER(E6952),ISNUMBER(F6952)),E6952-F6952,"")</x:f>
        <x:v>7.199999999999996</x:v>
      </x:c>
      <x:c r="J6952" s="2" t="str">
        <x:f>IF(H6952="否","不适用",IF(AND(ISNUMBER(E6952),ISNUMBER(F6952)),IF(I6952&gt;'规则与名单'!$B$2,"是","否"),"未判定"))</x:f>
        <x:v>不适用</x:v>
      </x:c>
      <x:c r="K6952" s="2" t="str">
        <x:f>IF(J6952="是",IF(ISNUMBER(F6952),"测试日GPS","缺失"),IF(ISNUMBER(G6952),"非测试日纯氢",IF(AND(H6952="是",J6952="未判定"),IF(ISNUMBER(F6952),"测试名单无纯氢GPS","缺失"),IF(ISNUMBER(E6952),"非测试日仪表","缺失"))))</x:f>
        <x:v>非测试日纯氢</x:v>
      </x:c>
      <x:c r="L6952" s="7" t="n">
        <x:f>IF(K6952="缺失","",IF(K6952="非测试日纯氢",G6952,IF(K6952="非测试日仪表",E6952,F6952)))</x:f>
        <x:v>31.4</x:v>
      </x:c>
      <x:c r="M6952" s="2" t="n">
        <x:f>IF(K6952="缺失",1,0)</x:f>
        <x:v>0</x:v>
      </x:c>
      <x:c r="N6952" s="2" t="str">
        <x:v>车辆里程查询_20260901-20260930_1024辆_仪表里程.xlsx / Z420</x:v>
      </x:c>
      <x:c r="O6952" s="2" t="str">
        <x:v>车辆里程查询_20260901-20260930_1024辆_GPS里程.xlsx / Z420</x:v>
      </x:c>
      <x:c r="P6952" s="2" t="str">
        <x:v>车辆纯氢气里程查询_20260901-20260930_1024辆.xlsx / Z537</x:v>
      </x:c>
    </x:row>
    <x:row r="6953" ht="22" customHeight="1">
      <x:c r="A6953" s="2" t="n">
        <x:v>277</x:v>
      </x:c>
      <x:c r="B6953" s="2" t="str">
        <x:v>粤AGP9351</x:v>
      </x:c>
      <x:c r="C6953" s="2" t="str">
        <x:v>吴纬涛</x:v>
      </x:c>
      <x:c r="D6953" s="8" t="d">
        <x:v>2026-09-23T00:00:00.000Z</x:v>
      </x:c>
      <x:c r="E6953" s="7" t="n">
        <x:v>0.8</x:v>
      </x:c>
      <x:c r="F6953" s="7" t="n">
        <x:v>38.4</x:v>
      </x:c>
      <x:c r="G6953" s="7" t="n">
        <x:v>28.8</x:v>
      </x:c>
      <x:c r="H6953" s="2" t="str">
        <x:v>否</x:v>
      </x:c>
      <x:c r="I6953" s="7" t="n">
        <x:f>IF(AND(ISNUMBER(E6953),ISNUMBER(F6953)),E6953-F6953,"")</x:f>
        <x:v>-37.6</x:v>
      </x:c>
      <x:c r="J6953" s="2" t="str">
        <x:f>IF(H6953="否","不适用",IF(AND(ISNUMBER(E6953),ISNUMBER(F6953)),IF(I6953&gt;'规则与名单'!$B$2,"是","否"),"未判定"))</x:f>
        <x:v>不适用</x:v>
      </x:c>
      <x:c r="K6953" s="2" t="str">
        <x:f>IF(J6953="是",IF(ISNUMBER(F6953),"测试日GPS","缺失"),IF(ISNUMBER(G6953),"非测试日纯氢",IF(AND(H6953="是",J6953="未判定"),IF(ISNUMBER(F6953),"测试名单无纯氢GPS","缺失"),IF(ISNUMBER(E6953),"非测试日仪表","缺失"))))</x:f>
        <x:v>非测试日纯氢</x:v>
      </x:c>
      <x:c r="L6953" s="7" t="n">
        <x:f>IF(K6953="缺失","",IF(K6953="非测试日纯氢",G6953,IF(K6953="非测试日仪表",E6953,F6953)))</x:f>
        <x:v>28.8</x:v>
      </x:c>
      <x:c r="M6953" s="2" t="n">
        <x:f>IF(K6953="缺失",1,0)</x:f>
        <x:v>0</x:v>
      </x:c>
      <x:c r="N6953" s="2" t="str">
        <x:v>车辆里程查询_20260901-20260930_1024辆_仪表里程.xlsx / AA420</x:v>
      </x:c>
      <x:c r="O6953" s="2" t="str">
        <x:v>车辆里程查询_20260901-20260930_1024辆_GPS里程.xlsx / AA420</x:v>
      </x:c>
      <x:c r="P6953" s="2" t="str">
        <x:v>车辆纯氢气里程查询_20260901-20260930_1024辆.xlsx / AA537</x:v>
      </x:c>
    </x:row>
    <x:row r="6954" ht="22" customHeight="1">
      <x:c r="A6954" s="2" t="n">
        <x:v>277</x:v>
      </x:c>
      <x:c r="B6954" s="2" t="str">
        <x:v>粤AGP9351</x:v>
      </x:c>
      <x:c r="C6954" s="2" t="str">
        <x:v>吴纬涛</x:v>
      </x:c>
      <x:c r="D6954" s="8" t="d">
        <x:v>2026-09-24T00:00:00.000Z</x:v>
      </x:c>
      <x:c r="E6954" s="7" t="n">
        <x:v>71.6</x:v>
      </x:c>
      <x:c r="F6954" s="7" t="n">
        <x:v>38.9</x:v>
      </x:c>
      <x:c r="G6954" s="7" t="n">
        <x:v>35.5</x:v>
      </x:c>
      <x:c r="H6954" s="2" t="str">
        <x:v>否</x:v>
      </x:c>
      <x:c r="I6954" s="7" t="n">
        <x:f>IF(AND(ISNUMBER(E6954),ISNUMBER(F6954)),E6954-F6954,"")</x:f>
        <x:v>32.699999999999996</x:v>
      </x:c>
      <x:c r="J6954" s="2" t="str">
        <x:f>IF(H6954="否","不适用",IF(AND(ISNUMBER(E6954),ISNUMBER(F6954)),IF(I6954&gt;'规则与名单'!$B$2,"是","否"),"未判定"))</x:f>
        <x:v>不适用</x:v>
      </x:c>
      <x:c r="K6954" s="2" t="str">
        <x:f>IF(J6954="是",IF(ISNUMBER(F6954),"测试日GPS","缺失"),IF(ISNUMBER(G6954),"非测试日纯氢",IF(AND(H6954="是",J6954="未判定"),IF(ISNUMBER(F6954),"测试名单无纯氢GPS","缺失"),IF(ISNUMBER(E6954),"非测试日仪表","缺失"))))</x:f>
        <x:v>非测试日纯氢</x:v>
      </x:c>
      <x:c r="L6954" s="7" t="n">
        <x:f>IF(K6954="缺失","",IF(K6954="非测试日纯氢",G6954,IF(K6954="非测试日仪表",E6954,F6954)))</x:f>
        <x:v>35.5</x:v>
      </x:c>
      <x:c r="M6954" s="2" t="n">
        <x:f>IF(K6954="缺失",1,0)</x:f>
        <x:v>0</x:v>
      </x:c>
      <x:c r="N6954" s="2" t="str">
        <x:v>车辆里程查询_20260901-20260930_1024辆_仪表里程.xlsx / AB420</x:v>
      </x:c>
      <x:c r="O6954" s="2" t="str">
        <x:v>车辆里程查询_20260901-20260930_1024辆_GPS里程.xlsx / AB420</x:v>
      </x:c>
      <x:c r="P6954" s="2" t="str">
        <x:v>车辆纯氢气里程查询_20260901-20260930_1024辆.xlsx / AB537</x:v>
      </x:c>
    </x:row>
    <x:row r="6955" ht="22" customHeight="1">
      <x:c r="A6955" s="2" t="n">
        <x:v>277</x:v>
      </x:c>
      <x:c r="B6955" s="2" t="str">
        <x:v>粤AGP9351</x:v>
      </x:c>
      <x:c r="C6955" s="2" t="str">
        <x:v>吴纬涛</x:v>
      </x:c>
      <x:c r="D6955" s="8" t="d">
        <x:v>2026-09-25T00:00:00.000Z</x:v>
      </x:c>
      <x:c r="E6955" s="7"/>
      <x:c r="F6955" s="7" t="n">
        <x:v>0</x:v>
      </x:c>
      <x:c r="G6955" s="7"/>
      <x:c r="H6955" s="2" t="str">
        <x:v>否</x:v>
      </x:c>
      <x:c r="I6955" s="7" t="str">
        <x:f>IF(AND(ISNUMBER(E6955),ISNUMBER(F6955)),E6955-F6955,"")</x:f>
      </x:c>
      <x:c r="J6955" s="2" t="str">
        <x:f>IF(H6955="否","不适用",IF(AND(ISNUMBER(E6955),ISNUMBER(F6955)),IF(I6955&gt;'规则与名单'!$B$2,"是","否"),"未判定"))</x:f>
        <x:v>不适用</x:v>
      </x:c>
      <x:c r="K6955" s="2" t="str">
        <x:f>IF(J6955="是",IF(ISNUMBER(F6955),"测试日GPS","缺失"),IF(ISNUMBER(G6955),"非测试日纯氢",IF(AND(H6955="是",J6955="未判定"),IF(ISNUMBER(F6955),"测试名单无纯氢GPS","缺失"),IF(ISNUMBER(E6955),"非测试日仪表","缺失"))))</x:f>
        <x:v>缺失</x:v>
      </x:c>
      <x:c r="L6955" s="7" t="str">
        <x:f>IF(K6955="缺失","",IF(K6955="非测试日纯氢",G6955,IF(K6955="非测试日仪表",E6955,F6955)))</x:f>
      </x:c>
      <x:c r="M6955" s="2" t="n">
        <x:f>IF(K6955="缺失",1,0)</x:f>
        <x:v>1</x:v>
      </x:c>
      <x:c r="N6955" s="2" t="str">
        <x:v>车辆里程查询_20260901-20260930_1024辆_仪表里程.xlsx / AC420</x:v>
      </x:c>
      <x:c r="O6955" s="2" t="str">
        <x:v>车辆里程查询_20260901-20260930_1024辆_GPS里程.xlsx / AC420</x:v>
      </x:c>
      <x:c r="P6955" s="2" t="str">
        <x:v>车辆纯氢气里程查询_20260901-20260930_1024辆.xlsx / AC537</x:v>
      </x:c>
    </x:row>
    <x:row r="6956" ht="22" customHeight="1">
      <x:c r="A6956" s="2" t="n">
        <x:v>277</x:v>
      </x:c>
      <x:c r="B6956" s="2" t="str">
        <x:v>粤AGP9351</x:v>
      </x:c>
      <x:c r="C6956" s="2" t="str">
        <x:v>吴纬涛</x:v>
      </x:c>
      <x:c r="D6956" s="8" t="d">
        <x:v>2026-09-26T00:00:00.000Z</x:v>
      </x:c>
      <x:c r="E6956" s="7"/>
      <x:c r="F6956" s="7" t="n">
        <x:v>0</x:v>
      </x:c>
      <x:c r="G6956" s="7"/>
      <x:c r="H6956" s="2" t="str">
        <x:v>否</x:v>
      </x:c>
      <x:c r="I6956" s="7" t="str">
        <x:f>IF(AND(ISNUMBER(E6956),ISNUMBER(F6956)),E6956-F6956,"")</x:f>
      </x:c>
      <x:c r="J6956" s="2" t="str">
        <x:f>IF(H6956="否","不适用",IF(AND(ISNUMBER(E6956),ISNUMBER(F6956)),IF(I6956&gt;'规则与名单'!$B$2,"是","否"),"未判定"))</x:f>
        <x:v>不适用</x:v>
      </x:c>
      <x:c r="K6956" s="2" t="str">
        <x:f>IF(J6956="是",IF(ISNUMBER(F6956),"测试日GPS","缺失"),IF(ISNUMBER(G6956),"非测试日纯氢",IF(AND(H6956="是",J6956="未判定"),IF(ISNUMBER(F6956),"测试名单无纯氢GPS","缺失"),IF(ISNUMBER(E6956),"非测试日仪表","缺失"))))</x:f>
        <x:v>缺失</x:v>
      </x:c>
      <x:c r="L6956" s="7" t="str">
        <x:f>IF(K6956="缺失","",IF(K6956="非测试日纯氢",G6956,IF(K6956="非测试日仪表",E6956,F6956)))</x:f>
      </x:c>
      <x:c r="M6956" s="2" t="n">
        <x:f>IF(K6956="缺失",1,0)</x:f>
        <x:v>1</x:v>
      </x:c>
      <x:c r="N6956" s="2" t="str">
        <x:v>车辆里程查询_20260901-20260930_1024辆_仪表里程.xlsx / AD420</x:v>
      </x:c>
      <x:c r="O6956" s="2" t="str">
        <x:v>车辆里程查询_20260901-20260930_1024辆_GPS里程.xlsx / AD420</x:v>
      </x:c>
      <x:c r="P6956" s="2" t="str">
        <x:v>车辆纯氢气里程查询_20260901-20260930_1024辆.xlsx / AD537</x:v>
      </x:c>
    </x:row>
    <x:row r="6957" ht="22" customHeight="1">
      <x:c r="A6957" s="2" t="n">
        <x:v>277</x:v>
      </x:c>
      <x:c r="B6957" s="2" t="str">
        <x:v>粤AGP9351</x:v>
      </x:c>
      <x:c r="C6957" s="2" t="str">
        <x:v>吴纬涛</x:v>
      </x:c>
      <x:c r="D6957" s="8" t="d">
        <x:v>2026-09-27T00:00:00.000Z</x:v>
      </x:c>
      <x:c r="E6957" s="7"/>
      <x:c r="F6957" s="7" t="n">
        <x:v>0</x:v>
      </x:c>
      <x:c r="G6957" s="7"/>
      <x:c r="H6957" s="2" t="str">
        <x:v>否</x:v>
      </x:c>
      <x:c r="I6957" s="7" t="str">
        <x:f>IF(AND(ISNUMBER(E6957),ISNUMBER(F6957)),E6957-F6957,"")</x:f>
      </x:c>
      <x:c r="J6957" s="2" t="str">
        <x:f>IF(H6957="否","不适用",IF(AND(ISNUMBER(E6957),ISNUMBER(F6957)),IF(I6957&gt;'规则与名单'!$B$2,"是","否"),"未判定"))</x:f>
        <x:v>不适用</x:v>
      </x:c>
      <x:c r="K6957" s="2" t="str">
        <x:f>IF(J6957="是",IF(ISNUMBER(F6957),"测试日GPS","缺失"),IF(ISNUMBER(G6957),"非测试日纯氢",IF(AND(H6957="是",J6957="未判定"),IF(ISNUMBER(F6957),"测试名单无纯氢GPS","缺失"),IF(ISNUMBER(E6957),"非测试日仪表","缺失"))))</x:f>
        <x:v>缺失</x:v>
      </x:c>
      <x:c r="L6957" s="7" t="str">
        <x:f>IF(K6957="缺失","",IF(K6957="非测试日纯氢",G6957,IF(K6957="非测试日仪表",E6957,F6957)))</x:f>
      </x:c>
      <x:c r="M6957" s="2" t="n">
        <x:f>IF(K6957="缺失",1,0)</x:f>
        <x:v>1</x:v>
      </x:c>
      <x:c r="N6957" s="2" t="str">
        <x:v>车辆里程查询_20260901-20260930_1024辆_仪表里程.xlsx / AE420</x:v>
      </x:c>
      <x:c r="O6957" s="2" t="str">
        <x:v>车辆里程查询_20260901-20260930_1024辆_GPS里程.xlsx / AE420</x:v>
      </x:c>
      <x:c r="P6957" s="2" t="str">
        <x:v>车辆纯氢气里程查询_20260901-20260930_1024辆.xlsx / AE537</x:v>
      </x:c>
    </x:row>
    <x:row r="6958" ht="22" customHeight="1">
      <x:c r="A6958" s="2" t="n">
        <x:v>277</x:v>
      </x:c>
      <x:c r="B6958" s="2" t="str">
        <x:v>粤AGP9351</x:v>
      </x:c>
      <x:c r="C6958" s="2" t="str">
        <x:v>吴纬涛</x:v>
      </x:c>
      <x:c r="D6958" s="8" t="d">
        <x:v>2026-09-28T00:00:00.000Z</x:v>
      </x:c>
      <x:c r="E6958" s="7" t="n">
        <x:v>10.6</x:v>
      </x:c>
      <x:c r="F6958" s="7" t="n">
        <x:v>38.1</x:v>
      </x:c>
      <x:c r="G6958" s="7" t="n">
        <x:v>35.6</x:v>
      </x:c>
      <x:c r="H6958" s="2" t="str">
        <x:v>否</x:v>
      </x:c>
      <x:c r="I6958" s="7" t="n">
        <x:f>IF(AND(ISNUMBER(E6958),ISNUMBER(F6958)),E6958-F6958,"")</x:f>
        <x:v>-27.5</x:v>
      </x:c>
      <x:c r="J6958" s="2" t="str">
        <x:f>IF(H6958="否","不适用",IF(AND(ISNUMBER(E6958),ISNUMBER(F6958)),IF(I6958&gt;'规则与名单'!$B$2,"是","否"),"未判定"))</x:f>
        <x:v>不适用</x:v>
      </x:c>
      <x:c r="K6958" s="2" t="str">
        <x:f>IF(J6958="是",IF(ISNUMBER(F6958),"测试日GPS","缺失"),IF(ISNUMBER(G6958),"非测试日纯氢",IF(AND(H6958="是",J6958="未判定"),IF(ISNUMBER(F6958),"测试名单无纯氢GPS","缺失"),IF(ISNUMBER(E6958),"非测试日仪表","缺失"))))</x:f>
        <x:v>非测试日纯氢</x:v>
      </x:c>
      <x:c r="L6958" s="7" t="n">
        <x:f>IF(K6958="缺失","",IF(K6958="非测试日纯氢",G6958,IF(K6958="非测试日仪表",E6958,F6958)))</x:f>
        <x:v>35.6</x:v>
      </x:c>
      <x:c r="M6958" s="2" t="n">
        <x:f>IF(K6958="缺失",1,0)</x:f>
        <x:v>0</x:v>
      </x:c>
      <x:c r="N6958" s="2" t="str">
        <x:v>车辆里程查询_20260901-20260930_1024辆_仪表里程.xlsx / AF420</x:v>
      </x:c>
      <x:c r="O6958" s="2" t="str">
        <x:v>车辆里程查询_20260901-20260930_1024辆_GPS里程.xlsx / AF420</x:v>
      </x:c>
      <x:c r="P6958" s="2" t="str">
        <x:v>车辆纯氢气里程查询_20260901-20260930_1024辆.xlsx / AF537</x:v>
      </x:c>
    </x:row>
    <x:row r="6959" ht="22" customHeight="1">
      <x:c r="A6959" s="2" t="n">
        <x:v>277</x:v>
      </x:c>
      <x:c r="B6959" s="2" t="str">
        <x:v>粤AGP9351</x:v>
      </x:c>
      <x:c r="C6959" s="2" t="str">
        <x:v>吴纬涛</x:v>
      </x:c>
      <x:c r="D6959" s="8" t="d">
        <x:v>2026-09-29T00:00:00.000Z</x:v>
      </x:c>
      <x:c r="E6959" s="7" t="n">
        <x:v>67.1</x:v>
      </x:c>
      <x:c r="F6959" s="7" t="n">
        <x:v>44.1</x:v>
      </x:c>
      <x:c r="G6959" s="7" t="n">
        <x:v>41.2</x:v>
      </x:c>
      <x:c r="H6959" s="2" t="str">
        <x:v>否</x:v>
      </x:c>
      <x:c r="I6959" s="7" t="n">
        <x:f>IF(AND(ISNUMBER(E6959),ISNUMBER(F6959)),E6959-F6959,"")</x:f>
        <x:v>22.999999999999993</x:v>
      </x:c>
      <x:c r="J6959" s="2" t="str">
        <x:f>IF(H6959="否","不适用",IF(AND(ISNUMBER(E6959),ISNUMBER(F6959)),IF(I6959&gt;'规则与名单'!$B$2,"是","否"),"未判定"))</x:f>
        <x:v>不适用</x:v>
      </x:c>
      <x:c r="K6959" s="2" t="str">
        <x:f>IF(J6959="是",IF(ISNUMBER(F6959),"测试日GPS","缺失"),IF(ISNUMBER(G6959),"非测试日纯氢",IF(AND(H6959="是",J6959="未判定"),IF(ISNUMBER(F6959),"测试名单无纯氢GPS","缺失"),IF(ISNUMBER(E6959),"非测试日仪表","缺失"))))</x:f>
        <x:v>非测试日纯氢</x:v>
      </x:c>
      <x:c r="L6959" s="7" t="n">
        <x:f>IF(K6959="缺失","",IF(K6959="非测试日纯氢",G6959,IF(K6959="非测试日仪表",E6959,F6959)))</x:f>
        <x:v>41.2</x:v>
      </x:c>
      <x:c r="M6959" s="2" t="n">
        <x:f>IF(K6959="缺失",1,0)</x:f>
        <x:v>0</x:v>
      </x:c>
      <x:c r="N6959" s="2" t="str">
        <x:v>车辆里程查询_20260901-20260930_1024辆_仪表里程.xlsx / AG420</x:v>
      </x:c>
      <x:c r="O6959" s="2" t="str">
        <x:v>车辆里程查询_20260901-20260930_1024辆_GPS里程.xlsx / AG420</x:v>
      </x:c>
      <x:c r="P6959" s="2" t="str">
        <x:v>车辆纯氢气里程查询_20260901-20260930_1024辆.xlsx / AG537</x:v>
      </x:c>
    </x:row>
    <x:row r="6960" ht="22" customHeight="1">
      <x:c r="A6960" s="2" t="n">
        <x:v>277</x:v>
      </x:c>
      <x:c r="B6960" s="2" t="str">
        <x:v>粤AGP9351</x:v>
      </x:c>
      <x:c r="C6960" s="2" t="str">
        <x:v>吴纬涛</x:v>
      </x:c>
      <x:c r="D6960" s="8" t="d">
        <x:v>2026-09-30T00:00:00.000Z</x:v>
      </x:c>
      <x:c r="E6960" s="7" t="n">
        <x:v>36.1</x:v>
      </x:c>
      <x:c r="F6960" s="7" t="n">
        <x:v>41.4</x:v>
      </x:c>
      <x:c r="G6960" s="7" t="n">
        <x:v>36.1</x:v>
      </x:c>
      <x:c r="H6960" s="2" t="str">
        <x:v>否</x:v>
      </x:c>
      <x:c r="I6960" s="7" t="n">
        <x:f>IF(AND(ISNUMBER(E6960),ISNUMBER(F6960)),E6960-F6960,"")</x:f>
        <x:v>-5.299999999999997</x:v>
      </x:c>
      <x:c r="J6960" s="2" t="str">
        <x:f>IF(H6960="否","不适用",IF(AND(ISNUMBER(E6960),ISNUMBER(F6960)),IF(I6960&gt;'规则与名单'!$B$2,"是","否"),"未判定"))</x:f>
        <x:v>不适用</x:v>
      </x:c>
      <x:c r="K6960" s="2" t="str">
        <x:f>IF(J6960="是",IF(ISNUMBER(F6960),"测试日GPS","缺失"),IF(ISNUMBER(G6960),"非测试日纯氢",IF(AND(H6960="是",J6960="未判定"),IF(ISNUMBER(F6960),"测试名单无纯氢GPS","缺失"),IF(ISNUMBER(E6960),"非测试日仪表","缺失"))))</x:f>
        <x:v>非测试日纯氢</x:v>
      </x:c>
      <x:c r="L6960" s="7" t="n">
        <x:f>IF(K6960="缺失","",IF(K6960="非测试日纯氢",G6960,IF(K6960="非测试日仪表",E6960,F6960)))</x:f>
        <x:v>36.1</x:v>
      </x:c>
      <x:c r="M6960" s="2" t="n">
        <x:f>IF(K6960="缺失",1,0)</x:f>
        <x:v>0</x:v>
      </x:c>
      <x:c r="N6960" s="2" t="str">
        <x:v>车辆里程查询_20260901-20260930_1024辆_仪表里程.xlsx / AH420</x:v>
      </x:c>
      <x:c r="O6960" s="2" t="str">
        <x:v>车辆里程查询_20260901-20260930_1024辆_GPS里程.xlsx / AH420</x:v>
      </x:c>
      <x:c r="P6960" s="2" t="str">
        <x:v>车辆纯氢气里程查询_20260901-20260930_1024辆.xlsx / AH537</x:v>
      </x:c>
    </x:row>
    <x:row r="6961" ht="22" customHeight="1">
      <x:c r="A6961" s="2" t="n">
        <x:v>278</x:v>
      </x:c>
      <x:c r="B6961" s="2" t="str">
        <x:v>粤AGP9728</x:v>
      </x:c>
      <x:c r="C6961" s="2" t="str">
        <x:v>吴纬涛</x:v>
      </x:c>
      <x:c r="D6961" s="8" t="d">
        <x:v>2026-09-01T00:00:00.000Z</x:v>
      </x:c>
      <x:c r="E6961" s="7"/>
      <x:c r="F6961" s="7" t="n">
        <x:v>0</x:v>
      </x:c>
      <x:c r="G6961" s="7"/>
      <x:c r="H6961" s="2" t="str">
        <x:v>否</x:v>
      </x:c>
      <x:c r="I6961" s="7" t="str">
        <x:f>IF(AND(ISNUMBER(E6961),ISNUMBER(F6961)),E6961-F6961,"")</x:f>
      </x:c>
      <x:c r="J6961" s="2" t="str">
        <x:f>IF(H6961="否","不适用",IF(AND(ISNUMBER(E6961),ISNUMBER(F6961)),IF(I6961&gt;'规则与名单'!$B$2,"是","否"),"未判定"))</x:f>
        <x:v>不适用</x:v>
      </x:c>
      <x:c r="K6961" s="2" t="str">
        <x:f>IF(J6961="是",IF(ISNUMBER(F6961),"测试日GPS","缺失"),IF(ISNUMBER(G6961),"非测试日纯氢",IF(AND(H6961="是",J6961="未判定"),IF(ISNUMBER(F6961),"测试名单无纯氢GPS","缺失"),IF(ISNUMBER(E6961),"非测试日仪表","缺失"))))</x:f>
        <x:v>缺失</x:v>
      </x:c>
      <x:c r="L6961" s="7" t="str">
        <x:f>IF(K6961="缺失","",IF(K6961="非测试日纯氢",G6961,IF(K6961="非测试日仪表",E6961,F6961)))</x:f>
      </x:c>
      <x:c r="M6961" s="2" t="n">
        <x:f>IF(K6961="缺失",1,0)</x:f>
        <x:v>1</x:v>
      </x:c>
      <x:c r="N6961" s="2" t="str">
        <x:v>车辆里程查询_20260901-20260930_1024辆_仪表里程.xlsx / E807</x:v>
      </x:c>
      <x:c r="O6961" s="2" t="str">
        <x:v>车辆里程查询_20260901-20260930_1024辆_GPS里程.xlsx / E807</x:v>
      </x:c>
      <x:c r="P6961" s="2" t="str">
        <x:v>车辆纯氢气里程查询_20260901-20260930_1024辆.xlsx / E451</x:v>
      </x:c>
    </x:row>
    <x:row r="6962" ht="22" customHeight="1">
      <x:c r="A6962" s="2" t="n">
        <x:v>278</x:v>
      </x:c>
      <x:c r="B6962" s="2" t="str">
        <x:v>粤AGP9728</x:v>
      </x:c>
      <x:c r="C6962" s="2" t="str">
        <x:v>吴纬涛</x:v>
      </x:c>
      <x:c r="D6962" s="8" t="d">
        <x:v>2026-09-02T00:00:00.000Z</x:v>
      </x:c>
      <x:c r="E6962" s="7"/>
      <x:c r="F6962" s="7" t="n">
        <x:v>0</x:v>
      </x:c>
      <x:c r="G6962" s="7"/>
      <x:c r="H6962" s="2" t="str">
        <x:v>否</x:v>
      </x:c>
      <x:c r="I6962" s="7" t="str">
        <x:f>IF(AND(ISNUMBER(E6962),ISNUMBER(F6962)),E6962-F6962,"")</x:f>
      </x:c>
      <x:c r="J6962" s="2" t="str">
        <x:f>IF(H6962="否","不适用",IF(AND(ISNUMBER(E6962),ISNUMBER(F6962)),IF(I6962&gt;'规则与名单'!$B$2,"是","否"),"未判定"))</x:f>
        <x:v>不适用</x:v>
      </x:c>
      <x:c r="K6962" s="2" t="str">
        <x:f>IF(J6962="是",IF(ISNUMBER(F6962),"测试日GPS","缺失"),IF(ISNUMBER(G6962),"非测试日纯氢",IF(AND(H6962="是",J6962="未判定"),IF(ISNUMBER(F6962),"测试名单无纯氢GPS","缺失"),IF(ISNUMBER(E6962),"非测试日仪表","缺失"))))</x:f>
        <x:v>缺失</x:v>
      </x:c>
      <x:c r="L6962" s="7" t="str">
        <x:f>IF(K6962="缺失","",IF(K6962="非测试日纯氢",G6962,IF(K6962="非测试日仪表",E6962,F6962)))</x:f>
      </x:c>
      <x:c r="M6962" s="2" t="n">
        <x:f>IF(K6962="缺失",1,0)</x:f>
        <x:v>1</x:v>
      </x:c>
      <x:c r="N6962" s="2" t="str">
        <x:v>车辆里程查询_20260901-20260930_1024辆_仪表里程.xlsx / F807</x:v>
      </x:c>
      <x:c r="O6962" s="2" t="str">
        <x:v>车辆里程查询_20260901-20260930_1024辆_GPS里程.xlsx / F807</x:v>
      </x:c>
      <x:c r="P6962" s="2" t="str">
        <x:v>车辆纯氢气里程查询_20260901-20260930_1024辆.xlsx / F451</x:v>
      </x:c>
    </x:row>
    <x:row r="6963" ht="22" customHeight="1">
      <x:c r="A6963" s="2" t="n">
        <x:v>278</x:v>
      </x:c>
      <x:c r="B6963" s="2" t="str">
        <x:v>粤AGP9728</x:v>
      </x:c>
      <x:c r="C6963" s="2" t="str">
        <x:v>吴纬涛</x:v>
      </x:c>
      <x:c r="D6963" s="8" t="d">
        <x:v>2026-09-03T00:00:00.000Z</x:v>
      </x:c>
      <x:c r="E6963" s="7" t="n">
        <x:v>0</x:v>
      </x:c>
      <x:c r="F6963" s="7" t="n">
        <x:v>0</x:v>
      </x:c>
      <x:c r="G6963" s="7"/>
      <x:c r="H6963" s="2" t="str">
        <x:v>否</x:v>
      </x:c>
      <x:c r="I6963" s="7" t="n">
        <x:f>IF(AND(ISNUMBER(E6963),ISNUMBER(F6963)),E6963-F6963,"")</x:f>
        <x:v>0</x:v>
      </x:c>
      <x:c r="J6963" s="2" t="str">
        <x:f>IF(H6963="否","不适用",IF(AND(ISNUMBER(E6963),ISNUMBER(F6963)),IF(I6963&gt;'规则与名单'!$B$2,"是","否"),"未判定"))</x:f>
        <x:v>不适用</x:v>
      </x:c>
      <x:c r="K6963" s="2" t="str">
        <x:f>IF(J6963="是",IF(ISNUMBER(F6963),"测试日GPS","缺失"),IF(ISNUMBER(G6963),"非测试日纯氢",IF(AND(H6963="是",J6963="未判定"),IF(ISNUMBER(F6963),"测试名单无纯氢GPS","缺失"),IF(ISNUMBER(E6963),"非测试日仪表","缺失"))))</x:f>
        <x:v>非测试日仪表</x:v>
      </x:c>
      <x:c r="L6963" s="7" t="n">
        <x:f>IF(K6963="缺失","",IF(K6963="非测试日纯氢",G6963,IF(K6963="非测试日仪表",E6963,F6963)))</x:f>
        <x:v>0</x:v>
      </x:c>
      <x:c r="M6963" s="2" t="n">
        <x:f>IF(K6963="缺失",1,0)</x:f>
        <x:v>0</x:v>
      </x:c>
      <x:c r="N6963" s="2" t="str">
        <x:v>车辆里程查询_20260901-20260930_1024辆_仪表里程.xlsx / G807</x:v>
      </x:c>
      <x:c r="O6963" s="2" t="str">
        <x:v>车辆里程查询_20260901-20260930_1024辆_GPS里程.xlsx / G807</x:v>
      </x:c>
      <x:c r="P6963" s="2" t="str">
        <x:v>车辆纯氢气里程查询_20260901-20260930_1024辆.xlsx / G451</x:v>
      </x:c>
    </x:row>
    <x:row r="6964" ht="22" customHeight="1">
      <x:c r="A6964" s="2" t="n">
        <x:v>278</x:v>
      </x:c>
      <x:c r="B6964" s="2" t="str">
        <x:v>粤AGP9728</x:v>
      </x:c>
      <x:c r="C6964" s="2" t="str">
        <x:v>吴纬涛</x:v>
      </x:c>
      <x:c r="D6964" s="8" t="d">
        <x:v>2026-09-04T00:00:00.000Z</x:v>
      </x:c>
      <x:c r="E6964" s="7"/>
      <x:c r="F6964" s="7" t="n">
        <x:v>0</x:v>
      </x:c>
      <x:c r="G6964" s="7"/>
      <x:c r="H6964" s="2" t="str">
        <x:v>否</x:v>
      </x:c>
      <x:c r="I6964" s="7" t="str">
        <x:f>IF(AND(ISNUMBER(E6964),ISNUMBER(F6964)),E6964-F6964,"")</x:f>
      </x:c>
      <x:c r="J6964" s="2" t="str">
        <x:f>IF(H6964="否","不适用",IF(AND(ISNUMBER(E6964),ISNUMBER(F6964)),IF(I6964&gt;'规则与名单'!$B$2,"是","否"),"未判定"))</x:f>
        <x:v>不适用</x:v>
      </x:c>
      <x:c r="K6964" s="2" t="str">
        <x:f>IF(J6964="是",IF(ISNUMBER(F6964),"测试日GPS","缺失"),IF(ISNUMBER(G6964),"非测试日纯氢",IF(AND(H6964="是",J6964="未判定"),IF(ISNUMBER(F6964),"测试名单无纯氢GPS","缺失"),IF(ISNUMBER(E6964),"非测试日仪表","缺失"))))</x:f>
        <x:v>缺失</x:v>
      </x:c>
      <x:c r="L6964" s="7" t="str">
        <x:f>IF(K6964="缺失","",IF(K6964="非测试日纯氢",G6964,IF(K6964="非测试日仪表",E6964,F6964)))</x:f>
      </x:c>
      <x:c r="M6964" s="2" t="n">
        <x:f>IF(K6964="缺失",1,0)</x:f>
        <x:v>1</x:v>
      </x:c>
      <x:c r="N6964" s="2" t="str">
        <x:v>车辆里程查询_20260901-20260930_1024辆_仪表里程.xlsx / H807</x:v>
      </x:c>
      <x:c r="O6964" s="2" t="str">
        <x:v>车辆里程查询_20260901-20260930_1024辆_GPS里程.xlsx / H807</x:v>
      </x:c>
      <x:c r="P6964" s="2" t="str">
        <x:v>车辆纯氢气里程查询_20260901-20260930_1024辆.xlsx / H451</x:v>
      </x:c>
    </x:row>
    <x:row r="6965" ht="22" customHeight="1">
      <x:c r="A6965" s="2" t="n">
        <x:v>278</x:v>
      </x:c>
      <x:c r="B6965" s="2" t="str">
        <x:v>粤AGP9728</x:v>
      </x:c>
      <x:c r="C6965" s="2" t="str">
        <x:v>吴纬涛</x:v>
      </x:c>
      <x:c r="D6965" s="8" t="d">
        <x:v>2026-09-05T00:00:00.000Z</x:v>
      </x:c>
      <x:c r="E6965" s="7"/>
      <x:c r="F6965" s="7" t="n">
        <x:v>0</x:v>
      </x:c>
      <x:c r="G6965" s="7"/>
      <x:c r="H6965" s="2" t="str">
        <x:v>否</x:v>
      </x:c>
      <x:c r="I6965" s="7" t="str">
        <x:f>IF(AND(ISNUMBER(E6965),ISNUMBER(F6965)),E6965-F6965,"")</x:f>
      </x:c>
      <x:c r="J6965" s="2" t="str">
        <x:f>IF(H6965="否","不适用",IF(AND(ISNUMBER(E6965),ISNUMBER(F6965)),IF(I6965&gt;'规则与名单'!$B$2,"是","否"),"未判定"))</x:f>
        <x:v>不适用</x:v>
      </x:c>
      <x:c r="K6965" s="2" t="str">
        <x:f>IF(J6965="是",IF(ISNUMBER(F6965),"测试日GPS","缺失"),IF(ISNUMBER(G6965),"非测试日纯氢",IF(AND(H6965="是",J6965="未判定"),IF(ISNUMBER(F6965),"测试名单无纯氢GPS","缺失"),IF(ISNUMBER(E6965),"非测试日仪表","缺失"))))</x:f>
        <x:v>缺失</x:v>
      </x:c>
      <x:c r="L6965" s="7" t="str">
        <x:f>IF(K6965="缺失","",IF(K6965="非测试日纯氢",G6965,IF(K6965="非测试日仪表",E6965,F6965)))</x:f>
      </x:c>
      <x:c r="M6965" s="2" t="n">
        <x:f>IF(K6965="缺失",1,0)</x:f>
        <x:v>1</x:v>
      </x:c>
      <x:c r="N6965" s="2" t="str">
        <x:v>车辆里程查询_20260901-20260930_1024辆_仪表里程.xlsx / I807</x:v>
      </x:c>
      <x:c r="O6965" s="2" t="str">
        <x:v>车辆里程查询_20260901-20260930_1024辆_GPS里程.xlsx / I807</x:v>
      </x:c>
      <x:c r="P6965" s="2" t="str">
        <x:v>车辆纯氢气里程查询_20260901-20260930_1024辆.xlsx / I451</x:v>
      </x:c>
    </x:row>
    <x:row r="6966" ht="22" customHeight="1">
      <x:c r="A6966" s="2" t="n">
        <x:v>278</x:v>
      </x:c>
      <x:c r="B6966" s="2" t="str">
        <x:v>粤AGP9728</x:v>
      </x:c>
      <x:c r="C6966" s="2" t="str">
        <x:v>吴纬涛</x:v>
      </x:c>
      <x:c r="D6966" s="8" t="d">
        <x:v>2026-09-06T00:00:00.000Z</x:v>
      </x:c>
      <x:c r="E6966" s="7"/>
      <x:c r="F6966" s="7" t="n">
        <x:v>0</x:v>
      </x:c>
      <x:c r="G6966" s="7"/>
      <x:c r="H6966" s="2" t="str">
        <x:v>否</x:v>
      </x:c>
      <x:c r="I6966" s="7" t="str">
        <x:f>IF(AND(ISNUMBER(E6966),ISNUMBER(F6966)),E6966-F6966,"")</x:f>
      </x:c>
      <x:c r="J6966" s="2" t="str">
        <x:f>IF(H6966="否","不适用",IF(AND(ISNUMBER(E6966),ISNUMBER(F6966)),IF(I6966&gt;'规则与名单'!$B$2,"是","否"),"未判定"))</x:f>
        <x:v>不适用</x:v>
      </x:c>
      <x:c r="K6966" s="2" t="str">
        <x:f>IF(J6966="是",IF(ISNUMBER(F6966),"测试日GPS","缺失"),IF(ISNUMBER(G6966),"非测试日纯氢",IF(AND(H6966="是",J6966="未判定"),IF(ISNUMBER(F6966),"测试名单无纯氢GPS","缺失"),IF(ISNUMBER(E6966),"非测试日仪表","缺失"))))</x:f>
        <x:v>缺失</x:v>
      </x:c>
      <x:c r="L6966" s="7" t="str">
        <x:f>IF(K6966="缺失","",IF(K6966="非测试日纯氢",G6966,IF(K6966="非测试日仪表",E6966,F6966)))</x:f>
      </x:c>
      <x:c r="M6966" s="2" t="n">
        <x:f>IF(K6966="缺失",1,0)</x:f>
        <x:v>1</x:v>
      </x:c>
      <x:c r="N6966" s="2" t="str">
        <x:v>车辆里程查询_20260901-20260930_1024辆_仪表里程.xlsx / J807</x:v>
      </x:c>
      <x:c r="O6966" s="2" t="str">
        <x:v>车辆里程查询_20260901-20260930_1024辆_GPS里程.xlsx / J807</x:v>
      </x:c>
      <x:c r="P6966" s="2" t="str">
        <x:v>车辆纯氢气里程查询_20260901-20260930_1024辆.xlsx / J451</x:v>
      </x:c>
    </x:row>
    <x:row r="6967" ht="22" customHeight="1">
      <x:c r="A6967" s="2" t="n">
        <x:v>278</x:v>
      </x:c>
      <x:c r="B6967" s="2" t="str">
        <x:v>粤AGP9728</x:v>
      </x:c>
      <x:c r="C6967" s="2" t="str">
        <x:v>吴纬涛</x:v>
      </x:c>
      <x:c r="D6967" s="8" t="d">
        <x:v>2026-09-07T00:00:00.000Z</x:v>
      </x:c>
      <x:c r="E6967" s="7" t="n">
        <x:v>0</x:v>
      </x:c>
      <x:c r="F6967" s="7" t="n">
        <x:v>0.01</x:v>
      </x:c>
      <x:c r="G6967" s="7"/>
      <x:c r="H6967" s="2" t="str">
        <x:v>否</x:v>
      </x:c>
      <x:c r="I6967" s="7" t="n">
        <x:f>IF(AND(ISNUMBER(E6967),ISNUMBER(F6967)),E6967-F6967,"")</x:f>
        <x:v>-0.01</x:v>
      </x:c>
      <x:c r="J6967" s="2" t="str">
        <x:f>IF(H6967="否","不适用",IF(AND(ISNUMBER(E6967),ISNUMBER(F6967)),IF(I6967&gt;'规则与名单'!$B$2,"是","否"),"未判定"))</x:f>
        <x:v>不适用</x:v>
      </x:c>
      <x:c r="K6967" s="2" t="str">
        <x:f>IF(J6967="是",IF(ISNUMBER(F6967),"测试日GPS","缺失"),IF(ISNUMBER(G6967),"非测试日纯氢",IF(AND(H6967="是",J6967="未判定"),IF(ISNUMBER(F6967),"测试名单无纯氢GPS","缺失"),IF(ISNUMBER(E6967),"非测试日仪表","缺失"))))</x:f>
        <x:v>非测试日仪表</x:v>
      </x:c>
      <x:c r="L6967" s="7" t="n">
        <x:f>IF(K6967="缺失","",IF(K6967="非测试日纯氢",G6967,IF(K6967="非测试日仪表",E6967,F6967)))</x:f>
        <x:v>0</x:v>
      </x:c>
      <x:c r="M6967" s="2" t="n">
        <x:f>IF(K6967="缺失",1,0)</x:f>
        <x:v>0</x:v>
      </x:c>
      <x:c r="N6967" s="2" t="str">
        <x:v>车辆里程查询_20260901-20260930_1024辆_仪表里程.xlsx / K807</x:v>
      </x:c>
      <x:c r="O6967" s="2" t="str">
        <x:v>车辆里程查询_20260901-20260930_1024辆_GPS里程.xlsx / K807</x:v>
      </x:c>
      <x:c r="P6967" s="2" t="str">
        <x:v>车辆纯氢气里程查询_20260901-20260930_1024辆.xlsx / K451</x:v>
      </x:c>
    </x:row>
    <x:row r="6968" ht="22" customHeight="1">
      <x:c r="A6968" s="2" t="n">
        <x:v>278</x:v>
      </x:c>
      <x:c r="B6968" s="2" t="str">
        <x:v>粤AGP9728</x:v>
      </x:c>
      <x:c r="C6968" s="2" t="str">
        <x:v>吴纬涛</x:v>
      </x:c>
      <x:c r="D6968" s="8" t="d">
        <x:v>2026-09-08T00:00:00.000Z</x:v>
      </x:c>
      <x:c r="E6968" s="7" t="n">
        <x:v>0</x:v>
      </x:c>
      <x:c r="F6968" s="7" t="n">
        <x:v>0</x:v>
      </x:c>
      <x:c r="G6968" s="7"/>
      <x:c r="H6968" s="2" t="str">
        <x:v>否</x:v>
      </x:c>
      <x:c r="I6968" s="7" t="n">
        <x:f>IF(AND(ISNUMBER(E6968),ISNUMBER(F6968)),E6968-F6968,"")</x:f>
        <x:v>0</x:v>
      </x:c>
      <x:c r="J6968" s="2" t="str">
        <x:f>IF(H6968="否","不适用",IF(AND(ISNUMBER(E6968),ISNUMBER(F6968)),IF(I6968&gt;'规则与名单'!$B$2,"是","否"),"未判定"))</x:f>
        <x:v>不适用</x:v>
      </x:c>
      <x:c r="K6968" s="2" t="str">
        <x:f>IF(J6968="是",IF(ISNUMBER(F6968),"测试日GPS","缺失"),IF(ISNUMBER(G6968),"非测试日纯氢",IF(AND(H6968="是",J6968="未判定"),IF(ISNUMBER(F6968),"测试名单无纯氢GPS","缺失"),IF(ISNUMBER(E6968),"非测试日仪表","缺失"))))</x:f>
        <x:v>非测试日仪表</x:v>
      </x:c>
      <x:c r="L6968" s="7" t="n">
        <x:f>IF(K6968="缺失","",IF(K6968="非测试日纯氢",G6968,IF(K6968="非测试日仪表",E6968,F6968)))</x:f>
        <x:v>0</x:v>
      </x:c>
      <x:c r="M6968" s="2" t="n">
        <x:f>IF(K6968="缺失",1,0)</x:f>
        <x:v>0</x:v>
      </x:c>
      <x:c r="N6968" s="2" t="str">
        <x:v>车辆里程查询_20260901-20260930_1024辆_仪表里程.xlsx / L807</x:v>
      </x:c>
      <x:c r="O6968" s="2" t="str">
        <x:v>车辆里程查询_20260901-20260930_1024辆_GPS里程.xlsx / L807</x:v>
      </x:c>
      <x:c r="P6968" s="2" t="str">
        <x:v>车辆纯氢气里程查询_20260901-20260930_1024辆.xlsx / L451</x:v>
      </x:c>
    </x:row>
    <x:row r="6969" ht="22" customHeight="1">
      <x:c r="A6969" s="2" t="n">
        <x:v>278</x:v>
      </x:c>
      <x:c r="B6969" s="2" t="str">
        <x:v>粤AGP9728</x:v>
      </x:c>
      <x:c r="C6969" s="2" t="str">
        <x:v>吴纬涛</x:v>
      </x:c>
      <x:c r="D6969" s="8" t="d">
        <x:v>2026-09-09T00:00:00.000Z</x:v>
      </x:c>
      <x:c r="E6969" s="7"/>
      <x:c r="F6969" s="7" t="n">
        <x:v>0</x:v>
      </x:c>
      <x:c r="G6969" s="7"/>
      <x:c r="H6969" s="2" t="str">
        <x:v>否</x:v>
      </x:c>
      <x:c r="I6969" s="7" t="str">
        <x:f>IF(AND(ISNUMBER(E6969),ISNUMBER(F6969)),E6969-F6969,"")</x:f>
      </x:c>
      <x:c r="J6969" s="2" t="str">
        <x:f>IF(H6969="否","不适用",IF(AND(ISNUMBER(E6969),ISNUMBER(F6969)),IF(I6969&gt;'规则与名单'!$B$2,"是","否"),"未判定"))</x:f>
        <x:v>不适用</x:v>
      </x:c>
      <x:c r="K6969" s="2" t="str">
        <x:f>IF(J6969="是",IF(ISNUMBER(F6969),"测试日GPS","缺失"),IF(ISNUMBER(G6969),"非测试日纯氢",IF(AND(H6969="是",J6969="未判定"),IF(ISNUMBER(F6969),"测试名单无纯氢GPS","缺失"),IF(ISNUMBER(E6969),"非测试日仪表","缺失"))))</x:f>
        <x:v>缺失</x:v>
      </x:c>
      <x:c r="L6969" s="7" t="str">
        <x:f>IF(K6969="缺失","",IF(K6969="非测试日纯氢",G6969,IF(K6969="非测试日仪表",E6969,F6969)))</x:f>
      </x:c>
      <x:c r="M6969" s="2" t="n">
        <x:f>IF(K6969="缺失",1,0)</x:f>
        <x:v>1</x:v>
      </x:c>
      <x:c r="N6969" s="2" t="str">
        <x:v>车辆里程查询_20260901-20260930_1024辆_仪表里程.xlsx / M807</x:v>
      </x:c>
      <x:c r="O6969" s="2" t="str">
        <x:v>车辆里程查询_20260901-20260930_1024辆_GPS里程.xlsx / M807</x:v>
      </x:c>
      <x:c r="P6969" s="2" t="str">
        <x:v>车辆纯氢气里程查询_20260901-20260930_1024辆.xlsx / M451</x:v>
      </x:c>
    </x:row>
    <x:row r="6970" ht="22" customHeight="1">
      <x:c r="A6970" s="2" t="n">
        <x:v>278</x:v>
      </x:c>
      <x:c r="B6970" s="2" t="str">
        <x:v>粤AGP9728</x:v>
      </x:c>
      <x:c r="C6970" s="2" t="str">
        <x:v>吴纬涛</x:v>
      </x:c>
      <x:c r="D6970" s="8" t="d">
        <x:v>2026-09-10T00:00:00.000Z</x:v>
      </x:c>
      <x:c r="E6970" s="7"/>
      <x:c r="F6970" s="7" t="n">
        <x:v>0</x:v>
      </x:c>
      <x:c r="G6970" s="7"/>
      <x:c r="H6970" s="2" t="str">
        <x:v>否</x:v>
      </x:c>
      <x:c r="I6970" s="7" t="str">
        <x:f>IF(AND(ISNUMBER(E6970),ISNUMBER(F6970)),E6970-F6970,"")</x:f>
      </x:c>
      <x:c r="J6970" s="2" t="str">
        <x:f>IF(H6970="否","不适用",IF(AND(ISNUMBER(E6970),ISNUMBER(F6970)),IF(I6970&gt;'规则与名单'!$B$2,"是","否"),"未判定"))</x:f>
        <x:v>不适用</x:v>
      </x:c>
      <x:c r="K6970" s="2" t="str">
        <x:f>IF(J6970="是",IF(ISNUMBER(F6970),"测试日GPS","缺失"),IF(ISNUMBER(G6970),"非测试日纯氢",IF(AND(H6970="是",J6970="未判定"),IF(ISNUMBER(F6970),"测试名单无纯氢GPS","缺失"),IF(ISNUMBER(E6970),"非测试日仪表","缺失"))))</x:f>
        <x:v>缺失</x:v>
      </x:c>
      <x:c r="L6970" s="7" t="str">
        <x:f>IF(K6970="缺失","",IF(K6970="非测试日纯氢",G6970,IF(K6970="非测试日仪表",E6970,F6970)))</x:f>
      </x:c>
      <x:c r="M6970" s="2" t="n">
        <x:f>IF(K6970="缺失",1,0)</x:f>
        <x:v>1</x:v>
      </x:c>
      <x:c r="N6970" s="2" t="str">
        <x:v>车辆里程查询_20260901-20260930_1024辆_仪表里程.xlsx / N807</x:v>
      </x:c>
      <x:c r="O6970" s="2" t="str">
        <x:v>车辆里程查询_20260901-20260930_1024辆_GPS里程.xlsx / N807</x:v>
      </x:c>
      <x:c r="P6970" s="2" t="str">
        <x:v>车辆纯氢气里程查询_20260901-20260930_1024辆.xlsx / N451</x:v>
      </x:c>
    </x:row>
    <x:row r="6971" ht="22" customHeight="1">
      <x:c r="A6971" s="2" t="n">
        <x:v>278</x:v>
      </x:c>
      <x:c r="B6971" s="2" t="str">
        <x:v>粤AGP9728</x:v>
      </x:c>
      <x:c r="C6971" s="2" t="str">
        <x:v>吴纬涛</x:v>
      </x:c>
      <x:c r="D6971" s="8" t="d">
        <x:v>2026-09-11T00:00:00.000Z</x:v>
      </x:c>
      <x:c r="E6971" s="7"/>
      <x:c r="F6971" s="7" t="n">
        <x:v>0</x:v>
      </x:c>
      <x:c r="G6971" s="7"/>
      <x:c r="H6971" s="2" t="str">
        <x:v>否</x:v>
      </x:c>
      <x:c r="I6971" s="7" t="str">
        <x:f>IF(AND(ISNUMBER(E6971),ISNUMBER(F6971)),E6971-F6971,"")</x:f>
      </x:c>
      <x:c r="J6971" s="2" t="str">
        <x:f>IF(H6971="否","不适用",IF(AND(ISNUMBER(E6971),ISNUMBER(F6971)),IF(I6971&gt;'规则与名单'!$B$2,"是","否"),"未判定"))</x:f>
        <x:v>不适用</x:v>
      </x:c>
      <x:c r="K6971" s="2" t="str">
        <x:f>IF(J6971="是",IF(ISNUMBER(F6971),"测试日GPS","缺失"),IF(ISNUMBER(G6971),"非测试日纯氢",IF(AND(H6971="是",J6971="未判定"),IF(ISNUMBER(F6971),"测试名单无纯氢GPS","缺失"),IF(ISNUMBER(E6971),"非测试日仪表","缺失"))))</x:f>
        <x:v>缺失</x:v>
      </x:c>
      <x:c r="L6971" s="7" t="str">
        <x:f>IF(K6971="缺失","",IF(K6971="非测试日纯氢",G6971,IF(K6971="非测试日仪表",E6971,F6971)))</x:f>
      </x:c>
      <x:c r="M6971" s="2" t="n">
        <x:f>IF(K6971="缺失",1,0)</x:f>
        <x:v>1</x:v>
      </x:c>
      <x:c r="N6971" s="2" t="str">
        <x:v>车辆里程查询_20260901-20260930_1024辆_仪表里程.xlsx / O807</x:v>
      </x:c>
      <x:c r="O6971" s="2" t="str">
        <x:v>车辆里程查询_20260901-20260930_1024辆_GPS里程.xlsx / O807</x:v>
      </x:c>
      <x:c r="P6971" s="2" t="str">
        <x:v>车辆纯氢气里程查询_20260901-20260930_1024辆.xlsx / O451</x:v>
      </x:c>
    </x:row>
    <x:row r="6972" ht="22" customHeight="1">
      <x:c r="A6972" s="2" t="n">
        <x:v>278</x:v>
      </x:c>
      <x:c r="B6972" s="2" t="str">
        <x:v>粤AGP9728</x:v>
      </x:c>
      <x:c r="C6972" s="2" t="str">
        <x:v>吴纬涛</x:v>
      </x:c>
      <x:c r="D6972" s="8" t="d">
        <x:v>2026-09-12T00:00:00.000Z</x:v>
      </x:c>
      <x:c r="E6972" s="7"/>
      <x:c r="F6972" s="7" t="n">
        <x:v>0</x:v>
      </x:c>
      <x:c r="G6972" s="7"/>
      <x:c r="H6972" s="2" t="str">
        <x:v>否</x:v>
      </x:c>
      <x:c r="I6972" s="7" t="str">
        <x:f>IF(AND(ISNUMBER(E6972),ISNUMBER(F6972)),E6972-F6972,"")</x:f>
      </x:c>
      <x:c r="J6972" s="2" t="str">
        <x:f>IF(H6972="否","不适用",IF(AND(ISNUMBER(E6972),ISNUMBER(F6972)),IF(I6972&gt;'规则与名单'!$B$2,"是","否"),"未判定"))</x:f>
        <x:v>不适用</x:v>
      </x:c>
      <x:c r="K6972" s="2" t="str">
        <x:f>IF(J6972="是",IF(ISNUMBER(F6972),"测试日GPS","缺失"),IF(ISNUMBER(G6972),"非测试日纯氢",IF(AND(H6972="是",J6972="未判定"),IF(ISNUMBER(F6972),"测试名单无纯氢GPS","缺失"),IF(ISNUMBER(E6972),"非测试日仪表","缺失"))))</x:f>
        <x:v>缺失</x:v>
      </x:c>
      <x:c r="L6972" s="7" t="str">
        <x:f>IF(K6972="缺失","",IF(K6972="非测试日纯氢",G6972,IF(K6972="非测试日仪表",E6972,F6972)))</x:f>
      </x:c>
      <x:c r="M6972" s="2" t="n">
        <x:f>IF(K6972="缺失",1,0)</x:f>
        <x:v>1</x:v>
      </x:c>
      <x:c r="N6972" s="2" t="str">
        <x:v>车辆里程查询_20260901-20260930_1024辆_仪表里程.xlsx / P807</x:v>
      </x:c>
      <x:c r="O6972" s="2" t="str">
        <x:v>车辆里程查询_20260901-20260930_1024辆_GPS里程.xlsx / P807</x:v>
      </x:c>
      <x:c r="P6972" s="2" t="str">
        <x:v>车辆纯氢气里程查询_20260901-20260930_1024辆.xlsx / P451</x:v>
      </x:c>
    </x:row>
    <x:row r="6973" ht="22" customHeight="1">
      <x:c r="A6973" s="2" t="n">
        <x:v>278</x:v>
      </x:c>
      <x:c r="B6973" s="2" t="str">
        <x:v>粤AGP9728</x:v>
      </x:c>
      <x:c r="C6973" s="2" t="str">
        <x:v>吴纬涛</x:v>
      </x:c>
      <x:c r="D6973" s="8" t="d">
        <x:v>2026-09-13T00:00:00.000Z</x:v>
      </x:c>
      <x:c r="E6973" s="7"/>
      <x:c r="F6973" s="7" t="n">
        <x:v>0</x:v>
      </x:c>
      <x:c r="G6973" s="7"/>
      <x:c r="H6973" s="2" t="str">
        <x:v>否</x:v>
      </x:c>
      <x:c r="I6973" s="7" t="str">
        <x:f>IF(AND(ISNUMBER(E6973),ISNUMBER(F6973)),E6973-F6973,"")</x:f>
      </x:c>
      <x:c r="J6973" s="2" t="str">
        <x:f>IF(H6973="否","不适用",IF(AND(ISNUMBER(E6973),ISNUMBER(F6973)),IF(I6973&gt;'规则与名单'!$B$2,"是","否"),"未判定"))</x:f>
        <x:v>不适用</x:v>
      </x:c>
      <x:c r="K6973" s="2" t="str">
        <x:f>IF(J6973="是",IF(ISNUMBER(F6973),"测试日GPS","缺失"),IF(ISNUMBER(G6973),"非测试日纯氢",IF(AND(H6973="是",J6973="未判定"),IF(ISNUMBER(F6973),"测试名单无纯氢GPS","缺失"),IF(ISNUMBER(E6973),"非测试日仪表","缺失"))))</x:f>
        <x:v>缺失</x:v>
      </x:c>
      <x:c r="L6973" s="7" t="str">
        <x:f>IF(K6973="缺失","",IF(K6973="非测试日纯氢",G6973,IF(K6973="非测试日仪表",E6973,F6973)))</x:f>
      </x:c>
      <x:c r="M6973" s="2" t="n">
        <x:f>IF(K6973="缺失",1,0)</x:f>
        <x:v>1</x:v>
      </x:c>
      <x:c r="N6973" s="2" t="str">
        <x:v>车辆里程查询_20260901-20260930_1024辆_仪表里程.xlsx / Q807</x:v>
      </x:c>
      <x:c r="O6973" s="2" t="str">
        <x:v>车辆里程查询_20260901-20260930_1024辆_GPS里程.xlsx / Q807</x:v>
      </x:c>
      <x:c r="P6973" s="2" t="str">
        <x:v>车辆纯氢气里程查询_20260901-20260930_1024辆.xlsx / Q451</x:v>
      </x:c>
    </x:row>
    <x:row r="6974" ht="22" customHeight="1">
      <x:c r="A6974" s="2" t="n">
        <x:v>278</x:v>
      </x:c>
      <x:c r="B6974" s="2" t="str">
        <x:v>粤AGP9728</x:v>
      </x:c>
      <x:c r="C6974" s="2" t="str">
        <x:v>吴纬涛</x:v>
      </x:c>
      <x:c r="D6974" s="8" t="d">
        <x:v>2026-09-14T00:00:00.000Z</x:v>
      </x:c>
      <x:c r="E6974" s="7"/>
      <x:c r="F6974" s="7" t="n">
        <x:v>0</x:v>
      </x:c>
      <x:c r="G6974" s="7"/>
      <x:c r="H6974" s="2" t="str">
        <x:v>否</x:v>
      </x:c>
      <x:c r="I6974" s="7" t="str">
        <x:f>IF(AND(ISNUMBER(E6974),ISNUMBER(F6974)),E6974-F6974,"")</x:f>
      </x:c>
      <x:c r="J6974" s="2" t="str">
        <x:f>IF(H6974="否","不适用",IF(AND(ISNUMBER(E6974),ISNUMBER(F6974)),IF(I6974&gt;'规则与名单'!$B$2,"是","否"),"未判定"))</x:f>
        <x:v>不适用</x:v>
      </x:c>
      <x:c r="K6974" s="2" t="str">
        <x:f>IF(J6974="是",IF(ISNUMBER(F6974),"测试日GPS","缺失"),IF(ISNUMBER(G6974),"非测试日纯氢",IF(AND(H6974="是",J6974="未判定"),IF(ISNUMBER(F6974),"测试名单无纯氢GPS","缺失"),IF(ISNUMBER(E6974),"非测试日仪表","缺失"))))</x:f>
        <x:v>缺失</x:v>
      </x:c>
      <x:c r="L6974" s="7" t="str">
        <x:f>IF(K6974="缺失","",IF(K6974="非测试日纯氢",G6974,IF(K6974="非测试日仪表",E6974,F6974)))</x:f>
      </x:c>
      <x:c r="M6974" s="2" t="n">
        <x:f>IF(K6974="缺失",1,0)</x:f>
        <x:v>1</x:v>
      </x:c>
      <x:c r="N6974" s="2" t="str">
        <x:v>车辆里程查询_20260901-20260930_1024辆_仪表里程.xlsx / R807</x:v>
      </x:c>
      <x:c r="O6974" s="2" t="str">
        <x:v>车辆里程查询_20260901-20260930_1024辆_GPS里程.xlsx / R807</x:v>
      </x:c>
      <x:c r="P6974" s="2" t="str">
        <x:v>车辆纯氢气里程查询_20260901-20260930_1024辆.xlsx / R451</x:v>
      </x:c>
    </x:row>
    <x:row r="6975" ht="22" customHeight="1">
      <x:c r="A6975" s="2" t="n">
        <x:v>278</x:v>
      </x:c>
      <x:c r="B6975" s="2" t="str">
        <x:v>粤AGP9728</x:v>
      </x:c>
      <x:c r="C6975" s="2" t="str">
        <x:v>吴纬涛</x:v>
      </x:c>
      <x:c r="D6975" s="8" t="d">
        <x:v>2026-09-15T00:00:00.000Z</x:v>
      </x:c>
      <x:c r="E6975" s="7"/>
      <x:c r="F6975" s="7" t="n">
        <x:v>0</x:v>
      </x:c>
      <x:c r="G6975" s="7"/>
      <x:c r="H6975" s="2" t="str">
        <x:v>否</x:v>
      </x:c>
      <x:c r="I6975" s="7" t="str">
        <x:f>IF(AND(ISNUMBER(E6975),ISNUMBER(F6975)),E6975-F6975,"")</x:f>
      </x:c>
      <x:c r="J6975" s="2" t="str">
        <x:f>IF(H6975="否","不适用",IF(AND(ISNUMBER(E6975),ISNUMBER(F6975)),IF(I6975&gt;'规则与名单'!$B$2,"是","否"),"未判定"))</x:f>
        <x:v>不适用</x:v>
      </x:c>
      <x:c r="K6975" s="2" t="str">
        <x:f>IF(J6975="是",IF(ISNUMBER(F6975),"测试日GPS","缺失"),IF(ISNUMBER(G6975),"非测试日纯氢",IF(AND(H6975="是",J6975="未判定"),IF(ISNUMBER(F6975),"测试名单无纯氢GPS","缺失"),IF(ISNUMBER(E6975),"非测试日仪表","缺失"))))</x:f>
        <x:v>缺失</x:v>
      </x:c>
      <x:c r="L6975" s="7" t="str">
        <x:f>IF(K6975="缺失","",IF(K6975="非测试日纯氢",G6975,IF(K6975="非测试日仪表",E6975,F6975)))</x:f>
      </x:c>
      <x:c r="M6975" s="2" t="n">
        <x:f>IF(K6975="缺失",1,0)</x:f>
        <x:v>1</x:v>
      </x:c>
      <x:c r="N6975" s="2" t="str">
        <x:v>车辆里程查询_20260901-20260930_1024辆_仪表里程.xlsx / S807</x:v>
      </x:c>
      <x:c r="O6975" s="2" t="str">
        <x:v>车辆里程查询_20260901-20260930_1024辆_GPS里程.xlsx / S807</x:v>
      </x:c>
      <x:c r="P6975" s="2" t="str">
        <x:v>车辆纯氢气里程查询_20260901-20260930_1024辆.xlsx / S451</x:v>
      </x:c>
    </x:row>
    <x:row r="6976" ht="22" customHeight="1">
      <x:c r="A6976" s="2" t="n">
        <x:v>278</x:v>
      </x:c>
      <x:c r="B6976" s="2" t="str">
        <x:v>粤AGP9728</x:v>
      </x:c>
      <x:c r="C6976" s="2" t="str">
        <x:v>吴纬涛</x:v>
      </x:c>
      <x:c r="D6976" s="8" t="d">
        <x:v>2026-09-16T00:00:00.000Z</x:v>
      </x:c>
      <x:c r="E6976" s="7"/>
      <x:c r="F6976" s="7" t="n">
        <x:v>0</x:v>
      </x:c>
      <x:c r="G6976" s="7"/>
      <x:c r="H6976" s="2" t="str">
        <x:v>否</x:v>
      </x:c>
      <x:c r="I6976" s="7" t="str">
        <x:f>IF(AND(ISNUMBER(E6976),ISNUMBER(F6976)),E6976-F6976,"")</x:f>
      </x:c>
      <x:c r="J6976" s="2" t="str">
        <x:f>IF(H6976="否","不适用",IF(AND(ISNUMBER(E6976),ISNUMBER(F6976)),IF(I6976&gt;'规则与名单'!$B$2,"是","否"),"未判定"))</x:f>
        <x:v>不适用</x:v>
      </x:c>
      <x:c r="K6976" s="2" t="str">
        <x:f>IF(J6976="是",IF(ISNUMBER(F6976),"测试日GPS","缺失"),IF(ISNUMBER(G6976),"非测试日纯氢",IF(AND(H6976="是",J6976="未判定"),IF(ISNUMBER(F6976),"测试名单无纯氢GPS","缺失"),IF(ISNUMBER(E6976),"非测试日仪表","缺失"))))</x:f>
        <x:v>缺失</x:v>
      </x:c>
      <x:c r="L6976" s="7" t="str">
        <x:f>IF(K6976="缺失","",IF(K6976="非测试日纯氢",G6976,IF(K6976="非测试日仪表",E6976,F6976)))</x:f>
      </x:c>
      <x:c r="M6976" s="2" t="n">
        <x:f>IF(K6976="缺失",1,0)</x:f>
        <x:v>1</x:v>
      </x:c>
      <x:c r="N6976" s="2" t="str">
        <x:v>车辆里程查询_20260901-20260930_1024辆_仪表里程.xlsx / T807</x:v>
      </x:c>
      <x:c r="O6976" s="2" t="str">
        <x:v>车辆里程查询_20260901-20260930_1024辆_GPS里程.xlsx / T807</x:v>
      </x:c>
      <x:c r="P6976" s="2" t="str">
        <x:v>车辆纯氢气里程查询_20260901-20260930_1024辆.xlsx / T451</x:v>
      </x:c>
    </x:row>
    <x:row r="6977" ht="22" customHeight="1">
      <x:c r="A6977" s="2" t="n">
        <x:v>278</x:v>
      </x:c>
      <x:c r="B6977" s="2" t="str">
        <x:v>粤AGP9728</x:v>
      </x:c>
      <x:c r="C6977" s="2" t="str">
        <x:v>吴纬涛</x:v>
      </x:c>
      <x:c r="D6977" s="8" t="d">
        <x:v>2026-09-17T00:00:00.000Z</x:v>
      </x:c>
      <x:c r="E6977" s="7" t="n">
        <x:v>0</x:v>
      </x:c>
      <x:c r="F6977" s="7" t="n">
        <x:v>0.01</x:v>
      </x:c>
      <x:c r="G6977" s="7"/>
      <x:c r="H6977" s="2" t="str">
        <x:v>否</x:v>
      </x:c>
      <x:c r="I6977" s="7" t="n">
        <x:f>IF(AND(ISNUMBER(E6977),ISNUMBER(F6977)),E6977-F6977,"")</x:f>
        <x:v>-0.01</x:v>
      </x:c>
      <x:c r="J6977" s="2" t="str">
        <x:f>IF(H6977="否","不适用",IF(AND(ISNUMBER(E6977),ISNUMBER(F6977)),IF(I6977&gt;'规则与名单'!$B$2,"是","否"),"未判定"))</x:f>
        <x:v>不适用</x:v>
      </x:c>
      <x:c r="K6977" s="2" t="str">
        <x:f>IF(J6977="是",IF(ISNUMBER(F6977),"测试日GPS","缺失"),IF(ISNUMBER(G6977),"非测试日纯氢",IF(AND(H6977="是",J6977="未判定"),IF(ISNUMBER(F6977),"测试名单无纯氢GPS","缺失"),IF(ISNUMBER(E6977),"非测试日仪表","缺失"))))</x:f>
        <x:v>非测试日仪表</x:v>
      </x:c>
      <x:c r="L6977" s="7" t="n">
        <x:f>IF(K6977="缺失","",IF(K6977="非测试日纯氢",G6977,IF(K6977="非测试日仪表",E6977,F6977)))</x:f>
        <x:v>0</x:v>
      </x:c>
      <x:c r="M6977" s="2" t="n">
        <x:f>IF(K6977="缺失",1,0)</x:f>
        <x:v>0</x:v>
      </x:c>
      <x:c r="N6977" s="2" t="str">
        <x:v>车辆里程查询_20260901-20260930_1024辆_仪表里程.xlsx / U807</x:v>
      </x:c>
      <x:c r="O6977" s="2" t="str">
        <x:v>车辆里程查询_20260901-20260930_1024辆_GPS里程.xlsx / U807</x:v>
      </x:c>
      <x:c r="P6977" s="2" t="str">
        <x:v>车辆纯氢气里程查询_20260901-20260930_1024辆.xlsx / U451</x:v>
      </x:c>
    </x:row>
    <x:row r="6978" ht="22" customHeight="1">
      <x:c r="A6978" s="2" t="n">
        <x:v>278</x:v>
      </x:c>
      <x:c r="B6978" s="2" t="str">
        <x:v>粤AGP9728</x:v>
      </x:c>
      <x:c r="C6978" s="2" t="str">
        <x:v>吴纬涛</x:v>
      </x:c>
      <x:c r="D6978" s="8" t="d">
        <x:v>2026-09-18T00:00:00.000Z</x:v>
      </x:c>
      <x:c r="E6978" s="7" t="n">
        <x:v>4.3</x:v>
      </x:c>
      <x:c r="F6978" s="7" t="n">
        <x:v>64.9</x:v>
      </x:c>
      <x:c r="G6978" s="7" t="n">
        <x:v>63.6</x:v>
      </x:c>
      <x:c r="H6978" s="2" t="str">
        <x:v>否</x:v>
      </x:c>
      <x:c r="I6978" s="7" t="n">
        <x:f>IF(AND(ISNUMBER(E6978),ISNUMBER(F6978)),E6978-F6978,"")</x:f>
        <x:v>-60.60000000000001</x:v>
      </x:c>
      <x:c r="J6978" s="2" t="str">
        <x:f>IF(H6978="否","不适用",IF(AND(ISNUMBER(E6978),ISNUMBER(F6978)),IF(I6978&gt;'规则与名单'!$B$2,"是","否"),"未判定"))</x:f>
        <x:v>不适用</x:v>
      </x:c>
      <x:c r="K6978" s="2" t="str">
        <x:f>IF(J6978="是",IF(ISNUMBER(F6978),"测试日GPS","缺失"),IF(ISNUMBER(G6978),"非测试日纯氢",IF(AND(H6978="是",J6978="未判定"),IF(ISNUMBER(F6978),"测试名单无纯氢GPS","缺失"),IF(ISNUMBER(E6978),"非测试日仪表","缺失"))))</x:f>
        <x:v>非测试日纯氢</x:v>
      </x:c>
      <x:c r="L6978" s="7" t="n">
        <x:f>IF(K6978="缺失","",IF(K6978="非测试日纯氢",G6978,IF(K6978="非测试日仪表",E6978,F6978)))</x:f>
        <x:v>63.6</x:v>
      </x:c>
      <x:c r="M6978" s="2" t="n">
        <x:f>IF(K6978="缺失",1,0)</x:f>
        <x:v>0</x:v>
      </x:c>
      <x:c r="N6978" s="2" t="str">
        <x:v>车辆里程查询_20260901-20260930_1024辆_仪表里程.xlsx / V807</x:v>
      </x:c>
      <x:c r="O6978" s="2" t="str">
        <x:v>车辆里程查询_20260901-20260930_1024辆_GPS里程.xlsx / V807</x:v>
      </x:c>
      <x:c r="P6978" s="2" t="str">
        <x:v>车辆纯氢气里程查询_20260901-20260930_1024辆.xlsx / V451</x:v>
      </x:c>
    </x:row>
    <x:row r="6979" ht="22" customHeight="1">
      <x:c r="A6979" s="2" t="n">
        <x:v>278</x:v>
      </x:c>
      <x:c r="B6979" s="2" t="str">
        <x:v>粤AGP9728</x:v>
      </x:c>
      <x:c r="C6979" s="2" t="str">
        <x:v>吴纬涛</x:v>
      </x:c>
      <x:c r="D6979" s="8" t="d">
        <x:v>2026-09-19T00:00:00.000Z</x:v>
      </x:c>
      <x:c r="E6979" s="7" t="n">
        <x:v>177.7</x:v>
      </x:c>
      <x:c r="F6979" s="7" t="n">
        <x:v>193.6</x:v>
      </x:c>
      <x:c r="G6979" s="7" t="n">
        <x:v>190.7</x:v>
      </x:c>
      <x:c r="H6979" s="2" t="str">
        <x:v>否</x:v>
      </x:c>
      <x:c r="I6979" s="7" t="n">
        <x:f>IF(AND(ISNUMBER(E6979),ISNUMBER(F6979)),E6979-F6979,"")</x:f>
        <x:v>-15.900000000000006</x:v>
      </x:c>
      <x:c r="J6979" s="2" t="str">
        <x:f>IF(H6979="否","不适用",IF(AND(ISNUMBER(E6979),ISNUMBER(F6979)),IF(I6979&gt;'规则与名单'!$B$2,"是","否"),"未判定"))</x:f>
        <x:v>不适用</x:v>
      </x:c>
      <x:c r="K6979" s="2" t="str">
        <x:f>IF(J6979="是",IF(ISNUMBER(F6979),"测试日GPS","缺失"),IF(ISNUMBER(G6979),"非测试日纯氢",IF(AND(H6979="是",J6979="未判定"),IF(ISNUMBER(F6979),"测试名单无纯氢GPS","缺失"),IF(ISNUMBER(E6979),"非测试日仪表","缺失"))))</x:f>
        <x:v>非测试日纯氢</x:v>
      </x:c>
      <x:c r="L6979" s="7" t="n">
        <x:f>IF(K6979="缺失","",IF(K6979="非测试日纯氢",G6979,IF(K6979="非测试日仪表",E6979,F6979)))</x:f>
        <x:v>190.7</x:v>
      </x:c>
      <x:c r="M6979" s="2" t="n">
        <x:f>IF(K6979="缺失",1,0)</x:f>
        <x:v>0</x:v>
      </x:c>
      <x:c r="N6979" s="2" t="str">
        <x:v>车辆里程查询_20260901-20260930_1024辆_仪表里程.xlsx / W807</x:v>
      </x:c>
      <x:c r="O6979" s="2" t="str">
        <x:v>车辆里程查询_20260901-20260930_1024辆_GPS里程.xlsx / W807</x:v>
      </x:c>
      <x:c r="P6979" s="2" t="str">
        <x:v>车辆纯氢气里程查询_20260901-20260930_1024辆.xlsx / W451</x:v>
      </x:c>
    </x:row>
    <x:row r="6980" ht="22" customHeight="1">
      <x:c r="A6980" s="2" t="n">
        <x:v>278</x:v>
      </x:c>
      <x:c r="B6980" s="2" t="str">
        <x:v>粤AGP9728</x:v>
      </x:c>
      <x:c r="C6980" s="2" t="str">
        <x:v>吴纬涛</x:v>
      </x:c>
      <x:c r="D6980" s="8" t="d">
        <x:v>2026-09-20T00:00:00.000Z</x:v>
      </x:c>
      <x:c r="E6980" s="7" t="n">
        <x:v>217.5</x:v>
      </x:c>
      <x:c r="F6980" s="7" t="n">
        <x:v>146.1</x:v>
      </x:c>
      <x:c r="G6980" s="7" t="n">
        <x:v>144.8</x:v>
      </x:c>
      <x:c r="H6980" s="2" t="str">
        <x:v>否</x:v>
      </x:c>
      <x:c r="I6980" s="7" t="n">
        <x:f>IF(AND(ISNUMBER(E6980),ISNUMBER(F6980)),E6980-F6980,"")</x:f>
        <x:v>71.4</x:v>
      </x:c>
      <x:c r="J6980" s="2" t="str">
        <x:f>IF(H6980="否","不适用",IF(AND(ISNUMBER(E6980),ISNUMBER(F6980)),IF(I6980&gt;'规则与名单'!$B$2,"是","否"),"未判定"))</x:f>
        <x:v>不适用</x:v>
      </x:c>
      <x:c r="K6980" s="2" t="str">
        <x:f>IF(J6980="是",IF(ISNUMBER(F6980),"测试日GPS","缺失"),IF(ISNUMBER(G6980),"非测试日纯氢",IF(AND(H6980="是",J6980="未判定"),IF(ISNUMBER(F6980),"测试名单无纯氢GPS","缺失"),IF(ISNUMBER(E6980),"非测试日仪表","缺失"))))</x:f>
        <x:v>非测试日纯氢</x:v>
      </x:c>
      <x:c r="L6980" s="7" t="n">
        <x:f>IF(K6980="缺失","",IF(K6980="非测试日纯氢",G6980,IF(K6980="非测试日仪表",E6980,F6980)))</x:f>
        <x:v>144.8</x:v>
      </x:c>
      <x:c r="M6980" s="2" t="n">
        <x:f>IF(K6980="缺失",1,0)</x:f>
        <x:v>0</x:v>
      </x:c>
      <x:c r="N6980" s="2" t="str">
        <x:v>车辆里程查询_20260901-20260930_1024辆_仪表里程.xlsx / X807</x:v>
      </x:c>
      <x:c r="O6980" s="2" t="str">
        <x:v>车辆里程查询_20260901-20260930_1024辆_GPS里程.xlsx / X807</x:v>
      </x:c>
      <x:c r="P6980" s="2" t="str">
        <x:v>车辆纯氢气里程查询_20260901-20260930_1024辆.xlsx / X451</x:v>
      </x:c>
    </x:row>
    <x:row r="6981" ht="22" customHeight="1">
      <x:c r="A6981" s="2" t="n">
        <x:v>278</x:v>
      </x:c>
      <x:c r="B6981" s="2" t="str">
        <x:v>粤AGP9728</x:v>
      </x:c>
      <x:c r="C6981" s="2" t="str">
        <x:v>吴纬涛</x:v>
      </x:c>
      <x:c r="D6981" s="8" t="d">
        <x:v>2026-09-21T00:00:00.000Z</x:v>
      </x:c>
      <x:c r="E6981" s="7" t="n">
        <x:v>70.4</x:v>
      </x:c>
      <x:c r="F6981" s="7" t="n">
        <x:v>69.5</x:v>
      </x:c>
      <x:c r="G6981" s="7" t="n">
        <x:v>53</x:v>
      </x:c>
      <x:c r="H6981" s="2" t="str">
        <x:v>否</x:v>
      </x:c>
      <x:c r="I6981" s="7" t="n">
        <x:f>IF(AND(ISNUMBER(E6981),ISNUMBER(F6981)),E6981-F6981,"")</x:f>
        <x:v>0.9000000000000057</x:v>
      </x:c>
      <x:c r="J6981" s="2" t="str">
        <x:f>IF(H6981="否","不适用",IF(AND(ISNUMBER(E6981),ISNUMBER(F6981)),IF(I6981&gt;'规则与名单'!$B$2,"是","否"),"未判定"))</x:f>
        <x:v>不适用</x:v>
      </x:c>
      <x:c r="K6981" s="2" t="str">
        <x:f>IF(J6981="是",IF(ISNUMBER(F6981),"测试日GPS","缺失"),IF(ISNUMBER(G6981),"非测试日纯氢",IF(AND(H6981="是",J6981="未判定"),IF(ISNUMBER(F6981),"测试名单无纯氢GPS","缺失"),IF(ISNUMBER(E6981),"非测试日仪表","缺失"))))</x:f>
        <x:v>非测试日纯氢</x:v>
      </x:c>
      <x:c r="L6981" s="7" t="n">
        <x:f>IF(K6981="缺失","",IF(K6981="非测试日纯氢",G6981,IF(K6981="非测试日仪表",E6981,F6981)))</x:f>
        <x:v>53</x:v>
      </x:c>
      <x:c r="M6981" s="2" t="n">
        <x:f>IF(K6981="缺失",1,0)</x:f>
        <x:v>0</x:v>
      </x:c>
      <x:c r="N6981" s="2" t="str">
        <x:v>车辆里程查询_20260901-20260930_1024辆_仪表里程.xlsx / Y807</x:v>
      </x:c>
      <x:c r="O6981" s="2" t="str">
        <x:v>车辆里程查询_20260901-20260930_1024辆_GPS里程.xlsx / Y807</x:v>
      </x:c>
      <x:c r="P6981" s="2" t="str">
        <x:v>车辆纯氢气里程查询_20260901-20260930_1024辆.xlsx / Y451</x:v>
      </x:c>
    </x:row>
    <x:row r="6982" ht="22" customHeight="1">
      <x:c r="A6982" s="2" t="n">
        <x:v>278</x:v>
      </x:c>
      <x:c r="B6982" s="2" t="str">
        <x:v>粤AGP9728</x:v>
      </x:c>
      <x:c r="C6982" s="2" t="str">
        <x:v>吴纬涛</x:v>
      </x:c>
      <x:c r="D6982" s="8" t="d">
        <x:v>2026-09-22T00:00:00.000Z</x:v>
      </x:c>
      <x:c r="E6982" s="7" t="n">
        <x:v>189.9</x:v>
      </x:c>
      <x:c r="F6982" s="7" t="n">
        <x:v>191.9</x:v>
      </x:c>
      <x:c r="G6982" s="7" t="n">
        <x:v>189.5</x:v>
      </x:c>
      <x:c r="H6982" s="2" t="str">
        <x:v>否</x:v>
      </x:c>
      <x:c r="I6982" s="7" t="n">
        <x:f>IF(AND(ISNUMBER(E6982),ISNUMBER(F6982)),E6982-F6982,"")</x:f>
        <x:v>-2</x:v>
      </x:c>
      <x:c r="J6982" s="2" t="str">
        <x:f>IF(H6982="否","不适用",IF(AND(ISNUMBER(E6982),ISNUMBER(F6982)),IF(I6982&gt;'规则与名单'!$B$2,"是","否"),"未判定"))</x:f>
        <x:v>不适用</x:v>
      </x:c>
      <x:c r="K6982" s="2" t="str">
        <x:f>IF(J6982="是",IF(ISNUMBER(F6982),"测试日GPS","缺失"),IF(ISNUMBER(G6982),"非测试日纯氢",IF(AND(H6982="是",J6982="未判定"),IF(ISNUMBER(F6982),"测试名单无纯氢GPS","缺失"),IF(ISNUMBER(E6982),"非测试日仪表","缺失"))))</x:f>
        <x:v>非测试日纯氢</x:v>
      </x:c>
      <x:c r="L6982" s="7" t="n">
        <x:f>IF(K6982="缺失","",IF(K6982="非测试日纯氢",G6982,IF(K6982="非测试日仪表",E6982,F6982)))</x:f>
        <x:v>189.5</x:v>
      </x:c>
      <x:c r="M6982" s="2" t="n">
        <x:f>IF(K6982="缺失",1,0)</x:f>
        <x:v>0</x:v>
      </x:c>
      <x:c r="N6982" s="2" t="str">
        <x:v>车辆里程查询_20260901-20260930_1024辆_仪表里程.xlsx / Z807</x:v>
      </x:c>
      <x:c r="O6982" s="2" t="str">
        <x:v>车辆里程查询_20260901-20260930_1024辆_GPS里程.xlsx / Z807</x:v>
      </x:c>
      <x:c r="P6982" s="2" t="str">
        <x:v>车辆纯氢气里程查询_20260901-20260930_1024辆.xlsx / Z451</x:v>
      </x:c>
    </x:row>
    <x:row r="6983" ht="22" customHeight="1">
      <x:c r="A6983" s="2" t="n">
        <x:v>278</x:v>
      </x:c>
      <x:c r="B6983" s="2" t="str">
        <x:v>粤AGP9728</x:v>
      </x:c>
      <x:c r="C6983" s="2" t="str">
        <x:v>吴纬涛</x:v>
      </x:c>
      <x:c r="D6983" s="8" t="d">
        <x:v>2026-09-23T00:00:00.000Z</x:v>
      </x:c>
      <x:c r="E6983" s="7"/>
      <x:c r="F6983" s="7" t="n">
        <x:v>0</x:v>
      </x:c>
      <x:c r="G6983" s="7"/>
      <x:c r="H6983" s="2" t="str">
        <x:v>否</x:v>
      </x:c>
      <x:c r="I6983" s="7" t="str">
        <x:f>IF(AND(ISNUMBER(E6983),ISNUMBER(F6983)),E6983-F6983,"")</x:f>
      </x:c>
      <x:c r="J6983" s="2" t="str">
        <x:f>IF(H6983="否","不适用",IF(AND(ISNUMBER(E6983),ISNUMBER(F6983)),IF(I6983&gt;'规则与名单'!$B$2,"是","否"),"未判定"))</x:f>
        <x:v>不适用</x:v>
      </x:c>
      <x:c r="K6983" s="2" t="str">
        <x:f>IF(J6983="是",IF(ISNUMBER(F6983),"测试日GPS","缺失"),IF(ISNUMBER(G6983),"非测试日纯氢",IF(AND(H6983="是",J6983="未判定"),IF(ISNUMBER(F6983),"测试名单无纯氢GPS","缺失"),IF(ISNUMBER(E6983),"非测试日仪表","缺失"))))</x:f>
        <x:v>缺失</x:v>
      </x:c>
      <x:c r="L6983" s="7" t="str">
        <x:f>IF(K6983="缺失","",IF(K6983="非测试日纯氢",G6983,IF(K6983="非测试日仪表",E6983,F6983)))</x:f>
      </x:c>
      <x:c r="M6983" s="2" t="n">
        <x:f>IF(K6983="缺失",1,0)</x:f>
        <x:v>1</x:v>
      </x:c>
      <x:c r="N6983" s="2" t="str">
        <x:v>车辆里程查询_20260901-20260930_1024辆_仪表里程.xlsx / AA807</x:v>
      </x:c>
      <x:c r="O6983" s="2" t="str">
        <x:v>车辆里程查询_20260901-20260930_1024辆_GPS里程.xlsx / AA807</x:v>
      </x:c>
      <x:c r="P6983" s="2" t="str">
        <x:v>车辆纯氢气里程查询_20260901-20260930_1024辆.xlsx / AA451</x:v>
      </x:c>
    </x:row>
    <x:row r="6984" ht="22" customHeight="1">
      <x:c r="A6984" s="2" t="n">
        <x:v>278</x:v>
      </x:c>
      <x:c r="B6984" s="2" t="str">
        <x:v>粤AGP9728</x:v>
      </x:c>
      <x:c r="C6984" s="2" t="str">
        <x:v>吴纬涛</x:v>
      </x:c>
      <x:c r="D6984" s="8" t="d">
        <x:v>2026-09-24T00:00:00.000Z</x:v>
      </x:c>
      <x:c r="E6984" s="7" t="n">
        <x:v>0.4</x:v>
      </x:c>
      <x:c r="F6984" s="7" t="n">
        <x:v>0.4</x:v>
      </x:c>
      <x:c r="G6984" s="7" t="n">
        <x:v>0.4</x:v>
      </x:c>
      <x:c r="H6984" s="2" t="str">
        <x:v>否</x:v>
      </x:c>
      <x:c r="I6984" s="7" t="n">
        <x:f>IF(AND(ISNUMBER(E6984),ISNUMBER(F6984)),E6984-F6984,"")</x:f>
        <x:v>0</x:v>
      </x:c>
      <x:c r="J6984" s="2" t="str">
        <x:f>IF(H6984="否","不适用",IF(AND(ISNUMBER(E6984),ISNUMBER(F6984)),IF(I6984&gt;'规则与名单'!$B$2,"是","否"),"未判定"))</x:f>
        <x:v>不适用</x:v>
      </x:c>
      <x:c r="K6984" s="2" t="str">
        <x:f>IF(J6984="是",IF(ISNUMBER(F6984),"测试日GPS","缺失"),IF(ISNUMBER(G6984),"非测试日纯氢",IF(AND(H6984="是",J6984="未判定"),IF(ISNUMBER(F6984),"测试名单无纯氢GPS","缺失"),IF(ISNUMBER(E6984),"非测试日仪表","缺失"))))</x:f>
        <x:v>非测试日纯氢</x:v>
      </x:c>
      <x:c r="L6984" s="7" t="n">
        <x:f>IF(K6984="缺失","",IF(K6984="非测试日纯氢",G6984,IF(K6984="非测试日仪表",E6984,F6984)))</x:f>
        <x:v>0.4</x:v>
      </x:c>
      <x:c r="M6984" s="2" t="n">
        <x:f>IF(K6984="缺失",1,0)</x:f>
        <x:v>0</x:v>
      </x:c>
      <x:c r="N6984" s="2" t="str">
        <x:v>车辆里程查询_20260901-20260930_1024辆_仪表里程.xlsx / AB807</x:v>
      </x:c>
      <x:c r="O6984" s="2" t="str">
        <x:v>车辆里程查询_20260901-20260930_1024辆_GPS里程.xlsx / AB807</x:v>
      </x:c>
      <x:c r="P6984" s="2" t="str">
        <x:v>车辆纯氢气里程查询_20260901-20260930_1024辆.xlsx / AB451</x:v>
      </x:c>
    </x:row>
    <x:row r="6985" ht="22" customHeight="1">
      <x:c r="A6985" s="2" t="n">
        <x:v>278</x:v>
      </x:c>
      <x:c r="B6985" s="2" t="str">
        <x:v>粤AGP9728</x:v>
      </x:c>
      <x:c r="C6985" s="2" t="str">
        <x:v>吴纬涛</x:v>
      </x:c>
      <x:c r="D6985" s="8" t="d">
        <x:v>2026-09-25T00:00:00.000Z</x:v>
      </x:c>
      <x:c r="E6985" s="7"/>
      <x:c r="F6985" s="7" t="n">
        <x:v>0</x:v>
      </x:c>
      <x:c r="G6985" s="7"/>
      <x:c r="H6985" s="2" t="str">
        <x:v>否</x:v>
      </x:c>
      <x:c r="I6985" s="7" t="str">
        <x:f>IF(AND(ISNUMBER(E6985),ISNUMBER(F6985)),E6985-F6985,"")</x:f>
      </x:c>
      <x:c r="J6985" s="2" t="str">
        <x:f>IF(H6985="否","不适用",IF(AND(ISNUMBER(E6985),ISNUMBER(F6985)),IF(I6985&gt;'规则与名单'!$B$2,"是","否"),"未判定"))</x:f>
        <x:v>不适用</x:v>
      </x:c>
      <x:c r="K6985" s="2" t="str">
        <x:f>IF(J6985="是",IF(ISNUMBER(F6985),"测试日GPS","缺失"),IF(ISNUMBER(G6985),"非测试日纯氢",IF(AND(H6985="是",J6985="未判定"),IF(ISNUMBER(F6985),"测试名单无纯氢GPS","缺失"),IF(ISNUMBER(E6985),"非测试日仪表","缺失"))))</x:f>
        <x:v>缺失</x:v>
      </x:c>
      <x:c r="L6985" s="7" t="str">
        <x:f>IF(K6985="缺失","",IF(K6985="非测试日纯氢",G6985,IF(K6985="非测试日仪表",E6985,F6985)))</x:f>
      </x:c>
      <x:c r="M6985" s="2" t="n">
        <x:f>IF(K6985="缺失",1,0)</x:f>
        <x:v>1</x:v>
      </x:c>
      <x:c r="N6985" s="2" t="str">
        <x:v>车辆里程查询_20260901-20260930_1024辆_仪表里程.xlsx / AC807</x:v>
      </x:c>
      <x:c r="O6985" s="2" t="str">
        <x:v>车辆里程查询_20260901-20260930_1024辆_GPS里程.xlsx / AC807</x:v>
      </x:c>
      <x:c r="P6985" s="2" t="str">
        <x:v>车辆纯氢气里程查询_20260901-20260930_1024辆.xlsx / AC451</x:v>
      </x:c>
    </x:row>
    <x:row r="6986" ht="22" customHeight="1">
      <x:c r="A6986" s="2" t="n">
        <x:v>278</x:v>
      </x:c>
      <x:c r="B6986" s="2" t="str">
        <x:v>粤AGP9728</x:v>
      </x:c>
      <x:c r="C6986" s="2" t="str">
        <x:v>吴纬涛</x:v>
      </x:c>
      <x:c r="D6986" s="8" t="d">
        <x:v>2026-09-26T00:00:00.000Z</x:v>
      </x:c>
      <x:c r="E6986" s="7"/>
      <x:c r="F6986" s="7" t="n">
        <x:v>0</x:v>
      </x:c>
      <x:c r="G6986" s="7"/>
      <x:c r="H6986" s="2" t="str">
        <x:v>否</x:v>
      </x:c>
      <x:c r="I6986" s="7" t="str">
        <x:f>IF(AND(ISNUMBER(E6986),ISNUMBER(F6986)),E6986-F6986,"")</x:f>
      </x:c>
      <x:c r="J6986" s="2" t="str">
        <x:f>IF(H6986="否","不适用",IF(AND(ISNUMBER(E6986),ISNUMBER(F6986)),IF(I6986&gt;'规则与名单'!$B$2,"是","否"),"未判定"))</x:f>
        <x:v>不适用</x:v>
      </x:c>
      <x:c r="K6986" s="2" t="str">
        <x:f>IF(J6986="是",IF(ISNUMBER(F6986),"测试日GPS","缺失"),IF(ISNUMBER(G6986),"非测试日纯氢",IF(AND(H6986="是",J6986="未判定"),IF(ISNUMBER(F6986),"测试名单无纯氢GPS","缺失"),IF(ISNUMBER(E6986),"非测试日仪表","缺失"))))</x:f>
        <x:v>缺失</x:v>
      </x:c>
      <x:c r="L6986" s="7" t="str">
        <x:f>IF(K6986="缺失","",IF(K6986="非测试日纯氢",G6986,IF(K6986="非测试日仪表",E6986,F6986)))</x:f>
      </x:c>
      <x:c r="M6986" s="2" t="n">
        <x:f>IF(K6986="缺失",1,0)</x:f>
        <x:v>1</x:v>
      </x:c>
      <x:c r="N6986" s="2" t="str">
        <x:v>车辆里程查询_20260901-20260930_1024辆_仪表里程.xlsx / AD807</x:v>
      </x:c>
      <x:c r="O6986" s="2" t="str">
        <x:v>车辆里程查询_20260901-20260930_1024辆_GPS里程.xlsx / AD807</x:v>
      </x:c>
      <x:c r="P6986" s="2" t="str">
        <x:v>车辆纯氢气里程查询_20260901-20260930_1024辆.xlsx / AD451</x:v>
      </x:c>
    </x:row>
    <x:row r="6987" ht="22" customHeight="1">
      <x:c r="A6987" s="2" t="n">
        <x:v>278</x:v>
      </x:c>
      <x:c r="B6987" s="2" t="str">
        <x:v>粤AGP9728</x:v>
      </x:c>
      <x:c r="C6987" s="2" t="str">
        <x:v>吴纬涛</x:v>
      </x:c>
      <x:c r="D6987" s="8" t="d">
        <x:v>2026-09-27T00:00:00.000Z</x:v>
      </x:c>
      <x:c r="E6987" s="7"/>
      <x:c r="F6987" s="7" t="n">
        <x:v>0</x:v>
      </x:c>
      <x:c r="G6987" s="7"/>
      <x:c r="H6987" s="2" t="str">
        <x:v>否</x:v>
      </x:c>
      <x:c r="I6987" s="7" t="str">
        <x:f>IF(AND(ISNUMBER(E6987),ISNUMBER(F6987)),E6987-F6987,"")</x:f>
      </x:c>
      <x:c r="J6987" s="2" t="str">
        <x:f>IF(H6987="否","不适用",IF(AND(ISNUMBER(E6987),ISNUMBER(F6987)),IF(I6987&gt;'规则与名单'!$B$2,"是","否"),"未判定"))</x:f>
        <x:v>不适用</x:v>
      </x:c>
      <x:c r="K6987" s="2" t="str">
        <x:f>IF(J6987="是",IF(ISNUMBER(F6987),"测试日GPS","缺失"),IF(ISNUMBER(G6987),"非测试日纯氢",IF(AND(H6987="是",J6987="未判定"),IF(ISNUMBER(F6987),"测试名单无纯氢GPS","缺失"),IF(ISNUMBER(E6987),"非测试日仪表","缺失"))))</x:f>
        <x:v>缺失</x:v>
      </x:c>
      <x:c r="L6987" s="7" t="str">
        <x:f>IF(K6987="缺失","",IF(K6987="非测试日纯氢",G6987,IF(K6987="非测试日仪表",E6987,F6987)))</x:f>
      </x:c>
      <x:c r="M6987" s="2" t="n">
        <x:f>IF(K6987="缺失",1,0)</x:f>
        <x:v>1</x:v>
      </x:c>
      <x:c r="N6987" s="2" t="str">
        <x:v>车辆里程查询_20260901-20260930_1024辆_仪表里程.xlsx / AE807</x:v>
      </x:c>
      <x:c r="O6987" s="2" t="str">
        <x:v>车辆里程查询_20260901-20260930_1024辆_GPS里程.xlsx / AE807</x:v>
      </x:c>
      <x:c r="P6987" s="2" t="str">
        <x:v>车辆纯氢气里程查询_20260901-20260930_1024辆.xlsx / AE451</x:v>
      </x:c>
    </x:row>
    <x:row r="6988" ht="22" customHeight="1">
      <x:c r="A6988" s="2" t="n">
        <x:v>278</x:v>
      </x:c>
      <x:c r="B6988" s="2" t="str">
        <x:v>粤AGP9728</x:v>
      </x:c>
      <x:c r="C6988" s="2" t="str">
        <x:v>吴纬涛</x:v>
      </x:c>
      <x:c r="D6988" s="8" t="d">
        <x:v>2026-09-28T00:00:00.000Z</x:v>
      </x:c>
      <x:c r="E6988" s="7"/>
      <x:c r="F6988" s="7" t="n">
        <x:v>0</x:v>
      </x:c>
      <x:c r="G6988" s="7"/>
      <x:c r="H6988" s="2" t="str">
        <x:v>否</x:v>
      </x:c>
      <x:c r="I6988" s="7" t="str">
        <x:f>IF(AND(ISNUMBER(E6988),ISNUMBER(F6988)),E6988-F6988,"")</x:f>
      </x:c>
      <x:c r="J6988" s="2" t="str">
        <x:f>IF(H6988="否","不适用",IF(AND(ISNUMBER(E6988),ISNUMBER(F6988)),IF(I6988&gt;'规则与名单'!$B$2,"是","否"),"未判定"))</x:f>
        <x:v>不适用</x:v>
      </x:c>
      <x:c r="K6988" s="2" t="str">
        <x:f>IF(J6988="是",IF(ISNUMBER(F6988),"测试日GPS","缺失"),IF(ISNUMBER(G6988),"非测试日纯氢",IF(AND(H6988="是",J6988="未判定"),IF(ISNUMBER(F6988),"测试名单无纯氢GPS","缺失"),IF(ISNUMBER(E6988),"非测试日仪表","缺失"))))</x:f>
        <x:v>缺失</x:v>
      </x:c>
      <x:c r="L6988" s="7" t="str">
        <x:f>IF(K6988="缺失","",IF(K6988="非测试日纯氢",G6988,IF(K6988="非测试日仪表",E6988,F6988)))</x:f>
      </x:c>
      <x:c r="M6988" s="2" t="n">
        <x:f>IF(K6988="缺失",1,0)</x:f>
        <x:v>1</x:v>
      </x:c>
      <x:c r="N6988" s="2" t="str">
        <x:v>车辆里程查询_20260901-20260930_1024辆_仪表里程.xlsx / AF807</x:v>
      </x:c>
      <x:c r="O6988" s="2" t="str">
        <x:v>车辆里程查询_20260901-20260930_1024辆_GPS里程.xlsx / AF807</x:v>
      </x:c>
      <x:c r="P6988" s="2" t="str">
        <x:v>车辆纯氢气里程查询_20260901-20260930_1024辆.xlsx / AF451</x:v>
      </x:c>
    </x:row>
    <x:row r="6989" ht="22" customHeight="1">
      <x:c r="A6989" s="2" t="n">
        <x:v>278</x:v>
      </x:c>
      <x:c r="B6989" s="2" t="str">
        <x:v>粤AGP9728</x:v>
      </x:c>
      <x:c r="C6989" s="2" t="str">
        <x:v>吴纬涛</x:v>
      </x:c>
      <x:c r="D6989" s="8" t="d">
        <x:v>2026-09-29T00:00:00.000Z</x:v>
      </x:c>
      <x:c r="E6989" s="7"/>
      <x:c r="F6989" s="7" t="n">
        <x:v>0</x:v>
      </x:c>
      <x:c r="G6989" s="7"/>
      <x:c r="H6989" s="2" t="str">
        <x:v>否</x:v>
      </x:c>
      <x:c r="I6989" s="7" t="str">
        <x:f>IF(AND(ISNUMBER(E6989),ISNUMBER(F6989)),E6989-F6989,"")</x:f>
      </x:c>
      <x:c r="J6989" s="2" t="str">
        <x:f>IF(H6989="否","不适用",IF(AND(ISNUMBER(E6989),ISNUMBER(F6989)),IF(I6989&gt;'规则与名单'!$B$2,"是","否"),"未判定"))</x:f>
        <x:v>不适用</x:v>
      </x:c>
      <x:c r="K6989" s="2" t="str">
        <x:f>IF(J6989="是",IF(ISNUMBER(F6989),"测试日GPS","缺失"),IF(ISNUMBER(G6989),"非测试日纯氢",IF(AND(H6989="是",J6989="未判定"),IF(ISNUMBER(F6989),"测试名单无纯氢GPS","缺失"),IF(ISNUMBER(E6989),"非测试日仪表","缺失"))))</x:f>
        <x:v>缺失</x:v>
      </x:c>
      <x:c r="L6989" s="7" t="str">
        <x:f>IF(K6989="缺失","",IF(K6989="非测试日纯氢",G6989,IF(K6989="非测试日仪表",E6989,F6989)))</x:f>
      </x:c>
      <x:c r="M6989" s="2" t="n">
        <x:f>IF(K6989="缺失",1,0)</x:f>
        <x:v>1</x:v>
      </x:c>
      <x:c r="N6989" s="2" t="str">
        <x:v>车辆里程查询_20260901-20260930_1024辆_仪表里程.xlsx / AG807</x:v>
      </x:c>
      <x:c r="O6989" s="2" t="str">
        <x:v>车辆里程查询_20260901-20260930_1024辆_GPS里程.xlsx / AG807</x:v>
      </x:c>
      <x:c r="P6989" s="2" t="str">
        <x:v>车辆纯氢气里程查询_20260901-20260930_1024辆.xlsx / AG451</x:v>
      </x:c>
    </x:row>
    <x:row r="6990" ht="22" customHeight="1">
      <x:c r="A6990" s="2" t="n">
        <x:v>278</x:v>
      </x:c>
      <x:c r="B6990" s="2" t="str">
        <x:v>粤AGP9728</x:v>
      </x:c>
      <x:c r="C6990" s="2" t="str">
        <x:v>吴纬涛</x:v>
      </x:c>
      <x:c r="D6990" s="8" t="d">
        <x:v>2026-09-30T00:00:00.000Z</x:v>
      </x:c>
      <x:c r="E6990" s="7"/>
      <x:c r="F6990" s="7" t="n">
        <x:v>0</x:v>
      </x:c>
      <x:c r="G6990" s="7"/>
      <x:c r="H6990" s="2" t="str">
        <x:v>否</x:v>
      </x:c>
      <x:c r="I6990" s="7" t="str">
        <x:f>IF(AND(ISNUMBER(E6990),ISNUMBER(F6990)),E6990-F6990,"")</x:f>
      </x:c>
      <x:c r="J6990" s="2" t="str">
        <x:f>IF(H6990="否","不适用",IF(AND(ISNUMBER(E6990),ISNUMBER(F6990)),IF(I6990&gt;'规则与名单'!$B$2,"是","否"),"未判定"))</x:f>
        <x:v>不适用</x:v>
      </x:c>
      <x:c r="K6990" s="2" t="str">
        <x:f>IF(J6990="是",IF(ISNUMBER(F6990),"测试日GPS","缺失"),IF(ISNUMBER(G6990),"非测试日纯氢",IF(AND(H6990="是",J6990="未判定"),IF(ISNUMBER(F6990),"测试名单无纯氢GPS","缺失"),IF(ISNUMBER(E6990),"非测试日仪表","缺失"))))</x:f>
        <x:v>缺失</x:v>
      </x:c>
      <x:c r="L6990" s="7" t="str">
        <x:f>IF(K6990="缺失","",IF(K6990="非测试日纯氢",G6990,IF(K6990="非测试日仪表",E6990,F6990)))</x:f>
      </x:c>
      <x:c r="M6990" s="2" t="n">
        <x:f>IF(K6990="缺失",1,0)</x:f>
        <x:v>1</x:v>
      </x:c>
      <x:c r="N6990" s="2" t="str">
        <x:v>车辆里程查询_20260901-20260930_1024辆_仪表里程.xlsx / AH807</x:v>
      </x:c>
      <x:c r="O6990" s="2" t="str">
        <x:v>车辆里程查询_20260901-20260930_1024辆_GPS里程.xlsx / AH807</x:v>
      </x:c>
      <x:c r="P6990" s="2" t="str">
        <x:v>车辆纯氢气里程查询_20260901-20260930_1024辆.xlsx / AH451</x:v>
      </x:c>
    </x:row>
    <x:row r="6991" ht="22" customHeight="1">
      <x:c r="A6991" s="2" t="n">
        <x:v>279</x:v>
      </x:c>
      <x:c r="B6991" s="2" t="str">
        <x:v>粤AGP9738</x:v>
      </x:c>
      <x:c r="C6991" s="2" t="str">
        <x:v>吴纬涛</x:v>
      </x:c>
      <x:c r="D6991" s="8" t="d">
        <x:v>2026-09-01T00:00:00.000Z</x:v>
      </x:c>
      <x:c r="E6991" s="7"/>
      <x:c r="F6991" s="7" t="n">
        <x:v>0</x:v>
      </x:c>
      <x:c r="G6991" s="7"/>
      <x:c r="H6991" s="2" t="str">
        <x:v>否</x:v>
      </x:c>
      <x:c r="I6991" s="7" t="str">
        <x:f>IF(AND(ISNUMBER(E6991),ISNUMBER(F6991)),E6991-F6991,"")</x:f>
      </x:c>
      <x:c r="J6991" s="2" t="str">
        <x:f>IF(H6991="否","不适用",IF(AND(ISNUMBER(E6991),ISNUMBER(F6991)),IF(I6991&gt;'规则与名单'!$B$2,"是","否"),"未判定"))</x:f>
        <x:v>不适用</x:v>
      </x:c>
      <x:c r="K6991" s="2" t="str">
        <x:f>IF(J6991="是",IF(ISNUMBER(F6991),"测试日GPS","缺失"),IF(ISNUMBER(G6991),"非测试日纯氢",IF(AND(H6991="是",J6991="未判定"),IF(ISNUMBER(F6991),"测试名单无纯氢GPS","缺失"),IF(ISNUMBER(E6991),"非测试日仪表","缺失"))))</x:f>
        <x:v>缺失</x:v>
      </x:c>
      <x:c r="L6991" s="7" t="str">
        <x:f>IF(K6991="缺失","",IF(K6991="非测试日纯氢",G6991,IF(K6991="非测试日仪表",E6991,F6991)))</x:f>
      </x:c>
      <x:c r="M6991" s="2" t="n">
        <x:f>IF(K6991="缺失",1,0)</x:f>
        <x:v>1</x:v>
      </x:c>
      <x:c r="N6991" s="2" t="str">
        <x:v>车辆里程查询_20260901-20260930_1024辆_仪表里程.xlsx / E15</x:v>
      </x:c>
      <x:c r="O6991" s="2" t="str">
        <x:v>车辆里程查询_20260901-20260930_1024辆_GPS里程.xlsx / E19</x:v>
      </x:c>
      <x:c r="P6991" s="2" t="str">
        <x:v>车辆纯氢气里程查询_20260901-20260930_1024辆.xlsx / E605</x:v>
      </x:c>
    </x:row>
    <x:row r="6992" ht="22" customHeight="1">
      <x:c r="A6992" s="2" t="n">
        <x:v>279</x:v>
      </x:c>
      <x:c r="B6992" s="2" t="str">
        <x:v>粤AGP9738</x:v>
      </x:c>
      <x:c r="C6992" s="2" t="str">
        <x:v>吴纬涛</x:v>
      </x:c>
      <x:c r="D6992" s="8" t="d">
        <x:v>2026-09-02T00:00:00.000Z</x:v>
      </x:c>
      <x:c r="E6992" s="7"/>
      <x:c r="F6992" s="7" t="n">
        <x:v>0</x:v>
      </x:c>
      <x:c r="G6992" s="7"/>
      <x:c r="H6992" s="2" t="str">
        <x:v>否</x:v>
      </x:c>
      <x:c r="I6992" s="7" t="str">
        <x:f>IF(AND(ISNUMBER(E6992),ISNUMBER(F6992)),E6992-F6992,"")</x:f>
      </x:c>
      <x:c r="J6992" s="2" t="str">
        <x:f>IF(H6992="否","不适用",IF(AND(ISNUMBER(E6992),ISNUMBER(F6992)),IF(I6992&gt;'规则与名单'!$B$2,"是","否"),"未判定"))</x:f>
        <x:v>不适用</x:v>
      </x:c>
      <x:c r="K6992" s="2" t="str">
        <x:f>IF(J6992="是",IF(ISNUMBER(F6992),"测试日GPS","缺失"),IF(ISNUMBER(G6992),"非测试日纯氢",IF(AND(H6992="是",J6992="未判定"),IF(ISNUMBER(F6992),"测试名单无纯氢GPS","缺失"),IF(ISNUMBER(E6992),"非测试日仪表","缺失"))))</x:f>
        <x:v>缺失</x:v>
      </x:c>
      <x:c r="L6992" s="7" t="str">
        <x:f>IF(K6992="缺失","",IF(K6992="非测试日纯氢",G6992,IF(K6992="非测试日仪表",E6992,F6992)))</x:f>
      </x:c>
      <x:c r="M6992" s="2" t="n">
        <x:f>IF(K6992="缺失",1,0)</x:f>
        <x:v>1</x:v>
      </x:c>
      <x:c r="N6992" s="2" t="str">
        <x:v>车辆里程查询_20260901-20260930_1024辆_仪表里程.xlsx / F15</x:v>
      </x:c>
      <x:c r="O6992" s="2" t="str">
        <x:v>车辆里程查询_20260901-20260930_1024辆_GPS里程.xlsx / F19</x:v>
      </x:c>
      <x:c r="P6992" s="2" t="str">
        <x:v>车辆纯氢气里程查询_20260901-20260930_1024辆.xlsx / F605</x:v>
      </x:c>
    </x:row>
    <x:row r="6993" ht="22" customHeight="1">
      <x:c r="A6993" s="2" t="n">
        <x:v>279</x:v>
      </x:c>
      <x:c r="B6993" s="2" t="str">
        <x:v>粤AGP9738</x:v>
      </x:c>
      <x:c r="C6993" s="2" t="str">
        <x:v>吴纬涛</x:v>
      </x:c>
      <x:c r="D6993" s="8" t="d">
        <x:v>2026-09-03T00:00:00.000Z</x:v>
      </x:c>
      <x:c r="E6993" s="7" t="n">
        <x:v>0.1</x:v>
      </x:c>
      <x:c r="F6993" s="7" t="n">
        <x:v>0.04</x:v>
      </x:c>
      <x:c r="G6993" s="7"/>
      <x:c r="H6993" s="2" t="str">
        <x:v>否</x:v>
      </x:c>
      <x:c r="I6993" s="7" t="n">
        <x:f>IF(AND(ISNUMBER(E6993),ISNUMBER(F6993)),E6993-F6993,"")</x:f>
        <x:v>0.060000000000000005</x:v>
      </x:c>
      <x:c r="J6993" s="2" t="str">
        <x:f>IF(H6993="否","不适用",IF(AND(ISNUMBER(E6993),ISNUMBER(F6993)),IF(I6993&gt;'规则与名单'!$B$2,"是","否"),"未判定"))</x:f>
        <x:v>不适用</x:v>
      </x:c>
      <x:c r="K6993" s="2" t="str">
        <x:f>IF(J6993="是",IF(ISNUMBER(F6993),"测试日GPS","缺失"),IF(ISNUMBER(G6993),"非测试日纯氢",IF(AND(H6993="是",J6993="未判定"),IF(ISNUMBER(F6993),"测试名单无纯氢GPS","缺失"),IF(ISNUMBER(E6993),"非测试日仪表","缺失"))))</x:f>
        <x:v>非测试日仪表</x:v>
      </x:c>
      <x:c r="L6993" s="7" t="n">
        <x:f>IF(K6993="缺失","",IF(K6993="非测试日纯氢",G6993,IF(K6993="非测试日仪表",E6993,F6993)))</x:f>
        <x:v>0.1</x:v>
      </x:c>
      <x:c r="M6993" s="2" t="n">
        <x:f>IF(K6993="缺失",1,0)</x:f>
        <x:v>0</x:v>
      </x:c>
      <x:c r="N6993" s="2" t="str">
        <x:v>车辆里程查询_20260901-20260930_1024辆_仪表里程.xlsx / G15</x:v>
      </x:c>
      <x:c r="O6993" s="2" t="str">
        <x:v>车辆里程查询_20260901-20260930_1024辆_GPS里程.xlsx / G19</x:v>
      </x:c>
      <x:c r="P6993" s="2" t="str">
        <x:v>车辆纯氢气里程查询_20260901-20260930_1024辆.xlsx / G605</x:v>
      </x:c>
    </x:row>
    <x:row r="6994" ht="22" customHeight="1">
      <x:c r="A6994" s="2" t="n">
        <x:v>279</x:v>
      </x:c>
      <x:c r="B6994" s="2" t="str">
        <x:v>粤AGP9738</x:v>
      </x:c>
      <x:c r="C6994" s="2" t="str">
        <x:v>吴纬涛</x:v>
      </x:c>
      <x:c r="D6994" s="8" t="d">
        <x:v>2026-09-04T00:00:00.000Z</x:v>
      </x:c>
      <x:c r="E6994" s="7"/>
      <x:c r="F6994" s="7" t="n">
        <x:v>0</x:v>
      </x:c>
      <x:c r="G6994" s="7"/>
      <x:c r="H6994" s="2" t="str">
        <x:v>否</x:v>
      </x:c>
      <x:c r="I6994" s="7" t="str">
        <x:f>IF(AND(ISNUMBER(E6994),ISNUMBER(F6994)),E6994-F6994,"")</x:f>
      </x:c>
      <x:c r="J6994" s="2" t="str">
        <x:f>IF(H6994="否","不适用",IF(AND(ISNUMBER(E6994),ISNUMBER(F6994)),IF(I6994&gt;'规则与名单'!$B$2,"是","否"),"未判定"))</x:f>
        <x:v>不适用</x:v>
      </x:c>
      <x:c r="K6994" s="2" t="str">
        <x:f>IF(J6994="是",IF(ISNUMBER(F6994),"测试日GPS","缺失"),IF(ISNUMBER(G6994),"非测试日纯氢",IF(AND(H6994="是",J6994="未判定"),IF(ISNUMBER(F6994),"测试名单无纯氢GPS","缺失"),IF(ISNUMBER(E6994),"非测试日仪表","缺失"))))</x:f>
        <x:v>缺失</x:v>
      </x:c>
      <x:c r="L6994" s="7" t="str">
        <x:f>IF(K6994="缺失","",IF(K6994="非测试日纯氢",G6994,IF(K6994="非测试日仪表",E6994,F6994)))</x:f>
      </x:c>
      <x:c r="M6994" s="2" t="n">
        <x:f>IF(K6994="缺失",1,0)</x:f>
        <x:v>1</x:v>
      </x:c>
      <x:c r="N6994" s="2" t="str">
        <x:v>车辆里程查询_20260901-20260930_1024辆_仪表里程.xlsx / H15</x:v>
      </x:c>
      <x:c r="O6994" s="2" t="str">
        <x:v>车辆里程查询_20260901-20260930_1024辆_GPS里程.xlsx / H19</x:v>
      </x:c>
      <x:c r="P6994" s="2" t="str">
        <x:v>车辆纯氢气里程查询_20260901-20260930_1024辆.xlsx / H605</x:v>
      </x:c>
    </x:row>
    <x:row r="6995" ht="22" customHeight="1">
      <x:c r="A6995" s="2" t="n">
        <x:v>279</x:v>
      </x:c>
      <x:c r="B6995" s="2" t="str">
        <x:v>粤AGP9738</x:v>
      </x:c>
      <x:c r="C6995" s="2" t="str">
        <x:v>吴纬涛</x:v>
      </x:c>
      <x:c r="D6995" s="8" t="d">
        <x:v>2026-09-05T00:00:00.000Z</x:v>
      </x:c>
      <x:c r="E6995" s="7"/>
      <x:c r="F6995" s="7" t="n">
        <x:v>0</x:v>
      </x:c>
      <x:c r="G6995" s="7"/>
      <x:c r="H6995" s="2" t="str">
        <x:v>否</x:v>
      </x:c>
      <x:c r="I6995" s="7" t="str">
        <x:f>IF(AND(ISNUMBER(E6995),ISNUMBER(F6995)),E6995-F6995,"")</x:f>
      </x:c>
      <x:c r="J6995" s="2" t="str">
        <x:f>IF(H6995="否","不适用",IF(AND(ISNUMBER(E6995),ISNUMBER(F6995)),IF(I6995&gt;'规则与名单'!$B$2,"是","否"),"未判定"))</x:f>
        <x:v>不适用</x:v>
      </x:c>
      <x:c r="K6995" s="2" t="str">
        <x:f>IF(J6995="是",IF(ISNUMBER(F6995),"测试日GPS","缺失"),IF(ISNUMBER(G6995),"非测试日纯氢",IF(AND(H6995="是",J6995="未判定"),IF(ISNUMBER(F6995),"测试名单无纯氢GPS","缺失"),IF(ISNUMBER(E6995),"非测试日仪表","缺失"))))</x:f>
        <x:v>缺失</x:v>
      </x:c>
      <x:c r="L6995" s="7" t="str">
        <x:f>IF(K6995="缺失","",IF(K6995="非测试日纯氢",G6995,IF(K6995="非测试日仪表",E6995,F6995)))</x:f>
      </x:c>
      <x:c r="M6995" s="2" t="n">
        <x:f>IF(K6995="缺失",1,0)</x:f>
        <x:v>1</x:v>
      </x:c>
      <x:c r="N6995" s="2" t="str">
        <x:v>车辆里程查询_20260901-20260930_1024辆_仪表里程.xlsx / I15</x:v>
      </x:c>
      <x:c r="O6995" s="2" t="str">
        <x:v>车辆里程查询_20260901-20260930_1024辆_GPS里程.xlsx / I19</x:v>
      </x:c>
      <x:c r="P6995" s="2" t="str">
        <x:v>车辆纯氢气里程查询_20260901-20260930_1024辆.xlsx / I605</x:v>
      </x:c>
    </x:row>
    <x:row r="6996" ht="22" customHeight="1">
      <x:c r="A6996" s="2" t="n">
        <x:v>279</x:v>
      </x:c>
      <x:c r="B6996" s="2" t="str">
        <x:v>粤AGP9738</x:v>
      </x:c>
      <x:c r="C6996" s="2" t="str">
        <x:v>吴纬涛</x:v>
      </x:c>
      <x:c r="D6996" s="8" t="d">
        <x:v>2026-09-06T00:00:00.000Z</x:v>
      </x:c>
      <x:c r="E6996" s="7"/>
      <x:c r="F6996" s="7" t="n">
        <x:v>0</x:v>
      </x:c>
      <x:c r="G6996" s="7"/>
      <x:c r="H6996" s="2" t="str">
        <x:v>否</x:v>
      </x:c>
      <x:c r="I6996" s="7" t="str">
        <x:f>IF(AND(ISNUMBER(E6996),ISNUMBER(F6996)),E6996-F6996,"")</x:f>
      </x:c>
      <x:c r="J6996" s="2" t="str">
        <x:f>IF(H6996="否","不适用",IF(AND(ISNUMBER(E6996),ISNUMBER(F6996)),IF(I6996&gt;'规则与名单'!$B$2,"是","否"),"未判定"))</x:f>
        <x:v>不适用</x:v>
      </x:c>
      <x:c r="K6996" s="2" t="str">
        <x:f>IF(J6996="是",IF(ISNUMBER(F6996),"测试日GPS","缺失"),IF(ISNUMBER(G6996),"非测试日纯氢",IF(AND(H6996="是",J6996="未判定"),IF(ISNUMBER(F6996),"测试名单无纯氢GPS","缺失"),IF(ISNUMBER(E6996),"非测试日仪表","缺失"))))</x:f>
        <x:v>缺失</x:v>
      </x:c>
      <x:c r="L6996" s="7" t="str">
        <x:f>IF(K6996="缺失","",IF(K6996="非测试日纯氢",G6996,IF(K6996="非测试日仪表",E6996,F6996)))</x:f>
      </x:c>
      <x:c r="M6996" s="2" t="n">
        <x:f>IF(K6996="缺失",1,0)</x:f>
        <x:v>1</x:v>
      </x:c>
      <x:c r="N6996" s="2" t="str">
        <x:v>车辆里程查询_20260901-20260930_1024辆_仪表里程.xlsx / J15</x:v>
      </x:c>
      <x:c r="O6996" s="2" t="str">
        <x:v>车辆里程查询_20260901-20260930_1024辆_GPS里程.xlsx / J19</x:v>
      </x:c>
      <x:c r="P6996" s="2" t="str">
        <x:v>车辆纯氢气里程查询_20260901-20260930_1024辆.xlsx / J605</x:v>
      </x:c>
    </x:row>
    <x:row r="6997" ht="22" customHeight="1">
      <x:c r="A6997" s="2" t="n">
        <x:v>279</x:v>
      </x:c>
      <x:c r="B6997" s="2" t="str">
        <x:v>粤AGP9738</x:v>
      </x:c>
      <x:c r="C6997" s="2" t="str">
        <x:v>吴纬涛</x:v>
      </x:c>
      <x:c r="D6997" s="8" t="d">
        <x:v>2026-09-07T00:00:00.000Z</x:v>
      </x:c>
      <x:c r="E6997" s="7" t="n">
        <x:v>0</x:v>
      </x:c>
      <x:c r="F6997" s="7" t="n">
        <x:v>0.01</x:v>
      </x:c>
      <x:c r="G6997" s="7"/>
      <x:c r="H6997" s="2" t="str">
        <x:v>否</x:v>
      </x:c>
      <x:c r="I6997" s="7" t="n">
        <x:f>IF(AND(ISNUMBER(E6997),ISNUMBER(F6997)),E6997-F6997,"")</x:f>
        <x:v>-0.01</x:v>
      </x:c>
      <x:c r="J6997" s="2" t="str">
        <x:f>IF(H6997="否","不适用",IF(AND(ISNUMBER(E6997),ISNUMBER(F6997)),IF(I6997&gt;'规则与名单'!$B$2,"是","否"),"未判定"))</x:f>
        <x:v>不适用</x:v>
      </x:c>
      <x:c r="K6997" s="2" t="str">
        <x:f>IF(J6997="是",IF(ISNUMBER(F6997),"测试日GPS","缺失"),IF(ISNUMBER(G6997),"非测试日纯氢",IF(AND(H6997="是",J6997="未判定"),IF(ISNUMBER(F6997),"测试名单无纯氢GPS","缺失"),IF(ISNUMBER(E6997),"非测试日仪表","缺失"))))</x:f>
        <x:v>非测试日仪表</x:v>
      </x:c>
      <x:c r="L6997" s="7" t="n">
        <x:f>IF(K6997="缺失","",IF(K6997="非测试日纯氢",G6997,IF(K6997="非测试日仪表",E6997,F6997)))</x:f>
        <x:v>0</x:v>
      </x:c>
      <x:c r="M6997" s="2" t="n">
        <x:f>IF(K6997="缺失",1,0)</x:f>
        <x:v>0</x:v>
      </x:c>
      <x:c r="N6997" s="2" t="str">
        <x:v>车辆里程查询_20260901-20260930_1024辆_仪表里程.xlsx / K15</x:v>
      </x:c>
      <x:c r="O6997" s="2" t="str">
        <x:v>车辆里程查询_20260901-20260930_1024辆_GPS里程.xlsx / K19</x:v>
      </x:c>
      <x:c r="P6997" s="2" t="str">
        <x:v>车辆纯氢气里程查询_20260901-20260930_1024辆.xlsx / K605</x:v>
      </x:c>
    </x:row>
    <x:row r="6998" ht="22" customHeight="1">
      <x:c r="A6998" s="2" t="n">
        <x:v>279</x:v>
      </x:c>
      <x:c r="B6998" s="2" t="str">
        <x:v>粤AGP9738</x:v>
      </x:c>
      <x:c r="C6998" s="2" t="str">
        <x:v>吴纬涛</x:v>
      </x:c>
      <x:c r="D6998" s="8" t="d">
        <x:v>2026-09-08T00:00:00.000Z</x:v>
      </x:c>
      <x:c r="E6998" s="7"/>
      <x:c r="F6998" s="7" t="n">
        <x:v>0</x:v>
      </x:c>
      <x:c r="G6998" s="7"/>
      <x:c r="H6998" s="2" t="str">
        <x:v>否</x:v>
      </x:c>
      <x:c r="I6998" s="7" t="str">
        <x:f>IF(AND(ISNUMBER(E6998),ISNUMBER(F6998)),E6998-F6998,"")</x:f>
      </x:c>
      <x:c r="J6998" s="2" t="str">
        <x:f>IF(H6998="否","不适用",IF(AND(ISNUMBER(E6998),ISNUMBER(F6998)),IF(I6998&gt;'规则与名单'!$B$2,"是","否"),"未判定"))</x:f>
        <x:v>不适用</x:v>
      </x:c>
      <x:c r="K6998" s="2" t="str">
        <x:f>IF(J6998="是",IF(ISNUMBER(F6998),"测试日GPS","缺失"),IF(ISNUMBER(G6998),"非测试日纯氢",IF(AND(H6998="是",J6998="未判定"),IF(ISNUMBER(F6998),"测试名单无纯氢GPS","缺失"),IF(ISNUMBER(E6998),"非测试日仪表","缺失"))))</x:f>
        <x:v>缺失</x:v>
      </x:c>
      <x:c r="L6998" s="7" t="str">
        <x:f>IF(K6998="缺失","",IF(K6998="非测试日纯氢",G6998,IF(K6998="非测试日仪表",E6998,F6998)))</x:f>
      </x:c>
      <x:c r="M6998" s="2" t="n">
        <x:f>IF(K6998="缺失",1,0)</x:f>
        <x:v>1</x:v>
      </x:c>
      <x:c r="N6998" s="2" t="str">
        <x:v>车辆里程查询_20260901-20260930_1024辆_仪表里程.xlsx / L15</x:v>
      </x:c>
      <x:c r="O6998" s="2" t="str">
        <x:v>车辆里程查询_20260901-20260930_1024辆_GPS里程.xlsx / L19</x:v>
      </x:c>
      <x:c r="P6998" s="2" t="str">
        <x:v>车辆纯氢气里程查询_20260901-20260930_1024辆.xlsx / L605</x:v>
      </x:c>
    </x:row>
    <x:row r="6999" ht="22" customHeight="1">
      <x:c r="A6999" s="2" t="n">
        <x:v>279</x:v>
      </x:c>
      <x:c r="B6999" s="2" t="str">
        <x:v>粤AGP9738</x:v>
      </x:c>
      <x:c r="C6999" s="2" t="str">
        <x:v>吴纬涛</x:v>
      </x:c>
      <x:c r="D6999" s="8" t="d">
        <x:v>2026-09-09T00:00:00.000Z</x:v>
      </x:c>
      <x:c r="E6999" s="7"/>
      <x:c r="F6999" s="7" t="n">
        <x:v>0</x:v>
      </x:c>
      <x:c r="G6999" s="7"/>
      <x:c r="H6999" s="2" t="str">
        <x:v>否</x:v>
      </x:c>
      <x:c r="I6999" s="7" t="str">
        <x:f>IF(AND(ISNUMBER(E6999),ISNUMBER(F6999)),E6999-F6999,"")</x:f>
      </x:c>
      <x:c r="J6999" s="2" t="str">
        <x:f>IF(H6999="否","不适用",IF(AND(ISNUMBER(E6999),ISNUMBER(F6999)),IF(I6999&gt;'规则与名单'!$B$2,"是","否"),"未判定"))</x:f>
        <x:v>不适用</x:v>
      </x:c>
      <x:c r="K6999" s="2" t="str">
        <x:f>IF(J6999="是",IF(ISNUMBER(F6999),"测试日GPS","缺失"),IF(ISNUMBER(G6999),"非测试日纯氢",IF(AND(H6999="是",J6999="未判定"),IF(ISNUMBER(F6999),"测试名单无纯氢GPS","缺失"),IF(ISNUMBER(E6999),"非测试日仪表","缺失"))))</x:f>
        <x:v>缺失</x:v>
      </x:c>
      <x:c r="L6999" s="7" t="str">
        <x:f>IF(K6999="缺失","",IF(K6999="非测试日纯氢",G6999,IF(K6999="非测试日仪表",E6999,F6999)))</x:f>
      </x:c>
      <x:c r="M6999" s="2" t="n">
        <x:f>IF(K6999="缺失",1,0)</x:f>
        <x:v>1</x:v>
      </x:c>
      <x:c r="N6999" s="2" t="str">
        <x:v>车辆里程查询_20260901-20260930_1024辆_仪表里程.xlsx / M15</x:v>
      </x:c>
      <x:c r="O6999" s="2" t="str">
        <x:v>车辆里程查询_20260901-20260930_1024辆_GPS里程.xlsx / M19</x:v>
      </x:c>
      <x:c r="P6999" s="2" t="str">
        <x:v>车辆纯氢气里程查询_20260901-20260930_1024辆.xlsx / M605</x:v>
      </x:c>
    </x:row>
    <x:row r="7000" ht="22" customHeight="1">
      <x:c r="A7000" s="2" t="n">
        <x:v>279</x:v>
      </x:c>
      <x:c r="B7000" s="2" t="str">
        <x:v>粤AGP9738</x:v>
      </x:c>
      <x:c r="C7000" s="2" t="str">
        <x:v>吴纬涛</x:v>
      </x:c>
      <x:c r="D7000" s="8" t="d">
        <x:v>2026-09-10T00:00:00.000Z</x:v>
      </x:c>
      <x:c r="E7000" s="7"/>
      <x:c r="F7000" s="7" t="n">
        <x:v>0</x:v>
      </x:c>
      <x:c r="G7000" s="7"/>
      <x:c r="H7000" s="2" t="str">
        <x:v>否</x:v>
      </x:c>
      <x:c r="I7000" s="7" t="str">
        <x:f>IF(AND(ISNUMBER(E7000),ISNUMBER(F7000)),E7000-F7000,"")</x:f>
      </x:c>
      <x:c r="J7000" s="2" t="str">
        <x:f>IF(H7000="否","不适用",IF(AND(ISNUMBER(E7000),ISNUMBER(F7000)),IF(I7000&gt;'规则与名单'!$B$2,"是","否"),"未判定"))</x:f>
        <x:v>不适用</x:v>
      </x:c>
      <x:c r="K7000" s="2" t="str">
        <x:f>IF(J7000="是",IF(ISNUMBER(F7000),"测试日GPS","缺失"),IF(ISNUMBER(G7000),"非测试日纯氢",IF(AND(H7000="是",J7000="未判定"),IF(ISNUMBER(F7000),"测试名单无纯氢GPS","缺失"),IF(ISNUMBER(E7000),"非测试日仪表","缺失"))))</x:f>
        <x:v>缺失</x:v>
      </x:c>
      <x:c r="L7000" s="7" t="str">
        <x:f>IF(K7000="缺失","",IF(K7000="非测试日纯氢",G7000,IF(K7000="非测试日仪表",E7000,F7000)))</x:f>
      </x:c>
      <x:c r="M7000" s="2" t="n">
        <x:f>IF(K7000="缺失",1,0)</x:f>
        <x:v>1</x:v>
      </x:c>
      <x:c r="N7000" s="2" t="str">
        <x:v>车辆里程查询_20260901-20260930_1024辆_仪表里程.xlsx / N15</x:v>
      </x:c>
      <x:c r="O7000" s="2" t="str">
        <x:v>车辆里程查询_20260901-20260930_1024辆_GPS里程.xlsx / N19</x:v>
      </x:c>
      <x:c r="P7000" s="2" t="str">
        <x:v>车辆纯氢气里程查询_20260901-20260930_1024辆.xlsx / N605</x:v>
      </x:c>
    </x:row>
    <x:row r="7001" ht="22" customHeight="1">
      <x:c r="A7001" s="2" t="n">
        <x:v>279</x:v>
      </x:c>
      <x:c r="B7001" s="2" t="str">
        <x:v>粤AGP9738</x:v>
      </x:c>
      <x:c r="C7001" s="2" t="str">
        <x:v>吴纬涛</x:v>
      </x:c>
      <x:c r="D7001" s="8" t="d">
        <x:v>2026-09-11T00:00:00.000Z</x:v>
      </x:c>
      <x:c r="E7001" s="7"/>
      <x:c r="F7001" s="7" t="n">
        <x:v>0</x:v>
      </x:c>
      <x:c r="G7001" s="7"/>
      <x:c r="H7001" s="2" t="str">
        <x:v>否</x:v>
      </x:c>
      <x:c r="I7001" s="7" t="str">
        <x:f>IF(AND(ISNUMBER(E7001),ISNUMBER(F7001)),E7001-F7001,"")</x:f>
      </x:c>
      <x:c r="J7001" s="2" t="str">
        <x:f>IF(H7001="否","不适用",IF(AND(ISNUMBER(E7001),ISNUMBER(F7001)),IF(I7001&gt;'规则与名单'!$B$2,"是","否"),"未判定"))</x:f>
        <x:v>不适用</x:v>
      </x:c>
      <x:c r="K7001" s="2" t="str">
        <x:f>IF(J7001="是",IF(ISNUMBER(F7001),"测试日GPS","缺失"),IF(ISNUMBER(G7001),"非测试日纯氢",IF(AND(H7001="是",J7001="未判定"),IF(ISNUMBER(F7001),"测试名单无纯氢GPS","缺失"),IF(ISNUMBER(E7001),"非测试日仪表","缺失"))))</x:f>
        <x:v>缺失</x:v>
      </x:c>
      <x:c r="L7001" s="7" t="str">
        <x:f>IF(K7001="缺失","",IF(K7001="非测试日纯氢",G7001,IF(K7001="非测试日仪表",E7001,F7001)))</x:f>
      </x:c>
      <x:c r="M7001" s="2" t="n">
        <x:f>IF(K7001="缺失",1,0)</x:f>
        <x:v>1</x:v>
      </x:c>
      <x:c r="N7001" s="2" t="str">
        <x:v>车辆里程查询_20260901-20260930_1024辆_仪表里程.xlsx / O15</x:v>
      </x:c>
      <x:c r="O7001" s="2" t="str">
        <x:v>车辆里程查询_20260901-20260930_1024辆_GPS里程.xlsx / O19</x:v>
      </x:c>
      <x:c r="P7001" s="2" t="str">
        <x:v>车辆纯氢气里程查询_20260901-20260930_1024辆.xlsx / O605</x:v>
      </x:c>
    </x:row>
    <x:row r="7002" ht="22" customHeight="1">
      <x:c r="A7002" s="2" t="n">
        <x:v>279</x:v>
      </x:c>
      <x:c r="B7002" s="2" t="str">
        <x:v>粤AGP9738</x:v>
      </x:c>
      <x:c r="C7002" s="2" t="str">
        <x:v>吴纬涛</x:v>
      </x:c>
      <x:c r="D7002" s="8" t="d">
        <x:v>2026-09-12T00:00:00.000Z</x:v>
      </x:c>
      <x:c r="E7002" s="7"/>
      <x:c r="F7002" s="7" t="n">
        <x:v>0</x:v>
      </x:c>
      <x:c r="G7002" s="7"/>
      <x:c r="H7002" s="2" t="str">
        <x:v>否</x:v>
      </x:c>
      <x:c r="I7002" s="7" t="str">
        <x:f>IF(AND(ISNUMBER(E7002),ISNUMBER(F7002)),E7002-F7002,"")</x:f>
      </x:c>
      <x:c r="J7002" s="2" t="str">
        <x:f>IF(H7002="否","不适用",IF(AND(ISNUMBER(E7002),ISNUMBER(F7002)),IF(I7002&gt;'规则与名单'!$B$2,"是","否"),"未判定"))</x:f>
        <x:v>不适用</x:v>
      </x:c>
      <x:c r="K7002" s="2" t="str">
        <x:f>IF(J7002="是",IF(ISNUMBER(F7002),"测试日GPS","缺失"),IF(ISNUMBER(G7002),"非测试日纯氢",IF(AND(H7002="是",J7002="未判定"),IF(ISNUMBER(F7002),"测试名单无纯氢GPS","缺失"),IF(ISNUMBER(E7002),"非测试日仪表","缺失"))))</x:f>
        <x:v>缺失</x:v>
      </x:c>
      <x:c r="L7002" s="7" t="str">
        <x:f>IF(K7002="缺失","",IF(K7002="非测试日纯氢",G7002,IF(K7002="非测试日仪表",E7002,F7002)))</x:f>
      </x:c>
      <x:c r="M7002" s="2" t="n">
        <x:f>IF(K7002="缺失",1,0)</x:f>
        <x:v>1</x:v>
      </x:c>
      <x:c r="N7002" s="2" t="str">
        <x:v>车辆里程查询_20260901-20260930_1024辆_仪表里程.xlsx / P15</x:v>
      </x:c>
      <x:c r="O7002" s="2" t="str">
        <x:v>车辆里程查询_20260901-20260930_1024辆_GPS里程.xlsx / P19</x:v>
      </x:c>
      <x:c r="P7002" s="2" t="str">
        <x:v>车辆纯氢气里程查询_20260901-20260930_1024辆.xlsx / P605</x:v>
      </x:c>
    </x:row>
    <x:row r="7003" ht="22" customHeight="1">
      <x:c r="A7003" s="2" t="n">
        <x:v>279</x:v>
      </x:c>
      <x:c r="B7003" s="2" t="str">
        <x:v>粤AGP9738</x:v>
      </x:c>
      <x:c r="C7003" s="2" t="str">
        <x:v>吴纬涛</x:v>
      </x:c>
      <x:c r="D7003" s="8" t="d">
        <x:v>2026-09-13T00:00:00.000Z</x:v>
      </x:c>
      <x:c r="E7003" s="7"/>
      <x:c r="F7003" s="7" t="n">
        <x:v>0</x:v>
      </x:c>
      <x:c r="G7003" s="7"/>
      <x:c r="H7003" s="2" t="str">
        <x:v>否</x:v>
      </x:c>
      <x:c r="I7003" s="7" t="str">
        <x:f>IF(AND(ISNUMBER(E7003),ISNUMBER(F7003)),E7003-F7003,"")</x:f>
      </x:c>
      <x:c r="J7003" s="2" t="str">
        <x:f>IF(H7003="否","不适用",IF(AND(ISNUMBER(E7003),ISNUMBER(F7003)),IF(I7003&gt;'规则与名单'!$B$2,"是","否"),"未判定"))</x:f>
        <x:v>不适用</x:v>
      </x:c>
      <x:c r="K7003" s="2" t="str">
        <x:f>IF(J7003="是",IF(ISNUMBER(F7003),"测试日GPS","缺失"),IF(ISNUMBER(G7003),"非测试日纯氢",IF(AND(H7003="是",J7003="未判定"),IF(ISNUMBER(F7003),"测试名单无纯氢GPS","缺失"),IF(ISNUMBER(E7003),"非测试日仪表","缺失"))))</x:f>
        <x:v>缺失</x:v>
      </x:c>
      <x:c r="L7003" s="7" t="str">
        <x:f>IF(K7003="缺失","",IF(K7003="非测试日纯氢",G7003,IF(K7003="非测试日仪表",E7003,F7003)))</x:f>
      </x:c>
      <x:c r="M7003" s="2" t="n">
        <x:f>IF(K7003="缺失",1,0)</x:f>
        <x:v>1</x:v>
      </x:c>
      <x:c r="N7003" s="2" t="str">
        <x:v>车辆里程查询_20260901-20260930_1024辆_仪表里程.xlsx / Q15</x:v>
      </x:c>
      <x:c r="O7003" s="2" t="str">
        <x:v>车辆里程查询_20260901-20260930_1024辆_GPS里程.xlsx / Q19</x:v>
      </x:c>
      <x:c r="P7003" s="2" t="str">
        <x:v>车辆纯氢气里程查询_20260901-20260930_1024辆.xlsx / Q605</x:v>
      </x:c>
    </x:row>
    <x:row r="7004" ht="22" customHeight="1">
      <x:c r="A7004" s="2" t="n">
        <x:v>279</x:v>
      </x:c>
      <x:c r="B7004" s="2" t="str">
        <x:v>粤AGP9738</x:v>
      </x:c>
      <x:c r="C7004" s="2" t="str">
        <x:v>吴纬涛</x:v>
      </x:c>
      <x:c r="D7004" s="8" t="d">
        <x:v>2026-09-14T00:00:00.000Z</x:v>
      </x:c>
      <x:c r="E7004" s="7"/>
      <x:c r="F7004" s="7" t="n">
        <x:v>0</x:v>
      </x:c>
      <x:c r="G7004" s="7"/>
      <x:c r="H7004" s="2" t="str">
        <x:v>否</x:v>
      </x:c>
      <x:c r="I7004" s="7" t="str">
        <x:f>IF(AND(ISNUMBER(E7004),ISNUMBER(F7004)),E7004-F7004,"")</x:f>
      </x:c>
      <x:c r="J7004" s="2" t="str">
        <x:f>IF(H7004="否","不适用",IF(AND(ISNUMBER(E7004),ISNUMBER(F7004)),IF(I7004&gt;'规则与名单'!$B$2,"是","否"),"未判定"))</x:f>
        <x:v>不适用</x:v>
      </x:c>
      <x:c r="K7004" s="2" t="str">
        <x:f>IF(J7004="是",IF(ISNUMBER(F7004),"测试日GPS","缺失"),IF(ISNUMBER(G7004),"非测试日纯氢",IF(AND(H7004="是",J7004="未判定"),IF(ISNUMBER(F7004),"测试名单无纯氢GPS","缺失"),IF(ISNUMBER(E7004),"非测试日仪表","缺失"))))</x:f>
        <x:v>缺失</x:v>
      </x:c>
      <x:c r="L7004" s="7" t="str">
        <x:f>IF(K7004="缺失","",IF(K7004="非测试日纯氢",G7004,IF(K7004="非测试日仪表",E7004,F7004)))</x:f>
      </x:c>
      <x:c r="M7004" s="2" t="n">
        <x:f>IF(K7004="缺失",1,0)</x:f>
        <x:v>1</x:v>
      </x:c>
      <x:c r="N7004" s="2" t="str">
        <x:v>车辆里程查询_20260901-20260930_1024辆_仪表里程.xlsx / R15</x:v>
      </x:c>
      <x:c r="O7004" s="2" t="str">
        <x:v>车辆里程查询_20260901-20260930_1024辆_GPS里程.xlsx / R19</x:v>
      </x:c>
      <x:c r="P7004" s="2" t="str">
        <x:v>车辆纯氢气里程查询_20260901-20260930_1024辆.xlsx / R605</x:v>
      </x:c>
    </x:row>
    <x:row r="7005" ht="22" customHeight="1">
      <x:c r="A7005" s="2" t="n">
        <x:v>279</x:v>
      </x:c>
      <x:c r="B7005" s="2" t="str">
        <x:v>粤AGP9738</x:v>
      </x:c>
      <x:c r="C7005" s="2" t="str">
        <x:v>吴纬涛</x:v>
      </x:c>
      <x:c r="D7005" s="8" t="d">
        <x:v>2026-09-15T00:00:00.000Z</x:v>
      </x:c>
      <x:c r="E7005" s="7"/>
      <x:c r="F7005" s="7" t="n">
        <x:v>0</x:v>
      </x:c>
      <x:c r="G7005" s="7"/>
      <x:c r="H7005" s="2" t="str">
        <x:v>否</x:v>
      </x:c>
      <x:c r="I7005" s="7" t="str">
        <x:f>IF(AND(ISNUMBER(E7005),ISNUMBER(F7005)),E7005-F7005,"")</x:f>
      </x:c>
      <x:c r="J7005" s="2" t="str">
        <x:f>IF(H7005="否","不适用",IF(AND(ISNUMBER(E7005),ISNUMBER(F7005)),IF(I7005&gt;'规则与名单'!$B$2,"是","否"),"未判定"))</x:f>
        <x:v>不适用</x:v>
      </x:c>
      <x:c r="K7005" s="2" t="str">
        <x:f>IF(J7005="是",IF(ISNUMBER(F7005),"测试日GPS","缺失"),IF(ISNUMBER(G7005),"非测试日纯氢",IF(AND(H7005="是",J7005="未判定"),IF(ISNUMBER(F7005),"测试名单无纯氢GPS","缺失"),IF(ISNUMBER(E7005),"非测试日仪表","缺失"))))</x:f>
        <x:v>缺失</x:v>
      </x:c>
      <x:c r="L7005" s="7" t="str">
        <x:f>IF(K7005="缺失","",IF(K7005="非测试日纯氢",G7005,IF(K7005="非测试日仪表",E7005,F7005)))</x:f>
      </x:c>
      <x:c r="M7005" s="2" t="n">
        <x:f>IF(K7005="缺失",1,0)</x:f>
        <x:v>1</x:v>
      </x:c>
      <x:c r="N7005" s="2" t="str">
        <x:v>车辆里程查询_20260901-20260930_1024辆_仪表里程.xlsx / S15</x:v>
      </x:c>
      <x:c r="O7005" s="2" t="str">
        <x:v>车辆里程查询_20260901-20260930_1024辆_GPS里程.xlsx / S19</x:v>
      </x:c>
      <x:c r="P7005" s="2" t="str">
        <x:v>车辆纯氢气里程查询_20260901-20260930_1024辆.xlsx / S605</x:v>
      </x:c>
    </x:row>
    <x:row r="7006" ht="22" customHeight="1">
      <x:c r="A7006" s="2" t="n">
        <x:v>279</x:v>
      </x:c>
      <x:c r="B7006" s="2" t="str">
        <x:v>粤AGP9738</x:v>
      </x:c>
      <x:c r="C7006" s="2" t="str">
        <x:v>吴纬涛</x:v>
      </x:c>
      <x:c r="D7006" s="8" t="d">
        <x:v>2026-09-16T00:00:00.000Z</x:v>
      </x:c>
      <x:c r="E7006" s="7" t="n">
        <x:v>0</x:v>
      </x:c>
      <x:c r="F7006" s="7" t="n">
        <x:v>0.07</x:v>
      </x:c>
      <x:c r="G7006" s="7"/>
      <x:c r="H7006" s="2" t="str">
        <x:v>否</x:v>
      </x:c>
      <x:c r="I7006" s="7" t="n">
        <x:f>IF(AND(ISNUMBER(E7006),ISNUMBER(F7006)),E7006-F7006,"")</x:f>
        <x:v>-0.07</x:v>
      </x:c>
      <x:c r="J7006" s="2" t="str">
        <x:f>IF(H7006="否","不适用",IF(AND(ISNUMBER(E7006),ISNUMBER(F7006)),IF(I7006&gt;'规则与名单'!$B$2,"是","否"),"未判定"))</x:f>
        <x:v>不适用</x:v>
      </x:c>
      <x:c r="K7006" s="2" t="str">
        <x:f>IF(J7006="是",IF(ISNUMBER(F7006),"测试日GPS","缺失"),IF(ISNUMBER(G7006),"非测试日纯氢",IF(AND(H7006="是",J7006="未判定"),IF(ISNUMBER(F7006),"测试名单无纯氢GPS","缺失"),IF(ISNUMBER(E7006),"非测试日仪表","缺失"))))</x:f>
        <x:v>非测试日仪表</x:v>
      </x:c>
      <x:c r="L7006" s="7" t="n">
        <x:f>IF(K7006="缺失","",IF(K7006="非测试日纯氢",G7006,IF(K7006="非测试日仪表",E7006,F7006)))</x:f>
        <x:v>0</x:v>
      </x:c>
      <x:c r="M7006" s="2" t="n">
        <x:f>IF(K7006="缺失",1,0)</x:f>
        <x:v>0</x:v>
      </x:c>
      <x:c r="N7006" s="2" t="str">
        <x:v>车辆里程查询_20260901-20260930_1024辆_仪表里程.xlsx / T15</x:v>
      </x:c>
      <x:c r="O7006" s="2" t="str">
        <x:v>车辆里程查询_20260901-20260930_1024辆_GPS里程.xlsx / T19</x:v>
      </x:c>
      <x:c r="P7006" s="2" t="str">
        <x:v>车辆纯氢气里程查询_20260901-20260930_1024辆.xlsx / T605</x:v>
      </x:c>
    </x:row>
    <x:row r="7007" ht="22" customHeight="1">
      <x:c r="A7007" s="2" t="n">
        <x:v>279</x:v>
      </x:c>
      <x:c r="B7007" s="2" t="str">
        <x:v>粤AGP9738</x:v>
      </x:c>
      <x:c r="C7007" s="2" t="str">
        <x:v>吴纬涛</x:v>
      </x:c>
      <x:c r="D7007" s="8" t="d">
        <x:v>2026-09-17T00:00:00.000Z</x:v>
      </x:c>
      <x:c r="E7007" s="7" t="n">
        <x:v>76.1</x:v>
      </x:c>
      <x:c r="F7007" s="7" t="n">
        <x:v>9.2</x:v>
      </x:c>
      <x:c r="G7007" s="7" t="n">
        <x:v>73.8</x:v>
      </x:c>
      <x:c r="H7007" s="2" t="str">
        <x:v>否</x:v>
      </x:c>
      <x:c r="I7007" s="7" t="n">
        <x:f>IF(AND(ISNUMBER(E7007),ISNUMBER(F7007)),E7007-F7007,"")</x:f>
        <x:v>66.89999999999999</x:v>
      </x:c>
      <x:c r="J7007" s="2" t="str">
        <x:f>IF(H7007="否","不适用",IF(AND(ISNUMBER(E7007),ISNUMBER(F7007)),IF(I7007&gt;'规则与名单'!$B$2,"是","否"),"未判定"))</x:f>
        <x:v>不适用</x:v>
      </x:c>
      <x:c r="K7007" s="2" t="str">
        <x:f>IF(J7007="是",IF(ISNUMBER(F7007),"测试日GPS","缺失"),IF(ISNUMBER(G7007),"非测试日纯氢",IF(AND(H7007="是",J7007="未判定"),IF(ISNUMBER(F7007),"测试名单无纯氢GPS","缺失"),IF(ISNUMBER(E7007),"非测试日仪表","缺失"))))</x:f>
        <x:v>非测试日纯氢</x:v>
      </x:c>
      <x:c r="L7007" s="7" t="n">
        <x:f>IF(K7007="缺失","",IF(K7007="非测试日纯氢",G7007,IF(K7007="非测试日仪表",E7007,F7007)))</x:f>
        <x:v>73.8</x:v>
      </x:c>
      <x:c r="M7007" s="2" t="n">
        <x:f>IF(K7007="缺失",1,0)</x:f>
        <x:v>0</x:v>
      </x:c>
      <x:c r="N7007" s="2" t="str">
        <x:v>车辆里程查询_20260901-20260930_1024辆_仪表里程.xlsx / U15</x:v>
      </x:c>
      <x:c r="O7007" s="2" t="str">
        <x:v>车辆里程查询_20260901-20260930_1024辆_GPS里程.xlsx / U19</x:v>
      </x:c>
      <x:c r="P7007" s="2" t="str">
        <x:v>车辆纯氢气里程查询_20260901-20260930_1024辆.xlsx / U605</x:v>
      </x:c>
    </x:row>
    <x:row r="7008" ht="22" customHeight="1">
      <x:c r="A7008" s="2" t="n">
        <x:v>279</x:v>
      </x:c>
      <x:c r="B7008" s="2" t="str">
        <x:v>粤AGP9738</x:v>
      </x:c>
      <x:c r="C7008" s="2" t="str">
        <x:v>吴纬涛</x:v>
      </x:c>
      <x:c r="D7008" s="8" t="d">
        <x:v>2026-09-18T00:00:00.000Z</x:v>
      </x:c>
      <x:c r="E7008" s="7" t="n">
        <x:v>189.2</x:v>
      </x:c>
      <x:c r="F7008" s="7" t="n">
        <x:v>6.6</x:v>
      </x:c>
      <x:c r="G7008" s="7" t="n">
        <x:v>185.5</x:v>
      </x:c>
      <x:c r="H7008" s="2" t="str">
        <x:v>否</x:v>
      </x:c>
      <x:c r="I7008" s="7" t="n">
        <x:f>IF(AND(ISNUMBER(E7008),ISNUMBER(F7008)),E7008-F7008,"")</x:f>
        <x:v>182.6</x:v>
      </x:c>
      <x:c r="J7008" s="2" t="str">
        <x:f>IF(H7008="否","不适用",IF(AND(ISNUMBER(E7008),ISNUMBER(F7008)),IF(I7008&gt;'规则与名单'!$B$2,"是","否"),"未判定"))</x:f>
        <x:v>不适用</x:v>
      </x:c>
      <x:c r="K7008" s="2" t="str">
        <x:f>IF(J7008="是",IF(ISNUMBER(F7008),"测试日GPS","缺失"),IF(ISNUMBER(G7008),"非测试日纯氢",IF(AND(H7008="是",J7008="未判定"),IF(ISNUMBER(F7008),"测试名单无纯氢GPS","缺失"),IF(ISNUMBER(E7008),"非测试日仪表","缺失"))))</x:f>
        <x:v>非测试日纯氢</x:v>
      </x:c>
      <x:c r="L7008" s="7" t="n">
        <x:f>IF(K7008="缺失","",IF(K7008="非测试日纯氢",G7008,IF(K7008="非测试日仪表",E7008,F7008)))</x:f>
        <x:v>185.5</x:v>
      </x:c>
      <x:c r="M7008" s="2" t="n">
        <x:f>IF(K7008="缺失",1,0)</x:f>
        <x:v>0</x:v>
      </x:c>
      <x:c r="N7008" s="2" t="str">
        <x:v>车辆里程查询_20260901-20260930_1024辆_仪表里程.xlsx / V15</x:v>
      </x:c>
      <x:c r="O7008" s="2" t="str">
        <x:v>车辆里程查询_20260901-20260930_1024辆_GPS里程.xlsx / V19</x:v>
      </x:c>
      <x:c r="P7008" s="2" t="str">
        <x:v>车辆纯氢气里程查询_20260901-20260930_1024辆.xlsx / V605</x:v>
      </x:c>
    </x:row>
    <x:row r="7009" ht="22" customHeight="1">
      <x:c r="A7009" s="2" t="n">
        <x:v>279</x:v>
      </x:c>
      <x:c r="B7009" s="2" t="str">
        <x:v>粤AGP9738</x:v>
      </x:c>
      <x:c r="C7009" s="2" t="str">
        <x:v>吴纬涛</x:v>
      </x:c>
      <x:c r="D7009" s="8" t="d">
        <x:v>2026-09-19T00:00:00.000Z</x:v>
      </x:c>
      <x:c r="E7009" s="7" t="n">
        <x:v>275.3</x:v>
      </x:c>
      <x:c r="F7009" s="7" t="n">
        <x:v>5.7</x:v>
      </x:c>
      <x:c r="G7009" s="7" t="n">
        <x:v>275.1</x:v>
      </x:c>
      <x:c r="H7009" s="2" t="str">
        <x:v>否</x:v>
      </x:c>
      <x:c r="I7009" s="7" t="n">
        <x:f>IF(AND(ISNUMBER(E7009),ISNUMBER(F7009)),E7009-F7009,"")</x:f>
        <x:v>269.6</x:v>
      </x:c>
      <x:c r="J7009" s="2" t="str">
        <x:f>IF(H7009="否","不适用",IF(AND(ISNUMBER(E7009),ISNUMBER(F7009)),IF(I7009&gt;'规则与名单'!$B$2,"是","否"),"未判定"))</x:f>
        <x:v>不适用</x:v>
      </x:c>
      <x:c r="K7009" s="2" t="str">
        <x:f>IF(J7009="是",IF(ISNUMBER(F7009),"测试日GPS","缺失"),IF(ISNUMBER(G7009),"非测试日纯氢",IF(AND(H7009="是",J7009="未判定"),IF(ISNUMBER(F7009),"测试名单无纯氢GPS","缺失"),IF(ISNUMBER(E7009),"非测试日仪表","缺失"))))</x:f>
        <x:v>非测试日纯氢</x:v>
      </x:c>
      <x:c r="L7009" s="7" t="n">
        <x:f>IF(K7009="缺失","",IF(K7009="非测试日纯氢",G7009,IF(K7009="非测试日仪表",E7009,F7009)))</x:f>
        <x:v>275.1</x:v>
      </x:c>
      <x:c r="M7009" s="2" t="n">
        <x:f>IF(K7009="缺失",1,0)</x:f>
        <x:v>0</x:v>
      </x:c>
      <x:c r="N7009" s="2" t="str">
        <x:v>车辆里程查询_20260901-20260930_1024辆_仪表里程.xlsx / W15</x:v>
      </x:c>
      <x:c r="O7009" s="2" t="str">
        <x:v>车辆里程查询_20260901-20260930_1024辆_GPS里程.xlsx / W19</x:v>
      </x:c>
      <x:c r="P7009" s="2" t="str">
        <x:v>车辆纯氢气里程查询_20260901-20260930_1024辆.xlsx / W605</x:v>
      </x:c>
    </x:row>
    <x:row r="7010" ht="22" customHeight="1">
      <x:c r="A7010" s="2" t="n">
        <x:v>279</x:v>
      </x:c>
      <x:c r="B7010" s="2" t="str">
        <x:v>粤AGP9738</x:v>
      </x:c>
      <x:c r="C7010" s="2" t="str">
        <x:v>吴纬涛</x:v>
      </x:c>
      <x:c r="D7010" s="8" t="d">
        <x:v>2026-09-20T00:00:00.000Z</x:v>
      </x:c>
      <x:c r="E7010" s="7" t="n">
        <x:v>127.3</x:v>
      </x:c>
      <x:c r="F7010" s="7" t="n">
        <x:v>1.3</x:v>
      </x:c>
      <x:c r="G7010" s="7" t="n">
        <x:v>112</x:v>
      </x:c>
      <x:c r="H7010" s="2" t="str">
        <x:v>否</x:v>
      </x:c>
      <x:c r="I7010" s="7" t="n">
        <x:f>IF(AND(ISNUMBER(E7010),ISNUMBER(F7010)),E7010-F7010,"")</x:f>
        <x:v>126</x:v>
      </x:c>
      <x:c r="J7010" s="2" t="str">
        <x:f>IF(H7010="否","不适用",IF(AND(ISNUMBER(E7010),ISNUMBER(F7010)),IF(I7010&gt;'规则与名单'!$B$2,"是","否"),"未判定"))</x:f>
        <x:v>不适用</x:v>
      </x:c>
      <x:c r="K7010" s="2" t="str">
        <x:f>IF(J7010="是",IF(ISNUMBER(F7010),"测试日GPS","缺失"),IF(ISNUMBER(G7010),"非测试日纯氢",IF(AND(H7010="是",J7010="未判定"),IF(ISNUMBER(F7010),"测试名单无纯氢GPS","缺失"),IF(ISNUMBER(E7010),"非测试日仪表","缺失"))))</x:f>
        <x:v>非测试日纯氢</x:v>
      </x:c>
      <x:c r="L7010" s="7" t="n">
        <x:f>IF(K7010="缺失","",IF(K7010="非测试日纯氢",G7010,IF(K7010="非测试日仪表",E7010,F7010)))</x:f>
        <x:v>112</x:v>
      </x:c>
      <x:c r="M7010" s="2" t="n">
        <x:f>IF(K7010="缺失",1,0)</x:f>
        <x:v>0</x:v>
      </x:c>
      <x:c r="N7010" s="2" t="str">
        <x:v>车辆里程查询_20260901-20260930_1024辆_仪表里程.xlsx / X15</x:v>
      </x:c>
      <x:c r="O7010" s="2" t="str">
        <x:v>车辆里程查询_20260901-20260930_1024辆_GPS里程.xlsx / X19</x:v>
      </x:c>
      <x:c r="P7010" s="2" t="str">
        <x:v>车辆纯氢气里程查询_20260901-20260930_1024辆.xlsx / X605</x:v>
      </x:c>
    </x:row>
    <x:row r="7011" ht="22" customHeight="1">
      <x:c r="A7011" s="2" t="n">
        <x:v>279</x:v>
      </x:c>
      <x:c r="B7011" s="2" t="str">
        <x:v>粤AGP9738</x:v>
      </x:c>
      <x:c r="C7011" s="2" t="str">
        <x:v>吴纬涛</x:v>
      </x:c>
      <x:c r="D7011" s="8" t="d">
        <x:v>2026-09-21T00:00:00.000Z</x:v>
      </x:c>
      <x:c r="E7011" s="7" t="n">
        <x:v>5.4</x:v>
      </x:c>
      <x:c r="F7011" s="7" t="n">
        <x:v>0.1</x:v>
      </x:c>
      <x:c r="G7011" s="7" t="n">
        <x:v>4.9</x:v>
      </x:c>
      <x:c r="H7011" s="2" t="str">
        <x:v>否</x:v>
      </x:c>
      <x:c r="I7011" s="7" t="n">
        <x:f>IF(AND(ISNUMBER(E7011),ISNUMBER(F7011)),E7011-F7011,"")</x:f>
        <x:v>5.300000000000001</x:v>
      </x:c>
      <x:c r="J7011" s="2" t="str">
        <x:f>IF(H7011="否","不适用",IF(AND(ISNUMBER(E7011),ISNUMBER(F7011)),IF(I7011&gt;'规则与名单'!$B$2,"是","否"),"未判定"))</x:f>
        <x:v>不适用</x:v>
      </x:c>
      <x:c r="K7011" s="2" t="str">
        <x:f>IF(J7011="是",IF(ISNUMBER(F7011),"测试日GPS","缺失"),IF(ISNUMBER(G7011),"非测试日纯氢",IF(AND(H7011="是",J7011="未判定"),IF(ISNUMBER(F7011),"测试名单无纯氢GPS","缺失"),IF(ISNUMBER(E7011),"非测试日仪表","缺失"))))</x:f>
        <x:v>非测试日纯氢</x:v>
      </x:c>
      <x:c r="L7011" s="7" t="n">
        <x:f>IF(K7011="缺失","",IF(K7011="非测试日纯氢",G7011,IF(K7011="非测试日仪表",E7011,F7011)))</x:f>
        <x:v>4.9</x:v>
      </x:c>
      <x:c r="M7011" s="2" t="n">
        <x:f>IF(K7011="缺失",1,0)</x:f>
        <x:v>0</x:v>
      </x:c>
      <x:c r="N7011" s="2" t="str">
        <x:v>车辆里程查询_20260901-20260930_1024辆_仪表里程.xlsx / Y15</x:v>
      </x:c>
      <x:c r="O7011" s="2" t="str">
        <x:v>车辆里程查询_20260901-20260930_1024辆_GPS里程.xlsx / Y19</x:v>
      </x:c>
      <x:c r="P7011" s="2" t="str">
        <x:v>车辆纯氢气里程查询_20260901-20260930_1024辆.xlsx / Y605</x:v>
      </x:c>
    </x:row>
    <x:row r="7012" ht="22" customHeight="1">
      <x:c r="A7012" s="2" t="n">
        <x:v>279</x:v>
      </x:c>
      <x:c r="B7012" s="2" t="str">
        <x:v>粤AGP9738</x:v>
      </x:c>
      <x:c r="C7012" s="2" t="str">
        <x:v>吴纬涛</x:v>
      </x:c>
      <x:c r="D7012" s="8" t="d">
        <x:v>2026-09-22T00:00:00.000Z</x:v>
      </x:c>
      <x:c r="E7012" s="7" t="n">
        <x:v>66.8</x:v>
      </x:c>
      <x:c r="F7012" s="7" t="n">
        <x:v>0.2</x:v>
      </x:c>
      <x:c r="G7012" s="7" t="n">
        <x:v>66.8</x:v>
      </x:c>
      <x:c r="H7012" s="2" t="str">
        <x:v>否</x:v>
      </x:c>
      <x:c r="I7012" s="7" t="n">
        <x:f>IF(AND(ISNUMBER(E7012),ISNUMBER(F7012)),E7012-F7012,"")</x:f>
        <x:v>66.6</x:v>
      </x:c>
      <x:c r="J7012" s="2" t="str">
        <x:f>IF(H7012="否","不适用",IF(AND(ISNUMBER(E7012),ISNUMBER(F7012)),IF(I7012&gt;'规则与名单'!$B$2,"是","否"),"未判定"))</x:f>
        <x:v>不适用</x:v>
      </x:c>
      <x:c r="K7012" s="2" t="str">
        <x:f>IF(J7012="是",IF(ISNUMBER(F7012),"测试日GPS","缺失"),IF(ISNUMBER(G7012),"非测试日纯氢",IF(AND(H7012="是",J7012="未判定"),IF(ISNUMBER(F7012),"测试名单无纯氢GPS","缺失"),IF(ISNUMBER(E7012),"非测试日仪表","缺失"))))</x:f>
        <x:v>非测试日纯氢</x:v>
      </x:c>
      <x:c r="L7012" s="7" t="n">
        <x:f>IF(K7012="缺失","",IF(K7012="非测试日纯氢",G7012,IF(K7012="非测试日仪表",E7012,F7012)))</x:f>
        <x:v>66.8</x:v>
      </x:c>
      <x:c r="M7012" s="2" t="n">
        <x:f>IF(K7012="缺失",1,0)</x:f>
        <x:v>0</x:v>
      </x:c>
      <x:c r="N7012" s="2" t="str">
        <x:v>车辆里程查询_20260901-20260930_1024辆_仪表里程.xlsx / Z15</x:v>
      </x:c>
      <x:c r="O7012" s="2" t="str">
        <x:v>车辆里程查询_20260901-20260930_1024辆_GPS里程.xlsx / Z19</x:v>
      </x:c>
      <x:c r="P7012" s="2" t="str">
        <x:v>车辆纯氢气里程查询_20260901-20260930_1024辆.xlsx / Z605</x:v>
      </x:c>
    </x:row>
    <x:row r="7013" ht="22" customHeight="1">
      <x:c r="A7013" s="2" t="n">
        <x:v>279</x:v>
      </x:c>
      <x:c r="B7013" s="2" t="str">
        <x:v>粤AGP9738</x:v>
      </x:c>
      <x:c r="C7013" s="2" t="str">
        <x:v>吴纬涛</x:v>
      </x:c>
      <x:c r="D7013" s="8" t="d">
        <x:v>2026-09-23T00:00:00.000Z</x:v>
      </x:c>
      <x:c r="E7013" s="7" t="n">
        <x:v>227</x:v>
      </x:c>
      <x:c r="F7013" s="7" t="n">
        <x:v>112.7</x:v>
      </x:c>
      <x:c r="G7013" s="7" t="n">
        <x:v>223</x:v>
      </x:c>
      <x:c r="H7013" s="2" t="str">
        <x:v>否</x:v>
      </x:c>
      <x:c r="I7013" s="7" t="n">
        <x:f>IF(AND(ISNUMBER(E7013),ISNUMBER(F7013)),E7013-F7013,"")</x:f>
        <x:v>114.3</x:v>
      </x:c>
      <x:c r="J7013" s="2" t="str">
        <x:f>IF(H7013="否","不适用",IF(AND(ISNUMBER(E7013),ISNUMBER(F7013)),IF(I7013&gt;'规则与名单'!$B$2,"是","否"),"未判定"))</x:f>
        <x:v>不适用</x:v>
      </x:c>
      <x:c r="K7013" s="2" t="str">
        <x:f>IF(J7013="是",IF(ISNUMBER(F7013),"测试日GPS","缺失"),IF(ISNUMBER(G7013),"非测试日纯氢",IF(AND(H7013="是",J7013="未判定"),IF(ISNUMBER(F7013),"测试名单无纯氢GPS","缺失"),IF(ISNUMBER(E7013),"非测试日仪表","缺失"))))</x:f>
        <x:v>非测试日纯氢</x:v>
      </x:c>
      <x:c r="L7013" s="7" t="n">
        <x:f>IF(K7013="缺失","",IF(K7013="非测试日纯氢",G7013,IF(K7013="非测试日仪表",E7013,F7013)))</x:f>
        <x:v>223</x:v>
      </x:c>
      <x:c r="M7013" s="2" t="n">
        <x:f>IF(K7013="缺失",1,0)</x:f>
        <x:v>0</x:v>
      </x:c>
      <x:c r="N7013" s="2" t="str">
        <x:v>车辆里程查询_20260901-20260930_1024辆_仪表里程.xlsx / AA15</x:v>
      </x:c>
      <x:c r="O7013" s="2" t="str">
        <x:v>车辆里程查询_20260901-20260930_1024辆_GPS里程.xlsx / AA19</x:v>
      </x:c>
      <x:c r="P7013" s="2" t="str">
        <x:v>车辆纯氢气里程查询_20260901-20260930_1024辆.xlsx / AA605</x:v>
      </x:c>
    </x:row>
    <x:row r="7014" ht="22" customHeight="1">
      <x:c r="A7014" s="2" t="n">
        <x:v>279</x:v>
      </x:c>
      <x:c r="B7014" s="2" t="str">
        <x:v>粤AGP9738</x:v>
      </x:c>
      <x:c r="C7014" s="2" t="str">
        <x:v>吴纬涛</x:v>
      </x:c>
      <x:c r="D7014" s="8" t="d">
        <x:v>2026-09-24T00:00:00.000Z</x:v>
      </x:c>
      <x:c r="E7014" s="7" t="n">
        <x:v>159.4</x:v>
      </x:c>
      <x:c r="F7014" s="7" t="n">
        <x:v>156.6</x:v>
      </x:c>
      <x:c r="G7014" s="7" t="n">
        <x:v>159.1</x:v>
      </x:c>
      <x:c r="H7014" s="2" t="str">
        <x:v>否</x:v>
      </x:c>
      <x:c r="I7014" s="7" t="n">
        <x:f>IF(AND(ISNUMBER(E7014),ISNUMBER(F7014)),E7014-F7014,"")</x:f>
        <x:v>2.8000000000000114</x:v>
      </x:c>
      <x:c r="J7014" s="2" t="str">
        <x:f>IF(H7014="否","不适用",IF(AND(ISNUMBER(E7014),ISNUMBER(F7014)),IF(I7014&gt;'规则与名单'!$B$2,"是","否"),"未判定"))</x:f>
        <x:v>不适用</x:v>
      </x:c>
      <x:c r="K7014" s="2" t="str">
        <x:f>IF(J7014="是",IF(ISNUMBER(F7014),"测试日GPS","缺失"),IF(ISNUMBER(G7014),"非测试日纯氢",IF(AND(H7014="是",J7014="未判定"),IF(ISNUMBER(F7014),"测试名单无纯氢GPS","缺失"),IF(ISNUMBER(E7014),"非测试日仪表","缺失"))))</x:f>
        <x:v>非测试日纯氢</x:v>
      </x:c>
      <x:c r="L7014" s="7" t="n">
        <x:f>IF(K7014="缺失","",IF(K7014="非测试日纯氢",G7014,IF(K7014="非测试日仪表",E7014,F7014)))</x:f>
        <x:v>159.1</x:v>
      </x:c>
      <x:c r="M7014" s="2" t="n">
        <x:f>IF(K7014="缺失",1,0)</x:f>
        <x:v>0</x:v>
      </x:c>
      <x:c r="N7014" s="2" t="str">
        <x:v>车辆里程查询_20260901-20260930_1024辆_仪表里程.xlsx / AB15</x:v>
      </x:c>
      <x:c r="O7014" s="2" t="str">
        <x:v>车辆里程查询_20260901-20260930_1024辆_GPS里程.xlsx / AB19</x:v>
      </x:c>
      <x:c r="P7014" s="2" t="str">
        <x:v>车辆纯氢气里程查询_20260901-20260930_1024辆.xlsx / AB605</x:v>
      </x:c>
    </x:row>
    <x:row r="7015" ht="22" customHeight="1">
      <x:c r="A7015" s="2" t="n">
        <x:v>279</x:v>
      </x:c>
      <x:c r="B7015" s="2" t="str">
        <x:v>粤AGP9738</x:v>
      </x:c>
      <x:c r="C7015" s="2" t="str">
        <x:v>吴纬涛</x:v>
      </x:c>
      <x:c r="D7015" s="8" t="d">
        <x:v>2026-09-25T00:00:00.000Z</x:v>
      </x:c>
      <x:c r="E7015" s="7" t="n">
        <x:v>173.8</x:v>
      </x:c>
      <x:c r="F7015" s="7" t="n">
        <x:v>173.2</x:v>
      </x:c>
      <x:c r="G7015" s="7" t="n">
        <x:v>173.7</x:v>
      </x:c>
      <x:c r="H7015" s="2" t="str">
        <x:v>否</x:v>
      </x:c>
      <x:c r="I7015" s="7" t="n">
        <x:f>IF(AND(ISNUMBER(E7015),ISNUMBER(F7015)),E7015-F7015,"")</x:f>
        <x:v>0.6000000000000227</x:v>
      </x:c>
      <x:c r="J7015" s="2" t="str">
        <x:f>IF(H7015="否","不适用",IF(AND(ISNUMBER(E7015),ISNUMBER(F7015)),IF(I7015&gt;'规则与名单'!$B$2,"是","否"),"未判定"))</x:f>
        <x:v>不适用</x:v>
      </x:c>
      <x:c r="K7015" s="2" t="str">
        <x:f>IF(J7015="是",IF(ISNUMBER(F7015),"测试日GPS","缺失"),IF(ISNUMBER(G7015),"非测试日纯氢",IF(AND(H7015="是",J7015="未判定"),IF(ISNUMBER(F7015),"测试名单无纯氢GPS","缺失"),IF(ISNUMBER(E7015),"非测试日仪表","缺失"))))</x:f>
        <x:v>非测试日纯氢</x:v>
      </x:c>
      <x:c r="L7015" s="7" t="n">
        <x:f>IF(K7015="缺失","",IF(K7015="非测试日纯氢",G7015,IF(K7015="非测试日仪表",E7015,F7015)))</x:f>
        <x:v>173.7</x:v>
      </x:c>
      <x:c r="M7015" s="2" t="n">
        <x:f>IF(K7015="缺失",1,0)</x:f>
        <x:v>0</x:v>
      </x:c>
      <x:c r="N7015" s="2" t="str">
        <x:v>车辆里程查询_20260901-20260930_1024辆_仪表里程.xlsx / AC15</x:v>
      </x:c>
      <x:c r="O7015" s="2" t="str">
        <x:v>车辆里程查询_20260901-20260930_1024辆_GPS里程.xlsx / AC19</x:v>
      </x:c>
      <x:c r="P7015" s="2" t="str">
        <x:v>车辆纯氢气里程查询_20260901-20260930_1024辆.xlsx / AC605</x:v>
      </x:c>
    </x:row>
    <x:row r="7016" ht="22" customHeight="1">
      <x:c r="A7016" s="2" t="n">
        <x:v>279</x:v>
      </x:c>
      <x:c r="B7016" s="2" t="str">
        <x:v>粤AGP9738</x:v>
      </x:c>
      <x:c r="C7016" s="2" t="str">
        <x:v>吴纬涛</x:v>
      </x:c>
      <x:c r="D7016" s="8" t="d">
        <x:v>2026-09-26T00:00:00.000Z</x:v>
      </x:c>
      <x:c r="E7016" s="7" t="n">
        <x:v>104.5</x:v>
      </x:c>
      <x:c r="F7016" s="7" t="n">
        <x:v>104.7</x:v>
      </x:c>
      <x:c r="G7016" s="7" t="n">
        <x:v>104.1</x:v>
      </x:c>
      <x:c r="H7016" s="2" t="str">
        <x:v>否</x:v>
      </x:c>
      <x:c r="I7016" s="7" t="n">
        <x:f>IF(AND(ISNUMBER(E7016),ISNUMBER(F7016)),E7016-F7016,"")</x:f>
        <x:v>-0.20000000000000284</x:v>
      </x:c>
      <x:c r="J7016" s="2" t="str">
        <x:f>IF(H7016="否","不适用",IF(AND(ISNUMBER(E7016),ISNUMBER(F7016)),IF(I7016&gt;'规则与名单'!$B$2,"是","否"),"未判定"))</x:f>
        <x:v>不适用</x:v>
      </x:c>
      <x:c r="K7016" s="2" t="str">
        <x:f>IF(J7016="是",IF(ISNUMBER(F7016),"测试日GPS","缺失"),IF(ISNUMBER(G7016),"非测试日纯氢",IF(AND(H7016="是",J7016="未判定"),IF(ISNUMBER(F7016),"测试名单无纯氢GPS","缺失"),IF(ISNUMBER(E7016),"非测试日仪表","缺失"))))</x:f>
        <x:v>非测试日纯氢</x:v>
      </x:c>
      <x:c r="L7016" s="7" t="n">
        <x:f>IF(K7016="缺失","",IF(K7016="非测试日纯氢",G7016,IF(K7016="非测试日仪表",E7016,F7016)))</x:f>
        <x:v>104.1</x:v>
      </x:c>
      <x:c r="M7016" s="2" t="n">
        <x:f>IF(K7016="缺失",1,0)</x:f>
        <x:v>0</x:v>
      </x:c>
      <x:c r="N7016" s="2" t="str">
        <x:v>车辆里程查询_20260901-20260930_1024辆_仪表里程.xlsx / AD15</x:v>
      </x:c>
      <x:c r="O7016" s="2" t="str">
        <x:v>车辆里程查询_20260901-20260930_1024辆_GPS里程.xlsx / AD19</x:v>
      </x:c>
      <x:c r="P7016" s="2" t="str">
        <x:v>车辆纯氢气里程查询_20260901-20260930_1024辆.xlsx / AD605</x:v>
      </x:c>
    </x:row>
    <x:row r="7017" ht="22" customHeight="1">
      <x:c r="A7017" s="2" t="n">
        <x:v>279</x:v>
      </x:c>
      <x:c r="B7017" s="2" t="str">
        <x:v>粤AGP9738</x:v>
      </x:c>
      <x:c r="C7017" s="2" t="str">
        <x:v>吴纬涛</x:v>
      </x:c>
      <x:c r="D7017" s="8" t="d">
        <x:v>2026-09-27T00:00:00.000Z</x:v>
      </x:c>
      <x:c r="E7017" s="7" t="n">
        <x:v>110.8</x:v>
      </x:c>
      <x:c r="F7017" s="7" t="n">
        <x:v>111.1</x:v>
      </x:c>
      <x:c r="G7017" s="7" t="n">
        <x:v>109</x:v>
      </x:c>
      <x:c r="H7017" s="2" t="str">
        <x:v>否</x:v>
      </x:c>
      <x:c r="I7017" s="7" t="n">
        <x:f>IF(AND(ISNUMBER(E7017),ISNUMBER(F7017)),E7017-F7017,"")</x:f>
        <x:v>-0.29999999999999716</x:v>
      </x:c>
      <x:c r="J7017" s="2" t="str">
        <x:f>IF(H7017="否","不适用",IF(AND(ISNUMBER(E7017),ISNUMBER(F7017)),IF(I7017&gt;'规则与名单'!$B$2,"是","否"),"未判定"))</x:f>
        <x:v>不适用</x:v>
      </x:c>
      <x:c r="K7017" s="2" t="str">
        <x:f>IF(J7017="是",IF(ISNUMBER(F7017),"测试日GPS","缺失"),IF(ISNUMBER(G7017),"非测试日纯氢",IF(AND(H7017="是",J7017="未判定"),IF(ISNUMBER(F7017),"测试名单无纯氢GPS","缺失"),IF(ISNUMBER(E7017),"非测试日仪表","缺失"))))</x:f>
        <x:v>非测试日纯氢</x:v>
      </x:c>
      <x:c r="L7017" s="7" t="n">
        <x:f>IF(K7017="缺失","",IF(K7017="非测试日纯氢",G7017,IF(K7017="非测试日仪表",E7017,F7017)))</x:f>
        <x:v>109</x:v>
      </x:c>
      <x:c r="M7017" s="2" t="n">
        <x:f>IF(K7017="缺失",1,0)</x:f>
        <x:v>0</x:v>
      </x:c>
      <x:c r="N7017" s="2" t="str">
        <x:v>车辆里程查询_20260901-20260930_1024辆_仪表里程.xlsx / AE15</x:v>
      </x:c>
      <x:c r="O7017" s="2" t="str">
        <x:v>车辆里程查询_20260901-20260930_1024辆_GPS里程.xlsx / AE19</x:v>
      </x:c>
      <x:c r="P7017" s="2" t="str">
        <x:v>车辆纯氢气里程查询_20260901-20260930_1024辆.xlsx / AE605</x:v>
      </x:c>
    </x:row>
    <x:row r="7018" ht="22" customHeight="1">
      <x:c r="A7018" s="2" t="n">
        <x:v>279</x:v>
      </x:c>
      <x:c r="B7018" s="2" t="str">
        <x:v>粤AGP9738</x:v>
      </x:c>
      <x:c r="C7018" s="2" t="str">
        <x:v>吴纬涛</x:v>
      </x:c>
      <x:c r="D7018" s="8" t="d">
        <x:v>2026-09-28T00:00:00.000Z</x:v>
      </x:c>
      <x:c r="E7018" s="7" t="n">
        <x:v>89.1</x:v>
      </x:c>
      <x:c r="F7018" s="7" t="n">
        <x:v>89.2</x:v>
      </x:c>
      <x:c r="G7018" s="7" t="n">
        <x:v>89.1</x:v>
      </x:c>
      <x:c r="H7018" s="2" t="str">
        <x:v>否</x:v>
      </x:c>
      <x:c r="I7018" s="7" t="n">
        <x:f>IF(AND(ISNUMBER(E7018),ISNUMBER(F7018)),E7018-F7018,"")</x:f>
        <x:v>-0.10000000000000853</x:v>
      </x:c>
      <x:c r="J7018" s="2" t="str">
        <x:f>IF(H7018="否","不适用",IF(AND(ISNUMBER(E7018),ISNUMBER(F7018)),IF(I7018&gt;'规则与名单'!$B$2,"是","否"),"未判定"))</x:f>
        <x:v>不适用</x:v>
      </x:c>
      <x:c r="K7018" s="2" t="str">
        <x:f>IF(J7018="是",IF(ISNUMBER(F7018),"测试日GPS","缺失"),IF(ISNUMBER(G7018),"非测试日纯氢",IF(AND(H7018="是",J7018="未判定"),IF(ISNUMBER(F7018),"测试名单无纯氢GPS","缺失"),IF(ISNUMBER(E7018),"非测试日仪表","缺失"))))</x:f>
        <x:v>非测试日纯氢</x:v>
      </x:c>
      <x:c r="L7018" s="7" t="n">
        <x:f>IF(K7018="缺失","",IF(K7018="非测试日纯氢",G7018,IF(K7018="非测试日仪表",E7018,F7018)))</x:f>
        <x:v>89.1</x:v>
      </x:c>
      <x:c r="M7018" s="2" t="n">
        <x:f>IF(K7018="缺失",1,0)</x:f>
        <x:v>0</x:v>
      </x:c>
      <x:c r="N7018" s="2" t="str">
        <x:v>车辆里程查询_20260901-20260930_1024辆_仪表里程.xlsx / AF15</x:v>
      </x:c>
      <x:c r="O7018" s="2" t="str">
        <x:v>车辆里程查询_20260901-20260930_1024辆_GPS里程.xlsx / AF19</x:v>
      </x:c>
      <x:c r="P7018" s="2" t="str">
        <x:v>车辆纯氢气里程查询_20260901-20260930_1024辆.xlsx / AF605</x:v>
      </x:c>
    </x:row>
    <x:row r="7019" ht="22" customHeight="1">
      <x:c r="A7019" s="2" t="n">
        <x:v>279</x:v>
      </x:c>
      <x:c r="B7019" s="2" t="str">
        <x:v>粤AGP9738</x:v>
      </x:c>
      <x:c r="C7019" s="2" t="str">
        <x:v>吴纬涛</x:v>
      </x:c>
      <x:c r="D7019" s="8" t="d">
        <x:v>2026-09-29T00:00:00.000Z</x:v>
      </x:c>
      <x:c r="E7019" s="7" t="n">
        <x:v>229.2</x:v>
      </x:c>
      <x:c r="F7019" s="7" t="n">
        <x:v>228.8</x:v>
      </x:c>
      <x:c r="G7019" s="7" t="n">
        <x:v>229.1</x:v>
      </x:c>
      <x:c r="H7019" s="2" t="str">
        <x:v>否</x:v>
      </x:c>
      <x:c r="I7019" s="7" t="n">
        <x:f>IF(AND(ISNUMBER(E7019),ISNUMBER(F7019)),E7019-F7019,"")</x:f>
        <x:v>0.39999999999997726</x:v>
      </x:c>
      <x:c r="J7019" s="2" t="str">
        <x:f>IF(H7019="否","不适用",IF(AND(ISNUMBER(E7019),ISNUMBER(F7019)),IF(I7019&gt;'规则与名单'!$B$2,"是","否"),"未判定"))</x:f>
        <x:v>不适用</x:v>
      </x:c>
      <x:c r="K7019" s="2" t="str">
        <x:f>IF(J7019="是",IF(ISNUMBER(F7019),"测试日GPS","缺失"),IF(ISNUMBER(G7019),"非测试日纯氢",IF(AND(H7019="是",J7019="未判定"),IF(ISNUMBER(F7019),"测试名单无纯氢GPS","缺失"),IF(ISNUMBER(E7019),"非测试日仪表","缺失"))))</x:f>
        <x:v>非测试日纯氢</x:v>
      </x:c>
      <x:c r="L7019" s="7" t="n">
        <x:f>IF(K7019="缺失","",IF(K7019="非测试日纯氢",G7019,IF(K7019="非测试日仪表",E7019,F7019)))</x:f>
        <x:v>229.1</x:v>
      </x:c>
      <x:c r="M7019" s="2" t="n">
        <x:f>IF(K7019="缺失",1,0)</x:f>
        <x:v>0</x:v>
      </x:c>
      <x:c r="N7019" s="2" t="str">
        <x:v>车辆里程查询_20260901-20260930_1024辆_仪表里程.xlsx / AG15</x:v>
      </x:c>
      <x:c r="O7019" s="2" t="str">
        <x:v>车辆里程查询_20260901-20260930_1024辆_GPS里程.xlsx / AG19</x:v>
      </x:c>
      <x:c r="P7019" s="2" t="str">
        <x:v>车辆纯氢气里程查询_20260901-20260930_1024辆.xlsx / AG605</x:v>
      </x:c>
    </x:row>
    <x:row r="7020" ht="22" customHeight="1">
      <x:c r="A7020" s="2" t="n">
        <x:v>279</x:v>
      </x:c>
      <x:c r="B7020" s="2" t="str">
        <x:v>粤AGP9738</x:v>
      </x:c>
      <x:c r="C7020" s="2" t="str">
        <x:v>吴纬涛</x:v>
      </x:c>
      <x:c r="D7020" s="8" t="d">
        <x:v>2026-09-30T00:00:00.000Z</x:v>
      </x:c>
      <x:c r="E7020" s="7" t="n">
        <x:v>146.7</x:v>
      </x:c>
      <x:c r="F7020" s="7" t="n">
        <x:v>147.2</x:v>
      </x:c>
      <x:c r="G7020" s="7" t="n">
        <x:v>146.5</x:v>
      </x:c>
      <x:c r="H7020" s="2" t="str">
        <x:v>否</x:v>
      </x:c>
      <x:c r="I7020" s="7" t="n">
        <x:f>IF(AND(ISNUMBER(E7020),ISNUMBER(F7020)),E7020-F7020,"")</x:f>
        <x:v>-0.5</x:v>
      </x:c>
      <x:c r="J7020" s="2" t="str">
        <x:f>IF(H7020="否","不适用",IF(AND(ISNUMBER(E7020),ISNUMBER(F7020)),IF(I7020&gt;'规则与名单'!$B$2,"是","否"),"未判定"))</x:f>
        <x:v>不适用</x:v>
      </x:c>
      <x:c r="K7020" s="2" t="str">
        <x:f>IF(J7020="是",IF(ISNUMBER(F7020),"测试日GPS","缺失"),IF(ISNUMBER(G7020),"非测试日纯氢",IF(AND(H7020="是",J7020="未判定"),IF(ISNUMBER(F7020),"测试名单无纯氢GPS","缺失"),IF(ISNUMBER(E7020),"非测试日仪表","缺失"))))</x:f>
        <x:v>非测试日纯氢</x:v>
      </x:c>
      <x:c r="L7020" s="7" t="n">
        <x:f>IF(K7020="缺失","",IF(K7020="非测试日纯氢",G7020,IF(K7020="非测试日仪表",E7020,F7020)))</x:f>
        <x:v>146.5</x:v>
      </x:c>
      <x:c r="M7020" s="2" t="n">
        <x:f>IF(K7020="缺失",1,0)</x:f>
        <x:v>0</x:v>
      </x:c>
      <x:c r="N7020" s="2" t="str">
        <x:v>车辆里程查询_20260901-20260930_1024辆_仪表里程.xlsx / AH15</x:v>
      </x:c>
      <x:c r="O7020" s="2" t="str">
        <x:v>车辆里程查询_20260901-20260930_1024辆_GPS里程.xlsx / AH19</x:v>
      </x:c>
      <x:c r="P7020" s="2" t="str">
        <x:v>车辆纯氢气里程查询_20260901-20260930_1024辆.xlsx / AH605</x:v>
      </x:c>
    </x:row>
    <x:row r="7021" ht="22" customHeight="1">
      <x:c r="A7021" s="2" t="n">
        <x:v>280</x:v>
      </x:c>
      <x:c r="B7021" s="2" t="str">
        <x:v>粤AGP9756</x:v>
      </x:c>
      <x:c r="C7021" s="2" t="str">
        <x:v>吴纬涛</x:v>
      </x:c>
      <x:c r="D7021" s="8" t="d">
        <x:v>2026-09-01T00:00:00.000Z</x:v>
      </x:c>
      <x:c r="E7021" s="7" t="n">
        <x:v>51.1</x:v>
      </x:c>
      <x:c r="F7021" s="7" t="n">
        <x:v>52.5</x:v>
      </x:c>
      <x:c r="G7021" s="7" t="n">
        <x:v>50.9</x:v>
      </x:c>
      <x:c r="H7021" s="2" t="str">
        <x:v>否</x:v>
      </x:c>
      <x:c r="I7021" s="7" t="n">
        <x:f>IF(AND(ISNUMBER(E7021),ISNUMBER(F7021)),E7021-F7021,"")</x:f>
        <x:v>-1.3999999999999986</x:v>
      </x:c>
      <x:c r="J7021" s="2" t="str">
        <x:f>IF(H7021="否","不适用",IF(AND(ISNUMBER(E7021),ISNUMBER(F7021)),IF(I7021&gt;'规则与名单'!$B$2,"是","否"),"未判定"))</x:f>
        <x:v>不适用</x:v>
      </x:c>
      <x:c r="K7021" s="2" t="str">
        <x:f>IF(J7021="是",IF(ISNUMBER(F7021),"测试日GPS","缺失"),IF(ISNUMBER(G7021),"非测试日纯氢",IF(AND(H7021="是",J7021="未判定"),IF(ISNUMBER(F7021),"测试名单无纯氢GPS","缺失"),IF(ISNUMBER(E7021),"非测试日仪表","缺失"))))</x:f>
        <x:v>非测试日纯氢</x:v>
      </x:c>
      <x:c r="L7021" s="7" t="n">
        <x:f>IF(K7021="缺失","",IF(K7021="非测试日纯氢",G7021,IF(K7021="非测试日仪表",E7021,F7021)))</x:f>
        <x:v>50.9</x:v>
      </x:c>
      <x:c r="M7021" s="2" t="n">
        <x:f>IF(K7021="缺失",1,0)</x:f>
        <x:v>0</x:v>
      </x:c>
      <x:c r="N7021" s="2" t="str">
        <x:v>车辆里程查询_20260901-20260930_1024辆_仪表里程.xlsx / E186</x:v>
      </x:c>
      <x:c r="O7021" s="2" t="str">
        <x:v>车辆里程查询_20260901-20260930_1024辆_GPS里程.xlsx / E111</x:v>
      </x:c>
      <x:c r="P7021" s="2" t="str">
        <x:v>车辆纯氢气里程查询_20260901-20260930_1024辆.xlsx / E520</x:v>
      </x:c>
    </x:row>
    <x:row r="7022" ht="22" customHeight="1">
      <x:c r="A7022" s="2" t="n">
        <x:v>280</x:v>
      </x:c>
      <x:c r="B7022" s="2" t="str">
        <x:v>粤AGP9756</x:v>
      </x:c>
      <x:c r="C7022" s="2" t="str">
        <x:v>吴纬涛</x:v>
      </x:c>
      <x:c r="D7022" s="8" t="d">
        <x:v>2026-09-02T00:00:00.000Z</x:v>
      </x:c>
      <x:c r="E7022" s="7" t="n">
        <x:v>75.1</x:v>
      </x:c>
      <x:c r="F7022" s="7" t="n">
        <x:v>77</x:v>
      </x:c>
      <x:c r="G7022" s="7" t="n">
        <x:v>62.1</x:v>
      </x:c>
      <x:c r="H7022" s="2" t="str">
        <x:v>否</x:v>
      </x:c>
      <x:c r="I7022" s="7" t="n">
        <x:f>IF(AND(ISNUMBER(E7022),ISNUMBER(F7022)),E7022-F7022,"")</x:f>
        <x:v>-1.9000000000000057</x:v>
      </x:c>
      <x:c r="J7022" s="2" t="str">
        <x:f>IF(H7022="否","不适用",IF(AND(ISNUMBER(E7022),ISNUMBER(F7022)),IF(I7022&gt;'规则与名单'!$B$2,"是","否"),"未判定"))</x:f>
        <x:v>不适用</x:v>
      </x:c>
      <x:c r="K7022" s="2" t="str">
        <x:f>IF(J7022="是",IF(ISNUMBER(F7022),"测试日GPS","缺失"),IF(ISNUMBER(G7022),"非测试日纯氢",IF(AND(H7022="是",J7022="未判定"),IF(ISNUMBER(F7022),"测试名单无纯氢GPS","缺失"),IF(ISNUMBER(E7022),"非测试日仪表","缺失"))))</x:f>
        <x:v>非测试日纯氢</x:v>
      </x:c>
      <x:c r="L7022" s="7" t="n">
        <x:f>IF(K7022="缺失","",IF(K7022="非测试日纯氢",G7022,IF(K7022="非测试日仪表",E7022,F7022)))</x:f>
        <x:v>62.1</x:v>
      </x:c>
      <x:c r="M7022" s="2" t="n">
        <x:f>IF(K7022="缺失",1,0)</x:f>
        <x:v>0</x:v>
      </x:c>
      <x:c r="N7022" s="2" t="str">
        <x:v>车辆里程查询_20260901-20260930_1024辆_仪表里程.xlsx / F186</x:v>
      </x:c>
      <x:c r="O7022" s="2" t="str">
        <x:v>车辆里程查询_20260901-20260930_1024辆_GPS里程.xlsx / F111</x:v>
      </x:c>
      <x:c r="P7022" s="2" t="str">
        <x:v>车辆纯氢气里程查询_20260901-20260930_1024辆.xlsx / F520</x:v>
      </x:c>
    </x:row>
    <x:row r="7023" ht="22" customHeight="1">
      <x:c r="A7023" s="2" t="n">
        <x:v>280</x:v>
      </x:c>
      <x:c r="B7023" s="2" t="str">
        <x:v>粤AGP9756</x:v>
      </x:c>
      <x:c r="C7023" s="2" t="str">
        <x:v>吴纬涛</x:v>
      </x:c>
      <x:c r="D7023" s="8" t="d">
        <x:v>2026-09-03T00:00:00.000Z</x:v>
      </x:c>
      <x:c r="E7023" s="7" t="n">
        <x:v>72</x:v>
      </x:c>
      <x:c r="F7023" s="7" t="n">
        <x:v>75.1</x:v>
      </x:c>
      <x:c r="G7023" s="7" t="n">
        <x:v>38.7</x:v>
      </x:c>
      <x:c r="H7023" s="2" t="str">
        <x:v>否</x:v>
      </x:c>
      <x:c r="I7023" s="7" t="n">
        <x:f>IF(AND(ISNUMBER(E7023),ISNUMBER(F7023)),E7023-F7023,"")</x:f>
        <x:v>-3.0999999999999943</x:v>
      </x:c>
      <x:c r="J7023" s="2" t="str">
        <x:f>IF(H7023="否","不适用",IF(AND(ISNUMBER(E7023),ISNUMBER(F7023)),IF(I7023&gt;'规则与名单'!$B$2,"是","否"),"未判定"))</x:f>
        <x:v>不适用</x:v>
      </x:c>
      <x:c r="K7023" s="2" t="str">
        <x:f>IF(J7023="是",IF(ISNUMBER(F7023),"测试日GPS","缺失"),IF(ISNUMBER(G7023),"非测试日纯氢",IF(AND(H7023="是",J7023="未判定"),IF(ISNUMBER(F7023),"测试名单无纯氢GPS","缺失"),IF(ISNUMBER(E7023),"非测试日仪表","缺失"))))</x:f>
        <x:v>非测试日纯氢</x:v>
      </x:c>
      <x:c r="L7023" s="7" t="n">
        <x:f>IF(K7023="缺失","",IF(K7023="非测试日纯氢",G7023,IF(K7023="非测试日仪表",E7023,F7023)))</x:f>
        <x:v>38.7</x:v>
      </x:c>
      <x:c r="M7023" s="2" t="n">
        <x:f>IF(K7023="缺失",1,0)</x:f>
        <x:v>0</x:v>
      </x:c>
      <x:c r="N7023" s="2" t="str">
        <x:v>车辆里程查询_20260901-20260930_1024辆_仪表里程.xlsx / G186</x:v>
      </x:c>
      <x:c r="O7023" s="2" t="str">
        <x:v>车辆里程查询_20260901-20260930_1024辆_GPS里程.xlsx / G111</x:v>
      </x:c>
      <x:c r="P7023" s="2" t="str">
        <x:v>车辆纯氢气里程查询_20260901-20260930_1024辆.xlsx / G520</x:v>
      </x:c>
    </x:row>
    <x:row r="7024" ht="22" customHeight="1">
      <x:c r="A7024" s="2" t="n">
        <x:v>280</x:v>
      </x:c>
      <x:c r="B7024" s="2" t="str">
        <x:v>粤AGP9756</x:v>
      </x:c>
      <x:c r="C7024" s="2" t="str">
        <x:v>吴纬涛</x:v>
      </x:c>
      <x:c r="D7024" s="8" t="d">
        <x:v>2026-09-04T00:00:00.000Z</x:v>
      </x:c>
      <x:c r="E7024" s="7" t="n">
        <x:v>64</x:v>
      </x:c>
      <x:c r="F7024" s="7" t="n">
        <x:v>65.3</x:v>
      </x:c>
      <x:c r="G7024" s="7" t="n">
        <x:v>58</x:v>
      </x:c>
      <x:c r="H7024" s="2" t="str">
        <x:v>否</x:v>
      </x:c>
      <x:c r="I7024" s="7" t="n">
        <x:f>IF(AND(ISNUMBER(E7024),ISNUMBER(F7024)),E7024-F7024,"")</x:f>
        <x:v>-1.2999999999999972</x:v>
      </x:c>
      <x:c r="J7024" s="2" t="str">
        <x:f>IF(H7024="否","不适用",IF(AND(ISNUMBER(E7024),ISNUMBER(F7024)),IF(I7024&gt;'规则与名单'!$B$2,"是","否"),"未判定"))</x:f>
        <x:v>不适用</x:v>
      </x:c>
      <x:c r="K7024" s="2" t="str">
        <x:f>IF(J7024="是",IF(ISNUMBER(F7024),"测试日GPS","缺失"),IF(ISNUMBER(G7024),"非测试日纯氢",IF(AND(H7024="是",J7024="未判定"),IF(ISNUMBER(F7024),"测试名单无纯氢GPS","缺失"),IF(ISNUMBER(E7024),"非测试日仪表","缺失"))))</x:f>
        <x:v>非测试日纯氢</x:v>
      </x:c>
      <x:c r="L7024" s="7" t="n">
        <x:f>IF(K7024="缺失","",IF(K7024="非测试日纯氢",G7024,IF(K7024="非测试日仪表",E7024,F7024)))</x:f>
        <x:v>58</x:v>
      </x:c>
      <x:c r="M7024" s="2" t="n">
        <x:f>IF(K7024="缺失",1,0)</x:f>
        <x:v>0</x:v>
      </x:c>
      <x:c r="N7024" s="2" t="str">
        <x:v>车辆里程查询_20260901-20260930_1024辆_仪表里程.xlsx / H186</x:v>
      </x:c>
      <x:c r="O7024" s="2" t="str">
        <x:v>车辆里程查询_20260901-20260930_1024辆_GPS里程.xlsx / H111</x:v>
      </x:c>
      <x:c r="P7024" s="2" t="str">
        <x:v>车辆纯氢气里程查询_20260901-20260930_1024辆.xlsx / H520</x:v>
      </x:c>
    </x:row>
    <x:row r="7025" ht="22" customHeight="1">
      <x:c r="A7025" s="2" t="n">
        <x:v>280</x:v>
      </x:c>
      <x:c r="B7025" s="2" t="str">
        <x:v>粤AGP9756</x:v>
      </x:c>
      <x:c r="C7025" s="2" t="str">
        <x:v>吴纬涛</x:v>
      </x:c>
      <x:c r="D7025" s="8" t="d">
        <x:v>2026-09-05T00:00:00.000Z</x:v>
      </x:c>
      <x:c r="E7025" s="7"/>
      <x:c r="F7025" s="7" t="n">
        <x:v>0</x:v>
      </x:c>
      <x:c r="G7025" s="7"/>
      <x:c r="H7025" s="2" t="str">
        <x:v>否</x:v>
      </x:c>
      <x:c r="I7025" s="7" t="str">
        <x:f>IF(AND(ISNUMBER(E7025),ISNUMBER(F7025)),E7025-F7025,"")</x:f>
      </x:c>
      <x:c r="J7025" s="2" t="str">
        <x:f>IF(H7025="否","不适用",IF(AND(ISNUMBER(E7025),ISNUMBER(F7025)),IF(I7025&gt;'规则与名单'!$B$2,"是","否"),"未判定"))</x:f>
        <x:v>不适用</x:v>
      </x:c>
      <x:c r="K7025" s="2" t="str">
        <x:f>IF(J7025="是",IF(ISNUMBER(F7025),"测试日GPS","缺失"),IF(ISNUMBER(G7025),"非测试日纯氢",IF(AND(H7025="是",J7025="未判定"),IF(ISNUMBER(F7025),"测试名单无纯氢GPS","缺失"),IF(ISNUMBER(E7025),"非测试日仪表","缺失"))))</x:f>
        <x:v>缺失</x:v>
      </x:c>
      <x:c r="L7025" s="7" t="str">
        <x:f>IF(K7025="缺失","",IF(K7025="非测试日纯氢",G7025,IF(K7025="非测试日仪表",E7025,F7025)))</x:f>
      </x:c>
      <x:c r="M7025" s="2" t="n">
        <x:f>IF(K7025="缺失",1,0)</x:f>
        <x:v>1</x:v>
      </x:c>
      <x:c r="N7025" s="2" t="str">
        <x:v>车辆里程查询_20260901-20260930_1024辆_仪表里程.xlsx / I186</x:v>
      </x:c>
      <x:c r="O7025" s="2" t="str">
        <x:v>车辆里程查询_20260901-20260930_1024辆_GPS里程.xlsx / I111</x:v>
      </x:c>
      <x:c r="P7025" s="2" t="str">
        <x:v>车辆纯氢气里程查询_20260901-20260930_1024辆.xlsx / I520</x:v>
      </x:c>
    </x:row>
    <x:row r="7026" ht="22" customHeight="1">
      <x:c r="A7026" s="2" t="n">
        <x:v>280</x:v>
      </x:c>
      <x:c r="B7026" s="2" t="str">
        <x:v>粤AGP9756</x:v>
      </x:c>
      <x:c r="C7026" s="2" t="str">
        <x:v>吴纬涛</x:v>
      </x:c>
      <x:c r="D7026" s="8" t="d">
        <x:v>2026-09-06T00:00:00.000Z</x:v>
      </x:c>
      <x:c r="E7026" s="7"/>
      <x:c r="F7026" s="7" t="n">
        <x:v>0</x:v>
      </x:c>
      <x:c r="G7026" s="7"/>
      <x:c r="H7026" s="2" t="str">
        <x:v>否</x:v>
      </x:c>
      <x:c r="I7026" s="7" t="str">
        <x:f>IF(AND(ISNUMBER(E7026),ISNUMBER(F7026)),E7026-F7026,"")</x:f>
      </x:c>
      <x:c r="J7026" s="2" t="str">
        <x:f>IF(H7026="否","不适用",IF(AND(ISNUMBER(E7026),ISNUMBER(F7026)),IF(I7026&gt;'规则与名单'!$B$2,"是","否"),"未判定"))</x:f>
        <x:v>不适用</x:v>
      </x:c>
      <x:c r="K7026" s="2" t="str">
        <x:f>IF(J7026="是",IF(ISNUMBER(F7026),"测试日GPS","缺失"),IF(ISNUMBER(G7026),"非测试日纯氢",IF(AND(H7026="是",J7026="未判定"),IF(ISNUMBER(F7026),"测试名单无纯氢GPS","缺失"),IF(ISNUMBER(E7026),"非测试日仪表","缺失"))))</x:f>
        <x:v>缺失</x:v>
      </x:c>
      <x:c r="L7026" s="7" t="str">
        <x:f>IF(K7026="缺失","",IF(K7026="非测试日纯氢",G7026,IF(K7026="非测试日仪表",E7026,F7026)))</x:f>
      </x:c>
      <x:c r="M7026" s="2" t="n">
        <x:f>IF(K7026="缺失",1,0)</x:f>
        <x:v>1</x:v>
      </x:c>
      <x:c r="N7026" s="2" t="str">
        <x:v>车辆里程查询_20260901-20260930_1024辆_仪表里程.xlsx / J186</x:v>
      </x:c>
      <x:c r="O7026" s="2" t="str">
        <x:v>车辆里程查询_20260901-20260930_1024辆_GPS里程.xlsx / J111</x:v>
      </x:c>
      <x:c r="P7026" s="2" t="str">
        <x:v>车辆纯氢气里程查询_20260901-20260930_1024辆.xlsx / J520</x:v>
      </x:c>
    </x:row>
    <x:row r="7027" ht="22" customHeight="1">
      <x:c r="A7027" s="2" t="n">
        <x:v>280</x:v>
      </x:c>
      <x:c r="B7027" s="2" t="str">
        <x:v>粤AGP9756</x:v>
      </x:c>
      <x:c r="C7027" s="2" t="str">
        <x:v>吴纬涛</x:v>
      </x:c>
      <x:c r="D7027" s="8" t="d">
        <x:v>2026-09-07T00:00:00.000Z</x:v>
      </x:c>
      <x:c r="E7027" s="7" t="n">
        <x:v>67.1</x:v>
      </x:c>
      <x:c r="F7027" s="7" t="n">
        <x:v>68.5</x:v>
      </x:c>
      <x:c r="G7027" s="7" t="n">
        <x:v>66.3</x:v>
      </x:c>
      <x:c r="H7027" s="2" t="str">
        <x:v>否</x:v>
      </x:c>
      <x:c r="I7027" s="7" t="n">
        <x:f>IF(AND(ISNUMBER(E7027),ISNUMBER(F7027)),E7027-F7027,"")</x:f>
        <x:v>-1.4000000000000057</x:v>
      </x:c>
      <x:c r="J7027" s="2" t="str">
        <x:f>IF(H7027="否","不适用",IF(AND(ISNUMBER(E7027),ISNUMBER(F7027)),IF(I7027&gt;'规则与名单'!$B$2,"是","否"),"未判定"))</x:f>
        <x:v>不适用</x:v>
      </x:c>
      <x:c r="K7027" s="2" t="str">
        <x:f>IF(J7027="是",IF(ISNUMBER(F7027),"测试日GPS","缺失"),IF(ISNUMBER(G7027),"非测试日纯氢",IF(AND(H7027="是",J7027="未判定"),IF(ISNUMBER(F7027),"测试名单无纯氢GPS","缺失"),IF(ISNUMBER(E7027),"非测试日仪表","缺失"))))</x:f>
        <x:v>非测试日纯氢</x:v>
      </x:c>
      <x:c r="L7027" s="7" t="n">
        <x:f>IF(K7027="缺失","",IF(K7027="非测试日纯氢",G7027,IF(K7027="非测试日仪表",E7027,F7027)))</x:f>
        <x:v>66.3</x:v>
      </x:c>
      <x:c r="M7027" s="2" t="n">
        <x:f>IF(K7027="缺失",1,0)</x:f>
        <x:v>0</x:v>
      </x:c>
      <x:c r="N7027" s="2" t="str">
        <x:v>车辆里程查询_20260901-20260930_1024辆_仪表里程.xlsx / K186</x:v>
      </x:c>
      <x:c r="O7027" s="2" t="str">
        <x:v>车辆里程查询_20260901-20260930_1024辆_GPS里程.xlsx / K111</x:v>
      </x:c>
      <x:c r="P7027" s="2" t="str">
        <x:v>车辆纯氢气里程查询_20260901-20260930_1024辆.xlsx / K520</x:v>
      </x:c>
    </x:row>
    <x:row r="7028" ht="22" customHeight="1">
      <x:c r="A7028" s="2" t="n">
        <x:v>280</x:v>
      </x:c>
      <x:c r="B7028" s="2" t="str">
        <x:v>粤AGP9756</x:v>
      </x:c>
      <x:c r="C7028" s="2" t="str">
        <x:v>吴纬涛</x:v>
      </x:c>
      <x:c r="D7028" s="8" t="d">
        <x:v>2026-09-08T00:00:00.000Z</x:v>
      </x:c>
      <x:c r="E7028" s="7" t="n">
        <x:v>88.1</x:v>
      </x:c>
      <x:c r="F7028" s="7" t="n">
        <x:v>88.8</x:v>
      </x:c>
      <x:c r="G7028" s="7" t="n">
        <x:v>82.2</x:v>
      </x:c>
      <x:c r="H7028" s="2" t="str">
        <x:v>否</x:v>
      </x:c>
      <x:c r="I7028" s="7" t="n">
        <x:f>IF(AND(ISNUMBER(E7028),ISNUMBER(F7028)),E7028-F7028,"")</x:f>
        <x:v>-0.7000000000000028</x:v>
      </x:c>
      <x:c r="J7028" s="2" t="str">
        <x:f>IF(H7028="否","不适用",IF(AND(ISNUMBER(E7028),ISNUMBER(F7028)),IF(I7028&gt;'规则与名单'!$B$2,"是","否"),"未判定"))</x:f>
        <x:v>不适用</x:v>
      </x:c>
      <x:c r="K7028" s="2" t="str">
        <x:f>IF(J7028="是",IF(ISNUMBER(F7028),"测试日GPS","缺失"),IF(ISNUMBER(G7028),"非测试日纯氢",IF(AND(H7028="是",J7028="未判定"),IF(ISNUMBER(F7028),"测试名单无纯氢GPS","缺失"),IF(ISNUMBER(E7028),"非测试日仪表","缺失"))))</x:f>
        <x:v>非测试日纯氢</x:v>
      </x:c>
      <x:c r="L7028" s="7" t="n">
        <x:f>IF(K7028="缺失","",IF(K7028="非测试日纯氢",G7028,IF(K7028="非测试日仪表",E7028,F7028)))</x:f>
        <x:v>82.2</x:v>
      </x:c>
      <x:c r="M7028" s="2" t="n">
        <x:f>IF(K7028="缺失",1,0)</x:f>
        <x:v>0</x:v>
      </x:c>
      <x:c r="N7028" s="2" t="str">
        <x:v>车辆里程查询_20260901-20260930_1024辆_仪表里程.xlsx / L186</x:v>
      </x:c>
      <x:c r="O7028" s="2" t="str">
        <x:v>车辆里程查询_20260901-20260930_1024辆_GPS里程.xlsx / L111</x:v>
      </x:c>
      <x:c r="P7028" s="2" t="str">
        <x:v>车辆纯氢气里程查询_20260901-20260930_1024辆.xlsx / L520</x:v>
      </x:c>
    </x:row>
    <x:row r="7029" ht="22" customHeight="1">
      <x:c r="A7029" s="2" t="n">
        <x:v>280</x:v>
      </x:c>
      <x:c r="B7029" s="2" t="str">
        <x:v>粤AGP9756</x:v>
      </x:c>
      <x:c r="C7029" s="2" t="str">
        <x:v>吴纬涛</x:v>
      </x:c>
      <x:c r="D7029" s="8" t="d">
        <x:v>2026-09-09T00:00:00.000Z</x:v>
      </x:c>
      <x:c r="E7029" s="7" t="n">
        <x:v>64.2</x:v>
      </x:c>
      <x:c r="F7029" s="7" t="n">
        <x:v>66.9</x:v>
      </x:c>
      <x:c r="G7029" s="7" t="n">
        <x:v>50.8</x:v>
      </x:c>
      <x:c r="H7029" s="2" t="str">
        <x:v>否</x:v>
      </x:c>
      <x:c r="I7029" s="7" t="n">
        <x:f>IF(AND(ISNUMBER(E7029),ISNUMBER(F7029)),E7029-F7029,"")</x:f>
        <x:v>-2.700000000000003</x:v>
      </x:c>
      <x:c r="J7029" s="2" t="str">
        <x:f>IF(H7029="否","不适用",IF(AND(ISNUMBER(E7029),ISNUMBER(F7029)),IF(I7029&gt;'规则与名单'!$B$2,"是","否"),"未判定"))</x:f>
        <x:v>不适用</x:v>
      </x:c>
      <x:c r="K7029" s="2" t="str">
        <x:f>IF(J7029="是",IF(ISNUMBER(F7029),"测试日GPS","缺失"),IF(ISNUMBER(G7029),"非测试日纯氢",IF(AND(H7029="是",J7029="未判定"),IF(ISNUMBER(F7029),"测试名单无纯氢GPS","缺失"),IF(ISNUMBER(E7029),"非测试日仪表","缺失"))))</x:f>
        <x:v>非测试日纯氢</x:v>
      </x:c>
      <x:c r="L7029" s="7" t="n">
        <x:f>IF(K7029="缺失","",IF(K7029="非测试日纯氢",G7029,IF(K7029="非测试日仪表",E7029,F7029)))</x:f>
        <x:v>50.8</x:v>
      </x:c>
      <x:c r="M7029" s="2" t="n">
        <x:f>IF(K7029="缺失",1,0)</x:f>
        <x:v>0</x:v>
      </x:c>
      <x:c r="N7029" s="2" t="str">
        <x:v>车辆里程查询_20260901-20260930_1024辆_仪表里程.xlsx / M186</x:v>
      </x:c>
      <x:c r="O7029" s="2" t="str">
        <x:v>车辆里程查询_20260901-20260930_1024辆_GPS里程.xlsx / M111</x:v>
      </x:c>
      <x:c r="P7029" s="2" t="str">
        <x:v>车辆纯氢气里程查询_20260901-20260930_1024辆.xlsx / M520</x:v>
      </x:c>
    </x:row>
    <x:row r="7030" ht="22" customHeight="1">
      <x:c r="A7030" s="2" t="n">
        <x:v>280</x:v>
      </x:c>
      <x:c r="B7030" s="2" t="str">
        <x:v>粤AGP9756</x:v>
      </x:c>
      <x:c r="C7030" s="2" t="str">
        <x:v>吴纬涛</x:v>
      </x:c>
      <x:c r="D7030" s="8" t="d">
        <x:v>2026-09-10T00:00:00.000Z</x:v>
      </x:c>
      <x:c r="E7030" s="7" t="n">
        <x:v>62.7</x:v>
      </x:c>
      <x:c r="F7030" s="7" t="n">
        <x:v>65.2</x:v>
      </x:c>
      <x:c r="G7030" s="7" t="n">
        <x:v>53.3</x:v>
      </x:c>
      <x:c r="H7030" s="2" t="str">
        <x:v>否</x:v>
      </x:c>
      <x:c r="I7030" s="7" t="n">
        <x:f>IF(AND(ISNUMBER(E7030),ISNUMBER(F7030)),E7030-F7030,"")</x:f>
        <x:v>-2.5</x:v>
      </x:c>
      <x:c r="J7030" s="2" t="str">
        <x:f>IF(H7030="否","不适用",IF(AND(ISNUMBER(E7030),ISNUMBER(F7030)),IF(I7030&gt;'规则与名单'!$B$2,"是","否"),"未判定"))</x:f>
        <x:v>不适用</x:v>
      </x:c>
      <x:c r="K7030" s="2" t="str">
        <x:f>IF(J7030="是",IF(ISNUMBER(F7030),"测试日GPS","缺失"),IF(ISNUMBER(G7030),"非测试日纯氢",IF(AND(H7030="是",J7030="未判定"),IF(ISNUMBER(F7030),"测试名单无纯氢GPS","缺失"),IF(ISNUMBER(E7030),"非测试日仪表","缺失"))))</x:f>
        <x:v>非测试日纯氢</x:v>
      </x:c>
      <x:c r="L7030" s="7" t="n">
        <x:f>IF(K7030="缺失","",IF(K7030="非测试日纯氢",G7030,IF(K7030="非测试日仪表",E7030,F7030)))</x:f>
        <x:v>53.3</x:v>
      </x:c>
      <x:c r="M7030" s="2" t="n">
        <x:f>IF(K7030="缺失",1,0)</x:f>
        <x:v>0</x:v>
      </x:c>
      <x:c r="N7030" s="2" t="str">
        <x:v>车辆里程查询_20260901-20260930_1024辆_仪表里程.xlsx / N186</x:v>
      </x:c>
      <x:c r="O7030" s="2" t="str">
        <x:v>车辆里程查询_20260901-20260930_1024辆_GPS里程.xlsx / N111</x:v>
      </x:c>
      <x:c r="P7030" s="2" t="str">
        <x:v>车辆纯氢气里程查询_20260901-20260930_1024辆.xlsx / N520</x:v>
      </x:c>
    </x:row>
    <x:row r="7031" ht="22" customHeight="1">
      <x:c r="A7031" s="2" t="n">
        <x:v>280</x:v>
      </x:c>
      <x:c r="B7031" s="2" t="str">
        <x:v>粤AGP9756</x:v>
      </x:c>
      <x:c r="C7031" s="2" t="str">
        <x:v>吴纬涛</x:v>
      </x:c>
      <x:c r="D7031" s="8" t="d">
        <x:v>2026-09-11T00:00:00.000Z</x:v>
      </x:c>
      <x:c r="E7031" s="7" t="n">
        <x:v>62.4</x:v>
      </x:c>
      <x:c r="F7031" s="7" t="n">
        <x:v>66</x:v>
      </x:c>
      <x:c r="G7031" s="7" t="n">
        <x:v>0.5</x:v>
      </x:c>
      <x:c r="H7031" s="2" t="str">
        <x:v>否</x:v>
      </x:c>
      <x:c r="I7031" s="7" t="n">
        <x:f>IF(AND(ISNUMBER(E7031),ISNUMBER(F7031)),E7031-F7031,"")</x:f>
        <x:v>-3.6000000000000014</x:v>
      </x:c>
      <x:c r="J7031" s="2" t="str">
        <x:f>IF(H7031="否","不适用",IF(AND(ISNUMBER(E7031),ISNUMBER(F7031)),IF(I7031&gt;'规则与名单'!$B$2,"是","否"),"未判定"))</x:f>
        <x:v>不适用</x:v>
      </x:c>
      <x:c r="K7031" s="2" t="str">
        <x:f>IF(J7031="是",IF(ISNUMBER(F7031),"测试日GPS","缺失"),IF(ISNUMBER(G7031),"非测试日纯氢",IF(AND(H7031="是",J7031="未判定"),IF(ISNUMBER(F7031),"测试名单无纯氢GPS","缺失"),IF(ISNUMBER(E7031),"非测试日仪表","缺失"))))</x:f>
        <x:v>非测试日纯氢</x:v>
      </x:c>
      <x:c r="L7031" s="7" t="n">
        <x:f>IF(K7031="缺失","",IF(K7031="非测试日纯氢",G7031,IF(K7031="非测试日仪表",E7031,F7031)))</x:f>
        <x:v>0.5</x:v>
      </x:c>
      <x:c r="M7031" s="2" t="n">
        <x:f>IF(K7031="缺失",1,0)</x:f>
        <x:v>0</x:v>
      </x:c>
      <x:c r="N7031" s="2" t="str">
        <x:v>车辆里程查询_20260901-20260930_1024辆_仪表里程.xlsx / O186</x:v>
      </x:c>
      <x:c r="O7031" s="2" t="str">
        <x:v>车辆里程查询_20260901-20260930_1024辆_GPS里程.xlsx / O111</x:v>
      </x:c>
      <x:c r="P7031" s="2" t="str">
        <x:v>车辆纯氢气里程查询_20260901-20260930_1024辆.xlsx / O520</x:v>
      </x:c>
    </x:row>
    <x:row r="7032" ht="22" customHeight="1">
      <x:c r="A7032" s="2" t="n">
        <x:v>280</x:v>
      </x:c>
      <x:c r="B7032" s="2" t="str">
        <x:v>粤AGP9756</x:v>
      </x:c>
      <x:c r="C7032" s="2" t="str">
        <x:v>吴纬涛</x:v>
      </x:c>
      <x:c r="D7032" s="8" t="d">
        <x:v>2026-09-12T00:00:00.000Z</x:v>
      </x:c>
      <x:c r="E7032" s="7"/>
      <x:c r="F7032" s="7" t="n">
        <x:v>0</x:v>
      </x:c>
      <x:c r="G7032" s="7"/>
      <x:c r="H7032" s="2" t="str">
        <x:v>否</x:v>
      </x:c>
      <x:c r="I7032" s="7" t="str">
        <x:f>IF(AND(ISNUMBER(E7032),ISNUMBER(F7032)),E7032-F7032,"")</x:f>
      </x:c>
      <x:c r="J7032" s="2" t="str">
        <x:f>IF(H7032="否","不适用",IF(AND(ISNUMBER(E7032),ISNUMBER(F7032)),IF(I7032&gt;'规则与名单'!$B$2,"是","否"),"未判定"))</x:f>
        <x:v>不适用</x:v>
      </x:c>
      <x:c r="K7032" s="2" t="str">
        <x:f>IF(J7032="是",IF(ISNUMBER(F7032),"测试日GPS","缺失"),IF(ISNUMBER(G7032),"非测试日纯氢",IF(AND(H7032="是",J7032="未判定"),IF(ISNUMBER(F7032),"测试名单无纯氢GPS","缺失"),IF(ISNUMBER(E7032),"非测试日仪表","缺失"))))</x:f>
        <x:v>缺失</x:v>
      </x:c>
      <x:c r="L7032" s="7" t="str">
        <x:f>IF(K7032="缺失","",IF(K7032="非测试日纯氢",G7032,IF(K7032="非测试日仪表",E7032,F7032)))</x:f>
      </x:c>
      <x:c r="M7032" s="2" t="n">
        <x:f>IF(K7032="缺失",1,0)</x:f>
        <x:v>1</x:v>
      </x:c>
      <x:c r="N7032" s="2" t="str">
        <x:v>车辆里程查询_20260901-20260930_1024辆_仪表里程.xlsx / P186</x:v>
      </x:c>
      <x:c r="O7032" s="2" t="str">
        <x:v>车辆里程查询_20260901-20260930_1024辆_GPS里程.xlsx / P111</x:v>
      </x:c>
      <x:c r="P7032" s="2" t="str">
        <x:v>车辆纯氢气里程查询_20260901-20260930_1024辆.xlsx / P520</x:v>
      </x:c>
    </x:row>
    <x:row r="7033" ht="22" customHeight="1">
      <x:c r="A7033" s="2" t="n">
        <x:v>280</x:v>
      </x:c>
      <x:c r="B7033" s="2" t="str">
        <x:v>粤AGP9756</x:v>
      </x:c>
      <x:c r="C7033" s="2" t="str">
        <x:v>吴纬涛</x:v>
      </x:c>
      <x:c r="D7033" s="8" t="d">
        <x:v>2026-09-13T00:00:00.000Z</x:v>
      </x:c>
      <x:c r="E7033" s="7"/>
      <x:c r="F7033" s="7" t="n">
        <x:v>23.7</x:v>
      </x:c>
      <x:c r="G7033" s="7"/>
      <x:c r="H7033" s="2" t="str">
        <x:v>否</x:v>
      </x:c>
      <x:c r="I7033" s="7" t="str">
        <x:f>IF(AND(ISNUMBER(E7033),ISNUMBER(F7033)),E7033-F7033,"")</x:f>
      </x:c>
      <x:c r="J7033" s="2" t="str">
        <x:f>IF(H7033="否","不适用",IF(AND(ISNUMBER(E7033),ISNUMBER(F7033)),IF(I7033&gt;'规则与名单'!$B$2,"是","否"),"未判定"))</x:f>
        <x:v>不适用</x:v>
      </x:c>
      <x:c r="K7033" s="2" t="str">
        <x:f>IF(J7033="是",IF(ISNUMBER(F7033),"测试日GPS","缺失"),IF(ISNUMBER(G7033),"非测试日纯氢",IF(AND(H7033="是",J7033="未判定"),IF(ISNUMBER(F7033),"测试名单无纯氢GPS","缺失"),IF(ISNUMBER(E7033),"非测试日仪表","缺失"))))</x:f>
        <x:v>缺失</x:v>
      </x:c>
      <x:c r="L7033" s="7" t="str">
        <x:f>IF(K7033="缺失","",IF(K7033="非测试日纯氢",G7033,IF(K7033="非测试日仪表",E7033,F7033)))</x:f>
      </x:c>
      <x:c r="M7033" s="2" t="n">
        <x:f>IF(K7033="缺失",1,0)</x:f>
        <x:v>1</x:v>
      </x:c>
      <x:c r="N7033" s="2" t="str">
        <x:v>车辆里程查询_20260901-20260930_1024辆_仪表里程.xlsx / Q186</x:v>
      </x:c>
      <x:c r="O7033" s="2" t="str">
        <x:v>车辆里程查询_20260901-20260930_1024辆_GPS里程.xlsx / Q111</x:v>
      </x:c>
      <x:c r="P7033" s="2" t="str">
        <x:v>车辆纯氢气里程查询_20260901-20260930_1024辆.xlsx / Q520</x:v>
      </x:c>
    </x:row>
    <x:row r="7034" ht="22" customHeight="1">
      <x:c r="A7034" s="2" t="n">
        <x:v>280</x:v>
      </x:c>
      <x:c r="B7034" s="2" t="str">
        <x:v>粤AGP9756</x:v>
      </x:c>
      <x:c r="C7034" s="2" t="str">
        <x:v>吴纬涛</x:v>
      </x:c>
      <x:c r="D7034" s="8" t="d">
        <x:v>2026-09-14T00:00:00.000Z</x:v>
      </x:c>
      <x:c r="E7034" s="7" t="n">
        <x:v>87.4</x:v>
      </x:c>
      <x:c r="F7034" s="7" t="n">
        <x:v>65.2</x:v>
      </x:c>
      <x:c r="G7034" s="7" t="n">
        <x:v>40.3</x:v>
      </x:c>
      <x:c r="H7034" s="2" t="str">
        <x:v>否</x:v>
      </x:c>
      <x:c r="I7034" s="7" t="n">
        <x:f>IF(AND(ISNUMBER(E7034),ISNUMBER(F7034)),E7034-F7034,"")</x:f>
        <x:v>22.200000000000003</x:v>
      </x:c>
      <x:c r="J7034" s="2" t="str">
        <x:f>IF(H7034="否","不适用",IF(AND(ISNUMBER(E7034),ISNUMBER(F7034)),IF(I7034&gt;'规则与名单'!$B$2,"是","否"),"未判定"))</x:f>
        <x:v>不适用</x:v>
      </x:c>
      <x:c r="K7034" s="2" t="str">
        <x:f>IF(J7034="是",IF(ISNUMBER(F7034),"测试日GPS","缺失"),IF(ISNUMBER(G7034),"非测试日纯氢",IF(AND(H7034="是",J7034="未判定"),IF(ISNUMBER(F7034),"测试名单无纯氢GPS","缺失"),IF(ISNUMBER(E7034),"非测试日仪表","缺失"))))</x:f>
        <x:v>非测试日纯氢</x:v>
      </x:c>
      <x:c r="L7034" s="7" t="n">
        <x:f>IF(K7034="缺失","",IF(K7034="非测试日纯氢",G7034,IF(K7034="非测试日仪表",E7034,F7034)))</x:f>
        <x:v>40.3</x:v>
      </x:c>
      <x:c r="M7034" s="2" t="n">
        <x:f>IF(K7034="缺失",1,0)</x:f>
        <x:v>0</x:v>
      </x:c>
      <x:c r="N7034" s="2" t="str">
        <x:v>车辆里程查询_20260901-20260930_1024辆_仪表里程.xlsx / R186</x:v>
      </x:c>
      <x:c r="O7034" s="2" t="str">
        <x:v>车辆里程查询_20260901-20260930_1024辆_GPS里程.xlsx / R111</x:v>
      </x:c>
      <x:c r="P7034" s="2" t="str">
        <x:v>车辆纯氢气里程查询_20260901-20260930_1024辆.xlsx / R520</x:v>
      </x:c>
    </x:row>
    <x:row r="7035" ht="22" customHeight="1">
      <x:c r="A7035" s="2" t="n">
        <x:v>280</x:v>
      </x:c>
      <x:c r="B7035" s="2" t="str">
        <x:v>粤AGP9756</x:v>
      </x:c>
      <x:c r="C7035" s="2" t="str">
        <x:v>吴纬涛</x:v>
      </x:c>
      <x:c r="D7035" s="8" t="d">
        <x:v>2026-09-15T00:00:00.000Z</x:v>
      </x:c>
      <x:c r="E7035" s="7" t="n">
        <x:v>63.1</x:v>
      </x:c>
      <x:c r="F7035" s="7" t="n">
        <x:v>64.5</x:v>
      </x:c>
      <x:c r="G7035" s="7" t="n">
        <x:v>42.1</x:v>
      </x:c>
      <x:c r="H7035" s="2" t="str">
        <x:v>否</x:v>
      </x:c>
      <x:c r="I7035" s="7" t="n">
        <x:f>IF(AND(ISNUMBER(E7035),ISNUMBER(F7035)),E7035-F7035,"")</x:f>
        <x:v>-1.3999999999999986</x:v>
      </x:c>
      <x:c r="J7035" s="2" t="str">
        <x:f>IF(H7035="否","不适用",IF(AND(ISNUMBER(E7035),ISNUMBER(F7035)),IF(I7035&gt;'规则与名单'!$B$2,"是","否"),"未判定"))</x:f>
        <x:v>不适用</x:v>
      </x:c>
      <x:c r="K7035" s="2" t="str">
        <x:f>IF(J7035="是",IF(ISNUMBER(F7035),"测试日GPS","缺失"),IF(ISNUMBER(G7035),"非测试日纯氢",IF(AND(H7035="是",J7035="未判定"),IF(ISNUMBER(F7035),"测试名单无纯氢GPS","缺失"),IF(ISNUMBER(E7035),"非测试日仪表","缺失"))))</x:f>
        <x:v>非测试日纯氢</x:v>
      </x:c>
      <x:c r="L7035" s="7" t="n">
        <x:f>IF(K7035="缺失","",IF(K7035="非测试日纯氢",G7035,IF(K7035="非测试日仪表",E7035,F7035)))</x:f>
        <x:v>42.1</x:v>
      </x:c>
      <x:c r="M7035" s="2" t="n">
        <x:f>IF(K7035="缺失",1,0)</x:f>
        <x:v>0</x:v>
      </x:c>
      <x:c r="N7035" s="2" t="str">
        <x:v>车辆里程查询_20260901-20260930_1024辆_仪表里程.xlsx / S186</x:v>
      </x:c>
      <x:c r="O7035" s="2" t="str">
        <x:v>车辆里程查询_20260901-20260930_1024辆_GPS里程.xlsx / S111</x:v>
      </x:c>
      <x:c r="P7035" s="2" t="str">
        <x:v>车辆纯氢气里程查询_20260901-20260930_1024辆.xlsx / S520</x:v>
      </x:c>
    </x:row>
    <x:row r="7036" ht="22" customHeight="1">
      <x:c r="A7036" s="2" t="n">
        <x:v>280</x:v>
      </x:c>
      <x:c r="B7036" s="2" t="str">
        <x:v>粤AGP9756</x:v>
      </x:c>
      <x:c r="C7036" s="2" t="str">
        <x:v>吴纬涛</x:v>
      </x:c>
      <x:c r="D7036" s="8" t="d">
        <x:v>2026-09-16T00:00:00.000Z</x:v>
      </x:c>
      <x:c r="E7036" s="7" t="n">
        <x:v>72.4</x:v>
      </x:c>
      <x:c r="F7036" s="7" t="n">
        <x:v>74.5</x:v>
      </x:c>
      <x:c r="G7036" s="7" t="n">
        <x:v>66.5</x:v>
      </x:c>
      <x:c r="H7036" s="2" t="str">
        <x:v>否</x:v>
      </x:c>
      <x:c r="I7036" s="7" t="n">
        <x:f>IF(AND(ISNUMBER(E7036),ISNUMBER(F7036)),E7036-F7036,"")</x:f>
        <x:v>-2.0999999999999943</x:v>
      </x:c>
      <x:c r="J7036" s="2" t="str">
        <x:f>IF(H7036="否","不适用",IF(AND(ISNUMBER(E7036),ISNUMBER(F7036)),IF(I7036&gt;'规则与名单'!$B$2,"是","否"),"未判定"))</x:f>
        <x:v>不适用</x:v>
      </x:c>
      <x:c r="K7036" s="2" t="str">
        <x:f>IF(J7036="是",IF(ISNUMBER(F7036),"测试日GPS","缺失"),IF(ISNUMBER(G7036),"非测试日纯氢",IF(AND(H7036="是",J7036="未判定"),IF(ISNUMBER(F7036),"测试名单无纯氢GPS","缺失"),IF(ISNUMBER(E7036),"非测试日仪表","缺失"))))</x:f>
        <x:v>非测试日纯氢</x:v>
      </x:c>
      <x:c r="L7036" s="7" t="n">
        <x:f>IF(K7036="缺失","",IF(K7036="非测试日纯氢",G7036,IF(K7036="非测试日仪表",E7036,F7036)))</x:f>
        <x:v>66.5</x:v>
      </x:c>
      <x:c r="M7036" s="2" t="n">
        <x:f>IF(K7036="缺失",1,0)</x:f>
        <x:v>0</x:v>
      </x:c>
      <x:c r="N7036" s="2" t="str">
        <x:v>车辆里程查询_20260901-20260930_1024辆_仪表里程.xlsx / T186</x:v>
      </x:c>
      <x:c r="O7036" s="2" t="str">
        <x:v>车辆里程查询_20260901-20260930_1024辆_GPS里程.xlsx / T111</x:v>
      </x:c>
      <x:c r="P7036" s="2" t="str">
        <x:v>车辆纯氢气里程查询_20260901-20260930_1024辆.xlsx / T520</x:v>
      </x:c>
    </x:row>
    <x:row r="7037" ht="22" customHeight="1">
      <x:c r="A7037" s="2" t="n">
        <x:v>280</x:v>
      </x:c>
      <x:c r="B7037" s="2" t="str">
        <x:v>粤AGP9756</x:v>
      </x:c>
      <x:c r="C7037" s="2" t="str">
        <x:v>吴纬涛</x:v>
      </x:c>
      <x:c r="D7037" s="8" t="d">
        <x:v>2026-09-17T00:00:00.000Z</x:v>
      </x:c>
      <x:c r="E7037" s="7" t="n">
        <x:v>63</x:v>
      </x:c>
      <x:c r="F7037" s="7" t="n">
        <x:v>65.5</x:v>
      </x:c>
      <x:c r="G7037" s="7" t="n">
        <x:v>45.1</x:v>
      </x:c>
      <x:c r="H7037" s="2" t="str">
        <x:v>否</x:v>
      </x:c>
      <x:c r="I7037" s="7" t="n">
        <x:f>IF(AND(ISNUMBER(E7037),ISNUMBER(F7037)),E7037-F7037,"")</x:f>
        <x:v>-2.5</x:v>
      </x:c>
      <x:c r="J7037" s="2" t="str">
        <x:f>IF(H7037="否","不适用",IF(AND(ISNUMBER(E7037),ISNUMBER(F7037)),IF(I7037&gt;'规则与名单'!$B$2,"是","否"),"未判定"))</x:f>
        <x:v>不适用</x:v>
      </x:c>
      <x:c r="K7037" s="2" t="str">
        <x:f>IF(J7037="是",IF(ISNUMBER(F7037),"测试日GPS","缺失"),IF(ISNUMBER(G7037),"非测试日纯氢",IF(AND(H7037="是",J7037="未判定"),IF(ISNUMBER(F7037),"测试名单无纯氢GPS","缺失"),IF(ISNUMBER(E7037),"非测试日仪表","缺失"))))</x:f>
        <x:v>非测试日纯氢</x:v>
      </x:c>
      <x:c r="L7037" s="7" t="n">
        <x:f>IF(K7037="缺失","",IF(K7037="非测试日纯氢",G7037,IF(K7037="非测试日仪表",E7037,F7037)))</x:f>
        <x:v>45.1</x:v>
      </x:c>
      <x:c r="M7037" s="2" t="n">
        <x:f>IF(K7037="缺失",1,0)</x:f>
        <x:v>0</x:v>
      </x:c>
      <x:c r="N7037" s="2" t="str">
        <x:v>车辆里程查询_20260901-20260930_1024辆_仪表里程.xlsx / U186</x:v>
      </x:c>
      <x:c r="O7037" s="2" t="str">
        <x:v>车辆里程查询_20260901-20260930_1024辆_GPS里程.xlsx / U111</x:v>
      </x:c>
      <x:c r="P7037" s="2" t="str">
        <x:v>车辆纯氢气里程查询_20260901-20260930_1024辆.xlsx / U520</x:v>
      </x:c>
    </x:row>
    <x:row r="7038" ht="22" customHeight="1">
      <x:c r="A7038" s="2" t="n">
        <x:v>280</x:v>
      </x:c>
      <x:c r="B7038" s="2" t="str">
        <x:v>粤AGP9756</x:v>
      </x:c>
      <x:c r="C7038" s="2" t="str">
        <x:v>吴纬涛</x:v>
      </x:c>
      <x:c r="D7038" s="8" t="d">
        <x:v>2026-09-18T00:00:00.000Z</x:v>
      </x:c>
      <x:c r="E7038" s="7" t="n">
        <x:v>63</x:v>
      </x:c>
      <x:c r="F7038" s="7" t="n">
        <x:v>64.9</x:v>
      </x:c>
      <x:c r="G7038" s="7" t="n">
        <x:v>62.5</x:v>
      </x:c>
      <x:c r="H7038" s="2" t="str">
        <x:v>否</x:v>
      </x:c>
      <x:c r="I7038" s="7" t="n">
        <x:f>IF(AND(ISNUMBER(E7038),ISNUMBER(F7038)),E7038-F7038,"")</x:f>
        <x:v>-1.9000000000000057</x:v>
      </x:c>
      <x:c r="J7038" s="2" t="str">
        <x:f>IF(H7038="否","不适用",IF(AND(ISNUMBER(E7038),ISNUMBER(F7038)),IF(I7038&gt;'规则与名单'!$B$2,"是","否"),"未判定"))</x:f>
        <x:v>不适用</x:v>
      </x:c>
      <x:c r="K7038" s="2" t="str">
        <x:f>IF(J7038="是",IF(ISNUMBER(F7038),"测试日GPS","缺失"),IF(ISNUMBER(G7038),"非测试日纯氢",IF(AND(H7038="是",J7038="未判定"),IF(ISNUMBER(F7038),"测试名单无纯氢GPS","缺失"),IF(ISNUMBER(E7038),"非测试日仪表","缺失"))))</x:f>
        <x:v>非测试日纯氢</x:v>
      </x:c>
      <x:c r="L7038" s="7" t="n">
        <x:f>IF(K7038="缺失","",IF(K7038="非测试日纯氢",G7038,IF(K7038="非测试日仪表",E7038,F7038)))</x:f>
        <x:v>62.5</x:v>
      </x:c>
      <x:c r="M7038" s="2" t="n">
        <x:f>IF(K7038="缺失",1,0)</x:f>
        <x:v>0</x:v>
      </x:c>
      <x:c r="N7038" s="2" t="str">
        <x:v>车辆里程查询_20260901-20260930_1024辆_仪表里程.xlsx / V186</x:v>
      </x:c>
      <x:c r="O7038" s="2" t="str">
        <x:v>车辆里程查询_20260901-20260930_1024辆_GPS里程.xlsx / V111</x:v>
      </x:c>
      <x:c r="P7038" s="2" t="str">
        <x:v>车辆纯氢气里程查询_20260901-20260930_1024辆.xlsx / V520</x:v>
      </x:c>
    </x:row>
    <x:row r="7039" ht="22" customHeight="1">
      <x:c r="A7039" s="2" t="n">
        <x:v>280</x:v>
      </x:c>
      <x:c r="B7039" s="2" t="str">
        <x:v>粤AGP9756</x:v>
      </x:c>
      <x:c r="C7039" s="2" t="str">
        <x:v>吴纬涛</x:v>
      </x:c>
      <x:c r="D7039" s="8" t="d">
        <x:v>2026-09-19T00:00:00.000Z</x:v>
      </x:c>
      <x:c r="E7039" s="7"/>
      <x:c r="F7039" s="7" t="n">
        <x:v>0</x:v>
      </x:c>
      <x:c r="G7039" s="7"/>
      <x:c r="H7039" s="2" t="str">
        <x:v>否</x:v>
      </x:c>
      <x:c r="I7039" s="7" t="str">
        <x:f>IF(AND(ISNUMBER(E7039),ISNUMBER(F7039)),E7039-F7039,"")</x:f>
      </x:c>
      <x:c r="J7039" s="2" t="str">
        <x:f>IF(H7039="否","不适用",IF(AND(ISNUMBER(E7039),ISNUMBER(F7039)),IF(I7039&gt;'规则与名单'!$B$2,"是","否"),"未判定"))</x:f>
        <x:v>不适用</x:v>
      </x:c>
      <x:c r="K7039" s="2" t="str">
        <x:f>IF(J7039="是",IF(ISNUMBER(F7039),"测试日GPS","缺失"),IF(ISNUMBER(G7039),"非测试日纯氢",IF(AND(H7039="是",J7039="未判定"),IF(ISNUMBER(F7039),"测试名单无纯氢GPS","缺失"),IF(ISNUMBER(E7039),"非测试日仪表","缺失"))))</x:f>
        <x:v>缺失</x:v>
      </x:c>
      <x:c r="L7039" s="7" t="str">
        <x:f>IF(K7039="缺失","",IF(K7039="非测试日纯氢",G7039,IF(K7039="非测试日仪表",E7039,F7039)))</x:f>
      </x:c>
      <x:c r="M7039" s="2" t="n">
        <x:f>IF(K7039="缺失",1,0)</x:f>
        <x:v>1</x:v>
      </x:c>
      <x:c r="N7039" s="2" t="str">
        <x:v>车辆里程查询_20260901-20260930_1024辆_仪表里程.xlsx / W186</x:v>
      </x:c>
      <x:c r="O7039" s="2" t="str">
        <x:v>车辆里程查询_20260901-20260930_1024辆_GPS里程.xlsx / W111</x:v>
      </x:c>
      <x:c r="P7039" s="2" t="str">
        <x:v>车辆纯氢气里程查询_20260901-20260930_1024辆.xlsx / W520</x:v>
      </x:c>
    </x:row>
    <x:row r="7040" ht="22" customHeight="1">
      <x:c r="A7040" s="2" t="n">
        <x:v>280</x:v>
      </x:c>
      <x:c r="B7040" s="2" t="str">
        <x:v>粤AGP9756</x:v>
      </x:c>
      <x:c r="C7040" s="2" t="str">
        <x:v>吴纬涛</x:v>
      </x:c>
      <x:c r="D7040" s="8" t="d">
        <x:v>2026-09-20T00:00:00.000Z</x:v>
      </x:c>
      <x:c r="E7040" s="7" t="n">
        <x:v>64.4</x:v>
      </x:c>
      <x:c r="F7040" s="7" t="n">
        <x:v>66.1</x:v>
      </x:c>
      <x:c r="G7040" s="7" t="n">
        <x:v>47.6</x:v>
      </x:c>
      <x:c r="H7040" s="2" t="str">
        <x:v>否</x:v>
      </x:c>
      <x:c r="I7040" s="7" t="n">
        <x:f>IF(AND(ISNUMBER(E7040),ISNUMBER(F7040)),E7040-F7040,"")</x:f>
        <x:v>-1.6999999999999886</x:v>
      </x:c>
      <x:c r="J7040" s="2" t="str">
        <x:f>IF(H7040="否","不适用",IF(AND(ISNUMBER(E7040),ISNUMBER(F7040)),IF(I7040&gt;'规则与名单'!$B$2,"是","否"),"未判定"))</x:f>
        <x:v>不适用</x:v>
      </x:c>
      <x:c r="K7040" s="2" t="str">
        <x:f>IF(J7040="是",IF(ISNUMBER(F7040),"测试日GPS","缺失"),IF(ISNUMBER(G7040),"非测试日纯氢",IF(AND(H7040="是",J7040="未判定"),IF(ISNUMBER(F7040),"测试名单无纯氢GPS","缺失"),IF(ISNUMBER(E7040),"非测试日仪表","缺失"))))</x:f>
        <x:v>非测试日纯氢</x:v>
      </x:c>
      <x:c r="L7040" s="7" t="n">
        <x:f>IF(K7040="缺失","",IF(K7040="非测试日纯氢",G7040,IF(K7040="非测试日仪表",E7040,F7040)))</x:f>
        <x:v>47.6</x:v>
      </x:c>
      <x:c r="M7040" s="2" t="n">
        <x:f>IF(K7040="缺失",1,0)</x:f>
        <x:v>0</x:v>
      </x:c>
      <x:c r="N7040" s="2" t="str">
        <x:v>车辆里程查询_20260901-20260930_1024辆_仪表里程.xlsx / X186</x:v>
      </x:c>
      <x:c r="O7040" s="2" t="str">
        <x:v>车辆里程查询_20260901-20260930_1024辆_GPS里程.xlsx / X111</x:v>
      </x:c>
      <x:c r="P7040" s="2" t="str">
        <x:v>车辆纯氢气里程查询_20260901-20260930_1024辆.xlsx / X520</x:v>
      </x:c>
    </x:row>
    <x:row r="7041" ht="22" customHeight="1">
      <x:c r="A7041" s="2" t="n">
        <x:v>280</x:v>
      </x:c>
      <x:c r="B7041" s="2" t="str">
        <x:v>粤AGP9756</x:v>
      </x:c>
      <x:c r="C7041" s="2" t="str">
        <x:v>吴纬涛</x:v>
      </x:c>
      <x:c r="D7041" s="8" t="d">
        <x:v>2026-09-21T00:00:00.000Z</x:v>
      </x:c>
      <x:c r="E7041" s="7" t="n">
        <x:v>58.4</x:v>
      </x:c>
      <x:c r="F7041" s="7" t="n">
        <x:v>70.5</x:v>
      </x:c>
      <x:c r="G7041" s="7" t="n">
        <x:v>37</x:v>
      </x:c>
      <x:c r="H7041" s="2" t="str">
        <x:v>否</x:v>
      </x:c>
      <x:c r="I7041" s="7" t="n">
        <x:f>IF(AND(ISNUMBER(E7041),ISNUMBER(F7041)),E7041-F7041,"")</x:f>
        <x:v>-12.100000000000001</x:v>
      </x:c>
      <x:c r="J7041" s="2" t="str">
        <x:f>IF(H7041="否","不适用",IF(AND(ISNUMBER(E7041),ISNUMBER(F7041)),IF(I7041&gt;'规则与名单'!$B$2,"是","否"),"未判定"))</x:f>
        <x:v>不适用</x:v>
      </x:c>
      <x:c r="K7041" s="2" t="str">
        <x:f>IF(J7041="是",IF(ISNUMBER(F7041),"测试日GPS","缺失"),IF(ISNUMBER(G7041),"非测试日纯氢",IF(AND(H7041="是",J7041="未判定"),IF(ISNUMBER(F7041),"测试名单无纯氢GPS","缺失"),IF(ISNUMBER(E7041),"非测试日仪表","缺失"))))</x:f>
        <x:v>非测试日纯氢</x:v>
      </x:c>
      <x:c r="L7041" s="7" t="n">
        <x:f>IF(K7041="缺失","",IF(K7041="非测试日纯氢",G7041,IF(K7041="非测试日仪表",E7041,F7041)))</x:f>
        <x:v>37</x:v>
      </x:c>
      <x:c r="M7041" s="2" t="n">
        <x:f>IF(K7041="缺失",1,0)</x:f>
        <x:v>0</x:v>
      </x:c>
      <x:c r="N7041" s="2" t="str">
        <x:v>车辆里程查询_20260901-20260930_1024辆_仪表里程.xlsx / Y186</x:v>
      </x:c>
      <x:c r="O7041" s="2" t="str">
        <x:v>车辆里程查询_20260901-20260930_1024辆_GPS里程.xlsx / Y111</x:v>
      </x:c>
      <x:c r="P7041" s="2" t="str">
        <x:v>车辆纯氢气里程查询_20260901-20260930_1024辆.xlsx / Y520</x:v>
      </x:c>
    </x:row>
    <x:row r="7042" ht="22" customHeight="1">
      <x:c r="A7042" s="2" t="n">
        <x:v>280</x:v>
      </x:c>
      <x:c r="B7042" s="2" t="str">
        <x:v>粤AGP9756</x:v>
      </x:c>
      <x:c r="C7042" s="2" t="str">
        <x:v>吴纬涛</x:v>
      </x:c>
      <x:c r="D7042" s="8" t="d">
        <x:v>2026-09-22T00:00:00.000Z</x:v>
      </x:c>
      <x:c r="E7042" s="7" t="n">
        <x:v>72.8</x:v>
      </x:c>
      <x:c r="F7042" s="7" t="n">
        <x:v>64.1</x:v>
      </x:c>
      <x:c r="G7042" s="7" t="n">
        <x:v>57.9</x:v>
      </x:c>
      <x:c r="H7042" s="2" t="str">
        <x:v>否</x:v>
      </x:c>
      <x:c r="I7042" s="7" t="n">
        <x:f>IF(AND(ISNUMBER(E7042),ISNUMBER(F7042)),E7042-F7042,"")</x:f>
        <x:v>8.700000000000003</x:v>
      </x:c>
      <x:c r="J7042" s="2" t="str">
        <x:f>IF(H7042="否","不适用",IF(AND(ISNUMBER(E7042),ISNUMBER(F7042)),IF(I7042&gt;'规则与名单'!$B$2,"是","否"),"未判定"))</x:f>
        <x:v>不适用</x:v>
      </x:c>
      <x:c r="K7042" s="2" t="str">
        <x:f>IF(J7042="是",IF(ISNUMBER(F7042),"测试日GPS","缺失"),IF(ISNUMBER(G7042),"非测试日纯氢",IF(AND(H7042="是",J7042="未判定"),IF(ISNUMBER(F7042),"测试名单无纯氢GPS","缺失"),IF(ISNUMBER(E7042),"非测试日仪表","缺失"))))</x:f>
        <x:v>非测试日纯氢</x:v>
      </x:c>
      <x:c r="L7042" s="7" t="n">
        <x:f>IF(K7042="缺失","",IF(K7042="非测试日纯氢",G7042,IF(K7042="非测试日仪表",E7042,F7042)))</x:f>
        <x:v>57.9</x:v>
      </x:c>
      <x:c r="M7042" s="2" t="n">
        <x:f>IF(K7042="缺失",1,0)</x:f>
        <x:v>0</x:v>
      </x:c>
      <x:c r="N7042" s="2" t="str">
        <x:v>车辆里程查询_20260901-20260930_1024辆_仪表里程.xlsx / Z186</x:v>
      </x:c>
      <x:c r="O7042" s="2" t="str">
        <x:v>车辆里程查询_20260901-20260930_1024辆_GPS里程.xlsx / Z111</x:v>
      </x:c>
      <x:c r="P7042" s="2" t="str">
        <x:v>车辆纯氢气里程查询_20260901-20260930_1024辆.xlsx / Z520</x:v>
      </x:c>
    </x:row>
    <x:row r="7043" ht="22" customHeight="1">
      <x:c r="A7043" s="2" t="n">
        <x:v>280</x:v>
      </x:c>
      <x:c r="B7043" s="2" t="str">
        <x:v>粤AGP9756</x:v>
      </x:c>
      <x:c r="C7043" s="2" t="str">
        <x:v>吴纬涛</x:v>
      </x:c>
      <x:c r="D7043" s="8" t="d">
        <x:v>2026-09-23T00:00:00.000Z</x:v>
      </x:c>
      <x:c r="E7043" s="7" t="n">
        <x:v>62.6</x:v>
      </x:c>
      <x:c r="F7043" s="7" t="n">
        <x:v>65.3</x:v>
      </x:c>
      <x:c r="G7043" s="7" t="n">
        <x:v>63.2</x:v>
      </x:c>
      <x:c r="H7043" s="2" t="str">
        <x:v>否</x:v>
      </x:c>
      <x:c r="I7043" s="7" t="n">
        <x:f>IF(AND(ISNUMBER(E7043),ISNUMBER(F7043)),E7043-F7043,"")</x:f>
        <x:v>-2.6999999999999957</x:v>
      </x:c>
      <x:c r="J7043" s="2" t="str">
        <x:f>IF(H7043="否","不适用",IF(AND(ISNUMBER(E7043),ISNUMBER(F7043)),IF(I7043&gt;'规则与名单'!$B$2,"是","否"),"未判定"))</x:f>
        <x:v>不适用</x:v>
      </x:c>
      <x:c r="K7043" s="2" t="str">
        <x:f>IF(J7043="是",IF(ISNUMBER(F7043),"测试日GPS","缺失"),IF(ISNUMBER(G7043),"非测试日纯氢",IF(AND(H7043="是",J7043="未判定"),IF(ISNUMBER(F7043),"测试名单无纯氢GPS","缺失"),IF(ISNUMBER(E7043),"非测试日仪表","缺失"))))</x:f>
        <x:v>非测试日纯氢</x:v>
      </x:c>
      <x:c r="L7043" s="7" t="n">
        <x:f>IF(K7043="缺失","",IF(K7043="非测试日纯氢",G7043,IF(K7043="非测试日仪表",E7043,F7043)))</x:f>
        <x:v>63.2</x:v>
      </x:c>
      <x:c r="M7043" s="2" t="n">
        <x:f>IF(K7043="缺失",1,0)</x:f>
        <x:v>0</x:v>
      </x:c>
      <x:c r="N7043" s="2" t="str">
        <x:v>车辆里程查询_20260901-20260930_1024辆_仪表里程.xlsx / AA186</x:v>
      </x:c>
      <x:c r="O7043" s="2" t="str">
        <x:v>车辆里程查询_20260901-20260930_1024辆_GPS里程.xlsx / AA111</x:v>
      </x:c>
      <x:c r="P7043" s="2" t="str">
        <x:v>车辆纯氢气里程查询_20260901-20260930_1024辆.xlsx / AA520</x:v>
      </x:c>
    </x:row>
    <x:row r="7044" ht="22" customHeight="1">
      <x:c r="A7044" s="2" t="n">
        <x:v>280</x:v>
      </x:c>
      <x:c r="B7044" s="2" t="str">
        <x:v>粤AGP9756</x:v>
      </x:c>
      <x:c r="C7044" s="2" t="str">
        <x:v>吴纬涛</x:v>
      </x:c>
      <x:c r="D7044" s="8" t="d">
        <x:v>2026-09-24T00:00:00.000Z</x:v>
      </x:c>
      <x:c r="E7044" s="7" t="n">
        <x:v>63.2</x:v>
      </x:c>
      <x:c r="F7044" s="7" t="n">
        <x:v>63.8</x:v>
      </x:c>
      <x:c r="G7044" s="7" t="n">
        <x:v>61.5</x:v>
      </x:c>
      <x:c r="H7044" s="2" t="str">
        <x:v>否</x:v>
      </x:c>
      <x:c r="I7044" s="7" t="n">
        <x:f>IF(AND(ISNUMBER(E7044),ISNUMBER(F7044)),E7044-F7044,"")</x:f>
        <x:v>-0.5999999999999943</x:v>
      </x:c>
      <x:c r="J7044" s="2" t="str">
        <x:f>IF(H7044="否","不适用",IF(AND(ISNUMBER(E7044),ISNUMBER(F7044)),IF(I7044&gt;'规则与名单'!$B$2,"是","否"),"未判定"))</x:f>
        <x:v>不适用</x:v>
      </x:c>
      <x:c r="K7044" s="2" t="str">
        <x:f>IF(J7044="是",IF(ISNUMBER(F7044),"测试日GPS","缺失"),IF(ISNUMBER(G7044),"非测试日纯氢",IF(AND(H7044="是",J7044="未判定"),IF(ISNUMBER(F7044),"测试名单无纯氢GPS","缺失"),IF(ISNUMBER(E7044),"非测试日仪表","缺失"))))</x:f>
        <x:v>非测试日纯氢</x:v>
      </x:c>
      <x:c r="L7044" s="7" t="n">
        <x:f>IF(K7044="缺失","",IF(K7044="非测试日纯氢",G7044,IF(K7044="非测试日仪表",E7044,F7044)))</x:f>
        <x:v>61.5</x:v>
      </x:c>
      <x:c r="M7044" s="2" t="n">
        <x:f>IF(K7044="缺失",1,0)</x:f>
        <x:v>0</x:v>
      </x:c>
      <x:c r="N7044" s="2" t="str">
        <x:v>车辆里程查询_20260901-20260930_1024辆_仪表里程.xlsx / AB186</x:v>
      </x:c>
      <x:c r="O7044" s="2" t="str">
        <x:v>车辆里程查询_20260901-20260930_1024辆_GPS里程.xlsx / AB111</x:v>
      </x:c>
      <x:c r="P7044" s="2" t="str">
        <x:v>车辆纯氢气里程查询_20260901-20260930_1024辆.xlsx / AB520</x:v>
      </x:c>
    </x:row>
    <x:row r="7045" ht="22" customHeight="1">
      <x:c r="A7045" s="2" t="n">
        <x:v>280</x:v>
      </x:c>
      <x:c r="B7045" s="2" t="str">
        <x:v>粤AGP9756</x:v>
      </x:c>
      <x:c r="C7045" s="2" t="str">
        <x:v>吴纬涛</x:v>
      </x:c>
      <x:c r="D7045" s="8" t="d">
        <x:v>2026-09-25T00:00:00.000Z</x:v>
      </x:c>
      <x:c r="E7045" s="7"/>
      <x:c r="F7045" s="7" t="n">
        <x:v>0</x:v>
      </x:c>
      <x:c r="G7045" s="7"/>
      <x:c r="H7045" s="2" t="str">
        <x:v>否</x:v>
      </x:c>
      <x:c r="I7045" s="7" t="str">
        <x:f>IF(AND(ISNUMBER(E7045),ISNUMBER(F7045)),E7045-F7045,"")</x:f>
      </x:c>
      <x:c r="J7045" s="2" t="str">
        <x:f>IF(H7045="否","不适用",IF(AND(ISNUMBER(E7045),ISNUMBER(F7045)),IF(I7045&gt;'规则与名单'!$B$2,"是","否"),"未判定"))</x:f>
        <x:v>不适用</x:v>
      </x:c>
      <x:c r="K7045" s="2" t="str">
        <x:f>IF(J7045="是",IF(ISNUMBER(F7045),"测试日GPS","缺失"),IF(ISNUMBER(G7045),"非测试日纯氢",IF(AND(H7045="是",J7045="未判定"),IF(ISNUMBER(F7045),"测试名单无纯氢GPS","缺失"),IF(ISNUMBER(E7045),"非测试日仪表","缺失"))))</x:f>
        <x:v>缺失</x:v>
      </x:c>
      <x:c r="L7045" s="7" t="str">
        <x:f>IF(K7045="缺失","",IF(K7045="非测试日纯氢",G7045,IF(K7045="非测试日仪表",E7045,F7045)))</x:f>
      </x:c>
      <x:c r="M7045" s="2" t="n">
        <x:f>IF(K7045="缺失",1,0)</x:f>
        <x:v>1</x:v>
      </x:c>
      <x:c r="N7045" s="2" t="str">
        <x:v>车辆里程查询_20260901-20260930_1024辆_仪表里程.xlsx / AC186</x:v>
      </x:c>
      <x:c r="O7045" s="2" t="str">
        <x:v>车辆里程查询_20260901-20260930_1024辆_GPS里程.xlsx / AC111</x:v>
      </x:c>
      <x:c r="P7045" s="2" t="str">
        <x:v>车辆纯氢气里程查询_20260901-20260930_1024辆.xlsx / AC520</x:v>
      </x:c>
    </x:row>
    <x:row r="7046" ht="22" customHeight="1">
      <x:c r="A7046" s="2" t="n">
        <x:v>280</x:v>
      </x:c>
      <x:c r="B7046" s="2" t="str">
        <x:v>粤AGP9756</x:v>
      </x:c>
      <x:c r="C7046" s="2" t="str">
        <x:v>吴纬涛</x:v>
      </x:c>
      <x:c r="D7046" s="8" t="d">
        <x:v>2026-09-26T00:00:00.000Z</x:v>
      </x:c>
      <x:c r="E7046" s="7"/>
      <x:c r="F7046" s="7" t="n">
        <x:v>0</x:v>
      </x:c>
      <x:c r="G7046" s="7"/>
      <x:c r="H7046" s="2" t="str">
        <x:v>否</x:v>
      </x:c>
      <x:c r="I7046" s="7" t="str">
        <x:f>IF(AND(ISNUMBER(E7046),ISNUMBER(F7046)),E7046-F7046,"")</x:f>
      </x:c>
      <x:c r="J7046" s="2" t="str">
        <x:f>IF(H7046="否","不适用",IF(AND(ISNUMBER(E7046),ISNUMBER(F7046)),IF(I7046&gt;'规则与名单'!$B$2,"是","否"),"未判定"))</x:f>
        <x:v>不适用</x:v>
      </x:c>
      <x:c r="K7046" s="2" t="str">
        <x:f>IF(J7046="是",IF(ISNUMBER(F7046),"测试日GPS","缺失"),IF(ISNUMBER(G7046),"非测试日纯氢",IF(AND(H7046="是",J7046="未判定"),IF(ISNUMBER(F7046),"测试名单无纯氢GPS","缺失"),IF(ISNUMBER(E7046),"非测试日仪表","缺失"))))</x:f>
        <x:v>缺失</x:v>
      </x:c>
      <x:c r="L7046" s="7" t="str">
        <x:f>IF(K7046="缺失","",IF(K7046="非测试日纯氢",G7046,IF(K7046="非测试日仪表",E7046,F7046)))</x:f>
      </x:c>
      <x:c r="M7046" s="2" t="n">
        <x:f>IF(K7046="缺失",1,0)</x:f>
        <x:v>1</x:v>
      </x:c>
      <x:c r="N7046" s="2" t="str">
        <x:v>车辆里程查询_20260901-20260930_1024辆_仪表里程.xlsx / AD186</x:v>
      </x:c>
      <x:c r="O7046" s="2" t="str">
        <x:v>车辆里程查询_20260901-20260930_1024辆_GPS里程.xlsx / AD111</x:v>
      </x:c>
      <x:c r="P7046" s="2" t="str">
        <x:v>车辆纯氢气里程查询_20260901-20260930_1024辆.xlsx / AD520</x:v>
      </x:c>
    </x:row>
    <x:row r="7047" ht="22" customHeight="1">
      <x:c r="A7047" s="2" t="n">
        <x:v>280</x:v>
      </x:c>
      <x:c r="B7047" s="2" t="str">
        <x:v>粤AGP9756</x:v>
      </x:c>
      <x:c r="C7047" s="2" t="str">
        <x:v>吴纬涛</x:v>
      </x:c>
      <x:c r="D7047" s="8" t="d">
        <x:v>2026-09-27T00:00:00.000Z</x:v>
      </x:c>
      <x:c r="E7047" s="7" t="n">
        <x:v>24.3</x:v>
      </x:c>
      <x:c r="F7047" s="7" t="n">
        <x:v>24.2</x:v>
      </x:c>
      <x:c r="G7047" s="7" t="n">
        <x:v>23.9</x:v>
      </x:c>
      <x:c r="H7047" s="2" t="str">
        <x:v>否</x:v>
      </x:c>
      <x:c r="I7047" s="7" t="n">
        <x:f>IF(AND(ISNUMBER(E7047),ISNUMBER(F7047)),E7047-F7047,"")</x:f>
        <x:v>0.10000000000000142</x:v>
      </x:c>
      <x:c r="J7047" s="2" t="str">
        <x:f>IF(H7047="否","不适用",IF(AND(ISNUMBER(E7047),ISNUMBER(F7047)),IF(I7047&gt;'规则与名单'!$B$2,"是","否"),"未判定"))</x:f>
        <x:v>不适用</x:v>
      </x:c>
      <x:c r="K7047" s="2" t="str">
        <x:f>IF(J7047="是",IF(ISNUMBER(F7047),"测试日GPS","缺失"),IF(ISNUMBER(G7047),"非测试日纯氢",IF(AND(H7047="是",J7047="未判定"),IF(ISNUMBER(F7047),"测试名单无纯氢GPS","缺失"),IF(ISNUMBER(E7047),"非测试日仪表","缺失"))))</x:f>
        <x:v>非测试日纯氢</x:v>
      </x:c>
      <x:c r="L7047" s="7" t="n">
        <x:f>IF(K7047="缺失","",IF(K7047="非测试日纯氢",G7047,IF(K7047="非测试日仪表",E7047,F7047)))</x:f>
        <x:v>23.9</x:v>
      </x:c>
      <x:c r="M7047" s="2" t="n">
        <x:f>IF(K7047="缺失",1,0)</x:f>
        <x:v>0</x:v>
      </x:c>
      <x:c r="N7047" s="2" t="str">
        <x:v>车辆里程查询_20260901-20260930_1024辆_仪表里程.xlsx / AE186</x:v>
      </x:c>
      <x:c r="O7047" s="2" t="str">
        <x:v>车辆里程查询_20260901-20260930_1024辆_GPS里程.xlsx / AE111</x:v>
      </x:c>
      <x:c r="P7047" s="2" t="str">
        <x:v>车辆纯氢气里程查询_20260901-20260930_1024辆.xlsx / AE520</x:v>
      </x:c>
    </x:row>
    <x:row r="7048" ht="22" customHeight="1">
      <x:c r="A7048" s="2" t="n">
        <x:v>280</x:v>
      </x:c>
      <x:c r="B7048" s="2" t="str">
        <x:v>粤AGP9756</x:v>
      </x:c>
      <x:c r="C7048" s="2" t="str">
        <x:v>吴纬涛</x:v>
      </x:c>
      <x:c r="D7048" s="8" t="d">
        <x:v>2026-09-28T00:00:00.000Z</x:v>
      </x:c>
      <x:c r="E7048" s="7" t="n">
        <x:v>62.7</x:v>
      </x:c>
      <x:c r="F7048" s="7" t="n">
        <x:v>64.3</x:v>
      </x:c>
      <x:c r="G7048" s="7" t="n">
        <x:v>62.6</x:v>
      </x:c>
      <x:c r="H7048" s="2" t="str">
        <x:v>否</x:v>
      </x:c>
      <x:c r="I7048" s="7" t="n">
        <x:f>IF(AND(ISNUMBER(E7048),ISNUMBER(F7048)),E7048-F7048,"")</x:f>
        <x:v>-1.5999999999999943</x:v>
      </x:c>
      <x:c r="J7048" s="2" t="str">
        <x:f>IF(H7048="否","不适用",IF(AND(ISNUMBER(E7048),ISNUMBER(F7048)),IF(I7048&gt;'规则与名单'!$B$2,"是","否"),"未判定"))</x:f>
        <x:v>不适用</x:v>
      </x:c>
      <x:c r="K7048" s="2" t="str">
        <x:f>IF(J7048="是",IF(ISNUMBER(F7048),"测试日GPS","缺失"),IF(ISNUMBER(G7048),"非测试日纯氢",IF(AND(H7048="是",J7048="未判定"),IF(ISNUMBER(F7048),"测试名单无纯氢GPS","缺失"),IF(ISNUMBER(E7048),"非测试日仪表","缺失"))))</x:f>
        <x:v>非测试日纯氢</x:v>
      </x:c>
      <x:c r="L7048" s="7" t="n">
        <x:f>IF(K7048="缺失","",IF(K7048="非测试日纯氢",G7048,IF(K7048="非测试日仪表",E7048,F7048)))</x:f>
        <x:v>62.6</x:v>
      </x:c>
      <x:c r="M7048" s="2" t="n">
        <x:f>IF(K7048="缺失",1,0)</x:f>
        <x:v>0</x:v>
      </x:c>
      <x:c r="N7048" s="2" t="str">
        <x:v>车辆里程查询_20260901-20260930_1024辆_仪表里程.xlsx / AF186</x:v>
      </x:c>
      <x:c r="O7048" s="2" t="str">
        <x:v>车辆里程查询_20260901-20260930_1024辆_GPS里程.xlsx / AF111</x:v>
      </x:c>
      <x:c r="P7048" s="2" t="str">
        <x:v>车辆纯氢气里程查询_20260901-20260930_1024辆.xlsx / AF520</x:v>
      </x:c>
    </x:row>
    <x:row r="7049" ht="22" customHeight="1">
      <x:c r="A7049" s="2" t="n">
        <x:v>280</x:v>
      </x:c>
      <x:c r="B7049" s="2" t="str">
        <x:v>粤AGP9756</x:v>
      </x:c>
      <x:c r="C7049" s="2" t="str">
        <x:v>吴纬涛</x:v>
      </x:c>
      <x:c r="D7049" s="8" t="d">
        <x:v>2026-09-29T00:00:00.000Z</x:v>
      </x:c>
      <x:c r="E7049" s="7" t="n">
        <x:v>68.3</x:v>
      </x:c>
      <x:c r="F7049" s="7" t="n">
        <x:v>71.4</x:v>
      </x:c>
      <x:c r="G7049" s="7" t="n">
        <x:v>68</x:v>
      </x:c>
      <x:c r="H7049" s="2" t="str">
        <x:v>否</x:v>
      </x:c>
      <x:c r="I7049" s="7" t="n">
        <x:f>IF(AND(ISNUMBER(E7049),ISNUMBER(F7049)),E7049-F7049,"")</x:f>
        <x:v>-3.1000000000000085</x:v>
      </x:c>
      <x:c r="J7049" s="2" t="str">
        <x:f>IF(H7049="否","不适用",IF(AND(ISNUMBER(E7049),ISNUMBER(F7049)),IF(I7049&gt;'规则与名单'!$B$2,"是","否"),"未判定"))</x:f>
        <x:v>不适用</x:v>
      </x:c>
      <x:c r="K7049" s="2" t="str">
        <x:f>IF(J7049="是",IF(ISNUMBER(F7049),"测试日GPS","缺失"),IF(ISNUMBER(G7049),"非测试日纯氢",IF(AND(H7049="是",J7049="未判定"),IF(ISNUMBER(F7049),"测试名单无纯氢GPS","缺失"),IF(ISNUMBER(E7049),"非测试日仪表","缺失"))))</x:f>
        <x:v>非测试日纯氢</x:v>
      </x:c>
      <x:c r="L7049" s="7" t="n">
        <x:f>IF(K7049="缺失","",IF(K7049="非测试日纯氢",G7049,IF(K7049="非测试日仪表",E7049,F7049)))</x:f>
        <x:v>68</x:v>
      </x:c>
      <x:c r="M7049" s="2" t="n">
        <x:f>IF(K7049="缺失",1,0)</x:f>
        <x:v>0</x:v>
      </x:c>
      <x:c r="N7049" s="2" t="str">
        <x:v>车辆里程查询_20260901-20260930_1024辆_仪表里程.xlsx / AG186</x:v>
      </x:c>
      <x:c r="O7049" s="2" t="str">
        <x:v>车辆里程查询_20260901-20260930_1024辆_GPS里程.xlsx / AG111</x:v>
      </x:c>
      <x:c r="P7049" s="2" t="str">
        <x:v>车辆纯氢气里程查询_20260901-20260930_1024辆.xlsx / AG520</x:v>
      </x:c>
    </x:row>
    <x:row r="7050" ht="22" customHeight="1">
      <x:c r="A7050" s="2" t="n">
        <x:v>280</x:v>
      </x:c>
      <x:c r="B7050" s="2" t="str">
        <x:v>粤AGP9756</x:v>
      </x:c>
      <x:c r="C7050" s="2" t="str">
        <x:v>吴纬涛</x:v>
      </x:c>
      <x:c r="D7050" s="8" t="d">
        <x:v>2026-09-30T00:00:00.000Z</x:v>
      </x:c>
      <x:c r="E7050" s="7" t="n">
        <x:v>62.6</x:v>
      </x:c>
      <x:c r="F7050" s="7" t="n">
        <x:v>64</x:v>
      </x:c>
      <x:c r="G7050" s="7" t="n">
        <x:v>62.4</x:v>
      </x:c>
      <x:c r="H7050" s="2" t="str">
        <x:v>否</x:v>
      </x:c>
      <x:c r="I7050" s="7" t="n">
        <x:f>IF(AND(ISNUMBER(E7050),ISNUMBER(F7050)),E7050-F7050,"")</x:f>
        <x:v>-1.3999999999999986</x:v>
      </x:c>
      <x:c r="J7050" s="2" t="str">
        <x:f>IF(H7050="否","不适用",IF(AND(ISNUMBER(E7050),ISNUMBER(F7050)),IF(I7050&gt;'规则与名单'!$B$2,"是","否"),"未判定"))</x:f>
        <x:v>不适用</x:v>
      </x:c>
      <x:c r="K7050" s="2" t="str">
        <x:f>IF(J7050="是",IF(ISNUMBER(F7050),"测试日GPS","缺失"),IF(ISNUMBER(G7050),"非测试日纯氢",IF(AND(H7050="是",J7050="未判定"),IF(ISNUMBER(F7050),"测试名单无纯氢GPS","缺失"),IF(ISNUMBER(E7050),"非测试日仪表","缺失"))))</x:f>
        <x:v>非测试日纯氢</x:v>
      </x:c>
      <x:c r="L7050" s="7" t="n">
        <x:f>IF(K7050="缺失","",IF(K7050="非测试日纯氢",G7050,IF(K7050="非测试日仪表",E7050,F7050)))</x:f>
        <x:v>62.4</x:v>
      </x:c>
      <x:c r="M7050" s="2" t="n">
        <x:f>IF(K7050="缺失",1,0)</x:f>
        <x:v>0</x:v>
      </x:c>
      <x:c r="N7050" s="2" t="str">
        <x:v>车辆里程查询_20260901-20260930_1024辆_仪表里程.xlsx / AH186</x:v>
      </x:c>
      <x:c r="O7050" s="2" t="str">
        <x:v>车辆里程查询_20260901-20260930_1024辆_GPS里程.xlsx / AH111</x:v>
      </x:c>
      <x:c r="P7050" s="2" t="str">
        <x:v>车辆纯氢气里程查询_20260901-20260930_1024辆.xlsx / AH520</x:v>
      </x:c>
    </x:row>
    <x:row r="7051" ht="22" customHeight="1">
      <x:c r="A7051" s="2" t="n">
        <x:v>281</x:v>
      </x:c>
      <x:c r="B7051" s="2" t="str">
        <x:v>粤AGP9787</x:v>
      </x:c>
      <x:c r="C7051" s="2" t="str">
        <x:v>吴纬涛</x:v>
      </x:c>
      <x:c r="D7051" s="8" t="d">
        <x:v>2026-09-01T00:00:00.000Z</x:v>
      </x:c>
      <x:c r="E7051" s="7" t="n">
        <x:v>49.3</x:v>
      </x:c>
      <x:c r="F7051" s="7" t="n">
        <x:v>49.8</x:v>
      </x:c>
      <x:c r="G7051" s="7" t="n">
        <x:v>49.1</x:v>
      </x:c>
      <x:c r="H7051" s="2" t="str">
        <x:v>否</x:v>
      </x:c>
      <x:c r="I7051" s="7" t="n">
        <x:f>IF(AND(ISNUMBER(E7051),ISNUMBER(F7051)),E7051-F7051,"")</x:f>
        <x:v>-0.5</x:v>
      </x:c>
      <x:c r="J7051" s="2" t="str">
        <x:f>IF(H7051="否","不适用",IF(AND(ISNUMBER(E7051),ISNUMBER(F7051)),IF(I7051&gt;'规则与名单'!$B$2,"是","否"),"未判定"))</x:f>
        <x:v>不适用</x:v>
      </x:c>
      <x:c r="K7051" s="2" t="str">
        <x:f>IF(J7051="是",IF(ISNUMBER(F7051),"测试日GPS","缺失"),IF(ISNUMBER(G7051),"非测试日纯氢",IF(AND(H7051="是",J7051="未判定"),IF(ISNUMBER(F7051),"测试名单无纯氢GPS","缺失"),IF(ISNUMBER(E7051),"非测试日仪表","缺失"))))</x:f>
        <x:v>非测试日纯氢</x:v>
      </x:c>
      <x:c r="L7051" s="7" t="n">
        <x:f>IF(K7051="缺失","",IF(K7051="非测试日纯氢",G7051,IF(K7051="非测试日仪表",E7051,F7051)))</x:f>
        <x:v>49.1</x:v>
      </x:c>
      <x:c r="M7051" s="2" t="n">
        <x:f>IF(K7051="缺失",1,0)</x:f>
        <x:v>0</x:v>
      </x:c>
      <x:c r="N7051" s="2" t="str">
        <x:v>车辆里程查询_20260901-20260930_1024辆_仪表里程.xlsx / E424</x:v>
      </x:c>
      <x:c r="O7051" s="2" t="str">
        <x:v>车辆里程查询_20260901-20260930_1024辆_GPS里程.xlsx / E424</x:v>
      </x:c>
      <x:c r="P7051" s="2" t="str">
        <x:v>车辆纯氢气里程查询_20260901-20260930_1024辆.xlsx / E413</x:v>
      </x:c>
    </x:row>
    <x:row r="7052" ht="22" customHeight="1">
      <x:c r="A7052" s="2" t="n">
        <x:v>281</x:v>
      </x:c>
      <x:c r="B7052" s="2" t="str">
        <x:v>粤AGP9787</x:v>
      </x:c>
      <x:c r="C7052" s="2" t="str">
        <x:v>吴纬涛</x:v>
      </x:c>
      <x:c r="D7052" s="8" t="d">
        <x:v>2026-09-02T00:00:00.000Z</x:v>
      </x:c>
      <x:c r="E7052" s="7" t="n">
        <x:v>49.1</x:v>
      </x:c>
      <x:c r="F7052" s="7" t="n">
        <x:v>50.6</x:v>
      </x:c>
      <x:c r="G7052" s="7" t="n">
        <x:v>49</x:v>
      </x:c>
      <x:c r="H7052" s="2" t="str">
        <x:v>否</x:v>
      </x:c>
      <x:c r="I7052" s="7" t="n">
        <x:f>IF(AND(ISNUMBER(E7052),ISNUMBER(F7052)),E7052-F7052,"")</x:f>
        <x:v>-1.5</x:v>
      </x:c>
      <x:c r="J7052" s="2" t="str">
        <x:f>IF(H7052="否","不适用",IF(AND(ISNUMBER(E7052),ISNUMBER(F7052)),IF(I7052&gt;'规则与名单'!$B$2,"是","否"),"未判定"))</x:f>
        <x:v>不适用</x:v>
      </x:c>
      <x:c r="K7052" s="2" t="str">
        <x:f>IF(J7052="是",IF(ISNUMBER(F7052),"测试日GPS","缺失"),IF(ISNUMBER(G7052),"非测试日纯氢",IF(AND(H7052="是",J7052="未判定"),IF(ISNUMBER(F7052),"测试名单无纯氢GPS","缺失"),IF(ISNUMBER(E7052),"非测试日仪表","缺失"))))</x:f>
        <x:v>非测试日纯氢</x:v>
      </x:c>
      <x:c r="L7052" s="7" t="n">
        <x:f>IF(K7052="缺失","",IF(K7052="非测试日纯氢",G7052,IF(K7052="非测试日仪表",E7052,F7052)))</x:f>
        <x:v>49</x:v>
      </x:c>
      <x:c r="M7052" s="2" t="n">
        <x:f>IF(K7052="缺失",1,0)</x:f>
        <x:v>0</x:v>
      </x:c>
      <x:c r="N7052" s="2" t="str">
        <x:v>车辆里程查询_20260901-20260930_1024辆_仪表里程.xlsx / F424</x:v>
      </x:c>
      <x:c r="O7052" s="2" t="str">
        <x:v>车辆里程查询_20260901-20260930_1024辆_GPS里程.xlsx / F424</x:v>
      </x:c>
      <x:c r="P7052" s="2" t="str">
        <x:v>车辆纯氢气里程查询_20260901-20260930_1024辆.xlsx / F413</x:v>
      </x:c>
    </x:row>
    <x:row r="7053" ht="22" customHeight="1">
      <x:c r="A7053" s="2" t="n">
        <x:v>281</x:v>
      </x:c>
      <x:c r="B7053" s="2" t="str">
        <x:v>粤AGP9787</x:v>
      </x:c>
      <x:c r="C7053" s="2" t="str">
        <x:v>吴纬涛</x:v>
      </x:c>
      <x:c r="D7053" s="8" t="d">
        <x:v>2026-09-03T00:00:00.000Z</x:v>
      </x:c>
      <x:c r="E7053" s="7" t="n">
        <x:v>59.6</x:v>
      </x:c>
      <x:c r="F7053" s="7" t="n">
        <x:v>60.9</x:v>
      </x:c>
      <x:c r="G7053" s="7" t="n">
        <x:v>52.8</x:v>
      </x:c>
      <x:c r="H7053" s="2" t="str">
        <x:v>否</x:v>
      </x:c>
      <x:c r="I7053" s="7" t="n">
        <x:f>IF(AND(ISNUMBER(E7053),ISNUMBER(F7053)),E7053-F7053,"")</x:f>
        <x:v>-1.2999999999999972</x:v>
      </x:c>
      <x:c r="J7053" s="2" t="str">
        <x:f>IF(H7053="否","不适用",IF(AND(ISNUMBER(E7053),ISNUMBER(F7053)),IF(I7053&gt;'规则与名单'!$B$2,"是","否"),"未判定"))</x:f>
        <x:v>不适用</x:v>
      </x:c>
      <x:c r="K7053" s="2" t="str">
        <x:f>IF(J7053="是",IF(ISNUMBER(F7053),"测试日GPS","缺失"),IF(ISNUMBER(G7053),"非测试日纯氢",IF(AND(H7053="是",J7053="未判定"),IF(ISNUMBER(F7053),"测试名单无纯氢GPS","缺失"),IF(ISNUMBER(E7053),"非测试日仪表","缺失"))))</x:f>
        <x:v>非测试日纯氢</x:v>
      </x:c>
      <x:c r="L7053" s="7" t="n">
        <x:f>IF(K7053="缺失","",IF(K7053="非测试日纯氢",G7053,IF(K7053="非测试日仪表",E7053,F7053)))</x:f>
        <x:v>52.8</x:v>
      </x:c>
      <x:c r="M7053" s="2" t="n">
        <x:f>IF(K7053="缺失",1,0)</x:f>
        <x:v>0</x:v>
      </x:c>
      <x:c r="N7053" s="2" t="str">
        <x:v>车辆里程查询_20260901-20260930_1024辆_仪表里程.xlsx / G424</x:v>
      </x:c>
      <x:c r="O7053" s="2" t="str">
        <x:v>车辆里程查询_20260901-20260930_1024辆_GPS里程.xlsx / G424</x:v>
      </x:c>
      <x:c r="P7053" s="2" t="str">
        <x:v>车辆纯氢气里程查询_20260901-20260930_1024辆.xlsx / G413</x:v>
      </x:c>
    </x:row>
    <x:row r="7054" ht="22" customHeight="1">
      <x:c r="A7054" s="2" t="n">
        <x:v>281</x:v>
      </x:c>
      <x:c r="B7054" s="2" t="str">
        <x:v>粤AGP9787</x:v>
      </x:c>
      <x:c r="C7054" s="2" t="str">
        <x:v>吴纬涛</x:v>
      </x:c>
      <x:c r="D7054" s="8" t="d">
        <x:v>2026-09-04T00:00:00.000Z</x:v>
      </x:c>
      <x:c r="E7054" s="7" t="n">
        <x:v>50.4</x:v>
      </x:c>
      <x:c r="F7054" s="7" t="n">
        <x:v>50.1</x:v>
      </x:c>
      <x:c r="G7054" s="7" t="n">
        <x:v>37.1</x:v>
      </x:c>
      <x:c r="H7054" s="2" t="str">
        <x:v>否</x:v>
      </x:c>
      <x:c r="I7054" s="7" t="n">
        <x:f>IF(AND(ISNUMBER(E7054),ISNUMBER(F7054)),E7054-F7054,"")</x:f>
        <x:v>0.29999999999999716</x:v>
      </x:c>
      <x:c r="J7054" s="2" t="str">
        <x:f>IF(H7054="否","不适用",IF(AND(ISNUMBER(E7054),ISNUMBER(F7054)),IF(I7054&gt;'规则与名单'!$B$2,"是","否"),"未判定"))</x:f>
        <x:v>不适用</x:v>
      </x:c>
      <x:c r="K7054" s="2" t="str">
        <x:f>IF(J7054="是",IF(ISNUMBER(F7054),"测试日GPS","缺失"),IF(ISNUMBER(G7054),"非测试日纯氢",IF(AND(H7054="是",J7054="未判定"),IF(ISNUMBER(F7054),"测试名单无纯氢GPS","缺失"),IF(ISNUMBER(E7054),"非测试日仪表","缺失"))))</x:f>
        <x:v>非测试日纯氢</x:v>
      </x:c>
      <x:c r="L7054" s="7" t="n">
        <x:f>IF(K7054="缺失","",IF(K7054="非测试日纯氢",G7054,IF(K7054="非测试日仪表",E7054,F7054)))</x:f>
        <x:v>37.1</x:v>
      </x:c>
      <x:c r="M7054" s="2" t="n">
        <x:f>IF(K7054="缺失",1,0)</x:f>
        <x:v>0</x:v>
      </x:c>
      <x:c r="N7054" s="2" t="str">
        <x:v>车辆里程查询_20260901-20260930_1024辆_仪表里程.xlsx / H424</x:v>
      </x:c>
      <x:c r="O7054" s="2" t="str">
        <x:v>车辆里程查询_20260901-20260930_1024辆_GPS里程.xlsx / H424</x:v>
      </x:c>
      <x:c r="P7054" s="2" t="str">
        <x:v>车辆纯氢气里程查询_20260901-20260930_1024辆.xlsx / H413</x:v>
      </x:c>
    </x:row>
    <x:row r="7055" ht="22" customHeight="1">
      <x:c r="A7055" s="2" t="n">
        <x:v>281</x:v>
      </x:c>
      <x:c r="B7055" s="2" t="str">
        <x:v>粤AGP9787</x:v>
      </x:c>
      <x:c r="C7055" s="2" t="str">
        <x:v>吴纬涛</x:v>
      </x:c>
      <x:c r="D7055" s="8" t="d">
        <x:v>2026-09-05T00:00:00.000Z</x:v>
      </x:c>
      <x:c r="E7055" s="7"/>
      <x:c r="F7055" s="7" t="n">
        <x:v>0</x:v>
      </x:c>
      <x:c r="G7055" s="7"/>
      <x:c r="H7055" s="2" t="str">
        <x:v>否</x:v>
      </x:c>
      <x:c r="I7055" s="7" t="str">
        <x:f>IF(AND(ISNUMBER(E7055),ISNUMBER(F7055)),E7055-F7055,"")</x:f>
      </x:c>
      <x:c r="J7055" s="2" t="str">
        <x:f>IF(H7055="否","不适用",IF(AND(ISNUMBER(E7055),ISNUMBER(F7055)),IF(I7055&gt;'规则与名单'!$B$2,"是","否"),"未判定"))</x:f>
        <x:v>不适用</x:v>
      </x:c>
      <x:c r="K7055" s="2" t="str">
        <x:f>IF(J7055="是",IF(ISNUMBER(F7055),"测试日GPS","缺失"),IF(ISNUMBER(G7055),"非测试日纯氢",IF(AND(H7055="是",J7055="未判定"),IF(ISNUMBER(F7055),"测试名单无纯氢GPS","缺失"),IF(ISNUMBER(E7055),"非测试日仪表","缺失"))))</x:f>
        <x:v>缺失</x:v>
      </x:c>
      <x:c r="L7055" s="7" t="str">
        <x:f>IF(K7055="缺失","",IF(K7055="非测试日纯氢",G7055,IF(K7055="非测试日仪表",E7055,F7055)))</x:f>
      </x:c>
      <x:c r="M7055" s="2" t="n">
        <x:f>IF(K7055="缺失",1,0)</x:f>
        <x:v>1</x:v>
      </x:c>
      <x:c r="N7055" s="2" t="str">
        <x:v>车辆里程查询_20260901-20260930_1024辆_仪表里程.xlsx / I424</x:v>
      </x:c>
      <x:c r="O7055" s="2" t="str">
        <x:v>车辆里程查询_20260901-20260930_1024辆_GPS里程.xlsx / I424</x:v>
      </x:c>
      <x:c r="P7055" s="2" t="str">
        <x:v>车辆纯氢气里程查询_20260901-20260930_1024辆.xlsx / I413</x:v>
      </x:c>
    </x:row>
    <x:row r="7056" ht="22" customHeight="1">
      <x:c r="A7056" s="2" t="n">
        <x:v>281</x:v>
      </x:c>
      <x:c r="B7056" s="2" t="str">
        <x:v>粤AGP9787</x:v>
      </x:c>
      <x:c r="C7056" s="2" t="str">
        <x:v>吴纬涛</x:v>
      </x:c>
      <x:c r="D7056" s="8" t="d">
        <x:v>2026-09-06T00:00:00.000Z</x:v>
      </x:c>
      <x:c r="E7056" s="7" t="n">
        <x:v>0.5</x:v>
      </x:c>
      <x:c r="F7056" s="7" t="n">
        <x:v>0.5</x:v>
      </x:c>
      <x:c r="G7056" s="7" t="n">
        <x:v>0.4</x:v>
      </x:c>
      <x:c r="H7056" s="2" t="str">
        <x:v>否</x:v>
      </x:c>
      <x:c r="I7056" s="7" t="n">
        <x:f>IF(AND(ISNUMBER(E7056),ISNUMBER(F7056)),E7056-F7056,"")</x:f>
        <x:v>0</x:v>
      </x:c>
      <x:c r="J7056" s="2" t="str">
        <x:f>IF(H7056="否","不适用",IF(AND(ISNUMBER(E7056),ISNUMBER(F7056)),IF(I7056&gt;'规则与名单'!$B$2,"是","否"),"未判定"))</x:f>
        <x:v>不适用</x:v>
      </x:c>
      <x:c r="K7056" s="2" t="str">
        <x:f>IF(J7056="是",IF(ISNUMBER(F7056),"测试日GPS","缺失"),IF(ISNUMBER(G7056),"非测试日纯氢",IF(AND(H7056="是",J7056="未判定"),IF(ISNUMBER(F7056),"测试名单无纯氢GPS","缺失"),IF(ISNUMBER(E7056),"非测试日仪表","缺失"))))</x:f>
        <x:v>非测试日纯氢</x:v>
      </x:c>
      <x:c r="L7056" s="7" t="n">
        <x:f>IF(K7056="缺失","",IF(K7056="非测试日纯氢",G7056,IF(K7056="非测试日仪表",E7056,F7056)))</x:f>
        <x:v>0.4</x:v>
      </x:c>
      <x:c r="M7056" s="2" t="n">
        <x:f>IF(K7056="缺失",1,0)</x:f>
        <x:v>0</x:v>
      </x:c>
      <x:c r="N7056" s="2" t="str">
        <x:v>车辆里程查询_20260901-20260930_1024辆_仪表里程.xlsx / J424</x:v>
      </x:c>
      <x:c r="O7056" s="2" t="str">
        <x:v>车辆里程查询_20260901-20260930_1024辆_GPS里程.xlsx / J424</x:v>
      </x:c>
      <x:c r="P7056" s="2" t="str">
        <x:v>车辆纯氢气里程查询_20260901-20260930_1024辆.xlsx / J413</x:v>
      </x:c>
    </x:row>
    <x:row r="7057" ht="22" customHeight="1">
      <x:c r="A7057" s="2" t="n">
        <x:v>281</x:v>
      </x:c>
      <x:c r="B7057" s="2" t="str">
        <x:v>粤AGP9787</x:v>
      </x:c>
      <x:c r="C7057" s="2" t="str">
        <x:v>吴纬涛</x:v>
      </x:c>
      <x:c r="D7057" s="8" t="d">
        <x:v>2026-09-07T00:00:00.000Z</x:v>
      </x:c>
      <x:c r="E7057" s="7" t="n">
        <x:v>49.8</x:v>
      </x:c>
      <x:c r="F7057" s="7" t="n">
        <x:v>50.1</x:v>
      </x:c>
      <x:c r="G7057" s="7" t="n">
        <x:v>39.1</x:v>
      </x:c>
      <x:c r="H7057" s="2" t="str">
        <x:v>否</x:v>
      </x:c>
      <x:c r="I7057" s="7" t="n">
        <x:f>IF(AND(ISNUMBER(E7057),ISNUMBER(F7057)),E7057-F7057,"")</x:f>
        <x:v>-0.30000000000000426</x:v>
      </x:c>
      <x:c r="J7057" s="2" t="str">
        <x:f>IF(H7057="否","不适用",IF(AND(ISNUMBER(E7057),ISNUMBER(F7057)),IF(I7057&gt;'规则与名单'!$B$2,"是","否"),"未判定"))</x:f>
        <x:v>不适用</x:v>
      </x:c>
      <x:c r="K7057" s="2" t="str">
        <x:f>IF(J7057="是",IF(ISNUMBER(F7057),"测试日GPS","缺失"),IF(ISNUMBER(G7057),"非测试日纯氢",IF(AND(H7057="是",J7057="未判定"),IF(ISNUMBER(F7057),"测试名单无纯氢GPS","缺失"),IF(ISNUMBER(E7057),"非测试日仪表","缺失"))))</x:f>
        <x:v>非测试日纯氢</x:v>
      </x:c>
      <x:c r="L7057" s="7" t="n">
        <x:f>IF(K7057="缺失","",IF(K7057="非测试日纯氢",G7057,IF(K7057="非测试日仪表",E7057,F7057)))</x:f>
        <x:v>39.1</x:v>
      </x:c>
      <x:c r="M7057" s="2" t="n">
        <x:f>IF(K7057="缺失",1,0)</x:f>
        <x:v>0</x:v>
      </x:c>
      <x:c r="N7057" s="2" t="str">
        <x:v>车辆里程查询_20260901-20260930_1024辆_仪表里程.xlsx / K424</x:v>
      </x:c>
      <x:c r="O7057" s="2" t="str">
        <x:v>车辆里程查询_20260901-20260930_1024辆_GPS里程.xlsx / K424</x:v>
      </x:c>
      <x:c r="P7057" s="2" t="str">
        <x:v>车辆纯氢气里程查询_20260901-20260930_1024辆.xlsx / K413</x:v>
      </x:c>
    </x:row>
    <x:row r="7058" ht="22" customHeight="1">
      <x:c r="A7058" s="2" t="n">
        <x:v>281</x:v>
      </x:c>
      <x:c r="B7058" s="2" t="str">
        <x:v>粤AGP9787</x:v>
      </x:c>
      <x:c r="C7058" s="2" t="str">
        <x:v>吴纬涛</x:v>
      </x:c>
      <x:c r="D7058" s="8" t="d">
        <x:v>2026-09-08T00:00:00.000Z</x:v>
      </x:c>
      <x:c r="E7058" s="7" t="n">
        <x:v>22.9</x:v>
      </x:c>
      <x:c r="F7058" s="7" t="n">
        <x:v>49.7</x:v>
      </x:c>
      <x:c r="G7058" s="7" t="n">
        <x:v>47.4</x:v>
      </x:c>
      <x:c r="H7058" s="2" t="str">
        <x:v>否</x:v>
      </x:c>
      <x:c r="I7058" s="7" t="n">
        <x:f>IF(AND(ISNUMBER(E7058),ISNUMBER(F7058)),E7058-F7058,"")</x:f>
        <x:v>-26.800000000000004</x:v>
      </x:c>
      <x:c r="J7058" s="2" t="str">
        <x:f>IF(H7058="否","不适用",IF(AND(ISNUMBER(E7058),ISNUMBER(F7058)),IF(I7058&gt;'规则与名单'!$B$2,"是","否"),"未判定"))</x:f>
        <x:v>不适用</x:v>
      </x:c>
      <x:c r="K7058" s="2" t="str">
        <x:f>IF(J7058="是",IF(ISNUMBER(F7058),"测试日GPS","缺失"),IF(ISNUMBER(G7058),"非测试日纯氢",IF(AND(H7058="是",J7058="未判定"),IF(ISNUMBER(F7058),"测试名单无纯氢GPS","缺失"),IF(ISNUMBER(E7058),"非测试日仪表","缺失"))))</x:f>
        <x:v>非测试日纯氢</x:v>
      </x:c>
      <x:c r="L7058" s="7" t="n">
        <x:f>IF(K7058="缺失","",IF(K7058="非测试日纯氢",G7058,IF(K7058="非测试日仪表",E7058,F7058)))</x:f>
        <x:v>47.4</x:v>
      </x:c>
      <x:c r="M7058" s="2" t="n">
        <x:f>IF(K7058="缺失",1,0)</x:f>
        <x:v>0</x:v>
      </x:c>
      <x:c r="N7058" s="2" t="str">
        <x:v>车辆里程查询_20260901-20260930_1024辆_仪表里程.xlsx / L424</x:v>
      </x:c>
      <x:c r="O7058" s="2" t="str">
        <x:v>车辆里程查询_20260901-20260930_1024辆_GPS里程.xlsx / L424</x:v>
      </x:c>
      <x:c r="P7058" s="2" t="str">
        <x:v>车辆纯氢气里程查询_20260901-20260930_1024辆.xlsx / L413</x:v>
      </x:c>
    </x:row>
    <x:row r="7059" ht="22" customHeight="1">
      <x:c r="A7059" s="2" t="n">
        <x:v>281</x:v>
      </x:c>
      <x:c r="B7059" s="2" t="str">
        <x:v>粤AGP9787</x:v>
      </x:c>
      <x:c r="C7059" s="2" t="str">
        <x:v>吴纬涛</x:v>
      </x:c>
      <x:c r="D7059" s="8" t="d">
        <x:v>2026-09-09T00:00:00.000Z</x:v>
      </x:c>
      <x:c r="E7059" s="7" t="n">
        <x:v>93.6</x:v>
      </x:c>
      <x:c r="F7059" s="7" t="n">
        <x:v>66.9</x:v>
      </x:c>
      <x:c r="G7059" s="7" t="n">
        <x:v>62.1</x:v>
      </x:c>
      <x:c r="H7059" s="2" t="str">
        <x:v>否</x:v>
      </x:c>
      <x:c r="I7059" s="7" t="n">
        <x:f>IF(AND(ISNUMBER(E7059),ISNUMBER(F7059)),E7059-F7059,"")</x:f>
        <x:v>26.69999999999999</x:v>
      </x:c>
      <x:c r="J7059" s="2" t="str">
        <x:f>IF(H7059="否","不适用",IF(AND(ISNUMBER(E7059),ISNUMBER(F7059)),IF(I7059&gt;'规则与名单'!$B$2,"是","否"),"未判定"))</x:f>
        <x:v>不适用</x:v>
      </x:c>
      <x:c r="K7059" s="2" t="str">
        <x:f>IF(J7059="是",IF(ISNUMBER(F7059),"测试日GPS","缺失"),IF(ISNUMBER(G7059),"非测试日纯氢",IF(AND(H7059="是",J7059="未判定"),IF(ISNUMBER(F7059),"测试名单无纯氢GPS","缺失"),IF(ISNUMBER(E7059),"非测试日仪表","缺失"))))</x:f>
        <x:v>非测试日纯氢</x:v>
      </x:c>
      <x:c r="L7059" s="7" t="n">
        <x:f>IF(K7059="缺失","",IF(K7059="非测试日纯氢",G7059,IF(K7059="非测试日仪表",E7059,F7059)))</x:f>
        <x:v>62.1</x:v>
      </x:c>
      <x:c r="M7059" s="2" t="n">
        <x:f>IF(K7059="缺失",1,0)</x:f>
        <x:v>0</x:v>
      </x:c>
      <x:c r="N7059" s="2" t="str">
        <x:v>车辆里程查询_20260901-20260930_1024辆_仪表里程.xlsx / M424</x:v>
      </x:c>
      <x:c r="O7059" s="2" t="str">
        <x:v>车辆里程查询_20260901-20260930_1024辆_GPS里程.xlsx / M424</x:v>
      </x:c>
      <x:c r="P7059" s="2" t="str">
        <x:v>车辆纯氢气里程查询_20260901-20260930_1024辆.xlsx / M413</x:v>
      </x:c>
    </x:row>
    <x:row r="7060" ht="22" customHeight="1">
      <x:c r="A7060" s="2" t="n">
        <x:v>281</x:v>
      </x:c>
      <x:c r="B7060" s="2" t="str">
        <x:v>粤AGP9787</x:v>
      </x:c>
      <x:c r="C7060" s="2" t="str">
        <x:v>吴纬涛</x:v>
      </x:c>
      <x:c r="D7060" s="8" t="d">
        <x:v>2026-09-10T00:00:00.000Z</x:v>
      </x:c>
      <x:c r="E7060" s="7" t="n">
        <x:v>49.8</x:v>
      </x:c>
      <x:c r="F7060" s="7" t="n">
        <x:v>51</x:v>
      </x:c>
      <x:c r="G7060" s="7" t="n">
        <x:v>45.3</x:v>
      </x:c>
      <x:c r="H7060" s="2" t="str">
        <x:v>否</x:v>
      </x:c>
      <x:c r="I7060" s="7" t="n">
        <x:f>IF(AND(ISNUMBER(E7060),ISNUMBER(F7060)),E7060-F7060,"")</x:f>
        <x:v>-1.2000000000000028</x:v>
      </x:c>
      <x:c r="J7060" s="2" t="str">
        <x:f>IF(H7060="否","不适用",IF(AND(ISNUMBER(E7060),ISNUMBER(F7060)),IF(I7060&gt;'规则与名单'!$B$2,"是","否"),"未判定"))</x:f>
        <x:v>不适用</x:v>
      </x:c>
      <x:c r="K7060" s="2" t="str">
        <x:f>IF(J7060="是",IF(ISNUMBER(F7060),"测试日GPS","缺失"),IF(ISNUMBER(G7060),"非测试日纯氢",IF(AND(H7060="是",J7060="未判定"),IF(ISNUMBER(F7060),"测试名单无纯氢GPS","缺失"),IF(ISNUMBER(E7060),"非测试日仪表","缺失"))))</x:f>
        <x:v>非测试日纯氢</x:v>
      </x:c>
      <x:c r="L7060" s="7" t="n">
        <x:f>IF(K7060="缺失","",IF(K7060="非测试日纯氢",G7060,IF(K7060="非测试日仪表",E7060,F7060)))</x:f>
        <x:v>45.3</x:v>
      </x:c>
      <x:c r="M7060" s="2" t="n">
        <x:f>IF(K7060="缺失",1,0)</x:f>
        <x:v>0</x:v>
      </x:c>
      <x:c r="N7060" s="2" t="str">
        <x:v>车辆里程查询_20260901-20260930_1024辆_仪表里程.xlsx / N424</x:v>
      </x:c>
      <x:c r="O7060" s="2" t="str">
        <x:v>车辆里程查询_20260901-20260930_1024辆_GPS里程.xlsx / N424</x:v>
      </x:c>
      <x:c r="P7060" s="2" t="str">
        <x:v>车辆纯氢气里程查询_20260901-20260930_1024辆.xlsx / N413</x:v>
      </x:c>
    </x:row>
    <x:row r="7061" ht="22" customHeight="1">
      <x:c r="A7061" s="2" t="n">
        <x:v>281</x:v>
      </x:c>
      <x:c r="B7061" s="2" t="str">
        <x:v>粤AGP9787</x:v>
      </x:c>
      <x:c r="C7061" s="2" t="str">
        <x:v>吴纬涛</x:v>
      </x:c>
      <x:c r="D7061" s="8" t="d">
        <x:v>2026-09-11T00:00:00.000Z</x:v>
      </x:c>
      <x:c r="E7061" s="7" t="n">
        <x:v>49.2</x:v>
      </x:c>
      <x:c r="F7061" s="7" t="n">
        <x:v>49.9</x:v>
      </x:c>
      <x:c r="G7061" s="7" t="n">
        <x:v>19.2</x:v>
      </x:c>
      <x:c r="H7061" s="2" t="str">
        <x:v>否</x:v>
      </x:c>
      <x:c r="I7061" s="7" t="n">
        <x:f>IF(AND(ISNUMBER(E7061),ISNUMBER(F7061)),E7061-F7061,"")</x:f>
        <x:v>-0.6999999999999957</x:v>
      </x:c>
      <x:c r="J7061" s="2" t="str">
        <x:f>IF(H7061="否","不适用",IF(AND(ISNUMBER(E7061),ISNUMBER(F7061)),IF(I7061&gt;'规则与名单'!$B$2,"是","否"),"未判定"))</x:f>
        <x:v>不适用</x:v>
      </x:c>
      <x:c r="K7061" s="2" t="str">
        <x:f>IF(J7061="是",IF(ISNUMBER(F7061),"测试日GPS","缺失"),IF(ISNUMBER(G7061),"非测试日纯氢",IF(AND(H7061="是",J7061="未判定"),IF(ISNUMBER(F7061),"测试名单无纯氢GPS","缺失"),IF(ISNUMBER(E7061),"非测试日仪表","缺失"))))</x:f>
        <x:v>非测试日纯氢</x:v>
      </x:c>
      <x:c r="L7061" s="7" t="n">
        <x:f>IF(K7061="缺失","",IF(K7061="非测试日纯氢",G7061,IF(K7061="非测试日仪表",E7061,F7061)))</x:f>
        <x:v>19.2</x:v>
      </x:c>
      <x:c r="M7061" s="2" t="n">
        <x:f>IF(K7061="缺失",1,0)</x:f>
        <x:v>0</x:v>
      </x:c>
      <x:c r="N7061" s="2" t="str">
        <x:v>车辆里程查询_20260901-20260930_1024辆_仪表里程.xlsx / O424</x:v>
      </x:c>
      <x:c r="O7061" s="2" t="str">
        <x:v>车辆里程查询_20260901-20260930_1024辆_GPS里程.xlsx / O424</x:v>
      </x:c>
      <x:c r="P7061" s="2" t="str">
        <x:v>车辆纯氢气里程查询_20260901-20260930_1024辆.xlsx / O413</x:v>
      </x:c>
    </x:row>
    <x:row r="7062" ht="22" customHeight="1">
      <x:c r="A7062" s="2" t="n">
        <x:v>281</x:v>
      </x:c>
      <x:c r="B7062" s="2" t="str">
        <x:v>粤AGP9787</x:v>
      </x:c>
      <x:c r="C7062" s="2" t="str">
        <x:v>吴纬涛</x:v>
      </x:c>
      <x:c r="D7062" s="8" t="d">
        <x:v>2026-09-12T00:00:00.000Z</x:v>
      </x:c>
      <x:c r="E7062" s="7" t="n">
        <x:v>138.3</x:v>
      </x:c>
      <x:c r="F7062" s="7" t="n">
        <x:v>140.6</x:v>
      </x:c>
      <x:c r="G7062" s="7" t="n">
        <x:v>116.6</x:v>
      </x:c>
      <x:c r="H7062" s="2" t="str">
        <x:v>否</x:v>
      </x:c>
      <x:c r="I7062" s="7" t="n">
        <x:f>IF(AND(ISNUMBER(E7062),ISNUMBER(F7062)),E7062-F7062,"")</x:f>
        <x:v>-2.299999999999983</x:v>
      </x:c>
      <x:c r="J7062" s="2" t="str">
        <x:f>IF(H7062="否","不适用",IF(AND(ISNUMBER(E7062),ISNUMBER(F7062)),IF(I7062&gt;'规则与名单'!$B$2,"是","否"),"未判定"))</x:f>
        <x:v>不适用</x:v>
      </x:c>
      <x:c r="K7062" s="2" t="str">
        <x:f>IF(J7062="是",IF(ISNUMBER(F7062),"测试日GPS","缺失"),IF(ISNUMBER(G7062),"非测试日纯氢",IF(AND(H7062="是",J7062="未判定"),IF(ISNUMBER(F7062),"测试名单无纯氢GPS","缺失"),IF(ISNUMBER(E7062),"非测试日仪表","缺失"))))</x:f>
        <x:v>非测试日纯氢</x:v>
      </x:c>
      <x:c r="L7062" s="7" t="n">
        <x:f>IF(K7062="缺失","",IF(K7062="非测试日纯氢",G7062,IF(K7062="非测试日仪表",E7062,F7062)))</x:f>
        <x:v>116.6</x:v>
      </x:c>
      <x:c r="M7062" s="2" t="n">
        <x:f>IF(K7062="缺失",1,0)</x:f>
        <x:v>0</x:v>
      </x:c>
      <x:c r="N7062" s="2" t="str">
        <x:v>车辆里程查询_20260901-20260930_1024辆_仪表里程.xlsx / P424</x:v>
      </x:c>
      <x:c r="O7062" s="2" t="str">
        <x:v>车辆里程查询_20260901-20260930_1024辆_GPS里程.xlsx / P424</x:v>
      </x:c>
      <x:c r="P7062" s="2" t="str">
        <x:v>车辆纯氢气里程查询_20260901-20260930_1024辆.xlsx / P413</x:v>
      </x:c>
    </x:row>
    <x:row r="7063" ht="22" customHeight="1">
      <x:c r="A7063" s="2" t="n">
        <x:v>281</x:v>
      </x:c>
      <x:c r="B7063" s="2" t="str">
        <x:v>粤AGP9787</x:v>
      </x:c>
      <x:c r="C7063" s="2" t="str">
        <x:v>吴纬涛</x:v>
      </x:c>
      <x:c r="D7063" s="8" t="d">
        <x:v>2026-09-13T00:00:00.000Z</x:v>
      </x:c>
      <x:c r="E7063" s="7" t="n">
        <x:v>162.7</x:v>
      </x:c>
      <x:c r="F7063" s="7" t="n">
        <x:v>167.3</x:v>
      </x:c>
      <x:c r="G7063" s="7" t="n">
        <x:v>115.8</x:v>
      </x:c>
      <x:c r="H7063" s="2" t="str">
        <x:v>否</x:v>
      </x:c>
      <x:c r="I7063" s="7" t="n">
        <x:f>IF(AND(ISNUMBER(E7063),ISNUMBER(F7063)),E7063-F7063,"")</x:f>
        <x:v>-4.600000000000023</x:v>
      </x:c>
      <x:c r="J7063" s="2" t="str">
        <x:f>IF(H7063="否","不适用",IF(AND(ISNUMBER(E7063),ISNUMBER(F7063)),IF(I7063&gt;'规则与名单'!$B$2,"是","否"),"未判定"))</x:f>
        <x:v>不适用</x:v>
      </x:c>
      <x:c r="K7063" s="2" t="str">
        <x:f>IF(J7063="是",IF(ISNUMBER(F7063),"测试日GPS","缺失"),IF(ISNUMBER(G7063),"非测试日纯氢",IF(AND(H7063="是",J7063="未判定"),IF(ISNUMBER(F7063),"测试名单无纯氢GPS","缺失"),IF(ISNUMBER(E7063),"非测试日仪表","缺失"))))</x:f>
        <x:v>非测试日纯氢</x:v>
      </x:c>
      <x:c r="L7063" s="7" t="n">
        <x:f>IF(K7063="缺失","",IF(K7063="非测试日纯氢",G7063,IF(K7063="非测试日仪表",E7063,F7063)))</x:f>
        <x:v>115.8</x:v>
      </x:c>
      <x:c r="M7063" s="2" t="n">
        <x:f>IF(K7063="缺失",1,0)</x:f>
        <x:v>0</x:v>
      </x:c>
      <x:c r="N7063" s="2" t="str">
        <x:v>车辆里程查询_20260901-20260930_1024辆_仪表里程.xlsx / Q424</x:v>
      </x:c>
      <x:c r="O7063" s="2" t="str">
        <x:v>车辆里程查询_20260901-20260930_1024辆_GPS里程.xlsx / Q424</x:v>
      </x:c>
      <x:c r="P7063" s="2" t="str">
        <x:v>车辆纯氢气里程查询_20260901-20260930_1024辆.xlsx / Q413</x:v>
      </x:c>
    </x:row>
    <x:row r="7064" ht="22" customHeight="1">
      <x:c r="A7064" s="2" t="n">
        <x:v>281</x:v>
      </x:c>
      <x:c r="B7064" s="2" t="str">
        <x:v>粤AGP9787</x:v>
      </x:c>
      <x:c r="C7064" s="2" t="str">
        <x:v>吴纬涛</x:v>
      </x:c>
      <x:c r="D7064" s="8" t="d">
        <x:v>2026-09-14T00:00:00.000Z</x:v>
      </x:c>
      <x:c r="E7064" s="7" t="n">
        <x:v>74.2</x:v>
      </x:c>
      <x:c r="F7064" s="7" t="n">
        <x:v>75.3</x:v>
      </x:c>
      <x:c r="G7064" s="7" t="n">
        <x:v>51.7</x:v>
      </x:c>
      <x:c r="H7064" s="2" t="str">
        <x:v>否</x:v>
      </x:c>
      <x:c r="I7064" s="7" t="n">
        <x:f>IF(AND(ISNUMBER(E7064),ISNUMBER(F7064)),E7064-F7064,"")</x:f>
        <x:v>-1.0999999999999943</x:v>
      </x:c>
      <x:c r="J7064" s="2" t="str">
        <x:f>IF(H7064="否","不适用",IF(AND(ISNUMBER(E7064),ISNUMBER(F7064)),IF(I7064&gt;'规则与名单'!$B$2,"是","否"),"未判定"))</x:f>
        <x:v>不适用</x:v>
      </x:c>
      <x:c r="K7064" s="2" t="str">
        <x:f>IF(J7064="是",IF(ISNUMBER(F7064),"测试日GPS","缺失"),IF(ISNUMBER(G7064),"非测试日纯氢",IF(AND(H7064="是",J7064="未判定"),IF(ISNUMBER(F7064),"测试名单无纯氢GPS","缺失"),IF(ISNUMBER(E7064),"非测试日仪表","缺失"))))</x:f>
        <x:v>非测试日纯氢</x:v>
      </x:c>
      <x:c r="L7064" s="7" t="n">
        <x:f>IF(K7064="缺失","",IF(K7064="非测试日纯氢",G7064,IF(K7064="非测试日仪表",E7064,F7064)))</x:f>
        <x:v>51.7</x:v>
      </x:c>
      <x:c r="M7064" s="2" t="n">
        <x:f>IF(K7064="缺失",1,0)</x:f>
        <x:v>0</x:v>
      </x:c>
      <x:c r="N7064" s="2" t="str">
        <x:v>车辆里程查询_20260901-20260930_1024辆_仪表里程.xlsx / R424</x:v>
      </x:c>
      <x:c r="O7064" s="2" t="str">
        <x:v>车辆里程查询_20260901-20260930_1024辆_GPS里程.xlsx / R424</x:v>
      </x:c>
      <x:c r="P7064" s="2" t="str">
        <x:v>车辆纯氢气里程查询_20260901-20260930_1024辆.xlsx / R413</x:v>
      </x:c>
    </x:row>
    <x:row r="7065" ht="22" customHeight="1">
      <x:c r="A7065" s="2" t="n">
        <x:v>281</x:v>
      </x:c>
      <x:c r="B7065" s="2" t="str">
        <x:v>粤AGP9787</x:v>
      </x:c>
      <x:c r="C7065" s="2" t="str">
        <x:v>吴纬涛</x:v>
      </x:c>
      <x:c r="D7065" s="8" t="d">
        <x:v>2026-09-15T00:00:00.000Z</x:v>
      </x:c>
      <x:c r="E7065" s="7" t="n">
        <x:v>22.5</x:v>
      </x:c>
      <x:c r="F7065" s="7" t="n">
        <x:v>49.8</x:v>
      </x:c>
      <x:c r="G7065" s="7" t="n">
        <x:v>27.5</x:v>
      </x:c>
      <x:c r="H7065" s="2" t="str">
        <x:v>否</x:v>
      </x:c>
      <x:c r="I7065" s="7" t="n">
        <x:f>IF(AND(ISNUMBER(E7065),ISNUMBER(F7065)),E7065-F7065,"")</x:f>
        <x:v>-27.299999999999997</x:v>
      </x:c>
      <x:c r="J7065" s="2" t="str">
        <x:f>IF(H7065="否","不适用",IF(AND(ISNUMBER(E7065),ISNUMBER(F7065)),IF(I7065&gt;'规则与名单'!$B$2,"是","否"),"未判定"))</x:f>
        <x:v>不适用</x:v>
      </x:c>
      <x:c r="K7065" s="2" t="str">
        <x:f>IF(J7065="是",IF(ISNUMBER(F7065),"测试日GPS","缺失"),IF(ISNUMBER(G7065),"非测试日纯氢",IF(AND(H7065="是",J7065="未判定"),IF(ISNUMBER(F7065),"测试名单无纯氢GPS","缺失"),IF(ISNUMBER(E7065),"非测试日仪表","缺失"))))</x:f>
        <x:v>非测试日纯氢</x:v>
      </x:c>
      <x:c r="L7065" s="7" t="n">
        <x:f>IF(K7065="缺失","",IF(K7065="非测试日纯氢",G7065,IF(K7065="非测试日仪表",E7065,F7065)))</x:f>
        <x:v>27.5</x:v>
      </x:c>
      <x:c r="M7065" s="2" t="n">
        <x:f>IF(K7065="缺失",1,0)</x:f>
        <x:v>0</x:v>
      </x:c>
      <x:c r="N7065" s="2" t="str">
        <x:v>车辆里程查询_20260901-20260930_1024辆_仪表里程.xlsx / S424</x:v>
      </x:c>
      <x:c r="O7065" s="2" t="str">
        <x:v>车辆里程查询_20260901-20260930_1024辆_GPS里程.xlsx / S424</x:v>
      </x:c>
      <x:c r="P7065" s="2" t="str">
        <x:v>车辆纯氢气里程查询_20260901-20260930_1024辆.xlsx / S413</x:v>
      </x:c>
    </x:row>
    <x:row r="7066" ht="22" customHeight="1">
      <x:c r="A7066" s="2" t="n">
        <x:v>281</x:v>
      </x:c>
      <x:c r="B7066" s="2" t="str">
        <x:v>粤AGP9787</x:v>
      </x:c>
      <x:c r="C7066" s="2" t="str">
        <x:v>吴纬涛</x:v>
      </x:c>
      <x:c r="D7066" s="8" t="d">
        <x:v>2026-09-16T00:00:00.000Z</x:v>
      </x:c>
      <x:c r="E7066" s="7" t="n">
        <x:v>76.9</x:v>
      </x:c>
      <x:c r="F7066" s="7" t="n">
        <x:v>50</x:v>
      </x:c>
      <x:c r="G7066" s="7" t="n">
        <x:v>49.1</x:v>
      </x:c>
      <x:c r="H7066" s="2" t="str">
        <x:v>否</x:v>
      </x:c>
      <x:c r="I7066" s="7" t="n">
        <x:f>IF(AND(ISNUMBER(E7066),ISNUMBER(F7066)),E7066-F7066,"")</x:f>
        <x:v>26.900000000000006</x:v>
      </x:c>
      <x:c r="J7066" s="2" t="str">
        <x:f>IF(H7066="否","不适用",IF(AND(ISNUMBER(E7066),ISNUMBER(F7066)),IF(I7066&gt;'规则与名单'!$B$2,"是","否"),"未判定"))</x:f>
        <x:v>不适用</x:v>
      </x:c>
      <x:c r="K7066" s="2" t="str">
        <x:f>IF(J7066="是",IF(ISNUMBER(F7066),"测试日GPS","缺失"),IF(ISNUMBER(G7066),"非测试日纯氢",IF(AND(H7066="是",J7066="未判定"),IF(ISNUMBER(F7066),"测试名单无纯氢GPS","缺失"),IF(ISNUMBER(E7066),"非测试日仪表","缺失"))))</x:f>
        <x:v>非测试日纯氢</x:v>
      </x:c>
      <x:c r="L7066" s="7" t="n">
        <x:f>IF(K7066="缺失","",IF(K7066="非测试日纯氢",G7066,IF(K7066="非测试日仪表",E7066,F7066)))</x:f>
        <x:v>49.1</x:v>
      </x:c>
      <x:c r="M7066" s="2" t="n">
        <x:f>IF(K7066="缺失",1,0)</x:f>
        <x:v>0</x:v>
      </x:c>
      <x:c r="N7066" s="2" t="str">
        <x:v>车辆里程查询_20260901-20260930_1024辆_仪表里程.xlsx / T424</x:v>
      </x:c>
      <x:c r="O7066" s="2" t="str">
        <x:v>车辆里程查询_20260901-20260930_1024辆_GPS里程.xlsx / T424</x:v>
      </x:c>
      <x:c r="P7066" s="2" t="str">
        <x:v>车辆纯氢气里程查询_20260901-20260930_1024辆.xlsx / T413</x:v>
      </x:c>
    </x:row>
    <x:row r="7067" ht="22" customHeight="1">
      <x:c r="A7067" s="2" t="n">
        <x:v>281</x:v>
      </x:c>
      <x:c r="B7067" s="2" t="str">
        <x:v>粤AGP9787</x:v>
      </x:c>
      <x:c r="C7067" s="2" t="str">
        <x:v>吴纬涛</x:v>
      </x:c>
      <x:c r="D7067" s="8" t="d">
        <x:v>2026-09-17T00:00:00.000Z</x:v>
      </x:c>
      <x:c r="E7067" s="7" t="n">
        <x:v>49.5</x:v>
      </x:c>
      <x:c r="F7067" s="7" t="n">
        <x:v>49.1</x:v>
      </x:c>
      <x:c r="G7067" s="7" t="n">
        <x:v>35.7</x:v>
      </x:c>
      <x:c r="H7067" s="2" t="str">
        <x:v>否</x:v>
      </x:c>
      <x:c r="I7067" s="7" t="n">
        <x:f>IF(AND(ISNUMBER(E7067),ISNUMBER(F7067)),E7067-F7067,"")</x:f>
        <x:v>0.3999999999999986</x:v>
      </x:c>
      <x:c r="J7067" s="2" t="str">
        <x:f>IF(H7067="否","不适用",IF(AND(ISNUMBER(E7067),ISNUMBER(F7067)),IF(I7067&gt;'规则与名单'!$B$2,"是","否"),"未判定"))</x:f>
        <x:v>不适用</x:v>
      </x:c>
      <x:c r="K7067" s="2" t="str">
        <x:f>IF(J7067="是",IF(ISNUMBER(F7067),"测试日GPS","缺失"),IF(ISNUMBER(G7067),"非测试日纯氢",IF(AND(H7067="是",J7067="未判定"),IF(ISNUMBER(F7067),"测试名单无纯氢GPS","缺失"),IF(ISNUMBER(E7067),"非测试日仪表","缺失"))))</x:f>
        <x:v>非测试日纯氢</x:v>
      </x:c>
      <x:c r="L7067" s="7" t="n">
        <x:f>IF(K7067="缺失","",IF(K7067="非测试日纯氢",G7067,IF(K7067="非测试日仪表",E7067,F7067)))</x:f>
        <x:v>35.7</x:v>
      </x:c>
      <x:c r="M7067" s="2" t="n">
        <x:f>IF(K7067="缺失",1,0)</x:f>
        <x:v>0</x:v>
      </x:c>
      <x:c r="N7067" s="2" t="str">
        <x:v>车辆里程查询_20260901-20260930_1024辆_仪表里程.xlsx / U424</x:v>
      </x:c>
      <x:c r="O7067" s="2" t="str">
        <x:v>车辆里程查询_20260901-20260930_1024辆_GPS里程.xlsx / U424</x:v>
      </x:c>
      <x:c r="P7067" s="2" t="str">
        <x:v>车辆纯氢气里程查询_20260901-20260930_1024辆.xlsx / U413</x:v>
      </x:c>
    </x:row>
    <x:row r="7068" ht="22" customHeight="1">
      <x:c r="A7068" s="2" t="n">
        <x:v>281</x:v>
      </x:c>
      <x:c r="B7068" s="2" t="str">
        <x:v>粤AGP9787</x:v>
      </x:c>
      <x:c r="C7068" s="2" t="str">
        <x:v>吴纬涛</x:v>
      </x:c>
      <x:c r="D7068" s="8" t="d">
        <x:v>2026-09-18T00:00:00.000Z</x:v>
      </x:c>
      <x:c r="E7068" s="7" t="n">
        <x:v>22.6</x:v>
      </x:c>
      <x:c r="F7068" s="7" t="n">
        <x:v>132</x:v>
      </x:c>
      <x:c r="G7068" s="7" t="n">
        <x:v>125.1</x:v>
      </x:c>
      <x:c r="H7068" s="2" t="str">
        <x:v>否</x:v>
      </x:c>
      <x:c r="I7068" s="7" t="n">
        <x:f>IF(AND(ISNUMBER(E7068),ISNUMBER(F7068)),E7068-F7068,"")</x:f>
        <x:v>-109.4</x:v>
      </x:c>
      <x:c r="J7068" s="2" t="str">
        <x:f>IF(H7068="否","不适用",IF(AND(ISNUMBER(E7068),ISNUMBER(F7068)),IF(I7068&gt;'规则与名单'!$B$2,"是","否"),"未判定"))</x:f>
        <x:v>不适用</x:v>
      </x:c>
      <x:c r="K7068" s="2" t="str">
        <x:f>IF(J7068="是",IF(ISNUMBER(F7068),"测试日GPS","缺失"),IF(ISNUMBER(G7068),"非测试日纯氢",IF(AND(H7068="是",J7068="未判定"),IF(ISNUMBER(F7068),"测试名单无纯氢GPS","缺失"),IF(ISNUMBER(E7068),"非测试日仪表","缺失"))))</x:f>
        <x:v>非测试日纯氢</x:v>
      </x:c>
      <x:c r="L7068" s="7" t="n">
        <x:f>IF(K7068="缺失","",IF(K7068="非测试日纯氢",G7068,IF(K7068="非测试日仪表",E7068,F7068)))</x:f>
        <x:v>125.1</x:v>
      </x:c>
      <x:c r="M7068" s="2" t="n">
        <x:f>IF(K7068="缺失",1,0)</x:f>
        <x:v>0</x:v>
      </x:c>
      <x:c r="N7068" s="2" t="str">
        <x:v>车辆里程查询_20260901-20260930_1024辆_仪表里程.xlsx / V424</x:v>
      </x:c>
      <x:c r="O7068" s="2" t="str">
        <x:v>车辆里程查询_20260901-20260930_1024辆_GPS里程.xlsx / V424</x:v>
      </x:c>
      <x:c r="P7068" s="2" t="str">
        <x:v>车辆纯氢气里程查询_20260901-20260930_1024辆.xlsx / V413</x:v>
      </x:c>
    </x:row>
    <x:row r="7069" ht="22" customHeight="1">
      <x:c r="A7069" s="2" t="n">
        <x:v>281</x:v>
      </x:c>
      <x:c r="B7069" s="2" t="str">
        <x:v>粤AGP9787</x:v>
      </x:c>
      <x:c r="C7069" s="2" t="str">
        <x:v>吴纬涛</x:v>
      </x:c>
      <x:c r="D7069" s="8" t="d">
        <x:v>2026-09-19T00:00:00.000Z</x:v>
      </x:c>
      <x:c r="E7069" s="7" t="n">
        <x:v>200</x:v>
      </x:c>
      <x:c r="F7069" s="7" t="n">
        <x:v>97.6</x:v>
      </x:c>
      <x:c r="G7069" s="7" t="n">
        <x:v>93.4</x:v>
      </x:c>
      <x:c r="H7069" s="2" t="str">
        <x:v>否</x:v>
      </x:c>
      <x:c r="I7069" s="7" t="n">
        <x:f>IF(AND(ISNUMBER(E7069),ISNUMBER(F7069)),E7069-F7069,"")</x:f>
        <x:v>102.4</x:v>
      </x:c>
      <x:c r="J7069" s="2" t="str">
        <x:f>IF(H7069="否","不适用",IF(AND(ISNUMBER(E7069),ISNUMBER(F7069)),IF(I7069&gt;'规则与名单'!$B$2,"是","否"),"未判定"))</x:f>
        <x:v>不适用</x:v>
      </x:c>
      <x:c r="K7069" s="2" t="str">
        <x:f>IF(J7069="是",IF(ISNUMBER(F7069),"测试日GPS","缺失"),IF(ISNUMBER(G7069),"非测试日纯氢",IF(AND(H7069="是",J7069="未判定"),IF(ISNUMBER(F7069),"测试名单无纯氢GPS","缺失"),IF(ISNUMBER(E7069),"非测试日仪表","缺失"))))</x:f>
        <x:v>非测试日纯氢</x:v>
      </x:c>
      <x:c r="L7069" s="7" t="n">
        <x:f>IF(K7069="缺失","",IF(K7069="非测试日纯氢",G7069,IF(K7069="非测试日仪表",E7069,F7069)))</x:f>
        <x:v>93.4</x:v>
      </x:c>
      <x:c r="M7069" s="2" t="n">
        <x:f>IF(K7069="缺失",1,0)</x:f>
        <x:v>0</x:v>
      </x:c>
      <x:c r="N7069" s="2" t="str">
        <x:v>车辆里程查询_20260901-20260930_1024辆_仪表里程.xlsx / W424</x:v>
      </x:c>
      <x:c r="O7069" s="2" t="str">
        <x:v>车辆里程查询_20260901-20260930_1024辆_GPS里程.xlsx / W424</x:v>
      </x:c>
      <x:c r="P7069" s="2" t="str">
        <x:v>车辆纯氢气里程查询_20260901-20260930_1024辆.xlsx / W413</x:v>
      </x:c>
    </x:row>
    <x:row r="7070" ht="22" customHeight="1">
      <x:c r="A7070" s="2" t="n">
        <x:v>281</x:v>
      </x:c>
      <x:c r="B7070" s="2" t="str">
        <x:v>粤AGP9787</x:v>
      </x:c>
      <x:c r="C7070" s="2" t="str">
        <x:v>吴纬涛</x:v>
      </x:c>
      <x:c r="D7070" s="8" t="d">
        <x:v>2026-09-20T00:00:00.000Z</x:v>
      </x:c>
      <x:c r="E7070" s="7" t="n">
        <x:v>60.4</x:v>
      </x:c>
      <x:c r="F7070" s="7" t="n">
        <x:v>75.7</x:v>
      </x:c>
      <x:c r="G7070" s="7" t="n">
        <x:v>37.5</x:v>
      </x:c>
      <x:c r="H7070" s="2" t="str">
        <x:v>否</x:v>
      </x:c>
      <x:c r="I7070" s="7" t="n">
        <x:f>IF(AND(ISNUMBER(E7070),ISNUMBER(F7070)),E7070-F7070,"")</x:f>
        <x:v>-15.300000000000004</x:v>
      </x:c>
      <x:c r="J7070" s="2" t="str">
        <x:f>IF(H7070="否","不适用",IF(AND(ISNUMBER(E7070),ISNUMBER(F7070)),IF(I7070&gt;'规则与名单'!$B$2,"是","否"),"未判定"))</x:f>
        <x:v>不适用</x:v>
      </x:c>
      <x:c r="K7070" s="2" t="str">
        <x:f>IF(J7070="是",IF(ISNUMBER(F7070),"测试日GPS","缺失"),IF(ISNUMBER(G7070),"非测试日纯氢",IF(AND(H7070="是",J7070="未判定"),IF(ISNUMBER(F7070),"测试名单无纯氢GPS","缺失"),IF(ISNUMBER(E7070),"非测试日仪表","缺失"))))</x:f>
        <x:v>非测试日纯氢</x:v>
      </x:c>
      <x:c r="L7070" s="7" t="n">
        <x:f>IF(K7070="缺失","",IF(K7070="非测试日纯氢",G7070,IF(K7070="非测试日仪表",E7070,F7070)))</x:f>
        <x:v>37.5</x:v>
      </x:c>
      <x:c r="M7070" s="2" t="n">
        <x:f>IF(K7070="缺失",1,0)</x:f>
        <x:v>0</x:v>
      </x:c>
      <x:c r="N7070" s="2" t="str">
        <x:v>车辆里程查询_20260901-20260930_1024辆_仪表里程.xlsx / X424</x:v>
      </x:c>
      <x:c r="O7070" s="2" t="str">
        <x:v>车辆里程查询_20260901-20260930_1024辆_GPS里程.xlsx / X424</x:v>
      </x:c>
      <x:c r="P7070" s="2" t="str">
        <x:v>车辆纯氢气里程查询_20260901-20260930_1024辆.xlsx / X413</x:v>
      </x:c>
    </x:row>
    <x:row r="7071" ht="22" customHeight="1">
      <x:c r="A7071" s="2" t="n">
        <x:v>281</x:v>
      </x:c>
      <x:c r="B7071" s="2" t="str">
        <x:v>粤AGP9787</x:v>
      </x:c>
      <x:c r="C7071" s="2" t="str">
        <x:v>吴纬涛</x:v>
      </x:c>
      <x:c r="D7071" s="8" t="d">
        <x:v>2026-09-21T00:00:00.000Z</x:v>
      </x:c>
      <x:c r="E7071" s="7" t="n">
        <x:v>64.8</x:v>
      </x:c>
      <x:c r="F7071" s="7" t="n">
        <x:v>50.3</x:v>
      </x:c>
      <x:c r="G7071" s="7" t="n">
        <x:v>31.1</x:v>
      </x:c>
      <x:c r="H7071" s="2" t="str">
        <x:v>否</x:v>
      </x:c>
      <x:c r="I7071" s="7" t="n">
        <x:f>IF(AND(ISNUMBER(E7071),ISNUMBER(F7071)),E7071-F7071,"")</x:f>
        <x:v>14.5</x:v>
      </x:c>
      <x:c r="J7071" s="2" t="str">
        <x:f>IF(H7071="否","不适用",IF(AND(ISNUMBER(E7071),ISNUMBER(F7071)),IF(I7071&gt;'规则与名单'!$B$2,"是","否"),"未判定"))</x:f>
        <x:v>不适用</x:v>
      </x:c>
      <x:c r="K7071" s="2" t="str">
        <x:f>IF(J7071="是",IF(ISNUMBER(F7071),"测试日GPS","缺失"),IF(ISNUMBER(G7071),"非测试日纯氢",IF(AND(H7071="是",J7071="未判定"),IF(ISNUMBER(F7071),"测试名单无纯氢GPS","缺失"),IF(ISNUMBER(E7071),"非测试日仪表","缺失"))))</x:f>
        <x:v>非测试日纯氢</x:v>
      </x:c>
      <x:c r="L7071" s="7" t="n">
        <x:f>IF(K7071="缺失","",IF(K7071="非测试日纯氢",G7071,IF(K7071="非测试日仪表",E7071,F7071)))</x:f>
        <x:v>31.1</x:v>
      </x:c>
      <x:c r="M7071" s="2" t="n">
        <x:f>IF(K7071="缺失",1,0)</x:f>
        <x:v>0</x:v>
      </x:c>
      <x:c r="N7071" s="2" t="str">
        <x:v>车辆里程查询_20260901-20260930_1024辆_仪表里程.xlsx / Y424</x:v>
      </x:c>
      <x:c r="O7071" s="2" t="str">
        <x:v>车辆里程查询_20260901-20260930_1024辆_GPS里程.xlsx / Y424</x:v>
      </x:c>
      <x:c r="P7071" s="2" t="str">
        <x:v>车辆纯氢气里程查询_20260901-20260930_1024辆.xlsx / Y413</x:v>
      </x:c>
    </x:row>
    <x:row r="7072" ht="22" customHeight="1">
      <x:c r="A7072" s="2" t="n">
        <x:v>281</x:v>
      </x:c>
      <x:c r="B7072" s="2" t="str">
        <x:v>粤AGP9787</x:v>
      </x:c>
      <x:c r="C7072" s="2" t="str">
        <x:v>吴纬涛</x:v>
      </x:c>
      <x:c r="D7072" s="8" t="d">
        <x:v>2026-09-22T00:00:00.000Z</x:v>
      </x:c>
      <x:c r="E7072" s="7" t="n">
        <x:v>55.6</x:v>
      </x:c>
      <x:c r="F7072" s="7" t="n">
        <x:v>57</x:v>
      </x:c>
      <x:c r="G7072" s="7" t="n">
        <x:v>46</x:v>
      </x:c>
      <x:c r="H7072" s="2" t="str">
        <x:v>否</x:v>
      </x:c>
      <x:c r="I7072" s="7" t="n">
        <x:f>IF(AND(ISNUMBER(E7072),ISNUMBER(F7072)),E7072-F7072,"")</x:f>
        <x:v>-1.3999999999999986</x:v>
      </x:c>
      <x:c r="J7072" s="2" t="str">
        <x:f>IF(H7072="否","不适用",IF(AND(ISNUMBER(E7072),ISNUMBER(F7072)),IF(I7072&gt;'规则与名单'!$B$2,"是","否"),"未判定"))</x:f>
        <x:v>不适用</x:v>
      </x:c>
      <x:c r="K7072" s="2" t="str">
        <x:f>IF(J7072="是",IF(ISNUMBER(F7072),"测试日GPS","缺失"),IF(ISNUMBER(G7072),"非测试日纯氢",IF(AND(H7072="是",J7072="未判定"),IF(ISNUMBER(F7072),"测试名单无纯氢GPS","缺失"),IF(ISNUMBER(E7072),"非测试日仪表","缺失"))))</x:f>
        <x:v>非测试日纯氢</x:v>
      </x:c>
      <x:c r="L7072" s="7" t="n">
        <x:f>IF(K7072="缺失","",IF(K7072="非测试日纯氢",G7072,IF(K7072="非测试日仪表",E7072,F7072)))</x:f>
        <x:v>46</x:v>
      </x:c>
      <x:c r="M7072" s="2" t="n">
        <x:f>IF(K7072="缺失",1,0)</x:f>
        <x:v>0</x:v>
      </x:c>
      <x:c r="N7072" s="2" t="str">
        <x:v>车辆里程查询_20260901-20260930_1024辆_仪表里程.xlsx / Z424</x:v>
      </x:c>
      <x:c r="O7072" s="2" t="str">
        <x:v>车辆里程查询_20260901-20260930_1024辆_GPS里程.xlsx / Z424</x:v>
      </x:c>
      <x:c r="P7072" s="2" t="str">
        <x:v>车辆纯氢气里程查询_20260901-20260930_1024辆.xlsx / Z413</x:v>
      </x:c>
    </x:row>
    <x:row r="7073" ht="22" customHeight="1">
      <x:c r="A7073" s="2" t="n">
        <x:v>281</x:v>
      </x:c>
      <x:c r="B7073" s="2" t="str">
        <x:v>粤AGP9787</x:v>
      </x:c>
      <x:c r="C7073" s="2" t="str">
        <x:v>吴纬涛</x:v>
      </x:c>
      <x:c r="D7073" s="8" t="d">
        <x:v>2026-09-23T00:00:00.000Z</x:v>
      </x:c>
      <x:c r="E7073" s="7" t="n">
        <x:v>23</x:v>
      </x:c>
      <x:c r="F7073" s="7" t="n">
        <x:v>49.3</x:v>
      </x:c>
      <x:c r="G7073" s="7" t="n">
        <x:v>48.9</x:v>
      </x:c>
      <x:c r="H7073" s="2" t="str">
        <x:v>否</x:v>
      </x:c>
      <x:c r="I7073" s="7" t="n">
        <x:f>IF(AND(ISNUMBER(E7073),ISNUMBER(F7073)),E7073-F7073,"")</x:f>
        <x:v>-26.299999999999997</x:v>
      </x:c>
      <x:c r="J7073" s="2" t="str">
        <x:f>IF(H7073="否","不适用",IF(AND(ISNUMBER(E7073),ISNUMBER(F7073)),IF(I7073&gt;'规则与名单'!$B$2,"是","否"),"未判定"))</x:f>
        <x:v>不适用</x:v>
      </x:c>
      <x:c r="K7073" s="2" t="str">
        <x:f>IF(J7073="是",IF(ISNUMBER(F7073),"测试日GPS","缺失"),IF(ISNUMBER(G7073),"非测试日纯氢",IF(AND(H7073="是",J7073="未判定"),IF(ISNUMBER(F7073),"测试名单无纯氢GPS","缺失"),IF(ISNUMBER(E7073),"非测试日仪表","缺失"))))</x:f>
        <x:v>非测试日纯氢</x:v>
      </x:c>
      <x:c r="L7073" s="7" t="n">
        <x:f>IF(K7073="缺失","",IF(K7073="非测试日纯氢",G7073,IF(K7073="非测试日仪表",E7073,F7073)))</x:f>
        <x:v>48.9</x:v>
      </x:c>
      <x:c r="M7073" s="2" t="n">
        <x:f>IF(K7073="缺失",1,0)</x:f>
        <x:v>0</x:v>
      </x:c>
      <x:c r="N7073" s="2" t="str">
        <x:v>车辆里程查询_20260901-20260930_1024辆_仪表里程.xlsx / AA424</x:v>
      </x:c>
      <x:c r="O7073" s="2" t="str">
        <x:v>车辆里程查询_20260901-20260930_1024辆_GPS里程.xlsx / AA424</x:v>
      </x:c>
      <x:c r="P7073" s="2" t="str">
        <x:v>车辆纯氢气里程查询_20260901-20260930_1024辆.xlsx / AA413</x:v>
      </x:c>
    </x:row>
    <x:row r="7074" ht="22" customHeight="1">
      <x:c r="A7074" s="2" t="n">
        <x:v>281</x:v>
      </x:c>
      <x:c r="B7074" s="2" t="str">
        <x:v>粤AGP9787</x:v>
      </x:c>
      <x:c r="C7074" s="2" t="str">
        <x:v>吴纬涛</x:v>
      </x:c>
      <x:c r="D7074" s="8" t="d">
        <x:v>2026-09-24T00:00:00.000Z</x:v>
      </x:c>
      <x:c r="E7074" s="7" t="n">
        <x:v>76</x:v>
      </x:c>
      <x:c r="F7074" s="7" t="n">
        <x:v>50</x:v>
      </x:c>
      <x:c r="G7074" s="7" t="n">
        <x:v>49.2</x:v>
      </x:c>
      <x:c r="H7074" s="2" t="str">
        <x:v>否</x:v>
      </x:c>
      <x:c r="I7074" s="7" t="n">
        <x:f>IF(AND(ISNUMBER(E7074),ISNUMBER(F7074)),E7074-F7074,"")</x:f>
        <x:v>26</x:v>
      </x:c>
      <x:c r="J7074" s="2" t="str">
        <x:f>IF(H7074="否","不适用",IF(AND(ISNUMBER(E7074),ISNUMBER(F7074)),IF(I7074&gt;'规则与名单'!$B$2,"是","否"),"未判定"))</x:f>
        <x:v>不适用</x:v>
      </x:c>
      <x:c r="K7074" s="2" t="str">
        <x:f>IF(J7074="是",IF(ISNUMBER(F7074),"测试日GPS","缺失"),IF(ISNUMBER(G7074),"非测试日纯氢",IF(AND(H7074="是",J7074="未判定"),IF(ISNUMBER(F7074),"测试名单无纯氢GPS","缺失"),IF(ISNUMBER(E7074),"非测试日仪表","缺失"))))</x:f>
        <x:v>非测试日纯氢</x:v>
      </x:c>
      <x:c r="L7074" s="7" t="n">
        <x:f>IF(K7074="缺失","",IF(K7074="非测试日纯氢",G7074,IF(K7074="非测试日仪表",E7074,F7074)))</x:f>
        <x:v>49.2</x:v>
      </x:c>
      <x:c r="M7074" s="2" t="n">
        <x:f>IF(K7074="缺失",1,0)</x:f>
        <x:v>0</x:v>
      </x:c>
      <x:c r="N7074" s="2" t="str">
        <x:v>车辆里程查询_20260901-20260930_1024辆_仪表里程.xlsx / AB424</x:v>
      </x:c>
      <x:c r="O7074" s="2" t="str">
        <x:v>车辆里程查询_20260901-20260930_1024辆_GPS里程.xlsx / AB424</x:v>
      </x:c>
      <x:c r="P7074" s="2" t="str">
        <x:v>车辆纯氢气里程查询_20260901-20260930_1024辆.xlsx / AB413</x:v>
      </x:c>
    </x:row>
    <x:row r="7075" ht="22" customHeight="1">
      <x:c r="A7075" s="2" t="n">
        <x:v>281</x:v>
      </x:c>
      <x:c r="B7075" s="2" t="str">
        <x:v>粤AGP9787</x:v>
      </x:c>
      <x:c r="C7075" s="2" t="str">
        <x:v>吴纬涛</x:v>
      </x:c>
      <x:c r="D7075" s="8" t="d">
        <x:v>2026-09-25T00:00:00.000Z</x:v>
      </x:c>
      <x:c r="E7075" s="7"/>
      <x:c r="F7075" s="7" t="n">
        <x:v>0</x:v>
      </x:c>
      <x:c r="G7075" s="7"/>
      <x:c r="H7075" s="2" t="str">
        <x:v>否</x:v>
      </x:c>
      <x:c r="I7075" s="7" t="str">
        <x:f>IF(AND(ISNUMBER(E7075),ISNUMBER(F7075)),E7075-F7075,"")</x:f>
      </x:c>
      <x:c r="J7075" s="2" t="str">
        <x:f>IF(H7075="否","不适用",IF(AND(ISNUMBER(E7075),ISNUMBER(F7075)),IF(I7075&gt;'规则与名单'!$B$2,"是","否"),"未判定"))</x:f>
        <x:v>不适用</x:v>
      </x:c>
      <x:c r="K7075" s="2" t="str">
        <x:f>IF(J7075="是",IF(ISNUMBER(F7075),"测试日GPS","缺失"),IF(ISNUMBER(G7075),"非测试日纯氢",IF(AND(H7075="是",J7075="未判定"),IF(ISNUMBER(F7075),"测试名单无纯氢GPS","缺失"),IF(ISNUMBER(E7075),"非测试日仪表","缺失"))))</x:f>
        <x:v>缺失</x:v>
      </x:c>
      <x:c r="L7075" s="7" t="str">
        <x:f>IF(K7075="缺失","",IF(K7075="非测试日纯氢",G7075,IF(K7075="非测试日仪表",E7075,F7075)))</x:f>
      </x:c>
      <x:c r="M7075" s="2" t="n">
        <x:f>IF(K7075="缺失",1,0)</x:f>
        <x:v>1</x:v>
      </x:c>
      <x:c r="N7075" s="2" t="str">
        <x:v>车辆里程查询_20260901-20260930_1024辆_仪表里程.xlsx / AC424</x:v>
      </x:c>
      <x:c r="O7075" s="2" t="str">
        <x:v>车辆里程查询_20260901-20260930_1024辆_GPS里程.xlsx / AC424</x:v>
      </x:c>
      <x:c r="P7075" s="2" t="str">
        <x:v>车辆纯氢气里程查询_20260901-20260930_1024辆.xlsx / AC413</x:v>
      </x:c>
    </x:row>
    <x:row r="7076" ht="22" customHeight="1">
      <x:c r="A7076" s="2" t="n">
        <x:v>281</x:v>
      </x:c>
      <x:c r="B7076" s="2" t="str">
        <x:v>粤AGP9787</x:v>
      </x:c>
      <x:c r="C7076" s="2" t="str">
        <x:v>吴纬涛</x:v>
      </x:c>
      <x:c r="D7076" s="8" t="d">
        <x:v>2026-09-26T00:00:00.000Z</x:v>
      </x:c>
      <x:c r="E7076" s="7"/>
      <x:c r="F7076" s="7" t="n">
        <x:v>0</x:v>
      </x:c>
      <x:c r="G7076" s="7"/>
      <x:c r="H7076" s="2" t="str">
        <x:v>否</x:v>
      </x:c>
      <x:c r="I7076" s="7" t="str">
        <x:f>IF(AND(ISNUMBER(E7076),ISNUMBER(F7076)),E7076-F7076,"")</x:f>
      </x:c>
      <x:c r="J7076" s="2" t="str">
        <x:f>IF(H7076="否","不适用",IF(AND(ISNUMBER(E7076),ISNUMBER(F7076)),IF(I7076&gt;'规则与名单'!$B$2,"是","否"),"未判定"))</x:f>
        <x:v>不适用</x:v>
      </x:c>
      <x:c r="K7076" s="2" t="str">
        <x:f>IF(J7076="是",IF(ISNUMBER(F7076),"测试日GPS","缺失"),IF(ISNUMBER(G7076),"非测试日纯氢",IF(AND(H7076="是",J7076="未判定"),IF(ISNUMBER(F7076),"测试名单无纯氢GPS","缺失"),IF(ISNUMBER(E7076),"非测试日仪表","缺失"))))</x:f>
        <x:v>缺失</x:v>
      </x:c>
      <x:c r="L7076" s="7" t="str">
        <x:f>IF(K7076="缺失","",IF(K7076="非测试日纯氢",G7076,IF(K7076="非测试日仪表",E7076,F7076)))</x:f>
      </x:c>
      <x:c r="M7076" s="2" t="n">
        <x:f>IF(K7076="缺失",1,0)</x:f>
        <x:v>1</x:v>
      </x:c>
      <x:c r="N7076" s="2" t="str">
        <x:v>车辆里程查询_20260901-20260930_1024辆_仪表里程.xlsx / AD424</x:v>
      </x:c>
      <x:c r="O7076" s="2" t="str">
        <x:v>车辆里程查询_20260901-20260930_1024辆_GPS里程.xlsx / AD424</x:v>
      </x:c>
      <x:c r="P7076" s="2" t="str">
        <x:v>车辆纯氢气里程查询_20260901-20260930_1024辆.xlsx / AD413</x:v>
      </x:c>
    </x:row>
    <x:row r="7077" ht="22" customHeight="1">
      <x:c r="A7077" s="2" t="n">
        <x:v>281</x:v>
      </x:c>
      <x:c r="B7077" s="2" t="str">
        <x:v>粤AGP9787</x:v>
      </x:c>
      <x:c r="C7077" s="2" t="str">
        <x:v>吴纬涛</x:v>
      </x:c>
      <x:c r="D7077" s="8" t="d">
        <x:v>2026-09-27T00:00:00.000Z</x:v>
      </x:c>
      <x:c r="E7077" s="7"/>
      <x:c r="F7077" s="7" t="n">
        <x:v>0</x:v>
      </x:c>
      <x:c r="G7077" s="7"/>
      <x:c r="H7077" s="2" t="str">
        <x:v>否</x:v>
      </x:c>
      <x:c r="I7077" s="7" t="str">
        <x:f>IF(AND(ISNUMBER(E7077),ISNUMBER(F7077)),E7077-F7077,"")</x:f>
      </x:c>
      <x:c r="J7077" s="2" t="str">
        <x:f>IF(H7077="否","不适用",IF(AND(ISNUMBER(E7077),ISNUMBER(F7077)),IF(I7077&gt;'规则与名单'!$B$2,"是","否"),"未判定"))</x:f>
        <x:v>不适用</x:v>
      </x:c>
      <x:c r="K7077" s="2" t="str">
        <x:f>IF(J7077="是",IF(ISNUMBER(F7077),"测试日GPS","缺失"),IF(ISNUMBER(G7077),"非测试日纯氢",IF(AND(H7077="是",J7077="未判定"),IF(ISNUMBER(F7077),"测试名单无纯氢GPS","缺失"),IF(ISNUMBER(E7077),"非测试日仪表","缺失"))))</x:f>
        <x:v>缺失</x:v>
      </x:c>
      <x:c r="L7077" s="7" t="str">
        <x:f>IF(K7077="缺失","",IF(K7077="非测试日纯氢",G7077,IF(K7077="非测试日仪表",E7077,F7077)))</x:f>
      </x:c>
      <x:c r="M7077" s="2" t="n">
        <x:f>IF(K7077="缺失",1,0)</x:f>
        <x:v>1</x:v>
      </x:c>
      <x:c r="N7077" s="2" t="str">
        <x:v>车辆里程查询_20260901-20260930_1024辆_仪表里程.xlsx / AE424</x:v>
      </x:c>
      <x:c r="O7077" s="2" t="str">
        <x:v>车辆里程查询_20260901-20260930_1024辆_GPS里程.xlsx / AE424</x:v>
      </x:c>
      <x:c r="P7077" s="2" t="str">
        <x:v>车辆纯氢气里程查询_20260901-20260930_1024辆.xlsx / AE413</x:v>
      </x:c>
    </x:row>
    <x:row r="7078" ht="22" customHeight="1">
      <x:c r="A7078" s="2" t="n">
        <x:v>281</x:v>
      </x:c>
      <x:c r="B7078" s="2" t="str">
        <x:v>粤AGP9787</x:v>
      </x:c>
      <x:c r="C7078" s="2" t="str">
        <x:v>吴纬涛</x:v>
      </x:c>
      <x:c r="D7078" s="8" t="d">
        <x:v>2026-09-28T00:00:00.000Z</x:v>
      </x:c>
      <x:c r="E7078" s="7" t="n">
        <x:v>54.6</x:v>
      </x:c>
      <x:c r="F7078" s="7" t="n">
        <x:v>57.6</x:v>
      </x:c>
      <x:c r="G7078" s="7" t="n">
        <x:v>52</x:v>
      </x:c>
      <x:c r="H7078" s="2" t="str">
        <x:v>否</x:v>
      </x:c>
      <x:c r="I7078" s="7" t="n">
        <x:f>IF(AND(ISNUMBER(E7078),ISNUMBER(F7078)),E7078-F7078,"")</x:f>
        <x:v>-3</x:v>
      </x:c>
      <x:c r="J7078" s="2" t="str">
        <x:f>IF(H7078="否","不适用",IF(AND(ISNUMBER(E7078),ISNUMBER(F7078)),IF(I7078&gt;'规则与名单'!$B$2,"是","否"),"未判定"))</x:f>
        <x:v>不适用</x:v>
      </x:c>
      <x:c r="K7078" s="2" t="str">
        <x:f>IF(J7078="是",IF(ISNUMBER(F7078),"测试日GPS","缺失"),IF(ISNUMBER(G7078),"非测试日纯氢",IF(AND(H7078="是",J7078="未判定"),IF(ISNUMBER(F7078),"测试名单无纯氢GPS","缺失"),IF(ISNUMBER(E7078),"非测试日仪表","缺失"))))</x:f>
        <x:v>非测试日纯氢</x:v>
      </x:c>
      <x:c r="L7078" s="7" t="n">
        <x:f>IF(K7078="缺失","",IF(K7078="非测试日纯氢",G7078,IF(K7078="非测试日仪表",E7078,F7078)))</x:f>
        <x:v>52</x:v>
      </x:c>
      <x:c r="M7078" s="2" t="n">
        <x:f>IF(K7078="缺失",1,0)</x:f>
        <x:v>0</x:v>
      </x:c>
      <x:c r="N7078" s="2" t="str">
        <x:v>车辆里程查询_20260901-20260930_1024辆_仪表里程.xlsx / AF424</x:v>
      </x:c>
      <x:c r="O7078" s="2" t="str">
        <x:v>车辆里程查询_20260901-20260930_1024辆_GPS里程.xlsx / AF424</x:v>
      </x:c>
      <x:c r="P7078" s="2" t="str">
        <x:v>车辆纯氢气里程查询_20260901-20260930_1024辆.xlsx / AF413</x:v>
      </x:c>
    </x:row>
    <x:row r="7079" ht="22" customHeight="1">
      <x:c r="A7079" s="2" t="n">
        <x:v>281</x:v>
      </x:c>
      <x:c r="B7079" s="2" t="str">
        <x:v>粤AGP9787</x:v>
      </x:c>
      <x:c r="C7079" s="2" t="str">
        <x:v>吴纬涛</x:v>
      </x:c>
      <x:c r="D7079" s="8" t="d">
        <x:v>2026-09-29T00:00:00.000Z</x:v>
      </x:c>
      <x:c r="E7079" s="7" t="n">
        <x:v>50.6</x:v>
      </x:c>
      <x:c r="F7079" s="7" t="n">
        <x:v>51.2</x:v>
      </x:c>
      <x:c r="G7079" s="7" t="n">
        <x:v>50</x:v>
      </x:c>
      <x:c r="H7079" s="2" t="str">
        <x:v>否</x:v>
      </x:c>
      <x:c r="I7079" s="7" t="n">
        <x:f>IF(AND(ISNUMBER(E7079),ISNUMBER(F7079)),E7079-F7079,"")</x:f>
        <x:v>-0.6000000000000014</x:v>
      </x:c>
      <x:c r="J7079" s="2" t="str">
        <x:f>IF(H7079="否","不适用",IF(AND(ISNUMBER(E7079),ISNUMBER(F7079)),IF(I7079&gt;'规则与名单'!$B$2,"是","否"),"未判定"))</x:f>
        <x:v>不适用</x:v>
      </x:c>
      <x:c r="K7079" s="2" t="str">
        <x:f>IF(J7079="是",IF(ISNUMBER(F7079),"测试日GPS","缺失"),IF(ISNUMBER(G7079),"非测试日纯氢",IF(AND(H7079="是",J7079="未判定"),IF(ISNUMBER(F7079),"测试名单无纯氢GPS","缺失"),IF(ISNUMBER(E7079),"非测试日仪表","缺失"))))</x:f>
        <x:v>非测试日纯氢</x:v>
      </x:c>
      <x:c r="L7079" s="7" t="n">
        <x:f>IF(K7079="缺失","",IF(K7079="非测试日纯氢",G7079,IF(K7079="非测试日仪表",E7079,F7079)))</x:f>
        <x:v>50</x:v>
      </x:c>
      <x:c r="M7079" s="2" t="n">
        <x:f>IF(K7079="缺失",1,0)</x:f>
        <x:v>0</x:v>
      </x:c>
      <x:c r="N7079" s="2" t="str">
        <x:v>车辆里程查询_20260901-20260930_1024辆_仪表里程.xlsx / AG424</x:v>
      </x:c>
      <x:c r="O7079" s="2" t="str">
        <x:v>车辆里程查询_20260901-20260930_1024辆_GPS里程.xlsx / AG424</x:v>
      </x:c>
      <x:c r="P7079" s="2" t="str">
        <x:v>车辆纯氢气里程查询_20260901-20260930_1024辆.xlsx / AG413</x:v>
      </x:c>
    </x:row>
    <x:row r="7080" ht="22" customHeight="1">
      <x:c r="A7080" s="2" t="n">
        <x:v>281</x:v>
      </x:c>
      <x:c r="B7080" s="2" t="str">
        <x:v>粤AGP9787</x:v>
      </x:c>
      <x:c r="C7080" s="2" t="str">
        <x:v>吴纬涛</x:v>
      </x:c>
      <x:c r="D7080" s="8" t="d">
        <x:v>2026-09-30T00:00:00.000Z</x:v>
      </x:c>
      <x:c r="E7080" s="7" t="n">
        <x:v>46.1</x:v>
      </x:c>
      <x:c r="F7080" s="7" t="n">
        <x:v>46.6</x:v>
      </x:c>
      <x:c r="G7080" s="7" t="n">
        <x:v>46</x:v>
      </x:c>
      <x:c r="H7080" s="2" t="str">
        <x:v>否</x:v>
      </x:c>
      <x:c r="I7080" s="7" t="n">
        <x:f>IF(AND(ISNUMBER(E7080),ISNUMBER(F7080)),E7080-F7080,"")</x:f>
        <x:v>-0.5</x:v>
      </x:c>
      <x:c r="J7080" s="2" t="str">
        <x:f>IF(H7080="否","不适用",IF(AND(ISNUMBER(E7080),ISNUMBER(F7080)),IF(I7080&gt;'规则与名单'!$B$2,"是","否"),"未判定"))</x:f>
        <x:v>不适用</x:v>
      </x:c>
      <x:c r="K7080" s="2" t="str">
        <x:f>IF(J7080="是",IF(ISNUMBER(F7080),"测试日GPS","缺失"),IF(ISNUMBER(G7080),"非测试日纯氢",IF(AND(H7080="是",J7080="未判定"),IF(ISNUMBER(F7080),"测试名单无纯氢GPS","缺失"),IF(ISNUMBER(E7080),"非测试日仪表","缺失"))))</x:f>
        <x:v>非测试日纯氢</x:v>
      </x:c>
      <x:c r="L7080" s="7" t="n">
        <x:f>IF(K7080="缺失","",IF(K7080="非测试日纯氢",G7080,IF(K7080="非测试日仪表",E7080,F7080)))</x:f>
        <x:v>46</x:v>
      </x:c>
      <x:c r="M7080" s="2" t="n">
        <x:f>IF(K7080="缺失",1,0)</x:f>
        <x:v>0</x:v>
      </x:c>
      <x:c r="N7080" s="2" t="str">
        <x:v>车辆里程查询_20260901-20260930_1024辆_仪表里程.xlsx / AH424</x:v>
      </x:c>
      <x:c r="O7080" s="2" t="str">
        <x:v>车辆里程查询_20260901-20260930_1024辆_GPS里程.xlsx / AH424</x:v>
      </x:c>
      <x:c r="P7080" s="2" t="str">
        <x:v>车辆纯氢气里程查询_20260901-20260930_1024辆.xlsx / AH413</x:v>
      </x:c>
    </x:row>
    <x:row r="7081" ht="22" customHeight="1">
      <x:c r="A7081" s="2" t="n">
        <x:v>282</x:v>
      </x:c>
      <x:c r="B7081" s="2" t="str">
        <x:v>粤AGP9788</x:v>
      </x:c>
      <x:c r="C7081" s="2" t="str">
        <x:v>吴纬涛</x:v>
      </x:c>
      <x:c r="D7081" s="8" t="d">
        <x:v>2026-09-01T00:00:00.000Z</x:v>
      </x:c>
      <x:c r="E7081" s="7" t="n">
        <x:v>141.3</x:v>
      </x:c>
      <x:c r="F7081" s="7" t="n">
        <x:v>129.1</x:v>
      </x:c>
      <x:c r="G7081" s="7" t="n">
        <x:v>213.1</x:v>
      </x:c>
      <x:c r="H7081" s="2" t="str">
        <x:v>否</x:v>
      </x:c>
      <x:c r="I7081" s="7" t="n">
        <x:f>IF(AND(ISNUMBER(E7081),ISNUMBER(F7081)),E7081-F7081,"")</x:f>
        <x:v>12.200000000000017</x:v>
      </x:c>
      <x:c r="J7081" s="2" t="str">
        <x:f>IF(H7081="否","不适用",IF(AND(ISNUMBER(E7081),ISNUMBER(F7081)),IF(I7081&gt;'规则与名单'!$B$2,"是","否"),"未判定"))</x:f>
        <x:v>不适用</x:v>
      </x:c>
      <x:c r="K7081" s="2" t="str">
        <x:f>IF(J7081="是",IF(ISNUMBER(F7081),"测试日GPS","缺失"),IF(ISNUMBER(G7081),"非测试日纯氢",IF(AND(H7081="是",J7081="未判定"),IF(ISNUMBER(F7081),"测试名单无纯氢GPS","缺失"),IF(ISNUMBER(E7081),"非测试日仪表","缺失"))))</x:f>
        <x:v>非测试日纯氢</x:v>
      </x:c>
      <x:c r="L7081" s="7" t="n">
        <x:f>IF(K7081="缺失","",IF(K7081="非测试日纯氢",G7081,IF(K7081="非测试日仪表",E7081,F7081)))</x:f>
        <x:v>213.1</x:v>
      </x:c>
      <x:c r="M7081" s="2" t="n">
        <x:f>IF(K7081="缺失",1,0)</x:f>
        <x:v>0</x:v>
      </x:c>
      <x:c r="N7081" s="2" t="str">
        <x:v>车辆里程查询_20260901-20260930_1024辆_仪表里程.xlsx / E577</x:v>
      </x:c>
      <x:c r="O7081" s="2" t="str">
        <x:v>车辆里程查询_20260901-20260930_1024辆_GPS里程.xlsx / E577</x:v>
      </x:c>
      <x:c r="P7081" s="2" t="str">
        <x:v>车辆纯氢气里程查询_20260901-20260930_1024辆.xlsx / E447</x:v>
      </x:c>
    </x:row>
    <x:row r="7082" ht="22" customHeight="1">
      <x:c r="A7082" s="2" t="n">
        <x:v>282</x:v>
      </x:c>
      <x:c r="B7082" s="2" t="str">
        <x:v>粤AGP9788</x:v>
      </x:c>
      <x:c r="C7082" s="2" t="str">
        <x:v>吴纬涛</x:v>
      </x:c>
      <x:c r="D7082" s="8" t="d">
        <x:v>2026-09-02T00:00:00.000Z</x:v>
      </x:c>
      <x:c r="E7082" s="7" t="n">
        <x:v>283.9</x:v>
      </x:c>
      <x:c r="F7082" s="7" t="n">
        <x:v>163.6</x:v>
      </x:c>
      <x:c r="G7082" s="7" t="n">
        <x:v>209.3</x:v>
      </x:c>
      <x:c r="H7082" s="2" t="str">
        <x:v>否</x:v>
      </x:c>
      <x:c r="I7082" s="7" t="n">
        <x:f>IF(AND(ISNUMBER(E7082),ISNUMBER(F7082)),E7082-F7082,"")</x:f>
        <x:v>120.29999999999998</x:v>
      </x:c>
      <x:c r="J7082" s="2" t="str">
        <x:f>IF(H7082="否","不适用",IF(AND(ISNUMBER(E7082),ISNUMBER(F7082)),IF(I7082&gt;'规则与名单'!$B$2,"是","否"),"未判定"))</x:f>
        <x:v>不适用</x:v>
      </x:c>
      <x:c r="K7082" s="2" t="str">
        <x:f>IF(J7082="是",IF(ISNUMBER(F7082),"测试日GPS","缺失"),IF(ISNUMBER(G7082),"非测试日纯氢",IF(AND(H7082="是",J7082="未判定"),IF(ISNUMBER(F7082),"测试名单无纯氢GPS","缺失"),IF(ISNUMBER(E7082),"非测试日仪表","缺失"))))</x:f>
        <x:v>非测试日纯氢</x:v>
      </x:c>
      <x:c r="L7082" s="7" t="n">
        <x:f>IF(K7082="缺失","",IF(K7082="非测试日纯氢",G7082,IF(K7082="非测试日仪表",E7082,F7082)))</x:f>
        <x:v>209.3</x:v>
      </x:c>
      <x:c r="M7082" s="2" t="n">
        <x:f>IF(K7082="缺失",1,0)</x:f>
        <x:v>0</x:v>
      </x:c>
      <x:c r="N7082" s="2" t="str">
        <x:v>车辆里程查询_20260901-20260930_1024辆_仪表里程.xlsx / F577</x:v>
      </x:c>
      <x:c r="O7082" s="2" t="str">
        <x:v>车辆里程查询_20260901-20260930_1024辆_GPS里程.xlsx / F577</x:v>
      </x:c>
      <x:c r="P7082" s="2" t="str">
        <x:v>车辆纯氢气里程查询_20260901-20260930_1024辆.xlsx / F447</x:v>
      </x:c>
    </x:row>
    <x:row r="7083" ht="22" customHeight="1">
      <x:c r="A7083" s="2" t="n">
        <x:v>282</x:v>
      </x:c>
      <x:c r="B7083" s="2" t="str">
        <x:v>粤AGP9788</x:v>
      </x:c>
      <x:c r="C7083" s="2" t="str">
        <x:v>吴纬涛</x:v>
      </x:c>
      <x:c r="D7083" s="8" t="d">
        <x:v>2026-09-03T00:00:00.000Z</x:v>
      </x:c>
      <x:c r="E7083" s="7" t="n">
        <x:v>244.8</x:v>
      </x:c>
      <x:c r="F7083" s="7" t="n">
        <x:v>272.9</x:v>
      </x:c>
      <x:c r="G7083" s="7" t="n">
        <x:v>238.7</x:v>
      </x:c>
      <x:c r="H7083" s="2" t="str">
        <x:v>否</x:v>
      </x:c>
      <x:c r="I7083" s="7" t="n">
        <x:f>IF(AND(ISNUMBER(E7083),ISNUMBER(F7083)),E7083-F7083,"")</x:f>
        <x:v>-28.099999999999966</x:v>
      </x:c>
      <x:c r="J7083" s="2" t="str">
        <x:f>IF(H7083="否","不适用",IF(AND(ISNUMBER(E7083),ISNUMBER(F7083)),IF(I7083&gt;'规则与名单'!$B$2,"是","否"),"未判定"))</x:f>
        <x:v>不适用</x:v>
      </x:c>
      <x:c r="K7083" s="2" t="str">
        <x:f>IF(J7083="是",IF(ISNUMBER(F7083),"测试日GPS","缺失"),IF(ISNUMBER(G7083),"非测试日纯氢",IF(AND(H7083="是",J7083="未判定"),IF(ISNUMBER(F7083),"测试名单无纯氢GPS","缺失"),IF(ISNUMBER(E7083),"非测试日仪表","缺失"))))</x:f>
        <x:v>非测试日纯氢</x:v>
      </x:c>
      <x:c r="L7083" s="7" t="n">
        <x:f>IF(K7083="缺失","",IF(K7083="非测试日纯氢",G7083,IF(K7083="非测试日仪表",E7083,F7083)))</x:f>
        <x:v>238.7</x:v>
      </x:c>
      <x:c r="M7083" s="2" t="n">
        <x:f>IF(K7083="缺失",1,0)</x:f>
        <x:v>0</x:v>
      </x:c>
      <x:c r="N7083" s="2" t="str">
        <x:v>车辆里程查询_20260901-20260930_1024辆_仪表里程.xlsx / G577</x:v>
      </x:c>
      <x:c r="O7083" s="2" t="str">
        <x:v>车辆里程查询_20260901-20260930_1024辆_GPS里程.xlsx / G577</x:v>
      </x:c>
      <x:c r="P7083" s="2" t="str">
        <x:v>车辆纯氢气里程查询_20260901-20260930_1024辆.xlsx / G447</x:v>
      </x:c>
    </x:row>
    <x:row r="7084" ht="22" customHeight="1">
      <x:c r="A7084" s="2" t="n">
        <x:v>282</x:v>
      </x:c>
      <x:c r="B7084" s="2" t="str">
        <x:v>粤AGP9788</x:v>
      </x:c>
      <x:c r="C7084" s="2" t="str">
        <x:v>吴纬涛</x:v>
      </x:c>
      <x:c r="D7084" s="8" t="d">
        <x:v>2026-09-04T00:00:00.000Z</x:v>
      </x:c>
      <x:c r="E7084" s="7" t="n">
        <x:v>188.8</x:v>
      </x:c>
      <x:c r="F7084" s="7" t="n">
        <x:v>189.8</x:v>
      </x:c>
      <x:c r="G7084" s="7" t="n">
        <x:v>188.5</x:v>
      </x:c>
      <x:c r="H7084" s="2" t="str">
        <x:v>否</x:v>
      </x:c>
      <x:c r="I7084" s="7" t="n">
        <x:f>IF(AND(ISNUMBER(E7084),ISNUMBER(F7084)),E7084-F7084,"")</x:f>
        <x:v>-1</x:v>
      </x:c>
      <x:c r="J7084" s="2" t="str">
        <x:f>IF(H7084="否","不适用",IF(AND(ISNUMBER(E7084),ISNUMBER(F7084)),IF(I7084&gt;'规则与名单'!$B$2,"是","否"),"未判定"))</x:f>
        <x:v>不适用</x:v>
      </x:c>
      <x:c r="K7084" s="2" t="str">
        <x:f>IF(J7084="是",IF(ISNUMBER(F7084),"测试日GPS","缺失"),IF(ISNUMBER(G7084),"非测试日纯氢",IF(AND(H7084="是",J7084="未判定"),IF(ISNUMBER(F7084),"测试名单无纯氢GPS","缺失"),IF(ISNUMBER(E7084),"非测试日仪表","缺失"))))</x:f>
        <x:v>非测试日纯氢</x:v>
      </x:c>
      <x:c r="L7084" s="7" t="n">
        <x:f>IF(K7084="缺失","",IF(K7084="非测试日纯氢",G7084,IF(K7084="非测试日仪表",E7084,F7084)))</x:f>
        <x:v>188.5</x:v>
      </x:c>
      <x:c r="M7084" s="2" t="n">
        <x:f>IF(K7084="缺失",1,0)</x:f>
        <x:v>0</x:v>
      </x:c>
      <x:c r="N7084" s="2" t="str">
        <x:v>车辆里程查询_20260901-20260930_1024辆_仪表里程.xlsx / H577</x:v>
      </x:c>
      <x:c r="O7084" s="2" t="str">
        <x:v>车辆里程查询_20260901-20260930_1024辆_GPS里程.xlsx / H577</x:v>
      </x:c>
      <x:c r="P7084" s="2" t="str">
        <x:v>车辆纯氢气里程查询_20260901-20260930_1024辆.xlsx / H447</x:v>
      </x:c>
    </x:row>
    <x:row r="7085" ht="22" customHeight="1">
      <x:c r="A7085" s="2" t="n">
        <x:v>282</x:v>
      </x:c>
      <x:c r="B7085" s="2" t="str">
        <x:v>粤AGP9788</x:v>
      </x:c>
      <x:c r="C7085" s="2" t="str">
        <x:v>吴纬涛</x:v>
      </x:c>
      <x:c r="D7085" s="8" t="d">
        <x:v>2026-09-05T00:00:00.000Z</x:v>
      </x:c>
      <x:c r="E7085" s="7" t="n">
        <x:v>295.3</x:v>
      </x:c>
      <x:c r="F7085" s="7" t="n">
        <x:v>290.9</x:v>
      </x:c>
      <x:c r="G7085" s="7" t="n">
        <x:v>295.1</x:v>
      </x:c>
      <x:c r="H7085" s="2" t="str">
        <x:v>否</x:v>
      </x:c>
      <x:c r="I7085" s="7" t="n">
        <x:f>IF(AND(ISNUMBER(E7085),ISNUMBER(F7085)),E7085-F7085,"")</x:f>
        <x:v>4.400000000000034</x:v>
      </x:c>
      <x:c r="J7085" s="2" t="str">
        <x:f>IF(H7085="否","不适用",IF(AND(ISNUMBER(E7085),ISNUMBER(F7085)),IF(I7085&gt;'规则与名单'!$B$2,"是","否"),"未判定"))</x:f>
        <x:v>不适用</x:v>
      </x:c>
      <x:c r="K7085" s="2" t="str">
        <x:f>IF(J7085="是",IF(ISNUMBER(F7085),"测试日GPS","缺失"),IF(ISNUMBER(G7085),"非测试日纯氢",IF(AND(H7085="是",J7085="未判定"),IF(ISNUMBER(F7085),"测试名单无纯氢GPS","缺失"),IF(ISNUMBER(E7085),"非测试日仪表","缺失"))))</x:f>
        <x:v>非测试日纯氢</x:v>
      </x:c>
      <x:c r="L7085" s="7" t="n">
        <x:f>IF(K7085="缺失","",IF(K7085="非测试日纯氢",G7085,IF(K7085="非测试日仪表",E7085,F7085)))</x:f>
        <x:v>295.1</x:v>
      </x:c>
      <x:c r="M7085" s="2" t="n">
        <x:f>IF(K7085="缺失",1,0)</x:f>
        <x:v>0</x:v>
      </x:c>
      <x:c r="N7085" s="2" t="str">
        <x:v>车辆里程查询_20260901-20260930_1024辆_仪表里程.xlsx / I577</x:v>
      </x:c>
      <x:c r="O7085" s="2" t="str">
        <x:v>车辆里程查询_20260901-20260930_1024辆_GPS里程.xlsx / I577</x:v>
      </x:c>
      <x:c r="P7085" s="2" t="str">
        <x:v>车辆纯氢气里程查询_20260901-20260930_1024辆.xlsx / I447</x:v>
      </x:c>
    </x:row>
    <x:row r="7086" ht="22" customHeight="1">
      <x:c r="A7086" s="2" t="n">
        <x:v>282</x:v>
      </x:c>
      <x:c r="B7086" s="2" t="str">
        <x:v>粤AGP9788</x:v>
      </x:c>
      <x:c r="C7086" s="2" t="str">
        <x:v>吴纬涛</x:v>
      </x:c>
      <x:c r="D7086" s="8" t="d">
        <x:v>2026-09-06T00:00:00.000Z</x:v>
      </x:c>
      <x:c r="E7086" s="7" t="n">
        <x:v>205</x:v>
      </x:c>
      <x:c r="F7086" s="7" t="n">
        <x:v>207.8</x:v>
      </x:c>
      <x:c r="G7086" s="7" t="n">
        <x:v>202.9</x:v>
      </x:c>
      <x:c r="H7086" s="2" t="str">
        <x:v>否</x:v>
      </x:c>
      <x:c r="I7086" s="7" t="n">
        <x:f>IF(AND(ISNUMBER(E7086),ISNUMBER(F7086)),E7086-F7086,"")</x:f>
        <x:v>-2.8000000000000114</x:v>
      </x:c>
      <x:c r="J7086" s="2" t="str">
        <x:f>IF(H7086="否","不适用",IF(AND(ISNUMBER(E7086),ISNUMBER(F7086)),IF(I7086&gt;'规则与名单'!$B$2,"是","否"),"未判定"))</x:f>
        <x:v>不适用</x:v>
      </x:c>
      <x:c r="K7086" s="2" t="str">
        <x:f>IF(J7086="是",IF(ISNUMBER(F7086),"测试日GPS","缺失"),IF(ISNUMBER(G7086),"非测试日纯氢",IF(AND(H7086="是",J7086="未判定"),IF(ISNUMBER(F7086),"测试名单无纯氢GPS","缺失"),IF(ISNUMBER(E7086),"非测试日仪表","缺失"))))</x:f>
        <x:v>非测试日纯氢</x:v>
      </x:c>
      <x:c r="L7086" s="7" t="n">
        <x:f>IF(K7086="缺失","",IF(K7086="非测试日纯氢",G7086,IF(K7086="非测试日仪表",E7086,F7086)))</x:f>
        <x:v>202.9</x:v>
      </x:c>
      <x:c r="M7086" s="2" t="n">
        <x:f>IF(K7086="缺失",1,0)</x:f>
        <x:v>0</x:v>
      </x:c>
      <x:c r="N7086" s="2" t="str">
        <x:v>车辆里程查询_20260901-20260930_1024辆_仪表里程.xlsx / J577</x:v>
      </x:c>
      <x:c r="O7086" s="2" t="str">
        <x:v>车辆里程查询_20260901-20260930_1024辆_GPS里程.xlsx / J577</x:v>
      </x:c>
      <x:c r="P7086" s="2" t="str">
        <x:v>车辆纯氢气里程查询_20260901-20260930_1024辆.xlsx / J447</x:v>
      </x:c>
    </x:row>
    <x:row r="7087" ht="22" customHeight="1">
      <x:c r="A7087" s="2" t="n">
        <x:v>282</x:v>
      </x:c>
      <x:c r="B7087" s="2" t="str">
        <x:v>粤AGP9788</x:v>
      </x:c>
      <x:c r="C7087" s="2" t="str">
        <x:v>吴纬涛</x:v>
      </x:c>
      <x:c r="D7087" s="8" t="d">
        <x:v>2026-09-07T00:00:00.000Z</x:v>
      </x:c>
      <x:c r="E7087" s="7" t="n">
        <x:v>241.9</x:v>
      </x:c>
      <x:c r="F7087" s="7" t="n">
        <x:v>245.1</x:v>
      </x:c>
      <x:c r="G7087" s="7" t="n">
        <x:v>241</x:v>
      </x:c>
      <x:c r="H7087" s="2" t="str">
        <x:v>否</x:v>
      </x:c>
      <x:c r="I7087" s="7" t="n">
        <x:f>IF(AND(ISNUMBER(E7087),ISNUMBER(F7087)),E7087-F7087,"")</x:f>
        <x:v>-3.1999999999999886</x:v>
      </x:c>
      <x:c r="J7087" s="2" t="str">
        <x:f>IF(H7087="否","不适用",IF(AND(ISNUMBER(E7087),ISNUMBER(F7087)),IF(I7087&gt;'规则与名单'!$B$2,"是","否"),"未判定"))</x:f>
        <x:v>不适用</x:v>
      </x:c>
      <x:c r="K7087" s="2" t="str">
        <x:f>IF(J7087="是",IF(ISNUMBER(F7087),"测试日GPS","缺失"),IF(ISNUMBER(G7087),"非测试日纯氢",IF(AND(H7087="是",J7087="未判定"),IF(ISNUMBER(F7087),"测试名单无纯氢GPS","缺失"),IF(ISNUMBER(E7087),"非测试日仪表","缺失"))))</x:f>
        <x:v>非测试日纯氢</x:v>
      </x:c>
      <x:c r="L7087" s="7" t="n">
        <x:f>IF(K7087="缺失","",IF(K7087="非测试日纯氢",G7087,IF(K7087="非测试日仪表",E7087,F7087)))</x:f>
        <x:v>241</x:v>
      </x:c>
      <x:c r="M7087" s="2" t="n">
        <x:f>IF(K7087="缺失",1,0)</x:f>
        <x:v>0</x:v>
      </x:c>
      <x:c r="N7087" s="2" t="str">
        <x:v>车辆里程查询_20260901-20260930_1024辆_仪表里程.xlsx / K577</x:v>
      </x:c>
      <x:c r="O7087" s="2" t="str">
        <x:v>车辆里程查询_20260901-20260930_1024辆_GPS里程.xlsx / K577</x:v>
      </x:c>
      <x:c r="P7087" s="2" t="str">
        <x:v>车辆纯氢气里程查询_20260901-20260930_1024辆.xlsx / K447</x:v>
      </x:c>
    </x:row>
    <x:row r="7088" ht="22" customHeight="1">
      <x:c r="A7088" s="2" t="n">
        <x:v>282</x:v>
      </x:c>
      <x:c r="B7088" s="2" t="str">
        <x:v>粤AGP9788</x:v>
      </x:c>
      <x:c r="C7088" s="2" t="str">
        <x:v>吴纬涛</x:v>
      </x:c>
      <x:c r="D7088" s="8" t="d">
        <x:v>2026-09-08T00:00:00.000Z</x:v>
      </x:c>
      <x:c r="E7088" s="7" t="n">
        <x:v>197.9</x:v>
      </x:c>
      <x:c r="F7088" s="7" t="n">
        <x:v>154.1</x:v>
      </x:c>
      <x:c r="G7088" s="7" t="n">
        <x:v>196.9</x:v>
      </x:c>
      <x:c r="H7088" s="2" t="str">
        <x:v>否</x:v>
      </x:c>
      <x:c r="I7088" s="7" t="n">
        <x:f>IF(AND(ISNUMBER(E7088),ISNUMBER(F7088)),E7088-F7088,"")</x:f>
        <x:v>43.80000000000001</x:v>
      </x:c>
      <x:c r="J7088" s="2" t="str">
        <x:f>IF(H7088="否","不适用",IF(AND(ISNUMBER(E7088),ISNUMBER(F7088)),IF(I7088&gt;'规则与名单'!$B$2,"是","否"),"未判定"))</x:f>
        <x:v>不适用</x:v>
      </x:c>
      <x:c r="K7088" s="2" t="str">
        <x:f>IF(J7088="是",IF(ISNUMBER(F7088),"测试日GPS","缺失"),IF(ISNUMBER(G7088),"非测试日纯氢",IF(AND(H7088="是",J7088="未判定"),IF(ISNUMBER(F7088),"测试名单无纯氢GPS","缺失"),IF(ISNUMBER(E7088),"非测试日仪表","缺失"))))</x:f>
        <x:v>非测试日纯氢</x:v>
      </x:c>
      <x:c r="L7088" s="7" t="n">
        <x:f>IF(K7088="缺失","",IF(K7088="非测试日纯氢",G7088,IF(K7088="非测试日仪表",E7088,F7088)))</x:f>
        <x:v>196.9</x:v>
      </x:c>
      <x:c r="M7088" s="2" t="n">
        <x:f>IF(K7088="缺失",1,0)</x:f>
        <x:v>0</x:v>
      </x:c>
      <x:c r="N7088" s="2" t="str">
        <x:v>车辆里程查询_20260901-20260930_1024辆_仪表里程.xlsx / L577</x:v>
      </x:c>
      <x:c r="O7088" s="2" t="str">
        <x:v>车辆里程查询_20260901-20260930_1024辆_GPS里程.xlsx / L577</x:v>
      </x:c>
      <x:c r="P7088" s="2" t="str">
        <x:v>车辆纯氢气里程查询_20260901-20260930_1024辆.xlsx / L447</x:v>
      </x:c>
    </x:row>
    <x:row r="7089" ht="22" customHeight="1">
      <x:c r="A7089" s="2" t="n">
        <x:v>282</x:v>
      </x:c>
      <x:c r="B7089" s="2" t="str">
        <x:v>粤AGP9788</x:v>
      </x:c>
      <x:c r="C7089" s="2" t="str">
        <x:v>吴纬涛</x:v>
      </x:c>
      <x:c r="D7089" s="8" t="d">
        <x:v>2026-09-09T00:00:00.000Z</x:v>
      </x:c>
      <x:c r="E7089" s="7" t="n">
        <x:v>225</x:v>
      </x:c>
      <x:c r="F7089" s="7" t="n">
        <x:v>188</x:v>
      </x:c>
      <x:c r="G7089" s="7" t="n">
        <x:v>220.2</x:v>
      </x:c>
      <x:c r="H7089" s="2" t="str">
        <x:v>否</x:v>
      </x:c>
      <x:c r="I7089" s="7" t="n">
        <x:f>IF(AND(ISNUMBER(E7089),ISNUMBER(F7089)),E7089-F7089,"")</x:f>
        <x:v>37</x:v>
      </x:c>
      <x:c r="J7089" s="2" t="str">
        <x:f>IF(H7089="否","不适用",IF(AND(ISNUMBER(E7089),ISNUMBER(F7089)),IF(I7089&gt;'规则与名单'!$B$2,"是","否"),"未判定"))</x:f>
        <x:v>不适用</x:v>
      </x:c>
      <x:c r="K7089" s="2" t="str">
        <x:f>IF(J7089="是",IF(ISNUMBER(F7089),"测试日GPS","缺失"),IF(ISNUMBER(G7089),"非测试日纯氢",IF(AND(H7089="是",J7089="未判定"),IF(ISNUMBER(F7089),"测试名单无纯氢GPS","缺失"),IF(ISNUMBER(E7089),"非测试日仪表","缺失"))))</x:f>
        <x:v>非测试日纯氢</x:v>
      </x:c>
      <x:c r="L7089" s="7" t="n">
        <x:f>IF(K7089="缺失","",IF(K7089="非测试日纯氢",G7089,IF(K7089="非测试日仪表",E7089,F7089)))</x:f>
        <x:v>220.2</x:v>
      </x:c>
      <x:c r="M7089" s="2" t="n">
        <x:f>IF(K7089="缺失",1,0)</x:f>
        <x:v>0</x:v>
      </x:c>
      <x:c r="N7089" s="2" t="str">
        <x:v>车辆里程查询_20260901-20260930_1024辆_仪表里程.xlsx / M577</x:v>
      </x:c>
      <x:c r="O7089" s="2" t="str">
        <x:v>车辆里程查询_20260901-20260930_1024辆_GPS里程.xlsx / M577</x:v>
      </x:c>
      <x:c r="P7089" s="2" t="str">
        <x:v>车辆纯氢气里程查询_20260901-20260930_1024辆.xlsx / M447</x:v>
      </x:c>
    </x:row>
    <x:row r="7090" ht="22" customHeight="1">
      <x:c r="A7090" s="2" t="n">
        <x:v>282</x:v>
      </x:c>
      <x:c r="B7090" s="2" t="str">
        <x:v>粤AGP9788</x:v>
      </x:c>
      <x:c r="C7090" s="2" t="str">
        <x:v>吴纬涛</x:v>
      </x:c>
      <x:c r="D7090" s="8" t="d">
        <x:v>2026-09-10T00:00:00.000Z</x:v>
      </x:c>
      <x:c r="E7090" s="7" t="n">
        <x:v>84.8</x:v>
      </x:c>
      <x:c r="F7090" s="7" t="n">
        <x:v>80.3</x:v>
      </x:c>
      <x:c r="G7090" s="7" t="n">
        <x:v>84.2</x:v>
      </x:c>
      <x:c r="H7090" s="2" t="str">
        <x:v>否</x:v>
      </x:c>
      <x:c r="I7090" s="7" t="n">
        <x:f>IF(AND(ISNUMBER(E7090),ISNUMBER(F7090)),E7090-F7090,"")</x:f>
        <x:v>4.5</x:v>
      </x:c>
      <x:c r="J7090" s="2" t="str">
        <x:f>IF(H7090="否","不适用",IF(AND(ISNUMBER(E7090),ISNUMBER(F7090)),IF(I7090&gt;'规则与名单'!$B$2,"是","否"),"未判定"))</x:f>
        <x:v>不适用</x:v>
      </x:c>
      <x:c r="K7090" s="2" t="str">
        <x:f>IF(J7090="是",IF(ISNUMBER(F7090),"测试日GPS","缺失"),IF(ISNUMBER(G7090),"非测试日纯氢",IF(AND(H7090="是",J7090="未判定"),IF(ISNUMBER(F7090),"测试名单无纯氢GPS","缺失"),IF(ISNUMBER(E7090),"非测试日仪表","缺失"))))</x:f>
        <x:v>非测试日纯氢</x:v>
      </x:c>
      <x:c r="L7090" s="7" t="n">
        <x:f>IF(K7090="缺失","",IF(K7090="非测试日纯氢",G7090,IF(K7090="非测试日仪表",E7090,F7090)))</x:f>
        <x:v>84.2</x:v>
      </x:c>
      <x:c r="M7090" s="2" t="n">
        <x:f>IF(K7090="缺失",1,0)</x:f>
        <x:v>0</x:v>
      </x:c>
      <x:c r="N7090" s="2" t="str">
        <x:v>车辆里程查询_20260901-20260930_1024辆_仪表里程.xlsx / N577</x:v>
      </x:c>
      <x:c r="O7090" s="2" t="str">
        <x:v>车辆里程查询_20260901-20260930_1024辆_GPS里程.xlsx / N577</x:v>
      </x:c>
      <x:c r="P7090" s="2" t="str">
        <x:v>车辆纯氢气里程查询_20260901-20260930_1024辆.xlsx / N447</x:v>
      </x:c>
    </x:row>
    <x:row r="7091" ht="22" customHeight="1">
      <x:c r="A7091" s="2" t="n">
        <x:v>282</x:v>
      </x:c>
      <x:c r="B7091" s="2" t="str">
        <x:v>粤AGP9788</x:v>
      </x:c>
      <x:c r="C7091" s="2" t="str">
        <x:v>吴纬涛</x:v>
      </x:c>
      <x:c r="D7091" s="8" t="d">
        <x:v>2026-09-11T00:00:00.000Z</x:v>
      </x:c>
      <x:c r="E7091" s="7" t="n">
        <x:v>8.6</x:v>
      </x:c>
      <x:c r="F7091" s="7" t="n">
        <x:v>0.1</x:v>
      </x:c>
      <x:c r="G7091" s="7" t="n">
        <x:v>3.6</x:v>
      </x:c>
      <x:c r="H7091" s="2" t="str">
        <x:v>否</x:v>
      </x:c>
      <x:c r="I7091" s="7" t="n">
        <x:f>IF(AND(ISNUMBER(E7091),ISNUMBER(F7091)),E7091-F7091,"")</x:f>
        <x:v>8.5</x:v>
      </x:c>
      <x:c r="J7091" s="2" t="str">
        <x:f>IF(H7091="否","不适用",IF(AND(ISNUMBER(E7091),ISNUMBER(F7091)),IF(I7091&gt;'规则与名单'!$B$2,"是","否"),"未判定"))</x:f>
        <x:v>不适用</x:v>
      </x:c>
      <x:c r="K7091" s="2" t="str">
        <x:f>IF(J7091="是",IF(ISNUMBER(F7091),"测试日GPS","缺失"),IF(ISNUMBER(G7091),"非测试日纯氢",IF(AND(H7091="是",J7091="未判定"),IF(ISNUMBER(F7091),"测试名单无纯氢GPS","缺失"),IF(ISNUMBER(E7091),"非测试日仪表","缺失"))))</x:f>
        <x:v>非测试日纯氢</x:v>
      </x:c>
      <x:c r="L7091" s="7" t="n">
        <x:f>IF(K7091="缺失","",IF(K7091="非测试日纯氢",G7091,IF(K7091="非测试日仪表",E7091,F7091)))</x:f>
        <x:v>3.6</x:v>
      </x:c>
      <x:c r="M7091" s="2" t="n">
        <x:f>IF(K7091="缺失",1,0)</x:f>
        <x:v>0</x:v>
      </x:c>
      <x:c r="N7091" s="2" t="str">
        <x:v>车辆里程查询_20260901-20260930_1024辆_仪表里程.xlsx / O577</x:v>
      </x:c>
      <x:c r="O7091" s="2" t="str">
        <x:v>车辆里程查询_20260901-20260930_1024辆_GPS里程.xlsx / O577</x:v>
      </x:c>
      <x:c r="P7091" s="2" t="str">
        <x:v>车辆纯氢气里程查询_20260901-20260930_1024辆.xlsx / O447</x:v>
      </x:c>
    </x:row>
    <x:row r="7092" ht="22" customHeight="1">
      <x:c r="A7092" s="2" t="n">
        <x:v>282</x:v>
      </x:c>
      <x:c r="B7092" s="2" t="str">
        <x:v>粤AGP9788</x:v>
      </x:c>
      <x:c r="C7092" s="2" t="str">
        <x:v>吴纬涛</x:v>
      </x:c>
      <x:c r="D7092" s="8" t="d">
        <x:v>2026-09-12T00:00:00.000Z</x:v>
      </x:c>
      <x:c r="E7092" s="7" t="n">
        <x:v>65.7</x:v>
      </x:c>
      <x:c r="F7092" s="7" t="n">
        <x:v>121.6</x:v>
      </x:c>
      <x:c r="G7092" s="7" t="n">
        <x:v>55.1</x:v>
      </x:c>
      <x:c r="H7092" s="2" t="str">
        <x:v>否</x:v>
      </x:c>
      <x:c r="I7092" s="7" t="n">
        <x:f>IF(AND(ISNUMBER(E7092),ISNUMBER(F7092)),E7092-F7092,"")</x:f>
        <x:v>-55.89999999999999</x:v>
      </x:c>
      <x:c r="J7092" s="2" t="str">
        <x:f>IF(H7092="否","不适用",IF(AND(ISNUMBER(E7092),ISNUMBER(F7092)),IF(I7092&gt;'规则与名单'!$B$2,"是","否"),"未判定"))</x:f>
        <x:v>不适用</x:v>
      </x:c>
      <x:c r="K7092" s="2" t="str">
        <x:f>IF(J7092="是",IF(ISNUMBER(F7092),"测试日GPS","缺失"),IF(ISNUMBER(G7092),"非测试日纯氢",IF(AND(H7092="是",J7092="未判定"),IF(ISNUMBER(F7092),"测试名单无纯氢GPS","缺失"),IF(ISNUMBER(E7092),"非测试日仪表","缺失"))))</x:f>
        <x:v>非测试日纯氢</x:v>
      </x:c>
      <x:c r="L7092" s="7" t="n">
        <x:f>IF(K7092="缺失","",IF(K7092="非测试日纯氢",G7092,IF(K7092="非测试日仪表",E7092,F7092)))</x:f>
        <x:v>55.1</x:v>
      </x:c>
      <x:c r="M7092" s="2" t="n">
        <x:f>IF(K7092="缺失",1,0)</x:f>
        <x:v>0</x:v>
      </x:c>
      <x:c r="N7092" s="2" t="str">
        <x:v>车辆里程查询_20260901-20260930_1024辆_仪表里程.xlsx / P577</x:v>
      </x:c>
      <x:c r="O7092" s="2" t="str">
        <x:v>车辆里程查询_20260901-20260930_1024辆_GPS里程.xlsx / P577</x:v>
      </x:c>
      <x:c r="P7092" s="2" t="str">
        <x:v>车辆纯氢气里程查询_20260901-20260930_1024辆.xlsx / P447</x:v>
      </x:c>
    </x:row>
    <x:row r="7093" ht="22" customHeight="1">
      <x:c r="A7093" s="2" t="n">
        <x:v>282</x:v>
      </x:c>
      <x:c r="B7093" s="2" t="str">
        <x:v>粤AGP9788</x:v>
      </x:c>
      <x:c r="C7093" s="2" t="str">
        <x:v>吴纬涛</x:v>
      </x:c>
      <x:c r="D7093" s="8" t="d">
        <x:v>2026-09-13T00:00:00.000Z</x:v>
      </x:c>
      <x:c r="E7093" s="7" t="n">
        <x:v>256.1</x:v>
      </x:c>
      <x:c r="F7093" s="7" t="n">
        <x:v>67.6</x:v>
      </x:c>
      <x:c r="G7093" s="7" t="n">
        <x:v>172.3</x:v>
      </x:c>
      <x:c r="H7093" s="2" t="str">
        <x:v>否</x:v>
      </x:c>
      <x:c r="I7093" s="7" t="n">
        <x:f>IF(AND(ISNUMBER(E7093),ISNUMBER(F7093)),E7093-F7093,"")</x:f>
        <x:v>188.50000000000003</x:v>
      </x:c>
      <x:c r="J7093" s="2" t="str">
        <x:f>IF(H7093="否","不适用",IF(AND(ISNUMBER(E7093),ISNUMBER(F7093)),IF(I7093&gt;'规则与名单'!$B$2,"是","否"),"未判定"))</x:f>
        <x:v>不适用</x:v>
      </x:c>
      <x:c r="K7093" s="2" t="str">
        <x:f>IF(J7093="是",IF(ISNUMBER(F7093),"测试日GPS","缺失"),IF(ISNUMBER(G7093),"非测试日纯氢",IF(AND(H7093="是",J7093="未判定"),IF(ISNUMBER(F7093),"测试名单无纯氢GPS","缺失"),IF(ISNUMBER(E7093),"非测试日仪表","缺失"))))</x:f>
        <x:v>非测试日纯氢</x:v>
      </x:c>
      <x:c r="L7093" s="7" t="n">
        <x:f>IF(K7093="缺失","",IF(K7093="非测试日纯氢",G7093,IF(K7093="非测试日仪表",E7093,F7093)))</x:f>
        <x:v>172.3</x:v>
      </x:c>
      <x:c r="M7093" s="2" t="n">
        <x:f>IF(K7093="缺失",1,0)</x:f>
        <x:v>0</x:v>
      </x:c>
      <x:c r="N7093" s="2" t="str">
        <x:v>车辆里程查询_20260901-20260930_1024辆_仪表里程.xlsx / Q577</x:v>
      </x:c>
      <x:c r="O7093" s="2" t="str">
        <x:v>车辆里程查询_20260901-20260930_1024辆_GPS里程.xlsx / Q577</x:v>
      </x:c>
      <x:c r="P7093" s="2" t="str">
        <x:v>车辆纯氢气里程查询_20260901-20260930_1024辆.xlsx / Q447</x:v>
      </x:c>
    </x:row>
    <x:row r="7094" ht="22" customHeight="1">
      <x:c r="A7094" s="2" t="n">
        <x:v>282</x:v>
      </x:c>
      <x:c r="B7094" s="2" t="str">
        <x:v>粤AGP9788</x:v>
      </x:c>
      <x:c r="C7094" s="2" t="str">
        <x:v>吴纬涛</x:v>
      </x:c>
      <x:c r="D7094" s="8" t="d">
        <x:v>2026-09-14T00:00:00.000Z</x:v>
      </x:c>
      <x:c r="E7094" s="7" t="n">
        <x:v>211.2</x:v>
      </x:c>
      <x:c r="F7094" s="7" t="n">
        <x:v>23.2</x:v>
      </x:c>
      <x:c r="G7094" s="7" t="n">
        <x:v>200.1</x:v>
      </x:c>
      <x:c r="H7094" s="2" t="str">
        <x:v>否</x:v>
      </x:c>
      <x:c r="I7094" s="7" t="n">
        <x:f>IF(AND(ISNUMBER(E7094),ISNUMBER(F7094)),E7094-F7094,"")</x:f>
        <x:v>188</x:v>
      </x:c>
      <x:c r="J7094" s="2" t="str">
        <x:f>IF(H7094="否","不适用",IF(AND(ISNUMBER(E7094),ISNUMBER(F7094)),IF(I7094&gt;'规则与名单'!$B$2,"是","否"),"未判定"))</x:f>
        <x:v>不适用</x:v>
      </x:c>
      <x:c r="K7094" s="2" t="str">
        <x:f>IF(J7094="是",IF(ISNUMBER(F7094),"测试日GPS","缺失"),IF(ISNUMBER(G7094),"非测试日纯氢",IF(AND(H7094="是",J7094="未判定"),IF(ISNUMBER(F7094),"测试名单无纯氢GPS","缺失"),IF(ISNUMBER(E7094),"非测试日仪表","缺失"))))</x:f>
        <x:v>非测试日纯氢</x:v>
      </x:c>
      <x:c r="L7094" s="7" t="n">
        <x:f>IF(K7094="缺失","",IF(K7094="非测试日纯氢",G7094,IF(K7094="非测试日仪表",E7094,F7094)))</x:f>
        <x:v>200.1</x:v>
      </x:c>
      <x:c r="M7094" s="2" t="n">
        <x:f>IF(K7094="缺失",1,0)</x:f>
        <x:v>0</x:v>
      </x:c>
      <x:c r="N7094" s="2" t="str">
        <x:v>车辆里程查询_20260901-20260930_1024辆_仪表里程.xlsx / R577</x:v>
      </x:c>
      <x:c r="O7094" s="2" t="str">
        <x:v>车辆里程查询_20260901-20260930_1024辆_GPS里程.xlsx / R577</x:v>
      </x:c>
      <x:c r="P7094" s="2" t="str">
        <x:v>车辆纯氢气里程查询_20260901-20260930_1024辆.xlsx / R447</x:v>
      </x:c>
    </x:row>
    <x:row r="7095" ht="22" customHeight="1">
      <x:c r="A7095" s="2" t="n">
        <x:v>282</x:v>
      </x:c>
      <x:c r="B7095" s="2" t="str">
        <x:v>粤AGP9788</x:v>
      </x:c>
      <x:c r="C7095" s="2" t="str">
        <x:v>吴纬涛</x:v>
      </x:c>
      <x:c r="D7095" s="8" t="d">
        <x:v>2026-09-15T00:00:00.000Z</x:v>
      </x:c>
      <x:c r="E7095" s="7" t="n">
        <x:v>115.5</x:v>
      </x:c>
      <x:c r="F7095" s="7" t="n">
        <x:v>50.4</x:v>
      </x:c>
      <x:c r="G7095" s="7" t="n">
        <x:v>115.1</x:v>
      </x:c>
      <x:c r="H7095" s="2" t="str">
        <x:v>否</x:v>
      </x:c>
      <x:c r="I7095" s="7" t="n">
        <x:f>IF(AND(ISNUMBER(E7095),ISNUMBER(F7095)),E7095-F7095,"")</x:f>
        <x:v>65.1</x:v>
      </x:c>
      <x:c r="J7095" s="2" t="str">
        <x:f>IF(H7095="否","不适用",IF(AND(ISNUMBER(E7095),ISNUMBER(F7095)),IF(I7095&gt;'规则与名单'!$B$2,"是","否"),"未判定"))</x:f>
        <x:v>不适用</x:v>
      </x:c>
      <x:c r="K7095" s="2" t="str">
        <x:f>IF(J7095="是",IF(ISNUMBER(F7095),"测试日GPS","缺失"),IF(ISNUMBER(G7095),"非测试日纯氢",IF(AND(H7095="是",J7095="未判定"),IF(ISNUMBER(F7095),"测试名单无纯氢GPS","缺失"),IF(ISNUMBER(E7095),"非测试日仪表","缺失"))))</x:f>
        <x:v>非测试日纯氢</x:v>
      </x:c>
      <x:c r="L7095" s="7" t="n">
        <x:f>IF(K7095="缺失","",IF(K7095="非测试日纯氢",G7095,IF(K7095="非测试日仪表",E7095,F7095)))</x:f>
        <x:v>115.1</x:v>
      </x:c>
      <x:c r="M7095" s="2" t="n">
        <x:f>IF(K7095="缺失",1,0)</x:f>
        <x:v>0</x:v>
      </x:c>
      <x:c r="N7095" s="2" t="str">
        <x:v>车辆里程查询_20260901-20260930_1024辆_仪表里程.xlsx / S577</x:v>
      </x:c>
      <x:c r="O7095" s="2" t="str">
        <x:v>车辆里程查询_20260901-20260930_1024辆_GPS里程.xlsx / S577</x:v>
      </x:c>
      <x:c r="P7095" s="2" t="str">
        <x:v>车辆纯氢气里程查询_20260901-20260930_1024辆.xlsx / S447</x:v>
      </x:c>
    </x:row>
    <x:row r="7096" ht="22" customHeight="1">
      <x:c r="A7096" s="2" t="n">
        <x:v>282</x:v>
      </x:c>
      <x:c r="B7096" s="2" t="str">
        <x:v>粤AGP9788</x:v>
      </x:c>
      <x:c r="C7096" s="2" t="str">
        <x:v>吴纬涛</x:v>
      </x:c>
      <x:c r="D7096" s="8" t="d">
        <x:v>2026-09-16T00:00:00.000Z</x:v>
      </x:c>
      <x:c r="E7096" s="7" t="n">
        <x:v>130.8</x:v>
      </x:c>
      <x:c r="F7096" s="7" t="n">
        <x:v>51.7</x:v>
      </x:c>
      <x:c r="G7096" s="7" t="n">
        <x:v>107.6</x:v>
      </x:c>
      <x:c r="H7096" s="2" t="str">
        <x:v>否</x:v>
      </x:c>
      <x:c r="I7096" s="7" t="n">
        <x:f>IF(AND(ISNUMBER(E7096),ISNUMBER(F7096)),E7096-F7096,"")</x:f>
        <x:v>79.10000000000001</x:v>
      </x:c>
      <x:c r="J7096" s="2" t="str">
        <x:f>IF(H7096="否","不适用",IF(AND(ISNUMBER(E7096),ISNUMBER(F7096)),IF(I7096&gt;'规则与名单'!$B$2,"是","否"),"未判定"))</x:f>
        <x:v>不适用</x:v>
      </x:c>
      <x:c r="K7096" s="2" t="str">
        <x:f>IF(J7096="是",IF(ISNUMBER(F7096),"测试日GPS","缺失"),IF(ISNUMBER(G7096),"非测试日纯氢",IF(AND(H7096="是",J7096="未判定"),IF(ISNUMBER(F7096),"测试名单无纯氢GPS","缺失"),IF(ISNUMBER(E7096),"非测试日仪表","缺失"))))</x:f>
        <x:v>非测试日纯氢</x:v>
      </x:c>
      <x:c r="L7096" s="7" t="n">
        <x:f>IF(K7096="缺失","",IF(K7096="非测试日纯氢",G7096,IF(K7096="非测试日仪表",E7096,F7096)))</x:f>
        <x:v>107.6</x:v>
      </x:c>
      <x:c r="M7096" s="2" t="n">
        <x:f>IF(K7096="缺失",1,0)</x:f>
        <x:v>0</x:v>
      </x:c>
      <x:c r="N7096" s="2" t="str">
        <x:v>车辆里程查询_20260901-20260930_1024辆_仪表里程.xlsx / T577</x:v>
      </x:c>
      <x:c r="O7096" s="2" t="str">
        <x:v>车辆里程查询_20260901-20260930_1024辆_GPS里程.xlsx / T577</x:v>
      </x:c>
      <x:c r="P7096" s="2" t="str">
        <x:v>车辆纯氢气里程查询_20260901-20260930_1024辆.xlsx / T447</x:v>
      </x:c>
    </x:row>
    <x:row r="7097" ht="22" customHeight="1">
      <x:c r="A7097" s="2" t="n">
        <x:v>282</x:v>
      </x:c>
      <x:c r="B7097" s="2" t="str">
        <x:v>粤AGP9788</x:v>
      </x:c>
      <x:c r="C7097" s="2" t="str">
        <x:v>吴纬涛</x:v>
      </x:c>
      <x:c r="D7097" s="8" t="d">
        <x:v>2026-09-17T00:00:00.000Z</x:v>
      </x:c>
      <x:c r="E7097" s="7" t="n">
        <x:v>185.4</x:v>
      </x:c>
      <x:c r="F7097" s="7" t="n">
        <x:v>31.4</x:v>
      </x:c>
      <x:c r="G7097" s="7" t="n">
        <x:v>179.3</x:v>
      </x:c>
      <x:c r="H7097" s="2" t="str">
        <x:v>否</x:v>
      </x:c>
      <x:c r="I7097" s="7" t="n">
        <x:f>IF(AND(ISNUMBER(E7097),ISNUMBER(F7097)),E7097-F7097,"")</x:f>
        <x:v>154</x:v>
      </x:c>
      <x:c r="J7097" s="2" t="str">
        <x:f>IF(H7097="否","不适用",IF(AND(ISNUMBER(E7097),ISNUMBER(F7097)),IF(I7097&gt;'规则与名单'!$B$2,"是","否"),"未判定"))</x:f>
        <x:v>不适用</x:v>
      </x:c>
      <x:c r="K7097" s="2" t="str">
        <x:f>IF(J7097="是",IF(ISNUMBER(F7097),"测试日GPS","缺失"),IF(ISNUMBER(G7097),"非测试日纯氢",IF(AND(H7097="是",J7097="未判定"),IF(ISNUMBER(F7097),"测试名单无纯氢GPS","缺失"),IF(ISNUMBER(E7097),"非测试日仪表","缺失"))))</x:f>
        <x:v>非测试日纯氢</x:v>
      </x:c>
      <x:c r="L7097" s="7" t="n">
        <x:f>IF(K7097="缺失","",IF(K7097="非测试日纯氢",G7097,IF(K7097="非测试日仪表",E7097,F7097)))</x:f>
        <x:v>179.3</x:v>
      </x:c>
      <x:c r="M7097" s="2" t="n">
        <x:f>IF(K7097="缺失",1,0)</x:f>
        <x:v>0</x:v>
      </x:c>
      <x:c r="N7097" s="2" t="str">
        <x:v>车辆里程查询_20260901-20260930_1024辆_仪表里程.xlsx / U577</x:v>
      </x:c>
      <x:c r="O7097" s="2" t="str">
        <x:v>车辆里程查询_20260901-20260930_1024辆_GPS里程.xlsx / U577</x:v>
      </x:c>
      <x:c r="P7097" s="2" t="str">
        <x:v>车辆纯氢气里程查询_20260901-20260930_1024辆.xlsx / U447</x:v>
      </x:c>
    </x:row>
    <x:row r="7098" ht="22" customHeight="1">
      <x:c r="A7098" s="2" t="n">
        <x:v>282</x:v>
      </x:c>
      <x:c r="B7098" s="2" t="str">
        <x:v>粤AGP9788</x:v>
      </x:c>
      <x:c r="C7098" s="2" t="str">
        <x:v>吴纬涛</x:v>
      </x:c>
      <x:c r="D7098" s="8" t="d">
        <x:v>2026-09-18T00:00:00.000Z</x:v>
      </x:c>
      <x:c r="E7098" s="7" t="n">
        <x:v>248.2</x:v>
      </x:c>
      <x:c r="F7098" s="7" t="n">
        <x:v>154.6</x:v>
      </x:c>
      <x:c r="G7098" s="7" t="n">
        <x:v>230.4</x:v>
      </x:c>
      <x:c r="H7098" s="2" t="str">
        <x:v>否</x:v>
      </x:c>
      <x:c r="I7098" s="7" t="n">
        <x:f>IF(AND(ISNUMBER(E7098),ISNUMBER(F7098)),E7098-F7098,"")</x:f>
        <x:v>93.6</x:v>
      </x:c>
      <x:c r="J7098" s="2" t="str">
        <x:f>IF(H7098="否","不适用",IF(AND(ISNUMBER(E7098),ISNUMBER(F7098)),IF(I7098&gt;'规则与名单'!$B$2,"是","否"),"未判定"))</x:f>
        <x:v>不适用</x:v>
      </x:c>
      <x:c r="K7098" s="2" t="str">
        <x:f>IF(J7098="是",IF(ISNUMBER(F7098),"测试日GPS","缺失"),IF(ISNUMBER(G7098),"非测试日纯氢",IF(AND(H7098="是",J7098="未判定"),IF(ISNUMBER(F7098),"测试名单无纯氢GPS","缺失"),IF(ISNUMBER(E7098),"非测试日仪表","缺失"))))</x:f>
        <x:v>非测试日纯氢</x:v>
      </x:c>
      <x:c r="L7098" s="7" t="n">
        <x:f>IF(K7098="缺失","",IF(K7098="非测试日纯氢",G7098,IF(K7098="非测试日仪表",E7098,F7098)))</x:f>
        <x:v>230.4</x:v>
      </x:c>
      <x:c r="M7098" s="2" t="n">
        <x:f>IF(K7098="缺失",1,0)</x:f>
        <x:v>0</x:v>
      </x:c>
      <x:c r="N7098" s="2" t="str">
        <x:v>车辆里程查询_20260901-20260930_1024辆_仪表里程.xlsx / V577</x:v>
      </x:c>
      <x:c r="O7098" s="2" t="str">
        <x:v>车辆里程查询_20260901-20260930_1024辆_GPS里程.xlsx / V577</x:v>
      </x:c>
      <x:c r="P7098" s="2" t="str">
        <x:v>车辆纯氢气里程查询_20260901-20260930_1024辆.xlsx / V447</x:v>
      </x:c>
    </x:row>
    <x:row r="7099" ht="22" customHeight="1">
      <x:c r="A7099" s="2" t="n">
        <x:v>282</x:v>
      </x:c>
      <x:c r="B7099" s="2" t="str">
        <x:v>粤AGP9788</x:v>
      </x:c>
      <x:c r="C7099" s="2" t="str">
        <x:v>吴纬涛</x:v>
      </x:c>
      <x:c r="D7099" s="8" t="d">
        <x:v>2026-09-19T00:00:00.000Z</x:v>
      </x:c>
      <x:c r="E7099" s="7" t="n">
        <x:v>326.4</x:v>
      </x:c>
      <x:c r="F7099" s="7" t="n">
        <x:v>71.9</x:v>
      </x:c>
      <x:c r="G7099" s="7" t="n">
        <x:v>325.6</x:v>
      </x:c>
      <x:c r="H7099" s="2" t="str">
        <x:v>否</x:v>
      </x:c>
      <x:c r="I7099" s="7" t="n">
        <x:f>IF(AND(ISNUMBER(E7099),ISNUMBER(F7099)),E7099-F7099,"")</x:f>
        <x:v>254.49999999999997</x:v>
      </x:c>
      <x:c r="J7099" s="2" t="str">
        <x:f>IF(H7099="否","不适用",IF(AND(ISNUMBER(E7099),ISNUMBER(F7099)),IF(I7099&gt;'规则与名单'!$B$2,"是","否"),"未判定"))</x:f>
        <x:v>不适用</x:v>
      </x:c>
      <x:c r="K7099" s="2" t="str">
        <x:f>IF(J7099="是",IF(ISNUMBER(F7099),"测试日GPS","缺失"),IF(ISNUMBER(G7099),"非测试日纯氢",IF(AND(H7099="是",J7099="未判定"),IF(ISNUMBER(F7099),"测试名单无纯氢GPS","缺失"),IF(ISNUMBER(E7099),"非测试日仪表","缺失"))))</x:f>
        <x:v>非测试日纯氢</x:v>
      </x:c>
      <x:c r="L7099" s="7" t="n">
        <x:f>IF(K7099="缺失","",IF(K7099="非测试日纯氢",G7099,IF(K7099="非测试日仪表",E7099,F7099)))</x:f>
        <x:v>325.6</x:v>
      </x:c>
      <x:c r="M7099" s="2" t="n">
        <x:f>IF(K7099="缺失",1,0)</x:f>
        <x:v>0</x:v>
      </x:c>
      <x:c r="N7099" s="2" t="str">
        <x:v>车辆里程查询_20260901-20260930_1024辆_仪表里程.xlsx / W577</x:v>
      </x:c>
      <x:c r="O7099" s="2" t="str">
        <x:v>车辆里程查询_20260901-20260930_1024辆_GPS里程.xlsx / W577</x:v>
      </x:c>
      <x:c r="P7099" s="2" t="str">
        <x:v>车辆纯氢气里程查询_20260901-20260930_1024辆.xlsx / W447</x:v>
      </x:c>
    </x:row>
    <x:row r="7100" ht="22" customHeight="1">
      <x:c r="A7100" s="2" t="n">
        <x:v>282</x:v>
      </x:c>
      <x:c r="B7100" s="2" t="str">
        <x:v>粤AGP9788</x:v>
      </x:c>
      <x:c r="C7100" s="2" t="str">
        <x:v>吴纬涛</x:v>
      </x:c>
      <x:c r="D7100" s="8" t="d">
        <x:v>2026-09-20T00:00:00.000Z</x:v>
      </x:c>
      <x:c r="E7100" s="7" t="n">
        <x:v>173.2</x:v>
      </x:c>
      <x:c r="F7100" s="7" t="n">
        <x:v>76.8</x:v>
      </x:c>
      <x:c r="G7100" s="7" t="n">
        <x:v>163.5</x:v>
      </x:c>
      <x:c r="H7100" s="2" t="str">
        <x:v>否</x:v>
      </x:c>
      <x:c r="I7100" s="7" t="n">
        <x:f>IF(AND(ISNUMBER(E7100),ISNUMBER(F7100)),E7100-F7100,"")</x:f>
        <x:v>96.39999999999999</x:v>
      </x:c>
      <x:c r="J7100" s="2" t="str">
        <x:f>IF(H7100="否","不适用",IF(AND(ISNUMBER(E7100),ISNUMBER(F7100)),IF(I7100&gt;'规则与名单'!$B$2,"是","否"),"未判定"))</x:f>
        <x:v>不适用</x:v>
      </x:c>
      <x:c r="K7100" s="2" t="str">
        <x:f>IF(J7100="是",IF(ISNUMBER(F7100),"测试日GPS","缺失"),IF(ISNUMBER(G7100),"非测试日纯氢",IF(AND(H7100="是",J7100="未判定"),IF(ISNUMBER(F7100),"测试名单无纯氢GPS","缺失"),IF(ISNUMBER(E7100),"非测试日仪表","缺失"))))</x:f>
        <x:v>非测试日纯氢</x:v>
      </x:c>
      <x:c r="L7100" s="7" t="n">
        <x:f>IF(K7100="缺失","",IF(K7100="非测试日纯氢",G7100,IF(K7100="非测试日仪表",E7100,F7100)))</x:f>
        <x:v>163.5</x:v>
      </x:c>
      <x:c r="M7100" s="2" t="n">
        <x:f>IF(K7100="缺失",1,0)</x:f>
        <x:v>0</x:v>
      </x:c>
      <x:c r="N7100" s="2" t="str">
        <x:v>车辆里程查询_20260901-20260930_1024辆_仪表里程.xlsx / X577</x:v>
      </x:c>
      <x:c r="O7100" s="2" t="str">
        <x:v>车辆里程查询_20260901-20260930_1024辆_GPS里程.xlsx / X577</x:v>
      </x:c>
      <x:c r="P7100" s="2" t="str">
        <x:v>车辆纯氢气里程查询_20260901-20260930_1024辆.xlsx / X447</x:v>
      </x:c>
    </x:row>
    <x:row r="7101" ht="22" customHeight="1">
      <x:c r="A7101" s="2" t="n">
        <x:v>282</x:v>
      </x:c>
      <x:c r="B7101" s="2" t="str">
        <x:v>粤AGP9788</x:v>
      </x:c>
      <x:c r="C7101" s="2" t="str">
        <x:v>吴纬涛</x:v>
      </x:c>
      <x:c r="D7101" s="8" t="d">
        <x:v>2026-09-21T00:00:00.000Z</x:v>
      </x:c>
      <x:c r="E7101" s="7" t="n">
        <x:v>196.9</x:v>
      </x:c>
      <x:c r="F7101" s="7" t="n">
        <x:v>14.9</x:v>
      </x:c>
      <x:c r="G7101" s="7" t="n">
        <x:v>187.5</x:v>
      </x:c>
      <x:c r="H7101" s="2" t="str">
        <x:v>否</x:v>
      </x:c>
      <x:c r="I7101" s="7" t="n">
        <x:f>IF(AND(ISNUMBER(E7101),ISNUMBER(F7101)),E7101-F7101,"")</x:f>
        <x:v>182</x:v>
      </x:c>
      <x:c r="J7101" s="2" t="str">
        <x:f>IF(H7101="否","不适用",IF(AND(ISNUMBER(E7101),ISNUMBER(F7101)),IF(I7101&gt;'规则与名单'!$B$2,"是","否"),"未判定"))</x:f>
        <x:v>不适用</x:v>
      </x:c>
      <x:c r="K7101" s="2" t="str">
        <x:f>IF(J7101="是",IF(ISNUMBER(F7101),"测试日GPS","缺失"),IF(ISNUMBER(G7101),"非测试日纯氢",IF(AND(H7101="是",J7101="未判定"),IF(ISNUMBER(F7101),"测试名单无纯氢GPS","缺失"),IF(ISNUMBER(E7101),"非测试日仪表","缺失"))))</x:f>
        <x:v>非测试日纯氢</x:v>
      </x:c>
      <x:c r="L7101" s="7" t="n">
        <x:f>IF(K7101="缺失","",IF(K7101="非测试日纯氢",G7101,IF(K7101="非测试日仪表",E7101,F7101)))</x:f>
        <x:v>187.5</x:v>
      </x:c>
      <x:c r="M7101" s="2" t="n">
        <x:f>IF(K7101="缺失",1,0)</x:f>
        <x:v>0</x:v>
      </x:c>
      <x:c r="N7101" s="2" t="str">
        <x:v>车辆里程查询_20260901-20260930_1024辆_仪表里程.xlsx / Y577</x:v>
      </x:c>
      <x:c r="O7101" s="2" t="str">
        <x:v>车辆里程查询_20260901-20260930_1024辆_GPS里程.xlsx / Y577</x:v>
      </x:c>
      <x:c r="P7101" s="2" t="str">
        <x:v>车辆纯氢气里程查询_20260901-20260930_1024辆.xlsx / Y447</x:v>
      </x:c>
    </x:row>
    <x:row r="7102" ht="22" customHeight="1">
      <x:c r="A7102" s="2" t="n">
        <x:v>282</x:v>
      </x:c>
      <x:c r="B7102" s="2" t="str">
        <x:v>粤AGP9788</x:v>
      </x:c>
      <x:c r="C7102" s="2" t="str">
        <x:v>吴纬涛</x:v>
      </x:c>
      <x:c r="D7102" s="8" t="d">
        <x:v>2026-09-22T00:00:00.000Z</x:v>
      </x:c>
      <x:c r="E7102" s="7" t="n">
        <x:v>235.4</x:v>
      </x:c>
      <x:c r="F7102" s="7" t="n">
        <x:v>7.8</x:v>
      </x:c>
      <x:c r="G7102" s="7" t="n">
        <x:v>234.3</x:v>
      </x:c>
      <x:c r="H7102" s="2" t="str">
        <x:v>否</x:v>
      </x:c>
      <x:c r="I7102" s="7" t="n">
        <x:f>IF(AND(ISNUMBER(E7102),ISNUMBER(F7102)),E7102-F7102,"")</x:f>
        <x:v>227.6</x:v>
      </x:c>
      <x:c r="J7102" s="2" t="str">
        <x:f>IF(H7102="否","不适用",IF(AND(ISNUMBER(E7102),ISNUMBER(F7102)),IF(I7102&gt;'规则与名单'!$B$2,"是","否"),"未判定"))</x:f>
        <x:v>不适用</x:v>
      </x:c>
      <x:c r="K7102" s="2" t="str">
        <x:f>IF(J7102="是",IF(ISNUMBER(F7102),"测试日GPS","缺失"),IF(ISNUMBER(G7102),"非测试日纯氢",IF(AND(H7102="是",J7102="未判定"),IF(ISNUMBER(F7102),"测试名单无纯氢GPS","缺失"),IF(ISNUMBER(E7102),"非测试日仪表","缺失"))))</x:f>
        <x:v>非测试日纯氢</x:v>
      </x:c>
      <x:c r="L7102" s="7" t="n">
        <x:f>IF(K7102="缺失","",IF(K7102="非测试日纯氢",G7102,IF(K7102="非测试日仪表",E7102,F7102)))</x:f>
        <x:v>234.3</x:v>
      </x:c>
      <x:c r="M7102" s="2" t="n">
        <x:f>IF(K7102="缺失",1,0)</x:f>
        <x:v>0</x:v>
      </x:c>
      <x:c r="N7102" s="2" t="str">
        <x:v>车辆里程查询_20260901-20260930_1024辆_仪表里程.xlsx / Z577</x:v>
      </x:c>
      <x:c r="O7102" s="2" t="str">
        <x:v>车辆里程查询_20260901-20260930_1024辆_GPS里程.xlsx / Z577</x:v>
      </x:c>
      <x:c r="P7102" s="2" t="str">
        <x:v>车辆纯氢气里程查询_20260901-20260930_1024辆.xlsx / Z447</x:v>
      </x:c>
    </x:row>
    <x:row r="7103" ht="22" customHeight="1">
      <x:c r="A7103" s="2" t="n">
        <x:v>282</x:v>
      </x:c>
      <x:c r="B7103" s="2" t="str">
        <x:v>粤AGP9788</x:v>
      </x:c>
      <x:c r="C7103" s="2" t="str">
        <x:v>吴纬涛</x:v>
      </x:c>
      <x:c r="D7103" s="8" t="d">
        <x:v>2026-09-23T00:00:00.000Z</x:v>
      </x:c>
      <x:c r="E7103" s="7" t="n">
        <x:v>177.9</x:v>
      </x:c>
      <x:c r="F7103" s="7" t="n">
        <x:v>62.3</x:v>
      </x:c>
      <x:c r="G7103" s="7" t="n">
        <x:v>176.7</x:v>
      </x:c>
      <x:c r="H7103" s="2" t="str">
        <x:v>否</x:v>
      </x:c>
      <x:c r="I7103" s="7" t="n">
        <x:f>IF(AND(ISNUMBER(E7103),ISNUMBER(F7103)),E7103-F7103,"")</x:f>
        <x:v>115.60000000000001</x:v>
      </x:c>
      <x:c r="J7103" s="2" t="str">
        <x:f>IF(H7103="否","不适用",IF(AND(ISNUMBER(E7103),ISNUMBER(F7103)),IF(I7103&gt;'规则与名单'!$B$2,"是","否"),"未判定"))</x:f>
        <x:v>不适用</x:v>
      </x:c>
      <x:c r="K7103" s="2" t="str">
        <x:f>IF(J7103="是",IF(ISNUMBER(F7103),"测试日GPS","缺失"),IF(ISNUMBER(G7103),"非测试日纯氢",IF(AND(H7103="是",J7103="未判定"),IF(ISNUMBER(F7103),"测试名单无纯氢GPS","缺失"),IF(ISNUMBER(E7103),"非测试日仪表","缺失"))))</x:f>
        <x:v>非测试日纯氢</x:v>
      </x:c>
      <x:c r="L7103" s="7" t="n">
        <x:f>IF(K7103="缺失","",IF(K7103="非测试日纯氢",G7103,IF(K7103="非测试日仪表",E7103,F7103)))</x:f>
        <x:v>176.7</x:v>
      </x:c>
      <x:c r="M7103" s="2" t="n">
        <x:f>IF(K7103="缺失",1,0)</x:f>
        <x:v>0</x:v>
      </x:c>
      <x:c r="N7103" s="2" t="str">
        <x:v>车辆里程查询_20260901-20260930_1024辆_仪表里程.xlsx / AA577</x:v>
      </x:c>
      <x:c r="O7103" s="2" t="str">
        <x:v>车辆里程查询_20260901-20260930_1024辆_GPS里程.xlsx / AA577</x:v>
      </x:c>
      <x:c r="P7103" s="2" t="str">
        <x:v>车辆纯氢气里程查询_20260901-20260930_1024辆.xlsx / AA447</x:v>
      </x:c>
    </x:row>
    <x:row r="7104" ht="22" customHeight="1">
      <x:c r="A7104" s="2" t="n">
        <x:v>282</x:v>
      </x:c>
      <x:c r="B7104" s="2" t="str">
        <x:v>粤AGP9788</x:v>
      </x:c>
      <x:c r="C7104" s="2" t="str">
        <x:v>吴纬涛</x:v>
      </x:c>
      <x:c r="D7104" s="8" t="d">
        <x:v>2026-09-24T00:00:00.000Z</x:v>
      </x:c>
      <x:c r="E7104" s="7" t="n">
        <x:v>196.2</x:v>
      </x:c>
      <x:c r="F7104" s="7" t="n">
        <x:v>118.3</x:v>
      </x:c>
      <x:c r="G7104" s="7" t="n">
        <x:v>196</x:v>
      </x:c>
      <x:c r="H7104" s="2" t="str">
        <x:v>否</x:v>
      </x:c>
      <x:c r="I7104" s="7" t="n">
        <x:f>IF(AND(ISNUMBER(E7104),ISNUMBER(F7104)),E7104-F7104,"")</x:f>
        <x:v>77.89999999999999</x:v>
      </x:c>
      <x:c r="J7104" s="2" t="str">
        <x:f>IF(H7104="否","不适用",IF(AND(ISNUMBER(E7104),ISNUMBER(F7104)),IF(I7104&gt;'规则与名单'!$B$2,"是","否"),"未判定"))</x:f>
        <x:v>不适用</x:v>
      </x:c>
      <x:c r="K7104" s="2" t="str">
        <x:f>IF(J7104="是",IF(ISNUMBER(F7104),"测试日GPS","缺失"),IF(ISNUMBER(G7104),"非测试日纯氢",IF(AND(H7104="是",J7104="未判定"),IF(ISNUMBER(F7104),"测试名单无纯氢GPS","缺失"),IF(ISNUMBER(E7104),"非测试日仪表","缺失"))))</x:f>
        <x:v>非测试日纯氢</x:v>
      </x:c>
      <x:c r="L7104" s="7" t="n">
        <x:f>IF(K7104="缺失","",IF(K7104="非测试日纯氢",G7104,IF(K7104="非测试日仪表",E7104,F7104)))</x:f>
        <x:v>196</x:v>
      </x:c>
      <x:c r="M7104" s="2" t="n">
        <x:f>IF(K7104="缺失",1,0)</x:f>
        <x:v>0</x:v>
      </x:c>
      <x:c r="N7104" s="2" t="str">
        <x:v>车辆里程查询_20260901-20260930_1024辆_仪表里程.xlsx / AB577</x:v>
      </x:c>
      <x:c r="O7104" s="2" t="str">
        <x:v>车辆里程查询_20260901-20260930_1024辆_GPS里程.xlsx / AB577</x:v>
      </x:c>
      <x:c r="P7104" s="2" t="str">
        <x:v>车辆纯氢气里程查询_20260901-20260930_1024辆.xlsx / AB447</x:v>
      </x:c>
    </x:row>
    <x:row r="7105" ht="22" customHeight="1">
      <x:c r="A7105" s="2" t="n">
        <x:v>282</x:v>
      </x:c>
      <x:c r="B7105" s="2" t="str">
        <x:v>粤AGP9788</x:v>
      </x:c>
      <x:c r="C7105" s="2" t="str">
        <x:v>吴纬涛</x:v>
      </x:c>
      <x:c r="D7105" s="8" t="d">
        <x:v>2026-09-25T00:00:00.000Z</x:v>
      </x:c>
      <x:c r="E7105" s="7" t="n">
        <x:v>320.4</x:v>
      </x:c>
      <x:c r="F7105" s="7" t="n">
        <x:v>67.6</x:v>
      </x:c>
      <x:c r="G7105" s="7" t="n">
        <x:v>320.2</x:v>
      </x:c>
      <x:c r="H7105" s="2" t="str">
        <x:v>否</x:v>
      </x:c>
      <x:c r="I7105" s="7" t="n">
        <x:f>IF(AND(ISNUMBER(E7105),ISNUMBER(F7105)),E7105-F7105,"")</x:f>
        <x:v>252.79999999999998</x:v>
      </x:c>
      <x:c r="J7105" s="2" t="str">
        <x:f>IF(H7105="否","不适用",IF(AND(ISNUMBER(E7105),ISNUMBER(F7105)),IF(I7105&gt;'规则与名单'!$B$2,"是","否"),"未判定"))</x:f>
        <x:v>不适用</x:v>
      </x:c>
      <x:c r="K7105" s="2" t="str">
        <x:f>IF(J7105="是",IF(ISNUMBER(F7105),"测试日GPS","缺失"),IF(ISNUMBER(G7105),"非测试日纯氢",IF(AND(H7105="是",J7105="未判定"),IF(ISNUMBER(F7105),"测试名单无纯氢GPS","缺失"),IF(ISNUMBER(E7105),"非测试日仪表","缺失"))))</x:f>
        <x:v>非测试日纯氢</x:v>
      </x:c>
      <x:c r="L7105" s="7" t="n">
        <x:f>IF(K7105="缺失","",IF(K7105="非测试日纯氢",G7105,IF(K7105="非测试日仪表",E7105,F7105)))</x:f>
        <x:v>320.2</x:v>
      </x:c>
      <x:c r="M7105" s="2" t="n">
        <x:f>IF(K7105="缺失",1,0)</x:f>
        <x:v>0</x:v>
      </x:c>
      <x:c r="N7105" s="2" t="str">
        <x:v>车辆里程查询_20260901-20260930_1024辆_仪表里程.xlsx / AC577</x:v>
      </x:c>
      <x:c r="O7105" s="2" t="str">
        <x:v>车辆里程查询_20260901-20260930_1024辆_GPS里程.xlsx / AC577</x:v>
      </x:c>
      <x:c r="P7105" s="2" t="str">
        <x:v>车辆纯氢气里程查询_20260901-20260930_1024辆.xlsx / AC447</x:v>
      </x:c>
    </x:row>
    <x:row r="7106" ht="22" customHeight="1">
      <x:c r="A7106" s="2" t="n">
        <x:v>282</x:v>
      </x:c>
      <x:c r="B7106" s="2" t="str">
        <x:v>粤AGP9788</x:v>
      </x:c>
      <x:c r="C7106" s="2" t="str">
        <x:v>吴纬涛</x:v>
      </x:c>
      <x:c r="D7106" s="8" t="d">
        <x:v>2026-09-26T00:00:00.000Z</x:v>
      </x:c>
      <x:c r="E7106" s="7" t="n">
        <x:v>275.6</x:v>
      </x:c>
      <x:c r="F7106" s="7" t="n">
        <x:v>104.3</x:v>
      </x:c>
      <x:c r="G7106" s="7" t="n">
        <x:v>274.6</x:v>
      </x:c>
      <x:c r="H7106" s="2" t="str">
        <x:v>否</x:v>
      </x:c>
      <x:c r="I7106" s="7" t="n">
        <x:f>IF(AND(ISNUMBER(E7106),ISNUMBER(F7106)),E7106-F7106,"")</x:f>
        <x:v>171.3</x:v>
      </x:c>
      <x:c r="J7106" s="2" t="str">
        <x:f>IF(H7106="否","不适用",IF(AND(ISNUMBER(E7106),ISNUMBER(F7106)),IF(I7106&gt;'规则与名单'!$B$2,"是","否"),"未判定"))</x:f>
        <x:v>不适用</x:v>
      </x:c>
      <x:c r="K7106" s="2" t="str">
        <x:f>IF(J7106="是",IF(ISNUMBER(F7106),"测试日GPS","缺失"),IF(ISNUMBER(G7106),"非测试日纯氢",IF(AND(H7106="是",J7106="未判定"),IF(ISNUMBER(F7106),"测试名单无纯氢GPS","缺失"),IF(ISNUMBER(E7106),"非测试日仪表","缺失"))))</x:f>
        <x:v>非测试日纯氢</x:v>
      </x:c>
      <x:c r="L7106" s="7" t="n">
        <x:f>IF(K7106="缺失","",IF(K7106="非测试日纯氢",G7106,IF(K7106="非测试日仪表",E7106,F7106)))</x:f>
        <x:v>274.6</x:v>
      </x:c>
      <x:c r="M7106" s="2" t="n">
        <x:f>IF(K7106="缺失",1,0)</x:f>
        <x:v>0</x:v>
      </x:c>
      <x:c r="N7106" s="2" t="str">
        <x:v>车辆里程查询_20260901-20260930_1024辆_仪表里程.xlsx / AD577</x:v>
      </x:c>
      <x:c r="O7106" s="2" t="str">
        <x:v>车辆里程查询_20260901-20260930_1024辆_GPS里程.xlsx / AD577</x:v>
      </x:c>
      <x:c r="P7106" s="2" t="str">
        <x:v>车辆纯氢气里程查询_20260901-20260930_1024辆.xlsx / AD447</x:v>
      </x:c>
    </x:row>
    <x:row r="7107" ht="22" customHeight="1">
      <x:c r="A7107" s="2" t="n">
        <x:v>282</x:v>
      </x:c>
      <x:c r="B7107" s="2" t="str">
        <x:v>粤AGP9788</x:v>
      </x:c>
      <x:c r="C7107" s="2" t="str">
        <x:v>吴纬涛</x:v>
      </x:c>
      <x:c r="D7107" s="8" t="d">
        <x:v>2026-09-27T00:00:00.000Z</x:v>
      </x:c>
      <x:c r="E7107" s="7" t="n">
        <x:v>171.4</x:v>
      </x:c>
      <x:c r="F7107" s="7" t="n">
        <x:v>1.1</x:v>
      </x:c>
      <x:c r="G7107" s="7" t="n">
        <x:v>167.6</x:v>
      </x:c>
      <x:c r="H7107" s="2" t="str">
        <x:v>否</x:v>
      </x:c>
      <x:c r="I7107" s="7" t="n">
        <x:f>IF(AND(ISNUMBER(E7107),ISNUMBER(F7107)),E7107-F7107,"")</x:f>
        <x:v>170.3</x:v>
      </x:c>
      <x:c r="J7107" s="2" t="str">
        <x:f>IF(H7107="否","不适用",IF(AND(ISNUMBER(E7107),ISNUMBER(F7107)),IF(I7107&gt;'规则与名单'!$B$2,"是","否"),"未判定"))</x:f>
        <x:v>不适用</x:v>
      </x:c>
      <x:c r="K7107" s="2" t="str">
        <x:f>IF(J7107="是",IF(ISNUMBER(F7107),"测试日GPS","缺失"),IF(ISNUMBER(G7107),"非测试日纯氢",IF(AND(H7107="是",J7107="未判定"),IF(ISNUMBER(F7107),"测试名单无纯氢GPS","缺失"),IF(ISNUMBER(E7107),"非测试日仪表","缺失"))))</x:f>
        <x:v>非测试日纯氢</x:v>
      </x:c>
      <x:c r="L7107" s="7" t="n">
        <x:f>IF(K7107="缺失","",IF(K7107="非测试日纯氢",G7107,IF(K7107="非测试日仪表",E7107,F7107)))</x:f>
        <x:v>167.6</x:v>
      </x:c>
      <x:c r="M7107" s="2" t="n">
        <x:f>IF(K7107="缺失",1,0)</x:f>
        <x:v>0</x:v>
      </x:c>
      <x:c r="N7107" s="2" t="str">
        <x:v>车辆里程查询_20260901-20260930_1024辆_仪表里程.xlsx / AE577</x:v>
      </x:c>
      <x:c r="O7107" s="2" t="str">
        <x:v>车辆里程查询_20260901-20260930_1024辆_GPS里程.xlsx / AE577</x:v>
      </x:c>
      <x:c r="P7107" s="2" t="str">
        <x:v>车辆纯氢气里程查询_20260901-20260930_1024辆.xlsx / AE447</x:v>
      </x:c>
    </x:row>
    <x:row r="7108" ht="22" customHeight="1">
      <x:c r="A7108" s="2" t="n">
        <x:v>282</x:v>
      </x:c>
      <x:c r="B7108" s="2" t="str">
        <x:v>粤AGP9788</x:v>
      </x:c>
      <x:c r="C7108" s="2" t="str">
        <x:v>吴纬涛</x:v>
      </x:c>
      <x:c r="D7108" s="8" t="d">
        <x:v>2026-09-28T00:00:00.000Z</x:v>
      </x:c>
      <x:c r="E7108" s="7" t="n">
        <x:v>88.3</x:v>
      </x:c>
      <x:c r="F7108" s="7" t="n">
        <x:v>90.5</x:v>
      </x:c>
      <x:c r="G7108" s="7" t="n">
        <x:v>88.2</x:v>
      </x:c>
      <x:c r="H7108" s="2" t="str">
        <x:v>否</x:v>
      </x:c>
      <x:c r="I7108" s="7" t="n">
        <x:f>IF(AND(ISNUMBER(E7108),ISNUMBER(F7108)),E7108-F7108,"")</x:f>
        <x:v>-2.200000000000003</x:v>
      </x:c>
      <x:c r="J7108" s="2" t="str">
        <x:f>IF(H7108="否","不适用",IF(AND(ISNUMBER(E7108),ISNUMBER(F7108)),IF(I7108&gt;'规则与名单'!$B$2,"是","否"),"未判定"))</x:f>
        <x:v>不适用</x:v>
      </x:c>
      <x:c r="K7108" s="2" t="str">
        <x:f>IF(J7108="是",IF(ISNUMBER(F7108),"测试日GPS","缺失"),IF(ISNUMBER(G7108),"非测试日纯氢",IF(AND(H7108="是",J7108="未判定"),IF(ISNUMBER(F7108),"测试名单无纯氢GPS","缺失"),IF(ISNUMBER(E7108),"非测试日仪表","缺失"))))</x:f>
        <x:v>非测试日纯氢</x:v>
      </x:c>
      <x:c r="L7108" s="7" t="n">
        <x:f>IF(K7108="缺失","",IF(K7108="非测试日纯氢",G7108,IF(K7108="非测试日仪表",E7108,F7108)))</x:f>
        <x:v>88.2</x:v>
      </x:c>
      <x:c r="M7108" s="2" t="n">
        <x:f>IF(K7108="缺失",1,0)</x:f>
        <x:v>0</x:v>
      </x:c>
      <x:c r="N7108" s="2" t="str">
        <x:v>车辆里程查询_20260901-20260930_1024辆_仪表里程.xlsx / AF577</x:v>
      </x:c>
      <x:c r="O7108" s="2" t="str">
        <x:v>车辆里程查询_20260901-20260930_1024辆_GPS里程.xlsx / AF577</x:v>
      </x:c>
      <x:c r="P7108" s="2" t="str">
        <x:v>车辆纯氢气里程查询_20260901-20260930_1024辆.xlsx / AF447</x:v>
      </x:c>
    </x:row>
    <x:row r="7109" ht="22" customHeight="1">
      <x:c r="A7109" s="2" t="n">
        <x:v>282</x:v>
      </x:c>
      <x:c r="B7109" s="2" t="str">
        <x:v>粤AGP9788</x:v>
      </x:c>
      <x:c r="C7109" s="2" t="str">
        <x:v>吴纬涛</x:v>
      </x:c>
      <x:c r="D7109" s="8" t="d">
        <x:v>2026-09-29T00:00:00.000Z</x:v>
      </x:c>
      <x:c r="E7109" s="7" t="n">
        <x:v>99.9</x:v>
      </x:c>
      <x:c r="F7109" s="7" t="n">
        <x:v>41.6</x:v>
      </x:c>
      <x:c r="G7109" s="7" t="n">
        <x:v>99.7</x:v>
      </x:c>
      <x:c r="H7109" s="2" t="str">
        <x:v>否</x:v>
      </x:c>
      <x:c r="I7109" s="7" t="n">
        <x:f>IF(AND(ISNUMBER(E7109),ISNUMBER(F7109)),E7109-F7109,"")</x:f>
        <x:v>58.300000000000004</x:v>
      </x:c>
      <x:c r="J7109" s="2" t="str">
        <x:f>IF(H7109="否","不适用",IF(AND(ISNUMBER(E7109),ISNUMBER(F7109)),IF(I7109&gt;'规则与名单'!$B$2,"是","否"),"未判定"))</x:f>
        <x:v>不适用</x:v>
      </x:c>
      <x:c r="K7109" s="2" t="str">
        <x:f>IF(J7109="是",IF(ISNUMBER(F7109),"测试日GPS","缺失"),IF(ISNUMBER(G7109),"非测试日纯氢",IF(AND(H7109="是",J7109="未判定"),IF(ISNUMBER(F7109),"测试名单无纯氢GPS","缺失"),IF(ISNUMBER(E7109),"非测试日仪表","缺失"))))</x:f>
        <x:v>非测试日纯氢</x:v>
      </x:c>
      <x:c r="L7109" s="7" t="n">
        <x:f>IF(K7109="缺失","",IF(K7109="非测试日纯氢",G7109,IF(K7109="非测试日仪表",E7109,F7109)))</x:f>
        <x:v>99.7</x:v>
      </x:c>
      <x:c r="M7109" s="2" t="n">
        <x:f>IF(K7109="缺失",1,0)</x:f>
        <x:v>0</x:v>
      </x:c>
      <x:c r="N7109" s="2" t="str">
        <x:v>车辆里程查询_20260901-20260930_1024辆_仪表里程.xlsx / AG577</x:v>
      </x:c>
      <x:c r="O7109" s="2" t="str">
        <x:v>车辆里程查询_20260901-20260930_1024辆_GPS里程.xlsx / AG577</x:v>
      </x:c>
      <x:c r="P7109" s="2" t="str">
        <x:v>车辆纯氢气里程查询_20260901-20260930_1024辆.xlsx / AG447</x:v>
      </x:c>
    </x:row>
    <x:row r="7110" ht="22" customHeight="1">
      <x:c r="A7110" s="2" t="n">
        <x:v>282</x:v>
      </x:c>
      <x:c r="B7110" s="2" t="str">
        <x:v>粤AGP9788</x:v>
      </x:c>
      <x:c r="C7110" s="2" t="str">
        <x:v>吴纬涛</x:v>
      </x:c>
      <x:c r="D7110" s="8" t="d">
        <x:v>2026-09-30T00:00:00.000Z</x:v>
      </x:c>
      <x:c r="E7110" s="7" t="n">
        <x:v>326.1</x:v>
      </x:c>
      <x:c r="F7110" s="7" t="n">
        <x:v>80</x:v>
      </x:c>
      <x:c r="G7110" s="7" t="n">
        <x:v>326.1</x:v>
      </x:c>
      <x:c r="H7110" s="2" t="str">
        <x:v>否</x:v>
      </x:c>
      <x:c r="I7110" s="7" t="n">
        <x:f>IF(AND(ISNUMBER(E7110),ISNUMBER(F7110)),E7110-F7110,"")</x:f>
        <x:v>246.10000000000002</x:v>
      </x:c>
      <x:c r="J7110" s="2" t="str">
        <x:f>IF(H7110="否","不适用",IF(AND(ISNUMBER(E7110),ISNUMBER(F7110)),IF(I7110&gt;'规则与名单'!$B$2,"是","否"),"未判定"))</x:f>
        <x:v>不适用</x:v>
      </x:c>
      <x:c r="K7110" s="2" t="str">
        <x:f>IF(J7110="是",IF(ISNUMBER(F7110),"测试日GPS","缺失"),IF(ISNUMBER(G7110),"非测试日纯氢",IF(AND(H7110="是",J7110="未判定"),IF(ISNUMBER(F7110),"测试名单无纯氢GPS","缺失"),IF(ISNUMBER(E7110),"非测试日仪表","缺失"))))</x:f>
        <x:v>非测试日纯氢</x:v>
      </x:c>
      <x:c r="L7110" s="7" t="n">
        <x:f>IF(K7110="缺失","",IF(K7110="非测试日纯氢",G7110,IF(K7110="非测试日仪表",E7110,F7110)))</x:f>
        <x:v>326.1</x:v>
      </x:c>
      <x:c r="M7110" s="2" t="n">
        <x:f>IF(K7110="缺失",1,0)</x:f>
        <x:v>0</x:v>
      </x:c>
      <x:c r="N7110" s="2" t="str">
        <x:v>车辆里程查询_20260901-20260930_1024辆_仪表里程.xlsx / AH577</x:v>
      </x:c>
      <x:c r="O7110" s="2" t="str">
        <x:v>车辆里程查询_20260901-20260930_1024辆_GPS里程.xlsx / AH577</x:v>
      </x:c>
      <x:c r="P7110" s="2" t="str">
        <x:v>车辆纯氢气里程查询_20260901-20260930_1024辆.xlsx / AH447</x:v>
      </x:c>
    </x:row>
    <x:row r="7111" ht="22" customHeight="1">
      <x:c r="A7111" s="2" t="n">
        <x:v>283</x:v>
      </x:c>
      <x:c r="B7111" s="2" t="str">
        <x:v>粤AGP9790</x:v>
      </x:c>
      <x:c r="C7111" s="2" t="str">
        <x:v>吴纬涛</x:v>
      </x:c>
      <x:c r="D7111" s="8" t="d">
        <x:v>2026-09-01T00:00:00.000Z</x:v>
      </x:c>
      <x:c r="E7111" s="7" t="n">
        <x:v>151.6</x:v>
      </x:c>
      <x:c r="F7111" s="7" t="n">
        <x:v>151.3</x:v>
      </x:c>
      <x:c r="G7111" s="7" t="n">
        <x:v>151.1</x:v>
      </x:c>
      <x:c r="H7111" s="2" t="str">
        <x:v>否</x:v>
      </x:c>
      <x:c r="I7111" s="7" t="n">
        <x:f>IF(AND(ISNUMBER(E7111),ISNUMBER(F7111)),E7111-F7111,"")</x:f>
        <x:v>0.29999999999998295</x:v>
      </x:c>
      <x:c r="J7111" s="2" t="str">
        <x:f>IF(H7111="否","不适用",IF(AND(ISNUMBER(E7111),ISNUMBER(F7111)),IF(I7111&gt;'规则与名单'!$B$2,"是","否"),"未判定"))</x:f>
        <x:v>不适用</x:v>
      </x:c>
      <x:c r="K7111" s="2" t="str">
        <x:f>IF(J7111="是",IF(ISNUMBER(F7111),"测试日GPS","缺失"),IF(ISNUMBER(G7111),"非测试日纯氢",IF(AND(H7111="是",J7111="未判定"),IF(ISNUMBER(F7111),"测试名单无纯氢GPS","缺失"),IF(ISNUMBER(E7111),"非测试日仪表","缺失"))))</x:f>
        <x:v>非测试日纯氢</x:v>
      </x:c>
      <x:c r="L7111" s="7" t="n">
        <x:f>IF(K7111="缺失","",IF(K7111="非测试日纯氢",G7111,IF(K7111="非测试日仪表",E7111,F7111)))</x:f>
        <x:v>151.1</x:v>
      </x:c>
      <x:c r="M7111" s="2" t="n">
        <x:f>IF(K7111="缺失",1,0)</x:f>
        <x:v>0</x:v>
      </x:c>
      <x:c r="N7111" s="2" t="str">
        <x:v>车辆里程查询_20260901-20260930_1024辆_仪表里程.xlsx / E176</x:v>
      </x:c>
      <x:c r="O7111" s="2" t="str">
        <x:v>车辆里程查询_20260901-20260930_1024辆_GPS里程.xlsx / E284</x:v>
      </x:c>
      <x:c r="P7111" s="2" t="str">
        <x:v>车辆纯氢气里程查询_20260901-20260930_1024辆.xlsx / E540</x:v>
      </x:c>
    </x:row>
    <x:row r="7112" ht="22" customHeight="1">
      <x:c r="A7112" s="2" t="n">
        <x:v>283</x:v>
      </x:c>
      <x:c r="B7112" s="2" t="str">
        <x:v>粤AGP9790</x:v>
      </x:c>
      <x:c r="C7112" s="2" t="str">
        <x:v>吴纬涛</x:v>
      </x:c>
      <x:c r="D7112" s="8" t="d">
        <x:v>2026-09-02T00:00:00.000Z</x:v>
      </x:c>
      <x:c r="E7112" s="7" t="n">
        <x:v>124.8</x:v>
      </x:c>
      <x:c r="F7112" s="7" t="n">
        <x:v>127.4</x:v>
      </x:c>
      <x:c r="G7112" s="7" t="n">
        <x:v>124.2</x:v>
      </x:c>
      <x:c r="H7112" s="2" t="str">
        <x:v>否</x:v>
      </x:c>
      <x:c r="I7112" s="7" t="n">
        <x:f>IF(AND(ISNUMBER(E7112),ISNUMBER(F7112)),E7112-F7112,"")</x:f>
        <x:v>-2.6000000000000085</x:v>
      </x:c>
      <x:c r="J7112" s="2" t="str">
        <x:f>IF(H7112="否","不适用",IF(AND(ISNUMBER(E7112),ISNUMBER(F7112)),IF(I7112&gt;'规则与名单'!$B$2,"是","否"),"未判定"))</x:f>
        <x:v>不适用</x:v>
      </x:c>
      <x:c r="K7112" s="2" t="str">
        <x:f>IF(J7112="是",IF(ISNUMBER(F7112),"测试日GPS","缺失"),IF(ISNUMBER(G7112),"非测试日纯氢",IF(AND(H7112="是",J7112="未判定"),IF(ISNUMBER(F7112),"测试名单无纯氢GPS","缺失"),IF(ISNUMBER(E7112),"非测试日仪表","缺失"))))</x:f>
        <x:v>非测试日纯氢</x:v>
      </x:c>
      <x:c r="L7112" s="7" t="n">
        <x:f>IF(K7112="缺失","",IF(K7112="非测试日纯氢",G7112,IF(K7112="非测试日仪表",E7112,F7112)))</x:f>
        <x:v>124.2</x:v>
      </x:c>
      <x:c r="M7112" s="2" t="n">
        <x:f>IF(K7112="缺失",1,0)</x:f>
        <x:v>0</x:v>
      </x:c>
      <x:c r="N7112" s="2" t="str">
        <x:v>车辆里程查询_20260901-20260930_1024辆_仪表里程.xlsx / F176</x:v>
      </x:c>
      <x:c r="O7112" s="2" t="str">
        <x:v>车辆里程查询_20260901-20260930_1024辆_GPS里程.xlsx / F284</x:v>
      </x:c>
      <x:c r="P7112" s="2" t="str">
        <x:v>车辆纯氢气里程查询_20260901-20260930_1024辆.xlsx / F540</x:v>
      </x:c>
    </x:row>
    <x:row r="7113" ht="22" customHeight="1">
      <x:c r="A7113" s="2" t="n">
        <x:v>283</x:v>
      </x:c>
      <x:c r="B7113" s="2" t="str">
        <x:v>粤AGP9790</x:v>
      </x:c>
      <x:c r="C7113" s="2" t="str">
        <x:v>吴纬涛</x:v>
      </x:c>
      <x:c r="D7113" s="8" t="d">
        <x:v>2026-09-03T00:00:00.000Z</x:v>
      </x:c>
      <x:c r="E7113" s="7" t="n">
        <x:v>14.9</x:v>
      </x:c>
      <x:c r="F7113" s="7" t="n">
        <x:v>15.4</x:v>
      </x:c>
      <x:c r="G7113" s="7" t="n">
        <x:v>12.5</x:v>
      </x:c>
      <x:c r="H7113" s="2" t="str">
        <x:v>否</x:v>
      </x:c>
      <x:c r="I7113" s="7" t="n">
        <x:f>IF(AND(ISNUMBER(E7113),ISNUMBER(F7113)),E7113-F7113,"")</x:f>
        <x:v>-0.5</x:v>
      </x:c>
      <x:c r="J7113" s="2" t="str">
        <x:f>IF(H7113="否","不适用",IF(AND(ISNUMBER(E7113),ISNUMBER(F7113)),IF(I7113&gt;'规则与名单'!$B$2,"是","否"),"未判定"))</x:f>
        <x:v>不适用</x:v>
      </x:c>
      <x:c r="K7113" s="2" t="str">
        <x:f>IF(J7113="是",IF(ISNUMBER(F7113),"测试日GPS","缺失"),IF(ISNUMBER(G7113),"非测试日纯氢",IF(AND(H7113="是",J7113="未判定"),IF(ISNUMBER(F7113),"测试名单无纯氢GPS","缺失"),IF(ISNUMBER(E7113),"非测试日仪表","缺失"))))</x:f>
        <x:v>非测试日纯氢</x:v>
      </x:c>
      <x:c r="L7113" s="7" t="n">
        <x:f>IF(K7113="缺失","",IF(K7113="非测试日纯氢",G7113,IF(K7113="非测试日仪表",E7113,F7113)))</x:f>
        <x:v>12.5</x:v>
      </x:c>
      <x:c r="M7113" s="2" t="n">
        <x:f>IF(K7113="缺失",1,0)</x:f>
        <x:v>0</x:v>
      </x:c>
      <x:c r="N7113" s="2" t="str">
        <x:v>车辆里程查询_20260901-20260930_1024辆_仪表里程.xlsx / G176</x:v>
      </x:c>
      <x:c r="O7113" s="2" t="str">
        <x:v>车辆里程查询_20260901-20260930_1024辆_GPS里程.xlsx / G284</x:v>
      </x:c>
      <x:c r="P7113" s="2" t="str">
        <x:v>车辆纯氢气里程查询_20260901-20260930_1024辆.xlsx / G540</x:v>
      </x:c>
    </x:row>
    <x:row r="7114" ht="22" customHeight="1">
      <x:c r="A7114" s="2" t="n">
        <x:v>283</x:v>
      </x:c>
      <x:c r="B7114" s="2" t="str">
        <x:v>粤AGP9790</x:v>
      </x:c>
      <x:c r="C7114" s="2" t="str">
        <x:v>吴纬涛</x:v>
      </x:c>
      <x:c r="D7114" s="8" t="d">
        <x:v>2026-09-04T00:00:00.000Z</x:v>
      </x:c>
      <x:c r="E7114" s="7" t="n">
        <x:v>14.8</x:v>
      </x:c>
      <x:c r="F7114" s="7" t="n">
        <x:v>15.2</x:v>
      </x:c>
      <x:c r="G7114" s="7" t="n">
        <x:v>14.4</x:v>
      </x:c>
      <x:c r="H7114" s="2" t="str">
        <x:v>否</x:v>
      </x:c>
      <x:c r="I7114" s="7" t="n">
        <x:f>IF(AND(ISNUMBER(E7114),ISNUMBER(F7114)),E7114-F7114,"")</x:f>
        <x:v>-0.3999999999999986</x:v>
      </x:c>
      <x:c r="J7114" s="2" t="str">
        <x:f>IF(H7114="否","不适用",IF(AND(ISNUMBER(E7114),ISNUMBER(F7114)),IF(I7114&gt;'规则与名单'!$B$2,"是","否"),"未判定"))</x:f>
        <x:v>不适用</x:v>
      </x:c>
      <x:c r="K7114" s="2" t="str">
        <x:f>IF(J7114="是",IF(ISNUMBER(F7114),"测试日GPS","缺失"),IF(ISNUMBER(G7114),"非测试日纯氢",IF(AND(H7114="是",J7114="未判定"),IF(ISNUMBER(F7114),"测试名单无纯氢GPS","缺失"),IF(ISNUMBER(E7114),"非测试日仪表","缺失"))))</x:f>
        <x:v>非测试日纯氢</x:v>
      </x:c>
      <x:c r="L7114" s="7" t="n">
        <x:f>IF(K7114="缺失","",IF(K7114="非测试日纯氢",G7114,IF(K7114="非测试日仪表",E7114,F7114)))</x:f>
        <x:v>14.4</x:v>
      </x:c>
      <x:c r="M7114" s="2" t="n">
        <x:f>IF(K7114="缺失",1,0)</x:f>
        <x:v>0</x:v>
      </x:c>
      <x:c r="N7114" s="2" t="str">
        <x:v>车辆里程查询_20260901-20260930_1024辆_仪表里程.xlsx / H176</x:v>
      </x:c>
      <x:c r="O7114" s="2" t="str">
        <x:v>车辆里程查询_20260901-20260930_1024辆_GPS里程.xlsx / H284</x:v>
      </x:c>
      <x:c r="P7114" s="2" t="str">
        <x:v>车辆纯氢气里程查询_20260901-20260930_1024辆.xlsx / H540</x:v>
      </x:c>
    </x:row>
    <x:row r="7115" ht="22" customHeight="1">
      <x:c r="A7115" s="2" t="n">
        <x:v>283</x:v>
      </x:c>
      <x:c r="B7115" s="2" t="str">
        <x:v>粤AGP9790</x:v>
      </x:c>
      <x:c r="C7115" s="2" t="str">
        <x:v>吴纬涛</x:v>
      </x:c>
      <x:c r="D7115" s="8" t="d">
        <x:v>2026-09-05T00:00:00.000Z</x:v>
      </x:c>
      <x:c r="E7115" s="7" t="n">
        <x:v>161.1</x:v>
      </x:c>
      <x:c r="F7115" s="7" t="n">
        <x:v>163</x:v>
      </x:c>
      <x:c r="G7115" s="7" t="n">
        <x:v>161.1</x:v>
      </x:c>
      <x:c r="H7115" s="2" t="str">
        <x:v>否</x:v>
      </x:c>
      <x:c r="I7115" s="7" t="n">
        <x:f>IF(AND(ISNUMBER(E7115),ISNUMBER(F7115)),E7115-F7115,"")</x:f>
        <x:v>-1.9000000000000057</x:v>
      </x:c>
      <x:c r="J7115" s="2" t="str">
        <x:f>IF(H7115="否","不适用",IF(AND(ISNUMBER(E7115),ISNUMBER(F7115)),IF(I7115&gt;'规则与名单'!$B$2,"是","否"),"未判定"))</x:f>
        <x:v>不适用</x:v>
      </x:c>
      <x:c r="K7115" s="2" t="str">
        <x:f>IF(J7115="是",IF(ISNUMBER(F7115),"测试日GPS","缺失"),IF(ISNUMBER(G7115),"非测试日纯氢",IF(AND(H7115="是",J7115="未判定"),IF(ISNUMBER(F7115),"测试名单无纯氢GPS","缺失"),IF(ISNUMBER(E7115),"非测试日仪表","缺失"))))</x:f>
        <x:v>非测试日纯氢</x:v>
      </x:c>
      <x:c r="L7115" s="7" t="n">
        <x:f>IF(K7115="缺失","",IF(K7115="非测试日纯氢",G7115,IF(K7115="非测试日仪表",E7115,F7115)))</x:f>
        <x:v>161.1</x:v>
      </x:c>
      <x:c r="M7115" s="2" t="n">
        <x:f>IF(K7115="缺失",1,0)</x:f>
        <x:v>0</x:v>
      </x:c>
      <x:c r="N7115" s="2" t="str">
        <x:v>车辆里程查询_20260901-20260930_1024辆_仪表里程.xlsx / I176</x:v>
      </x:c>
      <x:c r="O7115" s="2" t="str">
        <x:v>车辆里程查询_20260901-20260930_1024辆_GPS里程.xlsx / I284</x:v>
      </x:c>
      <x:c r="P7115" s="2" t="str">
        <x:v>车辆纯氢气里程查询_20260901-20260930_1024辆.xlsx / I540</x:v>
      </x:c>
    </x:row>
    <x:row r="7116" ht="22" customHeight="1">
      <x:c r="A7116" s="2" t="n">
        <x:v>283</x:v>
      </x:c>
      <x:c r="B7116" s="2" t="str">
        <x:v>粤AGP9790</x:v>
      </x:c>
      <x:c r="C7116" s="2" t="str">
        <x:v>吴纬涛</x:v>
      </x:c>
      <x:c r="D7116" s="8" t="d">
        <x:v>2026-09-06T00:00:00.000Z</x:v>
      </x:c>
      <x:c r="E7116" s="7" t="n">
        <x:v>206.9</x:v>
      </x:c>
      <x:c r="F7116" s="7" t="n">
        <x:v>206.3</x:v>
      </x:c>
      <x:c r="G7116" s="7" t="n">
        <x:v>206.5</x:v>
      </x:c>
      <x:c r="H7116" s="2" t="str">
        <x:v>否</x:v>
      </x:c>
      <x:c r="I7116" s="7" t="n">
        <x:f>IF(AND(ISNUMBER(E7116),ISNUMBER(F7116)),E7116-F7116,"")</x:f>
        <x:v>0.5999999999999943</x:v>
      </x:c>
      <x:c r="J7116" s="2" t="str">
        <x:f>IF(H7116="否","不适用",IF(AND(ISNUMBER(E7116),ISNUMBER(F7116)),IF(I7116&gt;'规则与名单'!$B$2,"是","否"),"未判定"))</x:f>
        <x:v>不适用</x:v>
      </x:c>
      <x:c r="K7116" s="2" t="str">
        <x:f>IF(J7116="是",IF(ISNUMBER(F7116),"测试日GPS","缺失"),IF(ISNUMBER(G7116),"非测试日纯氢",IF(AND(H7116="是",J7116="未判定"),IF(ISNUMBER(F7116),"测试名单无纯氢GPS","缺失"),IF(ISNUMBER(E7116),"非测试日仪表","缺失"))))</x:f>
        <x:v>非测试日纯氢</x:v>
      </x:c>
      <x:c r="L7116" s="7" t="n">
        <x:f>IF(K7116="缺失","",IF(K7116="非测试日纯氢",G7116,IF(K7116="非测试日仪表",E7116,F7116)))</x:f>
        <x:v>206.5</x:v>
      </x:c>
      <x:c r="M7116" s="2" t="n">
        <x:f>IF(K7116="缺失",1,0)</x:f>
        <x:v>0</x:v>
      </x:c>
      <x:c r="N7116" s="2" t="str">
        <x:v>车辆里程查询_20260901-20260930_1024辆_仪表里程.xlsx / J176</x:v>
      </x:c>
      <x:c r="O7116" s="2" t="str">
        <x:v>车辆里程查询_20260901-20260930_1024辆_GPS里程.xlsx / J284</x:v>
      </x:c>
      <x:c r="P7116" s="2" t="str">
        <x:v>车辆纯氢气里程查询_20260901-20260930_1024辆.xlsx / J540</x:v>
      </x:c>
    </x:row>
    <x:row r="7117" ht="22" customHeight="1">
      <x:c r="A7117" s="2" t="n">
        <x:v>283</x:v>
      </x:c>
      <x:c r="B7117" s="2" t="str">
        <x:v>粤AGP9790</x:v>
      </x:c>
      <x:c r="C7117" s="2" t="str">
        <x:v>吴纬涛</x:v>
      </x:c>
      <x:c r="D7117" s="8" t="d">
        <x:v>2026-09-07T00:00:00.000Z</x:v>
      </x:c>
      <x:c r="E7117" s="7" t="n">
        <x:v>135.7</x:v>
      </x:c>
      <x:c r="F7117" s="7" t="n">
        <x:v>137.7</x:v>
      </x:c>
      <x:c r="G7117" s="7" t="n">
        <x:v>109</x:v>
      </x:c>
      <x:c r="H7117" s="2" t="str">
        <x:v>否</x:v>
      </x:c>
      <x:c r="I7117" s="7" t="n">
        <x:f>IF(AND(ISNUMBER(E7117),ISNUMBER(F7117)),E7117-F7117,"")</x:f>
        <x:v>-2</x:v>
      </x:c>
      <x:c r="J7117" s="2" t="str">
        <x:f>IF(H7117="否","不适用",IF(AND(ISNUMBER(E7117),ISNUMBER(F7117)),IF(I7117&gt;'规则与名单'!$B$2,"是","否"),"未判定"))</x:f>
        <x:v>不适用</x:v>
      </x:c>
      <x:c r="K7117" s="2" t="str">
        <x:f>IF(J7117="是",IF(ISNUMBER(F7117),"测试日GPS","缺失"),IF(ISNUMBER(G7117),"非测试日纯氢",IF(AND(H7117="是",J7117="未判定"),IF(ISNUMBER(F7117),"测试名单无纯氢GPS","缺失"),IF(ISNUMBER(E7117),"非测试日仪表","缺失"))))</x:f>
        <x:v>非测试日纯氢</x:v>
      </x:c>
      <x:c r="L7117" s="7" t="n">
        <x:f>IF(K7117="缺失","",IF(K7117="非测试日纯氢",G7117,IF(K7117="非测试日仪表",E7117,F7117)))</x:f>
        <x:v>109</x:v>
      </x:c>
      <x:c r="M7117" s="2" t="n">
        <x:f>IF(K7117="缺失",1,0)</x:f>
        <x:v>0</x:v>
      </x:c>
      <x:c r="N7117" s="2" t="str">
        <x:v>车辆里程查询_20260901-20260930_1024辆_仪表里程.xlsx / K176</x:v>
      </x:c>
      <x:c r="O7117" s="2" t="str">
        <x:v>车辆里程查询_20260901-20260930_1024辆_GPS里程.xlsx / K284</x:v>
      </x:c>
      <x:c r="P7117" s="2" t="str">
        <x:v>车辆纯氢气里程查询_20260901-20260930_1024辆.xlsx / K540</x:v>
      </x:c>
    </x:row>
    <x:row r="7118" ht="22" customHeight="1">
      <x:c r="A7118" s="2" t="n">
        <x:v>283</x:v>
      </x:c>
      <x:c r="B7118" s="2" t="str">
        <x:v>粤AGP9790</x:v>
      </x:c>
      <x:c r="C7118" s="2" t="str">
        <x:v>吴纬涛</x:v>
      </x:c>
      <x:c r="D7118" s="8" t="d">
        <x:v>2026-09-08T00:00:00.000Z</x:v>
      </x:c>
      <x:c r="E7118" s="7" t="n">
        <x:v>12.8</x:v>
      </x:c>
      <x:c r="F7118" s="7" t="n">
        <x:v>13.5</x:v>
      </x:c>
      <x:c r="G7118" s="7" t="n">
        <x:v>12.6</x:v>
      </x:c>
      <x:c r="H7118" s="2" t="str">
        <x:v>否</x:v>
      </x:c>
      <x:c r="I7118" s="7" t="n">
        <x:f>IF(AND(ISNUMBER(E7118),ISNUMBER(F7118)),E7118-F7118,"")</x:f>
        <x:v>-0.6999999999999993</x:v>
      </x:c>
      <x:c r="J7118" s="2" t="str">
        <x:f>IF(H7118="否","不适用",IF(AND(ISNUMBER(E7118),ISNUMBER(F7118)),IF(I7118&gt;'规则与名单'!$B$2,"是","否"),"未判定"))</x:f>
        <x:v>不适用</x:v>
      </x:c>
      <x:c r="K7118" s="2" t="str">
        <x:f>IF(J7118="是",IF(ISNUMBER(F7118),"测试日GPS","缺失"),IF(ISNUMBER(G7118),"非测试日纯氢",IF(AND(H7118="是",J7118="未判定"),IF(ISNUMBER(F7118),"测试名单无纯氢GPS","缺失"),IF(ISNUMBER(E7118),"非测试日仪表","缺失"))))</x:f>
        <x:v>非测试日纯氢</x:v>
      </x:c>
      <x:c r="L7118" s="7" t="n">
        <x:f>IF(K7118="缺失","",IF(K7118="非测试日纯氢",G7118,IF(K7118="非测试日仪表",E7118,F7118)))</x:f>
        <x:v>12.6</x:v>
      </x:c>
      <x:c r="M7118" s="2" t="n">
        <x:f>IF(K7118="缺失",1,0)</x:f>
        <x:v>0</x:v>
      </x:c>
      <x:c r="N7118" s="2" t="str">
        <x:v>车辆里程查询_20260901-20260930_1024辆_仪表里程.xlsx / L176</x:v>
      </x:c>
      <x:c r="O7118" s="2" t="str">
        <x:v>车辆里程查询_20260901-20260930_1024辆_GPS里程.xlsx / L284</x:v>
      </x:c>
      <x:c r="P7118" s="2" t="str">
        <x:v>车辆纯氢气里程查询_20260901-20260930_1024辆.xlsx / L540</x:v>
      </x:c>
    </x:row>
    <x:row r="7119" ht="22" customHeight="1">
      <x:c r="A7119" s="2" t="n">
        <x:v>283</x:v>
      </x:c>
      <x:c r="B7119" s="2" t="str">
        <x:v>粤AGP9790</x:v>
      </x:c>
      <x:c r="C7119" s="2" t="str">
        <x:v>吴纬涛</x:v>
      </x:c>
      <x:c r="D7119" s="8" t="d">
        <x:v>2026-09-09T00:00:00.000Z</x:v>
      </x:c>
      <x:c r="E7119" s="7" t="n">
        <x:v>136.5</x:v>
      </x:c>
      <x:c r="F7119" s="7" t="n">
        <x:v>137.4</x:v>
      </x:c>
      <x:c r="G7119" s="7" t="n">
        <x:v>113.5</x:v>
      </x:c>
      <x:c r="H7119" s="2" t="str">
        <x:v>否</x:v>
      </x:c>
      <x:c r="I7119" s="7" t="n">
        <x:f>IF(AND(ISNUMBER(E7119),ISNUMBER(F7119)),E7119-F7119,"")</x:f>
        <x:v>-0.9000000000000057</x:v>
      </x:c>
      <x:c r="J7119" s="2" t="str">
        <x:f>IF(H7119="否","不适用",IF(AND(ISNUMBER(E7119),ISNUMBER(F7119)),IF(I7119&gt;'规则与名单'!$B$2,"是","否"),"未判定"))</x:f>
        <x:v>不适用</x:v>
      </x:c>
      <x:c r="K7119" s="2" t="str">
        <x:f>IF(J7119="是",IF(ISNUMBER(F7119),"测试日GPS","缺失"),IF(ISNUMBER(G7119),"非测试日纯氢",IF(AND(H7119="是",J7119="未判定"),IF(ISNUMBER(F7119),"测试名单无纯氢GPS","缺失"),IF(ISNUMBER(E7119),"非测试日仪表","缺失"))))</x:f>
        <x:v>非测试日纯氢</x:v>
      </x:c>
      <x:c r="L7119" s="7" t="n">
        <x:f>IF(K7119="缺失","",IF(K7119="非测试日纯氢",G7119,IF(K7119="非测试日仪表",E7119,F7119)))</x:f>
        <x:v>113.5</x:v>
      </x:c>
      <x:c r="M7119" s="2" t="n">
        <x:f>IF(K7119="缺失",1,0)</x:f>
        <x:v>0</x:v>
      </x:c>
      <x:c r="N7119" s="2" t="str">
        <x:v>车辆里程查询_20260901-20260930_1024辆_仪表里程.xlsx / M176</x:v>
      </x:c>
      <x:c r="O7119" s="2" t="str">
        <x:v>车辆里程查询_20260901-20260930_1024辆_GPS里程.xlsx / M284</x:v>
      </x:c>
      <x:c r="P7119" s="2" t="str">
        <x:v>车辆纯氢气里程查询_20260901-20260930_1024辆.xlsx / M540</x:v>
      </x:c>
    </x:row>
    <x:row r="7120" ht="22" customHeight="1">
      <x:c r="A7120" s="2" t="n">
        <x:v>283</x:v>
      </x:c>
      <x:c r="B7120" s="2" t="str">
        <x:v>粤AGP9790</x:v>
      </x:c>
      <x:c r="C7120" s="2" t="str">
        <x:v>吴纬涛</x:v>
      </x:c>
      <x:c r="D7120" s="8" t="d">
        <x:v>2026-09-10T00:00:00.000Z</x:v>
      </x:c>
      <x:c r="E7120" s="7" t="n">
        <x:v>12.4</x:v>
      </x:c>
      <x:c r="F7120" s="7" t="n">
        <x:v>12.5</x:v>
      </x:c>
      <x:c r="G7120" s="7" t="n">
        <x:v>12.4</x:v>
      </x:c>
      <x:c r="H7120" s="2" t="str">
        <x:v>否</x:v>
      </x:c>
      <x:c r="I7120" s="7" t="n">
        <x:f>IF(AND(ISNUMBER(E7120),ISNUMBER(F7120)),E7120-F7120,"")</x:f>
        <x:v>-0.09999999999999964</x:v>
      </x:c>
      <x:c r="J7120" s="2" t="str">
        <x:f>IF(H7120="否","不适用",IF(AND(ISNUMBER(E7120),ISNUMBER(F7120)),IF(I7120&gt;'规则与名单'!$B$2,"是","否"),"未判定"))</x:f>
        <x:v>不适用</x:v>
      </x:c>
      <x:c r="K7120" s="2" t="str">
        <x:f>IF(J7120="是",IF(ISNUMBER(F7120),"测试日GPS","缺失"),IF(ISNUMBER(G7120),"非测试日纯氢",IF(AND(H7120="是",J7120="未判定"),IF(ISNUMBER(F7120),"测试名单无纯氢GPS","缺失"),IF(ISNUMBER(E7120),"非测试日仪表","缺失"))))</x:f>
        <x:v>非测试日纯氢</x:v>
      </x:c>
      <x:c r="L7120" s="7" t="n">
        <x:f>IF(K7120="缺失","",IF(K7120="非测试日纯氢",G7120,IF(K7120="非测试日仪表",E7120,F7120)))</x:f>
        <x:v>12.4</x:v>
      </x:c>
      <x:c r="M7120" s="2" t="n">
        <x:f>IF(K7120="缺失",1,0)</x:f>
        <x:v>0</x:v>
      </x:c>
      <x:c r="N7120" s="2" t="str">
        <x:v>车辆里程查询_20260901-20260930_1024辆_仪表里程.xlsx / N176</x:v>
      </x:c>
      <x:c r="O7120" s="2" t="str">
        <x:v>车辆里程查询_20260901-20260930_1024辆_GPS里程.xlsx / N284</x:v>
      </x:c>
      <x:c r="P7120" s="2" t="str">
        <x:v>车辆纯氢气里程查询_20260901-20260930_1024辆.xlsx / N540</x:v>
      </x:c>
    </x:row>
    <x:row r="7121" ht="22" customHeight="1">
      <x:c r="A7121" s="2" t="n">
        <x:v>283</x:v>
      </x:c>
      <x:c r="B7121" s="2" t="str">
        <x:v>粤AGP9790</x:v>
      </x:c>
      <x:c r="C7121" s="2" t="str">
        <x:v>吴纬涛</x:v>
      </x:c>
      <x:c r="D7121" s="8" t="d">
        <x:v>2026-09-11T00:00:00.000Z</x:v>
      </x:c>
      <x:c r="E7121" s="7" t="n">
        <x:v>5.7</x:v>
      </x:c>
      <x:c r="F7121" s="7" t="n">
        <x:v>15.9</x:v>
      </x:c>
      <x:c r="G7121" s="7" t="n">
        <x:v>5.4</x:v>
      </x:c>
      <x:c r="H7121" s="2" t="str">
        <x:v>否</x:v>
      </x:c>
      <x:c r="I7121" s="7" t="n">
        <x:f>IF(AND(ISNUMBER(E7121),ISNUMBER(F7121)),E7121-F7121,"")</x:f>
        <x:v>-10.2</x:v>
      </x:c>
      <x:c r="J7121" s="2" t="str">
        <x:f>IF(H7121="否","不适用",IF(AND(ISNUMBER(E7121),ISNUMBER(F7121)),IF(I7121&gt;'规则与名单'!$B$2,"是","否"),"未判定"))</x:f>
        <x:v>不适用</x:v>
      </x:c>
      <x:c r="K7121" s="2" t="str">
        <x:f>IF(J7121="是",IF(ISNUMBER(F7121),"测试日GPS","缺失"),IF(ISNUMBER(G7121),"非测试日纯氢",IF(AND(H7121="是",J7121="未判定"),IF(ISNUMBER(F7121),"测试名单无纯氢GPS","缺失"),IF(ISNUMBER(E7121),"非测试日仪表","缺失"))))</x:f>
        <x:v>非测试日纯氢</x:v>
      </x:c>
      <x:c r="L7121" s="7" t="n">
        <x:f>IF(K7121="缺失","",IF(K7121="非测试日纯氢",G7121,IF(K7121="非测试日仪表",E7121,F7121)))</x:f>
        <x:v>5.4</x:v>
      </x:c>
      <x:c r="M7121" s="2" t="n">
        <x:f>IF(K7121="缺失",1,0)</x:f>
        <x:v>0</x:v>
      </x:c>
      <x:c r="N7121" s="2" t="str">
        <x:v>车辆里程查询_20260901-20260930_1024辆_仪表里程.xlsx / O176</x:v>
      </x:c>
      <x:c r="O7121" s="2" t="str">
        <x:v>车辆里程查询_20260901-20260930_1024辆_GPS里程.xlsx / O284</x:v>
      </x:c>
      <x:c r="P7121" s="2" t="str">
        <x:v>车辆纯氢气里程查询_20260901-20260930_1024辆.xlsx / O540</x:v>
      </x:c>
    </x:row>
    <x:row r="7122" ht="22" customHeight="1">
      <x:c r="A7122" s="2" t="n">
        <x:v>283</x:v>
      </x:c>
      <x:c r="B7122" s="2" t="str">
        <x:v>粤AGP9790</x:v>
      </x:c>
      <x:c r="C7122" s="2" t="str">
        <x:v>吴纬涛</x:v>
      </x:c>
      <x:c r="D7122" s="8" t="d">
        <x:v>2026-09-12T00:00:00.000Z</x:v>
      </x:c>
      <x:c r="E7122" s="7" t="n">
        <x:v>148.8</x:v>
      </x:c>
      <x:c r="F7122" s="7" t="n">
        <x:v>5.2</x:v>
      </x:c>
      <x:c r="G7122" s="7" t="n">
        <x:v>93.6</x:v>
      </x:c>
      <x:c r="H7122" s="2" t="str">
        <x:v>否</x:v>
      </x:c>
      <x:c r="I7122" s="7" t="n">
        <x:f>IF(AND(ISNUMBER(E7122),ISNUMBER(F7122)),E7122-F7122,"")</x:f>
        <x:v>143.60000000000002</x:v>
      </x:c>
      <x:c r="J7122" s="2" t="str">
        <x:f>IF(H7122="否","不适用",IF(AND(ISNUMBER(E7122),ISNUMBER(F7122)),IF(I7122&gt;'规则与名单'!$B$2,"是","否"),"未判定"))</x:f>
        <x:v>不适用</x:v>
      </x:c>
      <x:c r="K7122" s="2" t="str">
        <x:f>IF(J7122="是",IF(ISNUMBER(F7122),"测试日GPS","缺失"),IF(ISNUMBER(G7122),"非测试日纯氢",IF(AND(H7122="是",J7122="未判定"),IF(ISNUMBER(F7122),"测试名单无纯氢GPS","缺失"),IF(ISNUMBER(E7122),"非测试日仪表","缺失"))))</x:f>
        <x:v>非测试日纯氢</x:v>
      </x:c>
      <x:c r="L7122" s="7" t="n">
        <x:f>IF(K7122="缺失","",IF(K7122="非测试日纯氢",G7122,IF(K7122="非测试日仪表",E7122,F7122)))</x:f>
        <x:v>93.6</x:v>
      </x:c>
      <x:c r="M7122" s="2" t="n">
        <x:f>IF(K7122="缺失",1,0)</x:f>
        <x:v>0</x:v>
      </x:c>
      <x:c r="N7122" s="2" t="str">
        <x:v>车辆里程查询_20260901-20260930_1024辆_仪表里程.xlsx / P176</x:v>
      </x:c>
      <x:c r="O7122" s="2" t="str">
        <x:v>车辆里程查询_20260901-20260930_1024辆_GPS里程.xlsx / P284</x:v>
      </x:c>
      <x:c r="P7122" s="2" t="str">
        <x:v>车辆纯氢气里程查询_20260901-20260930_1024辆.xlsx / P540</x:v>
      </x:c>
    </x:row>
    <x:row r="7123" ht="22" customHeight="1">
      <x:c r="A7123" s="2" t="n">
        <x:v>283</x:v>
      </x:c>
      <x:c r="B7123" s="2" t="str">
        <x:v>粤AGP9790</x:v>
      </x:c>
      <x:c r="C7123" s="2" t="str">
        <x:v>吴纬涛</x:v>
      </x:c>
      <x:c r="D7123" s="8" t="d">
        <x:v>2026-09-13T00:00:00.000Z</x:v>
      </x:c>
      <x:c r="E7123" s="7" t="n">
        <x:v>122.8</x:v>
      </x:c>
      <x:c r="F7123" s="7" t="n">
        <x:v>0</x:v>
      </x:c>
      <x:c r="G7123" s="7" t="n">
        <x:v>54.7</x:v>
      </x:c>
      <x:c r="H7123" s="2" t="str">
        <x:v>否</x:v>
      </x:c>
      <x:c r="I7123" s="7" t="n">
        <x:f>IF(AND(ISNUMBER(E7123),ISNUMBER(F7123)),E7123-F7123,"")</x:f>
        <x:v>122.8</x:v>
      </x:c>
      <x:c r="J7123" s="2" t="str">
        <x:f>IF(H7123="否","不适用",IF(AND(ISNUMBER(E7123),ISNUMBER(F7123)),IF(I7123&gt;'规则与名单'!$B$2,"是","否"),"未判定"))</x:f>
        <x:v>不适用</x:v>
      </x:c>
      <x:c r="K7123" s="2" t="str">
        <x:f>IF(J7123="是",IF(ISNUMBER(F7123),"测试日GPS","缺失"),IF(ISNUMBER(G7123),"非测试日纯氢",IF(AND(H7123="是",J7123="未判定"),IF(ISNUMBER(F7123),"测试名单无纯氢GPS","缺失"),IF(ISNUMBER(E7123),"非测试日仪表","缺失"))))</x:f>
        <x:v>非测试日纯氢</x:v>
      </x:c>
      <x:c r="L7123" s="7" t="n">
        <x:f>IF(K7123="缺失","",IF(K7123="非测试日纯氢",G7123,IF(K7123="非测试日仪表",E7123,F7123)))</x:f>
        <x:v>54.7</x:v>
      </x:c>
      <x:c r="M7123" s="2" t="n">
        <x:f>IF(K7123="缺失",1,0)</x:f>
        <x:v>0</x:v>
      </x:c>
      <x:c r="N7123" s="2" t="str">
        <x:v>车辆里程查询_20260901-20260930_1024辆_仪表里程.xlsx / Q176</x:v>
      </x:c>
      <x:c r="O7123" s="2" t="str">
        <x:v>车辆里程查询_20260901-20260930_1024辆_GPS里程.xlsx / Q284</x:v>
      </x:c>
      <x:c r="P7123" s="2" t="str">
        <x:v>车辆纯氢气里程查询_20260901-20260930_1024辆.xlsx / Q540</x:v>
      </x:c>
    </x:row>
    <x:row r="7124" ht="22" customHeight="1">
      <x:c r="A7124" s="2" t="n">
        <x:v>283</x:v>
      </x:c>
      <x:c r="B7124" s="2" t="str">
        <x:v>粤AGP9790</x:v>
      </x:c>
      <x:c r="C7124" s="2" t="str">
        <x:v>吴纬涛</x:v>
      </x:c>
      <x:c r="D7124" s="8" t="d">
        <x:v>2026-09-14T00:00:00.000Z</x:v>
      </x:c>
      <x:c r="E7124" s="7" t="n">
        <x:v>125.7</x:v>
      </x:c>
      <x:c r="F7124" s="7" t="n">
        <x:v>0</x:v>
      </x:c>
      <x:c r="G7124" s="7" t="n">
        <x:v>96.8</x:v>
      </x:c>
      <x:c r="H7124" s="2" t="str">
        <x:v>否</x:v>
      </x:c>
      <x:c r="I7124" s="7" t="n">
        <x:f>IF(AND(ISNUMBER(E7124),ISNUMBER(F7124)),E7124-F7124,"")</x:f>
        <x:v>125.7</x:v>
      </x:c>
      <x:c r="J7124" s="2" t="str">
        <x:f>IF(H7124="否","不适用",IF(AND(ISNUMBER(E7124),ISNUMBER(F7124)),IF(I7124&gt;'规则与名单'!$B$2,"是","否"),"未判定"))</x:f>
        <x:v>不适用</x:v>
      </x:c>
      <x:c r="K7124" s="2" t="str">
        <x:f>IF(J7124="是",IF(ISNUMBER(F7124),"测试日GPS","缺失"),IF(ISNUMBER(G7124),"非测试日纯氢",IF(AND(H7124="是",J7124="未判定"),IF(ISNUMBER(F7124),"测试名单无纯氢GPS","缺失"),IF(ISNUMBER(E7124),"非测试日仪表","缺失"))))</x:f>
        <x:v>非测试日纯氢</x:v>
      </x:c>
      <x:c r="L7124" s="7" t="n">
        <x:f>IF(K7124="缺失","",IF(K7124="非测试日纯氢",G7124,IF(K7124="非测试日仪表",E7124,F7124)))</x:f>
        <x:v>96.8</x:v>
      </x:c>
      <x:c r="M7124" s="2" t="n">
        <x:f>IF(K7124="缺失",1,0)</x:f>
        <x:v>0</x:v>
      </x:c>
      <x:c r="N7124" s="2" t="str">
        <x:v>车辆里程查询_20260901-20260930_1024辆_仪表里程.xlsx / R176</x:v>
      </x:c>
      <x:c r="O7124" s="2" t="str">
        <x:v>车辆里程查询_20260901-20260930_1024辆_GPS里程.xlsx / R284</x:v>
      </x:c>
      <x:c r="P7124" s="2" t="str">
        <x:v>车辆纯氢气里程查询_20260901-20260930_1024辆.xlsx / R540</x:v>
      </x:c>
    </x:row>
    <x:row r="7125" ht="22" customHeight="1">
      <x:c r="A7125" s="2" t="n">
        <x:v>283</x:v>
      </x:c>
      <x:c r="B7125" s="2" t="str">
        <x:v>粤AGP9790</x:v>
      </x:c>
      <x:c r="C7125" s="2" t="str">
        <x:v>吴纬涛</x:v>
      </x:c>
      <x:c r="D7125" s="8" t="d">
        <x:v>2026-09-15T00:00:00.000Z</x:v>
      </x:c>
      <x:c r="E7125" s="7" t="n">
        <x:v>143.8</x:v>
      </x:c>
      <x:c r="F7125" s="7" t="n">
        <x:v>0</x:v>
      </x:c>
      <x:c r="G7125" s="7" t="n">
        <x:v>111.2</x:v>
      </x:c>
      <x:c r="H7125" s="2" t="str">
        <x:v>否</x:v>
      </x:c>
      <x:c r="I7125" s="7" t="n">
        <x:f>IF(AND(ISNUMBER(E7125),ISNUMBER(F7125)),E7125-F7125,"")</x:f>
        <x:v>143.8</x:v>
      </x:c>
      <x:c r="J7125" s="2" t="str">
        <x:f>IF(H7125="否","不适用",IF(AND(ISNUMBER(E7125),ISNUMBER(F7125)),IF(I7125&gt;'规则与名单'!$B$2,"是","否"),"未判定"))</x:f>
        <x:v>不适用</x:v>
      </x:c>
      <x:c r="K7125" s="2" t="str">
        <x:f>IF(J7125="是",IF(ISNUMBER(F7125),"测试日GPS","缺失"),IF(ISNUMBER(G7125),"非测试日纯氢",IF(AND(H7125="是",J7125="未判定"),IF(ISNUMBER(F7125),"测试名单无纯氢GPS","缺失"),IF(ISNUMBER(E7125),"非测试日仪表","缺失"))))</x:f>
        <x:v>非测试日纯氢</x:v>
      </x:c>
      <x:c r="L7125" s="7" t="n">
        <x:f>IF(K7125="缺失","",IF(K7125="非测试日纯氢",G7125,IF(K7125="非测试日仪表",E7125,F7125)))</x:f>
        <x:v>111.2</x:v>
      </x:c>
      <x:c r="M7125" s="2" t="n">
        <x:f>IF(K7125="缺失",1,0)</x:f>
        <x:v>0</x:v>
      </x:c>
      <x:c r="N7125" s="2" t="str">
        <x:v>车辆里程查询_20260901-20260930_1024辆_仪表里程.xlsx / S176</x:v>
      </x:c>
      <x:c r="O7125" s="2" t="str">
        <x:v>车辆里程查询_20260901-20260930_1024辆_GPS里程.xlsx / S284</x:v>
      </x:c>
      <x:c r="P7125" s="2" t="str">
        <x:v>车辆纯氢气里程查询_20260901-20260930_1024辆.xlsx / S540</x:v>
      </x:c>
    </x:row>
    <x:row r="7126" ht="22" customHeight="1">
      <x:c r="A7126" s="2" t="n">
        <x:v>283</x:v>
      </x:c>
      <x:c r="B7126" s="2" t="str">
        <x:v>粤AGP9790</x:v>
      </x:c>
      <x:c r="C7126" s="2" t="str">
        <x:v>吴纬涛</x:v>
      </x:c>
      <x:c r="D7126" s="8" t="d">
        <x:v>2026-09-16T00:00:00.000Z</x:v>
      </x:c>
      <x:c r="E7126" s="7" t="n">
        <x:v>126</x:v>
      </x:c>
      <x:c r="F7126" s="7" t="n">
        <x:v>0</x:v>
      </x:c>
      <x:c r="G7126" s="7" t="n">
        <x:v>124.2</x:v>
      </x:c>
      <x:c r="H7126" s="2" t="str">
        <x:v>否</x:v>
      </x:c>
      <x:c r="I7126" s="7" t="n">
        <x:f>IF(AND(ISNUMBER(E7126),ISNUMBER(F7126)),E7126-F7126,"")</x:f>
        <x:v>126</x:v>
      </x:c>
      <x:c r="J7126" s="2" t="str">
        <x:f>IF(H7126="否","不适用",IF(AND(ISNUMBER(E7126),ISNUMBER(F7126)),IF(I7126&gt;'规则与名单'!$B$2,"是","否"),"未判定"))</x:f>
        <x:v>不适用</x:v>
      </x:c>
      <x:c r="K7126" s="2" t="str">
        <x:f>IF(J7126="是",IF(ISNUMBER(F7126),"测试日GPS","缺失"),IF(ISNUMBER(G7126),"非测试日纯氢",IF(AND(H7126="是",J7126="未判定"),IF(ISNUMBER(F7126),"测试名单无纯氢GPS","缺失"),IF(ISNUMBER(E7126),"非测试日仪表","缺失"))))</x:f>
        <x:v>非测试日纯氢</x:v>
      </x:c>
      <x:c r="L7126" s="7" t="n">
        <x:f>IF(K7126="缺失","",IF(K7126="非测试日纯氢",G7126,IF(K7126="非测试日仪表",E7126,F7126)))</x:f>
        <x:v>124.2</x:v>
      </x:c>
      <x:c r="M7126" s="2" t="n">
        <x:f>IF(K7126="缺失",1,0)</x:f>
        <x:v>0</x:v>
      </x:c>
      <x:c r="N7126" s="2" t="str">
        <x:v>车辆里程查询_20260901-20260930_1024辆_仪表里程.xlsx / T176</x:v>
      </x:c>
      <x:c r="O7126" s="2" t="str">
        <x:v>车辆里程查询_20260901-20260930_1024辆_GPS里程.xlsx / T284</x:v>
      </x:c>
      <x:c r="P7126" s="2" t="str">
        <x:v>车辆纯氢气里程查询_20260901-20260930_1024辆.xlsx / T540</x:v>
      </x:c>
    </x:row>
    <x:row r="7127" ht="22" customHeight="1">
      <x:c r="A7127" s="2" t="n">
        <x:v>283</x:v>
      </x:c>
      <x:c r="B7127" s="2" t="str">
        <x:v>粤AGP9790</x:v>
      </x:c>
      <x:c r="C7127" s="2" t="str">
        <x:v>吴纬涛</x:v>
      </x:c>
      <x:c r="D7127" s="8" t="d">
        <x:v>2026-09-17T00:00:00.000Z</x:v>
      </x:c>
      <x:c r="E7127" s="7" t="n">
        <x:v>13.1</x:v>
      </x:c>
      <x:c r="F7127" s="7" t="n">
        <x:v>0</x:v>
      </x:c>
      <x:c r="G7127" s="7" t="n">
        <x:v>9.3</x:v>
      </x:c>
      <x:c r="H7127" s="2" t="str">
        <x:v>否</x:v>
      </x:c>
      <x:c r="I7127" s="7" t="n">
        <x:f>IF(AND(ISNUMBER(E7127),ISNUMBER(F7127)),E7127-F7127,"")</x:f>
        <x:v>13.1</x:v>
      </x:c>
      <x:c r="J7127" s="2" t="str">
        <x:f>IF(H7127="否","不适用",IF(AND(ISNUMBER(E7127),ISNUMBER(F7127)),IF(I7127&gt;'规则与名单'!$B$2,"是","否"),"未判定"))</x:f>
        <x:v>不适用</x:v>
      </x:c>
      <x:c r="K7127" s="2" t="str">
        <x:f>IF(J7127="是",IF(ISNUMBER(F7127),"测试日GPS","缺失"),IF(ISNUMBER(G7127),"非测试日纯氢",IF(AND(H7127="是",J7127="未判定"),IF(ISNUMBER(F7127),"测试名单无纯氢GPS","缺失"),IF(ISNUMBER(E7127),"非测试日仪表","缺失"))))</x:f>
        <x:v>非测试日纯氢</x:v>
      </x:c>
      <x:c r="L7127" s="7" t="n">
        <x:f>IF(K7127="缺失","",IF(K7127="非测试日纯氢",G7127,IF(K7127="非测试日仪表",E7127,F7127)))</x:f>
        <x:v>9.3</x:v>
      </x:c>
      <x:c r="M7127" s="2" t="n">
        <x:f>IF(K7127="缺失",1,0)</x:f>
        <x:v>0</x:v>
      </x:c>
      <x:c r="N7127" s="2" t="str">
        <x:v>车辆里程查询_20260901-20260930_1024辆_仪表里程.xlsx / U176</x:v>
      </x:c>
      <x:c r="O7127" s="2" t="str">
        <x:v>车辆里程查询_20260901-20260930_1024辆_GPS里程.xlsx / U284</x:v>
      </x:c>
      <x:c r="P7127" s="2" t="str">
        <x:v>车辆纯氢气里程查询_20260901-20260930_1024辆.xlsx / U540</x:v>
      </x:c>
    </x:row>
    <x:row r="7128" ht="22" customHeight="1">
      <x:c r="A7128" s="2" t="n">
        <x:v>283</x:v>
      </x:c>
      <x:c r="B7128" s="2" t="str">
        <x:v>粤AGP9790</x:v>
      </x:c>
      <x:c r="C7128" s="2" t="str">
        <x:v>吴纬涛</x:v>
      </x:c>
      <x:c r="D7128" s="8" t="d">
        <x:v>2026-09-18T00:00:00.000Z</x:v>
      </x:c>
      <x:c r="E7128" s="7" t="n">
        <x:v>138</x:v>
      </x:c>
      <x:c r="F7128" s="7" t="n">
        <x:v>0</x:v>
      </x:c>
      <x:c r="G7128" s="7" t="n">
        <x:v>115.5</x:v>
      </x:c>
      <x:c r="H7128" s="2" t="str">
        <x:v>否</x:v>
      </x:c>
      <x:c r="I7128" s="7" t="n">
        <x:f>IF(AND(ISNUMBER(E7128),ISNUMBER(F7128)),E7128-F7128,"")</x:f>
        <x:v>138</x:v>
      </x:c>
      <x:c r="J7128" s="2" t="str">
        <x:f>IF(H7128="否","不适用",IF(AND(ISNUMBER(E7128),ISNUMBER(F7128)),IF(I7128&gt;'规则与名单'!$B$2,"是","否"),"未判定"))</x:f>
        <x:v>不适用</x:v>
      </x:c>
      <x:c r="K7128" s="2" t="str">
        <x:f>IF(J7128="是",IF(ISNUMBER(F7128),"测试日GPS","缺失"),IF(ISNUMBER(G7128),"非测试日纯氢",IF(AND(H7128="是",J7128="未判定"),IF(ISNUMBER(F7128),"测试名单无纯氢GPS","缺失"),IF(ISNUMBER(E7128),"非测试日仪表","缺失"))))</x:f>
        <x:v>非测试日纯氢</x:v>
      </x:c>
      <x:c r="L7128" s="7" t="n">
        <x:f>IF(K7128="缺失","",IF(K7128="非测试日纯氢",G7128,IF(K7128="非测试日仪表",E7128,F7128)))</x:f>
        <x:v>115.5</x:v>
      </x:c>
      <x:c r="M7128" s="2" t="n">
        <x:f>IF(K7128="缺失",1,0)</x:f>
        <x:v>0</x:v>
      </x:c>
      <x:c r="N7128" s="2" t="str">
        <x:v>车辆里程查询_20260901-20260930_1024辆_仪表里程.xlsx / V176</x:v>
      </x:c>
      <x:c r="O7128" s="2" t="str">
        <x:v>车辆里程查询_20260901-20260930_1024辆_GPS里程.xlsx / V284</x:v>
      </x:c>
      <x:c r="P7128" s="2" t="str">
        <x:v>车辆纯氢气里程查询_20260901-20260930_1024辆.xlsx / V540</x:v>
      </x:c>
    </x:row>
    <x:row r="7129" ht="22" customHeight="1">
      <x:c r="A7129" s="2" t="n">
        <x:v>283</x:v>
      </x:c>
      <x:c r="B7129" s="2" t="str">
        <x:v>粤AGP9790</x:v>
      </x:c>
      <x:c r="C7129" s="2" t="str">
        <x:v>吴纬涛</x:v>
      </x:c>
      <x:c r="D7129" s="8" t="d">
        <x:v>2026-09-19T00:00:00.000Z</x:v>
      </x:c>
      <x:c r="E7129" s="7" t="n">
        <x:v>30.8</x:v>
      </x:c>
      <x:c r="F7129" s="7" t="n">
        <x:v>0</x:v>
      </x:c>
      <x:c r="G7129" s="7" t="n">
        <x:v>30.8</x:v>
      </x:c>
      <x:c r="H7129" s="2" t="str">
        <x:v>否</x:v>
      </x:c>
      <x:c r="I7129" s="7" t="n">
        <x:f>IF(AND(ISNUMBER(E7129),ISNUMBER(F7129)),E7129-F7129,"")</x:f>
        <x:v>30.8</x:v>
      </x:c>
      <x:c r="J7129" s="2" t="str">
        <x:f>IF(H7129="否","不适用",IF(AND(ISNUMBER(E7129),ISNUMBER(F7129)),IF(I7129&gt;'规则与名单'!$B$2,"是","否"),"未判定"))</x:f>
        <x:v>不适用</x:v>
      </x:c>
      <x:c r="K7129" s="2" t="str">
        <x:f>IF(J7129="是",IF(ISNUMBER(F7129),"测试日GPS","缺失"),IF(ISNUMBER(G7129),"非测试日纯氢",IF(AND(H7129="是",J7129="未判定"),IF(ISNUMBER(F7129),"测试名单无纯氢GPS","缺失"),IF(ISNUMBER(E7129),"非测试日仪表","缺失"))))</x:f>
        <x:v>非测试日纯氢</x:v>
      </x:c>
      <x:c r="L7129" s="7" t="n">
        <x:f>IF(K7129="缺失","",IF(K7129="非测试日纯氢",G7129,IF(K7129="非测试日仪表",E7129,F7129)))</x:f>
        <x:v>30.8</x:v>
      </x:c>
      <x:c r="M7129" s="2" t="n">
        <x:f>IF(K7129="缺失",1,0)</x:f>
        <x:v>0</x:v>
      </x:c>
      <x:c r="N7129" s="2" t="str">
        <x:v>车辆里程查询_20260901-20260930_1024辆_仪表里程.xlsx / W176</x:v>
      </x:c>
      <x:c r="O7129" s="2" t="str">
        <x:v>车辆里程查询_20260901-20260930_1024辆_GPS里程.xlsx / W284</x:v>
      </x:c>
      <x:c r="P7129" s="2" t="str">
        <x:v>车辆纯氢气里程查询_20260901-20260930_1024辆.xlsx / W540</x:v>
      </x:c>
    </x:row>
    <x:row r="7130" ht="22" customHeight="1">
      <x:c r="A7130" s="2" t="n">
        <x:v>283</x:v>
      </x:c>
      <x:c r="B7130" s="2" t="str">
        <x:v>粤AGP9790</x:v>
      </x:c>
      <x:c r="C7130" s="2" t="str">
        <x:v>吴纬涛</x:v>
      </x:c>
      <x:c r="D7130" s="8" t="d">
        <x:v>2026-09-20T00:00:00.000Z</x:v>
      </x:c>
      <x:c r="E7130" s="7" t="n">
        <x:v>124.9</x:v>
      </x:c>
      <x:c r="F7130" s="7" t="n">
        <x:v>0</x:v>
      </x:c>
      <x:c r="G7130" s="7" t="n">
        <x:v>91.1</x:v>
      </x:c>
      <x:c r="H7130" s="2" t="str">
        <x:v>否</x:v>
      </x:c>
      <x:c r="I7130" s="7" t="n">
        <x:f>IF(AND(ISNUMBER(E7130),ISNUMBER(F7130)),E7130-F7130,"")</x:f>
        <x:v>124.9</x:v>
      </x:c>
      <x:c r="J7130" s="2" t="str">
        <x:f>IF(H7130="否","不适用",IF(AND(ISNUMBER(E7130),ISNUMBER(F7130)),IF(I7130&gt;'规则与名单'!$B$2,"是","否"),"未判定"))</x:f>
        <x:v>不适用</x:v>
      </x:c>
      <x:c r="K7130" s="2" t="str">
        <x:f>IF(J7130="是",IF(ISNUMBER(F7130),"测试日GPS","缺失"),IF(ISNUMBER(G7130),"非测试日纯氢",IF(AND(H7130="是",J7130="未判定"),IF(ISNUMBER(F7130),"测试名单无纯氢GPS","缺失"),IF(ISNUMBER(E7130),"非测试日仪表","缺失"))))</x:f>
        <x:v>非测试日纯氢</x:v>
      </x:c>
      <x:c r="L7130" s="7" t="n">
        <x:f>IF(K7130="缺失","",IF(K7130="非测试日纯氢",G7130,IF(K7130="非测试日仪表",E7130,F7130)))</x:f>
        <x:v>91.1</x:v>
      </x:c>
      <x:c r="M7130" s="2" t="n">
        <x:f>IF(K7130="缺失",1,0)</x:f>
        <x:v>0</x:v>
      </x:c>
      <x:c r="N7130" s="2" t="str">
        <x:v>车辆里程查询_20260901-20260930_1024辆_仪表里程.xlsx / X176</x:v>
      </x:c>
      <x:c r="O7130" s="2" t="str">
        <x:v>车辆里程查询_20260901-20260930_1024辆_GPS里程.xlsx / X284</x:v>
      </x:c>
      <x:c r="P7130" s="2" t="str">
        <x:v>车辆纯氢气里程查询_20260901-20260930_1024辆.xlsx / X540</x:v>
      </x:c>
    </x:row>
    <x:row r="7131" ht="22" customHeight="1">
      <x:c r="A7131" s="2" t="n">
        <x:v>283</x:v>
      </x:c>
      <x:c r="B7131" s="2" t="str">
        <x:v>粤AGP9790</x:v>
      </x:c>
      <x:c r="C7131" s="2" t="str">
        <x:v>吴纬涛</x:v>
      </x:c>
      <x:c r="D7131" s="8" t="d">
        <x:v>2026-09-21T00:00:00.000Z</x:v>
      </x:c>
      <x:c r="E7131" s="7" t="n">
        <x:v>123</x:v>
      </x:c>
      <x:c r="F7131" s="7" t="n">
        <x:v>112.5</x:v>
      </x:c>
      <x:c r="G7131" s="7" t="n">
        <x:v>44.2</x:v>
      </x:c>
      <x:c r="H7131" s="2" t="str">
        <x:v>否</x:v>
      </x:c>
      <x:c r="I7131" s="7" t="n">
        <x:f>IF(AND(ISNUMBER(E7131),ISNUMBER(F7131)),E7131-F7131,"")</x:f>
        <x:v>10.5</x:v>
      </x:c>
      <x:c r="J7131" s="2" t="str">
        <x:f>IF(H7131="否","不适用",IF(AND(ISNUMBER(E7131),ISNUMBER(F7131)),IF(I7131&gt;'规则与名单'!$B$2,"是","否"),"未判定"))</x:f>
        <x:v>不适用</x:v>
      </x:c>
      <x:c r="K7131" s="2" t="str">
        <x:f>IF(J7131="是",IF(ISNUMBER(F7131),"测试日GPS","缺失"),IF(ISNUMBER(G7131),"非测试日纯氢",IF(AND(H7131="是",J7131="未判定"),IF(ISNUMBER(F7131),"测试名单无纯氢GPS","缺失"),IF(ISNUMBER(E7131),"非测试日仪表","缺失"))))</x:f>
        <x:v>非测试日纯氢</x:v>
      </x:c>
      <x:c r="L7131" s="7" t="n">
        <x:f>IF(K7131="缺失","",IF(K7131="非测试日纯氢",G7131,IF(K7131="非测试日仪表",E7131,F7131)))</x:f>
        <x:v>44.2</x:v>
      </x:c>
      <x:c r="M7131" s="2" t="n">
        <x:f>IF(K7131="缺失",1,0)</x:f>
        <x:v>0</x:v>
      </x:c>
      <x:c r="N7131" s="2" t="str">
        <x:v>车辆里程查询_20260901-20260930_1024辆_仪表里程.xlsx / Y176</x:v>
      </x:c>
      <x:c r="O7131" s="2" t="str">
        <x:v>车辆里程查询_20260901-20260930_1024辆_GPS里程.xlsx / Y284</x:v>
      </x:c>
      <x:c r="P7131" s="2" t="str">
        <x:v>车辆纯氢气里程查询_20260901-20260930_1024辆.xlsx / Y540</x:v>
      </x:c>
    </x:row>
    <x:row r="7132" ht="22" customHeight="1">
      <x:c r="A7132" s="2" t="n">
        <x:v>283</x:v>
      </x:c>
      <x:c r="B7132" s="2" t="str">
        <x:v>粤AGP9790</x:v>
      </x:c>
      <x:c r="C7132" s="2" t="str">
        <x:v>吴纬涛</x:v>
      </x:c>
      <x:c r="D7132" s="8" t="d">
        <x:v>2026-09-22T00:00:00.000Z</x:v>
      </x:c>
      <x:c r="E7132" s="7" t="n">
        <x:v>166.7</x:v>
      </x:c>
      <x:c r="F7132" s="7" t="n">
        <x:v>167.9</x:v>
      </x:c>
      <x:c r="G7132" s="7" t="n">
        <x:v>152.9</x:v>
      </x:c>
      <x:c r="H7132" s="2" t="str">
        <x:v>否</x:v>
      </x:c>
      <x:c r="I7132" s="7" t="n">
        <x:f>IF(AND(ISNUMBER(E7132),ISNUMBER(F7132)),E7132-F7132,"")</x:f>
        <x:v>-1.200000000000017</x:v>
      </x:c>
      <x:c r="J7132" s="2" t="str">
        <x:f>IF(H7132="否","不适用",IF(AND(ISNUMBER(E7132),ISNUMBER(F7132)),IF(I7132&gt;'规则与名单'!$B$2,"是","否"),"未判定"))</x:f>
        <x:v>不适用</x:v>
      </x:c>
      <x:c r="K7132" s="2" t="str">
        <x:f>IF(J7132="是",IF(ISNUMBER(F7132),"测试日GPS","缺失"),IF(ISNUMBER(G7132),"非测试日纯氢",IF(AND(H7132="是",J7132="未判定"),IF(ISNUMBER(F7132),"测试名单无纯氢GPS","缺失"),IF(ISNUMBER(E7132),"非测试日仪表","缺失"))))</x:f>
        <x:v>非测试日纯氢</x:v>
      </x:c>
      <x:c r="L7132" s="7" t="n">
        <x:f>IF(K7132="缺失","",IF(K7132="非测试日纯氢",G7132,IF(K7132="非测试日仪表",E7132,F7132)))</x:f>
        <x:v>152.9</x:v>
      </x:c>
      <x:c r="M7132" s="2" t="n">
        <x:f>IF(K7132="缺失",1,0)</x:f>
        <x:v>0</x:v>
      </x:c>
      <x:c r="N7132" s="2" t="str">
        <x:v>车辆里程查询_20260901-20260930_1024辆_仪表里程.xlsx / Z176</x:v>
      </x:c>
      <x:c r="O7132" s="2" t="str">
        <x:v>车辆里程查询_20260901-20260930_1024辆_GPS里程.xlsx / Z284</x:v>
      </x:c>
      <x:c r="P7132" s="2" t="str">
        <x:v>车辆纯氢气里程查询_20260901-20260930_1024辆.xlsx / Z540</x:v>
      </x:c>
    </x:row>
    <x:row r="7133" ht="22" customHeight="1">
      <x:c r="A7133" s="2" t="n">
        <x:v>283</x:v>
      </x:c>
      <x:c r="B7133" s="2" t="str">
        <x:v>粤AGP9790</x:v>
      </x:c>
      <x:c r="C7133" s="2" t="str">
        <x:v>吴纬涛</x:v>
      </x:c>
      <x:c r="D7133" s="8" t="d">
        <x:v>2026-09-23T00:00:00.000Z</x:v>
      </x:c>
      <x:c r="E7133" s="7" t="n">
        <x:v>12.6</x:v>
      </x:c>
      <x:c r="F7133" s="7" t="n">
        <x:v>12.8</x:v>
      </x:c>
      <x:c r="G7133" s="7" t="n">
        <x:v>12.3</x:v>
      </x:c>
      <x:c r="H7133" s="2" t="str">
        <x:v>否</x:v>
      </x:c>
      <x:c r="I7133" s="7" t="n">
        <x:f>IF(AND(ISNUMBER(E7133),ISNUMBER(F7133)),E7133-F7133,"")</x:f>
        <x:v>-0.20000000000000107</x:v>
      </x:c>
      <x:c r="J7133" s="2" t="str">
        <x:f>IF(H7133="否","不适用",IF(AND(ISNUMBER(E7133),ISNUMBER(F7133)),IF(I7133&gt;'规则与名单'!$B$2,"是","否"),"未判定"))</x:f>
        <x:v>不适用</x:v>
      </x:c>
      <x:c r="K7133" s="2" t="str">
        <x:f>IF(J7133="是",IF(ISNUMBER(F7133),"测试日GPS","缺失"),IF(ISNUMBER(G7133),"非测试日纯氢",IF(AND(H7133="是",J7133="未判定"),IF(ISNUMBER(F7133),"测试名单无纯氢GPS","缺失"),IF(ISNUMBER(E7133),"非测试日仪表","缺失"))))</x:f>
        <x:v>非测试日纯氢</x:v>
      </x:c>
      <x:c r="L7133" s="7" t="n">
        <x:f>IF(K7133="缺失","",IF(K7133="非测试日纯氢",G7133,IF(K7133="非测试日仪表",E7133,F7133)))</x:f>
        <x:v>12.3</x:v>
      </x:c>
      <x:c r="M7133" s="2" t="n">
        <x:f>IF(K7133="缺失",1,0)</x:f>
        <x:v>0</x:v>
      </x:c>
      <x:c r="N7133" s="2" t="str">
        <x:v>车辆里程查询_20260901-20260930_1024辆_仪表里程.xlsx / AA176</x:v>
      </x:c>
      <x:c r="O7133" s="2" t="str">
        <x:v>车辆里程查询_20260901-20260930_1024辆_GPS里程.xlsx / AA284</x:v>
      </x:c>
      <x:c r="P7133" s="2" t="str">
        <x:v>车辆纯氢气里程查询_20260901-20260930_1024辆.xlsx / AA540</x:v>
      </x:c>
    </x:row>
    <x:row r="7134" ht="22" customHeight="1">
      <x:c r="A7134" s="2" t="n">
        <x:v>283</x:v>
      </x:c>
      <x:c r="B7134" s="2" t="str">
        <x:v>粤AGP9790</x:v>
      </x:c>
      <x:c r="C7134" s="2" t="str">
        <x:v>吴纬涛</x:v>
      </x:c>
      <x:c r="D7134" s="8" t="d">
        <x:v>2026-09-24T00:00:00.000Z</x:v>
      </x:c>
      <x:c r="E7134" s="7" t="n">
        <x:v>31.8</x:v>
      </x:c>
      <x:c r="F7134" s="7" t="n">
        <x:v>32.5</x:v>
      </x:c>
      <x:c r="G7134" s="7" t="n">
        <x:v>31.6</x:v>
      </x:c>
      <x:c r="H7134" s="2" t="str">
        <x:v>否</x:v>
      </x:c>
      <x:c r="I7134" s="7" t="n">
        <x:f>IF(AND(ISNUMBER(E7134),ISNUMBER(F7134)),E7134-F7134,"")</x:f>
        <x:v>-0.6999999999999993</x:v>
      </x:c>
      <x:c r="J7134" s="2" t="str">
        <x:f>IF(H7134="否","不适用",IF(AND(ISNUMBER(E7134),ISNUMBER(F7134)),IF(I7134&gt;'规则与名单'!$B$2,"是","否"),"未判定"))</x:f>
        <x:v>不适用</x:v>
      </x:c>
      <x:c r="K7134" s="2" t="str">
        <x:f>IF(J7134="是",IF(ISNUMBER(F7134),"测试日GPS","缺失"),IF(ISNUMBER(G7134),"非测试日纯氢",IF(AND(H7134="是",J7134="未判定"),IF(ISNUMBER(F7134),"测试名单无纯氢GPS","缺失"),IF(ISNUMBER(E7134),"非测试日仪表","缺失"))))</x:f>
        <x:v>非测试日纯氢</x:v>
      </x:c>
      <x:c r="L7134" s="7" t="n">
        <x:f>IF(K7134="缺失","",IF(K7134="非测试日纯氢",G7134,IF(K7134="非测试日仪表",E7134,F7134)))</x:f>
        <x:v>31.6</x:v>
      </x:c>
      <x:c r="M7134" s="2" t="n">
        <x:f>IF(K7134="缺失",1,0)</x:f>
        <x:v>0</x:v>
      </x:c>
      <x:c r="N7134" s="2" t="str">
        <x:v>车辆里程查询_20260901-20260930_1024辆_仪表里程.xlsx / AB176</x:v>
      </x:c>
      <x:c r="O7134" s="2" t="str">
        <x:v>车辆里程查询_20260901-20260930_1024辆_GPS里程.xlsx / AB284</x:v>
      </x:c>
      <x:c r="P7134" s="2" t="str">
        <x:v>车辆纯氢气里程查询_20260901-20260930_1024辆.xlsx / AB540</x:v>
      </x:c>
    </x:row>
    <x:row r="7135" ht="22" customHeight="1">
      <x:c r="A7135" s="2" t="n">
        <x:v>283</x:v>
      </x:c>
      <x:c r="B7135" s="2" t="str">
        <x:v>粤AGP9790</x:v>
      </x:c>
      <x:c r="C7135" s="2" t="str">
        <x:v>吴纬涛</x:v>
      </x:c>
      <x:c r="D7135" s="8" t="d">
        <x:v>2026-09-25T00:00:00.000Z</x:v>
      </x:c>
      <x:c r="E7135" s="7"/>
      <x:c r="F7135" s="7" t="n">
        <x:v>0</x:v>
      </x:c>
      <x:c r="G7135" s="7"/>
      <x:c r="H7135" s="2" t="str">
        <x:v>否</x:v>
      </x:c>
      <x:c r="I7135" s="7" t="str">
        <x:f>IF(AND(ISNUMBER(E7135),ISNUMBER(F7135)),E7135-F7135,"")</x:f>
      </x:c>
      <x:c r="J7135" s="2" t="str">
        <x:f>IF(H7135="否","不适用",IF(AND(ISNUMBER(E7135),ISNUMBER(F7135)),IF(I7135&gt;'规则与名单'!$B$2,"是","否"),"未判定"))</x:f>
        <x:v>不适用</x:v>
      </x:c>
      <x:c r="K7135" s="2" t="str">
        <x:f>IF(J7135="是",IF(ISNUMBER(F7135),"测试日GPS","缺失"),IF(ISNUMBER(G7135),"非测试日纯氢",IF(AND(H7135="是",J7135="未判定"),IF(ISNUMBER(F7135),"测试名单无纯氢GPS","缺失"),IF(ISNUMBER(E7135),"非测试日仪表","缺失"))))</x:f>
        <x:v>缺失</x:v>
      </x:c>
      <x:c r="L7135" s="7" t="str">
        <x:f>IF(K7135="缺失","",IF(K7135="非测试日纯氢",G7135,IF(K7135="非测试日仪表",E7135,F7135)))</x:f>
      </x:c>
      <x:c r="M7135" s="2" t="n">
        <x:f>IF(K7135="缺失",1,0)</x:f>
        <x:v>1</x:v>
      </x:c>
      <x:c r="N7135" s="2" t="str">
        <x:v>车辆里程查询_20260901-20260930_1024辆_仪表里程.xlsx / AC176</x:v>
      </x:c>
      <x:c r="O7135" s="2" t="str">
        <x:v>车辆里程查询_20260901-20260930_1024辆_GPS里程.xlsx / AC284</x:v>
      </x:c>
      <x:c r="P7135" s="2" t="str">
        <x:v>车辆纯氢气里程查询_20260901-20260930_1024辆.xlsx / AC540</x:v>
      </x:c>
    </x:row>
    <x:row r="7136" ht="22" customHeight="1">
      <x:c r="A7136" s="2" t="n">
        <x:v>283</x:v>
      </x:c>
      <x:c r="B7136" s="2" t="str">
        <x:v>粤AGP9790</x:v>
      </x:c>
      <x:c r="C7136" s="2" t="str">
        <x:v>吴纬涛</x:v>
      </x:c>
      <x:c r="D7136" s="8" t="d">
        <x:v>2026-09-26T00:00:00.000Z</x:v>
      </x:c>
      <x:c r="E7136" s="7" t="n">
        <x:v>141.5</x:v>
      </x:c>
      <x:c r="F7136" s="7" t="n">
        <x:v>142</x:v>
      </x:c>
      <x:c r="G7136" s="7" t="n">
        <x:v>72.8</x:v>
      </x:c>
      <x:c r="H7136" s="2" t="str">
        <x:v>否</x:v>
      </x:c>
      <x:c r="I7136" s="7" t="n">
        <x:f>IF(AND(ISNUMBER(E7136),ISNUMBER(F7136)),E7136-F7136,"")</x:f>
        <x:v>-0.5</x:v>
      </x:c>
      <x:c r="J7136" s="2" t="str">
        <x:f>IF(H7136="否","不适用",IF(AND(ISNUMBER(E7136),ISNUMBER(F7136)),IF(I7136&gt;'规则与名单'!$B$2,"是","否"),"未判定"))</x:f>
        <x:v>不适用</x:v>
      </x:c>
      <x:c r="K7136" s="2" t="str">
        <x:f>IF(J7136="是",IF(ISNUMBER(F7136),"测试日GPS","缺失"),IF(ISNUMBER(G7136),"非测试日纯氢",IF(AND(H7136="是",J7136="未判定"),IF(ISNUMBER(F7136),"测试名单无纯氢GPS","缺失"),IF(ISNUMBER(E7136),"非测试日仪表","缺失"))))</x:f>
        <x:v>非测试日纯氢</x:v>
      </x:c>
      <x:c r="L7136" s="7" t="n">
        <x:f>IF(K7136="缺失","",IF(K7136="非测试日纯氢",G7136,IF(K7136="非测试日仪表",E7136,F7136)))</x:f>
        <x:v>72.8</x:v>
      </x:c>
      <x:c r="M7136" s="2" t="n">
        <x:f>IF(K7136="缺失",1,0)</x:f>
        <x:v>0</x:v>
      </x:c>
      <x:c r="N7136" s="2" t="str">
        <x:v>车辆里程查询_20260901-20260930_1024辆_仪表里程.xlsx / AD176</x:v>
      </x:c>
      <x:c r="O7136" s="2" t="str">
        <x:v>车辆里程查询_20260901-20260930_1024辆_GPS里程.xlsx / AD284</x:v>
      </x:c>
      <x:c r="P7136" s="2" t="str">
        <x:v>车辆纯氢气里程查询_20260901-20260930_1024辆.xlsx / AD540</x:v>
      </x:c>
    </x:row>
    <x:row r="7137" ht="22" customHeight="1">
      <x:c r="A7137" s="2" t="n">
        <x:v>283</x:v>
      </x:c>
      <x:c r="B7137" s="2" t="str">
        <x:v>粤AGP9790</x:v>
      </x:c>
      <x:c r="C7137" s="2" t="str">
        <x:v>吴纬涛</x:v>
      </x:c>
      <x:c r="D7137" s="8" t="d">
        <x:v>2026-09-27T00:00:00.000Z</x:v>
      </x:c>
      <x:c r="E7137" s="7"/>
      <x:c r="F7137" s="7" t="n">
        <x:v>0</x:v>
      </x:c>
      <x:c r="G7137" s="7"/>
      <x:c r="H7137" s="2" t="str">
        <x:v>否</x:v>
      </x:c>
      <x:c r="I7137" s="7" t="str">
        <x:f>IF(AND(ISNUMBER(E7137),ISNUMBER(F7137)),E7137-F7137,"")</x:f>
      </x:c>
      <x:c r="J7137" s="2" t="str">
        <x:f>IF(H7137="否","不适用",IF(AND(ISNUMBER(E7137),ISNUMBER(F7137)),IF(I7137&gt;'规则与名单'!$B$2,"是","否"),"未判定"))</x:f>
        <x:v>不适用</x:v>
      </x:c>
      <x:c r="K7137" s="2" t="str">
        <x:f>IF(J7137="是",IF(ISNUMBER(F7137),"测试日GPS","缺失"),IF(ISNUMBER(G7137),"非测试日纯氢",IF(AND(H7137="是",J7137="未判定"),IF(ISNUMBER(F7137),"测试名单无纯氢GPS","缺失"),IF(ISNUMBER(E7137),"非测试日仪表","缺失"))))</x:f>
        <x:v>缺失</x:v>
      </x:c>
      <x:c r="L7137" s="7" t="str">
        <x:f>IF(K7137="缺失","",IF(K7137="非测试日纯氢",G7137,IF(K7137="非测试日仪表",E7137,F7137)))</x:f>
      </x:c>
      <x:c r="M7137" s="2" t="n">
        <x:f>IF(K7137="缺失",1,0)</x:f>
        <x:v>1</x:v>
      </x:c>
      <x:c r="N7137" s="2" t="str">
        <x:v>车辆里程查询_20260901-20260930_1024辆_仪表里程.xlsx / AE176</x:v>
      </x:c>
      <x:c r="O7137" s="2" t="str">
        <x:v>车辆里程查询_20260901-20260930_1024辆_GPS里程.xlsx / AE284</x:v>
      </x:c>
      <x:c r="P7137" s="2" t="str">
        <x:v>车辆纯氢气里程查询_20260901-20260930_1024辆.xlsx / AE540</x:v>
      </x:c>
    </x:row>
    <x:row r="7138" ht="22" customHeight="1">
      <x:c r="A7138" s="2" t="n">
        <x:v>283</x:v>
      </x:c>
      <x:c r="B7138" s="2" t="str">
        <x:v>粤AGP9790</x:v>
      </x:c>
      <x:c r="C7138" s="2" t="str">
        <x:v>吴纬涛</x:v>
      </x:c>
      <x:c r="D7138" s="8" t="d">
        <x:v>2026-09-28T00:00:00.000Z</x:v>
      </x:c>
      <x:c r="E7138" s="7" t="n">
        <x:v>133.3</x:v>
      </x:c>
      <x:c r="F7138" s="7" t="n">
        <x:v>134.2</x:v>
      </x:c>
      <x:c r="G7138" s="7" t="n">
        <x:v>132.6</x:v>
      </x:c>
      <x:c r="H7138" s="2" t="str">
        <x:v>否</x:v>
      </x:c>
      <x:c r="I7138" s="7" t="n">
        <x:f>IF(AND(ISNUMBER(E7138),ISNUMBER(F7138)),E7138-F7138,"")</x:f>
        <x:v>-0.8999999999999773</x:v>
      </x:c>
      <x:c r="J7138" s="2" t="str">
        <x:f>IF(H7138="否","不适用",IF(AND(ISNUMBER(E7138),ISNUMBER(F7138)),IF(I7138&gt;'规则与名单'!$B$2,"是","否"),"未判定"))</x:f>
        <x:v>不适用</x:v>
      </x:c>
      <x:c r="K7138" s="2" t="str">
        <x:f>IF(J7138="是",IF(ISNUMBER(F7138),"测试日GPS","缺失"),IF(ISNUMBER(G7138),"非测试日纯氢",IF(AND(H7138="是",J7138="未判定"),IF(ISNUMBER(F7138),"测试名单无纯氢GPS","缺失"),IF(ISNUMBER(E7138),"非测试日仪表","缺失"))))</x:f>
        <x:v>非测试日纯氢</x:v>
      </x:c>
      <x:c r="L7138" s="7" t="n">
        <x:f>IF(K7138="缺失","",IF(K7138="非测试日纯氢",G7138,IF(K7138="非测试日仪表",E7138,F7138)))</x:f>
        <x:v>132.6</x:v>
      </x:c>
      <x:c r="M7138" s="2" t="n">
        <x:f>IF(K7138="缺失",1,0)</x:f>
        <x:v>0</x:v>
      </x:c>
      <x:c r="N7138" s="2" t="str">
        <x:v>车辆里程查询_20260901-20260930_1024辆_仪表里程.xlsx / AF176</x:v>
      </x:c>
      <x:c r="O7138" s="2" t="str">
        <x:v>车辆里程查询_20260901-20260930_1024辆_GPS里程.xlsx / AF284</x:v>
      </x:c>
      <x:c r="P7138" s="2" t="str">
        <x:v>车辆纯氢气里程查询_20260901-20260930_1024辆.xlsx / AF540</x:v>
      </x:c>
    </x:row>
    <x:row r="7139" ht="22" customHeight="1">
      <x:c r="A7139" s="2" t="n">
        <x:v>283</x:v>
      </x:c>
      <x:c r="B7139" s="2" t="str">
        <x:v>粤AGP9790</x:v>
      </x:c>
      <x:c r="C7139" s="2" t="str">
        <x:v>吴纬涛</x:v>
      </x:c>
      <x:c r="D7139" s="8" t="d">
        <x:v>2026-09-29T00:00:00.000Z</x:v>
      </x:c>
      <x:c r="E7139" s="7" t="n">
        <x:v>12.8</x:v>
      </x:c>
      <x:c r="F7139" s="7" t="n">
        <x:v>13.4</x:v>
      </x:c>
      <x:c r="G7139" s="7" t="n">
        <x:v>12.7</x:v>
      </x:c>
      <x:c r="H7139" s="2" t="str">
        <x:v>否</x:v>
      </x:c>
      <x:c r="I7139" s="7" t="n">
        <x:f>IF(AND(ISNUMBER(E7139),ISNUMBER(F7139)),E7139-F7139,"")</x:f>
        <x:v>-0.5999999999999996</x:v>
      </x:c>
      <x:c r="J7139" s="2" t="str">
        <x:f>IF(H7139="否","不适用",IF(AND(ISNUMBER(E7139),ISNUMBER(F7139)),IF(I7139&gt;'规则与名单'!$B$2,"是","否"),"未判定"))</x:f>
        <x:v>不适用</x:v>
      </x:c>
      <x:c r="K7139" s="2" t="str">
        <x:f>IF(J7139="是",IF(ISNUMBER(F7139),"测试日GPS","缺失"),IF(ISNUMBER(G7139),"非测试日纯氢",IF(AND(H7139="是",J7139="未判定"),IF(ISNUMBER(F7139),"测试名单无纯氢GPS","缺失"),IF(ISNUMBER(E7139),"非测试日仪表","缺失"))))</x:f>
        <x:v>非测试日纯氢</x:v>
      </x:c>
      <x:c r="L7139" s="7" t="n">
        <x:f>IF(K7139="缺失","",IF(K7139="非测试日纯氢",G7139,IF(K7139="非测试日仪表",E7139,F7139)))</x:f>
        <x:v>12.7</x:v>
      </x:c>
      <x:c r="M7139" s="2" t="n">
        <x:f>IF(K7139="缺失",1,0)</x:f>
        <x:v>0</x:v>
      </x:c>
      <x:c r="N7139" s="2" t="str">
        <x:v>车辆里程查询_20260901-20260930_1024辆_仪表里程.xlsx / AG176</x:v>
      </x:c>
      <x:c r="O7139" s="2" t="str">
        <x:v>车辆里程查询_20260901-20260930_1024辆_GPS里程.xlsx / AG284</x:v>
      </x:c>
      <x:c r="P7139" s="2" t="str">
        <x:v>车辆纯氢气里程查询_20260901-20260930_1024辆.xlsx / AG540</x:v>
      </x:c>
    </x:row>
    <x:row r="7140" ht="22" customHeight="1">
      <x:c r="A7140" s="2" t="n">
        <x:v>283</x:v>
      </x:c>
      <x:c r="B7140" s="2" t="str">
        <x:v>粤AGP9790</x:v>
      </x:c>
      <x:c r="C7140" s="2" t="str">
        <x:v>吴纬涛</x:v>
      </x:c>
      <x:c r="D7140" s="8" t="d">
        <x:v>2026-09-30T00:00:00.000Z</x:v>
      </x:c>
      <x:c r="E7140" s="7" t="n">
        <x:v>15.1</x:v>
      </x:c>
      <x:c r="F7140" s="7" t="n">
        <x:v>15.3</x:v>
      </x:c>
      <x:c r="G7140" s="7" t="n">
        <x:v>14.9</x:v>
      </x:c>
      <x:c r="H7140" s="2" t="str">
        <x:v>否</x:v>
      </x:c>
      <x:c r="I7140" s="7" t="n">
        <x:f>IF(AND(ISNUMBER(E7140),ISNUMBER(F7140)),E7140-F7140,"")</x:f>
        <x:v>-0.20000000000000107</x:v>
      </x:c>
      <x:c r="J7140" s="2" t="str">
        <x:f>IF(H7140="否","不适用",IF(AND(ISNUMBER(E7140),ISNUMBER(F7140)),IF(I7140&gt;'规则与名单'!$B$2,"是","否"),"未判定"))</x:f>
        <x:v>不适用</x:v>
      </x:c>
      <x:c r="K7140" s="2" t="str">
        <x:f>IF(J7140="是",IF(ISNUMBER(F7140),"测试日GPS","缺失"),IF(ISNUMBER(G7140),"非测试日纯氢",IF(AND(H7140="是",J7140="未判定"),IF(ISNUMBER(F7140),"测试名单无纯氢GPS","缺失"),IF(ISNUMBER(E7140),"非测试日仪表","缺失"))))</x:f>
        <x:v>非测试日纯氢</x:v>
      </x:c>
      <x:c r="L7140" s="7" t="n">
        <x:f>IF(K7140="缺失","",IF(K7140="非测试日纯氢",G7140,IF(K7140="非测试日仪表",E7140,F7140)))</x:f>
        <x:v>14.9</x:v>
      </x:c>
      <x:c r="M7140" s="2" t="n">
        <x:f>IF(K7140="缺失",1,0)</x:f>
        <x:v>0</x:v>
      </x:c>
      <x:c r="N7140" s="2" t="str">
        <x:v>车辆里程查询_20260901-20260930_1024辆_仪表里程.xlsx / AH176</x:v>
      </x:c>
      <x:c r="O7140" s="2" t="str">
        <x:v>车辆里程查询_20260901-20260930_1024辆_GPS里程.xlsx / AH284</x:v>
      </x:c>
      <x:c r="P7140" s="2" t="str">
        <x:v>车辆纯氢气里程查询_20260901-20260930_1024辆.xlsx / AH540</x:v>
      </x:c>
    </x:row>
    <x:row r="7141" ht="22" customHeight="1">
      <x:c r="A7141" s="2" t="n">
        <x:v>284</x:v>
      </x:c>
      <x:c r="B7141" s="2" t="str">
        <x:v>粤AGP9817</x:v>
      </x:c>
      <x:c r="C7141" s="2" t="str">
        <x:v>吴纬涛</x:v>
      </x:c>
      <x:c r="D7141" s="8" t="d">
        <x:v>2026-09-01T00:00:00.000Z</x:v>
      </x:c>
      <x:c r="E7141" s="7" t="n">
        <x:v>56.7</x:v>
      </x:c>
      <x:c r="F7141" s="7" t="n">
        <x:v>59.6</x:v>
      </x:c>
      <x:c r="G7141" s="7" t="n">
        <x:v>57.3</x:v>
      </x:c>
      <x:c r="H7141" s="2" t="str">
        <x:v>否</x:v>
      </x:c>
      <x:c r="I7141" s="7" t="n">
        <x:f>IF(AND(ISNUMBER(E7141),ISNUMBER(F7141)),E7141-F7141,"")</x:f>
        <x:v>-2.8999999999999986</x:v>
      </x:c>
      <x:c r="J7141" s="2" t="str">
        <x:f>IF(H7141="否","不适用",IF(AND(ISNUMBER(E7141),ISNUMBER(F7141)),IF(I7141&gt;'规则与名单'!$B$2,"是","否"),"未判定"))</x:f>
        <x:v>不适用</x:v>
      </x:c>
      <x:c r="K7141" s="2" t="str">
        <x:f>IF(J7141="是",IF(ISNUMBER(F7141),"测试日GPS","缺失"),IF(ISNUMBER(G7141),"非测试日纯氢",IF(AND(H7141="是",J7141="未判定"),IF(ISNUMBER(F7141),"测试名单无纯氢GPS","缺失"),IF(ISNUMBER(E7141),"非测试日仪表","缺失"))))</x:f>
        <x:v>非测试日纯氢</x:v>
      </x:c>
      <x:c r="L7141" s="7" t="n">
        <x:f>IF(K7141="缺失","",IF(K7141="非测试日纯氢",G7141,IF(K7141="非测试日仪表",E7141,F7141)))</x:f>
        <x:v>57.3</x:v>
      </x:c>
      <x:c r="M7141" s="2" t="n">
        <x:f>IF(K7141="缺失",1,0)</x:f>
        <x:v>0</x:v>
      </x:c>
      <x:c r="N7141" s="2" t="str">
        <x:v>车辆里程查询_20260901-20260930_1024辆_仪表里程.xlsx / E661</x:v>
      </x:c>
      <x:c r="O7141" s="2" t="str">
        <x:v>车辆里程查询_20260901-20260930_1024辆_GPS里程.xlsx / E661</x:v>
      </x:c>
      <x:c r="P7141" s="2" t="str">
        <x:v>车辆纯氢气里程查询_20260901-20260930_1024辆.xlsx / E304</x:v>
      </x:c>
    </x:row>
    <x:row r="7142" ht="22" customHeight="1">
      <x:c r="A7142" s="2" t="n">
        <x:v>284</x:v>
      </x:c>
      <x:c r="B7142" s="2" t="str">
        <x:v>粤AGP9817</x:v>
      </x:c>
      <x:c r="C7142" s="2" t="str">
        <x:v>吴纬涛</x:v>
      </x:c>
      <x:c r="D7142" s="8" t="d">
        <x:v>2026-09-02T00:00:00.000Z</x:v>
      </x:c>
      <x:c r="E7142" s="7" t="n">
        <x:v>57.4</x:v>
      </x:c>
      <x:c r="F7142" s="7" t="n">
        <x:v>37.8</x:v>
      </x:c>
      <x:c r="G7142" s="7" t="n">
        <x:v>57.4</x:v>
      </x:c>
      <x:c r="H7142" s="2" t="str">
        <x:v>否</x:v>
      </x:c>
      <x:c r="I7142" s="7" t="n">
        <x:f>IF(AND(ISNUMBER(E7142),ISNUMBER(F7142)),E7142-F7142,"")</x:f>
        <x:v>19.6</x:v>
      </x:c>
      <x:c r="J7142" s="2" t="str">
        <x:f>IF(H7142="否","不适用",IF(AND(ISNUMBER(E7142),ISNUMBER(F7142)),IF(I7142&gt;'规则与名单'!$B$2,"是","否"),"未判定"))</x:f>
        <x:v>不适用</x:v>
      </x:c>
      <x:c r="K7142" s="2" t="str">
        <x:f>IF(J7142="是",IF(ISNUMBER(F7142),"测试日GPS","缺失"),IF(ISNUMBER(G7142),"非测试日纯氢",IF(AND(H7142="是",J7142="未判定"),IF(ISNUMBER(F7142),"测试名单无纯氢GPS","缺失"),IF(ISNUMBER(E7142),"非测试日仪表","缺失"))))</x:f>
        <x:v>非测试日纯氢</x:v>
      </x:c>
      <x:c r="L7142" s="7" t="n">
        <x:f>IF(K7142="缺失","",IF(K7142="非测试日纯氢",G7142,IF(K7142="非测试日仪表",E7142,F7142)))</x:f>
        <x:v>57.4</x:v>
      </x:c>
      <x:c r="M7142" s="2" t="n">
        <x:f>IF(K7142="缺失",1,0)</x:f>
        <x:v>0</x:v>
      </x:c>
      <x:c r="N7142" s="2" t="str">
        <x:v>车辆里程查询_20260901-20260930_1024辆_仪表里程.xlsx / F661</x:v>
      </x:c>
      <x:c r="O7142" s="2" t="str">
        <x:v>车辆里程查询_20260901-20260930_1024辆_GPS里程.xlsx / F661</x:v>
      </x:c>
      <x:c r="P7142" s="2" t="str">
        <x:v>车辆纯氢气里程查询_20260901-20260930_1024辆.xlsx / F304</x:v>
      </x:c>
    </x:row>
    <x:row r="7143" ht="22" customHeight="1">
      <x:c r="A7143" s="2" t="n">
        <x:v>284</x:v>
      </x:c>
      <x:c r="B7143" s="2" t="str">
        <x:v>粤AGP9817</x:v>
      </x:c>
      <x:c r="C7143" s="2" t="str">
        <x:v>吴纬涛</x:v>
      </x:c>
      <x:c r="D7143" s="8" t="d">
        <x:v>2026-09-03T00:00:00.000Z</x:v>
      </x:c>
      <x:c r="E7143" s="7" t="n">
        <x:v>86.7</x:v>
      </x:c>
      <x:c r="F7143" s="7" t="n">
        <x:v>186.9</x:v>
      </x:c>
      <x:c r="G7143" s="7" t="n">
        <x:v>84.7</x:v>
      </x:c>
      <x:c r="H7143" s="2" t="str">
        <x:v>否</x:v>
      </x:c>
      <x:c r="I7143" s="7" t="n">
        <x:f>IF(AND(ISNUMBER(E7143),ISNUMBER(F7143)),E7143-F7143,"")</x:f>
        <x:v>-100.2</x:v>
      </x:c>
      <x:c r="J7143" s="2" t="str">
        <x:f>IF(H7143="否","不适用",IF(AND(ISNUMBER(E7143),ISNUMBER(F7143)),IF(I7143&gt;'规则与名单'!$B$2,"是","否"),"未判定"))</x:f>
        <x:v>不适用</x:v>
      </x:c>
      <x:c r="K7143" s="2" t="str">
        <x:f>IF(J7143="是",IF(ISNUMBER(F7143),"测试日GPS","缺失"),IF(ISNUMBER(G7143),"非测试日纯氢",IF(AND(H7143="是",J7143="未判定"),IF(ISNUMBER(F7143),"测试名单无纯氢GPS","缺失"),IF(ISNUMBER(E7143),"非测试日仪表","缺失"))))</x:f>
        <x:v>非测试日纯氢</x:v>
      </x:c>
      <x:c r="L7143" s="7" t="n">
        <x:f>IF(K7143="缺失","",IF(K7143="非测试日纯氢",G7143,IF(K7143="非测试日仪表",E7143,F7143)))</x:f>
        <x:v>84.7</x:v>
      </x:c>
      <x:c r="M7143" s="2" t="n">
        <x:f>IF(K7143="缺失",1,0)</x:f>
        <x:v>0</x:v>
      </x:c>
      <x:c r="N7143" s="2" t="str">
        <x:v>车辆里程查询_20260901-20260930_1024辆_仪表里程.xlsx / G661</x:v>
      </x:c>
      <x:c r="O7143" s="2" t="str">
        <x:v>车辆里程查询_20260901-20260930_1024辆_GPS里程.xlsx / G661</x:v>
      </x:c>
      <x:c r="P7143" s="2" t="str">
        <x:v>车辆纯氢气里程查询_20260901-20260930_1024辆.xlsx / G304</x:v>
      </x:c>
    </x:row>
    <x:row r="7144" ht="22" customHeight="1">
      <x:c r="A7144" s="2" t="n">
        <x:v>284</x:v>
      </x:c>
      <x:c r="B7144" s="2" t="str">
        <x:v>粤AGP9817</x:v>
      </x:c>
      <x:c r="C7144" s="2" t="str">
        <x:v>吴纬涛</x:v>
      </x:c>
      <x:c r="D7144" s="8" t="d">
        <x:v>2026-09-04T00:00:00.000Z</x:v>
      </x:c>
      <x:c r="E7144" s="7" t="n">
        <x:v>57.4</x:v>
      </x:c>
      <x:c r="F7144" s="7" t="n">
        <x:v>55</x:v>
      </x:c>
      <x:c r="G7144" s="7" t="n">
        <x:v>57.4</x:v>
      </x:c>
      <x:c r="H7144" s="2" t="str">
        <x:v>否</x:v>
      </x:c>
      <x:c r="I7144" s="7" t="n">
        <x:f>IF(AND(ISNUMBER(E7144),ISNUMBER(F7144)),E7144-F7144,"")</x:f>
        <x:v>2.3999999999999986</x:v>
      </x:c>
      <x:c r="J7144" s="2" t="str">
        <x:f>IF(H7144="否","不适用",IF(AND(ISNUMBER(E7144),ISNUMBER(F7144)),IF(I7144&gt;'规则与名单'!$B$2,"是","否"),"未判定"))</x:f>
        <x:v>不适用</x:v>
      </x:c>
      <x:c r="K7144" s="2" t="str">
        <x:f>IF(J7144="是",IF(ISNUMBER(F7144),"测试日GPS","缺失"),IF(ISNUMBER(G7144),"非测试日纯氢",IF(AND(H7144="是",J7144="未判定"),IF(ISNUMBER(F7144),"测试名单无纯氢GPS","缺失"),IF(ISNUMBER(E7144),"非测试日仪表","缺失"))))</x:f>
        <x:v>非测试日纯氢</x:v>
      </x:c>
      <x:c r="L7144" s="7" t="n">
        <x:f>IF(K7144="缺失","",IF(K7144="非测试日纯氢",G7144,IF(K7144="非测试日仪表",E7144,F7144)))</x:f>
        <x:v>57.4</x:v>
      </x:c>
      <x:c r="M7144" s="2" t="n">
        <x:f>IF(K7144="缺失",1,0)</x:f>
        <x:v>0</x:v>
      </x:c>
      <x:c r="N7144" s="2" t="str">
        <x:v>车辆里程查询_20260901-20260930_1024辆_仪表里程.xlsx / H661</x:v>
      </x:c>
      <x:c r="O7144" s="2" t="str">
        <x:v>车辆里程查询_20260901-20260930_1024辆_GPS里程.xlsx / H661</x:v>
      </x:c>
      <x:c r="P7144" s="2" t="str">
        <x:v>车辆纯氢气里程查询_20260901-20260930_1024辆.xlsx / H304</x:v>
      </x:c>
    </x:row>
    <x:row r="7145" ht="22" customHeight="1">
      <x:c r="A7145" s="2" t="n">
        <x:v>284</x:v>
      </x:c>
      <x:c r="B7145" s="2" t="str">
        <x:v>粤AGP9817</x:v>
      </x:c>
      <x:c r="C7145" s="2" t="str">
        <x:v>吴纬涛</x:v>
      </x:c>
      <x:c r="D7145" s="8" t="d">
        <x:v>2026-09-05T00:00:00.000Z</x:v>
      </x:c>
      <x:c r="E7145" s="7" t="n">
        <x:v>79.2</x:v>
      </x:c>
      <x:c r="F7145" s="7" t="n">
        <x:v>84.3</x:v>
      </x:c>
      <x:c r="G7145" s="7" t="n">
        <x:v>79.2</x:v>
      </x:c>
      <x:c r="H7145" s="2" t="str">
        <x:v>否</x:v>
      </x:c>
      <x:c r="I7145" s="7" t="n">
        <x:f>IF(AND(ISNUMBER(E7145),ISNUMBER(F7145)),E7145-F7145,"")</x:f>
        <x:v>-5.099999999999994</x:v>
      </x:c>
      <x:c r="J7145" s="2" t="str">
        <x:f>IF(H7145="否","不适用",IF(AND(ISNUMBER(E7145),ISNUMBER(F7145)),IF(I7145&gt;'规则与名单'!$B$2,"是","否"),"未判定"))</x:f>
        <x:v>不适用</x:v>
      </x:c>
      <x:c r="K7145" s="2" t="str">
        <x:f>IF(J7145="是",IF(ISNUMBER(F7145),"测试日GPS","缺失"),IF(ISNUMBER(G7145),"非测试日纯氢",IF(AND(H7145="是",J7145="未判定"),IF(ISNUMBER(F7145),"测试名单无纯氢GPS","缺失"),IF(ISNUMBER(E7145),"非测试日仪表","缺失"))))</x:f>
        <x:v>非测试日纯氢</x:v>
      </x:c>
      <x:c r="L7145" s="7" t="n">
        <x:f>IF(K7145="缺失","",IF(K7145="非测试日纯氢",G7145,IF(K7145="非测试日仪表",E7145,F7145)))</x:f>
        <x:v>79.2</x:v>
      </x:c>
      <x:c r="M7145" s="2" t="n">
        <x:f>IF(K7145="缺失",1,0)</x:f>
        <x:v>0</x:v>
      </x:c>
      <x:c r="N7145" s="2" t="str">
        <x:v>车辆里程查询_20260901-20260930_1024辆_仪表里程.xlsx / I661</x:v>
      </x:c>
      <x:c r="O7145" s="2" t="str">
        <x:v>车辆里程查询_20260901-20260930_1024辆_GPS里程.xlsx / I661</x:v>
      </x:c>
      <x:c r="P7145" s="2" t="str">
        <x:v>车辆纯氢气里程查询_20260901-20260930_1024辆.xlsx / I304</x:v>
      </x:c>
    </x:row>
    <x:row r="7146" ht="22" customHeight="1">
      <x:c r="A7146" s="2" t="n">
        <x:v>284</x:v>
      </x:c>
      <x:c r="B7146" s="2" t="str">
        <x:v>粤AGP9817</x:v>
      </x:c>
      <x:c r="C7146" s="2" t="str">
        <x:v>吴纬涛</x:v>
      </x:c>
      <x:c r="D7146" s="8" t="d">
        <x:v>2026-09-06T00:00:00.000Z</x:v>
      </x:c>
      <x:c r="E7146" s="7" t="n">
        <x:v>57.5</x:v>
      </x:c>
      <x:c r="F7146" s="7" t="n">
        <x:v>29.3</x:v>
      </x:c>
      <x:c r="G7146" s="7" t="n">
        <x:v>57.5</x:v>
      </x:c>
      <x:c r="H7146" s="2" t="str">
        <x:v>否</x:v>
      </x:c>
      <x:c r="I7146" s="7" t="n">
        <x:f>IF(AND(ISNUMBER(E7146),ISNUMBER(F7146)),E7146-F7146,"")</x:f>
        <x:v>28.2</x:v>
      </x:c>
      <x:c r="J7146" s="2" t="str">
        <x:f>IF(H7146="否","不适用",IF(AND(ISNUMBER(E7146),ISNUMBER(F7146)),IF(I7146&gt;'规则与名单'!$B$2,"是","否"),"未判定"))</x:f>
        <x:v>不适用</x:v>
      </x:c>
      <x:c r="K7146" s="2" t="str">
        <x:f>IF(J7146="是",IF(ISNUMBER(F7146),"测试日GPS","缺失"),IF(ISNUMBER(G7146),"非测试日纯氢",IF(AND(H7146="是",J7146="未判定"),IF(ISNUMBER(F7146),"测试名单无纯氢GPS","缺失"),IF(ISNUMBER(E7146),"非测试日仪表","缺失"))))</x:f>
        <x:v>非测试日纯氢</x:v>
      </x:c>
      <x:c r="L7146" s="7" t="n">
        <x:f>IF(K7146="缺失","",IF(K7146="非测试日纯氢",G7146,IF(K7146="非测试日仪表",E7146,F7146)))</x:f>
        <x:v>57.5</x:v>
      </x:c>
      <x:c r="M7146" s="2" t="n">
        <x:f>IF(K7146="缺失",1,0)</x:f>
        <x:v>0</x:v>
      </x:c>
      <x:c r="N7146" s="2" t="str">
        <x:v>车辆里程查询_20260901-20260930_1024辆_仪表里程.xlsx / J661</x:v>
      </x:c>
      <x:c r="O7146" s="2" t="str">
        <x:v>车辆里程查询_20260901-20260930_1024辆_GPS里程.xlsx / J661</x:v>
      </x:c>
      <x:c r="P7146" s="2" t="str">
        <x:v>车辆纯氢气里程查询_20260901-20260930_1024辆.xlsx / J304</x:v>
      </x:c>
    </x:row>
    <x:row r="7147" ht="22" customHeight="1">
      <x:c r="A7147" s="2" t="n">
        <x:v>284</x:v>
      </x:c>
      <x:c r="B7147" s="2" t="str">
        <x:v>粤AGP9817</x:v>
      </x:c>
      <x:c r="C7147" s="2" t="str">
        <x:v>吴纬涛</x:v>
      </x:c>
      <x:c r="D7147" s="8" t="d">
        <x:v>2026-09-07T00:00:00.000Z</x:v>
      </x:c>
      <x:c r="E7147" s="7" t="n">
        <x:v>63.2</x:v>
      </x:c>
      <x:c r="F7147" s="7" t="n">
        <x:v>66.7</x:v>
      </x:c>
      <x:c r="G7147" s="7" t="n">
        <x:v>62.7</x:v>
      </x:c>
      <x:c r="H7147" s="2" t="str">
        <x:v>否</x:v>
      </x:c>
      <x:c r="I7147" s="7" t="n">
        <x:f>IF(AND(ISNUMBER(E7147),ISNUMBER(F7147)),E7147-F7147,"")</x:f>
        <x:v>-3.5</x:v>
      </x:c>
      <x:c r="J7147" s="2" t="str">
        <x:f>IF(H7147="否","不适用",IF(AND(ISNUMBER(E7147),ISNUMBER(F7147)),IF(I7147&gt;'规则与名单'!$B$2,"是","否"),"未判定"))</x:f>
        <x:v>不适用</x:v>
      </x:c>
      <x:c r="K7147" s="2" t="str">
        <x:f>IF(J7147="是",IF(ISNUMBER(F7147),"测试日GPS","缺失"),IF(ISNUMBER(G7147),"非测试日纯氢",IF(AND(H7147="是",J7147="未判定"),IF(ISNUMBER(F7147),"测试名单无纯氢GPS","缺失"),IF(ISNUMBER(E7147),"非测试日仪表","缺失"))))</x:f>
        <x:v>非测试日纯氢</x:v>
      </x:c>
      <x:c r="L7147" s="7" t="n">
        <x:f>IF(K7147="缺失","",IF(K7147="非测试日纯氢",G7147,IF(K7147="非测试日仪表",E7147,F7147)))</x:f>
        <x:v>62.7</x:v>
      </x:c>
      <x:c r="M7147" s="2" t="n">
        <x:f>IF(K7147="缺失",1,0)</x:f>
        <x:v>0</x:v>
      </x:c>
      <x:c r="N7147" s="2" t="str">
        <x:v>车辆里程查询_20260901-20260930_1024辆_仪表里程.xlsx / K661</x:v>
      </x:c>
      <x:c r="O7147" s="2" t="str">
        <x:v>车辆里程查询_20260901-20260930_1024辆_GPS里程.xlsx / K661</x:v>
      </x:c>
      <x:c r="P7147" s="2" t="str">
        <x:v>车辆纯氢气里程查询_20260901-20260930_1024辆.xlsx / K304</x:v>
      </x:c>
    </x:row>
    <x:row r="7148" ht="22" customHeight="1">
      <x:c r="A7148" s="2" t="n">
        <x:v>284</x:v>
      </x:c>
      <x:c r="B7148" s="2" t="str">
        <x:v>粤AGP9817</x:v>
      </x:c>
      <x:c r="C7148" s="2" t="str">
        <x:v>吴纬涛</x:v>
      </x:c>
      <x:c r="D7148" s="8" t="d">
        <x:v>2026-09-08T00:00:00.000Z</x:v>
      </x:c>
      <x:c r="E7148" s="7" t="n">
        <x:v>57.2</x:v>
      </x:c>
      <x:c r="F7148" s="7" t="n">
        <x:v>30.8</x:v>
      </x:c>
      <x:c r="G7148" s="7" t="n">
        <x:v>34</x:v>
      </x:c>
      <x:c r="H7148" s="2" t="str">
        <x:v>否</x:v>
      </x:c>
      <x:c r="I7148" s="7" t="n">
        <x:f>IF(AND(ISNUMBER(E7148),ISNUMBER(F7148)),E7148-F7148,"")</x:f>
        <x:v>26.400000000000002</x:v>
      </x:c>
      <x:c r="J7148" s="2" t="str">
        <x:f>IF(H7148="否","不适用",IF(AND(ISNUMBER(E7148),ISNUMBER(F7148)),IF(I7148&gt;'规则与名单'!$B$2,"是","否"),"未判定"))</x:f>
        <x:v>不适用</x:v>
      </x:c>
      <x:c r="K7148" s="2" t="str">
        <x:f>IF(J7148="是",IF(ISNUMBER(F7148),"测试日GPS","缺失"),IF(ISNUMBER(G7148),"非测试日纯氢",IF(AND(H7148="是",J7148="未判定"),IF(ISNUMBER(F7148),"测试名单无纯氢GPS","缺失"),IF(ISNUMBER(E7148),"非测试日仪表","缺失"))))</x:f>
        <x:v>非测试日纯氢</x:v>
      </x:c>
      <x:c r="L7148" s="7" t="n">
        <x:f>IF(K7148="缺失","",IF(K7148="非测试日纯氢",G7148,IF(K7148="非测试日仪表",E7148,F7148)))</x:f>
        <x:v>34</x:v>
      </x:c>
      <x:c r="M7148" s="2" t="n">
        <x:f>IF(K7148="缺失",1,0)</x:f>
        <x:v>0</x:v>
      </x:c>
      <x:c r="N7148" s="2" t="str">
        <x:v>车辆里程查询_20260901-20260930_1024辆_仪表里程.xlsx / L661</x:v>
      </x:c>
      <x:c r="O7148" s="2" t="str">
        <x:v>车辆里程查询_20260901-20260930_1024辆_GPS里程.xlsx / L661</x:v>
      </x:c>
      <x:c r="P7148" s="2" t="str">
        <x:v>车辆纯氢气里程查询_20260901-20260930_1024辆.xlsx / L304</x:v>
      </x:c>
    </x:row>
    <x:row r="7149" ht="22" customHeight="1">
      <x:c r="A7149" s="2" t="n">
        <x:v>284</x:v>
      </x:c>
      <x:c r="B7149" s="2" t="str">
        <x:v>粤AGP9817</x:v>
      </x:c>
      <x:c r="C7149" s="2" t="str">
        <x:v>吴纬涛</x:v>
      </x:c>
      <x:c r="D7149" s="8" t="d">
        <x:v>2026-09-09T00:00:00.000Z</x:v>
      </x:c>
      <x:c r="E7149" s="7" t="n">
        <x:v>57.9</x:v>
      </x:c>
      <x:c r="F7149" s="7" t="n">
        <x:v>62.1</x:v>
      </x:c>
      <x:c r="G7149" s="7" t="n">
        <x:v>57.9</x:v>
      </x:c>
      <x:c r="H7149" s="2" t="str">
        <x:v>否</x:v>
      </x:c>
      <x:c r="I7149" s="7" t="n">
        <x:f>IF(AND(ISNUMBER(E7149),ISNUMBER(F7149)),E7149-F7149,"")</x:f>
        <x:v>-4.200000000000003</x:v>
      </x:c>
      <x:c r="J7149" s="2" t="str">
        <x:f>IF(H7149="否","不适用",IF(AND(ISNUMBER(E7149),ISNUMBER(F7149)),IF(I7149&gt;'规则与名单'!$B$2,"是","否"),"未判定"))</x:f>
        <x:v>不适用</x:v>
      </x:c>
      <x:c r="K7149" s="2" t="str">
        <x:f>IF(J7149="是",IF(ISNUMBER(F7149),"测试日GPS","缺失"),IF(ISNUMBER(G7149),"非测试日纯氢",IF(AND(H7149="是",J7149="未判定"),IF(ISNUMBER(F7149),"测试名单无纯氢GPS","缺失"),IF(ISNUMBER(E7149),"非测试日仪表","缺失"))))</x:f>
        <x:v>非测试日纯氢</x:v>
      </x:c>
      <x:c r="L7149" s="7" t="n">
        <x:f>IF(K7149="缺失","",IF(K7149="非测试日纯氢",G7149,IF(K7149="非测试日仪表",E7149,F7149)))</x:f>
        <x:v>57.9</x:v>
      </x:c>
      <x:c r="M7149" s="2" t="n">
        <x:f>IF(K7149="缺失",1,0)</x:f>
        <x:v>0</x:v>
      </x:c>
      <x:c r="N7149" s="2" t="str">
        <x:v>车辆里程查询_20260901-20260930_1024辆_仪表里程.xlsx / M661</x:v>
      </x:c>
      <x:c r="O7149" s="2" t="str">
        <x:v>车辆里程查询_20260901-20260930_1024辆_GPS里程.xlsx / M661</x:v>
      </x:c>
      <x:c r="P7149" s="2" t="str">
        <x:v>车辆纯氢气里程查询_20260901-20260930_1024辆.xlsx / M304</x:v>
      </x:c>
    </x:row>
    <x:row r="7150" ht="22" customHeight="1">
      <x:c r="A7150" s="2" t="n">
        <x:v>284</x:v>
      </x:c>
      <x:c r="B7150" s="2" t="str">
        <x:v>粤AGP9817</x:v>
      </x:c>
      <x:c r="C7150" s="2" t="str">
        <x:v>吴纬涛</x:v>
      </x:c>
      <x:c r="D7150" s="8" t="d">
        <x:v>2026-09-10T00:00:00.000Z</x:v>
      </x:c>
      <x:c r="E7150" s="7" t="n">
        <x:v>57.5</x:v>
      </x:c>
      <x:c r="F7150" s="7" t="n">
        <x:v>62</x:v>
      </x:c>
      <x:c r="G7150" s="7" t="n">
        <x:v>57</x:v>
      </x:c>
      <x:c r="H7150" s="2" t="str">
        <x:v>否</x:v>
      </x:c>
      <x:c r="I7150" s="7" t="n">
        <x:f>IF(AND(ISNUMBER(E7150),ISNUMBER(F7150)),E7150-F7150,"")</x:f>
        <x:v>-4.5</x:v>
      </x:c>
      <x:c r="J7150" s="2" t="str">
        <x:f>IF(H7150="否","不适用",IF(AND(ISNUMBER(E7150),ISNUMBER(F7150)),IF(I7150&gt;'规则与名单'!$B$2,"是","否"),"未判定"))</x:f>
        <x:v>不适用</x:v>
      </x:c>
      <x:c r="K7150" s="2" t="str">
        <x:f>IF(J7150="是",IF(ISNUMBER(F7150),"测试日GPS","缺失"),IF(ISNUMBER(G7150),"非测试日纯氢",IF(AND(H7150="是",J7150="未判定"),IF(ISNUMBER(F7150),"测试名单无纯氢GPS","缺失"),IF(ISNUMBER(E7150),"非测试日仪表","缺失"))))</x:f>
        <x:v>非测试日纯氢</x:v>
      </x:c>
      <x:c r="L7150" s="7" t="n">
        <x:f>IF(K7150="缺失","",IF(K7150="非测试日纯氢",G7150,IF(K7150="非测试日仪表",E7150,F7150)))</x:f>
        <x:v>57</x:v>
      </x:c>
      <x:c r="M7150" s="2" t="n">
        <x:f>IF(K7150="缺失",1,0)</x:f>
        <x:v>0</x:v>
      </x:c>
      <x:c r="N7150" s="2" t="str">
        <x:v>车辆里程查询_20260901-20260930_1024辆_仪表里程.xlsx / N661</x:v>
      </x:c>
      <x:c r="O7150" s="2" t="str">
        <x:v>车辆里程查询_20260901-20260930_1024辆_GPS里程.xlsx / N661</x:v>
      </x:c>
      <x:c r="P7150" s="2" t="str">
        <x:v>车辆纯氢气里程查询_20260901-20260930_1024辆.xlsx / N304</x:v>
      </x:c>
    </x:row>
    <x:row r="7151" ht="22" customHeight="1">
      <x:c r="A7151" s="2" t="n">
        <x:v>284</x:v>
      </x:c>
      <x:c r="B7151" s="2" t="str">
        <x:v>粤AGP9817</x:v>
      </x:c>
      <x:c r="C7151" s="2" t="str">
        <x:v>吴纬涛</x:v>
      </x:c>
      <x:c r="D7151" s="8" t="d">
        <x:v>2026-09-11T00:00:00.000Z</x:v>
      </x:c>
      <x:c r="E7151" s="7" t="n">
        <x:v>60.2</x:v>
      </x:c>
      <x:c r="F7151" s="7" t="n">
        <x:v>66.4</x:v>
      </x:c>
      <x:c r="G7151" s="7" t="n">
        <x:v>60.2</x:v>
      </x:c>
      <x:c r="H7151" s="2" t="str">
        <x:v>否</x:v>
      </x:c>
      <x:c r="I7151" s="7" t="n">
        <x:f>IF(AND(ISNUMBER(E7151),ISNUMBER(F7151)),E7151-F7151,"")</x:f>
        <x:v>-6.200000000000003</x:v>
      </x:c>
      <x:c r="J7151" s="2" t="str">
        <x:f>IF(H7151="否","不适用",IF(AND(ISNUMBER(E7151),ISNUMBER(F7151)),IF(I7151&gt;'规则与名单'!$B$2,"是","否"),"未判定"))</x:f>
        <x:v>不适用</x:v>
      </x:c>
      <x:c r="K7151" s="2" t="str">
        <x:f>IF(J7151="是",IF(ISNUMBER(F7151),"测试日GPS","缺失"),IF(ISNUMBER(G7151),"非测试日纯氢",IF(AND(H7151="是",J7151="未判定"),IF(ISNUMBER(F7151),"测试名单无纯氢GPS","缺失"),IF(ISNUMBER(E7151),"非测试日仪表","缺失"))))</x:f>
        <x:v>非测试日纯氢</x:v>
      </x:c>
      <x:c r="L7151" s="7" t="n">
        <x:f>IF(K7151="缺失","",IF(K7151="非测试日纯氢",G7151,IF(K7151="非测试日仪表",E7151,F7151)))</x:f>
        <x:v>60.2</x:v>
      </x:c>
      <x:c r="M7151" s="2" t="n">
        <x:f>IF(K7151="缺失",1,0)</x:f>
        <x:v>0</x:v>
      </x:c>
      <x:c r="N7151" s="2" t="str">
        <x:v>车辆里程查询_20260901-20260930_1024辆_仪表里程.xlsx / O661</x:v>
      </x:c>
      <x:c r="O7151" s="2" t="str">
        <x:v>车辆里程查询_20260901-20260930_1024辆_GPS里程.xlsx / O661</x:v>
      </x:c>
      <x:c r="P7151" s="2" t="str">
        <x:v>车辆纯氢气里程查询_20260901-20260930_1024辆.xlsx / O304</x:v>
      </x:c>
    </x:row>
    <x:row r="7152" ht="22" customHeight="1">
      <x:c r="A7152" s="2" t="n">
        <x:v>284</x:v>
      </x:c>
      <x:c r="B7152" s="2" t="str">
        <x:v>粤AGP9817</x:v>
      </x:c>
      <x:c r="C7152" s="2" t="str">
        <x:v>吴纬涛</x:v>
      </x:c>
      <x:c r="D7152" s="8" t="d">
        <x:v>2026-09-12T00:00:00.000Z</x:v>
      </x:c>
      <x:c r="E7152" s="7" t="n">
        <x:v>2.2</x:v>
      </x:c>
      <x:c r="F7152" s="7" t="n">
        <x:v>0.08</x:v>
      </x:c>
      <x:c r="G7152" s="7"/>
      <x:c r="H7152" s="2" t="str">
        <x:v>否</x:v>
      </x:c>
      <x:c r="I7152" s="7" t="n">
        <x:f>IF(AND(ISNUMBER(E7152),ISNUMBER(F7152)),E7152-F7152,"")</x:f>
        <x:v>2.12</x:v>
      </x:c>
      <x:c r="J7152" s="2" t="str">
        <x:f>IF(H7152="否","不适用",IF(AND(ISNUMBER(E7152),ISNUMBER(F7152)),IF(I7152&gt;'规则与名单'!$B$2,"是","否"),"未判定"))</x:f>
        <x:v>不适用</x:v>
      </x:c>
      <x:c r="K7152" s="2" t="str">
        <x:f>IF(J7152="是",IF(ISNUMBER(F7152),"测试日GPS","缺失"),IF(ISNUMBER(G7152),"非测试日纯氢",IF(AND(H7152="是",J7152="未判定"),IF(ISNUMBER(F7152),"测试名单无纯氢GPS","缺失"),IF(ISNUMBER(E7152),"非测试日仪表","缺失"))))</x:f>
        <x:v>非测试日仪表</x:v>
      </x:c>
      <x:c r="L7152" s="7" t="n">
        <x:f>IF(K7152="缺失","",IF(K7152="非测试日纯氢",G7152,IF(K7152="非测试日仪表",E7152,F7152)))</x:f>
        <x:v>2.2</x:v>
      </x:c>
      <x:c r="M7152" s="2" t="n">
        <x:f>IF(K7152="缺失",1,0)</x:f>
        <x:v>0</x:v>
      </x:c>
      <x:c r="N7152" s="2" t="str">
        <x:v>车辆里程查询_20260901-20260930_1024辆_仪表里程.xlsx / P661</x:v>
      </x:c>
      <x:c r="O7152" s="2" t="str">
        <x:v>车辆里程查询_20260901-20260930_1024辆_GPS里程.xlsx / P661</x:v>
      </x:c>
      <x:c r="P7152" s="2" t="str">
        <x:v>车辆纯氢气里程查询_20260901-20260930_1024辆.xlsx / P304</x:v>
      </x:c>
    </x:row>
    <x:row r="7153" ht="22" customHeight="1">
      <x:c r="A7153" s="2" t="n">
        <x:v>284</x:v>
      </x:c>
      <x:c r="B7153" s="2" t="str">
        <x:v>粤AGP9817</x:v>
      </x:c>
      <x:c r="C7153" s="2" t="str">
        <x:v>吴纬涛</x:v>
      </x:c>
      <x:c r="D7153" s="8" t="d">
        <x:v>2026-09-13T00:00:00.000Z</x:v>
      </x:c>
      <x:c r="E7153" s="7" t="n">
        <x:v>28.2</x:v>
      </x:c>
      <x:c r="F7153" s="7" t="n">
        <x:v>57.7</x:v>
      </x:c>
      <x:c r="G7153" s="7" t="n">
        <x:v>28.2</x:v>
      </x:c>
      <x:c r="H7153" s="2" t="str">
        <x:v>否</x:v>
      </x:c>
      <x:c r="I7153" s="7" t="n">
        <x:f>IF(AND(ISNUMBER(E7153),ISNUMBER(F7153)),E7153-F7153,"")</x:f>
        <x:v>-29.500000000000004</x:v>
      </x:c>
      <x:c r="J7153" s="2" t="str">
        <x:f>IF(H7153="否","不适用",IF(AND(ISNUMBER(E7153),ISNUMBER(F7153)),IF(I7153&gt;'规则与名单'!$B$2,"是","否"),"未判定"))</x:f>
        <x:v>不适用</x:v>
      </x:c>
      <x:c r="K7153" s="2" t="str">
        <x:f>IF(J7153="是",IF(ISNUMBER(F7153),"测试日GPS","缺失"),IF(ISNUMBER(G7153),"非测试日纯氢",IF(AND(H7153="是",J7153="未判定"),IF(ISNUMBER(F7153),"测试名单无纯氢GPS","缺失"),IF(ISNUMBER(E7153),"非测试日仪表","缺失"))))</x:f>
        <x:v>非测试日纯氢</x:v>
      </x:c>
      <x:c r="L7153" s="7" t="n">
        <x:f>IF(K7153="缺失","",IF(K7153="非测试日纯氢",G7153,IF(K7153="非测试日仪表",E7153,F7153)))</x:f>
        <x:v>28.2</x:v>
      </x:c>
      <x:c r="M7153" s="2" t="n">
        <x:f>IF(K7153="缺失",1,0)</x:f>
        <x:v>0</x:v>
      </x:c>
      <x:c r="N7153" s="2" t="str">
        <x:v>车辆里程查询_20260901-20260930_1024辆_仪表里程.xlsx / Q661</x:v>
      </x:c>
      <x:c r="O7153" s="2" t="str">
        <x:v>车辆里程查询_20260901-20260930_1024辆_GPS里程.xlsx / Q661</x:v>
      </x:c>
      <x:c r="P7153" s="2" t="str">
        <x:v>车辆纯氢气里程查询_20260901-20260930_1024辆.xlsx / Q304</x:v>
      </x:c>
    </x:row>
    <x:row r="7154" ht="22" customHeight="1">
      <x:c r="A7154" s="2" t="n">
        <x:v>284</x:v>
      </x:c>
      <x:c r="B7154" s="2" t="str">
        <x:v>粤AGP9817</x:v>
      </x:c>
      <x:c r="C7154" s="2" t="str">
        <x:v>吴纬涛</x:v>
      </x:c>
      <x:c r="D7154" s="8" t="d">
        <x:v>2026-09-14T00:00:00.000Z</x:v>
      </x:c>
      <x:c r="E7154" s="7" t="n">
        <x:v>86.9</x:v>
      </x:c>
      <x:c r="F7154" s="7" t="n">
        <x:v>61.2</x:v>
      </x:c>
      <x:c r="G7154" s="7" t="n">
        <x:v>55.3</x:v>
      </x:c>
      <x:c r="H7154" s="2" t="str">
        <x:v>否</x:v>
      </x:c>
      <x:c r="I7154" s="7" t="n">
        <x:f>IF(AND(ISNUMBER(E7154),ISNUMBER(F7154)),E7154-F7154,"")</x:f>
        <x:v>25.700000000000003</x:v>
      </x:c>
      <x:c r="J7154" s="2" t="str">
        <x:f>IF(H7154="否","不适用",IF(AND(ISNUMBER(E7154),ISNUMBER(F7154)),IF(I7154&gt;'规则与名单'!$B$2,"是","否"),"未判定"))</x:f>
        <x:v>不适用</x:v>
      </x:c>
      <x:c r="K7154" s="2" t="str">
        <x:f>IF(J7154="是",IF(ISNUMBER(F7154),"测试日GPS","缺失"),IF(ISNUMBER(G7154),"非测试日纯氢",IF(AND(H7154="是",J7154="未判定"),IF(ISNUMBER(F7154),"测试名单无纯氢GPS","缺失"),IF(ISNUMBER(E7154),"非测试日仪表","缺失"))))</x:f>
        <x:v>非测试日纯氢</x:v>
      </x:c>
      <x:c r="L7154" s="7" t="n">
        <x:f>IF(K7154="缺失","",IF(K7154="非测试日纯氢",G7154,IF(K7154="非测试日仪表",E7154,F7154)))</x:f>
        <x:v>55.3</x:v>
      </x:c>
      <x:c r="M7154" s="2" t="n">
        <x:f>IF(K7154="缺失",1,0)</x:f>
        <x:v>0</x:v>
      </x:c>
      <x:c r="N7154" s="2" t="str">
        <x:v>车辆里程查询_20260901-20260930_1024辆_仪表里程.xlsx / R661</x:v>
      </x:c>
      <x:c r="O7154" s="2" t="str">
        <x:v>车辆里程查询_20260901-20260930_1024辆_GPS里程.xlsx / R661</x:v>
      </x:c>
      <x:c r="P7154" s="2" t="str">
        <x:v>车辆纯氢气里程查询_20260901-20260930_1024辆.xlsx / R304</x:v>
      </x:c>
    </x:row>
    <x:row r="7155" ht="22" customHeight="1">
      <x:c r="A7155" s="2" t="n">
        <x:v>284</x:v>
      </x:c>
      <x:c r="B7155" s="2" t="str">
        <x:v>粤AGP9817</x:v>
      </x:c>
      <x:c r="C7155" s="2" t="str">
        <x:v>吴纬涛</x:v>
      </x:c>
      <x:c r="D7155" s="8" t="d">
        <x:v>2026-09-15T00:00:00.000Z</x:v>
      </x:c>
      <x:c r="E7155" s="7" t="n">
        <x:v>58.7</x:v>
      </x:c>
      <x:c r="F7155" s="7" t="n">
        <x:v>42</x:v>
      </x:c>
      <x:c r="G7155" s="7" t="n">
        <x:v>59.2</x:v>
      </x:c>
      <x:c r="H7155" s="2" t="str">
        <x:v>否</x:v>
      </x:c>
      <x:c r="I7155" s="7" t="n">
        <x:f>IF(AND(ISNUMBER(E7155),ISNUMBER(F7155)),E7155-F7155,"")</x:f>
        <x:v>16.700000000000003</x:v>
      </x:c>
      <x:c r="J7155" s="2" t="str">
        <x:f>IF(H7155="否","不适用",IF(AND(ISNUMBER(E7155),ISNUMBER(F7155)),IF(I7155&gt;'规则与名单'!$B$2,"是","否"),"未判定"))</x:f>
        <x:v>不适用</x:v>
      </x:c>
      <x:c r="K7155" s="2" t="str">
        <x:f>IF(J7155="是",IF(ISNUMBER(F7155),"测试日GPS","缺失"),IF(ISNUMBER(G7155),"非测试日纯氢",IF(AND(H7155="是",J7155="未判定"),IF(ISNUMBER(F7155),"测试名单无纯氢GPS","缺失"),IF(ISNUMBER(E7155),"非测试日仪表","缺失"))))</x:f>
        <x:v>非测试日纯氢</x:v>
      </x:c>
      <x:c r="L7155" s="7" t="n">
        <x:f>IF(K7155="缺失","",IF(K7155="非测试日纯氢",G7155,IF(K7155="非测试日仪表",E7155,F7155)))</x:f>
        <x:v>59.2</x:v>
      </x:c>
      <x:c r="M7155" s="2" t="n">
        <x:f>IF(K7155="缺失",1,0)</x:f>
        <x:v>0</x:v>
      </x:c>
      <x:c r="N7155" s="2" t="str">
        <x:v>车辆里程查询_20260901-20260930_1024辆_仪表里程.xlsx / S661</x:v>
      </x:c>
      <x:c r="O7155" s="2" t="str">
        <x:v>车辆里程查询_20260901-20260930_1024辆_GPS里程.xlsx / S661</x:v>
      </x:c>
      <x:c r="P7155" s="2" t="str">
        <x:v>车辆纯氢气里程查询_20260901-20260930_1024辆.xlsx / S304</x:v>
      </x:c>
    </x:row>
    <x:row r="7156" ht="22" customHeight="1">
      <x:c r="A7156" s="2" t="n">
        <x:v>284</x:v>
      </x:c>
      <x:c r="B7156" s="2" t="str">
        <x:v>粤AGP9817</x:v>
      </x:c>
      <x:c r="C7156" s="2" t="str">
        <x:v>吴纬涛</x:v>
      </x:c>
      <x:c r="D7156" s="8" t="d">
        <x:v>2026-09-16T00:00:00.000Z</x:v>
      </x:c>
      <x:c r="E7156" s="7" t="n">
        <x:v>61.5</x:v>
      </x:c>
      <x:c r="F7156" s="7" t="n">
        <x:v>60.4</x:v>
      </x:c>
      <x:c r="G7156" s="7" t="n">
        <x:v>56.5</x:v>
      </x:c>
      <x:c r="H7156" s="2" t="str">
        <x:v>否</x:v>
      </x:c>
      <x:c r="I7156" s="7" t="n">
        <x:f>IF(AND(ISNUMBER(E7156),ISNUMBER(F7156)),E7156-F7156,"")</x:f>
        <x:v>1.1000000000000014</x:v>
      </x:c>
      <x:c r="J7156" s="2" t="str">
        <x:f>IF(H7156="否","不适用",IF(AND(ISNUMBER(E7156),ISNUMBER(F7156)),IF(I7156&gt;'规则与名单'!$B$2,"是","否"),"未判定"))</x:f>
        <x:v>不适用</x:v>
      </x:c>
      <x:c r="K7156" s="2" t="str">
        <x:f>IF(J7156="是",IF(ISNUMBER(F7156),"测试日GPS","缺失"),IF(ISNUMBER(G7156),"非测试日纯氢",IF(AND(H7156="是",J7156="未判定"),IF(ISNUMBER(F7156),"测试名单无纯氢GPS","缺失"),IF(ISNUMBER(E7156),"非测试日仪表","缺失"))))</x:f>
        <x:v>非测试日纯氢</x:v>
      </x:c>
      <x:c r="L7156" s="7" t="n">
        <x:f>IF(K7156="缺失","",IF(K7156="非测试日纯氢",G7156,IF(K7156="非测试日仪表",E7156,F7156)))</x:f>
        <x:v>56.5</x:v>
      </x:c>
      <x:c r="M7156" s="2" t="n">
        <x:f>IF(K7156="缺失",1,0)</x:f>
        <x:v>0</x:v>
      </x:c>
      <x:c r="N7156" s="2" t="str">
        <x:v>车辆里程查询_20260901-20260930_1024辆_仪表里程.xlsx / T661</x:v>
      </x:c>
      <x:c r="O7156" s="2" t="str">
        <x:v>车辆里程查询_20260901-20260930_1024辆_GPS里程.xlsx / T661</x:v>
      </x:c>
      <x:c r="P7156" s="2" t="str">
        <x:v>车辆纯氢气里程查询_20260901-20260930_1024辆.xlsx / T304</x:v>
      </x:c>
    </x:row>
    <x:row r="7157" ht="22" customHeight="1">
      <x:c r="A7157" s="2" t="n">
        <x:v>284</x:v>
      </x:c>
      <x:c r="B7157" s="2" t="str">
        <x:v>粤AGP9817</x:v>
      </x:c>
      <x:c r="C7157" s="2" t="str">
        <x:v>吴纬涛</x:v>
      </x:c>
      <x:c r="D7157" s="8" t="d">
        <x:v>2026-09-17T00:00:00.000Z</x:v>
      </x:c>
      <x:c r="E7157" s="7" t="n">
        <x:v>57.5</x:v>
      </x:c>
      <x:c r="F7157" s="7" t="n">
        <x:v>62.8</x:v>
      </x:c>
      <x:c r="G7157" s="7" t="n">
        <x:v>49</x:v>
      </x:c>
      <x:c r="H7157" s="2" t="str">
        <x:v>否</x:v>
      </x:c>
      <x:c r="I7157" s="7" t="n">
        <x:f>IF(AND(ISNUMBER(E7157),ISNUMBER(F7157)),E7157-F7157,"")</x:f>
        <x:v>-5.299999999999997</x:v>
      </x:c>
      <x:c r="J7157" s="2" t="str">
        <x:f>IF(H7157="否","不适用",IF(AND(ISNUMBER(E7157),ISNUMBER(F7157)),IF(I7157&gt;'规则与名单'!$B$2,"是","否"),"未判定"))</x:f>
        <x:v>不适用</x:v>
      </x:c>
      <x:c r="K7157" s="2" t="str">
        <x:f>IF(J7157="是",IF(ISNUMBER(F7157),"测试日GPS","缺失"),IF(ISNUMBER(G7157),"非测试日纯氢",IF(AND(H7157="是",J7157="未判定"),IF(ISNUMBER(F7157),"测试名单无纯氢GPS","缺失"),IF(ISNUMBER(E7157),"非测试日仪表","缺失"))))</x:f>
        <x:v>非测试日纯氢</x:v>
      </x:c>
      <x:c r="L7157" s="7" t="n">
        <x:f>IF(K7157="缺失","",IF(K7157="非测试日纯氢",G7157,IF(K7157="非测试日仪表",E7157,F7157)))</x:f>
        <x:v>49</x:v>
      </x:c>
      <x:c r="M7157" s="2" t="n">
        <x:f>IF(K7157="缺失",1,0)</x:f>
        <x:v>0</x:v>
      </x:c>
      <x:c r="N7157" s="2" t="str">
        <x:v>车辆里程查询_20260901-20260930_1024辆_仪表里程.xlsx / U661</x:v>
      </x:c>
      <x:c r="O7157" s="2" t="str">
        <x:v>车辆里程查询_20260901-20260930_1024辆_GPS里程.xlsx / U661</x:v>
      </x:c>
      <x:c r="P7157" s="2" t="str">
        <x:v>车辆纯氢气里程查询_20260901-20260930_1024辆.xlsx / U304</x:v>
      </x:c>
    </x:row>
    <x:row r="7158" ht="22" customHeight="1">
      <x:c r="A7158" s="2" t="n">
        <x:v>284</x:v>
      </x:c>
      <x:c r="B7158" s="2" t="str">
        <x:v>粤AGP9817</x:v>
      </x:c>
      <x:c r="C7158" s="2" t="str">
        <x:v>吴纬涛</x:v>
      </x:c>
      <x:c r="D7158" s="8" t="d">
        <x:v>2026-09-18T00:00:00.000Z</x:v>
      </x:c>
      <x:c r="E7158" s="7"/>
      <x:c r="F7158" s="7" t="n">
        <x:v>0</x:v>
      </x:c>
      <x:c r="G7158" s="7"/>
      <x:c r="H7158" s="2" t="str">
        <x:v>否</x:v>
      </x:c>
      <x:c r="I7158" s="7" t="str">
        <x:f>IF(AND(ISNUMBER(E7158),ISNUMBER(F7158)),E7158-F7158,"")</x:f>
      </x:c>
      <x:c r="J7158" s="2" t="str">
        <x:f>IF(H7158="否","不适用",IF(AND(ISNUMBER(E7158),ISNUMBER(F7158)),IF(I7158&gt;'规则与名单'!$B$2,"是","否"),"未判定"))</x:f>
        <x:v>不适用</x:v>
      </x:c>
      <x:c r="K7158" s="2" t="str">
        <x:f>IF(J7158="是",IF(ISNUMBER(F7158),"测试日GPS","缺失"),IF(ISNUMBER(G7158),"非测试日纯氢",IF(AND(H7158="是",J7158="未判定"),IF(ISNUMBER(F7158),"测试名单无纯氢GPS","缺失"),IF(ISNUMBER(E7158),"非测试日仪表","缺失"))))</x:f>
        <x:v>缺失</x:v>
      </x:c>
      <x:c r="L7158" s="7" t="str">
        <x:f>IF(K7158="缺失","",IF(K7158="非测试日纯氢",G7158,IF(K7158="非测试日仪表",E7158,F7158)))</x:f>
      </x:c>
      <x:c r="M7158" s="2" t="n">
        <x:f>IF(K7158="缺失",1,0)</x:f>
        <x:v>1</x:v>
      </x:c>
      <x:c r="N7158" s="2" t="str">
        <x:v>车辆里程查询_20260901-20260930_1024辆_仪表里程.xlsx / V661</x:v>
      </x:c>
      <x:c r="O7158" s="2" t="str">
        <x:v>车辆里程查询_20260901-20260930_1024辆_GPS里程.xlsx / V661</x:v>
      </x:c>
      <x:c r="P7158" s="2" t="str">
        <x:v>车辆纯氢气里程查询_20260901-20260930_1024辆.xlsx / V304</x:v>
      </x:c>
    </x:row>
    <x:row r="7159" ht="22" customHeight="1">
      <x:c r="A7159" s="2" t="n">
        <x:v>284</x:v>
      </x:c>
      <x:c r="B7159" s="2" t="str">
        <x:v>粤AGP9817</x:v>
      </x:c>
      <x:c r="C7159" s="2" t="str">
        <x:v>吴纬涛</x:v>
      </x:c>
      <x:c r="D7159" s="8" t="d">
        <x:v>2026-09-19T00:00:00.000Z</x:v>
      </x:c>
      <x:c r="E7159" s="7"/>
      <x:c r="F7159" s="7" t="n">
        <x:v>0</x:v>
      </x:c>
      <x:c r="G7159" s="7"/>
      <x:c r="H7159" s="2" t="str">
        <x:v>否</x:v>
      </x:c>
      <x:c r="I7159" s="7" t="str">
        <x:f>IF(AND(ISNUMBER(E7159),ISNUMBER(F7159)),E7159-F7159,"")</x:f>
      </x:c>
      <x:c r="J7159" s="2" t="str">
        <x:f>IF(H7159="否","不适用",IF(AND(ISNUMBER(E7159),ISNUMBER(F7159)),IF(I7159&gt;'规则与名单'!$B$2,"是","否"),"未判定"))</x:f>
        <x:v>不适用</x:v>
      </x:c>
      <x:c r="K7159" s="2" t="str">
        <x:f>IF(J7159="是",IF(ISNUMBER(F7159),"测试日GPS","缺失"),IF(ISNUMBER(G7159),"非测试日纯氢",IF(AND(H7159="是",J7159="未判定"),IF(ISNUMBER(F7159),"测试名单无纯氢GPS","缺失"),IF(ISNUMBER(E7159),"非测试日仪表","缺失"))))</x:f>
        <x:v>缺失</x:v>
      </x:c>
      <x:c r="L7159" s="7" t="str">
        <x:f>IF(K7159="缺失","",IF(K7159="非测试日纯氢",G7159,IF(K7159="非测试日仪表",E7159,F7159)))</x:f>
      </x:c>
      <x:c r="M7159" s="2" t="n">
        <x:f>IF(K7159="缺失",1,0)</x:f>
        <x:v>1</x:v>
      </x:c>
      <x:c r="N7159" s="2" t="str">
        <x:v>车辆里程查询_20260901-20260930_1024辆_仪表里程.xlsx / W661</x:v>
      </x:c>
      <x:c r="O7159" s="2" t="str">
        <x:v>车辆里程查询_20260901-20260930_1024辆_GPS里程.xlsx / W661</x:v>
      </x:c>
      <x:c r="P7159" s="2" t="str">
        <x:v>车辆纯氢气里程查询_20260901-20260930_1024辆.xlsx / W304</x:v>
      </x:c>
    </x:row>
    <x:row r="7160" ht="22" customHeight="1">
      <x:c r="A7160" s="2" t="n">
        <x:v>284</x:v>
      </x:c>
      <x:c r="B7160" s="2" t="str">
        <x:v>粤AGP9817</x:v>
      </x:c>
      <x:c r="C7160" s="2" t="str">
        <x:v>吴纬涛</x:v>
      </x:c>
      <x:c r="D7160" s="8" t="d">
        <x:v>2026-09-20T00:00:00.000Z</x:v>
      </x:c>
      <x:c r="E7160" s="7" t="n">
        <x:v>116.4</x:v>
      </x:c>
      <x:c r="F7160" s="7" t="n">
        <x:v>75.2</x:v>
      </x:c>
      <x:c r="G7160" s="7" t="n">
        <x:v>110.5</x:v>
      </x:c>
      <x:c r="H7160" s="2" t="str">
        <x:v>否</x:v>
      </x:c>
      <x:c r="I7160" s="7" t="n">
        <x:f>IF(AND(ISNUMBER(E7160),ISNUMBER(F7160)),E7160-F7160,"")</x:f>
        <x:v>41.2</x:v>
      </x:c>
      <x:c r="J7160" s="2" t="str">
        <x:f>IF(H7160="否","不适用",IF(AND(ISNUMBER(E7160),ISNUMBER(F7160)),IF(I7160&gt;'规则与名单'!$B$2,"是","否"),"未判定"))</x:f>
        <x:v>不适用</x:v>
      </x:c>
      <x:c r="K7160" s="2" t="str">
        <x:f>IF(J7160="是",IF(ISNUMBER(F7160),"测试日GPS","缺失"),IF(ISNUMBER(G7160),"非测试日纯氢",IF(AND(H7160="是",J7160="未判定"),IF(ISNUMBER(F7160),"测试名单无纯氢GPS","缺失"),IF(ISNUMBER(E7160),"非测试日仪表","缺失"))))</x:f>
        <x:v>非测试日纯氢</x:v>
      </x:c>
      <x:c r="L7160" s="7" t="n">
        <x:f>IF(K7160="缺失","",IF(K7160="非测试日纯氢",G7160,IF(K7160="非测试日仪表",E7160,F7160)))</x:f>
        <x:v>110.5</x:v>
      </x:c>
      <x:c r="M7160" s="2" t="n">
        <x:f>IF(K7160="缺失",1,0)</x:f>
        <x:v>0</x:v>
      </x:c>
      <x:c r="N7160" s="2" t="str">
        <x:v>车辆里程查询_20260901-20260930_1024辆_仪表里程.xlsx / X661</x:v>
      </x:c>
      <x:c r="O7160" s="2" t="str">
        <x:v>车辆里程查询_20260901-20260930_1024辆_GPS里程.xlsx / X661</x:v>
      </x:c>
      <x:c r="P7160" s="2" t="str">
        <x:v>车辆纯氢气里程查询_20260901-20260930_1024辆.xlsx / X304</x:v>
      </x:c>
    </x:row>
    <x:row r="7161" ht="22" customHeight="1">
      <x:c r="A7161" s="2" t="n">
        <x:v>284</x:v>
      </x:c>
      <x:c r="B7161" s="2" t="str">
        <x:v>粤AGP9817</x:v>
      </x:c>
      <x:c r="C7161" s="2" t="str">
        <x:v>吴纬涛</x:v>
      </x:c>
      <x:c r="D7161" s="8" t="d">
        <x:v>2026-09-21T00:00:00.000Z</x:v>
      </x:c>
      <x:c r="E7161" s="7" t="n">
        <x:v>100.2</x:v>
      </x:c>
      <x:c r="F7161" s="7" t="n">
        <x:v>88</x:v>
      </x:c>
      <x:c r="G7161" s="7" t="n">
        <x:v>94.9</x:v>
      </x:c>
      <x:c r="H7161" s="2" t="str">
        <x:v>否</x:v>
      </x:c>
      <x:c r="I7161" s="7" t="n">
        <x:f>IF(AND(ISNUMBER(E7161),ISNUMBER(F7161)),E7161-F7161,"")</x:f>
        <x:v>12.200000000000003</x:v>
      </x:c>
      <x:c r="J7161" s="2" t="str">
        <x:f>IF(H7161="否","不适用",IF(AND(ISNUMBER(E7161),ISNUMBER(F7161)),IF(I7161&gt;'规则与名单'!$B$2,"是","否"),"未判定"))</x:f>
        <x:v>不适用</x:v>
      </x:c>
      <x:c r="K7161" s="2" t="str">
        <x:f>IF(J7161="是",IF(ISNUMBER(F7161),"测试日GPS","缺失"),IF(ISNUMBER(G7161),"非测试日纯氢",IF(AND(H7161="是",J7161="未判定"),IF(ISNUMBER(F7161),"测试名单无纯氢GPS","缺失"),IF(ISNUMBER(E7161),"非测试日仪表","缺失"))))</x:f>
        <x:v>非测试日纯氢</x:v>
      </x:c>
      <x:c r="L7161" s="7" t="n">
        <x:f>IF(K7161="缺失","",IF(K7161="非测试日纯氢",G7161,IF(K7161="非测试日仪表",E7161,F7161)))</x:f>
        <x:v>94.9</x:v>
      </x:c>
      <x:c r="M7161" s="2" t="n">
        <x:f>IF(K7161="缺失",1,0)</x:f>
        <x:v>0</x:v>
      </x:c>
      <x:c r="N7161" s="2" t="str">
        <x:v>车辆里程查询_20260901-20260930_1024辆_仪表里程.xlsx / Y661</x:v>
      </x:c>
      <x:c r="O7161" s="2" t="str">
        <x:v>车辆里程查询_20260901-20260930_1024辆_GPS里程.xlsx / Y661</x:v>
      </x:c>
      <x:c r="P7161" s="2" t="str">
        <x:v>车辆纯氢气里程查询_20260901-20260930_1024辆.xlsx / Y304</x:v>
      </x:c>
    </x:row>
    <x:row r="7162" ht="22" customHeight="1">
      <x:c r="A7162" s="2" t="n">
        <x:v>284</x:v>
      </x:c>
      <x:c r="B7162" s="2" t="str">
        <x:v>粤AGP9817</x:v>
      </x:c>
      <x:c r="C7162" s="2" t="str">
        <x:v>吴纬涛</x:v>
      </x:c>
      <x:c r="D7162" s="8" t="d">
        <x:v>2026-09-22T00:00:00.000Z</x:v>
      </x:c>
      <x:c r="E7162" s="7" t="n">
        <x:v>106.3</x:v>
      </x:c>
      <x:c r="F7162" s="7" t="n">
        <x:v>57.5</x:v>
      </x:c>
      <x:c r="G7162" s="7" t="n">
        <x:v>104.4</x:v>
      </x:c>
      <x:c r="H7162" s="2" t="str">
        <x:v>否</x:v>
      </x:c>
      <x:c r="I7162" s="7" t="n">
        <x:f>IF(AND(ISNUMBER(E7162),ISNUMBER(F7162)),E7162-F7162,"")</x:f>
        <x:v>48.8</x:v>
      </x:c>
      <x:c r="J7162" s="2" t="str">
        <x:f>IF(H7162="否","不适用",IF(AND(ISNUMBER(E7162),ISNUMBER(F7162)),IF(I7162&gt;'规则与名单'!$B$2,"是","否"),"未判定"))</x:f>
        <x:v>不适用</x:v>
      </x:c>
      <x:c r="K7162" s="2" t="str">
        <x:f>IF(J7162="是",IF(ISNUMBER(F7162),"测试日GPS","缺失"),IF(ISNUMBER(G7162),"非测试日纯氢",IF(AND(H7162="是",J7162="未判定"),IF(ISNUMBER(F7162),"测试名单无纯氢GPS","缺失"),IF(ISNUMBER(E7162),"非测试日仪表","缺失"))))</x:f>
        <x:v>非测试日纯氢</x:v>
      </x:c>
      <x:c r="L7162" s="7" t="n">
        <x:f>IF(K7162="缺失","",IF(K7162="非测试日纯氢",G7162,IF(K7162="非测试日仪表",E7162,F7162)))</x:f>
        <x:v>104.4</x:v>
      </x:c>
      <x:c r="M7162" s="2" t="n">
        <x:f>IF(K7162="缺失",1,0)</x:f>
        <x:v>0</x:v>
      </x:c>
      <x:c r="N7162" s="2" t="str">
        <x:v>车辆里程查询_20260901-20260930_1024辆_仪表里程.xlsx / Z661</x:v>
      </x:c>
      <x:c r="O7162" s="2" t="str">
        <x:v>车辆里程查询_20260901-20260930_1024辆_GPS里程.xlsx / Z661</x:v>
      </x:c>
      <x:c r="P7162" s="2" t="str">
        <x:v>车辆纯氢气里程查询_20260901-20260930_1024辆.xlsx / Z304</x:v>
      </x:c>
    </x:row>
    <x:row r="7163" ht="22" customHeight="1">
      <x:c r="A7163" s="2" t="n">
        <x:v>284</x:v>
      </x:c>
      <x:c r="B7163" s="2" t="str">
        <x:v>粤AGP9817</x:v>
      </x:c>
      <x:c r="C7163" s="2" t="str">
        <x:v>吴纬涛</x:v>
      </x:c>
      <x:c r="D7163" s="8" t="d">
        <x:v>2026-09-23T00:00:00.000Z</x:v>
      </x:c>
      <x:c r="E7163" s="7" t="n">
        <x:v>109</x:v>
      </x:c>
      <x:c r="F7163" s="7" t="n">
        <x:v>115.5</x:v>
      </x:c>
      <x:c r="G7163" s="7" t="n">
        <x:v>102.5</x:v>
      </x:c>
      <x:c r="H7163" s="2" t="str">
        <x:v>否</x:v>
      </x:c>
      <x:c r="I7163" s="7" t="n">
        <x:f>IF(AND(ISNUMBER(E7163),ISNUMBER(F7163)),E7163-F7163,"")</x:f>
        <x:v>-6.5</x:v>
      </x:c>
      <x:c r="J7163" s="2" t="str">
        <x:f>IF(H7163="否","不适用",IF(AND(ISNUMBER(E7163),ISNUMBER(F7163)),IF(I7163&gt;'规则与名单'!$B$2,"是","否"),"未判定"))</x:f>
        <x:v>不适用</x:v>
      </x:c>
      <x:c r="K7163" s="2" t="str">
        <x:f>IF(J7163="是",IF(ISNUMBER(F7163),"测试日GPS","缺失"),IF(ISNUMBER(G7163),"非测试日纯氢",IF(AND(H7163="是",J7163="未判定"),IF(ISNUMBER(F7163),"测试名单无纯氢GPS","缺失"),IF(ISNUMBER(E7163),"非测试日仪表","缺失"))))</x:f>
        <x:v>非测试日纯氢</x:v>
      </x:c>
      <x:c r="L7163" s="7" t="n">
        <x:f>IF(K7163="缺失","",IF(K7163="非测试日纯氢",G7163,IF(K7163="非测试日仪表",E7163,F7163)))</x:f>
        <x:v>102.5</x:v>
      </x:c>
      <x:c r="M7163" s="2" t="n">
        <x:f>IF(K7163="缺失",1,0)</x:f>
        <x:v>0</x:v>
      </x:c>
      <x:c r="N7163" s="2" t="str">
        <x:v>车辆里程查询_20260901-20260930_1024辆_仪表里程.xlsx / AA661</x:v>
      </x:c>
      <x:c r="O7163" s="2" t="str">
        <x:v>车辆里程查询_20260901-20260930_1024辆_GPS里程.xlsx / AA661</x:v>
      </x:c>
      <x:c r="P7163" s="2" t="str">
        <x:v>车辆纯氢气里程查询_20260901-20260930_1024辆.xlsx / AA304</x:v>
      </x:c>
    </x:row>
    <x:row r="7164" ht="22" customHeight="1">
      <x:c r="A7164" s="2" t="n">
        <x:v>284</x:v>
      </x:c>
      <x:c r="B7164" s="2" t="str">
        <x:v>粤AGP9817</x:v>
      </x:c>
      <x:c r="C7164" s="2" t="str">
        <x:v>吴纬涛</x:v>
      </x:c>
      <x:c r="D7164" s="8" t="d">
        <x:v>2026-09-24T00:00:00.000Z</x:v>
      </x:c>
      <x:c r="E7164" s="7" t="n">
        <x:v>94.5</x:v>
      </x:c>
      <x:c r="F7164" s="7" t="n">
        <x:v>101.2</x:v>
      </x:c>
      <x:c r="G7164" s="7" t="n">
        <x:v>94.4</x:v>
      </x:c>
      <x:c r="H7164" s="2" t="str">
        <x:v>否</x:v>
      </x:c>
      <x:c r="I7164" s="7" t="n">
        <x:f>IF(AND(ISNUMBER(E7164),ISNUMBER(F7164)),E7164-F7164,"")</x:f>
        <x:v>-6.700000000000003</x:v>
      </x:c>
      <x:c r="J7164" s="2" t="str">
        <x:f>IF(H7164="否","不适用",IF(AND(ISNUMBER(E7164),ISNUMBER(F7164)),IF(I7164&gt;'规则与名单'!$B$2,"是","否"),"未判定"))</x:f>
        <x:v>不适用</x:v>
      </x:c>
      <x:c r="K7164" s="2" t="str">
        <x:f>IF(J7164="是",IF(ISNUMBER(F7164),"测试日GPS","缺失"),IF(ISNUMBER(G7164),"非测试日纯氢",IF(AND(H7164="是",J7164="未判定"),IF(ISNUMBER(F7164),"测试名单无纯氢GPS","缺失"),IF(ISNUMBER(E7164),"非测试日仪表","缺失"))))</x:f>
        <x:v>非测试日纯氢</x:v>
      </x:c>
      <x:c r="L7164" s="7" t="n">
        <x:f>IF(K7164="缺失","",IF(K7164="非测试日纯氢",G7164,IF(K7164="非测试日仪表",E7164,F7164)))</x:f>
        <x:v>94.4</x:v>
      </x:c>
      <x:c r="M7164" s="2" t="n">
        <x:f>IF(K7164="缺失",1,0)</x:f>
        <x:v>0</x:v>
      </x:c>
      <x:c r="N7164" s="2" t="str">
        <x:v>车辆里程查询_20260901-20260930_1024辆_仪表里程.xlsx / AB661</x:v>
      </x:c>
      <x:c r="O7164" s="2" t="str">
        <x:v>车辆里程查询_20260901-20260930_1024辆_GPS里程.xlsx / AB661</x:v>
      </x:c>
      <x:c r="P7164" s="2" t="str">
        <x:v>车辆纯氢气里程查询_20260901-20260930_1024辆.xlsx / AB304</x:v>
      </x:c>
    </x:row>
    <x:row r="7165" ht="22" customHeight="1">
      <x:c r="A7165" s="2" t="n">
        <x:v>284</x:v>
      </x:c>
      <x:c r="B7165" s="2" t="str">
        <x:v>粤AGP9817</x:v>
      </x:c>
      <x:c r="C7165" s="2" t="str">
        <x:v>吴纬涛</x:v>
      </x:c>
      <x:c r="D7165" s="8" t="d">
        <x:v>2026-09-25T00:00:00.000Z</x:v>
      </x:c>
      <x:c r="E7165" s="7"/>
      <x:c r="F7165" s="7" t="n">
        <x:v>0</x:v>
      </x:c>
      <x:c r="G7165" s="7"/>
      <x:c r="H7165" s="2" t="str">
        <x:v>否</x:v>
      </x:c>
      <x:c r="I7165" s="7" t="str">
        <x:f>IF(AND(ISNUMBER(E7165),ISNUMBER(F7165)),E7165-F7165,"")</x:f>
      </x:c>
      <x:c r="J7165" s="2" t="str">
        <x:f>IF(H7165="否","不适用",IF(AND(ISNUMBER(E7165),ISNUMBER(F7165)),IF(I7165&gt;'规则与名单'!$B$2,"是","否"),"未判定"))</x:f>
        <x:v>不适用</x:v>
      </x:c>
      <x:c r="K7165" s="2" t="str">
        <x:f>IF(J7165="是",IF(ISNUMBER(F7165),"测试日GPS","缺失"),IF(ISNUMBER(G7165),"非测试日纯氢",IF(AND(H7165="是",J7165="未判定"),IF(ISNUMBER(F7165),"测试名单无纯氢GPS","缺失"),IF(ISNUMBER(E7165),"非测试日仪表","缺失"))))</x:f>
        <x:v>缺失</x:v>
      </x:c>
      <x:c r="L7165" s="7" t="str">
        <x:f>IF(K7165="缺失","",IF(K7165="非测试日纯氢",G7165,IF(K7165="非测试日仪表",E7165,F7165)))</x:f>
      </x:c>
      <x:c r="M7165" s="2" t="n">
        <x:f>IF(K7165="缺失",1,0)</x:f>
        <x:v>1</x:v>
      </x:c>
      <x:c r="N7165" s="2" t="str">
        <x:v>车辆里程查询_20260901-20260930_1024辆_仪表里程.xlsx / AC661</x:v>
      </x:c>
      <x:c r="O7165" s="2" t="str">
        <x:v>车辆里程查询_20260901-20260930_1024辆_GPS里程.xlsx / AC661</x:v>
      </x:c>
      <x:c r="P7165" s="2" t="str">
        <x:v>车辆纯氢气里程查询_20260901-20260930_1024辆.xlsx / AC304</x:v>
      </x:c>
    </x:row>
    <x:row r="7166" ht="22" customHeight="1">
      <x:c r="A7166" s="2" t="n">
        <x:v>284</x:v>
      </x:c>
      <x:c r="B7166" s="2" t="str">
        <x:v>粤AGP9817</x:v>
      </x:c>
      <x:c r="C7166" s="2" t="str">
        <x:v>吴纬涛</x:v>
      </x:c>
      <x:c r="D7166" s="8" t="d">
        <x:v>2026-09-26T00:00:00.000Z</x:v>
      </x:c>
      <x:c r="E7166" s="7"/>
      <x:c r="F7166" s="7" t="n">
        <x:v>0</x:v>
      </x:c>
      <x:c r="G7166" s="7"/>
      <x:c r="H7166" s="2" t="str">
        <x:v>否</x:v>
      </x:c>
      <x:c r="I7166" s="7" t="str">
        <x:f>IF(AND(ISNUMBER(E7166),ISNUMBER(F7166)),E7166-F7166,"")</x:f>
      </x:c>
      <x:c r="J7166" s="2" t="str">
        <x:f>IF(H7166="否","不适用",IF(AND(ISNUMBER(E7166),ISNUMBER(F7166)),IF(I7166&gt;'规则与名单'!$B$2,"是","否"),"未判定"))</x:f>
        <x:v>不适用</x:v>
      </x:c>
      <x:c r="K7166" s="2" t="str">
        <x:f>IF(J7166="是",IF(ISNUMBER(F7166),"测试日GPS","缺失"),IF(ISNUMBER(G7166),"非测试日纯氢",IF(AND(H7166="是",J7166="未判定"),IF(ISNUMBER(F7166),"测试名单无纯氢GPS","缺失"),IF(ISNUMBER(E7166),"非测试日仪表","缺失"))))</x:f>
        <x:v>缺失</x:v>
      </x:c>
      <x:c r="L7166" s="7" t="str">
        <x:f>IF(K7166="缺失","",IF(K7166="非测试日纯氢",G7166,IF(K7166="非测试日仪表",E7166,F7166)))</x:f>
      </x:c>
      <x:c r="M7166" s="2" t="n">
        <x:f>IF(K7166="缺失",1,0)</x:f>
        <x:v>1</x:v>
      </x:c>
      <x:c r="N7166" s="2" t="str">
        <x:v>车辆里程查询_20260901-20260930_1024辆_仪表里程.xlsx / AD661</x:v>
      </x:c>
      <x:c r="O7166" s="2" t="str">
        <x:v>车辆里程查询_20260901-20260930_1024辆_GPS里程.xlsx / AD661</x:v>
      </x:c>
      <x:c r="P7166" s="2" t="str">
        <x:v>车辆纯氢气里程查询_20260901-20260930_1024辆.xlsx / AD304</x:v>
      </x:c>
    </x:row>
    <x:row r="7167" ht="22" customHeight="1">
      <x:c r="A7167" s="2" t="n">
        <x:v>284</x:v>
      </x:c>
      <x:c r="B7167" s="2" t="str">
        <x:v>粤AGP9817</x:v>
      </x:c>
      <x:c r="C7167" s="2" t="str">
        <x:v>吴纬涛</x:v>
      </x:c>
      <x:c r="D7167" s="8" t="d">
        <x:v>2026-09-27T00:00:00.000Z</x:v>
      </x:c>
      <x:c r="E7167" s="7" t="n">
        <x:v>0.2</x:v>
      </x:c>
      <x:c r="F7167" s="7" t="n">
        <x:v>0</x:v>
      </x:c>
      <x:c r="G7167" s="7" t="n">
        <x:v>0.1</x:v>
      </x:c>
      <x:c r="H7167" s="2" t="str">
        <x:v>否</x:v>
      </x:c>
      <x:c r="I7167" s="7" t="n">
        <x:f>IF(AND(ISNUMBER(E7167),ISNUMBER(F7167)),E7167-F7167,"")</x:f>
        <x:v>0.2</x:v>
      </x:c>
      <x:c r="J7167" s="2" t="str">
        <x:f>IF(H7167="否","不适用",IF(AND(ISNUMBER(E7167),ISNUMBER(F7167)),IF(I7167&gt;'规则与名单'!$B$2,"是","否"),"未判定"))</x:f>
        <x:v>不适用</x:v>
      </x:c>
      <x:c r="K7167" s="2" t="str">
        <x:f>IF(J7167="是",IF(ISNUMBER(F7167),"测试日GPS","缺失"),IF(ISNUMBER(G7167),"非测试日纯氢",IF(AND(H7167="是",J7167="未判定"),IF(ISNUMBER(F7167),"测试名单无纯氢GPS","缺失"),IF(ISNUMBER(E7167),"非测试日仪表","缺失"))))</x:f>
        <x:v>非测试日纯氢</x:v>
      </x:c>
      <x:c r="L7167" s="7" t="n">
        <x:f>IF(K7167="缺失","",IF(K7167="非测试日纯氢",G7167,IF(K7167="非测试日仪表",E7167,F7167)))</x:f>
        <x:v>0.1</x:v>
      </x:c>
      <x:c r="M7167" s="2" t="n">
        <x:f>IF(K7167="缺失",1,0)</x:f>
        <x:v>0</x:v>
      </x:c>
      <x:c r="N7167" s="2" t="str">
        <x:v>车辆里程查询_20260901-20260930_1024辆_仪表里程.xlsx / AE661</x:v>
      </x:c>
      <x:c r="O7167" s="2" t="str">
        <x:v>车辆里程查询_20260901-20260930_1024辆_GPS里程.xlsx / AE661</x:v>
      </x:c>
      <x:c r="P7167" s="2" t="str">
        <x:v>车辆纯氢气里程查询_20260901-20260930_1024辆.xlsx / AE304</x:v>
      </x:c>
    </x:row>
    <x:row r="7168" ht="22" customHeight="1">
      <x:c r="A7168" s="2" t="n">
        <x:v>284</x:v>
      </x:c>
      <x:c r="B7168" s="2" t="str">
        <x:v>粤AGP9817</x:v>
      </x:c>
      <x:c r="C7168" s="2" t="str">
        <x:v>吴纬涛</x:v>
      </x:c>
      <x:c r="D7168" s="8" t="d">
        <x:v>2026-09-28T00:00:00.000Z</x:v>
      </x:c>
      <x:c r="E7168" s="7" t="n">
        <x:v>107.5</x:v>
      </x:c>
      <x:c r="F7168" s="7" t="n">
        <x:v>0</x:v>
      </x:c>
      <x:c r="G7168" s="7" t="n">
        <x:v>67.6</x:v>
      </x:c>
      <x:c r="H7168" s="2" t="str">
        <x:v>否</x:v>
      </x:c>
      <x:c r="I7168" s="7" t="n">
        <x:f>IF(AND(ISNUMBER(E7168),ISNUMBER(F7168)),E7168-F7168,"")</x:f>
        <x:v>107.5</x:v>
      </x:c>
      <x:c r="J7168" s="2" t="str">
        <x:f>IF(H7168="否","不适用",IF(AND(ISNUMBER(E7168),ISNUMBER(F7168)),IF(I7168&gt;'规则与名单'!$B$2,"是","否"),"未判定"))</x:f>
        <x:v>不适用</x:v>
      </x:c>
      <x:c r="K7168" s="2" t="str">
        <x:f>IF(J7168="是",IF(ISNUMBER(F7168),"测试日GPS","缺失"),IF(ISNUMBER(G7168),"非测试日纯氢",IF(AND(H7168="是",J7168="未判定"),IF(ISNUMBER(F7168),"测试名单无纯氢GPS","缺失"),IF(ISNUMBER(E7168),"非测试日仪表","缺失"))))</x:f>
        <x:v>非测试日纯氢</x:v>
      </x:c>
      <x:c r="L7168" s="7" t="n">
        <x:f>IF(K7168="缺失","",IF(K7168="非测试日纯氢",G7168,IF(K7168="非测试日仪表",E7168,F7168)))</x:f>
        <x:v>67.6</x:v>
      </x:c>
      <x:c r="M7168" s="2" t="n">
        <x:f>IF(K7168="缺失",1,0)</x:f>
        <x:v>0</x:v>
      </x:c>
      <x:c r="N7168" s="2" t="str">
        <x:v>车辆里程查询_20260901-20260930_1024辆_仪表里程.xlsx / AF661</x:v>
      </x:c>
      <x:c r="O7168" s="2" t="str">
        <x:v>车辆里程查询_20260901-20260930_1024辆_GPS里程.xlsx / AF661</x:v>
      </x:c>
      <x:c r="P7168" s="2" t="str">
        <x:v>车辆纯氢气里程查询_20260901-20260930_1024辆.xlsx / AF304</x:v>
      </x:c>
    </x:row>
    <x:row r="7169" ht="22" customHeight="1">
      <x:c r="A7169" s="2" t="n">
        <x:v>284</x:v>
      </x:c>
      <x:c r="B7169" s="2" t="str">
        <x:v>粤AGP9817</x:v>
      </x:c>
      <x:c r="C7169" s="2" t="str">
        <x:v>吴纬涛</x:v>
      </x:c>
      <x:c r="D7169" s="8" t="d">
        <x:v>2026-09-29T00:00:00.000Z</x:v>
      </x:c>
      <x:c r="E7169" s="7" t="n">
        <x:v>94.2</x:v>
      </x:c>
      <x:c r="F7169" s="7" t="n">
        <x:v>26.3</x:v>
      </x:c>
      <x:c r="G7169" s="7" t="n">
        <x:v>94.2</x:v>
      </x:c>
      <x:c r="H7169" s="2" t="str">
        <x:v>否</x:v>
      </x:c>
      <x:c r="I7169" s="7" t="n">
        <x:f>IF(AND(ISNUMBER(E7169),ISNUMBER(F7169)),E7169-F7169,"")</x:f>
        <x:v>67.9</x:v>
      </x:c>
      <x:c r="J7169" s="2" t="str">
        <x:f>IF(H7169="否","不适用",IF(AND(ISNUMBER(E7169),ISNUMBER(F7169)),IF(I7169&gt;'规则与名单'!$B$2,"是","否"),"未判定"))</x:f>
        <x:v>不适用</x:v>
      </x:c>
      <x:c r="K7169" s="2" t="str">
        <x:f>IF(J7169="是",IF(ISNUMBER(F7169),"测试日GPS","缺失"),IF(ISNUMBER(G7169),"非测试日纯氢",IF(AND(H7169="是",J7169="未判定"),IF(ISNUMBER(F7169),"测试名单无纯氢GPS","缺失"),IF(ISNUMBER(E7169),"非测试日仪表","缺失"))))</x:f>
        <x:v>非测试日纯氢</x:v>
      </x:c>
      <x:c r="L7169" s="7" t="n">
        <x:f>IF(K7169="缺失","",IF(K7169="非测试日纯氢",G7169,IF(K7169="非测试日仪表",E7169,F7169)))</x:f>
        <x:v>94.2</x:v>
      </x:c>
      <x:c r="M7169" s="2" t="n">
        <x:f>IF(K7169="缺失",1,0)</x:f>
        <x:v>0</x:v>
      </x:c>
      <x:c r="N7169" s="2" t="str">
        <x:v>车辆里程查询_20260901-20260930_1024辆_仪表里程.xlsx / AG661</x:v>
      </x:c>
      <x:c r="O7169" s="2" t="str">
        <x:v>车辆里程查询_20260901-20260930_1024辆_GPS里程.xlsx / AG661</x:v>
      </x:c>
      <x:c r="P7169" s="2" t="str">
        <x:v>车辆纯氢气里程查询_20260901-20260930_1024辆.xlsx / AG304</x:v>
      </x:c>
    </x:row>
    <x:row r="7170" ht="22" customHeight="1">
      <x:c r="A7170" s="2" t="n">
        <x:v>284</x:v>
      </x:c>
      <x:c r="B7170" s="2" t="str">
        <x:v>粤AGP9817</x:v>
      </x:c>
      <x:c r="C7170" s="2" t="str">
        <x:v>吴纬涛</x:v>
      </x:c>
      <x:c r="D7170" s="8" t="d">
        <x:v>2026-09-30T00:00:00.000Z</x:v>
      </x:c>
      <x:c r="E7170" s="7" t="n">
        <x:v>93.9</x:v>
      </x:c>
      <x:c r="F7170" s="7" t="n">
        <x:v>64.9</x:v>
      </x:c>
      <x:c r="G7170" s="7" t="n">
        <x:v>93.9</x:v>
      </x:c>
      <x:c r="H7170" s="2" t="str">
        <x:v>否</x:v>
      </x:c>
      <x:c r="I7170" s="7" t="n">
        <x:f>IF(AND(ISNUMBER(E7170),ISNUMBER(F7170)),E7170-F7170,"")</x:f>
        <x:v>29</x:v>
      </x:c>
      <x:c r="J7170" s="2" t="str">
        <x:f>IF(H7170="否","不适用",IF(AND(ISNUMBER(E7170),ISNUMBER(F7170)),IF(I7170&gt;'规则与名单'!$B$2,"是","否"),"未判定"))</x:f>
        <x:v>不适用</x:v>
      </x:c>
      <x:c r="K7170" s="2" t="str">
        <x:f>IF(J7170="是",IF(ISNUMBER(F7170),"测试日GPS","缺失"),IF(ISNUMBER(G7170),"非测试日纯氢",IF(AND(H7170="是",J7170="未判定"),IF(ISNUMBER(F7170),"测试名单无纯氢GPS","缺失"),IF(ISNUMBER(E7170),"非测试日仪表","缺失"))))</x:f>
        <x:v>非测试日纯氢</x:v>
      </x:c>
      <x:c r="L7170" s="7" t="n">
        <x:f>IF(K7170="缺失","",IF(K7170="非测试日纯氢",G7170,IF(K7170="非测试日仪表",E7170,F7170)))</x:f>
        <x:v>93.9</x:v>
      </x:c>
      <x:c r="M7170" s="2" t="n">
        <x:f>IF(K7170="缺失",1,0)</x:f>
        <x:v>0</x:v>
      </x:c>
      <x:c r="N7170" s="2" t="str">
        <x:v>车辆里程查询_20260901-20260930_1024辆_仪表里程.xlsx / AH661</x:v>
      </x:c>
      <x:c r="O7170" s="2" t="str">
        <x:v>车辆里程查询_20260901-20260930_1024辆_GPS里程.xlsx / AH661</x:v>
      </x:c>
      <x:c r="P7170" s="2" t="str">
        <x:v>车辆纯氢气里程查询_20260901-20260930_1024辆.xlsx / AH304</x:v>
      </x:c>
    </x:row>
    <x:row r="7171" ht="22" customHeight="1">
      <x:c r="A7171" s="2" t="n">
        <x:v>285</x:v>
      </x:c>
      <x:c r="B7171" s="2" t="str">
        <x:v>粤AGQ1308</x:v>
      </x:c>
      <x:c r="C7171" s="2" t="str">
        <x:v>吴纬涛</x:v>
      </x:c>
      <x:c r="D7171" s="8" t="d">
        <x:v>2026-09-01T00:00:00.000Z</x:v>
      </x:c>
      <x:c r="E7171" s="7" t="n">
        <x:v>147.1</x:v>
      </x:c>
      <x:c r="F7171" s="7" t="n">
        <x:v>147.9</x:v>
      </x:c>
      <x:c r="G7171" s="7" t="n">
        <x:v>142.7</x:v>
      </x:c>
      <x:c r="H7171" s="2" t="str">
        <x:v>否</x:v>
      </x:c>
      <x:c r="I7171" s="7" t="n">
        <x:f>IF(AND(ISNUMBER(E7171),ISNUMBER(F7171)),E7171-F7171,"")</x:f>
        <x:v>-0.8000000000000114</x:v>
      </x:c>
      <x:c r="J7171" s="2" t="str">
        <x:f>IF(H7171="否","不适用",IF(AND(ISNUMBER(E7171),ISNUMBER(F7171)),IF(I7171&gt;'规则与名单'!$B$2,"是","否"),"未判定"))</x:f>
        <x:v>不适用</x:v>
      </x:c>
      <x:c r="K7171" s="2" t="str">
        <x:f>IF(J7171="是",IF(ISNUMBER(F7171),"测试日GPS","缺失"),IF(ISNUMBER(G7171),"非测试日纯氢",IF(AND(H7171="是",J7171="未判定"),IF(ISNUMBER(F7171),"测试名单无纯氢GPS","缺失"),IF(ISNUMBER(E7171),"非测试日仪表","缺失"))))</x:f>
        <x:v>非测试日纯氢</x:v>
      </x:c>
      <x:c r="L7171" s="7" t="n">
        <x:f>IF(K7171="缺失","",IF(K7171="非测试日纯氢",G7171,IF(K7171="非测试日仪表",E7171,F7171)))</x:f>
        <x:v>142.7</x:v>
      </x:c>
      <x:c r="M7171" s="2" t="n">
        <x:f>IF(K7171="缺失",1,0)</x:f>
        <x:v>0</x:v>
      </x:c>
      <x:c r="N7171" s="2" t="str">
        <x:v>车辆里程查询_20260901-20260930_1024辆_仪表里程.xlsx / E460</x:v>
      </x:c>
      <x:c r="O7171" s="2" t="str">
        <x:v>车辆里程查询_20260901-20260930_1024辆_GPS里程.xlsx / E460</x:v>
      </x:c>
      <x:c r="P7171" s="2" t="str">
        <x:v>车辆纯氢气里程查询_20260901-20260930_1024辆.xlsx / E533</x:v>
      </x:c>
    </x:row>
    <x:row r="7172" ht="22" customHeight="1">
      <x:c r="A7172" s="2" t="n">
        <x:v>285</x:v>
      </x:c>
      <x:c r="B7172" s="2" t="str">
        <x:v>粤AGQ1308</x:v>
      </x:c>
      <x:c r="C7172" s="2" t="str">
        <x:v>吴纬涛</x:v>
      </x:c>
      <x:c r="D7172" s="8" t="d">
        <x:v>2026-09-02T00:00:00.000Z</x:v>
      </x:c>
      <x:c r="E7172" s="7" t="n">
        <x:v>105.9</x:v>
      </x:c>
      <x:c r="F7172" s="7" t="n">
        <x:v>106.9</x:v>
      </x:c>
      <x:c r="G7172" s="7" t="n">
        <x:v>105.8</x:v>
      </x:c>
      <x:c r="H7172" s="2" t="str">
        <x:v>否</x:v>
      </x:c>
      <x:c r="I7172" s="7" t="n">
        <x:f>IF(AND(ISNUMBER(E7172),ISNUMBER(F7172)),E7172-F7172,"")</x:f>
        <x:v>-1</x:v>
      </x:c>
      <x:c r="J7172" s="2" t="str">
        <x:f>IF(H7172="否","不适用",IF(AND(ISNUMBER(E7172),ISNUMBER(F7172)),IF(I7172&gt;'规则与名单'!$B$2,"是","否"),"未判定"))</x:f>
        <x:v>不适用</x:v>
      </x:c>
      <x:c r="K7172" s="2" t="str">
        <x:f>IF(J7172="是",IF(ISNUMBER(F7172),"测试日GPS","缺失"),IF(ISNUMBER(G7172),"非测试日纯氢",IF(AND(H7172="是",J7172="未判定"),IF(ISNUMBER(F7172),"测试名单无纯氢GPS","缺失"),IF(ISNUMBER(E7172),"非测试日仪表","缺失"))))</x:f>
        <x:v>非测试日纯氢</x:v>
      </x:c>
      <x:c r="L7172" s="7" t="n">
        <x:f>IF(K7172="缺失","",IF(K7172="非测试日纯氢",G7172,IF(K7172="非测试日仪表",E7172,F7172)))</x:f>
        <x:v>105.8</x:v>
      </x:c>
      <x:c r="M7172" s="2" t="n">
        <x:f>IF(K7172="缺失",1,0)</x:f>
        <x:v>0</x:v>
      </x:c>
      <x:c r="N7172" s="2" t="str">
        <x:v>车辆里程查询_20260901-20260930_1024辆_仪表里程.xlsx / F460</x:v>
      </x:c>
      <x:c r="O7172" s="2" t="str">
        <x:v>车辆里程查询_20260901-20260930_1024辆_GPS里程.xlsx / F460</x:v>
      </x:c>
      <x:c r="P7172" s="2" t="str">
        <x:v>车辆纯氢气里程查询_20260901-20260930_1024辆.xlsx / F533</x:v>
      </x:c>
    </x:row>
    <x:row r="7173" ht="22" customHeight="1">
      <x:c r="A7173" s="2" t="n">
        <x:v>285</x:v>
      </x:c>
      <x:c r="B7173" s="2" t="str">
        <x:v>粤AGQ1308</x:v>
      </x:c>
      <x:c r="C7173" s="2" t="str">
        <x:v>吴纬涛</x:v>
      </x:c>
      <x:c r="D7173" s="8" t="d">
        <x:v>2026-09-03T00:00:00.000Z</x:v>
      </x:c>
      <x:c r="E7173" s="7" t="n">
        <x:v>148.4</x:v>
      </x:c>
      <x:c r="F7173" s="7" t="n">
        <x:v>149.1</x:v>
      </x:c>
      <x:c r="G7173" s="7" t="n">
        <x:v>135.6</x:v>
      </x:c>
      <x:c r="H7173" s="2" t="str">
        <x:v>否</x:v>
      </x:c>
      <x:c r="I7173" s="7" t="n">
        <x:f>IF(AND(ISNUMBER(E7173),ISNUMBER(F7173)),E7173-F7173,"")</x:f>
        <x:v>-0.6999999999999886</x:v>
      </x:c>
      <x:c r="J7173" s="2" t="str">
        <x:f>IF(H7173="否","不适用",IF(AND(ISNUMBER(E7173),ISNUMBER(F7173)),IF(I7173&gt;'规则与名单'!$B$2,"是","否"),"未判定"))</x:f>
        <x:v>不适用</x:v>
      </x:c>
      <x:c r="K7173" s="2" t="str">
        <x:f>IF(J7173="是",IF(ISNUMBER(F7173),"测试日GPS","缺失"),IF(ISNUMBER(G7173),"非测试日纯氢",IF(AND(H7173="是",J7173="未判定"),IF(ISNUMBER(F7173),"测试名单无纯氢GPS","缺失"),IF(ISNUMBER(E7173),"非测试日仪表","缺失"))))</x:f>
        <x:v>非测试日纯氢</x:v>
      </x:c>
      <x:c r="L7173" s="7" t="n">
        <x:f>IF(K7173="缺失","",IF(K7173="非测试日纯氢",G7173,IF(K7173="非测试日仪表",E7173,F7173)))</x:f>
        <x:v>135.6</x:v>
      </x:c>
      <x:c r="M7173" s="2" t="n">
        <x:f>IF(K7173="缺失",1,0)</x:f>
        <x:v>0</x:v>
      </x:c>
      <x:c r="N7173" s="2" t="str">
        <x:v>车辆里程查询_20260901-20260930_1024辆_仪表里程.xlsx / G460</x:v>
      </x:c>
      <x:c r="O7173" s="2" t="str">
        <x:v>车辆里程查询_20260901-20260930_1024辆_GPS里程.xlsx / G460</x:v>
      </x:c>
      <x:c r="P7173" s="2" t="str">
        <x:v>车辆纯氢气里程查询_20260901-20260930_1024辆.xlsx / G533</x:v>
      </x:c>
    </x:row>
    <x:row r="7174" ht="22" customHeight="1">
      <x:c r="A7174" s="2" t="n">
        <x:v>285</x:v>
      </x:c>
      <x:c r="B7174" s="2" t="str">
        <x:v>粤AGQ1308</x:v>
      </x:c>
      <x:c r="C7174" s="2" t="str">
        <x:v>吴纬涛</x:v>
      </x:c>
      <x:c r="D7174" s="8" t="d">
        <x:v>2026-09-04T00:00:00.000Z</x:v>
      </x:c>
      <x:c r="E7174" s="7" t="n">
        <x:v>106.6</x:v>
      </x:c>
      <x:c r="F7174" s="7" t="n">
        <x:v>106.8</x:v>
      </x:c>
      <x:c r="G7174" s="7" t="n">
        <x:v>106.6</x:v>
      </x:c>
      <x:c r="H7174" s="2" t="str">
        <x:v>否</x:v>
      </x:c>
      <x:c r="I7174" s="7" t="n">
        <x:f>IF(AND(ISNUMBER(E7174),ISNUMBER(F7174)),E7174-F7174,"")</x:f>
        <x:v>-0.20000000000000284</x:v>
      </x:c>
      <x:c r="J7174" s="2" t="str">
        <x:f>IF(H7174="否","不适用",IF(AND(ISNUMBER(E7174),ISNUMBER(F7174)),IF(I7174&gt;'规则与名单'!$B$2,"是","否"),"未判定"))</x:f>
        <x:v>不适用</x:v>
      </x:c>
      <x:c r="K7174" s="2" t="str">
        <x:f>IF(J7174="是",IF(ISNUMBER(F7174),"测试日GPS","缺失"),IF(ISNUMBER(G7174),"非测试日纯氢",IF(AND(H7174="是",J7174="未判定"),IF(ISNUMBER(F7174),"测试名单无纯氢GPS","缺失"),IF(ISNUMBER(E7174),"非测试日仪表","缺失"))))</x:f>
        <x:v>非测试日纯氢</x:v>
      </x:c>
      <x:c r="L7174" s="7" t="n">
        <x:f>IF(K7174="缺失","",IF(K7174="非测试日纯氢",G7174,IF(K7174="非测试日仪表",E7174,F7174)))</x:f>
        <x:v>106.6</x:v>
      </x:c>
      <x:c r="M7174" s="2" t="n">
        <x:f>IF(K7174="缺失",1,0)</x:f>
        <x:v>0</x:v>
      </x:c>
      <x:c r="N7174" s="2" t="str">
        <x:v>车辆里程查询_20260901-20260930_1024辆_仪表里程.xlsx / H460</x:v>
      </x:c>
      <x:c r="O7174" s="2" t="str">
        <x:v>车辆里程查询_20260901-20260930_1024辆_GPS里程.xlsx / H460</x:v>
      </x:c>
      <x:c r="P7174" s="2" t="str">
        <x:v>车辆纯氢气里程查询_20260901-20260930_1024辆.xlsx / H533</x:v>
      </x:c>
    </x:row>
    <x:row r="7175" ht="22" customHeight="1">
      <x:c r="A7175" s="2" t="n">
        <x:v>285</x:v>
      </x:c>
      <x:c r="B7175" s="2" t="str">
        <x:v>粤AGQ1308</x:v>
      </x:c>
      <x:c r="C7175" s="2" t="str">
        <x:v>吴纬涛</x:v>
      </x:c>
      <x:c r="D7175" s="8" t="d">
        <x:v>2026-09-05T00:00:00.000Z</x:v>
      </x:c>
      <x:c r="E7175" s="7" t="n">
        <x:v>146.9</x:v>
      </x:c>
      <x:c r="F7175" s="7" t="n">
        <x:v>146.8</x:v>
      </x:c>
      <x:c r="G7175" s="7" t="n">
        <x:v>144.2</x:v>
      </x:c>
      <x:c r="H7175" s="2" t="str">
        <x:v>否</x:v>
      </x:c>
      <x:c r="I7175" s="7" t="n">
        <x:f>IF(AND(ISNUMBER(E7175),ISNUMBER(F7175)),E7175-F7175,"")</x:f>
        <x:v>0.09999999999999432</x:v>
      </x:c>
      <x:c r="J7175" s="2" t="str">
        <x:f>IF(H7175="否","不适用",IF(AND(ISNUMBER(E7175),ISNUMBER(F7175)),IF(I7175&gt;'规则与名单'!$B$2,"是","否"),"未判定"))</x:f>
        <x:v>不适用</x:v>
      </x:c>
      <x:c r="K7175" s="2" t="str">
        <x:f>IF(J7175="是",IF(ISNUMBER(F7175),"测试日GPS","缺失"),IF(ISNUMBER(G7175),"非测试日纯氢",IF(AND(H7175="是",J7175="未判定"),IF(ISNUMBER(F7175),"测试名单无纯氢GPS","缺失"),IF(ISNUMBER(E7175),"非测试日仪表","缺失"))))</x:f>
        <x:v>非测试日纯氢</x:v>
      </x:c>
      <x:c r="L7175" s="7" t="n">
        <x:f>IF(K7175="缺失","",IF(K7175="非测试日纯氢",G7175,IF(K7175="非测试日仪表",E7175,F7175)))</x:f>
        <x:v>144.2</x:v>
      </x:c>
      <x:c r="M7175" s="2" t="n">
        <x:f>IF(K7175="缺失",1,0)</x:f>
        <x:v>0</x:v>
      </x:c>
      <x:c r="N7175" s="2" t="str">
        <x:v>车辆里程查询_20260901-20260930_1024辆_仪表里程.xlsx / I460</x:v>
      </x:c>
      <x:c r="O7175" s="2" t="str">
        <x:v>车辆里程查询_20260901-20260930_1024辆_GPS里程.xlsx / I460</x:v>
      </x:c>
      <x:c r="P7175" s="2" t="str">
        <x:v>车辆纯氢气里程查询_20260901-20260930_1024辆.xlsx / I533</x:v>
      </x:c>
    </x:row>
    <x:row r="7176" ht="22" customHeight="1">
      <x:c r="A7176" s="2" t="n">
        <x:v>285</x:v>
      </x:c>
      <x:c r="B7176" s="2" t="str">
        <x:v>粤AGQ1308</x:v>
      </x:c>
      <x:c r="C7176" s="2" t="str">
        <x:v>吴纬涛</x:v>
      </x:c>
      <x:c r="D7176" s="8" t="d">
        <x:v>2026-09-06T00:00:00.000Z</x:v>
      </x:c>
      <x:c r="E7176" s="7"/>
      <x:c r="F7176" s="7" t="n">
        <x:v>0</x:v>
      </x:c>
      <x:c r="G7176" s="7"/>
      <x:c r="H7176" s="2" t="str">
        <x:v>否</x:v>
      </x:c>
      <x:c r="I7176" s="7" t="str">
        <x:f>IF(AND(ISNUMBER(E7176),ISNUMBER(F7176)),E7176-F7176,"")</x:f>
      </x:c>
      <x:c r="J7176" s="2" t="str">
        <x:f>IF(H7176="否","不适用",IF(AND(ISNUMBER(E7176),ISNUMBER(F7176)),IF(I7176&gt;'规则与名单'!$B$2,"是","否"),"未判定"))</x:f>
        <x:v>不适用</x:v>
      </x:c>
      <x:c r="K7176" s="2" t="str">
        <x:f>IF(J7176="是",IF(ISNUMBER(F7176),"测试日GPS","缺失"),IF(ISNUMBER(G7176),"非测试日纯氢",IF(AND(H7176="是",J7176="未判定"),IF(ISNUMBER(F7176),"测试名单无纯氢GPS","缺失"),IF(ISNUMBER(E7176),"非测试日仪表","缺失"))))</x:f>
        <x:v>缺失</x:v>
      </x:c>
      <x:c r="L7176" s="7" t="str">
        <x:f>IF(K7176="缺失","",IF(K7176="非测试日纯氢",G7176,IF(K7176="非测试日仪表",E7176,F7176)))</x:f>
      </x:c>
      <x:c r="M7176" s="2" t="n">
        <x:f>IF(K7176="缺失",1,0)</x:f>
        <x:v>1</x:v>
      </x:c>
      <x:c r="N7176" s="2" t="str">
        <x:v>车辆里程查询_20260901-20260930_1024辆_仪表里程.xlsx / J460</x:v>
      </x:c>
      <x:c r="O7176" s="2" t="str">
        <x:v>车辆里程查询_20260901-20260930_1024辆_GPS里程.xlsx / J460</x:v>
      </x:c>
      <x:c r="P7176" s="2" t="str">
        <x:v>车辆纯氢气里程查询_20260901-20260930_1024辆.xlsx / J533</x:v>
      </x:c>
    </x:row>
    <x:row r="7177" ht="22" customHeight="1">
      <x:c r="A7177" s="2" t="n">
        <x:v>285</x:v>
      </x:c>
      <x:c r="B7177" s="2" t="str">
        <x:v>粤AGQ1308</x:v>
      </x:c>
      <x:c r="C7177" s="2" t="str">
        <x:v>吴纬涛</x:v>
      </x:c>
      <x:c r="D7177" s="8" t="d">
        <x:v>2026-09-07T00:00:00.000Z</x:v>
      </x:c>
      <x:c r="E7177" s="7" t="n">
        <x:v>106</x:v>
      </x:c>
      <x:c r="F7177" s="7" t="n">
        <x:v>105.5</x:v>
      </x:c>
      <x:c r="G7177" s="7" t="n">
        <x:v>106</x:v>
      </x:c>
      <x:c r="H7177" s="2" t="str">
        <x:v>否</x:v>
      </x:c>
      <x:c r="I7177" s="7" t="n">
        <x:f>IF(AND(ISNUMBER(E7177),ISNUMBER(F7177)),E7177-F7177,"")</x:f>
        <x:v>0.5</x:v>
      </x:c>
      <x:c r="J7177" s="2" t="str">
        <x:f>IF(H7177="否","不适用",IF(AND(ISNUMBER(E7177),ISNUMBER(F7177)),IF(I7177&gt;'规则与名单'!$B$2,"是","否"),"未判定"))</x:f>
        <x:v>不适用</x:v>
      </x:c>
      <x:c r="K7177" s="2" t="str">
        <x:f>IF(J7177="是",IF(ISNUMBER(F7177),"测试日GPS","缺失"),IF(ISNUMBER(G7177),"非测试日纯氢",IF(AND(H7177="是",J7177="未判定"),IF(ISNUMBER(F7177),"测试名单无纯氢GPS","缺失"),IF(ISNUMBER(E7177),"非测试日仪表","缺失"))))</x:f>
        <x:v>非测试日纯氢</x:v>
      </x:c>
      <x:c r="L7177" s="7" t="n">
        <x:f>IF(K7177="缺失","",IF(K7177="非测试日纯氢",G7177,IF(K7177="非测试日仪表",E7177,F7177)))</x:f>
        <x:v>106</x:v>
      </x:c>
      <x:c r="M7177" s="2" t="n">
        <x:f>IF(K7177="缺失",1,0)</x:f>
        <x:v>0</x:v>
      </x:c>
      <x:c r="N7177" s="2" t="str">
        <x:v>车辆里程查询_20260901-20260930_1024辆_仪表里程.xlsx / K460</x:v>
      </x:c>
      <x:c r="O7177" s="2" t="str">
        <x:v>车辆里程查询_20260901-20260930_1024辆_GPS里程.xlsx / K460</x:v>
      </x:c>
      <x:c r="P7177" s="2" t="str">
        <x:v>车辆纯氢气里程查询_20260901-20260930_1024辆.xlsx / K533</x:v>
      </x:c>
    </x:row>
    <x:row r="7178" ht="22" customHeight="1">
      <x:c r="A7178" s="2" t="n">
        <x:v>285</x:v>
      </x:c>
      <x:c r="B7178" s="2" t="str">
        <x:v>粤AGQ1308</x:v>
      </x:c>
      <x:c r="C7178" s="2" t="str">
        <x:v>吴纬涛</x:v>
      </x:c>
      <x:c r="D7178" s="8" t="d">
        <x:v>2026-09-08T00:00:00.000Z</x:v>
      </x:c>
      <x:c r="E7178" s="7" t="n">
        <x:v>106.6</x:v>
      </x:c>
      <x:c r="F7178" s="7" t="n">
        <x:v>106</x:v>
      </x:c>
      <x:c r="G7178" s="7" t="n">
        <x:v>106.5</x:v>
      </x:c>
      <x:c r="H7178" s="2" t="str">
        <x:v>否</x:v>
      </x:c>
      <x:c r="I7178" s="7" t="n">
        <x:f>IF(AND(ISNUMBER(E7178),ISNUMBER(F7178)),E7178-F7178,"")</x:f>
        <x:v>0.5999999999999943</x:v>
      </x:c>
      <x:c r="J7178" s="2" t="str">
        <x:f>IF(H7178="否","不适用",IF(AND(ISNUMBER(E7178),ISNUMBER(F7178)),IF(I7178&gt;'规则与名单'!$B$2,"是","否"),"未判定"))</x:f>
        <x:v>不适用</x:v>
      </x:c>
      <x:c r="K7178" s="2" t="str">
        <x:f>IF(J7178="是",IF(ISNUMBER(F7178),"测试日GPS","缺失"),IF(ISNUMBER(G7178),"非测试日纯氢",IF(AND(H7178="是",J7178="未判定"),IF(ISNUMBER(F7178),"测试名单无纯氢GPS","缺失"),IF(ISNUMBER(E7178),"非测试日仪表","缺失"))))</x:f>
        <x:v>非测试日纯氢</x:v>
      </x:c>
      <x:c r="L7178" s="7" t="n">
        <x:f>IF(K7178="缺失","",IF(K7178="非测试日纯氢",G7178,IF(K7178="非测试日仪表",E7178,F7178)))</x:f>
        <x:v>106.5</x:v>
      </x:c>
      <x:c r="M7178" s="2" t="n">
        <x:f>IF(K7178="缺失",1,0)</x:f>
        <x:v>0</x:v>
      </x:c>
      <x:c r="N7178" s="2" t="str">
        <x:v>车辆里程查询_20260901-20260930_1024辆_仪表里程.xlsx / L460</x:v>
      </x:c>
      <x:c r="O7178" s="2" t="str">
        <x:v>车辆里程查询_20260901-20260930_1024辆_GPS里程.xlsx / L460</x:v>
      </x:c>
      <x:c r="P7178" s="2" t="str">
        <x:v>车辆纯氢气里程查询_20260901-20260930_1024辆.xlsx / L533</x:v>
      </x:c>
    </x:row>
    <x:row r="7179" ht="22" customHeight="1">
      <x:c r="A7179" s="2" t="n">
        <x:v>285</x:v>
      </x:c>
      <x:c r="B7179" s="2" t="str">
        <x:v>粤AGQ1308</x:v>
      </x:c>
      <x:c r="C7179" s="2" t="str">
        <x:v>吴纬涛</x:v>
      </x:c>
      <x:c r="D7179" s="8" t="d">
        <x:v>2026-09-09T00:00:00.000Z</x:v>
      </x:c>
      <x:c r="E7179" s="7" t="n">
        <x:v>147.3</x:v>
      </x:c>
      <x:c r="F7179" s="7" t="n">
        <x:v>147.2</x:v>
      </x:c>
      <x:c r="G7179" s="7" t="n">
        <x:v>146.8</x:v>
      </x:c>
      <x:c r="H7179" s="2" t="str">
        <x:v>否</x:v>
      </x:c>
      <x:c r="I7179" s="7" t="n">
        <x:f>IF(AND(ISNUMBER(E7179),ISNUMBER(F7179)),E7179-F7179,"")</x:f>
        <x:v>0.10000000000002274</x:v>
      </x:c>
      <x:c r="J7179" s="2" t="str">
        <x:f>IF(H7179="否","不适用",IF(AND(ISNUMBER(E7179),ISNUMBER(F7179)),IF(I7179&gt;'规则与名单'!$B$2,"是","否"),"未判定"))</x:f>
        <x:v>不适用</x:v>
      </x:c>
      <x:c r="K7179" s="2" t="str">
        <x:f>IF(J7179="是",IF(ISNUMBER(F7179),"测试日GPS","缺失"),IF(ISNUMBER(G7179),"非测试日纯氢",IF(AND(H7179="是",J7179="未判定"),IF(ISNUMBER(F7179),"测试名单无纯氢GPS","缺失"),IF(ISNUMBER(E7179),"非测试日仪表","缺失"))))</x:f>
        <x:v>非测试日纯氢</x:v>
      </x:c>
      <x:c r="L7179" s="7" t="n">
        <x:f>IF(K7179="缺失","",IF(K7179="非测试日纯氢",G7179,IF(K7179="非测试日仪表",E7179,F7179)))</x:f>
        <x:v>146.8</x:v>
      </x:c>
      <x:c r="M7179" s="2" t="n">
        <x:f>IF(K7179="缺失",1,0)</x:f>
        <x:v>0</x:v>
      </x:c>
      <x:c r="N7179" s="2" t="str">
        <x:v>车辆里程查询_20260901-20260930_1024辆_仪表里程.xlsx / M460</x:v>
      </x:c>
      <x:c r="O7179" s="2" t="str">
        <x:v>车辆里程查询_20260901-20260930_1024辆_GPS里程.xlsx / M460</x:v>
      </x:c>
      <x:c r="P7179" s="2" t="str">
        <x:v>车辆纯氢气里程查询_20260901-20260930_1024辆.xlsx / M533</x:v>
      </x:c>
    </x:row>
    <x:row r="7180" ht="22" customHeight="1">
      <x:c r="A7180" s="2" t="n">
        <x:v>285</x:v>
      </x:c>
      <x:c r="B7180" s="2" t="str">
        <x:v>粤AGQ1308</x:v>
      </x:c>
      <x:c r="C7180" s="2" t="str">
        <x:v>吴纬涛</x:v>
      </x:c>
      <x:c r="D7180" s="8" t="d">
        <x:v>2026-09-10T00:00:00.000Z</x:v>
      </x:c>
      <x:c r="E7180" s="7" t="n">
        <x:v>106.6</x:v>
      </x:c>
      <x:c r="F7180" s="7" t="n">
        <x:v>106.1</x:v>
      </x:c>
      <x:c r="G7180" s="7" t="n">
        <x:v>106.6</x:v>
      </x:c>
      <x:c r="H7180" s="2" t="str">
        <x:v>否</x:v>
      </x:c>
      <x:c r="I7180" s="7" t="n">
        <x:f>IF(AND(ISNUMBER(E7180),ISNUMBER(F7180)),E7180-F7180,"")</x:f>
        <x:v>0.5</x:v>
      </x:c>
      <x:c r="J7180" s="2" t="str">
        <x:f>IF(H7180="否","不适用",IF(AND(ISNUMBER(E7180),ISNUMBER(F7180)),IF(I7180&gt;'规则与名单'!$B$2,"是","否"),"未判定"))</x:f>
        <x:v>不适用</x:v>
      </x:c>
      <x:c r="K7180" s="2" t="str">
        <x:f>IF(J7180="是",IF(ISNUMBER(F7180),"测试日GPS","缺失"),IF(ISNUMBER(G7180),"非测试日纯氢",IF(AND(H7180="是",J7180="未判定"),IF(ISNUMBER(F7180),"测试名单无纯氢GPS","缺失"),IF(ISNUMBER(E7180),"非测试日仪表","缺失"))))</x:f>
        <x:v>非测试日纯氢</x:v>
      </x:c>
      <x:c r="L7180" s="7" t="n">
        <x:f>IF(K7180="缺失","",IF(K7180="非测试日纯氢",G7180,IF(K7180="非测试日仪表",E7180,F7180)))</x:f>
        <x:v>106.6</x:v>
      </x:c>
      <x:c r="M7180" s="2" t="n">
        <x:f>IF(K7180="缺失",1,0)</x:f>
        <x:v>0</x:v>
      </x:c>
      <x:c r="N7180" s="2" t="str">
        <x:v>车辆里程查询_20260901-20260930_1024辆_仪表里程.xlsx / N460</x:v>
      </x:c>
      <x:c r="O7180" s="2" t="str">
        <x:v>车辆里程查询_20260901-20260930_1024辆_GPS里程.xlsx / N460</x:v>
      </x:c>
      <x:c r="P7180" s="2" t="str">
        <x:v>车辆纯氢气里程查询_20260901-20260930_1024辆.xlsx / N533</x:v>
      </x:c>
    </x:row>
    <x:row r="7181" ht="22" customHeight="1">
      <x:c r="A7181" s="2" t="n">
        <x:v>285</x:v>
      </x:c>
      <x:c r="B7181" s="2" t="str">
        <x:v>粤AGQ1308</x:v>
      </x:c>
      <x:c r="C7181" s="2" t="str">
        <x:v>吴纬涛</x:v>
      </x:c>
      <x:c r="D7181" s="8" t="d">
        <x:v>2026-09-11T00:00:00.000Z</x:v>
      </x:c>
      <x:c r="E7181" s="7" t="n">
        <x:v>152.6</x:v>
      </x:c>
      <x:c r="F7181" s="7" t="n">
        <x:v>153.4</x:v>
      </x:c>
      <x:c r="G7181" s="7" t="n">
        <x:v>70</x:v>
      </x:c>
      <x:c r="H7181" s="2" t="str">
        <x:v>否</x:v>
      </x:c>
      <x:c r="I7181" s="7" t="n">
        <x:f>IF(AND(ISNUMBER(E7181),ISNUMBER(F7181)),E7181-F7181,"")</x:f>
        <x:v>-0.8000000000000114</x:v>
      </x:c>
      <x:c r="J7181" s="2" t="str">
        <x:f>IF(H7181="否","不适用",IF(AND(ISNUMBER(E7181),ISNUMBER(F7181)),IF(I7181&gt;'规则与名单'!$B$2,"是","否"),"未判定"))</x:f>
        <x:v>不适用</x:v>
      </x:c>
      <x:c r="K7181" s="2" t="str">
        <x:f>IF(J7181="是",IF(ISNUMBER(F7181),"测试日GPS","缺失"),IF(ISNUMBER(G7181),"非测试日纯氢",IF(AND(H7181="是",J7181="未判定"),IF(ISNUMBER(F7181),"测试名单无纯氢GPS","缺失"),IF(ISNUMBER(E7181),"非测试日仪表","缺失"))))</x:f>
        <x:v>非测试日纯氢</x:v>
      </x:c>
      <x:c r="L7181" s="7" t="n">
        <x:f>IF(K7181="缺失","",IF(K7181="非测试日纯氢",G7181,IF(K7181="非测试日仪表",E7181,F7181)))</x:f>
        <x:v>70</x:v>
      </x:c>
      <x:c r="M7181" s="2" t="n">
        <x:f>IF(K7181="缺失",1,0)</x:f>
        <x:v>0</x:v>
      </x:c>
      <x:c r="N7181" s="2" t="str">
        <x:v>车辆里程查询_20260901-20260930_1024辆_仪表里程.xlsx / O460</x:v>
      </x:c>
      <x:c r="O7181" s="2" t="str">
        <x:v>车辆里程查询_20260901-20260930_1024辆_GPS里程.xlsx / O460</x:v>
      </x:c>
      <x:c r="P7181" s="2" t="str">
        <x:v>车辆纯氢气里程查询_20260901-20260930_1024辆.xlsx / O533</x:v>
      </x:c>
    </x:row>
    <x:row r="7182" ht="22" customHeight="1">
      <x:c r="A7182" s="2" t="n">
        <x:v>285</x:v>
      </x:c>
      <x:c r="B7182" s="2" t="str">
        <x:v>粤AGQ1308</x:v>
      </x:c>
      <x:c r="C7182" s="2" t="str">
        <x:v>吴纬涛</x:v>
      </x:c>
      <x:c r="D7182" s="8" t="d">
        <x:v>2026-09-12T00:00:00.000Z</x:v>
      </x:c>
      <x:c r="E7182" s="7" t="n">
        <x:v>106.6</x:v>
      </x:c>
      <x:c r="F7182" s="7" t="n">
        <x:v>106.5</x:v>
      </x:c>
      <x:c r="G7182" s="7" t="n">
        <x:v>63.5</x:v>
      </x:c>
      <x:c r="H7182" s="2" t="str">
        <x:v>否</x:v>
      </x:c>
      <x:c r="I7182" s="7" t="n">
        <x:f>IF(AND(ISNUMBER(E7182),ISNUMBER(F7182)),E7182-F7182,"")</x:f>
        <x:v>0.09999999999999432</x:v>
      </x:c>
      <x:c r="J7182" s="2" t="str">
        <x:f>IF(H7182="否","不适用",IF(AND(ISNUMBER(E7182),ISNUMBER(F7182)),IF(I7182&gt;'规则与名单'!$B$2,"是","否"),"未判定"))</x:f>
        <x:v>不适用</x:v>
      </x:c>
      <x:c r="K7182" s="2" t="str">
        <x:f>IF(J7182="是",IF(ISNUMBER(F7182),"测试日GPS","缺失"),IF(ISNUMBER(G7182),"非测试日纯氢",IF(AND(H7182="是",J7182="未判定"),IF(ISNUMBER(F7182),"测试名单无纯氢GPS","缺失"),IF(ISNUMBER(E7182),"非测试日仪表","缺失"))))</x:f>
        <x:v>非测试日纯氢</x:v>
      </x:c>
      <x:c r="L7182" s="7" t="n">
        <x:f>IF(K7182="缺失","",IF(K7182="非测试日纯氢",G7182,IF(K7182="非测试日仪表",E7182,F7182)))</x:f>
        <x:v>63.5</x:v>
      </x:c>
      <x:c r="M7182" s="2" t="n">
        <x:f>IF(K7182="缺失",1,0)</x:f>
        <x:v>0</x:v>
      </x:c>
      <x:c r="N7182" s="2" t="str">
        <x:v>车辆里程查询_20260901-20260930_1024辆_仪表里程.xlsx / P460</x:v>
      </x:c>
      <x:c r="O7182" s="2" t="str">
        <x:v>车辆里程查询_20260901-20260930_1024辆_GPS里程.xlsx / P460</x:v>
      </x:c>
      <x:c r="P7182" s="2" t="str">
        <x:v>车辆纯氢气里程查询_20260901-20260930_1024辆.xlsx / P533</x:v>
      </x:c>
    </x:row>
    <x:row r="7183" ht="22" customHeight="1">
      <x:c r="A7183" s="2" t="n">
        <x:v>285</x:v>
      </x:c>
      <x:c r="B7183" s="2" t="str">
        <x:v>粤AGQ1308</x:v>
      </x:c>
      <x:c r="C7183" s="2" t="str">
        <x:v>吴纬涛</x:v>
      </x:c>
      <x:c r="D7183" s="8" t="d">
        <x:v>2026-09-13T00:00:00.000Z</x:v>
      </x:c>
      <x:c r="E7183" s="7"/>
      <x:c r="F7183" s="7" t="n">
        <x:v>0</x:v>
      </x:c>
      <x:c r="G7183" s="7"/>
      <x:c r="H7183" s="2" t="str">
        <x:v>否</x:v>
      </x:c>
      <x:c r="I7183" s="7" t="str">
        <x:f>IF(AND(ISNUMBER(E7183),ISNUMBER(F7183)),E7183-F7183,"")</x:f>
      </x:c>
      <x:c r="J7183" s="2" t="str">
        <x:f>IF(H7183="否","不适用",IF(AND(ISNUMBER(E7183),ISNUMBER(F7183)),IF(I7183&gt;'规则与名单'!$B$2,"是","否"),"未判定"))</x:f>
        <x:v>不适用</x:v>
      </x:c>
      <x:c r="K7183" s="2" t="str">
        <x:f>IF(J7183="是",IF(ISNUMBER(F7183),"测试日GPS","缺失"),IF(ISNUMBER(G7183),"非测试日纯氢",IF(AND(H7183="是",J7183="未判定"),IF(ISNUMBER(F7183),"测试名单无纯氢GPS","缺失"),IF(ISNUMBER(E7183),"非测试日仪表","缺失"))))</x:f>
        <x:v>缺失</x:v>
      </x:c>
      <x:c r="L7183" s="7" t="str">
        <x:f>IF(K7183="缺失","",IF(K7183="非测试日纯氢",G7183,IF(K7183="非测试日仪表",E7183,F7183)))</x:f>
      </x:c>
      <x:c r="M7183" s="2" t="n">
        <x:f>IF(K7183="缺失",1,0)</x:f>
        <x:v>1</x:v>
      </x:c>
      <x:c r="N7183" s="2" t="str">
        <x:v>车辆里程查询_20260901-20260930_1024辆_仪表里程.xlsx / Q460</x:v>
      </x:c>
      <x:c r="O7183" s="2" t="str">
        <x:v>车辆里程查询_20260901-20260930_1024辆_GPS里程.xlsx / Q460</x:v>
      </x:c>
      <x:c r="P7183" s="2" t="str">
        <x:v>车辆纯氢气里程查询_20260901-20260930_1024辆.xlsx / Q533</x:v>
      </x:c>
    </x:row>
    <x:row r="7184" ht="22" customHeight="1">
      <x:c r="A7184" s="2" t="n">
        <x:v>285</x:v>
      </x:c>
      <x:c r="B7184" s="2" t="str">
        <x:v>粤AGQ1308</x:v>
      </x:c>
      <x:c r="C7184" s="2" t="str">
        <x:v>吴纬涛</x:v>
      </x:c>
      <x:c r="D7184" s="8" t="d">
        <x:v>2026-09-14T00:00:00.000Z</x:v>
      </x:c>
      <x:c r="E7184" s="7" t="n">
        <x:v>106.7</x:v>
      </x:c>
      <x:c r="F7184" s="7" t="n">
        <x:v>106.7</x:v>
      </x:c>
      <x:c r="G7184" s="7" t="n">
        <x:v>98.7</x:v>
      </x:c>
      <x:c r="H7184" s="2" t="str">
        <x:v>否</x:v>
      </x:c>
      <x:c r="I7184" s="7" t="n">
        <x:f>IF(AND(ISNUMBER(E7184),ISNUMBER(F7184)),E7184-F7184,"")</x:f>
        <x:v>0</x:v>
      </x:c>
      <x:c r="J7184" s="2" t="str">
        <x:f>IF(H7184="否","不适用",IF(AND(ISNUMBER(E7184),ISNUMBER(F7184)),IF(I7184&gt;'规则与名单'!$B$2,"是","否"),"未判定"))</x:f>
        <x:v>不适用</x:v>
      </x:c>
      <x:c r="K7184" s="2" t="str">
        <x:f>IF(J7184="是",IF(ISNUMBER(F7184),"测试日GPS","缺失"),IF(ISNUMBER(G7184),"非测试日纯氢",IF(AND(H7184="是",J7184="未判定"),IF(ISNUMBER(F7184),"测试名单无纯氢GPS","缺失"),IF(ISNUMBER(E7184),"非测试日仪表","缺失"))))</x:f>
        <x:v>非测试日纯氢</x:v>
      </x:c>
      <x:c r="L7184" s="7" t="n">
        <x:f>IF(K7184="缺失","",IF(K7184="非测试日纯氢",G7184,IF(K7184="非测试日仪表",E7184,F7184)))</x:f>
        <x:v>98.7</x:v>
      </x:c>
      <x:c r="M7184" s="2" t="n">
        <x:f>IF(K7184="缺失",1,0)</x:f>
        <x:v>0</x:v>
      </x:c>
      <x:c r="N7184" s="2" t="str">
        <x:v>车辆里程查询_20260901-20260930_1024辆_仪表里程.xlsx / R460</x:v>
      </x:c>
      <x:c r="O7184" s="2" t="str">
        <x:v>车辆里程查询_20260901-20260930_1024辆_GPS里程.xlsx / R460</x:v>
      </x:c>
      <x:c r="P7184" s="2" t="str">
        <x:v>车辆纯氢气里程查询_20260901-20260930_1024辆.xlsx / R533</x:v>
      </x:c>
    </x:row>
    <x:row r="7185" ht="22" customHeight="1">
      <x:c r="A7185" s="2" t="n">
        <x:v>285</x:v>
      </x:c>
      <x:c r="B7185" s="2" t="str">
        <x:v>粤AGQ1308</x:v>
      </x:c>
      <x:c r="C7185" s="2" t="str">
        <x:v>吴纬涛</x:v>
      </x:c>
      <x:c r="D7185" s="8" t="d">
        <x:v>2026-09-15T00:00:00.000Z</x:v>
      </x:c>
      <x:c r="E7185" s="7" t="n">
        <x:v>54.1</x:v>
      </x:c>
      <x:c r="F7185" s="7" t="n">
        <x:v>147.1</x:v>
      </x:c>
      <x:c r="G7185" s="7" t="n">
        <x:v>115.1</x:v>
      </x:c>
      <x:c r="H7185" s="2" t="str">
        <x:v>否</x:v>
      </x:c>
      <x:c r="I7185" s="7" t="n">
        <x:f>IF(AND(ISNUMBER(E7185),ISNUMBER(F7185)),E7185-F7185,"")</x:f>
        <x:v>-93</x:v>
      </x:c>
      <x:c r="J7185" s="2" t="str">
        <x:f>IF(H7185="否","不适用",IF(AND(ISNUMBER(E7185),ISNUMBER(F7185)),IF(I7185&gt;'规则与名单'!$B$2,"是","否"),"未判定"))</x:f>
        <x:v>不适用</x:v>
      </x:c>
      <x:c r="K7185" s="2" t="str">
        <x:f>IF(J7185="是",IF(ISNUMBER(F7185),"测试日GPS","缺失"),IF(ISNUMBER(G7185),"非测试日纯氢",IF(AND(H7185="是",J7185="未判定"),IF(ISNUMBER(F7185),"测试名单无纯氢GPS","缺失"),IF(ISNUMBER(E7185),"非测试日仪表","缺失"))))</x:f>
        <x:v>非测试日纯氢</x:v>
      </x:c>
      <x:c r="L7185" s="7" t="n">
        <x:f>IF(K7185="缺失","",IF(K7185="非测试日纯氢",G7185,IF(K7185="非测试日仪表",E7185,F7185)))</x:f>
        <x:v>115.1</x:v>
      </x:c>
      <x:c r="M7185" s="2" t="n">
        <x:f>IF(K7185="缺失",1,0)</x:f>
        <x:v>0</x:v>
      </x:c>
      <x:c r="N7185" s="2" t="str">
        <x:v>车辆里程查询_20260901-20260930_1024辆_仪表里程.xlsx / S460</x:v>
      </x:c>
      <x:c r="O7185" s="2" t="str">
        <x:v>车辆里程查询_20260901-20260930_1024辆_GPS里程.xlsx / S460</x:v>
      </x:c>
      <x:c r="P7185" s="2" t="str">
        <x:v>车辆纯氢气里程查询_20260901-20260930_1024辆.xlsx / S533</x:v>
      </x:c>
    </x:row>
    <x:row r="7186" ht="22" customHeight="1">
      <x:c r="A7186" s="2" t="n">
        <x:v>285</x:v>
      </x:c>
      <x:c r="B7186" s="2" t="str">
        <x:v>粤AGQ1308</x:v>
      </x:c>
      <x:c r="C7186" s="2" t="str">
        <x:v>吴纬涛</x:v>
      </x:c>
      <x:c r="D7186" s="8" t="d">
        <x:v>2026-09-16T00:00:00.000Z</x:v>
      </x:c>
      <x:c r="E7186" s="7" t="n">
        <x:v>238.2</x:v>
      </x:c>
      <x:c r="F7186" s="7" t="n">
        <x:v>145.4</x:v>
      </x:c>
      <x:c r="G7186" s="7" t="n">
        <x:v>137</x:v>
      </x:c>
      <x:c r="H7186" s="2" t="str">
        <x:v>否</x:v>
      </x:c>
      <x:c r="I7186" s="7" t="n">
        <x:f>IF(AND(ISNUMBER(E7186),ISNUMBER(F7186)),E7186-F7186,"")</x:f>
        <x:v>92.79999999999998</x:v>
      </x:c>
      <x:c r="J7186" s="2" t="str">
        <x:f>IF(H7186="否","不适用",IF(AND(ISNUMBER(E7186),ISNUMBER(F7186)),IF(I7186&gt;'规则与名单'!$B$2,"是","否"),"未判定"))</x:f>
        <x:v>不适用</x:v>
      </x:c>
      <x:c r="K7186" s="2" t="str">
        <x:f>IF(J7186="是",IF(ISNUMBER(F7186),"测试日GPS","缺失"),IF(ISNUMBER(G7186),"非测试日纯氢",IF(AND(H7186="是",J7186="未判定"),IF(ISNUMBER(F7186),"测试名单无纯氢GPS","缺失"),IF(ISNUMBER(E7186),"非测试日仪表","缺失"))))</x:f>
        <x:v>非测试日纯氢</x:v>
      </x:c>
      <x:c r="L7186" s="7" t="n">
        <x:f>IF(K7186="缺失","",IF(K7186="非测试日纯氢",G7186,IF(K7186="非测试日仪表",E7186,F7186)))</x:f>
        <x:v>137</x:v>
      </x:c>
      <x:c r="M7186" s="2" t="n">
        <x:f>IF(K7186="缺失",1,0)</x:f>
        <x:v>0</x:v>
      </x:c>
      <x:c r="N7186" s="2" t="str">
        <x:v>车辆里程查询_20260901-20260930_1024辆_仪表里程.xlsx / T460</x:v>
      </x:c>
      <x:c r="O7186" s="2" t="str">
        <x:v>车辆里程查询_20260901-20260930_1024辆_GPS里程.xlsx / T460</x:v>
      </x:c>
      <x:c r="P7186" s="2" t="str">
        <x:v>车辆纯氢气里程查询_20260901-20260930_1024辆.xlsx / T533</x:v>
      </x:c>
    </x:row>
    <x:row r="7187" ht="22" customHeight="1">
      <x:c r="A7187" s="2" t="n">
        <x:v>285</x:v>
      </x:c>
      <x:c r="B7187" s="2" t="str">
        <x:v>粤AGQ1308</x:v>
      </x:c>
      <x:c r="C7187" s="2" t="str">
        <x:v>吴纬涛</x:v>
      </x:c>
      <x:c r="D7187" s="8" t="d">
        <x:v>2026-09-17T00:00:00.000Z</x:v>
      </x:c>
      <x:c r="E7187" s="7" t="n">
        <x:v>147.3</x:v>
      </x:c>
      <x:c r="F7187" s="7" t="n">
        <x:v>147.8</x:v>
      </x:c>
      <x:c r="G7187" s="7" t="n">
        <x:v>147.1</x:v>
      </x:c>
      <x:c r="H7187" s="2" t="str">
        <x:v>否</x:v>
      </x:c>
      <x:c r="I7187" s="7" t="n">
        <x:f>IF(AND(ISNUMBER(E7187),ISNUMBER(F7187)),E7187-F7187,"")</x:f>
        <x:v>-0.5</x:v>
      </x:c>
      <x:c r="J7187" s="2" t="str">
        <x:f>IF(H7187="否","不适用",IF(AND(ISNUMBER(E7187),ISNUMBER(F7187)),IF(I7187&gt;'规则与名单'!$B$2,"是","否"),"未判定"))</x:f>
        <x:v>不适用</x:v>
      </x:c>
      <x:c r="K7187" s="2" t="str">
        <x:f>IF(J7187="是",IF(ISNUMBER(F7187),"测试日GPS","缺失"),IF(ISNUMBER(G7187),"非测试日纯氢",IF(AND(H7187="是",J7187="未判定"),IF(ISNUMBER(F7187),"测试名单无纯氢GPS","缺失"),IF(ISNUMBER(E7187),"非测试日仪表","缺失"))))</x:f>
        <x:v>非测试日纯氢</x:v>
      </x:c>
      <x:c r="L7187" s="7" t="n">
        <x:f>IF(K7187="缺失","",IF(K7187="非测试日纯氢",G7187,IF(K7187="非测试日仪表",E7187,F7187)))</x:f>
        <x:v>147.1</x:v>
      </x:c>
      <x:c r="M7187" s="2" t="n">
        <x:f>IF(K7187="缺失",1,0)</x:f>
        <x:v>0</x:v>
      </x:c>
      <x:c r="N7187" s="2" t="str">
        <x:v>车辆里程查询_20260901-20260930_1024辆_仪表里程.xlsx / U460</x:v>
      </x:c>
      <x:c r="O7187" s="2" t="str">
        <x:v>车辆里程查询_20260901-20260930_1024辆_GPS里程.xlsx / U460</x:v>
      </x:c>
      <x:c r="P7187" s="2" t="str">
        <x:v>车辆纯氢气里程查询_20260901-20260930_1024辆.xlsx / U533</x:v>
      </x:c>
    </x:row>
    <x:row r="7188" ht="22" customHeight="1">
      <x:c r="A7188" s="2" t="n">
        <x:v>285</x:v>
      </x:c>
      <x:c r="B7188" s="2" t="str">
        <x:v>粤AGQ1308</x:v>
      </x:c>
      <x:c r="C7188" s="2" t="str">
        <x:v>吴纬涛</x:v>
      </x:c>
      <x:c r="D7188" s="8" t="d">
        <x:v>2026-09-18T00:00:00.000Z</x:v>
      </x:c>
      <x:c r="E7188" s="7" t="n">
        <x:v>106.6</x:v>
      </x:c>
      <x:c r="F7188" s="7" t="n">
        <x:v>106.4</x:v>
      </x:c>
      <x:c r="G7188" s="7" t="n">
        <x:v>55.6</x:v>
      </x:c>
      <x:c r="H7188" s="2" t="str">
        <x:v>否</x:v>
      </x:c>
      <x:c r="I7188" s="7" t="n">
        <x:f>IF(AND(ISNUMBER(E7188),ISNUMBER(F7188)),E7188-F7188,"")</x:f>
        <x:v>0.19999999999998863</x:v>
      </x:c>
      <x:c r="J7188" s="2" t="str">
        <x:f>IF(H7188="否","不适用",IF(AND(ISNUMBER(E7188),ISNUMBER(F7188)),IF(I7188&gt;'规则与名单'!$B$2,"是","否"),"未判定"))</x:f>
        <x:v>不适用</x:v>
      </x:c>
      <x:c r="K7188" s="2" t="str">
        <x:f>IF(J7188="是",IF(ISNUMBER(F7188),"测试日GPS","缺失"),IF(ISNUMBER(G7188),"非测试日纯氢",IF(AND(H7188="是",J7188="未判定"),IF(ISNUMBER(F7188),"测试名单无纯氢GPS","缺失"),IF(ISNUMBER(E7188),"非测试日仪表","缺失"))))</x:f>
        <x:v>非测试日纯氢</x:v>
      </x:c>
      <x:c r="L7188" s="7" t="n">
        <x:f>IF(K7188="缺失","",IF(K7188="非测试日纯氢",G7188,IF(K7188="非测试日仪表",E7188,F7188)))</x:f>
        <x:v>55.6</x:v>
      </x:c>
      <x:c r="M7188" s="2" t="n">
        <x:f>IF(K7188="缺失",1,0)</x:f>
        <x:v>0</x:v>
      </x:c>
      <x:c r="N7188" s="2" t="str">
        <x:v>车辆里程查询_20260901-20260930_1024辆_仪表里程.xlsx / V460</x:v>
      </x:c>
      <x:c r="O7188" s="2" t="str">
        <x:v>车辆里程查询_20260901-20260930_1024辆_GPS里程.xlsx / V460</x:v>
      </x:c>
      <x:c r="P7188" s="2" t="str">
        <x:v>车辆纯氢气里程查询_20260901-20260930_1024辆.xlsx / V533</x:v>
      </x:c>
    </x:row>
    <x:row r="7189" ht="22" customHeight="1">
      <x:c r="A7189" s="2" t="n">
        <x:v>285</x:v>
      </x:c>
      <x:c r="B7189" s="2" t="str">
        <x:v>粤AGQ1308</x:v>
      </x:c>
      <x:c r="C7189" s="2" t="str">
        <x:v>吴纬涛</x:v>
      </x:c>
      <x:c r="D7189" s="8" t="d">
        <x:v>2026-09-19T00:00:00.000Z</x:v>
      </x:c>
      <x:c r="E7189" s="7" t="n">
        <x:v>115.9</x:v>
      </x:c>
      <x:c r="F7189" s="7" t="n">
        <x:v>115.4</x:v>
      </x:c>
      <x:c r="G7189" s="7" t="n">
        <x:v>115.9</x:v>
      </x:c>
      <x:c r="H7189" s="2" t="str">
        <x:v>否</x:v>
      </x:c>
      <x:c r="I7189" s="7" t="n">
        <x:f>IF(AND(ISNUMBER(E7189),ISNUMBER(F7189)),E7189-F7189,"")</x:f>
        <x:v>0.5</x:v>
      </x:c>
      <x:c r="J7189" s="2" t="str">
        <x:f>IF(H7189="否","不适用",IF(AND(ISNUMBER(E7189),ISNUMBER(F7189)),IF(I7189&gt;'规则与名单'!$B$2,"是","否"),"未判定"))</x:f>
        <x:v>不适用</x:v>
      </x:c>
      <x:c r="K7189" s="2" t="str">
        <x:f>IF(J7189="是",IF(ISNUMBER(F7189),"测试日GPS","缺失"),IF(ISNUMBER(G7189),"非测试日纯氢",IF(AND(H7189="是",J7189="未判定"),IF(ISNUMBER(F7189),"测试名单无纯氢GPS","缺失"),IF(ISNUMBER(E7189),"非测试日仪表","缺失"))))</x:f>
        <x:v>非测试日纯氢</x:v>
      </x:c>
      <x:c r="L7189" s="7" t="n">
        <x:f>IF(K7189="缺失","",IF(K7189="非测试日纯氢",G7189,IF(K7189="非测试日仪表",E7189,F7189)))</x:f>
        <x:v>115.9</x:v>
      </x:c>
      <x:c r="M7189" s="2" t="n">
        <x:f>IF(K7189="缺失",1,0)</x:f>
        <x:v>0</x:v>
      </x:c>
      <x:c r="N7189" s="2" t="str">
        <x:v>车辆里程查询_20260901-20260930_1024辆_仪表里程.xlsx / W460</x:v>
      </x:c>
      <x:c r="O7189" s="2" t="str">
        <x:v>车辆里程查询_20260901-20260930_1024辆_GPS里程.xlsx / W460</x:v>
      </x:c>
      <x:c r="P7189" s="2" t="str">
        <x:v>车辆纯氢气里程查询_20260901-20260930_1024辆.xlsx / W533</x:v>
      </x:c>
    </x:row>
    <x:row r="7190" ht="22" customHeight="1">
      <x:c r="A7190" s="2" t="n">
        <x:v>285</x:v>
      </x:c>
      <x:c r="B7190" s="2" t="str">
        <x:v>粤AGQ1308</x:v>
      </x:c>
      <x:c r="C7190" s="2" t="str">
        <x:v>吴纬涛</x:v>
      </x:c>
      <x:c r="D7190" s="8" t="d">
        <x:v>2026-09-20T00:00:00.000Z</x:v>
      </x:c>
      <x:c r="E7190" s="7"/>
      <x:c r="F7190" s="7" t="n">
        <x:v>0</x:v>
      </x:c>
      <x:c r="G7190" s="7"/>
      <x:c r="H7190" s="2" t="str">
        <x:v>否</x:v>
      </x:c>
      <x:c r="I7190" s="7" t="str">
        <x:f>IF(AND(ISNUMBER(E7190),ISNUMBER(F7190)),E7190-F7190,"")</x:f>
      </x:c>
      <x:c r="J7190" s="2" t="str">
        <x:f>IF(H7190="否","不适用",IF(AND(ISNUMBER(E7190),ISNUMBER(F7190)),IF(I7190&gt;'规则与名单'!$B$2,"是","否"),"未判定"))</x:f>
        <x:v>不适用</x:v>
      </x:c>
      <x:c r="K7190" s="2" t="str">
        <x:f>IF(J7190="是",IF(ISNUMBER(F7190),"测试日GPS","缺失"),IF(ISNUMBER(G7190),"非测试日纯氢",IF(AND(H7190="是",J7190="未判定"),IF(ISNUMBER(F7190),"测试名单无纯氢GPS","缺失"),IF(ISNUMBER(E7190),"非测试日仪表","缺失"))))</x:f>
        <x:v>缺失</x:v>
      </x:c>
      <x:c r="L7190" s="7" t="str">
        <x:f>IF(K7190="缺失","",IF(K7190="非测试日纯氢",G7190,IF(K7190="非测试日仪表",E7190,F7190)))</x:f>
      </x:c>
      <x:c r="M7190" s="2" t="n">
        <x:f>IF(K7190="缺失",1,0)</x:f>
        <x:v>1</x:v>
      </x:c>
      <x:c r="N7190" s="2" t="str">
        <x:v>车辆里程查询_20260901-20260930_1024辆_仪表里程.xlsx / X460</x:v>
      </x:c>
      <x:c r="O7190" s="2" t="str">
        <x:v>车辆里程查询_20260901-20260930_1024辆_GPS里程.xlsx / X460</x:v>
      </x:c>
      <x:c r="P7190" s="2" t="str">
        <x:v>车辆纯氢气里程查询_20260901-20260930_1024辆.xlsx / X533</x:v>
      </x:c>
    </x:row>
    <x:row r="7191" ht="22" customHeight="1">
      <x:c r="A7191" s="2" t="n">
        <x:v>285</x:v>
      </x:c>
      <x:c r="B7191" s="2" t="str">
        <x:v>粤AGQ1308</x:v>
      </x:c>
      <x:c r="C7191" s="2" t="str">
        <x:v>吴纬涛</x:v>
      </x:c>
      <x:c r="D7191" s="8" t="d">
        <x:v>2026-09-21T00:00:00.000Z</x:v>
      </x:c>
      <x:c r="E7191" s="7" t="n">
        <x:v>126.6</x:v>
      </x:c>
      <x:c r="F7191" s="7" t="n">
        <x:v>146.5</x:v>
      </x:c>
      <x:c r="G7191" s="7" t="n">
        <x:v>101.5</x:v>
      </x:c>
      <x:c r="H7191" s="2" t="str">
        <x:v>否</x:v>
      </x:c>
      <x:c r="I7191" s="7" t="n">
        <x:f>IF(AND(ISNUMBER(E7191),ISNUMBER(F7191)),E7191-F7191,"")</x:f>
        <x:v>-19.900000000000006</x:v>
      </x:c>
      <x:c r="J7191" s="2" t="str">
        <x:f>IF(H7191="否","不适用",IF(AND(ISNUMBER(E7191),ISNUMBER(F7191)),IF(I7191&gt;'规则与名单'!$B$2,"是","否"),"未判定"))</x:f>
        <x:v>不适用</x:v>
      </x:c>
      <x:c r="K7191" s="2" t="str">
        <x:f>IF(J7191="是",IF(ISNUMBER(F7191),"测试日GPS","缺失"),IF(ISNUMBER(G7191),"非测试日纯氢",IF(AND(H7191="是",J7191="未判定"),IF(ISNUMBER(F7191),"测试名单无纯氢GPS","缺失"),IF(ISNUMBER(E7191),"非测试日仪表","缺失"))))</x:f>
        <x:v>非测试日纯氢</x:v>
      </x:c>
      <x:c r="L7191" s="7" t="n">
        <x:f>IF(K7191="缺失","",IF(K7191="非测试日纯氢",G7191,IF(K7191="非测试日仪表",E7191,F7191)))</x:f>
        <x:v>101.5</x:v>
      </x:c>
      <x:c r="M7191" s="2" t="n">
        <x:f>IF(K7191="缺失",1,0)</x:f>
        <x:v>0</x:v>
      </x:c>
      <x:c r="N7191" s="2" t="str">
        <x:v>车辆里程查询_20260901-20260930_1024辆_仪表里程.xlsx / Y460</x:v>
      </x:c>
      <x:c r="O7191" s="2" t="str">
        <x:v>车辆里程查询_20260901-20260930_1024辆_GPS里程.xlsx / Y460</x:v>
      </x:c>
      <x:c r="P7191" s="2" t="str">
        <x:v>车辆纯氢气里程查询_20260901-20260930_1024辆.xlsx / Y533</x:v>
      </x:c>
    </x:row>
    <x:row r="7192" ht="22" customHeight="1">
      <x:c r="A7192" s="2" t="n">
        <x:v>285</x:v>
      </x:c>
      <x:c r="B7192" s="2" t="str">
        <x:v>粤AGQ1308</x:v>
      </x:c>
      <x:c r="C7192" s="2" t="str">
        <x:v>吴纬涛</x:v>
      </x:c>
      <x:c r="D7192" s="8" t="d">
        <x:v>2026-09-22T00:00:00.000Z</x:v>
      </x:c>
      <x:c r="E7192" s="7" t="n">
        <x:v>134.3</x:v>
      </x:c>
      <x:c r="F7192" s="7" t="n">
        <x:v>113.1</x:v>
      </x:c>
      <x:c r="G7192" s="7" t="n">
        <x:v>107.1</x:v>
      </x:c>
      <x:c r="H7192" s="2" t="str">
        <x:v>否</x:v>
      </x:c>
      <x:c r="I7192" s="7" t="n">
        <x:f>IF(AND(ISNUMBER(E7192),ISNUMBER(F7192)),E7192-F7192,"")</x:f>
        <x:v>21.200000000000017</x:v>
      </x:c>
      <x:c r="J7192" s="2" t="str">
        <x:f>IF(H7192="否","不适用",IF(AND(ISNUMBER(E7192),ISNUMBER(F7192)),IF(I7192&gt;'规则与名单'!$B$2,"是","否"),"未判定"))</x:f>
        <x:v>不适用</x:v>
      </x:c>
      <x:c r="K7192" s="2" t="str">
        <x:f>IF(J7192="是",IF(ISNUMBER(F7192),"测试日GPS","缺失"),IF(ISNUMBER(G7192),"非测试日纯氢",IF(AND(H7192="是",J7192="未判定"),IF(ISNUMBER(F7192),"测试名单无纯氢GPS","缺失"),IF(ISNUMBER(E7192),"非测试日仪表","缺失"))))</x:f>
        <x:v>非测试日纯氢</x:v>
      </x:c>
      <x:c r="L7192" s="7" t="n">
        <x:f>IF(K7192="缺失","",IF(K7192="非测试日纯氢",G7192,IF(K7192="非测试日仪表",E7192,F7192)))</x:f>
        <x:v>107.1</x:v>
      </x:c>
      <x:c r="M7192" s="2" t="n">
        <x:f>IF(K7192="缺失",1,0)</x:f>
        <x:v>0</x:v>
      </x:c>
      <x:c r="N7192" s="2" t="str">
        <x:v>车辆里程查询_20260901-20260930_1024辆_仪表里程.xlsx / Z460</x:v>
      </x:c>
      <x:c r="O7192" s="2" t="str">
        <x:v>车辆里程查询_20260901-20260930_1024辆_GPS里程.xlsx / Z460</x:v>
      </x:c>
      <x:c r="P7192" s="2" t="str">
        <x:v>车辆纯氢气里程查询_20260901-20260930_1024辆.xlsx / Z533</x:v>
      </x:c>
    </x:row>
    <x:row r="7193" ht="22" customHeight="1">
      <x:c r="A7193" s="2" t="n">
        <x:v>285</x:v>
      </x:c>
      <x:c r="B7193" s="2" t="str">
        <x:v>粤AGQ1308</x:v>
      </x:c>
      <x:c r="C7193" s="2" t="str">
        <x:v>吴纬涛</x:v>
      </x:c>
      <x:c r="D7193" s="8" t="d">
        <x:v>2026-09-23T00:00:00.000Z</x:v>
      </x:c>
      <x:c r="E7193" s="7" t="n">
        <x:v>147.2</x:v>
      </x:c>
      <x:c r="F7193" s="7" t="n">
        <x:v>147.2</x:v>
      </x:c>
      <x:c r="G7193" s="7" t="n">
        <x:v>126.8</x:v>
      </x:c>
      <x:c r="H7193" s="2" t="str">
        <x:v>否</x:v>
      </x:c>
      <x:c r="I7193" s="7" t="n">
        <x:f>IF(AND(ISNUMBER(E7193),ISNUMBER(F7193)),E7193-F7193,"")</x:f>
        <x:v>0</x:v>
      </x:c>
      <x:c r="J7193" s="2" t="str">
        <x:f>IF(H7193="否","不适用",IF(AND(ISNUMBER(E7193),ISNUMBER(F7193)),IF(I7193&gt;'规则与名单'!$B$2,"是","否"),"未判定"))</x:f>
        <x:v>不适用</x:v>
      </x:c>
      <x:c r="K7193" s="2" t="str">
        <x:f>IF(J7193="是",IF(ISNUMBER(F7193),"测试日GPS","缺失"),IF(ISNUMBER(G7193),"非测试日纯氢",IF(AND(H7193="是",J7193="未判定"),IF(ISNUMBER(F7193),"测试名单无纯氢GPS","缺失"),IF(ISNUMBER(E7193),"非测试日仪表","缺失"))))</x:f>
        <x:v>非测试日纯氢</x:v>
      </x:c>
      <x:c r="L7193" s="7" t="n">
        <x:f>IF(K7193="缺失","",IF(K7193="非测试日纯氢",G7193,IF(K7193="非测试日仪表",E7193,F7193)))</x:f>
        <x:v>126.8</x:v>
      </x:c>
      <x:c r="M7193" s="2" t="n">
        <x:f>IF(K7193="缺失",1,0)</x:f>
        <x:v>0</x:v>
      </x:c>
      <x:c r="N7193" s="2" t="str">
        <x:v>车辆里程查询_20260901-20260930_1024辆_仪表里程.xlsx / AA460</x:v>
      </x:c>
      <x:c r="O7193" s="2" t="str">
        <x:v>车辆里程查询_20260901-20260930_1024辆_GPS里程.xlsx / AA460</x:v>
      </x:c>
      <x:c r="P7193" s="2" t="str">
        <x:v>车辆纯氢气里程查询_20260901-20260930_1024辆.xlsx / AA533</x:v>
      </x:c>
    </x:row>
    <x:row r="7194" ht="22" customHeight="1">
      <x:c r="A7194" s="2" t="n">
        <x:v>285</x:v>
      </x:c>
      <x:c r="B7194" s="2" t="str">
        <x:v>粤AGQ1308</x:v>
      </x:c>
      <x:c r="C7194" s="2" t="str">
        <x:v>吴纬涛</x:v>
      </x:c>
      <x:c r="D7194" s="8" t="d">
        <x:v>2026-09-24T00:00:00.000Z</x:v>
      </x:c>
      <x:c r="E7194" s="7" t="n">
        <x:v>106.6</x:v>
      </x:c>
      <x:c r="F7194" s="7" t="n">
        <x:v>104.3</x:v>
      </x:c>
      <x:c r="G7194" s="7" t="n">
        <x:v>106.4</x:v>
      </x:c>
      <x:c r="H7194" s="2" t="str">
        <x:v>否</x:v>
      </x:c>
      <x:c r="I7194" s="7" t="n">
        <x:f>IF(AND(ISNUMBER(E7194),ISNUMBER(F7194)),E7194-F7194,"")</x:f>
        <x:v>2.299999999999997</x:v>
      </x:c>
      <x:c r="J7194" s="2" t="str">
        <x:f>IF(H7194="否","不适用",IF(AND(ISNUMBER(E7194),ISNUMBER(F7194)),IF(I7194&gt;'规则与名单'!$B$2,"是","否"),"未判定"))</x:f>
        <x:v>不适用</x:v>
      </x:c>
      <x:c r="K7194" s="2" t="str">
        <x:f>IF(J7194="是",IF(ISNUMBER(F7194),"测试日GPS","缺失"),IF(ISNUMBER(G7194),"非测试日纯氢",IF(AND(H7194="是",J7194="未判定"),IF(ISNUMBER(F7194),"测试名单无纯氢GPS","缺失"),IF(ISNUMBER(E7194),"非测试日仪表","缺失"))))</x:f>
        <x:v>非测试日纯氢</x:v>
      </x:c>
      <x:c r="L7194" s="7" t="n">
        <x:f>IF(K7194="缺失","",IF(K7194="非测试日纯氢",G7194,IF(K7194="非测试日仪表",E7194,F7194)))</x:f>
        <x:v>106.4</x:v>
      </x:c>
      <x:c r="M7194" s="2" t="n">
        <x:f>IF(K7194="缺失",1,0)</x:f>
        <x:v>0</x:v>
      </x:c>
      <x:c r="N7194" s="2" t="str">
        <x:v>车辆里程查询_20260901-20260930_1024辆_仪表里程.xlsx / AB460</x:v>
      </x:c>
      <x:c r="O7194" s="2" t="str">
        <x:v>车辆里程查询_20260901-20260930_1024辆_GPS里程.xlsx / AB460</x:v>
      </x:c>
      <x:c r="P7194" s="2" t="str">
        <x:v>车辆纯氢气里程查询_20260901-20260930_1024辆.xlsx / AB533</x:v>
      </x:c>
    </x:row>
    <x:row r="7195" ht="22" customHeight="1">
      <x:c r="A7195" s="2" t="n">
        <x:v>285</x:v>
      </x:c>
      <x:c r="B7195" s="2" t="str">
        <x:v>粤AGQ1308</x:v>
      </x:c>
      <x:c r="C7195" s="2" t="str">
        <x:v>吴纬涛</x:v>
      </x:c>
      <x:c r="D7195" s="8" t="d">
        <x:v>2026-09-25T00:00:00.000Z</x:v>
      </x:c>
      <x:c r="E7195" s="7"/>
      <x:c r="F7195" s="7" t="n">
        <x:v>0</x:v>
      </x:c>
      <x:c r="G7195" s="7"/>
      <x:c r="H7195" s="2" t="str">
        <x:v>否</x:v>
      </x:c>
      <x:c r="I7195" s="7" t="str">
        <x:f>IF(AND(ISNUMBER(E7195),ISNUMBER(F7195)),E7195-F7195,"")</x:f>
      </x:c>
      <x:c r="J7195" s="2" t="str">
        <x:f>IF(H7195="否","不适用",IF(AND(ISNUMBER(E7195),ISNUMBER(F7195)),IF(I7195&gt;'规则与名单'!$B$2,"是","否"),"未判定"))</x:f>
        <x:v>不适用</x:v>
      </x:c>
      <x:c r="K7195" s="2" t="str">
        <x:f>IF(J7195="是",IF(ISNUMBER(F7195),"测试日GPS","缺失"),IF(ISNUMBER(G7195),"非测试日纯氢",IF(AND(H7195="是",J7195="未判定"),IF(ISNUMBER(F7195),"测试名单无纯氢GPS","缺失"),IF(ISNUMBER(E7195),"非测试日仪表","缺失"))))</x:f>
        <x:v>缺失</x:v>
      </x:c>
      <x:c r="L7195" s="7" t="str">
        <x:f>IF(K7195="缺失","",IF(K7195="非测试日纯氢",G7195,IF(K7195="非测试日仪表",E7195,F7195)))</x:f>
      </x:c>
      <x:c r="M7195" s="2" t="n">
        <x:f>IF(K7195="缺失",1,0)</x:f>
        <x:v>1</x:v>
      </x:c>
      <x:c r="N7195" s="2" t="str">
        <x:v>车辆里程查询_20260901-20260930_1024辆_仪表里程.xlsx / AC460</x:v>
      </x:c>
      <x:c r="O7195" s="2" t="str">
        <x:v>车辆里程查询_20260901-20260930_1024辆_GPS里程.xlsx / AC460</x:v>
      </x:c>
      <x:c r="P7195" s="2" t="str">
        <x:v>车辆纯氢气里程查询_20260901-20260930_1024辆.xlsx / AC533</x:v>
      </x:c>
    </x:row>
    <x:row r="7196" ht="22" customHeight="1">
      <x:c r="A7196" s="2" t="n">
        <x:v>285</x:v>
      </x:c>
      <x:c r="B7196" s="2" t="str">
        <x:v>粤AGQ1308</x:v>
      </x:c>
      <x:c r="C7196" s="2" t="str">
        <x:v>吴纬涛</x:v>
      </x:c>
      <x:c r="D7196" s="8" t="d">
        <x:v>2026-09-26T00:00:00.000Z</x:v>
      </x:c>
      <x:c r="E7196" s="7" t="n">
        <x:v>147.4</x:v>
      </x:c>
      <x:c r="F7196" s="7" t="n">
        <x:v>147.7</x:v>
      </x:c>
      <x:c r="G7196" s="7" t="n">
        <x:v>147.2</x:v>
      </x:c>
      <x:c r="H7196" s="2" t="str">
        <x:v>否</x:v>
      </x:c>
      <x:c r="I7196" s="7" t="n">
        <x:f>IF(AND(ISNUMBER(E7196),ISNUMBER(F7196)),E7196-F7196,"")</x:f>
        <x:v>-0.29999999999998295</x:v>
      </x:c>
      <x:c r="J7196" s="2" t="str">
        <x:f>IF(H7196="否","不适用",IF(AND(ISNUMBER(E7196),ISNUMBER(F7196)),IF(I7196&gt;'规则与名单'!$B$2,"是","否"),"未判定"))</x:f>
        <x:v>不适用</x:v>
      </x:c>
      <x:c r="K7196" s="2" t="str">
        <x:f>IF(J7196="是",IF(ISNUMBER(F7196),"测试日GPS","缺失"),IF(ISNUMBER(G7196),"非测试日纯氢",IF(AND(H7196="是",J7196="未判定"),IF(ISNUMBER(F7196),"测试名单无纯氢GPS","缺失"),IF(ISNUMBER(E7196),"非测试日仪表","缺失"))))</x:f>
        <x:v>非测试日纯氢</x:v>
      </x:c>
      <x:c r="L7196" s="7" t="n">
        <x:f>IF(K7196="缺失","",IF(K7196="非测试日纯氢",G7196,IF(K7196="非测试日仪表",E7196,F7196)))</x:f>
        <x:v>147.2</x:v>
      </x:c>
      <x:c r="M7196" s="2" t="n">
        <x:f>IF(K7196="缺失",1,0)</x:f>
        <x:v>0</x:v>
      </x:c>
      <x:c r="N7196" s="2" t="str">
        <x:v>车辆里程查询_20260901-20260930_1024辆_仪表里程.xlsx / AD460</x:v>
      </x:c>
      <x:c r="O7196" s="2" t="str">
        <x:v>车辆里程查询_20260901-20260930_1024辆_GPS里程.xlsx / AD460</x:v>
      </x:c>
      <x:c r="P7196" s="2" t="str">
        <x:v>车辆纯氢气里程查询_20260901-20260930_1024辆.xlsx / AD533</x:v>
      </x:c>
    </x:row>
    <x:row r="7197" ht="22" customHeight="1">
      <x:c r="A7197" s="2" t="n">
        <x:v>285</x:v>
      </x:c>
      <x:c r="B7197" s="2" t="str">
        <x:v>粤AGQ1308</x:v>
      </x:c>
      <x:c r="C7197" s="2" t="str">
        <x:v>吴纬涛</x:v>
      </x:c>
      <x:c r="D7197" s="8" t="d">
        <x:v>2026-09-27T00:00:00.000Z</x:v>
      </x:c>
      <x:c r="E7197" s="7"/>
      <x:c r="F7197" s="7" t="n">
        <x:v>0</x:v>
      </x:c>
      <x:c r="G7197" s="7"/>
      <x:c r="H7197" s="2" t="str">
        <x:v>否</x:v>
      </x:c>
      <x:c r="I7197" s="7" t="str">
        <x:f>IF(AND(ISNUMBER(E7197),ISNUMBER(F7197)),E7197-F7197,"")</x:f>
      </x:c>
      <x:c r="J7197" s="2" t="str">
        <x:f>IF(H7197="否","不适用",IF(AND(ISNUMBER(E7197),ISNUMBER(F7197)),IF(I7197&gt;'规则与名单'!$B$2,"是","否"),"未判定"))</x:f>
        <x:v>不适用</x:v>
      </x:c>
      <x:c r="K7197" s="2" t="str">
        <x:f>IF(J7197="是",IF(ISNUMBER(F7197),"测试日GPS","缺失"),IF(ISNUMBER(G7197),"非测试日纯氢",IF(AND(H7197="是",J7197="未判定"),IF(ISNUMBER(F7197),"测试名单无纯氢GPS","缺失"),IF(ISNUMBER(E7197),"非测试日仪表","缺失"))))</x:f>
        <x:v>缺失</x:v>
      </x:c>
      <x:c r="L7197" s="7" t="str">
        <x:f>IF(K7197="缺失","",IF(K7197="非测试日纯氢",G7197,IF(K7197="非测试日仪表",E7197,F7197)))</x:f>
      </x:c>
      <x:c r="M7197" s="2" t="n">
        <x:f>IF(K7197="缺失",1,0)</x:f>
        <x:v>1</x:v>
      </x:c>
      <x:c r="N7197" s="2" t="str">
        <x:v>车辆里程查询_20260901-20260930_1024辆_仪表里程.xlsx / AE460</x:v>
      </x:c>
      <x:c r="O7197" s="2" t="str">
        <x:v>车辆里程查询_20260901-20260930_1024辆_GPS里程.xlsx / AE460</x:v>
      </x:c>
      <x:c r="P7197" s="2" t="str">
        <x:v>车辆纯氢气里程查询_20260901-20260930_1024辆.xlsx / AE533</x:v>
      </x:c>
    </x:row>
    <x:row r="7198" ht="22" customHeight="1">
      <x:c r="A7198" s="2" t="n">
        <x:v>285</x:v>
      </x:c>
      <x:c r="B7198" s="2" t="str">
        <x:v>粤AGQ1308</x:v>
      </x:c>
      <x:c r="C7198" s="2" t="str">
        <x:v>吴纬涛</x:v>
      </x:c>
      <x:c r="D7198" s="8" t="d">
        <x:v>2026-09-28T00:00:00.000Z</x:v>
      </x:c>
      <x:c r="E7198" s="7" t="n">
        <x:v>106.6</x:v>
      </x:c>
      <x:c r="F7198" s="7" t="n">
        <x:v>107</x:v>
      </x:c>
      <x:c r="G7198" s="7" t="n">
        <x:v>106.6</x:v>
      </x:c>
      <x:c r="H7198" s="2" t="str">
        <x:v>否</x:v>
      </x:c>
      <x:c r="I7198" s="7" t="n">
        <x:f>IF(AND(ISNUMBER(E7198),ISNUMBER(F7198)),E7198-F7198,"")</x:f>
        <x:v>-0.4000000000000057</x:v>
      </x:c>
      <x:c r="J7198" s="2" t="str">
        <x:f>IF(H7198="否","不适用",IF(AND(ISNUMBER(E7198),ISNUMBER(F7198)),IF(I7198&gt;'规则与名单'!$B$2,"是","否"),"未判定"))</x:f>
        <x:v>不适用</x:v>
      </x:c>
      <x:c r="K7198" s="2" t="str">
        <x:f>IF(J7198="是",IF(ISNUMBER(F7198),"测试日GPS","缺失"),IF(ISNUMBER(G7198),"非测试日纯氢",IF(AND(H7198="是",J7198="未判定"),IF(ISNUMBER(F7198),"测试名单无纯氢GPS","缺失"),IF(ISNUMBER(E7198),"非测试日仪表","缺失"))))</x:f>
        <x:v>非测试日纯氢</x:v>
      </x:c>
      <x:c r="L7198" s="7" t="n">
        <x:f>IF(K7198="缺失","",IF(K7198="非测试日纯氢",G7198,IF(K7198="非测试日仪表",E7198,F7198)))</x:f>
        <x:v>106.6</x:v>
      </x:c>
      <x:c r="M7198" s="2" t="n">
        <x:f>IF(K7198="缺失",1,0)</x:f>
        <x:v>0</x:v>
      </x:c>
      <x:c r="N7198" s="2" t="str">
        <x:v>车辆里程查询_20260901-20260930_1024辆_仪表里程.xlsx / AF460</x:v>
      </x:c>
      <x:c r="O7198" s="2" t="str">
        <x:v>车辆里程查询_20260901-20260930_1024辆_GPS里程.xlsx / AF460</x:v>
      </x:c>
      <x:c r="P7198" s="2" t="str">
        <x:v>车辆纯氢气里程查询_20260901-20260930_1024辆.xlsx / AF533</x:v>
      </x:c>
    </x:row>
    <x:row r="7199" ht="22" customHeight="1">
      <x:c r="A7199" s="2" t="n">
        <x:v>285</x:v>
      </x:c>
      <x:c r="B7199" s="2" t="str">
        <x:v>粤AGQ1308</x:v>
      </x:c>
      <x:c r="C7199" s="2" t="str">
        <x:v>吴纬涛</x:v>
      </x:c>
      <x:c r="D7199" s="8" t="d">
        <x:v>2026-09-29T00:00:00.000Z</x:v>
      </x:c>
      <x:c r="E7199" s="7" t="n">
        <x:v>147.4</x:v>
      </x:c>
      <x:c r="F7199" s="7" t="n">
        <x:v>148.6</x:v>
      </x:c>
      <x:c r="G7199" s="7" t="n">
        <x:v>147.4</x:v>
      </x:c>
      <x:c r="H7199" s="2" t="str">
        <x:v>否</x:v>
      </x:c>
      <x:c r="I7199" s="7" t="n">
        <x:f>IF(AND(ISNUMBER(E7199),ISNUMBER(F7199)),E7199-F7199,"")</x:f>
        <x:v>-1.1999999999999886</x:v>
      </x:c>
      <x:c r="J7199" s="2" t="str">
        <x:f>IF(H7199="否","不适用",IF(AND(ISNUMBER(E7199),ISNUMBER(F7199)),IF(I7199&gt;'规则与名单'!$B$2,"是","否"),"未判定"))</x:f>
        <x:v>不适用</x:v>
      </x:c>
      <x:c r="K7199" s="2" t="str">
        <x:f>IF(J7199="是",IF(ISNUMBER(F7199),"测试日GPS","缺失"),IF(ISNUMBER(G7199),"非测试日纯氢",IF(AND(H7199="是",J7199="未判定"),IF(ISNUMBER(F7199),"测试名单无纯氢GPS","缺失"),IF(ISNUMBER(E7199),"非测试日仪表","缺失"))))</x:f>
        <x:v>非测试日纯氢</x:v>
      </x:c>
      <x:c r="L7199" s="7" t="n">
        <x:f>IF(K7199="缺失","",IF(K7199="非测试日纯氢",G7199,IF(K7199="非测试日仪表",E7199,F7199)))</x:f>
        <x:v>147.4</x:v>
      </x:c>
      <x:c r="M7199" s="2" t="n">
        <x:f>IF(K7199="缺失",1,0)</x:f>
        <x:v>0</x:v>
      </x:c>
      <x:c r="N7199" s="2" t="str">
        <x:v>车辆里程查询_20260901-20260930_1024辆_仪表里程.xlsx / AG460</x:v>
      </x:c>
      <x:c r="O7199" s="2" t="str">
        <x:v>车辆里程查询_20260901-20260930_1024辆_GPS里程.xlsx / AG460</x:v>
      </x:c>
      <x:c r="P7199" s="2" t="str">
        <x:v>车辆纯氢气里程查询_20260901-20260930_1024辆.xlsx / AG533</x:v>
      </x:c>
    </x:row>
    <x:row r="7200" ht="22" customHeight="1">
      <x:c r="A7200" s="2" t="n">
        <x:v>285</x:v>
      </x:c>
      <x:c r="B7200" s="2" t="str">
        <x:v>粤AGQ1308</x:v>
      </x:c>
      <x:c r="C7200" s="2" t="str">
        <x:v>吴纬涛</x:v>
      </x:c>
      <x:c r="D7200" s="8" t="d">
        <x:v>2026-09-30T00:00:00.000Z</x:v>
      </x:c>
      <x:c r="E7200" s="7" t="n">
        <x:v>106.7</x:v>
      </x:c>
      <x:c r="F7200" s="7" t="n">
        <x:v>106.1</x:v>
      </x:c>
      <x:c r="G7200" s="7" t="n">
        <x:v>106.4</x:v>
      </x:c>
      <x:c r="H7200" s="2" t="str">
        <x:v>否</x:v>
      </x:c>
      <x:c r="I7200" s="7" t="n">
        <x:f>IF(AND(ISNUMBER(E7200),ISNUMBER(F7200)),E7200-F7200,"")</x:f>
        <x:v>0.6000000000000085</x:v>
      </x:c>
      <x:c r="J7200" s="2" t="str">
        <x:f>IF(H7200="否","不适用",IF(AND(ISNUMBER(E7200),ISNUMBER(F7200)),IF(I7200&gt;'规则与名单'!$B$2,"是","否"),"未判定"))</x:f>
        <x:v>不适用</x:v>
      </x:c>
      <x:c r="K7200" s="2" t="str">
        <x:f>IF(J7200="是",IF(ISNUMBER(F7200),"测试日GPS","缺失"),IF(ISNUMBER(G7200),"非测试日纯氢",IF(AND(H7200="是",J7200="未判定"),IF(ISNUMBER(F7200),"测试名单无纯氢GPS","缺失"),IF(ISNUMBER(E7200),"非测试日仪表","缺失"))))</x:f>
        <x:v>非测试日纯氢</x:v>
      </x:c>
      <x:c r="L7200" s="7" t="n">
        <x:f>IF(K7200="缺失","",IF(K7200="非测试日纯氢",G7200,IF(K7200="非测试日仪表",E7200,F7200)))</x:f>
        <x:v>106.4</x:v>
      </x:c>
      <x:c r="M7200" s="2" t="n">
        <x:f>IF(K7200="缺失",1,0)</x:f>
        <x:v>0</x:v>
      </x:c>
      <x:c r="N7200" s="2" t="str">
        <x:v>车辆里程查询_20260901-20260930_1024辆_仪表里程.xlsx / AH460</x:v>
      </x:c>
      <x:c r="O7200" s="2" t="str">
        <x:v>车辆里程查询_20260901-20260930_1024辆_GPS里程.xlsx / AH460</x:v>
      </x:c>
      <x:c r="P7200" s="2" t="str">
        <x:v>车辆纯氢气里程查询_20260901-20260930_1024辆.xlsx / AH533</x:v>
      </x:c>
    </x:row>
    <x:row r="7201" ht="22" customHeight="1">
      <x:c r="A7201" s="2" t="n">
        <x:v>286</x:v>
      </x:c>
      <x:c r="B7201" s="2" t="str">
        <x:v>粤AGQ5819</x:v>
      </x:c>
      <x:c r="C7201" s="2" t="str">
        <x:v>吴纬涛</x:v>
      </x:c>
      <x:c r="D7201" s="8" t="d">
        <x:v>2026-09-01T00:00:00.000Z</x:v>
      </x:c>
      <x:c r="E7201" s="7" t="n">
        <x:v>89.6</x:v>
      </x:c>
      <x:c r="F7201" s="7" t="n">
        <x:v>90.2</x:v>
      </x:c>
      <x:c r="G7201" s="7" t="n">
        <x:v>86.5</x:v>
      </x:c>
      <x:c r="H7201" s="2" t="str">
        <x:v>否</x:v>
      </x:c>
      <x:c r="I7201" s="7" t="n">
        <x:f>IF(AND(ISNUMBER(E7201),ISNUMBER(F7201)),E7201-F7201,"")</x:f>
        <x:v>-0.6000000000000085</x:v>
      </x:c>
      <x:c r="J7201" s="2" t="str">
        <x:f>IF(H7201="否","不适用",IF(AND(ISNUMBER(E7201),ISNUMBER(F7201)),IF(I7201&gt;'规则与名单'!$B$2,"是","否"),"未判定"))</x:f>
        <x:v>不适用</x:v>
      </x:c>
      <x:c r="K7201" s="2" t="str">
        <x:f>IF(J7201="是",IF(ISNUMBER(F7201),"测试日GPS","缺失"),IF(ISNUMBER(G7201),"非测试日纯氢",IF(AND(H7201="是",J7201="未判定"),IF(ISNUMBER(F7201),"测试名单无纯氢GPS","缺失"),IF(ISNUMBER(E7201),"非测试日仪表","缺失"))))</x:f>
        <x:v>非测试日纯氢</x:v>
      </x:c>
      <x:c r="L7201" s="7" t="n">
        <x:f>IF(K7201="缺失","",IF(K7201="非测试日纯氢",G7201,IF(K7201="非测试日仪表",E7201,F7201)))</x:f>
        <x:v>86.5</x:v>
      </x:c>
      <x:c r="M7201" s="2" t="n">
        <x:f>IF(K7201="缺失",1,0)</x:f>
        <x:v>0</x:v>
      </x:c>
      <x:c r="N7201" s="2" t="str">
        <x:v>车辆里程查询_20260901-20260930_1024辆_仪表里程.xlsx / E171</x:v>
      </x:c>
      <x:c r="O7201" s="2" t="str">
        <x:v>车辆里程查询_20260901-20260930_1024辆_GPS里程.xlsx / E279</x:v>
      </x:c>
      <x:c r="P7201" s="2" t="str">
        <x:v>车辆纯氢气里程查询_20260901-20260930_1024辆.xlsx / E226</x:v>
      </x:c>
    </x:row>
    <x:row r="7202" ht="22" customHeight="1">
      <x:c r="A7202" s="2" t="n">
        <x:v>286</x:v>
      </x:c>
      <x:c r="B7202" s="2" t="str">
        <x:v>粤AGQ5819</x:v>
      </x:c>
      <x:c r="C7202" s="2" t="str">
        <x:v>吴纬涛</x:v>
      </x:c>
      <x:c r="D7202" s="8" t="d">
        <x:v>2026-09-02T00:00:00.000Z</x:v>
      </x:c>
      <x:c r="E7202" s="7"/>
      <x:c r="F7202" s="7" t="n">
        <x:v>0</x:v>
      </x:c>
      <x:c r="G7202" s="7"/>
      <x:c r="H7202" s="2" t="str">
        <x:v>否</x:v>
      </x:c>
      <x:c r="I7202" s="7" t="str">
        <x:f>IF(AND(ISNUMBER(E7202),ISNUMBER(F7202)),E7202-F7202,"")</x:f>
      </x:c>
      <x:c r="J7202" s="2" t="str">
        <x:f>IF(H7202="否","不适用",IF(AND(ISNUMBER(E7202),ISNUMBER(F7202)),IF(I7202&gt;'规则与名单'!$B$2,"是","否"),"未判定"))</x:f>
        <x:v>不适用</x:v>
      </x:c>
      <x:c r="K7202" s="2" t="str">
        <x:f>IF(J7202="是",IF(ISNUMBER(F7202),"测试日GPS","缺失"),IF(ISNUMBER(G7202),"非测试日纯氢",IF(AND(H7202="是",J7202="未判定"),IF(ISNUMBER(F7202),"测试名单无纯氢GPS","缺失"),IF(ISNUMBER(E7202),"非测试日仪表","缺失"))))</x:f>
        <x:v>缺失</x:v>
      </x:c>
      <x:c r="L7202" s="7" t="str">
        <x:f>IF(K7202="缺失","",IF(K7202="非测试日纯氢",G7202,IF(K7202="非测试日仪表",E7202,F7202)))</x:f>
      </x:c>
      <x:c r="M7202" s="2" t="n">
        <x:f>IF(K7202="缺失",1,0)</x:f>
        <x:v>1</x:v>
      </x:c>
      <x:c r="N7202" s="2" t="str">
        <x:v>车辆里程查询_20260901-20260930_1024辆_仪表里程.xlsx / F171</x:v>
      </x:c>
      <x:c r="O7202" s="2" t="str">
        <x:v>车辆里程查询_20260901-20260930_1024辆_GPS里程.xlsx / F279</x:v>
      </x:c>
      <x:c r="P7202" s="2" t="str">
        <x:v>车辆纯氢气里程查询_20260901-20260930_1024辆.xlsx / F226</x:v>
      </x:c>
    </x:row>
    <x:row r="7203" ht="22" customHeight="1">
      <x:c r="A7203" s="2" t="n">
        <x:v>286</x:v>
      </x:c>
      <x:c r="B7203" s="2" t="str">
        <x:v>粤AGQ5819</x:v>
      </x:c>
      <x:c r="C7203" s="2" t="str">
        <x:v>吴纬涛</x:v>
      </x:c>
      <x:c r="D7203" s="8" t="d">
        <x:v>2026-09-03T00:00:00.000Z</x:v>
      </x:c>
      <x:c r="E7203" s="7"/>
      <x:c r="F7203" s="7" t="n">
        <x:v>0</x:v>
      </x:c>
      <x:c r="G7203" s="7"/>
      <x:c r="H7203" s="2" t="str">
        <x:v>否</x:v>
      </x:c>
      <x:c r="I7203" s="7" t="str">
        <x:f>IF(AND(ISNUMBER(E7203),ISNUMBER(F7203)),E7203-F7203,"")</x:f>
      </x:c>
      <x:c r="J7203" s="2" t="str">
        <x:f>IF(H7203="否","不适用",IF(AND(ISNUMBER(E7203),ISNUMBER(F7203)),IF(I7203&gt;'规则与名单'!$B$2,"是","否"),"未判定"))</x:f>
        <x:v>不适用</x:v>
      </x:c>
      <x:c r="K7203" s="2" t="str">
        <x:f>IF(J7203="是",IF(ISNUMBER(F7203),"测试日GPS","缺失"),IF(ISNUMBER(G7203),"非测试日纯氢",IF(AND(H7203="是",J7203="未判定"),IF(ISNUMBER(F7203),"测试名单无纯氢GPS","缺失"),IF(ISNUMBER(E7203),"非测试日仪表","缺失"))))</x:f>
        <x:v>缺失</x:v>
      </x:c>
      <x:c r="L7203" s="7" t="str">
        <x:f>IF(K7203="缺失","",IF(K7203="非测试日纯氢",G7203,IF(K7203="非测试日仪表",E7203,F7203)))</x:f>
      </x:c>
      <x:c r="M7203" s="2" t="n">
        <x:f>IF(K7203="缺失",1,0)</x:f>
        <x:v>1</x:v>
      </x:c>
      <x:c r="N7203" s="2" t="str">
        <x:v>车辆里程查询_20260901-20260930_1024辆_仪表里程.xlsx / G171</x:v>
      </x:c>
      <x:c r="O7203" s="2" t="str">
        <x:v>车辆里程查询_20260901-20260930_1024辆_GPS里程.xlsx / G279</x:v>
      </x:c>
      <x:c r="P7203" s="2" t="str">
        <x:v>车辆纯氢气里程查询_20260901-20260930_1024辆.xlsx / G226</x:v>
      </x:c>
    </x:row>
    <x:row r="7204" ht="22" customHeight="1">
      <x:c r="A7204" s="2" t="n">
        <x:v>286</x:v>
      </x:c>
      <x:c r="B7204" s="2" t="str">
        <x:v>粤AGQ5819</x:v>
      </x:c>
      <x:c r="C7204" s="2" t="str">
        <x:v>吴纬涛</x:v>
      </x:c>
      <x:c r="D7204" s="8" t="d">
        <x:v>2026-09-04T00:00:00.000Z</x:v>
      </x:c>
      <x:c r="E7204" s="7"/>
      <x:c r="F7204" s="7" t="n">
        <x:v>0</x:v>
      </x:c>
      <x:c r="G7204" s="7"/>
      <x:c r="H7204" s="2" t="str">
        <x:v>否</x:v>
      </x:c>
      <x:c r="I7204" s="7" t="str">
        <x:f>IF(AND(ISNUMBER(E7204),ISNUMBER(F7204)),E7204-F7204,"")</x:f>
      </x:c>
      <x:c r="J7204" s="2" t="str">
        <x:f>IF(H7204="否","不适用",IF(AND(ISNUMBER(E7204),ISNUMBER(F7204)),IF(I7204&gt;'规则与名单'!$B$2,"是","否"),"未判定"))</x:f>
        <x:v>不适用</x:v>
      </x:c>
      <x:c r="K7204" s="2" t="str">
        <x:f>IF(J7204="是",IF(ISNUMBER(F7204),"测试日GPS","缺失"),IF(ISNUMBER(G7204),"非测试日纯氢",IF(AND(H7204="是",J7204="未判定"),IF(ISNUMBER(F7204),"测试名单无纯氢GPS","缺失"),IF(ISNUMBER(E7204),"非测试日仪表","缺失"))))</x:f>
        <x:v>缺失</x:v>
      </x:c>
      <x:c r="L7204" s="7" t="str">
        <x:f>IF(K7204="缺失","",IF(K7204="非测试日纯氢",G7204,IF(K7204="非测试日仪表",E7204,F7204)))</x:f>
      </x:c>
      <x:c r="M7204" s="2" t="n">
        <x:f>IF(K7204="缺失",1,0)</x:f>
        <x:v>1</x:v>
      </x:c>
      <x:c r="N7204" s="2" t="str">
        <x:v>车辆里程查询_20260901-20260930_1024辆_仪表里程.xlsx / H171</x:v>
      </x:c>
      <x:c r="O7204" s="2" t="str">
        <x:v>车辆里程查询_20260901-20260930_1024辆_GPS里程.xlsx / H279</x:v>
      </x:c>
      <x:c r="P7204" s="2" t="str">
        <x:v>车辆纯氢气里程查询_20260901-20260930_1024辆.xlsx / H226</x:v>
      </x:c>
    </x:row>
    <x:row r="7205" ht="22" customHeight="1">
      <x:c r="A7205" s="2" t="n">
        <x:v>286</x:v>
      </x:c>
      <x:c r="B7205" s="2" t="str">
        <x:v>粤AGQ5819</x:v>
      </x:c>
      <x:c r="C7205" s="2" t="str">
        <x:v>吴纬涛</x:v>
      </x:c>
      <x:c r="D7205" s="8" t="d">
        <x:v>2026-09-05T00:00:00.000Z</x:v>
      </x:c>
      <x:c r="E7205" s="7" t="n">
        <x:v>106.4</x:v>
      </x:c>
      <x:c r="F7205" s="7" t="n">
        <x:v>106.9</x:v>
      </x:c>
      <x:c r="G7205" s="7" t="n">
        <x:v>106.3</x:v>
      </x:c>
      <x:c r="H7205" s="2" t="str">
        <x:v>否</x:v>
      </x:c>
      <x:c r="I7205" s="7" t="n">
        <x:f>IF(AND(ISNUMBER(E7205),ISNUMBER(F7205)),E7205-F7205,"")</x:f>
        <x:v>-0.5</x:v>
      </x:c>
      <x:c r="J7205" s="2" t="str">
        <x:f>IF(H7205="否","不适用",IF(AND(ISNUMBER(E7205),ISNUMBER(F7205)),IF(I7205&gt;'规则与名单'!$B$2,"是","否"),"未判定"))</x:f>
        <x:v>不适用</x:v>
      </x:c>
      <x:c r="K7205" s="2" t="str">
        <x:f>IF(J7205="是",IF(ISNUMBER(F7205),"测试日GPS","缺失"),IF(ISNUMBER(G7205),"非测试日纯氢",IF(AND(H7205="是",J7205="未判定"),IF(ISNUMBER(F7205),"测试名单无纯氢GPS","缺失"),IF(ISNUMBER(E7205),"非测试日仪表","缺失"))))</x:f>
        <x:v>非测试日纯氢</x:v>
      </x:c>
      <x:c r="L7205" s="7" t="n">
        <x:f>IF(K7205="缺失","",IF(K7205="非测试日纯氢",G7205,IF(K7205="非测试日仪表",E7205,F7205)))</x:f>
        <x:v>106.3</x:v>
      </x:c>
      <x:c r="M7205" s="2" t="n">
        <x:f>IF(K7205="缺失",1,0)</x:f>
        <x:v>0</x:v>
      </x:c>
      <x:c r="N7205" s="2" t="str">
        <x:v>车辆里程查询_20260901-20260930_1024辆_仪表里程.xlsx / I171</x:v>
      </x:c>
      <x:c r="O7205" s="2" t="str">
        <x:v>车辆里程查询_20260901-20260930_1024辆_GPS里程.xlsx / I279</x:v>
      </x:c>
      <x:c r="P7205" s="2" t="str">
        <x:v>车辆纯氢气里程查询_20260901-20260930_1024辆.xlsx / I226</x:v>
      </x:c>
    </x:row>
    <x:row r="7206" ht="22" customHeight="1">
      <x:c r="A7206" s="2" t="n">
        <x:v>286</x:v>
      </x:c>
      <x:c r="B7206" s="2" t="str">
        <x:v>粤AGQ5819</x:v>
      </x:c>
      <x:c r="C7206" s="2" t="str">
        <x:v>吴纬涛</x:v>
      </x:c>
      <x:c r="D7206" s="8" t="d">
        <x:v>2026-09-06T00:00:00.000Z</x:v>
      </x:c>
      <x:c r="E7206" s="7" t="n">
        <x:v>223.2</x:v>
      </x:c>
      <x:c r="F7206" s="7" t="n">
        <x:v>222.4</x:v>
      </x:c>
      <x:c r="G7206" s="7" t="n">
        <x:v>223.1</x:v>
      </x:c>
      <x:c r="H7206" s="2" t="str">
        <x:v>否</x:v>
      </x:c>
      <x:c r="I7206" s="7" t="n">
        <x:f>IF(AND(ISNUMBER(E7206),ISNUMBER(F7206)),E7206-F7206,"")</x:f>
        <x:v>0.799999999999983</x:v>
      </x:c>
      <x:c r="J7206" s="2" t="str">
        <x:f>IF(H7206="否","不适用",IF(AND(ISNUMBER(E7206),ISNUMBER(F7206)),IF(I7206&gt;'规则与名单'!$B$2,"是","否"),"未判定"))</x:f>
        <x:v>不适用</x:v>
      </x:c>
      <x:c r="K7206" s="2" t="str">
        <x:f>IF(J7206="是",IF(ISNUMBER(F7206),"测试日GPS","缺失"),IF(ISNUMBER(G7206),"非测试日纯氢",IF(AND(H7206="是",J7206="未判定"),IF(ISNUMBER(F7206),"测试名单无纯氢GPS","缺失"),IF(ISNUMBER(E7206),"非测试日仪表","缺失"))))</x:f>
        <x:v>非测试日纯氢</x:v>
      </x:c>
      <x:c r="L7206" s="7" t="n">
        <x:f>IF(K7206="缺失","",IF(K7206="非测试日纯氢",G7206,IF(K7206="非测试日仪表",E7206,F7206)))</x:f>
        <x:v>223.1</x:v>
      </x:c>
      <x:c r="M7206" s="2" t="n">
        <x:f>IF(K7206="缺失",1,0)</x:f>
        <x:v>0</x:v>
      </x:c>
      <x:c r="N7206" s="2" t="str">
        <x:v>车辆里程查询_20260901-20260930_1024辆_仪表里程.xlsx / J171</x:v>
      </x:c>
      <x:c r="O7206" s="2" t="str">
        <x:v>车辆里程查询_20260901-20260930_1024辆_GPS里程.xlsx / J279</x:v>
      </x:c>
      <x:c r="P7206" s="2" t="str">
        <x:v>车辆纯氢气里程查询_20260901-20260930_1024辆.xlsx / J226</x:v>
      </x:c>
    </x:row>
    <x:row r="7207" ht="22" customHeight="1">
      <x:c r="A7207" s="2" t="n">
        <x:v>286</x:v>
      </x:c>
      <x:c r="B7207" s="2" t="str">
        <x:v>粤AGQ5819</x:v>
      </x:c>
      <x:c r="C7207" s="2" t="str">
        <x:v>吴纬涛</x:v>
      </x:c>
      <x:c r="D7207" s="8" t="d">
        <x:v>2026-09-07T00:00:00.000Z</x:v>
      </x:c>
      <x:c r="E7207" s="7" t="n">
        <x:v>319.4</x:v>
      </x:c>
      <x:c r="F7207" s="7" t="n">
        <x:v>323.7</x:v>
      </x:c>
      <x:c r="G7207" s="7" t="n">
        <x:v>281.4</x:v>
      </x:c>
      <x:c r="H7207" s="2" t="str">
        <x:v>否</x:v>
      </x:c>
      <x:c r="I7207" s="7" t="n">
        <x:f>IF(AND(ISNUMBER(E7207),ISNUMBER(F7207)),E7207-F7207,"")</x:f>
        <x:v>-4.300000000000011</x:v>
      </x:c>
      <x:c r="J7207" s="2" t="str">
        <x:f>IF(H7207="否","不适用",IF(AND(ISNUMBER(E7207),ISNUMBER(F7207)),IF(I7207&gt;'规则与名单'!$B$2,"是","否"),"未判定"))</x:f>
        <x:v>不适用</x:v>
      </x:c>
      <x:c r="K7207" s="2" t="str">
        <x:f>IF(J7207="是",IF(ISNUMBER(F7207),"测试日GPS","缺失"),IF(ISNUMBER(G7207),"非测试日纯氢",IF(AND(H7207="是",J7207="未判定"),IF(ISNUMBER(F7207),"测试名单无纯氢GPS","缺失"),IF(ISNUMBER(E7207),"非测试日仪表","缺失"))))</x:f>
        <x:v>非测试日纯氢</x:v>
      </x:c>
      <x:c r="L7207" s="7" t="n">
        <x:f>IF(K7207="缺失","",IF(K7207="非测试日纯氢",G7207,IF(K7207="非测试日仪表",E7207,F7207)))</x:f>
        <x:v>281.4</x:v>
      </x:c>
      <x:c r="M7207" s="2" t="n">
        <x:f>IF(K7207="缺失",1,0)</x:f>
        <x:v>0</x:v>
      </x:c>
      <x:c r="N7207" s="2" t="str">
        <x:v>车辆里程查询_20260901-20260930_1024辆_仪表里程.xlsx / K171</x:v>
      </x:c>
      <x:c r="O7207" s="2" t="str">
        <x:v>车辆里程查询_20260901-20260930_1024辆_GPS里程.xlsx / K279</x:v>
      </x:c>
      <x:c r="P7207" s="2" t="str">
        <x:v>车辆纯氢气里程查询_20260901-20260930_1024辆.xlsx / K226</x:v>
      </x:c>
    </x:row>
    <x:row r="7208" ht="22" customHeight="1">
      <x:c r="A7208" s="2" t="n">
        <x:v>286</x:v>
      </x:c>
      <x:c r="B7208" s="2" t="str">
        <x:v>粤AGQ5819</x:v>
      </x:c>
      <x:c r="C7208" s="2" t="str">
        <x:v>吴纬涛</x:v>
      </x:c>
      <x:c r="D7208" s="8" t="d">
        <x:v>2026-09-08T00:00:00.000Z</x:v>
      </x:c>
      <x:c r="E7208" s="7" t="n">
        <x:v>93.1</x:v>
      </x:c>
      <x:c r="F7208" s="7" t="n">
        <x:v>93.9</x:v>
      </x:c>
      <x:c r="G7208" s="7" t="n">
        <x:v>70.6</x:v>
      </x:c>
      <x:c r="H7208" s="2" t="str">
        <x:v>否</x:v>
      </x:c>
      <x:c r="I7208" s="7" t="n">
        <x:f>IF(AND(ISNUMBER(E7208),ISNUMBER(F7208)),E7208-F7208,"")</x:f>
        <x:v>-0.8000000000000114</x:v>
      </x:c>
      <x:c r="J7208" s="2" t="str">
        <x:f>IF(H7208="否","不适用",IF(AND(ISNUMBER(E7208),ISNUMBER(F7208)),IF(I7208&gt;'规则与名单'!$B$2,"是","否"),"未判定"))</x:f>
        <x:v>不适用</x:v>
      </x:c>
      <x:c r="K7208" s="2" t="str">
        <x:f>IF(J7208="是",IF(ISNUMBER(F7208),"测试日GPS","缺失"),IF(ISNUMBER(G7208),"非测试日纯氢",IF(AND(H7208="是",J7208="未判定"),IF(ISNUMBER(F7208),"测试名单无纯氢GPS","缺失"),IF(ISNUMBER(E7208),"非测试日仪表","缺失"))))</x:f>
        <x:v>非测试日纯氢</x:v>
      </x:c>
      <x:c r="L7208" s="7" t="n">
        <x:f>IF(K7208="缺失","",IF(K7208="非测试日纯氢",G7208,IF(K7208="非测试日仪表",E7208,F7208)))</x:f>
        <x:v>70.6</x:v>
      </x:c>
      <x:c r="M7208" s="2" t="n">
        <x:f>IF(K7208="缺失",1,0)</x:f>
        <x:v>0</x:v>
      </x:c>
      <x:c r="N7208" s="2" t="str">
        <x:v>车辆里程查询_20260901-20260930_1024辆_仪表里程.xlsx / L171</x:v>
      </x:c>
      <x:c r="O7208" s="2" t="str">
        <x:v>车辆里程查询_20260901-20260930_1024辆_GPS里程.xlsx / L279</x:v>
      </x:c>
      <x:c r="P7208" s="2" t="str">
        <x:v>车辆纯氢气里程查询_20260901-20260930_1024辆.xlsx / L226</x:v>
      </x:c>
    </x:row>
    <x:row r="7209" ht="22" customHeight="1">
      <x:c r="A7209" s="2" t="n">
        <x:v>286</x:v>
      </x:c>
      <x:c r="B7209" s="2" t="str">
        <x:v>粤AGQ5819</x:v>
      </x:c>
      <x:c r="C7209" s="2" t="str">
        <x:v>吴纬涛</x:v>
      </x:c>
      <x:c r="D7209" s="8" t="d">
        <x:v>2026-09-09T00:00:00.000Z</x:v>
      </x:c>
      <x:c r="E7209" s="7"/>
      <x:c r="F7209" s="7" t="n">
        <x:v>0</x:v>
      </x:c>
      <x:c r="G7209" s="7"/>
      <x:c r="H7209" s="2" t="str">
        <x:v>否</x:v>
      </x:c>
      <x:c r="I7209" s="7" t="str">
        <x:f>IF(AND(ISNUMBER(E7209),ISNUMBER(F7209)),E7209-F7209,"")</x:f>
      </x:c>
      <x:c r="J7209" s="2" t="str">
        <x:f>IF(H7209="否","不适用",IF(AND(ISNUMBER(E7209),ISNUMBER(F7209)),IF(I7209&gt;'规则与名单'!$B$2,"是","否"),"未判定"))</x:f>
        <x:v>不适用</x:v>
      </x:c>
      <x:c r="K7209" s="2" t="str">
        <x:f>IF(J7209="是",IF(ISNUMBER(F7209),"测试日GPS","缺失"),IF(ISNUMBER(G7209),"非测试日纯氢",IF(AND(H7209="是",J7209="未判定"),IF(ISNUMBER(F7209),"测试名单无纯氢GPS","缺失"),IF(ISNUMBER(E7209),"非测试日仪表","缺失"))))</x:f>
        <x:v>缺失</x:v>
      </x:c>
      <x:c r="L7209" s="7" t="str">
        <x:f>IF(K7209="缺失","",IF(K7209="非测试日纯氢",G7209,IF(K7209="非测试日仪表",E7209,F7209)))</x:f>
      </x:c>
      <x:c r="M7209" s="2" t="n">
        <x:f>IF(K7209="缺失",1,0)</x:f>
        <x:v>1</x:v>
      </x:c>
      <x:c r="N7209" s="2" t="str">
        <x:v>车辆里程查询_20260901-20260930_1024辆_仪表里程.xlsx / M171</x:v>
      </x:c>
      <x:c r="O7209" s="2" t="str">
        <x:v>车辆里程查询_20260901-20260930_1024辆_GPS里程.xlsx / M279</x:v>
      </x:c>
      <x:c r="P7209" s="2" t="str">
        <x:v>车辆纯氢气里程查询_20260901-20260930_1024辆.xlsx / M226</x:v>
      </x:c>
    </x:row>
    <x:row r="7210" ht="22" customHeight="1">
      <x:c r="A7210" s="2" t="n">
        <x:v>286</x:v>
      </x:c>
      <x:c r="B7210" s="2" t="str">
        <x:v>粤AGQ5819</x:v>
      </x:c>
      <x:c r="C7210" s="2" t="str">
        <x:v>吴纬涛</x:v>
      </x:c>
      <x:c r="D7210" s="8" t="d">
        <x:v>2026-09-10T00:00:00.000Z</x:v>
      </x:c>
      <x:c r="E7210" s="7"/>
      <x:c r="F7210" s="7" t="n">
        <x:v>0</x:v>
      </x:c>
      <x:c r="G7210" s="7"/>
      <x:c r="H7210" s="2" t="str">
        <x:v>否</x:v>
      </x:c>
      <x:c r="I7210" s="7" t="str">
        <x:f>IF(AND(ISNUMBER(E7210),ISNUMBER(F7210)),E7210-F7210,"")</x:f>
      </x:c>
      <x:c r="J7210" s="2" t="str">
        <x:f>IF(H7210="否","不适用",IF(AND(ISNUMBER(E7210),ISNUMBER(F7210)),IF(I7210&gt;'规则与名单'!$B$2,"是","否"),"未判定"))</x:f>
        <x:v>不适用</x:v>
      </x:c>
      <x:c r="K7210" s="2" t="str">
        <x:f>IF(J7210="是",IF(ISNUMBER(F7210),"测试日GPS","缺失"),IF(ISNUMBER(G7210),"非测试日纯氢",IF(AND(H7210="是",J7210="未判定"),IF(ISNUMBER(F7210),"测试名单无纯氢GPS","缺失"),IF(ISNUMBER(E7210),"非测试日仪表","缺失"))))</x:f>
        <x:v>缺失</x:v>
      </x:c>
      <x:c r="L7210" s="7" t="str">
        <x:f>IF(K7210="缺失","",IF(K7210="非测试日纯氢",G7210,IF(K7210="非测试日仪表",E7210,F7210)))</x:f>
      </x:c>
      <x:c r="M7210" s="2" t="n">
        <x:f>IF(K7210="缺失",1,0)</x:f>
        <x:v>1</x:v>
      </x:c>
      <x:c r="N7210" s="2" t="str">
        <x:v>车辆里程查询_20260901-20260930_1024辆_仪表里程.xlsx / N171</x:v>
      </x:c>
      <x:c r="O7210" s="2" t="str">
        <x:v>车辆里程查询_20260901-20260930_1024辆_GPS里程.xlsx / N279</x:v>
      </x:c>
      <x:c r="P7210" s="2" t="str">
        <x:v>车辆纯氢气里程查询_20260901-20260930_1024辆.xlsx / N226</x:v>
      </x:c>
    </x:row>
    <x:row r="7211" ht="22" customHeight="1">
      <x:c r="A7211" s="2" t="n">
        <x:v>286</x:v>
      </x:c>
      <x:c r="B7211" s="2" t="str">
        <x:v>粤AGQ5819</x:v>
      </x:c>
      <x:c r="C7211" s="2" t="str">
        <x:v>吴纬涛</x:v>
      </x:c>
      <x:c r="D7211" s="8" t="d">
        <x:v>2026-09-11T00:00:00.000Z</x:v>
      </x:c>
      <x:c r="E7211" s="7"/>
      <x:c r="F7211" s="7" t="n">
        <x:v>0</x:v>
      </x:c>
      <x:c r="G7211" s="7"/>
      <x:c r="H7211" s="2" t="str">
        <x:v>否</x:v>
      </x:c>
      <x:c r="I7211" s="7" t="str">
        <x:f>IF(AND(ISNUMBER(E7211),ISNUMBER(F7211)),E7211-F7211,"")</x:f>
      </x:c>
      <x:c r="J7211" s="2" t="str">
        <x:f>IF(H7211="否","不适用",IF(AND(ISNUMBER(E7211),ISNUMBER(F7211)),IF(I7211&gt;'规则与名单'!$B$2,"是","否"),"未判定"))</x:f>
        <x:v>不适用</x:v>
      </x:c>
      <x:c r="K7211" s="2" t="str">
        <x:f>IF(J7211="是",IF(ISNUMBER(F7211),"测试日GPS","缺失"),IF(ISNUMBER(G7211),"非测试日纯氢",IF(AND(H7211="是",J7211="未判定"),IF(ISNUMBER(F7211),"测试名单无纯氢GPS","缺失"),IF(ISNUMBER(E7211),"非测试日仪表","缺失"))))</x:f>
        <x:v>缺失</x:v>
      </x:c>
      <x:c r="L7211" s="7" t="str">
        <x:f>IF(K7211="缺失","",IF(K7211="非测试日纯氢",G7211,IF(K7211="非测试日仪表",E7211,F7211)))</x:f>
      </x:c>
      <x:c r="M7211" s="2" t="n">
        <x:f>IF(K7211="缺失",1,0)</x:f>
        <x:v>1</x:v>
      </x:c>
      <x:c r="N7211" s="2" t="str">
        <x:v>车辆里程查询_20260901-20260930_1024辆_仪表里程.xlsx / O171</x:v>
      </x:c>
      <x:c r="O7211" s="2" t="str">
        <x:v>车辆里程查询_20260901-20260930_1024辆_GPS里程.xlsx / O279</x:v>
      </x:c>
      <x:c r="P7211" s="2" t="str">
        <x:v>车辆纯氢气里程查询_20260901-20260930_1024辆.xlsx / O226</x:v>
      </x:c>
    </x:row>
    <x:row r="7212" ht="22" customHeight="1">
      <x:c r="A7212" s="2" t="n">
        <x:v>286</x:v>
      </x:c>
      <x:c r="B7212" s="2" t="str">
        <x:v>粤AGQ5819</x:v>
      </x:c>
      <x:c r="C7212" s="2" t="str">
        <x:v>吴纬涛</x:v>
      </x:c>
      <x:c r="D7212" s="8" t="d">
        <x:v>2026-09-12T00:00:00.000Z</x:v>
      </x:c>
      <x:c r="E7212" s="7" t="n">
        <x:v>299.6</x:v>
      </x:c>
      <x:c r="F7212" s="7" t="n">
        <x:v>301.8</x:v>
      </x:c>
      <x:c r="G7212" s="7" t="n">
        <x:v>216.4</x:v>
      </x:c>
      <x:c r="H7212" s="2" t="str">
        <x:v>否</x:v>
      </x:c>
      <x:c r="I7212" s="7" t="n">
        <x:f>IF(AND(ISNUMBER(E7212),ISNUMBER(F7212)),E7212-F7212,"")</x:f>
        <x:v>-2.1999999999999886</x:v>
      </x:c>
      <x:c r="J7212" s="2" t="str">
        <x:f>IF(H7212="否","不适用",IF(AND(ISNUMBER(E7212),ISNUMBER(F7212)),IF(I7212&gt;'规则与名单'!$B$2,"是","否"),"未判定"))</x:f>
        <x:v>不适用</x:v>
      </x:c>
      <x:c r="K7212" s="2" t="str">
        <x:f>IF(J7212="是",IF(ISNUMBER(F7212),"测试日GPS","缺失"),IF(ISNUMBER(G7212),"非测试日纯氢",IF(AND(H7212="是",J7212="未判定"),IF(ISNUMBER(F7212),"测试名单无纯氢GPS","缺失"),IF(ISNUMBER(E7212),"非测试日仪表","缺失"))))</x:f>
        <x:v>非测试日纯氢</x:v>
      </x:c>
      <x:c r="L7212" s="7" t="n">
        <x:f>IF(K7212="缺失","",IF(K7212="非测试日纯氢",G7212,IF(K7212="非测试日仪表",E7212,F7212)))</x:f>
        <x:v>216.4</x:v>
      </x:c>
      <x:c r="M7212" s="2" t="n">
        <x:f>IF(K7212="缺失",1,0)</x:f>
        <x:v>0</x:v>
      </x:c>
      <x:c r="N7212" s="2" t="str">
        <x:v>车辆里程查询_20260901-20260930_1024辆_仪表里程.xlsx / P171</x:v>
      </x:c>
      <x:c r="O7212" s="2" t="str">
        <x:v>车辆里程查询_20260901-20260930_1024辆_GPS里程.xlsx / P279</x:v>
      </x:c>
      <x:c r="P7212" s="2" t="str">
        <x:v>车辆纯氢气里程查询_20260901-20260930_1024辆.xlsx / P226</x:v>
      </x:c>
    </x:row>
    <x:row r="7213" ht="22" customHeight="1">
      <x:c r="A7213" s="2" t="n">
        <x:v>286</x:v>
      </x:c>
      <x:c r="B7213" s="2" t="str">
        <x:v>粤AGQ5819</x:v>
      </x:c>
      <x:c r="C7213" s="2" t="str">
        <x:v>吴纬涛</x:v>
      </x:c>
      <x:c r="D7213" s="8" t="d">
        <x:v>2026-09-13T00:00:00.000Z</x:v>
      </x:c>
      <x:c r="E7213" s="7" t="n">
        <x:v>87.1</x:v>
      </x:c>
      <x:c r="F7213" s="7" t="n">
        <x:v>86.8</x:v>
      </x:c>
      <x:c r="G7213" s="7" t="n">
        <x:v>87</x:v>
      </x:c>
      <x:c r="H7213" s="2" t="str">
        <x:v>否</x:v>
      </x:c>
      <x:c r="I7213" s="7" t="n">
        <x:f>IF(AND(ISNUMBER(E7213),ISNUMBER(F7213)),E7213-F7213,"")</x:f>
        <x:v>0.29999999999999716</x:v>
      </x:c>
      <x:c r="J7213" s="2" t="str">
        <x:f>IF(H7213="否","不适用",IF(AND(ISNUMBER(E7213),ISNUMBER(F7213)),IF(I7213&gt;'规则与名单'!$B$2,"是","否"),"未判定"))</x:f>
        <x:v>不适用</x:v>
      </x:c>
      <x:c r="K7213" s="2" t="str">
        <x:f>IF(J7213="是",IF(ISNUMBER(F7213),"测试日GPS","缺失"),IF(ISNUMBER(G7213),"非测试日纯氢",IF(AND(H7213="是",J7213="未判定"),IF(ISNUMBER(F7213),"测试名单无纯氢GPS","缺失"),IF(ISNUMBER(E7213),"非测试日仪表","缺失"))))</x:f>
        <x:v>非测试日纯氢</x:v>
      </x:c>
      <x:c r="L7213" s="7" t="n">
        <x:f>IF(K7213="缺失","",IF(K7213="非测试日纯氢",G7213,IF(K7213="非测试日仪表",E7213,F7213)))</x:f>
        <x:v>87</x:v>
      </x:c>
      <x:c r="M7213" s="2" t="n">
        <x:f>IF(K7213="缺失",1,0)</x:f>
        <x:v>0</x:v>
      </x:c>
      <x:c r="N7213" s="2" t="str">
        <x:v>车辆里程查询_20260901-20260930_1024辆_仪表里程.xlsx / Q171</x:v>
      </x:c>
      <x:c r="O7213" s="2" t="str">
        <x:v>车辆里程查询_20260901-20260930_1024辆_GPS里程.xlsx / Q279</x:v>
      </x:c>
      <x:c r="P7213" s="2" t="str">
        <x:v>车辆纯氢气里程查询_20260901-20260930_1024辆.xlsx / Q226</x:v>
      </x:c>
    </x:row>
    <x:row r="7214" ht="22" customHeight="1">
      <x:c r="A7214" s="2" t="n">
        <x:v>286</x:v>
      </x:c>
      <x:c r="B7214" s="2" t="str">
        <x:v>粤AGQ5819</x:v>
      </x:c>
      <x:c r="C7214" s="2" t="str">
        <x:v>吴纬涛</x:v>
      </x:c>
      <x:c r="D7214" s="8" t="d">
        <x:v>2026-09-14T00:00:00.000Z</x:v>
      </x:c>
      <x:c r="E7214" s="7" t="n">
        <x:v>305.1</x:v>
      </x:c>
      <x:c r="F7214" s="7" t="n">
        <x:v>308</x:v>
      </x:c>
      <x:c r="G7214" s="7" t="n">
        <x:v>218</x:v>
      </x:c>
      <x:c r="H7214" s="2" t="str">
        <x:v>否</x:v>
      </x:c>
      <x:c r="I7214" s="7" t="n">
        <x:f>IF(AND(ISNUMBER(E7214),ISNUMBER(F7214)),E7214-F7214,"")</x:f>
        <x:v>-2.8999999999999773</x:v>
      </x:c>
      <x:c r="J7214" s="2" t="str">
        <x:f>IF(H7214="否","不适用",IF(AND(ISNUMBER(E7214),ISNUMBER(F7214)),IF(I7214&gt;'规则与名单'!$B$2,"是","否"),"未判定"))</x:f>
        <x:v>不适用</x:v>
      </x:c>
      <x:c r="K7214" s="2" t="str">
        <x:f>IF(J7214="是",IF(ISNUMBER(F7214),"测试日GPS","缺失"),IF(ISNUMBER(G7214),"非测试日纯氢",IF(AND(H7214="是",J7214="未判定"),IF(ISNUMBER(F7214),"测试名单无纯氢GPS","缺失"),IF(ISNUMBER(E7214),"非测试日仪表","缺失"))))</x:f>
        <x:v>非测试日纯氢</x:v>
      </x:c>
      <x:c r="L7214" s="7" t="n">
        <x:f>IF(K7214="缺失","",IF(K7214="非测试日纯氢",G7214,IF(K7214="非测试日仪表",E7214,F7214)))</x:f>
        <x:v>218</x:v>
      </x:c>
      <x:c r="M7214" s="2" t="n">
        <x:f>IF(K7214="缺失",1,0)</x:f>
        <x:v>0</x:v>
      </x:c>
      <x:c r="N7214" s="2" t="str">
        <x:v>车辆里程查询_20260901-20260930_1024辆_仪表里程.xlsx / R171</x:v>
      </x:c>
      <x:c r="O7214" s="2" t="str">
        <x:v>车辆里程查询_20260901-20260930_1024辆_GPS里程.xlsx / R279</x:v>
      </x:c>
      <x:c r="P7214" s="2" t="str">
        <x:v>车辆纯氢气里程查询_20260901-20260930_1024辆.xlsx / R226</x:v>
      </x:c>
    </x:row>
    <x:row r="7215" ht="22" customHeight="1">
      <x:c r="A7215" s="2" t="n">
        <x:v>286</x:v>
      </x:c>
      <x:c r="B7215" s="2" t="str">
        <x:v>粤AGQ5819</x:v>
      </x:c>
      <x:c r="C7215" s="2" t="str">
        <x:v>吴纬涛</x:v>
      </x:c>
      <x:c r="D7215" s="8" t="d">
        <x:v>2026-09-15T00:00:00.000Z</x:v>
      </x:c>
      <x:c r="E7215" s="7" t="n">
        <x:v>318.4</x:v>
      </x:c>
      <x:c r="F7215" s="7" t="n">
        <x:v>320.3</x:v>
      </x:c>
      <x:c r="G7215" s="7" t="n">
        <x:v>284.1</x:v>
      </x:c>
      <x:c r="H7215" s="2" t="str">
        <x:v>否</x:v>
      </x:c>
      <x:c r="I7215" s="7" t="n">
        <x:f>IF(AND(ISNUMBER(E7215),ISNUMBER(F7215)),E7215-F7215,"")</x:f>
        <x:v>-1.900000000000034</x:v>
      </x:c>
      <x:c r="J7215" s="2" t="str">
        <x:f>IF(H7215="否","不适用",IF(AND(ISNUMBER(E7215),ISNUMBER(F7215)),IF(I7215&gt;'规则与名单'!$B$2,"是","否"),"未判定"))</x:f>
        <x:v>不适用</x:v>
      </x:c>
      <x:c r="K7215" s="2" t="str">
        <x:f>IF(J7215="是",IF(ISNUMBER(F7215),"测试日GPS","缺失"),IF(ISNUMBER(G7215),"非测试日纯氢",IF(AND(H7215="是",J7215="未判定"),IF(ISNUMBER(F7215),"测试名单无纯氢GPS","缺失"),IF(ISNUMBER(E7215),"非测试日仪表","缺失"))))</x:f>
        <x:v>非测试日纯氢</x:v>
      </x:c>
      <x:c r="L7215" s="7" t="n">
        <x:f>IF(K7215="缺失","",IF(K7215="非测试日纯氢",G7215,IF(K7215="非测试日仪表",E7215,F7215)))</x:f>
        <x:v>284.1</x:v>
      </x:c>
      <x:c r="M7215" s="2" t="n">
        <x:f>IF(K7215="缺失",1,0)</x:f>
        <x:v>0</x:v>
      </x:c>
      <x:c r="N7215" s="2" t="str">
        <x:v>车辆里程查询_20260901-20260930_1024辆_仪表里程.xlsx / S171</x:v>
      </x:c>
      <x:c r="O7215" s="2" t="str">
        <x:v>车辆里程查询_20260901-20260930_1024辆_GPS里程.xlsx / S279</x:v>
      </x:c>
      <x:c r="P7215" s="2" t="str">
        <x:v>车辆纯氢气里程查询_20260901-20260930_1024辆.xlsx / S226</x:v>
      </x:c>
    </x:row>
    <x:row r="7216" ht="22" customHeight="1">
      <x:c r="A7216" s="2" t="n">
        <x:v>286</x:v>
      </x:c>
      <x:c r="B7216" s="2" t="str">
        <x:v>粤AGQ5819</x:v>
      </x:c>
      <x:c r="C7216" s="2" t="str">
        <x:v>吴纬涛</x:v>
      </x:c>
      <x:c r="D7216" s="8" t="d">
        <x:v>2026-09-16T00:00:00.000Z</x:v>
      </x:c>
      <x:c r="E7216" s="7" t="n">
        <x:v>101.7</x:v>
      </x:c>
      <x:c r="F7216" s="7" t="n">
        <x:v>106.1</x:v>
      </x:c>
      <x:c r="G7216" s="7" t="n">
        <x:v>100</x:v>
      </x:c>
      <x:c r="H7216" s="2" t="str">
        <x:v>否</x:v>
      </x:c>
      <x:c r="I7216" s="7" t="n">
        <x:f>IF(AND(ISNUMBER(E7216),ISNUMBER(F7216)),E7216-F7216,"")</x:f>
        <x:v>-4.3999999999999915</x:v>
      </x:c>
      <x:c r="J7216" s="2" t="str">
        <x:f>IF(H7216="否","不适用",IF(AND(ISNUMBER(E7216),ISNUMBER(F7216)),IF(I7216&gt;'规则与名单'!$B$2,"是","否"),"未判定"))</x:f>
        <x:v>不适用</x:v>
      </x:c>
      <x:c r="K7216" s="2" t="str">
        <x:f>IF(J7216="是",IF(ISNUMBER(F7216),"测试日GPS","缺失"),IF(ISNUMBER(G7216),"非测试日纯氢",IF(AND(H7216="是",J7216="未判定"),IF(ISNUMBER(F7216),"测试名单无纯氢GPS","缺失"),IF(ISNUMBER(E7216),"非测试日仪表","缺失"))))</x:f>
        <x:v>非测试日纯氢</x:v>
      </x:c>
      <x:c r="L7216" s="7" t="n">
        <x:f>IF(K7216="缺失","",IF(K7216="非测试日纯氢",G7216,IF(K7216="非测试日仪表",E7216,F7216)))</x:f>
        <x:v>100</x:v>
      </x:c>
      <x:c r="M7216" s="2" t="n">
        <x:f>IF(K7216="缺失",1,0)</x:f>
        <x:v>0</x:v>
      </x:c>
      <x:c r="N7216" s="2" t="str">
        <x:v>车辆里程查询_20260901-20260930_1024辆_仪表里程.xlsx / T171</x:v>
      </x:c>
      <x:c r="O7216" s="2" t="str">
        <x:v>车辆里程查询_20260901-20260930_1024辆_GPS里程.xlsx / T279</x:v>
      </x:c>
      <x:c r="P7216" s="2" t="str">
        <x:v>车辆纯氢气里程查询_20260901-20260930_1024辆.xlsx / T226</x:v>
      </x:c>
    </x:row>
    <x:row r="7217" ht="22" customHeight="1">
      <x:c r="A7217" s="2" t="n">
        <x:v>286</x:v>
      </x:c>
      <x:c r="B7217" s="2" t="str">
        <x:v>粤AGQ5819</x:v>
      </x:c>
      <x:c r="C7217" s="2" t="str">
        <x:v>吴纬涛</x:v>
      </x:c>
      <x:c r="D7217" s="8" t="d">
        <x:v>2026-09-17T00:00:00.000Z</x:v>
      </x:c>
      <x:c r="E7217" s="7" t="n">
        <x:v>321</x:v>
      </x:c>
      <x:c r="F7217" s="7" t="n">
        <x:v>322.9</x:v>
      </x:c>
      <x:c r="G7217" s="7" t="n">
        <x:v>297.2</x:v>
      </x:c>
      <x:c r="H7217" s="2" t="str">
        <x:v>否</x:v>
      </x:c>
      <x:c r="I7217" s="7" t="n">
        <x:f>IF(AND(ISNUMBER(E7217),ISNUMBER(F7217)),E7217-F7217,"")</x:f>
        <x:v>-1.8999999999999773</x:v>
      </x:c>
      <x:c r="J7217" s="2" t="str">
        <x:f>IF(H7217="否","不适用",IF(AND(ISNUMBER(E7217),ISNUMBER(F7217)),IF(I7217&gt;'规则与名单'!$B$2,"是","否"),"未判定"))</x:f>
        <x:v>不适用</x:v>
      </x:c>
      <x:c r="K7217" s="2" t="str">
        <x:f>IF(J7217="是",IF(ISNUMBER(F7217),"测试日GPS","缺失"),IF(ISNUMBER(G7217),"非测试日纯氢",IF(AND(H7217="是",J7217="未判定"),IF(ISNUMBER(F7217),"测试名单无纯氢GPS","缺失"),IF(ISNUMBER(E7217),"非测试日仪表","缺失"))))</x:f>
        <x:v>非测试日纯氢</x:v>
      </x:c>
      <x:c r="L7217" s="7" t="n">
        <x:f>IF(K7217="缺失","",IF(K7217="非测试日纯氢",G7217,IF(K7217="非测试日仪表",E7217,F7217)))</x:f>
        <x:v>297.2</x:v>
      </x:c>
      <x:c r="M7217" s="2" t="n">
        <x:f>IF(K7217="缺失",1,0)</x:f>
        <x:v>0</x:v>
      </x:c>
      <x:c r="N7217" s="2" t="str">
        <x:v>车辆里程查询_20260901-20260930_1024辆_仪表里程.xlsx / U171</x:v>
      </x:c>
      <x:c r="O7217" s="2" t="str">
        <x:v>车辆里程查询_20260901-20260930_1024辆_GPS里程.xlsx / U279</x:v>
      </x:c>
      <x:c r="P7217" s="2" t="str">
        <x:v>车辆纯氢气里程查询_20260901-20260930_1024辆.xlsx / U226</x:v>
      </x:c>
    </x:row>
    <x:row r="7218" ht="22" customHeight="1">
      <x:c r="A7218" s="2" t="n">
        <x:v>286</x:v>
      </x:c>
      <x:c r="B7218" s="2" t="str">
        <x:v>粤AGQ5819</x:v>
      </x:c>
      <x:c r="C7218" s="2" t="str">
        <x:v>吴纬涛</x:v>
      </x:c>
      <x:c r="D7218" s="8" t="d">
        <x:v>2026-09-18T00:00:00.000Z</x:v>
      </x:c>
      <x:c r="E7218" s="7" t="n">
        <x:v>96.3</x:v>
      </x:c>
      <x:c r="F7218" s="7" t="n">
        <x:v>101.3</x:v>
      </x:c>
      <x:c r="G7218" s="7" t="n">
        <x:v>2.1</x:v>
      </x:c>
      <x:c r="H7218" s="2" t="str">
        <x:v>否</x:v>
      </x:c>
      <x:c r="I7218" s="7" t="n">
        <x:f>IF(AND(ISNUMBER(E7218),ISNUMBER(F7218)),E7218-F7218,"")</x:f>
        <x:v>-5</x:v>
      </x:c>
      <x:c r="J7218" s="2" t="str">
        <x:f>IF(H7218="否","不适用",IF(AND(ISNUMBER(E7218),ISNUMBER(F7218)),IF(I7218&gt;'规则与名单'!$B$2,"是","否"),"未判定"))</x:f>
        <x:v>不适用</x:v>
      </x:c>
      <x:c r="K7218" s="2" t="str">
        <x:f>IF(J7218="是",IF(ISNUMBER(F7218),"测试日GPS","缺失"),IF(ISNUMBER(G7218),"非测试日纯氢",IF(AND(H7218="是",J7218="未判定"),IF(ISNUMBER(F7218),"测试名单无纯氢GPS","缺失"),IF(ISNUMBER(E7218),"非测试日仪表","缺失"))))</x:f>
        <x:v>非测试日纯氢</x:v>
      </x:c>
      <x:c r="L7218" s="7" t="n">
        <x:f>IF(K7218="缺失","",IF(K7218="非测试日纯氢",G7218,IF(K7218="非测试日仪表",E7218,F7218)))</x:f>
        <x:v>2.1</x:v>
      </x:c>
      <x:c r="M7218" s="2" t="n">
        <x:f>IF(K7218="缺失",1,0)</x:f>
        <x:v>0</x:v>
      </x:c>
      <x:c r="N7218" s="2" t="str">
        <x:v>车辆里程查询_20260901-20260930_1024辆_仪表里程.xlsx / V171</x:v>
      </x:c>
      <x:c r="O7218" s="2" t="str">
        <x:v>车辆里程查询_20260901-20260930_1024辆_GPS里程.xlsx / V279</x:v>
      </x:c>
      <x:c r="P7218" s="2" t="str">
        <x:v>车辆纯氢气里程查询_20260901-20260930_1024辆.xlsx / V226</x:v>
      </x:c>
    </x:row>
    <x:row r="7219" ht="22" customHeight="1">
      <x:c r="A7219" s="2" t="n">
        <x:v>286</x:v>
      </x:c>
      <x:c r="B7219" s="2" t="str">
        <x:v>粤AGQ5819</x:v>
      </x:c>
      <x:c r="C7219" s="2" t="str">
        <x:v>吴纬涛</x:v>
      </x:c>
      <x:c r="D7219" s="8" t="d">
        <x:v>2026-09-19T00:00:00.000Z</x:v>
      </x:c>
      <x:c r="E7219" s="7" t="n">
        <x:v>213.2</x:v>
      </x:c>
      <x:c r="F7219" s="7" t="n">
        <x:v>215.6</x:v>
      </x:c>
      <x:c r="G7219" s="7" t="n">
        <x:v>213.2</x:v>
      </x:c>
      <x:c r="H7219" s="2" t="str">
        <x:v>否</x:v>
      </x:c>
      <x:c r="I7219" s="7" t="n">
        <x:f>IF(AND(ISNUMBER(E7219),ISNUMBER(F7219)),E7219-F7219,"")</x:f>
        <x:v>-2.4000000000000057</x:v>
      </x:c>
      <x:c r="J7219" s="2" t="str">
        <x:f>IF(H7219="否","不适用",IF(AND(ISNUMBER(E7219),ISNUMBER(F7219)),IF(I7219&gt;'规则与名单'!$B$2,"是","否"),"未判定"))</x:f>
        <x:v>不适用</x:v>
      </x:c>
      <x:c r="K7219" s="2" t="str">
        <x:f>IF(J7219="是",IF(ISNUMBER(F7219),"测试日GPS","缺失"),IF(ISNUMBER(G7219),"非测试日纯氢",IF(AND(H7219="是",J7219="未判定"),IF(ISNUMBER(F7219),"测试名单无纯氢GPS","缺失"),IF(ISNUMBER(E7219),"非测试日仪表","缺失"))))</x:f>
        <x:v>非测试日纯氢</x:v>
      </x:c>
      <x:c r="L7219" s="7" t="n">
        <x:f>IF(K7219="缺失","",IF(K7219="非测试日纯氢",G7219,IF(K7219="非测试日仪表",E7219,F7219)))</x:f>
        <x:v>213.2</x:v>
      </x:c>
      <x:c r="M7219" s="2" t="n">
        <x:f>IF(K7219="缺失",1,0)</x:f>
        <x:v>0</x:v>
      </x:c>
      <x:c r="N7219" s="2" t="str">
        <x:v>车辆里程查询_20260901-20260930_1024辆_仪表里程.xlsx / W171</x:v>
      </x:c>
      <x:c r="O7219" s="2" t="str">
        <x:v>车辆里程查询_20260901-20260930_1024辆_GPS里程.xlsx / W279</x:v>
      </x:c>
      <x:c r="P7219" s="2" t="str">
        <x:v>车辆纯氢气里程查询_20260901-20260930_1024辆.xlsx / W226</x:v>
      </x:c>
    </x:row>
    <x:row r="7220" ht="22" customHeight="1">
      <x:c r="A7220" s="2" t="n">
        <x:v>286</x:v>
      </x:c>
      <x:c r="B7220" s="2" t="str">
        <x:v>粤AGQ5819</x:v>
      </x:c>
      <x:c r="C7220" s="2" t="str">
        <x:v>吴纬涛</x:v>
      </x:c>
      <x:c r="D7220" s="8" t="d">
        <x:v>2026-09-20T00:00:00.000Z</x:v>
      </x:c>
      <x:c r="E7220" s="7" t="n">
        <x:v>300.1</x:v>
      </x:c>
      <x:c r="F7220" s="7" t="n">
        <x:v>300.9</x:v>
      </x:c>
      <x:c r="G7220" s="7" t="n">
        <x:v>279.4</x:v>
      </x:c>
      <x:c r="H7220" s="2" t="str">
        <x:v>否</x:v>
      </x:c>
      <x:c r="I7220" s="7" t="n">
        <x:f>IF(AND(ISNUMBER(E7220),ISNUMBER(F7220)),E7220-F7220,"")</x:f>
        <x:v>-0.7999999999999545</x:v>
      </x:c>
      <x:c r="J7220" s="2" t="str">
        <x:f>IF(H7220="否","不适用",IF(AND(ISNUMBER(E7220),ISNUMBER(F7220)),IF(I7220&gt;'规则与名单'!$B$2,"是","否"),"未判定"))</x:f>
        <x:v>不适用</x:v>
      </x:c>
      <x:c r="K7220" s="2" t="str">
        <x:f>IF(J7220="是",IF(ISNUMBER(F7220),"测试日GPS","缺失"),IF(ISNUMBER(G7220),"非测试日纯氢",IF(AND(H7220="是",J7220="未判定"),IF(ISNUMBER(F7220),"测试名单无纯氢GPS","缺失"),IF(ISNUMBER(E7220),"非测试日仪表","缺失"))))</x:f>
        <x:v>非测试日纯氢</x:v>
      </x:c>
      <x:c r="L7220" s="7" t="n">
        <x:f>IF(K7220="缺失","",IF(K7220="非测试日纯氢",G7220,IF(K7220="非测试日仪表",E7220,F7220)))</x:f>
        <x:v>279.4</x:v>
      </x:c>
      <x:c r="M7220" s="2" t="n">
        <x:f>IF(K7220="缺失",1,0)</x:f>
        <x:v>0</x:v>
      </x:c>
      <x:c r="N7220" s="2" t="str">
        <x:v>车辆里程查询_20260901-20260930_1024辆_仪表里程.xlsx / X171</x:v>
      </x:c>
      <x:c r="O7220" s="2" t="str">
        <x:v>车辆里程查询_20260901-20260930_1024辆_GPS里程.xlsx / X279</x:v>
      </x:c>
      <x:c r="P7220" s="2" t="str">
        <x:v>车辆纯氢气里程查询_20260901-20260930_1024辆.xlsx / X226</x:v>
      </x:c>
    </x:row>
    <x:row r="7221" ht="22" customHeight="1">
      <x:c r="A7221" s="2" t="n">
        <x:v>286</x:v>
      </x:c>
      <x:c r="B7221" s="2" t="str">
        <x:v>粤AGQ5819</x:v>
      </x:c>
      <x:c r="C7221" s="2" t="str">
        <x:v>吴纬涛</x:v>
      </x:c>
      <x:c r="D7221" s="8" t="d">
        <x:v>2026-09-21T00:00:00.000Z</x:v>
      </x:c>
      <x:c r="E7221" s="7" t="n">
        <x:v>321.1</x:v>
      </x:c>
      <x:c r="F7221" s="7" t="n">
        <x:v>324.9</x:v>
      </x:c>
      <x:c r="G7221" s="7" t="n">
        <x:v>246.1</x:v>
      </x:c>
      <x:c r="H7221" s="2" t="str">
        <x:v>否</x:v>
      </x:c>
      <x:c r="I7221" s="7" t="n">
        <x:f>IF(AND(ISNUMBER(E7221),ISNUMBER(F7221)),E7221-F7221,"")</x:f>
        <x:v>-3.7999999999999545</x:v>
      </x:c>
      <x:c r="J7221" s="2" t="str">
        <x:f>IF(H7221="否","不适用",IF(AND(ISNUMBER(E7221),ISNUMBER(F7221)),IF(I7221&gt;'规则与名单'!$B$2,"是","否"),"未判定"))</x:f>
        <x:v>不适用</x:v>
      </x:c>
      <x:c r="K7221" s="2" t="str">
        <x:f>IF(J7221="是",IF(ISNUMBER(F7221),"测试日GPS","缺失"),IF(ISNUMBER(G7221),"非测试日纯氢",IF(AND(H7221="是",J7221="未判定"),IF(ISNUMBER(F7221),"测试名单无纯氢GPS","缺失"),IF(ISNUMBER(E7221),"非测试日仪表","缺失"))))</x:f>
        <x:v>非测试日纯氢</x:v>
      </x:c>
      <x:c r="L7221" s="7" t="n">
        <x:f>IF(K7221="缺失","",IF(K7221="非测试日纯氢",G7221,IF(K7221="非测试日仪表",E7221,F7221)))</x:f>
        <x:v>246.1</x:v>
      </x:c>
      <x:c r="M7221" s="2" t="n">
        <x:f>IF(K7221="缺失",1,0)</x:f>
        <x:v>0</x:v>
      </x:c>
      <x:c r="N7221" s="2" t="str">
        <x:v>车辆里程查询_20260901-20260930_1024辆_仪表里程.xlsx / Y171</x:v>
      </x:c>
      <x:c r="O7221" s="2" t="str">
        <x:v>车辆里程查询_20260901-20260930_1024辆_GPS里程.xlsx / Y279</x:v>
      </x:c>
      <x:c r="P7221" s="2" t="str">
        <x:v>车辆纯氢气里程查询_20260901-20260930_1024辆.xlsx / Y226</x:v>
      </x:c>
    </x:row>
    <x:row r="7222" ht="22" customHeight="1">
      <x:c r="A7222" s="2" t="n">
        <x:v>286</x:v>
      </x:c>
      <x:c r="B7222" s="2" t="str">
        <x:v>粤AGQ5819</x:v>
      </x:c>
      <x:c r="C7222" s="2" t="str">
        <x:v>吴纬涛</x:v>
      </x:c>
      <x:c r="D7222" s="8" t="d">
        <x:v>2026-09-22T00:00:00.000Z</x:v>
      </x:c>
      <x:c r="E7222" s="7" t="n">
        <x:v>271.7</x:v>
      </x:c>
      <x:c r="F7222" s="7" t="n">
        <x:v>274.7</x:v>
      </x:c>
      <x:c r="G7222" s="7" t="n">
        <x:v>255.6</x:v>
      </x:c>
      <x:c r="H7222" s="2" t="str">
        <x:v>否</x:v>
      </x:c>
      <x:c r="I7222" s="7" t="n">
        <x:f>IF(AND(ISNUMBER(E7222),ISNUMBER(F7222)),E7222-F7222,"")</x:f>
        <x:v>-3</x:v>
      </x:c>
      <x:c r="J7222" s="2" t="str">
        <x:f>IF(H7222="否","不适用",IF(AND(ISNUMBER(E7222),ISNUMBER(F7222)),IF(I7222&gt;'规则与名单'!$B$2,"是","否"),"未判定"))</x:f>
        <x:v>不适用</x:v>
      </x:c>
      <x:c r="K7222" s="2" t="str">
        <x:f>IF(J7222="是",IF(ISNUMBER(F7222),"测试日GPS","缺失"),IF(ISNUMBER(G7222),"非测试日纯氢",IF(AND(H7222="是",J7222="未判定"),IF(ISNUMBER(F7222),"测试名单无纯氢GPS","缺失"),IF(ISNUMBER(E7222),"非测试日仪表","缺失"))))</x:f>
        <x:v>非测试日纯氢</x:v>
      </x:c>
      <x:c r="L7222" s="7" t="n">
        <x:f>IF(K7222="缺失","",IF(K7222="非测试日纯氢",G7222,IF(K7222="非测试日仪表",E7222,F7222)))</x:f>
        <x:v>255.6</x:v>
      </x:c>
      <x:c r="M7222" s="2" t="n">
        <x:f>IF(K7222="缺失",1,0)</x:f>
        <x:v>0</x:v>
      </x:c>
      <x:c r="N7222" s="2" t="str">
        <x:v>车辆里程查询_20260901-20260930_1024辆_仪表里程.xlsx / Z171</x:v>
      </x:c>
      <x:c r="O7222" s="2" t="str">
        <x:v>车辆里程查询_20260901-20260930_1024辆_GPS里程.xlsx / Z279</x:v>
      </x:c>
      <x:c r="P7222" s="2" t="str">
        <x:v>车辆纯氢气里程查询_20260901-20260930_1024辆.xlsx / Z226</x:v>
      </x:c>
    </x:row>
    <x:row r="7223" ht="22" customHeight="1">
      <x:c r="A7223" s="2" t="n">
        <x:v>286</x:v>
      </x:c>
      <x:c r="B7223" s="2" t="str">
        <x:v>粤AGQ5819</x:v>
      </x:c>
      <x:c r="C7223" s="2" t="str">
        <x:v>吴纬涛</x:v>
      </x:c>
      <x:c r="D7223" s="8" t="d">
        <x:v>2026-09-23T00:00:00.000Z</x:v>
      </x:c>
      <x:c r="E7223" s="7" t="n">
        <x:v>280.2</x:v>
      </x:c>
      <x:c r="F7223" s="7" t="n">
        <x:v>281.5</x:v>
      </x:c>
      <x:c r="G7223" s="7" t="n">
        <x:v>259.9</x:v>
      </x:c>
      <x:c r="H7223" s="2" t="str">
        <x:v>否</x:v>
      </x:c>
      <x:c r="I7223" s="7" t="n">
        <x:f>IF(AND(ISNUMBER(E7223),ISNUMBER(F7223)),E7223-F7223,"")</x:f>
        <x:v>-1.3000000000000114</x:v>
      </x:c>
      <x:c r="J7223" s="2" t="str">
        <x:f>IF(H7223="否","不适用",IF(AND(ISNUMBER(E7223),ISNUMBER(F7223)),IF(I7223&gt;'规则与名单'!$B$2,"是","否"),"未判定"))</x:f>
        <x:v>不适用</x:v>
      </x:c>
      <x:c r="K7223" s="2" t="str">
        <x:f>IF(J7223="是",IF(ISNUMBER(F7223),"测试日GPS","缺失"),IF(ISNUMBER(G7223),"非测试日纯氢",IF(AND(H7223="是",J7223="未判定"),IF(ISNUMBER(F7223),"测试名单无纯氢GPS","缺失"),IF(ISNUMBER(E7223),"非测试日仪表","缺失"))))</x:f>
        <x:v>非测试日纯氢</x:v>
      </x:c>
      <x:c r="L7223" s="7" t="n">
        <x:f>IF(K7223="缺失","",IF(K7223="非测试日纯氢",G7223,IF(K7223="非测试日仪表",E7223,F7223)))</x:f>
        <x:v>259.9</x:v>
      </x:c>
      <x:c r="M7223" s="2" t="n">
        <x:f>IF(K7223="缺失",1,0)</x:f>
        <x:v>0</x:v>
      </x:c>
      <x:c r="N7223" s="2" t="str">
        <x:v>车辆里程查询_20260901-20260930_1024辆_仪表里程.xlsx / AA171</x:v>
      </x:c>
      <x:c r="O7223" s="2" t="str">
        <x:v>车辆里程查询_20260901-20260930_1024辆_GPS里程.xlsx / AA279</x:v>
      </x:c>
      <x:c r="P7223" s="2" t="str">
        <x:v>车辆纯氢气里程查询_20260901-20260930_1024辆.xlsx / AA226</x:v>
      </x:c>
    </x:row>
    <x:row r="7224" ht="22" customHeight="1">
      <x:c r="A7224" s="2" t="n">
        <x:v>286</x:v>
      </x:c>
      <x:c r="B7224" s="2" t="str">
        <x:v>粤AGQ5819</x:v>
      </x:c>
      <x:c r="C7224" s="2" t="str">
        <x:v>吴纬涛</x:v>
      </x:c>
      <x:c r="D7224" s="8" t="d">
        <x:v>2026-09-24T00:00:00.000Z</x:v>
      </x:c>
      <x:c r="E7224" s="7" t="n">
        <x:v>176.2</x:v>
      </x:c>
      <x:c r="F7224" s="7" t="n">
        <x:v>177.1</x:v>
      </x:c>
      <x:c r="G7224" s="7" t="n">
        <x:v>143.5</x:v>
      </x:c>
      <x:c r="H7224" s="2" t="str">
        <x:v>否</x:v>
      </x:c>
      <x:c r="I7224" s="7" t="n">
        <x:f>IF(AND(ISNUMBER(E7224),ISNUMBER(F7224)),E7224-F7224,"")</x:f>
        <x:v>-0.9000000000000057</x:v>
      </x:c>
      <x:c r="J7224" s="2" t="str">
        <x:f>IF(H7224="否","不适用",IF(AND(ISNUMBER(E7224),ISNUMBER(F7224)),IF(I7224&gt;'规则与名单'!$B$2,"是","否"),"未判定"))</x:f>
        <x:v>不适用</x:v>
      </x:c>
      <x:c r="K7224" s="2" t="str">
        <x:f>IF(J7224="是",IF(ISNUMBER(F7224),"测试日GPS","缺失"),IF(ISNUMBER(G7224),"非测试日纯氢",IF(AND(H7224="是",J7224="未判定"),IF(ISNUMBER(F7224),"测试名单无纯氢GPS","缺失"),IF(ISNUMBER(E7224),"非测试日仪表","缺失"))))</x:f>
        <x:v>非测试日纯氢</x:v>
      </x:c>
      <x:c r="L7224" s="7" t="n">
        <x:f>IF(K7224="缺失","",IF(K7224="非测试日纯氢",G7224,IF(K7224="非测试日仪表",E7224,F7224)))</x:f>
        <x:v>143.5</x:v>
      </x:c>
      <x:c r="M7224" s="2" t="n">
        <x:f>IF(K7224="缺失",1,0)</x:f>
        <x:v>0</x:v>
      </x:c>
      <x:c r="N7224" s="2" t="str">
        <x:v>车辆里程查询_20260901-20260930_1024辆_仪表里程.xlsx / AB171</x:v>
      </x:c>
      <x:c r="O7224" s="2" t="str">
        <x:v>车辆里程查询_20260901-20260930_1024辆_GPS里程.xlsx / AB279</x:v>
      </x:c>
      <x:c r="P7224" s="2" t="str">
        <x:v>车辆纯氢气里程查询_20260901-20260930_1024辆.xlsx / AB226</x:v>
      </x:c>
    </x:row>
    <x:row r="7225" ht="22" customHeight="1">
      <x:c r="A7225" s="2" t="n">
        <x:v>286</x:v>
      </x:c>
      <x:c r="B7225" s="2" t="str">
        <x:v>粤AGQ5819</x:v>
      </x:c>
      <x:c r="C7225" s="2" t="str">
        <x:v>吴纬涛</x:v>
      </x:c>
      <x:c r="D7225" s="8" t="d">
        <x:v>2026-09-25T00:00:00.000Z</x:v>
      </x:c>
      <x:c r="E7225" s="7" t="n">
        <x:v>274</x:v>
      </x:c>
      <x:c r="F7225" s="7" t="n">
        <x:v>276.4</x:v>
      </x:c>
      <x:c r="G7225" s="7" t="n">
        <x:v>274</x:v>
      </x:c>
      <x:c r="H7225" s="2" t="str">
        <x:v>否</x:v>
      </x:c>
      <x:c r="I7225" s="7" t="n">
        <x:f>IF(AND(ISNUMBER(E7225),ISNUMBER(F7225)),E7225-F7225,"")</x:f>
        <x:v>-2.3999999999999773</x:v>
      </x:c>
      <x:c r="J7225" s="2" t="str">
        <x:f>IF(H7225="否","不适用",IF(AND(ISNUMBER(E7225),ISNUMBER(F7225)),IF(I7225&gt;'规则与名单'!$B$2,"是","否"),"未判定"))</x:f>
        <x:v>不适用</x:v>
      </x:c>
      <x:c r="K7225" s="2" t="str">
        <x:f>IF(J7225="是",IF(ISNUMBER(F7225),"测试日GPS","缺失"),IF(ISNUMBER(G7225),"非测试日纯氢",IF(AND(H7225="是",J7225="未判定"),IF(ISNUMBER(F7225),"测试名单无纯氢GPS","缺失"),IF(ISNUMBER(E7225),"非测试日仪表","缺失"))))</x:f>
        <x:v>非测试日纯氢</x:v>
      </x:c>
      <x:c r="L7225" s="7" t="n">
        <x:f>IF(K7225="缺失","",IF(K7225="非测试日纯氢",G7225,IF(K7225="非测试日仪表",E7225,F7225)))</x:f>
        <x:v>274</x:v>
      </x:c>
      <x:c r="M7225" s="2" t="n">
        <x:f>IF(K7225="缺失",1,0)</x:f>
        <x:v>0</x:v>
      </x:c>
      <x:c r="N7225" s="2" t="str">
        <x:v>车辆里程查询_20260901-20260930_1024辆_仪表里程.xlsx / AC171</x:v>
      </x:c>
      <x:c r="O7225" s="2" t="str">
        <x:v>车辆里程查询_20260901-20260930_1024辆_GPS里程.xlsx / AC279</x:v>
      </x:c>
      <x:c r="P7225" s="2" t="str">
        <x:v>车辆纯氢气里程查询_20260901-20260930_1024辆.xlsx / AC226</x:v>
      </x:c>
    </x:row>
    <x:row r="7226" ht="22" customHeight="1">
      <x:c r="A7226" s="2" t="n">
        <x:v>286</x:v>
      </x:c>
      <x:c r="B7226" s="2" t="str">
        <x:v>粤AGQ5819</x:v>
      </x:c>
      <x:c r="C7226" s="2" t="str">
        <x:v>吴纬涛</x:v>
      </x:c>
      <x:c r="D7226" s="8" t="d">
        <x:v>2026-09-26T00:00:00.000Z</x:v>
      </x:c>
      <x:c r="E7226" s="7" t="n">
        <x:v>281.9</x:v>
      </x:c>
      <x:c r="F7226" s="7" t="n">
        <x:v>285.4</x:v>
      </x:c>
      <x:c r="G7226" s="7" t="n">
        <x:v>205.7</x:v>
      </x:c>
      <x:c r="H7226" s="2" t="str">
        <x:v>否</x:v>
      </x:c>
      <x:c r="I7226" s="7" t="n">
        <x:f>IF(AND(ISNUMBER(E7226),ISNUMBER(F7226)),E7226-F7226,"")</x:f>
        <x:v>-3.5</x:v>
      </x:c>
      <x:c r="J7226" s="2" t="str">
        <x:f>IF(H7226="否","不适用",IF(AND(ISNUMBER(E7226),ISNUMBER(F7226)),IF(I7226&gt;'规则与名单'!$B$2,"是","否"),"未判定"))</x:f>
        <x:v>不适用</x:v>
      </x:c>
      <x:c r="K7226" s="2" t="str">
        <x:f>IF(J7226="是",IF(ISNUMBER(F7226),"测试日GPS","缺失"),IF(ISNUMBER(G7226),"非测试日纯氢",IF(AND(H7226="是",J7226="未判定"),IF(ISNUMBER(F7226),"测试名单无纯氢GPS","缺失"),IF(ISNUMBER(E7226),"非测试日仪表","缺失"))))</x:f>
        <x:v>非测试日纯氢</x:v>
      </x:c>
      <x:c r="L7226" s="7" t="n">
        <x:f>IF(K7226="缺失","",IF(K7226="非测试日纯氢",G7226,IF(K7226="非测试日仪表",E7226,F7226)))</x:f>
        <x:v>205.7</x:v>
      </x:c>
      <x:c r="M7226" s="2" t="n">
        <x:f>IF(K7226="缺失",1,0)</x:f>
        <x:v>0</x:v>
      </x:c>
      <x:c r="N7226" s="2" t="str">
        <x:v>车辆里程查询_20260901-20260930_1024辆_仪表里程.xlsx / AD171</x:v>
      </x:c>
      <x:c r="O7226" s="2" t="str">
        <x:v>车辆里程查询_20260901-20260930_1024辆_GPS里程.xlsx / AD279</x:v>
      </x:c>
      <x:c r="P7226" s="2" t="str">
        <x:v>车辆纯氢气里程查询_20260901-20260930_1024辆.xlsx / AD226</x:v>
      </x:c>
    </x:row>
    <x:row r="7227" ht="22" customHeight="1">
      <x:c r="A7227" s="2" t="n">
        <x:v>286</x:v>
      </x:c>
      <x:c r="B7227" s="2" t="str">
        <x:v>粤AGQ5819</x:v>
      </x:c>
      <x:c r="C7227" s="2" t="str">
        <x:v>吴纬涛</x:v>
      </x:c>
      <x:c r="D7227" s="8" t="d">
        <x:v>2026-09-27T00:00:00.000Z</x:v>
      </x:c>
      <x:c r="E7227" s="7" t="n">
        <x:v>278</x:v>
      </x:c>
      <x:c r="F7227" s="7" t="n">
        <x:v>281.4</x:v>
      </x:c>
      <x:c r="G7227" s="7" t="n">
        <x:v>277.7</x:v>
      </x:c>
      <x:c r="H7227" s="2" t="str">
        <x:v>否</x:v>
      </x:c>
      <x:c r="I7227" s="7" t="n">
        <x:f>IF(AND(ISNUMBER(E7227),ISNUMBER(F7227)),E7227-F7227,"")</x:f>
        <x:v>-3.3999999999999773</x:v>
      </x:c>
      <x:c r="J7227" s="2" t="str">
        <x:f>IF(H7227="否","不适用",IF(AND(ISNUMBER(E7227),ISNUMBER(F7227)),IF(I7227&gt;'规则与名单'!$B$2,"是","否"),"未判定"))</x:f>
        <x:v>不适用</x:v>
      </x:c>
      <x:c r="K7227" s="2" t="str">
        <x:f>IF(J7227="是",IF(ISNUMBER(F7227),"测试日GPS","缺失"),IF(ISNUMBER(G7227),"非测试日纯氢",IF(AND(H7227="是",J7227="未判定"),IF(ISNUMBER(F7227),"测试名单无纯氢GPS","缺失"),IF(ISNUMBER(E7227),"非测试日仪表","缺失"))))</x:f>
        <x:v>非测试日纯氢</x:v>
      </x:c>
      <x:c r="L7227" s="7" t="n">
        <x:f>IF(K7227="缺失","",IF(K7227="非测试日纯氢",G7227,IF(K7227="非测试日仪表",E7227,F7227)))</x:f>
        <x:v>277.7</x:v>
      </x:c>
      <x:c r="M7227" s="2" t="n">
        <x:f>IF(K7227="缺失",1,0)</x:f>
        <x:v>0</x:v>
      </x:c>
      <x:c r="N7227" s="2" t="str">
        <x:v>车辆里程查询_20260901-20260930_1024辆_仪表里程.xlsx / AE171</x:v>
      </x:c>
      <x:c r="O7227" s="2" t="str">
        <x:v>车辆里程查询_20260901-20260930_1024辆_GPS里程.xlsx / AE279</x:v>
      </x:c>
      <x:c r="P7227" s="2" t="str">
        <x:v>车辆纯氢气里程查询_20260901-20260930_1024辆.xlsx / AE226</x:v>
      </x:c>
    </x:row>
    <x:row r="7228" ht="22" customHeight="1">
      <x:c r="A7228" s="2" t="n">
        <x:v>286</x:v>
      </x:c>
      <x:c r="B7228" s="2" t="str">
        <x:v>粤AGQ5819</x:v>
      </x:c>
      <x:c r="C7228" s="2" t="str">
        <x:v>吴纬涛</x:v>
      </x:c>
      <x:c r="D7228" s="8" t="d">
        <x:v>2026-09-28T00:00:00.000Z</x:v>
      </x:c>
      <x:c r="E7228" s="7" t="n">
        <x:v>314.9</x:v>
      </x:c>
      <x:c r="F7228" s="7" t="n">
        <x:v>319.5</x:v>
      </x:c>
      <x:c r="G7228" s="7" t="n">
        <x:v>296.6</x:v>
      </x:c>
      <x:c r="H7228" s="2" t="str">
        <x:v>否</x:v>
      </x:c>
      <x:c r="I7228" s="7" t="n">
        <x:f>IF(AND(ISNUMBER(E7228),ISNUMBER(F7228)),E7228-F7228,"")</x:f>
        <x:v>-4.600000000000023</x:v>
      </x:c>
      <x:c r="J7228" s="2" t="str">
        <x:f>IF(H7228="否","不适用",IF(AND(ISNUMBER(E7228),ISNUMBER(F7228)),IF(I7228&gt;'规则与名单'!$B$2,"是","否"),"未判定"))</x:f>
        <x:v>不适用</x:v>
      </x:c>
      <x:c r="K7228" s="2" t="str">
        <x:f>IF(J7228="是",IF(ISNUMBER(F7228),"测试日GPS","缺失"),IF(ISNUMBER(G7228),"非测试日纯氢",IF(AND(H7228="是",J7228="未判定"),IF(ISNUMBER(F7228),"测试名单无纯氢GPS","缺失"),IF(ISNUMBER(E7228),"非测试日仪表","缺失"))))</x:f>
        <x:v>非测试日纯氢</x:v>
      </x:c>
      <x:c r="L7228" s="7" t="n">
        <x:f>IF(K7228="缺失","",IF(K7228="非测试日纯氢",G7228,IF(K7228="非测试日仪表",E7228,F7228)))</x:f>
        <x:v>296.6</x:v>
      </x:c>
      <x:c r="M7228" s="2" t="n">
        <x:f>IF(K7228="缺失",1,0)</x:f>
        <x:v>0</x:v>
      </x:c>
      <x:c r="N7228" s="2" t="str">
        <x:v>车辆里程查询_20260901-20260930_1024辆_仪表里程.xlsx / AF171</x:v>
      </x:c>
      <x:c r="O7228" s="2" t="str">
        <x:v>车辆里程查询_20260901-20260930_1024辆_GPS里程.xlsx / AF279</x:v>
      </x:c>
      <x:c r="P7228" s="2" t="str">
        <x:v>车辆纯氢气里程查询_20260901-20260930_1024辆.xlsx / AF226</x:v>
      </x:c>
    </x:row>
    <x:row r="7229" ht="22" customHeight="1">
      <x:c r="A7229" s="2" t="n">
        <x:v>286</x:v>
      </x:c>
      <x:c r="B7229" s="2" t="str">
        <x:v>粤AGQ5819</x:v>
      </x:c>
      <x:c r="C7229" s="2" t="str">
        <x:v>吴纬涛</x:v>
      </x:c>
      <x:c r="D7229" s="8" t="d">
        <x:v>2026-09-29T00:00:00.000Z</x:v>
      </x:c>
      <x:c r="E7229" s="7" t="n">
        <x:v>310.5</x:v>
      </x:c>
      <x:c r="F7229" s="7" t="n">
        <x:v>313.1</x:v>
      </x:c>
      <x:c r="G7229" s="7" t="n">
        <x:v>310.1</x:v>
      </x:c>
      <x:c r="H7229" s="2" t="str">
        <x:v>否</x:v>
      </x:c>
      <x:c r="I7229" s="7" t="n">
        <x:f>IF(AND(ISNUMBER(E7229),ISNUMBER(F7229)),E7229-F7229,"")</x:f>
        <x:v>-2.6000000000000227</x:v>
      </x:c>
      <x:c r="J7229" s="2" t="str">
        <x:f>IF(H7229="否","不适用",IF(AND(ISNUMBER(E7229),ISNUMBER(F7229)),IF(I7229&gt;'规则与名单'!$B$2,"是","否"),"未判定"))</x:f>
        <x:v>不适用</x:v>
      </x:c>
      <x:c r="K7229" s="2" t="str">
        <x:f>IF(J7229="是",IF(ISNUMBER(F7229),"测试日GPS","缺失"),IF(ISNUMBER(G7229),"非测试日纯氢",IF(AND(H7229="是",J7229="未判定"),IF(ISNUMBER(F7229),"测试名单无纯氢GPS","缺失"),IF(ISNUMBER(E7229),"非测试日仪表","缺失"))))</x:f>
        <x:v>非测试日纯氢</x:v>
      </x:c>
      <x:c r="L7229" s="7" t="n">
        <x:f>IF(K7229="缺失","",IF(K7229="非测试日纯氢",G7229,IF(K7229="非测试日仪表",E7229,F7229)))</x:f>
        <x:v>310.1</x:v>
      </x:c>
      <x:c r="M7229" s="2" t="n">
        <x:f>IF(K7229="缺失",1,0)</x:f>
        <x:v>0</x:v>
      </x:c>
      <x:c r="N7229" s="2" t="str">
        <x:v>车辆里程查询_20260901-20260930_1024辆_仪表里程.xlsx / AG171</x:v>
      </x:c>
      <x:c r="O7229" s="2" t="str">
        <x:v>车辆里程查询_20260901-20260930_1024辆_GPS里程.xlsx / AG279</x:v>
      </x:c>
      <x:c r="P7229" s="2" t="str">
        <x:v>车辆纯氢气里程查询_20260901-20260930_1024辆.xlsx / AG226</x:v>
      </x:c>
    </x:row>
    <x:row r="7230" ht="22" customHeight="1">
      <x:c r="A7230" s="2" t="n">
        <x:v>286</x:v>
      </x:c>
      <x:c r="B7230" s="2" t="str">
        <x:v>粤AGQ5819</x:v>
      </x:c>
      <x:c r="C7230" s="2" t="str">
        <x:v>吴纬涛</x:v>
      </x:c>
      <x:c r="D7230" s="8" t="d">
        <x:v>2026-09-30T00:00:00.000Z</x:v>
      </x:c>
      <x:c r="E7230" s="7" t="n">
        <x:v>152.3</x:v>
      </x:c>
      <x:c r="F7230" s="7" t="n">
        <x:v>152.1</x:v>
      </x:c>
      <x:c r="G7230" s="7" t="n">
        <x:v>152</x:v>
      </x:c>
      <x:c r="H7230" s="2" t="str">
        <x:v>否</x:v>
      </x:c>
      <x:c r="I7230" s="7" t="n">
        <x:f>IF(AND(ISNUMBER(E7230),ISNUMBER(F7230)),E7230-F7230,"")</x:f>
        <x:v>0.20000000000001705</x:v>
      </x:c>
      <x:c r="J7230" s="2" t="str">
        <x:f>IF(H7230="否","不适用",IF(AND(ISNUMBER(E7230),ISNUMBER(F7230)),IF(I7230&gt;'规则与名单'!$B$2,"是","否"),"未判定"))</x:f>
        <x:v>不适用</x:v>
      </x:c>
      <x:c r="K7230" s="2" t="str">
        <x:f>IF(J7230="是",IF(ISNUMBER(F7230),"测试日GPS","缺失"),IF(ISNUMBER(G7230),"非测试日纯氢",IF(AND(H7230="是",J7230="未判定"),IF(ISNUMBER(F7230),"测试名单无纯氢GPS","缺失"),IF(ISNUMBER(E7230),"非测试日仪表","缺失"))))</x:f>
        <x:v>非测试日纯氢</x:v>
      </x:c>
      <x:c r="L7230" s="7" t="n">
        <x:f>IF(K7230="缺失","",IF(K7230="非测试日纯氢",G7230,IF(K7230="非测试日仪表",E7230,F7230)))</x:f>
        <x:v>152</x:v>
      </x:c>
      <x:c r="M7230" s="2" t="n">
        <x:f>IF(K7230="缺失",1,0)</x:f>
        <x:v>0</x:v>
      </x:c>
      <x:c r="N7230" s="2" t="str">
        <x:v>车辆里程查询_20260901-20260930_1024辆_仪表里程.xlsx / AH171</x:v>
      </x:c>
      <x:c r="O7230" s="2" t="str">
        <x:v>车辆里程查询_20260901-20260930_1024辆_GPS里程.xlsx / AH279</x:v>
      </x:c>
      <x:c r="P7230" s="2" t="str">
        <x:v>车辆纯氢气里程查询_20260901-20260930_1024辆.xlsx / AH226</x:v>
      </x:c>
    </x:row>
    <x:row r="7231" ht="22" customHeight="1">
      <x:c r="A7231" s="2" t="n">
        <x:v>287</x:v>
      </x:c>
      <x:c r="B7231" s="2" t="str">
        <x:v>粤AGR0298</x:v>
      </x:c>
      <x:c r="C7231" s="2" t="str">
        <x:v>吴纬涛</x:v>
      </x:c>
      <x:c r="D7231" s="8" t="d">
        <x:v>2026-09-01T00:00:00.000Z</x:v>
      </x:c>
      <x:c r="E7231" s="7" t="n">
        <x:v>49.4</x:v>
      </x:c>
      <x:c r="F7231" s="7" t="n">
        <x:v>38</x:v>
      </x:c>
      <x:c r="G7231" s="7" t="n">
        <x:v>35.9</x:v>
      </x:c>
      <x:c r="H7231" s="2" t="str">
        <x:v>否</x:v>
      </x:c>
      <x:c r="I7231" s="7" t="n">
        <x:f>IF(AND(ISNUMBER(E7231),ISNUMBER(F7231)),E7231-F7231,"")</x:f>
        <x:v>11.399999999999999</x:v>
      </x:c>
      <x:c r="J7231" s="2" t="str">
        <x:f>IF(H7231="否","不适用",IF(AND(ISNUMBER(E7231),ISNUMBER(F7231)),IF(I7231&gt;'规则与名单'!$B$2,"是","否"),"未判定"))</x:f>
        <x:v>不适用</x:v>
      </x:c>
      <x:c r="K7231" s="2" t="str">
        <x:f>IF(J7231="是",IF(ISNUMBER(F7231),"测试日GPS","缺失"),IF(ISNUMBER(G7231),"非测试日纯氢",IF(AND(H7231="是",J7231="未判定"),IF(ISNUMBER(F7231),"测试名单无纯氢GPS","缺失"),IF(ISNUMBER(E7231),"非测试日仪表","缺失"))))</x:f>
        <x:v>非测试日纯氢</x:v>
      </x:c>
      <x:c r="L7231" s="7" t="n">
        <x:f>IF(K7231="缺失","",IF(K7231="非测试日纯氢",G7231,IF(K7231="非测试日仪表",E7231,F7231)))</x:f>
        <x:v>35.9</x:v>
      </x:c>
      <x:c r="M7231" s="2" t="n">
        <x:f>IF(K7231="缺失",1,0)</x:f>
        <x:v>0</x:v>
      </x:c>
      <x:c r="N7231" s="2" t="str">
        <x:v>车辆里程查询_20260901-20260930_1024辆_仪表里程.xlsx / E216</x:v>
      </x:c>
      <x:c r="O7231" s="2" t="str">
        <x:v>车辆里程查询_20260901-20260930_1024辆_GPS里程.xlsx / E107</x:v>
      </x:c>
      <x:c r="P7231" s="2" t="str">
        <x:v>车辆纯氢气里程查询_20260901-20260930_1024辆.xlsx / E325</x:v>
      </x:c>
    </x:row>
    <x:row r="7232" ht="22" customHeight="1">
      <x:c r="A7232" s="2" t="n">
        <x:v>287</x:v>
      </x:c>
      <x:c r="B7232" s="2" t="str">
        <x:v>粤AGR0298</x:v>
      </x:c>
      <x:c r="C7232" s="2" t="str">
        <x:v>吴纬涛</x:v>
      </x:c>
      <x:c r="D7232" s="8" t="d">
        <x:v>2026-09-02T00:00:00.000Z</x:v>
      </x:c>
      <x:c r="E7232" s="7" t="n">
        <x:v>44.5</x:v>
      </x:c>
      <x:c r="F7232" s="7" t="n">
        <x:v>30.8</x:v>
      </x:c>
      <x:c r="G7232" s="7" t="n">
        <x:v>21.7</x:v>
      </x:c>
      <x:c r="H7232" s="2" t="str">
        <x:v>否</x:v>
      </x:c>
      <x:c r="I7232" s="7" t="n">
        <x:f>IF(AND(ISNUMBER(E7232),ISNUMBER(F7232)),E7232-F7232,"")</x:f>
        <x:v>13.7</x:v>
      </x:c>
      <x:c r="J7232" s="2" t="str">
        <x:f>IF(H7232="否","不适用",IF(AND(ISNUMBER(E7232),ISNUMBER(F7232)),IF(I7232&gt;'规则与名单'!$B$2,"是","否"),"未判定"))</x:f>
        <x:v>不适用</x:v>
      </x:c>
      <x:c r="K7232" s="2" t="str">
        <x:f>IF(J7232="是",IF(ISNUMBER(F7232),"测试日GPS","缺失"),IF(ISNUMBER(G7232),"非测试日纯氢",IF(AND(H7232="是",J7232="未判定"),IF(ISNUMBER(F7232),"测试名单无纯氢GPS","缺失"),IF(ISNUMBER(E7232),"非测试日仪表","缺失"))))</x:f>
        <x:v>非测试日纯氢</x:v>
      </x:c>
      <x:c r="L7232" s="7" t="n">
        <x:f>IF(K7232="缺失","",IF(K7232="非测试日纯氢",G7232,IF(K7232="非测试日仪表",E7232,F7232)))</x:f>
        <x:v>21.7</x:v>
      </x:c>
      <x:c r="M7232" s="2" t="n">
        <x:f>IF(K7232="缺失",1,0)</x:f>
        <x:v>0</x:v>
      </x:c>
      <x:c r="N7232" s="2" t="str">
        <x:v>车辆里程查询_20260901-20260930_1024辆_仪表里程.xlsx / F216</x:v>
      </x:c>
      <x:c r="O7232" s="2" t="str">
        <x:v>车辆里程查询_20260901-20260930_1024辆_GPS里程.xlsx / F107</x:v>
      </x:c>
      <x:c r="P7232" s="2" t="str">
        <x:v>车辆纯氢气里程查询_20260901-20260930_1024辆.xlsx / F325</x:v>
      </x:c>
    </x:row>
    <x:row r="7233" ht="22" customHeight="1">
      <x:c r="A7233" s="2" t="n">
        <x:v>287</x:v>
      </x:c>
      <x:c r="B7233" s="2" t="str">
        <x:v>粤AGR0298</x:v>
      </x:c>
      <x:c r="C7233" s="2" t="str">
        <x:v>吴纬涛</x:v>
      </x:c>
      <x:c r="D7233" s="8" t="d">
        <x:v>2026-09-03T00:00:00.000Z</x:v>
      </x:c>
      <x:c r="E7233" s="7" t="n">
        <x:v>29.3</x:v>
      </x:c>
      <x:c r="F7233" s="7" t="n">
        <x:v>30.9</x:v>
      </x:c>
      <x:c r="G7233" s="7" t="n">
        <x:v>20.2</x:v>
      </x:c>
      <x:c r="H7233" s="2" t="str">
        <x:v>否</x:v>
      </x:c>
      <x:c r="I7233" s="7" t="n">
        <x:f>IF(AND(ISNUMBER(E7233),ISNUMBER(F7233)),E7233-F7233,"")</x:f>
        <x:v>-1.5999999999999979</x:v>
      </x:c>
      <x:c r="J7233" s="2" t="str">
        <x:f>IF(H7233="否","不适用",IF(AND(ISNUMBER(E7233),ISNUMBER(F7233)),IF(I7233&gt;'规则与名单'!$B$2,"是","否"),"未判定"))</x:f>
        <x:v>不适用</x:v>
      </x:c>
      <x:c r="K7233" s="2" t="str">
        <x:f>IF(J7233="是",IF(ISNUMBER(F7233),"测试日GPS","缺失"),IF(ISNUMBER(G7233),"非测试日纯氢",IF(AND(H7233="是",J7233="未判定"),IF(ISNUMBER(F7233),"测试名单无纯氢GPS","缺失"),IF(ISNUMBER(E7233),"非测试日仪表","缺失"))))</x:f>
        <x:v>非测试日纯氢</x:v>
      </x:c>
      <x:c r="L7233" s="7" t="n">
        <x:f>IF(K7233="缺失","",IF(K7233="非测试日纯氢",G7233,IF(K7233="非测试日仪表",E7233,F7233)))</x:f>
        <x:v>20.2</x:v>
      </x:c>
      <x:c r="M7233" s="2" t="n">
        <x:f>IF(K7233="缺失",1,0)</x:f>
        <x:v>0</x:v>
      </x:c>
      <x:c r="N7233" s="2" t="str">
        <x:v>车辆里程查询_20260901-20260930_1024辆_仪表里程.xlsx / G216</x:v>
      </x:c>
      <x:c r="O7233" s="2" t="str">
        <x:v>车辆里程查询_20260901-20260930_1024辆_GPS里程.xlsx / G107</x:v>
      </x:c>
      <x:c r="P7233" s="2" t="str">
        <x:v>车辆纯氢气里程查询_20260901-20260930_1024辆.xlsx / G325</x:v>
      </x:c>
    </x:row>
    <x:row r="7234" ht="22" customHeight="1">
      <x:c r="A7234" s="2" t="n">
        <x:v>287</x:v>
      </x:c>
      <x:c r="B7234" s="2" t="str">
        <x:v>粤AGR0298</x:v>
      </x:c>
      <x:c r="C7234" s="2" t="str">
        <x:v>吴纬涛</x:v>
      </x:c>
      <x:c r="D7234" s="8" t="d">
        <x:v>2026-09-04T00:00:00.000Z</x:v>
      </x:c>
      <x:c r="E7234" s="7" t="n">
        <x:v>29.5</x:v>
      </x:c>
      <x:c r="F7234" s="7" t="n">
        <x:v>30.5</x:v>
      </x:c>
      <x:c r="G7234" s="7" t="n">
        <x:v>21.8</x:v>
      </x:c>
      <x:c r="H7234" s="2" t="str">
        <x:v>否</x:v>
      </x:c>
      <x:c r="I7234" s="7" t="n">
        <x:f>IF(AND(ISNUMBER(E7234),ISNUMBER(F7234)),E7234-F7234,"")</x:f>
        <x:v>-1</x:v>
      </x:c>
      <x:c r="J7234" s="2" t="str">
        <x:f>IF(H7234="否","不适用",IF(AND(ISNUMBER(E7234),ISNUMBER(F7234)),IF(I7234&gt;'规则与名单'!$B$2,"是","否"),"未判定"))</x:f>
        <x:v>不适用</x:v>
      </x:c>
      <x:c r="K7234" s="2" t="str">
        <x:f>IF(J7234="是",IF(ISNUMBER(F7234),"测试日GPS","缺失"),IF(ISNUMBER(G7234),"非测试日纯氢",IF(AND(H7234="是",J7234="未判定"),IF(ISNUMBER(F7234),"测试名单无纯氢GPS","缺失"),IF(ISNUMBER(E7234),"非测试日仪表","缺失"))))</x:f>
        <x:v>非测试日纯氢</x:v>
      </x:c>
      <x:c r="L7234" s="7" t="n">
        <x:f>IF(K7234="缺失","",IF(K7234="非测试日纯氢",G7234,IF(K7234="非测试日仪表",E7234,F7234)))</x:f>
        <x:v>21.8</x:v>
      </x:c>
      <x:c r="M7234" s="2" t="n">
        <x:f>IF(K7234="缺失",1,0)</x:f>
        <x:v>0</x:v>
      </x:c>
      <x:c r="N7234" s="2" t="str">
        <x:v>车辆里程查询_20260901-20260930_1024辆_仪表里程.xlsx / H216</x:v>
      </x:c>
      <x:c r="O7234" s="2" t="str">
        <x:v>车辆里程查询_20260901-20260930_1024辆_GPS里程.xlsx / H107</x:v>
      </x:c>
      <x:c r="P7234" s="2" t="str">
        <x:v>车辆纯氢气里程查询_20260901-20260930_1024辆.xlsx / H325</x:v>
      </x:c>
    </x:row>
    <x:row r="7235" ht="22" customHeight="1">
      <x:c r="A7235" s="2" t="n">
        <x:v>287</x:v>
      </x:c>
      <x:c r="B7235" s="2" t="str">
        <x:v>粤AGR0298</x:v>
      </x:c>
      <x:c r="C7235" s="2" t="str">
        <x:v>吴纬涛</x:v>
      </x:c>
      <x:c r="D7235" s="8" t="d">
        <x:v>2026-09-05T00:00:00.000Z</x:v>
      </x:c>
      <x:c r="E7235" s="7"/>
      <x:c r="F7235" s="7" t="n">
        <x:v>0</x:v>
      </x:c>
      <x:c r="G7235" s="7"/>
      <x:c r="H7235" s="2" t="str">
        <x:v>否</x:v>
      </x:c>
      <x:c r="I7235" s="7" t="str">
        <x:f>IF(AND(ISNUMBER(E7235),ISNUMBER(F7235)),E7235-F7235,"")</x:f>
      </x:c>
      <x:c r="J7235" s="2" t="str">
        <x:f>IF(H7235="否","不适用",IF(AND(ISNUMBER(E7235),ISNUMBER(F7235)),IF(I7235&gt;'规则与名单'!$B$2,"是","否"),"未判定"))</x:f>
        <x:v>不适用</x:v>
      </x:c>
      <x:c r="K7235" s="2" t="str">
        <x:f>IF(J7235="是",IF(ISNUMBER(F7235),"测试日GPS","缺失"),IF(ISNUMBER(G7235),"非测试日纯氢",IF(AND(H7235="是",J7235="未判定"),IF(ISNUMBER(F7235),"测试名单无纯氢GPS","缺失"),IF(ISNUMBER(E7235),"非测试日仪表","缺失"))))</x:f>
        <x:v>缺失</x:v>
      </x:c>
      <x:c r="L7235" s="7" t="str">
        <x:f>IF(K7235="缺失","",IF(K7235="非测试日纯氢",G7235,IF(K7235="非测试日仪表",E7235,F7235)))</x:f>
      </x:c>
      <x:c r="M7235" s="2" t="n">
        <x:f>IF(K7235="缺失",1,0)</x:f>
        <x:v>1</x:v>
      </x:c>
      <x:c r="N7235" s="2" t="str">
        <x:v>车辆里程查询_20260901-20260930_1024辆_仪表里程.xlsx / I216</x:v>
      </x:c>
      <x:c r="O7235" s="2" t="str">
        <x:v>车辆里程查询_20260901-20260930_1024辆_GPS里程.xlsx / I107</x:v>
      </x:c>
      <x:c r="P7235" s="2" t="str">
        <x:v>车辆纯氢气里程查询_20260901-20260930_1024辆.xlsx / I325</x:v>
      </x:c>
    </x:row>
    <x:row r="7236" ht="22" customHeight="1">
      <x:c r="A7236" s="2" t="n">
        <x:v>287</x:v>
      </x:c>
      <x:c r="B7236" s="2" t="str">
        <x:v>粤AGR0298</x:v>
      </x:c>
      <x:c r="C7236" s="2" t="str">
        <x:v>吴纬涛</x:v>
      </x:c>
      <x:c r="D7236" s="8" t="d">
        <x:v>2026-09-06T00:00:00.000Z</x:v>
      </x:c>
      <x:c r="E7236" s="7" t="n">
        <x:v>0.5</x:v>
      </x:c>
      <x:c r="F7236" s="7" t="n">
        <x:v>0.8</x:v>
      </x:c>
      <x:c r="G7236" s="7" t="n">
        <x:v>0.5</x:v>
      </x:c>
      <x:c r="H7236" s="2" t="str">
        <x:v>否</x:v>
      </x:c>
      <x:c r="I7236" s="7" t="n">
        <x:f>IF(AND(ISNUMBER(E7236),ISNUMBER(F7236)),E7236-F7236,"")</x:f>
        <x:v>-0.30000000000000004</x:v>
      </x:c>
      <x:c r="J7236" s="2" t="str">
        <x:f>IF(H7236="否","不适用",IF(AND(ISNUMBER(E7236),ISNUMBER(F7236)),IF(I7236&gt;'规则与名单'!$B$2,"是","否"),"未判定"))</x:f>
        <x:v>不适用</x:v>
      </x:c>
      <x:c r="K7236" s="2" t="str">
        <x:f>IF(J7236="是",IF(ISNUMBER(F7236),"测试日GPS","缺失"),IF(ISNUMBER(G7236),"非测试日纯氢",IF(AND(H7236="是",J7236="未判定"),IF(ISNUMBER(F7236),"测试名单无纯氢GPS","缺失"),IF(ISNUMBER(E7236),"非测试日仪表","缺失"))))</x:f>
        <x:v>非测试日纯氢</x:v>
      </x:c>
      <x:c r="L7236" s="7" t="n">
        <x:f>IF(K7236="缺失","",IF(K7236="非测试日纯氢",G7236,IF(K7236="非测试日仪表",E7236,F7236)))</x:f>
        <x:v>0.5</x:v>
      </x:c>
      <x:c r="M7236" s="2" t="n">
        <x:f>IF(K7236="缺失",1,0)</x:f>
        <x:v>0</x:v>
      </x:c>
      <x:c r="N7236" s="2" t="str">
        <x:v>车辆里程查询_20260901-20260930_1024辆_仪表里程.xlsx / J216</x:v>
      </x:c>
      <x:c r="O7236" s="2" t="str">
        <x:v>车辆里程查询_20260901-20260930_1024辆_GPS里程.xlsx / J107</x:v>
      </x:c>
      <x:c r="P7236" s="2" t="str">
        <x:v>车辆纯氢气里程查询_20260901-20260930_1024辆.xlsx / J325</x:v>
      </x:c>
    </x:row>
    <x:row r="7237" ht="22" customHeight="1">
      <x:c r="A7237" s="2" t="n">
        <x:v>287</x:v>
      </x:c>
      <x:c r="B7237" s="2" t="str">
        <x:v>粤AGR0298</x:v>
      </x:c>
      <x:c r="C7237" s="2" t="str">
        <x:v>吴纬涛</x:v>
      </x:c>
      <x:c r="D7237" s="8" t="d">
        <x:v>2026-09-07T00:00:00.000Z</x:v>
      </x:c>
      <x:c r="E7237" s="7" t="n">
        <x:v>29.1</x:v>
      </x:c>
      <x:c r="F7237" s="7" t="n">
        <x:v>29.7</x:v>
      </x:c>
      <x:c r="G7237" s="7" t="n">
        <x:v>26.9</x:v>
      </x:c>
      <x:c r="H7237" s="2" t="str">
        <x:v>否</x:v>
      </x:c>
      <x:c r="I7237" s="7" t="n">
        <x:f>IF(AND(ISNUMBER(E7237),ISNUMBER(F7237)),E7237-F7237,"")</x:f>
        <x:v>-0.5999999999999979</x:v>
      </x:c>
      <x:c r="J7237" s="2" t="str">
        <x:f>IF(H7237="否","不适用",IF(AND(ISNUMBER(E7237),ISNUMBER(F7237)),IF(I7237&gt;'规则与名单'!$B$2,"是","否"),"未判定"))</x:f>
        <x:v>不适用</x:v>
      </x:c>
      <x:c r="K7237" s="2" t="str">
        <x:f>IF(J7237="是",IF(ISNUMBER(F7237),"测试日GPS","缺失"),IF(ISNUMBER(G7237),"非测试日纯氢",IF(AND(H7237="是",J7237="未判定"),IF(ISNUMBER(F7237),"测试名单无纯氢GPS","缺失"),IF(ISNUMBER(E7237),"非测试日仪表","缺失"))))</x:f>
        <x:v>非测试日纯氢</x:v>
      </x:c>
      <x:c r="L7237" s="7" t="n">
        <x:f>IF(K7237="缺失","",IF(K7237="非测试日纯氢",G7237,IF(K7237="非测试日仪表",E7237,F7237)))</x:f>
        <x:v>26.9</x:v>
      </x:c>
      <x:c r="M7237" s="2" t="n">
        <x:f>IF(K7237="缺失",1,0)</x:f>
        <x:v>0</x:v>
      </x:c>
      <x:c r="N7237" s="2" t="str">
        <x:v>车辆里程查询_20260901-20260930_1024辆_仪表里程.xlsx / K216</x:v>
      </x:c>
      <x:c r="O7237" s="2" t="str">
        <x:v>车辆里程查询_20260901-20260930_1024辆_GPS里程.xlsx / K107</x:v>
      </x:c>
      <x:c r="P7237" s="2" t="str">
        <x:v>车辆纯氢气里程查询_20260901-20260930_1024辆.xlsx / K325</x:v>
      </x:c>
    </x:row>
    <x:row r="7238" ht="22" customHeight="1">
      <x:c r="A7238" s="2" t="n">
        <x:v>287</x:v>
      </x:c>
      <x:c r="B7238" s="2" t="str">
        <x:v>粤AGR0298</x:v>
      </x:c>
      <x:c r="C7238" s="2" t="str">
        <x:v>吴纬涛</x:v>
      </x:c>
      <x:c r="D7238" s="8" t="d">
        <x:v>2026-09-08T00:00:00.000Z</x:v>
      </x:c>
      <x:c r="E7238" s="7" t="n">
        <x:v>0.7</x:v>
      </x:c>
      <x:c r="F7238" s="7" t="n">
        <x:v>32.9</x:v>
      </x:c>
      <x:c r="G7238" s="7" t="n">
        <x:v>29.7</x:v>
      </x:c>
      <x:c r="H7238" s="2" t="str">
        <x:v>否</x:v>
      </x:c>
      <x:c r="I7238" s="7" t="n">
        <x:f>IF(AND(ISNUMBER(E7238),ISNUMBER(F7238)),E7238-F7238,"")</x:f>
        <x:v>-32.199999999999996</x:v>
      </x:c>
      <x:c r="J7238" s="2" t="str">
        <x:f>IF(H7238="否","不适用",IF(AND(ISNUMBER(E7238),ISNUMBER(F7238)),IF(I7238&gt;'规则与名单'!$B$2,"是","否"),"未判定"))</x:f>
        <x:v>不适用</x:v>
      </x:c>
      <x:c r="K7238" s="2" t="str">
        <x:f>IF(J7238="是",IF(ISNUMBER(F7238),"测试日GPS","缺失"),IF(ISNUMBER(G7238),"非测试日纯氢",IF(AND(H7238="是",J7238="未判定"),IF(ISNUMBER(F7238),"测试名单无纯氢GPS","缺失"),IF(ISNUMBER(E7238),"非测试日仪表","缺失"))))</x:f>
        <x:v>非测试日纯氢</x:v>
      </x:c>
      <x:c r="L7238" s="7" t="n">
        <x:f>IF(K7238="缺失","",IF(K7238="非测试日纯氢",G7238,IF(K7238="非测试日仪表",E7238,F7238)))</x:f>
        <x:v>29.7</x:v>
      </x:c>
      <x:c r="M7238" s="2" t="n">
        <x:f>IF(K7238="缺失",1,0)</x:f>
        <x:v>0</x:v>
      </x:c>
      <x:c r="N7238" s="2" t="str">
        <x:v>车辆里程查询_20260901-20260930_1024辆_仪表里程.xlsx / L216</x:v>
      </x:c>
      <x:c r="O7238" s="2" t="str">
        <x:v>车辆里程查询_20260901-20260930_1024辆_GPS里程.xlsx / L107</x:v>
      </x:c>
      <x:c r="P7238" s="2" t="str">
        <x:v>车辆纯氢气里程查询_20260901-20260930_1024辆.xlsx / L325</x:v>
      </x:c>
    </x:row>
    <x:row r="7239" ht="22" customHeight="1">
      <x:c r="A7239" s="2" t="n">
        <x:v>287</x:v>
      </x:c>
      <x:c r="B7239" s="2" t="str">
        <x:v>粤AGR0298</x:v>
      </x:c>
      <x:c r="C7239" s="2" t="str">
        <x:v>吴纬涛</x:v>
      </x:c>
      <x:c r="D7239" s="8" t="d">
        <x:v>2026-09-09T00:00:00.000Z</x:v>
      </x:c>
      <x:c r="E7239" s="7" t="n">
        <x:v>70.2</x:v>
      </x:c>
      <x:c r="F7239" s="7" t="n">
        <x:v>41.6</x:v>
      </x:c>
      <x:c r="G7239" s="7" t="n">
        <x:v>32.2</x:v>
      </x:c>
      <x:c r="H7239" s="2" t="str">
        <x:v>否</x:v>
      </x:c>
      <x:c r="I7239" s="7" t="n">
        <x:f>IF(AND(ISNUMBER(E7239),ISNUMBER(F7239)),E7239-F7239,"")</x:f>
        <x:v>28.6</x:v>
      </x:c>
      <x:c r="J7239" s="2" t="str">
        <x:f>IF(H7239="否","不适用",IF(AND(ISNUMBER(E7239),ISNUMBER(F7239)),IF(I7239&gt;'规则与名单'!$B$2,"是","否"),"未判定"))</x:f>
        <x:v>不适用</x:v>
      </x:c>
      <x:c r="K7239" s="2" t="str">
        <x:f>IF(J7239="是",IF(ISNUMBER(F7239),"测试日GPS","缺失"),IF(ISNUMBER(G7239),"非测试日纯氢",IF(AND(H7239="是",J7239="未判定"),IF(ISNUMBER(F7239),"测试名单无纯氢GPS","缺失"),IF(ISNUMBER(E7239),"非测试日仪表","缺失"))))</x:f>
        <x:v>非测试日纯氢</x:v>
      </x:c>
      <x:c r="L7239" s="7" t="n">
        <x:f>IF(K7239="缺失","",IF(K7239="非测试日纯氢",G7239,IF(K7239="非测试日仪表",E7239,F7239)))</x:f>
        <x:v>32.2</x:v>
      </x:c>
      <x:c r="M7239" s="2" t="n">
        <x:f>IF(K7239="缺失",1,0)</x:f>
        <x:v>0</x:v>
      </x:c>
      <x:c r="N7239" s="2" t="str">
        <x:v>车辆里程查询_20260901-20260930_1024辆_仪表里程.xlsx / M216</x:v>
      </x:c>
      <x:c r="O7239" s="2" t="str">
        <x:v>车辆里程查询_20260901-20260930_1024辆_GPS里程.xlsx / M107</x:v>
      </x:c>
      <x:c r="P7239" s="2" t="str">
        <x:v>车辆纯氢气里程查询_20260901-20260930_1024辆.xlsx / M325</x:v>
      </x:c>
    </x:row>
    <x:row r="7240" ht="22" customHeight="1">
      <x:c r="A7240" s="2" t="n">
        <x:v>287</x:v>
      </x:c>
      <x:c r="B7240" s="2" t="str">
        <x:v>粤AGR0298</x:v>
      </x:c>
      <x:c r="C7240" s="2" t="str">
        <x:v>吴纬涛</x:v>
      </x:c>
      <x:c r="D7240" s="8" t="d">
        <x:v>2026-09-10T00:00:00.000Z</x:v>
      </x:c>
      <x:c r="E7240" s="7" t="n">
        <x:v>48.4</x:v>
      </x:c>
      <x:c r="F7240" s="7" t="n">
        <x:v>48.4</x:v>
      </x:c>
      <x:c r="G7240" s="7" t="n">
        <x:v>41</x:v>
      </x:c>
      <x:c r="H7240" s="2" t="str">
        <x:v>否</x:v>
      </x:c>
      <x:c r="I7240" s="7" t="n">
        <x:f>IF(AND(ISNUMBER(E7240),ISNUMBER(F7240)),E7240-F7240,"")</x:f>
        <x:v>0</x:v>
      </x:c>
      <x:c r="J7240" s="2" t="str">
        <x:f>IF(H7240="否","不适用",IF(AND(ISNUMBER(E7240),ISNUMBER(F7240)),IF(I7240&gt;'规则与名单'!$B$2,"是","否"),"未判定"))</x:f>
        <x:v>不适用</x:v>
      </x:c>
      <x:c r="K7240" s="2" t="str">
        <x:f>IF(J7240="是",IF(ISNUMBER(F7240),"测试日GPS","缺失"),IF(ISNUMBER(G7240),"非测试日纯氢",IF(AND(H7240="是",J7240="未判定"),IF(ISNUMBER(F7240),"测试名单无纯氢GPS","缺失"),IF(ISNUMBER(E7240),"非测试日仪表","缺失"))))</x:f>
        <x:v>非测试日纯氢</x:v>
      </x:c>
      <x:c r="L7240" s="7" t="n">
        <x:f>IF(K7240="缺失","",IF(K7240="非测试日纯氢",G7240,IF(K7240="非测试日仪表",E7240,F7240)))</x:f>
        <x:v>41</x:v>
      </x:c>
      <x:c r="M7240" s="2" t="n">
        <x:f>IF(K7240="缺失",1,0)</x:f>
        <x:v>0</x:v>
      </x:c>
      <x:c r="N7240" s="2" t="str">
        <x:v>车辆里程查询_20260901-20260930_1024辆_仪表里程.xlsx / N216</x:v>
      </x:c>
      <x:c r="O7240" s="2" t="str">
        <x:v>车辆里程查询_20260901-20260930_1024辆_GPS里程.xlsx / N107</x:v>
      </x:c>
      <x:c r="P7240" s="2" t="str">
        <x:v>车辆纯氢气里程查询_20260901-20260930_1024辆.xlsx / N325</x:v>
      </x:c>
    </x:row>
    <x:row r="7241" ht="22" customHeight="1">
      <x:c r="A7241" s="2" t="n">
        <x:v>287</x:v>
      </x:c>
      <x:c r="B7241" s="2" t="str">
        <x:v>粤AGR0298</x:v>
      </x:c>
      <x:c r="C7241" s="2" t="str">
        <x:v>吴纬涛</x:v>
      </x:c>
      <x:c r="D7241" s="8" t="d">
        <x:v>2026-09-11T00:00:00.000Z</x:v>
      </x:c>
      <x:c r="E7241" s="7" t="n">
        <x:v>33.8</x:v>
      </x:c>
      <x:c r="F7241" s="7" t="n">
        <x:v>38.2</x:v>
      </x:c>
      <x:c r="G7241" s="7" t="n">
        <x:v>2.9</x:v>
      </x:c>
      <x:c r="H7241" s="2" t="str">
        <x:v>否</x:v>
      </x:c>
      <x:c r="I7241" s="7" t="n">
        <x:f>IF(AND(ISNUMBER(E7241),ISNUMBER(F7241)),E7241-F7241,"")</x:f>
        <x:v>-4.400000000000006</x:v>
      </x:c>
      <x:c r="J7241" s="2" t="str">
        <x:f>IF(H7241="否","不适用",IF(AND(ISNUMBER(E7241),ISNUMBER(F7241)),IF(I7241&gt;'规则与名单'!$B$2,"是","否"),"未判定"))</x:f>
        <x:v>不适用</x:v>
      </x:c>
      <x:c r="K7241" s="2" t="str">
        <x:f>IF(J7241="是",IF(ISNUMBER(F7241),"测试日GPS","缺失"),IF(ISNUMBER(G7241),"非测试日纯氢",IF(AND(H7241="是",J7241="未判定"),IF(ISNUMBER(F7241),"测试名单无纯氢GPS","缺失"),IF(ISNUMBER(E7241),"非测试日仪表","缺失"))))</x:f>
        <x:v>非测试日纯氢</x:v>
      </x:c>
      <x:c r="L7241" s="7" t="n">
        <x:f>IF(K7241="缺失","",IF(K7241="非测试日纯氢",G7241,IF(K7241="非测试日仪表",E7241,F7241)))</x:f>
        <x:v>2.9</x:v>
      </x:c>
      <x:c r="M7241" s="2" t="n">
        <x:f>IF(K7241="缺失",1,0)</x:f>
        <x:v>0</x:v>
      </x:c>
      <x:c r="N7241" s="2" t="str">
        <x:v>车辆里程查询_20260901-20260930_1024辆_仪表里程.xlsx / O216</x:v>
      </x:c>
      <x:c r="O7241" s="2" t="str">
        <x:v>车辆里程查询_20260901-20260930_1024辆_GPS里程.xlsx / O107</x:v>
      </x:c>
      <x:c r="P7241" s="2" t="str">
        <x:v>车辆纯氢气里程查询_20260901-20260930_1024辆.xlsx / O325</x:v>
      </x:c>
    </x:row>
    <x:row r="7242" ht="22" customHeight="1">
      <x:c r="A7242" s="2" t="n">
        <x:v>287</x:v>
      </x:c>
      <x:c r="B7242" s="2" t="str">
        <x:v>粤AGR0298</x:v>
      </x:c>
      <x:c r="C7242" s="2" t="str">
        <x:v>吴纬涛</x:v>
      </x:c>
      <x:c r="D7242" s="8" t="d">
        <x:v>2026-09-12T00:00:00.000Z</x:v>
      </x:c>
      <x:c r="E7242" s="7"/>
      <x:c r="F7242" s="7" t="n">
        <x:v>0</x:v>
      </x:c>
      <x:c r="G7242" s="7"/>
      <x:c r="H7242" s="2" t="str">
        <x:v>否</x:v>
      </x:c>
      <x:c r="I7242" s="7" t="str">
        <x:f>IF(AND(ISNUMBER(E7242),ISNUMBER(F7242)),E7242-F7242,"")</x:f>
      </x:c>
      <x:c r="J7242" s="2" t="str">
        <x:f>IF(H7242="否","不适用",IF(AND(ISNUMBER(E7242),ISNUMBER(F7242)),IF(I7242&gt;'规则与名单'!$B$2,"是","否"),"未判定"))</x:f>
        <x:v>不适用</x:v>
      </x:c>
      <x:c r="K7242" s="2" t="str">
        <x:f>IF(J7242="是",IF(ISNUMBER(F7242),"测试日GPS","缺失"),IF(ISNUMBER(G7242),"非测试日纯氢",IF(AND(H7242="是",J7242="未判定"),IF(ISNUMBER(F7242),"测试名单无纯氢GPS","缺失"),IF(ISNUMBER(E7242),"非测试日仪表","缺失"))))</x:f>
        <x:v>缺失</x:v>
      </x:c>
      <x:c r="L7242" s="7" t="str">
        <x:f>IF(K7242="缺失","",IF(K7242="非测试日纯氢",G7242,IF(K7242="非测试日仪表",E7242,F7242)))</x:f>
      </x:c>
      <x:c r="M7242" s="2" t="n">
        <x:f>IF(K7242="缺失",1,0)</x:f>
        <x:v>1</x:v>
      </x:c>
      <x:c r="N7242" s="2" t="str">
        <x:v>车辆里程查询_20260901-20260930_1024辆_仪表里程.xlsx / P216</x:v>
      </x:c>
      <x:c r="O7242" s="2" t="str">
        <x:v>车辆里程查询_20260901-20260930_1024辆_GPS里程.xlsx / P107</x:v>
      </x:c>
      <x:c r="P7242" s="2" t="str">
        <x:v>车辆纯氢气里程查询_20260901-20260930_1024辆.xlsx / P325</x:v>
      </x:c>
    </x:row>
    <x:row r="7243" ht="22" customHeight="1">
      <x:c r="A7243" s="2" t="n">
        <x:v>287</x:v>
      </x:c>
      <x:c r="B7243" s="2" t="str">
        <x:v>粤AGR0298</x:v>
      </x:c>
      <x:c r="C7243" s="2" t="str">
        <x:v>吴纬涛</x:v>
      </x:c>
      <x:c r="D7243" s="8" t="d">
        <x:v>2026-09-13T00:00:00.000Z</x:v>
      </x:c>
      <x:c r="E7243" s="7"/>
      <x:c r="F7243" s="7" t="n">
        <x:v>24.8</x:v>
      </x:c>
      <x:c r="G7243" s="7"/>
      <x:c r="H7243" s="2" t="str">
        <x:v>否</x:v>
      </x:c>
      <x:c r="I7243" s="7" t="str">
        <x:f>IF(AND(ISNUMBER(E7243),ISNUMBER(F7243)),E7243-F7243,"")</x:f>
      </x:c>
      <x:c r="J7243" s="2" t="str">
        <x:f>IF(H7243="否","不适用",IF(AND(ISNUMBER(E7243),ISNUMBER(F7243)),IF(I7243&gt;'规则与名单'!$B$2,"是","否"),"未判定"))</x:f>
        <x:v>不适用</x:v>
      </x:c>
      <x:c r="K7243" s="2" t="str">
        <x:f>IF(J7243="是",IF(ISNUMBER(F7243),"测试日GPS","缺失"),IF(ISNUMBER(G7243),"非测试日纯氢",IF(AND(H7243="是",J7243="未判定"),IF(ISNUMBER(F7243),"测试名单无纯氢GPS","缺失"),IF(ISNUMBER(E7243),"非测试日仪表","缺失"))))</x:f>
        <x:v>缺失</x:v>
      </x:c>
      <x:c r="L7243" s="7" t="str">
        <x:f>IF(K7243="缺失","",IF(K7243="非测试日纯氢",G7243,IF(K7243="非测试日仪表",E7243,F7243)))</x:f>
      </x:c>
      <x:c r="M7243" s="2" t="n">
        <x:f>IF(K7243="缺失",1,0)</x:f>
        <x:v>1</x:v>
      </x:c>
      <x:c r="N7243" s="2" t="str">
        <x:v>车辆里程查询_20260901-20260930_1024辆_仪表里程.xlsx / Q216</x:v>
      </x:c>
      <x:c r="O7243" s="2" t="str">
        <x:v>车辆里程查询_20260901-20260930_1024辆_GPS里程.xlsx / Q107</x:v>
      </x:c>
      <x:c r="P7243" s="2" t="str">
        <x:v>车辆纯氢气里程查询_20260901-20260930_1024辆.xlsx / Q325</x:v>
      </x:c>
    </x:row>
    <x:row r="7244" ht="22" customHeight="1">
      <x:c r="A7244" s="2" t="n">
        <x:v>287</x:v>
      </x:c>
      <x:c r="B7244" s="2" t="str">
        <x:v>粤AGR0298</x:v>
      </x:c>
      <x:c r="C7244" s="2" t="str">
        <x:v>吴纬涛</x:v>
      </x:c>
      <x:c r="D7244" s="8" t="d">
        <x:v>2026-09-14T00:00:00.000Z</x:v>
      </x:c>
      <x:c r="E7244" s="7" t="n">
        <x:v>65.9</x:v>
      </x:c>
      <x:c r="F7244" s="7" t="n">
        <x:v>39.5</x:v>
      </x:c>
      <x:c r="G7244" s="7" t="n">
        <x:v>19.7</x:v>
      </x:c>
      <x:c r="H7244" s="2" t="str">
        <x:v>否</x:v>
      </x:c>
      <x:c r="I7244" s="7" t="n">
        <x:f>IF(AND(ISNUMBER(E7244),ISNUMBER(F7244)),E7244-F7244,"")</x:f>
        <x:v>26.400000000000006</x:v>
      </x:c>
      <x:c r="J7244" s="2" t="str">
        <x:f>IF(H7244="否","不适用",IF(AND(ISNUMBER(E7244),ISNUMBER(F7244)),IF(I7244&gt;'规则与名单'!$B$2,"是","否"),"未判定"))</x:f>
        <x:v>不适用</x:v>
      </x:c>
      <x:c r="K7244" s="2" t="str">
        <x:f>IF(J7244="是",IF(ISNUMBER(F7244),"测试日GPS","缺失"),IF(ISNUMBER(G7244),"非测试日纯氢",IF(AND(H7244="是",J7244="未判定"),IF(ISNUMBER(F7244),"测试名单无纯氢GPS","缺失"),IF(ISNUMBER(E7244),"非测试日仪表","缺失"))))</x:f>
        <x:v>非测试日纯氢</x:v>
      </x:c>
      <x:c r="L7244" s="7" t="n">
        <x:f>IF(K7244="缺失","",IF(K7244="非测试日纯氢",G7244,IF(K7244="非测试日仪表",E7244,F7244)))</x:f>
        <x:v>19.7</x:v>
      </x:c>
      <x:c r="M7244" s="2" t="n">
        <x:f>IF(K7244="缺失",1,0)</x:f>
        <x:v>0</x:v>
      </x:c>
      <x:c r="N7244" s="2" t="str">
        <x:v>车辆里程查询_20260901-20260930_1024辆_仪表里程.xlsx / R216</x:v>
      </x:c>
      <x:c r="O7244" s="2" t="str">
        <x:v>车辆里程查询_20260901-20260930_1024辆_GPS里程.xlsx / R107</x:v>
      </x:c>
      <x:c r="P7244" s="2" t="str">
        <x:v>车辆纯氢气里程查询_20260901-20260930_1024辆.xlsx / R325</x:v>
      </x:c>
    </x:row>
    <x:row r="7245" ht="22" customHeight="1">
      <x:c r="A7245" s="2" t="n">
        <x:v>287</x:v>
      </x:c>
      <x:c r="B7245" s="2" t="str">
        <x:v>粤AGR0298</x:v>
      </x:c>
      <x:c r="C7245" s="2" t="str">
        <x:v>吴纬涛</x:v>
      </x:c>
      <x:c r="D7245" s="8" t="d">
        <x:v>2026-09-15T00:00:00.000Z</x:v>
      </x:c>
      <x:c r="E7245" s="7" t="n">
        <x:v>38.3</x:v>
      </x:c>
      <x:c r="F7245" s="7" t="n">
        <x:v>40.4</x:v>
      </x:c>
      <x:c r="G7245" s="7" t="n">
        <x:v>24.3</x:v>
      </x:c>
      <x:c r="H7245" s="2" t="str">
        <x:v>否</x:v>
      </x:c>
      <x:c r="I7245" s="7" t="n">
        <x:f>IF(AND(ISNUMBER(E7245),ISNUMBER(F7245)),E7245-F7245,"")</x:f>
        <x:v>-2.1000000000000014</x:v>
      </x:c>
      <x:c r="J7245" s="2" t="str">
        <x:f>IF(H7245="否","不适用",IF(AND(ISNUMBER(E7245),ISNUMBER(F7245)),IF(I7245&gt;'规则与名单'!$B$2,"是","否"),"未判定"))</x:f>
        <x:v>不适用</x:v>
      </x:c>
      <x:c r="K7245" s="2" t="str">
        <x:f>IF(J7245="是",IF(ISNUMBER(F7245),"测试日GPS","缺失"),IF(ISNUMBER(G7245),"非测试日纯氢",IF(AND(H7245="是",J7245="未判定"),IF(ISNUMBER(F7245),"测试名单无纯氢GPS","缺失"),IF(ISNUMBER(E7245),"非测试日仪表","缺失"))))</x:f>
        <x:v>非测试日纯氢</x:v>
      </x:c>
      <x:c r="L7245" s="7" t="n">
        <x:f>IF(K7245="缺失","",IF(K7245="非测试日纯氢",G7245,IF(K7245="非测试日仪表",E7245,F7245)))</x:f>
        <x:v>24.3</x:v>
      </x:c>
      <x:c r="M7245" s="2" t="n">
        <x:f>IF(K7245="缺失",1,0)</x:f>
        <x:v>0</x:v>
      </x:c>
      <x:c r="N7245" s="2" t="str">
        <x:v>车辆里程查询_20260901-20260930_1024辆_仪表里程.xlsx / S216</x:v>
      </x:c>
      <x:c r="O7245" s="2" t="str">
        <x:v>车辆里程查询_20260901-20260930_1024辆_GPS里程.xlsx / S107</x:v>
      </x:c>
      <x:c r="P7245" s="2" t="str">
        <x:v>车辆纯氢气里程查询_20260901-20260930_1024辆.xlsx / S325</x:v>
      </x:c>
    </x:row>
    <x:row r="7246" ht="22" customHeight="1">
      <x:c r="A7246" s="2" t="n">
        <x:v>287</x:v>
      </x:c>
      <x:c r="B7246" s="2" t="str">
        <x:v>粤AGR0298</x:v>
      </x:c>
      <x:c r="C7246" s="2" t="str">
        <x:v>吴纬涛</x:v>
      </x:c>
      <x:c r="D7246" s="8" t="d">
        <x:v>2026-09-16T00:00:00.000Z</x:v>
      </x:c>
      <x:c r="E7246" s="7" t="n">
        <x:v>37.4</x:v>
      </x:c>
      <x:c r="F7246" s="7" t="n">
        <x:v>38.8</x:v>
      </x:c>
      <x:c r="G7246" s="7" t="n">
        <x:v>37.1</x:v>
      </x:c>
      <x:c r="H7246" s="2" t="str">
        <x:v>否</x:v>
      </x:c>
      <x:c r="I7246" s="7" t="n">
        <x:f>IF(AND(ISNUMBER(E7246),ISNUMBER(F7246)),E7246-F7246,"")</x:f>
        <x:v>-1.3999999999999986</x:v>
      </x:c>
      <x:c r="J7246" s="2" t="str">
        <x:f>IF(H7246="否","不适用",IF(AND(ISNUMBER(E7246),ISNUMBER(F7246)),IF(I7246&gt;'规则与名单'!$B$2,"是","否"),"未判定"))</x:f>
        <x:v>不适用</x:v>
      </x:c>
      <x:c r="K7246" s="2" t="str">
        <x:f>IF(J7246="是",IF(ISNUMBER(F7246),"测试日GPS","缺失"),IF(ISNUMBER(G7246),"非测试日纯氢",IF(AND(H7246="是",J7246="未判定"),IF(ISNUMBER(F7246),"测试名单无纯氢GPS","缺失"),IF(ISNUMBER(E7246),"非测试日仪表","缺失"))))</x:f>
        <x:v>非测试日纯氢</x:v>
      </x:c>
      <x:c r="L7246" s="7" t="n">
        <x:f>IF(K7246="缺失","",IF(K7246="非测试日纯氢",G7246,IF(K7246="非测试日仪表",E7246,F7246)))</x:f>
        <x:v>37.1</x:v>
      </x:c>
      <x:c r="M7246" s="2" t="n">
        <x:f>IF(K7246="缺失",1,0)</x:f>
        <x:v>0</x:v>
      </x:c>
      <x:c r="N7246" s="2" t="str">
        <x:v>车辆里程查询_20260901-20260930_1024辆_仪表里程.xlsx / T216</x:v>
      </x:c>
      <x:c r="O7246" s="2" t="str">
        <x:v>车辆里程查询_20260901-20260930_1024辆_GPS里程.xlsx / T107</x:v>
      </x:c>
      <x:c r="P7246" s="2" t="str">
        <x:v>车辆纯氢气里程查询_20260901-20260930_1024辆.xlsx / T325</x:v>
      </x:c>
    </x:row>
    <x:row r="7247" ht="22" customHeight="1">
      <x:c r="A7247" s="2" t="n">
        <x:v>287</x:v>
      </x:c>
      <x:c r="B7247" s="2" t="str">
        <x:v>粤AGR0298</x:v>
      </x:c>
      <x:c r="C7247" s="2" t="str">
        <x:v>吴纬涛</x:v>
      </x:c>
      <x:c r="D7247" s="8" t="d">
        <x:v>2026-09-17T00:00:00.000Z</x:v>
      </x:c>
      <x:c r="E7247" s="7" t="n">
        <x:v>12.4</x:v>
      </x:c>
      <x:c r="F7247" s="7" t="n">
        <x:v>38.2</x:v>
      </x:c>
      <x:c r="G7247" s="7" t="n">
        <x:v>35.4</x:v>
      </x:c>
      <x:c r="H7247" s="2" t="str">
        <x:v>否</x:v>
      </x:c>
      <x:c r="I7247" s="7" t="n">
        <x:f>IF(AND(ISNUMBER(E7247),ISNUMBER(F7247)),E7247-F7247,"")</x:f>
        <x:v>-25.800000000000004</x:v>
      </x:c>
      <x:c r="J7247" s="2" t="str">
        <x:f>IF(H7247="否","不适用",IF(AND(ISNUMBER(E7247),ISNUMBER(F7247)),IF(I7247&gt;'规则与名单'!$B$2,"是","否"),"未判定"))</x:f>
        <x:v>不适用</x:v>
      </x:c>
      <x:c r="K7247" s="2" t="str">
        <x:f>IF(J7247="是",IF(ISNUMBER(F7247),"测试日GPS","缺失"),IF(ISNUMBER(G7247),"非测试日纯氢",IF(AND(H7247="是",J7247="未判定"),IF(ISNUMBER(F7247),"测试名单无纯氢GPS","缺失"),IF(ISNUMBER(E7247),"非测试日仪表","缺失"))))</x:f>
        <x:v>非测试日纯氢</x:v>
      </x:c>
      <x:c r="L7247" s="7" t="n">
        <x:f>IF(K7247="缺失","",IF(K7247="非测试日纯氢",G7247,IF(K7247="非测试日仪表",E7247,F7247)))</x:f>
        <x:v>35.4</x:v>
      </x:c>
      <x:c r="M7247" s="2" t="n">
        <x:f>IF(K7247="缺失",1,0)</x:f>
        <x:v>0</x:v>
      </x:c>
      <x:c r="N7247" s="2" t="str">
        <x:v>车辆里程查询_20260901-20260930_1024辆_仪表里程.xlsx / U216</x:v>
      </x:c>
      <x:c r="O7247" s="2" t="str">
        <x:v>车辆里程查询_20260901-20260930_1024辆_GPS里程.xlsx / U107</x:v>
      </x:c>
      <x:c r="P7247" s="2" t="str">
        <x:v>车辆纯氢气里程查询_20260901-20260930_1024辆.xlsx / U325</x:v>
      </x:c>
    </x:row>
    <x:row r="7248" ht="22" customHeight="1">
      <x:c r="A7248" s="2" t="n">
        <x:v>287</x:v>
      </x:c>
      <x:c r="B7248" s="2" t="str">
        <x:v>粤AGR0298</x:v>
      </x:c>
      <x:c r="C7248" s="2" t="str">
        <x:v>吴纬涛</x:v>
      </x:c>
      <x:c r="D7248" s="8" t="d">
        <x:v>2026-09-18T00:00:00.000Z</x:v>
      </x:c>
      <x:c r="E7248" s="7" t="n">
        <x:v>62.9</x:v>
      </x:c>
      <x:c r="F7248" s="7" t="n">
        <x:v>38.8</x:v>
      </x:c>
      <x:c r="G7248" s="7" t="n">
        <x:v>37.2</x:v>
      </x:c>
      <x:c r="H7248" s="2" t="str">
        <x:v>否</x:v>
      </x:c>
      <x:c r="I7248" s="7" t="n">
        <x:f>IF(AND(ISNUMBER(E7248),ISNUMBER(F7248)),E7248-F7248,"")</x:f>
        <x:v>24.1</x:v>
      </x:c>
      <x:c r="J7248" s="2" t="str">
        <x:f>IF(H7248="否","不适用",IF(AND(ISNUMBER(E7248),ISNUMBER(F7248)),IF(I7248&gt;'规则与名单'!$B$2,"是","否"),"未判定"))</x:f>
        <x:v>不适用</x:v>
      </x:c>
      <x:c r="K7248" s="2" t="str">
        <x:f>IF(J7248="是",IF(ISNUMBER(F7248),"测试日GPS","缺失"),IF(ISNUMBER(G7248),"非测试日纯氢",IF(AND(H7248="是",J7248="未判定"),IF(ISNUMBER(F7248),"测试名单无纯氢GPS","缺失"),IF(ISNUMBER(E7248),"非测试日仪表","缺失"))))</x:f>
        <x:v>非测试日纯氢</x:v>
      </x:c>
      <x:c r="L7248" s="7" t="n">
        <x:f>IF(K7248="缺失","",IF(K7248="非测试日纯氢",G7248,IF(K7248="非测试日仪表",E7248,F7248)))</x:f>
        <x:v>37.2</x:v>
      </x:c>
      <x:c r="M7248" s="2" t="n">
        <x:f>IF(K7248="缺失",1,0)</x:f>
        <x:v>0</x:v>
      </x:c>
      <x:c r="N7248" s="2" t="str">
        <x:v>车辆里程查询_20260901-20260930_1024辆_仪表里程.xlsx / V216</x:v>
      </x:c>
      <x:c r="O7248" s="2" t="str">
        <x:v>车辆里程查询_20260901-20260930_1024辆_GPS里程.xlsx / V107</x:v>
      </x:c>
      <x:c r="P7248" s="2" t="str">
        <x:v>车辆纯氢气里程查询_20260901-20260930_1024辆.xlsx / V325</x:v>
      </x:c>
    </x:row>
    <x:row r="7249" ht="22" customHeight="1">
      <x:c r="A7249" s="2" t="n">
        <x:v>287</x:v>
      </x:c>
      <x:c r="B7249" s="2" t="str">
        <x:v>粤AGR0298</x:v>
      </x:c>
      <x:c r="C7249" s="2" t="str">
        <x:v>吴纬涛</x:v>
      </x:c>
      <x:c r="D7249" s="8" t="d">
        <x:v>2026-09-19T00:00:00.000Z</x:v>
      </x:c>
      <x:c r="E7249" s="7" t="n">
        <x:v>11.3</x:v>
      </x:c>
      <x:c r="F7249" s="7" t="n">
        <x:v>11.9</x:v>
      </x:c>
      <x:c r="G7249" s="7" t="n">
        <x:v>11.1</x:v>
      </x:c>
      <x:c r="H7249" s="2" t="str">
        <x:v>否</x:v>
      </x:c>
      <x:c r="I7249" s="7" t="n">
        <x:f>IF(AND(ISNUMBER(E7249),ISNUMBER(F7249)),E7249-F7249,"")</x:f>
        <x:v>-0.5999999999999996</x:v>
      </x:c>
      <x:c r="J7249" s="2" t="str">
        <x:f>IF(H7249="否","不适用",IF(AND(ISNUMBER(E7249),ISNUMBER(F7249)),IF(I7249&gt;'规则与名单'!$B$2,"是","否"),"未判定"))</x:f>
        <x:v>不适用</x:v>
      </x:c>
      <x:c r="K7249" s="2" t="str">
        <x:f>IF(J7249="是",IF(ISNUMBER(F7249),"测试日GPS","缺失"),IF(ISNUMBER(G7249),"非测试日纯氢",IF(AND(H7249="是",J7249="未判定"),IF(ISNUMBER(F7249),"测试名单无纯氢GPS","缺失"),IF(ISNUMBER(E7249),"非测试日仪表","缺失"))))</x:f>
        <x:v>非测试日纯氢</x:v>
      </x:c>
      <x:c r="L7249" s="7" t="n">
        <x:f>IF(K7249="缺失","",IF(K7249="非测试日纯氢",G7249,IF(K7249="非测试日仪表",E7249,F7249)))</x:f>
        <x:v>11.1</x:v>
      </x:c>
      <x:c r="M7249" s="2" t="n">
        <x:f>IF(K7249="缺失",1,0)</x:f>
        <x:v>0</x:v>
      </x:c>
      <x:c r="N7249" s="2" t="str">
        <x:v>车辆里程查询_20260901-20260930_1024辆_仪表里程.xlsx / W216</x:v>
      </x:c>
      <x:c r="O7249" s="2" t="str">
        <x:v>车辆里程查询_20260901-20260930_1024辆_GPS里程.xlsx / W107</x:v>
      </x:c>
      <x:c r="P7249" s="2" t="str">
        <x:v>车辆纯氢气里程查询_20260901-20260930_1024辆.xlsx / W325</x:v>
      </x:c>
    </x:row>
    <x:row r="7250" ht="22" customHeight="1">
      <x:c r="A7250" s="2" t="n">
        <x:v>287</x:v>
      </x:c>
      <x:c r="B7250" s="2" t="str">
        <x:v>粤AGR0298</x:v>
      </x:c>
      <x:c r="C7250" s="2" t="str">
        <x:v>吴纬涛</x:v>
      </x:c>
      <x:c r="D7250" s="8" t="d">
        <x:v>2026-09-20T00:00:00.000Z</x:v>
      </x:c>
      <x:c r="E7250" s="7" t="n">
        <x:v>47.2</x:v>
      </x:c>
      <x:c r="F7250" s="7" t="n">
        <x:v>57</x:v>
      </x:c>
      <x:c r="G7250" s="7" t="n">
        <x:v>46.5</x:v>
      </x:c>
      <x:c r="H7250" s="2" t="str">
        <x:v>否</x:v>
      </x:c>
      <x:c r="I7250" s="7" t="n">
        <x:f>IF(AND(ISNUMBER(E7250),ISNUMBER(F7250)),E7250-F7250,"")</x:f>
        <x:v>-9.799999999999997</x:v>
      </x:c>
      <x:c r="J7250" s="2" t="str">
        <x:f>IF(H7250="否","不适用",IF(AND(ISNUMBER(E7250),ISNUMBER(F7250)),IF(I7250&gt;'规则与名单'!$B$2,"是","否"),"未判定"))</x:f>
        <x:v>不适用</x:v>
      </x:c>
      <x:c r="K7250" s="2" t="str">
        <x:f>IF(J7250="是",IF(ISNUMBER(F7250),"测试日GPS","缺失"),IF(ISNUMBER(G7250),"非测试日纯氢",IF(AND(H7250="是",J7250="未判定"),IF(ISNUMBER(F7250),"测试名单无纯氢GPS","缺失"),IF(ISNUMBER(E7250),"非测试日仪表","缺失"))))</x:f>
        <x:v>非测试日纯氢</x:v>
      </x:c>
      <x:c r="L7250" s="7" t="n">
        <x:f>IF(K7250="缺失","",IF(K7250="非测试日纯氢",G7250,IF(K7250="非测试日仪表",E7250,F7250)))</x:f>
        <x:v>46.5</x:v>
      </x:c>
      <x:c r="M7250" s="2" t="n">
        <x:f>IF(K7250="缺失",1,0)</x:f>
        <x:v>0</x:v>
      </x:c>
      <x:c r="N7250" s="2" t="str">
        <x:v>车辆里程查询_20260901-20260930_1024辆_仪表里程.xlsx / X216</x:v>
      </x:c>
      <x:c r="O7250" s="2" t="str">
        <x:v>车辆里程查询_20260901-20260930_1024辆_GPS里程.xlsx / X107</x:v>
      </x:c>
      <x:c r="P7250" s="2" t="str">
        <x:v>车辆纯氢气里程查询_20260901-20260930_1024辆.xlsx / X325</x:v>
      </x:c>
    </x:row>
    <x:row r="7251" ht="22" customHeight="1">
      <x:c r="A7251" s="2" t="n">
        <x:v>287</x:v>
      </x:c>
      <x:c r="B7251" s="2" t="str">
        <x:v>粤AGR0298</x:v>
      </x:c>
      <x:c r="C7251" s="2" t="str">
        <x:v>吴纬涛</x:v>
      </x:c>
      <x:c r="D7251" s="8" t="d">
        <x:v>2026-09-21T00:00:00.000Z</x:v>
      </x:c>
      <x:c r="E7251" s="7" t="n">
        <x:v>52.3</x:v>
      </x:c>
      <x:c r="F7251" s="7" t="n">
        <x:v>43.7</x:v>
      </x:c>
      <x:c r="G7251" s="7" t="n">
        <x:v>21.8</x:v>
      </x:c>
      <x:c r="H7251" s="2" t="str">
        <x:v>否</x:v>
      </x:c>
      <x:c r="I7251" s="7" t="n">
        <x:f>IF(AND(ISNUMBER(E7251),ISNUMBER(F7251)),E7251-F7251,"")</x:f>
        <x:v>8.599999999999994</x:v>
      </x:c>
      <x:c r="J7251" s="2" t="str">
        <x:f>IF(H7251="否","不适用",IF(AND(ISNUMBER(E7251),ISNUMBER(F7251)),IF(I7251&gt;'规则与名单'!$B$2,"是","否"),"未判定"))</x:f>
        <x:v>不适用</x:v>
      </x:c>
      <x:c r="K7251" s="2" t="str">
        <x:f>IF(J7251="是",IF(ISNUMBER(F7251),"测试日GPS","缺失"),IF(ISNUMBER(G7251),"非测试日纯氢",IF(AND(H7251="是",J7251="未判定"),IF(ISNUMBER(F7251),"测试名单无纯氢GPS","缺失"),IF(ISNUMBER(E7251),"非测试日仪表","缺失"))))</x:f>
        <x:v>非测试日纯氢</x:v>
      </x:c>
      <x:c r="L7251" s="7" t="n">
        <x:f>IF(K7251="缺失","",IF(K7251="非测试日纯氢",G7251,IF(K7251="非测试日仪表",E7251,F7251)))</x:f>
        <x:v>21.8</x:v>
      </x:c>
      <x:c r="M7251" s="2" t="n">
        <x:f>IF(K7251="缺失",1,0)</x:f>
        <x:v>0</x:v>
      </x:c>
      <x:c r="N7251" s="2" t="str">
        <x:v>车辆里程查询_20260901-20260930_1024辆_仪表里程.xlsx / Y216</x:v>
      </x:c>
      <x:c r="O7251" s="2" t="str">
        <x:v>车辆里程查询_20260901-20260930_1024辆_GPS里程.xlsx / Y107</x:v>
      </x:c>
      <x:c r="P7251" s="2" t="str">
        <x:v>车辆纯氢气里程查询_20260901-20260930_1024辆.xlsx / Y325</x:v>
      </x:c>
    </x:row>
    <x:row r="7252" ht="22" customHeight="1">
      <x:c r="A7252" s="2" t="n">
        <x:v>287</x:v>
      </x:c>
      <x:c r="B7252" s="2" t="str">
        <x:v>粤AGR0298</x:v>
      </x:c>
      <x:c r="C7252" s="2" t="str">
        <x:v>吴纬涛</x:v>
      </x:c>
      <x:c r="D7252" s="8" t="d">
        <x:v>2026-09-22T00:00:00.000Z</x:v>
      </x:c>
      <x:c r="E7252" s="7" t="n">
        <x:v>37.7</x:v>
      </x:c>
      <x:c r="F7252" s="7" t="n">
        <x:v>38.9</x:v>
      </x:c>
      <x:c r="G7252" s="7" t="n">
        <x:v>30.7</x:v>
      </x:c>
      <x:c r="H7252" s="2" t="str">
        <x:v>否</x:v>
      </x:c>
      <x:c r="I7252" s="7" t="n">
        <x:f>IF(AND(ISNUMBER(E7252),ISNUMBER(F7252)),E7252-F7252,"")</x:f>
        <x:v>-1.1999999999999957</x:v>
      </x:c>
      <x:c r="J7252" s="2" t="str">
        <x:f>IF(H7252="否","不适用",IF(AND(ISNUMBER(E7252),ISNUMBER(F7252)),IF(I7252&gt;'规则与名单'!$B$2,"是","否"),"未判定"))</x:f>
        <x:v>不适用</x:v>
      </x:c>
      <x:c r="K7252" s="2" t="str">
        <x:f>IF(J7252="是",IF(ISNUMBER(F7252),"测试日GPS","缺失"),IF(ISNUMBER(G7252),"非测试日纯氢",IF(AND(H7252="是",J7252="未判定"),IF(ISNUMBER(F7252),"测试名单无纯氢GPS","缺失"),IF(ISNUMBER(E7252),"非测试日仪表","缺失"))))</x:f>
        <x:v>非测试日纯氢</x:v>
      </x:c>
      <x:c r="L7252" s="7" t="n">
        <x:f>IF(K7252="缺失","",IF(K7252="非测试日纯氢",G7252,IF(K7252="非测试日仪表",E7252,F7252)))</x:f>
        <x:v>30.7</x:v>
      </x:c>
      <x:c r="M7252" s="2" t="n">
        <x:f>IF(K7252="缺失",1,0)</x:f>
        <x:v>0</x:v>
      </x:c>
      <x:c r="N7252" s="2" t="str">
        <x:v>车辆里程查询_20260901-20260930_1024辆_仪表里程.xlsx / Z216</x:v>
      </x:c>
      <x:c r="O7252" s="2" t="str">
        <x:v>车辆里程查询_20260901-20260930_1024辆_GPS里程.xlsx / Z107</x:v>
      </x:c>
      <x:c r="P7252" s="2" t="str">
        <x:v>车辆纯氢气里程查询_20260901-20260930_1024辆.xlsx / Z325</x:v>
      </x:c>
    </x:row>
    <x:row r="7253" ht="22" customHeight="1">
      <x:c r="A7253" s="2" t="n">
        <x:v>287</x:v>
      </x:c>
      <x:c r="B7253" s="2" t="str">
        <x:v>粤AGR0298</x:v>
      </x:c>
      <x:c r="C7253" s="2" t="str">
        <x:v>吴纬涛</x:v>
      </x:c>
      <x:c r="D7253" s="8" t="d">
        <x:v>2026-09-23T00:00:00.000Z</x:v>
      </x:c>
      <x:c r="E7253" s="7" t="n">
        <x:v>14.3</x:v>
      </x:c>
      <x:c r="F7253" s="7" t="n">
        <x:v>38.6</x:v>
      </x:c>
      <x:c r="G7253" s="7" t="n">
        <x:v>37.3</x:v>
      </x:c>
      <x:c r="H7253" s="2" t="str">
        <x:v>否</x:v>
      </x:c>
      <x:c r="I7253" s="7" t="n">
        <x:f>IF(AND(ISNUMBER(E7253),ISNUMBER(F7253)),E7253-F7253,"")</x:f>
        <x:v>-24.3</x:v>
      </x:c>
      <x:c r="J7253" s="2" t="str">
        <x:f>IF(H7253="否","不适用",IF(AND(ISNUMBER(E7253),ISNUMBER(F7253)),IF(I7253&gt;'规则与名单'!$B$2,"是","否"),"未判定"))</x:f>
        <x:v>不适用</x:v>
      </x:c>
      <x:c r="K7253" s="2" t="str">
        <x:f>IF(J7253="是",IF(ISNUMBER(F7253),"测试日GPS","缺失"),IF(ISNUMBER(G7253),"非测试日纯氢",IF(AND(H7253="是",J7253="未判定"),IF(ISNUMBER(F7253),"测试名单无纯氢GPS","缺失"),IF(ISNUMBER(E7253),"非测试日仪表","缺失"))))</x:f>
        <x:v>非测试日纯氢</x:v>
      </x:c>
      <x:c r="L7253" s="7" t="n">
        <x:f>IF(K7253="缺失","",IF(K7253="非测试日纯氢",G7253,IF(K7253="非测试日仪表",E7253,F7253)))</x:f>
        <x:v>37.3</x:v>
      </x:c>
      <x:c r="M7253" s="2" t="n">
        <x:f>IF(K7253="缺失",1,0)</x:f>
        <x:v>0</x:v>
      </x:c>
      <x:c r="N7253" s="2" t="str">
        <x:v>车辆里程查询_20260901-20260930_1024辆_仪表里程.xlsx / AA216</x:v>
      </x:c>
      <x:c r="O7253" s="2" t="str">
        <x:v>车辆里程查询_20260901-20260930_1024辆_GPS里程.xlsx / AA107</x:v>
      </x:c>
      <x:c r="P7253" s="2" t="str">
        <x:v>车辆纯氢气里程查询_20260901-20260930_1024辆.xlsx / AA325</x:v>
      </x:c>
    </x:row>
    <x:row r="7254" ht="22" customHeight="1">
      <x:c r="A7254" s="2" t="n">
        <x:v>287</x:v>
      </x:c>
      <x:c r="B7254" s="2" t="str">
        <x:v>粤AGR0298</x:v>
      </x:c>
      <x:c r="C7254" s="2" t="str">
        <x:v>吴纬涛</x:v>
      </x:c>
      <x:c r="D7254" s="8" t="d">
        <x:v>2026-09-24T00:00:00.000Z</x:v>
      </x:c>
      <x:c r="E7254" s="7" t="n">
        <x:v>80.5</x:v>
      </x:c>
      <x:c r="F7254" s="7" t="n">
        <x:v>59</x:v>
      </x:c>
      <x:c r="G7254" s="7" t="n">
        <x:v>54.1</x:v>
      </x:c>
      <x:c r="H7254" s="2" t="str">
        <x:v>否</x:v>
      </x:c>
      <x:c r="I7254" s="7" t="n">
        <x:f>IF(AND(ISNUMBER(E7254),ISNUMBER(F7254)),E7254-F7254,"")</x:f>
        <x:v>21.5</x:v>
      </x:c>
      <x:c r="J7254" s="2" t="str">
        <x:f>IF(H7254="否","不适用",IF(AND(ISNUMBER(E7254),ISNUMBER(F7254)),IF(I7254&gt;'规则与名单'!$B$2,"是","否"),"未判定"))</x:f>
        <x:v>不适用</x:v>
      </x:c>
      <x:c r="K7254" s="2" t="str">
        <x:f>IF(J7254="是",IF(ISNUMBER(F7254),"测试日GPS","缺失"),IF(ISNUMBER(G7254),"非测试日纯氢",IF(AND(H7254="是",J7254="未判定"),IF(ISNUMBER(F7254),"测试名单无纯氢GPS","缺失"),IF(ISNUMBER(E7254),"非测试日仪表","缺失"))))</x:f>
        <x:v>非测试日纯氢</x:v>
      </x:c>
      <x:c r="L7254" s="7" t="n">
        <x:f>IF(K7254="缺失","",IF(K7254="非测试日纯氢",G7254,IF(K7254="非测试日仪表",E7254,F7254)))</x:f>
        <x:v>54.1</x:v>
      </x:c>
      <x:c r="M7254" s="2" t="n">
        <x:f>IF(K7254="缺失",1,0)</x:f>
        <x:v>0</x:v>
      </x:c>
      <x:c r="N7254" s="2" t="str">
        <x:v>车辆里程查询_20260901-20260930_1024辆_仪表里程.xlsx / AB216</x:v>
      </x:c>
      <x:c r="O7254" s="2" t="str">
        <x:v>车辆里程查询_20260901-20260930_1024辆_GPS里程.xlsx / AB107</x:v>
      </x:c>
      <x:c r="P7254" s="2" t="str">
        <x:v>车辆纯氢气里程查询_20260901-20260930_1024辆.xlsx / AB325</x:v>
      </x:c>
    </x:row>
    <x:row r="7255" ht="22" customHeight="1">
      <x:c r="A7255" s="2" t="n">
        <x:v>287</x:v>
      </x:c>
      <x:c r="B7255" s="2" t="str">
        <x:v>粤AGR0298</x:v>
      </x:c>
      <x:c r="C7255" s="2" t="str">
        <x:v>吴纬涛</x:v>
      </x:c>
      <x:c r="D7255" s="8" t="d">
        <x:v>2026-09-25T00:00:00.000Z</x:v>
      </x:c>
      <x:c r="E7255" s="7" t="n">
        <x:v>0</x:v>
      </x:c>
      <x:c r="F7255" s="7" t="n">
        <x:v>0.125</x:v>
      </x:c>
      <x:c r="G7255" s="7"/>
      <x:c r="H7255" s="2" t="str">
        <x:v>否</x:v>
      </x:c>
      <x:c r="I7255" s="7" t="n">
        <x:f>IF(AND(ISNUMBER(E7255),ISNUMBER(F7255)),E7255-F7255,"")</x:f>
        <x:v>-0.125</x:v>
      </x:c>
      <x:c r="J7255" s="2" t="str">
        <x:f>IF(H7255="否","不适用",IF(AND(ISNUMBER(E7255),ISNUMBER(F7255)),IF(I7255&gt;'规则与名单'!$B$2,"是","否"),"未判定"))</x:f>
        <x:v>不适用</x:v>
      </x:c>
      <x:c r="K7255" s="2" t="str">
        <x:f>IF(J7255="是",IF(ISNUMBER(F7255),"测试日GPS","缺失"),IF(ISNUMBER(G7255),"非测试日纯氢",IF(AND(H7255="是",J7255="未判定"),IF(ISNUMBER(F7255),"测试名单无纯氢GPS","缺失"),IF(ISNUMBER(E7255),"非测试日仪表","缺失"))))</x:f>
        <x:v>非测试日仪表</x:v>
      </x:c>
      <x:c r="L7255" s="7" t="n">
        <x:f>IF(K7255="缺失","",IF(K7255="非测试日纯氢",G7255,IF(K7255="非测试日仪表",E7255,F7255)))</x:f>
        <x:v>0</x:v>
      </x:c>
      <x:c r="M7255" s="2" t="n">
        <x:f>IF(K7255="缺失",1,0)</x:f>
        <x:v>0</x:v>
      </x:c>
      <x:c r="N7255" s="2" t="str">
        <x:v>车辆里程查询_20260901-20260930_1024辆_仪表里程.xlsx / AC216</x:v>
      </x:c>
      <x:c r="O7255" s="2" t="str">
        <x:v>车辆里程查询_20260901-20260930_1024辆_GPS里程.xlsx / AC107</x:v>
      </x:c>
      <x:c r="P7255" s="2" t="str">
        <x:v>车辆纯氢气里程查询_20260901-20260930_1024辆.xlsx / AC325</x:v>
      </x:c>
    </x:row>
    <x:row r="7256" ht="22" customHeight="1">
      <x:c r="A7256" s="2" t="n">
        <x:v>287</x:v>
      </x:c>
      <x:c r="B7256" s="2" t="str">
        <x:v>粤AGR0298</x:v>
      </x:c>
      <x:c r="C7256" s="2" t="str">
        <x:v>吴纬涛</x:v>
      </x:c>
      <x:c r="D7256" s="8" t="d">
        <x:v>2026-09-26T00:00:00.000Z</x:v>
      </x:c>
      <x:c r="E7256" s="7"/>
      <x:c r="F7256" s="7" t="n">
        <x:v>0</x:v>
      </x:c>
      <x:c r="G7256" s="7"/>
      <x:c r="H7256" s="2" t="str">
        <x:v>否</x:v>
      </x:c>
      <x:c r="I7256" s="7" t="str">
        <x:f>IF(AND(ISNUMBER(E7256),ISNUMBER(F7256)),E7256-F7256,"")</x:f>
      </x:c>
      <x:c r="J7256" s="2" t="str">
        <x:f>IF(H7256="否","不适用",IF(AND(ISNUMBER(E7256),ISNUMBER(F7256)),IF(I7256&gt;'规则与名单'!$B$2,"是","否"),"未判定"))</x:f>
        <x:v>不适用</x:v>
      </x:c>
      <x:c r="K7256" s="2" t="str">
        <x:f>IF(J7256="是",IF(ISNUMBER(F7256),"测试日GPS","缺失"),IF(ISNUMBER(G7256),"非测试日纯氢",IF(AND(H7256="是",J7256="未判定"),IF(ISNUMBER(F7256),"测试名单无纯氢GPS","缺失"),IF(ISNUMBER(E7256),"非测试日仪表","缺失"))))</x:f>
        <x:v>缺失</x:v>
      </x:c>
      <x:c r="L7256" s="7" t="str">
        <x:f>IF(K7256="缺失","",IF(K7256="非测试日纯氢",G7256,IF(K7256="非测试日仪表",E7256,F7256)))</x:f>
      </x:c>
      <x:c r="M7256" s="2" t="n">
        <x:f>IF(K7256="缺失",1,0)</x:f>
        <x:v>1</x:v>
      </x:c>
      <x:c r="N7256" s="2" t="str">
        <x:v>车辆里程查询_20260901-20260930_1024辆_仪表里程.xlsx / AD216</x:v>
      </x:c>
      <x:c r="O7256" s="2" t="str">
        <x:v>车辆里程查询_20260901-20260930_1024辆_GPS里程.xlsx / AD107</x:v>
      </x:c>
      <x:c r="P7256" s="2" t="str">
        <x:v>车辆纯氢气里程查询_20260901-20260930_1024辆.xlsx / AD325</x:v>
      </x:c>
    </x:row>
    <x:row r="7257" ht="22" customHeight="1">
      <x:c r="A7257" s="2" t="n">
        <x:v>287</x:v>
      </x:c>
      <x:c r="B7257" s="2" t="str">
        <x:v>粤AGR0298</x:v>
      </x:c>
      <x:c r="C7257" s="2" t="str">
        <x:v>吴纬涛</x:v>
      </x:c>
      <x:c r="D7257" s="8" t="d">
        <x:v>2026-09-27T00:00:00.000Z</x:v>
      </x:c>
      <x:c r="E7257" s="7"/>
      <x:c r="F7257" s="7" t="n">
        <x:v>0</x:v>
      </x:c>
      <x:c r="G7257" s="7"/>
      <x:c r="H7257" s="2" t="str">
        <x:v>否</x:v>
      </x:c>
      <x:c r="I7257" s="7" t="str">
        <x:f>IF(AND(ISNUMBER(E7257),ISNUMBER(F7257)),E7257-F7257,"")</x:f>
      </x:c>
      <x:c r="J7257" s="2" t="str">
        <x:f>IF(H7257="否","不适用",IF(AND(ISNUMBER(E7257),ISNUMBER(F7257)),IF(I7257&gt;'规则与名单'!$B$2,"是","否"),"未判定"))</x:f>
        <x:v>不适用</x:v>
      </x:c>
      <x:c r="K7257" s="2" t="str">
        <x:f>IF(J7257="是",IF(ISNUMBER(F7257),"测试日GPS","缺失"),IF(ISNUMBER(G7257),"非测试日纯氢",IF(AND(H7257="是",J7257="未判定"),IF(ISNUMBER(F7257),"测试名单无纯氢GPS","缺失"),IF(ISNUMBER(E7257),"非测试日仪表","缺失"))))</x:f>
        <x:v>缺失</x:v>
      </x:c>
      <x:c r="L7257" s="7" t="str">
        <x:f>IF(K7257="缺失","",IF(K7257="非测试日纯氢",G7257,IF(K7257="非测试日仪表",E7257,F7257)))</x:f>
      </x:c>
      <x:c r="M7257" s="2" t="n">
        <x:f>IF(K7257="缺失",1,0)</x:f>
        <x:v>1</x:v>
      </x:c>
      <x:c r="N7257" s="2" t="str">
        <x:v>车辆里程查询_20260901-20260930_1024辆_仪表里程.xlsx / AE216</x:v>
      </x:c>
      <x:c r="O7257" s="2" t="str">
        <x:v>车辆里程查询_20260901-20260930_1024辆_GPS里程.xlsx / AE107</x:v>
      </x:c>
      <x:c r="P7257" s="2" t="str">
        <x:v>车辆纯氢气里程查询_20260901-20260930_1024辆.xlsx / AE325</x:v>
      </x:c>
    </x:row>
    <x:row r="7258" ht="22" customHeight="1">
      <x:c r="A7258" s="2" t="n">
        <x:v>287</x:v>
      </x:c>
      <x:c r="B7258" s="2" t="str">
        <x:v>粤AGR0298</x:v>
      </x:c>
      <x:c r="C7258" s="2" t="str">
        <x:v>吴纬涛</x:v>
      </x:c>
      <x:c r="D7258" s="8" t="d">
        <x:v>2026-09-28T00:00:00.000Z</x:v>
      </x:c>
      <x:c r="E7258" s="7" t="n">
        <x:v>14.1</x:v>
      </x:c>
      <x:c r="F7258" s="7" t="n">
        <x:v>38.2</x:v>
      </x:c>
      <x:c r="G7258" s="7" t="n">
        <x:v>23.5</x:v>
      </x:c>
      <x:c r="H7258" s="2" t="str">
        <x:v>否</x:v>
      </x:c>
      <x:c r="I7258" s="7" t="n">
        <x:f>IF(AND(ISNUMBER(E7258),ISNUMBER(F7258)),E7258-F7258,"")</x:f>
        <x:v>-24.1</x:v>
      </x:c>
      <x:c r="J7258" s="2" t="str">
        <x:f>IF(H7258="否","不适用",IF(AND(ISNUMBER(E7258),ISNUMBER(F7258)),IF(I7258&gt;'规则与名单'!$B$2,"是","否"),"未判定"))</x:f>
        <x:v>不适用</x:v>
      </x:c>
      <x:c r="K7258" s="2" t="str">
        <x:f>IF(J7258="是",IF(ISNUMBER(F7258),"测试日GPS","缺失"),IF(ISNUMBER(G7258),"非测试日纯氢",IF(AND(H7258="是",J7258="未判定"),IF(ISNUMBER(F7258),"测试名单无纯氢GPS","缺失"),IF(ISNUMBER(E7258),"非测试日仪表","缺失"))))</x:f>
        <x:v>非测试日纯氢</x:v>
      </x:c>
      <x:c r="L7258" s="7" t="n">
        <x:f>IF(K7258="缺失","",IF(K7258="非测试日纯氢",G7258,IF(K7258="非测试日仪表",E7258,F7258)))</x:f>
        <x:v>23.5</x:v>
      </x:c>
      <x:c r="M7258" s="2" t="n">
        <x:f>IF(K7258="缺失",1,0)</x:f>
        <x:v>0</x:v>
      </x:c>
      <x:c r="N7258" s="2" t="str">
        <x:v>车辆里程查询_20260901-20260930_1024辆_仪表里程.xlsx / AF216</x:v>
      </x:c>
      <x:c r="O7258" s="2" t="str">
        <x:v>车辆里程查询_20260901-20260930_1024辆_GPS里程.xlsx / AF107</x:v>
      </x:c>
      <x:c r="P7258" s="2" t="str">
        <x:v>车辆纯氢气里程查询_20260901-20260930_1024辆.xlsx / AF325</x:v>
      </x:c>
    </x:row>
    <x:row r="7259" ht="22" customHeight="1">
      <x:c r="A7259" s="2" t="n">
        <x:v>287</x:v>
      </x:c>
      <x:c r="B7259" s="2" t="str">
        <x:v>粤AGR0298</x:v>
      </x:c>
      <x:c r="C7259" s="2" t="str">
        <x:v>吴纬涛</x:v>
      </x:c>
      <x:c r="D7259" s="8" t="d">
        <x:v>2026-09-29T00:00:00.000Z</x:v>
      </x:c>
      <x:c r="E7259" s="7" t="n">
        <x:v>61.2</x:v>
      </x:c>
      <x:c r="F7259" s="7" t="n">
        <x:v>38.7</x:v>
      </x:c>
      <x:c r="G7259" s="7" t="n">
        <x:v>37.7</x:v>
      </x:c>
      <x:c r="H7259" s="2" t="str">
        <x:v>否</x:v>
      </x:c>
      <x:c r="I7259" s="7" t="n">
        <x:f>IF(AND(ISNUMBER(E7259),ISNUMBER(F7259)),E7259-F7259,"")</x:f>
        <x:v>22.5</x:v>
      </x:c>
      <x:c r="J7259" s="2" t="str">
        <x:f>IF(H7259="否","不适用",IF(AND(ISNUMBER(E7259),ISNUMBER(F7259)),IF(I7259&gt;'规则与名单'!$B$2,"是","否"),"未判定"))</x:f>
        <x:v>不适用</x:v>
      </x:c>
      <x:c r="K7259" s="2" t="str">
        <x:f>IF(J7259="是",IF(ISNUMBER(F7259),"测试日GPS","缺失"),IF(ISNUMBER(G7259),"非测试日纯氢",IF(AND(H7259="是",J7259="未判定"),IF(ISNUMBER(F7259),"测试名单无纯氢GPS","缺失"),IF(ISNUMBER(E7259),"非测试日仪表","缺失"))))</x:f>
        <x:v>非测试日纯氢</x:v>
      </x:c>
      <x:c r="L7259" s="7" t="n">
        <x:f>IF(K7259="缺失","",IF(K7259="非测试日纯氢",G7259,IF(K7259="非测试日仪表",E7259,F7259)))</x:f>
        <x:v>37.7</x:v>
      </x:c>
      <x:c r="M7259" s="2" t="n">
        <x:f>IF(K7259="缺失",1,0)</x:f>
        <x:v>0</x:v>
      </x:c>
      <x:c r="N7259" s="2" t="str">
        <x:v>车辆里程查询_20260901-20260930_1024辆_仪表里程.xlsx / AG216</x:v>
      </x:c>
      <x:c r="O7259" s="2" t="str">
        <x:v>车辆里程查询_20260901-20260930_1024辆_GPS里程.xlsx / AG107</x:v>
      </x:c>
      <x:c r="P7259" s="2" t="str">
        <x:v>车辆纯氢气里程查询_20260901-20260930_1024辆.xlsx / AG325</x:v>
      </x:c>
    </x:row>
    <x:row r="7260" ht="22" customHeight="1">
      <x:c r="A7260" s="2" t="n">
        <x:v>287</x:v>
      </x:c>
      <x:c r="B7260" s="2" t="str">
        <x:v>粤AGR0298</x:v>
      </x:c>
      <x:c r="C7260" s="2" t="str">
        <x:v>吴纬涛</x:v>
      </x:c>
      <x:c r="D7260" s="8" t="d">
        <x:v>2026-09-30T00:00:00.000Z</x:v>
      </x:c>
      <x:c r="E7260" s="7" t="n">
        <x:v>44.8</x:v>
      </x:c>
      <x:c r="F7260" s="7" t="n">
        <x:v>50</x:v>
      </x:c>
      <x:c r="G7260" s="7" t="n">
        <x:v>44.6</x:v>
      </x:c>
      <x:c r="H7260" s="2" t="str">
        <x:v>否</x:v>
      </x:c>
      <x:c r="I7260" s="7" t="n">
        <x:f>IF(AND(ISNUMBER(E7260),ISNUMBER(F7260)),E7260-F7260,"")</x:f>
        <x:v>-5.200000000000003</x:v>
      </x:c>
      <x:c r="J7260" s="2" t="str">
        <x:f>IF(H7260="否","不适用",IF(AND(ISNUMBER(E7260),ISNUMBER(F7260)),IF(I7260&gt;'规则与名单'!$B$2,"是","否"),"未判定"))</x:f>
        <x:v>不适用</x:v>
      </x:c>
      <x:c r="K7260" s="2" t="str">
        <x:f>IF(J7260="是",IF(ISNUMBER(F7260),"测试日GPS","缺失"),IF(ISNUMBER(G7260),"非测试日纯氢",IF(AND(H7260="是",J7260="未判定"),IF(ISNUMBER(F7260),"测试名单无纯氢GPS","缺失"),IF(ISNUMBER(E7260),"非测试日仪表","缺失"))))</x:f>
        <x:v>非测试日纯氢</x:v>
      </x:c>
      <x:c r="L7260" s="7" t="n">
        <x:f>IF(K7260="缺失","",IF(K7260="非测试日纯氢",G7260,IF(K7260="非测试日仪表",E7260,F7260)))</x:f>
        <x:v>44.6</x:v>
      </x:c>
      <x:c r="M7260" s="2" t="n">
        <x:f>IF(K7260="缺失",1,0)</x:f>
        <x:v>0</x:v>
      </x:c>
      <x:c r="N7260" s="2" t="str">
        <x:v>车辆里程查询_20260901-20260930_1024辆_仪表里程.xlsx / AH216</x:v>
      </x:c>
      <x:c r="O7260" s="2" t="str">
        <x:v>车辆里程查询_20260901-20260930_1024辆_GPS里程.xlsx / AH107</x:v>
      </x:c>
      <x:c r="P7260" s="2" t="str">
        <x:v>车辆纯氢气里程查询_20260901-20260930_1024辆.xlsx / AH325</x:v>
      </x:c>
    </x:row>
    <x:row r="7261" ht="22" customHeight="1">
      <x:c r="A7261" s="2" t="n">
        <x:v>288</x:v>
      </x:c>
      <x:c r="B7261" s="2" t="str">
        <x:v>粤AGR1586</x:v>
      </x:c>
      <x:c r="C7261" s="2" t="str">
        <x:v>吴纬涛</x:v>
      </x:c>
      <x:c r="D7261" s="8" t="d">
        <x:v>2026-09-01T00:00:00.000Z</x:v>
      </x:c>
      <x:c r="E7261" s="7"/>
      <x:c r="F7261" s="7" t="n">
        <x:v>0</x:v>
      </x:c>
      <x:c r="G7261" s="7"/>
      <x:c r="H7261" s="2" t="str">
        <x:v>否</x:v>
      </x:c>
      <x:c r="I7261" s="7" t="str">
        <x:f>IF(AND(ISNUMBER(E7261),ISNUMBER(F7261)),E7261-F7261,"")</x:f>
      </x:c>
      <x:c r="J7261" s="2" t="str">
        <x:f>IF(H7261="否","不适用",IF(AND(ISNUMBER(E7261),ISNUMBER(F7261)),IF(I7261&gt;'规则与名单'!$B$2,"是","否"),"未判定"))</x:f>
        <x:v>不适用</x:v>
      </x:c>
      <x:c r="K7261" s="2" t="str">
        <x:f>IF(J7261="是",IF(ISNUMBER(F7261),"测试日GPS","缺失"),IF(ISNUMBER(G7261),"非测试日纯氢",IF(AND(H7261="是",J7261="未判定"),IF(ISNUMBER(F7261),"测试名单无纯氢GPS","缺失"),IF(ISNUMBER(E7261),"非测试日仪表","缺失"))))</x:f>
        <x:v>缺失</x:v>
      </x:c>
      <x:c r="L7261" s="7" t="str">
        <x:f>IF(K7261="缺失","",IF(K7261="非测试日纯氢",G7261,IF(K7261="非测试日仪表",E7261,F7261)))</x:f>
      </x:c>
      <x:c r="M7261" s="2" t="n">
        <x:f>IF(K7261="缺失",1,0)</x:f>
        <x:v>1</x:v>
      </x:c>
      <x:c r="N7261" s="2" t="str">
        <x:v>车辆里程查询_20260901-20260930_1024辆_仪表里程.xlsx / E884</x:v>
      </x:c>
      <x:c r="O7261" s="2" t="str">
        <x:v>车辆里程查询_20260901-20260930_1024辆_GPS里程.xlsx / E884</x:v>
      </x:c>
      <x:c r="P7261" s="2" t="str">
        <x:v>车辆纯氢气里程查询_20260901-20260930_1024辆.xlsx / E597</x:v>
      </x:c>
    </x:row>
    <x:row r="7262" ht="22" customHeight="1">
      <x:c r="A7262" s="2" t="n">
        <x:v>288</x:v>
      </x:c>
      <x:c r="B7262" s="2" t="str">
        <x:v>粤AGR1586</x:v>
      </x:c>
      <x:c r="C7262" s="2" t="str">
        <x:v>吴纬涛</x:v>
      </x:c>
      <x:c r="D7262" s="8" t="d">
        <x:v>2026-09-02T00:00:00.000Z</x:v>
      </x:c>
      <x:c r="E7262" s="7"/>
      <x:c r="F7262" s="7" t="n">
        <x:v>0</x:v>
      </x:c>
      <x:c r="G7262" s="7"/>
      <x:c r="H7262" s="2" t="str">
        <x:v>否</x:v>
      </x:c>
      <x:c r="I7262" s="7" t="str">
        <x:f>IF(AND(ISNUMBER(E7262),ISNUMBER(F7262)),E7262-F7262,"")</x:f>
      </x:c>
      <x:c r="J7262" s="2" t="str">
        <x:f>IF(H7262="否","不适用",IF(AND(ISNUMBER(E7262),ISNUMBER(F7262)),IF(I7262&gt;'规则与名单'!$B$2,"是","否"),"未判定"))</x:f>
        <x:v>不适用</x:v>
      </x:c>
      <x:c r="K7262" s="2" t="str">
        <x:f>IF(J7262="是",IF(ISNUMBER(F7262),"测试日GPS","缺失"),IF(ISNUMBER(G7262),"非测试日纯氢",IF(AND(H7262="是",J7262="未判定"),IF(ISNUMBER(F7262),"测试名单无纯氢GPS","缺失"),IF(ISNUMBER(E7262),"非测试日仪表","缺失"))))</x:f>
        <x:v>缺失</x:v>
      </x:c>
      <x:c r="L7262" s="7" t="str">
        <x:f>IF(K7262="缺失","",IF(K7262="非测试日纯氢",G7262,IF(K7262="非测试日仪表",E7262,F7262)))</x:f>
      </x:c>
      <x:c r="M7262" s="2" t="n">
        <x:f>IF(K7262="缺失",1,0)</x:f>
        <x:v>1</x:v>
      </x:c>
      <x:c r="N7262" s="2" t="str">
        <x:v>车辆里程查询_20260901-20260930_1024辆_仪表里程.xlsx / F884</x:v>
      </x:c>
      <x:c r="O7262" s="2" t="str">
        <x:v>车辆里程查询_20260901-20260930_1024辆_GPS里程.xlsx / F884</x:v>
      </x:c>
      <x:c r="P7262" s="2" t="str">
        <x:v>车辆纯氢气里程查询_20260901-20260930_1024辆.xlsx / F597</x:v>
      </x:c>
    </x:row>
    <x:row r="7263" ht="22" customHeight="1">
      <x:c r="A7263" s="2" t="n">
        <x:v>288</x:v>
      </x:c>
      <x:c r="B7263" s="2" t="str">
        <x:v>粤AGR1586</x:v>
      </x:c>
      <x:c r="C7263" s="2" t="str">
        <x:v>吴纬涛</x:v>
      </x:c>
      <x:c r="D7263" s="8" t="d">
        <x:v>2026-09-03T00:00:00.000Z</x:v>
      </x:c>
      <x:c r="E7263" s="7"/>
      <x:c r="F7263" s="7" t="n">
        <x:v>0</x:v>
      </x:c>
      <x:c r="G7263" s="7"/>
      <x:c r="H7263" s="2" t="str">
        <x:v>否</x:v>
      </x:c>
      <x:c r="I7263" s="7" t="str">
        <x:f>IF(AND(ISNUMBER(E7263),ISNUMBER(F7263)),E7263-F7263,"")</x:f>
      </x:c>
      <x:c r="J7263" s="2" t="str">
        <x:f>IF(H7263="否","不适用",IF(AND(ISNUMBER(E7263),ISNUMBER(F7263)),IF(I7263&gt;'规则与名单'!$B$2,"是","否"),"未判定"))</x:f>
        <x:v>不适用</x:v>
      </x:c>
      <x:c r="K7263" s="2" t="str">
        <x:f>IF(J7263="是",IF(ISNUMBER(F7263),"测试日GPS","缺失"),IF(ISNUMBER(G7263),"非测试日纯氢",IF(AND(H7263="是",J7263="未判定"),IF(ISNUMBER(F7263),"测试名单无纯氢GPS","缺失"),IF(ISNUMBER(E7263),"非测试日仪表","缺失"))))</x:f>
        <x:v>缺失</x:v>
      </x:c>
      <x:c r="L7263" s="7" t="str">
        <x:f>IF(K7263="缺失","",IF(K7263="非测试日纯氢",G7263,IF(K7263="非测试日仪表",E7263,F7263)))</x:f>
      </x:c>
      <x:c r="M7263" s="2" t="n">
        <x:f>IF(K7263="缺失",1,0)</x:f>
        <x:v>1</x:v>
      </x:c>
      <x:c r="N7263" s="2" t="str">
        <x:v>车辆里程查询_20260901-20260930_1024辆_仪表里程.xlsx / G884</x:v>
      </x:c>
      <x:c r="O7263" s="2" t="str">
        <x:v>车辆里程查询_20260901-20260930_1024辆_GPS里程.xlsx / G884</x:v>
      </x:c>
      <x:c r="P7263" s="2" t="str">
        <x:v>车辆纯氢气里程查询_20260901-20260930_1024辆.xlsx / G597</x:v>
      </x:c>
    </x:row>
    <x:row r="7264" ht="22" customHeight="1">
      <x:c r="A7264" s="2" t="n">
        <x:v>288</x:v>
      </x:c>
      <x:c r="B7264" s="2" t="str">
        <x:v>粤AGR1586</x:v>
      </x:c>
      <x:c r="C7264" s="2" t="str">
        <x:v>吴纬涛</x:v>
      </x:c>
      <x:c r="D7264" s="8" t="d">
        <x:v>2026-09-04T00:00:00.000Z</x:v>
      </x:c>
      <x:c r="E7264" s="7"/>
      <x:c r="F7264" s="7" t="n">
        <x:v>0</x:v>
      </x:c>
      <x:c r="G7264" s="7"/>
      <x:c r="H7264" s="2" t="str">
        <x:v>否</x:v>
      </x:c>
      <x:c r="I7264" s="7" t="str">
        <x:f>IF(AND(ISNUMBER(E7264),ISNUMBER(F7264)),E7264-F7264,"")</x:f>
      </x:c>
      <x:c r="J7264" s="2" t="str">
        <x:f>IF(H7264="否","不适用",IF(AND(ISNUMBER(E7264),ISNUMBER(F7264)),IF(I7264&gt;'规则与名单'!$B$2,"是","否"),"未判定"))</x:f>
        <x:v>不适用</x:v>
      </x:c>
      <x:c r="K7264" s="2" t="str">
        <x:f>IF(J7264="是",IF(ISNUMBER(F7264),"测试日GPS","缺失"),IF(ISNUMBER(G7264),"非测试日纯氢",IF(AND(H7264="是",J7264="未判定"),IF(ISNUMBER(F7264),"测试名单无纯氢GPS","缺失"),IF(ISNUMBER(E7264),"非测试日仪表","缺失"))))</x:f>
        <x:v>缺失</x:v>
      </x:c>
      <x:c r="L7264" s="7" t="str">
        <x:f>IF(K7264="缺失","",IF(K7264="非测试日纯氢",G7264,IF(K7264="非测试日仪表",E7264,F7264)))</x:f>
      </x:c>
      <x:c r="M7264" s="2" t="n">
        <x:f>IF(K7264="缺失",1,0)</x:f>
        <x:v>1</x:v>
      </x:c>
      <x:c r="N7264" s="2" t="str">
        <x:v>车辆里程查询_20260901-20260930_1024辆_仪表里程.xlsx / H884</x:v>
      </x:c>
      <x:c r="O7264" s="2" t="str">
        <x:v>车辆里程查询_20260901-20260930_1024辆_GPS里程.xlsx / H884</x:v>
      </x:c>
      <x:c r="P7264" s="2" t="str">
        <x:v>车辆纯氢气里程查询_20260901-20260930_1024辆.xlsx / H597</x:v>
      </x:c>
    </x:row>
    <x:row r="7265" ht="22" customHeight="1">
      <x:c r="A7265" s="2" t="n">
        <x:v>288</x:v>
      </x:c>
      <x:c r="B7265" s="2" t="str">
        <x:v>粤AGR1586</x:v>
      </x:c>
      <x:c r="C7265" s="2" t="str">
        <x:v>吴纬涛</x:v>
      </x:c>
      <x:c r="D7265" s="8" t="d">
        <x:v>2026-09-05T00:00:00.000Z</x:v>
      </x:c>
      <x:c r="E7265" s="7"/>
      <x:c r="F7265" s="7" t="n">
        <x:v>0</x:v>
      </x:c>
      <x:c r="G7265" s="7"/>
      <x:c r="H7265" s="2" t="str">
        <x:v>否</x:v>
      </x:c>
      <x:c r="I7265" s="7" t="str">
        <x:f>IF(AND(ISNUMBER(E7265),ISNUMBER(F7265)),E7265-F7265,"")</x:f>
      </x:c>
      <x:c r="J7265" s="2" t="str">
        <x:f>IF(H7265="否","不适用",IF(AND(ISNUMBER(E7265),ISNUMBER(F7265)),IF(I7265&gt;'规则与名单'!$B$2,"是","否"),"未判定"))</x:f>
        <x:v>不适用</x:v>
      </x:c>
      <x:c r="K7265" s="2" t="str">
        <x:f>IF(J7265="是",IF(ISNUMBER(F7265),"测试日GPS","缺失"),IF(ISNUMBER(G7265),"非测试日纯氢",IF(AND(H7265="是",J7265="未判定"),IF(ISNUMBER(F7265),"测试名单无纯氢GPS","缺失"),IF(ISNUMBER(E7265),"非测试日仪表","缺失"))))</x:f>
        <x:v>缺失</x:v>
      </x:c>
      <x:c r="L7265" s="7" t="str">
        <x:f>IF(K7265="缺失","",IF(K7265="非测试日纯氢",G7265,IF(K7265="非测试日仪表",E7265,F7265)))</x:f>
      </x:c>
      <x:c r="M7265" s="2" t="n">
        <x:f>IF(K7265="缺失",1,0)</x:f>
        <x:v>1</x:v>
      </x:c>
      <x:c r="N7265" s="2" t="str">
        <x:v>车辆里程查询_20260901-20260930_1024辆_仪表里程.xlsx / I884</x:v>
      </x:c>
      <x:c r="O7265" s="2" t="str">
        <x:v>车辆里程查询_20260901-20260930_1024辆_GPS里程.xlsx / I884</x:v>
      </x:c>
      <x:c r="P7265" s="2" t="str">
        <x:v>车辆纯氢气里程查询_20260901-20260930_1024辆.xlsx / I597</x:v>
      </x:c>
    </x:row>
    <x:row r="7266" ht="22" customHeight="1">
      <x:c r="A7266" s="2" t="n">
        <x:v>288</x:v>
      </x:c>
      <x:c r="B7266" s="2" t="str">
        <x:v>粤AGR1586</x:v>
      </x:c>
      <x:c r="C7266" s="2" t="str">
        <x:v>吴纬涛</x:v>
      </x:c>
      <x:c r="D7266" s="8" t="d">
        <x:v>2026-09-06T00:00:00.000Z</x:v>
      </x:c>
      <x:c r="E7266" s="7"/>
      <x:c r="F7266" s="7" t="n">
        <x:v>0</x:v>
      </x:c>
      <x:c r="G7266" s="7"/>
      <x:c r="H7266" s="2" t="str">
        <x:v>否</x:v>
      </x:c>
      <x:c r="I7266" s="7" t="str">
        <x:f>IF(AND(ISNUMBER(E7266),ISNUMBER(F7266)),E7266-F7266,"")</x:f>
      </x:c>
      <x:c r="J7266" s="2" t="str">
        <x:f>IF(H7266="否","不适用",IF(AND(ISNUMBER(E7266),ISNUMBER(F7266)),IF(I7266&gt;'规则与名单'!$B$2,"是","否"),"未判定"))</x:f>
        <x:v>不适用</x:v>
      </x:c>
      <x:c r="K7266" s="2" t="str">
        <x:f>IF(J7266="是",IF(ISNUMBER(F7266),"测试日GPS","缺失"),IF(ISNUMBER(G7266),"非测试日纯氢",IF(AND(H7266="是",J7266="未判定"),IF(ISNUMBER(F7266),"测试名单无纯氢GPS","缺失"),IF(ISNUMBER(E7266),"非测试日仪表","缺失"))))</x:f>
        <x:v>缺失</x:v>
      </x:c>
      <x:c r="L7266" s="7" t="str">
        <x:f>IF(K7266="缺失","",IF(K7266="非测试日纯氢",G7266,IF(K7266="非测试日仪表",E7266,F7266)))</x:f>
      </x:c>
      <x:c r="M7266" s="2" t="n">
        <x:f>IF(K7266="缺失",1,0)</x:f>
        <x:v>1</x:v>
      </x:c>
      <x:c r="N7266" s="2" t="str">
        <x:v>车辆里程查询_20260901-20260930_1024辆_仪表里程.xlsx / J884</x:v>
      </x:c>
      <x:c r="O7266" s="2" t="str">
        <x:v>车辆里程查询_20260901-20260930_1024辆_GPS里程.xlsx / J884</x:v>
      </x:c>
      <x:c r="P7266" s="2" t="str">
        <x:v>车辆纯氢气里程查询_20260901-20260930_1024辆.xlsx / J597</x:v>
      </x:c>
    </x:row>
    <x:row r="7267" ht="22" customHeight="1">
      <x:c r="A7267" s="2" t="n">
        <x:v>288</x:v>
      </x:c>
      <x:c r="B7267" s="2" t="str">
        <x:v>粤AGR1586</x:v>
      </x:c>
      <x:c r="C7267" s="2" t="str">
        <x:v>吴纬涛</x:v>
      </x:c>
      <x:c r="D7267" s="8" t="d">
        <x:v>2026-09-07T00:00:00.000Z</x:v>
      </x:c>
      <x:c r="E7267" s="7"/>
      <x:c r="F7267" s="7" t="n">
        <x:v>0</x:v>
      </x:c>
      <x:c r="G7267" s="7"/>
      <x:c r="H7267" s="2" t="str">
        <x:v>否</x:v>
      </x:c>
      <x:c r="I7267" s="7" t="str">
        <x:f>IF(AND(ISNUMBER(E7267),ISNUMBER(F7267)),E7267-F7267,"")</x:f>
      </x:c>
      <x:c r="J7267" s="2" t="str">
        <x:f>IF(H7267="否","不适用",IF(AND(ISNUMBER(E7267),ISNUMBER(F7267)),IF(I7267&gt;'规则与名单'!$B$2,"是","否"),"未判定"))</x:f>
        <x:v>不适用</x:v>
      </x:c>
      <x:c r="K7267" s="2" t="str">
        <x:f>IF(J7267="是",IF(ISNUMBER(F7267),"测试日GPS","缺失"),IF(ISNUMBER(G7267),"非测试日纯氢",IF(AND(H7267="是",J7267="未判定"),IF(ISNUMBER(F7267),"测试名单无纯氢GPS","缺失"),IF(ISNUMBER(E7267),"非测试日仪表","缺失"))))</x:f>
        <x:v>缺失</x:v>
      </x:c>
      <x:c r="L7267" s="7" t="str">
        <x:f>IF(K7267="缺失","",IF(K7267="非测试日纯氢",G7267,IF(K7267="非测试日仪表",E7267,F7267)))</x:f>
      </x:c>
      <x:c r="M7267" s="2" t="n">
        <x:f>IF(K7267="缺失",1,0)</x:f>
        <x:v>1</x:v>
      </x:c>
      <x:c r="N7267" s="2" t="str">
        <x:v>车辆里程查询_20260901-20260930_1024辆_仪表里程.xlsx / K884</x:v>
      </x:c>
      <x:c r="O7267" s="2" t="str">
        <x:v>车辆里程查询_20260901-20260930_1024辆_GPS里程.xlsx / K884</x:v>
      </x:c>
      <x:c r="P7267" s="2" t="str">
        <x:v>车辆纯氢气里程查询_20260901-20260930_1024辆.xlsx / K597</x:v>
      </x:c>
    </x:row>
    <x:row r="7268" ht="22" customHeight="1">
      <x:c r="A7268" s="2" t="n">
        <x:v>288</x:v>
      </x:c>
      <x:c r="B7268" s="2" t="str">
        <x:v>粤AGR1586</x:v>
      </x:c>
      <x:c r="C7268" s="2" t="str">
        <x:v>吴纬涛</x:v>
      </x:c>
      <x:c r="D7268" s="8" t="d">
        <x:v>2026-09-08T00:00:00.000Z</x:v>
      </x:c>
      <x:c r="E7268" s="7"/>
      <x:c r="F7268" s="7" t="n">
        <x:v>0</x:v>
      </x:c>
      <x:c r="G7268" s="7"/>
      <x:c r="H7268" s="2" t="str">
        <x:v>否</x:v>
      </x:c>
      <x:c r="I7268" s="7" t="str">
        <x:f>IF(AND(ISNUMBER(E7268),ISNUMBER(F7268)),E7268-F7268,"")</x:f>
      </x:c>
      <x:c r="J7268" s="2" t="str">
        <x:f>IF(H7268="否","不适用",IF(AND(ISNUMBER(E7268),ISNUMBER(F7268)),IF(I7268&gt;'规则与名单'!$B$2,"是","否"),"未判定"))</x:f>
        <x:v>不适用</x:v>
      </x:c>
      <x:c r="K7268" s="2" t="str">
        <x:f>IF(J7268="是",IF(ISNUMBER(F7268),"测试日GPS","缺失"),IF(ISNUMBER(G7268),"非测试日纯氢",IF(AND(H7268="是",J7268="未判定"),IF(ISNUMBER(F7268),"测试名单无纯氢GPS","缺失"),IF(ISNUMBER(E7268),"非测试日仪表","缺失"))))</x:f>
        <x:v>缺失</x:v>
      </x:c>
      <x:c r="L7268" s="7" t="str">
        <x:f>IF(K7268="缺失","",IF(K7268="非测试日纯氢",G7268,IF(K7268="非测试日仪表",E7268,F7268)))</x:f>
      </x:c>
      <x:c r="M7268" s="2" t="n">
        <x:f>IF(K7268="缺失",1,0)</x:f>
        <x:v>1</x:v>
      </x:c>
      <x:c r="N7268" s="2" t="str">
        <x:v>车辆里程查询_20260901-20260930_1024辆_仪表里程.xlsx / L884</x:v>
      </x:c>
      <x:c r="O7268" s="2" t="str">
        <x:v>车辆里程查询_20260901-20260930_1024辆_GPS里程.xlsx / L884</x:v>
      </x:c>
      <x:c r="P7268" s="2" t="str">
        <x:v>车辆纯氢气里程查询_20260901-20260930_1024辆.xlsx / L597</x:v>
      </x:c>
    </x:row>
    <x:row r="7269" ht="22" customHeight="1">
      <x:c r="A7269" s="2" t="n">
        <x:v>288</x:v>
      </x:c>
      <x:c r="B7269" s="2" t="str">
        <x:v>粤AGR1586</x:v>
      </x:c>
      <x:c r="C7269" s="2" t="str">
        <x:v>吴纬涛</x:v>
      </x:c>
      <x:c r="D7269" s="8" t="d">
        <x:v>2026-09-09T00:00:00.000Z</x:v>
      </x:c>
      <x:c r="E7269" s="7"/>
      <x:c r="F7269" s="7" t="n">
        <x:v>0</x:v>
      </x:c>
      <x:c r="G7269" s="7"/>
      <x:c r="H7269" s="2" t="str">
        <x:v>否</x:v>
      </x:c>
      <x:c r="I7269" s="7" t="str">
        <x:f>IF(AND(ISNUMBER(E7269),ISNUMBER(F7269)),E7269-F7269,"")</x:f>
      </x:c>
      <x:c r="J7269" s="2" t="str">
        <x:f>IF(H7269="否","不适用",IF(AND(ISNUMBER(E7269),ISNUMBER(F7269)),IF(I7269&gt;'规则与名单'!$B$2,"是","否"),"未判定"))</x:f>
        <x:v>不适用</x:v>
      </x:c>
      <x:c r="K7269" s="2" t="str">
        <x:f>IF(J7269="是",IF(ISNUMBER(F7269),"测试日GPS","缺失"),IF(ISNUMBER(G7269),"非测试日纯氢",IF(AND(H7269="是",J7269="未判定"),IF(ISNUMBER(F7269),"测试名单无纯氢GPS","缺失"),IF(ISNUMBER(E7269),"非测试日仪表","缺失"))))</x:f>
        <x:v>缺失</x:v>
      </x:c>
      <x:c r="L7269" s="7" t="str">
        <x:f>IF(K7269="缺失","",IF(K7269="非测试日纯氢",G7269,IF(K7269="非测试日仪表",E7269,F7269)))</x:f>
      </x:c>
      <x:c r="M7269" s="2" t="n">
        <x:f>IF(K7269="缺失",1,0)</x:f>
        <x:v>1</x:v>
      </x:c>
      <x:c r="N7269" s="2" t="str">
        <x:v>车辆里程查询_20260901-20260930_1024辆_仪表里程.xlsx / M884</x:v>
      </x:c>
      <x:c r="O7269" s="2" t="str">
        <x:v>车辆里程查询_20260901-20260930_1024辆_GPS里程.xlsx / M884</x:v>
      </x:c>
      <x:c r="P7269" s="2" t="str">
        <x:v>车辆纯氢气里程查询_20260901-20260930_1024辆.xlsx / M597</x:v>
      </x:c>
    </x:row>
    <x:row r="7270" ht="22" customHeight="1">
      <x:c r="A7270" s="2" t="n">
        <x:v>288</x:v>
      </x:c>
      <x:c r="B7270" s="2" t="str">
        <x:v>粤AGR1586</x:v>
      </x:c>
      <x:c r="C7270" s="2" t="str">
        <x:v>吴纬涛</x:v>
      </x:c>
      <x:c r="D7270" s="8" t="d">
        <x:v>2026-09-10T00:00:00.000Z</x:v>
      </x:c>
      <x:c r="E7270" s="7"/>
      <x:c r="F7270" s="7" t="n">
        <x:v>0</x:v>
      </x:c>
      <x:c r="G7270" s="7"/>
      <x:c r="H7270" s="2" t="str">
        <x:v>否</x:v>
      </x:c>
      <x:c r="I7270" s="7" t="str">
        <x:f>IF(AND(ISNUMBER(E7270),ISNUMBER(F7270)),E7270-F7270,"")</x:f>
      </x:c>
      <x:c r="J7270" s="2" t="str">
        <x:f>IF(H7270="否","不适用",IF(AND(ISNUMBER(E7270),ISNUMBER(F7270)),IF(I7270&gt;'规则与名单'!$B$2,"是","否"),"未判定"))</x:f>
        <x:v>不适用</x:v>
      </x:c>
      <x:c r="K7270" s="2" t="str">
        <x:f>IF(J7270="是",IF(ISNUMBER(F7270),"测试日GPS","缺失"),IF(ISNUMBER(G7270),"非测试日纯氢",IF(AND(H7270="是",J7270="未判定"),IF(ISNUMBER(F7270),"测试名单无纯氢GPS","缺失"),IF(ISNUMBER(E7270),"非测试日仪表","缺失"))))</x:f>
        <x:v>缺失</x:v>
      </x:c>
      <x:c r="L7270" s="7" t="str">
        <x:f>IF(K7270="缺失","",IF(K7270="非测试日纯氢",G7270,IF(K7270="非测试日仪表",E7270,F7270)))</x:f>
      </x:c>
      <x:c r="M7270" s="2" t="n">
        <x:f>IF(K7270="缺失",1,0)</x:f>
        <x:v>1</x:v>
      </x:c>
      <x:c r="N7270" s="2" t="str">
        <x:v>车辆里程查询_20260901-20260930_1024辆_仪表里程.xlsx / N884</x:v>
      </x:c>
      <x:c r="O7270" s="2" t="str">
        <x:v>车辆里程查询_20260901-20260930_1024辆_GPS里程.xlsx / N884</x:v>
      </x:c>
      <x:c r="P7270" s="2" t="str">
        <x:v>车辆纯氢气里程查询_20260901-20260930_1024辆.xlsx / N597</x:v>
      </x:c>
    </x:row>
    <x:row r="7271" ht="22" customHeight="1">
      <x:c r="A7271" s="2" t="n">
        <x:v>288</x:v>
      </x:c>
      <x:c r="B7271" s="2" t="str">
        <x:v>粤AGR1586</x:v>
      </x:c>
      <x:c r="C7271" s="2" t="str">
        <x:v>吴纬涛</x:v>
      </x:c>
      <x:c r="D7271" s="8" t="d">
        <x:v>2026-09-11T00:00:00.000Z</x:v>
      </x:c>
      <x:c r="E7271" s="7"/>
      <x:c r="F7271" s="7" t="n">
        <x:v>0</x:v>
      </x:c>
      <x:c r="G7271" s="7"/>
      <x:c r="H7271" s="2" t="str">
        <x:v>否</x:v>
      </x:c>
      <x:c r="I7271" s="7" t="str">
        <x:f>IF(AND(ISNUMBER(E7271),ISNUMBER(F7271)),E7271-F7271,"")</x:f>
      </x:c>
      <x:c r="J7271" s="2" t="str">
        <x:f>IF(H7271="否","不适用",IF(AND(ISNUMBER(E7271),ISNUMBER(F7271)),IF(I7271&gt;'规则与名单'!$B$2,"是","否"),"未判定"))</x:f>
        <x:v>不适用</x:v>
      </x:c>
      <x:c r="K7271" s="2" t="str">
        <x:f>IF(J7271="是",IF(ISNUMBER(F7271),"测试日GPS","缺失"),IF(ISNUMBER(G7271),"非测试日纯氢",IF(AND(H7271="是",J7271="未判定"),IF(ISNUMBER(F7271),"测试名单无纯氢GPS","缺失"),IF(ISNUMBER(E7271),"非测试日仪表","缺失"))))</x:f>
        <x:v>缺失</x:v>
      </x:c>
      <x:c r="L7271" s="7" t="str">
        <x:f>IF(K7271="缺失","",IF(K7271="非测试日纯氢",G7271,IF(K7271="非测试日仪表",E7271,F7271)))</x:f>
      </x:c>
      <x:c r="M7271" s="2" t="n">
        <x:f>IF(K7271="缺失",1,0)</x:f>
        <x:v>1</x:v>
      </x:c>
      <x:c r="N7271" s="2" t="str">
        <x:v>车辆里程查询_20260901-20260930_1024辆_仪表里程.xlsx / O884</x:v>
      </x:c>
      <x:c r="O7271" s="2" t="str">
        <x:v>车辆里程查询_20260901-20260930_1024辆_GPS里程.xlsx / O884</x:v>
      </x:c>
      <x:c r="P7271" s="2" t="str">
        <x:v>车辆纯氢气里程查询_20260901-20260930_1024辆.xlsx / O597</x:v>
      </x:c>
    </x:row>
    <x:row r="7272" ht="22" customHeight="1">
      <x:c r="A7272" s="2" t="n">
        <x:v>288</x:v>
      </x:c>
      <x:c r="B7272" s="2" t="str">
        <x:v>粤AGR1586</x:v>
      </x:c>
      <x:c r="C7272" s="2" t="str">
        <x:v>吴纬涛</x:v>
      </x:c>
      <x:c r="D7272" s="8" t="d">
        <x:v>2026-09-12T00:00:00.000Z</x:v>
      </x:c>
      <x:c r="E7272" s="7"/>
      <x:c r="F7272" s="7" t="n">
        <x:v>0</x:v>
      </x:c>
      <x:c r="G7272" s="7"/>
      <x:c r="H7272" s="2" t="str">
        <x:v>否</x:v>
      </x:c>
      <x:c r="I7272" s="7" t="str">
        <x:f>IF(AND(ISNUMBER(E7272),ISNUMBER(F7272)),E7272-F7272,"")</x:f>
      </x:c>
      <x:c r="J7272" s="2" t="str">
        <x:f>IF(H7272="否","不适用",IF(AND(ISNUMBER(E7272),ISNUMBER(F7272)),IF(I7272&gt;'规则与名单'!$B$2,"是","否"),"未判定"))</x:f>
        <x:v>不适用</x:v>
      </x:c>
      <x:c r="K7272" s="2" t="str">
        <x:f>IF(J7272="是",IF(ISNUMBER(F7272),"测试日GPS","缺失"),IF(ISNUMBER(G7272),"非测试日纯氢",IF(AND(H7272="是",J7272="未判定"),IF(ISNUMBER(F7272),"测试名单无纯氢GPS","缺失"),IF(ISNUMBER(E7272),"非测试日仪表","缺失"))))</x:f>
        <x:v>缺失</x:v>
      </x:c>
      <x:c r="L7272" s="7" t="str">
        <x:f>IF(K7272="缺失","",IF(K7272="非测试日纯氢",G7272,IF(K7272="非测试日仪表",E7272,F7272)))</x:f>
      </x:c>
      <x:c r="M7272" s="2" t="n">
        <x:f>IF(K7272="缺失",1,0)</x:f>
        <x:v>1</x:v>
      </x:c>
      <x:c r="N7272" s="2" t="str">
        <x:v>车辆里程查询_20260901-20260930_1024辆_仪表里程.xlsx / P884</x:v>
      </x:c>
      <x:c r="O7272" s="2" t="str">
        <x:v>车辆里程查询_20260901-20260930_1024辆_GPS里程.xlsx / P884</x:v>
      </x:c>
      <x:c r="P7272" s="2" t="str">
        <x:v>车辆纯氢气里程查询_20260901-20260930_1024辆.xlsx / P597</x:v>
      </x:c>
    </x:row>
    <x:row r="7273" ht="22" customHeight="1">
      <x:c r="A7273" s="2" t="n">
        <x:v>288</x:v>
      </x:c>
      <x:c r="B7273" s="2" t="str">
        <x:v>粤AGR1586</x:v>
      </x:c>
      <x:c r="C7273" s="2" t="str">
        <x:v>吴纬涛</x:v>
      </x:c>
      <x:c r="D7273" s="8" t="d">
        <x:v>2026-09-13T00:00:00.000Z</x:v>
      </x:c>
      <x:c r="E7273" s="7"/>
      <x:c r="F7273" s="7" t="n">
        <x:v>0</x:v>
      </x:c>
      <x:c r="G7273" s="7"/>
      <x:c r="H7273" s="2" t="str">
        <x:v>否</x:v>
      </x:c>
      <x:c r="I7273" s="7" t="str">
        <x:f>IF(AND(ISNUMBER(E7273),ISNUMBER(F7273)),E7273-F7273,"")</x:f>
      </x:c>
      <x:c r="J7273" s="2" t="str">
        <x:f>IF(H7273="否","不适用",IF(AND(ISNUMBER(E7273),ISNUMBER(F7273)),IF(I7273&gt;'规则与名单'!$B$2,"是","否"),"未判定"))</x:f>
        <x:v>不适用</x:v>
      </x:c>
      <x:c r="K7273" s="2" t="str">
        <x:f>IF(J7273="是",IF(ISNUMBER(F7273),"测试日GPS","缺失"),IF(ISNUMBER(G7273),"非测试日纯氢",IF(AND(H7273="是",J7273="未判定"),IF(ISNUMBER(F7273),"测试名单无纯氢GPS","缺失"),IF(ISNUMBER(E7273),"非测试日仪表","缺失"))))</x:f>
        <x:v>缺失</x:v>
      </x:c>
      <x:c r="L7273" s="7" t="str">
        <x:f>IF(K7273="缺失","",IF(K7273="非测试日纯氢",G7273,IF(K7273="非测试日仪表",E7273,F7273)))</x:f>
      </x:c>
      <x:c r="M7273" s="2" t="n">
        <x:f>IF(K7273="缺失",1,0)</x:f>
        <x:v>1</x:v>
      </x:c>
      <x:c r="N7273" s="2" t="str">
        <x:v>车辆里程查询_20260901-20260930_1024辆_仪表里程.xlsx / Q884</x:v>
      </x:c>
      <x:c r="O7273" s="2" t="str">
        <x:v>车辆里程查询_20260901-20260930_1024辆_GPS里程.xlsx / Q884</x:v>
      </x:c>
      <x:c r="P7273" s="2" t="str">
        <x:v>车辆纯氢气里程查询_20260901-20260930_1024辆.xlsx / Q597</x:v>
      </x:c>
    </x:row>
    <x:row r="7274" ht="22" customHeight="1">
      <x:c r="A7274" s="2" t="n">
        <x:v>288</x:v>
      </x:c>
      <x:c r="B7274" s="2" t="str">
        <x:v>粤AGR1586</x:v>
      </x:c>
      <x:c r="C7274" s="2" t="str">
        <x:v>吴纬涛</x:v>
      </x:c>
      <x:c r="D7274" s="8" t="d">
        <x:v>2026-09-14T00:00:00.000Z</x:v>
      </x:c>
      <x:c r="E7274" s="7"/>
      <x:c r="F7274" s="7" t="n">
        <x:v>0</x:v>
      </x:c>
      <x:c r="G7274" s="7"/>
      <x:c r="H7274" s="2" t="str">
        <x:v>否</x:v>
      </x:c>
      <x:c r="I7274" s="7" t="str">
        <x:f>IF(AND(ISNUMBER(E7274),ISNUMBER(F7274)),E7274-F7274,"")</x:f>
      </x:c>
      <x:c r="J7274" s="2" t="str">
        <x:f>IF(H7274="否","不适用",IF(AND(ISNUMBER(E7274),ISNUMBER(F7274)),IF(I7274&gt;'规则与名单'!$B$2,"是","否"),"未判定"))</x:f>
        <x:v>不适用</x:v>
      </x:c>
      <x:c r="K7274" s="2" t="str">
        <x:f>IF(J7274="是",IF(ISNUMBER(F7274),"测试日GPS","缺失"),IF(ISNUMBER(G7274),"非测试日纯氢",IF(AND(H7274="是",J7274="未判定"),IF(ISNUMBER(F7274),"测试名单无纯氢GPS","缺失"),IF(ISNUMBER(E7274),"非测试日仪表","缺失"))))</x:f>
        <x:v>缺失</x:v>
      </x:c>
      <x:c r="L7274" s="7" t="str">
        <x:f>IF(K7274="缺失","",IF(K7274="非测试日纯氢",G7274,IF(K7274="非测试日仪表",E7274,F7274)))</x:f>
      </x:c>
      <x:c r="M7274" s="2" t="n">
        <x:f>IF(K7274="缺失",1,0)</x:f>
        <x:v>1</x:v>
      </x:c>
      <x:c r="N7274" s="2" t="str">
        <x:v>车辆里程查询_20260901-20260930_1024辆_仪表里程.xlsx / R884</x:v>
      </x:c>
      <x:c r="O7274" s="2" t="str">
        <x:v>车辆里程查询_20260901-20260930_1024辆_GPS里程.xlsx / R884</x:v>
      </x:c>
      <x:c r="P7274" s="2" t="str">
        <x:v>车辆纯氢气里程查询_20260901-20260930_1024辆.xlsx / R597</x:v>
      </x:c>
    </x:row>
    <x:row r="7275" ht="22" customHeight="1">
      <x:c r="A7275" s="2" t="n">
        <x:v>288</x:v>
      </x:c>
      <x:c r="B7275" s="2" t="str">
        <x:v>粤AGR1586</x:v>
      </x:c>
      <x:c r="C7275" s="2" t="str">
        <x:v>吴纬涛</x:v>
      </x:c>
      <x:c r="D7275" s="8" t="d">
        <x:v>2026-09-15T00:00:00.000Z</x:v>
      </x:c>
      <x:c r="E7275" s="7"/>
      <x:c r="F7275" s="7" t="n">
        <x:v>0</x:v>
      </x:c>
      <x:c r="G7275" s="7"/>
      <x:c r="H7275" s="2" t="str">
        <x:v>否</x:v>
      </x:c>
      <x:c r="I7275" s="7" t="str">
        <x:f>IF(AND(ISNUMBER(E7275),ISNUMBER(F7275)),E7275-F7275,"")</x:f>
      </x:c>
      <x:c r="J7275" s="2" t="str">
        <x:f>IF(H7275="否","不适用",IF(AND(ISNUMBER(E7275),ISNUMBER(F7275)),IF(I7275&gt;'规则与名单'!$B$2,"是","否"),"未判定"))</x:f>
        <x:v>不适用</x:v>
      </x:c>
      <x:c r="K7275" s="2" t="str">
        <x:f>IF(J7275="是",IF(ISNUMBER(F7275),"测试日GPS","缺失"),IF(ISNUMBER(G7275),"非测试日纯氢",IF(AND(H7275="是",J7275="未判定"),IF(ISNUMBER(F7275),"测试名单无纯氢GPS","缺失"),IF(ISNUMBER(E7275),"非测试日仪表","缺失"))))</x:f>
        <x:v>缺失</x:v>
      </x:c>
      <x:c r="L7275" s="7" t="str">
        <x:f>IF(K7275="缺失","",IF(K7275="非测试日纯氢",G7275,IF(K7275="非测试日仪表",E7275,F7275)))</x:f>
      </x:c>
      <x:c r="M7275" s="2" t="n">
        <x:f>IF(K7275="缺失",1,0)</x:f>
        <x:v>1</x:v>
      </x:c>
      <x:c r="N7275" s="2" t="str">
        <x:v>车辆里程查询_20260901-20260930_1024辆_仪表里程.xlsx / S884</x:v>
      </x:c>
      <x:c r="O7275" s="2" t="str">
        <x:v>车辆里程查询_20260901-20260930_1024辆_GPS里程.xlsx / S884</x:v>
      </x:c>
      <x:c r="P7275" s="2" t="str">
        <x:v>车辆纯氢气里程查询_20260901-20260930_1024辆.xlsx / S597</x:v>
      </x:c>
    </x:row>
    <x:row r="7276" ht="22" customHeight="1">
      <x:c r="A7276" s="2" t="n">
        <x:v>288</x:v>
      </x:c>
      <x:c r="B7276" s="2" t="str">
        <x:v>粤AGR1586</x:v>
      </x:c>
      <x:c r="C7276" s="2" t="str">
        <x:v>吴纬涛</x:v>
      </x:c>
      <x:c r="D7276" s="8" t="d">
        <x:v>2026-09-16T00:00:00.000Z</x:v>
      </x:c>
      <x:c r="E7276" s="7"/>
      <x:c r="F7276" s="7" t="n">
        <x:v>0</x:v>
      </x:c>
      <x:c r="G7276" s="7"/>
      <x:c r="H7276" s="2" t="str">
        <x:v>否</x:v>
      </x:c>
      <x:c r="I7276" s="7" t="str">
        <x:f>IF(AND(ISNUMBER(E7276),ISNUMBER(F7276)),E7276-F7276,"")</x:f>
      </x:c>
      <x:c r="J7276" s="2" t="str">
        <x:f>IF(H7276="否","不适用",IF(AND(ISNUMBER(E7276),ISNUMBER(F7276)),IF(I7276&gt;'规则与名单'!$B$2,"是","否"),"未判定"))</x:f>
        <x:v>不适用</x:v>
      </x:c>
      <x:c r="K7276" s="2" t="str">
        <x:f>IF(J7276="是",IF(ISNUMBER(F7276),"测试日GPS","缺失"),IF(ISNUMBER(G7276),"非测试日纯氢",IF(AND(H7276="是",J7276="未判定"),IF(ISNUMBER(F7276),"测试名单无纯氢GPS","缺失"),IF(ISNUMBER(E7276),"非测试日仪表","缺失"))))</x:f>
        <x:v>缺失</x:v>
      </x:c>
      <x:c r="L7276" s="7" t="str">
        <x:f>IF(K7276="缺失","",IF(K7276="非测试日纯氢",G7276,IF(K7276="非测试日仪表",E7276,F7276)))</x:f>
      </x:c>
      <x:c r="M7276" s="2" t="n">
        <x:f>IF(K7276="缺失",1,0)</x:f>
        <x:v>1</x:v>
      </x:c>
      <x:c r="N7276" s="2" t="str">
        <x:v>车辆里程查询_20260901-20260930_1024辆_仪表里程.xlsx / T884</x:v>
      </x:c>
      <x:c r="O7276" s="2" t="str">
        <x:v>车辆里程查询_20260901-20260930_1024辆_GPS里程.xlsx / T884</x:v>
      </x:c>
      <x:c r="P7276" s="2" t="str">
        <x:v>车辆纯氢气里程查询_20260901-20260930_1024辆.xlsx / T597</x:v>
      </x:c>
    </x:row>
    <x:row r="7277" ht="22" customHeight="1">
      <x:c r="A7277" s="2" t="n">
        <x:v>288</x:v>
      </x:c>
      <x:c r="B7277" s="2" t="str">
        <x:v>粤AGR1586</x:v>
      </x:c>
      <x:c r="C7277" s="2" t="str">
        <x:v>吴纬涛</x:v>
      </x:c>
      <x:c r="D7277" s="8" t="d">
        <x:v>2026-09-17T00:00:00.000Z</x:v>
      </x:c>
      <x:c r="E7277" s="7"/>
      <x:c r="F7277" s="7" t="n">
        <x:v>0</x:v>
      </x:c>
      <x:c r="G7277" s="7"/>
      <x:c r="H7277" s="2" t="str">
        <x:v>否</x:v>
      </x:c>
      <x:c r="I7277" s="7" t="str">
        <x:f>IF(AND(ISNUMBER(E7277),ISNUMBER(F7277)),E7277-F7277,"")</x:f>
      </x:c>
      <x:c r="J7277" s="2" t="str">
        <x:f>IF(H7277="否","不适用",IF(AND(ISNUMBER(E7277),ISNUMBER(F7277)),IF(I7277&gt;'规则与名单'!$B$2,"是","否"),"未判定"))</x:f>
        <x:v>不适用</x:v>
      </x:c>
      <x:c r="K7277" s="2" t="str">
        <x:f>IF(J7277="是",IF(ISNUMBER(F7277),"测试日GPS","缺失"),IF(ISNUMBER(G7277),"非测试日纯氢",IF(AND(H7277="是",J7277="未判定"),IF(ISNUMBER(F7277),"测试名单无纯氢GPS","缺失"),IF(ISNUMBER(E7277),"非测试日仪表","缺失"))))</x:f>
        <x:v>缺失</x:v>
      </x:c>
      <x:c r="L7277" s="7" t="str">
        <x:f>IF(K7277="缺失","",IF(K7277="非测试日纯氢",G7277,IF(K7277="非测试日仪表",E7277,F7277)))</x:f>
      </x:c>
      <x:c r="M7277" s="2" t="n">
        <x:f>IF(K7277="缺失",1,0)</x:f>
        <x:v>1</x:v>
      </x:c>
      <x:c r="N7277" s="2" t="str">
        <x:v>车辆里程查询_20260901-20260930_1024辆_仪表里程.xlsx / U884</x:v>
      </x:c>
      <x:c r="O7277" s="2" t="str">
        <x:v>车辆里程查询_20260901-20260930_1024辆_GPS里程.xlsx / U884</x:v>
      </x:c>
      <x:c r="P7277" s="2" t="str">
        <x:v>车辆纯氢气里程查询_20260901-20260930_1024辆.xlsx / U597</x:v>
      </x:c>
    </x:row>
    <x:row r="7278" ht="22" customHeight="1">
      <x:c r="A7278" s="2" t="n">
        <x:v>288</x:v>
      </x:c>
      <x:c r="B7278" s="2" t="str">
        <x:v>粤AGR1586</x:v>
      </x:c>
      <x:c r="C7278" s="2" t="str">
        <x:v>吴纬涛</x:v>
      </x:c>
      <x:c r="D7278" s="8" t="d">
        <x:v>2026-09-18T00:00:00.000Z</x:v>
      </x:c>
      <x:c r="E7278" s="7"/>
      <x:c r="F7278" s="7" t="n">
        <x:v>0</x:v>
      </x:c>
      <x:c r="G7278" s="7"/>
      <x:c r="H7278" s="2" t="str">
        <x:v>否</x:v>
      </x:c>
      <x:c r="I7278" s="7" t="str">
        <x:f>IF(AND(ISNUMBER(E7278),ISNUMBER(F7278)),E7278-F7278,"")</x:f>
      </x:c>
      <x:c r="J7278" s="2" t="str">
        <x:f>IF(H7278="否","不适用",IF(AND(ISNUMBER(E7278),ISNUMBER(F7278)),IF(I7278&gt;'规则与名单'!$B$2,"是","否"),"未判定"))</x:f>
        <x:v>不适用</x:v>
      </x:c>
      <x:c r="K7278" s="2" t="str">
        <x:f>IF(J7278="是",IF(ISNUMBER(F7278),"测试日GPS","缺失"),IF(ISNUMBER(G7278),"非测试日纯氢",IF(AND(H7278="是",J7278="未判定"),IF(ISNUMBER(F7278),"测试名单无纯氢GPS","缺失"),IF(ISNUMBER(E7278),"非测试日仪表","缺失"))))</x:f>
        <x:v>缺失</x:v>
      </x:c>
      <x:c r="L7278" s="7" t="str">
        <x:f>IF(K7278="缺失","",IF(K7278="非测试日纯氢",G7278,IF(K7278="非测试日仪表",E7278,F7278)))</x:f>
      </x:c>
      <x:c r="M7278" s="2" t="n">
        <x:f>IF(K7278="缺失",1,0)</x:f>
        <x:v>1</x:v>
      </x:c>
      <x:c r="N7278" s="2" t="str">
        <x:v>车辆里程查询_20260901-20260930_1024辆_仪表里程.xlsx / V884</x:v>
      </x:c>
      <x:c r="O7278" s="2" t="str">
        <x:v>车辆里程查询_20260901-20260930_1024辆_GPS里程.xlsx / V884</x:v>
      </x:c>
      <x:c r="P7278" s="2" t="str">
        <x:v>车辆纯氢气里程查询_20260901-20260930_1024辆.xlsx / V597</x:v>
      </x:c>
    </x:row>
    <x:row r="7279" ht="22" customHeight="1">
      <x:c r="A7279" s="2" t="n">
        <x:v>288</x:v>
      </x:c>
      <x:c r="B7279" s="2" t="str">
        <x:v>粤AGR1586</x:v>
      </x:c>
      <x:c r="C7279" s="2" t="str">
        <x:v>吴纬涛</x:v>
      </x:c>
      <x:c r="D7279" s="8" t="d">
        <x:v>2026-09-19T00:00:00.000Z</x:v>
      </x:c>
      <x:c r="E7279" s="7"/>
      <x:c r="F7279" s="7" t="n">
        <x:v>0</x:v>
      </x:c>
      <x:c r="G7279" s="7"/>
      <x:c r="H7279" s="2" t="str">
        <x:v>否</x:v>
      </x:c>
      <x:c r="I7279" s="7" t="str">
        <x:f>IF(AND(ISNUMBER(E7279),ISNUMBER(F7279)),E7279-F7279,"")</x:f>
      </x:c>
      <x:c r="J7279" s="2" t="str">
        <x:f>IF(H7279="否","不适用",IF(AND(ISNUMBER(E7279),ISNUMBER(F7279)),IF(I7279&gt;'规则与名单'!$B$2,"是","否"),"未判定"))</x:f>
        <x:v>不适用</x:v>
      </x:c>
      <x:c r="K7279" s="2" t="str">
        <x:f>IF(J7279="是",IF(ISNUMBER(F7279),"测试日GPS","缺失"),IF(ISNUMBER(G7279),"非测试日纯氢",IF(AND(H7279="是",J7279="未判定"),IF(ISNUMBER(F7279),"测试名单无纯氢GPS","缺失"),IF(ISNUMBER(E7279),"非测试日仪表","缺失"))))</x:f>
        <x:v>缺失</x:v>
      </x:c>
      <x:c r="L7279" s="7" t="str">
        <x:f>IF(K7279="缺失","",IF(K7279="非测试日纯氢",G7279,IF(K7279="非测试日仪表",E7279,F7279)))</x:f>
      </x:c>
      <x:c r="M7279" s="2" t="n">
        <x:f>IF(K7279="缺失",1,0)</x:f>
        <x:v>1</x:v>
      </x:c>
      <x:c r="N7279" s="2" t="str">
        <x:v>车辆里程查询_20260901-20260930_1024辆_仪表里程.xlsx / W884</x:v>
      </x:c>
      <x:c r="O7279" s="2" t="str">
        <x:v>车辆里程查询_20260901-20260930_1024辆_GPS里程.xlsx / W884</x:v>
      </x:c>
      <x:c r="P7279" s="2" t="str">
        <x:v>车辆纯氢气里程查询_20260901-20260930_1024辆.xlsx / W597</x:v>
      </x:c>
    </x:row>
    <x:row r="7280" ht="22" customHeight="1">
      <x:c r="A7280" s="2" t="n">
        <x:v>288</x:v>
      </x:c>
      <x:c r="B7280" s="2" t="str">
        <x:v>粤AGR1586</x:v>
      </x:c>
      <x:c r="C7280" s="2" t="str">
        <x:v>吴纬涛</x:v>
      </x:c>
      <x:c r="D7280" s="8" t="d">
        <x:v>2026-09-20T00:00:00.000Z</x:v>
      </x:c>
      <x:c r="E7280" s="7"/>
      <x:c r="F7280" s="7" t="n">
        <x:v>0</x:v>
      </x:c>
      <x:c r="G7280" s="7"/>
      <x:c r="H7280" s="2" t="str">
        <x:v>否</x:v>
      </x:c>
      <x:c r="I7280" s="7" t="str">
        <x:f>IF(AND(ISNUMBER(E7280),ISNUMBER(F7280)),E7280-F7280,"")</x:f>
      </x:c>
      <x:c r="J7280" s="2" t="str">
        <x:f>IF(H7280="否","不适用",IF(AND(ISNUMBER(E7280),ISNUMBER(F7280)),IF(I7280&gt;'规则与名单'!$B$2,"是","否"),"未判定"))</x:f>
        <x:v>不适用</x:v>
      </x:c>
      <x:c r="K7280" s="2" t="str">
        <x:f>IF(J7280="是",IF(ISNUMBER(F7280),"测试日GPS","缺失"),IF(ISNUMBER(G7280),"非测试日纯氢",IF(AND(H7280="是",J7280="未判定"),IF(ISNUMBER(F7280),"测试名单无纯氢GPS","缺失"),IF(ISNUMBER(E7280),"非测试日仪表","缺失"))))</x:f>
        <x:v>缺失</x:v>
      </x:c>
      <x:c r="L7280" s="7" t="str">
        <x:f>IF(K7280="缺失","",IF(K7280="非测试日纯氢",G7280,IF(K7280="非测试日仪表",E7280,F7280)))</x:f>
      </x:c>
      <x:c r="M7280" s="2" t="n">
        <x:f>IF(K7280="缺失",1,0)</x:f>
        <x:v>1</x:v>
      </x:c>
      <x:c r="N7280" s="2" t="str">
        <x:v>车辆里程查询_20260901-20260930_1024辆_仪表里程.xlsx / X884</x:v>
      </x:c>
      <x:c r="O7280" s="2" t="str">
        <x:v>车辆里程查询_20260901-20260930_1024辆_GPS里程.xlsx / X884</x:v>
      </x:c>
      <x:c r="P7280" s="2" t="str">
        <x:v>车辆纯氢气里程查询_20260901-20260930_1024辆.xlsx / X597</x:v>
      </x:c>
    </x:row>
    <x:row r="7281" ht="22" customHeight="1">
      <x:c r="A7281" s="2" t="n">
        <x:v>288</x:v>
      </x:c>
      <x:c r="B7281" s="2" t="str">
        <x:v>粤AGR1586</x:v>
      </x:c>
      <x:c r="C7281" s="2" t="str">
        <x:v>吴纬涛</x:v>
      </x:c>
      <x:c r="D7281" s="8" t="d">
        <x:v>2026-09-21T00:00:00.000Z</x:v>
      </x:c>
      <x:c r="E7281" s="7"/>
      <x:c r="F7281" s="7" t="n">
        <x:v>0</x:v>
      </x:c>
      <x:c r="G7281" s="7"/>
      <x:c r="H7281" s="2" t="str">
        <x:v>否</x:v>
      </x:c>
      <x:c r="I7281" s="7" t="str">
        <x:f>IF(AND(ISNUMBER(E7281),ISNUMBER(F7281)),E7281-F7281,"")</x:f>
      </x:c>
      <x:c r="J7281" s="2" t="str">
        <x:f>IF(H7281="否","不适用",IF(AND(ISNUMBER(E7281),ISNUMBER(F7281)),IF(I7281&gt;'规则与名单'!$B$2,"是","否"),"未判定"))</x:f>
        <x:v>不适用</x:v>
      </x:c>
      <x:c r="K7281" s="2" t="str">
        <x:f>IF(J7281="是",IF(ISNUMBER(F7281),"测试日GPS","缺失"),IF(ISNUMBER(G7281),"非测试日纯氢",IF(AND(H7281="是",J7281="未判定"),IF(ISNUMBER(F7281),"测试名单无纯氢GPS","缺失"),IF(ISNUMBER(E7281),"非测试日仪表","缺失"))))</x:f>
        <x:v>缺失</x:v>
      </x:c>
      <x:c r="L7281" s="7" t="str">
        <x:f>IF(K7281="缺失","",IF(K7281="非测试日纯氢",G7281,IF(K7281="非测试日仪表",E7281,F7281)))</x:f>
      </x:c>
      <x:c r="M7281" s="2" t="n">
        <x:f>IF(K7281="缺失",1,0)</x:f>
        <x:v>1</x:v>
      </x:c>
      <x:c r="N7281" s="2" t="str">
        <x:v>车辆里程查询_20260901-20260930_1024辆_仪表里程.xlsx / Y884</x:v>
      </x:c>
      <x:c r="O7281" s="2" t="str">
        <x:v>车辆里程查询_20260901-20260930_1024辆_GPS里程.xlsx / Y884</x:v>
      </x:c>
      <x:c r="P7281" s="2" t="str">
        <x:v>车辆纯氢气里程查询_20260901-20260930_1024辆.xlsx / Y597</x:v>
      </x:c>
    </x:row>
    <x:row r="7282" ht="22" customHeight="1">
      <x:c r="A7282" s="2" t="n">
        <x:v>288</x:v>
      </x:c>
      <x:c r="B7282" s="2" t="str">
        <x:v>粤AGR1586</x:v>
      </x:c>
      <x:c r="C7282" s="2" t="str">
        <x:v>吴纬涛</x:v>
      </x:c>
      <x:c r="D7282" s="8" t="d">
        <x:v>2026-09-22T00:00:00.000Z</x:v>
      </x:c>
      <x:c r="E7282" s="7"/>
      <x:c r="F7282" s="7" t="n">
        <x:v>0</x:v>
      </x:c>
      <x:c r="G7282" s="7"/>
      <x:c r="H7282" s="2" t="str">
        <x:v>否</x:v>
      </x:c>
      <x:c r="I7282" s="7" t="str">
        <x:f>IF(AND(ISNUMBER(E7282),ISNUMBER(F7282)),E7282-F7282,"")</x:f>
      </x:c>
      <x:c r="J7282" s="2" t="str">
        <x:f>IF(H7282="否","不适用",IF(AND(ISNUMBER(E7282),ISNUMBER(F7282)),IF(I7282&gt;'规则与名单'!$B$2,"是","否"),"未判定"))</x:f>
        <x:v>不适用</x:v>
      </x:c>
      <x:c r="K7282" s="2" t="str">
        <x:f>IF(J7282="是",IF(ISNUMBER(F7282),"测试日GPS","缺失"),IF(ISNUMBER(G7282),"非测试日纯氢",IF(AND(H7282="是",J7282="未判定"),IF(ISNUMBER(F7282),"测试名单无纯氢GPS","缺失"),IF(ISNUMBER(E7282),"非测试日仪表","缺失"))))</x:f>
        <x:v>缺失</x:v>
      </x:c>
      <x:c r="L7282" s="7" t="str">
        <x:f>IF(K7282="缺失","",IF(K7282="非测试日纯氢",G7282,IF(K7282="非测试日仪表",E7282,F7282)))</x:f>
      </x:c>
      <x:c r="M7282" s="2" t="n">
        <x:f>IF(K7282="缺失",1,0)</x:f>
        <x:v>1</x:v>
      </x:c>
      <x:c r="N7282" s="2" t="str">
        <x:v>车辆里程查询_20260901-20260930_1024辆_仪表里程.xlsx / Z884</x:v>
      </x:c>
      <x:c r="O7282" s="2" t="str">
        <x:v>车辆里程查询_20260901-20260930_1024辆_GPS里程.xlsx / Z884</x:v>
      </x:c>
      <x:c r="P7282" s="2" t="str">
        <x:v>车辆纯氢气里程查询_20260901-20260930_1024辆.xlsx / Z597</x:v>
      </x:c>
    </x:row>
    <x:row r="7283" ht="22" customHeight="1">
      <x:c r="A7283" s="2" t="n">
        <x:v>288</x:v>
      </x:c>
      <x:c r="B7283" s="2" t="str">
        <x:v>粤AGR1586</x:v>
      </x:c>
      <x:c r="C7283" s="2" t="str">
        <x:v>吴纬涛</x:v>
      </x:c>
      <x:c r="D7283" s="8" t="d">
        <x:v>2026-09-23T00:00:00.000Z</x:v>
      </x:c>
      <x:c r="E7283" s="7"/>
      <x:c r="F7283" s="7" t="n">
        <x:v>0</x:v>
      </x:c>
      <x:c r="G7283" s="7"/>
      <x:c r="H7283" s="2" t="str">
        <x:v>否</x:v>
      </x:c>
      <x:c r="I7283" s="7" t="str">
        <x:f>IF(AND(ISNUMBER(E7283),ISNUMBER(F7283)),E7283-F7283,"")</x:f>
      </x:c>
      <x:c r="J7283" s="2" t="str">
        <x:f>IF(H7283="否","不适用",IF(AND(ISNUMBER(E7283),ISNUMBER(F7283)),IF(I7283&gt;'规则与名单'!$B$2,"是","否"),"未判定"))</x:f>
        <x:v>不适用</x:v>
      </x:c>
      <x:c r="K7283" s="2" t="str">
        <x:f>IF(J7283="是",IF(ISNUMBER(F7283),"测试日GPS","缺失"),IF(ISNUMBER(G7283),"非测试日纯氢",IF(AND(H7283="是",J7283="未判定"),IF(ISNUMBER(F7283),"测试名单无纯氢GPS","缺失"),IF(ISNUMBER(E7283),"非测试日仪表","缺失"))))</x:f>
        <x:v>缺失</x:v>
      </x:c>
      <x:c r="L7283" s="7" t="str">
        <x:f>IF(K7283="缺失","",IF(K7283="非测试日纯氢",G7283,IF(K7283="非测试日仪表",E7283,F7283)))</x:f>
      </x:c>
      <x:c r="M7283" s="2" t="n">
        <x:f>IF(K7283="缺失",1,0)</x:f>
        <x:v>1</x:v>
      </x:c>
      <x:c r="N7283" s="2" t="str">
        <x:v>车辆里程查询_20260901-20260930_1024辆_仪表里程.xlsx / AA884</x:v>
      </x:c>
      <x:c r="O7283" s="2" t="str">
        <x:v>车辆里程查询_20260901-20260930_1024辆_GPS里程.xlsx / AA884</x:v>
      </x:c>
      <x:c r="P7283" s="2" t="str">
        <x:v>车辆纯氢气里程查询_20260901-20260930_1024辆.xlsx / AA597</x:v>
      </x:c>
    </x:row>
    <x:row r="7284" ht="22" customHeight="1">
      <x:c r="A7284" s="2" t="n">
        <x:v>288</x:v>
      </x:c>
      <x:c r="B7284" s="2" t="str">
        <x:v>粤AGR1586</x:v>
      </x:c>
      <x:c r="C7284" s="2" t="str">
        <x:v>吴纬涛</x:v>
      </x:c>
      <x:c r="D7284" s="8" t="d">
        <x:v>2026-09-24T00:00:00.000Z</x:v>
      </x:c>
      <x:c r="E7284" s="7"/>
      <x:c r="F7284" s="7" t="n">
        <x:v>0</x:v>
      </x:c>
      <x:c r="G7284" s="7"/>
      <x:c r="H7284" s="2" t="str">
        <x:v>否</x:v>
      </x:c>
      <x:c r="I7284" s="7" t="str">
        <x:f>IF(AND(ISNUMBER(E7284),ISNUMBER(F7284)),E7284-F7284,"")</x:f>
      </x:c>
      <x:c r="J7284" s="2" t="str">
        <x:f>IF(H7284="否","不适用",IF(AND(ISNUMBER(E7284),ISNUMBER(F7284)),IF(I7284&gt;'规则与名单'!$B$2,"是","否"),"未判定"))</x:f>
        <x:v>不适用</x:v>
      </x:c>
      <x:c r="K7284" s="2" t="str">
        <x:f>IF(J7284="是",IF(ISNUMBER(F7284),"测试日GPS","缺失"),IF(ISNUMBER(G7284),"非测试日纯氢",IF(AND(H7284="是",J7284="未判定"),IF(ISNUMBER(F7284),"测试名单无纯氢GPS","缺失"),IF(ISNUMBER(E7284),"非测试日仪表","缺失"))))</x:f>
        <x:v>缺失</x:v>
      </x:c>
      <x:c r="L7284" s="7" t="str">
        <x:f>IF(K7284="缺失","",IF(K7284="非测试日纯氢",G7284,IF(K7284="非测试日仪表",E7284,F7284)))</x:f>
      </x:c>
      <x:c r="M7284" s="2" t="n">
        <x:f>IF(K7284="缺失",1,0)</x:f>
        <x:v>1</x:v>
      </x:c>
      <x:c r="N7284" s="2" t="str">
        <x:v>车辆里程查询_20260901-20260930_1024辆_仪表里程.xlsx / AB884</x:v>
      </x:c>
      <x:c r="O7284" s="2" t="str">
        <x:v>车辆里程查询_20260901-20260930_1024辆_GPS里程.xlsx / AB884</x:v>
      </x:c>
      <x:c r="P7284" s="2" t="str">
        <x:v>车辆纯氢气里程查询_20260901-20260930_1024辆.xlsx / AB597</x:v>
      </x:c>
    </x:row>
    <x:row r="7285" ht="22" customHeight="1">
      <x:c r="A7285" s="2" t="n">
        <x:v>288</x:v>
      </x:c>
      <x:c r="B7285" s="2" t="str">
        <x:v>粤AGR1586</x:v>
      </x:c>
      <x:c r="C7285" s="2" t="str">
        <x:v>吴纬涛</x:v>
      </x:c>
      <x:c r="D7285" s="8" t="d">
        <x:v>2026-09-25T00:00:00.000Z</x:v>
      </x:c>
      <x:c r="E7285" s="7"/>
      <x:c r="F7285" s="7" t="n">
        <x:v>0</x:v>
      </x:c>
      <x:c r="G7285" s="7"/>
      <x:c r="H7285" s="2" t="str">
        <x:v>否</x:v>
      </x:c>
      <x:c r="I7285" s="7" t="str">
        <x:f>IF(AND(ISNUMBER(E7285),ISNUMBER(F7285)),E7285-F7285,"")</x:f>
      </x:c>
      <x:c r="J7285" s="2" t="str">
        <x:f>IF(H7285="否","不适用",IF(AND(ISNUMBER(E7285),ISNUMBER(F7285)),IF(I7285&gt;'规则与名单'!$B$2,"是","否"),"未判定"))</x:f>
        <x:v>不适用</x:v>
      </x:c>
      <x:c r="K7285" s="2" t="str">
        <x:f>IF(J7285="是",IF(ISNUMBER(F7285),"测试日GPS","缺失"),IF(ISNUMBER(G7285),"非测试日纯氢",IF(AND(H7285="是",J7285="未判定"),IF(ISNUMBER(F7285),"测试名单无纯氢GPS","缺失"),IF(ISNUMBER(E7285),"非测试日仪表","缺失"))))</x:f>
        <x:v>缺失</x:v>
      </x:c>
      <x:c r="L7285" s="7" t="str">
        <x:f>IF(K7285="缺失","",IF(K7285="非测试日纯氢",G7285,IF(K7285="非测试日仪表",E7285,F7285)))</x:f>
      </x:c>
      <x:c r="M7285" s="2" t="n">
        <x:f>IF(K7285="缺失",1,0)</x:f>
        <x:v>1</x:v>
      </x:c>
      <x:c r="N7285" s="2" t="str">
        <x:v>车辆里程查询_20260901-20260930_1024辆_仪表里程.xlsx / AC884</x:v>
      </x:c>
      <x:c r="O7285" s="2" t="str">
        <x:v>车辆里程查询_20260901-20260930_1024辆_GPS里程.xlsx / AC884</x:v>
      </x:c>
      <x:c r="P7285" s="2" t="str">
        <x:v>车辆纯氢气里程查询_20260901-20260930_1024辆.xlsx / AC597</x:v>
      </x:c>
    </x:row>
    <x:row r="7286" ht="22" customHeight="1">
      <x:c r="A7286" s="2" t="n">
        <x:v>288</x:v>
      </x:c>
      <x:c r="B7286" s="2" t="str">
        <x:v>粤AGR1586</x:v>
      </x:c>
      <x:c r="C7286" s="2" t="str">
        <x:v>吴纬涛</x:v>
      </x:c>
      <x:c r="D7286" s="8" t="d">
        <x:v>2026-09-26T00:00:00.000Z</x:v>
      </x:c>
      <x:c r="E7286" s="7"/>
      <x:c r="F7286" s="7" t="n">
        <x:v>0</x:v>
      </x:c>
      <x:c r="G7286" s="7"/>
      <x:c r="H7286" s="2" t="str">
        <x:v>否</x:v>
      </x:c>
      <x:c r="I7286" s="7" t="str">
        <x:f>IF(AND(ISNUMBER(E7286),ISNUMBER(F7286)),E7286-F7286,"")</x:f>
      </x:c>
      <x:c r="J7286" s="2" t="str">
        <x:f>IF(H7286="否","不适用",IF(AND(ISNUMBER(E7286),ISNUMBER(F7286)),IF(I7286&gt;'规则与名单'!$B$2,"是","否"),"未判定"))</x:f>
        <x:v>不适用</x:v>
      </x:c>
      <x:c r="K7286" s="2" t="str">
        <x:f>IF(J7286="是",IF(ISNUMBER(F7286),"测试日GPS","缺失"),IF(ISNUMBER(G7286),"非测试日纯氢",IF(AND(H7286="是",J7286="未判定"),IF(ISNUMBER(F7286),"测试名单无纯氢GPS","缺失"),IF(ISNUMBER(E7286),"非测试日仪表","缺失"))))</x:f>
        <x:v>缺失</x:v>
      </x:c>
      <x:c r="L7286" s="7" t="str">
        <x:f>IF(K7286="缺失","",IF(K7286="非测试日纯氢",G7286,IF(K7286="非测试日仪表",E7286,F7286)))</x:f>
      </x:c>
      <x:c r="M7286" s="2" t="n">
        <x:f>IF(K7286="缺失",1,0)</x:f>
        <x:v>1</x:v>
      </x:c>
      <x:c r="N7286" s="2" t="str">
        <x:v>车辆里程查询_20260901-20260930_1024辆_仪表里程.xlsx / AD884</x:v>
      </x:c>
      <x:c r="O7286" s="2" t="str">
        <x:v>车辆里程查询_20260901-20260930_1024辆_GPS里程.xlsx / AD884</x:v>
      </x:c>
      <x:c r="P7286" s="2" t="str">
        <x:v>车辆纯氢气里程查询_20260901-20260930_1024辆.xlsx / AD597</x:v>
      </x:c>
    </x:row>
    <x:row r="7287" ht="22" customHeight="1">
      <x:c r="A7287" s="2" t="n">
        <x:v>288</x:v>
      </x:c>
      <x:c r="B7287" s="2" t="str">
        <x:v>粤AGR1586</x:v>
      </x:c>
      <x:c r="C7287" s="2" t="str">
        <x:v>吴纬涛</x:v>
      </x:c>
      <x:c r="D7287" s="8" t="d">
        <x:v>2026-09-27T00:00:00.000Z</x:v>
      </x:c>
      <x:c r="E7287" s="7"/>
      <x:c r="F7287" s="7" t="n">
        <x:v>0</x:v>
      </x:c>
      <x:c r="G7287" s="7"/>
      <x:c r="H7287" s="2" t="str">
        <x:v>否</x:v>
      </x:c>
      <x:c r="I7287" s="7" t="str">
        <x:f>IF(AND(ISNUMBER(E7287),ISNUMBER(F7287)),E7287-F7287,"")</x:f>
      </x:c>
      <x:c r="J7287" s="2" t="str">
        <x:f>IF(H7287="否","不适用",IF(AND(ISNUMBER(E7287),ISNUMBER(F7287)),IF(I7287&gt;'规则与名单'!$B$2,"是","否"),"未判定"))</x:f>
        <x:v>不适用</x:v>
      </x:c>
      <x:c r="K7287" s="2" t="str">
        <x:f>IF(J7287="是",IF(ISNUMBER(F7287),"测试日GPS","缺失"),IF(ISNUMBER(G7287),"非测试日纯氢",IF(AND(H7287="是",J7287="未判定"),IF(ISNUMBER(F7287),"测试名单无纯氢GPS","缺失"),IF(ISNUMBER(E7287),"非测试日仪表","缺失"))))</x:f>
        <x:v>缺失</x:v>
      </x:c>
      <x:c r="L7287" s="7" t="str">
        <x:f>IF(K7287="缺失","",IF(K7287="非测试日纯氢",G7287,IF(K7287="非测试日仪表",E7287,F7287)))</x:f>
      </x:c>
      <x:c r="M7287" s="2" t="n">
        <x:f>IF(K7287="缺失",1,0)</x:f>
        <x:v>1</x:v>
      </x:c>
      <x:c r="N7287" s="2" t="str">
        <x:v>车辆里程查询_20260901-20260930_1024辆_仪表里程.xlsx / AE884</x:v>
      </x:c>
      <x:c r="O7287" s="2" t="str">
        <x:v>车辆里程查询_20260901-20260930_1024辆_GPS里程.xlsx / AE884</x:v>
      </x:c>
      <x:c r="P7287" s="2" t="str">
        <x:v>车辆纯氢气里程查询_20260901-20260930_1024辆.xlsx / AE597</x:v>
      </x:c>
    </x:row>
    <x:row r="7288" ht="22" customHeight="1">
      <x:c r="A7288" s="2" t="n">
        <x:v>288</x:v>
      </x:c>
      <x:c r="B7288" s="2" t="str">
        <x:v>粤AGR1586</x:v>
      </x:c>
      <x:c r="C7288" s="2" t="str">
        <x:v>吴纬涛</x:v>
      </x:c>
      <x:c r="D7288" s="8" t="d">
        <x:v>2026-09-28T00:00:00.000Z</x:v>
      </x:c>
      <x:c r="E7288" s="7"/>
      <x:c r="F7288" s="7" t="n">
        <x:v>0</x:v>
      </x:c>
      <x:c r="G7288" s="7"/>
      <x:c r="H7288" s="2" t="str">
        <x:v>否</x:v>
      </x:c>
      <x:c r="I7288" s="7" t="str">
        <x:f>IF(AND(ISNUMBER(E7288),ISNUMBER(F7288)),E7288-F7288,"")</x:f>
      </x:c>
      <x:c r="J7288" s="2" t="str">
        <x:f>IF(H7288="否","不适用",IF(AND(ISNUMBER(E7288),ISNUMBER(F7288)),IF(I7288&gt;'规则与名单'!$B$2,"是","否"),"未判定"))</x:f>
        <x:v>不适用</x:v>
      </x:c>
      <x:c r="K7288" s="2" t="str">
        <x:f>IF(J7288="是",IF(ISNUMBER(F7288),"测试日GPS","缺失"),IF(ISNUMBER(G7288),"非测试日纯氢",IF(AND(H7288="是",J7288="未判定"),IF(ISNUMBER(F7288),"测试名单无纯氢GPS","缺失"),IF(ISNUMBER(E7288),"非测试日仪表","缺失"))))</x:f>
        <x:v>缺失</x:v>
      </x:c>
      <x:c r="L7288" s="7" t="str">
        <x:f>IF(K7288="缺失","",IF(K7288="非测试日纯氢",G7288,IF(K7288="非测试日仪表",E7288,F7288)))</x:f>
      </x:c>
      <x:c r="M7288" s="2" t="n">
        <x:f>IF(K7288="缺失",1,0)</x:f>
        <x:v>1</x:v>
      </x:c>
      <x:c r="N7288" s="2" t="str">
        <x:v>车辆里程查询_20260901-20260930_1024辆_仪表里程.xlsx / AF884</x:v>
      </x:c>
      <x:c r="O7288" s="2" t="str">
        <x:v>车辆里程查询_20260901-20260930_1024辆_GPS里程.xlsx / AF884</x:v>
      </x:c>
      <x:c r="P7288" s="2" t="str">
        <x:v>车辆纯氢气里程查询_20260901-20260930_1024辆.xlsx / AF597</x:v>
      </x:c>
    </x:row>
    <x:row r="7289" ht="22" customHeight="1">
      <x:c r="A7289" s="2" t="n">
        <x:v>288</x:v>
      </x:c>
      <x:c r="B7289" s="2" t="str">
        <x:v>粤AGR1586</x:v>
      </x:c>
      <x:c r="C7289" s="2" t="str">
        <x:v>吴纬涛</x:v>
      </x:c>
      <x:c r="D7289" s="8" t="d">
        <x:v>2026-09-29T00:00:00.000Z</x:v>
      </x:c>
      <x:c r="E7289" s="7"/>
      <x:c r="F7289" s="7" t="n">
        <x:v>0</x:v>
      </x:c>
      <x:c r="G7289" s="7"/>
      <x:c r="H7289" s="2" t="str">
        <x:v>否</x:v>
      </x:c>
      <x:c r="I7289" s="7" t="str">
        <x:f>IF(AND(ISNUMBER(E7289),ISNUMBER(F7289)),E7289-F7289,"")</x:f>
      </x:c>
      <x:c r="J7289" s="2" t="str">
        <x:f>IF(H7289="否","不适用",IF(AND(ISNUMBER(E7289),ISNUMBER(F7289)),IF(I7289&gt;'规则与名单'!$B$2,"是","否"),"未判定"))</x:f>
        <x:v>不适用</x:v>
      </x:c>
      <x:c r="K7289" s="2" t="str">
        <x:f>IF(J7289="是",IF(ISNUMBER(F7289),"测试日GPS","缺失"),IF(ISNUMBER(G7289),"非测试日纯氢",IF(AND(H7289="是",J7289="未判定"),IF(ISNUMBER(F7289),"测试名单无纯氢GPS","缺失"),IF(ISNUMBER(E7289),"非测试日仪表","缺失"))))</x:f>
        <x:v>缺失</x:v>
      </x:c>
      <x:c r="L7289" s="7" t="str">
        <x:f>IF(K7289="缺失","",IF(K7289="非测试日纯氢",G7289,IF(K7289="非测试日仪表",E7289,F7289)))</x:f>
      </x:c>
      <x:c r="M7289" s="2" t="n">
        <x:f>IF(K7289="缺失",1,0)</x:f>
        <x:v>1</x:v>
      </x:c>
      <x:c r="N7289" s="2" t="str">
        <x:v>车辆里程查询_20260901-20260930_1024辆_仪表里程.xlsx / AG884</x:v>
      </x:c>
      <x:c r="O7289" s="2" t="str">
        <x:v>车辆里程查询_20260901-20260930_1024辆_GPS里程.xlsx / AG884</x:v>
      </x:c>
      <x:c r="P7289" s="2" t="str">
        <x:v>车辆纯氢气里程查询_20260901-20260930_1024辆.xlsx / AG597</x:v>
      </x:c>
    </x:row>
    <x:row r="7290" ht="22" customHeight="1">
      <x:c r="A7290" s="2" t="n">
        <x:v>288</x:v>
      </x:c>
      <x:c r="B7290" s="2" t="str">
        <x:v>粤AGR1586</x:v>
      </x:c>
      <x:c r="C7290" s="2" t="str">
        <x:v>吴纬涛</x:v>
      </x:c>
      <x:c r="D7290" s="8" t="d">
        <x:v>2026-09-30T00:00:00.000Z</x:v>
      </x:c>
      <x:c r="E7290" s="7"/>
      <x:c r="F7290" s="7" t="n">
        <x:v>0</x:v>
      </x:c>
      <x:c r="G7290" s="7"/>
      <x:c r="H7290" s="2" t="str">
        <x:v>否</x:v>
      </x:c>
      <x:c r="I7290" s="7" t="str">
        <x:f>IF(AND(ISNUMBER(E7290),ISNUMBER(F7290)),E7290-F7290,"")</x:f>
      </x:c>
      <x:c r="J7290" s="2" t="str">
        <x:f>IF(H7290="否","不适用",IF(AND(ISNUMBER(E7290),ISNUMBER(F7290)),IF(I7290&gt;'规则与名单'!$B$2,"是","否"),"未判定"))</x:f>
        <x:v>不适用</x:v>
      </x:c>
      <x:c r="K7290" s="2" t="str">
        <x:f>IF(J7290="是",IF(ISNUMBER(F7290),"测试日GPS","缺失"),IF(ISNUMBER(G7290),"非测试日纯氢",IF(AND(H7290="是",J7290="未判定"),IF(ISNUMBER(F7290),"测试名单无纯氢GPS","缺失"),IF(ISNUMBER(E7290),"非测试日仪表","缺失"))))</x:f>
        <x:v>缺失</x:v>
      </x:c>
      <x:c r="L7290" s="7" t="str">
        <x:f>IF(K7290="缺失","",IF(K7290="非测试日纯氢",G7290,IF(K7290="非测试日仪表",E7290,F7290)))</x:f>
      </x:c>
      <x:c r="M7290" s="2" t="n">
        <x:f>IF(K7290="缺失",1,0)</x:f>
        <x:v>1</x:v>
      </x:c>
      <x:c r="N7290" s="2" t="str">
        <x:v>车辆里程查询_20260901-20260930_1024辆_仪表里程.xlsx / AH884</x:v>
      </x:c>
      <x:c r="O7290" s="2" t="str">
        <x:v>车辆里程查询_20260901-20260930_1024辆_GPS里程.xlsx / AH884</x:v>
      </x:c>
      <x:c r="P7290" s="2" t="str">
        <x:v>车辆纯氢气里程查询_20260901-20260930_1024辆.xlsx / AH597</x:v>
      </x:c>
    </x:row>
    <x:row r="7291" ht="22" customHeight="1">
      <x:c r="A7291" s="2" t="n">
        <x:v>289</x:v>
      </x:c>
      <x:c r="B7291" s="2" t="str">
        <x:v>粤AGR3098</x:v>
      </x:c>
      <x:c r="C7291" s="2" t="str">
        <x:v>吴纬涛</x:v>
      </x:c>
      <x:c r="D7291" s="8" t="d">
        <x:v>2026-09-01T00:00:00.000Z</x:v>
      </x:c>
      <x:c r="E7291" s="7" t="n">
        <x:v>253.3</x:v>
      </x:c>
      <x:c r="F7291" s="7" t="n">
        <x:v>269.9</x:v>
      </x:c>
      <x:c r="G7291" s="7" t="n">
        <x:v>265.8</x:v>
      </x:c>
      <x:c r="H7291" s="2" t="str">
        <x:v>否</x:v>
      </x:c>
      <x:c r="I7291" s="7" t="n">
        <x:f>IF(AND(ISNUMBER(E7291),ISNUMBER(F7291)),E7291-F7291,"")</x:f>
        <x:v>-16.599999999999966</x:v>
      </x:c>
      <x:c r="J7291" s="2" t="str">
        <x:f>IF(H7291="否","不适用",IF(AND(ISNUMBER(E7291),ISNUMBER(F7291)),IF(I7291&gt;'规则与名单'!$B$2,"是","否"),"未判定"))</x:f>
        <x:v>不适用</x:v>
      </x:c>
      <x:c r="K7291" s="2" t="str">
        <x:f>IF(J7291="是",IF(ISNUMBER(F7291),"测试日GPS","缺失"),IF(ISNUMBER(G7291),"非测试日纯氢",IF(AND(H7291="是",J7291="未判定"),IF(ISNUMBER(F7291),"测试名单无纯氢GPS","缺失"),IF(ISNUMBER(E7291),"非测试日仪表","缺失"))))</x:f>
        <x:v>非测试日纯氢</x:v>
      </x:c>
      <x:c r="L7291" s="7" t="n">
        <x:f>IF(K7291="缺失","",IF(K7291="非测试日纯氢",G7291,IF(K7291="非测试日仪表",E7291,F7291)))</x:f>
        <x:v>265.8</x:v>
      </x:c>
      <x:c r="M7291" s="2" t="n">
        <x:f>IF(K7291="缺失",1,0)</x:f>
        <x:v>0</x:v>
      </x:c>
      <x:c r="N7291" s="2" t="str">
        <x:v>车辆里程查询_20260901-20260930_1024辆_仪表里程.xlsx / E244</x:v>
      </x:c>
      <x:c r="O7291" s="2" t="str">
        <x:v>车辆里程查询_20260901-20260930_1024辆_GPS里程.xlsx / E154</x:v>
      </x:c>
      <x:c r="P7291" s="2" t="str">
        <x:v>车辆纯氢气里程查询_20260901-20260930_1024辆.xlsx / E562</x:v>
      </x:c>
    </x:row>
    <x:row r="7292" ht="22" customHeight="1">
      <x:c r="A7292" s="2" t="n">
        <x:v>289</x:v>
      </x:c>
      <x:c r="B7292" s="2" t="str">
        <x:v>粤AGR3098</x:v>
      </x:c>
      <x:c r="C7292" s="2" t="str">
        <x:v>吴纬涛</x:v>
      </x:c>
      <x:c r="D7292" s="8" t="d">
        <x:v>2026-09-02T00:00:00.000Z</x:v>
      </x:c>
      <x:c r="E7292" s="7" t="n">
        <x:v>346.5</x:v>
      </x:c>
      <x:c r="F7292" s="7" t="n">
        <x:v>241.7</x:v>
      </x:c>
      <x:c r="G7292" s="7" t="n">
        <x:v>237.9</x:v>
      </x:c>
      <x:c r="H7292" s="2" t="str">
        <x:v>否</x:v>
      </x:c>
      <x:c r="I7292" s="7" t="n">
        <x:f>IF(AND(ISNUMBER(E7292),ISNUMBER(F7292)),E7292-F7292,"")</x:f>
        <x:v>104.80000000000001</x:v>
      </x:c>
      <x:c r="J7292" s="2" t="str">
        <x:f>IF(H7292="否","不适用",IF(AND(ISNUMBER(E7292),ISNUMBER(F7292)),IF(I7292&gt;'规则与名单'!$B$2,"是","否"),"未判定"))</x:f>
        <x:v>不适用</x:v>
      </x:c>
      <x:c r="K7292" s="2" t="str">
        <x:f>IF(J7292="是",IF(ISNUMBER(F7292),"测试日GPS","缺失"),IF(ISNUMBER(G7292),"非测试日纯氢",IF(AND(H7292="是",J7292="未判定"),IF(ISNUMBER(F7292),"测试名单无纯氢GPS","缺失"),IF(ISNUMBER(E7292),"非测试日仪表","缺失"))))</x:f>
        <x:v>非测试日纯氢</x:v>
      </x:c>
      <x:c r="L7292" s="7" t="n">
        <x:f>IF(K7292="缺失","",IF(K7292="非测试日纯氢",G7292,IF(K7292="非测试日仪表",E7292,F7292)))</x:f>
        <x:v>237.9</x:v>
      </x:c>
      <x:c r="M7292" s="2" t="n">
        <x:f>IF(K7292="缺失",1,0)</x:f>
        <x:v>0</x:v>
      </x:c>
      <x:c r="N7292" s="2" t="str">
        <x:v>车辆里程查询_20260901-20260930_1024辆_仪表里程.xlsx / F244</x:v>
      </x:c>
      <x:c r="O7292" s="2" t="str">
        <x:v>车辆里程查询_20260901-20260930_1024辆_GPS里程.xlsx / F154</x:v>
      </x:c>
      <x:c r="P7292" s="2" t="str">
        <x:v>车辆纯氢气里程查询_20260901-20260930_1024辆.xlsx / F562</x:v>
      </x:c>
    </x:row>
    <x:row r="7293" ht="22" customHeight="1">
      <x:c r="A7293" s="2" t="n">
        <x:v>289</x:v>
      </x:c>
      <x:c r="B7293" s="2" t="str">
        <x:v>粤AGR3098</x:v>
      </x:c>
      <x:c r="C7293" s="2" t="str">
        <x:v>吴纬涛</x:v>
      </x:c>
      <x:c r="D7293" s="8" t="d">
        <x:v>2026-09-03T00:00:00.000Z</x:v>
      </x:c>
      <x:c r="E7293" s="7" t="n">
        <x:v>203.8</x:v>
      </x:c>
      <x:c r="F7293" s="7" t="n">
        <x:v>248.3</x:v>
      </x:c>
      <x:c r="G7293" s="7" t="n">
        <x:v>242.4</x:v>
      </x:c>
      <x:c r="H7293" s="2" t="str">
        <x:v>否</x:v>
      </x:c>
      <x:c r="I7293" s="7" t="n">
        <x:f>IF(AND(ISNUMBER(E7293),ISNUMBER(F7293)),E7293-F7293,"")</x:f>
        <x:v>-44.5</x:v>
      </x:c>
      <x:c r="J7293" s="2" t="str">
        <x:f>IF(H7293="否","不适用",IF(AND(ISNUMBER(E7293),ISNUMBER(F7293)),IF(I7293&gt;'规则与名单'!$B$2,"是","否"),"未判定"))</x:f>
        <x:v>不适用</x:v>
      </x:c>
      <x:c r="K7293" s="2" t="str">
        <x:f>IF(J7293="是",IF(ISNUMBER(F7293),"测试日GPS","缺失"),IF(ISNUMBER(G7293),"非测试日纯氢",IF(AND(H7293="是",J7293="未判定"),IF(ISNUMBER(F7293),"测试名单无纯氢GPS","缺失"),IF(ISNUMBER(E7293),"非测试日仪表","缺失"))))</x:f>
        <x:v>非测试日纯氢</x:v>
      </x:c>
      <x:c r="L7293" s="7" t="n">
        <x:f>IF(K7293="缺失","",IF(K7293="非测试日纯氢",G7293,IF(K7293="非测试日仪表",E7293,F7293)))</x:f>
        <x:v>242.4</x:v>
      </x:c>
      <x:c r="M7293" s="2" t="n">
        <x:f>IF(K7293="缺失",1,0)</x:f>
        <x:v>0</x:v>
      </x:c>
      <x:c r="N7293" s="2" t="str">
        <x:v>车辆里程查询_20260901-20260930_1024辆_仪表里程.xlsx / G244</x:v>
      </x:c>
      <x:c r="O7293" s="2" t="str">
        <x:v>车辆里程查询_20260901-20260930_1024辆_GPS里程.xlsx / G154</x:v>
      </x:c>
      <x:c r="P7293" s="2" t="str">
        <x:v>车辆纯氢气里程查询_20260901-20260930_1024辆.xlsx / G562</x:v>
      </x:c>
    </x:row>
    <x:row r="7294" ht="22" customHeight="1">
      <x:c r="A7294" s="2" t="n">
        <x:v>289</x:v>
      </x:c>
      <x:c r="B7294" s="2" t="str">
        <x:v>粤AGR3098</x:v>
      </x:c>
      <x:c r="C7294" s="2" t="str">
        <x:v>吴纬涛</x:v>
      </x:c>
      <x:c r="D7294" s="8" t="d">
        <x:v>2026-09-04T00:00:00.000Z</x:v>
      </x:c>
      <x:c r="E7294" s="7" t="n">
        <x:v>314.9</x:v>
      </x:c>
      <x:c r="F7294" s="7" t="n">
        <x:v>276.3</x:v>
      </x:c>
      <x:c r="G7294" s="7" t="n">
        <x:v>274</x:v>
      </x:c>
      <x:c r="H7294" s="2" t="str">
        <x:v>否</x:v>
      </x:c>
      <x:c r="I7294" s="7" t="n">
        <x:f>IF(AND(ISNUMBER(E7294),ISNUMBER(F7294)),E7294-F7294,"")</x:f>
        <x:v>38.599999999999966</x:v>
      </x:c>
      <x:c r="J7294" s="2" t="str">
        <x:f>IF(H7294="否","不适用",IF(AND(ISNUMBER(E7294),ISNUMBER(F7294)),IF(I7294&gt;'规则与名单'!$B$2,"是","否"),"未判定"))</x:f>
        <x:v>不适用</x:v>
      </x:c>
      <x:c r="K7294" s="2" t="str">
        <x:f>IF(J7294="是",IF(ISNUMBER(F7294),"测试日GPS","缺失"),IF(ISNUMBER(G7294),"非测试日纯氢",IF(AND(H7294="是",J7294="未判定"),IF(ISNUMBER(F7294),"测试名单无纯氢GPS","缺失"),IF(ISNUMBER(E7294),"非测试日仪表","缺失"))))</x:f>
        <x:v>非测试日纯氢</x:v>
      </x:c>
      <x:c r="L7294" s="7" t="n">
        <x:f>IF(K7294="缺失","",IF(K7294="非测试日纯氢",G7294,IF(K7294="非测试日仪表",E7294,F7294)))</x:f>
        <x:v>274</x:v>
      </x:c>
      <x:c r="M7294" s="2" t="n">
        <x:f>IF(K7294="缺失",1,0)</x:f>
        <x:v>0</x:v>
      </x:c>
      <x:c r="N7294" s="2" t="str">
        <x:v>车辆里程查询_20260901-20260930_1024辆_仪表里程.xlsx / H244</x:v>
      </x:c>
      <x:c r="O7294" s="2" t="str">
        <x:v>车辆里程查询_20260901-20260930_1024辆_GPS里程.xlsx / H154</x:v>
      </x:c>
      <x:c r="P7294" s="2" t="str">
        <x:v>车辆纯氢气里程查询_20260901-20260930_1024辆.xlsx / H562</x:v>
      </x:c>
    </x:row>
    <x:row r="7295" ht="22" customHeight="1">
      <x:c r="A7295" s="2" t="n">
        <x:v>289</x:v>
      </x:c>
      <x:c r="B7295" s="2" t="str">
        <x:v>粤AGR3098</x:v>
      </x:c>
      <x:c r="C7295" s="2" t="str">
        <x:v>吴纬涛</x:v>
      </x:c>
      <x:c r="D7295" s="8" t="d">
        <x:v>2026-09-05T00:00:00.000Z</x:v>
      </x:c>
      <x:c r="E7295" s="7" t="n">
        <x:v>93.1</x:v>
      </x:c>
      <x:c r="F7295" s="7" t="n">
        <x:v>238.2</x:v>
      </x:c>
      <x:c r="G7295" s="7" t="n">
        <x:v>232.5</x:v>
      </x:c>
      <x:c r="H7295" s="2" t="str">
        <x:v>否</x:v>
      </x:c>
      <x:c r="I7295" s="7" t="n">
        <x:f>IF(AND(ISNUMBER(E7295),ISNUMBER(F7295)),E7295-F7295,"")</x:f>
        <x:v>-145.1</x:v>
      </x:c>
      <x:c r="J7295" s="2" t="str">
        <x:f>IF(H7295="否","不适用",IF(AND(ISNUMBER(E7295),ISNUMBER(F7295)),IF(I7295&gt;'规则与名单'!$B$2,"是","否"),"未判定"))</x:f>
        <x:v>不适用</x:v>
      </x:c>
      <x:c r="K7295" s="2" t="str">
        <x:f>IF(J7295="是",IF(ISNUMBER(F7295),"测试日GPS","缺失"),IF(ISNUMBER(G7295),"非测试日纯氢",IF(AND(H7295="是",J7295="未判定"),IF(ISNUMBER(F7295),"测试名单无纯氢GPS","缺失"),IF(ISNUMBER(E7295),"非测试日仪表","缺失"))))</x:f>
        <x:v>非测试日纯氢</x:v>
      </x:c>
      <x:c r="L7295" s="7" t="n">
        <x:f>IF(K7295="缺失","",IF(K7295="非测试日纯氢",G7295,IF(K7295="非测试日仪表",E7295,F7295)))</x:f>
        <x:v>232.5</x:v>
      </x:c>
      <x:c r="M7295" s="2" t="n">
        <x:f>IF(K7295="缺失",1,0)</x:f>
        <x:v>0</x:v>
      </x:c>
      <x:c r="N7295" s="2" t="str">
        <x:v>车辆里程查询_20260901-20260930_1024辆_仪表里程.xlsx / I244</x:v>
      </x:c>
      <x:c r="O7295" s="2" t="str">
        <x:v>车辆里程查询_20260901-20260930_1024辆_GPS里程.xlsx / I154</x:v>
      </x:c>
      <x:c r="P7295" s="2" t="str">
        <x:v>车辆纯氢气里程查询_20260901-20260930_1024辆.xlsx / I562</x:v>
      </x:c>
    </x:row>
    <x:row r="7296" ht="22" customHeight="1">
      <x:c r="A7296" s="2" t="n">
        <x:v>289</x:v>
      </x:c>
      <x:c r="B7296" s="2" t="str">
        <x:v>粤AGR3098</x:v>
      </x:c>
      <x:c r="C7296" s="2" t="str">
        <x:v>吴纬涛</x:v>
      </x:c>
      <x:c r="D7296" s="8" t="d">
        <x:v>2026-09-06T00:00:00.000Z</x:v>
      </x:c>
      <x:c r="E7296" s="7" t="n">
        <x:v>401.5</x:v>
      </x:c>
      <x:c r="F7296" s="7" t="n">
        <x:v>258.9</x:v>
      </x:c>
      <x:c r="G7296" s="7" t="n">
        <x:v>253.8</x:v>
      </x:c>
      <x:c r="H7296" s="2" t="str">
        <x:v>否</x:v>
      </x:c>
      <x:c r="I7296" s="7" t="n">
        <x:f>IF(AND(ISNUMBER(E7296),ISNUMBER(F7296)),E7296-F7296,"")</x:f>
        <x:v>142.60000000000002</x:v>
      </x:c>
      <x:c r="J7296" s="2" t="str">
        <x:f>IF(H7296="否","不适用",IF(AND(ISNUMBER(E7296),ISNUMBER(F7296)),IF(I7296&gt;'规则与名单'!$B$2,"是","否"),"未判定"))</x:f>
        <x:v>不适用</x:v>
      </x:c>
      <x:c r="K7296" s="2" t="str">
        <x:f>IF(J7296="是",IF(ISNUMBER(F7296),"测试日GPS","缺失"),IF(ISNUMBER(G7296),"非测试日纯氢",IF(AND(H7296="是",J7296="未判定"),IF(ISNUMBER(F7296),"测试名单无纯氢GPS","缺失"),IF(ISNUMBER(E7296),"非测试日仪表","缺失"))))</x:f>
        <x:v>非测试日纯氢</x:v>
      </x:c>
      <x:c r="L7296" s="7" t="n">
        <x:f>IF(K7296="缺失","",IF(K7296="非测试日纯氢",G7296,IF(K7296="非测试日仪表",E7296,F7296)))</x:f>
        <x:v>253.8</x:v>
      </x:c>
      <x:c r="M7296" s="2" t="n">
        <x:f>IF(K7296="缺失",1,0)</x:f>
        <x:v>0</x:v>
      </x:c>
      <x:c r="N7296" s="2" t="str">
        <x:v>车辆里程查询_20260901-20260930_1024辆_仪表里程.xlsx / J244</x:v>
      </x:c>
      <x:c r="O7296" s="2" t="str">
        <x:v>车辆里程查询_20260901-20260930_1024辆_GPS里程.xlsx / J154</x:v>
      </x:c>
      <x:c r="P7296" s="2" t="str">
        <x:v>车辆纯氢气里程查询_20260901-20260930_1024辆.xlsx / J562</x:v>
      </x:c>
    </x:row>
    <x:row r="7297" ht="22" customHeight="1">
      <x:c r="A7297" s="2" t="n">
        <x:v>289</x:v>
      </x:c>
      <x:c r="B7297" s="2" t="str">
        <x:v>粤AGR3098</x:v>
      </x:c>
      <x:c r="C7297" s="2" t="str">
        <x:v>吴纬涛</x:v>
      </x:c>
      <x:c r="D7297" s="8" t="d">
        <x:v>2026-09-07T00:00:00.000Z</x:v>
      </x:c>
      <x:c r="E7297" s="7" t="n">
        <x:v>213.9</x:v>
      </x:c>
      <x:c r="F7297" s="7" t="n">
        <x:v>215.4</x:v>
      </x:c>
      <x:c r="G7297" s="7" t="n">
        <x:v>212.6</x:v>
      </x:c>
      <x:c r="H7297" s="2" t="str">
        <x:v>否</x:v>
      </x:c>
      <x:c r="I7297" s="7" t="n">
        <x:f>IF(AND(ISNUMBER(E7297),ISNUMBER(F7297)),E7297-F7297,"")</x:f>
        <x:v>-1.5</x:v>
      </x:c>
      <x:c r="J7297" s="2" t="str">
        <x:f>IF(H7297="否","不适用",IF(AND(ISNUMBER(E7297),ISNUMBER(F7297)),IF(I7297&gt;'规则与名单'!$B$2,"是","否"),"未判定"))</x:f>
        <x:v>不适用</x:v>
      </x:c>
      <x:c r="K7297" s="2" t="str">
        <x:f>IF(J7297="是",IF(ISNUMBER(F7297),"测试日GPS","缺失"),IF(ISNUMBER(G7297),"非测试日纯氢",IF(AND(H7297="是",J7297="未判定"),IF(ISNUMBER(F7297),"测试名单无纯氢GPS","缺失"),IF(ISNUMBER(E7297),"非测试日仪表","缺失"))))</x:f>
        <x:v>非测试日纯氢</x:v>
      </x:c>
      <x:c r="L7297" s="7" t="n">
        <x:f>IF(K7297="缺失","",IF(K7297="非测试日纯氢",G7297,IF(K7297="非测试日仪表",E7297,F7297)))</x:f>
        <x:v>212.6</x:v>
      </x:c>
      <x:c r="M7297" s="2" t="n">
        <x:f>IF(K7297="缺失",1,0)</x:f>
        <x:v>0</x:v>
      </x:c>
      <x:c r="N7297" s="2" t="str">
        <x:v>车辆里程查询_20260901-20260930_1024辆_仪表里程.xlsx / K244</x:v>
      </x:c>
      <x:c r="O7297" s="2" t="str">
        <x:v>车辆里程查询_20260901-20260930_1024辆_GPS里程.xlsx / K154</x:v>
      </x:c>
      <x:c r="P7297" s="2" t="str">
        <x:v>车辆纯氢气里程查询_20260901-20260930_1024辆.xlsx / K562</x:v>
      </x:c>
    </x:row>
    <x:row r="7298" ht="22" customHeight="1">
      <x:c r="A7298" s="2" t="n">
        <x:v>289</x:v>
      </x:c>
      <x:c r="B7298" s="2" t="str">
        <x:v>粤AGR3098</x:v>
      </x:c>
      <x:c r="C7298" s="2" t="str">
        <x:v>吴纬涛</x:v>
      </x:c>
      <x:c r="D7298" s="8" t="d">
        <x:v>2026-09-08T00:00:00.000Z</x:v>
      </x:c>
      <x:c r="E7298" s="7" t="n">
        <x:v>91.5</x:v>
      </x:c>
      <x:c r="F7298" s="7" t="n">
        <x:v>243.1</x:v>
      </x:c>
      <x:c r="G7298" s="7" t="n">
        <x:v>237.7</x:v>
      </x:c>
      <x:c r="H7298" s="2" t="str">
        <x:v>否</x:v>
      </x:c>
      <x:c r="I7298" s="7" t="n">
        <x:f>IF(AND(ISNUMBER(E7298),ISNUMBER(F7298)),E7298-F7298,"")</x:f>
        <x:v>-151.6</x:v>
      </x:c>
      <x:c r="J7298" s="2" t="str">
        <x:f>IF(H7298="否","不适用",IF(AND(ISNUMBER(E7298),ISNUMBER(F7298)),IF(I7298&gt;'规则与名单'!$B$2,"是","否"),"未判定"))</x:f>
        <x:v>不适用</x:v>
      </x:c>
      <x:c r="K7298" s="2" t="str">
        <x:f>IF(J7298="是",IF(ISNUMBER(F7298),"测试日GPS","缺失"),IF(ISNUMBER(G7298),"非测试日纯氢",IF(AND(H7298="是",J7298="未判定"),IF(ISNUMBER(F7298),"测试名单无纯氢GPS","缺失"),IF(ISNUMBER(E7298),"非测试日仪表","缺失"))))</x:f>
        <x:v>非测试日纯氢</x:v>
      </x:c>
      <x:c r="L7298" s="7" t="n">
        <x:f>IF(K7298="缺失","",IF(K7298="非测试日纯氢",G7298,IF(K7298="非测试日仪表",E7298,F7298)))</x:f>
        <x:v>237.7</x:v>
      </x:c>
      <x:c r="M7298" s="2" t="n">
        <x:f>IF(K7298="缺失",1,0)</x:f>
        <x:v>0</x:v>
      </x:c>
      <x:c r="N7298" s="2" t="str">
        <x:v>车辆里程查询_20260901-20260930_1024辆_仪表里程.xlsx / L244</x:v>
      </x:c>
      <x:c r="O7298" s="2" t="str">
        <x:v>车辆里程查询_20260901-20260930_1024辆_GPS里程.xlsx / L154</x:v>
      </x:c>
      <x:c r="P7298" s="2" t="str">
        <x:v>车辆纯氢气里程查询_20260901-20260930_1024辆.xlsx / L562</x:v>
      </x:c>
    </x:row>
    <x:row r="7299" ht="22" customHeight="1">
      <x:c r="A7299" s="2" t="n">
        <x:v>289</x:v>
      </x:c>
      <x:c r="B7299" s="2" t="str">
        <x:v>粤AGR3098</x:v>
      </x:c>
      <x:c r="C7299" s="2" t="str">
        <x:v>吴纬涛</x:v>
      </x:c>
      <x:c r="D7299" s="8" t="d">
        <x:v>2026-09-09T00:00:00.000Z</x:v>
      </x:c>
      <x:c r="E7299" s="7" t="n">
        <x:v>304.6</x:v>
      </x:c>
      <x:c r="F7299" s="7" t="n">
        <x:v>158.3</x:v>
      </x:c>
      <x:c r="G7299" s="7" t="n">
        <x:v>152.8</x:v>
      </x:c>
      <x:c r="H7299" s="2" t="str">
        <x:v>否</x:v>
      </x:c>
      <x:c r="I7299" s="7" t="n">
        <x:f>IF(AND(ISNUMBER(E7299),ISNUMBER(F7299)),E7299-F7299,"")</x:f>
        <x:v>146.3</x:v>
      </x:c>
      <x:c r="J7299" s="2" t="str">
        <x:f>IF(H7299="否","不适用",IF(AND(ISNUMBER(E7299),ISNUMBER(F7299)),IF(I7299&gt;'规则与名单'!$B$2,"是","否"),"未判定"))</x:f>
        <x:v>不适用</x:v>
      </x:c>
      <x:c r="K7299" s="2" t="str">
        <x:f>IF(J7299="是",IF(ISNUMBER(F7299),"测试日GPS","缺失"),IF(ISNUMBER(G7299),"非测试日纯氢",IF(AND(H7299="是",J7299="未判定"),IF(ISNUMBER(F7299),"测试名单无纯氢GPS","缺失"),IF(ISNUMBER(E7299),"非测试日仪表","缺失"))))</x:f>
        <x:v>非测试日纯氢</x:v>
      </x:c>
      <x:c r="L7299" s="7" t="n">
        <x:f>IF(K7299="缺失","",IF(K7299="非测试日纯氢",G7299,IF(K7299="非测试日仪表",E7299,F7299)))</x:f>
        <x:v>152.8</x:v>
      </x:c>
      <x:c r="M7299" s="2" t="n">
        <x:f>IF(K7299="缺失",1,0)</x:f>
        <x:v>0</x:v>
      </x:c>
      <x:c r="N7299" s="2" t="str">
        <x:v>车辆里程查询_20260901-20260930_1024辆_仪表里程.xlsx / M244</x:v>
      </x:c>
      <x:c r="O7299" s="2" t="str">
        <x:v>车辆里程查询_20260901-20260930_1024辆_GPS里程.xlsx / M154</x:v>
      </x:c>
      <x:c r="P7299" s="2" t="str">
        <x:v>车辆纯氢气里程查询_20260901-20260930_1024辆.xlsx / M562</x:v>
      </x:c>
    </x:row>
    <x:row r="7300" ht="22" customHeight="1">
      <x:c r="A7300" s="2" t="n">
        <x:v>289</x:v>
      </x:c>
      <x:c r="B7300" s="2" t="str">
        <x:v>粤AGR3098</x:v>
      </x:c>
      <x:c r="C7300" s="2" t="str">
        <x:v>吴纬涛</x:v>
      </x:c>
      <x:c r="D7300" s="8" t="d">
        <x:v>2026-09-10T00:00:00.000Z</x:v>
      </x:c>
      <x:c r="E7300" s="7" t="n">
        <x:v>272.4</x:v>
      </x:c>
      <x:c r="F7300" s="7" t="n">
        <x:v>278.6</x:v>
      </x:c>
      <x:c r="G7300" s="7" t="n">
        <x:v>275.5</x:v>
      </x:c>
      <x:c r="H7300" s="2" t="str">
        <x:v>否</x:v>
      </x:c>
      <x:c r="I7300" s="7" t="n">
        <x:f>IF(AND(ISNUMBER(E7300),ISNUMBER(F7300)),E7300-F7300,"")</x:f>
        <x:v>-6.2000000000000455</x:v>
      </x:c>
      <x:c r="J7300" s="2" t="str">
        <x:f>IF(H7300="否","不适用",IF(AND(ISNUMBER(E7300),ISNUMBER(F7300)),IF(I7300&gt;'规则与名单'!$B$2,"是","否"),"未判定"))</x:f>
        <x:v>不适用</x:v>
      </x:c>
      <x:c r="K7300" s="2" t="str">
        <x:f>IF(J7300="是",IF(ISNUMBER(F7300),"测试日GPS","缺失"),IF(ISNUMBER(G7300),"非测试日纯氢",IF(AND(H7300="是",J7300="未判定"),IF(ISNUMBER(F7300),"测试名单无纯氢GPS","缺失"),IF(ISNUMBER(E7300),"非测试日仪表","缺失"))))</x:f>
        <x:v>非测试日纯氢</x:v>
      </x:c>
      <x:c r="L7300" s="7" t="n">
        <x:f>IF(K7300="缺失","",IF(K7300="非测试日纯氢",G7300,IF(K7300="非测试日仪表",E7300,F7300)))</x:f>
        <x:v>275.5</x:v>
      </x:c>
      <x:c r="M7300" s="2" t="n">
        <x:f>IF(K7300="缺失",1,0)</x:f>
        <x:v>0</x:v>
      </x:c>
      <x:c r="N7300" s="2" t="str">
        <x:v>车辆里程查询_20260901-20260930_1024辆_仪表里程.xlsx / N244</x:v>
      </x:c>
      <x:c r="O7300" s="2" t="str">
        <x:v>车辆里程查询_20260901-20260930_1024辆_GPS里程.xlsx / N154</x:v>
      </x:c>
      <x:c r="P7300" s="2" t="str">
        <x:v>车辆纯氢气里程查询_20260901-20260930_1024辆.xlsx / N562</x:v>
      </x:c>
    </x:row>
    <x:row r="7301" ht="22" customHeight="1">
      <x:c r="A7301" s="2" t="n">
        <x:v>289</x:v>
      </x:c>
      <x:c r="B7301" s="2" t="str">
        <x:v>粤AGR3098</x:v>
      </x:c>
      <x:c r="C7301" s="2" t="str">
        <x:v>吴纬涛</x:v>
      </x:c>
      <x:c r="D7301" s="8" t="d">
        <x:v>2026-09-11T00:00:00.000Z</x:v>
      </x:c>
      <x:c r="E7301" s="7" t="n">
        <x:v>182.1</x:v>
      </x:c>
      <x:c r="F7301" s="7" t="n">
        <x:v>240.9</x:v>
      </x:c>
      <x:c r="G7301" s="7" t="n">
        <x:v>110.2</x:v>
      </x:c>
      <x:c r="H7301" s="2" t="str">
        <x:v>否</x:v>
      </x:c>
      <x:c r="I7301" s="7" t="n">
        <x:f>IF(AND(ISNUMBER(E7301),ISNUMBER(F7301)),E7301-F7301,"")</x:f>
        <x:v>-58.80000000000001</x:v>
      </x:c>
      <x:c r="J7301" s="2" t="str">
        <x:f>IF(H7301="否","不适用",IF(AND(ISNUMBER(E7301),ISNUMBER(F7301)),IF(I7301&gt;'规则与名单'!$B$2,"是","否"),"未判定"))</x:f>
        <x:v>不适用</x:v>
      </x:c>
      <x:c r="K7301" s="2" t="str">
        <x:f>IF(J7301="是",IF(ISNUMBER(F7301),"测试日GPS","缺失"),IF(ISNUMBER(G7301),"非测试日纯氢",IF(AND(H7301="是",J7301="未判定"),IF(ISNUMBER(F7301),"测试名单无纯氢GPS","缺失"),IF(ISNUMBER(E7301),"非测试日仪表","缺失"))))</x:f>
        <x:v>非测试日纯氢</x:v>
      </x:c>
      <x:c r="L7301" s="7" t="n">
        <x:f>IF(K7301="缺失","",IF(K7301="非测试日纯氢",G7301,IF(K7301="非测试日仪表",E7301,F7301)))</x:f>
        <x:v>110.2</x:v>
      </x:c>
      <x:c r="M7301" s="2" t="n">
        <x:f>IF(K7301="缺失",1,0)</x:f>
        <x:v>0</x:v>
      </x:c>
      <x:c r="N7301" s="2" t="str">
        <x:v>车辆里程查询_20260901-20260930_1024辆_仪表里程.xlsx / O244</x:v>
      </x:c>
      <x:c r="O7301" s="2" t="str">
        <x:v>车辆里程查询_20260901-20260930_1024辆_GPS里程.xlsx / O154</x:v>
      </x:c>
      <x:c r="P7301" s="2" t="str">
        <x:v>车辆纯氢气里程查询_20260901-20260930_1024辆.xlsx / O562</x:v>
      </x:c>
    </x:row>
    <x:row r="7302" ht="22" customHeight="1">
      <x:c r="A7302" s="2" t="n">
        <x:v>289</x:v>
      </x:c>
      <x:c r="B7302" s="2" t="str">
        <x:v>粤AGR3098</x:v>
      </x:c>
      <x:c r="C7302" s="2" t="str">
        <x:v>吴纬涛</x:v>
      </x:c>
      <x:c r="D7302" s="8" t="d">
        <x:v>2026-09-12T00:00:00.000Z</x:v>
      </x:c>
      <x:c r="E7302" s="7" t="n">
        <x:v>213.2</x:v>
      </x:c>
      <x:c r="F7302" s="7" t="n">
        <x:v>194.9</x:v>
      </x:c>
      <x:c r="G7302" s="7" t="n">
        <x:v>50.2</x:v>
      </x:c>
      <x:c r="H7302" s="2" t="str">
        <x:v>否</x:v>
      </x:c>
      <x:c r="I7302" s="7" t="n">
        <x:f>IF(AND(ISNUMBER(E7302),ISNUMBER(F7302)),E7302-F7302,"")</x:f>
        <x:v>18.299999999999983</x:v>
      </x:c>
      <x:c r="J7302" s="2" t="str">
        <x:f>IF(H7302="否","不适用",IF(AND(ISNUMBER(E7302),ISNUMBER(F7302)),IF(I7302&gt;'规则与名单'!$B$2,"是","否"),"未判定"))</x:f>
        <x:v>不适用</x:v>
      </x:c>
      <x:c r="K7302" s="2" t="str">
        <x:f>IF(J7302="是",IF(ISNUMBER(F7302),"测试日GPS","缺失"),IF(ISNUMBER(G7302),"非测试日纯氢",IF(AND(H7302="是",J7302="未判定"),IF(ISNUMBER(F7302),"测试名单无纯氢GPS","缺失"),IF(ISNUMBER(E7302),"非测试日仪表","缺失"))))</x:f>
        <x:v>非测试日纯氢</x:v>
      </x:c>
      <x:c r="L7302" s="7" t="n">
        <x:f>IF(K7302="缺失","",IF(K7302="非测试日纯氢",G7302,IF(K7302="非测试日仪表",E7302,F7302)))</x:f>
        <x:v>50.2</x:v>
      </x:c>
      <x:c r="M7302" s="2" t="n">
        <x:f>IF(K7302="缺失",1,0)</x:f>
        <x:v>0</x:v>
      </x:c>
      <x:c r="N7302" s="2" t="str">
        <x:v>车辆里程查询_20260901-20260930_1024辆_仪表里程.xlsx / P244</x:v>
      </x:c>
      <x:c r="O7302" s="2" t="str">
        <x:v>车辆里程查询_20260901-20260930_1024辆_GPS里程.xlsx / P154</x:v>
      </x:c>
      <x:c r="P7302" s="2" t="str">
        <x:v>车辆纯氢气里程查询_20260901-20260930_1024辆.xlsx / P562</x:v>
      </x:c>
    </x:row>
    <x:row r="7303" ht="22" customHeight="1">
      <x:c r="A7303" s="2" t="n">
        <x:v>289</x:v>
      </x:c>
      <x:c r="B7303" s="2" t="str">
        <x:v>粤AGR3098</x:v>
      </x:c>
      <x:c r="C7303" s="2" t="str">
        <x:v>吴纬涛</x:v>
      </x:c>
      <x:c r="D7303" s="8" t="d">
        <x:v>2026-09-13T00:00:00.000Z</x:v>
      </x:c>
      <x:c r="E7303" s="7" t="n">
        <x:v>254.1</x:v>
      </x:c>
      <x:c r="F7303" s="7" t="n">
        <x:v>216.1</x:v>
      </x:c>
      <x:c r="G7303" s="7" t="n">
        <x:v>178</x:v>
      </x:c>
      <x:c r="H7303" s="2" t="str">
        <x:v>否</x:v>
      </x:c>
      <x:c r="I7303" s="7" t="n">
        <x:f>IF(AND(ISNUMBER(E7303),ISNUMBER(F7303)),E7303-F7303,"")</x:f>
        <x:v>38</x:v>
      </x:c>
      <x:c r="J7303" s="2" t="str">
        <x:f>IF(H7303="否","不适用",IF(AND(ISNUMBER(E7303),ISNUMBER(F7303)),IF(I7303&gt;'规则与名单'!$B$2,"是","否"),"未判定"))</x:f>
        <x:v>不适用</x:v>
      </x:c>
      <x:c r="K7303" s="2" t="str">
        <x:f>IF(J7303="是",IF(ISNUMBER(F7303),"测试日GPS","缺失"),IF(ISNUMBER(G7303),"非测试日纯氢",IF(AND(H7303="是",J7303="未判定"),IF(ISNUMBER(F7303),"测试名单无纯氢GPS","缺失"),IF(ISNUMBER(E7303),"非测试日仪表","缺失"))))</x:f>
        <x:v>非测试日纯氢</x:v>
      </x:c>
      <x:c r="L7303" s="7" t="n">
        <x:f>IF(K7303="缺失","",IF(K7303="非测试日纯氢",G7303,IF(K7303="非测试日仪表",E7303,F7303)))</x:f>
        <x:v>178</x:v>
      </x:c>
      <x:c r="M7303" s="2" t="n">
        <x:f>IF(K7303="缺失",1,0)</x:f>
        <x:v>0</x:v>
      </x:c>
      <x:c r="N7303" s="2" t="str">
        <x:v>车辆里程查询_20260901-20260930_1024辆_仪表里程.xlsx / Q244</x:v>
      </x:c>
      <x:c r="O7303" s="2" t="str">
        <x:v>车辆里程查询_20260901-20260930_1024辆_GPS里程.xlsx / Q154</x:v>
      </x:c>
      <x:c r="P7303" s="2" t="str">
        <x:v>车辆纯氢气里程查询_20260901-20260930_1024辆.xlsx / Q562</x:v>
      </x:c>
    </x:row>
    <x:row r="7304" ht="22" customHeight="1">
      <x:c r="A7304" s="2" t="n">
        <x:v>289</x:v>
      </x:c>
      <x:c r="B7304" s="2" t="str">
        <x:v>粤AGR3098</x:v>
      </x:c>
      <x:c r="C7304" s="2" t="str">
        <x:v>吴纬涛</x:v>
      </x:c>
      <x:c r="D7304" s="8" t="d">
        <x:v>2026-09-14T00:00:00.000Z</x:v>
      </x:c>
      <x:c r="E7304" s="7" t="n">
        <x:v>208</x:v>
      </x:c>
      <x:c r="F7304" s="7" t="n">
        <x:v>209.5</x:v>
      </x:c>
      <x:c r="G7304" s="7" t="n">
        <x:v>201.1</x:v>
      </x:c>
      <x:c r="H7304" s="2" t="str">
        <x:v>否</x:v>
      </x:c>
      <x:c r="I7304" s="7" t="n">
        <x:f>IF(AND(ISNUMBER(E7304),ISNUMBER(F7304)),E7304-F7304,"")</x:f>
        <x:v>-1.5</x:v>
      </x:c>
      <x:c r="J7304" s="2" t="str">
        <x:f>IF(H7304="否","不适用",IF(AND(ISNUMBER(E7304),ISNUMBER(F7304)),IF(I7304&gt;'规则与名单'!$B$2,"是","否"),"未判定"))</x:f>
        <x:v>不适用</x:v>
      </x:c>
      <x:c r="K7304" s="2" t="str">
        <x:f>IF(J7304="是",IF(ISNUMBER(F7304),"测试日GPS","缺失"),IF(ISNUMBER(G7304),"非测试日纯氢",IF(AND(H7304="是",J7304="未判定"),IF(ISNUMBER(F7304),"测试名单无纯氢GPS","缺失"),IF(ISNUMBER(E7304),"非测试日仪表","缺失"))))</x:f>
        <x:v>非测试日纯氢</x:v>
      </x:c>
      <x:c r="L7304" s="7" t="n">
        <x:f>IF(K7304="缺失","",IF(K7304="非测试日纯氢",G7304,IF(K7304="非测试日仪表",E7304,F7304)))</x:f>
        <x:v>201.1</x:v>
      </x:c>
      <x:c r="M7304" s="2" t="n">
        <x:f>IF(K7304="缺失",1,0)</x:f>
        <x:v>0</x:v>
      </x:c>
      <x:c r="N7304" s="2" t="str">
        <x:v>车辆里程查询_20260901-20260930_1024辆_仪表里程.xlsx / R244</x:v>
      </x:c>
      <x:c r="O7304" s="2" t="str">
        <x:v>车辆里程查询_20260901-20260930_1024辆_GPS里程.xlsx / R154</x:v>
      </x:c>
      <x:c r="P7304" s="2" t="str">
        <x:v>车辆纯氢气里程查询_20260901-20260930_1024辆.xlsx / R562</x:v>
      </x:c>
    </x:row>
    <x:row r="7305" ht="22" customHeight="1">
      <x:c r="A7305" s="2" t="n">
        <x:v>289</x:v>
      </x:c>
      <x:c r="B7305" s="2" t="str">
        <x:v>粤AGR3098</x:v>
      </x:c>
      <x:c r="C7305" s="2" t="str">
        <x:v>吴纬涛</x:v>
      </x:c>
      <x:c r="D7305" s="8" t="d">
        <x:v>2026-09-15T00:00:00.000Z</x:v>
      </x:c>
      <x:c r="E7305" s="7" t="n">
        <x:v>256.4</x:v>
      </x:c>
      <x:c r="F7305" s="7" t="n">
        <x:v>258.8</x:v>
      </x:c>
      <x:c r="G7305" s="7" t="n">
        <x:v>245.7</x:v>
      </x:c>
      <x:c r="H7305" s="2" t="str">
        <x:v>否</x:v>
      </x:c>
      <x:c r="I7305" s="7" t="n">
        <x:f>IF(AND(ISNUMBER(E7305),ISNUMBER(F7305)),E7305-F7305,"")</x:f>
        <x:v>-2.400000000000034</x:v>
      </x:c>
      <x:c r="J7305" s="2" t="str">
        <x:f>IF(H7305="否","不适用",IF(AND(ISNUMBER(E7305),ISNUMBER(F7305)),IF(I7305&gt;'规则与名单'!$B$2,"是","否"),"未判定"))</x:f>
        <x:v>不适用</x:v>
      </x:c>
      <x:c r="K7305" s="2" t="str">
        <x:f>IF(J7305="是",IF(ISNUMBER(F7305),"测试日GPS","缺失"),IF(ISNUMBER(G7305),"非测试日纯氢",IF(AND(H7305="是",J7305="未判定"),IF(ISNUMBER(F7305),"测试名单无纯氢GPS","缺失"),IF(ISNUMBER(E7305),"非测试日仪表","缺失"))))</x:f>
        <x:v>非测试日纯氢</x:v>
      </x:c>
      <x:c r="L7305" s="7" t="n">
        <x:f>IF(K7305="缺失","",IF(K7305="非测试日纯氢",G7305,IF(K7305="非测试日仪表",E7305,F7305)))</x:f>
        <x:v>245.7</x:v>
      </x:c>
      <x:c r="M7305" s="2" t="n">
        <x:f>IF(K7305="缺失",1,0)</x:f>
        <x:v>0</x:v>
      </x:c>
      <x:c r="N7305" s="2" t="str">
        <x:v>车辆里程查询_20260901-20260930_1024辆_仪表里程.xlsx / S244</x:v>
      </x:c>
      <x:c r="O7305" s="2" t="str">
        <x:v>车辆里程查询_20260901-20260930_1024辆_GPS里程.xlsx / S154</x:v>
      </x:c>
      <x:c r="P7305" s="2" t="str">
        <x:v>车辆纯氢气里程查询_20260901-20260930_1024辆.xlsx / S562</x:v>
      </x:c>
    </x:row>
    <x:row r="7306" ht="22" customHeight="1">
      <x:c r="A7306" s="2" t="n">
        <x:v>289</x:v>
      </x:c>
      <x:c r="B7306" s="2" t="str">
        <x:v>粤AGR3098</x:v>
      </x:c>
      <x:c r="C7306" s="2" t="str">
        <x:v>吴纬涛</x:v>
      </x:c>
      <x:c r="D7306" s="8" t="d">
        <x:v>2026-09-16T00:00:00.000Z</x:v>
      </x:c>
      <x:c r="E7306" s="7" t="n">
        <x:v>164</x:v>
      </x:c>
      <x:c r="F7306" s="7" t="n">
        <x:v>167</x:v>
      </x:c>
      <x:c r="G7306" s="7" t="n">
        <x:v>130.3</x:v>
      </x:c>
      <x:c r="H7306" s="2" t="str">
        <x:v>否</x:v>
      </x:c>
      <x:c r="I7306" s="7" t="n">
        <x:f>IF(AND(ISNUMBER(E7306),ISNUMBER(F7306)),E7306-F7306,"")</x:f>
        <x:v>-3</x:v>
      </x:c>
      <x:c r="J7306" s="2" t="str">
        <x:f>IF(H7306="否","不适用",IF(AND(ISNUMBER(E7306),ISNUMBER(F7306)),IF(I7306&gt;'规则与名单'!$B$2,"是","否"),"未判定"))</x:f>
        <x:v>不适用</x:v>
      </x:c>
      <x:c r="K7306" s="2" t="str">
        <x:f>IF(J7306="是",IF(ISNUMBER(F7306),"测试日GPS","缺失"),IF(ISNUMBER(G7306),"非测试日纯氢",IF(AND(H7306="是",J7306="未判定"),IF(ISNUMBER(F7306),"测试名单无纯氢GPS","缺失"),IF(ISNUMBER(E7306),"非测试日仪表","缺失"))))</x:f>
        <x:v>非测试日纯氢</x:v>
      </x:c>
      <x:c r="L7306" s="7" t="n">
        <x:f>IF(K7306="缺失","",IF(K7306="非测试日纯氢",G7306,IF(K7306="非测试日仪表",E7306,F7306)))</x:f>
        <x:v>130.3</x:v>
      </x:c>
      <x:c r="M7306" s="2" t="n">
        <x:f>IF(K7306="缺失",1,0)</x:f>
        <x:v>0</x:v>
      </x:c>
      <x:c r="N7306" s="2" t="str">
        <x:v>车辆里程查询_20260901-20260930_1024辆_仪表里程.xlsx / T244</x:v>
      </x:c>
      <x:c r="O7306" s="2" t="str">
        <x:v>车辆里程查询_20260901-20260930_1024辆_GPS里程.xlsx / T154</x:v>
      </x:c>
      <x:c r="P7306" s="2" t="str">
        <x:v>车辆纯氢气里程查询_20260901-20260930_1024辆.xlsx / T562</x:v>
      </x:c>
    </x:row>
    <x:row r="7307" ht="22" customHeight="1">
      <x:c r="A7307" s="2" t="n">
        <x:v>289</x:v>
      </x:c>
      <x:c r="B7307" s="2" t="str">
        <x:v>粤AGR3098</x:v>
      </x:c>
      <x:c r="C7307" s="2" t="str">
        <x:v>吴纬涛</x:v>
      </x:c>
      <x:c r="D7307" s="8" t="d">
        <x:v>2026-09-17T00:00:00.000Z</x:v>
      </x:c>
      <x:c r="E7307" s="7" t="n">
        <x:v>233.1</x:v>
      </x:c>
      <x:c r="F7307" s="7" t="n">
        <x:v>235.6</x:v>
      </x:c>
      <x:c r="G7307" s="7" t="n">
        <x:v>199.6</x:v>
      </x:c>
      <x:c r="H7307" s="2" t="str">
        <x:v>否</x:v>
      </x:c>
      <x:c r="I7307" s="7" t="n">
        <x:f>IF(AND(ISNUMBER(E7307),ISNUMBER(F7307)),E7307-F7307,"")</x:f>
        <x:v>-2.5</x:v>
      </x:c>
      <x:c r="J7307" s="2" t="str">
        <x:f>IF(H7307="否","不适用",IF(AND(ISNUMBER(E7307),ISNUMBER(F7307)),IF(I7307&gt;'规则与名单'!$B$2,"是","否"),"未判定"))</x:f>
        <x:v>不适用</x:v>
      </x:c>
      <x:c r="K7307" s="2" t="str">
        <x:f>IF(J7307="是",IF(ISNUMBER(F7307),"测试日GPS","缺失"),IF(ISNUMBER(G7307),"非测试日纯氢",IF(AND(H7307="是",J7307="未判定"),IF(ISNUMBER(F7307),"测试名单无纯氢GPS","缺失"),IF(ISNUMBER(E7307),"非测试日仪表","缺失"))))</x:f>
        <x:v>非测试日纯氢</x:v>
      </x:c>
      <x:c r="L7307" s="7" t="n">
        <x:f>IF(K7307="缺失","",IF(K7307="非测试日纯氢",G7307,IF(K7307="非测试日仪表",E7307,F7307)))</x:f>
        <x:v>199.6</x:v>
      </x:c>
      <x:c r="M7307" s="2" t="n">
        <x:f>IF(K7307="缺失",1,0)</x:f>
        <x:v>0</x:v>
      </x:c>
      <x:c r="N7307" s="2" t="str">
        <x:v>车辆里程查询_20260901-20260930_1024辆_仪表里程.xlsx / U244</x:v>
      </x:c>
      <x:c r="O7307" s="2" t="str">
        <x:v>车辆里程查询_20260901-20260930_1024辆_GPS里程.xlsx / U154</x:v>
      </x:c>
      <x:c r="P7307" s="2" t="str">
        <x:v>车辆纯氢气里程查询_20260901-20260930_1024辆.xlsx / U562</x:v>
      </x:c>
    </x:row>
    <x:row r="7308" ht="22" customHeight="1">
      <x:c r="A7308" s="2" t="n">
        <x:v>289</x:v>
      </x:c>
      <x:c r="B7308" s="2" t="str">
        <x:v>粤AGR3098</x:v>
      </x:c>
      <x:c r="C7308" s="2" t="str">
        <x:v>吴纬涛</x:v>
      </x:c>
      <x:c r="D7308" s="8" t="d">
        <x:v>2026-09-18T00:00:00.000Z</x:v>
      </x:c>
      <x:c r="E7308" s="7" t="n">
        <x:v>206.7</x:v>
      </x:c>
      <x:c r="F7308" s="7" t="n">
        <x:v>210.2</x:v>
      </x:c>
      <x:c r="G7308" s="7" t="n">
        <x:v>163.4</x:v>
      </x:c>
      <x:c r="H7308" s="2" t="str">
        <x:v>否</x:v>
      </x:c>
      <x:c r="I7308" s="7" t="n">
        <x:f>IF(AND(ISNUMBER(E7308),ISNUMBER(F7308)),E7308-F7308,"")</x:f>
        <x:v>-3.5</x:v>
      </x:c>
      <x:c r="J7308" s="2" t="str">
        <x:f>IF(H7308="否","不适用",IF(AND(ISNUMBER(E7308),ISNUMBER(F7308)),IF(I7308&gt;'规则与名单'!$B$2,"是","否"),"未判定"))</x:f>
        <x:v>不适用</x:v>
      </x:c>
      <x:c r="K7308" s="2" t="str">
        <x:f>IF(J7308="是",IF(ISNUMBER(F7308),"测试日GPS","缺失"),IF(ISNUMBER(G7308),"非测试日纯氢",IF(AND(H7308="是",J7308="未判定"),IF(ISNUMBER(F7308),"测试名单无纯氢GPS","缺失"),IF(ISNUMBER(E7308),"非测试日仪表","缺失"))))</x:f>
        <x:v>非测试日纯氢</x:v>
      </x:c>
      <x:c r="L7308" s="7" t="n">
        <x:f>IF(K7308="缺失","",IF(K7308="非测试日纯氢",G7308,IF(K7308="非测试日仪表",E7308,F7308)))</x:f>
        <x:v>163.4</x:v>
      </x:c>
      <x:c r="M7308" s="2" t="n">
        <x:f>IF(K7308="缺失",1,0)</x:f>
        <x:v>0</x:v>
      </x:c>
      <x:c r="N7308" s="2" t="str">
        <x:v>车辆里程查询_20260901-20260930_1024辆_仪表里程.xlsx / V244</x:v>
      </x:c>
      <x:c r="O7308" s="2" t="str">
        <x:v>车辆里程查询_20260901-20260930_1024辆_GPS里程.xlsx / V154</x:v>
      </x:c>
      <x:c r="P7308" s="2" t="str">
        <x:v>车辆纯氢气里程查询_20260901-20260930_1024辆.xlsx / V562</x:v>
      </x:c>
    </x:row>
    <x:row r="7309" ht="22" customHeight="1">
      <x:c r="A7309" s="2" t="n">
        <x:v>289</x:v>
      </x:c>
      <x:c r="B7309" s="2" t="str">
        <x:v>粤AGR3098</x:v>
      </x:c>
      <x:c r="C7309" s="2" t="str">
        <x:v>吴纬涛</x:v>
      </x:c>
      <x:c r="D7309" s="8" t="d">
        <x:v>2026-09-19T00:00:00.000Z</x:v>
      </x:c>
      <x:c r="E7309" s="7" t="n">
        <x:v>152.8</x:v>
      </x:c>
      <x:c r="F7309" s="7" t="n">
        <x:v>155.5</x:v>
      </x:c>
      <x:c r="G7309" s="7" t="n">
        <x:v>151.1</x:v>
      </x:c>
      <x:c r="H7309" s="2" t="str">
        <x:v>否</x:v>
      </x:c>
      <x:c r="I7309" s="7" t="n">
        <x:f>IF(AND(ISNUMBER(E7309),ISNUMBER(F7309)),E7309-F7309,"")</x:f>
        <x:v>-2.6999999999999886</x:v>
      </x:c>
      <x:c r="J7309" s="2" t="str">
        <x:f>IF(H7309="否","不适用",IF(AND(ISNUMBER(E7309),ISNUMBER(F7309)),IF(I7309&gt;'规则与名单'!$B$2,"是","否"),"未判定"))</x:f>
        <x:v>不适用</x:v>
      </x:c>
      <x:c r="K7309" s="2" t="str">
        <x:f>IF(J7309="是",IF(ISNUMBER(F7309),"测试日GPS","缺失"),IF(ISNUMBER(G7309),"非测试日纯氢",IF(AND(H7309="是",J7309="未判定"),IF(ISNUMBER(F7309),"测试名单无纯氢GPS","缺失"),IF(ISNUMBER(E7309),"非测试日仪表","缺失"))))</x:f>
        <x:v>非测试日纯氢</x:v>
      </x:c>
      <x:c r="L7309" s="7" t="n">
        <x:f>IF(K7309="缺失","",IF(K7309="非测试日纯氢",G7309,IF(K7309="非测试日仪表",E7309,F7309)))</x:f>
        <x:v>151.1</x:v>
      </x:c>
      <x:c r="M7309" s="2" t="n">
        <x:f>IF(K7309="缺失",1,0)</x:f>
        <x:v>0</x:v>
      </x:c>
      <x:c r="N7309" s="2" t="str">
        <x:v>车辆里程查询_20260901-20260930_1024辆_仪表里程.xlsx / W244</x:v>
      </x:c>
      <x:c r="O7309" s="2" t="str">
        <x:v>车辆里程查询_20260901-20260930_1024辆_GPS里程.xlsx / W154</x:v>
      </x:c>
      <x:c r="P7309" s="2" t="str">
        <x:v>车辆纯氢气里程查询_20260901-20260930_1024辆.xlsx / W562</x:v>
      </x:c>
    </x:row>
    <x:row r="7310" ht="22" customHeight="1">
      <x:c r="A7310" s="2" t="n">
        <x:v>289</x:v>
      </x:c>
      <x:c r="B7310" s="2" t="str">
        <x:v>粤AGR3098</x:v>
      </x:c>
      <x:c r="C7310" s="2" t="str">
        <x:v>吴纬涛</x:v>
      </x:c>
      <x:c r="D7310" s="8" t="d">
        <x:v>2026-09-20T00:00:00.000Z</x:v>
      </x:c>
      <x:c r="E7310" s="7" t="n">
        <x:v>211.2</x:v>
      </x:c>
      <x:c r="F7310" s="7" t="n">
        <x:v>213.5</x:v>
      </x:c>
      <x:c r="G7310" s="7" t="n">
        <x:v>207.2</x:v>
      </x:c>
      <x:c r="H7310" s="2" t="str">
        <x:v>否</x:v>
      </x:c>
      <x:c r="I7310" s="7" t="n">
        <x:f>IF(AND(ISNUMBER(E7310),ISNUMBER(F7310)),E7310-F7310,"")</x:f>
        <x:v>-2.3000000000000114</x:v>
      </x:c>
      <x:c r="J7310" s="2" t="str">
        <x:f>IF(H7310="否","不适用",IF(AND(ISNUMBER(E7310),ISNUMBER(F7310)),IF(I7310&gt;'规则与名单'!$B$2,"是","否"),"未判定"))</x:f>
        <x:v>不适用</x:v>
      </x:c>
      <x:c r="K7310" s="2" t="str">
        <x:f>IF(J7310="是",IF(ISNUMBER(F7310),"测试日GPS","缺失"),IF(ISNUMBER(G7310),"非测试日纯氢",IF(AND(H7310="是",J7310="未判定"),IF(ISNUMBER(F7310),"测试名单无纯氢GPS","缺失"),IF(ISNUMBER(E7310),"非测试日仪表","缺失"))))</x:f>
        <x:v>非测试日纯氢</x:v>
      </x:c>
      <x:c r="L7310" s="7" t="n">
        <x:f>IF(K7310="缺失","",IF(K7310="非测试日纯氢",G7310,IF(K7310="非测试日仪表",E7310,F7310)))</x:f>
        <x:v>207.2</x:v>
      </x:c>
      <x:c r="M7310" s="2" t="n">
        <x:f>IF(K7310="缺失",1,0)</x:f>
        <x:v>0</x:v>
      </x:c>
      <x:c r="N7310" s="2" t="str">
        <x:v>车辆里程查询_20260901-20260930_1024辆_仪表里程.xlsx / X244</x:v>
      </x:c>
      <x:c r="O7310" s="2" t="str">
        <x:v>车辆里程查询_20260901-20260930_1024辆_GPS里程.xlsx / X154</x:v>
      </x:c>
      <x:c r="P7310" s="2" t="str">
        <x:v>车辆纯氢气里程查询_20260901-20260930_1024辆.xlsx / X562</x:v>
      </x:c>
    </x:row>
    <x:row r="7311" ht="22" customHeight="1">
      <x:c r="A7311" s="2" t="n">
        <x:v>289</x:v>
      </x:c>
      <x:c r="B7311" s="2" t="str">
        <x:v>粤AGR3098</x:v>
      </x:c>
      <x:c r="C7311" s="2" t="str">
        <x:v>吴纬涛</x:v>
      </x:c>
      <x:c r="D7311" s="8" t="d">
        <x:v>2026-09-21T00:00:00.000Z</x:v>
      </x:c>
      <x:c r="E7311" s="7" t="n">
        <x:v>149.9</x:v>
      </x:c>
      <x:c r="F7311" s="7" t="n">
        <x:v>152.8</x:v>
      </x:c>
      <x:c r="G7311" s="7" t="n">
        <x:v>141.7</x:v>
      </x:c>
      <x:c r="H7311" s="2" t="str">
        <x:v>否</x:v>
      </x:c>
      <x:c r="I7311" s="7" t="n">
        <x:f>IF(AND(ISNUMBER(E7311),ISNUMBER(F7311)),E7311-F7311,"")</x:f>
        <x:v>-2.9000000000000057</x:v>
      </x:c>
      <x:c r="J7311" s="2" t="str">
        <x:f>IF(H7311="否","不适用",IF(AND(ISNUMBER(E7311),ISNUMBER(F7311)),IF(I7311&gt;'规则与名单'!$B$2,"是","否"),"未判定"))</x:f>
        <x:v>不适用</x:v>
      </x:c>
      <x:c r="K7311" s="2" t="str">
        <x:f>IF(J7311="是",IF(ISNUMBER(F7311),"测试日GPS","缺失"),IF(ISNUMBER(G7311),"非测试日纯氢",IF(AND(H7311="是",J7311="未判定"),IF(ISNUMBER(F7311),"测试名单无纯氢GPS","缺失"),IF(ISNUMBER(E7311),"非测试日仪表","缺失"))))</x:f>
        <x:v>非测试日纯氢</x:v>
      </x:c>
      <x:c r="L7311" s="7" t="n">
        <x:f>IF(K7311="缺失","",IF(K7311="非测试日纯氢",G7311,IF(K7311="非测试日仪表",E7311,F7311)))</x:f>
        <x:v>141.7</x:v>
      </x:c>
      <x:c r="M7311" s="2" t="n">
        <x:f>IF(K7311="缺失",1,0)</x:f>
        <x:v>0</x:v>
      </x:c>
      <x:c r="N7311" s="2" t="str">
        <x:v>车辆里程查询_20260901-20260930_1024辆_仪表里程.xlsx / Y244</x:v>
      </x:c>
      <x:c r="O7311" s="2" t="str">
        <x:v>车辆里程查询_20260901-20260930_1024辆_GPS里程.xlsx / Y154</x:v>
      </x:c>
      <x:c r="P7311" s="2" t="str">
        <x:v>车辆纯氢气里程查询_20260901-20260930_1024辆.xlsx / Y562</x:v>
      </x:c>
    </x:row>
    <x:row r="7312" ht="22" customHeight="1">
      <x:c r="A7312" s="2" t="n">
        <x:v>289</x:v>
      </x:c>
      <x:c r="B7312" s="2" t="str">
        <x:v>粤AGR3098</x:v>
      </x:c>
      <x:c r="C7312" s="2" t="str">
        <x:v>吴纬涛</x:v>
      </x:c>
      <x:c r="D7312" s="8" t="d">
        <x:v>2026-09-22T00:00:00.000Z</x:v>
      </x:c>
      <x:c r="E7312" s="7" t="n">
        <x:v>246.2</x:v>
      </x:c>
      <x:c r="F7312" s="7" t="n">
        <x:v>248.1</x:v>
      </x:c>
      <x:c r="G7312" s="7" t="n">
        <x:v>240.9</x:v>
      </x:c>
      <x:c r="H7312" s="2" t="str">
        <x:v>否</x:v>
      </x:c>
      <x:c r="I7312" s="7" t="n">
        <x:f>IF(AND(ISNUMBER(E7312),ISNUMBER(F7312)),E7312-F7312,"")</x:f>
        <x:v>-1.9000000000000057</x:v>
      </x:c>
      <x:c r="J7312" s="2" t="str">
        <x:f>IF(H7312="否","不适用",IF(AND(ISNUMBER(E7312),ISNUMBER(F7312)),IF(I7312&gt;'规则与名单'!$B$2,"是","否"),"未判定"))</x:f>
        <x:v>不适用</x:v>
      </x:c>
      <x:c r="K7312" s="2" t="str">
        <x:f>IF(J7312="是",IF(ISNUMBER(F7312),"测试日GPS","缺失"),IF(ISNUMBER(G7312),"非测试日纯氢",IF(AND(H7312="是",J7312="未判定"),IF(ISNUMBER(F7312),"测试名单无纯氢GPS","缺失"),IF(ISNUMBER(E7312),"非测试日仪表","缺失"))))</x:f>
        <x:v>非测试日纯氢</x:v>
      </x:c>
      <x:c r="L7312" s="7" t="n">
        <x:f>IF(K7312="缺失","",IF(K7312="非测试日纯氢",G7312,IF(K7312="非测试日仪表",E7312,F7312)))</x:f>
        <x:v>240.9</x:v>
      </x:c>
      <x:c r="M7312" s="2" t="n">
        <x:f>IF(K7312="缺失",1,0)</x:f>
        <x:v>0</x:v>
      </x:c>
      <x:c r="N7312" s="2" t="str">
        <x:v>车辆里程查询_20260901-20260930_1024辆_仪表里程.xlsx / Z244</x:v>
      </x:c>
      <x:c r="O7312" s="2" t="str">
        <x:v>车辆里程查询_20260901-20260930_1024辆_GPS里程.xlsx / Z154</x:v>
      </x:c>
      <x:c r="P7312" s="2" t="str">
        <x:v>车辆纯氢气里程查询_20260901-20260930_1024辆.xlsx / Z562</x:v>
      </x:c>
    </x:row>
    <x:row r="7313" ht="22" customHeight="1">
      <x:c r="A7313" s="2" t="n">
        <x:v>289</x:v>
      </x:c>
      <x:c r="B7313" s="2" t="str">
        <x:v>粤AGR3098</x:v>
      </x:c>
      <x:c r="C7313" s="2" t="str">
        <x:v>吴纬涛</x:v>
      </x:c>
      <x:c r="D7313" s="8" t="d">
        <x:v>2026-09-23T00:00:00.000Z</x:v>
      </x:c>
      <x:c r="E7313" s="7" t="n">
        <x:v>251.4</x:v>
      </x:c>
      <x:c r="F7313" s="7" t="n">
        <x:v>254.2</x:v>
      </x:c>
      <x:c r="G7313" s="7" t="n">
        <x:v>238.7</x:v>
      </x:c>
      <x:c r="H7313" s="2" t="str">
        <x:v>否</x:v>
      </x:c>
      <x:c r="I7313" s="7" t="n">
        <x:f>IF(AND(ISNUMBER(E7313),ISNUMBER(F7313)),E7313-F7313,"")</x:f>
        <x:v>-2.799999999999983</x:v>
      </x:c>
      <x:c r="J7313" s="2" t="str">
        <x:f>IF(H7313="否","不适用",IF(AND(ISNUMBER(E7313),ISNUMBER(F7313)),IF(I7313&gt;'规则与名单'!$B$2,"是","否"),"未判定"))</x:f>
        <x:v>不适用</x:v>
      </x:c>
      <x:c r="K7313" s="2" t="str">
        <x:f>IF(J7313="是",IF(ISNUMBER(F7313),"测试日GPS","缺失"),IF(ISNUMBER(G7313),"非测试日纯氢",IF(AND(H7313="是",J7313="未判定"),IF(ISNUMBER(F7313),"测试名单无纯氢GPS","缺失"),IF(ISNUMBER(E7313),"非测试日仪表","缺失"))))</x:f>
        <x:v>非测试日纯氢</x:v>
      </x:c>
      <x:c r="L7313" s="7" t="n">
        <x:f>IF(K7313="缺失","",IF(K7313="非测试日纯氢",G7313,IF(K7313="非测试日仪表",E7313,F7313)))</x:f>
        <x:v>238.7</x:v>
      </x:c>
      <x:c r="M7313" s="2" t="n">
        <x:f>IF(K7313="缺失",1,0)</x:f>
        <x:v>0</x:v>
      </x:c>
      <x:c r="N7313" s="2" t="str">
        <x:v>车辆里程查询_20260901-20260930_1024辆_仪表里程.xlsx / AA244</x:v>
      </x:c>
      <x:c r="O7313" s="2" t="str">
        <x:v>车辆里程查询_20260901-20260930_1024辆_GPS里程.xlsx / AA154</x:v>
      </x:c>
      <x:c r="P7313" s="2" t="str">
        <x:v>车辆纯氢气里程查询_20260901-20260930_1024辆.xlsx / AA562</x:v>
      </x:c>
    </x:row>
    <x:row r="7314" ht="22" customHeight="1">
      <x:c r="A7314" s="2" t="n">
        <x:v>289</x:v>
      </x:c>
      <x:c r="B7314" s="2" t="str">
        <x:v>粤AGR3098</x:v>
      </x:c>
      <x:c r="C7314" s="2" t="str">
        <x:v>吴纬涛</x:v>
      </x:c>
      <x:c r="D7314" s="8" t="d">
        <x:v>2026-09-24T00:00:00.000Z</x:v>
      </x:c>
      <x:c r="E7314" s="7" t="n">
        <x:v>195.2</x:v>
      </x:c>
      <x:c r="F7314" s="7" t="n">
        <x:v>198.8</x:v>
      </x:c>
      <x:c r="G7314" s="7" t="n">
        <x:v>192.2</x:v>
      </x:c>
      <x:c r="H7314" s="2" t="str">
        <x:v>否</x:v>
      </x:c>
      <x:c r="I7314" s="7" t="n">
        <x:f>IF(AND(ISNUMBER(E7314),ISNUMBER(F7314)),E7314-F7314,"")</x:f>
        <x:v>-3.6000000000000227</x:v>
      </x:c>
      <x:c r="J7314" s="2" t="str">
        <x:f>IF(H7314="否","不适用",IF(AND(ISNUMBER(E7314),ISNUMBER(F7314)),IF(I7314&gt;'规则与名单'!$B$2,"是","否"),"未判定"))</x:f>
        <x:v>不适用</x:v>
      </x:c>
      <x:c r="K7314" s="2" t="str">
        <x:f>IF(J7314="是",IF(ISNUMBER(F7314),"测试日GPS","缺失"),IF(ISNUMBER(G7314),"非测试日纯氢",IF(AND(H7314="是",J7314="未判定"),IF(ISNUMBER(F7314),"测试名单无纯氢GPS","缺失"),IF(ISNUMBER(E7314),"非测试日仪表","缺失"))))</x:f>
        <x:v>非测试日纯氢</x:v>
      </x:c>
      <x:c r="L7314" s="7" t="n">
        <x:f>IF(K7314="缺失","",IF(K7314="非测试日纯氢",G7314,IF(K7314="非测试日仪表",E7314,F7314)))</x:f>
        <x:v>192.2</x:v>
      </x:c>
      <x:c r="M7314" s="2" t="n">
        <x:f>IF(K7314="缺失",1,0)</x:f>
        <x:v>0</x:v>
      </x:c>
      <x:c r="N7314" s="2" t="str">
        <x:v>车辆里程查询_20260901-20260930_1024辆_仪表里程.xlsx / AB244</x:v>
      </x:c>
      <x:c r="O7314" s="2" t="str">
        <x:v>车辆里程查询_20260901-20260930_1024辆_GPS里程.xlsx / AB154</x:v>
      </x:c>
      <x:c r="P7314" s="2" t="str">
        <x:v>车辆纯氢气里程查询_20260901-20260930_1024辆.xlsx / AB562</x:v>
      </x:c>
    </x:row>
    <x:row r="7315" ht="22" customHeight="1">
      <x:c r="A7315" s="2" t="n">
        <x:v>289</x:v>
      </x:c>
      <x:c r="B7315" s="2" t="str">
        <x:v>粤AGR3098</x:v>
      </x:c>
      <x:c r="C7315" s="2" t="str">
        <x:v>吴纬涛</x:v>
      </x:c>
      <x:c r="D7315" s="8" t="d">
        <x:v>2026-09-25T00:00:00.000Z</x:v>
      </x:c>
      <x:c r="E7315" s="7" t="n">
        <x:v>299.2</x:v>
      </x:c>
      <x:c r="F7315" s="7" t="n">
        <x:v>304.2</x:v>
      </x:c>
      <x:c r="G7315" s="7" t="n">
        <x:v>298.3</x:v>
      </x:c>
      <x:c r="H7315" s="2" t="str">
        <x:v>否</x:v>
      </x:c>
      <x:c r="I7315" s="7" t="n">
        <x:f>IF(AND(ISNUMBER(E7315),ISNUMBER(F7315)),E7315-F7315,"")</x:f>
        <x:v>-5</x:v>
      </x:c>
      <x:c r="J7315" s="2" t="str">
        <x:f>IF(H7315="否","不适用",IF(AND(ISNUMBER(E7315),ISNUMBER(F7315)),IF(I7315&gt;'规则与名单'!$B$2,"是","否"),"未判定"))</x:f>
        <x:v>不适用</x:v>
      </x:c>
      <x:c r="K7315" s="2" t="str">
        <x:f>IF(J7315="是",IF(ISNUMBER(F7315),"测试日GPS","缺失"),IF(ISNUMBER(G7315),"非测试日纯氢",IF(AND(H7315="是",J7315="未判定"),IF(ISNUMBER(F7315),"测试名单无纯氢GPS","缺失"),IF(ISNUMBER(E7315),"非测试日仪表","缺失"))))</x:f>
        <x:v>非测试日纯氢</x:v>
      </x:c>
      <x:c r="L7315" s="7" t="n">
        <x:f>IF(K7315="缺失","",IF(K7315="非测试日纯氢",G7315,IF(K7315="非测试日仪表",E7315,F7315)))</x:f>
        <x:v>298.3</x:v>
      </x:c>
      <x:c r="M7315" s="2" t="n">
        <x:f>IF(K7315="缺失",1,0)</x:f>
        <x:v>0</x:v>
      </x:c>
      <x:c r="N7315" s="2" t="str">
        <x:v>车辆里程查询_20260901-20260930_1024辆_仪表里程.xlsx / AC244</x:v>
      </x:c>
      <x:c r="O7315" s="2" t="str">
        <x:v>车辆里程查询_20260901-20260930_1024辆_GPS里程.xlsx / AC154</x:v>
      </x:c>
      <x:c r="P7315" s="2" t="str">
        <x:v>车辆纯氢气里程查询_20260901-20260930_1024辆.xlsx / AC562</x:v>
      </x:c>
    </x:row>
    <x:row r="7316" ht="22" customHeight="1">
      <x:c r="A7316" s="2" t="n">
        <x:v>289</x:v>
      </x:c>
      <x:c r="B7316" s="2" t="str">
        <x:v>粤AGR3098</x:v>
      </x:c>
      <x:c r="C7316" s="2" t="str">
        <x:v>吴纬涛</x:v>
      </x:c>
      <x:c r="D7316" s="8" t="d">
        <x:v>2026-09-26T00:00:00.000Z</x:v>
      </x:c>
      <x:c r="E7316" s="7" t="n">
        <x:v>201.7</x:v>
      </x:c>
      <x:c r="F7316" s="7" t="n">
        <x:v>203.8</x:v>
      </x:c>
      <x:c r="G7316" s="7" t="n">
        <x:v>201.5</x:v>
      </x:c>
      <x:c r="H7316" s="2" t="str">
        <x:v>否</x:v>
      </x:c>
      <x:c r="I7316" s="7" t="n">
        <x:f>IF(AND(ISNUMBER(E7316),ISNUMBER(F7316)),E7316-F7316,"")</x:f>
        <x:v>-2.1000000000000227</x:v>
      </x:c>
      <x:c r="J7316" s="2" t="str">
        <x:f>IF(H7316="否","不适用",IF(AND(ISNUMBER(E7316),ISNUMBER(F7316)),IF(I7316&gt;'规则与名单'!$B$2,"是","否"),"未判定"))</x:f>
        <x:v>不适用</x:v>
      </x:c>
      <x:c r="K7316" s="2" t="str">
        <x:f>IF(J7316="是",IF(ISNUMBER(F7316),"测试日GPS","缺失"),IF(ISNUMBER(G7316),"非测试日纯氢",IF(AND(H7316="是",J7316="未判定"),IF(ISNUMBER(F7316),"测试名单无纯氢GPS","缺失"),IF(ISNUMBER(E7316),"非测试日仪表","缺失"))))</x:f>
        <x:v>非测试日纯氢</x:v>
      </x:c>
      <x:c r="L7316" s="7" t="n">
        <x:f>IF(K7316="缺失","",IF(K7316="非测试日纯氢",G7316,IF(K7316="非测试日仪表",E7316,F7316)))</x:f>
        <x:v>201.5</x:v>
      </x:c>
      <x:c r="M7316" s="2" t="n">
        <x:f>IF(K7316="缺失",1,0)</x:f>
        <x:v>0</x:v>
      </x:c>
      <x:c r="N7316" s="2" t="str">
        <x:v>车辆里程查询_20260901-20260930_1024辆_仪表里程.xlsx / AD244</x:v>
      </x:c>
      <x:c r="O7316" s="2" t="str">
        <x:v>车辆里程查询_20260901-20260930_1024辆_GPS里程.xlsx / AD154</x:v>
      </x:c>
      <x:c r="P7316" s="2" t="str">
        <x:v>车辆纯氢气里程查询_20260901-20260930_1024辆.xlsx / AD562</x:v>
      </x:c>
    </x:row>
    <x:row r="7317" ht="22" customHeight="1">
      <x:c r="A7317" s="2" t="n">
        <x:v>289</x:v>
      </x:c>
      <x:c r="B7317" s="2" t="str">
        <x:v>粤AGR3098</x:v>
      </x:c>
      <x:c r="C7317" s="2" t="str">
        <x:v>吴纬涛</x:v>
      </x:c>
      <x:c r="D7317" s="8" t="d">
        <x:v>2026-09-27T00:00:00.000Z</x:v>
      </x:c>
      <x:c r="E7317" s="7" t="n">
        <x:v>157.7</x:v>
      </x:c>
      <x:c r="F7317" s="7" t="n">
        <x:v>159.3</x:v>
      </x:c>
      <x:c r="G7317" s="7" t="n">
        <x:v>155.6</x:v>
      </x:c>
      <x:c r="H7317" s="2" t="str">
        <x:v>否</x:v>
      </x:c>
      <x:c r="I7317" s="7" t="n">
        <x:f>IF(AND(ISNUMBER(E7317),ISNUMBER(F7317)),E7317-F7317,"")</x:f>
        <x:v>-1.6000000000000227</x:v>
      </x:c>
      <x:c r="J7317" s="2" t="str">
        <x:f>IF(H7317="否","不适用",IF(AND(ISNUMBER(E7317),ISNUMBER(F7317)),IF(I7317&gt;'规则与名单'!$B$2,"是","否"),"未判定"))</x:f>
        <x:v>不适用</x:v>
      </x:c>
      <x:c r="K7317" s="2" t="str">
        <x:f>IF(J7317="是",IF(ISNUMBER(F7317),"测试日GPS","缺失"),IF(ISNUMBER(G7317),"非测试日纯氢",IF(AND(H7317="是",J7317="未判定"),IF(ISNUMBER(F7317),"测试名单无纯氢GPS","缺失"),IF(ISNUMBER(E7317),"非测试日仪表","缺失"))))</x:f>
        <x:v>非测试日纯氢</x:v>
      </x:c>
      <x:c r="L7317" s="7" t="n">
        <x:f>IF(K7317="缺失","",IF(K7317="非测试日纯氢",G7317,IF(K7317="非测试日仪表",E7317,F7317)))</x:f>
        <x:v>155.6</x:v>
      </x:c>
      <x:c r="M7317" s="2" t="n">
        <x:f>IF(K7317="缺失",1,0)</x:f>
        <x:v>0</x:v>
      </x:c>
      <x:c r="N7317" s="2" t="str">
        <x:v>车辆里程查询_20260901-20260930_1024辆_仪表里程.xlsx / AE244</x:v>
      </x:c>
      <x:c r="O7317" s="2" t="str">
        <x:v>车辆里程查询_20260901-20260930_1024辆_GPS里程.xlsx / AE154</x:v>
      </x:c>
      <x:c r="P7317" s="2" t="str">
        <x:v>车辆纯氢气里程查询_20260901-20260930_1024辆.xlsx / AE562</x:v>
      </x:c>
    </x:row>
    <x:row r="7318" ht="22" customHeight="1">
      <x:c r="A7318" s="2" t="n">
        <x:v>289</x:v>
      </x:c>
      <x:c r="B7318" s="2" t="str">
        <x:v>粤AGR3098</x:v>
      </x:c>
      <x:c r="C7318" s="2" t="str">
        <x:v>吴纬涛</x:v>
      </x:c>
      <x:c r="D7318" s="8" t="d">
        <x:v>2026-09-28T00:00:00.000Z</x:v>
      </x:c>
      <x:c r="E7318" s="7" t="n">
        <x:v>104.8</x:v>
      </x:c>
      <x:c r="F7318" s="7" t="n">
        <x:v>106.3</x:v>
      </x:c>
      <x:c r="G7318" s="7" t="n">
        <x:v>104.7</x:v>
      </x:c>
      <x:c r="H7318" s="2" t="str">
        <x:v>否</x:v>
      </x:c>
      <x:c r="I7318" s="7" t="n">
        <x:f>IF(AND(ISNUMBER(E7318),ISNUMBER(F7318)),E7318-F7318,"")</x:f>
        <x:v>-1.5</x:v>
      </x:c>
      <x:c r="J7318" s="2" t="str">
        <x:f>IF(H7318="否","不适用",IF(AND(ISNUMBER(E7318),ISNUMBER(F7318)),IF(I7318&gt;'规则与名单'!$B$2,"是","否"),"未判定"))</x:f>
        <x:v>不适用</x:v>
      </x:c>
      <x:c r="K7318" s="2" t="str">
        <x:f>IF(J7318="是",IF(ISNUMBER(F7318),"测试日GPS","缺失"),IF(ISNUMBER(G7318),"非测试日纯氢",IF(AND(H7318="是",J7318="未判定"),IF(ISNUMBER(F7318),"测试名单无纯氢GPS","缺失"),IF(ISNUMBER(E7318),"非测试日仪表","缺失"))))</x:f>
        <x:v>非测试日纯氢</x:v>
      </x:c>
      <x:c r="L7318" s="7" t="n">
        <x:f>IF(K7318="缺失","",IF(K7318="非测试日纯氢",G7318,IF(K7318="非测试日仪表",E7318,F7318)))</x:f>
        <x:v>104.7</x:v>
      </x:c>
      <x:c r="M7318" s="2" t="n">
        <x:f>IF(K7318="缺失",1,0)</x:f>
        <x:v>0</x:v>
      </x:c>
      <x:c r="N7318" s="2" t="str">
        <x:v>车辆里程查询_20260901-20260930_1024辆_仪表里程.xlsx / AF244</x:v>
      </x:c>
      <x:c r="O7318" s="2" t="str">
        <x:v>车辆里程查询_20260901-20260930_1024辆_GPS里程.xlsx / AF154</x:v>
      </x:c>
      <x:c r="P7318" s="2" t="str">
        <x:v>车辆纯氢气里程查询_20260901-20260930_1024辆.xlsx / AF562</x:v>
      </x:c>
    </x:row>
    <x:row r="7319" ht="22" customHeight="1">
      <x:c r="A7319" s="2" t="n">
        <x:v>289</x:v>
      </x:c>
      <x:c r="B7319" s="2" t="str">
        <x:v>粤AGR3098</x:v>
      </x:c>
      <x:c r="C7319" s="2" t="str">
        <x:v>吴纬涛</x:v>
      </x:c>
      <x:c r="D7319" s="8" t="d">
        <x:v>2026-09-29T00:00:00.000Z</x:v>
      </x:c>
      <x:c r="E7319" s="7" t="n">
        <x:v>210.6</x:v>
      </x:c>
      <x:c r="F7319" s="7" t="n">
        <x:v>213.4</x:v>
      </x:c>
      <x:c r="G7319" s="7" t="n">
        <x:v>209.7</x:v>
      </x:c>
      <x:c r="H7319" s="2" t="str">
        <x:v>否</x:v>
      </x:c>
      <x:c r="I7319" s="7" t="n">
        <x:f>IF(AND(ISNUMBER(E7319),ISNUMBER(F7319)),E7319-F7319,"")</x:f>
        <x:v>-2.8000000000000114</x:v>
      </x:c>
      <x:c r="J7319" s="2" t="str">
        <x:f>IF(H7319="否","不适用",IF(AND(ISNUMBER(E7319),ISNUMBER(F7319)),IF(I7319&gt;'规则与名单'!$B$2,"是","否"),"未判定"))</x:f>
        <x:v>不适用</x:v>
      </x:c>
      <x:c r="K7319" s="2" t="str">
        <x:f>IF(J7319="是",IF(ISNUMBER(F7319),"测试日GPS","缺失"),IF(ISNUMBER(G7319),"非测试日纯氢",IF(AND(H7319="是",J7319="未判定"),IF(ISNUMBER(F7319),"测试名单无纯氢GPS","缺失"),IF(ISNUMBER(E7319),"非测试日仪表","缺失"))))</x:f>
        <x:v>非测试日纯氢</x:v>
      </x:c>
      <x:c r="L7319" s="7" t="n">
        <x:f>IF(K7319="缺失","",IF(K7319="非测试日纯氢",G7319,IF(K7319="非测试日仪表",E7319,F7319)))</x:f>
        <x:v>209.7</x:v>
      </x:c>
      <x:c r="M7319" s="2" t="n">
        <x:f>IF(K7319="缺失",1,0)</x:f>
        <x:v>0</x:v>
      </x:c>
      <x:c r="N7319" s="2" t="str">
        <x:v>车辆里程查询_20260901-20260930_1024辆_仪表里程.xlsx / AG244</x:v>
      </x:c>
      <x:c r="O7319" s="2" t="str">
        <x:v>车辆里程查询_20260901-20260930_1024辆_GPS里程.xlsx / AG154</x:v>
      </x:c>
      <x:c r="P7319" s="2" t="str">
        <x:v>车辆纯氢气里程查询_20260901-20260930_1024辆.xlsx / AG562</x:v>
      </x:c>
    </x:row>
    <x:row r="7320" ht="22" customHeight="1">
      <x:c r="A7320" s="2" t="n">
        <x:v>289</x:v>
      </x:c>
      <x:c r="B7320" s="2" t="str">
        <x:v>粤AGR3098</x:v>
      </x:c>
      <x:c r="C7320" s="2" t="str">
        <x:v>吴纬涛</x:v>
      </x:c>
      <x:c r="D7320" s="8" t="d">
        <x:v>2026-09-30T00:00:00.000Z</x:v>
      </x:c>
      <x:c r="E7320" s="7" t="n">
        <x:v>205.4</x:v>
      </x:c>
      <x:c r="F7320" s="7" t="n">
        <x:v>206.6</x:v>
      </x:c>
      <x:c r="G7320" s="7" t="n">
        <x:v>205.2</x:v>
      </x:c>
      <x:c r="H7320" s="2" t="str">
        <x:v>否</x:v>
      </x:c>
      <x:c r="I7320" s="7" t="n">
        <x:f>IF(AND(ISNUMBER(E7320),ISNUMBER(F7320)),E7320-F7320,"")</x:f>
        <x:v>-1.1999999999999886</x:v>
      </x:c>
      <x:c r="J7320" s="2" t="str">
        <x:f>IF(H7320="否","不适用",IF(AND(ISNUMBER(E7320),ISNUMBER(F7320)),IF(I7320&gt;'规则与名单'!$B$2,"是","否"),"未判定"))</x:f>
        <x:v>不适用</x:v>
      </x:c>
      <x:c r="K7320" s="2" t="str">
        <x:f>IF(J7320="是",IF(ISNUMBER(F7320),"测试日GPS","缺失"),IF(ISNUMBER(G7320),"非测试日纯氢",IF(AND(H7320="是",J7320="未判定"),IF(ISNUMBER(F7320),"测试名单无纯氢GPS","缺失"),IF(ISNUMBER(E7320),"非测试日仪表","缺失"))))</x:f>
        <x:v>非测试日纯氢</x:v>
      </x:c>
      <x:c r="L7320" s="7" t="n">
        <x:f>IF(K7320="缺失","",IF(K7320="非测试日纯氢",G7320,IF(K7320="非测试日仪表",E7320,F7320)))</x:f>
        <x:v>205.2</x:v>
      </x:c>
      <x:c r="M7320" s="2" t="n">
        <x:f>IF(K7320="缺失",1,0)</x:f>
        <x:v>0</x:v>
      </x:c>
      <x:c r="N7320" s="2" t="str">
        <x:v>车辆里程查询_20260901-20260930_1024辆_仪表里程.xlsx / AH244</x:v>
      </x:c>
      <x:c r="O7320" s="2" t="str">
        <x:v>车辆里程查询_20260901-20260930_1024辆_GPS里程.xlsx / AH154</x:v>
      </x:c>
      <x:c r="P7320" s="2" t="str">
        <x:v>车辆纯氢气里程查询_20260901-20260930_1024辆.xlsx / AH562</x:v>
      </x:c>
    </x:row>
    <x:row r="7321" ht="22" customHeight="1">
      <x:c r="A7321" s="2" t="n">
        <x:v>290</x:v>
      </x:c>
      <x:c r="B7321" s="2" t="str">
        <x:v>粤AGR5228</x:v>
      </x:c>
      <x:c r="C7321" s="2" t="str">
        <x:v>吴纬涛</x:v>
      </x:c>
      <x:c r="D7321" s="8" t="d">
        <x:v>2026-09-01T00:00:00.000Z</x:v>
      </x:c>
      <x:c r="E7321" s="7" t="n">
        <x:v>161</x:v>
      </x:c>
      <x:c r="F7321" s="7" t="n">
        <x:v>163.5</x:v>
      </x:c>
      <x:c r="G7321" s="7" t="n">
        <x:v>160.9</x:v>
      </x:c>
      <x:c r="H7321" s="2" t="str">
        <x:v>否</x:v>
      </x:c>
      <x:c r="I7321" s="7" t="n">
        <x:f>IF(AND(ISNUMBER(E7321),ISNUMBER(F7321)),E7321-F7321,"")</x:f>
        <x:v>-2.5</x:v>
      </x:c>
      <x:c r="J7321" s="2" t="str">
        <x:f>IF(H7321="否","不适用",IF(AND(ISNUMBER(E7321),ISNUMBER(F7321)),IF(I7321&gt;'规则与名单'!$B$2,"是","否"),"未判定"))</x:f>
        <x:v>不适用</x:v>
      </x:c>
      <x:c r="K7321" s="2" t="str">
        <x:f>IF(J7321="是",IF(ISNUMBER(F7321),"测试日GPS","缺失"),IF(ISNUMBER(G7321),"非测试日纯氢",IF(AND(H7321="是",J7321="未判定"),IF(ISNUMBER(F7321),"测试名单无纯氢GPS","缺失"),IF(ISNUMBER(E7321),"非测试日仪表","缺失"))))</x:f>
        <x:v>非测试日纯氢</x:v>
      </x:c>
      <x:c r="L7321" s="7" t="n">
        <x:f>IF(K7321="缺失","",IF(K7321="非测试日纯氢",G7321,IF(K7321="非测试日仪表",E7321,F7321)))</x:f>
        <x:v>160.9</x:v>
      </x:c>
      <x:c r="M7321" s="2" t="n">
        <x:f>IF(K7321="缺失",1,0)</x:f>
        <x:v>0</x:v>
      </x:c>
      <x:c r="N7321" s="2" t="str">
        <x:v>车辆里程查询_20260901-20260930_1024辆_仪表里程.xlsx / E274</x:v>
      </x:c>
      <x:c r="O7321" s="2" t="str">
        <x:v>车辆里程查询_20260901-20260930_1024辆_GPS里程.xlsx / E192</x:v>
      </x:c>
      <x:c r="P7321" s="2" t="str">
        <x:v>车辆纯氢气里程查询_20260901-20260930_1024辆.xlsx / E522</x:v>
      </x:c>
    </x:row>
    <x:row r="7322" ht="22" customHeight="1">
      <x:c r="A7322" s="2" t="n">
        <x:v>290</x:v>
      </x:c>
      <x:c r="B7322" s="2" t="str">
        <x:v>粤AGR5228</x:v>
      </x:c>
      <x:c r="C7322" s="2" t="str">
        <x:v>吴纬涛</x:v>
      </x:c>
      <x:c r="D7322" s="8" t="d">
        <x:v>2026-09-02T00:00:00.000Z</x:v>
      </x:c>
      <x:c r="E7322" s="7" t="n">
        <x:v>163.9</x:v>
      </x:c>
      <x:c r="F7322" s="7" t="n">
        <x:v>168</x:v>
      </x:c>
      <x:c r="G7322" s="7" t="n">
        <x:v>162.9</x:v>
      </x:c>
      <x:c r="H7322" s="2" t="str">
        <x:v>否</x:v>
      </x:c>
      <x:c r="I7322" s="7" t="n">
        <x:f>IF(AND(ISNUMBER(E7322),ISNUMBER(F7322)),E7322-F7322,"")</x:f>
        <x:v>-4.099999999999994</x:v>
      </x:c>
      <x:c r="J7322" s="2" t="str">
        <x:f>IF(H7322="否","不适用",IF(AND(ISNUMBER(E7322),ISNUMBER(F7322)),IF(I7322&gt;'规则与名单'!$B$2,"是","否"),"未判定"))</x:f>
        <x:v>不适用</x:v>
      </x:c>
      <x:c r="K7322" s="2" t="str">
        <x:f>IF(J7322="是",IF(ISNUMBER(F7322),"测试日GPS","缺失"),IF(ISNUMBER(G7322),"非测试日纯氢",IF(AND(H7322="是",J7322="未判定"),IF(ISNUMBER(F7322),"测试名单无纯氢GPS","缺失"),IF(ISNUMBER(E7322),"非测试日仪表","缺失"))))</x:f>
        <x:v>非测试日纯氢</x:v>
      </x:c>
      <x:c r="L7322" s="7" t="n">
        <x:f>IF(K7322="缺失","",IF(K7322="非测试日纯氢",G7322,IF(K7322="非测试日仪表",E7322,F7322)))</x:f>
        <x:v>162.9</x:v>
      </x:c>
      <x:c r="M7322" s="2" t="n">
        <x:f>IF(K7322="缺失",1,0)</x:f>
        <x:v>0</x:v>
      </x:c>
      <x:c r="N7322" s="2" t="str">
        <x:v>车辆里程查询_20260901-20260930_1024辆_仪表里程.xlsx / F274</x:v>
      </x:c>
      <x:c r="O7322" s="2" t="str">
        <x:v>车辆里程查询_20260901-20260930_1024辆_GPS里程.xlsx / F192</x:v>
      </x:c>
      <x:c r="P7322" s="2" t="str">
        <x:v>车辆纯氢气里程查询_20260901-20260930_1024辆.xlsx / F522</x:v>
      </x:c>
    </x:row>
    <x:row r="7323" ht="22" customHeight="1">
      <x:c r="A7323" s="2" t="n">
        <x:v>290</x:v>
      </x:c>
      <x:c r="B7323" s="2" t="str">
        <x:v>粤AGR5228</x:v>
      </x:c>
      <x:c r="C7323" s="2" t="str">
        <x:v>吴纬涛</x:v>
      </x:c>
      <x:c r="D7323" s="8" t="d">
        <x:v>2026-09-03T00:00:00.000Z</x:v>
      </x:c>
      <x:c r="E7323" s="7" t="n">
        <x:v>170.8</x:v>
      </x:c>
      <x:c r="F7323" s="7" t="n">
        <x:v>175.3</x:v>
      </x:c>
      <x:c r="G7323" s="7" t="n">
        <x:v>154.7</x:v>
      </x:c>
      <x:c r="H7323" s="2" t="str">
        <x:v>否</x:v>
      </x:c>
      <x:c r="I7323" s="7" t="n">
        <x:f>IF(AND(ISNUMBER(E7323),ISNUMBER(F7323)),E7323-F7323,"")</x:f>
        <x:v>-4.5</x:v>
      </x:c>
      <x:c r="J7323" s="2" t="str">
        <x:f>IF(H7323="否","不适用",IF(AND(ISNUMBER(E7323),ISNUMBER(F7323)),IF(I7323&gt;'规则与名单'!$B$2,"是","否"),"未判定"))</x:f>
        <x:v>不适用</x:v>
      </x:c>
      <x:c r="K7323" s="2" t="str">
        <x:f>IF(J7323="是",IF(ISNUMBER(F7323),"测试日GPS","缺失"),IF(ISNUMBER(G7323),"非测试日纯氢",IF(AND(H7323="是",J7323="未判定"),IF(ISNUMBER(F7323),"测试名单无纯氢GPS","缺失"),IF(ISNUMBER(E7323),"非测试日仪表","缺失"))))</x:f>
        <x:v>非测试日纯氢</x:v>
      </x:c>
      <x:c r="L7323" s="7" t="n">
        <x:f>IF(K7323="缺失","",IF(K7323="非测试日纯氢",G7323,IF(K7323="非测试日仪表",E7323,F7323)))</x:f>
        <x:v>154.7</x:v>
      </x:c>
      <x:c r="M7323" s="2" t="n">
        <x:f>IF(K7323="缺失",1,0)</x:f>
        <x:v>0</x:v>
      </x:c>
      <x:c r="N7323" s="2" t="str">
        <x:v>车辆里程查询_20260901-20260930_1024辆_仪表里程.xlsx / G274</x:v>
      </x:c>
      <x:c r="O7323" s="2" t="str">
        <x:v>车辆里程查询_20260901-20260930_1024辆_GPS里程.xlsx / G192</x:v>
      </x:c>
      <x:c r="P7323" s="2" t="str">
        <x:v>车辆纯氢气里程查询_20260901-20260930_1024辆.xlsx / G522</x:v>
      </x:c>
    </x:row>
    <x:row r="7324" ht="22" customHeight="1">
      <x:c r="A7324" s="2" t="n">
        <x:v>290</x:v>
      </x:c>
      <x:c r="B7324" s="2" t="str">
        <x:v>粤AGR5228</x:v>
      </x:c>
      <x:c r="C7324" s="2" t="str">
        <x:v>吴纬涛</x:v>
      </x:c>
      <x:c r="D7324" s="8" t="d">
        <x:v>2026-09-04T00:00:00.000Z</x:v>
      </x:c>
      <x:c r="E7324" s="7" t="n">
        <x:v>166</x:v>
      </x:c>
      <x:c r="F7324" s="7" t="n">
        <x:v>168.8</x:v>
      </x:c>
      <x:c r="G7324" s="7" t="n">
        <x:v>165</x:v>
      </x:c>
      <x:c r="H7324" s="2" t="str">
        <x:v>否</x:v>
      </x:c>
      <x:c r="I7324" s="7" t="n">
        <x:f>IF(AND(ISNUMBER(E7324),ISNUMBER(F7324)),E7324-F7324,"")</x:f>
        <x:v>-2.8000000000000114</x:v>
      </x:c>
      <x:c r="J7324" s="2" t="str">
        <x:f>IF(H7324="否","不适用",IF(AND(ISNUMBER(E7324),ISNUMBER(F7324)),IF(I7324&gt;'规则与名单'!$B$2,"是","否"),"未判定"))</x:f>
        <x:v>不适用</x:v>
      </x:c>
      <x:c r="K7324" s="2" t="str">
        <x:f>IF(J7324="是",IF(ISNUMBER(F7324),"测试日GPS","缺失"),IF(ISNUMBER(G7324),"非测试日纯氢",IF(AND(H7324="是",J7324="未判定"),IF(ISNUMBER(F7324),"测试名单无纯氢GPS","缺失"),IF(ISNUMBER(E7324),"非测试日仪表","缺失"))))</x:f>
        <x:v>非测试日纯氢</x:v>
      </x:c>
      <x:c r="L7324" s="7" t="n">
        <x:f>IF(K7324="缺失","",IF(K7324="非测试日纯氢",G7324,IF(K7324="非测试日仪表",E7324,F7324)))</x:f>
        <x:v>165</x:v>
      </x:c>
      <x:c r="M7324" s="2" t="n">
        <x:f>IF(K7324="缺失",1,0)</x:f>
        <x:v>0</x:v>
      </x:c>
      <x:c r="N7324" s="2" t="str">
        <x:v>车辆里程查询_20260901-20260930_1024辆_仪表里程.xlsx / H274</x:v>
      </x:c>
      <x:c r="O7324" s="2" t="str">
        <x:v>车辆里程查询_20260901-20260930_1024辆_GPS里程.xlsx / H192</x:v>
      </x:c>
      <x:c r="P7324" s="2" t="str">
        <x:v>车辆纯氢气里程查询_20260901-20260930_1024辆.xlsx / H522</x:v>
      </x:c>
    </x:row>
    <x:row r="7325" ht="22" customHeight="1">
      <x:c r="A7325" s="2" t="n">
        <x:v>290</x:v>
      </x:c>
      <x:c r="B7325" s="2" t="str">
        <x:v>粤AGR5228</x:v>
      </x:c>
      <x:c r="C7325" s="2" t="str">
        <x:v>吴纬涛</x:v>
      </x:c>
      <x:c r="D7325" s="8" t="d">
        <x:v>2026-09-05T00:00:00.000Z</x:v>
      </x:c>
      <x:c r="E7325" s="7" t="n">
        <x:v>152</x:v>
      </x:c>
      <x:c r="F7325" s="7" t="n">
        <x:v>154.1</x:v>
      </x:c>
      <x:c r="G7325" s="7" t="n">
        <x:v>151.4</x:v>
      </x:c>
      <x:c r="H7325" s="2" t="str">
        <x:v>否</x:v>
      </x:c>
      <x:c r="I7325" s="7" t="n">
        <x:f>IF(AND(ISNUMBER(E7325),ISNUMBER(F7325)),E7325-F7325,"")</x:f>
        <x:v>-2.0999999999999943</x:v>
      </x:c>
      <x:c r="J7325" s="2" t="str">
        <x:f>IF(H7325="否","不适用",IF(AND(ISNUMBER(E7325),ISNUMBER(F7325)),IF(I7325&gt;'规则与名单'!$B$2,"是","否"),"未判定"))</x:f>
        <x:v>不适用</x:v>
      </x:c>
      <x:c r="K7325" s="2" t="str">
        <x:f>IF(J7325="是",IF(ISNUMBER(F7325),"测试日GPS","缺失"),IF(ISNUMBER(G7325),"非测试日纯氢",IF(AND(H7325="是",J7325="未判定"),IF(ISNUMBER(F7325),"测试名单无纯氢GPS","缺失"),IF(ISNUMBER(E7325),"非测试日仪表","缺失"))))</x:f>
        <x:v>非测试日纯氢</x:v>
      </x:c>
      <x:c r="L7325" s="7" t="n">
        <x:f>IF(K7325="缺失","",IF(K7325="非测试日纯氢",G7325,IF(K7325="非测试日仪表",E7325,F7325)))</x:f>
        <x:v>151.4</x:v>
      </x:c>
      <x:c r="M7325" s="2" t="n">
        <x:f>IF(K7325="缺失",1,0)</x:f>
        <x:v>0</x:v>
      </x:c>
      <x:c r="N7325" s="2" t="str">
        <x:v>车辆里程查询_20260901-20260930_1024辆_仪表里程.xlsx / I274</x:v>
      </x:c>
      <x:c r="O7325" s="2" t="str">
        <x:v>车辆里程查询_20260901-20260930_1024辆_GPS里程.xlsx / I192</x:v>
      </x:c>
      <x:c r="P7325" s="2" t="str">
        <x:v>车辆纯氢气里程查询_20260901-20260930_1024辆.xlsx / I522</x:v>
      </x:c>
    </x:row>
    <x:row r="7326" ht="22" customHeight="1">
      <x:c r="A7326" s="2" t="n">
        <x:v>290</x:v>
      </x:c>
      <x:c r="B7326" s="2" t="str">
        <x:v>粤AGR5228</x:v>
      </x:c>
      <x:c r="C7326" s="2" t="str">
        <x:v>吴纬涛</x:v>
      </x:c>
      <x:c r="D7326" s="8" t="d">
        <x:v>2026-09-06T00:00:00.000Z</x:v>
      </x:c>
      <x:c r="E7326" s="7" t="n">
        <x:v>159.5</x:v>
      </x:c>
      <x:c r="F7326" s="7" t="n">
        <x:v>161.2</x:v>
      </x:c>
      <x:c r="G7326" s="7" t="n">
        <x:v>159.4</x:v>
      </x:c>
      <x:c r="H7326" s="2" t="str">
        <x:v>否</x:v>
      </x:c>
      <x:c r="I7326" s="7" t="n">
        <x:f>IF(AND(ISNUMBER(E7326),ISNUMBER(F7326)),E7326-F7326,"")</x:f>
        <x:v>-1.6999999999999886</x:v>
      </x:c>
      <x:c r="J7326" s="2" t="str">
        <x:f>IF(H7326="否","不适用",IF(AND(ISNUMBER(E7326),ISNUMBER(F7326)),IF(I7326&gt;'规则与名单'!$B$2,"是","否"),"未判定"))</x:f>
        <x:v>不适用</x:v>
      </x:c>
      <x:c r="K7326" s="2" t="str">
        <x:f>IF(J7326="是",IF(ISNUMBER(F7326),"测试日GPS","缺失"),IF(ISNUMBER(G7326),"非测试日纯氢",IF(AND(H7326="是",J7326="未判定"),IF(ISNUMBER(F7326),"测试名单无纯氢GPS","缺失"),IF(ISNUMBER(E7326),"非测试日仪表","缺失"))))</x:f>
        <x:v>非测试日纯氢</x:v>
      </x:c>
      <x:c r="L7326" s="7" t="n">
        <x:f>IF(K7326="缺失","",IF(K7326="非测试日纯氢",G7326,IF(K7326="非测试日仪表",E7326,F7326)))</x:f>
        <x:v>159.4</x:v>
      </x:c>
      <x:c r="M7326" s="2" t="n">
        <x:f>IF(K7326="缺失",1,0)</x:f>
        <x:v>0</x:v>
      </x:c>
      <x:c r="N7326" s="2" t="str">
        <x:v>车辆里程查询_20260901-20260930_1024辆_仪表里程.xlsx / J274</x:v>
      </x:c>
      <x:c r="O7326" s="2" t="str">
        <x:v>车辆里程查询_20260901-20260930_1024辆_GPS里程.xlsx / J192</x:v>
      </x:c>
      <x:c r="P7326" s="2" t="str">
        <x:v>车辆纯氢气里程查询_20260901-20260930_1024辆.xlsx / J522</x:v>
      </x:c>
    </x:row>
    <x:row r="7327" ht="22" customHeight="1">
      <x:c r="A7327" s="2" t="n">
        <x:v>290</x:v>
      </x:c>
      <x:c r="B7327" s="2" t="str">
        <x:v>粤AGR5228</x:v>
      </x:c>
      <x:c r="C7327" s="2" t="str">
        <x:v>吴纬涛</x:v>
      </x:c>
      <x:c r="D7327" s="8" t="d">
        <x:v>2026-09-07T00:00:00.000Z</x:v>
      </x:c>
      <x:c r="E7327" s="7" t="n">
        <x:v>163.7</x:v>
      </x:c>
      <x:c r="F7327" s="7" t="n">
        <x:v>166.3</x:v>
      </x:c>
      <x:c r="G7327" s="7" t="n">
        <x:v>163.7</x:v>
      </x:c>
      <x:c r="H7327" s="2" t="str">
        <x:v>否</x:v>
      </x:c>
      <x:c r="I7327" s="7" t="n">
        <x:f>IF(AND(ISNUMBER(E7327),ISNUMBER(F7327)),E7327-F7327,"")</x:f>
        <x:v>-2.6000000000000227</x:v>
      </x:c>
      <x:c r="J7327" s="2" t="str">
        <x:f>IF(H7327="否","不适用",IF(AND(ISNUMBER(E7327),ISNUMBER(F7327)),IF(I7327&gt;'规则与名单'!$B$2,"是","否"),"未判定"))</x:f>
        <x:v>不适用</x:v>
      </x:c>
      <x:c r="K7327" s="2" t="str">
        <x:f>IF(J7327="是",IF(ISNUMBER(F7327),"测试日GPS","缺失"),IF(ISNUMBER(G7327),"非测试日纯氢",IF(AND(H7327="是",J7327="未判定"),IF(ISNUMBER(F7327),"测试名单无纯氢GPS","缺失"),IF(ISNUMBER(E7327),"非测试日仪表","缺失"))))</x:f>
        <x:v>非测试日纯氢</x:v>
      </x:c>
      <x:c r="L7327" s="7" t="n">
        <x:f>IF(K7327="缺失","",IF(K7327="非测试日纯氢",G7327,IF(K7327="非测试日仪表",E7327,F7327)))</x:f>
        <x:v>163.7</x:v>
      </x:c>
      <x:c r="M7327" s="2" t="n">
        <x:f>IF(K7327="缺失",1,0)</x:f>
        <x:v>0</x:v>
      </x:c>
      <x:c r="N7327" s="2" t="str">
        <x:v>车辆里程查询_20260901-20260930_1024辆_仪表里程.xlsx / K274</x:v>
      </x:c>
      <x:c r="O7327" s="2" t="str">
        <x:v>车辆里程查询_20260901-20260930_1024辆_GPS里程.xlsx / K192</x:v>
      </x:c>
      <x:c r="P7327" s="2" t="str">
        <x:v>车辆纯氢气里程查询_20260901-20260930_1024辆.xlsx / K522</x:v>
      </x:c>
    </x:row>
    <x:row r="7328" ht="22" customHeight="1">
      <x:c r="A7328" s="2" t="n">
        <x:v>290</x:v>
      </x:c>
      <x:c r="B7328" s="2" t="str">
        <x:v>粤AGR5228</x:v>
      </x:c>
      <x:c r="C7328" s="2" t="str">
        <x:v>吴纬涛</x:v>
      </x:c>
      <x:c r="D7328" s="8" t="d">
        <x:v>2026-09-08T00:00:00.000Z</x:v>
      </x:c>
      <x:c r="E7328" s="7" t="n">
        <x:v>170.1</x:v>
      </x:c>
      <x:c r="F7328" s="7" t="n">
        <x:v>174.5</x:v>
      </x:c>
      <x:c r="G7328" s="7" t="n">
        <x:v>170</x:v>
      </x:c>
      <x:c r="H7328" s="2" t="str">
        <x:v>否</x:v>
      </x:c>
      <x:c r="I7328" s="7" t="n">
        <x:f>IF(AND(ISNUMBER(E7328),ISNUMBER(F7328)),E7328-F7328,"")</x:f>
        <x:v>-4.400000000000006</x:v>
      </x:c>
      <x:c r="J7328" s="2" t="str">
        <x:f>IF(H7328="否","不适用",IF(AND(ISNUMBER(E7328),ISNUMBER(F7328)),IF(I7328&gt;'规则与名单'!$B$2,"是","否"),"未判定"))</x:f>
        <x:v>不适用</x:v>
      </x:c>
      <x:c r="K7328" s="2" t="str">
        <x:f>IF(J7328="是",IF(ISNUMBER(F7328),"测试日GPS","缺失"),IF(ISNUMBER(G7328),"非测试日纯氢",IF(AND(H7328="是",J7328="未判定"),IF(ISNUMBER(F7328),"测试名单无纯氢GPS","缺失"),IF(ISNUMBER(E7328),"非测试日仪表","缺失"))))</x:f>
        <x:v>非测试日纯氢</x:v>
      </x:c>
      <x:c r="L7328" s="7" t="n">
        <x:f>IF(K7328="缺失","",IF(K7328="非测试日纯氢",G7328,IF(K7328="非测试日仪表",E7328,F7328)))</x:f>
        <x:v>170</x:v>
      </x:c>
      <x:c r="M7328" s="2" t="n">
        <x:f>IF(K7328="缺失",1,0)</x:f>
        <x:v>0</x:v>
      </x:c>
      <x:c r="N7328" s="2" t="str">
        <x:v>车辆里程查询_20260901-20260930_1024辆_仪表里程.xlsx / L274</x:v>
      </x:c>
      <x:c r="O7328" s="2" t="str">
        <x:v>车辆里程查询_20260901-20260930_1024辆_GPS里程.xlsx / L192</x:v>
      </x:c>
      <x:c r="P7328" s="2" t="str">
        <x:v>车辆纯氢气里程查询_20260901-20260930_1024辆.xlsx / L522</x:v>
      </x:c>
    </x:row>
    <x:row r="7329" ht="22" customHeight="1">
      <x:c r="A7329" s="2" t="n">
        <x:v>290</x:v>
      </x:c>
      <x:c r="B7329" s="2" t="str">
        <x:v>粤AGR5228</x:v>
      </x:c>
      <x:c r="C7329" s="2" t="str">
        <x:v>吴纬涛</x:v>
      </x:c>
      <x:c r="D7329" s="8" t="d">
        <x:v>2026-09-09T00:00:00.000Z</x:v>
      </x:c>
      <x:c r="E7329" s="7" t="n">
        <x:v>166.6</x:v>
      </x:c>
      <x:c r="F7329" s="7" t="n">
        <x:v>169.2</x:v>
      </x:c>
      <x:c r="G7329" s="7" t="n">
        <x:v>166.2</x:v>
      </x:c>
      <x:c r="H7329" s="2" t="str">
        <x:v>否</x:v>
      </x:c>
      <x:c r="I7329" s="7" t="n">
        <x:f>IF(AND(ISNUMBER(E7329),ISNUMBER(F7329)),E7329-F7329,"")</x:f>
        <x:v>-2.5999999999999943</x:v>
      </x:c>
      <x:c r="J7329" s="2" t="str">
        <x:f>IF(H7329="否","不适用",IF(AND(ISNUMBER(E7329),ISNUMBER(F7329)),IF(I7329&gt;'规则与名单'!$B$2,"是","否"),"未判定"))</x:f>
        <x:v>不适用</x:v>
      </x:c>
      <x:c r="K7329" s="2" t="str">
        <x:f>IF(J7329="是",IF(ISNUMBER(F7329),"测试日GPS","缺失"),IF(ISNUMBER(G7329),"非测试日纯氢",IF(AND(H7329="是",J7329="未判定"),IF(ISNUMBER(F7329),"测试名单无纯氢GPS","缺失"),IF(ISNUMBER(E7329),"非测试日仪表","缺失"))))</x:f>
        <x:v>非测试日纯氢</x:v>
      </x:c>
      <x:c r="L7329" s="7" t="n">
        <x:f>IF(K7329="缺失","",IF(K7329="非测试日纯氢",G7329,IF(K7329="非测试日仪表",E7329,F7329)))</x:f>
        <x:v>166.2</x:v>
      </x:c>
      <x:c r="M7329" s="2" t="n">
        <x:f>IF(K7329="缺失",1,0)</x:f>
        <x:v>0</x:v>
      </x:c>
      <x:c r="N7329" s="2" t="str">
        <x:v>车辆里程查询_20260901-20260930_1024辆_仪表里程.xlsx / M274</x:v>
      </x:c>
      <x:c r="O7329" s="2" t="str">
        <x:v>车辆里程查询_20260901-20260930_1024辆_GPS里程.xlsx / M192</x:v>
      </x:c>
      <x:c r="P7329" s="2" t="str">
        <x:v>车辆纯氢气里程查询_20260901-20260930_1024辆.xlsx / M522</x:v>
      </x:c>
    </x:row>
    <x:row r="7330" ht="22" customHeight="1">
      <x:c r="A7330" s="2" t="n">
        <x:v>290</x:v>
      </x:c>
      <x:c r="B7330" s="2" t="str">
        <x:v>粤AGR5228</x:v>
      </x:c>
      <x:c r="C7330" s="2" t="str">
        <x:v>吴纬涛</x:v>
      </x:c>
      <x:c r="D7330" s="8" t="d">
        <x:v>2026-09-10T00:00:00.000Z</x:v>
      </x:c>
      <x:c r="E7330" s="7" t="n">
        <x:v>166.6</x:v>
      </x:c>
      <x:c r="F7330" s="7" t="n">
        <x:v>168.3</x:v>
      </x:c>
      <x:c r="G7330" s="7" t="n">
        <x:v>166.6</x:v>
      </x:c>
      <x:c r="H7330" s="2" t="str">
        <x:v>否</x:v>
      </x:c>
      <x:c r="I7330" s="7" t="n">
        <x:f>IF(AND(ISNUMBER(E7330),ISNUMBER(F7330)),E7330-F7330,"")</x:f>
        <x:v>-1.700000000000017</x:v>
      </x:c>
      <x:c r="J7330" s="2" t="str">
        <x:f>IF(H7330="否","不适用",IF(AND(ISNUMBER(E7330),ISNUMBER(F7330)),IF(I7330&gt;'规则与名单'!$B$2,"是","否"),"未判定"))</x:f>
        <x:v>不适用</x:v>
      </x:c>
      <x:c r="K7330" s="2" t="str">
        <x:f>IF(J7330="是",IF(ISNUMBER(F7330),"测试日GPS","缺失"),IF(ISNUMBER(G7330),"非测试日纯氢",IF(AND(H7330="是",J7330="未判定"),IF(ISNUMBER(F7330),"测试名单无纯氢GPS","缺失"),IF(ISNUMBER(E7330),"非测试日仪表","缺失"))))</x:f>
        <x:v>非测试日纯氢</x:v>
      </x:c>
      <x:c r="L7330" s="7" t="n">
        <x:f>IF(K7330="缺失","",IF(K7330="非测试日纯氢",G7330,IF(K7330="非测试日仪表",E7330,F7330)))</x:f>
        <x:v>166.6</x:v>
      </x:c>
      <x:c r="M7330" s="2" t="n">
        <x:f>IF(K7330="缺失",1,0)</x:f>
        <x:v>0</x:v>
      </x:c>
      <x:c r="N7330" s="2" t="str">
        <x:v>车辆里程查询_20260901-20260930_1024辆_仪表里程.xlsx / N274</x:v>
      </x:c>
      <x:c r="O7330" s="2" t="str">
        <x:v>车辆里程查询_20260901-20260930_1024辆_GPS里程.xlsx / N192</x:v>
      </x:c>
      <x:c r="P7330" s="2" t="str">
        <x:v>车辆纯氢气里程查询_20260901-20260930_1024辆.xlsx / N522</x:v>
      </x:c>
    </x:row>
    <x:row r="7331" ht="22" customHeight="1">
      <x:c r="A7331" s="2" t="n">
        <x:v>290</x:v>
      </x:c>
      <x:c r="B7331" s="2" t="str">
        <x:v>粤AGR5228</x:v>
      </x:c>
      <x:c r="C7331" s="2" t="str">
        <x:v>吴纬涛</x:v>
      </x:c>
      <x:c r="D7331" s="8" t="d">
        <x:v>2026-09-11T00:00:00.000Z</x:v>
      </x:c>
      <x:c r="E7331" s="7" t="n">
        <x:v>148.6</x:v>
      </x:c>
      <x:c r="F7331" s="7" t="n">
        <x:v>169.2</x:v>
      </x:c>
      <x:c r="G7331" s="7" t="n">
        <x:v>148.6</x:v>
      </x:c>
      <x:c r="H7331" s="2" t="str">
        <x:v>否</x:v>
      </x:c>
      <x:c r="I7331" s="7" t="n">
        <x:f>IF(AND(ISNUMBER(E7331),ISNUMBER(F7331)),E7331-F7331,"")</x:f>
        <x:v>-20.599999999999994</x:v>
      </x:c>
      <x:c r="J7331" s="2" t="str">
        <x:f>IF(H7331="否","不适用",IF(AND(ISNUMBER(E7331),ISNUMBER(F7331)),IF(I7331&gt;'规则与名单'!$B$2,"是","否"),"未判定"))</x:f>
        <x:v>不适用</x:v>
      </x:c>
      <x:c r="K7331" s="2" t="str">
        <x:f>IF(J7331="是",IF(ISNUMBER(F7331),"测试日GPS","缺失"),IF(ISNUMBER(G7331),"非测试日纯氢",IF(AND(H7331="是",J7331="未判定"),IF(ISNUMBER(F7331),"测试名单无纯氢GPS","缺失"),IF(ISNUMBER(E7331),"非测试日仪表","缺失"))))</x:f>
        <x:v>非测试日纯氢</x:v>
      </x:c>
      <x:c r="L7331" s="7" t="n">
        <x:f>IF(K7331="缺失","",IF(K7331="非测试日纯氢",G7331,IF(K7331="非测试日仪表",E7331,F7331)))</x:f>
        <x:v>148.6</x:v>
      </x:c>
      <x:c r="M7331" s="2" t="n">
        <x:f>IF(K7331="缺失",1,0)</x:f>
        <x:v>0</x:v>
      </x:c>
      <x:c r="N7331" s="2" t="str">
        <x:v>车辆里程查询_20260901-20260930_1024辆_仪表里程.xlsx / O274</x:v>
      </x:c>
      <x:c r="O7331" s="2" t="str">
        <x:v>车辆里程查询_20260901-20260930_1024辆_GPS里程.xlsx / O192</x:v>
      </x:c>
      <x:c r="P7331" s="2" t="str">
        <x:v>车辆纯氢气里程查询_20260901-20260930_1024辆.xlsx / O522</x:v>
      </x:c>
    </x:row>
    <x:row r="7332" ht="22" customHeight="1">
      <x:c r="A7332" s="2" t="n">
        <x:v>290</x:v>
      </x:c>
      <x:c r="B7332" s="2" t="str">
        <x:v>粤AGR5228</x:v>
      </x:c>
      <x:c r="C7332" s="2" t="str">
        <x:v>吴纬涛</x:v>
      </x:c>
      <x:c r="D7332" s="8" t="d">
        <x:v>2026-09-12T00:00:00.000Z</x:v>
      </x:c>
      <x:c r="E7332" s="7" t="n">
        <x:v>180.9</x:v>
      </x:c>
      <x:c r="F7332" s="7" t="n">
        <x:v>168.6</x:v>
      </x:c>
      <x:c r="G7332" s="7" t="n">
        <x:v>151.2</x:v>
      </x:c>
      <x:c r="H7332" s="2" t="str">
        <x:v>否</x:v>
      </x:c>
      <x:c r="I7332" s="7" t="n">
        <x:f>IF(AND(ISNUMBER(E7332),ISNUMBER(F7332)),E7332-F7332,"")</x:f>
        <x:v>12.300000000000011</x:v>
      </x:c>
      <x:c r="J7332" s="2" t="str">
        <x:f>IF(H7332="否","不适用",IF(AND(ISNUMBER(E7332),ISNUMBER(F7332)),IF(I7332&gt;'规则与名单'!$B$2,"是","否"),"未判定"))</x:f>
        <x:v>不适用</x:v>
      </x:c>
      <x:c r="K7332" s="2" t="str">
        <x:f>IF(J7332="是",IF(ISNUMBER(F7332),"测试日GPS","缺失"),IF(ISNUMBER(G7332),"非测试日纯氢",IF(AND(H7332="是",J7332="未判定"),IF(ISNUMBER(F7332),"测试名单无纯氢GPS","缺失"),IF(ISNUMBER(E7332),"非测试日仪表","缺失"))))</x:f>
        <x:v>非测试日纯氢</x:v>
      </x:c>
      <x:c r="L7332" s="7" t="n">
        <x:f>IF(K7332="缺失","",IF(K7332="非测试日纯氢",G7332,IF(K7332="非测试日仪表",E7332,F7332)))</x:f>
        <x:v>151.2</x:v>
      </x:c>
      <x:c r="M7332" s="2" t="n">
        <x:f>IF(K7332="缺失",1,0)</x:f>
        <x:v>0</x:v>
      </x:c>
      <x:c r="N7332" s="2" t="str">
        <x:v>车辆里程查询_20260901-20260930_1024辆_仪表里程.xlsx / P274</x:v>
      </x:c>
      <x:c r="O7332" s="2" t="str">
        <x:v>车辆里程查询_20260901-20260930_1024辆_GPS里程.xlsx / P192</x:v>
      </x:c>
      <x:c r="P7332" s="2" t="str">
        <x:v>车辆纯氢气里程查询_20260901-20260930_1024辆.xlsx / P522</x:v>
      </x:c>
    </x:row>
    <x:row r="7333" ht="22" customHeight="1">
      <x:c r="A7333" s="2" t="n">
        <x:v>290</x:v>
      </x:c>
      <x:c r="B7333" s="2" t="str">
        <x:v>粤AGR5228</x:v>
      </x:c>
      <x:c r="C7333" s="2" t="str">
        <x:v>吴纬涛</x:v>
      </x:c>
      <x:c r="D7333" s="8" t="d">
        <x:v>2026-09-13T00:00:00.000Z</x:v>
      </x:c>
      <x:c r="E7333" s="7" t="n">
        <x:v>160.4</x:v>
      </x:c>
      <x:c r="F7333" s="7" t="n">
        <x:v>163.3</x:v>
      </x:c>
      <x:c r="G7333" s="7" t="n">
        <x:v>132.6</x:v>
      </x:c>
      <x:c r="H7333" s="2" t="str">
        <x:v>否</x:v>
      </x:c>
      <x:c r="I7333" s="7" t="n">
        <x:f>IF(AND(ISNUMBER(E7333),ISNUMBER(F7333)),E7333-F7333,"")</x:f>
        <x:v>-2.9000000000000057</x:v>
      </x:c>
      <x:c r="J7333" s="2" t="str">
        <x:f>IF(H7333="否","不适用",IF(AND(ISNUMBER(E7333),ISNUMBER(F7333)),IF(I7333&gt;'规则与名单'!$B$2,"是","否"),"未判定"))</x:f>
        <x:v>不适用</x:v>
      </x:c>
      <x:c r="K7333" s="2" t="str">
        <x:f>IF(J7333="是",IF(ISNUMBER(F7333),"测试日GPS","缺失"),IF(ISNUMBER(G7333),"非测试日纯氢",IF(AND(H7333="是",J7333="未判定"),IF(ISNUMBER(F7333),"测试名单无纯氢GPS","缺失"),IF(ISNUMBER(E7333),"非测试日仪表","缺失"))))</x:f>
        <x:v>非测试日纯氢</x:v>
      </x:c>
      <x:c r="L7333" s="7" t="n">
        <x:f>IF(K7333="缺失","",IF(K7333="非测试日纯氢",G7333,IF(K7333="非测试日仪表",E7333,F7333)))</x:f>
        <x:v>132.6</x:v>
      </x:c>
      <x:c r="M7333" s="2" t="n">
        <x:f>IF(K7333="缺失",1,0)</x:f>
        <x:v>0</x:v>
      </x:c>
      <x:c r="N7333" s="2" t="str">
        <x:v>车辆里程查询_20260901-20260930_1024辆_仪表里程.xlsx / Q274</x:v>
      </x:c>
      <x:c r="O7333" s="2" t="str">
        <x:v>车辆里程查询_20260901-20260930_1024辆_GPS里程.xlsx / Q192</x:v>
      </x:c>
      <x:c r="P7333" s="2" t="str">
        <x:v>车辆纯氢气里程查询_20260901-20260930_1024辆.xlsx / Q522</x:v>
      </x:c>
    </x:row>
    <x:row r="7334" ht="22" customHeight="1">
      <x:c r="A7334" s="2" t="n">
        <x:v>290</x:v>
      </x:c>
      <x:c r="B7334" s="2" t="str">
        <x:v>粤AGR5228</x:v>
      </x:c>
      <x:c r="C7334" s="2" t="str">
        <x:v>吴纬涛</x:v>
      </x:c>
      <x:c r="D7334" s="8" t="d">
        <x:v>2026-09-14T00:00:00.000Z</x:v>
      </x:c>
      <x:c r="E7334" s="7" t="n">
        <x:v>161.2</x:v>
      </x:c>
      <x:c r="F7334" s="7" t="n">
        <x:v>164.1</x:v>
      </x:c>
      <x:c r="G7334" s="7" t="n">
        <x:v>100.3</x:v>
      </x:c>
      <x:c r="H7334" s="2" t="str">
        <x:v>否</x:v>
      </x:c>
      <x:c r="I7334" s="7" t="n">
        <x:f>IF(AND(ISNUMBER(E7334),ISNUMBER(F7334)),E7334-F7334,"")</x:f>
        <x:v>-2.9000000000000057</x:v>
      </x:c>
      <x:c r="J7334" s="2" t="str">
        <x:f>IF(H7334="否","不适用",IF(AND(ISNUMBER(E7334),ISNUMBER(F7334)),IF(I7334&gt;'规则与名单'!$B$2,"是","否"),"未判定"))</x:f>
        <x:v>不适用</x:v>
      </x:c>
      <x:c r="K7334" s="2" t="str">
        <x:f>IF(J7334="是",IF(ISNUMBER(F7334),"测试日GPS","缺失"),IF(ISNUMBER(G7334),"非测试日纯氢",IF(AND(H7334="是",J7334="未判定"),IF(ISNUMBER(F7334),"测试名单无纯氢GPS","缺失"),IF(ISNUMBER(E7334),"非测试日仪表","缺失"))))</x:f>
        <x:v>非测试日纯氢</x:v>
      </x:c>
      <x:c r="L7334" s="7" t="n">
        <x:f>IF(K7334="缺失","",IF(K7334="非测试日纯氢",G7334,IF(K7334="非测试日仪表",E7334,F7334)))</x:f>
        <x:v>100.3</x:v>
      </x:c>
      <x:c r="M7334" s="2" t="n">
        <x:f>IF(K7334="缺失",1,0)</x:f>
        <x:v>0</x:v>
      </x:c>
      <x:c r="N7334" s="2" t="str">
        <x:v>车辆里程查询_20260901-20260930_1024辆_仪表里程.xlsx / R274</x:v>
      </x:c>
      <x:c r="O7334" s="2" t="str">
        <x:v>车辆里程查询_20260901-20260930_1024辆_GPS里程.xlsx / R192</x:v>
      </x:c>
      <x:c r="P7334" s="2" t="str">
        <x:v>车辆纯氢气里程查询_20260901-20260930_1024辆.xlsx / R522</x:v>
      </x:c>
    </x:row>
    <x:row r="7335" ht="22" customHeight="1">
      <x:c r="A7335" s="2" t="n">
        <x:v>290</x:v>
      </x:c>
      <x:c r="B7335" s="2" t="str">
        <x:v>粤AGR5228</x:v>
      </x:c>
      <x:c r="C7335" s="2" t="str">
        <x:v>吴纬涛</x:v>
      </x:c>
      <x:c r="D7335" s="8" t="d">
        <x:v>2026-09-15T00:00:00.000Z</x:v>
      </x:c>
      <x:c r="E7335" s="7" t="n">
        <x:v>166.5</x:v>
      </x:c>
      <x:c r="F7335" s="7" t="n">
        <x:v>168.9</x:v>
      </x:c>
      <x:c r="G7335" s="7" t="n">
        <x:v>165.5</x:v>
      </x:c>
      <x:c r="H7335" s="2" t="str">
        <x:v>否</x:v>
      </x:c>
      <x:c r="I7335" s="7" t="n">
        <x:f>IF(AND(ISNUMBER(E7335),ISNUMBER(F7335)),E7335-F7335,"")</x:f>
        <x:v>-2.4000000000000057</x:v>
      </x:c>
      <x:c r="J7335" s="2" t="str">
        <x:f>IF(H7335="否","不适用",IF(AND(ISNUMBER(E7335),ISNUMBER(F7335)),IF(I7335&gt;'规则与名单'!$B$2,"是","否"),"未判定"))</x:f>
        <x:v>不适用</x:v>
      </x:c>
      <x:c r="K7335" s="2" t="str">
        <x:f>IF(J7335="是",IF(ISNUMBER(F7335),"测试日GPS","缺失"),IF(ISNUMBER(G7335),"非测试日纯氢",IF(AND(H7335="是",J7335="未判定"),IF(ISNUMBER(F7335),"测试名单无纯氢GPS","缺失"),IF(ISNUMBER(E7335),"非测试日仪表","缺失"))))</x:f>
        <x:v>非测试日纯氢</x:v>
      </x:c>
      <x:c r="L7335" s="7" t="n">
        <x:f>IF(K7335="缺失","",IF(K7335="非测试日纯氢",G7335,IF(K7335="非测试日仪表",E7335,F7335)))</x:f>
        <x:v>165.5</x:v>
      </x:c>
      <x:c r="M7335" s="2" t="n">
        <x:f>IF(K7335="缺失",1,0)</x:f>
        <x:v>0</x:v>
      </x:c>
      <x:c r="N7335" s="2" t="str">
        <x:v>车辆里程查询_20260901-20260930_1024辆_仪表里程.xlsx / S274</x:v>
      </x:c>
      <x:c r="O7335" s="2" t="str">
        <x:v>车辆里程查询_20260901-20260930_1024辆_GPS里程.xlsx / S192</x:v>
      </x:c>
      <x:c r="P7335" s="2" t="str">
        <x:v>车辆纯氢气里程查询_20260901-20260930_1024辆.xlsx / S522</x:v>
      </x:c>
    </x:row>
    <x:row r="7336" ht="22" customHeight="1">
      <x:c r="A7336" s="2" t="n">
        <x:v>290</x:v>
      </x:c>
      <x:c r="B7336" s="2" t="str">
        <x:v>粤AGR5228</x:v>
      </x:c>
      <x:c r="C7336" s="2" t="str">
        <x:v>吴纬涛</x:v>
      </x:c>
      <x:c r="D7336" s="8" t="d">
        <x:v>2026-09-16T00:00:00.000Z</x:v>
      </x:c>
      <x:c r="E7336" s="7" t="n">
        <x:v>165.4</x:v>
      </x:c>
      <x:c r="F7336" s="7" t="n">
        <x:v>169.3</x:v>
      </x:c>
      <x:c r="G7336" s="7" t="n">
        <x:v>164.9</x:v>
      </x:c>
      <x:c r="H7336" s="2" t="str">
        <x:v>否</x:v>
      </x:c>
      <x:c r="I7336" s="7" t="n">
        <x:f>IF(AND(ISNUMBER(E7336),ISNUMBER(F7336)),E7336-F7336,"")</x:f>
        <x:v>-3.9000000000000057</x:v>
      </x:c>
      <x:c r="J7336" s="2" t="str">
        <x:f>IF(H7336="否","不适用",IF(AND(ISNUMBER(E7336),ISNUMBER(F7336)),IF(I7336&gt;'规则与名单'!$B$2,"是","否"),"未判定"))</x:f>
        <x:v>不适用</x:v>
      </x:c>
      <x:c r="K7336" s="2" t="str">
        <x:f>IF(J7336="是",IF(ISNUMBER(F7336),"测试日GPS","缺失"),IF(ISNUMBER(G7336),"非测试日纯氢",IF(AND(H7336="是",J7336="未判定"),IF(ISNUMBER(F7336),"测试名单无纯氢GPS","缺失"),IF(ISNUMBER(E7336),"非测试日仪表","缺失"))))</x:f>
        <x:v>非测试日纯氢</x:v>
      </x:c>
      <x:c r="L7336" s="7" t="n">
        <x:f>IF(K7336="缺失","",IF(K7336="非测试日纯氢",G7336,IF(K7336="非测试日仪表",E7336,F7336)))</x:f>
        <x:v>164.9</x:v>
      </x:c>
      <x:c r="M7336" s="2" t="n">
        <x:f>IF(K7336="缺失",1,0)</x:f>
        <x:v>0</x:v>
      </x:c>
      <x:c r="N7336" s="2" t="str">
        <x:v>车辆里程查询_20260901-20260930_1024辆_仪表里程.xlsx / T274</x:v>
      </x:c>
      <x:c r="O7336" s="2" t="str">
        <x:v>车辆里程查询_20260901-20260930_1024辆_GPS里程.xlsx / T192</x:v>
      </x:c>
      <x:c r="P7336" s="2" t="str">
        <x:v>车辆纯氢气里程查询_20260901-20260930_1024辆.xlsx / T522</x:v>
      </x:c>
    </x:row>
    <x:row r="7337" ht="22" customHeight="1">
      <x:c r="A7337" s="2" t="n">
        <x:v>290</x:v>
      </x:c>
      <x:c r="B7337" s="2" t="str">
        <x:v>粤AGR5228</x:v>
      </x:c>
      <x:c r="C7337" s="2" t="str">
        <x:v>吴纬涛</x:v>
      </x:c>
      <x:c r="D7337" s="8" t="d">
        <x:v>2026-09-17T00:00:00.000Z</x:v>
      </x:c>
      <x:c r="E7337" s="7" t="n">
        <x:v>206.1</x:v>
      </x:c>
      <x:c r="F7337" s="7" t="n">
        <x:v>211.3</x:v>
      </x:c>
      <x:c r="G7337" s="7" t="n">
        <x:v>197.7</x:v>
      </x:c>
      <x:c r="H7337" s="2" t="str">
        <x:v>否</x:v>
      </x:c>
      <x:c r="I7337" s="7" t="n">
        <x:f>IF(AND(ISNUMBER(E7337),ISNUMBER(F7337)),E7337-F7337,"")</x:f>
        <x:v>-5.200000000000017</x:v>
      </x:c>
      <x:c r="J7337" s="2" t="str">
        <x:f>IF(H7337="否","不适用",IF(AND(ISNUMBER(E7337),ISNUMBER(F7337)),IF(I7337&gt;'规则与名单'!$B$2,"是","否"),"未判定"))</x:f>
        <x:v>不适用</x:v>
      </x:c>
      <x:c r="K7337" s="2" t="str">
        <x:f>IF(J7337="是",IF(ISNUMBER(F7337),"测试日GPS","缺失"),IF(ISNUMBER(G7337),"非测试日纯氢",IF(AND(H7337="是",J7337="未判定"),IF(ISNUMBER(F7337),"测试名单无纯氢GPS","缺失"),IF(ISNUMBER(E7337),"非测试日仪表","缺失"))))</x:f>
        <x:v>非测试日纯氢</x:v>
      </x:c>
      <x:c r="L7337" s="7" t="n">
        <x:f>IF(K7337="缺失","",IF(K7337="非测试日纯氢",G7337,IF(K7337="非测试日仪表",E7337,F7337)))</x:f>
        <x:v>197.7</x:v>
      </x:c>
      <x:c r="M7337" s="2" t="n">
        <x:f>IF(K7337="缺失",1,0)</x:f>
        <x:v>0</x:v>
      </x:c>
      <x:c r="N7337" s="2" t="str">
        <x:v>车辆里程查询_20260901-20260930_1024辆_仪表里程.xlsx / U274</x:v>
      </x:c>
      <x:c r="O7337" s="2" t="str">
        <x:v>车辆里程查询_20260901-20260930_1024辆_GPS里程.xlsx / U192</x:v>
      </x:c>
      <x:c r="P7337" s="2" t="str">
        <x:v>车辆纯氢气里程查询_20260901-20260930_1024辆.xlsx / U522</x:v>
      </x:c>
    </x:row>
    <x:row r="7338" ht="22" customHeight="1">
      <x:c r="A7338" s="2" t="n">
        <x:v>290</x:v>
      </x:c>
      <x:c r="B7338" s="2" t="str">
        <x:v>粤AGR5228</x:v>
      </x:c>
      <x:c r="C7338" s="2" t="str">
        <x:v>吴纬涛</x:v>
      </x:c>
      <x:c r="D7338" s="8" t="d">
        <x:v>2026-09-18T00:00:00.000Z</x:v>
      </x:c>
      <x:c r="E7338" s="7" t="n">
        <x:v>166.3</x:v>
      </x:c>
      <x:c r="F7338" s="7" t="n">
        <x:v>168.9</x:v>
      </x:c>
      <x:c r="G7338" s="7" t="n">
        <x:v>166.3</x:v>
      </x:c>
      <x:c r="H7338" s="2" t="str">
        <x:v>否</x:v>
      </x:c>
      <x:c r="I7338" s="7" t="n">
        <x:f>IF(AND(ISNUMBER(E7338),ISNUMBER(F7338)),E7338-F7338,"")</x:f>
        <x:v>-2.5999999999999943</x:v>
      </x:c>
      <x:c r="J7338" s="2" t="str">
        <x:f>IF(H7338="否","不适用",IF(AND(ISNUMBER(E7338),ISNUMBER(F7338)),IF(I7338&gt;'规则与名单'!$B$2,"是","否"),"未判定"))</x:f>
        <x:v>不适用</x:v>
      </x:c>
      <x:c r="K7338" s="2" t="str">
        <x:f>IF(J7338="是",IF(ISNUMBER(F7338),"测试日GPS","缺失"),IF(ISNUMBER(G7338),"非测试日纯氢",IF(AND(H7338="是",J7338="未判定"),IF(ISNUMBER(F7338),"测试名单无纯氢GPS","缺失"),IF(ISNUMBER(E7338),"非测试日仪表","缺失"))))</x:f>
        <x:v>非测试日纯氢</x:v>
      </x:c>
      <x:c r="L7338" s="7" t="n">
        <x:f>IF(K7338="缺失","",IF(K7338="非测试日纯氢",G7338,IF(K7338="非测试日仪表",E7338,F7338)))</x:f>
        <x:v>166.3</x:v>
      </x:c>
      <x:c r="M7338" s="2" t="n">
        <x:f>IF(K7338="缺失",1,0)</x:f>
        <x:v>0</x:v>
      </x:c>
      <x:c r="N7338" s="2" t="str">
        <x:v>车辆里程查询_20260901-20260930_1024辆_仪表里程.xlsx / V274</x:v>
      </x:c>
      <x:c r="O7338" s="2" t="str">
        <x:v>车辆里程查询_20260901-20260930_1024辆_GPS里程.xlsx / V192</x:v>
      </x:c>
      <x:c r="P7338" s="2" t="str">
        <x:v>车辆纯氢气里程查询_20260901-20260930_1024辆.xlsx / V522</x:v>
      </x:c>
    </x:row>
    <x:row r="7339" ht="22" customHeight="1">
      <x:c r="A7339" s="2" t="n">
        <x:v>290</x:v>
      </x:c>
      <x:c r="B7339" s="2" t="str">
        <x:v>粤AGR5228</x:v>
      </x:c>
      <x:c r="C7339" s="2" t="str">
        <x:v>吴纬涛</x:v>
      </x:c>
      <x:c r="D7339" s="8" t="d">
        <x:v>2026-09-19T00:00:00.000Z</x:v>
      </x:c>
      <x:c r="E7339" s="7" t="n">
        <x:v>176.1</x:v>
      </x:c>
      <x:c r="F7339" s="7" t="n">
        <x:v>179.9</x:v>
      </x:c>
      <x:c r="G7339" s="7" t="n">
        <x:v>176.1</x:v>
      </x:c>
      <x:c r="H7339" s="2" t="str">
        <x:v>否</x:v>
      </x:c>
      <x:c r="I7339" s="7" t="n">
        <x:f>IF(AND(ISNUMBER(E7339),ISNUMBER(F7339)),E7339-F7339,"")</x:f>
        <x:v>-3.8000000000000114</x:v>
      </x:c>
      <x:c r="J7339" s="2" t="str">
        <x:f>IF(H7339="否","不适用",IF(AND(ISNUMBER(E7339),ISNUMBER(F7339)),IF(I7339&gt;'规则与名单'!$B$2,"是","否"),"未判定"))</x:f>
        <x:v>不适用</x:v>
      </x:c>
      <x:c r="K7339" s="2" t="str">
        <x:f>IF(J7339="是",IF(ISNUMBER(F7339),"测试日GPS","缺失"),IF(ISNUMBER(G7339),"非测试日纯氢",IF(AND(H7339="是",J7339="未判定"),IF(ISNUMBER(F7339),"测试名单无纯氢GPS","缺失"),IF(ISNUMBER(E7339),"非测试日仪表","缺失"))))</x:f>
        <x:v>非测试日纯氢</x:v>
      </x:c>
      <x:c r="L7339" s="7" t="n">
        <x:f>IF(K7339="缺失","",IF(K7339="非测试日纯氢",G7339,IF(K7339="非测试日仪表",E7339,F7339)))</x:f>
        <x:v>176.1</x:v>
      </x:c>
      <x:c r="M7339" s="2" t="n">
        <x:f>IF(K7339="缺失",1,0)</x:f>
        <x:v>0</x:v>
      </x:c>
      <x:c r="N7339" s="2" t="str">
        <x:v>车辆里程查询_20260901-20260930_1024辆_仪表里程.xlsx / W274</x:v>
      </x:c>
      <x:c r="O7339" s="2" t="str">
        <x:v>车辆里程查询_20260901-20260930_1024辆_GPS里程.xlsx / W192</x:v>
      </x:c>
      <x:c r="P7339" s="2" t="str">
        <x:v>车辆纯氢气里程查询_20260901-20260930_1024辆.xlsx / W522</x:v>
      </x:c>
    </x:row>
    <x:row r="7340" ht="22" customHeight="1">
      <x:c r="A7340" s="2" t="n">
        <x:v>290</x:v>
      </x:c>
      <x:c r="B7340" s="2" t="str">
        <x:v>粤AGR5228</x:v>
      </x:c>
      <x:c r="C7340" s="2" t="str">
        <x:v>吴纬涛</x:v>
      </x:c>
      <x:c r="D7340" s="8" t="d">
        <x:v>2026-09-20T00:00:00.000Z</x:v>
      </x:c>
      <x:c r="E7340" s="7" t="n">
        <x:v>166.2</x:v>
      </x:c>
      <x:c r="F7340" s="7" t="n">
        <x:v>170.6</x:v>
      </x:c>
      <x:c r="G7340" s="7" t="n">
        <x:v>165.6</x:v>
      </x:c>
      <x:c r="H7340" s="2" t="str">
        <x:v>否</x:v>
      </x:c>
      <x:c r="I7340" s="7" t="n">
        <x:f>IF(AND(ISNUMBER(E7340),ISNUMBER(F7340)),E7340-F7340,"")</x:f>
        <x:v>-4.400000000000006</x:v>
      </x:c>
      <x:c r="J7340" s="2" t="str">
        <x:f>IF(H7340="否","不适用",IF(AND(ISNUMBER(E7340),ISNUMBER(F7340)),IF(I7340&gt;'规则与名单'!$B$2,"是","否"),"未判定"))</x:f>
        <x:v>不适用</x:v>
      </x:c>
      <x:c r="K7340" s="2" t="str">
        <x:f>IF(J7340="是",IF(ISNUMBER(F7340),"测试日GPS","缺失"),IF(ISNUMBER(G7340),"非测试日纯氢",IF(AND(H7340="是",J7340="未判定"),IF(ISNUMBER(F7340),"测试名单无纯氢GPS","缺失"),IF(ISNUMBER(E7340),"非测试日仪表","缺失"))))</x:f>
        <x:v>非测试日纯氢</x:v>
      </x:c>
      <x:c r="L7340" s="7" t="n">
        <x:f>IF(K7340="缺失","",IF(K7340="非测试日纯氢",G7340,IF(K7340="非测试日仪表",E7340,F7340)))</x:f>
        <x:v>165.6</x:v>
      </x:c>
      <x:c r="M7340" s="2" t="n">
        <x:f>IF(K7340="缺失",1,0)</x:f>
        <x:v>0</x:v>
      </x:c>
      <x:c r="N7340" s="2" t="str">
        <x:v>车辆里程查询_20260901-20260930_1024辆_仪表里程.xlsx / X274</x:v>
      </x:c>
      <x:c r="O7340" s="2" t="str">
        <x:v>车辆里程查询_20260901-20260930_1024辆_GPS里程.xlsx / X192</x:v>
      </x:c>
      <x:c r="P7340" s="2" t="str">
        <x:v>车辆纯氢气里程查询_20260901-20260930_1024辆.xlsx / X522</x:v>
      </x:c>
    </x:row>
    <x:row r="7341" ht="22" customHeight="1">
      <x:c r="A7341" s="2" t="n">
        <x:v>290</x:v>
      </x:c>
      <x:c r="B7341" s="2" t="str">
        <x:v>粤AGR5228</x:v>
      </x:c>
      <x:c r="C7341" s="2" t="str">
        <x:v>吴纬涛</x:v>
      </x:c>
      <x:c r="D7341" s="8" t="d">
        <x:v>2026-09-21T00:00:00.000Z</x:v>
      </x:c>
      <x:c r="E7341" s="7" t="n">
        <x:v>165.3</x:v>
      </x:c>
      <x:c r="F7341" s="7" t="n">
        <x:v>169.3</x:v>
      </x:c>
      <x:c r="G7341" s="7" t="n">
        <x:v>128.4</x:v>
      </x:c>
      <x:c r="H7341" s="2" t="str">
        <x:v>否</x:v>
      </x:c>
      <x:c r="I7341" s="7" t="n">
        <x:f>IF(AND(ISNUMBER(E7341),ISNUMBER(F7341)),E7341-F7341,"")</x:f>
        <x:v>-4</x:v>
      </x:c>
      <x:c r="J7341" s="2" t="str">
        <x:f>IF(H7341="否","不适用",IF(AND(ISNUMBER(E7341),ISNUMBER(F7341)),IF(I7341&gt;'规则与名单'!$B$2,"是","否"),"未判定"))</x:f>
        <x:v>不适用</x:v>
      </x:c>
      <x:c r="K7341" s="2" t="str">
        <x:f>IF(J7341="是",IF(ISNUMBER(F7341),"测试日GPS","缺失"),IF(ISNUMBER(G7341),"非测试日纯氢",IF(AND(H7341="是",J7341="未判定"),IF(ISNUMBER(F7341),"测试名单无纯氢GPS","缺失"),IF(ISNUMBER(E7341),"非测试日仪表","缺失"))))</x:f>
        <x:v>非测试日纯氢</x:v>
      </x:c>
      <x:c r="L7341" s="7" t="n">
        <x:f>IF(K7341="缺失","",IF(K7341="非测试日纯氢",G7341,IF(K7341="非测试日仪表",E7341,F7341)))</x:f>
        <x:v>128.4</x:v>
      </x:c>
      <x:c r="M7341" s="2" t="n">
        <x:f>IF(K7341="缺失",1,0)</x:f>
        <x:v>0</x:v>
      </x:c>
      <x:c r="N7341" s="2" t="str">
        <x:v>车辆里程查询_20260901-20260930_1024辆_仪表里程.xlsx / Y274</x:v>
      </x:c>
      <x:c r="O7341" s="2" t="str">
        <x:v>车辆里程查询_20260901-20260930_1024辆_GPS里程.xlsx / Y192</x:v>
      </x:c>
      <x:c r="P7341" s="2" t="str">
        <x:v>车辆纯氢气里程查询_20260901-20260930_1024辆.xlsx / Y522</x:v>
      </x:c>
    </x:row>
    <x:row r="7342" ht="22" customHeight="1">
      <x:c r="A7342" s="2" t="n">
        <x:v>290</x:v>
      </x:c>
      <x:c r="B7342" s="2" t="str">
        <x:v>粤AGR5228</x:v>
      </x:c>
      <x:c r="C7342" s="2" t="str">
        <x:v>吴纬涛</x:v>
      </x:c>
      <x:c r="D7342" s="8" t="d">
        <x:v>2026-09-22T00:00:00.000Z</x:v>
      </x:c>
      <x:c r="E7342" s="7" t="n">
        <x:v>167.8</x:v>
      </x:c>
      <x:c r="F7342" s="7" t="n">
        <x:v>172.7</x:v>
      </x:c>
      <x:c r="G7342" s="7" t="n">
        <x:v>167.6</x:v>
      </x:c>
      <x:c r="H7342" s="2" t="str">
        <x:v>否</x:v>
      </x:c>
      <x:c r="I7342" s="7" t="n">
        <x:f>IF(AND(ISNUMBER(E7342),ISNUMBER(F7342)),E7342-F7342,"")</x:f>
        <x:v>-4.899999999999977</x:v>
      </x:c>
      <x:c r="J7342" s="2" t="str">
        <x:f>IF(H7342="否","不适用",IF(AND(ISNUMBER(E7342),ISNUMBER(F7342)),IF(I7342&gt;'规则与名单'!$B$2,"是","否"),"未判定"))</x:f>
        <x:v>不适用</x:v>
      </x:c>
      <x:c r="K7342" s="2" t="str">
        <x:f>IF(J7342="是",IF(ISNUMBER(F7342),"测试日GPS","缺失"),IF(ISNUMBER(G7342),"非测试日纯氢",IF(AND(H7342="是",J7342="未判定"),IF(ISNUMBER(F7342),"测试名单无纯氢GPS","缺失"),IF(ISNUMBER(E7342),"非测试日仪表","缺失"))))</x:f>
        <x:v>非测试日纯氢</x:v>
      </x:c>
      <x:c r="L7342" s="7" t="n">
        <x:f>IF(K7342="缺失","",IF(K7342="非测试日纯氢",G7342,IF(K7342="非测试日仪表",E7342,F7342)))</x:f>
        <x:v>167.6</x:v>
      </x:c>
      <x:c r="M7342" s="2" t="n">
        <x:f>IF(K7342="缺失",1,0)</x:f>
        <x:v>0</x:v>
      </x:c>
      <x:c r="N7342" s="2" t="str">
        <x:v>车辆里程查询_20260901-20260930_1024辆_仪表里程.xlsx / Z274</x:v>
      </x:c>
      <x:c r="O7342" s="2" t="str">
        <x:v>车辆里程查询_20260901-20260930_1024辆_GPS里程.xlsx / Z192</x:v>
      </x:c>
      <x:c r="P7342" s="2" t="str">
        <x:v>车辆纯氢气里程查询_20260901-20260930_1024辆.xlsx / Z522</x:v>
      </x:c>
    </x:row>
    <x:row r="7343" ht="22" customHeight="1">
      <x:c r="A7343" s="2" t="n">
        <x:v>290</x:v>
      </x:c>
      <x:c r="B7343" s="2" t="str">
        <x:v>粤AGR5228</x:v>
      </x:c>
      <x:c r="C7343" s="2" t="str">
        <x:v>吴纬涛</x:v>
      </x:c>
      <x:c r="D7343" s="8" t="d">
        <x:v>2026-09-23T00:00:00.000Z</x:v>
      </x:c>
      <x:c r="E7343" s="7" t="n">
        <x:v>166.2</x:v>
      </x:c>
      <x:c r="F7343" s="7" t="n">
        <x:v>169.9</x:v>
      </x:c>
      <x:c r="G7343" s="7" t="n">
        <x:v>166.1</x:v>
      </x:c>
      <x:c r="H7343" s="2" t="str">
        <x:v>否</x:v>
      </x:c>
      <x:c r="I7343" s="7" t="n">
        <x:f>IF(AND(ISNUMBER(E7343),ISNUMBER(F7343)),E7343-F7343,"")</x:f>
        <x:v>-3.700000000000017</x:v>
      </x:c>
      <x:c r="J7343" s="2" t="str">
        <x:f>IF(H7343="否","不适用",IF(AND(ISNUMBER(E7343),ISNUMBER(F7343)),IF(I7343&gt;'规则与名单'!$B$2,"是","否"),"未判定"))</x:f>
        <x:v>不适用</x:v>
      </x:c>
      <x:c r="K7343" s="2" t="str">
        <x:f>IF(J7343="是",IF(ISNUMBER(F7343),"测试日GPS","缺失"),IF(ISNUMBER(G7343),"非测试日纯氢",IF(AND(H7343="是",J7343="未判定"),IF(ISNUMBER(F7343),"测试名单无纯氢GPS","缺失"),IF(ISNUMBER(E7343),"非测试日仪表","缺失"))))</x:f>
        <x:v>非测试日纯氢</x:v>
      </x:c>
      <x:c r="L7343" s="7" t="n">
        <x:f>IF(K7343="缺失","",IF(K7343="非测试日纯氢",G7343,IF(K7343="非测试日仪表",E7343,F7343)))</x:f>
        <x:v>166.1</x:v>
      </x:c>
      <x:c r="M7343" s="2" t="n">
        <x:f>IF(K7343="缺失",1,0)</x:f>
        <x:v>0</x:v>
      </x:c>
      <x:c r="N7343" s="2" t="str">
        <x:v>车辆里程查询_20260901-20260930_1024辆_仪表里程.xlsx / AA274</x:v>
      </x:c>
      <x:c r="O7343" s="2" t="str">
        <x:v>车辆里程查询_20260901-20260930_1024辆_GPS里程.xlsx / AA192</x:v>
      </x:c>
      <x:c r="P7343" s="2" t="str">
        <x:v>车辆纯氢气里程查询_20260901-20260930_1024辆.xlsx / AA522</x:v>
      </x:c>
    </x:row>
    <x:row r="7344" ht="22" customHeight="1">
      <x:c r="A7344" s="2" t="n">
        <x:v>290</x:v>
      </x:c>
      <x:c r="B7344" s="2" t="str">
        <x:v>粤AGR5228</x:v>
      </x:c>
      <x:c r="C7344" s="2" t="str">
        <x:v>吴纬涛</x:v>
      </x:c>
      <x:c r="D7344" s="8" t="d">
        <x:v>2026-09-24T00:00:00.000Z</x:v>
      </x:c>
      <x:c r="E7344" s="7" t="n">
        <x:v>165.3</x:v>
      </x:c>
      <x:c r="F7344" s="7" t="n">
        <x:v>169.2</x:v>
      </x:c>
      <x:c r="G7344" s="7" t="n">
        <x:v>165.3</x:v>
      </x:c>
      <x:c r="H7344" s="2" t="str">
        <x:v>否</x:v>
      </x:c>
      <x:c r="I7344" s="7" t="n">
        <x:f>IF(AND(ISNUMBER(E7344),ISNUMBER(F7344)),E7344-F7344,"")</x:f>
        <x:v>-3.8999999999999773</x:v>
      </x:c>
      <x:c r="J7344" s="2" t="str">
        <x:f>IF(H7344="否","不适用",IF(AND(ISNUMBER(E7344),ISNUMBER(F7344)),IF(I7344&gt;'规则与名单'!$B$2,"是","否"),"未判定"))</x:f>
        <x:v>不适用</x:v>
      </x:c>
      <x:c r="K7344" s="2" t="str">
        <x:f>IF(J7344="是",IF(ISNUMBER(F7344),"测试日GPS","缺失"),IF(ISNUMBER(G7344),"非测试日纯氢",IF(AND(H7344="是",J7344="未判定"),IF(ISNUMBER(F7344),"测试名单无纯氢GPS","缺失"),IF(ISNUMBER(E7344),"非测试日仪表","缺失"))))</x:f>
        <x:v>非测试日纯氢</x:v>
      </x:c>
      <x:c r="L7344" s="7" t="n">
        <x:f>IF(K7344="缺失","",IF(K7344="非测试日纯氢",G7344,IF(K7344="非测试日仪表",E7344,F7344)))</x:f>
        <x:v>165.3</x:v>
      </x:c>
      <x:c r="M7344" s="2" t="n">
        <x:f>IF(K7344="缺失",1,0)</x:f>
        <x:v>0</x:v>
      </x:c>
      <x:c r="N7344" s="2" t="str">
        <x:v>车辆里程查询_20260901-20260930_1024辆_仪表里程.xlsx / AB274</x:v>
      </x:c>
      <x:c r="O7344" s="2" t="str">
        <x:v>车辆里程查询_20260901-20260930_1024辆_GPS里程.xlsx / AB192</x:v>
      </x:c>
      <x:c r="P7344" s="2" t="str">
        <x:v>车辆纯氢气里程查询_20260901-20260930_1024辆.xlsx / AB522</x:v>
      </x:c>
    </x:row>
    <x:row r="7345" ht="22" customHeight="1">
      <x:c r="A7345" s="2" t="n">
        <x:v>290</x:v>
      </x:c>
      <x:c r="B7345" s="2" t="str">
        <x:v>粤AGR5228</x:v>
      </x:c>
      <x:c r="C7345" s="2" t="str">
        <x:v>吴纬涛</x:v>
      </x:c>
      <x:c r="D7345" s="8" t="d">
        <x:v>2026-09-25T00:00:00.000Z</x:v>
      </x:c>
      <x:c r="E7345" s="7" t="n">
        <x:v>168.2</x:v>
      </x:c>
      <x:c r="F7345" s="7" t="n">
        <x:v>172</x:v>
      </x:c>
      <x:c r="G7345" s="7" t="n">
        <x:v>168.2</x:v>
      </x:c>
      <x:c r="H7345" s="2" t="str">
        <x:v>否</x:v>
      </x:c>
      <x:c r="I7345" s="7" t="n">
        <x:f>IF(AND(ISNUMBER(E7345),ISNUMBER(F7345)),E7345-F7345,"")</x:f>
        <x:v>-3.8000000000000114</x:v>
      </x:c>
      <x:c r="J7345" s="2" t="str">
        <x:f>IF(H7345="否","不适用",IF(AND(ISNUMBER(E7345),ISNUMBER(F7345)),IF(I7345&gt;'规则与名单'!$B$2,"是","否"),"未判定"))</x:f>
        <x:v>不适用</x:v>
      </x:c>
      <x:c r="K7345" s="2" t="str">
        <x:f>IF(J7345="是",IF(ISNUMBER(F7345),"测试日GPS","缺失"),IF(ISNUMBER(G7345),"非测试日纯氢",IF(AND(H7345="是",J7345="未判定"),IF(ISNUMBER(F7345),"测试名单无纯氢GPS","缺失"),IF(ISNUMBER(E7345),"非测试日仪表","缺失"))))</x:f>
        <x:v>非测试日纯氢</x:v>
      </x:c>
      <x:c r="L7345" s="7" t="n">
        <x:f>IF(K7345="缺失","",IF(K7345="非测试日纯氢",G7345,IF(K7345="非测试日仪表",E7345,F7345)))</x:f>
        <x:v>168.2</x:v>
      </x:c>
      <x:c r="M7345" s="2" t="n">
        <x:f>IF(K7345="缺失",1,0)</x:f>
        <x:v>0</x:v>
      </x:c>
      <x:c r="N7345" s="2" t="str">
        <x:v>车辆里程查询_20260901-20260930_1024辆_仪表里程.xlsx / AC274</x:v>
      </x:c>
      <x:c r="O7345" s="2" t="str">
        <x:v>车辆里程查询_20260901-20260930_1024辆_GPS里程.xlsx / AC192</x:v>
      </x:c>
      <x:c r="P7345" s="2" t="str">
        <x:v>车辆纯氢气里程查询_20260901-20260930_1024辆.xlsx / AC522</x:v>
      </x:c>
    </x:row>
    <x:row r="7346" ht="22" customHeight="1">
      <x:c r="A7346" s="2" t="n">
        <x:v>290</x:v>
      </x:c>
      <x:c r="B7346" s="2" t="str">
        <x:v>粤AGR5228</x:v>
      </x:c>
      <x:c r="C7346" s="2" t="str">
        <x:v>吴纬涛</x:v>
      </x:c>
      <x:c r="D7346" s="8" t="d">
        <x:v>2026-09-26T00:00:00.000Z</x:v>
      </x:c>
      <x:c r="E7346" s="7" t="n">
        <x:v>58.3</x:v>
      </x:c>
      <x:c r="F7346" s="7" t="n">
        <x:v>57.5</x:v>
      </x:c>
      <x:c r="G7346" s="7" t="n">
        <x:v>23.4</x:v>
      </x:c>
      <x:c r="H7346" s="2" t="str">
        <x:v>否</x:v>
      </x:c>
      <x:c r="I7346" s="7" t="n">
        <x:f>IF(AND(ISNUMBER(E7346),ISNUMBER(F7346)),E7346-F7346,"")</x:f>
        <x:v>0.7999999999999972</x:v>
      </x:c>
      <x:c r="J7346" s="2" t="str">
        <x:f>IF(H7346="否","不适用",IF(AND(ISNUMBER(E7346),ISNUMBER(F7346)),IF(I7346&gt;'规则与名单'!$B$2,"是","否"),"未判定"))</x:f>
        <x:v>不适用</x:v>
      </x:c>
      <x:c r="K7346" s="2" t="str">
        <x:f>IF(J7346="是",IF(ISNUMBER(F7346),"测试日GPS","缺失"),IF(ISNUMBER(G7346),"非测试日纯氢",IF(AND(H7346="是",J7346="未判定"),IF(ISNUMBER(F7346),"测试名单无纯氢GPS","缺失"),IF(ISNUMBER(E7346),"非测试日仪表","缺失"))))</x:f>
        <x:v>非测试日纯氢</x:v>
      </x:c>
      <x:c r="L7346" s="7" t="n">
        <x:f>IF(K7346="缺失","",IF(K7346="非测试日纯氢",G7346,IF(K7346="非测试日仪表",E7346,F7346)))</x:f>
        <x:v>23.4</x:v>
      </x:c>
      <x:c r="M7346" s="2" t="n">
        <x:f>IF(K7346="缺失",1,0)</x:f>
        <x:v>0</x:v>
      </x:c>
      <x:c r="N7346" s="2" t="str">
        <x:v>车辆里程查询_20260901-20260930_1024辆_仪表里程.xlsx / AD274</x:v>
      </x:c>
      <x:c r="O7346" s="2" t="str">
        <x:v>车辆里程查询_20260901-20260930_1024辆_GPS里程.xlsx / AD192</x:v>
      </x:c>
      <x:c r="P7346" s="2" t="str">
        <x:v>车辆纯氢气里程查询_20260901-20260930_1024辆.xlsx / AD522</x:v>
      </x:c>
    </x:row>
    <x:row r="7347" ht="22" customHeight="1">
      <x:c r="A7347" s="2" t="n">
        <x:v>290</x:v>
      </x:c>
      <x:c r="B7347" s="2" t="str">
        <x:v>粤AGR5228</x:v>
      </x:c>
      <x:c r="C7347" s="2" t="str">
        <x:v>吴纬涛</x:v>
      </x:c>
      <x:c r="D7347" s="8" t="d">
        <x:v>2026-09-27T00:00:00.000Z</x:v>
      </x:c>
      <x:c r="E7347" s="7" t="n">
        <x:v>159.7</x:v>
      </x:c>
      <x:c r="F7347" s="7" t="n">
        <x:v>162.8</x:v>
      </x:c>
      <x:c r="G7347" s="7" t="n">
        <x:v>159.6</x:v>
      </x:c>
      <x:c r="H7347" s="2" t="str">
        <x:v>否</x:v>
      </x:c>
      <x:c r="I7347" s="7" t="n">
        <x:f>IF(AND(ISNUMBER(E7347),ISNUMBER(F7347)),E7347-F7347,"")</x:f>
        <x:v>-3.1000000000000227</x:v>
      </x:c>
      <x:c r="J7347" s="2" t="str">
        <x:f>IF(H7347="否","不适用",IF(AND(ISNUMBER(E7347),ISNUMBER(F7347)),IF(I7347&gt;'规则与名单'!$B$2,"是","否"),"未判定"))</x:f>
        <x:v>不适用</x:v>
      </x:c>
      <x:c r="K7347" s="2" t="str">
        <x:f>IF(J7347="是",IF(ISNUMBER(F7347),"测试日GPS","缺失"),IF(ISNUMBER(G7347),"非测试日纯氢",IF(AND(H7347="是",J7347="未判定"),IF(ISNUMBER(F7347),"测试名单无纯氢GPS","缺失"),IF(ISNUMBER(E7347),"非测试日仪表","缺失"))))</x:f>
        <x:v>非测试日纯氢</x:v>
      </x:c>
      <x:c r="L7347" s="7" t="n">
        <x:f>IF(K7347="缺失","",IF(K7347="非测试日纯氢",G7347,IF(K7347="非测试日仪表",E7347,F7347)))</x:f>
        <x:v>159.6</x:v>
      </x:c>
      <x:c r="M7347" s="2" t="n">
        <x:f>IF(K7347="缺失",1,0)</x:f>
        <x:v>0</x:v>
      </x:c>
      <x:c r="N7347" s="2" t="str">
        <x:v>车辆里程查询_20260901-20260930_1024辆_仪表里程.xlsx / AE274</x:v>
      </x:c>
      <x:c r="O7347" s="2" t="str">
        <x:v>车辆里程查询_20260901-20260930_1024辆_GPS里程.xlsx / AE192</x:v>
      </x:c>
      <x:c r="P7347" s="2" t="str">
        <x:v>车辆纯氢气里程查询_20260901-20260930_1024辆.xlsx / AE522</x:v>
      </x:c>
    </x:row>
    <x:row r="7348" ht="22" customHeight="1">
      <x:c r="A7348" s="2" t="n">
        <x:v>290</x:v>
      </x:c>
      <x:c r="B7348" s="2" t="str">
        <x:v>粤AGR5228</x:v>
      </x:c>
      <x:c r="C7348" s="2" t="str">
        <x:v>吴纬涛</x:v>
      </x:c>
      <x:c r="D7348" s="8" t="d">
        <x:v>2026-09-28T00:00:00.000Z</x:v>
      </x:c>
      <x:c r="E7348" s="7" t="n">
        <x:v>166.5</x:v>
      </x:c>
      <x:c r="F7348" s="7" t="n">
        <x:v>170.2</x:v>
      </x:c>
      <x:c r="G7348" s="7" t="n">
        <x:v>166.4</x:v>
      </x:c>
      <x:c r="H7348" s="2" t="str">
        <x:v>否</x:v>
      </x:c>
      <x:c r="I7348" s="7" t="n">
        <x:f>IF(AND(ISNUMBER(E7348),ISNUMBER(F7348)),E7348-F7348,"")</x:f>
        <x:v>-3.6999999999999886</x:v>
      </x:c>
      <x:c r="J7348" s="2" t="str">
        <x:f>IF(H7348="否","不适用",IF(AND(ISNUMBER(E7348),ISNUMBER(F7348)),IF(I7348&gt;'规则与名单'!$B$2,"是","否"),"未判定"))</x:f>
        <x:v>不适用</x:v>
      </x:c>
      <x:c r="K7348" s="2" t="str">
        <x:f>IF(J7348="是",IF(ISNUMBER(F7348),"测试日GPS","缺失"),IF(ISNUMBER(G7348),"非测试日纯氢",IF(AND(H7348="是",J7348="未判定"),IF(ISNUMBER(F7348),"测试名单无纯氢GPS","缺失"),IF(ISNUMBER(E7348),"非测试日仪表","缺失"))))</x:f>
        <x:v>非测试日纯氢</x:v>
      </x:c>
      <x:c r="L7348" s="7" t="n">
        <x:f>IF(K7348="缺失","",IF(K7348="非测试日纯氢",G7348,IF(K7348="非测试日仪表",E7348,F7348)))</x:f>
        <x:v>166.4</x:v>
      </x:c>
      <x:c r="M7348" s="2" t="n">
        <x:f>IF(K7348="缺失",1,0)</x:f>
        <x:v>0</x:v>
      </x:c>
      <x:c r="N7348" s="2" t="str">
        <x:v>车辆里程查询_20260901-20260930_1024辆_仪表里程.xlsx / AF274</x:v>
      </x:c>
      <x:c r="O7348" s="2" t="str">
        <x:v>车辆里程查询_20260901-20260930_1024辆_GPS里程.xlsx / AF192</x:v>
      </x:c>
      <x:c r="P7348" s="2" t="str">
        <x:v>车辆纯氢气里程查询_20260901-20260930_1024辆.xlsx / AF522</x:v>
      </x:c>
    </x:row>
    <x:row r="7349" ht="22" customHeight="1">
      <x:c r="A7349" s="2" t="n">
        <x:v>290</x:v>
      </x:c>
      <x:c r="B7349" s="2" t="str">
        <x:v>粤AGR5228</x:v>
      </x:c>
      <x:c r="C7349" s="2" t="str">
        <x:v>吴纬涛</x:v>
      </x:c>
      <x:c r="D7349" s="8" t="d">
        <x:v>2026-09-29T00:00:00.000Z</x:v>
      </x:c>
      <x:c r="E7349" s="7" t="n">
        <x:v>166.6</x:v>
      </x:c>
      <x:c r="F7349" s="7" t="n">
        <x:v>170.6</x:v>
      </x:c>
      <x:c r="G7349" s="7" t="n">
        <x:v>166.2</x:v>
      </x:c>
      <x:c r="H7349" s="2" t="str">
        <x:v>否</x:v>
      </x:c>
      <x:c r="I7349" s="7" t="n">
        <x:f>IF(AND(ISNUMBER(E7349),ISNUMBER(F7349)),E7349-F7349,"")</x:f>
        <x:v>-4</x:v>
      </x:c>
      <x:c r="J7349" s="2" t="str">
        <x:f>IF(H7349="否","不适用",IF(AND(ISNUMBER(E7349),ISNUMBER(F7349)),IF(I7349&gt;'规则与名单'!$B$2,"是","否"),"未判定"))</x:f>
        <x:v>不适用</x:v>
      </x:c>
      <x:c r="K7349" s="2" t="str">
        <x:f>IF(J7349="是",IF(ISNUMBER(F7349),"测试日GPS","缺失"),IF(ISNUMBER(G7349),"非测试日纯氢",IF(AND(H7349="是",J7349="未判定"),IF(ISNUMBER(F7349),"测试名单无纯氢GPS","缺失"),IF(ISNUMBER(E7349),"非测试日仪表","缺失"))))</x:f>
        <x:v>非测试日纯氢</x:v>
      </x:c>
      <x:c r="L7349" s="7" t="n">
        <x:f>IF(K7349="缺失","",IF(K7349="非测试日纯氢",G7349,IF(K7349="非测试日仪表",E7349,F7349)))</x:f>
        <x:v>166.2</x:v>
      </x:c>
      <x:c r="M7349" s="2" t="n">
        <x:f>IF(K7349="缺失",1,0)</x:f>
        <x:v>0</x:v>
      </x:c>
      <x:c r="N7349" s="2" t="str">
        <x:v>车辆里程查询_20260901-20260930_1024辆_仪表里程.xlsx / AG274</x:v>
      </x:c>
      <x:c r="O7349" s="2" t="str">
        <x:v>车辆里程查询_20260901-20260930_1024辆_GPS里程.xlsx / AG192</x:v>
      </x:c>
      <x:c r="P7349" s="2" t="str">
        <x:v>车辆纯氢气里程查询_20260901-20260930_1024辆.xlsx / AG522</x:v>
      </x:c>
    </x:row>
    <x:row r="7350" ht="22" customHeight="1">
      <x:c r="A7350" s="2" t="n">
        <x:v>290</x:v>
      </x:c>
      <x:c r="B7350" s="2" t="str">
        <x:v>粤AGR5228</x:v>
      </x:c>
      <x:c r="C7350" s="2" t="str">
        <x:v>吴纬涛</x:v>
      </x:c>
      <x:c r="D7350" s="8" t="d">
        <x:v>2026-09-30T00:00:00.000Z</x:v>
      </x:c>
      <x:c r="E7350" s="7" t="n">
        <x:v>189.4</x:v>
      </x:c>
      <x:c r="F7350" s="7" t="n">
        <x:v>191.5</x:v>
      </x:c>
      <x:c r="G7350" s="7" t="n">
        <x:v>189.4</x:v>
      </x:c>
      <x:c r="H7350" s="2" t="str">
        <x:v>否</x:v>
      </x:c>
      <x:c r="I7350" s="7" t="n">
        <x:f>IF(AND(ISNUMBER(E7350),ISNUMBER(F7350)),E7350-F7350,"")</x:f>
        <x:v>-2.0999999999999943</x:v>
      </x:c>
      <x:c r="J7350" s="2" t="str">
        <x:f>IF(H7350="否","不适用",IF(AND(ISNUMBER(E7350),ISNUMBER(F7350)),IF(I7350&gt;'规则与名单'!$B$2,"是","否"),"未判定"))</x:f>
        <x:v>不适用</x:v>
      </x:c>
      <x:c r="K7350" s="2" t="str">
        <x:f>IF(J7350="是",IF(ISNUMBER(F7350),"测试日GPS","缺失"),IF(ISNUMBER(G7350),"非测试日纯氢",IF(AND(H7350="是",J7350="未判定"),IF(ISNUMBER(F7350),"测试名单无纯氢GPS","缺失"),IF(ISNUMBER(E7350),"非测试日仪表","缺失"))))</x:f>
        <x:v>非测试日纯氢</x:v>
      </x:c>
      <x:c r="L7350" s="7" t="n">
        <x:f>IF(K7350="缺失","",IF(K7350="非测试日纯氢",G7350,IF(K7350="非测试日仪表",E7350,F7350)))</x:f>
        <x:v>189.4</x:v>
      </x:c>
      <x:c r="M7350" s="2" t="n">
        <x:f>IF(K7350="缺失",1,0)</x:f>
        <x:v>0</x:v>
      </x:c>
      <x:c r="N7350" s="2" t="str">
        <x:v>车辆里程查询_20260901-20260930_1024辆_仪表里程.xlsx / AH274</x:v>
      </x:c>
      <x:c r="O7350" s="2" t="str">
        <x:v>车辆里程查询_20260901-20260930_1024辆_GPS里程.xlsx / AH192</x:v>
      </x:c>
      <x:c r="P7350" s="2" t="str">
        <x:v>车辆纯氢气里程查询_20260901-20260930_1024辆.xlsx / AH522</x:v>
      </x:c>
    </x:row>
    <x:row r="7351" ht="22" customHeight="1">
      <x:c r="A7351" s="2" t="n">
        <x:v>291</x:v>
      </x:c>
      <x:c r="B7351" s="2" t="str">
        <x:v>粤AGR5278</x:v>
      </x:c>
      <x:c r="C7351" s="2" t="str">
        <x:v>吴纬涛</x:v>
      </x:c>
      <x:c r="D7351" s="8" t="d">
        <x:v>2026-09-01T00:00:00.000Z</x:v>
      </x:c>
      <x:c r="E7351" s="7" t="n">
        <x:v>247.2</x:v>
      </x:c>
      <x:c r="F7351" s="7" t="n">
        <x:v>252.2</x:v>
      </x:c>
      <x:c r="G7351" s="7" t="n">
        <x:v>246.8</x:v>
      </x:c>
      <x:c r="H7351" s="2" t="str">
        <x:v>否</x:v>
      </x:c>
      <x:c r="I7351" s="7" t="n">
        <x:f>IF(AND(ISNUMBER(E7351),ISNUMBER(F7351)),E7351-F7351,"")</x:f>
        <x:v>-5</x:v>
      </x:c>
      <x:c r="J7351" s="2" t="str">
        <x:f>IF(H7351="否","不适用",IF(AND(ISNUMBER(E7351),ISNUMBER(F7351)),IF(I7351&gt;'规则与名单'!$B$2,"是","否"),"未判定"))</x:f>
        <x:v>不适用</x:v>
      </x:c>
      <x:c r="K7351" s="2" t="str">
        <x:f>IF(J7351="是",IF(ISNUMBER(F7351),"测试日GPS","缺失"),IF(ISNUMBER(G7351),"非测试日纯氢",IF(AND(H7351="是",J7351="未判定"),IF(ISNUMBER(F7351),"测试名单无纯氢GPS","缺失"),IF(ISNUMBER(E7351),"非测试日仪表","缺失"))))</x:f>
        <x:v>非测试日纯氢</x:v>
      </x:c>
      <x:c r="L7351" s="7" t="n">
        <x:f>IF(K7351="缺失","",IF(K7351="非测试日纯氢",G7351,IF(K7351="非测试日仪表",E7351,F7351)))</x:f>
        <x:v>246.8</x:v>
      </x:c>
      <x:c r="M7351" s="2" t="n">
        <x:f>IF(K7351="缺失",1,0)</x:f>
        <x:v>0</x:v>
      </x:c>
      <x:c r="N7351" s="2" t="str">
        <x:v>车辆里程查询_20260901-20260930_1024辆_仪表里程.xlsx / E687</x:v>
      </x:c>
      <x:c r="O7351" s="2" t="str">
        <x:v>车辆里程查询_20260901-20260930_1024辆_GPS里程.xlsx / E687</x:v>
      </x:c>
      <x:c r="P7351" s="2" t="str">
        <x:v>车辆纯氢气里程查询_20260901-20260930_1024辆.xlsx / E260</x:v>
      </x:c>
    </x:row>
    <x:row r="7352" ht="22" customHeight="1">
      <x:c r="A7352" s="2" t="n">
        <x:v>291</x:v>
      </x:c>
      <x:c r="B7352" s="2" t="str">
        <x:v>粤AGR5278</x:v>
      </x:c>
      <x:c r="C7352" s="2" t="str">
        <x:v>吴纬涛</x:v>
      </x:c>
      <x:c r="D7352" s="8" t="d">
        <x:v>2026-09-02T00:00:00.000Z</x:v>
      </x:c>
      <x:c r="E7352" s="7" t="n">
        <x:v>189.3</x:v>
      </x:c>
      <x:c r="F7352" s="7" t="n">
        <x:v>194.3</x:v>
      </x:c>
      <x:c r="G7352" s="7" t="n">
        <x:v>189</x:v>
      </x:c>
      <x:c r="H7352" s="2" t="str">
        <x:v>否</x:v>
      </x:c>
      <x:c r="I7352" s="7" t="n">
        <x:f>IF(AND(ISNUMBER(E7352),ISNUMBER(F7352)),E7352-F7352,"")</x:f>
        <x:v>-5</x:v>
      </x:c>
      <x:c r="J7352" s="2" t="str">
        <x:f>IF(H7352="否","不适用",IF(AND(ISNUMBER(E7352),ISNUMBER(F7352)),IF(I7352&gt;'规则与名单'!$B$2,"是","否"),"未判定"))</x:f>
        <x:v>不适用</x:v>
      </x:c>
      <x:c r="K7352" s="2" t="str">
        <x:f>IF(J7352="是",IF(ISNUMBER(F7352),"测试日GPS","缺失"),IF(ISNUMBER(G7352),"非测试日纯氢",IF(AND(H7352="是",J7352="未判定"),IF(ISNUMBER(F7352),"测试名单无纯氢GPS","缺失"),IF(ISNUMBER(E7352),"非测试日仪表","缺失"))))</x:f>
        <x:v>非测试日纯氢</x:v>
      </x:c>
      <x:c r="L7352" s="7" t="n">
        <x:f>IF(K7352="缺失","",IF(K7352="非测试日纯氢",G7352,IF(K7352="非测试日仪表",E7352,F7352)))</x:f>
        <x:v>189</x:v>
      </x:c>
      <x:c r="M7352" s="2" t="n">
        <x:f>IF(K7352="缺失",1,0)</x:f>
        <x:v>0</x:v>
      </x:c>
      <x:c r="N7352" s="2" t="str">
        <x:v>车辆里程查询_20260901-20260930_1024辆_仪表里程.xlsx / F687</x:v>
      </x:c>
      <x:c r="O7352" s="2" t="str">
        <x:v>车辆里程查询_20260901-20260930_1024辆_GPS里程.xlsx / F687</x:v>
      </x:c>
      <x:c r="P7352" s="2" t="str">
        <x:v>车辆纯氢气里程查询_20260901-20260930_1024辆.xlsx / F260</x:v>
      </x:c>
    </x:row>
    <x:row r="7353" ht="22" customHeight="1">
      <x:c r="A7353" s="2" t="n">
        <x:v>291</x:v>
      </x:c>
      <x:c r="B7353" s="2" t="str">
        <x:v>粤AGR5278</x:v>
      </x:c>
      <x:c r="C7353" s="2" t="str">
        <x:v>吴纬涛</x:v>
      </x:c>
      <x:c r="D7353" s="8" t="d">
        <x:v>2026-09-03T00:00:00.000Z</x:v>
      </x:c>
      <x:c r="E7353" s="7" t="n">
        <x:v>259.7</x:v>
      </x:c>
      <x:c r="F7353" s="7" t="n">
        <x:v>262.6</x:v>
      </x:c>
      <x:c r="G7353" s="7" t="n">
        <x:v>233.4</x:v>
      </x:c>
      <x:c r="H7353" s="2" t="str">
        <x:v>否</x:v>
      </x:c>
      <x:c r="I7353" s="7" t="n">
        <x:f>IF(AND(ISNUMBER(E7353),ISNUMBER(F7353)),E7353-F7353,"")</x:f>
        <x:v>-2.900000000000034</x:v>
      </x:c>
      <x:c r="J7353" s="2" t="str">
        <x:f>IF(H7353="否","不适用",IF(AND(ISNUMBER(E7353),ISNUMBER(F7353)),IF(I7353&gt;'规则与名单'!$B$2,"是","否"),"未判定"))</x:f>
        <x:v>不适用</x:v>
      </x:c>
      <x:c r="K7353" s="2" t="str">
        <x:f>IF(J7353="是",IF(ISNUMBER(F7353),"测试日GPS","缺失"),IF(ISNUMBER(G7353),"非测试日纯氢",IF(AND(H7353="是",J7353="未判定"),IF(ISNUMBER(F7353),"测试名单无纯氢GPS","缺失"),IF(ISNUMBER(E7353),"非测试日仪表","缺失"))))</x:f>
        <x:v>非测试日纯氢</x:v>
      </x:c>
      <x:c r="L7353" s="7" t="n">
        <x:f>IF(K7353="缺失","",IF(K7353="非测试日纯氢",G7353,IF(K7353="非测试日仪表",E7353,F7353)))</x:f>
        <x:v>233.4</x:v>
      </x:c>
      <x:c r="M7353" s="2" t="n">
        <x:f>IF(K7353="缺失",1,0)</x:f>
        <x:v>0</x:v>
      </x:c>
      <x:c r="N7353" s="2" t="str">
        <x:v>车辆里程查询_20260901-20260930_1024辆_仪表里程.xlsx / G687</x:v>
      </x:c>
      <x:c r="O7353" s="2" t="str">
        <x:v>车辆里程查询_20260901-20260930_1024辆_GPS里程.xlsx / G687</x:v>
      </x:c>
      <x:c r="P7353" s="2" t="str">
        <x:v>车辆纯氢气里程查询_20260901-20260930_1024辆.xlsx / G260</x:v>
      </x:c>
    </x:row>
    <x:row r="7354" ht="22" customHeight="1">
      <x:c r="A7354" s="2" t="n">
        <x:v>291</x:v>
      </x:c>
      <x:c r="B7354" s="2" t="str">
        <x:v>粤AGR5278</x:v>
      </x:c>
      <x:c r="C7354" s="2" t="str">
        <x:v>吴纬涛</x:v>
      </x:c>
      <x:c r="D7354" s="8" t="d">
        <x:v>2026-09-04T00:00:00.000Z</x:v>
      </x:c>
      <x:c r="E7354" s="7" t="n">
        <x:v>223.8</x:v>
      </x:c>
      <x:c r="F7354" s="7" t="n">
        <x:v>227</x:v>
      </x:c>
      <x:c r="G7354" s="7" t="n">
        <x:v>223.4</x:v>
      </x:c>
      <x:c r="H7354" s="2" t="str">
        <x:v>否</x:v>
      </x:c>
      <x:c r="I7354" s="7" t="n">
        <x:f>IF(AND(ISNUMBER(E7354),ISNUMBER(F7354)),E7354-F7354,"")</x:f>
        <x:v>-3.1999999999999886</x:v>
      </x:c>
      <x:c r="J7354" s="2" t="str">
        <x:f>IF(H7354="否","不适用",IF(AND(ISNUMBER(E7354),ISNUMBER(F7354)),IF(I7354&gt;'规则与名单'!$B$2,"是","否"),"未判定"))</x:f>
        <x:v>不适用</x:v>
      </x:c>
      <x:c r="K7354" s="2" t="str">
        <x:f>IF(J7354="是",IF(ISNUMBER(F7354),"测试日GPS","缺失"),IF(ISNUMBER(G7354),"非测试日纯氢",IF(AND(H7354="是",J7354="未判定"),IF(ISNUMBER(F7354),"测试名单无纯氢GPS","缺失"),IF(ISNUMBER(E7354),"非测试日仪表","缺失"))))</x:f>
        <x:v>非测试日纯氢</x:v>
      </x:c>
      <x:c r="L7354" s="7" t="n">
        <x:f>IF(K7354="缺失","",IF(K7354="非测试日纯氢",G7354,IF(K7354="非测试日仪表",E7354,F7354)))</x:f>
        <x:v>223.4</x:v>
      </x:c>
      <x:c r="M7354" s="2" t="n">
        <x:f>IF(K7354="缺失",1,0)</x:f>
        <x:v>0</x:v>
      </x:c>
      <x:c r="N7354" s="2" t="str">
        <x:v>车辆里程查询_20260901-20260930_1024辆_仪表里程.xlsx / H687</x:v>
      </x:c>
      <x:c r="O7354" s="2" t="str">
        <x:v>车辆里程查询_20260901-20260930_1024辆_GPS里程.xlsx / H687</x:v>
      </x:c>
      <x:c r="P7354" s="2" t="str">
        <x:v>车辆纯氢气里程查询_20260901-20260930_1024辆.xlsx / H260</x:v>
      </x:c>
    </x:row>
    <x:row r="7355" ht="22" customHeight="1">
      <x:c r="A7355" s="2" t="n">
        <x:v>291</x:v>
      </x:c>
      <x:c r="B7355" s="2" t="str">
        <x:v>粤AGR5278</x:v>
      </x:c>
      <x:c r="C7355" s="2" t="str">
        <x:v>吴纬涛</x:v>
      </x:c>
      <x:c r="D7355" s="8" t="d">
        <x:v>2026-09-05T00:00:00.000Z</x:v>
      </x:c>
      <x:c r="E7355" s="7" t="n">
        <x:v>344.8</x:v>
      </x:c>
      <x:c r="F7355" s="7" t="n">
        <x:v>348</x:v>
      </x:c>
      <x:c r="G7355" s="7" t="n">
        <x:v>339.2</x:v>
      </x:c>
      <x:c r="H7355" s="2" t="str">
        <x:v>否</x:v>
      </x:c>
      <x:c r="I7355" s="7" t="n">
        <x:f>IF(AND(ISNUMBER(E7355),ISNUMBER(F7355)),E7355-F7355,"")</x:f>
        <x:v>-3.1999999999999886</x:v>
      </x:c>
      <x:c r="J7355" s="2" t="str">
        <x:f>IF(H7355="否","不适用",IF(AND(ISNUMBER(E7355),ISNUMBER(F7355)),IF(I7355&gt;'规则与名单'!$B$2,"是","否"),"未判定"))</x:f>
        <x:v>不适用</x:v>
      </x:c>
      <x:c r="K7355" s="2" t="str">
        <x:f>IF(J7355="是",IF(ISNUMBER(F7355),"测试日GPS","缺失"),IF(ISNUMBER(G7355),"非测试日纯氢",IF(AND(H7355="是",J7355="未判定"),IF(ISNUMBER(F7355),"测试名单无纯氢GPS","缺失"),IF(ISNUMBER(E7355),"非测试日仪表","缺失"))))</x:f>
        <x:v>非测试日纯氢</x:v>
      </x:c>
      <x:c r="L7355" s="7" t="n">
        <x:f>IF(K7355="缺失","",IF(K7355="非测试日纯氢",G7355,IF(K7355="非测试日仪表",E7355,F7355)))</x:f>
        <x:v>339.2</x:v>
      </x:c>
      <x:c r="M7355" s="2" t="n">
        <x:f>IF(K7355="缺失",1,0)</x:f>
        <x:v>0</x:v>
      </x:c>
      <x:c r="N7355" s="2" t="str">
        <x:v>车辆里程查询_20260901-20260930_1024辆_仪表里程.xlsx / I687</x:v>
      </x:c>
      <x:c r="O7355" s="2" t="str">
        <x:v>车辆里程查询_20260901-20260930_1024辆_GPS里程.xlsx / I687</x:v>
      </x:c>
      <x:c r="P7355" s="2" t="str">
        <x:v>车辆纯氢气里程查询_20260901-20260930_1024辆.xlsx / I260</x:v>
      </x:c>
    </x:row>
    <x:row r="7356" ht="22" customHeight="1">
      <x:c r="A7356" s="2" t="n">
        <x:v>291</x:v>
      </x:c>
      <x:c r="B7356" s="2" t="str">
        <x:v>粤AGR5278</x:v>
      </x:c>
      <x:c r="C7356" s="2" t="str">
        <x:v>吴纬涛</x:v>
      </x:c>
      <x:c r="D7356" s="8" t="d">
        <x:v>2026-09-06T00:00:00.000Z</x:v>
      </x:c>
      <x:c r="E7356" s="7" t="n">
        <x:v>225.2</x:v>
      </x:c>
      <x:c r="F7356" s="7" t="n">
        <x:v>228</x:v>
      </x:c>
      <x:c r="G7356" s="7" t="n">
        <x:v>224.9</x:v>
      </x:c>
      <x:c r="H7356" s="2" t="str">
        <x:v>否</x:v>
      </x:c>
      <x:c r="I7356" s="7" t="n">
        <x:f>IF(AND(ISNUMBER(E7356),ISNUMBER(F7356)),E7356-F7356,"")</x:f>
        <x:v>-2.8000000000000114</x:v>
      </x:c>
      <x:c r="J7356" s="2" t="str">
        <x:f>IF(H7356="否","不适用",IF(AND(ISNUMBER(E7356),ISNUMBER(F7356)),IF(I7356&gt;'规则与名单'!$B$2,"是","否"),"未判定"))</x:f>
        <x:v>不适用</x:v>
      </x:c>
      <x:c r="K7356" s="2" t="str">
        <x:f>IF(J7356="是",IF(ISNUMBER(F7356),"测试日GPS","缺失"),IF(ISNUMBER(G7356),"非测试日纯氢",IF(AND(H7356="是",J7356="未判定"),IF(ISNUMBER(F7356),"测试名单无纯氢GPS","缺失"),IF(ISNUMBER(E7356),"非测试日仪表","缺失"))))</x:f>
        <x:v>非测试日纯氢</x:v>
      </x:c>
      <x:c r="L7356" s="7" t="n">
        <x:f>IF(K7356="缺失","",IF(K7356="非测试日纯氢",G7356,IF(K7356="非测试日仪表",E7356,F7356)))</x:f>
        <x:v>224.9</x:v>
      </x:c>
      <x:c r="M7356" s="2" t="n">
        <x:f>IF(K7356="缺失",1,0)</x:f>
        <x:v>0</x:v>
      </x:c>
      <x:c r="N7356" s="2" t="str">
        <x:v>车辆里程查询_20260901-20260930_1024辆_仪表里程.xlsx / J687</x:v>
      </x:c>
      <x:c r="O7356" s="2" t="str">
        <x:v>车辆里程查询_20260901-20260930_1024辆_GPS里程.xlsx / J687</x:v>
      </x:c>
      <x:c r="P7356" s="2" t="str">
        <x:v>车辆纯氢气里程查询_20260901-20260930_1024辆.xlsx / J260</x:v>
      </x:c>
    </x:row>
    <x:row r="7357" ht="22" customHeight="1">
      <x:c r="A7357" s="2" t="n">
        <x:v>291</x:v>
      </x:c>
      <x:c r="B7357" s="2" t="str">
        <x:v>粤AGR5278</x:v>
      </x:c>
      <x:c r="C7357" s="2" t="str">
        <x:v>吴纬涛</x:v>
      </x:c>
      <x:c r="D7357" s="8" t="d">
        <x:v>2026-09-07T00:00:00.000Z</x:v>
      </x:c>
      <x:c r="E7357" s="7" t="n">
        <x:v>243.7</x:v>
      </x:c>
      <x:c r="F7357" s="7" t="n">
        <x:v>244.8</x:v>
      </x:c>
      <x:c r="G7357" s="7" t="n">
        <x:v>231.6</x:v>
      </x:c>
      <x:c r="H7357" s="2" t="str">
        <x:v>否</x:v>
      </x:c>
      <x:c r="I7357" s="7" t="n">
        <x:f>IF(AND(ISNUMBER(E7357),ISNUMBER(F7357)),E7357-F7357,"")</x:f>
        <x:v>-1.1000000000000227</x:v>
      </x:c>
      <x:c r="J7357" s="2" t="str">
        <x:f>IF(H7357="否","不适用",IF(AND(ISNUMBER(E7357),ISNUMBER(F7357)),IF(I7357&gt;'规则与名单'!$B$2,"是","否"),"未判定"))</x:f>
        <x:v>不适用</x:v>
      </x:c>
      <x:c r="K7357" s="2" t="str">
        <x:f>IF(J7357="是",IF(ISNUMBER(F7357),"测试日GPS","缺失"),IF(ISNUMBER(G7357),"非测试日纯氢",IF(AND(H7357="是",J7357="未判定"),IF(ISNUMBER(F7357),"测试名单无纯氢GPS","缺失"),IF(ISNUMBER(E7357),"非测试日仪表","缺失"))))</x:f>
        <x:v>非测试日纯氢</x:v>
      </x:c>
      <x:c r="L7357" s="7" t="n">
        <x:f>IF(K7357="缺失","",IF(K7357="非测试日纯氢",G7357,IF(K7357="非测试日仪表",E7357,F7357)))</x:f>
        <x:v>231.6</x:v>
      </x:c>
      <x:c r="M7357" s="2" t="n">
        <x:f>IF(K7357="缺失",1,0)</x:f>
        <x:v>0</x:v>
      </x:c>
      <x:c r="N7357" s="2" t="str">
        <x:v>车辆里程查询_20260901-20260930_1024辆_仪表里程.xlsx / K687</x:v>
      </x:c>
      <x:c r="O7357" s="2" t="str">
        <x:v>车辆里程查询_20260901-20260930_1024辆_GPS里程.xlsx / K687</x:v>
      </x:c>
      <x:c r="P7357" s="2" t="str">
        <x:v>车辆纯氢气里程查询_20260901-20260930_1024辆.xlsx / K260</x:v>
      </x:c>
    </x:row>
    <x:row r="7358" ht="22" customHeight="1">
      <x:c r="A7358" s="2" t="n">
        <x:v>291</x:v>
      </x:c>
      <x:c r="B7358" s="2" t="str">
        <x:v>粤AGR5278</x:v>
      </x:c>
      <x:c r="C7358" s="2" t="str">
        <x:v>吴纬涛</x:v>
      </x:c>
      <x:c r="D7358" s="8" t="d">
        <x:v>2026-09-08T00:00:00.000Z</x:v>
      </x:c>
      <x:c r="E7358" s="7" t="n">
        <x:v>247.6</x:v>
      </x:c>
      <x:c r="F7358" s="7" t="n">
        <x:v>250.2</x:v>
      </x:c>
      <x:c r="G7358" s="7" t="n">
        <x:v>247.1</x:v>
      </x:c>
      <x:c r="H7358" s="2" t="str">
        <x:v>否</x:v>
      </x:c>
      <x:c r="I7358" s="7" t="n">
        <x:f>IF(AND(ISNUMBER(E7358),ISNUMBER(F7358)),E7358-F7358,"")</x:f>
        <x:v>-2.5999999999999943</x:v>
      </x:c>
      <x:c r="J7358" s="2" t="str">
        <x:f>IF(H7358="否","不适用",IF(AND(ISNUMBER(E7358),ISNUMBER(F7358)),IF(I7358&gt;'规则与名单'!$B$2,"是","否"),"未判定"))</x:f>
        <x:v>不适用</x:v>
      </x:c>
      <x:c r="K7358" s="2" t="str">
        <x:f>IF(J7358="是",IF(ISNUMBER(F7358),"测试日GPS","缺失"),IF(ISNUMBER(G7358),"非测试日纯氢",IF(AND(H7358="是",J7358="未判定"),IF(ISNUMBER(F7358),"测试名单无纯氢GPS","缺失"),IF(ISNUMBER(E7358),"非测试日仪表","缺失"))))</x:f>
        <x:v>非测试日纯氢</x:v>
      </x:c>
      <x:c r="L7358" s="7" t="n">
        <x:f>IF(K7358="缺失","",IF(K7358="非测试日纯氢",G7358,IF(K7358="非测试日仪表",E7358,F7358)))</x:f>
        <x:v>247.1</x:v>
      </x:c>
      <x:c r="M7358" s="2" t="n">
        <x:f>IF(K7358="缺失",1,0)</x:f>
        <x:v>0</x:v>
      </x:c>
      <x:c r="N7358" s="2" t="str">
        <x:v>车辆里程查询_20260901-20260930_1024辆_仪表里程.xlsx / L687</x:v>
      </x:c>
      <x:c r="O7358" s="2" t="str">
        <x:v>车辆里程查询_20260901-20260930_1024辆_GPS里程.xlsx / L687</x:v>
      </x:c>
      <x:c r="P7358" s="2" t="str">
        <x:v>车辆纯氢气里程查询_20260901-20260930_1024辆.xlsx / L260</x:v>
      </x:c>
    </x:row>
    <x:row r="7359" ht="22" customHeight="1">
      <x:c r="A7359" s="2" t="n">
        <x:v>291</x:v>
      </x:c>
      <x:c r="B7359" s="2" t="str">
        <x:v>粤AGR5278</x:v>
      </x:c>
      <x:c r="C7359" s="2" t="str">
        <x:v>吴纬涛</x:v>
      </x:c>
      <x:c r="D7359" s="8" t="d">
        <x:v>2026-09-09T00:00:00.000Z</x:v>
      </x:c>
      <x:c r="E7359" s="7" t="n">
        <x:v>278.7</x:v>
      </x:c>
      <x:c r="F7359" s="7" t="n">
        <x:v>283.3</x:v>
      </x:c>
      <x:c r="G7359" s="7" t="n">
        <x:v>270.2</x:v>
      </x:c>
      <x:c r="H7359" s="2" t="str">
        <x:v>否</x:v>
      </x:c>
      <x:c r="I7359" s="7" t="n">
        <x:f>IF(AND(ISNUMBER(E7359),ISNUMBER(F7359)),E7359-F7359,"")</x:f>
        <x:v>-4.600000000000023</x:v>
      </x:c>
      <x:c r="J7359" s="2" t="str">
        <x:f>IF(H7359="否","不适用",IF(AND(ISNUMBER(E7359),ISNUMBER(F7359)),IF(I7359&gt;'规则与名单'!$B$2,"是","否"),"未判定"))</x:f>
        <x:v>不适用</x:v>
      </x:c>
      <x:c r="K7359" s="2" t="str">
        <x:f>IF(J7359="是",IF(ISNUMBER(F7359),"测试日GPS","缺失"),IF(ISNUMBER(G7359),"非测试日纯氢",IF(AND(H7359="是",J7359="未判定"),IF(ISNUMBER(F7359),"测试名单无纯氢GPS","缺失"),IF(ISNUMBER(E7359),"非测试日仪表","缺失"))))</x:f>
        <x:v>非测试日纯氢</x:v>
      </x:c>
      <x:c r="L7359" s="7" t="n">
        <x:f>IF(K7359="缺失","",IF(K7359="非测试日纯氢",G7359,IF(K7359="非测试日仪表",E7359,F7359)))</x:f>
        <x:v>270.2</x:v>
      </x:c>
      <x:c r="M7359" s="2" t="n">
        <x:f>IF(K7359="缺失",1,0)</x:f>
        <x:v>0</x:v>
      </x:c>
      <x:c r="N7359" s="2" t="str">
        <x:v>车辆里程查询_20260901-20260930_1024辆_仪表里程.xlsx / M687</x:v>
      </x:c>
      <x:c r="O7359" s="2" t="str">
        <x:v>车辆里程查询_20260901-20260930_1024辆_GPS里程.xlsx / M687</x:v>
      </x:c>
      <x:c r="P7359" s="2" t="str">
        <x:v>车辆纯氢气里程查询_20260901-20260930_1024辆.xlsx / M260</x:v>
      </x:c>
    </x:row>
    <x:row r="7360" ht="22" customHeight="1">
      <x:c r="A7360" s="2" t="n">
        <x:v>291</x:v>
      </x:c>
      <x:c r="B7360" s="2" t="str">
        <x:v>粤AGR5278</x:v>
      </x:c>
      <x:c r="C7360" s="2" t="str">
        <x:v>吴纬涛</x:v>
      </x:c>
      <x:c r="D7360" s="8" t="d">
        <x:v>2026-09-10T00:00:00.000Z</x:v>
      </x:c>
      <x:c r="E7360" s="7" t="n">
        <x:v>303.3</x:v>
      </x:c>
      <x:c r="F7360" s="7" t="n">
        <x:v>307.8</x:v>
      </x:c>
      <x:c r="G7360" s="7" t="n">
        <x:v>300</x:v>
      </x:c>
      <x:c r="H7360" s="2" t="str">
        <x:v>否</x:v>
      </x:c>
      <x:c r="I7360" s="7" t="n">
        <x:f>IF(AND(ISNUMBER(E7360),ISNUMBER(F7360)),E7360-F7360,"")</x:f>
        <x:v>-4.5</x:v>
      </x:c>
      <x:c r="J7360" s="2" t="str">
        <x:f>IF(H7360="否","不适用",IF(AND(ISNUMBER(E7360),ISNUMBER(F7360)),IF(I7360&gt;'规则与名单'!$B$2,"是","否"),"未判定"))</x:f>
        <x:v>不适用</x:v>
      </x:c>
      <x:c r="K7360" s="2" t="str">
        <x:f>IF(J7360="是",IF(ISNUMBER(F7360),"测试日GPS","缺失"),IF(ISNUMBER(G7360),"非测试日纯氢",IF(AND(H7360="是",J7360="未判定"),IF(ISNUMBER(F7360),"测试名单无纯氢GPS","缺失"),IF(ISNUMBER(E7360),"非测试日仪表","缺失"))))</x:f>
        <x:v>非测试日纯氢</x:v>
      </x:c>
      <x:c r="L7360" s="7" t="n">
        <x:f>IF(K7360="缺失","",IF(K7360="非测试日纯氢",G7360,IF(K7360="非测试日仪表",E7360,F7360)))</x:f>
        <x:v>300</x:v>
      </x:c>
      <x:c r="M7360" s="2" t="n">
        <x:f>IF(K7360="缺失",1,0)</x:f>
        <x:v>0</x:v>
      </x:c>
      <x:c r="N7360" s="2" t="str">
        <x:v>车辆里程查询_20260901-20260930_1024辆_仪表里程.xlsx / N687</x:v>
      </x:c>
      <x:c r="O7360" s="2" t="str">
        <x:v>车辆里程查询_20260901-20260930_1024辆_GPS里程.xlsx / N687</x:v>
      </x:c>
      <x:c r="P7360" s="2" t="str">
        <x:v>车辆纯氢气里程查询_20260901-20260930_1024辆.xlsx / N260</x:v>
      </x:c>
    </x:row>
    <x:row r="7361" ht="22" customHeight="1">
      <x:c r="A7361" s="2" t="n">
        <x:v>291</x:v>
      </x:c>
      <x:c r="B7361" s="2" t="str">
        <x:v>粤AGR5278</x:v>
      </x:c>
      <x:c r="C7361" s="2" t="str">
        <x:v>吴纬涛</x:v>
      </x:c>
      <x:c r="D7361" s="8" t="d">
        <x:v>2026-09-11T00:00:00.000Z</x:v>
      </x:c>
      <x:c r="E7361" s="7" t="n">
        <x:v>225.9</x:v>
      </x:c>
      <x:c r="F7361" s="7" t="n">
        <x:v>306.9</x:v>
      </x:c>
      <x:c r="G7361" s="7" t="n">
        <x:v>144.3</x:v>
      </x:c>
      <x:c r="H7361" s="2" t="str">
        <x:v>否</x:v>
      </x:c>
      <x:c r="I7361" s="7" t="n">
        <x:f>IF(AND(ISNUMBER(E7361),ISNUMBER(F7361)),E7361-F7361,"")</x:f>
        <x:v>-80.99999999999997</x:v>
      </x:c>
      <x:c r="J7361" s="2" t="str">
        <x:f>IF(H7361="否","不适用",IF(AND(ISNUMBER(E7361),ISNUMBER(F7361)),IF(I7361&gt;'规则与名单'!$B$2,"是","否"),"未判定"))</x:f>
        <x:v>不适用</x:v>
      </x:c>
      <x:c r="K7361" s="2" t="str">
        <x:f>IF(J7361="是",IF(ISNUMBER(F7361),"测试日GPS","缺失"),IF(ISNUMBER(G7361),"非测试日纯氢",IF(AND(H7361="是",J7361="未判定"),IF(ISNUMBER(F7361),"测试名单无纯氢GPS","缺失"),IF(ISNUMBER(E7361),"非测试日仪表","缺失"))))</x:f>
        <x:v>非测试日纯氢</x:v>
      </x:c>
      <x:c r="L7361" s="7" t="n">
        <x:f>IF(K7361="缺失","",IF(K7361="非测试日纯氢",G7361,IF(K7361="非测试日仪表",E7361,F7361)))</x:f>
        <x:v>144.3</x:v>
      </x:c>
      <x:c r="M7361" s="2" t="n">
        <x:f>IF(K7361="缺失",1,0)</x:f>
        <x:v>0</x:v>
      </x:c>
      <x:c r="N7361" s="2" t="str">
        <x:v>车辆里程查询_20260901-20260930_1024辆_仪表里程.xlsx / O687</x:v>
      </x:c>
      <x:c r="O7361" s="2" t="str">
        <x:v>车辆里程查询_20260901-20260930_1024辆_GPS里程.xlsx / O687</x:v>
      </x:c>
      <x:c r="P7361" s="2" t="str">
        <x:v>车辆纯氢气里程查询_20260901-20260930_1024辆.xlsx / O260</x:v>
      </x:c>
    </x:row>
    <x:row r="7362" ht="22" customHeight="1">
      <x:c r="A7362" s="2" t="n">
        <x:v>291</x:v>
      </x:c>
      <x:c r="B7362" s="2" t="str">
        <x:v>粤AGR5278</x:v>
      </x:c>
      <x:c r="C7362" s="2" t="str">
        <x:v>吴纬涛</x:v>
      </x:c>
      <x:c r="D7362" s="8" t="d">
        <x:v>2026-09-12T00:00:00.000Z</x:v>
      </x:c>
      <x:c r="E7362" s="7" t="n">
        <x:v>359</x:v>
      </x:c>
      <x:c r="F7362" s="7" t="n">
        <x:v>319.9</x:v>
      </x:c>
      <x:c r="G7362" s="7" t="n">
        <x:v>260.1</x:v>
      </x:c>
      <x:c r="H7362" s="2" t="str">
        <x:v>否</x:v>
      </x:c>
      <x:c r="I7362" s="7" t="n">
        <x:f>IF(AND(ISNUMBER(E7362),ISNUMBER(F7362)),E7362-F7362,"")</x:f>
        <x:v>39.10000000000002</x:v>
      </x:c>
      <x:c r="J7362" s="2" t="str">
        <x:f>IF(H7362="否","不适用",IF(AND(ISNUMBER(E7362),ISNUMBER(F7362)),IF(I7362&gt;'规则与名单'!$B$2,"是","否"),"未判定"))</x:f>
        <x:v>不适用</x:v>
      </x:c>
      <x:c r="K7362" s="2" t="str">
        <x:f>IF(J7362="是",IF(ISNUMBER(F7362),"测试日GPS","缺失"),IF(ISNUMBER(G7362),"非测试日纯氢",IF(AND(H7362="是",J7362="未判定"),IF(ISNUMBER(F7362),"测试名单无纯氢GPS","缺失"),IF(ISNUMBER(E7362),"非测试日仪表","缺失"))))</x:f>
        <x:v>非测试日纯氢</x:v>
      </x:c>
      <x:c r="L7362" s="7" t="n">
        <x:f>IF(K7362="缺失","",IF(K7362="非测试日纯氢",G7362,IF(K7362="非测试日仪表",E7362,F7362)))</x:f>
        <x:v>260.1</x:v>
      </x:c>
      <x:c r="M7362" s="2" t="n">
        <x:f>IF(K7362="缺失",1,0)</x:f>
        <x:v>0</x:v>
      </x:c>
      <x:c r="N7362" s="2" t="str">
        <x:v>车辆里程查询_20260901-20260930_1024辆_仪表里程.xlsx / P687</x:v>
      </x:c>
      <x:c r="O7362" s="2" t="str">
        <x:v>车辆里程查询_20260901-20260930_1024辆_GPS里程.xlsx / P687</x:v>
      </x:c>
      <x:c r="P7362" s="2" t="str">
        <x:v>车辆纯氢气里程查询_20260901-20260930_1024辆.xlsx / P260</x:v>
      </x:c>
    </x:row>
    <x:row r="7363" ht="22" customHeight="1">
      <x:c r="A7363" s="2" t="n">
        <x:v>291</x:v>
      </x:c>
      <x:c r="B7363" s="2" t="str">
        <x:v>粤AGR5278</x:v>
      </x:c>
      <x:c r="C7363" s="2" t="str">
        <x:v>吴纬涛</x:v>
      </x:c>
      <x:c r="D7363" s="8" t="d">
        <x:v>2026-09-13T00:00:00.000Z</x:v>
      </x:c>
      <x:c r="E7363" s="7" t="n">
        <x:v>308.3</x:v>
      </x:c>
      <x:c r="F7363" s="7" t="n">
        <x:v>277.2</x:v>
      </x:c>
      <x:c r="G7363" s="7" t="n">
        <x:v>240.8</x:v>
      </x:c>
      <x:c r="H7363" s="2" t="str">
        <x:v>否</x:v>
      </x:c>
      <x:c r="I7363" s="7" t="n">
        <x:f>IF(AND(ISNUMBER(E7363),ISNUMBER(F7363)),E7363-F7363,"")</x:f>
        <x:v>31.100000000000023</x:v>
      </x:c>
      <x:c r="J7363" s="2" t="str">
        <x:f>IF(H7363="否","不适用",IF(AND(ISNUMBER(E7363),ISNUMBER(F7363)),IF(I7363&gt;'规则与名单'!$B$2,"是","否"),"未判定"))</x:f>
        <x:v>不适用</x:v>
      </x:c>
      <x:c r="K7363" s="2" t="str">
        <x:f>IF(J7363="是",IF(ISNUMBER(F7363),"测试日GPS","缺失"),IF(ISNUMBER(G7363),"非测试日纯氢",IF(AND(H7363="是",J7363="未判定"),IF(ISNUMBER(F7363),"测试名单无纯氢GPS","缺失"),IF(ISNUMBER(E7363),"非测试日仪表","缺失"))))</x:f>
        <x:v>非测试日纯氢</x:v>
      </x:c>
      <x:c r="L7363" s="7" t="n">
        <x:f>IF(K7363="缺失","",IF(K7363="非测试日纯氢",G7363,IF(K7363="非测试日仪表",E7363,F7363)))</x:f>
        <x:v>240.8</x:v>
      </x:c>
      <x:c r="M7363" s="2" t="n">
        <x:f>IF(K7363="缺失",1,0)</x:f>
        <x:v>0</x:v>
      </x:c>
      <x:c r="N7363" s="2" t="str">
        <x:v>车辆里程查询_20260901-20260930_1024辆_仪表里程.xlsx / Q687</x:v>
      </x:c>
      <x:c r="O7363" s="2" t="str">
        <x:v>车辆里程查询_20260901-20260930_1024辆_GPS里程.xlsx / Q687</x:v>
      </x:c>
      <x:c r="P7363" s="2" t="str">
        <x:v>车辆纯氢气里程查询_20260901-20260930_1024辆.xlsx / Q260</x:v>
      </x:c>
    </x:row>
    <x:row r="7364" ht="22" customHeight="1">
      <x:c r="A7364" s="2" t="n">
        <x:v>291</x:v>
      </x:c>
      <x:c r="B7364" s="2" t="str">
        <x:v>粤AGR5278</x:v>
      </x:c>
      <x:c r="C7364" s="2" t="str">
        <x:v>吴纬涛</x:v>
      </x:c>
      <x:c r="D7364" s="8" t="d">
        <x:v>2026-09-14T00:00:00.000Z</x:v>
      </x:c>
      <x:c r="E7364" s="7" t="n">
        <x:v>205.1</x:v>
      </x:c>
      <x:c r="F7364" s="7" t="n">
        <x:v>210.4</x:v>
      </x:c>
      <x:c r="G7364" s="7" t="n">
        <x:v>189.6</x:v>
      </x:c>
      <x:c r="H7364" s="2" t="str">
        <x:v>否</x:v>
      </x:c>
      <x:c r="I7364" s="7" t="n">
        <x:f>IF(AND(ISNUMBER(E7364),ISNUMBER(F7364)),E7364-F7364,"")</x:f>
        <x:v>-5.300000000000011</x:v>
      </x:c>
      <x:c r="J7364" s="2" t="str">
        <x:f>IF(H7364="否","不适用",IF(AND(ISNUMBER(E7364),ISNUMBER(F7364)),IF(I7364&gt;'规则与名单'!$B$2,"是","否"),"未判定"))</x:f>
        <x:v>不适用</x:v>
      </x:c>
      <x:c r="K7364" s="2" t="str">
        <x:f>IF(J7364="是",IF(ISNUMBER(F7364),"测试日GPS","缺失"),IF(ISNUMBER(G7364),"非测试日纯氢",IF(AND(H7364="是",J7364="未判定"),IF(ISNUMBER(F7364),"测试名单无纯氢GPS","缺失"),IF(ISNUMBER(E7364),"非测试日仪表","缺失"))))</x:f>
        <x:v>非测试日纯氢</x:v>
      </x:c>
      <x:c r="L7364" s="7" t="n">
        <x:f>IF(K7364="缺失","",IF(K7364="非测试日纯氢",G7364,IF(K7364="非测试日仪表",E7364,F7364)))</x:f>
        <x:v>189.6</x:v>
      </x:c>
      <x:c r="M7364" s="2" t="n">
        <x:f>IF(K7364="缺失",1,0)</x:f>
        <x:v>0</x:v>
      </x:c>
      <x:c r="N7364" s="2" t="str">
        <x:v>车辆里程查询_20260901-20260930_1024辆_仪表里程.xlsx / R687</x:v>
      </x:c>
      <x:c r="O7364" s="2" t="str">
        <x:v>车辆里程查询_20260901-20260930_1024辆_GPS里程.xlsx / R687</x:v>
      </x:c>
      <x:c r="P7364" s="2" t="str">
        <x:v>车辆纯氢气里程查询_20260901-20260930_1024辆.xlsx / R260</x:v>
      </x:c>
    </x:row>
    <x:row r="7365" ht="22" customHeight="1">
      <x:c r="A7365" s="2" t="n">
        <x:v>291</x:v>
      </x:c>
      <x:c r="B7365" s="2" t="str">
        <x:v>粤AGR5278</x:v>
      </x:c>
      <x:c r="C7365" s="2" t="str">
        <x:v>吴纬涛</x:v>
      </x:c>
      <x:c r="D7365" s="8" t="d">
        <x:v>2026-09-15T00:00:00.000Z</x:v>
      </x:c>
      <x:c r="E7365" s="7" t="n">
        <x:v>231.8</x:v>
      </x:c>
      <x:c r="F7365" s="7" t="n">
        <x:v>234.5</x:v>
      </x:c>
      <x:c r="G7365" s="7" t="n">
        <x:v>224.2</x:v>
      </x:c>
      <x:c r="H7365" s="2" t="str">
        <x:v>否</x:v>
      </x:c>
      <x:c r="I7365" s="7" t="n">
        <x:f>IF(AND(ISNUMBER(E7365),ISNUMBER(F7365)),E7365-F7365,"")</x:f>
        <x:v>-2.6999999999999886</x:v>
      </x:c>
      <x:c r="J7365" s="2" t="str">
        <x:f>IF(H7365="否","不适用",IF(AND(ISNUMBER(E7365),ISNUMBER(F7365)),IF(I7365&gt;'规则与名单'!$B$2,"是","否"),"未判定"))</x:f>
        <x:v>不适用</x:v>
      </x:c>
      <x:c r="K7365" s="2" t="str">
        <x:f>IF(J7365="是",IF(ISNUMBER(F7365),"测试日GPS","缺失"),IF(ISNUMBER(G7365),"非测试日纯氢",IF(AND(H7365="是",J7365="未判定"),IF(ISNUMBER(F7365),"测试名单无纯氢GPS","缺失"),IF(ISNUMBER(E7365),"非测试日仪表","缺失"))))</x:f>
        <x:v>非测试日纯氢</x:v>
      </x:c>
      <x:c r="L7365" s="7" t="n">
        <x:f>IF(K7365="缺失","",IF(K7365="非测试日纯氢",G7365,IF(K7365="非测试日仪表",E7365,F7365)))</x:f>
        <x:v>224.2</x:v>
      </x:c>
      <x:c r="M7365" s="2" t="n">
        <x:f>IF(K7365="缺失",1,0)</x:f>
        <x:v>0</x:v>
      </x:c>
      <x:c r="N7365" s="2" t="str">
        <x:v>车辆里程查询_20260901-20260930_1024辆_仪表里程.xlsx / S687</x:v>
      </x:c>
      <x:c r="O7365" s="2" t="str">
        <x:v>车辆里程查询_20260901-20260930_1024辆_GPS里程.xlsx / S687</x:v>
      </x:c>
      <x:c r="P7365" s="2" t="str">
        <x:v>车辆纯氢气里程查询_20260901-20260930_1024辆.xlsx / S260</x:v>
      </x:c>
    </x:row>
    <x:row r="7366" ht="22" customHeight="1">
      <x:c r="A7366" s="2" t="n">
        <x:v>291</x:v>
      </x:c>
      <x:c r="B7366" s="2" t="str">
        <x:v>粤AGR5278</x:v>
      </x:c>
      <x:c r="C7366" s="2" t="str">
        <x:v>吴纬涛</x:v>
      </x:c>
      <x:c r="D7366" s="8" t="d">
        <x:v>2026-09-16T00:00:00.000Z</x:v>
      </x:c>
      <x:c r="E7366" s="7" t="n">
        <x:v>260.7</x:v>
      </x:c>
      <x:c r="F7366" s="7" t="n">
        <x:v>262.5</x:v>
      </x:c>
      <x:c r="G7366" s="7" t="n">
        <x:v>220.8</x:v>
      </x:c>
      <x:c r="H7366" s="2" t="str">
        <x:v>否</x:v>
      </x:c>
      <x:c r="I7366" s="7" t="n">
        <x:f>IF(AND(ISNUMBER(E7366),ISNUMBER(F7366)),E7366-F7366,"")</x:f>
        <x:v>-1.8000000000000114</x:v>
      </x:c>
      <x:c r="J7366" s="2" t="str">
        <x:f>IF(H7366="否","不适用",IF(AND(ISNUMBER(E7366),ISNUMBER(F7366)),IF(I7366&gt;'规则与名单'!$B$2,"是","否"),"未判定"))</x:f>
        <x:v>不适用</x:v>
      </x:c>
      <x:c r="K7366" s="2" t="str">
        <x:f>IF(J7366="是",IF(ISNUMBER(F7366),"测试日GPS","缺失"),IF(ISNUMBER(G7366),"非测试日纯氢",IF(AND(H7366="是",J7366="未判定"),IF(ISNUMBER(F7366),"测试名单无纯氢GPS","缺失"),IF(ISNUMBER(E7366),"非测试日仪表","缺失"))))</x:f>
        <x:v>非测试日纯氢</x:v>
      </x:c>
      <x:c r="L7366" s="7" t="n">
        <x:f>IF(K7366="缺失","",IF(K7366="非测试日纯氢",G7366,IF(K7366="非测试日仪表",E7366,F7366)))</x:f>
        <x:v>220.8</x:v>
      </x:c>
      <x:c r="M7366" s="2" t="n">
        <x:f>IF(K7366="缺失",1,0)</x:f>
        <x:v>0</x:v>
      </x:c>
      <x:c r="N7366" s="2" t="str">
        <x:v>车辆里程查询_20260901-20260930_1024辆_仪表里程.xlsx / T687</x:v>
      </x:c>
      <x:c r="O7366" s="2" t="str">
        <x:v>车辆里程查询_20260901-20260930_1024辆_GPS里程.xlsx / T687</x:v>
      </x:c>
      <x:c r="P7366" s="2" t="str">
        <x:v>车辆纯氢气里程查询_20260901-20260930_1024辆.xlsx / T260</x:v>
      </x:c>
    </x:row>
    <x:row r="7367" ht="22" customHeight="1">
      <x:c r="A7367" s="2" t="n">
        <x:v>291</x:v>
      </x:c>
      <x:c r="B7367" s="2" t="str">
        <x:v>粤AGR5278</x:v>
      </x:c>
      <x:c r="C7367" s="2" t="str">
        <x:v>吴纬涛</x:v>
      </x:c>
      <x:c r="D7367" s="8" t="d">
        <x:v>2026-09-17T00:00:00.000Z</x:v>
      </x:c>
      <x:c r="E7367" s="7" t="n">
        <x:v>274.1</x:v>
      </x:c>
      <x:c r="F7367" s="7" t="n">
        <x:v>277.3</x:v>
      </x:c>
      <x:c r="G7367" s="7" t="n">
        <x:v>272.7</x:v>
      </x:c>
      <x:c r="H7367" s="2" t="str">
        <x:v>否</x:v>
      </x:c>
      <x:c r="I7367" s="7" t="n">
        <x:f>IF(AND(ISNUMBER(E7367),ISNUMBER(F7367)),E7367-F7367,"")</x:f>
        <x:v>-3.1999999999999886</x:v>
      </x:c>
      <x:c r="J7367" s="2" t="str">
        <x:f>IF(H7367="否","不适用",IF(AND(ISNUMBER(E7367),ISNUMBER(F7367)),IF(I7367&gt;'规则与名单'!$B$2,"是","否"),"未判定"))</x:f>
        <x:v>不适用</x:v>
      </x:c>
      <x:c r="K7367" s="2" t="str">
        <x:f>IF(J7367="是",IF(ISNUMBER(F7367),"测试日GPS","缺失"),IF(ISNUMBER(G7367),"非测试日纯氢",IF(AND(H7367="是",J7367="未判定"),IF(ISNUMBER(F7367),"测试名单无纯氢GPS","缺失"),IF(ISNUMBER(E7367),"非测试日仪表","缺失"))))</x:f>
        <x:v>非测试日纯氢</x:v>
      </x:c>
      <x:c r="L7367" s="7" t="n">
        <x:f>IF(K7367="缺失","",IF(K7367="非测试日纯氢",G7367,IF(K7367="非测试日仪表",E7367,F7367)))</x:f>
        <x:v>272.7</x:v>
      </x:c>
      <x:c r="M7367" s="2" t="n">
        <x:f>IF(K7367="缺失",1,0)</x:f>
        <x:v>0</x:v>
      </x:c>
      <x:c r="N7367" s="2" t="str">
        <x:v>车辆里程查询_20260901-20260930_1024辆_仪表里程.xlsx / U687</x:v>
      </x:c>
      <x:c r="O7367" s="2" t="str">
        <x:v>车辆里程查询_20260901-20260930_1024辆_GPS里程.xlsx / U687</x:v>
      </x:c>
      <x:c r="P7367" s="2" t="str">
        <x:v>车辆纯氢气里程查询_20260901-20260930_1024辆.xlsx / U260</x:v>
      </x:c>
    </x:row>
    <x:row r="7368" ht="22" customHeight="1">
      <x:c r="A7368" s="2" t="n">
        <x:v>291</x:v>
      </x:c>
      <x:c r="B7368" s="2" t="str">
        <x:v>粤AGR5278</x:v>
      </x:c>
      <x:c r="C7368" s="2" t="str">
        <x:v>吴纬涛</x:v>
      </x:c>
      <x:c r="D7368" s="8" t="d">
        <x:v>2026-09-18T00:00:00.000Z</x:v>
      </x:c>
      <x:c r="E7368" s="7" t="n">
        <x:v>267.6</x:v>
      </x:c>
      <x:c r="F7368" s="7" t="n">
        <x:v>272.4</x:v>
      </x:c>
      <x:c r="G7368" s="7" t="n">
        <x:v>255.2</x:v>
      </x:c>
      <x:c r="H7368" s="2" t="str">
        <x:v>否</x:v>
      </x:c>
      <x:c r="I7368" s="7" t="n">
        <x:f>IF(AND(ISNUMBER(E7368),ISNUMBER(F7368)),E7368-F7368,"")</x:f>
        <x:v>-4.7999999999999545</x:v>
      </x:c>
      <x:c r="J7368" s="2" t="str">
        <x:f>IF(H7368="否","不适用",IF(AND(ISNUMBER(E7368),ISNUMBER(F7368)),IF(I7368&gt;'规则与名单'!$B$2,"是","否"),"未判定"))</x:f>
        <x:v>不适用</x:v>
      </x:c>
      <x:c r="K7368" s="2" t="str">
        <x:f>IF(J7368="是",IF(ISNUMBER(F7368),"测试日GPS","缺失"),IF(ISNUMBER(G7368),"非测试日纯氢",IF(AND(H7368="是",J7368="未判定"),IF(ISNUMBER(F7368),"测试名单无纯氢GPS","缺失"),IF(ISNUMBER(E7368),"非测试日仪表","缺失"))))</x:f>
        <x:v>非测试日纯氢</x:v>
      </x:c>
      <x:c r="L7368" s="7" t="n">
        <x:f>IF(K7368="缺失","",IF(K7368="非测试日纯氢",G7368,IF(K7368="非测试日仪表",E7368,F7368)))</x:f>
        <x:v>255.2</x:v>
      </x:c>
      <x:c r="M7368" s="2" t="n">
        <x:f>IF(K7368="缺失",1,0)</x:f>
        <x:v>0</x:v>
      </x:c>
      <x:c r="N7368" s="2" t="str">
        <x:v>车辆里程查询_20260901-20260930_1024辆_仪表里程.xlsx / V687</x:v>
      </x:c>
      <x:c r="O7368" s="2" t="str">
        <x:v>车辆里程查询_20260901-20260930_1024辆_GPS里程.xlsx / V687</x:v>
      </x:c>
      <x:c r="P7368" s="2" t="str">
        <x:v>车辆纯氢气里程查询_20260901-20260930_1024辆.xlsx / V260</x:v>
      </x:c>
    </x:row>
    <x:row r="7369" ht="22" customHeight="1">
      <x:c r="A7369" s="2" t="n">
        <x:v>291</x:v>
      </x:c>
      <x:c r="B7369" s="2" t="str">
        <x:v>粤AGR5278</x:v>
      </x:c>
      <x:c r="C7369" s="2" t="str">
        <x:v>吴纬涛</x:v>
      </x:c>
      <x:c r="D7369" s="8" t="d">
        <x:v>2026-09-19T00:00:00.000Z</x:v>
      </x:c>
      <x:c r="E7369" s="7" t="n">
        <x:v>265.4</x:v>
      </x:c>
      <x:c r="F7369" s="7" t="n">
        <x:v>268.1</x:v>
      </x:c>
      <x:c r="G7369" s="7" t="n">
        <x:v>265.2</x:v>
      </x:c>
      <x:c r="H7369" s="2" t="str">
        <x:v>否</x:v>
      </x:c>
      <x:c r="I7369" s="7" t="n">
        <x:f>IF(AND(ISNUMBER(E7369),ISNUMBER(F7369)),E7369-F7369,"")</x:f>
        <x:v>-2.7000000000000455</x:v>
      </x:c>
      <x:c r="J7369" s="2" t="str">
        <x:f>IF(H7369="否","不适用",IF(AND(ISNUMBER(E7369),ISNUMBER(F7369)),IF(I7369&gt;'规则与名单'!$B$2,"是","否"),"未判定"))</x:f>
        <x:v>不适用</x:v>
      </x:c>
      <x:c r="K7369" s="2" t="str">
        <x:f>IF(J7369="是",IF(ISNUMBER(F7369),"测试日GPS","缺失"),IF(ISNUMBER(G7369),"非测试日纯氢",IF(AND(H7369="是",J7369="未判定"),IF(ISNUMBER(F7369),"测试名单无纯氢GPS","缺失"),IF(ISNUMBER(E7369),"非测试日仪表","缺失"))))</x:f>
        <x:v>非测试日纯氢</x:v>
      </x:c>
      <x:c r="L7369" s="7" t="n">
        <x:f>IF(K7369="缺失","",IF(K7369="非测试日纯氢",G7369,IF(K7369="非测试日仪表",E7369,F7369)))</x:f>
        <x:v>265.2</x:v>
      </x:c>
      <x:c r="M7369" s="2" t="n">
        <x:f>IF(K7369="缺失",1,0)</x:f>
        <x:v>0</x:v>
      </x:c>
      <x:c r="N7369" s="2" t="str">
        <x:v>车辆里程查询_20260901-20260930_1024辆_仪表里程.xlsx / W687</x:v>
      </x:c>
      <x:c r="O7369" s="2" t="str">
        <x:v>车辆里程查询_20260901-20260930_1024辆_GPS里程.xlsx / W687</x:v>
      </x:c>
      <x:c r="P7369" s="2" t="str">
        <x:v>车辆纯氢气里程查询_20260901-20260930_1024辆.xlsx / W260</x:v>
      </x:c>
    </x:row>
    <x:row r="7370" ht="22" customHeight="1">
      <x:c r="A7370" s="2" t="n">
        <x:v>291</x:v>
      </x:c>
      <x:c r="B7370" s="2" t="str">
        <x:v>粤AGR5278</x:v>
      </x:c>
      <x:c r="C7370" s="2" t="str">
        <x:v>吴纬涛</x:v>
      </x:c>
      <x:c r="D7370" s="8" t="d">
        <x:v>2026-09-20T00:00:00.000Z</x:v>
      </x:c>
      <x:c r="E7370" s="7" t="n">
        <x:v>205.4</x:v>
      </x:c>
      <x:c r="F7370" s="7" t="n">
        <x:v>207.2</x:v>
      </x:c>
      <x:c r="G7370" s="7" t="n">
        <x:v>158</x:v>
      </x:c>
      <x:c r="H7370" s="2" t="str">
        <x:v>否</x:v>
      </x:c>
      <x:c r="I7370" s="7" t="n">
        <x:f>IF(AND(ISNUMBER(E7370),ISNUMBER(F7370)),E7370-F7370,"")</x:f>
        <x:v>-1.799999999999983</x:v>
      </x:c>
      <x:c r="J7370" s="2" t="str">
        <x:f>IF(H7370="否","不适用",IF(AND(ISNUMBER(E7370),ISNUMBER(F7370)),IF(I7370&gt;'规则与名单'!$B$2,"是","否"),"未判定"))</x:f>
        <x:v>不适用</x:v>
      </x:c>
      <x:c r="K7370" s="2" t="str">
        <x:f>IF(J7370="是",IF(ISNUMBER(F7370),"测试日GPS","缺失"),IF(ISNUMBER(G7370),"非测试日纯氢",IF(AND(H7370="是",J7370="未判定"),IF(ISNUMBER(F7370),"测试名单无纯氢GPS","缺失"),IF(ISNUMBER(E7370),"非测试日仪表","缺失"))))</x:f>
        <x:v>非测试日纯氢</x:v>
      </x:c>
      <x:c r="L7370" s="7" t="n">
        <x:f>IF(K7370="缺失","",IF(K7370="非测试日纯氢",G7370,IF(K7370="非测试日仪表",E7370,F7370)))</x:f>
        <x:v>158</x:v>
      </x:c>
      <x:c r="M7370" s="2" t="n">
        <x:f>IF(K7370="缺失",1,0)</x:f>
        <x:v>0</x:v>
      </x:c>
      <x:c r="N7370" s="2" t="str">
        <x:v>车辆里程查询_20260901-20260930_1024辆_仪表里程.xlsx / X687</x:v>
      </x:c>
      <x:c r="O7370" s="2" t="str">
        <x:v>车辆里程查询_20260901-20260930_1024辆_GPS里程.xlsx / X687</x:v>
      </x:c>
      <x:c r="P7370" s="2" t="str">
        <x:v>车辆纯氢气里程查询_20260901-20260930_1024辆.xlsx / X260</x:v>
      </x:c>
    </x:row>
    <x:row r="7371" ht="22" customHeight="1">
      <x:c r="A7371" s="2" t="n">
        <x:v>291</x:v>
      </x:c>
      <x:c r="B7371" s="2" t="str">
        <x:v>粤AGR5278</x:v>
      </x:c>
      <x:c r="C7371" s="2" t="str">
        <x:v>吴纬涛</x:v>
      </x:c>
      <x:c r="D7371" s="8" t="d">
        <x:v>2026-09-21T00:00:00.000Z</x:v>
      </x:c>
      <x:c r="E7371" s="7" t="n">
        <x:v>197.6</x:v>
      </x:c>
      <x:c r="F7371" s="7" t="n">
        <x:v>202.7</x:v>
      </x:c>
      <x:c r="G7371" s="7" t="n">
        <x:v>143</x:v>
      </x:c>
      <x:c r="H7371" s="2" t="str">
        <x:v>否</x:v>
      </x:c>
      <x:c r="I7371" s="7" t="n">
        <x:f>IF(AND(ISNUMBER(E7371),ISNUMBER(F7371)),E7371-F7371,"")</x:f>
        <x:v>-5.099999999999994</x:v>
      </x:c>
      <x:c r="J7371" s="2" t="str">
        <x:f>IF(H7371="否","不适用",IF(AND(ISNUMBER(E7371),ISNUMBER(F7371)),IF(I7371&gt;'规则与名单'!$B$2,"是","否"),"未判定"))</x:f>
        <x:v>不适用</x:v>
      </x:c>
      <x:c r="K7371" s="2" t="str">
        <x:f>IF(J7371="是",IF(ISNUMBER(F7371),"测试日GPS","缺失"),IF(ISNUMBER(G7371),"非测试日纯氢",IF(AND(H7371="是",J7371="未判定"),IF(ISNUMBER(F7371),"测试名单无纯氢GPS","缺失"),IF(ISNUMBER(E7371),"非测试日仪表","缺失"))))</x:f>
        <x:v>非测试日纯氢</x:v>
      </x:c>
      <x:c r="L7371" s="7" t="n">
        <x:f>IF(K7371="缺失","",IF(K7371="非测试日纯氢",G7371,IF(K7371="非测试日仪表",E7371,F7371)))</x:f>
        <x:v>143</x:v>
      </x:c>
      <x:c r="M7371" s="2" t="n">
        <x:f>IF(K7371="缺失",1,0)</x:f>
        <x:v>0</x:v>
      </x:c>
      <x:c r="N7371" s="2" t="str">
        <x:v>车辆里程查询_20260901-20260930_1024辆_仪表里程.xlsx / Y687</x:v>
      </x:c>
      <x:c r="O7371" s="2" t="str">
        <x:v>车辆里程查询_20260901-20260930_1024辆_GPS里程.xlsx / Y687</x:v>
      </x:c>
      <x:c r="P7371" s="2" t="str">
        <x:v>车辆纯氢气里程查询_20260901-20260930_1024辆.xlsx / Y260</x:v>
      </x:c>
    </x:row>
    <x:row r="7372" ht="22" customHeight="1">
      <x:c r="A7372" s="2" t="n">
        <x:v>291</x:v>
      </x:c>
      <x:c r="B7372" s="2" t="str">
        <x:v>粤AGR5278</x:v>
      </x:c>
      <x:c r="C7372" s="2" t="str">
        <x:v>吴纬涛</x:v>
      </x:c>
      <x:c r="D7372" s="8" t="d">
        <x:v>2026-09-22T00:00:00.000Z</x:v>
      </x:c>
      <x:c r="E7372" s="7" t="n">
        <x:v>179.1</x:v>
      </x:c>
      <x:c r="F7372" s="7" t="n">
        <x:v>181.5</x:v>
      </x:c>
      <x:c r="G7372" s="7" t="n">
        <x:v>174.1</x:v>
      </x:c>
      <x:c r="H7372" s="2" t="str">
        <x:v>否</x:v>
      </x:c>
      <x:c r="I7372" s="7" t="n">
        <x:f>IF(AND(ISNUMBER(E7372),ISNUMBER(F7372)),E7372-F7372,"")</x:f>
        <x:v>-2.4000000000000057</x:v>
      </x:c>
      <x:c r="J7372" s="2" t="str">
        <x:f>IF(H7372="否","不适用",IF(AND(ISNUMBER(E7372),ISNUMBER(F7372)),IF(I7372&gt;'规则与名单'!$B$2,"是","否"),"未判定"))</x:f>
        <x:v>不适用</x:v>
      </x:c>
      <x:c r="K7372" s="2" t="str">
        <x:f>IF(J7372="是",IF(ISNUMBER(F7372),"测试日GPS","缺失"),IF(ISNUMBER(G7372),"非测试日纯氢",IF(AND(H7372="是",J7372="未判定"),IF(ISNUMBER(F7372),"测试名单无纯氢GPS","缺失"),IF(ISNUMBER(E7372),"非测试日仪表","缺失"))))</x:f>
        <x:v>非测试日纯氢</x:v>
      </x:c>
      <x:c r="L7372" s="7" t="n">
        <x:f>IF(K7372="缺失","",IF(K7372="非测试日纯氢",G7372,IF(K7372="非测试日仪表",E7372,F7372)))</x:f>
        <x:v>174.1</x:v>
      </x:c>
      <x:c r="M7372" s="2" t="n">
        <x:f>IF(K7372="缺失",1,0)</x:f>
        <x:v>0</x:v>
      </x:c>
      <x:c r="N7372" s="2" t="str">
        <x:v>车辆里程查询_20260901-20260930_1024辆_仪表里程.xlsx / Z687</x:v>
      </x:c>
      <x:c r="O7372" s="2" t="str">
        <x:v>车辆里程查询_20260901-20260930_1024辆_GPS里程.xlsx / Z687</x:v>
      </x:c>
      <x:c r="P7372" s="2" t="str">
        <x:v>车辆纯氢气里程查询_20260901-20260930_1024辆.xlsx / Z260</x:v>
      </x:c>
    </x:row>
    <x:row r="7373" ht="22" customHeight="1">
      <x:c r="A7373" s="2" t="n">
        <x:v>291</x:v>
      </x:c>
      <x:c r="B7373" s="2" t="str">
        <x:v>粤AGR5278</x:v>
      </x:c>
      <x:c r="C7373" s="2" t="str">
        <x:v>吴纬涛</x:v>
      </x:c>
      <x:c r="D7373" s="8" t="d">
        <x:v>2026-09-23T00:00:00.000Z</x:v>
      </x:c>
      <x:c r="E7373" s="7" t="n">
        <x:v>203.6</x:v>
      </x:c>
      <x:c r="F7373" s="7" t="n">
        <x:v>205.6</x:v>
      </x:c>
      <x:c r="G7373" s="7" t="n">
        <x:v>190.1</x:v>
      </x:c>
      <x:c r="H7373" s="2" t="str">
        <x:v>否</x:v>
      </x:c>
      <x:c r="I7373" s="7" t="n">
        <x:f>IF(AND(ISNUMBER(E7373),ISNUMBER(F7373)),E7373-F7373,"")</x:f>
        <x:v>-2</x:v>
      </x:c>
      <x:c r="J7373" s="2" t="str">
        <x:f>IF(H7373="否","不适用",IF(AND(ISNUMBER(E7373),ISNUMBER(F7373)),IF(I7373&gt;'规则与名单'!$B$2,"是","否"),"未判定"))</x:f>
        <x:v>不适用</x:v>
      </x:c>
      <x:c r="K7373" s="2" t="str">
        <x:f>IF(J7373="是",IF(ISNUMBER(F7373),"测试日GPS","缺失"),IF(ISNUMBER(G7373),"非测试日纯氢",IF(AND(H7373="是",J7373="未判定"),IF(ISNUMBER(F7373),"测试名单无纯氢GPS","缺失"),IF(ISNUMBER(E7373),"非测试日仪表","缺失"))))</x:f>
        <x:v>非测试日纯氢</x:v>
      </x:c>
      <x:c r="L7373" s="7" t="n">
        <x:f>IF(K7373="缺失","",IF(K7373="非测试日纯氢",G7373,IF(K7373="非测试日仪表",E7373,F7373)))</x:f>
        <x:v>190.1</x:v>
      </x:c>
      <x:c r="M7373" s="2" t="n">
        <x:f>IF(K7373="缺失",1,0)</x:f>
        <x:v>0</x:v>
      </x:c>
      <x:c r="N7373" s="2" t="str">
        <x:v>车辆里程查询_20260901-20260930_1024辆_仪表里程.xlsx / AA687</x:v>
      </x:c>
      <x:c r="O7373" s="2" t="str">
        <x:v>车辆里程查询_20260901-20260930_1024辆_GPS里程.xlsx / AA687</x:v>
      </x:c>
      <x:c r="P7373" s="2" t="str">
        <x:v>车辆纯氢气里程查询_20260901-20260930_1024辆.xlsx / AA260</x:v>
      </x:c>
    </x:row>
    <x:row r="7374" ht="22" customHeight="1">
      <x:c r="A7374" s="2" t="n">
        <x:v>291</x:v>
      </x:c>
      <x:c r="B7374" s="2" t="str">
        <x:v>粤AGR5278</x:v>
      </x:c>
      <x:c r="C7374" s="2" t="str">
        <x:v>吴纬涛</x:v>
      </x:c>
      <x:c r="D7374" s="8" t="d">
        <x:v>2026-09-24T00:00:00.000Z</x:v>
      </x:c>
      <x:c r="E7374" s="7" t="n">
        <x:v>212.7</x:v>
      </x:c>
      <x:c r="F7374" s="7" t="n">
        <x:v>217.4</x:v>
      </x:c>
      <x:c r="G7374" s="7" t="n">
        <x:v>203.1</x:v>
      </x:c>
      <x:c r="H7374" s="2" t="str">
        <x:v>否</x:v>
      </x:c>
      <x:c r="I7374" s="7" t="n">
        <x:f>IF(AND(ISNUMBER(E7374),ISNUMBER(F7374)),E7374-F7374,"")</x:f>
        <x:v>-4.700000000000017</x:v>
      </x:c>
      <x:c r="J7374" s="2" t="str">
        <x:f>IF(H7374="否","不适用",IF(AND(ISNUMBER(E7374),ISNUMBER(F7374)),IF(I7374&gt;'规则与名单'!$B$2,"是","否"),"未判定"))</x:f>
        <x:v>不适用</x:v>
      </x:c>
      <x:c r="K7374" s="2" t="str">
        <x:f>IF(J7374="是",IF(ISNUMBER(F7374),"测试日GPS","缺失"),IF(ISNUMBER(G7374),"非测试日纯氢",IF(AND(H7374="是",J7374="未判定"),IF(ISNUMBER(F7374),"测试名单无纯氢GPS","缺失"),IF(ISNUMBER(E7374),"非测试日仪表","缺失"))))</x:f>
        <x:v>非测试日纯氢</x:v>
      </x:c>
      <x:c r="L7374" s="7" t="n">
        <x:f>IF(K7374="缺失","",IF(K7374="非测试日纯氢",G7374,IF(K7374="非测试日仪表",E7374,F7374)))</x:f>
        <x:v>203.1</x:v>
      </x:c>
      <x:c r="M7374" s="2" t="n">
        <x:f>IF(K7374="缺失",1,0)</x:f>
        <x:v>0</x:v>
      </x:c>
      <x:c r="N7374" s="2" t="str">
        <x:v>车辆里程查询_20260901-20260930_1024辆_仪表里程.xlsx / AB687</x:v>
      </x:c>
      <x:c r="O7374" s="2" t="str">
        <x:v>车辆里程查询_20260901-20260930_1024辆_GPS里程.xlsx / AB687</x:v>
      </x:c>
      <x:c r="P7374" s="2" t="str">
        <x:v>车辆纯氢气里程查询_20260901-20260930_1024辆.xlsx / AB260</x:v>
      </x:c>
    </x:row>
    <x:row r="7375" ht="22" customHeight="1">
      <x:c r="A7375" s="2" t="n">
        <x:v>291</x:v>
      </x:c>
      <x:c r="B7375" s="2" t="str">
        <x:v>粤AGR5278</x:v>
      </x:c>
      <x:c r="C7375" s="2" t="str">
        <x:v>吴纬涛</x:v>
      </x:c>
      <x:c r="D7375" s="8" t="d">
        <x:v>2026-09-25T00:00:00.000Z</x:v>
      </x:c>
      <x:c r="E7375" s="7" t="n">
        <x:v>268.6</x:v>
      </x:c>
      <x:c r="F7375" s="7" t="n">
        <x:v>271.4</x:v>
      </x:c>
      <x:c r="G7375" s="7" t="n">
        <x:v>267.8</x:v>
      </x:c>
      <x:c r="H7375" s="2" t="str">
        <x:v>否</x:v>
      </x:c>
      <x:c r="I7375" s="7" t="n">
        <x:f>IF(AND(ISNUMBER(E7375),ISNUMBER(F7375)),E7375-F7375,"")</x:f>
        <x:v>-2.7999999999999545</x:v>
      </x:c>
      <x:c r="J7375" s="2" t="str">
        <x:f>IF(H7375="否","不适用",IF(AND(ISNUMBER(E7375),ISNUMBER(F7375)),IF(I7375&gt;'规则与名单'!$B$2,"是","否"),"未判定"))</x:f>
        <x:v>不适用</x:v>
      </x:c>
      <x:c r="K7375" s="2" t="str">
        <x:f>IF(J7375="是",IF(ISNUMBER(F7375),"测试日GPS","缺失"),IF(ISNUMBER(G7375),"非测试日纯氢",IF(AND(H7375="是",J7375="未判定"),IF(ISNUMBER(F7375),"测试名单无纯氢GPS","缺失"),IF(ISNUMBER(E7375),"非测试日仪表","缺失"))))</x:f>
        <x:v>非测试日纯氢</x:v>
      </x:c>
      <x:c r="L7375" s="7" t="n">
        <x:f>IF(K7375="缺失","",IF(K7375="非测试日纯氢",G7375,IF(K7375="非测试日仪表",E7375,F7375)))</x:f>
        <x:v>267.8</x:v>
      </x:c>
      <x:c r="M7375" s="2" t="n">
        <x:f>IF(K7375="缺失",1,0)</x:f>
        <x:v>0</x:v>
      </x:c>
      <x:c r="N7375" s="2" t="str">
        <x:v>车辆里程查询_20260901-20260930_1024辆_仪表里程.xlsx / AC687</x:v>
      </x:c>
      <x:c r="O7375" s="2" t="str">
        <x:v>车辆里程查询_20260901-20260930_1024辆_GPS里程.xlsx / AC687</x:v>
      </x:c>
      <x:c r="P7375" s="2" t="str">
        <x:v>车辆纯氢气里程查询_20260901-20260930_1024辆.xlsx / AC260</x:v>
      </x:c>
    </x:row>
    <x:row r="7376" ht="22" customHeight="1">
      <x:c r="A7376" s="2" t="n">
        <x:v>291</x:v>
      </x:c>
      <x:c r="B7376" s="2" t="str">
        <x:v>粤AGR5278</x:v>
      </x:c>
      <x:c r="C7376" s="2" t="str">
        <x:v>吴纬涛</x:v>
      </x:c>
      <x:c r="D7376" s="8" t="d">
        <x:v>2026-09-26T00:00:00.000Z</x:v>
      </x:c>
      <x:c r="E7376" s="7" t="n">
        <x:v>191.3</x:v>
      </x:c>
      <x:c r="F7376" s="7" t="n">
        <x:v>195.1</x:v>
      </x:c>
      <x:c r="G7376" s="7" t="n">
        <x:v>180.3</x:v>
      </x:c>
      <x:c r="H7376" s="2" t="str">
        <x:v>否</x:v>
      </x:c>
      <x:c r="I7376" s="7" t="n">
        <x:f>IF(AND(ISNUMBER(E7376),ISNUMBER(F7376)),E7376-F7376,"")</x:f>
        <x:v>-3.799999999999983</x:v>
      </x:c>
      <x:c r="J7376" s="2" t="str">
        <x:f>IF(H7376="否","不适用",IF(AND(ISNUMBER(E7376),ISNUMBER(F7376)),IF(I7376&gt;'规则与名单'!$B$2,"是","否"),"未判定"))</x:f>
        <x:v>不适用</x:v>
      </x:c>
      <x:c r="K7376" s="2" t="str">
        <x:f>IF(J7376="是",IF(ISNUMBER(F7376),"测试日GPS","缺失"),IF(ISNUMBER(G7376),"非测试日纯氢",IF(AND(H7376="是",J7376="未判定"),IF(ISNUMBER(F7376),"测试名单无纯氢GPS","缺失"),IF(ISNUMBER(E7376),"非测试日仪表","缺失"))))</x:f>
        <x:v>非测试日纯氢</x:v>
      </x:c>
      <x:c r="L7376" s="7" t="n">
        <x:f>IF(K7376="缺失","",IF(K7376="非测试日纯氢",G7376,IF(K7376="非测试日仪表",E7376,F7376)))</x:f>
        <x:v>180.3</x:v>
      </x:c>
      <x:c r="M7376" s="2" t="n">
        <x:f>IF(K7376="缺失",1,0)</x:f>
        <x:v>0</x:v>
      </x:c>
      <x:c r="N7376" s="2" t="str">
        <x:v>车辆里程查询_20260901-20260930_1024辆_仪表里程.xlsx / AD687</x:v>
      </x:c>
      <x:c r="O7376" s="2" t="str">
        <x:v>车辆里程查询_20260901-20260930_1024辆_GPS里程.xlsx / AD687</x:v>
      </x:c>
      <x:c r="P7376" s="2" t="str">
        <x:v>车辆纯氢气里程查询_20260901-20260930_1024辆.xlsx / AD260</x:v>
      </x:c>
    </x:row>
    <x:row r="7377" ht="22" customHeight="1">
      <x:c r="A7377" s="2" t="n">
        <x:v>291</x:v>
      </x:c>
      <x:c r="B7377" s="2" t="str">
        <x:v>粤AGR5278</x:v>
      </x:c>
      <x:c r="C7377" s="2" t="str">
        <x:v>吴纬涛</x:v>
      </x:c>
      <x:c r="D7377" s="8" t="d">
        <x:v>2026-09-27T00:00:00.000Z</x:v>
      </x:c>
      <x:c r="E7377" s="7" t="n">
        <x:v>282.3</x:v>
      </x:c>
      <x:c r="F7377" s="7" t="n">
        <x:v>286.7</x:v>
      </x:c>
      <x:c r="G7377" s="7" t="n">
        <x:v>271.9</x:v>
      </x:c>
      <x:c r="H7377" s="2" t="str">
        <x:v>否</x:v>
      </x:c>
      <x:c r="I7377" s="7" t="n">
        <x:f>IF(AND(ISNUMBER(E7377),ISNUMBER(F7377)),E7377-F7377,"")</x:f>
        <x:v>-4.399999999999977</x:v>
      </x:c>
      <x:c r="J7377" s="2" t="str">
        <x:f>IF(H7377="否","不适用",IF(AND(ISNUMBER(E7377),ISNUMBER(F7377)),IF(I7377&gt;'规则与名单'!$B$2,"是","否"),"未判定"))</x:f>
        <x:v>不适用</x:v>
      </x:c>
      <x:c r="K7377" s="2" t="str">
        <x:f>IF(J7377="是",IF(ISNUMBER(F7377),"测试日GPS","缺失"),IF(ISNUMBER(G7377),"非测试日纯氢",IF(AND(H7377="是",J7377="未判定"),IF(ISNUMBER(F7377),"测试名单无纯氢GPS","缺失"),IF(ISNUMBER(E7377),"非测试日仪表","缺失"))))</x:f>
        <x:v>非测试日纯氢</x:v>
      </x:c>
      <x:c r="L7377" s="7" t="n">
        <x:f>IF(K7377="缺失","",IF(K7377="非测试日纯氢",G7377,IF(K7377="非测试日仪表",E7377,F7377)))</x:f>
        <x:v>271.9</x:v>
      </x:c>
      <x:c r="M7377" s="2" t="n">
        <x:f>IF(K7377="缺失",1,0)</x:f>
        <x:v>0</x:v>
      </x:c>
      <x:c r="N7377" s="2" t="str">
        <x:v>车辆里程查询_20260901-20260930_1024辆_仪表里程.xlsx / AE687</x:v>
      </x:c>
      <x:c r="O7377" s="2" t="str">
        <x:v>车辆里程查询_20260901-20260930_1024辆_GPS里程.xlsx / AE687</x:v>
      </x:c>
      <x:c r="P7377" s="2" t="str">
        <x:v>车辆纯氢气里程查询_20260901-20260930_1024辆.xlsx / AE260</x:v>
      </x:c>
    </x:row>
    <x:row r="7378" ht="22" customHeight="1">
      <x:c r="A7378" s="2" t="n">
        <x:v>291</x:v>
      </x:c>
      <x:c r="B7378" s="2" t="str">
        <x:v>粤AGR5278</x:v>
      </x:c>
      <x:c r="C7378" s="2" t="str">
        <x:v>吴纬涛</x:v>
      </x:c>
      <x:c r="D7378" s="8" t="d">
        <x:v>2026-09-28T00:00:00.000Z</x:v>
      </x:c>
      <x:c r="E7378" s="7" t="n">
        <x:v>98.8</x:v>
      </x:c>
      <x:c r="F7378" s="7" t="n">
        <x:v>100.1</x:v>
      </x:c>
      <x:c r="G7378" s="7" t="n">
        <x:v>96.2</x:v>
      </x:c>
      <x:c r="H7378" s="2" t="str">
        <x:v>否</x:v>
      </x:c>
      <x:c r="I7378" s="7" t="n">
        <x:f>IF(AND(ISNUMBER(E7378),ISNUMBER(F7378)),E7378-F7378,"")</x:f>
        <x:v>-1.2999999999999972</x:v>
      </x:c>
      <x:c r="J7378" s="2" t="str">
        <x:f>IF(H7378="否","不适用",IF(AND(ISNUMBER(E7378),ISNUMBER(F7378)),IF(I7378&gt;'规则与名单'!$B$2,"是","否"),"未判定"))</x:f>
        <x:v>不适用</x:v>
      </x:c>
      <x:c r="K7378" s="2" t="str">
        <x:f>IF(J7378="是",IF(ISNUMBER(F7378),"测试日GPS","缺失"),IF(ISNUMBER(G7378),"非测试日纯氢",IF(AND(H7378="是",J7378="未判定"),IF(ISNUMBER(F7378),"测试名单无纯氢GPS","缺失"),IF(ISNUMBER(E7378),"非测试日仪表","缺失"))))</x:f>
        <x:v>非测试日纯氢</x:v>
      </x:c>
      <x:c r="L7378" s="7" t="n">
        <x:f>IF(K7378="缺失","",IF(K7378="非测试日纯氢",G7378,IF(K7378="非测试日仪表",E7378,F7378)))</x:f>
        <x:v>96.2</x:v>
      </x:c>
      <x:c r="M7378" s="2" t="n">
        <x:f>IF(K7378="缺失",1,0)</x:f>
        <x:v>0</x:v>
      </x:c>
      <x:c r="N7378" s="2" t="str">
        <x:v>车辆里程查询_20260901-20260930_1024辆_仪表里程.xlsx / AF687</x:v>
      </x:c>
      <x:c r="O7378" s="2" t="str">
        <x:v>车辆里程查询_20260901-20260930_1024辆_GPS里程.xlsx / AF687</x:v>
      </x:c>
      <x:c r="P7378" s="2" t="str">
        <x:v>车辆纯氢气里程查询_20260901-20260930_1024辆.xlsx / AF260</x:v>
      </x:c>
    </x:row>
    <x:row r="7379" ht="22" customHeight="1">
      <x:c r="A7379" s="2" t="n">
        <x:v>291</x:v>
      </x:c>
      <x:c r="B7379" s="2" t="str">
        <x:v>粤AGR5278</x:v>
      </x:c>
      <x:c r="C7379" s="2" t="str">
        <x:v>吴纬涛</x:v>
      </x:c>
      <x:c r="D7379" s="8" t="d">
        <x:v>2026-09-29T00:00:00.000Z</x:v>
      </x:c>
      <x:c r="E7379" s="7" t="n">
        <x:v>16</x:v>
      </x:c>
      <x:c r="F7379" s="7" t="n">
        <x:v>16.3</x:v>
      </x:c>
      <x:c r="G7379" s="7" t="n">
        <x:v>16</x:v>
      </x:c>
      <x:c r="H7379" s="2" t="str">
        <x:v>否</x:v>
      </x:c>
      <x:c r="I7379" s="7" t="n">
        <x:f>IF(AND(ISNUMBER(E7379),ISNUMBER(F7379)),E7379-F7379,"")</x:f>
        <x:v>-0.3000000000000007</x:v>
      </x:c>
      <x:c r="J7379" s="2" t="str">
        <x:f>IF(H7379="否","不适用",IF(AND(ISNUMBER(E7379),ISNUMBER(F7379)),IF(I7379&gt;'规则与名单'!$B$2,"是","否"),"未判定"))</x:f>
        <x:v>不适用</x:v>
      </x:c>
      <x:c r="K7379" s="2" t="str">
        <x:f>IF(J7379="是",IF(ISNUMBER(F7379),"测试日GPS","缺失"),IF(ISNUMBER(G7379),"非测试日纯氢",IF(AND(H7379="是",J7379="未判定"),IF(ISNUMBER(F7379),"测试名单无纯氢GPS","缺失"),IF(ISNUMBER(E7379),"非测试日仪表","缺失"))))</x:f>
        <x:v>非测试日纯氢</x:v>
      </x:c>
      <x:c r="L7379" s="7" t="n">
        <x:f>IF(K7379="缺失","",IF(K7379="非测试日纯氢",G7379,IF(K7379="非测试日仪表",E7379,F7379)))</x:f>
        <x:v>16</x:v>
      </x:c>
      <x:c r="M7379" s="2" t="n">
        <x:f>IF(K7379="缺失",1,0)</x:f>
        <x:v>0</x:v>
      </x:c>
      <x:c r="N7379" s="2" t="str">
        <x:v>车辆里程查询_20260901-20260930_1024辆_仪表里程.xlsx / AG687</x:v>
      </x:c>
      <x:c r="O7379" s="2" t="str">
        <x:v>车辆里程查询_20260901-20260930_1024辆_GPS里程.xlsx / AG687</x:v>
      </x:c>
      <x:c r="P7379" s="2" t="str">
        <x:v>车辆纯氢气里程查询_20260901-20260930_1024辆.xlsx / AG260</x:v>
      </x:c>
    </x:row>
    <x:row r="7380" ht="22" customHeight="1">
      <x:c r="A7380" s="2" t="n">
        <x:v>291</x:v>
      </x:c>
      <x:c r="B7380" s="2" t="str">
        <x:v>粤AGR5278</x:v>
      </x:c>
      <x:c r="C7380" s="2" t="str">
        <x:v>吴纬涛</x:v>
      </x:c>
      <x:c r="D7380" s="8" t="d">
        <x:v>2026-09-30T00:00:00.000Z</x:v>
      </x:c>
      <x:c r="E7380" s="7" t="n">
        <x:v>12.8</x:v>
      </x:c>
      <x:c r="F7380" s="7" t="n">
        <x:v>12.8</x:v>
      </x:c>
      <x:c r="G7380" s="7" t="n">
        <x:v>12.8</x:v>
      </x:c>
      <x:c r="H7380" s="2" t="str">
        <x:v>否</x:v>
      </x:c>
      <x:c r="I7380" s="7" t="n">
        <x:f>IF(AND(ISNUMBER(E7380),ISNUMBER(F7380)),E7380-F7380,"")</x:f>
        <x:v>0</x:v>
      </x:c>
      <x:c r="J7380" s="2" t="str">
        <x:f>IF(H7380="否","不适用",IF(AND(ISNUMBER(E7380),ISNUMBER(F7380)),IF(I7380&gt;'规则与名单'!$B$2,"是","否"),"未判定"))</x:f>
        <x:v>不适用</x:v>
      </x:c>
      <x:c r="K7380" s="2" t="str">
        <x:f>IF(J7380="是",IF(ISNUMBER(F7380),"测试日GPS","缺失"),IF(ISNUMBER(G7380),"非测试日纯氢",IF(AND(H7380="是",J7380="未判定"),IF(ISNUMBER(F7380),"测试名单无纯氢GPS","缺失"),IF(ISNUMBER(E7380),"非测试日仪表","缺失"))))</x:f>
        <x:v>非测试日纯氢</x:v>
      </x:c>
      <x:c r="L7380" s="7" t="n">
        <x:f>IF(K7380="缺失","",IF(K7380="非测试日纯氢",G7380,IF(K7380="非测试日仪表",E7380,F7380)))</x:f>
        <x:v>12.8</x:v>
      </x:c>
      <x:c r="M7380" s="2" t="n">
        <x:f>IF(K7380="缺失",1,0)</x:f>
        <x:v>0</x:v>
      </x:c>
      <x:c r="N7380" s="2" t="str">
        <x:v>车辆里程查询_20260901-20260930_1024辆_仪表里程.xlsx / AH687</x:v>
      </x:c>
      <x:c r="O7380" s="2" t="str">
        <x:v>车辆里程查询_20260901-20260930_1024辆_GPS里程.xlsx / AH687</x:v>
      </x:c>
      <x:c r="P7380" s="2" t="str">
        <x:v>车辆纯氢气里程查询_20260901-20260930_1024辆.xlsx / AH260</x:v>
      </x:c>
    </x:row>
    <x:row r="7381" ht="22" customHeight="1">
      <x:c r="A7381" s="2" t="n">
        <x:v>292</x:v>
      </x:c>
      <x:c r="B7381" s="2" t="str">
        <x:v>粤AGR5538</x:v>
      </x:c>
      <x:c r="C7381" s="2" t="str">
        <x:v>吴纬涛</x:v>
      </x:c>
      <x:c r="D7381" s="8" t="d">
        <x:v>2026-09-01T00:00:00.000Z</x:v>
      </x:c>
      <x:c r="E7381" s="7" t="n">
        <x:v>275.5</x:v>
      </x:c>
      <x:c r="F7381" s="7" t="n">
        <x:v>280.4</x:v>
      </x:c>
      <x:c r="G7381" s="7" t="n">
        <x:v>274.9</x:v>
      </x:c>
      <x:c r="H7381" s="2" t="str">
        <x:v>否</x:v>
      </x:c>
      <x:c r="I7381" s="7" t="n">
        <x:f>IF(AND(ISNUMBER(E7381),ISNUMBER(F7381)),E7381-F7381,"")</x:f>
        <x:v>-4.899999999999977</x:v>
      </x:c>
      <x:c r="J7381" s="2" t="str">
        <x:f>IF(H7381="否","不适用",IF(AND(ISNUMBER(E7381),ISNUMBER(F7381)),IF(I7381&gt;'规则与名单'!$B$2,"是","否"),"未判定"))</x:f>
        <x:v>不适用</x:v>
      </x:c>
      <x:c r="K7381" s="2" t="str">
        <x:f>IF(J7381="是",IF(ISNUMBER(F7381),"测试日GPS","缺失"),IF(ISNUMBER(G7381),"非测试日纯氢",IF(AND(H7381="是",J7381="未判定"),IF(ISNUMBER(F7381),"测试名单无纯氢GPS","缺失"),IF(ISNUMBER(E7381),"非测试日仪表","缺失"))))</x:f>
        <x:v>非测试日纯氢</x:v>
      </x:c>
      <x:c r="L7381" s="7" t="n">
        <x:f>IF(K7381="缺失","",IF(K7381="非测试日纯氢",G7381,IF(K7381="非测试日仪表",E7381,F7381)))</x:f>
        <x:v>274.9</x:v>
      </x:c>
      <x:c r="M7381" s="2" t="n">
        <x:f>IF(K7381="缺失",1,0)</x:f>
        <x:v>0</x:v>
      </x:c>
      <x:c r="N7381" s="2" t="str">
        <x:v>车辆里程查询_20260901-20260930_1024辆_仪表里程.xlsx / E696</x:v>
      </x:c>
      <x:c r="O7381" s="2" t="str">
        <x:v>车辆里程查询_20260901-20260930_1024辆_GPS里程.xlsx / E696</x:v>
      </x:c>
      <x:c r="P7381" s="2" t="str">
        <x:v>车辆纯氢气里程查询_20260901-20260930_1024辆.xlsx / E449</x:v>
      </x:c>
    </x:row>
    <x:row r="7382" ht="22" customHeight="1">
      <x:c r="A7382" s="2" t="n">
        <x:v>292</x:v>
      </x:c>
      <x:c r="B7382" s="2" t="str">
        <x:v>粤AGR5538</x:v>
      </x:c>
      <x:c r="C7382" s="2" t="str">
        <x:v>吴纬涛</x:v>
      </x:c>
      <x:c r="D7382" s="8" t="d">
        <x:v>2026-09-02T00:00:00.000Z</x:v>
      </x:c>
      <x:c r="E7382" s="7" t="n">
        <x:v>238.2</x:v>
      </x:c>
      <x:c r="F7382" s="7" t="n">
        <x:v>237</x:v>
      </x:c>
      <x:c r="G7382" s="7" t="n">
        <x:v>237.3</x:v>
      </x:c>
      <x:c r="H7382" s="2" t="str">
        <x:v>否</x:v>
      </x:c>
      <x:c r="I7382" s="7" t="n">
        <x:f>IF(AND(ISNUMBER(E7382),ISNUMBER(F7382)),E7382-F7382,"")</x:f>
        <x:v>1.1999999999999886</x:v>
      </x:c>
      <x:c r="J7382" s="2" t="str">
        <x:f>IF(H7382="否","不适用",IF(AND(ISNUMBER(E7382),ISNUMBER(F7382)),IF(I7382&gt;'规则与名单'!$B$2,"是","否"),"未判定"))</x:f>
        <x:v>不适用</x:v>
      </x:c>
      <x:c r="K7382" s="2" t="str">
        <x:f>IF(J7382="是",IF(ISNUMBER(F7382),"测试日GPS","缺失"),IF(ISNUMBER(G7382),"非测试日纯氢",IF(AND(H7382="是",J7382="未判定"),IF(ISNUMBER(F7382),"测试名单无纯氢GPS","缺失"),IF(ISNUMBER(E7382),"非测试日仪表","缺失"))))</x:f>
        <x:v>非测试日纯氢</x:v>
      </x:c>
      <x:c r="L7382" s="7" t="n">
        <x:f>IF(K7382="缺失","",IF(K7382="非测试日纯氢",G7382,IF(K7382="非测试日仪表",E7382,F7382)))</x:f>
        <x:v>237.3</x:v>
      </x:c>
      <x:c r="M7382" s="2" t="n">
        <x:f>IF(K7382="缺失",1,0)</x:f>
        <x:v>0</x:v>
      </x:c>
      <x:c r="N7382" s="2" t="str">
        <x:v>车辆里程查询_20260901-20260930_1024辆_仪表里程.xlsx / F696</x:v>
      </x:c>
      <x:c r="O7382" s="2" t="str">
        <x:v>车辆里程查询_20260901-20260930_1024辆_GPS里程.xlsx / F696</x:v>
      </x:c>
      <x:c r="P7382" s="2" t="str">
        <x:v>车辆纯氢气里程查询_20260901-20260930_1024辆.xlsx / F449</x:v>
      </x:c>
    </x:row>
    <x:row r="7383" ht="22" customHeight="1">
      <x:c r="A7383" s="2" t="n">
        <x:v>292</x:v>
      </x:c>
      <x:c r="B7383" s="2" t="str">
        <x:v>粤AGR5538</x:v>
      </x:c>
      <x:c r="C7383" s="2" t="str">
        <x:v>吴纬涛</x:v>
      </x:c>
      <x:c r="D7383" s="8" t="d">
        <x:v>2026-09-03T00:00:00.000Z</x:v>
      </x:c>
      <x:c r="E7383" s="7" t="n">
        <x:v>0</x:v>
      </x:c>
      <x:c r="F7383" s="7" t="n">
        <x:v>70.2</x:v>
      </x:c>
      <x:c r="G7383" s="7" t="n">
        <x:v>69.3</x:v>
      </x:c>
      <x:c r="H7383" s="2" t="str">
        <x:v>否</x:v>
      </x:c>
      <x:c r="I7383" s="7" t="n">
        <x:f>IF(AND(ISNUMBER(E7383),ISNUMBER(F7383)),E7383-F7383,"")</x:f>
        <x:v>-70.2</x:v>
      </x:c>
      <x:c r="J7383" s="2" t="str">
        <x:f>IF(H7383="否","不适用",IF(AND(ISNUMBER(E7383),ISNUMBER(F7383)),IF(I7383&gt;'规则与名单'!$B$2,"是","否"),"未判定"))</x:f>
        <x:v>不适用</x:v>
      </x:c>
      <x:c r="K7383" s="2" t="str">
        <x:f>IF(J7383="是",IF(ISNUMBER(F7383),"测试日GPS","缺失"),IF(ISNUMBER(G7383),"非测试日纯氢",IF(AND(H7383="是",J7383="未判定"),IF(ISNUMBER(F7383),"测试名单无纯氢GPS","缺失"),IF(ISNUMBER(E7383),"非测试日仪表","缺失"))))</x:f>
        <x:v>非测试日纯氢</x:v>
      </x:c>
      <x:c r="L7383" s="7" t="n">
        <x:f>IF(K7383="缺失","",IF(K7383="非测试日纯氢",G7383,IF(K7383="非测试日仪表",E7383,F7383)))</x:f>
        <x:v>69.3</x:v>
      </x:c>
      <x:c r="M7383" s="2" t="n">
        <x:f>IF(K7383="缺失",1,0)</x:f>
        <x:v>0</x:v>
      </x:c>
      <x:c r="N7383" s="2" t="str">
        <x:v>车辆里程查询_20260901-20260930_1024辆_仪表里程.xlsx / G696</x:v>
      </x:c>
      <x:c r="O7383" s="2" t="str">
        <x:v>车辆里程查询_20260901-20260930_1024辆_GPS里程.xlsx / G696</x:v>
      </x:c>
      <x:c r="P7383" s="2" t="str">
        <x:v>车辆纯氢气里程查询_20260901-20260930_1024辆.xlsx / G449</x:v>
      </x:c>
    </x:row>
    <x:row r="7384" ht="22" customHeight="1">
      <x:c r="A7384" s="2" t="n">
        <x:v>292</x:v>
      </x:c>
      <x:c r="B7384" s="2" t="str">
        <x:v>粤AGR5538</x:v>
      </x:c>
      <x:c r="C7384" s="2" t="str">
        <x:v>吴纬涛</x:v>
      </x:c>
      <x:c r="D7384" s="8" t="d">
        <x:v>2026-09-04T00:00:00.000Z</x:v>
      </x:c>
      <x:c r="E7384" s="7" t="n">
        <x:v>270.9</x:v>
      </x:c>
      <x:c r="F7384" s="7" t="n">
        <x:v>204.1</x:v>
      </x:c>
      <x:c r="G7384" s="7" t="n">
        <x:v>199.6</x:v>
      </x:c>
      <x:c r="H7384" s="2" t="str">
        <x:v>否</x:v>
      </x:c>
      <x:c r="I7384" s="7" t="n">
        <x:f>IF(AND(ISNUMBER(E7384),ISNUMBER(F7384)),E7384-F7384,"")</x:f>
        <x:v>66.79999999999998</x:v>
      </x:c>
      <x:c r="J7384" s="2" t="str">
        <x:f>IF(H7384="否","不适用",IF(AND(ISNUMBER(E7384),ISNUMBER(F7384)),IF(I7384&gt;'规则与名单'!$B$2,"是","否"),"未判定"))</x:f>
        <x:v>不适用</x:v>
      </x:c>
      <x:c r="K7384" s="2" t="str">
        <x:f>IF(J7384="是",IF(ISNUMBER(F7384),"测试日GPS","缺失"),IF(ISNUMBER(G7384),"非测试日纯氢",IF(AND(H7384="是",J7384="未判定"),IF(ISNUMBER(F7384),"测试名单无纯氢GPS","缺失"),IF(ISNUMBER(E7384),"非测试日仪表","缺失"))))</x:f>
        <x:v>非测试日纯氢</x:v>
      </x:c>
      <x:c r="L7384" s="7" t="n">
        <x:f>IF(K7384="缺失","",IF(K7384="非测试日纯氢",G7384,IF(K7384="非测试日仪表",E7384,F7384)))</x:f>
        <x:v>199.6</x:v>
      </x:c>
      <x:c r="M7384" s="2" t="n">
        <x:f>IF(K7384="缺失",1,0)</x:f>
        <x:v>0</x:v>
      </x:c>
      <x:c r="N7384" s="2" t="str">
        <x:v>车辆里程查询_20260901-20260930_1024辆_仪表里程.xlsx / H696</x:v>
      </x:c>
      <x:c r="O7384" s="2" t="str">
        <x:v>车辆里程查询_20260901-20260930_1024辆_GPS里程.xlsx / H696</x:v>
      </x:c>
      <x:c r="P7384" s="2" t="str">
        <x:v>车辆纯氢气里程查询_20260901-20260930_1024辆.xlsx / H449</x:v>
      </x:c>
    </x:row>
    <x:row r="7385" ht="22" customHeight="1">
      <x:c r="A7385" s="2" t="n">
        <x:v>292</x:v>
      </x:c>
      <x:c r="B7385" s="2" t="str">
        <x:v>粤AGR5538</x:v>
      </x:c>
      <x:c r="C7385" s="2" t="str">
        <x:v>吴纬涛</x:v>
      </x:c>
      <x:c r="D7385" s="8" t="d">
        <x:v>2026-09-05T00:00:00.000Z</x:v>
      </x:c>
      <x:c r="E7385" s="7" t="n">
        <x:v>162.3</x:v>
      </x:c>
      <x:c r="F7385" s="7" t="n">
        <x:v>163.3</x:v>
      </x:c>
      <x:c r="G7385" s="7" t="n">
        <x:v>162.1</x:v>
      </x:c>
      <x:c r="H7385" s="2" t="str">
        <x:v>否</x:v>
      </x:c>
      <x:c r="I7385" s="7" t="n">
        <x:f>IF(AND(ISNUMBER(E7385),ISNUMBER(F7385)),E7385-F7385,"")</x:f>
        <x:v>-1</x:v>
      </x:c>
      <x:c r="J7385" s="2" t="str">
        <x:f>IF(H7385="否","不适用",IF(AND(ISNUMBER(E7385),ISNUMBER(F7385)),IF(I7385&gt;'规则与名单'!$B$2,"是","否"),"未判定"))</x:f>
        <x:v>不适用</x:v>
      </x:c>
      <x:c r="K7385" s="2" t="str">
        <x:f>IF(J7385="是",IF(ISNUMBER(F7385),"测试日GPS","缺失"),IF(ISNUMBER(G7385),"非测试日纯氢",IF(AND(H7385="是",J7385="未判定"),IF(ISNUMBER(F7385),"测试名单无纯氢GPS","缺失"),IF(ISNUMBER(E7385),"非测试日仪表","缺失"))))</x:f>
        <x:v>非测试日纯氢</x:v>
      </x:c>
      <x:c r="L7385" s="7" t="n">
        <x:f>IF(K7385="缺失","",IF(K7385="非测试日纯氢",G7385,IF(K7385="非测试日仪表",E7385,F7385)))</x:f>
        <x:v>162.1</x:v>
      </x:c>
      <x:c r="M7385" s="2" t="n">
        <x:f>IF(K7385="缺失",1,0)</x:f>
        <x:v>0</x:v>
      </x:c>
      <x:c r="N7385" s="2" t="str">
        <x:v>车辆里程查询_20260901-20260930_1024辆_仪表里程.xlsx / I696</x:v>
      </x:c>
      <x:c r="O7385" s="2" t="str">
        <x:v>车辆里程查询_20260901-20260930_1024辆_GPS里程.xlsx / I696</x:v>
      </x:c>
      <x:c r="P7385" s="2" t="str">
        <x:v>车辆纯氢气里程查询_20260901-20260930_1024辆.xlsx / I449</x:v>
      </x:c>
    </x:row>
    <x:row r="7386" ht="22" customHeight="1">
      <x:c r="A7386" s="2" t="n">
        <x:v>292</x:v>
      </x:c>
      <x:c r="B7386" s="2" t="str">
        <x:v>粤AGR5538</x:v>
      </x:c>
      <x:c r="C7386" s="2" t="str">
        <x:v>吴纬涛</x:v>
      </x:c>
      <x:c r="D7386" s="8" t="d">
        <x:v>2026-09-06T00:00:00.000Z</x:v>
      </x:c>
      <x:c r="E7386" s="7" t="n">
        <x:v>97.4</x:v>
      </x:c>
      <x:c r="F7386" s="7" t="n">
        <x:v>98.9</x:v>
      </x:c>
      <x:c r="G7386" s="7" t="n">
        <x:v>97.3</x:v>
      </x:c>
      <x:c r="H7386" s="2" t="str">
        <x:v>否</x:v>
      </x:c>
      <x:c r="I7386" s="7" t="n">
        <x:f>IF(AND(ISNUMBER(E7386),ISNUMBER(F7386)),E7386-F7386,"")</x:f>
        <x:v>-1.5</x:v>
      </x:c>
      <x:c r="J7386" s="2" t="str">
        <x:f>IF(H7386="否","不适用",IF(AND(ISNUMBER(E7386),ISNUMBER(F7386)),IF(I7386&gt;'规则与名单'!$B$2,"是","否"),"未判定"))</x:f>
        <x:v>不适用</x:v>
      </x:c>
      <x:c r="K7386" s="2" t="str">
        <x:f>IF(J7386="是",IF(ISNUMBER(F7386),"测试日GPS","缺失"),IF(ISNUMBER(G7386),"非测试日纯氢",IF(AND(H7386="是",J7386="未判定"),IF(ISNUMBER(F7386),"测试名单无纯氢GPS","缺失"),IF(ISNUMBER(E7386),"非测试日仪表","缺失"))))</x:f>
        <x:v>非测试日纯氢</x:v>
      </x:c>
      <x:c r="L7386" s="7" t="n">
        <x:f>IF(K7386="缺失","",IF(K7386="非测试日纯氢",G7386,IF(K7386="非测试日仪表",E7386,F7386)))</x:f>
        <x:v>97.3</x:v>
      </x:c>
      <x:c r="M7386" s="2" t="n">
        <x:f>IF(K7386="缺失",1,0)</x:f>
        <x:v>0</x:v>
      </x:c>
      <x:c r="N7386" s="2" t="str">
        <x:v>车辆里程查询_20260901-20260930_1024辆_仪表里程.xlsx / J696</x:v>
      </x:c>
      <x:c r="O7386" s="2" t="str">
        <x:v>车辆里程查询_20260901-20260930_1024辆_GPS里程.xlsx / J696</x:v>
      </x:c>
      <x:c r="P7386" s="2" t="str">
        <x:v>车辆纯氢气里程查询_20260901-20260930_1024辆.xlsx / J449</x:v>
      </x:c>
    </x:row>
    <x:row r="7387" ht="22" customHeight="1">
      <x:c r="A7387" s="2" t="n">
        <x:v>292</x:v>
      </x:c>
      <x:c r="B7387" s="2" t="str">
        <x:v>粤AGR5538</x:v>
      </x:c>
      <x:c r="C7387" s="2" t="str">
        <x:v>吴纬涛</x:v>
      </x:c>
      <x:c r="D7387" s="8" t="d">
        <x:v>2026-09-07T00:00:00.000Z</x:v>
      </x:c>
      <x:c r="E7387" s="7" t="n">
        <x:v>171.4</x:v>
      </x:c>
      <x:c r="F7387" s="7" t="n">
        <x:v>171.3</x:v>
      </x:c>
      <x:c r="G7387" s="7" t="n">
        <x:v>149.6</x:v>
      </x:c>
      <x:c r="H7387" s="2" t="str">
        <x:v>否</x:v>
      </x:c>
      <x:c r="I7387" s="7" t="n">
        <x:f>IF(AND(ISNUMBER(E7387),ISNUMBER(F7387)),E7387-F7387,"")</x:f>
        <x:v>0.09999999999999432</x:v>
      </x:c>
      <x:c r="J7387" s="2" t="str">
        <x:f>IF(H7387="否","不适用",IF(AND(ISNUMBER(E7387),ISNUMBER(F7387)),IF(I7387&gt;'规则与名单'!$B$2,"是","否"),"未判定"))</x:f>
        <x:v>不适用</x:v>
      </x:c>
      <x:c r="K7387" s="2" t="str">
        <x:f>IF(J7387="是",IF(ISNUMBER(F7387),"测试日GPS","缺失"),IF(ISNUMBER(G7387),"非测试日纯氢",IF(AND(H7387="是",J7387="未判定"),IF(ISNUMBER(F7387),"测试名单无纯氢GPS","缺失"),IF(ISNUMBER(E7387),"非测试日仪表","缺失"))))</x:f>
        <x:v>非测试日纯氢</x:v>
      </x:c>
      <x:c r="L7387" s="7" t="n">
        <x:f>IF(K7387="缺失","",IF(K7387="非测试日纯氢",G7387,IF(K7387="非测试日仪表",E7387,F7387)))</x:f>
        <x:v>149.6</x:v>
      </x:c>
      <x:c r="M7387" s="2" t="n">
        <x:f>IF(K7387="缺失",1,0)</x:f>
        <x:v>0</x:v>
      </x:c>
      <x:c r="N7387" s="2" t="str">
        <x:v>车辆里程查询_20260901-20260930_1024辆_仪表里程.xlsx / K696</x:v>
      </x:c>
      <x:c r="O7387" s="2" t="str">
        <x:v>车辆里程查询_20260901-20260930_1024辆_GPS里程.xlsx / K696</x:v>
      </x:c>
      <x:c r="P7387" s="2" t="str">
        <x:v>车辆纯氢气里程查询_20260901-20260930_1024辆.xlsx / K449</x:v>
      </x:c>
    </x:row>
    <x:row r="7388" ht="22" customHeight="1">
      <x:c r="A7388" s="2" t="n">
        <x:v>292</x:v>
      </x:c>
      <x:c r="B7388" s="2" t="str">
        <x:v>粤AGR5538</x:v>
      </x:c>
      <x:c r="C7388" s="2" t="str">
        <x:v>吴纬涛</x:v>
      </x:c>
      <x:c r="D7388" s="8" t="d">
        <x:v>2026-09-08T00:00:00.000Z</x:v>
      </x:c>
      <x:c r="E7388" s="7" t="n">
        <x:v>223.4</x:v>
      </x:c>
      <x:c r="F7388" s="7" t="n">
        <x:v>227.5</x:v>
      </x:c>
      <x:c r="G7388" s="7" t="n">
        <x:v>221.6</x:v>
      </x:c>
      <x:c r="H7388" s="2" t="str">
        <x:v>否</x:v>
      </x:c>
      <x:c r="I7388" s="7" t="n">
        <x:f>IF(AND(ISNUMBER(E7388),ISNUMBER(F7388)),E7388-F7388,"")</x:f>
        <x:v>-4.099999999999994</x:v>
      </x:c>
      <x:c r="J7388" s="2" t="str">
        <x:f>IF(H7388="否","不适用",IF(AND(ISNUMBER(E7388),ISNUMBER(F7388)),IF(I7388&gt;'规则与名单'!$B$2,"是","否"),"未判定"))</x:f>
        <x:v>不适用</x:v>
      </x:c>
      <x:c r="K7388" s="2" t="str">
        <x:f>IF(J7388="是",IF(ISNUMBER(F7388),"测试日GPS","缺失"),IF(ISNUMBER(G7388),"非测试日纯氢",IF(AND(H7388="是",J7388="未判定"),IF(ISNUMBER(F7388),"测试名单无纯氢GPS","缺失"),IF(ISNUMBER(E7388),"非测试日仪表","缺失"))))</x:f>
        <x:v>非测试日纯氢</x:v>
      </x:c>
      <x:c r="L7388" s="7" t="n">
        <x:f>IF(K7388="缺失","",IF(K7388="非测试日纯氢",G7388,IF(K7388="非测试日仪表",E7388,F7388)))</x:f>
        <x:v>221.6</x:v>
      </x:c>
      <x:c r="M7388" s="2" t="n">
        <x:f>IF(K7388="缺失",1,0)</x:f>
        <x:v>0</x:v>
      </x:c>
      <x:c r="N7388" s="2" t="str">
        <x:v>车辆里程查询_20260901-20260930_1024辆_仪表里程.xlsx / L696</x:v>
      </x:c>
      <x:c r="O7388" s="2" t="str">
        <x:v>车辆里程查询_20260901-20260930_1024辆_GPS里程.xlsx / L696</x:v>
      </x:c>
      <x:c r="P7388" s="2" t="str">
        <x:v>车辆纯氢气里程查询_20260901-20260930_1024辆.xlsx / L449</x:v>
      </x:c>
    </x:row>
    <x:row r="7389" ht="22" customHeight="1">
      <x:c r="A7389" s="2" t="n">
        <x:v>292</x:v>
      </x:c>
      <x:c r="B7389" s="2" t="str">
        <x:v>粤AGR5538</x:v>
      </x:c>
      <x:c r="C7389" s="2" t="str">
        <x:v>吴纬涛</x:v>
      </x:c>
      <x:c r="D7389" s="8" t="d">
        <x:v>2026-09-09T00:00:00.000Z</x:v>
      </x:c>
      <x:c r="E7389" s="7" t="n">
        <x:v>255.2</x:v>
      </x:c>
      <x:c r="F7389" s="7" t="n">
        <x:v>255.3</x:v>
      </x:c>
      <x:c r="G7389" s="7" t="n">
        <x:v>250.5</x:v>
      </x:c>
      <x:c r="H7389" s="2" t="str">
        <x:v>否</x:v>
      </x:c>
      <x:c r="I7389" s="7" t="n">
        <x:f>IF(AND(ISNUMBER(E7389),ISNUMBER(F7389)),E7389-F7389,"")</x:f>
        <x:v>-0.10000000000002274</x:v>
      </x:c>
      <x:c r="J7389" s="2" t="str">
        <x:f>IF(H7389="否","不适用",IF(AND(ISNUMBER(E7389),ISNUMBER(F7389)),IF(I7389&gt;'规则与名单'!$B$2,"是","否"),"未判定"))</x:f>
        <x:v>不适用</x:v>
      </x:c>
      <x:c r="K7389" s="2" t="str">
        <x:f>IF(J7389="是",IF(ISNUMBER(F7389),"测试日GPS","缺失"),IF(ISNUMBER(G7389),"非测试日纯氢",IF(AND(H7389="是",J7389="未判定"),IF(ISNUMBER(F7389),"测试名单无纯氢GPS","缺失"),IF(ISNUMBER(E7389),"非测试日仪表","缺失"))))</x:f>
        <x:v>非测试日纯氢</x:v>
      </x:c>
      <x:c r="L7389" s="7" t="n">
        <x:f>IF(K7389="缺失","",IF(K7389="非测试日纯氢",G7389,IF(K7389="非测试日仪表",E7389,F7389)))</x:f>
        <x:v>250.5</x:v>
      </x:c>
      <x:c r="M7389" s="2" t="n">
        <x:f>IF(K7389="缺失",1,0)</x:f>
        <x:v>0</x:v>
      </x:c>
      <x:c r="N7389" s="2" t="str">
        <x:v>车辆里程查询_20260901-20260930_1024辆_仪表里程.xlsx / M696</x:v>
      </x:c>
      <x:c r="O7389" s="2" t="str">
        <x:v>车辆里程查询_20260901-20260930_1024辆_GPS里程.xlsx / M696</x:v>
      </x:c>
      <x:c r="P7389" s="2" t="str">
        <x:v>车辆纯氢气里程查询_20260901-20260930_1024辆.xlsx / M449</x:v>
      </x:c>
    </x:row>
    <x:row r="7390" ht="22" customHeight="1">
      <x:c r="A7390" s="2" t="n">
        <x:v>292</x:v>
      </x:c>
      <x:c r="B7390" s="2" t="str">
        <x:v>粤AGR5538</x:v>
      </x:c>
      <x:c r="C7390" s="2" t="str">
        <x:v>吴纬涛</x:v>
      </x:c>
      <x:c r="D7390" s="8" t="d">
        <x:v>2026-09-10T00:00:00.000Z</x:v>
      </x:c>
      <x:c r="E7390" s="7" t="n">
        <x:v>85.6</x:v>
      </x:c>
      <x:c r="F7390" s="7" t="n">
        <x:v>86.5</x:v>
      </x:c>
      <x:c r="G7390" s="7" t="n">
        <x:v>85.6</x:v>
      </x:c>
      <x:c r="H7390" s="2" t="str">
        <x:v>否</x:v>
      </x:c>
      <x:c r="I7390" s="7" t="n">
        <x:f>IF(AND(ISNUMBER(E7390),ISNUMBER(F7390)),E7390-F7390,"")</x:f>
        <x:v>-0.9000000000000057</x:v>
      </x:c>
      <x:c r="J7390" s="2" t="str">
        <x:f>IF(H7390="否","不适用",IF(AND(ISNUMBER(E7390),ISNUMBER(F7390)),IF(I7390&gt;'规则与名单'!$B$2,"是","否"),"未判定"))</x:f>
        <x:v>不适用</x:v>
      </x:c>
      <x:c r="K7390" s="2" t="str">
        <x:f>IF(J7390="是",IF(ISNUMBER(F7390),"测试日GPS","缺失"),IF(ISNUMBER(G7390),"非测试日纯氢",IF(AND(H7390="是",J7390="未判定"),IF(ISNUMBER(F7390),"测试名单无纯氢GPS","缺失"),IF(ISNUMBER(E7390),"非测试日仪表","缺失"))))</x:f>
        <x:v>非测试日纯氢</x:v>
      </x:c>
      <x:c r="L7390" s="7" t="n">
        <x:f>IF(K7390="缺失","",IF(K7390="非测试日纯氢",G7390,IF(K7390="非测试日仪表",E7390,F7390)))</x:f>
        <x:v>85.6</x:v>
      </x:c>
      <x:c r="M7390" s="2" t="n">
        <x:f>IF(K7390="缺失",1,0)</x:f>
        <x:v>0</x:v>
      </x:c>
      <x:c r="N7390" s="2" t="str">
        <x:v>车辆里程查询_20260901-20260930_1024辆_仪表里程.xlsx / N696</x:v>
      </x:c>
      <x:c r="O7390" s="2" t="str">
        <x:v>车辆里程查询_20260901-20260930_1024辆_GPS里程.xlsx / N696</x:v>
      </x:c>
      <x:c r="P7390" s="2" t="str">
        <x:v>车辆纯氢气里程查询_20260901-20260930_1024辆.xlsx / N449</x:v>
      </x:c>
    </x:row>
    <x:row r="7391" ht="22" customHeight="1">
      <x:c r="A7391" s="2" t="n">
        <x:v>292</x:v>
      </x:c>
      <x:c r="B7391" s="2" t="str">
        <x:v>粤AGR5538</x:v>
      </x:c>
      <x:c r="C7391" s="2" t="str">
        <x:v>吴纬涛</x:v>
      </x:c>
      <x:c r="D7391" s="8" t="d">
        <x:v>2026-09-11T00:00:00.000Z</x:v>
      </x:c>
      <x:c r="E7391" s="7" t="n">
        <x:v>176.8</x:v>
      </x:c>
      <x:c r="F7391" s="7" t="n">
        <x:v>181.7</x:v>
      </x:c>
      <x:c r="G7391" s="7" t="n">
        <x:v>49</x:v>
      </x:c>
      <x:c r="H7391" s="2" t="str">
        <x:v>否</x:v>
      </x:c>
      <x:c r="I7391" s="7" t="n">
        <x:f>IF(AND(ISNUMBER(E7391),ISNUMBER(F7391)),E7391-F7391,"")</x:f>
        <x:v>-4.899999999999977</x:v>
      </x:c>
      <x:c r="J7391" s="2" t="str">
        <x:f>IF(H7391="否","不适用",IF(AND(ISNUMBER(E7391),ISNUMBER(F7391)),IF(I7391&gt;'规则与名单'!$B$2,"是","否"),"未判定"))</x:f>
        <x:v>不适用</x:v>
      </x:c>
      <x:c r="K7391" s="2" t="str">
        <x:f>IF(J7391="是",IF(ISNUMBER(F7391),"测试日GPS","缺失"),IF(ISNUMBER(G7391),"非测试日纯氢",IF(AND(H7391="是",J7391="未判定"),IF(ISNUMBER(F7391),"测试名单无纯氢GPS","缺失"),IF(ISNUMBER(E7391),"非测试日仪表","缺失"))))</x:f>
        <x:v>非测试日纯氢</x:v>
      </x:c>
      <x:c r="L7391" s="7" t="n">
        <x:f>IF(K7391="缺失","",IF(K7391="非测试日纯氢",G7391,IF(K7391="非测试日仪表",E7391,F7391)))</x:f>
        <x:v>49</x:v>
      </x:c>
      <x:c r="M7391" s="2" t="n">
        <x:f>IF(K7391="缺失",1,0)</x:f>
        <x:v>0</x:v>
      </x:c>
      <x:c r="N7391" s="2" t="str">
        <x:v>车辆里程查询_20260901-20260930_1024辆_仪表里程.xlsx / O696</x:v>
      </x:c>
      <x:c r="O7391" s="2" t="str">
        <x:v>车辆里程查询_20260901-20260930_1024辆_GPS里程.xlsx / O696</x:v>
      </x:c>
      <x:c r="P7391" s="2" t="str">
        <x:v>车辆纯氢气里程查询_20260901-20260930_1024辆.xlsx / O449</x:v>
      </x:c>
    </x:row>
    <x:row r="7392" ht="22" customHeight="1">
      <x:c r="A7392" s="2" t="n">
        <x:v>292</x:v>
      </x:c>
      <x:c r="B7392" s="2" t="str">
        <x:v>粤AGR5538</x:v>
      </x:c>
      <x:c r="C7392" s="2" t="str">
        <x:v>吴纬涛</x:v>
      </x:c>
      <x:c r="D7392" s="8" t="d">
        <x:v>2026-09-12T00:00:00.000Z</x:v>
      </x:c>
      <x:c r="E7392" s="7" t="n">
        <x:v>198.5</x:v>
      </x:c>
      <x:c r="F7392" s="7" t="n">
        <x:v>228.3</x:v>
      </x:c>
      <x:c r="G7392" s="7" t="n">
        <x:v>176.8</x:v>
      </x:c>
      <x:c r="H7392" s="2" t="str">
        <x:v>否</x:v>
      </x:c>
      <x:c r="I7392" s="7" t="n">
        <x:f>IF(AND(ISNUMBER(E7392),ISNUMBER(F7392)),E7392-F7392,"")</x:f>
        <x:v>-29.80000000000001</x:v>
      </x:c>
      <x:c r="J7392" s="2" t="str">
        <x:f>IF(H7392="否","不适用",IF(AND(ISNUMBER(E7392),ISNUMBER(F7392)),IF(I7392&gt;'规则与名单'!$B$2,"是","否"),"未判定"))</x:f>
        <x:v>不适用</x:v>
      </x:c>
      <x:c r="K7392" s="2" t="str">
        <x:f>IF(J7392="是",IF(ISNUMBER(F7392),"测试日GPS","缺失"),IF(ISNUMBER(G7392),"非测试日纯氢",IF(AND(H7392="是",J7392="未判定"),IF(ISNUMBER(F7392),"测试名单无纯氢GPS","缺失"),IF(ISNUMBER(E7392),"非测试日仪表","缺失"))))</x:f>
        <x:v>非测试日纯氢</x:v>
      </x:c>
      <x:c r="L7392" s="7" t="n">
        <x:f>IF(K7392="缺失","",IF(K7392="非测试日纯氢",G7392,IF(K7392="非测试日仪表",E7392,F7392)))</x:f>
        <x:v>176.8</x:v>
      </x:c>
      <x:c r="M7392" s="2" t="n">
        <x:f>IF(K7392="缺失",1,0)</x:f>
        <x:v>0</x:v>
      </x:c>
      <x:c r="N7392" s="2" t="str">
        <x:v>车辆里程查询_20260901-20260930_1024辆_仪表里程.xlsx / P696</x:v>
      </x:c>
      <x:c r="O7392" s="2" t="str">
        <x:v>车辆里程查询_20260901-20260930_1024辆_GPS里程.xlsx / P696</x:v>
      </x:c>
      <x:c r="P7392" s="2" t="str">
        <x:v>车辆纯氢气里程查询_20260901-20260930_1024辆.xlsx / P449</x:v>
      </x:c>
    </x:row>
    <x:row r="7393" ht="22" customHeight="1">
      <x:c r="A7393" s="2" t="n">
        <x:v>292</x:v>
      </x:c>
      <x:c r="B7393" s="2" t="str">
        <x:v>粤AGR5538</x:v>
      </x:c>
      <x:c r="C7393" s="2" t="str">
        <x:v>吴纬涛</x:v>
      </x:c>
      <x:c r="D7393" s="8" t="d">
        <x:v>2026-09-13T00:00:00.000Z</x:v>
      </x:c>
      <x:c r="E7393" s="7" t="n">
        <x:v>275.9</x:v>
      </x:c>
      <x:c r="F7393" s="7" t="n">
        <x:v>252.5</x:v>
      </x:c>
      <x:c r="G7393" s="7" t="n">
        <x:v>180.2</x:v>
      </x:c>
      <x:c r="H7393" s="2" t="str">
        <x:v>否</x:v>
      </x:c>
      <x:c r="I7393" s="7" t="n">
        <x:f>IF(AND(ISNUMBER(E7393),ISNUMBER(F7393)),E7393-F7393,"")</x:f>
        <x:v>23.399999999999977</x:v>
      </x:c>
      <x:c r="J7393" s="2" t="str">
        <x:f>IF(H7393="否","不适用",IF(AND(ISNUMBER(E7393),ISNUMBER(F7393)),IF(I7393&gt;'规则与名单'!$B$2,"是","否"),"未判定"))</x:f>
        <x:v>不适用</x:v>
      </x:c>
      <x:c r="K7393" s="2" t="str">
        <x:f>IF(J7393="是",IF(ISNUMBER(F7393),"测试日GPS","缺失"),IF(ISNUMBER(G7393),"非测试日纯氢",IF(AND(H7393="是",J7393="未判定"),IF(ISNUMBER(F7393),"测试名单无纯氢GPS","缺失"),IF(ISNUMBER(E7393),"非测试日仪表","缺失"))))</x:f>
        <x:v>非测试日纯氢</x:v>
      </x:c>
      <x:c r="L7393" s="7" t="n">
        <x:f>IF(K7393="缺失","",IF(K7393="非测试日纯氢",G7393,IF(K7393="非测试日仪表",E7393,F7393)))</x:f>
        <x:v>180.2</x:v>
      </x:c>
      <x:c r="M7393" s="2" t="n">
        <x:f>IF(K7393="缺失",1,0)</x:f>
        <x:v>0</x:v>
      </x:c>
      <x:c r="N7393" s="2" t="str">
        <x:v>车辆里程查询_20260901-20260930_1024辆_仪表里程.xlsx / Q696</x:v>
      </x:c>
      <x:c r="O7393" s="2" t="str">
        <x:v>车辆里程查询_20260901-20260930_1024辆_GPS里程.xlsx / Q696</x:v>
      </x:c>
      <x:c r="P7393" s="2" t="str">
        <x:v>车辆纯氢气里程查询_20260901-20260930_1024辆.xlsx / Q449</x:v>
      </x:c>
    </x:row>
    <x:row r="7394" ht="22" customHeight="1">
      <x:c r="A7394" s="2" t="n">
        <x:v>292</x:v>
      </x:c>
      <x:c r="B7394" s="2" t="str">
        <x:v>粤AGR5538</x:v>
      </x:c>
      <x:c r="C7394" s="2" t="str">
        <x:v>吴纬涛</x:v>
      </x:c>
      <x:c r="D7394" s="8" t="d">
        <x:v>2026-09-14T00:00:00.000Z</x:v>
      </x:c>
      <x:c r="E7394" s="7" t="n">
        <x:v>177.4</x:v>
      </x:c>
      <x:c r="F7394" s="7" t="n">
        <x:v>180</x:v>
      </x:c>
      <x:c r="G7394" s="7" t="n">
        <x:v>165.2</x:v>
      </x:c>
      <x:c r="H7394" s="2" t="str">
        <x:v>否</x:v>
      </x:c>
      <x:c r="I7394" s="7" t="n">
        <x:f>IF(AND(ISNUMBER(E7394),ISNUMBER(F7394)),E7394-F7394,"")</x:f>
        <x:v>-2.5999999999999943</x:v>
      </x:c>
      <x:c r="J7394" s="2" t="str">
        <x:f>IF(H7394="否","不适用",IF(AND(ISNUMBER(E7394),ISNUMBER(F7394)),IF(I7394&gt;'规则与名单'!$B$2,"是","否"),"未判定"))</x:f>
        <x:v>不适用</x:v>
      </x:c>
      <x:c r="K7394" s="2" t="str">
        <x:f>IF(J7394="是",IF(ISNUMBER(F7394),"测试日GPS","缺失"),IF(ISNUMBER(G7394),"非测试日纯氢",IF(AND(H7394="是",J7394="未判定"),IF(ISNUMBER(F7394),"测试名单无纯氢GPS","缺失"),IF(ISNUMBER(E7394),"非测试日仪表","缺失"))))</x:f>
        <x:v>非测试日纯氢</x:v>
      </x:c>
      <x:c r="L7394" s="7" t="n">
        <x:f>IF(K7394="缺失","",IF(K7394="非测试日纯氢",G7394,IF(K7394="非测试日仪表",E7394,F7394)))</x:f>
        <x:v>165.2</x:v>
      </x:c>
      <x:c r="M7394" s="2" t="n">
        <x:f>IF(K7394="缺失",1,0)</x:f>
        <x:v>0</x:v>
      </x:c>
      <x:c r="N7394" s="2" t="str">
        <x:v>车辆里程查询_20260901-20260930_1024辆_仪表里程.xlsx / R696</x:v>
      </x:c>
      <x:c r="O7394" s="2" t="str">
        <x:v>车辆里程查询_20260901-20260930_1024辆_GPS里程.xlsx / R696</x:v>
      </x:c>
      <x:c r="P7394" s="2" t="str">
        <x:v>车辆纯氢气里程查询_20260901-20260930_1024辆.xlsx / R449</x:v>
      </x:c>
    </x:row>
    <x:row r="7395" ht="22" customHeight="1">
      <x:c r="A7395" s="2" t="n">
        <x:v>292</x:v>
      </x:c>
      <x:c r="B7395" s="2" t="str">
        <x:v>粤AGR5538</x:v>
      </x:c>
      <x:c r="C7395" s="2" t="str">
        <x:v>吴纬涛</x:v>
      </x:c>
      <x:c r="D7395" s="8" t="d">
        <x:v>2026-09-15T00:00:00.000Z</x:v>
      </x:c>
      <x:c r="E7395" s="7" t="n">
        <x:v>255.7</x:v>
      </x:c>
      <x:c r="F7395" s="7" t="n">
        <x:v>258.3</x:v>
      </x:c>
      <x:c r="G7395" s="7" t="n">
        <x:v>242.5</x:v>
      </x:c>
      <x:c r="H7395" s="2" t="str">
        <x:v>否</x:v>
      </x:c>
      <x:c r="I7395" s="7" t="n">
        <x:f>IF(AND(ISNUMBER(E7395),ISNUMBER(F7395)),E7395-F7395,"")</x:f>
        <x:v>-2.6000000000000227</x:v>
      </x:c>
      <x:c r="J7395" s="2" t="str">
        <x:f>IF(H7395="否","不适用",IF(AND(ISNUMBER(E7395),ISNUMBER(F7395)),IF(I7395&gt;'规则与名单'!$B$2,"是","否"),"未判定"))</x:f>
        <x:v>不适用</x:v>
      </x:c>
      <x:c r="K7395" s="2" t="str">
        <x:f>IF(J7395="是",IF(ISNUMBER(F7395),"测试日GPS","缺失"),IF(ISNUMBER(G7395),"非测试日纯氢",IF(AND(H7395="是",J7395="未判定"),IF(ISNUMBER(F7395),"测试名单无纯氢GPS","缺失"),IF(ISNUMBER(E7395),"非测试日仪表","缺失"))))</x:f>
        <x:v>非测试日纯氢</x:v>
      </x:c>
      <x:c r="L7395" s="7" t="n">
        <x:f>IF(K7395="缺失","",IF(K7395="非测试日纯氢",G7395,IF(K7395="非测试日仪表",E7395,F7395)))</x:f>
        <x:v>242.5</x:v>
      </x:c>
      <x:c r="M7395" s="2" t="n">
        <x:f>IF(K7395="缺失",1,0)</x:f>
        <x:v>0</x:v>
      </x:c>
      <x:c r="N7395" s="2" t="str">
        <x:v>车辆里程查询_20260901-20260930_1024辆_仪表里程.xlsx / S696</x:v>
      </x:c>
      <x:c r="O7395" s="2" t="str">
        <x:v>车辆里程查询_20260901-20260930_1024辆_GPS里程.xlsx / S696</x:v>
      </x:c>
      <x:c r="P7395" s="2" t="str">
        <x:v>车辆纯氢气里程查询_20260901-20260930_1024辆.xlsx / S449</x:v>
      </x:c>
    </x:row>
    <x:row r="7396" ht="22" customHeight="1">
      <x:c r="A7396" s="2" t="n">
        <x:v>292</x:v>
      </x:c>
      <x:c r="B7396" s="2" t="str">
        <x:v>粤AGR5538</x:v>
      </x:c>
      <x:c r="C7396" s="2" t="str">
        <x:v>吴纬涛</x:v>
      </x:c>
      <x:c r="D7396" s="8" t="d">
        <x:v>2026-09-16T00:00:00.000Z</x:v>
      </x:c>
      <x:c r="E7396" s="7" t="n">
        <x:v>241.5</x:v>
      </x:c>
      <x:c r="F7396" s="7" t="n">
        <x:v>248.8</x:v>
      </x:c>
      <x:c r="G7396" s="7" t="n">
        <x:v>229.4</x:v>
      </x:c>
      <x:c r="H7396" s="2" t="str">
        <x:v>否</x:v>
      </x:c>
      <x:c r="I7396" s="7" t="n">
        <x:f>IF(AND(ISNUMBER(E7396),ISNUMBER(F7396)),E7396-F7396,"")</x:f>
        <x:v>-7.300000000000011</x:v>
      </x:c>
      <x:c r="J7396" s="2" t="str">
        <x:f>IF(H7396="否","不适用",IF(AND(ISNUMBER(E7396),ISNUMBER(F7396)),IF(I7396&gt;'规则与名单'!$B$2,"是","否"),"未判定"))</x:f>
        <x:v>不适用</x:v>
      </x:c>
      <x:c r="K7396" s="2" t="str">
        <x:f>IF(J7396="是",IF(ISNUMBER(F7396),"测试日GPS","缺失"),IF(ISNUMBER(G7396),"非测试日纯氢",IF(AND(H7396="是",J7396="未判定"),IF(ISNUMBER(F7396),"测试名单无纯氢GPS","缺失"),IF(ISNUMBER(E7396),"非测试日仪表","缺失"))))</x:f>
        <x:v>非测试日纯氢</x:v>
      </x:c>
      <x:c r="L7396" s="7" t="n">
        <x:f>IF(K7396="缺失","",IF(K7396="非测试日纯氢",G7396,IF(K7396="非测试日仪表",E7396,F7396)))</x:f>
        <x:v>229.4</x:v>
      </x:c>
      <x:c r="M7396" s="2" t="n">
        <x:f>IF(K7396="缺失",1,0)</x:f>
        <x:v>0</x:v>
      </x:c>
      <x:c r="N7396" s="2" t="str">
        <x:v>车辆里程查询_20260901-20260930_1024辆_仪表里程.xlsx / T696</x:v>
      </x:c>
      <x:c r="O7396" s="2" t="str">
        <x:v>车辆里程查询_20260901-20260930_1024辆_GPS里程.xlsx / T696</x:v>
      </x:c>
      <x:c r="P7396" s="2" t="str">
        <x:v>车辆纯氢气里程查询_20260901-20260930_1024辆.xlsx / T449</x:v>
      </x:c>
    </x:row>
    <x:row r="7397" ht="22" customHeight="1">
      <x:c r="A7397" s="2" t="n">
        <x:v>292</x:v>
      </x:c>
      <x:c r="B7397" s="2" t="str">
        <x:v>粤AGR5538</x:v>
      </x:c>
      <x:c r="C7397" s="2" t="str">
        <x:v>吴纬涛</x:v>
      </x:c>
      <x:c r="D7397" s="8" t="d">
        <x:v>2026-09-17T00:00:00.000Z</x:v>
      </x:c>
      <x:c r="E7397" s="7" t="n">
        <x:v>224.5</x:v>
      </x:c>
      <x:c r="F7397" s="7" t="n">
        <x:v>214.1</x:v>
      </x:c>
      <x:c r="G7397" s="7" t="n">
        <x:v>223.5</x:v>
      </x:c>
      <x:c r="H7397" s="2" t="str">
        <x:v>否</x:v>
      </x:c>
      <x:c r="I7397" s="7" t="n">
        <x:f>IF(AND(ISNUMBER(E7397),ISNUMBER(F7397)),E7397-F7397,"")</x:f>
        <x:v>10.400000000000006</x:v>
      </x:c>
      <x:c r="J7397" s="2" t="str">
        <x:f>IF(H7397="否","不适用",IF(AND(ISNUMBER(E7397),ISNUMBER(F7397)),IF(I7397&gt;'规则与名单'!$B$2,"是","否"),"未判定"))</x:f>
        <x:v>不适用</x:v>
      </x:c>
      <x:c r="K7397" s="2" t="str">
        <x:f>IF(J7397="是",IF(ISNUMBER(F7397),"测试日GPS","缺失"),IF(ISNUMBER(G7397),"非测试日纯氢",IF(AND(H7397="是",J7397="未判定"),IF(ISNUMBER(F7397),"测试名单无纯氢GPS","缺失"),IF(ISNUMBER(E7397),"非测试日仪表","缺失"))))</x:f>
        <x:v>非测试日纯氢</x:v>
      </x:c>
      <x:c r="L7397" s="7" t="n">
        <x:f>IF(K7397="缺失","",IF(K7397="非测试日纯氢",G7397,IF(K7397="非测试日仪表",E7397,F7397)))</x:f>
        <x:v>223.5</x:v>
      </x:c>
      <x:c r="M7397" s="2" t="n">
        <x:f>IF(K7397="缺失",1,0)</x:f>
        <x:v>0</x:v>
      </x:c>
      <x:c r="N7397" s="2" t="str">
        <x:v>车辆里程查询_20260901-20260930_1024辆_仪表里程.xlsx / U696</x:v>
      </x:c>
      <x:c r="O7397" s="2" t="str">
        <x:v>车辆里程查询_20260901-20260930_1024辆_GPS里程.xlsx / U696</x:v>
      </x:c>
      <x:c r="P7397" s="2" t="str">
        <x:v>车辆纯氢气里程查询_20260901-20260930_1024辆.xlsx / U449</x:v>
      </x:c>
    </x:row>
    <x:row r="7398" ht="22" customHeight="1">
      <x:c r="A7398" s="2" t="n">
        <x:v>292</x:v>
      </x:c>
      <x:c r="B7398" s="2" t="str">
        <x:v>粤AGR5538</x:v>
      </x:c>
      <x:c r="C7398" s="2" t="str">
        <x:v>吴纬涛</x:v>
      </x:c>
      <x:c r="D7398" s="8" t="d">
        <x:v>2026-09-18T00:00:00.000Z</x:v>
      </x:c>
      <x:c r="E7398" s="7" t="n">
        <x:v>245.1</x:v>
      </x:c>
      <x:c r="F7398" s="7" t="n">
        <x:v>261.4</x:v>
      </x:c>
      <x:c r="G7398" s="7" t="n">
        <x:v>229.3</x:v>
      </x:c>
      <x:c r="H7398" s="2" t="str">
        <x:v>否</x:v>
      </x:c>
      <x:c r="I7398" s="7" t="n">
        <x:f>IF(AND(ISNUMBER(E7398),ISNUMBER(F7398)),E7398-F7398,"")</x:f>
        <x:v>-16.299999999999983</x:v>
      </x:c>
      <x:c r="J7398" s="2" t="str">
        <x:f>IF(H7398="否","不适用",IF(AND(ISNUMBER(E7398),ISNUMBER(F7398)),IF(I7398&gt;'规则与名单'!$B$2,"是","否"),"未判定"))</x:f>
        <x:v>不适用</x:v>
      </x:c>
      <x:c r="K7398" s="2" t="str">
        <x:f>IF(J7398="是",IF(ISNUMBER(F7398),"测试日GPS","缺失"),IF(ISNUMBER(G7398),"非测试日纯氢",IF(AND(H7398="是",J7398="未判定"),IF(ISNUMBER(F7398),"测试名单无纯氢GPS","缺失"),IF(ISNUMBER(E7398),"非测试日仪表","缺失"))))</x:f>
        <x:v>非测试日纯氢</x:v>
      </x:c>
      <x:c r="L7398" s="7" t="n">
        <x:f>IF(K7398="缺失","",IF(K7398="非测试日纯氢",G7398,IF(K7398="非测试日仪表",E7398,F7398)))</x:f>
        <x:v>229.3</x:v>
      </x:c>
      <x:c r="M7398" s="2" t="n">
        <x:f>IF(K7398="缺失",1,0)</x:f>
        <x:v>0</x:v>
      </x:c>
      <x:c r="N7398" s="2" t="str">
        <x:v>车辆里程查询_20260901-20260930_1024辆_仪表里程.xlsx / V696</x:v>
      </x:c>
      <x:c r="O7398" s="2" t="str">
        <x:v>车辆里程查询_20260901-20260930_1024辆_GPS里程.xlsx / V696</x:v>
      </x:c>
      <x:c r="P7398" s="2" t="str">
        <x:v>车辆纯氢气里程查询_20260901-20260930_1024辆.xlsx / V449</x:v>
      </x:c>
    </x:row>
    <x:row r="7399" ht="22" customHeight="1">
      <x:c r="A7399" s="2" t="n">
        <x:v>292</x:v>
      </x:c>
      <x:c r="B7399" s="2" t="str">
        <x:v>粤AGR5538</x:v>
      </x:c>
      <x:c r="C7399" s="2" t="str">
        <x:v>吴纬涛</x:v>
      </x:c>
      <x:c r="D7399" s="8" t="d">
        <x:v>2026-09-19T00:00:00.000Z</x:v>
      </x:c>
      <x:c r="E7399" s="7" t="n">
        <x:v>219.4</x:v>
      </x:c>
      <x:c r="F7399" s="7" t="n">
        <x:v>219.8</x:v>
      </x:c>
      <x:c r="G7399" s="7" t="n">
        <x:v>219.2</x:v>
      </x:c>
      <x:c r="H7399" s="2" t="str">
        <x:v>否</x:v>
      </x:c>
      <x:c r="I7399" s="7" t="n">
        <x:f>IF(AND(ISNUMBER(E7399),ISNUMBER(F7399)),E7399-F7399,"")</x:f>
        <x:v>-0.4000000000000057</x:v>
      </x:c>
      <x:c r="J7399" s="2" t="str">
        <x:f>IF(H7399="否","不适用",IF(AND(ISNUMBER(E7399),ISNUMBER(F7399)),IF(I7399&gt;'规则与名单'!$B$2,"是","否"),"未判定"))</x:f>
        <x:v>不适用</x:v>
      </x:c>
      <x:c r="K7399" s="2" t="str">
        <x:f>IF(J7399="是",IF(ISNUMBER(F7399),"测试日GPS","缺失"),IF(ISNUMBER(G7399),"非测试日纯氢",IF(AND(H7399="是",J7399="未判定"),IF(ISNUMBER(F7399),"测试名单无纯氢GPS","缺失"),IF(ISNUMBER(E7399),"非测试日仪表","缺失"))))</x:f>
        <x:v>非测试日纯氢</x:v>
      </x:c>
      <x:c r="L7399" s="7" t="n">
        <x:f>IF(K7399="缺失","",IF(K7399="非测试日纯氢",G7399,IF(K7399="非测试日仪表",E7399,F7399)))</x:f>
        <x:v>219.2</x:v>
      </x:c>
      <x:c r="M7399" s="2" t="n">
        <x:f>IF(K7399="缺失",1,0)</x:f>
        <x:v>0</x:v>
      </x:c>
      <x:c r="N7399" s="2" t="str">
        <x:v>车辆里程查询_20260901-20260930_1024辆_仪表里程.xlsx / W696</x:v>
      </x:c>
      <x:c r="O7399" s="2" t="str">
        <x:v>车辆里程查询_20260901-20260930_1024辆_GPS里程.xlsx / W696</x:v>
      </x:c>
      <x:c r="P7399" s="2" t="str">
        <x:v>车辆纯氢气里程查询_20260901-20260930_1024辆.xlsx / W449</x:v>
      </x:c>
    </x:row>
    <x:row r="7400" ht="22" customHeight="1">
      <x:c r="A7400" s="2" t="n">
        <x:v>292</x:v>
      </x:c>
      <x:c r="B7400" s="2" t="str">
        <x:v>粤AGR5538</x:v>
      </x:c>
      <x:c r="C7400" s="2" t="str">
        <x:v>吴纬涛</x:v>
      </x:c>
      <x:c r="D7400" s="8" t="d">
        <x:v>2026-09-20T00:00:00.000Z</x:v>
      </x:c>
      <x:c r="E7400" s="7" t="n">
        <x:v>117</x:v>
      </x:c>
      <x:c r="F7400" s="7" t="n">
        <x:v>119.9</x:v>
      </x:c>
      <x:c r="G7400" s="7" t="n">
        <x:v>110.7</x:v>
      </x:c>
      <x:c r="H7400" s="2" t="str">
        <x:v>否</x:v>
      </x:c>
      <x:c r="I7400" s="7" t="n">
        <x:f>IF(AND(ISNUMBER(E7400),ISNUMBER(F7400)),E7400-F7400,"")</x:f>
        <x:v>-2.9000000000000057</x:v>
      </x:c>
      <x:c r="J7400" s="2" t="str">
        <x:f>IF(H7400="否","不适用",IF(AND(ISNUMBER(E7400),ISNUMBER(F7400)),IF(I7400&gt;'规则与名单'!$B$2,"是","否"),"未判定"))</x:f>
        <x:v>不适用</x:v>
      </x:c>
      <x:c r="K7400" s="2" t="str">
        <x:f>IF(J7400="是",IF(ISNUMBER(F7400),"测试日GPS","缺失"),IF(ISNUMBER(G7400),"非测试日纯氢",IF(AND(H7400="是",J7400="未判定"),IF(ISNUMBER(F7400),"测试名单无纯氢GPS","缺失"),IF(ISNUMBER(E7400),"非测试日仪表","缺失"))))</x:f>
        <x:v>非测试日纯氢</x:v>
      </x:c>
      <x:c r="L7400" s="7" t="n">
        <x:f>IF(K7400="缺失","",IF(K7400="非测试日纯氢",G7400,IF(K7400="非测试日仪表",E7400,F7400)))</x:f>
        <x:v>110.7</x:v>
      </x:c>
      <x:c r="M7400" s="2" t="n">
        <x:f>IF(K7400="缺失",1,0)</x:f>
        <x:v>0</x:v>
      </x:c>
      <x:c r="N7400" s="2" t="str">
        <x:v>车辆里程查询_20260901-20260930_1024辆_仪表里程.xlsx / X696</x:v>
      </x:c>
      <x:c r="O7400" s="2" t="str">
        <x:v>车辆里程查询_20260901-20260930_1024辆_GPS里程.xlsx / X696</x:v>
      </x:c>
      <x:c r="P7400" s="2" t="str">
        <x:v>车辆纯氢气里程查询_20260901-20260930_1024辆.xlsx / X449</x:v>
      </x:c>
    </x:row>
    <x:row r="7401" ht="22" customHeight="1">
      <x:c r="A7401" s="2" t="n">
        <x:v>292</x:v>
      </x:c>
      <x:c r="B7401" s="2" t="str">
        <x:v>粤AGR5538</x:v>
      </x:c>
      <x:c r="C7401" s="2" t="str">
        <x:v>吴纬涛</x:v>
      </x:c>
      <x:c r="D7401" s="8" t="d">
        <x:v>2026-09-21T00:00:00.000Z</x:v>
      </x:c>
      <x:c r="E7401" s="7" t="n">
        <x:v>157.5</x:v>
      </x:c>
      <x:c r="F7401" s="7" t="n">
        <x:v>273.9</x:v>
      </x:c>
      <x:c r="G7401" s="7" t="n">
        <x:v>227.3</x:v>
      </x:c>
      <x:c r="H7401" s="2" t="str">
        <x:v>否</x:v>
      </x:c>
      <x:c r="I7401" s="7" t="n">
        <x:f>IF(AND(ISNUMBER(E7401),ISNUMBER(F7401)),E7401-F7401,"")</x:f>
        <x:v>-116.39999999999998</x:v>
      </x:c>
      <x:c r="J7401" s="2" t="str">
        <x:f>IF(H7401="否","不适用",IF(AND(ISNUMBER(E7401),ISNUMBER(F7401)),IF(I7401&gt;'规则与名单'!$B$2,"是","否"),"未判定"))</x:f>
        <x:v>不适用</x:v>
      </x:c>
      <x:c r="K7401" s="2" t="str">
        <x:f>IF(J7401="是",IF(ISNUMBER(F7401),"测试日GPS","缺失"),IF(ISNUMBER(G7401),"非测试日纯氢",IF(AND(H7401="是",J7401="未判定"),IF(ISNUMBER(F7401),"测试名单无纯氢GPS","缺失"),IF(ISNUMBER(E7401),"非测试日仪表","缺失"))))</x:f>
        <x:v>非测试日纯氢</x:v>
      </x:c>
      <x:c r="L7401" s="7" t="n">
        <x:f>IF(K7401="缺失","",IF(K7401="非测试日纯氢",G7401,IF(K7401="非测试日仪表",E7401,F7401)))</x:f>
        <x:v>227.3</x:v>
      </x:c>
      <x:c r="M7401" s="2" t="n">
        <x:f>IF(K7401="缺失",1,0)</x:f>
        <x:v>0</x:v>
      </x:c>
      <x:c r="N7401" s="2" t="str">
        <x:v>车辆里程查询_20260901-20260930_1024辆_仪表里程.xlsx / Y696</x:v>
      </x:c>
      <x:c r="O7401" s="2" t="str">
        <x:v>车辆里程查询_20260901-20260930_1024辆_GPS里程.xlsx / Y696</x:v>
      </x:c>
      <x:c r="P7401" s="2" t="str">
        <x:v>车辆纯氢气里程查询_20260901-20260930_1024辆.xlsx / Y449</x:v>
      </x:c>
    </x:row>
    <x:row r="7402" ht="22" customHeight="1">
      <x:c r="A7402" s="2" t="n">
        <x:v>292</x:v>
      </x:c>
      <x:c r="B7402" s="2" t="str">
        <x:v>粤AGR5538</x:v>
      </x:c>
      <x:c r="C7402" s="2" t="str">
        <x:v>吴纬涛</x:v>
      </x:c>
      <x:c r="D7402" s="8" t="d">
        <x:v>2026-09-22T00:00:00.000Z</x:v>
      </x:c>
      <x:c r="E7402" s="7" t="n">
        <x:v>300.2</x:v>
      </x:c>
      <x:c r="F7402" s="7" t="n">
        <x:v>191.7</x:v>
      </x:c>
      <x:c r="G7402" s="7" t="n">
        <x:v>180</x:v>
      </x:c>
      <x:c r="H7402" s="2" t="str">
        <x:v>否</x:v>
      </x:c>
      <x:c r="I7402" s="7" t="n">
        <x:f>IF(AND(ISNUMBER(E7402),ISNUMBER(F7402)),E7402-F7402,"")</x:f>
        <x:v>108.5</x:v>
      </x:c>
      <x:c r="J7402" s="2" t="str">
        <x:f>IF(H7402="否","不适用",IF(AND(ISNUMBER(E7402),ISNUMBER(F7402)),IF(I7402&gt;'规则与名单'!$B$2,"是","否"),"未判定"))</x:f>
        <x:v>不适用</x:v>
      </x:c>
      <x:c r="K7402" s="2" t="str">
        <x:f>IF(J7402="是",IF(ISNUMBER(F7402),"测试日GPS","缺失"),IF(ISNUMBER(G7402),"非测试日纯氢",IF(AND(H7402="是",J7402="未判定"),IF(ISNUMBER(F7402),"测试名单无纯氢GPS","缺失"),IF(ISNUMBER(E7402),"非测试日仪表","缺失"))))</x:f>
        <x:v>非测试日纯氢</x:v>
      </x:c>
      <x:c r="L7402" s="7" t="n">
        <x:f>IF(K7402="缺失","",IF(K7402="非测试日纯氢",G7402,IF(K7402="非测试日仪表",E7402,F7402)))</x:f>
        <x:v>180</x:v>
      </x:c>
      <x:c r="M7402" s="2" t="n">
        <x:f>IF(K7402="缺失",1,0)</x:f>
        <x:v>0</x:v>
      </x:c>
      <x:c r="N7402" s="2" t="str">
        <x:v>车辆里程查询_20260901-20260930_1024辆_仪表里程.xlsx / Z696</x:v>
      </x:c>
      <x:c r="O7402" s="2" t="str">
        <x:v>车辆里程查询_20260901-20260930_1024辆_GPS里程.xlsx / Z696</x:v>
      </x:c>
      <x:c r="P7402" s="2" t="str">
        <x:v>车辆纯氢气里程查询_20260901-20260930_1024辆.xlsx / Z449</x:v>
      </x:c>
    </x:row>
    <x:row r="7403" ht="22" customHeight="1">
      <x:c r="A7403" s="2" t="n">
        <x:v>292</x:v>
      </x:c>
      <x:c r="B7403" s="2" t="str">
        <x:v>粤AGR5538</x:v>
      </x:c>
      <x:c r="C7403" s="2" t="str">
        <x:v>吴纬涛</x:v>
      </x:c>
      <x:c r="D7403" s="8" t="d">
        <x:v>2026-09-23T00:00:00.000Z</x:v>
      </x:c>
      <x:c r="E7403" s="7" t="n">
        <x:v>229.8</x:v>
      </x:c>
      <x:c r="F7403" s="7" t="n">
        <x:v>233.8</x:v>
      </x:c>
      <x:c r="G7403" s="7" t="n">
        <x:v>223.9</x:v>
      </x:c>
      <x:c r="H7403" s="2" t="str">
        <x:v>否</x:v>
      </x:c>
      <x:c r="I7403" s="7" t="n">
        <x:f>IF(AND(ISNUMBER(E7403),ISNUMBER(F7403)),E7403-F7403,"")</x:f>
        <x:v>-4</x:v>
      </x:c>
      <x:c r="J7403" s="2" t="str">
        <x:f>IF(H7403="否","不适用",IF(AND(ISNUMBER(E7403),ISNUMBER(F7403)),IF(I7403&gt;'规则与名单'!$B$2,"是","否"),"未判定"))</x:f>
        <x:v>不适用</x:v>
      </x:c>
      <x:c r="K7403" s="2" t="str">
        <x:f>IF(J7403="是",IF(ISNUMBER(F7403),"测试日GPS","缺失"),IF(ISNUMBER(G7403),"非测试日纯氢",IF(AND(H7403="是",J7403="未判定"),IF(ISNUMBER(F7403),"测试名单无纯氢GPS","缺失"),IF(ISNUMBER(E7403),"非测试日仪表","缺失"))))</x:f>
        <x:v>非测试日纯氢</x:v>
      </x:c>
      <x:c r="L7403" s="7" t="n">
        <x:f>IF(K7403="缺失","",IF(K7403="非测试日纯氢",G7403,IF(K7403="非测试日仪表",E7403,F7403)))</x:f>
        <x:v>223.9</x:v>
      </x:c>
      <x:c r="M7403" s="2" t="n">
        <x:f>IF(K7403="缺失",1,0)</x:f>
        <x:v>0</x:v>
      </x:c>
      <x:c r="N7403" s="2" t="str">
        <x:v>车辆里程查询_20260901-20260930_1024辆_仪表里程.xlsx / AA696</x:v>
      </x:c>
      <x:c r="O7403" s="2" t="str">
        <x:v>车辆里程查询_20260901-20260930_1024辆_GPS里程.xlsx / AA696</x:v>
      </x:c>
      <x:c r="P7403" s="2" t="str">
        <x:v>车辆纯氢气里程查询_20260901-20260930_1024辆.xlsx / AA449</x:v>
      </x:c>
    </x:row>
    <x:row r="7404" ht="22" customHeight="1">
      <x:c r="A7404" s="2" t="n">
        <x:v>292</x:v>
      </x:c>
      <x:c r="B7404" s="2" t="str">
        <x:v>粤AGR5538</x:v>
      </x:c>
      <x:c r="C7404" s="2" t="str">
        <x:v>吴纬涛</x:v>
      </x:c>
      <x:c r="D7404" s="8" t="d">
        <x:v>2026-09-24T00:00:00.000Z</x:v>
      </x:c>
      <x:c r="E7404" s="7" t="n">
        <x:v>210.1</x:v>
      </x:c>
      <x:c r="F7404" s="7" t="n">
        <x:v>212.2</x:v>
      </x:c>
      <x:c r="G7404" s="7" t="n">
        <x:v>205.5</x:v>
      </x:c>
      <x:c r="H7404" s="2" t="str">
        <x:v>否</x:v>
      </x:c>
      <x:c r="I7404" s="7" t="n">
        <x:f>IF(AND(ISNUMBER(E7404),ISNUMBER(F7404)),E7404-F7404,"")</x:f>
        <x:v>-2.0999999999999943</x:v>
      </x:c>
      <x:c r="J7404" s="2" t="str">
        <x:f>IF(H7404="否","不适用",IF(AND(ISNUMBER(E7404),ISNUMBER(F7404)),IF(I7404&gt;'规则与名单'!$B$2,"是","否"),"未判定"))</x:f>
        <x:v>不适用</x:v>
      </x:c>
      <x:c r="K7404" s="2" t="str">
        <x:f>IF(J7404="是",IF(ISNUMBER(F7404),"测试日GPS","缺失"),IF(ISNUMBER(G7404),"非测试日纯氢",IF(AND(H7404="是",J7404="未判定"),IF(ISNUMBER(F7404),"测试名单无纯氢GPS","缺失"),IF(ISNUMBER(E7404),"非测试日仪表","缺失"))))</x:f>
        <x:v>非测试日纯氢</x:v>
      </x:c>
      <x:c r="L7404" s="7" t="n">
        <x:f>IF(K7404="缺失","",IF(K7404="非测试日纯氢",G7404,IF(K7404="非测试日仪表",E7404,F7404)))</x:f>
        <x:v>205.5</x:v>
      </x:c>
      <x:c r="M7404" s="2" t="n">
        <x:f>IF(K7404="缺失",1,0)</x:f>
        <x:v>0</x:v>
      </x:c>
      <x:c r="N7404" s="2" t="str">
        <x:v>车辆里程查询_20260901-20260930_1024辆_仪表里程.xlsx / AB696</x:v>
      </x:c>
      <x:c r="O7404" s="2" t="str">
        <x:v>车辆里程查询_20260901-20260930_1024辆_GPS里程.xlsx / AB696</x:v>
      </x:c>
      <x:c r="P7404" s="2" t="str">
        <x:v>车辆纯氢气里程查询_20260901-20260930_1024辆.xlsx / AB449</x:v>
      </x:c>
    </x:row>
    <x:row r="7405" ht="22" customHeight="1">
      <x:c r="A7405" s="2" t="n">
        <x:v>292</x:v>
      </x:c>
      <x:c r="B7405" s="2" t="str">
        <x:v>粤AGR5538</x:v>
      </x:c>
      <x:c r="C7405" s="2" t="str">
        <x:v>吴纬涛</x:v>
      </x:c>
      <x:c r="D7405" s="8" t="d">
        <x:v>2026-09-25T00:00:00.000Z</x:v>
      </x:c>
      <x:c r="E7405" s="7" t="n">
        <x:v>209.5</x:v>
      </x:c>
      <x:c r="F7405" s="7" t="n">
        <x:v>212.1</x:v>
      </x:c>
      <x:c r="G7405" s="7" t="n">
        <x:v>209.5</x:v>
      </x:c>
      <x:c r="H7405" s="2" t="str">
        <x:v>否</x:v>
      </x:c>
      <x:c r="I7405" s="7" t="n">
        <x:f>IF(AND(ISNUMBER(E7405),ISNUMBER(F7405)),E7405-F7405,"")</x:f>
        <x:v>-2.5999999999999943</x:v>
      </x:c>
      <x:c r="J7405" s="2" t="str">
        <x:f>IF(H7405="否","不适用",IF(AND(ISNUMBER(E7405),ISNUMBER(F7405)),IF(I7405&gt;'规则与名单'!$B$2,"是","否"),"未判定"))</x:f>
        <x:v>不适用</x:v>
      </x:c>
      <x:c r="K7405" s="2" t="str">
        <x:f>IF(J7405="是",IF(ISNUMBER(F7405),"测试日GPS","缺失"),IF(ISNUMBER(G7405),"非测试日纯氢",IF(AND(H7405="是",J7405="未判定"),IF(ISNUMBER(F7405),"测试名单无纯氢GPS","缺失"),IF(ISNUMBER(E7405),"非测试日仪表","缺失"))))</x:f>
        <x:v>非测试日纯氢</x:v>
      </x:c>
      <x:c r="L7405" s="7" t="n">
        <x:f>IF(K7405="缺失","",IF(K7405="非测试日纯氢",G7405,IF(K7405="非测试日仪表",E7405,F7405)))</x:f>
        <x:v>209.5</x:v>
      </x:c>
      <x:c r="M7405" s="2" t="n">
        <x:f>IF(K7405="缺失",1,0)</x:f>
        <x:v>0</x:v>
      </x:c>
      <x:c r="N7405" s="2" t="str">
        <x:v>车辆里程查询_20260901-20260930_1024辆_仪表里程.xlsx / AC696</x:v>
      </x:c>
      <x:c r="O7405" s="2" t="str">
        <x:v>车辆里程查询_20260901-20260930_1024辆_GPS里程.xlsx / AC696</x:v>
      </x:c>
      <x:c r="P7405" s="2" t="str">
        <x:v>车辆纯氢气里程查询_20260901-20260930_1024辆.xlsx / AC449</x:v>
      </x:c>
    </x:row>
    <x:row r="7406" ht="22" customHeight="1">
      <x:c r="A7406" s="2" t="n">
        <x:v>292</x:v>
      </x:c>
      <x:c r="B7406" s="2" t="str">
        <x:v>粤AGR5538</x:v>
      </x:c>
      <x:c r="C7406" s="2" t="str">
        <x:v>吴纬涛</x:v>
      </x:c>
      <x:c r="D7406" s="8" t="d">
        <x:v>2026-09-26T00:00:00.000Z</x:v>
      </x:c>
      <x:c r="E7406" s="7" t="n">
        <x:v>82.2</x:v>
      </x:c>
      <x:c r="F7406" s="7" t="n">
        <x:v>83.6</x:v>
      </x:c>
      <x:c r="G7406" s="7" t="n">
        <x:v>82.2</x:v>
      </x:c>
      <x:c r="H7406" s="2" t="str">
        <x:v>否</x:v>
      </x:c>
      <x:c r="I7406" s="7" t="n">
        <x:f>IF(AND(ISNUMBER(E7406),ISNUMBER(F7406)),E7406-F7406,"")</x:f>
        <x:v>-1.3999999999999915</x:v>
      </x:c>
      <x:c r="J7406" s="2" t="str">
        <x:f>IF(H7406="否","不适用",IF(AND(ISNUMBER(E7406),ISNUMBER(F7406)),IF(I7406&gt;'规则与名单'!$B$2,"是","否"),"未判定"))</x:f>
        <x:v>不适用</x:v>
      </x:c>
      <x:c r="K7406" s="2" t="str">
        <x:f>IF(J7406="是",IF(ISNUMBER(F7406),"测试日GPS","缺失"),IF(ISNUMBER(G7406),"非测试日纯氢",IF(AND(H7406="是",J7406="未判定"),IF(ISNUMBER(F7406),"测试名单无纯氢GPS","缺失"),IF(ISNUMBER(E7406),"非测试日仪表","缺失"))))</x:f>
        <x:v>非测试日纯氢</x:v>
      </x:c>
      <x:c r="L7406" s="7" t="n">
        <x:f>IF(K7406="缺失","",IF(K7406="非测试日纯氢",G7406,IF(K7406="非测试日仪表",E7406,F7406)))</x:f>
        <x:v>82.2</x:v>
      </x:c>
      <x:c r="M7406" s="2" t="n">
        <x:f>IF(K7406="缺失",1,0)</x:f>
        <x:v>0</x:v>
      </x:c>
      <x:c r="N7406" s="2" t="str">
        <x:v>车辆里程查询_20260901-20260930_1024辆_仪表里程.xlsx / AD696</x:v>
      </x:c>
      <x:c r="O7406" s="2" t="str">
        <x:v>车辆里程查询_20260901-20260930_1024辆_GPS里程.xlsx / AD696</x:v>
      </x:c>
      <x:c r="P7406" s="2" t="str">
        <x:v>车辆纯氢气里程查询_20260901-20260930_1024辆.xlsx / AD449</x:v>
      </x:c>
    </x:row>
    <x:row r="7407" ht="22" customHeight="1">
      <x:c r="A7407" s="2" t="n">
        <x:v>292</x:v>
      </x:c>
      <x:c r="B7407" s="2" t="str">
        <x:v>粤AGR5538</x:v>
      </x:c>
      <x:c r="C7407" s="2" t="str">
        <x:v>吴纬涛</x:v>
      </x:c>
      <x:c r="D7407" s="8" t="d">
        <x:v>2026-09-27T00:00:00.000Z</x:v>
      </x:c>
      <x:c r="E7407" s="7" t="n">
        <x:v>91.4</x:v>
      </x:c>
      <x:c r="F7407" s="7" t="n">
        <x:v>92.1</x:v>
      </x:c>
      <x:c r="G7407" s="7" t="n">
        <x:v>91.4</x:v>
      </x:c>
      <x:c r="H7407" s="2" t="str">
        <x:v>否</x:v>
      </x:c>
      <x:c r="I7407" s="7" t="n">
        <x:f>IF(AND(ISNUMBER(E7407),ISNUMBER(F7407)),E7407-F7407,"")</x:f>
        <x:v>-0.6999999999999886</x:v>
      </x:c>
      <x:c r="J7407" s="2" t="str">
        <x:f>IF(H7407="否","不适用",IF(AND(ISNUMBER(E7407),ISNUMBER(F7407)),IF(I7407&gt;'规则与名单'!$B$2,"是","否"),"未判定"))</x:f>
        <x:v>不适用</x:v>
      </x:c>
      <x:c r="K7407" s="2" t="str">
        <x:f>IF(J7407="是",IF(ISNUMBER(F7407),"测试日GPS","缺失"),IF(ISNUMBER(G7407),"非测试日纯氢",IF(AND(H7407="是",J7407="未判定"),IF(ISNUMBER(F7407),"测试名单无纯氢GPS","缺失"),IF(ISNUMBER(E7407),"非测试日仪表","缺失"))))</x:f>
        <x:v>非测试日纯氢</x:v>
      </x:c>
      <x:c r="L7407" s="7" t="n">
        <x:f>IF(K7407="缺失","",IF(K7407="非测试日纯氢",G7407,IF(K7407="非测试日仪表",E7407,F7407)))</x:f>
        <x:v>91.4</x:v>
      </x:c>
      <x:c r="M7407" s="2" t="n">
        <x:f>IF(K7407="缺失",1,0)</x:f>
        <x:v>0</x:v>
      </x:c>
      <x:c r="N7407" s="2" t="str">
        <x:v>车辆里程查询_20260901-20260930_1024辆_仪表里程.xlsx / AE696</x:v>
      </x:c>
      <x:c r="O7407" s="2" t="str">
        <x:v>车辆里程查询_20260901-20260930_1024辆_GPS里程.xlsx / AE696</x:v>
      </x:c>
      <x:c r="P7407" s="2" t="str">
        <x:v>车辆纯氢气里程查询_20260901-20260930_1024辆.xlsx / AE449</x:v>
      </x:c>
    </x:row>
    <x:row r="7408" ht="22" customHeight="1">
      <x:c r="A7408" s="2" t="n">
        <x:v>292</x:v>
      </x:c>
      <x:c r="B7408" s="2" t="str">
        <x:v>粤AGR5538</x:v>
      </x:c>
      <x:c r="C7408" s="2" t="str">
        <x:v>吴纬涛</x:v>
      </x:c>
      <x:c r="D7408" s="8" t="d">
        <x:v>2026-09-28T00:00:00.000Z</x:v>
      </x:c>
      <x:c r="E7408" s="7" t="n">
        <x:v>0</x:v>
      </x:c>
      <x:c r="F7408" s="7" t="n">
        <x:v>0.1</x:v>
      </x:c>
      <x:c r="G7408" s="7"/>
      <x:c r="H7408" s="2" t="str">
        <x:v>否</x:v>
      </x:c>
      <x:c r="I7408" s="7" t="n">
        <x:f>IF(AND(ISNUMBER(E7408),ISNUMBER(F7408)),E7408-F7408,"")</x:f>
        <x:v>-0.1</x:v>
      </x:c>
      <x:c r="J7408" s="2" t="str">
        <x:f>IF(H7408="否","不适用",IF(AND(ISNUMBER(E7408),ISNUMBER(F7408)),IF(I7408&gt;'规则与名单'!$B$2,"是","否"),"未判定"))</x:f>
        <x:v>不适用</x:v>
      </x:c>
      <x:c r="K7408" s="2" t="str">
        <x:f>IF(J7408="是",IF(ISNUMBER(F7408),"测试日GPS","缺失"),IF(ISNUMBER(G7408),"非测试日纯氢",IF(AND(H7408="是",J7408="未判定"),IF(ISNUMBER(F7408),"测试名单无纯氢GPS","缺失"),IF(ISNUMBER(E7408),"非测试日仪表","缺失"))))</x:f>
        <x:v>非测试日仪表</x:v>
      </x:c>
      <x:c r="L7408" s="7" t="n">
        <x:f>IF(K7408="缺失","",IF(K7408="非测试日纯氢",G7408,IF(K7408="非测试日仪表",E7408,F7408)))</x:f>
        <x:v>0</x:v>
      </x:c>
      <x:c r="M7408" s="2" t="n">
        <x:f>IF(K7408="缺失",1,0)</x:f>
        <x:v>0</x:v>
      </x:c>
      <x:c r="N7408" s="2" t="str">
        <x:v>车辆里程查询_20260901-20260930_1024辆_仪表里程.xlsx / AF696</x:v>
      </x:c>
      <x:c r="O7408" s="2" t="str">
        <x:v>车辆里程查询_20260901-20260930_1024辆_GPS里程.xlsx / AF696</x:v>
      </x:c>
      <x:c r="P7408" s="2" t="str">
        <x:v>车辆纯氢气里程查询_20260901-20260930_1024辆.xlsx / AF449</x:v>
      </x:c>
    </x:row>
    <x:row r="7409" ht="22" customHeight="1">
      <x:c r="A7409" s="2" t="n">
        <x:v>292</x:v>
      </x:c>
      <x:c r="B7409" s="2" t="str">
        <x:v>粤AGR5538</x:v>
      </x:c>
      <x:c r="C7409" s="2" t="str">
        <x:v>吴纬涛</x:v>
      </x:c>
      <x:c r="D7409" s="8" t="d">
        <x:v>2026-09-29T00:00:00.000Z</x:v>
      </x:c>
      <x:c r="E7409" s="7"/>
      <x:c r="F7409" s="7" t="n">
        <x:v>0</x:v>
      </x:c>
      <x:c r="G7409" s="7"/>
      <x:c r="H7409" s="2" t="str">
        <x:v>否</x:v>
      </x:c>
      <x:c r="I7409" s="7" t="str">
        <x:f>IF(AND(ISNUMBER(E7409),ISNUMBER(F7409)),E7409-F7409,"")</x:f>
      </x:c>
      <x:c r="J7409" s="2" t="str">
        <x:f>IF(H7409="否","不适用",IF(AND(ISNUMBER(E7409),ISNUMBER(F7409)),IF(I7409&gt;'规则与名单'!$B$2,"是","否"),"未判定"))</x:f>
        <x:v>不适用</x:v>
      </x:c>
      <x:c r="K7409" s="2" t="str">
        <x:f>IF(J7409="是",IF(ISNUMBER(F7409),"测试日GPS","缺失"),IF(ISNUMBER(G7409),"非测试日纯氢",IF(AND(H7409="是",J7409="未判定"),IF(ISNUMBER(F7409),"测试名单无纯氢GPS","缺失"),IF(ISNUMBER(E7409),"非测试日仪表","缺失"))))</x:f>
        <x:v>缺失</x:v>
      </x:c>
      <x:c r="L7409" s="7" t="str">
        <x:f>IF(K7409="缺失","",IF(K7409="非测试日纯氢",G7409,IF(K7409="非测试日仪表",E7409,F7409)))</x:f>
      </x:c>
      <x:c r="M7409" s="2" t="n">
        <x:f>IF(K7409="缺失",1,0)</x:f>
        <x:v>1</x:v>
      </x:c>
      <x:c r="N7409" s="2" t="str">
        <x:v>车辆里程查询_20260901-20260930_1024辆_仪表里程.xlsx / AG696</x:v>
      </x:c>
      <x:c r="O7409" s="2" t="str">
        <x:v>车辆里程查询_20260901-20260930_1024辆_GPS里程.xlsx / AG696</x:v>
      </x:c>
      <x:c r="P7409" s="2" t="str">
        <x:v>车辆纯氢气里程查询_20260901-20260930_1024辆.xlsx / AG449</x:v>
      </x:c>
    </x:row>
    <x:row r="7410" ht="22" customHeight="1">
      <x:c r="A7410" s="2" t="n">
        <x:v>292</x:v>
      </x:c>
      <x:c r="B7410" s="2" t="str">
        <x:v>粤AGR5538</x:v>
      </x:c>
      <x:c r="C7410" s="2" t="str">
        <x:v>吴纬涛</x:v>
      </x:c>
      <x:c r="D7410" s="8" t="d">
        <x:v>2026-09-30T00:00:00.000Z</x:v>
      </x:c>
      <x:c r="E7410" s="7" t="n">
        <x:v>33</x:v>
      </x:c>
      <x:c r="F7410" s="7" t="n">
        <x:v>32.5</x:v>
      </x:c>
      <x:c r="G7410" s="7" t="n">
        <x:v>32.8</x:v>
      </x:c>
      <x:c r="H7410" s="2" t="str">
        <x:v>否</x:v>
      </x:c>
      <x:c r="I7410" s="7" t="n">
        <x:f>IF(AND(ISNUMBER(E7410),ISNUMBER(F7410)),E7410-F7410,"")</x:f>
        <x:v>0.5</x:v>
      </x:c>
      <x:c r="J7410" s="2" t="str">
        <x:f>IF(H7410="否","不适用",IF(AND(ISNUMBER(E7410),ISNUMBER(F7410)),IF(I7410&gt;'规则与名单'!$B$2,"是","否"),"未判定"))</x:f>
        <x:v>不适用</x:v>
      </x:c>
      <x:c r="K7410" s="2" t="str">
        <x:f>IF(J7410="是",IF(ISNUMBER(F7410),"测试日GPS","缺失"),IF(ISNUMBER(G7410),"非测试日纯氢",IF(AND(H7410="是",J7410="未判定"),IF(ISNUMBER(F7410),"测试名单无纯氢GPS","缺失"),IF(ISNUMBER(E7410),"非测试日仪表","缺失"))))</x:f>
        <x:v>非测试日纯氢</x:v>
      </x:c>
      <x:c r="L7410" s="7" t="n">
        <x:f>IF(K7410="缺失","",IF(K7410="非测试日纯氢",G7410,IF(K7410="非测试日仪表",E7410,F7410)))</x:f>
        <x:v>32.8</x:v>
      </x:c>
      <x:c r="M7410" s="2" t="n">
        <x:f>IF(K7410="缺失",1,0)</x:f>
        <x:v>0</x:v>
      </x:c>
      <x:c r="N7410" s="2" t="str">
        <x:v>车辆里程查询_20260901-20260930_1024辆_仪表里程.xlsx / AH696</x:v>
      </x:c>
      <x:c r="O7410" s="2" t="str">
        <x:v>车辆里程查询_20260901-20260930_1024辆_GPS里程.xlsx / AH696</x:v>
      </x:c>
      <x:c r="P7410" s="2" t="str">
        <x:v>车辆纯氢气里程查询_20260901-20260930_1024辆.xlsx / AH449</x:v>
      </x:c>
    </x:row>
    <x:row r="7411" ht="22" customHeight="1">
      <x:c r="A7411" s="2" t="n">
        <x:v>293</x:v>
      </x:c>
      <x:c r="B7411" s="2" t="str">
        <x:v>粤AGR5556</x:v>
      </x:c>
      <x:c r="C7411" s="2" t="str">
        <x:v>吴纬涛</x:v>
      </x:c>
      <x:c r="D7411" s="8" t="d">
        <x:v>2026-09-01T00:00:00.000Z</x:v>
      </x:c>
      <x:c r="E7411" s="7" t="n">
        <x:v>140.1</x:v>
      </x:c>
      <x:c r="F7411" s="7" t="n">
        <x:v>245</x:v>
      </x:c>
      <x:c r="G7411" s="7" t="n">
        <x:v>247.7</x:v>
      </x:c>
      <x:c r="H7411" s="2" t="str">
        <x:v>否</x:v>
      </x:c>
      <x:c r="I7411" s="7" t="n">
        <x:f>IF(AND(ISNUMBER(E7411),ISNUMBER(F7411)),E7411-F7411,"")</x:f>
        <x:v>-104.9</x:v>
      </x:c>
      <x:c r="J7411" s="2" t="str">
        <x:f>IF(H7411="否","不适用",IF(AND(ISNUMBER(E7411),ISNUMBER(F7411)),IF(I7411&gt;'规则与名单'!$B$2,"是","否"),"未判定"))</x:f>
        <x:v>不适用</x:v>
      </x:c>
      <x:c r="K7411" s="2" t="str">
        <x:f>IF(J7411="是",IF(ISNUMBER(F7411),"测试日GPS","缺失"),IF(ISNUMBER(G7411),"非测试日纯氢",IF(AND(H7411="是",J7411="未判定"),IF(ISNUMBER(F7411),"测试名单无纯氢GPS","缺失"),IF(ISNUMBER(E7411),"非测试日仪表","缺失"))))</x:f>
        <x:v>非测试日纯氢</x:v>
      </x:c>
      <x:c r="L7411" s="7" t="n">
        <x:f>IF(K7411="缺失","",IF(K7411="非测试日纯氢",G7411,IF(K7411="非测试日仪表",E7411,F7411)))</x:f>
        <x:v>247.7</x:v>
      </x:c>
      <x:c r="M7411" s="2" t="n">
        <x:f>IF(K7411="缺失",1,0)</x:f>
        <x:v>0</x:v>
      </x:c>
      <x:c r="N7411" s="2" t="str">
        <x:v>车辆里程查询_20260901-20260930_1024辆_仪表里程.xlsx / E522</x:v>
      </x:c>
      <x:c r="O7411" s="2" t="str">
        <x:v>车辆里程查询_20260901-20260930_1024辆_GPS里程.xlsx / E522</x:v>
      </x:c>
      <x:c r="P7411" s="2" t="str">
        <x:v>车辆纯氢气里程查询_20260901-20260930_1024辆.xlsx / E289</x:v>
      </x:c>
    </x:row>
    <x:row r="7412" ht="22" customHeight="1">
      <x:c r="A7412" s="2" t="n">
        <x:v>293</x:v>
      </x:c>
      <x:c r="B7412" s="2" t="str">
        <x:v>粤AGR5556</x:v>
      </x:c>
      <x:c r="C7412" s="2" t="str">
        <x:v>吴纬涛</x:v>
      </x:c>
      <x:c r="D7412" s="8" t="d">
        <x:v>2026-09-02T00:00:00.000Z</x:v>
      </x:c>
      <x:c r="E7412" s="7" t="n">
        <x:v>397.6</x:v>
      </x:c>
      <x:c r="F7412" s="7" t="n">
        <x:v>272.9</x:v>
      </x:c>
      <x:c r="G7412" s="7" t="n">
        <x:v>269.6</x:v>
      </x:c>
      <x:c r="H7412" s="2" t="str">
        <x:v>否</x:v>
      </x:c>
      <x:c r="I7412" s="7" t="n">
        <x:f>IF(AND(ISNUMBER(E7412),ISNUMBER(F7412)),E7412-F7412,"")</x:f>
        <x:v>124.70000000000005</x:v>
      </x:c>
      <x:c r="J7412" s="2" t="str">
        <x:f>IF(H7412="否","不适用",IF(AND(ISNUMBER(E7412),ISNUMBER(F7412)),IF(I7412&gt;'规则与名单'!$B$2,"是","否"),"未判定"))</x:f>
        <x:v>不适用</x:v>
      </x:c>
      <x:c r="K7412" s="2" t="str">
        <x:f>IF(J7412="是",IF(ISNUMBER(F7412),"测试日GPS","缺失"),IF(ISNUMBER(G7412),"非测试日纯氢",IF(AND(H7412="是",J7412="未判定"),IF(ISNUMBER(F7412),"测试名单无纯氢GPS","缺失"),IF(ISNUMBER(E7412),"非测试日仪表","缺失"))))</x:f>
        <x:v>非测试日纯氢</x:v>
      </x:c>
      <x:c r="L7412" s="7" t="n">
        <x:f>IF(K7412="缺失","",IF(K7412="非测试日纯氢",G7412,IF(K7412="非测试日仪表",E7412,F7412)))</x:f>
        <x:v>269.6</x:v>
      </x:c>
      <x:c r="M7412" s="2" t="n">
        <x:f>IF(K7412="缺失",1,0)</x:f>
        <x:v>0</x:v>
      </x:c>
      <x:c r="N7412" s="2" t="str">
        <x:v>车辆里程查询_20260901-20260930_1024辆_仪表里程.xlsx / F522</x:v>
      </x:c>
      <x:c r="O7412" s="2" t="str">
        <x:v>车辆里程查询_20260901-20260930_1024辆_GPS里程.xlsx / F522</x:v>
      </x:c>
      <x:c r="P7412" s="2" t="str">
        <x:v>车辆纯氢气里程查询_20260901-20260930_1024辆.xlsx / F289</x:v>
      </x:c>
    </x:row>
    <x:row r="7413" ht="22" customHeight="1">
      <x:c r="A7413" s="2" t="n">
        <x:v>293</x:v>
      </x:c>
      <x:c r="B7413" s="2" t="str">
        <x:v>粤AGR5556</x:v>
      </x:c>
      <x:c r="C7413" s="2" t="str">
        <x:v>吴纬涛</x:v>
      </x:c>
      <x:c r="D7413" s="8" t="d">
        <x:v>2026-09-03T00:00:00.000Z</x:v>
      </x:c>
      <x:c r="E7413" s="7" t="n">
        <x:v>135.6</x:v>
      </x:c>
      <x:c r="F7413" s="7" t="n">
        <x:v>133.4</x:v>
      </x:c>
      <x:c r="G7413" s="7" t="n">
        <x:v>87.9</x:v>
      </x:c>
      <x:c r="H7413" s="2" t="str">
        <x:v>否</x:v>
      </x:c>
      <x:c r="I7413" s="7" t="n">
        <x:f>IF(AND(ISNUMBER(E7413),ISNUMBER(F7413)),E7413-F7413,"")</x:f>
        <x:v>2.1999999999999886</x:v>
      </x:c>
      <x:c r="J7413" s="2" t="str">
        <x:f>IF(H7413="否","不适用",IF(AND(ISNUMBER(E7413),ISNUMBER(F7413)),IF(I7413&gt;'规则与名单'!$B$2,"是","否"),"未判定"))</x:f>
        <x:v>不适用</x:v>
      </x:c>
      <x:c r="K7413" s="2" t="str">
        <x:f>IF(J7413="是",IF(ISNUMBER(F7413),"测试日GPS","缺失"),IF(ISNUMBER(G7413),"非测试日纯氢",IF(AND(H7413="是",J7413="未判定"),IF(ISNUMBER(F7413),"测试名单无纯氢GPS","缺失"),IF(ISNUMBER(E7413),"非测试日仪表","缺失"))))</x:f>
        <x:v>非测试日纯氢</x:v>
      </x:c>
      <x:c r="L7413" s="7" t="n">
        <x:f>IF(K7413="缺失","",IF(K7413="非测试日纯氢",G7413,IF(K7413="非测试日仪表",E7413,F7413)))</x:f>
        <x:v>87.9</x:v>
      </x:c>
      <x:c r="M7413" s="2" t="n">
        <x:f>IF(K7413="缺失",1,0)</x:f>
        <x:v>0</x:v>
      </x:c>
      <x:c r="N7413" s="2" t="str">
        <x:v>车辆里程查询_20260901-20260930_1024辆_仪表里程.xlsx / G522</x:v>
      </x:c>
      <x:c r="O7413" s="2" t="str">
        <x:v>车辆里程查询_20260901-20260930_1024辆_GPS里程.xlsx / G522</x:v>
      </x:c>
      <x:c r="P7413" s="2" t="str">
        <x:v>车辆纯氢气里程查询_20260901-20260930_1024辆.xlsx / G289</x:v>
      </x:c>
    </x:row>
    <x:row r="7414" ht="22" customHeight="1">
      <x:c r="A7414" s="2" t="n">
        <x:v>293</x:v>
      </x:c>
      <x:c r="B7414" s="2" t="str">
        <x:v>粤AGR5556</x:v>
      </x:c>
      <x:c r="C7414" s="2" t="str">
        <x:v>吴纬涛</x:v>
      </x:c>
      <x:c r="D7414" s="8" t="d">
        <x:v>2026-09-04T00:00:00.000Z</x:v>
      </x:c>
      <x:c r="E7414" s="7" t="n">
        <x:v>95.4</x:v>
      </x:c>
      <x:c r="F7414" s="7" t="n">
        <x:v>110.4</x:v>
      </x:c>
      <x:c r="G7414" s="7" t="n">
        <x:v>111.6</x:v>
      </x:c>
      <x:c r="H7414" s="2" t="str">
        <x:v>否</x:v>
      </x:c>
      <x:c r="I7414" s="7" t="n">
        <x:f>IF(AND(ISNUMBER(E7414),ISNUMBER(F7414)),E7414-F7414,"")</x:f>
        <x:v>-15</x:v>
      </x:c>
      <x:c r="J7414" s="2" t="str">
        <x:f>IF(H7414="否","不适用",IF(AND(ISNUMBER(E7414),ISNUMBER(F7414)),IF(I7414&gt;'规则与名单'!$B$2,"是","否"),"未判定"))</x:f>
        <x:v>不适用</x:v>
      </x:c>
      <x:c r="K7414" s="2" t="str">
        <x:f>IF(J7414="是",IF(ISNUMBER(F7414),"测试日GPS","缺失"),IF(ISNUMBER(G7414),"非测试日纯氢",IF(AND(H7414="是",J7414="未判定"),IF(ISNUMBER(F7414),"测试名单无纯氢GPS","缺失"),IF(ISNUMBER(E7414),"非测试日仪表","缺失"))))</x:f>
        <x:v>非测试日纯氢</x:v>
      </x:c>
      <x:c r="L7414" s="7" t="n">
        <x:f>IF(K7414="缺失","",IF(K7414="非测试日纯氢",G7414,IF(K7414="非测试日仪表",E7414,F7414)))</x:f>
        <x:v>111.6</x:v>
      </x:c>
      <x:c r="M7414" s="2" t="n">
        <x:f>IF(K7414="缺失",1,0)</x:f>
        <x:v>0</x:v>
      </x:c>
      <x:c r="N7414" s="2" t="str">
        <x:v>车辆里程查询_20260901-20260930_1024辆_仪表里程.xlsx / H522</x:v>
      </x:c>
      <x:c r="O7414" s="2" t="str">
        <x:v>车辆里程查询_20260901-20260930_1024辆_GPS里程.xlsx / H522</x:v>
      </x:c>
      <x:c r="P7414" s="2" t="str">
        <x:v>车辆纯氢气里程查询_20260901-20260930_1024辆.xlsx / H289</x:v>
      </x:c>
    </x:row>
    <x:row r="7415" ht="22" customHeight="1">
      <x:c r="A7415" s="2" t="n">
        <x:v>293</x:v>
      </x:c>
      <x:c r="B7415" s="2" t="str">
        <x:v>粤AGR5556</x:v>
      </x:c>
      <x:c r="C7415" s="2" t="str">
        <x:v>吴纬涛</x:v>
      </x:c>
      <x:c r="D7415" s="8" t="d">
        <x:v>2026-09-05T00:00:00.000Z</x:v>
      </x:c>
      <x:c r="E7415" s="7" t="n">
        <x:v>323.8</x:v>
      </x:c>
      <x:c r="F7415" s="7" t="n">
        <x:v>464</x:v>
      </x:c>
      <x:c r="G7415" s="7" t="n">
        <x:v>466.8</x:v>
      </x:c>
      <x:c r="H7415" s="2" t="str">
        <x:v>否</x:v>
      </x:c>
      <x:c r="I7415" s="7" t="n">
        <x:f>IF(AND(ISNUMBER(E7415),ISNUMBER(F7415)),E7415-F7415,"")</x:f>
        <x:v>-140.2</x:v>
      </x:c>
      <x:c r="J7415" s="2" t="str">
        <x:f>IF(H7415="否","不适用",IF(AND(ISNUMBER(E7415),ISNUMBER(F7415)),IF(I7415&gt;'规则与名单'!$B$2,"是","否"),"未判定"))</x:f>
        <x:v>不适用</x:v>
      </x:c>
      <x:c r="K7415" s="2" t="str">
        <x:f>IF(J7415="是",IF(ISNUMBER(F7415),"测试日GPS","缺失"),IF(ISNUMBER(G7415),"非测试日纯氢",IF(AND(H7415="是",J7415="未判定"),IF(ISNUMBER(F7415),"测试名单无纯氢GPS","缺失"),IF(ISNUMBER(E7415),"非测试日仪表","缺失"))))</x:f>
        <x:v>非测试日纯氢</x:v>
      </x:c>
      <x:c r="L7415" s="7" t="n">
        <x:f>IF(K7415="缺失","",IF(K7415="非测试日纯氢",G7415,IF(K7415="非测试日仪表",E7415,F7415)))</x:f>
        <x:v>466.8</x:v>
      </x:c>
      <x:c r="M7415" s="2" t="n">
        <x:f>IF(K7415="缺失",1,0)</x:f>
        <x:v>0</x:v>
      </x:c>
      <x:c r="N7415" s="2" t="str">
        <x:v>车辆里程查询_20260901-20260930_1024辆_仪表里程.xlsx / I522</x:v>
      </x:c>
      <x:c r="O7415" s="2" t="str">
        <x:v>车辆里程查询_20260901-20260930_1024辆_GPS里程.xlsx / I522</x:v>
      </x:c>
      <x:c r="P7415" s="2" t="str">
        <x:v>车辆纯氢气里程查询_20260901-20260930_1024辆.xlsx / I289</x:v>
      </x:c>
    </x:row>
    <x:row r="7416" ht="22" customHeight="1">
      <x:c r="A7416" s="2" t="n">
        <x:v>293</x:v>
      </x:c>
      <x:c r="B7416" s="2" t="str">
        <x:v>粤AGR5556</x:v>
      </x:c>
      <x:c r="C7416" s="2" t="str">
        <x:v>吴纬涛</x:v>
      </x:c>
      <x:c r="D7416" s="8" t="d">
        <x:v>2026-09-06T00:00:00.000Z</x:v>
      </x:c>
      <x:c r="E7416" s="7" t="n">
        <x:v>311</x:v>
      </x:c>
      <x:c r="F7416" s="7" t="n">
        <x:v>148</x:v>
      </x:c>
      <x:c r="G7416" s="7" t="n">
        <x:v>149</x:v>
      </x:c>
      <x:c r="H7416" s="2" t="str">
        <x:v>否</x:v>
      </x:c>
      <x:c r="I7416" s="7" t="n">
        <x:f>IF(AND(ISNUMBER(E7416),ISNUMBER(F7416)),E7416-F7416,"")</x:f>
        <x:v>163</x:v>
      </x:c>
      <x:c r="J7416" s="2" t="str">
        <x:f>IF(H7416="否","不适用",IF(AND(ISNUMBER(E7416),ISNUMBER(F7416)),IF(I7416&gt;'规则与名单'!$B$2,"是","否"),"未判定"))</x:f>
        <x:v>不适用</x:v>
      </x:c>
      <x:c r="K7416" s="2" t="str">
        <x:f>IF(J7416="是",IF(ISNUMBER(F7416),"测试日GPS","缺失"),IF(ISNUMBER(G7416),"非测试日纯氢",IF(AND(H7416="是",J7416="未判定"),IF(ISNUMBER(F7416),"测试名单无纯氢GPS","缺失"),IF(ISNUMBER(E7416),"非测试日仪表","缺失"))))</x:f>
        <x:v>非测试日纯氢</x:v>
      </x:c>
      <x:c r="L7416" s="7" t="n">
        <x:f>IF(K7416="缺失","",IF(K7416="非测试日纯氢",G7416,IF(K7416="非测试日仪表",E7416,F7416)))</x:f>
        <x:v>149</x:v>
      </x:c>
      <x:c r="M7416" s="2" t="n">
        <x:f>IF(K7416="缺失",1,0)</x:f>
        <x:v>0</x:v>
      </x:c>
      <x:c r="N7416" s="2" t="str">
        <x:v>车辆里程查询_20260901-20260930_1024辆_仪表里程.xlsx / J522</x:v>
      </x:c>
      <x:c r="O7416" s="2" t="str">
        <x:v>车辆里程查询_20260901-20260930_1024辆_GPS里程.xlsx / J522</x:v>
      </x:c>
      <x:c r="P7416" s="2" t="str">
        <x:v>车辆纯氢气里程查询_20260901-20260930_1024辆.xlsx / J289</x:v>
      </x:c>
    </x:row>
    <x:row r="7417" ht="22" customHeight="1">
      <x:c r="A7417" s="2" t="n">
        <x:v>293</x:v>
      </x:c>
      <x:c r="B7417" s="2" t="str">
        <x:v>粤AGR5556</x:v>
      </x:c>
      <x:c r="C7417" s="2" t="str">
        <x:v>吴纬涛</x:v>
      </x:c>
      <x:c r="D7417" s="8" t="d">
        <x:v>2026-09-07T00:00:00.000Z</x:v>
      </x:c>
      <x:c r="E7417" s="7" t="n">
        <x:v>130.7</x:v>
      </x:c>
      <x:c r="F7417" s="7" t="n">
        <x:v>134.3</x:v>
      </x:c>
      <x:c r="G7417" s="7" t="n">
        <x:v>127.7</x:v>
      </x:c>
      <x:c r="H7417" s="2" t="str">
        <x:v>否</x:v>
      </x:c>
      <x:c r="I7417" s="7" t="n">
        <x:f>IF(AND(ISNUMBER(E7417),ISNUMBER(F7417)),E7417-F7417,"")</x:f>
        <x:v>-3.6000000000000227</x:v>
      </x:c>
      <x:c r="J7417" s="2" t="str">
        <x:f>IF(H7417="否","不适用",IF(AND(ISNUMBER(E7417),ISNUMBER(F7417)),IF(I7417&gt;'规则与名单'!$B$2,"是","否"),"未判定"))</x:f>
        <x:v>不适用</x:v>
      </x:c>
      <x:c r="K7417" s="2" t="str">
        <x:f>IF(J7417="是",IF(ISNUMBER(F7417),"测试日GPS","缺失"),IF(ISNUMBER(G7417),"非测试日纯氢",IF(AND(H7417="是",J7417="未判定"),IF(ISNUMBER(F7417),"测试名单无纯氢GPS","缺失"),IF(ISNUMBER(E7417),"非测试日仪表","缺失"))))</x:f>
        <x:v>非测试日纯氢</x:v>
      </x:c>
      <x:c r="L7417" s="7" t="n">
        <x:f>IF(K7417="缺失","",IF(K7417="非测试日纯氢",G7417,IF(K7417="非测试日仪表",E7417,F7417)))</x:f>
        <x:v>127.7</x:v>
      </x:c>
      <x:c r="M7417" s="2" t="n">
        <x:f>IF(K7417="缺失",1,0)</x:f>
        <x:v>0</x:v>
      </x:c>
      <x:c r="N7417" s="2" t="str">
        <x:v>车辆里程查询_20260901-20260930_1024辆_仪表里程.xlsx / K522</x:v>
      </x:c>
      <x:c r="O7417" s="2" t="str">
        <x:v>车辆里程查询_20260901-20260930_1024辆_GPS里程.xlsx / K522</x:v>
      </x:c>
      <x:c r="P7417" s="2" t="str">
        <x:v>车辆纯氢气里程查询_20260901-20260930_1024辆.xlsx / K289</x:v>
      </x:c>
    </x:row>
    <x:row r="7418" ht="22" customHeight="1">
      <x:c r="A7418" s="2" t="n">
        <x:v>293</x:v>
      </x:c>
      <x:c r="B7418" s="2" t="str">
        <x:v>粤AGR5556</x:v>
      </x:c>
      <x:c r="C7418" s="2" t="str">
        <x:v>吴纬涛</x:v>
      </x:c>
      <x:c r="D7418" s="8" t="d">
        <x:v>2026-09-08T00:00:00.000Z</x:v>
      </x:c>
      <x:c r="E7418" s="7" t="n">
        <x:v>157.4</x:v>
      </x:c>
      <x:c r="F7418" s="7" t="n">
        <x:v>198.6</x:v>
      </x:c>
      <x:c r="G7418" s="7" t="n">
        <x:v>180.5</x:v>
      </x:c>
      <x:c r="H7418" s="2" t="str">
        <x:v>否</x:v>
      </x:c>
      <x:c r="I7418" s="7" t="n">
        <x:f>IF(AND(ISNUMBER(E7418),ISNUMBER(F7418)),E7418-F7418,"")</x:f>
        <x:v>-41.19999999999999</x:v>
      </x:c>
      <x:c r="J7418" s="2" t="str">
        <x:f>IF(H7418="否","不适用",IF(AND(ISNUMBER(E7418),ISNUMBER(F7418)),IF(I7418&gt;'规则与名单'!$B$2,"是","否"),"未判定"))</x:f>
        <x:v>不适用</x:v>
      </x:c>
      <x:c r="K7418" s="2" t="str">
        <x:f>IF(J7418="是",IF(ISNUMBER(F7418),"测试日GPS","缺失"),IF(ISNUMBER(G7418),"非测试日纯氢",IF(AND(H7418="是",J7418="未判定"),IF(ISNUMBER(F7418),"测试名单无纯氢GPS","缺失"),IF(ISNUMBER(E7418),"非测试日仪表","缺失"))))</x:f>
        <x:v>非测试日纯氢</x:v>
      </x:c>
      <x:c r="L7418" s="7" t="n">
        <x:f>IF(K7418="缺失","",IF(K7418="非测试日纯氢",G7418,IF(K7418="非测试日仪表",E7418,F7418)))</x:f>
        <x:v>180.5</x:v>
      </x:c>
      <x:c r="M7418" s="2" t="n">
        <x:f>IF(K7418="缺失",1,0)</x:f>
        <x:v>0</x:v>
      </x:c>
      <x:c r="N7418" s="2" t="str">
        <x:v>车辆里程查询_20260901-20260930_1024辆_仪表里程.xlsx / L522</x:v>
      </x:c>
      <x:c r="O7418" s="2" t="str">
        <x:v>车辆里程查询_20260901-20260930_1024辆_GPS里程.xlsx / L522</x:v>
      </x:c>
      <x:c r="P7418" s="2" t="str">
        <x:v>车辆纯氢气里程查询_20260901-20260930_1024辆.xlsx / L289</x:v>
      </x:c>
    </x:row>
    <x:row r="7419" ht="22" customHeight="1">
      <x:c r="A7419" s="2" t="n">
        <x:v>293</x:v>
      </x:c>
      <x:c r="B7419" s="2" t="str">
        <x:v>粤AGR5556</x:v>
      </x:c>
      <x:c r="C7419" s="2" t="str">
        <x:v>吴纬涛</x:v>
      </x:c>
      <x:c r="D7419" s="8" t="d">
        <x:v>2026-09-09T00:00:00.000Z</x:v>
      </x:c>
      <x:c r="E7419" s="7" t="n">
        <x:v>254.2</x:v>
      </x:c>
      <x:c r="F7419" s="7" t="n">
        <x:v>201.9</x:v>
      </x:c>
      <x:c r="G7419" s="7" t="n">
        <x:v>193.7</x:v>
      </x:c>
      <x:c r="H7419" s="2" t="str">
        <x:v>否</x:v>
      </x:c>
      <x:c r="I7419" s="7" t="n">
        <x:f>IF(AND(ISNUMBER(E7419),ISNUMBER(F7419)),E7419-F7419,"")</x:f>
        <x:v>52.29999999999998</x:v>
      </x:c>
      <x:c r="J7419" s="2" t="str">
        <x:f>IF(H7419="否","不适用",IF(AND(ISNUMBER(E7419),ISNUMBER(F7419)),IF(I7419&gt;'规则与名单'!$B$2,"是","否"),"未判定"))</x:f>
        <x:v>不适用</x:v>
      </x:c>
      <x:c r="K7419" s="2" t="str">
        <x:f>IF(J7419="是",IF(ISNUMBER(F7419),"测试日GPS","缺失"),IF(ISNUMBER(G7419),"非测试日纯氢",IF(AND(H7419="是",J7419="未判定"),IF(ISNUMBER(F7419),"测试名单无纯氢GPS","缺失"),IF(ISNUMBER(E7419),"非测试日仪表","缺失"))))</x:f>
        <x:v>非测试日纯氢</x:v>
      </x:c>
      <x:c r="L7419" s="7" t="n">
        <x:f>IF(K7419="缺失","",IF(K7419="非测试日纯氢",G7419,IF(K7419="非测试日仪表",E7419,F7419)))</x:f>
        <x:v>193.7</x:v>
      </x:c>
      <x:c r="M7419" s="2" t="n">
        <x:f>IF(K7419="缺失",1,0)</x:f>
        <x:v>0</x:v>
      </x:c>
      <x:c r="N7419" s="2" t="str">
        <x:v>车辆里程查询_20260901-20260930_1024辆_仪表里程.xlsx / M522</x:v>
      </x:c>
      <x:c r="O7419" s="2" t="str">
        <x:v>车辆里程查询_20260901-20260930_1024辆_GPS里程.xlsx / M522</x:v>
      </x:c>
      <x:c r="P7419" s="2" t="str">
        <x:v>车辆纯氢气里程查询_20260901-20260930_1024辆.xlsx / M289</x:v>
      </x:c>
    </x:row>
    <x:row r="7420" ht="22" customHeight="1">
      <x:c r="A7420" s="2" t="n">
        <x:v>293</x:v>
      </x:c>
      <x:c r="B7420" s="2" t="str">
        <x:v>粤AGR5556</x:v>
      </x:c>
      <x:c r="C7420" s="2" t="str">
        <x:v>吴纬涛</x:v>
      </x:c>
      <x:c r="D7420" s="8" t="d">
        <x:v>2026-09-10T00:00:00.000Z</x:v>
      </x:c>
      <x:c r="E7420" s="7" t="n">
        <x:v>229.2</x:v>
      </x:c>
      <x:c r="F7420" s="7" t="n">
        <x:v>232.2</x:v>
      </x:c>
      <x:c r="G7420" s="7" t="n">
        <x:v>227.6</x:v>
      </x:c>
      <x:c r="H7420" s="2" t="str">
        <x:v>否</x:v>
      </x:c>
      <x:c r="I7420" s="7" t="n">
        <x:f>IF(AND(ISNUMBER(E7420),ISNUMBER(F7420)),E7420-F7420,"")</x:f>
        <x:v>-3</x:v>
      </x:c>
      <x:c r="J7420" s="2" t="str">
        <x:f>IF(H7420="否","不适用",IF(AND(ISNUMBER(E7420),ISNUMBER(F7420)),IF(I7420&gt;'规则与名单'!$B$2,"是","否"),"未判定"))</x:f>
        <x:v>不适用</x:v>
      </x:c>
      <x:c r="K7420" s="2" t="str">
        <x:f>IF(J7420="是",IF(ISNUMBER(F7420),"测试日GPS","缺失"),IF(ISNUMBER(G7420),"非测试日纯氢",IF(AND(H7420="是",J7420="未判定"),IF(ISNUMBER(F7420),"测试名单无纯氢GPS","缺失"),IF(ISNUMBER(E7420),"非测试日仪表","缺失"))))</x:f>
        <x:v>非测试日纯氢</x:v>
      </x:c>
      <x:c r="L7420" s="7" t="n">
        <x:f>IF(K7420="缺失","",IF(K7420="非测试日纯氢",G7420,IF(K7420="非测试日仪表",E7420,F7420)))</x:f>
        <x:v>227.6</x:v>
      </x:c>
      <x:c r="M7420" s="2" t="n">
        <x:f>IF(K7420="缺失",1,0)</x:f>
        <x:v>0</x:v>
      </x:c>
      <x:c r="N7420" s="2" t="str">
        <x:v>车辆里程查询_20260901-20260930_1024辆_仪表里程.xlsx / N522</x:v>
      </x:c>
      <x:c r="O7420" s="2" t="str">
        <x:v>车辆里程查询_20260901-20260930_1024辆_GPS里程.xlsx / N522</x:v>
      </x:c>
      <x:c r="P7420" s="2" t="str">
        <x:v>车辆纯氢气里程查询_20260901-20260930_1024辆.xlsx / N289</x:v>
      </x:c>
    </x:row>
    <x:row r="7421" ht="22" customHeight="1">
      <x:c r="A7421" s="2" t="n">
        <x:v>293</x:v>
      </x:c>
      <x:c r="B7421" s="2" t="str">
        <x:v>粤AGR5556</x:v>
      </x:c>
      <x:c r="C7421" s="2" t="str">
        <x:v>吴纬涛</x:v>
      </x:c>
      <x:c r="D7421" s="8" t="d">
        <x:v>2026-09-11T00:00:00.000Z</x:v>
      </x:c>
      <x:c r="E7421" s="7" t="n">
        <x:v>280.3</x:v>
      </x:c>
      <x:c r="F7421" s="7" t="n">
        <x:v>281</x:v>
      </x:c>
      <x:c r="G7421" s="7" t="n">
        <x:v>133</x:v>
      </x:c>
      <x:c r="H7421" s="2" t="str">
        <x:v>否</x:v>
      </x:c>
      <x:c r="I7421" s="7" t="n">
        <x:f>IF(AND(ISNUMBER(E7421),ISNUMBER(F7421)),E7421-F7421,"")</x:f>
        <x:v>-0.6999999999999886</x:v>
      </x:c>
      <x:c r="J7421" s="2" t="str">
        <x:f>IF(H7421="否","不适用",IF(AND(ISNUMBER(E7421),ISNUMBER(F7421)),IF(I7421&gt;'规则与名单'!$B$2,"是","否"),"未判定"))</x:f>
        <x:v>不适用</x:v>
      </x:c>
      <x:c r="K7421" s="2" t="str">
        <x:f>IF(J7421="是",IF(ISNUMBER(F7421),"测试日GPS","缺失"),IF(ISNUMBER(G7421),"非测试日纯氢",IF(AND(H7421="是",J7421="未判定"),IF(ISNUMBER(F7421),"测试名单无纯氢GPS","缺失"),IF(ISNUMBER(E7421),"非测试日仪表","缺失"))))</x:f>
        <x:v>非测试日纯氢</x:v>
      </x:c>
      <x:c r="L7421" s="7" t="n">
        <x:f>IF(K7421="缺失","",IF(K7421="非测试日纯氢",G7421,IF(K7421="非测试日仪表",E7421,F7421)))</x:f>
        <x:v>133</x:v>
      </x:c>
      <x:c r="M7421" s="2" t="n">
        <x:f>IF(K7421="缺失",1,0)</x:f>
        <x:v>0</x:v>
      </x:c>
      <x:c r="N7421" s="2" t="str">
        <x:v>车辆里程查询_20260901-20260930_1024辆_仪表里程.xlsx / O522</x:v>
      </x:c>
      <x:c r="O7421" s="2" t="str">
        <x:v>车辆里程查询_20260901-20260930_1024辆_GPS里程.xlsx / O522</x:v>
      </x:c>
      <x:c r="P7421" s="2" t="str">
        <x:v>车辆纯氢气里程查询_20260901-20260930_1024辆.xlsx / O289</x:v>
      </x:c>
    </x:row>
    <x:row r="7422" ht="22" customHeight="1">
      <x:c r="A7422" s="2" t="n">
        <x:v>293</x:v>
      </x:c>
      <x:c r="B7422" s="2" t="str">
        <x:v>粤AGR5556</x:v>
      </x:c>
      <x:c r="C7422" s="2" t="str">
        <x:v>吴纬涛</x:v>
      </x:c>
      <x:c r="D7422" s="8" t="d">
        <x:v>2026-09-12T00:00:00.000Z</x:v>
      </x:c>
      <x:c r="E7422" s="7" t="n">
        <x:v>79.4</x:v>
      </x:c>
      <x:c r="F7422" s="7" t="n">
        <x:v>76.1</x:v>
      </x:c>
      <x:c r="G7422" s="7" t="n">
        <x:v>65.2</x:v>
      </x:c>
      <x:c r="H7422" s="2" t="str">
        <x:v>否</x:v>
      </x:c>
      <x:c r="I7422" s="7" t="n">
        <x:f>IF(AND(ISNUMBER(E7422),ISNUMBER(F7422)),E7422-F7422,"")</x:f>
        <x:v>3.3000000000000114</x:v>
      </x:c>
      <x:c r="J7422" s="2" t="str">
        <x:f>IF(H7422="否","不适用",IF(AND(ISNUMBER(E7422),ISNUMBER(F7422)),IF(I7422&gt;'规则与名单'!$B$2,"是","否"),"未判定"))</x:f>
        <x:v>不适用</x:v>
      </x:c>
      <x:c r="K7422" s="2" t="str">
        <x:f>IF(J7422="是",IF(ISNUMBER(F7422),"测试日GPS","缺失"),IF(ISNUMBER(G7422),"非测试日纯氢",IF(AND(H7422="是",J7422="未判定"),IF(ISNUMBER(F7422),"测试名单无纯氢GPS","缺失"),IF(ISNUMBER(E7422),"非测试日仪表","缺失"))))</x:f>
        <x:v>非测试日纯氢</x:v>
      </x:c>
      <x:c r="L7422" s="7" t="n">
        <x:f>IF(K7422="缺失","",IF(K7422="非测试日纯氢",G7422,IF(K7422="非测试日仪表",E7422,F7422)))</x:f>
        <x:v>65.2</x:v>
      </x:c>
      <x:c r="M7422" s="2" t="n">
        <x:f>IF(K7422="缺失",1,0)</x:f>
        <x:v>0</x:v>
      </x:c>
      <x:c r="N7422" s="2" t="str">
        <x:v>车辆里程查询_20260901-20260930_1024辆_仪表里程.xlsx / P522</x:v>
      </x:c>
      <x:c r="O7422" s="2" t="str">
        <x:v>车辆里程查询_20260901-20260930_1024辆_GPS里程.xlsx / P522</x:v>
      </x:c>
      <x:c r="P7422" s="2" t="str">
        <x:v>车辆纯氢气里程查询_20260901-20260930_1024辆.xlsx / P289</x:v>
      </x:c>
    </x:row>
    <x:row r="7423" ht="22" customHeight="1">
      <x:c r="A7423" s="2" t="n">
        <x:v>293</x:v>
      </x:c>
      <x:c r="B7423" s="2" t="str">
        <x:v>粤AGR5556</x:v>
      </x:c>
      <x:c r="C7423" s="2" t="str">
        <x:v>吴纬涛</x:v>
      </x:c>
      <x:c r="D7423" s="8" t="d">
        <x:v>2026-09-13T00:00:00.000Z</x:v>
      </x:c>
      <x:c r="E7423" s="7" t="n">
        <x:v>108.6</x:v>
      </x:c>
      <x:c r="F7423" s="7" t="n">
        <x:v>187.8</x:v>
      </x:c>
      <x:c r="G7423" s="7" t="n">
        <x:v>176.6</x:v>
      </x:c>
      <x:c r="H7423" s="2" t="str">
        <x:v>否</x:v>
      </x:c>
      <x:c r="I7423" s="7" t="n">
        <x:f>IF(AND(ISNUMBER(E7423),ISNUMBER(F7423)),E7423-F7423,"")</x:f>
        <x:v>-79.20000000000002</x:v>
      </x:c>
      <x:c r="J7423" s="2" t="str">
        <x:f>IF(H7423="否","不适用",IF(AND(ISNUMBER(E7423),ISNUMBER(F7423)),IF(I7423&gt;'规则与名单'!$B$2,"是","否"),"未判定"))</x:f>
        <x:v>不适用</x:v>
      </x:c>
      <x:c r="K7423" s="2" t="str">
        <x:f>IF(J7423="是",IF(ISNUMBER(F7423),"测试日GPS","缺失"),IF(ISNUMBER(G7423),"非测试日纯氢",IF(AND(H7423="是",J7423="未判定"),IF(ISNUMBER(F7423),"测试名单无纯氢GPS","缺失"),IF(ISNUMBER(E7423),"非测试日仪表","缺失"))))</x:f>
        <x:v>非测试日纯氢</x:v>
      </x:c>
      <x:c r="L7423" s="7" t="n">
        <x:f>IF(K7423="缺失","",IF(K7423="非测试日纯氢",G7423,IF(K7423="非测试日仪表",E7423,F7423)))</x:f>
        <x:v>176.6</x:v>
      </x:c>
      <x:c r="M7423" s="2" t="n">
        <x:f>IF(K7423="缺失",1,0)</x:f>
        <x:v>0</x:v>
      </x:c>
      <x:c r="N7423" s="2" t="str">
        <x:v>车辆里程查询_20260901-20260930_1024辆_仪表里程.xlsx / Q522</x:v>
      </x:c>
      <x:c r="O7423" s="2" t="str">
        <x:v>车辆里程查询_20260901-20260930_1024辆_GPS里程.xlsx / Q522</x:v>
      </x:c>
      <x:c r="P7423" s="2" t="str">
        <x:v>车辆纯氢气里程查询_20260901-20260930_1024辆.xlsx / Q289</x:v>
      </x:c>
    </x:row>
    <x:row r="7424" ht="22" customHeight="1">
      <x:c r="A7424" s="2" t="n">
        <x:v>293</x:v>
      </x:c>
      <x:c r="B7424" s="2" t="str">
        <x:v>粤AGR5556</x:v>
      </x:c>
      <x:c r="C7424" s="2" t="str">
        <x:v>吴纬涛</x:v>
      </x:c>
      <x:c r="D7424" s="8" t="d">
        <x:v>2026-09-14T00:00:00.000Z</x:v>
      </x:c>
      <x:c r="E7424" s="7" t="n">
        <x:v>339.8</x:v>
      </x:c>
      <x:c r="F7424" s="7" t="n">
        <x:v>257.5</x:v>
      </x:c>
      <x:c r="G7424" s="7" t="n">
        <x:v>220.8</x:v>
      </x:c>
      <x:c r="H7424" s="2" t="str">
        <x:v>否</x:v>
      </x:c>
      <x:c r="I7424" s="7" t="n">
        <x:f>IF(AND(ISNUMBER(E7424),ISNUMBER(F7424)),E7424-F7424,"")</x:f>
        <x:v>82.30000000000001</x:v>
      </x:c>
      <x:c r="J7424" s="2" t="str">
        <x:f>IF(H7424="否","不适用",IF(AND(ISNUMBER(E7424),ISNUMBER(F7424)),IF(I7424&gt;'规则与名单'!$B$2,"是","否"),"未判定"))</x:f>
        <x:v>不适用</x:v>
      </x:c>
      <x:c r="K7424" s="2" t="str">
        <x:f>IF(J7424="是",IF(ISNUMBER(F7424),"测试日GPS","缺失"),IF(ISNUMBER(G7424),"非测试日纯氢",IF(AND(H7424="是",J7424="未判定"),IF(ISNUMBER(F7424),"测试名单无纯氢GPS","缺失"),IF(ISNUMBER(E7424),"非测试日仪表","缺失"))))</x:f>
        <x:v>非测试日纯氢</x:v>
      </x:c>
      <x:c r="L7424" s="7" t="n">
        <x:f>IF(K7424="缺失","",IF(K7424="非测试日纯氢",G7424,IF(K7424="非测试日仪表",E7424,F7424)))</x:f>
        <x:v>220.8</x:v>
      </x:c>
      <x:c r="M7424" s="2" t="n">
        <x:f>IF(K7424="缺失",1,0)</x:f>
        <x:v>0</x:v>
      </x:c>
      <x:c r="N7424" s="2" t="str">
        <x:v>车辆里程查询_20260901-20260930_1024辆_仪表里程.xlsx / R522</x:v>
      </x:c>
      <x:c r="O7424" s="2" t="str">
        <x:v>车辆里程查询_20260901-20260930_1024辆_GPS里程.xlsx / R522</x:v>
      </x:c>
      <x:c r="P7424" s="2" t="str">
        <x:v>车辆纯氢气里程查询_20260901-20260930_1024辆.xlsx / R289</x:v>
      </x:c>
    </x:row>
    <x:row r="7425" ht="22" customHeight="1">
      <x:c r="A7425" s="2" t="n">
        <x:v>293</x:v>
      </x:c>
      <x:c r="B7425" s="2" t="str">
        <x:v>粤AGR5556</x:v>
      </x:c>
      <x:c r="C7425" s="2" t="str">
        <x:v>吴纬涛</x:v>
      </x:c>
      <x:c r="D7425" s="8" t="d">
        <x:v>2026-09-15T00:00:00.000Z</x:v>
      </x:c>
      <x:c r="E7425" s="7" t="n">
        <x:v>170.2</x:v>
      </x:c>
      <x:c r="F7425" s="7" t="n">
        <x:v>165.6</x:v>
      </x:c>
      <x:c r="G7425" s="7" t="n">
        <x:v>126.8</x:v>
      </x:c>
      <x:c r="H7425" s="2" t="str">
        <x:v>否</x:v>
      </x:c>
      <x:c r="I7425" s="7" t="n">
        <x:f>IF(AND(ISNUMBER(E7425),ISNUMBER(F7425)),E7425-F7425,"")</x:f>
        <x:v>4.599999999999994</x:v>
      </x:c>
      <x:c r="J7425" s="2" t="str">
        <x:f>IF(H7425="否","不适用",IF(AND(ISNUMBER(E7425),ISNUMBER(F7425)),IF(I7425&gt;'规则与名单'!$B$2,"是","否"),"未判定"))</x:f>
        <x:v>不适用</x:v>
      </x:c>
      <x:c r="K7425" s="2" t="str">
        <x:f>IF(J7425="是",IF(ISNUMBER(F7425),"测试日GPS","缺失"),IF(ISNUMBER(G7425),"非测试日纯氢",IF(AND(H7425="是",J7425="未判定"),IF(ISNUMBER(F7425),"测试名单无纯氢GPS","缺失"),IF(ISNUMBER(E7425),"非测试日仪表","缺失"))))</x:f>
        <x:v>非测试日纯氢</x:v>
      </x:c>
      <x:c r="L7425" s="7" t="n">
        <x:f>IF(K7425="缺失","",IF(K7425="非测试日纯氢",G7425,IF(K7425="非测试日仪表",E7425,F7425)))</x:f>
        <x:v>126.8</x:v>
      </x:c>
      <x:c r="M7425" s="2" t="n">
        <x:f>IF(K7425="缺失",1,0)</x:f>
        <x:v>0</x:v>
      </x:c>
      <x:c r="N7425" s="2" t="str">
        <x:v>车辆里程查询_20260901-20260930_1024辆_仪表里程.xlsx / S522</x:v>
      </x:c>
      <x:c r="O7425" s="2" t="str">
        <x:v>车辆里程查询_20260901-20260930_1024辆_GPS里程.xlsx / S522</x:v>
      </x:c>
      <x:c r="P7425" s="2" t="str">
        <x:v>车辆纯氢气里程查询_20260901-20260930_1024辆.xlsx / S289</x:v>
      </x:c>
    </x:row>
    <x:row r="7426" ht="22" customHeight="1">
      <x:c r="A7426" s="2" t="n">
        <x:v>293</x:v>
      </x:c>
      <x:c r="B7426" s="2" t="str">
        <x:v>粤AGR5556</x:v>
      </x:c>
      <x:c r="C7426" s="2" t="str">
        <x:v>吴纬涛</x:v>
      </x:c>
      <x:c r="D7426" s="8" t="d">
        <x:v>2026-09-16T00:00:00.000Z</x:v>
      </x:c>
      <x:c r="E7426" s="7" t="n">
        <x:v>48.2</x:v>
      </x:c>
      <x:c r="F7426" s="7" t="n">
        <x:v>52.5</x:v>
      </x:c>
      <x:c r="G7426" s="7" t="n">
        <x:v>51.3</x:v>
      </x:c>
      <x:c r="H7426" s="2" t="str">
        <x:v>否</x:v>
      </x:c>
      <x:c r="I7426" s="7" t="n">
        <x:f>IF(AND(ISNUMBER(E7426),ISNUMBER(F7426)),E7426-F7426,"")</x:f>
        <x:v>-4.299999999999997</x:v>
      </x:c>
      <x:c r="J7426" s="2" t="str">
        <x:f>IF(H7426="否","不适用",IF(AND(ISNUMBER(E7426),ISNUMBER(F7426)),IF(I7426&gt;'规则与名单'!$B$2,"是","否"),"未判定"))</x:f>
        <x:v>不适用</x:v>
      </x:c>
      <x:c r="K7426" s="2" t="str">
        <x:f>IF(J7426="是",IF(ISNUMBER(F7426),"测试日GPS","缺失"),IF(ISNUMBER(G7426),"非测试日纯氢",IF(AND(H7426="是",J7426="未判定"),IF(ISNUMBER(F7426),"测试名单无纯氢GPS","缺失"),IF(ISNUMBER(E7426),"非测试日仪表","缺失"))))</x:f>
        <x:v>非测试日纯氢</x:v>
      </x:c>
      <x:c r="L7426" s="7" t="n">
        <x:f>IF(K7426="缺失","",IF(K7426="非测试日纯氢",G7426,IF(K7426="非测试日仪表",E7426,F7426)))</x:f>
        <x:v>51.3</x:v>
      </x:c>
      <x:c r="M7426" s="2" t="n">
        <x:f>IF(K7426="缺失",1,0)</x:f>
        <x:v>0</x:v>
      </x:c>
      <x:c r="N7426" s="2" t="str">
        <x:v>车辆里程查询_20260901-20260930_1024辆_仪表里程.xlsx / T522</x:v>
      </x:c>
      <x:c r="O7426" s="2" t="str">
        <x:v>车辆里程查询_20260901-20260930_1024辆_GPS里程.xlsx / T522</x:v>
      </x:c>
      <x:c r="P7426" s="2" t="str">
        <x:v>车辆纯氢气里程查询_20260901-20260930_1024辆.xlsx / T289</x:v>
      </x:c>
    </x:row>
    <x:row r="7427" ht="22" customHeight="1">
      <x:c r="A7427" s="2" t="n">
        <x:v>293</x:v>
      </x:c>
      <x:c r="B7427" s="2" t="str">
        <x:v>粤AGR5556</x:v>
      </x:c>
      <x:c r="C7427" s="2" t="str">
        <x:v>吴纬涛</x:v>
      </x:c>
      <x:c r="D7427" s="8" t="d">
        <x:v>2026-09-17T00:00:00.000Z</x:v>
      </x:c>
      <x:c r="E7427" s="7" t="n">
        <x:v>286.1</x:v>
      </x:c>
      <x:c r="F7427" s="7" t="n">
        <x:v>275.9</x:v>
      </x:c>
      <x:c r="G7427" s="7" t="n">
        <x:v>277</x:v>
      </x:c>
      <x:c r="H7427" s="2" t="str">
        <x:v>否</x:v>
      </x:c>
      <x:c r="I7427" s="7" t="n">
        <x:f>IF(AND(ISNUMBER(E7427),ISNUMBER(F7427)),E7427-F7427,"")</x:f>
        <x:v>10.200000000000045</x:v>
      </x:c>
      <x:c r="J7427" s="2" t="str">
        <x:f>IF(H7427="否","不适用",IF(AND(ISNUMBER(E7427),ISNUMBER(F7427)),IF(I7427&gt;'规则与名单'!$B$2,"是","否"),"未判定"))</x:f>
        <x:v>不适用</x:v>
      </x:c>
      <x:c r="K7427" s="2" t="str">
        <x:f>IF(J7427="是",IF(ISNUMBER(F7427),"测试日GPS","缺失"),IF(ISNUMBER(G7427),"非测试日纯氢",IF(AND(H7427="是",J7427="未判定"),IF(ISNUMBER(F7427),"测试名单无纯氢GPS","缺失"),IF(ISNUMBER(E7427),"非测试日仪表","缺失"))))</x:f>
        <x:v>非测试日纯氢</x:v>
      </x:c>
      <x:c r="L7427" s="7" t="n">
        <x:f>IF(K7427="缺失","",IF(K7427="非测试日纯氢",G7427,IF(K7427="非测试日仪表",E7427,F7427)))</x:f>
        <x:v>277</x:v>
      </x:c>
      <x:c r="M7427" s="2" t="n">
        <x:f>IF(K7427="缺失",1,0)</x:f>
        <x:v>0</x:v>
      </x:c>
      <x:c r="N7427" s="2" t="str">
        <x:v>车辆里程查询_20260901-20260930_1024辆_仪表里程.xlsx / U522</x:v>
      </x:c>
      <x:c r="O7427" s="2" t="str">
        <x:v>车辆里程查询_20260901-20260930_1024辆_GPS里程.xlsx / U522</x:v>
      </x:c>
      <x:c r="P7427" s="2" t="str">
        <x:v>车辆纯氢气里程查询_20260901-20260930_1024辆.xlsx / U289</x:v>
      </x:c>
    </x:row>
    <x:row r="7428" ht="22" customHeight="1">
      <x:c r="A7428" s="2" t="n">
        <x:v>293</x:v>
      </x:c>
      <x:c r="B7428" s="2" t="str">
        <x:v>粤AGR5556</x:v>
      </x:c>
      <x:c r="C7428" s="2" t="str">
        <x:v>吴纬涛</x:v>
      </x:c>
      <x:c r="D7428" s="8" t="d">
        <x:v>2026-09-18T00:00:00.000Z</x:v>
      </x:c>
      <x:c r="E7428" s="7" t="n">
        <x:v>2.2</x:v>
      </x:c>
      <x:c r="F7428" s="7" t="n">
        <x:v>2.1</x:v>
      </x:c>
      <x:c r="G7428" s="7" t="n">
        <x:v>1.9</x:v>
      </x:c>
      <x:c r="H7428" s="2" t="str">
        <x:v>否</x:v>
      </x:c>
      <x:c r="I7428" s="7" t="n">
        <x:f>IF(AND(ISNUMBER(E7428),ISNUMBER(F7428)),E7428-F7428,"")</x:f>
        <x:v>0.10000000000000009</x:v>
      </x:c>
      <x:c r="J7428" s="2" t="str">
        <x:f>IF(H7428="否","不适用",IF(AND(ISNUMBER(E7428),ISNUMBER(F7428)),IF(I7428&gt;'规则与名单'!$B$2,"是","否"),"未判定"))</x:f>
        <x:v>不适用</x:v>
      </x:c>
      <x:c r="K7428" s="2" t="str">
        <x:f>IF(J7428="是",IF(ISNUMBER(F7428),"测试日GPS","缺失"),IF(ISNUMBER(G7428),"非测试日纯氢",IF(AND(H7428="是",J7428="未判定"),IF(ISNUMBER(F7428),"测试名单无纯氢GPS","缺失"),IF(ISNUMBER(E7428),"非测试日仪表","缺失"))))</x:f>
        <x:v>非测试日纯氢</x:v>
      </x:c>
      <x:c r="L7428" s="7" t="n">
        <x:f>IF(K7428="缺失","",IF(K7428="非测试日纯氢",G7428,IF(K7428="非测试日仪表",E7428,F7428)))</x:f>
        <x:v>1.9</x:v>
      </x:c>
      <x:c r="M7428" s="2" t="n">
        <x:f>IF(K7428="缺失",1,0)</x:f>
        <x:v>0</x:v>
      </x:c>
      <x:c r="N7428" s="2" t="str">
        <x:v>车辆里程查询_20260901-20260930_1024辆_仪表里程.xlsx / V522</x:v>
      </x:c>
      <x:c r="O7428" s="2" t="str">
        <x:v>车辆里程查询_20260901-20260930_1024辆_GPS里程.xlsx / V522</x:v>
      </x:c>
      <x:c r="P7428" s="2" t="str">
        <x:v>车辆纯氢气里程查询_20260901-20260930_1024辆.xlsx / V289</x:v>
      </x:c>
    </x:row>
    <x:row r="7429" ht="22" customHeight="1">
      <x:c r="A7429" s="2" t="n">
        <x:v>293</x:v>
      </x:c>
      <x:c r="B7429" s="2" t="str">
        <x:v>粤AGR5556</x:v>
      </x:c>
      <x:c r="C7429" s="2" t="str">
        <x:v>吴纬涛</x:v>
      </x:c>
      <x:c r="D7429" s="8" t="d">
        <x:v>2026-09-19T00:00:00.000Z</x:v>
      </x:c>
      <x:c r="E7429" s="7" t="n">
        <x:v>217.2</x:v>
      </x:c>
      <x:c r="F7429" s="7" t="n">
        <x:v>215</x:v>
      </x:c>
      <x:c r="G7429" s="7" t="n">
        <x:v>217.2</x:v>
      </x:c>
      <x:c r="H7429" s="2" t="str">
        <x:v>否</x:v>
      </x:c>
      <x:c r="I7429" s="7" t="n">
        <x:f>IF(AND(ISNUMBER(E7429),ISNUMBER(F7429)),E7429-F7429,"")</x:f>
        <x:v>2.1999999999999886</x:v>
      </x:c>
      <x:c r="J7429" s="2" t="str">
        <x:f>IF(H7429="否","不适用",IF(AND(ISNUMBER(E7429),ISNUMBER(F7429)),IF(I7429&gt;'规则与名单'!$B$2,"是","否"),"未判定"))</x:f>
        <x:v>不适用</x:v>
      </x:c>
      <x:c r="K7429" s="2" t="str">
        <x:f>IF(J7429="是",IF(ISNUMBER(F7429),"测试日GPS","缺失"),IF(ISNUMBER(G7429),"非测试日纯氢",IF(AND(H7429="是",J7429="未判定"),IF(ISNUMBER(F7429),"测试名单无纯氢GPS","缺失"),IF(ISNUMBER(E7429),"非测试日仪表","缺失"))))</x:f>
        <x:v>非测试日纯氢</x:v>
      </x:c>
      <x:c r="L7429" s="7" t="n">
        <x:f>IF(K7429="缺失","",IF(K7429="非测试日纯氢",G7429,IF(K7429="非测试日仪表",E7429,F7429)))</x:f>
        <x:v>217.2</x:v>
      </x:c>
      <x:c r="M7429" s="2" t="n">
        <x:f>IF(K7429="缺失",1,0)</x:f>
        <x:v>0</x:v>
      </x:c>
      <x:c r="N7429" s="2" t="str">
        <x:v>车辆里程查询_20260901-20260930_1024辆_仪表里程.xlsx / W522</x:v>
      </x:c>
      <x:c r="O7429" s="2" t="str">
        <x:v>车辆里程查询_20260901-20260930_1024辆_GPS里程.xlsx / W522</x:v>
      </x:c>
      <x:c r="P7429" s="2" t="str">
        <x:v>车辆纯氢气里程查询_20260901-20260930_1024辆.xlsx / W289</x:v>
      </x:c>
    </x:row>
    <x:row r="7430" ht="22" customHeight="1">
      <x:c r="A7430" s="2" t="n">
        <x:v>293</x:v>
      </x:c>
      <x:c r="B7430" s="2" t="str">
        <x:v>粤AGR5556</x:v>
      </x:c>
      <x:c r="C7430" s="2" t="str">
        <x:v>吴纬涛</x:v>
      </x:c>
      <x:c r="D7430" s="8" t="d">
        <x:v>2026-09-20T00:00:00.000Z</x:v>
      </x:c>
      <x:c r="E7430" s="7" t="n">
        <x:v>39.965</x:v>
      </x:c>
      <x:c r="F7430" s="7" t="n">
        <x:v>43.7</x:v>
      </x:c>
      <x:c r="G7430" s="7" t="n">
        <x:v>42.2</x:v>
      </x:c>
      <x:c r="H7430" s="2" t="str">
        <x:v>否</x:v>
      </x:c>
      <x:c r="I7430" s="7" t="n">
        <x:f>IF(AND(ISNUMBER(E7430),ISNUMBER(F7430)),E7430-F7430,"")</x:f>
        <x:v>-3.7349999999999994</x:v>
      </x:c>
      <x:c r="J7430" s="2" t="str">
        <x:f>IF(H7430="否","不适用",IF(AND(ISNUMBER(E7430),ISNUMBER(F7430)),IF(I7430&gt;'规则与名单'!$B$2,"是","否"),"未判定"))</x:f>
        <x:v>不适用</x:v>
      </x:c>
      <x:c r="K7430" s="2" t="str">
        <x:f>IF(J7430="是",IF(ISNUMBER(F7430),"测试日GPS","缺失"),IF(ISNUMBER(G7430),"非测试日纯氢",IF(AND(H7430="是",J7430="未判定"),IF(ISNUMBER(F7430),"测试名单无纯氢GPS","缺失"),IF(ISNUMBER(E7430),"非测试日仪表","缺失"))))</x:f>
        <x:v>非测试日纯氢</x:v>
      </x:c>
      <x:c r="L7430" s="7" t="n">
        <x:f>IF(K7430="缺失","",IF(K7430="非测试日纯氢",G7430,IF(K7430="非测试日仪表",E7430,F7430)))</x:f>
        <x:v>42.2</x:v>
      </x:c>
      <x:c r="M7430" s="2" t="n">
        <x:f>IF(K7430="缺失",1,0)</x:f>
        <x:v>0</x:v>
      </x:c>
      <x:c r="N7430" s="2" t="str">
        <x:v>车辆里程查询_20260901-20260930_1024辆_仪表里程.xlsx / X522</x:v>
      </x:c>
      <x:c r="O7430" s="2" t="str">
        <x:v>车辆里程查询_20260901-20260930_1024辆_GPS里程.xlsx / X522</x:v>
      </x:c>
      <x:c r="P7430" s="2" t="str">
        <x:v>车辆纯氢气里程查询_20260901-20260930_1024辆.xlsx / X289</x:v>
      </x:c>
    </x:row>
    <x:row r="7431" ht="22" customHeight="1">
      <x:c r="A7431" s="2" t="n">
        <x:v>293</x:v>
      </x:c>
      <x:c r="B7431" s="2" t="str">
        <x:v>粤AGR5556</x:v>
      </x:c>
      <x:c r="C7431" s="2" t="str">
        <x:v>吴纬涛</x:v>
      </x:c>
      <x:c r="D7431" s="8" t="d">
        <x:v>2026-09-21T00:00:00.000Z</x:v>
      </x:c>
      <x:c r="E7431" s="7" t="n">
        <x:v>442.4</x:v>
      </x:c>
      <x:c r="F7431" s="7" t="n">
        <x:v>398.5</x:v>
      </x:c>
      <x:c r="G7431" s="7" t="n">
        <x:v>216.2</x:v>
      </x:c>
      <x:c r="H7431" s="2" t="str">
        <x:v>否</x:v>
      </x:c>
      <x:c r="I7431" s="7" t="n">
        <x:f>IF(AND(ISNUMBER(E7431),ISNUMBER(F7431)),E7431-F7431,"")</x:f>
        <x:v>43.89999999999998</x:v>
      </x:c>
      <x:c r="J7431" s="2" t="str">
        <x:f>IF(H7431="否","不适用",IF(AND(ISNUMBER(E7431),ISNUMBER(F7431)),IF(I7431&gt;'规则与名单'!$B$2,"是","否"),"未判定"))</x:f>
        <x:v>不适用</x:v>
      </x:c>
      <x:c r="K7431" s="2" t="str">
        <x:f>IF(J7431="是",IF(ISNUMBER(F7431),"测试日GPS","缺失"),IF(ISNUMBER(G7431),"非测试日纯氢",IF(AND(H7431="是",J7431="未判定"),IF(ISNUMBER(F7431),"测试名单无纯氢GPS","缺失"),IF(ISNUMBER(E7431),"非测试日仪表","缺失"))))</x:f>
        <x:v>非测试日纯氢</x:v>
      </x:c>
      <x:c r="L7431" s="7" t="n">
        <x:f>IF(K7431="缺失","",IF(K7431="非测试日纯氢",G7431,IF(K7431="非测试日仪表",E7431,F7431)))</x:f>
        <x:v>216.2</x:v>
      </x:c>
      <x:c r="M7431" s="2" t="n">
        <x:f>IF(K7431="缺失",1,0)</x:f>
        <x:v>0</x:v>
      </x:c>
      <x:c r="N7431" s="2" t="str">
        <x:v>车辆里程查询_20260901-20260930_1024辆_仪表里程.xlsx / Y522</x:v>
      </x:c>
      <x:c r="O7431" s="2" t="str">
        <x:v>车辆里程查询_20260901-20260930_1024辆_GPS里程.xlsx / Y522</x:v>
      </x:c>
      <x:c r="P7431" s="2" t="str">
        <x:v>车辆纯氢气里程查询_20260901-20260930_1024辆.xlsx / Y289</x:v>
      </x:c>
    </x:row>
    <x:row r="7432" ht="22" customHeight="1">
      <x:c r="A7432" s="2" t="n">
        <x:v>293</x:v>
      </x:c>
      <x:c r="B7432" s="2" t="str">
        <x:v>粤AGR5556</x:v>
      </x:c>
      <x:c r="C7432" s="2" t="str">
        <x:v>吴纬涛</x:v>
      </x:c>
      <x:c r="D7432" s="8" t="d">
        <x:v>2026-09-22T00:00:00.000Z</x:v>
      </x:c>
      <x:c r="E7432" s="7" t="n">
        <x:v>154.5</x:v>
      </x:c>
      <x:c r="F7432" s="7" t="n">
        <x:v>155.1</x:v>
      </x:c>
      <x:c r="G7432" s="7" t="n">
        <x:v>128.4</x:v>
      </x:c>
      <x:c r="H7432" s="2" t="str">
        <x:v>否</x:v>
      </x:c>
      <x:c r="I7432" s="7" t="n">
        <x:f>IF(AND(ISNUMBER(E7432),ISNUMBER(F7432)),E7432-F7432,"")</x:f>
        <x:v>-0.5999999999999943</x:v>
      </x:c>
      <x:c r="J7432" s="2" t="str">
        <x:f>IF(H7432="否","不适用",IF(AND(ISNUMBER(E7432),ISNUMBER(F7432)),IF(I7432&gt;'规则与名单'!$B$2,"是","否"),"未判定"))</x:f>
        <x:v>不适用</x:v>
      </x:c>
      <x:c r="K7432" s="2" t="str">
        <x:f>IF(J7432="是",IF(ISNUMBER(F7432),"测试日GPS","缺失"),IF(ISNUMBER(G7432),"非测试日纯氢",IF(AND(H7432="是",J7432="未判定"),IF(ISNUMBER(F7432),"测试名单无纯氢GPS","缺失"),IF(ISNUMBER(E7432),"非测试日仪表","缺失"))))</x:f>
        <x:v>非测试日纯氢</x:v>
      </x:c>
      <x:c r="L7432" s="7" t="n">
        <x:f>IF(K7432="缺失","",IF(K7432="非测试日纯氢",G7432,IF(K7432="非测试日仪表",E7432,F7432)))</x:f>
        <x:v>128.4</x:v>
      </x:c>
      <x:c r="M7432" s="2" t="n">
        <x:f>IF(K7432="缺失",1,0)</x:f>
        <x:v>0</x:v>
      </x:c>
      <x:c r="N7432" s="2" t="str">
        <x:v>车辆里程查询_20260901-20260930_1024辆_仪表里程.xlsx / Z522</x:v>
      </x:c>
      <x:c r="O7432" s="2" t="str">
        <x:v>车辆里程查询_20260901-20260930_1024辆_GPS里程.xlsx / Z522</x:v>
      </x:c>
      <x:c r="P7432" s="2" t="str">
        <x:v>车辆纯氢气里程查询_20260901-20260930_1024辆.xlsx / Z289</x:v>
      </x:c>
    </x:row>
    <x:row r="7433" ht="22" customHeight="1">
      <x:c r="A7433" s="2" t="n">
        <x:v>293</x:v>
      </x:c>
      <x:c r="B7433" s="2" t="str">
        <x:v>粤AGR5556</x:v>
      </x:c>
      <x:c r="C7433" s="2" t="str">
        <x:v>吴纬涛</x:v>
      </x:c>
      <x:c r="D7433" s="8" t="d">
        <x:v>2026-09-23T00:00:00.000Z</x:v>
      </x:c>
      <x:c r="E7433" s="7" t="n">
        <x:v>176.034</x:v>
      </x:c>
      <x:c r="F7433" s="7" t="n">
        <x:v>185.3</x:v>
      </x:c>
      <x:c r="G7433" s="7" t="n">
        <x:v>184.8</x:v>
      </x:c>
      <x:c r="H7433" s="2" t="str">
        <x:v>否</x:v>
      </x:c>
      <x:c r="I7433" s="7" t="n">
        <x:f>IF(AND(ISNUMBER(E7433),ISNUMBER(F7433)),E7433-F7433,"")</x:f>
        <x:v>-9.26600000000002</x:v>
      </x:c>
      <x:c r="J7433" s="2" t="str">
        <x:f>IF(H7433="否","不适用",IF(AND(ISNUMBER(E7433),ISNUMBER(F7433)),IF(I7433&gt;'规则与名单'!$B$2,"是","否"),"未判定"))</x:f>
        <x:v>不适用</x:v>
      </x:c>
      <x:c r="K7433" s="2" t="str">
        <x:f>IF(J7433="是",IF(ISNUMBER(F7433),"测试日GPS","缺失"),IF(ISNUMBER(G7433),"非测试日纯氢",IF(AND(H7433="是",J7433="未判定"),IF(ISNUMBER(F7433),"测试名单无纯氢GPS","缺失"),IF(ISNUMBER(E7433),"非测试日仪表","缺失"))))</x:f>
        <x:v>非测试日纯氢</x:v>
      </x:c>
      <x:c r="L7433" s="7" t="n">
        <x:f>IF(K7433="缺失","",IF(K7433="非测试日纯氢",G7433,IF(K7433="非测试日仪表",E7433,F7433)))</x:f>
        <x:v>184.8</x:v>
      </x:c>
      <x:c r="M7433" s="2" t="n">
        <x:f>IF(K7433="缺失",1,0)</x:f>
        <x:v>0</x:v>
      </x:c>
      <x:c r="N7433" s="2" t="str">
        <x:v>车辆里程查询_20260901-20260930_1024辆_仪表里程.xlsx / AA522</x:v>
      </x:c>
      <x:c r="O7433" s="2" t="str">
        <x:v>车辆里程查询_20260901-20260930_1024辆_GPS里程.xlsx / AA522</x:v>
      </x:c>
      <x:c r="P7433" s="2" t="str">
        <x:v>车辆纯氢气里程查询_20260901-20260930_1024辆.xlsx / AA289</x:v>
      </x:c>
    </x:row>
    <x:row r="7434" ht="22" customHeight="1">
      <x:c r="A7434" s="2" t="n">
        <x:v>293</x:v>
      </x:c>
      <x:c r="B7434" s="2" t="str">
        <x:v>粤AGR5556</x:v>
      </x:c>
      <x:c r="C7434" s="2" t="str">
        <x:v>吴纬涛</x:v>
      </x:c>
      <x:c r="D7434" s="8" t="d">
        <x:v>2026-09-24T00:00:00.000Z</x:v>
      </x:c>
      <x:c r="E7434" s="7" t="n">
        <x:v>350.8</x:v>
      </x:c>
      <x:c r="F7434" s="7" t="n">
        <x:v>161.9</x:v>
      </x:c>
      <x:c r="G7434" s="7" t="n">
        <x:v>153.7</x:v>
      </x:c>
      <x:c r="H7434" s="2" t="str">
        <x:v>否</x:v>
      </x:c>
      <x:c r="I7434" s="7" t="n">
        <x:f>IF(AND(ISNUMBER(E7434),ISNUMBER(F7434)),E7434-F7434,"")</x:f>
        <x:v>188.9</x:v>
      </x:c>
      <x:c r="J7434" s="2" t="str">
        <x:f>IF(H7434="否","不适用",IF(AND(ISNUMBER(E7434),ISNUMBER(F7434)),IF(I7434&gt;'规则与名单'!$B$2,"是","否"),"未判定"))</x:f>
        <x:v>不适用</x:v>
      </x:c>
      <x:c r="K7434" s="2" t="str">
        <x:f>IF(J7434="是",IF(ISNUMBER(F7434),"测试日GPS","缺失"),IF(ISNUMBER(G7434),"非测试日纯氢",IF(AND(H7434="是",J7434="未判定"),IF(ISNUMBER(F7434),"测试名单无纯氢GPS","缺失"),IF(ISNUMBER(E7434),"非测试日仪表","缺失"))))</x:f>
        <x:v>非测试日纯氢</x:v>
      </x:c>
      <x:c r="L7434" s="7" t="n">
        <x:f>IF(K7434="缺失","",IF(K7434="非测试日纯氢",G7434,IF(K7434="非测试日仪表",E7434,F7434)))</x:f>
        <x:v>153.7</x:v>
      </x:c>
      <x:c r="M7434" s="2" t="n">
        <x:f>IF(K7434="缺失",1,0)</x:f>
        <x:v>0</x:v>
      </x:c>
      <x:c r="N7434" s="2" t="str">
        <x:v>车辆里程查询_20260901-20260930_1024辆_仪表里程.xlsx / AB522</x:v>
      </x:c>
      <x:c r="O7434" s="2" t="str">
        <x:v>车辆里程查询_20260901-20260930_1024辆_GPS里程.xlsx / AB522</x:v>
      </x:c>
      <x:c r="P7434" s="2" t="str">
        <x:v>车辆纯氢气里程查询_20260901-20260930_1024辆.xlsx / AB289</x:v>
      </x:c>
    </x:row>
    <x:row r="7435" ht="22" customHeight="1">
      <x:c r="A7435" s="2" t="n">
        <x:v>293</x:v>
      </x:c>
      <x:c r="B7435" s="2" t="str">
        <x:v>粤AGR5556</x:v>
      </x:c>
      <x:c r="C7435" s="2" t="str">
        <x:v>吴纬涛</x:v>
      </x:c>
      <x:c r="D7435" s="8" t="d">
        <x:v>2026-09-25T00:00:00.000Z</x:v>
      </x:c>
      <x:c r="E7435" s="7"/>
      <x:c r="F7435" s="7" t="n">
        <x:v>0</x:v>
      </x:c>
      <x:c r="G7435" s="7"/>
      <x:c r="H7435" s="2" t="str">
        <x:v>否</x:v>
      </x:c>
      <x:c r="I7435" s="7" t="str">
        <x:f>IF(AND(ISNUMBER(E7435),ISNUMBER(F7435)),E7435-F7435,"")</x:f>
      </x:c>
      <x:c r="J7435" s="2" t="str">
        <x:f>IF(H7435="否","不适用",IF(AND(ISNUMBER(E7435),ISNUMBER(F7435)),IF(I7435&gt;'规则与名单'!$B$2,"是","否"),"未判定"))</x:f>
        <x:v>不适用</x:v>
      </x:c>
      <x:c r="K7435" s="2" t="str">
        <x:f>IF(J7435="是",IF(ISNUMBER(F7435),"测试日GPS","缺失"),IF(ISNUMBER(G7435),"非测试日纯氢",IF(AND(H7435="是",J7435="未判定"),IF(ISNUMBER(F7435),"测试名单无纯氢GPS","缺失"),IF(ISNUMBER(E7435),"非测试日仪表","缺失"))))</x:f>
        <x:v>缺失</x:v>
      </x:c>
      <x:c r="L7435" s="7" t="str">
        <x:f>IF(K7435="缺失","",IF(K7435="非测试日纯氢",G7435,IF(K7435="非测试日仪表",E7435,F7435)))</x:f>
      </x:c>
      <x:c r="M7435" s="2" t="n">
        <x:f>IF(K7435="缺失",1,0)</x:f>
        <x:v>1</x:v>
      </x:c>
      <x:c r="N7435" s="2" t="str">
        <x:v>车辆里程查询_20260901-20260930_1024辆_仪表里程.xlsx / AC522</x:v>
      </x:c>
      <x:c r="O7435" s="2" t="str">
        <x:v>车辆里程查询_20260901-20260930_1024辆_GPS里程.xlsx / AC522</x:v>
      </x:c>
      <x:c r="P7435" s="2" t="str">
        <x:v>车辆纯氢气里程查询_20260901-20260930_1024辆.xlsx / AC289</x:v>
      </x:c>
    </x:row>
    <x:row r="7436" ht="22" customHeight="1">
      <x:c r="A7436" s="2" t="n">
        <x:v>293</x:v>
      </x:c>
      <x:c r="B7436" s="2" t="str">
        <x:v>粤AGR5556</x:v>
      </x:c>
      <x:c r="C7436" s="2" t="str">
        <x:v>吴纬涛</x:v>
      </x:c>
      <x:c r="D7436" s="8" t="d">
        <x:v>2026-09-26T00:00:00.000Z</x:v>
      </x:c>
      <x:c r="E7436" s="7" t="n">
        <x:v>169.4</x:v>
      </x:c>
      <x:c r="F7436" s="7" t="n">
        <x:v>170.1</x:v>
      </x:c>
      <x:c r="G7436" s="7" t="n">
        <x:v>125</x:v>
      </x:c>
      <x:c r="H7436" s="2" t="str">
        <x:v>否</x:v>
      </x:c>
      <x:c r="I7436" s="7" t="n">
        <x:f>IF(AND(ISNUMBER(E7436),ISNUMBER(F7436)),E7436-F7436,"")</x:f>
        <x:v>-0.6999999999999886</x:v>
      </x:c>
      <x:c r="J7436" s="2" t="str">
        <x:f>IF(H7436="否","不适用",IF(AND(ISNUMBER(E7436),ISNUMBER(F7436)),IF(I7436&gt;'规则与名单'!$B$2,"是","否"),"未判定"))</x:f>
        <x:v>不适用</x:v>
      </x:c>
      <x:c r="K7436" s="2" t="str">
        <x:f>IF(J7436="是",IF(ISNUMBER(F7436),"测试日GPS","缺失"),IF(ISNUMBER(G7436),"非测试日纯氢",IF(AND(H7436="是",J7436="未判定"),IF(ISNUMBER(F7436),"测试名单无纯氢GPS","缺失"),IF(ISNUMBER(E7436),"非测试日仪表","缺失"))))</x:f>
        <x:v>非测试日纯氢</x:v>
      </x:c>
      <x:c r="L7436" s="7" t="n">
        <x:f>IF(K7436="缺失","",IF(K7436="非测试日纯氢",G7436,IF(K7436="非测试日仪表",E7436,F7436)))</x:f>
        <x:v>125</x:v>
      </x:c>
      <x:c r="M7436" s="2" t="n">
        <x:f>IF(K7436="缺失",1,0)</x:f>
        <x:v>0</x:v>
      </x:c>
      <x:c r="N7436" s="2" t="str">
        <x:v>车辆里程查询_20260901-20260930_1024辆_仪表里程.xlsx / AD522</x:v>
      </x:c>
      <x:c r="O7436" s="2" t="str">
        <x:v>车辆里程查询_20260901-20260930_1024辆_GPS里程.xlsx / AD522</x:v>
      </x:c>
      <x:c r="P7436" s="2" t="str">
        <x:v>车辆纯氢气里程查询_20260901-20260930_1024辆.xlsx / AD289</x:v>
      </x:c>
    </x:row>
    <x:row r="7437" ht="22" customHeight="1">
      <x:c r="A7437" s="2" t="n">
        <x:v>293</x:v>
      </x:c>
      <x:c r="B7437" s="2" t="str">
        <x:v>粤AGR5556</x:v>
      </x:c>
      <x:c r="C7437" s="2" t="str">
        <x:v>吴纬涛</x:v>
      </x:c>
      <x:c r="D7437" s="8" t="d">
        <x:v>2026-09-27T00:00:00.000Z</x:v>
      </x:c>
      <x:c r="E7437" s="7" t="n">
        <x:v>79.7</x:v>
      </x:c>
      <x:c r="F7437" s="7" t="n">
        <x:v>82.3</x:v>
      </x:c>
      <x:c r="G7437" s="7" t="n">
        <x:v>79.3</x:v>
      </x:c>
      <x:c r="H7437" s="2" t="str">
        <x:v>否</x:v>
      </x:c>
      <x:c r="I7437" s="7" t="n">
        <x:f>IF(AND(ISNUMBER(E7437),ISNUMBER(F7437)),E7437-F7437,"")</x:f>
        <x:v>-2.5999999999999943</x:v>
      </x:c>
      <x:c r="J7437" s="2" t="str">
        <x:f>IF(H7437="否","不适用",IF(AND(ISNUMBER(E7437),ISNUMBER(F7437)),IF(I7437&gt;'规则与名单'!$B$2,"是","否"),"未判定"))</x:f>
        <x:v>不适用</x:v>
      </x:c>
      <x:c r="K7437" s="2" t="str">
        <x:f>IF(J7437="是",IF(ISNUMBER(F7437),"测试日GPS","缺失"),IF(ISNUMBER(G7437),"非测试日纯氢",IF(AND(H7437="是",J7437="未判定"),IF(ISNUMBER(F7437),"测试名单无纯氢GPS","缺失"),IF(ISNUMBER(E7437),"非测试日仪表","缺失"))))</x:f>
        <x:v>非测试日纯氢</x:v>
      </x:c>
      <x:c r="L7437" s="7" t="n">
        <x:f>IF(K7437="缺失","",IF(K7437="非测试日纯氢",G7437,IF(K7437="非测试日仪表",E7437,F7437)))</x:f>
        <x:v>79.3</x:v>
      </x:c>
      <x:c r="M7437" s="2" t="n">
        <x:f>IF(K7437="缺失",1,0)</x:f>
        <x:v>0</x:v>
      </x:c>
      <x:c r="N7437" s="2" t="str">
        <x:v>车辆里程查询_20260901-20260930_1024辆_仪表里程.xlsx / AE522</x:v>
      </x:c>
      <x:c r="O7437" s="2" t="str">
        <x:v>车辆里程查询_20260901-20260930_1024辆_GPS里程.xlsx / AE522</x:v>
      </x:c>
      <x:c r="P7437" s="2" t="str">
        <x:v>车辆纯氢气里程查询_20260901-20260930_1024辆.xlsx / AE289</x:v>
      </x:c>
    </x:row>
    <x:row r="7438" ht="22" customHeight="1">
      <x:c r="A7438" s="2" t="n">
        <x:v>293</x:v>
      </x:c>
      <x:c r="B7438" s="2" t="str">
        <x:v>粤AGR5556</x:v>
      </x:c>
      <x:c r="C7438" s="2" t="str">
        <x:v>吴纬涛</x:v>
      </x:c>
      <x:c r="D7438" s="8" t="d">
        <x:v>2026-09-28T00:00:00.000Z</x:v>
      </x:c>
      <x:c r="E7438" s="7" t="n">
        <x:v>244.4</x:v>
      </x:c>
      <x:c r="F7438" s="7" t="n">
        <x:v>240.7</x:v>
      </x:c>
      <x:c r="G7438" s="7" t="n">
        <x:v>213.6</x:v>
      </x:c>
      <x:c r="H7438" s="2" t="str">
        <x:v>否</x:v>
      </x:c>
      <x:c r="I7438" s="7" t="n">
        <x:f>IF(AND(ISNUMBER(E7438),ISNUMBER(F7438)),E7438-F7438,"")</x:f>
        <x:v>3.700000000000017</x:v>
      </x:c>
      <x:c r="J7438" s="2" t="str">
        <x:f>IF(H7438="否","不适用",IF(AND(ISNUMBER(E7438),ISNUMBER(F7438)),IF(I7438&gt;'规则与名单'!$B$2,"是","否"),"未判定"))</x:f>
        <x:v>不适用</x:v>
      </x:c>
      <x:c r="K7438" s="2" t="str">
        <x:f>IF(J7438="是",IF(ISNUMBER(F7438),"测试日GPS","缺失"),IF(ISNUMBER(G7438),"非测试日纯氢",IF(AND(H7438="是",J7438="未判定"),IF(ISNUMBER(F7438),"测试名单无纯氢GPS","缺失"),IF(ISNUMBER(E7438),"非测试日仪表","缺失"))))</x:f>
        <x:v>非测试日纯氢</x:v>
      </x:c>
      <x:c r="L7438" s="7" t="n">
        <x:f>IF(K7438="缺失","",IF(K7438="非测试日纯氢",G7438,IF(K7438="非测试日仪表",E7438,F7438)))</x:f>
        <x:v>213.6</x:v>
      </x:c>
      <x:c r="M7438" s="2" t="n">
        <x:f>IF(K7438="缺失",1,0)</x:f>
        <x:v>0</x:v>
      </x:c>
      <x:c r="N7438" s="2" t="str">
        <x:v>车辆里程查询_20260901-20260930_1024辆_仪表里程.xlsx / AF522</x:v>
      </x:c>
      <x:c r="O7438" s="2" t="str">
        <x:v>车辆里程查询_20260901-20260930_1024辆_GPS里程.xlsx / AF522</x:v>
      </x:c>
      <x:c r="P7438" s="2" t="str">
        <x:v>车辆纯氢气里程查询_20260901-20260930_1024辆.xlsx / AF289</x:v>
      </x:c>
    </x:row>
    <x:row r="7439" ht="22" customHeight="1">
      <x:c r="A7439" s="2" t="n">
        <x:v>293</x:v>
      </x:c>
      <x:c r="B7439" s="2" t="str">
        <x:v>粤AGR5556</x:v>
      </x:c>
      <x:c r="C7439" s="2" t="str">
        <x:v>吴纬涛</x:v>
      </x:c>
      <x:c r="D7439" s="8" t="d">
        <x:v>2026-09-29T00:00:00.000Z</x:v>
      </x:c>
      <x:c r="E7439" s="7" t="n">
        <x:v>233</x:v>
      </x:c>
      <x:c r="F7439" s="7" t="n">
        <x:v>232.6</x:v>
      </x:c>
      <x:c r="G7439" s="7" t="n">
        <x:v>233</x:v>
      </x:c>
      <x:c r="H7439" s="2" t="str">
        <x:v>否</x:v>
      </x:c>
      <x:c r="I7439" s="7" t="n">
        <x:f>IF(AND(ISNUMBER(E7439),ISNUMBER(F7439)),E7439-F7439,"")</x:f>
        <x:v>0.4000000000000057</x:v>
      </x:c>
      <x:c r="J7439" s="2" t="str">
        <x:f>IF(H7439="否","不适用",IF(AND(ISNUMBER(E7439),ISNUMBER(F7439)),IF(I7439&gt;'规则与名单'!$B$2,"是","否"),"未判定"))</x:f>
        <x:v>不适用</x:v>
      </x:c>
      <x:c r="K7439" s="2" t="str">
        <x:f>IF(J7439="是",IF(ISNUMBER(F7439),"测试日GPS","缺失"),IF(ISNUMBER(G7439),"非测试日纯氢",IF(AND(H7439="是",J7439="未判定"),IF(ISNUMBER(F7439),"测试名单无纯氢GPS","缺失"),IF(ISNUMBER(E7439),"非测试日仪表","缺失"))))</x:f>
        <x:v>非测试日纯氢</x:v>
      </x:c>
      <x:c r="L7439" s="7" t="n">
        <x:f>IF(K7439="缺失","",IF(K7439="非测试日纯氢",G7439,IF(K7439="非测试日仪表",E7439,F7439)))</x:f>
        <x:v>233</x:v>
      </x:c>
      <x:c r="M7439" s="2" t="n">
        <x:f>IF(K7439="缺失",1,0)</x:f>
        <x:v>0</x:v>
      </x:c>
      <x:c r="N7439" s="2" t="str">
        <x:v>车辆里程查询_20260901-20260930_1024辆_仪表里程.xlsx / AG522</x:v>
      </x:c>
      <x:c r="O7439" s="2" t="str">
        <x:v>车辆里程查询_20260901-20260930_1024辆_GPS里程.xlsx / AG522</x:v>
      </x:c>
      <x:c r="P7439" s="2" t="str">
        <x:v>车辆纯氢气里程查询_20260901-20260930_1024辆.xlsx / AG289</x:v>
      </x:c>
    </x:row>
    <x:row r="7440" ht="22" customHeight="1">
      <x:c r="A7440" s="2" t="n">
        <x:v>293</x:v>
      </x:c>
      <x:c r="B7440" s="2" t="str">
        <x:v>粤AGR5556</x:v>
      </x:c>
      <x:c r="C7440" s="2" t="str">
        <x:v>吴纬涛</x:v>
      </x:c>
      <x:c r="D7440" s="8" t="d">
        <x:v>2026-09-30T00:00:00.000Z</x:v>
      </x:c>
      <x:c r="E7440" s="7" t="n">
        <x:v>165.3</x:v>
      </x:c>
      <x:c r="F7440" s="7" t="n">
        <x:v>165.3</x:v>
      </x:c>
      <x:c r="G7440" s="7" t="n">
        <x:v>165</x:v>
      </x:c>
      <x:c r="H7440" s="2" t="str">
        <x:v>否</x:v>
      </x:c>
      <x:c r="I7440" s="7" t="n">
        <x:f>IF(AND(ISNUMBER(E7440),ISNUMBER(F7440)),E7440-F7440,"")</x:f>
        <x:v>0</x:v>
      </x:c>
      <x:c r="J7440" s="2" t="str">
        <x:f>IF(H7440="否","不适用",IF(AND(ISNUMBER(E7440),ISNUMBER(F7440)),IF(I7440&gt;'规则与名单'!$B$2,"是","否"),"未判定"))</x:f>
        <x:v>不适用</x:v>
      </x:c>
      <x:c r="K7440" s="2" t="str">
        <x:f>IF(J7440="是",IF(ISNUMBER(F7440),"测试日GPS","缺失"),IF(ISNUMBER(G7440),"非测试日纯氢",IF(AND(H7440="是",J7440="未判定"),IF(ISNUMBER(F7440),"测试名单无纯氢GPS","缺失"),IF(ISNUMBER(E7440),"非测试日仪表","缺失"))))</x:f>
        <x:v>非测试日纯氢</x:v>
      </x:c>
      <x:c r="L7440" s="7" t="n">
        <x:f>IF(K7440="缺失","",IF(K7440="非测试日纯氢",G7440,IF(K7440="非测试日仪表",E7440,F7440)))</x:f>
        <x:v>165</x:v>
      </x:c>
      <x:c r="M7440" s="2" t="n">
        <x:f>IF(K7440="缺失",1,0)</x:f>
        <x:v>0</x:v>
      </x:c>
      <x:c r="N7440" s="2" t="str">
        <x:v>车辆里程查询_20260901-20260930_1024辆_仪表里程.xlsx / AH522</x:v>
      </x:c>
      <x:c r="O7440" s="2" t="str">
        <x:v>车辆里程查询_20260901-20260930_1024辆_GPS里程.xlsx / AH522</x:v>
      </x:c>
      <x:c r="P7440" s="2" t="str">
        <x:v>车辆纯氢气里程查询_20260901-20260930_1024辆.xlsx / AH289</x:v>
      </x:c>
    </x:row>
    <x:row r="7441" ht="22" customHeight="1">
      <x:c r="A7441" s="2" t="n">
        <x:v>294</x:v>
      </x:c>
      <x:c r="B7441" s="2" t="str">
        <x:v>粤AGR6500</x:v>
      </x:c>
      <x:c r="C7441" s="2" t="str">
        <x:v>吴纬涛</x:v>
      </x:c>
      <x:c r="D7441" s="8" t="d">
        <x:v>2026-09-01T00:00:00.000Z</x:v>
      </x:c>
      <x:c r="E7441" s="7" t="n">
        <x:v>80</x:v>
      </x:c>
      <x:c r="F7441" s="7" t="n">
        <x:v>79.1</x:v>
      </x:c>
      <x:c r="G7441" s="7" t="n">
        <x:v>70.5</x:v>
      </x:c>
      <x:c r="H7441" s="2" t="str">
        <x:v>否</x:v>
      </x:c>
      <x:c r="I7441" s="7" t="n">
        <x:f>IF(AND(ISNUMBER(E7441),ISNUMBER(F7441)),E7441-F7441,"")</x:f>
        <x:v>0.9000000000000057</x:v>
      </x:c>
      <x:c r="J7441" s="2" t="str">
        <x:f>IF(H7441="否","不适用",IF(AND(ISNUMBER(E7441),ISNUMBER(F7441)),IF(I7441&gt;'规则与名单'!$B$2,"是","否"),"未判定"))</x:f>
        <x:v>不适用</x:v>
      </x:c>
      <x:c r="K7441" s="2" t="str">
        <x:f>IF(J7441="是",IF(ISNUMBER(F7441),"测试日GPS","缺失"),IF(ISNUMBER(G7441),"非测试日纯氢",IF(AND(H7441="是",J7441="未判定"),IF(ISNUMBER(F7441),"测试名单无纯氢GPS","缺失"),IF(ISNUMBER(E7441),"非测试日仪表","缺失"))))</x:f>
        <x:v>非测试日纯氢</x:v>
      </x:c>
      <x:c r="L7441" s="7" t="n">
        <x:f>IF(K7441="缺失","",IF(K7441="非测试日纯氢",G7441,IF(K7441="非测试日仪表",E7441,F7441)))</x:f>
        <x:v>70.5</x:v>
      </x:c>
      <x:c r="M7441" s="2" t="n">
        <x:f>IF(K7441="缺失",1,0)</x:f>
        <x:v>0</x:v>
      </x:c>
      <x:c r="N7441" s="2" t="str">
        <x:v>车辆里程查询_20260901-20260930_1024辆_仪表里程.xlsx / E465</x:v>
      </x:c>
      <x:c r="O7441" s="2" t="str">
        <x:v>车辆里程查询_20260901-20260930_1024辆_GPS里程.xlsx / E465</x:v>
      </x:c>
      <x:c r="P7441" s="2" t="str">
        <x:v>车辆纯氢气里程查询_20260901-20260930_1024辆.xlsx / E329</x:v>
      </x:c>
    </x:row>
    <x:row r="7442" ht="22" customHeight="1">
      <x:c r="A7442" s="2" t="n">
        <x:v>294</x:v>
      </x:c>
      <x:c r="B7442" s="2" t="str">
        <x:v>粤AGR6500</x:v>
      </x:c>
      <x:c r="C7442" s="2" t="str">
        <x:v>吴纬涛</x:v>
      </x:c>
      <x:c r="D7442" s="8" t="d">
        <x:v>2026-09-02T00:00:00.000Z</x:v>
      </x:c>
      <x:c r="E7442" s="7" t="n">
        <x:v>90.6</x:v>
      </x:c>
      <x:c r="F7442" s="7" t="n">
        <x:v>89.4</x:v>
      </x:c>
      <x:c r="G7442" s="7" t="n">
        <x:v>81.6</x:v>
      </x:c>
      <x:c r="H7442" s="2" t="str">
        <x:v>否</x:v>
      </x:c>
      <x:c r="I7442" s="7" t="n">
        <x:f>IF(AND(ISNUMBER(E7442),ISNUMBER(F7442)),E7442-F7442,"")</x:f>
        <x:v>1.1999999999999886</x:v>
      </x:c>
      <x:c r="J7442" s="2" t="str">
        <x:f>IF(H7442="否","不适用",IF(AND(ISNUMBER(E7442),ISNUMBER(F7442)),IF(I7442&gt;'规则与名单'!$B$2,"是","否"),"未判定"))</x:f>
        <x:v>不适用</x:v>
      </x:c>
      <x:c r="K7442" s="2" t="str">
        <x:f>IF(J7442="是",IF(ISNUMBER(F7442),"测试日GPS","缺失"),IF(ISNUMBER(G7442),"非测试日纯氢",IF(AND(H7442="是",J7442="未判定"),IF(ISNUMBER(F7442),"测试名单无纯氢GPS","缺失"),IF(ISNUMBER(E7442),"非测试日仪表","缺失"))))</x:f>
        <x:v>非测试日纯氢</x:v>
      </x:c>
      <x:c r="L7442" s="7" t="n">
        <x:f>IF(K7442="缺失","",IF(K7442="非测试日纯氢",G7442,IF(K7442="非测试日仪表",E7442,F7442)))</x:f>
        <x:v>81.6</x:v>
      </x:c>
      <x:c r="M7442" s="2" t="n">
        <x:f>IF(K7442="缺失",1,0)</x:f>
        <x:v>0</x:v>
      </x:c>
      <x:c r="N7442" s="2" t="str">
        <x:v>车辆里程查询_20260901-20260930_1024辆_仪表里程.xlsx / F465</x:v>
      </x:c>
      <x:c r="O7442" s="2" t="str">
        <x:v>车辆里程查询_20260901-20260930_1024辆_GPS里程.xlsx / F465</x:v>
      </x:c>
      <x:c r="P7442" s="2" t="str">
        <x:v>车辆纯氢气里程查询_20260901-20260930_1024辆.xlsx / F329</x:v>
      </x:c>
    </x:row>
    <x:row r="7443" ht="22" customHeight="1">
      <x:c r="A7443" s="2" t="n">
        <x:v>294</x:v>
      </x:c>
      <x:c r="B7443" s="2" t="str">
        <x:v>粤AGR6500</x:v>
      </x:c>
      <x:c r="C7443" s="2" t="str">
        <x:v>吴纬涛</x:v>
      </x:c>
      <x:c r="D7443" s="8" t="d">
        <x:v>2026-09-03T00:00:00.000Z</x:v>
      </x:c>
      <x:c r="E7443" s="7" t="n">
        <x:v>69.4</x:v>
      </x:c>
      <x:c r="F7443" s="7" t="n">
        <x:v>88.4</x:v>
      </x:c>
      <x:c r="G7443" s="7" t="n">
        <x:v>51.9</x:v>
      </x:c>
      <x:c r="H7443" s="2" t="str">
        <x:v>否</x:v>
      </x:c>
      <x:c r="I7443" s="7" t="n">
        <x:f>IF(AND(ISNUMBER(E7443),ISNUMBER(F7443)),E7443-F7443,"")</x:f>
        <x:v>-19</x:v>
      </x:c>
      <x:c r="J7443" s="2" t="str">
        <x:f>IF(H7443="否","不适用",IF(AND(ISNUMBER(E7443),ISNUMBER(F7443)),IF(I7443&gt;'规则与名单'!$B$2,"是","否"),"未判定"))</x:f>
        <x:v>不适用</x:v>
      </x:c>
      <x:c r="K7443" s="2" t="str">
        <x:f>IF(J7443="是",IF(ISNUMBER(F7443),"测试日GPS","缺失"),IF(ISNUMBER(G7443),"非测试日纯氢",IF(AND(H7443="是",J7443="未判定"),IF(ISNUMBER(F7443),"测试名单无纯氢GPS","缺失"),IF(ISNUMBER(E7443),"非测试日仪表","缺失"))))</x:f>
        <x:v>非测试日纯氢</x:v>
      </x:c>
      <x:c r="L7443" s="7" t="n">
        <x:f>IF(K7443="缺失","",IF(K7443="非测试日纯氢",G7443,IF(K7443="非测试日仪表",E7443,F7443)))</x:f>
        <x:v>51.9</x:v>
      </x:c>
      <x:c r="M7443" s="2" t="n">
        <x:f>IF(K7443="缺失",1,0)</x:f>
        <x:v>0</x:v>
      </x:c>
      <x:c r="N7443" s="2" t="str">
        <x:v>车辆里程查询_20260901-20260930_1024辆_仪表里程.xlsx / G465</x:v>
      </x:c>
      <x:c r="O7443" s="2" t="str">
        <x:v>车辆里程查询_20260901-20260930_1024辆_GPS里程.xlsx / G465</x:v>
      </x:c>
      <x:c r="P7443" s="2" t="str">
        <x:v>车辆纯氢气里程查询_20260901-20260930_1024辆.xlsx / G329</x:v>
      </x:c>
    </x:row>
    <x:row r="7444" ht="22" customHeight="1">
      <x:c r="A7444" s="2" t="n">
        <x:v>294</x:v>
      </x:c>
      <x:c r="B7444" s="2" t="str">
        <x:v>粤AGR6500</x:v>
      </x:c>
      <x:c r="C7444" s="2" t="str">
        <x:v>吴纬涛</x:v>
      </x:c>
      <x:c r="D7444" s="8" t="d">
        <x:v>2026-09-04T00:00:00.000Z</x:v>
      </x:c>
      <x:c r="E7444" s="7" t="n">
        <x:v>67.5</x:v>
      </x:c>
      <x:c r="F7444" s="7" t="n">
        <x:v>46.9</x:v>
      </x:c>
      <x:c r="G7444" s="7" t="n">
        <x:v>40.3</x:v>
      </x:c>
      <x:c r="H7444" s="2" t="str">
        <x:v>否</x:v>
      </x:c>
      <x:c r="I7444" s="7" t="n">
        <x:f>IF(AND(ISNUMBER(E7444),ISNUMBER(F7444)),E7444-F7444,"")</x:f>
        <x:v>20.6</x:v>
      </x:c>
      <x:c r="J7444" s="2" t="str">
        <x:f>IF(H7444="否","不适用",IF(AND(ISNUMBER(E7444),ISNUMBER(F7444)),IF(I7444&gt;'规则与名单'!$B$2,"是","否"),"未判定"))</x:f>
        <x:v>不适用</x:v>
      </x:c>
      <x:c r="K7444" s="2" t="str">
        <x:f>IF(J7444="是",IF(ISNUMBER(F7444),"测试日GPS","缺失"),IF(ISNUMBER(G7444),"非测试日纯氢",IF(AND(H7444="是",J7444="未判定"),IF(ISNUMBER(F7444),"测试名单无纯氢GPS","缺失"),IF(ISNUMBER(E7444),"非测试日仪表","缺失"))))</x:f>
        <x:v>非测试日纯氢</x:v>
      </x:c>
      <x:c r="L7444" s="7" t="n">
        <x:f>IF(K7444="缺失","",IF(K7444="非测试日纯氢",G7444,IF(K7444="非测试日仪表",E7444,F7444)))</x:f>
        <x:v>40.3</x:v>
      </x:c>
      <x:c r="M7444" s="2" t="n">
        <x:f>IF(K7444="缺失",1,0)</x:f>
        <x:v>0</x:v>
      </x:c>
      <x:c r="N7444" s="2" t="str">
        <x:v>车辆里程查询_20260901-20260930_1024辆_仪表里程.xlsx / H465</x:v>
      </x:c>
      <x:c r="O7444" s="2" t="str">
        <x:v>车辆里程查询_20260901-20260930_1024辆_GPS里程.xlsx / H465</x:v>
      </x:c>
      <x:c r="P7444" s="2" t="str">
        <x:v>车辆纯氢气里程查询_20260901-20260930_1024辆.xlsx / H329</x:v>
      </x:c>
    </x:row>
    <x:row r="7445" ht="22" customHeight="1">
      <x:c r="A7445" s="2" t="n">
        <x:v>294</x:v>
      </x:c>
      <x:c r="B7445" s="2" t="str">
        <x:v>粤AGR6500</x:v>
      </x:c>
      <x:c r="C7445" s="2" t="str">
        <x:v>吴纬涛</x:v>
      </x:c>
      <x:c r="D7445" s="8" t="d">
        <x:v>2026-09-05T00:00:00.000Z</x:v>
      </x:c>
      <x:c r="E7445" s="7"/>
      <x:c r="F7445" s="7" t="n">
        <x:v>0</x:v>
      </x:c>
      <x:c r="G7445" s="7"/>
      <x:c r="H7445" s="2" t="str">
        <x:v>否</x:v>
      </x:c>
      <x:c r="I7445" s="7" t="str">
        <x:f>IF(AND(ISNUMBER(E7445),ISNUMBER(F7445)),E7445-F7445,"")</x:f>
      </x:c>
      <x:c r="J7445" s="2" t="str">
        <x:f>IF(H7445="否","不适用",IF(AND(ISNUMBER(E7445),ISNUMBER(F7445)),IF(I7445&gt;'规则与名单'!$B$2,"是","否"),"未判定"))</x:f>
        <x:v>不适用</x:v>
      </x:c>
      <x:c r="K7445" s="2" t="str">
        <x:f>IF(J7445="是",IF(ISNUMBER(F7445),"测试日GPS","缺失"),IF(ISNUMBER(G7445),"非测试日纯氢",IF(AND(H7445="是",J7445="未判定"),IF(ISNUMBER(F7445),"测试名单无纯氢GPS","缺失"),IF(ISNUMBER(E7445),"非测试日仪表","缺失"))))</x:f>
        <x:v>缺失</x:v>
      </x:c>
      <x:c r="L7445" s="7" t="str">
        <x:f>IF(K7445="缺失","",IF(K7445="非测试日纯氢",G7445,IF(K7445="非测试日仪表",E7445,F7445)))</x:f>
      </x:c>
      <x:c r="M7445" s="2" t="n">
        <x:f>IF(K7445="缺失",1,0)</x:f>
        <x:v>1</x:v>
      </x:c>
      <x:c r="N7445" s="2" t="str">
        <x:v>车辆里程查询_20260901-20260930_1024辆_仪表里程.xlsx / I465</x:v>
      </x:c>
      <x:c r="O7445" s="2" t="str">
        <x:v>车辆里程查询_20260901-20260930_1024辆_GPS里程.xlsx / I465</x:v>
      </x:c>
      <x:c r="P7445" s="2" t="str">
        <x:v>车辆纯氢气里程查询_20260901-20260930_1024辆.xlsx / I329</x:v>
      </x:c>
    </x:row>
    <x:row r="7446" ht="22" customHeight="1">
      <x:c r="A7446" s="2" t="n">
        <x:v>294</x:v>
      </x:c>
      <x:c r="B7446" s="2" t="str">
        <x:v>粤AGR6500</x:v>
      </x:c>
      <x:c r="C7446" s="2" t="str">
        <x:v>吴纬涛</x:v>
      </x:c>
      <x:c r="D7446" s="8" t="d">
        <x:v>2026-09-06T00:00:00.000Z</x:v>
      </x:c>
      <x:c r="E7446" s="7" t="n">
        <x:v>0.2</x:v>
      </x:c>
      <x:c r="F7446" s="7" t="n">
        <x:v>0.3</x:v>
      </x:c>
      <x:c r="G7446" s="7" t="n">
        <x:v>0.1</x:v>
      </x:c>
      <x:c r="H7446" s="2" t="str">
        <x:v>否</x:v>
      </x:c>
      <x:c r="I7446" s="7" t="n">
        <x:f>IF(AND(ISNUMBER(E7446),ISNUMBER(F7446)),E7446-F7446,"")</x:f>
        <x:v>-0.09999999999999998</x:v>
      </x:c>
      <x:c r="J7446" s="2" t="str">
        <x:f>IF(H7446="否","不适用",IF(AND(ISNUMBER(E7446),ISNUMBER(F7446)),IF(I7446&gt;'规则与名单'!$B$2,"是","否"),"未判定"))</x:f>
        <x:v>不适用</x:v>
      </x:c>
      <x:c r="K7446" s="2" t="str">
        <x:f>IF(J7446="是",IF(ISNUMBER(F7446),"测试日GPS","缺失"),IF(ISNUMBER(G7446),"非测试日纯氢",IF(AND(H7446="是",J7446="未判定"),IF(ISNUMBER(F7446),"测试名单无纯氢GPS","缺失"),IF(ISNUMBER(E7446),"非测试日仪表","缺失"))))</x:f>
        <x:v>非测试日纯氢</x:v>
      </x:c>
      <x:c r="L7446" s="7" t="n">
        <x:f>IF(K7446="缺失","",IF(K7446="非测试日纯氢",G7446,IF(K7446="非测试日仪表",E7446,F7446)))</x:f>
        <x:v>0.1</x:v>
      </x:c>
      <x:c r="M7446" s="2" t="n">
        <x:f>IF(K7446="缺失",1,0)</x:f>
        <x:v>0</x:v>
      </x:c>
      <x:c r="N7446" s="2" t="str">
        <x:v>车辆里程查询_20260901-20260930_1024辆_仪表里程.xlsx / J465</x:v>
      </x:c>
      <x:c r="O7446" s="2" t="str">
        <x:v>车辆里程查询_20260901-20260930_1024辆_GPS里程.xlsx / J465</x:v>
      </x:c>
      <x:c r="P7446" s="2" t="str">
        <x:v>车辆纯氢气里程查询_20260901-20260930_1024辆.xlsx / J329</x:v>
      </x:c>
    </x:row>
    <x:row r="7447" ht="22" customHeight="1">
      <x:c r="A7447" s="2" t="n">
        <x:v>294</x:v>
      </x:c>
      <x:c r="B7447" s="2" t="str">
        <x:v>粤AGR6500</x:v>
      </x:c>
      <x:c r="C7447" s="2" t="str">
        <x:v>吴纬涛</x:v>
      </x:c>
      <x:c r="D7447" s="8" t="d">
        <x:v>2026-09-07T00:00:00.000Z</x:v>
      </x:c>
      <x:c r="E7447" s="7" t="n">
        <x:v>106.2</x:v>
      </x:c>
      <x:c r="F7447" s="7" t="n">
        <x:v>177.2</x:v>
      </x:c>
      <x:c r="G7447" s="7" t="n">
        <x:v>173</x:v>
      </x:c>
      <x:c r="H7447" s="2" t="str">
        <x:v>否</x:v>
      </x:c>
      <x:c r="I7447" s="7" t="n">
        <x:f>IF(AND(ISNUMBER(E7447),ISNUMBER(F7447)),E7447-F7447,"")</x:f>
        <x:v>-70.99999999999999</x:v>
      </x:c>
      <x:c r="J7447" s="2" t="str">
        <x:f>IF(H7447="否","不适用",IF(AND(ISNUMBER(E7447),ISNUMBER(F7447)),IF(I7447&gt;'规则与名单'!$B$2,"是","否"),"未判定"))</x:f>
        <x:v>不适用</x:v>
      </x:c>
      <x:c r="K7447" s="2" t="str">
        <x:f>IF(J7447="是",IF(ISNUMBER(F7447),"测试日GPS","缺失"),IF(ISNUMBER(G7447),"非测试日纯氢",IF(AND(H7447="是",J7447="未判定"),IF(ISNUMBER(F7447),"测试名单无纯氢GPS","缺失"),IF(ISNUMBER(E7447),"非测试日仪表","缺失"))))</x:f>
        <x:v>非测试日纯氢</x:v>
      </x:c>
      <x:c r="L7447" s="7" t="n">
        <x:f>IF(K7447="缺失","",IF(K7447="非测试日纯氢",G7447,IF(K7447="非测试日仪表",E7447,F7447)))</x:f>
        <x:v>173</x:v>
      </x:c>
      <x:c r="M7447" s="2" t="n">
        <x:f>IF(K7447="缺失",1,0)</x:f>
        <x:v>0</x:v>
      </x:c>
      <x:c r="N7447" s="2" t="str">
        <x:v>车辆里程查询_20260901-20260930_1024辆_仪表里程.xlsx / K465</x:v>
      </x:c>
      <x:c r="O7447" s="2" t="str">
        <x:v>车辆里程查询_20260901-20260930_1024辆_GPS里程.xlsx / K465</x:v>
      </x:c>
      <x:c r="P7447" s="2" t="str">
        <x:v>车辆纯氢气里程查询_20260901-20260930_1024辆.xlsx / K329</x:v>
      </x:c>
    </x:row>
    <x:row r="7448" ht="22" customHeight="1">
      <x:c r="A7448" s="2" t="n">
        <x:v>294</x:v>
      </x:c>
      <x:c r="B7448" s="2" t="str">
        <x:v>粤AGR6500</x:v>
      </x:c>
      <x:c r="C7448" s="2" t="str">
        <x:v>吴纬涛</x:v>
      </x:c>
      <x:c r="D7448" s="8" t="d">
        <x:v>2026-09-08T00:00:00.000Z</x:v>
      </x:c>
      <x:c r="E7448" s="7" t="n">
        <x:v>178.5</x:v>
      </x:c>
      <x:c r="F7448" s="7" t="n">
        <x:v>181.2</x:v>
      </x:c>
      <x:c r="G7448" s="7" t="n">
        <x:v>177.8</x:v>
      </x:c>
      <x:c r="H7448" s="2" t="str">
        <x:v>否</x:v>
      </x:c>
      <x:c r="I7448" s="7" t="n">
        <x:f>IF(AND(ISNUMBER(E7448),ISNUMBER(F7448)),E7448-F7448,"")</x:f>
        <x:v>-2.6999999999999886</x:v>
      </x:c>
      <x:c r="J7448" s="2" t="str">
        <x:f>IF(H7448="否","不适用",IF(AND(ISNUMBER(E7448),ISNUMBER(F7448)),IF(I7448&gt;'规则与名单'!$B$2,"是","否"),"未判定"))</x:f>
        <x:v>不适用</x:v>
      </x:c>
      <x:c r="K7448" s="2" t="str">
        <x:f>IF(J7448="是",IF(ISNUMBER(F7448),"测试日GPS","缺失"),IF(ISNUMBER(G7448),"非测试日纯氢",IF(AND(H7448="是",J7448="未判定"),IF(ISNUMBER(F7448),"测试名单无纯氢GPS","缺失"),IF(ISNUMBER(E7448),"非测试日仪表","缺失"))))</x:f>
        <x:v>非测试日纯氢</x:v>
      </x:c>
      <x:c r="L7448" s="7" t="n">
        <x:f>IF(K7448="缺失","",IF(K7448="非测试日纯氢",G7448,IF(K7448="非测试日仪表",E7448,F7448)))</x:f>
        <x:v>177.8</x:v>
      </x:c>
      <x:c r="M7448" s="2" t="n">
        <x:f>IF(K7448="缺失",1,0)</x:f>
        <x:v>0</x:v>
      </x:c>
      <x:c r="N7448" s="2" t="str">
        <x:v>车辆里程查询_20260901-20260930_1024辆_仪表里程.xlsx / L465</x:v>
      </x:c>
      <x:c r="O7448" s="2" t="str">
        <x:v>车辆里程查询_20260901-20260930_1024辆_GPS里程.xlsx / L465</x:v>
      </x:c>
      <x:c r="P7448" s="2" t="str">
        <x:v>车辆纯氢气里程查询_20260901-20260930_1024辆.xlsx / L329</x:v>
      </x:c>
    </x:row>
    <x:row r="7449" ht="22" customHeight="1">
      <x:c r="A7449" s="2" t="n">
        <x:v>294</x:v>
      </x:c>
      <x:c r="B7449" s="2" t="str">
        <x:v>粤AGR6500</x:v>
      </x:c>
      <x:c r="C7449" s="2" t="str">
        <x:v>吴纬涛</x:v>
      </x:c>
      <x:c r="D7449" s="8" t="d">
        <x:v>2026-09-09T00:00:00.000Z</x:v>
      </x:c>
      <x:c r="E7449" s="7" t="n">
        <x:v>255.4</x:v>
      </x:c>
      <x:c r="F7449" s="7" t="n">
        <x:v>188.8</x:v>
      </x:c>
      <x:c r="G7449" s="7" t="n">
        <x:v>186.2</x:v>
      </x:c>
      <x:c r="H7449" s="2" t="str">
        <x:v>否</x:v>
      </x:c>
      <x:c r="I7449" s="7" t="n">
        <x:f>IF(AND(ISNUMBER(E7449),ISNUMBER(F7449)),E7449-F7449,"")</x:f>
        <x:v>66.6</x:v>
      </x:c>
      <x:c r="J7449" s="2" t="str">
        <x:f>IF(H7449="否","不适用",IF(AND(ISNUMBER(E7449),ISNUMBER(F7449)),IF(I7449&gt;'规则与名单'!$B$2,"是","否"),"未判定"))</x:f>
        <x:v>不适用</x:v>
      </x:c>
      <x:c r="K7449" s="2" t="str">
        <x:f>IF(J7449="是",IF(ISNUMBER(F7449),"测试日GPS","缺失"),IF(ISNUMBER(G7449),"非测试日纯氢",IF(AND(H7449="是",J7449="未判定"),IF(ISNUMBER(F7449),"测试名单无纯氢GPS","缺失"),IF(ISNUMBER(E7449),"非测试日仪表","缺失"))))</x:f>
        <x:v>非测试日纯氢</x:v>
      </x:c>
      <x:c r="L7449" s="7" t="n">
        <x:f>IF(K7449="缺失","",IF(K7449="非测试日纯氢",G7449,IF(K7449="非测试日仪表",E7449,F7449)))</x:f>
        <x:v>186.2</x:v>
      </x:c>
      <x:c r="M7449" s="2" t="n">
        <x:f>IF(K7449="缺失",1,0)</x:f>
        <x:v>0</x:v>
      </x:c>
      <x:c r="N7449" s="2" t="str">
        <x:v>车辆里程查询_20260901-20260930_1024辆_仪表里程.xlsx / M465</x:v>
      </x:c>
      <x:c r="O7449" s="2" t="str">
        <x:v>车辆里程查询_20260901-20260930_1024辆_GPS里程.xlsx / M465</x:v>
      </x:c>
      <x:c r="P7449" s="2" t="str">
        <x:v>车辆纯氢气里程查询_20260901-20260930_1024辆.xlsx / M329</x:v>
      </x:c>
    </x:row>
    <x:row r="7450" ht="22" customHeight="1">
      <x:c r="A7450" s="2" t="n">
        <x:v>294</x:v>
      </x:c>
      <x:c r="B7450" s="2" t="str">
        <x:v>粤AGR6500</x:v>
      </x:c>
      <x:c r="C7450" s="2" t="str">
        <x:v>吴纬涛</x:v>
      </x:c>
      <x:c r="D7450" s="8" t="d">
        <x:v>2026-09-10T00:00:00.000Z</x:v>
      </x:c>
      <x:c r="E7450" s="7" t="n">
        <x:v>15.4</x:v>
      </x:c>
      <x:c r="F7450" s="7" t="n">
        <x:v>15.6</x:v>
      </x:c>
      <x:c r="G7450" s="7" t="n">
        <x:v>15.3</x:v>
      </x:c>
      <x:c r="H7450" s="2" t="str">
        <x:v>否</x:v>
      </x:c>
      <x:c r="I7450" s="7" t="n">
        <x:f>IF(AND(ISNUMBER(E7450),ISNUMBER(F7450)),E7450-F7450,"")</x:f>
        <x:v>-0.1999999999999993</x:v>
      </x:c>
      <x:c r="J7450" s="2" t="str">
        <x:f>IF(H7450="否","不适用",IF(AND(ISNUMBER(E7450),ISNUMBER(F7450)),IF(I7450&gt;'规则与名单'!$B$2,"是","否"),"未判定"))</x:f>
        <x:v>不适用</x:v>
      </x:c>
      <x:c r="K7450" s="2" t="str">
        <x:f>IF(J7450="是",IF(ISNUMBER(F7450),"测试日GPS","缺失"),IF(ISNUMBER(G7450),"非测试日纯氢",IF(AND(H7450="是",J7450="未判定"),IF(ISNUMBER(F7450),"测试名单无纯氢GPS","缺失"),IF(ISNUMBER(E7450),"非测试日仪表","缺失"))))</x:f>
        <x:v>非测试日纯氢</x:v>
      </x:c>
      <x:c r="L7450" s="7" t="n">
        <x:f>IF(K7450="缺失","",IF(K7450="非测试日纯氢",G7450,IF(K7450="非测试日仪表",E7450,F7450)))</x:f>
        <x:v>15.3</x:v>
      </x:c>
      <x:c r="M7450" s="2" t="n">
        <x:f>IF(K7450="缺失",1,0)</x:f>
        <x:v>0</x:v>
      </x:c>
      <x:c r="N7450" s="2" t="str">
        <x:v>车辆里程查询_20260901-20260930_1024辆_仪表里程.xlsx / N465</x:v>
      </x:c>
      <x:c r="O7450" s="2" t="str">
        <x:v>车辆里程查询_20260901-20260930_1024辆_GPS里程.xlsx / N465</x:v>
      </x:c>
      <x:c r="P7450" s="2" t="str">
        <x:v>车辆纯氢气里程查询_20260901-20260930_1024辆.xlsx / N329</x:v>
      </x:c>
    </x:row>
    <x:row r="7451" ht="22" customHeight="1">
      <x:c r="A7451" s="2" t="n">
        <x:v>294</x:v>
      </x:c>
      <x:c r="B7451" s="2" t="str">
        <x:v>粤AGR6500</x:v>
      </x:c>
      <x:c r="C7451" s="2" t="str">
        <x:v>吴纬涛</x:v>
      </x:c>
      <x:c r="D7451" s="8" t="d">
        <x:v>2026-09-11T00:00:00.000Z</x:v>
      </x:c>
      <x:c r="E7451" s="7" t="n">
        <x:v>7.2</x:v>
      </x:c>
      <x:c r="F7451" s="7" t="n">
        <x:v>16.3</x:v>
      </x:c>
      <x:c r="G7451" s="7" t="n">
        <x:v>6.5</x:v>
      </x:c>
      <x:c r="H7451" s="2" t="str">
        <x:v>否</x:v>
      </x:c>
      <x:c r="I7451" s="7" t="n">
        <x:f>IF(AND(ISNUMBER(E7451),ISNUMBER(F7451)),E7451-F7451,"")</x:f>
        <x:v>-9.100000000000001</x:v>
      </x:c>
      <x:c r="J7451" s="2" t="str">
        <x:f>IF(H7451="否","不适用",IF(AND(ISNUMBER(E7451),ISNUMBER(F7451)),IF(I7451&gt;'规则与名单'!$B$2,"是","否"),"未判定"))</x:f>
        <x:v>不适用</x:v>
      </x:c>
      <x:c r="K7451" s="2" t="str">
        <x:f>IF(J7451="是",IF(ISNUMBER(F7451),"测试日GPS","缺失"),IF(ISNUMBER(G7451),"非测试日纯氢",IF(AND(H7451="是",J7451="未判定"),IF(ISNUMBER(F7451),"测试名单无纯氢GPS","缺失"),IF(ISNUMBER(E7451),"非测试日仪表","缺失"))))</x:f>
        <x:v>非测试日纯氢</x:v>
      </x:c>
      <x:c r="L7451" s="7" t="n">
        <x:f>IF(K7451="缺失","",IF(K7451="非测试日纯氢",G7451,IF(K7451="非测试日仪表",E7451,F7451)))</x:f>
        <x:v>6.5</x:v>
      </x:c>
      <x:c r="M7451" s="2" t="n">
        <x:f>IF(K7451="缺失",1,0)</x:f>
        <x:v>0</x:v>
      </x:c>
      <x:c r="N7451" s="2" t="str">
        <x:v>车辆里程查询_20260901-20260930_1024辆_仪表里程.xlsx / O465</x:v>
      </x:c>
      <x:c r="O7451" s="2" t="str">
        <x:v>车辆里程查询_20260901-20260930_1024辆_GPS里程.xlsx / O465</x:v>
      </x:c>
      <x:c r="P7451" s="2" t="str">
        <x:v>车辆纯氢气里程查询_20260901-20260930_1024辆.xlsx / O329</x:v>
      </x:c>
    </x:row>
    <x:row r="7452" ht="22" customHeight="1">
      <x:c r="A7452" s="2" t="n">
        <x:v>294</x:v>
      </x:c>
      <x:c r="B7452" s="2" t="str">
        <x:v>粤AGR6500</x:v>
      </x:c>
      <x:c r="C7452" s="2" t="str">
        <x:v>吴纬涛</x:v>
      </x:c>
      <x:c r="D7452" s="8" t="d">
        <x:v>2026-09-12T00:00:00.000Z</x:v>
      </x:c>
      <x:c r="E7452" s="7"/>
      <x:c r="F7452" s="7" t="n">
        <x:v>0</x:v>
      </x:c>
      <x:c r="G7452" s="7"/>
      <x:c r="H7452" s="2" t="str">
        <x:v>否</x:v>
      </x:c>
      <x:c r="I7452" s="7" t="str">
        <x:f>IF(AND(ISNUMBER(E7452),ISNUMBER(F7452)),E7452-F7452,"")</x:f>
      </x:c>
      <x:c r="J7452" s="2" t="str">
        <x:f>IF(H7452="否","不适用",IF(AND(ISNUMBER(E7452),ISNUMBER(F7452)),IF(I7452&gt;'规则与名单'!$B$2,"是","否"),"未判定"))</x:f>
        <x:v>不适用</x:v>
      </x:c>
      <x:c r="K7452" s="2" t="str">
        <x:f>IF(J7452="是",IF(ISNUMBER(F7452),"测试日GPS","缺失"),IF(ISNUMBER(G7452),"非测试日纯氢",IF(AND(H7452="是",J7452="未判定"),IF(ISNUMBER(F7452),"测试名单无纯氢GPS","缺失"),IF(ISNUMBER(E7452),"非测试日仪表","缺失"))))</x:f>
        <x:v>缺失</x:v>
      </x:c>
      <x:c r="L7452" s="7" t="str">
        <x:f>IF(K7452="缺失","",IF(K7452="非测试日纯氢",G7452,IF(K7452="非测试日仪表",E7452,F7452)))</x:f>
      </x:c>
      <x:c r="M7452" s="2" t="n">
        <x:f>IF(K7452="缺失",1,0)</x:f>
        <x:v>1</x:v>
      </x:c>
      <x:c r="N7452" s="2" t="str">
        <x:v>车辆里程查询_20260901-20260930_1024辆_仪表里程.xlsx / P465</x:v>
      </x:c>
      <x:c r="O7452" s="2" t="str">
        <x:v>车辆里程查询_20260901-20260930_1024辆_GPS里程.xlsx / P465</x:v>
      </x:c>
      <x:c r="P7452" s="2" t="str">
        <x:v>车辆纯氢气里程查询_20260901-20260930_1024辆.xlsx / P329</x:v>
      </x:c>
    </x:row>
    <x:row r="7453" ht="22" customHeight="1">
      <x:c r="A7453" s="2" t="n">
        <x:v>294</x:v>
      </x:c>
      <x:c r="B7453" s="2" t="str">
        <x:v>粤AGR6500</x:v>
      </x:c>
      <x:c r="C7453" s="2" t="str">
        <x:v>吴纬涛</x:v>
      </x:c>
      <x:c r="D7453" s="8" t="d">
        <x:v>2026-09-13T00:00:00.000Z</x:v>
      </x:c>
      <x:c r="E7453" s="7" t="n">
        <x:v>9.2</x:v>
      </x:c>
      <x:c r="F7453" s="7" t="n">
        <x:v>24.2</x:v>
      </x:c>
      <x:c r="G7453" s="7"/>
      <x:c r="H7453" s="2" t="str">
        <x:v>否</x:v>
      </x:c>
      <x:c r="I7453" s="7" t="n">
        <x:f>IF(AND(ISNUMBER(E7453),ISNUMBER(F7453)),E7453-F7453,"")</x:f>
        <x:v>-15</x:v>
      </x:c>
      <x:c r="J7453" s="2" t="str">
        <x:f>IF(H7453="否","不适用",IF(AND(ISNUMBER(E7453),ISNUMBER(F7453)),IF(I7453&gt;'规则与名单'!$B$2,"是","否"),"未判定"))</x:f>
        <x:v>不适用</x:v>
      </x:c>
      <x:c r="K7453" s="2" t="str">
        <x:f>IF(J7453="是",IF(ISNUMBER(F7453),"测试日GPS","缺失"),IF(ISNUMBER(G7453),"非测试日纯氢",IF(AND(H7453="是",J7453="未判定"),IF(ISNUMBER(F7453),"测试名单无纯氢GPS","缺失"),IF(ISNUMBER(E7453),"非测试日仪表","缺失"))))</x:f>
        <x:v>非测试日仪表</x:v>
      </x:c>
      <x:c r="L7453" s="7" t="n">
        <x:f>IF(K7453="缺失","",IF(K7453="非测试日纯氢",G7453,IF(K7453="非测试日仪表",E7453,F7453)))</x:f>
        <x:v>9.2</x:v>
      </x:c>
      <x:c r="M7453" s="2" t="n">
        <x:f>IF(K7453="缺失",1,0)</x:f>
        <x:v>0</x:v>
      </x:c>
      <x:c r="N7453" s="2" t="str">
        <x:v>车辆里程查询_20260901-20260930_1024辆_仪表里程.xlsx / Q465</x:v>
      </x:c>
      <x:c r="O7453" s="2" t="str">
        <x:v>车辆里程查询_20260901-20260930_1024辆_GPS里程.xlsx / Q465</x:v>
      </x:c>
      <x:c r="P7453" s="2" t="str">
        <x:v>车辆纯氢气里程查询_20260901-20260930_1024辆.xlsx / Q329</x:v>
      </x:c>
    </x:row>
    <x:row r="7454" ht="22" customHeight="1">
      <x:c r="A7454" s="2" t="n">
        <x:v>294</x:v>
      </x:c>
      <x:c r="B7454" s="2" t="str">
        <x:v>粤AGR6500</x:v>
      </x:c>
      <x:c r="C7454" s="2" t="str">
        <x:v>吴纬涛</x:v>
      </x:c>
      <x:c r="D7454" s="8" t="d">
        <x:v>2026-09-14T00:00:00.000Z</x:v>
      </x:c>
      <x:c r="E7454" s="7" t="n">
        <x:v>40.5</x:v>
      </x:c>
      <x:c r="F7454" s="7" t="n">
        <x:v>16.9</x:v>
      </x:c>
      <x:c r="G7454" s="7" t="n">
        <x:v>9.7</x:v>
      </x:c>
      <x:c r="H7454" s="2" t="str">
        <x:v>否</x:v>
      </x:c>
      <x:c r="I7454" s="7" t="n">
        <x:f>IF(AND(ISNUMBER(E7454),ISNUMBER(F7454)),E7454-F7454,"")</x:f>
        <x:v>23.6</x:v>
      </x:c>
      <x:c r="J7454" s="2" t="str">
        <x:f>IF(H7454="否","不适用",IF(AND(ISNUMBER(E7454),ISNUMBER(F7454)),IF(I7454&gt;'规则与名单'!$B$2,"是","否"),"未判定"))</x:f>
        <x:v>不适用</x:v>
      </x:c>
      <x:c r="K7454" s="2" t="str">
        <x:f>IF(J7454="是",IF(ISNUMBER(F7454),"测试日GPS","缺失"),IF(ISNUMBER(G7454),"非测试日纯氢",IF(AND(H7454="是",J7454="未判定"),IF(ISNUMBER(F7454),"测试名单无纯氢GPS","缺失"),IF(ISNUMBER(E7454),"非测试日仪表","缺失"))))</x:f>
        <x:v>非测试日纯氢</x:v>
      </x:c>
      <x:c r="L7454" s="7" t="n">
        <x:f>IF(K7454="缺失","",IF(K7454="非测试日纯氢",G7454,IF(K7454="非测试日仪表",E7454,F7454)))</x:f>
        <x:v>9.7</x:v>
      </x:c>
      <x:c r="M7454" s="2" t="n">
        <x:f>IF(K7454="缺失",1,0)</x:f>
        <x:v>0</x:v>
      </x:c>
      <x:c r="N7454" s="2" t="str">
        <x:v>车辆里程查询_20260901-20260930_1024辆_仪表里程.xlsx / R465</x:v>
      </x:c>
      <x:c r="O7454" s="2" t="str">
        <x:v>车辆里程查询_20260901-20260930_1024辆_GPS里程.xlsx / R465</x:v>
      </x:c>
      <x:c r="P7454" s="2" t="str">
        <x:v>车辆纯氢气里程查询_20260901-20260930_1024辆.xlsx / R329</x:v>
      </x:c>
    </x:row>
    <x:row r="7455" ht="22" customHeight="1">
      <x:c r="A7455" s="2" t="n">
        <x:v>294</x:v>
      </x:c>
      <x:c r="B7455" s="2" t="str">
        <x:v>粤AGR6500</x:v>
      </x:c>
      <x:c r="C7455" s="2" t="str">
        <x:v>吴纬涛</x:v>
      </x:c>
      <x:c r="D7455" s="8" t="d">
        <x:v>2026-09-15T00:00:00.000Z</x:v>
      </x:c>
      <x:c r="E7455" s="7" t="n">
        <x:v>170.8</x:v>
      </x:c>
      <x:c r="F7455" s="7" t="n">
        <x:v>172.5</x:v>
      </x:c>
      <x:c r="G7455" s="7" t="n">
        <x:v>138</x:v>
      </x:c>
      <x:c r="H7455" s="2" t="str">
        <x:v>否</x:v>
      </x:c>
      <x:c r="I7455" s="7" t="n">
        <x:f>IF(AND(ISNUMBER(E7455),ISNUMBER(F7455)),E7455-F7455,"")</x:f>
        <x:v>-1.6999999999999886</x:v>
      </x:c>
      <x:c r="J7455" s="2" t="str">
        <x:f>IF(H7455="否","不适用",IF(AND(ISNUMBER(E7455),ISNUMBER(F7455)),IF(I7455&gt;'规则与名单'!$B$2,"是","否"),"未判定"))</x:f>
        <x:v>不适用</x:v>
      </x:c>
      <x:c r="K7455" s="2" t="str">
        <x:f>IF(J7455="是",IF(ISNUMBER(F7455),"测试日GPS","缺失"),IF(ISNUMBER(G7455),"非测试日纯氢",IF(AND(H7455="是",J7455="未判定"),IF(ISNUMBER(F7455),"测试名单无纯氢GPS","缺失"),IF(ISNUMBER(E7455),"非测试日仪表","缺失"))))</x:f>
        <x:v>非测试日纯氢</x:v>
      </x:c>
      <x:c r="L7455" s="7" t="n">
        <x:f>IF(K7455="缺失","",IF(K7455="非测试日纯氢",G7455,IF(K7455="非测试日仪表",E7455,F7455)))</x:f>
        <x:v>138</x:v>
      </x:c>
      <x:c r="M7455" s="2" t="n">
        <x:f>IF(K7455="缺失",1,0)</x:f>
        <x:v>0</x:v>
      </x:c>
      <x:c r="N7455" s="2" t="str">
        <x:v>车辆里程查询_20260901-20260930_1024辆_仪表里程.xlsx / S465</x:v>
      </x:c>
      <x:c r="O7455" s="2" t="str">
        <x:v>车辆里程查询_20260901-20260930_1024辆_GPS里程.xlsx / S465</x:v>
      </x:c>
      <x:c r="P7455" s="2" t="str">
        <x:v>车辆纯氢气里程查询_20260901-20260930_1024辆.xlsx / S329</x:v>
      </x:c>
    </x:row>
    <x:row r="7456" ht="22" customHeight="1">
      <x:c r="A7456" s="2" t="n">
        <x:v>294</x:v>
      </x:c>
      <x:c r="B7456" s="2" t="str">
        <x:v>粤AGR6500</x:v>
      </x:c>
      <x:c r="C7456" s="2" t="str">
        <x:v>吴纬涛</x:v>
      </x:c>
      <x:c r="D7456" s="8" t="d">
        <x:v>2026-09-16T00:00:00.000Z</x:v>
      </x:c>
      <x:c r="E7456" s="7" t="n">
        <x:v>189.6</x:v>
      </x:c>
      <x:c r="F7456" s="7" t="n">
        <x:v>191.6</x:v>
      </x:c>
      <x:c r="G7456" s="7" t="n">
        <x:v>180</x:v>
      </x:c>
      <x:c r="H7456" s="2" t="str">
        <x:v>否</x:v>
      </x:c>
      <x:c r="I7456" s="7" t="n">
        <x:f>IF(AND(ISNUMBER(E7456),ISNUMBER(F7456)),E7456-F7456,"")</x:f>
        <x:v>-2</x:v>
      </x:c>
      <x:c r="J7456" s="2" t="str">
        <x:f>IF(H7456="否","不适用",IF(AND(ISNUMBER(E7456),ISNUMBER(F7456)),IF(I7456&gt;'规则与名单'!$B$2,"是","否"),"未判定"))</x:f>
        <x:v>不适用</x:v>
      </x:c>
      <x:c r="K7456" s="2" t="str">
        <x:f>IF(J7456="是",IF(ISNUMBER(F7456),"测试日GPS","缺失"),IF(ISNUMBER(G7456),"非测试日纯氢",IF(AND(H7456="是",J7456="未判定"),IF(ISNUMBER(F7456),"测试名单无纯氢GPS","缺失"),IF(ISNUMBER(E7456),"非测试日仪表","缺失"))))</x:f>
        <x:v>非测试日纯氢</x:v>
      </x:c>
      <x:c r="L7456" s="7" t="n">
        <x:f>IF(K7456="缺失","",IF(K7456="非测试日纯氢",G7456,IF(K7456="非测试日仪表",E7456,F7456)))</x:f>
        <x:v>180</x:v>
      </x:c>
      <x:c r="M7456" s="2" t="n">
        <x:f>IF(K7456="缺失",1,0)</x:f>
        <x:v>0</x:v>
      </x:c>
      <x:c r="N7456" s="2" t="str">
        <x:v>车辆里程查询_20260901-20260930_1024辆_仪表里程.xlsx / T465</x:v>
      </x:c>
      <x:c r="O7456" s="2" t="str">
        <x:v>车辆里程查询_20260901-20260930_1024辆_GPS里程.xlsx / T465</x:v>
      </x:c>
      <x:c r="P7456" s="2" t="str">
        <x:v>车辆纯氢气里程查询_20260901-20260930_1024辆.xlsx / T329</x:v>
      </x:c>
    </x:row>
    <x:row r="7457" ht="22" customHeight="1">
      <x:c r="A7457" s="2" t="n">
        <x:v>294</x:v>
      </x:c>
      <x:c r="B7457" s="2" t="str">
        <x:v>粤AGR6500</x:v>
      </x:c>
      <x:c r="C7457" s="2" t="str">
        <x:v>吴纬涛</x:v>
      </x:c>
      <x:c r="D7457" s="8" t="d">
        <x:v>2026-09-17T00:00:00.000Z</x:v>
      </x:c>
      <x:c r="E7457" s="7" t="n">
        <x:v>15.4</x:v>
      </x:c>
      <x:c r="F7457" s="7" t="n">
        <x:v>15.6</x:v>
      </x:c>
      <x:c r="G7457" s="7" t="n">
        <x:v>15.3</x:v>
      </x:c>
      <x:c r="H7457" s="2" t="str">
        <x:v>否</x:v>
      </x:c>
      <x:c r="I7457" s="7" t="n">
        <x:f>IF(AND(ISNUMBER(E7457),ISNUMBER(F7457)),E7457-F7457,"")</x:f>
        <x:v>-0.1999999999999993</x:v>
      </x:c>
      <x:c r="J7457" s="2" t="str">
        <x:f>IF(H7457="否","不适用",IF(AND(ISNUMBER(E7457),ISNUMBER(F7457)),IF(I7457&gt;'规则与名单'!$B$2,"是","否"),"未判定"))</x:f>
        <x:v>不适用</x:v>
      </x:c>
      <x:c r="K7457" s="2" t="str">
        <x:f>IF(J7457="是",IF(ISNUMBER(F7457),"测试日GPS","缺失"),IF(ISNUMBER(G7457),"非测试日纯氢",IF(AND(H7457="是",J7457="未判定"),IF(ISNUMBER(F7457),"测试名单无纯氢GPS","缺失"),IF(ISNUMBER(E7457),"非测试日仪表","缺失"))))</x:f>
        <x:v>非测试日纯氢</x:v>
      </x:c>
      <x:c r="L7457" s="7" t="n">
        <x:f>IF(K7457="缺失","",IF(K7457="非测试日纯氢",G7457,IF(K7457="非测试日仪表",E7457,F7457)))</x:f>
        <x:v>15.3</x:v>
      </x:c>
      <x:c r="M7457" s="2" t="n">
        <x:f>IF(K7457="缺失",1,0)</x:f>
        <x:v>0</x:v>
      </x:c>
      <x:c r="N7457" s="2" t="str">
        <x:v>车辆里程查询_20260901-20260930_1024辆_仪表里程.xlsx / U465</x:v>
      </x:c>
      <x:c r="O7457" s="2" t="str">
        <x:v>车辆里程查询_20260901-20260930_1024辆_GPS里程.xlsx / U465</x:v>
      </x:c>
      <x:c r="P7457" s="2" t="str">
        <x:v>车辆纯氢气里程查询_20260901-20260930_1024辆.xlsx / U329</x:v>
      </x:c>
    </x:row>
    <x:row r="7458" ht="22" customHeight="1">
      <x:c r="A7458" s="2" t="n">
        <x:v>294</x:v>
      </x:c>
      <x:c r="B7458" s="2" t="str">
        <x:v>粤AGR6500</x:v>
      </x:c>
      <x:c r="C7458" s="2" t="str">
        <x:v>吴纬涛</x:v>
      </x:c>
      <x:c r="D7458" s="8" t="d">
        <x:v>2026-09-18T00:00:00.000Z</x:v>
      </x:c>
      <x:c r="E7458" s="7" t="n">
        <x:v>20.2</x:v>
      </x:c>
      <x:c r="F7458" s="7" t="n">
        <x:v>46.3</x:v>
      </x:c>
      <x:c r="G7458" s="7" t="n">
        <x:v>37.3</x:v>
      </x:c>
      <x:c r="H7458" s="2" t="str">
        <x:v>否</x:v>
      </x:c>
      <x:c r="I7458" s="7" t="n">
        <x:f>IF(AND(ISNUMBER(E7458),ISNUMBER(F7458)),E7458-F7458,"")</x:f>
        <x:v>-26.099999999999998</x:v>
      </x:c>
      <x:c r="J7458" s="2" t="str">
        <x:f>IF(H7458="否","不适用",IF(AND(ISNUMBER(E7458),ISNUMBER(F7458)),IF(I7458&gt;'规则与名单'!$B$2,"是","否"),"未判定"))</x:f>
        <x:v>不适用</x:v>
      </x:c>
      <x:c r="K7458" s="2" t="str">
        <x:f>IF(J7458="是",IF(ISNUMBER(F7458),"测试日GPS","缺失"),IF(ISNUMBER(G7458),"非测试日纯氢",IF(AND(H7458="是",J7458="未判定"),IF(ISNUMBER(F7458),"测试名单无纯氢GPS","缺失"),IF(ISNUMBER(E7458),"非测试日仪表","缺失"))))</x:f>
        <x:v>非测试日纯氢</x:v>
      </x:c>
      <x:c r="L7458" s="7" t="n">
        <x:f>IF(K7458="缺失","",IF(K7458="非测试日纯氢",G7458,IF(K7458="非测试日仪表",E7458,F7458)))</x:f>
        <x:v>37.3</x:v>
      </x:c>
      <x:c r="M7458" s="2" t="n">
        <x:f>IF(K7458="缺失",1,0)</x:f>
        <x:v>0</x:v>
      </x:c>
      <x:c r="N7458" s="2" t="str">
        <x:v>车辆里程查询_20260901-20260930_1024辆_仪表里程.xlsx / V465</x:v>
      </x:c>
      <x:c r="O7458" s="2" t="str">
        <x:v>车辆里程查询_20260901-20260930_1024辆_GPS里程.xlsx / V465</x:v>
      </x:c>
      <x:c r="P7458" s="2" t="str">
        <x:v>车辆纯氢气里程查询_20260901-20260930_1024辆.xlsx / V329</x:v>
      </x:c>
    </x:row>
    <x:row r="7459" ht="22" customHeight="1">
      <x:c r="A7459" s="2" t="n">
        <x:v>294</x:v>
      </x:c>
      <x:c r="B7459" s="2" t="str">
        <x:v>粤AGR6500</x:v>
      </x:c>
      <x:c r="C7459" s="2" t="str">
        <x:v>吴纬涛</x:v>
      </x:c>
      <x:c r="D7459" s="8" t="d">
        <x:v>2026-09-19T00:00:00.000Z</x:v>
      </x:c>
      <x:c r="E7459" s="7" t="n">
        <x:v>39.9</x:v>
      </x:c>
      <x:c r="F7459" s="7" t="n">
        <x:v>15.5</x:v>
      </x:c>
      <x:c r="G7459" s="7" t="n">
        <x:v>15.6</x:v>
      </x:c>
      <x:c r="H7459" s="2" t="str">
        <x:v>否</x:v>
      </x:c>
      <x:c r="I7459" s="7" t="n">
        <x:f>IF(AND(ISNUMBER(E7459),ISNUMBER(F7459)),E7459-F7459,"")</x:f>
        <x:v>24.4</x:v>
      </x:c>
      <x:c r="J7459" s="2" t="str">
        <x:f>IF(H7459="否","不适用",IF(AND(ISNUMBER(E7459),ISNUMBER(F7459)),IF(I7459&gt;'规则与名单'!$B$2,"是","否"),"未判定"))</x:f>
        <x:v>不适用</x:v>
      </x:c>
      <x:c r="K7459" s="2" t="str">
        <x:f>IF(J7459="是",IF(ISNUMBER(F7459),"测试日GPS","缺失"),IF(ISNUMBER(G7459),"非测试日纯氢",IF(AND(H7459="是",J7459="未判定"),IF(ISNUMBER(F7459),"测试名单无纯氢GPS","缺失"),IF(ISNUMBER(E7459),"非测试日仪表","缺失"))))</x:f>
        <x:v>非测试日纯氢</x:v>
      </x:c>
      <x:c r="L7459" s="7" t="n">
        <x:f>IF(K7459="缺失","",IF(K7459="非测试日纯氢",G7459,IF(K7459="非测试日仪表",E7459,F7459)))</x:f>
        <x:v>15.6</x:v>
      </x:c>
      <x:c r="M7459" s="2" t="n">
        <x:f>IF(K7459="缺失",1,0)</x:f>
        <x:v>0</x:v>
      </x:c>
      <x:c r="N7459" s="2" t="str">
        <x:v>车辆里程查询_20260901-20260930_1024辆_仪表里程.xlsx / W465</x:v>
      </x:c>
      <x:c r="O7459" s="2" t="str">
        <x:v>车辆里程查询_20260901-20260930_1024辆_GPS里程.xlsx / W465</x:v>
      </x:c>
      <x:c r="P7459" s="2" t="str">
        <x:v>车辆纯氢气里程查询_20260901-20260930_1024辆.xlsx / W329</x:v>
      </x:c>
    </x:row>
    <x:row r="7460" ht="22" customHeight="1">
      <x:c r="A7460" s="2" t="n">
        <x:v>294</x:v>
      </x:c>
      <x:c r="B7460" s="2" t="str">
        <x:v>粤AGR6500</x:v>
      </x:c>
      <x:c r="C7460" s="2" t="str">
        <x:v>吴纬涛</x:v>
      </x:c>
      <x:c r="D7460" s="8" t="d">
        <x:v>2026-09-20T00:00:00.000Z</x:v>
      </x:c>
      <x:c r="E7460" s="7" t="n">
        <x:v>46.3</x:v>
      </x:c>
      <x:c r="F7460" s="7" t="n">
        <x:v>45.9</x:v>
      </x:c>
      <x:c r="G7460" s="7" t="n">
        <x:v>41.6</x:v>
      </x:c>
      <x:c r="H7460" s="2" t="str">
        <x:v>否</x:v>
      </x:c>
      <x:c r="I7460" s="7" t="n">
        <x:f>IF(AND(ISNUMBER(E7460),ISNUMBER(F7460)),E7460-F7460,"")</x:f>
        <x:v>0.3999999999999986</x:v>
      </x:c>
      <x:c r="J7460" s="2" t="str">
        <x:f>IF(H7460="否","不适用",IF(AND(ISNUMBER(E7460),ISNUMBER(F7460)),IF(I7460&gt;'规则与名单'!$B$2,"是","否"),"未判定"))</x:f>
        <x:v>不适用</x:v>
      </x:c>
      <x:c r="K7460" s="2" t="str">
        <x:f>IF(J7460="是",IF(ISNUMBER(F7460),"测试日GPS","缺失"),IF(ISNUMBER(G7460),"非测试日纯氢",IF(AND(H7460="是",J7460="未判定"),IF(ISNUMBER(F7460),"测试名单无纯氢GPS","缺失"),IF(ISNUMBER(E7460),"非测试日仪表","缺失"))))</x:f>
        <x:v>非测试日纯氢</x:v>
      </x:c>
      <x:c r="L7460" s="7" t="n">
        <x:f>IF(K7460="缺失","",IF(K7460="非测试日纯氢",G7460,IF(K7460="非测试日仪表",E7460,F7460)))</x:f>
        <x:v>41.6</x:v>
      </x:c>
      <x:c r="M7460" s="2" t="n">
        <x:f>IF(K7460="缺失",1,0)</x:f>
        <x:v>0</x:v>
      </x:c>
      <x:c r="N7460" s="2" t="str">
        <x:v>车辆里程查询_20260901-20260930_1024辆_仪表里程.xlsx / X465</x:v>
      </x:c>
      <x:c r="O7460" s="2" t="str">
        <x:v>车辆里程查询_20260901-20260930_1024辆_GPS里程.xlsx / X465</x:v>
      </x:c>
      <x:c r="P7460" s="2" t="str">
        <x:v>车辆纯氢气里程查询_20260901-20260930_1024辆.xlsx / X329</x:v>
      </x:c>
    </x:row>
    <x:row r="7461" ht="22" customHeight="1">
      <x:c r="A7461" s="2" t="n">
        <x:v>294</x:v>
      </x:c>
      <x:c r="B7461" s="2" t="str">
        <x:v>粤AGR6500</x:v>
      </x:c>
      <x:c r="C7461" s="2" t="str">
        <x:v>吴纬涛</x:v>
      </x:c>
      <x:c r="D7461" s="8" t="d">
        <x:v>2026-09-21T00:00:00.000Z</x:v>
      </x:c>
      <x:c r="E7461" s="7" t="n">
        <x:v>70.5</x:v>
      </x:c>
      <x:c r="F7461" s="7" t="n">
        <x:v>141</x:v>
      </x:c>
      <x:c r="G7461" s="7" t="n">
        <x:v>114</x:v>
      </x:c>
      <x:c r="H7461" s="2" t="str">
        <x:v>否</x:v>
      </x:c>
      <x:c r="I7461" s="7" t="n">
        <x:f>IF(AND(ISNUMBER(E7461),ISNUMBER(F7461)),E7461-F7461,"")</x:f>
        <x:v>-70.5</x:v>
      </x:c>
      <x:c r="J7461" s="2" t="str">
        <x:f>IF(H7461="否","不适用",IF(AND(ISNUMBER(E7461),ISNUMBER(F7461)),IF(I7461&gt;'规则与名单'!$B$2,"是","否"),"未判定"))</x:f>
        <x:v>不适用</x:v>
      </x:c>
      <x:c r="K7461" s="2" t="str">
        <x:f>IF(J7461="是",IF(ISNUMBER(F7461),"测试日GPS","缺失"),IF(ISNUMBER(G7461),"非测试日纯氢",IF(AND(H7461="是",J7461="未判定"),IF(ISNUMBER(F7461),"测试名单无纯氢GPS","缺失"),IF(ISNUMBER(E7461),"非测试日仪表","缺失"))))</x:f>
        <x:v>非测试日纯氢</x:v>
      </x:c>
      <x:c r="L7461" s="7" t="n">
        <x:f>IF(K7461="缺失","",IF(K7461="非测试日纯氢",G7461,IF(K7461="非测试日仪表",E7461,F7461)))</x:f>
        <x:v>114</x:v>
      </x:c>
      <x:c r="M7461" s="2" t="n">
        <x:f>IF(K7461="缺失",1,0)</x:f>
        <x:v>0</x:v>
      </x:c>
      <x:c r="N7461" s="2" t="str">
        <x:v>车辆里程查询_20260901-20260930_1024辆_仪表里程.xlsx / Y465</x:v>
      </x:c>
      <x:c r="O7461" s="2" t="str">
        <x:v>车辆里程查询_20260901-20260930_1024辆_GPS里程.xlsx / Y465</x:v>
      </x:c>
      <x:c r="P7461" s="2" t="str">
        <x:v>车辆纯氢气里程查询_20260901-20260930_1024辆.xlsx / Y329</x:v>
      </x:c>
    </x:row>
    <x:row r="7462" ht="22" customHeight="1">
      <x:c r="A7462" s="2" t="n">
        <x:v>294</x:v>
      </x:c>
      <x:c r="B7462" s="2" t="str">
        <x:v>粤AGR6500</x:v>
      </x:c>
      <x:c r="C7462" s="2" t="str">
        <x:v>吴纬涛</x:v>
      </x:c>
      <x:c r="D7462" s="8" t="d">
        <x:v>2026-09-22T00:00:00.000Z</x:v>
      </x:c>
      <x:c r="E7462" s="7" t="n">
        <x:v>227.7</x:v>
      </x:c>
      <x:c r="F7462" s="7" t="n">
        <x:v>161.5</x:v>
      </x:c>
      <x:c r="G7462" s="7" t="n">
        <x:v>157.2</x:v>
      </x:c>
      <x:c r="H7462" s="2" t="str">
        <x:v>否</x:v>
      </x:c>
      <x:c r="I7462" s="7" t="n">
        <x:f>IF(AND(ISNUMBER(E7462),ISNUMBER(F7462)),E7462-F7462,"")</x:f>
        <x:v>66.19999999999999</x:v>
      </x:c>
      <x:c r="J7462" s="2" t="str">
        <x:f>IF(H7462="否","不适用",IF(AND(ISNUMBER(E7462),ISNUMBER(F7462)),IF(I7462&gt;'规则与名单'!$B$2,"是","否"),"未判定"))</x:f>
        <x:v>不适用</x:v>
      </x:c>
      <x:c r="K7462" s="2" t="str">
        <x:f>IF(J7462="是",IF(ISNUMBER(F7462),"测试日GPS","缺失"),IF(ISNUMBER(G7462),"非测试日纯氢",IF(AND(H7462="是",J7462="未判定"),IF(ISNUMBER(F7462),"测试名单无纯氢GPS","缺失"),IF(ISNUMBER(E7462),"非测试日仪表","缺失"))))</x:f>
        <x:v>非测试日纯氢</x:v>
      </x:c>
      <x:c r="L7462" s="7" t="n">
        <x:f>IF(K7462="缺失","",IF(K7462="非测试日纯氢",G7462,IF(K7462="非测试日仪表",E7462,F7462)))</x:f>
        <x:v>157.2</x:v>
      </x:c>
      <x:c r="M7462" s="2" t="n">
        <x:f>IF(K7462="缺失",1,0)</x:f>
        <x:v>0</x:v>
      </x:c>
      <x:c r="N7462" s="2" t="str">
        <x:v>车辆里程查询_20260901-20260930_1024辆_仪表里程.xlsx / Z465</x:v>
      </x:c>
      <x:c r="O7462" s="2" t="str">
        <x:v>车辆里程查询_20260901-20260930_1024辆_GPS里程.xlsx / Z465</x:v>
      </x:c>
      <x:c r="P7462" s="2" t="str">
        <x:v>车辆纯氢气里程查询_20260901-20260930_1024辆.xlsx / Z329</x:v>
      </x:c>
    </x:row>
    <x:row r="7463" ht="22" customHeight="1">
      <x:c r="A7463" s="2" t="n">
        <x:v>294</x:v>
      </x:c>
      <x:c r="B7463" s="2" t="str">
        <x:v>粤AGR6500</x:v>
      </x:c>
      <x:c r="C7463" s="2" t="str">
        <x:v>吴纬涛</x:v>
      </x:c>
      <x:c r="D7463" s="8" t="d">
        <x:v>2026-09-23T00:00:00.000Z</x:v>
      </x:c>
      <x:c r="E7463" s="7" t="n">
        <x:v>0.9</x:v>
      </x:c>
      <x:c r="F7463" s="7" t="n">
        <x:v>0.8</x:v>
      </x:c>
      <x:c r="G7463" s="7" t="n">
        <x:v>0.7</x:v>
      </x:c>
      <x:c r="H7463" s="2" t="str">
        <x:v>否</x:v>
      </x:c>
      <x:c r="I7463" s="7" t="n">
        <x:f>IF(AND(ISNUMBER(E7463),ISNUMBER(F7463)),E7463-F7463,"")</x:f>
        <x:v>0.09999999999999998</x:v>
      </x:c>
      <x:c r="J7463" s="2" t="str">
        <x:f>IF(H7463="否","不适用",IF(AND(ISNUMBER(E7463),ISNUMBER(F7463)),IF(I7463&gt;'规则与名单'!$B$2,"是","否"),"未判定"))</x:f>
        <x:v>不适用</x:v>
      </x:c>
      <x:c r="K7463" s="2" t="str">
        <x:f>IF(J7463="是",IF(ISNUMBER(F7463),"测试日GPS","缺失"),IF(ISNUMBER(G7463),"非测试日纯氢",IF(AND(H7463="是",J7463="未判定"),IF(ISNUMBER(F7463),"测试名单无纯氢GPS","缺失"),IF(ISNUMBER(E7463),"非测试日仪表","缺失"))))</x:f>
        <x:v>非测试日纯氢</x:v>
      </x:c>
      <x:c r="L7463" s="7" t="n">
        <x:f>IF(K7463="缺失","",IF(K7463="非测试日纯氢",G7463,IF(K7463="非测试日仪表",E7463,F7463)))</x:f>
        <x:v>0.7</x:v>
      </x:c>
      <x:c r="M7463" s="2" t="n">
        <x:f>IF(K7463="缺失",1,0)</x:f>
        <x:v>0</x:v>
      </x:c>
      <x:c r="N7463" s="2" t="str">
        <x:v>车辆里程查询_20260901-20260930_1024辆_仪表里程.xlsx / AA465</x:v>
      </x:c>
      <x:c r="O7463" s="2" t="str">
        <x:v>车辆里程查询_20260901-20260930_1024辆_GPS里程.xlsx / AA465</x:v>
      </x:c>
      <x:c r="P7463" s="2" t="str">
        <x:v>车辆纯氢气里程查询_20260901-20260930_1024辆.xlsx / AA329</x:v>
      </x:c>
    </x:row>
    <x:row r="7464" ht="22" customHeight="1">
      <x:c r="A7464" s="2" t="n">
        <x:v>294</x:v>
      </x:c>
      <x:c r="B7464" s="2" t="str">
        <x:v>粤AGR6500</x:v>
      </x:c>
      <x:c r="C7464" s="2" t="str">
        <x:v>吴纬涛</x:v>
      </x:c>
      <x:c r="D7464" s="8" t="d">
        <x:v>2026-09-24T00:00:00.000Z</x:v>
      </x:c>
      <x:c r="E7464" s="7" t="n">
        <x:v>25.6</x:v>
      </x:c>
      <x:c r="F7464" s="7" t="n">
        <x:v>24.9</x:v>
      </x:c>
      <x:c r="G7464" s="7" t="n">
        <x:v>24.4</x:v>
      </x:c>
      <x:c r="H7464" s="2" t="str">
        <x:v>否</x:v>
      </x:c>
      <x:c r="I7464" s="7" t="n">
        <x:f>IF(AND(ISNUMBER(E7464),ISNUMBER(F7464)),E7464-F7464,"")</x:f>
        <x:v>0.7000000000000028</x:v>
      </x:c>
      <x:c r="J7464" s="2" t="str">
        <x:f>IF(H7464="否","不适用",IF(AND(ISNUMBER(E7464),ISNUMBER(F7464)),IF(I7464&gt;'规则与名单'!$B$2,"是","否"),"未判定"))</x:f>
        <x:v>不适用</x:v>
      </x:c>
      <x:c r="K7464" s="2" t="str">
        <x:f>IF(J7464="是",IF(ISNUMBER(F7464),"测试日GPS","缺失"),IF(ISNUMBER(G7464),"非测试日纯氢",IF(AND(H7464="是",J7464="未判定"),IF(ISNUMBER(F7464),"测试名单无纯氢GPS","缺失"),IF(ISNUMBER(E7464),"非测试日仪表","缺失"))))</x:f>
        <x:v>非测试日纯氢</x:v>
      </x:c>
      <x:c r="L7464" s="7" t="n">
        <x:f>IF(K7464="缺失","",IF(K7464="非测试日纯氢",G7464,IF(K7464="非测试日仪表",E7464,F7464)))</x:f>
        <x:v>24.4</x:v>
      </x:c>
      <x:c r="M7464" s="2" t="n">
        <x:f>IF(K7464="缺失",1,0)</x:f>
        <x:v>0</x:v>
      </x:c>
      <x:c r="N7464" s="2" t="str">
        <x:v>车辆里程查询_20260901-20260930_1024辆_仪表里程.xlsx / AB465</x:v>
      </x:c>
      <x:c r="O7464" s="2" t="str">
        <x:v>车辆里程查询_20260901-20260930_1024辆_GPS里程.xlsx / AB465</x:v>
      </x:c>
      <x:c r="P7464" s="2" t="str">
        <x:v>车辆纯氢气里程查询_20260901-20260930_1024辆.xlsx / AB329</x:v>
      </x:c>
    </x:row>
    <x:row r="7465" ht="22" customHeight="1">
      <x:c r="A7465" s="2" t="n">
        <x:v>294</x:v>
      </x:c>
      <x:c r="B7465" s="2" t="str">
        <x:v>粤AGR6500</x:v>
      </x:c>
      <x:c r="C7465" s="2" t="str">
        <x:v>吴纬涛</x:v>
      </x:c>
      <x:c r="D7465" s="8" t="d">
        <x:v>2026-09-25T00:00:00.000Z</x:v>
      </x:c>
      <x:c r="E7465" s="7"/>
      <x:c r="F7465" s="7" t="n">
        <x:v>0</x:v>
      </x:c>
      <x:c r="G7465" s="7"/>
      <x:c r="H7465" s="2" t="str">
        <x:v>否</x:v>
      </x:c>
      <x:c r="I7465" s="7" t="str">
        <x:f>IF(AND(ISNUMBER(E7465),ISNUMBER(F7465)),E7465-F7465,"")</x:f>
      </x:c>
      <x:c r="J7465" s="2" t="str">
        <x:f>IF(H7465="否","不适用",IF(AND(ISNUMBER(E7465),ISNUMBER(F7465)),IF(I7465&gt;'规则与名单'!$B$2,"是","否"),"未判定"))</x:f>
        <x:v>不适用</x:v>
      </x:c>
      <x:c r="K7465" s="2" t="str">
        <x:f>IF(J7465="是",IF(ISNUMBER(F7465),"测试日GPS","缺失"),IF(ISNUMBER(G7465),"非测试日纯氢",IF(AND(H7465="是",J7465="未判定"),IF(ISNUMBER(F7465),"测试名单无纯氢GPS","缺失"),IF(ISNUMBER(E7465),"非测试日仪表","缺失"))))</x:f>
        <x:v>缺失</x:v>
      </x:c>
      <x:c r="L7465" s="7" t="str">
        <x:f>IF(K7465="缺失","",IF(K7465="非测试日纯氢",G7465,IF(K7465="非测试日仪表",E7465,F7465)))</x:f>
      </x:c>
      <x:c r="M7465" s="2" t="n">
        <x:f>IF(K7465="缺失",1,0)</x:f>
        <x:v>1</x:v>
      </x:c>
      <x:c r="N7465" s="2" t="str">
        <x:v>车辆里程查询_20260901-20260930_1024辆_仪表里程.xlsx / AC465</x:v>
      </x:c>
      <x:c r="O7465" s="2" t="str">
        <x:v>车辆里程查询_20260901-20260930_1024辆_GPS里程.xlsx / AC465</x:v>
      </x:c>
      <x:c r="P7465" s="2" t="str">
        <x:v>车辆纯氢气里程查询_20260901-20260930_1024辆.xlsx / AC329</x:v>
      </x:c>
    </x:row>
    <x:row r="7466" ht="22" customHeight="1">
      <x:c r="A7466" s="2" t="n">
        <x:v>294</x:v>
      </x:c>
      <x:c r="B7466" s="2" t="str">
        <x:v>粤AGR6500</x:v>
      </x:c>
      <x:c r="C7466" s="2" t="str">
        <x:v>吴纬涛</x:v>
      </x:c>
      <x:c r="D7466" s="8" t="d">
        <x:v>2026-09-26T00:00:00.000Z</x:v>
      </x:c>
      <x:c r="E7466" s="7" t="n">
        <x:v>138.7</x:v>
      </x:c>
      <x:c r="F7466" s="7" t="n">
        <x:v>139</x:v>
      </x:c>
      <x:c r="G7466" s="7" t="n">
        <x:v>111.8</x:v>
      </x:c>
      <x:c r="H7466" s="2" t="str">
        <x:v>否</x:v>
      </x:c>
      <x:c r="I7466" s="7" t="n">
        <x:f>IF(AND(ISNUMBER(E7466),ISNUMBER(F7466)),E7466-F7466,"")</x:f>
        <x:v>-0.30000000000001137</x:v>
      </x:c>
      <x:c r="J7466" s="2" t="str">
        <x:f>IF(H7466="否","不适用",IF(AND(ISNUMBER(E7466),ISNUMBER(F7466)),IF(I7466&gt;'规则与名单'!$B$2,"是","否"),"未判定"))</x:f>
        <x:v>不适用</x:v>
      </x:c>
      <x:c r="K7466" s="2" t="str">
        <x:f>IF(J7466="是",IF(ISNUMBER(F7466),"测试日GPS","缺失"),IF(ISNUMBER(G7466),"非测试日纯氢",IF(AND(H7466="是",J7466="未判定"),IF(ISNUMBER(F7466),"测试名单无纯氢GPS","缺失"),IF(ISNUMBER(E7466),"非测试日仪表","缺失"))))</x:f>
        <x:v>非测试日纯氢</x:v>
      </x:c>
      <x:c r="L7466" s="7" t="n">
        <x:f>IF(K7466="缺失","",IF(K7466="非测试日纯氢",G7466,IF(K7466="非测试日仪表",E7466,F7466)))</x:f>
        <x:v>111.8</x:v>
      </x:c>
      <x:c r="M7466" s="2" t="n">
        <x:f>IF(K7466="缺失",1,0)</x:f>
        <x:v>0</x:v>
      </x:c>
      <x:c r="N7466" s="2" t="str">
        <x:v>车辆里程查询_20260901-20260930_1024辆_仪表里程.xlsx / AD465</x:v>
      </x:c>
      <x:c r="O7466" s="2" t="str">
        <x:v>车辆里程查询_20260901-20260930_1024辆_GPS里程.xlsx / AD465</x:v>
      </x:c>
      <x:c r="P7466" s="2" t="str">
        <x:v>车辆纯氢气里程查询_20260901-20260930_1024辆.xlsx / AD329</x:v>
      </x:c>
    </x:row>
    <x:row r="7467" ht="22" customHeight="1">
      <x:c r="A7467" s="2" t="n">
        <x:v>294</x:v>
      </x:c>
      <x:c r="B7467" s="2" t="str">
        <x:v>粤AGR6500</x:v>
      </x:c>
      <x:c r="C7467" s="2" t="str">
        <x:v>吴纬涛</x:v>
      </x:c>
      <x:c r="D7467" s="8" t="d">
        <x:v>2026-09-27T00:00:00.000Z</x:v>
      </x:c>
      <x:c r="E7467" s="7" t="n">
        <x:v>0.2</x:v>
      </x:c>
      <x:c r="F7467" s="7" t="n">
        <x:v>0.2</x:v>
      </x:c>
      <x:c r="G7467" s="7" t="n">
        <x:v>0.1</x:v>
      </x:c>
      <x:c r="H7467" s="2" t="str">
        <x:v>否</x:v>
      </x:c>
      <x:c r="I7467" s="7" t="n">
        <x:f>IF(AND(ISNUMBER(E7467),ISNUMBER(F7467)),E7467-F7467,"")</x:f>
        <x:v>0</x:v>
      </x:c>
      <x:c r="J7467" s="2" t="str">
        <x:f>IF(H7467="否","不适用",IF(AND(ISNUMBER(E7467),ISNUMBER(F7467)),IF(I7467&gt;'规则与名单'!$B$2,"是","否"),"未判定"))</x:f>
        <x:v>不适用</x:v>
      </x:c>
      <x:c r="K7467" s="2" t="str">
        <x:f>IF(J7467="是",IF(ISNUMBER(F7467),"测试日GPS","缺失"),IF(ISNUMBER(G7467),"非测试日纯氢",IF(AND(H7467="是",J7467="未判定"),IF(ISNUMBER(F7467),"测试名单无纯氢GPS","缺失"),IF(ISNUMBER(E7467),"非测试日仪表","缺失"))))</x:f>
        <x:v>非测试日纯氢</x:v>
      </x:c>
      <x:c r="L7467" s="7" t="n">
        <x:f>IF(K7467="缺失","",IF(K7467="非测试日纯氢",G7467,IF(K7467="非测试日仪表",E7467,F7467)))</x:f>
        <x:v>0.1</x:v>
      </x:c>
      <x:c r="M7467" s="2" t="n">
        <x:f>IF(K7467="缺失",1,0)</x:f>
        <x:v>0</x:v>
      </x:c>
      <x:c r="N7467" s="2" t="str">
        <x:v>车辆里程查询_20260901-20260930_1024辆_仪表里程.xlsx / AE465</x:v>
      </x:c>
      <x:c r="O7467" s="2" t="str">
        <x:v>车辆里程查询_20260901-20260930_1024辆_GPS里程.xlsx / AE465</x:v>
      </x:c>
      <x:c r="P7467" s="2" t="str">
        <x:v>车辆纯氢气里程查询_20260901-20260930_1024辆.xlsx / AE329</x:v>
      </x:c>
    </x:row>
    <x:row r="7468" ht="22" customHeight="1">
      <x:c r="A7468" s="2" t="n">
        <x:v>294</x:v>
      </x:c>
      <x:c r="B7468" s="2" t="str">
        <x:v>粤AGR6500</x:v>
      </x:c>
      <x:c r="C7468" s="2" t="str">
        <x:v>吴纬涛</x:v>
      </x:c>
      <x:c r="D7468" s="8" t="d">
        <x:v>2026-09-28T00:00:00.000Z</x:v>
      </x:c>
      <x:c r="E7468" s="7" t="n">
        <x:v>25.3</x:v>
      </x:c>
      <x:c r="F7468" s="7" t="n">
        <x:v>26.6</x:v>
      </x:c>
      <x:c r="G7468" s="7" t="n">
        <x:v>25.1</x:v>
      </x:c>
      <x:c r="H7468" s="2" t="str">
        <x:v>否</x:v>
      </x:c>
      <x:c r="I7468" s="7" t="n">
        <x:f>IF(AND(ISNUMBER(E7468),ISNUMBER(F7468)),E7468-F7468,"")</x:f>
        <x:v>-1.3000000000000007</x:v>
      </x:c>
      <x:c r="J7468" s="2" t="str">
        <x:f>IF(H7468="否","不适用",IF(AND(ISNUMBER(E7468),ISNUMBER(F7468)),IF(I7468&gt;'规则与名单'!$B$2,"是","否"),"未判定"))</x:f>
        <x:v>不适用</x:v>
      </x:c>
      <x:c r="K7468" s="2" t="str">
        <x:f>IF(J7468="是",IF(ISNUMBER(F7468),"测试日GPS","缺失"),IF(ISNUMBER(G7468),"非测试日纯氢",IF(AND(H7468="是",J7468="未判定"),IF(ISNUMBER(F7468),"测试名单无纯氢GPS","缺失"),IF(ISNUMBER(E7468),"非测试日仪表","缺失"))))</x:f>
        <x:v>非测试日纯氢</x:v>
      </x:c>
      <x:c r="L7468" s="7" t="n">
        <x:f>IF(K7468="缺失","",IF(K7468="非测试日纯氢",G7468,IF(K7468="非测试日仪表",E7468,F7468)))</x:f>
        <x:v>25.1</x:v>
      </x:c>
      <x:c r="M7468" s="2" t="n">
        <x:f>IF(K7468="缺失",1,0)</x:f>
        <x:v>0</x:v>
      </x:c>
      <x:c r="N7468" s="2" t="str">
        <x:v>车辆里程查询_20260901-20260930_1024辆_仪表里程.xlsx / AF465</x:v>
      </x:c>
      <x:c r="O7468" s="2" t="str">
        <x:v>车辆里程查询_20260901-20260930_1024辆_GPS里程.xlsx / AF465</x:v>
      </x:c>
      <x:c r="P7468" s="2" t="str">
        <x:v>车辆纯氢气里程查询_20260901-20260930_1024辆.xlsx / AF329</x:v>
      </x:c>
    </x:row>
    <x:row r="7469" ht="22" customHeight="1">
      <x:c r="A7469" s="2" t="n">
        <x:v>294</x:v>
      </x:c>
      <x:c r="B7469" s="2" t="str">
        <x:v>粤AGR6500</x:v>
      </x:c>
      <x:c r="C7469" s="2" t="str">
        <x:v>吴纬涛</x:v>
      </x:c>
      <x:c r="D7469" s="8" t="d">
        <x:v>2026-09-29T00:00:00.000Z</x:v>
      </x:c>
      <x:c r="E7469" s="7" t="n">
        <x:v>16.3</x:v>
      </x:c>
      <x:c r="F7469" s="7" t="n">
        <x:v>16.2</x:v>
      </x:c>
      <x:c r="G7469" s="7" t="n">
        <x:v>16.2</x:v>
      </x:c>
      <x:c r="H7469" s="2" t="str">
        <x:v>否</x:v>
      </x:c>
      <x:c r="I7469" s="7" t="n">
        <x:f>IF(AND(ISNUMBER(E7469),ISNUMBER(F7469)),E7469-F7469,"")</x:f>
        <x:v>0.10000000000000142</x:v>
      </x:c>
      <x:c r="J7469" s="2" t="str">
        <x:f>IF(H7469="否","不适用",IF(AND(ISNUMBER(E7469),ISNUMBER(F7469)),IF(I7469&gt;'规则与名单'!$B$2,"是","否"),"未判定"))</x:f>
        <x:v>不适用</x:v>
      </x:c>
      <x:c r="K7469" s="2" t="str">
        <x:f>IF(J7469="是",IF(ISNUMBER(F7469),"测试日GPS","缺失"),IF(ISNUMBER(G7469),"非测试日纯氢",IF(AND(H7469="是",J7469="未判定"),IF(ISNUMBER(F7469),"测试名单无纯氢GPS","缺失"),IF(ISNUMBER(E7469),"非测试日仪表","缺失"))))</x:f>
        <x:v>非测试日纯氢</x:v>
      </x:c>
      <x:c r="L7469" s="7" t="n">
        <x:f>IF(K7469="缺失","",IF(K7469="非测试日纯氢",G7469,IF(K7469="非测试日仪表",E7469,F7469)))</x:f>
        <x:v>16.2</x:v>
      </x:c>
      <x:c r="M7469" s="2" t="n">
        <x:f>IF(K7469="缺失",1,0)</x:f>
        <x:v>0</x:v>
      </x:c>
      <x:c r="N7469" s="2" t="str">
        <x:v>车辆里程查询_20260901-20260930_1024辆_仪表里程.xlsx / AG465</x:v>
      </x:c>
      <x:c r="O7469" s="2" t="str">
        <x:v>车辆里程查询_20260901-20260930_1024辆_GPS里程.xlsx / AG465</x:v>
      </x:c>
      <x:c r="P7469" s="2" t="str">
        <x:v>车辆纯氢气里程查询_20260901-20260930_1024辆.xlsx / AG329</x:v>
      </x:c>
    </x:row>
    <x:row r="7470" ht="22" customHeight="1">
      <x:c r="A7470" s="2" t="n">
        <x:v>294</x:v>
      </x:c>
      <x:c r="B7470" s="2" t="str">
        <x:v>粤AGR6500</x:v>
      </x:c>
      <x:c r="C7470" s="2" t="str">
        <x:v>吴纬涛</x:v>
      </x:c>
      <x:c r="D7470" s="8" t="d">
        <x:v>2026-09-30T00:00:00.000Z</x:v>
      </x:c>
      <x:c r="E7470" s="7"/>
      <x:c r="F7470" s="7" t="n">
        <x:v>0</x:v>
      </x:c>
      <x:c r="G7470" s="7"/>
      <x:c r="H7470" s="2" t="str">
        <x:v>否</x:v>
      </x:c>
      <x:c r="I7470" s="7" t="str">
        <x:f>IF(AND(ISNUMBER(E7470),ISNUMBER(F7470)),E7470-F7470,"")</x:f>
      </x:c>
      <x:c r="J7470" s="2" t="str">
        <x:f>IF(H7470="否","不适用",IF(AND(ISNUMBER(E7470),ISNUMBER(F7470)),IF(I7470&gt;'规则与名单'!$B$2,"是","否"),"未判定"))</x:f>
        <x:v>不适用</x:v>
      </x:c>
      <x:c r="K7470" s="2" t="str">
        <x:f>IF(J7470="是",IF(ISNUMBER(F7470),"测试日GPS","缺失"),IF(ISNUMBER(G7470),"非测试日纯氢",IF(AND(H7470="是",J7470="未判定"),IF(ISNUMBER(F7470),"测试名单无纯氢GPS","缺失"),IF(ISNUMBER(E7470),"非测试日仪表","缺失"))))</x:f>
        <x:v>缺失</x:v>
      </x:c>
      <x:c r="L7470" s="7" t="str">
        <x:f>IF(K7470="缺失","",IF(K7470="非测试日纯氢",G7470,IF(K7470="非测试日仪表",E7470,F7470)))</x:f>
      </x:c>
      <x:c r="M7470" s="2" t="n">
        <x:f>IF(K7470="缺失",1,0)</x:f>
        <x:v>1</x:v>
      </x:c>
      <x:c r="N7470" s="2" t="str">
        <x:v>车辆里程查询_20260901-20260930_1024辆_仪表里程.xlsx / AH465</x:v>
      </x:c>
      <x:c r="O7470" s="2" t="str">
        <x:v>车辆里程查询_20260901-20260930_1024辆_GPS里程.xlsx / AH465</x:v>
      </x:c>
      <x:c r="P7470" s="2" t="str">
        <x:v>车辆纯氢气里程查询_20260901-20260930_1024辆.xlsx / AH329</x:v>
      </x:c>
    </x:row>
    <x:row r="7471" ht="22" customHeight="1">
      <x:c r="A7471" s="2" t="n">
        <x:v>295</x:v>
      </x:c>
      <x:c r="B7471" s="2" t="str">
        <x:v>粤AGR7898</x:v>
      </x:c>
      <x:c r="C7471" s="2" t="str">
        <x:v>吴纬涛</x:v>
      </x:c>
      <x:c r="D7471" s="8" t="d">
        <x:v>2026-09-01T00:00:00.000Z</x:v>
      </x:c>
      <x:c r="E7471" s="7"/>
      <x:c r="F7471" s="7" t="n">
        <x:v>0</x:v>
      </x:c>
      <x:c r="G7471" s="7"/>
      <x:c r="H7471" s="2" t="str">
        <x:v>否</x:v>
      </x:c>
      <x:c r="I7471" s="7" t="str">
        <x:f>IF(AND(ISNUMBER(E7471),ISNUMBER(F7471)),E7471-F7471,"")</x:f>
      </x:c>
      <x:c r="J7471" s="2" t="str">
        <x:f>IF(H7471="否","不适用",IF(AND(ISNUMBER(E7471),ISNUMBER(F7471)),IF(I7471&gt;'规则与名单'!$B$2,"是","否"),"未判定"))</x:f>
        <x:v>不适用</x:v>
      </x:c>
      <x:c r="K7471" s="2" t="str">
        <x:f>IF(J7471="是",IF(ISNUMBER(F7471),"测试日GPS","缺失"),IF(ISNUMBER(G7471),"非测试日纯氢",IF(AND(H7471="是",J7471="未判定"),IF(ISNUMBER(F7471),"测试名单无纯氢GPS","缺失"),IF(ISNUMBER(E7471),"非测试日仪表","缺失"))))</x:f>
        <x:v>缺失</x:v>
      </x:c>
      <x:c r="L7471" s="7" t="str">
        <x:f>IF(K7471="缺失","",IF(K7471="非测试日纯氢",G7471,IF(K7471="非测试日仪表",E7471,F7471)))</x:f>
      </x:c>
      <x:c r="M7471" s="2" t="n">
        <x:f>IF(K7471="缺失",1,0)</x:f>
        <x:v>1</x:v>
      </x:c>
      <x:c r="N7471" s="2" t="str">
        <x:v>车辆里程查询_20260901-20260930_1024辆_仪表里程.xlsx / E658</x:v>
      </x:c>
      <x:c r="O7471" s="2" t="str">
        <x:v>车辆里程查询_20260901-20260930_1024辆_GPS里程.xlsx / E658</x:v>
      </x:c>
      <x:c r="P7471" s="2" t="str">
        <x:v>车辆纯氢气里程查询_20260901-20260930_1024辆.xlsx / E302</x:v>
      </x:c>
    </x:row>
    <x:row r="7472" ht="22" customHeight="1">
      <x:c r="A7472" s="2" t="n">
        <x:v>295</x:v>
      </x:c>
      <x:c r="B7472" s="2" t="str">
        <x:v>粤AGR7898</x:v>
      </x:c>
      <x:c r="C7472" s="2" t="str">
        <x:v>吴纬涛</x:v>
      </x:c>
      <x:c r="D7472" s="8" t="d">
        <x:v>2026-09-02T00:00:00.000Z</x:v>
      </x:c>
      <x:c r="E7472" s="7"/>
      <x:c r="F7472" s="7" t="n">
        <x:v>0</x:v>
      </x:c>
      <x:c r="G7472" s="7"/>
      <x:c r="H7472" s="2" t="str">
        <x:v>否</x:v>
      </x:c>
      <x:c r="I7472" s="7" t="str">
        <x:f>IF(AND(ISNUMBER(E7472),ISNUMBER(F7472)),E7472-F7472,"")</x:f>
      </x:c>
      <x:c r="J7472" s="2" t="str">
        <x:f>IF(H7472="否","不适用",IF(AND(ISNUMBER(E7472),ISNUMBER(F7472)),IF(I7472&gt;'规则与名单'!$B$2,"是","否"),"未判定"))</x:f>
        <x:v>不适用</x:v>
      </x:c>
      <x:c r="K7472" s="2" t="str">
        <x:f>IF(J7472="是",IF(ISNUMBER(F7472),"测试日GPS","缺失"),IF(ISNUMBER(G7472),"非测试日纯氢",IF(AND(H7472="是",J7472="未判定"),IF(ISNUMBER(F7472),"测试名单无纯氢GPS","缺失"),IF(ISNUMBER(E7472),"非测试日仪表","缺失"))))</x:f>
        <x:v>缺失</x:v>
      </x:c>
      <x:c r="L7472" s="7" t="str">
        <x:f>IF(K7472="缺失","",IF(K7472="非测试日纯氢",G7472,IF(K7472="非测试日仪表",E7472,F7472)))</x:f>
      </x:c>
      <x:c r="M7472" s="2" t="n">
        <x:f>IF(K7472="缺失",1,0)</x:f>
        <x:v>1</x:v>
      </x:c>
      <x:c r="N7472" s="2" t="str">
        <x:v>车辆里程查询_20260901-20260930_1024辆_仪表里程.xlsx / F658</x:v>
      </x:c>
      <x:c r="O7472" s="2" t="str">
        <x:v>车辆里程查询_20260901-20260930_1024辆_GPS里程.xlsx / F658</x:v>
      </x:c>
      <x:c r="P7472" s="2" t="str">
        <x:v>车辆纯氢气里程查询_20260901-20260930_1024辆.xlsx / F302</x:v>
      </x:c>
    </x:row>
    <x:row r="7473" ht="22" customHeight="1">
      <x:c r="A7473" s="2" t="n">
        <x:v>295</x:v>
      </x:c>
      <x:c r="B7473" s="2" t="str">
        <x:v>粤AGR7898</x:v>
      </x:c>
      <x:c r="C7473" s="2" t="str">
        <x:v>吴纬涛</x:v>
      </x:c>
      <x:c r="D7473" s="8" t="d">
        <x:v>2026-09-03T00:00:00.000Z</x:v>
      </x:c>
      <x:c r="E7473" s="7"/>
      <x:c r="F7473" s="7" t="n">
        <x:v>0</x:v>
      </x:c>
      <x:c r="G7473" s="7"/>
      <x:c r="H7473" s="2" t="str">
        <x:v>否</x:v>
      </x:c>
      <x:c r="I7473" s="7" t="str">
        <x:f>IF(AND(ISNUMBER(E7473),ISNUMBER(F7473)),E7473-F7473,"")</x:f>
      </x:c>
      <x:c r="J7473" s="2" t="str">
        <x:f>IF(H7473="否","不适用",IF(AND(ISNUMBER(E7473),ISNUMBER(F7473)),IF(I7473&gt;'规则与名单'!$B$2,"是","否"),"未判定"))</x:f>
        <x:v>不适用</x:v>
      </x:c>
      <x:c r="K7473" s="2" t="str">
        <x:f>IF(J7473="是",IF(ISNUMBER(F7473),"测试日GPS","缺失"),IF(ISNUMBER(G7473),"非测试日纯氢",IF(AND(H7473="是",J7473="未判定"),IF(ISNUMBER(F7473),"测试名单无纯氢GPS","缺失"),IF(ISNUMBER(E7473),"非测试日仪表","缺失"))))</x:f>
        <x:v>缺失</x:v>
      </x:c>
      <x:c r="L7473" s="7" t="str">
        <x:f>IF(K7473="缺失","",IF(K7473="非测试日纯氢",G7473,IF(K7473="非测试日仪表",E7473,F7473)))</x:f>
      </x:c>
      <x:c r="M7473" s="2" t="n">
        <x:f>IF(K7473="缺失",1,0)</x:f>
        <x:v>1</x:v>
      </x:c>
      <x:c r="N7473" s="2" t="str">
        <x:v>车辆里程查询_20260901-20260930_1024辆_仪表里程.xlsx / G658</x:v>
      </x:c>
      <x:c r="O7473" s="2" t="str">
        <x:v>车辆里程查询_20260901-20260930_1024辆_GPS里程.xlsx / G658</x:v>
      </x:c>
      <x:c r="P7473" s="2" t="str">
        <x:v>车辆纯氢气里程查询_20260901-20260930_1024辆.xlsx / G302</x:v>
      </x:c>
    </x:row>
    <x:row r="7474" ht="22" customHeight="1">
      <x:c r="A7474" s="2" t="n">
        <x:v>295</x:v>
      </x:c>
      <x:c r="B7474" s="2" t="str">
        <x:v>粤AGR7898</x:v>
      </x:c>
      <x:c r="C7474" s="2" t="str">
        <x:v>吴纬涛</x:v>
      </x:c>
      <x:c r="D7474" s="8" t="d">
        <x:v>2026-09-04T00:00:00.000Z</x:v>
      </x:c>
      <x:c r="E7474" s="7"/>
      <x:c r="F7474" s="7" t="n">
        <x:v>0</x:v>
      </x:c>
      <x:c r="G7474" s="7"/>
      <x:c r="H7474" s="2" t="str">
        <x:v>否</x:v>
      </x:c>
      <x:c r="I7474" s="7" t="str">
        <x:f>IF(AND(ISNUMBER(E7474),ISNUMBER(F7474)),E7474-F7474,"")</x:f>
      </x:c>
      <x:c r="J7474" s="2" t="str">
        <x:f>IF(H7474="否","不适用",IF(AND(ISNUMBER(E7474),ISNUMBER(F7474)),IF(I7474&gt;'规则与名单'!$B$2,"是","否"),"未判定"))</x:f>
        <x:v>不适用</x:v>
      </x:c>
      <x:c r="K7474" s="2" t="str">
        <x:f>IF(J7474="是",IF(ISNUMBER(F7474),"测试日GPS","缺失"),IF(ISNUMBER(G7474),"非测试日纯氢",IF(AND(H7474="是",J7474="未判定"),IF(ISNUMBER(F7474),"测试名单无纯氢GPS","缺失"),IF(ISNUMBER(E7474),"非测试日仪表","缺失"))))</x:f>
        <x:v>缺失</x:v>
      </x:c>
      <x:c r="L7474" s="7" t="str">
        <x:f>IF(K7474="缺失","",IF(K7474="非测试日纯氢",G7474,IF(K7474="非测试日仪表",E7474,F7474)))</x:f>
      </x:c>
      <x:c r="M7474" s="2" t="n">
        <x:f>IF(K7474="缺失",1,0)</x:f>
        <x:v>1</x:v>
      </x:c>
      <x:c r="N7474" s="2" t="str">
        <x:v>车辆里程查询_20260901-20260930_1024辆_仪表里程.xlsx / H658</x:v>
      </x:c>
      <x:c r="O7474" s="2" t="str">
        <x:v>车辆里程查询_20260901-20260930_1024辆_GPS里程.xlsx / H658</x:v>
      </x:c>
      <x:c r="P7474" s="2" t="str">
        <x:v>车辆纯氢气里程查询_20260901-20260930_1024辆.xlsx / H302</x:v>
      </x:c>
    </x:row>
    <x:row r="7475" ht="22" customHeight="1">
      <x:c r="A7475" s="2" t="n">
        <x:v>295</x:v>
      </x:c>
      <x:c r="B7475" s="2" t="str">
        <x:v>粤AGR7898</x:v>
      </x:c>
      <x:c r="C7475" s="2" t="str">
        <x:v>吴纬涛</x:v>
      </x:c>
      <x:c r="D7475" s="8" t="d">
        <x:v>2026-09-05T00:00:00.000Z</x:v>
      </x:c>
      <x:c r="E7475" s="7"/>
      <x:c r="F7475" s="7" t="n">
        <x:v>0</x:v>
      </x:c>
      <x:c r="G7475" s="7"/>
      <x:c r="H7475" s="2" t="str">
        <x:v>否</x:v>
      </x:c>
      <x:c r="I7475" s="7" t="str">
        <x:f>IF(AND(ISNUMBER(E7475),ISNUMBER(F7475)),E7475-F7475,"")</x:f>
      </x:c>
      <x:c r="J7475" s="2" t="str">
        <x:f>IF(H7475="否","不适用",IF(AND(ISNUMBER(E7475),ISNUMBER(F7475)),IF(I7475&gt;'规则与名单'!$B$2,"是","否"),"未判定"))</x:f>
        <x:v>不适用</x:v>
      </x:c>
      <x:c r="K7475" s="2" t="str">
        <x:f>IF(J7475="是",IF(ISNUMBER(F7475),"测试日GPS","缺失"),IF(ISNUMBER(G7475),"非测试日纯氢",IF(AND(H7475="是",J7475="未判定"),IF(ISNUMBER(F7475),"测试名单无纯氢GPS","缺失"),IF(ISNUMBER(E7475),"非测试日仪表","缺失"))))</x:f>
        <x:v>缺失</x:v>
      </x:c>
      <x:c r="L7475" s="7" t="str">
        <x:f>IF(K7475="缺失","",IF(K7475="非测试日纯氢",G7475,IF(K7475="非测试日仪表",E7475,F7475)))</x:f>
      </x:c>
      <x:c r="M7475" s="2" t="n">
        <x:f>IF(K7475="缺失",1,0)</x:f>
        <x:v>1</x:v>
      </x:c>
      <x:c r="N7475" s="2" t="str">
        <x:v>车辆里程查询_20260901-20260930_1024辆_仪表里程.xlsx / I658</x:v>
      </x:c>
      <x:c r="O7475" s="2" t="str">
        <x:v>车辆里程查询_20260901-20260930_1024辆_GPS里程.xlsx / I658</x:v>
      </x:c>
      <x:c r="P7475" s="2" t="str">
        <x:v>车辆纯氢气里程查询_20260901-20260930_1024辆.xlsx / I302</x:v>
      </x:c>
    </x:row>
    <x:row r="7476" ht="22" customHeight="1">
      <x:c r="A7476" s="2" t="n">
        <x:v>295</x:v>
      </x:c>
      <x:c r="B7476" s="2" t="str">
        <x:v>粤AGR7898</x:v>
      </x:c>
      <x:c r="C7476" s="2" t="str">
        <x:v>吴纬涛</x:v>
      </x:c>
      <x:c r="D7476" s="8" t="d">
        <x:v>2026-09-06T00:00:00.000Z</x:v>
      </x:c>
      <x:c r="E7476" s="7"/>
      <x:c r="F7476" s="7" t="n">
        <x:v>0</x:v>
      </x:c>
      <x:c r="G7476" s="7"/>
      <x:c r="H7476" s="2" t="str">
        <x:v>否</x:v>
      </x:c>
      <x:c r="I7476" s="7" t="str">
        <x:f>IF(AND(ISNUMBER(E7476),ISNUMBER(F7476)),E7476-F7476,"")</x:f>
      </x:c>
      <x:c r="J7476" s="2" t="str">
        <x:f>IF(H7476="否","不适用",IF(AND(ISNUMBER(E7476),ISNUMBER(F7476)),IF(I7476&gt;'规则与名单'!$B$2,"是","否"),"未判定"))</x:f>
        <x:v>不适用</x:v>
      </x:c>
      <x:c r="K7476" s="2" t="str">
        <x:f>IF(J7476="是",IF(ISNUMBER(F7476),"测试日GPS","缺失"),IF(ISNUMBER(G7476),"非测试日纯氢",IF(AND(H7476="是",J7476="未判定"),IF(ISNUMBER(F7476),"测试名单无纯氢GPS","缺失"),IF(ISNUMBER(E7476),"非测试日仪表","缺失"))))</x:f>
        <x:v>缺失</x:v>
      </x:c>
      <x:c r="L7476" s="7" t="str">
        <x:f>IF(K7476="缺失","",IF(K7476="非测试日纯氢",G7476,IF(K7476="非测试日仪表",E7476,F7476)))</x:f>
      </x:c>
      <x:c r="M7476" s="2" t="n">
        <x:f>IF(K7476="缺失",1,0)</x:f>
        <x:v>1</x:v>
      </x:c>
      <x:c r="N7476" s="2" t="str">
        <x:v>车辆里程查询_20260901-20260930_1024辆_仪表里程.xlsx / J658</x:v>
      </x:c>
      <x:c r="O7476" s="2" t="str">
        <x:v>车辆里程查询_20260901-20260930_1024辆_GPS里程.xlsx / J658</x:v>
      </x:c>
      <x:c r="P7476" s="2" t="str">
        <x:v>车辆纯氢气里程查询_20260901-20260930_1024辆.xlsx / J302</x:v>
      </x:c>
    </x:row>
    <x:row r="7477" ht="22" customHeight="1">
      <x:c r="A7477" s="2" t="n">
        <x:v>295</x:v>
      </x:c>
      <x:c r="B7477" s="2" t="str">
        <x:v>粤AGR7898</x:v>
      </x:c>
      <x:c r="C7477" s="2" t="str">
        <x:v>吴纬涛</x:v>
      </x:c>
      <x:c r="D7477" s="8" t="d">
        <x:v>2026-09-07T00:00:00.000Z</x:v>
      </x:c>
      <x:c r="E7477" s="7"/>
      <x:c r="F7477" s="7" t="n">
        <x:v>0</x:v>
      </x:c>
      <x:c r="G7477" s="7"/>
      <x:c r="H7477" s="2" t="str">
        <x:v>否</x:v>
      </x:c>
      <x:c r="I7477" s="7" t="str">
        <x:f>IF(AND(ISNUMBER(E7477),ISNUMBER(F7477)),E7477-F7477,"")</x:f>
      </x:c>
      <x:c r="J7477" s="2" t="str">
        <x:f>IF(H7477="否","不适用",IF(AND(ISNUMBER(E7477),ISNUMBER(F7477)),IF(I7477&gt;'规则与名单'!$B$2,"是","否"),"未判定"))</x:f>
        <x:v>不适用</x:v>
      </x:c>
      <x:c r="K7477" s="2" t="str">
        <x:f>IF(J7477="是",IF(ISNUMBER(F7477),"测试日GPS","缺失"),IF(ISNUMBER(G7477),"非测试日纯氢",IF(AND(H7477="是",J7477="未判定"),IF(ISNUMBER(F7477),"测试名单无纯氢GPS","缺失"),IF(ISNUMBER(E7477),"非测试日仪表","缺失"))))</x:f>
        <x:v>缺失</x:v>
      </x:c>
      <x:c r="L7477" s="7" t="str">
        <x:f>IF(K7477="缺失","",IF(K7477="非测试日纯氢",G7477,IF(K7477="非测试日仪表",E7477,F7477)))</x:f>
      </x:c>
      <x:c r="M7477" s="2" t="n">
        <x:f>IF(K7477="缺失",1,0)</x:f>
        <x:v>1</x:v>
      </x:c>
      <x:c r="N7477" s="2" t="str">
        <x:v>车辆里程查询_20260901-20260930_1024辆_仪表里程.xlsx / K658</x:v>
      </x:c>
      <x:c r="O7477" s="2" t="str">
        <x:v>车辆里程查询_20260901-20260930_1024辆_GPS里程.xlsx / K658</x:v>
      </x:c>
      <x:c r="P7477" s="2" t="str">
        <x:v>车辆纯氢气里程查询_20260901-20260930_1024辆.xlsx / K302</x:v>
      </x:c>
    </x:row>
    <x:row r="7478" ht="22" customHeight="1">
      <x:c r="A7478" s="2" t="n">
        <x:v>295</x:v>
      </x:c>
      <x:c r="B7478" s="2" t="str">
        <x:v>粤AGR7898</x:v>
      </x:c>
      <x:c r="C7478" s="2" t="str">
        <x:v>吴纬涛</x:v>
      </x:c>
      <x:c r="D7478" s="8" t="d">
        <x:v>2026-09-08T00:00:00.000Z</x:v>
      </x:c>
      <x:c r="E7478" s="7"/>
      <x:c r="F7478" s="7" t="n">
        <x:v>0</x:v>
      </x:c>
      <x:c r="G7478" s="7"/>
      <x:c r="H7478" s="2" t="str">
        <x:v>否</x:v>
      </x:c>
      <x:c r="I7478" s="7" t="str">
        <x:f>IF(AND(ISNUMBER(E7478),ISNUMBER(F7478)),E7478-F7478,"")</x:f>
      </x:c>
      <x:c r="J7478" s="2" t="str">
        <x:f>IF(H7478="否","不适用",IF(AND(ISNUMBER(E7478),ISNUMBER(F7478)),IF(I7478&gt;'规则与名单'!$B$2,"是","否"),"未判定"))</x:f>
        <x:v>不适用</x:v>
      </x:c>
      <x:c r="K7478" s="2" t="str">
        <x:f>IF(J7478="是",IF(ISNUMBER(F7478),"测试日GPS","缺失"),IF(ISNUMBER(G7478),"非测试日纯氢",IF(AND(H7478="是",J7478="未判定"),IF(ISNUMBER(F7478),"测试名单无纯氢GPS","缺失"),IF(ISNUMBER(E7478),"非测试日仪表","缺失"))))</x:f>
        <x:v>缺失</x:v>
      </x:c>
      <x:c r="L7478" s="7" t="str">
        <x:f>IF(K7478="缺失","",IF(K7478="非测试日纯氢",G7478,IF(K7478="非测试日仪表",E7478,F7478)))</x:f>
      </x:c>
      <x:c r="M7478" s="2" t="n">
        <x:f>IF(K7478="缺失",1,0)</x:f>
        <x:v>1</x:v>
      </x:c>
      <x:c r="N7478" s="2" t="str">
        <x:v>车辆里程查询_20260901-20260930_1024辆_仪表里程.xlsx / L658</x:v>
      </x:c>
      <x:c r="O7478" s="2" t="str">
        <x:v>车辆里程查询_20260901-20260930_1024辆_GPS里程.xlsx / L658</x:v>
      </x:c>
      <x:c r="P7478" s="2" t="str">
        <x:v>车辆纯氢气里程查询_20260901-20260930_1024辆.xlsx / L302</x:v>
      </x:c>
    </x:row>
    <x:row r="7479" ht="22" customHeight="1">
      <x:c r="A7479" s="2" t="n">
        <x:v>295</x:v>
      </x:c>
      <x:c r="B7479" s="2" t="str">
        <x:v>粤AGR7898</x:v>
      </x:c>
      <x:c r="C7479" s="2" t="str">
        <x:v>吴纬涛</x:v>
      </x:c>
      <x:c r="D7479" s="8" t="d">
        <x:v>2026-09-09T00:00:00.000Z</x:v>
      </x:c>
      <x:c r="E7479" s="7"/>
      <x:c r="F7479" s="7" t="n">
        <x:v>0</x:v>
      </x:c>
      <x:c r="G7479" s="7"/>
      <x:c r="H7479" s="2" t="str">
        <x:v>否</x:v>
      </x:c>
      <x:c r="I7479" s="7" t="str">
        <x:f>IF(AND(ISNUMBER(E7479),ISNUMBER(F7479)),E7479-F7479,"")</x:f>
      </x:c>
      <x:c r="J7479" s="2" t="str">
        <x:f>IF(H7479="否","不适用",IF(AND(ISNUMBER(E7479),ISNUMBER(F7479)),IF(I7479&gt;'规则与名单'!$B$2,"是","否"),"未判定"))</x:f>
        <x:v>不适用</x:v>
      </x:c>
      <x:c r="K7479" s="2" t="str">
        <x:f>IF(J7479="是",IF(ISNUMBER(F7479),"测试日GPS","缺失"),IF(ISNUMBER(G7479),"非测试日纯氢",IF(AND(H7479="是",J7479="未判定"),IF(ISNUMBER(F7479),"测试名单无纯氢GPS","缺失"),IF(ISNUMBER(E7479),"非测试日仪表","缺失"))))</x:f>
        <x:v>缺失</x:v>
      </x:c>
      <x:c r="L7479" s="7" t="str">
        <x:f>IF(K7479="缺失","",IF(K7479="非测试日纯氢",G7479,IF(K7479="非测试日仪表",E7479,F7479)))</x:f>
      </x:c>
      <x:c r="M7479" s="2" t="n">
        <x:f>IF(K7479="缺失",1,0)</x:f>
        <x:v>1</x:v>
      </x:c>
      <x:c r="N7479" s="2" t="str">
        <x:v>车辆里程查询_20260901-20260930_1024辆_仪表里程.xlsx / M658</x:v>
      </x:c>
      <x:c r="O7479" s="2" t="str">
        <x:v>车辆里程查询_20260901-20260930_1024辆_GPS里程.xlsx / M658</x:v>
      </x:c>
      <x:c r="P7479" s="2" t="str">
        <x:v>车辆纯氢气里程查询_20260901-20260930_1024辆.xlsx / M302</x:v>
      </x:c>
    </x:row>
    <x:row r="7480" ht="22" customHeight="1">
      <x:c r="A7480" s="2" t="n">
        <x:v>295</x:v>
      </x:c>
      <x:c r="B7480" s="2" t="str">
        <x:v>粤AGR7898</x:v>
      </x:c>
      <x:c r="C7480" s="2" t="str">
        <x:v>吴纬涛</x:v>
      </x:c>
      <x:c r="D7480" s="8" t="d">
        <x:v>2026-09-10T00:00:00.000Z</x:v>
      </x:c>
      <x:c r="E7480" s="7"/>
      <x:c r="F7480" s="7" t="n">
        <x:v>0</x:v>
      </x:c>
      <x:c r="G7480" s="7"/>
      <x:c r="H7480" s="2" t="str">
        <x:v>否</x:v>
      </x:c>
      <x:c r="I7480" s="7" t="str">
        <x:f>IF(AND(ISNUMBER(E7480),ISNUMBER(F7480)),E7480-F7480,"")</x:f>
      </x:c>
      <x:c r="J7480" s="2" t="str">
        <x:f>IF(H7480="否","不适用",IF(AND(ISNUMBER(E7480),ISNUMBER(F7480)),IF(I7480&gt;'规则与名单'!$B$2,"是","否"),"未判定"))</x:f>
        <x:v>不适用</x:v>
      </x:c>
      <x:c r="K7480" s="2" t="str">
        <x:f>IF(J7480="是",IF(ISNUMBER(F7480),"测试日GPS","缺失"),IF(ISNUMBER(G7480),"非测试日纯氢",IF(AND(H7480="是",J7480="未判定"),IF(ISNUMBER(F7480),"测试名单无纯氢GPS","缺失"),IF(ISNUMBER(E7480),"非测试日仪表","缺失"))))</x:f>
        <x:v>缺失</x:v>
      </x:c>
      <x:c r="L7480" s="7" t="str">
        <x:f>IF(K7480="缺失","",IF(K7480="非测试日纯氢",G7480,IF(K7480="非测试日仪表",E7480,F7480)))</x:f>
      </x:c>
      <x:c r="M7480" s="2" t="n">
        <x:f>IF(K7480="缺失",1,0)</x:f>
        <x:v>1</x:v>
      </x:c>
      <x:c r="N7480" s="2" t="str">
        <x:v>车辆里程查询_20260901-20260930_1024辆_仪表里程.xlsx / N658</x:v>
      </x:c>
      <x:c r="O7480" s="2" t="str">
        <x:v>车辆里程查询_20260901-20260930_1024辆_GPS里程.xlsx / N658</x:v>
      </x:c>
      <x:c r="P7480" s="2" t="str">
        <x:v>车辆纯氢气里程查询_20260901-20260930_1024辆.xlsx / N302</x:v>
      </x:c>
    </x:row>
    <x:row r="7481" ht="22" customHeight="1">
      <x:c r="A7481" s="2" t="n">
        <x:v>295</x:v>
      </x:c>
      <x:c r="B7481" s="2" t="str">
        <x:v>粤AGR7898</x:v>
      </x:c>
      <x:c r="C7481" s="2" t="str">
        <x:v>吴纬涛</x:v>
      </x:c>
      <x:c r="D7481" s="8" t="d">
        <x:v>2026-09-11T00:00:00.000Z</x:v>
      </x:c>
      <x:c r="E7481" s="7"/>
      <x:c r="F7481" s="7" t="n">
        <x:v>0</x:v>
      </x:c>
      <x:c r="G7481" s="7"/>
      <x:c r="H7481" s="2" t="str">
        <x:v>否</x:v>
      </x:c>
      <x:c r="I7481" s="7" t="str">
        <x:f>IF(AND(ISNUMBER(E7481),ISNUMBER(F7481)),E7481-F7481,"")</x:f>
      </x:c>
      <x:c r="J7481" s="2" t="str">
        <x:f>IF(H7481="否","不适用",IF(AND(ISNUMBER(E7481),ISNUMBER(F7481)),IF(I7481&gt;'规则与名单'!$B$2,"是","否"),"未判定"))</x:f>
        <x:v>不适用</x:v>
      </x:c>
      <x:c r="K7481" s="2" t="str">
        <x:f>IF(J7481="是",IF(ISNUMBER(F7481),"测试日GPS","缺失"),IF(ISNUMBER(G7481),"非测试日纯氢",IF(AND(H7481="是",J7481="未判定"),IF(ISNUMBER(F7481),"测试名单无纯氢GPS","缺失"),IF(ISNUMBER(E7481),"非测试日仪表","缺失"))))</x:f>
        <x:v>缺失</x:v>
      </x:c>
      <x:c r="L7481" s="7" t="str">
        <x:f>IF(K7481="缺失","",IF(K7481="非测试日纯氢",G7481,IF(K7481="非测试日仪表",E7481,F7481)))</x:f>
      </x:c>
      <x:c r="M7481" s="2" t="n">
        <x:f>IF(K7481="缺失",1,0)</x:f>
        <x:v>1</x:v>
      </x:c>
      <x:c r="N7481" s="2" t="str">
        <x:v>车辆里程查询_20260901-20260930_1024辆_仪表里程.xlsx / O658</x:v>
      </x:c>
      <x:c r="O7481" s="2" t="str">
        <x:v>车辆里程查询_20260901-20260930_1024辆_GPS里程.xlsx / O658</x:v>
      </x:c>
      <x:c r="P7481" s="2" t="str">
        <x:v>车辆纯氢气里程查询_20260901-20260930_1024辆.xlsx / O302</x:v>
      </x:c>
    </x:row>
    <x:row r="7482" ht="22" customHeight="1">
      <x:c r="A7482" s="2" t="n">
        <x:v>295</x:v>
      </x:c>
      <x:c r="B7482" s="2" t="str">
        <x:v>粤AGR7898</x:v>
      </x:c>
      <x:c r="C7482" s="2" t="str">
        <x:v>吴纬涛</x:v>
      </x:c>
      <x:c r="D7482" s="8" t="d">
        <x:v>2026-09-12T00:00:00.000Z</x:v>
      </x:c>
      <x:c r="E7482" s="7"/>
      <x:c r="F7482" s="7" t="n">
        <x:v>0</x:v>
      </x:c>
      <x:c r="G7482" s="7"/>
      <x:c r="H7482" s="2" t="str">
        <x:v>否</x:v>
      </x:c>
      <x:c r="I7482" s="7" t="str">
        <x:f>IF(AND(ISNUMBER(E7482),ISNUMBER(F7482)),E7482-F7482,"")</x:f>
      </x:c>
      <x:c r="J7482" s="2" t="str">
        <x:f>IF(H7482="否","不适用",IF(AND(ISNUMBER(E7482),ISNUMBER(F7482)),IF(I7482&gt;'规则与名单'!$B$2,"是","否"),"未判定"))</x:f>
        <x:v>不适用</x:v>
      </x:c>
      <x:c r="K7482" s="2" t="str">
        <x:f>IF(J7482="是",IF(ISNUMBER(F7482),"测试日GPS","缺失"),IF(ISNUMBER(G7482),"非测试日纯氢",IF(AND(H7482="是",J7482="未判定"),IF(ISNUMBER(F7482),"测试名单无纯氢GPS","缺失"),IF(ISNUMBER(E7482),"非测试日仪表","缺失"))))</x:f>
        <x:v>缺失</x:v>
      </x:c>
      <x:c r="L7482" s="7" t="str">
        <x:f>IF(K7482="缺失","",IF(K7482="非测试日纯氢",G7482,IF(K7482="非测试日仪表",E7482,F7482)))</x:f>
      </x:c>
      <x:c r="M7482" s="2" t="n">
        <x:f>IF(K7482="缺失",1,0)</x:f>
        <x:v>1</x:v>
      </x:c>
      <x:c r="N7482" s="2" t="str">
        <x:v>车辆里程查询_20260901-20260930_1024辆_仪表里程.xlsx / P658</x:v>
      </x:c>
      <x:c r="O7482" s="2" t="str">
        <x:v>车辆里程查询_20260901-20260930_1024辆_GPS里程.xlsx / P658</x:v>
      </x:c>
      <x:c r="P7482" s="2" t="str">
        <x:v>车辆纯氢气里程查询_20260901-20260930_1024辆.xlsx / P302</x:v>
      </x:c>
    </x:row>
    <x:row r="7483" ht="22" customHeight="1">
      <x:c r="A7483" s="2" t="n">
        <x:v>295</x:v>
      </x:c>
      <x:c r="B7483" s="2" t="str">
        <x:v>粤AGR7898</x:v>
      </x:c>
      <x:c r="C7483" s="2" t="str">
        <x:v>吴纬涛</x:v>
      </x:c>
      <x:c r="D7483" s="8" t="d">
        <x:v>2026-09-13T00:00:00.000Z</x:v>
      </x:c>
      <x:c r="E7483" s="7" t="n">
        <x:v>0.1</x:v>
      </x:c>
      <x:c r="F7483" s="7" t="n">
        <x:v>0.03</x:v>
      </x:c>
      <x:c r="G7483" s="7"/>
      <x:c r="H7483" s="2" t="str">
        <x:v>否</x:v>
      </x:c>
      <x:c r="I7483" s="7" t="n">
        <x:f>IF(AND(ISNUMBER(E7483),ISNUMBER(F7483)),E7483-F7483,"")</x:f>
        <x:v>0.07</x:v>
      </x:c>
      <x:c r="J7483" s="2" t="str">
        <x:f>IF(H7483="否","不适用",IF(AND(ISNUMBER(E7483),ISNUMBER(F7483)),IF(I7483&gt;'规则与名单'!$B$2,"是","否"),"未判定"))</x:f>
        <x:v>不适用</x:v>
      </x:c>
      <x:c r="K7483" s="2" t="str">
        <x:f>IF(J7483="是",IF(ISNUMBER(F7483),"测试日GPS","缺失"),IF(ISNUMBER(G7483),"非测试日纯氢",IF(AND(H7483="是",J7483="未判定"),IF(ISNUMBER(F7483),"测试名单无纯氢GPS","缺失"),IF(ISNUMBER(E7483),"非测试日仪表","缺失"))))</x:f>
        <x:v>非测试日仪表</x:v>
      </x:c>
      <x:c r="L7483" s="7" t="n">
        <x:f>IF(K7483="缺失","",IF(K7483="非测试日纯氢",G7483,IF(K7483="非测试日仪表",E7483,F7483)))</x:f>
        <x:v>0.1</x:v>
      </x:c>
      <x:c r="M7483" s="2" t="n">
        <x:f>IF(K7483="缺失",1,0)</x:f>
        <x:v>0</x:v>
      </x:c>
      <x:c r="N7483" s="2" t="str">
        <x:v>车辆里程查询_20260901-20260930_1024辆_仪表里程.xlsx / Q658</x:v>
      </x:c>
      <x:c r="O7483" s="2" t="str">
        <x:v>车辆里程查询_20260901-20260930_1024辆_GPS里程.xlsx / Q658</x:v>
      </x:c>
      <x:c r="P7483" s="2" t="str">
        <x:v>车辆纯氢气里程查询_20260901-20260930_1024辆.xlsx / Q302</x:v>
      </x:c>
    </x:row>
    <x:row r="7484" ht="22" customHeight="1">
      <x:c r="A7484" s="2" t="n">
        <x:v>295</x:v>
      </x:c>
      <x:c r="B7484" s="2" t="str">
        <x:v>粤AGR7898</x:v>
      </x:c>
      <x:c r="C7484" s="2" t="str">
        <x:v>吴纬涛</x:v>
      </x:c>
      <x:c r="D7484" s="8" t="d">
        <x:v>2026-09-14T00:00:00.000Z</x:v>
      </x:c>
      <x:c r="E7484" s="7"/>
      <x:c r="F7484" s="7" t="n">
        <x:v>0</x:v>
      </x:c>
      <x:c r="G7484" s="7"/>
      <x:c r="H7484" s="2" t="str">
        <x:v>否</x:v>
      </x:c>
      <x:c r="I7484" s="7" t="str">
        <x:f>IF(AND(ISNUMBER(E7484),ISNUMBER(F7484)),E7484-F7484,"")</x:f>
      </x:c>
      <x:c r="J7484" s="2" t="str">
        <x:f>IF(H7484="否","不适用",IF(AND(ISNUMBER(E7484),ISNUMBER(F7484)),IF(I7484&gt;'规则与名单'!$B$2,"是","否"),"未判定"))</x:f>
        <x:v>不适用</x:v>
      </x:c>
      <x:c r="K7484" s="2" t="str">
        <x:f>IF(J7484="是",IF(ISNUMBER(F7484),"测试日GPS","缺失"),IF(ISNUMBER(G7484),"非测试日纯氢",IF(AND(H7484="是",J7484="未判定"),IF(ISNUMBER(F7484),"测试名单无纯氢GPS","缺失"),IF(ISNUMBER(E7484),"非测试日仪表","缺失"))))</x:f>
        <x:v>缺失</x:v>
      </x:c>
      <x:c r="L7484" s="7" t="str">
        <x:f>IF(K7484="缺失","",IF(K7484="非测试日纯氢",G7484,IF(K7484="非测试日仪表",E7484,F7484)))</x:f>
      </x:c>
      <x:c r="M7484" s="2" t="n">
        <x:f>IF(K7484="缺失",1,0)</x:f>
        <x:v>1</x:v>
      </x:c>
      <x:c r="N7484" s="2" t="str">
        <x:v>车辆里程查询_20260901-20260930_1024辆_仪表里程.xlsx / R658</x:v>
      </x:c>
      <x:c r="O7484" s="2" t="str">
        <x:v>车辆里程查询_20260901-20260930_1024辆_GPS里程.xlsx / R658</x:v>
      </x:c>
      <x:c r="P7484" s="2" t="str">
        <x:v>车辆纯氢气里程查询_20260901-20260930_1024辆.xlsx / R302</x:v>
      </x:c>
    </x:row>
    <x:row r="7485" ht="22" customHeight="1">
      <x:c r="A7485" s="2" t="n">
        <x:v>295</x:v>
      </x:c>
      <x:c r="B7485" s="2" t="str">
        <x:v>粤AGR7898</x:v>
      </x:c>
      <x:c r="C7485" s="2" t="str">
        <x:v>吴纬涛</x:v>
      </x:c>
      <x:c r="D7485" s="8" t="d">
        <x:v>2026-09-15T00:00:00.000Z</x:v>
      </x:c>
      <x:c r="E7485" s="7"/>
      <x:c r="F7485" s="7" t="n">
        <x:v>0</x:v>
      </x:c>
      <x:c r="G7485" s="7"/>
      <x:c r="H7485" s="2" t="str">
        <x:v>否</x:v>
      </x:c>
      <x:c r="I7485" s="7" t="str">
        <x:f>IF(AND(ISNUMBER(E7485),ISNUMBER(F7485)),E7485-F7485,"")</x:f>
      </x:c>
      <x:c r="J7485" s="2" t="str">
        <x:f>IF(H7485="否","不适用",IF(AND(ISNUMBER(E7485),ISNUMBER(F7485)),IF(I7485&gt;'规则与名单'!$B$2,"是","否"),"未判定"))</x:f>
        <x:v>不适用</x:v>
      </x:c>
      <x:c r="K7485" s="2" t="str">
        <x:f>IF(J7485="是",IF(ISNUMBER(F7485),"测试日GPS","缺失"),IF(ISNUMBER(G7485),"非测试日纯氢",IF(AND(H7485="是",J7485="未判定"),IF(ISNUMBER(F7485),"测试名单无纯氢GPS","缺失"),IF(ISNUMBER(E7485),"非测试日仪表","缺失"))))</x:f>
        <x:v>缺失</x:v>
      </x:c>
      <x:c r="L7485" s="7" t="str">
        <x:f>IF(K7485="缺失","",IF(K7485="非测试日纯氢",G7485,IF(K7485="非测试日仪表",E7485,F7485)))</x:f>
      </x:c>
      <x:c r="M7485" s="2" t="n">
        <x:f>IF(K7485="缺失",1,0)</x:f>
        <x:v>1</x:v>
      </x:c>
      <x:c r="N7485" s="2" t="str">
        <x:v>车辆里程查询_20260901-20260930_1024辆_仪表里程.xlsx / S658</x:v>
      </x:c>
      <x:c r="O7485" s="2" t="str">
        <x:v>车辆里程查询_20260901-20260930_1024辆_GPS里程.xlsx / S658</x:v>
      </x:c>
      <x:c r="P7485" s="2" t="str">
        <x:v>车辆纯氢气里程查询_20260901-20260930_1024辆.xlsx / S302</x:v>
      </x:c>
    </x:row>
    <x:row r="7486" ht="22" customHeight="1">
      <x:c r="A7486" s="2" t="n">
        <x:v>295</x:v>
      </x:c>
      <x:c r="B7486" s="2" t="str">
        <x:v>粤AGR7898</x:v>
      </x:c>
      <x:c r="C7486" s="2" t="str">
        <x:v>吴纬涛</x:v>
      </x:c>
      <x:c r="D7486" s="8" t="d">
        <x:v>2026-09-16T00:00:00.000Z</x:v>
      </x:c>
      <x:c r="E7486" s="7"/>
      <x:c r="F7486" s="7" t="n">
        <x:v>0</x:v>
      </x:c>
      <x:c r="G7486" s="7"/>
      <x:c r="H7486" s="2" t="str">
        <x:v>否</x:v>
      </x:c>
      <x:c r="I7486" s="7" t="str">
        <x:f>IF(AND(ISNUMBER(E7486),ISNUMBER(F7486)),E7486-F7486,"")</x:f>
      </x:c>
      <x:c r="J7486" s="2" t="str">
        <x:f>IF(H7486="否","不适用",IF(AND(ISNUMBER(E7486),ISNUMBER(F7486)),IF(I7486&gt;'规则与名单'!$B$2,"是","否"),"未判定"))</x:f>
        <x:v>不适用</x:v>
      </x:c>
      <x:c r="K7486" s="2" t="str">
        <x:f>IF(J7486="是",IF(ISNUMBER(F7486),"测试日GPS","缺失"),IF(ISNUMBER(G7486),"非测试日纯氢",IF(AND(H7486="是",J7486="未判定"),IF(ISNUMBER(F7486),"测试名单无纯氢GPS","缺失"),IF(ISNUMBER(E7486),"非测试日仪表","缺失"))))</x:f>
        <x:v>缺失</x:v>
      </x:c>
      <x:c r="L7486" s="7" t="str">
        <x:f>IF(K7486="缺失","",IF(K7486="非测试日纯氢",G7486,IF(K7486="非测试日仪表",E7486,F7486)))</x:f>
      </x:c>
      <x:c r="M7486" s="2" t="n">
        <x:f>IF(K7486="缺失",1,0)</x:f>
        <x:v>1</x:v>
      </x:c>
      <x:c r="N7486" s="2" t="str">
        <x:v>车辆里程查询_20260901-20260930_1024辆_仪表里程.xlsx / T658</x:v>
      </x:c>
      <x:c r="O7486" s="2" t="str">
        <x:v>车辆里程查询_20260901-20260930_1024辆_GPS里程.xlsx / T658</x:v>
      </x:c>
      <x:c r="P7486" s="2" t="str">
        <x:v>车辆纯氢气里程查询_20260901-20260930_1024辆.xlsx / T302</x:v>
      </x:c>
    </x:row>
    <x:row r="7487" ht="22" customHeight="1">
      <x:c r="A7487" s="2" t="n">
        <x:v>295</x:v>
      </x:c>
      <x:c r="B7487" s="2" t="str">
        <x:v>粤AGR7898</x:v>
      </x:c>
      <x:c r="C7487" s="2" t="str">
        <x:v>吴纬涛</x:v>
      </x:c>
      <x:c r="D7487" s="8" t="d">
        <x:v>2026-09-17T00:00:00.000Z</x:v>
      </x:c>
      <x:c r="E7487" s="7"/>
      <x:c r="F7487" s="7" t="n">
        <x:v>0</x:v>
      </x:c>
      <x:c r="G7487" s="7"/>
      <x:c r="H7487" s="2" t="str">
        <x:v>否</x:v>
      </x:c>
      <x:c r="I7487" s="7" t="str">
        <x:f>IF(AND(ISNUMBER(E7487),ISNUMBER(F7487)),E7487-F7487,"")</x:f>
      </x:c>
      <x:c r="J7487" s="2" t="str">
        <x:f>IF(H7487="否","不适用",IF(AND(ISNUMBER(E7487),ISNUMBER(F7487)),IF(I7487&gt;'规则与名单'!$B$2,"是","否"),"未判定"))</x:f>
        <x:v>不适用</x:v>
      </x:c>
      <x:c r="K7487" s="2" t="str">
        <x:f>IF(J7487="是",IF(ISNUMBER(F7487),"测试日GPS","缺失"),IF(ISNUMBER(G7487),"非测试日纯氢",IF(AND(H7487="是",J7487="未判定"),IF(ISNUMBER(F7487),"测试名单无纯氢GPS","缺失"),IF(ISNUMBER(E7487),"非测试日仪表","缺失"))))</x:f>
        <x:v>缺失</x:v>
      </x:c>
      <x:c r="L7487" s="7" t="str">
        <x:f>IF(K7487="缺失","",IF(K7487="非测试日纯氢",G7487,IF(K7487="非测试日仪表",E7487,F7487)))</x:f>
      </x:c>
      <x:c r="M7487" s="2" t="n">
        <x:f>IF(K7487="缺失",1,0)</x:f>
        <x:v>1</x:v>
      </x:c>
      <x:c r="N7487" s="2" t="str">
        <x:v>车辆里程查询_20260901-20260930_1024辆_仪表里程.xlsx / U658</x:v>
      </x:c>
      <x:c r="O7487" s="2" t="str">
        <x:v>车辆里程查询_20260901-20260930_1024辆_GPS里程.xlsx / U658</x:v>
      </x:c>
      <x:c r="P7487" s="2" t="str">
        <x:v>车辆纯氢气里程查询_20260901-20260930_1024辆.xlsx / U302</x:v>
      </x:c>
    </x:row>
    <x:row r="7488" ht="22" customHeight="1">
      <x:c r="A7488" s="2" t="n">
        <x:v>295</x:v>
      </x:c>
      <x:c r="B7488" s="2" t="str">
        <x:v>粤AGR7898</x:v>
      </x:c>
      <x:c r="C7488" s="2" t="str">
        <x:v>吴纬涛</x:v>
      </x:c>
      <x:c r="D7488" s="8" t="d">
        <x:v>2026-09-18T00:00:00.000Z</x:v>
      </x:c>
      <x:c r="E7488" s="7"/>
      <x:c r="F7488" s="7" t="n">
        <x:v>0</x:v>
      </x:c>
      <x:c r="G7488" s="7"/>
      <x:c r="H7488" s="2" t="str">
        <x:v>否</x:v>
      </x:c>
      <x:c r="I7488" s="7" t="str">
        <x:f>IF(AND(ISNUMBER(E7488),ISNUMBER(F7488)),E7488-F7488,"")</x:f>
      </x:c>
      <x:c r="J7488" s="2" t="str">
        <x:f>IF(H7488="否","不适用",IF(AND(ISNUMBER(E7488),ISNUMBER(F7488)),IF(I7488&gt;'规则与名单'!$B$2,"是","否"),"未判定"))</x:f>
        <x:v>不适用</x:v>
      </x:c>
      <x:c r="K7488" s="2" t="str">
        <x:f>IF(J7488="是",IF(ISNUMBER(F7488),"测试日GPS","缺失"),IF(ISNUMBER(G7488),"非测试日纯氢",IF(AND(H7488="是",J7488="未判定"),IF(ISNUMBER(F7488),"测试名单无纯氢GPS","缺失"),IF(ISNUMBER(E7488),"非测试日仪表","缺失"))))</x:f>
        <x:v>缺失</x:v>
      </x:c>
      <x:c r="L7488" s="7" t="str">
        <x:f>IF(K7488="缺失","",IF(K7488="非测试日纯氢",G7488,IF(K7488="非测试日仪表",E7488,F7488)))</x:f>
      </x:c>
      <x:c r="M7488" s="2" t="n">
        <x:f>IF(K7488="缺失",1,0)</x:f>
        <x:v>1</x:v>
      </x:c>
      <x:c r="N7488" s="2" t="str">
        <x:v>车辆里程查询_20260901-20260930_1024辆_仪表里程.xlsx / V658</x:v>
      </x:c>
      <x:c r="O7488" s="2" t="str">
        <x:v>车辆里程查询_20260901-20260930_1024辆_GPS里程.xlsx / V658</x:v>
      </x:c>
      <x:c r="P7488" s="2" t="str">
        <x:v>车辆纯氢气里程查询_20260901-20260930_1024辆.xlsx / V302</x:v>
      </x:c>
    </x:row>
    <x:row r="7489" ht="22" customHeight="1">
      <x:c r="A7489" s="2" t="n">
        <x:v>295</x:v>
      </x:c>
      <x:c r="B7489" s="2" t="str">
        <x:v>粤AGR7898</x:v>
      </x:c>
      <x:c r="C7489" s="2" t="str">
        <x:v>吴纬涛</x:v>
      </x:c>
      <x:c r="D7489" s="8" t="d">
        <x:v>2026-09-19T00:00:00.000Z</x:v>
      </x:c>
      <x:c r="E7489" s="7"/>
      <x:c r="F7489" s="7" t="n">
        <x:v>0</x:v>
      </x:c>
      <x:c r="G7489" s="7"/>
      <x:c r="H7489" s="2" t="str">
        <x:v>否</x:v>
      </x:c>
      <x:c r="I7489" s="7" t="str">
        <x:f>IF(AND(ISNUMBER(E7489),ISNUMBER(F7489)),E7489-F7489,"")</x:f>
      </x:c>
      <x:c r="J7489" s="2" t="str">
        <x:f>IF(H7489="否","不适用",IF(AND(ISNUMBER(E7489),ISNUMBER(F7489)),IF(I7489&gt;'规则与名单'!$B$2,"是","否"),"未判定"))</x:f>
        <x:v>不适用</x:v>
      </x:c>
      <x:c r="K7489" s="2" t="str">
        <x:f>IF(J7489="是",IF(ISNUMBER(F7489),"测试日GPS","缺失"),IF(ISNUMBER(G7489),"非测试日纯氢",IF(AND(H7489="是",J7489="未判定"),IF(ISNUMBER(F7489),"测试名单无纯氢GPS","缺失"),IF(ISNUMBER(E7489),"非测试日仪表","缺失"))))</x:f>
        <x:v>缺失</x:v>
      </x:c>
      <x:c r="L7489" s="7" t="str">
        <x:f>IF(K7489="缺失","",IF(K7489="非测试日纯氢",G7489,IF(K7489="非测试日仪表",E7489,F7489)))</x:f>
      </x:c>
      <x:c r="M7489" s="2" t="n">
        <x:f>IF(K7489="缺失",1,0)</x:f>
        <x:v>1</x:v>
      </x:c>
      <x:c r="N7489" s="2" t="str">
        <x:v>车辆里程查询_20260901-20260930_1024辆_仪表里程.xlsx / W658</x:v>
      </x:c>
      <x:c r="O7489" s="2" t="str">
        <x:v>车辆里程查询_20260901-20260930_1024辆_GPS里程.xlsx / W658</x:v>
      </x:c>
      <x:c r="P7489" s="2" t="str">
        <x:v>车辆纯氢气里程查询_20260901-20260930_1024辆.xlsx / W302</x:v>
      </x:c>
    </x:row>
    <x:row r="7490" ht="22" customHeight="1">
      <x:c r="A7490" s="2" t="n">
        <x:v>295</x:v>
      </x:c>
      <x:c r="B7490" s="2" t="str">
        <x:v>粤AGR7898</x:v>
      </x:c>
      <x:c r="C7490" s="2" t="str">
        <x:v>吴纬涛</x:v>
      </x:c>
      <x:c r="D7490" s="8" t="d">
        <x:v>2026-09-20T00:00:00.000Z</x:v>
      </x:c>
      <x:c r="E7490" s="7"/>
      <x:c r="F7490" s="7" t="n">
        <x:v>0</x:v>
      </x:c>
      <x:c r="G7490" s="7"/>
      <x:c r="H7490" s="2" t="str">
        <x:v>否</x:v>
      </x:c>
      <x:c r="I7490" s="7" t="str">
        <x:f>IF(AND(ISNUMBER(E7490),ISNUMBER(F7490)),E7490-F7490,"")</x:f>
      </x:c>
      <x:c r="J7490" s="2" t="str">
        <x:f>IF(H7490="否","不适用",IF(AND(ISNUMBER(E7490),ISNUMBER(F7490)),IF(I7490&gt;'规则与名单'!$B$2,"是","否"),"未判定"))</x:f>
        <x:v>不适用</x:v>
      </x:c>
      <x:c r="K7490" s="2" t="str">
        <x:f>IF(J7490="是",IF(ISNUMBER(F7490),"测试日GPS","缺失"),IF(ISNUMBER(G7490),"非测试日纯氢",IF(AND(H7490="是",J7490="未判定"),IF(ISNUMBER(F7490),"测试名单无纯氢GPS","缺失"),IF(ISNUMBER(E7490),"非测试日仪表","缺失"))))</x:f>
        <x:v>缺失</x:v>
      </x:c>
      <x:c r="L7490" s="7" t="str">
        <x:f>IF(K7490="缺失","",IF(K7490="非测试日纯氢",G7490,IF(K7490="非测试日仪表",E7490,F7490)))</x:f>
      </x:c>
      <x:c r="M7490" s="2" t="n">
        <x:f>IF(K7490="缺失",1,0)</x:f>
        <x:v>1</x:v>
      </x:c>
      <x:c r="N7490" s="2" t="str">
        <x:v>车辆里程查询_20260901-20260930_1024辆_仪表里程.xlsx / X658</x:v>
      </x:c>
      <x:c r="O7490" s="2" t="str">
        <x:v>车辆里程查询_20260901-20260930_1024辆_GPS里程.xlsx / X658</x:v>
      </x:c>
      <x:c r="P7490" s="2" t="str">
        <x:v>车辆纯氢气里程查询_20260901-20260930_1024辆.xlsx / X302</x:v>
      </x:c>
    </x:row>
    <x:row r="7491" ht="22" customHeight="1">
      <x:c r="A7491" s="2" t="n">
        <x:v>295</x:v>
      </x:c>
      <x:c r="B7491" s="2" t="str">
        <x:v>粤AGR7898</x:v>
      </x:c>
      <x:c r="C7491" s="2" t="str">
        <x:v>吴纬涛</x:v>
      </x:c>
      <x:c r="D7491" s="8" t="d">
        <x:v>2026-09-21T00:00:00.000Z</x:v>
      </x:c>
      <x:c r="E7491" s="7"/>
      <x:c r="F7491" s="7" t="n">
        <x:v>0</x:v>
      </x:c>
      <x:c r="G7491" s="7"/>
      <x:c r="H7491" s="2" t="str">
        <x:v>否</x:v>
      </x:c>
      <x:c r="I7491" s="7" t="str">
        <x:f>IF(AND(ISNUMBER(E7491),ISNUMBER(F7491)),E7491-F7491,"")</x:f>
      </x:c>
      <x:c r="J7491" s="2" t="str">
        <x:f>IF(H7491="否","不适用",IF(AND(ISNUMBER(E7491),ISNUMBER(F7491)),IF(I7491&gt;'规则与名单'!$B$2,"是","否"),"未判定"))</x:f>
        <x:v>不适用</x:v>
      </x:c>
      <x:c r="K7491" s="2" t="str">
        <x:f>IF(J7491="是",IF(ISNUMBER(F7491),"测试日GPS","缺失"),IF(ISNUMBER(G7491),"非测试日纯氢",IF(AND(H7491="是",J7491="未判定"),IF(ISNUMBER(F7491),"测试名单无纯氢GPS","缺失"),IF(ISNUMBER(E7491),"非测试日仪表","缺失"))))</x:f>
        <x:v>缺失</x:v>
      </x:c>
      <x:c r="L7491" s="7" t="str">
        <x:f>IF(K7491="缺失","",IF(K7491="非测试日纯氢",G7491,IF(K7491="非测试日仪表",E7491,F7491)))</x:f>
      </x:c>
      <x:c r="M7491" s="2" t="n">
        <x:f>IF(K7491="缺失",1,0)</x:f>
        <x:v>1</x:v>
      </x:c>
      <x:c r="N7491" s="2" t="str">
        <x:v>车辆里程查询_20260901-20260930_1024辆_仪表里程.xlsx / Y658</x:v>
      </x:c>
      <x:c r="O7491" s="2" t="str">
        <x:v>车辆里程查询_20260901-20260930_1024辆_GPS里程.xlsx / Y658</x:v>
      </x:c>
      <x:c r="P7491" s="2" t="str">
        <x:v>车辆纯氢气里程查询_20260901-20260930_1024辆.xlsx / Y302</x:v>
      </x:c>
    </x:row>
    <x:row r="7492" ht="22" customHeight="1">
      <x:c r="A7492" s="2" t="n">
        <x:v>295</x:v>
      </x:c>
      <x:c r="B7492" s="2" t="str">
        <x:v>粤AGR7898</x:v>
      </x:c>
      <x:c r="C7492" s="2" t="str">
        <x:v>吴纬涛</x:v>
      </x:c>
      <x:c r="D7492" s="8" t="d">
        <x:v>2026-09-22T00:00:00.000Z</x:v>
      </x:c>
      <x:c r="E7492" s="7" t="n">
        <x:v>33.5</x:v>
      </x:c>
      <x:c r="F7492" s="7" t="n">
        <x:v>33.2</x:v>
      </x:c>
      <x:c r="G7492" s="7" t="n">
        <x:v>33.5</x:v>
      </x:c>
      <x:c r="H7492" s="2" t="str">
        <x:v>否</x:v>
      </x:c>
      <x:c r="I7492" s="7" t="n">
        <x:f>IF(AND(ISNUMBER(E7492),ISNUMBER(F7492)),E7492-F7492,"")</x:f>
        <x:v>0.29999999999999716</x:v>
      </x:c>
      <x:c r="J7492" s="2" t="str">
        <x:f>IF(H7492="否","不适用",IF(AND(ISNUMBER(E7492),ISNUMBER(F7492)),IF(I7492&gt;'规则与名单'!$B$2,"是","否"),"未判定"))</x:f>
        <x:v>不适用</x:v>
      </x:c>
      <x:c r="K7492" s="2" t="str">
        <x:f>IF(J7492="是",IF(ISNUMBER(F7492),"测试日GPS","缺失"),IF(ISNUMBER(G7492),"非测试日纯氢",IF(AND(H7492="是",J7492="未判定"),IF(ISNUMBER(F7492),"测试名单无纯氢GPS","缺失"),IF(ISNUMBER(E7492),"非测试日仪表","缺失"))))</x:f>
        <x:v>非测试日纯氢</x:v>
      </x:c>
      <x:c r="L7492" s="7" t="n">
        <x:f>IF(K7492="缺失","",IF(K7492="非测试日纯氢",G7492,IF(K7492="非测试日仪表",E7492,F7492)))</x:f>
        <x:v>33.5</x:v>
      </x:c>
      <x:c r="M7492" s="2" t="n">
        <x:f>IF(K7492="缺失",1,0)</x:f>
        <x:v>0</x:v>
      </x:c>
      <x:c r="N7492" s="2" t="str">
        <x:v>车辆里程查询_20260901-20260930_1024辆_仪表里程.xlsx / Z658</x:v>
      </x:c>
      <x:c r="O7492" s="2" t="str">
        <x:v>车辆里程查询_20260901-20260930_1024辆_GPS里程.xlsx / Z658</x:v>
      </x:c>
      <x:c r="P7492" s="2" t="str">
        <x:v>车辆纯氢气里程查询_20260901-20260930_1024辆.xlsx / Z302</x:v>
      </x:c>
    </x:row>
    <x:row r="7493" ht="22" customHeight="1">
      <x:c r="A7493" s="2" t="n">
        <x:v>295</x:v>
      </x:c>
      <x:c r="B7493" s="2" t="str">
        <x:v>粤AGR7898</x:v>
      </x:c>
      <x:c r="C7493" s="2" t="str">
        <x:v>吴纬涛</x:v>
      </x:c>
      <x:c r="D7493" s="8" t="d">
        <x:v>2026-09-23T00:00:00.000Z</x:v>
      </x:c>
      <x:c r="E7493" s="7" t="n">
        <x:v>55.8</x:v>
      </x:c>
      <x:c r="F7493" s="7" t="n">
        <x:v>56.6</x:v>
      </x:c>
      <x:c r="G7493" s="7" t="n">
        <x:v>55.6</x:v>
      </x:c>
      <x:c r="H7493" s="2" t="str">
        <x:v>否</x:v>
      </x:c>
      <x:c r="I7493" s="7" t="n">
        <x:f>IF(AND(ISNUMBER(E7493),ISNUMBER(F7493)),E7493-F7493,"")</x:f>
        <x:v>-0.8000000000000043</x:v>
      </x:c>
      <x:c r="J7493" s="2" t="str">
        <x:f>IF(H7493="否","不适用",IF(AND(ISNUMBER(E7493),ISNUMBER(F7493)),IF(I7493&gt;'规则与名单'!$B$2,"是","否"),"未判定"))</x:f>
        <x:v>不适用</x:v>
      </x:c>
      <x:c r="K7493" s="2" t="str">
        <x:f>IF(J7493="是",IF(ISNUMBER(F7493),"测试日GPS","缺失"),IF(ISNUMBER(G7493),"非测试日纯氢",IF(AND(H7493="是",J7493="未判定"),IF(ISNUMBER(F7493),"测试名单无纯氢GPS","缺失"),IF(ISNUMBER(E7493),"非测试日仪表","缺失"))))</x:f>
        <x:v>非测试日纯氢</x:v>
      </x:c>
      <x:c r="L7493" s="7" t="n">
        <x:f>IF(K7493="缺失","",IF(K7493="非测试日纯氢",G7493,IF(K7493="非测试日仪表",E7493,F7493)))</x:f>
        <x:v>55.6</x:v>
      </x:c>
      <x:c r="M7493" s="2" t="n">
        <x:f>IF(K7493="缺失",1,0)</x:f>
        <x:v>0</x:v>
      </x:c>
      <x:c r="N7493" s="2" t="str">
        <x:v>车辆里程查询_20260901-20260930_1024辆_仪表里程.xlsx / AA658</x:v>
      </x:c>
      <x:c r="O7493" s="2" t="str">
        <x:v>车辆里程查询_20260901-20260930_1024辆_GPS里程.xlsx / AA658</x:v>
      </x:c>
      <x:c r="P7493" s="2" t="str">
        <x:v>车辆纯氢气里程查询_20260901-20260930_1024辆.xlsx / AA302</x:v>
      </x:c>
    </x:row>
    <x:row r="7494" ht="22" customHeight="1">
      <x:c r="A7494" s="2" t="n">
        <x:v>295</x:v>
      </x:c>
      <x:c r="B7494" s="2" t="str">
        <x:v>粤AGR7898</x:v>
      </x:c>
      <x:c r="C7494" s="2" t="str">
        <x:v>吴纬涛</x:v>
      </x:c>
      <x:c r="D7494" s="8" t="d">
        <x:v>2026-09-24T00:00:00.000Z</x:v>
      </x:c>
      <x:c r="E7494" s="7" t="n">
        <x:v>156.2</x:v>
      </x:c>
      <x:c r="F7494" s="7" t="n">
        <x:v>158.1</x:v>
      </x:c>
      <x:c r="G7494" s="7" t="n">
        <x:v>152.6</x:v>
      </x:c>
      <x:c r="H7494" s="2" t="str">
        <x:v>否</x:v>
      </x:c>
      <x:c r="I7494" s="7" t="n">
        <x:f>IF(AND(ISNUMBER(E7494),ISNUMBER(F7494)),E7494-F7494,"")</x:f>
        <x:v>-1.9000000000000057</x:v>
      </x:c>
      <x:c r="J7494" s="2" t="str">
        <x:f>IF(H7494="否","不适用",IF(AND(ISNUMBER(E7494),ISNUMBER(F7494)),IF(I7494&gt;'规则与名单'!$B$2,"是","否"),"未判定"))</x:f>
        <x:v>不适用</x:v>
      </x:c>
      <x:c r="K7494" s="2" t="str">
        <x:f>IF(J7494="是",IF(ISNUMBER(F7494),"测试日GPS","缺失"),IF(ISNUMBER(G7494),"非测试日纯氢",IF(AND(H7494="是",J7494="未判定"),IF(ISNUMBER(F7494),"测试名单无纯氢GPS","缺失"),IF(ISNUMBER(E7494),"非测试日仪表","缺失"))))</x:f>
        <x:v>非测试日纯氢</x:v>
      </x:c>
      <x:c r="L7494" s="7" t="n">
        <x:f>IF(K7494="缺失","",IF(K7494="非测试日纯氢",G7494,IF(K7494="非测试日仪表",E7494,F7494)))</x:f>
        <x:v>152.6</x:v>
      </x:c>
      <x:c r="M7494" s="2" t="n">
        <x:f>IF(K7494="缺失",1,0)</x:f>
        <x:v>0</x:v>
      </x:c>
      <x:c r="N7494" s="2" t="str">
        <x:v>车辆里程查询_20260901-20260930_1024辆_仪表里程.xlsx / AB658</x:v>
      </x:c>
      <x:c r="O7494" s="2" t="str">
        <x:v>车辆里程查询_20260901-20260930_1024辆_GPS里程.xlsx / AB658</x:v>
      </x:c>
      <x:c r="P7494" s="2" t="str">
        <x:v>车辆纯氢气里程查询_20260901-20260930_1024辆.xlsx / AB302</x:v>
      </x:c>
    </x:row>
    <x:row r="7495" ht="22" customHeight="1">
      <x:c r="A7495" s="2" t="n">
        <x:v>295</x:v>
      </x:c>
      <x:c r="B7495" s="2" t="str">
        <x:v>粤AGR7898</x:v>
      </x:c>
      <x:c r="C7495" s="2" t="str">
        <x:v>吴纬涛</x:v>
      </x:c>
      <x:c r="D7495" s="8" t="d">
        <x:v>2026-09-25T00:00:00.000Z</x:v>
      </x:c>
      <x:c r="E7495" s="7" t="n">
        <x:v>77.8</x:v>
      </x:c>
      <x:c r="F7495" s="7" t="n">
        <x:v>78.8</x:v>
      </x:c>
      <x:c r="G7495" s="7" t="n">
        <x:v>77.4</x:v>
      </x:c>
      <x:c r="H7495" s="2" t="str">
        <x:v>否</x:v>
      </x:c>
      <x:c r="I7495" s="7" t="n">
        <x:f>IF(AND(ISNUMBER(E7495),ISNUMBER(F7495)),E7495-F7495,"")</x:f>
        <x:v>-1</x:v>
      </x:c>
      <x:c r="J7495" s="2" t="str">
        <x:f>IF(H7495="否","不适用",IF(AND(ISNUMBER(E7495),ISNUMBER(F7495)),IF(I7495&gt;'规则与名单'!$B$2,"是","否"),"未判定"))</x:f>
        <x:v>不适用</x:v>
      </x:c>
      <x:c r="K7495" s="2" t="str">
        <x:f>IF(J7495="是",IF(ISNUMBER(F7495),"测试日GPS","缺失"),IF(ISNUMBER(G7495),"非测试日纯氢",IF(AND(H7495="是",J7495="未判定"),IF(ISNUMBER(F7495),"测试名单无纯氢GPS","缺失"),IF(ISNUMBER(E7495),"非测试日仪表","缺失"))))</x:f>
        <x:v>非测试日纯氢</x:v>
      </x:c>
      <x:c r="L7495" s="7" t="n">
        <x:f>IF(K7495="缺失","",IF(K7495="非测试日纯氢",G7495,IF(K7495="非测试日仪表",E7495,F7495)))</x:f>
        <x:v>77.4</x:v>
      </x:c>
      <x:c r="M7495" s="2" t="n">
        <x:f>IF(K7495="缺失",1,0)</x:f>
        <x:v>0</x:v>
      </x:c>
      <x:c r="N7495" s="2" t="str">
        <x:v>车辆里程查询_20260901-20260930_1024辆_仪表里程.xlsx / AC658</x:v>
      </x:c>
      <x:c r="O7495" s="2" t="str">
        <x:v>车辆里程查询_20260901-20260930_1024辆_GPS里程.xlsx / AC658</x:v>
      </x:c>
      <x:c r="P7495" s="2" t="str">
        <x:v>车辆纯氢气里程查询_20260901-20260930_1024辆.xlsx / AC302</x:v>
      </x:c>
    </x:row>
    <x:row r="7496" ht="22" customHeight="1">
      <x:c r="A7496" s="2" t="n">
        <x:v>295</x:v>
      </x:c>
      <x:c r="B7496" s="2" t="str">
        <x:v>粤AGR7898</x:v>
      </x:c>
      <x:c r="C7496" s="2" t="str">
        <x:v>吴纬涛</x:v>
      </x:c>
      <x:c r="D7496" s="8" t="d">
        <x:v>2026-09-26T00:00:00.000Z</x:v>
      </x:c>
      <x:c r="E7496" s="7" t="n">
        <x:v>55</x:v>
      </x:c>
      <x:c r="F7496" s="7" t="n">
        <x:v>56.2</x:v>
      </x:c>
      <x:c r="G7496" s="7" t="n">
        <x:v>54.9</x:v>
      </x:c>
      <x:c r="H7496" s="2" t="str">
        <x:v>否</x:v>
      </x:c>
      <x:c r="I7496" s="7" t="n">
        <x:f>IF(AND(ISNUMBER(E7496),ISNUMBER(F7496)),E7496-F7496,"")</x:f>
        <x:v>-1.2000000000000028</x:v>
      </x:c>
      <x:c r="J7496" s="2" t="str">
        <x:f>IF(H7496="否","不适用",IF(AND(ISNUMBER(E7496),ISNUMBER(F7496)),IF(I7496&gt;'规则与名单'!$B$2,"是","否"),"未判定"))</x:f>
        <x:v>不适用</x:v>
      </x:c>
      <x:c r="K7496" s="2" t="str">
        <x:f>IF(J7496="是",IF(ISNUMBER(F7496),"测试日GPS","缺失"),IF(ISNUMBER(G7496),"非测试日纯氢",IF(AND(H7496="是",J7496="未判定"),IF(ISNUMBER(F7496),"测试名单无纯氢GPS","缺失"),IF(ISNUMBER(E7496),"非测试日仪表","缺失"))))</x:f>
        <x:v>非测试日纯氢</x:v>
      </x:c>
      <x:c r="L7496" s="7" t="n">
        <x:f>IF(K7496="缺失","",IF(K7496="非测试日纯氢",G7496,IF(K7496="非测试日仪表",E7496,F7496)))</x:f>
        <x:v>54.9</x:v>
      </x:c>
      <x:c r="M7496" s="2" t="n">
        <x:f>IF(K7496="缺失",1,0)</x:f>
        <x:v>0</x:v>
      </x:c>
      <x:c r="N7496" s="2" t="str">
        <x:v>车辆里程查询_20260901-20260930_1024辆_仪表里程.xlsx / AD658</x:v>
      </x:c>
      <x:c r="O7496" s="2" t="str">
        <x:v>车辆里程查询_20260901-20260930_1024辆_GPS里程.xlsx / AD658</x:v>
      </x:c>
      <x:c r="P7496" s="2" t="str">
        <x:v>车辆纯氢气里程查询_20260901-20260930_1024辆.xlsx / AD302</x:v>
      </x:c>
    </x:row>
    <x:row r="7497" ht="22" customHeight="1">
      <x:c r="A7497" s="2" t="n">
        <x:v>295</x:v>
      </x:c>
      <x:c r="B7497" s="2" t="str">
        <x:v>粤AGR7898</x:v>
      </x:c>
      <x:c r="C7497" s="2" t="str">
        <x:v>吴纬涛</x:v>
      </x:c>
      <x:c r="D7497" s="8" t="d">
        <x:v>2026-09-27T00:00:00.000Z</x:v>
      </x:c>
      <x:c r="E7497" s="7" t="n">
        <x:v>54.2</x:v>
      </x:c>
      <x:c r="F7497" s="7" t="n">
        <x:v>53</x:v>
      </x:c>
      <x:c r="G7497" s="7" t="n">
        <x:v>51.3</x:v>
      </x:c>
      <x:c r="H7497" s="2" t="str">
        <x:v>否</x:v>
      </x:c>
      <x:c r="I7497" s="7" t="n">
        <x:f>IF(AND(ISNUMBER(E7497),ISNUMBER(F7497)),E7497-F7497,"")</x:f>
        <x:v>1.2000000000000028</x:v>
      </x:c>
      <x:c r="J7497" s="2" t="str">
        <x:f>IF(H7497="否","不适用",IF(AND(ISNUMBER(E7497),ISNUMBER(F7497)),IF(I7497&gt;'规则与名单'!$B$2,"是","否"),"未判定"))</x:f>
        <x:v>不适用</x:v>
      </x:c>
      <x:c r="K7497" s="2" t="str">
        <x:f>IF(J7497="是",IF(ISNUMBER(F7497),"测试日GPS","缺失"),IF(ISNUMBER(G7497),"非测试日纯氢",IF(AND(H7497="是",J7497="未判定"),IF(ISNUMBER(F7497),"测试名单无纯氢GPS","缺失"),IF(ISNUMBER(E7497),"非测试日仪表","缺失"))))</x:f>
        <x:v>非测试日纯氢</x:v>
      </x:c>
      <x:c r="L7497" s="7" t="n">
        <x:f>IF(K7497="缺失","",IF(K7497="非测试日纯氢",G7497,IF(K7497="非测试日仪表",E7497,F7497)))</x:f>
        <x:v>51.3</x:v>
      </x:c>
      <x:c r="M7497" s="2" t="n">
        <x:f>IF(K7497="缺失",1,0)</x:f>
        <x:v>0</x:v>
      </x:c>
      <x:c r="N7497" s="2" t="str">
        <x:v>车辆里程查询_20260901-20260930_1024辆_仪表里程.xlsx / AE658</x:v>
      </x:c>
      <x:c r="O7497" s="2" t="str">
        <x:v>车辆里程查询_20260901-20260930_1024辆_GPS里程.xlsx / AE658</x:v>
      </x:c>
      <x:c r="P7497" s="2" t="str">
        <x:v>车辆纯氢气里程查询_20260901-20260930_1024辆.xlsx / AE302</x:v>
      </x:c>
    </x:row>
    <x:row r="7498" ht="22" customHeight="1">
      <x:c r="A7498" s="2" t="n">
        <x:v>295</x:v>
      </x:c>
      <x:c r="B7498" s="2" t="str">
        <x:v>粤AGR7898</x:v>
      </x:c>
      <x:c r="C7498" s="2" t="str">
        <x:v>吴纬涛</x:v>
      </x:c>
      <x:c r="D7498" s="8" t="d">
        <x:v>2026-09-28T00:00:00.000Z</x:v>
      </x:c>
      <x:c r="E7498" s="7" t="n">
        <x:v>37.4</x:v>
      </x:c>
      <x:c r="F7498" s="7" t="n">
        <x:v>36.5</x:v>
      </x:c>
      <x:c r="G7498" s="7" t="n">
        <x:v>37.4</x:v>
      </x:c>
      <x:c r="H7498" s="2" t="str">
        <x:v>否</x:v>
      </x:c>
      <x:c r="I7498" s="7" t="n">
        <x:f>IF(AND(ISNUMBER(E7498),ISNUMBER(F7498)),E7498-F7498,"")</x:f>
        <x:v>0.8999999999999986</x:v>
      </x:c>
      <x:c r="J7498" s="2" t="str">
        <x:f>IF(H7498="否","不适用",IF(AND(ISNUMBER(E7498),ISNUMBER(F7498)),IF(I7498&gt;'规则与名单'!$B$2,"是","否"),"未判定"))</x:f>
        <x:v>不适用</x:v>
      </x:c>
      <x:c r="K7498" s="2" t="str">
        <x:f>IF(J7498="是",IF(ISNUMBER(F7498),"测试日GPS","缺失"),IF(ISNUMBER(G7498),"非测试日纯氢",IF(AND(H7498="是",J7498="未判定"),IF(ISNUMBER(F7498),"测试名单无纯氢GPS","缺失"),IF(ISNUMBER(E7498),"非测试日仪表","缺失"))))</x:f>
        <x:v>非测试日纯氢</x:v>
      </x:c>
      <x:c r="L7498" s="7" t="n">
        <x:f>IF(K7498="缺失","",IF(K7498="非测试日纯氢",G7498,IF(K7498="非测试日仪表",E7498,F7498)))</x:f>
        <x:v>37.4</x:v>
      </x:c>
      <x:c r="M7498" s="2" t="n">
        <x:f>IF(K7498="缺失",1,0)</x:f>
        <x:v>0</x:v>
      </x:c>
      <x:c r="N7498" s="2" t="str">
        <x:v>车辆里程查询_20260901-20260930_1024辆_仪表里程.xlsx / AF658</x:v>
      </x:c>
      <x:c r="O7498" s="2" t="str">
        <x:v>车辆里程查询_20260901-20260930_1024辆_GPS里程.xlsx / AF658</x:v>
      </x:c>
      <x:c r="P7498" s="2" t="str">
        <x:v>车辆纯氢气里程查询_20260901-20260930_1024辆.xlsx / AF302</x:v>
      </x:c>
    </x:row>
    <x:row r="7499" ht="22" customHeight="1">
      <x:c r="A7499" s="2" t="n">
        <x:v>295</x:v>
      </x:c>
      <x:c r="B7499" s="2" t="str">
        <x:v>粤AGR7898</x:v>
      </x:c>
      <x:c r="C7499" s="2" t="str">
        <x:v>吴纬涛</x:v>
      </x:c>
      <x:c r="D7499" s="8" t="d">
        <x:v>2026-09-29T00:00:00.000Z</x:v>
      </x:c>
      <x:c r="E7499" s="7" t="n">
        <x:v>39.2</x:v>
      </x:c>
      <x:c r="F7499" s="7" t="n">
        <x:v>40.3</x:v>
      </x:c>
      <x:c r="G7499" s="7" t="n">
        <x:v>39.1</x:v>
      </x:c>
      <x:c r="H7499" s="2" t="str">
        <x:v>否</x:v>
      </x:c>
      <x:c r="I7499" s="7" t="n">
        <x:f>IF(AND(ISNUMBER(E7499),ISNUMBER(F7499)),E7499-F7499,"")</x:f>
        <x:v>-1.0999999999999943</x:v>
      </x:c>
      <x:c r="J7499" s="2" t="str">
        <x:f>IF(H7499="否","不适用",IF(AND(ISNUMBER(E7499),ISNUMBER(F7499)),IF(I7499&gt;'规则与名单'!$B$2,"是","否"),"未判定"))</x:f>
        <x:v>不适用</x:v>
      </x:c>
      <x:c r="K7499" s="2" t="str">
        <x:f>IF(J7499="是",IF(ISNUMBER(F7499),"测试日GPS","缺失"),IF(ISNUMBER(G7499),"非测试日纯氢",IF(AND(H7499="是",J7499="未判定"),IF(ISNUMBER(F7499),"测试名单无纯氢GPS","缺失"),IF(ISNUMBER(E7499),"非测试日仪表","缺失"))))</x:f>
        <x:v>非测试日纯氢</x:v>
      </x:c>
      <x:c r="L7499" s="7" t="n">
        <x:f>IF(K7499="缺失","",IF(K7499="非测试日纯氢",G7499,IF(K7499="非测试日仪表",E7499,F7499)))</x:f>
        <x:v>39.1</x:v>
      </x:c>
      <x:c r="M7499" s="2" t="n">
        <x:f>IF(K7499="缺失",1,0)</x:f>
        <x:v>0</x:v>
      </x:c>
      <x:c r="N7499" s="2" t="str">
        <x:v>车辆里程查询_20260901-20260930_1024辆_仪表里程.xlsx / AG658</x:v>
      </x:c>
      <x:c r="O7499" s="2" t="str">
        <x:v>车辆里程查询_20260901-20260930_1024辆_GPS里程.xlsx / AG658</x:v>
      </x:c>
      <x:c r="P7499" s="2" t="str">
        <x:v>车辆纯氢气里程查询_20260901-20260930_1024辆.xlsx / AG302</x:v>
      </x:c>
    </x:row>
    <x:row r="7500" ht="22" customHeight="1">
      <x:c r="A7500" s="2" t="n">
        <x:v>295</x:v>
      </x:c>
      <x:c r="B7500" s="2" t="str">
        <x:v>粤AGR7898</x:v>
      </x:c>
      <x:c r="C7500" s="2" t="str">
        <x:v>吴纬涛</x:v>
      </x:c>
      <x:c r="D7500" s="8" t="d">
        <x:v>2026-09-30T00:00:00.000Z</x:v>
      </x:c>
      <x:c r="E7500" s="7" t="n">
        <x:v>88.3</x:v>
      </x:c>
      <x:c r="F7500" s="7" t="n">
        <x:v>89.7</x:v>
      </x:c>
      <x:c r="G7500" s="7" t="n">
        <x:v>88.3</x:v>
      </x:c>
      <x:c r="H7500" s="2" t="str">
        <x:v>否</x:v>
      </x:c>
      <x:c r="I7500" s="7" t="n">
        <x:f>IF(AND(ISNUMBER(E7500),ISNUMBER(F7500)),E7500-F7500,"")</x:f>
        <x:v>-1.4000000000000057</x:v>
      </x:c>
      <x:c r="J7500" s="2" t="str">
        <x:f>IF(H7500="否","不适用",IF(AND(ISNUMBER(E7500),ISNUMBER(F7500)),IF(I7500&gt;'规则与名单'!$B$2,"是","否"),"未判定"))</x:f>
        <x:v>不适用</x:v>
      </x:c>
      <x:c r="K7500" s="2" t="str">
        <x:f>IF(J7500="是",IF(ISNUMBER(F7500),"测试日GPS","缺失"),IF(ISNUMBER(G7500),"非测试日纯氢",IF(AND(H7500="是",J7500="未判定"),IF(ISNUMBER(F7500),"测试名单无纯氢GPS","缺失"),IF(ISNUMBER(E7500),"非测试日仪表","缺失"))))</x:f>
        <x:v>非测试日纯氢</x:v>
      </x:c>
      <x:c r="L7500" s="7" t="n">
        <x:f>IF(K7500="缺失","",IF(K7500="非测试日纯氢",G7500,IF(K7500="非测试日仪表",E7500,F7500)))</x:f>
        <x:v>88.3</x:v>
      </x:c>
      <x:c r="M7500" s="2" t="n">
        <x:f>IF(K7500="缺失",1,0)</x:f>
        <x:v>0</x:v>
      </x:c>
      <x:c r="N7500" s="2" t="str">
        <x:v>车辆里程查询_20260901-20260930_1024辆_仪表里程.xlsx / AH658</x:v>
      </x:c>
      <x:c r="O7500" s="2" t="str">
        <x:v>车辆里程查询_20260901-20260930_1024辆_GPS里程.xlsx / AH658</x:v>
      </x:c>
      <x:c r="P7500" s="2" t="str">
        <x:v>车辆纯氢气里程查询_20260901-20260930_1024辆.xlsx / AH302</x:v>
      </x:c>
    </x:row>
    <x:row r="7501" ht="22" customHeight="1">
      <x:c r="A7501" s="2" t="n">
        <x:v>296</x:v>
      </x:c>
      <x:c r="B7501" s="2" t="str">
        <x:v>粤AGR8536</x:v>
      </x:c>
      <x:c r="C7501" s="2" t="str">
        <x:v>吴纬涛</x:v>
      </x:c>
      <x:c r="D7501" s="8" t="d">
        <x:v>2026-09-01T00:00:00.000Z</x:v>
      </x:c>
      <x:c r="E7501" s="7" t="n">
        <x:v>377.7</x:v>
      </x:c>
      <x:c r="F7501" s="7" t="n">
        <x:v>381.8</x:v>
      </x:c>
      <x:c r="G7501" s="7" t="n">
        <x:v>375</x:v>
      </x:c>
      <x:c r="H7501" s="2" t="str">
        <x:v>否</x:v>
      </x:c>
      <x:c r="I7501" s="7" t="n">
        <x:f>IF(AND(ISNUMBER(E7501),ISNUMBER(F7501)),E7501-F7501,"")</x:f>
        <x:v>-4.100000000000023</x:v>
      </x:c>
      <x:c r="J7501" s="2" t="str">
        <x:f>IF(H7501="否","不适用",IF(AND(ISNUMBER(E7501),ISNUMBER(F7501)),IF(I7501&gt;'规则与名单'!$B$2,"是","否"),"未判定"))</x:f>
        <x:v>不适用</x:v>
      </x:c>
      <x:c r="K7501" s="2" t="str">
        <x:f>IF(J7501="是",IF(ISNUMBER(F7501),"测试日GPS","缺失"),IF(ISNUMBER(G7501),"非测试日纯氢",IF(AND(H7501="是",J7501="未判定"),IF(ISNUMBER(F7501),"测试名单无纯氢GPS","缺失"),IF(ISNUMBER(E7501),"非测试日仪表","缺失"))))</x:f>
        <x:v>非测试日纯氢</x:v>
      </x:c>
      <x:c r="L7501" s="7" t="n">
        <x:f>IF(K7501="缺失","",IF(K7501="非测试日纯氢",G7501,IF(K7501="非测试日仪表",E7501,F7501)))</x:f>
        <x:v>375</x:v>
      </x:c>
      <x:c r="M7501" s="2" t="n">
        <x:f>IF(K7501="缺失",1,0)</x:f>
        <x:v>0</x:v>
      </x:c>
      <x:c r="N7501" s="2" t="str">
        <x:v>车辆里程查询_20260901-20260930_1024辆_仪表里程.xlsx / E677</x:v>
      </x:c>
      <x:c r="O7501" s="2" t="str">
        <x:v>车辆里程查询_20260901-20260930_1024辆_GPS里程.xlsx / E677</x:v>
      </x:c>
      <x:c r="P7501" s="2" t="str">
        <x:v>车辆纯氢气里程查询_20260901-20260930_1024辆.xlsx / E299</x:v>
      </x:c>
    </x:row>
    <x:row r="7502" ht="22" customHeight="1">
      <x:c r="A7502" s="2" t="n">
        <x:v>296</x:v>
      </x:c>
      <x:c r="B7502" s="2" t="str">
        <x:v>粤AGR8536</x:v>
      </x:c>
      <x:c r="C7502" s="2" t="str">
        <x:v>吴纬涛</x:v>
      </x:c>
      <x:c r="D7502" s="8" t="d">
        <x:v>2026-09-02T00:00:00.000Z</x:v>
      </x:c>
      <x:c r="E7502" s="7" t="n">
        <x:v>307.6</x:v>
      </x:c>
      <x:c r="F7502" s="7" t="n">
        <x:v>309.2</x:v>
      </x:c>
      <x:c r="G7502" s="7" t="n">
        <x:v>295.1</x:v>
      </x:c>
      <x:c r="H7502" s="2" t="str">
        <x:v>否</x:v>
      </x:c>
      <x:c r="I7502" s="7" t="n">
        <x:f>IF(AND(ISNUMBER(E7502),ISNUMBER(F7502)),E7502-F7502,"")</x:f>
        <x:v>-1.599999999999966</x:v>
      </x:c>
      <x:c r="J7502" s="2" t="str">
        <x:f>IF(H7502="否","不适用",IF(AND(ISNUMBER(E7502),ISNUMBER(F7502)),IF(I7502&gt;'规则与名单'!$B$2,"是","否"),"未判定"))</x:f>
        <x:v>不适用</x:v>
      </x:c>
      <x:c r="K7502" s="2" t="str">
        <x:f>IF(J7502="是",IF(ISNUMBER(F7502),"测试日GPS","缺失"),IF(ISNUMBER(G7502),"非测试日纯氢",IF(AND(H7502="是",J7502="未判定"),IF(ISNUMBER(F7502),"测试名单无纯氢GPS","缺失"),IF(ISNUMBER(E7502),"非测试日仪表","缺失"))))</x:f>
        <x:v>非测试日纯氢</x:v>
      </x:c>
      <x:c r="L7502" s="7" t="n">
        <x:f>IF(K7502="缺失","",IF(K7502="非测试日纯氢",G7502,IF(K7502="非测试日仪表",E7502,F7502)))</x:f>
        <x:v>295.1</x:v>
      </x:c>
      <x:c r="M7502" s="2" t="n">
        <x:f>IF(K7502="缺失",1,0)</x:f>
        <x:v>0</x:v>
      </x:c>
      <x:c r="N7502" s="2" t="str">
        <x:v>车辆里程查询_20260901-20260930_1024辆_仪表里程.xlsx / F677</x:v>
      </x:c>
      <x:c r="O7502" s="2" t="str">
        <x:v>车辆里程查询_20260901-20260930_1024辆_GPS里程.xlsx / F677</x:v>
      </x:c>
      <x:c r="P7502" s="2" t="str">
        <x:v>车辆纯氢气里程查询_20260901-20260930_1024辆.xlsx / F299</x:v>
      </x:c>
    </x:row>
    <x:row r="7503" ht="22" customHeight="1">
      <x:c r="A7503" s="2" t="n">
        <x:v>296</x:v>
      </x:c>
      <x:c r="B7503" s="2" t="str">
        <x:v>粤AGR8536</x:v>
      </x:c>
      <x:c r="C7503" s="2" t="str">
        <x:v>吴纬涛</x:v>
      </x:c>
      <x:c r="D7503" s="8" t="d">
        <x:v>2026-09-03T00:00:00.000Z</x:v>
      </x:c>
      <x:c r="E7503" s="7" t="n">
        <x:v>249.6</x:v>
      </x:c>
      <x:c r="F7503" s="7" t="n">
        <x:v>251.1</x:v>
      </x:c>
      <x:c r="G7503" s="7" t="n">
        <x:v>228.3</x:v>
      </x:c>
      <x:c r="H7503" s="2" t="str">
        <x:v>否</x:v>
      </x:c>
      <x:c r="I7503" s="7" t="n">
        <x:f>IF(AND(ISNUMBER(E7503),ISNUMBER(F7503)),E7503-F7503,"")</x:f>
        <x:v>-1.5</x:v>
      </x:c>
      <x:c r="J7503" s="2" t="str">
        <x:f>IF(H7503="否","不适用",IF(AND(ISNUMBER(E7503),ISNUMBER(F7503)),IF(I7503&gt;'规则与名单'!$B$2,"是","否"),"未判定"))</x:f>
        <x:v>不适用</x:v>
      </x:c>
      <x:c r="K7503" s="2" t="str">
        <x:f>IF(J7503="是",IF(ISNUMBER(F7503),"测试日GPS","缺失"),IF(ISNUMBER(G7503),"非测试日纯氢",IF(AND(H7503="是",J7503="未判定"),IF(ISNUMBER(F7503),"测试名单无纯氢GPS","缺失"),IF(ISNUMBER(E7503),"非测试日仪表","缺失"))))</x:f>
        <x:v>非测试日纯氢</x:v>
      </x:c>
      <x:c r="L7503" s="7" t="n">
        <x:f>IF(K7503="缺失","",IF(K7503="非测试日纯氢",G7503,IF(K7503="非测试日仪表",E7503,F7503)))</x:f>
        <x:v>228.3</x:v>
      </x:c>
      <x:c r="M7503" s="2" t="n">
        <x:f>IF(K7503="缺失",1,0)</x:f>
        <x:v>0</x:v>
      </x:c>
      <x:c r="N7503" s="2" t="str">
        <x:v>车辆里程查询_20260901-20260930_1024辆_仪表里程.xlsx / G677</x:v>
      </x:c>
      <x:c r="O7503" s="2" t="str">
        <x:v>车辆里程查询_20260901-20260930_1024辆_GPS里程.xlsx / G677</x:v>
      </x:c>
      <x:c r="P7503" s="2" t="str">
        <x:v>车辆纯氢气里程查询_20260901-20260930_1024辆.xlsx / G299</x:v>
      </x:c>
    </x:row>
    <x:row r="7504" ht="22" customHeight="1">
      <x:c r="A7504" s="2" t="n">
        <x:v>296</x:v>
      </x:c>
      <x:c r="B7504" s="2" t="str">
        <x:v>粤AGR8536</x:v>
      </x:c>
      <x:c r="C7504" s="2" t="str">
        <x:v>吴纬涛</x:v>
      </x:c>
      <x:c r="D7504" s="8" t="d">
        <x:v>2026-09-04T00:00:00.000Z</x:v>
      </x:c>
      <x:c r="E7504" s="7" t="n">
        <x:v>301.3</x:v>
      </x:c>
      <x:c r="F7504" s="7" t="n">
        <x:v>301.8</x:v>
      </x:c>
      <x:c r="G7504" s="7" t="n">
        <x:v>286.1</x:v>
      </x:c>
      <x:c r="H7504" s="2" t="str">
        <x:v>否</x:v>
      </x:c>
      <x:c r="I7504" s="7" t="n">
        <x:f>IF(AND(ISNUMBER(E7504),ISNUMBER(F7504)),E7504-F7504,"")</x:f>
        <x:v>-0.5</x:v>
      </x:c>
      <x:c r="J7504" s="2" t="str">
        <x:f>IF(H7504="否","不适用",IF(AND(ISNUMBER(E7504),ISNUMBER(F7504)),IF(I7504&gt;'规则与名单'!$B$2,"是","否"),"未判定"))</x:f>
        <x:v>不适用</x:v>
      </x:c>
      <x:c r="K7504" s="2" t="str">
        <x:f>IF(J7504="是",IF(ISNUMBER(F7504),"测试日GPS","缺失"),IF(ISNUMBER(G7504),"非测试日纯氢",IF(AND(H7504="是",J7504="未判定"),IF(ISNUMBER(F7504),"测试名单无纯氢GPS","缺失"),IF(ISNUMBER(E7504),"非测试日仪表","缺失"))))</x:f>
        <x:v>非测试日纯氢</x:v>
      </x:c>
      <x:c r="L7504" s="7" t="n">
        <x:f>IF(K7504="缺失","",IF(K7504="非测试日纯氢",G7504,IF(K7504="非测试日仪表",E7504,F7504)))</x:f>
        <x:v>286.1</x:v>
      </x:c>
      <x:c r="M7504" s="2" t="n">
        <x:f>IF(K7504="缺失",1,0)</x:f>
        <x:v>0</x:v>
      </x:c>
      <x:c r="N7504" s="2" t="str">
        <x:v>车辆里程查询_20260901-20260930_1024辆_仪表里程.xlsx / H677</x:v>
      </x:c>
      <x:c r="O7504" s="2" t="str">
        <x:v>车辆里程查询_20260901-20260930_1024辆_GPS里程.xlsx / H677</x:v>
      </x:c>
      <x:c r="P7504" s="2" t="str">
        <x:v>车辆纯氢气里程查询_20260901-20260930_1024辆.xlsx / H299</x:v>
      </x:c>
    </x:row>
    <x:row r="7505" ht="22" customHeight="1">
      <x:c r="A7505" s="2" t="n">
        <x:v>296</x:v>
      </x:c>
      <x:c r="B7505" s="2" t="str">
        <x:v>粤AGR8536</x:v>
      </x:c>
      <x:c r="C7505" s="2" t="str">
        <x:v>吴纬涛</x:v>
      </x:c>
      <x:c r="D7505" s="8" t="d">
        <x:v>2026-09-05T00:00:00.000Z</x:v>
      </x:c>
      <x:c r="E7505" s="7" t="n">
        <x:v>95.6</x:v>
      </x:c>
      <x:c r="F7505" s="7" t="n">
        <x:v>98.1</x:v>
      </x:c>
      <x:c r="G7505" s="7" t="n">
        <x:v>95.3</x:v>
      </x:c>
      <x:c r="H7505" s="2" t="str">
        <x:v>否</x:v>
      </x:c>
      <x:c r="I7505" s="7" t="n">
        <x:f>IF(AND(ISNUMBER(E7505),ISNUMBER(F7505)),E7505-F7505,"")</x:f>
        <x:v>-2.5</x:v>
      </x:c>
      <x:c r="J7505" s="2" t="str">
        <x:f>IF(H7505="否","不适用",IF(AND(ISNUMBER(E7505),ISNUMBER(F7505)),IF(I7505&gt;'规则与名单'!$B$2,"是","否"),"未判定"))</x:f>
        <x:v>不适用</x:v>
      </x:c>
      <x:c r="K7505" s="2" t="str">
        <x:f>IF(J7505="是",IF(ISNUMBER(F7505),"测试日GPS","缺失"),IF(ISNUMBER(G7505),"非测试日纯氢",IF(AND(H7505="是",J7505="未判定"),IF(ISNUMBER(F7505),"测试名单无纯氢GPS","缺失"),IF(ISNUMBER(E7505),"非测试日仪表","缺失"))))</x:f>
        <x:v>非测试日纯氢</x:v>
      </x:c>
      <x:c r="L7505" s="7" t="n">
        <x:f>IF(K7505="缺失","",IF(K7505="非测试日纯氢",G7505,IF(K7505="非测试日仪表",E7505,F7505)))</x:f>
        <x:v>95.3</x:v>
      </x:c>
      <x:c r="M7505" s="2" t="n">
        <x:f>IF(K7505="缺失",1,0)</x:f>
        <x:v>0</x:v>
      </x:c>
      <x:c r="N7505" s="2" t="str">
        <x:v>车辆里程查询_20260901-20260930_1024辆_仪表里程.xlsx / I677</x:v>
      </x:c>
      <x:c r="O7505" s="2" t="str">
        <x:v>车辆里程查询_20260901-20260930_1024辆_GPS里程.xlsx / I677</x:v>
      </x:c>
      <x:c r="P7505" s="2" t="str">
        <x:v>车辆纯氢气里程查询_20260901-20260930_1024辆.xlsx / I299</x:v>
      </x:c>
    </x:row>
    <x:row r="7506" ht="22" customHeight="1">
      <x:c r="A7506" s="2" t="n">
        <x:v>296</x:v>
      </x:c>
      <x:c r="B7506" s="2" t="str">
        <x:v>粤AGR8536</x:v>
      </x:c>
      <x:c r="C7506" s="2" t="str">
        <x:v>吴纬涛</x:v>
      </x:c>
      <x:c r="D7506" s="8" t="d">
        <x:v>2026-09-06T00:00:00.000Z</x:v>
      </x:c>
      <x:c r="E7506" s="7" t="n">
        <x:v>14.5</x:v>
      </x:c>
      <x:c r="F7506" s="7" t="n">
        <x:v>14.7</x:v>
      </x:c>
      <x:c r="G7506" s="7" t="n">
        <x:v>14.4</x:v>
      </x:c>
      <x:c r="H7506" s="2" t="str">
        <x:v>否</x:v>
      </x:c>
      <x:c r="I7506" s="7" t="n">
        <x:f>IF(AND(ISNUMBER(E7506),ISNUMBER(F7506)),E7506-F7506,"")</x:f>
        <x:v>-0.1999999999999993</x:v>
      </x:c>
      <x:c r="J7506" s="2" t="str">
        <x:f>IF(H7506="否","不适用",IF(AND(ISNUMBER(E7506),ISNUMBER(F7506)),IF(I7506&gt;'规则与名单'!$B$2,"是","否"),"未判定"))</x:f>
        <x:v>不适用</x:v>
      </x:c>
      <x:c r="K7506" s="2" t="str">
        <x:f>IF(J7506="是",IF(ISNUMBER(F7506),"测试日GPS","缺失"),IF(ISNUMBER(G7506),"非测试日纯氢",IF(AND(H7506="是",J7506="未判定"),IF(ISNUMBER(F7506),"测试名单无纯氢GPS","缺失"),IF(ISNUMBER(E7506),"非测试日仪表","缺失"))))</x:f>
        <x:v>非测试日纯氢</x:v>
      </x:c>
      <x:c r="L7506" s="7" t="n">
        <x:f>IF(K7506="缺失","",IF(K7506="非测试日纯氢",G7506,IF(K7506="非测试日仪表",E7506,F7506)))</x:f>
        <x:v>14.4</x:v>
      </x:c>
      <x:c r="M7506" s="2" t="n">
        <x:f>IF(K7506="缺失",1,0)</x:f>
        <x:v>0</x:v>
      </x:c>
      <x:c r="N7506" s="2" t="str">
        <x:v>车辆里程查询_20260901-20260930_1024辆_仪表里程.xlsx / J677</x:v>
      </x:c>
      <x:c r="O7506" s="2" t="str">
        <x:v>车辆里程查询_20260901-20260930_1024辆_GPS里程.xlsx / J677</x:v>
      </x:c>
      <x:c r="P7506" s="2" t="str">
        <x:v>车辆纯氢气里程查询_20260901-20260930_1024辆.xlsx / J299</x:v>
      </x:c>
    </x:row>
    <x:row r="7507" ht="22" customHeight="1">
      <x:c r="A7507" s="2" t="n">
        <x:v>296</x:v>
      </x:c>
      <x:c r="B7507" s="2" t="str">
        <x:v>粤AGR8536</x:v>
      </x:c>
      <x:c r="C7507" s="2" t="str">
        <x:v>吴纬涛</x:v>
      </x:c>
      <x:c r="D7507" s="8" t="d">
        <x:v>2026-09-07T00:00:00.000Z</x:v>
      </x:c>
      <x:c r="E7507" s="7" t="n">
        <x:v>181.6</x:v>
      </x:c>
      <x:c r="F7507" s="7" t="n">
        <x:v>182.3</x:v>
      </x:c>
      <x:c r="G7507" s="7" t="n">
        <x:v>180.2</x:v>
      </x:c>
      <x:c r="H7507" s="2" t="str">
        <x:v>否</x:v>
      </x:c>
      <x:c r="I7507" s="7" t="n">
        <x:f>IF(AND(ISNUMBER(E7507),ISNUMBER(F7507)),E7507-F7507,"")</x:f>
        <x:v>-0.700000000000017</x:v>
      </x:c>
      <x:c r="J7507" s="2" t="str">
        <x:f>IF(H7507="否","不适用",IF(AND(ISNUMBER(E7507),ISNUMBER(F7507)),IF(I7507&gt;'规则与名单'!$B$2,"是","否"),"未判定"))</x:f>
        <x:v>不适用</x:v>
      </x:c>
      <x:c r="K7507" s="2" t="str">
        <x:f>IF(J7507="是",IF(ISNUMBER(F7507),"测试日GPS","缺失"),IF(ISNUMBER(G7507),"非测试日纯氢",IF(AND(H7507="是",J7507="未判定"),IF(ISNUMBER(F7507),"测试名单无纯氢GPS","缺失"),IF(ISNUMBER(E7507),"非测试日仪表","缺失"))))</x:f>
        <x:v>非测试日纯氢</x:v>
      </x:c>
      <x:c r="L7507" s="7" t="n">
        <x:f>IF(K7507="缺失","",IF(K7507="非测试日纯氢",G7507,IF(K7507="非测试日仪表",E7507,F7507)))</x:f>
        <x:v>180.2</x:v>
      </x:c>
      <x:c r="M7507" s="2" t="n">
        <x:f>IF(K7507="缺失",1,0)</x:f>
        <x:v>0</x:v>
      </x:c>
      <x:c r="N7507" s="2" t="str">
        <x:v>车辆里程查询_20260901-20260930_1024辆_仪表里程.xlsx / K677</x:v>
      </x:c>
      <x:c r="O7507" s="2" t="str">
        <x:v>车辆里程查询_20260901-20260930_1024辆_GPS里程.xlsx / K677</x:v>
      </x:c>
      <x:c r="P7507" s="2" t="str">
        <x:v>车辆纯氢气里程查询_20260901-20260930_1024辆.xlsx / K299</x:v>
      </x:c>
    </x:row>
    <x:row r="7508" ht="22" customHeight="1">
      <x:c r="A7508" s="2" t="n">
        <x:v>296</x:v>
      </x:c>
      <x:c r="B7508" s="2" t="str">
        <x:v>粤AGR8536</x:v>
      </x:c>
      <x:c r="C7508" s="2" t="str">
        <x:v>吴纬涛</x:v>
      </x:c>
      <x:c r="D7508" s="8" t="d">
        <x:v>2026-09-08T00:00:00.000Z</x:v>
      </x:c>
      <x:c r="E7508" s="7" t="n">
        <x:v>229.6</x:v>
      </x:c>
      <x:c r="F7508" s="7" t="n">
        <x:v>234.8</x:v>
      </x:c>
      <x:c r="G7508" s="7" t="n">
        <x:v>202.3</x:v>
      </x:c>
      <x:c r="H7508" s="2" t="str">
        <x:v>否</x:v>
      </x:c>
      <x:c r="I7508" s="7" t="n">
        <x:f>IF(AND(ISNUMBER(E7508),ISNUMBER(F7508)),E7508-F7508,"")</x:f>
        <x:v>-5.200000000000017</x:v>
      </x:c>
      <x:c r="J7508" s="2" t="str">
        <x:f>IF(H7508="否","不适用",IF(AND(ISNUMBER(E7508),ISNUMBER(F7508)),IF(I7508&gt;'规则与名单'!$B$2,"是","否"),"未判定"))</x:f>
        <x:v>不适用</x:v>
      </x:c>
      <x:c r="K7508" s="2" t="str">
        <x:f>IF(J7508="是",IF(ISNUMBER(F7508),"测试日GPS","缺失"),IF(ISNUMBER(G7508),"非测试日纯氢",IF(AND(H7508="是",J7508="未判定"),IF(ISNUMBER(F7508),"测试名单无纯氢GPS","缺失"),IF(ISNUMBER(E7508),"非测试日仪表","缺失"))))</x:f>
        <x:v>非测试日纯氢</x:v>
      </x:c>
      <x:c r="L7508" s="7" t="n">
        <x:f>IF(K7508="缺失","",IF(K7508="非测试日纯氢",G7508,IF(K7508="非测试日仪表",E7508,F7508)))</x:f>
        <x:v>202.3</x:v>
      </x:c>
      <x:c r="M7508" s="2" t="n">
        <x:f>IF(K7508="缺失",1,0)</x:f>
        <x:v>0</x:v>
      </x:c>
      <x:c r="N7508" s="2" t="str">
        <x:v>车辆里程查询_20260901-20260930_1024辆_仪表里程.xlsx / L677</x:v>
      </x:c>
      <x:c r="O7508" s="2" t="str">
        <x:v>车辆里程查询_20260901-20260930_1024辆_GPS里程.xlsx / L677</x:v>
      </x:c>
      <x:c r="P7508" s="2" t="str">
        <x:v>车辆纯氢气里程查询_20260901-20260930_1024辆.xlsx / L299</x:v>
      </x:c>
    </x:row>
    <x:row r="7509" ht="22" customHeight="1">
      <x:c r="A7509" s="2" t="n">
        <x:v>296</x:v>
      </x:c>
      <x:c r="B7509" s="2" t="str">
        <x:v>粤AGR8536</x:v>
      </x:c>
      <x:c r="C7509" s="2" t="str">
        <x:v>吴纬涛</x:v>
      </x:c>
      <x:c r="D7509" s="8" t="d">
        <x:v>2026-09-09T00:00:00.000Z</x:v>
      </x:c>
      <x:c r="E7509" s="7" t="n">
        <x:v>341.9</x:v>
      </x:c>
      <x:c r="F7509" s="7" t="n">
        <x:v>341.8</x:v>
      </x:c>
      <x:c r="G7509" s="7" t="n">
        <x:v>336.3</x:v>
      </x:c>
      <x:c r="H7509" s="2" t="str">
        <x:v>否</x:v>
      </x:c>
      <x:c r="I7509" s="7" t="n">
        <x:f>IF(AND(ISNUMBER(E7509),ISNUMBER(F7509)),E7509-F7509,"")</x:f>
        <x:v>0.0999999999999659</x:v>
      </x:c>
      <x:c r="J7509" s="2" t="str">
        <x:f>IF(H7509="否","不适用",IF(AND(ISNUMBER(E7509),ISNUMBER(F7509)),IF(I7509&gt;'规则与名单'!$B$2,"是","否"),"未判定"))</x:f>
        <x:v>不适用</x:v>
      </x:c>
      <x:c r="K7509" s="2" t="str">
        <x:f>IF(J7509="是",IF(ISNUMBER(F7509),"测试日GPS","缺失"),IF(ISNUMBER(G7509),"非测试日纯氢",IF(AND(H7509="是",J7509="未判定"),IF(ISNUMBER(F7509),"测试名单无纯氢GPS","缺失"),IF(ISNUMBER(E7509),"非测试日仪表","缺失"))))</x:f>
        <x:v>非测试日纯氢</x:v>
      </x:c>
      <x:c r="L7509" s="7" t="n">
        <x:f>IF(K7509="缺失","",IF(K7509="非测试日纯氢",G7509,IF(K7509="非测试日仪表",E7509,F7509)))</x:f>
        <x:v>336.3</x:v>
      </x:c>
      <x:c r="M7509" s="2" t="n">
        <x:f>IF(K7509="缺失",1,0)</x:f>
        <x:v>0</x:v>
      </x:c>
      <x:c r="N7509" s="2" t="str">
        <x:v>车辆里程查询_20260901-20260930_1024辆_仪表里程.xlsx / M677</x:v>
      </x:c>
      <x:c r="O7509" s="2" t="str">
        <x:v>车辆里程查询_20260901-20260930_1024辆_GPS里程.xlsx / M677</x:v>
      </x:c>
      <x:c r="P7509" s="2" t="str">
        <x:v>车辆纯氢气里程查询_20260901-20260930_1024辆.xlsx / M299</x:v>
      </x:c>
    </x:row>
    <x:row r="7510" ht="22" customHeight="1">
      <x:c r="A7510" s="2" t="n">
        <x:v>296</x:v>
      </x:c>
      <x:c r="B7510" s="2" t="str">
        <x:v>粤AGR8536</x:v>
      </x:c>
      <x:c r="C7510" s="2" t="str">
        <x:v>吴纬涛</x:v>
      </x:c>
      <x:c r="D7510" s="8" t="d">
        <x:v>2026-09-10T00:00:00.000Z</x:v>
      </x:c>
      <x:c r="E7510" s="7" t="n">
        <x:v>333.8</x:v>
      </x:c>
      <x:c r="F7510" s="7" t="n">
        <x:v>337.4</x:v>
      </x:c>
      <x:c r="G7510" s="7" t="n">
        <x:v>323</x:v>
      </x:c>
      <x:c r="H7510" s="2" t="str">
        <x:v>否</x:v>
      </x:c>
      <x:c r="I7510" s="7" t="n">
        <x:f>IF(AND(ISNUMBER(E7510),ISNUMBER(F7510)),E7510-F7510,"")</x:f>
        <x:v>-3.599999999999966</x:v>
      </x:c>
      <x:c r="J7510" s="2" t="str">
        <x:f>IF(H7510="否","不适用",IF(AND(ISNUMBER(E7510),ISNUMBER(F7510)),IF(I7510&gt;'规则与名单'!$B$2,"是","否"),"未判定"))</x:f>
        <x:v>不适用</x:v>
      </x:c>
      <x:c r="K7510" s="2" t="str">
        <x:f>IF(J7510="是",IF(ISNUMBER(F7510),"测试日GPS","缺失"),IF(ISNUMBER(G7510),"非测试日纯氢",IF(AND(H7510="是",J7510="未判定"),IF(ISNUMBER(F7510),"测试名单无纯氢GPS","缺失"),IF(ISNUMBER(E7510),"非测试日仪表","缺失"))))</x:f>
        <x:v>非测试日纯氢</x:v>
      </x:c>
      <x:c r="L7510" s="7" t="n">
        <x:f>IF(K7510="缺失","",IF(K7510="非测试日纯氢",G7510,IF(K7510="非测试日仪表",E7510,F7510)))</x:f>
        <x:v>323</x:v>
      </x:c>
      <x:c r="M7510" s="2" t="n">
        <x:f>IF(K7510="缺失",1,0)</x:f>
        <x:v>0</x:v>
      </x:c>
      <x:c r="N7510" s="2" t="str">
        <x:v>车辆里程查询_20260901-20260930_1024辆_仪表里程.xlsx / N677</x:v>
      </x:c>
      <x:c r="O7510" s="2" t="str">
        <x:v>车辆里程查询_20260901-20260930_1024辆_GPS里程.xlsx / N677</x:v>
      </x:c>
      <x:c r="P7510" s="2" t="str">
        <x:v>车辆纯氢气里程查询_20260901-20260930_1024辆.xlsx / N299</x:v>
      </x:c>
    </x:row>
    <x:row r="7511" ht="22" customHeight="1">
      <x:c r="A7511" s="2" t="n">
        <x:v>296</x:v>
      </x:c>
      <x:c r="B7511" s="2" t="str">
        <x:v>粤AGR8536</x:v>
      </x:c>
      <x:c r="C7511" s="2" t="str">
        <x:v>吴纬涛</x:v>
      </x:c>
      <x:c r="D7511" s="8" t="d">
        <x:v>2026-09-11T00:00:00.000Z</x:v>
      </x:c>
      <x:c r="E7511" s="7" t="n">
        <x:v>340.9</x:v>
      </x:c>
      <x:c r="F7511" s="7" t="n">
        <x:v>344.9</x:v>
      </x:c>
      <x:c r="G7511" s="7" t="n">
        <x:v>173.5</x:v>
      </x:c>
      <x:c r="H7511" s="2" t="str">
        <x:v>否</x:v>
      </x:c>
      <x:c r="I7511" s="7" t="n">
        <x:f>IF(AND(ISNUMBER(E7511),ISNUMBER(F7511)),E7511-F7511,"")</x:f>
        <x:v>-4</x:v>
      </x:c>
      <x:c r="J7511" s="2" t="str">
        <x:f>IF(H7511="否","不适用",IF(AND(ISNUMBER(E7511),ISNUMBER(F7511)),IF(I7511&gt;'规则与名单'!$B$2,"是","否"),"未判定"))</x:f>
        <x:v>不适用</x:v>
      </x:c>
      <x:c r="K7511" s="2" t="str">
        <x:f>IF(J7511="是",IF(ISNUMBER(F7511),"测试日GPS","缺失"),IF(ISNUMBER(G7511),"非测试日纯氢",IF(AND(H7511="是",J7511="未判定"),IF(ISNUMBER(F7511),"测试名单无纯氢GPS","缺失"),IF(ISNUMBER(E7511),"非测试日仪表","缺失"))))</x:f>
        <x:v>非测试日纯氢</x:v>
      </x:c>
      <x:c r="L7511" s="7" t="n">
        <x:f>IF(K7511="缺失","",IF(K7511="非测试日纯氢",G7511,IF(K7511="非测试日仪表",E7511,F7511)))</x:f>
        <x:v>173.5</x:v>
      </x:c>
      <x:c r="M7511" s="2" t="n">
        <x:f>IF(K7511="缺失",1,0)</x:f>
        <x:v>0</x:v>
      </x:c>
      <x:c r="N7511" s="2" t="str">
        <x:v>车辆里程查询_20260901-20260930_1024辆_仪表里程.xlsx / O677</x:v>
      </x:c>
      <x:c r="O7511" s="2" t="str">
        <x:v>车辆里程查询_20260901-20260930_1024辆_GPS里程.xlsx / O677</x:v>
      </x:c>
      <x:c r="P7511" s="2" t="str">
        <x:v>车辆纯氢气里程查询_20260901-20260930_1024辆.xlsx / O299</x:v>
      </x:c>
    </x:row>
    <x:row r="7512" ht="22" customHeight="1">
      <x:c r="A7512" s="2" t="n">
        <x:v>296</x:v>
      </x:c>
      <x:c r="B7512" s="2" t="str">
        <x:v>粤AGR8536</x:v>
      </x:c>
      <x:c r="C7512" s="2" t="str">
        <x:v>吴纬涛</x:v>
      </x:c>
      <x:c r="D7512" s="8" t="d">
        <x:v>2026-09-12T00:00:00.000Z</x:v>
      </x:c>
      <x:c r="E7512" s="7" t="n">
        <x:v>92.2</x:v>
      </x:c>
      <x:c r="F7512" s="7" t="n">
        <x:v>85.4</x:v>
      </x:c>
      <x:c r="G7512" s="7" t="n">
        <x:v>48.7</x:v>
      </x:c>
      <x:c r="H7512" s="2" t="str">
        <x:v>否</x:v>
      </x:c>
      <x:c r="I7512" s="7" t="n">
        <x:f>IF(AND(ISNUMBER(E7512),ISNUMBER(F7512)),E7512-F7512,"")</x:f>
        <x:v>6.799999999999997</x:v>
      </x:c>
      <x:c r="J7512" s="2" t="str">
        <x:f>IF(H7512="否","不适用",IF(AND(ISNUMBER(E7512),ISNUMBER(F7512)),IF(I7512&gt;'规则与名单'!$B$2,"是","否"),"未判定"))</x:f>
        <x:v>不适用</x:v>
      </x:c>
      <x:c r="K7512" s="2" t="str">
        <x:f>IF(J7512="是",IF(ISNUMBER(F7512),"测试日GPS","缺失"),IF(ISNUMBER(G7512),"非测试日纯氢",IF(AND(H7512="是",J7512="未判定"),IF(ISNUMBER(F7512),"测试名单无纯氢GPS","缺失"),IF(ISNUMBER(E7512),"非测试日仪表","缺失"))))</x:f>
        <x:v>非测试日纯氢</x:v>
      </x:c>
      <x:c r="L7512" s="7" t="n">
        <x:f>IF(K7512="缺失","",IF(K7512="非测试日纯氢",G7512,IF(K7512="非测试日仪表",E7512,F7512)))</x:f>
        <x:v>48.7</x:v>
      </x:c>
      <x:c r="M7512" s="2" t="n">
        <x:f>IF(K7512="缺失",1,0)</x:f>
        <x:v>0</x:v>
      </x:c>
      <x:c r="N7512" s="2" t="str">
        <x:v>车辆里程查询_20260901-20260930_1024辆_仪表里程.xlsx / P677</x:v>
      </x:c>
      <x:c r="O7512" s="2" t="str">
        <x:v>车辆里程查询_20260901-20260930_1024辆_GPS里程.xlsx / P677</x:v>
      </x:c>
      <x:c r="P7512" s="2" t="str">
        <x:v>车辆纯氢气里程查询_20260901-20260930_1024辆.xlsx / P299</x:v>
      </x:c>
    </x:row>
    <x:row r="7513" ht="22" customHeight="1">
      <x:c r="A7513" s="2" t="n">
        <x:v>296</x:v>
      </x:c>
      <x:c r="B7513" s="2" t="str">
        <x:v>粤AGR8536</x:v>
      </x:c>
      <x:c r="C7513" s="2" t="str">
        <x:v>吴纬涛</x:v>
      </x:c>
      <x:c r="D7513" s="8" t="d">
        <x:v>2026-09-13T00:00:00.000Z</x:v>
      </x:c>
      <x:c r="E7513" s="7" t="n">
        <x:v>14.6</x:v>
      </x:c>
      <x:c r="F7513" s="7" t="n">
        <x:v>14.8</x:v>
      </x:c>
      <x:c r="G7513" s="7" t="n">
        <x:v>9.4</x:v>
      </x:c>
      <x:c r="H7513" s="2" t="str">
        <x:v>否</x:v>
      </x:c>
      <x:c r="I7513" s="7" t="n">
        <x:f>IF(AND(ISNUMBER(E7513),ISNUMBER(F7513)),E7513-F7513,"")</x:f>
        <x:v>-0.20000000000000107</x:v>
      </x:c>
      <x:c r="J7513" s="2" t="str">
        <x:f>IF(H7513="否","不适用",IF(AND(ISNUMBER(E7513),ISNUMBER(F7513)),IF(I7513&gt;'规则与名单'!$B$2,"是","否"),"未判定"))</x:f>
        <x:v>不适用</x:v>
      </x:c>
      <x:c r="K7513" s="2" t="str">
        <x:f>IF(J7513="是",IF(ISNUMBER(F7513),"测试日GPS","缺失"),IF(ISNUMBER(G7513),"非测试日纯氢",IF(AND(H7513="是",J7513="未判定"),IF(ISNUMBER(F7513),"测试名单无纯氢GPS","缺失"),IF(ISNUMBER(E7513),"非测试日仪表","缺失"))))</x:f>
        <x:v>非测试日纯氢</x:v>
      </x:c>
      <x:c r="L7513" s="7" t="n">
        <x:f>IF(K7513="缺失","",IF(K7513="非测试日纯氢",G7513,IF(K7513="非测试日仪表",E7513,F7513)))</x:f>
        <x:v>9.4</x:v>
      </x:c>
      <x:c r="M7513" s="2" t="n">
        <x:f>IF(K7513="缺失",1,0)</x:f>
        <x:v>0</x:v>
      </x:c>
      <x:c r="N7513" s="2" t="str">
        <x:v>车辆里程查询_20260901-20260930_1024辆_仪表里程.xlsx / Q677</x:v>
      </x:c>
      <x:c r="O7513" s="2" t="str">
        <x:v>车辆里程查询_20260901-20260930_1024辆_GPS里程.xlsx / Q677</x:v>
      </x:c>
      <x:c r="P7513" s="2" t="str">
        <x:v>车辆纯氢气里程查询_20260901-20260930_1024辆.xlsx / Q299</x:v>
      </x:c>
    </x:row>
    <x:row r="7514" ht="22" customHeight="1">
      <x:c r="A7514" s="2" t="n">
        <x:v>296</x:v>
      </x:c>
      <x:c r="B7514" s="2" t="str">
        <x:v>粤AGR8536</x:v>
      </x:c>
      <x:c r="C7514" s="2" t="str">
        <x:v>吴纬涛</x:v>
      </x:c>
      <x:c r="D7514" s="8" t="d">
        <x:v>2026-09-14T00:00:00.000Z</x:v>
      </x:c>
      <x:c r="E7514" s="7" t="n">
        <x:v>208.1</x:v>
      </x:c>
      <x:c r="F7514" s="7" t="n">
        <x:v>209.2</x:v>
      </x:c>
      <x:c r="G7514" s="7" t="n">
        <x:v>169</x:v>
      </x:c>
      <x:c r="H7514" s="2" t="str">
        <x:v>否</x:v>
      </x:c>
      <x:c r="I7514" s="7" t="n">
        <x:f>IF(AND(ISNUMBER(E7514),ISNUMBER(F7514)),E7514-F7514,"")</x:f>
        <x:v>-1.0999999999999943</x:v>
      </x:c>
      <x:c r="J7514" s="2" t="str">
        <x:f>IF(H7514="否","不适用",IF(AND(ISNUMBER(E7514),ISNUMBER(F7514)),IF(I7514&gt;'规则与名单'!$B$2,"是","否"),"未判定"))</x:f>
        <x:v>不适用</x:v>
      </x:c>
      <x:c r="K7514" s="2" t="str">
        <x:f>IF(J7514="是",IF(ISNUMBER(F7514),"测试日GPS","缺失"),IF(ISNUMBER(G7514),"非测试日纯氢",IF(AND(H7514="是",J7514="未判定"),IF(ISNUMBER(F7514),"测试名单无纯氢GPS","缺失"),IF(ISNUMBER(E7514),"非测试日仪表","缺失"))))</x:f>
        <x:v>非测试日纯氢</x:v>
      </x:c>
      <x:c r="L7514" s="7" t="n">
        <x:f>IF(K7514="缺失","",IF(K7514="非测试日纯氢",G7514,IF(K7514="非测试日仪表",E7514,F7514)))</x:f>
        <x:v>169</x:v>
      </x:c>
      <x:c r="M7514" s="2" t="n">
        <x:f>IF(K7514="缺失",1,0)</x:f>
        <x:v>0</x:v>
      </x:c>
      <x:c r="N7514" s="2" t="str">
        <x:v>车辆里程查询_20260901-20260930_1024辆_仪表里程.xlsx / R677</x:v>
      </x:c>
      <x:c r="O7514" s="2" t="str">
        <x:v>车辆里程查询_20260901-20260930_1024辆_GPS里程.xlsx / R677</x:v>
      </x:c>
      <x:c r="P7514" s="2" t="str">
        <x:v>车辆纯氢气里程查询_20260901-20260930_1024辆.xlsx / R299</x:v>
      </x:c>
    </x:row>
    <x:row r="7515" ht="22" customHeight="1">
      <x:c r="A7515" s="2" t="n">
        <x:v>296</x:v>
      </x:c>
      <x:c r="B7515" s="2" t="str">
        <x:v>粤AGR8536</x:v>
      </x:c>
      <x:c r="C7515" s="2" t="str">
        <x:v>吴纬涛</x:v>
      </x:c>
      <x:c r="D7515" s="8" t="d">
        <x:v>2026-09-15T00:00:00.000Z</x:v>
      </x:c>
      <x:c r="E7515" s="7" t="n">
        <x:v>275.8</x:v>
      </x:c>
      <x:c r="F7515" s="7" t="n">
        <x:v>273.1</x:v>
      </x:c>
      <x:c r="G7515" s="7" t="n">
        <x:v>247.1</x:v>
      </x:c>
      <x:c r="H7515" s="2" t="str">
        <x:v>否</x:v>
      </x:c>
      <x:c r="I7515" s="7" t="n">
        <x:f>IF(AND(ISNUMBER(E7515),ISNUMBER(F7515)),E7515-F7515,"")</x:f>
        <x:v>2.6999999999999886</x:v>
      </x:c>
      <x:c r="J7515" s="2" t="str">
        <x:f>IF(H7515="否","不适用",IF(AND(ISNUMBER(E7515),ISNUMBER(F7515)),IF(I7515&gt;'规则与名单'!$B$2,"是","否"),"未判定"))</x:f>
        <x:v>不适用</x:v>
      </x:c>
      <x:c r="K7515" s="2" t="str">
        <x:f>IF(J7515="是",IF(ISNUMBER(F7515),"测试日GPS","缺失"),IF(ISNUMBER(G7515),"非测试日纯氢",IF(AND(H7515="是",J7515="未判定"),IF(ISNUMBER(F7515),"测试名单无纯氢GPS","缺失"),IF(ISNUMBER(E7515),"非测试日仪表","缺失"))))</x:f>
        <x:v>非测试日纯氢</x:v>
      </x:c>
      <x:c r="L7515" s="7" t="n">
        <x:f>IF(K7515="缺失","",IF(K7515="非测试日纯氢",G7515,IF(K7515="非测试日仪表",E7515,F7515)))</x:f>
        <x:v>247.1</x:v>
      </x:c>
      <x:c r="M7515" s="2" t="n">
        <x:f>IF(K7515="缺失",1,0)</x:f>
        <x:v>0</x:v>
      </x:c>
      <x:c r="N7515" s="2" t="str">
        <x:v>车辆里程查询_20260901-20260930_1024辆_仪表里程.xlsx / S677</x:v>
      </x:c>
      <x:c r="O7515" s="2" t="str">
        <x:v>车辆里程查询_20260901-20260930_1024辆_GPS里程.xlsx / S677</x:v>
      </x:c>
      <x:c r="P7515" s="2" t="str">
        <x:v>车辆纯氢气里程查询_20260901-20260930_1024辆.xlsx / S299</x:v>
      </x:c>
    </x:row>
    <x:row r="7516" ht="22" customHeight="1">
      <x:c r="A7516" s="2" t="n">
        <x:v>296</x:v>
      </x:c>
      <x:c r="B7516" s="2" t="str">
        <x:v>粤AGR8536</x:v>
      </x:c>
      <x:c r="C7516" s="2" t="str">
        <x:v>吴纬涛</x:v>
      </x:c>
      <x:c r="D7516" s="8" t="d">
        <x:v>2026-09-16T00:00:00.000Z</x:v>
      </x:c>
      <x:c r="E7516" s="7" t="n">
        <x:v>0</x:v>
      </x:c>
      <x:c r="F7516" s="7" t="n">
        <x:v>0.135</x:v>
      </x:c>
      <x:c r="G7516" s="7"/>
      <x:c r="H7516" s="2" t="str">
        <x:v>否</x:v>
      </x:c>
      <x:c r="I7516" s="7" t="n">
        <x:f>IF(AND(ISNUMBER(E7516),ISNUMBER(F7516)),E7516-F7516,"")</x:f>
        <x:v>-0.135</x:v>
      </x:c>
      <x:c r="J7516" s="2" t="str">
        <x:f>IF(H7516="否","不适用",IF(AND(ISNUMBER(E7516),ISNUMBER(F7516)),IF(I7516&gt;'规则与名单'!$B$2,"是","否"),"未判定"))</x:f>
        <x:v>不适用</x:v>
      </x:c>
      <x:c r="K7516" s="2" t="str">
        <x:f>IF(J7516="是",IF(ISNUMBER(F7516),"测试日GPS","缺失"),IF(ISNUMBER(G7516),"非测试日纯氢",IF(AND(H7516="是",J7516="未判定"),IF(ISNUMBER(F7516),"测试名单无纯氢GPS","缺失"),IF(ISNUMBER(E7516),"非测试日仪表","缺失"))))</x:f>
        <x:v>非测试日仪表</x:v>
      </x:c>
      <x:c r="L7516" s="7" t="n">
        <x:f>IF(K7516="缺失","",IF(K7516="非测试日纯氢",G7516,IF(K7516="非测试日仪表",E7516,F7516)))</x:f>
        <x:v>0</x:v>
      </x:c>
      <x:c r="M7516" s="2" t="n">
        <x:f>IF(K7516="缺失",1,0)</x:f>
        <x:v>0</x:v>
      </x:c>
      <x:c r="N7516" s="2" t="str">
        <x:v>车辆里程查询_20260901-20260930_1024辆_仪表里程.xlsx / T677</x:v>
      </x:c>
      <x:c r="O7516" s="2" t="str">
        <x:v>车辆里程查询_20260901-20260930_1024辆_GPS里程.xlsx / T677</x:v>
      </x:c>
      <x:c r="P7516" s="2" t="str">
        <x:v>车辆纯氢气里程查询_20260901-20260930_1024辆.xlsx / T299</x:v>
      </x:c>
    </x:row>
    <x:row r="7517" ht="22" customHeight="1">
      <x:c r="A7517" s="2" t="n">
        <x:v>296</x:v>
      </x:c>
      <x:c r="B7517" s="2" t="str">
        <x:v>粤AGR8536</x:v>
      </x:c>
      <x:c r="C7517" s="2" t="str">
        <x:v>吴纬涛</x:v>
      </x:c>
      <x:c r="D7517" s="8" t="d">
        <x:v>2026-09-17T00:00:00.000Z</x:v>
      </x:c>
      <x:c r="E7517" s="7" t="n">
        <x:v>0.3</x:v>
      </x:c>
      <x:c r="F7517" s="7" t="n">
        <x:v>0.5</x:v>
      </x:c>
      <x:c r="G7517" s="7" t="n">
        <x:v>0.1</x:v>
      </x:c>
      <x:c r="H7517" s="2" t="str">
        <x:v>否</x:v>
      </x:c>
      <x:c r="I7517" s="7" t="n">
        <x:f>IF(AND(ISNUMBER(E7517),ISNUMBER(F7517)),E7517-F7517,"")</x:f>
        <x:v>-0.2</x:v>
      </x:c>
      <x:c r="J7517" s="2" t="str">
        <x:f>IF(H7517="否","不适用",IF(AND(ISNUMBER(E7517),ISNUMBER(F7517)),IF(I7517&gt;'规则与名单'!$B$2,"是","否"),"未判定"))</x:f>
        <x:v>不适用</x:v>
      </x:c>
      <x:c r="K7517" s="2" t="str">
        <x:f>IF(J7517="是",IF(ISNUMBER(F7517),"测试日GPS","缺失"),IF(ISNUMBER(G7517),"非测试日纯氢",IF(AND(H7517="是",J7517="未判定"),IF(ISNUMBER(F7517),"测试名单无纯氢GPS","缺失"),IF(ISNUMBER(E7517),"非测试日仪表","缺失"))))</x:f>
        <x:v>非测试日纯氢</x:v>
      </x:c>
      <x:c r="L7517" s="7" t="n">
        <x:f>IF(K7517="缺失","",IF(K7517="非测试日纯氢",G7517,IF(K7517="非测试日仪表",E7517,F7517)))</x:f>
        <x:v>0.1</x:v>
      </x:c>
      <x:c r="M7517" s="2" t="n">
        <x:f>IF(K7517="缺失",1,0)</x:f>
        <x:v>0</x:v>
      </x:c>
      <x:c r="N7517" s="2" t="str">
        <x:v>车辆里程查询_20260901-20260930_1024辆_仪表里程.xlsx / U677</x:v>
      </x:c>
      <x:c r="O7517" s="2" t="str">
        <x:v>车辆里程查询_20260901-20260930_1024辆_GPS里程.xlsx / U677</x:v>
      </x:c>
      <x:c r="P7517" s="2" t="str">
        <x:v>车辆纯氢气里程查询_20260901-20260930_1024辆.xlsx / U299</x:v>
      </x:c>
    </x:row>
    <x:row r="7518" ht="22" customHeight="1">
      <x:c r="A7518" s="2" t="n">
        <x:v>296</x:v>
      </x:c>
      <x:c r="B7518" s="2" t="str">
        <x:v>粤AGR8536</x:v>
      </x:c>
      <x:c r="C7518" s="2" t="str">
        <x:v>吴纬涛</x:v>
      </x:c>
      <x:c r="D7518" s="8" t="d">
        <x:v>2026-09-18T00:00:00.000Z</x:v>
      </x:c>
      <x:c r="E7518" s="7" t="n">
        <x:v>35.5</x:v>
      </x:c>
      <x:c r="F7518" s="7" t="n">
        <x:v>36.3</x:v>
      </x:c>
      <x:c r="G7518" s="7" t="n">
        <x:v>35.5</x:v>
      </x:c>
      <x:c r="H7518" s="2" t="str">
        <x:v>否</x:v>
      </x:c>
      <x:c r="I7518" s="7" t="n">
        <x:f>IF(AND(ISNUMBER(E7518),ISNUMBER(F7518)),E7518-F7518,"")</x:f>
        <x:v>-0.7999999999999972</x:v>
      </x:c>
      <x:c r="J7518" s="2" t="str">
        <x:f>IF(H7518="否","不适用",IF(AND(ISNUMBER(E7518),ISNUMBER(F7518)),IF(I7518&gt;'规则与名单'!$B$2,"是","否"),"未判定"))</x:f>
        <x:v>不适用</x:v>
      </x:c>
      <x:c r="K7518" s="2" t="str">
        <x:f>IF(J7518="是",IF(ISNUMBER(F7518),"测试日GPS","缺失"),IF(ISNUMBER(G7518),"非测试日纯氢",IF(AND(H7518="是",J7518="未判定"),IF(ISNUMBER(F7518),"测试名单无纯氢GPS","缺失"),IF(ISNUMBER(E7518),"非测试日仪表","缺失"))))</x:f>
        <x:v>非测试日纯氢</x:v>
      </x:c>
      <x:c r="L7518" s="7" t="n">
        <x:f>IF(K7518="缺失","",IF(K7518="非测试日纯氢",G7518,IF(K7518="非测试日仪表",E7518,F7518)))</x:f>
        <x:v>35.5</x:v>
      </x:c>
      <x:c r="M7518" s="2" t="n">
        <x:f>IF(K7518="缺失",1,0)</x:f>
        <x:v>0</x:v>
      </x:c>
      <x:c r="N7518" s="2" t="str">
        <x:v>车辆里程查询_20260901-20260930_1024辆_仪表里程.xlsx / V677</x:v>
      </x:c>
      <x:c r="O7518" s="2" t="str">
        <x:v>车辆里程查询_20260901-20260930_1024辆_GPS里程.xlsx / V677</x:v>
      </x:c>
      <x:c r="P7518" s="2" t="str">
        <x:v>车辆纯氢气里程查询_20260901-20260930_1024辆.xlsx / V299</x:v>
      </x:c>
    </x:row>
    <x:row r="7519" ht="22" customHeight="1">
      <x:c r="A7519" s="2" t="n">
        <x:v>296</x:v>
      </x:c>
      <x:c r="B7519" s="2" t="str">
        <x:v>粤AGR8536</x:v>
      </x:c>
      <x:c r="C7519" s="2" t="str">
        <x:v>吴纬涛</x:v>
      </x:c>
      <x:c r="D7519" s="8" t="d">
        <x:v>2026-09-19T00:00:00.000Z</x:v>
      </x:c>
      <x:c r="E7519" s="7" t="n">
        <x:v>153.2</x:v>
      </x:c>
      <x:c r="F7519" s="7" t="n">
        <x:v>153.4</x:v>
      </x:c>
      <x:c r="G7519" s="7" t="n">
        <x:v>153.1</x:v>
      </x:c>
      <x:c r="H7519" s="2" t="str">
        <x:v>否</x:v>
      </x:c>
      <x:c r="I7519" s="7" t="n">
        <x:f>IF(AND(ISNUMBER(E7519),ISNUMBER(F7519)),E7519-F7519,"")</x:f>
        <x:v>-0.20000000000001705</x:v>
      </x:c>
      <x:c r="J7519" s="2" t="str">
        <x:f>IF(H7519="否","不适用",IF(AND(ISNUMBER(E7519),ISNUMBER(F7519)),IF(I7519&gt;'规则与名单'!$B$2,"是","否"),"未判定"))</x:f>
        <x:v>不适用</x:v>
      </x:c>
      <x:c r="K7519" s="2" t="str">
        <x:f>IF(J7519="是",IF(ISNUMBER(F7519),"测试日GPS","缺失"),IF(ISNUMBER(G7519),"非测试日纯氢",IF(AND(H7519="是",J7519="未判定"),IF(ISNUMBER(F7519),"测试名单无纯氢GPS","缺失"),IF(ISNUMBER(E7519),"非测试日仪表","缺失"))))</x:f>
        <x:v>非测试日纯氢</x:v>
      </x:c>
      <x:c r="L7519" s="7" t="n">
        <x:f>IF(K7519="缺失","",IF(K7519="非测试日纯氢",G7519,IF(K7519="非测试日仪表",E7519,F7519)))</x:f>
        <x:v>153.1</x:v>
      </x:c>
      <x:c r="M7519" s="2" t="n">
        <x:f>IF(K7519="缺失",1,0)</x:f>
        <x:v>0</x:v>
      </x:c>
      <x:c r="N7519" s="2" t="str">
        <x:v>车辆里程查询_20260901-20260930_1024辆_仪表里程.xlsx / W677</x:v>
      </x:c>
      <x:c r="O7519" s="2" t="str">
        <x:v>车辆里程查询_20260901-20260930_1024辆_GPS里程.xlsx / W677</x:v>
      </x:c>
      <x:c r="P7519" s="2" t="str">
        <x:v>车辆纯氢气里程查询_20260901-20260930_1024辆.xlsx / W299</x:v>
      </x:c>
    </x:row>
    <x:row r="7520" ht="22" customHeight="1">
      <x:c r="A7520" s="2" t="n">
        <x:v>296</x:v>
      </x:c>
      <x:c r="B7520" s="2" t="str">
        <x:v>粤AGR8536</x:v>
      </x:c>
      <x:c r="C7520" s="2" t="str">
        <x:v>吴纬涛</x:v>
      </x:c>
      <x:c r="D7520" s="8" t="d">
        <x:v>2026-09-20T00:00:00.000Z</x:v>
      </x:c>
      <x:c r="E7520" s="7" t="n">
        <x:v>7</x:v>
      </x:c>
      <x:c r="F7520" s="7" t="n">
        <x:v>8.8</x:v>
      </x:c>
      <x:c r="G7520" s="7" t="n">
        <x:v>6</x:v>
      </x:c>
      <x:c r="H7520" s="2" t="str">
        <x:v>否</x:v>
      </x:c>
      <x:c r="I7520" s="7" t="n">
        <x:f>IF(AND(ISNUMBER(E7520),ISNUMBER(F7520)),E7520-F7520,"")</x:f>
        <x:v>-1.8000000000000007</x:v>
      </x:c>
      <x:c r="J7520" s="2" t="str">
        <x:f>IF(H7520="否","不适用",IF(AND(ISNUMBER(E7520),ISNUMBER(F7520)),IF(I7520&gt;'规则与名单'!$B$2,"是","否"),"未判定"))</x:f>
        <x:v>不适用</x:v>
      </x:c>
      <x:c r="K7520" s="2" t="str">
        <x:f>IF(J7520="是",IF(ISNUMBER(F7520),"测试日GPS","缺失"),IF(ISNUMBER(G7520),"非测试日纯氢",IF(AND(H7520="是",J7520="未判定"),IF(ISNUMBER(F7520),"测试名单无纯氢GPS","缺失"),IF(ISNUMBER(E7520),"非测试日仪表","缺失"))))</x:f>
        <x:v>非测试日纯氢</x:v>
      </x:c>
      <x:c r="L7520" s="7" t="n">
        <x:f>IF(K7520="缺失","",IF(K7520="非测试日纯氢",G7520,IF(K7520="非测试日仪表",E7520,F7520)))</x:f>
        <x:v>6</x:v>
      </x:c>
      <x:c r="M7520" s="2" t="n">
        <x:f>IF(K7520="缺失",1,0)</x:f>
        <x:v>0</x:v>
      </x:c>
      <x:c r="N7520" s="2" t="str">
        <x:v>车辆里程查询_20260901-20260930_1024辆_仪表里程.xlsx / X677</x:v>
      </x:c>
      <x:c r="O7520" s="2" t="str">
        <x:v>车辆里程查询_20260901-20260930_1024辆_GPS里程.xlsx / X677</x:v>
      </x:c>
      <x:c r="P7520" s="2" t="str">
        <x:v>车辆纯氢气里程查询_20260901-20260930_1024辆.xlsx / X299</x:v>
      </x:c>
    </x:row>
    <x:row r="7521" ht="22" customHeight="1">
      <x:c r="A7521" s="2" t="n">
        <x:v>296</x:v>
      </x:c>
      <x:c r="B7521" s="2" t="str">
        <x:v>粤AGR8536</x:v>
      </x:c>
      <x:c r="C7521" s="2" t="str">
        <x:v>吴纬涛</x:v>
      </x:c>
      <x:c r="D7521" s="8" t="d">
        <x:v>2026-09-21T00:00:00.000Z</x:v>
      </x:c>
      <x:c r="E7521" s="7" t="n">
        <x:v>7.7</x:v>
      </x:c>
      <x:c r="F7521" s="7" t="n">
        <x:v>7.5</x:v>
      </x:c>
      <x:c r="G7521" s="7" t="n">
        <x:v>6.3</x:v>
      </x:c>
      <x:c r="H7521" s="2" t="str">
        <x:v>否</x:v>
      </x:c>
      <x:c r="I7521" s="7" t="n">
        <x:f>IF(AND(ISNUMBER(E7521),ISNUMBER(F7521)),E7521-F7521,"")</x:f>
        <x:v>0.20000000000000018</x:v>
      </x:c>
      <x:c r="J7521" s="2" t="str">
        <x:f>IF(H7521="否","不适用",IF(AND(ISNUMBER(E7521),ISNUMBER(F7521)),IF(I7521&gt;'规则与名单'!$B$2,"是","否"),"未判定"))</x:f>
        <x:v>不适用</x:v>
      </x:c>
      <x:c r="K7521" s="2" t="str">
        <x:f>IF(J7521="是",IF(ISNUMBER(F7521),"测试日GPS","缺失"),IF(ISNUMBER(G7521),"非测试日纯氢",IF(AND(H7521="是",J7521="未判定"),IF(ISNUMBER(F7521),"测试名单无纯氢GPS","缺失"),IF(ISNUMBER(E7521),"非测试日仪表","缺失"))))</x:f>
        <x:v>非测试日纯氢</x:v>
      </x:c>
      <x:c r="L7521" s="7" t="n">
        <x:f>IF(K7521="缺失","",IF(K7521="非测试日纯氢",G7521,IF(K7521="非测试日仪表",E7521,F7521)))</x:f>
        <x:v>6.3</x:v>
      </x:c>
      <x:c r="M7521" s="2" t="n">
        <x:f>IF(K7521="缺失",1,0)</x:f>
        <x:v>0</x:v>
      </x:c>
      <x:c r="N7521" s="2" t="str">
        <x:v>车辆里程查询_20260901-20260930_1024辆_仪表里程.xlsx / Y677</x:v>
      </x:c>
      <x:c r="O7521" s="2" t="str">
        <x:v>车辆里程查询_20260901-20260930_1024辆_GPS里程.xlsx / Y677</x:v>
      </x:c>
      <x:c r="P7521" s="2" t="str">
        <x:v>车辆纯氢气里程查询_20260901-20260930_1024辆.xlsx / Y299</x:v>
      </x:c>
    </x:row>
    <x:row r="7522" ht="22" customHeight="1">
      <x:c r="A7522" s="2" t="n">
        <x:v>296</x:v>
      </x:c>
      <x:c r="B7522" s="2" t="str">
        <x:v>粤AGR8536</x:v>
      </x:c>
      <x:c r="C7522" s="2" t="str">
        <x:v>吴纬涛</x:v>
      </x:c>
      <x:c r="D7522" s="8" t="d">
        <x:v>2026-09-22T00:00:00.000Z</x:v>
      </x:c>
      <x:c r="E7522" s="7"/>
      <x:c r="F7522" s="7" t="n">
        <x:v>0</x:v>
      </x:c>
      <x:c r="G7522" s="7"/>
      <x:c r="H7522" s="2" t="str">
        <x:v>否</x:v>
      </x:c>
      <x:c r="I7522" s="7" t="str">
        <x:f>IF(AND(ISNUMBER(E7522),ISNUMBER(F7522)),E7522-F7522,"")</x:f>
      </x:c>
      <x:c r="J7522" s="2" t="str">
        <x:f>IF(H7522="否","不适用",IF(AND(ISNUMBER(E7522),ISNUMBER(F7522)),IF(I7522&gt;'规则与名单'!$B$2,"是","否"),"未判定"))</x:f>
        <x:v>不适用</x:v>
      </x:c>
      <x:c r="K7522" s="2" t="str">
        <x:f>IF(J7522="是",IF(ISNUMBER(F7522),"测试日GPS","缺失"),IF(ISNUMBER(G7522),"非测试日纯氢",IF(AND(H7522="是",J7522="未判定"),IF(ISNUMBER(F7522),"测试名单无纯氢GPS","缺失"),IF(ISNUMBER(E7522),"非测试日仪表","缺失"))))</x:f>
        <x:v>缺失</x:v>
      </x:c>
      <x:c r="L7522" s="7" t="str">
        <x:f>IF(K7522="缺失","",IF(K7522="非测试日纯氢",G7522,IF(K7522="非测试日仪表",E7522,F7522)))</x:f>
      </x:c>
      <x:c r="M7522" s="2" t="n">
        <x:f>IF(K7522="缺失",1,0)</x:f>
        <x:v>1</x:v>
      </x:c>
      <x:c r="N7522" s="2" t="str">
        <x:v>车辆里程查询_20260901-20260930_1024辆_仪表里程.xlsx / Z677</x:v>
      </x:c>
      <x:c r="O7522" s="2" t="str">
        <x:v>车辆里程查询_20260901-20260930_1024辆_GPS里程.xlsx / Z677</x:v>
      </x:c>
      <x:c r="P7522" s="2" t="str">
        <x:v>车辆纯氢气里程查询_20260901-20260930_1024辆.xlsx / Z299</x:v>
      </x:c>
    </x:row>
    <x:row r="7523" ht="22" customHeight="1">
      <x:c r="A7523" s="2" t="n">
        <x:v>296</x:v>
      </x:c>
      <x:c r="B7523" s="2" t="str">
        <x:v>粤AGR8536</x:v>
      </x:c>
      <x:c r="C7523" s="2" t="str">
        <x:v>吴纬涛</x:v>
      </x:c>
      <x:c r="D7523" s="8" t="d">
        <x:v>2026-09-23T00:00:00.000Z</x:v>
      </x:c>
      <x:c r="E7523" s="7"/>
      <x:c r="F7523" s="7" t="n">
        <x:v>0</x:v>
      </x:c>
      <x:c r="G7523" s="7"/>
      <x:c r="H7523" s="2" t="str">
        <x:v>否</x:v>
      </x:c>
      <x:c r="I7523" s="7" t="str">
        <x:f>IF(AND(ISNUMBER(E7523),ISNUMBER(F7523)),E7523-F7523,"")</x:f>
      </x:c>
      <x:c r="J7523" s="2" t="str">
        <x:f>IF(H7523="否","不适用",IF(AND(ISNUMBER(E7523),ISNUMBER(F7523)),IF(I7523&gt;'规则与名单'!$B$2,"是","否"),"未判定"))</x:f>
        <x:v>不适用</x:v>
      </x:c>
      <x:c r="K7523" s="2" t="str">
        <x:f>IF(J7523="是",IF(ISNUMBER(F7523),"测试日GPS","缺失"),IF(ISNUMBER(G7523),"非测试日纯氢",IF(AND(H7523="是",J7523="未判定"),IF(ISNUMBER(F7523),"测试名单无纯氢GPS","缺失"),IF(ISNUMBER(E7523),"非测试日仪表","缺失"))))</x:f>
        <x:v>缺失</x:v>
      </x:c>
      <x:c r="L7523" s="7" t="str">
        <x:f>IF(K7523="缺失","",IF(K7523="非测试日纯氢",G7523,IF(K7523="非测试日仪表",E7523,F7523)))</x:f>
      </x:c>
      <x:c r="M7523" s="2" t="n">
        <x:f>IF(K7523="缺失",1,0)</x:f>
        <x:v>1</x:v>
      </x:c>
      <x:c r="N7523" s="2" t="str">
        <x:v>车辆里程查询_20260901-20260930_1024辆_仪表里程.xlsx / AA677</x:v>
      </x:c>
      <x:c r="O7523" s="2" t="str">
        <x:v>车辆里程查询_20260901-20260930_1024辆_GPS里程.xlsx / AA677</x:v>
      </x:c>
      <x:c r="P7523" s="2" t="str">
        <x:v>车辆纯氢气里程查询_20260901-20260930_1024辆.xlsx / AA299</x:v>
      </x:c>
    </x:row>
    <x:row r="7524" ht="22" customHeight="1">
      <x:c r="A7524" s="2" t="n">
        <x:v>296</x:v>
      </x:c>
      <x:c r="B7524" s="2" t="str">
        <x:v>粤AGR8536</x:v>
      </x:c>
      <x:c r="C7524" s="2" t="str">
        <x:v>吴纬涛</x:v>
      </x:c>
      <x:c r="D7524" s="8" t="d">
        <x:v>2026-09-24T00:00:00.000Z</x:v>
      </x:c>
      <x:c r="E7524" s="7" t="n">
        <x:v>32.9</x:v>
      </x:c>
      <x:c r="F7524" s="7" t="n">
        <x:v>33.3</x:v>
      </x:c>
      <x:c r="G7524" s="7" t="n">
        <x:v>32.9</x:v>
      </x:c>
      <x:c r="H7524" s="2" t="str">
        <x:v>否</x:v>
      </x:c>
      <x:c r="I7524" s="7" t="n">
        <x:f>IF(AND(ISNUMBER(E7524),ISNUMBER(F7524)),E7524-F7524,"")</x:f>
        <x:v>-0.3999999999999986</x:v>
      </x:c>
      <x:c r="J7524" s="2" t="str">
        <x:f>IF(H7524="否","不适用",IF(AND(ISNUMBER(E7524),ISNUMBER(F7524)),IF(I7524&gt;'规则与名单'!$B$2,"是","否"),"未判定"))</x:f>
        <x:v>不适用</x:v>
      </x:c>
      <x:c r="K7524" s="2" t="str">
        <x:f>IF(J7524="是",IF(ISNUMBER(F7524),"测试日GPS","缺失"),IF(ISNUMBER(G7524),"非测试日纯氢",IF(AND(H7524="是",J7524="未判定"),IF(ISNUMBER(F7524),"测试名单无纯氢GPS","缺失"),IF(ISNUMBER(E7524),"非测试日仪表","缺失"))))</x:f>
        <x:v>非测试日纯氢</x:v>
      </x:c>
      <x:c r="L7524" s="7" t="n">
        <x:f>IF(K7524="缺失","",IF(K7524="非测试日纯氢",G7524,IF(K7524="非测试日仪表",E7524,F7524)))</x:f>
        <x:v>32.9</x:v>
      </x:c>
      <x:c r="M7524" s="2" t="n">
        <x:f>IF(K7524="缺失",1,0)</x:f>
        <x:v>0</x:v>
      </x:c>
      <x:c r="N7524" s="2" t="str">
        <x:v>车辆里程查询_20260901-20260930_1024辆_仪表里程.xlsx / AB677</x:v>
      </x:c>
      <x:c r="O7524" s="2" t="str">
        <x:v>车辆里程查询_20260901-20260930_1024辆_GPS里程.xlsx / AB677</x:v>
      </x:c>
      <x:c r="P7524" s="2" t="str">
        <x:v>车辆纯氢气里程查询_20260901-20260930_1024辆.xlsx / AB299</x:v>
      </x:c>
    </x:row>
    <x:row r="7525" ht="22" customHeight="1">
      <x:c r="A7525" s="2" t="n">
        <x:v>296</x:v>
      </x:c>
      <x:c r="B7525" s="2" t="str">
        <x:v>粤AGR8536</x:v>
      </x:c>
      <x:c r="C7525" s="2" t="str">
        <x:v>吴纬涛</x:v>
      </x:c>
      <x:c r="D7525" s="8" t="d">
        <x:v>2026-09-25T00:00:00.000Z</x:v>
      </x:c>
      <x:c r="E7525" s="7"/>
      <x:c r="F7525" s="7" t="n">
        <x:v>0</x:v>
      </x:c>
      <x:c r="G7525" s="7"/>
      <x:c r="H7525" s="2" t="str">
        <x:v>否</x:v>
      </x:c>
      <x:c r="I7525" s="7" t="str">
        <x:f>IF(AND(ISNUMBER(E7525),ISNUMBER(F7525)),E7525-F7525,"")</x:f>
      </x:c>
      <x:c r="J7525" s="2" t="str">
        <x:f>IF(H7525="否","不适用",IF(AND(ISNUMBER(E7525),ISNUMBER(F7525)),IF(I7525&gt;'规则与名单'!$B$2,"是","否"),"未判定"))</x:f>
        <x:v>不适用</x:v>
      </x:c>
      <x:c r="K7525" s="2" t="str">
        <x:f>IF(J7525="是",IF(ISNUMBER(F7525),"测试日GPS","缺失"),IF(ISNUMBER(G7525),"非测试日纯氢",IF(AND(H7525="是",J7525="未判定"),IF(ISNUMBER(F7525),"测试名单无纯氢GPS","缺失"),IF(ISNUMBER(E7525),"非测试日仪表","缺失"))))</x:f>
        <x:v>缺失</x:v>
      </x:c>
      <x:c r="L7525" s="7" t="str">
        <x:f>IF(K7525="缺失","",IF(K7525="非测试日纯氢",G7525,IF(K7525="非测试日仪表",E7525,F7525)))</x:f>
      </x:c>
      <x:c r="M7525" s="2" t="n">
        <x:f>IF(K7525="缺失",1,0)</x:f>
        <x:v>1</x:v>
      </x:c>
      <x:c r="N7525" s="2" t="str">
        <x:v>车辆里程查询_20260901-20260930_1024辆_仪表里程.xlsx / AC677</x:v>
      </x:c>
      <x:c r="O7525" s="2" t="str">
        <x:v>车辆里程查询_20260901-20260930_1024辆_GPS里程.xlsx / AC677</x:v>
      </x:c>
      <x:c r="P7525" s="2" t="str">
        <x:v>车辆纯氢气里程查询_20260901-20260930_1024辆.xlsx / AC299</x:v>
      </x:c>
    </x:row>
    <x:row r="7526" ht="22" customHeight="1">
      <x:c r="A7526" s="2" t="n">
        <x:v>296</x:v>
      </x:c>
      <x:c r="B7526" s="2" t="str">
        <x:v>粤AGR8536</x:v>
      </x:c>
      <x:c r="C7526" s="2" t="str">
        <x:v>吴纬涛</x:v>
      </x:c>
      <x:c r="D7526" s="8" t="d">
        <x:v>2026-09-26T00:00:00.000Z</x:v>
      </x:c>
      <x:c r="E7526" s="7"/>
      <x:c r="F7526" s="7" t="n">
        <x:v>0</x:v>
      </x:c>
      <x:c r="G7526" s="7"/>
      <x:c r="H7526" s="2" t="str">
        <x:v>否</x:v>
      </x:c>
      <x:c r="I7526" s="7" t="str">
        <x:f>IF(AND(ISNUMBER(E7526),ISNUMBER(F7526)),E7526-F7526,"")</x:f>
      </x:c>
      <x:c r="J7526" s="2" t="str">
        <x:f>IF(H7526="否","不适用",IF(AND(ISNUMBER(E7526),ISNUMBER(F7526)),IF(I7526&gt;'规则与名单'!$B$2,"是","否"),"未判定"))</x:f>
        <x:v>不适用</x:v>
      </x:c>
      <x:c r="K7526" s="2" t="str">
        <x:f>IF(J7526="是",IF(ISNUMBER(F7526),"测试日GPS","缺失"),IF(ISNUMBER(G7526),"非测试日纯氢",IF(AND(H7526="是",J7526="未判定"),IF(ISNUMBER(F7526),"测试名单无纯氢GPS","缺失"),IF(ISNUMBER(E7526),"非测试日仪表","缺失"))))</x:f>
        <x:v>缺失</x:v>
      </x:c>
      <x:c r="L7526" s="7" t="str">
        <x:f>IF(K7526="缺失","",IF(K7526="非测试日纯氢",G7526,IF(K7526="非测试日仪表",E7526,F7526)))</x:f>
      </x:c>
      <x:c r="M7526" s="2" t="n">
        <x:f>IF(K7526="缺失",1,0)</x:f>
        <x:v>1</x:v>
      </x:c>
      <x:c r="N7526" s="2" t="str">
        <x:v>车辆里程查询_20260901-20260930_1024辆_仪表里程.xlsx / AD677</x:v>
      </x:c>
      <x:c r="O7526" s="2" t="str">
        <x:v>车辆里程查询_20260901-20260930_1024辆_GPS里程.xlsx / AD677</x:v>
      </x:c>
      <x:c r="P7526" s="2" t="str">
        <x:v>车辆纯氢气里程查询_20260901-20260930_1024辆.xlsx / AD299</x:v>
      </x:c>
    </x:row>
    <x:row r="7527" ht="22" customHeight="1">
      <x:c r="A7527" s="2" t="n">
        <x:v>296</x:v>
      </x:c>
      <x:c r="B7527" s="2" t="str">
        <x:v>粤AGR8536</x:v>
      </x:c>
      <x:c r="C7527" s="2" t="str">
        <x:v>吴纬涛</x:v>
      </x:c>
      <x:c r="D7527" s="8" t="d">
        <x:v>2026-09-27T00:00:00.000Z</x:v>
      </x:c>
      <x:c r="E7527" s="7"/>
      <x:c r="F7527" s="7" t="n">
        <x:v>0</x:v>
      </x:c>
      <x:c r="G7527" s="7"/>
      <x:c r="H7527" s="2" t="str">
        <x:v>否</x:v>
      </x:c>
      <x:c r="I7527" s="7" t="str">
        <x:f>IF(AND(ISNUMBER(E7527),ISNUMBER(F7527)),E7527-F7527,"")</x:f>
      </x:c>
      <x:c r="J7527" s="2" t="str">
        <x:f>IF(H7527="否","不适用",IF(AND(ISNUMBER(E7527),ISNUMBER(F7527)),IF(I7527&gt;'规则与名单'!$B$2,"是","否"),"未判定"))</x:f>
        <x:v>不适用</x:v>
      </x:c>
      <x:c r="K7527" s="2" t="str">
        <x:f>IF(J7527="是",IF(ISNUMBER(F7527),"测试日GPS","缺失"),IF(ISNUMBER(G7527),"非测试日纯氢",IF(AND(H7527="是",J7527="未判定"),IF(ISNUMBER(F7527),"测试名单无纯氢GPS","缺失"),IF(ISNUMBER(E7527),"非测试日仪表","缺失"))))</x:f>
        <x:v>缺失</x:v>
      </x:c>
      <x:c r="L7527" s="7" t="str">
        <x:f>IF(K7527="缺失","",IF(K7527="非测试日纯氢",G7527,IF(K7527="非测试日仪表",E7527,F7527)))</x:f>
      </x:c>
      <x:c r="M7527" s="2" t="n">
        <x:f>IF(K7527="缺失",1,0)</x:f>
        <x:v>1</x:v>
      </x:c>
      <x:c r="N7527" s="2" t="str">
        <x:v>车辆里程查询_20260901-20260930_1024辆_仪表里程.xlsx / AE677</x:v>
      </x:c>
      <x:c r="O7527" s="2" t="str">
        <x:v>车辆里程查询_20260901-20260930_1024辆_GPS里程.xlsx / AE677</x:v>
      </x:c>
      <x:c r="P7527" s="2" t="str">
        <x:v>车辆纯氢气里程查询_20260901-20260930_1024辆.xlsx / AE299</x:v>
      </x:c>
    </x:row>
    <x:row r="7528" ht="22" customHeight="1">
      <x:c r="A7528" s="2" t="n">
        <x:v>296</x:v>
      </x:c>
      <x:c r="B7528" s="2" t="str">
        <x:v>粤AGR8536</x:v>
      </x:c>
      <x:c r="C7528" s="2" t="str">
        <x:v>吴纬涛</x:v>
      </x:c>
      <x:c r="D7528" s="8" t="d">
        <x:v>2026-09-28T00:00:00.000Z</x:v>
      </x:c>
      <x:c r="E7528" s="7" t="n">
        <x:v>0.3</x:v>
      </x:c>
      <x:c r="F7528" s="7" t="n">
        <x:v>0.3</x:v>
      </x:c>
      <x:c r="G7528" s="7" t="n">
        <x:v>0.3</x:v>
      </x:c>
      <x:c r="H7528" s="2" t="str">
        <x:v>否</x:v>
      </x:c>
      <x:c r="I7528" s="7" t="n">
        <x:f>IF(AND(ISNUMBER(E7528),ISNUMBER(F7528)),E7528-F7528,"")</x:f>
        <x:v>0</x:v>
      </x:c>
      <x:c r="J7528" s="2" t="str">
        <x:f>IF(H7528="否","不适用",IF(AND(ISNUMBER(E7528),ISNUMBER(F7528)),IF(I7528&gt;'规则与名单'!$B$2,"是","否"),"未判定"))</x:f>
        <x:v>不适用</x:v>
      </x:c>
      <x:c r="K7528" s="2" t="str">
        <x:f>IF(J7528="是",IF(ISNUMBER(F7528),"测试日GPS","缺失"),IF(ISNUMBER(G7528),"非测试日纯氢",IF(AND(H7528="是",J7528="未判定"),IF(ISNUMBER(F7528),"测试名单无纯氢GPS","缺失"),IF(ISNUMBER(E7528),"非测试日仪表","缺失"))))</x:f>
        <x:v>非测试日纯氢</x:v>
      </x:c>
      <x:c r="L7528" s="7" t="n">
        <x:f>IF(K7528="缺失","",IF(K7528="非测试日纯氢",G7528,IF(K7528="非测试日仪表",E7528,F7528)))</x:f>
        <x:v>0.3</x:v>
      </x:c>
      <x:c r="M7528" s="2" t="n">
        <x:f>IF(K7528="缺失",1,0)</x:f>
        <x:v>0</x:v>
      </x:c>
      <x:c r="N7528" s="2" t="str">
        <x:v>车辆里程查询_20260901-20260930_1024辆_仪表里程.xlsx / AF677</x:v>
      </x:c>
      <x:c r="O7528" s="2" t="str">
        <x:v>车辆里程查询_20260901-20260930_1024辆_GPS里程.xlsx / AF677</x:v>
      </x:c>
      <x:c r="P7528" s="2" t="str">
        <x:v>车辆纯氢气里程查询_20260901-20260930_1024辆.xlsx / AF299</x:v>
      </x:c>
    </x:row>
    <x:row r="7529" ht="22" customHeight="1">
      <x:c r="A7529" s="2" t="n">
        <x:v>296</x:v>
      </x:c>
      <x:c r="B7529" s="2" t="str">
        <x:v>粤AGR8536</x:v>
      </x:c>
      <x:c r="C7529" s="2" t="str">
        <x:v>吴纬涛</x:v>
      </x:c>
      <x:c r="D7529" s="8" t="d">
        <x:v>2026-09-29T00:00:00.000Z</x:v>
      </x:c>
      <x:c r="E7529" s="7" t="n">
        <x:v>13.9</x:v>
      </x:c>
      <x:c r="F7529" s="7" t="n">
        <x:v>14.4</x:v>
      </x:c>
      <x:c r="G7529" s="7" t="n">
        <x:v>13.8</x:v>
      </x:c>
      <x:c r="H7529" s="2" t="str">
        <x:v>否</x:v>
      </x:c>
      <x:c r="I7529" s="7" t="n">
        <x:f>IF(AND(ISNUMBER(E7529),ISNUMBER(F7529)),E7529-F7529,"")</x:f>
        <x:v>-0.5</x:v>
      </x:c>
      <x:c r="J7529" s="2" t="str">
        <x:f>IF(H7529="否","不适用",IF(AND(ISNUMBER(E7529),ISNUMBER(F7529)),IF(I7529&gt;'规则与名单'!$B$2,"是","否"),"未判定"))</x:f>
        <x:v>不适用</x:v>
      </x:c>
      <x:c r="K7529" s="2" t="str">
        <x:f>IF(J7529="是",IF(ISNUMBER(F7529),"测试日GPS","缺失"),IF(ISNUMBER(G7529),"非测试日纯氢",IF(AND(H7529="是",J7529="未判定"),IF(ISNUMBER(F7529),"测试名单无纯氢GPS","缺失"),IF(ISNUMBER(E7529),"非测试日仪表","缺失"))))</x:f>
        <x:v>非测试日纯氢</x:v>
      </x:c>
      <x:c r="L7529" s="7" t="n">
        <x:f>IF(K7529="缺失","",IF(K7529="非测试日纯氢",G7529,IF(K7529="非测试日仪表",E7529,F7529)))</x:f>
        <x:v>13.8</x:v>
      </x:c>
      <x:c r="M7529" s="2" t="n">
        <x:f>IF(K7529="缺失",1,0)</x:f>
        <x:v>0</x:v>
      </x:c>
      <x:c r="N7529" s="2" t="str">
        <x:v>车辆里程查询_20260901-20260930_1024辆_仪表里程.xlsx / AG677</x:v>
      </x:c>
      <x:c r="O7529" s="2" t="str">
        <x:v>车辆里程查询_20260901-20260930_1024辆_GPS里程.xlsx / AG677</x:v>
      </x:c>
      <x:c r="P7529" s="2" t="str">
        <x:v>车辆纯氢气里程查询_20260901-20260930_1024辆.xlsx / AG299</x:v>
      </x:c>
    </x:row>
    <x:row r="7530" ht="22" customHeight="1">
      <x:c r="A7530" s="2" t="n">
        <x:v>296</x:v>
      </x:c>
      <x:c r="B7530" s="2" t="str">
        <x:v>粤AGR8536</x:v>
      </x:c>
      <x:c r="C7530" s="2" t="str">
        <x:v>吴纬涛</x:v>
      </x:c>
      <x:c r="D7530" s="8" t="d">
        <x:v>2026-09-30T00:00:00.000Z</x:v>
      </x:c>
      <x:c r="E7530" s="7" t="n">
        <x:v>0.4</x:v>
      </x:c>
      <x:c r="F7530" s="7" t="n">
        <x:v>0.7</x:v>
      </x:c>
      <x:c r="G7530" s="7" t="n">
        <x:v>0.3</x:v>
      </x:c>
      <x:c r="H7530" s="2" t="str">
        <x:v>否</x:v>
      </x:c>
      <x:c r="I7530" s="7" t="n">
        <x:f>IF(AND(ISNUMBER(E7530),ISNUMBER(F7530)),E7530-F7530,"")</x:f>
        <x:v>-0.29999999999999993</x:v>
      </x:c>
      <x:c r="J7530" s="2" t="str">
        <x:f>IF(H7530="否","不适用",IF(AND(ISNUMBER(E7530),ISNUMBER(F7530)),IF(I7530&gt;'规则与名单'!$B$2,"是","否"),"未判定"))</x:f>
        <x:v>不适用</x:v>
      </x:c>
      <x:c r="K7530" s="2" t="str">
        <x:f>IF(J7530="是",IF(ISNUMBER(F7530),"测试日GPS","缺失"),IF(ISNUMBER(G7530),"非测试日纯氢",IF(AND(H7530="是",J7530="未判定"),IF(ISNUMBER(F7530),"测试名单无纯氢GPS","缺失"),IF(ISNUMBER(E7530),"非测试日仪表","缺失"))))</x:f>
        <x:v>非测试日纯氢</x:v>
      </x:c>
      <x:c r="L7530" s="7" t="n">
        <x:f>IF(K7530="缺失","",IF(K7530="非测试日纯氢",G7530,IF(K7530="非测试日仪表",E7530,F7530)))</x:f>
        <x:v>0.3</x:v>
      </x:c>
      <x:c r="M7530" s="2" t="n">
        <x:f>IF(K7530="缺失",1,0)</x:f>
        <x:v>0</x:v>
      </x:c>
      <x:c r="N7530" s="2" t="str">
        <x:v>车辆里程查询_20260901-20260930_1024辆_仪表里程.xlsx / AH677</x:v>
      </x:c>
      <x:c r="O7530" s="2" t="str">
        <x:v>车辆里程查询_20260901-20260930_1024辆_GPS里程.xlsx / AH677</x:v>
      </x:c>
      <x:c r="P7530" s="2" t="str">
        <x:v>车辆纯氢气里程查询_20260901-20260930_1024辆.xlsx / AH299</x:v>
      </x:c>
    </x:row>
    <x:row r="7531" ht="22" customHeight="1">
      <x:c r="A7531" s="2" t="n">
        <x:v>297</x:v>
      </x:c>
      <x:c r="B7531" s="2" t="str">
        <x:v>粤AGR8551</x:v>
      </x:c>
      <x:c r="C7531" s="2" t="str">
        <x:v>吴纬涛</x:v>
      </x:c>
      <x:c r="D7531" s="8" t="d">
        <x:v>2026-09-01T00:00:00.000Z</x:v>
      </x:c>
      <x:c r="E7531" s="7"/>
      <x:c r="F7531" s="7" t="n">
        <x:v>0</x:v>
      </x:c>
      <x:c r="G7531" s="7"/>
      <x:c r="H7531" s="2" t="str">
        <x:v>否</x:v>
      </x:c>
      <x:c r="I7531" s="7" t="str">
        <x:f>IF(AND(ISNUMBER(E7531),ISNUMBER(F7531)),E7531-F7531,"")</x:f>
      </x:c>
      <x:c r="J7531" s="2" t="str">
        <x:f>IF(H7531="否","不适用",IF(AND(ISNUMBER(E7531),ISNUMBER(F7531)),IF(I7531&gt;'规则与名单'!$B$2,"是","否"),"未判定"))</x:f>
        <x:v>不适用</x:v>
      </x:c>
      <x:c r="K7531" s="2" t="str">
        <x:f>IF(J7531="是",IF(ISNUMBER(F7531),"测试日GPS","缺失"),IF(ISNUMBER(G7531),"非测试日纯氢",IF(AND(H7531="是",J7531="未判定"),IF(ISNUMBER(F7531),"测试名单无纯氢GPS","缺失"),IF(ISNUMBER(E7531),"非测试日仪表","缺失"))))</x:f>
        <x:v>缺失</x:v>
      </x:c>
      <x:c r="L7531" s="7" t="str">
        <x:f>IF(K7531="缺失","",IF(K7531="非测试日纯氢",G7531,IF(K7531="非测试日仪表",E7531,F7531)))</x:f>
      </x:c>
      <x:c r="M7531" s="2" t="n">
        <x:f>IF(K7531="缺失",1,0)</x:f>
        <x:v>1</x:v>
      </x:c>
      <x:c r="N7531" s="2" t="str">
        <x:v>车辆里程查询_20260901-20260930_1024辆_仪表里程.xlsx / E882</x:v>
      </x:c>
      <x:c r="O7531" s="2" t="str">
        <x:v>车辆里程查询_20260901-20260930_1024辆_GPS里程.xlsx / E882</x:v>
      </x:c>
      <x:c r="P7531" s="2" t="str">
        <x:v>车辆纯氢气里程查询_20260901-20260930_1024辆.xlsx / E293</x:v>
      </x:c>
    </x:row>
    <x:row r="7532" ht="22" customHeight="1">
      <x:c r="A7532" s="2" t="n">
        <x:v>297</x:v>
      </x:c>
      <x:c r="B7532" s="2" t="str">
        <x:v>粤AGR8551</x:v>
      </x:c>
      <x:c r="C7532" s="2" t="str">
        <x:v>吴纬涛</x:v>
      </x:c>
      <x:c r="D7532" s="8" t="d">
        <x:v>2026-09-02T00:00:00.000Z</x:v>
      </x:c>
      <x:c r="E7532" s="7"/>
      <x:c r="F7532" s="7" t="n">
        <x:v>0</x:v>
      </x:c>
      <x:c r="G7532" s="7"/>
      <x:c r="H7532" s="2" t="str">
        <x:v>否</x:v>
      </x:c>
      <x:c r="I7532" s="7" t="str">
        <x:f>IF(AND(ISNUMBER(E7532),ISNUMBER(F7532)),E7532-F7532,"")</x:f>
      </x:c>
      <x:c r="J7532" s="2" t="str">
        <x:f>IF(H7532="否","不适用",IF(AND(ISNUMBER(E7532),ISNUMBER(F7532)),IF(I7532&gt;'规则与名单'!$B$2,"是","否"),"未判定"))</x:f>
        <x:v>不适用</x:v>
      </x:c>
      <x:c r="K7532" s="2" t="str">
        <x:f>IF(J7532="是",IF(ISNUMBER(F7532),"测试日GPS","缺失"),IF(ISNUMBER(G7532),"非测试日纯氢",IF(AND(H7532="是",J7532="未判定"),IF(ISNUMBER(F7532),"测试名单无纯氢GPS","缺失"),IF(ISNUMBER(E7532),"非测试日仪表","缺失"))))</x:f>
        <x:v>缺失</x:v>
      </x:c>
      <x:c r="L7532" s="7" t="str">
        <x:f>IF(K7532="缺失","",IF(K7532="非测试日纯氢",G7532,IF(K7532="非测试日仪表",E7532,F7532)))</x:f>
      </x:c>
      <x:c r="M7532" s="2" t="n">
        <x:f>IF(K7532="缺失",1,0)</x:f>
        <x:v>1</x:v>
      </x:c>
      <x:c r="N7532" s="2" t="str">
        <x:v>车辆里程查询_20260901-20260930_1024辆_仪表里程.xlsx / F882</x:v>
      </x:c>
      <x:c r="O7532" s="2" t="str">
        <x:v>车辆里程查询_20260901-20260930_1024辆_GPS里程.xlsx / F882</x:v>
      </x:c>
      <x:c r="P7532" s="2" t="str">
        <x:v>车辆纯氢气里程查询_20260901-20260930_1024辆.xlsx / F293</x:v>
      </x:c>
    </x:row>
    <x:row r="7533" ht="22" customHeight="1">
      <x:c r="A7533" s="2" t="n">
        <x:v>297</x:v>
      </x:c>
      <x:c r="B7533" s="2" t="str">
        <x:v>粤AGR8551</x:v>
      </x:c>
      <x:c r="C7533" s="2" t="str">
        <x:v>吴纬涛</x:v>
      </x:c>
      <x:c r="D7533" s="8" t="d">
        <x:v>2026-09-03T00:00:00.000Z</x:v>
      </x:c>
      <x:c r="E7533" s="7"/>
      <x:c r="F7533" s="7" t="n">
        <x:v>0</x:v>
      </x:c>
      <x:c r="G7533" s="7"/>
      <x:c r="H7533" s="2" t="str">
        <x:v>否</x:v>
      </x:c>
      <x:c r="I7533" s="7" t="str">
        <x:f>IF(AND(ISNUMBER(E7533),ISNUMBER(F7533)),E7533-F7533,"")</x:f>
      </x:c>
      <x:c r="J7533" s="2" t="str">
        <x:f>IF(H7533="否","不适用",IF(AND(ISNUMBER(E7533),ISNUMBER(F7533)),IF(I7533&gt;'规则与名单'!$B$2,"是","否"),"未判定"))</x:f>
        <x:v>不适用</x:v>
      </x:c>
      <x:c r="K7533" s="2" t="str">
        <x:f>IF(J7533="是",IF(ISNUMBER(F7533),"测试日GPS","缺失"),IF(ISNUMBER(G7533),"非测试日纯氢",IF(AND(H7533="是",J7533="未判定"),IF(ISNUMBER(F7533),"测试名单无纯氢GPS","缺失"),IF(ISNUMBER(E7533),"非测试日仪表","缺失"))))</x:f>
        <x:v>缺失</x:v>
      </x:c>
      <x:c r="L7533" s="7" t="str">
        <x:f>IF(K7533="缺失","",IF(K7533="非测试日纯氢",G7533,IF(K7533="非测试日仪表",E7533,F7533)))</x:f>
      </x:c>
      <x:c r="M7533" s="2" t="n">
        <x:f>IF(K7533="缺失",1,0)</x:f>
        <x:v>1</x:v>
      </x:c>
      <x:c r="N7533" s="2" t="str">
        <x:v>车辆里程查询_20260901-20260930_1024辆_仪表里程.xlsx / G882</x:v>
      </x:c>
      <x:c r="O7533" s="2" t="str">
        <x:v>车辆里程查询_20260901-20260930_1024辆_GPS里程.xlsx / G882</x:v>
      </x:c>
      <x:c r="P7533" s="2" t="str">
        <x:v>车辆纯氢气里程查询_20260901-20260930_1024辆.xlsx / G293</x:v>
      </x:c>
    </x:row>
    <x:row r="7534" ht="22" customHeight="1">
      <x:c r="A7534" s="2" t="n">
        <x:v>297</x:v>
      </x:c>
      <x:c r="B7534" s="2" t="str">
        <x:v>粤AGR8551</x:v>
      </x:c>
      <x:c r="C7534" s="2" t="str">
        <x:v>吴纬涛</x:v>
      </x:c>
      <x:c r="D7534" s="8" t="d">
        <x:v>2026-09-04T00:00:00.000Z</x:v>
      </x:c>
      <x:c r="E7534" s="7"/>
      <x:c r="F7534" s="7" t="n">
        <x:v>0</x:v>
      </x:c>
      <x:c r="G7534" s="7"/>
      <x:c r="H7534" s="2" t="str">
        <x:v>否</x:v>
      </x:c>
      <x:c r="I7534" s="7" t="str">
        <x:f>IF(AND(ISNUMBER(E7534),ISNUMBER(F7534)),E7534-F7534,"")</x:f>
      </x:c>
      <x:c r="J7534" s="2" t="str">
        <x:f>IF(H7534="否","不适用",IF(AND(ISNUMBER(E7534),ISNUMBER(F7534)),IF(I7534&gt;'规则与名单'!$B$2,"是","否"),"未判定"))</x:f>
        <x:v>不适用</x:v>
      </x:c>
      <x:c r="K7534" s="2" t="str">
        <x:f>IF(J7534="是",IF(ISNUMBER(F7534),"测试日GPS","缺失"),IF(ISNUMBER(G7534),"非测试日纯氢",IF(AND(H7534="是",J7534="未判定"),IF(ISNUMBER(F7534),"测试名单无纯氢GPS","缺失"),IF(ISNUMBER(E7534),"非测试日仪表","缺失"))))</x:f>
        <x:v>缺失</x:v>
      </x:c>
      <x:c r="L7534" s="7" t="str">
        <x:f>IF(K7534="缺失","",IF(K7534="非测试日纯氢",G7534,IF(K7534="非测试日仪表",E7534,F7534)))</x:f>
      </x:c>
      <x:c r="M7534" s="2" t="n">
        <x:f>IF(K7534="缺失",1,0)</x:f>
        <x:v>1</x:v>
      </x:c>
      <x:c r="N7534" s="2" t="str">
        <x:v>车辆里程查询_20260901-20260930_1024辆_仪表里程.xlsx / H882</x:v>
      </x:c>
      <x:c r="O7534" s="2" t="str">
        <x:v>车辆里程查询_20260901-20260930_1024辆_GPS里程.xlsx / H882</x:v>
      </x:c>
      <x:c r="P7534" s="2" t="str">
        <x:v>车辆纯氢气里程查询_20260901-20260930_1024辆.xlsx / H293</x:v>
      </x:c>
    </x:row>
    <x:row r="7535" ht="22" customHeight="1">
      <x:c r="A7535" s="2" t="n">
        <x:v>297</x:v>
      </x:c>
      <x:c r="B7535" s="2" t="str">
        <x:v>粤AGR8551</x:v>
      </x:c>
      <x:c r="C7535" s="2" t="str">
        <x:v>吴纬涛</x:v>
      </x:c>
      <x:c r="D7535" s="8" t="d">
        <x:v>2026-09-05T00:00:00.000Z</x:v>
      </x:c>
      <x:c r="E7535" s="7"/>
      <x:c r="F7535" s="7" t="n">
        <x:v>0</x:v>
      </x:c>
      <x:c r="G7535" s="7"/>
      <x:c r="H7535" s="2" t="str">
        <x:v>否</x:v>
      </x:c>
      <x:c r="I7535" s="7" t="str">
        <x:f>IF(AND(ISNUMBER(E7535),ISNUMBER(F7535)),E7535-F7535,"")</x:f>
      </x:c>
      <x:c r="J7535" s="2" t="str">
        <x:f>IF(H7535="否","不适用",IF(AND(ISNUMBER(E7535),ISNUMBER(F7535)),IF(I7535&gt;'规则与名单'!$B$2,"是","否"),"未判定"))</x:f>
        <x:v>不适用</x:v>
      </x:c>
      <x:c r="K7535" s="2" t="str">
        <x:f>IF(J7535="是",IF(ISNUMBER(F7535),"测试日GPS","缺失"),IF(ISNUMBER(G7535),"非测试日纯氢",IF(AND(H7535="是",J7535="未判定"),IF(ISNUMBER(F7535),"测试名单无纯氢GPS","缺失"),IF(ISNUMBER(E7535),"非测试日仪表","缺失"))))</x:f>
        <x:v>缺失</x:v>
      </x:c>
      <x:c r="L7535" s="7" t="str">
        <x:f>IF(K7535="缺失","",IF(K7535="非测试日纯氢",G7535,IF(K7535="非测试日仪表",E7535,F7535)))</x:f>
      </x:c>
      <x:c r="M7535" s="2" t="n">
        <x:f>IF(K7535="缺失",1,0)</x:f>
        <x:v>1</x:v>
      </x:c>
      <x:c r="N7535" s="2" t="str">
        <x:v>车辆里程查询_20260901-20260930_1024辆_仪表里程.xlsx / I882</x:v>
      </x:c>
      <x:c r="O7535" s="2" t="str">
        <x:v>车辆里程查询_20260901-20260930_1024辆_GPS里程.xlsx / I882</x:v>
      </x:c>
      <x:c r="P7535" s="2" t="str">
        <x:v>车辆纯氢气里程查询_20260901-20260930_1024辆.xlsx / I293</x:v>
      </x:c>
    </x:row>
    <x:row r="7536" ht="22" customHeight="1">
      <x:c r="A7536" s="2" t="n">
        <x:v>297</x:v>
      </x:c>
      <x:c r="B7536" s="2" t="str">
        <x:v>粤AGR8551</x:v>
      </x:c>
      <x:c r="C7536" s="2" t="str">
        <x:v>吴纬涛</x:v>
      </x:c>
      <x:c r="D7536" s="8" t="d">
        <x:v>2026-09-06T00:00:00.000Z</x:v>
      </x:c>
      <x:c r="E7536" s="7"/>
      <x:c r="F7536" s="7" t="n">
        <x:v>0</x:v>
      </x:c>
      <x:c r="G7536" s="7"/>
      <x:c r="H7536" s="2" t="str">
        <x:v>否</x:v>
      </x:c>
      <x:c r="I7536" s="7" t="str">
        <x:f>IF(AND(ISNUMBER(E7536),ISNUMBER(F7536)),E7536-F7536,"")</x:f>
      </x:c>
      <x:c r="J7536" s="2" t="str">
        <x:f>IF(H7536="否","不适用",IF(AND(ISNUMBER(E7536),ISNUMBER(F7536)),IF(I7536&gt;'规则与名单'!$B$2,"是","否"),"未判定"))</x:f>
        <x:v>不适用</x:v>
      </x:c>
      <x:c r="K7536" s="2" t="str">
        <x:f>IF(J7536="是",IF(ISNUMBER(F7536),"测试日GPS","缺失"),IF(ISNUMBER(G7536),"非测试日纯氢",IF(AND(H7536="是",J7536="未判定"),IF(ISNUMBER(F7536),"测试名单无纯氢GPS","缺失"),IF(ISNUMBER(E7536),"非测试日仪表","缺失"))))</x:f>
        <x:v>缺失</x:v>
      </x:c>
      <x:c r="L7536" s="7" t="str">
        <x:f>IF(K7536="缺失","",IF(K7536="非测试日纯氢",G7536,IF(K7536="非测试日仪表",E7536,F7536)))</x:f>
      </x:c>
      <x:c r="M7536" s="2" t="n">
        <x:f>IF(K7536="缺失",1,0)</x:f>
        <x:v>1</x:v>
      </x:c>
      <x:c r="N7536" s="2" t="str">
        <x:v>车辆里程查询_20260901-20260930_1024辆_仪表里程.xlsx / J882</x:v>
      </x:c>
      <x:c r="O7536" s="2" t="str">
        <x:v>车辆里程查询_20260901-20260930_1024辆_GPS里程.xlsx / J882</x:v>
      </x:c>
      <x:c r="P7536" s="2" t="str">
        <x:v>车辆纯氢气里程查询_20260901-20260930_1024辆.xlsx / J293</x:v>
      </x:c>
    </x:row>
    <x:row r="7537" ht="22" customHeight="1">
      <x:c r="A7537" s="2" t="n">
        <x:v>297</x:v>
      </x:c>
      <x:c r="B7537" s="2" t="str">
        <x:v>粤AGR8551</x:v>
      </x:c>
      <x:c r="C7537" s="2" t="str">
        <x:v>吴纬涛</x:v>
      </x:c>
      <x:c r="D7537" s="8" t="d">
        <x:v>2026-09-07T00:00:00.000Z</x:v>
      </x:c>
      <x:c r="E7537" s="7"/>
      <x:c r="F7537" s="7" t="n">
        <x:v>0</x:v>
      </x:c>
      <x:c r="G7537" s="7"/>
      <x:c r="H7537" s="2" t="str">
        <x:v>否</x:v>
      </x:c>
      <x:c r="I7537" s="7" t="str">
        <x:f>IF(AND(ISNUMBER(E7537),ISNUMBER(F7537)),E7537-F7537,"")</x:f>
      </x:c>
      <x:c r="J7537" s="2" t="str">
        <x:f>IF(H7537="否","不适用",IF(AND(ISNUMBER(E7537),ISNUMBER(F7537)),IF(I7537&gt;'规则与名单'!$B$2,"是","否"),"未判定"))</x:f>
        <x:v>不适用</x:v>
      </x:c>
      <x:c r="K7537" s="2" t="str">
        <x:f>IF(J7537="是",IF(ISNUMBER(F7537),"测试日GPS","缺失"),IF(ISNUMBER(G7537),"非测试日纯氢",IF(AND(H7537="是",J7537="未判定"),IF(ISNUMBER(F7537),"测试名单无纯氢GPS","缺失"),IF(ISNUMBER(E7537),"非测试日仪表","缺失"))))</x:f>
        <x:v>缺失</x:v>
      </x:c>
      <x:c r="L7537" s="7" t="str">
        <x:f>IF(K7537="缺失","",IF(K7537="非测试日纯氢",G7537,IF(K7537="非测试日仪表",E7537,F7537)))</x:f>
      </x:c>
      <x:c r="M7537" s="2" t="n">
        <x:f>IF(K7537="缺失",1,0)</x:f>
        <x:v>1</x:v>
      </x:c>
      <x:c r="N7537" s="2" t="str">
        <x:v>车辆里程查询_20260901-20260930_1024辆_仪表里程.xlsx / K882</x:v>
      </x:c>
      <x:c r="O7537" s="2" t="str">
        <x:v>车辆里程查询_20260901-20260930_1024辆_GPS里程.xlsx / K882</x:v>
      </x:c>
      <x:c r="P7537" s="2" t="str">
        <x:v>车辆纯氢气里程查询_20260901-20260930_1024辆.xlsx / K293</x:v>
      </x:c>
    </x:row>
    <x:row r="7538" ht="22" customHeight="1">
      <x:c r="A7538" s="2" t="n">
        <x:v>297</x:v>
      </x:c>
      <x:c r="B7538" s="2" t="str">
        <x:v>粤AGR8551</x:v>
      </x:c>
      <x:c r="C7538" s="2" t="str">
        <x:v>吴纬涛</x:v>
      </x:c>
      <x:c r="D7538" s="8" t="d">
        <x:v>2026-09-08T00:00:00.000Z</x:v>
      </x:c>
      <x:c r="E7538" s="7"/>
      <x:c r="F7538" s="7" t="n">
        <x:v>0</x:v>
      </x:c>
      <x:c r="G7538" s="7"/>
      <x:c r="H7538" s="2" t="str">
        <x:v>否</x:v>
      </x:c>
      <x:c r="I7538" s="7" t="str">
        <x:f>IF(AND(ISNUMBER(E7538),ISNUMBER(F7538)),E7538-F7538,"")</x:f>
      </x:c>
      <x:c r="J7538" s="2" t="str">
        <x:f>IF(H7538="否","不适用",IF(AND(ISNUMBER(E7538),ISNUMBER(F7538)),IF(I7538&gt;'规则与名单'!$B$2,"是","否"),"未判定"))</x:f>
        <x:v>不适用</x:v>
      </x:c>
      <x:c r="K7538" s="2" t="str">
        <x:f>IF(J7538="是",IF(ISNUMBER(F7538),"测试日GPS","缺失"),IF(ISNUMBER(G7538),"非测试日纯氢",IF(AND(H7538="是",J7538="未判定"),IF(ISNUMBER(F7538),"测试名单无纯氢GPS","缺失"),IF(ISNUMBER(E7538),"非测试日仪表","缺失"))))</x:f>
        <x:v>缺失</x:v>
      </x:c>
      <x:c r="L7538" s="7" t="str">
        <x:f>IF(K7538="缺失","",IF(K7538="非测试日纯氢",G7538,IF(K7538="非测试日仪表",E7538,F7538)))</x:f>
      </x:c>
      <x:c r="M7538" s="2" t="n">
        <x:f>IF(K7538="缺失",1,0)</x:f>
        <x:v>1</x:v>
      </x:c>
      <x:c r="N7538" s="2" t="str">
        <x:v>车辆里程查询_20260901-20260930_1024辆_仪表里程.xlsx / L882</x:v>
      </x:c>
      <x:c r="O7538" s="2" t="str">
        <x:v>车辆里程查询_20260901-20260930_1024辆_GPS里程.xlsx / L882</x:v>
      </x:c>
      <x:c r="P7538" s="2" t="str">
        <x:v>车辆纯氢气里程查询_20260901-20260930_1024辆.xlsx / L293</x:v>
      </x:c>
    </x:row>
    <x:row r="7539" ht="22" customHeight="1">
      <x:c r="A7539" s="2" t="n">
        <x:v>297</x:v>
      </x:c>
      <x:c r="B7539" s="2" t="str">
        <x:v>粤AGR8551</x:v>
      </x:c>
      <x:c r="C7539" s="2" t="str">
        <x:v>吴纬涛</x:v>
      </x:c>
      <x:c r="D7539" s="8" t="d">
        <x:v>2026-09-09T00:00:00.000Z</x:v>
      </x:c>
      <x:c r="E7539" s="7"/>
      <x:c r="F7539" s="7" t="n">
        <x:v>0</x:v>
      </x:c>
      <x:c r="G7539" s="7"/>
      <x:c r="H7539" s="2" t="str">
        <x:v>否</x:v>
      </x:c>
      <x:c r="I7539" s="7" t="str">
        <x:f>IF(AND(ISNUMBER(E7539),ISNUMBER(F7539)),E7539-F7539,"")</x:f>
      </x:c>
      <x:c r="J7539" s="2" t="str">
        <x:f>IF(H7539="否","不适用",IF(AND(ISNUMBER(E7539),ISNUMBER(F7539)),IF(I7539&gt;'规则与名单'!$B$2,"是","否"),"未判定"))</x:f>
        <x:v>不适用</x:v>
      </x:c>
      <x:c r="K7539" s="2" t="str">
        <x:f>IF(J7539="是",IF(ISNUMBER(F7539),"测试日GPS","缺失"),IF(ISNUMBER(G7539),"非测试日纯氢",IF(AND(H7539="是",J7539="未判定"),IF(ISNUMBER(F7539),"测试名单无纯氢GPS","缺失"),IF(ISNUMBER(E7539),"非测试日仪表","缺失"))))</x:f>
        <x:v>缺失</x:v>
      </x:c>
      <x:c r="L7539" s="7" t="str">
        <x:f>IF(K7539="缺失","",IF(K7539="非测试日纯氢",G7539,IF(K7539="非测试日仪表",E7539,F7539)))</x:f>
      </x:c>
      <x:c r="M7539" s="2" t="n">
        <x:f>IF(K7539="缺失",1,0)</x:f>
        <x:v>1</x:v>
      </x:c>
      <x:c r="N7539" s="2" t="str">
        <x:v>车辆里程查询_20260901-20260930_1024辆_仪表里程.xlsx / M882</x:v>
      </x:c>
      <x:c r="O7539" s="2" t="str">
        <x:v>车辆里程查询_20260901-20260930_1024辆_GPS里程.xlsx / M882</x:v>
      </x:c>
      <x:c r="P7539" s="2" t="str">
        <x:v>车辆纯氢气里程查询_20260901-20260930_1024辆.xlsx / M293</x:v>
      </x:c>
    </x:row>
    <x:row r="7540" ht="22" customHeight="1">
      <x:c r="A7540" s="2" t="n">
        <x:v>297</x:v>
      </x:c>
      <x:c r="B7540" s="2" t="str">
        <x:v>粤AGR8551</x:v>
      </x:c>
      <x:c r="C7540" s="2" t="str">
        <x:v>吴纬涛</x:v>
      </x:c>
      <x:c r="D7540" s="8" t="d">
        <x:v>2026-09-10T00:00:00.000Z</x:v>
      </x:c>
      <x:c r="E7540" s="7"/>
      <x:c r="F7540" s="7" t="n">
        <x:v>0</x:v>
      </x:c>
      <x:c r="G7540" s="7"/>
      <x:c r="H7540" s="2" t="str">
        <x:v>否</x:v>
      </x:c>
      <x:c r="I7540" s="7" t="str">
        <x:f>IF(AND(ISNUMBER(E7540),ISNUMBER(F7540)),E7540-F7540,"")</x:f>
      </x:c>
      <x:c r="J7540" s="2" t="str">
        <x:f>IF(H7540="否","不适用",IF(AND(ISNUMBER(E7540),ISNUMBER(F7540)),IF(I7540&gt;'规则与名单'!$B$2,"是","否"),"未判定"))</x:f>
        <x:v>不适用</x:v>
      </x:c>
      <x:c r="K7540" s="2" t="str">
        <x:f>IF(J7540="是",IF(ISNUMBER(F7540),"测试日GPS","缺失"),IF(ISNUMBER(G7540),"非测试日纯氢",IF(AND(H7540="是",J7540="未判定"),IF(ISNUMBER(F7540),"测试名单无纯氢GPS","缺失"),IF(ISNUMBER(E7540),"非测试日仪表","缺失"))))</x:f>
        <x:v>缺失</x:v>
      </x:c>
      <x:c r="L7540" s="7" t="str">
        <x:f>IF(K7540="缺失","",IF(K7540="非测试日纯氢",G7540,IF(K7540="非测试日仪表",E7540,F7540)))</x:f>
      </x:c>
      <x:c r="M7540" s="2" t="n">
        <x:f>IF(K7540="缺失",1,0)</x:f>
        <x:v>1</x:v>
      </x:c>
      <x:c r="N7540" s="2" t="str">
        <x:v>车辆里程查询_20260901-20260930_1024辆_仪表里程.xlsx / N882</x:v>
      </x:c>
      <x:c r="O7540" s="2" t="str">
        <x:v>车辆里程查询_20260901-20260930_1024辆_GPS里程.xlsx / N882</x:v>
      </x:c>
      <x:c r="P7540" s="2" t="str">
        <x:v>车辆纯氢气里程查询_20260901-20260930_1024辆.xlsx / N293</x:v>
      </x:c>
    </x:row>
    <x:row r="7541" ht="22" customHeight="1">
      <x:c r="A7541" s="2" t="n">
        <x:v>297</x:v>
      </x:c>
      <x:c r="B7541" s="2" t="str">
        <x:v>粤AGR8551</x:v>
      </x:c>
      <x:c r="C7541" s="2" t="str">
        <x:v>吴纬涛</x:v>
      </x:c>
      <x:c r="D7541" s="8" t="d">
        <x:v>2026-09-11T00:00:00.000Z</x:v>
      </x:c>
      <x:c r="E7541" s="7"/>
      <x:c r="F7541" s="7" t="n">
        <x:v>0</x:v>
      </x:c>
      <x:c r="G7541" s="7"/>
      <x:c r="H7541" s="2" t="str">
        <x:v>否</x:v>
      </x:c>
      <x:c r="I7541" s="7" t="str">
        <x:f>IF(AND(ISNUMBER(E7541),ISNUMBER(F7541)),E7541-F7541,"")</x:f>
      </x:c>
      <x:c r="J7541" s="2" t="str">
        <x:f>IF(H7541="否","不适用",IF(AND(ISNUMBER(E7541),ISNUMBER(F7541)),IF(I7541&gt;'规则与名单'!$B$2,"是","否"),"未判定"))</x:f>
        <x:v>不适用</x:v>
      </x:c>
      <x:c r="K7541" s="2" t="str">
        <x:f>IF(J7541="是",IF(ISNUMBER(F7541),"测试日GPS","缺失"),IF(ISNUMBER(G7541),"非测试日纯氢",IF(AND(H7541="是",J7541="未判定"),IF(ISNUMBER(F7541),"测试名单无纯氢GPS","缺失"),IF(ISNUMBER(E7541),"非测试日仪表","缺失"))))</x:f>
        <x:v>缺失</x:v>
      </x:c>
      <x:c r="L7541" s="7" t="str">
        <x:f>IF(K7541="缺失","",IF(K7541="非测试日纯氢",G7541,IF(K7541="非测试日仪表",E7541,F7541)))</x:f>
      </x:c>
      <x:c r="M7541" s="2" t="n">
        <x:f>IF(K7541="缺失",1,0)</x:f>
        <x:v>1</x:v>
      </x:c>
      <x:c r="N7541" s="2" t="str">
        <x:v>车辆里程查询_20260901-20260930_1024辆_仪表里程.xlsx / O882</x:v>
      </x:c>
      <x:c r="O7541" s="2" t="str">
        <x:v>车辆里程查询_20260901-20260930_1024辆_GPS里程.xlsx / O882</x:v>
      </x:c>
      <x:c r="P7541" s="2" t="str">
        <x:v>车辆纯氢气里程查询_20260901-20260930_1024辆.xlsx / O293</x:v>
      </x:c>
    </x:row>
    <x:row r="7542" ht="22" customHeight="1">
      <x:c r="A7542" s="2" t="n">
        <x:v>297</x:v>
      </x:c>
      <x:c r="B7542" s="2" t="str">
        <x:v>粤AGR8551</x:v>
      </x:c>
      <x:c r="C7542" s="2" t="str">
        <x:v>吴纬涛</x:v>
      </x:c>
      <x:c r="D7542" s="8" t="d">
        <x:v>2026-09-12T00:00:00.000Z</x:v>
      </x:c>
      <x:c r="E7542" s="7"/>
      <x:c r="F7542" s="7" t="n">
        <x:v>0</x:v>
      </x:c>
      <x:c r="G7542" s="7"/>
      <x:c r="H7542" s="2" t="str">
        <x:v>否</x:v>
      </x:c>
      <x:c r="I7542" s="7" t="str">
        <x:f>IF(AND(ISNUMBER(E7542),ISNUMBER(F7542)),E7542-F7542,"")</x:f>
      </x:c>
      <x:c r="J7542" s="2" t="str">
        <x:f>IF(H7542="否","不适用",IF(AND(ISNUMBER(E7542),ISNUMBER(F7542)),IF(I7542&gt;'规则与名单'!$B$2,"是","否"),"未判定"))</x:f>
        <x:v>不适用</x:v>
      </x:c>
      <x:c r="K7542" s="2" t="str">
        <x:f>IF(J7542="是",IF(ISNUMBER(F7542),"测试日GPS","缺失"),IF(ISNUMBER(G7542),"非测试日纯氢",IF(AND(H7542="是",J7542="未判定"),IF(ISNUMBER(F7542),"测试名单无纯氢GPS","缺失"),IF(ISNUMBER(E7542),"非测试日仪表","缺失"))))</x:f>
        <x:v>缺失</x:v>
      </x:c>
      <x:c r="L7542" s="7" t="str">
        <x:f>IF(K7542="缺失","",IF(K7542="非测试日纯氢",G7542,IF(K7542="非测试日仪表",E7542,F7542)))</x:f>
      </x:c>
      <x:c r="M7542" s="2" t="n">
        <x:f>IF(K7542="缺失",1,0)</x:f>
        <x:v>1</x:v>
      </x:c>
      <x:c r="N7542" s="2" t="str">
        <x:v>车辆里程查询_20260901-20260930_1024辆_仪表里程.xlsx / P882</x:v>
      </x:c>
      <x:c r="O7542" s="2" t="str">
        <x:v>车辆里程查询_20260901-20260930_1024辆_GPS里程.xlsx / P882</x:v>
      </x:c>
      <x:c r="P7542" s="2" t="str">
        <x:v>车辆纯氢气里程查询_20260901-20260930_1024辆.xlsx / P293</x:v>
      </x:c>
    </x:row>
    <x:row r="7543" ht="22" customHeight="1">
      <x:c r="A7543" s="2" t="n">
        <x:v>297</x:v>
      </x:c>
      <x:c r="B7543" s="2" t="str">
        <x:v>粤AGR8551</x:v>
      </x:c>
      <x:c r="C7543" s="2" t="str">
        <x:v>吴纬涛</x:v>
      </x:c>
      <x:c r="D7543" s="8" t="d">
        <x:v>2026-09-13T00:00:00.000Z</x:v>
      </x:c>
      <x:c r="E7543" s="7"/>
      <x:c r="F7543" s="7" t="n">
        <x:v>0</x:v>
      </x:c>
      <x:c r="G7543" s="7"/>
      <x:c r="H7543" s="2" t="str">
        <x:v>否</x:v>
      </x:c>
      <x:c r="I7543" s="7" t="str">
        <x:f>IF(AND(ISNUMBER(E7543),ISNUMBER(F7543)),E7543-F7543,"")</x:f>
      </x:c>
      <x:c r="J7543" s="2" t="str">
        <x:f>IF(H7543="否","不适用",IF(AND(ISNUMBER(E7543),ISNUMBER(F7543)),IF(I7543&gt;'规则与名单'!$B$2,"是","否"),"未判定"))</x:f>
        <x:v>不适用</x:v>
      </x:c>
      <x:c r="K7543" s="2" t="str">
        <x:f>IF(J7543="是",IF(ISNUMBER(F7543),"测试日GPS","缺失"),IF(ISNUMBER(G7543),"非测试日纯氢",IF(AND(H7543="是",J7543="未判定"),IF(ISNUMBER(F7543),"测试名单无纯氢GPS","缺失"),IF(ISNUMBER(E7543),"非测试日仪表","缺失"))))</x:f>
        <x:v>缺失</x:v>
      </x:c>
      <x:c r="L7543" s="7" t="str">
        <x:f>IF(K7543="缺失","",IF(K7543="非测试日纯氢",G7543,IF(K7543="非测试日仪表",E7543,F7543)))</x:f>
      </x:c>
      <x:c r="M7543" s="2" t="n">
        <x:f>IF(K7543="缺失",1,0)</x:f>
        <x:v>1</x:v>
      </x:c>
      <x:c r="N7543" s="2" t="str">
        <x:v>车辆里程查询_20260901-20260930_1024辆_仪表里程.xlsx / Q882</x:v>
      </x:c>
      <x:c r="O7543" s="2" t="str">
        <x:v>车辆里程查询_20260901-20260930_1024辆_GPS里程.xlsx / Q882</x:v>
      </x:c>
      <x:c r="P7543" s="2" t="str">
        <x:v>车辆纯氢气里程查询_20260901-20260930_1024辆.xlsx / Q293</x:v>
      </x:c>
    </x:row>
    <x:row r="7544" ht="22" customHeight="1">
      <x:c r="A7544" s="2" t="n">
        <x:v>297</x:v>
      </x:c>
      <x:c r="B7544" s="2" t="str">
        <x:v>粤AGR8551</x:v>
      </x:c>
      <x:c r="C7544" s="2" t="str">
        <x:v>吴纬涛</x:v>
      </x:c>
      <x:c r="D7544" s="8" t="d">
        <x:v>2026-09-14T00:00:00.000Z</x:v>
      </x:c>
      <x:c r="E7544" s="7"/>
      <x:c r="F7544" s="7" t="n">
        <x:v>0</x:v>
      </x:c>
      <x:c r="G7544" s="7"/>
      <x:c r="H7544" s="2" t="str">
        <x:v>否</x:v>
      </x:c>
      <x:c r="I7544" s="7" t="str">
        <x:f>IF(AND(ISNUMBER(E7544),ISNUMBER(F7544)),E7544-F7544,"")</x:f>
      </x:c>
      <x:c r="J7544" s="2" t="str">
        <x:f>IF(H7544="否","不适用",IF(AND(ISNUMBER(E7544),ISNUMBER(F7544)),IF(I7544&gt;'规则与名单'!$B$2,"是","否"),"未判定"))</x:f>
        <x:v>不适用</x:v>
      </x:c>
      <x:c r="K7544" s="2" t="str">
        <x:f>IF(J7544="是",IF(ISNUMBER(F7544),"测试日GPS","缺失"),IF(ISNUMBER(G7544),"非测试日纯氢",IF(AND(H7544="是",J7544="未判定"),IF(ISNUMBER(F7544),"测试名单无纯氢GPS","缺失"),IF(ISNUMBER(E7544),"非测试日仪表","缺失"))))</x:f>
        <x:v>缺失</x:v>
      </x:c>
      <x:c r="L7544" s="7" t="str">
        <x:f>IF(K7544="缺失","",IF(K7544="非测试日纯氢",G7544,IF(K7544="非测试日仪表",E7544,F7544)))</x:f>
      </x:c>
      <x:c r="M7544" s="2" t="n">
        <x:f>IF(K7544="缺失",1,0)</x:f>
        <x:v>1</x:v>
      </x:c>
      <x:c r="N7544" s="2" t="str">
        <x:v>车辆里程查询_20260901-20260930_1024辆_仪表里程.xlsx / R882</x:v>
      </x:c>
      <x:c r="O7544" s="2" t="str">
        <x:v>车辆里程查询_20260901-20260930_1024辆_GPS里程.xlsx / R882</x:v>
      </x:c>
      <x:c r="P7544" s="2" t="str">
        <x:v>车辆纯氢气里程查询_20260901-20260930_1024辆.xlsx / R293</x:v>
      </x:c>
    </x:row>
    <x:row r="7545" ht="22" customHeight="1">
      <x:c r="A7545" s="2" t="n">
        <x:v>297</x:v>
      </x:c>
      <x:c r="B7545" s="2" t="str">
        <x:v>粤AGR8551</x:v>
      </x:c>
      <x:c r="C7545" s="2" t="str">
        <x:v>吴纬涛</x:v>
      </x:c>
      <x:c r="D7545" s="8" t="d">
        <x:v>2026-09-15T00:00:00.000Z</x:v>
      </x:c>
      <x:c r="E7545" s="7"/>
      <x:c r="F7545" s="7" t="n">
        <x:v>0</x:v>
      </x:c>
      <x:c r="G7545" s="7"/>
      <x:c r="H7545" s="2" t="str">
        <x:v>否</x:v>
      </x:c>
      <x:c r="I7545" s="7" t="str">
        <x:f>IF(AND(ISNUMBER(E7545),ISNUMBER(F7545)),E7545-F7545,"")</x:f>
      </x:c>
      <x:c r="J7545" s="2" t="str">
        <x:f>IF(H7545="否","不适用",IF(AND(ISNUMBER(E7545),ISNUMBER(F7545)),IF(I7545&gt;'规则与名单'!$B$2,"是","否"),"未判定"))</x:f>
        <x:v>不适用</x:v>
      </x:c>
      <x:c r="K7545" s="2" t="str">
        <x:f>IF(J7545="是",IF(ISNUMBER(F7545),"测试日GPS","缺失"),IF(ISNUMBER(G7545),"非测试日纯氢",IF(AND(H7545="是",J7545="未判定"),IF(ISNUMBER(F7545),"测试名单无纯氢GPS","缺失"),IF(ISNUMBER(E7545),"非测试日仪表","缺失"))))</x:f>
        <x:v>缺失</x:v>
      </x:c>
      <x:c r="L7545" s="7" t="str">
        <x:f>IF(K7545="缺失","",IF(K7545="非测试日纯氢",G7545,IF(K7545="非测试日仪表",E7545,F7545)))</x:f>
      </x:c>
      <x:c r="M7545" s="2" t="n">
        <x:f>IF(K7545="缺失",1,0)</x:f>
        <x:v>1</x:v>
      </x:c>
      <x:c r="N7545" s="2" t="str">
        <x:v>车辆里程查询_20260901-20260930_1024辆_仪表里程.xlsx / S882</x:v>
      </x:c>
      <x:c r="O7545" s="2" t="str">
        <x:v>车辆里程查询_20260901-20260930_1024辆_GPS里程.xlsx / S882</x:v>
      </x:c>
      <x:c r="P7545" s="2" t="str">
        <x:v>车辆纯氢气里程查询_20260901-20260930_1024辆.xlsx / S293</x:v>
      </x:c>
    </x:row>
    <x:row r="7546" ht="22" customHeight="1">
      <x:c r="A7546" s="2" t="n">
        <x:v>297</x:v>
      </x:c>
      <x:c r="B7546" s="2" t="str">
        <x:v>粤AGR8551</x:v>
      </x:c>
      <x:c r="C7546" s="2" t="str">
        <x:v>吴纬涛</x:v>
      </x:c>
      <x:c r="D7546" s="8" t="d">
        <x:v>2026-09-16T00:00:00.000Z</x:v>
      </x:c>
      <x:c r="E7546" s="7"/>
      <x:c r="F7546" s="7" t="n">
        <x:v>0</x:v>
      </x:c>
      <x:c r="G7546" s="7"/>
      <x:c r="H7546" s="2" t="str">
        <x:v>否</x:v>
      </x:c>
      <x:c r="I7546" s="7" t="str">
        <x:f>IF(AND(ISNUMBER(E7546),ISNUMBER(F7546)),E7546-F7546,"")</x:f>
      </x:c>
      <x:c r="J7546" s="2" t="str">
        <x:f>IF(H7546="否","不适用",IF(AND(ISNUMBER(E7546),ISNUMBER(F7546)),IF(I7546&gt;'规则与名单'!$B$2,"是","否"),"未判定"))</x:f>
        <x:v>不适用</x:v>
      </x:c>
      <x:c r="K7546" s="2" t="str">
        <x:f>IF(J7546="是",IF(ISNUMBER(F7546),"测试日GPS","缺失"),IF(ISNUMBER(G7546),"非测试日纯氢",IF(AND(H7546="是",J7546="未判定"),IF(ISNUMBER(F7546),"测试名单无纯氢GPS","缺失"),IF(ISNUMBER(E7546),"非测试日仪表","缺失"))))</x:f>
        <x:v>缺失</x:v>
      </x:c>
      <x:c r="L7546" s="7" t="str">
        <x:f>IF(K7546="缺失","",IF(K7546="非测试日纯氢",G7546,IF(K7546="非测试日仪表",E7546,F7546)))</x:f>
      </x:c>
      <x:c r="M7546" s="2" t="n">
        <x:f>IF(K7546="缺失",1,0)</x:f>
        <x:v>1</x:v>
      </x:c>
      <x:c r="N7546" s="2" t="str">
        <x:v>车辆里程查询_20260901-20260930_1024辆_仪表里程.xlsx / T882</x:v>
      </x:c>
      <x:c r="O7546" s="2" t="str">
        <x:v>车辆里程查询_20260901-20260930_1024辆_GPS里程.xlsx / T882</x:v>
      </x:c>
      <x:c r="P7546" s="2" t="str">
        <x:v>车辆纯氢气里程查询_20260901-20260930_1024辆.xlsx / T293</x:v>
      </x:c>
    </x:row>
    <x:row r="7547" ht="22" customHeight="1">
      <x:c r="A7547" s="2" t="n">
        <x:v>297</x:v>
      </x:c>
      <x:c r="B7547" s="2" t="str">
        <x:v>粤AGR8551</x:v>
      </x:c>
      <x:c r="C7547" s="2" t="str">
        <x:v>吴纬涛</x:v>
      </x:c>
      <x:c r="D7547" s="8" t="d">
        <x:v>2026-09-17T00:00:00.000Z</x:v>
      </x:c>
      <x:c r="E7547" s="7"/>
      <x:c r="F7547" s="7" t="n">
        <x:v>0</x:v>
      </x:c>
      <x:c r="G7547" s="7"/>
      <x:c r="H7547" s="2" t="str">
        <x:v>否</x:v>
      </x:c>
      <x:c r="I7547" s="7" t="str">
        <x:f>IF(AND(ISNUMBER(E7547),ISNUMBER(F7547)),E7547-F7547,"")</x:f>
      </x:c>
      <x:c r="J7547" s="2" t="str">
        <x:f>IF(H7547="否","不适用",IF(AND(ISNUMBER(E7547),ISNUMBER(F7547)),IF(I7547&gt;'规则与名单'!$B$2,"是","否"),"未判定"))</x:f>
        <x:v>不适用</x:v>
      </x:c>
      <x:c r="K7547" s="2" t="str">
        <x:f>IF(J7547="是",IF(ISNUMBER(F7547),"测试日GPS","缺失"),IF(ISNUMBER(G7547),"非测试日纯氢",IF(AND(H7547="是",J7547="未判定"),IF(ISNUMBER(F7547),"测试名单无纯氢GPS","缺失"),IF(ISNUMBER(E7547),"非测试日仪表","缺失"))))</x:f>
        <x:v>缺失</x:v>
      </x:c>
      <x:c r="L7547" s="7" t="str">
        <x:f>IF(K7547="缺失","",IF(K7547="非测试日纯氢",G7547,IF(K7547="非测试日仪表",E7547,F7547)))</x:f>
      </x:c>
      <x:c r="M7547" s="2" t="n">
        <x:f>IF(K7547="缺失",1,0)</x:f>
        <x:v>1</x:v>
      </x:c>
      <x:c r="N7547" s="2" t="str">
        <x:v>车辆里程查询_20260901-20260930_1024辆_仪表里程.xlsx / U882</x:v>
      </x:c>
      <x:c r="O7547" s="2" t="str">
        <x:v>车辆里程查询_20260901-20260930_1024辆_GPS里程.xlsx / U882</x:v>
      </x:c>
      <x:c r="P7547" s="2" t="str">
        <x:v>车辆纯氢气里程查询_20260901-20260930_1024辆.xlsx / U293</x:v>
      </x:c>
    </x:row>
    <x:row r="7548" ht="22" customHeight="1">
      <x:c r="A7548" s="2" t="n">
        <x:v>297</x:v>
      </x:c>
      <x:c r="B7548" s="2" t="str">
        <x:v>粤AGR8551</x:v>
      </x:c>
      <x:c r="C7548" s="2" t="str">
        <x:v>吴纬涛</x:v>
      </x:c>
      <x:c r="D7548" s="8" t="d">
        <x:v>2026-09-18T00:00:00.000Z</x:v>
      </x:c>
      <x:c r="E7548" s="7"/>
      <x:c r="F7548" s="7" t="n">
        <x:v>0</x:v>
      </x:c>
      <x:c r="G7548" s="7"/>
      <x:c r="H7548" s="2" t="str">
        <x:v>否</x:v>
      </x:c>
      <x:c r="I7548" s="7" t="str">
        <x:f>IF(AND(ISNUMBER(E7548),ISNUMBER(F7548)),E7548-F7548,"")</x:f>
      </x:c>
      <x:c r="J7548" s="2" t="str">
        <x:f>IF(H7548="否","不适用",IF(AND(ISNUMBER(E7548),ISNUMBER(F7548)),IF(I7548&gt;'规则与名单'!$B$2,"是","否"),"未判定"))</x:f>
        <x:v>不适用</x:v>
      </x:c>
      <x:c r="K7548" s="2" t="str">
        <x:f>IF(J7548="是",IF(ISNUMBER(F7548),"测试日GPS","缺失"),IF(ISNUMBER(G7548),"非测试日纯氢",IF(AND(H7548="是",J7548="未判定"),IF(ISNUMBER(F7548),"测试名单无纯氢GPS","缺失"),IF(ISNUMBER(E7548),"非测试日仪表","缺失"))))</x:f>
        <x:v>缺失</x:v>
      </x:c>
      <x:c r="L7548" s="7" t="str">
        <x:f>IF(K7548="缺失","",IF(K7548="非测试日纯氢",G7548,IF(K7548="非测试日仪表",E7548,F7548)))</x:f>
      </x:c>
      <x:c r="M7548" s="2" t="n">
        <x:f>IF(K7548="缺失",1,0)</x:f>
        <x:v>1</x:v>
      </x:c>
      <x:c r="N7548" s="2" t="str">
        <x:v>车辆里程查询_20260901-20260930_1024辆_仪表里程.xlsx / V882</x:v>
      </x:c>
      <x:c r="O7548" s="2" t="str">
        <x:v>车辆里程查询_20260901-20260930_1024辆_GPS里程.xlsx / V882</x:v>
      </x:c>
      <x:c r="P7548" s="2" t="str">
        <x:v>车辆纯氢气里程查询_20260901-20260930_1024辆.xlsx / V293</x:v>
      </x:c>
    </x:row>
    <x:row r="7549" ht="22" customHeight="1">
      <x:c r="A7549" s="2" t="n">
        <x:v>297</x:v>
      </x:c>
      <x:c r="B7549" s="2" t="str">
        <x:v>粤AGR8551</x:v>
      </x:c>
      <x:c r="C7549" s="2" t="str">
        <x:v>吴纬涛</x:v>
      </x:c>
      <x:c r="D7549" s="8" t="d">
        <x:v>2026-09-19T00:00:00.000Z</x:v>
      </x:c>
      <x:c r="E7549" s="7"/>
      <x:c r="F7549" s="7" t="n">
        <x:v>0</x:v>
      </x:c>
      <x:c r="G7549" s="7"/>
      <x:c r="H7549" s="2" t="str">
        <x:v>否</x:v>
      </x:c>
      <x:c r="I7549" s="7" t="str">
        <x:f>IF(AND(ISNUMBER(E7549),ISNUMBER(F7549)),E7549-F7549,"")</x:f>
      </x:c>
      <x:c r="J7549" s="2" t="str">
        <x:f>IF(H7549="否","不适用",IF(AND(ISNUMBER(E7549),ISNUMBER(F7549)),IF(I7549&gt;'规则与名单'!$B$2,"是","否"),"未判定"))</x:f>
        <x:v>不适用</x:v>
      </x:c>
      <x:c r="K7549" s="2" t="str">
        <x:f>IF(J7549="是",IF(ISNUMBER(F7549),"测试日GPS","缺失"),IF(ISNUMBER(G7549),"非测试日纯氢",IF(AND(H7549="是",J7549="未判定"),IF(ISNUMBER(F7549),"测试名单无纯氢GPS","缺失"),IF(ISNUMBER(E7549),"非测试日仪表","缺失"))))</x:f>
        <x:v>缺失</x:v>
      </x:c>
      <x:c r="L7549" s="7" t="str">
        <x:f>IF(K7549="缺失","",IF(K7549="非测试日纯氢",G7549,IF(K7549="非测试日仪表",E7549,F7549)))</x:f>
      </x:c>
      <x:c r="M7549" s="2" t="n">
        <x:f>IF(K7549="缺失",1,0)</x:f>
        <x:v>1</x:v>
      </x:c>
      <x:c r="N7549" s="2" t="str">
        <x:v>车辆里程查询_20260901-20260930_1024辆_仪表里程.xlsx / W882</x:v>
      </x:c>
      <x:c r="O7549" s="2" t="str">
        <x:v>车辆里程查询_20260901-20260930_1024辆_GPS里程.xlsx / W882</x:v>
      </x:c>
      <x:c r="P7549" s="2" t="str">
        <x:v>车辆纯氢气里程查询_20260901-20260930_1024辆.xlsx / W293</x:v>
      </x:c>
    </x:row>
    <x:row r="7550" ht="22" customHeight="1">
      <x:c r="A7550" s="2" t="n">
        <x:v>297</x:v>
      </x:c>
      <x:c r="B7550" s="2" t="str">
        <x:v>粤AGR8551</x:v>
      </x:c>
      <x:c r="C7550" s="2" t="str">
        <x:v>吴纬涛</x:v>
      </x:c>
      <x:c r="D7550" s="8" t="d">
        <x:v>2026-09-20T00:00:00.000Z</x:v>
      </x:c>
      <x:c r="E7550" s="7"/>
      <x:c r="F7550" s="7" t="n">
        <x:v>0</x:v>
      </x:c>
      <x:c r="G7550" s="7"/>
      <x:c r="H7550" s="2" t="str">
        <x:v>否</x:v>
      </x:c>
      <x:c r="I7550" s="7" t="str">
        <x:f>IF(AND(ISNUMBER(E7550),ISNUMBER(F7550)),E7550-F7550,"")</x:f>
      </x:c>
      <x:c r="J7550" s="2" t="str">
        <x:f>IF(H7550="否","不适用",IF(AND(ISNUMBER(E7550),ISNUMBER(F7550)),IF(I7550&gt;'规则与名单'!$B$2,"是","否"),"未判定"))</x:f>
        <x:v>不适用</x:v>
      </x:c>
      <x:c r="K7550" s="2" t="str">
        <x:f>IF(J7550="是",IF(ISNUMBER(F7550),"测试日GPS","缺失"),IF(ISNUMBER(G7550),"非测试日纯氢",IF(AND(H7550="是",J7550="未判定"),IF(ISNUMBER(F7550),"测试名单无纯氢GPS","缺失"),IF(ISNUMBER(E7550),"非测试日仪表","缺失"))))</x:f>
        <x:v>缺失</x:v>
      </x:c>
      <x:c r="L7550" s="7" t="str">
        <x:f>IF(K7550="缺失","",IF(K7550="非测试日纯氢",G7550,IF(K7550="非测试日仪表",E7550,F7550)))</x:f>
      </x:c>
      <x:c r="M7550" s="2" t="n">
        <x:f>IF(K7550="缺失",1,0)</x:f>
        <x:v>1</x:v>
      </x:c>
      <x:c r="N7550" s="2" t="str">
        <x:v>车辆里程查询_20260901-20260930_1024辆_仪表里程.xlsx / X882</x:v>
      </x:c>
      <x:c r="O7550" s="2" t="str">
        <x:v>车辆里程查询_20260901-20260930_1024辆_GPS里程.xlsx / X882</x:v>
      </x:c>
      <x:c r="P7550" s="2" t="str">
        <x:v>车辆纯氢气里程查询_20260901-20260930_1024辆.xlsx / X293</x:v>
      </x:c>
    </x:row>
    <x:row r="7551" ht="22" customHeight="1">
      <x:c r="A7551" s="2" t="n">
        <x:v>297</x:v>
      </x:c>
      <x:c r="B7551" s="2" t="str">
        <x:v>粤AGR8551</x:v>
      </x:c>
      <x:c r="C7551" s="2" t="str">
        <x:v>吴纬涛</x:v>
      </x:c>
      <x:c r="D7551" s="8" t="d">
        <x:v>2026-09-21T00:00:00.000Z</x:v>
      </x:c>
      <x:c r="E7551" s="7"/>
      <x:c r="F7551" s="7" t="n">
        <x:v>0</x:v>
      </x:c>
      <x:c r="G7551" s="7"/>
      <x:c r="H7551" s="2" t="str">
        <x:v>否</x:v>
      </x:c>
      <x:c r="I7551" s="7" t="str">
        <x:f>IF(AND(ISNUMBER(E7551),ISNUMBER(F7551)),E7551-F7551,"")</x:f>
      </x:c>
      <x:c r="J7551" s="2" t="str">
        <x:f>IF(H7551="否","不适用",IF(AND(ISNUMBER(E7551),ISNUMBER(F7551)),IF(I7551&gt;'规则与名单'!$B$2,"是","否"),"未判定"))</x:f>
        <x:v>不适用</x:v>
      </x:c>
      <x:c r="K7551" s="2" t="str">
        <x:f>IF(J7551="是",IF(ISNUMBER(F7551),"测试日GPS","缺失"),IF(ISNUMBER(G7551),"非测试日纯氢",IF(AND(H7551="是",J7551="未判定"),IF(ISNUMBER(F7551),"测试名单无纯氢GPS","缺失"),IF(ISNUMBER(E7551),"非测试日仪表","缺失"))))</x:f>
        <x:v>缺失</x:v>
      </x:c>
      <x:c r="L7551" s="7" t="str">
        <x:f>IF(K7551="缺失","",IF(K7551="非测试日纯氢",G7551,IF(K7551="非测试日仪表",E7551,F7551)))</x:f>
      </x:c>
      <x:c r="M7551" s="2" t="n">
        <x:f>IF(K7551="缺失",1,0)</x:f>
        <x:v>1</x:v>
      </x:c>
      <x:c r="N7551" s="2" t="str">
        <x:v>车辆里程查询_20260901-20260930_1024辆_仪表里程.xlsx / Y882</x:v>
      </x:c>
      <x:c r="O7551" s="2" t="str">
        <x:v>车辆里程查询_20260901-20260930_1024辆_GPS里程.xlsx / Y882</x:v>
      </x:c>
      <x:c r="P7551" s="2" t="str">
        <x:v>车辆纯氢气里程查询_20260901-20260930_1024辆.xlsx / Y293</x:v>
      </x:c>
    </x:row>
    <x:row r="7552" ht="22" customHeight="1">
      <x:c r="A7552" s="2" t="n">
        <x:v>297</x:v>
      </x:c>
      <x:c r="B7552" s="2" t="str">
        <x:v>粤AGR8551</x:v>
      </x:c>
      <x:c r="C7552" s="2" t="str">
        <x:v>吴纬涛</x:v>
      </x:c>
      <x:c r="D7552" s="8" t="d">
        <x:v>2026-09-22T00:00:00.000Z</x:v>
      </x:c>
      <x:c r="E7552" s="7"/>
      <x:c r="F7552" s="7" t="n">
        <x:v>0</x:v>
      </x:c>
      <x:c r="G7552" s="7"/>
      <x:c r="H7552" s="2" t="str">
        <x:v>否</x:v>
      </x:c>
      <x:c r="I7552" s="7" t="str">
        <x:f>IF(AND(ISNUMBER(E7552),ISNUMBER(F7552)),E7552-F7552,"")</x:f>
      </x:c>
      <x:c r="J7552" s="2" t="str">
        <x:f>IF(H7552="否","不适用",IF(AND(ISNUMBER(E7552),ISNUMBER(F7552)),IF(I7552&gt;'规则与名单'!$B$2,"是","否"),"未判定"))</x:f>
        <x:v>不适用</x:v>
      </x:c>
      <x:c r="K7552" s="2" t="str">
        <x:f>IF(J7552="是",IF(ISNUMBER(F7552),"测试日GPS","缺失"),IF(ISNUMBER(G7552),"非测试日纯氢",IF(AND(H7552="是",J7552="未判定"),IF(ISNUMBER(F7552),"测试名单无纯氢GPS","缺失"),IF(ISNUMBER(E7552),"非测试日仪表","缺失"))))</x:f>
        <x:v>缺失</x:v>
      </x:c>
      <x:c r="L7552" s="7" t="str">
        <x:f>IF(K7552="缺失","",IF(K7552="非测试日纯氢",G7552,IF(K7552="非测试日仪表",E7552,F7552)))</x:f>
      </x:c>
      <x:c r="M7552" s="2" t="n">
        <x:f>IF(K7552="缺失",1,0)</x:f>
        <x:v>1</x:v>
      </x:c>
      <x:c r="N7552" s="2" t="str">
        <x:v>车辆里程查询_20260901-20260930_1024辆_仪表里程.xlsx / Z882</x:v>
      </x:c>
      <x:c r="O7552" s="2" t="str">
        <x:v>车辆里程查询_20260901-20260930_1024辆_GPS里程.xlsx / Z882</x:v>
      </x:c>
      <x:c r="P7552" s="2" t="str">
        <x:v>车辆纯氢气里程查询_20260901-20260930_1024辆.xlsx / Z293</x:v>
      </x:c>
    </x:row>
    <x:row r="7553" ht="22" customHeight="1">
      <x:c r="A7553" s="2" t="n">
        <x:v>297</x:v>
      </x:c>
      <x:c r="B7553" s="2" t="str">
        <x:v>粤AGR8551</x:v>
      </x:c>
      <x:c r="C7553" s="2" t="str">
        <x:v>吴纬涛</x:v>
      </x:c>
      <x:c r="D7553" s="8" t="d">
        <x:v>2026-09-23T00:00:00.000Z</x:v>
      </x:c>
      <x:c r="E7553" s="7"/>
      <x:c r="F7553" s="7" t="n">
        <x:v>0</x:v>
      </x:c>
      <x:c r="G7553" s="7"/>
      <x:c r="H7553" s="2" t="str">
        <x:v>否</x:v>
      </x:c>
      <x:c r="I7553" s="7" t="str">
        <x:f>IF(AND(ISNUMBER(E7553),ISNUMBER(F7553)),E7553-F7553,"")</x:f>
      </x:c>
      <x:c r="J7553" s="2" t="str">
        <x:f>IF(H7553="否","不适用",IF(AND(ISNUMBER(E7553),ISNUMBER(F7553)),IF(I7553&gt;'规则与名单'!$B$2,"是","否"),"未判定"))</x:f>
        <x:v>不适用</x:v>
      </x:c>
      <x:c r="K7553" s="2" t="str">
        <x:f>IF(J7553="是",IF(ISNUMBER(F7553),"测试日GPS","缺失"),IF(ISNUMBER(G7553),"非测试日纯氢",IF(AND(H7553="是",J7553="未判定"),IF(ISNUMBER(F7553),"测试名单无纯氢GPS","缺失"),IF(ISNUMBER(E7553),"非测试日仪表","缺失"))))</x:f>
        <x:v>缺失</x:v>
      </x:c>
      <x:c r="L7553" s="7" t="str">
        <x:f>IF(K7553="缺失","",IF(K7553="非测试日纯氢",G7553,IF(K7553="非测试日仪表",E7553,F7553)))</x:f>
      </x:c>
      <x:c r="M7553" s="2" t="n">
        <x:f>IF(K7553="缺失",1,0)</x:f>
        <x:v>1</x:v>
      </x:c>
      <x:c r="N7553" s="2" t="str">
        <x:v>车辆里程查询_20260901-20260930_1024辆_仪表里程.xlsx / AA882</x:v>
      </x:c>
      <x:c r="O7553" s="2" t="str">
        <x:v>车辆里程查询_20260901-20260930_1024辆_GPS里程.xlsx / AA882</x:v>
      </x:c>
      <x:c r="P7553" s="2" t="str">
        <x:v>车辆纯氢气里程查询_20260901-20260930_1024辆.xlsx / AA293</x:v>
      </x:c>
    </x:row>
    <x:row r="7554" ht="22" customHeight="1">
      <x:c r="A7554" s="2" t="n">
        <x:v>297</x:v>
      </x:c>
      <x:c r="B7554" s="2" t="str">
        <x:v>粤AGR8551</x:v>
      </x:c>
      <x:c r="C7554" s="2" t="str">
        <x:v>吴纬涛</x:v>
      </x:c>
      <x:c r="D7554" s="8" t="d">
        <x:v>2026-09-24T00:00:00.000Z</x:v>
      </x:c>
      <x:c r="E7554" s="7"/>
      <x:c r="F7554" s="7" t="n">
        <x:v>0</x:v>
      </x:c>
      <x:c r="G7554" s="7"/>
      <x:c r="H7554" s="2" t="str">
        <x:v>否</x:v>
      </x:c>
      <x:c r="I7554" s="7" t="str">
        <x:f>IF(AND(ISNUMBER(E7554),ISNUMBER(F7554)),E7554-F7554,"")</x:f>
      </x:c>
      <x:c r="J7554" s="2" t="str">
        <x:f>IF(H7554="否","不适用",IF(AND(ISNUMBER(E7554),ISNUMBER(F7554)),IF(I7554&gt;'规则与名单'!$B$2,"是","否"),"未判定"))</x:f>
        <x:v>不适用</x:v>
      </x:c>
      <x:c r="K7554" s="2" t="str">
        <x:f>IF(J7554="是",IF(ISNUMBER(F7554),"测试日GPS","缺失"),IF(ISNUMBER(G7554),"非测试日纯氢",IF(AND(H7554="是",J7554="未判定"),IF(ISNUMBER(F7554),"测试名单无纯氢GPS","缺失"),IF(ISNUMBER(E7554),"非测试日仪表","缺失"))))</x:f>
        <x:v>缺失</x:v>
      </x:c>
      <x:c r="L7554" s="7" t="str">
        <x:f>IF(K7554="缺失","",IF(K7554="非测试日纯氢",G7554,IF(K7554="非测试日仪表",E7554,F7554)))</x:f>
      </x:c>
      <x:c r="M7554" s="2" t="n">
        <x:f>IF(K7554="缺失",1,0)</x:f>
        <x:v>1</x:v>
      </x:c>
      <x:c r="N7554" s="2" t="str">
        <x:v>车辆里程查询_20260901-20260930_1024辆_仪表里程.xlsx / AB882</x:v>
      </x:c>
      <x:c r="O7554" s="2" t="str">
        <x:v>车辆里程查询_20260901-20260930_1024辆_GPS里程.xlsx / AB882</x:v>
      </x:c>
      <x:c r="P7554" s="2" t="str">
        <x:v>车辆纯氢气里程查询_20260901-20260930_1024辆.xlsx / AB293</x:v>
      </x:c>
    </x:row>
    <x:row r="7555" ht="22" customHeight="1">
      <x:c r="A7555" s="2" t="n">
        <x:v>297</x:v>
      </x:c>
      <x:c r="B7555" s="2" t="str">
        <x:v>粤AGR8551</x:v>
      </x:c>
      <x:c r="C7555" s="2" t="str">
        <x:v>吴纬涛</x:v>
      </x:c>
      <x:c r="D7555" s="8" t="d">
        <x:v>2026-09-25T00:00:00.000Z</x:v>
      </x:c>
      <x:c r="E7555" s="7"/>
      <x:c r="F7555" s="7" t="n">
        <x:v>0</x:v>
      </x:c>
      <x:c r="G7555" s="7"/>
      <x:c r="H7555" s="2" t="str">
        <x:v>否</x:v>
      </x:c>
      <x:c r="I7555" s="7" t="str">
        <x:f>IF(AND(ISNUMBER(E7555),ISNUMBER(F7555)),E7555-F7555,"")</x:f>
      </x:c>
      <x:c r="J7555" s="2" t="str">
        <x:f>IF(H7555="否","不适用",IF(AND(ISNUMBER(E7555),ISNUMBER(F7555)),IF(I7555&gt;'规则与名单'!$B$2,"是","否"),"未判定"))</x:f>
        <x:v>不适用</x:v>
      </x:c>
      <x:c r="K7555" s="2" t="str">
        <x:f>IF(J7555="是",IF(ISNUMBER(F7555),"测试日GPS","缺失"),IF(ISNUMBER(G7555),"非测试日纯氢",IF(AND(H7555="是",J7555="未判定"),IF(ISNUMBER(F7555),"测试名单无纯氢GPS","缺失"),IF(ISNUMBER(E7555),"非测试日仪表","缺失"))))</x:f>
        <x:v>缺失</x:v>
      </x:c>
      <x:c r="L7555" s="7" t="str">
        <x:f>IF(K7555="缺失","",IF(K7555="非测试日纯氢",G7555,IF(K7555="非测试日仪表",E7555,F7555)))</x:f>
      </x:c>
      <x:c r="M7555" s="2" t="n">
        <x:f>IF(K7555="缺失",1,0)</x:f>
        <x:v>1</x:v>
      </x:c>
      <x:c r="N7555" s="2" t="str">
        <x:v>车辆里程查询_20260901-20260930_1024辆_仪表里程.xlsx / AC882</x:v>
      </x:c>
      <x:c r="O7555" s="2" t="str">
        <x:v>车辆里程查询_20260901-20260930_1024辆_GPS里程.xlsx / AC882</x:v>
      </x:c>
      <x:c r="P7555" s="2" t="str">
        <x:v>车辆纯氢气里程查询_20260901-20260930_1024辆.xlsx / AC293</x:v>
      </x:c>
    </x:row>
    <x:row r="7556" ht="22" customHeight="1">
      <x:c r="A7556" s="2" t="n">
        <x:v>297</x:v>
      </x:c>
      <x:c r="B7556" s="2" t="str">
        <x:v>粤AGR8551</x:v>
      </x:c>
      <x:c r="C7556" s="2" t="str">
        <x:v>吴纬涛</x:v>
      </x:c>
      <x:c r="D7556" s="8" t="d">
        <x:v>2026-09-26T00:00:00.000Z</x:v>
      </x:c>
      <x:c r="E7556" s="7"/>
      <x:c r="F7556" s="7" t="n">
        <x:v>0</x:v>
      </x:c>
      <x:c r="G7556" s="7"/>
      <x:c r="H7556" s="2" t="str">
        <x:v>否</x:v>
      </x:c>
      <x:c r="I7556" s="7" t="str">
        <x:f>IF(AND(ISNUMBER(E7556),ISNUMBER(F7556)),E7556-F7556,"")</x:f>
      </x:c>
      <x:c r="J7556" s="2" t="str">
        <x:f>IF(H7556="否","不适用",IF(AND(ISNUMBER(E7556),ISNUMBER(F7556)),IF(I7556&gt;'规则与名单'!$B$2,"是","否"),"未判定"))</x:f>
        <x:v>不适用</x:v>
      </x:c>
      <x:c r="K7556" s="2" t="str">
        <x:f>IF(J7556="是",IF(ISNUMBER(F7556),"测试日GPS","缺失"),IF(ISNUMBER(G7556),"非测试日纯氢",IF(AND(H7556="是",J7556="未判定"),IF(ISNUMBER(F7556),"测试名单无纯氢GPS","缺失"),IF(ISNUMBER(E7556),"非测试日仪表","缺失"))))</x:f>
        <x:v>缺失</x:v>
      </x:c>
      <x:c r="L7556" s="7" t="str">
        <x:f>IF(K7556="缺失","",IF(K7556="非测试日纯氢",G7556,IF(K7556="非测试日仪表",E7556,F7556)))</x:f>
      </x:c>
      <x:c r="M7556" s="2" t="n">
        <x:f>IF(K7556="缺失",1,0)</x:f>
        <x:v>1</x:v>
      </x:c>
      <x:c r="N7556" s="2" t="str">
        <x:v>车辆里程查询_20260901-20260930_1024辆_仪表里程.xlsx / AD882</x:v>
      </x:c>
      <x:c r="O7556" s="2" t="str">
        <x:v>车辆里程查询_20260901-20260930_1024辆_GPS里程.xlsx / AD882</x:v>
      </x:c>
      <x:c r="P7556" s="2" t="str">
        <x:v>车辆纯氢气里程查询_20260901-20260930_1024辆.xlsx / AD293</x:v>
      </x:c>
    </x:row>
    <x:row r="7557" ht="22" customHeight="1">
      <x:c r="A7557" s="2" t="n">
        <x:v>297</x:v>
      </x:c>
      <x:c r="B7557" s="2" t="str">
        <x:v>粤AGR8551</x:v>
      </x:c>
      <x:c r="C7557" s="2" t="str">
        <x:v>吴纬涛</x:v>
      </x:c>
      <x:c r="D7557" s="8" t="d">
        <x:v>2026-09-27T00:00:00.000Z</x:v>
      </x:c>
      <x:c r="E7557" s="7"/>
      <x:c r="F7557" s="7" t="n">
        <x:v>0</x:v>
      </x:c>
      <x:c r="G7557" s="7"/>
      <x:c r="H7557" s="2" t="str">
        <x:v>否</x:v>
      </x:c>
      <x:c r="I7557" s="7" t="str">
        <x:f>IF(AND(ISNUMBER(E7557),ISNUMBER(F7557)),E7557-F7557,"")</x:f>
      </x:c>
      <x:c r="J7557" s="2" t="str">
        <x:f>IF(H7557="否","不适用",IF(AND(ISNUMBER(E7557),ISNUMBER(F7557)),IF(I7557&gt;'规则与名单'!$B$2,"是","否"),"未判定"))</x:f>
        <x:v>不适用</x:v>
      </x:c>
      <x:c r="K7557" s="2" t="str">
        <x:f>IF(J7557="是",IF(ISNUMBER(F7557),"测试日GPS","缺失"),IF(ISNUMBER(G7557),"非测试日纯氢",IF(AND(H7557="是",J7557="未判定"),IF(ISNUMBER(F7557),"测试名单无纯氢GPS","缺失"),IF(ISNUMBER(E7557),"非测试日仪表","缺失"))))</x:f>
        <x:v>缺失</x:v>
      </x:c>
      <x:c r="L7557" s="7" t="str">
        <x:f>IF(K7557="缺失","",IF(K7557="非测试日纯氢",G7557,IF(K7557="非测试日仪表",E7557,F7557)))</x:f>
      </x:c>
      <x:c r="M7557" s="2" t="n">
        <x:f>IF(K7557="缺失",1,0)</x:f>
        <x:v>1</x:v>
      </x:c>
      <x:c r="N7557" s="2" t="str">
        <x:v>车辆里程查询_20260901-20260930_1024辆_仪表里程.xlsx / AE882</x:v>
      </x:c>
      <x:c r="O7557" s="2" t="str">
        <x:v>车辆里程查询_20260901-20260930_1024辆_GPS里程.xlsx / AE882</x:v>
      </x:c>
      <x:c r="P7557" s="2" t="str">
        <x:v>车辆纯氢气里程查询_20260901-20260930_1024辆.xlsx / AE293</x:v>
      </x:c>
    </x:row>
    <x:row r="7558" ht="22" customHeight="1">
      <x:c r="A7558" s="2" t="n">
        <x:v>297</x:v>
      </x:c>
      <x:c r="B7558" s="2" t="str">
        <x:v>粤AGR8551</x:v>
      </x:c>
      <x:c r="C7558" s="2" t="str">
        <x:v>吴纬涛</x:v>
      </x:c>
      <x:c r="D7558" s="8" t="d">
        <x:v>2026-09-28T00:00:00.000Z</x:v>
      </x:c>
      <x:c r="E7558" s="7"/>
      <x:c r="F7558" s="7" t="n">
        <x:v>0</x:v>
      </x:c>
      <x:c r="G7558" s="7"/>
      <x:c r="H7558" s="2" t="str">
        <x:v>否</x:v>
      </x:c>
      <x:c r="I7558" s="7" t="str">
        <x:f>IF(AND(ISNUMBER(E7558),ISNUMBER(F7558)),E7558-F7558,"")</x:f>
      </x:c>
      <x:c r="J7558" s="2" t="str">
        <x:f>IF(H7558="否","不适用",IF(AND(ISNUMBER(E7558),ISNUMBER(F7558)),IF(I7558&gt;'规则与名单'!$B$2,"是","否"),"未判定"))</x:f>
        <x:v>不适用</x:v>
      </x:c>
      <x:c r="K7558" s="2" t="str">
        <x:f>IF(J7558="是",IF(ISNUMBER(F7558),"测试日GPS","缺失"),IF(ISNUMBER(G7558),"非测试日纯氢",IF(AND(H7558="是",J7558="未判定"),IF(ISNUMBER(F7558),"测试名单无纯氢GPS","缺失"),IF(ISNUMBER(E7558),"非测试日仪表","缺失"))))</x:f>
        <x:v>缺失</x:v>
      </x:c>
      <x:c r="L7558" s="7" t="str">
        <x:f>IF(K7558="缺失","",IF(K7558="非测试日纯氢",G7558,IF(K7558="非测试日仪表",E7558,F7558)))</x:f>
      </x:c>
      <x:c r="M7558" s="2" t="n">
        <x:f>IF(K7558="缺失",1,0)</x:f>
        <x:v>1</x:v>
      </x:c>
      <x:c r="N7558" s="2" t="str">
        <x:v>车辆里程查询_20260901-20260930_1024辆_仪表里程.xlsx / AF882</x:v>
      </x:c>
      <x:c r="O7558" s="2" t="str">
        <x:v>车辆里程查询_20260901-20260930_1024辆_GPS里程.xlsx / AF882</x:v>
      </x:c>
      <x:c r="P7558" s="2" t="str">
        <x:v>车辆纯氢气里程查询_20260901-20260930_1024辆.xlsx / AF293</x:v>
      </x:c>
    </x:row>
    <x:row r="7559" ht="22" customHeight="1">
      <x:c r="A7559" s="2" t="n">
        <x:v>297</x:v>
      </x:c>
      <x:c r="B7559" s="2" t="str">
        <x:v>粤AGR8551</x:v>
      </x:c>
      <x:c r="C7559" s="2" t="str">
        <x:v>吴纬涛</x:v>
      </x:c>
      <x:c r="D7559" s="8" t="d">
        <x:v>2026-09-29T00:00:00.000Z</x:v>
      </x:c>
      <x:c r="E7559" s="7"/>
      <x:c r="F7559" s="7" t="n">
        <x:v>0</x:v>
      </x:c>
      <x:c r="G7559" s="7"/>
      <x:c r="H7559" s="2" t="str">
        <x:v>否</x:v>
      </x:c>
      <x:c r="I7559" s="7" t="str">
        <x:f>IF(AND(ISNUMBER(E7559),ISNUMBER(F7559)),E7559-F7559,"")</x:f>
      </x:c>
      <x:c r="J7559" s="2" t="str">
        <x:f>IF(H7559="否","不适用",IF(AND(ISNUMBER(E7559),ISNUMBER(F7559)),IF(I7559&gt;'规则与名单'!$B$2,"是","否"),"未判定"))</x:f>
        <x:v>不适用</x:v>
      </x:c>
      <x:c r="K7559" s="2" t="str">
        <x:f>IF(J7559="是",IF(ISNUMBER(F7559),"测试日GPS","缺失"),IF(ISNUMBER(G7559),"非测试日纯氢",IF(AND(H7559="是",J7559="未判定"),IF(ISNUMBER(F7559),"测试名单无纯氢GPS","缺失"),IF(ISNUMBER(E7559),"非测试日仪表","缺失"))))</x:f>
        <x:v>缺失</x:v>
      </x:c>
      <x:c r="L7559" s="7" t="str">
        <x:f>IF(K7559="缺失","",IF(K7559="非测试日纯氢",G7559,IF(K7559="非测试日仪表",E7559,F7559)))</x:f>
      </x:c>
      <x:c r="M7559" s="2" t="n">
        <x:f>IF(K7559="缺失",1,0)</x:f>
        <x:v>1</x:v>
      </x:c>
      <x:c r="N7559" s="2" t="str">
        <x:v>车辆里程查询_20260901-20260930_1024辆_仪表里程.xlsx / AG882</x:v>
      </x:c>
      <x:c r="O7559" s="2" t="str">
        <x:v>车辆里程查询_20260901-20260930_1024辆_GPS里程.xlsx / AG882</x:v>
      </x:c>
      <x:c r="P7559" s="2" t="str">
        <x:v>车辆纯氢气里程查询_20260901-20260930_1024辆.xlsx / AG293</x:v>
      </x:c>
    </x:row>
    <x:row r="7560" ht="22" customHeight="1">
      <x:c r="A7560" s="2" t="n">
        <x:v>297</x:v>
      </x:c>
      <x:c r="B7560" s="2" t="str">
        <x:v>粤AGR8551</x:v>
      </x:c>
      <x:c r="C7560" s="2" t="str">
        <x:v>吴纬涛</x:v>
      </x:c>
      <x:c r="D7560" s="8" t="d">
        <x:v>2026-09-30T00:00:00.000Z</x:v>
      </x:c>
      <x:c r="E7560" s="7"/>
      <x:c r="F7560" s="7" t="n">
        <x:v>0</x:v>
      </x:c>
      <x:c r="G7560" s="7"/>
      <x:c r="H7560" s="2" t="str">
        <x:v>否</x:v>
      </x:c>
      <x:c r="I7560" s="7" t="str">
        <x:f>IF(AND(ISNUMBER(E7560),ISNUMBER(F7560)),E7560-F7560,"")</x:f>
      </x:c>
      <x:c r="J7560" s="2" t="str">
        <x:f>IF(H7560="否","不适用",IF(AND(ISNUMBER(E7560),ISNUMBER(F7560)),IF(I7560&gt;'规则与名单'!$B$2,"是","否"),"未判定"))</x:f>
        <x:v>不适用</x:v>
      </x:c>
      <x:c r="K7560" s="2" t="str">
        <x:f>IF(J7560="是",IF(ISNUMBER(F7560),"测试日GPS","缺失"),IF(ISNUMBER(G7560),"非测试日纯氢",IF(AND(H7560="是",J7560="未判定"),IF(ISNUMBER(F7560),"测试名单无纯氢GPS","缺失"),IF(ISNUMBER(E7560),"非测试日仪表","缺失"))))</x:f>
        <x:v>缺失</x:v>
      </x:c>
      <x:c r="L7560" s="7" t="str">
        <x:f>IF(K7560="缺失","",IF(K7560="非测试日纯氢",G7560,IF(K7560="非测试日仪表",E7560,F7560)))</x:f>
      </x:c>
      <x:c r="M7560" s="2" t="n">
        <x:f>IF(K7560="缺失",1,0)</x:f>
        <x:v>1</x:v>
      </x:c>
      <x:c r="N7560" s="2" t="str">
        <x:v>车辆里程查询_20260901-20260930_1024辆_仪表里程.xlsx / AH882</x:v>
      </x:c>
      <x:c r="O7560" s="2" t="str">
        <x:v>车辆里程查询_20260901-20260930_1024辆_GPS里程.xlsx / AH882</x:v>
      </x:c>
      <x:c r="P7560" s="2" t="str">
        <x:v>车辆纯氢气里程查询_20260901-20260930_1024辆.xlsx / AH293</x:v>
      </x:c>
    </x:row>
    <x:row r="7561" ht="22" customHeight="1">
      <x:c r="A7561" s="2" t="n">
        <x:v>298</x:v>
      </x:c>
      <x:c r="B7561" s="2" t="str">
        <x:v>粤AGR8737</x:v>
      </x:c>
      <x:c r="C7561" s="2" t="str">
        <x:v>吴纬涛</x:v>
      </x:c>
      <x:c r="D7561" s="8" t="d">
        <x:v>2026-09-01T00:00:00.000Z</x:v>
      </x:c>
      <x:c r="E7561" s="7" t="n">
        <x:v>11.1</x:v>
      </x:c>
      <x:c r="F7561" s="7" t="n">
        <x:v>10.7</x:v>
      </x:c>
      <x:c r="G7561" s="7" t="n">
        <x:v>10.9</x:v>
      </x:c>
      <x:c r="H7561" s="2" t="str">
        <x:v>否</x:v>
      </x:c>
      <x:c r="I7561" s="7" t="n">
        <x:f>IF(AND(ISNUMBER(E7561),ISNUMBER(F7561)),E7561-F7561,"")</x:f>
        <x:v>0.40000000000000036</x:v>
      </x:c>
      <x:c r="J7561" s="2" t="str">
        <x:f>IF(H7561="否","不适用",IF(AND(ISNUMBER(E7561),ISNUMBER(F7561)),IF(I7561&gt;'规则与名单'!$B$2,"是","否"),"未判定"))</x:f>
        <x:v>不适用</x:v>
      </x:c>
      <x:c r="K7561" s="2" t="str">
        <x:f>IF(J7561="是",IF(ISNUMBER(F7561),"测试日GPS","缺失"),IF(ISNUMBER(G7561),"非测试日纯氢",IF(AND(H7561="是",J7561="未判定"),IF(ISNUMBER(F7561),"测试名单无纯氢GPS","缺失"),IF(ISNUMBER(E7561),"非测试日仪表","缺失"))))</x:f>
        <x:v>非测试日纯氢</x:v>
      </x:c>
      <x:c r="L7561" s="7" t="n">
        <x:f>IF(K7561="缺失","",IF(K7561="非测试日纯氢",G7561,IF(K7561="非测试日仪表",E7561,F7561)))</x:f>
        <x:v>10.9</x:v>
      </x:c>
      <x:c r="M7561" s="2" t="n">
        <x:f>IF(K7561="缺失",1,0)</x:f>
        <x:v>0</x:v>
      </x:c>
      <x:c r="N7561" s="2" t="str">
        <x:v>车辆里程查询_20260901-20260930_1024辆_仪表里程.xlsx / E443</x:v>
      </x:c>
      <x:c r="O7561" s="2" t="str">
        <x:v>车辆里程查询_20260901-20260930_1024辆_GPS里程.xlsx / E443</x:v>
      </x:c>
      <x:c r="P7561" s="2" t="str">
        <x:v>车辆纯氢气里程查询_20260901-20260930_1024辆.xlsx / E374</x:v>
      </x:c>
    </x:row>
    <x:row r="7562" ht="22" customHeight="1">
      <x:c r="A7562" s="2" t="n">
        <x:v>298</x:v>
      </x:c>
      <x:c r="B7562" s="2" t="str">
        <x:v>粤AGR8737</x:v>
      </x:c>
      <x:c r="C7562" s="2" t="str">
        <x:v>吴纬涛</x:v>
      </x:c>
      <x:c r="D7562" s="8" t="d">
        <x:v>2026-09-02T00:00:00.000Z</x:v>
      </x:c>
      <x:c r="E7562" s="7" t="n">
        <x:v>11</x:v>
      </x:c>
      <x:c r="F7562" s="7" t="n">
        <x:v>10.9</x:v>
      </x:c>
      <x:c r="G7562" s="7" t="n">
        <x:v>9.1</x:v>
      </x:c>
      <x:c r="H7562" s="2" t="str">
        <x:v>否</x:v>
      </x:c>
      <x:c r="I7562" s="7" t="n">
        <x:f>IF(AND(ISNUMBER(E7562),ISNUMBER(F7562)),E7562-F7562,"")</x:f>
        <x:v>0.09999999999999964</x:v>
      </x:c>
      <x:c r="J7562" s="2" t="str">
        <x:f>IF(H7562="否","不适用",IF(AND(ISNUMBER(E7562),ISNUMBER(F7562)),IF(I7562&gt;'规则与名单'!$B$2,"是","否"),"未判定"))</x:f>
        <x:v>不适用</x:v>
      </x:c>
      <x:c r="K7562" s="2" t="str">
        <x:f>IF(J7562="是",IF(ISNUMBER(F7562),"测试日GPS","缺失"),IF(ISNUMBER(G7562),"非测试日纯氢",IF(AND(H7562="是",J7562="未判定"),IF(ISNUMBER(F7562),"测试名单无纯氢GPS","缺失"),IF(ISNUMBER(E7562),"非测试日仪表","缺失"))))</x:f>
        <x:v>非测试日纯氢</x:v>
      </x:c>
      <x:c r="L7562" s="7" t="n">
        <x:f>IF(K7562="缺失","",IF(K7562="非测试日纯氢",G7562,IF(K7562="非测试日仪表",E7562,F7562)))</x:f>
        <x:v>9.1</x:v>
      </x:c>
      <x:c r="M7562" s="2" t="n">
        <x:f>IF(K7562="缺失",1,0)</x:f>
        <x:v>0</x:v>
      </x:c>
      <x:c r="N7562" s="2" t="str">
        <x:v>车辆里程查询_20260901-20260930_1024辆_仪表里程.xlsx / F443</x:v>
      </x:c>
      <x:c r="O7562" s="2" t="str">
        <x:v>车辆里程查询_20260901-20260930_1024辆_GPS里程.xlsx / F443</x:v>
      </x:c>
      <x:c r="P7562" s="2" t="str">
        <x:v>车辆纯氢气里程查询_20260901-20260930_1024辆.xlsx / F374</x:v>
      </x:c>
    </x:row>
    <x:row r="7563" ht="22" customHeight="1">
      <x:c r="A7563" s="2" t="n">
        <x:v>298</x:v>
      </x:c>
      <x:c r="B7563" s="2" t="str">
        <x:v>粤AGR8737</x:v>
      </x:c>
      <x:c r="C7563" s="2" t="str">
        <x:v>吴纬涛</x:v>
      </x:c>
      <x:c r="D7563" s="8" t="d">
        <x:v>2026-09-03T00:00:00.000Z</x:v>
      </x:c>
      <x:c r="E7563" s="7" t="n">
        <x:v>11.4</x:v>
      </x:c>
      <x:c r="F7563" s="7" t="n">
        <x:v>12.4</x:v>
      </x:c>
      <x:c r="G7563" s="7" t="n">
        <x:v>11.3</x:v>
      </x:c>
      <x:c r="H7563" s="2" t="str">
        <x:v>否</x:v>
      </x:c>
      <x:c r="I7563" s="7" t="n">
        <x:f>IF(AND(ISNUMBER(E7563),ISNUMBER(F7563)),E7563-F7563,"")</x:f>
        <x:v>-1</x:v>
      </x:c>
      <x:c r="J7563" s="2" t="str">
        <x:f>IF(H7563="否","不适用",IF(AND(ISNUMBER(E7563),ISNUMBER(F7563)),IF(I7563&gt;'规则与名单'!$B$2,"是","否"),"未判定"))</x:f>
        <x:v>不适用</x:v>
      </x:c>
      <x:c r="K7563" s="2" t="str">
        <x:f>IF(J7563="是",IF(ISNUMBER(F7563),"测试日GPS","缺失"),IF(ISNUMBER(G7563),"非测试日纯氢",IF(AND(H7563="是",J7563="未判定"),IF(ISNUMBER(F7563),"测试名单无纯氢GPS","缺失"),IF(ISNUMBER(E7563),"非测试日仪表","缺失"))))</x:f>
        <x:v>非测试日纯氢</x:v>
      </x:c>
      <x:c r="L7563" s="7" t="n">
        <x:f>IF(K7563="缺失","",IF(K7563="非测试日纯氢",G7563,IF(K7563="非测试日仪表",E7563,F7563)))</x:f>
        <x:v>11.3</x:v>
      </x:c>
      <x:c r="M7563" s="2" t="n">
        <x:f>IF(K7563="缺失",1,0)</x:f>
        <x:v>0</x:v>
      </x:c>
      <x:c r="N7563" s="2" t="str">
        <x:v>车辆里程查询_20260901-20260930_1024辆_仪表里程.xlsx / G443</x:v>
      </x:c>
      <x:c r="O7563" s="2" t="str">
        <x:v>车辆里程查询_20260901-20260930_1024辆_GPS里程.xlsx / G443</x:v>
      </x:c>
      <x:c r="P7563" s="2" t="str">
        <x:v>车辆纯氢气里程查询_20260901-20260930_1024辆.xlsx / G374</x:v>
      </x:c>
    </x:row>
    <x:row r="7564" ht="22" customHeight="1">
      <x:c r="A7564" s="2" t="n">
        <x:v>298</x:v>
      </x:c>
      <x:c r="B7564" s="2" t="str">
        <x:v>粤AGR8737</x:v>
      </x:c>
      <x:c r="C7564" s="2" t="str">
        <x:v>吴纬涛</x:v>
      </x:c>
      <x:c r="D7564" s="8" t="d">
        <x:v>2026-09-04T00:00:00.000Z</x:v>
      </x:c>
      <x:c r="E7564" s="7" t="n">
        <x:v>11.3</x:v>
      </x:c>
      <x:c r="F7564" s="7" t="n">
        <x:v>11</x:v>
      </x:c>
      <x:c r="G7564" s="7" t="n">
        <x:v>8</x:v>
      </x:c>
      <x:c r="H7564" s="2" t="str">
        <x:v>否</x:v>
      </x:c>
      <x:c r="I7564" s="7" t="n">
        <x:f>IF(AND(ISNUMBER(E7564),ISNUMBER(F7564)),E7564-F7564,"")</x:f>
        <x:v>0.3000000000000007</x:v>
      </x:c>
      <x:c r="J7564" s="2" t="str">
        <x:f>IF(H7564="否","不适用",IF(AND(ISNUMBER(E7564),ISNUMBER(F7564)),IF(I7564&gt;'规则与名单'!$B$2,"是","否"),"未判定"))</x:f>
        <x:v>不适用</x:v>
      </x:c>
      <x:c r="K7564" s="2" t="str">
        <x:f>IF(J7564="是",IF(ISNUMBER(F7564),"测试日GPS","缺失"),IF(ISNUMBER(G7564),"非测试日纯氢",IF(AND(H7564="是",J7564="未判定"),IF(ISNUMBER(F7564),"测试名单无纯氢GPS","缺失"),IF(ISNUMBER(E7564),"非测试日仪表","缺失"))))</x:f>
        <x:v>非测试日纯氢</x:v>
      </x:c>
      <x:c r="L7564" s="7" t="n">
        <x:f>IF(K7564="缺失","",IF(K7564="非测试日纯氢",G7564,IF(K7564="非测试日仪表",E7564,F7564)))</x:f>
        <x:v>8</x:v>
      </x:c>
      <x:c r="M7564" s="2" t="n">
        <x:f>IF(K7564="缺失",1,0)</x:f>
        <x:v>0</x:v>
      </x:c>
      <x:c r="N7564" s="2" t="str">
        <x:v>车辆里程查询_20260901-20260930_1024辆_仪表里程.xlsx / H443</x:v>
      </x:c>
      <x:c r="O7564" s="2" t="str">
        <x:v>车辆里程查询_20260901-20260930_1024辆_GPS里程.xlsx / H443</x:v>
      </x:c>
      <x:c r="P7564" s="2" t="str">
        <x:v>车辆纯氢气里程查询_20260901-20260930_1024辆.xlsx / H374</x:v>
      </x:c>
    </x:row>
    <x:row r="7565" ht="22" customHeight="1">
      <x:c r="A7565" s="2" t="n">
        <x:v>298</x:v>
      </x:c>
      <x:c r="B7565" s="2" t="str">
        <x:v>粤AGR8737</x:v>
      </x:c>
      <x:c r="C7565" s="2" t="str">
        <x:v>吴纬涛</x:v>
      </x:c>
      <x:c r="D7565" s="8" t="d">
        <x:v>2026-09-05T00:00:00.000Z</x:v>
      </x:c>
      <x:c r="E7565" s="7" t="n">
        <x:v>21.2</x:v>
      </x:c>
      <x:c r="F7565" s="7" t="n">
        <x:v>21.2</x:v>
      </x:c>
      <x:c r="G7565" s="7" t="n">
        <x:v>21.2</x:v>
      </x:c>
      <x:c r="H7565" s="2" t="str">
        <x:v>否</x:v>
      </x:c>
      <x:c r="I7565" s="7" t="n">
        <x:f>IF(AND(ISNUMBER(E7565),ISNUMBER(F7565)),E7565-F7565,"")</x:f>
        <x:v>0</x:v>
      </x:c>
      <x:c r="J7565" s="2" t="str">
        <x:f>IF(H7565="否","不适用",IF(AND(ISNUMBER(E7565),ISNUMBER(F7565)),IF(I7565&gt;'规则与名单'!$B$2,"是","否"),"未判定"))</x:f>
        <x:v>不适用</x:v>
      </x:c>
      <x:c r="K7565" s="2" t="str">
        <x:f>IF(J7565="是",IF(ISNUMBER(F7565),"测试日GPS","缺失"),IF(ISNUMBER(G7565),"非测试日纯氢",IF(AND(H7565="是",J7565="未判定"),IF(ISNUMBER(F7565),"测试名单无纯氢GPS","缺失"),IF(ISNUMBER(E7565),"非测试日仪表","缺失"))))</x:f>
        <x:v>非测试日纯氢</x:v>
      </x:c>
      <x:c r="L7565" s="7" t="n">
        <x:f>IF(K7565="缺失","",IF(K7565="非测试日纯氢",G7565,IF(K7565="非测试日仪表",E7565,F7565)))</x:f>
        <x:v>21.2</x:v>
      </x:c>
      <x:c r="M7565" s="2" t="n">
        <x:f>IF(K7565="缺失",1,0)</x:f>
        <x:v>0</x:v>
      </x:c>
      <x:c r="N7565" s="2" t="str">
        <x:v>车辆里程查询_20260901-20260930_1024辆_仪表里程.xlsx / I443</x:v>
      </x:c>
      <x:c r="O7565" s="2" t="str">
        <x:v>车辆里程查询_20260901-20260930_1024辆_GPS里程.xlsx / I443</x:v>
      </x:c>
      <x:c r="P7565" s="2" t="str">
        <x:v>车辆纯氢气里程查询_20260901-20260930_1024辆.xlsx / I374</x:v>
      </x:c>
    </x:row>
    <x:row r="7566" ht="22" customHeight="1">
      <x:c r="A7566" s="2" t="n">
        <x:v>298</x:v>
      </x:c>
      <x:c r="B7566" s="2" t="str">
        <x:v>粤AGR8737</x:v>
      </x:c>
      <x:c r="C7566" s="2" t="str">
        <x:v>吴纬涛</x:v>
      </x:c>
      <x:c r="D7566" s="8" t="d">
        <x:v>2026-09-06T00:00:00.000Z</x:v>
      </x:c>
      <x:c r="E7566" s="7" t="n">
        <x:v>22</x:v>
      </x:c>
      <x:c r="F7566" s="7" t="n">
        <x:v>21.9</x:v>
      </x:c>
      <x:c r="G7566" s="7" t="n">
        <x:v>22</x:v>
      </x:c>
      <x:c r="H7566" s="2" t="str">
        <x:v>否</x:v>
      </x:c>
      <x:c r="I7566" s="7" t="n">
        <x:f>IF(AND(ISNUMBER(E7566),ISNUMBER(F7566)),E7566-F7566,"")</x:f>
        <x:v>0.10000000000000142</x:v>
      </x:c>
      <x:c r="J7566" s="2" t="str">
        <x:f>IF(H7566="否","不适用",IF(AND(ISNUMBER(E7566),ISNUMBER(F7566)),IF(I7566&gt;'规则与名单'!$B$2,"是","否"),"未判定"))</x:f>
        <x:v>不适用</x:v>
      </x:c>
      <x:c r="K7566" s="2" t="str">
        <x:f>IF(J7566="是",IF(ISNUMBER(F7566),"测试日GPS","缺失"),IF(ISNUMBER(G7566),"非测试日纯氢",IF(AND(H7566="是",J7566="未判定"),IF(ISNUMBER(F7566),"测试名单无纯氢GPS","缺失"),IF(ISNUMBER(E7566),"非测试日仪表","缺失"))))</x:f>
        <x:v>非测试日纯氢</x:v>
      </x:c>
      <x:c r="L7566" s="7" t="n">
        <x:f>IF(K7566="缺失","",IF(K7566="非测试日纯氢",G7566,IF(K7566="非测试日仪表",E7566,F7566)))</x:f>
        <x:v>22</x:v>
      </x:c>
      <x:c r="M7566" s="2" t="n">
        <x:f>IF(K7566="缺失",1,0)</x:f>
        <x:v>0</x:v>
      </x:c>
      <x:c r="N7566" s="2" t="str">
        <x:v>车辆里程查询_20260901-20260930_1024辆_仪表里程.xlsx / J443</x:v>
      </x:c>
      <x:c r="O7566" s="2" t="str">
        <x:v>车辆里程查询_20260901-20260930_1024辆_GPS里程.xlsx / J443</x:v>
      </x:c>
      <x:c r="P7566" s="2" t="str">
        <x:v>车辆纯氢气里程查询_20260901-20260930_1024辆.xlsx / J374</x:v>
      </x:c>
    </x:row>
    <x:row r="7567" ht="22" customHeight="1">
      <x:c r="A7567" s="2" t="n">
        <x:v>298</x:v>
      </x:c>
      <x:c r="B7567" s="2" t="str">
        <x:v>粤AGR8737</x:v>
      </x:c>
      <x:c r="C7567" s="2" t="str">
        <x:v>吴纬涛</x:v>
      </x:c>
      <x:c r="D7567" s="8" t="d">
        <x:v>2026-09-07T00:00:00.000Z</x:v>
      </x:c>
      <x:c r="E7567" s="7" t="n">
        <x:v>11.4</x:v>
      </x:c>
      <x:c r="F7567" s="7" t="n">
        <x:v>11.5</x:v>
      </x:c>
      <x:c r="G7567" s="7" t="n">
        <x:v>11.3</x:v>
      </x:c>
      <x:c r="H7567" s="2" t="str">
        <x:v>否</x:v>
      </x:c>
      <x:c r="I7567" s="7" t="n">
        <x:f>IF(AND(ISNUMBER(E7567),ISNUMBER(F7567)),E7567-F7567,"")</x:f>
        <x:v>-0.09999999999999964</x:v>
      </x:c>
      <x:c r="J7567" s="2" t="str">
        <x:f>IF(H7567="否","不适用",IF(AND(ISNUMBER(E7567),ISNUMBER(F7567)),IF(I7567&gt;'规则与名单'!$B$2,"是","否"),"未判定"))</x:f>
        <x:v>不适用</x:v>
      </x:c>
      <x:c r="K7567" s="2" t="str">
        <x:f>IF(J7567="是",IF(ISNUMBER(F7567),"测试日GPS","缺失"),IF(ISNUMBER(G7567),"非测试日纯氢",IF(AND(H7567="是",J7567="未判定"),IF(ISNUMBER(F7567),"测试名单无纯氢GPS","缺失"),IF(ISNUMBER(E7567),"非测试日仪表","缺失"))))</x:f>
        <x:v>非测试日纯氢</x:v>
      </x:c>
      <x:c r="L7567" s="7" t="n">
        <x:f>IF(K7567="缺失","",IF(K7567="非测试日纯氢",G7567,IF(K7567="非测试日仪表",E7567,F7567)))</x:f>
        <x:v>11.3</x:v>
      </x:c>
      <x:c r="M7567" s="2" t="n">
        <x:f>IF(K7567="缺失",1,0)</x:f>
        <x:v>0</x:v>
      </x:c>
      <x:c r="N7567" s="2" t="str">
        <x:v>车辆里程查询_20260901-20260930_1024辆_仪表里程.xlsx / K443</x:v>
      </x:c>
      <x:c r="O7567" s="2" t="str">
        <x:v>车辆里程查询_20260901-20260930_1024辆_GPS里程.xlsx / K443</x:v>
      </x:c>
      <x:c r="P7567" s="2" t="str">
        <x:v>车辆纯氢气里程查询_20260901-20260930_1024辆.xlsx / K374</x:v>
      </x:c>
    </x:row>
    <x:row r="7568" ht="22" customHeight="1">
      <x:c r="A7568" s="2" t="n">
        <x:v>298</x:v>
      </x:c>
      <x:c r="B7568" s="2" t="str">
        <x:v>粤AGR8737</x:v>
      </x:c>
      <x:c r="C7568" s="2" t="str">
        <x:v>吴纬涛</x:v>
      </x:c>
      <x:c r="D7568" s="8" t="d">
        <x:v>2026-09-08T00:00:00.000Z</x:v>
      </x:c>
      <x:c r="E7568" s="7" t="n">
        <x:v>11</x:v>
      </x:c>
      <x:c r="F7568" s="7" t="n">
        <x:v>11.1</x:v>
      </x:c>
      <x:c r="G7568" s="7" t="n">
        <x:v>11</x:v>
      </x:c>
      <x:c r="H7568" s="2" t="str">
        <x:v>否</x:v>
      </x:c>
      <x:c r="I7568" s="7" t="n">
        <x:f>IF(AND(ISNUMBER(E7568),ISNUMBER(F7568)),E7568-F7568,"")</x:f>
        <x:v>-0.09999999999999964</x:v>
      </x:c>
      <x:c r="J7568" s="2" t="str">
        <x:f>IF(H7568="否","不适用",IF(AND(ISNUMBER(E7568),ISNUMBER(F7568)),IF(I7568&gt;'规则与名单'!$B$2,"是","否"),"未判定"))</x:f>
        <x:v>不适用</x:v>
      </x:c>
      <x:c r="K7568" s="2" t="str">
        <x:f>IF(J7568="是",IF(ISNUMBER(F7568),"测试日GPS","缺失"),IF(ISNUMBER(G7568),"非测试日纯氢",IF(AND(H7568="是",J7568="未判定"),IF(ISNUMBER(F7568),"测试名单无纯氢GPS","缺失"),IF(ISNUMBER(E7568),"非测试日仪表","缺失"))))</x:f>
        <x:v>非测试日纯氢</x:v>
      </x:c>
      <x:c r="L7568" s="7" t="n">
        <x:f>IF(K7568="缺失","",IF(K7568="非测试日纯氢",G7568,IF(K7568="非测试日仪表",E7568,F7568)))</x:f>
        <x:v>11</x:v>
      </x:c>
      <x:c r="M7568" s="2" t="n">
        <x:f>IF(K7568="缺失",1,0)</x:f>
        <x:v>0</x:v>
      </x:c>
      <x:c r="N7568" s="2" t="str">
        <x:v>车辆里程查询_20260901-20260930_1024辆_仪表里程.xlsx / L443</x:v>
      </x:c>
      <x:c r="O7568" s="2" t="str">
        <x:v>车辆里程查询_20260901-20260930_1024辆_GPS里程.xlsx / L443</x:v>
      </x:c>
      <x:c r="P7568" s="2" t="str">
        <x:v>车辆纯氢气里程查询_20260901-20260930_1024辆.xlsx / L374</x:v>
      </x:c>
    </x:row>
    <x:row r="7569" ht="22" customHeight="1">
      <x:c r="A7569" s="2" t="n">
        <x:v>298</x:v>
      </x:c>
      <x:c r="B7569" s="2" t="str">
        <x:v>粤AGR8737</x:v>
      </x:c>
      <x:c r="C7569" s="2" t="str">
        <x:v>吴纬涛</x:v>
      </x:c>
      <x:c r="D7569" s="8" t="d">
        <x:v>2026-09-09T00:00:00.000Z</x:v>
      </x:c>
      <x:c r="E7569" s="7" t="n">
        <x:v>11</x:v>
      </x:c>
      <x:c r="F7569" s="7" t="n">
        <x:v>10.7</x:v>
      </x:c>
      <x:c r="G7569" s="7" t="n">
        <x:v>11</x:v>
      </x:c>
      <x:c r="H7569" s="2" t="str">
        <x:v>否</x:v>
      </x:c>
      <x:c r="I7569" s="7" t="n">
        <x:f>IF(AND(ISNUMBER(E7569),ISNUMBER(F7569)),E7569-F7569,"")</x:f>
        <x:v>0.3000000000000007</x:v>
      </x:c>
      <x:c r="J7569" s="2" t="str">
        <x:f>IF(H7569="否","不适用",IF(AND(ISNUMBER(E7569),ISNUMBER(F7569)),IF(I7569&gt;'规则与名单'!$B$2,"是","否"),"未判定"))</x:f>
        <x:v>不适用</x:v>
      </x:c>
      <x:c r="K7569" s="2" t="str">
        <x:f>IF(J7569="是",IF(ISNUMBER(F7569),"测试日GPS","缺失"),IF(ISNUMBER(G7569),"非测试日纯氢",IF(AND(H7569="是",J7569="未判定"),IF(ISNUMBER(F7569),"测试名单无纯氢GPS","缺失"),IF(ISNUMBER(E7569),"非测试日仪表","缺失"))))</x:f>
        <x:v>非测试日纯氢</x:v>
      </x:c>
      <x:c r="L7569" s="7" t="n">
        <x:f>IF(K7569="缺失","",IF(K7569="非测试日纯氢",G7569,IF(K7569="非测试日仪表",E7569,F7569)))</x:f>
        <x:v>11</x:v>
      </x:c>
      <x:c r="M7569" s="2" t="n">
        <x:f>IF(K7569="缺失",1,0)</x:f>
        <x:v>0</x:v>
      </x:c>
      <x:c r="N7569" s="2" t="str">
        <x:v>车辆里程查询_20260901-20260930_1024辆_仪表里程.xlsx / M443</x:v>
      </x:c>
      <x:c r="O7569" s="2" t="str">
        <x:v>车辆里程查询_20260901-20260930_1024辆_GPS里程.xlsx / M443</x:v>
      </x:c>
      <x:c r="P7569" s="2" t="str">
        <x:v>车辆纯氢气里程查询_20260901-20260930_1024辆.xlsx / M374</x:v>
      </x:c>
    </x:row>
    <x:row r="7570" ht="22" customHeight="1">
      <x:c r="A7570" s="2" t="n">
        <x:v>298</x:v>
      </x:c>
      <x:c r="B7570" s="2" t="str">
        <x:v>粤AGR8737</x:v>
      </x:c>
      <x:c r="C7570" s="2" t="str">
        <x:v>吴纬涛</x:v>
      </x:c>
      <x:c r="D7570" s="8" t="d">
        <x:v>2026-09-10T00:00:00.000Z</x:v>
      </x:c>
      <x:c r="E7570" s="7" t="n">
        <x:v>11.2</x:v>
      </x:c>
      <x:c r="F7570" s="7" t="n">
        <x:v>11.9</x:v>
      </x:c>
      <x:c r="G7570" s="7" t="n">
        <x:v>11.2</x:v>
      </x:c>
      <x:c r="H7570" s="2" t="str">
        <x:v>否</x:v>
      </x:c>
      <x:c r="I7570" s="7" t="n">
        <x:f>IF(AND(ISNUMBER(E7570),ISNUMBER(F7570)),E7570-F7570,"")</x:f>
        <x:v>-0.7000000000000011</x:v>
      </x:c>
      <x:c r="J7570" s="2" t="str">
        <x:f>IF(H7570="否","不适用",IF(AND(ISNUMBER(E7570),ISNUMBER(F7570)),IF(I7570&gt;'规则与名单'!$B$2,"是","否"),"未判定"))</x:f>
        <x:v>不适用</x:v>
      </x:c>
      <x:c r="K7570" s="2" t="str">
        <x:f>IF(J7570="是",IF(ISNUMBER(F7570),"测试日GPS","缺失"),IF(ISNUMBER(G7570),"非测试日纯氢",IF(AND(H7570="是",J7570="未判定"),IF(ISNUMBER(F7570),"测试名单无纯氢GPS","缺失"),IF(ISNUMBER(E7570),"非测试日仪表","缺失"))))</x:f>
        <x:v>非测试日纯氢</x:v>
      </x:c>
      <x:c r="L7570" s="7" t="n">
        <x:f>IF(K7570="缺失","",IF(K7570="非测试日纯氢",G7570,IF(K7570="非测试日仪表",E7570,F7570)))</x:f>
        <x:v>11.2</x:v>
      </x:c>
      <x:c r="M7570" s="2" t="n">
        <x:f>IF(K7570="缺失",1,0)</x:f>
        <x:v>0</x:v>
      </x:c>
      <x:c r="N7570" s="2" t="str">
        <x:v>车辆里程查询_20260901-20260930_1024辆_仪表里程.xlsx / N443</x:v>
      </x:c>
      <x:c r="O7570" s="2" t="str">
        <x:v>车辆里程查询_20260901-20260930_1024辆_GPS里程.xlsx / N443</x:v>
      </x:c>
      <x:c r="P7570" s="2" t="str">
        <x:v>车辆纯氢气里程查询_20260901-20260930_1024辆.xlsx / N374</x:v>
      </x:c>
    </x:row>
    <x:row r="7571" ht="22" customHeight="1">
      <x:c r="A7571" s="2" t="n">
        <x:v>298</x:v>
      </x:c>
      <x:c r="B7571" s="2" t="str">
        <x:v>粤AGR8737</x:v>
      </x:c>
      <x:c r="C7571" s="2" t="str">
        <x:v>吴纬涛</x:v>
      </x:c>
      <x:c r="D7571" s="8" t="d">
        <x:v>2026-09-11T00:00:00.000Z</x:v>
      </x:c>
      <x:c r="E7571" s="7" t="n">
        <x:v>5.7</x:v>
      </x:c>
      <x:c r="F7571" s="7" t="n">
        <x:v>11.4</x:v>
      </x:c>
      <x:c r="G7571" s="7" t="n">
        <x:v>3.3</x:v>
      </x:c>
      <x:c r="H7571" s="2" t="str">
        <x:v>否</x:v>
      </x:c>
      <x:c r="I7571" s="7" t="n">
        <x:f>IF(AND(ISNUMBER(E7571),ISNUMBER(F7571)),E7571-F7571,"")</x:f>
        <x:v>-5.7</x:v>
      </x:c>
      <x:c r="J7571" s="2" t="str">
        <x:f>IF(H7571="否","不适用",IF(AND(ISNUMBER(E7571),ISNUMBER(F7571)),IF(I7571&gt;'规则与名单'!$B$2,"是","否"),"未判定"))</x:f>
        <x:v>不适用</x:v>
      </x:c>
      <x:c r="K7571" s="2" t="str">
        <x:f>IF(J7571="是",IF(ISNUMBER(F7571),"测试日GPS","缺失"),IF(ISNUMBER(G7571),"非测试日纯氢",IF(AND(H7571="是",J7571="未判定"),IF(ISNUMBER(F7571),"测试名单无纯氢GPS","缺失"),IF(ISNUMBER(E7571),"非测试日仪表","缺失"))))</x:f>
        <x:v>非测试日纯氢</x:v>
      </x:c>
      <x:c r="L7571" s="7" t="n">
        <x:f>IF(K7571="缺失","",IF(K7571="非测试日纯氢",G7571,IF(K7571="非测试日仪表",E7571,F7571)))</x:f>
        <x:v>3.3</x:v>
      </x:c>
      <x:c r="M7571" s="2" t="n">
        <x:f>IF(K7571="缺失",1,0)</x:f>
        <x:v>0</x:v>
      </x:c>
      <x:c r="N7571" s="2" t="str">
        <x:v>车辆里程查询_20260901-20260930_1024辆_仪表里程.xlsx / O443</x:v>
      </x:c>
      <x:c r="O7571" s="2" t="str">
        <x:v>车辆里程查询_20260901-20260930_1024辆_GPS里程.xlsx / O443</x:v>
      </x:c>
      <x:c r="P7571" s="2" t="str">
        <x:v>车辆纯氢气里程查询_20260901-20260930_1024辆.xlsx / O374</x:v>
      </x:c>
    </x:row>
    <x:row r="7572" ht="22" customHeight="1">
      <x:c r="A7572" s="2" t="n">
        <x:v>298</x:v>
      </x:c>
      <x:c r="B7572" s="2" t="str">
        <x:v>粤AGR8737</x:v>
      </x:c>
      <x:c r="C7572" s="2" t="str">
        <x:v>吴纬涛</x:v>
      </x:c>
      <x:c r="D7572" s="8" t="d">
        <x:v>2026-09-12T00:00:00.000Z</x:v>
      </x:c>
      <x:c r="E7572" s="7" t="n">
        <x:v>15.8</x:v>
      </x:c>
      <x:c r="F7572" s="7" t="n">
        <x:v>10</x:v>
      </x:c>
      <x:c r="G7572" s="7" t="n">
        <x:v>6</x:v>
      </x:c>
      <x:c r="H7572" s="2" t="str">
        <x:v>否</x:v>
      </x:c>
      <x:c r="I7572" s="7" t="n">
        <x:f>IF(AND(ISNUMBER(E7572),ISNUMBER(F7572)),E7572-F7572,"")</x:f>
        <x:v>5.800000000000001</x:v>
      </x:c>
      <x:c r="J7572" s="2" t="str">
        <x:f>IF(H7572="否","不适用",IF(AND(ISNUMBER(E7572),ISNUMBER(F7572)),IF(I7572&gt;'规则与名单'!$B$2,"是","否"),"未判定"))</x:f>
        <x:v>不适用</x:v>
      </x:c>
      <x:c r="K7572" s="2" t="str">
        <x:f>IF(J7572="是",IF(ISNUMBER(F7572),"测试日GPS","缺失"),IF(ISNUMBER(G7572),"非测试日纯氢",IF(AND(H7572="是",J7572="未判定"),IF(ISNUMBER(F7572),"测试名单无纯氢GPS","缺失"),IF(ISNUMBER(E7572),"非测试日仪表","缺失"))))</x:f>
        <x:v>非测试日纯氢</x:v>
      </x:c>
      <x:c r="L7572" s="7" t="n">
        <x:f>IF(K7572="缺失","",IF(K7572="非测试日纯氢",G7572,IF(K7572="非测试日仪表",E7572,F7572)))</x:f>
        <x:v>6</x:v>
      </x:c>
      <x:c r="M7572" s="2" t="n">
        <x:f>IF(K7572="缺失",1,0)</x:f>
        <x:v>0</x:v>
      </x:c>
      <x:c r="N7572" s="2" t="str">
        <x:v>车辆里程查询_20260901-20260930_1024辆_仪表里程.xlsx / P443</x:v>
      </x:c>
      <x:c r="O7572" s="2" t="str">
        <x:v>车辆里程查询_20260901-20260930_1024辆_GPS里程.xlsx / P443</x:v>
      </x:c>
      <x:c r="P7572" s="2" t="str">
        <x:v>车辆纯氢气里程查询_20260901-20260930_1024辆.xlsx / P374</x:v>
      </x:c>
    </x:row>
    <x:row r="7573" ht="22" customHeight="1">
      <x:c r="A7573" s="2" t="n">
        <x:v>298</x:v>
      </x:c>
      <x:c r="B7573" s="2" t="str">
        <x:v>粤AGR8737</x:v>
      </x:c>
      <x:c r="C7573" s="2" t="str">
        <x:v>吴纬涛</x:v>
      </x:c>
      <x:c r="D7573" s="8" t="d">
        <x:v>2026-09-13T00:00:00.000Z</x:v>
      </x:c>
      <x:c r="E7573" s="7"/>
      <x:c r="F7573" s="7" t="n">
        <x:v>0.155</x:v>
      </x:c>
      <x:c r="G7573" s="7"/>
      <x:c r="H7573" s="2" t="str">
        <x:v>否</x:v>
      </x:c>
      <x:c r="I7573" s="7" t="str">
        <x:f>IF(AND(ISNUMBER(E7573),ISNUMBER(F7573)),E7573-F7573,"")</x:f>
      </x:c>
      <x:c r="J7573" s="2" t="str">
        <x:f>IF(H7573="否","不适用",IF(AND(ISNUMBER(E7573),ISNUMBER(F7573)),IF(I7573&gt;'规则与名单'!$B$2,"是","否"),"未判定"))</x:f>
        <x:v>不适用</x:v>
      </x:c>
      <x:c r="K7573" s="2" t="str">
        <x:f>IF(J7573="是",IF(ISNUMBER(F7573),"测试日GPS","缺失"),IF(ISNUMBER(G7573),"非测试日纯氢",IF(AND(H7573="是",J7573="未判定"),IF(ISNUMBER(F7573),"测试名单无纯氢GPS","缺失"),IF(ISNUMBER(E7573),"非测试日仪表","缺失"))))</x:f>
        <x:v>缺失</x:v>
      </x:c>
      <x:c r="L7573" s="7" t="str">
        <x:f>IF(K7573="缺失","",IF(K7573="非测试日纯氢",G7573,IF(K7573="非测试日仪表",E7573,F7573)))</x:f>
      </x:c>
      <x:c r="M7573" s="2" t="n">
        <x:f>IF(K7573="缺失",1,0)</x:f>
        <x:v>1</x:v>
      </x:c>
      <x:c r="N7573" s="2" t="str">
        <x:v>车辆里程查询_20260901-20260930_1024辆_仪表里程.xlsx / Q443</x:v>
      </x:c>
      <x:c r="O7573" s="2" t="str">
        <x:v>车辆里程查询_20260901-20260930_1024辆_GPS里程.xlsx / Q443</x:v>
      </x:c>
      <x:c r="P7573" s="2" t="str">
        <x:v>车辆纯氢气里程查询_20260901-20260930_1024辆.xlsx / Q374</x:v>
      </x:c>
    </x:row>
    <x:row r="7574" ht="22" customHeight="1">
      <x:c r="A7574" s="2" t="n">
        <x:v>298</x:v>
      </x:c>
      <x:c r="B7574" s="2" t="str">
        <x:v>粤AGR8737</x:v>
      </x:c>
      <x:c r="C7574" s="2" t="str">
        <x:v>吴纬涛</x:v>
      </x:c>
      <x:c r="D7574" s="8" t="d">
        <x:v>2026-09-14T00:00:00.000Z</x:v>
      </x:c>
      <x:c r="E7574" s="7" t="n">
        <x:v>11.4</x:v>
      </x:c>
      <x:c r="F7574" s="7" t="n">
        <x:v>11.1</x:v>
      </x:c>
      <x:c r="G7574" s="7" t="n">
        <x:v>5.3</x:v>
      </x:c>
      <x:c r="H7574" s="2" t="str">
        <x:v>否</x:v>
      </x:c>
      <x:c r="I7574" s="7" t="n">
        <x:f>IF(AND(ISNUMBER(E7574),ISNUMBER(F7574)),E7574-F7574,"")</x:f>
        <x:v>0.3000000000000007</x:v>
      </x:c>
      <x:c r="J7574" s="2" t="str">
        <x:f>IF(H7574="否","不适用",IF(AND(ISNUMBER(E7574),ISNUMBER(F7574)),IF(I7574&gt;'规则与名单'!$B$2,"是","否"),"未判定"))</x:f>
        <x:v>不适用</x:v>
      </x:c>
      <x:c r="K7574" s="2" t="str">
        <x:f>IF(J7574="是",IF(ISNUMBER(F7574),"测试日GPS","缺失"),IF(ISNUMBER(G7574),"非测试日纯氢",IF(AND(H7574="是",J7574="未判定"),IF(ISNUMBER(F7574),"测试名单无纯氢GPS","缺失"),IF(ISNUMBER(E7574),"非测试日仪表","缺失"))))</x:f>
        <x:v>非测试日纯氢</x:v>
      </x:c>
      <x:c r="L7574" s="7" t="n">
        <x:f>IF(K7574="缺失","",IF(K7574="非测试日纯氢",G7574,IF(K7574="非测试日仪表",E7574,F7574)))</x:f>
        <x:v>5.3</x:v>
      </x:c>
      <x:c r="M7574" s="2" t="n">
        <x:f>IF(K7574="缺失",1,0)</x:f>
        <x:v>0</x:v>
      </x:c>
      <x:c r="N7574" s="2" t="str">
        <x:v>车辆里程查询_20260901-20260930_1024辆_仪表里程.xlsx / R443</x:v>
      </x:c>
      <x:c r="O7574" s="2" t="str">
        <x:v>车辆里程查询_20260901-20260930_1024辆_GPS里程.xlsx / R443</x:v>
      </x:c>
      <x:c r="P7574" s="2" t="str">
        <x:v>车辆纯氢气里程查询_20260901-20260930_1024辆.xlsx / R374</x:v>
      </x:c>
    </x:row>
    <x:row r="7575" ht="22" customHeight="1">
      <x:c r="A7575" s="2" t="n">
        <x:v>298</x:v>
      </x:c>
      <x:c r="B7575" s="2" t="str">
        <x:v>粤AGR8737</x:v>
      </x:c>
      <x:c r="C7575" s="2" t="str">
        <x:v>吴纬涛</x:v>
      </x:c>
      <x:c r="D7575" s="8" t="d">
        <x:v>2026-09-15T00:00:00.000Z</x:v>
      </x:c>
      <x:c r="E7575" s="7" t="n">
        <x:v>11.3</x:v>
      </x:c>
      <x:c r="F7575" s="7" t="n">
        <x:v>11.3</x:v>
      </x:c>
      <x:c r="G7575" s="7" t="n">
        <x:v>10.6</x:v>
      </x:c>
      <x:c r="H7575" s="2" t="str">
        <x:v>否</x:v>
      </x:c>
      <x:c r="I7575" s="7" t="n">
        <x:f>IF(AND(ISNUMBER(E7575),ISNUMBER(F7575)),E7575-F7575,"")</x:f>
        <x:v>0</x:v>
      </x:c>
      <x:c r="J7575" s="2" t="str">
        <x:f>IF(H7575="否","不适用",IF(AND(ISNUMBER(E7575),ISNUMBER(F7575)),IF(I7575&gt;'规则与名单'!$B$2,"是","否"),"未判定"))</x:f>
        <x:v>不适用</x:v>
      </x:c>
      <x:c r="K7575" s="2" t="str">
        <x:f>IF(J7575="是",IF(ISNUMBER(F7575),"测试日GPS","缺失"),IF(ISNUMBER(G7575),"非测试日纯氢",IF(AND(H7575="是",J7575="未判定"),IF(ISNUMBER(F7575),"测试名单无纯氢GPS","缺失"),IF(ISNUMBER(E7575),"非测试日仪表","缺失"))))</x:f>
        <x:v>非测试日纯氢</x:v>
      </x:c>
      <x:c r="L7575" s="7" t="n">
        <x:f>IF(K7575="缺失","",IF(K7575="非测试日纯氢",G7575,IF(K7575="非测试日仪表",E7575,F7575)))</x:f>
        <x:v>10.6</x:v>
      </x:c>
      <x:c r="M7575" s="2" t="n">
        <x:f>IF(K7575="缺失",1,0)</x:f>
        <x:v>0</x:v>
      </x:c>
      <x:c r="N7575" s="2" t="str">
        <x:v>车辆里程查询_20260901-20260930_1024辆_仪表里程.xlsx / S443</x:v>
      </x:c>
      <x:c r="O7575" s="2" t="str">
        <x:v>车辆里程查询_20260901-20260930_1024辆_GPS里程.xlsx / S443</x:v>
      </x:c>
      <x:c r="P7575" s="2" t="str">
        <x:v>车辆纯氢气里程查询_20260901-20260930_1024辆.xlsx / S374</x:v>
      </x:c>
    </x:row>
    <x:row r="7576" ht="22" customHeight="1">
      <x:c r="A7576" s="2" t="n">
        <x:v>298</x:v>
      </x:c>
      <x:c r="B7576" s="2" t="str">
        <x:v>粤AGR8737</x:v>
      </x:c>
      <x:c r="C7576" s="2" t="str">
        <x:v>吴纬涛</x:v>
      </x:c>
      <x:c r="D7576" s="8" t="d">
        <x:v>2026-09-16T00:00:00.000Z</x:v>
      </x:c>
      <x:c r="E7576" s="7" t="n">
        <x:v>11.5</x:v>
      </x:c>
      <x:c r="F7576" s="7" t="n">
        <x:v>12.9</x:v>
      </x:c>
      <x:c r="G7576" s="7" t="n">
        <x:v>11.3</x:v>
      </x:c>
      <x:c r="H7576" s="2" t="str">
        <x:v>否</x:v>
      </x:c>
      <x:c r="I7576" s="7" t="n">
        <x:f>IF(AND(ISNUMBER(E7576),ISNUMBER(F7576)),E7576-F7576,"")</x:f>
        <x:v>-1.4000000000000004</x:v>
      </x:c>
      <x:c r="J7576" s="2" t="str">
        <x:f>IF(H7576="否","不适用",IF(AND(ISNUMBER(E7576),ISNUMBER(F7576)),IF(I7576&gt;'规则与名单'!$B$2,"是","否"),"未判定"))</x:f>
        <x:v>不适用</x:v>
      </x:c>
      <x:c r="K7576" s="2" t="str">
        <x:f>IF(J7576="是",IF(ISNUMBER(F7576),"测试日GPS","缺失"),IF(ISNUMBER(G7576),"非测试日纯氢",IF(AND(H7576="是",J7576="未判定"),IF(ISNUMBER(F7576),"测试名单无纯氢GPS","缺失"),IF(ISNUMBER(E7576),"非测试日仪表","缺失"))))</x:f>
        <x:v>非测试日纯氢</x:v>
      </x:c>
      <x:c r="L7576" s="7" t="n">
        <x:f>IF(K7576="缺失","",IF(K7576="非测试日纯氢",G7576,IF(K7576="非测试日仪表",E7576,F7576)))</x:f>
        <x:v>11.3</x:v>
      </x:c>
      <x:c r="M7576" s="2" t="n">
        <x:f>IF(K7576="缺失",1,0)</x:f>
        <x:v>0</x:v>
      </x:c>
      <x:c r="N7576" s="2" t="str">
        <x:v>车辆里程查询_20260901-20260930_1024辆_仪表里程.xlsx / T443</x:v>
      </x:c>
      <x:c r="O7576" s="2" t="str">
        <x:v>车辆里程查询_20260901-20260930_1024辆_GPS里程.xlsx / T443</x:v>
      </x:c>
      <x:c r="P7576" s="2" t="str">
        <x:v>车辆纯氢气里程查询_20260901-20260930_1024辆.xlsx / T374</x:v>
      </x:c>
    </x:row>
    <x:row r="7577" ht="22" customHeight="1">
      <x:c r="A7577" s="2" t="n">
        <x:v>298</x:v>
      </x:c>
      <x:c r="B7577" s="2" t="str">
        <x:v>粤AGR8737</x:v>
      </x:c>
      <x:c r="C7577" s="2" t="str">
        <x:v>吴纬涛</x:v>
      </x:c>
      <x:c r="D7577" s="8" t="d">
        <x:v>2026-09-17T00:00:00.000Z</x:v>
      </x:c>
      <x:c r="E7577" s="7" t="n">
        <x:v>11</x:v>
      </x:c>
      <x:c r="F7577" s="7" t="n">
        <x:v>10.9</x:v>
      </x:c>
      <x:c r="G7577" s="7" t="n">
        <x:v>5.4</x:v>
      </x:c>
      <x:c r="H7577" s="2" t="str">
        <x:v>否</x:v>
      </x:c>
      <x:c r="I7577" s="7" t="n">
        <x:f>IF(AND(ISNUMBER(E7577),ISNUMBER(F7577)),E7577-F7577,"")</x:f>
        <x:v>0.09999999999999964</x:v>
      </x:c>
      <x:c r="J7577" s="2" t="str">
        <x:f>IF(H7577="否","不适用",IF(AND(ISNUMBER(E7577),ISNUMBER(F7577)),IF(I7577&gt;'规则与名单'!$B$2,"是","否"),"未判定"))</x:f>
        <x:v>不适用</x:v>
      </x:c>
      <x:c r="K7577" s="2" t="str">
        <x:f>IF(J7577="是",IF(ISNUMBER(F7577),"测试日GPS","缺失"),IF(ISNUMBER(G7577),"非测试日纯氢",IF(AND(H7577="是",J7577="未判定"),IF(ISNUMBER(F7577),"测试名单无纯氢GPS","缺失"),IF(ISNUMBER(E7577),"非测试日仪表","缺失"))))</x:f>
        <x:v>非测试日纯氢</x:v>
      </x:c>
      <x:c r="L7577" s="7" t="n">
        <x:f>IF(K7577="缺失","",IF(K7577="非测试日纯氢",G7577,IF(K7577="非测试日仪表",E7577,F7577)))</x:f>
        <x:v>5.4</x:v>
      </x:c>
      <x:c r="M7577" s="2" t="n">
        <x:f>IF(K7577="缺失",1,0)</x:f>
        <x:v>0</x:v>
      </x:c>
      <x:c r="N7577" s="2" t="str">
        <x:v>车辆里程查询_20260901-20260930_1024辆_仪表里程.xlsx / U443</x:v>
      </x:c>
      <x:c r="O7577" s="2" t="str">
        <x:v>车辆里程查询_20260901-20260930_1024辆_GPS里程.xlsx / U443</x:v>
      </x:c>
      <x:c r="P7577" s="2" t="str">
        <x:v>车辆纯氢气里程查询_20260901-20260930_1024辆.xlsx / U374</x:v>
      </x:c>
    </x:row>
    <x:row r="7578" ht="22" customHeight="1">
      <x:c r="A7578" s="2" t="n">
        <x:v>298</x:v>
      </x:c>
      <x:c r="B7578" s="2" t="str">
        <x:v>粤AGR8737</x:v>
      </x:c>
      <x:c r="C7578" s="2" t="str">
        <x:v>吴纬涛</x:v>
      </x:c>
      <x:c r="D7578" s="8" t="d">
        <x:v>2026-09-18T00:00:00.000Z</x:v>
      </x:c>
      <x:c r="E7578" s="7" t="n">
        <x:v>11</x:v>
      </x:c>
      <x:c r="F7578" s="7" t="n">
        <x:v>10.6</x:v>
      </x:c>
      <x:c r="G7578" s="7" t="n">
        <x:v>10.3</x:v>
      </x:c>
      <x:c r="H7578" s="2" t="str">
        <x:v>否</x:v>
      </x:c>
      <x:c r="I7578" s="7" t="n">
        <x:f>IF(AND(ISNUMBER(E7578),ISNUMBER(F7578)),E7578-F7578,"")</x:f>
        <x:v>0.40000000000000036</x:v>
      </x:c>
      <x:c r="J7578" s="2" t="str">
        <x:f>IF(H7578="否","不适用",IF(AND(ISNUMBER(E7578),ISNUMBER(F7578)),IF(I7578&gt;'规则与名单'!$B$2,"是","否"),"未判定"))</x:f>
        <x:v>不适用</x:v>
      </x:c>
      <x:c r="K7578" s="2" t="str">
        <x:f>IF(J7578="是",IF(ISNUMBER(F7578),"测试日GPS","缺失"),IF(ISNUMBER(G7578),"非测试日纯氢",IF(AND(H7578="是",J7578="未判定"),IF(ISNUMBER(F7578),"测试名单无纯氢GPS","缺失"),IF(ISNUMBER(E7578),"非测试日仪表","缺失"))))</x:f>
        <x:v>非测试日纯氢</x:v>
      </x:c>
      <x:c r="L7578" s="7" t="n">
        <x:f>IF(K7578="缺失","",IF(K7578="非测试日纯氢",G7578,IF(K7578="非测试日仪表",E7578,F7578)))</x:f>
        <x:v>10.3</x:v>
      </x:c>
      <x:c r="M7578" s="2" t="n">
        <x:f>IF(K7578="缺失",1,0)</x:f>
        <x:v>0</x:v>
      </x:c>
      <x:c r="N7578" s="2" t="str">
        <x:v>车辆里程查询_20260901-20260930_1024辆_仪表里程.xlsx / V443</x:v>
      </x:c>
      <x:c r="O7578" s="2" t="str">
        <x:v>车辆里程查询_20260901-20260930_1024辆_GPS里程.xlsx / V443</x:v>
      </x:c>
      <x:c r="P7578" s="2" t="str">
        <x:v>车辆纯氢气里程查询_20260901-20260930_1024辆.xlsx / V374</x:v>
      </x:c>
    </x:row>
    <x:row r="7579" ht="22" customHeight="1">
      <x:c r="A7579" s="2" t="n">
        <x:v>298</x:v>
      </x:c>
      <x:c r="B7579" s="2" t="str">
        <x:v>粤AGR8737</x:v>
      </x:c>
      <x:c r="C7579" s="2" t="str">
        <x:v>吴纬涛</x:v>
      </x:c>
      <x:c r="D7579" s="8" t="d">
        <x:v>2026-09-19T00:00:00.000Z</x:v>
      </x:c>
      <x:c r="E7579" s="7" t="n">
        <x:v>31.7</x:v>
      </x:c>
      <x:c r="F7579" s="7" t="n">
        <x:v>32</x:v>
      </x:c>
      <x:c r="G7579" s="7" t="n">
        <x:v>31.6</x:v>
      </x:c>
      <x:c r="H7579" s="2" t="str">
        <x:v>否</x:v>
      </x:c>
      <x:c r="I7579" s="7" t="n">
        <x:f>IF(AND(ISNUMBER(E7579),ISNUMBER(F7579)),E7579-F7579,"")</x:f>
        <x:v>-0.3000000000000007</x:v>
      </x:c>
      <x:c r="J7579" s="2" t="str">
        <x:f>IF(H7579="否","不适用",IF(AND(ISNUMBER(E7579),ISNUMBER(F7579)),IF(I7579&gt;'规则与名单'!$B$2,"是","否"),"未判定"))</x:f>
        <x:v>不适用</x:v>
      </x:c>
      <x:c r="K7579" s="2" t="str">
        <x:f>IF(J7579="是",IF(ISNUMBER(F7579),"测试日GPS","缺失"),IF(ISNUMBER(G7579),"非测试日纯氢",IF(AND(H7579="是",J7579="未判定"),IF(ISNUMBER(F7579),"测试名单无纯氢GPS","缺失"),IF(ISNUMBER(E7579),"非测试日仪表","缺失"))))</x:f>
        <x:v>非测试日纯氢</x:v>
      </x:c>
      <x:c r="L7579" s="7" t="n">
        <x:f>IF(K7579="缺失","",IF(K7579="非测试日纯氢",G7579,IF(K7579="非测试日仪表",E7579,F7579)))</x:f>
        <x:v>31.6</x:v>
      </x:c>
      <x:c r="M7579" s="2" t="n">
        <x:f>IF(K7579="缺失",1,0)</x:f>
        <x:v>0</x:v>
      </x:c>
      <x:c r="N7579" s="2" t="str">
        <x:v>车辆里程查询_20260901-20260930_1024辆_仪表里程.xlsx / W443</x:v>
      </x:c>
      <x:c r="O7579" s="2" t="str">
        <x:v>车辆里程查询_20260901-20260930_1024辆_GPS里程.xlsx / W443</x:v>
      </x:c>
      <x:c r="P7579" s="2" t="str">
        <x:v>车辆纯氢气里程查询_20260901-20260930_1024辆.xlsx / W374</x:v>
      </x:c>
    </x:row>
    <x:row r="7580" ht="22" customHeight="1">
      <x:c r="A7580" s="2" t="n">
        <x:v>298</x:v>
      </x:c>
      <x:c r="B7580" s="2" t="str">
        <x:v>粤AGR8737</x:v>
      </x:c>
      <x:c r="C7580" s="2" t="str">
        <x:v>吴纬涛</x:v>
      </x:c>
      <x:c r="D7580" s="8" t="d">
        <x:v>2026-09-20T00:00:00.000Z</x:v>
      </x:c>
      <x:c r="E7580" s="7" t="n">
        <x:v>11</x:v>
      </x:c>
      <x:c r="F7580" s="7" t="n">
        <x:v>11.3</x:v>
      </x:c>
      <x:c r="G7580" s="7" t="n">
        <x:v>9.7</x:v>
      </x:c>
      <x:c r="H7580" s="2" t="str">
        <x:v>否</x:v>
      </x:c>
      <x:c r="I7580" s="7" t="n">
        <x:f>IF(AND(ISNUMBER(E7580),ISNUMBER(F7580)),E7580-F7580,"")</x:f>
        <x:v>-0.3000000000000007</x:v>
      </x:c>
      <x:c r="J7580" s="2" t="str">
        <x:f>IF(H7580="否","不适用",IF(AND(ISNUMBER(E7580),ISNUMBER(F7580)),IF(I7580&gt;'规则与名单'!$B$2,"是","否"),"未判定"))</x:f>
        <x:v>不适用</x:v>
      </x:c>
      <x:c r="K7580" s="2" t="str">
        <x:f>IF(J7580="是",IF(ISNUMBER(F7580),"测试日GPS","缺失"),IF(ISNUMBER(G7580),"非测试日纯氢",IF(AND(H7580="是",J7580="未判定"),IF(ISNUMBER(F7580),"测试名单无纯氢GPS","缺失"),IF(ISNUMBER(E7580),"非测试日仪表","缺失"))))</x:f>
        <x:v>非测试日纯氢</x:v>
      </x:c>
      <x:c r="L7580" s="7" t="n">
        <x:f>IF(K7580="缺失","",IF(K7580="非测试日纯氢",G7580,IF(K7580="非测试日仪表",E7580,F7580)))</x:f>
        <x:v>9.7</x:v>
      </x:c>
      <x:c r="M7580" s="2" t="n">
        <x:f>IF(K7580="缺失",1,0)</x:f>
        <x:v>0</x:v>
      </x:c>
      <x:c r="N7580" s="2" t="str">
        <x:v>车辆里程查询_20260901-20260930_1024辆_仪表里程.xlsx / X443</x:v>
      </x:c>
      <x:c r="O7580" s="2" t="str">
        <x:v>车辆里程查询_20260901-20260930_1024辆_GPS里程.xlsx / X443</x:v>
      </x:c>
      <x:c r="P7580" s="2" t="str">
        <x:v>车辆纯氢气里程查询_20260901-20260930_1024辆.xlsx / X374</x:v>
      </x:c>
    </x:row>
    <x:row r="7581" ht="22" customHeight="1">
      <x:c r="A7581" s="2" t="n">
        <x:v>298</x:v>
      </x:c>
      <x:c r="B7581" s="2" t="str">
        <x:v>粤AGR8737</x:v>
      </x:c>
      <x:c r="C7581" s="2" t="str">
        <x:v>吴纬涛</x:v>
      </x:c>
      <x:c r="D7581" s="8" t="d">
        <x:v>2026-09-21T00:00:00.000Z</x:v>
      </x:c>
      <x:c r="E7581" s="7" t="n">
        <x:v>11.1</x:v>
      </x:c>
      <x:c r="F7581" s="7" t="n">
        <x:v>11</x:v>
      </x:c>
      <x:c r="G7581" s="7" t="n">
        <x:v>6.3</x:v>
      </x:c>
      <x:c r="H7581" s="2" t="str">
        <x:v>否</x:v>
      </x:c>
      <x:c r="I7581" s="7" t="n">
        <x:f>IF(AND(ISNUMBER(E7581),ISNUMBER(F7581)),E7581-F7581,"")</x:f>
        <x:v>0.09999999999999964</x:v>
      </x:c>
      <x:c r="J7581" s="2" t="str">
        <x:f>IF(H7581="否","不适用",IF(AND(ISNUMBER(E7581),ISNUMBER(F7581)),IF(I7581&gt;'规则与名单'!$B$2,"是","否"),"未判定"))</x:f>
        <x:v>不适用</x:v>
      </x:c>
      <x:c r="K7581" s="2" t="str">
        <x:f>IF(J7581="是",IF(ISNUMBER(F7581),"测试日GPS","缺失"),IF(ISNUMBER(G7581),"非测试日纯氢",IF(AND(H7581="是",J7581="未判定"),IF(ISNUMBER(F7581),"测试名单无纯氢GPS","缺失"),IF(ISNUMBER(E7581),"非测试日仪表","缺失"))))</x:f>
        <x:v>非测试日纯氢</x:v>
      </x:c>
      <x:c r="L7581" s="7" t="n">
        <x:f>IF(K7581="缺失","",IF(K7581="非测试日纯氢",G7581,IF(K7581="非测试日仪表",E7581,F7581)))</x:f>
        <x:v>6.3</x:v>
      </x:c>
      <x:c r="M7581" s="2" t="n">
        <x:f>IF(K7581="缺失",1,0)</x:f>
        <x:v>0</x:v>
      </x:c>
      <x:c r="N7581" s="2" t="str">
        <x:v>车辆里程查询_20260901-20260930_1024辆_仪表里程.xlsx / Y443</x:v>
      </x:c>
      <x:c r="O7581" s="2" t="str">
        <x:v>车辆里程查询_20260901-20260930_1024辆_GPS里程.xlsx / Y443</x:v>
      </x:c>
      <x:c r="P7581" s="2" t="str">
        <x:v>车辆纯氢气里程查询_20260901-20260930_1024辆.xlsx / Y374</x:v>
      </x:c>
    </x:row>
    <x:row r="7582" ht="22" customHeight="1">
      <x:c r="A7582" s="2" t="n">
        <x:v>298</x:v>
      </x:c>
      <x:c r="B7582" s="2" t="str">
        <x:v>粤AGR8737</x:v>
      </x:c>
      <x:c r="C7582" s="2" t="str">
        <x:v>吴纬涛</x:v>
      </x:c>
      <x:c r="D7582" s="8" t="d">
        <x:v>2026-09-22T00:00:00.000Z</x:v>
      </x:c>
      <x:c r="E7582" s="7" t="n">
        <x:v>13</x:v>
      </x:c>
      <x:c r="F7582" s="7" t="n">
        <x:v>13.8</x:v>
      </x:c>
      <x:c r="G7582" s="7" t="n">
        <x:v>12.9</x:v>
      </x:c>
      <x:c r="H7582" s="2" t="str">
        <x:v>否</x:v>
      </x:c>
      <x:c r="I7582" s="7" t="n">
        <x:f>IF(AND(ISNUMBER(E7582),ISNUMBER(F7582)),E7582-F7582,"")</x:f>
        <x:v>-0.8000000000000007</x:v>
      </x:c>
      <x:c r="J7582" s="2" t="str">
        <x:f>IF(H7582="否","不适用",IF(AND(ISNUMBER(E7582),ISNUMBER(F7582)),IF(I7582&gt;'规则与名单'!$B$2,"是","否"),"未判定"))</x:f>
        <x:v>不适用</x:v>
      </x:c>
      <x:c r="K7582" s="2" t="str">
        <x:f>IF(J7582="是",IF(ISNUMBER(F7582),"测试日GPS","缺失"),IF(ISNUMBER(G7582),"非测试日纯氢",IF(AND(H7582="是",J7582="未判定"),IF(ISNUMBER(F7582),"测试名单无纯氢GPS","缺失"),IF(ISNUMBER(E7582),"非测试日仪表","缺失"))))</x:f>
        <x:v>非测试日纯氢</x:v>
      </x:c>
      <x:c r="L7582" s="7" t="n">
        <x:f>IF(K7582="缺失","",IF(K7582="非测试日纯氢",G7582,IF(K7582="非测试日仪表",E7582,F7582)))</x:f>
        <x:v>12.9</x:v>
      </x:c>
      <x:c r="M7582" s="2" t="n">
        <x:f>IF(K7582="缺失",1,0)</x:f>
        <x:v>0</x:v>
      </x:c>
      <x:c r="N7582" s="2" t="str">
        <x:v>车辆里程查询_20260901-20260930_1024辆_仪表里程.xlsx / Z443</x:v>
      </x:c>
      <x:c r="O7582" s="2" t="str">
        <x:v>车辆里程查询_20260901-20260930_1024辆_GPS里程.xlsx / Z443</x:v>
      </x:c>
      <x:c r="P7582" s="2" t="str">
        <x:v>车辆纯氢气里程查询_20260901-20260930_1024辆.xlsx / Z374</x:v>
      </x:c>
    </x:row>
    <x:row r="7583" ht="22" customHeight="1">
      <x:c r="A7583" s="2" t="n">
        <x:v>298</x:v>
      </x:c>
      <x:c r="B7583" s="2" t="str">
        <x:v>粤AGR8737</x:v>
      </x:c>
      <x:c r="C7583" s="2" t="str">
        <x:v>吴纬涛</x:v>
      </x:c>
      <x:c r="D7583" s="8" t="d">
        <x:v>2026-09-23T00:00:00.000Z</x:v>
      </x:c>
      <x:c r="E7583" s="7" t="n">
        <x:v>11</x:v>
      </x:c>
      <x:c r="F7583" s="7" t="n">
        <x:v>11.7</x:v>
      </x:c>
      <x:c r="G7583" s="7" t="n">
        <x:v>11</x:v>
      </x:c>
      <x:c r="H7583" s="2" t="str">
        <x:v>否</x:v>
      </x:c>
      <x:c r="I7583" s="7" t="n">
        <x:f>IF(AND(ISNUMBER(E7583),ISNUMBER(F7583)),E7583-F7583,"")</x:f>
        <x:v>-0.6999999999999993</x:v>
      </x:c>
      <x:c r="J7583" s="2" t="str">
        <x:f>IF(H7583="否","不适用",IF(AND(ISNUMBER(E7583),ISNUMBER(F7583)),IF(I7583&gt;'规则与名单'!$B$2,"是","否"),"未判定"))</x:f>
        <x:v>不适用</x:v>
      </x:c>
      <x:c r="K7583" s="2" t="str">
        <x:f>IF(J7583="是",IF(ISNUMBER(F7583),"测试日GPS","缺失"),IF(ISNUMBER(G7583),"非测试日纯氢",IF(AND(H7583="是",J7583="未判定"),IF(ISNUMBER(F7583),"测试名单无纯氢GPS","缺失"),IF(ISNUMBER(E7583),"非测试日仪表","缺失"))))</x:f>
        <x:v>非测试日纯氢</x:v>
      </x:c>
      <x:c r="L7583" s="7" t="n">
        <x:f>IF(K7583="缺失","",IF(K7583="非测试日纯氢",G7583,IF(K7583="非测试日仪表",E7583,F7583)))</x:f>
        <x:v>11</x:v>
      </x:c>
      <x:c r="M7583" s="2" t="n">
        <x:f>IF(K7583="缺失",1,0)</x:f>
        <x:v>0</x:v>
      </x:c>
      <x:c r="N7583" s="2" t="str">
        <x:v>车辆里程查询_20260901-20260930_1024辆_仪表里程.xlsx / AA443</x:v>
      </x:c>
      <x:c r="O7583" s="2" t="str">
        <x:v>车辆里程查询_20260901-20260930_1024辆_GPS里程.xlsx / AA443</x:v>
      </x:c>
      <x:c r="P7583" s="2" t="str">
        <x:v>车辆纯氢气里程查询_20260901-20260930_1024辆.xlsx / AA374</x:v>
      </x:c>
    </x:row>
    <x:row r="7584" ht="22" customHeight="1">
      <x:c r="A7584" s="2" t="n">
        <x:v>298</x:v>
      </x:c>
      <x:c r="B7584" s="2" t="str">
        <x:v>粤AGR8737</x:v>
      </x:c>
      <x:c r="C7584" s="2" t="str">
        <x:v>吴纬涛</x:v>
      </x:c>
      <x:c r="D7584" s="8" t="d">
        <x:v>2026-09-24T00:00:00.000Z</x:v>
      </x:c>
      <x:c r="E7584" s="7" t="n">
        <x:v>11.1</x:v>
      </x:c>
      <x:c r="F7584" s="7" t="n">
        <x:v>11.4</x:v>
      </x:c>
      <x:c r="G7584" s="7" t="n">
        <x:v>9.2</x:v>
      </x:c>
      <x:c r="H7584" s="2" t="str">
        <x:v>否</x:v>
      </x:c>
      <x:c r="I7584" s="7" t="n">
        <x:f>IF(AND(ISNUMBER(E7584),ISNUMBER(F7584)),E7584-F7584,"")</x:f>
        <x:v>-0.3000000000000007</x:v>
      </x:c>
      <x:c r="J7584" s="2" t="str">
        <x:f>IF(H7584="否","不适用",IF(AND(ISNUMBER(E7584),ISNUMBER(F7584)),IF(I7584&gt;'规则与名单'!$B$2,"是","否"),"未判定"))</x:f>
        <x:v>不适用</x:v>
      </x:c>
      <x:c r="K7584" s="2" t="str">
        <x:f>IF(J7584="是",IF(ISNUMBER(F7584),"测试日GPS","缺失"),IF(ISNUMBER(G7584),"非测试日纯氢",IF(AND(H7584="是",J7584="未判定"),IF(ISNUMBER(F7584),"测试名单无纯氢GPS","缺失"),IF(ISNUMBER(E7584),"非测试日仪表","缺失"))))</x:f>
        <x:v>非测试日纯氢</x:v>
      </x:c>
      <x:c r="L7584" s="7" t="n">
        <x:f>IF(K7584="缺失","",IF(K7584="非测试日纯氢",G7584,IF(K7584="非测试日仪表",E7584,F7584)))</x:f>
        <x:v>9.2</x:v>
      </x:c>
      <x:c r="M7584" s="2" t="n">
        <x:f>IF(K7584="缺失",1,0)</x:f>
        <x:v>0</x:v>
      </x:c>
      <x:c r="N7584" s="2" t="str">
        <x:v>车辆里程查询_20260901-20260930_1024辆_仪表里程.xlsx / AB443</x:v>
      </x:c>
      <x:c r="O7584" s="2" t="str">
        <x:v>车辆里程查询_20260901-20260930_1024辆_GPS里程.xlsx / AB443</x:v>
      </x:c>
      <x:c r="P7584" s="2" t="str">
        <x:v>车辆纯氢气里程查询_20260901-20260930_1024辆.xlsx / AB374</x:v>
      </x:c>
    </x:row>
    <x:row r="7585" ht="22" customHeight="1">
      <x:c r="A7585" s="2" t="n">
        <x:v>298</x:v>
      </x:c>
      <x:c r="B7585" s="2" t="str">
        <x:v>粤AGR8737</x:v>
      </x:c>
      <x:c r="C7585" s="2" t="str">
        <x:v>吴纬涛</x:v>
      </x:c>
      <x:c r="D7585" s="8" t="d">
        <x:v>2026-09-25T00:00:00.000Z</x:v>
      </x:c>
      <x:c r="E7585" s="7"/>
      <x:c r="F7585" s="7" t="n">
        <x:v>0</x:v>
      </x:c>
      <x:c r="G7585" s="7"/>
      <x:c r="H7585" s="2" t="str">
        <x:v>否</x:v>
      </x:c>
      <x:c r="I7585" s="7" t="str">
        <x:f>IF(AND(ISNUMBER(E7585),ISNUMBER(F7585)),E7585-F7585,"")</x:f>
      </x:c>
      <x:c r="J7585" s="2" t="str">
        <x:f>IF(H7585="否","不适用",IF(AND(ISNUMBER(E7585),ISNUMBER(F7585)),IF(I7585&gt;'规则与名单'!$B$2,"是","否"),"未判定"))</x:f>
        <x:v>不适用</x:v>
      </x:c>
      <x:c r="K7585" s="2" t="str">
        <x:f>IF(J7585="是",IF(ISNUMBER(F7585),"测试日GPS","缺失"),IF(ISNUMBER(G7585),"非测试日纯氢",IF(AND(H7585="是",J7585="未判定"),IF(ISNUMBER(F7585),"测试名单无纯氢GPS","缺失"),IF(ISNUMBER(E7585),"非测试日仪表","缺失"))))</x:f>
        <x:v>缺失</x:v>
      </x:c>
      <x:c r="L7585" s="7" t="str">
        <x:f>IF(K7585="缺失","",IF(K7585="非测试日纯氢",G7585,IF(K7585="非测试日仪表",E7585,F7585)))</x:f>
      </x:c>
      <x:c r="M7585" s="2" t="n">
        <x:f>IF(K7585="缺失",1,0)</x:f>
        <x:v>1</x:v>
      </x:c>
      <x:c r="N7585" s="2" t="str">
        <x:v>车辆里程查询_20260901-20260930_1024辆_仪表里程.xlsx / AC443</x:v>
      </x:c>
      <x:c r="O7585" s="2" t="str">
        <x:v>车辆里程查询_20260901-20260930_1024辆_GPS里程.xlsx / AC443</x:v>
      </x:c>
      <x:c r="P7585" s="2" t="str">
        <x:v>车辆纯氢气里程查询_20260901-20260930_1024辆.xlsx / AC374</x:v>
      </x:c>
    </x:row>
    <x:row r="7586" ht="22" customHeight="1">
      <x:c r="A7586" s="2" t="n">
        <x:v>298</x:v>
      </x:c>
      <x:c r="B7586" s="2" t="str">
        <x:v>粤AGR8737</x:v>
      </x:c>
      <x:c r="C7586" s="2" t="str">
        <x:v>吴纬涛</x:v>
      </x:c>
      <x:c r="D7586" s="8" t="d">
        <x:v>2026-09-26T00:00:00.000Z</x:v>
      </x:c>
      <x:c r="E7586" s="7"/>
      <x:c r="F7586" s="7" t="n">
        <x:v>0.02</x:v>
      </x:c>
      <x:c r="G7586" s="7"/>
      <x:c r="H7586" s="2" t="str">
        <x:v>否</x:v>
      </x:c>
      <x:c r="I7586" s="7" t="str">
        <x:f>IF(AND(ISNUMBER(E7586),ISNUMBER(F7586)),E7586-F7586,"")</x:f>
      </x:c>
      <x:c r="J7586" s="2" t="str">
        <x:f>IF(H7586="否","不适用",IF(AND(ISNUMBER(E7586),ISNUMBER(F7586)),IF(I7586&gt;'规则与名单'!$B$2,"是","否"),"未判定"))</x:f>
        <x:v>不适用</x:v>
      </x:c>
      <x:c r="K7586" s="2" t="str">
        <x:f>IF(J7586="是",IF(ISNUMBER(F7586),"测试日GPS","缺失"),IF(ISNUMBER(G7586),"非测试日纯氢",IF(AND(H7586="是",J7586="未判定"),IF(ISNUMBER(F7586),"测试名单无纯氢GPS","缺失"),IF(ISNUMBER(E7586),"非测试日仪表","缺失"))))</x:f>
        <x:v>缺失</x:v>
      </x:c>
      <x:c r="L7586" s="7" t="str">
        <x:f>IF(K7586="缺失","",IF(K7586="非测试日纯氢",G7586,IF(K7586="非测试日仪表",E7586,F7586)))</x:f>
      </x:c>
      <x:c r="M7586" s="2" t="n">
        <x:f>IF(K7586="缺失",1,0)</x:f>
        <x:v>1</x:v>
      </x:c>
      <x:c r="N7586" s="2" t="str">
        <x:v>车辆里程查询_20260901-20260930_1024辆_仪表里程.xlsx / AD443</x:v>
      </x:c>
      <x:c r="O7586" s="2" t="str">
        <x:v>车辆里程查询_20260901-20260930_1024辆_GPS里程.xlsx / AD443</x:v>
      </x:c>
      <x:c r="P7586" s="2" t="str">
        <x:v>车辆纯氢气里程查询_20260901-20260930_1024辆.xlsx / AD374</x:v>
      </x:c>
    </x:row>
    <x:row r="7587" ht="22" customHeight="1">
      <x:c r="A7587" s="2" t="n">
        <x:v>298</x:v>
      </x:c>
      <x:c r="B7587" s="2" t="str">
        <x:v>粤AGR8737</x:v>
      </x:c>
      <x:c r="C7587" s="2" t="str">
        <x:v>吴纬涛</x:v>
      </x:c>
      <x:c r="D7587" s="8" t="d">
        <x:v>2026-09-27T00:00:00.000Z</x:v>
      </x:c>
      <x:c r="E7587" s="7"/>
      <x:c r="F7587" s="7" t="n">
        <x:v>0</x:v>
      </x:c>
      <x:c r="G7587" s="7"/>
      <x:c r="H7587" s="2" t="str">
        <x:v>否</x:v>
      </x:c>
      <x:c r="I7587" s="7" t="str">
        <x:f>IF(AND(ISNUMBER(E7587),ISNUMBER(F7587)),E7587-F7587,"")</x:f>
      </x:c>
      <x:c r="J7587" s="2" t="str">
        <x:f>IF(H7587="否","不适用",IF(AND(ISNUMBER(E7587),ISNUMBER(F7587)),IF(I7587&gt;'规则与名单'!$B$2,"是","否"),"未判定"))</x:f>
        <x:v>不适用</x:v>
      </x:c>
      <x:c r="K7587" s="2" t="str">
        <x:f>IF(J7587="是",IF(ISNUMBER(F7587),"测试日GPS","缺失"),IF(ISNUMBER(G7587),"非测试日纯氢",IF(AND(H7587="是",J7587="未判定"),IF(ISNUMBER(F7587),"测试名单无纯氢GPS","缺失"),IF(ISNUMBER(E7587),"非测试日仪表","缺失"))))</x:f>
        <x:v>缺失</x:v>
      </x:c>
      <x:c r="L7587" s="7" t="str">
        <x:f>IF(K7587="缺失","",IF(K7587="非测试日纯氢",G7587,IF(K7587="非测试日仪表",E7587,F7587)))</x:f>
      </x:c>
      <x:c r="M7587" s="2" t="n">
        <x:f>IF(K7587="缺失",1,0)</x:f>
        <x:v>1</x:v>
      </x:c>
      <x:c r="N7587" s="2" t="str">
        <x:v>车辆里程查询_20260901-20260930_1024辆_仪表里程.xlsx / AE443</x:v>
      </x:c>
      <x:c r="O7587" s="2" t="str">
        <x:v>车辆里程查询_20260901-20260930_1024辆_GPS里程.xlsx / AE443</x:v>
      </x:c>
      <x:c r="P7587" s="2" t="str">
        <x:v>车辆纯氢气里程查询_20260901-20260930_1024辆.xlsx / AE374</x:v>
      </x:c>
    </x:row>
    <x:row r="7588" ht="22" customHeight="1">
      <x:c r="A7588" s="2" t="n">
        <x:v>298</x:v>
      </x:c>
      <x:c r="B7588" s="2" t="str">
        <x:v>粤AGR8737</x:v>
      </x:c>
      <x:c r="C7588" s="2" t="str">
        <x:v>吴纬涛</x:v>
      </x:c>
      <x:c r="D7588" s="8" t="d">
        <x:v>2026-09-28T00:00:00.000Z</x:v>
      </x:c>
      <x:c r="E7588" s="7" t="n">
        <x:v>11.1</x:v>
      </x:c>
      <x:c r="F7588" s="7" t="n">
        <x:v>10.9</x:v>
      </x:c>
      <x:c r="G7588" s="7" t="n">
        <x:v>11</x:v>
      </x:c>
      <x:c r="H7588" s="2" t="str">
        <x:v>否</x:v>
      </x:c>
      <x:c r="I7588" s="7" t="n">
        <x:f>IF(AND(ISNUMBER(E7588),ISNUMBER(F7588)),E7588-F7588,"")</x:f>
        <x:v>0.1999999999999993</x:v>
      </x:c>
      <x:c r="J7588" s="2" t="str">
        <x:f>IF(H7588="否","不适用",IF(AND(ISNUMBER(E7588),ISNUMBER(F7588)),IF(I7588&gt;'规则与名单'!$B$2,"是","否"),"未判定"))</x:f>
        <x:v>不适用</x:v>
      </x:c>
      <x:c r="K7588" s="2" t="str">
        <x:f>IF(J7588="是",IF(ISNUMBER(F7588),"测试日GPS","缺失"),IF(ISNUMBER(G7588),"非测试日纯氢",IF(AND(H7588="是",J7588="未判定"),IF(ISNUMBER(F7588),"测试名单无纯氢GPS","缺失"),IF(ISNUMBER(E7588),"非测试日仪表","缺失"))))</x:f>
        <x:v>非测试日纯氢</x:v>
      </x:c>
      <x:c r="L7588" s="7" t="n">
        <x:f>IF(K7588="缺失","",IF(K7588="非测试日纯氢",G7588,IF(K7588="非测试日仪表",E7588,F7588)))</x:f>
        <x:v>11</x:v>
      </x:c>
      <x:c r="M7588" s="2" t="n">
        <x:f>IF(K7588="缺失",1,0)</x:f>
        <x:v>0</x:v>
      </x:c>
      <x:c r="N7588" s="2" t="str">
        <x:v>车辆里程查询_20260901-20260930_1024辆_仪表里程.xlsx / AF443</x:v>
      </x:c>
      <x:c r="O7588" s="2" t="str">
        <x:v>车辆里程查询_20260901-20260930_1024辆_GPS里程.xlsx / AF443</x:v>
      </x:c>
      <x:c r="P7588" s="2" t="str">
        <x:v>车辆纯氢气里程查询_20260901-20260930_1024辆.xlsx / AF374</x:v>
      </x:c>
    </x:row>
    <x:row r="7589" ht="22" customHeight="1">
      <x:c r="A7589" s="2" t="n">
        <x:v>298</x:v>
      </x:c>
      <x:c r="B7589" s="2" t="str">
        <x:v>粤AGR8737</x:v>
      </x:c>
      <x:c r="C7589" s="2" t="str">
        <x:v>吴纬涛</x:v>
      </x:c>
      <x:c r="D7589" s="8" t="d">
        <x:v>2026-09-29T00:00:00.000Z</x:v>
      </x:c>
      <x:c r="E7589" s="7" t="n">
        <x:v>16</x:v>
      </x:c>
      <x:c r="F7589" s="7" t="n">
        <x:v>16</x:v>
      </x:c>
      <x:c r="G7589" s="7" t="n">
        <x:v>16</x:v>
      </x:c>
      <x:c r="H7589" s="2" t="str">
        <x:v>否</x:v>
      </x:c>
      <x:c r="I7589" s="7" t="n">
        <x:f>IF(AND(ISNUMBER(E7589),ISNUMBER(F7589)),E7589-F7589,"")</x:f>
        <x:v>0</x:v>
      </x:c>
      <x:c r="J7589" s="2" t="str">
        <x:f>IF(H7589="否","不适用",IF(AND(ISNUMBER(E7589),ISNUMBER(F7589)),IF(I7589&gt;'规则与名单'!$B$2,"是","否"),"未判定"))</x:f>
        <x:v>不适用</x:v>
      </x:c>
      <x:c r="K7589" s="2" t="str">
        <x:f>IF(J7589="是",IF(ISNUMBER(F7589),"测试日GPS","缺失"),IF(ISNUMBER(G7589),"非测试日纯氢",IF(AND(H7589="是",J7589="未判定"),IF(ISNUMBER(F7589),"测试名单无纯氢GPS","缺失"),IF(ISNUMBER(E7589),"非测试日仪表","缺失"))))</x:f>
        <x:v>非测试日纯氢</x:v>
      </x:c>
      <x:c r="L7589" s="7" t="n">
        <x:f>IF(K7589="缺失","",IF(K7589="非测试日纯氢",G7589,IF(K7589="非测试日仪表",E7589,F7589)))</x:f>
        <x:v>16</x:v>
      </x:c>
      <x:c r="M7589" s="2" t="n">
        <x:f>IF(K7589="缺失",1,0)</x:f>
        <x:v>0</x:v>
      </x:c>
      <x:c r="N7589" s="2" t="str">
        <x:v>车辆里程查询_20260901-20260930_1024辆_仪表里程.xlsx / AG443</x:v>
      </x:c>
      <x:c r="O7589" s="2" t="str">
        <x:v>车辆里程查询_20260901-20260930_1024辆_GPS里程.xlsx / AG443</x:v>
      </x:c>
      <x:c r="P7589" s="2" t="str">
        <x:v>车辆纯氢气里程查询_20260901-20260930_1024辆.xlsx / AG374</x:v>
      </x:c>
    </x:row>
    <x:row r="7590" ht="22" customHeight="1">
      <x:c r="A7590" s="2" t="n">
        <x:v>299</x:v>
      </x:c>
      <x:c r="B7590" s="2" t="str">
        <x:v>粤AGR8799</x:v>
      </x:c>
      <x:c r="C7590" s="2" t="str">
        <x:v>吴纬涛</x:v>
      </x:c>
      <x:c r="D7590" s="8" t="d">
        <x:v>2026-09-01T00:00:00.000Z</x:v>
      </x:c>
      <x:c r="E7590" s="7" t="n">
        <x:v>26.9</x:v>
      </x:c>
      <x:c r="F7590" s="7" t="n">
        <x:v>18.8</x:v>
      </x:c>
      <x:c r="G7590" s="7" t="n">
        <x:v>27.2</x:v>
      </x:c>
      <x:c r="H7590" s="2" t="str">
        <x:v>否</x:v>
      </x:c>
      <x:c r="I7590" s="7" t="n">
        <x:f>IF(AND(ISNUMBER(E7590),ISNUMBER(F7590)),E7590-F7590,"")</x:f>
        <x:v>8.099999999999998</x:v>
      </x:c>
      <x:c r="J7590" s="2" t="str">
        <x:f>IF(H7590="否","不适用",IF(AND(ISNUMBER(E7590),ISNUMBER(F7590)),IF(I7590&gt;'规则与名单'!$B$2,"是","否"),"未判定"))</x:f>
        <x:v>不适用</x:v>
      </x:c>
      <x:c r="K7590" s="2" t="str">
        <x:f>IF(J7590="是",IF(ISNUMBER(F7590),"测试日GPS","缺失"),IF(ISNUMBER(G7590),"非测试日纯氢",IF(AND(H7590="是",J7590="未判定"),IF(ISNUMBER(F7590),"测试名单无纯氢GPS","缺失"),IF(ISNUMBER(E7590),"非测试日仪表","缺失"))))</x:f>
        <x:v>非测试日纯氢</x:v>
      </x:c>
      <x:c r="L7590" s="7" t="n">
        <x:f>IF(K7590="缺失","",IF(K7590="非测试日纯氢",G7590,IF(K7590="非测试日仪表",E7590,F7590)))</x:f>
        <x:v>27.2</x:v>
      </x:c>
      <x:c r="M7590" s="2" t="n">
        <x:f>IF(K7590="缺失",1,0)</x:f>
        <x:v>0</x:v>
      </x:c>
      <x:c r="N7590" s="2" t="str">
        <x:v>车辆里程查询_20260901-20260930_1024辆_仪表里程.xlsx / E827</x:v>
      </x:c>
      <x:c r="O7590" s="2" t="str">
        <x:v>车辆里程查询_20260901-20260930_1024辆_GPS里程.xlsx / E827</x:v>
      </x:c>
      <x:c r="P7590" s="2" t="str">
        <x:v>车辆纯氢气里程查询_20260901-20260930_1024辆.xlsx / E405</x:v>
      </x:c>
    </x:row>
    <x:row r="7591" ht="22" customHeight="1">
      <x:c r="A7591" s="2" t="n">
        <x:v>299</x:v>
      </x:c>
      <x:c r="B7591" s="2" t="str">
        <x:v>粤AGR8799</x:v>
      </x:c>
      <x:c r="C7591" s="2" t="str">
        <x:v>吴纬涛</x:v>
      </x:c>
      <x:c r="D7591" s="8" t="d">
        <x:v>2026-09-02T00:00:00.000Z</x:v>
      </x:c>
      <x:c r="E7591" s="7" t="n">
        <x:v>202</x:v>
      </x:c>
      <x:c r="F7591" s="7" t="n">
        <x:v>205</x:v>
      </x:c>
      <x:c r="G7591" s="7" t="n">
        <x:v>202</x:v>
      </x:c>
      <x:c r="H7591" s="2" t="str">
        <x:v>否</x:v>
      </x:c>
      <x:c r="I7591" s="7" t="n">
        <x:f>IF(AND(ISNUMBER(E7591),ISNUMBER(F7591)),E7591-F7591,"")</x:f>
        <x:v>-3</x:v>
      </x:c>
      <x:c r="J7591" s="2" t="str">
        <x:f>IF(H7591="否","不适用",IF(AND(ISNUMBER(E7591),ISNUMBER(F7591)),IF(I7591&gt;'规则与名单'!$B$2,"是","否"),"未判定"))</x:f>
        <x:v>不适用</x:v>
      </x:c>
      <x:c r="K7591" s="2" t="str">
        <x:f>IF(J7591="是",IF(ISNUMBER(F7591),"测试日GPS","缺失"),IF(ISNUMBER(G7591),"非测试日纯氢",IF(AND(H7591="是",J7591="未判定"),IF(ISNUMBER(F7591),"测试名单无纯氢GPS","缺失"),IF(ISNUMBER(E7591),"非测试日仪表","缺失"))))</x:f>
        <x:v>非测试日纯氢</x:v>
      </x:c>
      <x:c r="L7591" s="7" t="n">
        <x:f>IF(K7591="缺失","",IF(K7591="非测试日纯氢",G7591,IF(K7591="非测试日仪表",E7591,F7591)))</x:f>
        <x:v>202</x:v>
      </x:c>
      <x:c r="M7591" s="2" t="n">
        <x:f>IF(K7591="缺失",1,0)</x:f>
        <x:v>0</x:v>
      </x:c>
      <x:c r="N7591" s="2" t="str">
        <x:v>车辆里程查询_20260901-20260930_1024辆_仪表里程.xlsx / F827</x:v>
      </x:c>
      <x:c r="O7591" s="2" t="str">
        <x:v>车辆里程查询_20260901-20260930_1024辆_GPS里程.xlsx / F827</x:v>
      </x:c>
      <x:c r="P7591" s="2" t="str">
        <x:v>车辆纯氢气里程查询_20260901-20260930_1024辆.xlsx / F405</x:v>
      </x:c>
    </x:row>
    <x:row r="7592" ht="22" customHeight="1">
      <x:c r="A7592" s="2" t="n">
        <x:v>299</x:v>
      </x:c>
      <x:c r="B7592" s="2" t="str">
        <x:v>粤AGR8799</x:v>
      </x:c>
      <x:c r="C7592" s="2" t="str">
        <x:v>吴纬涛</x:v>
      </x:c>
      <x:c r="D7592" s="8" t="d">
        <x:v>2026-09-03T00:00:00.000Z</x:v>
      </x:c>
      <x:c r="E7592" s="7" t="n">
        <x:v>171.9</x:v>
      </x:c>
      <x:c r="F7592" s="7" t="n">
        <x:v>183.6</x:v>
      </x:c>
      <x:c r="G7592" s="7" t="n">
        <x:v>171.9</x:v>
      </x:c>
      <x:c r="H7592" s="2" t="str">
        <x:v>否</x:v>
      </x:c>
      <x:c r="I7592" s="7" t="n">
        <x:f>IF(AND(ISNUMBER(E7592),ISNUMBER(F7592)),E7592-F7592,"")</x:f>
        <x:v>-11.699999999999989</x:v>
      </x:c>
      <x:c r="J7592" s="2" t="str">
        <x:f>IF(H7592="否","不适用",IF(AND(ISNUMBER(E7592),ISNUMBER(F7592)),IF(I7592&gt;'规则与名单'!$B$2,"是","否"),"未判定"))</x:f>
        <x:v>不适用</x:v>
      </x:c>
      <x:c r="K7592" s="2" t="str">
        <x:f>IF(J7592="是",IF(ISNUMBER(F7592),"测试日GPS","缺失"),IF(ISNUMBER(G7592),"非测试日纯氢",IF(AND(H7592="是",J7592="未判定"),IF(ISNUMBER(F7592),"测试名单无纯氢GPS","缺失"),IF(ISNUMBER(E7592),"非测试日仪表","缺失"))))</x:f>
        <x:v>非测试日纯氢</x:v>
      </x:c>
      <x:c r="L7592" s="7" t="n">
        <x:f>IF(K7592="缺失","",IF(K7592="非测试日纯氢",G7592,IF(K7592="非测试日仪表",E7592,F7592)))</x:f>
        <x:v>171.9</x:v>
      </x:c>
      <x:c r="M7592" s="2" t="n">
        <x:f>IF(K7592="缺失",1,0)</x:f>
        <x:v>0</x:v>
      </x:c>
      <x:c r="N7592" s="2" t="str">
        <x:v>车辆里程查询_20260901-20260930_1024辆_仪表里程.xlsx / G827</x:v>
      </x:c>
      <x:c r="O7592" s="2" t="str">
        <x:v>车辆里程查询_20260901-20260930_1024辆_GPS里程.xlsx / G827</x:v>
      </x:c>
      <x:c r="P7592" s="2" t="str">
        <x:v>车辆纯氢气里程查询_20260901-20260930_1024辆.xlsx / G405</x:v>
      </x:c>
    </x:row>
    <x:row r="7593" ht="22" customHeight="1">
      <x:c r="A7593" s="2" t="n">
        <x:v>299</x:v>
      </x:c>
      <x:c r="B7593" s="2" t="str">
        <x:v>粤AGR8799</x:v>
      </x:c>
      <x:c r="C7593" s="2" t="str">
        <x:v>吴纬涛</x:v>
      </x:c>
      <x:c r="D7593" s="8" t="d">
        <x:v>2026-09-04T00:00:00.000Z</x:v>
      </x:c>
      <x:c r="E7593" s="7" t="n">
        <x:v>231.5</x:v>
      </x:c>
      <x:c r="F7593" s="7" t="n">
        <x:v>229.6</x:v>
      </x:c>
      <x:c r="G7593" s="7" t="n">
        <x:v>229.5</x:v>
      </x:c>
      <x:c r="H7593" s="2" t="str">
        <x:v>否</x:v>
      </x:c>
      <x:c r="I7593" s="7" t="n">
        <x:f>IF(AND(ISNUMBER(E7593),ISNUMBER(F7593)),E7593-F7593,"")</x:f>
        <x:v>1.9000000000000057</x:v>
      </x:c>
      <x:c r="J7593" s="2" t="str">
        <x:f>IF(H7593="否","不适用",IF(AND(ISNUMBER(E7593),ISNUMBER(F7593)),IF(I7593&gt;'规则与名单'!$B$2,"是","否"),"未判定"))</x:f>
        <x:v>不适用</x:v>
      </x:c>
      <x:c r="K7593" s="2" t="str">
        <x:f>IF(J7593="是",IF(ISNUMBER(F7593),"测试日GPS","缺失"),IF(ISNUMBER(G7593),"非测试日纯氢",IF(AND(H7593="是",J7593="未判定"),IF(ISNUMBER(F7593),"测试名单无纯氢GPS","缺失"),IF(ISNUMBER(E7593),"非测试日仪表","缺失"))))</x:f>
        <x:v>非测试日纯氢</x:v>
      </x:c>
      <x:c r="L7593" s="7" t="n">
        <x:f>IF(K7593="缺失","",IF(K7593="非测试日纯氢",G7593,IF(K7593="非测试日仪表",E7593,F7593)))</x:f>
        <x:v>229.5</x:v>
      </x:c>
      <x:c r="M7593" s="2" t="n">
        <x:f>IF(K7593="缺失",1,0)</x:f>
        <x:v>0</x:v>
      </x:c>
      <x:c r="N7593" s="2" t="str">
        <x:v>车辆里程查询_20260901-20260930_1024辆_仪表里程.xlsx / H827</x:v>
      </x:c>
      <x:c r="O7593" s="2" t="str">
        <x:v>车辆里程查询_20260901-20260930_1024辆_GPS里程.xlsx / H827</x:v>
      </x:c>
      <x:c r="P7593" s="2" t="str">
        <x:v>车辆纯氢气里程查询_20260901-20260930_1024辆.xlsx / H405</x:v>
      </x:c>
    </x:row>
    <x:row r="7594" ht="22" customHeight="1">
      <x:c r="A7594" s="2" t="n">
        <x:v>299</x:v>
      </x:c>
      <x:c r="B7594" s="2" t="str">
        <x:v>粤AGR8799</x:v>
      </x:c>
      <x:c r="C7594" s="2" t="str">
        <x:v>吴纬涛</x:v>
      </x:c>
      <x:c r="D7594" s="8" t="d">
        <x:v>2026-09-05T00:00:00.000Z</x:v>
      </x:c>
      <x:c r="E7594" s="7" t="n">
        <x:v>34.9</x:v>
      </x:c>
      <x:c r="F7594" s="7" t="n">
        <x:v>34.5</x:v>
      </x:c>
      <x:c r="G7594" s="7" t="n">
        <x:v>34.8</x:v>
      </x:c>
      <x:c r="H7594" s="2" t="str">
        <x:v>否</x:v>
      </x:c>
      <x:c r="I7594" s="7" t="n">
        <x:f>IF(AND(ISNUMBER(E7594),ISNUMBER(F7594)),E7594-F7594,"")</x:f>
        <x:v>0.3999999999999986</x:v>
      </x:c>
      <x:c r="J7594" s="2" t="str">
        <x:f>IF(H7594="否","不适用",IF(AND(ISNUMBER(E7594),ISNUMBER(F7594)),IF(I7594&gt;'规则与名单'!$B$2,"是","否"),"未判定"))</x:f>
        <x:v>不适用</x:v>
      </x:c>
      <x:c r="K7594" s="2" t="str">
        <x:f>IF(J7594="是",IF(ISNUMBER(F7594),"测试日GPS","缺失"),IF(ISNUMBER(G7594),"非测试日纯氢",IF(AND(H7594="是",J7594="未判定"),IF(ISNUMBER(F7594),"测试名单无纯氢GPS","缺失"),IF(ISNUMBER(E7594),"非测试日仪表","缺失"))))</x:f>
        <x:v>非测试日纯氢</x:v>
      </x:c>
      <x:c r="L7594" s="7" t="n">
        <x:f>IF(K7594="缺失","",IF(K7594="非测试日纯氢",G7594,IF(K7594="非测试日仪表",E7594,F7594)))</x:f>
        <x:v>34.8</x:v>
      </x:c>
      <x:c r="M7594" s="2" t="n">
        <x:f>IF(K7594="缺失",1,0)</x:f>
        <x:v>0</x:v>
      </x:c>
      <x:c r="N7594" s="2" t="str">
        <x:v>车辆里程查询_20260901-20260930_1024辆_仪表里程.xlsx / I827</x:v>
      </x:c>
      <x:c r="O7594" s="2" t="str">
        <x:v>车辆里程查询_20260901-20260930_1024辆_GPS里程.xlsx / I827</x:v>
      </x:c>
      <x:c r="P7594" s="2" t="str">
        <x:v>车辆纯氢气里程查询_20260901-20260930_1024辆.xlsx / I405</x:v>
      </x:c>
    </x:row>
    <x:row r="7595" ht="22" customHeight="1">
      <x:c r="A7595" s="2" t="n">
        <x:v>299</x:v>
      </x:c>
      <x:c r="B7595" s="2" t="str">
        <x:v>粤AGR8799</x:v>
      </x:c>
      <x:c r="C7595" s="2" t="str">
        <x:v>吴纬涛</x:v>
      </x:c>
      <x:c r="D7595" s="8" t="d">
        <x:v>2026-09-06T00:00:00.000Z</x:v>
      </x:c>
      <x:c r="E7595" s="7"/>
      <x:c r="F7595" s="7" t="n">
        <x:v>0</x:v>
      </x:c>
      <x:c r="G7595" s="7"/>
      <x:c r="H7595" s="2" t="str">
        <x:v>否</x:v>
      </x:c>
      <x:c r="I7595" s="7" t="str">
        <x:f>IF(AND(ISNUMBER(E7595),ISNUMBER(F7595)),E7595-F7595,"")</x:f>
      </x:c>
      <x:c r="J7595" s="2" t="str">
        <x:f>IF(H7595="否","不适用",IF(AND(ISNUMBER(E7595),ISNUMBER(F7595)),IF(I7595&gt;'规则与名单'!$B$2,"是","否"),"未判定"))</x:f>
        <x:v>不适用</x:v>
      </x:c>
      <x:c r="K7595" s="2" t="str">
        <x:f>IF(J7595="是",IF(ISNUMBER(F7595),"测试日GPS","缺失"),IF(ISNUMBER(G7595),"非测试日纯氢",IF(AND(H7595="是",J7595="未判定"),IF(ISNUMBER(F7595),"测试名单无纯氢GPS","缺失"),IF(ISNUMBER(E7595),"非测试日仪表","缺失"))))</x:f>
        <x:v>缺失</x:v>
      </x:c>
      <x:c r="L7595" s="7" t="str">
        <x:f>IF(K7595="缺失","",IF(K7595="非测试日纯氢",G7595,IF(K7595="非测试日仪表",E7595,F7595)))</x:f>
      </x:c>
      <x:c r="M7595" s="2" t="n">
        <x:f>IF(K7595="缺失",1,0)</x:f>
        <x:v>1</x:v>
      </x:c>
      <x:c r="N7595" s="2" t="str">
        <x:v>车辆里程查询_20260901-20260930_1024辆_仪表里程.xlsx / J827</x:v>
      </x:c>
      <x:c r="O7595" s="2" t="str">
        <x:v>车辆里程查询_20260901-20260930_1024辆_GPS里程.xlsx / J827</x:v>
      </x:c>
      <x:c r="P7595" s="2" t="str">
        <x:v>车辆纯氢气里程查询_20260901-20260930_1024辆.xlsx / J405</x:v>
      </x:c>
    </x:row>
    <x:row r="7596" ht="22" customHeight="1">
      <x:c r="A7596" s="2" t="n">
        <x:v>299</x:v>
      </x:c>
      <x:c r="B7596" s="2" t="str">
        <x:v>粤AGR8799</x:v>
      </x:c>
      <x:c r="C7596" s="2" t="str">
        <x:v>吴纬涛</x:v>
      </x:c>
      <x:c r="D7596" s="8" t="d">
        <x:v>2026-09-07T00:00:00.000Z</x:v>
      </x:c>
      <x:c r="E7596" s="7"/>
      <x:c r="F7596" s="7" t="n">
        <x:v>0</x:v>
      </x:c>
      <x:c r="G7596" s="7"/>
      <x:c r="H7596" s="2" t="str">
        <x:v>否</x:v>
      </x:c>
      <x:c r="I7596" s="7" t="str">
        <x:f>IF(AND(ISNUMBER(E7596),ISNUMBER(F7596)),E7596-F7596,"")</x:f>
      </x:c>
      <x:c r="J7596" s="2" t="str">
        <x:f>IF(H7596="否","不适用",IF(AND(ISNUMBER(E7596),ISNUMBER(F7596)),IF(I7596&gt;'规则与名单'!$B$2,"是","否"),"未判定"))</x:f>
        <x:v>不适用</x:v>
      </x:c>
      <x:c r="K7596" s="2" t="str">
        <x:f>IF(J7596="是",IF(ISNUMBER(F7596),"测试日GPS","缺失"),IF(ISNUMBER(G7596),"非测试日纯氢",IF(AND(H7596="是",J7596="未判定"),IF(ISNUMBER(F7596),"测试名单无纯氢GPS","缺失"),IF(ISNUMBER(E7596),"非测试日仪表","缺失"))))</x:f>
        <x:v>缺失</x:v>
      </x:c>
      <x:c r="L7596" s="7" t="str">
        <x:f>IF(K7596="缺失","",IF(K7596="非测试日纯氢",G7596,IF(K7596="非测试日仪表",E7596,F7596)))</x:f>
      </x:c>
      <x:c r="M7596" s="2" t="n">
        <x:f>IF(K7596="缺失",1,0)</x:f>
        <x:v>1</x:v>
      </x:c>
      <x:c r="N7596" s="2" t="str">
        <x:v>车辆里程查询_20260901-20260930_1024辆_仪表里程.xlsx / K827</x:v>
      </x:c>
      <x:c r="O7596" s="2" t="str">
        <x:v>车辆里程查询_20260901-20260930_1024辆_GPS里程.xlsx / K827</x:v>
      </x:c>
      <x:c r="P7596" s="2" t="str">
        <x:v>车辆纯氢气里程查询_20260901-20260930_1024辆.xlsx / K405</x:v>
      </x:c>
    </x:row>
    <x:row r="7597" ht="22" customHeight="1">
      <x:c r="A7597" s="2" t="n">
        <x:v>299</x:v>
      </x:c>
      <x:c r="B7597" s="2" t="str">
        <x:v>粤AGR8799</x:v>
      </x:c>
      <x:c r="C7597" s="2" t="str">
        <x:v>吴纬涛</x:v>
      </x:c>
      <x:c r="D7597" s="8" t="d">
        <x:v>2026-09-08T00:00:00.000Z</x:v>
      </x:c>
      <x:c r="E7597" s="7"/>
      <x:c r="F7597" s="7" t="n">
        <x:v>0</x:v>
      </x:c>
      <x:c r="G7597" s="7"/>
      <x:c r="H7597" s="2" t="str">
        <x:v>否</x:v>
      </x:c>
      <x:c r="I7597" s="7" t="str">
        <x:f>IF(AND(ISNUMBER(E7597),ISNUMBER(F7597)),E7597-F7597,"")</x:f>
      </x:c>
      <x:c r="J7597" s="2" t="str">
        <x:f>IF(H7597="否","不适用",IF(AND(ISNUMBER(E7597),ISNUMBER(F7597)),IF(I7597&gt;'规则与名单'!$B$2,"是","否"),"未判定"))</x:f>
        <x:v>不适用</x:v>
      </x:c>
      <x:c r="K7597" s="2" t="str">
        <x:f>IF(J7597="是",IF(ISNUMBER(F7597),"测试日GPS","缺失"),IF(ISNUMBER(G7597),"非测试日纯氢",IF(AND(H7597="是",J7597="未判定"),IF(ISNUMBER(F7597),"测试名单无纯氢GPS","缺失"),IF(ISNUMBER(E7597),"非测试日仪表","缺失"))))</x:f>
        <x:v>缺失</x:v>
      </x:c>
      <x:c r="L7597" s="7" t="str">
        <x:f>IF(K7597="缺失","",IF(K7597="非测试日纯氢",G7597,IF(K7597="非测试日仪表",E7597,F7597)))</x:f>
      </x:c>
      <x:c r="M7597" s="2" t="n">
        <x:f>IF(K7597="缺失",1,0)</x:f>
        <x:v>1</x:v>
      </x:c>
      <x:c r="N7597" s="2" t="str">
        <x:v>车辆里程查询_20260901-20260930_1024辆_仪表里程.xlsx / L827</x:v>
      </x:c>
      <x:c r="O7597" s="2" t="str">
        <x:v>车辆里程查询_20260901-20260930_1024辆_GPS里程.xlsx / L827</x:v>
      </x:c>
      <x:c r="P7597" s="2" t="str">
        <x:v>车辆纯氢气里程查询_20260901-20260930_1024辆.xlsx / L405</x:v>
      </x:c>
    </x:row>
    <x:row r="7598" ht="22" customHeight="1">
      <x:c r="A7598" s="2" t="n">
        <x:v>299</x:v>
      </x:c>
      <x:c r="B7598" s="2" t="str">
        <x:v>粤AGR8799</x:v>
      </x:c>
      <x:c r="C7598" s="2" t="str">
        <x:v>吴纬涛</x:v>
      </x:c>
      <x:c r="D7598" s="8" t="d">
        <x:v>2026-09-09T00:00:00.000Z</x:v>
      </x:c>
      <x:c r="E7598" s="7"/>
      <x:c r="F7598" s="7" t="n">
        <x:v>0</x:v>
      </x:c>
      <x:c r="G7598" s="7"/>
      <x:c r="H7598" s="2" t="str">
        <x:v>否</x:v>
      </x:c>
      <x:c r="I7598" s="7" t="str">
        <x:f>IF(AND(ISNUMBER(E7598),ISNUMBER(F7598)),E7598-F7598,"")</x:f>
      </x:c>
      <x:c r="J7598" s="2" t="str">
        <x:f>IF(H7598="否","不适用",IF(AND(ISNUMBER(E7598),ISNUMBER(F7598)),IF(I7598&gt;'规则与名单'!$B$2,"是","否"),"未判定"))</x:f>
        <x:v>不适用</x:v>
      </x:c>
      <x:c r="K7598" s="2" t="str">
        <x:f>IF(J7598="是",IF(ISNUMBER(F7598),"测试日GPS","缺失"),IF(ISNUMBER(G7598),"非测试日纯氢",IF(AND(H7598="是",J7598="未判定"),IF(ISNUMBER(F7598),"测试名单无纯氢GPS","缺失"),IF(ISNUMBER(E7598),"非测试日仪表","缺失"))))</x:f>
        <x:v>缺失</x:v>
      </x:c>
      <x:c r="L7598" s="7" t="str">
        <x:f>IF(K7598="缺失","",IF(K7598="非测试日纯氢",G7598,IF(K7598="非测试日仪表",E7598,F7598)))</x:f>
      </x:c>
      <x:c r="M7598" s="2" t="n">
        <x:f>IF(K7598="缺失",1,0)</x:f>
        <x:v>1</x:v>
      </x:c>
      <x:c r="N7598" s="2" t="str">
        <x:v>车辆里程查询_20260901-20260930_1024辆_仪表里程.xlsx / M827</x:v>
      </x:c>
      <x:c r="O7598" s="2" t="str">
        <x:v>车辆里程查询_20260901-20260930_1024辆_GPS里程.xlsx / M827</x:v>
      </x:c>
      <x:c r="P7598" s="2" t="str">
        <x:v>车辆纯氢气里程查询_20260901-20260930_1024辆.xlsx / M405</x:v>
      </x:c>
    </x:row>
    <x:row r="7599" ht="22" customHeight="1">
      <x:c r="A7599" s="2" t="n">
        <x:v>299</x:v>
      </x:c>
      <x:c r="B7599" s="2" t="str">
        <x:v>粤AGR8799</x:v>
      </x:c>
      <x:c r="C7599" s="2" t="str">
        <x:v>吴纬涛</x:v>
      </x:c>
      <x:c r="D7599" s="8" t="d">
        <x:v>2026-09-10T00:00:00.000Z</x:v>
      </x:c>
      <x:c r="E7599" s="7"/>
      <x:c r="F7599" s="7" t="n">
        <x:v>0</x:v>
      </x:c>
      <x:c r="G7599" s="7"/>
      <x:c r="H7599" s="2" t="str">
        <x:v>否</x:v>
      </x:c>
      <x:c r="I7599" s="7" t="str">
        <x:f>IF(AND(ISNUMBER(E7599),ISNUMBER(F7599)),E7599-F7599,"")</x:f>
      </x:c>
      <x:c r="J7599" s="2" t="str">
        <x:f>IF(H7599="否","不适用",IF(AND(ISNUMBER(E7599),ISNUMBER(F7599)),IF(I7599&gt;'规则与名单'!$B$2,"是","否"),"未判定"))</x:f>
        <x:v>不适用</x:v>
      </x:c>
      <x:c r="K7599" s="2" t="str">
        <x:f>IF(J7599="是",IF(ISNUMBER(F7599),"测试日GPS","缺失"),IF(ISNUMBER(G7599),"非测试日纯氢",IF(AND(H7599="是",J7599="未判定"),IF(ISNUMBER(F7599),"测试名单无纯氢GPS","缺失"),IF(ISNUMBER(E7599),"非测试日仪表","缺失"))))</x:f>
        <x:v>缺失</x:v>
      </x:c>
      <x:c r="L7599" s="7" t="str">
        <x:f>IF(K7599="缺失","",IF(K7599="非测试日纯氢",G7599,IF(K7599="非测试日仪表",E7599,F7599)))</x:f>
      </x:c>
      <x:c r="M7599" s="2" t="n">
        <x:f>IF(K7599="缺失",1,0)</x:f>
        <x:v>1</x:v>
      </x:c>
      <x:c r="N7599" s="2" t="str">
        <x:v>车辆里程查询_20260901-20260930_1024辆_仪表里程.xlsx / N827</x:v>
      </x:c>
      <x:c r="O7599" s="2" t="str">
        <x:v>车辆里程查询_20260901-20260930_1024辆_GPS里程.xlsx / N827</x:v>
      </x:c>
      <x:c r="P7599" s="2" t="str">
        <x:v>车辆纯氢气里程查询_20260901-20260930_1024辆.xlsx / N405</x:v>
      </x:c>
    </x:row>
    <x:row r="7600" ht="22" customHeight="1">
      <x:c r="A7600" s="2" t="n">
        <x:v>299</x:v>
      </x:c>
      <x:c r="B7600" s="2" t="str">
        <x:v>粤AGR8799</x:v>
      </x:c>
      <x:c r="C7600" s="2" t="str">
        <x:v>吴纬涛</x:v>
      </x:c>
      <x:c r="D7600" s="8" t="d">
        <x:v>2026-09-11T00:00:00.000Z</x:v>
      </x:c>
      <x:c r="E7600" s="7"/>
      <x:c r="F7600" s="7" t="n">
        <x:v>0</x:v>
      </x:c>
      <x:c r="G7600" s="7"/>
      <x:c r="H7600" s="2" t="str">
        <x:v>否</x:v>
      </x:c>
      <x:c r="I7600" s="7" t="str">
        <x:f>IF(AND(ISNUMBER(E7600),ISNUMBER(F7600)),E7600-F7600,"")</x:f>
      </x:c>
      <x:c r="J7600" s="2" t="str">
        <x:f>IF(H7600="否","不适用",IF(AND(ISNUMBER(E7600),ISNUMBER(F7600)),IF(I7600&gt;'规则与名单'!$B$2,"是","否"),"未判定"))</x:f>
        <x:v>不适用</x:v>
      </x:c>
      <x:c r="K7600" s="2" t="str">
        <x:f>IF(J7600="是",IF(ISNUMBER(F7600),"测试日GPS","缺失"),IF(ISNUMBER(G7600),"非测试日纯氢",IF(AND(H7600="是",J7600="未判定"),IF(ISNUMBER(F7600),"测试名单无纯氢GPS","缺失"),IF(ISNUMBER(E7600),"非测试日仪表","缺失"))))</x:f>
        <x:v>缺失</x:v>
      </x:c>
      <x:c r="L7600" s="7" t="str">
        <x:f>IF(K7600="缺失","",IF(K7600="非测试日纯氢",G7600,IF(K7600="非测试日仪表",E7600,F7600)))</x:f>
      </x:c>
      <x:c r="M7600" s="2" t="n">
        <x:f>IF(K7600="缺失",1,0)</x:f>
        <x:v>1</x:v>
      </x:c>
      <x:c r="N7600" s="2" t="str">
        <x:v>车辆里程查询_20260901-20260930_1024辆_仪表里程.xlsx / O827</x:v>
      </x:c>
      <x:c r="O7600" s="2" t="str">
        <x:v>车辆里程查询_20260901-20260930_1024辆_GPS里程.xlsx / O827</x:v>
      </x:c>
      <x:c r="P7600" s="2" t="str">
        <x:v>车辆纯氢气里程查询_20260901-20260930_1024辆.xlsx / O405</x:v>
      </x:c>
    </x:row>
    <x:row r="7601" ht="22" customHeight="1">
      <x:c r="A7601" s="2" t="n">
        <x:v>299</x:v>
      </x:c>
      <x:c r="B7601" s="2" t="str">
        <x:v>粤AGR8799</x:v>
      </x:c>
      <x:c r="C7601" s="2" t="str">
        <x:v>吴纬涛</x:v>
      </x:c>
      <x:c r="D7601" s="8" t="d">
        <x:v>2026-09-12T00:00:00.000Z</x:v>
      </x:c>
      <x:c r="E7601" s="7"/>
      <x:c r="F7601" s="7" t="n">
        <x:v>0</x:v>
      </x:c>
      <x:c r="G7601" s="7"/>
      <x:c r="H7601" s="2" t="str">
        <x:v>否</x:v>
      </x:c>
      <x:c r="I7601" s="7" t="str">
        <x:f>IF(AND(ISNUMBER(E7601),ISNUMBER(F7601)),E7601-F7601,"")</x:f>
      </x:c>
      <x:c r="J7601" s="2" t="str">
        <x:f>IF(H7601="否","不适用",IF(AND(ISNUMBER(E7601),ISNUMBER(F7601)),IF(I7601&gt;'规则与名单'!$B$2,"是","否"),"未判定"))</x:f>
        <x:v>不适用</x:v>
      </x:c>
      <x:c r="K7601" s="2" t="str">
        <x:f>IF(J7601="是",IF(ISNUMBER(F7601),"测试日GPS","缺失"),IF(ISNUMBER(G7601),"非测试日纯氢",IF(AND(H7601="是",J7601="未判定"),IF(ISNUMBER(F7601),"测试名单无纯氢GPS","缺失"),IF(ISNUMBER(E7601),"非测试日仪表","缺失"))))</x:f>
        <x:v>缺失</x:v>
      </x:c>
      <x:c r="L7601" s="7" t="str">
        <x:f>IF(K7601="缺失","",IF(K7601="非测试日纯氢",G7601,IF(K7601="非测试日仪表",E7601,F7601)))</x:f>
      </x:c>
      <x:c r="M7601" s="2" t="n">
        <x:f>IF(K7601="缺失",1,0)</x:f>
        <x:v>1</x:v>
      </x:c>
      <x:c r="N7601" s="2" t="str">
        <x:v>车辆里程查询_20260901-20260930_1024辆_仪表里程.xlsx / P827</x:v>
      </x:c>
      <x:c r="O7601" s="2" t="str">
        <x:v>车辆里程查询_20260901-20260930_1024辆_GPS里程.xlsx / P827</x:v>
      </x:c>
      <x:c r="P7601" s="2" t="str">
        <x:v>车辆纯氢气里程查询_20260901-20260930_1024辆.xlsx / P405</x:v>
      </x:c>
    </x:row>
    <x:row r="7602" ht="22" customHeight="1">
      <x:c r="A7602" s="2" t="n">
        <x:v>299</x:v>
      </x:c>
      <x:c r="B7602" s="2" t="str">
        <x:v>粤AGR8799</x:v>
      </x:c>
      <x:c r="C7602" s="2" t="str">
        <x:v>吴纬涛</x:v>
      </x:c>
      <x:c r="D7602" s="8" t="d">
        <x:v>2026-09-13T00:00:00.000Z</x:v>
      </x:c>
      <x:c r="E7602" s="7"/>
      <x:c r="F7602" s="7" t="n">
        <x:v>0</x:v>
      </x:c>
      <x:c r="G7602" s="7"/>
      <x:c r="H7602" s="2" t="str">
        <x:v>否</x:v>
      </x:c>
      <x:c r="I7602" s="7" t="str">
        <x:f>IF(AND(ISNUMBER(E7602),ISNUMBER(F7602)),E7602-F7602,"")</x:f>
      </x:c>
      <x:c r="J7602" s="2" t="str">
        <x:f>IF(H7602="否","不适用",IF(AND(ISNUMBER(E7602),ISNUMBER(F7602)),IF(I7602&gt;'规则与名单'!$B$2,"是","否"),"未判定"))</x:f>
        <x:v>不适用</x:v>
      </x:c>
      <x:c r="K7602" s="2" t="str">
        <x:f>IF(J7602="是",IF(ISNUMBER(F7602),"测试日GPS","缺失"),IF(ISNUMBER(G7602),"非测试日纯氢",IF(AND(H7602="是",J7602="未判定"),IF(ISNUMBER(F7602),"测试名单无纯氢GPS","缺失"),IF(ISNUMBER(E7602),"非测试日仪表","缺失"))))</x:f>
        <x:v>缺失</x:v>
      </x:c>
      <x:c r="L7602" s="7" t="str">
        <x:f>IF(K7602="缺失","",IF(K7602="非测试日纯氢",G7602,IF(K7602="非测试日仪表",E7602,F7602)))</x:f>
      </x:c>
      <x:c r="M7602" s="2" t="n">
        <x:f>IF(K7602="缺失",1,0)</x:f>
        <x:v>1</x:v>
      </x:c>
      <x:c r="N7602" s="2" t="str">
        <x:v>车辆里程查询_20260901-20260930_1024辆_仪表里程.xlsx / Q827</x:v>
      </x:c>
      <x:c r="O7602" s="2" t="str">
        <x:v>车辆里程查询_20260901-20260930_1024辆_GPS里程.xlsx / Q827</x:v>
      </x:c>
      <x:c r="P7602" s="2" t="str">
        <x:v>车辆纯氢气里程查询_20260901-20260930_1024辆.xlsx / Q405</x:v>
      </x:c>
    </x:row>
    <x:row r="7603" ht="22" customHeight="1">
      <x:c r="A7603" s="2" t="n">
        <x:v>299</x:v>
      </x:c>
      <x:c r="B7603" s="2" t="str">
        <x:v>粤AGR8799</x:v>
      </x:c>
      <x:c r="C7603" s="2" t="str">
        <x:v>吴纬涛</x:v>
      </x:c>
      <x:c r="D7603" s="8" t="d">
        <x:v>2026-09-14T00:00:00.000Z</x:v>
      </x:c>
      <x:c r="E7603" s="7"/>
      <x:c r="F7603" s="7" t="n">
        <x:v>0</x:v>
      </x:c>
      <x:c r="G7603" s="7"/>
      <x:c r="H7603" s="2" t="str">
        <x:v>否</x:v>
      </x:c>
      <x:c r="I7603" s="7" t="str">
        <x:f>IF(AND(ISNUMBER(E7603),ISNUMBER(F7603)),E7603-F7603,"")</x:f>
      </x:c>
      <x:c r="J7603" s="2" t="str">
        <x:f>IF(H7603="否","不适用",IF(AND(ISNUMBER(E7603),ISNUMBER(F7603)),IF(I7603&gt;'规则与名单'!$B$2,"是","否"),"未判定"))</x:f>
        <x:v>不适用</x:v>
      </x:c>
      <x:c r="K7603" s="2" t="str">
        <x:f>IF(J7603="是",IF(ISNUMBER(F7603),"测试日GPS","缺失"),IF(ISNUMBER(G7603),"非测试日纯氢",IF(AND(H7603="是",J7603="未判定"),IF(ISNUMBER(F7603),"测试名单无纯氢GPS","缺失"),IF(ISNUMBER(E7603),"非测试日仪表","缺失"))))</x:f>
        <x:v>缺失</x:v>
      </x:c>
      <x:c r="L7603" s="7" t="str">
        <x:f>IF(K7603="缺失","",IF(K7603="非测试日纯氢",G7603,IF(K7603="非测试日仪表",E7603,F7603)))</x:f>
      </x:c>
      <x:c r="M7603" s="2" t="n">
        <x:f>IF(K7603="缺失",1,0)</x:f>
        <x:v>1</x:v>
      </x:c>
      <x:c r="N7603" s="2" t="str">
        <x:v>车辆里程查询_20260901-20260930_1024辆_仪表里程.xlsx / R827</x:v>
      </x:c>
      <x:c r="O7603" s="2" t="str">
        <x:v>车辆里程查询_20260901-20260930_1024辆_GPS里程.xlsx / R827</x:v>
      </x:c>
      <x:c r="P7603" s="2" t="str">
        <x:v>车辆纯氢气里程查询_20260901-20260930_1024辆.xlsx / R405</x:v>
      </x:c>
    </x:row>
    <x:row r="7604" ht="22" customHeight="1">
      <x:c r="A7604" s="2" t="n">
        <x:v>299</x:v>
      </x:c>
      <x:c r="B7604" s="2" t="str">
        <x:v>粤AGR8799</x:v>
      </x:c>
      <x:c r="C7604" s="2" t="str">
        <x:v>吴纬涛</x:v>
      </x:c>
      <x:c r="D7604" s="8" t="d">
        <x:v>2026-09-15T00:00:00.000Z</x:v>
      </x:c>
      <x:c r="E7604" s="7"/>
      <x:c r="F7604" s="7" t="n">
        <x:v>0</x:v>
      </x:c>
      <x:c r="G7604" s="7"/>
      <x:c r="H7604" s="2" t="str">
        <x:v>否</x:v>
      </x:c>
      <x:c r="I7604" s="7" t="str">
        <x:f>IF(AND(ISNUMBER(E7604),ISNUMBER(F7604)),E7604-F7604,"")</x:f>
      </x:c>
      <x:c r="J7604" s="2" t="str">
        <x:f>IF(H7604="否","不适用",IF(AND(ISNUMBER(E7604),ISNUMBER(F7604)),IF(I7604&gt;'规则与名单'!$B$2,"是","否"),"未判定"))</x:f>
        <x:v>不适用</x:v>
      </x:c>
      <x:c r="K7604" s="2" t="str">
        <x:f>IF(J7604="是",IF(ISNUMBER(F7604),"测试日GPS","缺失"),IF(ISNUMBER(G7604),"非测试日纯氢",IF(AND(H7604="是",J7604="未判定"),IF(ISNUMBER(F7604),"测试名单无纯氢GPS","缺失"),IF(ISNUMBER(E7604),"非测试日仪表","缺失"))))</x:f>
        <x:v>缺失</x:v>
      </x:c>
      <x:c r="L7604" s="7" t="str">
        <x:f>IF(K7604="缺失","",IF(K7604="非测试日纯氢",G7604,IF(K7604="非测试日仪表",E7604,F7604)))</x:f>
      </x:c>
      <x:c r="M7604" s="2" t="n">
        <x:f>IF(K7604="缺失",1,0)</x:f>
        <x:v>1</x:v>
      </x:c>
      <x:c r="N7604" s="2" t="str">
        <x:v>车辆里程查询_20260901-20260930_1024辆_仪表里程.xlsx / S827</x:v>
      </x:c>
      <x:c r="O7604" s="2" t="str">
        <x:v>车辆里程查询_20260901-20260930_1024辆_GPS里程.xlsx / S827</x:v>
      </x:c>
      <x:c r="P7604" s="2" t="str">
        <x:v>车辆纯氢气里程查询_20260901-20260930_1024辆.xlsx / S405</x:v>
      </x:c>
    </x:row>
    <x:row r="7605" ht="22" customHeight="1">
      <x:c r="A7605" s="2" t="n">
        <x:v>299</x:v>
      </x:c>
      <x:c r="B7605" s="2" t="str">
        <x:v>粤AGR8799</x:v>
      </x:c>
      <x:c r="C7605" s="2" t="str">
        <x:v>吴纬涛</x:v>
      </x:c>
      <x:c r="D7605" s="8" t="d">
        <x:v>2026-09-16T00:00:00.000Z</x:v>
      </x:c>
      <x:c r="E7605" s="7" t="n">
        <x:v>2.2</x:v>
      </x:c>
      <x:c r="F7605" s="7" t="n">
        <x:v>3.5</x:v>
      </x:c>
      <x:c r="G7605" s="7" t="n">
        <x:v>2.2</x:v>
      </x:c>
      <x:c r="H7605" s="2" t="str">
        <x:v>否</x:v>
      </x:c>
      <x:c r="I7605" s="7" t="n">
        <x:f>IF(AND(ISNUMBER(E7605),ISNUMBER(F7605)),E7605-F7605,"")</x:f>
        <x:v>-1.2999999999999998</x:v>
      </x:c>
      <x:c r="J7605" s="2" t="str">
        <x:f>IF(H7605="否","不适用",IF(AND(ISNUMBER(E7605),ISNUMBER(F7605)),IF(I7605&gt;'规则与名单'!$B$2,"是","否"),"未判定"))</x:f>
        <x:v>不适用</x:v>
      </x:c>
      <x:c r="K7605" s="2" t="str">
        <x:f>IF(J7605="是",IF(ISNUMBER(F7605),"测试日GPS","缺失"),IF(ISNUMBER(G7605),"非测试日纯氢",IF(AND(H7605="是",J7605="未判定"),IF(ISNUMBER(F7605),"测试名单无纯氢GPS","缺失"),IF(ISNUMBER(E7605),"非测试日仪表","缺失"))))</x:f>
        <x:v>非测试日纯氢</x:v>
      </x:c>
      <x:c r="L7605" s="7" t="n">
        <x:f>IF(K7605="缺失","",IF(K7605="非测试日纯氢",G7605,IF(K7605="非测试日仪表",E7605,F7605)))</x:f>
        <x:v>2.2</x:v>
      </x:c>
      <x:c r="M7605" s="2" t="n">
        <x:f>IF(K7605="缺失",1,0)</x:f>
        <x:v>0</x:v>
      </x:c>
      <x:c r="N7605" s="2" t="str">
        <x:v>车辆里程查询_20260901-20260930_1024辆_仪表里程.xlsx / T827</x:v>
      </x:c>
      <x:c r="O7605" s="2" t="str">
        <x:v>车辆里程查询_20260901-20260930_1024辆_GPS里程.xlsx / T827</x:v>
      </x:c>
      <x:c r="P7605" s="2" t="str">
        <x:v>车辆纯氢气里程查询_20260901-20260930_1024辆.xlsx / T405</x:v>
      </x:c>
    </x:row>
    <x:row r="7606" ht="22" customHeight="1">
      <x:c r="A7606" s="2" t="n">
        <x:v>299</x:v>
      </x:c>
      <x:c r="B7606" s="2" t="str">
        <x:v>粤AGR8799</x:v>
      </x:c>
      <x:c r="C7606" s="2" t="str">
        <x:v>吴纬涛</x:v>
      </x:c>
      <x:c r="D7606" s="8" t="d">
        <x:v>2026-09-17T00:00:00.000Z</x:v>
      </x:c>
      <x:c r="E7606" s="7" t="n">
        <x:v>0.7</x:v>
      </x:c>
      <x:c r="F7606" s="7" t="n">
        <x:v>1.6</x:v>
      </x:c>
      <x:c r="G7606" s="7" t="n">
        <x:v>0.7</x:v>
      </x:c>
      <x:c r="H7606" s="2" t="str">
        <x:v>否</x:v>
      </x:c>
      <x:c r="I7606" s="7" t="n">
        <x:f>IF(AND(ISNUMBER(E7606),ISNUMBER(F7606)),E7606-F7606,"")</x:f>
        <x:v>-0.9000000000000001</x:v>
      </x:c>
      <x:c r="J7606" s="2" t="str">
        <x:f>IF(H7606="否","不适用",IF(AND(ISNUMBER(E7606),ISNUMBER(F7606)),IF(I7606&gt;'规则与名单'!$B$2,"是","否"),"未判定"))</x:f>
        <x:v>不适用</x:v>
      </x:c>
      <x:c r="K7606" s="2" t="str">
        <x:f>IF(J7606="是",IF(ISNUMBER(F7606),"测试日GPS","缺失"),IF(ISNUMBER(G7606),"非测试日纯氢",IF(AND(H7606="是",J7606="未判定"),IF(ISNUMBER(F7606),"测试名单无纯氢GPS","缺失"),IF(ISNUMBER(E7606),"非测试日仪表","缺失"))))</x:f>
        <x:v>非测试日纯氢</x:v>
      </x:c>
      <x:c r="L7606" s="7" t="n">
        <x:f>IF(K7606="缺失","",IF(K7606="非测试日纯氢",G7606,IF(K7606="非测试日仪表",E7606,F7606)))</x:f>
        <x:v>0.7</x:v>
      </x:c>
      <x:c r="M7606" s="2" t="n">
        <x:f>IF(K7606="缺失",1,0)</x:f>
        <x:v>0</x:v>
      </x:c>
      <x:c r="N7606" s="2" t="str">
        <x:v>车辆里程查询_20260901-20260930_1024辆_仪表里程.xlsx / U827</x:v>
      </x:c>
      <x:c r="O7606" s="2" t="str">
        <x:v>车辆里程查询_20260901-20260930_1024辆_GPS里程.xlsx / U827</x:v>
      </x:c>
      <x:c r="P7606" s="2" t="str">
        <x:v>车辆纯氢气里程查询_20260901-20260930_1024辆.xlsx / U405</x:v>
      </x:c>
    </x:row>
    <x:row r="7607" ht="22" customHeight="1">
      <x:c r="A7607" s="2" t="n">
        <x:v>299</x:v>
      </x:c>
      <x:c r="B7607" s="2" t="str">
        <x:v>粤AGR8799</x:v>
      </x:c>
      <x:c r="C7607" s="2" t="str">
        <x:v>吴纬涛</x:v>
      </x:c>
      <x:c r="D7607" s="8" t="d">
        <x:v>2026-09-18T00:00:00.000Z</x:v>
      </x:c>
      <x:c r="E7607" s="7"/>
      <x:c r="F7607" s="7" t="n">
        <x:v>0</x:v>
      </x:c>
      <x:c r="G7607" s="7"/>
      <x:c r="H7607" s="2" t="str">
        <x:v>否</x:v>
      </x:c>
      <x:c r="I7607" s="7" t="str">
        <x:f>IF(AND(ISNUMBER(E7607),ISNUMBER(F7607)),E7607-F7607,"")</x:f>
      </x:c>
      <x:c r="J7607" s="2" t="str">
        <x:f>IF(H7607="否","不适用",IF(AND(ISNUMBER(E7607),ISNUMBER(F7607)),IF(I7607&gt;'规则与名单'!$B$2,"是","否"),"未判定"))</x:f>
        <x:v>不适用</x:v>
      </x:c>
      <x:c r="K7607" s="2" t="str">
        <x:f>IF(J7607="是",IF(ISNUMBER(F7607),"测试日GPS","缺失"),IF(ISNUMBER(G7607),"非测试日纯氢",IF(AND(H7607="是",J7607="未判定"),IF(ISNUMBER(F7607),"测试名单无纯氢GPS","缺失"),IF(ISNUMBER(E7607),"非测试日仪表","缺失"))))</x:f>
        <x:v>缺失</x:v>
      </x:c>
      <x:c r="L7607" s="7" t="str">
        <x:f>IF(K7607="缺失","",IF(K7607="非测试日纯氢",G7607,IF(K7607="非测试日仪表",E7607,F7607)))</x:f>
      </x:c>
      <x:c r="M7607" s="2" t="n">
        <x:f>IF(K7607="缺失",1,0)</x:f>
        <x:v>1</x:v>
      </x:c>
      <x:c r="N7607" s="2" t="str">
        <x:v>车辆里程查询_20260901-20260930_1024辆_仪表里程.xlsx / V827</x:v>
      </x:c>
      <x:c r="O7607" s="2" t="str">
        <x:v>车辆里程查询_20260901-20260930_1024辆_GPS里程.xlsx / V827</x:v>
      </x:c>
      <x:c r="P7607" s="2" t="str">
        <x:v>车辆纯氢气里程查询_20260901-20260930_1024辆.xlsx / V405</x:v>
      </x:c>
    </x:row>
    <x:row r="7608" ht="22" customHeight="1">
      <x:c r="A7608" s="2" t="n">
        <x:v>299</x:v>
      </x:c>
      <x:c r="B7608" s="2" t="str">
        <x:v>粤AGR8799</x:v>
      </x:c>
      <x:c r="C7608" s="2" t="str">
        <x:v>吴纬涛</x:v>
      </x:c>
      <x:c r="D7608" s="8" t="d">
        <x:v>2026-09-19T00:00:00.000Z</x:v>
      </x:c>
      <x:c r="E7608" s="7"/>
      <x:c r="F7608" s="7" t="n">
        <x:v>0</x:v>
      </x:c>
      <x:c r="G7608" s="7"/>
      <x:c r="H7608" s="2" t="str">
        <x:v>否</x:v>
      </x:c>
      <x:c r="I7608" s="7" t="str">
        <x:f>IF(AND(ISNUMBER(E7608),ISNUMBER(F7608)),E7608-F7608,"")</x:f>
      </x:c>
      <x:c r="J7608" s="2" t="str">
        <x:f>IF(H7608="否","不适用",IF(AND(ISNUMBER(E7608),ISNUMBER(F7608)),IF(I7608&gt;'规则与名单'!$B$2,"是","否"),"未判定"))</x:f>
        <x:v>不适用</x:v>
      </x:c>
      <x:c r="K7608" s="2" t="str">
        <x:f>IF(J7608="是",IF(ISNUMBER(F7608),"测试日GPS","缺失"),IF(ISNUMBER(G7608),"非测试日纯氢",IF(AND(H7608="是",J7608="未判定"),IF(ISNUMBER(F7608),"测试名单无纯氢GPS","缺失"),IF(ISNUMBER(E7608),"非测试日仪表","缺失"))))</x:f>
        <x:v>缺失</x:v>
      </x:c>
      <x:c r="L7608" s="7" t="str">
        <x:f>IF(K7608="缺失","",IF(K7608="非测试日纯氢",G7608,IF(K7608="非测试日仪表",E7608,F7608)))</x:f>
      </x:c>
      <x:c r="M7608" s="2" t="n">
        <x:f>IF(K7608="缺失",1,0)</x:f>
        <x:v>1</x:v>
      </x:c>
      <x:c r="N7608" s="2" t="str">
        <x:v>车辆里程查询_20260901-20260930_1024辆_仪表里程.xlsx / W827</x:v>
      </x:c>
      <x:c r="O7608" s="2" t="str">
        <x:v>车辆里程查询_20260901-20260930_1024辆_GPS里程.xlsx / W827</x:v>
      </x:c>
      <x:c r="P7608" s="2" t="str">
        <x:v>车辆纯氢气里程查询_20260901-20260930_1024辆.xlsx / W405</x:v>
      </x:c>
    </x:row>
    <x:row r="7609" ht="22" customHeight="1">
      <x:c r="A7609" s="2" t="n">
        <x:v>299</x:v>
      </x:c>
      <x:c r="B7609" s="2" t="str">
        <x:v>粤AGR8799</x:v>
      </x:c>
      <x:c r="C7609" s="2" t="str">
        <x:v>吴纬涛</x:v>
      </x:c>
      <x:c r="D7609" s="8" t="d">
        <x:v>2026-09-20T00:00:00.000Z</x:v>
      </x:c>
      <x:c r="E7609" s="7"/>
      <x:c r="F7609" s="7" t="n">
        <x:v>0</x:v>
      </x:c>
      <x:c r="G7609" s="7"/>
      <x:c r="H7609" s="2" t="str">
        <x:v>否</x:v>
      </x:c>
      <x:c r="I7609" s="7" t="str">
        <x:f>IF(AND(ISNUMBER(E7609),ISNUMBER(F7609)),E7609-F7609,"")</x:f>
      </x:c>
      <x:c r="J7609" s="2" t="str">
        <x:f>IF(H7609="否","不适用",IF(AND(ISNUMBER(E7609),ISNUMBER(F7609)),IF(I7609&gt;'规则与名单'!$B$2,"是","否"),"未判定"))</x:f>
        <x:v>不适用</x:v>
      </x:c>
      <x:c r="K7609" s="2" t="str">
        <x:f>IF(J7609="是",IF(ISNUMBER(F7609),"测试日GPS","缺失"),IF(ISNUMBER(G7609),"非测试日纯氢",IF(AND(H7609="是",J7609="未判定"),IF(ISNUMBER(F7609),"测试名单无纯氢GPS","缺失"),IF(ISNUMBER(E7609),"非测试日仪表","缺失"))))</x:f>
        <x:v>缺失</x:v>
      </x:c>
      <x:c r="L7609" s="7" t="str">
        <x:f>IF(K7609="缺失","",IF(K7609="非测试日纯氢",G7609,IF(K7609="非测试日仪表",E7609,F7609)))</x:f>
      </x:c>
      <x:c r="M7609" s="2" t="n">
        <x:f>IF(K7609="缺失",1,0)</x:f>
        <x:v>1</x:v>
      </x:c>
      <x:c r="N7609" s="2" t="str">
        <x:v>车辆里程查询_20260901-20260930_1024辆_仪表里程.xlsx / X827</x:v>
      </x:c>
      <x:c r="O7609" s="2" t="str">
        <x:v>车辆里程查询_20260901-20260930_1024辆_GPS里程.xlsx / X827</x:v>
      </x:c>
      <x:c r="P7609" s="2" t="str">
        <x:v>车辆纯氢气里程查询_20260901-20260930_1024辆.xlsx / X405</x:v>
      </x:c>
    </x:row>
    <x:row r="7610" ht="22" customHeight="1">
      <x:c r="A7610" s="2" t="n">
        <x:v>299</x:v>
      </x:c>
      <x:c r="B7610" s="2" t="str">
        <x:v>粤AGR8799</x:v>
      </x:c>
      <x:c r="C7610" s="2" t="str">
        <x:v>吴纬涛</x:v>
      </x:c>
      <x:c r="D7610" s="8" t="d">
        <x:v>2026-09-21T00:00:00.000Z</x:v>
      </x:c>
      <x:c r="E7610" s="7"/>
      <x:c r="F7610" s="7" t="n">
        <x:v>0</x:v>
      </x:c>
      <x:c r="G7610" s="7"/>
      <x:c r="H7610" s="2" t="str">
        <x:v>否</x:v>
      </x:c>
      <x:c r="I7610" s="7" t="str">
        <x:f>IF(AND(ISNUMBER(E7610),ISNUMBER(F7610)),E7610-F7610,"")</x:f>
      </x:c>
      <x:c r="J7610" s="2" t="str">
        <x:f>IF(H7610="否","不适用",IF(AND(ISNUMBER(E7610),ISNUMBER(F7610)),IF(I7610&gt;'规则与名单'!$B$2,"是","否"),"未判定"))</x:f>
        <x:v>不适用</x:v>
      </x:c>
      <x:c r="K7610" s="2" t="str">
        <x:f>IF(J7610="是",IF(ISNUMBER(F7610),"测试日GPS","缺失"),IF(ISNUMBER(G7610),"非测试日纯氢",IF(AND(H7610="是",J7610="未判定"),IF(ISNUMBER(F7610),"测试名单无纯氢GPS","缺失"),IF(ISNUMBER(E7610),"非测试日仪表","缺失"))))</x:f>
        <x:v>缺失</x:v>
      </x:c>
      <x:c r="L7610" s="7" t="str">
        <x:f>IF(K7610="缺失","",IF(K7610="非测试日纯氢",G7610,IF(K7610="非测试日仪表",E7610,F7610)))</x:f>
      </x:c>
      <x:c r="M7610" s="2" t="n">
        <x:f>IF(K7610="缺失",1,0)</x:f>
        <x:v>1</x:v>
      </x:c>
      <x:c r="N7610" s="2" t="str">
        <x:v>车辆里程查询_20260901-20260930_1024辆_仪表里程.xlsx / Y827</x:v>
      </x:c>
      <x:c r="O7610" s="2" t="str">
        <x:v>车辆里程查询_20260901-20260930_1024辆_GPS里程.xlsx / Y827</x:v>
      </x:c>
      <x:c r="P7610" s="2" t="str">
        <x:v>车辆纯氢气里程查询_20260901-20260930_1024辆.xlsx / Y405</x:v>
      </x:c>
    </x:row>
    <x:row r="7611" ht="22" customHeight="1">
      <x:c r="A7611" s="2" t="n">
        <x:v>299</x:v>
      </x:c>
      <x:c r="B7611" s="2" t="str">
        <x:v>粤AGR8799</x:v>
      </x:c>
      <x:c r="C7611" s="2" t="str">
        <x:v>吴纬涛</x:v>
      </x:c>
      <x:c r="D7611" s="8" t="d">
        <x:v>2026-09-22T00:00:00.000Z</x:v>
      </x:c>
      <x:c r="E7611" s="7"/>
      <x:c r="F7611" s="7" t="n">
        <x:v>0</x:v>
      </x:c>
      <x:c r="G7611" s="7"/>
      <x:c r="H7611" s="2" t="str">
        <x:v>否</x:v>
      </x:c>
      <x:c r="I7611" s="7" t="str">
        <x:f>IF(AND(ISNUMBER(E7611),ISNUMBER(F7611)),E7611-F7611,"")</x:f>
      </x:c>
      <x:c r="J7611" s="2" t="str">
        <x:f>IF(H7611="否","不适用",IF(AND(ISNUMBER(E7611),ISNUMBER(F7611)),IF(I7611&gt;'规则与名单'!$B$2,"是","否"),"未判定"))</x:f>
        <x:v>不适用</x:v>
      </x:c>
      <x:c r="K7611" s="2" t="str">
        <x:f>IF(J7611="是",IF(ISNUMBER(F7611),"测试日GPS","缺失"),IF(ISNUMBER(G7611),"非测试日纯氢",IF(AND(H7611="是",J7611="未判定"),IF(ISNUMBER(F7611),"测试名单无纯氢GPS","缺失"),IF(ISNUMBER(E7611),"非测试日仪表","缺失"))))</x:f>
        <x:v>缺失</x:v>
      </x:c>
      <x:c r="L7611" s="7" t="str">
        <x:f>IF(K7611="缺失","",IF(K7611="非测试日纯氢",G7611,IF(K7611="非测试日仪表",E7611,F7611)))</x:f>
      </x:c>
      <x:c r="M7611" s="2" t="n">
        <x:f>IF(K7611="缺失",1,0)</x:f>
        <x:v>1</x:v>
      </x:c>
      <x:c r="N7611" s="2" t="str">
        <x:v>车辆里程查询_20260901-20260930_1024辆_仪表里程.xlsx / Z827</x:v>
      </x:c>
      <x:c r="O7611" s="2" t="str">
        <x:v>车辆里程查询_20260901-20260930_1024辆_GPS里程.xlsx / Z827</x:v>
      </x:c>
      <x:c r="P7611" s="2" t="str">
        <x:v>车辆纯氢气里程查询_20260901-20260930_1024辆.xlsx / Z405</x:v>
      </x:c>
    </x:row>
    <x:row r="7612" ht="22" customHeight="1">
      <x:c r="A7612" s="2" t="n">
        <x:v>299</x:v>
      </x:c>
      <x:c r="B7612" s="2" t="str">
        <x:v>粤AGR8799</x:v>
      </x:c>
      <x:c r="C7612" s="2" t="str">
        <x:v>吴纬涛</x:v>
      </x:c>
      <x:c r="D7612" s="8" t="d">
        <x:v>2026-09-23T00:00:00.000Z</x:v>
      </x:c>
      <x:c r="E7612" s="7"/>
      <x:c r="F7612" s="7" t="n">
        <x:v>0</x:v>
      </x:c>
      <x:c r="G7612" s="7"/>
      <x:c r="H7612" s="2" t="str">
        <x:v>否</x:v>
      </x:c>
      <x:c r="I7612" s="7" t="str">
        <x:f>IF(AND(ISNUMBER(E7612),ISNUMBER(F7612)),E7612-F7612,"")</x:f>
      </x:c>
      <x:c r="J7612" s="2" t="str">
        <x:f>IF(H7612="否","不适用",IF(AND(ISNUMBER(E7612),ISNUMBER(F7612)),IF(I7612&gt;'规则与名单'!$B$2,"是","否"),"未判定"))</x:f>
        <x:v>不适用</x:v>
      </x:c>
      <x:c r="K7612" s="2" t="str">
        <x:f>IF(J7612="是",IF(ISNUMBER(F7612),"测试日GPS","缺失"),IF(ISNUMBER(G7612),"非测试日纯氢",IF(AND(H7612="是",J7612="未判定"),IF(ISNUMBER(F7612),"测试名单无纯氢GPS","缺失"),IF(ISNUMBER(E7612),"非测试日仪表","缺失"))))</x:f>
        <x:v>缺失</x:v>
      </x:c>
      <x:c r="L7612" s="7" t="str">
        <x:f>IF(K7612="缺失","",IF(K7612="非测试日纯氢",G7612,IF(K7612="非测试日仪表",E7612,F7612)))</x:f>
      </x:c>
      <x:c r="M7612" s="2" t="n">
        <x:f>IF(K7612="缺失",1,0)</x:f>
        <x:v>1</x:v>
      </x:c>
      <x:c r="N7612" s="2" t="str">
        <x:v>车辆里程查询_20260901-20260930_1024辆_仪表里程.xlsx / AA827</x:v>
      </x:c>
      <x:c r="O7612" s="2" t="str">
        <x:v>车辆里程查询_20260901-20260930_1024辆_GPS里程.xlsx / AA827</x:v>
      </x:c>
      <x:c r="P7612" s="2" t="str">
        <x:v>车辆纯氢气里程查询_20260901-20260930_1024辆.xlsx / AA405</x:v>
      </x:c>
    </x:row>
    <x:row r="7613" ht="22" customHeight="1">
      <x:c r="A7613" s="2" t="n">
        <x:v>299</x:v>
      </x:c>
      <x:c r="B7613" s="2" t="str">
        <x:v>粤AGR8799</x:v>
      </x:c>
      <x:c r="C7613" s="2" t="str">
        <x:v>吴纬涛</x:v>
      </x:c>
      <x:c r="D7613" s="8" t="d">
        <x:v>2026-09-24T00:00:00.000Z</x:v>
      </x:c>
      <x:c r="E7613" s="7"/>
      <x:c r="F7613" s="7" t="n">
        <x:v>0</x:v>
      </x:c>
      <x:c r="G7613" s="7"/>
      <x:c r="H7613" s="2" t="str">
        <x:v>否</x:v>
      </x:c>
      <x:c r="I7613" s="7" t="str">
        <x:f>IF(AND(ISNUMBER(E7613),ISNUMBER(F7613)),E7613-F7613,"")</x:f>
      </x:c>
      <x:c r="J7613" s="2" t="str">
        <x:f>IF(H7613="否","不适用",IF(AND(ISNUMBER(E7613),ISNUMBER(F7613)),IF(I7613&gt;'规则与名单'!$B$2,"是","否"),"未判定"))</x:f>
        <x:v>不适用</x:v>
      </x:c>
      <x:c r="K7613" s="2" t="str">
        <x:f>IF(J7613="是",IF(ISNUMBER(F7613),"测试日GPS","缺失"),IF(ISNUMBER(G7613),"非测试日纯氢",IF(AND(H7613="是",J7613="未判定"),IF(ISNUMBER(F7613),"测试名单无纯氢GPS","缺失"),IF(ISNUMBER(E7613),"非测试日仪表","缺失"))))</x:f>
        <x:v>缺失</x:v>
      </x:c>
      <x:c r="L7613" s="7" t="str">
        <x:f>IF(K7613="缺失","",IF(K7613="非测试日纯氢",G7613,IF(K7613="非测试日仪表",E7613,F7613)))</x:f>
      </x:c>
      <x:c r="M7613" s="2" t="n">
        <x:f>IF(K7613="缺失",1,0)</x:f>
        <x:v>1</x:v>
      </x:c>
      <x:c r="N7613" s="2" t="str">
        <x:v>车辆里程查询_20260901-20260930_1024辆_仪表里程.xlsx / AB827</x:v>
      </x:c>
      <x:c r="O7613" s="2" t="str">
        <x:v>车辆里程查询_20260901-20260930_1024辆_GPS里程.xlsx / AB827</x:v>
      </x:c>
      <x:c r="P7613" s="2" t="str">
        <x:v>车辆纯氢气里程查询_20260901-20260930_1024辆.xlsx / AB405</x:v>
      </x:c>
    </x:row>
    <x:row r="7614" ht="22" customHeight="1">
      <x:c r="A7614" s="2" t="n">
        <x:v>299</x:v>
      </x:c>
      <x:c r="B7614" s="2" t="str">
        <x:v>粤AGR8799</x:v>
      </x:c>
      <x:c r="C7614" s="2" t="str">
        <x:v>吴纬涛</x:v>
      </x:c>
      <x:c r="D7614" s="8" t="d">
        <x:v>2026-09-25T00:00:00.000Z</x:v>
      </x:c>
      <x:c r="E7614" s="7"/>
      <x:c r="F7614" s="7" t="n">
        <x:v>0</x:v>
      </x:c>
      <x:c r="G7614" s="7"/>
      <x:c r="H7614" s="2" t="str">
        <x:v>否</x:v>
      </x:c>
      <x:c r="I7614" s="7" t="str">
        <x:f>IF(AND(ISNUMBER(E7614),ISNUMBER(F7614)),E7614-F7614,"")</x:f>
      </x:c>
      <x:c r="J7614" s="2" t="str">
        <x:f>IF(H7614="否","不适用",IF(AND(ISNUMBER(E7614),ISNUMBER(F7614)),IF(I7614&gt;'规则与名单'!$B$2,"是","否"),"未判定"))</x:f>
        <x:v>不适用</x:v>
      </x:c>
      <x:c r="K7614" s="2" t="str">
        <x:f>IF(J7614="是",IF(ISNUMBER(F7614),"测试日GPS","缺失"),IF(ISNUMBER(G7614),"非测试日纯氢",IF(AND(H7614="是",J7614="未判定"),IF(ISNUMBER(F7614),"测试名单无纯氢GPS","缺失"),IF(ISNUMBER(E7614),"非测试日仪表","缺失"))))</x:f>
        <x:v>缺失</x:v>
      </x:c>
      <x:c r="L7614" s="7" t="str">
        <x:f>IF(K7614="缺失","",IF(K7614="非测试日纯氢",G7614,IF(K7614="非测试日仪表",E7614,F7614)))</x:f>
      </x:c>
      <x:c r="M7614" s="2" t="n">
        <x:f>IF(K7614="缺失",1,0)</x:f>
        <x:v>1</x:v>
      </x:c>
      <x:c r="N7614" s="2" t="str">
        <x:v>车辆里程查询_20260901-20260930_1024辆_仪表里程.xlsx / AC827</x:v>
      </x:c>
      <x:c r="O7614" s="2" t="str">
        <x:v>车辆里程查询_20260901-20260930_1024辆_GPS里程.xlsx / AC827</x:v>
      </x:c>
      <x:c r="P7614" s="2" t="str">
        <x:v>车辆纯氢气里程查询_20260901-20260930_1024辆.xlsx / AC405</x:v>
      </x:c>
    </x:row>
    <x:row r="7615" ht="22" customHeight="1">
      <x:c r="A7615" s="2" t="n">
        <x:v>299</x:v>
      </x:c>
      <x:c r="B7615" s="2" t="str">
        <x:v>粤AGR8799</x:v>
      </x:c>
      <x:c r="C7615" s="2" t="str">
        <x:v>吴纬涛</x:v>
      </x:c>
      <x:c r="D7615" s="8" t="d">
        <x:v>2026-09-26T00:00:00.000Z</x:v>
      </x:c>
      <x:c r="E7615" s="7"/>
      <x:c r="F7615" s="7" t="n">
        <x:v>0</x:v>
      </x:c>
      <x:c r="G7615" s="7"/>
      <x:c r="H7615" s="2" t="str">
        <x:v>否</x:v>
      </x:c>
      <x:c r="I7615" s="7" t="str">
        <x:f>IF(AND(ISNUMBER(E7615),ISNUMBER(F7615)),E7615-F7615,"")</x:f>
      </x:c>
      <x:c r="J7615" s="2" t="str">
        <x:f>IF(H7615="否","不适用",IF(AND(ISNUMBER(E7615),ISNUMBER(F7615)),IF(I7615&gt;'规则与名单'!$B$2,"是","否"),"未判定"))</x:f>
        <x:v>不适用</x:v>
      </x:c>
      <x:c r="K7615" s="2" t="str">
        <x:f>IF(J7615="是",IF(ISNUMBER(F7615),"测试日GPS","缺失"),IF(ISNUMBER(G7615),"非测试日纯氢",IF(AND(H7615="是",J7615="未判定"),IF(ISNUMBER(F7615),"测试名单无纯氢GPS","缺失"),IF(ISNUMBER(E7615),"非测试日仪表","缺失"))))</x:f>
        <x:v>缺失</x:v>
      </x:c>
      <x:c r="L7615" s="7" t="str">
        <x:f>IF(K7615="缺失","",IF(K7615="非测试日纯氢",G7615,IF(K7615="非测试日仪表",E7615,F7615)))</x:f>
      </x:c>
      <x:c r="M7615" s="2" t="n">
        <x:f>IF(K7615="缺失",1,0)</x:f>
        <x:v>1</x:v>
      </x:c>
      <x:c r="N7615" s="2" t="str">
        <x:v>车辆里程查询_20260901-20260930_1024辆_仪表里程.xlsx / AD827</x:v>
      </x:c>
      <x:c r="O7615" s="2" t="str">
        <x:v>车辆里程查询_20260901-20260930_1024辆_GPS里程.xlsx / AD827</x:v>
      </x:c>
      <x:c r="P7615" s="2" t="str">
        <x:v>车辆纯氢气里程查询_20260901-20260930_1024辆.xlsx / AD405</x:v>
      </x:c>
    </x:row>
    <x:row r="7616" ht="22" customHeight="1">
      <x:c r="A7616" s="2" t="n">
        <x:v>299</x:v>
      </x:c>
      <x:c r="B7616" s="2" t="str">
        <x:v>粤AGR8799</x:v>
      </x:c>
      <x:c r="C7616" s="2" t="str">
        <x:v>吴纬涛</x:v>
      </x:c>
      <x:c r="D7616" s="8" t="d">
        <x:v>2026-09-27T00:00:00.000Z</x:v>
      </x:c>
      <x:c r="E7616" s="7"/>
      <x:c r="F7616" s="7" t="n">
        <x:v>0</x:v>
      </x:c>
      <x:c r="G7616" s="7"/>
      <x:c r="H7616" s="2" t="str">
        <x:v>否</x:v>
      </x:c>
      <x:c r="I7616" s="7" t="str">
        <x:f>IF(AND(ISNUMBER(E7616),ISNUMBER(F7616)),E7616-F7616,"")</x:f>
      </x:c>
      <x:c r="J7616" s="2" t="str">
        <x:f>IF(H7616="否","不适用",IF(AND(ISNUMBER(E7616),ISNUMBER(F7616)),IF(I7616&gt;'规则与名单'!$B$2,"是","否"),"未判定"))</x:f>
        <x:v>不适用</x:v>
      </x:c>
      <x:c r="K7616" s="2" t="str">
        <x:f>IF(J7616="是",IF(ISNUMBER(F7616),"测试日GPS","缺失"),IF(ISNUMBER(G7616),"非测试日纯氢",IF(AND(H7616="是",J7616="未判定"),IF(ISNUMBER(F7616),"测试名单无纯氢GPS","缺失"),IF(ISNUMBER(E7616),"非测试日仪表","缺失"))))</x:f>
        <x:v>缺失</x:v>
      </x:c>
      <x:c r="L7616" s="7" t="str">
        <x:f>IF(K7616="缺失","",IF(K7616="非测试日纯氢",G7616,IF(K7616="非测试日仪表",E7616,F7616)))</x:f>
      </x:c>
      <x:c r="M7616" s="2" t="n">
        <x:f>IF(K7616="缺失",1,0)</x:f>
        <x:v>1</x:v>
      </x:c>
      <x:c r="N7616" s="2" t="str">
        <x:v>车辆里程查询_20260901-20260930_1024辆_仪表里程.xlsx / AE827</x:v>
      </x:c>
      <x:c r="O7616" s="2" t="str">
        <x:v>车辆里程查询_20260901-20260930_1024辆_GPS里程.xlsx / AE827</x:v>
      </x:c>
      <x:c r="P7616" s="2" t="str">
        <x:v>车辆纯氢气里程查询_20260901-20260930_1024辆.xlsx / AE405</x:v>
      </x:c>
    </x:row>
    <x:row r="7617" ht="22" customHeight="1">
      <x:c r="A7617" s="2" t="n">
        <x:v>299</x:v>
      </x:c>
      <x:c r="B7617" s="2" t="str">
        <x:v>粤AGR8799</x:v>
      </x:c>
      <x:c r="C7617" s="2" t="str">
        <x:v>吴纬涛</x:v>
      </x:c>
      <x:c r="D7617" s="8" t="d">
        <x:v>2026-09-28T00:00:00.000Z</x:v>
      </x:c>
      <x:c r="E7617" s="7"/>
      <x:c r="F7617" s="7" t="n">
        <x:v>0</x:v>
      </x:c>
      <x:c r="G7617" s="7"/>
      <x:c r="H7617" s="2" t="str">
        <x:v>否</x:v>
      </x:c>
      <x:c r="I7617" s="7" t="str">
        <x:f>IF(AND(ISNUMBER(E7617),ISNUMBER(F7617)),E7617-F7617,"")</x:f>
      </x:c>
      <x:c r="J7617" s="2" t="str">
        <x:f>IF(H7617="否","不适用",IF(AND(ISNUMBER(E7617),ISNUMBER(F7617)),IF(I7617&gt;'规则与名单'!$B$2,"是","否"),"未判定"))</x:f>
        <x:v>不适用</x:v>
      </x:c>
      <x:c r="K7617" s="2" t="str">
        <x:f>IF(J7617="是",IF(ISNUMBER(F7617),"测试日GPS","缺失"),IF(ISNUMBER(G7617),"非测试日纯氢",IF(AND(H7617="是",J7617="未判定"),IF(ISNUMBER(F7617),"测试名单无纯氢GPS","缺失"),IF(ISNUMBER(E7617),"非测试日仪表","缺失"))))</x:f>
        <x:v>缺失</x:v>
      </x:c>
      <x:c r="L7617" s="7" t="str">
        <x:f>IF(K7617="缺失","",IF(K7617="非测试日纯氢",G7617,IF(K7617="非测试日仪表",E7617,F7617)))</x:f>
      </x:c>
      <x:c r="M7617" s="2" t="n">
        <x:f>IF(K7617="缺失",1,0)</x:f>
        <x:v>1</x:v>
      </x:c>
      <x:c r="N7617" s="2" t="str">
        <x:v>车辆里程查询_20260901-20260930_1024辆_仪表里程.xlsx / AF827</x:v>
      </x:c>
      <x:c r="O7617" s="2" t="str">
        <x:v>车辆里程查询_20260901-20260930_1024辆_GPS里程.xlsx / AF827</x:v>
      </x:c>
      <x:c r="P7617" s="2" t="str">
        <x:v>车辆纯氢气里程查询_20260901-20260930_1024辆.xlsx / AF405</x:v>
      </x:c>
    </x:row>
    <x:row r="7618" ht="22" customHeight="1">
      <x:c r="A7618" s="2" t="n">
        <x:v>299</x:v>
      </x:c>
      <x:c r="B7618" s="2" t="str">
        <x:v>粤AGR8799</x:v>
      </x:c>
      <x:c r="C7618" s="2" t="str">
        <x:v>吴纬涛</x:v>
      </x:c>
      <x:c r="D7618" s="8" t="d">
        <x:v>2026-09-29T00:00:00.000Z</x:v>
      </x:c>
      <x:c r="E7618" s="7"/>
      <x:c r="F7618" s="7" t="n">
        <x:v>0</x:v>
      </x:c>
      <x:c r="G7618" s="7"/>
      <x:c r="H7618" s="2" t="str">
        <x:v>否</x:v>
      </x:c>
      <x:c r="I7618" s="7" t="str">
        <x:f>IF(AND(ISNUMBER(E7618),ISNUMBER(F7618)),E7618-F7618,"")</x:f>
      </x:c>
      <x:c r="J7618" s="2" t="str">
        <x:f>IF(H7618="否","不适用",IF(AND(ISNUMBER(E7618),ISNUMBER(F7618)),IF(I7618&gt;'规则与名单'!$B$2,"是","否"),"未判定"))</x:f>
        <x:v>不适用</x:v>
      </x:c>
      <x:c r="K7618" s="2" t="str">
        <x:f>IF(J7618="是",IF(ISNUMBER(F7618),"测试日GPS","缺失"),IF(ISNUMBER(G7618),"非测试日纯氢",IF(AND(H7618="是",J7618="未判定"),IF(ISNUMBER(F7618),"测试名单无纯氢GPS","缺失"),IF(ISNUMBER(E7618),"非测试日仪表","缺失"))))</x:f>
        <x:v>缺失</x:v>
      </x:c>
      <x:c r="L7618" s="7" t="str">
        <x:f>IF(K7618="缺失","",IF(K7618="非测试日纯氢",G7618,IF(K7618="非测试日仪表",E7618,F7618)))</x:f>
      </x:c>
      <x:c r="M7618" s="2" t="n">
        <x:f>IF(K7618="缺失",1,0)</x:f>
        <x:v>1</x:v>
      </x:c>
      <x:c r="N7618" s="2" t="str">
        <x:v>车辆里程查询_20260901-20260930_1024辆_仪表里程.xlsx / AG827</x:v>
      </x:c>
      <x:c r="O7618" s="2" t="str">
        <x:v>车辆里程查询_20260901-20260930_1024辆_GPS里程.xlsx / AG827</x:v>
      </x:c>
      <x:c r="P7618" s="2" t="str">
        <x:v>车辆纯氢气里程查询_20260901-20260930_1024辆.xlsx / AG405</x:v>
      </x:c>
    </x:row>
    <x:row r="7619" ht="22" customHeight="1">
      <x:c r="A7619" s="2" t="n">
        <x:v>299</x:v>
      </x:c>
      <x:c r="B7619" s="2" t="str">
        <x:v>粤AGR8799</x:v>
      </x:c>
      <x:c r="C7619" s="2" t="str">
        <x:v>吴纬涛</x:v>
      </x:c>
      <x:c r="D7619" s="8" t="d">
        <x:v>2026-09-30T00:00:00.000Z</x:v>
      </x:c>
      <x:c r="E7619" s="7"/>
      <x:c r="F7619" s="7" t="n">
        <x:v>0</x:v>
      </x:c>
      <x:c r="G7619" s="7"/>
      <x:c r="H7619" s="2" t="str">
        <x:v>否</x:v>
      </x:c>
      <x:c r="I7619" s="7" t="str">
        <x:f>IF(AND(ISNUMBER(E7619),ISNUMBER(F7619)),E7619-F7619,"")</x:f>
      </x:c>
      <x:c r="J7619" s="2" t="str">
        <x:f>IF(H7619="否","不适用",IF(AND(ISNUMBER(E7619),ISNUMBER(F7619)),IF(I7619&gt;'规则与名单'!$B$2,"是","否"),"未判定"))</x:f>
        <x:v>不适用</x:v>
      </x:c>
      <x:c r="K7619" s="2" t="str">
        <x:f>IF(J7619="是",IF(ISNUMBER(F7619),"测试日GPS","缺失"),IF(ISNUMBER(G7619),"非测试日纯氢",IF(AND(H7619="是",J7619="未判定"),IF(ISNUMBER(F7619),"测试名单无纯氢GPS","缺失"),IF(ISNUMBER(E7619),"非测试日仪表","缺失"))))</x:f>
        <x:v>缺失</x:v>
      </x:c>
      <x:c r="L7619" s="7" t="str">
        <x:f>IF(K7619="缺失","",IF(K7619="非测试日纯氢",G7619,IF(K7619="非测试日仪表",E7619,F7619)))</x:f>
      </x:c>
      <x:c r="M7619" s="2" t="n">
        <x:f>IF(K7619="缺失",1,0)</x:f>
        <x:v>1</x:v>
      </x:c>
      <x:c r="N7619" s="2" t="str">
        <x:v>车辆里程查询_20260901-20260930_1024辆_仪表里程.xlsx / AH827</x:v>
      </x:c>
      <x:c r="O7619" s="2" t="str">
        <x:v>车辆里程查询_20260901-20260930_1024辆_GPS里程.xlsx / AH827</x:v>
      </x:c>
      <x:c r="P7619" s="2" t="str">
        <x:v>车辆纯氢气里程查询_20260901-20260930_1024辆.xlsx / AH405</x:v>
      </x:c>
    </x:row>
    <x:row r="7620" ht="22" customHeight="1">
      <x:c r="A7620" s="2" t="n">
        <x:v>300</x:v>
      </x:c>
      <x:c r="B7620" s="2" t="str">
        <x:v>粤AGR9816</x:v>
      </x:c>
      <x:c r="C7620" s="2" t="str">
        <x:v>吴纬涛</x:v>
      </x:c>
      <x:c r="D7620" s="8" t="d">
        <x:v>2026-09-01T00:00:00.000Z</x:v>
      </x:c>
      <x:c r="E7620" s="7" t="n">
        <x:v>115.5</x:v>
      </x:c>
      <x:c r="F7620" s="7" t="n">
        <x:v>115.4</x:v>
      </x:c>
      <x:c r="G7620" s="7" t="n">
        <x:v>109.4</x:v>
      </x:c>
      <x:c r="H7620" s="2" t="str">
        <x:v>否</x:v>
      </x:c>
      <x:c r="I7620" s="7" t="n">
        <x:f>IF(AND(ISNUMBER(E7620),ISNUMBER(F7620)),E7620-F7620,"")</x:f>
        <x:v>0.09999999999999432</x:v>
      </x:c>
      <x:c r="J7620" s="2" t="str">
        <x:f>IF(H7620="否","不适用",IF(AND(ISNUMBER(E7620),ISNUMBER(F7620)),IF(I7620&gt;'规则与名单'!$B$2,"是","否"),"未判定"))</x:f>
        <x:v>不适用</x:v>
      </x:c>
      <x:c r="K7620" s="2" t="str">
        <x:f>IF(J7620="是",IF(ISNUMBER(F7620),"测试日GPS","缺失"),IF(ISNUMBER(G7620),"非测试日纯氢",IF(AND(H7620="是",J7620="未判定"),IF(ISNUMBER(F7620),"测试名单无纯氢GPS","缺失"),IF(ISNUMBER(E7620),"非测试日仪表","缺失"))))</x:f>
        <x:v>非测试日纯氢</x:v>
      </x:c>
      <x:c r="L7620" s="7" t="n">
        <x:f>IF(K7620="缺失","",IF(K7620="非测试日纯氢",G7620,IF(K7620="非测试日仪表",E7620,F7620)))</x:f>
        <x:v>109.4</x:v>
      </x:c>
      <x:c r="M7620" s="2" t="n">
        <x:f>IF(K7620="缺失",1,0)</x:f>
        <x:v>0</x:v>
      </x:c>
      <x:c r="N7620" s="2" t="str">
        <x:v>车辆里程查询_20260901-20260930_1024辆_仪表里程.xlsx / E238</x:v>
      </x:c>
      <x:c r="O7620" s="2" t="str">
        <x:v>车辆里程查询_20260901-20260930_1024辆_GPS里程.xlsx / E142</x:v>
      </x:c>
      <x:c r="P7620" s="2" t="str">
        <x:v>车辆纯氢气里程查询_20260901-20260930_1024辆.xlsx / E559</x:v>
      </x:c>
    </x:row>
    <x:row r="7621" ht="22" customHeight="1">
      <x:c r="A7621" s="2" t="n">
        <x:v>300</x:v>
      </x:c>
      <x:c r="B7621" s="2" t="str">
        <x:v>粤AGR9816</x:v>
      </x:c>
      <x:c r="C7621" s="2" t="str">
        <x:v>吴纬涛</x:v>
      </x:c>
      <x:c r="D7621" s="8" t="d">
        <x:v>2026-09-02T00:00:00.000Z</x:v>
      </x:c>
      <x:c r="E7621" s="7" t="n">
        <x:v>115.7</x:v>
      </x:c>
      <x:c r="F7621" s="7" t="n">
        <x:v>116.2</x:v>
      </x:c>
      <x:c r="G7621" s="7" t="n">
        <x:v>106.6</x:v>
      </x:c>
      <x:c r="H7621" s="2" t="str">
        <x:v>否</x:v>
      </x:c>
      <x:c r="I7621" s="7" t="n">
        <x:f>IF(AND(ISNUMBER(E7621),ISNUMBER(F7621)),E7621-F7621,"")</x:f>
        <x:v>-0.5</x:v>
      </x:c>
      <x:c r="J7621" s="2" t="str">
        <x:f>IF(H7621="否","不适用",IF(AND(ISNUMBER(E7621),ISNUMBER(F7621)),IF(I7621&gt;'规则与名单'!$B$2,"是","否"),"未判定"))</x:f>
        <x:v>不适用</x:v>
      </x:c>
      <x:c r="K7621" s="2" t="str">
        <x:f>IF(J7621="是",IF(ISNUMBER(F7621),"测试日GPS","缺失"),IF(ISNUMBER(G7621),"非测试日纯氢",IF(AND(H7621="是",J7621="未判定"),IF(ISNUMBER(F7621),"测试名单无纯氢GPS","缺失"),IF(ISNUMBER(E7621),"非测试日仪表","缺失"))))</x:f>
        <x:v>非测试日纯氢</x:v>
      </x:c>
      <x:c r="L7621" s="7" t="n">
        <x:f>IF(K7621="缺失","",IF(K7621="非测试日纯氢",G7621,IF(K7621="非测试日仪表",E7621,F7621)))</x:f>
        <x:v>106.6</x:v>
      </x:c>
      <x:c r="M7621" s="2" t="n">
        <x:f>IF(K7621="缺失",1,0)</x:f>
        <x:v>0</x:v>
      </x:c>
      <x:c r="N7621" s="2" t="str">
        <x:v>车辆里程查询_20260901-20260930_1024辆_仪表里程.xlsx / F238</x:v>
      </x:c>
      <x:c r="O7621" s="2" t="str">
        <x:v>车辆里程查询_20260901-20260930_1024辆_GPS里程.xlsx / F142</x:v>
      </x:c>
      <x:c r="P7621" s="2" t="str">
        <x:v>车辆纯氢气里程查询_20260901-20260930_1024辆.xlsx / F559</x:v>
      </x:c>
    </x:row>
    <x:row r="7622" ht="22" customHeight="1">
      <x:c r="A7622" s="2" t="n">
        <x:v>300</x:v>
      </x:c>
      <x:c r="B7622" s="2" t="str">
        <x:v>粤AGR9816</x:v>
      </x:c>
      <x:c r="C7622" s="2" t="str">
        <x:v>吴纬涛</x:v>
      </x:c>
      <x:c r="D7622" s="8" t="d">
        <x:v>2026-09-03T00:00:00.000Z</x:v>
      </x:c>
      <x:c r="E7622" s="7" t="n">
        <x:v>93.8</x:v>
      </x:c>
      <x:c r="F7622" s="7" t="n">
        <x:v>93.8</x:v>
      </x:c>
      <x:c r="G7622" s="7" t="n">
        <x:v>81</x:v>
      </x:c>
      <x:c r="H7622" s="2" t="str">
        <x:v>否</x:v>
      </x:c>
      <x:c r="I7622" s="7" t="n">
        <x:f>IF(AND(ISNUMBER(E7622),ISNUMBER(F7622)),E7622-F7622,"")</x:f>
        <x:v>0</x:v>
      </x:c>
      <x:c r="J7622" s="2" t="str">
        <x:f>IF(H7622="否","不适用",IF(AND(ISNUMBER(E7622),ISNUMBER(F7622)),IF(I7622&gt;'规则与名单'!$B$2,"是","否"),"未判定"))</x:f>
        <x:v>不适用</x:v>
      </x:c>
      <x:c r="K7622" s="2" t="str">
        <x:f>IF(J7622="是",IF(ISNUMBER(F7622),"测试日GPS","缺失"),IF(ISNUMBER(G7622),"非测试日纯氢",IF(AND(H7622="是",J7622="未判定"),IF(ISNUMBER(F7622),"测试名单无纯氢GPS","缺失"),IF(ISNUMBER(E7622),"非测试日仪表","缺失"))))</x:f>
        <x:v>非测试日纯氢</x:v>
      </x:c>
      <x:c r="L7622" s="7" t="n">
        <x:f>IF(K7622="缺失","",IF(K7622="非测试日纯氢",G7622,IF(K7622="非测试日仪表",E7622,F7622)))</x:f>
        <x:v>81</x:v>
      </x:c>
      <x:c r="M7622" s="2" t="n">
        <x:f>IF(K7622="缺失",1,0)</x:f>
        <x:v>0</x:v>
      </x:c>
      <x:c r="N7622" s="2" t="str">
        <x:v>车辆里程查询_20260901-20260930_1024辆_仪表里程.xlsx / G238</x:v>
      </x:c>
      <x:c r="O7622" s="2" t="str">
        <x:v>车辆里程查询_20260901-20260930_1024辆_GPS里程.xlsx / G142</x:v>
      </x:c>
      <x:c r="P7622" s="2" t="str">
        <x:v>车辆纯氢气里程查询_20260901-20260930_1024辆.xlsx / G559</x:v>
      </x:c>
    </x:row>
    <x:row r="7623" ht="22" customHeight="1">
      <x:c r="A7623" s="2" t="n">
        <x:v>300</x:v>
      </x:c>
      <x:c r="B7623" s="2" t="str">
        <x:v>粤AGR9816</x:v>
      </x:c>
      <x:c r="C7623" s="2" t="str">
        <x:v>吴纬涛</x:v>
      </x:c>
      <x:c r="D7623" s="8" t="d">
        <x:v>2026-09-04T00:00:00.000Z</x:v>
      </x:c>
      <x:c r="E7623" s="7" t="n">
        <x:v>192.6</x:v>
      </x:c>
      <x:c r="F7623" s="7" t="n">
        <x:v>190.7</x:v>
      </x:c>
      <x:c r="G7623" s="7" t="n">
        <x:v>188.1</x:v>
      </x:c>
      <x:c r="H7623" s="2" t="str">
        <x:v>否</x:v>
      </x:c>
      <x:c r="I7623" s="7" t="n">
        <x:f>IF(AND(ISNUMBER(E7623),ISNUMBER(F7623)),E7623-F7623,"")</x:f>
        <x:v>1.9000000000000057</x:v>
      </x:c>
      <x:c r="J7623" s="2" t="str">
        <x:f>IF(H7623="否","不适用",IF(AND(ISNUMBER(E7623),ISNUMBER(F7623)),IF(I7623&gt;'规则与名单'!$B$2,"是","否"),"未判定"))</x:f>
        <x:v>不适用</x:v>
      </x:c>
      <x:c r="K7623" s="2" t="str">
        <x:f>IF(J7623="是",IF(ISNUMBER(F7623),"测试日GPS","缺失"),IF(ISNUMBER(G7623),"非测试日纯氢",IF(AND(H7623="是",J7623="未判定"),IF(ISNUMBER(F7623),"测试名单无纯氢GPS","缺失"),IF(ISNUMBER(E7623),"非测试日仪表","缺失"))))</x:f>
        <x:v>非测试日纯氢</x:v>
      </x:c>
      <x:c r="L7623" s="7" t="n">
        <x:f>IF(K7623="缺失","",IF(K7623="非测试日纯氢",G7623,IF(K7623="非测试日仪表",E7623,F7623)))</x:f>
        <x:v>188.1</x:v>
      </x:c>
      <x:c r="M7623" s="2" t="n">
        <x:f>IF(K7623="缺失",1,0)</x:f>
        <x:v>0</x:v>
      </x:c>
      <x:c r="N7623" s="2" t="str">
        <x:v>车辆里程查询_20260901-20260930_1024辆_仪表里程.xlsx / H238</x:v>
      </x:c>
      <x:c r="O7623" s="2" t="str">
        <x:v>车辆里程查询_20260901-20260930_1024辆_GPS里程.xlsx / H142</x:v>
      </x:c>
      <x:c r="P7623" s="2" t="str">
        <x:v>车辆纯氢气里程查询_20260901-20260930_1024辆.xlsx / H559</x:v>
      </x:c>
    </x:row>
    <x:row r="7624" ht="22" customHeight="1">
      <x:c r="A7624" s="2" t="n">
        <x:v>300</x:v>
      </x:c>
      <x:c r="B7624" s="2" t="str">
        <x:v>粤AGR9816</x:v>
      </x:c>
      <x:c r="C7624" s="2" t="str">
        <x:v>吴纬涛</x:v>
      </x:c>
      <x:c r="D7624" s="8" t="d">
        <x:v>2026-09-05T00:00:00.000Z</x:v>
      </x:c>
      <x:c r="E7624" s="7" t="n">
        <x:v>175.2</x:v>
      </x:c>
      <x:c r="F7624" s="7" t="n">
        <x:v>174</x:v>
      </x:c>
      <x:c r="G7624" s="7" t="n">
        <x:v>175</x:v>
      </x:c>
      <x:c r="H7624" s="2" t="str">
        <x:v>否</x:v>
      </x:c>
      <x:c r="I7624" s="7" t="n">
        <x:f>IF(AND(ISNUMBER(E7624),ISNUMBER(F7624)),E7624-F7624,"")</x:f>
        <x:v>1.1999999999999886</x:v>
      </x:c>
      <x:c r="J7624" s="2" t="str">
        <x:f>IF(H7624="否","不适用",IF(AND(ISNUMBER(E7624),ISNUMBER(F7624)),IF(I7624&gt;'规则与名单'!$B$2,"是","否"),"未判定"))</x:f>
        <x:v>不适用</x:v>
      </x:c>
      <x:c r="K7624" s="2" t="str">
        <x:f>IF(J7624="是",IF(ISNUMBER(F7624),"测试日GPS","缺失"),IF(ISNUMBER(G7624),"非测试日纯氢",IF(AND(H7624="是",J7624="未判定"),IF(ISNUMBER(F7624),"测试名单无纯氢GPS","缺失"),IF(ISNUMBER(E7624),"非测试日仪表","缺失"))))</x:f>
        <x:v>非测试日纯氢</x:v>
      </x:c>
      <x:c r="L7624" s="7" t="n">
        <x:f>IF(K7624="缺失","",IF(K7624="非测试日纯氢",G7624,IF(K7624="非测试日仪表",E7624,F7624)))</x:f>
        <x:v>175</x:v>
      </x:c>
      <x:c r="M7624" s="2" t="n">
        <x:f>IF(K7624="缺失",1,0)</x:f>
        <x:v>0</x:v>
      </x:c>
      <x:c r="N7624" s="2" t="str">
        <x:v>车辆里程查询_20260901-20260930_1024辆_仪表里程.xlsx / I238</x:v>
      </x:c>
      <x:c r="O7624" s="2" t="str">
        <x:v>车辆里程查询_20260901-20260930_1024辆_GPS里程.xlsx / I142</x:v>
      </x:c>
      <x:c r="P7624" s="2" t="str">
        <x:v>车辆纯氢气里程查询_20260901-20260930_1024辆.xlsx / I559</x:v>
      </x:c>
    </x:row>
    <x:row r="7625" ht="22" customHeight="1">
      <x:c r="A7625" s="2" t="n">
        <x:v>300</x:v>
      </x:c>
      <x:c r="B7625" s="2" t="str">
        <x:v>粤AGR9816</x:v>
      </x:c>
      <x:c r="C7625" s="2" t="str">
        <x:v>吴纬涛</x:v>
      </x:c>
      <x:c r="D7625" s="8" t="d">
        <x:v>2026-09-06T00:00:00.000Z</x:v>
      </x:c>
      <x:c r="E7625" s="7" t="n">
        <x:v>12.2</x:v>
      </x:c>
      <x:c r="F7625" s="7" t="n">
        <x:v>11.2</x:v>
      </x:c>
      <x:c r="G7625" s="7" t="n">
        <x:v>12.1</x:v>
      </x:c>
      <x:c r="H7625" s="2" t="str">
        <x:v>否</x:v>
      </x:c>
      <x:c r="I7625" s="7" t="n">
        <x:f>IF(AND(ISNUMBER(E7625),ISNUMBER(F7625)),E7625-F7625,"")</x:f>
        <x:v>1</x:v>
      </x:c>
      <x:c r="J7625" s="2" t="str">
        <x:f>IF(H7625="否","不适用",IF(AND(ISNUMBER(E7625),ISNUMBER(F7625)),IF(I7625&gt;'规则与名单'!$B$2,"是","否"),"未判定"))</x:f>
        <x:v>不适用</x:v>
      </x:c>
      <x:c r="K7625" s="2" t="str">
        <x:f>IF(J7625="是",IF(ISNUMBER(F7625),"测试日GPS","缺失"),IF(ISNUMBER(G7625),"非测试日纯氢",IF(AND(H7625="是",J7625="未判定"),IF(ISNUMBER(F7625),"测试名单无纯氢GPS","缺失"),IF(ISNUMBER(E7625),"非测试日仪表","缺失"))))</x:f>
        <x:v>非测试日纯氢</x:v>
      </x:c>
      <x:c r="L7625" s="7" t="n">
        <x:f>IF(K7625="缺失","",IF(K7625="非测试日纯氢",G7625,IF(K7625="非测试日仪表",E7625,F7625)))</x:f>
        <x:v>12.1</x:v>
      </x:c>
      <x:c r="M7625" s="2" t="n">
        <x:f>IF(K7625="缺失",1,0)</x:f>
        <x:v>0</x:v>
      </x:c>
      <x:c r="N7625" s="2" t="str">
        <x:v>车辆里程查询_20260901-20260930_1024辆_仪表里程.xlsx / J238</x:v>
      </x:c>
      <x:c r="O7625" s="2" t="str">
        <x:v>车辆里程查询_20260901-20260930_1024辆_GPS里程.xlsx / J142</x:v>
      </x:c>
      <x:c r="P7625" s="2" t="str">
        <x:v>车辆纯氢气里程查询_20260901-20260930_1024辆.xlsx / J559</x:v>
      </x:c>
    </x:row>
    <x:row r="7626" ht="22" customHeight="1">
      <x:c r="A7626" s="2" t="n">
        <x:v>300</x:v>
      </x:c>
      <x:c r="B7626" s="2" t="str">
        <x:v>粤AGR9816</x:v>
      </x:c>
      <x:c r="C7626" s="2" t="str">
        <x:v>吴纬涛</x:v>
      </x:c>
      <x:c r="D7626" s="8" t="d">
        <x:v>2026-09-07T00:00:00.000Z</x:v>
      </x:c>
      <x:c r="E7626" s="7" t="n">
        <x:v>114.3</x:v>
      </x:c>
      <x:c r="F7626" s="7" t="n">
        <x:v>112.8</x:v>
      </x:c>
      <x:c r="G7626" s="7" t="n">
        <x:v>108.6</x:v>
      </x:c>
      <x:c r="H7626" s="2" t="str">
        <x:v>否</x:v>
      </x:c>
      <x:c r="I7626" s="7" t="n">
        <x:f>IF(AND(ISNUMBER(E7626),ISNUMBER(F7626)),E7626-F7626,"")</x:f>
        <x:v>1.5</x:v>
      </x:c>
      <x:c r="J7626" s="2" t="str">
        <x:f>IF(H7626="否","不适用",IF(AND(ISNUMBER(E7626),ISNUMBER(F7626)),IF(I7626&gt;'规则与名单'!$B$2,"是","否"),"未判定"))</x:f>
        <x:v>不适用</x:v>
      </x:c>
      <x:c r="K7626" s="2" t="str">
        <x:f>IF(J7626="是",IF(ISNUMBER(F7626),"测试日GPS","缺失"),IF(ISNUMBER(G7626),"非测试日纯氢",IF(AND(H7626="是",J7626="未判定"),IF(ISNUMBER(F7626),"测试名单无纯氢GPS","缺失"),IF(ISNUMBER(E7626),"非测试日仪表","缺失"))))</x:f>
        <x:v>非测试日纯氢</x:v>
      </x:c>
      <x:c r="L7626" s="7" t="n">
        <x:f>IF(K7626="缺失","",IF(K7626="非测试日纯氢",G7626,IF(K7626="非测试日仪表",E7626,F7626)))</x:f>
        <x:v>108.6</x:v>
      </x:c>
      <x:c r="M7626" s="2" t="n">
        <x:f>IF(K7626="缺失",1,0)</x:f>
        <x:v>0</x:v>
      </x:c>
      <x:c r="N7626" s="2" t="str">
        <x:v>车辆里程查询_20260901-20260930_1024辆_仪表里程.xlsx / K238</x:v>
      </x:c>
      <x:c r="O7626" s="2" t="str">
        <x:v>车辆里程查询_20260901-20260930_1024辆_GPS里程.xlsx / K142</x:v>
      </x:c>
      <x:c r="P7626" s="2" t="str">
        <x:v>车辆纯氢气里程查询_20260901-20260930_1024辆.xlsx / K559</x:v>
      </x:c>
    </x:row>
    <x:row r="7627" ht="22" customHeight="1">
      <x:c r="A7627" s="2" t="n">
        <x:v>300</x:v>
      </x:c>
      <x:c r="B7627" s="2" t="str">
        <x:v>粤AGR9816</x:v>
      </x:c>
      <x:c r="C7627" s="2" t="str">
        <x:v>吴纬涛</x:v>
      </x:c>
      <x:c r="D7627" s="8" t="d">
        <x:v>2026-09-08T00:00:00.000Z</x:v>
      </x:c>
      <x:c r="E7627" s="7" t="n">
        <x:v>95.2</x:v>
      </x:c>
      <x:c r="F7627" s="7" t="n">
        <x:v>95.3</x:v>
      </x:c>
      <x:c r="G7627" s="7" t="n">
        <x:v>79</x:v>
      </x:c>
      <x:c r="H7627" s="2" t="str">
        <x:v>否</x:v>
      </x:c>
      <x:c r="I7627" s="7" t="n">
        <x:f>IF(AND(ISNUMBER(E7627),ISNUMBER(F7627)),E7627-F7627,"")</x:f>
        <x:v>-0.09999999999999432</x:v>
      </x:c>
      <x:c r="J7627" s="2" t="str">
        <x:f>IF(H7627="否","不适用",IF(AND(ISNUMBER(E7627),ISNUMBER(F7627)),IF(I7627&gt;'规则与名单'!$B$2,"是","否"),"未判定"))</x:f>
        <x:v>不适用</x:v>
      </x:c>
      <x:c r="K7627" s="2" t="str">
        <x:f>IF(J7627="是",IF(ISNUMBER(F7627),"测试日GPS","缺失"),IF(ISNUMBER(G7627),"非测试日纯氢",IF(AND(H7627="是",J7627="未判定"),IF(ISNUMBER(F7627),"测试名单无纯氢GPS","缺失"),IF(ISNUMBER(E7627),"非测试日仪表","缺失"))))</x:f>
        <x:v>非测试日纯氢</x:v>
      </x:c>
      <x:c r="L7627" s="7" t="n">
        <x:f>IF(K7627="缺失","",IF(K7627="非测试日纯氢",G7627,IF(K7627="非测试日仪表",E7627,F7627)))</x:f>
        <x:v>79</x:v>
      </x:c>
      <x:c r="M7627" s="2" t="n">
        <x:f>IF(K7627="缺失",1,0)</x:f>
        <x:v>0</x:v>
      </x:c>
      <x:c r="N7627" s="2" t="str">
        <x:v>车辆里程查询_20260901-20260930_1024辆_仪表里程.xlsx / L238</x:v>
      </x:c>
      <x:c r="O7627" s="2" t="str">
        <x:v>车辆里程查询_20260901-20260930_1024辆_GPS里程.xlsx / L142</x:v>
      </x:c>
      <x:c r="P7627" s="2" t="str">
        <x:v>车辆纯氢气里程查询_20260901-20260930_1024辆.xlsx / L559</x:v>
      </x:c>
    </x:row>
    <x:row r="7628" ht="22" customHeight="1">
      <x:c r="A7628" s="2" t="n">
        <x:v>300</x:v>
      </x:c>
      <x:c r="B7628" s="2" t="str">
        <x:v>粤AGR9816</x:v>
      </x:c>
      <x:c r="C7628" s="2" t="str">
        <x:v>吴纬涛</x:v>
      </x:c>
      <x:c r="D7628" s="8" t="d">
        <x:v>2026-09-09T00:00:00.000Z</x:v>
      </x:c>
      <x:c r="E7628" s="7" t="n">
        <x:v>230.7</x:v>
      </x:c>
      <x:c r="F7628" s="7" t="n">
        <x:v>230.5</x:v>
      </x:c>
      <x:c r="G7628" s="7" t="n">
        <x:v>228.6</x:v>
      </x:c>
      <x:c r="H7628" s="2" t="str">
        <x:v>否</x:v>
      </x:c>
      <x:c r="I7628" s="7" t="n">
        <x:f>IF(AND(ISNUMBER(E7628),ISNUMBER(F7628)),E7628-F7628,"")</x:f>
        <x:v>0.19999999999998863</x:v>
      </x:c>
      <x:c r="J7628" s="2" t="str">
        <x:f>IF(H7628="否","不适用",IF(AND(ISNUMBER(E7628),ISNUMBER(F7628)),IF(I7628&gt;'规则与名单'!$B$2,"是","否"),"未判定"))</x:f>
        <x:v>不适用</x:v>
      </x:c>
      <x:c r="K7628" s="2" t="str">
        <x:f>IF(J7628="是",IF(ISNUMBER(F7628),"测试日GPS","缺失"),IF(ISNUMBER(G7628),"非测试日纯氢",IF(AND(H7628="是",J7628="未判定"),IF(ISNUMBER(F7628),"测试名单无纯氢GPS","缺失"),IF(ISNUMBER(E7628),"非测试日仪表","缺失"))))</x:f>
        <x:v>非测试日纯氢</x:v>
      </x:c>
      <x:c r="L7628" s="7" t="n">
        <x:f>IF(K7628="缺失","",IF(K7628="非测试日纯氢",G7628,IF(K7628="非测试日仪表",E7628,F7628)))</x:f>
        <x:v>228.6</x:v>
      </x:c>
      <x:c r="M7628" s="2" t="n">
        <x:f>IF(K7628="缺失",1,0)</x:f>
        <x:v>0</x:v>
      </x:c>
      <x:c r="N7628" s="2" t="str">
        <x:v>车辆里程查询_20260901-20260930_1024辆_仪表里程.xlsx / M238</x:v>
      </x:c>
      <x:c r="O7628" s="2" t="str">
        <x:v>车辆里程查询_20260901-20260930_1024辆_GPS里程.xlsx / M142</x:v>
      </x:c>
      <x:c r="P7628" s="2" t="str">
        <x:v>车辆纯氢气里程查询_20260901-20260930_1024辆.xlsx / M559</x:v>
      </x:c>
    </x:row>
    <x:row r="7629" ht="22" customHeight="1">
      <x:c r="A7629" s="2" t="n">
        <x:v>300</x:v>
      </x:c>
      <x:c r="B7629" s="2" t="str">
        <x:v>粤AGR9816</x:v>
      </x:c>
      <x:c r="C7629" s="2" t="str">
        <x:v>吴纬涛</x:v>
      </x:c>
      <x:c r="D7629" s="8" t="d">
        <x:v>2026-09-10T00:00:00.000Z</x:v>
      </x:c>
      <x:c r="E7629" s="7" t="n">
        <x:v>201.8</x:v>
      </x:c>
      <x:c r="F7629" s="7" t="n">
        <x:v>200</x:v>
      </x:c>
      <x:c r="G7629" s="7" t="n">
        <x:v>191.9</x:v>
      </x:c>
      <x:c r="H7629" s="2" t="str">
        <x:v>否</x:v>
      </x:c>
      <x:c r="I7629" s="7" t="n">
        <x:f>IF(AND(ISNUMBER(E7629),ISNUMBER(F7629)),E7629-F7629,"")</x:f>
        <x:v>1.8000000000000114</x:v>
      </x:c>
      <x:c r="J7629" s="2" t="str">
        <x:f>IF(H7629="否","不适用",IF(AND(ISNUMBER(E7629),ISNUMBER(F7629)),IF(I7629&gt;'规则与名单'!$B$2,"是","否"),"未判定"))</x:f>
        <x:v>不适用</x:v>
      </x:c>
      <x:c r="K7629" s="2" t="str">
        <x:f>IF(J7629="是",IF(ISNUMBER(F7629),"测试日GPS","缺失"),IF(ISNUMBER(G7629),"非测试日纯氢",IF(AND(H7629="是",J7629="未判定"),IF(ISNUMBER(F7629),"测试名单无纯氢GPS","缺失"),IF(ISNUMBER(E7629),"非测试日仪表","缺失"))))</x:f>
        <x:v>非测试日纯氢</x:v>
      </x:c>
      <x:c r="L7629" s="7" t="n">
        <x:f>IF(K7629="缺失","",IF(K7629="非测试日纯氢",G7629,IF(K7629="非测试日仪表",E7629,F7629)))</x:f>
        <x:v>191.9</x:v>
      </x:c>
      <x:c r="M7629" s="2" t="n">
        <x:f>IF(K7629="缺失",1,0)</x:f>
        <x:v>0</x:v>
      </x:c>
      <x:c r="N7629" s="2" t="str">
        <x:v>车辆里程查询_20260901-20260930_1024辆_仪表里程.xlsx / N238</x:v>
      </x:c>
      <x:c r="O7629" s="2" t="str">
        <x:v>车辆里程查询_20260901-20260930_1024辆_GPS里程.xlsx / N142</x:v>
      </x:c>
      <x:c r="P7629" s="2" t="str">
        <x:v>车辆纯氢气里程查询_20260901-20260930_1024辆.xlsx / N559</x:v>
      </x:c>
    </x:row>
    <x:row r="7630" ht="22" customHeight="1">
      <x:c r="A7630" s="2" t="n">
        <x:v>300</x:v>
      </x:c>
      <x:c r="B7630" s="2" t="str">
        <x:v>粤AGR9816</x:v>
      </x:c>
      <x:c r="C7630" s="2" t="str">
        <x:v>吴纬涛</x:v>
      </x:c>
      <x:c r="D7630" s="8" t="d">
        <x:v>2026-09-11T00:00:00.000Z</x:v>
      </x:c>
      <x:c r="E7630" s="7" t="n">
        <x:v>57</x:v>
      </x:c>
      <x:c r="F7630" s="7" t="n">
        <x:v>54.6</x:v>
      </x:c>
      <x:c r="G7630" s="7" t="n">
        <x:v>9.6</x:v>
      </x:c>
      <x:c r="H7630" s="2" t="str">
        <x:v>否</x:v>
      </x:c>
      <x:c r="I7630" s="7" t="n">
        <x:f>IF(AND(ISNUMBER(E7630),ISNUMBER(F7630)),E7630-F7630,"")</x:f>
        <x:v>2.3999999999999986</x:v>
      </x:c>
      <x:c r="J7630" s="2" t="str">
        <x:f>IF(H7630="否","不适用",IF(AND(ISNUMBER(E7630),ISNUMBER(F7630)),IF(I7630&gt;'规则与名单'!$B$2,"是","否"),"未判定"))</x:f>
        <x:v>不适用</x:v>
      </x:c>
      <x:c r="K7630" s="2" t="str">
        <x:f>IF(J7630="是",IF(ISNUMBER(F7630),"测试日GPS","缺失"),IF(ISNUMBER(G7630),"非测试日纯氢",IF(AND(H7630="是",J7630="未判定"),IF(ISNUMBER(F7630),"测试名单无纯氢GPS","缺失"),IF(ISNUMBER(E7630),"非测试日仪表","缺失"))))</x:f>
        <x:v>非测试日纯氢</x:v>
      </x:c>
      <x:c r="L7630" s="7" t="n">
        <x:f>IF(K7630="缺失","",IF(K7630="非测试日纯氢",G7630,IF(K7630="非测试日仪表",E7630,F7630)))</x:f>
        <x:v>9.6</x:v>
      </x:c>
      <x:c r="M7630" s="2" t="n">
        <x:f>IF(K7630="缺失",1,0)</x:f>
        <x:v>0</x:v>
      </x:c>
      <x:c r="N7630" s="2" t="str">
        <x:v>车辆里程查询_20260901-20260930_1024辆_仪表里程.xlsx / O238</x:v>
      </x:c>
      <x:c r="O7630" s="2" t="str">
        <x:v>车辆里程查询_20260901-20260930_1024辆_GPS里程.xlsx / O142</x:v>
      </x:c>
      <x:c r="P7630" s="2" t="str">
        <x:v>车辆纯氢气里程查询_20260901-20260930_1024辆.xlsx / O559</x:v>
      </x:c>
    </x:row>
    <x:row r="7631" ht="22" customHeight="1">
      <x:c r="A7631" s="2" t="n">
        <x:v>300</x:v>
      </x:c>
      <x:c r="B7631" s="2" t="str">
        <x:v>粤AGR9816</x:v>
      </x:c>
      <x:c r="C7631" s="2" t="str">
        <x:v>吴纬涛</x:v>
      </x:c>
      <x:c r="D7631" s="8" t="d">
        <x:v>2026-09-12T00:00:00.000Z</x:v>
      </x:c>
      <x:c r="E7631" s="7" t="n">
        <x:v>144.7</x:v>
      </x:c>
      <x:c r="F7631" s="7" t="n">
        <x:v>148.2</x:v>
      </x:c>
      <x:c r="G7631" s="7" t="n">
        <x:v>106</x:v>
      </x:c>
      <x:c r="H7631" s="2" t="str">
        <x:v>否</x:v>
      </x:c>
      <x:c r="I7631" s="7" t="n">
        <x:f>IF(AND(ISNUMBER(E7631),ISNUMBER(F7631)),E7631-F7631,"")</x:f>
        <x:v>-3.5</x:v>
      </x:c>
      <x:c r="J7631" s="2" t="str">
        <x:f>IF(H7631="否","不适用",IF(AND(ISNUMBER(E7631),ISNUMBER(F7631)),IF(I7631&gt;'规则与名单'!$B$2,"是","否"),"未判定"))</x:f>
        <x:v>不适用</x:v>
      </x:c>
      <x:c r="K7631" s="2" t="str">
        <x:f>IF(J7631="是",IF(ISNUMBER(F7631),"测试日GPS","缺失"),IF(ISNUMBER(G7631),"非测试日纯氢",IF(AND(H7631="是",J7631="未判定"),IF(ISNUMBER(F7631),"测试名单无纯氢GPS","缺失"),IF(ISNUMBER(E7631),"非测试日仪表","缺失"))))</x:f>
        <x:v>非测试日纯氢</x:v>
      </x:c>
      <x:c r="L7631" s="7" t="n">
        <x:f>IF(K7631="缺失","",IF(K7631="非测试日纯氢",G7631,IF(K7631="非测试日仪表",E7631,F7631)))</x:f>
        <x:v>106</x:v>
      </x:c>
      <x:c r="M7631" s="2" t="n">
        <x:f>IF(K7631="缺失",1,0)</x:f>
        <x:v>0</x:v>
      </x:c>
      <x:c r="N7631" s="2" t="str">
        <x:v>车辆里程查询_20260901-20260930_1024辆_仪表里程.xlsx / P238</x:v>
      </x:c>
      <x:c r="O7631" s="2" t="str">
        <x:v>车辆里程查询_20260901-20260930_1024辆_GPS里程.xlsx / P142</x:v>
      </x:c>
      <x:c r="P7631" s="2" t="str">
        <x:v>车辆纯氢气里程查询_20260901-20260930_1024辆.xlsx / P559</x:v>
      </x:c>
    </x:row>
    <x:row r="7632" ht="22" customHeight="1">
      <x:c r="A7632" s="2" t="n">
        <x:v>300</x:v>
      </x:c>
      <x:c r="B7632" s="2" t="str">
        <x:v>粤AGR9816</x:v>
      </x:c>
      <x:c r="C7632" s="2" t="str">
        <x:v>吴纬涛</x:v>
      </x:c>
      <x:c r="D7632" s="8" t="d">
        <x:v>2026-09-13T00:00:00.000Z</x:v>
      </x:c>
      <x:c r="E7632" s="7" t="n">
        <x:v>17.8</x:v>
      </x:c>
      <x:c r="F7632" s="7" t="n">
        <x:v>17.9</x:v>
      </x:c>
      <x:c r="G7632" s="7" t="n">
        <x:v>17.7</x:v>
      </x:c>
      <x:c r="H7632" s="2" t="str">
        <x:v>否</x:v>
      </x:c>
      <x:c r="I7632" s="7" t="n">
        <x:f>IF(AND(ISNUMBER(E7632),ISNUMBER(F7632)),E7632-F7632,"")</x:f>
        <x:v>-0.09999999999999787</x:v>
      </x:c>
      <x:c r="J7632" s="2" t="str">
        <x:f>IF(H7632="否","不适用",IF(AND(ISNUMBER(E7632),ISNUMBER(F7632)),IF(I7632&gt;'规则与名单'!$B$2,"是","否"),"未判定"))</x:f>
        <x:v>不适用</x:v>
      </x:c>
      <x:c r="K7632" s="2" t="str">
        <x:f>IF(J7632="是",IF(ISNUMBER(F7632),"测试日GPS","缺失"),IF(ISNUMBER(G7632),"非测试日纯氢",IF(AND(H7632="是",J7632="未判定"),IF(ISNUMBER(F7632),"测试名单无纯氢GPS","缺失"),IF(ISNUMBER(E7632),"非测试日仪表","缺失"))))</x:f>
        <x:v>非测试日纯氢</x:v>
      </x:c>
      <x:c r="L7632" s="7" t="n">
        <x:f>IF(K7632="缺失","",IF(K7632="非测试日纯氢",G7632,IF(K7632="非测试日仪表",E7632,F7632)))</x:f>
        <x:v>17.7</x:v>
      </x:c>
      <x:c r="M7632" s="2" t="n">
        <x:f>IF(K7632="缺失",1,0)</x:f>
        <x:v>0</x:v>
      </x:c>
      <x:c r="N7632" s="2" t="str">
        <x:v>车辆里程查询_20260901-20260930_1024辆_仪表里程.xlsx / Q238</x:v>
      </x:c>
      <x:c r="O7632" s="2" t="str">
        <x:v>车辆里程查询_20260901-20260930_1024辆_GPS里程.xlsx / Q142</x:v>
      </x:c>
      <x:c r="P7632" s="2" t="str">
        <x:v>车辆纯氢气里程查询_20260901-20260930_1024辆.xlsx / Q559</x:v>
      </x:c>
    </x:row>
    <x:row r="7633" ht="22" customHeight="1">
      <x:c r="A7633" s="2" t="n">
        <x:v>300</x:v>
      </x:c>
      <x:c r="B7633" s="2" t="str">
        <x:v>粤AGR9816</x:v>
      </x:c>
      <x:c r="C7633" s="2" t="str">
        <x:v>吴纬涛</x:v>
      </x:c>
      <x:c r="D7633" s="8" t="d">
        <x:v>2026-09-14T00:00:00.000Z</x:v>
      </x:c>
      <x:c r="E7633" s="7" t="n">
        <x:v>117.6</x:v>
      </x:c>
      <x:c r="F7633" s="7" t="n">
        <x:v>118.4</x:v>
      </x:c>
      <x:c r="G7633" s="7" t="n">
        <x:v>113.9</x:v>
      </x:c>
      <x:c r="H7633" s="2" t="str">
        <x:v>否</x:v>
      </x:c>
      <x:c r="I7633" s="7" t="n">
        <x:f>IF(AND(ISNUMBER(E7633),ISNUMBER(F7633)),E7633-F7633,"")</x:f>
        <x:v>-0.8000000000000114</x:v>
      </x:c>
      <x:c r="J7633" s="2" t="str">
        <x:f>IF(H7633="否","不适用",IF(AND(ISNUMBER(E7633),ISNUMBER(F7633)),IF(I7633&gt;'规则与名单'!$B$2,"是","否"),"未判定"))</x:f>
        <x:v>不适用</x:v>
      </x:c>
      <x:c r="K7633" s="2" t="str">
        <x:f>IF(J7633="是",IF(ISNUMBER(F7633),"测试日GPS","缺失"),IF(ISNUMBER(G7633),"非测试日纯氢",IF(AND(H7633="是",J7633="未判定"),IF(ISNUMBER(F7633),"测试名单无纯氢GPS","缺失"),IF(ISNUMBER(E7633),"非测试日仪表","缺失"))))</x:f>
        <x:v>非测试日纯氢</x:v>
      </x:c>
      <x:c r="L7633" s="7" t="n">
        <x:f>IF(K7633="缺失","",IF(K7633="非测试日纯氢",G7633,IF(K7633="非测试日仪表",E7633,F7633)))</x:f>
        <x:v>113.9</x:v>
      </x:c>
      <x:c r="M7633" s="2" t="n">
        <x:f>IF(K7633="缺失",1,0)</x:f>
        <x:v>0</x:v>
      </x:c>
      <x:c r="N7633" s="2" t="str">
        <x:v>车辆里程查询_20260901-20260930_1024辆_仪表里程.xlsx / R238</x:v>
      </x:c>
      <x:c r="O7633" s="2" t="str">
        <x:v>车辆里程查询_20260901-20260930_1024辆_GPS里程.xlsx / R142</x:v>
      </x:c>
      <x:c r="P7633" s="2" t="str">
        <x:v>车辆纯氢气里程查询_20260901-20260930_1024辆.xlsx / R559</x:v>
      </x:c>
    </x:row>
    <x:row r="7634" ht="22" customHeight="1">
      <x:c r="A7634" s="2" t="n">
        <x:v>300</x:v>
      </x:c>
      <x:c r="B7634" s="2" t="str">
        <x:v>粤AGR9816</x:v>
      </x:c>
      <x:c r="C7634" s="2" t="str">
        <x:v>吴纬涛</x:v>
      </x:c>
      <x:c r="D7634" s="8" t="d">
        <x:v>2026-09-15T00:00:00.000Z</x:v>
      </x:c>
      <x:c r="E7634" s="7" t="n">
        <x:v>159.9</x:v>
      </x:c>
      <x:c r="F7634" s="7" t="n">
        <x:v>157.5</x:v>
      </x:c>
      <x:c r="G7634" s="7" t="n">
        <x:v>154.8</x:v>
      </x:c>
      <x:c r="H7634" s="2" t="str">
        <x:v>否</x:v>
      </x:c>
      <x:c r="I7634" s="7" t="n">
        <x:f>IF(AND(ISNUMBER(E7634),ISNUMBER(F7634)),E7634-F7634,"")</x:f>
        <x:v>2.4000000000000057</x:v>
      </x:c>
      <x:c r="J7634" s="2" t="str">
        <x:f>IF(H7634="否","不适用",IF(AND(ISNUMBER(E7634),ISNUMBER(F7634)),IF(I7634&gt;'规则与名单'!$B$2,"是","否"),"未判定"))</x:f>
        <x:v>不适用</x:v>
      </x:c>
      <x:c r="K7634" s="2" t="str">
        <x:f>IF(J7634="是",IF(ISNUMBER(F7634),"测试日GPS","缺失"),IF(ISNUMBER(G7634),"非测试日纯氢",IF(AND(H7634="是",J7634="未判定"),IF(ISNUMBER(F7634),"测试名单无纯氢GPS","缺失"),IF(ISNUMBER(E7634),"非测试日仪表","缺失"))))</x:f>
        <x:v>非测试日纯氢</x:v>
      </x:c>
      <x:c r="L7634" s="7" t="n">
        <x:f>IF(K7634="缺失","",IF(K7634="非测试日纯氢",G7634,IF(K7634="非测试日仪表",E7634,F7634)))</x:f>
        <x:v>154.8</x:v>
      </x:c>
      <x:c r="M7634" s="2" t="n">
        <x:f>IF(K7634="缺失",1,0)</x:f>
        <x:v>0</x:v>
      </x:c>
      <x:c r="N7634" s="2" t="str">
        <x:v>车辆里程查询_20260901-20260930_1024辆_仪表里程.xlsx / S238</x:v>
      </x:c>
      <x:c r="O7634" s="2" t="str">
        <x:v>车辆里程查询_20260901-20260930_1024辆_GPS里程.xlsx / S142</x:v>
      </x:c>
      <x:c r="P7634" s="2" t="str">
        <x:v>车辆纯氢气里程查询_20260901-20260930_1024辆.xlsx / S559</x:v>
      </x:c>
    </x:row>
    <x:row r="7635" ht="22" customHeight="1">
      <x:c r="A7635" s="2" t="n">
        <x:v>300</x:v>
      </x:c>
      <x:c r="B7635" s="2" t="str">
        <x:v>粤AGR9816</x:v>
      </x:c>
      <x:c r="C7635" s="2" t="str">
        <x:v>吴纬涛</x:v>
      </x:c>
      <x:c r="D7635" s="8" t="d">
        <x:v>2026-09-16T00:00:00.000Z</x:v>
      </x:c>
      <x:c r="E7635" s="7" t="n">
        <x:v>93.1</x:v>
      </x:c>
      <x:c r="F7635" s="7" t="n">
        <x:v>91</x:v>
      </x:c>
      <x:c r="G7635" s="7" t="n">
        <x:v>86.5</x:v>
      </x:c>
      <x:c r="H7635" s="2" t="str">
        <x:v>否</x:v>
      </x:c>
      <x:c r="I7635" s="7" t="n">
        <x:f>IF(AND(ISNUMBER(E7635),ISNUMBER(F7635)),E7635-F7635,"")</x:f>
        <x:v>2.0999999999999943</x:v>
      </x:c>
      <x:c r="J7635" s="2" t="str">
        <x:f>IF(H7635="否","不适用",IF(AND(ISNUMBER(E7635),ISNUMBER(F7635)),IF(I7635&gt;'规则与名单'!$B$2,"是","否"),"未判定"))</x:f>
        <x:v>不适用</x:v>
      </x:c>
      <x:c r="K7635" s="2" t="str">
        <x:f>IF(J7635="是",IF(ISNUMBER(F7635),"测试日GPS","缺失"),IF(ISNUMBER(G7635),"非测试日纯氢",IF(AND(H7635="是",J7635="未判定"),IF(ISNUMBER(F7635),"测试名单无纯氢GPS","缺失"),IF(ISNUMBER(E7635),"非测试日仪表","缺失"))))</x:f>
        <x:v>非测试日纯氢</x:v>
      </x:c>
      <x:c r="L7635" s="7" t="n">
        <x:f>IF(K7635="缺失","",IF(K7635="非测试日纯氢",G7635,IF(K7635="非测试日仪表",E7635,F7635)))</x:f>
        <x:v>86.5</x:v>
      </x:c>
      <x:c r="M7635" s="2" t="n">
        <x:f>IF(K7635="缺失",1,0)</x:f>
        <x:v>0</x:v>
      </x:c>
      <x:c r="N7635" s="2" t="str">
        <x:v>车辆里程查询_20260901-20260930_1024辆_仪表里程.xlsx / T238</x:v>
      </x:c>
      <x:c r="O7635" s="2" t="str">
        <x:v>车辆里程查询_20260901-20260930_1024辆_GPS里程.xlsx / T142</x:v>
      </x:c>
      <x:c r="P7635" s="2" t="str">
        <x:v>车辆纯氢气里程查询_20260901-20260930_1024辆.xlsx / T559</x:v>
      </x:c>
    </x:row>
    <x:row r="7636" ht="22" customHeight="1">
      <x:c r="A7636" s="2" t="n">
        <x:v>300</x:v>
      </x:c>
      <x:c r="B7636" s="2" t="str">
        <x:v>粤AGR9816</x:v>
      </x:c>
      <x:c r="C7636" s="2" t="str">
        <x:v>吴纬涛</x:v>
      </x:c>
      <x:c r="D7636" s="8" t="d">
        <x:v>2026-09-17T00:00:00.000Z</x:v>
      </x:c>
      <x:c r="E7636" s="7" t="n">
        <x:v>195.4</x:v>
      </x:c>
      <x:c r="F7636" s="7" t="n">
        <x:v>193.6</x:v>
      </x:c>
      <x:c r="G7636" s="7" t="n">
        <x:v>151.2</x:v>
      </x:c>
      <x:c r="H7636" s="2" t="str">
        <x:v>否</x:v>
      </x:c>
      <x:c r="I7636" s="7" t="n">
        <x:f>IF(AND(ISNUMBER(E7636),ISNUMBER(F7636)),E7636-F7636,"")</x:f>
        <x:v>1.8000000000000114</x:v>
      </x:c>
      <x:c r="J7636" s="2" t="str">
        <x:f>IF(H7636="否","不适用",IF(AND(ISNUMBER(E7636),ISNUMBER(F7636)),IF(I7636&gt;'规则与名单'!$B$2,"是","否"),"未判定"))</x:f>
        <x:v>不适用</x:v>
      </x:c>
      <x:c r="K7636" s="2" t="str">
        <x:f>IF(J7636="是",IF(ISNUMBER(F7636),"测试日GPS","缺失"),IF(ISNUMBER(G7636),"非测试日纯氢",IF(AND(H7636="是",J7636="未判定"),IF(ISNUMBER(F7636),"测试名单无纯氢GPS","缺失"),IF(ISNUMBER(E7636),"非测试日仪表","缺失"))))</x:f>
        <x:v>非测试日纯氢</x:v>
      </x:c>
      <x:c r="L7636" s="7" t="n">
        <x:f>IF(K7636="缺失","",IF(K7636="非测试日纯氢",G7636,IF(K7636="非测试日仪表",E7636,F7636)))</x:f>
        <x:v>151.2</x:v>
      </x:c>
      <x:c r="M7636" s="2" t="n">
        <x:f>IF(K7636="缺失",1,0)</x:f>
        <x:v>0</x:v>
      </x:c>
      <x:c r="N7636" s="2" t="str">
        <x:v>车辆里程查询_20260901-20260930_1024辆_仪表里程.xlsx / U238</x:v>
      </x:c>
      <x:c r="O7636" s="2" t="str">
        <x:v>车辆里程查询_20260901-20260930_1024辆_GPS里程.xlsx / U142</x:v>
      </x:c>
      <x:c r="P7636" s="2" t="str">
        <x:v>车辆纯氢气里程查询_20260901-20260930_1024辆.xlsx / U559</x:v>
      </x:c>
    </x:row>
    <x:row r="7637" ht="22" customHeight="1">
      <x:c r="A7637" s="2" t="n">
        <x:v>300</x:v>
      </x:c>
      <x:c r="B7637" s="2" t="str">
        <x:v>粤AGR9816</x:v>
      </x:c>
      <x:c r="C7637" s="2" t="str">
        <x:v>吴纬涛</x:v>
      </x:c>
      <x:c r="D7637" s="8" t="d">
        <x:v>2026-09-18T00:00:00.000Z</x:v>
      </x:c>
      <x:c r="E7637" s="7" t="n">
        <x:v>143.6</x:v>
      </x:c>
      <x:c r="F7637" s="7" t="n">
        <x:v>145.7</x:v>
      </x:c>
      <x:c r="G7637" s="7" t="n">
        <x:v>112.3</x:v>
      </x:c>
      <x:c r="H7637" s="2" t="str">
        <x:v>否</x:v>
      </x:c>
      <x:c r="I7637" s="7" t="n">
        <x:f>IF(AND(ISNUMBER(E7637),ISNUMBER(F7637)),E7637-F7637,"")</x:f>
        <x:v>-2.0999999999999943</x:v>
      </x:c>
      <x:c r="J7637" s="2" t="str">
        <x:f>IF(H7637="否","不适用",IF(AND(ISNUMBER(E7637),ISNUMBER(F7637)),IF(I7637&gt;'规则与名单'!$B$2,"是","否"),"未判定"))</x:f>
        <x:v>不适用</x:v>
      </x:c>
      <x:c r="K7637" s="2" t="str">
        <x:f>IF(J7637="是",IF(ISNUMBER(F7637),"测试日GPS","缺失"),IF(ISNUMBER(G7637),"非测试日纯氢",IF(AND(H7637="是",J7637="未判定"),IF(ISNUMBER(F7637),"测试名单无纯氢GPS","缺失"),IF(ISNUMBER(E7637),"非测试日仪表","缺失"))))</x:f>
        <x:v>非测试日纯氢</x:v>
      </x:c>
      <x:c r="L7637" s="7" t="n">
        <x:f>IF(K7637="缺失","",IF(K7637="非测试日纯氢",G7637,IF(K7637="非测试日仪表",E7637,F7637)))</x:f>
        <x:v>112.3</x:v>
      </x:c>
      <x:c r="M7637" s="2" t="n">
        <x:f>IF(K7637="缺失",1,0)</x:f>
        <x:v>0</x:v>
      </x:c>
      <x:c r="N7637" s="2" t="str">
        <x:v>车辆里程查询_20260901-20260930_1024辆_仪表里程.xlsx / V238</x:v>
      </x:c>
      <x:c r="O7637" s="2" t="str">
        <x:v>车辆里程查询_20260901-20260930_1024辆_GPS里程.xlsx / V142</x:v>
      </x:c>
      <x:c r="P7637" s="2" t="str">
        <x:v>车辆纯氢气里程查询_20260901-20260930_1024辆.xlsx / V559</x:v>
      </x:c>
    </x:row>
    <x:row r="7638" ht="22" customHeight="1">
      <x:c r="A7638" s="2" t="n">
        <x:v>300</x:v>
      </x:c>
      <x:c r="B7638" s="2" t="str">
        <x:v>粤AGR9816</x:v>
      </x:c>
      <x:c r="C7638" s="2" t="str">
        <x:v>吴纬涛</x:v>
      </x:c>
      <x:c r="D7638" s="8" t="d">
        <x:v>2026-09-19T00:00:00.000Z</x:v>
      </x:c>
      <x:c r="E7638" s="7" t="n">
        <x:v>150.3</x:v>
      </x:c>
      <x:c r="F7638" s="7" t="n">
        <x:v>153.9</x:v>
      </x:c>
      <x:c r="G7638" s="7" t="n">
        <x:v>150.2</x:v>
      </x:c>
      <x:c r="H7638" s="2" t="str">
        <x:v>否</x:v>
      </x:c>
      <x:c r="I7638" s="7" t="n">
        <x:f>IF(AND(ISNUMBER(E7638),ISNUMBER(F7638)),E7638-F7638,"")</x:f>
        <x:v>-3.5999999999999943</x:v>
      </x:c>
      <x:c r="J7638" s="2" t="str">
        <x:f>IF(H7638="否","不适用",IF(AND(ISNUMBER(E7638),ISNUMBER(F7638)),IF(I7638&gt;'规则与名单'!$B$2,"是","否"),"未判定"))</x:f>
        <x:v>不适用</x:v>
      </x:c>
      <x:c r="K7638" s="2" t="str">
        <x:f>IF(J7638="是",IF(ISNUMBER(F7638),"测试日GPS","缺失"),IF(ISNUMBER(G7638),"非测试日纯氢",IF(AND(H7638="是",J7638="未判定"),IF(ISNUMBER(F7638),"测试名单无纯氢GPS","缺失"),IF(ISNUMBER(E7638),"非测试日仪表","缺失"))))</x:f>
        <x:v>非测试日纯氢</x:v>
      </x:c>
      <x:c r="L7638" s="7" t="n">
        <x:f>IF(K7638="缺失","",IF(K7638="非测试日纯氢",G7638,IF(K7638="非测试日仪表",E7638,F7638)))</x:f>
        <x:v>150.2</x:v>
      </x:c>
      <x:c r="M7638" s="2" t="n">
        <x:f>IF(K7638="缺失",1,0)</x:f>
        <x:v>0</x:v>
      </x:c>
      <x:c r="N7638" s="2" t="str">
        <x:v>车辆里程查询_20260901-20260930_1024辆_仪表里程.xlsx / W238</x:v>
      </x:c>
      <x:c r="O7638" s="2" t="str">
        <x:v>车辆里程查询_20260901-20260930_1024辆_GPS里程.xlsx / W142</x:v>
      </x:c>
      <x:c r="P7638" s="2" t="str">
        <x:v>车辆纯氢气里程查询_20260901-20260930_1024辆.xlsx / W559</x:v>
      </x:c>
    </x:row>
    <x:row r="7639" ht="22" customHeight="1">
      <x:c r="A7639" s="2" t="n">
        <x:v>300</x:v>
      </x:c>
      <x:c r="B7639" s="2" t="str">
        <x:v>粤AGR9816</x:v>
      </x:c>
      <x:c r="C7639" s="2" t="str">
        <x:v>吴纬涛</x:v>
      </x:c>
      <x:c r="D7639" s="8" t="d">
        <x:v>2026-09-20T00:00:00.000Z</x:v>
      </x:c>
      <x:c r="E7639" s="7" t="n">
        <x:v>31.4</x:v>
      </x:c>
      <x:c r="F7639" s="7" t="n">
        <x:v>32.3</x:v>
      </x:c>
      <x:c r="G7639" s="7" t="n">
        <x:v>30.3</x:v>
      </x:c>
      <x:c r="H7639" s="2" t="str">
        <x:v>否</x:v>
      </x:c>
      <x:c r="I7639" s="7" t="n">
        <x:f>IF(AND(ISNUMBER(E7639),ISNUMBER(F7639)),E7639-F7639,"")</x:f>
        <x:v>-0.8999999999999986</x:v>
      </x:c>
      <x:c r="J7639" s="2" t="str">
        <x:f>IF(H7639="否","不适用",IF(AND(ISNUMBER(E7639),ISNUMBER(F7639)),IF(I7639&gt;'规则与名单'!$B$2,"是","否"),"未判定"))</x:f>
        <x:v>不适用</x:v>
      </x:c>
      <x:c r="K7639" s="2" t="str">
        <x:f>IF(J7639="是",IF(ISNUMBER(F7639),"测试日GPS","缺失"),IF(ISNUMBER(G7639),"非测试日纯氢",IF(AND(H7639="是",J7639="未判定"),IF(ISNUMBER(F7639),"测试名单无纯氢GPS","缺失"),IF(ISNUMBER(E7639),"非测试日仪表","缺失"))))</x:f>
        <x:v>非测试日纯氢</x:v>
      </x:c>
      <x:c r="L7639" s="7" t="n">
        <x:f>IF(K7639="缺失","",IF(K7639="非测试日纯氢",G7639,IF(K7639="非测试日仪表",E7639,F7639)))</x:f>
        <x:v>30.3</x:v>
      </x:c>
      <x:c r="M7639" s="2" t="n">
        <x:f>IF(K7639="缺失",1,0)</x:f>
        <x:v>0</x:v>
      </x:c>
      <x:c r="N7639" s="2" t="str">
        <x:v>车辆里程查询_20260901-20260930_1024辆_仪表里程.xlsx / X238</x:v>
      </x:c>
      <x:c r="O7639" s="2" t="str">
        <x:v>车辆里程查询_20260901-20260930_1024辆_GPS里程.xlsx / X142</x:v>
      </x:c>
      <x:c r="P7639" s="2" t="str">
        <x:v>车辆纯氢气里程查询_20260901-20260930_1024辆.xlsx / X559</x:v>
      </x:c>
    </x:row>
    <x:row r="7640" ht="22" customHeight="1">
      <x:c r="A7640" s="2" t="n">
        <x:v>300</x:v>
      </x:c>
      <x:c r="B7640" s="2" t="str">
        <x:v>粤AGR9816</x:v>
      </x:c>
      <x:c r="C7640" s="2" t="str">
        <x:v>吴纬涛</x:v>
      </x:c>
      <x:c r="D7640" s="8" t="d">
        <x:v>2026-09-21T00:00:00.000Z</x:v>
      </x:c>
      <x:c r="E7640" s="7" t="n">
        <x:v>95.1</x:v>
      </x:c>
      <x:c r="F7640" s="7" t="n">
        <x:v>103.5</x:v>
      </x:c>
      <x:c r="G7640" s="7" t="n">
        <x:v>85.7</x:v>
      </x:c>
      <x:c r="H7640" s="2" t="str">
        <x:v>否</x:v>
      </x:c>
      <x:c r="I7640" s="7" t="n">
        <x:f>IF(AND(ISNUMBER(E7640),ISNUMBER(F7640)),E7640-F7640,"")</x:f>
        <x:v>-8.400000000000006</x:v>
      </x:c>
      <x:c r="J7640" s="2" t="str">
        <x:f>IF(H7640="否","不适用",IF(AND(ISNUMBER(E7640),ISNUMBER(F7640)),IF(I7640&gt;'规则与名单'!$B$2,"是","否"),"未判定"))</x:f>
        <x:v>不适用</x:v>
      </x:c>
      <x:c r="K7640" s="2" t="str">
        <x:f>IF(J7640="是",IF(ISNUMBER(F7640),"测试日GPS","缺失"),IF(ISNUMBER(G7640),"非测试日纯氢",IF(AND(H7640="是",J7640="未判定"),IF(ISNUMBER(F7640),"测试名单无纯氢GPS","缺失"),IF(ISNUMBER(E7640),"非测试日仪表","缺失"))))</x:f>
        <x:v>非测试日纯氢</x:v>
      </x:c>
      <x:c r="L7640" s="7" t="n">
        <x:f>IF(K7640="缺失","",IF(K7640="非测试日纯氢",G7640,IF(K7640="非测试日仪表",E7640,F7640)))</x:f>
        <x:v>85.7</x:v>
      </x:c>
      <x:c r="M7640" s="2" t="n">
        <x:f>IF(K7640="缺失",1,0)</x:f>
        <x:v>0</x:v>
      </x:c>
      <x:c r="N7640" s="2" t="str">
        <x:v>车辆里程查询_20260901-20260930_1024辆_仪表里程.xlsx / Y238</x:v>
      </x:c>
      <x:c r="O7640" s="2" t="str">
        <x:v>车辆里程查询_20260901-20260930_1024辆_GPS里程.xlsx / Y142</x:v>
      </x:c>
      <x:c r="P7640" s="2" t="str">
        <x:v>车辆纯氢气里程查询_20260901-20260930_1024辆.xlsx / Y559</x:v>
      </x:c>
    </x:row>
    <x:row r="7641" ht="22" customHeight="1">
      <x:c r="A7641" s="2" t="n">
        <x:v>300</x:v>
      </x:c>
      <x:c r="B7641" s="2" t="str">
        <x:v>粤AGR9816</x:v>
      </x:c>
      <x:c r="C7641" s="2" t="str">
        <x:v>吴纬涛</x:v>
      </x:c>
      <x:c r="D7641" s="8" t="d">
        <x:v>2026-09-22T00:00:00.000Z</x:v>
      </x:c>
      <x:c r="E7641" s="7" t="n">
        <x:v>131.1</x:v>
      </x:c>
      <x:c r="F7641" s="7" t="n">
        <x:v>125.2</x:v>
      </x:c>
      <x:c r="G7641" s="7" t="n">
        <x:v>105</x:v>
      </x:c>
      <x:c r="H7641" s="2" t="str">
        <x:v>否</x:v>
      </x:c>
      <x:c r="I7641" s="7" t="n">
        <x:f>IF(AND(ISNUMBER(E7641),ISNUMBER(F7641)),E7641-F7641,"")</x:f>
        <x:v>5.8999999999999915</x:v>
      </x:c>
      <x:c r="J7641" s="2" t="str">
        <x:f>IF(H7641="否","不适用",IF(AND(ISNUMBER(E7641),ISNUMBER(F7641)),IF(I7641&gt;'规则与名单'!$B$2,"是","否"),"未判定"))</x:f>
        <x:v>不适用</x:v>
      </x:c>
      <x:c r="K7641" s="2" t="str">
        <x:f>IF(J7641="是",IF(ISNUMBER(F7641),"测试日GPS","缺失"),IF(ISNUMBER(G7641),"非测试日纯氢",IF(AND(H7641="是",J7641="未判定"),IF(ISNUMBER(F7641),"测试名单无纯氢GPS","缺失"),IF(ISNUMBER(E7641),"非测试日仪表","缺失"))))</x:f>
        <x:v>非测试日纯氢</x:v>
      </x:c>
      <x:c r="L7641" s="7" t="n">
        <x:f>IF(K7641="缺失","",IF(K7641="非测试日纯氢",G7641,IF(K7641="非测试日仪表",E7641,F7641)))</x:f>
        <x:v>105</x:v>
      </x:c>
      <x:c r="M7641" s="2" t="n">
        <x:f>IF(K7641="缺失",1,0)</x:f>
        <x:v>0</x:v>
      </x:c>
      <x:c r="N7641" s="2" t="str">
        <x:v>车辆里程查询_20260901-20260930_1024辆_仪表里程.xlsx / Z238</x:v>
      </x:c>
      <x:c r="O7641" s="2" t="str">
        <x:v>车辆里程查询_20260901-20260930_1024辆_GPS里程.xlsx / Z142</x:v>
      </x:c>
      <x:c r="P7641" s="2" t="str">
        <x:v>车辆纯氢气里程查询_20260901-20260930_1024辆.xlsx / Z559</x:v>
      </x:c>
    </x:row>
    <x:row r="7642" ht="22" customHeight="1">
      <x:c r="A7642" s="2" t="n">
        <x:v>300</x:v>
      </x:c>
      <x:c r="B7642" s="2" t="str">
        <x:v>粤AGR9816</x:v>
      </x:c>
      <x:c r="C7642" s="2" t="str">
        <x:v>吴纬涛</x:v>
      </x:c>
      <x:c r="D7642" s="8" t="d">
        <x:v>2026-09-23T00:00:00.000Z</x:v>
      </x:c>
      <x:c r="E7642" s="7" t="n">
        <x:v>136</x:v>
      </x:c>
      <x:c r="F7642" s="7" t="n">
        <x:v>133.9</x:v>
      </x:c>
      <x:c r="G7642" s="7" t="n">
        <x:v>124.9</x:v>
      </x:c>
      <x:c r="H7642" s="2" t="str">
        <x:v>否</x:v>
      </x:c>
      <x:c r="I7642" s="7" t="n">
        <x:f>IF(AND(ISNUMBER(E7642),ISNUMBER(F7642)),E7642-F7642,"")</x:f>
        <x:v>2.0999999999999943</x:v>
      </x:c>
      <x:c r="J7642" s="2" t="str">
        <x:f>IF(H7642="否","不适用",IF(AND(ISNUMBER(E7642),ISNUMBER(F7642)),IF(I7642&gt;'规则与名单'!$B$2,"是","否"),"未判定"))</x:f>
        <x:v>不适用</x:v>
      </x:c>
      <x:c r="K7642" s="2" t="str">
        <x:f>IF(J7642="是",IF(ISNUMBER(F7642),"测试日GPS","缺失"),IF(ISNUMBER(G7642),"非测试日纯氢",IF(AND(H7642="是",J7642="未判定"),IF(ISNUMBER(F7642),"测试名单无纯氢GPS","缺失"),IF(ISNUMBER(E7642),"非测试日仪表","缺失"))))</x:f>
        <x:v>非测试日纯氢</x:v>
      </x:c>
      <x:c r="L7642" s="7" t="n">
        <x:f>IF(K7642="缺失","",IF(K7642="非测试日纯氢",G7642,IF(K7642="非测试日仪表",E7642,F7642)))</x:f>
        <x:v>124.9</x:v>
      </x:c>
      <x:c r="M7642" s="2" t="n">
        <x:f>IF(K7642="缺失",1,0)</x:f>
        <x:v>0</x:v>
      </x:c>
      <x:c r="N7642" s="2" t="str">
        <x:v>车辆里程查询_20260901-20260930_1024辆_仪表里程.xlsx / AA238</x:v>
      </x:c>
      <x:c r="O7642" s="2" t="str">
        <x:v>车辆里程查询_20260901-20260930_1024辆_GPS里程.xlsx / AA142</x:v>
      </x:c>
      <x:c r="P7642" s="2" t="str">
        <x:v>车辆纯氢气里程查询_20260901-20260930_1024辆.xlsx / AA559</x:v>
      </x:c>
    </x:row>
    <x:row r="7643" ht="22" customHeight="1">
      <x:c r="A7643" s="2" t="n">
        <x:v>300</x:v>
      </x:c>
      <x:c r="B7643" s="2" t="str">
        <x:v>粤AGR9816</x:v>
      </x:c>
      <x:c r="C7643" s="2" t="str">
        <x:v>吴纬涛</x:v>
      </x:c>
      <x:c r="D7643" s="8" t="d">
        <x:v>2026-09-24T00:00:00.000Z</x:v>
      </x:c>
      <x:c r="E7643" s="7" t="n">
        <x:v>180.2</x:v>
      </x:c>
      <x:c r="F7643" s="7" t="n">
        <x:v>174.4</x:v>
      </x:c>
      <x:c r="G7643" s="7" t="n">
        <x:v>175.7</x:v>
      </x:c>
      <x:c r="H7643" s="2" t="str">
        <x:v>否</x:v>
      </x:c>
      <x:c r="I7643" s="7" t="n">
        <x:f>IF(AND(ISNUMBER(E7643),ISNUMBER(F7643)),E7643-F7643,"")</x:f>
        <x:v>5.799999999999983</x:v>
      </x:c>
      <x:c r="J7643" s="2" t="str">
        <x:f>IF(H7643="否","不适用",IF(AND(ISNUMBER(E7643),ISNUMBER(F7643)),IF(I7643&gt;'规则与名单'!$B$2,"是","否"),"未判定"))</x:f>
        <x:v>不适用</x:v>
      </x:c>
      <x:c r="K7643" s="2" t="str">
        <x:f>IF(J7643="是",IF(ISNUMBER(F7643),"测试日GPS","缺失"),IF(ISNUMBER(G7643),"非测试日纯氢",IF(AND(H7643="是",J7643="未判定"),IF(ISNUMBER(F7643),"测试名单无纯氢GPS","缺失"),IF(ISNUMBER(E7643),"非测试日仪表","缺失"))))</x:f>
        <x:v>非测试日纯氢</x:v>
      </x:c>
      <x:c r="L7643" s="7" t="n">
        <x:f>IF(K7643="缺失","",IF(K7643="非测试日纯氢",G7643,IF(K7643="非测试日仪表",E7643,F7643)))</x:f>
        <x:v>175.7</x:v>
      </x:c>
      <x:c r="M7643" s="2" t="n">
        <x:f>IF(K7643="缺失",1,0)</x:f>
        <x:v>0</x:v>
      </x:c>
      <x:c r="N7643" s="2" t="str">
        <x:v>车辆里程查询_20260901-20260930_1024辆_仪表里程.xlsx / AB238</x:v>
      </x:c>
      <x:c r="O7643" s="2" t="str">
        <x:v>车辆里程查询_20260901-20260930_1024辆_GPS里程.xlsx / AB142</x:v>
      </x:c>
      <x:c r="P7643" s="2" t="str">
        <x:v>车辆纯氢气里程查询_20260901-20260930_1024辆.xlsx / AB559</x:v>
      </x:c>
    </x:row>
    <x:row r="7644" ht="22" customHeight="1">
      <x:c r="A7644" s="2" t="n">
        <x:v>300</x:v>
      </x:c>
      <x:c r="B7644" s="2" t="str">
        <x:v>粤AGR9816</x:v>
      </x:c>
      <x:c r="C7644" s="2" t="str">
        <x:v>吴纬涛</x:v>
      </x:c>
      <x:c r="D7644" s="8" t="d">
        <x:v>2026-09-25T00:00:00.000Z</x:v>
      </x:c>
      <x:c r="E7644" s="7" t="n">
        <x:v>112.9</x:v>
      </x:c>
      <x:c r="F7644" s="7" t="n">
        <x:v>113.2</x:v>
      </x:c>
      <x:c r="G7644" s="7" t="n">
        <x:v>112.9</x:v>
      </x:c>
      <x:c r="H7644" s="2" t="str">
        <x:v>否</x:v>
      </x:c>
      <x:c r="I7644" s="7" t="n">
        <x:f>IF(AND(ISNUMBER(E7644),ISNUMBER(F7644)),E7644-F7644,"")</x:f>
        <x:v>-0.29999999999999716</x:v>
      </x:c>
      <x:c r="J7644" s="2" t="str">
        <x:f>IF(H7644="否","不适用",IF(AND(ISNUMBER(E7644),ISNUMBER(F7644)),IF(I7644&gt;'规则与名单'!$B$2,"是","否"),"未判定"))</x:f>
        <x:v>不适用</x:v>
      </x:c>
      <x:c r="K7644" s="2" t="str">
        <x:f>IF(J7644="是",IF(ISNUMBER(F7644),"测试日GPS","缺失"),IF(ISNUMBER(G7644),"非测试日纯氢",IF(AND(H7644="是",J7644="未判定"),IF(ISNUMBER(F7644),"测试名单无纯氢GPS","缺失"),IF(ISNUMBER(E7644),"非测试日仪表","缺失"))))</x:f>
        <x:v>非测试日纯氢</x:v>
      </x:c>
      <x:c r="L7644" s="7" t="n">
        <x:f>IF(K7644="缺失","",IF(K7644="非测试日纯氢",G7644,IF(K7644="非测试日仪表",E7644,F7644)))</x:f>
        <x:v>112.9</x:v>
      </x:c>
      <x:c r="M7644" s="2" t="n">
        <x:f>IF(K7644="缺失",1,0)</x:f>
        <x:v>0</x:v>
      </x:c>
      <x:c r="N7644" s="2" t="str">
        <x:v>车辆里程查询_20260901-20260930_1024辆_仪表里程.xlsx / AC238</x:v>
      </x:c>
      <x:c r="O7644" s="2" t="str">
        <x:v>车辆里程查询_20260901-20260930_1024辆_GPS里程.xlsx / AC142</x:v>
      </x:c>
      <x:c r="P7644" s="2" t="str">
        <x:v>车辆纯氢气里程查询_20260901-20260930_1024辆.xlsx / AC559</x:v>
      </x:c>
    </x:row>
    <x:row r="7645" ht="22" customHeight="1">
      <x:c r="A7645" s="2" t="n">
        <x:v>300</x:v>
      </x:c>
      <x:c r="B7645" s="2" t="str">
        <x:v>粤AGR9816</x:v>
      </x:c>
      <x:c r="C7645" s="2" t="str">
        <x:v>吴纬涛</x:v>
      </x:c>
      <x:c r="D7645" s="8" t="d">
        <x:v>2026-09-26T00:00:00.000Z</x:v>
      </x:c>
      <x:c r="E7645" s="7" t="n">
        <x:v>225.2</x:v>
      </x:c>
      <x:c r="F7645" s="7" t="n">
        <x:v>225</x:v>
      </x:c>
      <x:c r="G7645" s="7" t="n">
        <x:v>210.5</x:v>
      </x:c>
      <x:c r="H7645" s="2" t="str">
        <x:v>否</x:v>
      </x:c>
      <x:c r="I7645" s="7" t="n">
        <x:f>IF(AND(ISNUMBER(E7645),ISNUMBER(F7645)),E7645-F7645,"")</x:f>
        <x:v>0.19999999999998863</x:v>
      </x:c>
      <x:c r="J7645" s="2" t="str">
        <x:f>IF(H7645="否","不适用",IF(AND(ISNUMBER(E7645),ISNUMBER(F7645)),IF(I7645&gt;'规则与名单'!$B$2,"是","否"),"未判定"))</x:f>
        <x:v>不适用</x:v>
      </x:c>
      <x:c r="K7645" s="2" t="str">
        <x:f>IF(J7645="是",IF(ISNUMBER(F7645),"测试日GPS","缺失"),IF(ISNUMBER(G7645),"非测试日纯氢",IF(AND(H7645="是",J7645="未判定"),IF(ISNUMBER(F7645),"测试名单无纯氢GPS","缺失"),IF(ISNUMBER(E7645),"非测试日仪表","缺失"))))</x:f>
        <x:v>非测试日纯氢</x:v>
      </x:c>
      <x:c r="L7645" s="7" t="n">
        <x:f>IF(K7645="缺失","",IF(K7645="非测试日纯氢",G7645,IF(K7645="非测试日仪表",E7645,F7645)))</x:f>
        <x:v>210.5</x:v>
      </x:c>
      <x:c r="M7645" s="2" t="n">
        <x:f>IF(K7645="缺失",1,0)</x:f>
        <x:v>0</x:v>
      </x:c>
      <x:c r="N7645" s="2" t="str">
        <x:v>车辆里程查询_20260901-20260930_1024辆_仪表里程.xlsx / AD238</x:v>
      </x:c>
      <x:c r="O7645" s="2" t="str">
        <x:v>车辆里程查询_20260901-20260930_1024辆_GPS里程.xlsx / AD142</x:v>
      </x:c>
      <x:c r="P7645" s="2" t="str">
        <x:v>车辆纯氢气里程查询_20260901-20260930_1024辆.xlsx / AD559</x:v>
      </x:c>
    </x:row>
    <x:row r="7646" ht="22" customHeight="1">
      <x:c r="A7646" s="2" t="n">
        <x:v>300</x:v>
      </x:c>
      <x:c r="B7646" s="2" t="str">
        <x:v>粤AGR9816</x:v>
      </x:c>
      <x:c r="C7646" s="2" t="str">
        <x:v>吴纬涛</x:v>
      </x:c>
      <x:c r="D7646" s="8" t="d">
        <x:v>2026-09-27T00:00:00.000Z</x:v>
      </x:c>
      <x:c r="E7646" s="7" t="n">
        <x:v>14</x:v>
      </x:c>
      <x:c r="F7646" s="7" t="n">
        <x:v>14</x:v>
      </x:c>
      <x:c r="G7646" s="7" t="n">
        <x:v>14</x:v>
      </x:c>
      <x:c r="H7646" s="2" t="str">
        <x:v>否</x:v>
      </x:c>
      <x:c r="I7646" s="7" t="n">
        <x:f>IF(AND(ISNUMBER(E7646),ISNUMBER(F7646)),E7646-F7646,"")</x:f>
        <x:v>0</x:v>
      </x:c>
      <x:c r="J7646" s="2" t="str">
        <x:f>IF(H7646="否","不适用",IF(AND(ISNUMBER(E7646),ISNUMBER(F7646)),IF(I7646&gt;'规则与名单'!$B$2,"是","否"),"未判定"))</x:f>
        <x:v>不适用</x:v>
      </x:c>
      <x:c r="K7646" s="2" t="str">
        <x:f>IF(J7646="是",IF(ISNUMBER(F7646),"测试日GPS","缺失"),IF(ISNUMBER(G7646),"非测试日纯氢",IF(AND(H7646="是",J7646="未判定"),IF(ISNUMBER(F7646),"测试名单无纯氢GPS","缺失"),IF(ISNUMBER(E7646),"非测试日仪表","缺失"))))</x:f>
        <x:v>非测试日纯氢</x:v>
      </x:c>
      <x:c r="L7646" s="7" t="n">
        <x:f>IF(K7646="缺失","",IF(K7646="非测试日纯氢",G7646,IF(K7646="非测试日仪表",E7646,F7646)))</x:f>
        <x:v>14</x:v>
      </x:c>
      <x:c r="M7646" s="2" t="n">
        <x:f>IF(K7646="缺失",1,0)</x:f>
        <x:v>0</x:v>
      </x:c>
      <x:c r="N7646" s="2" t="str">
        <x:v>车辆里程查询_20260901-20260930_1024辆_仪表里程.xlsx / AE238</x:v>
      </x:c>
      <x:c r="O7646" s="2" t="str">
        <x:v>车辆里程查询_20260901-20260930_1024辆_GPS里程.xlsx / AE142</x:v>
      </x:c>
      <x:c r="P7646" s="2" t="str">
        <x:v>车辆纯氢气里程查询_20260901-20260930_1024辆.xlsx / AE559</x:v>
      </x:c>
    </x:row>
    <x:row r="7647" ht="22" customHeight="1">
      <x:c r="A7647" s="2" t="n">
        <x:v>300</x:v>
      </x:c>
      <x:c r="B7647" s="2" t="str">
        <x:v>粤AGR9816</x:v>
      </x:c>
      <x:c r="C7647" s="2" t="str">
        <x:v>吴纬涛</x:v>
      </x:c>
      <x:c r="D7647" s="8" t="d">
        <x:v>2026-09-28T00:00:00.000Z</x:v>
      </x:c>
      <x:c r="E7647" s="7" t="n">
        <x:v>112.5</x:v>
      </x:c>
      <x:c r="F7647" s="7" t="n">
        <x:v>112</x:v>
      </x:c>
      <x:c r="G7647" s="7" t="n">
        <x:v>96.2</x:v>
      </x:c>
      <x:c r="H7647" s="2" t="str">
        <x:v>否</x:v>
      </x:c>
      <x:c r="I7647" s="7" t="n">
        <x:f>IF(AND(ISNUMBER(E7647),ISNUMBER(F7647)),E7647-F7647,"")</x:f>
        <x:v>0.5</x:v>
      </x:c>
      <x:c r="J7647" s="2" t="str">
        <x:f>IF(H7647="否","不适用",IF(AND(ISNUMBER(E7647),ISNUMBER(F7647)),IF(I7647&gt;'规则与名单'!$B$2,"是","否"),"未判定"))</x:f>
        <x:v>不适用</x:v>
      </x:c>
      <x:c r="K7647" s="2" t="str">
        <x:f>IF(J7647="是",IF(ISNUMBER(F7647),"测试日GPS","缺失"),IF(ISNUMBER(G7647),"非测试日纯氢",IF(AND(H7647="是",J7647="未判定"),IF(ISNUMBER(F7647),"测试名单无纯氢GPS","缺失"),IF(ISNUMBER(E7647),"非测试日仪表","缺失"))))</x:f>
        <x:v>非测试日纯氢</x:v>
      </x:c>
      <x:c r="L7647" s="7" t="n">
        <x:f>IF(K7647="缺失","",IF(K7647="非测试日纯氢",G7647,IF(K7647="非测试日仪表",E7647,F7647)))</x:f>
        <x:v>96.2</x:v>
      </x:c>
      <x:c r="M7647" s="2" t="n">
        <x:f>IF(K7647="缺失",1,0)</x:f>
        <x:v>0</x:v>
      </x:c>
      <x:c r="N7647" s="2" t="str">
        <x:v>车辆里程查询_20260901-20260930_1024辆_仪表里程.xlsx / AF238</x:v>
      </x:c>
      <x:c r="O7647" s="2" t="str">
        <x:v>车辆里程查询_20260901-20260930_1024辆_GPS里程.xlsx / AF142</x:v>
      </x:c>
      <x:c r="P7647" s="2" t="str">
        <x:v>车辆纯氢气里程查询_20260901-20260930_1024辆.xlsx / AF559</x:v>
      </x:c>
    </x:row>
    <x:row r="7648" ht="22" customHeight="1">
      <x:c r="A7648" s="2" t="n">
        <x:v>300</x:v>
      </x:c>
      <x:c r="B7648" s="2" t="str">
        <x:v>粤AGR9816</x:v>
      </x:c>
      <x:c r="C7648" s="2" t="str">
        <x:v>吴纬涛</x:v>
      </x:c>
      <x:c r="D7648" s="8" t="d">
        <x:v>2026-09-29T00:00:00.000Z</x:v>
      </x:c>
      <x:c r="E7648" s="7" t="n">
        <x:v>181.1</x:v>
      </x:c>
      <x:c r="F7648" s="7" t="n">
        <x:v>178.5</x:v>
      </x:c>
      <x:c r="G7648" s="7" t="n">
        <x:v>180.8</x:v>
      </x:c>
      <x:c r="H7648" s="2" t="str">
        <x:v>否</x:v>
      </x:c>
      <x:c r="I7648" s="7" t="n">
        <x:f>IF(AND(ISNUMBER(E7648),ISNUMBER(F7648)),E7648-F7648,"")</x:f>
        <x:v>2.5999999999999943</x:v>
      </x:c>
      <x:c r="J7648" s="2" t="str">
        <x:f>IF(H7648="否","不适用",IF(AND(ISNUMBER(E7648),ISNUMBER(F7648)),IF(I7648&gt;'规则与名单'!$B$2,"是","否"),"未判定"))</x:f>
        <x:v>不适用</x:v>
      </x:c>
      <x:c r="K7648" s="2" t="str">
        <x:f>IF(J7648="是",IF(ISNUMBER(F7648),"测试日GPS","缺失"),IF(ISNUMBER(G7648),"非测试日纯氢",IF(AND(H7648="是",J7648="未判定"),IF(ISNUMBER(F7648),"测试名单无纯氢GPS","缺失"),IF(ISNUMBER(E7648),"非测试日仪表","缺失"))))</x:f>
        <x:v>非测试日纯氢</x:v>
      </x:c>
      <x:c r="L7648" s="7" t="n">
        <x:f>IF(K7648="缺失","",IF(K7648="非测试日纯氢",G7648,IF(K7648="非测试日仪表",E7648,F7648)))</x:f>
        <x:v>180.8</x:v>
      </x:c>
      <x:c r="M7648" s="2" t="n">
        <x:f>IF(K7648="缺失",1,0)</x:f>
        <x:v>0</x:v>
      </x:c>
      <x:c r="N7648" s="2" t="str">
        <x:v>车辆里程查询_20260901-20260930_1024辆_仪表里程.xlsx / AG238</x:v>
      </x:c>
      <x:c r="O7648" s="2" t="str">
        <x:v>车辆里程查询_20260901-20260930_1024辆_GPS里程.xlsx / AG142</x:v>
      </x:c>
      <x:c r="P7648" s="2" t="str">
        <x:v>车辆纯氢气里程查询_20260901-20260930_1024辆.xlsx / AG559</x:v>
      </x:c>
    </x:row>
    <x:row r="7649" ht="22" customHeight="1">
      <x:c r="A7649" s="2" t="n">
        <x:v>300</x:v>
      </x:c>
      <x:c r="B7649" s="2" t="str">
        <x:v>粤AGR9816</x:v>
      </x:c>
      <x:c r="C7649" s="2" t="str">
        <x:v>吴纬涛</x:v>
      </x:c>
      <x:c r="D7649" s="8" t="d">
        <x:v>2026-09-30T00:00:00.000Z</x:v>
      </x:c>
      <x:c r="E7649" s="7" t="n">
        <x:v>111.1</x:v>
      </x:c>
      <x:c r="F7649" s="7" t="n">
        <x:v>114.4</x:v>
      </x:c>
      <x:c r="G7649" s="7" t="n">
        <x:v>111</x:v>
      </x:c>
      <x:c r="H7649" s="2" t="str">
        <x:v>否</x:v>
      </x:c>
      <x:c r="I7649" s="7" t="n">
        <x:f>IF(AND(ISNUMBER(E7649),ISNUMBER(F7649)),E7649-F7649,"")</x:f>
        <x:v>-3.3000000000000114</x:v>
      </x:c>
      <x:c r="J7649" s="2" t="str">
        <x:f>IF(H7649="否","不适用",IF(AND(ISNUMBER(E7649),ISNUMBER(F7649)),IF(I7649&gt;'规则与名单'!$B$2,"是","否"),"未判定"))</x:f>
        <x:v>不适用</x:v>
      </x:c>
      <x:c r="K7649" s="2" t="str">
        <x:f>IF(J7649="是",IF(ISNUMBER(F7649),"测试日GPS","缺失"),IF(ISNUMBER(G7649),"非测试日纯氢",IF(AND(H7649="是",J7649="未判定"),IF(ISNUMBER(F7649),"测试名单无纯氢GPS","缺失"),IF(ISNUMBER(E7649),"非测试日仪表","缺失"))))</x:f>
        <x:v>非测试日纯氢</x:v>
      </x:c>
      <x:c r="L7649" s="7" t="n">
        <x:f>IF(K7649="缺失","",IF(K7649="非测试日纯氢",G7649,IF(K7649="非测试日仪表",E7649,F7649)))</x:f>
        <x:v>111</x:v>
      </x:c>
      <x:c r="M7649" s="2" t="n">
        <x:f>IF(K7649="缺失",1,0)</x:f>
        <x:v>0</x:v>
      </x:c>
      <x:c r="N7649" s="2" t="str">
        <x:v>车辆里程查询_20260901-20260930_1024辆_仪表里程.xlsx / AH238</x:v>
      </x:c>
      <x:c r="O7649" s="2" t="str">
        <x:v>车辆里程查询_20260901-20260930_1024辆_GPS里程.xlsx / AH142</x:v>
      </x:c>
      <x:c r="P7649" s="2" t="str">
        <x:v>车辆纯氢气里程查询_20260901-20260930_1024辆.xlsx / AH559</x:v>
      </x:c>
    </x:row>
    <x:row r="7650" ht="22" customHeight="1">
      <x:c r="A7650" s="2" t="n">
        <x:v>301</x:v>
      </x:c>
      <x:c r="B7650" s="2" t="str">
        <x:v>粤AGR9893</x:v>
      </x:c>
      <x:c r="C7650" s="2" t="str">
        <x:v>吴纬涛</x:v>
      </x:c>
      <x:c r="D7650" s="8" t="d">
        <x:v>2026-09-01T00:00:00.000Z</x:v>
      </x:c>
      <x:c r="E7650" s="7"/>
      <x:c r="F7650" s="7" t="n">
        <x:v>0.152</x:v>
      </x:c>
      <x:c r="G7650" s="7"/>
      <x:c r="H7650" s="2" t="str">
        <x:v>否</x:v>
      </x:c>
      <x:c r="I7650" s="7" t="str">
        <x:f>IF(AND(ISNUMBER(E7650),ISNUMBER(F7650)),E7650-F7650,"")</x:f>
      </x:c>
      <x:c r="J7650" s="2" t="str">
        <x:f>IF(H7650="否","不适用",IF(AND(ISNUMBER(E7650),ISNUMBER(F7650)),IF(I7650&gt;'规则与名单'!$B$2,"是","否"),"未判定"))</x:f>
        <x:v>不适用</x:v>
      </x:c>
      <x:c r="K7650" s="2" t="str">
        <x:f>IF(J7650="是",IF(ISNUMBER(F7650),"测试日GPS","缺失"),IF(ISNUMBER(G7650),"非测试日纯氢",IF(AND(H7650="是",J7650="未判定"),IF(ISNUMBER(F7650),"测试名单无纯氢GPS","缺失"),IF(ISNUMBER(E7650),"非测试日仪表","缺失"))))</x:f>
        <x:v>缺失</x:v>
      </x:c>
      <x:c r="L7650" s="7" t="str">
        <x:f>IF(K7650="缺失","",IF(K7650="非测试日纯氢",G7650,IF(K7650="非测试日仪表",E7650,F7650)))</x:f>
      </x:c>
      <x:c r="M7650" s="2" t="n">
        <x:f>IF(K7650="缺失",1,0)</x:f>
        <x:v>1</x:v>
      </x:c>
      <x:c r="N7650" s="2" t="str">
        <x:v>车辆里程查询_20260901-20260930_1024辆_仪表里程.xlsx / E674</x:v>
      </x:c>
      <x:c r="O7650" s="2" t="str">
        <x:v>车辆里程查询_20260901-20260930_1024辆_GPS里程.xlsx / E674</x:v>
      </x:c>
      <x:c r="P7650" s="2" t="str">
        <x:v>车辆纯氢气里程查询_20260901-20260930_1024辆.xlsx / E416</x:v>
      </x:c>
    </x:row>
    <x:row r="7651" ht="22" customHeight="1">
      <x:c r="A7651" s="2" t="n">
        <x:v>301</x:v>
      </x:c>
      <x:c r="B7651" s="2" t="str">
        <x:v>粤AGR9893</x:v>
      </x:c>
      <x:c r="C7651" s="2" t="str">
        <x:v>吴纬涛</x:v>
      </x:c>
      <x:c r="D7651" s="8" t="d">
        <x:v>2026-09-02T00:00:00.000Z</x:v>
      </x:c>
      <x:c r="E7651" s="7"/>
      <x:c r="F7651" s="7" t="n">
        <x:v>0</x:v>
      </x:c>
      <x:c r="G7651" s="7"/>
      <x:c r="H7651" s="2" t="str">
        <x:v>否</x:v>
      </x:c>
      <x:c r="I7651" s="7" t="str">
        <x:f>IF(AND(ISNUMBER(E7651),ISNUMBER(F7651)),E7651-F7651,"")</x:f>
      </x:c>
      <x:c r="J7651" s="2" t="str">
        <x:f>IF(H7651="否","不适用",IF(AND(ISNUMBER(E7651),ISNUMBER(F7651)),IF(I7651&gt;'规则与名单'!$B$2,"是","否"),"未判定"))</x:f>
        <x:v>不适用</x:v>
      </x:c>
      <x:c r="K7651" s="2" t="str">
        <x:f>IF(J7651="是",IF(ISNUMBER(F7651),"测试日GPS","缺失"),IF(ISNUMBER(G7651),"非测试日纯氢",IF(AND(H7651="是",J7651="未判定"),IF(ISNUMBER(F7651),"测试名单无纯氢GPS","缺失"),IF(ISNUMBER(E7651),"非测试日仪表","缺失"))))</x:f>
        <x:v>缺失</x:v>
      </x:c>
      <x:c r="L7651" s="7" t="str">
        <x:f>IF(K7651="缺失","",IF(K7651="非测试日纯氢",G7651,IF(K7651="非测试日仪表",E7651,F7651)))</x:f>
      </x:c>
      <x:c r="M7651" s="2" t="n">
        <x:f>IF(K7651="缺失",1,0)</x:f>
        <x:v>1</x:v>
      </x:c>
      <x:c r="N7651" s="2" t="str">
        <x:v>车辆里程查询_20260901-20260930_1024辆_仪表里程.xlsx / F674</x:v>
      </x:c>
      <x:c r="O7651" s="2" t="str">
        <x:v>车辆里程查询_20260901-20260930_1024辆_GPS里程.xlsx / F674</x:v>
      </x:c>
      <x:c r="P7651" s="2" t="str">
        <x:v>车辆纯氢气里程查询_20260901-20260930_1024辆.xlsx / F416</x:v>
      </x:c>
    </x:row>
    <x:row r="7652" ht="22" customHeight="1">
      <x:c r="A7652" s="2" t="n">
        <x:v>301</x:v>
      </x:c>
      <x:c r="B7652" s="2" t="str">
        <x:v>粤AGR9893</x:v>
      </x:c>
      <x:c r="C7652" s="2" t="str">
        <x:v>吴纬涛</x:v>
      </x:c>
      <x:c r="D7652" s="8" t="d">
        <x:v>2026-09-03T00:00:00.000Z</x:v>
      </x:c>
      <x:c r="E7652" s="7"/>
      <x:c r="F7652" s="7" t="n">
        <x:v>0</x:v>
      </x:c>
      <x:c r="G7652" s="7"/>
      <x:c r="H7652" s="2" t="str">
        <x:v>否</x:v>
      </x:c>
      <x:c r="I7652" s="7" t="str">
        <x:f>IF(AND(ISNUMBER(E7652),ISNUMBER(F7652)),E7652-F7652,"")</x:f>
      </x:c>
      <x:c r="J7652" s="2" t="str">
        <x:f>IF(H7652="否","不适用",IF(AND(ISNUMBER(E7652),ISNUMBER(F7652)),IF(I7652&gt;'规则与名单'!$B$2,"是","否"),"未判定"))</x:f>
        <x:v>不适用</x:v>
      </x:c>
      <x:c r="K7652" s="2" t="str">
        <x:f>IF(J7652="是",IF(ISNUMBER(F7652),"测试日GPS","缺失"),IF(ISNUMBER(G7652),"非测试日纯氢",IF(AND(H7652="是",J7652="未判定"),IF(ISNUMBER(F7652),"测试名单无纯氢GPS","缺失"),IF(ISNUMBER(E7652),"非测试日仪表","缺失"))))</x:f>
        <x:v>缺失</x:v>
      </x:c>
      <x:c r="L7652" s="7" t="str">
        <x:f>IF(K7652="缺失","",IF(K7652="非测试日纯氢",G7652,IF(K7652="非测试日仪表",E7652,F7652)))</x:f>
      </x:c>
      <x:c r="M7652" s="2" t="n">
        <x:f>IF(K7652="缺失",1,0)</x:f>
        <x:v>1</x:v>
      </x:c>
      <x:c r="N7652" s="2" t="str">
        <x:v>车辆里程查询_20260901-20260930_1024辆_仪表里程.xlsx / G674</x:v>
      </x:c>
      <x:c r="O7652" s="2" t="str">
        <x:v>车辆里程查询_20260901-20260930_1024辆_GPS里程.xlsx / G674</x:v>
      </x:c>
      <x:c r="P7652" s="2" t="str">
        <x:v>车辆纯氢气里程查询_20260901-20260930_1024辆.xlsx / G416</x:v>
      </x:c>
    </x:row>
    <x:row r="7653" ht="22" customHeight="1">
      <x:c r="A7653" s="2" t="n">
        <x:v>301</x:v>
      </x:c>
      <x:c r="B7653" s="2" t="str">
        <x:v>粤AGR9893</x:v>
      </x:c>
      <x:c r="C7653" s="2" t="str">
        <x:v>吴纬涛</x:v>
      </x:c>
      <x:c r="D7653" s="8" t="d">
        <x:v>2026-09-04T00:00:00.000Z</x:v>
      </x:c>
      <x:c r="E7653" s="7"/>
      <x:c r="F7653" s="7" t="n">
        <x:v>0</x:v>
      </x:c>
      <x:c r="G7653" s="7"/>
      <x:c r="H7653" s="2" t="str">
        <x:v>否</x:v>
      </x:c>
      <x:c r="I7653" s="7" t="str">
        <x:f>IF(AND(ISNUMBER(E7653),ISNUMBER(F7653)),E7653-F7653,"")</x:f>
      </x:c>
      <x:c r="J7653" s="2" t="str">
        <x:f>IF(H7653="否","不适用",IF(AND(ISNUMBER(E7653),ISNUMBER(F7653)),IF(I7653&gt;'规则与名单'!$B$2,"是","否"),"未判定"))</x:f>
        <x:v>不适用</x:v>
      </x:c>
      <x:c r="K7653" s="2" t="str">
        <x:f>IF(J7653="是",IF(ISNUMBER(F7653),"测试日GPS","缺失"),IF(ISNUMBER(G7653),"非测试日纯氢",IF(AND(H7653="是",J7653="未判定"),IF(ISNUMBER(F7653),"测试名单无纯氢GPS","缺失"),IF(ISNUMBER(E7653),"非测试日仪表","缺失"))))</x:f>
        <x:v>缺失</x:v>
      </x:c>
      <x:c r="L7653" s="7" t="str">
        <x:f>IF(K7653="缺失","",IF(K7653="非测试日纯氢",G7653,IF(K7653="非测试日仪表",E7653,F7653)))</x:f>
      </x:c>
      <x:c r="M7653" s="2" t="n">
        <x:f>IF(K7653="缺失",1,0)</x:f>
        <x:v>1</x:v>
      </x:c>
      <x:c r="N7653" s="2" t="str">
        <x:v>车辆里程查询_20260901-20260930_1024辆_仪表里程.xlsx / H674</x:v>
      </x:c>
      <x:c r="O7653" s="2" t="str">
        <x:v>车辆里程查询_20260901-20260930_1024辆_GPS里程.xlsx / H674</x:v>
      </x:c>
      <x:c r="P7653" s="2" t="str">
        <x:v>车辆纯氢气里程查询_20260901-20260930_1024辆.xlsx / H416</x:v>
      </x:c>
    </x:row>
    <x:row r="7654" ht="22" customHeight="1">
      <x:c r="A7654" s="2" t="n">
        <x:v>301</x:v>
      </x:c>
      <x:c r="B7654" s="2" t="str">
        <x:v>粤AGR9893</x:v>
      </x:c>
      <x:c r="C7654" s="2" t="str">
        <x:v>吴纬涛</x:v>
      </x:c>
      <x:c r="D7654" s="8" t="d">
        <x:v>2026-09-05T00:00:00.000Z</x:v>
      </x:c>
      <x:c r="E7654" s="7"/>
      <x:c r="F7654" s="7" t="n">
        <x:v>0</x:v>
      </x:c>
      <x:c r="G7654" s="7"/>
      <x:c r="H7654" s="2" t="str">
        <x:v>否</x:v>
      </x:c>
      <x:c r="I7654" s="7" t="str">
        <x:f>IF(AND(ISNUMBER(E7654),ISNUMBER(F7654)),E7654-F7654,"")</x:f>
      </x:c>
      <x:c r="J7654" s="2" t="str">
        <x:f>IF(H7654="否","不适用",IF(AND(ISNUMBER(E7654),ISNUMBER(F7654)),IF(I7654&gt;'规则与名单'!$B$2,"是","否"),"未判定"))</x:f>
        <x:v>不适用</x:v>
      </x:c>
      <x:c r="K7654" s="2" t="str">
        <x:f>IF(J7654="是",IF(ISNUMBER(F7654),"测试日GPS","缺失"),IF(ISNUMBER(G7654),"非测试日纯氢",IF(AND(H7654="是",J7654="未判定"),IF(ISNUMBER(F7654),"测试名单无纯氢GPS","缺失"),IF(ISNUMBER(E7654),"非测试日仪表","缺失"))))</x:f>
        <x:v>缺失</x:v>
      </x:c>
      <x:c r="L7654" s="7" t="str">
        <x:f>IF(K7654="缺失","",IF(K7654="非测试日纯氢",G7654,IF(K7654="非测试日仪表",E7654,F7654)))</x:f>
      </x:c>
      <x:c r="M7654" s="2" t="n">
        <x:f>IF(K7654="缺失",1,0)</x:f>
        <x:v>1</x:v>
      </x:c>
      <x:c r="N7654" s="2" t="str">
        <x:v>车辆里程查询_20260901-20260930_1024辆_仪表里程.xlsx / I674</x:v>
      </x:c>
      <x:c r="O7654" s="2" t="str">
        <x:v>车辆里程查询_20260901-20260930_1024辆_GPS里程.xlsx / I674</x:v>
      </x:c>
      <x:c r="P7654" s="2" t="str">
        <x:v>车辆纯氢气里程查询_20260901-20260930_1024辆.xlsx / I416</x:v>
      </x:c>
    </x:row>
    <x:row r="7655" ht="22" customHeight="1">
      <x:c r="A7655" s="2" t="n">
        <x:v>301</x:v>
      </x:c>
      <x:c r="B7655" s="2" t="str">
        <x:v>粤AGR9893</x:v>
      </x:c>
      <x:c r="C7655" s="2" t="str">
        <x:v>吴纬涛</x:v>
      </x:c>
      <x:c r="D7655" s="8" t="d">
        <x:v>2026-09-06T00:00:00.000Z</x:v>
      </x:c>
      <x:c r="E7655" s="7"/>
      <x:c r="F7655" s="7" t="n">
        <x:v>0</x:v>
      </x:c>
      <x:c r="G7655" s="7"/>
      <x:c r="H7655" s="2" t="str">
        <x:v>否</x:v>
      </x:c>
      <x:c r="I7655" s="7" t="str">
        <x:f>IF(AND(ISNUMBER(E7655),ISNUMBER(F7655)),E7655-F7655,"")</x:f>
      </x:c>
      <x:c r="J7655" s="2" t="str">
        <x:f>IF(H7655="否","不适用",IF(AND(ISNUMBER(E7655),ISNUMBER(F7655)),IF(I7655&gt;'规则与名单'!$B$2,"是","否"),"未判定"))</x:f>
        <x:v>不适用</x:v>
      </x:c>
      <x:c r="K7655" s="2" t="str">
        <x:f>IF(J7655="是",IF(ISNUMBER(F7655),"测试日GPS","缺失"),IF(ISNUMBER(G7655),"非测试日纯氢",IF(AND(H7655="是",J7655="未判定"),IF(ISNUMBER(F7655),"测试名单无纯氢GPS","缺失"),IF(ISNUMBER(E7655),"非测试日仪表","缺失"))))</x:f>
        <x:v>缺失</x:v>
      </x:c>
      <x:c r="L7655" s="7" t="str">
        <x:f>IF(K7655="缺失","",IF(K7655="非测试日纯氢",G7655,IF(K7655="非测试日仪表",E7655,F7655)))</x:f>
      </x:c>
      <x:c r="M7655" s="2" t="n">
        <x:f>IF(K7655="缺失",1,0)</x:f>
        <x:v>1</x:v>
      </x:c>
      <x:c r="N7655" s="2" t="str">
        <x:v>车辆里程查询_20260901-20260930_1024辆_仪表里程.xlsx / J674</x:v>
      </x:c>
      <x:c r="O7655" s="2" t="str">
        <x:v>车辆里程查询_20260901-20260930_1024辆_GPS里程.xlsx / J674</x:v>
      </x:c>
      <x:c r="P7655" s="2" t="str">
        <x:v>车辆纯氢气里程查询_20260901-20260930_1024辆.xlsx / J416</x:v>
      </x:c>
    </x:row>
    <x:row r="7656" ht="22" customHeight="1">
      <x:c r="A7656" s="2" t="n">
        <x:v>301</x:v>
      </x:c>
      <x:c r="B7656" s="2" t="str">
        <x:v>粤AGR9893</x:v>
      </x:c>
      <x:c r="C7656" s="2" t="str">
        <x:v>吴纬涛</x:v>
      </x:c>
      <x:c r="D7656" s="8" t="d">
        <x:v>2026-09-07T00:00:00.000Z</x:v>
      </x:c>
      <x:c r="E7656" s="7"/>
      <x:c r="F7656" s="7" t="n">
        <x:v>0</x:v>
      </x:c>
      <x:c r="G7656" s="7"/>
      <x:c r="H7656" s="2" t="str">
        <x:v>否</x:v>
      </x:c>
      <x:c r="I7656" s="7" t="str">
        <x:f>IF(AND(ISNUMBER(E7656),ISNUMBER(F7656)),E7656-F7656,"")</x:f>
      </x:c>
      <x:c r="J7656" s="2" t="str">
        <x:f>IF(H7656="否","不适用",IF(AND(ISNUMBER(E7656),ISNUMBER(F7656)),IF(I7656&gt;'规则与名单'!$B$2,"是","否"),"未判定"))</x:f>
        <x:v>不适用</x:v>
      </x:c>
      <x:c r="K7656" s="2" t="str">
        <x:f>IF(J7656="是",IF(ISNUMBER(F7656),"测试日GPS","缺失"),IF(ISNUMBER(G7656),"非测试日纯氢",IF(AND(H7656="是",J7656="未判定"),IF(ISNUMBER(F7656),"测试名单无纯氢GPS","缺失"),IF(ISNUMBER(E7656),"非测试日仪表","缺失"))))</x:f>
        <x:v>缺失</x:v>
      </x:c>
      <x:c r="L7656" s="7" t="str">
        <x:f>IF(K7656="缺失","",IF(K7656="非测试日纯氢",G7656,IF(K7656="非测试日仪表",E7656,F7656)))</x:f>
      </x:c>
      <x:c r="M7656" s="2" t="n">
        <x:f>IF(K7656="缺失",1,0)</x:f>
        <x:v>1</x:v>
      </x:c>
      <x:c r="N7656" s="2" t="str">
        <x:v>车辆里程查询_20260901-20260930_1024辆_仪表里程.xlsx / K674</x:v>
      </x:c>
      <x:c r="O7656" s="2" t="str">
        <x:v>车辆里程查询_20260901-20260930_1024辆_GPS里程.xlsx / K674</x:v>
      </x:c>
      <x:c r="P7656" s="2" t="str">
        <x:v>车辆纯氢气里程查询_20260901-20260930_1024辆.xlsx / K416</x:v>
      </x:c>
    </x:row>
    <x:row r="7657" ht="22" customHeight="1">
      <x:c r="A7657" s="2" t="n">
        <x:v>301</x:v>
      </x:c>
      <x:c r="B7657" s="2" t="str">
        <x:v>粤AGR9893</x:v>
      </x:c>
      <x:c r="C7657" s="2" t="str">
        <x:v>吴纬涛</x:v>
      </x:c>
      <x:c r="D7657" s="8" t="d">
        <x:v>2026-09-08T00:00:00.000Z</x:v>
      </x:c>
      <x:c r="E7657" s="7"/>
      <x:c r="F7657" s="7" t="n">
        <x:v>0</x:v>
      </x:c>
      <x:c r="G7657" s="7"/>
      <x:c r="H7657" s="2" t="str">
        <x:v>否</x:v>
      </x:c>
      <x:c r="I7657" s="7" t="str">
        <x:f>IF(AND(ISNUMBER(E7657),ISNUMBER(F7657)),E7657-F7657,"")</x:f>
      </x:c>
      <x:c r="J7657" s="2" t="str">
        <x:f>IF(H7657="否","不适用",IF(AND(ISNUMBER(E7657),ISNUMBER(F7657)),IF(I7657&gt;'规则与名单'!$B$2,"是","否"),"未判定"))</x:f>
        <x:v>不适用</x:v>
      </x:c>
      <x:c r="K7657" s="2" t="str">
        <x:f>IF(J7657="是",IF(ISNUMBER(F7657),"测试日GPS","缺失"),IF(ISNUMBER(G7657),"非测试日纯氢",IF(AND(H7657="是",J7657="未判定"),IF(ISNUMBER(F7657),"测试名单无纯氢GPS","缺失"),IF(ISNUMBER(E7657),"非测试日仪表","缺失"))))</x:f>
        <x:v>缺失</x:v>
      </x:c>
      <x:c r="L7657" s="7" t="str">
        <x:f>IF(K7657="缺失","",IF(K7657="非测试日纯氢",G7657,IF(K7657="非测试日仪表",E7657,F7657)))</x:f>
      </x:c>
      <x:c r="M7657" s="2" t="n">
        <x:f>IF(K7657="缺失",1,0)</x:f>
        <x:v>1</x:v>
      </x:c>
      <x:c r="N7657" s="2" t="str">
        <x:v>车辆里程查询_20260901-20260930_1024辆_仪表里程.xlsx / L674</x:v>
      </x:c>
      <x:c r="O7657" s="2" t="str">
        <x:v>车辆里程查询_20260901-20260930_1024辆_GPS里程.xlsx / L674</x:v>
      </x:c>
      <x:c r="P7657" s="2" t="str">
        <x:v>车辆纯氢气里程查询_20260901-20260930_1024辆.xlsx / L416</x:v>
      </x:c>
    </x:row>
    <x:row r="7658" ht="22" customHeight="1">
      <x:c r="A7658" s="2" t="n">
        <x:v>301</x:v>
      </x:c>
      <x:c r="B7658" s="2" t="str">
        <x:v>粤AGR9893</x:v>
      </x:c>
      <x:c r="C7658" s="2" t="str">
        <x:v>吴纬涛</x:v>
      </x:c>
      <x:c r="D7658" s="8" t="d">
        <x:v>2026-09-09T00:00:00.000Z</x:v>
      </x:c>
      <x:c r="E7658" s="7"/>
      <x:c r="F7658" s="7" t="n">
        <x:v>0</x:v>
      </x:c>
      <x:c r="G7658" s="7"/>
      <x:c r="H7658" s="2" t="str">
        <x:v>否</x:v>
      </x:c>
      <x:c r="I7658" s="7" t="str">
        <x:f>IF(AND(ISNUMBER(E7658),ISNUMBER(F7658)),E7658-F7658,"")</x:f>
      </x:c>
      <x:c r="J7658" s="2" t="str">
        <x:f>IF(H7658="否","不适用",IF(AND(ISNUMBER(E7658),ISNUMBER(F7658)),IF(I7658&gt;'规则与名单'!$B$2,"是","否"),"未判定"))</x:f>
        <x:v>不适用</x:v>
      </x:c>
      <x:c r="K7658" s="2" t="str">
        <x:f>IF(J7658="是",IF(ISNUMBER(F7658),"测试日GPS","缺失"),IF(ISNUMBER(G7658),"非测试日纯氢",IF(AND(H7658="是",J7658="未判定"),IF(ISNUMBER(F7658),"测试名单无纯氢GPS","缺失"),IF(ISNUMBER(E7658),"非测试日仪表","缺失"))))</x:f>
        <x:v>缺失</x:v>
      </x:c>
      <x:c r="L7658" s="7" t="str">
        <x:f>IF(K7658="缺失","",IF(K7658="非测试日纯氢",G7658,IF(K7658="非测试日仪表",E7658,F7658)))</x:f>
      </x:c>
      <x:c r="M7658" s="2" t="n">
        <x:f>IF(K7658="缺失",1,0)</x:f>
        <x:v>1</x:v>
      </x:c>
      <x:c r="N7658" s="2" t="str">
        <x:v>车辆里程查询_20260901-20260930_1024辆_仪表里程.xlsx / M674</x:v>
      </x:c>
      <x:c r="O7658" s="2" t="str">
        <x:v>车辆里程查询_20260901-20260930_1024辆_GPS里程.xlsx / M674</x:v>
      </x:c>
      <x:c r="P7658" s="2" t="str">
        <x:v>车辆纯氢气里程查询_20260901-20260930_1024辆.xlsx / M416</x:v>
      </x:c>
    </x:row>
    <x:row r="7659" ht="22" customHeight="1">
      <x:c r="A7659" s="2" t="n">
        <x:v>301</x:v>
      </x:c>
      <x:c r="B7659" s="2" t="str">
        <x:v>粤AGR9893</x:v>
      </x:c>
      <x:c r="C7659" s="2" t="str">
        <x:v>吴纬涛</x:v>
      </x:c>
      <x:c r="D7659" s="8" t="d">
        <x:v>2026-09-10T00:00:00.000Z</x:v>
      </x:c>
      <x:c r="E7659" s="7"/>
      <x:c r="F7659" s="7" t="n">
        <x:v>0</x:v>
      </x:c>
      <x:c r="G7659" s="7"/>
      <x:c r="H7659" s="2" t="str">
        <x:v>否</x:v>
      </x:c>
      <x:c r="I7659" s="7" t="str">
        <x:f>IF(AND(ISNUMBER(E7659),ISNUMBER(F7659)),E7659-F7659,"")</x:f>
      </x:c>
      <x:c r="J7659" s="2" t="str">
        <x:f>IF(H7659="否","不适用",IF(AND(ISNUMBER(E7659),ISNUMBER(F7659)),IF(I7659&gt;'规则与名单'!$B$2,"是","否"),"未判定"))</x:f>
        <x:v>不适用</x:v>
      </x:c>
      <x:c r="K7659" s="2" t="str">
        <x:f>IF(J7659="是",IF(ISNUMBER(F7659),"测试日GPS","缺失"),IF(ISNUMBER(G7659),"非测试日纯氢",IF(AND(H7659="是",J7659="未判定"),IF(ISNUMBER(F7659),"测试名单无纯氢GPS","缺失"),IF(ISNUMBER(E7659),"非测试日仪表","缺失"))))</x:f>
        <x:v>缺失</x:v>
      </x:c>
      <x:c r="L7659" s="7" t="str">
        <x:f>IF(K7659="缺失","",IF(K7659="非测试日纯氢",G7659,IF(K7659="非测试日仪表",E7659,F7659)))</x:f>
      </x:c>
      <x:c r="M7659" s="2" t="n">
        <x:f>IF(K7659="缺失",1,0)</x:f>
        <x:v>1</x:v>
      </x:c>
      <x:c r="N7659" s="2" t="str">
        <x:v>车辆里程查询_20260901-20260930_1024辆_仪表里程.xlsx / N674</x:v>
      </x:c>
      <x:c r="O7659" s="2" t="str">
        <x:v>车辆里程查询_20260901-20260930_1024辆_GPS里程.xlsx / N674</x:v>
      </x:c>
      <x:c r="P7659" s="2" t="str">
        <x:v>车辆纯氢气里程查询_20260901-20260930_1024辆.xlsx / N416</x:v>
      </x:c>
    </x:row>
    <x:row r="7660" ht="22" customHeight="1">
      <x:c r="A7660" s="2" t="n">
        <x:v>301</x:v>
      </x:c>
      <x:c r="B7660" s="2" t="str">
        <x:v>粤AGR9893</x:v>
      </x:c>
      <x:c r="C7660" s="2" t="str">
        <x:v>吴纬涛</x:v>
      </x:c>
      <x:c r="D7660" s="8" t="d">
        <x:v>2026-09-11T00:00:00.000Z</x:v>
      </x:c>
      <x:c r="E7660" s="7"/>
      <x:c r="F7660" s="7" t="n">
        <x:v>0</x:v>
      </x:c>
      <x:c r="G7660" s="7"/>
      <x:c r="H7660" s="2" t="str">
        <x:v>否</x:v>
      </x:c>
      <x:c r="I7660" s="7" t="str">
        <x:f>IF(AND(ISNUMBER(E7660),ISNUMBER(F7660)),E7660-F7660,"")</x:f>
      </x:c>
      <x:c r="J7660" s="2" t="str">
        <x:f>IF(H7660="否","不适用",IF(AND(ISNUMBER(E7660),ISNUMBER(F7660)),IF(I7660&gt;'规则与名单'!$B$2,"是","否"),"未判定"))</x:f>
        <x:v>不适用</x:v>
      </x:c>
      <x:c r="K7660" s="2" t="str">
        <x:f>IF(J7660="是",IF(ISNUMBER(F7660),"测试日GPS","缺失"),IF(ISNUMBER(G7660),"非测试日纯氢",IF(AND(H7660="是",J7660="未判定"),IF(ISNUMBER(F7660),"测试名单无纯氢GPS","缺失"),IF(ISNUMBER(E7660),"非测试日仪表","缺失"))))</x:f>
        <x:v>缺失</x:v>
      </x:c>
      <x:c r="L7660" s="7" t="str">
        <x:f>IF(K7660="缺失","",IF(K7660="非测试日纯氢",G7660,IF(K7660="非测试日仪表",E7660,F7660)))</x:f>
      </x:c>
      <x:c r="M7660" s="2" t="n">
        <x:f>IF(K7660="缺失",1,0)</x:f>
        <x:v>1</x:v>
      </x:c>
      <x:c r="N7660" s="2" t="str">
        <x:v>车辆里程查询_20260901-20260930_1024辆_仪表里程.xlsx / O674</x:v>
      </x:c>
      <x:c r="O7660" s="2" t="str">
        <x:v>车辆里程查询_20260901-20260930_1024辆_GPS里程.xlsx / O674</x:v>
      </x:c>
      <x:c r="P7660" s="2" t="str">
        <x:v>车辆纯氢气里程查询_20260901-20260930_1024辆.xlsx / O416</x:v>
      </x:c>
    </x:row>
    <x:row r="7661" ht="22" customHeight="1">
      <x:c r="A7661" s="2" t="n">
        <x:v>301</x:v>
      </x:c>
      <x:c r="B7661" s="2" t="str">
        <x:v>粤AGR9893</x:v>
      </x:c>
      <x:c r="C7661" s="2" t="str">
        <x:v>吴纬涛</x:v>
      </x:c>
      <x:c r="D7661" s="8" t="d">
        <x:v>2026-09-12T00:00:00.000Z</x:v>
      </x:c>
      <x:c r="E7661" s="7"/>
      <x:c r="F7661" s="7" t="n">
        <x:v>0</x:v>
      </x:c>
      <x:c r="G7661" s="7"/>
      <x:c r="H7661" s="2" t="str">
        <x:v>否</x:v>
      </x:c>
      <x:c r="I7661" s="7" t="str">
        <x:f>IF(AND(ISNUMBER(E7661),ISNUMBER(F7661)),E7661-F7661,"")</x:f>
      </x:c>
      <x:c r="J7661" s="2" t="str">
        <x:f>IF(H7661="否","不适用",IF(AND(ISNUMBER(E7661),ISNUMBER(F7661)),IF(I7661&gt;'规则与名单'!$B$2,"是","否"),"未判定"))</x:f>
        <x:v>不适用</x:v>
      </x:c>
      <x:c r="K7661" s="2" t="str">
        <x:f>IF(J7661="是",IF(ISNUMBER(F7661),"测试日GPS","缺失"),IF(ISNUMBER(G7661),"非测试日纯氢",IF(AND(H7661="是",J7661="未判定"),IF(ISNUMBER(F7661),"测试名单无纯氢GPS","缺失"),IF(ISNUMBER(E7661),"非测试日仪表","缺失"))))</x:f>
        <x:v>缺失</x:v>
      </x:c>
      <x:c r="L7661" s="7" t="str">
        <x:f>IF(K7661="缺失","",IF(K7661="非测试日纯氢",G7661,IF(K7661="非测试日仪表",E7661,F7661)))</x:f>
      </x:c>
      <x:c r="M7661" s="2" t="n">
        <x:f>IF(K7661="缺失",1,0)</x:f>
        <x:v>1</x:v>
      </x:c>
      <x:c r="N7661" s="2" t="str">
        <x:v>车辆里程查询_20260901-20260930_1024辆_仪表里程.xlsx / P674</x:v>
      </x:c>
      <x:c r="O7661" s="2" t="str">
        <x:v>车辆里程查询_20260901-20260930_1024辆_GPS里程.xlsx / P674</x:v>
      </x:c>
      <x:c r="P7661" s="2" t="str">
        <x:v>车辆纯氢气里程查询_20260901-20260930_1024辆.xlsx / P416</x:v>
      </x:c>
    </x:row>
    <x:row r="7662" ht="22" customHeight="1">
      <x:c r="A7662" s="2" t="n">
        <x:v>301</x:v>
      </x:c>
      <x:c r="B7662" s="2" t="str">
        <x:v>粤AGR9893</x:v>
      </x:c>
      <x:c r="C7662" s="2" t="str">
        <x:v>吴纬涛</x:v>
      </x:c>
      <x:c r="D7662" s="8" t="d">
        <x:v>2026-09-13T00:00:00.000Z</x:v>
      </x:c>
      <x:c r="E7662" s="7"/>
      <x:c r="F7662" s="7" t="n">
        <x:v>0</x:v>
      </x:c>
      <x:c r="G7662" s="7"/>
      <x:c r="H7662" s="2" t="str">
        <x:v>否</x:v>
      </x:c>
      <x:c r="I7662" s="7" t="str">
        <x:f>IF(AND(ISNUMBER(E7662),ISNUMBER(F7662)),E7662-F7662,"")</x:f>
      </x:c>
      <x:c r="J7662" s="2" t="str">
        <x:f>IF(H7662="否","不适用",IF(AND(ISNUMBER(E7662),ISNUMBER(F7662)),IF(I7662&gt;'规则与名单'!$B$2,"是","否"),"未判定"))</x:f>
        <x:v>不适用</x:v>
      </x:c>
      <x:c r="K7662" s="2" t="str">
        <x:f>IF(J7662="是",IF(ISNUMBER(F7662),"测试日GPS","缺失"),IF(ISNUMBER(G7662),"非测试日纯氢",IF(AND(H7662="是",J7662="未判定"),IF(ISNUMBER(F7662),"测试名单无纯氢GPS","缺失"),IF(ISNUMBER(E7662),"非测试日仪表","缺失"))))</x:f>
        <x:v>缺失</x:v>
      </x:c>
      <x:c r="L7662" s="7" t="str">
        <x:f>IF(K7662="缺失","",IF(K7662="非测试日纯氢",G7662,IF(K7662="非测试日仪表",E7662,F7662)))</x:f>
      </x:c>
      <x:c r="M7662" s="2" t="n">
        <x:f>IF(K7662="缺失",1,0)</x:f>
        <x:v>1</x:v>
      </x:c>
      <x:c r="N7662" s="2" t="str">
        <x:v>车辆里程查询_20260901-20260930_1024辆_仪表里程.xlsx / Q674</x:v>
      </x:c>
      <x:c r="O7662" s="2" t="str">
        <x:v>车辆里程查询_20260901-20260930_1024辆_GPS里程.xlsx / Q674</x:v>
      </x:c>
      <x:c r="P7662" s="2" t="str">
        <x:v>车辆纯氢气里程查询_20260901-20260930_1024辆.xlsx / Q416</x:v>
      </x:c>
    </x:row>
    <x:row r="7663" ht="22" customHeight="1">
      <x:c r="A7663" s="2" t="n">
        <x:v>301</x:v>
      </x:c>
      <x:c r="B7663" s="2" t="str">
        <x:v>粤AGR9893</x:v>
      </x:c>
      <x:c r="C7663" s="2" t="str">
        <x:v>吴纬涛</x:v>
      </x:c>
      <x:c r="D7663" s="8" t="d">
        <x:v>2026-09-14T00:00:00.000Z</x:v>
      </x:c>
      <x:c r="E7663" s="7"/>
      <x:c r="F7663" s="7" t="n">
        <x:v>0</x:v>
      </x:c>
      <x:c r="G7663" s="7"/>
      <x:c r="H7663" s="2" t="str">
        <x:v>否</x:v>
      </x:c>
      <x:c r="I7663" s="7" t="str">
        <x:f>IF(AND(ISNUMBER(E7663),ISNUMBER(F7663)),E7663-F7663,"")</x:f>
      </x:c>
      <x:c r="J7663" s="2" t="str">
        <x:f>IF(H7663="否","不适用",IF(AND(ISNUMBER(E7663),ISNUMBER(F7663)),IF(I7663&gt;'规则与名单'!$B$2,"是","否"),"未判定"))</x:f>
        <x:v>不适用</x:v>
      </x:c>
      <x:c r="K7663" s="2" t="str">
        <x:f>IF(J7663="是",IF(ISNUMBER(F7663),"测试日GPS","缺失"),IF(ISNUMBER(G7663),"非测试日纯氢",IF(AND(H7663="是",J7663="未判定"),IF(ISNUMBER(F7663),"测试名单无纯氢GPS","缺失"),IF(ISNUMBER(E7663),"非测试日仪表","缺失"))))</x:f>
        <x:v>缺失</x:v>
      </x:c>
      <x:c r="L7663" s="7" t="str">
        <x:f>IF(K7663="缺失","",IF(K7663="非测试日纯氢",G7663,IF(K7663="非测试日仪表",E7663,F7663)))</x:f>
      </x:c>
      <x:c r="M7663" s="2" t="n">
        <x:f>IF(K7663="缺失",1,0)</x:f>
        <x:v>1</x:v>
      </x:c>
      <x:c r="N7663" s="2" t="str">
        <x:v>车辆里程查询_20260901-20260930_1024辆_仪表里程.xlsx / R674</x:v>
      </x:c>
      <x:c r="O7663" s="2" t="str">
        <x:v>车辆里程查询_20260901-20260930_1024辆_GPS里程.xlsx / R674</x:v>
      </x:c>
      <x:c r="P7663" s="2" t="str">
        <x:v>车辆纯氢气里程查询_20260901-20260930_1024辆.xlsx / R416</x:v>
      </x:c>
    </x:row>
    <x:row r="7664" ht="22" customHeight="1">
      <x:c r="A7664" s="2" t="n">
        <x:v>301</x:v>
      </x:c>
      <x:c r="B7664" s="2" t="str">
        <x:v>粤AGR9893</x:v>
      </x:c>
      <x:c r="C7664" s="2" t="str">
        <x:v>吴纬涛</x:v>
      </x:c>
      <x:c r="D7664" s="8" t="d">
        <x:v>2026-09-15T00:00:00.000Z</x:v>
      </x:c>
      <x:c r="E7664" s="7"/>
      <x:c r="F7664" s="7" t="n">
        <x:v>0</x:v>
      </x:c>
      <x:c r="G7664" s="7"/>
      <x:c r="H7664" s="2" t="str">
        <x:v>否</x:v>
      </x:c>
      <x:c r="I7664" s="7" t="str">
        <x:f>IF(AND(ISNUMBER(E7664),ISNUMBER(F7664)),E7664-F7664,"")</x:f>
      </x:c>
      <x:c r="J7664" s="2" t="str">
        <x:f>IF(H7664="否","不适用",IF(AND(ISNUMBER(E7664),ISNUMBER(F7664)),IF(I7664&gt;'规则与名单'!$B$2,"是","否"),"未判定"))</x:f>
        <x:v>不适用</x:v>
      </x:c>
      <x:c r="K7664" s="2" t="str">
        <x:f>IF(J7664="是",IF(ISNUMBER(F7664),"测试日GPS","缺失"),IF(ISNUMBER(G7664),"非测试日纯氢",IF(AND(H7664="是",J7664="未判定"),IF(ISNUMBER(F7664),"测试名单无纯氢GPS","缺失"),IF(ISNUMBER(E7664),"非测试日仪表","缺失"))))</x:f>
        <x:v>缺失</x:v>
      </x:c>
      <x:c r="L7664" s="7" t="str">
        <x:f>IF(K7664="缺失","",IF(K7664="非测试日纯氢",G7664,IF(K7664="非测试日仪表",E7664,F7664)))</x:f>
      </x:c>
      <x:c r="M7664" s="2" t="n">
        <x:f>IF(K7664="缺失",1,0)</x:f>
        <x:v>1</x:v>
      </x:c>
      <x:c r="N7664" s="2" t="str">
        <x:v>车辆里程查询_20260901-20260930_1024辆_仪表里程.xlsx / S674</x:v>
      </x:c>
      <x:c r="O7664" s="2" t="str">
        <x:v>车辆里程查询_20260901-20260930_1024辆_GPS里程.xlsx / S674</x:v>
      </x:c>
      <x:c r="P7664" s="2" t="str">
        <x:v>车辆纯氢气里程查询_20260901-20260930_1024辆.xlsx / S416</x:v>
      </x:c>
    </x:row>
    <x:row r="7665" ht="22" customHeight="1">
      <x:c r="A7665" s="2" t="n">
        <x:v>301</x:v>
      </x:c>
      <x:c r="B7665" s="2" t="str">
        <x:v>粤AGR9893</x:v>
      </x:c>
      <x:c r="C7665" s="2" t="str">
        <x:v>吴纬涛</x:v>
      </x:c>
      <x:c r="D7665" s="8" t="d">
        <x:v>2026-09-16T00:00:00.000Z</x:v>
      </x:c>
      <x:c r="E7665" s="7"/>
      <x:c r="F7665" s="7" t="n">
        <x:v>0</x:v>
      </x:c>
      <x:c r="G7665" s="7"/>
      <x:c r="H7665" s="2" t="str">
        <x:v>否</x:v>
      </x:c>
      <x:c r="I7665" s="7" t="str">
        <x:f>IF(AND(ISNUMBER(E7665),ISNUMBER(F7665)),E7665-F7665,"")</x:f>
      </x:c>
      <x:c r="J7665" s="2" t="str">
        <x:f>IF(H7665="否","不适用",IF(AND(ISNUMBER(E7665),ISNUMBER(F7665)),IF(I7665&gt;'规则与名单'!$B$2,"是","否"),"未判定"))</x:f>
        <x:v>不适用</x:v>
      </x:c>
      <x:c r="K7665" s="2" t="str">
        <x:f>IF(J7665="是",IF(ISNUMBER(F7665),"测试日GPS","缺失"),IF(ISNUMBER(G7665),"非测试日纯氢",IF(AND(H7665="是",J7665="未判定"),IF(ISNUMBER(F7665),"测试名单无纯氢GPS","缺失"),IF(ISNUMBER(E7665),"非测试日仪表","缺失"))))</x:f>
        <x:v>缺失</x:v>
      </x:c>
      <x:c r="L7665" s="7" t="str">
        <x:f>IF(K7665="缺失","",IF(K7665="非测试日纯氢",G7665,IF(K7665="非测试日仪表",E7665,F7665)))</x:f>
      </x:c>
      <x:c r="M7665" s="2" t="n">
        <x:f>IF(K7665="缺失",1,0)</x:f>
        <x:v>1</x:v>
      </x:c>
      <x:c r="N7665" s="2" t="str">
        <x:v>车辆里程查询_20260901-20260930_1024辆_仪表里程.xlsx / T674</x:v>
      </x:c>
      <x:c r="O7665" s="2" t="str">
        <x:v>车辆里程查询_20260901-20260930_1024辆_GPS里程.xlsx / T674</x:v>
      </x:c>
      <x:c r="P7665" s="2" t="str">
        <x:v>车辆纯氢气里程查询_20260901-20260930_1024辆.xlsx / T416</x:v>
      </x:c>
    </x:row>
    <x:row r="7666" ht="22" customHeight="1">
      <x:c r="A7666" s="2" t="n">
        <x:v>301</x:v>
      </x:c>
      <x:c r="B7666" s="2" t="str">
        <x:v>粤AGR9893</x:v>
      </x:c>
      <x:c r="C7666" s="2" t="str">
        <x:v>吴纬涛</x:v>
      </x:c>
      <x:c r="D7666" s="8" t="d">
        <x:v>2026-09-17T00:00:00.000Z</x:v>
      </x:c>
      <x:c r="E7666" s="7"/>
      <x:c r="F7666" s="7" t="n">
        <x:v>0</x:v>
      </x:c>
      <x:c r="G7666" s="7"/>
      <x:c r="H7666" s="2" t="str">
        <x:v>否</x:v>
      </x:c>
      <x:c r="I7666" s="7" t="str">
        <x:f>IF(AND(ISNUMBER(E7666),ISNUMBER(F7666)),E7666-F7666,"")</x:f>
      </x:c>
      <x:c r="J7666" s="2" t="str">
        <x:f>IF(H7666="否","不适用",IF(AND(ISNUMBER(E7666),ISNUMBER(F7666)),IF(I7666&gt;'规则与名单'!$B$2,"是","否"),"未判定"))</x:f>
        <x:v>不适用</x:v>
      </x:c>
      <x:c r="K7666" s="2" t="str">
        <x:f>IF(J7666="是",IF(ISNUMBER(F7666),"测试日GPS","缺失"),IF(ISNUMBER(G7666),"非测试日纯氢",IF(AND(H7666="是",J7666="未判定"),IF(ISNUMBER(F7666),"测试名单无纯氢GPS","缺失"),IF(ISNUMBER(E7666),"非测试日仪表","缺失"))))</x:f>
        <x:v>缺失</x:v>
      </x:c>
      <x:c r="L7666" s="7" t="str">
        <x:f>IF(K7666="缺失","",IF(K7666="非测试日纯氢",G7666,IF(K7666="非测试日仪表",E7666,F7666)))</x:f>
      </x:c>
      <x:c r="M7666" s="2" t="n">
        <x:f>IF(K7666="缺失",1,0)</x:f>
        <x:v>1</x:v>
      </x:c>
      <x:c r="N7666" s="2" t="str">
        <x:v>车辆里程查询_20260901-20260930_1024辆_仪表里程.xlsx / U674</x:v>
      </x:c>
      <x:c r="O7666" s="2" t="str">
        <x:v>车辆里程查询_20260901-20260930_1024辆_GPS里程.xlsx / U674</x:v>
      </x:c>
      <x:c r="P7666" s="2" t="str">
        <x:v>车辆纯氢气里程查询_20260901-20260930_1024辆.xlsx / U416</x:v>
      </x:c>
    </x:row>
    <x:row r="7667" ht="22" customHeight="1">
      <x:c r="A7667" s="2" t="n">
        <x:v>301</x:v>
      </x:c>
      <x:c r="B7667" s="2" t="str">
        <x:v>粤AGR9893</x:v>
      </x:c>
      <x:c r="C7667" s="2" t="str">
        <x:v>吴纬涛</x:v>
      </x:c>
      <x:c r="D7667" s="8" t="d">
        <x:v>2026-09-18T00:00:00.000Z</x:v>
      </x:c>
      <x:c r="E7667" s="7"/>
      <x:c r="F7667" s="7" t="n">
        <x:v>0</x:v>
      </x:c>
      <x:c r="G7667" s="7"/>
      <x:c r="H7667" s="2" t="str">
        <x:v>否</x:v>
      </x:c>
      <x:c r="I7667" s="7" t="str">
        <x:f>IF(AND(ISNUMBER(E7667),ISNUMBER(F7667)),E7667-F7667,"")</x:f>
      </x:c>
      <x:c r="J7667" s="2" t="str">
        <x:f>IF(H7667="否","不适用",IF(AND(ISNUMBER(E7667),ISNUMBER(F7667)),IF(I7667&gt;'规则与名单'!$B$2,"是","否"),"未判定"))</x:f>
        <x:v>不适用</x:v>
      </x:c>
      <x:c r="K7667" s="2" t="str">
        <x:f>IF(J7667="是",IF(ISNUMBER(F7667),"测试日GPS","缺失"),IF(ISNUMBER(G7667),"非测试日纯氢",IF(AND(H7667="是",J7667="未判定"),IF(ISNUMBER(F7667),"测试名单无纯氢GPS","缺失"),IF(ISNUMBER(E7667),"非测试日仪表","缺失"))))</x:f>
        <x:v>缺失</x:v>
      </x:c>
      <x:c r="L7667" s="7" t="str">
        <x:f>IF(K7667="缺失","",IF(K7667="非测试日纯氢",G7667,IF(K7667="非测试日仪表",E7667,F7667)))</x:f>
      </x:c>
      <x:c r="M7667" s="2" t="n">
        <x:f>IF(K7667="缺失",1,0)</x:f>
        <x:v>1</x:v>
      </x:c>
      <x:c r="N7667" s="2" t="str">
        <x:v>车辆里程查询_20260901-20260930_1024辆_仪表里程.xlsx / V674</x:v>
      </x:c>
      <x:c r="O7667" s="2" t="str">
        <x:v>车辆里程查询_20260901-20260930_1024辆_GPS里程.xlsx / V674</x:v>
      </x:c>
      <x:c r="P7667" s="2" t="str">
        <x:v>车辆纯氢气里程查询_20260901-20260930_1024辆.xlsx / V416</x:v>
      </x:c>
    </x:row>
    <x:row r="7668" ht="22" customHeight="1">
      <x:c r="A7668" s="2" t="n">
        <x:v>301</x:v>
      </x:c>
      <x:c r="B7668" s="2" t="str">
        <x:v>粤AGR9893</x:v>
      </x:c>
      <x:c r="C7668" s="2" t="str">
        <x:v>吴纬涛</x:v>
      </x:c>
      <x:c r="D7668" s="8" t="d">
        <x:v>2026-09-19T00:00:00.000Z</x:v>
      </x:c>
      <x:c r="E7668" s="7"/>
      <x:c r="F7668" s="7" t="n">
        <x:v>0</x:v>
      </x:c>
      <x:c r="G7668" s="7"/>
      <x:c r="H7668" s="2" t="str">
        <x:v>否</x:v>
      </x:c>
      <x:c r="I7668" s="7" t="str">
        <x:f>IF(AND(ISNUMBER(E7668),ISNUMBER(F7668)),E7668-F7668,"")</x:f>
      </x:c>
      <x:c r="J7668" s="2" t="str">
        <x:f>IF(H7668="否","不适用",IF(AND(ISNUMBER(E7668),ISNUMBER(F7668)),IF(I7668&gt;'规则与名单'!$B$2,"是","否"),"未判定"))</x:f>
        <x:v>不适用</x:v>
      </x:c>
      <x:c r="K7668" s="2" t="str">
        <x:f>IF(J7668="是",IF(ISNUMBER(F7668),"测试日GPS","缺失"),IF(ISNUMBER(G7668),"非测试日纯氢",IF(AND(H7668="是",J7668="未判定"),IF(ISNUMBER(F7668),"测试名单无纯氢GPS","缺失"),IF(ISNUMBER(E7668),"非测试日仪表","缺失"))))</x:f>
        <x:v>缺失</x:v>
      </x:c>
      <x:c r="L7668" s="7" t="str">
        <x:f>IF(K7668="缺失","",IF(K7668="非测试日纯氢",G7668,IF(K7668="非测试日仪表",E7668,F7668)))</x:f>
      </x:c>
      <x:c r="M7668" s="2" t="n">
        <x:f>IF(K7668="缺失",1,0)</x:f>
        <x:v>1</x:v>
      </x:c>
      <x:c r="N7668" s="2" t="str">
        <x:v>车辆里程查询_20260901-20260930_1024辆_仪表里程.xlsx / W674</x:v>
      </x:c>
      <x:c r="O7668" s="2" t="str">
        <x:v>车辆里程查询_20260901-20260930_1024辆_GPS里程.xlsx / W674</x:v>
      </x:c>
      <x:c r="P7668" s="2" t="str">
        <x:v>车辆纯氢气里程查询_20260901-20260930_1024辆.xlsx / W416</x:v>
      </x:c>
    </x:row>
    <x:row r="7669" ht="22" customHeight="1">
      <x:c r="A7669" s="2" t="n">
        <x:v>301</x:v>
      </x:c>
      <x:c r="B7669" s="2" t="str">
        <x:v>粤AGR9893</x:v>
      </x:c>
      <x:c r="C7669" s="2" t="str">
        <x:v>吴纬涛</x:v>
      </x:c>
      <x:c r="D7669" s="8" t="d">
        <x:v>2026-09-20T00:00:00.000Z</x:v>
      </x:c>
      <x:c r="E7669" s="7"/>
      <x:c r="F7669" s="7" t="n">
        <x:v>0</x:v>
      </x:c>
      <x:c r="G7669" s="7"/>
      <x:c r="H7669" s="2" t="str">
        <x:v>否</x:v>
      </x:c>
      <x:c r="I7669" s="7" t="str">
        <x:f>IF(AND(ISNUMBER(E7669),ISNUMBER(F7669)),E7669-F7669,"")</x:f>
      </x:c>
      <x:c r="J7669" s="2" t="str">
        <x:f>IF(H7669="否","不适用",IF(AND(ISNUMBER(E7669),ISNUMBER(F7669)),IF(I7669&gt;'规则与名单'!$B$2,"是","否"),"未判定"))</x:f>
        <x:v>不适用</x:v>
      </x:c>
      <x:c r="K7669" s="2" t="str">
        <x:f>IF(J7669="是",IF(ISNUMBER(F7669),"测试日GPS","缺失"),IF(ISNUMBER(G7669),"非测试日纯氢",IF(AND(H7669="是",J7669="未判定"),IF(ISNUMBER(F7669),"测试名单无纯氢GPS","缺失"),IF(ISNUMBER(E7669),"非测试日仪表","缺失"))))</x:f>
        <x:v>缺失</x:v>
      </x:c>
      <x:c r="L7669" s="7" t="str">
        <x:f>IF(K7669="缺失","",IF(K7669="非测试日纯氢",G7669,IF(K7669="非测试日仪表",E7669,F7669)))</x:f>
      </x:c>
      <x:c r="M7669" s="2" t="n">
        <x:f>IF(K7669="缺失",1,0)</x:f>
        <x:v>1</x:v>
      </x:c>
      <x:c r="N7669" s="2" t="str">
        <x:v>车辆里程查询_20260901-20260930_1024辆_仪表里程.xlsx / X674</x:v>
      </x:c>
      <x:c r="O7669" s="2" t="str">
        <x:v>车辆里程查询_20260901-20260930_1024辆_GPS里程.xlsx / X674</x:v>
      </x:c>
      <x:c r="P7669" s="2" t="str">
        <x:v>车辆纯氢气里程查询_20260901-20260930_1024辆.xlsx / X416</x:v>
      </x:c>
    </x:row>
    <x:row r="7670" ht="22" customHeight="1">
      <x:c r="A7670" s="2" t="n">
        <x:v>301</x:v>
      </x:c>
      <x:c r="B7670" s="2" t="str">
        <x:v>粤AGR9893</x:v>
      </x:c>
      <x:c r="C7670" s="2" t="str">
        <x:v>吴纬涛</x:v>
      </x:c>
      <x:c r="D7670" s="8" t="d">
        <x:v>2026-09-21T00:00:00.000Z</x:v>
      </x:c>
      <x:c r="E7670" s="7"/>
      <x:c r="F7670" s="7" t="n">
        <x:v>0</x:v>
      </x:c>
      <x:c r="G7670" s="7"/>
      <x:c r="H7670" s="2" t="str">
        <x:v>否</x:v>
      </x:c>
      <x:c r="I7670" s="7" t="str">
        <x:f>IF(AND(ISNUMBER(E7670),ISNUMBER(F7670)),E7670-F7670,"")</x:f>
      </x:c>
      <x:c r="J7670" s="2" t="str">
        <x:f>IF(H7670="否","不适用",IF(AND(ISNUMBER(E7670),ISNUMBER(F7670)),IF(I7670&gt;'规则与名单'!$B$2,"是","否"),"未判定"))</x:f>
        <x:v>不适用</x:v>
      </x:c>
      <x:c r="K7670" s="2" t="str">
        <x:f>IF(J7670="是",IF(ISNUMBER(F7670),"测试日GPS","缺失"),IF(ISNUMBER(G7670),"非测试日纯氢",IF(AND(H7670="是",J7670="未判定"),IF(ISNUMBER(F7670),"测试名单无纯氢GPS","缺失"),IF(ISNUMBER(E7670),"非测试日仪表","缺失"))))</x:f>
        <x:v>缺失</x:v>
      </x:c>
      <x:c r="L7670" s="7" t="str">
        <x:f>IF(K7670="缺失","",IF(K7670="非测试日纯氢",G7670,IF(K7670="非测试日仪表",E7670,F7670)))</x:f>
      </x:c>
      <x:c r="M7670" s="2" t="n">
        <x:f>IF(K7670="缺失",1,0)</x:f>
        <x:v>1</x:v>
      </x:c>
      <x:c r="N7670" s="2" t="str">
        <x:v>车辆里程查询_20260901-20260930_1024辆_仪表里程.xlsx / Y674</x:v>
      </x:c>
      <x:c r="O7670" s="2" t="str">
        <x:v>车辆里程查询_20260901-20260930_1024辆_GPS里程.xlsx / Y674</x:v>
      </x:c>
      <x:c r="P7670" s="2" t="str">
        <x:v>车辆纯氢气里程查询_20260901-20260930_1024辆.xlsx / Y416</x:v>
      </x:c>
    </x:row>
    <x:row r="7671" ht="22" customHeight="1">
      <x:c r="A7671" s="2" t="n">
        <x:v>301</x:v>
      </x:c>
      <x:c r="B7671" s="2" t="str">
        <x:v>粤AGR9893</x:v>
      </x:c>
      <x:c r="C7671" s="2" t="str">
        <x:v>吴纬涛</x:v>
      </x:c>
      <x:c r="D7671" s="8" t="d">
        <x:v>2026-09-22T00:00:00.000Z</x:v>
      </x:c>
      <x:c r="E7671" s="7"/>
      <x:c r="F7671" s="7" t="n">
        <x:v>0</x:v>
      </x:c>
      <x:c r="G7671" s="7"/>
      <x:c r="H7671" s="2" t="str">
        <x:v>否</x:v>
      </x:c>
      <x:c r="I7671" s="7" t="str">
        <x:f>IF(AND(ISNUMBER(E7671),ISNUMBER(F7671)),E7671-F7671,"")</x:f>
      </x:c>
      <x:c r="J7671" s="2" t="str">
        <x:f>IF(H7671="否","不适用",IF(AND(ISNUMBER(E7671),ISNUMBER(F7671)),IF(I7671&gt;'规则与名单'!$B$2,"是","否"),"未判定"))</x:f>
        <x:v>不适用</x:v>
      </x:c>
      <x:c r="K7671" s="2" t="str">
        <x:f>IF(J7671="是",IF(ISNUMBER(F7671),"测试日GPS","缺失"),IF(ISNUMBER(G7671),"非测试日纯氢",IF(AND(H7671="是",J7671="未判定"),IF(ISNUMBER(F7671),"测试名单无纯氢GPS","缺失"),IF(ISNUMBER(E7671),"非测试日仪表","缺失"))))</x:f>
        <x:v>缺失</x:v>
      </x:c>
      <x:c r="L7671" s="7" t="str">
        <x:f>IF(K7671="缺失","",IF(K7671="非测试日纯氢",G7671,IF(K7671="非测试日仪表",E7671,F7671)))</x:f>
      </x:c>
      <x:c r="M7671" s="2" t="n">
        <x:f>IF(K7671="缺失",1,0)</x:f>
        <x:v>1</x:v>
      </x:c>
      <x:c r="N7671" s="2" t="str">
        <x:v>车辆里程查询_20260901-20260930_1024辆_仪表里程.xlsx / Z674</x:v>
      </x:c>
      <x:c r="O7671" s="2" t="str">
        <x:v>车辆里程查询_20260901-20260930_1024辆_GPS里程.xlsx / Z674</x:v>
      </x:c>
      <x:c r="P7671" s="2" t="str">
        <x:v>车辆纯氢气里程查询_20260901-20260930_1024辆.xlsx / Z416</x:v>
      </x:c>
    </x:row>
    <x:row r="7672" ht="22" customHeight="1">
      <x:c r="A7672" s="2" t="n">
        <x:v>301</x:v>
      </x:c>
      <x:c r="B7672" s="2" t="str">
        <x:v>粤AGR9893</x:v>
      </x:c>
      <x:c r="C7672" s="2" t="str">
        <x:v>吴纬涛</x:v>
      </x:c>
      <x:c r="D7672" s="8" t="d">
        <x:v>2026-09-23T00:00:00.000Z</x:v>
      </x:c>
      <x:c r="E7672" s="7"/>
      <x:c r="F7672" s="7" t="n">
        <x:v>0</x:v>
      </x:c>
      <x:c r="G7672" s="7"/>
      <x:c r="H7672" s="2" t="str">
        <x:v>否</x:v>
      </x:c>
      <x:c r="I7672" s="7" t="str">
        <x:f>IF(AND(ISNUMBER(E7672),ISNUMBER(F7672)),E7672-F7672,"")</x:f>
      </x:c>
      <x:c r="J7672" s="2" t="str">
        <x:f>IF(H7672="否","不适用",IF(AND(ISNUMBER(E7672),ISNUMBER(F7672)),IF(I7672&gt;'规则与名单'!$B$2,"是","否"),"未判定"))</x:f>
        <x:v>不适用</x:v>
      </x:c>
      <x:c r="K7672" s="2" t="str">
        <x:f>IF(J7672="是",IF(ISNUMBER(F7672),"测试日GPS","缺失"),IF(ISNUMBER(G7672),"非测试日纯氢",IF(AND(H7672="是",J7672="未判定"),IF(ISNUMBER(F7672),"测试名单无纯氢GPS","缺失"),IF(ISNUMBER(E7672),"非测试日仪表","缺失"))))</x:f>
        <x:v>缺失</x:v>
      </x:c>
      <x:c r="L7672" s="7" t="str">
        <x:f>IF(K7672="缺失","",IF(K7672="非测试日纯氢",G7672,IF(K7672="非测试日仪表",E7672,F7672)))</x:f>
      </x:c>
      <x:c r="M7672" s="2" t="n">
        <x:f>IF(K7672="缺失",1,0)</x:f>
        <x:v>1</x:v>
      </x:c>
      <x:c r="N7672" s="2" t="str">
        <x:v>车辆里程查询_20260901-20260930_1024辆_仪表里程.xlsx / AA674</x:v>
      </x:c>
      <x:c r="O7672" s="2" t="str">
        <x:v>车辆里程查询_20260901-20260930_1024辆_GPS里程.xlsx / AA674</x:v>
      </x:c>
      <x:c r="P7672" s="2" t="str">
        <x:v>车辆纯氢气里程查询_20260901-20260930_1024辆.xlsx / AA416</x:v>
      </x:c>
    </x:row>
    <x:row r="7673" ht="22" customHeight="1">
      <x:c r="A7673" s="2" t="n">
        <x:v>301</x:v>
      </x:c>
      <x:c r="B7673" s="2" t="str">
        <x:v>粤AGR9893</x:v>
      </x:c>
      <x:c r="C7673" s="2" t="str">
        <x:v>吴纬涛</x:v>
      </x:c>
      <x:c r="D7673" s="8" t="d">
        <x:v>2026-09-24T00:00:00.000Z</x:v>
      </x:c>
      <x:c r="E7673" s="7"/>
      <x:c r="F7673" s="7" t="n">
        <x:v>0</x:v>
      </x:c>
      <x:c r="G7673" s="7"/>
      <x:c r="H7673" s="2" t="str">
        <x:v>否</x:v>
      </x:c>
      <x:c r="I7673" s="7" t="str">
        <x:f>IF(AND(ISNUMBER(E7673),ISNUMBER(F7673)),E7673-F7673,"")</x:f>
      </x:c>
      <x:c r="J7673" s="2" t="str">
        <x:f>IF(H7673="否","不适用",IF(AND(ISNUMBER(E7673),ISNUMBER(F7673)),IF(I7673&gt;'规则与名单'!$B$2,"是","否"),"未判定"))</x:f>
        <x:v>不适用</x:v>
      </x:c>
      <x:c r="K7673" s="2" t="str">
        <x:f>IF(J7673="是",IF(ISNUMBER(F7673),"测试日GPS","缺失"),IF(ISNUMBER(G7673),"非测试日纯氢",IF(AND(H7673="是",J7673="未判定"),IF(ISNUMBER(F7673),"测试名单无纯氢GPS","缺失"),IF(ISNUMBER(E7673),"非测试日仪表","缺失"))))</x:f>
        <x:v>缺失</x:v>
      </x:c>
      <x:c r="L7673" s="7" t="str">
        <x:f>IF(K7673="缺失","",IF(K7673="非测试日纯氢",G7673,IF(K7673="非测试日仪表",E7673,F7673)))</x:f>
      </x:c>
      <x:c r="M7673" s="2" t="n">
        <x:f>IF(K7673="缺失",1,0)</x:f>
        <x:v>1</x:v>
      </x:c>
      <x:c r="N7673" s="2" t="str">
        <x:v>车辆里程查询_20260901-20260930_1024辆_仪表里程.xlsx / AB674</x:v>
      </x:c>
      <x:c r="O7673" s="2" t="str">
        <x:v>车辆里程查询_20260901-20260930_1024辆_GPS里程.xlsx / AB674</x:v>
      </x:c>
      <x:c r="P7673" s="2" t="str">
        <x:v>车辆纯氢气里程查询_20260901-20260930_1024辆.xlsx / AB416</x:v>
      </x:c>
    </x:row>
    <x:row r="7674" ht="22" customHeight="1">
      <x:c r="A7674" s="2" t="n">
        <x:v>301</x:v>
      </x:c>
      <x:c r="B7674" s="2" t="str">
        <x:v>粤AGR9893</x:v>
      </x:c>
      <x:c r="C7674" s="2" t="str">
        <x:v>吴纬涛</x:v>
      </x:c>
      <x:c r="D7674" s="8" t="d">
        <x:v>2026-09-25T00:00:00.000Z</x:v>
      </x:c>
      <x:c r="E7674" s="7"/>
      <x:c r="F7674" s="7" t="n">
        <x:v>0</x:v>
      </x:c>
      <x:c r="G7674" s="7"/>
      <x:c r="H7674" s="2" t="str">
        <x:v>否</x:v>
      </x:c>
      <x:c r="I7674" s="7" t="str">
        <x:f>IF(AND(ISNUMBER(E7674),ISNUMBER(F7674)),E7674-F7674,"")</x:f>
      </x:c>
      <x:c r="J7674" s="2" t="str">
        <x:f>IF(H7674="否","不适用",IF(AND(ISNUMBER(E7674),ISNUMBER(F7674)),IF(I7674&gt;'规则与名单'!$B$2,"是","否"),"未判定"))</x:f>
        <x:v>不适用</x:v>
      </x:c>
      <x:c r="K7674" s="2" t="str">
        <x:f>IF(J7674="是",IF(ISNUMBER(F7674),"测试日GPS","缺失"),IF(ISNUMBER(G7674),"非测试日纯氢",IF(AND(H7674="是",J7674="未判定"),IF(ISNUMBER(F7674),"测试名单无纯氢GPS","缺失"),IF(ISNUMBER(E7674),"非测试日仪表","缺失"))))</x:f>
        <x:v>缺失</x:v>
      </x:c>
      <x:c r="L7674" s="7" t="str">
        <x:f>IF(K7674="缺失","",IF(K7674="非测试日纯氢",G7674,IF(K7674="非测试日仪表",E7674,F7674)))</x:f>
      </x:c>
      <x:c r="M7674" s="2" t="n">
        <x:f>IF(K7674="缺失",1,0)</x:f>
        <x:v>1</x:v>
      </x:c>
      <x:c r="N7674" s="2" t="str">
        <x:v>车辆里程查询_20260901-20260930_1024辆_仪表里程.xlsx / AC674</x:v>
      </x:c>
      <x:c r="O7674" s="2" t="str">
        <x:v>车辆里程查询_20260901-20260930_1024辆_GPS里程.xlsx / AC674</x:v>
      </x:c>
      <x:c r="P7674" s="2" t="str">
        <x:v>车辆纯氢气里程查询_20260901-20260930_1024辆.xlsx / AC416</x:v>
      </x:c>
    </x:row>
    <x:row r="7675" ht="22" customHeight="1">
      <x:c r="A7675" s="2" t="n">
        <x:v>301</x:v>
      </x:c>
      <x:c r="B7675" s="2" t="str">
        <x:v>粤AGR9893</x:v>
      </x:c>
      <x:c r="C7675" s="2" t="str">
        <x:v>吴纬涛</x:v>
      </x:c>
      <x:c r="D7675" s="8" t="d">
        <x:v>2026-09-26T00:00:00.000Z</x:v>
      </x:c>
      <x:c r="E7675" s="7"/>
      <x:c r="F7675" s="7" t="n">
        <x:v>0</x:v>
      </x:c>
      <x:c r="G7675" s="7"/>
      <x:c r="H7675" s="2" t="str">
        <x:v>否</x:v>
      </x:c>
      <x:c r="I7675" s="7" t="str">
        <x:f>IF(AND(ISNUMBER(E7675),ISNUMBER(F7675)),E7675-F7675,"")</x:f>
      </x:c>
      <x:c r="J7675" s="2" t="str">
        <x:f>IF(H7675="否","不适用",IF(AND(ISNUMBER(E7675),ISNUMBER(F7675)),IF(I7675&gt;'规则与名单'!$B$2,"是","否"),"未判定"))</x:f>
        <x:v>不适用</x:v>
      </x:c>
      <x:c r="K7675" s="2" t="str">
        <x:f>IF(J7675="是",IF(ISNUMBER(F7675),"测试日GPS","缺失"),IF(ISNUMBER(G7675),"非测试日纯氢",IF(AND(H7675="是",J7675="未判定"),IF(ISNUMBER(F7675),"测试名单无纯氢GPS","缺失"),IF(ISNUMBER(E7675),"非测试日仪表","缺失"))))</x:f>
        <x:v>缺失</x:v>
      </x:c>
      <x:c r="L7675" s="7" t="str">
        <x:f>IF(K7675="缺失","",IF(K7675="非测试日纯氢",G7675,IF(K7675="非测试日仪表",E7675,F7675)))</x:f>
      </x:c>
      <x:c r="M7675" s="2" t="n">
        <x:f>IF(K7675="缺失",1,0)</x:f>
        <x:v>1</x:v>
      </x:c>
      <x:c r="N7675" s="2" t="str">
        <x:v>车辆里程查询_20260901-20260930_1024辆_仪表里程.xlsx / AD674</x:v>
      </x:c>
      <x:c r="O7675" s="2" t="str">
        <x:v>车辆里程查询_20260901-20260930_1024辆_GPS里程.xlsx / AD674</x:v>
      </x:c>
      <x:c r="P7675" s="2" t="str">
        <x:v>车辆纯氢气里程查询_20260901-20260930_1024辆.xlsx / AD416</x:v>
      </x:c>
    </x:row>
    <x:row r="7676" ht="22" customHeight="1">
      <x:c r="A7676" s="2" t="n">
        <x:v>301</x:v>
      </x:c>
      <x:c r="B7676" s="2" t="str">
        <x:v>粤AGR9893</x:v>
      </x:c>
      <x:c r="C7676" s="2" t="str">
        <x:v>吴纬涛</x:v>
      </x:c>
      <x:c r="D7676" s="8" t="d">
        <x:v>2026-09-27T00:00:00.000Z</x:v>
      </x:c>
      <x:c r="E7676" s="7"/>
      <x:c r="F7676" s="7" t="n">
        <x:v>0</x:v>
      </x:c>
      <x:c r="G7676" s="7"/>
      <x:c r="H7676" s="2" t="str">
        <x:v>否</x:v>
      </x:c>
      <x:c r="I7676" s="7" t="str">
        <x:f>IF(AND(ISNUMBER(E7676),ISNUMBER(F7676)),E7676-F7676,"")</x:f>
      </x:c>
      <x:c r="J7676" s="2" t="str">
        <x:f>IF(H7676="否","不适用",IF(AND(ISNUMBER(E7676),ISNUMBER(F7676)),IF(I7676&gt;'规则与名单'!$B$2,"是","否"),"未判定"))</x:f>
        <x:v>不适用</x:v>
      </x:c>
      <x:c r="K7676" s="2" t="str">
        <x:f>IF(J7676="是",IF(ISNUMBER(F7676),"测试日GPS","缺失"),IF(ISNUMBER(G7676),"非测试日纯氢",IF(AND(H7676="是",J7676="未判定"),IF(ISNUMBER(F7676),"测试名单无纯氢GPS","缺失"),IF(ISNUMBER(E7676),"非测试日仪表","缺失"))))</x:f>
        <x:v>缺失</x:v>
      </x:c>
      <x:c r="L7676" s="7" t="str">
        <x:f>IF(K7676="缺失","",IF(K7676="非测试日纯氢",G7676,IF(K7676="非测试日仪表",E7676,F7676)))</x:f>
      </x:c>
      <x:c r="M7676" s="2" t="n">
        <x:f>IF(K7676="缺失",1,0)</x:f>
        <x:v>1</x:v>
      </x:c>
      <x:c r="N7676" s="2" t="str">
        <x:v>车辆里程查询_20260901-20260930_1024辆_仪表里程.xlsx / AE674</x:v>
      </x:c>
      <x:c r="O7676" s="2" t="str">
        <x:v>车辆里程查询_20260901-20260930_1024辆_GPS里程.xlsx / AE674</x:v>
      </x:c>
      <x:c r="P7676" s="2" t="str">
        <x:v>车辆纯氢气里程查询_20260901-20260930_1024辆.xlsx / AE416</x:v>
      </x:c>
    </x:row>
    <x:row r="7677" ht="22" customHeight="1">
      <x:c r="A7677" s="2" t="n">
        <x:v>301</x:v>
      </x:c>
      <x:c r="B7677" s="2" t="str">
        <x:v>粤AGR9893</x:v>
      </x:c>
      <x:c r="C7677" s="2" t="str">
        <x:v>吴纬涛</x:v>
      </x:c>
      <x:c r="D7677" s="8" t="d">
        <x:v>2026-09-28T00:00:00.000Z</x:v>
      </x:c>
      <x:c r="E7677" s="7"/>
      <x:c r="F7677" s="7" t="n">
        <x:v>0</x:v>
      </x:c>
      <x:c r="G7677" s="7"/>
      <x:c r="H7677" s="2" t="str">
        <x:v>否</x:v>
      </x:c>
      <x:c r="I7677" s="7" t="str">
        <x:f>IF(AND(ISNUMBER(E7677),ISNUMBER(F7677)),E7677-F7677,"")</x:f>
      </x:c>
      <x:c r="J7677" s="2" t="str">
        <x:f>IF(H7677="否","不适用",IF(AND(ISNUMBER(E7677),ISNUMBER(F7677)),IF(I7677&gt;'规则与名单'!$B$2,"是","否"),"未判定"))</x:f>
        <x:v>不适用</x:v>
      </x:c>
      <x:c r="K7677" s="2" t="str">
        <x:f>IF(J7677="是",IF(ISNUMBER(F7677),"测试日GPS","缺失"),IF(ISNUMBER(G7677),"非测试日纯氢",IF(AND(H7677="是",J7677="未判定"),IF(ISNUMBER(F7677),"测试名单无纯氢GPS","缺失"),IF(ISNUMBER(E7677),"非测试日仪表","缺失"))))</x:f>
        <x:v>缺失</x:v>
      </x:c>
      <x:c r="L7677" s="7" t="str">
        <x:f>IF(K7677="缺失","",IF(K7677="非测试日纯氢",G7677,IF(K7677="非测试日仪表",E7677,F7677)))</x:f>
      </x:c>
      <x:c r="M7677" s="2" t="n">
        <x:f>IF(K7677="缺失",1,0)</x:f>
        <x:v>1</x:v>
      </x:c>
      <x:c r="N7677" s="2" t="str">
        <x:v>车辆里程查询_20260901-20260930_1024辆_仪表里程.xlsx / AF674</x:v>
      </x:c>
      <x:c r="O7677" s="2" t="str">
        <x:v>车辆里程查询_20260901-20260930_1024辆_GPS里程.xlsx / AF674</x:v>
      </x:c>
      <x:c r="P7677" s="2" t="str">
        <x:v>车辆纯氢气里程查询_20260901-20260930_1024辆.xlsx / AF416</x:v>
      </x:c>
    </x:row>
    <x:row r="7678" ht="22" customHeight="1">
      <x:c r="A7678" s="2" t="n">
        <x:v>301</x:v>
      </x:c>
      <x:c r="B7678" s="2" t="str">
        <x:v>粤AGR9893</x:v>
      </x:c>
      <x:c r="C7678" s="2" t="str">
        <x:v>吴纬涛</x:v>
      </x:c>
      <x:c r="D7678" s="8" t="d">
        <x:v>2026-09-29T00:00:00.000Z</x:v>
      </x:c>
      <x:c r="E7678" s="7" t="n">
        <x:v>0</x:v>
      </x:c>
      <x:c r="F7678" s="7" t="n">
        <x:v>0.05</x:v>
      </x:c>
      <x:c r="G7678" s="7"/>
      <x:c r="H7678" s="2" t="str">
        <x:v>否</x:v>
      </x:c>
      <x:c r="I7678" s="7" t="n">
        <x:f>IF(AND(ISNUMBER(E7678),ISNUMBER(F7678)),E7678-F7678,"")</x:f>
        <x:v>-0.05</x:v>
      </x:c>
      <x:c r="J7678" s="2" t="str">
        <x:f>IF(H7678="否","不适用",IF(AND(ISNUMBER(E7678),ISNUMBER(F7678)),IF(I7678&gt;'规则与名单'!$B$2,"是","否"),"未判定"))</x:f>
        <x:v>不适用</x:v>
      </x:c>
      <x:c r="K7678" s="2" t="str">
        <x:f>IF(J7678="是",IF(ISNUMBER(F7678),"测试日GPS","缺失"),IF(ISNUMBER(G7678),"非测试日纯氢",IF(AND(H7678="是",J7678="未判定"),IF(ISNUMBER(F7678),"测试名单无纯氢GPS","缺失"),IF(ISNUMBER(E7678),"非测试日仪表","缺失"))))</x:f>
        <x:v>非测试日仪表</x:v>
      </x:c>
      <x:c r="L7678" s="7" t="n">
        <x:f>IF(K7678="缺失","",IF(K7678="非测试日纯氢",G7678,IF(K7678="非测试日仪表",E7678,F7678)))</x:f>
        <x:v>0</x:v>
      </x:c>
      <x:c r="M7678" s="2" t="n">
        <x:f>IF(K7678="缺失",1,0)</x:f>
        <x:v>0</x:v>
      </x:c>
      <x:c r="N7678" s="2" t="str">
        <x:v>车辆里程查询_20260901-20260930_1024辆_仪表里程.xlsx / AG674</x:v>
      </x:c>
      <x:c r="O7678" s="2" t="str">
        <x:v>车辆里程查询_20260901-20260930_1024辆_GPS里程.xlsx / AG674</x:v>
      </x:c>
      <x:c r="P7678" s="2" t="str">
        <x:v>车辆纯氢气里程查询_20260901-20260930_1024辆.xlsx / AG416</x:v>
      </x:c>
    </x:row>
    <x:row r="7679" ht="22" customHeight="1">
      <x:c r="A7679" s="2" t="n">
        <x:v>301</x:v>
      </x:c>
      <x:c r="B7679" s="2" t="str">
        <x:v>粤AGR9893</x:v>
      </x:c>
      <x:c r="C7679" s="2" t="str">
        <x:v>吴纬涛</x:v>
      </x:c>
      <x:c r="D7679" s="8" t="d">
        <x:v>2026-09-30T00:00:00.000Z</x:v>
      </x:c>
      <x:c r="E7679" s="7"/>
      <x:c r="F7679" s="7" t="n">
        <x:v>0</x:v>
      </x:c>
      <x:c r="G7679" s="7"/>
      <x:c r="H7679" s="2" t="str">
        <x:v>否</x:v>
      </x:c>
      <x:c r="I7679" s="7" t="str">
        <x:f>IF(AND(ISNUMBER(E7679),ISNUMBER(F7679)),E7679-F7679,"")</x:f>
      </x:c>
      <x:c r="J7679" s="2" t="str">
        <x:f>IF(H7679="否","不适用",IF(AND(ISNUMBER(E7679),ISNUMBER(F7679)),IF(I7679&gt;'规则与名单'!$B$2,"是","否"),"未判定"))</x:f>
        <x:v>不适用</x:v>
      </x:c>
      <x:c r="K7679" s="2" t="str">
        <x:f>IF(J7679="是",IF(ISNUMBER(F7679),"测试日GPS","缺失"),IF(ISNUMBER(G7679),"非测试日纯氢",IF(AND(H7679="是",J7679="未判定"),IF(ISNUMBER(F7679),"测试名单无纯氢GPS","缺失"),IF(ISNUMBER(E7679),"非测试日仪表","缺失"))))</x:f>
        <x:v>缺失</x:v>
      </x:c>
      <x:c r="L7679" s="7" t="str">
        <x:f>IF(K7679="缺失","",IF(K7679="非测试日纯氢",G7679,IF(K7679="非测试日仪表",E7679,F7679)))</x:f>
      </x:c>
      <x:c r="M7679" s="2" t="n">
        <x:f>IF(K7679="缺失",1,0)</x:f>
        <x:v>1</x:v>
      </x:c>
      <x:c r="N7679" s="2" t="str">
        <x:v>车辆里程查询_20260901-20260930_1024辆_仪表里程.xlsx / AH674</x:v>
      </x:c>
      <x:c r="O7679" s="2" t="str">
        <x:v>车辆里程查询_20260901-20260930_1024辆_GPS里程.xlsx / AH674</x:v>
      </x:c>
      <x:c r="P7679" s="2" t="str">
        <x:v>车辆纯氢气里程查询_20260901-20260930_1024辆.xlsx / AH416</x:v>
      </x:c>
    </x:row>
    <x:row r="7680" ht="22" customHeight="1">
      <x:c r="A7680" s="2" t="n">
        <x:v>302</x:v>
      </x:c>
      <x:c r="B7680" s="2" t="str">
        <x:v>粤AGR9899</x:v>
      </x:c>
      <x:c r="C7680" s="2" t="str">
        <x:v>吴纬涛</x:v>
      </x:c>
      <x:c r="D7680" s="8" t="d">
        <x:v>2026-09-01T00:00:00.000Z</x:v>
      </x:c>
      <x:c r="E7680" s="7"/>
      <x:c r="F7680" s="7" t="n">
        <x:v>0</x:v>
      </x:c>
      <x:c r="G7680" s="7"/>
      <x:c r="H7680" s="2" t="str">
        <x:v>否</x:v>
      </x:c>
      <x:c r="I7680" s="7" t="str">
        <x:f>IF(AND(ISNUMBER(E7680),ISNUMBER(F7680)),E7680-F7680,"")</x:f>
      </x:c>
      <x:c r="J7680" s="2" t="str">
        <x:f>IF(H7680="否","不适用",IF(AND(ISNUMBER(E7680),ISNUMBER(F7680)),IF(I7680&gt;'规则与名单'!$B$2,"是","否"),"未判定"))</x:f>
        <x:v>不适用</x:v>
      </x:c>
      <x:c r="K7680" s="2" t="str">
        <x:f>IF(J7680="是",IF(ISNUMBER(F7680),"测试日GPS","缺失"),IF(ISNUMBER(G7680),"非测试日纯氢",IF(AND(H7680="是",J7680="未判定"),IF(ISNUMBER(F7680),"测试名单无纯氢GPS","缺失"),IF(ISNUMBER(E7680),"非测试日仪表","缺失"))))</x:f>
        <x:v>缺失</x:v>
      </x:c>
      <x:c r="L7680" s="7" t="str">
        <x:f>IF(K7680="缺失","",IF(K7680="非测试日纯氢",G7680,IF(K7680="非测试日仪表",E7680,F7680)))</x:f>
      </x:c>
      <x:c r="M7680" s="2" t="n">
        <x:f>IF(K7680="缺失",1,0)</x:f>
        <x:v>1</x:v>
      </x:c>
      <x:c r="N7680" s="2" t="str">
        <x:v>车辆里程查询_20260901-20260930_1024辆_仪表里程.xlsx / E713</x:v>
      </x:c>
      <x:c r="O7680" s="2" t="str">
        <x:v>车辆里程查询_20260901-20260930_1024辆_GPS里程.xlsx / E713</x:v>
      </x:c>
      <x:c r="P7680" s="2" t="str">
        <x:v>车辆纯氢气里程查询_20260901-20260930_1024辆.xlsx / E228</x:v>
      </x:c>
    </x:row>
    <x:row r="7681" ht="22" customHeight="1">
      <x:c r="A7681" s="2" t="n">
        <x:v>302</x:v>
      </x:c>
      <x:c r="B7681" s="2" t="str">
        <x:v>粤AGR9899</x:v>
      </x:c>
      <x:c r="C7681" s="2" t="str">
        <x:v>吴纬涛</x:v>
      </x:c>
      <x:c r="D7681" s="8" t="d">
        <x:v>2026-09-02T00:00:00.000Z</x:v>
      </x:c>
      <x:c r="E7681" s="7" t="n">
        <x:v>18.3</x:v>
      </x:c>
      <x:c r="F7681" s="7" t="n">
        <x:v>18.5</x:v>
      </x:c>
      <x:c r="G7681" s="7" t="n">
        <x:v>17.7</x:v>
      </x:c>
      <x:c r="H7681" s="2" t="str">
        <x:v>否</x:v>
      </x:c>
      <x:c r="I7681" s="7" t="n">
        <x:f>IF(AND(ISNUMBER(E7681),ISNUMBER(F7681)),E7681-F7681,"")</x:f>
        <x:v>-0.1999999999999993</x:v>
      </x:c>
      <x:c r="J7681" s="2" t="str">
        <x:f>IF(H7681="否","不适用",IF(AND(ISNUMBER(E7681),ISNUMBER(F7681)),IF(I7681&gt;'规则与名单'!$B$2,"是","否"),"未判定"))</x:f>
        <x:v>不适用</x:v>
      </x:c>
      <x:c r="K7681" s="2" t="str">
        <x:f>IF(J7681="是",IF(ISNUMBER(F7681),"测试日GPS","缺失"),IF(ISNUMBER(G7681),"非测试日纯氢",IF(AND(H7681="是",J7681="未判定"),IF(ISNUMBER(F7681),"测试名单无纯氢GPS","缺失"),IF(ISNUMBER(E7681),"非测试日仪表","缺失"))))</x:f>
        <x:v>非测试日纯氢</x:v>
      </x:c>
      <x:c r="L7681" s="7" t="n">
        <x:f>IF(K7681="缺失","",IF(K7681="非测试日纯氢",G7681,IF(K7681="非测试日仪表",E7681,F7681)))</x:f>
        <x:v>17.7</x:v>
      </x:c>
      <x:c r="M7681" s="2" t="n">
        <x:f>IF(K7681="缺失",1,0)</x:f>
        <x:v>0</x:v>
      </x:c>
      <x:c r="N7681" s="2" t="str">
        <x:v>车辆里程查询_20260901-20260930_1024辆_仪表里程.xlsx / F713</x:v>
      </x:c>
      <x:c r="O7681" s="2" t="str">
        <x:v>车辆里程查询_20260901-20260930_1024辆_GPS里程.xlsx / F713</x:v>
      </x:c>
      <x:c r="P7681" s="2" t="str">
        <x:v>车辆纯氢气里程查询_20260901-20260930_1024辆.xlsx / F228</x:v>
      </x:c>
    </x:row>
    <x:row r="7682" ht="22" customHeight="1">
      <x:c r="A7682" s="2" t="n">
        <x:v>302</x:v>
      </x:c>
      <x:c r="B7682" s="2" t="str">
        <x:v>粤AGR9899</x:v>
      </x:c>
      <x:c r="C7682" s="2" t="str">
        <x:v>吴纬涛</x:v>
      </x:c>
      <x:c r="D7682" s="8" t="d">
        <x:v>2026-09-03T00:00:00.000Z</x:v>
      </x:c>
      <x:c r="E7682" s="7" t="n">
        <x:v>224.7</x:v>
      </x:c>
      <x:c r="F7682" s="7" t="n">
        <x:v>226.2</x:v>
      </x:c>
      <x:c r="G7682" s="7" t="n">
        <x:v>217.2</x:v>
      </x:c>
      <x:c r="H7682" s="2" t="str">
        <x:v>否</x:v>
      </x:c>
      <x:c r="I7682" s="7" t="n">
        <x:f>IF(AND(ISNUMBER(E7682),ISNUMBER(F7682)),E7682-F7682,"")</x:f>
        <x:v>-1.5</x:v>
      </x:c>
      <x:c r="J7682" s="2" t="str">
        <x:f>IF(H7682="否","不适用",IF(AND(ISNUMBER(E7682),ISNUMBER(F7682)),IF(I7682&gt;'规则与名单'!$B$2,"是","否"),"未判定"))</x:f>
        <x:v>不适用</x:v>
      </x:c>
      <x:c r="K7682" s="2" t="str">
        <x:f>IF(J7682="是",IF(ISNUMBER(F7682),"测试日GPS","缺失"),IF(ISNUMBER(G7682),"非测试日纯氢",IF(AND(H7682="是",J7682="未判定"),IF(ISNUMBER(F7682),"测试名单无纯氢GPS","缺失"),IF(ISNUMBER(E7682),"非测试日仪表","缺失"))))</x:f>
        <x:v>非测试日纯氢</x:v>
      </x:c>
      <x:c r="L7682" s="7" t="n">
        <x:f>IF(K7682="缺失","",IF(K7682="非测试日纯氢",G7682,IF(K7682="非测试日仪表",E7682,F7682)))</x:f>
        <x:v>217.2</x:v>
      </x:c>
      <x:c r="M7682" s="2" t="n">
        <x:f>IF(K7682="缺失",1,0)</x:f>
        <x:v>0</x:v>
      </x:c>
      <x:c r="N7682" s="2" t="str">
        <x:v>车辆里程查询_20260901-20260930_1024辆_仪表里程.xlsx / G713</x:v>
      </x:c>
      <x:c r="O7682" s="2" t="str">
        <x:v>车辆里程查询_20260901-20260930_1024辆_GPS里程.xlsx / G713</x:v>
      </x:c>
      <x:c r="P7682" s="2" t="str">
        <x:v>车辆纯氢气里程查询_20260901-20260930_1024辆.xlsx / G228</x:v>
      </x:c>
    </x:row>
    <x:row r="7683" ht="22" customHeight="1">
      <x:c r="A7683" s="2" t="n">
        <x:v>302</x:v>
      </x:c>
      <x:c r="B7683" s="2" t="str">
        <x:v>粤AGR9899</x:v>
      </x:c>
      <x:c r="C7683" s="2" t="str">
        <x:v>吴纬涛</x:v>
      </x:c>
      <x:c r="D7683" s="8" t="d">
        <x:v>2026-09-04T00:00:00.000Z</x:v>
      </x:c>
      <x:c r="E7683" s="7" t="n">
        <x:v>268.3</x:v>
      </x:c>
      <x:c r="F7683" s="7" t="n">
        <x:v>272.9</x:v>
      </x:c>
      <x:c r="G7683" s="7" t="n">
        <x:v>267.8</x:v>
      </x:c>
      <x:c r="H7683" s="2" t="str">
        <x:v>否</x:v>
      </x:c>
      <x:c r="I7683" s="7" t="n">
        <x:f>IF(AND(ISNUMBER(E7683),ISNUMBER(F7683)),E7683-F7683,"")</x:f>
        <x:v>-4.599999999999966</x:v>
      </x:c>
      <x:c r="J7683" s="2" t="str">
        <x:f>IF(H7683="否","不适用",IF(AND(ISNUMBER(E7683),ISNUMBER(F7683)),IF(I7683&gt;'规则与名单'!$B$2,"是","否"),"未判定"))</x:f>
        <x:v>不适用</x:v>
      </x:c>
      <x:c r="K7683" s="2" t="str">
        <x:f>IF(J7683="是",IF(ISNUMBER(F7683),"测试日GPS","缺失"),IF(ISNUMBER(G7683),"非测试日纯氢",IF(AND(H7683="是",J7683="未判定"),IF(ISNUMBER(F7683),"测试名单无纯氢GPS","缺失"),IF(ISNUMBER(E7683),"非测试日仪表","缺失"))))</x:f>
        <x:v>非测试日纯氢</x:v>
      </x:c>
      <x:c r="L7683" s="7" t="n">
        <x:f>IF(K7683="缺失","",IF(K7683="非测试日纯氢",G7683,IF(K7683="非测试日仪表",E7683,F7683)))</x:f>
        <x:v>267.8</x:v>
      </x:c>
      <x:c r="M7683" s="2" t="n">
        <x:f>IF(K7683="缺失",1,0)</x:f>
        <x:v>0</x:v>
      </x:c>
      <x:c r="N7683" s="2" t="str">
        <x:v>车辆里程查询_20260901-20260930_1024辆_仪表里程.xlsx / H713</x:v>
      </x:c>
      <x:c r="O7683" s="2" t="str">
        <x:v>车辆里程查询_20260901-20260930_1024辆_GPS里程.xlsx / H713</x:v>
      </x:c>
      <x:c r="P7683" s="2" t="str">
        <x:v>车辆纯氢气里程查询_20260901-20260930_1024辆.xlsx / H228</x:v>
      </x:c>
    </x:row>
    <x:row r="7684" ht="22" customHeight="1">
      <x:c r="A7684" s="2" t="n">
        <x:v>302</x:v>
      </x:c>
      <x:c r="B7684" s="2" t="str">
        <x:v>粤AGR9899</x:v>
      </x:c>
      <x:c r="C7684" s="2" t="str">
        <x:v>吴纬涛</x:v>
      </x:c>
      <x:c r="D7684" s="8" t="d">
        <x:v>2026-09-05T00:00:00.000Z</x:v>
      </x:c>
      <x:c r="E7684" s="7" t="n">
        <x:v>264.1</x:v>
      </x:c>
      <x:c r="F7684" s="7" t="n">
        <x:v>265</x:v>
      </x:c>
      <x:c r="G7684" s="7" t="n">
        <x:v>264.1</x:v>
      </x:c>
      <x:c r="H7684" s="2" t="str">
        <x:v>否</x:v>
      </x:c>
      <x:c r="I7684" s="7" t="n">
        <x:f>IF(AND(ISNUMBER(E7684),ISNUMBER(F7684)),E7684-F7684,"")</x:f>
        <x:v>-0.8999999999999773</x:v>
      </x:c>
      <x:c r="J7684" s="2" t="str">
        <x:f>IF(H7684="否","不适用",IF(AND(ISNUMBER(E7684),ISNUMBER(F7684)),IF(I7684&gt;'规则与名单'!$B$2,"是","否"),"未判定"))</x:f>
        <x:v>不适用</x:v>
      </x:c>
      <x:c r="K7684" s="2" t="str">
        <x:f>IF(J7684="是",IF(ISNUMBER(F7684),"测试日GPS","缺失"),IF(ISNUMBER(G7684),"非测试日纯氢",IF(AND(H7684="是",J7684="未判定"),IF(ISNUMBER(F7684),"测试名单无纯氢GPS","缺失"),IF(ISNUMBER(E7684),"非测试日仪表","缺失"))))</x:f>
        <x:v>非测试日纯氢</x:v>
      </x:c>
      <x:c r="L7684" s="7" t="n">
        <x:f>IF(K7684="缺失","",IF(K7684="非测试日纯氢",G7684,IF(K7684="非测试日仪表",E7684,F7684)))</x:f>
        <x:v>264.1</x:v>
      </x:c>
      <x:c r="M7684" s="2" t="n">
        <x:f>IF(K7684="缺失",1,0)</x:f>
        <x:v>0</x:v>
      </x:c>
      <x:c r="N7684" s="2" t="str">
        <x:v>车辆里程查询_20260901-20260930_1024辆_仪表里程.xlsx / I713</x:v>
      </x:c>
      <x:c r="O7684" s="2" t="str">
        <x:v>车辆里程查询_20260901-20260930_1024辆_GPS里程.xlsx / I713</x:v>
      </x:c>
      <x:c r="P7684" s="2" t="str">
        <x:v>车辆纯氢气里程查询_20260901-20260930_1024辆.xlsx / I228</x:v>
      </x:c>
    </x:row>
    <x:row r="7685" ht="22" customHeight="1">
      <x:c r="A7685" s="2" t="n">
        <x:v>302</x:v>
      </x:c>
      <x:c r="B7685" s="2" t="str">
        <x:v>粤AGR9899</x:v>
      </x:c>
      <x:c r="C7685" s="2" t="str">
        <x:v>吴纬涛</x:v>
      </x:c>
      <x:c r="D7685" s="8" t="d">
        <x:v>2026-09-06T00:00:00.000Z</x:v>
      </x:c>
      <x:c r="E7685" s="7" t="n">
        <x:v>253</x:v>
      </x:c>
      <x:c r="F7685" s="7" t="n">
        <x:v>255.5</x:v>
      </x:c>
      <x:c r="G7685" s="7" t="n">
        <x:v>252.5</x:v>
      </x:c>
      <x:c r="H7685" s="2" t="str">
        <x:v>否</x:v>
      </x:c>
      <x:c r="I7685" s="7" t="n">
        <x:f>IF(AND(ISNUMBER(E7685),ISNUMBER(F7685)),E7685-F7685,"")</x:f>
        <x:v>-2.5</x:v>
      </x:c>
      <x:c r="J7685" s="2" t="str">
        <x:f>IF(H7685="否","不适用",IF(AND(ISNUMBER(E7685),ISNUMBER(F7685)),IF(I7685&gt;'规则与名单'!$B$2,"是","否"),"未判定"))</x:f>
        <x:v>不适用</x:v>
      </x:c>
      <x:c r="K7685" s="2" t="str">
        <x:f>IF(J7685="是",IF(ISNUMBER(F7685),"测试日GPS","缺失"),IF(ISNUMBER(G7685),"非测试日纯氢",IF(AND(H7685="是",J7685="未判定"),IF(ISNUMBER(F7685),"测试名单无纯氢GPS","缺失"),IF(ISNUMBER(E7685),"非测试日仪表","缺失"))))</x:f>
        <x:v>非测试日纯氢</x:v>
      </x:c>
      <x:c r="L7685" s="7" t="n">
        <x:f>IF(K7685="缺失","",IF(K7685="非测试日纯氢",G7685,IF(K7685="非测试日仪表",E7685,F7685)))</x:f>
        <x:v>252.5</x:v>
      </x:c>
      <x:c r="M7685" s="2" t="n">
        <x:f>IF(K7685="缺失",1,0)</x:f>
        <x:v>0</x:v>
      </x:c>
      <x:c r="N7685" s="2" t="str">
        <x:v>车辆里程查询_20260901-20260930_1024辆_仪表里程.xlsx / J713</x:v>
      </x:c>
      <x:c r="O7685" s="2" t="str">
        <x:v>车辆里程查询_20260901-20260930_1024辆_GPS里程.xlsx / J713</x:v>
      </x:c>
      <x:c r="P7685" s="2" t="str">
        <x:v>车辆纯氢气里程查询_20260901-20260930_1024辆.xlsx / J228</x:v>
      </x:c>
    </x:row>
    <x:row r="7686" ht="22" customHeight="1">
      <x:c r="A7686" s="2" t="n">
        <x:v>302</x:v>
      </x:c>
      <x:c r="B7686" s="2" t="str">
        <x:v>粤AGR9899</x:v>
      </x:c>
      <x:c r="C7686" s="2" t="str">
        <x:v>吴纬涛</x:v>
      </x:c>
      <x:c r="D7686" s="8" t="d">
        <x:v>2026-09-07T00:00:00.000Z</x:v>
      </x:c>
      <x:c r="E7686" s="7" t="n">
        <x:v>171.4</x:v>
      </x:c>
      <x:c r="F7686" s="7" t="n">
        <x:v>173.7</x:v>
      </x:c>
      <x:c r="G7686" s="7" t="n">
        <x:v>159.6</x:v>
      </x:c>
      <x:c r="H7686" s="2" t="str">
        <x:v>否</x:v>
      </x:c>
      <x:c r="I7686" s="7" t="n">
        <x:f>IF(AND(ISNUMBER(E7686),ISNUMBER(F7686)),E7686-F7686,"")</x:f>
        <x:v>-2.299999999999983</x:v>
      </x:c>
      <x:c r="J7686" s="2" t="str">
        <x:f>IF(H7686="否","不适用",IF(AND(ISNUMBER(E7686),ISNUMBER(F7686)),IF(I7686&gt;'规则与名单'!$B$2,"是","否"),"未判定"))</x:f>
        <x:v>不适用</x:v>
      </x:c>
      <x:c r="K7686" s="2" t="str">
        <x:f>IF(J7686="是",IF(ISNUMBER(F7686),"测试日GPS","缺失"),IF(ISNUMBER(G7686),"非测试日纯氢",IF(AND(H7686="是",J7686="未判定"),IF(ISNUMBER(F7686),"测试名单无纯氢GPS","缺失"),IF(ISNUMBER(E7686),"非测试日仪表","缺失"))))</x:f>
        <x:v>非测试日纯氢</x:v>
      </x:c>
      <x:c r="L7686" s="7" t="n">
        <x:f>IF(K7686="缺失","",IF(K7686="非测试日纯氢",G7686,IF(K7686="非测试日仪表",E7686,F7686)))</x:f>
        <x:v>159.6</x:v>
      </x:c>
      <x:c r="M7686" s="2" t="n">
        <x:f>IF(K7686="缺失",1,0)</x:f>
        <x:v>0</x:v>
      </x:c>
      <x:c r="N7686" s="2" t="str">
        <x:v>车辆里程查询_20260901-20260930_1024辆_仪表里程.xlsx / K713</x:v>
      </x:c>
      <x:c r="O7686" s="2" t="str">
        <x:v>车辆里程查询_20260901-20260930_1024辆_GPS里程.xlsx / K713</x:v>
      </x:c>
      <x:c r="P7686" s="2" t="str">
        <x:v>车辆纯氢气里程查询_20260901-20260930_1024辆.xlsx / K228</x:v>
      </x:c>
    </x:row>
    <x:row r="7687" ht="22" customHeight="1">
      <x:c r="A7687" s="2" t="n">
        <x:v>302</x:v>
      </x:c>
      <x:c r="B7687" s="2" t="str">
        <x:v>粤AGR9899</x:v>
      </x:c>
      <x:c r="C7687" s="2" t="str">
        <x:v>吴纬涛</x:v>
      </x:c>
      <x:c r="D7687" s="8" t="d">
        <x:v>2026-09-08T00:00:00.000Z</x:v>
      </x:c>
      <x:c r="E7687" s="7" t="n">
        <x:v>229</x:v>
      </x:c>
      <x:c r="F7687" s="7" t="n">
        <x:v>233</x:v>
      </x:c>
      <x:c r="G7687" s="7" t="n">
        <x:v>228.8</x:v>
      </x:c>
      <x:c r="H7687" s="2" t="str">
        <x:v>否</x:v>
      </x:c>
      <x:c r="I7687" s="7" t="n">
        <x:f>IF(AND(ISNUMBER(E7687),ISNUMBER(F7687)),E7687-F7687,"")</x:f>
        <x:v>-4</x:v>
      </x:c>
      <x:c r="J7687" s="2" t="str">
        <x:f>IF(H7687="否","不适用",IF(AND(ISNUMBER(E7687),ISNUMBER(F7687)),IF(I7687&gt;'规则与名单'!$B$2,"是","否"),"未判定"))</x:f>
        <x:v>不适用</x:v>
      </x:c>
      <x:c r="K7687" s="2" t="str">
        <x:f>IF(J7687="是",IF(ISNUMBER(F7687),"测试日GPS","缺失"),IF(ISNUMBER(G7687),"非测试日纯氢",IF(AND(H7687="是",J7687="未判定"),IF(ISNUMBER(F7687),"测试名单无纯氢GPS","缺失"),IF(ISNUMBER(E7687),"非测试日仪表","缺失"))))</x:f>
        <x:v>非测试日纯氢</x:v>
      </x:c>
      <x:c r="L7687" s="7" t="n">
        <x:f>IF(K7687="缺失","",IF(K7687="非测试日纯氢",G7687,IF(K7687="非测试日仪表",E7687,F7687)))</x:f>
        <x:v>228.8</x:v>
      </x:c>
      <x:c r="M7687" s="2" t="n">
        <x:f>IF(K7687="缺失",1,0)</x:f>
        <x:v>0</x:v>
      </x:c>
      <x:c r="N7687" s="2" t="str">
        <x:v>车辆里程查询_20260901-20260930_1024辆_仪表里程.xlsx / L713</x:v>
      </x:c>
      <x:c r="O7687" s="2" t="str">
        <x:v>车辆里程查询_20260901-20260930_1024辆_GPS里程.xlsx / L713</x:v>
      </x:c>
      <x:c r="P7687" s="2" t="str">
        <x:v>车辆纯氢气里程查询_20260901-20260930_1024辆.xlsx / L228</x:v>
      </x:c>
    </x:row>
    <x:row r="7688" ht="22" customHeight="1">
      <x:c r="A7688" s="2" t="n">
        <x:v>302</x:v>
      </x:c>
      <x:c r="B7688" s="2" t="str">
        <x:v>粤AGR9899</x:v>
      </x:c>
      <x:c r="C7688" s="2" t="str">
        <x:v>吴纬涛</x:v>
      </x:c>
      <x:c r="D7688" s="8" t="d">
        <x:v>2026-09-09T00:00:00.000Z</x:v>
      </x:c>
      <x:c r="E7688" s="7" t="n">
        <x:v>191.1</x:v>
      </x:c>
      <x:c r="F7688" s="7" t="n">
        <x:v>194.2</x:v>
      </x:c>
      <x:c r="G7688" s="7" t="n">
        <x:v>170.6</x:v>
      </x:c>
      <x:c r="H7688" s="2" t="str">
        <x:v>否</x:v>
      </x:c>
      <x:c r="I7688" s="7" t="n">
        <x:f>IF(AND(ISNUMBER(E7688),ISNUMBER(F7688)),E7688-F7688,"")</x:f>
        <x:v>-3.0999999999999943</x:v>
      </x:c>
      <x:c r="J7688" s="2" t="str">
        <x:f>IF(H7688="否","不适用",IF(AND(ISNUMBER(E7688),ISNUMBER(F7688)),IF(I7688&gt;'规则与名单'!$B$2,"是","否"),"未判定"))</x:f>
        <x:v>不适用</x:v>
      </x:c>
      <x:c r="K7688" s="2" t="str">
        <x:f>IF(J7688="是",IF(ISNUMBER(F7688),"测试日GPS","缺失"),IF(ISNUMBER(G7688),"非测试日纯氢",IF(AND(H7688="是",J7688="未判定"),IF(ISNUMBER(F7688),"测试名单无纯氢GPS","缺失"),IF(ISNUMBER(E7688),"非测试日仪表","缺失"))))</x:f>
        <x:v>非测试日纯氢</x:v>
      </x:c>
      <x:c r="L7688" s="7" t="n">
        <x:f>IF(K7688="缺失","",IF(K7688="非测试日纯氢",G7688,IF(K7688="非测试日仪表",E7688,F7688)))</x:f>
        <x:v>170.6</x:v>
      </x:c>
      <x:c r="M7688" s="2" t="n">
        <x:f>IF(K7688="缺失",1,0)</x:f>
        <x:v>0</x:v>
      </x:c>
      <x:c r="N7688" s="2" t="str">
        <x:v>车辆里程查询_20260901-20260930_1024辆_仪表里程.xlsx / M713</x:v>
      </x:c>
      <x:c r="O7688" s="2" t="str">
        <x:v>车辆里程查询_20260901-20260930_1024辆_GPS里程.xlsx / M713</x:v>
      </x:c>
      <x:c r="P7688" s="2" t="str">
        <x:v>车辆纯氢气里程查询_20260901-20260930_1024辆.xlsx / M228</x:v>
      </x:c>
    </x:row>
    <x:row r="7689" ht="22" customHeight="1">
      <x:c r="A7689" s="2" t="n">
        <x:v>302</x:v>
      </x:c>
      <x:c r="B7689" s="2" t="str">
        <x:v>粤AGR9899</x:v>
      </x:c>
      <x:c r="C7689" s="2" t="str">
        <x:v>吴纬涛</x:v>
      </x:c>
      <x:c r="D7689" s="8" t="d">
        <x:v>2026-09-10T00:00:00.000Z</x:v>
      </x:c>
      <x:c r="E7689" s="7" t="n">
        <x:v>177.2</x:v>
      </x:c>
      <x:c r="F7689" s="7" t="n">
        <x:v>179.5</x:v>
      </x:c>
      <x:c r="G7689" s="7" t="n">
        <x:v>171</x:v>
      </x:c>
      <x:c r="H7689" s="2" t="str">
        <x:v>否</x:v>
      </x:c>
      <x:c r="I7689" s="7" t="n">
        <x:f>IF(AND(ISNUMBER(E7689),ISNUMBER(F7689)),E7689-F7689,"")</x:f>
        <x:v>-2.3000000000000114</x:v>
      </x:c>
      <x:c r="J7689" s="2" t="str">
        <x:f>IF(H7689="否","不适用",IF(AND(ISNUMBER(E7689),ISNUMBER(F7689)),IF(I7689&gt;'规则与名单'!$B$2,"是","否"),"未判定"))</x:f>
        <x:v>不适用</x:v>
      </x:c>
      <x:c r="K7689" s="2" t="str">
        <x:f>IF(J7689="是",IF(ISNUMBER(F7689),"测试日GPS","缺失"),IF(ISNUMBER(G7689),"非测试日纯氢",IF(AND(H7689="是",J7689="未判定"),IF(ISNUMBER(F7689),"测试名单无纯氢GPS","缺失"),IF(ISNUMBER(E7689),"非测试日仪表","缺失"))))</x:f>
        <x:v>非测试日纯氢</x:v>
      </x:c>
      <x:c r="L7689" s="7" t="n">
        <x:f>IF(K7689="缺失","",IF(K7689="非测试日纯氢",G7689,IF(K7689="非测试日仪表",E7689,F7689)))</x:f>
        <x:v>171</x:v>
      </x:c>
      <x:c r="M7689" s="2" t="n">
        <x:f>IF(K7689="缺失",1,0)</x:f>
        <x:v>0</x:v>
      </x:c>
      <x:c r="N7689" s="2" t="str">
        <x:v>车辆里程查询_20260901-20260930_1024辆_仪表里程.xlsx / N713</x:v>
      </x:c>
      <x:c r="O7689" s="2" t="str">
        <x:v>车辆里程查询_20260901-20260930_1024辆_GPS里程.xlsx / N713</x:v>
      </x:c>
      <x:c r="P7689" s="2" t="str">
        <x:v>车辆纯氢气里程查询_20260901-20260930_1024辆.xlsx / N228</x:v>
      </x:c>
    </x:row>
    <x:row r="7690" ht="22" customHeight="1">
      <x:c r="A7690" s="2" t="n">
        <x:v>302</x:v>
      </x:c>
      <x:c r="B7690" s="2" t="str">
        <x:v>粤AGR9899</x:v>
      </x:c>
      <x:c r="C7690" s="2" t="str">
        <x:v>吴纬涛</x:v>
      </x:c>
      <x:c r="D7690" s="8" t="d">
        <x:v>2026-09-11T00:00:00.000Z</x:v>
      </x:c>
      <x:c r="E7690" s="7" t="n">
        <x:v>137.5</x:v>
      </x:c>
      <x:c r="F7690" s="7" t="n">
        <x:v>200.1</x:v>
      </x:c>
      <x:c r="G7690" s="7" t="n">
        <x:v>68.4</x:v>
      </x:c>
      <x:c r="H7690" s="2" t="str">
        <x:v>否</x:v>
      </x:c>
      <x:c r="I7690" s="7" t="n">
        <x:f>IF(AND(ISNUMBER(E7690),ISNUMBER(F7690)),E7690-F7690,"")</x:f>
        <x:v>-62.599999999999994</x:v>
      </x:c>
      <x:c r="J7690" s="2" t="str">
        <x:f>IF(H7690="否","不适用",IF(AND(ISNUMBER(E7690),ISNUMBER(F7690)),IF(I7690&gt;'规则与名单'!$B$2,"是","否"),"未判定"))</x:f>
        <x:v>不适用</x:v>
      </x:c>
      <x:c r="K7690" s="2" t="str">
        <x:f>IF(J7690="是",IF(ISNUMBER(F7690),"测试日GPS","缺失"),IF(ISNUMBER(G7690),"非测试日纯氢",IF(AND(H7690="是",J7690="未判定"),IF(ISNUMBER(F7690),"测试名单无纯氢GPS","缺失"),IF(ISNUMBER(E7690),"非测试日仪表","缺失"))))</x:f>
        <x:v>非测试日纯氢</x:v>
      </x:c>
      <x:c r="L7690" s="7" t="n">
        <x:f>IF(K7690="缺失","",IF(K7690="非测试日纯氢",G7690,IF(K7690="非测试日仪表",E7690,F7690)))</x:f>
        <x:v>68.4</x:v>
      </x:c>
      <x:c r="M7690" s="2" t="n">
        <x:f>IF(K7690="缺失",1,0)</x:f>
        <x:v>0</x:v>
      </x:c>
      <x:c r="N7690" s="2" t="str">
        <x:v>车辆里程查询_20260901-20260930_1024辆_仪表里程.xlsx / O713</x:v>
      </x:c>
      <x:c r="O7690" s="2" t="str">
        <x:v>车辆里程查询_20260901-20260930_1024辆_GPS里程.xlsx / O713</x:v>
      </x:c>
      <x:c r="P7690" s="2" t="str">
        <x:v>车辆纯氢气里程查询_20260901-20260930_1024辆.xlsx / O228</x:v>
      </x:c>
    </x:row>
    <x:row r="7691" ht="22" customHeight="1">
      <x:c r="A7691" s="2" t="n">
        <x:v>302</x:v>
      </x:c>
      <x:c r="B7691" s="2" t="str">
        <x:v>粤AGR9899</x:v>
      </x:c>
      <x:c r="C7691" s="2" t="str">
        <x:v>吴纬涛</x:v>
      </x:c>
      <x:c r="D7691" s="8" t="d">
        <x:v>2026-09-12T00:00:00.000Z</x:v>
      </x:c>
      <x:c r="E7691" s="7" t="n">
        <x:v>67.6</x:v>
      </x:c>
      <x:c r="F7691" s="7" t="n">
        <x:v>6.1</x:v>
      </x:c>
      <x:c r="G7691" s="7" t="n">
        <x:v>5.9</x:v>
      </x:c>
      <x:c r="H7691" s="2" t="str">
        <x:v>否</x:v>
      </x:c>
      <x:c r="I7691" s="7" t="n">
        <x:f>IF(AND(ISNUMBER(E7691),ISNUMBER(F7691)),E7691-F7691,"")</x:f>
        <x:v>61.49999999999999</x:v>
      </x:c>
      <x:c r="J7691" s="2" t="str">
        <x:f>IF(H7691="否","不适用",IF(AND(ISNUMBER(E7691),ISNUMBER(F7691)),IF(I7691&gt;'规则与名单'!$B$2,"是","否"),"未判定"))</x:f>
        <x:v>不适用</x:v>
      </x:c>
      <x:c r="K7691" s="2" t="str">
        <x:f>IF(J7691="是",IF(ISNUMBER(F7691),"测试日GPS","缺失"),IF(ISNUMBER(G7691),"非测试日纯氢",IF(AND(H7691="是",J7691="未判定"),IF(ISNUMBER(F7691),"测试名单无纯氢GPS","缺失"),IF(ISNUMBER(E7691),"非测试日仪表","缺失"))))</x:f>
        <x:v>非测试日纯氢</x:v>
      </x:c>
      <x:c r="L7691" s="7" t="n">
        <x:f>IF(K7691="缺失","",IF(K7691="非测试日纯氢",G7691,IF(K7691="非测试日仪表",E7691,F7691)))</x:f>
        <x:v>5.9</x:v>
      </x:c>
      <x:c r="M7691" s="2" t="n">
        <x:f>IF(K7691="缺失",1,0)</x:f>
        <x:v>0</x:v>
      </x:c>
      <x:c r="N7691" s="2" t="str">
        <x:v>车辆里程查询_20260901-20260930_1024辆_仪表里程.xlsx / P713</x:v>
      </x:c>
      <x:c r="O7691" s="2" t="str">
        <x:v>车辆里程查询_20260901-20260930_1024辆_GPS里程.xlsx / P713</x:v>
      </x:c>
      <x:c r="P7691" s="2" t="str">
        <x:v>车辆纯氢气里程查询_20260901-20260930_1024辆.xlsx / P228</x:v>
      </x:c>
    </x:row>
    <x:row r="7692" ht="22" customHeight="1">
      <x:c r="A7692" s="2" t="n">
        <x:v>302</x:v>
      </x:c>
      <x:c r="B7692" s="2" t="str">
        <x:v>粤AGR9899</x:v>
      </x:c>
      <x:c r="C7692" s="2" t="str">
        <x:v>吴纬涛</x:v>
      </x:c>
      <x:c r="D7692" s="8" t="d">
        <x:v>2026-09-13T00:00:00.000Z</x:v>
      </x:c>
      <x:c r="E7692" s="7"/>
      <x:c r="F7692" s="7" t="n">
        <x:v>0</x:v>
      </x:c>
      <x:c r="G7692" s="7"/>
      <x:c r="H7692" s="2" t="str">
        <x:v>否</x:v>
      </x:c>
      <x:c r="I7692" s="7" t="str">
        <x:f>IF(AND(ISNUMBER(E7692),ISNUMBER(F7692)),E7692-F7692,"")</x:f>
      </x:c>
      <x:c r="J7692" s="2" t="str">
        <x:f>IF(H7692="否","不适用",IF(AND(ISNUMBER(E7692),ISNUMBER(F7692)),IF(I7692&gt;'规则与名单'!$B$2,"是","否"),"未判定"))</x:f>
        <x:v>不适用</x:v>
      </x:c>
      <x:c r="K7692" s="2" t="str">
        <x:f>IF(J7692="是",IF(ISNUMBER(F7692),"测试日GPS","缺失"),IF(ISNUMBER(G7692),"非测试日纯氢",IF(AND(H7692="是",J7692="未判定"),IF(ISNUMBER(F7692),"测试名单无纯氢GPS","缺失"),IF(ISNUMBER(E7692),"非测试日仪表","缺失"))))</x:f>
        <x:v>缺失</x:v>
      </x:c>
      <x:c r="L7692" s="7" t="str">
        <x:f>IF(K7692="缺失","",IF(K7692="非测试日纯氢",G7692,IF(K7692="非测试日仪表",E7692,F7692)))</x:f>
      </x:c>
      <x:c r="M7692" s="2" t="n">
        <x:f>IF(K7692="缺失",1,0)</x:f>
        <x:v>1</x:v>
      </x:c>
      <x:c r="N7692" s="2" t="str">
        <x:v>车辆里程查询_20260901-20260930_1024辆_仪表里程.xlsx / Q713</x:v>
      </x:c>
      <x:c r="O7692" s="2" t="str">
        <x:v>车辆里程查询_20260901-20260930_1024辆_GPS里程.xlsx / Q713</x:v>
      </x:c>
      <x:c r="P7692" s="2" t="str">
        <x:v>车辆纯氢气里程查询_20260901-20260930_1024辆.xlsx / Q228</x:v>
      </x:c>
    </x:row>
    <x:row r="7693" ht="22" customHeight="1">
      <x:c r="A7693" s="2" t="n">
        <x:v>302</x:v>
      </x:c>
      <x:c r="B7693" s="2" t="str">
        <x:v>粤AGR9899</x:v>
      </x:c>
      <x:c r="C7693" s="2" t="str">
        <x:v>吴纬涛</x:v>
      </x:c>
      <x:c r="D7693" s="8" t="d">
        <x:v>2026-09-14T00:00:00.000Z</x:v>
      </x:c>
      <x:c r="E7693" s="7"/>
      <x:c r="F7693" s="7" t="n">
        <x:v>0</x:v>
      </x:c>
      <x:c r="G7693" s="7"/>
      <x:c r="H7693" s="2" t="str">
        <x:v>否</x:v>
      </x:c>
      <x:c r="I7693" s="7" t="str">
        <x:f>IF(AND(ISNUMBER(E7693),ISNUMBER(F7693)),E7693-F7693,"")</x:f>
      </x:c>
      <x:c r="J7693" s="2" t="str">
        <x:f>IF(H7693="否","不适用",IF(AND(ISNUMBER(E7693),ISNUMBER(F7693)),IF(I7693&gt;'规则与名单'!$B$2,"是","否"),"未判定"))</x:f>
        <x:v>不适用</x:v>
      </x:c>
      <x:c r="K7693" s="2" t="str">
        <x:f>IF(J7693="是",IF(ISNUMBER(F7693),"测试日GPS","缺失"),IF(ISNUMBER(G7693),"非测试日纯氢",IF(AND(H7693="是",J7693="未判定"),IF(ISNUMBER(F7693),"测试名单无纯氢GPS","缺失"),IF(ISNUMBER(E7693),"非测试日仪表","缺失"))))</x:f>
        <x:v>缺失</x:v>
      </x:c>
      <x:c r="L7693" s="7" t="str">
        <x:f>IF(K7693="缺失","",IF(K7693="非测试日纯氢",G7693,IF(K7693="非测试日仪表",E7693,F7693)))</x:f>
      </x:c>
      <x:c r="M7693" s="2" t="n">
        <x:f>IF(K7693="缺失",1,0)</x:f>
        <x:v>1</x:v>
      </x:c>
      <x:c r="N7693" s="2" t="str">
        <x:v>车辆里程查询_20260901-20260930_1024辆_仪表里程.xlsx / R713</x:v>
      </x:c>
      <x:c r="O7693" s="2" t="str">
        <x:v>车辆里程查询_20260901-20260930_1024辆_GPS里程.xlsx / R713</x:v>
      </x:c>
      <x:c r="P7693" s="2" t="str">
        <x:v>车辆纯氢气里程查询_20260901-20260930_1024辆.xlsx / R228</x:v>
      </x:c>
    </x:row>
    <x:row r="7694" ht="22" customHeight="1">
      <x:c r="A7694" s="2" t="n">
        <x:v>302</x:v>
      </x:c>
      <x:c r="B7694" s="2" t="str">
        <x:v>粤AGR9899</x:v>
      </x:c>
      <x:c r="C7694" s="2" t="str">
        <x:v>吴纬涛</x:v>
      </x:c>
      <x:c r="D7694" s="8" t="d">
        <x:v>2026-09-15T00:00:00.000Z</x:v>
      </x:c>
      <x:c r="E7694" s="7"/>
      <x:c r="F7694" s="7" t="n">
        <x:v>0</x:v>
      </x:c>
      <x:c r="G7694" s="7"/>
      <x:c r="H7694" s="2" t="str">
        <x:v>否</x:v>
      </x:c>
      <x:c r="I7694" s="7" t="str">
        <x:f>IF(AND(ISNUMBER(E7694),ISNUMBER(F7694)),E7694-F7694,"")</x:f>
      </x:c>
      <x:c r="J7694" s="2" t="str">
        <x:f>IF(H7694="否","不适用",IF(AND(ISNUMBER(E7694),ISNUMBER(F7694)),IF(I7694&gt;'规则与名单'!$B$2,"是","否"),"未判定"))</x:f>
        <x:v>不适用</x:v>
      </x:c>
      <x:c r="K7694" s="2" t="str">
        <x:f>IF(J7694="是",IF(ISNUMBER(F7694),"测试日GPS","缺失"),IF(ISNUMBER(G7694),"非测试日纯氢",IF(AND(H7694="是",J7694="未判定"),IF(ISNUMBER(F7694),"测试名单无纯氢GPS","缺失"),IF(ISNUMBER(E7694),"非测试日仪表","缺失"))))</x:f>
        <x:v>缺失</x:v>
      </x:c>
      <x:c r="L7694" s="7" t="str">
        <x:f>IF(K7694="缺失","",IF(K7694="非测试日纯氢",G7694,IF(K7694="非测试日仪表",E7694,F7694)))</x:f>
      </x:c>
      <x:c r="M7694" s="2" t="n">
        <x:f>IF(K7694="缺失",1,0)</x:f>
        <x:v>1</x:v>
      </x:c>
      <x:c r="N7694" s="2" t="str">
        <x:v>车辆里程查询_20260901-20260930_1024辆_仪表里程.xlsx / S713</x:v>
      </x:c>
      <x:c r="O7694" s="2" t="str">
        <x:v>车辆里程查询_20260901-20260930_1024辆_GPS里程.xlsx / S713</x:v>
      </x:c>
      <x:c r="P7694" s="2" t="str">
        <x:v>车辆纯氢气里程查询_20260901-20260930_1024辆.xlsx / S228</x:v>
      </x:c>
    </x:row>
    <x:row r="7695" ht="22" customHeight="1">
      <x:c r="A7695" s="2" t="n">
        <x:v>302</x:v>
      </x:c>
      <x:c r="B7695" s="2" t="str">
        <x:v>粤AGR9899</x:v>
      </x:c>
      <x:c r="C7695" s="2" t="str">
        <x:v>吴纬涛</x:v>
      </x:c>
      <x:c r="D7695" s="8" t="d">
        <x:v>2026-09-16T00:00:00.000Z</x:v>
      </x:c>
      <x:c r="E7695" s="7"/>
      <x:c r="F7695" s="7" t="n">
        <x:v>0</x:v>
      </x:c>
      <x:c r="G7695" s="7"/>
      <x:c r="H7695" s="2" t="str">
        <x:v>否</x:v>
      </x:c>
      <x:c r="I7695" s="7" t="str">
        <x:f>IF(AND(ISNUMBER(E7695),ISNUMBER(F7695)),E7695-F7695,"")</x:f>
      </x:c>
      <x:c r="J7695" s="2" t="str">
        <x:f>IF(H7695="否","不适用",IF(AND(ISNUMBER(E7695),ISNUMBER(F7695)),IF(I7695&gt;'规则与名单'!$B$2,"是","否"),"未判定"))</x:f>
        <x:v>不适用</x:v>
      </x:c>
      <x:c r="K7695" s="2" t="str">
        <x:f>IF(J7695="是",IF(ISNUMBER(F7695),"测试日GPS","缺失"),IF(ISNUMBER(G7695),"非测试日纯氢",IF(AND(H7695="是",J7695="未判定"),IF(ISNUMBER(F7695),"测试名单无纯氢GPS","缺失"),IF(ISNUMBER(E7695),"非测试日仪表","缺失"))))</x:f>
        <x:v>缺失</x:v>
      </x:c>
      <x:c r="L7695" s="7" t="str">
        <x:f>IF(K7695="缺失","",IF(K7695="非测试日纯氢",G7695,IF(K7695="非测试日仪表",E7695,F7695)))</x:f>
      </x:c>
      <x:c r="M7695" s="2" t="n">
        <x:f>IF(K7695="缺失",1,0)</x:f>
        <x:v>1</x:v>
      </x:c>
      <x:c r="N7695" s="2" t="str">
        <x:v>车辆里程查询_20260901-20260930_1024辆_仪表里程.xlsx / T713</x:v>
      </x:c>
      <x:c r="O7695" s="2" t="str">
        <x:v>车辆里程查询_20260901-20260930_1024辆_GPS里程.xlsx / T713</x:v>
      </x:c>
      <x:c r="P7695" s="2" t="str">
        <x:v>车辆纯氢气里程查询_20260901-20260930_1024辆.xlsx / T228</x:v>
      </x:c>
    </x:row>
    <x:row r="7696" ht="22" customHeight="1">
      <x:c r="A7696" s="2" t="n">
        <x:v>302</x:v>
      </x:c>
      <x:c r="B7696" s="2" t="str">
        <x:v>粤AGR9899</x:v>
      </x:c>
      <x:c r="C7696" s="2" t="str">
        <x:v>吴纬涛</x:v>
      </x:c>
      <x:c r="D7696" s="8" t="d">
        <x:v>2026-09-17T00:00:00.000Z</x:v>
      </x:c>
      <x:c r="E7696" s="7"/>
      <x:c r="F7696" s="7" t="n">
        <x:v>0</x:v>
      </x:c>
      <x:c r="G7696" s="7"/>
      <x:c r="H7696" s="2" t="str">
        <x:v>否</x:v>
      </x:c>
      <x:c r="I7696" s="7" t="str">
        <x:f>IF(AND(ISNUMBER(E7696),ISNUMBER(F7696)),E7696-F7696,"")</x:f>
      </x:c>
      <x:c r="J7696" s="2" t="str">
        <x:f>IF(H7696="否","不适用",IF(AND(ISNUMBER(E7696),ISNUMBER(F7696)),IF(I7696&gt;'规则与名单'!$B$2,"是","否"),"未判定"))</x:f>
        <x:v>不适用</x:v>
      </x:c>
      <x:c r="K7696" s="2" t="str">
        <x:f>IF(J7696="是",IF(ISNUMBER(F7696),"测试日GPS","缺失"),IF(ISNUMBER(G7696),"非测试日纯氢",IF(AND(H7696="是",J7696="未判定"),IF(ISNUMBER(F7696),"测试名单无纯氢GPS","缺失"),IF(ISNUMBER(E7696),"非测试日仪表","缺失"))))</x:f>
        <x:v>缺失</x:v>
      </x:c>
      <x:c r="L7696" s="7" t="str">
        <x:f>IF(K7696="缺失","",IF(K7696="非测试日纯氢",G7696,IF(K7696="非测试日仪表",E7696,F7696)))</x:f>
      </x:c>
      <x:c r="M7696" s="2" t="n">
        <x:f>IF(K7696="缺失",1,0)</x:f>
        <x:v>1</x:v>
      </x:c>
      <x:c r="N7696" s="2" t="str">
        <x:v>车辆里程查询_20260901-20260930_1024辆_仪表里程.xlsx / U713</x:v>
      </x:c>
      <x:c r="O7696" s="2" t="str">
        <x:v>车辆里程查询_20260901-20260930_1024辆_GPS里程.xlsx / U713</x:v>
      </x:c>
      <x:c r="P7696" s="2" t="str">
        <x:v>车辆纯氢气里程查询_20260901-20260930_1024辆.xlsx / U228</x:v>
      </x:c>
    </x:row>
    <x:row r="7697" ht="22" customHeight="1">
      <x:c r="A7697" s="2" t="n">
        <x:v>302</x:v>
      </x:c>
      <x:c r="B7697" s="2" t="str">
        <x:v>粤AGR9899</x:v>
      </x:c>
      <x:c r="C7697" s="2" t="str">
        <x:v>吴纬涛</x:v>
      </x:c>
      <x:c r="D7697" s="8" t="d">
        <x:v>2026-09-18T00:00:00.000Z</x:v>
      </x:c>
      <x:c r="E7697" s="7"/>
      <x:c r="F7697" s="7" t="n">
        <x:v>0</x:v>
      </x:c>
      <x:c r="G7697" s="7"/>
      <x:c r="H7697" s="2" t="str">
        <x:v>否</x:v>
      </x:c>
      <x:c r="I7697" s="7" t="str">
        <x:f>IF(AND(ISNUMBER(E7697),ISNUMBER(F7697)),E7697-F7697,"")</x:f>
      </x:c>
      <x:c r="J7697" s="2" t="str">
        <x:f>IF(H7697="否","不适用",IF(AND(ISNUMBER(E7697),ISNUMBER(F7697)),IF(I7697&gt;'规则与名单'!$B$2,"是","否"),"未判定"))</x:f>
        <x:v>不适用</x:v>
      </x:c>
      <x:c r="K7697" s="2" t="str">
        <x:f>IF(J7697="是",IF(ISNUMBER(F7697),"测试日GPS","缺失"),IF(ISNUMBER(G7697),"非测试日纯氢",IF(AND(H7697="是",J7697="未判定"),IF(ISNUMBER(F7697),"测试名单无纯氢GPS","缺失"),IF(ISNUMBER(E7697),"非测试日仪表","缺失"))))</x:f>
        <x:v>缺失</x:v>
      </x:c>
      <x:c r="L7697" s="7" t="str">
        <x:f>IF(K7697="缺失","",IF(K7697="非测试日纯氢",G7697,IF(K7697="非测试日仪表",E7697,F7697)))</x:f>
      </x:c>
      <x:c r="M7697" s="2" t="n">
        <x:f>IF(K7697="缺失",1,0)</x:f>
        <x:v>1</x:v>
      </x:c>
      <x:c r="N7697" s="2" t="str">
        <x:v>车辆里程查询_20260901-20260930_1024辆_仪表里程.xlsx / V713</x:v>
      </x:c>
      <x:c r="O7697" s="2" t="str">
        <x:v>车辆里程查询_20260901-20260930_1024辆_GPS里程.xlsx / V713</x:v>
      </x:c>
      <x:c r="P7697" s="2" t="str">
        <x:v>车辆纯氢气里程查询_20260901-20260930_1024辆.xlsx / V228</x:v>
      </x:c>
    </x:row>
    <x:row r="7698" ht="22" customHeight="1">
      <x:c r="A7698" s="2" t="n">
        <x:v>302</x:v>
      </x:c>
      <x:c r="B7698" s="2" t="str">
        <x:v>粤AGR9899</x:v>
      </x:c>
      <x:c r="C7698" s="2" t="str">
        <x:v>吴纬涛</x:v>
      </x:c>
      <x:c r="D7698" s="8" t="d">
        <x:v>2026-09-19T00:00:00.000Z</x:v>
      </x:c>
      <x:c r="E7698" s="7"/>
      <x:c r="F7698" s="7" t="n">
        <x:v>0</x:v>
      </x:c>
      <x:c r="G7698" s="7"/>
      <x:c r="H7698" s="2" t="str">
        <x:v>否</x:v>
      </x:c>
      <x:c r="I7698" s="7" t="str">
        <x:f>IF(AND(ISNUMBER(E7698),ISNUMBER(F7698)),E7698-F7698,"")</x:f>
      </x:c>
      <x:c r="J7698" s="2" t="str">
        <x:f>IF(H7698="否","不适用",IF(AND(ISNUMBER(E7698),ISNUMBER(F7698)),IF(I7698&gt;'规则与名单'!$B$2,"是","否"),"未判定"))</x:f>
        <x:v>不适用</x:v>
      </x:c>
      <x:c r="K7698" s="2" t="str">
        <x:f>IF(J7698="是",IF(ISNUMBER(F7698),"测试日GPS","缺失"),IF(ISNUMBER(G7698),"非测试日纯氢",IF(AND(H7698="是",J7698="未判定"),IF(ISNUMBER(F7698),"测试名单无纯氢GPS","缺失"),IF(ISNUMBER(E7698),"非测试日仪表","缺失"))))</x:f>
        <x:v>缺失</x:v>
      </x:c>
      <x:c r="L7698" s="7" t="str">
        <x:f>IF(K7698="缺失","",IF(K7698="非测试日纯氢",G7698,IF(K7698="非测试日仪表",E7698,F7698)))</x:f>
      </x:c>
      <x:c r="M7698" s="2" t="n">
        <x:f>IF(K7698="缺失",1,0)</x:f>
        <x:v>1</x:v>
      </x:c>
      <x:c r="N7698" s="2" t="str">
        <x:v>车辆里程查询_20260901-20260930_1024辆_仪表里程.xlsx / W713</x:v>
      </x:c>
      <x:c r="O7698" s="2" t="str">
        <x:v>车辆里程查询_20260901-20260930_1024辆_GPS里程.xlsx / W713</x:v>
      </x:c>
      <x:c r="P7698" s="2" t="str">
        <x:v>车辆纯氢气里程查询_20260901-20260930_1024辆.xlsx / W228</x:v>
      </x:c>
    </x:row>
    <x:row r="7699" ht="22" customHeight="1">
      <x:c r="A7699" s="2" t="n">
        <x:v>302</x:v>
      </x:c>
      <x:c r="B7699" s="2" t="str">
        <x:v>粤AGR9899</x:v>
      </x:c>
      <x:c r="C7699" s="2" t="str">
        <x:v>吴纬涛</x:v>
      </x:c>
      <x:c r="D7699" s="8" t="d">
        <x:v>2026-09-20T00:00:00.000Z</x:v>
      </x:c>
      <x:c r="E7699" s="7"/>
      <x:c r="F7699" s="7" t="n">
        <x:v>0</x:v>
      </x:c>
      <x:c r="G7699" s="7"/>
      <x:c r="H7699" s="2" t="str">
        <x:v>否</x:v>
      </x:c>
      <x:c r="I7699" s="7" t="str">
        <x:f>IF(AND(ISNUMBER(E7699),ISNUMBER(F7699)),E7699-F7699,"")</x:f>
      </x:c>
      <x:c r="J7699" s="2" t="str">
        <x:f>IF(H7699="否","不适用",IF(AND(ISNUMBER(E7699),ISNUMBER(F7699)),IF(I7699&gt;'规则与名单'!$B$2,"是","否"),"未判定"))</x:f>
        <x:v>不适用</x:v>
      </x:c>
      <x:c r="K7699" s="2" t="str">
        <x:f>IF(J7699="是",IF(ISNUMBER(F7699),"测试日GPS","缺失"),IF(ISNUMBER(G7699),"非测试日纯氢",IF(AND(H7699="是",J7699="未判定"),IF(ISNUMBER(F7699),"测试名单无纯氢GPS","缺失"),IF(ISNUMBER(E7699),"非测试日仪表","缺失"))))</x:f>
        <x:v>缺失</x:v>
      </x:c>
      <x:c r="L7699" s="7" t="str">
        <x:f>IF(K7699="缺失","",IF(K7699="非测试日纯氢",G7699,IF(K7699="非测试日仪表",E7699,F7699)))</x:f>
      </x:c>
      <x:c r="M7699" s="2" t="n">
        <x:f>IF(K7699="缺失",1,0)</x:f>
        <x:v>1</x:v>
      </x:c>
      <x:c r="N7699" s="2" t="str">
        <x:v>车辆里程查询_20260901-20260930_1024辆_仪表里程.xlsx / X713</x:v>
      </x:c>
      <x:c r="O7699" s="2" t="str">
        <x:v>车辆里程查询_20260901-20260930_1024辆_GPS里程.xlsx / X713</x:v>
      </x:c>
      <x:c r="P7699" s="2" t="str">
        <x:v>车辆纯氢气里程查询_20260901-20260930_1024辆.xlsx / X228</x:v>
      </x:c>
    </x:row>
    <x:row r="7700" ht="22" customHeight="1">
      <x:c r="A7700" s="2" t="n">
        <x:v>302</x:v>
      </x:c>
      <x:c r="B7700" s="2" t="str">
        <x:v>粤AGR9899</x:v>
      </x:c>
      <x:c r="C7700" s="2" t="str">
        <x:v>吴纬涛</x:v>
      </x:c>
      <x:c r="D7700" s="8" t="d">
        <x:v>2026-09-21T00:00:00.000Z</x:v>
      </x:c>
      <x:c r="E7700" s="7"/>
      <x:c r="F7700" s="7" t="n">
        <x:v>0</x:v>
      </x:c>
      <x:c r="G7700" s="7"/>
      <x:c r="H7700" s="2" t="str">
        <x:v>否</x:v>
      </x:c>
      <x:c r="I7700" s="7" t="str">
        <x:f>IF(AND(ISNUMBER(E7700),ISNUMBER(F7700)),E7700-F7700,"")</x:f>
      </x:c>
      <x:c r="J7700" s="2" t="str">
        <x:f>IF(H7700="否","不适用",IF(AND(ISNUMBER(E7700),ISNUMBER(F7700)),IF(I7700&gt;'规则与名单'!$B$2,"是","否"),"未判定"))</x:f>
        <x:v>不适用</x:v>
      </x:c>
      <x:c r="K7700" s="2" t="str">
        <x:f>IF(J7700="是",IF(ISNUMBER(F7700),"测试日GPS","缺失"),IF(ISNUMBER(G7700),"非测试日纯氢",IF(AND(H7700="是",J7700="未判定"),IF(ISNUMBER(F7700),"测试名单无纯氢GPS","缺失"),IF(ISNUMBER(E7700),"非测试日仪表","缺失"))))</x:f>
        <x:v>缺失</x:v>
      </x:c>
      <x:c r="L7700" s="7" t="str">
        <x:f>IF(K7700="缺失","",IF(K7700="非测试日纯氢",G7700,IF(K7700="非测试日仪表",E7700,F7700)))</x:f>
      </x:c>
      <x:c r="M7700" s="2" t="n">
        <x:f>IF(K7700="缺失",1,0)</x:f>
        <x:v>1</x:v>
      </x:c>
      <x:c r="N7700" s="2" t="str">
        <x:v>车辆里程查询_20260901-20260930_1024辆_仪表里程.xlsx / Y713</x:v>
      </x:c>
      <x:c r="O7700" s="2" t="str">
        <x:v>车辆里程查询_20260901-20260930_1024辆_GPS里程.xlsx / Y713</x:v>
      </x:c>
      <x:c r="P7700" s="2" t="str">
        <x:v>车辆纯氢气里程查询_20260901-20260930_1024辆.xlsx / Y228</x:v>
      </x:c>
    </x:row>
    <x:row r="7701" ht="22" customHeight="1">
      <x:c r="A7701" s="2" t="n">
        <x:v>302</x:v>
      </x:c>
      <x:c r="B7701" s="2" t="str">
        <x:v>粤AGR9899</x:v>
      </x:c>
      <x:c r="C7701" s="2" t="str">
        <x:v>吴纬涛</x:v>
      </x:c>
      <x:c r="D7701" s="8" t="d">
        <x:v>2026-09-22T00:00:00.000Z</x:v>
      </x:c>
      <x:c r="E7701" s="7"/>
      <x:c r="F7701" s="7" t="n">
        <x:v>0</x:v>
      </x:c>
      <x:c r="G7701" s="7"/>
      <x:c r="H7701" s="2" t="str">
        <x:v>否</x:v>
      </x:c>
      <x:c r="I7701" s="7" t="str">
        <x:f>IF(AND(ISNUMBER(E7701),ISNUMBER(F7701)),E7701-F7701,"")</x:f>
      </x:c>
      <x:c r="J7701" s="2" t="str">
        <x:f>IF(H7701="否","不适用",IF(AND(ISNUMBER(E7701),ISNUMBER(F7701)),IF(I7701&gt;'规则与名单'!$B$2,"是","否"),"未判定"))</x:f>
        <x:v>不适用</x:v>
      </x:c>
      <x:c r="K7701" s="2" t="str">
        <x:f>IF(J7701="是",IF(ISNUMBER(F7701),"测试日GPS","缺失"),IF(ISNUMBER(G7701),"非测试日纯氢",IF(AND(H7701="是",J7701="未判定"),IF(ISNUMBER(F7701),"测试名单无纯氢GPS","缺失"),IF(ISNUMBER(E7701),"非测试日仪表","缺失"))))</x:f>
        <x:v>缺失</x:v>
      </x:c>
      <x:c r="L7701" s="7" t="str">
        <x:f>IF(K7701="缺失","",IF(K7701="非测试日纯氢",G7701,IF(K7701="非测试日仪表",E7701,F7701)))</x:f>
      </x:c>
      <x:c r="M7701" s="2" t="n">
        <x:f>IF(K7701="缺失",1,0)</x:f>
        <x:v>1</x:v>
      </x:c>
      <x:c r="N7701" s="2" t="str">
        <x:v>车辆里程查询_20260901-20260930_1024辆_仪表里程.xlsx / Z713</x:v>
      </x:c>
      <x:c r="O7701" s="2" t="str">
        <x:v>车辆里程查询_20260901-20260930_1024辆_GPS里程.xlsx / Z713</x:v>
      </x:c>
      <x:c r="P7701" s="2" t="str">
        <x:v>车辆纯氢气里程查询_20260901-20260930_1024辆.xlsx / Z228</x:v>
      </x:c>
    </x:row>
    <x:row r="7702" ht="22" customHeight="1">
      <x:c r="A7702" s="2" t="n">
        <x:v>302</x:v>
      </x:c>
      <x:c r="B7702" s="2" t="str">
        <x:v>粤AGR9899</x:v>
      </x:c>
      <x:c r="C7702" s="2" t="str">
        <x:v>吴纬涛</x:v>
      </x:c>
      <x:c r="D7702" s="8" t="d">
        <x:v>2026-09-23T00:00:00.000Z</x:v>
      </x:c>
      <x:c r="E7702" s="7"/>
      <x:c r="F7702" s="7" t="n">
        <x:v>0</x:v>
      </x:c>
      <x:c r="G7702" s="7"/>
      <x:c r="H7702" s="2" t="str">
        <x:v>否</x:v>
      </x:c>
      <x:c r="I7702" s="7" t="str">
        <x:f>IF(AND(ISNUMBER(E7702),ISNUMBER(F7702)),E7702-F7702,"")</x:f>
      </x:c>
      <x:c r="J7702" s="2" t="str">
        <x:f>IF(H7702="否","不适用",IF(AND(ISNUMBER(E7702),ISNUMBER(F7702)),IF(I7702&gt;'规则与名单'!$B$2,"是","否"),"未判定"))</x:f>
        <x:v>不适用</x:v>
      </x:c>
      <x:c r="K7702" s="2" t="str">
        <x:f>IF(J7702="是",IF(ISNUMBER(F7702),"测试日GPS","缺失"),IF(ISNUMBER(G7702),"非测试日纯氢",IF(AND(H7702="是",J7702="未判定"),IF(ISNUMBER(F7702),"测试名单无纯氢GPS","缺失"),IF(ISNUMBER(E7702),"非测试日仪表","缺失"))))</x:f>
        <x:v>缺失</x:v>
      </x:c>
      <x:c r="L7702" s="7" t="str">
        <x:f>IF(K7702="缺失","",IF(K7702="非测试日纯氢",G7702,IF(K7702="非测试日仪表",E7702,F7702)))</x:f>
      </x:c>
      <x:c r="M7702" s="2" t="n">
        <x:f>IF(K7702="缺失",1,0)</x:f>
        <x:v>1</x:v>
      </x:c>
      <x:c r="N7702" s="2" t="str">
        <x:v>车辆里程查询_20260901-20260930_1024辆_仪表里程.xlsx / AA713</x:v>
      </x:c>
      <x:c r="O7702" s="2" t="str">
        <x:v>车辆里程查询_20260901-20260930_1024辆_GPS里程.xlsx / AA713</x:v>
      </x:c>
      <x:c r="P7702" s="2" t="str">
        <x:v>车辆纯氢气里程查询_20260901-20260930_1024辆.xlsx / AA228</x:v>
      </x:c>
    </x:row>
    <x:row r="7703" ht="22" customHeight="1">
      <x:c r="A7703" s="2" t="n">
        <x:v>302</x:v>
      </x:c>
      <x:c r="B7703" s="2" t="str">
        <x:v>粤AGR9899</x:v>
      </x:c>
      <x:c r="C7703" s="2" t="str">
        <x:v>吴纬涛</x:v>
      </x:c>
      <x:c r="D7703" s="8" t="d">
        <x:v>2026-09-24T00:00:00.000Z</x:v>
      </x:c>
      <x:c r="E7703" s="7"/>
      <x:c r="F7703" s="7" t="n">
        <x:v>0</x:v>
      </x:c>
      <x:c r="G7703" s="7"/>
      <x:c r="H7703" s="2" t="str">
        <x:v>否</x:v>
      </x:c>
      <x:c r="I7703" s="7" t="str">
        <x:f>IF(AND(ISNUMBER(E7703),ISNUMBER(F7703)),E7703-F7703,"")</x:f>
      </x:c>
      <x:c r="J7703" s="2" t="str">
        <x:f>IF(H7703="否","不适用",IF(AND(ISNUMBER(E7703),ISNUMBER(F7703)),IF(I7703&gt;'规则与名单'!$B$2,"是","否"),"未判定"))</x:f>
        <x:v>不适用</x:v>
      </x:c>
      <x:c r="K7703" s="2" t="str">
        <x:f>IF(J7703="是",IF(ISNUMBER(F7703),"测试日GPS","缺失"),IF(ISNUMBER(G7703),"非测试日纯氢",IF(AND(H7703="是",J7703="未判定"),IF(ISNUMBER(F7703),"测试名单无纯氢GPS","缺失"),IF(ISNUMBER(E7703),"非测试日仪表","缺失"))))</x:f>
        <x:v>缺失</x:v>
      </x:c>
      <x:c r="L7703" s="7" t="str">
        <x:f>IF(K7703="缺失","",IF(K7703="非测试日纯氢",G7703,IF(K7703="非测试日仪表",E7703,F7703)))</x:f>
      </x:c>
      <x:c r="M7703" s="2" t="n">
        <x:f>IF(K7703="缺失",1,0)</x:f>
        <x:v>1</x:v>
      </x:c>
      <x:c r="N7703" s="2" t="str">
        <x:v>车辆里程查询_20260901-20260930_1024辆_仪表里程.xlsx / AB713</x:v>
      </x:c>
      <x:c r="O7703" s="2" t="str">
        <x:v>车辆里程查询_20260901-20260930_1024辆_GPS里程.xlsx / AB713</x:v>
      </x:c>
      <x:c r="P7703" s="2" t="str">
        <x:v>车辆纯氢气里程查询_20260901-20260930_1024辆.xlsx / AB228</x:v>
      </x:c>
    </x:row>
    <x:row r="7704" ht="22" customHeight="1">
      <x:c r="A7704" s="2" t="n">
        <x:v>302</x:v>
      </x:c>
      <x:c r="B7704" s="2" t="str">
        <x:v>粤AGR9899</x:v>
      </x:c>
      <x:c r="C7704" s="2" t="str">
        <x:v>吴纬涛</x:v>
      </x:c>
      <x:c r="D7704" s="8" t="d">
        <x:v>2026-09-25T00:00:00.000Z</x:v>
      </x:c>
      <x:c r="E7704" s="7"/>
      <x:c r="F7704" s="7" t="n">
        <x:v>0</x:v>
      </x:c>
      <x:c r="G7704" s="7"/>
      <x:c r="H7704" s="2" t="str">
        <x:v>否</x:v>
      </x:c>
      <x:c r="I7704" s="7" t="str">
        <x:f>IF(AND(ISNUMBER(E7704),ISNUMBER(F7704)),E7704-F7704,"")</x:f>
      </x:c>
      <x:c r="J7704" s="2" t="str">
        <x:f>IF(H7704="否","不适用",IF(AND(ISNUMBER(E7704),ISNUMBER(F7704)),IF(I7704&gt;'规则与名单'!$B$2,"是","否"),"未判定"))</x:f>
        <x:v>不适用</x:v>
      </x:c>
      <x:c r="K7704" s="2" t="str">
        <x:f>IF(J7704="是",IF(ISNUMBER(F7704),"测试日GPS","缺失"),IF(ISNUMBER(G7704),"非测试日纯氢",IF(AND(H7704="是",J7704="未判定"),IF(ISNUMBER(F7704),"测试名单无纯氢GPS","缺失"),IF(ISNUMBER(E7704),"非测试日仪表","缺失"))))</x:f>
        <x:v>缺失</x:v>
      </x:c>
      <x:c r="L7704" s="7" t="str">
        <x:f>IF(K7704="缺失","",IF(K7704="非测试日纯氢",G7704,IF(K7704="非测试日仪表",E7704,F7704)))</x:f>
      </x:c>
      <x:c r="M7704" s="2" t="n">
        <x:f>IF(K7704="缺失",1,0)</x:f>
        <x:v>1</x:v>
      </x:c>
      <x:c r="N7704" s="2" t="str">
        <x:v>车辆里程查询_20260901-20260930_1024辆_仪表里程.xlsx / AC713</x:v>
      </x:c>
      <x:c r="O7704" s="2" t="str">
        <x:v>车辆里程查询_20260901-20260930_1024辆_GPS里程.xlsx / AC713</x:v>
      </x:c>
      <x:c r="P7704" s="2" t="str">
        <x:v>车辆纯氢气里程查询_20260901-20260930_1024辆.xlsx / AC228</x:v>
      </x:c>
    </x:row>
    <x:row r="7705" ht="22" customHeight="1">
      <x:c r="A7705" s="2" t="n">
        <x:v>302</x:v>
      </x:c>
      <x:c r="B7705" s="2" t="str">
        <x:v>粤AGR9899</x:v>
      </x:c>
      <x:c r="C7705" s="2" t="str">
        <x:v>吴纬涛</x:v>
      </x:c>
      <x:c r="D7705" s="8" t="d">
        <x:v>2026-09-26T00:00:00.000Z</x:v>
      </x:c>
      <x:c r="E7705" s="7"/>
      <x:c r="F7705" s="7" t="n">
        <x:v>0</x:v>
      </x:c>
      <x:c r="G7705" s="7"/>
      <x:c r="H7705" s="2" t="str">
        <x:v>否</x:v>
      </x:c>
      <x:c r="I7705" s="7" t="str">
        <x:f>IF(AND(ISNUMBER(E7705),ISNUMBER(F7705)),E7705-F7705,"")</x:f>
      </x:c>
      <x:c r="J7705" s="2" t="str">
        <x:f>IF(H7705="否","不适用",IF(AND(ISNUMBER(E7705),ISNUMBER(F7705)),IF(I7705&gt;'规则与名单'!$B$2,"是","否"),"未判定"))</x:f>
        <x:v>不适用</x:v>
      </x:c>
      <x:c r="K7705" s="2" t="str">
        <x:f>IF(J7705="是",IF(ISNUMBER(F7705),"测试日GPS","缺失"),IF(ISNUMBER(G7705),"非测试日纯氢",IF(AND(H7705="是",J7705="未判定"),IF(ISNUMBER(F7705),"测试名单无纯氢GPS","缺失"),IF(ISNUMBER(E7705),"非测试日仪表","缺失"))))</x:f>
        <x:v>缺失</x:v>
      </x:c>
      <x:c r="L7705" s="7" t="str">
        <x:f>IF(K7705="缺失","",IF(K7705="非测试日纯氢",G7705,IF(K7705="非测试日仪表",E7705,F7705)))</x:f>
      </x:c>
      <x:c r="M7705" s="2" t="n">
        <x:f>IF(K7705="缺失",1,0)</x:f>
        <x:v>1</x:v>
      </x:c>
      <x:c r="N7705" s="2" t="str">
        <x:v>车辆里程查询_20260901-20260930_1024辆_仪表里程.xlsx / AD713</x:v>
      </x:c>
      <x:c r="O7705" s="2" t="str">
        <x:v>车辆里程查询_20260901-20260930_1024辆_GPS里程.xlsx / AD713</x:v>
      </x:c>
      <x:c r="P7705" s="2" t="str">
        <x:v>车辆纯氢气里程查询_20260901-20260930_1024辆.xlsx / AD228</x:v>
      </x:c>
    </x:row>
    <x:row r="7706" ht="22" customHeight="1">
      <x:c r="A7706" s="2" t="n">
        <x:v>302</x:v>
      </x:c>
      <x:c r="B7706" s="2" t="str">
        <x:v>粤AGR9899</x:v>
      </x:c>
      <x:c r="C7706" s="2" t="str">
        <x:v>吴纬涛</x:v>
      </x:c>
      <x:c r="D7706" s="8" t="d">
        <x:v>2026-09-27T00:00:00.000Z</x:v>
      </x:c>
      <x:c r="E7706" s="7"/>
      <x:c r="F7706" s="7" t="n">
        <x:v>0</x:v>
      </x:c>
      <x:c r="G7706" s="7"/>
      <x:c r="H7706" s="2" t="str">
        <x:v>否</x:v>
      </x:c>
      <x:c r="I7706" s="7" t="str">
        <x:f>IF(AND(ISNUMBER(E7706),ISNUMBER(F7706)),E7706-F7706,"")</x:f>
      </x:c>
      <x:c r="J7706" s="2" t="str">
        <x:f>IF(H7706="否","不适用",IF(AND(ISNUMBER(E7706),ISNUMBER(F7706)),IF(I7706&gt;'规则与名单'!$B$2,"是","否"),"未判定"))</x:f>
        <x:v>不适用</x:v>
      </x:c>
      <x:c r="K7706" s="2" t="str">
        <x:f>IF(J7706="是",IF(ISNUMBER(F7706),"测试日GPS","缺失"),IF(ISNUMBER(G7706),"非测试日纯氢",IF(AND(H7706="是",J7706="未判定"),IF(ISNUMBER(F7706),"测试名单无纯氢GPS","缺失"),IF(ISNUMBER(E7706),"非测试日仪表","缺失"))))</x:f>
        <x:v>缺失</x:v>
      </x:c>
      <x:c r="L7706" s="7" t="str">
        <x:f>IF(K7706="缺失","",IF(K7706="非测试日纯氢",G7706,IF(K7706="非测试日仪表",E7706,F7706)))</x:f>
      </x:c>
      <x:c r="M7706" s="2" t="n">
        <x:f>IF(K7706="缺失",1,0)</x:f>
        <x:v>1</x:v>
      </x:c>
      <x:c r="N7706" s="2" t="str">
        <x:v>车辆里程查询_20260901-20260930_1024辆_仪表里程.xlsx / AE713</x:v>
      </x:c>
      <x:c r="O7706" s="2" t="str">
        <x:v>车辆里程查询_20260901-20260930_1024辆_GPS里程.xlsx / AE713</x:v>
      </x:c>
      <x:c r="P7706" s="2" t="str">
        <x:v>车辆纯氢气里程查询_20260901-20260930_1024辆.xlsx / AE228</x:v>
      </x:c>
    </x:row>
    <x:row r="7707" ht="22" customHeight="1">
      <x:c r="A7707" s="2" t="n">
        <x:v>302</x:v>
      </x:c>
      <x:c r="B7707" s="2" t="str">
        <x:v>粤AGR9899</x:v>
      </x:c>
      <x:c r="C7707" s="2" t="str">
        <x:v>吴纬涛</x:v>
      </x:c>
      <x:c r="D7707" s="8" t="d">
        <x:v>2026-09-28T00:00:00.000Z</x:v>
      </x:c>
      <x:c r="E7707" s="7"/>
      <x:c r="F7707" s="7" t="n">
        <x:v>0</x:v>
      </x:c>
      <x:c r="G7707" s="7"/>
      <x:c r="H7707" s="2" t="str">
        <x:v>否</x:v>
      </x:c>
      <x:c r="I7707" s="7" t="str">
        <x:f>IF(AND(ISNUMBER(E7707),ISNUMBER(F7707)),E7707-F7707,"")</x:f>
      </x:c>
      <x:c r="J7707" s="2" t="str">
        <x:f>IF(H7707="否","不适用",IF(AND(ISNUMBER(E7707),ISNUMBER(F7707)),IF(I7707&gt;'规则与名单'!$B$2,"是","否"),"未判定"))</x:f>
        <x:v>不适用</x:v>
      </x:c>
      <x:c r="K7707" s="2" t="str">
        <x:f>IF(J7707="是",IF(ISNUMBER(F7707),"测试日GPS","缺失"),IF(ISNUMBER(G7707),"非测试日纯氢",IF(AND(H7707="是",J7707="未判定"),IF(ISNUMBER(F7707),"测试名单无纯氢GPS","缺失"),IF(ISNUMBER(E7707),"非测试日仪表","缺失"))))</x:f>
        <x:v>缺失</x:v>
      </x:c>
      <x:c r="L7707" s="7" t="str">
        <x:f>IF(K7707="缺失","",IF(K7707="非测试日纯氢",G7707,IF(K7707="非测试日仪表",E7707,F7707)))</x:f>
      </x:c>
      <x:c r="M7707" s="2" t="n">
        <x:f>IF(K7707="缺失",1,0)</x:f>
        <x:v>1</x:v>
      </x:c>
      <x:c r="N7707" s="2" t="str">
        <x:v>车辆里程查询_20260901-20260930_1024辆_仪表里程.xlsx / AF713</x:v>
      </x:c>
      <x:c r="O7707" s="2" t="str">
        <x:v>车辆里程查询_20260901-20260930_1024辆_GPS里程.xlsx / AF713</x:v>
      </x:c>
      <x:c r="P7707" s="2" t="str">
        <x:v>车辆纯氢气里程查询_20260901-20260930_1024辆.xlsx / AF228</x:v>
      </x:c>
    </x:row>
    <x:row r="7708" ht="22" customHeight="1">
      <x:c r="A7708" s="2" t="n">
        <x:v>302</x:v>
      </x:c>
      <x:c r="B7708" s="2" t="str">
        <x:v>粤AGR9899</x:v>
      </x:c>
      <x:c r="C7708" s="2" t="str">
        <x:v>吴纬涛</x:v>
      </x:c>
      <x:c r="D7708" s="8" t="d">
        <x:v>2026-09-29T00:00:00.000Z</x:v>
      </x:c>
      <x:c r="E7708" s="7"/>
      <x:c r="F7708" s="7" t="n">
        <x:v>0</x:v>
      </x:c>
      <x:c r="G7708" s="7"/>
      <x:c r="H7708" s="2" t="str">
        <x:v>否</x:v>
      </x:c>
      <x:c r="I7708" s="7" t="str">
        <x:f>IF(AND(ISNUMBER(E7708),ISNUMBER(F7708)),E7708-F7708,"")</x:f>
      </x:c>
      <x:c r="J7708" s="2" t="str">
        <x:f>IF(H7708="否","不适用",IF(AND(ISNUMBER(E7708),ISNUMBER(F7708)),IF(I7708&gt;'规则与名单'!$B$2,"是","否"),"未判定"))</x:f>
        <x:v>不适用</x:v>
      </x:c>
      <x:c r="K7708" s="2" t="str">
        <x:f>IF(J7708="是",IF(ISNUMBER(F7708),"测试日GPS","缺失"),IF(ISNUMBER(G7708),"非测试日纯氢",IF(AND(H7708="是",J7708="未判定"),IF(ISNUMBER(F7708),"测试名单无纯氢GPS","缺失"),IF(ISNUMBER(E7708),"非测试日仪表","缺失"))))</x:f>
        <x:v>缺失</x:v>
      </x:c>
      <x:c r="L7708" s="7" t="str">
        <x:f>IF(K7708="缺失","",IF(K7708="非测试日纯氢",G7708,IF(K7708="非测试日仪表",E7708,F7708)))</x:f>
      </x:c>
      <x:c r="M7708" s="2" t="n">
        <x:f>IF(K7708="缺失",1,0)</x:f>
        <x:v>1</x:v>
      </x:c>
      <x:c r="N7708" s="2" t="str">
        <x:v>车辆里程查询_20260901-20260930_1024辆_仪表里程.xlsx / AG713</x:v>
      </x:c>
      <x:c r="O7708" s="2" t="str">
        <x:v>车辆里程查询_20260901-20260930_1024辆_GPS里程.xlsx / AG713</x:v>
      </x:c>
      <x:c r="P7708" s="2" t="str">
        <x:v>车辆纯氢气里程查询_20260901-20260930_1024辆.xlsx / AG228</x:v>
      </x:c>
    </x:row>
    <x:row r="7709" ht="22" customHeight="1">
      <x:c r="A7709" s="2" t="n">
        <x:v>302</x:v>
      </x:c>
      <x:c r="B7709" s="2" t="str">
        <x:v>粤AGR9899</x:v>
      </x:c>
      <x:c r="C7709" s="2" t="str">
        <x:v>吴纬涛</x:v>
      </x:c>
      <x:c r="D7709" s="8" t="d">
        <x:v>2026-09-30T00:00:00.000Z</x:v>
      </x:c>
      <x:c r="E7709" s="7" t="n">
        <x:v>0.1</x:v>
      </x:c>
      <x:c r="F7709" s="7" t="n">
        <x:v>0</x:v>
      </x:c>
      <x:c r="G7709" s="7" t="n">
        <x:v>0.1</x:v>
      </x:c>
      <x:c r="H7709" s="2" t="str">
        <x:v>否</x:v>
      </x:c>
      <x:c r="I7709" s="7" t="n">
        <x:f>IF(AND(ISNUMBER(E7709),ISNUMBER(F7709)),E7709-F7709,"")</x:f>
        <x:v>0.1</x:v>
      </x:c>
      <x:c r="J7709" s="2" t="str">
        <x:f>IF(H7709="否","不适用",IF(AND(ISNUMBER(E7709),ISNUMBER(F7709)),IF(I7709&gt;'规则与名单'!$B$2,"是","否"),"未判定"))</x:f>
        <x:v>不适用</x:v>
      </x:c>
      <x:c r="K7709" s="2" t="str">
        <x:f>IF(J7709="是",IF(ISNUMBER(F7709),"测试日GPS","缺失"),IF(ISNUMBER(G7709),"非测试日纯氢",IF(AND(H7709="是",J7709="未判定"),IF(ISNUMBER(F7709),"测试名单无纯氢GPS","缺失"),IF(ISNUMBER(E7709),"非测试日仪表","缺失"))))</x:f>
        <x:v>非测试日纯氢</x:v>
      </x:c>
      <x:c r="L7709" s="7" t="n">
        <x:f>IF(K7709="缺失","",IF(K7709="非测试日纯氢",G7709,IF(K7709="非测试日仪表",E7709,F7709)))</x:f>
        <x:v>0.1</x:v>
      </x:c>
      <x:c r="M7709" s="2" t="n">
        <x:f>IF(K7709="缺失",1,0)</x:f>
        <x:v>0</x:v>
      </x:c>
      <x:c r="N7709" s="2" t="str">
        <x:v>车辆里程查询_20260901-20260930_1024辆_仪表里程.xlsx / AH713</x:v>
      </x:c>
      <x:c r="O7709" s="2" t="str">
        <x:v>车辆里程查询_20260901-20260930_1024辆_GPS里程.xlsx / AH713</x:v>
      </x:c>
      <x:c r="P7709" s="2" t="str">
        <x:v>车辆纯氢气里程查询_20260901-20260930_1024辆.xlsx / AH228</x:v>
      </x:c>
    </x:row>
    <x:row r="7710" ht="22" customHeight="1">
      <x:c r="A7710" s="2" t="n">
        <x:v>303</x:v>
      </x:c>
      <x:c r="B7710" s="2" t="str">
        <x:v>粤A00585F</x:v>
      </x:c>
      <x:c r="C7710" s="2" t="str">
        <x:v>秦挺</x:v>
      </x:c>
      <x:c r="D7710" s="8" t="d">
        <x:v>2026-09-01T00:00:00.000Z</x:v>
      </x:c>
      <x:c r="E7710" s="7"/>
      <x:c r="F7710" s="7" t="n">
        <x:v>0</x:v>
      </x:c>
      <x:c r="G7710" s="7"/>
      <x:c r="H7710" s="2" t="str">
        <x:v>是</x:v>
      </x:c>
      <x:c r="I7710" s="7" t="str">
        <x:f>IF(AND(ISNUMBER(E7710),ISNUMBER(F7710)),E7710-F7710,"")</x:f>
      </x:c>
      <x:c r="J7710" s="2" t="str">
        <x:f>IF(H7710="否","不适用",IF(AND(ISNUMBER(E7710),ISNUMBER(F7710)),IF(I7710&gt;'规则与名单'!$B$2,"是","否"),"未判定"))</x:f>
        <x:v>未判定</x:v>
      </x:c>
      <x:c r="K7710" s="2" t="str">
        <x:f>IF(J7710="是",IF(ISNUMBER(F7710),"测试日GPS","缺失"),IF(ISNUMBER(G7710),"非测试日纯氢",IF(AND(H7710="是",J7710="未判定"),IF(ISNUMBER(F7710),"测试名单无纯氢GPS","缺失"),IF(ISNUMBER(E7710),"非测试日仪表","缺失"))))</x:f>
        <x:v>测试名单无纯氢GPS</x:v>
      </x:c>
      <x:c r="L7710" s="7" t="n">
        <x:f>IF(K7710="缺失","",IF(K7710="非测试日纯氢",G7710,IF(K7710="非测试日仪表",E7710,F7710)))</x:f>
        <x:v>0</x:v>
      </x:c>
      <x:c r="M7710" s="2" t="n">
        <x:f>IF(K7710="缺失",1,0)</x:f>
        <x:v>0</x:v>
      </x:c>
      <x:c r="N7710" s="2" t="str">
        <x:v>车辆里程查询_20260901-20260930_1024辆_仪表里程.xlsx / E543</x:v>
      </x:c>
      <x:c r="O7710" s="2" t="str">
        <x:v>车辆里程查询_20260901-20260930_1024辆_GPS里程.xlsx / E543</x:v>
      </x:c>
      <x:c r="P7710" s="2" t="str">
        <x:v>车辆纯氢气里程查询_20260901-20260930_1024辆.xlsx / E916</x:v>
      </x:c>
    </x:row>
    <x:row r="7711" ht="22" customHeight="1">
      <x:c r="A7711" s="2" t="n">
        <x:v>303</x:v>
      </x:c>
      <x:c r="B7711" s="2" t="str">
        <x:v>粤A00585F</x:v>
      </x:c>
      <x:c r="C7711" s="2" t="str">
        <x:v>秦挺</x:v>
      </x:c>
      <x:c r="D7711" s="8" t="d">
        <x:v>2026-09-02T00:00:00.000Z</x:v>
      </x:c>
      <x:c r="E7711" s="7" t="n">
        <x:v>270.6</x:v>
      </x:c>
      <x:c r="F7711" s="7" t="n">
        <x:v>252.1</x:v>
      </x:c>
      <x:c r="G7711" s="7" t="n">
        <x:v>266.5</x:v>
      </x:c>
      <x:c r="H7711" s="2" t="str">
        <x:v>是</x:v>
      </x:c>
      <x:c r="I7711" s="7" t="n">
        <x:f>IF(AND(ISNUMBER(E7711),ISNUMBER(F7711)),E7711-F7711,"")</x:f>
        <x:v>18.50000000000003</x:v>
      </x:c>
      <x:c r="J7711" s="2" t="str">
        <x:f>IF(H7711="否","不适用",IF(AND(ISNUMBER(E7711),ISNUMBER(F7711)),IF(I7711&gt;'规则与名单'!$B$2,"是","否"),"未判定"))</x:f>
        <x:v>否</x:v>
      </x:c>
      <x:c r="K7711" s="2" t="str">
        <x:f>IF(J7711="是",IF(ISNUMBER(F7711),"测试日GPS","缺失"),IF(ISNUMBER(G7711),"非测试日纯氢",IF(AND(H7711="是",J7711="未判定"),IF(ISNUMBER(F7711),"测试名单无纯氢GPS","缺失"),IF(ISNUMBER(E7711),"非测试日仪表","缺失"))))</x:f>
        <x:v>非测试日纯氢</x:v>
      </x:c>
      <x:c r="L7711" s="7" t="n">
        <x:f>IF(K7711="缺失","",IF(K7711="非测试日纯氢",G7711,IF(K7711="非测试日仪表",E7711,F7711)))</x:f>
        <x:v>266.5</x:v>
      </x:c>
      <x:c r="M7711" s="2" t="n">
        <x:f>IF(K7711="缺失",1,0)</x:f>
        <x:v>0</x:v>
      </x:c>
      <x:c r="N7711" s="2" t="str">
        <x:v>车辆里程查询_20260901-20260930_1024辆_仪表里程.xlsx / F543</x:v>
      </x:c>
      <x:c r="O7711" s="2" t="str">
        <x:v>车辆里程查询_20260901-20260930_1024辆_GPS里程.xlsx / F543</x:v>
      </x:c>
      <x:c r="P7711" s="2" t="str">
        <x:v>车辆纯氢气里程查询_20260901-20260930_1024辆.xlsx / F916</x:v>
      </x:c>
    </x:row>
    <x:row r="7712" ht="22" customHeight="1">
      <x:c r="A7712" s="2" t="n">
        <x:v>303</x:v>
      </x:c>
      <x:c r="B7712" s="2" t="str">
        <x:v>粤A00585F</x:v>
      </x:c>
      <x:c r="C7712" s="2" t="str">
        <x:v>秦挺</x:v>
      </x:c>
      <x:c r="D7712" s="8" t="d">
        <x:v>2026-09-03T00:00:00.000Z</x:v>
      </x:c>
      <x:c r="E7712" s="7" t="n">
        <x:v>235.6</x:v>
      </x:c>
      <x:c r="F7712" s="7" t="n">
        <x:v>219.7</x:v>
      </x:c>
      <x:c r="G7712" s="7" t="n">
        <x:v>235.5</x:v>
      </x:c>
      <x:c r="H7712" s="2" t="str">
        <x:v>是</x:v>
      </x:c>
      <x:c r="I7712" s="7" t="n">
        <x:f>IF(AND(ISNUMBER(E7712),ISNUMBER(F7712)),E7712-F7712,"")</x:f>
        <x:v>15.900000000000006</x:v>
      </x:c>
      <x:c r="J7712" s="2" t="str">
        <x:f>IF(H7712="否","不适用",IF(AND(ISNUMBER(E7712),ISNUMBER(F7712)),IF(I7712&gt;'规则与名单'!$B$2,"是","否"),"未判定"))</x:f>
        <x:v>否</x:v>
      </x:c>
      <x:c r="K7712" s="2" t="str">
        <x:f>IF(J7712="是",IF(ISNUMBER(F7712),"测试日GPS","缺失"),IF(ISNUMBER(G7712),"非测试日纯氢",IF(AND(H7712="是",J7712="未判定"),IF(ISNUMBER(F7712),"测试名单无纯氢GPS","缺失"),IF(ISNUMBER(E7712),"非测试日仪表","缺失"))))</x:f>
        <x:v>非测试日纯氢</x:v>
      </x:c>
      <x:c r="L7712" s="7" t="n">
        <x:f>IF(K7712="缺失","",IF(K7712="非测试日纯氢",G7712,IF(K7712="非测试日仪表",E7712,F7712)))</x:f>
        <x:v>235.5</x:v>
      </x:c>
      <x:c r="M7712" s="2" t="n">
        <x:f>IF(K7712="缺失",1,0)</x:f>
        <x:v>0</x:v>
      </x:c>
      <x:c r="N7712" s="2" t="str">
        <x:v>车辆里程查询_20260901-20260930_1024辆_仪表里程.xlsx / G543</x:v>
      </x:c>
      <x:c r="O7712" s="2" t="str">
        <x:v>车辆里程查询_20260901-20260930_1024辆_GPS里程.xlsx / G543</x:v>
      </x:c>
      <x:c r="P7712" s="2" t="str">
        <x:v>车辆纯氢气里程查询_20260901-20260930_1024辆.xlsx / G916</x:v>
      </x:c>
    </x:row>
    <x:row r="7713" ht="22" customHeight="1">
      <x:c r="A7713" s="2" t="n">
        <x:v>303</x:v>
      </x:c>
      <x:c r="B7713" s="2" t="str">
        <x:v>粤A00585F</x:v>
      </x:c>
      <x:c r="C7713" s="2" t="str">
        <x:v>秦挺</x:v>
      </x:c>
      <x:c r="D7713" s="8" t="d">
        <x:v>2026-09-04T00:00:00.000Z</x:v>
      </x:c>
      <x:c r="E7713" s="7" t="n">
        <x:v>294.2</x:v>
      </x:c>
      <x:c r="F7713" s="7" t="n">
        <x:v>353.8</x:v>
      </x:c>
      <x:c r="G7713" s="7" t="n">
        <x:v>384.1</x:v>
      </x:c>
      <x:c r="H7713" s="2" t="str">
        <x:v>是</x:v>
      </x:c>
      <x:c r="I7713" s="7" t="n">
        <x:f>IF(AND(ISNUMBER(E7713),ISNUMBER(F7713)),E7713-F7713,"")</x:f>
        <x:v>-59.60000000000002</x:v>
      </x:c>
      <x:c r="J7713" s="2" t="str">
        <x:f>IF(H7713="否","不适用",IF(AND(ISNUMBER(E7713),ISNUMBER(F7713)),IF(I7713&gt;'规则与名单'!$B$2,"是","否"),"未判定"))</x:f>
        <x:v>否</x:v>
      </x:c>
      <x:c r="K7713" s="2" t="str">
        <x:f>IF(J7713="是",IF(ISNUMBER(F7713),"测试日GPS","缺失"),IF(ISNUMBER(G7713),"非测试日纯氢",IF(AND(H7713="是",J7713="未判定"),IF(ISNUMBER(F7713),"测试名单无纯氢GPS","缺失"),IF(ISNUMBER(E7713),"非测试日仪表","缺失"))))</x:f>
        <x:v>非测试日纯氢</x:v>
      </x:c>
      <x:c r="L7713" s="7" t="n">
        <x:f>IF(K7713="缺失","",IF(K7713="非测试日纯氢",G7713,IF(K7713="非测试日仪表",E7713,F7713)))</x:f>
        <x:v>384.1</x:v>
      </x:c>
      <x:c r="M7713" s="2" t="n">
        <x:f>IF(K7713="缺失",1,0)</x:f>
        <x:v>0</x:v>
      </x:c>
      <x:c r="N7713" s="2" t="str">
        <x:v>车辆里程查询_20260901-20260930_1024辆_仪表里程.xlsx / H543</x:v>
      </x:c>
      <x:c r="O7713" s="2" t="str">
        <x:v>车辆里程查询_20260901-20260930_1024辆_GPS里程.xlsx / H543</x:v>
      </x:c>
      <x:c r="P7713" s="2" t="str">
        <x:v>车辆纯氢气里程查询_20260901-20260930_1024辆.xlsx / H916</x:v>
      </x:c>
    </x:row>
    <x:row r="7714" ht="22" customHeight="1">
      <x:c r="A7714" s="2" t="n">
        <x:v>303</x:v>
      </x:c>
      <x:c r="B7714" s="2" t="str">
        <x:v>粤A00585F</x:v>
      </x:c>
      <x:c r="C7714" s="2" t="str">
        <x:v>秦挺</x:v>
      </x:c>
      <x:c r="D7714" s="8" t="d">
        <x:v>2026-09-05T00:00:00.000Z</x:v>
      </x:c>
      <x:c r="E7714" s="7" t="n">
        <x:v>397.3</x:v>
      </x:c>
      <x:c r="F7714" s="7" t="n">
        <x:v>497.4</x:v>
      </x:c>
      <x:c r="G7714" s="7" t="n">
        <x:v>529.9</x:v>
      </x:c>
      <x:c r="H7714" s="2" t="str">
        <x:v>是</x:v>
      </x:c>
      <x:c r="I7714" s="7" t="n">
        <x:f>IF(AND(ISNUMBER(E7714),ISNUMBER(F7714)),E7714-F7714,"")</x:f>
        <x:v>-100.09999999999997</x:v>
      </x:c>
      <x:c r="J7714" s="2" t="str">
        <x:f>IF(H7714="否","不适用",IF(AND(ISNUMBER(E7714),ISNUMBER(F7714)),IF(I7714&gt;'规则与名单'!$B$2,"是","否"),"未判定"))</x:f>
        <x:v>否</x:v>
      </x:c>
      <x:c r="K7714" s="2" t="str">
        <x:f>IF(J7714="是",IF(ISNUMBER(F7714),"测试日GPS","缺失"),IF(ISNUMBER(G7714),"非测试日纯氢",IF(AND(H7714="是",J7714="未判定"),IF(ISNUMBER(F7714),"测试名单无纯氢GPS","缺失"),IF(ISNUMBER(E7714),"非测试日仪表","缺失"))))</x:f>
        <x:v>非测试日纯氢</x:v>
      </x:c>
      <x:c r="L7714" s="7" t="n">
        <x:f>IF(K7714="缺失","",IF(K7714="非测试日纯氢",G7714,IF(K7714="非测试日仪表",E7714,F7714)))</x:f>
        <x:v>529.9</x:v>
      </x:c>
      <x:c r="M7714" s="2" t="n">
        <x:f>IF(K7714="缺失",1,0)</x:f>
        <x:v>0</x:v>
      </x:c>
      <x:c r="N7714" s="2" t="str">
        <x:v>车辆里程查询_20260901-20260930_1024辆_仪表里程.xlsx / I543</x:v>
      </x:c>
      <x:c r="O7714" s="2" t="str">
        <x:v>车辆里程查询_20260901-20260930_1024辆_GPS里程.xlsx / I543</x:v>
      </x:c>
      <x:c r="P7714" s="2" t="str">
        <x:v>车辆纯氢气里程查询_20260901-20260930_1024辆.xlsx / I916</x:v>
      </x:c>
    </x:row>
    <x:row r="7715" ht="22" customHeight="1">
      <x:c r="A7715" s="2" t="n">
        <x:v>303</x:v>
      </x:c>
      <x:c r="B7715" s="2" t="str">
        <x:v>粤A00585F</x:v>
      </x:c>
      <x:c r="C7715" s="2" t="str">
        <x:v>秦挺</x:v>
      </x:c>
      <x:c r="D7715" s="8" t="d">
        <x:v>2026-09-06T00:00:00.000Z</x:v>
      </x:c>
      <x:c r="E7715" s="7"/>
      <x:c r="F7715" s="7" t="n">
        <x:v>106.9</x:v>
      </x:c>
      <x:c r="G7715" s="7" t="n">
        <x:v>114</x:v>
      </x:c>
      <x:c r="H7715" s="2" t="str">
        <x:v>是</x:v>
      </x:c>
      <x:c r="I7715" s="7" t="str">
        <x:f>IF(AND(ISNUMBER(E7715),ISNUMBER(F7715)),E7715-F7715,"")</x:f>
      </x:c>
      <x:c r="J7715" s="2" t="str">
        <x:f>IF(H7715="否","不适用",IF(AND(ISNUMBER(E7715),ISNUMBER(F7715)),IF(I7715&gt;'规则与名单'!$B$2,"是","否"),"未判定"))</x:f>
        <x:v>未判定</x:v>
      </x:c>
      <x:c r="K7715" s="2" t="str">
        <x:f>IF(J7715="是",IF(ISNUMBER(F7715),"测试日GPS","缺失"),IF(ISNUMBER(G7715),"非测试日纯氢",IF(AND(H7715="是",J7715="未判定"),IF(ISNUMBER(F7715),"测试名单无纯氢GPS","缺失"),IF(ISNUMBER(E7715),"非测试日仪表","缺失"))))</x:f>
        <x:v>非测试日纯氢</x:v>
      </x:c>
      <x:c r="L7715" s="7" t="n">
        <x:f>IF(K7715="缺失","",IF(K7715="非测试日纯氢",G7715,IF(K7715="非测试日仪表",E7715,F7715)))</x:f>
        <x:v>114</x:v>
      </x:c>
      <x:c r="M7715" s="2" t="n">
        <x:f>IF(K7715="缺失",1,0)</x:f>
        <x:v>0</x:v>
      </x:c>
      <x:c r="N7715" s="2" t="str">
        <x:v>车辆里程查询_20260901-20260930_1024辆_仪表里程.xlsx / J543</x:v>
      </x:c>
      <x:c r="O7715" s="2" t="str">
        <x:v>车辆里程查询_20260901-20260930_1024辆_GPS里程.xlsx / J543</x:v>
      </x:c>
      <x:c r="P7715" s="2" t="str">
        <x:v>车辆纯氢气里程查询_20260901-20260930_1024辆.xlsx / J916</x:v>
      </x:c>
    </x:row>
    <x:row r="7716" ht="22" customHeight="1">
      <x:c r="A7716" s="2" t="n">
        <x:v>303</x:v>
      </x:c>
      <x:c r="B7716" s="2" t="str">
        <x:v>粤A00585F</x:v>
      </x:c>
      <x:c r="C7716" s="2" t="str">
        <x:v>秦挺</x:v>
      </x:c>
      <x:c r="D7716" s="8" t="d">
        <x:v>2026-09-07T00:00:00.000Z</x:v>
      </x:c>
      <x:c r="E7716" s="7" t="n">
        <x:v>791.5</x:v>
      </x:c>
      <x:c r="F7716" s="7" t="n">
        <x:v>420.3</x:v>
      </x:c>
      <x:c r="G7716" s="7" t="n">
        <x:v>419.3</x:v>
      </x:c>
      <x:c r="H7716" s="2" t="str">
        <x:v>是</x:v>
      </x:c>
      <x:c r="I7716" s="7" t="n">
        <x:f>IF(AND(ISNUMBER(E7716),ISNUMBER(F7716)),E7716-F7716,"")</x:f>
        <x:v>371.2</x:v>
      </x:c>
      <x:c r="J7716" s="2" t="str">
        <x:f>IF(H7716="否","不适用",IF(AND(ISNUMBER(E7716),ISNUMBER(F7716)),IF(I7716&gt;'规则与名单'!$B$2,"是","否"),"未判定"))</x:f>
        <x:v>是</x:v>
      </x:c>
      <x:c r="K7716" s="2" t="str">
        <x:f>IF(J7716="是",IF(ISNUMBER(F7716),"测试日GPS","缺失"),IF(ISNUMBER(G7716),"非测试日纯氢",IF(AND(H7716="是",J7716="未判定"),IF(ISNUMBER(F7716),"测试名单无纯氢GPS","缺失"),IF(ISNUMBER(E7716),"非测试日仪表","缺失"))))</x:f>
        <x:v>测试日GPS</x:v>
      </x:c>
      <x:c r="L7716" s="7" t="n">
        <x:f>IF(K7716="缺失","",IF(K7716="非测试日纯氢",G7716,IF(K7716="非测试日仪表",E7716,F7716)))</x:f>
        <x:v>420.3</x:v>
      </x:c>
      <x:c r="M7716" s="2" t="n">
        <x:f>IF(K7716="缺失",1,0)</x:f>
        <x:v>0</x:v>
      </x:c>
      <x:c r="N7716" s="2" t="str">
        <x:v>车辆里程查询_20260901-20260930_1024辆_仪表里程.xlsx / K543</x:v>
      </x:c>
      <x:c r="O7716" s="2" t="str">
        <x:v>车辆里程查询_20260901-20260930_1024辆_GPS里程.xlsx / K543</x:v>
      </x:c>
      <x:c r="P7716" s="2" t="str">
        <x:v>车辆纯氢气里程查询_20260901-20260930_1024辆.xlsx / K916</x:v>
      </x:c>
    </x:row>
    <x:row r="7717" ht="22" customHeight="1">
      <x:c r="A7717" s="2" t="n">
        <x:v>303</x:v>
      </x:c>
      <x:c r="B7717" s="2" t="str">
        <x:v>粤A00585F</x:v>
      </x:c>
      <x:c r="C7717" s="2" t="str">
        <x:v>秦挺</x:v>
      </x:c>
      <x:c r="D7717" s="8" t="d">
        <x:v>2026-09-08T00:00:00.000Z</x:v>
      </x:c>
      <x:c r="E7717" s="7" t="n">
        <x:v>535.9</x:v>
      </x:c>
      <x:c r="F7717" s="7" t="n">
        <x:v>495.2</x:v>
      </x:c>
      <x:c r="G7717" s="7" t="n">
        <x:v>519.3</x:v>
      </x:c>
      <x:c r="H7717" s="2" t="str">
        <x:v>是</x:v>
      </x:c>
      <x:c r="I7717" s="7" t="n">
        <x:f>IF(AND(ISNUMBER(E7717),ISNUMBER(F7717)),E7717-F7717,"")</x:f>
        <x:v>40.69999999999999</x:v>
      </x:c>
      <x:c r="J7717" s="2" t="str">
        <x:f>IF(H7717="否","不适用",IF(AND(ISNUMBER(E7717),ISNUMBER(F7717)),IF(I7717&gt;'规则与名单'!$B$2,"是","否"),"未判定"))</x:f>
        <x:v>否</x:v>
      </x:c>
      <x:c r="K7717" s="2" t="str">
        <x:f>IF(J7717="是",IF(ISNUMBER(F7717),"测试日GPS","缺失"),IF(ISNUMBER(G7717),"非测试日纯氢",IF(AND(H7717="是",J7717="未判定"),IF(ISNUMBER(F7717),"测试名单无纯氢GPS","缺失"),IF(ISNUMBER(E7717),"非测试日仪表","缺失"))))</x:f>
        <x:v>非测试日纯氢</x:v>
      </x:c>
      <x:c r="L7717" s="7" t="n">
        <x:f>IF(K7717="缺失","",IF(K7717="非测试日纯氢",G7717,IF(K7717="非测试日仪表",E7717,F7717)))</x:f>
        <x:v>519.3</x:v>
      </x:c>
      <x:c r="M7717" s="2" t="n">
        <x:f>IF(K7717="缺失",1,0)</x:f>
        <x:v>0</x:v>
      </x:c>
      <x:c r="N7717" s="2" t="str">
        <x:v>车辆里程查询_20260901-20260930_1024辆_仪表里程.xlsx / L543</x:v>
      </x:c>
      <x:c r="O7717" s="2" t="str">
        <x:v>车辆里程查询_20260901-20260930_1024辆_GPS里程.xlsx / L543</x:v>
      </x:c>
      <x:c r="P7717" s="2" t="str">
        <x:v>车辆纯氢气里程查询_20260901-20260930_1024辆.xlsx / L916</x:v>
      </x:c>
    </x:row>
    <x:row r="7718" ht="22" customHeight="1">
      <x:c r="A7718" s="2" t="n">
        <x:v>303</x:v>
      </x:c>
      <x:c r="B7718" s="2" t="str">
        <x:v>粤A00585F</x:v>
      </x:c>
      <x:c r="C7718" s="2" t="str">
        <x:v>秦挺</x:v>
      </x:c>
      <x:c r="D7718" s="8" t="d">
        <x:v>2026-09-09T00:00:00.000Z</x:v>
      </x:c>
      <x:c r="E7718" s="7" t="n">
        <x:v>352</x:v>
      </x:c>
      <x:c r="F7718" s="7" t="n">
        <x:v>325.2</x:v>
      </x:c>
      <x:c r="G7718" s="7" t="n">
        <x:v>351.9</x:v>
      </x:c>
      <x:c r="H7718" s="2" t="str">
        <x:v>是</x:v>
      </x:c>
      <x:c r="I7718" s="7" t="n">
        <x:f>IF(AND(ISNUMBER(E7718),ISNUMBER(F7718)),E7718-F7718,"")</x:f>
        <x:v>26.80000000000001</x:v>
      </x:c>
      <x:c r="J7718" s="2" t="str">
        <x:f>IF(H7718="否","不适用",IF(AND(ISNUMBER(E7718),ISNUMBER(F7718)),IF(I7718&gt;'规则与名单'!$B$2,"是","否"),"未判定"))</x:f>
        <x:v>否</x:v>
      </x:c>
      <x:c r="K7718" s="2" t="str">
        <x:f>IF(J7718="是",IF(ISNUMBER(F7718),"测试日GPS","缺失"),IF(ISNUMBER(G7718),"非测试日纯氢",IF(AND(H7718="是",J7718="未判定"),IF(ISNUMBER(F7718),"测试名单无纯氢GPS","缺失"),IF(ISNUMBER(E7718),"非测试日仪表","缺失"))))</x:f>
        <x:v>非测试日纯氢</x:v>
      </x:c>
      <x:c r="L7718" s="7" t="n">
        <x:f>IF(K7718="缺失","",IF(K7718="非测试日纯氢",G7718,IF(K7718="非测试日仪表",E7718,F7718)))</x:f>
        <x:v>351.9</x:v>
      </x:c>
      <x:c r="M7718" s="2" t="n">
        <x:f>IF(K7718="缺失",1,0)</x:f>
        <x:v>0</x:v>
      </x:c>
      <x:c r="N7718" s="2" t="str">
        <x:v>车辆里程查询_20260901-20260930_1024辆_仪表里程.xlsx / M543</x:v>
      </x:c>
      <x:c r="O7718" s="2" t="str">
        <x:v>车辆里程查询_20260901-20260930_1024辆_GPS里程.xlsx / M543</x:v>
      </x:c>
      <x:c r="P7718" s="2" t="str">
        <x:v>车辆纯氢气里程查询_20260901-20260930_1024辆.xlsx / M916</x:v>
      </x:c>
    </x:row>
    <x:row r="7719" ht="22" customHeight="1">
      <x:c r="A7719" s="2" t="n">
        <x:v>303</x:v>
      </x:c>
      <x:c r="B7719" s="2" t="str">
        <x:v>粤A00585F</x:v>
      </x:c>
      <x:c r="C7719" s="2" t="str">
        <x:v>秦挺</x:v>
      </x:c>
      <x:c r="D7719" s="8" t="d">
        <x:v>2026-09-10T00:00:00.000Z</x:v>
      </x:c>
      <x:c r="E7719" s="7" t="n">
        <x:v>339.1</x:v>
      </x:c>
      <x:c r="F7719" s="7" t="n">
        <x:v>313.1</x:v>
      </x:c>
      <x:c r="G7719" s="7" t="n">
        <x:v>333.5</x:v>
      </x:c>
      <x:c r="H7719" s="2" t="str">
        <x:v>是</x:v>
      </x:c>
      <x:c r="I7719" s="7" t="n">
        <x:f>IF(AND(ISNUMBER(E7719),ISNUMBER(F7719)),E7719-F7719,"")</x:f>
        <x:v>26</x:v>
      </x:c>
      <x:c r="J7719" s="2" t="str">
        <x:f>IF(H7719="否","不适用",IF(AND(ISNUMBER(E7719),ISNUMBER(F7719)),IF(I7719&gt;'规则与名单'!$B$2,"是","否"),"未判定"))</x:f>
        <x:v>否</x:v>
      </x:c>
      <x:c r="K7719" s="2" t="str">
        <x:f>IF(J7719="是",IF(ISNUMBER(F7719),"测试日GPS","缺失"),IF(ISNUMBER(G7719),"非测试日纯氢",IF(AND(H7719="是",J7719="未判定"),IF(ISNUMBER(F7719),"测试名单无纯氢GPS","缺失"),IF(ISNUMBER(E7719),"非测试日仪表","缺失"))))</x:f>
        <x:v>非测试日纯氢</x:v>
      </x:c>
      <x:c r="L7719" s="7" t="n">
        <x:f>IF(K7719="缺失","",IF(K7719="非测试日纯氢",G7719,IF(K7719="非测试日仪表",E7719,F7719)))</x:f>
        <x:v>333.5</x:v>
      </x:c>
      <x:c r="M7719" s="2" t="n">
        <x:f>IF(K7719="缺失",1,0)</x:f>
        <x:v>0</x:v>
      </x:c>
      <x:c r="N7719" s="2" t="str">
        <x:v>车辆里程查询_20260901-20260930_1024辆_仪表里程.xlsx / N543</x:v>
      </x:c>
      <x:c r="O7719" s="2" t="str">
        <x:v>车辆里程查询_20260901-20260930_1024辆_GPS里程.xlsx / N543</x:v>
      </x:c>
      <x:c r="P7719" s="2" t="str">
        <x:v>车辆纯氢气里程查询_20260901-20260930_1024辆.xlsx / N916</x:v>
      </x:c>
    </x:row>
    <x:row r="7720" ht="22" customHeight="1">
      <x:c r="A7720" s="2" t="n">
        <x:v>303</x:v>
      </x:c>
      <x:c r="B7720" s="2" t="str">
        <x:v>粤A00585F</x:v>
      </x:c>
      <x:c r="C7720" s="2" t="str">
        <x:v>秦挺</x:v>
      </x:c>
      <x:c r="D7720" s="8" t="d">
        <x:v>2026-09-11T00:00:00.000Z</x:v>
      </x:c>
      <x:c r="E7720" s="7" t="n">
        <x:v>227</x:v>
      </x:c>
      <x:c r="F7720" s="7" t="n">
        <x:v>207.2</x:v>
      </x:c>
      <x:c r="G7720" s="7" t="n">
        <x:v>226.6</x:v>
      </x:c>
      <x:c r="H7720" s="2" t="str">
        <x:v>是</x:v>
      </x:c>
      <x:c r="I7720" s="7" t="n">
        <x:f>IF(AND(ISNUMBER(E7720),ISNUMBER(F7720)),E7720-F7720,"")</x:f>
        <x:v>19.80000000000001</x:v>
      </x:c>
      <x:c r="J7720" s="2" t="str">
        <x:f>IF(H7720="否","不适用",IF(AND(ISNUMBER(E7720),ISNUMBER(F7720)),IF(I7720&gt;'规则与名单'!$B$2,"是","否"),"未判定"))</x:f>
        <x:v>否</x:v>
      </x:c>
      <x:c r="K7720" s="2" t="str">
        <x:f>IF(J7720="是",IF(ISNUMBER(F7720),"测试日GPS","缺失"),IF(ISNUMBER(G7720),"非测试日纯氢",IF(AND(H7720="是",J7720="未判定"),IF(ISNUMBER(F7720),"测试名单无纯氢GPS","缺失"),IF(ISNUMBER(E7720),"非测试日仪表","缺失"))))</x:f>
        <x:v>非测试日纯氢</x:v>
      </x:c>
      <x:c r="L7720" s="7" t="n">
        <x:f>IF(K7720="缺失","",IF(K7720="非测试日纯氢",G7720,IF(K7720="非测试日仪表",E7720,F7720)))</x:f>
        <x:v>226.6</x:v>
      </x:c>
      <x:c r="M7720" s="2" t="n">
        <x:f>IF(K7720="缺失",1,0)</x:f>
        <x:v>0</x:v>
      </x:c>
      <x:c r="N7720" s="2" t="str">
        <x:v>车辆里程查询_20260901-20260930_1024辆_仪表里程.xlsx / O543</x:v>
      </x:c>
      <x:c r="O7720" s="2" t="str">
        <x:v>车辆里程查询_20260901-20260930_1024辆_GPS里程.xlsx / O543</x:v>
      </x:c>
      <x:c r="P7720" s="2" t="str">
        <x:v>车辆纯氢气里程查询_20260901-20260930_1024辆.xlsx / O916</x:v>
      </x:c>
    </x:row>
    <x:row r="7721" ht="22" customHeight="1">
      <x:c r="A7721" s="2" t="n">
        <x:v>303</x:v>
      </x:c>
      <x:c r="B7721" s="2" t="str">
        <x:v>粤A00585F</x:v>
      </x:c>
      <x:c r="C7721" s="2" t="str">
        <x:v>秦挺</x:v>
      </x:c>
      <x:c r="D7721" s="8" t="d">
        <x:v>2026-09-12T00:00:00.000Z</x:v>
      </x:c>
      <x:c r="E7721" s="7" t="n">
        <x:v>134.4</x:v>
      </x:c>
      <x:c r="F7721" s="7" t="n">
        <x:v>118.4</x:v>
      </x:c>
      <x:c r="G7721" s="7" t="n">
        <x:v>133.7</x:v>
      </x:c>
      <x:c r="H7721" s="2" t="str">
        <x:v>是</x:v>
      </x:c>
      <x:c r="I7721" s="7" t="n">
        <x:f>IF(AND(ISNUMBER(E7721),ISNUMBER(F7721)),E7721-F7721,"")</x:f>
        <x:v>16</x:v>
      </x:c>
      <x:c r="J7721" s="2" t="str">
        <x:f>IF(H7721="否","不适用",IF(AND(ISNUMBER(E7721),ISNUMBER(F7721)),IF(I7721&gt;'规则与名单'!$B$2,"是","否"),"未判定"))</x:f>
        <x:v>否</x:v>
      </x:c>
      <x:c r="K7721" s="2" t="str">
        <x:f>IF(J7721="是",IF(ISNUMBER(F7721),"测试日GPS","缺失"),IF(ISNUMBER(G7721),"非测试日纯氢",IF(AND(H7721="是",J7721="未判定"),IF(ISNUMBER(F7721),"测试名单无纯氢GPS","缺失"),IF(ISNUMBER(E7721),"非测试日仪表","缺失"))))</x:f>
        <x:v>非测试日纯氢</x:v>
      </x:c>
      <x:c r="L7721" s="7" t="n">
        <x:f>IF(K7721="缺失","",IF(K7721="非测试日纯氢",G7721,IF(K7721="非测试日仪表",E7721,F7721)))</x:f>
        <x:v>133.7</x:v>
      </x:c>
      <x:c r="M7721" s="2" t="n">
        <x:f>IF(K7721="缺失",1,0)</x:f>
        <x:v>0</x:v>
      </x:c>
      <x:c r="N7721" s="2" t="str">
        <x:v>车辆里程查询_20260901-20260930_1024辆_仪表里程.xlsx / P543</x:v>
      </x:c>
      <x:c r="O7721" s="2" t="str">
        <x:v>车辆里程查询_20260901-20260930_1024辆_GPS里程.xlsx / P543</x:v>
      </x:c>
      <x:c r="P7721" s="2" t="str">
        <x:v>车辆纯氢气里程查询_20260901-20260930_1024辆.xlsx / P916</x:v>
      </x:c>
    </x:row>
    <x:row r="7722" ht="22" customHeight="1">
      <x:c r="A7722" s="2" t="n">
        <x:v>303</x:v>
      </x:c>
      <x:c r="B7722" s="2" t="str">
        <x:v>粤A00585F</x:v>
      </x:c>
      <x:c r="C7722" s="2" t="str">
        <x:v>秦挺</x:v>
      </x:c>
      <x:c r="D7722" s="8" t="d">
        <x:v>2026-09-13T00:00:00.000Z</x:v>
      </x:c>
      <x:c r="E7722" s="7" t="n">
        <x:v>247.2</x:v>
      </x:c>
      <x:c r="F7722" s="7" t="n">
        <x:v>224.9</x:v>
      </x:c>
      <x:c r="G7722" s="7" t="n">
        <x:v>246.4</x:v>
      </x:c>
      <x:c r="H7722" s="2" t="str">
        <x:v>是</x:v>
      </x:c>
      <x:c r="I7722" s="7" t="n">
        <x:f>IF(AND(ISNUMBER(E7722),ISNUMBER(F7722)),E7722-F7722,"")</x:f>
        <x:v>22.299999999999983</x:v>
      </x:c>
      <x:c r="J7722" s="2" t="str">
        <x:f>IF(H7722="否","不适用",IF(AND(ISNUMBER(E7722),ISNUMBER(F7722)),IF(I7722&gt;'规则与名单'!$B$2,"是","否"),"未判定"))</x:f>
        <x:v>否</x:v>
      </x:c>
      <x:c r="K7722" s="2" t="str">
        <x:f>IF(J7722="是",IF(ISNUMBER(F7722),"测试日GPS","缺失"),IF(ISNUMBER(G7722),"非测试日纯氢",IF(AND(H7722="是",J7722="未判定"),IF(ISNUMBER(F7722),"测试名单无纯氢GPS","缺失"),IF(ISNUMBER(E7722),"非测试日仪表","缺失"))))</x:f>
        <x:v>非测试日纯氢</x:v>
      </x:c>
      <x:c r="L7722" s="7" t="n">
        <x:f>IF(K7722="缺失","",IF(K7722="非测试日纯氢",G7722,IF(K7722="非测试日仪表",E7722,F7722)))</x:f>
        <x:v>246.4</x:v>
      </x:c>
      <x:c r="M7722" s="2" t="n">
        <x:f>IF(K7722="缺失",1,0)</x:f>
        <x:v>0</x:v>
      </x:c>
      <x:c r="N7722" s="2" t="str">
        <x:v>车辆里程查询_20260901-20260930_1024辆_仪表里程.xlsx / Q543</x:v>
      </x:c>
      <x:c r="O7722" s="2" t="str">
        <x:v>车辆里程查询_20260901-20260930_1024辆_GPS里程.xlsx / Q543</x:v>
      </x:c>
      <x:c r="P7722" s="2" t="str">
        <x:v>车辆纯氢气里程查询_20260901-20260930_1024辆.xlsx / Q916</x:v>
      </x:c>
    </x:row>
    <x:row r="7723" ht="22" customHeight="1">
      <x:c r="A7723" s="2" t="n">
        <x:v>303</x:v>
      </x:c>
      <x:c r="B7723" s="2" t="str">
        <x:v>粤A00585F</x:v>
      </x:c>
      <x:c r="C7723" s="2" t="str">
        <x:v>秦挺</x:v>
      </x:c>
      <x:c r="D7723" s="8" t="d">
        <x:v>2026-09-14T00:00:00.000Z</x:v>
      </x:c>
      <x:c r="E7723" s="7" t="n">
        <x:v>330.1</x:v>
      </x:c>
      <x:c r="F7723" s="7" t="n">
        <x:v>296.8</x:v>
      </x:c>
      <x:c r="G7723" s="7" t="n">
        <x:v>329.3</x:v>
      </x:c>
      <x:c r="H7723" s="2" t="str">
        <x:v>是</x:v>
      </x:c>
      <x:c r="I7723" s="7" t="n">
        <x:f>IF(AND(ISNUMBER(E7723),ISNUMBER(F7723)),E7723-F7723,"")</x:f>
        <x:v>33.30000000000001</x:v>
      </x:c>
      <x:c r="J7723" s="2" t="str">
        <x:f>IF(H7723="否","不适用",IF(AND(ISNUMBER(E7723),ISNUMBER(F7723)),IF(I7723&gt;'规则与名单'!$B$2,"是","否"),"未判定"))</x:f>
        <x:v>否</x:v>
      </x:c>
      <x:c r="K7723" s="2" t="str">
        <x:f>IF(J7723="是",IF(ISNUMBER(F7723),"测试日GPS","缺失"),IF(ISNUMBER(G7723),"非测试日纯氢",IF(AND(H7723="是",J7723="未判定"),IF(ISNUMBER(F7723),"测试名单无纯氢GPS","缺失"),IF(ISNUMBER(E7723),"非测试日仪表","缺失"))))</x:f>
        <x:v>非测试日纯氢</x:v>
      </x:c>
      <x:c r="L7723" s="7" t="n">
        <x:f>IF(K7723="缺失","",IF(K7723="非测试日纯氢",G7723,IF(K7723="非测试日仪表",E7723,F7723)))</x:f>
        <x:v>329.3</x:v>
      </x:c>
      <x:c r="M7723" s="2" t="n">
        <x:f>IF(K7723="缺失",1,0)</x:f>
        <x:v>0</x:v>
      </x:c>
      <x:c r="N7723" s="2" t="str">
        <x:v>车辆里程查询_20260901-20260930_1024辆_仪表里程.xlsx / R543</x:v>
      </x:c>
      <x:c r="O7723" s="2" t="str">
        <x:v>车辆里程查询_20260901-20260930_1024辆_GPS里程.xlsx / R543</x:v>
      </x:c>
      <x:c r="P7723" s="2" t="str">
        <x:v>车辆纯氢气里程查询_20260901-20260930_1024辆.xlsx / R916</x:v>
      </x:c>
    </x:row>
    <x:row r="7724" ht="22" customHeight="1">
      <x:c r="A7724" s="2" t="n">
        <x:v>303</x:v>
      </x:c>
      <x:c r="B7724" s="2" t="str">
        <x:v>粤A00585F</x:v>
      </x:c>
      <x:c r="C7724" s="2" t="str">
        <x:v>秦挺</x:v>
      </x:c>
      <x:c r="D7724" s="8" t="d">
        <x:v>2026-09-15T00:00:00.000Z</x:v>
      </x:c>
      <x:c r="E7724" s="7" t="n">
        <x:v>141.6</x:v>
      </x:c>
      <x:c r="F7724" s="7" t="n">
        <x:v>133.4</x:v>
      </x:c>
      <x:c r="G7724" s="7" t="n">
        <x:v>141.9</x:v>
      </x:c>
      <x:c r="H7724" s="2" t="str">
        <x:v>是</x:v>
      </x:c>
      <x:c r="I7724" s="7" t="n">
        <x:f>IF(AND(ISNUMBER(E7724),ISNUMBER(F7724)),E7724-F7724,"")</x:f>
        <x:v>8.199999999999989</x:v>
      </x:c>
      <x:c r="J7724" s="2" t="str">
        <x:f>IF(H7724="否","不适用",IF(AND(ISNUMBER(E7724),ISNUMBER(F7724)),IF(I7724&gt;'规则与名单'!$B$2,"是","否"),"未判定"))</x:f>
        <x:v>否</x:v>
      </x:c>
      <x:c r="K7724" s="2" t="str">
        <x:f>IF(J7724="是",IF(ISNUMBER(F7724),"测试日GPS","缺失"),IF(ISNUMBER(G7724),"非测试日纯氢",IF(AND(H7724="是",J7724="未判定"),IF(ISNUMBER(F7724),"测试名单无纯氢GPS","缺失"),IF(ISNUMBER(E7724),"非测试日仪表","缺失"))))</x:f>
        <x:v>非测试日纯氢</x:v>
      </x:c>
      <x:c r="L7724" s="7" t="n">
        <x:f>IF(K7724="缺失","",IF(K7724="非测试日纯氢",G7724,IF(K7724="非测试日仪表",E7724,F7724)))</x:f>
        <x:v>141.9</x:v>
      </x:c>
      <x:c r="M7724" s="2" t="n">
        <x:f>IF(K7724="缺失",1,0)</x:f>
        <x:v>0</x:v>
      </x:c>
      <x:c r="N7724" s="2" t="str">
        <x:v>车辆里程查询_20260901-20260930_1024辆_仪表里程.xlsx / S543</x:v>
      </x:c>
      <x:c r="O7724" s="2" t="str">
        <x:v>车辆里程查询_20260901-20260930_1024辆_GPS里程.xlsx / S543</x:v>
      </x:c>
      <x:c r="P7724" s="2" t="str">
        <x:v>车辆纯氢气里程查询_20260901-20260930_1024辆.xlsx / S916</x:v>
      </x:c>
    </x:row>
    <x:row r="7725" ht="22" customHeight="1">
      <x:c r="A7725" s="2" t="n">
        <x:v>303</x:v>
      </x:c>
      <x:c r="B7725" s="2" t="str">
        <x:v>粤A00585F</x:v>
      </x:c>
      <x:c r="C7725" s="2" t="str">
        <x:v>秦挺</x:v>
      </x:c>
      <x:c r="D7725" s="8" t="d">
        <x:v>2026-09-16T00:00:00.000Z</x:v>
      </x:c>
      <x:c r="E7725" s="7" t="n">
        <x:v>325.7</x:v>
      </x:c>
      <x:c r="F7725" s="7" t="n">
        <x:v>291.3</x:v>
      </x:c>
      <x:c r="G7725" s="7" t="n">
        <x:v>320.4</x:v>
      </x:c>
      <x:c r="H7725" s="2" t="str">
        <x:v>是</x:v>
      </x:c>
      <x:c r="I7725" s="7" t="n">
        <x:f>IF(AND(ISNUMBER(E7725),ISNUMBER(F7725)),E7725-F7725,"")</x:f>
        <x:v>34.39999999999998</x:v>
      </x:c>
      <x:c r="J7725" s="2" t="str">
        <x:f>IF(H7725="否","不适用",IF(AND(ISNUMBER(E7725),ISNUMBER(F7725)),IF(I7725&gt;'规则与名单'!$B$2,"是","否"),"未判定"))</x:f>
        <x:v>否</x:v>
      </x:c>
      <x:c r="K7725" s="2" t="str">
        <x:f>IF(J7725="是",IF(ISNUMBER(F7725),"测试日GPS","缺失"),IF(ISNUMBER(G7725),"非测试日纯氢",IF(AND(H7725="是",J7725="未判定"),IF(ISNUMBER(F7725),"测试名单无纯氢GPS","缺失"),IF(ISNUMBER(E7725),"非测试日仪表","缺失"))))</x:f>
        <x:v>非测试日纯氢</x:v>
      </x:c>
      <x:c r="L7725" s="7" t="n">
        <x:f>IF(K7725="缺失","",IF(K7725="非测试日纯氢",G7725,IF(K7725="非测试日仪表",E7725,F7725)))</x:f>
        <x:v>320.4</x:v>
      </x:c>
      <x:c r="M7725" s="2" t="n">
        <x:f>IF(K7725="缺失",1,0)</x:f>
        <x:v>0</x:v>
      </x:c>
      <x:c r="N7725" s="2" t="str">
        <x:v>车辆里程查询_20260901-20260930_1024辆_仪表里程.xlsx / T543</x:v>
      </x:c>
      <x:c r="O7725" s="2" t="str">
        <x:v>车辆里程查询_20260901-20260930_1024辆_GPS里程.xlsx / T543</x:v>
      </x:c>
      <x:c r="P7725" s="2" t="str">
        <x:v>车辆纯氢气里程查询_20260901-20260930_1024辆.xlsx / T916</x:v>
      </x:c>
    </x:row>
    <x:row r="7726" ht="22" customHeight="1">
      <x:c r="A7726" s="2" t="n">
        <x:v>303</x:v>
      </x:c>
      <x:c r="B7726" s="2" t="str">
        <x:v>粤A00585F</x:v>
      </x:c>
      <x:c r="C7726" s="2" t="str">
        <x:v>秦挺</x:v>
      </x:c>
      <x:c r="D7726" s="8" t="d">
        <x:v>2026-09-17T00:00:00.000Z</x:v>
      </x:c>
      <x:c r="E7726" s="7" t="n">
        <x:v>140.3</x:v>
      </x:c>
      <x:c r="F7726" s="7" t="n">
        <x:v>125.6</x:v>
      </x:c>
      <x:c r="G7726" s="7" t="n">
        <x:v>138.9</x:v>
      </x:c>
      <x:c r="H7726" s="2" t="str">
        <x:v>是</x:v>
      </x:c>
      <x:c r="I7726" s="7" t="n">
        <x:f>IF(AND(ISNUMBER(E7726),ISNUMBER(F7726)),E7726-F7726,"")</x:f>
        <x:v>14.700000000000017</x:v>
      </x:c>
      <x:c r="J7726" s="2" t="str">
        <x:f>IF(H7726="否","不适用",IF(AND(ISNUMBER(E7726),ISNUMBER(F7726)),IF(I7726&gt;'规则与名单'!$B$2,"是","否"),"未判定"))</x:f>
        <x:v>否</x:v>
      </x:c>
      <x:c r="K7726" s="2" t="str">
        <x:f>IF(J7726="是",IF(ISNUMBER(F7726),"测试日GPS","缺失"),IF(ISNUMBER(G7726),"非测试日纯氢",IF(AND(H7726="是",J7726="未判定"),IF(ISNUMBER(F7726),"测试名单无纯氢GPS","缺失"),IF(ISNUMBER(E7726),"非测试日仪表","缺失"))))</x:f>
        <x:v>非测试日纯氢</x:v>
      </x:c>
      <x:c r="L7726" s="7" t="n">
        <x:f>IF(K7726="缺失","",IF(K7726="非测试日纯氢",G7726,IF(K7726="非测试日仪表",E7726,F7726)))</x:f>
        <x:v>138.9</x:v>
      </x:c>
      <x:c r="M7726" s="2" t="n">
        <x:f>IF(K7726="缺失",1,0)</x:f>
        <x:v>0</x:v>
      </x:c>
      <x:c r="N7726" s="2" t="str">
        <x:v>车辆里程查询_20260901-20260930_1024辆_仪表里程.xlsx / U543</x:v>
      </x:c>
      <x:c r="O7726" s="2" t="str">
        <x:v>车辆里程查询_20260901-20260930_1024辆_GPS里程.xlsx / U543</x:v>
      </x:c>
      <x:c r="P7726" s="2" t="str">
        <x:v>车辆纯氢气里程查询_20260901-20260930_1024辆.xlsx / U916</x:v>
      </x:c>
    </x:row>
    <x:row r="7727" ht="22" customHeight="1">
      <x:c r="A7727" s="2" t="n">
        <x:v>303</x:v>
      </x:c>
      <x:c r="B7727" s="2" t="str">
        <x:v>粤A00585F</x:v>
      </x:c>
      <x:c r="C7727" s="2" t="str">
        <x:v>秦挺</x:v>
      </x:c>
      <x:c r="D7727" s="8" t="d">
        <x:v>2026-09-18T00:00:00.000Z</x:v>
      </x:c>
      <x:c r="E7727" s="7" t="n">
        <x:v>259</x:v>
      </x:c>
      <x:c r="F7727" s="7" t="n">
        <x:v>221.3</x:v>
      </x:c>
      <x:c r="G7727" s="7" t="n">
        <x:v>188.1</x:v>
      </x:c>
      <x:c r="H7727" s="2" t="str">
        <x:v>是</x:v>
      </x:c>
      <x:c r="I7727" s="7" t="n">
        <x:f>IF(AND(ISNUMBER(E7727),ISNUMBER(F7727)),E7727-F7727,"")</x:f>
        <x:v>37.69999999999999</x:v>
      </x:c>
      <x:c r="J7727" s="2" t="str">
        <x:f>IF(H7727="否","不适用",IF(AND(ISNUMBER(E7727),ISNUMBER(F7727)),IF(I7727&gt;'规则与名单'!$B$2,"是","否"),"未判定"))</x:f>
        <x:v>否</x:v>
      </x:c>
      <x:c r="K7727" s="2" t="str">
        <x:f>IF(J7727="是",IF(ISNUMBER(F7727),"测试日GPS","缺失"),IF(ISNUMBER(G7727),"非测试日纯氢",IF(AND(H7727="是",J7727="未判定"),IF(ISNUMBER(F7727),"测试名单无纯氢GPS","缺失"),IF(ISNUMBER(E7727),"非测试日仪表","缺失"))))</x:f>
        <x:v>非测试日纯氢</x:v>
      </x:c>
      <x:c r="L7727" s="7" t="n">
        <x:f>IF(K7727="缺失","",IF(K7727="非测试日纯氢",G7727,IF(K7727="非测试日仪表",E7727,F7727)))</x:f>
        <x:v>188.1</x:v>
      </x:c>
      <x:c r="M7727" s="2" t="n">
        <x:f>IF(K7727="缺失",1,0)</x:f>
        <x:v>0</x:v>
      </x:c>
      <x:c r="N7727" s="2" t="str">
        <x:v>车辆里程查询_20260901-20260930_1024辆_仪表里程.xlsx / V543</x:v>
      </x:c>
      <x:c r="O7727" s="2" t="str">
        <x:v>车辆里程查询_20260901-20260930_1024辆_GPS里程.xlsx / V543</x:v>
      </x:c>
      <x:c r="P7727" s="2" t="str">
        <x:v>车辆纯氢气里程查询_20260901-20260930_1024辆.xlsx / V916</x:v>
      </x:c>
    </x:row>
    <x:row r="7728" ht="22" customHeight="1">
      <x:c r="A7728" s="2" t="n">
        <x:v>303</x:v>
      </x:c>
      <x:c r="B7728" s="2" t="str">
        <x:v>粤A00585F</x:v>
      </x:c>
      <x:c r="C7728" s="2" t="str">
        <x:v>秦挺</x:v>
      </x:c>
      <x:c r="D7728" s="8" t="d">
        <x:v>2026-09-19T00:00:00.000Z</x:v>
      </x:c>
      <x:c r="E7728" s="7" t="n">
        <x:v>60.8</x:v>
      </x:c>
      <x:c r="F7728" s="7" t="n">
        <x:v>57.3</x:v>
      </x:c>
      <x:c r="G7728" s="7" t="n">
        <x:v>60.3</x:v>
      </x:c>
      <x:c r="H7728" s="2" t="str">
        <x:v>是</x:v>
      </x:c>
      <x:c r="I7728" s="7" t="n">
        <x:f>IF(AND(ISNUMBER(E7728),ISNUMBER(F7728)),E7728-F7728,"")</x:f>
        <x:v>3.5</x:v>
      </x:c>
      <x:c r="J7728" s="2" t="str">
        <x:f>IF(H7728="否","不适用",IF(AND(ISNUMBER(E7728),ISNUMBER(F7728)),IF(I7728&gt;'规则与名单'!$B$2,"是","否"),"未判定"))</x:f>
        <x:v>否</x:v>
      </x:c>
      <x:c r="K7728" s="2" t="str">
        <x:f>IF(J7728="是",IF(ISNUMBER(F7728),"测试日GPS","缺失"),IF(ISNUMBER(G7728),"非测试日纯氢",IF(AND(H7728="是",J7728="未判定"),IF(ISNUMBER(F7728),"测试名单无纯氢GPS","缺失"),IF(ISNUMBER(E7728),"非测试日仪表","缺失"))))</x:f>
        <x:v>非测试日纯氢</x:v>
      </x:c>
      <x:c r="L7728" s="7" t="n">
        <x:f>IF(K7728="缺失","",IF(K7728="非测试日纯氢",G7728,IF(K7728="非测试日仪表",E7728,F7728)))</x:f>
        <x:v>60.3</x:v>
      </x:c>
      <x:c r="M7728" s="2" t="n">
        <x:f>IF(K7728="缺失",1,0)</x:f>
        <x:v>0</x:v>
      </x:c>
      <x:c r="N7728" s="2" t="str">
        <x:v>车辆里程查询_20260901-20260930_1024辆_仪表里程.xlsx / W543</x:v>
      </x:c>
      <x:c r="O7728" s="2" t="str">
        <x:v>车辆里程查询_20260901-20260930_1024辆_GPS里程.xlsx / W543</x:v>
      </x:c>
      <x:c r="P7728" s="2" t="str">
        <x:v>车辆纯氢气里程查询_20260901-20260930_1024辆.xlsx / W916</x:v>
      </x:c>
    </x:row>
    <x:row r="7729" ht="22" customHeight="1">
      <x:c r="A7729" s="2" t="n">
        <x:v>303</x:v>
      </x:c>
      <x:c r="B7729" s="2" t="str">
        <x:v>粤A00585F</x:v>
      </x:c>
      <x:c r="C7729" s="2" t="str">
        <x:v>秦挺</x:v>
      </x:c>
      <x:c r="D7729" s="8" t="d">
        <x:v>2026-09-20T00:00:00.000Z</x:v>
      </x:c>
      <x:c r="E7729" s="7" t="n">
        <x:v>85.4</x:v>
      </x:c>
      <x:c r="F7729" s="7" t="n">
        <x:v>69.5</x:v>
      </x:c>
      <x:c r="G7729" s="7" t="n">
        <x:v>85.1</x:v>
      </x:c>
      <x:c r="H7729" s="2" t="str">
        <x:v>是</x:v>
      </x:c>
      <x:c r="I7729" s="7" t="n">
        <x:f>IF(AND(ISNUMBER(E7729),ISNUMBER(F7729)),E7729-F7729,"")</x:f>
        <x:v>15.900000000000006</x:v>
      </x:c>
      <x:c r="J7729" s="2" t="str">
        <x:f>IF(H7729="否","不适用",IF(AND(ISNUMBER(E7729),ISNUMBER(F7729)),IF(I7729&gt;'规则与名单'!$B$2,"是","否"),"未判定"))</x:f>
        <x:v>否</x:v>
      </x:c>
      <x:c r="K7729" s="2" t="str">
        <x:f>IF(J7729="是",IF(ISNUMBER(F7729),"测试日GPS","缺失"),IF(ISNUMBER(G7729),"非测试日纯氢",IF(AND(H7729="是",J7729="未判定"),IF(ISNUMBER(F7729),"测试名单无纯氢GPS","缺失"),IF(ISNUMBER(E7729),"非测试日仪表","缺失"))))</x:f>
        <x:v>非测试日纯氢</x:v>
      </x:c>
      <x:c r="L7729" s="7" t="n">
        <x:f>IF(K7729="缺失","",IF(K7729="非测试日纯氢",G7729,IF(K7729="非测试日仪表",E7729,F7729)))</x:f>
        <x:v>85.1</x:v>
      </x:c>
      <x:c r="M7729" s="2" t="n">
        <x:f>IF(K7729="缺失",1,0)</x:f>
        <x:v>0</x:v>
      </x:c>
      <x:c r="N7729" s="2" t="str">
        <x:v>车辆里程查询_20260901-20260930_1024辆_仪表里程.xlsx / X543</x:v>
      </x:c>
      <x:c r="O7729" s="2" t="str">
        <x:v>车辆里程查询_20260901-20260930_1024辆_GPS里程.xlsx / X543</x:v>
      </x:c>
      <x:c r="P7729" s="2" t="str">
        <x:v>车辆纯氢气里程查询_20260901-20260930_1024辆.xlsx / X916</x:v>
      </x:c>
    </x:row>
    <x:row r="7730" ht="22" customHeight="1">
      <x:c r="A7730" s="2" t="n">
        <x:v>303</x:v>
      </x:c>
      <x:c r="B7730" s="2" t="str">
        <x:v>粤A00585F</x:v>
      </x:c>
      <x:c r="C7730" s="2" t="str">
        <x:v>秦挺</x:v>
      </x:c>
      <x:c r="D7730" s="8" t="d">
        <x:v>2026-09-21T00:00:00.000Z</x:v>
      </x:c>
      <x:c r="E7730" s="7"/>
      <x:c r="F7730" s="7" t="n">
        <x:v>0</x:v>
      </x:c>
      <x:c r="G7730" s="7"/>
      <x:c r="H7730" s="2" t="str">
        <x:v>是</x:v>
      </x:c>
      <x:c r="I7730" s="7" t="str">
        <x:f>IF(AND(ISNUMBER(E7730),ISNUMBER(F7730)),E7730-F7730,"")</x:f>
      </x:c>
      <x:c r="J7730" s="2" t="str">
        <x:f>IF(H7730="否","不适用",IF(AND(ISNUMBER(E7730),ISNUMBER(F7730)),IF(I7730&gt;'规则与名单'!$B$2,"是","否"),"未判定"))</x:f>
        <x:v>未判定</x:v>
      </x:c>
      <x:c r="K7730" s="2" t="str">
        <x:f>IF(J7730="是",IF(ISNUMBER(F7730),"测试日GPS","缺失"),IF(ISNUMBER(G7730),"非测试日纯氢",IF(AND(H7730="是",J7730="未判定"),IF(ISNUMBER(F7730),"测试名单无纯氢GPS","缺失"),IF(ISNUMBER(E7730),"非测试日仪表","缺失"))))</x:f>
        <x:v>测试名单无纯氢GPS</x:v>
      </x:c>
      <x:c r="L7730" s="7" t="n">
        <x:f>IF(K7730="缺失","",IF(K7730="非测试日纯氢",G7730,IF(K7730="非测试日仪表",E7730,F7730)))</x:f>
        <x:v>0</x:v>
      </x:c>
      <x:c r="M7730" s="2" t="n">
        <x:f>IF(K7730="缺失",1,0)</x:f>
        <x:v>0</x:v>
      </x:c>
      <x:c r="N7730" s="2" t="str">
        <x:v>车辆里程查询_20260901-20260930_1024辆_仪表里程.xlsx / Y543</x:v>
      </x:c>
      <x:c r="O7730" s="2" t="str">
        <x:v>车辆里程查询_20260901-20260930_1024辆_GPS里程.xlsx / Y543</x:v>
      </x:c>
      <x:c r="P7730" s="2" t="str">
        <x:v>车辆纯氢气里程查询_20260901-20260930_1024辆.xlsx / Y916</x:v>
      </x:c>
    </x:row>
    <x:row r="7731" ht="22" customHeight="1">
      <x:c r="A7731" s="2" t="n">
        <x:v>303</x:v>
      </x:c>
      <x:c r="B7731" s="2" t="str">
        <x:v>粤A00585F</x:v>
      </x:c>
      <x:c r="C7731" s="2" t="str">
        <x:v>秦挺</x:v>
      </x:c>
      <x:c r="D7731" s="8" t="d">
        <x:v>2026-09-22T00:00:00.000Z</x:v>
      </x:c>
      <x:c r="E7731" s="7" t="n">
        <x:v>0.3</x:v>
      </x:c>
      <x:c r="F7731" s="7" t="n">
        <x:v>0.1</x:v>
      </x:c>
      <x:c r="G7731" s="7" t="n">
        <x:v>0.2</x:v>
      </x:c>
      <x:c r="H7731" s="2" t="str">
        <x:v>是</x:v>
      </x:c>
      <x:c r="I7731" s="7" t="n">
        <x:f>IF(AND(ISNUMBER(E7731),ISNUMBER(F7731)),E7731-F7731,"")</x:f>
        <x:v>0.19999999999999998</x:v>
      </x:c>
      <x:c r="J7731" s="2" t="str">
        <x:f>IF(H7731="否","不适用",IF(AND(ISNUMBER(E7731),ISNUMBER(F7731)),IF(I7731&gt;'规则与名单'!$B$2,"是","否"),"未判定"))</x:f>
        <x:v>否</x:v>
      </x:c>
      <x:c r="K7731" s="2" t="str">
        <x:f>IF(J7731="是",IF(ISNUMBER(F7731),"测试日GPS","缺失"),IF(ISNUMBER(G7731),"非测试日纯氢",IF(AND(H7731="是",J7731="未判定"),IF(ISNUMBER(F7731),"测试名单无纯氢GPS","缺失"),IF(ISNUMBER(E7731),"非测试日仪表","缺失"))))</x:f>
        <x:v>非测试日纯氢</x:v>
      </x:c>
      <x:c r="L7731" s="7" t="n">
        <x:f>IF(K7731="缺失","",IF(K7731="非测试日纯氢",G7731,IF(K7731="非测试日仪表",E7731,F7731)))</x:f>
        <x:v>0.2</x:v>
      </x:c>
      <x:c r="M7731" s="2" t="n">
        <x:f>IF(K7731="缺失",1,0)</x:f>
        <x:v>0</x:v>
      </x:c>
      <x:c r="N7731" s="2" t="str">
        <x:v>车辆里程查询_20260901-20260930_1024辆_仪表里程.xlsx / Z543</x:v>
      </x:c>
      <x:c r="O7731" s="2" t="str">
        <x:v>车辆里程查询_20260901-20260930_1024辆_GPS里程.xlsx / Z543</x:v>
      </x:c>
      <x:c r="P7731" s="2" t="str">
        <x:v>车辆纯氢气里程查询_20260901-20260930_1024辆.xlsx / Z916</x:v>
      </x:c>
    </x:row>
    <x:row r="7732" ht="22" customHeight="1">
      <x:c r="A7732" s="2" t="n">
        <x:v>303</x:v>
      </x:c>
      <x:c r="B7732" s="2" t="str">
        <x:v>粤A00585F</x:v>
      </x:c>
      <x:c r="C7732" s="2" t="str">
        <x:v>秦挺</x:v>
      </x:c>
      <x:c r="D7732" s="8" t="d">
        <x:v>2026-09-23T00:00:00.000Z</x:v>
      </x:c>
      <x:c r="E7732" s="7" t="n">
        <x:v>168.9</x:v>
      </x:c>
      <x:c r="F7732" s="7" t="n">
        <x:v>141.6</x:v>
      </x:c>
      <x:c r="G7732" s="7" t="n">
        <x:v>168.7</x:v>
      </x:c>
      <x:c r="H7732" s="2" t="str">
        <x:v>是</x:v>
      </x:c>
      <x:c r="I7732" s="7" t="n">
        <x:f>IF(AND(ISNUMBER(E7732),ISNUMBER(F7732)),E7732-F7732,"")</x:f>
        <x:v>27.30000000000001</x:v>
      </x:c>
      <x:c r="J7732" s="2" t="str">
        <x:f>IF(H7732="否","不适用",IF(AND(ISNUMBER(E7732),ISNUMBER(F7732)),IF(I7732&gt;'规则与名单'!$B$2,"是","否"),"未判定"))</x:f>
        <x:v>否</x:v>
      </x:c>
      <x:c r="K7732" s="2" t="str">
        <x:f>IF(J7732="是",IF(ISNUMBER(F7732),"测试日GPS","缺失"),IF(ISNUMBER(G7732),"非测试日纯氢",IF(AND(H7732="是",J7732="未判定"),IF(ISNUMBER(F7732),"测试名单无纯氢GPS","缺失"),IF(ISNUMBER(E7732),"非测试日仪表","缺失"))))</x:f>
        <x:v>非测试日纯氢</x:v>
      </x:c>
      <x:c r="L7732" s="7" t="n">
        <x:f>IF(K7732="缺失","",IF(K7732="非测试日纯氢",G7732,IF(K7732="非测试日仪表",E7732,F7732)))</x:f>
        <x:v>168.7</x:v>
      </x:c>
      <x:c r="M7732" s="2" t="n">
        <x:f>IF(K7732="缺失",1,0)</x:f>
        <x:v>0</x:v>
      </x:c>
      <x:c r="N7732" s="2" t="str">
        <x:v>车辆里程查询_20260901-20260930_1024辆_仪表里程.xlsx / AA543</x:v>
      </x:c>
      <x:c r="O7732" s="2" t="str">
        <x:v>车辆里程查询_20260901-20260930_1024辆_GPS里程.xlsx / AA543</x:v>
      </x:c>
      <x:c r="P7732" s="2" t="str">
        <x:v>车辆纯氢气里程查询_20260901-20260930_1024辆.xlsx / AA916</x:v>
      </x:c>
    </x:row>
    <x:row r="7733" ht="22" customHeight="1">
      <x:c r="A7733" s="2" t="n">
        <x:v>303</x:v>
      </x:c>
      <x:c r="B7733" s="2" t="str">
        <x:v>粤A00585F</x:v>
      </x:c>
      <x:c r="C7733" s="2" t="str">
        <x:v>秦挺</x:v>
      </x:c>
      <x:c r="D7733" s="8" t="d">
        <x:v>2026-09-24T00:00:00.000Z</x:v>
      </x:c>
      <x:c r="E7733" s="7" t="n">
        <x:v>238.3</x:v>
      </x:c>
      <x:c r="F7733" s="7" t="n">
        <x:v>222.8</x:v>
      </x:c>
      <x:c r="G7733" s="7" t="n">
        <x:v>237</x:v>
      </x:c>
      <x:c r="H7733" s="2" t="str">
        <x:v>是</x:v>
      </x:c>
      <x:c r="I7733" s="7" t="n">
        <x:f>IF(AND(ISNUMBER(E7733),ISNUMBER(F7733)),E7733-F7733,"")</x:f>
        <x:v>15.5</x:v>
      </x:c>
      <x:c r="J7733" s="2" t="str">
        <x:f>IF(H7733="否","不适用",IF(AND(ISNUMBER(E7733),ISNUMBER(F7733)),IF(I7733&gt;'规则与名单'!$B$2,"是","否"),"未判定"))</x:f>
        <x:v>否</x:v>
      </x:c>
      <x:c r="K7733" s="2" t="str">
        <x:f>IF(J7733="是",IF(ISNUMBER(F7733),"测试日GPS","缺失"),IF(ISNUMBER(G7733),"非测试日纯氢",IF(AND(H7733="是",J7733="未判定"),IF(ISNUMBER(F7733),"测试名单无纯氢GPS","缺失"),IF(ISNUMBER(E7733),"非测试日仪表","缺失"))))</x:f>
        <x:v>非测试日纯氢</x:v>
      </x:c>
      <x:c r="L7733" s="7" t="n">
        <x:f>IF(K7733="缺失","",IF(K7733="非测试日纯氢",G7733,IF(K7733="非测试日仪表",E7733,F7733)))</x:f>
        <x:v>237</x:v>
      </x:c>
      <x:c r="M7733" s="2" t="n">
        <x:f>IF(K7733="缺失",1,0)</x:f>
        <x:v>0</x:v>
      </x:c>
      <x:c r="N7733" s="2" t="str">
        <x:v>车辆里程查询_20260901-20260930_1024辆_仪表里程.xlsx / AB543</x:v>
      </x:c>
      <x:c r="O7733" s="2" t="str">
        <x:v>车辆里程查询_20260901-20260930_1024辆_GPS里程.xlsx / AB543</x:v>
      </x:c>
      <x:c r="P7733" s="2" t="str">
        <x:v>车辆纯氢气里程查询_20260901-20260930_1024辆.xlsx / AB916</x:v>
      </x:c>
    </x:row>
    <x:row r="7734" ht="22" customHeight="1">
      <x:c r="A7734" s="2" t="n">
        <x:v>303</x:v>
      </x:c>
      <x:c r="B7734" s="2" t="str">
        <x:v>粤A00585F</x:v>
      </x:c>
      <x:c r="C7734" s="2" t="str">
        <x:v>秦挺</x:v>
      </x:c>
      <x:c r="D7734" s="8" t="d">
        <x:v>2026-09-25T00:00:00.000Z</x:v>
      </x:c>
      <x:c r="E7734" s="7"/>
      <x:c r="F7734" s="7" t="n">
        <x:v>0</x:v>
      </x:c>
      <x:c r="G7734" s="7"/>
      <x:c r="H7734" s="2" t="str">
        <x:v>是</x:v>
      </x:c>
      <x:c r="I7734" s="7" t="str">
        <x:f>IF(AND(ISNUMBER(E7734),ISNUMBER(F7734)),E7734-F7734,"")</x:f>
      </x:c>
      <x:c r="J7734" s="2" t="str">
        <x:f>IF(H7734="否","不适用",IF(AND(ISNUMBER(E7734),ISNUMBER(F7734)),IF(I7734&gt;'规则与名单'!$B$2,"是","否"),"未判定"))</x:f>
        <x:v>未判定</x:v>
      </x:c>
      <x:c r="K7734" s="2" t="str">
        <x:f>IF(J7734="是",IF(ISNUMBER(F7734),"测试日GPS","缺失"),IF(ISNUMBER(G7734),"非测试日纯氢",IF(AND(H7734="是",J7734="未判定"),IF(ISNUMBER(F7734),"测试名单无纯氢GPS","缺失"),IF(ISNUMBER(E7734),"非测试日仪表","缺失"))))</x:f>
        <x:v>测试名单无纯氢GPS</x:v>
      </x:c>
      <x:c r="L7734" s="7" t="n">
        <x:f>IF(K7734="缺失","",IF(K7734="非测试日纯氢",G7734,IF(K7734="非测试日仪表",E7734,F7734)))</x:f>
        <x:v>0</x:v>
      </x:c>
      <x:c r="M7734" s="2" t="n">
        <x:f>IF(K7734="缺失",1,0)</x:f>
        <x:v>0</x:v>
      </x:c>
      <x:c r="N7734" s="2" t="str">
        <x:v>车辆里程查询_20260901-20260930_1024辆_仪表里程.xlsx / AC543</x:v>
      </x:c>
      <x:c r="O7734" s="2" t="str">
        <x:v>车辆里程查询_20260901-20260930_1024辆_GPS里程.xlsx / AC543</x:v>
      </x:c>
      <x:c r="P7734" s="2" t="str">
        <x:v>车辆纯氢气里程查询_20260901-20260930_1024辆.xlsx / AC916</x:v>
      </x:c>
    </x:row>
    <x:row r="7735" ht="22" customHeight="1">
      <x:c r="A7735" s="2" t="n">
        <x:v>303</x:v>
      </x:c>
      <x:c r="B7735" s="2" t="str">
        <x:v>粤A00585F</x:v>
      </x:c>
      <x:c r="C7735" s="2" t="str">
        <x:v>秦挺</x:v>
      </x:c>
      <x:c r="D7735" s="8" t="d">
        <x:v>2026-09-26T00:00:00.000Z</x:v>
      </x:c>
      <x:c r="E7735" s="7" t="n">
        <x:v>136</x:v>
      </x:c>
      <x:c r="F7735" s="7" t="n">
        <x:v>128.4</x:v>
      </x:c>
      <x:c r="G7735" s="7" t="n">
        <x:v>127.5</x:v>
      </x:c>
      <x:c r="H7735" s="2" t="str">
        <x:v>是</x:v>
      </x:c>
      <x:c r="I7735" s="7" t="n">
        <x:f>IF(AND(ISNUMBER(E7735),ISNUMBER(F7735)),E7735-F7735,"")</x:f>
        <x:v>7.599999999999994</x:v>
      </x:c>
      <x:c r="J7735" s="2" t="str">
        <x:f>IF(H7735="否","不适用",IF(AND(ISNUMBER(E7735),ISNUMBER(F7735)),IF(I7735&gt;'规则与名单'!$B$2,"是","否"),"未判定"))</x:f>
        <x:v>否</x:v>
      </x:c>
      <x:c r="K7735" s="2" t="str">
        <x:f>IF(J7735="是",IF(ISNUMBER(F7735),"测试日GPS","缺失"),IF(ISNUMBER(G7735),"非测试日纯氢",IF(AND(H7735="是",J7735="未判定"),IF(ISNUMBER(F7735),"测试名单无纯氢GPS","缺失"),IF(ISNUMBER(E7735),"非测试日仪表","缺失"))))</x:f>
        <x:v>非测试日纯氢</x:v>
      </x:c>
      <x:c r="L7735" s="7" t="n">
        <x:f>IF(K7735="缺失","",IF(K7735="非测试日纯氢",G7735,IF(K7735="非测试日仪表",E7735,F7735)))</x:f>
        <x:v>127.5</x:v>
      </x:c>
      <x:c r="M7735" s="2" t="n">
        <x:f>IF(K7735="缺失",1,0)</x:f>
        <x:v>0</x:v>
      </x:c>
      <x:c r="N7735" s="2" t="str">
        <x:v>车辆里程查询_20260901-20260930_1024辆_仪表里程.xlsx / AD543</x:v>
      </x:c>
      <x:c r="O7735" s="2" t="str">
        <x:v>车辆里程查询_20260901-20260930_1024辆_GPS里程.xlsx / AD543</x:v>
      </x:c>
      <x:c r="P7735" s="2" t="str">
        <x:v>车辆纯氢气里程查询_20260901-20260930_1024辆.xlsx / AD916</x:v>
      </x:c>
    </x:row>
    <x:row r="7736" ht="22" customHeight="1">
      <x:c r="A7736" s="2" t="n">
        <x:v>303</x:v>
      </x:c>
      <x:c r="B7736" s="2" t="str">
        <x:v>粤A00585F</x:v>
      </x:c>
      <x:c r="C7736" s="2" t="str">
        <x:v>秦挺</x:v>
      </x:c>
      <x:c r="D7736" s="8" t="d">
        <x:v>2026-09-27T00:00:00.000Z</x:v>
      </x:c>
      <x:c r="E7736" s="7" t="n">
        <x:v>243.6</x:v>
      </x:c>
      <x:c r="F7736" s="7" t="n">
        <x:v>223</x:v>
      </x:c>
      <x:c r="G7736" s="7" t="n">
        <x:v>238.3</x:v>
      </x:c>
      <x:c r="H7736" s="2" t="str">
        <x:v>是</x:v>
      </x:c>
      <x:c r="I7736" s="7" t="n">
        <x:f>IF(AND(ISNUMBER(E7736),ISNUMBER(F7736)),E7736-F7736,"")</x:f>
        <x:v>20.599999999999994</x:v>
      </x:c>
      <x:c r="J7736" s="2" t="str">
        <x:f>IF(H7736="否","不适用",IF(AND(ISNUMBER(E7736),ISNUMBER(F7736)),IF(I7736&gt;'规则与名单'!$B$2,"是","否"),"未判定"))</x:f>
        <x:v>否</x:v>
      </x:c>
      <x:c r="K7736" s="2" t="str">
        <x:f>IF(J7736="是",IF(ISNUMBER(F7736),"测试日GPS","缺失"),IF(ISNUMBER(G7736),"非测试日纯氢",IF(AND(H7736="是",J7736="未判定"),IF(ISNUMBER(F7736),"测试名单无纯氢GPS","缺失"),IF(ISNUMBER(E7736),"非测试日仪表","缺失"))))</x:f>
        <x:v>非测试日纯氢</x:v>
      </x:c>
      <x:c r="L7736" s="7" t="n">
        <x:f>IF(K7736="缺失","",IF(K7736="非测试日纯氢",G7736,IF(K7736="非测试日仪表",E7736,F7736)))</x:f>
        <x:v>238.3</x:v>
      </x:c>
      <x:c r="M7736" s="2" t="n">
        <x:f>IF(K7736="缺失",1,0)</x:f>
        <x:v>0</x:v>
      </x:c>
      <x:c r="N7736" s="2" t="str">
        <x:v>车辆里程查询_20260901-20260930_1024辆_仪表里程.xlsx / AE543</x:v>
      </x:c>
      <x:c r="O7736" s="2" t="str">
        <x:v>车辆里程查询_20260901-20260930_1024辆_GPS里程.xlsx / AE543</x:v>
      </x:c>
      <x:c r="P7736" s="2" t="str">
        <x:v>车辆纯氢气里程查询_20260901-20260930_1024辆.xlsx / AE916</x:v>
      </x:c>
    </x:row>
    <x:row r="7737" ht="22" customHeight="1">
      <x:c r="A7737" s="2" t="n">
        <x:v>303</x:v>
      </x:c>
      <x:c r="B7737" s="2" t="str">
        <x:v>粤A00585F</x:v>
      </x:c>
      <x:c r="C7737" s="2" t="str">
        <x:v>秦挺</x:v>
      </x:c>
      <x:c r="D7737" s="8" t="d">
        <x:v>2026-09-28T00:00:00.000Z</x:v>
      </x:c>
      <x:c r="E7737" s="7" t="n">
        <x:v>306.4</x:v>
      </x:c>
      <x:c r="F7737" s="7" t="n">
        <x:v>262.1</x:v>
      </x:c>
      <x:c r="G7737" s="7" t="n">
        <x:v>305.4</x:v>
      </x:c>
      <x:c r="H7737" s="2" t="str">
        <x:v>是</x:v>
      </x:c>
      <x:c r="I7737" s="7" t="n">
        <x:f>IF(AND(ISNUMBER(E7737),ISNUMBER(F7737)),E7737-F7737,"")</x:f>
        <x:v>44.299999999999955</x:v>
      </x:c>
      <x:c r="J7737" s="2" t="str">
        <x:f>IF(H7737="否","不适用",IF(AND(ISNUMBER(E7737),ISNUMBER(F7737)),IF(I7737&gt;'规则与名单'!$B$2,"是","否"),"未判定"))</x:f>
        <x:v>否</x:v>
      </x:c>
      <x:c r="K7737" s="2" t="str">
        <x:f>IF(J7737="是",IF(ISNUMBER(F7737),"测试日GPS","缺失"),IF(ISNUMBER(G7737),"非测试日纯氢",IF(AND(H7737="是",J7737="未判定"),IF(ISNUMBER(F7737),"测试名单无纯氢GPS","缺失"),IF(ISNUMBER(E7737),"非测试日仪表","缺失"))))</x:f>
        <x:v>非测试日纯氢</x:v>
      </x:c>
      <x:c r="L7737" s="7" t="n">
        <x:f>IF(K7737="缺失","",IF(K7737="非测试日纯氢",G7737,IF(K7737="非测试日仪表",E7737,F7737)))</x:f>
        <x:v>305.4</x:v>
      </x:c>
      <x:c r="M7737" s="2" t="n">
        <x:f>IF(K7737="缺失",1,0)</x:f>
        <x:v>0</x:v>
      </x:c>
      <x:c r="N7737" s="2" t="str">
        <x:v>车辆里程查询_20260901-20260930_1024辆_仪表里程.xlsx / AF543</x:v>
      </x:c>
      <x:c r="O7737" s="2" t="str">
        <x:v>车辆里程查询_20260901-20260930_1024辆_GPS里程.xlsx / AF543</x:v>
      </x:c>
      <x:c r="P7737" s="2" t="str">
        <x:v>车辆纯氢气里程查询_20260901-20260930_1024辆.xlsx / AF916</x:v>
      </x:c>
    </x:row>
    <x:row r="7738" ht="22" customHeight="1">
      <x:c r="A7738" s="2" t="n">
        <x:v>303</x:v>
      </x:c>
      <x:c r="B7738" s="2" t="str">
        <x:v>粤A00585F</x:v>
      </x:c>
      <x:c r="C7738" s="2" t="str">
        <x:v>秦挺</x:v>
      </x:c>
      <x:c r="D7738" s="8" t="d">
        <x:v>2026-09-29T00:00:00.000Z</x:v>
      </x:c>
      <x:c r="E7738" s="7" t="n">
        <x:v>234.7</x:v>
      </x:c>
      <x:c r="F7738" s="7" t="n">
        <x:v>202.9</x:v>
      </x:c>
      <x:c r="G7738" s="7" t="n">
        <x:v>233.2</x:v>
      </x:c>
      <x:c r="H7738" s="2" t="str">
        <x:v>是</x:v>
      </x:c>
      <x:c r="I7738" s="7" t="n">
        <x:f>IF(AND(ISNUMBER(E7738),ISNUMBER(F7738)),E7738-F7738,"")</x:f>
        <x:v>31.799999999999983</x:v>
      </x:c>
      <x:c r="J7738" s="2" t="str">
        <x:f>IF(H7738="否","不适用",IF(AND(ISNUMBER(E7738),ISNUMBER(F7738)),IF(I7738&gt;'规则与名单'!$B$2,"是","否"),"未判定"))</x:f>
        <x:v>否</x:v>
      </x:c>
      <x:c r="K7738" s="2" t="str">
        <x:f>IF(J7738="是",IF(ISNUMBER(F7738),"测试日GPS","缺失"),IF(ISNUMBER(G7738),"非测试日纯氢",IF(AND(H7738="是",J7738="未判定"),IF(ISNUMBER(F7738),"测试名单无纯氢GPS","缺失"),IF(ISNUMBER(E7738),"非测试日仪表","缺失"))))</x:f>
        <x:v>非测试日纯氢</x:v>
      </x:c>
      <x:c r="L7738" s="7" t="n">
        <x:f>IF(K7738="缺失","",IF(K7738="非测试日纯氢",G7738,IF(K7738="非测试日仪表",E7738,F7738)))</x:f>
        <x:v>233.2</x:v>
      </x:c>
      <x:c r="M7738" s="2" t="n">
        <x:f>IF(K7738="缺失",1,0)</x:f>
        <x:v>0</x:v>
      </x:c>
      <x:c r="N7738" s="2" t="str">
        <x:v>车辆里程查询_20260901-20260930_1024辆_仪表里程.xlsx / AG543</x:v>
      </x:c>
      <x:c r="O7738" s="2" t="str">
        <x:v>车辆里程查询_20260901-20260930_1024辆_GPS里程.xlsx / AG543</x:v>
      </x:c>
      <x:c r="P7738" s="2" t="str">
        <x:v>车辆纯氢气里程查询_20260901-20260930_1024辆.xlsx / AG916</x:v>
      </x:c>
    </x:row>
    <x:row r="7739" ht="22" customHeight="1">
      <x:c r="A7739" s="2" t="n">
        <x:v>303</x:v>
      </x:c>
      <x:c r="B7739" s="2" t="str">
        <x:v>粤A00585F</x:v>
      </x:c>
      <x:c r="C7739" s="2" t="str">
        <x:v>秦挺</x:v>
      </x:c>
      <x:c r="D7739" s="8" t="d">
        <x:v>2026-09-30T00:00:00.000Z</x:v>
      </x:c>
      <x:c r="E7739" s="7" t="n">
        <x:v>387.9</x:v>
      </x:c>
      <x:c r="F7739" s="7" t="n">
        <x:v>319.2</x:v>
      </x:c>
      <x:c r="G7739" s="7" t="n">
        <x:v>387.9</x:v>
      </x:c>
      <x:c r="H7739" s="2" t="str">
        <x:v>是</x:v>
      </x:c>
      <x:c r="I7739" s="7" t="n">
        <x:f>IF(AND(ISNUMBER(E7739),ISNUMBER(F7739)),E7739-F7739,"")</x:f>
        <x:v>68.69999999999999</x:v>
      </x:c>
      <x:c r="J7739" s="2" t="str">
        <x:f>IF(H7739="否","不适用",IF(AND(ISNUMBER(E7739),ISNUMBER(F7739)),IF(I7739&gt;'规则与名单'!$B$2,"是","否"),"未判定"))</x:f>
        <x:v>是</x:v>
      </x:c>
      <x:c r="K7739" s="2" t="str">
        <x:f>IF(J7739="是",IF(ISNUMBER(F7739),"测试日GPS","缺失"),IF(ISNUMBER(G7739),"非测试日纯氢",IF(AND(H7739="是",J7739="未判定"),IF(ISNUMBER(F7739),"测试名单无纯氢GPS","缺失"),IF(ISNUMBER(E7739),"非测试日仪表","缺失"))))</x:f>
        <x:v>测试日GPS</x:v>
      </x:c>
      <x:c r="L7739" s="7" t="n">
        <x:f>IF(K7739="缺失","",IF(K7739="非测试日纯氢",G7739,IF(K7739="非测试日仪表",E7739,F7739)))</x:f>
        <x:v>319.2</x:v>
      </x:c>
      <x:c r="M7739" s="2" t="n">
        <x:f>IF(K7739="缺失",1,0)</x:f>
        <x:v>0</x:v>
      </x:c>
      <x:c r="N7739" s="2" t="str">
        <x:v>车辆里程查询_20260901-20260930_1024辆_仪表里程.xlsx / AH543</x:v>
      </x:c>
      <x:c r="O7739" s="2" t="str">
        <x:v>车辆里程查询_20260901-20260930_1024辆_GPS里程.xlsx / AH543</x:v>
      </x:c>
      <x:c r="P7739" s="2" t="str">
        <x:v>车辆纯氢气里程查询_20260901-20260930_1024辆.xlsx / AH916</x:v>
      </x:c>
    </x:row>
    <x:row r="7740" ht="22" customHeight="1">
      <x:c r="A7740" s="2" t="n">
        <x:v>304</x:v>
      </x:c>
      <x:c r="B7740" s="2" t="str">
        <x:v>粤A00855F</x:v>
      </x:c>
      <x:c r="C7740" s="2" t="str">
        <x:v>秦挺</x:v>
      </x:c>
      <x:c r="D7740" s="8" t="d">
        <x:v>2026-09-01T00:00:00.000Z</x:v>
      </x:c>
      <x:c r="E7740" s="7" t="n">
        <x:v>331.9</x:v>
      </x:c>
      <x:c r="F7740" s="7" t="n">
        <x:v>314.5</x:v>
      </x:c>
      <x:c r="G7740" s="7" t="n">
        <x:v>331.8</x:v>
      </x:c>
      <x:c r="H7740" s="2" t="str">
        <x:v>否</x:v>
      </x:c>
      <x:c r="I7740" s="7" t="n">
        <x:f>IF(AND(ISNUMBER(E7740),ISNUMBER(F7740)),E7740-F7740,"")</x:f>
        <x:v>17.399999999999977</x:v>
      </x:c>
      <x:c r="J7740" s="2" t="str">
        <x:f>IF(H7740="否","不适用",IF(AND(ISNUMBER(E7740),ISNUMBER(F7740)),IF(I7740&gt;'规则与名单'!$B$2,"是","否"),"未判定"))</x:f>
        <x:v>不适用</x:v>
      </x:c>
      <x:c r="K7740" s="2" t="str">
        <x:f>IF(J7740="是",IF(ISNUMBER(F7740),"测试日GPS","缺失"),IF(ISNUMBER(G7740),"非测试日纯氢",IF(AND(H7740="是",J7740="未判定"),IF(ISNUMBER(F7740),"测试名单无纯氢GPS","缺失"),IF(ISNUMBER(E7740),"非测试日仪表","缺失"))))</x:f>
        <x:v>非测试日纯氢</x:v>
      </x:c>
      <x:c r="L7740" s="7" t="n">
        <x:f>IF(K7740="缺失","",IF(K7740="非测试日纯氢",G7740,IF(K7740="非测试日仪表",E7740,F7740)))</x:f>
        <x:v>331.8</x:v>
      </x:c>
      <x:c r="M7740" s="2" t="n">
        <x:f>IF(K7740="缺失",1,0)</x:f>
        <x:v>0</x:v>
      </x:c>
      <x:c r="N7740" s="2" t="str">
        <x:v>车辆里程查询_20260901-20260930_1024辆_仪表里程.xlsx / E264</x:v>
      </x:c>
      <x:c r="O7740" s="2" t="str">
        <x:v>车辆里程查询_20260901-20260930_1024辆_GPS里程.xlsx / E180</x:v>
      </x:c>
      <x:c r="P7740" s="2" t="str">
        <x:v>车辆纯氢气里程查询_20260901-20260930_1024辆.xlsx / E976</x:v>
      </x:c>
    </x:row>
    <x:row r="7741" ht="22" customHeight="1">
      <x:c r="A7741" s="2" t="n">
        <x:v>304</x:v>
      </x:c>
      <x:c r="B7741" s="2" t="str">
        <x:v>粤A00855F</x:v>
      </x:c>
      <x:c r="C7741" s="2" t="str">
        <x:v>秦挺</x:v>
      </x:c>
      <x:c r="D7741" s="8" t="d">
        <x:v>2026-09-02T00:00:00.000Z</x:v>
      </x:c>
      <x:c r="E7741" s="7" t="n">
        <x:v>265.7</x:v>
      </x:c>
      <x:c r="F7741" s="7" t="n">
        <x:v>251.4</x:v>
      </x:c>
      <x:c r="G7741" s="7" t="n">
        <x:v>265.2</x:v>
      </x:c>
      <x:c r="H7741" s="2" t="str">
        <x:v>否</x:v>
      </x:c>
      <x:c r="I7741" s="7" t="n">
        <x:f>IF(AND(ISNUMBER(E7741),ISNUMBER(F7741)),E7741-F7741,"")</x:f>
        <x:v>14.299999999999983</x:v>
      </x:c>
      <x:c r="J7741" s="2" t="str">
        <x:f>IF(H7741="否","不适用",IF(AND(ISNUMBER(E7741),ISNUMBER(F7741)),IF(I7741&gt;'规则与名单'!$B$2,"是","否"),"未判定"))</x:f>
        <x:v>不适用</x:v>
      </x:c>
      <x:c r="K7741" s="2" t="str">
        <x:f>IF(J7741="是",IF(ISNUMBER(F7741),"测试日GPS","缺失"),IF(ISNUMBER(G7741),"非测试日纯氢",IF(AND(H7741="是",J7741="未判定"),IF(ISNUMBER(F7741),"测试名单无纯氢GPS","缺失"),IF(ISNUMBER(E7741),"非测试日仪表","缺失"))))</x:f>
        <x:v>非测试日纯氢</x:v>
      </x:c>
      <x:c r="L7741" s="7" t="n">
        <x:f>IF(K7741="缺失","",IF(K7741="非测试日纯氢",G7741,IF(K7741="非测试日仪表",E7741,F7741)))</x:f>
        <x:v>265.2</x:v>
      </x:c>
      <x:c r="M7741" s="2" t="n">
        <x:f>IF(K7741="缺失",1,0)</x:f>
        <x:v>0</x:v>
      </x:c>
      <x:c r="N7741" s="2" t="str">
        <x:v>车辆里程查询_20260901-20260930_1024辆_仪表里程.xlsx / F264</x:v>
      </x:c>
      <x:c r="O7741" s="2" t="str">
        <x:v>车辆里程查询_20260901-20260930_1024辆_GPS里程.xlsx / F180</x:v>
      </x:c>
      <x:c r="P7741" s="2" t="str">
        <x:v>车辆纯氢气里程查询_20260901-20260930_1024辆.xlsx / F976</x:v>
      </x:c>
    </x:row>
    <x:row r="7742" ht="22" customHeight="1">
      <x:c r="A7742" s="2" t="n">
        <x:v>304</x:v>
      </x:c>
      <x:c r="B7742" s="2" t="str">
        <x:v>粤A00855F</x:v>
      </x:c>
      <x:c r="C7742" s="2" t="str">
        <x:v>秦挺</x:v>
      </x:c>
      <x:c r="D7742" s="8" t="d">
        <x:v>2026-09-03T00:00:00.000Z</x:v>
      </x:c>
      <x:c r="E7742" s="7" t="n">
        <x:v>295.7</x:v>
      </x:c>
      <x:c r="F7742" s="7" t="n">
        <x:v>279.7</x:v>
      </x:c>
      <x:c r="G7742" s="7" t="n">
        <x:v>295.7</x:v>
      </x:c>
      <x:c r="H7742" s="2" t="str">
        <x:v>否</x:v>
      </x:c>
      <x:c r="I7742" s="7" t="n">
        <x:f>IF(AND(ISNUMBER(E7742),ISNUMBER(F7742)),E7742-F7742,"")</x:f>
        <x:v>16</x:v>
      </x:c>
      <x:c r="J7742" s="2" t="str">
        <x:f>IF(H7742="否","不适用",IF(AND(ISNUMBER(E7742),ISNUMBER(F7742)),IF(I7742&gt;'规则与名单'!$B$2,"是","否"),"未判定"))</x:f>
        <x:v>不适用</x:v>
      </x:c>
      <x:c r="K7742" s="2" t="str">
        <x:f>IF(J7742="是",IF(ISNUMBER(F7742),"测试日GPS","缺失"),IF(ISNUMBER(G7742),"非测试日纯氢",IF(AND(H7742="是",J7742="未判定"),IF(ISNUMBER(F7742),"测试名单无纯氢GPS","缺失"),IF(ISNUMBER(E7742),"非测试日仪表","缺失"))))</x:f>
        <x:v>非测试日纯氢</x:v>
      </x:c>
      <x:c r="L7742" s="7" t="n">
        <x:f>IF(K7742="缺失","",IF(K7742="非测试日纯氢",G7742,IF(K7742="非测试日仪表",E7742,F7742)))</x:f>
        <x:v>295.7</x:v>
      </x:c>
      <x:c r="M7742" s="2" t="n">
        <x:f>IF(K7742="缺失",1,0)</x:f>
        <x:v>0</x:v>
      </x:c>
      <x:c r="N7742" s="2" t="str">
        <x:v>车辆里程查询_20260901-20260930_1024辆_仪表里程.xlsx / G264</x:v>
      </x:c>
      <x:c r="O7742" s="2" t="str">
        <x:v>车辆里程查询_20260901-20260930_1024辆_GPS里程.xlsx / G180</x:v>
      </x:c>
      <x:c r="P7742" s="2" t="str">
        <x:v>车辆纯氢气里程查询_20260901-20260930_1024辆.xlsx / G976</x:v>
      </x:c>
    </x:row>
    <x:row r="7743" ht="22" customHeight="1">
      <x:c r="A7743" s="2" t="n">
        <x:v>304</x:v>
      </x:c>
      <x:c r="B7743" s="2" t="str">
        <x:v>粤A00855F</x:v>
      </x:c>
      <x:c r="C7743" s="2" t="str">
        <x:v>秦挺</x:v>
      </x:c>
      <x:c r="D7743" s="8" t="d">
        <x:v>2026-09-04T00:00:00.000Z</x:v>
      </x:c>
      <x:c r="E7743" s="7" t="n">
        <x:v>288.6</x:v>
      </x:c>
      <x:c r="F7743" s="7" t="n">
        <x:v>272.2</x:v>
      </x:c>
      <x:c r="G7743" s="7" t="n">
        <x:v>288.5</x:v>
      </x:c>
      <x:c r="H7743" s="2" t="str">
        <x:v>否</x:v>
      </x:c>
      <x:c r="I7743" s="7" t="n">
        <x:f>IF(AND(ISNUMBER(E7743),ISNUMBER(F7743)),E7743-F7743,"")</x:f>
        <x:v>16.400000000000034</x:v>
      </x:c>
      <x:c r="J7743" s="2" t="str">
        <x:f>IF(H7743="否","不适用",IF(AND(ISNUMBER(E7743),ISNUMBER(F7743)),IF(I7743&gt;'规则与名单'!$B$2,"是","否"),"未判定"))</x:f>
        <x:v>不适用</x:v>
      </x:c>
      <x:c r="K7743" s="2" t="str">
        <x:f>IF(J7743="是",IF(ISNUMBER(F7743),"测试日GPS","缺失"),IF(ISNUMBER(G7743),"非测试日纯氢",IF(AND(H7743="是",J7743="未判定"),IF(ISNUMBER(F7743),"测试名单无纯氢GPS","缺失"),IF(ISNUMBER(E7743),"非测试日仪表","缺失"))))</x:f>
        <x:v>非测试日纯氢</x:v>
      </x:c>
      <x:c r="L7743" s="7" t="n">
        <x:f>IF(K7743="缺失","",IF(K7743="非测试日纯氢",G7743,IF(K7743="非测试日仪表",E7743,F7743)))</x:f>
        <x:v>288.5</x:v>
      </x:c>
      <x:c r="M7743" s="2" t="n">
        <x:f>IF(K7743="缺失",1,0)</x:f>
        <x:v>0</x:v>
      </x:c>
      <x:c r="N7743" s="2" t="str">
        <x:v>车辆里程查询_20260901-20260930_1024辆_仪表里程.xlsx / H264</x:v>
      </x:c>
      <x:c r="O7743" s="2" t="str">
        <x:v>车辆里程查询_20260901-20260930_1024辆_GPS里程.xlsx / H180</x:v>
      </x:c>
      <x:c r="P7743" s="2" t="str">
        <x:v>车辆纯氢气里程查询_20260901-20260930_1024辆.xlsx / H976</x:v>
      </x:c>
    </x:row>
    <x:row r="7744" ht="22" customHeight="1">
      <x:c r="A7744" s="2" t="n">
        <x:v>304</x:v>
      </x:c>
      <x:c r="B7744" s="2" t="str">
        <x:v>粤A00855F</x:v>
      </x:c>
      <x:c r="C7744" s="2" t="str">
        <x:v>秦挺</x:v>
      </x:c>
      <x:c r="D7744" s="8" t="d">
        <x:v>2026-09-05T00:00:00.000Z</x:v>
      </x:c>
      <x:c r="E7744" s="7" t="n">
        <x:v>208.1</x:v>
      </x:c>
      <x:c r="F7744" s="7" t="n">
        <x:v>269.2</x:v>
      </x:c>
      <x:c r="G7744" s="7" t="n">
        <x:v>284.6</x:v>
      </x:c>
      <x:c r="H7744" s="2" t="str">
        <x:v>否</x:v>
      </x:c>
      <x:c r="I7744" s="7" t="n">
        <x:f>IF(AND(ISNUMBER(E7744),ISNUMBER(F7744)),E7744-F7744,"")</x:f>
        <x:v>-61.099999999999994</x:v>
      </x:c>
      <x:c r="J7744" s="2" t="str">
        <x:f>IF(H7744="否","不适用",IF(AND(ISNUMBER(E7744),ISNUMBER(F7744)),IF(I7744&gt;'规则与名单'!$B$2,"是","否"),"未判定"))</x:f>
        <x:v>不适用</x:v>
      </x:c>
      <x:c r="K7744" s="2" t="str">
        <x:f>IF(J7744="是",IF(ISNUMBER(F7744),"测试日GPS","缺失"),IF(ISNUMBER(G7744),"非测试日纯氢",IF(AND(H7744="是",J7744="未判定"),IF(ISNUMBER(F7744),"测试名单无纯氢GPS","缺失"),IF(ISNUMBER(E7744),"非测试日仪表","缺失"))))</x:f>
        <x:v>非测试日纯氢</x:v>
      </x:c>
      <x:c r="L7744" s="7" t="n">
        <x:f>IF(K7744="缺失","",IF(K7744="非测试日纯氢",G7744,IF(K7744="非测试日仪表",E7744,F7744)))</x:f>
        <x:v>284.6</x:v>
      </x:c>
      <x:c r="M7744" s="2" t="n">
        <x:f>IF(K7744="缺失",1,0)</x:f>
        <x:v>0</x:v>
      </x:c>
      <x:c r="N7744" s="2" t="str">
        <x:v>车辆里程查询_20260901-20260930_1024辆_仪表里程.xlsx / I264</x:v>
      </x:c>
      <x:c r="O7744" s="2" t="str">
        <x:v>车辆里程查询_20260901-20260930_1024辆_GPS里程.xlsx / I180</x:v>
      </x:c>
      <x:c r="P7744" s="2" t="str">
        <x:v>车辆纯氢气里程查询_20260901-20260930_1024辆.xlsx / I976</x:v>
      </x:c>
    </x:row>
    <x:row r="7745" ht="22" customHeight="1">
      <x:c r="A7745" s="2" t="n">
        <x:v>304</x:v>
      </x:c>
      <x:c r="B7745" s="2" t="str">
        <x:v>粤A00855F</x:v>
      </x:c>
      <x:c r="C7745" s="2" t="str">
        <x:v>秦挺</x:v>
      </x:c>
      <x:c r="D7745" s="8" t="d">
        <x:v>2026-09-06T00:00:00.000Z</x:v>
      </x:c>
      <x:c r="E7745" s="7" t="n">
        <x:v>339.1</x:v>
      </x:c>
      <x:c r="F7745" s="7" t="n">
        <x:v>247.1</x:v>
      </x:c>
      <x:c r="G7745" s="7" t="n">
        <x:v>261.8</x:v>
      </x:c>
      <x:c r="H7745" s="2" t="str">
        <x:v>否</x:v>
      </x:c>
      <x:c r="I7745" s="7" t="n">
        <x:f>IF(AND(ISNUMBER(E7745),ISNUMBER(F7745)),E7745-F7745,"")</x:f>
        <x:v>92.00000000000003</x:v>
      </x:c>
      <x:c r="J7745" s="2" t="str">
        <x:f>IF(H7745="否","不适用",IF(AND(ISNUMBER(E7745),ISNUMBER(F7745)),IF(I7745&gt;'规则与名单'!$B$2,"是","否"),"未判定"))</x:f>
        <x:v>不适用</x:v>
      </x:c>
      <x:c r="K7745" s="2" t="str">
        <x:f>IF(J7745="是",IF(ISNUMBER(F7745),"测试日GPS","缺失"),IF(ISNUMBER(G7745),"非测试日纯氢",IF(AND(H7745="是",J7745="未判定"),IF(ISNUMBER(F7745),"测试名单无纯氢GPS","缺失"),IF(ISNUMBER(E7745),"非测试日仪表","缺失"))))</x:f>
        <x:v>非测试日纯氢</x:v>
      </x:c>
      <x:c r="L7745" s="7" t="n">
        <x:f>IF(K7745="缺失","",IF(K7745="非测试日纯氢",G7745,IF(K7745="非测试日仪表",E7745,F7745)))</x:f>
        <x:v>261.8</x:v>
      </x:c>
      <x:c r="M7745" s="2" t="n">
        <x:f>IF(K7745="缺失",1,0)</x:f>
        <x:v>0</x:v>
      </x:c>
      <x:c r="N7745" s="2" t="str">
        <x:v>车辆里程查询_20260901-20260930_1024辆_仪表里程.xlsx / J264</x:v>
      </x:c>
      <x:c r="O7745" s="2" t="str">
        <x:v>车辆里程查询_20260901-20260930_1024辆_GPS里程.xlsx / J180</x:v>
      </x:c>
      <x:c r="P7745" s="2" t="str">
        <x:v>车辆纯氢气里程查询_20260901-20260930_1024辆.xlsx / J976</x:v>
      </x:c>
    </x:row>
    <x:row r="7746" ht="22" customHeight="1">
      <x:c r="A7746" s="2" t="n">
        <x:v>304</x:v>
      </x:c>
      <x:c r="B7746" s="2" t="str">
        <x:v>粤A00855F</x:v>
      </x:c>
      <x:c r="C7746" s="2" t="str">
        <x:v>秦挺</x:v>
      </x:c>
      <x:c r="D7746" s="8" t="d">
        <x:v>2026-09-07T00:00:00.000Z</x:v>
      </x:c>
      <x:c r="E7746" s="7" t="n">
        <x:v>300.2</x:v>
      </x:c>
      <x:c r="F7746" s="7" t="n">
        <x:v>283.8</x:v>
      </x:c>
      <x:c r="G7746" s="7" t="n">
        <x:v>295.1</x:v>
      </x:c>
      <x:c r="H7746" s="2" t="str">
        <x:v>否</x:v>
      </x:c>
      <x:c r="I7746" s="7" t="n">
        <x:f>IF(AND(ISNUMBER(E7746),ISNUMBER(F7746)),E7746-F7746,"")</x:f>
        <x:v>16.399999999999977</x:v>
      </x:c>
      <x:c r="J7746" s="2" t="str">
        <x:f>IF(H7746="否","不适用",IF(AND(ISNUMBER(E7746),ISNUMBER(F7746)),IF(I7746&gt;'规则与名单'!$B$2,"是","否"),"未判定"))</x:f>
        <x:v>不适用</x:v>
      </x:c>
      <x:c r="K7746" s="2" t="str">
        <x:f>IF(J7746="是",IF(ISNUMBER(F7746),"测试日GPS","缺失"),IF(ISNUMBER(G7746),"非测试日纯氢",IF(AND(H7746="是",J7746="未判定"),IF(ISNUMBER(F7746),"测试名单无纯氢GPS","缺失"),IF(ISNUMBER(E7746),"非测试日仪表","缺失"))))</x:f>
        <x:v>非测试日纯氢</x:v>
      </x:c>
      <x:c r="L7746" s="7" t="n">
        <x:f>IF(K7746="缺失","",IF(K7746="非测试日纯氢",G7746,IF(K7746="非测试日仪表",E7746,F7746)))</x:f>
        <x:v>295.1</x:v>
      </x:c>
      <x:c r="M7746" s="2" t="n">
        <x:f>IF(K7746="缺失",1,0)</x:f>
        <x:v>0</x:v>
      </x:c>
      <x:c r="N7746" s="2" t="str">
        <x:v>车辆里程查询_20260901-20260930_1024辆_仪表里程.xlsx / K264</x:v>
      </x:c>
      <x:c r="O7746" s="2" t="str">
        <x:v>车辆里程查询_20260901-20260930_1024辆_GPS里程.xlsx / K180</x:v>
      </x:c>
      <x:c r="P7746" s="2" t="str">
        <x:v>车辆纯氢气里程查询_20260901-20260930_1024辆.xlsx / K976</x:v>
      </x:c>
    </x:row>
    <x:row r="7747" ht="22" customHeight="1">
      <x:c r="A7747" s="2" t="n">
        <x:v>304</x:v>
      </x:c>
      <x:c r="B7747" s="2" t="str">
        <x:v>粤A00855F</x:v>
      </x:c>
      <x:c r="C7747" s="2" t="str">
        <x:v>秦挺</x:v>
      </x:c>
      <x:c r="D7747" s="8" t="d">
        <x:v>2026-09-08T00:00:00.000Z</x:v>
      </x:c>
      <x:c r="E7747" s="7" t="n">
        <x:v>279.9</x:v>
      </x:c>
      <x:c r="F7747" s="7" t="n">
        <x:v>264.5</x:v>
      </x:c>
      <x:c r="G7747" s="7" t="n">
        <x:v>279.6</x:v>
      </x:c>
      <x:c r="H7747" s="2" t="str">
        <x:v>否</x:v>
      </x:c>
      <x:c r="I7747" s="7" t="n">
        <x:f>IF(AND(ISNUMBER(E7747),ISNUMBER(F7747)),E7747-F7747,"")</x:f>
        <x:v>15.399999999999977</x:v>
      </x:c>
      <x:c r="J7747" s="2" t="str">
        <x:f>IF(H7747="否","不适用",IF(AND(ISNUMBER(E7747),ISNUMBER(F7747)),IF(I7747&gt;'规则与名单'!$B$2,"是","否"),"未判定"))</x:f>
        <x:v>不适用</x:v>
      </x:c>
      <x:c r="K7747" s="2" t="str">
        <x:f>IF(J7747="是",IF(ISNUMBER(F7747),"测试日GPS","缺失"),IF(ISNUMBER(G7747),"非测试日纯氢",IF(AND(H7747="是",J7747="未判定"),IF(ISNUMBER(F7747),"测试名单无纯氢GPS","缺失"),IF(ISNUMBER(E7747),"非测试日仪表","缺失"))))</x:f>
        <x:v>非测试日纯氢</x:v>
      </x:c>
      <x:c r="L7747" s="7" t="n">
        <x:f>IF(K7747="缺失","",IF(K7747="非测试日纯氢",G7747,IF(K7747="非测试日仪表",E7747,F7747)))</x:f>
        <x:v>279.6</x:v>
      </x:c>
      <x:c r="M7747" s="2" t="n">
        <x:f>IF(K7747="缺失",1,0)</x:f>
        <x:v>0</x:v>
      </x:c>
      <x:c r="N7747" s="2" t="str">
        <x:v>车辆里程查询_20260901-20260930_1024辆_仪表里程.xlsx / L264</x:v>
      </x:c>
      <x:c r="O7747" s="2" t="str">
        <x:v>车辆里程查询_20260901-20260930_1024辆_GPS里程.xlsx / L180</x:v>
      </x:c>
      <x:c r="P7747" s="2" t="str">
        <x:v>车辆纯氢气里程查询_20260901-20260930_1024辆.xlsx / L976</x:v>
      </x:c>
    </x:row>
    <x:row r="7748" ht="22" customHeight="1">
      <x:c r="A7748" s="2" t="n">
        <x:v>304</x:v>
      </x:c>
      <x:c r="B7748" s="2" t="str">
        <x:v>粤A00855F</x:v>
      </x:c>
      <x:c r="C7748" s="2" t="str">
        <x:v>秦挺</x:v>
      </x:c>
      <x:c r="D7748" s="8" t="d">
        <x:v>2026-09-09T00:00:00.000Z</x:v>
      </x:c>
      <x:c r="E7748" s="7" t="n">
        <x:v>339.1</x:v>
      </x:c>
      <x:c r="F7748" s="7" t="n">
        <x:v>320.9</x:v>
      </x:c>
      <x:c r="G7748" s="7" t="n">
        <x:v>338.3</x:v>
      </x:c>
      <x:c r="H7748" s="2" t="str">
        <x:v>否</x:v>
      </x:c>
      <x:c r="I7748" s="7" t="n">
        <x:f>IF(AND(ISNUMBER(E7748),ISNUMBER(F7748)),E7748-F7748,"")</x:f>
        <x:v>18.200000000000045</x:v>
      </x:c>
      <x:c r="J7748" s="2" t="str">
        <x:f>IF(H7748="否","不适用",IF(AND(ISNUMBER(E7748),ISNUMBER(F7748)),IF(I7748&gt;'规则与名单'!$B$2,"是","否"),"未判定"))</x:f>
        <x:v>不适用</x:v>
      </x:c>
      <x:c r="K7748" s="2" t="str">
        <x:f>IF(J7748="是",IF(ISNUMBER(F7748),"测试日GPS","缺失"),IF(ISNUMBER(G7748),"非测试日纯氢",IF(AND(H7748="是",J7748="未判定"),IF(ISNUMBER(F7748),"测试名单无纯氢GPS","缺失"),IF(ISNUMBER(E7748),"非测试日仪表","缺失"))))</x:f>
        <x:v>非测试日纯氢</x:v>
      </x:c>
      <x:c r="L7748" s="7" t="n">
        <x:f>IF(K7748="缺失","",IF(K7748="非测试日纯氢",G7748,IF(K7748="非测试日仪表",E7748,F7748)))</x:f>
        <x:v>338.3</x:v>
      </x:c>
      <x:c r="M7748" s="2" t="n">
        <x:f>IF(K7748="缺失",1,0)</x:f>
        <x:v>0</x:v>
      </x:c>
      <x:c r="N7748" s="2" t="str">
        <x:v>车辆里程查询_20260901-20260930_1024辆_仪表里程.xlsx / M264</x:v>
      </x:c>
      <x:c r="O7748" s="2" t="str">
        <x:v>车辆里程查询_20260901-20260930_1024辆_GPS里程.xlsx / M180</x:v>
      </x:c>
      <x:c r="P7748" s="2" t="str">
        <x:v>车辆纯氢气里程查询_20260901-20260930_1024辆.xlsx / M976</x:v>
      </x:c>
    </x:row>
    <x:row r="7749" ht="22" customHeight="1">
      <x:c r="A7749" s="2" t="n">
        <x:v>304</x:v>
      </x:c>
      <x:c r="B7749" s="2" t="str">
        <x:v>粤A00855F</x:v>
      </x:c>
      <x:c r="C7749" s="2" t="str">
        <x:v>秦挺</x:v>
      </x:c>
      <x:c r="D7749" s="8" t="d">
        <x:v>2026-09-10T00:00:00.000Z</x:v>
      </x:c>
      <x:c r="E7749" s="7" t="n">
        <x:v>348.9</x:v>
      </x:c>
      <x:c r="F7749" s="7" t="n">
        <x:v>329.6</x:v>
      </x:c>
      <x:c r="G7749" s="7" t="n">
        <x:v>348.5</x:v>
      </x:c>
      <x:c r="H7749" s="2" t="str">
        <x:v>否</x:v>
      </x:c>
      <x:c r="I7749" s="7" t="n">
        <x:f>IF(AND(ISNUMBER(E7749),ISNUMBER(F7749)),E7749-F7749,"")</x:f>
        <x:v>19.299999999999955</x:v>
      </x:c>
      <x:c r="J7749" s="2" t="str">
        <x:f>IF(H7749="否","不适用",IF(AND(ISNUMBER(E7749),ISNUMBER(F7749)),IF(I7749&gt;'规则与名单'!$B$2,"是","否"),"未判定"))</x:f>
        <x:v>不适用</x:v>
      </x:c>
      <x:c r="K7749" s="2" t="str">
        <x:f>IF(J7749="是",IF(ISNUMBER(F7749),"测试日GPS","缺失"),IF(ISNUMBER(G7749),"非测试日纯氢",IF(AND(H7749="是",J7749="未判定"),IF(ISNUMBER(F7749),"测试名单无纯氢GPS","缺失"),IF(ISNUMBER(E7749),"非测试日仪表","缺失"))))</x:f>
        <x:v>非测试日纯氢</x:v>
      </x:c>
      <x:c r="L7749" s="7" t="n">
        <x:f>IF(K7749="缺失","",IF(K7749="非测试日纯氢",G7749,IF(K7749="非测试日仪表",E7749,F7749)))</x:f>
        <x:v>348.5</x:v>
      </x:c>
      <x:c r="M7749" s="2" t="n">
        <x:f>IF(K7749="缺失",1,0)</x:f>
        <x:v>0</x:v>
      </x:c>
      <x:c r="N7749" s="2" t="str">
        <x:v>车辆里程查询_20260901-20260930_1024辆_仪表里程.xlsx / N264</x:v>
      </x:c>
      <x:c r="O7749" s="2" t="str">
        <x:v>车辆里程查询_20260901-20260930_1024辆_GPS里程.xlsx / N180</x:v>
      </x:c>
      <x:c r="P7749" s="2" t="str">
        <x:v>车辆纯氢气里程查询_20260901-20260930_1024辆.xlsx / N976</x:v>
      </x:c>
    </x:row>
    <x:row r="7750" ht="22" customHeight="1">
      <x:c r="A7750" s="2" t="n">
        <x:v>304</x:v>
      </x:c>
      <x:c r="B7750" s="2" t="str">
        <x:v>粤A00855F</x:v>
      </x:c>
      <x:c r="C7750" s="2" t="str">
        <x:v>秦挺</x:v>
      </x:c>
      <x:c r="D7750" s="8" t="d">
        <x:v>2026-09-11T00:00:00.000Z</x:v>
      </x:c>
      <x:c r="E7750" s="7" t="n">
        <x:v>143.5</x:v>
      </x:c>
      <x:c r="F7750" s="7" t="n">
        <x:v>144.1</x:v>
      </x:c>
      <x:c r="G7750" s="7" t="n">
        <x:v>149.7</x:v>
      </x:c>
      <x:c r="H7750" s="2" t="str">
        <x:v>否</x:v>
      </x:c>
      <x:c r="I7750" s="7" t="n">
        <x:f>IF(AND(ISNUMBER(E7750),ISNUMBER(F7750)),E7750-F7750,"")</x:f>
        <x:v>-0.5999999999999943</x:v>
      </x:c>
      <x:c r="J7750" s="2" t="str">
        <x:f>IF(H7750="否","不适用",IF(AND(ISNUMBER(E7750),ISNUMBER(F7750)),IF(I7750&gt;'规则与名单'!$B$2,"是","否"),"未判定"))</x:f>
        <x:v>不适用</x:v>
      </x:c>
      <x:c r="K7750" s="2" t="str">
        <x:f>IF(J7750="是",IF(ISNUMBER(F7750),"测试日GPS","缺失"),IF(ISNUMBER(G7750),"非测试日纯氢",IF(AND(H7750="是",J7750="未判定"),IF(ISNUMBER(F7750),"测试名单无纯氢GPS","缺失"),IF(ISNUMBER(E7750),"非测试日仪表","缺失"))))</x:f>
        <x:v>非测试日纯氢</x:v>
      </x:c>
      <x:c r="L7750" s="7" t="n">
        <x:f>IF(K7750="缺失","",IF(K7750="非测试日纯氢",G7750,IF(K7750="非测试日仪表",E7750,F7750)))</x:f>
        <x:v>149.7</x:v>
      </x:c>
      <x:c r="M7750" s="2" t="n">
        <x:f>IF(K7750="缺失",1,0)</x:f>
        <x:v>0</x:v>
      </x:c>
      <x:c r="N7750" s="2" t="str">
        <x:v>车辆里程查询_20260901-20260930_1024辆_仪表里程.xlsx / O264</x:v>
      </x:c>
      <x:c r="O7750" s="2" t="str">
        <x:v>车辆里程查询_20260901-20260930_1024辆_GPS里程.xlsx / O180</x:v>
      </x:c>
      <x:c r="P7750" s="2" t="str">
        <x:v>车辆纯氢气里程查询_20260901-20260930_1024辆.xlsx / O976</x:v>
      </x:c>
    </x:row>
    <x:row r="7751" ht="22" customHeight="1">
      <x:c r="A7751" s="2" t="n">
        <x:v>304</x:v>
      </x:c>
      <x:c r="B7751" s="2" t="str">
        <x:v>粤A00855F</x:v>
      </x:c>
      <x:c r="C7751" s="2" t="str">
        <x:v>秦挺</x:v>
      </x:c>
      <x:c r="D7751" s="8" t="d">
        <x:v>2026-09-12T00:00:00.000Z</x:v>
      </x:c>
      <x:c r="E7751" s="7" t="n">
        <x:v>311.7</x:v>
      </x:c>
      <x:c r="F7751" s="7" t="n">
        <x:v>285.7</x:v>
      </x:c>
      <x:c r="G7751" s="7" t="n">
        <x:v>302.5</x:v>
      </x:c>
      <x:c r="H7751" s="2" t="str">
        <x:v>否</x:v>
      </x:c>
      <x:c r="I7751" s="7" t="n">
        <x:f>IF(AND(ISNUMBER(E7751),ISNUMBER(F7751)),E7751-F7751,"")</x:f>
        <x:v>26</x:v>
      </x:c>
      <x:c r="J7751" s="2" t="str">
        <x:f>IF(H7751="否","不适用",IF(AND(ISNUMBER(E7751),ISNUMBER(F7751)),IF(I7751&gt;'规则与名单'!$B$2,"是","否"),"未判定"))</x:f>
        <x:v>不适用</x:v>
      </x:c>
      <x:c r="K7751" s="2" t="str">
        <x:f>IF(J7751="是",IF(ISNUMBER(F7751),"测试日GPS","缺失"),IF(ISNUMBER(G7751),"非测试日纯氢",IF(AND(H7751="是",J7751="未判定"),IF(ISNUMBER(F7751),"测试名单无纯氢GPS","缺失"),IF(ISNUMBER(E7751),"非测试日仪表","缺失"))))</x:f>
        <x:v>非测试日纯氢</x:v>
      </x:c>
      <x:c r="L7751" s="7" t="n">
        <x:f>IF(K7751="缺失","",IF(K7751="非测试日纯氢",G7751,IF(K7751="非测试日仪表",E7751,F7751)))</x:f>
        <x:v>302.5</x:v>
      </x:c>
      <x:c r="M7751" s="2" t="n">
        <x:f>IF(K7751="缺失",1,0)</x:f>
        <x:v>0</x:v>
      </x:c>
      <x:c r="N7751" s="2" t="str">
        <x:v>车辆里程查询_20260901-20260930_1024辆_仪表里程.xlsx / P264</x:v>
      </x:c>
      <x:c r="O7751" s="2" t="str">
        <x:v>车辆里程查询_20260901-20260930_1024辆_GPS里程.xlsx / P180</x:v>
      </x:c>
      <x:c r="P7751" s="2" t="str">
        <x:v>车辆纯氢气里程查询_20260901-20260930_1024辆.xlsx / P976</x:v>
      </x:c>
    </x:row>
    <x:row r="7752" ht="22" customHeight="1">
      <x:c r="A7752" s="2" t="n">
        <x:v>304</x:v>
      </x:c>
      <x:c r="B7752" s="2" t="str">
        <x:v>粤A00855F</x:v>
      </x:c>
      <x:c r="C7752" s="2" t="str">
        <x:v>秦挺</x:v>
      </x:c>
      <x:c r="D7752" s="8" t="d">
        <x:v>2026-09-13T00:00:00.000Z</x:v>
      </x:c>
      <x:c r="E7752" s="7"/>
      <x:c r="F7752" s="7" t="n">
        <x:v>0</x:v>
      </x:c>
      <x:c r="G7752" s="7"/>
      <x:c r="H7752" s="2" t="str">
        <x:v>否</x:v>
      </x:c>
      <x:c r="I7752" s="7" t="str">
        <x:f>IF(AND(ISNUMBER(E7752),ISNUMBER(F7752)),E7752-F7752,"")</x:f>
      </x:c>
      <x:c r="J7752" s="2" t="str">
        <x:f>IF(H7752="否","不适用",IF(AND(ISNUMBER(E7752),ISNUMBER(F7752)),IF(I7752&gt;'规则与名单'!$B$2,"是","否"),"未判定"))</x:f>
        <x:v>不适用</x:v>
      </x:c>
      <x:c r="K7752" s="2" t="str">
        <x:f>IF(J7752="是",IF(ISNUMBER(F7752),"测试日GPS","缺失"),IF(ISNUMBER(G7752),"非测试日纯氢",IF(AND(H7752="是",J7752="未判定"),IF(ISNUMBER(F7752),"测试名单无纯氢GPS","缺失"),IF(ISNUMBER(E7752),"非测试日仪表","缺失"))))</x:f>
        <x:v>缺失</x:v>
      </x:c>
      <x:c r="L7752" s="7" t="str">
        <x:f>IF(K7752="缺失","",IF(K7752="非测试日纯氢",G7752,IF(K7752="非测试日仪表",E7752,F7752)))</x:f>
      </x:c>
      <x:c r="M7752" s="2" t="n">
        <x:f>IF(K7752="缺失",1,0)</x:f>
        <x:v>1</x:v>
      </x:c>
      <x:c r="N7752" s="2" t="str">
        <x:v>车辆里程查询_20260901-20260930_1024辆_仪表里程.xlsx / Q264</x:v>
      </x:c>
      <x:c r="O7752" s="2" t="str">
        <x:v>车辆里程查询_20260901-20260930_1024辆_GPS里程.xlsx / Q180</x:v>
      </x:c>
      <x:c r="P7752" s="2" t="str">
        <x:v>车辆纯氢气里程查询_20260901-20260930_1024辆.xlsx / Q976</x:v>
      </x:c>
    </x:row>
    <x:row r="7753" ht="22" customHeight="1">
      <x:c r="A7753" s="2" t="n">
        <x:v>304</x:v>
      </x:c>
      <x:c r="B7753" s="2" t="str">
        <x:v>粤A00855F</x:v>
      </x:c>
      <x:c r="C7753" s="2" t="str">
        <x:v>秦挺</x:v>
      </x:c>
      <x:c r="D7753" s="8" t="d">
        <x:v>2026-09-14T00:00:00.000Z</x:v>
      </x:c>
      <x:c r="E7753" s="7" t="n">
        <x:v>298.9</x:v>
      </x:c>
      <x:c r="F7753" s="7" t="n">
        <x:v>282.2</x:v>
      </x:c>
      <x:c r="G7753" s="7" t="n">
        <x:v>298.7</x:v>
      </x:c>
      <x:c r="H7753" s="2" t="str">
        <x:v>否</x:v>
      </x:c>
      <x:c r="I7753" s="7" t="n">
        <x:f>IF(AND(ISNUMBER(E7753),ISNUMBER(F7753)),E7753-F7753,"")</x:f>
        <x:v>16.69999999999999</x:v>
      </x:c>
      <x:c r="J7753" s="2" t="str">
        <x:f>IF(H7753="否","不适用",IF(AND(ISNUMBER(E7753),ISNUMBER(F7753)),IF(I7753&gt;'规则与名单'!$B$2,"是","否"),"未判定"))</x:f>
        <x:v>不适用</x:v>
      </x:c>
      <x:c r="K7753" s="2" t="str">
        <x:f>IF(J7753="是",IF(ISNUMBER(F7753),"测试日GPS","缺失"),IF(ISNUMBER(G7753),"非测试日纯氢",IF(AND(H7753="是",J7753="未判定"),IF(ISNUMBER(F7753),"测试名单无纯氢GPS","缺失"),IF(ISNUMBER(E7753),"非测试日仪表","缺失"))))</x:f>
        <x:v>非测试日纯氢</x:v>
      </x:c>
      <x:c r="L7753" s="7" t="n">
        <x:f>IF(K7753="缺失","",IF(K7753="非测试日纯氢",G7753,IF(K7753="非测试日仪表",E7753,F7753)))</x:f>
        <x:v>298.7</x:v>
      </x:c>
      <x:c r="M7753" s="2" t="n">
        <x:f>IF(K7753="缺失",1,0)</x:f>
        <x:v>0</x:v>
      </x:c>
      <x:c r="N7753" s="2" t="str">
        <x:v>车辆里程查询_20260901-20260930_1024辆_仪表里程.xlsx / R264</x:v>
      </x:c>
      <x:c r="O7753" s="2" t="str">
        <x:v>车辆里程查询_20260901-20260930_1024辆_GPS里程.xlsx / R180</x:v>
      </x:c>
      <x:c r="P7753" s="2" t="str">
        <x:v>车辆纯氢气里程查询_20260901-20260930_1024辆.xlsx / R976</x:v>
      </x:c>
    </x:row>
    <x:row r="7754" ht="22" customHeight="1">
      <x:c r="A7754" s="2" t="n">
        <x:v>304</x:v>
      </x:c>
      <x:c r="B7754" s="2" t="str">
        <x:v>粤A00855F</x:v>
      </x:c>
      <x:c r="C7754" s="2" t="str">
        <x:v>秦挺</x:v>
      </x:c>
      <x:c r="D7754" s="8" t="d">
        <x:v>2026-09-15T00:00:00.000Z</x:v>
      </x:c>
      <x:c r="E7754" s="7" t="n">
        <x:v>308.3</x:v>
      </x:c>
      <x:c r="F7754" s="7" t="n">
        <x:v>290.8</x:v>
      </x:c>
      <x:c r="G7754" s="7" t="n">
        <x:v>307.9</x:v>
      </x:c>
      <x:c r="H7754" s="2" t="str">
        <x:v>否</x:v>
      </x:c>
      <x:c r="I7754" s="7" t="n">
        <x:f>IF(AND(ISNUMBER(E7754),ISNUMBER(F7754)),E7754-F7754,"")</x:f>
        <x:v>17.5</x:v>
      </x:c>
      <x:c r="J7754" s="2" t="str">
        <x:f>IF(H7754="否","不适用",IF(AND(ISNUMBER(E7754),ISNUMBER(F7754)),IF(I7754&gt;'规则与名单'!$B$2,"是","否"),"未判定"))</x:f>
        <x:v>不适用</x:v>
      </x:c>
      <x:c r="K7754" s="2" t="str">
        <x:f>IF(J7754="是",IF(ISNUMBER(F7754),"测试日GPS","缺失"),IF(ISNUMBER(G7754),"非测试日纯氢",IF(AND(H7754="是",J7754="未判定"),IF(ISNUMBER(F7754),"测试名单无纯氢GPS","缺失"),IF(ISNUMBER(E7754),"非测试日仪表","缺失"))))</x:f>
        <x:v>非测试日纯氢</x:v>
      </x:c>
      <x:c r="L7754" s="7" t="n">
        <x:f>IF(K7754="缺失","",IF(K7754="非测试日纯氢",G7754,IF(K7754="非测试日仪表",E7754,F7754)))</x:f>
        <x:v>307.9</x:v>
      </x:c>
      <x:c r="M7754" s="2" t="n">
        <x:f>IF(K7754="缺失",1,0)</x:f>
        <x:v>0</x:v>
      </x:c>
      <x:c r="N7754" s="2" t="str">
        <x:v>车辆里程查询_20260901-20260930_1024辆_仪表里程.xlsx / S264</x:v>
      </x:c>
      <x:c r="O7754" s="2" t="str">
        <x:v>车辆里程查询_20260901-20260930_1024辆_GPS里程.xlsx / S180</x:v>
      </x:c>
      <x:c r="P7754" s="2" t="str">
        <x:v>车辆纯氢气里程查询_20260901-20260930_1024辆.xlsx / S976</x:v>
      </x:c>
    </x:row>
    <x:row r="7755" ht="22" customHeight="1">
      <x:c r="A7755" s="2" t="n">
        <x:v>304</x:v>
      </x:c>
      <x:c r="B7755" s="2" t="str">
        <x:v>粤A00855F</x:v>
      </x:c>
      <x:c r="C7755" s="2" t="str">
        <x:v>秦挺</x:v>
      </x:c>
      <x:c r="D7755" s="8" t="d">
        <x:v>2026-09-16T00:00:00.000Z</x:v>
      </x:c>
      <x:c r="E7755" s="7" t="n">
        <x:v>432.8</x:v>
      </x:c>
      <x:c r="F7755" s="7" t="n">
        <x:v>407.9</x:v>
      </x:c>
      <x:c r="G7755" s="7" t="n">
        <x:v>432.2</x:v>
      </x:c>
      <x:c r="H7755" s="2" t="str">
        <x:v>否</x:v>
      </x:c>
      <x:c r="I7755" s="7" t="n">
        <x:f>IF(AND(ISNUMBER(E7755),ISNUMBER(F7755)),E7755-F7755,"")</x:f>
        <x:v>24.900000000000034</x:v>
      </x:c>
      <x:c r="J7755" s="2" t="str">
        <x:f>IF(H7755="否","不适用",IF(AND(ISNUMBER(E7755),ISNUMBER(F7755)),IF(I7755&gt;'规则与名单'!$B$2,"是","否"),"未判定"))</x:f>
        <x:v>不适用</x:v>
      </x:c>
      <x:c r="K7755" s="2" t="str">
        <x:f>IF(J7755="是",IF(ISNUMBER(F7755),"测试日GPS","缺失"),IF(ISNUMBER(G7755),"非测试日纯氢",IF(AND(H7755="是",J7755="未判定"),IF(ISNUMBER(F7755),"测试名单无纯氢GPS","缺失"),IF(ISNUMBER(E7755),"非测试日仪表","缺失"))))</x:f>
        <x:v>非测试日纯氢</x:v>
      </x:c>
      <x:c r="L7755" s="7" t="n">
        <x:f>IF(K7755="缺失","",IF(K7755="非测试日纯氢",G7755,IF(K7755="非测试日仪表",E7755,F7755)))</x:f>
        <x:v>432.2</x:v>
      </x:c>
      <x:c r="M7755" s="2" t="n">
        <x:f>IF(K7755="缺失",1,0)</x:f>
        <x:v>0</x:v>
      </x:c>
      <x:c r="N7755" s="2" t="str">
        <x:v>车辆里程查询_20260901-20260930_1024辆_仪表里程.xlsx / T264</x:v>
      </x:c>
      <x:c r="O7755" s="2" t="str">
        <x:v>车辆里程查询_20260901-20260930_1024辆_GPS里程.xlsx / T180</x:v>
      </x:c>
      <x:c r="P7755" s="2" t="str">
        <x:v>车辆纯氢气里程查询_20260901-20260930_1024辆.xlsx / T976</x:v>
      </x:c>
    </x:row>
    <x:row r="7756" ht="22" customHeight="1">
      <x:c r="A7756" s="2" t="n">
        <x:v>304</x:v>
      </x:c>
      <x:c r="B7756" s="2" t="str">
        <x:v>粤A00855F</x:v>
      </x:c>
      <x:c r="C7756" s="2" t="str">
        <x:v>秦挺</x:v>
      </x:c>
      <x:c r="D7756" s="8" t="d">
        <x:v>2026-09-17T00:00:00.000Z</x:v>
      </x:c>
      <x:c r="E7756" s="7" t="n">
        <x:v>297.5</x:v>
      </x:c>
      <x:c r="F7756" s="7" t="n">
        <x:v>280.4</x:v>
      </x:c>
      <x:c r="G7756" s="7" t="n">
        <x:v>291.6</x:v>
      </x:c>
      <x:c r="H7756" s="2" t="str">
        <x:v>否</x:v>
      </x:c>
      <x:c r="I7756" s="7" t="n">
        <x:f>IF(AND(ISNUMBER(E7756),ISNUMBER(F7756)),E7756-F7756,"")</x:f>
        <x:v>17.100000000000023</x:v>
      </x:c>
      <x:c r="J7756" s="2" t="str">
        <x:f>IF(H7756="否","不适用",IF(AND(ISNUMBER(E7756),ISNUMBER(F7756)),IF(I7756&gt;'规则与名单'!$B$2,"是","否"),"未判定"))</x:f>
        <x:v>不适用</x:v>
      </x:c>
      <x:c r="K7756" s="2" t="str">
        <x:f>IF(J7756="是",IF(ISNUMBER(F7756),"测试日GPS","缺失"),IF(ISNUMBER(G7756),"非测试日纯氢",IF(AND(H7756="是",J7756="未判定"),IF(ISNUMBER(F7756),"测试名单无纯氢GPS","缺失"),IF(ISNUMBER(E7756),"非测试日仪表","缺失"))))</x:f>
        <x:v>非测试日纯氢</x:v>
      </x:c>
      <x:c r="L7756" s="7" t="n">
        <x:f>IF(K7756="缺失","",IF(K7756="非测试日纯氢",G7756,IF(K7756="非测试日仪表",E7756,F7756)))</x:f>
        <x:v>291.6</x:v>
      </x:c>
      <x:c r="M7756" s="2" t="n">
        <x:f>IF(K7756="缺失",1,0)</x:f>
        <x:v>0</x:v>
      </x:c>
      <x:c r="N7756" s="2" t="str">
        <x:v>车辆里程查询_20260901-20260930_1024辆_仪表里程.xlsx / U264</x:v>
      </x:c>
      <x:c r="O7756" s="2" t="str">
        <x:v>车辆里程查询_20260901-20260930_1024辆_GPS里程.xlsx / U180</x:v>
      </x:c>
      <x:c r="P7756" s="2" t="str">
        <x:v>车辆纯氢气里程查询_20260901-20260930_1024辆.xlsx / U976</x:v>
      </x:c>
    </x:row>
    <x:row r="7757" ht="22" customHeight="1">
      <x:c r="A7757" s="2" t="n">
        <x:v>304</x:v>
      </x:c>
      <x:c r="B7757" s="2" t="str">
        <x:v>粤A00855F</x:v>
      </x:c>
      <x:c r="C7757" s="2" t="str">
        <x:v>秦挺</x:v>
      </x:c>
      <x:c r="D7757" s="8" t="d">
        <x:v>2026-09-18T00:00:00.000Z</x:v>
      </x:c>
      <x:c r="E7757" s="7" t="n">
        <x:v>326.7</x:v>
      </x:c>
      <x:c r="F7757" s="7" t="n">
        <x:v>308.3</x:v>
      </x:c>
      <x:c r="G7757" s="7" t="n">
        <x:v>258</x:v>
      </x:c>
      <x:c r="H7757" s="2" t="str">
        <x:v>否</x:v>
      </x:c>
      <x:c r="I7757" s="7" t="n">
        <x:f>IF(AND(ISNUMBER(E7757),ISNUMBER(F7757)),E7757-F7757,"")</x:f>
        <x:v>18.399999999999977</x:v>
      </x:c>
      <x:c r="J7757" s="2" t="str">
        <x:f>IF(H7757="否","不适用",IF(AND(ISNUMBER(E7757),ISNUMBER(F7757)),IF(I7757&gt;'规则与名单'!$B$2,"是","否"),"未判定"))</x:f>
        <x:v>不适用</x:v>
      </x:c>
      <x:c r="K7757" s="2" t="str">
        <x:f>IF(J7757="是",IF(ISNUMBER(F7757),"测试日GPS","缺失"),IF(ISNUMBER(G7757),"非测试日纯氢",IF(AND(H7757="是",J7757="未判定"),IF(ISNUMBER(F7757),"测试名单无纯氢GPS","缺失"),IF(ISNUMBER(E7757),"非测试日仪表","缺失"))))</x:f>
        <x:v>非测试日纯氢</x:v>
      </x:c>
      <x:c r="L7757" s="7" t="n">
        <x:f>IF(K7757="缺失","",IF(K7757="非测试日纯氢",G7757,IF(K7757="非测试日仪表",E7757,F7757)))</x:f>
        <x:v>258</x:v>
      </x:c>
      <x:c r="M7757" s="2" t="n">
        <x:f>IF(K7757="缺失",1,0)</x:f>
        <x:v>0</x:v>
      </x:c>
      <x:c r="N7757" s="2" t="str">
        <x:v>车辆里程查询_20260901-20260930_1024辆_仪表里程.xlsx / V264</x:v>
      </x:c>
      <x:c r="O7757" s="2" t="str">
        <x:v>车辆里程查询_20260901-20260930_1024辆_GPS里程.xlsx / V180</x:v>
      </x:c>
      <x:c r="P7757" s="2" t="str">
        <x:v>车辆纯氢气里程查询_20260901-20260930_1024辆.xlsx / V976</x:v>
      </x:c>
    </x:row>
    <x:row r="7758" ht="22" customHeight="1">
      <x:c r="A7758" s="2" t="n">
        <x:v>304</x:v>
      </x:c>
      <x:c r="B7758" s="2" t="str">
        <x:v>粤A00855F</x:v>
      </x:c>
      <x:c r="C7758" s="2" t="str">
        <x:v>秦挺</x:v>
      </x:c>
      <x:c r="D7758" s="8" t="d">
        <x:v>2026-09-19T00:00:00.000Z</x:v>
      </x:c>
      <x:c r="E7758" s="7" t="n">
        <x:v>307.9</x:v>
      </x:c>
      <x:c r="F7758" s="7" t="n">
        <x:v>290.6</x:v>
      </x:c>
      <x:c r="G7758" s="7" t="n">
        <x:v>306.8</x:v>
      </x:c>
      <x:c r="H7758" s="2" t="str">
        <x:v>否</x:v>
      </x:c>
      <x:c r="I7758" s="7" t="n">
        <x:f>IF(AND(ISNUMBER(E7758),ISNUMBER(F7758)),E7758-F7758,"")</x:f>
        <x:v>17.299999999999955</x:v>
      </x:c>
      <x:c r="J7758" s="2" t="str">
        <x:f>IF(H7758="否","不适用",IF(AND(ISNUMBER(E7758),ISNUMBER(F7758)),IF(I7758&gt;'规则与名单'!$B$2,"是","否"),"未判定"))</x:f>
        <x:v>不适用</x:v>
      </x:c>
      <x:c r="K7758" s="2" t="str">
        <x:f>IF(J7758="是",IF(ISNUMBER(F7758),"测试日GPS","缺失"),IF(ISNUMBER(G7758),"非测试日纯氢",IF(AND(H7758="是",J7758="未判定"),IF(ISNUMBER(F7758),"测试名单无纯氢GPS","缺失"),IF(ISNUMBER(E7758),"非测试日仪表","缺失"))))</x:f>
        <x:v>非测试日纯氢</x:v>
      </x:c>
      <x:c r="L7758" s="7" t="n">
        <x:f>IF(K7758="缺失","",IF(K7758="非测试日纯氢",G7758,IF(K7758="非测试日仪表",E7758,F7758)))</x:f>
        <x:v>306.8</x:v>
      </x:c>
      <x:c r="M7758" s="2" t="n">
        <x:f>IF(K7758="缺失",1,0)</x:f>
        <x:v>0</x:v>
      </x:c>
      <x:c r="N7758" s="2" t="str">
        <x:v>车辆里程查询_20260901-20260930_1024辆_仪表里程.xlsx / W264</x:v>
      </x:c>
      <x:c r="O7758" s="2" t="str">
        <x:v>车辆里程查询_20260901-20260930_1024辆_GPS里程.xlsx / W180</x:v>
      </x:c>
      <x:c r="P7758" s="2" t="str">
        <x:v>车辆纯氢气里程查询_20260901-20260930_1024辆.xlsx / W976</x:v>
      </x:c>
    </x:row>
    <x:row r="7759" ht="22" customHeight="1">
      <x:c r="A7759" s="2" t="n">
        <x:v>304</x:v>
      </x:c>
      <x:c r="B7759" s="2" t="str">
        <x:v>粤A00855F</x:v>
      </x:c>
      <x:c r="C7759" s="2" t="str">
        <x:v>秦挺</x:v>
      </x:c>
      <x:c r="D7759" s="8" t="d">
        <x:v>2026-09-20T00:00:00.000Z</x:v>
      </x:c>
      <x:c r="E7759" s="7" t="n">
        <x:v>288.6</x:v>
      </x:c>
      <x:c r="F7759" s="7" t="n">
        <x:v>272.2</x:v>
      </x:c>
      <x:c r="G7759" s="7" t="n">
        <x:v>285.1</x:v>
      </x:c>
      <x:c r="H7759" s="2" t="str">
        <x:v>否</x:v>
      </x:c>
      <x:c r="I7759" s="7" t="n">
        <x:f>IF(AND(ISNUMBER(E7759),ISNUMBER(F7759)),E7759-F7759,"")</x:f>
        <x:v>16.400000000000034</x:v>
      </x:c>
      <x:c r="J7759" s="2" t="str">
        <x:f>IF(H7759="否","不适用",IF(AND(ISNUMBER(E7759),ISNUMBER(F7759)),IF(I7759&gt;'规则与名单'!$B$2,"是","否"),"未判定"))</x:f>
        <x:v>不适用</x:v>
      </x:c>
      <x:c r="K7759" s="2" t="str">
        <x:f>IF(J7759="是",IF(ISNUMBER(F7759),"测试日GPS","缺失"),IF(ISNUMBER(G7759),"非测试日纯氢",IF(AND(H7759="是",J7759="未判定"),IF(ISNUMBER(F7759),"测试名单无纯氢GPS","缺失"),IF(ISNUMBER(E7759),"非测试日仪表","缺失"))))</x:f>
        <x:v>非测试日纯氢</x:v>
      </x:c>
      <x:c r="L7759" s="7" t="n">
        <x:f>IF(K7759="缺失","",IF(K7759="非测试日纯氢",G7759,IF(K7759="非测试日仪表",E7759,F7759)))</x:f>
        <x:v>285.1</x:v>
      </x:c>
      <x:c r="M7759" s="2" t="n">
        <x:f>IF(K7759="缺失",1,0)</x:f>
        <x:v>0</x:v>
      </x:c>
      <x:c r="N7759" s="2" t="str">
        <x:v>车辆里程查询_20260901-20260930_1024辆_仪表里程.xlsx / X264</x:v>
      </x:c>
      <x:c r="O7759" s="2" t="str">
        <x:v>车辆里程查询_20260901-20260930_1024辆_GPS里程.xlsx / X180</x:v>
      </x:c>
      <x:c r="P7759" s="2" t="str">
        <x:v>车辆纯氢气里程查询_20260901-20260930_1024辆.xlsx / X976</x:v>
      </x:c>
    </x:row>
    <x:row r="7760" ht="22" customHeight="1">
      <x:c r="A7760" s="2" t="n">
        <x:v>304</x:v>
      </x:c>
      <x:c r="B7760" s="2" t="str">
        <x:v>粤A00855F</x:v>
      </x:c>
      <x:c r="C7760" s="2" t="str">
        <x:v>秦挺</x:v>
      </x:c>
      <x:c r="D7760" s="8" t="d">
        <x:v>2026-09-21T00:00:00.000Z</x:v>
      </x:c>
      <x:c r="E7760" s="7" t="n">
        <x:v>393.7</x:v>
      </x:c>
      <x:c r="F7760" s="7" t="n">
        <x:v>370.9</x:v>
      </x:c>
      <x:c r="G7760" s="7" t="n">
        <x:v>387.1</x:v>
      </x:c>
      <x:c r="H7760" s="2" t="str">
        <x:v>否</x:v>
      </x:c>
      <x:c r="I7760" s="7" t="n">
        <x:f>IF(AND(ISNUMBER(E7760),ISNUMBER(F7760)),E7760-F7760,"")</x:f>
        <x:v>22.80000000000001</x:v>
      </x:c>
      <x:c r="J7760" s="2" t="str">
        <x:f>IF(H7760="否","不适用",IF(AND(ISNUMBER(E7760),ISNUMBER(F7760)),IF(I7760&gt;'规则与名单'!$B$2,"是","否"),"未判定"))</x:f>
        <x:v>不适用</x:v>
      </x:c>
      <x:c r="K7760" s="2" t="str">
        <x:f>IF(J7760="是",IF(ISNUMBER(F7760),"测试日GPS","缺失"),IF(ISNUMBER(G7760),"非测试日纯氢",IF(AND(H7760="是",J7760="未判定"),IF(ISNUMBER(F7760),"测试名单无纯氢GPS","缺失"),IF(ISNUMBER(E7760),"非测试日仪表","缺失"))))</x:f>
        <x:v>非测试日纯氢</x:v>
      </x:c>
      <x:c r="L7760" s="7" t="n">
        <x:f>IF(K7760="缺失","",IF(K7760="非测试日纯氢",G7760,IF(K7760="非测试日仪表",E7760,F7760)))</x:f>
        <x:v>387.1</x:v>
      </x:c>
      <x:c r="M7760" s="2" t="n">
        <x:f>IF(K7760="缺失",1,0)</x:f>
        <x:v>0</x:v>
      </x:c>
      <x:c r="N7760" s="2" t="str">
        <x:v>车辆里程查询_20260901-20260930_1024辆_仪表里程.xlsx / Y264</x:v>
      </x:c>
      <x:c r="O7760" s="2" t="str">
        <x:v>车辆里程查询_20260901-20260930_1024辆_GPS里程.xlsx / Y180</x:v>
      </x:c>
      <x:c r="P7760" s="2" t="str">
        <x:v>车辆纯氢气里程查询_20260901-20260930_1024辆.xlsx / Y976</x:v>
      </x:c>
    </x:row>
    <x:row r="7761" ht="22" customHeight="1">
      <x:c r="A7761" s="2" t="n">
        <x:v>304</x:v>
      </x:c>
      <x:c r="B7761" s="2" t="str">
        <x:v>粤A00855F</x:v>
      </x:c>
      <x:c r="C7761" s="2" t="str">
        <x:v>秦挺</x:v>
      </x:c>
      <x:c r="D7761" s="8" t="d">
        <x:v>2026-09-22T00:00:00.000Z</x:v>
      </x:c>
      <x:c r="E7761" s="7" t="n">
        <x:v>297.1</x:v>
      </x:c>
      <x:c r="F7761" s="7" t="n">
        <x:v>280.2</x:v>
      </x:c>
      <x:c r="G7761" s="7" t="n">
        <x:v>295</x:v>
      </x:c>
      <x:c r="H7761" s="2" t="str">
        <x:v>否</x:v>
      </x:c>
      <x:c r="I7761" s="7" t="n">
        <x:f>IF(AND(ISNUMBER(E7761),ISNUMBER(F7761)),E7761-F7761,"")</x:f>
        <x:v>16.900000000000034</x:v>
      </x:c>
      <x:c r="J7761" s="2" t="str">
        <x:f>IF(H7761="否","不适用",IF(AND(ISNUMBER(E7761),ISNUMBER(F7761)),IF(I7761&gt;'规则与名单'!$B$2,"是","否"),"未判定"))</x:f>
        <x:v>不适用</x:v>
      </x:c>
      <x:c r="K7761" s="2" t="str">
        <x:f>IF(J7761="是",IF(ISNUMBER(F7761),"测试日GPS","缺失"),IF(ISNUMBER(G7761),"非测试日纯氢",IF(AND(H7761="是",J7761="未判定"),IF(ISNUMBER(F7761),"测试名单无纯氢GPS","缺失"),IF(ISNUMBER(E7761),"非测试日仪表","缺失"))))</x:f>
        <x:v>非测试日纯氢</x:v>
      </x:c>
      <x:c r="L7761" s="7" t="n">
        <x:f>IF(K7761="缺失","",IF(K7761="非测试日纯氢",G7761,IF(K7761="非测试日仪表",E7761,F7761)))</x:f>
        <x:v>295</x:v>
      </x:c>
      <x:c r="M7761" s="2" t="n">
        <x:f>IF(K7761="缺失",1,0)</x:f>
        <x:v>0</x:v>
      </x:c>
      <x:c r="N7761" s="2" t="str">
        <x:v>车辆里程查询_20260901-20260930_1024辆_仪表里程.xlsx / Z264</x:v>
      </x:c>
      <x:c r="O7761" s="2" t="str">
        <x:v>车辆里程查询_20260901-20260930_1024辆_GPS里程.xlsx / Z180</x:v>
      </x:c>
      <x:c r="P7761" s="2" t="str">
        <x:v>车辆纯氢气里程查询_20260901-20260930_1024辆.xlsx / Z976</x:v>
      </x:c>
    </x:row>
    <x:row r="7762" ht="22" customHeight="1">
      <x:c r="A7762" s="2" t="n">
        <x:v>304</x:v>
      </x:c>
      <x:c r="B7762" s="2" t="str">
        <x:v>粤A00855F</x:v>
      </x:c>
      <x:c r="C7762" s="2" t="str">
        <x:v>秦挺</x:v>
      </x:c>
      <x:c r="D7762" s="8" t="d">
        <x:v>2026-09-23T00:00:00.000Z</x:v>
      </x:c>
      <x:c r="E7762" s="7" t="n">
        <x:v>299.8</x:v>
      </x:c>
      <x:c r="F7762" s="7" t="n">
        <x:v>282.5</x:v>
      </x:c>
      <x:c r="G7762" s="7" t="n">
        <x:v>297.8</x:v>
      </x:c>
      <x:c r="H7762" s="2" t="str">
        <x:v>否</x:v>
      </x:c>
      <x:c r="I7762" s="7" t="n">
        <x:f>IF(AND(ISNUMBER(E7762),ISNUMBER(F7762)),E7762-F7762,"")</x:f>
        <x:v>17.30000000000001</x:v>
      </x:c>
      <x:c r="J7762" s="2" t="str">
        <x:f>IF(H7762="否","不适用",IF(AND(ISNUMBER(E7762),ISNUMBER(F7762)),IF(I7762&gt;'规则与名单'!$B$2,"是","否"),"未判定"))</x:f>
        <x:v>不适用</x:v>
      </x:c>
      <x:c r="K7762" s="2" t="str">
        <x:f>IF(J7762="是",IF(ISNUMBER(F7762),"测试日GPS","缺失"),IF(ISNUMBER(G7762),"非测试日纯氢",IF(AND(H7762="是",J7762="未判定"),IF(ISNUMBER(F7762),"测试名单无纯氢GPS","缺失"),IF(ISNUMBER(E7762),"非测试日仪表","缺失"))))</x:f>
        <x:v>非测试日纯氢</x:v>
      </x:c>
      <x:c r="L7762" s="7" t="n">
        <x:f>IF(K7762="缺失","",IF(K7762="非测试日纯氢",G7762,IF(K7762="非测试日仪表",E7762,F7762)))</x:f>
        <x:v>297.8</x:v>
      </x:c>
      <x:c r="M7762" s="2" t="n">
        <x:f>IF(K7762="缺失",1,0)</x:f>
        <x:v>0</x:v>
      </x:c>
      <x:c r="N7762" s="2" t="str">
        <x:v>车辆里程查询_20260901-20260930_1024辆_仪表里程.xlsx / AA264</x:v>
      </x:c>
      <x:c r="O7762" s="2" t="str">
        <x:v>车辆里程查询_20260901-20260930_1024辆_GPS里程.xlsx / AA180</x:v>
      </x:c>
      <x:c r="P7762" s="2" t="str">
        <x:v>车辆纯氢气里程查询_20260901-20260930_1024辆.xlsx / AA976</x:v>
      </x:c>
    </x:row>
    <x:row r="7763" ht="22" customHeight="1">
      <x:c r="A7763" s="2" t="n">
        <x:v>304</x:v>
      </x:c>
      <x:c r="B7763" s="2" t="str">
        <x:v>粤A00855F</x:v>
      </x:c>
      <x:c r="C7763" s="2" t="str">
        <x:v>秦挺</x:v>
      </x:c>
      <x:c r="D7763" s="8" t="d">
        <x:v>2026-09-24T00:00:00.000Z</x:v>
      </x:c>
      <x:c r="E7763" s="7" t="n">
        <x:v>428.6</x:v>
      </x:c>
      <x:c r="F7763" s="7" t="n">
        <x:v>405.6</x:v>
      </x:c>
      <x:c r="G7763" s="7" t="n">
        <x:v>360.5</x:v>
      </x:c>
      <x:c r="H7763" s="2" t="str">
        <x:v>否</x:v>
      </x:c>
      <x:c r="I7763" s="7" t="n">
        <x:f>IF(AND(ISNUMBER(E7763),ISNUMBER(F7763)),E7763-F7763,"")</x:f>
        <x:v>23</x:v>
      </x:c>
      <x:c r="J7763" s="2" t="str">
        <x:f>IF(H7763="否","不适用",IF(AND(ISNUMBER(E7763),ISNUMBER(F7763)),IF(I7763&gt;'规则与名单'!$B$2,"是","否"),"未判定"))</x:f>
        <x:v>不适用</x:v>
      </x:c>
      <x:c r="K7763" s="2" t="str">
        <x:f>IF(J7763="是",IF(ISNUMBER(F7763),"测试日GPS","缺失"),IF(ISNUMBER(G7763),"非测试日纯氢",IF(AND(H7763="是",J7763="未判定"),IF(ISNUMBER(F7763),"测试名单无纯氢GPS","缺失"),IF(ISNUMBER(E7763),"非测试日仪表","缺失"))))</x:f>
        <x:v>非测试日纯氢</x:v>
      </x:c>
      <x:c r="L7763" s="7" t="n">
        <x:f>IF(K7763="缺失","",IF(K7763="非测试日纯氢",G7763,IF(K7763="非测试日仪表",E7763,F7763)))</x:f>
        <x:v>360.5</x:v>
      </x:c>
      <x:c r="M7763" s="2" t="n">
        <x:f>IF(K7763="缺失",1,0)</x:f>
        <x:v>0</x:v>
      </x:c>
      <x:c r="N7763" s="2" t="str">
        <x:v>车辆里程查询_20260901-20260930_1024辆_仪表里程.xlsx / AB264</x:v>
      </x:c>
      <x:c r="O7763" s="2" t="str">
        <x:v>车辆里程查询_20260901-20260930_1024辆_GPS里程.xlsx / AB180</x:v>
      </x:c>
      <x:c r="P7763" s="2" t="str">
        <x:v>车辆纯氢气里程查询_20260901-20260930_1024辆.xlsx / AB976</x:v>
      </x:c>
    </x:row>
    <x:row r="7764" ht="22" customHeight="1">
      <x:c r="A7764" s="2" t="n">
        <x:v>304</x:v>
      </x:c>
      <x:c r="B7764" s="2" t="str">
        <x:v>粤A00855F</x:v>
      </x:c>
      <x:c r="C7764" s="2" t="str">
        <x:v>秦挺</x:v>
      </x:c>
      <x:c r="D7764" s="8" t="d">
        <x:v>2026-09-25T00:00:00.000Z</x:v>
      </x:c>
      <x:c r="E7764" s="7"/>
      <x:c r="F7764" s="7" t="n">
        <x:v>0</x:v>
      </x:c>
      <x:c r="G7764" s="7"/>
      <x:c r="H7764" s="2" t="str">
        <x:v>否</x:v>
      </x:c>
      <x:c r="I7764" s="7" t="str">
        <x:f>IF(AND(ISNUMBER(E7764),ISNUMBER(F7764)),E7764-F7764,"")</x:f>
      </x:c>
      <x:c r="J7764" s="2" t="str">
        <x:f>IF(H7764="否","不适用",IF(AND(ISNUMBER(E7764),ISNUMBER(F7764)),IF(I7764&gt;'规则与名单'!$B$2,"是","否"),"未判定"))</x:f>
        <x:v>不适用</x:v>
      </x:c>
      <x:c r="K7764" s="2" t="str">
        <x:f>IF(J7764="是",IF(ISNUMBER(F7764),"测试日GPS","缺失"),IF(ISNUMBER(G7764),"非测试日纯氢",IF(AND(H7764="是",J7764="未判定"),IF(ISNUMBER(F7764),"测试名单无纯氢GPS","缺失"),IF(ISNUMBER(E7764),"非测试日仪表","缺失"))))</x:f>
        <x:v>缺失</x:v>
      </x:c>
      <x:c r="L7764" s="7" t="str">
        <x:f>IF(K7764="缺失","",IF(K7764="非测试日纯氢",G7764,IF(K7764="非测试日仪表",E7764,F7764)))</x:f>
      </x:c>
      <x:c r="M7764" s="2" t="n">
        <x:f>IF(K7764="缺失",1,0)</x:f>
        <x:v>1</x:v>
      </x:c>
      <x:c r="N7764" s="2" t="str">
        <x:v>车辆里程查询_20260901-20260930_1024辆_仪表里程.xlsx / AC264</x:v>
      </x:c>
      <x:c r="O7764" s="2" t="str">
        <x:v>车辆里程查询_20260901-20260930_1024辆_GPS里程.xlsx / AC180</x:v>
      </x:c>
      <x:c r="P7764" s="2" t="str">
        <x:v>车辆纯氢气里程查询_20260901-20260930_1024辆.xlsx / AC976</x:v>
      </x:c>
    </x:row>
    <x:row r="7765" ht="22" customHeight="1">
      <x:c r="A7765" s="2" t="n">
        <x:v>304</x:v>
      </x:c>
      <x:c r="B7765" s="2" t="str">
        <x:v>粤A00855F</x:v>
      </x:c>
      <x:c r="C7765" s="2" t="str">
        <x:v>秦挺</x:v>
      </x:c>
      <x:c r="D7765" s="8" t="d">
        <x:v>2026-09-26T00:00:00.000Z</x:v>
      </x:c>
      <x:c r="E7765" s="7" t="n">
        <x:v>441.2</x:v>
      </x:c>
      <x:c r="F7765" s="7" t="n">
        <x:v>416.1</x:v>
      </x:c>
      <x:c r="G7765" s="7" t="n">
        <x:v>440.6</x:v>
      </x:c>
      <x:c r="H7765" s="2" t="str">
        <x:v>否</x:v>
      </x:c>
      <x:c r="I7765" s="7" t="n">
        <x:f>IF(AND(ISNUMBER(E7765),ISNUMBER(F7765)),E7765-F7765,"")</x:f>
        <x:v>25.099999999999966</x:v>
      </x:c>
      <x:c r="J7765" s="2" t="str">
        <x:f>IF(H7765="否","不适用",IF(AND(ISNUMBER(E7765),ISNUMBER(F7765)),IF(I7765&gt;'规则与名单'!$B$2,"是","否"),"未判定"))</x:f>
        <x:v>不适用</x:v>
      </x:c>
      <x:c r="K7765" s="2" t="str">
        <x:f>IF(J7765="是",IF(ISNUMBER(F7765),"测试日GPS","缺失"),IF(ISNUMBER(G7765),"非测试日纯氢",IF(AND(H7765="是",J7765="未判定"),IF(ISNUMBER(F7765),"测试名单无纯氢GPS","缺失"),IF(ISNUMBER(E7765),"非测试日仪表","缺失"))))</x:f>
        <x:v>非测试日纯氢</x:v>
      </x:c>
      <x:c r="L7765" s="7" t="n">
        <x:f>IF(K7765="缺失","",IF(K7765="非测试日纯氢",G7765,IF(K7765="非测试日仪表",E7765,F7765)))</x:f>
        <x:v>440.6</x:v>
      </x:c>
      <x:c r="M7765" s="2" t="n">
        <x:f>IF(K7765="缺失",1,0)</x:f>
        <x:v>0</x:v>
      </x:c>
      <x:c r="N7765" s="2" t="str">
        <x:v>车辆里程查询_20260901-20260930_1024辆_仪表里程.xlsx / AD264</x:v>
      </x:c>
      <x:c r="O7765" s="2" t="str">
        <x:v>车辆里程查询_20260901-20260930_1024辆_GPS里程.xlsx / AD180</x:v>
      </x:c>
      <x:c r="P7765" s="2" t="str">
        <x:v>车辆纯氢气里程查询_20260901-20260930_1024辆.xlsx / AD976</x:v>
      </x:c>
    </x:row>
    <x:row r="7766" ht="22" customHeight="1">
      <x:c r="A7766" s="2" t="n">
        <x:v>304</x:v>
      </x:c>
      <x:c r="B7766" s="2" t="str">
        <x:v>粤A00855F</x:v>
      </x:c>
      <x:c r="C7766" s="2" t="str">
        <x:v>秦挺</x:v>
      </x:c>
      <x:c r="D7766" s="8" t="d">
        <x:v>2026-09-27T00:00:00.000Z</x:v>
      </x:c>
      <x:c r="E7766" s="7" t="n">
        <x:v>290.7</x:v>
      </x:c>
      <x:c r="F7766" s="7" t="n">
        <x:v>274.4</x:v>
      </x:c>
      <x:c r="G7766" s="7" t="n">
        <x:v>290</x:v>
      </x:c>
      <x:c r="H7766" s="2" t="str">
        <x:v>否</x:v>
      </x:c>
      <x:c r="I7766" s="7" t="n">
        <x:f>IF(AND(ISNUMBER(E7766),ISNUMBER(F7766)),E7766-F7766,"")</x:f>
        <x:v>16.30000000000001</x:v>
      </x:c>
      <x:c r="J7766" s="2" t="str">
        <x:f>IF(H7766="否","不适用",IF(AND(ISNUMBER(E7766),ISNUMBER(F7766)),IF(I7766&gt;'规则与名单'!$B$2,"是","否"),"未判定"))</x:f>
        <x:v>不适用</x:v>
      </x:c>
      <x:c r="K7766" s="2" t="str">
        <x:f>IF(J7766="是",IF(ISNUMBER(F7766),"测试日GPS","缺失"),IF(ISNUMBER(G7766),"非测试日纯氢",IF(AND(H7766="是",J7766="未判定"),IF(ISNUMBER(F7766),"测试名单无纯氢GPS","缺失"),IF(ISNUMBER(E7766),"非测试日仪表","缺失"))))</x:f>
        <x:v>非测试日纯氢</x:v>
      </x:c>
      <x:c r="L7766" s="7" t="n">
        <x:f>IF(K7766="缺失","",IF(K7766="非测试日纯氢",G7766,IF(K7766="非测试日仪表",E7766,F7766)))</x:f>
        <x:v>290</x:v>
      </x:c>
      <x:c r="M7766" s="2" t="n">
        <x:f>IF(K7766="缺失",1,0)</x:f>
        <x:v>0</x:v>
      </x:c>
      <x:c r="N7766" s="2" t="str">
        <x:v>车辆里程查询_20260901-20260930_1024辆_仪表里程.xlsx / AE264</x:v>
      </x:c>
      <x:c r="O7766" s="2" t="str">
        <x:v>车辆里程查询_20260901-20260930_1024辆_GPS里程.xlsx / AE180</x:v>
      </x:c>
      <x:c r="P7766" s="2" t="str">
        <x:v>车辆纯氢气里程查询_20260901-20260930_1024辆.xlsx / AE976</x:v>
      </x:c>
    </x:row>
    <x:row r="7767" ht="22" customHeight="1">
      <x:c r="A7767" s="2" t="n">
        <x:v>304</x:v>
      </x:c>
      <x:c r="B7767" s="2" t="str">
        <x:v>粤A00855F</x:v>
      </x:c>
      <x:c r="C7767" s="2" t="str">
        <x:v>秦挺</x:v>
      </x:c>
      <x:c r="D7767" s="8" t="d">
        <x:v>2026-09-28T00:00:00.000Z</x:v>
      </x:c>
      <x:c r="E7767" s="7" t="n">
        <x:v>313.3</x:v>
      </x:c>
      <x:c r="F7767" s="7" t="n">
        <x:v>295.6</x:v>
      </x:c>
      <x:c r="G7767" s="7" t="n">
        <x:v>306</x:v>
      </x:c>
      <x:c r="H7767" s="2" t="str">
        <x:v>否</x:v>
      </x:c>
      <x:c r="I7767" s="7" t="n">
        <x:f>IF(AND(ISNUMBER(E7767),ISNUMBER(F7767)),E7767-F7767,"")</x:f>
        <x:v>17.69999999999999</x:v>
      </x:c>
      <x:c r="J7767" s="2" t="str">
        <x:f>IF(H7767="否","不适用",IF(AND(ISNUMBER(E7767),ISNUMBER(F7767)),IF(I7767&gt;'规则与名单'!$B$2,"是","否"),"未判定"))</x:f>
        <x:v>不适用</x:v>
      </x:c>
      <x:c r="K7767" s="2" t="str">
        <x:f>IF(J7767="是",IF(ISNUMBER(F7767),"测试日GPS","缺失"),IF(ISNUMBER(G7767),"非测试日纯氢",IF(AND(H7767="是",J7767="未判定"),IF(ISNUMBER(F7767),"测试名单无纯氢GPS","缺失"),IF(ISNUMBER(E7767),"非测试日仪表","缺失"))))</x:f>
        <x:v>非测试日纯氢</x:v>
      </x:c>
      <x:c r="L7767" s="7" t="n">
        <x:f>IF(K7767="缺失","",IF(K7767="非测试日纯氢",G7767,IF(K7767="非测试日仪表",E7767,F7767)))</x:f>
        <x:v>306</x:v>
      </x:c>
      <x:c r="M7767" s="2" t="n">
        <x:f>IF(K7767="缺失",1,0)</x:f>
        <x:v>0</x:v>
      </x:c>
      <x:c r="N7767" s="2" t="str">
        <x:v>车辆里程查询_20260901-20260930_1024辆_仪表里程.xlsx / AF264</x:v>
      </x:c>
      <x:c r="O7767" s="2" t="str">
        <x:v>车辆里程查询_20260901-20260930_1024辆_GPS里程.xlsx / AF180</x:v>
      </x:c>
      <x:c r="P7767" s="2" t="str">
        <x:v>车辆纯氢气里程查询_20260901-20260930_1024辆.xlsx / AF976</x:v>
      </x:c>
    </x:row>
    <x:row r="7768" ht="22" customHeight="1">
      <x:c r="A7768" s="2" t="n">
        <x:v>304</x:v>
      </x:c>
      <x:c r="B7768" s="2" t="str">
        <x:v>粤A00855F</x:v>
      </x:c>
      <x:c r="C7768" s="2" t="str">
        <x:v>秦挺</x:v>
      </x:c>
      <x:c r="D7768" s="8" t="d">
        <x:v>2026-09-29T00:00:00.000Z</x:v>
      </x:c>
      <x:c r="E7768" s="7" t="n">
        <x:v>177.3</x:v>
      </x:c>
      <x:c r="F7768" s="7" t="n">
        <x:v>167.5</x:v>
      </x:c>
      <x:c r="G7768" s="7" t="n">
        <x:v>177.3</x:v>
      </x:c>
      <x:c r="H7768" s="2" t="str">
        <x:v>否</x:v>
      </x:c>
      <x:c r="I7768" s="7" t="n">
        <x:f>IF(AND(ISNUMBER(E7768),ISNUMBER(F7768)),E7768-F7768,"")</x:f>
        <x:v>9.800000000000011</x:v>
      </x:c>
      <x:c r="J7768" s="2" t="str">
        <x:f>IF(H7768="否","不适用",IF(AND(ISNUMBER(E7768),ISNUMBER(F7768)),IF(I7768&gt;'规则与名单'!$B$2,"是","否"),"未判定"))</x:f>
        <x:v>不适用</x:v>
      </x:c>
      <x:c r="K7768" s="2" t="str">
        <x:f>IF(J7768="是",IF(ISNUMBER(F7768),"测试日GPS","缺失"),IF(ISNUMBER(G7768),"非测试日纯氢",IF(AND(H7768="是",J7768="未判定"),IF(ISNUMBER(F7768),"测试名单无纯氢GPS","缺失"),IF(ISNUMBER(E7768),"非测试日仪表","缺失"))))</x:f>
        <x:v>非测试日纯氢</x:v>
      </x:c>
      <x:c r="L7768" s="7" t="n">
        <x:f>IF(K7768="缺失","",IF(K7768="非测试日纯氢",G7768,IF(K7768="非测试日仪表",E7768,F7768)))</x:f>
        <x:v>177.3</x:v>
      </x:c>
      <x:c r="M7768" s="2" t="n">
        <x:f>IF(K7768="缺失",1,0)</x:f>
        <x:v>0</x:v>
      </x:c>
      <x:c r="N7768" s="2" t="str">
        <x:v>车辆里程查询_20260901-20260930_1024辆_仪表里程.xlsx / AG264</x:v>
      </x:c>
      <x:c r="O7768" s="2" t="str">
        <x:v>车辆里程查询_20260901-20260930_1024辆_GPS里程.xlsx / AG180</x:v>
      </x:c>
      <x:c r="P7768" s="2" t="str">
        <x:v>车辆纯氢气里程查询_20260901-20260930_1024辆.xlsx / AG976</x:v>
      </x:c>
    </x:row>
    <x:row r="7769" ht="22" customHeight="1">
      <x:c r="A7769" s="2" t="n">
        <x:v>304</x:v>
      </x:c>
      <x:c r="B7769" s="2" t="str">
        <x:v>粤A00855F</x:v>
      </x:c>
      <x:c r="C7769" s="2" t="str">
        <x:v>秦挺</x:v>
      </x:c>
      <x:c r="D7769" s="8" t="d">
        <x:v>2026-09-30T00:00:00.000Z</x:v>
      </x:c>
      <x:c r="E7769" s="7" t="n">
        <x:v>440.3</x:v>
      </x:c>
      <x:c r="F7769" s="7" t="n">
        <x:v>415</x:v>
      </x:c>
      <x:c r="G7769" s="7" t="n">
        <x:v>439.5</x:v>
      </x:c>
      <x:c r="H7769" s="2" t="str">
        <x:v>否</x:v>
      </x:c>
      <x:c r="I7769" s="7" t="n">
        <x:f>IF(AND(ISNUMBER(E7769),ISNUMBER(F7769)),E7769-F7769,"")</x:f>
        <x:v>25.30000000000001</x:v>
      </x:c>
      <x:c r="J7769" s="2" t="str">
        <x:f>IF(H7769="否","不适用",IF(AND(ISNUMBER(E7769),ISNUMBER(F7769)),IF(I7769&gt;'规则与名单'!$B$2,"是","否"),"未判定"))</x:f>
        <x:v>不适用</x:v>
      </x:c>
      <x:c r="K7769" s="2" t="str">
        <x:f>IF(J7769="是",IF(ISNUMBER(F7769),"测试日GPS","缺失"),IF(ISNUMBER(G7769),"非测试日纯氢",IF(AND(H7769="是",J7769="未判定"),IF(ISNUMBER(F7769),"测试名单无纯氢GPS","缺失"),IF(ISNUMBER(E7769),"非测试日仪表","缺失"))))</x:f>
        <x:v>非测试日纯氢</x:v>
      </x:c>
      <x:c r="L7769" s="7" t="n">
        <x:f>IF(K7769="缺失","",IF(K7769="非测试日纯氢",G7769,IF(K7769="非测试日仪表",E7769,F7769)))</x:f>
        <x:v>439.5</x:v>
      </x:c>
      <x:c r="M7769" s="2" t="n">
        <x:f>IF(K7769="缺失",1,0)</x:f>
        <x:v>0</x:v>
      </x:c>
      <x:c r="N7769" s="2" t="str">
        <x:v>车辆里程查询_20260901-20260930_1024辆_仪表里程.xlsx / AH264</x:v>
      </x:c>
      <x:c r="O7769" s="2" t="str">
        <x:v>车辆里程查询_20260901-20260930_1024辆_GPS里程.xlsx / AH180</x:v>
      </x:c>
      <x:c r="P7769" s="2" t="str">
        <x:v>车辆纯氢气里程查询_20260901-20260930_1024辆.xlsx / AH976</x:v>
      </x:c>
    </x:row>
    <x:row r="7770" ht="22" customHeight="1">
      <x:c r="A7770" s="2" t="n">
        <x:v>305</x:v>
      </x:c>
      <x:c r="B7770" s="2" t="str">
        <x:v>粤A01013F</x:v>
      </x:c>
      <x:c r="C7770" s="2" t="str">
        <x:v>秦挺</x:v>
      </x:c>
      <x:c r="D7770" s="8" t="d">
        <x:v>2026-09-23T00:00:00.000Z</x:v>
      </x:c>
      <x:c r="E7770" s="7" t="n">
        <x:v>520.6</x:v>
      </x:c>
      <x:c r="F7770" s="7" t="n">
        <x:v>492.9</x:v>
      </x:c>
      <x:c r="G7770" s="7" t="n">
        <x:v>393.4</x:v>
      </x:c>
      <x:c r="H7770" s="2" t="str">
        <x:v>否</x:v>
      </x:c>
      <x:c r="I7770" s="7" t="n">
        <x:f>IF(AND(ISNUMBER(E7770),ISNUMBER(F7770)),E7770-F7770,"")</x:f>
        <x:v>27.700000000000045</x:v>
      </x:c>
      <x:c r="J7770" s="2" t="str">
        <x:f>IF(H7770="否","不适用",IF(AND(ISNUMBER(E7770),ISNUMBER(F7770)),IF(I7770&gt;'规则与名单'!$B$2,"是","否"),"未判定"))</x:f>
        <x:v>不适用</x:v>
      </x:c>
      <x:c r="K7770" s="2" t="str">
        <x:f>IF(J7770="是",IF(ISNUMBER(F7770),"测试日GPS","缺失"),IF(ISNUMBER(G7770),"非测试日纯氢",IF(AND(H7770="是",J7770="未判定"),IF(ISNUMBER(F7770),"测试名单无纯氢GPS","缺失"),IF(ISNUMBER(E7770),"非测试日仪表","缺失"))))</x:f>
        <x:v>非测试日纯氢</x:v>
      </x:c>
      <x:c r="L7770" s="7" t="n">
        <x:f>IF(K7770="缺失","",IF(K7770="非测试日纯氢",G7770,IF(K7770="非测试日仪表",E7770,F7770)))</x:f>
        <x:v>393.4</x:v>
      </x:c>
      <x:c r="M7770" s="2" t="n">
        <x:f>IF(K7770="缺失",1,0)</x:f>
        <x:v>0</x:v>
      </x:c>
      <x:c r="N7770" s="2" t="str">
        <x:v>车辆里程查询_20260901-20260930_1024辆_仪表里程.xlsx / AA281</x:v>
      </x:c>
      <x:c r="O7770" s="2" t="str">
        <x:v>车辆里程查询_20260901-20260930_1024辆_GPS里程.xlsx / AA206</x:v>
      </x:c>
      <x:c r="P7770" s="2" t="str">
        <x:v>车辆纯氢气里程查询_20260901-20260930_1024辆.xlsx / AA937</x:v>
      </x:c>
    </x:row>
    <x:row r="7771" ht="22" customHeight="1">
      <x:c r="A7771" s="2" t="n">
        <x:v>305</x:v>
      </x:c>
      <x:c r="B7771" s="2" t="str">
        <x:v>粤A01013F</x:v>
      </x:c>
      <x:c r="C7771" s="2" t="str">
        <x:v>秦挺</x:v>
      </x:c>
      <x:c r="D7771" s="8" t="d">
        <x:v>2026-09-24T00:00:00.000Z</x:v>
      </x:c>
      <x:c r="E7771" s="7" t="n">
        <x:v>677.9</x:v>
      </x:c>
      <x:c r="F7771" s="7" t="n">
        <x:v>641</x:v>
      </x:c>
      <x:c r="G7771" s="7" t="n">
        <x:v>398.3</x:v>
      </x:c>
      <x:c r="H7771" s="2" t="str">
        <x:v>否</x:v>
      </x:c>
      <x:c r="I7771" s="7" t="n">
        <x:f>IF(AND(ISNUMBER(E7771),ISNUMBER(F7771)),E7771-F7771,"")</x:f>
        <x:v>36.89999999999998</x:v>
      </x:c>
      <x:c r="J7771" s="2" t="str">
        <x:f>IF(H7771="否","不适用",IF(AND(ISNUMBER(E7771),ISNUMBER(F7771)),IF(I7771&gt;'规则与名单'!$B$2,"是","否"),"未判定"))</x:f>
        <x:v>不适用</x:v>
      </x:c>
      <x:c r="K7771" s="2" t="str">
        <x:f>IF(J7771="是",IF(ISNUMBER(F7771),"测试日GPS","缺失"),IF(ISNUMBER(G7771),"非测试日纯氢",IF(AND(H7771="是",J7771="未判定"),IF(ISNUMBER(F7771),"测试名单无纯氢GPS","缺失"),IF(ISNUMBER(E7771),"非测试日仪表","缺失"))))</x:f>
        <x:v>非测试日纯氢</x:v>
      </x:c>
      <x:c r="L7771" s="7" t="n">
        <x:f>IF(K7771="缺失","",IF(K7771="非测试日纯氢",G7771,IF(K7771="非测试日仪表",E7771,F7771)))</x:f>
        <x:v>398.3</x:v>
      </x:c>
      <x:c r="M7771" s="2" t="n">
        <x:f>IF(K7771="缺失",1,0)</x:f>
        <x:v>0</x:v>
      </x:c>
      <x:c r="N7771" s="2" t="str">
        <x:v>车辆里程查询_20260901-20260930_1024辆_仪表里程.xlsx / AB281</x:v>
      </x:c>
      <x:c r="O7771" s="2" t="str">
        <x:v>车辆里程查询_20260901-20260930_1024辆_GPS里程.xlsx / AB206</x:v>
      </x:c>
      <x:c r="P7771" s="2" t="str">
        <x:v>车辆纯氢气里程查询_20260901-20260930_1024辆.xlsx / AB937</x:v>
      </x:c>
    </x:row>
    <x:row r="7772" ht="22" customHeight="1">
      <x:c r="A7772" s="2" t="n">
        <x:v>305</x:v>
      </x:c>
      <x:c r="B7772" s="2" t="str">
        <x:v>粤A01013F</x:v>
      </x:c>
      <x:c r="C7772" s="2" t="str">
        <x:v>秦挺</x:v>
      </x:c>
      <x:c r="D7772" s="8" t="d">
        <x:v>2026-09-25T00:00:00.000Z</x:v>
      </x:c>
      <x:c r="E7772" s="7" t="n">
        <x:v>61.3</x:v>
      </x:c>
      <x:c r="F7772" s="7" t="n">
        <x:v>57.7</x:v>
      </x:c>
      <x:c r="G7772" s="7" t="n">
        <x:v>4.9</x:v>
      </x:c>
      <x:c r="H7772" s="2" t="str">
        <x:v>否</x:v>
      </x:c>
      <x:c r="I7772" s="7" t="n">
        <x:f>IF(AND(ISNUMBER(E7772),ISNUMBER(F7772)),E7772-F7772,"")</x:f>
        <x:v>3.5999999999999943</x:v>
      </x:c>
      <x:c r="J7772" s="2" t="str">
        <x:f>IF(H7772="否","不适用",IF(AND(ISNUMBER(E7772),ISNUMBER(F7772)),IF(I7772&gt;'规则与名单'!$B$2,"是","否"),"未判定"))</x:f>
        <x:v>不适用</x:v>
      </x:c>
      <x:c r="K7772" s="2" t="str">
        <x:f>IF(J7772="是",IF(ISNUMBER(F7772),"测试日GPS","缺失"),IF(ISNUMBER(G7772),"非测试日纯氢",IF(AND(H7772="是",J7772="未判定"),IF(ISNUMBER(F7772),"测试名单无纯氢GPS","缺失"),IF(ISNUMBER(E7772),"非测试日仪表","缺失"))))</x:f>
        <x:v>非测试日纯氢</x:v>
      </x:c>
      <x:c r="L7772" s="7" t="n">
        <x:f>IF(K7772="缺失","",IF(K7772="非测试日纯氢",G7772,IF(K7772="非测试日仪表",E7772,F7772)))</x:f>
        <x:v>4.9</x:v>
      </x:c>
      <x:c r="M7772" s="2" t="n">
        <x:f>IF(K7772="缺失",1,0)</x:f>
        <x:v>0</x:v>
      </x:c>
      <x:c r="N7772" s="2" t="str">
        <x:v>车辆里程查询_20260901-20260930_1024辆_仪表里程.xlsx / AC281</x:v>
      </x:c>
      <x:c r="O7772" s="2" t="str">
        <x:v>车辆里程查询_20260901-20260930_1024辆_GPS里程.xlsx / AC206</x:v>
      </x:c>
      <x:c r="P7772" s="2" t="str">
        <x:v>车辆纯氢气里程查询_20260901-20260930_1024辆.xlsx / AC937</x:v>
      </x:c>
    </x:row>
    <x:row r="7773" ht="22" customHeight="1">
      <x:c r="A7773" s="2" t="n">
        <x:v>305</x:v>
      </x:c>
      <x:c r="B7773" s="2" t="str">
        <x:v>粤A01013F</x:v>
      </x:c>
      <x:c r="C7773" s="2" t="str">
        <x:v>秦挺</x:v>
      </x:c>
      <x:c r="D7773" s="8" t="d">
        <x:v>2026-09-26T00:00:00.000Z</x:v>
      </x:c>
      <x:c r="E7773" s="7" t="n">
        <x:v>119.7</x:v>
      </x:c>
      <x:c r="F7773" s="7" t="n">
        <x:v>112</x:v>
      </x:c>
      <x:c r="G7773" s="7" t="n">
        <x:v>5.8</x:v>
      </x:c>
      <x:c r="H7773" s="2" t="str">
        <x:v>否</x:v>
      </x:c>
      <x:c r="I7773" s="7" t="n">
        <x:f>IF(AND(ISNUMBER(E7773),ISNUMBER(F7773)),E7773-F7773,"")</x:f>
        <x:v>7.700000000000003</x:v>
      </x:c>
      <x:c r="J7773" s="2" t="str">
        <x:f>IF(H7773="否","不适用",IF(AND(ISNUMBER(E7773),ISNUMBER(F7773)),IF(I7773&gt;'规则与名单'!$B$2,"是","否"),"未判定"))</x:f>
        <x:v>不适用</x:v>
      </x:c>
      <x:c r="K7773" s="2" t="str">
        <x:f>IF(J7773="是",IF(ISNUMBER(F7773),"测试日GPS","缺失"),IF(ISNUMBER(G7773),"非测试日纯氢",IF(AND(H7773="是",J7773="未判定"),IF(ISNUMBER(F7773),"测试名单无纯氢GPS","缺失"),IF(ISNUMBER(E7773),"非测试日仪表","缺失"))))</x:f>
        <x:v>非测试日纯氢</x:v>
      </x:c>
      <x:c r="L7773" s="7" t="n">
        <x:f>IF(K7773="缺失","",IF(K7773="非测试日纯氢",G7773,IF(K7773="非测试日仪表",E7773,F7773)))</x:f>
        <x:v>5.8</x:v>
      </x:c>
      <x:c r="M7773" s="2" t="n">
        <x:f>IF(K7773="缺失",1,0)</x:f>
        <x:v>0</x:v>
      </x:c>
      <x:c r="N7773" s="2" t="str">
        <x:v>车辆里程查询_20260901-20260930_1024辆_仪表里程.xlsx / AD281</x:v>
      </x:c>
      <x:c r="O7773" s="2" t="str">
        <x:v>车辆里程查询_20260901-20260930_1024辆_GPS里程.xlsx / AD206</x:v>
      </x:c>
      <x:c r="P7773" s="2" t="str">
        <x:v>车辆纯氢气里程查询_20260901-20260930_1024辆.xlsx / AD937</x:v>
      </x:c>
    </x:row>
    <x:row r="7774" ht="22" customHeight="1">
      <x:c r="A7774" s="2" t="n">
        <x:v>305</x:v>
      </x:c>
      <x:c r="B7774" s="2" t="str">
        <x:v>粤A01013F</x:v>
      </x:c>
      <x:c r="C7774" s="2" t="str">
        <x:v>秦挺</x:v>
      </x:c>
      <x:c r="D7774" s="8" t="d">
        <x:v>2026-09-27T00:00:00.000Z</x:v>
      </x:c>
      <x:c r="E7774" s="7" t="n">
        <x:v>78.8</x:v>
      </x:c>
      <x:c r="F7774" s="7" t="n">
        <x:v>74.2</x:v>
      </x:c>
      <x:c r="G7774" s="7" t="n">
        <x:v>1</x:v>
      </x:c>
      <x:c r="H7774" s="2" t="str">
        <x:v>否</x:v>
      </x:c>
      <x:c r="I7774" s="7" t="n">
        <x:f>IF(AND(ISNUMBER(E7774),ISNUMBER(F7774)),E7774-F7774,"")</x:f>
        <x:v>4.599999999999994</x:v>
      </x:c>
      <x:c r="J7774" s="2" t="str">
        <x:f>IF(H7774="否","不适用",IF(AND(ISNUMBER(E7774),ISNUMBER(F7774)),IF(I7774&gt;'规则与名单'!$B$2,"是","否"),"未判定"))</x:f>
        <x:v>不适用</x:v>
      </x:c>
      <x:c r="K7774" s="2" t="str">
        <x:f>IF(J7774="是",IF(ISNUMBER(F7774),"测试日GPS","缺失"),IF(ISNUMBER(G7774),"非测试日纯氢",IF(AND(H7774="是",J7774="未判定"),IF(ISNUMBER(F7774),"测试名单无纯氢GPS","缺失"),IF(ISNUMBER(E7774),"非测试日仪表","缺失"))))</x:f>
        <x:v>非测试日纯氢</x:v>
      </x:c>
      <x:c r="L7774" s="7" t="n">
        <x:f>IF(K7774="缺失","",IF(K7774="非测试日纯氢",G7774,IF(K7774="非测试日仪表",E7774,F7774)))</x:f>
        <x:v>1</x:v>
      </x:c>
      <x:c r="M7774" s="2" t="n">
        <x:f>IF(K7774="缺失",1,0)</x:f>
        <x:v>0</x:v>
      </x:c>
      <x:c r="N7774" s="2" t="str">
        <x:v>车辆里程查询_20260901-20260930_1024辆_仪表里程.xlsx / AE281</x:v>
      </x:c>
      <x:c r="O7774" s="2" t="str">
        <x:v>车辆里程查询_20260901-20260930_1024辆_GPS里程.xlsx / AE206</x:v>
      </x:c>
      <x:c r="P7774" s="2" t="str">
        <x:v>车辆纯氢气里程查询_20260901-20260930_1024辆.xlsx / AE937</x:v>
      </x:c>
    </x:row>
    <x:row r="7775" ht="22" customHeight="1">
      <x:c r="A7775" s="2" t="n">
        <x:v>305</x:v>
      </x:c>
      <x:c r="B7775" s="2" t="str">
        <x:v>粤A01013F</x:v>
      </x:c>
      <x:c r="C7775" s="2" t="str">
        <x:v>秦挺</x:v>
      </x:c>
      <x:c r="D7775" s="8" t="d">
        <x:v>2026-09-28T00:00:00.000Z</x:v>
      </x:c>
      <x:c r="E7775" s="7" t="n">
        <x:v>101.9</x:v>
      </x:c>
      <x:c r="F7775" s="7" t="n">
        <x:v>95.4</x:v>
      </x:c>
      <x:c r="G7775" s="7" t="n">
        <x:v>1</x:v>
      </x:c>
      <x:c r="H7775" s="2" t="str">
        <x:v>否</x:v>
      </x:c>
      <x:c r="I7775" s="7" t="n">
        <x:f>IF(AND(ISNUMBER(E7775),ISNUMBER(F7775)),E7775-F7775,"")</x:f>
        <x:v>6.5</x:v>
      </x:c>
      <x:c r="J7775" s="2" t="str">
        <x:f>IF(H7775="否","不适用",IF(AND(ISNUMBER(E7775),ISNUMBER(F7775)),IF(I7775&gt;'规则与名单'!$B$2,"是","否"),"未判定"))</x:f>
        <x:v>不适用</x:v>
      </x:c>
      <x:c r="K7775" s="2" t="str">
        <x:f>IF(J7775="是",IF(ISNUMBER(F7775),"测试日GPS","缺失"),IF(ISNUMBER(G7775),"非测试日纯氢",IF(AND(H7775="是",J7775="未判定"),IF(ISNUMBER(F7775),"测试名单无纯氢GPS","缺失"),IF(ISNUMBER(E7775),"非测试日仪表","缺失"))))</x:f>
        <x:v>非测试日纯氢</x:v>
      </x:c>
      <x:c r="L7775" s="7" t="n">
        <x:f>IF(K7775="缺失","",IF(K7775="非测试日纯氢",G7775,IF(K7775="非测试日仪表",E7775,F7775)))</x:f>
        <x:v>1</x:v>
      </x:c>
      <x:c r="M7775" s="2" t="n">
        <x:f>IF(K7775="缺失",1,0)</x:f>
        <x:v>0</x:v>
      </x:c>
      <x:c r="N7775" s="2" t="str">
        <x:v>车辆里程查询_20260901-20260930_1024辆_仪表里程.xlsx / AF281</x:v>
      </x:c>
      <x:c r="O7775" s="2" t="str">
        <x:v>车辆里程查询_20260901-20260930_1024辆_GPS里程.xlsx / AF206</x:v>
      </x:c>
      <x:c r="P7775" s="2" t="str">
        <x:v>车辆纯氢气里程查询_20260901-20260930_1024辆.xlsx / AF937</x:v>
      </x:c>
    </x:row>
    <x:row r="7776" ht="22" customHeight="1">
      <x:c r="A7776" s="2" t="n">
        <x:v>305</x:v>
      </x:c>
      <x:c r="B7776" s="2" t="str">
        <x:v>粤A01013F</x:v>
      </x:c>
      <x:c r="C7776" s="2" t="str">
        <x:v>秦挺</x:v>
      </x:c>
      <x:c r="D7776" s="8" t="d">
        <x:v>2026-09-29T00:00:00.000Z</x:v>
      </x:c>
      <x:c r="E7776" s="7" t="n">
        <x:v>129.5</x:v>
      </x:c>
      <x:c r="F7776" s="7" t="n">
        <x:v>121.8</x:v>
      </x:c>
      <x:c r="G7776" s="7" t="n">
        <x:v>2.2</x:v>
      </x:c>
      <x:c r="H7776" s="2" t="str">
        <x:v>否</x:v>
      </x:c>
      <x:c r="I7776" s="7" t="n">
        <x:f>IF(AND(ISNUMBER(E7776),ISNUMBER(F7776)),E7776-F7776,"")</x:f>
        <x:v>7.700000000000003</x:v>
      </x:c>
      <x:c r="J7776" s="2" t="str">
        <x:f>IF(H7776="否","不适用",IF(AND(ISNUMBER(E7776),ISNUMBER(F7776)),IF(I7776&gt;'规则与名单'!$B$2,"是","否"),"未判定"))</x:f>
        <x:v>不适用</x:v>
      </x:c>
      <x:c r="K7776" s="2" t="str">
        <x:f>IF(J7776="是",IF(ISNUMBER(F7776),"测试日GPS","缺失"),IF(ISNUMBER(G7776),"非测试日纯氢",IF(AND(H7776="是",J7776="未判定"),IF(ISNUMBER(F7776),"测试名单无纯氢GPS","缺失"),IF(ISNUMBER(E7776),"非测试日仪表","缺失"))))</x:f>
        <x:v>非测试日纯氢</x:v>
      </x:c>
      <x:c r="L7776" s="7" t="n">
        <x:f>IF(K7776="缺失","",IF(K7776="非测试日纯氢",G7776,IF(K7776="非测试日仪表",E7776,F7776)))</x:f>
        <x:v>2.2</x:v>
      </x:c>
      <x:c r="M7776" s="2" t="n">
        <x:f>IF(K7776="缺失",1,0)</x:f>
        <x:v>0</x:v>
      </x:c>
      <x:c r="N7776" s="2" t="str">
        <x:v>车辆里程查询_20260901-20260930_1024辆_仪表里程.xlsx / AG281</x:v>
      </x:c>
      <x:c r="O7776" s="2" t="str">
        <x:v>车辆里程查询_20260901-20260930_1024辆_GPS里程.xlsx / AG206</x:v>
      </x:c>
      <x:c r="P7776" s="2" t="str">
        <x:v>车辆纯氢气里程查询_20260901-20260930_1024辆.xlsx / AG937</x:v>
      </x:c>
    </x:row>
    <x:row r="7777" ht="22" customHeight="1">
      <x:c r="A7777" s="2" t="n">
        <x:v>305</x:v>
      </x:c>
      <x:c r="B7777" s="2" t="str">
        <x:v>粤A01013F</x:v>
      </x:c>
      <x:c r="C7777" s="2" t="str">
        <x:v>秦挺</x:v>
      </x:c>
      <x:c r="D7777" s="8" t="d">
        <x:v>2026-09-30T00:00:00.000Z</x:v>
      </x:c>
      <x:c r="E7777" s="7" t="n">
        <x:v>112.7</x:v>
      </x:c>
      <x:c r="F7777" s="7" t="n">
        <x:v>105.8</x:v>
      </x:c>
      <x:c r="G7777" s="7" t="n">
        <x:v>7.1</x:v>
      </x:c>
      <x:c r="H7777" s="2" t="str">
        <x:v>否</x:v>
      </x:c>
      <x:c r="I7777" s="7" t="n">
        <x:f>IF(AND(ISNUMBER(E7777),ISNUMBER(F7777)),E7777-F7777,"")</x:f>
        <x:v>6.900000000000006</x:v>
      </x:c>
      <x:c r="J7777" s="2" t="str">
        <x:f>IF(H7777="否","不适用",IF(AND(ISNUMBER(E7777),ISNUMBER(F7777)),IF(I7777&gt;'规则与名单'!$B$2,"是","否"),"未判定"))</x:f>
        <x:v>不适用</x:v>
      </x:c>
      <x:c r="K7777" s="2" t="str">
        <x:f>IF(J7777="是",IF(ISNUMBER(F7777),"测试日GPS","缺失"),IF(ISNUMBER(G7777),"非测试日纯氢",IF(AND(H7777="是",J7777="未判定"),IF(ISNUMBER(F7777),"测试名单无纯氢GPS","缺失"),IF(ISNUMBER(E7777),"非测试日仪表","缺失"))))</x:f>
        <x:v>非测试日纯氢</x:v>
      </x:c>
      <x:c r="L7777" s="7" t="n">
        <x:f>IF(K7777="缺失","",IF(K7777="非测试日纯氢",G7777,IF(K7777="非测试日仪表",E7777,F7777)))</x:f>
        <x:v>7.1</x:v>
      </x:c>
      <x:c r="M7777" s="2" t="n">
        <x:f>IF(K7777="缺失",1,0)</x:f>
        <x:v>0</x:v>
      </x:c>
      <x:c r="N7777" s="2" t="str">
        <x:v>车辆里程查询_20260901-20260930_1024辆_仪表里程.xlsx / AH281</x:v>
      </x:c>
      <x:c r="O7777" s="2" t="str">
        <x:v>车辆里程查询_20260901-20260930_1024辆_GPS里程.xlsx / AH206</x:v>
      </x:c>
      <x:c r="P7777" s="2" t="str">
        <x:v>车辆纯氢气里程查询_20260901-20260930_1024辆.xlsx / AH937</x:v>
      </x:c>
    </x:row>
    <x:row r="7778" ht="22" customHeight="1">
      <x:c r="A7778" s="2" t="n">
        <x:v>306</x:v>
      </x:c>
      <x:c r="B7778" s="2" t="str">
        <x:v>粤A01552F</x:v>
      </x:c>
      <x:c r="C7778" s="2" t="str">
        <x:v>秦挺</x:v>
      </x:c>
      <x:c r="D7778" s="8" t="d">
        <x:v>2026-09-16T00:00:00.000Z</x:v>
      </x:c>
      <x:c r="E7778" s="7" t="n">
        <x:v>496.6</x:v>
      </x:c>
      <x:c r="F7778" s="7" t="n">
        <x:v>469.4</x:v>
      </x:c>
      <x:c r="G7778" s="7" t="n">
        <x:v>344.4</x:v>
      </x:c>
      <x:c r="H7778" s="2" t="str">
        <x:v>否</x:v>
      </x:c>
      <x:c r="I7778" s="7" t="n">
        <x:f>IF(AND(ISNUMBER(E7778),ISNUMBER(F7778)),E7778-F7778,"")</x:f>
        <x:v>27.200000000000045</x:v>
      </x:c>
      <x:c r="J7778" s="2" t="str">
        <x:f>IF(H7778="否","不适用",IF(AND(ISNUMBER(E7778),ISNUMBER(F7778)),IF(I7778&gt;'规则与名单'!$B$2,"是","否"),"未判定"))</x:f>
        <x:v>不适用</x:v>
      </x:c>
      <x:c r="K7778" s="2" t="str">
        <x:f>IF(J7778="是",IF(ISNUMBER(F7778),"测试日GPS","缺失"),IF(ISNUMBER(G7778),"非测试日纯氢",IF(AND(H7778="是",J7778="未判定"),IF(ISNUMBER(F7778),"测试名单无纯氢GPS","缺失"),IF(ISNUMBER(E7778),"非测试日仪表","缺失"))))</x:f>
        <x:v>非测试日纯氢</x:v>
      </x:c>
      <x:c r="L7778" s="7" t="n">
        <x:f>IF(K7778="缺失","",IF(K7778="非测试日纯氢",G7778,IF(K7778="非测试日仪表",E7778,F7778)))</x:f>
        <x:v>344.4</x:v>
      </x:c>
      <x:c r="M7778" s="2" t="n">
        <x:f>IF(K7778="缺失",1,0)</x:f>
        <x:v>0</x:v>
      </x:c>
      <x:c r="N7778" s="2" t="str">
        <x:v>车辆里程查询_20260901-20260930_1024辆_仪表里程.xlsx / T254</x:v>
      </x:c>
      <x:c r="O7778" s="2" t="str">
        <x:v>车辆里程查询_20260901-20260930_1024辆_GPS里程.xlsx / T170</x:v>
      </x:c>
      <x:c r="P7778" s="2" t="str">
        <x:v>车辆纯氢气里程查询_20260901-20260930_1024辆.xlsx / T904</x:v>
      </x:c>
    </x:row>
    <x:row r="7779" ht="22" customHeight="1">
      <x:c r="A7779" s="2" t="n">
        <x:v>306</x:v>
      </x:c>
      <x:c r="B7779" s="2" t="str">
        <x:v>粤A01552F</x:v>
      </x:c>
      <x:c r="C7779" s="2" t="str">
        <x:v>秦挺</x:v>
      </x:c>
      <x:c r="D7779" s="8" t="d">
        <x:v>2026-09-17T00:00:00.000Z</x:v>
      </x:c>
      <x:c r="E7779" s="7" t="n">
        <x:v>598.6</x:v>
      </x:c>
      <x:c r="F7779" s="7" t="n">
        <x:v>565.9</x:v>
      </x:c>
      <x:c r="G7779" s="7" t="n">
        <x:v>483.9</x:v>
      </x:c>
      <x:c r="H7779" s="2" t="str">
        <x:v>否</x:v>
      </x:c>
      <x:c r="I7779" s="7" t="n">
        <x:f>IF(AND(ISNUMBER(E7779),ISNUMBER(F7779)),E7779-F7779,"")</x:f>
        <x:v>32.700000000000045</x:v>
      </x:c>
      <x:c r="J7779" s="2" t="str">
        <x:f>IF(H7779="否","不适用",IF(AND(ISNUMBER(E7779),ISNUMBER(F7779)),IF(I7779&gt;'规则与名单'!$B$2,"是","否"),"未判定"))</x:f>
        <x:v>不适用</x:v>
      </x:c>
      <x:c r="K7779" s="2" t="str">
        <x:f>IF(J7779="是",IF(ISNUMBER(F7779),"测试日GPS","缺失"),IF(ISNUMBER(G7779),"非测试日纯氢",IF(AND(H7779="是",J7779="未判定"),IF(ISNUMBER(F7779),"测试名单无纯氢GPS","缺失"),IF(ISNUMBER(E7779),"非测试日仪表","缺失"))))</x:f>
        <x:v>非测试日纯氢</x:v>
      </x:c>
      <x:c r="L7779" s="7" t="n">
        <x:f>IF(K7779="缺失","",IF(K7779="非测试日纯氢",G7779,IF(K7779="非测试日仪表",E7779,F7779)))</x:f>
        <x:v>483.9</x:v>
      </x:c>
      <x:c r="M7779" s="2" t="n">
        <x:f>IF(K7779="缺失",1,0)</x:f>
        <x:v>0</x:v>
      </x:c>
      <x:c r="N7779" s="2" t="str">
        <x:v>车辆里程查询_20260901-20260930_1024辆_仪表里程.xlsx / U254</x:v>
      </x:c>
      <x:c r="O7779" s="2" t="str">
        <x:v>车辆里程查询_20260901-20260930_1024辆_GPS里程.xlsx / U170</x:v>
      </x:c>
      <x:c r="P7779" s="2" t="str">
        <x:v>车辆纯氢气里程查询_20260901-20260930_1024辆.xlsx / U904</x:v>
      </x:c>
    </x:row>
    <x:row r="7780" ht="22" customHeight="1">
      <x:c r="A7780" s="2" t="n">
        <x:v>306</x:v>
      </x:c>
      <x:c r="B7780" s="2" t="str">
        <x:v>粤A01552F</x:v>
      </x:c>
      <x:c r="C7780" s="2" t="str">
        <x:v>秦挺</x:v>
      </x:c>
      <x:c r="D7780" s="8" t="d">
        <x:v>2026-09-18T00:00:00.000Z</x:v>
      </x:c>
      <x:c r="E7780" s="7" t="n">
        <x:v>231.5</x:v>
      </x:c>
      <x:c r="F7780" s="7" t="n">
        <x:v>218.9</x:v>
      </x:c>
      <x:c r="G7780" s="7" t="n">
        <x:v>226.5</x:v>
      </x:c>
      <x:c r="H7780" s="2" t="str">
        <x:v>否</x:v>
      </x:c>
      <x:c r="I7780" s="7" t="n">
        <x:f>IF(AND(ISNUMBER(E7780),ISNUMBER(F7780)),E7780-F7780,"")</x:f>
        <x:v>12.599999999999994</x:v>
      </x:c>
      <x:c r="J7780" s="2" t="str">
        <x:f>IF(H7780="否","不适用",IF(AND(ISNUMBER(E7780),ISNUMBER(F7780)),IF(I7780&gt;'规则与名单'!$B$2,"是","否"),"未判定"))</x:f>
        <x:v>不适用</x:v>
      </x:c>
      <x:c r="K7780" s="2" t="str">
        <x:f>IF(J7780="是",IF(ISNUMBER(F7780),"测试日GPS","缺失"),IF(ISNUMBER(G7780),"非测试日纯氢",IF(AND(H7780="是",J7780="未判定"),IF(ISNUMBER(F7780),"测试名单无纯氢GPS","缺失"),IF(ISNUMBER(E7780),"非测试日仪表","缺失"))))</x:f>
        <x:v>非测试日纯氢</x:v>
      </x:c>
      <x:c r="L7780" s="7" t="n">
        <x:f>IF(K7780="缺失","",IF(K7780="非测试日纯氢",G7780,IF(K7780="非测试日仪表",E7780,F7780)))</x:f>
        <x:v>226.5</x:v>
      </x:c>
      <x:c r="M7780" s="2" t="n">
        <x:f>IF(K7780="缺失",1,0)</x:f>
        <x:v>0</x:v>
      </x:c>
      <x:c r="N7780" s="2" t="str">
        <x:v>车辆里程查询_20260901-20260930_1024辆_仪表里程.xlsx / V254</x:v>
      </x:c>
      <x:c r="O7780" s="2" t="str">
        <x:v>车辆里程查询_20260901-20260930_1024辆_GPS里程.xlsx / V170</x:v>
      </x:c>
      <x:c r="P7780" s="2" t="str">
        <x:v>车辆纯氢气里程查询_20260901-20260930_1024辆.xlsx / V904</x:v>
      </x:c>
    </x:row>
    <x:row r="7781" ht="22" customHeight="1">
      <x:c r="A7781" s="2" t="n">
        <x:v>306</x:v>
      </x:c>
      <x:c r="B7781" s="2" t="str">
        <x:v>粤A01552F</x:v>
      </x:c>
      <x:c r="C7781" s="2" t="str">
        <x:v>秦挺</x:v>
      </x:c>
      <x:c r="D7781" s="8" t="d">
        <x:v>2026-09-19T00:00:00.000Z</x:v>
      </x:c>
      <x:c r="E7781" s="7" t="n">
        <x:v>36.2</x:v>
      </x:c>
      <x:c r="F7781" s="7" t="n">
        <x:v>34.1</x:v>
      </x:c>
      <x:c r="G7781" s="7" t="n">
        <x:v>28.4</x:v>
      </x:c>
      <x:c r="H7781" s="2" t="str">
        <x:v>否</x:v>
      </x:c>
      <x:c r="I7781" s="7" t="n">
        <x:f>IF(AND(ISNUMBER(E7781),ISNUMBER(F7781)),E7781-F7781,"")</x:f>
        <x:v>2.1000000000000014</x:v>
      </x:c>
      <x:c r="J7781" s="2" t="str">
        <x:f>IF(H7781="否","不适用",IF(AND(ISNUMBER(E7781),ISNUMBER(F7781)),IF(I7781&gt;'规则与名单'!$B$2,"是","否"),"未判定"))</x:f>
        <x:v>不适用</x:v>
      </x:c>
      <x:c r="K7781" s="2" t="str">
        <x:f>IF(J7781="是",IF(ISNUMBER(F7781),"测试日GPS","缺失"),IF(ISNUMBER(G7781),"非测试日纯氢",IF(AND(H7781="是",J7781="未判定"),IF(ISNUMBER(F7781),"测试名单无纯氢GPS","缺失"),IF(ISNUMBER(E7781),"非测试日仪表","缺失"))))</x:f>
        <x:v>非测试日纯氢</x:v>
      </x:c>
      <x:c r="L7781" s="7" t="n">
        <x:f>IF(K7781="缺失","",IF(K7781="非测试日纯氢",G7781,IF(K7781="非测试日仪表",E7781,F7781)))</x:f>
        <x:v>28.4</x:v>
      </x:c>
      <x:c r="M7781" s="2" t="n">
        <x:f>IF(K7781="缺失",1,0)</x:f>
        <x:v>0</x:v>
      </x:c>
      <x:c r="N7781" s="2" t="str">
        <x:v>车辆里程查询_20260901-20260930_1024辆_仪表里程.xlsx / W254</x:v>
      </x:c>
      <x:c r="O7781" s="2" t="str">
        <x:v>车辆里程查询_20260901-20260930_1024辆_GPS里程.xlsx / W170</x:v>
      </x:c>
      <x:c r="P7781" s="2" t="str">
        <x:v>车辆纯氢气里程查询_20260901-20260930_1024辆.xlsx / W904</x:v>
      </x:c>
    </x:row>
    <x:row r="7782" ht="22" customHeight="1">
      <x:c r="A7782" s="2" t="n">
        <x:v>306</x:v>
      </x:c>
      <x:c r="B7782" s="2" t="str">
        <x:v>粤A01552F</x:v>
      </x:c>
      <x:c r="C7782" s="2" t="str">
        <x:v>秦挺</x:v>
      </x:c>
      <x:c r="D7782" s="8" t="d">
        <x:v>2026-09-20T00:00:00.000Z</x:v>
      </x:c>
      <x:c r="E7782" s="7" t="n">
        <x:v>68.8</x:v>
      </x:c>
      <x:c r="F7782" s="7" t="n">
        <x:v>65</x:v>
      </x:c>
      <x:c r="G7782" s="7" t="n">
        <x:v>40.1</x:v>
      </x:c>
      <x:c r="H7782" s="2" t="str">
        <x:v>否</x:v>
      </x:c>
      <x:c r="I7782" s="7" t="n">
        <x:f>IF(AND(ISNUMBER(E7782),ISNUMBER(F7782)),E7782-F7782,"")</x:f>
        <x:v>3.799999999999997</x:v>
      </x:c>
      <x:c r="J7782" s="2" t="str">
        <x:f>IF(H7782="否","不适用",IF(AND(ISNUMBER(E7782),ISNUMBER(F7782)),IF(I7782&gt;'规则与名单'!$B$2,"是","否"),"未判定"))</x:f>
        <x:v>不适用</x:v>
      </x:c>
      <x:c r="K7782" s="2" t="str">
        <x:f>IF(J7782="是",IF(ISNUMBER(F7782),"测试日GPS","缺失"),IF(ISNUMBER(G7782),"非测试日纯氢",IF(AND(H7782="是",J7782="未判定"),IF(ISNUMBER(F7782),"测试名单无纯氢GPS","缺失"),IF(ISNUMBER(E7782),"非测试日仪表","缺失"))))</x:f>
        <x:v>非测试日纯氢</x:v>
      </x:c>
      <x:c r="L7782" s="7" t="n">
        <x:f>IF(K7782="缺失","",IF(K7782="非测试日纯氢",G7782,IF(K7782="非测试日仪表",E7782,F7782)))</x:f>
        <x:v>40.1</x:v>
      </x:c>
      <x:c r="M7782" s="2" t="n">
        <x:f>IF(K7782="缺失",1,0)</x:f>
        <x:v>0</x:v>
      </x:c>
      <x:c r="N7782" s="2" t="str">
        <x:v>车辆里程查询_20260901-20260930_1024辆_仪表里程.xlsx / X254</x:v>
      </x:c>
      <x:c r="O7782" s="2" t="str">
        <x:v>车辆里程查询_20260901-20260930_1024辆_GPS里程.xlsx / X170</x:v>
      </x:c>
      <x:c r="P7782" s="2" t="str">
        <x:v>车辆纯氢气里程查询_20260901-20260930_1024辆.xlsx / X904</x:v>
      </x:c>
    </x:row>
    <x:row r="7783" ht="22" customHeight="1">
      <x:c r="A7783" s="2" t="n">
        <x:v>306</x:v>
      </x:c>
      <x:c r="B7783" s="2" t="str">
        <x:v>粤A01552F</x:v>
      </x:c>
      <x:c r="C7783" s="2" t="str">
        <x:v>秦挺</x:v>
      </x:c>
      <x:c r="D7783" s="8" t="d">
        <x:v>2026-09-21T00:00:00.000Z</x:v>
      </x:c>
      <x:c r="E7783" s="7" t="n">
        <x:v>96.5</x:v>
      </x:c>
      <x:c r="F7783" s="7" t="n">
        <x:v>91.4</x:v>
      </x:c>
      <x:c r="G7783" s="7" t="n">
        <x:v>10</x:v>
      </x:c>
      <x:c r="H7783" s="2" t="str">
        <x:v>否</x:v>
      </x:c>
      <x:c r="I7783" s="7" t="n">
        <x:f>IF(AND(ISNUMBER(E7783),ISNUMBER(F7783)),E7783-F7783,"")</x:f>
        <x:v>5.099999999999994</x:v>
      </x:c>
      <x:c r="J7783" s="2" t="str">
        <x:f>IF(H7783="否","不适用",IF(AND(ISNUMBER(E7783),ISNUMBER(F7783)),IF(I7783&gt;'规则与名单'!$B$2,"是","否"),"未判定"))</x:f>
        <x:v>不适用</x:v>
      </x:c>
      <x:c r="K7783" s="2" t="str">
        <x:f>IF(J7783="是",IF(ISNUMBER(F7783),"测试日GPS","缺失"),IF(ISNUMBER(G7783),"非测试日纯氢",IF(AND(H7783="是",J7783="未判定"),IF(ISNUMBER(F7783),"测试名单无纯氢GPS","缺失"),IF(ISNUMBER(E7783),"非测试日仪表","缺失"))))</x:f>
        <x:v>非测试日纯氢</x:v>
      </x:c>
      <x:c r="L7783" s="7" t="n">
        <x:f>IF(K7783="缺失","",IF(K7783="非测试日纯氢",G7783,IF(K7783="非测试日仪表",E7783,F7783)))</x:f>
        <x:v>10</x:v>
      </x:c>
      <x:c r="M7783" s="2" t="n">
        <x:f>IF(K7783="缺失",1,0)</x:f>
        <x:v>0</x:v>
      </x:c>
      <x:c r="N7783" s="2" t="str">
        <x:v>车辆里程查询_20260901-20260930_1024辆_仪表里程.xlsx / Y254</x:v>
      </x:c>
      <x:c r="O7783" s="2" t="str">
        <x:v>车辆里程查询_20260901-20260930_1024辆_GPS里程.xlsx / Y170</x:v>
      </x:c>
      <x:c r="P7783" s="2" t="str">
        <x:v>车辆纯氢气里程查询_20260901-20260930_1024辆.xlsx / Y904</x:v>
      </x:c>
    </x:row>
    <x:row r="7784" ht="22" customHeight="1">
      <x:c r="A7784" s="2" t="n">
        <x:v>306</x:v>
      </x:c>
      <x:c r="B7784" s="2" t="str">
        <x:v>粤A01552F</x:v>
      </x:c>
      <x:c r="C7784" s="2" t="str">
        <x:v>秦挺</x:v>
      </x:c>
      <x:c r="D7784" s="8" t="d">
        <x:v>2026-09-22T00:00:00.000Z</x:v>
      </x:c>
      <x:c r="E7784" s="7" t="n">
        <x:v>130.4</x:v>
      </x:c>
      <x:c r="F7784" s="7" t="n">
        <x:v>123.3</x:v>
      </x:c>
      <x:c r="G7784" s="7" t="n">
        <x:v>8.4</x:v>
      </x:c>
      <x:c r="H7784" s="2" t="str">
        <x:v>否</x:v>
      </x:c>
      <x:c r="I7784" s="7" t="n">
        <x:f>IF(AND(ISNUMBER(E7784),ISNUMBER(F7784)),E7784-F7784,"")</x:f>
        <x:v>7.1000000000000085</x:v>
      </x:c>
      <x:c r="J7784" s="2" t="str">
        <x:f>IF(H7784="否","不适用",IF(AND(ISNUMBER(E7784),ISNUMBER(F7784)),IF(I7784&gt;'规则与名单'!$B$2,"是","否"),"未判定"))</x:f>
        <x:v>不适用</x:v>
      </x:c>
      <x:c r="K7784" s="2" t="str">
        <x:f>IF(J7784="是",IF(ISNUMBER(F7784),"测试日GPS","缺失"),IF(ISNUMBER(G7784),"非测试日纯氢",IF(AND(H7784="是",J7784="未判定"),IF(ISNUMBER(F7784),"测试名单无纯氢GPS","缺失"),IF(ISNUMBER(E7784),"非测试日仪表","缺失"))))</x:f>
        <x:v>非测试日纯氢</x:v>
      </x:c>
      <x:c r="L7784" s="7" t="n">
        <x:f>IF(K7784="缺失","",IF(K7784="非测试日纯氢",G7784,IF(K7784="非测试日仪表",E7784,F7784)))</x:f>
        <x:v>8.4</x:v>
      </x:c>
      <x:c r="M7784" s="2" t="n">
        <x:f>IF(K7784="缺失",1,0)</x:f>
        <x:v>0</x:v>
      </x:c>
      <x:c r="N7784" s="2" t="str">
        <x:v>车辆里程查询_20260901-20260930_1024辆_仪表里程.xlsx / Z254</x:v>
      </x:c>
      <x:c r="O7784" s="2" t="str">
        <x:v>车辆里程查询_20260901-20260930_1024辆_GPS里程.xlsx / Z170</x:v>
      </x:c>
      <x:c r="P7784" s="2" t="str">
        <x:v>车辆纯氢气里程查询_20260901-20260930_1024辆.xlsx / Z904</x:v>
      </x:c>
    </x:row>
    <x:row r="7785" ht="22" customHeight="1">
      <x:c r="A7785" s="2" t="n">
        <x:v>306</x:v>
      </x:c>
      <x:c r="B7785" s="2" t="str">
        <x:v>粤A01552F</x:v>
      </x:c>
      <x:c r="C7785" s="2" t="str">
        <x:v>秦挺</x:v>
      </x:c>
      <x:c r="D7785" s="8" t="d">
        <x:v>2026-09-23T00:00:00.000Z</x:v>
      </x:c>
      <x:c r="E7785" s="7" t="n">
        <x:v>112.8</x:v>
      </x:c>
      <x:c r="F7785" s="7" t="n">
        <x:v>106.7</x:v>
      </x:c>
      <x:c r="G7785" s="7" t="n">
        <x:v>48.3</x:v>
      </x:c>
      <x:c r="H7785" s="2" t="str">
        <x:v>否</x:v>
      </x:c>
      <x:c r="I7785" s="7" t="n">
        <x:f>IF(AND(ISNUMBER(E7785),ISNUMBER(F7785)),E7785-F7785,"")</x:f>
        <x:v>6.099999999999994</x:v>
      </x:c>
      <x:c r="J7785" s="2" t="str">
        <x:f>IF(H7785="否","不适用",IF(AND(ISNUMBER(E7785),ISNUMBER(F7785)),IF(I7785&gt;'规则与名单'!$B$2,"是","否"),"未判定"))</x:f>
        <x:v>不适用</x:v>
      </x:c>
      <x:c r="K7785" s="2" t="str">
        <x:f>IF(J7785="是",IF(ISNUMBER(F7785),"测试日GPS","缺失"),IF(ISNUMBER(G7785),"非测试日纯氢",IF(AND(H7785="是",J7785="未判定"),IF(ISNUMBER(F7785),"测试名单无纯氢GPS","缺失"),IF(ISNUMBER(E7785),"非测试日仪表","缺失"))))</x:f>
        <x:v>非测试日纯氢</x:v>
      </x:c>
      <x:c r="L7785" s="7" t="n">
        <x:f>IF(K7785="缺失","",IF(K7785="非测试日纯氢",G7785,IF(K7785="非测试日仪表",E7785,F7785)))</x:f>
        <x:v>48.3</x:v>
      </x:c>
      <x:c r="M7785" s="2" t="n">
        <x:f>IF(K7785="缺失",1,0)</x:f>
        <x:v>0</x:v>
      </x:c>
      <x:c r="N7785" s="2" t="str">
        <x:v>车辆里程查询_20260901-20260930_1024辆_仪表里程.xlsx / AA254</x:v>
      </x:c>
      <x:c r="O7785" s="2" t="str">
        <x:v>车辆里程查询_20260901-20260930_1024辆_GPS里程.xlsx / AA170</x:v>
      </x:c>
      <x:c r="P7785" s="2" t="str">
        <x:v>车辆纯氢气里程查询_20260901-20260930_1024辆.xlsx / AA904</x:v>
      </x:c>
    </x:row>
    <x:row r="7786" ht="22" customHeight="1">
      <x:c r="A7786" s="2" t="n">
        <x:v>306</x:v>
      </x:c>
      <x:c r="B7786" s="2" t="str">
        <x:v>粤A01552F</x:v>
      </x:c>
      <x:c r="C7786" s="2" t="str">
        <x:v>秦挺</x:v>
      </x:c>
      <x:c r="D7786" s="8" t="d">
        <x:v>2026-09-24T00:00:00.000Z</x:v>
      </x:c>
      <x:c r="E7786" s="7" t="n">
        <x:v>109.1</x:v>
      </x:c>
      <x:c r="F7786" s="7" t="n">
        <x:v>103.5</x:v>
      </x:c>
      <x:c r="G7786" s="7" t="n">
        <x:v>0</x:v>
      </x:c>
      <x:c r="H7786" s="2" t="str">
        <x:v>否</x:v>
      </x:c>
      <x:c r="I7786" s="7" t="n">
        <x:f>IF(AND(ISNUMBER(E7786),ISNUMBER(F7786)),E7786-F7786,"")</x:f>
        <x:v>5.599999999999994</x:v>
      </x:c>
      <x:c r="J7786" s="2" t="str">
        <x:f>IF(H7786="否","不适用",IF(AND(ISNUMBER(E7786),ISNUMBER(F7786)),IF(I7786&gt;'规则与名单'!$B$2,"是","否"),"未判定"))</x:f>
        <x:v>不适用</x:v>
      </x:c>
      <x:c r="K7786" s="2" t="str">
        <x:f>IF(J7786="是",IF(ISNUMBER(F7786),"测试日GPS","缺失"),IF(ISNUMBER(G7786),"非测试日纯氢",IF(AND(H7786="是",J7786="未判定"),IF(ISNUMBER(F7786),"测试名单无纯氢GPS","缺失"),IF(ISNUMBER(E7786),"非测试日仪表","缺失"))))</x:f>
        <x:v>非测试日纯氢</x:v>
      </x:c>
      <x:c r="L7786" s="7" t="n">
        <x:f>IF(K7786="缺失","",IF(K7786="非测试日纯氢",G7786,IF(K7786="非测试日仪表",E7786,F7786)))</x:f>
        <x:v>0</x:v>
      </x:c>
      <x:c r="M7786" s="2" t="n">
        <x:f>IF(K7786="缺失",1,0)</x:f>
        <x:v>0</x:v>
      </x:c>
      <x:c r="N7786" s="2" t="str">
        <x:v>车辆里程查询_20260901-20260930_1024辆_仪表里程.xlsx / AB254</x:v>
      </x:c>
      <x:c r="O7786" s="2" t="str">
        <x:v>车辆里程查询_20260901-20260930_1024辆_GPS里程.xlsx / AB170</x:v>
      </x:c>
      <x:c r="P7786" s="2" t="str">
        <x:v>车辆纯氢气里程查询_20260901-20260930_1024辆.xlsx / AB904</x:v>
      </x:c>
    </x:row>
    <x:row r="7787" ht="22" customHeight="1">
      <x:c r="A7787" s="2" t="n">
        <x:v>306</x:v>
      </x:c>
      <x:c r="B7787" s="2" t="str">
        <x:v>粤A01552F</x:v>
      </x:c>
      <x:c r="C7787" s="2" t="str">
        <x:v>秦挺</x:v>
      </x:c>
      <x:c r="D7787" s="8" t="d">
        <x:v>2026-09-25T00:00:00.000Z</x:v>
      </x:c>
      <x:c r="E7787" s="7" t="n">
        <x:v>55.3</x:v>
      </x:c>
      <x:c r="F7787" s="7" t="n">
        <x:v>52.6</x:v>
      </x:c>
      <x:c r="G7787" s="7" t="n">
        <x:v>0</x:v>
      </x:c>
      <x:c r="H7787" s="2" t="str">
        <x:v>否</x:v>
      </x:c>
      <x:c r="I7787" s="7" t="n">
        <x:f>IF(AND(ISNUMBER(E7787),ISNUMBER(F7787)),E7787-F7787,"")</x:f>
        <x:v>2.6999999999999957</x:v>
      </x:c>
      <x:c r="J7787" s="2" t="str">
        <x:f>IF(H7787="否","不适用",IF(AND(ISNUMBER(E7787),ISNUMBER(F7787)),IF(I7787&gt;'规则与名单'!$B$2,"是","否"),"未判定"))</x:f>
        <x:v>不适用</x:v>
      </x:c>
      <x:c r="K7787" s="2" t="str">
        <x:f>IF(J7787="是",IF(ISNUMBER(F7787),"测试日GPS","缺失"),IF(ISNUMBER(G7787),"非测试日纯氢",IF(AND(H7787="是",J7787="未判定"),IF(ISNUMBER(F7787),"测试名单无纯氢GPS","缺失"),IF(ISNUMBER(E7787),"非测试日仪表","缺失"))))</x:f>
        <x:v>非测试日纯氢</x:v>
      </x:c>
      <x:c r="L7787" s="7" t="n">
        <x:f>IF(K7787="缺失","",IF(K7787="非测试日纯氢",G7787,IF(K7787="非测试日仪表",E7787,F7787)))</x:f>
        <x:v>0</x:v>
      </x:c>
      <x:c r="M7787" s="2" t="n">
        <x:f>IF(K7787="缺失",1,0)</x:f>
        <x:v>0</x:v>
      </x:c>
      <x:c r="N7787" s="2" t="str">
        <x:v>车辆里程查询_20260901-20260930_1024辆_仪表里程.xlsx / AC254</x:v>
      </x:c>
      <x:c r="O7787" s="2" t="str">
        <x:v>车辆里程查询_20260901-20260930_1024辆_GPS里程.xlsx / AC170</x:v>
      </x:c>
      <x:c r="P7787" s="2" t="str">
        <x:v>车辆纯氢气里程查询_20260901-20260930_1024辆.xlsx / AC904</x:v>
      </x:c>
    </x:row>
    <x:row r="7788" ht="22" customHeight="1">
      <x:c r="A7788" s="2" t="n">
        <x:v>306</x:v>
      </x:c>
      <x:c r="B7788" s="2" t="str">
        <x:v>粤A01552F</x:v>
      </x:c>
      <x:c r="C7788" s="2" t="str">
        <x:v>秦挺</x:v>
      </x:c>
      <x:c r="D7788" s="8" t="d">
        <x:v>2026-09-26T00:00:00.000Z</x:v>
      </x:c>
      <x:c r="E7788" s="7" t="n">
        <x:v>54.7</x:v>
      </x:c>
      <x:c r="F7788" s="7" t="n">
        <x:v>51.9</x:v>
      </x:c>
      <x:c r="G7788" s="7" t="n">
        <x:v>5.6</x:v>
      </x:c>
      <x:c r="H7788" s="2" t="str">
        <x:v>否</x:v>
      </x:c>
      <x:c r="I7788" s="7" t="n">
        <x:f>IF(AND(ISNUMBER(E7788),ISNUMBER(F7788)),E7788-F7788,"")</x:f>
        <x:v>2.8000000000000043</x:v>
      </x:c>
      <x:c r="J7788" s="2" t="str">
        <x:f>IF(H7788="否","不适用",IF(AND(ISNUMBER(E7788),ISNUMBER(F7788)),IF(I7788&gt;'规则与名单'!$B$2,"是","否"),"未判定"))</x:f>
        <x:v>不适用</x:v>
      </x:c>
      <x:c r="K7788" s="2" t="str">
        <x:f>IF(J7788="是",IF(ISNUMBER(F7788),"测试日GPS","缺失"),IF(ISNUMBER(G7788),"非测试日纯氢",IF(AND(H7788="是",J7788="未判定"),IF(ISNUMBER(F7788),"测试名单无纯氢GPS","缺失"),IF(ISNUMBER(E7788),"非测试日仪表","缺失"))))</x:f>
        <x:v>非测试日纯氢</x:v>
      </x:c>
      <x:c r="L7788" s="7" t="n">
        <x:f>IF(K7788="缺失","",IF(K7788="非测试日纯氢",G7788,IF(K7788="非测试日仪表",E7788,F7788)))</x:f>
        <x:v>5.6</x:v>
      </x:c>
      <x:c r="M7788" s="2" t="n">
        <x:f>IF(K7788="缺失",1,0)</x:f>
        <x:v>0</x:v>
      </x:c>
      <x:c r="N7788" s="2" t="str">
        <x:v>车辆里程查询_20260901-20260930_1024辆_仪表里程.xlsx / AD254</x:v>
      </x:c>
      <x:c r="O7788" s="2" t="str">
        <x:v>车辆里程查询_20260901-20260930_1024辆_GPS里程.xlsx / AD170</x:v>
      </x:c>
      <x:c r="P7788" s="2" t="str">
        <x:v>车辆纯氢气里程查询_20260901-20260930_1024辆.xlsx / AD904</x:v>
      </x:c>
    </x:row>
    <x:row r="7789" ht="22" customHeight="1">
      <x:c r="A7789" s="2" t="n">
        <x:v>306</x:v>
      </x:c>
      <x:c r="B7789" s="2" t="str">
        <x:v>粤A01552F</x:v>
      </x:c>
      <x:c r="C7789" s="2" t="str">
        <x:v>秦挺</x:v>
      </x:c>
      <x:c r="D7789" s="8" t="d">
        <x:v>2026-09-27T00:00:00.000Z</x:v>
      </x:c>
      <x:c r="E7789" s="7" t="n">
        <x:v>84</x:v>
      </x:c>
      <x:c r="F7789" s="7" t="n">
        <x:v>79.8</x:v>
      </x:c>
      <x:c r="G7789" s="7" t="n">
        <x:v>0.6</x:v>
      </x:c>
      <x:c r="H7789" s="2" t="str">
        <x:v>否</x:v>
      </x:c>
      <x:c r="I7789" s="7" t="n">
        <x:f>IF(AND(ISNUMBER(E7789),ISNUMBER(F7789)),E7789-F7789,"")</x:f>
        <x:v>4.200000000000003</x:v>
      </x:c>
      <x:c r="J7789" s="2" t="str">
        <x:f>IF(H7789="否","不适用",IF(AND(ISNUMBER(E7789),ISNUMBER(F7789)),IF(I7789&gt;'规则与名单'!$B$2,"是","否"),"未判定"))</x:f>
        <x:v>不适用</x:v>
      </x:c>
      <x:c r="K7789" s="2" t="str">
        <x:f>IF(J7789="是",IF(ISNUMBER(F7789),"测试日GPS","缺失"),IF(ISNUMBER(G7789),"非测试日纯氢",IF(AND(H7789="是",J7789="未判定"),IF(ISNUMBER(F7789),"测试名单无纯氢GPS","缺失"),IF(ISNUMBER(E7789),"非测试日仪表","缺失"))))</x:f>
        <x:v>非测试日纯氢</x:v>
      </x:c>
      <x:c r="L7789" s="7" t="n">
        <x:f>IF(K7789="缺失","",IF(K7789="非测试日纯氢",G7789,IF(K7789="非测试日仪表",E7789,F7789)))</x:f>
        <x:v>0.6</x:v>
      </x:c>
      <x:c r="M7789" s="2" t="n">
        <x:f>IF(K7789="缺失",1,0)</x:f>
        <x:v>0</x:v>
      </x:c>
      <x:c r="N7789" s="2" t="str">
        <x:v>车辆里程查询_20260901-20260930_1024辆_仪表里程.xlsx / AE254</x:v>
      </x:c>
      <x:c r="O7789" s="2" t="str">
        <x:v>车辆里程查询_20260901-20260930_1024辆_GPS里程.xlsx / AE170</x:v>
      </x:c>
      <x:c r="P7789" s="2" t="str">
        <x:v>车辆纯氢气里程查询_20260901-20260930_1024辆.xlsx / AE904</x:v>
      </x:c>
    </x:row>
    <x:row r="7790" ht="22" customHeight="1">
      <x:c r="A7790" s="2" t="n">
        <x:v>306</x:v>
      </x:c>
      <x:c r="B7790" s="2" t="str">
        <x:v>粤A01552F</x:v>
      </x:c>
      <x:c r="C7790" s="2" t="str">
        <x:v>秦挺</x:v>
      </x:c>
      <x:c r="D7790" s="8" t="d">
        <x:v>2026-09-28T00:00:00.000Z</x:v>
      </x:c>
      <x:c r="E7790" s="7" t="n">
        <x:v>84.8</x:v>
      </x:c>
      <x:c r="F7790" s="7" t="n">
        <x:v>82.5</x:v>
      </x:c>
      <x:c r="G7790" s="7" t="n">
        <x:v>1.7</x:v>
      </x:c>
      <x:c r="H7790" s="2" t="str">
        <x:v>否</x:v>
      </x:c>
      <x:c r="I7790" s="7" t="n">
        <x:f>IF(AND(ISNUMBER(E7790),ISNUMBER(F7790)),E7790-F7790,"")</x:f>
        <x:v>2.299999999999997</x:v>
      </x:c>
      <x:c r="J7790" s="2" t="str">
        <x:f>IF(H7790="否","不适用",IF(AND(ISNUMBER(E7790),ISNUMBER(F7790)),IF(I7790&gt;'规则与名单'!$B$2,"是","否"),"未判定"))</x:f>
        <x:v>不适用</x:v>
      </x:c>
      <x:c r="K7790" s="2" t="str">
        <x:f>IF(J7790="是",IF(ISNUMBER(F7790),"测试日GPS","缺失"),IF(ISNUMBER(G7790),"非测试日纯氢",IF(AND(H7790="是",J7790="未判定"),IF(ISNUMBER(F7790),"测试名单无纯氢GPS","缺失"),IF(ISNUMBER(E7790),"非测试日仪表","缺失"))))</x:f>
        <x:v>非测试日纯氢</x:v>
      </x:c>
      <x:c r="L7790" s="7" t="n">
        <x:f>IF(K7790="缺失","",IF(K7790="非测试日纯氢",G7790,IF(K7790="非测试日仪表",E7790,F7790)))</x:f>
        <x:v>1.7</x:v>
      </x:c>
      <x:c r="M7790" s="2" t="n">
        <x:f>IF(K7790="缺失",1,0)</x:f>
        <x:v>0</x:v>
      </x:c>
      <x:c r="N7790" s="2" t="str">
        <x:v>车辆里程查询_20260901-20260930_1024辆_仪表里程.xlsx / AF254</x:v>
      </x:c>
      <x:c r="O7790" s="2" t="str">
        <x:v>车辆里程查询_20260901-20260930_1024辆_GPS里程.xlsx / AF170</x:v>
      </x:c>
      <x:c r="P7790" s="2" t="str">
        <x:v>车辆纯氢气里程查询_20260901-20260930_1024辆.xlsx / AF904</x:v>
      </x:c>
    </x:row>
    <x:row r="7791" ht="22" customHeight="1">
      <x:c r="A7791" s="2" t="n">
        <x:v>306</x:v>
      </x:c>
      <x:c r="B7791" s="2" t="str">
        <x:v>粤A01552F</x:v>
      </x:c>
      <x:c r="C7791" s="2" t="str">
        <x:v>秦挺</x:v>
      </x:c>
      <x:c r="D7791" s="8" t="d">
        <x:v>2026-09-29T00:00:00.000Z</x:v>
      </x:c>
      <x:c r="E7791" s="7" t="n">
        <x:v>123.2</x:v>
      </x:c>
      <x:c r="F7791" s="7" t="n">
        <x:v>116.6</x:v>
      </x:c>
      <x:c r="G7791" s="7" t="n">
        <x:v>1.4</x:v>
      </x:c>
      <x:c r="H7791" s="2" t="str">
        <x:v>否</x:v>
      </x:c>
      <x:c r="I7791" s="7" t="n">
        <x:f>IF(AND(ISNUMBER(E7791),ISNUMBER(F7791)),E7791-F7791,"")</x:f>
        <x:v>6.6000000000000085</x:v>
      </x:c>
      <x:c r="J7791" s="2" t="str">
        <x:f>IF(H7791="否","不适用",IF(AND(ISNUMBER(E7791),ISNUMBER(F7791)),IF(I7791&gt;'规则与名单'!$B$2,"是","否"),"未判定"))</x:f>
        <x:v>不适用</x:v>
      </x:c>
      <x:c r="K7791" s="2" t="str">
        <x:f>IF(J7791="是",IF(ISNUMBER(F7791),"测试日GPS","缺失"),IF(ISNUMBER(G7791),"非测试日纯氢",IF(AND(H7791="是",J7791="未判定"),IF(ISNUMBER(F7791),"测试名单无纯氢GPS","缺失"),IF(ISNUMBER(E7791),"非测试日仪表","缺失"))))</x:f>
        <x:v>非测试日纯氢</x:v>
      </x:c>
      <x:c r="L7791" s="7" t="n">
        <x:f>IF(K7791="缺失","",IF(K7791="非测试日纯氢",G7791,IF(K7791="非测试日仪表",E7791,F7791)))</x:f>
        <x:v>1.4</x:v>
      </x:c>
      <x:c r="M7791" s="2" t="n">
        <x:f>IF(K7791="缺失",1,0)</x:f>
        <x:v>0</x:v>
      </x:c>
      <x:c r="N7791" s="2" t="str">
        <x:v>车辆里程查询_20260901-20260930_1024辆_仪表里程.xlsx / AG254</x:v>
      </x:c>
      <x:c r="O7791" s="2" t="str">
        <x:v>车辆里程查询_20260901-20260930_1024辆_GPS里程.xlsx / AG170</x:v>
      </x:c>
      <x:c r="P7791" s="2" t="str">
        <x:v>车辆纯氢气里程查询_20260901-20260930_1024辆.xlsx / AG904</x:v>
      </x:c>
    </x:row>
    <x:row r="7792" ht="22" customHeight="1">
      <x:c r="A7792" s="2" t="n">
        <x:v>306</x:v>
      </x:c>
      <x:c r="B7792" s="2" t="str">
        <x:v>粤A01552F</x:v>
      </x:c>
      <x:c r="C7792" s="2" t="str">
        <x:v>秦挺</x:v>
      </x:c>
      <x:c r="D7792" s="8" t="d">
        <x:v>2026-09-30T00:00:00.000Z</x:v>
      </x:c>
      <x:c r="E7792" s="7" t="n">
        <x:v>102.9</x:v>
      </x:c>
      <x:c r="F7792" s="7" t="n">
        <x:v>97.6</x:v>
      </x:c>
      <x:c r="G7792" s="7" t="n">
        <x:v>0.7</x:v>
      </x:c>
      <x:c r="H7792" s="2" t="str">
        <x:v>否</x:v>
      </x:c>
      <x:c r="I7792" s="7" t="n">
        <x:f>IF(AND(ISNUMBER(E7792),ISNUMBER(F7792)),E7792-F7792,"")</x:f>
        <x:v>5.300000000000011</x:v>
      </x:c>
      <x:c r="J7792" s="2" t="str">
        <x:f>IF(H7792="否","不适用",IF(AND(ISNUMBER(E7792),ISNUMBER(F7792)),IF(I7792&gt;'规则与名单'!$B$2,"是","否"),"未判定"))</x:f>
        <x:v>不适用</x:v>
      </x:c>
      <x:c r="K7792" s="2" t="str">
        <x:f>IF(J7792="是",IF(ISNUMBER(F7792),"测试日GPS","缺失"),IF(ISNUMBER(G7792),"非测试日纯氢",IF(AND(H7792="是",J7792="未判定"),IF(ISNUMBER(F7792),"测试名单无纯氢GPS","缺失"),IF(ISNUMBER(E7792),"非测试日仪表","缺失"))))</x:f>
        <x:v>非测试日纯氢</x:v>
      </x:c>
      <x:c r="L7792" s="7" t="n">
        <x:f>IF(K7792="缺失","",IF(K7792="非测试日纯氢",G7792,IF(K7792="非测试日仪表",E7792,F7792)))</x:f>
        <x:v>0.7</x:v>
      </x:c>
      <x:c r="M7792" s="2" t="n">
        <x:f>IF(K7792="缺失",1,0)</x:f>
        <x:v>0</x:v>
      </x:c>
      <x:c r="N7792" s="2" t="str">
        <x:v>车辆里程查询_20260901-20260930_1024辆_仪表里程.xlsx / AH254</x:v>
      </x:c>
      <x:c r="O7792" s="2" t="str">
        <x:v>车辆里程查询_20260901-20260930_1024辆_GPS里程.xlsx / AH170</x:v>
      </x:c>
      <x:c r="P7792" s="2" t="str">
        <x:v>车辆纯氢气里程查询_20260901-20260930_1024辆.xlsx / AH904</x:v>
      </x:c>
    </x:row>
    <x:row r="7793" ht="22" customHeight="1">
      <x:c r="A7793" s="2" t="n">
        <x:v>307</x:v>
      </x:c>
      <x:c r="B7793" s="2" t="str">
        <x:v>粤A01629F</x:v>
      </x:c>
      <x:c r="C7793" s="2" t="str">
        <x:v>秦挺</x:v>
      </x:c>
      <x:c r="D7793" s="8" t="d">
        <x:v>2026-09-01T00:00:00.000Z</x:v>
      </x:c>
      <x:c r="E7793" s="7" t="n">
        <x:v>265.4</x:v>
      </x:c>
      <x:c r="F7793" s="7" t="n">
        <x:v>251</x:v>
      </x:c>
      <x:c r="G7793" s="7" t="n">
        <x:v>265.4</x:v>
      </x:c>
      <x:c r="H7793" s="2" t="str">
        <x:v>否</x:v>
      </x:c>
      <x:c r="I7793" s="7" t="n">
        <x:f>IF(AND(ISNUMBER(E7793),ISNUMBER(F7793)),E7793-F7793,"")</x:f>
        <x:v>14.399999999999977</x:v>
      </x:c>
      <x:c r="J7793" s="2" t="str">
        <x:f>IF(H7793="否","不适用",IF(AND(ISNUMBER(E7793),ISNUMBER(F7793)),IF(I7793&gt;'规则与名单'!$B$2,"是","否"),"未判定"))</x:f>
        <x:v>不适用</x:v>
      </x:c>
      <x:c r="K7793" s="2" t="str">
        <x:f>IF(J7793="是",IF(ISNUMBER(F7793),"测试日GPS","缺失"),IF(ISNUMBER(G7793),"非测试日纯氢",IF(AND(H7793="是",J7793="未判定"),IF(ISNUMBER(F7793),"测试名单无纯氢GPS","缺失"),IF(ISNUMBER(E7793),"非测试日仪表","缺失"))))</x:f>
        <x:v>非测试日纯氢</x:v>
      </x:c>
      <x:c r="L7793" s="7" t="n">
        <x:f>IF(K7793="缺失","",IF(K7793="非测试日纯氢",G7793,IF(K7793="非测试日仪表",E7793,F7793)))</x:f>
        <x:v>265.4</x:v>
      </x:c>
      <x:c r="M7793" s="2" t="n">
        <x:f>IF(K7793="缺失",1,0)</x:f>
        <x:v>0</x:v>
      </x:c>
      <x:c r="N7793" s="2" t="str">
        <x:v>车辆里程查询_20260901-20260930_1024辆_仪表里程.xlsx / E251</x:v>
      </x:c>
      <x:c r="O7793" s="2" t="str">
        <x:v>车辆里程查询_20260901-20260930_1024辆_GPS里程.xlsx / E168</x:v>
      </x:c>
      <x:c r="P7793" s="2" t="str">
        <x:v>车辆纯氢气里程查询_20260901-20260930_1024辆.xlsx / E897</x:v>
      </x:c>
    </x:row>
    <x:row r="7794" ht="22" customHeight="1">
      <x:c r="A7794" s="2" t="n">
        <x:v>307</x:v>
      </x:c>
      <x:c r="B7794" s="2" t="str">
        <x:v>粤A01629F</x:v>
      </x:c>
      <x:c r="C7794" s="2" t="str">
        <x:v>秦挺</x:v>
      </x:c>
      <x:c r="D7794" s="8" t="d">
        <x:v>2026-09-02T00:00:00.000Z</x:v>
      </x:c>
      <x:c r="E7794" s="7"/>
      <x:c r="F7794" s="7" t="n">
        <x:v>0</x:v>
      </x:c>
      <x:c r="G7794" s="7"/>
      <x:c r="H7794" s="2" t="str">
        <x:v>否</x:v>
      </x:c>
      <x:c r="I7794" s="7" t="str">
        <x:f>IF(AND(ISNUMBER(E7794),ISNUMBER(F7794)),E7794-F7794,"")</x:f>
      </x:c>
      <x:c r="J7794" s="2" t="str">
        <x:f>IF(H7794="否","不适用",IF(AND(ISNUMBER(E7794),ISNUMBER(F7794)),IF(I7794&gt;'规则与名单'!$B$2,"是","否"),"未判定"))</x:f>
        <x:v>不适用</x:v>
      </x:c>
      <x:c r="K7794" s="2" t="str">
        <x:f>IF(J7794="是",IF(ISNUMBER(F7794),"测试日GPS","缺失"),IF(ISNUMBER(G7794),"非测试日纯氢",IF(AND(H7794="是",J7794="未判定"),IF(ISNUMBER(F7794),"测试名单无纯氢GPS","缺失"),IF(ISNUMBER(E7794),"非测试日仪表","缺失"))))</x:f>
        <x:v>缺失</x:v>
      </x:c>
      <x:c r="L7794" s="7" t="str">
        <x:f>IF(K7794="缺失","",IF(K7794="非测试日纯氢",G7794,IF(K7794="非测试日仪表",E7794,F7794)))</x:f>
      </x:c>
      <x:c r="M7794" s="2" t="n">
        <x:f>IF(K7794="缺失",1,0)</x:f>
        <x:v>1</x:v>
      </x:c>
      <x:c r="N7794" s="2" t="str">
        <x:v>车辆里程查询_20260901-20260930_1024辆_仪表里程.xlsx / F251</x:v>
      </x:c>
      <x:c r="O7794" s="2" t="str">
        <x:v>车辆里程查询_20260901-20260930_1024辆_GPS里程.xlsx / F168</x:v>
      </x:c>
      <x:c r="P7794" s="2" t="str">
        <x:v>车辆纯氢气里程查询_20260901-20260930_1024辆.xlsx / F897</x:v>
      </x:c>
    </x:row>
    <x:row r="7795" ht="22" customHeight="1">
      <x:c r="A7795" s="2" t="n">
        <x:v>307</x:v>
      </x:c>
      <x:c r="B7795" s="2" t="str">
        <x:v>粤A01629F</x:v>
      </x:c>
      <x:c r="C7795" s="2" t="str">
        <x:v>秦挺</x:v>
      </x:c>
      <x:c r="D7795" s="8" t="d">
        <x:v>2026-09-03T00:00:00.000Z</x:v>
      </x:c>
      <x:c r="E7795" s="7"/>
      <x:c r="F7795" s="7" t="n">
        <x:v>0</x:v>
      </x:c>
      <x:c r="G7795" s="7"/>
      <x:c r="H7795" s="2" t="str">
        <x:v>否</x:v>
      </x:c>
      <x:c r="I7795" s="7" t="str">
        <x:f>IF(AND(ISNUMBER(E7795),ISNUMBER(F7795)),E7795-F7795,"")</x:f>
      </x:c>
      <x:c r="J7795" s="2" t="str">
        <x:f>IF(H7795="否","不适用",IF(AND(ISNUMBER(E7795),ISNUMBER(F7795)),IF(I7795&gt;'规则与名单'!$B$2,"是","否"),"未判定"))</x:f>
        <x:v>不适用</x:v>
      </x:c>
      <x:c r="K7795" s="2" t="str">
        <x:f>IF(J7795="是",IF(ISNUMBER(F7795),"测试日GPS","缺失"),IF(ISNUMBER(G7795),"非测试日纯氢",IF(AND(H7795="是",J7795="未判定"),IF(ISNUMBER(F7795),"测试名单无纯氢GPS","缺失"),IF(ISNUMBER(E7795),"非测试日仪表","缺失"))))</x:f>
        <x:v>缺失</x:v>
      </x:c>
      <x:c r="L7795" s="7" t="str">
        <x:f>IF(K7795="缺失","",IF(K7795="非测试日纯氢",G7795,IF(K7795="非测试日仪表",E7795,F7795)))</x:f>
      </x:c>
      <x:c r="M7795" s="2" t="n">
        <x:f>IF(K7795="缺失",1,0)</x:f>
        <x:v>1</x:v>
      </x:c>
      <x:c r="N7795" s="2" t="str">
        <x:v>车辆里程查询_20260901-20260930_1024辆_仪表里程.xlsx / G251</x:v>
      </x:c>
      <x:c r="O7795" s="2" t="str">
        <x:v>车辆里程查询_20260901-20260930_1024辆_GPS里程.xlsx / G168</x:v>
      </x:c>
      <x:c r="P7795" s="2" t="str">
        <x:v>车辆纯氢气里程查询_20260901-20260930_1024辆.xlsx / G897</x:v>
      </x:c>
    </x:row>
    <x:row r="7796" ht="22" customHeight="1">
      <x:c r="A7796" s="2" t="n">
        <x:v>307</x:v>
      </x:c>
      <x:c r="B7796" s="2" t="str">
        <x:v>粤A01629F</x:v>
      </x:c>
      <x:c r="C7796" s="2" t="str">
        <x:v>秦挺</x:v>
      </x:c>
      <x:c r="D7796" s="8" t="d">
        <x:v>2026-09-04T00:00:00.000Z</x:v>
      </x:c>
      <x:c r="E7796" s="7" t="n">
        <x:v>0</x:v>
      </x:c>
      <x:c r="F7796" s="7" t="n">
        <x:v>0</x:v>
      </x:c>
      <x:c r="G7796" s="7"/>
      <x:c r="H7796" s="2" t="str">
        <x:v>否</x:v>
      </x:c>
      <x:c r="I7796" s="7" t="n">
        <x:f>IF(AND(ISNUMBER(E7796),ISNUMBER(F7796)),E7796-F7796,"")</x:f>
        <x:v>0</x:v>
      </x:c>
      <x:c r="J7796" s="2" t="str">
        <x:f>IF(H7796="否","不适用",IF(AND(ISNUMBER(E7796),ISNUMBER(F7796)),IF(I7796&gt;'规则与名单'!$B$2,"是","否"),"未判定"))</x:f>
        <x:v>不适用</x:v>
      </x:c>
      <x:c r="K7796" s="2" t="str">
        <x:f>IF(J7796="是",IF(ISNUMBER(F7796),"测试日GPS","缺失"),IF(ISNUMBER(G7796),"非测试日纯氢",IF(AND(H7796="是",J7796="未判定"),IF(ISNUMBER(F7796),"测试名单无纯氢GPS","缺失"),IF(ISNUMBER(E7796),"非测试日仪表","缺失"))))</x:f>
        <x:v>非测试日仪表</x:v>
      </x:c>
      <x:c r="L7796" s="7" t="n">
        <x:f>IF(K7796="缺失","",IF(K7796="非测试日纯氢",G7796,IF(K7796="非测试日仪表",E7796,F7796)))</x:f>
        <x:v>0</x:v>
      </x:c>
      <x:c r="M7796" s="2" t="n">
        <x:f>IF(K7796="缺失",1,0)</x:f>
        <x:v>0</x:v>
      </x:c>
      <x:c r="N7796" s="2" t="str">
        <x:v>车辆里程查询_20260901-20260930_1024辆_仪表里程.xlsx / H251</x:v>
      </x:c>
      <x:c r="O7796" s="2" t="str">
        <x:v>车辆里程查询_20260901-20260930_1024辆_GPS里程.xlsx / H168</x:v>
      </x:c>
      <x:c r="P7796" s="2" t="str">
        <x:v>车辆纯氢气里程查询_20260901-20260930_1024辆.xlsx / H897</x:v>
      </x:c>
    </x:row>
    <x:row r="7797" ht="22" customHeight="1">
      <x:c r="A7797" s="2" t="n">
        <x:v>307</x:v>
      </x:c>
      <x:c r="B7797" s="2" t="str">
        <x:v>粤A01629F</x:v>
      </x:c>
      <x:c r="C7797" s="2" t="str">
        <x:v>秦挺</x:v>
      </x:c>
      <x:c r="D7797" s="8" t="d">
        <x:v>2026-09-05T00:00:00.000Z</x:v>
      </x:c>
      <x:c r="E7797" s="7" t="n">
        <x:v>0</x:v>
      </x:c>
      <x:c r="F7797" s="7" t="n">
        <x:v>0.1</x:v>
      </x:c>
      <x:c r="G7797" s="7"/>
      <x:c r="H7797" s="2" t="str">
        <x:v>否</x:v>
      </x:c>
      <x:c r="I7797" s="7" t="n">
        <x:f>IF(AND(ISNUMBER(E7797),ISNUMBER(F7797)),E7797-F7797,"")</x:f>
        <x:v>-0.1</x:v>
      </x:c>
      <x:c r="J7797" s="2" t="str">
        <x:f>IF(H7797="否","不适用",IF(AND(ISNUMBER(E7797),ISNUMBER(F7797)),IF(I7797&gt;'规则与名单'!$B$2,"是","否"),"未判定"))</x:f>
        <x:v>不适用</x:v>
      </x:c>
      <x:c r="K7797" s="2" t="str">
        <x:f>IF(J7797="是",IF(ISNUMBER(F7797),"测试日GPS","缺失"),IF(ISNUMBER(G7797),"非测试日纯氢",IF(AND(H7797="是",J7797="未判定"),IF(ISNUMBER(F7797),"测试名单无纯氢GPS","缺失"),IF(ISNUMBER(E7797),"非测试日仪表","缺失"))))</x:f>
        <x:v>非测试日仪表</x:v>
      </x:c>
      <x:c r="L7797" s="7" t="n">
        <x:f>IF(K7797="缺失","",IF(K7797="非测试日纯氢",G7797,IF(K7797="非测试日仪表",E7797,F7797)))</x:f>
        <x:v>0</x:v>
      </x:c>
      <x:c r="M7797" s="2" t="n">
        <x:f>IF(K7797="缺失",1,0)</x:f>
        <x:v>0</x:v>
      </x:c>
      <x:c r="N7797" s="2" t="str">
        <x:v>车辆里程查询_20260901-20260930_1024辆_仪表里程.xlsx / I251</x:v>
      </x:c>
      <x:c r="O7797" s="2" t="str">
        <x:v>车辆里程查询_20260901-20260930_1024辆_GPS里程.xlsx / I168</x:v>
      </x:c>
      <x:c r="P7797" s="2" t="str">
        <x:v>车辆纯氢气里程查询_20260901-20260930_1024辆.xlsx / I897</x:v>
      </x:c>
    </x:row>
    <x:row r="7798" ht="22" customHeight="1">
      <x:c r="A7798" s="2" t="n">
        <x:v>307</x:v>
      </x:c>
      <x:c r="B7798" s="2" t="str">
        <x:v>粤A01629F</x:v>
      </x:c>
      <x:c r="C7798" s="2" t="str">
        <x:v>秦挺</x:v>
      </x:c>
      <x:c r="D7798" s="8" t="d">
        <x:v>2026-09-06T00:00:00.000Z</x:v>
      </x:c>
      <x:c r="E7798" s="7"/>
      <x:c r="F7798" s="7" t="n">
        <x:v>0</x:v>
      </x:c>
      <x:c r="G7798" s="7"/>
      <x:c r="H7798" s="2" t="str">
        <x:v>否</x:v>
      </x:c>
      <x:c r="I7798" s="7" t="str">
        <x:f>IF(AND(ISNUMBER(E7798),ISNUMBER(F7798)),E7798-F7798,"")</x:f>
      </x:c>
      <x:c r="J7798" s="2" t="str">
        <x:f>IF(H7798="否","不适用",IF(AND(ISNUMBER(E7798),ISNUMBER(F7798)),IF(I7798&gt;'规则与名单'!$B$2,"是","否"),"未判定"))</x:f>
        <x:v>不适用</x:v>
      </x:c>
      <x:c r="K7798" s="2" t="str">
        <x:f>IF(J7798="是",IF(ISNUMBER(F7798),"测试日GPS","缺失"),IF(ISNUMBER(G7798),"非测试日纯氢",IF(AND(H7798="是",J7798="未判定"),IF(ISNUMBER(F7798),"测试名单无纯氢GPS","缺失"),IF(ISNUMBER(E7798),"非测试日仪表","缺失"))))</x:f>
        <x:v>缺失</x:v>
      </x:c>
      <x:c r="L7798" s="7" t="str">
        <x:f>IF(K7798="缺失","",IF(K7798="非测试日纯氢",G7798,IF(K7798="非测试日仪表",E7798,F7798)))</x:f>
      </x:c>
      <x:c r="M7798" s="2" t="n">
        <x:f>IF(K7798="缺失",1,0)</x:f>
        <x:v>1</x:v>
      </x:c>
      <x:c r="N7798" s="2" t="str">
        <x:v>车辆里程查询_20260901-20260930_1024辆_仪表里程.xlsx / J251</x:v>
      </x:c>
      <x:c r="O7798" s="2" t="str">
        <x:v>车辆里程查询_20260901-20260930_1024辆_GPS里程.xlsx / J168</x:v>
      </x:c>
      <x:c r="P7798" s="2" t="str">
        <x:v>车辆纯氢气里程查询_20260901-20260930_1024辆.xlsx / J897</x:v>
      </x:c>
    </x:row>
    <x:row r="7799" ht="22" customHeight="1">
      <x:c r="A7799" s="2" t="n">
        <x:v>307</x:v>
      </x:c>
      <x:c r="B7799" s="2" t="str">
        <x:v>粤A01629F</x:v>
      </x:c>
      <x:c r="C7799" s="2" t="str">
        <x:v>秦挺</x:v>
      </x:c>
      <x:c r="D7799" s="8" t="d">
        <x:v>2026-09-07T00:00:00.000Z</x:v>
      </x:c>
      <x:c r="E7799" s="7"/>
      <x:c r="F7799" s="7" t="n">
        <x:v>0</x:v>
      </x:c>
      <x:c r="G7799" s="7"/>
      <x:c r="H7799" s="2" t="str">
        <x:v>否</x:v>
      </x:c>
      <x:c r="I7799" s="7" t="str">
        <x:f>IF(AND(ISNUMBER(E7799),ISNUMBER(F7799)),E7799-F7799,"")</x:f>
      </x:c>
      <x:c r="J7799" s="2" t="str">
        <x:f>IF(H7799="否","不适用",IF(AND(ISNUMBER(E7799),ISNUMBER(F7799)),IF(I7799&gt;'规则与名单'!$B$2,"是","否"),"未判定"))</x:f>
        <x:v>不适用</x:v>
      </x:c>
      <x:c r="K7799" s="2" t="str">
        <x:f>IF(J7799="是",IF(ISNUMBER(F7799),"测试日GPS","缺失"),IF(ISNUMBER(G7799),"非测试日纯氢",IF(AND(H7799="是",J7799="未判定"),IF(ISNUMBER(F7799),"测试名单无纯氢GPS","缺失"),IF(ISNUMBER(E7799),"非测试日仪表","缺失"))))</x:f>
        <x:v>缺失</x:v>
      </x:c>
      <x:c r="L7799" s="7" t="str">
        <x:f>IF(K7799="缺失","",IF(K7799="非测试日纯氢",G7799,IF(K7799="非测试日仪表",E7799,F7799)))</x:f>
      </x:c>
      <x:c r="M7799" s="2" t="n">
        <x:f>IF(K7799="缺失",1,0)</x:f>
        <x:v>1</x:v>
      </x:c>
      <x:c r="N7799" s="2" t="str">
        <x:v>车辆里程查询_20260901-20260930_1024辆_仪表里程.xlsx / K251</x:v>
      </x:c>
      <x:c r="O7799" s="2" t="str">
        <x:v>车辆里程查询_20260901-20260930_1024辆_GPS里程.xlsx / K168</x:v>
      </x:c>
      <x:c r="P7799" s="2" t="str">
        <x:v>车辆纯氢气里程查询_20260901-20260930_1024辆.xlsx / K897</x:v>
      </x:c>
    </x:row>
    <x:row r="7800" ht="22" customHeight="1">
      <x:c r="A7800" s="2" t="n">
        <x:v>307</x:v>
      </x:c>
      <x:c r="B7800" s="2" t="str">
        <x:v>粤A01629F</x:v>
      </x:c>
      <x:c r="C7800" s="2" t="str">
        <x:v>秦挺</x:v>
      </x:c>
      <x:c r="D7800" s="8" t="d">
        <x:v>2026-09-08T00:00:00.000Z</x:v>
      </x:c>
      <x:c r="E7800" s="7"/>
      <x:c r="F7800" s="7" t="n">
        <x:v>0</x:v>
      </x:c>
      <x:c r="G7800" s="7"/>
      <x:c r="H7800" s="2" t="str">
        <x:v>否</x:v>
      </x:c>
      <x:c r="I7800" s="7" t="str">
        <x:f>IF(AND(ISNUMBER(E7800),ISNUMBER(F7800)),E7800-F7800,"")</x:f>
      </x:c>
      <x:c r="J7800" s="2" t="str">
        <x:f>IF(H7800="否","不适用",IF(AND(ISNUMBER(E7800),ISNUMBER(F7800)),IF(I7800&gt;'规则与名单'!$B$2,"是","否"),"未判定"))</x:f>
        <x:v>不适用</x:v>
      </x:c>
      <x:c r="K7800" s="2" t="str">
        <x:f>IF(J7800="是",IF(ISNUMBER(F7800),"测试日GPS","缺失"),IF(ISNUMBER(G7800),"非测试日纯氢",IF(AND(H7800="是",J7800="未判定"),IF(ISNUMBER(F7800),"测试名单无纯氢GPS","缺失"),IF(ISNUMBER(E7800),"非测试日仪表","缺失"))))</x:f>
        <x:v>缺失</x:v>
      </x:c>
      <x:c r="L7800" s="7" t="str">
        <x:f>IF(K7800="缺失","",IF(K7800="非测试日纯氢",G7800,IF(K7800="非测试日仪表",E7800,F7800)))</x:f>
      </x:c>
      <x:c r="M7800" s="2" t="n">
        <x:f>IF(K7800="缺失",1,0)</x:f>
        <x:v>1</x:v>
      </x:c>
      <x:c r="N7800" s="2" t="str">
        <x:v>车辆里程查询_20260901-20260930_1024辆_仪表里程.xlsx / L251</x:v>
      </x:c>
      <x:c r="O7800" s="2" t="str">
        <x:v>车辆里程查询_20260901-20260930_1024辆_GPS里程.xlsx / L168</x:v>
      </x:c>
      <x:c r="P7800" s="2" t="str">
        <x:v>车辆纯氢气里程查询_20260901-20260930_1024辆.xlsx / L897</x:v>
      </x:c>
    </x:row>
    <x:row r="7801" ht="22" customHeight="1">
      <x:c r="A7801" s="2" t="n">
        <x:v>307</x:v>
      </x:c>
      <x:c r="B7801" s="2" t="str">
        <x:v>粤A01629F</x:v>
      </x:c>
      <x:c r="C7801" s="2" t="str">
        <x:v>秦挺</x:v>
      </x:c>
      <x:c r="D7801" s="8" t="d">
        <x:v>2026-09-09T00:00:00.000Z</x:v>
      </x:c>
      <x:c r="E7801" s="7" t="n">
        <x:v>299.1</x:v>
      </x:c>
      <x:c r="F7801" s="7" t="n">
        <x:v>281.3</x:v>
      </x:c>
      <x:c r="G7801" s="7" t="n">
        <x:v>298.7</x:v>
      </x:c>
      <x:c r="H7801" s="2" t="str">
        <x:v>否</x:v>
      </x:c>
      <x:c r="I7801" s="7" t="n">
        <x:f>IF(AND(ISNUMBER(E7801),ISNUMBER(F7801)),E7801-F7801,"")</x:f>
        <x:v>17.80000000000001</x:v>
      </x:c>
      <x:c r="J7801" s="2" t="str">
        <x:f>IF(H7801="否","不适用",IF(AND(ISNUMBER(E7801),ISNUMBER(F7801)),IF(I7801&gt;'规则与名单'!$B$2,"是","否"),"未判定"))</x:f>
        <x:v>不适用</x:v>
      </x:c>
      <x:c r="K7801" s="2" t="str">
        <x:f>IF(J7801="是",IF(ISNUMBER(F7801),"测试日GPS","缺失"),IF(ISNUMBER(G7801),"非测试日纯氢",IF(AND(H7801="是",J7801="未判定"),IF(ISNUMBER(F7801),"测试名单无纯氢GPS","缺失"),IF(ISNUMBER(E7801),"非测试日仪表","缺失"))))</x:f>
        <x:v>非测试日纯氢</x:v>
      </x:c>
      <x:c r="L7801" s="7" t="n">
        <x:f>IF(K7801="缺失","",IF(K7801="非测试日纯氢",G7801,IF(K7801="非测试日仪表",E7801,F7801)))</x:f>
        <x:v>298.7</x:v>
      </x:c>
      <x:c r="M7801" s="2" t="n">
        <x:f>IF(K7801="缺失",1,0)</x:f>
        <x:v>0</x:v>
      </x:c>
      <x:c r="N7801" s="2" t="str">
        <x:v>车辆里程查询_20260901-20260930_1024辆_仪表里程.xlsx / M251</x:v>
      </x:c>
      <x:c r="O7801" s="2" t="str">
        <x:v>车辆里程查询_20260901-20260930_1024辆_GPS里程.xlsx / M168</x:v>
      </x:c>
      <x:c r="P7801" s="2" t="str">
        <x:v>车辆纯氢气里程查询_20260901-20260930_1024辆.xlsx / M897</x:v>
      </x:c>
    </x:row>
    <x:row r="7802" ht="22" customHeight="1">
      <x:c r="A7802" s="2" t="n">
        <x:v>307</x:v>
      </x:c>
      <x:c r="B7802" s="2" t="str">
        <x:v>粤A01629F</x:v>
      </x:c>
      <x:c r="C7802" s="2" t="str">
        <x:v>秦挺</x:v>
      </x:c>
      <x:c r="D7802" s="8" t="d">
        <x:v>2026-09-10T00:00:00.000Z</x:v>
      </x:c>
      <x:c r="E7802" s="7" t="n">
        <x:v>438.9</x:v>
      </x:c>
      <x:c r="F7802" s="7" t="n">
        <x:v>413.3</x:v>
      </x:c>
      <x:c r="G7802" s="7" t="n">
        <x:v>438.2</x:v>
      </x:c>
      <x:c r="H7802" s="2" t="str">
        <x:v>否</x:v>
      </x:c>
      <x:c r="I7802" s="7" t="n">
        <x:f>IF(AND(ISNUMBER(E7802),ISNUMBER(F7802)),E7802-F7802,"")</x:f>
        <x:v>25.599999999999966</x:v>
      </x:c>
      <x:c r="J7802" s="2" t="str">
        <x:f>IF(H7802="否","不适用",IF(AND(ISNUMBER(E7802),ISNUMBER(F7802)),IF(I7802&gt;'规则与名单'!$B$2,"是","否"),"未判定"))</x:f>
        <x:v>不适用</x:v>
      </x:c>
      <x:c r="K7802" s="2" t="str">
        <x:f>IF(J7802="是",IF(ISNUMBER(F7802),"测试日GPS","缺失"),IF(ISNUMBER(G7802),"非测试日纯氢",IF(AND(H7802="是",J7802="未判定"),IF(ISNUMBER(F7802),"测试名单无纯氢GPS","缺失"),IF(ISNUMBER(E7802),"非测试日仪表","缺失"))))</x:f>
        <x:v>非测试日纯氢</x:v>
      </x:c>
      <x:c r="L7802" s="7" t="n">
        <x:f>IF(K7802="缺失","",IF(K7802="非测试日纯氢",G7802,IF(K7802="非测试日仪表",E7802,F7802)))</x:f>
        <x:v>438.2</x:v>
      </x:c>
      <x:c r="M7802" s="2" t="n">
        <x:f>IF(K7802="缺失",1,0)</x:f>
        <x:v>0</x:v>
      </x:c>
      <x:c r="N7802" s="2" t="str">
        <x:v>车辆里程查询_20260901-20260930_1024辆_仪表里程.xlsx / N251</x:v>
      </x:c>
      <x:c r="O7802" s="2" t="str">
        <x:v>车辆里程查询_20260901-20260930_1024辆_GPS里程.xlsx / N168</x:v>
      </x:c>
      <x:c r="P7802" s="2" t="str">
        <x:v>车辆纯氢气里程查询_20260901-20260930_1024辆.xlsx / N897</x:v>
      </x:c>
    </x:row>
    <x:row r="7803" ht="22" customHeight="1">
      <x:c r="A7803" s="2" t="n">
        <x:v>307</x:v>
      </x:c>
      <x:c r="B7803" s="2" t="str">
        <x:v>粤A01629F</x:v>
      </x:c>
      <x:c r="C7803" s="2" t="str">
        <x:v>秦挺</x:v>
      </x:c>
      <x:c r="D7803" s="8" t="d">
        <x:v>2026-09-11T00:00:00.000Z</x:v>
      </x:c>
      <x:c r="E7803" s="7" t="n">
        <x:v>413.2</x:v>
      </x:c>
      <x:c r="F7803" s="7" t="n">
        <x:v>389</x:v>
      </x:c>
      <x:c r="G7803" s="7" t="n">
        <x:v>412</x:v>
      </x:c>
      <x:c r="H7803" s="2" t="str">
        <x:v>否</x:v>
      </x:c>
      <x:c r="I7803" s="7" t="n">
        <x:f>IF(AND(ISNUMBER(E7803),ISNUMBER(F7803)),E7803-F7803,"")</x:f>
        <x:v>24.19999999999999</x:v>
      </x:c>
      <x:c r="J7803" s="2" t="str">
        <x:f>IF(H7803="否","不适用",IF(AND(ISNUMBER(E7803),ISNUMBER(F7803)),IF(I7803&gt;'规则与名单'!$B$2,"是","否"),"未判定"))</x:f>
        <x:v>不适用</x:v>
      </x:c>
      <x:c r="K7803" s="2" t="str">
        <x:f>IF(J7803="是",IF(ISNUMBER(F7803),"测试日GPS","缺失"),IF(ISNUMBER(G7803),"非测试日纯氢",IF(AND(H7803="是",J7803="未判定"),IF(ISNUMBER(F7803),"测试名单无纯氢GPS","缺失"),IF(ISNUMBER(E7803),"非测试日仪表","缺失"))))</x:f>
        <x:v>非测试日纯氢</x:v>
      </x:c>
      <x:c r="L7803" s="7" t="n">
        <x:f>IF(K7803="缺失","",IF(K7803="非测试日纯氢",G7803,IF(K7803="非测试日仪表",E7803,F7803)))</x:f>
        <x:v>412</x:v>
      </x:c>
      <x:c r="M7803" s="2" t="n">
        <x:f>IF(K7803="缺失",1,0)</x:f>
        <x:v>0</x:v>
      </x:c>
      <x:c r="N7803" s="2" t="str">
        <x:v>车辆里程查询_20260901-20260930_1024辆_仪表里程.xlsx / O251</x:v>
      </x:c>
      <x:c r="O7803" s="2" t="str">
        <x:v>车辆里程查询_20260901-20260930_1024辆_GPS里程.xlsx / O168</x:v>
      </x:c>
      <x:c r="P7803" s="2" t="str">
        <x:v>车辆纯氢气里程查询_20260901-20260930_1024辆.xlsx / O897</x:v>
      </x:c>
    </x:row>
    <x:row r="7804" ht="22" customHeight="1">
      <x:c r="A7804" s="2" t="n">
        <x:v>307</x:v>
      </x:c>
      <x:c r="B7804" s="2" t="str">
        <x:v>粤A01629F</x:v>
      </x:c>
      <x:c r="C7804" s="2" t="str">
        <x:v>秦挺</x:v>
      </x:c>
      <x:c r="D7804" s="8" t="d">
        <x:v>2026-09-12T00:00:00.000Z</x:v>
      </x:c>
      <x:c r="E7804" s="7" t="n">
        <x:v>472.4</x:v>
      </x:c>
      <x:c r="F7804" s="7" t="n">
        <x:v>444.2</x:v>
      </x:c>
      <x:c r="G7804" s="7" t="n">
        <x:v>471.6</x:v>
      </x:c>
      <x:c r="H7804" s="2" t="str">
        <x:v>否</x:v>
      </x:c>
      <x:c r="I7804" s="7" t="n">
        <x:f>IF(AND(ISNUMBER(E7804),ISNUMBER(F7804)),E7804-F7804,"")</x:f>
        <x:v>28.19999999999999</x:v>
      </x:c>
      <x:c r="J7804" s="2" t="str">
        <x:f>IF(H7804="否","不适用",IF(AND(ISNUMBER(E7804),ISNUMBER(F7804)),IF(I7804&gt;'规则与名单'!$B$2,"是","否"),"未判定"))</x:f>
        <x:v>不适用</x:v>
      </x:c>
      <x:c r="K7804" s="2" t="str">
        <x:f>IF(J7804="是",IF(ISNUMBER(F7804),"测试日GPS","缺失"),IF(ISNUMBER(G7804),"非测试日纯氢",IF(AND(H7804="是",J7804="未判定"),IF(ISNUMBER(F7804),"测试名单无纯氢GPS","缺失"),IF(ISNUMBER(E7804),"非测试日仪表","缺失"))))</x:f>
        <x:v>非测试日纯氢</x:v>
      </x:c>
      <x:c r="L7804" s="7" t="n">
        <x:f>IF(K7804="缺失","",IF(K7804="非测试日纯氢",G7804,IF(K7804="非测试日仪表",E7804,F7804)))</x:f>
        <x:v>471.6</x:v>
      </x:c>
      <x:c r="M7804" s="2" t="n">
        <x:f>IF(K7804="缺失",1,0)</x:f>
        <x:v>0</x:v>
      </x:c>
      <x:c r="N7804" s="2" t="str">
        <x:v>车辆里程查询_20260901-20260930_1024辆_仪表里程.xlsx / P251</x:v>
      </x:c>
      <x:c r="O7804" s="2" t="str">
        <x:v>车辆里程查询_20260901-20260930_1024辆_GPS里程.xlsx / P168</x:v>
      </x:c>
      <x:c r="P7804" s="2" t="str">
        <x:v>车辆纯氢气里程查询_20260901-20260930_1024辆.xlsx / P897</x:v>
      </x:c>
    </x:row>
    <x:row r="7805" ht="22" customHeight="1">
      <x:c r="A7805" s="2" t="n">
        <x:v>307</x:v>
      </x:c>
      <x:c r="B7805" s="2" t="str">
        <x:v>粤A01629F</x:v>
      </x:c>
      <x:c r="C7805" s="2" t="str">
        <x:v>秦挺</x:v>
      </x:c>
      <x:c r="D7805" s="8" t="d">
        <x:v>2026-09-13T00:00:00.000Z</x:v>
      </x:c>
      <x:c r="E7805" s="7" t="n">
        <x:v>145.2</x:v>
      </x:c>
      <x:c r="F7805" s="7" t="n">
        <x:v>135.6</x:v>
      </x:c>
      <x:c r="G7805" s="7" t="n">
        <x:v>144.9</x:v>
      </x:c>
      <x:c r="H7805" s="2" t="str">
        <x:v>否</x:v>
      </x:c>
      <x:c r="I7805" s="7" t="n">
        <x:f>IF(AND(ISNUMBER(E7805),ISNUMBER(F7805)),E7805-F7805,"")</x:f>
        <x:v>9.599999999999994</x:v>
      </x:c>
      <x:c r="J7805" s="2" t="str">
        <x:f>IF(H7805="否","不适用",IF(AND(ISNUMBER(E7805),ISNUMBER(F7805)),IF(I7805&gt;'规则与名单'!$B$2,"是","否"),"未判定"))</x:f>
        <x:v>不适用</x:v>
      </x:c>
      <x:c r="K7805" s="2" t="str">
        <x:f>IF(J7805="是",IF(ISNUMBER(F7805),"测试日GPS","缺失"),IF(ISNUMBER(G7805),"非测试日纯氢",IF(AND(H7805="是",J7805="未判定"),IF(ISNUMBER(F7805),"测试名单无纯氢GPS","缺失"),IF(ISNUMBER(E7805),"非测试日仪表","缺失"))))</x:f>
        <x:v>非测试日纯氢</x:v>
      </x:c>
      <x:c r="L7805" s="7" t="n">
        <x:f>IF(K7805="缺失","",IF(K7805="非测试日纯氢",G7805,IF(K7805="非测试日仪表",E7805,F7805)))</x:f>
        <x:v>144.9</x:v>
      </x:c>
      <x:c r="M7805" s="2" t="n">
        <x:f>IF(K7805="缺失",1,0)</x:f>
        <x:v>0</x:v>
      </x:c>
      <x:c r="N7805" s="2" t="str">
        <x:v>车辆里程查询_20260901-20260930_1024辆_仪表里程.xlsx / Q251</x:v>
      </x:c>
      <x:c r="O7805" s="2" t="str">
        <x:v>车辆里程查询_20260901-20260930_1024辆_GPS里程.xlsx / Q168</x:v>
      </x:c>
      <x:c r="P7805" s="2" t="str">
        <x:v>车辆纯氢气里程查询_20260901-20260930_1024辆.xlsx / Q897</x:v>
      </x:c>
    </x:row>
    <x:row r="7806" ht="22" customHeight="1">
      <x:c r="A7806" s="2" t="n">
        <x:v>307</x:v>
      </x:c>
      <x:c r="B7806" s="2" t="str">
        <x:v>粤A01629F</x:v>
      </x:c>
      <x:c r="C7806" s="2" t="str">
        <x:v>秦挺</x:v>
      </x:c>
      <x:c r="D7806" s="8" t="d">
        <x:v>2026-09-14T00:00:00.000Z</x:v>
      </x:c>
      <x:c r="E7806" s="7" t="n">
        <x:v>266.4</x:v>
      </x:c>
      <x:c r="F7806" s="7" t="n">
        <x:v>250</x:v>
      </x:c>
      <x:c r="G7806" s="7" t="n">
        <x:v>265.9</x:v>
      </x:c>
      <x:c r="H7806" s="2" t="str">
        <x:v>否</x:v>
      </x:c>
      <x:c r="I7806" s="7" t="n">
        <x:f>IF(AND(ISNUMBER(E7806),ISNUMBER(F7806)),E7806-F7806,"")</x:f>
        <x:v>16.399999999999977</x:v>
      </x:c>
      <x:c r="J7806" s="2" t="str">
        <x:f>IF(H7806="否","不适用",IF(AND(ISNUMBER(E7806),ISNUMBER(F7806)),IF(I7806&gt;'规则与名单'!$B$2,"是","否"),"未判定"))</x:f>
        <x:v>不适用</x:v>
      </x:c>
      <x:c r="K7806" s="2" t="str">
        <x:f>IF(J7806="是",IF(ISNUMBER(F7806),"测试日GPS","缺失"),IF(ISNUMBER(G7806),"非测试日纯氢",IF(AND(H7806="是",J7806="未判定"),IF(ISNUMBER(F7806),"测试名单无纯氢GPS","缺失"),IF(ISNUMBER(E7806),"非测试日仪表","缺失"))))</x:f>
        <x:v>非测试日纯氢</x:v>
      </x:c>
      <x:c r="L7806" s="7" t="n">
        <x:f>IF(K7806="缺失","",IF(K7806="非测试日纯氢",G7806,IF(K7806="非测试日仪表",E7806,F7806)))</x:f>
        <x:v>265.9</x:v>
      </x:c>
      <x:c r="M7806" s="2" t="n">
        <x:f>IF(K7806="缺失",1,0)</x:f>
        <x:v>0</x:v>
      </x:c>
      <x:c r="N7806" s="2" t="str">
        <x:v>车辆里程查询_20260901-20260930_1024辆_仪表里程.xlsx / R251</x:v>
      </x:c>
      <x:c r="O7806" s="2" t="str">
        <x:v>车辆里程查询_20260901-20260930_1024辆_GPS里程.xlsx / R168</x:v>
      </x:c>
      <x:c r="P7806" s="2" t="str">
        <x:v>车辆纯氢气里程查询_20260901-20260930_1024辆.xlsx / R897</x:v>
      </x:c>
    </x:row>
    <x:row r="7807" ht="22" customHeight="1">
      <x:c r="A7807" s="2" t="n">
        <x:v>307</x:v>
      </x:c>
      <x:c r="B7807" s="2" t="str">
        <x:v>粤A01629F</x:v>
      </x:c>
      <x:c r="C7807" s="2" t="str">
        <x:v>秦挺</x:v>
      </x:c>
      <x:c r="D7807" s="8" t="d">
        <x:v>2026-09-15T00:00:00.000Z</x:v>
      </x:c>
      <x:c r="E7807" s="7" t="n">
        <x:v>429</x:v>
      </x:c>
      <x:c r="F7807" s="7" t="n">
        <x:v>403.5</x:v>
      </x:c>
      <x:c r="G7807" s="7" t="n">
        <x:v>423</x:v>
      </x:c>
      <x:c r="H7807" s="2" t="str">
        <x:v>否</x:v>
      </x:c>
      <x:c r="I7807" s="7" t="n">
        <x:f>IF(AND(ISNUMBER(E7807),ISNUMBER(F7807)),E7807-F7807,"")</x:f>
        <x:v>25.5</x:v>
      </x:c>
      <x:c r="J7807" s="2" t="str">
        <x:f>IF(H7807="否","不适用",IF(AND(ISNUMBER(E7807),ISNUMBER(F7807)),IF(I7807&gt;'规则与名单'!$B$2,"是","否"),"未判定"))</x:f>
        <x:v>不适用</x:v>
      </x:c>
      <x:c r="K7807" s="2" t="str">
        <x:f>IF(J7807="是",IF(ISNUMBER(F7807),"测试日GPS","缺失"),IF(ISNUMBER(G7807),"非测试日纯氢",IF(AND(H7807="是",J7807="未判定"),IF(ISNUMBER(F7807),"测试名单无纯氢GPS","缺失"),IF(ISNUMBER(E7807),"非测试日仪表","缺失"))))</x:f>
        <x:v>非测试日纯氢</x:v>
      </x:c>
      <x:c r="L7807" s="7" t="n">
        <x:f>IF(K7807="缺失","",IF(K7807="非测试日纯氢",G7807,IF(K7807="非测试日仪表",E7807,F7807)))</x:f>
        <x:v>423</x:v>
      </x:c>
      <x:c r="M7807" s="2" t="n">
        <x:f>IF(K7807="缺失",1,0)</x:f>
        <x:v>0</x:v>
      </x:c>
      <x:c r="N7807" s="2" t="str">
        <x:v>车辆里程查询_20260901-20260930_1024辆_仪表里程.xlsx / S251</x:v>
      </x:c>
      <x:c r="O7807" s="2" t="str">
        <x:v>车辆里程查询_20260901-20260930_1024辆_GPS里程.xlsx / S168</x:v>
      </x:c>
      <x:c r="P7807" s="2" t="str">
        <x:v>车辆纯氢气里程查询_20260901-20260930_1024辆.xlsx / S897</x:v>
      </x:c>
    </x:row>
    <x:row r="7808" ht="22" customHeight="1">
      <x:c r="A7808" s="2" t="n">
        <x:v>307</x:v>
      </x:c>
      <x:c r="B7808" s="2" t="str">
        <x:v>粤A01629F</x:v>
      </x:c>
      <x:c r="C7808" s="2" t="str">
        <x:v>秦挺</x:v>
      </x:c>
      <x:c r="D7808" s="8" t="d">
        <x:v>2026-09-16T00:00:00.000Z</x:v>
      </x:c>
      <x:c r="E7808" s="7" t="n">
        <x:v>349</x:v>
      </x:c>
      <x:c r="F7808" s="7" t="n">
        <x:v>328.1</x:v>
      </x:c>
      <x:c r="G7808" s="7" t="n">
        <x:v>347.6</x:v>
      </x:c>
      <x:c r="H7808" s="2" t="str">
        <x:v>否</x:v>
      </x:c>
      <x:c r="I7808" s="7" t="n">
        <x:f>IF(AND(ISNUMBER(E7808),ISNUMBER(F7808)),E7808-F7808,"")</x:f>
        <x:v>20.899999999999977</x:v>
      </x:c>
      <x:c r="J7808" s="2" t="str">
        <x:f>IF(H7808="否","不适用",IF(AND(ISNUMBER(E7808),ISNUMBER(F7808)),IF(I7808&gt;'规则与名单'!$B$2,"是","否"),"未判定"))</x:f>
        <x:v>不适用</x:v>
      </x:c>
      <x:c r="K7808" s="2" t="str">
        <x:f>IF(J7808="是",IF(ISNUMBER(F7808),"测试日GPS","缺失"),IF(ISNUMBER(G7808),"非测试日纯氢",IF(AND(H7808="是",J7808="未判定"),IF(ISNUMBER(F7808),"测试名单无纯氢GPS","缺失"),IF(ISNUMBER(E7808),"非测试日仪表","缺失"))))</x:f>
        <x:v>非测试日纯氢</x:v>
      </x:c>
      <x:c r="L7808" s="7" t="n">
        <x:f>IF(K7808="缺失","",IF(K7808="非测试日纯氢",G7808,IF(K7808="非测试日仪表",E7808,F7808)))</x:f>
        <x:v>347.6</x:v>
      </x:c>
      <x:c r="M7808" s="2" t="n">
        <x:f>IF(K7808="缺失",1,0)</x:f>
        <x:v>0</x:v>
      </x:c>
      <x:c r="N7808" s="2" t="str">
        <x:v>车辆里程查询_20260901-20260930_1024辆_仪表里程.xlsx / T251</x:v>
      </x:c>
      <x:c r="O7808" s="2" t="str">
        <x:v>车辆里程查询_20260901-20260930_1024辆_GPS里程.xlsx / T168</x:v>
      </x:c>
      <x:c r="P7808" s="2" t="str">
        <x:v>车辆纯氢气里程查询_20260901-20260930_1024辆.xlsx / T897</x:v>
      </x:c>
    </x:row>
    <x:row r="7809" ht="22" customHeight="1">
      <x:c r="A7809" s="2" t="n">
        <x:v>307</x:v>
      </x:c>
      <x:c r="B7809" s="2" t="str">
        <x:v>粤A01629F</x:v>
      </x:c>
      <x:c r="C7809" s="2" t="str">
        <x:v>秦挺</x:v>
      </x:c>
      <x:c r="D7809" s="8" t="d">
        <x:v>2026-09-17T00:00:00.000Z</x:v>
      </x:c>
      <x:c r="E7809" s="7" t="n">
        <x:v>368.9</x:v>
      </x:c>
      <x:c r="F7809" s="7" t="n">
        <x:v>346.4</x:v>
      </x:c>
      <x:c r="G7809" s="7" t="n">
        <x:v>366.6</x:v>
      </x:c>
      <x:c r="H7809" s="2" t="str">
        <x:v>否</x:v>
      </x:c>
      <x:c r="I7809" s="7" t="n">
        <x:f>IF(AND(ISNUMBER(E7809),ISNUMBER(F7809)),E7809-F7809,"")</x:f>
        <x:v>22.5</x:v>
      </x:c>
      <x:c r="J7809" s="2" t="str">
        <x:f>IF(H7809="否","不适用",IF(AND(ISNUMBER(E7809),ISNUMBER(F7809)),IF(I7809&gt;'规则与名单'!$B$2,"是","否"),"未判定"))</x:f>
        <x:v>不适用</x:v>
      </x:c>
      <x:c r="K7809" s="2" t="str">
        <x:f>IF(J7809="是",IF(ISNUMBER(F7809),"测试日GPS","缺失"),IF(ISNUMBER(G7809),"非测试日纯氢",IF(AND(H7809="是",J7809="未判定"),IF(ISNUMBER(F7809),"测试名单无纯氢GPS","缺失"),IF(ISNUMBER(E7809),"非测试日仪表","缺失"))))</x:f>
        <x:v>非测试日纯氢</x:v>
      </x:c>
      <x:c r="L7809" s="7" t="n">
        <x:f>IF(K7809="缺失","",IF(K7809="非测试日纯氢",G7809,IF(K7809="非测试日仪表",E7809,F7809)))</x:f>
        <x:v>366.6</x:v>
      </x:c>
      <x:c r="M7809" s="2" t="n">
        <x:f>IF(K7809="缺失",1,0)</x:f>
        <x:v>0</x:v>
      </x:c>
      <x:c r="N7809" s="2" t="str">
        <x:v>车辆里程查询_20260901-20260930_1024辆_仪表里程.xlsx / U251</x:v>
      </x:c>
      <x:c r="O7809" s="2" t="str">
        <x:v>车辆里程查询_20260901-20260930_1024辆_GPS里程.xlsx / U168</x:v>
      </x:c>
      <x:c r="P7809" s="2" t="str">
        <x:v>车辆纯氢气里程查询_20260901-20260930_1024辆.xlsx / U897</x:v>
      </x:c>
    </x:row>
    <x:row r="7810" ht="22" customHeight="1">
      <x:c r="A7810" s="2" t="n">
        <x:v>307</x:v>
      </x:c>
      <x:c r="B7810" s="2" t="str">
        <x:v>粤A01629F</x:v>
      </x:c>
      <x:c r="C7810" s="2" t="str">
        <x:v>秦挺</x:v>
      </x:c>
      <x:c r="D7810" s="8" t="d">
        <x:v>2026-09-18T00:00:00.000Z</x:v>
      </x:c>
      <x:c r="E7810" s="7" t="n">
        <x:v>561.3</x:v>
      </x:c>
      <x:c r="F7810" s="7" t="n">
        <x:v>527.2</x:v>
      </x:c>
      <x:c r="G7810" s="7" t="n">
        <x:v>356.8</x:v>
      </x:c>
      <x:c r="H7810" s="2" t="str">
        <x:v>否</x:v>
      </x:c>
      <x:c r="I7810" s="7" t="n">
        <x:f>IF(AND(ISNUMBER(E7810),ISNUMBER(F7810)),E7810-F7810,"")</x:f>
        <x:v>34.09999999999991</x:v>
      </x:c>
      <x:c r="J7810" s="2" t="str">
        <x:f>IF(H7810="否","不适用",IF(AND(ISNUMBER(E7810),ISNUMBER(F7810)),IF(I7810&gt;'规则与名单'!$B$2,"是","否"),"未判定"))</x:f>
        <x:v>不适用</x:v>
      </x:c>
      <x:c r="K7810" s="2" t="str">
        <x:f>IF(J7810="是",IF(ISNUMBER(F7810),"测试日GPS","缺失"),IF(ISNUMBER(G7810),"非测试日纯氢",IF(AND(H7810="是",J7810="未判定"),IF(ISNUMBER(F7810),"测试名单无纯氢GPS","缺失"),IF(ISNUMBER(E7810),"非测试日仪表","缺失"))))</x:f>
        <x:v>非测试日纯氢</x:v>
      </x:c>
      <x:c r="L7810" s="7" t="n">
        <x:f>IF(K7810="缺失","",IF(K7810="非测试日纯氢",G7810,IF(K7810="非测试日仪表",E7810,F7810)))</x:f>
        <x:v>356.8</x:v>
      </x:c>
      <x:c r="M7810" s="2" t="n">
        <x:f>IF(K7810="缺失",1,0)</x:f>
        <x:v>0</x:v>
      </x:c>
      <x:c r="N7810" s="2" t="str">
        <x:v>车辆里程查询_20260901-20260930_1024辆_仪表里程.xlsx / V251</x:v>
      </x:c>
      <x:c r="O7810" s="2" t="str">
        <x:v>车辆里程查询_20260901-20260930_1024辆_GPS里程.xlsx / V168</x:v>
      </x:c>
      <x:c r="P7810" s="2" t="str">
        <x:v>车辆纯氢气里程查询_20260901-20260930_1024辆.xlsx / V897</x:v>
      </x:c>
    </x:row>
    <x:row r="7811" ht="22" customHeight="1">
      <x:c r="A7811" s="2" t="n">
        <x:v>307</x:v>
      </x:c>
      <x:c r="B7811" s="2" t="str">
        <x:v>粤A01629F</x:v>
      </x:c>
      <x:c r="C7811" s="2" t="str">
        <x:v>秦挺</x:v>
      </x:c>
      <x:c r="D7811" s="8" t="d">
        <x:v>2026-09-19T00:00:00.000Z</x:v>
      </x:c>
      <x:c r="E7811" s="7" t="n">
        <x:v>508</x:v>
      </x:c>
      <x:c r="F7811" s="7" t="n">
        <x:v>478.3</x:v>
      </x:c>
      <x:c r="G7811" s="7" t="n">
        <x:v>508</x:v>
      </x:c>
      <x:c r="H7811" s="2" t="str">
        <x:v>否</x:v>
      </x:c>
      <x:c r="I7811" s="7" t="n">
        <x:f>IF(AND(ISNUMBER(E7811),ISNUMBER(F7811)),E7811-F7811,"")</x:f>
        <x:v>29.69999999999999</x:v>
      </x:c>
      <x:c r="J7811" s="2" t="str">
        <x:f>IF(H7811="否","不适用",IF(AND(ISNUMBER(E7811),ISNUMBER(F7811)),IF(I7811&gt;'规则与名单'!$B$2,"是","否"),"未判定"))</x:f>
        <x:v>不适用</x:v>
      </x:c>
      <x:c r="K7811" s="2" t="str">
        <x:f>IF(J7811="是",IF(ISNUMBER(F7811),"测试日GPS","缺失"),IF(ISNUMBER(G7811),"非测试日纯氢",IF(AND(H7811="是",J7811="未判定"),IF(ISNUMBER(F7811),"测试名单无纯氢GPS","缺失"),IF(ISNUMBER(E7811),"非测试日仪表","缺失"))))</x:f>
        <x:v>非测试日纯氢</x:v>
      </x:c>
      <x:c r="L7811" s="7" t="n">
        <x:f>IF(K7811="缺失","",IF(K7811="非测试日纯氢",G7811,IF(K7811="非测试日仪表",E7811,F7811)))</x:f>
        <x:v>508</x:v>
      </x:c>
      <x:c r="M7811" s="2" t="n">
        <x:f>IF(K7811="缺失",1,0)</x:f>
        <x:v>0</x:v>
      </x:c>
      <x:c r="N7811" s="2" t="str">
        <x:v>车辆里程查询_20260901-20260930_1024辆_仪表里程.xlsx / W251</x:v>
      </x:c>
      <x:c r="O7811" s="2" t="str">
        <x:v>车辆里程查询_20260901-20260930_1024辆_GPS里程.xlsx / W168</x:v>
      </x:c>
      <x:c r="P7811" s="2" t="str">
        <x:v>车辆纯氢气里程查询_20260901-20260930_1024辆.xlsx / W897</x:v>
      </x:c>
    </x:row>
    <x:row r="7812" ht="22" customHeight="1">
      <x:c r="A7812" s="2" t="n">
        <x:v>307</x:v>
      </x:c>
      <x:c r="B7812" s="2" t="str">
        <x:v>粤A01629F</x:v>
      </x:c>
      <x:c r="C7812" s="2" t="str">
        <x:v>秦挺</x:v>
      </x:c>
      <x:c r="D7812" s="8" t="d">
        <x:v>2026-09-20T00:00:00.000Z</x:v>
      </x:c>
      <x:c r="E7812" s="7" t="n">
        <x:v>490.8</x:v>
      </x:c>
      <x:c r="F7812" s="7" t="n">
        <x:v>460.7</x:v>
      </x:c>
      <x:c r="G7812" s="7" t="n">
        <x:v>488.4</x:v>
      </x:c>
      <x:c r="H7812" s="2" t="str">
        <x:v>否</x:v>
      </x:c>
      <x:c r="I7812" s="7" t="n">
        <x:f>IF(AND(ISNUMBER(E7812),ISNUMBER(F7812)),E7812-F7812,"")</x:f>
        <x:v>30.100000000000023</x:v>
      </x:c>
      <x:c r="J7812" s="2" t="str">
        <x:f>IF(H7812="否","不适用",IF(AND(ISNUMBER(E7812),ISNUMBER(F7812)),IF(I7812&gt;'规则与名单'!$B$2,"是","否"),"未判定"))</x:f>
        <x:v>不适用</x:v>
      </x:c>
      <x:c r="K7812" s="2" t="str">
        <x:f>IF(J7812="是",IF(ISNUMBER(F7812),"测试日GPS","缺失"),IF(ISNUMBER(G7812),"非测试日纯氢",IF(AND(H7812="是",J7812="未判定"),IF(ISNUMBER(F7812),"测试名单无纯氢GPS","缺失"),IF(ISNUMBER(E7812),"非测试日仪表","缺失"))))</x:f>
        <x:v>非测试日纯氢</x:v>
      </x:c>
      <x:c r="L7812" s="7" t="n">
        <x:f>IF(K7812="缺失","",IF(K7812="非测试日纯氢",G7812,IF(K7812="非测试日仪表",E7812,F7812)))</x:f>
        <x:v>488.4</x:v>
      </x:c>
      <x:c r="M7812" s="2" t="n">
        <x:f>IF(K7812="缺失",1,0)</x:f>
        <x:v>0</x:v>
      </x:c>
      <x:c r="N7812" s="2" t="str">
        <x:v>车辆里程查询_20260901-20260930_1024辆_仪表里程.xlsx / X251</x:v>
      </x:c>
      <x:c r="O7812" s="2" t="str">
        <x:v>车辆里程查询_20260901-20260930_1024辆_GPS里程.xlsx / X168</x:v>
      </x:c>
      <x:c r="P7812" s="2" t="str">
        <x:v>车辆纯氢气里程查询_20260901-20260930_1024辆.xlsx / X897</x:v>
      </x:c>
    </x:row>
    <x:row r="7813" ht="22" customHeight="1">
      <x:c r="A7813" s="2" t="n">
        <x:v>307</x:v>
      </x:c>
      <x:c r="B7813" s="2" t="str">
        <x:v>粤A01629F</x:v>
      </x:c>
      <x:c r="C7813" s="2" t="str">
        <x:v>秦挺</x:v>
      </x:c>
      <x:c r="D7813" s="8" t="d">
        <x:v>2026-09-21T00:00:00.000Z</x:v>
      </x:c>
      <x:c r="E7813" s="7" t="n">
        <x:v>545.4</x:v>
      </x:c>
      <x:c r="F7813" s="7" t="n">
        <x:v>511.5</x:v>
      </x:c>
      <x:c r="G7813" s="7" t="n">
        <x:v>544.6</x:v>
      </x:c>
      <x:c r="H7813" s="2" t="str">
        <x:v>否</x:v>
      </x:c>
      <x:c r="I7813" s="7" t="n">
        <x:f>IF(AND(ISNUMBER(E7813),ISNUMBER(F7813)),E7813-F7813,"")</x:f>
        <x:v>33.89999999999998</x:v>
      </x:c>
      <x:c r="J7813" s="2" t="str">
        <x:f>IF(H7813="否","不适用",IF(AND(ISNUMBER(E7813),ISNUMBER(F7813)),IF(I7813&gt;'规则与名单'!$B$2,"是","否"),"未判定"))</x:f>
        <x:v>不适用</x:v>
      </x:c>
      <x:c r="K7813" s="2" t="str">
        <x:f>IF(J7813="是",IF(ISNUMBER(F7813),"测试日GPS","缺失"),IF(ISNUMBER(G7813),"非测试日纯氢",IF(AND(H7813="是",J7813="未判定"),IF(ISNUMBER(F7813),"测试名单无纯氢GPS","缺失"),IF(ISNUMBER(E7813),"非测试日仪表","缺失"))))</x:f>
        <x:v>非测试日纯氢</x:v>
      </x:c>
      <x:c r="L7813" s="7" t="n">
        <x:f>IF(K7813="缺失","",IF(K7813="非测试日纯氢",G7813,IF(K7813="非测试日仪表",E7813,F7813)))</x:f>
        <x:v>544.6</x:v>
      </x:c>
      <x:c r="M7813" s="2" t="n">
        <x:f>IF(K7813="缺失",1,0)</x:f>
        <x:v>0</x:v>
      </x:c>
      <x:c r="N7813" s="2" t="str">
        <x:v>车辆里程查询_20260901-20260930_1024辆_仪表里程.xlsx / Y251</x:v>
      </x:c>
      <x:c r="O7813" s="2" t="str">
        <x:v>车辆里程查询_20260901-20260930_1024辆_GPS里程.xlsx / Y168</x:v>
      </x:c>
      <x:c r="P7813" s="2" t="str">
        <x:v>车辆纯氢气里程查询_20260901-20260930_1024辆.xlsx / Y897</x:v>
      </x:c>
    </x:row>
    <x:row r="7814" ht="22" customHeight="1">
      <x:c r="A7814" s="2" t="n">
        <x:v>307</x:v>
      </x:c>
      <x:c r="B7814" s="2" t="str">
        <x:v>粤A01629F</x:v>
      </x:c>
      <x:c r="C7814" s="2" t="str">
        <x:v>秦挺</x:v>
      </x:c>
      <x:c r="D7814" s="8" t="d">
        <x:v>2026-09-22T00:00:00.000Z</x:v>
      </x:c>
      <x:c r="E7814" s="7" t="n">
        <x:v>431.3</x:v>
      </x:c>
      <x:c r="F7814" s="7" t="n">
        <x:v>403</x:v>
      </x:c>
      <x:c r="G7814" s="7" t="n">
        <x:v>430.1</x:v>
      </x:c>
      <x:c r="H7814" s="2" t="str">
        <x:v>否</x:v>
      </x:c>
      <x:c r="I7814" s="7" t="n">
        <x:f>IF(AND(ISNUMBER(E7814),ISNUMBER(F7814)),E7814-F7814,"")</x:f>
        <x:v>28.30000000000001</x:v>
      </x:c>
      <x:c r="J7814" s="2" t="str">
        <x:f>IF(H7814="否","不适用",IF(AND(ISNUMBER(E7814),ISNUMBER(F7814)),IF(I7814&gt;'规则与名单'!$B$2,"是","否"),"未判定"))</x:f>
        <x:v>不适用</x:v>
      </x:c>
      <x:c r="K7814" s="2" t="str">
        <x:f>IF(J7814="是",IF(ISNUMBER(F7814),"测试日GPS","缺失"),IF(ISNUMBER(G7814),"非测试日纯氢",IF(AND(H7814="是",J7814="未判定"),IF(ISNUMBER(F7814),"测试名单无纯氢GPS","缺失"),IF(ISNUMBER(E7814),"非测试日仪表","缺失"))))</x:f>
        <x:v>非测试日纯氢</x:v>
      </x:c>
      <x:c r="L7814" s="7" t="n">
        <x:f>IF(K7814="缺失","",IF(K7814="非测试日纯氢",G7814,IF(K7814="非测试日仪表",E7814,F7814)))</x:f>
        <x:v>430.1</x:v>
      </x:c>
      <x:c r="M7814" s="2" t="n">
        <x:f>IF(K7814="缺失",1,0)</x:f>
        <x:v>0</x:v>
      </x:c>
      <x:c r="N7814" s="2" t="str">
        <x:v>车辆里程查询_20260901-20260930_1024辆_仪表里程.xlsx / Z251</x:v>
      </x:c>
      <x:c r="O7814" s="2" t="str">
        <x:v>车辆里程查询_20260901-20260930_1024辆_GPS里程.xlsx / Z168</x:v>
      </x:c>
      <x:c r="P7814" s="2" t="str">
        <x:v>车辆纯氢气里程查询_20260901-20260930_1024辆.xlsx / Z897</x:v>
      </x:c>
    </x:row>
    <x:row r="7815" ht="22" customHeight="1">
      <x:c r="A7815" s="2" t="n">
        <x:v>307</x:v>
      </x:c>
      <x:c r="B7815" s="2" t="str">
        <x:v>粤A01629F</x:v>
      </x:c>
      <x:c r="C7815" s="2" t="str">
        <x:v>秦挺</x:v>
      </x:c>
      <x:c r="D7815" s="8" t="d">
        <x:v>2026-09-23T00:00:00.000Z</x:v>
      </x:c>
      <x:c r="E7815" s="7" t="n">
        <x:v>464.3</x:v>
      </x:c>
      <x:c r="F7815" s="7" t="n">
        <x:v>437.5</x:v>
      </x:c>
      <x:c r="G7815" s="7" t="n">
        <x:v>463.4</x:v>
      </x:c>
      <x:c r="H7815" s="2" t="str">
        <x:v>否</x:v>
      </x:c>
      <x:c r="I7815" s="7" t="n">
        <x:f>IF(AND(ISNUMBER(E7815),ISNUMBER(F7815)),E7815-F7815,"")</x:f>
        <x:v>26.80000000000001</x:v>
      </x:c>
      <x:c r="J7815" s="2" t="str">
        <x:f>IF(H7815="否","不适用",IF(AND(ISNUMBER(E7815),ISNUMBER(F7815)),IF(I7815&gt;'规则与名单'!$B$2,"是","否"),"未判定"))</x:f>
        <x:v>不适用</x:v>
      </x:c>
      <x:c r="K7815" s="2" t="str">
        <x:f>IF(J7815="是",IF(ISNUMBER(F7815),"测试日GPS","缺失"),IF(ISNUMBER(G7815),"非测试日纯氢",IF(AND(H7815="是",J7815="未判定"),IF(ISNUMBER(F7815),"测试名单无纯氢GPS","缺失"),IF(ISNUMBER(E7815),"非测试日仪表","缺失"))))</x:f>
        <x:v>非测试日纯氢</x:v>
      </x:c>
      <x:c r="L7815" s="7" t="n">
        <x:f>IF(K7815="缺失","",IF(K7815="非测试日纯氢",G7815,IF(K7815="非测试日仪表",E7815,F7815)))</x:f>
        <x:v>463.4</x:v>
      </x:c>
      <x:c r="M7815" s="2" t="n">
        <x:f>IF(K7815="缺失",1,0)</x:f>
        <x:v>0</x:v>
      </x:c>
      <x:c r="N7815" s="2" t="str">
        <x:v>车辆里程查询_20260901-20260930_1024辆_仪表里程.xlsx / AA251</x:v>
      </x:c>
      <x:c r="O7815" s="2" t="str">
        <x:v>车辆里程查询_20260901-20260930_1024辆_GPS里程.xlsx / AA168</x:v>
      </x:c>
      <x:c r="P7815" s="2" t="str">
        <x:v>车辆纯氢气里程查询_20260901-20260930_1024辆.xlsx / AA897</x:v>
      </x:c>
    </x:row>
    <x:row r="7816" ht="22" customHeight="1">
      <x:c r="A7816" s="2" t="n">
        <x:v>307</x:v>
      </x:c>
      <x:c r="B7816" s="2" t="str">
        <x:v>粤A01629F</x:v>
      </x:c>
      <x:c r="C7816" s="2" t="str">
        <x:v>秦挺</x:v>
      </x:c>
      <x:c r="D7816" s="8" t="d">
        <x:v>2026-09-24T00:00:00.000Z</x:v>
      </x:c>
      <x:c r="E7816" s="7" t="n">
        <x:v>545.3</x:v>
      </x:c>
      <x:c r="F7816" s="7" t="n">
        <x:v>512.8</x:v>
      </x:c>
      <x:c r="G7816" s="7" t="n">
        <x:v>455.2</x:v>
      </x:c>
      <x:c r="H7816" s="2" t="str">
        <x:v>否</x:v>
      </x:c>
      <x:c r="I7816" s="7" t="n">
        <x:f>IF(AND(ISNUMBER(E7816),ISNUMBER(F7816)),E7816-F7816,"")</x:f>
        <x:v>32.5</x:v>
      </x:c>
      <x:c r="J7816" s="2" t="str">
        <x:f>IF(H7816="否","不适用",IF(AND(ISNUMBER(E7816),ISNUMBER(F7816)),IF(I7816&gt;'规则与名单'!$B$2,"是","否"),"未判定"))</x:f>
        <x:v>不适用</x:v>
      </x:c>
      <x:c r="K7816" s="2" t="str">
        <x:f>IF(J7816="是",IF(ISNUMBER(F7816),"测试日GPS","缺失"),IF(ISNUMBER(G7816),"非测试日纯氢",IF(AND(H7816="是",J7816="未判定"),IF(ISNUMBER(F7816),"测试名单无纯氢GPS","缺失"),IF(ISNUMBER(E7816),"非测试日仪表","缺失"))))</x:f>
        <x:v>非测试日纯氢</x:v>
      </x:c>
      <x:c r="L7816" s="7" t="n">
        <x:f>IF(K7816="缺失","",IF(K7816="非测试日纯氢",G7816,IF(K7816="非测试日仪表",E7816,F7816)))</x:f>
        <x:v>455.2</x:v>
      </x:c>
      <x:c r="M7816" s="2" t="n">
        <x:f>IF(K7816="缺失",1,0)</x:f>
        <x:v>0</x:v>
      </x:c>
      <x:c r="N7816" s="2" t="str">
        <x:v>车辆里程查询_20260901-20260930_1024辆_仪表里程.xlsx / AB251</x:v>
      </x:c>
      <x:c r="O7816" s="2" t="str">
        <x:v>车辆里程查询_20260901-20260930_1024辆_GPS里程.xlsx / AB168</x:v>
      </x:c>
      <x:c r="P7816" s="2" t="str">
        <x:v>车辆纯氢气里程查询_20260901-20260930_1024辆.xlsx / AB897</x:v>
      </x:c>
    </x:row>
    <x:row r="7817" ht="22" customHeight="1">
      <x:c r="A7817" s="2" t="n">
        <x:v>307</x:v>
      </x:c>
      <x:c r="B7817" s="2" t="str">
        <x:v>粤A01629F</x:v>
      </x:c>
      <x:c r="C7817" s="2" t="str">
        <x:v>秦挺</x:v>
      </x:c>
      <x:c r="D7817" s="8" t="d">
        <x:v>2026-09-25T00:00:00.000Z</x:v>
      </x:c>
      <x:c r="E7817" s="7" t="n">
        <x:v>519.9</x:v>
      </x:c>
      <x:c r="F7817" s="7" t="n">
        <x:v>488.9</x:v>
      </x:c>
      <x:c r="G7817" s="7" t="n">
        <x:v>519.4</x:v>
      </x:c>
      <x:c r="H7817" s="2" t="str">
        <x:v>否</x:v>
      </x:c>
      <x:c r="I7817" s="7" t="n">
        <x:f>IF(AND(ISNUMBER(E7817),ISNUMBER(F7817)),E7817-F7817,"")</x:f>
        <x:v>31</x:v>
      </x:c>
      <x:c r="J7817" s="2" t="str">
        <x:f>IF(H7817="否","不适用",IF(AND(ISNUMBER(E7817),ISNUMBER(F7817)),IF(I7817&gt;'规则与名单'!$B$2,"是","否"),"未判定"))</x:f>
        <x:v>不适用</x:v>
      </x:c>
      <x:c r="K7817" s="2" t="str">
        <x:f>IF(J7817="是",IF(ISNUMBER(F7817),"测试日GPS","缺失"),IF(ISNUMBER(G7817),"非测试日纯氢",IF(AND(H7817="是",J7817="未判定"),IF(ISNUMBER(F7817),"测试名单无纯氢GPS","缺失"),IF(ISNUMBER(E7817),"非测试日仪表","缺失"))))</x:f>
        <x:v>非测试日纯氢</x:v>
      </x:c>
      <x:c r="L7817" s="7" t="n">
        <x:f>IF(K7817="缺失","",IF(K7817="非测试日纯氢",G7817,IF(K7817="非测试日仪表",E7817,F7817)))</x:f>
        <x:v>519.4</x:v>
      </x:c>
      <x:c r="M7817" s="2" t="n">
        <x:f>IF(K7817="缺失",1,0)</x:f>
        <x:v>0</x:v>
      </x:c>
      <x:c r="N7817" s="2" t="str">
        <x:v>车辆里程查询_20260901-20260930_1024辆_仪表里程.xlsx / AC251</x:v>
      </x:c>
      <x:c r="O7817" s="2" t="str">
        <x:v>车辆里程查询_20260901-20260930_1024辆_GPS里程.xlsx / AC168</x:v>
      </x:c>
      <x:c r="P7817" s="2" t="str">
        <x:v>车辆纯氢气里程查询_20260901-20260930_1024辆.xlsx / AC897</x:v>
      </x:c>
    </x:row>
    <x:row r="7818" ht="22" customHeight="1">
      <x:c r="A7818" s="2" t="n">
        <x:v>307</x:v>
      </x:c>
      <x:c r="B7818" s="2" t="str">
        <x:v>粤A01629F</x:v>
      </x:c>
      <x:c r="C7818" s="2" t="str">
        <x:v>秦挺</x:v>
      </x:c>
      <x:c r="D7818" s="8" t="d">
        <x:v>2026-09-26T00:00:00.000Z</x:v>
      </x:c>
      <x:c r="E7818" s="7" t="n">
        <x:v>473.6</x:v>
      </x:c>
      <x:c r="F7818" s="7" t="n">
        <x:v>445.2</x:v>
      </x:c>
      <x:c r="G7818" s="7" t="n">
        <x:v>473.1</x:v>
      </x:c>
      <x:c r="H7818" s="2" t="str">
        <x:v>否</x:v>
      </x:c>
      <x:c r="I7818" s="7" t="n">
        <x:f>IF(AND(ISNUMBER(E7818),ISNUMBER(F7818)),E7818-F7818,"")</x:f>
        <x:v>28.400000000000034</x:v>
      </x:c>
      <x:c r="J7818" s="2" t="str">
        <x:f>IF(H7818="否","不适用",IF(AND(ISNUMBER(E7818),ISNUMBER(F7818)),IF(I7818&gt;'规则与名单'!$B$2,"是","否"),"未判定"))</x:f>
        <x:v>不适用</x:v>
      </x:c>
      <x:c r="K7818" s="2" t="str">
        <x:f>IF(J7818="是",IF(ISNUMBER(F7818),"测试日GPS","缺失"),IF(ISNUMBER(G7818),"非测试日纯氢",IF(AND(H7818="是",J7818="未判定"),IF(ISNUMBER(F7818),"测试名单无纯氢GPS","缺失"),IF(ISNUMBER(E7818),"非测试日仪表","缺失"))))</x:f>
        <x:v>非测试日纯氢</x:v>
      </x:c>
      <x:c r="L7818" s="7" t="n">
        <x:f>IF(K7818="缺失","",IF(K7818="非测试日纯氢",G7818,IF(K7818="非测试日仪表",E7818,F7818)))</x:f>
        <x:v>473.1</x:v>
      </x:c>
      <x:c r="M7818" s="2" t="n">
        <x:f>IF(K7818="缺失",1,0)</x:f>
        <x:v>0</x:v>
      </x:c>
      <x:c r="N7818" s="2" t="str">
        <x:v>车辆里程查询_20260901-20260930_1024辆_仪表里程.xlsx / AD251</x:v>
      </x:c>
      <x:c r="O7818" s="2" t="str">
        <x:v>车辆里程查询_20260901-20260930_1024辆_GPS里程.xlsx / AD168</x:v>
      </x:c>
      <x:c r="P7818" s="2" t="str">
        <x:v>车辆纯氢气里程查询_20260901-20260930_1024辆.xlsx / AD897</x:v>
      </x:c>
    </x:row>
    <x:row r="7819" ht="22" customHeight="1">
      <x:c r="A7819" s="2" t="n">
        <x:v>307</x:v>
      </x:c>
      <x:c r="B7819" s="2" t="str">
        <x:v>粤A01629F</x:v>
      </x:c>
      <x:c r="C7819" s="2" t="str">
        <x:v>秦挺</x:v>
      </x:c>
      <x:c r="D7819" s="8" t="d">
        <x:v>2026-09-27T00:00:00.000Z</x:v>
      </x:c>
      <x:c r="E7819" s="7" t="n">
        <x:v>521</x:v>
      </x:c>
      <x:c r="F7819" s="7" t="n">
        <x:v>490.1</x:v>
      </x:c>
      <x:c r="G7819" s="7" t="n">
        <x:v>520.2</x:v>
      </x:c>
      <x:c r="H7819" s="2" t="str">
        <x:v>否</x:v>
      </x:c>
      <x:c r="I7819" s="7" t="n">
        <x:f>IF(AND(ISNUMBER(E7819),ISNUMBER(F7819)),E7819-F7819,"")</x:f>
        <x:v>30.899999999999977</x:v>
      </x:c>
      <x:c r="J7819" s="2" t="str">
        <x:f>IF(H7819="否","不适用",IF(AND(ISNUMBER(E7819),ISNUMBER(F7819)),IF(I7819&gt;'规则与名单'!$B$2,"是","否"),"未判定"))</x:f>
        <x:v>不适用</x:v>
      </x:c>
      <x:c r="K7819" s="2" t="str">
        <x:f>IF(J7819="是",IF(ISNUMBER(F7819),"测试日GPS","缺失"),IF(ISNUMBER(G7819),"非测试日纯氢",IF(AND(H7819="是",J7819="未判定"),IF(ISNUMBER(F7819),"测试名单无纯氢GPS","缺失"),IF(ISNUMBER(E7819),"非测试日仪表","缺失"))))</x:f>
        <x:v>非测试日纯氢</x:v>
      </x:c>
      <x:c r="L7819" s="7" t="n">
        <x:f>IF(K7819="缺失","",IF(K7819="非测试日纯氢",G7819,IF(K7819="非测试日仪表",E7819,F7819)))</x:f>
        <x:v>520.2</x:v>
      </x:c>
      <x:c r="M7819" s="2" t="n">
        <x:f>IF(K7819="缺失",1,0)</x:f>
        <x:v>0</x:v>
      </x:c>
      <x:c r="N7819" s="2" t="str">
        <x:v>车辆里程查询_20260901-20260930_1024辆_仪表里程.xlsx / AE251</x:v>
      </x:c>
      <x:c r="O7819" s="2" t="str">
        <x:v>车辆里程查询_20260901-20260930_1024辆_GPS里程.xlsx / AE168</x:v>
      </x:c>
      <x:c r="P7819" s="2" t="str">
        <x:v>车辆纯氢气里程查询_20260901-20260930_1024辆.xlsx / AE897</x:v>
      </x:c>
    </x:row>
    <x:row r="7820" ht="22" customHeight="1">
      <x:c r="A7820" s="2" t="n">
        <x:v>307</x:v>
      </x:c>
      <x:c r="B7820" s="2" t="str">
        <x:v>粤A01629F</x:v>
      </x:c>
      <x:c r="C7820" s="2" t="str">
        <x:v>秦挺</x:v>
      </x:c>
      <x:c r="D7820" s="8" t="d">
        <x:v>2026-09-28T00:00:00.000Z</x:v>
      </x:c>
      <x:c r="E7820" s="7" t="n">
        <x:v>412.6</x:v>
      </x:c>
      <x:c r="F7820" s="7" t="n">
        <x:v>386.8</x:v>
      </x:c>
      <x:c r="G7820" s="7" t="n">
        <x:v>412.5</x:v>
      </x:c>
      <x:c r="H7820" s="2" t="str">
        <x:v>否</x:v>
      </x:c>
      <x:c r="I7820" s="7" t="n">
        <x:f>IF(AND(ISNUMBER(E7820),ISNUMBER(F7820)),E7820-F7820,"")</x:f>
        <x:v>25.80000000000001</x:v>
      </x:c>
      <x:c r="J7820" s="2" t="str">
        <x:f>IF(H7820="否","不适用",IF(AND(ISNUMBER(E7820),ISNUMBER(F7820)),IF(I7820&gt;'规则与名单'!$B$2,"是","否"),"未判定"))</x:f>
        <x:v>不适用</x:v>
      </x:c>
      <x:c r="K7820" s="2" t="str">
        <x:f>IF(J7820="是",IF(ISNUMBER(F7820),"测试日GPS","缺失"),IF(ISNUMBER(G7820),"非测试日纯氢",IF(AND(H7820="是",J7820="未判定"),IF(ISNUMBER(F7820),"测试名单无纯氢GPS","缺失"),IF(ISNUMBER(E7820),"非测试日仪表","缺失"))))</x:f>
        <x:v>非测试日纯氢</x:v>
      </x:c>
      <x:c r="L7820" s="7" t="n">
        <x:f>IF(K7820="缺失","",IF(K7820="非测试日纯氢",G7820,IF(K7820="非测试日仪表",E7820,F7820)))</x:f>
        <x:v>412.5</x:v>
      </x:c>
      <x:c r="M7820" s="2" t="n">
        <x:f>IF(K7820="缺失",1,0)</x:f>
        <x:v>0</x:v>
      </x:c>
      <x:c r="N7820" s="2" t="str">
        <x:v>车辆里程查询_20260901-20260930_1024辆_仪表里程.xlsx / AF251</x:v>
      </x:c>
      <x:c r="O7820" s="2" t="str">
        <x:v>车辆里程查询_20260901-20260930_1024辆_GPS里程.xlsx / AF168</x:v>
      </x:c>
      <x:c r="P7820" s="2" t="str">
        <x:v>车辆纯氢气里程查询_20260901-20260930_1024辆.xlsx / AF897</x:v>
      </x:c>
    </x:row>
    <x:row r="7821" ht="22" customHeight="1">
      <x:c r="A7821" s="2" t="n">
        <x:v>307</x:v>
      </x:c>
      <x:c r="B7821" s="2" t="str">
        <x:v>粤A01629F</x:v>
      </x:c>
      <x:c r="C7821" s="2" t="str">
        <x:v>秦挺</x:v>
      </x:c>
      <x:c r="D7821" s="8" t="d">
        <x:v>2026-09-29T00:00:00.000Z</x:v>
      </x:c>
      <x:c r="E7821" s="7" t="n">
        <x:v>477.4</x:v>
      </x:c>
      <x:c r="F7821" s="7" t="n">
        <x:v>448.3</x:v>
      </x:c>
      <x:c r="G7821" s="7" t="n">
        <x:v>477.4</x:v>
      </x:c>
      <x:c r="H7821" s="2" t="str">
        <x:v>否</x:v>
      </x:c>
      <x:c r="I7821" s="7" t="n">
        <x:f>IF(AND(ISNUMBER(E7821),ISNUMBER(F7821)),E7821-F7821,"")</x:f>
        <x:v>29.099999999999966</x:v>
      </x:c>
      <x:c r="J7821" s="2" t="str">
        <x:f>IF(H7821="否","不适用",IF(AND(ISNUMBER(E7821),ISNUMBER(F7821)),IF(I7821&gt;'规则与名单'!$B$2,"是","否"),"未判定"))</x:f>
        <x:v>不适用</x:v>
      </x:c>
      <x:c r="K7821" s="2" t="str">
        <x:f>IF(J7821="是",IF(ISNUMBER(F7821),"测试日GPS","缺失"),IF(ISNUMBER(G7821),"非测试日纯氢",IF(AND(H7821="是",J7821="未判定"),IF(ISNUMBER(F7821),"测试名单无纯氢GPS","缺失"),IF(ISNUMBER(E7821),"非测试日仪表","缺失"))))</x:f>
        <x:v>非测试日纯氢</x:v>
      </x:c>
      <x:c r="L7821" s="7" t="n">
        <x:f>IF(K7821="缺失","",IF(K7821="非测试日纯氢",G7821,IF(K7821="非测试日仪表",E7821,F7821)))</x:f>
        <x:v>477.4</x:v>
      </x:c>
      <x:c r="M7821" s="2" t="n">
        <x:f>IF(K7821="缺失",1,0)</x:f>
        <x:v>0</x:v>
      </x:c>
      <x:c r="N7821" s="2" t="str">
        <x:v>车辆里程查询_20260901-20260930_1024辆_仪表里程.xlsx / AG251</x:v>
      </x:c>
      <x:c r="O7821" s="2" t="str">
        <x:v>车辆里程查询_20260901-20260930_1024辆_GPS里程.xlsx / AG168</x:v>
      </x:c>
      <x:c r="P7821" s="2" t="str">
        <x:v>车辆纯氢气里程查询_20260901-20260930_1024辆.xlsx / AG897</x:v>
      </x:c>
    </x:row>
    <x:row r="7822" ht="22" customHeight="1">
      <x:c r="A7822" s="2" t="n">
        <x:v>307</x:v>
      </x:c>
      <x:c r="B7822" s="2" t="str">
        <x:v>粤A01629F</x:v>
      </x:c>
      <x:c r="C7822" s="2" t="str">
        <x:v>秦挺</x:v>
      </x:c>
      <x:c r="D7822" s="8" t="d">
        <x:v>2026-09-30T00:00:00.000Z</x:v>
      </x:c>
      <x:c r="E7822" s="7" t="n">
        <x:v>469.4</x:v>
      </x:c>
      <x:c r="F7822" s="7" t="n">
        <x:v>441.3</x:v>
      </x:c>
      <x:c r="G7822" s="7" t="n">
        <x:v>468.8</x:v>
      </x:c>
      <x:c r="H7822" s="2" t="str">
        <x:v>否</x:v>
      </x:c>
      <x:c r="I7822" s="7" t="n">
        <x:f>IF(AND(ISNUMBER(E7822),ISNUMBER(F7822)),E7822-F7822,"")</x:f>
        <x:v>28.099999999999966</x:v>
      </x:c>
      <x:c r="J7822" s="2" t="str">
        <x:f>IF(H7822="否","不适用",IF(AND(ISNUMBER(E7822),ISNUMBER(F7822)),IF(I7822&gt;'规则与名单'!$B$2,"是","否"),"未判定"))</x:f>
        <x:v>不适用</x:v>
      </x:c>
      <x:c r="K7822" s="2" t="str">
        <x:f>IF(J7822="是",IF(ISNUMBER(F7822),"测试日GPS","缺失"),IF(ISNUMBER(G7822),"非测试日纯氢",IF(AND(H7822="是",J7822="未判定"),IF(ISNUMBER(F7822),"测试名单无纯氢GPS","缺失"),IF(ISNUMBER(E7822),"非测试日仪表","缺失"))))</x:f>
        <x:v>非测试日纯氢</x:v>
      </x:c>
      <x:c r="L7822" s="7" t="n">
        <x:f>IF(K7822="缺失","",IF(K7822="非测试日纯氢",G7822,IF(K7822="非测试日仪表",E7822,F7822)))</x:f>
        <x:v>468.8</x:v>
      </x:c>
      <x:c r="M7822" s="2" t="n">
        <x:f>IF(K7822="缺失",1,0)</x:f>
        <x:v>0</x:v>
      </x:c>
      <x:c r="N7822" s="2" t="str">
        <x:v>车辆里程查询_20260901-20260930_1024辆_仪表里程.xlsx / AH251</x:v>
      </x:c>
      <x:c r="O7822" s="2" t="str">
        <x:v>车辆里程查询_20260901-20260930_1024辆_GPS里程.xlsx / AH168</x:v>
      </x:c>
      <x:c r="P7822" s="2" t="str">
        <x:v>车辆纯氢气里程查询_20260901-20260930_1024辆.xlsx / AH897</x:v>
      </x:c>
    </x:row>
    <x:row r="7823" ht="22" customHeight="1">
      <x:c r="A7823" s="2" t="n">
        <x:v>308</x:v>
      </x:c>
      <x:c r="B7823" s="2" t="str">
        <x:v>粤A01766F</x:v>
      </x:c>
      <x:c r="C7823" s="2" t="str">
        <x:v>秦挺</x:v>
      </x:c>
      <x:c r="D7823" s="8" t="d">
        <x:v>2026-09-01T00:00:00.000Z</x:v>
      </x:c>
      <x:c r="E7823" s="7" t="n">
        <x:v>215.4</x:v>
      </x:c>
      <x:c r="F7823" s="7" t="n">
        <x:v>315.6</x:v>
      </x:c>
      <x:c r="G7823" s="7" t="n">
        <x:v>215.1</x:v>
      </x:c>
      <x:c r="H7823" s="2" t="str">
        <x:v>否</x:v>
      </x:c>
      <x:c r="I7823" s="7" t="n">
        <x:f>IF(AND(ISNUMBER(E7823),ISNUMBER(F7823)),E7823-F7823,"")</x:f>
        <x:v>-100.20000000000002</x:v>
      </x:c>
      <x:c r="J7823" s="2" t="str">
        <x:f>IF(H7823="否","不适用",IF(AND(ISNUMBER(E7823),ISNUMBER(F7823)),IF(I7823&gt;'规则与名单'!$B$2,"是","否"),"未判定"))</x:f>
        <x:v>不适用</x:v>
      </x:c>
      <x:c r="K7823" s="2" t="str">
        <x:f>IF(J7823="是",IF(ISNUMBER(F7823),"测试日GPS","缺失"),IF(ISNUMBER(G7823),"非测试日纯氢",IF(AND(H7823="是",J7823="未判定"),IF(ISNUMBER(F7823),"测试名单无纯氢GPS","缺失"),IF(ISNUMBER(E7823),"非测试日仪表","缺失"))))</x:f>
        <x:v>非测试日纯氢</x:v>
      </x:c>
      <x:c r="L7823" s="7" t="n">
        <x:f>IF(K7823="缺失","",IF(K7823="非测试日纯氢",G7823,IF(K7823="非测试日仪表",E7823,F7823)))</x:f>
        <x:v>215.1</x:v>
      </x:c>
      <x:c r="M7823" s="2" t="n">
        <x:f>IF(K7823="缺失",1,0)</x:f>
        <x:v>0</x:v>
      </x:c>
      <x:c r="N7823" s="2" t="str">
        <x:v>车辆里程查询_20260901-20260930_1024辆_仪表里程.xlsx / E373</x:v>
      </x:c>
      <x:c r="O7823" s="2" t="str">
        <x:v>车辆里程查询_20260901-20260930_1024辆_GPS里程.xlsx / E375</x:v>
      </x:c>
      <x:c r="P7823" s="2" t="str">
        <x:v>车辆纯氢气里程查询_20260901-20260930_1024辆.xlsx / E922</x:v>
      </x:c>
    </x:row>
    <x:row r="7824" ht="22" customHeight="1">
      <x:c r="A7824" s="2" t="n">
        <x:v>308</x:v>
      </x:c>
      <x:c r="B7824" s="2" t="str">
        <x:v>粤A01766F</x:v>
      </x:c>
      <x:c r="C7824" s="2" t="str">
        <x:v>秦挺</x:v>
      </x:c>
      <x:c r="D7824" s="8" t="d">
        <x:v>2026-09-02T00:00:00.000Z</x:v>
      </x:c>
      <x:c r="E7824" s="7" t="n">
        <x:v>279.7</x:v>
      </x:c>
      <x:c r="F7824" s="7" t="n">
        <x:v>390</x:v>
      </x:c>
      <x:c r="G7824" s="7" t="n">
        <x:v>279.4</x:v>
      </x:c>
      <x:c r="H7824" s="2" t="str">
        <x:v>否</x:v>
      </x:c>
      <x:c r="I7824" s="7" t="n">
        <x:f>IF(AND(ISNUMBER(E7824),ISNUMBER(F7824)),E7824-F7824,"")</x:f>
        <x:v>-110.30000000000001</x:v>
      </x:c>
      <x:c r="J7824" s="2" t="str">
        <x:f>IF(H7824="否","不适用",IF(AND(ISNUMBER(E7824),ISNUMBER(F7824)),IF(I7824&gt;'规则与名单'!$B$2,"是","否"),"未判定"))</x:f>
        <x:v>不适用</x:v>
      </x:c>
      <x:c r="K7824" s="2" t="str">
        <x:f>IF(J7824="是",IF(ISNUMBER(F7824),"测试日GPS","缺失"),IF(ISNUMBER(G7824),"非测试日纯氢",IF(AND(H7824="是",J7824="未判定"),IF(ISNUMBER(F7824),"测试名单无纯氢GPS","缺失"),IF(ISNUMBER(E7824),"非测试日仪表","缺失"))))</x:f>
        <x:v>非测试日纯氢</x:v>
      </x:c>
      <x:c r="L7824" s="7" t="n">
        <x:f>IF(K7824="缺失","",IF(K7824="非测试日纯氢",G7824,IF(K7824="非测试日仪表",E7824,F7824)))</x:f>
        <x:v>279.4</x:v>
      </x:c>
      <x:c r="M7824" s="2" t="n">
        <x:f>IF(K7824="缺失",1,0)</x:f>
        <x:v>0</x:v>
      </x:c>
      <x:c r="N7824" s="2" t="str">
        <x:v>车辆里程查询_20260901-20260930_1024辆_仪表里程.xlsx / F373</x:v>
      </x:c>
      <x:c r="O7824" s="2" t="str">
        <x:v>车辆里程查询_20260901-20260930_1024辆_GPS里程.xlsx / F375</x:v>
      </x:c>
      <x:c r="P7824" s="2" t="str">
        <x:v>车辆纯氢气里程查询_20260901-20260930_1024辆.xlsx / F922</x:v>
      </x:c>
    </x:row>
    <x:row r="7825" ht="22" customHeight="1">
      <x:c r="A7825" s="2" t="n">
        <x:v>308</x:v>
      </x:c>
      <x:c r="B7825" s="2" t="str">
        <x:v>粤A01766F</x:v>
      </x:c>
      <x:c r="C7825" s="2" t="str">
        <x:v>秦挺</x:v>
      </x:c>
      <x:c r="D7825" s="8" t="d">
        <x:v>2026-09-03T00:00:00.000Z</x:v>
      </x:c>
      <x:c r="E7825" s="7" t="n">
        <x:v>301.6</x:v>
      </x:c>
      <x:c r="F7825" s="7" t="n">
        <x:v>284.6</x:v>
      </x:c>
      <x:c r="G7825" s="7" t="n">
        <x:v>301.4</x:v>
      </x:c>
      <x:c r="H7825" s="2" t="str">
        <x:v>否</x:v>
      </x:c>
      <x:c r="I7825" s="7" t="n">
        <x:f>IF(AND(ISNUMBER(E7825),ISNUMBER(F7825)),E7825-F7825,"")</x:f>
        <x:v>17</x:v>
      </x:c>
      <x:c r="J7825" s="2" t="str">
        <x:f>IF(H7825="否","不适用",IF(AND(ISNUMBER(E7825),ISNUMBER(F7825)),IF(I7825&gt;'规则与名单'!$B$2,"是","否"),"未判定"))</x:f>
        <x:v>不适用</x:v>
      </x:c>
      <x:c r="K7825" s="2" t="str">
        <x:f>IF(J7825="是",IF(ISNUMBER(F7825),"测试日GPS","缺失"),IF(ISNUMBER(G7825),"非测试日纯氢",IF(AND(H7825="是",J7825="未判定"),IF(ISNUMBER(F7825),"测试名单无纯氢GPS","缺失"),IF(ISNUMBER(E7825),"非测试日仪表","缺失"))))</x:f>
        <x:v>非测试日纯氢</x:v>
      </x:c>
      <x:c r="L7825" s="7" t="n">
        <x:f>IF(K7825="缺失","",IF(K7825="非测试日纯氢",G7825,IF(K7825="非测试日仪表",E7825,F7825)))</x:f>
        <x:v>301.4</x:v>
      </x:c>
      <x:c r="M7825" s="2" t="n">
        <x:f>IF(K7825="缺失",1,0)</x:f>
        <x:v>0</x:v>
      </x:c>
      <x:c r="N7825" s="2" t="str">
        <x:v>车辆里程查询_20260901-20260930_1024辆_仪表里程.xlsx / G373</x:v>
      </x:c>
      <x:c r="O7825" s="2" t="str">
        <x:v>车辆里程查询_20260901-20260930_1024辆_GPS里程.xlsx / G375</x:v>
      </x:c>
      <x:c r="P7825" s="2" t="str">
        <x:v>车辆纯氢气里程查询_20260901-20260930_1024辆.xlsx / G922</x:v>
      </x:c>
    </x:row>
    <x:row r="7826" ht="22" customHeight="1">
      <x:c r="A7826" s="2" t="n">
        <x:v>308</x:v>
      </x:c>
      <x:c r="B7826" s="2" t="str">
        <x:v>粤A01766F</x:v>
      </x:c>
      <x:c r="C7826" s="2" t="str">
        <x:v>秦挺</x:v>
      </x:c>
      <x:c r="D7826" s="8" t="d">
        <x:v>2026-09-04T00:00:00.000Z</x:v>
      </x:c>
      <x:c r="E7826" s="7" t="n">
        <x:v>80.7</x:v>
      </x:c>
      <x:c r="F7826" s="7" t="n">
        <x:v>76.4</x:v>
      </x:c>
      <x:c r="G7826" s="7" t="n">
        <x:v>80.7</x:v>
      </x:c>
      <x:c r="H7826" s="2" t="str">
        <x:v>否</x:v>
      </x:c>
      <x:c r="I7826" s="7" t="n">
        <x:f>IF(AND(ISNUMBER(E7826),ISNUMBER(F7826)),E7826-F7826,"")</x:f>
        <x:v>4.299999999999997</x:v>
      </x:c>
      <x:c r="J7826" s="2" t="str">
        <x:f>IF(H7826="否","不适用",IF(AND(ISNUMBER(E7826),ISNUMBER(F7826)),IF(I7826&gt;'规则与名单'!$B$2,"是","否"),"未判定"))</x:f>
        <x:v>不适用</x:v>
      </x:c>
      <x:c r="K7826" s="2" t="str">
        <x:f>IF(J7826="是",IF(ISNUMBER(F7826),"测试日GPS","缺失"),IF(ISNUMBER(G7826),"非测试日纯氢",IF(AND(H7826="是",J7826="未判定"),IF(ISNUMBER(F7826),"测试名单无纯氢GPS","缺失"),IF(ISNUMBER(E7826),"非测试日仪表","缺失"))))</x:f>
        <x:v>非测试日纯氢</x:v>
      </x:c>
      <x:c r="L7826" s="7" t="n">
        <x:f>IF(K7826="缺失","",IF(K7826="非测试日纯氢",G7826,IF(K7826="非测试日仪表",E7826,F7826)))</x:f>
        <x:v>80.7</x:v>
      </x:c>
      <x:c r="M7826" s="2" t="n">
        <x:f>IF(K7826="缺失",1,0)</x:f>
        <x:v>0</x:v>
      </x:c>
      <x:c r="N7826" s="2" t="str">
        <x:v>车辆里程查询_20260901-20260930_1024辆_仪表里程.xlsx / H373</x:v>
      </x:c>
      <x:c r="O7826" s="2" t="str">
        <x:v>车辆里程查询_20260901-20260930_1024辆_GPS里程.xlsx / H375</x:v>
      </x:c>
      <x:c r="P7826" s="2" t="str">
        <x:v>车辆纯氢气里程查询_20260901-20260930_1024辆.xlsx / H922</x:v>
      </x:c>
    </x:row>
    <x:row r="7827" ht="22" customHeight="1">
      <x:c r="A7827" s="2" t="n">
        <x:v>308</x:v>
      </x:c>
      <x:c r="B7827" s="2" t="str">
        <x:v>粤A01766F</x:v>
      </x:c>
      <x:c r="C7827" s="2" t="str">
        <x:v>秦挺</x:v>
      </x:c>
      <x:c r="D7827" s="8" t="d">
        <x:v>2026-09-05T00:00:00.000Z</x:v>
      </x:c>
      <x:c r="E7827" s="7"/>
      <x:c r="F7827" s="7" t="n">
        <x:v>5.5</x:v>
      </x:c>
      <x:c r="G7827" s="7" t="n">
        <x:v>5.5</x:v>
      </x:c>
      <x:c r="H7827" s="2" t="str">
        <x:v>否</x:v>
      </x:c>
      <x:c r="I7827" s="7" t="str">
        <x:f>IF(AND(ISNUMBER(E7827),ISNUMBER(F7827)),E7827-F7827,"")</x:f>
      </x:c>
      <x:c r="J7827" s="2" t="str">
        <x:f>IF(H7827="否","不适用",IF(AND(ISNUMBER(E7827),ISNUMBER(F7827)),IF(I7827&gt;'规则与名单'!$B$2,"是","否"),"未判定"))</x:f>
        <x:v>不适用</x:v>
      </x:c>
      <x:c r="K7827" s="2" t="str">
        <x:f>IF(J7827="是",IF(ISNUMBER(F7827),"测试日GPS","缺失"),IF(ISNUMBER(G7827),"非测试日纯氢",IF(AND(H7827="是",J7827="未判定"),IF(ISNUMBER(F7827),"测试名单无纯氢GPS","缺失"),IF(ISNUMBER(E7827),"非测试日仪表","缺失"))))</x:f>
        <x:v>非测试日纯氢</x:v>
      </x:c>
      <x:c r="L7827" s="7" t="n">
        <x:f>IF(K7827="缺失","",IF(K7827="非测试日纯氢",G7827,IF(K7827="非测试日仪表",E7827,F7827)))</x:f>
        <x:v>5.5</x:v>
      </x:c>
      <x:c r="M7827" s="2" t="n">
        <x:f>IF(K7827="缺失",1,0)</x:f>
        <x:v>0</x:v>
      </x:c>
      <x:c r="N7827" s="2" t="str">
        <x:v>车辆里程查询_20260901-20260930_1024辆_仪表里程.xlsx / I373</x:v>
      </x:c>
      <x:c r="O7827" s="2" t="str">
        <x:v>车辆里程查询_20260901-20260930_1024辆_GPS里程.xlsx / I375</x:v>
      </x:c>
      <x:c r="P7827" s="2" t="str">
        <x:v>车辆纯氢气里程查询_20260901-20260930_1024辆.xlsx / I922</x:v>
      </x:c>
    </x:row>
    <x:row r="7828" ht="22" customHeight="1">
      <x:c r="A7828" s="2" t="n">
        <x:v>308</x:v>
      </x:c>
      <x:c r="B7828" s="2" t="str">
        <x:v>粤A01766F</x:v>
      </x:c>
      <x:c r="C7828" s="2" t="str">
        <x:v>秦挺</x:v>
      </x:c>
      <x:c r="D7828" s="8" t="d">
        <x:v>2026-09-06T00:00:00.000Z</x:v>
      </x:c>
      <x:c r="E7828" s="7" t="n">
        <x:v>274.1</x:v>
      </x:c>
      <x:c r="F7828" s="7" t="n">
        <x:v>254</x:v>
      </x:c>
      <x:c r="G7828" s="7" t="n">
        <x:v>268.2</x:v>
      </x:c>
      <x:c r="H7828" s="2" t="str">
        <x:v>否</x:v>
      </x:c>
      <x:c r="I7828" s="7" t="n">
        <x:f>IF(AND(ISNUMBER(E7828),ISNUMBER(F7828)),E7828-F7828,"")</x:f>
        <x:v>20.100000000000023</x:v>
      </x:c>
      <x:c r="J7828" s="2" t="str">
        <x:f>IF(H7828="否","不适用",IF(AND(ISNUMBER(E7828),ISNUMBER(F7828)),IF(I7828&gt;'规则与名单'!$B$2,"是","否"),"未判定"))</x:f>
        <x:v>不适用</x:v>
      </x:c>
      <x:c r="K7828" s="2" t="str">
        <x:f>IF(J7828="是",IF(ISNUMBER(F7828),"测试日GPS","缺失"),IF(ISNUMBER(G7828),"非测试日纯氢",IF(AND(H7828="是",J7828="未判定"),IF(ISNUMBER(F7828),"测试名单无纯氢GPS","缺失"),IF(ISNUMBER(E7828),"非测试日仪表","缺失"))))</x:f>
        <x:v>非测试日纯氢</x:v>
      </x:c>
      <x:c r="L7828" s="7" t="n">
        <x:f>IF(K7828="缺失","",IF(K7828="非测试日纯氢",G7828,IF(K7828="非测试日仪表",E7828,F7828)))</x:f>
        <x:v>268.2</x:v>
      </x:c>
      <x:c r="M7828" s="2" t="n">
        <x:f>IF(K7828="缺失",1,0)</x:f>
        <x:v>0</x:v>
      </x:c>
      <x:c r="N7828" s="2" t="str">
        <x:v>车辆里程查询_20260901-20260930_1024辆_仪表里程.xlsx / J373</x:v>
      </x:c>
      <x:c r="O7828" s="2" t="str">
        <x:v>车辆里程查询_20260901-20260930_1024辆_GPS里程.xlsx / J375</x:v>
      </x:c>
      <x:c r="P7828" s="2" t="str">
        <x:v>车辆纯氢气里程查询_20260901-20260930_1024辆.xlsx / J922</x:v>
      </x:c>
    </x:row>
    <x:row r="7829" ht="22" customHeight="1">
      <x:c r="A7829" s="2" t="n">
        <x:v>308</x:v>
      </x:c>
      <x:c r="B7829" s="2" t="str">
        <x:v>粤A01766F</x:v>
      </x:c>
      <x:c r="C7829" s="2" t="str">
        <x:v>秦挺</x:v>
      </x:c>
      <x:c r="D7829" s="8" t="d">
        <x:v>2026-09-07T00:00:00.000Z</x:v>
      </x:c>
      <x:c r="E7829" s="7" t="n">
        <x:v>253.1</x:v>
      </x:c>
      <x:c r="F7829" s="7" t="n">
        <x:v>238.8</x:v>
      </x:c>
      <x:c r="G7829" s="7" t="n">
        <x:v>252.9</x:v>
      </x:c>
      <x:c r="H7829" s="2" t="str">
        <x:v>否</x:v>
      </x:c>
      <x:c r="I7829" s="7" t="n">
        <x:f>IF(AND(ISNUMBER(E7829),ISNUMBER(F7829)),E7829-F7829,"")</x:f>
        <x:v>14.299999999999983</x:v>
      </x:c>
      <x:c r="J7829" s="2" t="str">
        <x:f>IF(H7829="否","不适用",IF(AND(ISNUMBER(E7829),ISNUMBER(F7829)),IF(I7829&gt;'规则与名单'!$B$2,"是","否"),"未判定"))</x:f>
        <x:v>不适用</x:v>
      </x:c>
      <x:c r="K7829" s="2" t="str">
        <x:f>IF(J7829="是",IF(ISNUMBER(F7829),"测试日GPS","缺失"),IF(ISNUMBER(G7829),"非测试日纯氢",IF(AND(H7829="是",J7829="未判定"),IF(ISNUMBER(F7829),"测试名单无纯氢GPS","缺失"),IF(ISNUMBER(E7829),"非测试日仪表","缺失"))))</x:f>
        <x:v>非测试日纯氢</x:v>
      </x:c>
      <x:c r="L7829" s="7" t="n">
        <x:f>IF(K7829="缺失","",IF(K7829="非测试日纯氢",G7829,IF(K7829="非测试日仪表",E7829,F7829)))</x:f>
        <x:v>252.9</x:v>
      </x:c>
      <x:c r="M7829" s="2" t="n">
        <x:f>IF(K7829="缺失",1,0)</x:f>
        <x:v>0</x:v>
      </x:c>
      <x:c r="N7829" s="2" t="str">
        <x:v>车辆里程查询_20260901-20260930_1024辆_仪表里程.xlsx / K373</x:v>
      </x:c>
      <x:c r="O7829" s="2" t="str">
        <x:v>车辆里程查询_20260901-20260930_1024辆_GPS里程.xlsx / K375</x:v>
      </x:c>
      <x:c r="P7829" s="2" t="str">
        <x:v>车辆纯氢气里程查询_20260901-20260930_1024辆.xlsx / K922</x:v>
      </x:c>
    </x:row>
    <x:row r="7830" ht="22" customHeight="1">
      <x:c r="A7830" s="2" t="n">
        <x:v>308</x:v>
      </x:c>
      <x:c r="B7830" s="2" t="str">
        <x:v>粤A01766F</x:v>
      </x:c>
      <x:c r="C7830" s="2" t="str">
        <x:v>秦挺</x:v>
      </x:c>
      <x:c r="D7830" s="8" t="d">
        <x:v>2026-09-08T00:00:00.000Z</x:v>
      </x:c>
      <x:c r="E7830" s="7" t="n">
        <x:v>8</x:v>
      </x:c>
      <x:c r="F7830" s="7" t="n">
        <x:v>8.6</x:v>
      </x:c>
      <x:c r="G7830" s="7" t="n">
        <x:v>7.7</x:v>
      </x:c>
      <x:c r="H7830" s="2" t="str">
        <x:v>否</x:v>
      </x:c>
      <x:c r="I7830" s="7" t="n">
        <x:f>IF(AND(ISNUMBER(E7830),ISNUMBER(F7830)),E7830-F7830,"")</x:f>
        <x:v>-0.5999999999999996</x:v>
      </x:c>
      <x:c r="J7830" s="2" t="str">
        <x:f>IF(H7830="否","不适用",IF(AND(ISNUMBER(E7830),ISNUMBER(F7830)),IF(I7830&gt;'规则与名单'!$B$2,"是","否"),"未判定"))</x:f>
        <x:v>不适用</x:v>
      </x:c>
      <x:c r="K7830" s="2" t="str">
        <x:f>IF(J7830="是",IF(ISNUMBER(F7830),"测试日GPS","缺失"),IF(ISNUMBER(G7830),"非测试日纯氢",IF(AND(H7830="是",J7830="未判定"),IF(ISNUMBER(F7830),"测试名单无纯氢GPS","缺失"),IF(ISNUMBER(E7830),"非测试日仪表","缺失"))))</x:f>
        <x:v>非测试日纯氢</x:v>
      </x:c>
      <x:c r="L7830" s="7" t="n">
        <x:f>IF(K7830="缺失","",IF(K7830="非测试日纯氢",G7830,IF(K7830="非测试日仪表",E7830,F7830)))</x:f>
        <x:v>7.7</x:v>
      </x:c>
      <x:c r="M7830" s="2" t="n">
        <x:f>IF(K7830="缺失",1,0)</x:f>
        <x:v>0</x:v>
      </x:c>
      <x:c r="N7830" s="2" t="str">
        <x:v>车辆里程查询_20260901-20260930_1024辆_仪表里程.xlsx / L373</x:v>
      </x:c>
      <x:c r="O7830" s="2" t="str">
        <x:v>车辆里程查询_20260901-20260930_1024辆_GPS里程.xlsx / L375</x:v>
      </x:c>
      <x:c r="P7830" s="2" t="str">
        <x:v>车辆纯氢气里程查询_20260901-20260930_1024辆.xlsx / L922</x:v>
      </x:c>
    </x:row>
    <x:row r="7831" ht="22" customHeight="1">
      <x:c r="A7831" s="2" t="n">
        <x:v>308</x:v>
      </x:c>
      <x:c r="B7831" s="2" t="str">
        <x:v>粤A01766F</x:v>
      </x:c>
      <x:c r="C7831" s="2" t="str">
        <x:v>秦挺</x:v>
      </x:c>
      <x:c r="D7831" s="8" t="d">
        <x:v>2026-09-09T00:00:00.000Z</x:v>
      </x:c>
      <x:c r="E7831" s="7" t="n">
        <x:v>212.6</x:v>
      </x:c>
      <x:c r="F7831" s="7" t="n">
        <x:v>200.6</x:v>
      </x:c>
      <x:c r="G7831" s="7" t="n">
        <x:v>212.4</x:v>
      </x:c>
      <x:c r="H7831" s="2" t="str">
        <x:v>否</x:v>
      </x:c>
      <x:c r="I7831" s="7" t="n">
        <x:f>IF(AND(ISNUMBER(E7831),ISNUMBER(F7831)),E7831-F7831,"")</x:f>
        <x:v>12</x:v>
      </x:c>
      <x:c r="J7831" s="2" t="str">
        <x:f>IF(H7831="否","不适用",IF(AND(ISNUMBER(E7831),ISNUMBER(F7831)),IF(I7831&gt;'规则与名单'!$B$2,"是","否"),"未判定"))</x:f>
        <x:v>不适用</x:v>
      </x:c>
      <x:c r="K7831" s="2" t="str">
        <x:f>IF(J7831="是",IF(ISNUMBER(F7831),"测试日GPS","缺失"),IF(ISNUMBER(G7831),"非测试日纯氢",IF(AND(H7831="是",J7831="未判定"),IF(ISNUMBER(F7831),"测试名单无纯氢GPS","缺失"),IF(ISNUMBER(E7831),"非测试日仪表","缺失"))))</x:f>
        <x:v>非测试日纯氢</x:v>
      </x:c>
      <x:c r="L7831" s="7" t="n">
        <x:f>IF(K7831="缺失","",IF(K7831="非测试日纯氢",G7831,IF(K7831="非测试日仪表",E7831,F7831)))</x:f>
        <x:v>212.4</x:v>
      </x:c>
      <x:c r="M7831" s="2" t="n">
        <x:f>IF(K7831="缺失",1,0)</x:f>
        <x:v>0</x:v>
      </x:c>
      <x:c r="N7831" s="2" t="str">
        <x:v>车辆里程查询_20260901-20260930_1024辆_仪表里程.xlsx / M373</x:v>
      </x:c>
      <x:c r="O7831" s="2" t="str">
        <x:v>车辆里程查询_20260901-20260930_1024辆_GPS里程.xlsx / M375</x:v>
      </x:c>
      <x:c r="P7831" s="2" t="str">
        <x:v>车辆纯氢气里程查询_20260901-20260930_1024辆.xlsx / M922</x:v>
      </x:c>
    </x:row>
    <x:row r="7832" ht="22" customHeight="1">
      <x:c r="A7832" s="2" t="n">
        <x:v>308</x:v>
      </x:c>
      <x:c r="B7832" s="2" t="str">
        <x:v>粤A01766F</x:v>
      </x:c>
      <x:c r="C7832" s="2" t="str">
        <x:v>秦挺</x:v>
      </x:c>
      <x:c r="D7832" s="8" t="d">
        <x:v>2026-09-10T00:00:00.000Z</x:v>
      </x:c>
      <x:c r="E7832" s="7" t="n">
        <x:v>257.6</x:v>
      </x:c>
      <x:c r="F7832" s="7" t="n">
        <x:v>243.5</x:v>
      </x:c>
      <x:c r="G7832" s="7" t="n">
        <x:v>257.4</x:v>
      </x:c>
      <x:c r="H7832" s="2" t="str">
        <x:v>否</x:v>
      </x:c>
      <x:c r="I7832" s="7" t="n">
        <x:f>IF(AND(ISNUMBER(E7832),ISNUMBER(F7832)),E7832-F7832,"")</x:f>
        <x:v>14.100000000000023</x:v>
      </x:c>
      <x:c r="J7832" s="2" t="str">
        <x:f>IF(H7832="否","不适用",IF(AND(ISNUMBER(E7832),ISNUMBER(F7832)),IF(I7832&gt;'规则与名单'!$B$2,"是","否"),"未判定"))</x:f>
        <x:v>不适用</x:v>
      </x:c>
      <x:c r="K7832" s="2" t="str">
        <x:f>IF(J7832="是",IF(ISNUMBER(F7832),"测试日GPS","缺失"),IF(ISNUMBER(G7832),"非测试日纯氢",IF(AND(H7832="是",J7832="未判定"),IF(ISNUMBER(F7832),"测试名单无纯氢GPS","缺失"),IF(ISNUMBER(E7832),"非测试日仪表","缺失"))))</x:f>
        <x:v>非测试日纯氢</x:v>
      </x:c>
      <x:c r="L7832" s="7" t="n">
        <x:f>IF(K7832="缺失","",IF(K7832="非测试日纯氢",G7832,IF(K7832="非测试日仪表",E7832,F7832)))</x:f>
        <x:v>257.4</x:v>
      </x:c>
      <x:c r="M7832" s="2" t="n">
        <x:f>IF(K7832="缺失",1,0)</x:f>
        <x:v>0</x:v>
      </x:c>
      <x:c r="N7832" s="2" t="str">
        <x:v>车辆里程查询_20260901-20260930_1024辆_仪表里程.xlsx / N373</x:v>
      </x:c>
      <x:c r="O7832" s="2" t="str">
        <x:v>车辆里程查询_20260901-20260930_1024辆_GPS里程.xlsx / N375</x:v>
      </x:c>
      <x:c r="P7832" s="2" t="str">
        <x:v>车辆纯氢气里程查询_20260901-20260930_1024辆.xlsx / N922</x:v>
      </x:c>
    </x:row>
    <x:row r="7833" ht="22" customHeight="1">
      <x:c r="A7833" s="2" t="n">
        <x:v>308</x:v>
      </x:c>
      <x:c r="B7833" s="2" t="str">
        <x:v>粤A01766F</x:v>
      </x:c>
      <x:c r="C7833" s="2" t="str">
        <x:v>秦挺</x:v>
      </x:c>
      <x:c r="D7833" s="8" t="d">
        <x:v>2026-09-11T00:00:00.000Z</x:v>
      </x:c>
      <x:c r="E7833" s="7" t="n">
        <x:v>244.2</x:v>
      </x:c>
      <x:c r="F7833" s="7" t="n">
        <x:v>232.1</x:v>
      </x:c>
      <x:c r="G7833" s="7" t="n">
        <x:v>244.6</x:v>
      </x:c>
      <x:c r="H7833" s="2" t="str">
        <x:v>否</x:v>
      </x:c>
      <x:c r="I7833" s="7" t="n">
        <x:f>IF(AND(ISNUMBER(E7833),ISNUMBER(F7833)),E7833-F7833,"")</x:f>
        <x:v>12.099999999999994</x:v>
      </x:c>
      <x:c r="J7833" s="2" t="str">
        <x:f>IF(H7833="否","不适用",IF(AND(ISNUMBER(E7833),ISNUMBER(F7833)),IF(I7833&gt;'规则与名单'!$B$2,"是","否"),"未判定"))</x:f>
        <x:v>不适用</x:v>
      </x:c>
      <x:c r="K7833" s="2" t="str">
        <x:f>IF(J7833="是",IF(ISNUMBER(F7833),"测试日GPS","缺失"),IF(ISNUMBER(G7833),"非测试日纯氢",IF(AND(H7833="是",J7833="未判定"),IF(ISNUMBER(F7833),"测试名单无纯氢GPS","缺失"),IF(ISNUMBER(E7833),"非测试日仪表","缺失"))))</x:f>
        <x:v>非测试日纯氢</x:v>
      </x:c>
      <x:c r="L7833" s="7" t="n">
        <x:f>IF(K7833="缺失","",IF(K7833="非测试日纯氢",G7833,IF(K7833="非测试日仪表",E7833,F7833)))</x:f>
        <x:v>244.6</x:v>
      </x:c>
      <x:c r="M7833" s="2" t="n">
        <x:f>IF(K7833="缺失",1,0)</x:f>
        <x:v>0</x:v>
      </x:c>
      <x:c r="N7833" s="2" t="str">
        <x:v>车辆里程查询_20260901-20260930_1024辆_仪表里程.xlsx / O373</x:v>
      </x:c>
      <x:c r="O7833" s="2" t="str">
        <x:v>车辆里程查询_20260901-20260930_1024辆_GPS里程.xlsx / O375</x:v>
      </x:c>
      <x:c r="P7833" s="2" t="str">
        <x:v>车辆纯氢气里程查询_20260901-20260930_1024辆.xlsx / O922</x:v>
      </x:c>
    </x:row>
    <x:row r="7834" ht="22" customHeight="1">
      <x:c r="A7834" s="2" t="n">
        <x:v>308</x:v>
      </x:c>
      <x:c r="B7834" s="2" t="str">
        <x:v>粤A01766F</x:v>
      </x:c>
      <x:c r="C7834" s="2" t="str">
        <x:v>秦挺</x:v>
      </x:c>
      <x:c r="D7834" s="8" t="d">
        <x:v>2026-09-12T00:00:00.000Z</x:v>
      </x:c>
      <x:c r="E7834" s="7" t="n">
        <x:v>248.5</x:v>
      </x:c>
      <x:c r="F7834" s="7" t="n">
        <x:v>241.2</x:v>
      </x:c>
      <x:c r="G7834" s="7" t="n">
        <x:v>255.2</x:v>
      </x:c>
      <x:c r="H7834" s="2" t="str">
        <x:v>否</x:v>
      </x:c>
      <x:c r="I7834" s="7" t="n">
        <x:f>IF(AND(ISNUMBER(E7834),ISNUMBER(F7834)),E7834-F7834,"")</x:f>
        <x:v>7.300000000000011</x:v>
      </x:c>
      <x:c r="J7834" s="2" t="str">
        <x:f>IF(H7834="否","不适用",IF(AND(ISNUMBER(E7834),ISNUMBER(F7834)),IF(I7834&gt;'规则与名单'!$B$2,"是","否"),"未判定"))</x:f>
        <x:v>不适用</x:v>
      </x:c>
      <x:c r="K7834" s="2" t="str">
        <x:f>IF(J7834="是",IF(ISNUMBER(F7834),"测试日GPS","缺失"),IF(ISNUMBER(G7834),"非测试日纯氢",IF(AND(H7834="是",J7834="未判定"),IF(ISNUMBER(F7834),"测试名单无纯氢GPS","缺失"),IF(ISNUMBER(E7834),"非测试日仪表","缺失"))))</x:f>
        <x:v>非测试日纯氢</x:v>
      </x:c>
      <x:c r="L7834" s="7" t="n">
        <x:f>IF(K7834="缺失","",IF(K7834="非测试日纯氢",G7834,IF(K7834="非测试日仪表",E7834,F7834)))</x:f>
        <x:v>255.2</x:v>
      </x:c>
      <x:c r="M7834" s="2" t="n">
        <x:f>IF(K7834="缺失",1,0)</x:f>
        <x:v>0</x:v>
      </x:c>
      <x:c r="N7834" s="2" t="str">
        <x:v>车辆里程查询_20260901-20260930_1024辆_仪表里程.xlsx / P373</x:v>
      </x:c>
      <x:c r="O7834" s="2" t="str">
        <x:v>车辆里程查询_20260901-20260930_1024辆_GPS里程.xlsx / P375</x:v>
      </x:c>
      <x:c r="P7834" s="2" t="str">
        <x:v>车辆纯氢气里程查询_20260901-20260930_1024辆.xlsx / P922</x:v>
      </x:c>
    </x:row>
    <x:row r="7835" ht="22" customHeight="1">
      <x:c r="A7835" s="2" t="n">
        <x:v>308</x:v>
      </x:c>
      <x:c r="B7835" s="2" t="str">
        <x:v>粤A01766F</x:v>
      </x:c>
      <x:c r="C7835" s="2" t="str">
        <x:v>秦挺</x:v>
      </x:c>
      <x:c r="D7835" s="8" t="d">
        <x:v>2026-09-13T00:00:00.000Z</x:v>
      </x:c>
      <x:c r="E7835" s="7" t="n">
        <x:v>261.8</x:v>
      </x:c>
      <x:c r="F7835" s="7" t="n">
        <x:v>240.1</x:v>
      </x:c>
      <x:c r="G7835" s="7" t="n">
        <x:v>253.9</x:v>
      </x:c>
      <x:c r="H7835" s="2" t="str">
        <x:v>否</x:v>
      </x:c>
      <x:c r="I7835" s="7" t="n">
        <x:f>IF(AND(ISNUMBER(E7835),ISNUMBER(F7835)),E7835-F7835,"")</x:f>
        <x:v>21.700000000000017</x:v>
      </x:c>
      <x:c r="J7835" s="2" t="str">
        <x:f>IF(H7835="否","不适用",IF(AND(ISNUMBER(E7835),ISNUMBER(F7835)),IF(I7835&gt;'规则与名单'!$B$2,"是","否"),"未判定"))</x:f>
        <x:v>不适用</x:v>
      </x:c>
      <x:c r="K7835" s="2" t="str">
        <x:f>IF(J7835="是",IF(ISNUMBER(F7835),"测试日GPS","缺失"),IF(ISNUMBER(G7835),"非测试日纯氢",IF(AND(H7835="是",J7835="未判定"),IF(ISNUMBER(F7835),"测试名单无纯氢GPS","缺失"),IF(ISNUMBER(E7835),"非测试日仪表","缺失"))))</x:f>
        <x:v>非测试日纯氢</x:v>
      </x:c>
      <x:c r="L7835" s="7" t="n">
        <x:f>IF(K7835="缺失","",IF(K7835="非测试日纯氢",G7835,IF(K7835="非测试日仪表",E7835,F7835)))</x:f>
        <x:v>253.9</x:v>
      </x:c>
      <x:c r="M7835" s="2" t="n">
        <x:f>IF(K7835="缺失",1,0)</x:f>
        <x:v>0</x:v>
      </x:c>
      <x:c r="N7835" s="2" t="str">
        <x:v>车辆里程查询_20260901-20260930_1024辆_仪表里程.xlsx / Q373</x:v>
      </x:c>
      <x:c r="O7835" s="2" t="str">
        <x:v>车辆里程查询_20260901-20260930_1024辆_GPS里程.xlsx / Q375</x:v>
      </x:c>
      <x:c r="P7835" s="2" t="str">
        <x:v>车辆纯氢气里程查询_20260901-20260930_1024辆.xlsx / Q922</x:v>
      </x:c>
    </x:row>
    <x:row r="7836" ht="22" customHeight="1">
      <x:c r="A7836" s="2" t="n">
        <x:v>308</x:v>
      </x:c>
      <x:c r="B7836" s="2" t="str">
        <x:v>粤A01766F</x:v>
      </x:c>
      <x:c r="C7836" s="2" t="str">
        <x:v>秦挺</x:v>
      </x:c>
      <x:c r="D7836" s="8" t="d">
        <x:v>2026-09-14T00:00:00.000Z</x:v>
      </x:c>
      <x:c r="E7836" s="7" t="n">
        <x:v>262.5</x:v>
      </x:c>
      <x:c r="F7836" s="7" t="n">
        <x:v>864.4</x:v>
      </x:c>
      <x:c r="G7836" s="7" t="n">
        <x:v>262.1</x:v>
      </x:c>
      <x:c r="H7836" s="2" t="str">
        <x:v>否</x:v>
      </x:c>
      <x:c r="I7836" s="7" t="n">
        <x:f>IF(AND(ISNUMBER(E7836),ISNUMBER(F7836)),E7836-F7836,"")</x:f>
        <x:v>-601.9</x:v>
      </x:c>
      <x:c r="J7836" s="2" t="str">
        <x:f>IF(H7836="否","不适用",IF(AND(ISNUMBER(E7836),ISNUMBER(F7836)),IF(I7836&gt;'规则与名单'!$B$2,"是","否"),"未判定"))</x:f>
        <x:v>不适用</x:v>
      </x:c>
      <x:c r="K7836" s="2" t="str">
        <x:f>IF(J7836="是",IF(ISNUMBER(F7836),"测试日GPS","缺失"),IF(ISNUMBER(G7836),"非测试日纯氢",IF(AND(H7836="是",J7836="未判定"),IF(ISNUMBER(F7836),"测试名单无纯氢GPS","缺失"),IF(ISNUMBER(E7836),"非测试日仪表","缺失"))))</x:f>
        <x:v>非测试日纯氢</x:v>
      </x:c>
      <x:c r="L7836" s="7" t="n">
        <x:f>IF(K7836="缺失","",IF(K7836="非测试日纯氢",G7836,IF(K7836="非测试日仪表",E7836,F7836)))</x:f>
        <x:v>262.1</x:v>
      </x:c>
      <x:c r="M7836" s="2" t="n">
        <x:f>IF(K7836="缺失",1,0)</x:f>
        <x:v>0</x:v>
      </x:c>
      <x:c r="N7836" s="2" t="str">
        <x:v>车辆里程查询_20260901-20260930_1024辆_仪表里程.xlsx / R373</x:v>
      </x:c>
      <x:c r="O7836" s="2" t="str">
        <x:v>车辆里程查询_20260901-20260930_1024辆_GPS里程.xlsx / R375</x:v>
      </x:c>
      <x:c r="P7836" s="2" t="str">
        <x:v>车辆纯氢气里程查询_20260901-20260930_1024辆.xlsx / R922</x:v>
      </x:c>
    </x:row>
    <x:row r="7837" ht="22" customHeight="1">
      <x:c r="A7837" s="2" t="n">
        <x:v>308</x:v>
      </x:c>
      <x:c r="B7837" s="2" t="str">
        <x:v>粤A01766F</x:v>
      </x:c>
      <x:c r="C7837" s="2" t="str">
        <x:v>秦挺</x:v>
      </x:c>
      <x:c r="D7837" s="8" t="d">
        <x:v>2026-09-15T00:00:00.000Z</x:v>
      </x:c>
      <x:c r="E7837" s="7" t="n">
        <x:v>227.4</x:v>
      </x:c>
      <x:c r="F7837" s="7" t="n">
        <x:v>214.5</x:v>
      </x:c>
      <x:c r="G7837" s="7" t="n">
        <x:v>227.4</x:v>
      </x:c>
      <x:c r="H7837" s="2" t="str">
        <x:v>否</x:v>
      </x:c>
      <x:c r="I7837" s="7" t="n">
        <x:f>IF(AND(ISNUMBER(E7837),ISNUMBER(F7837)),E7837-F7837,"")</x:f>
        <x:v>12.900000000000006</x:v>
      </x:c>
      <x:c r="J7837" s="2" t="str">
        <x:f>IF(H7837="否","不适用",IF(AND(ISNUMBER(E7837),ISNUMBER(F7837)),IF(I7837&gt;'规则与名单'!$B$2,"是","否"),"未判定"))</x:f>
        <x:v>不适用</x:v>
      </x:c>
      <x:c r="K7837" s="2" t="str">
        <x:f>IF(J7837="是",IF(ISNUMBER(F7837),"测试日GPS","缺失"),IF(ISNUMBER(G7837),"非测试日纯氢",IF(AND(H7837="是",J7837="未判定"),IF(ISNUMBER(F7837),"测试名单无纯氢GPS","缺失"),IF(ISNUMBER(E7837),"非测试日仪表","缺失"))))</x:f>
        <x:v>非测试日纯氢</x:v>
      </x:c>
      <x:c r="L7837" s="7" t="n">
        <x:f>IF(K7837="缺失","",IF(K7837="非测试日纯氢",G7837,IF(K7837="非测试日仪表",E7837,F7837)))</x:f>
        <x:v>227.4</x:v>
      </x:c>
      <x:c r="M7837" s="2" t="n">
        <x:f>IF(K7837="缺失",1,0)</x:f>
        <x:v>0</x:v>
      </x:c>
      <x:c r="N7837" s="2" t="str">
        <x:v>车辆里程查询_20260901-20260930_1024辆_仪表里程.xlsx / S373</x:v>
      </x:c>
      <x:c r="O7837" s="2" t="str">
        <x:v>车辆里程查询_20260901-20260930_1024辆_GPS里程.xlsx / S375</x:v>
      </x:c>
      <x:c r="P7837" s="2" t="str">
        <x:v>车辆纯氢气里程查询_20260901-20260930_1024辆.xlsx / S922</x:v>
      </x:c>
    </x:row>
    <x:row r="7838" ht="22" customHeight="1">
      <x:c r="A7838" s="2" t="n">
        <x:v>308</x:v>
      </x:c>
      <x:c r="B7838" s="2" t="str">
        <x:v>粤A01766F</x:v>
      </x:c>
      <x:c r="C7838" s="2" t="str">
        <x:v>秦挺</x:v>
      </x:c>
      <x:c r="D7838" s="8" t="d">
        <x:v>2026-09-16T00:00:00.000Z</x:v>
      </x:c>
      <x:c r="E7838" s="7" t="n">
        <x:v>12.1</x:v>
      </x:c>
      <x:c r="F7838" s="7" t="n">
        <x:v>11.7</x:v>
      </x:c>
      <x:c r="G7838" s="7" t="n">
        <x:v>12.1</x:v>
      </x:c>
      <x:c r="H7838" s="2" t="str">
        <x:v>否</x:v>
      </x:c>
      <x:c r="I7838" s="7" t="n">
        <x:f>IF(AND(ISNUMBER(E7838),ISNUMBER(F7838)),E7838-F7838,"")</x:f>
        <x:v>0.40000000000000036</x:v>
      </x:c>
      <x:c r="J7838" s="2" t="str">
        <x:f>IF(H7838="否","不适用",IF(AND(ISNUMBER(E7838),ISNUMBER(F7838)),IF(I7838&gt;'规则与名单'!$B$2,"是","否"),"未判定"))</x:f>
        <x:v>不适用</x:v>
      </x:c>
      <x:c r="K7838" s="2" t="str">
        <x:f>IF(J7838="是",IF(ISNUMBER(F7838),"测试日GPS","缺失"),IF(ISNUMBER(G7838),"非测试日纯氢",IF(AND(H7838="是",J7838="未判定"),IF(ISNUMBER(F7838),"测试名单无纯氢GPS","缺失"),IF(ISNUMBER(E7838),"非测试日仪表","缺失"))))</x:f>
        <x:v>非测试日纯氢</x:v>
      </x:c>
      <x:c r="L7838" s="7" t="n">
        <x:f>IF(K7838="缺失","",IF(K7838="非测试日纯氢",G7838,IF(K7838="非测试日仪表",E7838,F7838)))</x:f>
        <x:v>12.1</x:v>
      </x:c>
      <x:c r="M7838" s="2" t="n">
        <x:f>IF(K7838="缺失",1,0)</x:f>
        <x:v>0</x:v>
      </x:c>
      <x:c r="N7838" s="2" t="str">
        <x:v>车辆里程查询_20260901-20260930_1024辆_仪表里程.xlsx / T373</x:v>
      </x:c>
      <x:c r="O7838" s="2" t="str">
        <x:v>车辆里程查询_20260901-20260930_1024辆_GPS里程.xlsx / T375</x:v>
      </x:c>
      <x:c r="P7838" s="2" t="str">
        <x:v>车辆纯氢气里程查询_20260901-20260930_1024辆.xlsx / T922</x:v>
      </x:c>
    </x:row>
    <x:row r="7839" ht="22" customHeight="1">
      <x:c r="A7839" s="2" t="n">
        <x:v>308</x:v>
      </x:c>
      <x:c r="B7839" s="2" t="str">
        <x:v>粤A01766F</x:v>
      </x:c>
      <x:c r="C7839" s="2" t="str">
        <x:v>秦挺</x:v>
      </x:c>
      <x:c r="D7839" s="8" t="d">
        <x:v>2026-09-17T00:00:00.000Z</x:v>
      </x:c>
      <x:c r="E7839" s="7" t="n">
        <x:v>235.2</x:v>
      </x:c>
      <x:c r="F7839" s="7" t="n">
        <x:v>221.5</x:v>
      </x:c>
      <x:c r="G7839" s="7" t="n">
        <x:v>235.1</x:v>
      </x:c>
      <x:c r="H7839" s="2" t="str">
        <x:v>否</x:v>
      </x:c>
      <x:c r="I7839" s="7" t="n">
        <x:f>IF(AND(ISNUMBER(E7839),ISNUMBER(F7839)),E7839-F7839,"")</x:f>
        <x:v>13.699999999999989</x:v>
      </x:c>
      <x:c r="J7839" s="2" t="str">
        <x:f>IF(H7839="否","不适用",IF(AND(ISNUMBER(E7839),ISNUMBER(F7839)),IF(I7839&gt;'规则与名单'!$B$2,"是","否"),"未判定"))</x:f>
        <x:v>不适用</x:v>
      </x:c>
      <x:c r="K7839" s="2" t="str">
        <x:f>IF(J7839="是",IF(ISNUMBER(F7839),"测试日GPS","缺失"),IF(ISNUMBER(G7839),"非测试日纯氢",IF(AND(H7839="是",J7839="未判定"),IF(ISNUMBER(F7839),"测试名单无纯氢GPS","缺失"),IF(ISNUMBER(E7839),"非测试日仪表","缺失"))))</x:f>
        <x:v>非测试日纯氢</x:v>
      </x:c>
      <x:c r="L7839" s="7" t="n">
        <x:f>IF(K7839="缺失","",IF(K7839="非测试日纯氢",G7839,IF(K7839="非测试日仪表",E7839,F7839)))</x:f>
        <x:v>235.1</x:v>
      </x:c>
      <x:c r="M7839" s="2" t="n">
        <x:f>IF(K7839="缺失",1,0)</x:f>
        <x:v>0</x:v>
      </x:c>
      <x:c r="N7839" s="2" t="str">
        <x:v>车辆里程查询_20260901-20260930_1024辆_仪表里程.xlsx / U373</x:v>
      </x:c>
      <x:c r="O7839" s="2" t="str">
        <x:v>车辆里程查询_20260901-20260930_1024辆_GPS里程.xlsx / U375</x:v>
      </x:c>
      <x:c r="P7839" s="2" t="str">
        <x:v>车辆纯氢气里程查询_20260901-20260930_1024辆.xlsx / U922</x:v>
      </x:c>
    </x:row>
    <x:row r="7840" ht="22" customHeight="1">
      <x:c r="A7840" s="2" t="n">
        <x:v>308</x:v>
      </x:c>
      <x:c r="B7840" s="2" t="str">
        <x:v>粤A01766F</x:v>
      </x:c>
      <x:c r="C7840" s="2" t="str">
        <x:v>秦挺</x:v>
      </x:c>
      <x:c r="D7840" s="8" t="d">
        <x:v>2026-09-18T00:00:00.000Z</x:v>
      </x:c>
      <x:c r="E7840" s="7" t="n">
        <x:v>270</x:v>
      </x:c>
      <x:c r="F7840" s="7" t="n">
        <x:v>13104</x:v>
      </x:c>
      <x:c r="G7840" s="7" t="n">
        <x:v>133.3</x:v>
      </x:c>
      <x:c r="H7840" s="2" t="str">
        <x:v>否</x:v>
      </x:c>
      <x:c r="I7840" s="7" t="n">
        <x:f>IF(AND(ISNUMBER(E7840),ISNUMBER(F7840)),E7840-F7840,"")</x:f>
        <x:v>-12834</x:v>
      </x:c>
      <x:c r="J7840" s="2" t="str">
        <x:f>IF(H7840="否","不适用",IF(AND(ISNUMBER(E7840),ISNUMBER(F7840)),IF(I7840&gt;'规则与名单'!$B$2,"是","否"),"未判定"))</x:f>
        <x:v>不适用</x:v>
      </x:c>
      <x:c r="K7840" s="2" t="str">
        <x:f>IF(J7840="是",IF(ISNUMBER(F7840),"测试日GPS","缺失"),IF(ISNUMBER(G7840),"非测试日纯氢",IF(AND(H7840="是",J7840="未判定"),IF(ISNUMBER(F7840),"测试名单无纯氢GPS","缺失"),IF(ISNUMBER(E7840),"非测试日仪表","缺失"))))</x:f>
        <x:v>非测试日纯氢</x:v>
      </x:c>
      <x:c r="L7840" s="7" t="n">
        <x:f>IF(K7840="缺失","",IF(K7840="非测试日纯氢",G7840,IF(K7840="非测试日仪表",E7840,F7840)))</x:f>
        <x:v>133.3</x:v>
      </x:c>
      <x:c r="M7840" s="2" t="n">
        <x:f>IF(K7840="缺失",1,0)</x:f>
        <x:v>0</x:v>
      </x:c>
      <x:c r="N7840" s="2" t="str">
        <x:v>车辆里程查询_20260901-20260930_1024辆_仪表里程.xlsx / V373</x:v>
      </x:c>
      <x:c r="O7840" s="2" t="str">
        <x:v>车辆里程查询_20260901-20260930_1024辆_GPS里程.xlsx / V375</x:v>
      </x:c>
      <x:c r="P7840" s="2" t="str">
        <x:v>车辆纯氢气里程查询_20260901-20260930_1024辆.xlsx / V922</x:v>
      </x:c>
    </x:row>
    <x:row r="7841" ht="22" customHeight="1">
      <x:c r="A7841" s="2" t="n">
        <x:v>308</x:v>
      </x:c>
      <x:c r="B7841" s="2" t="str">
        <x:v>粤A01766F</x:v>
      </x:c>
      <x:c r="C7841" s="2" t="str">
        <x:v>秦挺</x:v>
      </x:c>
      <x:c r="D7841" s="8" t="d">
        <x:v>2026-09-19T00:00:00.000Z</x:v>
      </x:c>
      <x:c r="E7841" s="7" t="n">
        <x:v>20.8</x:v>
      </x:c>
      <x:c r="F7841" s="7" t="n">
        <x:v>19.9</x:v>
      </x:c>
      <x:c r="G7841" s="7" t="n">
        <x:v>20.7</x:v>
      </x:c>
      <x:c r="H7841" s="2" t="str">
        <x:v>否</x:v>
      </x:c>
      <x:c r="I7841" s="7" t="n">
        <x:f>IF(AND(ISNUMBER(E7841),ISNUMBER(F7841)),E7841-F7841,"")</x:f>
        <x:v>0.9000000000000021</x:v>
      </x:c>
      <x:c r="J7841" s="2" t="str">
        <x:f>IF(H7841="否","不适用",IF(AND(ISNUMBER(E7841),ISNUMBER(F7841)),IF(I7841&gt;'规则与名单'!$B$2,"是","否"),"未判定"))</x:f>
        <x:v>不适用</x:v>
      </x:c>
      <x:c r="K7841" s="2" t="str">
        <x:f>IF(J7841="是",IF(ISNUMBER(F7841),"测试日GPS","缺失"),IF(ISNUMBER(G7841),"非测试日纯氢",IF(AND(H7841="是",J7841="未判定"),IF(ISNUMBER(F7841),"测试名单无纯氢GPS","缺失"),IF(ISNUMBER(E7841),"非测试日仪表","缺失"))))</x:f>
        <x:v>非测试日纯氢</x:v>
      </x:c>
      <x:c r="L7841" s="7" t="n">
        <x:f>IF(K7841="缺失","",IF(K7841="非测试日纯氢",G7841,IF(K7841="非测试日仪表",E7841,F7841)))</x:f>
        <x:v>20.7</x:v>
      </x:c>
      <x:c r="M7841" s="2" t="n">
        <x:f>IF(K7841="缺失",1,0)</x:f>
        <x:v>0</x:v>
      </x:c>
      <x:c r="N7841" s="2" t="str">
        <x:v>车辆里程查询_20260901-20260930_1024辆_仪表里程.xlsx / W373</x:v>
      </x:c>
      <x:c r="O7841" s="2" t="str">
        <x:v>车辆里程查询_20260901-20260930_1024辆_GPS里程.xlsx / W375</x:v>
      </x:c>
      <x:c r="P7841" s="2" t="str">
        <x:v>车辆纯氢气里程查询_20260901-20260930_1024辆.xlsx / W922</x:v>
      </x:c>
    </x:row>
    <x:row r="7842" ht="22" customHeight="1">
      <x:c r="A7842" s="2" t="n">
        <x:v>308</x:v>
      </x:c>
      <x:c r="B7842" s="2" t="str">
        <x:v>粤A01766F</x:v>
      </x:c>
      <x:c r="C7842" s="2" t="str">
        <x:v>秦挺</x:v>
      </x:c>
      <x:c r="D7842" s="8" t="d">
        <x:v>2026-09-20T00:00:00.000Z</x:v>
      </x:c>
      <x:c r="E7842" s="7" t="n">
        <x:v>257</x:v>
      </x:c>
      <x:c r="F7842" s="7" t="n">
        <x:v>243.3</x:v>
      </x:c>
      <x:c r="G7842" s="7" t="n">
        <x:v>257.1</x:v>
      </x:c>
      <x:c r="H7842" s="2" t="str">
        <x:v>否</x:v>
      </x:c>
      <x:c r="I7842" s="7" t="n">
        <x:f>IF(AND(ISNUMBER(E7842),ISNUMBER(F7842)),E7842-F7842,"")</x:f>
        <x:v>13.699999999999989</x:v>
      </x:c>
      <x:c r="J7842" s="2" t="str">
        <x:f>IF(H7842="否","不适用",IF(AND(ISNUMBER(E7842),ISNUMBER(F7842)),IF(I7842&gt;'规则与名单'!$B$2,"是","否"),"未判定"))</x:f>
        <x:v>不适用</x:v>
      </x:c>
      <x:c r="K7842" s="2" t="str">
        <x:f>IF(J7842="是",IF(ISNUMBER(F7842),"测试日GPS","缺失"),IF(ISNUMBER(G7842),"非测试日纯氢",IF(AND(H7842="是",J7842="未判定"),IF(ISNUMBER(F7842),"测试名单无纯氢GPS","缺失"),IF(ISNUMBER(E7842),"非测试日仪表","缺失"))))</x:f>
        <x:v>非测试日纯氢</x:v>
      </x:c>
      <x:c r="L7842" s="7" t="n">
        <x:f>IF(K7842="缺失","",IF(K7842="非测试日纯氢",G7842,IF(K7842="非测试日仪表",E7842,F7842)))</x:f>
        <x:v>257.1</x:v>
      </x:c>
      <x:c r="M7842" s="2" t="n">
        <x:f>IF(K7842="缺失",1,0)</x:f>
        <x:v>0</x:v>
      </x:c>
      <x:c r="N7842" s="2" t="str">
        <x:v>车辆里程查询_20260901-20260930_1024辆_仪表里程.xlsx / X373</x:v>
      </x:c>
      <x:c r="O7842" s="2" t="str">
        <x:v>车辆里程查询_20260901-20260930_1024辆_GPS里程.xlsx / X375</x:v>
      </x:c>
      <x:c r="P7842" s="2" t="str">
        <x:v>车辆纯氢气里程查询_20260901-20260930_1024辆.xlsx / X922</x:v>
      </x:c>
    </x:row>
    <x:row r="7843" ht="22" customHeight="1">
      <x:c r="A7843" s="2" t="n">
        <x:v>308</x:v>
      </x:c>
      <x:c r="B7843" s="2" t="str">
        <x:v>粤A01766F</x:v>
      </x:c>
      <x:c r="C7843" s="2" t="str">
        <x:v>秦挺</x:v>
      </x:c>
      <x:c r="D7843" s="8" t="d">
        <x:v>2026-09-21T00:00:00.000Z</x:v>
      </x:c>
      <x:c r="E7843" s="7" t="n">
        <x:v>264.5</x:v>
      </x:c>
      <x:c r="F7843" s="7" t="n">
        <x:v>249.9</x:v>
      </x:c>
      <x:c r="G7843" s="7" t="n">
        <x:v>263.9</x:v>
      </x:c>
      <x:c r="H7843" s="2" t="str">
        <x:v>否</x:v>
      </x:c>
      <x:c r="I7843" s="7" t="n">
        <x:f>IF(AND(ISNUMBER(E7843),ISNUMBER(F7843)),E7843-F7843,"")</x:f>
        <x:v>14.599999999999994</x:v>
      </x:c>
      <x:c r="J7843" s="2" t="str">
        <x:f>IF(H7843="否","不适用",IF(AND(ISNUMBER(E7843),ISNUMBER(F7843)),IF(I7843&gt;'规则与名单'!$B$2,"是","否"),"未判定"))</x:f>
        <x:v>不适用</x:v>
      </x:c>
      <x:c r="K7843" s="2" t="str">
        <x:f>IF(J7843="是",IF(ISNUMBER(F7843),"测试日GPS","缺失"),IF(ISNUMBER(G7843),"非测试日纯氢",IF(AND(H7843="是",J7843="未判定"),IF(ISNUMBER(F7843),"测试名单无纯氢GPS","缺失"),IF(ISNUMBER(E7843),"非测试日仪表","缺失"))))</x:f>
        <x:v>非测试日纯氢</x:v>
      </x:c>
      <x:c r="L7843" s="7" t="n">
        <x:f>IF(K7843="缺失","",IF(K7843="非测试日纯氢",G7843,IF(K7843="非测试日仪表",E7843,F7843)))</x:f>
        <x:v>263.9</x:v>
      </x:c>
      <x:c r="M7843" s="2" t="n">
        <x:f>IF(K7843="缺失",1,0)</x:f>
        <x:v>0</x:v>
      </x:c>
      <x:c r="N7843" s="2" t="str">
        <x:v>车辆里程查询_20260901-20260930_1024辆_仪表里程.xlsx / Y373</x:v>
      </x:c>
      <x:c r="O7843" s="2" t="str">
        <x:v>车辆里程查询_20260901-20260930_1024辆_GPS里程.xlsx / Y375</x:v>
      </x:c>
      <x:c r="P7843" s="2" t="str">
        <x:v>车辆纯氢气里程查询_20260901-20260930_1024辆.xlsx / Y922</x:v>
      </x:c>
    </x:row>
    <x:row r="7844" ht="22" customHeight="1">
      <x:c r="A7844" s="2" t="n">
        <x:v>308</x:v>
      </x:c>
      <x:c r="B7844" s="2" t="str">
        <x:v>粤A01766F</x:v>
      </x:c>
      <x:c r="C7844" s="2" t="str">
        <x:v>秦挺</x:v>
      </x:c>
      <x:c r="D7844" s="8" t="d">
        <x:v>2026-09-22T00:00:00.000Z</x:v>
      </x:c>
      <x:c r="E7844" s="7" t="n">
        <x:v>287.1</x:v>
      </x:c>
      <x:c r="F7844" s="7" t="n">
        <x:v>13844.8</x:v>
      </x:c>
      <x:c r="G7844" s="7" t="n">
        <x:v>287</x:v>
      </x:c>
      <x:c r="H7844" s="2" t="str">
        <x:v>否</x:v>
      </x:c>
      <x:c r="I7844" s="7" t="n">
        <x:f>IF(AND(ISNUMBER(E7844),ISNUMBER(F7844)),E7844-F7844,"")</x:f>
        <x:v>-13557.699999999999</x:v>
      </x:c>
      <x:c r="J7844" s="2" t="str">
        <x:f>IF(H7844="否","不适用",IF(AND(ISNUMBER(E7844),ISNUMBER(F7844)),IF(I7844&gt;'规则与名单'!$B$2,"是","否"),"未判定"))</x:f>
        <x:v>不适用</x:v>
      </x:c>
      <x:c r="K7844" s="2" t="str">
        <x:f>IF(J7844="是",IF(ISNUMBER(F7844),"测试日GPS","缺失"),IF(ISNUMBER(G7844),"非测试日纯氢",IF(AND(H7844="是",J7844="未判定"),IF(ISNUMBER(F7844),"测试名单无纯氢GPS","缺失"),IF(ISNUMBER(E7844),"非测试日仪表","缺失"))))</x:f>
        <x:v>非测试日纯氢</x:v>
      </x:c>
      <x:c r="L7844" s="7" t="n">
        <x:f>IF(K7844="缺失","",IF(K7844="非测试日纯氢",G7844,IF(K7844="非测试日仪表",E7844,F7844)))</x:f>
        <x:v>287</x:v>
      </x:c>
      <x:c r="M7844" s="2" t="n">
        <x:f>IF(K7844="缺失",1,0)</x:f>
        <x:v>0</x:v>
      </x:c>
      <x:c r="N7844" s="2" t="str">
        <x:v>车辆里程查询_20260901-20260930_1024辆_仪表里程.xlsx / Z373</x:v>
      </x:c>
      <x:c r="O7844" s="2" t="str">
        <x:v>车辆里程查询_20260901-20260930_1024辆_GPS里程.xlsx / Z375</x:v>
      </x:c>
      <x:c r="P7844" s="2" t="str">
        <x:v>车辆纯氢气里程查询_20260901-20260930_1024辆.xlsx / Z922</x:v>
      </x:c>
    </x:row>
    <x:row r="7845" ht="22" customHeight="1">
      <x:c r="A7845" s="2" t="n">
        <x:v>308</x:v>
      </x:c>
      <x:c r="B7845" s="2" t="str">
        <x:v>粤A01766F</x:v>
      </x:c>
      <x:c r="C7845" s="2" t="str">
        <x:v>秦挺</x:v>
      </x:c>
      <x:c r="D7845" s="8" t="d">
        <x:v>2026-09-23T00:00:00.000Z</x:v>
      </x:c>
      <x:c r="E7845" s="7" t="n">
        <x:v>235.6</x:v>
      </x:c>
      <x:c r="F7845" s="7" t="n">
        <x:v>14080.3</x:v>
      </x:c>
      <x:c r="G7845" s="7" t="n">
        <x:v>235.5</x:v>
      </x:c>
      <x:c r="H7845" s="2" t="str">
        <x:v>否</x:v>
      </x:c>
      <x:c r="I7845" s="7" t="n">
        <x:f>IF(AND(ISNUMBER(E7845),ISNUMBER(F7845)),E7845-F7845,"")</x:f>
        <x:v>-13844.699999999999</x:v>
      </x:c>
      <x:c r="J7845" s="2" t="str">
        <x:f>IF(H7845="否","不适用",IF(AND(ISNUMBER(E7845),ISNUMBER(F7845)),IF(I7845&gt;'规则与名单'!$B$2,"是","否"),"未判定"))</x:f>
        <x:v>不适用</x:v>
      </x:c>
      <x:c r="K7845" s="2" t="str">
        <x:f>IF(J7845="是",IF(ISNUMBER(F7845),"测试日GPS","缺失"),IF(ISNUMBER(G7845),"非测试日纯氢",IF(AND(H7845="是",J7845="未判定"),IF(ISNUMBER(F7845),"测试名单无纯氢GPS","缺失"),IF(ISNUMBER(E7845),"非测试日仪表","缺失"))))</x:f>
        <x:v>非测试日纯氢</x:v>
      </x:c>
      <x:c r="L7845" s="7" t="n">
        <x:f>IF(K7845="缺失","",IF(K7845="非测试日纯氢",G7845,IF(K7845="非测试日仪表",E7845,F7845)))</x:f>
        <x:v>235.5</x:v>
      </x:c>
      <x:c r="M7845" s="2" t="n">
        <x:f>IF(K7845="缺失",1,0)</x:f>
        <x:v>0</x:v>
      </x:c>
      <x:c r="N7845" s="2" t="str">
        <x:v>车辆里程查询_20260901-20260930_1024辆_仪表里程.xlsx / AA373</x:v>
      </x:c>
      <x:c r="O7845" s="2" t="str">
        <x:v>车辆里程查询_20260901-20260930_1024辆_GPS里程.xlsx / AA375</x:v>
      </x:c>
      <x:c r="P7845" s="2" t="str">
        <x:v>车辆纯氢气里程查询_20260901-20260930_1024辆.xlsx / AA922</x:v>
      </x:c>
    </x:row>
    <x:row r="7846" ht="22" customHeight="1">
      <x:c r="A7846" s="2" t="n">
        <x:v>308</x:v>
      </x:c>
      <x:c r="B7846" s="2" t="str">
        <x:v>粤A01766F</x:v>
      </x:c>
      <x:c r="C7846" s="2" t="str">
        <x:v>秦挺</x:v>
      </x:c>
      <x:c r="D7846" s="8" t="d">
        <x:v>2026-09-24T00:00:00.000Z</x:v>
      </x:c>
      <x:c r="E7846" s="7" t="n">
        <x:v>246.4</x:v>
      </x:c>
      <x:c r="F7846" s="7" t="n">
        <x:v>1408.9</x:v>
      </x:c>
      <x:c r="G7846" s="7" t="n">
        <x:v>186.9</x:v>
      </x:c>
      <x:c r="H7846" s="2" t="str">
        <x:v>否</x:v>
      </x:c>
      <x:c r="I7846" s="7" t="n">
        <x:f>IF(AND(ISNUMBER(E7846),ISNUMBER(F7846)),E7846-F7846,"")</x:f>
        <x:v>-1162.5</x:v>
      </x:c>
      <x:c r="J7846" s="2" t="str">
        <x:f>IF(H7846="否","不适用",IF(AND(ISNUMBER(E7846),ISNUMBER(F7846)),IF(I7846&gt;'规则与名单'!$B$2,"是","否"),"未判定"))</x:f>
        <x:v>不适用</x:v>
      </x:c>
      <x:c r="K7846" s="2" t="str">
        <x:f>IF(J7846="是",IF(ISNUMBER(F7846),"测试日GPS","缺失"),IF(ISNUMBER(G7846),"非测试日纯氢",IF(AND(H7846="是",J7846="未判定"),IF(ISNUMBER(F7846),"测试名单无纯氢GPS","缺失"),IF(ISNUMBER(E7846),"非测试日仪表","缺失"))))</x:f>
        <x:v>非测试日纯氢</x:v>
      </x:c>
      <x:c r="L7846" s="7" t="n">
        <x:f>IF(K7846="缺失","",IF(K7846="非测试日纯氢",G7846,IF(K7846="非测试日仪表",E7846,F7846)))</x:f>
        <x:v>186.9</x:v>
      </x:c>
      <x:c r="M7846" s="2" t="n">
        <x:f>IF(K7846="缺失",1,0)</x:f>
        <x:v>0</x:v>
      </x:c>
      <x:c r="N7846" s="2" t="str">
        <x:v>车辆里程查询_20260901-20260930_1024辆_仪表里程.xlsx / AB373</x:v>
      </x:c>
      <x:c r="O7846" s="2" t="str">
        <x:v>车辆里程查询_20260901-20260930_1024辆_GPS里程.xlsx / AB375</x:v>
      </x:c>
      <x:c r="P7846" s="2" t="str">
        <x:v>车辆纯氢气里程查询_20260901-20260930_1024辆.xlsx / AB922</x:v>
      </x:c>
    </x:row>
    <x:row r="7847" ht="22" customHeight="1">
      <x:c r="A7847" s="2" t="n">
        <x:v>308</x:v>
      </x:c>
      <x:c r="B7847" s="2" t="str">
        <x:v>粤A01766F</x:v>
      </x:c>
      <x:c r="C7847" s="2" t="str">
        <x:v>秦挺</x:v>
      </x:c>
      <x:c r="D7847" s="8" t="d">
        <x:v>2026-09-25T00:00:00.000Z</x:v>
      </x:c>
      <x:c r="E7847" s="7" t="n">
        <x:v>242.9</x:v>
      </x:c>
      <x:c r="F7847" s="7" t="n">
        <x:v>229.4</x:v>
      </x:c>
      <x:c r="G7847" s="7" t="n">
        <x:v>242.7</x:v>
      </x:c>
      <x:c r="H7847" s="2" t="str">
        <x:v>否</x:v>
      </x:c>
      <x:c r="I7847" s="7" t="n">
        <x:f>IF(AND(ISNUMBER(E7847),ISNUMBER(F7847)),E7847-F7847,"")</x:f>
        <x:v>13.5</x:v>
      </x:c>
      <x:c r="J7847" s="2" t="str">
        <x:f>IF(H7847="否","不适用",IF(AND(ISNUMBER(E7847),ISNUMBER(F7847)),IF(I7847&gt;'规则与名单'!$B$2,"是","否"),"未判定"))</x:f>
        <x:v>不适用</x:v>
      </x:c>
      <x:c r="K7847" s="2" t="str">
        <x:f>IF(J7847="是",IF(ISNUMBER(F7847),"测试日GPS","缺失"),IF(ISNUMBER(G7847),"非测试日纯氢",IF(AND(H7847="是",J7847="未判定"),IF(ISNUMBER(F7847),"测试名单无纯氢GPS","缺失"),IF(ISNUMBER(E7847),"非测试日仪表","缺失"))))</x:f>
        <x:v>非测试日纯氢</x:v>
      </x:c>
      <x:c r="L7847" s="7" t="n">
        <x:f>IF(K7847="缺失","",IF(K7847="非测试日纯氢",G7847,IF(K7847="非测试日仪表",E7847,F7847)))</x:f>
        <x:v>242.7</x:v>
      </x:c>
      <x:c r="M7847" s="2" t="n">
        <x:f>IF(K7847="缺失",1,0)</x:f>
        <x:v>0</x:v>
      </x:c>
      <x:c r="N7847" s="2" t="str">
        <x:v>车辆里程查询_20260901-20260930_1024辆_仪表里程.xlsx / AC373</x:v>
      </x:c>
      <x:c r="O7847" s="2" t="str">
        <x:v>车辆里程查询_20260901-20260930_1024辆_GPS里程.xlsx / AC375</x:v>
      </x:c>
      <x:c r="P7847" s="2" t="str">
        <x:v>车辆纯氢气里程查询_20260901-20260930_1024辆.xlsx / AC922</x:v>
      </x:c>
    </x:row>
    <x:row r="7848" ht="22" customHeight="1">
      <x:c r="A7848" s="2" t="n">
        <x:v>308</x:v>
      </x:c>
      <x:c r="B7848" s="2" t="str">
        <x:v>粤A01766F</x:v>
      </x:c>
      <x:c r="C7848" s="2" t="str">
        <x:v>秦挺</x:v>
      </x:c>
      <x:c r="D7848" s="8" t="d">
        <x:v>2026-09-26T00:00:00.000Z</x:v>
      </x:c>
      <x:c r="E7848" s="7" t="n">
        <x:v>259.3</x:v>
      </x:c>
      <x:c r="F7848" s="7" t="n">
        <x:v>841.8</x:v>
      </x:c>
      <x:c r="G7848" s="7" t="n">
        <x:v>259.3</x:v>
      </x:c>
      <x:c r="H7848" s="2" t="str">
        <x:v>否</x:v>
      </x:c>
      <x:c r="I7848" s="7" t="n">
        <x:f>IF(AND(ISNUMBER(E7848),ISNUMBER(F7848)),E7848-F7848,"")</x:f>
        <x:v>-582.5</x:v>
      </x:c>
      <x:c r="J7848" s="2" t="str">
        <x:f>IF(H7848="否","不适用",IF(AND(ISNUMBER(E7848),ISNUMBER(F7848)),IF(I7848&gt;'规则与名单'!$B$2,"是","否"),"未判定"))</x:f>
        <x:v>不适用</x:v>
      </x:c>
      <x:c r="K7848" s="2" t="str">
        <x:f>IF(J7848="是",IF(ISNUMBER(F7848),"测试日GPS","缺失"),IF(ISNUMBER(G7848),"非测试日纯氢",IF(AND(H7848="是",J7848="未判定"),IF(ISNUMBER(F7848),"测试名单无纯氢GPS","缺失"),IF(ISNUMBER(E7848),"非测试日仪表","缺失"))))</x:f>
        <x:v>非测试日纯氢</x:v>
      </x:c>
      <x:c r="L7848" s="7" t="n">
        <x:f>IF(K7848="缺失","",IF(K7848="非测试日纯氢",G7848,IF(K7848="非测试日仪表",E7848,F7848)))</x:f>
        <x:v>259.3</x:v>
      </x:c>
      <x:c r="M7848" s="2" t="n">
        <x:f>IF(K7848="缺失",1,0)</x:f>
        <x:v>0</x:v>
      </x:c>
      <x:c r="N7848" s="2" t="str">
        <x:v>车辆里程查询_20260901-20260930_1024辆_仪表里程.xlsx / AD373</x:v>
      </x:c>
      <x:c r="O7848" s="2" t="str">
        <x:v>车辆里程查询_20260901-20260930_1024辆_GPS里程.xlsx / AD375</x:v>
      </x:c>
      <x:c r="P7848" s="2" t="str">
        <x:v>车辆纯氢气里程查询_20260901-20260930_1024辆.xlsx / AD922</x:v>
      </x:c>
    </x:row>
    <x:row r="7849" ht="22" customHeight="1">
      <x:c r="A7849" s="2" t="n">
        <x:v>308</x:v>
      </x:c>
      <x:c r="B7849" s="2" t="str">
        <x:v>粤A01766F</x:v>
      </x:c>
      <x:c r="C7849" s="2" t="str">
        <x:v>秦挺</x:v>
      </x:c>
      <x:c r="D7849" s="8" t="d">
        <x:v>2026-09-27T00:00:00.000Z</x:v>
      </x:c>
      <x:c r="E7849" s="7" t="n">
        <x:v>259.8</x:v>
      </x:c>
      <x:c r="F7849" s="7" t="n">
        <x:v>244.9</x:v>
      </x:c>
      <x:c r="G7849" s="7" t="n">
        <x:v>259.7</x:v>
      </x:c>
      <x:c r="H7849" s="2" t="str">
        <x:v>否</x:v>
      </x:c>
      <x:c r="I7849" s="7" t="n">
        <x:f>IF(AND(ISNUMBER(E7849),ISNUMBER(F7849)),E7849-F7849,"")</x:f>
        <x:v>14.900000000000006</x:v>
      </x:c>
      <x:c r="J7849" s="2" t="str">
        <x:f>IF(H7849="否","不适用",IF(AND(ISNUMBER(E7849),ISNUMBER(F7849)),IF(I7849&gt;'规则与名单'!$B$2,"是","否"),"未判定"))</x:f>
        <x:v>不适用</x:v>
      </x:c>
      <x:c r="K7849" s="2" t="str">
        <x:f>IF(J7849="是",IF(ISNUMBER(F7849),"测试日GPS","缺失"),IF(ISNUMBER(G7849),"非测试日纯氢",IF(AND(H7849="是",J7849="未判定"),IF(ISNUMBER(F7849),"测试名单无纯氢GPS","缺失"),IF(ISNUMBER(E7849),"非测试日仪表","缺失"))))</x:f>
        <x:v>非测试日纯氢</x:v>
      </x:c>
      <x:c r="L7849" s="7" t="n">
        <x:f>IF(K7849="缺失","",IF(K7849="非测试日纯氢",G7849,IF(K7849="非测试日仪表",E7849,F7849)))</x:f>
        <x:v>259.7</x:v>
      </x:c>
      <x:c r="M7849" s="2" t="n">
        <x:f>IF(K7849="缺失",1,0)</x:f>
        <x:v>0</x:v>
      </x:c>
      <x:c r="N7849" s="2" t="str">
        <x:v>车辆里程查询_20260901-20260930_1024辆_仪表里程.xlsx / AE373</x:v>
      </x:c>
      <x:c r="O7849" s="2" t="str">
        <x:v>车辆里程查询_20260901-20260930_1024辆_GPS里程.xlsx / AE375</x:v>
      </x:c>
      <x:c r="P7849" s="2" t="str">
        <x:v>车辆纯氢气里程查询_20260901-20260930_1024辆.xlsx / AE922</x:v>
      </x:c>
    </x:row>
    <x:row r="7850" ht="22" customHeight="1">
      <x:c r="A7850" s="2" t="n">
        <x:v>308</x:v>
      </x:c>
      <x:c r="B7850" s="2" t="str">
        <x:v>粤A01766F</x:v>
      </x:c>
      <x:c r="C7850" s="2" t="str">
        <x:v>秦挺</x:v>
      </x:c>
      <x:c r="D7850" s="8" t="d">
        <x:v>2026-09-28T00:00:00.000Z</x:v>
      </x:c>
      <x:c r="E7850" s="7" t="n">
        <x:v>225.8</x:v>
      </x:c>
      <x:c r="F7850" s="7" t="n">
        <x:v>329.5</x:v>
      </x:c>
      <x:c r="G7850" s="7" t="n">
        <x:v>225.7</x:v>
      </x:c>
      <x:c r="H7850" s="2" t="str">
        <x:v>否</x:v>
      </x:c>
      <x:c r="I7850" s="7" t="n">
        <x:f>IF(AND(ISNUMBER(E7850),ISNUMBER(F7850)),E7850-F7850,"")</x:f>
        <x:v>-103.69999999999999</x:v>
      </x:c>
      <x:c r="J7850" s="2" t="str">
        <x:f>IF(H7850="否","不适用",IF(AND(ISNUMBER(E7850),ISNUMBER(F7850)),IF(I7850&gt;'规则与名单'!$B$2,"是","否"),"未判定"))</x:f>
        <x:v>不适用</x:v>
      </x:c>
      <x:c r="K7850" s="2" t="str">
        <x:f>IF(J7850="是",IF(ISNUMBER(F7850),"测试日GPS","缺失"),IF(ISNUMBER(G7850),"非测试日纯氢",IF(AND(H7850="是",J7850="未判定"),IF(ISNUMBER(F7850),"测试名单无纯氢GPS","缺失"),IF(ISNUMBER(E7850),"非测试日仪表","缺失"))))</x:f>
        <x:v>非测试日纯氢</x:v>
      </x:c>
      <x:c r="L7850" s="7" t="n">
        <x:f>IF(K7850="缺失","",IF(K7850="非测试日纯氢",G7850,IF(K7850="非测试日仪表",E7850,F7850)))</x:f>
        <x:v>225.7</x:v>
      </x:c>
      <x:c r="M7850" s="2" t="n">
        <x:f>IF(K7850="缺失",1,0)</x:f>
        <x:v>0</x:v>
      </x:c>
      <x:c r="N7850" s="2" t="str">
        <x:v>车辆里程查询_20260901-20260930_1024辆_仪表里程.xlsx / AF373</x:v>
      </x:c>
      <x:c r="O7850" s="2" t="str">
        <x:v>车辆里程查询_20260901-20260930_1024辆_GPS里程.xlsx / AF375</x:v>
      </x:c>
      <x:c r="P7850" s="2" t="str">
        <x:v>车辆纯氢气里程查询_20260901-20260930_1024辆.xlsx / AF922</x:v>
      </x:c>
    </x:row>
    <x:row r="7851" ht="22" customHeight="1">
      <x:c r="A7851" s="2" t="n">
        <x:v>308</x:v>
      </x:c>
      <x:c r="B7851" s="2" t="str">
        <x:v>粤A01766F</x:v>
      </x:c>
      <x:c r="C7851" s="2" t="str">
        <x:v>秦挺</x:v>
      </x:c>
      <x:c r="D7851" s="8" t="d">
        <x:v>2026-09-29T00:00:00.000Z</x:v>
      </x:c>
      <x:c r="E7851" s="7" t="n">
        <x:v>275.1</x:v>
      </x:c>
      <x:c r="F7851" s="7" t="n">
        <x:v>588.5</x:v>
      </x:c>
      <x:c r="G7851" s="7" t="n">
        <x:v>274.9</x:v>
      </x:c>
      <x:c r="H7851" s="2" t="str">
        <x:v>否</x:v>
      </x:c>
      <x:c r="I7851" s="7" t="n">
        <x:f>IF(AND(ISNUMBER(E7851),ISNUMBER(F7851)),E7851-F7851,"")</x:f>
        <x:v>-313.4</x:v>
      </x:c>
      <x:c r="J7851" s="2" t="str">
        <x:f>IF(H7851="否","不适用",IF(AND(ISNUMBER(E7851),ISNUMBER(F7851)),IF(I7851&gt;'规则与名单'!$B$2,"是","否"),"未判定"))</x:f>
        <x:v>不适用</x:v>
      </x:c>
      <x:c r="K7851" s="2" t="str">
        <x:f>IF(J7851="是",IF(ISNUMBER(F7851),"测试日GPS","缺失"),IF(ISNUMBER(G7851),"非测试日纯氢",IF(AND(H7851="是",J7851="未判定"),IF(ISNUMBER(F7851),"测试名单无纯氢GPS","缺失"),IF(ISNUMBER(E7851),"非测试日仪表","缺失"))))</x:f>
        <x:v>非测试日纯氢</x:v>
      </x:c>
      <x:c r="L7851" s="7" t="n">
        <x:f>IF(K7851="缺失","",IF(K7851="非测试日纯氢",G7851,IF(K7851="非测试日仪表",E7851,F7851)))</x:f>
        <x:v>274.9</x:v>
      </x:c>
      <x:c r="M7851" s="2" t="n">
        <x:f>IF(K7851="缺失",1,0)</x:f>
        <x:v>0</x:v>
      </x:c>
      <x:c r="N7851" s="2" t="str">
        <x:v>车辆里程查询_20260901-20260930_1024辆_仪表里程.xlsx / AG373</x:v>
      </x:c>
      <x:c r="O7851" s="2" t="str">
        <x:v>车辆里程查询_20260901-20260930_1024辆_GPS里程.xlsx / AG375</x:v>
      </x:c>
      <x:c r="P7851" s="2" t="str">
        <x:v>车辆纯氢气里程查询_20260901-20260930_1024辆.xlsx / AG922</x:v>
      </x:c>
    </x:row>
    <x:row r="7852" ht="22" customHeight="1">
      <x:c r="A7852" s="2" t="n">
        <x:v>308</x:v>
      </x:c>
      <x:c r="B7852" s="2" t="str">
        <x:v>粤A01766F</x:v>
      </x:c>
      <x:c r="C7852" s="2" t="str">
        <x:v>秦挺</x:v>
      </x:c>
      <x:c r="D7852" s="8" t="d">
        <x:v>2026-09-30T00:00:00.000Z</x:v>
      </x:c>
      <x:c r="E7852" s="7" t="n">
        <x:v>248.6</x:v>
      </x:c>
      <x:c r="F7852" s="7" t="n">
        <x:v>15758.8</x:v>
      </x:c>
      <x:c r="G7852" s="7" t="n">
        <x:v>248.6</x:v>
      </x:c>
      <x:c r="H7852" s="2" t="str">
        <x:v>否</x:v>
      </x:c>
      <x:c r="I7852" s="7" t="n">
        <x:f>IF(AND(ISNUMBER(E7852),ISNUMBER(F7852)),E7852-F7852,"")</x:f>
        <x:v>-15510.199999999999</x:v>
      </x:c>
      <x:c r="J7852" s="2" t="str">
        <x:f>IF(H7852="否","不适用",IF(AND(ISNUMBER(E7852),ISNUMBER(F7852)),IF(I7852&gt;'规则与名单'!$B$2,"是","否"),"未判定"))</x:f>
        <x:v>不适用</x:v>
      </x:c>
      <x:c r="K7852" s="2" t="str">
        <x:f>IF(J7852="是",IF(ISNUMBER(F7852),"测试日GPS","缺失"),IF(ISNUMBER(G7852),"非测试日纯氢",IF(AND(H7852="是",J7852="未判定"),IF(ISNUMBER(F7852),"测试名单无纯氢GPS","缺失"),IF(ISNUMBER(E7852),"非测试日仪表","缺失"))))</x:f>
        <x:v>非测试日纯氢</x:v>
      </x:c>
      <x:c r="L7852" s="7" t="n">
        <x:f>IF(K7852="缺失","",IF(K7852="非测试日纯氢",G7852,IF(K7852="非测试日仪表",E7852,F7852)))</x:f>
        <x:v>248.6</x:v>
      </x:c>
      <x:c r="M7852" s="2" t="n">
        <x:f>IF(K7852="缺失",1,0)</x:f>
        <x:v>0</x:v>
      </x:c>
      <x:c r="N7852" s="2" t="str">
        <x:v>车辆里程查询_20260901-20260930_1024辆_仪表里程.xlsx / AH373</x:v>
      </x:c>
      <x:c r="O7852" s="2" t="str">
        <x:v>车辆里程查询_20260901-20260930_1024辆_GPS里程.xlsx / AH375</x:v>
      </x:c>
      <x:c r="P7852" s="2" t="str">
        <x:v>车辆纯氢气里程查询_20260901-20260930_1024辆.xlsx / AH922</x:v>
      </x:c>
    </x:row>
    <x:row r="7853" ht="22" customHeight="1">
      <x:c r="A7853" s="2" t="n">
        <x:v>309</x:v>
      </x:c>
      <x:c r="B7853" s="2" t="str">
        <x:v>粤A02393F</x:v>
      </x:c>
      <x:c r="C7853" s="2" t="str">
        <x:v>秦挺</x:v>
      </x:c>
      <x:c r="D7853" s="8" t="d">
        <x:v>2026-09-01T00:00:00.000Z</x:v>
      </x:c>
      <x:c r="E7853" s="7" t="n">
        <x:v>238.9</x:v>
      </x:c>
      <x:c r="F7853" s="7" t="n">
        <x:v>225.8</x:v>
      </x:c>
      <x:c r="G7853" s="7" t="n">
        <x:v>237.7</x:v>
      </x:c>
      <x:c r="H7853" s="2" t="str">
        <x:v>否</x:v>
      </x:c>
      <x:c r="I7853" s="7" t="n">
        <x:f>IF(AND(ISNUMBER(E7853),ISNUMBER(F7853)),E7853-F7853,"")</x:f>
        <x:v>13.099999999999994</x:v>
      </x:c>
      <x:c r="J7853" s="2" t="str">
        <x:f>IF(H7853="否","不适用",IF(AND(ISNUMBER(E7853),ISNUMBER(F7853)),IF(I7853&gt;'规则与名单'!$B$2,"是","否"),"未判定"))</x:f>
        <x:v>不适用</x:v>
      </x:c>
      <x:c r="K7853" s="2" t="str">
        <x:f>IF(J7853="是",IF(ISNUMBER(F7853),"测试日GPS","缺失"),IF(ISNUMBER(G7853),"非测试日纯氢",IF(AND(H7853="是",J7853="未判定"),IF(ISNUMBER(F7853),"测试名单无纯氢GPS","缺失"),IF(ISNUMBER(E7853),"非测试日仪表","缺失"))))</x:f>
        <x:v>非测试日纯氢</x:v>
      </x:c>
      <x:c r="L7853" s="7" t="n">
        <x:f>IF(K7853="缺失","",IF(K7853="非测试日纯氢",G7853,IF(K7853="非测试日仪表",E7853,F7853)))</x:f>
        <x:v>237.7</x:v>
      </x:c>
      <x:c r="M7853" s="2" t="n">
        <x:f>IF(K7853="缺失",1,0)</x:f>
        <x:v>0</x:v>
      </x:c>
      <x:c r="N7853" s="2" t="str">
        <x:v>车辆里程查询_20260901-20260930_1024辆_仪表里程.xlsx / E377</x:v>
      </x:c>
      <x:c r="O7853" s="2" t="str">
        <x:v>车辆里程查询_20260901-20260930_1024辆_GPS里程.xlsx / E379</x:v>
      </x:c>
      <x:c r="P7853" s="2" t="str">
        <x:v>车辆纯氢气里程查询_20260901-20260930_1024辆.xlsx / E933</x:v>
      </x:c>
    </x:row>
    <x:row r="7854" ht="22" customHeight="1">
      <x:c r="A7854" s="2" t="n">
        <x:v>309</x:v>
      </x:c>
      <x:c r="B7854" s="2" t="str">
        <x:v>粤A02393F</x:v>
      </x:c>
      <x:c r="C7854" s="2" t="str">
        <x:v>秦挺</x:v>
      </x:c>
      <x:c r="D7854" s="8" t="d">
        <x:v>2026-09-02T00:00:00.000Z</x:v>
      </x:c>
      <x:c r="E7854" s="7" t="n">
        <x:v>17.8</x:v>
      </x:c>
      <x:c r="F7854" s="7" t="n">
        <x:v>17.6</x:v>
      </x:c>
      <x:c r="G7854" s="7" t="n">
        <x:v>17.8</x:v>
      </x:c>
      <x:c r="H7854" s="2" t="str">
        <x:v>否</x:v>
      </x:c>
      <x:c r="I7854" s="7" t="n">
        <x:f>IF(AND(ISNUMBER(E7854),ISNUMBER(F7854)),E7854-F7854,"")</x:f>
        <x:v>0.1999999999999993</x:v>
      </x:c>
      <x:c r="J7854" s="2" t="str">
        <x:f>IF(H7854="否","不适用",IF(AND(ISNUMBER(E7854),ISNUMBER(F7854)),IF(I7854&gt;'规则与名单'!$B$2,"是","否"),"未判定"))</x:f>
        <x:v>不适用</x:v>
      </x:c>
      <x:c r="K7854" s="2" t="str">
        <x:f>IF(J7854="是",IF(ISNUMBER(F7854),"测试日GPS","缺失"),IF(ISNUMBER(G7854),"非测试日纯氢",IF(AND(H7854="是",J7854="未判定"),IF(ISNUMBER(F7854),"测试名单无纯氢GPS","缺失"),IF(ISNUMBER(E7854),"非测试日仪表","缺失"))))</x:f>
        <x:v>非测试日纯氢</x:v>
      </x:c>
      <x:c r="L7854" s="7" t="n">
        <x:f>IF(K7854="缺失","",IF(K7854="非测试日纯氢",G7854,IF(K7854="非测试日仪表",E7854,F7854)))</x:f>
        <x:v>17.8</x:v>
      </x:c>
      <x:c r="M7854" s="2" t="n">
        <x:f>IF(K7854="缺失",1,0)</x:f>
        <x:v>0</x:v>
      </x:c>
      <x:c r="N7854" s="2" t="str">
        <x:v>车辆里程查询_20260901-20260930_1024辆_仪表里程.xlsx / F377</x:v>
      </x:c>
      <x:c r="O7854" s="2" t="str">
        <x:v>车辆里程查询_20260901-20260930_1024辆_GPS里程.xlsx / F379</x:v>
      </x:c>
      <x:c r="P7854" s="2" t="str">
        <x:v>车辆纯氢气里程查询_20260901-20260930_1024辆.xlsx / F933</x:v>
      </x:c>
    </x:row>
    <x:row r="7855" ht="22" customHeight="1">
      <x:c r="A7855" s="2" t="n">
        <x:v>309</x:v>
      </x:c>
      <x:c r="B7855" s="2" t="str">
        <x:v>粤A02393F</x:v>
      </x:c>
      <x:c r="C7855" s="2" t="str">
        <x:v>秦挺</x:v>
      </x:c>
      <x:c r="D7855" s="8" t="d">
        <x:v>2026-09-03T00:00:00.000Z</x:v>
      </x:c>
      <x:c r="E7855" s="7" t="n">
        <x:v>240.2</x:v>
      </x:c>
      <x:c r="F7855" s="7" t="n">
        <x:v>226.4</x:v>
      </x:c>
      <x:c r="G7855" s="7" t="n">
        <x:v>240.2</x:v>
      </x:c>
      <x:c r="H7855" s="2" t="str">
        <x:v>否</x:v>
      </x:c>
      <x:c r="I7855" s="7" t="n">
        <x:f>IF(AND(ISNUMBER(E7855),ISNUMBER(F7855)),E7855-F7855,"")</x:f>
        <x:v>13.799999999999983</x:v>
      </x:c>
      <x:c r="J7855" s="2" t="str">
        <x:f>IF(H7855="否","不适用",IF(AND(ISNUMBER(E7855),ISNUMBER(F7855)),IF(I7855&gt;'规则与名单'!$B$2,"是","否"),"未判定"))</x:f>
        <x:v>不适用</x:v>
      </x:c>
      <x:c r="K7855" s="2" t="str">
        <x:f>IF(J7855="是",IF(ISNUMBER(F7855),"测试日GPS","缺失"),IF(ISNUMBER(G7855),"非测试日纯氢",IF(AND(H7855="是",J7855="未判定"),IF(ISNUMBER(F7855),"测试名单无纯氢GPS","缺失"),IF(ISNUMBER(E7855),"非测试日仪表","缺失"))))</x:f>
        <x:v>非测试日纯氢</x:v>
      </x:c>
      <x:c r="L7855" s="7" t="n">
        <x:f>IF(K7855="缺失","",IF(K7855="非测试日纯氢",G7855,IF(K7855="非测试日仪表",E7855,F7855)))</x:f>
        <x:v>240.2</x:v>
      </x:c>
      <x:c r="M7855" s="2" t="n">
        <x:f>IF(K7855="缺失",1,0)</x:f>
        <x:v>0</x:v>
      </x:c>
      <x:c r="N7855" s="2" t="str">
        <x:v>车辆里程查询_20260901-20260930_1024辆_仪表里程.xlsx / G377</x:v>
      </x:c>
      <x:c r="O7855" s="2" t="str">
        <x:v>车辆里程查询_20260901-20260930_1024辆_GPS里程.xlsx / G379</x:v>
      </x:c>
      <x:c r="P7855" s="2" t="str">
        <x:v>车辆纯氢气里程查询_20260901-20260930_1024辆.xlsx / G933</x:v>
      </x:c>
    </x:row>
    <x:row r="7856" ht="22" customHeight="1">
      <x:c r="A7856" s="2" t="n">
        <x:v>309</x:v>
      </x:c>
      <x:c r="B7856" s="2" t="str">
        <x:v>粤A02393F</x:v>
      </x:c>
      <x:c r="C7856" s="2" t="str">
        <x:v>秦挺</x:v>
      </x:c>
      <x:c r="D7856" s="8" t="d">
        <x:v>2026-09-04T00:00:00.000Z</x:v>
      </x:c>
      <x:c r="E7856" s="7" t="n">
        <x:v>263.2</x:v>
      </x:c>
      <x:c r="F7856" s="7" t="n">
        <x:v>257.9</x:v>
      </x:c>
      <x:c r="G7856" s="7" t="n">
        <x:v>272.7</x:v>
      </x:c>
      <x:c r="H7856" s="2" t="str">
        <x:v>否</x:v>
      </x:c>
      <x:c r="I7856" s="7" t="n">
        <x:f>IF(AND(ISNUMBER(E7856),ISNUMBER(F7856)),E7856-F7856,"")</x:f>
        <x:v>5.300000000000011</x:v>
      </x:c>
      <x:c r="J7856" s="2" t="str">
        <x:f>IF(H7856="否","不适用",IF(AND(ISNUMBER(E7856),ISNUMBER(F7856)),IF(I7856&gt;'规则与名单'!$B$2,"是","否"),"未判定"))</x:f>
        <x:v>不适用</x:v>
      </x:c>
      <x:c r="K7856" s="2" t="str">
        <x:f>IF(J7856="是",IF(ISNUMBER(F7856),"测试日GPS","缺失"),IF(ISNUMBER(G7856),"非测试日纯氢",IF(AND(H7856="是",J7856="未判定"),IF(ISNUMBER(F7856),"测试名单无纯氢GPS","缺失"),IF(ISNUMBER(E7856),"非测试日仪表","缺失"))))</x:f>
        <x:v>非测试日纯氢</x:v>
      </x:c>
      <x:c r="L7856" s="7" t="n">
        <x:f>IF(K7856="缺失","",IF(K7856="非测试日纯氢",G7856,IF(K7856="非测试日仪表",E7856,F7856)))</x:f>
        <x:v>272.7</x:v>
      </x:c>
      <x:c r="M7856" s="2" t="n">
        <x:f>IF(K7856="缺失",1,0)</x:f>
        <x:v>0</x:v>
      </x:c>
      <x:c r="N7856" s="2" t="str">
        <x:v>车辆里程查询_20260901-20260930_1024辆_仪表里程.xlsx / H377</x:v>
      </x:c>
      <x:c r="O7856" s="2" t="str">
        <x:v>车辆里程查询_20260901-20260930_1024辆_GPS里程.xlsx / H379</x:v>
      </x:c>
      <x:c r="P7856" s="2" t="str">
        <x:v>车辆纯氢气里程查询_20260901-20260930_1024辆.xlsx / H933</x:v>
      </x:c>
    </x:row>
    <x:row r="7857" ht="22" customHeight="1">
      <x:c r="A7857" s="2" t="n">
        <x:v>309</x:v>
      </x:c>
      <x:c r="B7857" s="2" t="str">
        <x:v>粤A02393F</x:v>
      </x:c>
      <x:c r="C7857" s="2" t="str">
        <x:v>秦挺</x:v>
      </x:c>
      <x:c r="D7857" s="8" t="d">
        <x:v>2026-09-05T00:00:00.000Z</x:v>
      </x:c>
      <x:c r="E7857" s="7" t="n">
        <x:v>271.1</x:v>
      </x:c>
      <x:c r="F7857" s="7" t="n">
        <x:v>247.1</x:v>
      </x:c>
      <x:c r="G7857" s="7" t="n">
        <x:v>261.5</x:v>
      </x:c>
      <x:c r="H7857" s="2" t="str">
        <x:v>否</x:v>
      </x:c>
      <x:c r="I7857" s="7" t="n">
        <x:f>IF(AND(ISNUMBER(E7857),ISNUMBER(F7857)),E7857-F7857,"")</x:f>
        <x:v>24.00000000000003</x:v>
      </x:c>
      <x:c r="J7857" s="2" t="str">
        <x:f>IF(H7857="否","不适用",IF(AND(ISNUMBER(E7857),ISNUMBER(F7857)),IF(I7857&gt;'规则与名单'!$B$2,"是","否"),"未判定"))</x:f>
        <x:v>不适用</x:v>
      </x:c>
      <x:c r="K7857" s="2" t="str">
        <x:f>IF(J7857="是",IF(ISNUMBER(F7857),"测试日GPS","缺失"),IF(ISNUMBER(G7857),"非测试日纯氢",IF(AND(H7857="是",J7857="未判定"),IF(ISNUMBER(F7857),"测试名单无纯氢GPS","缺失"),IF(ISNUMBER(E7857),"非测试日仪表","缺失"))))</x:f>
        <x:v>非测试日纯氢</x:v>
      </x:c>
      <x:c r="L7857" s="7" t="n">
        <x:f>IF(K7857="缺失","",IF(K7857="非测试日纯氢",G7857,IF(K7857="非测试日仪表",E7857,F7857)))</x:f>
        <x:v>261.5</x:v>
      </x:c>
      <x:c r="M7857" s="2" t="n">
        <x:f>IF(K7857="缺失",1,0)</x:f>
        <x:v>0</x:v>
      </x:c>
      <x:c r="N7857" s="2" t="str">
        <x:v>车辆里程查询_20260901-20260930_1024辆_仪表里程.xlsx / I377</x:v>
      </x:c>
      <x:c r="O7857" s="2" t="str">
        <x:v>车辆里程查询_20260901-20260930_1024辆_GPS里程.xlsx / I379</x:v>
      </x:c>
      <x:c r="P7857" s="2" t="str">
        <x:v>车辆纯氢气里程查询_20260901-20260930_1024辆.xlsx / I933</x:v>
      </x:c>
    </x:row>
    <x:row r="7858" ht="22" customHeight="1">
      <x:c r="A7858" s="2" t="n">
        <x:v>309</x:v>
      </x:c>
      <x:c r="B7858" s="2" t="str">
        <x:v>粤A02393F</x:v>
      </x:c>
      <x:c r="C7858" s="2" t="str">
        <x:v>秦挺</x:v>
      </x:c>
      <x:c r="D7858" s="8" t="d">
        <x:v>2026-09-06T00:00:00.000Z</x:v>
      </x:c>
      <x:c r="E7858" s="7" t="n">
        <x:v>10.3</x:v>
      </x:c>
      <x:c r="F7858" s="7" t="n">
        <x:v>10</x:v>
      </x:c>
      <x:c r="G7858" s="7" t="n">
        <x:v>10.2</x:v>
      </x:c>
      <x:c r="H7858" s="2" t="str">
        <x:v>否</x:v>
      </x:c>
      <x:c r="I7858" s="7" t="n">
        <x:f>IF(AND(ISNUMBER(E7858),ISNUMBER(F7858)),E7858-F7858,"")</x:f>
        <x:v>0.3000000000000007</x:v>
      </x:c>
      <x:c r="J7858" s="2" t="str">
        <x:f>IF(H7858="否","不适用",IF(AND(ISNUMBER(E7858),ISNUMBER(F7858)),IF(I7858&gt;'规则与名单'!$B$2,"是","否"),"未判定"))</x:f>
        <x:v>不适用</x:v>
      </x:c>
      <x:c r="K7858" s="2" t="str">
        <x:f>IF(J7858="是",IF(ISNUMBER(F7858),"测试日GPS","缺失"),IF(ISNUMBER(G7858),"非测试日纯氢",IF(AND(H7858="是",J7858="未判定"),IF(ISNUMBER(F7858),"测试名单无纯氢GPS","缺失"),IF(ISNUMBER(E7858),"非测试日仪表","缺失"))))</x:f>
        <x:v>非测试日纯氢</x:v>
      </x:c>
      <x:c r="L7858" s="7" t="n">
        <x:f>IF(K7858="缺失","",IF(K7858="非测试日纯氢",G7858,IF(K7858="非测试日仪表",E7858,F7858)))</x:f>
        <x:v>10.2</x:v>
      </x:c>
      <x:c r="M7858" s="2" t="n">
        <x:f>IF(K7858="缺失",1,0)</x:f>
        <x:v>0</x:v>
      </x:c>
      <x:c r="N7858" s="2" t="str">
        <x:v>车辆里程查询_20260901-20260930_1024辆_仪表里程.xlsx / J377</x:v>
      </x:c>
      <x:c r="O7858" s="2" t="str">
        <x:v>车辆里程查询_20260901-20260930_1024辆_GPS里程.xlsx / J379</x:v>
      </x:c>
      <x:c r="P7858" s="2" t="str">
        <x:v>车辆纯氢气里程查询_20260901-20260930_1024辆.xlsx / J933</x:v>
      </x:c>
    </x:row>
    <x:row r="7859" ht="22" customHeight="1">
      <x:c r="A7859" s="2" t="n">
        <x:v>309</x:v>
      </x:c>
      <x:c r="B7859" s="2" t="str">
        <x:v>粤A02393F</x:v>
      </x:c>
      <x:c r="C7859" s="2" t="str">
        <x:v>秦挺</x:v>
      </x:c>
      <x:c r="D7859" s="8" t="d">
        <x:v>2026-09-07T00:00:00.000Z</x:v>
      </x:c>
      <x:c r="E7859" s="7" t="n">
        <x:v>223.7</x:v>
      </x:c>
      <x:c r="F7859" s="7" t="n">
        <x:v>211</x:v>
      </x:c>
      <x:c r="G7859" s="7" t="n">
        <x:v>223.5</x:v>
      </x:c>
      <x:c r="H7859" s="2" t="str">
        <x:v>否</x:v>
      </x:c>
      <x:c r="I7859" s="7" t="n">
        <x:f>IF(AND(ISNUMBER(E7859),ISNUMBER(F7859)),E7859-F7859,"")</x:f>
        <x:v>12.699999999999989</x:v>
      </x:c>
      <x:c r="J7859" s="2" t="str">
        <x:f>IF(H7859="否","不适用",IF(AND(ISNUMBER(E7859),ISNUMBER(F7859)),IF(I7859&gt;'规则与名单'!$B$2,"是","否"),"未判定"))</x:f>
        <x:v>不适用</x:v>
      </x:c>
      <x:c r="K7859" s="2" t="str">
        <x:f>IF(J7859="是",IF(ISNUMBER(F7859),"测试日GPS","缺失"),IF(ISNUMBER(G7859),"非测试日纯氢",IF(AND(H7859="是",J7859="未判定"),IF(ISNUMBER(F7859),"测试名单无纯氢GPS","缺失"),IF(ISNUMBER(E7859),"非测试日仪表","缺失"))))</x:f>
        <x:v>非测试日纯氢</x:v>
      </x:c>
      <x:c r="L7859" s="7" t="n">
        <x:f>IF(K7859="缺失","",IF(K7859="非测试日纯氢",G7859,IF(K7859="非测试日仪表",E7859,F7859)))</x:f>
        <x:v>223.5</x:v>
      </x:c>
      <x:c r="M7859" s="2" t="n">
        <x:f>IF(K7859="缺失",1,0)</x:f>
        <x:v>0</x:v>
      </x:c>
      <x:c r="N7859" s="2" t="str">
        <x:v>车辆里程查询_20260901-20260930_1024辆_仪表里程.xlsx / K377</x:v>
      </x:c>
      <x:c r="O7859" s="2" t="str">
        <x:v>车辆里程查询_20260901-20260930_1024辆_GPS里程.xlsx / K379</x:v>
      </x:c>
      <x:c r="P7859" s="2" t="str">
        <x:v>车辆纯氢气里程查询_20260901-20260930_1024辆.xlsx / K933</x:v>
      </x:c>
    </x:row>
    <x:row r="7860" ht="22" customHeight="1">
      <x:c r="A7860" s="2" t="n">
        <x:v>309</x:v>
      </x:c>
      <x:c r="B7860" s="2" t="str">
        <x:v>粤A02393F</x:v>
      </x:c>
      <x:c r="C7860" s="2" t="str">
        <x:v>秦挺</x:v>
      </x:c>
      <x:c r="D7860" s="8" t="d">
        <x:v>2026-09-08T00:00:00.000Z</x:v>
      </x:c>
      <x:c r="E7860" s="7" t="n">
        <x:v>267.2</x:v>
      </x:c>
      <x:c r="F7860" s="7" t="n">
        <x:v>252.5</x:v>
      </x:c>
      <x:c r="G7860" s="7" t="n">
        <x:v>264.3</x:v>
      </x:c>
      <x:c r="H7860" s="2" t="str">
        <x:v>否</x:v>
      </x:c>
      <x:c r="I7860" s="7" t="n">
        <x:f>IF(AND(ISNUMBER(E7860),ISNUMBER(F7860)),E7860-F7860,"")</x:f>
        <x:v>14.699999999999989</x:v>
      </x:c>
      <x:c r="J7860" s="2" t="str">
        <x:f>IF(H7860="否","不适用",IF(AND(ISNUMBER(E7860),ISNUMBER(F7860)),IF(I7860&gt;'规则与名单'!$B$2,"是","否"),"未判定"))</x:f>
        <x:v>不适用</x:v>
      </x:c>
      <x:c r="K7860" s="2" t="str">
        <x:f>IF(J7860="是",IF(ISNUMBER(F7860),"测试日GPS","缺失"),IF(ISNUMBER(G7860),"非测试日纯氢",IF(AND(H7860="是",J7860="未判定"),IF(ISNUMBER(F7860),"测试名单无纯氢GPS","缺失"),IF(ISNUMBER(E7860),"非测试日仪表","缺失"))))</x:f>
        <x:v>非测试日纯氢</x:v>
      </x:c>
      <x:c r="L7860" s="7" t="n">
        <x:f>IF(K7860="缺失","",IF(K7860="非测试日纯氢",G7860,IF(K7860="非测试日仪表",E7860,F7860)))</x:f>
        <x:v>264.3</x:v>
      </x:c>
      <x:c r="M7860" s="2" t="n">
        <x:f>IF(K7860="缺失",1,0)</x:f>
        <x:v>0</x:v>
      </x:c>
      <x:c r="N7860" s="2" t="str">
        <x:v>车辆里程查询_20260901-20260930_1024辆_仪表里程.xlsx / L377</x:v>
      </x:c>
      <x:c r="O7860" s="2" t="str">
        <x:v>车辆里程查询_20260901-20260930_1024辆_GPS里程.xlsx / L379</x:v>
      </x:c>
      <x:c r="P7860" s="2" t="str">
        <x:v>车辆纯氢气里程查询_20260901-20260930_1024辆.xlsx / L933</x:v>
      </x:c>
    </x:row>
    <x:row r="7861" ht="22" customHeight="1">
      <x:c r="A7861" s="2" t="n">
        <x:v>309</x:v>
      </x:c>
      <x:c r="B7861" s="2" t="str">
        <x:v>粤A02393F</x:v>
      </x:c>
      <x:c r="C7861" s="2" t="str">
        <x:v>秦挺</x:v>
      </x:c>
      <x:c r="D7861" s="8" t="d">
        <x:v>2026-09-09T00:00:00.000Z</x:v>
      </x:c>
      <x:c r="E7861" s="7" t="n">
        <x:v>247.7</x:v>
      </x:c>
      <x:c r="F7861" s="7" t="n">
        <x:v>233.6</x:v>
      </x:c>
      <x:c r="G7861" s="7" t="n">
        <x:v>246</x:v>
      </x:c>
      <x:c r="H7861" s="2" t="str">
        <x:v>否</x:v>
      </x:c>
      <x:c r="I7861" s="7" t="n">
        <x:f>IF(AND(ISNUMBER(E7861),ISNUMBER(F7861)),E7861-F7861,"")</x:f>
        <x:v>14.099999999999994</x:v>
      </x:c>
      <x:c r="J7861" s="2" t="str">
        <x:f>IF(H7861="否","不适用",IF(AND(ISNUMBER(E7861),ISNUMBER(F7861)),IF(I7861&gt;'规则与名单'!$B$2,"是","否"),"未判定"))</x:f>
        <x:v>不适用</x:v>
      </x:c>
      <x:c r="K7861" s="2" t="str">
        <x:f>IF(J7861="是",IF(ISNUMBER(F7861),"测试日GPS","缺失"),IF(ISNUMBER(G7861),"非测试日纯氢",IF(AND(H7861="是",J7861="未判定"),IF(ISNUMBER(F7861),"测试名单无纯氢GPS","缺失"),IF(ISNUMBER(E7861),"非测试日仪表","缺失"))))</x:f>
        <x:v>非测试日纯氢</x:v>
      </x:c>
      <x:c r="L7861" s="7" t="n">
        <x:f>IF(K7861="缺失","",IF(K7861="非测试日纯氢",G7861,IF(K7861="非测试日仪表",E7861,F7861)))</x:f>
        <x:v>246</x:v>
      </x:c>
      <x:c r="M7861" s="2" t="n">
        <x:f>IF(K7861="缺失",1,0)</x:f>
        <x:v>0</x:v>
      </x:c>
      <x:c r="N7861" s="2" t="str">
        <x:v>车辆里程查询_20260901-20260930_1024辆_仪表里程.xlsx / M377</x:v>
      </x:c>
      <x:c r="O7861" s="2" t="str">
        <x:v>车辆里程查询_20260901-20260930_1024辆_GPS里程.xlsx / M379</x:v>
      </x:c>
      <x:c r="P7861" s="2" t="str">
        <x:v>车辆纯氢气里程查询_20260901-20260930_1024辆.xlsx / M933</x:v>
      </x:c>
    </x:row>
    <x:row r="7862" ht="22" customHeight="1">
      <x:c r="A7862" s="2" t="n">
        <x:v>309</x:v>
      </x:c>
      <x:c r="B7862" s="2" t="str">
        <x:v>粤A02393F</x:v>
      </x:c>
      <x:c r="C7862" s="2" t="str">
        <x:v>秦挺</x:v>
      </x:c>
      <x:c r="D7862" s="8" t="d">
        <x:v>2026-09-10T00:00:00.000Z</x:v>
      </x:c>
      <x:c r="E7862" s="7" t="n">
        <x:v>397.4</x:v>
      </x:c>
      <x:c r="F7862" s="7" t="n">
        <x:v>374.9</x:v>
      </x:c>
      <x:c r="G7862" s="7" t="n">
        <x:v>397.4</x:v>
      </x:c>
      <x:c r="H7862" s="2" t="str">
        <x:v>否</x:v>
      </x:c>
      <x:c r="I7862" s="7" t="n">
        <x:f>IF(AND(ISNUMBER(E7862),ISNUMBER(F7862)),E7862-F7862,"")</x:f>
        <x:v>22.5</x:v>
      </x:c>
      <x:c r="J7862" s="2" t="str">
        <x:f>IF(H7862="否","不适用",IF(AND(ISNUMBER(E7862),ISNUMBER(F7862)),IF(I7862&gt;'规则与名单'!$B$2,"是","否"),"未判定"))</x:f>
        <x:v>不适用</x:v>
      </x:c>
      <x:c r="K7862" s="2" t="str">
        <x:f>IF(J7862="是",IF(ISNUMBER(F7862),"测试日GPS","缺失"),IF(ISNUMBER(G7862),"非测试日纯氢",IF(AND(H7862="是",J7862="未判定"),IF(ISNUMBER(F7862),"测试名单无纯氢GPS","缺失"),IF(ISNUMBER(E7862),"非测试日仪表","缺失"))))</x:f>
        <x:v>非测试日纯氢</x:v>
      </x:c>
      <x:c r="L7862" s="7" t="n">
        <x:f>IF(K7862="缺失","",IF(K7862="非测试日纯氢",G7862,IF(K7862="非测试日仪表",E7862,F7862)))</x:f>
        <x:v>397.4</x:v>
      </x:c>
      <x:c r="M7862" s="2" t="n">
        <x:f>IF(K7862="缺失",1,0)</x:f>
        <x:v>0</x:v>
      </x:c>
      <x:c r="N7862" s="2" t="str">
        <x:v>车辆里程查询_20260901-20260930_1024辆_仪表里程.xlsx / N377</x:v>
      </x:c>
      <x:c r="O7862" s="2" t="str">
        <x:v>车辆里程查询_20260901-20260930_1024辆_GPS里程.xlsx / N379</x:v>
      </x:c>
      <x:c r="P7862" s="2" t="str">
        <x:v>车辆纯氢气里程查询_20260901-20260930_1024辆.xlsx / N933</x:v>
      </x:c>
    </x:row>
    <x:row r="7863" ht="22" customHeight="1">
      <x:c r="A7863" s="2" t="n">
        <x:v>309</x:v>
      </x:c>
      <x:c r="B7863" s="2" t="str">
        <x:v>粤A02393F</x:v>
      </x:c>
      <x:c r="C7863" s="2" t="str">
        <x:v>秦挺</x:v>
      </x:c>
      <x:c r="D7863" s="8" t="d">
        <x:v>2026-09-11T00:00:00.000Z</x:v>
      </x:c>
      <x:c r="E7863" s="7" t="n">
        <x:v>237.5</x:v>
      </x:c>
      <x:c r="F7863" s="7" t="n">
        <x:v>224.2</x:v>
      </x:c>
      <x:c r="G7863" s="7" t="n">
        <x:v>235.6</x:v>
      </x:c>
      <x:c r="H7863" s="2" t="str">
        <x:v>否</x:v>
      </x:c>
      <x:c r="I7863" s="7" t="n">
        <x:f>IF(AND(ISNUMBER(E7863),ISNUMBER(F7863)),E7863-F7863,"")</x:f>
        <x:v>13.300000000000011</x:v>
      </x:c>
      <x:c r="J7863" s="2" t="str">
        <x:f>IF(H7863="否","不适用",IF(AND(ISNUMBER(E7863),ISNUMBER(F7863)),IF(I7863&gt;'规则与名单'!$B$2,"是","否"),"未判定"))</x:f>
        <x:v>不适用</x:v>
      </x:c>
      <x:c r="K7863" s="2" t="str">
        <x:f>IF(J7863="是",IF(ISNUMBER(F7863),"测试日GPS","缺失"),IF(ISNUMBER(G7863),"非测试日纯氢",IF(AND(H7863="是",J7863="未判定"),IF(ISNUMBER(F7863),"测试名单无纯氢GPS","缺失"),IF(ISNUMBER(E7863),"非测试日仪表","缺失"))))</x:f>
        <x:v>非测试日纯氢</x:v>
      </x:c>
      <x:c r="L7863" s="7" t="n">
        <x:f>IF(K7863="缺失","",IF(K7863="非测试日纯氢",G7863,IF(K7863="非测试日仪表",E7863,F7863)))</x:f>
        <x:v>235.6</x:v>
      </x:c>
      <x:c r="M7863" s="2" t="n">
        <x:f>IF(K7863="缺失",1,0)</x:f>
        <x:v>0</x:v>
      </x:c>
      <x:c r="N7863" s="2" t="str">
        <x:v>车辆里程查询_20260901-20260930_1024辆_仪表里程.xlsx / O377</x:v>
      </x:c>
      <x:c r="O7863" s="2" t="str">
        <x:v>车辆里程查询_20260901-20260930_1024辆_GPS里程.xlsx / O379</x:v>
      </x:c>
      <x:c r="P7863" s="2" t="str">
        <x:v>车辆纯氢气里程查询_20260901-20260930_1024辆.xlsx / O933</x:v>
      </x:c>
    </x:row>
    <x:row r="7864" ht="22" customHeight="1">
      <x:c r="A7864" s="2" t="n">
        <x:v>309</x:v>
      </x:c>
      <x:c r="B7864" s="2" t="str">
        <x:v>粤A02393F</x:v>
      </x:c>
      <x:c r="C7864" s="2" t="str">
        <x:v>秦挺</x:v>
      </x:c>
      <x:c r="D7864" s="8" t="d">
        <x:v>2026-09-12T00:00:00.000Z</x:v>
      </x:c>
      <x:c r="E7864" s="7" t="n">
        <x:v>220.7</x:v>
      </x:c>
      <x:c r="F7864" s="7" t="n">
        <x:v>219.9</x:v>
      </x:c>
      <x:c r="G7864" s="7" t="n">
        <x:v>231.9</x:v>
      </x:c>
      <x:c r="H7864" s="2" t="str">
        <x:v>否</x:v>
      </x:c>
      <x:c r="I7864" s="7" t="n">
        <x:f>IF(AND(ISNUMBER(E7864),ISNUMBER(F7864)),E7864-F7864,"")</x:f>
        <x:v>0.799999999999983</x:v>
      </x:c>
      <x:c r="J7864" s="2" t="str">
        <x:f>IF(H7864="否","不适用",IF(AND(ISNUMBER(E7864),ISNUMBER(F7864)),IF(I7864&gt;'规则与名单'!$B$2,"是","否"),"未判定"))</x:f>
        <x:v>不适用</x:v>
      </x:c>
      <x:c r="K7864" s="2" t="str">
        <x:f>IF(J7864="是",IF(ISNUMBER(F7864),"测试日GPS","缺失"),IF(ISNUMBER(G7864),"非测试日纯氢",IF(AND(H7864="是",J7864="未判定"),IF(ISNUMBER(F7864),"测试名单无纯氢GPS","缺失"),IF(ISNUMBER(E7864),"非测试日仪表","缺失"))))</x:f>
        <x:v>非测试日纯氢</x:v>
      </x:c>
      <x:c r="L7864" s="7" t="n">
        <x:f>IF(K7864="缺失","",IF(K7864="非测试日纯氢",G7864,IF(K7864="非测试日仪表",E7864,F7864)))</x:f>
        <x:v>231.9</x:v>
      </x:c>
      <x:c r="M7864" s="2" t="n">
        <x:f>IF(K7864="缺失",1,0)</x:f>
        <x:v>0</x:v>
      </x:c>
      <x:c r="N7864" s="2" t="str">
        <x:v>车辆里程查询_20260901-20260930_1024辆_仪表里程.xlsx / P377</x:v>
      </x:c>
      <x:c r="O7864" s="2" t="str">
        <x:v>车辆里程查询_20260901-20260930_1024辆_GPS里程.xlsx / P379</x:v>
      </x:c>
      <x:c r="P7864" s="2" t="str">
        <x:v>车辆纯氢气里程查询_20260901-20260930_1024辆.xlsx / P933</x:v>
      </x:c>
    </x:row>
    <x:row r="7865" ht="22" customHeight="1">
      <x:c r="A7865" s="2" t="n">
        <x:v>309</x:v>
      </x:c>
      <x:c r="B7865" s="2" t="str">
        <x:v>粤A02393F</x:v>
      </x:c>
      <x:c r="C7865" s="2" t="str">
        <x:v>秦挺</x:v>
      </x:c>
      <x:c r="D7865" s="8" t="d">
        <x:v>2026-09-13T00:00:00.000Z</x:v>
      </x:c>
      <x:c r="E7865" s="7" t="n">
        <x:v>237.4</x:v>
      </x:c>
      <x:c r="F7865" s="7" t="n">
        <x:v>212.3</x:v>
      </x:c>
      <x:c r="G7865" s="7" t="n">
        <x:v>223.3</x:v>
      </x:c>
      <x:c r="H7865" s="2" t="str">
        <x:v>否</x:v>
      </x:c>
      <x:c r="I7865" s="7" t="n">
        <x:f>IF(AND(ISNUMBER(E7865),ISNUMBER(F7865)),E7865-F7865,"")</x:f>
        <x:v>25.099999999999994</x:v>
      </x:c>
      <x:c r="J7865" s="2" t="str">
        <x:f>IF(H7865="否","不适用",IF(AND(ISNUMBER(E7865),ISNUMBER(F7865)),IF(I7865&gt;'规则与名单'!$B$2,"是","否"),"未判定"))</x:f>
        <x:v>不适用</x:v>
      </x:c>
      <x:c r="K7865" s="2" t="str">
        <x:f>IF(J7865="是",IF(ISNUMBER(F7865),"测试日GPS","缺失"),IF(ISNUMBER(G7865),"非测试日纯氢",IF(AND(H7865="是",J7865="未判定"),IF(ISNUMBER(F7865),"测试名单无纯氢GPS","缺失"),IF(ISNUMBER(E7865),"非测试日仪表","缺失"))))</x:f>
        <x:v>非测试日纯氢</x:v>
      </x:c>
      <x:c r="L7865" s="7" t="n">
        <x:f>IF(K7865="缺失","",IF(K7865="非测试日纯氢",G7865,IF(K7865="非测试日仪表",E7865,F7865)))</x:f>
        <x:v>223.3</x:v>
      </x:c>
      <x:c r="M7865" s="2" t="n">
        <x:f>IF(K7865="缺失",1,0)</x:f>
        <x:v>0</x:v>
      </x:c>
      <x:c r="N7865" s="2" t="str">
        <x:v>车辆里程查询_20260901-20260930_1024辆_仪表里程.xlsx / Q377</x:v>
      </x:c>
      <x:c r="O7865" s="2" t="str">
        <x:v>车辆里程查询_20260901-20260930_1024辆_GPS里程.xlsx / Q379</x:v>
      </x:c>
      <x:c r="P7865" s="2" t="str">
        <x:v>车辆纯氢气里程查询_20260901-20260930_1024辆.xlsx / Q933</x:v>
      </x:c>
    </x:row>
    <x:row r="7866" ht="22" customHeight="1">
      <x:c r="A7866" s="2" t="n">
        <x:v>309</x:v>
      </x:c>
      <x:c r="B7866" s="2" t="str">
        <x:v>粤A02393F</x:v>
      </x:c>
      <x:c r="C7866" s="2" t="str">
        <x:v>秦挺</x:v>
      </x:c>
      <x:c r="D7866" s="8" t="d">
        <x:v>2026-09-14T00:00:00.000Z</x:v>
      </x:c>
      <x:c r="E7866" s="7" t="n">
        <x:v>1.7</x:v>
      </x:c>
      <x:c r="F7866" s="7" t="n">
        <x:v>1.7</x:v>
      </x:c>
      <x:c r="G7866" s="7" t="n">
        <x:v>1.7</x:v>
      </x:c>
      <x:c r="H7866" s="2" t="str">
        <x:v>否</x:v>
      </x:c>
      <x:c r="I7866" s="7" t="n">
        <x:f>IF(AND(ISNUMBER(E7866),ISNUMBER(F7866)),E7866-F7866,"")</x:f>
        <x:v>0</x:v>
      </x:c>
      <x:c r="J7866" s="2" t="str">
        <x:f>IF(H7866="否","不适用",IF(AND(ISNUMBER(E7866),ISNUMBER(F7866)),IF(I7866&gt;'规则与名单'!$B$2,"是","否"),"未判定"))</x:f>
        <x:v>不适用</x:v>
      </x:c>
      <x:c r="K7866" s="2" t="str">
        <x:f>IF(J7866="是",IF(ISNUMBER(F7866),"测试日GPS","缺失"),IF(ISNUMBER(G7866),"非测试日纯氢",IF(AND(H7866="是",J7866="未判定"),IF(ISNUMBER(F7866),"测试名单无纯氢GPS","缺失"),IF(ISNUMBER(E7866),"非测试日仪表","缺失"))))</x:f>
        <x:v>非测试日纯氢</x:v>
      </x:c>
      <x:c r="L7866" s="7" t="n">
        <x:f>IF(K7866="缺失","",IF(K7866="非测试日纯氢",G7866,IF(K7866="非测试日仪表",E7866,F7866)))</x:f>
        <x:v>1.7</x:v>
      </x:c>
      <x:c r="M7866" s="2" t="n">
        <x:f>IF(K7866="缺失",1,0)</x:f>
        <x:v>0</x:v>
      </x:c>
      <x:c r="N7866" s="2" t="str">
        <x:v>车辆里程查询_20260901-20260930_1024辆_仪表里程.xlsx / R377</x:v>
      </x:c>
      <x:c r="O7866" s="2" t="str">
        <x:v>车辆里程查询_20260901-20260930_1024辆_GPS里程.xlsx / R379</x:v>
      </x:c>
      <x:c r="P7866" s="2" t="str">
        <x:v>车辆纯氢气里程查询_20260901-20260930_1024辆.xlsx / R933</x:v>
      </x:c>
    </x:row>
    <x:row r="7867" ht="22" customHeight="1">
      <x:c r="A7867" s="2" t="n">
        <x:v>309</x:v>
      </x:c>
      <x:c r="B7867" s="2" t="str">
        <x:v>粤A02393F</x:v>
      </x:c>
      <x:c r="C7867" s="2" t="str">
        <x:v>秦挺</x:v>
      </x:c>
      <x:c r="D7867" s="8" t="d">
        <x:v>2026-09-15T00:00:00.000Z</x:v>
      </x:c>
      <x:c r="E7867" s="7" t="n">
        <x:v>282.5</x:v>
      </x:c>
      <x:c r="F7867" s="7" t="n">
        <x:v>266.5</x:v>
      </x:c>
      <x:c r="G7867" s="7" t="n">
        <x:v>280.9</x:v>
      </x:c>
      <x:c r="H7867" s="2" t="str">
        <x:v>否</x:v>
      </x:c>
      <x:c r="I7867" s="7" t="n">
        <x:f>IF(AND(ISNUMBER(E7867),ISNUMBER(F7867)),E7867-F7867,"")</x:f>
        <x:v>16</x:v>
      </x:c>
      <x:c r="J7867" s="2" t="str">
        <x:f>IF(H7867="否","不适用",IF(AND(ISNUMBER(E7867),ISNUMBER(F7867)),IF(I7867&gt;'规则与名单'!$B$2,"是","否"),"未判定"))</x:f>
        <x:v>不适用</x:v>
      </x:c>
      <x:c r="K7867" s="2" t="str">
        <x:f>IF(J7867="是",IF(ISNUMBER(F7867),"测试日GPS","缺失"),IF(ISNUMBER(G7867),"非测试日纯氢",IF(AND(H7867="是",J7867="未判定"),IF(ISNUMBER(F7867),"测试名单无纯氢GPS","缺失"),IF(ISNUMBER(E7867),"非测试日仪表","缺失"))))</x:f>
        <x:v>非测试日纯氢</x:v>
      </x:c>
      <x:c r="L7867" s="7" t="n">
        <x:f>IF(K7867="缺失","",IF(K7867="非测试日纯氢",G7867,IF(K7867="非测试日仪表",E7867,F7867)))</x:f>
        <x:v>280.9</x:v>
      </x:c>
      <x:c r="M7867" s="2" t="n">
        <x:f>IF(K7867="缺失",1,0)</x:f>
        <x:v>0</x:v>
      </x:c>
      <x:c r="N7867" s="2" t="str">
        <x:v>车辆里程查询_20260901-20260930_1024辆_仪表里程.xlsx / S377</x:v>
      </x:c>
      <x:c r="O7867" s="2" t="str">
        <x:v>车辆里程查询_20260901-20260930_1024辆_GPS里程.xlsx / S379</x:v>
      </x:c>
      <x:c r="P7867" s="2" t="str">
        <x:v>车辆纯氢气里程查询_20260901-20260930_1024辆.xlsx / S933</x:v>
      </x:c>
    </x:row>
    <x:row r="7868" ht="22" customHeight="1">
      <x:c r="A7868" s="2" t="n">
        <x:v>309</x:v>
      </x:c>
      <x:c r="B7868" s="2" t="str">
        <x:v>粤A02393F</x:v>
      </x:c>
      <x:c r="C7868" s="2" t="str">
        <x:v>秦挺</x:v>
      </x:c>
      <x:c r="D7868" s="8" t="d">
        <x:v>2026-09-16T00:00:00.000Z</x:v>
      </x:c>
      <x:c r="E7868" s="7" t="n">
        <x:v>275.7</x:v>
      </x:c>
      <x:c r="F7868" s="7" t="n">
        <x:v>617.5</x:v>
      </x:c>
      <x:c r="G7868" s="7" t="n">
        <x:v>273</x:v>
      </x:c>
      <x:c r="H7868" s="2" t="str">
        <x:v>否</x:v>
      </x:c>
      <x:c r="I7868" s="7" t="n">
        <x:f>IF(AND(ISNUMBER(E7868),ISNUMBER(F7868)),E7868-F7868,"")</x:f>
        <x:v>-341.8</x:v>
      </x:c>
      <x:c r="J7868" s="2" t="str">
        <x:f>IF(H7868="否","不适用",IF(AND(ISNUMBER(E7868),ISNUMBER(F7868)),IF(I7868&gt;'规则与名单'!$B$2,"是","否"),"未判定"))</x:f>
        <x:v>不适用</x:v>
      </x:c>
      <x:c r="K7868" s="2" t="str">
        <x:f>IF(J7868="是",IF(ISNUMBER(F7868),"测试日GPS","缺失"),IF(ISNUMBER(G7868),"非测试日纯氢",IF(AND(H7868="是",J7868="未判定"),IF(ISNUMBER(F7868),"测试名单无纯氢GPS","缺失"),IF(ISNUMBER(E7868),"非测试日仪表","缺失"))))</x:f>
        <x:v>非测试日纯氢</x:v>
      </x:c>
      <x:c r="L7868" s="7" t="n">
        <x:f>IF(K7868="缺失","",IF(K7868="非测试日纯氢",G7868,IF(K7868="非测试日仪表",E7868,F7868)))</x:f>
        <x:v>273</x:v>
      </x:c>
      <x:c r="M7868" s="2" t="n">
        <x:f>IF(K7868="缺失",1,0)</x:f>
        <x:v>0</x:v>
      </x:c>
      <x:c r="N7868" s="2" t="str">
        <x:v>车辆里程查询_20260901-20260930_1024辆_仪表里程.xlsx / T377</x:v>
      </x:c>
      <x:c r="O7868" s="2" t="str">
        <x:v>车辆里程查询_20260901-20260930_1024辆_GPS里程.xlsx / T379</x:v>
      </x:c>
      <x:c r="P7868" s="2" t="str">
        <x:v>车辆纯氢气里程查询_20260901-20260930_1024辆.xlsx / T933</x:v>
      </x:c>
    </x:row>
    <x:row r="7869" ht="22" customHeight="1">
      <x:c r="A7869" s="2" t="n">
        <x:v>309</x:v>
      </x:c>
      <x:c r="B7869" s="2" t="str">
        <x:v>粤A02393F</x:v>
      </x:c>
      <x:c r="C7869" s="2" t="str">
        <x:v>秦挺</x:v>
      </x:c>
      <x:c r="D7869" s="8" t="d">
        <x:v>2026-09-17T00:00:00.000Z</x:v>
      </x:c>
      <x:c r="E7869" s="7" t="n">
        <x:v>262.5</x:v>
      </x:c>
      <x:c r="F7869" s="7" t="n">
        <x:v>1554.4</x:v>
      </x:c>
      <x:c r="G7869" s="7" t="n">
        <x:v>260.7</x:v>
      </x:c>
      <x:c r="H7869" s="2" t="str">
        <x:v>否</x:v>
      </x:c>
      <x:c r="I7869" s="7" t="n">
        <x:f>IF(AND(ISNUMBER(E7869),ISNUMBER(F7869)),E7869-F7869,"")</x:f>
        <x:v>-1291.9</x:v>
      </x:c>
      <x:c r="J7869" s="2" t="str">
        <x:f>IF(H7869="否","不适用",IF(AND(ISNUMBER(E7869),ISNUMBER(F7869)),IF(I7869&gt;'规则与名单'!$B$2,"是","否"),"未判定"))</x:f>
        <x:v>不适用</x:v>
      </x:c>
      <x:c r="K7869" s="2" t="str">
        <x:f>IF(J7869="是",IF(ISNUMBER(F7869),"测试日GPS","缺失"),IF(ISNUMBER(G7869),"非测试日纯氢",IF(AND(H7869="是",J7869="未判定"),IF(ISNUMBER(F7869),"测试名单无纯氢GPS","缺失"),IF(ISNUMBER(E7869),"非测试日仪表","缺失"))))</x:f>
        <x:v>非测试日纯氢</x:v>
      </x:c>
      <x:c r="L7869" s="7" t="n">
        <x:f>IF(K7869="缺失","",IF(K7869="非测试日纯氢",G7869,IF(K7869="非测试日仪表",E7869,F7869)))</x:f>
        <x:v>260.7</x:v>
      </x:c>
      <x:c r="M7869" s="2" t="n">
        <x:f>IF(K7869="缺失",1,0)</x:f>
        <x:v>0</x:v>
      </x:c>
      <x:c r="N7869" s="2" t="str">
        <x:v>车辆里程查询_20260901-20260930_1024辆_仪表里程.xlsx / U377</x:v>
      </x:c>
      <x:c r="O7869" s="2" t="str">
        <x:v>车辆里程查询_20260901-20260930_1024辆_GPS里程.xlsx / U379</x:v>
      </x:c>
      <x:c r="P7869" s="2" t="str">
        <x:v>车辆纯氢气里程查询_20260901-20260930_1024辆.xlsx / U933</x:v>
      </x:c>
    </x:row>
    <x:row r="7870" ht="22" customHeight="1">
      <x:c r="A7870" s="2" t="n">
        <x:v>309</x:v>
      </x:c>
      <x:c r="B7870" s="2" t="str">
        <x:v>粤A02393F</x:v>
      </x:c>
      <x:c r="C7870" s="2" t="str">
        <x:v>秦挺</x:v>
      </x:c>
      <x:c r="D7870" s="8" t="d">
        <x:v>2026-09-18T00:00:00.000Z</x:v>
      </x:c>
      <x:c r="E7870" s="7" t="n">
        <x:v>385.7</x:v>
      </x:c>
      <x:c r="F7870" s="7" t="n">
        <x:v>998.6</x:v>
      </x:c>
      <x:c r="G7870" s="7" t="n">
        <x:v>187.2</x:v>
      </x:c>
      <x:c r="H7870" s="2" t="str">
        <x:v>否</x:v>
      </x:c>
      <x:c r="I7870" s="7" t="n">
        <x:f>IF(AND(ISNUMBER(E7870),ISNUMBER(F7870)),E7870-F7870,"")</x:f>
        <x:v>-612.9000000000001</x:v>
      </x:c>
      <x:c r="J7870" s="2" t="str">
        <x:f>IF(H7870="否","不适用",IF(AND(ISNUMBER(E7870),ISNUMBER(F7870)),IF(I7870&gt;'规则与名单'!$B$2,"是","否"),"未判定"))</x:f>
        <x:v>不适用</x:v>
      </x:c>
      <x:c r="K7870" s="2" t="str">
        <x:f>IF(J7870="是",IF(ISNUMBER(F7870),"测试日GPS","缺失"),IF(ISNUMBER(G7870),"非测试日纯氢",IF(AND(H7870="是",J7870="未判定"),IF(ISNUMBER(F7870),"测试名单无纯氢GPS","缺失"),IF(ISNUMBER(E7870),"非测试日仪表","缺失"))))</x:f>
        <x:v>非测试日纯氢</x:v>
      </x:c>
      <x:c r="L7870" s="7" t="n">
        <x:f>IF(K7870="缺失","",IF(K7870="非测试日纯氢",G7870,IF(K7870="非测试日仪表",E7870,F7870)))</x:f>
        <x:v>187.2</x:v>
      </x:c>
      <x:c r="M7870" s="2" t="n">
        <x:f>IF(K7870="缺失",1,0)</x:f>
        <x:v>0</x:v>
      </x:c>
      <x:c r="N7870" s="2" t="str">
        <x:v>车辆里程查询_20260901-20260930_1024辆_仪表里程.xlsx / V377</x:v>
      </x:c>
      <x:c r="O7870" s="2" t="str">
        <x:v>车辆里程查询_20260901-20260930_1024辆_GPS里程.xlsx / V379</x:v>
      </x:c>
      <x:c r="P7870" s="2" t="str">
        <x:v>车辆纯氢气里程查询_20260901-20260930_1024辆.xlsx / V933</x:v>
      </x:c>
    </x:row>
    <x:row r="7871" ht="22" customHeight="1">
      <x:c r="A7871" s="2" t="n">
        <x:v>309</x:v>
      </x:c>
      <x:c r="B7871" s="2" t="str">
        <x:v>粤A02393F</x:v>
      </x:c>
      <x:c r="C7871" s="2" t="str">
        <x:v>秦挺</x:v>
      </x:c>
      <x:c r="D7871" s="8" t="d">
        <x:v>2026-09-19T00:00:00.000Z</x:v>
      </x:c>
      <x:c r="E7871" s="7" t="n">
        <x:v>260.2</x:v>
      </x:c>
      <x:c r="F7871" s="7" t="n">
        <x:v>245.6</x:v>
      </x:c>
      <x:c r="G7871" s="7" t="n">
        <x:v>194.7</x:v>
      </x:c>
      <x:c r="H7871" s="2" t="str">
        <x:v>否</x:v>
      </x:c>
      <x:c r="I7871" s="7" t="n">
        <x:f>IF(AND(ISNUMBER(E7871),ISNUMBER(F7871)),E7871-F7871,"")</x:f>
        <x:v>14.599999999999994</x:v>
      </x:c>
      <x:c r="J7871" s="2" t="str">
        <x:f>IF(H7871="否","不适用",IF(AND(ISNUMBER(E7871),ISNUMBER(F7871)),IF(I7871&gt;'规则与名单'!$B$2,"是","否"),"未判定"))</x:f>
        <x:v>不适用</x:v>
      </x:c>
      <x:c r="K7871" s="2" t="str">
        <x:f>IF(J7871="是",IF(ISNUMBER(F7871),"测试日GPS","缺失"),IF(ISNUMBER(G7871),"非测试日纯氢",IF(AND(H7871="是",J7871="未判定"),IF(ISNUMBER(F7871),"测试名单无纯氢GPS","缺失"),IF(ISNUMBER(E7871),"非测试日仪表","缺失"))))</x:f>
        <x:v>非测试日纯氢</x:v>
      </x:c>
      <x:c r="L7871" s="7" t="n">
        <x:f>IF(K7871="缺失","",IF(K7871="非测试日纯氢",G7871,IF(K7871="非测试日仪表",E7871,F7871)))</x:f>
        <x:v>194.7</x:v>
      </x:c>
      <x:c r="M7871" s="2" t="n">
        <x:f>IF(K7871="缺失",1,0)</x:f>
        <x:v>0</x:v>
      </x:c>
      <x:c r="N7871" s="2" t="str">
        <x:v>车辆里程查询_20260901-20260930_1024辆_仪表里程.xlsx / W377</x:v>
      </x:c>
      <x:c r="O7871" s="2" t="str">
        <x:v>车辆里程查询_20260901-20260930_1024辆_GPS里程.xlsx / W379</x:v>
      </x:c>
      <x:c r="P7871" s="2" t="str">
        <x:v>车辆纯氢气里程查询_20260901-20260930_1024辆.xlsx / W933</x:v>
      </x:c>
    </x:row>
    <x:row r="7872" ht="22" customHeight="1">
      <x:c r="A7872" s="2" t="n">
        <x:v>309</x:v>
      </x:c>
      <x:c r="B7872" s="2" t="str">
        <x:v>粤A02393F</x:v>
      </x:c>
      <x:c r="C7872" s="2" t="str">
        <x:v>秦挺</x:v>
      </x:c>
      <x:c r="D7872" s="8" t="d">
        <x:v>2026-09-20T00:00:00.000Z</x:v>
      </x:c>
      <x:c r="E7872" s="7" t="n">
        <x:v>265.1</x:v>
      </x:c>
      <x:c r="F7872" s="7" t="n">
        <x:v>1723.8</x:v>
      </x:c>
      <x:c r="G7872" s="7" t="n">
        <x:v>263</x:v>
      </x:c>
      <x:c r="H7872" s="2" t="str">
        <x:v>否</x:v>
      </x:c>
      <x:c r="I7872" s="7" t="n">
        <x:f>IF(AND(ISNUMBER(E7872),ISNUMBER(F7872)),E7872-F7872,"")</x:f>
        <x:v>-1458.6999999999998</x:v>
      </x:c>
      <x:c r="J7872" s="2" t="str">
        <x:f>IF(H7872="否","不适用",IF(AND(ISNUMBER(E7872),ISNUMBER(F7872)),IF(I7872&gt;'规则与名单'!$B$2,"是","否"),"未判定"))</x:f>
        <x:v>不适用</x:v>
      </x:c>
      <x:c r="K7872" s="2" t="str">
        <x:f>IF(J7872="是",IF(ISNUMBER(F7872),"测试日GPS","缺失"),IF(ISNUMBER(G7872),"非测试日纯氢",IF(AND(H7872="是",J7872="未判定"),IF(ISNUMBER(F7872),"测试名单无纯氢GPS","缺失"),IF(ISNUMBER(E7872),"非测试日仪表","缺失"))))</x:f>
        <x:v>非测试日纯氢</x:v>
      </x:c>
      <x:c r="L7872" s="7" t="n">
        <x:f>IF(K7872="缺失","",IF(K7872="非测试日纯氢",G7872,IF(K7872="非测试日仪表",E7872,F7872)))</x:f>
        <x:v>263</x:v>
      </x:c>
      <x:c r="M7872" s="2" t="n">
        <x:f>IF(K7872="缺失",1,0)</x:f>
        <x:v>0</x:v>
      </x:c>
      <x:c r="N7872" s="2" t="str">
        <x:v>车辆里程查询_20260901-20260930_1024辆_仪表里程.xlsx / X377</x:v>
      </x:c>
      <x:c r="O7872" s="2" t="str">
        <x:v>车辆里程查询_20260901-20260930_1024辆_GPS里程.xlsx / X379</x:v>
      </x:c>
      <x:c r="P7872" s="2" t="str">
        <x:v>车辆纯氢气里程查询_20260901-20260930_1024辆.xlsx / X933</x:v>
      </x:c>
    </x:row>
    <x:row r="7873" ht="22" customHeight="1">
      <x:c r="A7873" s="2" t="n">
        <x:v>309</x:v>
      </x:c>
      <x:c r="B7873" s="2" t="str">
        <x:v>粤A02393F</x:v>
      </x:c>
      <x:c r="C7873" s="2" t="str">
        <x:v>秦挺</x:v>
      </x:c>
      <x:c r="D7873" s="8" t="d">
        <x:v>2026-09-21T00:00:00.000Z</x:v>
      </x:c>
      <x:c r="E7873" s="7" t="n">
        <x:v>453.8</x:v>
      </x:c>
      <x:c r="F7873" s="7" t="n">
        <x:v>428.5</x:v>
      </x:c>
      <x:c r="G7873" s="7" t="n">
        <x:v>405</x:v>
      </x:c>
      <x:c r="H7873" s="2" t="str">
        <x:v>否</x:v>
      </x:c>
      <x:c r="I7873" s="7" t="n">
        <x:f>IF(AND(ISNUMBER(E7873),ISNUMBER(F7873)),E7873-F7873,"")</x:f>
        <x:v>25.30000000000001</x:v>
      </x:c>
      <x:c r="J7873" s="2" t="str">
        <x:f>IF(H7873="否","不适用",IF(AND(ISNUMBER(E7873),ISNUMBER(F7873)),IF(I7873&gt;'规则与名单'!$B$2,"是","否"),"未判定"))</x:f>
        <x:v>不适用</x:v>
      </x:c>
      <x:c r="K7873" s="2" t="str">
        <x:f>IF(J7873="是",IF(ISNUMBER(F7873),"测试日GPS","缺失"),IF(ISNUMBER(G7873),"非测试日纯氢",IF(AND(H7873="是",J7873="未判定"),IF(ISNUMBER(F7873),"测试名单无纯氢GPS","缺失"),IF(ISNUMBER(E7873),"非测试日仪表","缺失"))))</x:f>
        <x:v>非测试日纯氢</x:v>
      </x:c>
      <x:c r="L7873" s="7" t="n">
        <x:f>IF(K7873="缺失","",IF(K7873="非测试日纯氢",G7873,IF(K7873="非测试日仪表",E7873,F7873)))</x:f>
        <x:v>405</x:v>
      </x:c>
      <x:c r="M7873" s="2" t="n">
        <x:f>IF(K7873="缺失",1,0)</x:f>
        <x:v>0</x:v>
      </x:c>
      <x:c r="N7873" s="2" t="str">
        <x:v>车辆里程查询_20260901-20260930_1024辆_仪表里程.xlsx / Y377</x:v>
      </x:c>
      <x:c r="O7873" s="2" t="str">
        <x:v>车辆里程查询_20260901-20260930_1024辆_GPS里程.xlsx / Y379</x:v>
      </x:c>
      <x:c r="P7873" s="2" t="str">
        <x:v>车辆纯氢气里程查询_20260901-20260930_1024辆.xlsx / Y933</x:v>
      </x:c>
    </x:row>
    <x:row r="7874" ht="22" customHeight="1">
      <x:c r="A7874" s="2" t="n">
        <x:v>309</x:v>
      </x:c>
      <x:c r="B7874" s="2" t="str">
        <x:v>粤A02393F</x:v>
      </x:c>
      <x:c r="C7874" s="2" t="str">
        <x:v>秦挺</x:v>
      </x:c>
      <x:c r="D7874" s="8" t="d">
        <x:v>2026-09-22T00:00:00.000Z</x:v>
      </x:c>
      <x:c r="E7874" s="7" t="n">
        <x:v>247.1</x:v>
      </x:c>
      <x:c r="F7874" s="7" t="n">
        <x:v>233</x:v>
      </x:c>
      <x:c r="G7874" s="7" t="n">
        <x:v>247</x:v>
      </x:c>
      <x:c r="H7874" s="2" t="str">
        <x:v>否</x:v>
      </x:c>
      <x:c r="I7874" s="7" t="n">
        <x:f>IF(AND(ISNUMBER(E7874),ISNUMBER(F7874)),E7874-F7874,"")</x:f>
        <x:v>14.099999999999994</x:v>
      </x:c>
      <x:c r="J7874" s="2" t="str">
        <x:f>IF(H7874="否","不适用",IF(AND(ISNUMBER(E7874),ISNUMBER(F7874)),IF(I7874&gt;'规则与名单'!$B$2,"是","否"),"未判定"))</x:f>
        <x:v>不适用</x:v>
      </x:c>
      <x:c r="K7874" s="2" t="str">
        <x:f>IF(J7874="是",IF(ISNUMBER(F7874),"测试日GPS","缺失"),IF(ISNUMBER(G7874),"非测试日纯氢",IF(AND(H7874="是",J7874="未判定"),IF(ISNUMBER(F7874),"测试名单无纯氢GPS","缺失"),IF(ISNUMBER(E7874),"非测试日仪表","缺失"))))</x:f>
        <x:v>非测试日纯氢</x:v>
      </x:c>
      <x:c r="L7874" s="7" t="n">
        <x:f>IF(K7874="缺失","",IF(K7874="非测试日纯氢",G7874,IF(K7874="非测试日仪表",E7874,F7874)))</x:f>
        <x:v>247</x:v>
      </x:c>
      <x:c r="M7874" s="2" t="n">
        <x:f>IF(K7874="缺失",1,0)</x:f>
        <x:v>0</x:v>
      </x:c>
      <x:c r="N7874" s="2" t="str">
        <x:v>车辆里程查询_20260901-20260930_1024辆_仪表里程.xlsx / Z377</x:v>
      </x:c>
      <x:c r="O7874" s="2" t="str">
        <x:v>车辆里程查询_20260901-20260930_1024辆_GPS里程.xlsx / Z379</x:v>
      </x:c>
      <x:c r="P7874" s="2" t="str">
        <x:v>车辆纯氢气里程查询_20260901-20260930_1024辆.xlsx / Z933</x:v>
      </x:c>
    </x:row>
    <x:row r="7875" ht="22" customHeight="1">
      <x:c r="A7875" s="2" t="n">
        <x:v>309</x:v>
      </x:c>
      <x:c r="B7875" s="2" t="str">
        <x:v>粤A02393F</x:v>
      </x:c>
      <x:c r="C7875" s="2" t="str">
        <x:v>秦挺</x:v>
      </x:c>
      <x:c r="D7875" s="8" t="d">
        <x:v>2026-09-23T00:00:00.000Z</x:v>
      </x:c>
      <x:c r="E7875" s="7" t="n">
        <x:v>234</x:v>
      </x:c>
      <x:c r="F7875" s="7" t="n">
        <x:v>362.6</x:v>
      </x:c>
      <x:c r="G7875" s="7" t="n">
        <x:v>234</x:v>
      </x:c>
      <x:c r="H7875" s="2" t="str">
        <x:v>否</x:v>
      </x:c>
      <x:c r="I7875" s="7" t="n">
        <x:f>IF(AND(ISNUMBER(E7875),ISNUMBER(F7875)),E7875-F7875,"")</x:f>
        <x:v>-128.60000000000002</x:v>
      </x:c>
      <x:c r="J7875" s="2" t="str">
        <x:f>IF(H7875="否","不适用",IF(AND(ISNUMBER(E7875),ISNUMBER(F7875)),IF(I7875&gt;'规则与名单'!$B$2,"是","否"),"未判定"))</x:f>
        <x:v>不适用</x:v>
      </x:c>
      <x:c r="K7875" s="2" t="str">
        <x:f>IF(J7875="是",IF(ISNUMBER(F7875),"测试日GPS","缺失"),IF(ISNUMBER(G7875),"非测试日纯氢",IF(AND(H7875="是",J7875="未判定"),IF(ISNUMBER(F7875),"测试名单无纯氢GPS","缺失"),IF(ISNUMBER(E7875),"非测试日仪表","缺失"))))</x:f>
        <x:v>非测试日纯氢</x:v>
      </x:c>
      <x:c r="L7875" s="7" t="n">
        <x:f>IF(K7875="缺失","",IF(K7875="非测试日纯氢",G7875,IF(K7875="非测试日仪表",E7875,F7875)))</x:f>
        <x:v>234</x:v>
      </x:c>
      <x:c r="M7875" s="2" t="n">
        <x:f>IF(K7875="缺失",1,0)</x:f>
        <x:v>0</x:v>
      </x:c>
      <x:c r="N7875" s="2" t="str">
        <x:v>车辆里程查询_20260901-20260930_1024辆_仪表里程.xlsx / AA377</x:v>
      </x:c>
      <x:c r="O7875" s="2" t="str">
        <x:v>车辆里程查询_20260901-20260930_1024辆_GPS里程.xlsx / AA379</x:v>
      </x:c>
      <x:c r="P7875" s="2" t="str">
        <x:v>车辆纯氢气里程查询_20260901-20260930_1024辆.xlsx / AA933</x:v>
      </x:c>
    </x:row>
    <x:row r="7876" ht="22" customHeight="1">
      <x:c r="A7876" s="2" t="n">
        <x:v>309</x:v>
      </x:c>
      <x:c r="B7876" s="2" t="str">
        <x:v>粤A02393F</x:v>
      </x:c>
      <x:c r="C7876" s="2" t="str">
        <x:v>秦挺</x:v>
      </x:c>
      <x:c r="D7876" s="8" t="d">
        <x:v>2026-09-24T00:00:00.000Z</x:v>
      </x:c>
      <x:c r="E7876" s="7" t="n">
        <x:v>239.5</x:v>
      </x:c>
      <x:c r="F7876" s="7" t="n">
        <x:v>2098.8</x:v>
      </x:c>
      <x:c r="G7876" s="7" t="n">
        <x:v>155.6</x:v>
      </x:c>
      <x:c r="H7876" s="2" t="str">
        <x:v>否</x:v>
      </x:c>
      <x:c r="I7876" s="7" t="n">
        <x:f>IF(AND(ISNUMBER(E7876),ISNUMBER(F7876)),E7876-F7876,"")</x:f>
        <x:v>-1859.3000000000002</x:v>
      </x:c>
      <x:c r="J7876" s="2" t="str">
        <x:f>IF(H7876="否","不适用",IF(AND(ISNUMBER(E7876),ISNUMBER(F7876)),IF(I7876&gt;'规则与名单'!$B$2,"是","否"),"未判定"))</x:f>
        <x:v>不适用</x:v>
      </x:c>
      <x:c r="K7876" s="2" t="str">
        <x:f>IF(J7876="是",IF(ISNUMBER(F7876),"测试日GPS","缺失"),IF(ISNUMBER(G7876),"非测试日纯氢",IF(AND(H7876="是",J7876="未判定"),IF(ISNUMBER(F7876),"测试名单无纯氢GPS","缺失"),IF(ISNUMBER(E7876),"非测试日仪表","缺失"))))</x:f>
        <x:v>非测试日纯氢</x:v>
      </x:c>
      <x:c r="L7876" s="7" t="n">
        <x:f>IF(K7876="缺失","",IF(K7876="非测试日纯氢",G7876,IF(K7876="非测试日仪表",E7876,F7876)))</x:f>
        <x:v>155.6</x:v>
      </x:c>
      <x:c r="M7876" s="2" t="n">
        <x:f>IF(K7876="缺失",1,0)</x:f>
        <x:v>0</x:v>
      </x:c>
      <x:c r="N7876" s="2" t="str">
        <x:v>车辆里程查询_20260901-20260930_1024辆_仪表里程.xlsx / AB377</x:v>
      </x:c>
      <x:c r="O7876" s="2" t="str">
        <x:v>车辆里程查询_20260901-20260930_1024辆_GPS里程.xlsx / AB379</x:v>
      </x:c>
      <x:c r="P7876" s="2" t="str">
        <x:v>车辆纯氢气里程查询_20260901-20260930_1024辆.xlsx / AB933</x:v>
      </x:c>
    </x:row>
    <x:row r="7877" ht="22" customHeight="1">
      <x:c r="A7877" s="2" t="n">
        <x:v>309</x:v>
      </x:c>
      <x:c r="B7877" s="2" t="str">
        <x:v>粤A02393F</x:v>
      </x:c>
      <x:c r="C7877" s="2" t="str">
        <x:v>秦挺</x:v>
      </x:c>
      <x:c r="D7877" s="8" t="d">
        <x:v>2026-09-25T00:00:00.000Z</x:v>
      </x:c>
      <x:c r="E7877" s="7" t="n">
        <x:v>226.3</x:v>
      </x:c>
      <x:c r="F7877" s="7" t="n">
        <x:v>213.4</x:v>
      </x:c>
      <x:c r="G7877" s="7" t="n">
        <x:v>226.2</x:v>
      </x:c>
      <x:c r="H7877" s="2" t="str">
        <x:v>否</x:v>
      </x:c>
      <x:c r="I7877" s="7" t="n">
        <x:f>IF(AND(ISNUMBER(E7877),ISNUMBER(F7877)),E7877-F7877,"")</x:f>
        <x:v>12.900000000000006</x:v>
      </x:c>
      <x:c r="J7877" s="2" t="str">
        <x:f>IF(H7877="否","不适用",IF(AND(ISNUMBER(E7877),ISNUMBER(F7877)),IF(I7877&gt;'规则与名单'!$B$2,"是","否"),"未判定"))</x:f>
        <x:v>不适用</x:v>
      </x:c>
      <x:c r="K7877" s="2" t="str">
        <x:f>IF(J7877="是",IF(ISNUMBER(F7877),"测试日GPS","缺失"),IF(ISNUMBER(G7877),"非测试日纯氢",IF(AND(H7877="是",J7877="未判定"),IF(ISNUMBER(F7877),"测试名单无纯氢GPS","缺失"),IF(ISNUMBER(E7877),"非测试日仪表","缺失"))))</x:f>
        <x:v>非测试日纯氢</x:v>
      </x:c>
      <x:c r="L7877" s="7" t="n">
        <x:f>IF(K7877="缺失","",IF(K7877="非测试日纯氢",G7877,IF(K7877="非测试日仪表",E7877,F7877)))</x:f>
        <x:v>226.2</x:v>
      </x:c>
      <x:c r="M7877" s="2" t="n">
        <x:f>IF(K7877="缺失",1,0)</x:f>
        <x:v>0</x:v>
      </x:c>
      <x:c r="N7877" s="2" t="str">
        <x:v>车辆里程查询_20260901-20260930_1024辆_仪表里程.xlsx / AC377</x:v>
      </x:c>
      <x:c r="O7877" s="2" t="str">
        <x:v>车辆里程查询_20260901-20260930_1024辆_GPS里程.xlsx / AC379</x:v>
      </x:c>
      <x:c r="P7877" s="2" t="str">
        <x:v>车辆纯氢气里程查询_20260901-20260930_1024辆.xlsx / AC933</x:v>
      </x:c>
    </x:row>
    <x:row r="7878" ht="22" customHeight="1">
      <x:c r="A7878" s="2" t="n">
        <x:v>309</x:v>
      </x:c>
      <x:c r="B7878" s="2" t="str">
        <x:v>粤A02393F</x:v>
      </x:c>
      <x:c r="C7878" s="2" t="str">
        <x:v>秦挺</x:v>
      </x:c>
      <x:c r="D7878" s="8" t="d">
        <x:v>2026-09-26T00:00:00.000Z</x:v>
      </x:c>
      <x:c r="E7878" s="7" t="n">
        <x:v>229.4</x:v>
      </x:c>
      <x:c r="F7878" s="7" t="n">
        <x:v>216.2</x:v>
      </x:c>
      <x:c r="G7878" s="7" t="n">
        <x:v>226.1</x:v>
      </x:c>
      <x:c r="H7878" s="2" t="str">
        <x:v>否</x:v>
      </x:c>
      <x:c r="I7878" s="7" t="n">
        <x:f>IF(AND(ISNUMBER(E7878),ISNUMBER(F7878)),E7878-F7878,"")</x:f>
        <x:v>13.200000000000017</x:v>
      </x:c>
      <x:c r="J7878" s="2" t="str">
        <x:f>IF(H7878="否","不适用",IF(AND(ISNUMBER(E7878),ISNUMBER(F7878)),IF(I7878&gt;'规则与名单'!$B$2,"是","否"),"未判定"))</x:f>
        <x:v>不适用</x:v>
      </x:c>
      <x:c r="K7878" s="2" t="str">
        <x:f>IF(J7878="是",IF(ISNUMBER(F7878),"测试日GPS","缺失"),IF(ISNUMBER(G7878),"非测试日纯氢",IF(AND(H7878="是",J7878="未判定"),IF(ISNUMBER(F7878),"测试名单无纯氢GPS","缺失"),IF(ISNUMBER(E7878),"非测试日仪表","缺失"))))</x:f>
        <x:v>非测试日纯氢</x:v>
      </x:c>
      <x:c r="L7878" s="7" t="n">
        <x:f>IF(K7878="缺失","",IF(K7878="非测试日纯氢",G7878,IF(K7878="非测试日仪表",E7878,F7878)))</x:f>
        <x:v>226.1</x:v>
      </x:c>
      <x:c r="M7878" s="2" t="n">
        <x:f>IF(K7878="缺失",1,0)</x:f>
        <x:v>0</x:v>
      </x:c>
      <x:c r="N7878" s="2" t="str">
        <x:v>车辆里程查询_20260901-20260930_1024辆_仪表里程.xlsx / AD377</x:v>
      </x:c>
      <x:c r="O7878" s="2" t="str">
        <x:v>车辆里程查询_20260901-20260930_1024辆_GPS里程.xlsx / AD379</x:v>
      </x:c>
      <x:c r="P7878" s="2" t="str">
        <x:v>车辆纯氢气里程查询_20260901-20260930_1024辆.xlsx / AD933</x:v>
      </x:c>
    </x:row>
    <x:row r="7879" ht="22" customHeight="1">
      <x:c r="A7879" s="2" t="n">
        <x:v>309</x:v>
      </x:c>
      <x:c r="B7879" s="2" t="str">
        <x:v>粤A02393F</x:v>
      </x:c>
      <x:c r="C7879" s="2" t="str">
        <x:v>秦挺</x:v>
      </x:c>
      <x:c r="D7879" s="8" t="d">
        <x:v>2026-09-27T00:00:00.000Z</x:v>
      </x:c>
      <x:c r="E7879" s="7" t="n">
        <x:v>217.5</x:v>
      </x:c>
      <x:c r="F7879" s="7" t="n">
        <x:v>326.7</x:v>
      </x:c>
      <x:c r="G7879" s="7" t="n">
        <x:v>217.2</x:v>
      </x:c>
      <x:c r="H7879" s="2" t="str">
        <x:v>否</x:v>
      </x:c>
      <x:c r="I7879" s="7" t="n">
        <x:f>IF(AND(ISNUMBER(E7879),ISNUMBER(F7879)),E7879-F7879,"")</x:f>
        <x:v>-109.19999999999999</x:v>
      </x:c>
      <x:c r="J7879" s="2" t="str">
        <x:f>IF(H7879="否","不适用",IF(AND(ISNUMBER(E7879),ISNUMBER(F7879)),IF(I7879&gt;'规则与名单'!$B$2,"是","否"),"未判定"))</x:f>
        <x:v>不适用</x:v>
      </x:c>
      <x:c r="K7879" s="2" t="str">
        <x:f>IF(J7879="是",IF(ISNUMBER(F7879),"测试日GPS","缺失"),IF(ISNUMBER(G7879),"非测试日纯氢",IF(AND(H7879="是",J7879="未判定"),IF(ISNUMBER(F7879),"测试名单无纯氢GPS","缺失"),IF(ISNUMBER(E7879),"非测试日仪表","缺失"))))</x:f>
        <x:v>非测试日纯氢</x:v>
      </x:c>
      <x:c r="L7879" s="7" t="n">
        <x:f>IF(K7879="缺失","",IF(K7879="非测试日纯氢",G7879,IF(K7879="非测试日仪表",E7879,F7879)))</x:f>
        <x:v>217.2</x:v>
      </x:c>
      <x:c r="M7879" s="2" t="n">
        <x:f>IF(K7879="缺失",1,0)</x:f>
        <x:v>0</x:v>
      </x:c>
      <x:c r="N7879" s="2" t="str">
        <x:v>车辆里程查询_20260901-20260930_1024辆_仪表里程.xlsx / AE377</x:v>
      </x:c>
      <x:c r="O7879" s="2" t="str">
        <x:v>车辆里程查询_20260901-20260930_1024辆_GPS里程.xlsx / AE379</x:v>
      </x:c>
      <x:c r="P7879" s="2" t="str">
        <x:v>车辆纯氢气里程查询_20260901-20260930_1024辆.xlsx / AE933</x:v>
      </x:c>
    </x:row>
    <x:row r="7880" ht="22" customHeight="1">
      <x:c r="A7880" s="2" t="n">
        <x:v>309</x:v>
      </x:c>
      <x:c r="B7880" s="2" t="str">
        <x:v>粤A02393F</x:v>
      </x:c>
      <x:c r="C7880" s="2" t="str">
        <x:v>秦挺</x:v>
      </x:c>
      <x:c r="D7880" s="8" t="d">
        <x:v>2026-09-28T00:00:00.000Z</x:v>
      </x:c>
      <x:c r="E7880" s="7" t="n">
        <x:v>248.9</x:v>
      </x:c>
      <x:c r="F7880" s="7" t="n">
        <x:v>1433.4</x:v>
      </x:c>
      <x:c r="G7880" s="7" t="n">
        <x:v>248.8</x:v>
      </x:c>
      <x:c r="H7880" s="2" t="str">
        <x:v>否</x:v>
      </x:c>
      <x:c r="I7880" s="7" t="n">
        <x:f>IF(AND(ISNUMBER(E7880),ISNUMBER(F7880)),E7880-F7880,"")</x:f>
        <x:v>-1184.5</x:v>
      </x:c>
      <x:c r="J7880" s="2" t="str">
        <x:f>IF(H7880="否","不适用",IF(AND(ISNUMBER(E7880),ISNUMBER(F7880)),IF(I7880&gt;'规则与名单'!$B$2,"是","否"),"未判定"))</x:f>
        <x:v>不适用</x:v>
      </x:c>
      <x:c r="K7880" s="2" t="str">
        <x:f>IF(J7880="是",IF(ISNUMBER(F7880),"测试日GPS","缺失"),IF(ISNUMBER(G7880),"非测试日纯氢",IF(AND(H7880="是",J7880="未判定"),IF(ISNUMBER(F7880),"测试名单无纯氢GPS","缺失"),IF(ISNUMBER(E7880),"非测试日仪表","缺失"))))</x:f>
        <x:v>非测试日纯氢</x:v>
      </x:c>
      <x:c r="L7880" s="7" t="n">
        <x:f>IF(K7880="缺失","",IF(K7880="非测试日纯氢",G7880,IF(K7880="非测试日仪表",E7880,F7880)))</x:f>
        <x:v>248.8</x:v>
      </x:c>
      <x:c r="M7880" s="2" t="n">
        <x:f>IF(K7880="缺失",1,0)</x:f>
        <x:v>0</x:v>
      </x:c>
      <x:c r="N7880" s="2" t="str">
        <x:v>车辆里程查询_20260901-20260930_1024辆_仪表里程.xlsx / AF377</x:v>
      </x:c>
      <x:c r="O7880" s="2" t="str">
        <x:v>车辆里程查询_20260901-20260930_1024辆_GPS里程.xlsx / AF379</x:v>
      </x:c>
      <x:c r="P7880" s="2" t="str">
        <x:v>车辆纯氢气里程查询_20260901-20260930_1024辆.xlsx / AF933</x:v>
      </x:c>
    </x:row>
    <x:row r="7881" ht="22" customHeight="1">
      <x:c r="A7881" s="2" t="n">
        <x:v>309</x:v>
      </x:c>
      <x:c r="B7881" s="2" t="str">
        <x:v>粤A02393F</x:v>
      </x:c>
      <x:c r="C7881" s="2" t="str">
        <x:v>秦挺</x:v>
      </x:c>
      <x:c r="D7881" s="8" t="d">
        <x:v>2026-09-29T00:00:00.000Z</x:v>
      </x:c>
      <x:c r="E7881" s="7" t="n">
        <x:v>212</x:v>
      </x:c>
      <x:c r="F7881" s="7" t="n">
        <x:v>199.8</x:v>
      </x:c>
      <x:c r="G7881" s="7" t="n">
        <x:v>211.7</x:v>
      </x:c>
      <x:c r="H7881" s="2" t="str">
        <x:v>否</x:v>
      </x:c>
      <x:c r="I7881" s="7" t="n">
        <x:f>IF(AND(ISNUMBER(E7881),ISNUMBER(F7881)),E7881-F7881,"")</x:f>
        <x:v>12.199999999999989</x:v>
      </x:c>
      <x:c r="J7881" s="2" t="str">
        <x:f>IF(H7881="否","不适用",IF(AND(ISNUMBER(E7881),ISNUMBER(F7881)),IF(I7881&gt;'规则与名单'!$B$2,"是","否"),"未判定"))</x:f>
        <x:v>不适用</x:v>
      </x:c>
      <x:c r="K7881" s="2" t="str">
        <x:f>IF(J7881="是",IF(ISNUMBER(F7881),"测试日GPS","缺失"),IF(ISNUMBER(G7881),"非测试日纯氢",IF(AND(H7881="是",J7881="未判定"),IF(ISNUMBER(F7881),"测试名单无纯氢GPS","缺失"),IF(ISNUMBER(E7881),"非测试日仪表","缺失"))))</x:f>
        <x:v>非测试日纯氢</x:v>
      </x:c>
      <x:c r="L7881" s="7" t="n">
        <x:f>IF(K7881="缺失","",IF(K7881="非测试日纯氢",G7881,IF(K7881="非测试日仪表",E7881,F7881)))</x:f>
        <x:v>211.7</x:v>
      </x:c>
      <x:c r="M7881" s="2" t="n">
        <x:f>IF(K7881="缺失",1,0)</x:f>
        <x:v>0</x:v>
      </x:c>
      <x:c r="N7881" s="2" t="str">
        <x:v>车辆里程查询_20260901-20260930_1024辆_仪表里程.xlsx / AG377</x:v>
      </x:c>
      <x:c r="O7881" s="2" t="str">
        <x:v>车辆里程查询_20260901-20260930_1024辆_GPS里程.xlsx / AG379</x:v>
      </x:c>
      <x:c r="P7881" s="2" t="str">
        <x:v>车辆纯氢气里程查询_20260901-20260930_1024辆.xlsx / AG933</x:v>
      </x:c>
    </x:row>
    <x:row r="7882" ht="22" customHeight="1">
      <x:c r="A7882" s="2" t="n">
        <x:v>309</x:v>
      </x:c>
      <x:c r="B7882" s="2" t="str">
        <x:v>粤A02393F</x:v>
      </x:c>
      <x:c r="C7882" s="2" t="str">
        <x:v>秦挺</x:v>
      </x:c>
      <x:c r="D7882" s="8" t="d">
        <x:v>2026-09-30T00:00:00.000Z</x:v>
      </x:c>
      <x:c r="E7882" s="7" t="n">
        <x:v>243.5</x:v>
      </x:c>
      <x:c r="F7882" s="7" t="n">
        <x:v>1420.1</x:v>
      </x:c>
      <x:c r="G7882" s="7" t="n">
        <x:v>243.3</x:v>
      </x:c>
      <x:c r="H7882" s="2" t="str">
        <x:v>否</x:v>
      </x:c>
      <x:c r="I7882" s="7" t="n">
        <x:f>IF(AND(ISNUMBER(E7882),ISNUMBER(F7882)),E7882-F7882,"")</x:f>
        <x:v>-1176.6</x:v>
      </x:c>
      <x:c r="J7882" s="2" t="str">
        <x:f>IF(H7882="否","不适用",IF(AND(ISNUMBER(E7882),ISNUMBER(F7882)),IF(I7882&gt;'规则与名单'!$B$2,"是","否"),"未判定"))</x:f>
        <x:v>不适用</x:v>
      </x:c>
      <x:c r="K7882" s="2" t="str">
        <x:f>IF(J7882="是",IF(ISNUMBER(F7882),"测试日GPS","缺失"),IF(ISNUMBER(G7882),"非测试日纯氢",IF(AND(H7882="是",J7882="未判定"),IF(ISNUMBER(F7882),"测试名单无纯氢GPS","缺失"),IF(ISNUMBER(E7882),"非测试日仪表","缺失"))))</x:f>
        <x:v>非测试日纯氢</x:v>
      </x:c>
      <x:c r="L7882" s="7" t="n">
        <x:f>IF(K7882="缺失","",IF(K7882="非测试日纯氢",G7882,IF(K7882="非测试日仪表",E7882,F7882)))</x:f>
        <x:v>243.3</x:v>
      </x:c>
      <x:c r="M7882" s="2" t="n">
        <x:f>IF(K7882="缺失",1,0)</x:f>
        <x:v>0</x:v>
      </x:c>
      <x:c r="N7882" s="2" t="str">
        <x:v>车辆里程查询_20260901-20260930_1024辆_仪表里程.xlsx / AH377</x:v>
      </x:c>
      <x:c r="O7882" s="2" t="str">
        <x:v>车辆里程查询_20260901-20260930_1024辆_GPS里程.xlsx / AH379</x:v>
      </x:c>
      <x:c r="P7882" s="2" t="str">
        <x:v>车辆纯氢气里程查询_20260901-20260930_1024辆.xlsx / AH933</x:v>
      </x:c>
    </x:row>
    <x:row r="7883" ht="22" customHeight="1">
      <x:c r="A7883" s="2" t="n">
        <x:v>310</x:v>
      </x:c>
      <x:c r="B7883" s="2" t="str">
        <x:v>粤A02956F</x:v>
      </x:c>
      <x:c r="C7883" s="2" t="str">
        <x:v>秦挺</x:v>
      </x:c>
      <x:c r="D7883" s="8" t="d">
        <x:v>2026-09-01T00:00:00.000Z</x:v>
      </x:c>
      <x:c r="E7883" s="7" t="n">
        <x:v>98.5</x:v>
      </x:c>
      <x:c r="F7883" s="7" t="n">
        <x:v>94.1</x:v>
      </x:c>
      <x:c r="G7883" s="7" t="n">
        <x:v>6.1</x:v>
      </x:c>
      <x:c r="H7883" s="2" t="str">
        <x:v>否</x:v>
      </x:c>
      <x:c r="I7883" s="7" t="n">
        <x:f>IF(AND(ISNUMBER(E7883),ISNUMBER(F7883)),E7883-F7883,"")</x:f>
        <x:v>4.400000000000006</x:v>
      </x:c>
      <x:c r="J7883" s="2" t="str">
        <x:f>IF(H7883="否","不适用",IF(AND(ISNUMBER(E7883),ISNUMBER(F7883)),IF(I7883&gt;'规则与名单'!$B$2,"是","否"),"未判定"))</x:f>
        <x:v>不适用</x:v>
      </x:c>
      <x:c r="K7883" s="2" t="str">
        <x:f>IF(J7883="是",IF(ISNUMBER(F7883),"测试日GPS","缺失"),IF(ISNUMBER(G7883),"非测试日纯氢",IF(AND(H7883="是",J7883="未判定"),IF(ISNUMBER(F7883),"测试名单无纯氢GPS","缺失"),IF(ISNUMBER(E7883),"非测试日仪表","缺失"))))</x:f>
        <x:v>非测试日纯氢</x:v>
      </x:c>
      <x:c r="L7883" s="7" t="n">
        <x:f>IF(K7883="缺失","",IF(K7883="非测试日纯氢",G7883,IF(K7883="非测试日仪表",E7883,F7883)))</x:f>
        <x:v>6.1</x:v>
      </x:c>
      <x:c r="M7883" s="2" t="n">
        <x:f>IF(K7883="缺失",1,0)</x:f>
        <x:v>0</x:v>
      </x:c>
      <x:c r="N7883" s="2" t="str">
        <x:v>车辆里程查询_20260901-20260930_1024辆_仪表里程.xlsx / E385</x:v>
      </x:c>
      <x:c r="O7883" s="2" t="str">
        <x:v>车辆里程查询_20260901-20260930_1024辆_GPS里程.xlsx / E387</x:v>
      </x:c>
      <x:c r="P7883" s="2" t="str">
        <x:v>车辆纯氢气里程查询_20260901-20260930_1024辆.xlsx / E965</x:v>
      </x:c>
    </x:row>
    <x:row r="7884" ht="22" customHeight="1">
      <x:c r="A7884" s="2" t="n">
        <x:v>310</x:v>
      </x:c>
      <x:c r="B7884" s="2" t="str">
        <x:v>粤A02956F</x:v>
      </x:c>
      <x:c r="C7884" s="2" t="str">
        <x:v>秦挺</x:v>
      </x:c>
      <x:c r="D7884" s="8" t="d">
        <x:v>2026-09-02T00:00:00.000Z</x:v>
      </x:c>
      <x:c r="E7884" s="7" t="n">
        <x:v>66.6</x:v>
      </x:c>
      <x:c r="F7884" s="7" t="n">
        <x:v>63.4</x:v>
      </x:c>
      <x:c r="G7884" s="7" t="n">
        <x:v>0.1</x:v>
      </x:c>
      <x:c r="H7884" s="2" t="str">
        <x:v>否</x:v>
      </x:c>
      <x:c r="I7884" s="7" t="n">
        <x:f>IF(AND(ISNUMBER(E7884),ISNUMBER(F7884)),E7884-F7884,"")</x:f>
        <x:v>3.1999999999999957</x:v>
      </x:c>
      <x:c r="J7884" s="2" t="str">
        <x:f>IF(H7884="否","不适用",IF(AND(ISNUMBER(E7884),ISNUMBER(F7884)),IF(I7884&gt;'规则与名单'!$B$2,"是","否"),"未判定"))</x:f>
        <x:v>不适用</x:v>
      </x:c>
      <x:c r="K7884" s="2" t="str">
        <x:f>IF(J7884="是",IF(ISNUMBER(F7884),"测试日GPS","缺失"),IF(ISNUMBER(G7884),"非测试日纯氢",IF(AND(H7884="是",J7884="未判定"),IF(ISNUMBER(F7884),"测试名单无纯氢GPS","缺失"),IF(ISNUMBER(E7884),"非测试日仪表","缺失"))))</x:f>
        <x:v>非测试日纯氢</x:v>
      </x:c>
      <x:c r="L7884" s="7" t="n">
        <x:f>IF(K7884="缺失","",IF(K7884="非测试日纯氢",G7884,IF(K7884="非测试日仪表",E7884,F7884)))</x:f>
        <x:v>0.1</x:v>
      </x:c>
      <x:c r="M7884" s="2" t="n">
        <x:f>IF(K7884="缺失",1,0)</x:f>
        <x:v>0</x:v>
      </x:c>
      <x:c r="N7884" s="2" t="str">
        <x:v>车辆里程查询_20260901-20260930_1024辆_仪表里程.xlsx / F385</x:v>
      </x:c>
      <x:c r="O7884" s="2" t="str">
        <x:v>车辆里程查询_20260901-20260930_1024辆_GPS里程.xlsx / F387</x:v>
      </x:c>
      <x:c r="P7884" s="2" t="str">
        <x:v>车辆纯氢气里程查询_20260901-20260930_1024辆.xlsx / F965</x:v>
      </x:c>
    </x:row>
    <x:row r="7885" ht="22" customHeight="1">
      <x:c r="A7885" s="2" t="n">
        <x:v>310</x:v>
      </x:c>
      <x:c r="B7885" s="2" t="str">
        <x:v>粤A02956F</x:v>
      </x:c>
      <x:c r="C7885" s="2" t="str">
        <x:v>秦挺</x:v>
      </x:c>
      <x:c r="D7885" s="8" t="d">
        <x:v>2026-09-03T00:00:00.000Z</x:v>
      </x:c>
      <x:c r="E7885" s="7" t="n">
        <x:v>94.3</x:v>
      </x:c>
      <x:c r="F7885" s="7" t="n">
        <x:v>89.5</x:v>
      </x:c>
      <x:c r="G7885" s="7" t="n">
        <x:v>6.3</x:v>
      </x:c>
      <x:c r="H7885" s="2" t="str">
        <x:v>否</x:v>
      </x:c>
      <x:c r="I7885" s="7" t="n">
        <x:f>IF(AND(ISNUMBER(E7885),ISNUMBER(F7885)),E7885-F7885,"")</x:f>
        <x:v>4.799999999999997</x:v>
      </x:c>
      <x:c r="J7885" s="2" t="str">
        <x:f>IF(H7885="否","不适用",IF(AND(ISNUMBER(E7885),ISNUMBER(F7885)),IF(I7885&gt;'规则与名单'!$B$2,"是","否"),"未判定"))</x:f>
        <x:v>不适用</x:v>
      </x:c>
      <x:c r="K7885" s="2" t="str">
        <x:f>IF(J7885="是",IF(ISNUMBER(F7885),"测试日GPS","缺失"),IF(ISNUMBER(G7885),"非测试日纯氢",IF(AND(H7885="是",J7885="未判定"),IF(ISNUMBER(F7885),"测试名单无纯氢GPS","缺失"),IF(ISNUMBER(E7885),"非测试日仪表","缺失"))))</x:f>
        <x:v>非测试日纯氢</x:v>
      </x:c>
      <x:c r="L7885" s="7" t="n">
        <x:f>IF(K7885="缺失","",IF(K7885="非测试日纯氢",G7885,IF(K7885="非测试日仪表",E7885,F7885)))</x:f>
        <x:v>6.3</x:v>
      </x:c>
      <x:c r="M7885" s="2" t="n">
        <x:f>IF(K7885="缺失",1,0)</x:f>
        <x:v>0</x:v>
      </x:c>
      <x:c r="N7885" s="2" t="str">
        <x:v>车辆里程查询_20260901-20260930_1024辆_仪表里程.xlsx / G385</x:v>
      </x:c>
      <x:c r="O7885" s="2" t="str">
        <x:v>车辆里程查询_20260901-20260930_1024辆_GPS里程.xlsx / G387</x:v>
      </x:c>
      <x:c r="P7885" s="2" t="str">
        <x:v>车辆纯氢气里程查询_20260901-20260930_1024辆.xlsx / G965</x:v>
      </x:c>
    </x:row>
    <x:row r="7886" ht="22" customHeight="1">
      <x:c r="A7886" s="2" t="n">
        <x:v>310</x:v>
      </x:c>
      <x:c r="B7886" s="2" t="str">
        <x:v>粤A02956F</x:v>
      </x:c>
      <x:c r="C7886" s="2" t="str">
        <x:v>秦挺</x:v>
      </x:c>
      <x:c r="D7886" s="8" t="d">
        <x:v>2026-09-04T00:00:00.000Z</x:v>
      </x:c>
      <x:c r="E7886" s="7" t="n">
        <x:v>14.1</x:v>
      </x:c>
      <x:c r="F7886" s="7" t="n">
        <x:v>30</x:v>
      </x:c>
      <x:c r="G7886" s="7" t="n">
        <x:v>5.9</x:v>
      </x:c>
      <x:c r="H7886" s="2" t="str">
        <x:v>否</x:v>
      </x:c>
      <x:c r="I7886" s="7" t="n">
        <x:f>IF(AND(ISNUMBER(E7886),ISNUMBER(F7886)),E7886-F7886,"")</x:f>
        <x:v>-15.9</x:v>
      </x:c>
      <x:c r="J7886" s="2" t="str">
        <x:f>IF(H7886="否","不适用",IF(AND(ISNUMBER(E7886),ISNUMBER(F7886)),IF(I7886&gt;'规则与名单'!$B$2,"是","否"),"未判定"))</x:f>
        <x:v>不适用</x:v>
      </x:c>
      <x:c r="K7886" s="2" t="str">
        <x:f>IF(J7886="是",IF(ISNUMBER(F7886),"测试日GPS","缺失"),IF(ISNUMBER(G7886),"非测试日纯氢",IF(AND(H7886="是",J7886="未判定"),IF(ISNUMBER(F7886),"测试名单无纯氢GPS","缺失"),IF(ISNUMBER(E7886),"非测试日仪表","缺失"))))</x:f>
        <x:v>非测试日纯氢</x:v>
      </x:c>
      <x:c r="L7886" s="7" t="n">
        <x:f>IF(K7886="缺失","",IF(K7886="非测试日纯氢",G7886,IF(K7886="非测试日仪表",E7886,F7886)))</x:f>
        <x:v>5.9</x:v>
      </x:c>
      <x:c r="M7886" s="2" t="n">
        <x:f>IF(K7886="缺失",1,0)</x:f>
        <x:v>0</x:v>
      </x:c>
      <x:c r="N7886" s="2" t="str">
        <x:v>车辆里程查询_20260901-20260930_1024辆_仪表里程.xlsx / H385</x:v>
      </x:c>
      <x:c r="O7886" s="2" t="str">
        <x:v>车辆里程查询_20260901-20260930_1024辆_GPS里程.xlsx / H387</x:v>
      </x:c>
      <x:c r="P7886" s="2" t="str">
        <x:v>车辆纯氢气里程查询_20260901-20260930_1024辆.xlsx / H965</x:v>
      </x:c>
    </x:row>
    <x:row r="7887" ht="22" customHeight="1">
      <x:c r="A7887" s="2" t="n">
        <x:v>310</x:v>
      </x:c>
      <x:c r="B7887" s="2" t="str">
        <x:v>粤A02956F</x:v>
      </x:c>
      <x:c r="C7887" s="2" t="str">
        <x:v>秦挺</x:v>
      </x:c>
      <x:c r="D7887" s="8" t="d">
        <x:v>2026-09-05T00:00:00.000Z</x:v>
      </x:c>
      <x:c r="E7887" s="7" t="n">
        <x:v>67.9</x:v>
      </x:c>
      <x:c r="F7887" s="7" t="n">
        <x:v>76</x:v>
      </x:c>
      <x:c r="G7887" s="7" t="n">
        <x:v>10.5</x:v>
      </x:c>
      <x:c r="H7887" s="2" t="str">
        <x:v>否</x:v>
      </x:c>
      <x:c r="I7887" s="7" t="n">
        <x:f>IF(AND(ISNUMBER(E7887),ISNUMBER(F7887)),E7887-F7887,"")</x:f>
        <x:v>-8.099999999999994</x:v>
      </x:c>
      <x:c r="J7887" s="2" t="str">
        <x:f>IF(H7887="否","不适用",IF(AND(ISNUMBER(E7887),ISNUMBER(F7887)),IF(I7887&gt;'规则与名单'!$B$2,"是","否"),"未判定"))</x:f>
        <x:v>不适用</x:v>
      </x:c>
      <x:c r="K7887" s="2" t="str">
        <x:f>IF(J7887="是",IF(ISNUMBER(F7887),"测试日GPS","缺失"),IF(ISNUMBER(G7887),"非测试日纯氢",IF(AND(H7887="是",J7887="未判定"),IF(ISNUMBER(F7887),"测试名单无纯氢GPS","缺失"),IF(ISNUMBER(E7887),"非测试日仪表","缺失"))))</x:f>
        <x:v>非测试日纯氢</x:v>
      </x:c>
      <x:c r="L7887" s="7" t="n">
        <x:f>IF(K7887="缺失","",IF(K7887="非测试日纯氢",G7887,IF(K7887="非测试日仪表",E7887,F7887)))</x:f>
        <x:v>10.5</x:v>
      </x:c>
      <x:c r="M7887" s="2" t="n">
        <x:f>IF(K7887="缺失",1,0)</x:f>
        <x:v>0</x:v>
      </x:c>
      <x:c r="N7887" s="2" t="str">
        <x:v>车辆里程查询_20260901-20260930_1024辆_仪表里程.xlsx / I385</x:v>
      </x:c>
      <x:c r="O7887" s="2" t="str">
        <x:v>车辆里程查询_20260901-20260930_1024辆_GPS里程.xlsx / I387</x:v>
      </x:c>
      <x:c r="P7887" s="2" t="str">
        <x:v>车辆纯氢气里程查询_20260901-20260930_1024辆.xlsx / I965</x:v>
      </x:c>
    </x:row>
    <x:row r="7888" ht="22" customHeight="1">
      <x:c r="A7888" s="2" t="n">
        <x:v>310</x:v>
      </x:c>
      <x:c r="B7888" s="2" t="str">
        <x:v>粤A02956F</x:v>
      </x:c>
      <x:c r="C7888" s="2" t="str">
        <x:v>秦挺</x:v>
      </x:c>
      <x:c r="D7888" s="8" t="d">
        <x:v>2026-09-06T00:00:00.000Z</x:v>
      </x:c>
      <x:c r="E7888" s="7" t="n">
        <x:v>120.7</x:v>
      </x:c>
      <x:c r="F7888" s="7" t="n">
        <x:v>86.5</x:v>
      </x:c>
      <x:c r="G7888" s="7" t="n">
        <x:v>2.8</x:v>
      </x:c>
      <x:c r="H7888" s="2" t="str">
        <x:v>否</x:v>
      </x:c>
      <x:c r="I7888" s="7" t="n">
        <x:f>IF(AND(ISNUMBER(E7888),ISNUMBER(F7888)),E7888-F7888,"")</x:f>
        <x:v>34.2</x:v>
      </x:c>
      <x:c r="J7888" s="2" t="str">
        <x:f>IF(H7888="否","不适用",IF(AND(ISNUMBER(E7888),ISNUMBER(F7888)),IF(I7888&gt;'规则与名单'!$B$2,"是","否"),"未判定"))</x:f>
        <x:v>不适用</x:v>
      </x:c>
      <x:c r="K7888" s="2" t="str">
        <x:f>IF(J7888="是",IF(ISNUMBER(F7888),"测试日GPS","缺失"),IF(ISNUMBER(G7888),"非测试日纯氢",IF(AND(H7888="是",J7888="未判定"),IF(ISNUMBER(F7888),"测试名单无纯氢GPS","缺失"),IF(ISNUMBER(E7888),"非测试日仪表","缺失"))))</x:f>
        <x:v>非测试日纯氢</x:v>
      </x:c>
      <x:c r="L7888" s="7" t="n">
        <x:f>IF(K7888="缺失","",IF(K7888="非测试日纯氢",G7888,IF(K7888="非测试日仪表",E7888,F7888)))</x:f>
        <x:v>2.8</x:v>
      </x:c>
      <x:c r="M7888" s="2" t="n">
        <x:f>IF(K7888="缺失",1,0)</x:f>
        <x:v>0</x:v>
      </x:c>
      <x:c r="N7888" s="2" t="str">
        <x:v>车辆里程查询_20260901-20260930_1024辆_仪表里程.xlsx / J385</x:v>
      </x:c>
      <x:c r="O7888" s="2" t="str">
        <x:v>车辆里程查询_20260901-20260930_1024辆_GPS里程.xlsx / J387</x:v>
      </x:c>
      <x:c r="P7888" s="2" t="str">
        <x:v>车辆纯氢气里程查询_20260901-20260930_1024辆.xlsx / J965</x:v>
      </x:c>
    </x:row>
    <x:row r="7889" ht="22" customHeight="1">
      <x:c r="A7889" s="2" t="n">
        <x:v>310</x:v>
      </x:c>
      <x:c r="B7889" s="2" t="str">
        <x:v>粤A02956F</x:v>
      </x:c>
      <x:c r="C7889" s="2" t="str">
        <x:v>秦挺</x:v>
      </x:c>
      <x:c r="D7889" s="8" t="d">
        <x:v>2026-09-07T00:00:00.000Z</x:v>
      </x:c>
      <x:c r="E7889" s="7" t="n">
        <x:v>76.6</x:v>
      </x:c>
      <x:c r="F7889" s="7" t="n">
        <x:v>72.9</x:v>
      </x:c>
      <x:c r="G7889" s="7" t="n">
        <x:v>1.4</x:v>
      </x:c>
      <x:c r="H7889" s="2" t="str">
        <x:v>否</x:v>
      </x:c>
      <x:c r="I7889" s="7" t="n">
        <x:f>IF(AND(ISNUMBER(E7889),ISNUMBER(F7889)),E7889-F7889,"")</x:f>
        <x:v>3.6999999999999886</x:v>
      </x:c>
      <x:c r="J7889" s="2" t="str">
        <x:f>IF(H7889="否","不适用",IF(AND(ISNUMBER(E7889),ISNUMBER(F7889)),IF(I7889&gt;'规则与名单'!$B$2,"是","否"),"未判定"))</x:f>
        <x:v>不适用</x:v>
      </x:c>
      <x:c r="K7889" s="2" t="str">
        <x:f>IF(J7889="是",IF(ISNUMBER(F7889),"测试日GPS","缺失"),IF(ISNUMBER(G7889),"非测试日纯氢",IF(AND(H7889="是",J7889="未判定"),IF(ISNUMBER(F7889),"测试名单无纯氢GPS","缺失"),IF(ISNUMBER(E7889),"非测试日仪表","缺失"))))</x:f>
        <x:v>非测试日纯氢</x:v>
      </x:c>
      <x:c r="L7889" s="7" t="n">
        <x:f>IF(K7889="缺失","",IF(K7889="非测试日纯氢",G7889,IF(K7889="非测试日仪表",E7889,F7889)))</x:f>
        <x:v>1.4</x:v>
      </x:c>
      <x:c r="M7889" s="2" t="n">
        <x:f>IF(K7889="缺失",1,0)</x:f>
        <x:v>0</x:v>
      </x:c>
      <x:c r="N7889" s="2" t="str">
        <x:v>车辆里程查询_20260901-20260930_1024辆_仪表里程.xlsx / K385</x:v>
      </x:c>
      <x:c r="O7889" s="2" t="str">
        <x:v>车辆里程查询_20260901-20260930_1024辆_GPS里程.xlsx / K387</x:v>
      </x:c>
      <x:c r="P7889" s="2" t="str">
        <x:v>车辆纯氢气里程查询_20260901-20260930_1024辆.xlsx / K965</x:v>
      </x:c>
    </x:row>
    <x:row r="7890" ht="22" customHeight="1">
      <x:c r="A7890" s="2" t="n">
        <x:v>310</x:v>
      </x:c>
      <x:c r="B7890" s="2" t="str">
        <x:v>粤A02956F</x:v>
      </x:c>
      <x:c r="C7890" s="2" t="str">
        <x:v>秦挺</x:v>
      </x:c>
      <x:c r="D7890" s="8" t="d">
        <x:v>2026-09-08T00:00:00.000Z</x:v>
      </x:c>
      <x:c r="E7890" s="7" t="n">
        <x:v>77.6</x:v>
      </x:c>
      <x:c r="F7890" s="7" t="n">
        <x:v>73.7</x:v>
      </x:c>
      <x:c r="G7890" s="7" t="n">
        <x:v>1.7</x:v>
      </x:c>
      <x:c r="H7890" s="2" t="str">
        <x:v>否</x:v>
      </x:c>
      <x:c r="I7890" s="7" t="n">
        <x:f>IF(AND(ISNUMBER(E7890),ISNUMBER(F7890)),E7890-F7890,"")</x:f>
        <x:v>3.8999999999999915</x:v>
      </x:c>
      <x:c r="J7890" s="2" t="str">
        <x:f>IF(H7890="否","不适用",IF(AND(ISNUMBER(E7890),ISNUMBER(F7890)),IF(I7890&gt;'规则与名单'!$B$2,"是","否"),"未判定"))</x:f>
        <x:v>不适用</x:v>
      </x:c>
      <x:c r="K7890" s="2" t="str">
        <x:f>IF(J7890="是",IF(ISNUMBER(F7890),"测试日GPS","缺失"),IF(ISNUMBER(G7890),"非测试日纯氢",IF(AND(H7890="是",J7890="未判定"),IF(ISNUMBER(F7890),"测试名单无纯氢GPS","缺失"),IF(ISNUMBER(E7890),"非测试日仪表","缺失"))))</x:f>
        <x:v>非测试日纯氢</x:v>
      </x:c>
      <x:c r="L7890" s="7" t="n">
        <x:f>IF(K7890="缺失","",IF(K7890="非测试日纯氢",G7890,IF(K7890="非测试日仪表",E7890,F7890)))</x:f>
        <x:v>1.7</x:v>
      </x:c>
      <x:c r="M7890" s="2" t="n">
        <x:f>IF(K7890="缺失",1,0)</x:f>
        <x:v>0</x:v>
      </x:c>
      <x:c r="N7890" s="2" t="str">
        <x:v>车辆里程查询_20260901-20260930_1024辆_仪表里程.xlsx / L385</x:v>
      </x:c>
      <x:c r="O7890" s="2" t="str">
        <x:v>车辆里程查询_20260901-20260930_1024辆_GPS里程.xlsx / L387</x:v>
      </x:c>
      <x:c r="P7890" s="2" t="str">
        <x:v>车辆纯氢气里程查询_20260901-20260930_1024辆.xlsx / L965</x:v>
      </x:c>
    </x:row>
    <x:row r="7891" ht="22" customHeight="1">
      <x:c r="A7891" s="2" t="n">
        <x:v>310</x:v>
      </x:c>
      <x:c r="B7891" s="2" t="str">
        <x:v>粤A02956F</x:v>
      </x:c>
      <x:c r="C7891" s="2" t="str">
        <x:v>秦挺</x:v>
      </x:c>
      <x:c r="D7891" s="8" t="d">
        <x:v>2026-09-09T00:00:00.000Z</x:v>
      </x:c>
      <x:c r="E7891" s="7" t="n">
        <x:v>118.2</x:v>
      </x:c>
      <x:c r="F7891" s="7" t="n">
        <x:v>111.7</x:v>
      </x:c>
      <x:c r="G7891" s="7" t="n">
        <x:v>0</x:v>
      </x:c>
      <x:c r="H7891" s="2" t="str">
        <x:v>否</x:v>
      </x:c>
      <x:c r="I7891" s="7" t="n">
        <x:f>IF(AND(ISNUMBER(E7891),ISNUMBER(F7891)),E7891-F7891,"")</x:f>
        <x:v>6.5</x:v>
      </x:c>
      <x:c r="J7891" s="2" t="str">
        <x:f>IF(H7891="否","不适用",IF(AND(ISNUMBER(E7891),ISNUMBER(F7891)),IF(I7891&gt;'规则与名单'!$B$2,"是","否"),"未判定"))</x:f>
        <x:v>不适用</x:v>
      </x:c>
      <x:c r="K7891" s="2" t="str">
        <x:f>IF(J7891="是",IF(ISNUMBER(F7891),"测试日GPS","缺失"),IF(ISNUMBER(G7891),"非测试日纯氢",IF(AND(H7891="是",J7891="未判定"),IF(ISNUMBER(F7891),"测试名单无纯氢GPS","缺失"),IF(ISNUMBER(E7891),"非测试日仪表","缺失"))))</x:f>
        <x:v>非测试日纯氢</x:v>
      </x:c>
      <x:c r="L7891" s="7" t="n">
        <x:f>IF(K7891="缺失","",IF(K7891="非测试日纯氢",G7891,IF(K7891="非测试日仪表",E7891,F7891)))</x:f>
        <x:v>0</x:v>
      </x:c>
      <x:c r="M7891" s="2" t="n">
        <x:f>IF(K7891="缺失",1,0)</x:f>
        <x:v>0</x:v>
      </x:c>
      <x:c r="N7891" s="2" t="str">
        <x:v>车辆里程查询_20260901-20260930_1024辆_仪表里程.xlsx / M385</x:v>
      </x:c>
      <x:c r="O7891" s="2" t="str">
        <x:v>车辆里程查询_20260901-20260930_1024辆_GPS里程.xlsx / M387</x:v>
      </x:c>
      <x:c r="P7891" s="2" t="str">
        <x:v>车辆纯氢气里程查询_20260901-20260930_1024辆.xlsx / M965</x:v>
      </x:c>
    </x:row>
    <x:row r="7892" ht="22" customHeight="1">
      <x:c r="A7892" s="2" t="n">
        <x:v>310</x:v>
      </x:c>
      <x:c r="B7892" s="2" t="str">
        <x:v>粤A02956F</x:v>
      </x:c>
      <x:c r="C7892" s="2" t="str">
        <x:v>秦挺</x:v>
      </x:c>
      <x:c r="D7892" s="8" t="d">
        <x:v>2026-09-10T00:00:00.000Z</x:v>
      </x:c>
      <x:c r="E7892" s="7" t="n">
        <x:v>32.5</x:v>
      </x:c>
      <x:c r="F7892" s="7" t="n">
        <x:v>30.9</x:v>
      </x:c>
      <x:c r="G7892" s="7" t="n">
        <x:v>0.1</x:v>
      </x:c>
      <x:c r="H7892" s="2" t="str">
        <x:v>否</x:v>
      </x:c>
      <x:c r="I7892" s="7" t="n">
        <x:f>IF(AND(ISNUMBER(E7892),ISNUMBER(F7892)),E7892-F7892,"")</x:f>
        <x:v>1.6000000000000014</x:v>
      </x:c>
      <x:c r="J7892" s="2" t="str">
        <x:f>IF(H7892="否","不适用",IF(AND(ISNUMBER(E7892),ISNUMBER(F7892)),IF(I7892&gt;'规则与名单'!$B$2,"是","否"),"未判定"))</x:f>
        <x:v>不适用</x:v>
      </x:c>
      <x:c r="K7892" s="2" t="str">
        <x:f>IF(J7892="是",IF(ISNUMBER(F7892),"测试日GPS","缺失"),IF(ISNUMBER(G7892),"非测试日纯氢",IF(AND(H7892="是",J7892="未判定"),IF(ISNUMBER(F7892),"测试名单无纯氢GPS","缺失"),IF(ISNUMBER(E7892),"非测试日仪表","缺失"))))</x:f>
        <x:v>非测试日纯氢</x:v>
      </x:c>
      <x:c r="L7892" s="7" t="n">
        <x:f>IF(K7892="缺失","",IF(K7892="非测试日纯氢",G7892,IF(K7892="非测试日仪表",E7892,F7892)))</x:f>
        <x:v>0.1</x:v>
      </x:c>
      <x:c r="M7892" s="2" t="n">
        <x:f>IF(K7892="缺失",1,0)</x:f>
        <x:v>0</x:v>
      </x:c>
      <x:c r="N7892" s="2" t="str">
        <x:v>车辆里程查询_20260901-20260930_1024辆_仪表里程.xlsx / N385</x:v>
      </x:c>
      <x:c r="O7892" s="2" t="str">
        <x:v>车辆里程查询_20260901-20260930_1024辆_GPS里程.xlsx / N387</x:v>
      </x:c>
      <x:c r="P7892" s="2" t="str">
        <x:v>车辆纯氢气里程查询_20260901-20260930_1024辆.xlsx / N965</x:v>
      </x:c>
    </x:row>
    <x:row r="7893" ht="22" customHeight="1">
      <x:c r="A7893" s="2" t="n">
        <x:v>310</x:v>
      </x:c>
      <x:c r="B7893" s="2" t="str">
        <x:v>粤A02956F</x:v>
      </x:c>
      <x:c r="C7893" s="2" t="str">
        <x:v>秦挺</x:v>
      </x:c>
      <x:c r="D7893" s="8" t="d">
        <x:v>2026-09-11T00:00:00.000Z</x:v>
      </x:c>
      <x:c r="E7893" s="7" t="n">
        <x:v>115.7</x:v>
      </x:c>
      <x:c r="F7893" s="7" t="n">
        <x:v>109</x:v>
      </x:c>
      <x:c r="G7893" s="7" t="n">
        <x:v>4.6</x:v>
      </x:c>
      <x:c r="H7893" s="2" t="str">
        <x:v>否</x:v>
      </x:c>
      <x:c r="I7893" s="7" t="n">
        <x:f>IF(AND(ISNUMBER(E7893),ISNUMBER(F7893)),E7893-F7893,"")</x:f>
        <x:v>6.700000000000003</x:v>
      </x:c>
      <x:c r="J7893" s="2" t="str">
        <x:f>IF(H7893="否","不适用",IF(AND(ISNUMBER(E7893),ISNUMBER(F7893)),IF(I7893&gt;'规则与名单'!$B$2,"是","否"),"未判定"))</x:f>
        <x:v>不适用</x:v>
      </x:c>
      <x:c r="K7893" s="2" t="str">
        <x:f>IF(J7893="是",IF(ISNUMBER(F7893),"测试日GPS","缺失"),IF(ISNUMBER(G7893),"非测试日纯氢",IF(AND(H7893="是",J7893="未判定"),IF(ISNUMBER(F7893),"测试名单无纯氢GPS","缺失"),IF(ISNUMBER(E7893),"非测试日仪表","缺失"))))</x:f>
        <x:v>非测试日纯氢</x:v>
      </x:c>
      <x:c r="L7893" s="7" t="n">
        <x:f>IF(K7893="缺失","",IF(K7893="非测试日纯氢",G7893,IF(K7893="非测试日仪表",E7893,F7893)))</x:f>
        <x:v>4.6</x:v>
      </x:c>
      <x:c r="M7893" s="2" t="n">
        <x:f>IF(K7893="缺失",1,0)</x:f>
        <x:v>0</x:v>
      </x:c>
      <x:c r="N7893" s="2" t="str">
        <x:v>车辆里程查询_20260901-20260930_1024辆_仪表里程.xlsx / O385</x:v>
      </x:c>
      <x:c r="O7893" s="2" t="str">
        <x:v>车辆里程查询_20260901-20260930_1024辆_GPS里程.xlsx / O387</x:v>
      </x:c>
      <x:c r="P7893" s="2" t="str">
        <x:v>车辆纯氢气里程查询_20260901-20260930_1024辆.xlsx / O965</x:v>
      </x:c>
    </x:row>
    <x:row r="7894" ht="22" customHeight="1">
      <x:c r="A7894" s="2" t="n">
        <x:v>310</x:v>
      </x:c>
      <x:c r="B7894" s="2" t="str">
        <x:v>粤A02956F</x:v>
      </x:c>
      <x:c r="C7894" s="2" t="str">
        <x:v>秦挺</x:v>
      </x:c>
      <x:c r="D7894" s="8" t="d">
        <x:v>2026-09-12T00:00:00.000Z</x:v>
      </x:c>
      <x:c r="E7894" s="7" t="n">
        <x:v>62.1</x:v>
      </x:c>
      <x:c r="F7894" s="7" t="n">
        <x:v>76.3</x:v>
      </x:c>
      <x:c r="G7894" s="7" t="n">
        <x:v>4.9</x:v>
      </x:c>
      <x:c r="H7894" s="2" t="str">
        <x:v>否</x:v>
      </x:c>
      <x:c r="I7894" s="7" t="n">
        <x:f>IF(AND(ISNUMBER(E7894),ISNUMBER(F7894)),E7894-F7894,"")</x:f>
        <x:v>-14.199999999999996</x:v>
      </x:c>
      <x:c r="J7894" s="2" t="str">
        <x:f>IF(H7894="否","不适用",IF(AND(ISNUMBER(E7894),ISNUMBER(F7894)),IF(I7894&gt;'规则与名单'!$B$2,"是","否"),"未判定"))</x:f>
        <x:v>不适用</x:v>
      </x:c>
      <x:c r="K7894" s="2" t="str">
        <x:f>IF(J7894="是",IF(ISNUMBER(F7894),"测试日GPS","缺失"),IF(ISNUMBER(G7894),"非测试日纯氢",IF(AND(H7894="是",J7894="未判定"),IF(ISNUMBER(F7894),"测试名单无纯氢GPS","缺失"),IF(ISNUMBER(E7894),"非测试日仪表","缺失"))))</x:f>
        <x:v>非测试日纯氢</x:v>
      </x:c>
      <x:c r="L7894" s="7" t="n">
        <x:f>IF(K7894="缺失","",IF(K7894="非测试日纯氢",G7894,IF(K7894="非测试日仪表",E7894,F7894)))</x:f>
        <x:v>4.9</x:v>
      </x:c>
      <x:c r="M7894" s="2" t="n">
        <x:f>IF(K7894="缺失",1,0)</x:f>
        <x:v>0</x:v>
      </x:c>
      <x:c r="N7894" s="2" t="str">
        <x:v>车辆里程查询_20260901-20260930_1024辆_仪表里程.xlsx / P385</x:v>
      </x:c>
      <x:c r="O7894" s="2" t="str">
        <x:v>车辆里程查询_20260901-20260930_1024辆_GPS里程.xlsx / P387</x:v>
      </x:c>
      <x:c r="P7894" s="2" t="str">
        <x:v>车辆纯氢气里程查询_20260901-20260930_1024辆.xlsx / P965</x:v>
      </x:c>
    </x:row>
    <x:row r="7895" ht="22" customHeight="1">
      <x:c r="A7895" s="2" t="n">
        <x:v>310</x:v>
      </x:c>
      <x:c r="B7895" s="2" t="str">
        <x:v>粤A02956F</x:v>
      </x:c>
      <x:c r="C7895" s="2" t="str">
        <x:v>秦挺</x:v>
      </x:c>
      <x:c r="D7895" s="8" t="d">
        <x:v>2026-09-13T00:00:00.000Z</x:v>
      </x:c>
      <x:c r="E7895" s="7" t="n">
        <x:v>75.3</x:v>
      </x:c>
      <x:c r="F7895" s="7" t="n">
        <x:v>53.8</x:v>
      </x:c>
      <x:c r="G7895" s="7" t="n">
        <x:v>0.3</x:v>
      </x:c>
      <x:c r="H7895" s="2" t="str">
        <x:v>否</x:v>
      </x:c>
      <x:c r="I7895" s="7" t="n">
        <x:f>IF(AND(ISNUMBER(E7895),ISNUMBER(F7895)),E7895-F7895,"")</x:f>
        <x:v>21.5</x:v>
      </x:c>
      <x:c r="J7895" s="2" t="str">
        <x:f>IF(H7895="否","不适用",IF(AND(ISNUMBER(E7895),ISNUMBER(F7895)),IF(I7895&gt;'规则与名单'!$B$2,"是","否"),"未判定"))</x:f>
        <x:v>不适用</x:v>
      </x:c>
      <x:c r="K7895" s="2" t="str">
        <x:f>IF(J7895="是",IF(ISNUMBER(F7895),"测试日GPS","缺失"),IF(ISNUMBER(G7895),"非测试日纯氢",IF(AND(H7895="是",J7895="未判定"),IF(ISNUMBER(F7895),"测试名单无纯氢GPS","缺失"),IF(ISNUMBER(E7895),"非测试日仪表","缺失"))))</x:f>
        <x:v>非测试日纯氢</x:v>
      </x:c>
      <x:c r="L7895" s="7" t="n">
        <x:f>IF(K7895="缺失","",IF(K7895="非测试日纯氢",G7895,IF(K7895="非测试日仪表",E7895,F7895)))</x:f>
        <x:v>0.3</x:v>
      </x:c>
      <x:c r="M7895" s="2" t="n">
        <x:f>IF(K7895="缺失",1,0)</x:f>
        <x:v>0</x:v>
      </x:c>
      <x:c r="N7895" s="2" t="str">
        <x:v>车辆里程查询_20260901-20260930_1024辆_仪表里程.xlsx / Q385</x:v>
      </x:c>
      <x:c r="O7895" s="2" t="str">
        <x:v>车辆里程查询_20260901-20260930_1024辆_GPS里程.xlsx / Q387</x:v>
      </x:c>
      <x:c r="P7895" s="2" t="str">
        <x:v>车辆纯氢气里程查询_20260901-20260930_1024辆.xlsx / Q965</x:v>
      </x:c>
    </x:row>
    <x:row r="7896" ht="22" customHeight="1">
      <x:c r="A7896" s="2" t="n">
        <x:v>310</x:v>
      </x:c>
      <x:c r="B7896" s="2" t="str">
        <x:v>粤A02956F</x:v>
      </x:c>
      <x:c r="C7896" s="2" t="str">
        <x:v>秦挺</x:v>
      </x:c>
      <x:c r="D7896" s="8" t="d">
        <x:v>2026-09-14T00:00:00.000Z</x:v>
      </x:c>
      <x:c r="E7896" s="7" t="n">
        <x:v>102.6</x:v>
      </x:c>
      <x:c r="F7896" s="7" t="n">
        <x:v>96.6</x:v>
      </x:c>
      <x:c r="G7896" s="7" t="n">
        <x:v>0.4</x:v>
      </x:c>
      <x:c r="H7896" s="2" t="str">
        <x:v>否</x:v>
      </x:c>
      <x:c r="I7896" s="7" t="n">
        <x:f>IF(AND(ISNUMBER(E7896),ISNUMBER(F7896)),E7896-F7896,"")</x:f>
        <x:v>6</x:v>
      </x:c>
      <x:c r="J7896" s="2" t="str">
        <x:f>IF(H7896="否","不适用",IF(AND(ISNUMBER(E7896),ISNUMBER(F7896)),IF(I7896&gt;'规则与名单'!$B$2,"是","否"),"未判定"))</x:f>
        <x:v>不适用</x:v>
      </x:c>
      <x:c r="K7896" s="2" t="str">
        <x:f>IF(J7896="是",IF(ISNUMBER(F7896),"测试日GPS","缺失"),IF(ISNUMBER(G7896),"非测试日纯氢",IF(AND(H7896="是",J7896="未判定"),IF(ISNUMBER(F7896),"测试名单无纯氢GPS","缺失"),IF(ISNUMBER(E7896),"非测试日仪表","缺失"))))</x:f>
        <x:v>非测试日纯氢</x:v>
      </x:c>
      <x:c r="L7896" s="7" t="n">
        <x:f>IF(K7896="缺失","",IF(K7896="非测试日纯氢",G7896,IF(K7896="非测试日仪表",E7896,F7896)))</x:f>
        <x:v>0.4</x:v>
      </x:c>
      <x:c r="M7896" s="2" t="n">
        <x:f>IF(K7896="缺失",1,0)</x:f>
        <x:v>0</x:v>
      </x:c>
      <x:c r="N7896" s="2" t="str">
        <x:v>车辆里程查询_20260901-20260930_1024辆_仪表里程.xlsx / R385</x:v>
      </x:c>
      <x:c r="O7896" s="2" t="str">
        <x:v>车辆里程查询_20260901-20260930_1024辆_GPS里程.xlsx / R387</x:v>
      </x:c>
      <x:c r="P7896" s="2" t="str">
        <x:v>车辆纯氢气里程查询_20260901-20260930_1024辆.xlsx / R965</x:v>
      </x:c>
    </x:row>
    <x:row r="7897" ht="22" customHeight="1">
      <x:c r="A7897" s="2" t="n">
        <x:v>310</x:v>
      </x:c>
      <x:c r="B7897" s="2" t="str">
        <x:v>粤A02956F</x:v>
      </x:c>
      <x:c r="C7897" s="2" t="str">
        <x:v>秦挺</x:v>
      </x:c>
      <x:c r="D7897" s="8" t="d">
        <x:v>2026-09-15T00:00:00.000Z</x:v>
      </x:c>
      <x:c r="E7897" s="7" t="n">
        <x:v>69.8</x:v>
      </x:c>
      <x:c r="F7897" s="7" t="n">
        <x:v>65.9</x:v>
      </x:c>
      <x:c r="G7897" s="7" t="n">
        <x:v>2.5</x:v>
      </x:c>
      <x:c r="H7897" s="2" t="str">
        <x:v>否</x:v>
      </x:c>
      <x:c r="I7897" s="7" t="n">
        <x:f>IF(AND(ISNUMBER(E7897),ISNUMBER(F7897)),E7897-F7897,"")</x:f>
        <x:v>3.8999999999999915</x:v>
      </x:c>
      <x:c r="J7897" s="2" t="str">
        <x:f>IF(H7897="否","不适用",IF(AND(ISNUMBER(E7897),ISNUMBER(F7897)),IF(I7897&gt;'规则与名单'!$B$2,"是","否"),"未判定"))</x:f>
        <x:v>不适用</x:v>
      </x:c>
      <x:c r="K7897" s="2" t="str">
        <x:f>IF(J7897="是",IF(ISNUMBER(F7897),"测试日GPS","缺失"),IF(ISNUMBER(G7897),"非测试日纯氢",IF(AND(H7897="是",J7897="未判定"),IF(ISNUMBER(F7897),"测试名单无纯氢GPS","缺失"),IF(ISNUMBER(E7897),"非测试日仪表","缺失"))))</x:f>
        <x:v>非测试日纯氢</x:v>
      </x:c>
      <x:c r="L7897" s="7" t="n">
        <x:f>IF(K7897="缺失","",IF(K7897="非测试日纯氢",G7897,IF(K7897="非测试日仪表",E7897,F7897)))</x:f>
        <x:v>2.5</x:v>
      </x:c>
      <x:c r="M7897" s="2" t="n">
        <x:f>IF(K7897="缺失",1,0)</x:f>
        <x:v>0</x:v>
      </x:c>
      <x:c r="N7897" s="2" t="str">
        <x:v>车辆里程查询_20260901-20260930_1024辆_仪表里程.xlsx / S385</x:v>
      </x:c>
      <x:c r="O7897" s="2" t="str">
        <x:v>车辆里程查询_20260901-20260930_1024辆_GPS里程.xlsx / S387</x:v>
      </x:c>
      <x:c r="P7897" s="2" t="str">
        <x:v>车辆纯氢气里程查询_20260901-20260930_1024辆.xlsx / S965</x:v>
      </x:c>
    </x:row>
    <x:row r="7898" ht="22" customHeight="1">
      <x:c r="A7898" s="2" t="n">
        <x:v>310</x:v>
      </x:c>
      <x:c r="B7898" s="2" t="str">
        <x:v>粤A02956F</x:v>
      </x:c>
      <x:c r="C7898" s="2" t="str">
        <x:v>秦挺</x:v>
      </x:c>
      <x:c r="D7898" s="8" t="d">
        <x:v>2026-09-16T00:00:00.000Z</x:v>
      </x:c>
      <x:c r="E7898" s="7" t="n">
        <x:v>87.6</x:v>
      </x:c>
      <x:c r="F7898" s="7" t="n">
        <x:v>82.9</x:v>
      </x:c>
      <x:c r="G7898" s="7" t="n">
        <x:v>4.8</x:v>
      </x:c>
      <x:c r="H7898" s="2" t="str">
        <x:v>否</x:v>
      </x:c>
      <x:c r="I7898" s="7" t="n">
        <x:f>IF(AND(ISNUMBER(E7898),ISNUMBER(F7898)),E7898-F7898,"")</x:f>
        <x:v>4.699999999999989</x:v>
      </x:c>
      <x:c r="J7898" s="2" t="str">
        <x:f>IF(H7898="否","不适用",IF(AND(ISNUMBER(E7898),ISNUMBER(F7898)),IF(I7898&gt;'规则与名单'!$B$2,"是","否"),"未判定"))</x:f>
        <x:v>不适用</x:v>
      </x:c>
      <x:c r="K7898" s="2" t="str">
        <x:f>IF(J7898="是",IF(ISNUMBER(F7898),"测试日GPS","缺失"),IF(ISNUMBER(G7898),"非测试日纯氢",IF(AND(H7898="是",J7898="未判定"),IF(ISNUMBER(F7898),"测试名单无纯氢GPS","缺失"),IF(ISNUMBER(E7898),"非测试日仪表","缺失"))))</x:f>
        <x:v>非测试日纯氢</x:v>
      </x:c>
      <x:c r="L7898" s="7" t="n">
        <x:f>IF(K7898="缺失","",IF(K7898="非测试日纯氢",G7898,IF(K7898="非测试日仪表",E7898,F7898)))</x:f>
        <x:v>4.8</x:v>
      </x:c>
      <x:c r="M7898" s="2" t="n">
        <x:f>IF(K7898="缺失",1,0)</x:f>
        <x:v>0</x:v>
      </x:c>
      <x:c r="N7898" s="2" t="str">
        <x:v>车辆里程查询_20260901-20260930_1024辆_仪表里程.xlsx / T385</x:v>
      </x:c>
      <x:c r="O7898" s="2" t="str">
        <x:v>车辆里程查询_20260901-20260930_1024辆_GPS里程.xlsx / T387</x:v>
      </x:c>
      <x:c r="P7898" s="2" t="str">
        <x:v>车辆纯氢气里程查询_20260901-20260930_1024辆.xlsx / T965</x:v>
      </x:c>
    </x:row>
    <x:row r="7899" ht="22" customHeight="1">
      <x:c r="A7899" s="2" t="n">
        <x:v>310</x:v>
      </x:c>
      <x:c r="B7899" s="2" t="str">
        <x:v>粤A02956F</x:v>
      </x:c>
      <x:c r="C7899" s="2" t="str">
        <x:v>秦挺</x:v>
      </x:c>
      <x:c r="D7899" s="8" t="d">
        <x:v>2026-09-17T00:00:00.000Z</x:v>
      </x:c>
      <x:c r="E7899" s="7" t="n">
        <x:v>79.6</x:v>
      </x:c>
      <x:c r="F7899" s="7" t="n">
        <x:v>75.3</x:v>
      </x:c>
      <x:c r="G7899" s="7" t="n">
        <x:v>5.8</x:v>
      </x:c>
      <x:c r="H7899" s="2" t="str">
        <x:v>否</x:v>
      </x:c>
      <x:c r="I7899" s="7" t="n">
        <x:f>IF(AND(ISNUMBER(E7899),ISNUMBER(F7899)),E7899-F7899,"")</x:f>
        <x:v>4.299999999999997</x:v>
      </x:c>
      <x:c r="J7899" s="2" t="str">
        <x:f>IF(H7899="否","不适用",IF(AND(ISNUMBER(E7899),ISNUMBER(F7899)),IF(I7899&gt;'规则与名单'!$B$2,"是","否"),"未判定"))</x:f>
        <x:v>不适用</x:v>
      </x:c>
      <x:c r="K7899" s="2" t="str">
        <x:f>IF(J7899="是",IF(ISNUMBER(F7899),"测试日GPS","缺失"),IF(ISNUMBER(G7899),"非测试日纯氢",IF(AND(H7899="是",J7899="未判定"),IF(ISNUMBER(F7899),"测试名单无纯氢GPS","缺失"),IF(ISNUMBER(E7899),"非测试日仪表","缺失"))))</x:f>
        <x:v>非测试日纯氢</x:v>
      </x:c>
      <x:c r="L7899" s="7" t="n">
        <x:f>IF(K7899="缺失","",IF(K7899="非测试日纯氢",G7899,IF(K7899="非测试日仪表",E7899,F7899)))</x:f>
        <x:v>5.8</x:v>
      </x:c>
      <x:c r="M7899" s="2" t="n">
        <x:f>IF(K7899="缺失",1,0)</x:f>
        <x:v>0</x:v>
      </x:c>
      <x:c r="N7899" s="2" t="str">
        <x:v>车辆里程查询_20260901-20260930_1024辆_仪表里程.xlsx / U385</x:v>
      </x:c>
      <x:c r="O7899" s="2" t="str">
        <x:v>车辆里程查询_20260901-20260930_1024辆_GPS里程.xlsx / U387</x:v>
      </x:c>
      <x:c r="P7899" s="2" t="str">
        <x:v>车辆纯氢气里程查询_20260901-20260930_1024辆.xlsx / U965</x:v>
      </x:c>
    </x:row>
    <x:row r="7900" ht="22" customHeight="1">
      <x:c r="A7900" s="2" t="n">
        <x:v>310</x:v>
      </x:c>
      <x:c r="B7900" s="2" t="str">
        <x:v>粤A02956F</x:v>
      </x:c>
      <x:c r="C7900" s="2" t="str">
        <x:v>秦挺</x:v>
      </x:c>
      <x:c r="D7900" s="8" t="d">
        <x:v>2026-09-18T00:00:00.000Z</x:v>
      </x:c>
      <x:c r="E7900" s="7" t="n">
        <x:v>94.3</x:v>
      </x:c>
      <x:c r="F7900" s="7" t="n">
        <x:v>88.7</x:v>
      </x:c>
      <x:c r="G7900" s="7" t="n">
        <x:v>3.6</x:v>
      </x:c>
      <x:c r="H7900" s="2" t="str">
        <x:v>否</x:v>
      </x:c>
      <x:c r="I7900" s="7" t="n">
        <x:f>IF(AND(ISNUMBER(E7900),ISNUMBER(F7900)),E7900-F7900,"")</x:f>
        <x:v>5.599999999999994</x:v>
      </x:c>
      <x:c r="J7900" s="2" t="str">
        <x:f>IF(H7900="否","不适用",IF(AND(ISNUMBER(E7900),ISNUMBER(F7900)),IF(I7900&gt;'规则与名单'!$B$2,"是","否"),"未判定"))</x:f>
        <x:v>不适用</x:v>
      </x:c>
      <x:c r="K7900" s="2" t="str">
        <x:f>IF(J7900="是",IF(ISNUMBER(F7900),"测试日GPS","缺失"),IF(ISNUMBER(G7900),"非测试日纯氢",IF(AND(H7900="是",J7900="未判定"),IF(ISNUMBER(F7900),"测试名单无纯氢GPS","缺失"),IF(ISNUMBER(E7900),"非测试日仪表","缺失"))))</x:f>
        <x:v>非测试日纯氢</x:v>
      </x:c>
      <x:c r="L7900" s="7" t="n">
        <x:f>IF(K7900="缺失","",IF(K7900="非测试日纯氢",G7900,IF(K7900="非测试日仪表",E7900,F7900)))</x:f>
        <x:v>3.6</x:v>
      </x:c>
      <x:c r="M7900" s="2" t="n">
        <x:f>IF(K7900="缺失",1,0)</x:f>
        <x:v>0</x:v>
      </x:c>
      <x:c r="N7900" s="2" t="str">
        <x:v>车辆里程查询_20260901-20260930_1024辆_仪表里程.xlsx / V385</x:v>
      </x:c>
      <x:c r="O7900" s="2" t="str">
        <x:v>车辆里程查询_20260901-20260930_1024辆_GPS里程.xlsx / V387</x:v>
      </x:c>
      <x:c r="P7900" s="2" t="str">
        <x:v>车辆纯氢气里程查询_20260901-20260930_1024辆.xlsx / V965</x:v>
      </x:c>
    </x:row>
    <x:row r="7901" ht="22" customHeight="1">
      <x:c r="A7901" s="2" t="n">
        <x:v>310</x:v>
      </x:c>
      <x:c r="B7901" s="2" t="str">
        <x:v>粤A02956F</x:v>
      </x:c>
      <x:c r="C7901" s="2" t="str">
        <x:v>秦挺</x:v>
      </x:c>
      <x:c r="D7901" s="8" t="d">
        <x:v>2026-09-19T00:00:00.000Z</x:v>
      </x:c>
      <x:c r="E7901" s="7" t="n">
        <x:v>56</x:v>
      </x:c>
      <x:c r="F7901" s="7" t="n">
        <x:v>52.9</x:v>
      </x:c>
      <x:c r="G7901" s="7" t="n">
        <x:v>0.5</x:v>
      </x:c>
      <x:c r="H7901" s="2" t="str">
        <x:v>否</x:v>
      </x:c>
      <x:c r="I7901" s="7" t="n">
        <x:f>IF(AND(ISNUMBER(E7901),ISNUMBER(F7901)),E7901-F7901,"")</x:f>
        <x:v>3.1000000000000014</x:v>
      </x:c>
      <x:c r="J7901" s="2" t="str">
        <x:f>IF(H7901="否","不适用",IF(AND(ISNUMBER(E7901),ISNUMBER(F7901)),IF(I7901&gt;'规则与名单'!$B$2,"是","否"),"未判定"))</x:f>
        <x:v>不适用</x:v>
      </x:c>
      <x:c r="K7901" s="2" t="str">
        <x:f>IF(J7901="是",IF(ISNUMBER(F7901),"测试日GPS","缺失"),IF(ISNUMBER(G7901),"非测试日纯氢",IF(AND(H7901="是",J7901="未判定"),IF(ISNUMBER(F7901),"测试名单无纯氢GPS","缺失"),IF(ISNUMBER(E7901),"非测试日仪表","缺失"))))</x:f>
        <x:v>非测试日纯氢</x:v>
      </x:c>
      <x:c r="L7901" s="7" t="n">
        <x:f>IF(K7901="缺失","",IF(K7901="非测试日纯氢",G7901,IF(K7901="非测试日仪表",E7901,F7901)))</x:f>
        <x:v>0.5</x:v>
      </x:c>
      <x:c r="M7901" s="2" t="n">
        <x:f>IF(K7901="缺失",1,0)</x:f>
        <x:v>0</x:v>
      </x:c>
      <x:c r="N7901" s="2" t="str">
        <x:v>车辆里程查询_20260901-20260930_1024辆_仪表里程.xlsx / W385</x:v>
      </x:c>
      <x:c r="O7901" s="2" t="str">
        <x:v>车辆里程查询_20260901-20260930_1024辆_GPS里程.xlsx / W387</x:v>
      </x:c>
      <x:c r="P7901" s="2" t="str">
        <x:v>车辆纯氢气里程查询_20260901-20260930_1024辆.xlsx / W965</x:v>
      </x:c>
    </x:row>
    <x:row r="7902" ht="22" customHeight="1">
      <x:c r="A7902" s="2" t="n">
        <x:v>310</x:v>
      </x:c>
      <x:c r="B7902" s="2" t="str">
        <x:v>粤A02956F</x:v>
      </x:c>
      <x:c r="C7902" s="2" t="str">
        <x:v>秦挺</x:v>
      </x:c>
      <x:c r="D7902" s="8" t="d">
        <x:v>2026-09-20T00:00:00.000Z</x:v>
      </x:c>
      <x:c r="E7902" s="7" t="n">
        <x:v>64.4</x:v>
      </x:c>
      <x:c r="F7902" s="7" t="n">
        <x:v>59.6</x:v>
      </x:c>
      <x:c r="G7902" s="7" t="n">
        <x:v>2.8</x:v>
      </x:c>
      <x:c r="H7902" s="2" t="str">
        <x:v>否</x:v>
      </x:c>
      <x:c r="I7902" s="7" t="n">
        <x:f>IF(AND(ISNUMBER(E7902),ISNUMBER(F7902)),E7902-F7902,"")</x:f>
        <x:v>4.800000000000004</x:v>
      </x:c>
      <x:c r="J7902" s="2" t="str">
        <x:f>IF(H7902="否","不适用",IF(AND(ISNUMBER(E7902),ISNUMBER(F7902)),IF(I7902&gt;'规则与名单'!$B$2,"是","否"),"未判定"))</x:f>
        <x:v>不适用</x:v>
      </x:c>
      <x:c r="K7902" s="2" t="str">
        <x:f>IF(J7902="是",IF(ISNUMBER(F7902),"测试日GPS","缺失"),IF(ISNUMBER(G7902),"非测试日纯氢",IF(AND(H7902="是",J7902="未判定"),IF(ISNUMBER(F7902),"测试名单无纯氢GPS","缺失"),IF(ISNUMBER(E7902),"非测试日仪表","缺失"))))</x:f>
        <x:v>非测试日纯氢</x:v>
      </x:c>
      <x:c r="L7902" s="7" t="n">
        <x:f>IF(K7902="缺失","",IF(K7902="非测试日纯氢",G7902,IF(K7902="非测试日仪表",E7902,F7902)))</x:f>
        <x:v>2.8</x:v>
      </x:c>
      <x:c r="M7902" s="2" t="n">
        <x:f>IF(K7902="缺失",1,0)</x:f>
        <x:v>0</x:v>
      </x:c>
      <x:c r="N7902" s="2" t="str">
        <x:v>车辆里程查询_20260901-20260930_1024辆_仪表里程.xlsx / X385</x:v>
      </x:c>
      <x:c r="O7902" s="2" t="str">
        <x:v>车辆里程查询_20260901-20260930_1024辆_GPS里程.xlsx / X387</x:v>
      </x:c>
      <x:c r="P7902" s="2" t="str">
        <x:v>车辆纯氢气里程查询_20260901-20260930_1024辆.xlsx / X965</x:v>
      </x:c>
    </x:row>
    <x:row r="7903" ht="22" customHeight="1">
      <x:c r="A7903" s="2" t="n">
        <x:v>310</x:v>
      </x:c>
      <x:c r="B7903" s="2" t="str">
        <x:v>粤A02956F</x:v>
      </x:c>
      <x:c r="C7903" s="2" t="str">
        <x:v>秦挺</x:v>
      </x:c>
      <x:c r="D7903" s="8" t="d">
        <x:v>2026-09-21T00:00:00.000Z</x:v>
      </x:c>
      <x:c r="E7903" s="7" t="n">
        <x:v>59.4</x:v>
      </x:c>
      <x:c r="F7903" s="7" t="n">
        <x:v>56.2</x:v>
      </x:c>
      <x:c r="G7903" s="7" t="n">
        <x:v>2.4</x:v>
      </x:c>
      <x:c r="H7903" s="2" t="str">
        <x:v>否</x:v>
      </x:c>
      <x:c r="I7903" s="7" t="n">
        <x:f>IF(AND(ISNUMBER(E7903),ISNUMBER(F7903)),E7903-F7903,"")</x:f>
        <x:v>3.1999999999999957</x:v>
      </x:c>
      <x:c r="J7903" s="2" t="str">
        <x:f>IF(H7903="否","不适用",IF(AND(ISNUMBER(E7903),ISNUMBER(F7903)),IF(I7903&gt;'规则与名单'!$B$2,"是","否"),"未判定"))</x:f>
        <x:v>不适用</x:v>
      </x:c>
      <x:c r="K7903" s="2" t="str">
        <x:f>IF(J7903="是",IF(ISNUMBER(F7903),"测试日GPS","缺失"),IF(ISNUMBER(G7903),"非测试日纯氢",IF(AND(H7903="是",J7903="未判定"),IF(ISNUMBER(F7903),"测试名单无纯氢GPS","缺失"),IF(ISNUMBER(E7903),"非测试日仪表","缺失"))))</x:f>
        <x:v>非测试日纯氢</x:v>
      </x:c>
      <x:c r="L7903" s="7" t="n">
        <x:f>IF(K7903="缺失","",IF(K7903="非测试日纯氢",G7903,IF(K7903="非测试日仪表",E7903,F7903)))</x:f>
        <x:v>2.4</x:v>
      </x:c>
      <x:c r="M7903" s="2" t="n">
        <x:f>IF(K7903="缺失",1,0)</x:f>
        <x:v>0</x:v>
      </x:c>
      <x:c r="N7903" s="2" t="str">
        <x:v>车辆里程查询_20260901-20260930_1024辆_仪表里程.xlsx / Y385</x:v>
      </x:c>
      <x:c r="O7903" s="2" t="str">
        <x:v>车辆里程查询_20260901-20260930_1024辆_GPS里程.xlsx / Y387</x:v>
      </x:c>
      <x:c r="P7903" s="2" t="str">
        <x:v>车辆纯氢气里程查询_20260901-20260930_1024辆.xlsx / Y965</x:v>
      </x:c>
    </x:row>
    <x:row r="7904" ht="22" customHeight="1">
      <x:c r="A7904" s="2" t="n">
        <x:v>310</x:v>
      </x:c>
      <x:c r="B7904" s="2" t="str">
        <x:v>粤A02956F</x:v>
      </x:c>
      <x:c r="C7904" s="2" t="str">
        <x:v>秦挺</x:v>
      </x:c>
      <x:c r="D7904" s="8" t="d">
        <x:v>2026-09-22T00:00:00.000Z</x:v>
      </x:c>
      <x:c r="E7904" s="7" t="n">
        <x:v>78.7</x:v>
      </x:c>
      <x:c r="F7904" s="7" t="n">
        <x:v>74.3</x:v>
      </x:c>
      <x:c r="G7904" s="7" t="n">
        <x:v>2.3</x:v>
      </x:c>
      <x:c r="H7904" s="2" t="str">
        <x:v>否</x:v>
      </x:c>
      <x:c r="I7904" s="7" t="n">
        <x:f>IF(AND(ISNUMBER(E7904),ISNUMBER(F7904)),E7904-F7904,"")</x:f>
        <x:v>4.400000000000006</x:v>
      </x:c>
      <x:c r="J7904" s="2" t="str">
        <x:f>IF(H7904="否","不适用",IF(AND(ISNUMBER(E7904),ISNUMBER(F7904)),IF(I7904&gt;'规则与名单'!$B$2,"是","否"),"未判定"))</x:f>
        <x:v>不适用</x:v>
      </x:c>
      <x:c r="K7904" s="2" t="str">
        <x:f>IF(J7904="是",IF(ISNUMBER(F7904),"测试日GPS","缺失"),IF(ISNUMBER(G7904),"非测试日纯氢",IF(AND(H7904="是",J7904="未判定"),IF(ISNUMBER(F7904),"测试名单无纯氢GPS","缺失"),IF(ISNUMBER(E7904),"非测试日仪表","缺失"))))</x:f>
        <x:v>非测试日纯氢</x:v>
      </x:c>
      <x:c r="L7904" s="7" t="n">
        <x:f>IF(K7904="缺失","",IF(K7904="非测试日纯氢",G7904,IF(K7904="非测试日仪表",E7904,F7904)))</x:f>
        <x:v>2.3</x:v>
      </x:c>
      <x:c r="M7904" s="2" t="n">
        <x:f>IF(K7904="缺失",1,0)</x:f>
        <x:v>0</x:v>
      </x:c>
      <x:c r="N7904" s="2" t="str">
        <x:v>车辆里程查询_20260901-20260930_1024辆_仪表里程.xlsx / Z385</x:v>
      </x:c>
      <x:c r="O7904" s="2" t="str">
        <x:v>车辆里程查询_20260901-20260930_1024辆_GPS里程.xlsx / Z387</x:v>
      </x:c>
      <x:c r="P7904" s="2" t="str">
        <x:v>车辆纯氢气里程查询_20260901-20260930_1024辆.xlsx / Z965</x:v>
      </x:c>
    </x:row>
    <x:row r="7905" ht="22" customHeight="1">
      <x:c r="A7905" s="2" t="n">
        <x:v>310</x:v>
      </x:c>
      <x:c r="B7905" s="2" t="str">
        <x:v>粤A02956F</x:v>
      </x:c>
      <x:c r="C7905" s="2" t="str">
        <x:v>秦挺</x:v>
      </x:c>
      <x:c r="D7905" s="8" t="d">
        <x:v>2026-09-23T00:00:00.000Z</x:v>
      </x:c>
      <x:c r="E7905" s="7" t="n">
        <x:v>48.4</x:v>
      </x:c>
      <x:c r="F7905" s="7" t="n">
        <x:v>45.6</x:v>
      </x:c>
      <x:c r="G7905" s="7" t="n">
        <x:v>1.9</x:v>
      </x:c>
      <x:c r="H7905" s="2" t="str">
        <x:v>否</x:v>
      </x:c>
      <x:c r="I7905" s="7" t="n">
        <x:f>IF(AND(ISNUMBER(E7905),ISNUMBER(F7905)),E7905-F7905,"")</x:f>
        <x:v>2.799999999999997</x:v>
      </x:c>
      <x:c r="J7905" s="2" t="str">
        <x:f>IF(H7905="否","不适用",IF(AND(ISNUMBER(E7905),ISNUMBER(F7905)),IF(I7905&gt;'规则与名单'!$B$2,"是","否"),"未判定"))</x:f>
        <x:v>不适用</x:v>
      </x:c>
      <x:c r="K7905" s="2" t="str">
        <x:f>IF(J7905="是",IF(ISNUMBER(F7905),"测试日GPS","缺失"),IF(ISNUMBER(G7905),"非测试日纯氢",IF(AND(H7905="是",J7905="未判定"),IF(ISNUMBER(F7905),"测试名单无纯氢GPS","缺失"),IF(ISNUMBER(E7905),"非测试日仪表","缺失"))))</x:f>
        <x:v>非测试日纯氢</x:v>
      </x:c>
      <x:c r="L7905" s="7" t="n">
        <x:f>IF(K7905="缺失","",IF(K7905="非测试日纯氢",G7905,IF(K7905="非测试日仪表",E7905,F7905)))</x:f>
        <x:v>1.9</x:v>
      </x:c>
      <x:c r="M7905" s="2" t="n">
        <x:f>IF(K7905="缺失",1,0)</x:f>
        <x:v>0</x:v>
      </x:c>
      <x:c r="N7905" s="2" t="str">
        <x:v>车辆里程查询_20260901-20260930_1024辆_仪表里程.xlsx / AA385</x:v>
      </x:c>
      <x:c r="O7905" s="2" t="str">
        <x:v>车辆里程查询_20260901-20260930_1024辆_GPS里程.xlsx / AA387</x:v>
      </x:c>
      <x:c r="P7905" s="2" t="str">
        <x:v>车辆纯氢气里程查询_20260901-20260930_1024辆.xlsx / AA965</x:v>
      </x:c>
    </x:row>
    <x:row r="7906" ht="22" customHeight="1">
      <x:c r="A7906" s="2" t="n">
        <x:v>310</x:v>
      </x:c>
      <x:c r="B7906" s="2" t="str">
        <x:v>粤A02956F</x:v>
      </x:c>
      <x:c r="C7906" s="2" t="str">
        <x:v>秦挺</x:v>
      </x:c>
      <x:c r="D7906" s="8" t="d">
        <x:v>2026-09-24T00:00:00.000Z</x:v>
      </x:c>
      <x:c r="E7906" s="7" t="n">
        <x:v>52.2</x:v>
      </x:c>
      <x:c r="F7906" s="7" t="n">
        <x:v>49.2</x:v>
      </x:c>
      <x:c r="G7906" s="7" t="n">
        <x:v>1.1</x:v>
      </x:c>
      <x:c r="H7906" s="2" t="str">
        <x:v>否</x:v>
      </x:c>
      <x:c r="I7906" s="7" t="n">
        <x:f>IF(AND(ISNUMBER(E7906),ISNUMBER(F7906)),E7906-F7906,"")</x:f>
        <x:v>3</x:v>
      </x:c>
      <x:c r="J7906" s="2" t="str">
        <x:f>IF(H7906="否","不适用",IF(AND(ISNUMBER(E7906),ISNUMBER(F7906)),IF(I7906&gt;'规则与名单'!$B$2,"是","否"),"未判定"))</x:f>
        <x:v>不适用</x:v>
      </x:c>
      <x:c r="K7906" s="2" t="str">
        <x:f>IF(J7906="是",IF(ISNUMBER(F7906),"测试日GPS","缺失"),IF(ISNUMBER(G7906),"非测试日纯氢",IF(AND(H7906="是",J7906="未判定"),IF(ISNUMBER(F7906),"测试名单无纯氢GPS","缺失"),IF(ISNUMBER(E7906),"非测试日仪表","缺失"))))</x:f>
        <x:v>非测试日纯氢</x:v>
      </x:c>
      <x:c r="L7906" s="7" t="n">
        <x:f>IF(K7906="缺失","",IF(K7906="非测试日纯氢",G7906,IF(K7906="非测试日仪表",E7906,F7906)))</x:f>
        <x:v>1.1</x:v>
      </x:c>
      <x:c r="M7906" s="2" t="n">
        <x:f>IF(K7906="缺失",1,0)</x:f>
        <x:v>0</x:v>
      </x:c>
      <x:c r="N7906" s="2" t="str">
        <x:v>车辆里程查询_20260901-20260930_1024辆_仪表里程.xlsx / AB385</x:v>
      </x:c>
      <x:c r="O7906" s="2" t="str">
        <x:v>车辆里程查询_20260901-20260930_1024辆_GPS里程.xlsx / AB387</x:v>
      </x:c>
      <x:c r="P7906" s="2" t="str">
        <x:v>车辆纯氢气里程查询_20260901-20260930_1024辆.xlsx / AB965</x:v>
      </x:c>
    </x:row>
    <x:row r="7907" ht="22" customHeight="1">
      <x:c r="A7907" s="2" t="n">
        <x:v>310</x:v>
      </x:c>
      <x:c r="B7907" s="2" t="str">
        <x:v>粤A02956F</x:v>
      </x:c>
      <x:c r="C7907" s="2" t="str">
        <x:v>秦挺</x:v>
      </x:c>
      <x:c r="D7907" s="8" t="d">
        <x:v>2026-09-25T00:00:00.000Z</x:v>
      </x:c>
      <x:c r="E7907" s="7" t="n">
        <x:v>78.7</x:v>
      </x:c>
      <x:c r="F7907" s="7" t="n">
        <x:v>74.5</x:v>
      </x:c>
      <x:c r="G7907" s="7" t="n">
        <x:v>1.4</x:v>
      </x:c>
      <x:c r="H7907" s="2" t="str">
        <x:v>否</x:v>
      </x:c>
      <x:c r="I7907" s="7" t="n">
        <x:f>IF(AND(ISNUMBER(E7907),ISNUMBER(F7907)),E7907-F7907,"")</x:f>
        <x:v>4.200000000000003</x:v>
      </x:c>
      <x:c r="J7907" s="2" t="str">
        <x:f>IF(H7907="否","不适用",IF(AND(ISNUMBER(E7907),ISNUMBER(F7907)),IF(I7907&gt;'规则与名单'!$B$2,"是","否"),"未判定"))</x:f>
        <x:v>不适用</x:v>
      </x:c>
      <x:c r="K7907" s="2" t="str">
        <x:f>IF(J7907="是",IF(ISNUMBER(F7907),"测试日GPS","缺失"),IF(ISNUMBER(G7907),"非测试日纯氢",IF(AND(H7907="是",J7907="未判定"),IF(ISNUMBER(F7907),"测试名单无纯氢GPS","缺失"),IF(ISNUMBER(E7907),"非测试日仪表","缺失"))))</x:f>
        <x:v>非测试日纯氢</x:v>
      </x:c>
      <x:c r="L7907" s="7" t="n">
        <x:f>IF(K7907="缺失","",IF(K7907="非测试日纯氢",G7907,IF(K7907="非测试日仪表",E7907,F7907)))</x:f>
        <x:v>1.4</x:v>
      </x:c>
      <x:c r="M7907" s="2" t="n">
        <x:f>IF(K7907="缺失",1,0)</x:f>
        <x:v>0</x:v>
      </x:c>
      <x:c r="N7907" s="2" t="str">
        <x:v>车辆里程查询_20260901-20260930_1024辆_仪表里程.xlsx / AC385</x:v>
      </x:c>
      <x:c r="O7907" s="2" t="str">
        <x:v>车辆里程查询_20260901-20260930_1024辆_GPS里程.xlsx / AC387</x:v>
      </x:c>
      <x:c r="P7907" s="2" t="str">
        <x:v>车辆纯氢气里程查询_20260901-20260930_1024辆.xlsx / AC965</x:v>
      </x:c>
    </x:row>
    <x:row r="7908" ht="22" customHeight="1">
      <x:c r="A7908" s="2" t="n">
        <x:v>310</x:v>
      </x:c>
      <x:c r="B7908" s="2" t="str">
        <x:v>粤A02956F</x:v>
      </x:c>
      <x:c r="C7908" s="2" t="str">
        <x:v>秦挺</x:v>
      </x:c>
      <x:c r="D7908" s="8" t="d">
        <x:v>2026-09-26T00:00:00.000Z</x:v>
      </x:c>
      <x:c r="E7908" s="7" t="n">
        <x:v>67.5</x:v>
      </x:c>
      <x:c r="F7908" s="7" t="n">
        <x:v>64</x:v>
      </x:c>
      <x:c r="G7908" s="7" t="n">
        <x:v>2.7</x:v>
      </x:c>
      <x:c r="H7908" s="2" t="str">
        <x:v>否</x:v>
      </x:c>
      <x:c r="I7908" s="7" t="n">
        <x:f>IF(AND(ISNUMBER(E7908),ISNUMBER(F7908)),E7908-F7908,"")</x:f>
        <x:v>3.5</x:v>
      </x:c>
      <x:c r="J7908" s="2" t="str">
        <x:f>IF(H7908="否","不适用",IF(AND(ISNUMBER(E7908),ISNUMBER(F7908)),IF(I7908&gt;'规则与名单'!$B$2,"是","否"),"未判定"))</x:f>
        <x:v>不适用</x:v>
      </x:c>
      <x:c r="K7908" s="2" t="str">
        <x:f>IF(J7908="是",IF(ISNUMBER(F7908),"测试日GPS","缺失"),IF(ISNUMBER(G7908),"非测试日纯氢",IF(AND(H7908="是",J7908="未判定"),IF(ISNUMBER(F7908),"测试名单无纯氢GPS","缺失"),IF(ISNUMBER(E7908),"非测试日仪表","缺失"))))</x:f>
        <x:v>非测试日纯氢</x:v>
      </x:c>
      <x:c r="L7908" s="7" t="n">
        <x:f>IF(K7908="缺失","",IF(K7908="非测试日纯氢",G7908,IF(K7908="非测试日仪表",E7908,F7908)))</x:f>
        <x:v>2.7</x:v>
      </x:c>
      <x:c r="M7908" s="2" t="n">
        <x:f>IF(K7908="缺失",1,0)</x:f>
        <x:v>0</x:v>
      </x:c>
      <x:c r="N7908" s="2" t="str">
        <x:v>车辆里程查询_20260901-20260930_1024辆_仪表里程.xlsx / AD385</x:v>
      </x:c>
      <x:c r="O7908" s="2" t="str">
        <x:v>车辆里程查询_20260901-20260930_1024辆_GPS里程.xlsx / AD387</x:v>
      </x:c>
      <x:c r="P7908" s="2" t="str">
        <x:v>车辆纯氢气里程查询_20260901-20260930_1024辆.xlsx / AD965</x:v>
      </x:c>
    </x:row>
    <x:row r="7909" ht="22" customHeight="1">
      <x:c r="A7909" s="2" t="n">
        <x:v>310</x:v>
      </x:c>
      <x:c r="B7909" s="2" t="str">
        <x:v>粤A02956F</x:v>
      </x:c>
      <x:c r="C7909" s="2" t="str">
        <x:v>秦挺</x:v>
      </x:c>
      <x:c r="D7909" s="8" t="d">
        <x:v>2026-09-27T00:00:00.000Z</x:v>
      </x:c>
      <x:c r="E7909" s="7" t="n">
        <x:v>44.9</x:v>
      </x:c>
      <x:c r="F7909" s="7" t="n">
        <x:v>42.4</x:v>
      </x:c>
      <x:c r="G7909" s="7" t="n">
        <x:v>2.9</x:v>
      </x:c>
      <x:c r="H7909" s="2" t="str">
        <x:v>否</x:v>
      </x:c>
      <x:c r="I7909" s="7" t="n">
        <x:f>IF(AND(ISNUMBER(E7909),ISNUMBER(F7909)),E7909-F7909,"")</x:f>
        <x:v>2.5</x:v>
      </x:c>
      <x:c r="J7909" s="2" t="str">
        <x:f>IF(H7909="否","不适用",IF(AND(ISNUMBER(E7909),ISNUMBER(F7909)),IF(I7909&gt;'规则与名单'!$B$2,"是","否"),"未判定"))</x:f>
        <x:v>不适用</x:v>
      </x:c>
      <x:c r="K7909" s="2" t="str">
        <x:f>IF(J7909="是",IF(ISNUMBER(F7909),"测试日GPS","缺失"),IF(ISNUMBER(G7909),"非测试日纯氢",IF(AND(H7909="是",J7909="未判定"),IF(ISNUMBER(F7909),"测试名单无纯氢GPS","缺失"),IF(ISNUMBER(E7909),"非测试日仪表","缺失"))))</x:f>
        <x:v>非测试日纯氢</x:v>
      </x:c>
      <x:c r="L7909" s="7" t="n">
        <x:f>IF(K7909="缺失","",IF(K7909="非测试日纯氢",G7909,IF(K7909="非测试日仪表",E7909,F7909)))</x:f>
        <x:v>2.9</x:v>
      </x:c>
      <x:c r="M7909" s="2" t="n">
        <x:f>IF(K7909="缺失",1,0)</x:f>
        <x:v>0</x:v>
      </x:c>
      <x:c r="N7909" s="2" t="str">
        <x:v>车辆里程查询_20260901-20260930_1024辆_仪表里程.xlsx / AE385</x:v>
      </x:c>
      <x:c r="O7909" s="2" t="str">
        <x:v>车辆里程查询_20260901-20260930_1024辆_GPS里程.xlsx / AE387</x:v>
      </x:c>
      <x:c r="P7909" s="2" t="str">
        <x:v>车辆纯氢气里程查询_20260901-20260930_1024辆.xlsx / AE965</x:v>
      </x:c>
    </x:row>
    <x:row r="7910" ht="22" customHeight="1">
      <x:c r="A7910" s="2" t="n">
        <x:v>310</x:v>
      </x:c>
      <x:c r="B7910" s="2" t="str">
        <x:v>粤A02956F</x:v>
      </x:c>
      <x:c r="C7910" s="2" t="str">
        <x:v>秦挺</x:v>
      </x:c>
      <x:c r="D7910" s="8" t="d">
        <x:v>2026-09-28T00:00:00.000Z</x:v>
      </x:c>
      <x:c r="E7910" s="7" t="n">
        <x:v>28.9</x:v>
      </x:c>
      <x:c r="F7910" s="7" t="n">
        <x:v>27.6</x:v>
      </x:c>
      <x:c r="G7910" s="7" t="n">
        <x:v>0</x:v>
      </x:c>
      <x:c r="H7910" s="2" t="str">
        <x:v>否</x:v>
      </x:c>
      <x:c r="I7910" s="7" t="n">
        <x:f>IF(AND(ISNUMBER(E7910),ISNUMBER(F7910)),E7910-F7910,"")</x:f>
        <x:v>1.2999999999999972</x:v>
      </x:c>
      <x:c r="J7910" s="2" t="str">
        <x:f>IF(H7910="否","不适用",IF(AND(ISNUMBER(E7910),ISNUMBER(F7910)),IF(I7910&gt;'规则与名单'!$B$2,"是","否"),"未判定"))</x:f>
        <x:v>不适用</x:v>
      </x:c>
      <x:c r="K7910" s="2" t="str">
        <x:f>IF(J7910="是",IF(ISNUMBER(F7910),"测试日GPS","缺失"),IF(ISNUMBER(G7910),"非测试日纯氢",IF(AND(H7910="是",J7910="未判定"),IF(ISNUMBER(F7910),"测试名单无纯氢GPS","缺失"),IF(ISNUMBER(E7910),"非测试日仪表","缺失"))))</x:f>
        <x:v>非测试日纯氢</x:v>
      </x:c>
      <x:c r="L7910" s="7" t="n">
        <x:f>IF(K7910="缺失","",IF(K7910="非测试日纯氢",G7910,IF(K7910="非测试日仪表",E7910,F7910)))</x:f>
        <x:v>0</x:v>
      </x:c>
      <x:c r="M7910" s="2" t="n">
        <x:f>IF(K7910="缺失",1,0)</x:f>
        <x:v>0</x:v>
      </x:c>
      <x:c r="N7910" s="2" t="str">
        <x:v>车辆里程查询_20260901-20260930_1024辆_仪表里程.xlsx / AF385</x:v>
      </x:c>
      <x:c r="O7910" s="2" t="str">
        <x:v>车辆里程查询_20260901-20260930_1024辆_GPS里程.xlsx / AF387</x:v>
      </x:c>
      <x:c r="P7910" s="2" t="str">
        <x:v>车辆纯氢气里程查询_20260901-20260930_1024辆.xlsx / AF965</x:v>
      </x:c>
    </x:row>
    <x:row r="7911" ht="22" customHeight="1">
      <x:c r="A7911" s="2" t="n">
        <x:v>310</x:v>
      </x:c>
      <x:c r="B7911" s="2" t="str">
        <x:v>粤A02956F</x:v>
      </x:c>
      <x:c r="C7911" s="2" t="str">
        <x:v>秦挺</x:v>
      </x:c>
      <x:c r="D7911" s="8" t="d">
        <x:v>2026-09-29T00:00:00.000Z</x:v>
      </x:c>
      <x:c r="E7911" s="7" t="n">
        <x:v>39.9</x:v>
      </x:c>
      <x:c r="F7911" s="7" t="n">
        <x:v>38.8</x:v>
      </x:c>
      <x:c r="G7911" s="7" t="n">
        <x:v>0</x:v>
      </x:c>
      <x:c r="H7911" s="2" t="str">
        <x:v>否</x:v>
      </x:c>
      <x:c r="I7911" s="7" t="n">
        <x:f>IF(AND(ISNUMBER(E7911),ISNUMBER(F7911)),E7911-F7911,"")</x:f>
        <x:v>1.1000000000000014</x:v>
      </x:c>
      <x:c r="J7911" s="2" t="str">
        <x:f>IF(H7911="否","不适用",IF(AND(ISNUMBER(E7911),ISNUMBER(F7911)),IF(I7911&gt;'规则与名单'!$B$2,"是","否"),"未判定"))</x:f>
        <x:v>不适用</x:v>
      </x:c>
      <x:c r="K7911" s="2" t="str">
        <x:f>IF(J7911="是",IF(ISNUMBER(F7911),"测试日GPS","缺失"),IF(ISNUMBER(G7911),"非测试日纯氢",IF(AND(H7911="是",J7911="未判定"),IF(ISNUMBER(F7911),"测试名单无纯氢GPS","缺失"),IF(ISNUMBER(E7911),"非测试日仪表","缺失"))))</x:f>
        <x:v>非测试日纯氢</x:v>
      </x:c>
      <x:c r="L7911" s="7" t="n">
        <x:f>IF(K7911="缺失","",IF(K7911="非测试日纯氢",G7911,IF(K7911="非测试日仪表",E7911,F7911)))</x:f>
        <x:v>0</x:v>
      </x:c>
      <x:c r="M7911" s="2" t="n">
        <x:f>IF(K7911="缺失",1,0)</x:f>
        <x:v>0</x:v>
      </x:c>
      <x:c r="N7911" s="2" t="str">
        <x:v>车辆里程查询_20260901-20260930_1024辆_仪表里程.xlsx / AG385</x:v>
      </x:c>
      <x:c r="O7911" s="2" t="str">
        <x:v>车辆里程查询_20260901-20260930_1024辆_GPS里程.xlsx / AG387</x:v>
      </x:c>
      <x:c r="P7911" s="2" t="str">
        <x:v>车辆纯氢气里程查询_20260901-20260930_1024辆.xlsx / AG965</x:v>
      </x:c>
    </x:row>
    <x:row r="7912" ht="22" customHeight="1">
      <x:c r="A7912" s="2" t="n">
        <x:v>310</x:v>
      </x:c>
      <x:c r="B7912" s="2" t="str">
        <x:v>粤A02956F</x:v>
      </x:c>
      <x:c r="C7912" s="2" t="str">
        <x:v>秦挺</x:v>
      </x:c>
      <x:c r="D7912" s="8" t="d">
        <x:v>2026-09-30T00:00:00.000Z</x:v>
      </x:c>
      <x:c r="E7912" s="7" t="n">
        <x:v>47.4</x:v>
      </x:c>
      <x:c r="F7912" s="7" t="n">
        <x:v>43.5</x:v>
      </x:c>
      <x:c r="G7912" s="7" t="n">
        <x:v>0</x:v>
      </x:c>
      <x:c r="H7912" s="2" t="str">
        <x:v>否</x:v>
      </x:c>
      <x:c r="I7912" s="7" t="n">
        <x:f>IF(AND(ISNUMBER(E7912),ISNUMBER(F7912)),E7912-F7912,"")</x:f>
        <x:v>3.8999999999999986</x:v>
      </x:c>
      <x:c r="J7912" s="2" t="str">
        <x:f>IF(H7912="否","不适用",IF(AND(ISNUMBER(E7912),ISNUMBER(F7912)),IF(I7912&gt;'规则与名单'!$B$2,"是","否"),"未判定"))</x:f>
        <x:v>不适用</x:v>
      </x:c>
      <x:c r="K7912" s="2" t="str">
        <x:f>IF(J7912="是",IF(ISNUMBER(F7912),"测试日GPS","缺失"),IF(ISNUMBER(G7912),"非测试日纯氢",IF(AND(H7912="是",J7912="未判定"),IF(ISNUMBER(F7912),"测试名单无纯氢GPS","缺失"),IF(ISNUMBER(E7912),"非测试日仪表","缺失"))))</x:f>
        <x:v>非测试日纯氢</x:v>
      </x:c>
      <x:c r="L7912" s="7" t="n">
        <x:f>IF(K7912="缺失","",IF(K7912="非测试日纯氢",G7912,IF(K7912="非测试日仪表",E7912,F7912)))</x:f>
        <x:v>0</x:v>
      </x:c>
      <x:c r="M7912" s="2" t="n">
        <x:f>IF(K7912="缺失",1,0)</x:f>
        <x:v>0</x:v>
      </x:c>
      <x:c r="N7912" s="2" t="str">
        <x:v>车辆里程查询_20260901-20260930_1024辆_仪表里程.xlsx / AH385</x:v>
      </x:c>
      <x:c r="O7912" s="2" t="str">
        <x:v>车辆里程查询_20260901-20260930_1024辆_GPS里程.xlsx / AH387</x:v>
      </x:c>
      <x:c r="P7912" s="2" t="str">
        <x:v>车辆纯氢气里程查询_20260901-20260930_1024辆.xlsx / AH965</x:v>
      </x:c>
    </x:row>
    <x:row r="7913" ht="22" customHeight="1">
      <x:c r="A7913" s="2" t="n">
        <x:v>311</x:v>
      </x:c>
      <x:c r="B7913" s="2" t="str">
        <x:v>粤A03186F</x:v>
      </x:c>
      <x:c r="C7913" s="2" t="str">
        <x:v>秦挺</x:v>
      </x:c>
      <x:c r="D7913" s="8" t="d">
        <x:v>2026-09-01T00:00:00.000Z</x:v>
      </x:c>
      <x:c r="E7913" s="7" t="n">
        <x:v>99</x:v>
      </x:c>
      <x:c r="F7913" s="7" t="n">
        <x:v>93.3</x:v>
      </x:c>
      <x:c r="G7913" s="7" t="n">
        <x:v>5.7</x:v>
      </x:c>
      <x:c r="H7913" s="2" t="str">
        <x:v>否</x:v>
      </x:c>
      <x:c r="I7913" s="7" t="n">
        <x:f>IF(AND(ISNUMBER(E7913),ISNUMBER(F7913)),E7913-F7913,"")</x:f>
        <x:v>5.700000000000003</x:v>
      </x:c>
      <x:c r="J7913" s="2" t="str">
        <x:f>IF(H7913="否","不适用",IF(AND(ISNUMBER(E7913),ISNUMBER(F7913)),IF(I7913&gt;'规则与名单'!$B$2,"是","否"),"未判定"))</x:f>
        <x:v>不适用</x:v>
      </x:c>
      <x:c r="K7913" s="2" t="str">
        <x:f>IF(J7913="是",IF(ISNUMBER(F7913),"测试日GPS","缺失"),IF(ISNUMBER(G7913),"非测试日纯氢",IF(AND(H7913="是",J7913="未判定"),IF(ISNUMBER(F7913),"测试名单无纯氢GPS","缺失"),IF(ISNUMBER(E7913),"非测试日仪表","缺失"))))</x:f>
        <x:v>非测试日纯氢</x:v>
      </x:c>
      <x:c r="L7913" s="7" t="n">
        <x:f>IF(K7913="缺失","",IF(K7913="非测试日纯氢",G7913,IF(K7913="非测试日仪表",E7913,F7913)))</x:f>
        <x:v>5.7</x:v>
      </x:c>
      <x:c r="M7913" s="2" t="n">
        <x:f>IF(K7913="缺失",1,0)</x:f>
        <x:v>0</x:v>
      </x:c>
      <x:c r="N7913" s="2" t="str">
        <x:v>车辆里程查询_20260901-20260930_1024辆_仪表里程.xlsx / E280</x:v>
      </x:c>
      <x:c r="O7913" s="2" t="str">
        <x:v>车辆里程查询_20260901-20260930_1024辆_GPS里程.xlsx / E205</x:v>
      </x:c>
      <x:c r="P7913" s="2" t="str">
        <x:v>车辆纯氢气里程查询_20260901-20260930_1024辆.xlsx / E914</x:v>
      </x:c>
    </x:row>
    <x:row r="7914" ht="22" customHeight="1">
      <x:c r="A7914" s="2" t="n">
        <x:v>311</x:v>
      </x:c>
      <x:c r="B7914" s="2" t="str">
        <x:v>粤A03186F</x:v>
      </x:c>
      <x:c r="C7914" s="2" t="str">
        <x:v>秦挺</x:v>
      </x:c>
      <x:c r="D7914" s="8" t="d">
        <x:v>2026-09-02T00:00:00.000Z</x:v>
      </x:c>
      <x:c r="E7914" s="7" t="n">
        <x:v>252.3</x:v>
      </x:c>
      <x:c r="F7914" s="7" t="n">
        <x:v>237.5</x:v>
      </x:c>
      <x:c r="G7914" s="7" t="n">
        <x:v>23.7</x:v>
      </x:c>
      <x:c r="H7914" s="2" t="str">
        <x:v>否</x:v>
      </x:c>
      <x:c r="I7914" s="7" t="n">
        <x:f>IF(AND(ISNUMBER(E7914),ISNUMBER(F7914)),E7914-F7914,"")</x:f>
        <x:v>14.800000000000011</x:v>
      </x:c>
      <x:c r="J7914" s="2" t="str">
        <x:f>IF(H7914="否","不适用",IF(AND(ISNUMBER(E7914),ISNUMBER(F7914)),IF(I7914&gt;'规则与名单'!$B$2,"是","否"),"未判定"))</x:f>
        <x:v>不适用</x:v>
      </x:c>
      <x:c r="K7914" s="2" t="str">
        <x:f>IF(J7914="是",IF(ISNUMBER(F7914),"测试日GPS","缺失"),IF(ISNUMBER(G7914),"非测试日纯氢",IF(AND(H7914="是",J7914="未判定"),IF(ISNUMBER(F7914),"测试名单无纯氢GPS","缺失"),IF(ISNUMBER(E7914),"非测试日仪表","缺失"))))</x:f>
        <x:v>非测试日纯氢</x:v>
      </x:c>
      <x:c r="L7914" s="7" t="n">
        <x:f>IF(K7914="缺失","",IF(K7914="非测试日纯氢",G7914,IF(K7914="非测试日仪表",E7914,F7914)))</x:f>
        <x:v>23.7</x:v>
      </x:c>
      <x:c r="M7914" s="2" t="n">
        <x:f>IF(K7914="缺失",1,0)</x:f>
        <x:v>0</x:v>
      </x:c>
      <x:c r="N7914" s="2" t="str">
        <x:v>车辆里程查询_20260901-20260930_1024辆_仪表里程.xlsx / F280</x:v>
      </x:c>
      <x:c r="O7914" s="2" t="str">
        <x:v>车辆里程查询_20260901-20260930_1024辆_GPS里程.xlsx / F205</x:v>
      </x:c>
      <x:c r="P7914" s="2" t="str">
        <x:v>车辆纯氢气里程查询_20260901-20260930_1024辆.xlsx / F914</x:v>
      </x:c>
    </x:row>
    <x:row r="7915" ht="22" customHeight="1">
      <x:c r="A7915" s="2" t="n">
        <x:v>311</x:v>
      </x:c>
      <x:c r="B7915" s="2" t="str">
        <x:v>粤A03186F</x:v>
      </x:c>
      <x:c r="C7915" s="2" t="str">
        <x:v>秦挺</x:v>
      </x:c>
      <x:c r="D7915" s="8" t="d">
        <x:v>2026-09-03T00:00:00.000Z</x:v>
      </x:c>
      <x:c r="E7915" s="7" t="n">
        <x:v>476.5</x:v>
      </x:c>
      <x:c r="F7915" s="7" t="n">
        <x:v>449.6</x:v>
      </x:c>
      <x:c r="G7915" s="7" t="n">
        <x:v>145.3</x:v>
      </x:c>
      <x:c r="H7915" s="2" t="str">
        <x:v>否</x:v>
      </x:c>
      <x:c r="I7915" s="7" t="n">
        <x:f>IF(AND(ISNUMBER(E7915),ISNUMBER(F7915)),E7915-F7915,"")</x:f>
        <x:v>26.899999999999977</x:v>
      </x:c>
      <x:c r="J7915" s="2" t="str">
        <x:f>IF(H7915="否","不适用",IF(AND(ISNUMBER(E7915),ISNUMBER(F7915)),IF(I7915&gt;'规则与名单'!$B$2,"是","否"),"未判定"))</x:f>
        <x:v>不适用</x:v>
      </x:c>
      <x:c r="K7915" s="2" t="str">
        <x:f>IF(J7915="是",IF(ISNUMBER(F7915),"测试日GPS","缺失"),IF(ISNUMBER(G7915),"非测试日纯氢",IF(AND(H7915="是",J7915="未判定"),IF(ISNUMBER(F7915),"测试名单无纯氢GPS","缺失"),IF(ISNUMBER(E7915),"非测试日仪表","缺失"))))</x:f>
        <x:v>非测试日纯氢</x:v>
      </x:c>
      <x:c r="L7915" s="7" t="n">
        <x:f>IF(K7915="缺失","",IF(K7915="非测试日纯氢",G7915,IF(K7915="非测试日仪表",E7915,F7915)))</x:f>
        <x:v>145.3</x:v>
      </x:c>
      <x:c r="M7915" s="2" t="n">
        <x:f>IF(K7915="缺失",1,0)</x:f>
        <x:v>0</x:v>
      </x:c>
      <x:c r="N7915" s="2" t="str">
        <x:v>车辆里程查询_20260901-20260930_1024辆_仪表里程.xlsx / G280</x:v>
      </x:c>
      <x:c r="O7915" s="2" t="str">
        <x:v>车辆里程查询_20260901-20260930_1024辆_GPS里程.xlsx / G205</x:v>
      </x:c>
      <x:c r="P7915" s="2" t="str">
        <x:v>车辆纯氢气里程查询_20260901-20260930_1024辆.xlsx / G914</x:v>
      </x:c>
    </x:row>
    <x:row r="7916" ht="22" customHeight="1">
      <x:c r="A7916" s="2" t="n">
        <x:v>311</x:v>
      </x:c>
      <x:c r="B7916" s="2" t="str">
        <x:v>粤A03186F</x:v>
      </x:c>
      <x:c r="C7916" s="2" t="str">
        <x:v>秦挺</x:v>
      </x:c>
      <x:c r="D7916" s="8" t="d">
        <x:v>2026-09-04T00:00:00.000Z</x:v>
      </x:c>
      <x:c r="E7916" s="7" t="n">
        <x:v>264</x:v>
      </x:c>
      <x:c r="F7916" s="7" t="n">
        <x:v>461.8</x:v>
      </x:c>
      <x:c r="G7916" s="7" t="n">
        <x:v>228.5</x:v>
      </x:c>
      <x:c r="H7916" s="2" t="str">
        <x:v>否</x:v>
      </x:c>
      <x:c r="I7916" s="7" t="n">
        <x:f>IF(AND(ISNUMBER(E7916),ISNUMBER(F7916)),E7916-F7916,"")</x:f>
        <x:v>-197.8</x:v>
      </x:c>
      <x:c r="J7916" s="2" t="str">
        <x:f>IF(H7916="否","不适用",IF(AND(ISNUMBER(E7916),ISNUMBER(F7916)),IF(I7916&gt;'规则与名单'!$B$2,"是","否"),"未判定"))</x:f>
        <x:v>不适用</x:v>
      </x:c>
      <x:c r="K7916" s="2" t="str">
        <x:f>IF(J7916="是",IF(ISNUMBER(F7916),"测试日GPS","缺失"),IF(ISNUMBER(G7916),"非测试日纯氢",IF(AND(H7916="是",J7916="未判定"),IF(ISNUMBER(F7916),"测试名单无纯氢GPS","缺失"),IF(ISNUMBER(E7916),"非测试日仪表","缺失"))))</x:f>
        <x:v>非测试日纯氢</x:v>
      </x:c>
      <x:c r="L7916" s="7" t="n">
        <x:f>IF(K7916="缺失","",IF(K7916="非测试日纯氢",G7916,IF(K7916="非测试日仪表",E7916,F7916)))</x:f>
        <x:v>228.5</x:v>
      </x:c>
      <x:c r="M7916" s="2" t="n">
        <x:f>IF(K7916="缺失",1,0)</x:f>
        <x:v>0</x:v>
      </x:c>
      <x:c r="N7916" s="2" t="str">
        <x:v>车辆里程查询_20260901-20260930_1024辆_仪表里程.xlsx / H280</x:v>
      </x:c>
      <x:c r="O7916" s="2" t="str">
        <x:v>车辆里程查询_20260901-20260930_1024辆_GPS里程.xlsx / H205</x:v>
      </x:c>
      <x:c r="P7916" s="2" t="str">
        <x:v>车辆纯氢气里程查询_20260901-20260930_1024辆.xlsx / H914</x:v>
      </x:c>
    </x:row>
    <x:row r="7917" ht="22" customHeight="1">
      <x:c r="A7917" s="2" t="n">
        <x:v>311</x:v>
      </x:c>
      <x:c r="B7917" s="2" t="str">
        <x:v>粤A03186F</x:v>
      </x:c>
      <x:c r="C7917" s="2" t="str">
        <x:v>秦挺</x:v>
      </x:c>
      <x:c r="D7917" s="8" t="d">
        <x:v>2026-09-05T00:00:00.000Z</x:v>
      </x:c>
      <x:c r="E7917" s="7" t="n">
        <x:v>710.5</x:v>
      </x:c>
      <x:c r="F7917" s="7" t="n">
        <x:v>501.8</x:v>
      </x:c>
      <x:c r="G7917" s="7" t="n">
        <x:v>232.5</x:v>
      </x:c>
      <x:c r="H7917" s="2" t="str">
        <x:v>否</x:v>
      </x:c>
      <x:c r="I7917" s="7" t="n">
        <x:f>IF(AND(ISNUMBER(E7917),ISNUMBER(F7917)),E7917-F7917,"")</x:f>
        <x:v>208.7</x:v>
      </x:c>
      <x:c r="J7917" s="2" t="str">
        <x:f>IF(H7917="否","不适用",IF(AND(ISNUMBER(E7917),ISNUMBER(F7917)),IF(I7917&gt;'规则与名单'!$B$2,"是","否"),"未判定"))</x:f>
        <x:v>不适用</x:v>
      </x:c>
      <x:c r="K7917" s="2" t="str">
        <x:f>IF(J7917="是",IF(ISNUMBER(F7917),"测试日GPS","缺失"),IF(ISNUMBER(G7917),"非测试日纯氢",IF(AND(H7917="是",J7917="未判定"),IF(ISNUMBER(F7917),"测试名单无纯氢GPS","缺失"),IF(ISNUMBER(E7917),"非测试日仪表","缺失"))))</x:f>
        <x:v>非测试日纯氢</x:v>
      </x:c>
      <x:c r="L7917" s="7" t="n">
        <x:f>IF(K7917="缺失","",IF(K7917="非测试日纯氢",G7917,IF(K7917="非测试日仪表",E7917,F7917)))</x:f>
        <x:v>232.5</x:v>
      </x:c>
      <x:c r="M7917" s="2" t="n">
        <x:f>IF(K7917="缺失",1,0)</x:f>
        <x:v>0</x:v>
      </x:c>
      <x:c r="N7917" s="2" t="str">
        <x:v>车辆里程查询_20260901-20260930_1024辆_仪表里程.xlsx / I280</x:v>
      </x:c>
      <x:c r="O7917" s="2" t="str">
        <x:v>车辆里程查询_20260901-20260930_1024辆_GPS里程.xlsx / I205</x:v>
      </x:c>
      <x:c r="P7917" s="2" t="str">
        <x:v>车辆纯氢气里程查询_20260901-20260930_1024辆.xlsx / I914</x:v>
      </x:c>
    </x:row>
    <x:row r="7918" ht="22" customHeight="1">
      <x:c r="A7918" s="2" t="n">
        <x:v>311</x:v>
      </x:c>
      <x:c r="B7918" s="2" t="str">
        <x:v>粤A03186F</x:v>
      </x:c>
      <x:c r="C7918" s="2" t="str">
        <x:v>秦挺</x:v>
      </x:c>
      <x:c r="D7918" s="8" t="d">
        <x:v>2026-09-06T00:00:00.000Z</x:v>
      </x:c>
      <x:c r="E7918" s="7" t="n">
        <x:v>302.8</x:v>
      </x:c>
      <x:c r="F7918" s="7" t="n">
        <x:v>239.7</x:v>
      </x:c>
      <x:c r="G7918" s="7" t="n">
        <x:v>39.8</x:v>
      </x:c>
      <x:c r="H7918" s="2" t="str">
        <x:v>否</x:v>
      </x:c>
      <x:c r="I7918" s="7" t="n">
        <x:f>IF(AND(ISNUMBER(E7918),ISNUMBER(F7918)),E7918-F7918,"")</x:f>
        <x:v>63.10000000000002</x:v>
      </x:c>
      <x:c r="J7918" s="2" t="str">
        <x:f>IF(H7918="否","不适用",IF(AND(ISNUMBER(E7918),ISNUMBER(F7918)),IF(I7918&gt;'规则与名单'!$B$2,"是","否"),"未判定"))</x:f>
        <x:v>不适用</x:v>
      </x:c>
      <x:c r="K7918" s="2" t="str">
        <x:f>IF(J7918="是",IF(ISNUMBER(F7918),"测试日GPS","缺失"),IF(ISNUMBER(G7918),"非测试日纯氢",IF(AND(H7918="是",J7918="未判定"),IF(ISNUMBER(F7918),"测试名单无纯氢GPS","缺失"),IF(ISNUMBER(E7918),"非测试日仪表","缺失"))))</x:f>
        <x:v>非测试日纯氢</x:v>
      </x:c>
      <x:c r="L7918" s="7" t="n">
        <x:f>IF(K7918="缺失","",IF(K7918="非测试日纯氢",G7918,IF(K7918="非测试日仪表",E7918,F7918)))</x:f>
        <x:v>39.8</x:v>
      </x:c>
      <x:c r="M7918" s="2" t="n">
        <x:f>IF(K7918="缺失",1,0)</x:f>
        <x:v>0</x:v>
      </x:c>
      <x:c r="N7918" s="2" t="str">
        <x:v>车辆里程查询_20260901-20260930_1024辆_仪表里程.xlsx / J280</x:v>
      </x:c>
      <x:c r="O7918" s="2" t="str">
        <x:v>车辆里程查询_20260901-20260930_1024辆_GPS里程.xlsx / J205</x:v>
      </x:c>
      <x:c r="P7918" s="2" t="str">
        <x:v>车辆纯氢气里程查询_20260901-20260930_1024辆.xlsx / J914</x:v>
      </x:c>
    </x:row>
    <x:row r="7919" ht="22" customHeight="1">
      <x:c r="A7919" s="2" t="n">
        <x:v>311</x:v>
      </x:c>
      <x:c r="B7919" s="2" t="str">
        <x:v>粤A03186F</x:v>
      </x:c>
      <x:c r="C7919" s="2" t="str">
        <x:v>秦挺</x:v>
      </x:c>
      <x:c r="D7919" s="8" t="d">
        <x:v>2026-09-07T00:00:00.000Z</x:v>
      </x:c>
      <x:c r="E7919" s="7" t="n">
        <x:v>146.1</x:v>
      </x:c>
      <x:c r="F7919" s="7" t="n">
        <x:v>138.3</x:v>
      </x:c>
      <x:c r="G7919" s="7" t="n">
        <x:v>9.6</x:v>
      </x:c>
      <x:c r="H7919" s="2" t="str">
        <x:v>否</x:v>
      </x:c>
      <x:c r="I7919" s="7" t="n">
        <x:f>IF(AND(ISNUMBER(E7919),ISNUMBER(F7919)),E7919-F7919,"")</x:f>
        <x:v>7.799999999999983</x:v>
      </x:c>
      <x:c r="J7919" s="2" t="str">
        <x:f>IF(H7919="否","不适用",IF(AND(ISNUMBER(E7919),ISNUMBER(F7919)),IF(I7919&gt;'规则与名单'!$B$2,"是","否"),"未判定"))</x:f>
        <x:v>不适用</x:v>
      </x:c>
      <x:c r="K7919" s="2" t="str">
        <x:f>IF(J7919="是",IF(ISNUMBER(F7919),"测试日GPS","缺失"),IF(ISNUMBER(G7919),"非测试日纯氢",IF(AND(H7919="是",J7919="未判定"),IF(ISNUMBER(F7919),"测试名单无纯氢GPS","缺失"),IF(ISNUMBER(E7919),"非测试日仪表","缺失"))))</x:f>
        <x:v>非测试日纯氢</x:v>
      </x:c>
      <x:c r="L7919" s="7" t="n">
        <x:f>IF(K7919="缺失","",IF(K7919="非测试日纯氢",G7919,IF(K7919="非测试日仪表",E7919,F7919)))</x:f>
        <x:v>9.6</x:v>
      </x:c>
      <x:c r="M7919" s="2" t="n">
        <x:f>IF(K7919="缺失",1,0)</x:f>
        <x:v>0</x:v>
      </x:c>
      <x:c r="N7919" s="2" t="str">
        <x:v>车辆里程查询_20260901-20260930_1024辆_仪表里程.xlsx / K280</x:v>
      </x:c>
      <x:c r="O7919" s="2" t="str">
        <x:v>车辆里程查询_20260901-20260930_1024辆_GPS里程.xlsx / K205</x:v>
      </x:c>
      <x:c r="P7919" s="2" t="str">
        <x:v>车辆纯氢气里程查询_20260901-20260930_1024辆.xlsx / K914</x:v>
      </x:c>
    </x:row>
    <x:row r="7920" ht="22" customHeight="1">
      <x:c r="A7920" s="2" t="n">
        <x:v>311</x:v>
      </x:c>
      <x:c r="B7920" s="2" t="str">
        <x:v>粤A03186F</x:v>
      </x:c>
      <x:c r="C7920" s="2" t="str">
        <x:v>秦挺</x:v>
      </x:c>
      <x:c r="D7920" s="8" t="d">
        <x:v>2026-09-08T00:00:00.000Z</x:v>
      </x:c>
      <x:c r="E7920" s="7" t="n">
        <x:v>244.3</x:v>
      </x:c>
      <x:c r="F7920" s="7" t="n">
        <x:v>230.6</x:v>
      </x:c>
      <x:c r="G7920" s="7" t="n">
        <x:v>28.8</x:v>
      </x:c>
      <x:c r="H7920" s="2" t="str">
        <x:v>否</x:v>
      </x:c>
      <x:c r="I7920" s="7" t="n">
        <x:f>IF(AND(ISNUMBER(E7920),ISNUMBER(F7920)),E7920-F7920,"")</x:f>
        <x:v>13.700000000000017</x:v>
      </x:c>
      <x:c r="J7920" s="2" t="str">
        <x:f>IF(H7920="否","不适用",IF(AND(ISNUMBER(E7920),ISNUMBER(F7920)),IF(I7920&gt;'规则与名单'!$B$2,"是","否"),"未判定"))</x:f>
        <x:v>不适用</x:v>
      </x:c>
      <x:c r="K7920" s="2" t="str">
        <x:f>IF(J7920="是",IF(ISNUMBER(F7920),"测试日GPS","缺失"),IF(ISNUMBER(G7920),"非测试日纯氢",IF(AND(H7920="是",J7920="未判定"),IF(ISNUMBER(F7920),"测试名单无纯氢GPS","缺失"),IF(ISNUMBER(E7920),"非测试日仪表","缺失"))))</x:f>
        <x:v>非测试日纯氢</x:v>
      </x:c>
      <x:c r="L7920" s="7" t="n">
        <x:f>IF(K7920="缺失","",IF(K7920="非测试日纯氢",G7920,IF(K7920="非测试日仪表",E7920,F7920)))</x:f>
        <x:v>28.8</x:v>
      </x:c>
      <x:c r="M7920" s="2" t="n">
        <x:f>IF(K7920="缺失",1,0)</x:f>
        <x:v>0</x:v>
      </x:c>
      <x:c r="N7920" s="2" t="str">
        <x:v>车辆里程查询_20260901-20260930_1024辆_仪表里程.xlsx / L280</x:v>
      </x:c>
      <x:c r="O7920" s="2" t="str">
        <x:v>车辆里程查询_20260901-20260930_1024辆_GPS里程.xlsx / L205</x:v>
      </x:c>
      <x:c r="P7920" s="2" t="str">
        <x:v>车辆纯氢气里程查询_20260901-20260930_1024辆.xlsx / L914</x:v>
      </x:c>
    </x:row>
    <x:row r="7921" ht="22" customHeight="1">
      <x:c r="A7921" s="2" t="n">
        <x:v>311</x:v>
      </x:c>
      <x:c r="B7921" s="2" t="str">
        <x:v>粤A03186F</x:v>
      </x:c>
      <x:c r="C7921" s="2" t="str">
        <x:v>秦挺</x:v>
      </x:c>
      <x:c r="D7921" s="8" t="d">
        <x:v>2026-09-09T00:00:00.000Z</x:v>
      </x:c>
      <x:c r="E7921" s="7" t="n">
        <x:v>785.6</x:v>
      </x:c>
      <x:c r="F7921" s="7" t="n">
        <x:v>740.6</x:v>
      </x:c>
      <x:c r="G7921" s="7" t="n">
        <x:v>204.3</x:v>
      </x:c>
      <x:c r="H7921" s="2" t="str">
        <x:v>否</x:v>
      </x:c>
      <x:c r="I7921" s="7" t="n">
        <x:f>IF(AND(ISNUMBER(E7921),ISNUMBER(F7921)),E7921-F7921,"")</x:f>
        <x:v>45</x:v>
      </x:c>
      <x:c r="J7921" s="2" t="str">
        <x:f>IF(H7921="否","不适用",IF(AND(ISNUMBER(E7921),ISNUMBER(F7921)),IF(I7921&gt;'规则与名单'!$B$2,"是","否"),"未判定"))</x:f>
        <x:v>不适用</x:v>
      </x:c>
      <x:c r="K7921" s="2" t="str">
        <x:f>IF(J7921="是",IF(ISNUMBER(F7921),"测试日GPS","缺失"),IF(ISNUMBER(G7921),"非测试日纯氢",IF(AND(H7921="是",J7921="未判定"),IF(ISNUMBER(F7921),"测试名单无纯氢GPS","缺失"),IF(ISNUMBER(E7921),"非测试日仪表","缺失"))))</x:f>
        <x:v>非测试日纯氢</x:v>
      </x:c>
      <x:c r="L7921" s="7" t="n">
        <x:f>IF(K7921="缺失","",IF(K7921="非测试日纯氢",G7921,IF(K7921="非测试日仪表",E7921,F7921)))</x:f>
        <x:v>204.3</x:v>
      </x:c>
      <x:c r="M7921" s="2" t="n">
        <x:f>IF(K7921="缺失",1,0)</x:f>
        <x:v>0</x:v>
      </x:c>
      <x:c r="N7921" s="2" t="str">
        <x:v>车辆里程查询_20260901-20260930_1024辆_仪表里程.xlsx / M280</x:v>
      </x:c>
      <x:c r="O7921" s="2" t="str">
        <x:v>车辆里程查询_20260901-20260930_1024辆_GPS里程.xlsx / M205</x:v>
      </x:c>
      <x:c r="P7921" s="2" t="str">
        <x:v>车辆纯氢气里程查询_20260901-20260930_1024辆.xlsx / M914</x:v>
      </x:c>
    </x:row>
    <x:row r="7922" ht="22" customHeight="1">
      <x:c r="A7922" s="2" t="n">
        <x:v>311</x:v>
      </x:c>
      <x:c r="B7922" s="2" t="str">
        <x:v>粤A03186F</x:v>
      </x:c>
      <x:c r="C7922" s="2" t="str">
        <x:v>秦挺</x:v>
      </x:c>
      <x:c r="D7922" s="8" t="d">
        <x:v>2026-09-10T00:00:00.000Z</x:v>
      </x:c>
      <x:c r="E7922" s="7" t="n">
        <x:v>444.2</x:v>
      </x:c>
      <x:c r="F7922" s="7" t="n">
        <x:v>419</x:v>
      </x:c>
      <x:c r="G7922" s="7" t="n">
        <x:v>37.7</x:v>
      </x:c>
      <x:c r="H7922" s="2" t="str">
        <x:v>否</x:v>
      </x:c>
      <x:c r="I7922" s="7" t="n">
        <x:f>IF(AND(ISNUMBER(E7922),ISNUMBER(F7922)),E7922-F7922,"")</x:f>
        <x:v>25.19999999999999</x:v>
      </x:c>
      <x:c r="J7922" s="2" t="str">
        <x:f>IF(H7922="否","不适用",IF(AND(ISNUMBER(E7922),ISNUMBER(F7922)),IF(I7922&gt;'规则与名单'!$B$2,"是","否"),"未判定"))</x:f>
        <x:v>不适用</x:v>
      </x:c>
      <x:c r="K7922" s="2" t="str">
        <x:f>IF(J7922="是",IF(ISNUMBER(F7922),"测试日GPS","缺失"),IF(ISNUMBER(G7922),"非测试日纯氢",IF(AND(H7922="是",J7922="未判定"),IF(ISNUMBER(F7922),"测试名单无纯氢GPS","缺失"),IF(ISNUMBER(E7922),"非测试日仪表","缺失"))))</x:f>
        <x:v>非测试日纯氢</x:v>
      </x:c>
      <x:c r="L7922" s="7" t="n">
        <x:f>IF(K7922="缺失","",IF(K7922="非测试日纯氢",G7922,IF(K7922="非测试日仪表",E7922,F7922)))</x:f>
        <x:v>37.7</x:v>
      </x:c>
      <x:c r="M7922" s="2" t="n">
        <x:f>IF(K7922="缺失",1,0)</x:f>
        <x:v>0</x:v>
      </x:c>
      <x:c r="N7922" s="2" t="str">
        <x:v>车辆里程查询_20260901-20260930_1024辆_仪表里程.xlsx / N280</x:v>
      </x:c>
      <x:c r="O7922" s="2" t="str">
        <x:v>车辆里程查询_20260901-20260930_1024辆_GPS里程.xlsx / N205</x:v>
      </x:c>
      <x:c r="P7922" s="2" t="str">
        <x:v>车辆纯氢气里程查询_20260901-20260930_1024辆.xlsx / N914</x:v>
      </x:c>
    </x:row>
    <x:row r="7923" ht="22" customHeight="1">
      <x:c r="A7923" s="2" t="n">
        <x:v>311</x:v>
      </x:c>
      <x:c r="B7923" s="2" t="str">
        <x:v>粤A03186F</x:v>
      </x:c>
      <x:c r="C7923" s="2" t="str">
        <x:v>秦挺</x:v>
      </x:c>
      <x:c r="D7923" s="8" t="d">
        <x:v>2026-09-11T00:00:00.000Z</x:v>
      </x:c>
      <x:c r="E7923" s="7" t="n">
        <x:v>272.9</x:v>
      </x:c>
      <x:c r="F7923" s="7" t="n">
        <x:v>282.6</x:v>
      </x:c>
      <x:c r="G7923" s="7" t="n">
        <x:v>141.2</x:v>
      </x:c>
      <x:c r="H7923" s="2" t="str">
        <x:v>否</x:v>
      </x:c>
      <x:c r="I7923" s="7" t="n">
        <x:f>IF(AND(ISNUMBER(E7923),ISNUMBER(F7923)),E7923-F7923,"")</x:f>
        <x:v>-9.700000000000045</x:v>
      </x:c>
      <x:c r="J7923" s="2" t="str">
        <x:f>IF(H7923="否","不适用",IF(AND(ISNUMBER(E7923),ISNUMBER(F7923)),IF(I7923&gt;'规则与名单'!$B$2,"是","否"),"未判定"))</x:f>
        <x:v>不适用</x:v>
      </x:c>
      <x:c r="K7923" s="2" t="str">
        <x:f>IF(J7923="是",IF(ISNUMBER(F7923),"测试日GPS","缺失"),IF(ISNUMBER(G7923),"非测试日纯氢",IF(AND(H7923="是",J7923="未判定"),IF(ISNUMBER(F7923),"测试名单无纯氢GPS","缺失"),IF(ISNUMBER(E7923),"非测试日仪表","缺失"))))</x:f>
        <x:v>非测试日纯氢</x:v>
      </x:c>
      <x:c r="L7923" s="7" t="n">
        <x:f>IF(K7923="缺失","",IF(K7923="非测试日纯氢",G7923,IF(K7923="非测试日仪表",E7923,F7923)))</x:f>
        <x:v>141.2</x:v>
      </x:c>
      <x:c r="M7923" s="2" t="n">
        <x:f>IF(K7923="缺失",1,0)</x:f>
        <x:v>0</x:v>
      </x:c>
      <x:c r="N7923" s="2" t="str">
        <x:v>车辆里程查询_20260901-20260930_1024辆_仪表里程.xlsx / O280</x:v>
      </x:c>
      <x:c r="O7923" s="2" t="str">
        <x:v>车辆里程查询_20260901-20260930_1024辆_GPS里程.xlsx / O205</x:v>
      </x:c>
      <x:c r="P7923" s="2" t="str">
        <x:v>车辆纯氢气里程查询_20260901-20260930_1024辆.xlsx / O914</x:v>
      </x:c>
    </x:row>
    <x:row r="7924" ht="22" customHeight="1">
      <x:c r="A7924" s="2" t="n">
        <x:v>311</x:v>
      </x:c>
      <x:c r="B7924" s="2" t="str">
        <x:v>粤A03186F</x:v>
      </x:c>
      <x:c r="C7924" s="2" t="str">
        <x:v>秦挺</x:v>
      </x:c>
      <x:c r="D7924" s="8" t="d">
        <x:v>2026-09-12T00:00:00.000Z</x:v>
      </x:c>
      <x:c r="E7924" s="7" t="n">
        <x:v>626</x:v>
      </x:c>
      <x:c r="F7924" s="7" t="n">
        <x:v>565.3</x:v>
      </x:c>
      <x:c r="G7924" s="7" t="n">
        <x:v>250.6</x:v>
      </x:c>
      <x:c r="H7924" s="2" t="str">
        <x:v>否</x:v>
      </x:c>
      <x:c r="I7924" s="7" t="n">
        <x:f>IF(AND(ISNUMBER(E7924),ISNUMBER(F7924)),E7924-F7924,"")</x:f>
        <x:v>60.700000000000045</x:v>
      </x:c>
      <x:c r="J7924" s="2" t="str">
        <x:f>IF(H7924="否","不适用",IF(AND(ISNUMBER(E7924),ISNUMBER(F7924)),IF(I7924&gt;'规则与名单'!$B$2,"是","否"),"未判定"))</x:f>
        <x:v>不适用</x:v>
      </x:c>
      <x:c r="K7924" s="2" t="str">
        <x:f>IF(J7924="是",IF(ISNUMBER(F7924),"测试日GPS","缺失"),IF(ISNUMBER(G7924),"非测试日纯氢",IF(AND(H7924="是",J7924="未判定"),IF(ISNUMBER(F7924),"测试名单无纯氢GPS","缺失"),IF(ISNUMBER(E7924),"非测试日仪表","缺失"))))</x:f>
        <x:v>非测试日纯氢</x:v>
      </x:c>
      <x:c r="L7924" s="7" t="n">
        <x:f>IF(K7924="缺失","",IF(K7924="非测试日纯氢",G7924,IF(K7924="非测试日仪表",E7924,F7924)))</x:f>
        <x:v>250.6</x:v>
      </x:c>
      <x:c r="M7924" s="2" t="n">
        <x:f>IF(K7924="缺失",1,0)</x:f>
        <x:v>0</x:v>
      </x:c>
      <x:c r="N7924" s="2" t="str">
        <x:v>车辆里程查询_20260901-20260930_1024辆_仪表里程.xlsx / P280</x:v>
      </x:c>
      <x:c r="O7924" s="2" t="str">
        <x:v>车辆里程查询_20260901-20260930_1024辆_GPS里程.xlsx / P205</x:v>
      </x:c>
      <x:c r="P7924" s="2" t="str">
        <x:v>车辆纯氢气里程查询_20260901-20260930_1024辆.xlsx / P914</x:v>
      </x:c>
    </x:row>
    <x:row r="7925" ht="22" customHeight="1">
      <x:c r="A7925" s="2" t="n">
        <x:v>311</x:v>
      </x:c>
      <x:c r="B7925" s="2" t="str">
        <x:v>粤A03186F</x:v>
      </x:c>
      <x:c r="C7925" s="2" t="str">
        <x:v>秦挺</x:v>
      </x:c>
      <x:c r="D7925" s="8" t="d">
        <x:v>2026-09-13T00:00:00.000Z</x:v>
      </x:c>
      <x:c r="E7925" s="7" t="n">
        <x:v>764.8</x:v>
      </x:c>
      <x:c r="F7925" s="7" t="n">
        <x:v>719.5</x:v>
      </x:c>
      <x:c r="G7925" s="7" t="n">
        <x:v>321.4</x:v>
      </x:c>
      <x:c r="H7925" s="2" t="str">
        <x:v>否</x:v>
      </x:c>
      <x:c r="I7925" s="7" t="n">
        <x:f>IF(AND(ISNUMBER(E7925),ISNUMBER(F7925)),E7925-F7925,"")</x:f>
        <x:v>45.299999999999955</x:v>
      </x:c>
      <x:c r="J7925" s="2" t="str">
        <x:f>IF(H7925="否","不适用",IF(AND(ISNUMBER(E7925),ISNUMBER(F7925)),IF(I7925&gt;'规则与名单'!$B$2,"是","否"),"未判定"))</x:f>
        <x:v>不适用</x:v>
      </x:c>
      <x:c r="K7925" s="2" t="str">
        <x:f>IF(J7925="是",IF(ISNUMBER(F7925),"测试日GPS","缺失"),IF(ISNUMBER(G7925),"非测试日纯氢",IF(AND(H7925="是",J7925="未判定"),IF(ISNUMBER(F7925),"测试名单无纯氢GPS","缺失"),IF(ISNUMBER(E7925),"非测试日仪表","缺失"))))</x:f>
        <x:v>非测试日纯氢</x:v>
      </x:c>
      <x:c r="L7925" s="7" t="n">
        <x:f>IF(K7925="缺失","",IF(K7925="非测试日纯氢",G7925,IF(K7925="非测试日仪表",E7925,F7925)))</x:f>
        <x:v>321.4</x:v>
      </x:c>
      <x:c r="M7925" s="2" t="n">
        <x:f>IF(K7925="缺失",1,0)</x:f>
        <x:v>0</x:v>
      </x:c>
      <x:c r="N7925" s="2" t="str">
        <x:v>车辆里程查询_20260901-20260930_1024辆_仪表里程.xlsx / Q280</x:v>
      </x:c>
      <x:c r="O7925" s="2" t="str">
        <x:v>车辆里程查询_20260901-20260930_1024辆_GPS里程.xlsx / Q205</x:v>
      </x:c>
      <x:c r="P7925" s="2" t="str">
        <x:v>车辆纯氢气里程查询_20260901-20260930_1024辆.xlsx / Q914</x:v>
      </x:c>
    </x:row>
    <x:row r="7926" ht="22" customHeight="1">
      <x:c r="A7926" s="2" t="n">
        <x:v>311</x:v>
      </x:c>
      <x:c r="B7926" s="2" t="str">
        <x:v>粤A03186F</x:v>
      </x:c>
      <x:c r="C7926" s="2" t="str">
        <x:v>秦挺</x:v>
      </x:c>
      <x:c r="D7926" s="8" t="d">
        <x:v>2026-09-14T00:00:00.000Z</x:v>
      </x:c>
      <x:c r="E7926" s="7" t="n">
        <x:v>523.4</x:v>
      </x:c>
      <x:c r="F7926" s="7" t="n">
        <x:v>492.9</x:v>
      </x:c>
      <x:c r="G7926" s="7" t="n">
        <x:v>327.4</x:v>
      </x:c>
      <x:c r="H7926" s="2" t="str">
        <x:v>否</x:v>
      </x:c>
      <x:c r="I7926" s="7" t="n">
        <x:f>IF(AND(ISNUMBER(E7926),ISNUMBER(F7926)),E7926-F7926,"")</x:f>
        <x:v>30.5</x:v>
      </x:c>
      <x:c r="J7926" s="2" t="str">
        <x:f>IF(H7926="否","不适用",IF(AND(ISNUMBER(E7926),ISNUMBER(F7926)),IF(I7926&gt;'规则与名单'!$B$2,"是","否"),"未判定"))</x:f>
        <x:v>不适用</x:v>
      </x:c>
      <x:c r="K7926" s="2" t="str">
        <x:f>IF(J7926="是",IF(ISNUMBER(F7926),"测试日GPS","缺失"),IF(ISNUMBER(G7926),"非测试日纯氢",IF(AND(H7926="是",J7926="未判定"),IF(ISNUMBER(F7926),"测试名单无纯氢GPS","缺失"),IF(ISNUMBER(E7926),"非测试日仪表","缺失"))))</x:f>
        <x:v>非测试日纯氢</x:v>
      </x:c>
      <x:c r="L7926" s="7" t="n">
        <x:f>IF(K7926="缺失","",IF(K7926="非测试日纯氢",G7926,IF(K7926="非测试日仪表",E7926,F7926)))</x:f>
        <x:v>327.4</x:v>
      </x:c>
      <x:c r="M7926" s="2" t="n">
        <x:f>IF(K7926="缺失",1,0)</x:f>
        <x:v>0</x:v>
      </x:c>
      <x:c r="N7926" s="2" t="str">
        <x:v>车辆里程查询_20260901-20260930_1024辆_仪表里程.xlsx / R280</x:v>
      </x:c>
      <x:c r="O7926" s="2" t="str">
        <x:v>车辆里程查询_20260901-20260930_1024辆_GPS里程.xlsx / R205</x:v>
      </x:c>
      <x:c r="P7926" s="2" t="str">
        <x:v>车辆纯氢气里程查询_20260901-20260930_1024辆.xlsx / R914</x:v>
      </x:c>
    </x:row>
    <x:row r="7927" ht="22" customHeight="1">
      <x:c r="A7927" s="2" t="n">
        <x:v>311</x:v>
      </x:c>
      <x:c r="B7927" s="2" t="str">
        <x:v>粤A03186F</x:v>
      </x:c>
      <x:c r="C7927" s="2" t="str">
        <x:v>秦挺</x:v>
      </x:c>
      <x:c r="D7927" s="8" t="d">
        <x:v>2026-09-15T00:00:00.000Z</x:v>
      </x:c>
      <x:c r="E7927" s="7" t="n">
        <x:v>428</x:v>
      </x:c>
      <x:c r="F7927" s="7" t="n">
        <x:v>403.6</x:v>
      </x:c>
      <x:c r="G7927" s="7" t="n">
        <x:v>155.2</x:v>
      </x:c>
      <x:c r="H7927" s="2" t="str">
        <x:v>否</x:v>
      </x:c>
      <x:c r="I7927" s="7" t="n">
        <x:f>IF(AND(ISNUMBER(E7927),ISNUMBER(F7927)),E7927-F7927,"")</x:f>
        <x:v>24.399999999999977</x:v>
      </x:c>
      <x:c r="J7927" s="2" t="str">
        <x:f>IF(H7927="否","不适用",IF(AND(ISNUMBER(E7927),ISNUMBER(F7927)),IF(I7927&gt;'规则与名单'!$B$2,"是","否"),"未判定"))</x:f>
        <x:v>不适用</x:v>
      </x:c>
      <x:c r="K7927" s="2" t="str">
        <x:f>IF(J7927="是",IF(ISNUMBER(F7927),"测试日GPS","缺失"),IF(ISNUMBER(G7927),"非测试日纯氢",IF(AND(H7927="是",J7927="未判定"),IF(ISNUMBER(F7927),"测试名单无纯氢GPS","缺失"),IF(ISNUMBER(E7927),"非测试日仪表","缺失"))))</x:f>
        <x:v>非测试日纯氢</x:v>
      </x:c>
      <x:c r="L7927" s="7" t="n">
        <x:f>IF(K7927="缺失","",IF(K7927="非测试日纯氢",G7927,IF(K7927="非测试日仪表",E7927,F7927)))</x:f>
        <x:v>155.2</x:v>
      </x:c>
      <x:c r="M7927" s="2" t="n">
        <x:f>IF(K7927="缺失",1,0)</x:f>
        <x:v>0</x:v>
      </x:c>
      <x:c r="N7927" s="2" t="str">
        <x:v>车辆里程查询_20260901-20260930_1024辆_仪表里程.xlsx / S280</x:v>
      </x:c>
      <x:c r="O7927" s="2" t="str">
        <x:v>车辆里程查询_20260901-20260930_1024辆_GPS里程.xlsx / S205</x:v>
      </x:c>
      <x:c r="P7927" s="2" t="str">
        <x:v>车辆纯氢气里程查询_20260901-20260930_1024辆.xlsx / S914</x:v>
      </x:c>
    </x:row>
    <x:row r="7928" ht="22" customHeight="1">
      <x:c r="A7928" s="2" t="n">
        <x:v>311</x:v>
      </x:c>
      <x:c r="B7928" s="2" t="str">
        <x:v>粤A03186F</x:v>
      </x:c>
      <x:c r="C7928" s="2" t="str">
        <x:v>秦挺</x:v>
      </x:c>
      <x:c r="D7928" s="8" t="d">
        <x:v>2026-09-16T00:00:00.000Z</x:v>
      </x:c>
      <x:c r="E7928" s="7" t="n">
        <x:v>236.2</x:v>
      </x:c>
      <x:c r="F7928" s="7" t="n">
        <x:v>223.2</x:v>
      </x:c>
      <x:c r="G7928" s="7" t="n">
        <x:v>53.8</x:v>
      </x:c>
      <x:c r="H7928" s="2" t="str">
        <x:v>否</x:v>
      </x:c>
      <x:c r="I7928" s="7" t="n">
        <x:f>IF(AND(ISNUMBER(E7928),ISNUMBER(F7928)),E7928-F7928,"")</x:f>
        <x:v>13</x:v>
      </x:c>
      <x:c r="J7928" s="2" t="str">
        <x:f>IF(H7928="否","不适用",IF(AND(ISNUMBER(E7928),ISNUMBER(F7928)),IF(I7928&gt;'规则与名单'!$B$2,"是","否"),"未判定"))</x:f>
        <x:v>不适用</x:v>
      </x:c>
      <x:c r="K7928" s="2" t="str">
        <x:f>IF(J7928="是",IF(ISNUMBER(F7928),"测试日GPS","缺失"),IF(ISNUMBER(G7928),"非测试日纯氢",IF(AND(H7928="是",J7928="未判定"),IF(ISNUMBER(F7928),"测试名单无纯氢GPS","缺失"),IF(ISNUMBER(E7928),"非测试日仪表","缺失"))))</x:f>
        <x:v>非测试日纯氢</x:v>
      </x:c>
      <x:c r="L7928" s="7" t="n">
        <x:f>IF(K7928="缺失","",IF(K7928="非测试日纯氢",G7928,IF(K7928="非测试日仪表",E7928,F7928)))</x:f>
        <x:v>53.8</x:v>
      </x:c>
      <x:c r="M7928" s="2" t="n">
        <x:f>IF(K7928="缺失",1,0)</x:f>
        <x:v>0</x:v>
      </x:c>
      <x:c r="N7928" s="2" t="str">
        <x:v>车辆里程查询_20260901-20260930_1024辆_仪表里程.xlsx / T280</x:v>
      </x:c>
      <x:c r="O7928" s="2" t="str">
        <x:v>车辆里程查询_20260901-20260930_1024辆_GPS里程.xlsx / T205</x:v>
      </x:c>
      <x:c r="P7928" s="2" t="str">
        <x:v>车辆纯氢气里程查询_20260901-20260930_1024辆.xlsx / T914</x:v>
      </x:c>
    </x:row>
    <x:row r="7929" ht="22" customHeight="1">
      <x:c r="A7929" s="2" t="n">
        <x:v>311</x:v>
      </x:c>
      <x:c r="B7929" s="2" t="str">
        <x:v>粤A03186F</x:v>
      </x:c>
      <x:c r="C7929" s="2" t="str">
        <x:v>秦挺</x:v>
      </x:c>
      <x:c r="D7929" s="8" t="d">
        <x:v>2026-09-17T00:00:00.000Z</x:v>
      </x:c>
      <x:c r="E7929" s="7" t="n">
        <x:v>232</x:v>
      </x:c>
      <x:c r="F7929" s="7" t="n">
        <x:v>218.7</x:v>
      </x:c>
      <x:c r="G7929" s="7" t="n">
        <x:v>40.7</x:v>
      </x:c>
      <x:c r="H7929" s="2" t="str">
        <x:v>否</x:v>
      </x:c>
      <x:c r="I7929" s="7" t="n">
        <x:f>IF(AND(ISNUMBER(E7929),ISNUMBER(F7929)),E7929-F7929,"")</x:f>
        <x:v>13.300000000000011</x:v>
      </x:c>
      <x:c r="J7929" s="2" t="str">
        <x:f>IF(H7929="否","不适用",IF(AND(ISNUMBER(E7929),ISNUMBER(F7929)),IF(I7929&gt;'规则与名单'!$B$2,"是","否"),"未判定"))</x:f>
        <x:v>不适用</x:v>
      </x:c>
      <x:c r="K7929" s="2" t="str">
        <x:f>IF(J7929="是",IF(ISNUMBER(F7929),"测试日GPS","缺失"),IF(ISNUMBER(G7929),"非测试日纯氢",IF(AND(H7929="是",J7929="未判定"),IF(ISNUMBER(F7929),"测试名单无纯氢GPS","缺失"),IF(ISNUMBER(E7929),"非测试日仪表","缺失"))))</x:f>
        <x:v>非测试日纯氢</x:v>
      </x:c>
      <x:c r="L7929" s="7" t="n">
        <x:f>IF(K7929="缺失","",IF(K7929="非测试日纯氢",G7929,IF(K7929="非测试日仪表",E7929,F7929)))</x:f>
        <x:v>40.7</x:v>
      </x:c>
      <x:c r="M7929" s="2" t="n">
        <x:f>IF(K7929="缺失",1,0)</x:f>
        <x:v>0</x:v>
      </x:c>
      <x:c r="N7929" s="2" t="str">
        <x:v>车辆里程查询_20260901-20260930_1024辆_仪表里程.xlsx / U280</x:v>
      </x:c>
      <x:c r="O7929" s="2" t="str">
        <x:v>车辆里程查询_20260901-20260930_1024辆_GPS里程.xlsx / U205</x:v>
      </x:c>
      <x:c r="P7929" s="2" t="str">
        <x:v>车辆纯氢气里程查询_20260901-20260930_1024辆.xlsx / U914</x:v>
      </x:c>
    </x:row>
    <x:row r="7930" ht="22" customHeight="1">
      <x:c r="A7930" s="2" t="n">
        <x:v>311</x:v>
      </x:c>
      <x:c r="B7930" s="2" t="str">
        <x:v>粤A03186F</x:v>
      </x:c>
      <x:c r="C7930" s="2" t="str">
        <x:v>秦挺</x:v>
      </x:c>
      <x:c r="D7930" s="8" t="d">
        <x:v>2026-09-18T00:00:00.000Z</x:v>
      </x:c>
      <x:c r="E7930" s="7" t="n">
        <x:v>275.4</x:v>
      </x:c>
      <x:c r="F7930" s="7" t="n">
        <x:v>259.8</x:v>
      </x:c>
      <x:c r="G7930" s="7" t="n">
        <x:v>150.3</x:v>
      </x:c>
      <x:c r="H7930" s="2" t="str">
        <x:v>否</x:v>
      </x:c>
      <x:c r="I7930" s="7" t="n">
        <x:f>IF(AND(ISNUMBER(E7930),ISNUMBER(F7930)),E7930-F7930,"")</x:f>
        <x:v>15.599999999999966</x:v>
      </x:c>
      <x:c r="J7930" s="2" t="str">
        <x:f>IF(H7930="否","不适用",IF(AND(ISNUMBER(E7930),ISNUMBER(F7930)),IF(I7930&gt;'规则与名单'!$B$2,"是","否"),"未判定"))</x:f>
        <x:v>不适用</x:v>
      </x:c>
      <x:c r="K7930" s="2" t="str">
        <x:f>IF(J7930="是",IF(ISNUMBER(F7930),"测试日GPS","缺失"),IF(ISNUMBER(G7930),"非测试日纯氢",IF(AND(H7930="是",J7930="未判定"),IF(ISNUMBER(F7930),"测试名单无纯氢GPS","缺失"),IF(ISNUMBER(E7930),"非测试日仪表","缺失"))))</x:f>
        <x:v>非测试日纯氢</x:v>
      </x:c>
      <x:c r="L7930" s="7" t="n">
        <x:f>IF(K7930="缺失","",IF(K7930="非测试日纯氢",G7930,IF(K7930="非测试日仪表",E7930,F7930)))</x:f>
        <x:v>150.3</x:v>
      </x:c>
      <x:c r="M7930" s="2" t="n">
        <x:f>IF(K7930="缺失",1,0)</x:f>
        <x:v>0</x:v>
      </x:c>
      <x:c r="N7930" s="2" t="str">
        <x:v>车辆里程查询_20260901-20260930_1024辆_仪表里程.xlsx / V280</x:v>
      </x:c>
      <x:c r="O7930" s="2" t="str">
        <x:v>车辆里程查询_20260901-20260930_1024辆_GPS里程.xlsx / V205</x:v>
      </x:c>
      <x:c r="P7930" s="2" t="str">
        <x:v>车辆纯氢气里程查询_20260901-20260930_1024辆.xlsx / V914</x:v>
      </x:c>
    </x:row>
    <x:row r="7931" ht="22" customHeight="1">
      <x:c r="A7931" s="2" t="n">
        <x:v>311</x:v>
      </x:c>
      <x:c r="B7931" s="2" t="str">
        <x:v>粤A03186F</x:v>
      </x:c>
      <x:c r="C7931" s="2" t="str">
        <x:v>秦挺</x:v>
      </x:c>
      <x:c r="D7931" s="8" t="d">
        <x:v>2026-09-19T00:00:00.000Z</x:v>
      </x:c>
      <x:c r="E7931" s="7" t="n">
        <x:v>312.3</x:v>
      </x:c>
      <x:c r="F7931" s="7" t="n">
        <x:v>294.8</x:v>
      </x:c>
      <x:c r="G7931" s="7" t="n">
        <x:v>189.4</x:v>
      </x:c>
      <x:c r="H7931" s="2" t="str">
        <x:v>否</x:v>
      </x:c>
      <x:c r="I7931" s="7" t="n">
        <x:f>IF(AND(ISNUMBER(E7931),ISNUMBER(F7931)),E7931-F7931,"")</x:f>
        <x:v>17.5</x:v>
      </x:c>
      <x:c r="J7931" s="2" t="str">
        <x:f>IF(H7931="否","不适用",IF(AND(ISNUMBER(E7931),ISNUMBER(F7931)),IF(I7931&gt;'规则与名单'!$B$2,"是","否"),"未判定"))</x:f>
        <x:v>不适用</x:v>
      </x:c>
      <x:c r="K7931" s="2" t="str">
        <x:f>IF(J7931="是",IF(ISNUMBER(F7931),"测试日GPS","缺失"),IF(ISNUMBER(G7931),"非测试日纯氢",IF(AND(H7931="是",J7931="未判定"),IF(ISNUMBER(F7931),"测试名单无纯氢GPS","缺失"),IF(ISNUMBER(E7931),"非测试日仪表","缺失"))))</x:f>
        <x:v>非测试日纯氢</x:v>
      </x:c>
      <x:c r="L7931" s="7" t="n">
        <x:f>IF(K7931="缺失","",IF(K7931="非测试日纯氢",G7931,IF(K7931="非测试日仪表",E7931,F7931)))</x:f>
        <x:v>189.4</x:v>
      </x:c>
      <x:c r="M7931" s="2" t="n">
        <x:f>IF(K7931="缺失",1,0)</x:f>
        <x:v>0</x:v>
      </x:c>
      <x:c r="N7931" s="2" t="str">
        <x:v>车辆里程查询_20260901-20260930_1024辆_仪表里程.xlsx / W280</x:v>
      </x:c>
      <x:c r="O7931" s="2" t="str">
        <x:v>车辆里程查询_20260901-20260930_1024辆_GPS里程.xlsx / W205</x:v>
      </x:c>
      <x:c r="P7931" s="2" t="str">
        <x:v>车辆纯氢气里程查询_20260901-20260930_1024辆.xlsx / W914</x:v>
      </x:c>
    </x:row>
    <x:row r="7932" ht="22" customHeight="1">
      <x:c r="A7932" s="2" t="n">
        <x:v>311</x:v>
      </x:c>
      <x:c r="B7932" s="2" t="str">
        <x:v>粤A03186F</x:v>
      </x:c>
      <x:c r="C7932" s="2" t="str">
        <x:v>秦挺</x:v>
      </x:c>
      <x:c r="D7932" s="8" t="d">
        <x:v>2026-09-20T00:00:00.000Z</x:v>
      </x:c>
      <x:c r="E7932" s="7" t="n">
        <x:v>279.5</x:v>
      </x:c>
      <x:c r="F7932" s="7" t="n">
        <x:v>264.1</x:v>
      </x:c>
      <x:c r="G7932" s="7" t="n">
        <x:v>162.7</x:v>
      </x:c>
      <x:c r="H7932" s="2" t="str">
        <x:v>否</x:v>
      </x:c>
      <x:c r="I7932" s="7" t="n">
        <x:f>IF(AND(ISNUMBER(E7932),ISNUMBER(F7932)),E7932-F7932,"")</x:f>
        <x:v>15.399999999999977</x:v>
      </x:c>
      <x:c r="J7932" s="2" t="str">
        <x:f>IF(H7932="否","不适用",IF(AND(ISNUMBER(E7932),ISNUMBER(F7932)),IF(I7932&gt;'规则与名单'!$B$2,"是","否"),"未判定"))</x:f>
        <x:v>不适用</x:v>
      </x:c>
      <x:c r="K7932" s="2" t="str">
        <x:f>IF(J7932="是",IF(ISNUMBER(F7932),"测试日GPS","缺失"),IF(ISNUMBER(G7932),"非测试日纯氢",IF(AND(H7932="是",J7932="未判定"),IF(ISNUMBER(F7932),"测试名单无纯氢GPS","缺失"),IF(ISNUMBER(E7932),"非测试日仪表","缺失"))))</x:f>
        <x:v>非测试日纯氢</x:v>
      </x:c>
      <x:c r="L7932" s="7" t="n">
        <x:f>IF(K7932="缺失","",IF(K7932="非测试日纯氢",G7932,IF(K7932="非测试日仪表",E7932,F7932)))</x:f>
        <x:v>162.7</x:v>
      </x:c>
      <x:c r="M7932" s="2" t="n">
        <x:f>IF(K7932="缺失",1,0)</x:f>
        <x:v>0</x:v>
      </x:c>
      <x:c r="N7932" s="2" t="str">
        <x:v>车辆里程查询_20260901-20260930_1024辆_仪表里程.xlsx / X280</x:v>
      </x:c>
      <x:c r="O7932" s="2" t="str">
        <x:v>车辆里程查询_20260901-20260930_1024辆_GPS里程.xlsx / X205</x:v>
      </x:c>
      <x:c r="P7932" s="2" t="str">
        <x:v>车辆纯氢气里程查询_20260901-20260930_1024辆.xlsx / X914</x:v>
      </x:c>
    </x:row>
    <x:row r="7933" ht="22" customHeight="1">
      <x:c r="A7933" s="2" t="n">
        <x:v>311</x:v>
      </x:c>
      <x:c r="B7933" s="2" t="str">
        <x:v>粤A03186F</x:v>
      </x:c>
      <x:c r="C7933" s="2" t="str">
        <x:v>秦挺</x:v>
      </x:c>
      <x:c r="D7933" s="8" t="d">
        <x:v>2026-09-21T00:00:00.000Z</x:v>
      </x:c>
      <x:c r="E7933" s="7" t="n">
        <x:v>407.3</x:v>
      </x:c>
      <x:c r="F7933" s="7" t="n">
        <x:v>384.2</x:v>
      </x:c>
      <x:c r="G7933" s="7" t="n">
        <x:v>27.1</x:v>
      </x:c>
      <x:c r="H7933" s="2" t="str">
        <x:v>否</x:v>
      </x:c>
      <x:c r="I7933" s="7" t="n">
        <x:f>IF(AND(ISNUMBER(E7933),ISNUMBER(F7933)),E7933-F7933,"")</x:f>
        <x:v>23.100000000000023</x:v>
      </x:c>
      <x:c r="J7933" s="2" t="str">
        <x:f>IF(H7933="否","不适用",IF(AND(ISNUMBER(E7933),ISNUMBER(F7933)),IF(I7933&gt;'规则与名单'!$B$2,"是","否"),"未判定"))</x:f>
        <x:v>不适用</x:v>
      </x:c>
      <x:c r="K7933" s="2" t="str">
        <x:f>IF(J7933="是",IF(ISNUMBER(F7933),"测试日GPS","缺失"),IF(ISNUMBER(G7933),"非测试日纯氢",IF(AND(H7933="是",J7933="未判定"),IF(ISNUMBER(F7933),"测试名单无纯氢GPS","缺失"),IF(ISNUMBER(E7933),"非测试日仪表","缺失"))))</x:f>
        <x:v>非测试日纯氢</x:v>
      </x:c>
      <x:c r="L7933" s="7" t="n">
        <x:f>IF(K7933="缺失","",IF(K7933="非测试日纯氢",G7933,IF(K7933="非测试日仪表",E7933,F7933)))</x:f>
        <x:v>27.1</x:v>
      </x:c>
      <x:c r="M7933" s="2" t="n">
        <x:f>IF(K7933="缺失",1,0)</x:f>
        <x:v>0</x:v>
      </x:c>
      <x:c r="N7933" s="2" t="str">
        <x:v>车辆里程查询_20260901-20260930_1024辆_仪表里程.xlsx / Y280</x:v>
      </x:c>
      <x:c r="O7933" s="2" t="str">
        <x:v>车辆里程查询_20260901-20260930_1024辆_GPS里程.xlsx / Y205</x:v>
      </x:c>
      <x:c r="P7933" s="2" t="str">
        <x:v>车辆纯氢气里程查询_20260901-20260930_1024辆.xlsx / Y914</x:v>
      </x:c>
    </x:row>
    <x:row r="7934" ht="22" customHeight="1">
      <x:c r="A7934" s="2" t="n">
        <x:v>311</x:v>
      </x:c>
      <x:c r="B7934" s="2" t="str">
        <x:v>粤A03186F</x:v>
      </x:c>
      <x:c r="C7934" s="2" t="str">
        <x:v>秦挺</x:v>
      </x:c>
      <x:c r="D7934" s="8" t="d">
        <x:v>2026-09-22T00:00:00.000Z</x:v>
      </x:c>
      <x:c r="E7934" s="7" t="n">
        <x:v>330.4</x:v>
      </x:c>
      <x:c r="F7934" s="7" t="n">
        <x:v>311.3</x:v>
      </x:c>
      <x:c r="G7934" s="7" t="n">
        <x:v>42</x:v>
      </x:c>
      <x:c r="H7934" s="2" t="str">
        <x:v>否</x:v>
      </x:c>
      <x:c r="I7934" s="7" t="n">
        <x:f>IF(AND(ISNUMBER(E7934),ISNUMBER(F7934)),E7934-F7934,"")</x:f>
        <x:v>19.099999999999966</x:v>
      </x:c>
      <x:c r="J7934" s="2" t="str">
        <x:f>IF(H7934="否","不适用",IF(AND(ISNUMBER(E7934),ISNUMBER(F7934)),IF(I7934&gt;'规则与名单'!$B$2,"是","否"),"未判定"))</x:f>
        <x:v>不适用</x:v>
      </x:c>
      <x:c r="K7934" s="2" t="str">
        <x:f>IF(J7934="是",IF(ISNUMBER(F7934),"测试日GPS","缺失"),IF(ISNUMBER(G7934),"非测试日纯氢",IF(AND(H7934="是",J7934="未判定"),IF(ISNUMBER(F7934),"测试名单无纯氢GPS","缺失"),IF(ISNUMBER(E7934),"非测试日仪表","缺失"))))</x:f>
        <x:v>非测试日纯氢</x:v>
      </x:c>
      <x:c r="L7934" s="7" t="n">
        <x:f>IF(K7934="缺失","",IF(K7934="非测试日纯氢",G7934,IF(K7934="非测试日仪表",E7934,F7934)))</x:f>
        <x:v>42</x:v>
      </x:c>
      <x:c r="M7934" s="2" t="n">
        <x:f>IF(K7934="缺失",1,0)</x:f>
        <x:v>0</x:v>
      </x:c>
      <x:c r="N7934" s="2" t="str">
        <x:v>车辆里程查询_20260901-20260930_1024辆_仪表里程.xlsx / Z280</x:v>
      </x:c>
      <x:c r="O7934" s="2" t="str">
        <x:v>车辆里程查询_20260901-20260930_1024辆_GPS里程.xlsx / Z205</x:v>
      </x:c>
      <x:c r="P7934" s="2" t="str">
        <x:v>车辆纯氢气里程查询_20260901-20260930_1024辆.xlsx / Z914</x:v>
      </x:c>
    </x:row>
    <x:row r="7935" ht="22" customHeight="1">
      <x:c r="A7935" s="2" t="n">
        <x:v>311</x:v>
      </x:c>
      <x:c r="B7935" s="2" t="str">
        <x:v>粤A03186F</x:v>
      </x:c>
      <x:c r="C7935" s="2" t="str">
        <x:v>秦挺</x:v>
      </x:c>
      <x:c r="D7935" s="8" t="d">
        <x:v>2026-09-23T00:00:00.000Z</x:v>
      </x:c>
      <x:c r="E7935" s="7" t="n">
        <x:v>257.9</x:v>
      </x:c>
      <x:c r="F7935" s="7" t="n">
        <x:v>244.8</x:v>
      </x:c>
      <x:c r="G7935" s="7" t="n">
        <x:v>98.4</x:v>
      </x:c>
      <x:c r="H7935" s="2" t="str">
        <x:v>否</x:v>
      </x:c>
      <x:c r="I7935" s="7" t="n">
        <x:f>IF(AND(ISNUMBER(E7935),ISNUMBER(F7935)),E7935-F7935,"")</x:f>
        <x:v>13.099999999999966</x:v>
      </x:c>
      <x:c r="J7935" s="2" t="str">
        <x:f>IF(H7935="否","不适用",IF(AND(ISNUMBER(E7935),ISNUMBER(F7935)),IF(I7935&gt;'规则与名单'!$B$2,"是","否"),"未判定"))</x:f>
        <x:v>不适用</x:v>
      </x:c>
      <x:c r="K7935" s="2" t="str">
        <x:f>IF(J7935="是",IF(ISNUMBER(F7935),"测试日GPS","缺失"),IF(ISNUMBER(G7935),"非测试日纯氢",IF(AND(H7935="是",J7935="未判定"),IF(ISNUMBER(F7935),"测试名单无纯氢GPS","缺失"),IF(ISNUMBER(E7935),"非测试日仪表","缺失"))))</x:f>
        <x:v>非测试日纯氢</x:v>
      </x:c>
      <x:c r="L7935" s="7" t="n">
        <x:f>IF(K7935="缺失","",IF(K7935="非测试日纯氢",G7935,IF(K7935="非测试日仪表",E7935,F7935)))</x:f>
        <x:v>98.4</x:v>
      </x:c>
      <x:c r="M7935" s="2" t="n">
        <x:f>IF(K7935="缺失",1,0)</x:f>
        <x:v>0</x:v>
      </x:c>
      <x:c r="N7935" s="2" t="str">
        <x:v>车辆里程查询_20260901-20260930_1024辆_仪表里程.xlsx / AA280</x:v>
      </x:c>
      <x:c r="O7935" s="2" t="str">
        <x:v>车辆里程查询_20260901-20260930_1024辆_GPS里程.xlsx / AA205</x:v>
      </x:c>
      <x:c r="P7935" s="2" t="str">
        <x:v>车辆纯氢气里程查询_20260901-20260930_1024辆.xlsx / AA914</x:v>
      </x:c>
    </x:row>
    <x:row r="7936" ht="22" customHeight="1">
      <x:c r="A7936" s="2" t="n">
        <x:v>311</x:v>
      </x:c>
      <x:c r="B7936" s="2" t="str">
        <x:v>粤A03186F</x:v>
      </x:c>
      <x:c r="C7936" s="2" t="str">
        <x:v>秦挺</x:v>
      </x:c>
      <x:c r="D7936" s="8" t="d">
        <x:v>2026-09-24T00:00:00.000Z</x:v>
      </x:c>
      <x:c r="E7936" s="7" t="n">
        <x:v>698.1</x:v>
      </x:c>
      <x:c r="F7936" s="7" t="n">
        <x:v>656.8</x:v>
      </x:c>
      <x:c r="G7936" s="7" t="n">
        <x:v>116.1</x:v>
      </x:c>
      <x:c r="H7936" s="2" t="str">
        <x:v>否</x:v>
      </x:c>
      <x:c r="I7936" s="7" t="n">
        <x:f>IF(AND(ISNUMBER(E7936),ISNUMBER(F7936)),E7936-F7936,"")</x:f>
        <x:v>41.30000000000007</x:v>
      </x:c>
      <x:c r="J7936" s="2" t="str">
        <x:f>IF(H7936="否","不适用",IF(AND(ISNUMBER(E7936),ISNUMBER(F7936)),IF(I7936&gt;'规则与名单'!$B$2,"是","否"),"未判定"))</x:f>
        <x:v>不适用</x:v>
      </x:c>
      <x:c r="K7936" s="2" t="str">
        <x:f>IF(J7936="是",IF(ISNUMBER(F7936),"测试日GPS","缺失"),IF(ISNUMBER(G7936),"非测试日纯氢",IF(AND(H7936="是",J7936="未判定"),IF(ISNUMBER(F7936),"测试名单无纯氢GPS","缺失"),IF(ISNUMBER(E7936),"非测试日仪表","缺失"))))</x:f>
        <x:v>非测试日纯氢</x:v>
      </x:c>
      <x:c r="L7936" s="7" t="n">
        <x:f>IF(K7936="缺失","",IF(K7936="非测试日纯氢",G7936,IF(K7936="非测试日仪表",E7936,F7936)))</x:f>
        <x:v>116.1</x:v>
      </x:c>
      <x:c r="M7936" s="2" t="n">
        <x:f>IF(K7936="缺失",1,0)</x:f>
        <x:v>0</x:v>
      </x:c>
      <x:c r="N7936" s="2" t="str">
        <x:v>车辆里程查询_20260901-20260930_1024辆_仪表里程.xlsx / AB280</x:v>
      </x:c>
      <x:c r="O7936" s="2" t="str">
        <x:v>车辆里程查询_20260901-20260930_1024辆_GPS里程.xlsx / AB205</x:v>
      </x:c>
      <x:c r="P7936" s="2" t="str">
        <x:v>车辆纯氢气里程查询_20260901-20260930_1024辆.xlsx / AB914</x:v>
      </x:c>
    </x:row>
    <x:row r="7937" ht="22" customHeight="1">
      <x:c r="A7937" s="2" t="n">
        <x:v>311</x:v>
      </x:c>
      <x:c r="B7937" s="2" t="str">
        <x:v>粤A03186F</x:v>
      </x:c>
      <x:c r="C7937" s="2" t="str">
        <x:v>秦挺</x:v>
      </x:c>
      <x:c r="D7937" s="8" t="d">
        <x:v>2026-09-25T00:00:00.000Z</x:v>
      </x:c>
      <x:c r="E7937" s="7" t="n">
        <x:v>338.6</x:v>
      </x:c>
      <x:c r="F7937" s="7" t="n">
        <x:v>319.7</x:v>
      </x:c>
      <x:c r="G7937" s="7" t="n">
        <x:v>73.9</x:v>
      </x:c>
      <x:c r="H7937" s="2" t="str">
        <x:v>否</x:v>
      </x:c>
      <x:c r="I7937" s="7" t="n">
        <x:f>IF(AND(ISNUMBER(E7937),ISNUMBER(F7937)),E7937-F7937,"")</x:f>
        <x:v>18.900000000000034</x:v>
      </x:c>
      <x:c r="J7937" s="2" t="str">
        <x:f>IF(H7937="否","不适用",IF(AND(ISNUMBER(E7937),ISNUMBER(F7937)),IF(I7937&gt;'规则与名单'!$B$2,"是","否"),"未判定"))</x:f>
        <x:v>不适用</x:v>
      </x:c>
      <x:c r="K7937" s="2" t="str">
        <x:f>IF(J7937="是",IF(ISNUMBER(F7937),"测试日GPS","缺失"),IF(ISNUMBER(G7937),"非测试日纯氢",IF(AND(H7937="是",J7937="未判定"),IF(ISNUMBER(F7937),"测试名单无纯氢GPS","缺失"),IF(ISNUMBER(E7937),"非测试日仪表","缺失"))))</x:f>
        <x:v>非测试日纯氢</x:v>
      </x:c>
      <x:c r="L7937" s="7" t="n">
        <x:f>IF(K7937="缺失","",IF(K7937="非测试日纯氢",G7937,IF(K7937="非测试日仪表",E7937,F7937)))</x:f>
        <x:v>73.9</x:v>
      </x:c>
      <x:c r="M7937" s="2" t="n">
        <x:f>IF(K7937="缺失",1,0)</x:f>
        <x:v>0</x:v>
      </x:c>
      <x:c r="N7937" s="2" t="str">
        <x:v>车辆里程查询_20260901-20260930_1024辆_仪表里程.xlsx / AC280</x:v>
      </x:c>
      <x:c r="O7937" s="2" t="str">
        <x:v>车辆里程查询_20260901-20260930_1024辆_GPS里程.xlsx / AC205</x:v>
      </x:c>
      <x:c r="P7937" s="2" t="str">
        <x:v>车辆纯氢气里程查询_20260901-20260930_1024辆.xlsx / AC914</x:v>
      </x:c>
    </x:row>
    <x:row r="7938" ht="22" customHeight="1">
      <x:c r="A7938" s="2" t="n">
        <x:v>311</x:v>
      </x:c>
      <x:c r="B7938" s="2" t="str">
        <x:v>粤A03186F</x:v>
      </x:c>
      <x:c r="C7938" s="2" t="str">
        <x:v>秦挺</x:v>
      </x:c>
      <x:c r="D7938" s="8" t="d">
        <x:v>2026-09-26T00:00:00.000Z</x:v>
      </x:c>
      <x:c r="E7938" s="7"/>
      <x:c r="F7938" s="7" t="n">
        <x:v>0</x:v>
      </x:c>
      <x:c r="G7938" s="7"/>
      <x:c r="H7938" s="2" t="str">
        <x:v>否</x:v>
      </x:c>
      <x:c r="I7938" s="7" t="str">
        <x:f>IF(AND(ISNUMBER(E7938),ISNUMBER(F7938)),E7938-F7938,"")</x:f>
      </x:c>
      <x:c r="J7938" s="2" t="str">
        <x:f>IF(H7938="否","不适用",IF(AND(ISNUMBER(E7938),ISNUMBER(F7938)),IF(I7938&gt;'规则与名单'!$B$2,"是","否"),"未判定"))</x:f>
        <x:v>不适用</x:v>
      </x:c>
      <x:c r="K7938" s="2" t="str">
        <x:f>IF(J7938="是",IF(ISNUMBER(F7938),"测试日GPS","缺失"),IF(ISNUMBER(G7938),"非测试日纯氢",IF(AND(H7938="是",J7938="未判定"),IF(ISNUMBER(F7938),"测试名单无纯氢GPS","缺失"),IF(ISNUMBER(E7938),"非测试日仪表","缺失"))))</x:f>
        <x:v>缺失</x:v>
      </x:c>
      <x:c r="L7938" s="7" t="str">
        <x:f>IF(K7938="缺失","",IF(K7938="非测试日纯氢",G7938,IF(K7938="非测试日仪表",E7938,F7938)))</x:f>
      </x:c>
      <x:c r="M7938" s="2" t="n">
        <x:f>IF(K7938="缺失",1,0)</x:f>
        <x:v>1</x:v>
      </x:c>
      <x:c r="N7938" s="2" t="str">
        <x:v>车辆里程查询_20260901-20260930_1024辆_仪表里程.xlsx / AD280</x:v>
      </x:c>
      <x:c r="O7938" s="2" t="str">
        <x:v>车辆里程查询_20260901-20260930_1024辆_GPS里程.xlsx / AD205</x:v>
      </x:c>
      <x:c r="P7938" s="2" t="str">
        <x:v>车辆纯氢气里程查询_20260901-20260930_1024辆.xlsx / AD914</x:v>
      </x:c>
    </x:row>
    <x:row r="7939" ht="22" customHeight="1">
      <x:c r="A7939" s="2" t="n">
        <x:v>311</x:v>
      </x:c>
      <x:c r="B7939" s="2" t="str">
        <x:v>粤A03186F</x:v>
      </x:c>
      <x:c r="C7939" s="2" t="str">
        <x:v>秦挺</x:v>
      </x:c>
      <x:c r="D7939" s="8" t="d">
        <x:v>2026-09-27T00:00:00.000Z</x:v>
      </x:c>
      <x:c r="E7939" s="7"/>
      <x:c r="F7939" s="7" t="n">
        <x:v>0</x:v>
      </x:c>
      <x:c r="G7939" s="7"/>
      <x:c r="H7939" s="2" t="str">
        <x:v>否</x:v>
      </x:c>
      <x:c r="I7939" s="7" t="str">
        <x:f>IF(AND(ISNUMBER(E7939),ISNUMBER(F7939)),E7939-F7939,"")</x:f>
      </x:c>
      <x:c r="J7939" s="2" t="str">
        <x:f>IF(H7939="否","不适用",IF(AND(ISNUMBER(E7939),ISNUMBER(F7939)),IF(I7939&gt;'规则与名单'!$B$2,"是","否"),"未判定"))</x:f>
        <x:v>不适用</x:v>
      </x:c>
      <x:c r="K7939" s="2" t="str">
        <x:f>IF(J7939="是",IF(ISNUMBER(F7939),"测试日GPS","缺失"),IF(ISNUMBER(G7939),"非测试日纯氢",IF(AND(H7939="是",J7939="未判定"),IF(ISNUMBER(F7939),"测试名单无纯氢GPS","缺失"),IF(ISNUMBER(E7939),"非测试日仪表","缺失"))))</x:f>
        <x:v>缺失</x:v>
      </x:c>
      <x:c r="L7939" s="7" t="str">
        <x:f>IF(K7939="缺失","",IF(K7939="非测试日纯氢",G7939,IF(K7939="非测试日仪表",E7939,F7939)))</x:f>
      </x:c>
      <x:c r="M7939" s="2" t="n">
        <x:f>IF(K7939="缺失",1,0)</x:f>
        <x:v>1</x:v>
      </x:c>
      <x:c r="N7939" s="2" t="str">
        <x:v>车辆里程查询_20260901-20260930_1024辆_仪表里程.xlsx / AE280</x:v>
      </x:c>
      <x:c r="O7939" s="2" t="str">
        <x:v>车辆里程查询_20260901-20260930_1024辆_GPS里程.xlsx / AE205</x:v>
      </x:c>
      <x:c r="P7939" s="2" t="str">
        <x:v>车辆纯氢气里程查询_20260901-20260930_1024辆.xlsx / AE914</x:v>
      </x:c>
    </x:row>
    <x:row r="7940" ht="22" customHeight="1">
      <x:c r="A7940" s="2" t="n">
        <x:v>311</x:v>
      </x:c>
      <x:c r="B7940" s="2" t="str">
        <x:v>粤A03186F</x:v>
      </x:c>
      <x:c r="C7940" s="2" t="str">
        <x:v>秦挺</x:v>
      </x:c>
      <x:c r="D7940" s="8" t="d">
        <x:v>2026-09-28T00:00:00.000Z</x:v>
      </x:c>
      <x:c r="E7940" s="7" t="n">
        <x:v>328.9</x:v>
      </x:c>
      <x:c r="F7940" s="7" t="n">
        <x:v>310.5</x:v>
      </x:c>
      <x:c r="G7940" s="7" t="n">
        <x:v>142</x:v>
      </x:c>
      <x:c r="H7940" s="2" t="str">
        <x:v>否</x:v>
      </x:c>
      <x:c r="I7940" s="7" t="n">
        <x:f>IF(AND(ISNUMBER(E7940),ISNUMBER(F7940)),E7940-F7940,"")</x:f>
        <x:v>18.399999999999977</x:v>
      </x:c>
      <x:c r="J7940" s="2" t="str">
        <x:f>IF(H7940="否","不适用",IF(AND(ISNUMBER(E7940),ISNUMBER(F7940)),IF(I7940&gt;'规则与名单'!$B$2,"是","否"),"未判定"))</x:f>
        <x:v>不适用</x:v>
      </x:c>
      <x:c r="K7940" s="2" t="str">
        <x:f>IF(J7940="是",IF(ISNUMBER(F7940),"测试日GPS","缺失"),IF(ISNUMBER(G7940),"非测试日纯氢",IF(AND(H7940="是",J7940="未判定"),IF(ISNUMBER(F7940),"测试名单无纯氢GPS","缺失"),IF(ISNUMBER(E7940),"非测试日仪表","缺失"))))</x:f>
        <x:v>非测试日纯氢</x:v>
      </x:c>
      <x:c r="L7940" s="7" t="n">
        <x:f>IF(K7940="缺失","",IF(K7940="非测试日纯氢",G7940,IF(K7940="非测试日仪表",E7940,F7940)))</x:f>
        <x:v>142</x:v>
      </x:c>
      <x:c r="M7940" s="2" t="n">
        <x:f>IF(K7940="缺失",1,0)</x:f>
        <x:v>0</x:v>
      </x:c>
      <x:c r="N7940" s="2" t="str">
        <x:v>车辆里程查询_20260901-20260930_1024辆_仪表里程.xlsx / AF280</x:v>
      </x:c>
      <x:c r="O7940" s="2" t="str">
        <x:v>车辆里程查询_20260901-20260930_1024辆_GPS里程.xlsx / AF205</x:v>
      </x:c>
      <x:c r="P7940" s="2" t="str">
        <x:v>车辆纯氢气里程查询_20260901-20260930_1024辆.xlsx / AF914</x:v>
      </x:c>
    </x:row>
    <x:row r="7941" ht="22" customHeight="1">
      <x:c r="A7941" s="2" t="n">
        <x:v>311</x:v>
      </x:c>
      <x:c r="B7941" s="2" t="str">
        <x:v>粤A03186F</x:v>
      </x:c>
      <x:c r="C7941" s="2" t="str">
        <x:v>秦挺</x:v>
      </x:c>
      <x:c r="D7941" s="8" t="d">
        <x:v>2026-09-29T00:00:00.000Z</x:v>
      </x:c>
      <x:c r="E7941" s="7" t="n">
        <x:v>301.6</x:v>
      </x:c>
      <x:c r="F7941" s="7" t="n">
        <x:v>284.6</x:v>
      </x:c>
      <x:c r="G7941" s="7" t="n">
        <x:v>87</x:v>
      </x:c>
      <x:c r="H7941" s="2" t="str">
        <x:v>否</x:v>
      </x:c>
      <x:c r="I7941" s="7" t="n">
        <x:f>IF(AND(ISNUMBER(E7941),ISNUMBER(F7941)),E7941-F7941,"")</x:f>
        <x:v>17</x:v>
      </x:c>
      <x:c r="J7941" s="2" t="str">
        <x:f>IF(H7941="否","不适用",IF(AND(ISNUMBER(E7941),ISNUMBER(F7941)),IF(I7941&gt;'规则与名单'!$B$2,"是","否"),"未判定"))</x:f>
        <x:v>不适用</x:v>
      </x:c>
      <x:c r="K7941" s="2" t="str">
        <x:f>IF(J7941="是",IF(ISNUMBER(F7941),"测试日GPS","缺失"),IF(ISNUMBER(G7941),"非测试日纯氢",IF(AND(H7941="是",J7941="未判定"),IF(ISNUMBER(F7941),"测试名单无纯氢GPS","缺失"),IF(ISNUMBER(E7941),"非测试日仪表","缺失"))))</x:f>
        <x:v>非测试日纯氢</x:v>
      </x:c>
      <x:c r="L7941" s="7" t="n">
        <x:f>IF(K7941="缺失","",IF(K7941="非测试日纯氢",G7941,IF(K7941="非测试日仪表",E7941,F7941)))</x:f>
        <x:v>87</x:v>
      </x:c>
      <x:c r="M7941" s="2" t="n">
        <x:f>IF(K7941="缺失",1,0)</x:f>
        <x:v>0</x:v>
      </x:c>
      <x:c r="N7941" s="2" t="str">
        <x:v>车辆里程查询_20260901-20260930_1024辆_仪表里程.xlsx / AG280</x:v>
      </x:c>
      <x:c r="O7941" s="2" t="str">
        <x:v>车辆里程查询_20260901-20260930_1024辆_GPS里程.xlsx / AG205</x:v>
      </x:c>
      <x:c r="P7941" s="2" t="str">
        <x:v>车辆纯氢气里程查询_20260901-20260930_1024辆.xlsx / AG914</x:v>
      </x:c>
    </x:row>
    <x:row r="7942" ht="22" customHeight="1">
      <x:c r="A7942" s="2" t="n">
        <x:v>311</x:v>
      </x:c>
      <x:c r="B7942" s="2" t="str">
        <x:v>粤A03186F</x:v>
      </x:c>
      <x:c r="C7942" s="2" t="str">
        <x:v>秦挺</x:v>
      </x:c>
      <x:c r="D7942" s="8" t="d">
        <x:v>2026-09-30T00:00:00.000Z</x:v>
      </x:c>
      <x:c r="E7942" s="7" t="n">
        <x:v>232.2</x:v>
      </x:c>
      <x:c r="F7942" s="7" t="n">
        <x:v>219.1</x:v>
      </x:c>
      <x:c r="G7942" s="7" t="n">
        <x:v>63.1</x:v>
      </x:c>
      <x:c r="H7942" s="2" t="str">
        <x:v>否</x:v>
      </x:c>
      <x:c r="I7942" s="7" t="n">
        <x:f>IF(AND(ISNUMBER(E7942),ISNUMBER(F7942)),E7942-F7942,"")</x:f>
        <x:v>13.099999999999994</x:v>
      </x:c>
      <x:c r="J7942" s="2" t="str">
        <x:f>IF(H7942="否","不适用",IF(AND(ISNUMBER(E7942),ISNUMBER(F7942)),IF(I7942&gt;'规则与名单'!$B$2,"是","否"),"未判定"))</x:f>
        <x:v>不适用</x:v>
      </x:c>
      <x:c r="K7942" s="2" t="str">
        <x:f>IF(J7942="是",IF(ISNUMBER(F7942),"测试日GPS","缺失"),IF(ISNUMBER(G7942),"非测试日纯氢",IF(AND(H7942="是",J7942="未判定"),IF(ISNUMBER(F7942),"测试名单无纯氢GPS","缺失"),IF(ISNUMBER(E7942),"非测试日仪表","缺失"))))</x:f>
        <x:v>非测试日纯氢</x:v>
      </x:c>
      <x:c r="L7942" s="7" t="n">
        <x:f>IF(K7942="缺失","",IF(K7942="非测试日纯氢",G7942,IF(K7942="非测试日仪表",E7942,F7942)))</x:f>
        <x:v>63.1</x:v>
      </x:c>
      <x:c r="M7942" s="2" t="n">
        <x:f>IF(K7942="缺失",1,0)</x:f>
        <x:v>0</x:v>
      </x:c>
      <x:c r="N7942" s="2" t="str">
        <x:v>车辆里程查询_20260901-20260930_1024辆_仪表里程.xlsx / AH280</x:v>
      </x:c>
      <x:c r="O7942" s="2" t="str">
        <x:v>车辆里程查询_20260901-20260930_1024辆_GPS里程.xlsx / AH205</x:v>
      </x:c>
      <x:c r="P7942" s="2" t="str">
        <x:v>车辆纯氢气里程查询_20260901-20260930_1024辆.xlsx / AH914</x:v>
      </x:c>
    </x:row>
    <x:row r="7943" ht="22" customHeight="1">
      <x:c r="A7943" s="2" t="n">
        <x:v>312</x:v>
      </x:c>
      <x:c r="B7943" s="2" t="str">
        <x:v>粤A03809F</x:v>
      </x:c>
      <x:c r="C7943" s="2" t="str">
        <x:v>秦挺</x:v>
      </x:c>
      <x:c r="D7943" s="8" t="d">
        <x:v>2026-09-01T00:00:00.000Z</x:v>
      </x:c>
      <x:c r="E7943" s="7" t="n">
        <x:v>33.3</x:v>
      </x:c>
      <x:c r="F7943" s="7" t="n">
        <x:v>31.7</x:v>
      </x:c>
      <x:c r="G7943" s="7" t="n">
        <x:v>4.1</x:v>
      </x:c>
      <x:c r="H7943" s="2" t="str">
        <x:v>否</x:v>
      </x:c>
      <x:c r="I7943" s="7" t="n">
        <x:f>IF(AND(ISNUMBER(E7943),ISNUMBER(F7943)),E7943-F7943,"")</x:f>
        <x:v>1.5999999999999979</x:v>
      </x:c>
      <x:c r="J7943" s="2" t="str">
        <x:f>IF(H7943="否","不适用",IF(AND(ISNUMBER(E7943),ISNUMBER(F7943)),IF(I7943&gt;'规则与名单'!$B$2,"是","否"),"未判定"))</x:f>
        <x:v>不适用</x:v>
      </x:c>
      <x:c r="K7943" s="2" t="str">
        <x:f>IF(J7943="是",IF(ISNUMBER(F7943),"测试日GPS","缺失"),IF(ISNUMBER(G7943),"非测试日纯氢",IF(AND(H7943="是",J7943="未判定"),IF(ISNUMBER(F7943),"测试名单无纯氢GPS","缺失"),IF(ISNUMBER(E7943),"非测试日仪表","缺失"))))</x:f>
        <x:v>非测试日纯氢</x:v>
      </x:c>
      <x:c r="L7943" s="7" t="n">
        <x:f>IF(K7943="缺失","",IF(K7943="非测试日纯氢",G7943,IF(K7943="非测试日仪表",E7943,F7943)))</x:f>
        <x:v>4.1</x:v>
      </x:c>
      <x:c r="M7943" s="2" t="n">
        <x:f>IF(K7943="缺失",1,0)</x:f>
        <x:v>0</x:v>
      </x:c>
      <x:c r="N7943" s="2" t="str">
        <x:v>车辆里程查询_20260901-20260930_1024辆_仪表里程.xlsx / E382</x:v>
      </x:c>
      <x:c r="O7943" s="2" t="str">
        <x:v>车辆里程查询_20260901-20260930_1024辆_GPS里程.xlsx / E384</x:v>
      </x:c>
      <x:c r="P7943" s="2" t="str">
        <x:v>车辆纯氢气里程查询_20260901-20260930_1024辆.xlsx / E955</x:v>
      </x:c>
    </x:row>
    <x:row r="7944" ht="22" customHeight="1">
      <x:c r="A7944" s="2" t="n">
        <x:v>312</x:v>
      </x:c>
      <x:c r="B7944" s="2" t="str">
        <x:v>粤A03809F</x:v>
      </x:c>
      <x:c r="C7944" s="2" t="str">
        <x:v>秦挺</x:v>
      </x:c>
      <x:c r="D7944" s="8" t="d">
        <x:v>2026-09-02T00:00:00.000Z</x:v>
      </x:c>
      <x:c r="E7944" s="7" t="n">
        <x:v>222.4</x:v>
      </x:c>
      <x:c r="F7944" s="7" t="n">
        <x:v>209.6</x:v>
      </x:c>
      <x:c r="G7944" s="7" t="n">
        <x:v>174.5</x:v>
      </x:c>
      <x:c r="H7944" s="2" t="str">
        <x:v>否</x:v>
      </x:c>
      <x:c r="I7944" s="7" t="n">
        <x:f>IF(AND(ISNUMBER(E7944),ISNUMBER(F7944)),E7944-F7944,"")</x:f>
        <x:v>12.800000000000011</x:v>
      </x:c>
      <x:c r="J7944" s="2" t="str">
        <x:f>IF(H7944="否","不适用",IF(AND(ISNUMBER(E7944),ISNUMBER(F7944)),IF(I7944&gt;'规则与名单'!$B$2,"是","否"),"未判定"))</x:f>
        <x:v>不适用</x:v>
      </x:c>
      <x:c r="K7944" s="2" t="str">
        <x:f>IF(J7944="是",IF(ISNUMBER(F7944),"测试日GPS","缺失"),IF(ISNUMBER(G7944),"非测试日纯氢",IF(AND(H7944="是",J7944="未判定"),IF(ISNUMBER(F7944),"测试名单无纯氢GPS","缺失"),IF(ISNUMBER(E7944),"非测试日仪表","缺失"))))</x:f>
        <x:v>非测试日纯氢</x:v>
      </x:c>
      <x:c r="L7944" s="7" t="n">
        <x:f>IF(K7944="缺失","",IF(K7944="非测试日纯氢",G7944,IF(K7944="非测试日仪表",E7944,F7944)))</x:f>
        <x:v>174.5</x:v>
      </x:c>
      <x:c r="M7944" s="2" t="n">
        <x:f>IF(K7944="缺失",1,0)</x:f>
        <x:v>0</x:v>
      </x:c>
      <x:c r="N7944" s="2" t="str">
        <x:v>车辆里程查询_20260901-20260930_1024辆_仪表里程.xlsx / F382</x:v>
      </x:c>
      <x:c r="O7944" s="2" t="str">
        <x:v>车辆里程查询_20260901-20260930_1024辆_GPS里程.xlsx / F384</x:v>
      </x:c>
      <x:c r="P7944" s="2" t="str">
        <x:v>车辆纯氢气里程查询_20260901-20260930_1024辆.xlsx / F955</x:v>
      </x:c>
    </x:row>
    <x:row r="7945" ht="22" customHeight="1">
      <x:c r="A7945" s="2" t="n">
        <x:v>312</x:v>
      </x:c>
      <x:c r="B7945" s="2" t="str">
        <x:v>粤A03809F</x:v>
      </x:c>
      <x:c r="C7945" s="2" t="str">
        <x:v>秦挺</x:v>
      </x:c>
      <x:c r="D7945" s="8" t="d">
        <x:v>2026-09-03T00:00:00.000Z</x:v>
      </x:c>
      <x:c r="E7945" s="7" t="n">
        <x:v>352.3</x:v>
      </x:c>
      <x:c r="F7945" s="7" t="n">
        <x:v>333.4</x:v>
      </x:c>
      <x:c r="G7945" s="7" t="n">
        <x:v>276.7</x:v>
      </x:c>
      <x:c r="H7945" s="2" t="str">
        <x:v>否</x:v>
      </x:c>
      <x:c r="I7945" s="7" t="n">
        <x:f>IF(AND(ISNUMBER(E7945),ISNUMBER(F7945)),E7945-F7945,"")</x:f>
        <x:v>18.900000000000034</x:v>
      </x:c>
      <x:c r="J7945" s="2" t="str">
        <x:f>IF(H7945="否","不适用",IF(AND(ISNUMBER(E7945),ISNUMBER(F7945)),IF(I7945&gt;'规则与名单'!$B$2,"是","否"),"未判定"))</x:f>
        <x:v>不适用</x:v>
      </x:c>
      <x:c r="K7945" s="2" t="str">
        <x:f>IF(J7945="是",IF(ISNUMBER(F7945),"测试日GPS","缺失"),IF(ISNUMBER(G7945),"非测试日纯氢",IF(AND(H7945="是",J7945="未判定"),IF(ISNUMBER(F7945),"测试名单无纯氢GPS","缺失"),IF(ISNUMBER(E7945),"非测试日仪表","缺失"))))</x:f>
        <x:v>非测试日纯氢</x:v>
      </x:c>
      <x:c r="L7945" s="7" t="n">
        <x:f>IF(K7945="缺失","",IF(K7945="非测试日纯氢",G7945,IF(K7945="非测试日仪表",E7945,F7945)))</x:f>
        <x:v>276.7</x:v>
      </x:c>
      <x:c r="M7945" s="2" t="n">
        <x:f>IF(K7945="缺失",1,0)</x:f>
        <x:v>0</x:v>
      </x:c>
      <x:c r="N7945" s="2" t="str">
        <x:v>车辆里程查询_20260901-20260930_1024辆_仪表里程.xlsx / G382</x:v>
      </x:c>
      <x:c r="O7945" s="2" t="str">
        <x:v>车辆里程查询_20260901-20260930_1024辆_GPS里程.xlsx / G384</x:v>
      </x:c>
      <x:c r="P7945" s="2" t="str">
        <x:v>车辆纯氢气里程查询_20260901-20260930_1024辆.xlsx / G955</x:v>
      </x:c>
    </x:row>
    <x:row r="7946" ht="22" customHeight="1">
      <x:c r="A7946" s="2" t="n">
        <x:v>312</x:v>
      </x:c>
      <x:c r="B7946" s="2" t="str">
        <x:v>粤A03809F</x:v>
      </x:c>
      <x:c r="C7946" s="2" t="str">
        <x:v>秦挺</x:v>
      </x:c>
      <x:c r="D7946" s="8" t="d">
        <x:v>2026-09-04T00:00:00.000Z</x:v>
      </x:c>
      <x:c r="E7946" s="7" t="n">
        <x:v>204.3</x:v>
      </x:c>
      <x:c r="F7946" s="7" t="n">
        <x:v>250.2</x:v>
      </x:c>
      <x:c r="G7946" s="7" t="n">
        <x:v>213.7</x:v>
      </x:c>
      <x:c r="H7946" s="2" t="str">
        <x:v>否</x:v>
      </x:c>
      <x:c r="I7946" s="7" t="n">
        <x:f>IF(AND(ISNUMBER(E7946),ISNUMBER(F7946)),E7946-F7946,"")</x:f>
        <x:v>-45.89999999999998</x:v>
      </x:c>
      <x:c r="J7946" s="2" t="str">
        <x:f>IF(H7946="否","不适用",IF(AND(ISNUMBER(E7946),ISNUMBER(F7946)),IF(I7946&gt;'规则与名单'!$B$2,"是","否"),"未判定"))</x:f>
        <x:v>不适用</x:v>
      </x:c>
      <x:c r="K7946" s="2" t="str">
        <x:f>IF(J7946="是",IF(ISNUMBER(F7946),"测试日GPS","缺失"),IF(ISNUMBER(G7946),"非测试日纯氢",IF(AND(H7946="是",J7946="未判定"),IF(ISNUMBER(F7946),"测试名单无纯氢GPS","缺失"),IF(ISNUMBER(E7946),"非测试日仪表","缺失"))))</x:f>
        <x:v>非测试日纯氢</x:v>
      </x:c>
      <x:c r="L7946" s="7" t="n">
        <x:f>IF(K7946="缺失","",IF(K7946="非测试日纯氢",G7946,IF(K7946="非测试日仪表",E7946,F7946)))</x:f>
        <x:v>213.7</x:v>
      </x:c>
      <x:c r="M7946" s="2" t="n">
        <x:f>IF(K7946="缺失",1,0)</x:f>
        <x:v>0</x:v>
      </x:c>
      <x:c r="N7946" s="2" t="str">
        <x:v>车辆里程查询_20260901-20260930_1024辆_仪表里程.xlsx / H382</x:v>
      </x:c>
      <x:c r="O7946" s="2" t="str">
        <x:v>车辆里程查询_20260901-20260930_1024辆_GPS里程.xlsx / H384</x:v>
      </x:c>
      <x:c r="P7946" s="2" t="str">
        <x:v>车辆纯氢气里程查询_20260901-20260930_1024辆.xlsx / H955</x:v>
      </x:c>
    </x:row>
    <x:row r="7947" ht="22" customHeight="1">
      <x:c r="A7947" s="2" t="n">
        <x:v>312</x:v>
      </x:c>
      <x:c r="B7947" s="2" t="str">
        <x:v>粤A03809F</x:v>
      </x:c>
      <x:c r="C7947" s="2" t="str">
        <x:v>秦挺</x:v>
      </x:c>
      <x:c r="D7947" s="8" t="d">
        <x:v>2026-09-05T00:00:00.000Z</x:v>
      </x:c>
      <x:c r="E7947" s="7" t="n">
        <x:v>368.2</x:v>
      </x:c>
      <x:c r="F7947" s="7" t="n">
        <x:v>417.5</x:v>
      </x:c>
      <x:c r="G7947" s="7" t="n">
        <x:v>334.7</x:v>
      </x:c>
      <x:c r="H7947" s="2" t="str">
        <x:v>否</x:v>
      </x:c>
      <x:c r="I7947" s="7" t="n">
        <x:f>IF(AND(ISNUMBER(E7947),ISNUMBER(F7947)),E7947-F7947,"")</x:f>
        <x:v>-49.30000000000001</x:v>
      </x:c>
      <x:c r="J7947" s="2" t="str">
        <x:f>IF(H7947="否","不适用",IF(AND(ISNUMBER(E7947),ISNUMBER(F7947)),IF(I7947&gt;'规则与名单'!$B$2,"是","否"),"未判定"))</x:f>
        <x:v>不适用</x:v>
      </x:c>
      <x:c r="K7947" s="2" t="str">
        <x:f>IF(J7947="是",IF(ISNUMBER(F7947),"测试日GPS","缺失"),IF(ISNUMBER(G7947),"非测试日纯氢",IF(AND(H7947="是",J7947="未判定"),IF(ISNUMBER(F7947),"测试名单无纯氢GPS","缺失"),IF(ISNUMBER(E7947),"非测试日仪表","缺失"))))</x:f>
        <x:v>非测试日纯氢</x:v>
      </x:c>
      <x:c r="L7947" s="7" t="n">
        <x:f>IF(K7947="缺失","",IF(K7947="非测试日纯氢",G7947,IF(K7947="非测试日仪表",E7947,F7947)))</x:f>
        <x:v>334.7</x:v>
      </x:c>
      <x:c r="M7947" s="2" t="n">
        <x:f>IF(K7947="缺失",1,0)</x:f>
        <x:v>0</x:v>
      </x:c>
      <x:c r="N7947" s="2" t="str">
        <x:v>车辆里程查询_20260901-20260930_1024辆_仪表里程.xlsx / I382</x:v>
      </x:c>
      <x:c r="O7947" s="2" t="str">
        <x:v>车辆里程查询_20260901-20260930_1024辆_GPS里程.xlsx / I384</x:v>
      </x:c>
      <x:c r="P7947" s="2" t="str">
        <x:v>车辆纯氢气里程查询_20260901-20260930_1024辆.xlsx / I955</x:v>
      </x:c>
    </x:row>
    <x:row r="7948" ht="22" customHeight="1">
      <x:c r="A7948" s="2" t="n">
        <x:v>312</x:v>
      </x:c>
      <x:c r="B7948" s="2" t="str">
        <x:v>粤A03809F</x:v>
      </x:c>
      <x:c r="C7948" s="2" t="str">
        <x:v>秦挺</x:v>
      </x:c>
      <x:c r="D7948" s="8" t="d">
        <x:v>2026-09-06T00:00:00.000Z</x:v>
      </x:c>
      <x:c r="E7948" s="7" t="n">
        <x:v>458.9</x:v>
      </x:c>
      <x:c r="F7948" s="7" t="n">
        <x:v>309</x:v>
      </x:c>
      <x:c r="G7948" s="7" t="n">
        <x:v>250</x:v>
      </x:c>
      <x:c r="H7948" s="2" t="str">
        <x:v>否</x:v>
      </x:c>
      <x:c r="I7948" s="7" t="n">
        <x:f>IF(AND(ISNUMBER(E7948),ISNUMBER(F7948)),E7948-F7948,"")</x:f>
        <x:v>149.89999999999998</x:v>
      </x:c>
      <x:c r="J7948" s="2" t="str">
        <x:f>IF(H7948="否","不适用",IF(AND(ISNUMBER(E7948),ISNUMBER(F7948)),IF(I7948&gt;'规则与名单'!$B$2,"是","否"),"未判定"))</x:f>
        <x:v>不适用</x:v>
      </x:c>
      <x:c r="K7948" s="2" t="str">
        <x:f>IF(J7948="是",IF(ISNUMBER(F7948),"测试日GPS","缺失"),IF(ISNUMBER(G7948),"非测试日纯氢",IF(AND(H7948="是",J7948="未判定"),IF(ISNUMBER(F7948),"测试名单无纯氢GPS","缺失"),IF(ISNUMBER(E7948),"非测试日仪表","缺失"))))</x:f>
        <x:v>非测试日纯氢</x:v>
      </x:c>
      <x:c r="L7948" s="7" t="n">
        <x:f>IF(K7948="缺失","",IF(K7948="非测试日纯氢",G7948,IF(K7948="非测试日仪表",E7948,F7948)))</x:f>
        <x:v>250</x:v>
      </x:c>
      <x:c r="M7948" s="2" t="n">
        <x:f>IF(K7948="缺失",1,0)</x:f>
        <x:v>0</x:v>
      </x:c>
      <x:c r="N7948" s="2" t="str">
        <x:v>车辆里程查询_20260901-20260930_1024辆_仪表里程.xlsx / J382</x:v>
      </x:c>
      <x:c r="O7948" s="2" t="str">
        <x:v>车辆里程查询_20260901-20260930_1024辆_GPS里程.xlsx / J384</x:v>
      </x:c>
      <x:c r="P7948" s="2" t="str">
        <x:v>车辆纯氢气里程查询_20260901-20260930_1024辆.xlsx / J955</x:v>
      </x:c>
    </x:row>
    <x:row r="7949" ht="22" customHeight="1">
      <x:c r="A7949" s="2" t="n">
        <x:v>312</x:v>
      </x:c>
      <x:c r="B7949" s="2" t="str">
        <x:v>粤A03809F</x:v>
      </x:c>
      <x:c r="C7949" s="2" t="str">
        <x:v>秦挺</x:v>
      </x:c>
      <x:c r="D7949" s="8" t="d">
        <x:v>2026-09-07T00:00:00.000Z</x:v>
      </x:c>
      <x:c r="E7949" s="7" t="n">
        <x:v>379</x:v>
      </x:c>
      <x:c r="F7949" s="7" t="n">
        <x:v>358.4</x:v>
      </x:c>
      <x:c r="G7949" s="7" t="n">
        <x:v>307.8</x:v>
      </x:c>
      <x:c r="H7949" s="2" t="str">
        <x:v>否</x:v>
      </x:c>
      <x:c r="I7949" s="7" t="n">
        <x:f>IF(AND(ISNUMBER(E7949),ISNUMBER(F7949)),E7949-F7949,"")</x:f>
        <x:v>20.600000000000023</x:v>
      </x:c>
      <x:c r="J7949" s="2" t="str">
        <x:f>IF(H7949="否","不适用",IF(AND(ISNUMBER(E7949),ISNUMBER(F7949)),IF(I7949&gt;'规则与名单'!$B$2,"是","否"),"未判定"))</x:f>
        <x:v>不适用</x:v>
      </x:c>
      <x:c r="K7949" s="2" t="str">
        <x:f>IF(J7949="是",IF(ISNUMBER(F7949),"测试日GPS","缺失"),IF(ISNUMBER(G7949),"非测试日纯氢",IF(AND(H7949="是",J7949="未判定"),IF(ISNUMBER(F7949),"测试名单无纯氢GPS","缺失"),IF(ISNUMBER(E7949),"非测试日仪表","缺失"))))</x:f>
        <x:v>非测试日纯氢</x:v>
      </x:c>
      <x:c r="L7949" s="7" t="n">
        <x:f>IF(K7949="缺失","",IF(K7949="非测试日纯氢",G7949,IF(K7949="非测试日仪表",E7949,F7949)))</x:f>
        <x:v>307.8</x:v>
      </x:c>
      <x:c r="M7949" s="2" t="n">
        <x:f>IF(K7949="缺失",1,0)</x:f>
        <x:v>0</x:v>
      </x:c>
      <x:c r="N7949" s="2" t="str">
        <x:v>车辆里程查询_20260901-20260930_1024辆_仪表里程.xlsx / K382</x:v>
      </x:c>
      <x:c r="O7949" s="2" t="str">
        <x:v>车辆里程查询_20260901-20260930_1024辆_GPS里程.xlsx / K384</x:v>
      </x:c>
      <x:c r="P7949" s="2" t="str">
        <x:v>车辆纯氢气里程查询_20260901-20260930_1024辆.xlsx / K955</x:v>
      </x:c>
    </x:row>
    <x:row r="7950" ht="22" customHeight="1">
      <x:c r="A7950" s="2" t="n">
        <x:v>312</x:v>
      </x:c>
      <x:c r="B7950" s="2" t="str">
        <x:v>粤A03809F</x:v>
      </x:c>
      <x:c r="C7950" s="2" t="str">
        <x:v>秦挺</x:v>
      </x:c>
      <x:c r="D7950" s="8" t="d">
        <x:v>2026-09-08T00:00:00.000Z</x:v>
      </x:c>
      <x:c r="E7950" s="7" t="n">
        <x:v>442.5</x:v>
      </x:c>
      <x:c r="F7950" s="7" t="n">
        <x:v>418</x:v>
      </x:c>
      <x:c r="G7950" s="7" t="n">
        <x:v>333.4</x:v>
      </x:c>
      <x:c r="H7950" s="2" t="str">
        <x:v>否</x:v>
      </x:c>
      <x:c r="I7950" s="7" t="n">
        <x:f>IF(AND(ISNUMBER(E7950),ISNUMBER(F7950)),E7950-F7950,"")</x:f>
        <x:v>24.5</x:v>
      </x:c>
      <x:c r="J7950" s="2" t="str">
        <x:f>IF(H7950="否","不适用",IF(AND(ISNUMBER(E7950),ISNUMBER(F7950)),IF(I7950&gt;'规则与名单'!$B$2,"是","否"),"未判定"))</x:f>
        <x:v>不适用</x:v>
      </x:c>
      <x:c r="K7950" s="2" t="str">
        <x:f>IF(J7950="是",IF(ISNUMBER(F7950),"测试日GPS","缺失"),IF(ISNUMBER(G7950),"非测试日纯氢",IF(AND(H7950="是",J7950="未判定"),IF(ISNUMBER(F7950),"测试名单无纯氢GPS","缺失"),IF(ISNUMBER(E7950),"非测试日仪表","缺失"))))</x:f>
        <x:v>非测试日纯氢</x:v>
      </x:c>
      <x:c r="L7950" s="7" t="n">
        <x:f>IF(K7950="缺失","",IF(K7950="非测试日纯氢",G7950,IF(K7950="非测试日仪表",E7950,F7950)))</x:f>
        <x:v>333.4</x:v>
      </x:c>
      <x:c r="M7950" s="2" t="n">
        <x:f>IF(K7950="缺失",1,0)</x:f>
        <x:v>0</x:v>
      </x:c>
      <x:c r="N7950" s="2" t="str">
        <x:v>车辆里程查询_20260901-20260930_1024辆_仪表里程.xlsx / L382</x:v>
      </x:c>
      <x:c r="O7950" s="2" t="str">
        <x:v>车辆里程查询_20260901-20260930_1024辆_GPS里程.xlsx / L384</x:v>
      </x:c>
      <x:c r="P7950" s="2" t="str">
        <x:v>车辆纯氢气里程查询_20260901-20260930_1024辆.xlsx / L955</x:v>
      </x:c>
    </x:row>
    <x:row r="7951" ht="22" customHeight="1">
      <x:c r="A7951" s="2" t="n">
        <x:v>312</x:v>
      </x:c>
      <x:c r="B7951" s="2" t="str">
        <x:v>粤A03809F</x:v>
      </x:c>
      <x:c r="C7951" s="2" t="str">
        <x:v>秦挺</x:v>
      </x:c>
      <x:c r="D7951" s="8" t="d">
        <x:v>2026-09-09T00:00:00.000Z</x:v>
      </x:c>
      <x:c r="E7951" s="7" t="n">
        <x:v>423.4</x:v>
      </x:c>
      <x:c r="F7951" s="7" t="n">
        <x:v>400.8</x:v>
      </x:c>
      <x:c r="G7951" s="7" t="n">
        <x:v>372.9</x:v>
      </x:c>
      <x:c r="H7951" s="2" t="str">
        <x:v>否</x:v>
      </x:c>
      <x:c r="I7951" s="7" t="n">
        <x:f>IF(AND(ISNUMBER(E7951),ISNUMBER(F7951)),E7951-F7951,"")</x:f>
        <x:v>22.599999999999966</x:v>
      </x:c>
      <x:c r="J7951" s="2" t="str">
        <x:f>IF(H7951="否","不适用",IF(AND(ISNUMBER(E7951),ISNUMBER(F7951)),IF(I7951&gt;'规则与名单'!$B$2,"是","否"),"未判定"))</x:f>
        <x:v>不适用</x:v>
      </x:c>
      <x:c r="K7951" s="2" t="str">
        <x:f>IF(J7951="是",IF(ISNUMBER(F7951),"测试日GPS","缺失"),IF(ISNUMBER(G7951),"非测试日纯氢",IF(AND(H7951="是",J7951="未判定"),IF(ISNUMBER(F7951),"测试名单无纯氢GPS","缺失"),IF(ISNUMBER(E7951),"非测试日仪表","缺失"))))</x:f>
        <x:v>非测试日纯氢</x:v>
      </x:c>
      <x:c r="L7951" s="7" t="n">
        <x:f>IF(K7951="缺失","",IF(K7951="非测试日纯氢",G7951,IF(K7951="非测试日仪表",E7951,F7951)))</x:f>
        <x:v>372.9</x:v>
      </x:c>
      <x:c r="M7951" s="2" t="n">
        <x:f>IF(K7951="缺失",1,0)</x:f>
        <x:v>0</x:v>
      </x:c>
      <x:c r="N7951" s="2" t="str">
        <x:v>车辆里程查询_20260901-20260930_1024辆_仪表里程.xlsx / M382</x:v>
      </x:c>
      <x:c r="O7951" s="2" t="str">
        <x:v>车辆里程查询_20260901-20260930_1024辆_GPS里程.xlsx / M384</x:v>
      </x:c>
      <x:c r="P7951" s="2" t="str">
        <x:v>车辆纯氢气里程查询_20260901-20260930_1024辆.xlsx / M955</x:v>
      </x:c>
    </x:row>
    <x:row r="7952" ht="22" customHeight="1">
      <x:c r="A7952" s="2" t="n">
        <x:v>312</x:v>
      </x:c>
      <x:c r="B7952" s="2" t="str">
        <x:v>粤A03809F</x:v>
      </x:c>
      <x:c r="C7952" s="2" t="str">
        <x:v>秦挺</x:v>
      </x:c>
      <x:c r="D7952" s="8" t="d">
        <x:v>2026-09-10T00:00:00.000Z</x:v>
      </x:c>
      <x:c r="E7952" s="7" t="n">
        <x:v>311.2</x:v>
      </x:c>
      <x:c r="F7952" s="7" t="n">
        <x:v>292.6</x:v>
      </x:c>
      <x:c r="G7952" s="7" t="n">
        <x:v>246.6</x:v>
      </x:c>
      <x:c r="H7952" s="2" t="str">
        <x:v>否</x:v>
      </x:c>
      <x:c r="I7952" s="7" t="n">
        <x:f>IF(AND(ISNUMBER(E7952),ISNUMBER(F7952)),E7952-F7952,"")</x:f>
        <x:v>18.599999999999966</x:v>
      </x:c>
      <x:c r="J7952" s="2" t="str">
        <x:f>IF(H7952="否","不适用",IF(AND(ISNUMBER(E7952),ISNUMBER(F7952)),IF(I7952&gt;'规则与名单'!$B$2,"是","否"),"未判定"))</x:f>
        <x:v>不适用</x:v>
      </x:c>
      <x:c r="K7952" s="2" t="str">
        <x:f>IF(J7952="是",IF(ISNUMBER(F7952),"测试日GPS","缺失"),IF(ISNUMBER(G7952),"非测试日纯氢",IF(AND(H7952="是",J7952="未判定"),IF(ISNUMBER(F7952),"测试名单无纯氢GPS","缺失"),IF(ISNUMBER(E7952),"非测试日仪表","缺失"))))</x:f>
        <x:v>非测试日纯氢</x:v>
      </x:c>
      <x:c r="L7952" s="7" t="n">
        <x:f>IF(K7952="缺失","",IF(K7952="非测试日纯氢",G7952,IF(K7952="非测试日仪表",E7952,F7952)))</x:f>
        <x:v>246.6</x:v>
      </x:c>
      <x:c r="M7952" s="2" t="n">
        <x:f>IF(K7952="缺失",1,0)</x:f>
        <x:v>0</x:v>
      </x:c>
      <x:c r="N7952" s="2" t="str">
        <x:v>车辆里程查询_20260901-20260930_1024辆_仪表里程.xlsx / N382</x:v>
      </x:c>
      <x:c r="O7952" s="2" t="str">
        <x:v>车辆里程查询_20260901-20260930_1024辆_GPS里程.xlsx / N384</x:v>
      </x:c>
      <x:c r="P7952" s="2" t="str">
        <x:v>车辆纯氢气里程查询_20260901-20260930_1024辆.xlsx / N955</x:v>
      </x:c>
    </x:row>
    <x:row r="7953" ht="22" customHeight="1">
      <x:c r="A7953" s="2" t="n">
        <x:v>312</x:v>
      </x:c>
      <x:c r="B7953" s="2" t="str">
        <x:v>粤A03809F</x:v>
      </x:c>
      <x:c r="C7953" s="2" t="str">
        <x:v>秦挺</x:v>
      </x:c>
      <x:c r="D7953" s="8" t="d">
        <x:v>2026-09-11T00:00:00.000Z</x:v>
      </x:c>
      <x:c r="E7953" s="7" t="n">
        <x:v>298.4</x:v>
      </x:c>
      <x:c r="F7953" s="7" t="n">
        <x:v>281.3</x:v>
      </x:c>
      <x:c r="G7953" s="7" t="n">
        <x:v>212.5</x:v>
      </x:c>
      <x:c r="H7953" s="2" t="str">
        <x:v>否</x:v>
      </x:c>
      <x:c r="I7953" s="7" t="n">
        <x:f>IF(AND(ISNUMBER(E7953),ISNUMBER(F7953)),E7953-F7953,"")</x:f>
        <x:v>17.099999999999966</x:v>
      </x:c>
      <x:c r="J7953" s="2" t="str">
        <x:f>IF(H7953="否","不适用",IF(AND(ISNUMBER(E7953),ISNUMBER(F7953)),IF(I7953&gt;'规则与名单'!$B$2,"是","否"),"未判定"))</x:f>
        <x:v>不适用</x:v>
      </x:c>
      <x:c r="K7953" s="2" t="str">
        <x:f>IF(J7953="是",IF(ISNUMBER(F7953),"测试日GPS","缺失"),IF(ISNUMBER(G7953),"非测试日纯氢",IF(AND(H7953="是",J7953="未判定"),IF(ISNUMBER(F7953),"测试名单无纯氢GPS","缺失"),IF(ISNUMBER(E7953),"非测试日仪表","缺失"))))</x:f>
        <x:v>非测试日纯氢</x:v>
      </x:c>
      <x:c r="L7953" s="7" t="n">
        <x:f>IF(K7953="缺失","",IF(K7953="非测试日纯氢",G7953,IF(K7953="非测试日仪表",E7953,F7953)))</x:f>
        <x:v>212.5</x:v>
      </x:c>
      <x:c r="M7953" s="2" t="n">
        <x:f>IF(K7953="缺失",1,0)</x:f>
        <x:v>0</x:v>
      </x:c>
      <x:c r="N7953" s="2" t="str">
        <x:v>车辆里程查询_20260901-20260930_1024辆_仪表里程.xlsx / O382</x:v>
      </x:c>
      <x:c r="O7953" s="2" t="str">
        <x:v>车辆里程查询_20260901-20260930_1024辆_GPS里程.xlsx / O384</x:v>
      </x:c>
      <x:c r="P7953" s="2" t="str">
        <x:v>车辆纯氢气里程查询_20260901-20260930_1024辆.xlsx / O955</x:v>
      </x:c>
    </x:row>
    <x:row r="7954" ht="22" customHeight="1">
      <x:c r="A7954" s="2" t="n">
        <x:v>312</x:v>
      </x:c>
      <x:c r="B7954" s="2" t="str">
        <x:v>粤A03809F</x:v>
      </x:c>
      <x:c r="C7954" s="2" t="str">
        <x:v>秦挺</x:v>
      </x:c>
      <x:c r="D7954" s="8" t="d">
        <x:v>2026-09-12T00:00:00.000Z</x:v>
      </x:c>
      <x:c r="E7954" s="7" t="n">
        <x:v>202.5</x:v>
      </x:c>
      <x:c r="F7954" s="7" t="n">
        <x:v>250</x:v>
      </x:c>
      <x:c r="G7954" s="7" t="n">
        <x:v>182.6</x:v>
      </x:c>
      <x:c r="H7954" s="2" t="str">
        <x:v>否</x:v>
      </x:c>
      <x:c r="I7954" s="7" t="n">
        <x:f>IF(AND(ISNUMBER(E7954),ISNUMBER(F7954)),E7954-F7954,"")</x:f>
        <x:v>-47.5</x:v>
      </x:c>
      <x:c r="J7954" s="2" t="str">
        <x:f>IF(H7954="否","不适用",IF(AND(ISNUMBER(E7954),ISNUMBER(F7954)),IF(I7954&gt;'规则与名单'!$B$2,"是","否"),"未判定"))</x:f>
        <x:v>不适用</x:v>
      </x:c>
      <x:c r="K7954" s="2" t="str">
        <x:f>IF(J7954="是",IF(ISNUMBER(F7954),"测试日GPS","缺失"),IF(ISNUMBER(G7954),"非测试日纯氢",IF(AND(H7954="是",J7954="未判定"),IF(ISNUMBER(F7954),"测试名单无纯氢GPS","缺失"),IF(ISNUMBER(E7954),"非测试日仪表","缺失"))))</x:f>
        <x:v>非测试日纯氢</x:v>
      </x:c>
      <x:c r="L7954" s="7" t="n">
        <x:f>IF(K7954="缺失","",IF(K7954="非测试日纯氢",G7954,IF(K7954="非测试日仪表",E7954,F7954)))</x:f>
        <x:v>182.6</x:v>
      </x:c>
      <x:c r="M7954" s="2" t="n">
        <x:f>IF(K7954="缺失",1,0)</x:f>
        <x:v>0</x:v>
      </x:c>
      <x:c r="N7954" s="2" t="str">
        <x:v>车辆里程查询_20260901-20260930_1024辆_仪表里程.xlsx / P382</x:v>
      </x:c>
      <x:c r="O7954" s="2" t="str">
        <x:v>车辆里程查询_20260901-20260930_1024辆_GPS里程.xlsx / P384</x:v>
      </x:c>
      <x:c r="P7954" s="2" t="str">
        <x:v>车辆纯氢气里程查询_20260901-20260930_1024辆.xlsx / P955</x:v>
      </x:c>
    </x:row>
    <x:row r="7955" ht="22" customHeight="1">
      <x:c r="A7955" s="2" t="n">
        <x:v>312</x:v>
      </x:c>
      <x:c r="B7955" s="2" t="str">
        <x:v>粤A03809F</x:v>
      </x:c>
      <x:c r="C7955" s="2" t="str">
        <x:v>秦挺</x:v>
      </x:c>
      <x:c r="D7955" s="8" t="d">
        <x:v>2026-09-13T00:00:00.000Z</x:v>
      </x:c>
      <x:c r="E7955" s="7" t="n">
        <x:v>539.8</x:v>
      </x:c>
      <x:c r="F7955" s="7" t="n">
        <x:v>450</x:v>
      </x:c>
      <x:c r="G7955" s="7" t="n">
        <x:v>384.8</x:v>
      </x:c>
      <x:c r="H7955" s="2" t="str">
        <x:v>否</x:v>
      </x:c>
      <x:c r="I7955" s="7" t="n">
        <x:f>IF(AND(ISNUMBER(E7955),ISNUMBER(F7955)),E7955-F7955,"")</x:f>
        <x:v>89.79999999999995</x:v>
      </x:c>
      <x:c r="J7955" s="2" t="str">
        <x:f>IF(H7955="否","不适用",IF(AND(ISNUMBER(E7955),ISNUMBER(F7955)),IF(I7955&gt;'规则与名单'!$B$2,"是","否"),"未判定"))</x:f>
        <x:v>不适用</x:v>
      </x:c>
      <x:c r="K7955" s="2" t="str">
        <x:f>IF(J7955="是",IF(ISNUMBER(F7955),"测试日GPS","缺失"),IF(ISNUMBER(G7955),"非测试日纯氢",IF(AND(H7955="是",J7955="未判定"),IF(ISNUMBER(F7955),"测试名单无纯氢GPS","缺失"),IF(ISNUMBER(E7955),"非测试日仪表","缺失"))))</x:f>
        <x:v>非测试日纯氢</x:v>
      </x:c>
      <x:c r="L7955" s="7" t="n">
        <x:f>IF(K7955="缺失","",IF(K7955="非测试日纯氢",G7955,IF(K7955="非测试日仪表",E7955,F7955)))</x:f>
        <x:v>384.8</x:v>
      </x:c>
      <x:c r="M7955" s="2" t="n">
        <x:f>IF(K7955="缺失",1,0)</x:f>
        <x:v>0</x:v>
      </x:c>
      <x:c r="N7955" s="2" t="str">
        <x:v>车辆里程查询_20260901-20260930_1024辆_仪表里程.xlsx / Q382</x:v>
      </x:c>
      <x:c r="O7955" s="2" t="str">
        <x:v>车辆里程查询_20260901-20260930_1024辆_GPS里程.xlsx / Q384</x:v>
      </x:c>
      <x:c r="P7955" s="2" t="str">
        <x:v>车辆纯氢气里程查询_20260901-20260930_1024辆.xlsx / Q955</x:v>
      </x:c>
    </x:row>
    <x:row r="7956" ht="22" customHeight="1">
      <x:c r="A7956" s="2" t="n">
        <x:v>312</x:v>
      </x:c>
      <x:c r="B7956" s="2" t="str">
        <x:v>粤A03809F</x:v>
      </x:c>
      <x:c r="C7956" s="2" t="str">
        <x:v>秦挺</x:v>
      </x:c>
      <x:c r="D7956" s="8" t="d">
        <x:v>2026-09-14T00:00:00.000Z</x:v>
      </x:c>
      <x:c r="E7956" s="7" t="n">
        <x:v>269.8</x:v>
      </x:c>
      <x:c r="F7956" s="7" t="n">
        <x:v>255.5</x:v>
      </x:c>
      <x:c r="G7956" s="7" t="n">
        <x:v>175.2</x:v>
      </x:c>
      <x:c r="H7956" s="2" t="str">
        <x:v>否</x:v>
      </x:c>
      <x:c r="I7956" s="7" t="n">
        <x:f>IF(AND(ISNUMBER(E7956),ISNUMBER(F7956)),E7956-F7956,"")</x:f>
        <x:v>14.300000000000011</x:v>
      </x:c>
      <x:c r="J7956" s="2" t="str">
        <x:f>IF(H7956="否","不适用",IF(AND(ISNUMBER(E7956),ISNUMBER(F7956)),IF(I7956&gt;'规则与名单'!$B$2,"是","否"),"未判定"))</x:f>
        <x:v>不适用</x:v>
      </x:c>
      <x:c r="K7956" s="2" t="str">
        <x:f>IF(J7956="是",IF(ISNUMBER(F7956),"测试日GPS","缺失"),IF(ISNUMBER(G7956),"非测试日纯氢",IF(AND(H7956="是",J7956="未判定"),IF(ISNUMBER(F7956),"测试名单无纯氢GPS","缺失"),IF(ISNUMBER(E7956),"非测试日仪表","缺失"))))</x:f>
        <x:v>非测试日纯氢</x:v>
      </x:c>
      <x:c r="L7956" s="7" t="n">
        <x:f>IF(K7956="缺失","",IF(K7956="非测试日纯氢",G7956,IF(K7956="非测试日仪表",E7956,F7956)))</x:f>
        <x:v>175.2</x:v>
      </x:c>
      <x:c r="M7956" s="2" t="n">
        <x:f>IF(K7956="缺失",1,0)</x:f>
        <x:v>0</x:v>
      </x:c>
      <x:c r="N7956" s="2" t="str">
        <x:v>车辆里程查询_20260901-20260930_1024辆_仪表里程.xlsx / R382</x:v>
      </x:c>
      <x:c r="O7956" s="2" t="str">
        <x:v>车辆里程查询_20260901-20260930_1024辆_GPS里程.xlsx / R384</x:v>
      </x:c>
      <x:c r="P7956" s="2" t="str">
        <x:v>车辆纯氢气里程查询_20260901-20260930_1024辆.xlsx / R955</x:v>
      </x:c>
    </x:row>
    <x:row r="7957" ht="22" customHeight="1">
      <x:c r="A7957" s="2" t="n">
        <x:v>312</x:v>
      </x:c>
      <x:c r="B7957" s="2" t="str">
        <x:v>粤A03809F</x:v>
      </x:c>
      <x:c r="C7957" s="2" t="str">
        <x:v>秦挺</x:v>
      </x:c>
      <x:c r="D7957" s="8" t="d">
        <x:v>2026-09-15T00:00:00.000Z</x:v>
      </x:c>
      <x:c r="E7957" s="7" t="n">
        <x:v>442.8</x:v>
      </x:c>
      <x:c r="F7957" s="7" t="n">
        <x:v>415.8</x:v>
      </x:c>
      <x:c r="G7957" s="7" t="n">
        <x:v>303.7</x:v>
      </x:c>
      <x:c r="H7957" s="2" t="str">
        <x:v>否</x:v>
      </x:c>
      <x:c r="I7957" s="7" t="n">
        <x:f>IF(AND(ISNUMBER(E7957),ISNUMBER(F7957)),E7957-F7957,"")</x:f>
        <x:v>27</x:v>
      </x:c>
      <x:c r="J7957" s="2" t="str">
        <x:f>IF(H7957="否","不适用",IF(AND(ISNUMBER(E7957),ISNUMBER(F7957)),IF(I7957&gt;'规则与名单'!$B$2,"是","否"),"未判定"))</x:f>
        <x:v>不适用</x:v>
      </x:c>
      <x:c r="K7957" s="2" t="str">
        <x:f>IF(J7957="是",IF(ISNUMBER(F7957),"测试日GPS","缺失"),IF(ISNUMBER(G7957),"非测试日纯氢",IF(AND(H7957="是",J7957="未判定"),IF(ISNUMBER(F7957),"测试名单无纯氢GPS","缺失"),IF(ISNUMBER(E7957),"非测试日仪表","缺失"))))</x:f>
        <x:v>非测试日纯氢</x:v>
      </x:c>
      <x:c r="L7957" s="7" t="n">
        <x:f>IF(K7957="缺失","",IF(K7957="非测试日纯氢",G7957,IF(K7957="非测试日仪表",E7957,F7957)))</x:f>
        <x:v>303.7</x:v>
      </x:c>
      <x:c r="M7957" s="2" t="n">
        <x:f>IF(K7957="缺失",1,0)</x:f>
        <x:v>0</x:v>
      </x:c>
      <x:c r="N7957" s="2" t="str">
        <x:v>车辆里程查询_20260901-20260930_1024辆_仪表里程.xlsx / S382</x:v>
      </x:c>
      <x:c r="O7957" s="2" t="str">
        <x:v>车辆里程查询_20260901-20260930_1024辆_GPS里程.xlsx / S384</x:v>
      </x:c>
      <x:c r="P7957" s="2" t="str">
        <x:v>车辆纯氢气里程查询_20260901-20260930_1024辆.xlsx / S955</x:v>
      </x:c>
    </x:row>
    <x:row r="7958" ht="22" customHeight="1">
      <x:c r="A7958" s="2" t="n">
        <x:v>312</x:v>
      </x:c>
      <x:c r="B7958" s="2" t="str">
        <x:v>粤A03809F</x:v>
      </x:c>
      <x:c r="C7958" s="2" t="str">
        <x:v>秦挺</x:v>
      </x:c>
      <x:c r="D7958" s="8" t="d">
        <x:v>2026-09-16T00:00:00.000Z</x:v>
      </x:c>
      <x:c r="E7958" s="7" t="n">
        <x:v>241.7</x:v>
      </x:c>
      <x:c r="F7958" s="7" t="n">
        <x:v>236.3</x:v>
      </x:c>
      <x:c r="G7958" s="7" t="n">
        <x:v>192.6</x:v>
      </x:c>
      <x:c r="H7958" s="2" t="str">
        <x:v>否</x:v>
      </x:c>
      <x:c r="I7958" s="7" t="n">
        <x:f>IF(AND(ISNUMBER(E7958),ISNUMBER(F7958)),E7958-F7958,"")</x:f>
        <x:v>5.399999999999977</x:v>
      </x:c>
      <x:c r="J7958" s="2" t="str">
        <x:f>IF(H7958="否","不适用",IF(AND(ISNUMBER(E7958),ISNUMBER(F7958)),IF(I7958&gt;'规则与名单'!$B$2,"是","否"),"未判定"))</x:f>
        <x:v>不适用</x:v>
      </x:c>
      <x:c r="K7958" s="2" t="str">
        <x:f>IF(J7958="是",IF(ISNUMBER(F7958),"测试日GPS","缺失"),IF(ISNUMBER(G7958),"非测试日纯氢",IF(AND(H7958="是",J7958="未判定"),IF(ISNUMBER(F7958),"测试名单无纯氢GPS","缺失"),IF(ISNUMBER(E7958),"非测试日仪表","缺失"))))</x:f>
        <x:v>非测试日纯氢</x:v>
      </x:c>
      <x:c r="L7958" s="7" t="n">
        <x:f>IF(K7958="缺失","",IF(K7958="非测试日纯氢",G7958,IF(K7958="非测试日仪表",E7958,F7958)))</x:f>
        <x:v>192.6</x:v>
      </x:c>
      <x:c r="M7958" s="2" t="n">
        <x:f>IF(K7958="缺失",1,0)</x:f>
        <x:v>0</x:v>
      </x:c>
      <x:c r="N7958" s="2" t="str">
        <x:v>车辆里程查询_20260901-20260930_1024辆_仪表里程.xlsx / T382</x:v>
      </x:c>
      <x:c r="O7958" s="2" t="str">
        <x:v>车辆里程查询_20260901-20260930_1024辆_GPS里程.xlsx / T384</x:v>
      </x:c>
      <x:c r="P7958" s="2" t="str">
        <x:v>车辆纯氢气里程查询_20260901-20260930_1024辆.xlsx / T955</x:v>
      </x:c>
    </x:row>
    <x:row r="7959" ht="22" customHeight="1">
      <x:c r="A7959" s="2" t="n">
        <x:v>312</x:v>
      </x:c>
      <x:c r="B7959" s="2" t="str">
        <x:v>粤A03809F</x:v>
      </x:c>
      <x:c r="C7959" s="2" t="str">
        <x:v>秦挺</x:v>
      </x:c>
      <x:c r="D7959" s="8" t="d">
        <x:v>2026-09-17T00:00:00.000Z</x:v>
      </x:c>
      <x:c r="E7959" s="7" t="n">
        <x:v>481.6</x:v>
      </x:c>
      <x:c r="F7959" s="7" t="n">
        <x:v>452.5</x:v>
      </x:c>
      <x:c r="G7959" s="7" t="n">
        <x:v>416.8</x:v>
      </x:c>
      <x:c r="H7959" s="2" t="str">
        <x:v>否</x:v>
      </x:c>
      <x:c r="I7959" s="7" t="n">
        <x:f>IF(AND(ISNUMBER(E7959),ISNUMBER(F7959)),E7959-F7959,"")</x:f>
        <x:v>29.100000000000023</x:v>
      </x:c>
      <x:c r="J7959" s="2" t="str">
        <x:f>IF(H7959="否","不适用",IF(AND(ISNUMBER(E7959),ISNUMBER(F7959)),IF(I7959&gt;'规则与名单'!$B$2,"是","否"),"未判定"))</x:f>
        <x:v>不适用</x:v>
      </x:c>
      <x:c r="K7959" s="2" t="str">
        <x:f>IF(J7959="是",IF(ISNUMBER(F7959),"测试日GPS","缺失"),IF(ISNUMBER(G7959),"非测试日纯氢",IF(AND(H7959="是",J7959="未判定"),IF(ISNUMBER(F7959),"测试名单无纯氢GPS","缺失"),IF(ISNUMBER(E7959),"非测试日仪表","缺失"))))</x:f>
        <x:v>非测试日纯氢</x:v>
      </x:c>
      <x:c r="L7959" s="7" t="n">
        <x:f>IF(K7959="缺失","",IF(K7959="非测试日纯氢",G7959,IF(K7959="非测试日仪表",E7959,F7959)))</x:f>
        <x:v>416.8</x:v>
      </x:c>
      <x:c r="M7959" s="2" t="n">
        <x:f>IF(K7959="缺失",1,0)</x:f>
        <x:v>0</x:v>
      </x:c>
      <x:c r="N7959" s="2" t="str">
        <x:v>车辆里程查询_20260901-20260930_1024辆_仪表里程.xlsx / U382</x:v>
      </x:c>
      <x:c r="O7959" s="2" t="str">
        <x:v>车辆里程查询_20260901-20260930_1024辆_GPS里程.xlsx / U384</x:v>
      </x:c>
      <x:c r="P7959" s="2" t="str">
        <x:v>车辆纯氢气里程查询_20260901-20260930_1024辆.xlsx / U955</x:v>
      </x:c>
    </x:row>
    <x:row r="7960" ht="22" customHeight="1">
      <x:c r="A7960" s="2" t="n">
        <x:v>312</x:v>
      </x:c>
      <x:c r="B7960" s="2" t="str">
        <x:v>粤A03809F</x:v>
      </x:c>
      <x:c r="C7960" s="2" t="str">
        <x:v>秦挺</x:v>
      </x:c>
      <x:c r="D7960" s="8" t="d">
        <x:v>2026-09-18T00:00:00.000Z</x:v>
      </x:c>
      <x:c r="E7960" s="7" t="n">
        <x:v>392</x:v>
      </x:c>
      <x:c r="F7960" s="7" t="n">
        <x:v>371.2</x:v>
      </x:c>
      <x:c r="G7960" s="7" t="n">
        <x:v>202.6</x:v>
      </x:c>
      <x:c r="H7960" s="2" t="str">
        <x:v>否</x:v>
      </x:c>
      <x:c r="I7960" s="7" t="n">
        <x:f>IF(AND(ISNUMBER(E7960),ISNUMBER(F7960)),E7960-F7960,"")</x:f>
        <x:v>20.80000000000001</x:v>
      </x:c>
      <x:c r="J7960" s="2" t="str">
        <x:f>IF(H7960="否","不适用",IF(AND(ISNUMBER(E7960),ISNUMBER(F7960)),IF(I7960&gt;'规则与名单'!$B$2,"是","否"),"未判定"))</x:f>
        <x:v>不适用</x:v>
      </x:c>
      <x:c r="K7960" s="2" t="str">
        <x:f>IF(J7960="是",IF(ISNUMBER(F7960),"测试日GPS","缺失"),IF(ISNUMBER(G7960),"非测试日纯氢",IF(AND(H7960="是",J7960="未判定"),IF(ISNUMBER(F7960),"测试名单无纯氢GPS","缺失"),IF(ISNUMBER(E7960),"非测试日仪表","缺失"))))</x:f>
        <x:v>非测试日纯氢</x:v>
      </x:c>
      <x:c r="L7960" s="7" t="n">
        <x:f>IF(K7960="缺失","",IF(K7960="非测试日纯氢",G7960,IF(K7960="非测试日仪表",E7960,F7960)))</x:f>
        <x:v>202.6</x:v>
      </x:c>
      <x:c r="M7960" s="2" t="n">
        <x:f>IF(K7960="缺失",1,0)</x:f>
        <x:v>0</x:v>
      </x:c>
      <x:c r="N7960" s="2" t="str">
        <x:v>车辆里程查询_20260901-20260930_1024辆_仪表里程.xlsx / V382</x:v>
      </x:c>
      <x:c r="O7960" s="2" t="str">
        <x:v>车辆里程查询_20260901-20260930_1024辆_GPS里程.xlsx / V384</x:v>
      </x:c>
      <x:c r="P7960" s="2" t="str">
        <x:v>车辆纯氢气里程查询_20260901-20260930_1024辆.xlsx / V955</x:v>
      </x:c>
    </x:row>
    <x:row r="7961" ht="22" customHeight="1">
      <x:c r="A7961" s="2" t="n">
        <x:v>312</x:v>
      </x:c>
      <x:c r="B7961" s="2" t="str">
        <x:v>粤A03809F</x:v>
      </x:c>
      <x:c r="C7961" s="2" t="str">
        <x:v>秦挺</x:v>
      </x:c>
      <x:c r="D7961" s="8" t="d">
        <x:v>2026-09-19T00:00:00.000Z</x:v>
      </x:c>
      <x:c r="E7961" s="7" t="n">
        <x:v>276.3</x:v>
      </x:c>
      <x:c r="F7961" s="7" t="n">
        <x:v>260.2</x:v>
      </x:c>
      <x:c r="G7961" s="7" t="n">
        <x:v>211.8</x:v>
      </x:c>
      <x:c r="H7961" s="2" t="str">
        <x:v>否</x:v>
      </x:c>
      <x:c r="I7961" s="7" t="n">
        <x:f>IF(AND(ISNUMBER(E7961),ISNUMBER(F7961)),E7961-F7961,"")</x:f>
        <x:v>16.100000000000023</x:v>
      </x:c>
      <x:c r="J7961" s="2" t="str">
        <x:f>IF(H7961="否","不适用",IF(AND(ISNUMBER(E7961),ISNUMBER(F7961)),IF(I7961&gt;'规则与名单'!$B$2,"是","否"),"未判定"))</x:f>
        <x:v>不适用</x:v>
      </x:c>
      <x:c r="K7961" s="2" t="str">
        <x:f>IF(J7961="是",IF(ISNUMBER(F7961),"测试日GPS","缺失"),IF(ISNUMBER(G7961),"非测试日纯氢",IF(AND(H7961="是",J7961="未判定"),IF(ISNUMBER(F7961),"测试名单无纯氢GPS","缺失"),IF(ISNUMBER(E7961),"非测试日仪表","缺失"))))</x:f>
        <x:v>非测试日纯氢</x:v>
      </x:c>
      <x:c r="L7961" s="7" t="n">
        <x:f>IF(K7961="缺失","",IF(K7961="非测试日纯氢",G7961,IF(K7961="非测试日仪表",E7961,F7961)))</x:f>
        <x:v>211.8</x:v>
      </x:c>
      <x:c r="M7961" s="2" t="n">
        <x:f>IF(K7961="缺失",1,0)</x:f>
        <x:v>0</x:v>
      </x:c>
      <x:c r="N7961" s="2" t="str">
        <x:v>车辆里程查询_20260901-20260930_1024辆_仪表里程.xlsx / W382</x:v>
      </x:c>
      <x:c r="O7961" s="2" t="str">
        <x:v>车辆里程查询_20260901-20260930_1024辆_GPS里程.xlsx / W384</x:v>
      </x:c>
      <x:c r="P7961" s="2" t="str">
        <x:v>车辆纯氢气里程查询_20260901-20260930_1024辆.xlsx / W955</x:v>
      </x:c>
    </x:row>
    <x:row r="7962" ht="22" customHeight="1">
      <x:c r="A7962" s="2" t="n">
        <x:v>312</x:v>
      </x:c>
      <x:c r="B7962" s="2" t="str">
        <x:v>粤A03809F</x:v>
      </x:c>
      <x:c r="C7962" s="2" t="str">
        <x:v>秦挺</x:v>
      </x:c>
      <x:c r="D7962" s="8" t="d">
        <x:v>2026-09-20T00:00:00.000Z</x:v>
      </x:c>
      <x:c r="E7962" s="7" t="n">
        <x:v>450.2</x:v>
      </x:c>
      <x:c r="F7962" s="7" t="n">
        <x:v>424.7</x:v>
      </x:c>
      <x:c r="G7962" s="7" t="n">
        <x:v>373.3</x:v>
      </x:c>
      <x:c r="H7962" s="2" t="str">
        <x:v>否</x:v>
      </x:c>
      <x:c r="I7962" s="7" t="n">
        <x:f>IF(AND(ISNUMBER(E7962),ISNUMBER(F7962)),E7962-F7962,"")</x:f>
        <x:v>25.5</x:v>
      </x:c>
      <x:c r="J7962" s="2" t="str">
        <x:f>IF(H7962="否","不适用",IF(AND(ISNUMBER(E7962),ISNUMBER(F7962)),IF(I7962&gt;'规则与名单'!$B$2,"是","否"),"未判定"))</x:f>
        <x:v>不适用</x:v>
      </x:c>
      <x:c r="K7962" s="2" t="str">
        <x:f>IF(J7962="是",IF(ISNUMBER(F7962),"测试日GPS","缺失"),IF(ISNUMBER(G7962),"非测试日纯氢",IF(AND(H7962="是",J7962="未判定"),IF(ISNUMBER(F7962),"测试名单无纯氢GPS","缺失"),IF(ISNUMBER(E7962),"非测试日仪表","缺失"))))</x:f>
        <x:v>非测试日纯氢</x:v>
      </x:c>
      <x:c r="L7962" s="7" t="n">
        <x:f>IF(K7962="缺失","",IF(K7962="非测试日纯氢",G7962,IF(K7962="非测试日仪表",E7962,F7962)))</x:f>
        <x:v>373.3</x:v>
      </x:c>
      <x:c r="M7962" s="2" t="n">
        <x:f>IF(K7962="缺失",1,0)</x:f>
        <x:v>0</x:v>
      </x:c>
      <x:c r="N7962" s="2" t="str">
        <x:v>车辆里程查询_20260901-20260930_1024辆_仪表里程.xlsx / X382</x:v>
      </x:c>
      <x:c r="O7962" s="2" t="str">
        <x:v>车辆里程查询_20260901-20260930_1024辆_GPS里程.xlsx / X384</x:v>
      </x:c>
      <x:c r="P7962" s="2" t="str">
        <x:v>车辆纯氢气里程查询_20260901-20260930_1024辆.xlsx / X955</x:v>
      </x:c>
    </x:row>
    <x:row r="7963" ht="22" customHeight="1">
      <x:c r="A7963" s="2" t="n">
        <x:v>312</x:v>
      </x:c>
      <x:c r="B7963" s="2" t="str">
        <x:v>粤A03809F</x:v>
      </x:c>
      <x:c r="C7963" s="2" t="str">
        <x:v>秦挺</x:v>
      </x:c>
      <x:c r="D7963" s="8" t="d">
        <x:v>2026-09-21T00:00:00.000Z</x:v>
      </x:c>
      <x:c r="E7963" s="7" t="n">
        <x:v>142.2</x:v>
      </x:c>
      <x:c r="F7963" s="7" t="n">
        <x:v>134.8</x:v>
      </x:c>
      <x:c r="G7963" s="7" t="n">
        <x:v>79.3</x:v>
      </x:c>
      <x:c r="H7963" s="2" t="str">
        <x:v>否</x:v>
      </x:c>
      <x:c r="I7963" s="7" t="n">
        <x:f>IF(AND(ISNUMBER(E7963),ISNUMBER(F7963)),E7963-F7963,"")</x:f>
        <x:v>7.399999999999977</x:v>
      </x:c>
      <x:c r="J7963" s="2" t="str">
        <x:f>IF(H7963="否","不适用",IF(AND(ISNUMBER(E7963),ISNUMBER(F7963)),IF(I7963&gt;'规则与名单'!$B$2,"是","否"),"未判定"))</x:f>
        <x:v>不适用</x:v>
      </x:c>
      <x:c r="K7963" s="2" t="str">
        <x:f>IF(J7963="是",IF(ISNUMBER(F7963),"测试日GPS","缺失"),IF(ISNUMBER(G7963),"非测试日纯氢",IF(AND(H7963="是",J7963="未判定"),IF(ISNUMBER(F7963),"测试名单无纯氢GPS","缺失"),IF(ISNUMBER(E7963),"非测试日仪表","缺失"))))</x:f>
        <x:v>非测试日纯氢</x:v>
      </x:c>
      <x:c r="L7963" s="7" t="n">
        <x:f>IF(K7963="缺失","",IF(K7963="非测试日纯氢",G7963,IF(K7963="非测试日仪表",E7963,F7963)))</x:f>
        <x:v>79.3</x:v>
      </x:c>
      <x:c r="M7963" s="2" t="n">
        <x:f>IF(K7963="缺失",1,0)</x:f>
        <x:v>0</x:v>
      </x:c>
      <x:c r="N7963" s="2" t="str">
        <x:v>车辆里程查询_20260901-20260930_1024辆_仪表里程.xlsx / Y382</x:v>
      </x:c>
      <x:c r="O7963" s="2" t="str">
        <x:v>车辆里程查询_20260901-20260930_1024辆_GPS里程.xlsx / Y384</x:v>
      </x:c>
      <x:c r="P7963" s="2" t="str">
        <x:v>车辆纯氢气里程查询_20260901-20260930_1024辆.xlsx / Y955</x:v>
      </x:c>
    </x:row>
    <x:row r="7964" ht="22" customHeight="1">
      <x:c r="A7964" s="2" t="n">
        <x:v>312</x:v>
      </x:c>
      <x:c r="B7964" s="2" t="str">
        <x:v>粤A03809F</x:v>
      </x:c>
      <x:c r="C7964" s="2" t="str">
        <x:v>秦挺</x:v>
      </x:c>
      <x:c r="D7964" s="8" t="d">
        <x:v>2026-09-22T00:00:00.000Z</x:v>
      </x:c>
      <x:c r="E7964" s="7" t="n">
        <x:v>502.9</x:v>
      </x:c>
      <x:c r="F7964" s="7" t="n">
        <x:v>475.1</x:v>
      </x:c>
      <x:c r="G7964" s="7" t="n">
        <x:v>399.3</x:v>
      </x:c>
      <x:c r="H7964" s="2" t="str">
        <x:v>否</x:v>
      </x:c>
      <x:c r="I7964" s="7" t="n">
        <x:f>IF(AND(ISNUMBER(E7964),ISNUMBER(F7964)),E7964-F7964,"")</x:f>
        <x:v>27.799999999999955</x:v>
      </x:c>
      <x:c r="J7964" s="2" t="str">
        <x:f>IF(H7964="否","不适用",IF(AND(ISNUMBER(E7964),ISNUMBER(F7964)),IF(I7964&gt;'规则与名单'!$B$2,"是","否"),"未判定"))</x:f>
        <x:v>不适用</x:v>
      </x:c>
      <x:c r="K7964" s="2" t="str">
        <x:f>IF(J7964="是",IF(ISNUMBER(F7964),"测试日GPS","缺失"),IF(ISNUMBER(G7964),"非测试日纯氢",IF(AND(H7964="是",J7964="未判定"),IF(ISNUMBER(F7964),"测试名单无纯氢GPS","缺失"),IF(ISNUMBER(E7964),"非测试日仪表","缺失"))))</x:f>
        <x:v>非测试日纯氢</x:v>
      </x:c>
      <x:c r="L7964" s="7" t="n">
        <x:f>IF(K7964="缺失","",IF(K7964="非测试日纯氢",G7964,IF(K7964="非测试日仪表",E7964,F7964)))</x:f>
        <x:v>399.3</x:v>
      </x:c>
      <x:c r="M7964" s="2" t="n">
        <x:f>IF(K7964="缺失",1,0)</x:f>
        <x:v>0</x:v>
      </x:c>
      <x:c r="N7964" s="2" t="str">
        <x:v>车辆里程查询_20260901-20260930_1024辆_仪表里程.xlsx / Z382</x:v>
      </x:c>
      <x:c r="O7964" s="2" t="str">
        <x:v>车辆里程查询_20260901-20260930_1024辆_GPS里程.xlsx / Z384</x:v>
      </x:c>
      <x:c r="P7964" s="2" t="str">
        <x:v>车辆纯氢气里程查询_20260901-20260930_1024辆.xlsx / Z955</x:v>
      </x:c>
    </x:row>
    <x:row r="7965" ht="22" customHeight="1">
      <x:c r="A7965" s="2" t="n">
        <x:v>312</x:v>
      </x:c>
      <x:c r="B7965" s="2" t="str">
        <x:v>粤A03809F</x:v>
      </x:c>
      <x:c r="C7965" s="2" t="str">
        <x:v>秦挺</x:v>
      </x:c>
      <x:c r="D7965" s="8" t="d">
        <x:v>2026-09-23T00:00:00.000Z</x:v>
      </x:c>
      <x:c r="E7965" s="7" t="n">
        <x:v>295.7</x:v>
      </x:c>
      <x:c r="F7965" s="7" t="n">
        <x:v>278.4</x:v>
      </x:c>
      <x:c r="G7965" s="7" t="n">
        <x:v>281.3</x:v>
      </x:c>
      <x:c r="H7965" s="2" t="str">
        <x:v>否</x:v>
      </x:c>
      <x:c r="I7965" s="7" t="n">
        <x:f>IF(AND(ISNUMBER(E7965),ISNUMBER(F7965)),E7965-F7965,"")</x:f>
        <x:v>17.30000000000001</x:v>
      </x:c>
      <x:c r="J7965" s="2" t="str">
        <x:f>IF(H7965="否","不适用",IF(AND(ISNUMBER(E7965),ISNUMBER(F7965)),IF(I7965&gt;'规则与名单'!$B$2,"是","否"),"未判定"))</x:f>
        <x:v>不适用</x:v>
      </x:c>
      <x:c r="K7965" s="2" t="str">
        <x:f>IF(J7965="是",IF(ISNUMBER(F7965),"测试日GPS","缺失"),IF(ISNUMBER(G7965),"非测试日纯氢",IF(AND(H7965="是",J7965="未判定"),IF(ISNUMBER(F7965),"测试名单无纯氢GPS","缺失"),IF(ISNUMBER(E7965),"非测试日仪表","缺失"))))</x:f>
        <x:v>非测试日纯氢</x:v>
      </x:c>
      <x:c r="L7965" s="7" t="n">
        <x:f>IF(K7965="缺失","",IF(K7965="非测试日纯氢",G7965,IF(K7965="非测试日仪表",E7965,F7965)))</x:f>
        <x:v>281.3</x:v>
      </x:c>
      <x:c r="M7965" s="2" t="n">
        <x:f>IF(K7965="缺失",1,0)</x:f>
        <x:v>0</x:v>
      </x:c>
      <x:c r="N7965" s="2" t="str">
        <x:v>车辆里程查询_20260901-20260930_1024辆_仪表里程.xlsx / AA382</x:v>
      </x:c>
      <x:c r="O7965" s="2" t="str">
        <x:v>车辆里程查询_20260901-20260930_1024辆_GPS里程.xlsx / AA384</x:v>
      </x:c>
      <x:c r="P7965" s="2" t="str">
        <x:v>车辆纯氢气里程查询_20260901-20260930_1024辆.xlsx / AA955</x:v>
      </x:c>
    </x:row>
    <x:row r="7966" ht="22" customHeight="1">
      <x:c r="A7966" s="2" t="n">
        <x:v>312</x:v>
      </x:c>
      <x:c r="B7966" s="2" t="str">
        <x:v>粤A03809F</x:v>
      </x:c>
      <x:c r="C7966" s="2" t="str">
        <x:v>秦挺</x:v>
      </x:c>
      <x:c r="D7966" s="8" t="d">
        <x:v>2026-09-24T00:00:00.000Z</x:v>
      </x:c>
      <x:c r="E7966" s="7" t="n">
        <x:v>301.7</x:v>
      </x:c>
      <x:c r="F7966" s="7" t="n">
        <x:v>284.8</x:v>
      </x:c>
      <x:c r="G7966" s="7" t="n">
        <x:v>191.6</x:v>
      </x:c>
      <x:c r="H7966" s="2" t="str">
        <x:v>否</x:v>
      </x:c>
      <x:c r="I7966" s="7" t="n">
        <x:f>IF(AND(ISNUMBER(E7966),ISNUMBER(F7966)),E7966-F7966,"")</x:f>
        <x:v>16.899999999999977</x:v>
      </x:c>
      <x:c r="J7966" s="2" t="str">
        <x:f>IF(H7966="否","不适用",IF(AND(ISNUMBER(E7966),ISNUMBER(F7966)),IF(I7966&gt;'规则与名单'!$B$2,"是","否"),"未判定"))</x:f>
        <x:v>不适用</x:v>
      </x:c>
      <x:c r="K7966" s="2" t="str">
        <x:f>IF(J7966="是",IF(ISNUMBER(F7966),"测试日GPS","缺失"),IF(ISNUMBER(G7966),"非测试日纯氢",IF(AND(H7966="是",J7966="未判定"),IF(ISNUMBER(F7966),"测试名单无纯氢GPS","缺失"),IF(ISNUMBER(E7966),"非测试日仪表","缺失"))))</x:f>
        <x:v>非测试日纯氢</x:v>
      </x:c>
      <x:c r="L7966" s="7" t="n">
        <x:f>IF(K7966="缺失","",IF(K7966="非测试日纯氢",G7966,IF(K7966="非测试日仪表",E7966,F7966)))</x:f>
        <x:v>191.6</x:v>
      </x:c>
      <x:c r="M7966" s="2" t="n">
        <x:f>IF(K7966="缺失",1,0)</x:f>
        <x:v>0</x:v>
      </x:c>
      <x:c r="N7966" s="2" t="str">
        <x:v>车辆里程查询_20260901-20260930_1024辆_仪表里程.xlsx / AB382</x:v>
      </x:c>
      <x:c r="O7966" s="2" t="str">
        <x:v>车辆里程查询_20260901-20260930_1024辆_GPS里程.xlsx / AB384</x:v>
      </x:c>
      <x:c r="P7966" s="2" t="str">
        <x:v>车辆纯氢气里程查询_20260901-20260930_1024辆.xlsx / AB955</x:v>
      </x:c>
    </x:row>
    <x:row r="7967" ht="22" customHeight="1">
      <x:c r="A7967" s="2" t="n">
        <x:v>312</x:v>
      </x:c>
      <x:c r="B7967" s="2" t="str">
        <x:v>粤A03809F</x:v>
      </x:c>
      <x:c r="C7967" s="2" t="str">
        <x:v>秦挺</x:v>
      </x:c>
      <x:c r="D7967" s="8" t="d">
        <x:v>2026-09-25T00:00:00.000Z</x:v>
      </x:c>
      <x:c r="E7967" s="7" t="n">
        <x:v>289.5</x:v>
      </x:c>
      <x:c r="F7967" s="7" t="n">
        <x:v>273.8</x:v>
      </x:c>
      <x:c r="G7967" s="7" t="n">
        <x:v>204.4</x:v>
      </x:c>
      <x:c r="H7967" s="2" t="str">
        <x:v>否</x:v>
      </x:c>
      <x:c r="I7967" s="7" t="n">
        <x:f>IF(AND(ISNUMBER(E7967),ISNUMBER(F7967)),E7967-F7967,"")</x:f>
        <x:v>15.699999999999989</x:v>
      </x:c>
      <x:c r="J7967" s="2" t="str">
        <x:f>IF(H7967="否","不适用",IF(AND(ISNUMBER(E7967),ISNUMBER(F7967)),IF(I7967&gt;'规则与名单'!$B$2,"是","否"),"未判定"))</x:f>
        <x:v>不适用</x:v>
      </x:c>
      <x:c r="K7967" s="2" t="str">
        <x:f>IF(J7967="是",IF(ISNUMBER(F7967),"测试日GPS","缺失"),IF(ISNUMBER(G7967),"非测试日纯氢",IF(AND(H7967="是",J7967="未判定"),IF(ISNUMBER(F7967),"测试名单无纯氢GPS","缺失"),IF(ISNUMBER(E7967),"非测试日仪表","缺失"))))</x:f>
        <x:v>非测试日纯氢</x:v>
      </x:c>
      <x:c r="L7967" s="7" t="n">
        <x:f>IF(K7967="缺失","",IF(K7967="非测试日纯氢",G7967,IF(K7967="非测试日仪表",E7967,F7967)))</x:f>
        <x:v>204.4</x:v>
      </x:c>
      <x:c r="M7967" s="2" t="n">
        <x:f>IF(K7967="缺失",1,0)</x:f>
        <x:v>0</x:v>
      </x:c>
      <x:c r="N7967" s="2" t="str">
        <x:v>车辆里程查询_20260901-20260930_1024辆_仪表里程.xlsx / AC382</x:v>
      </x:c>
      <x:c r="O7967" s="2" t="str">
        <x:v>车辆里程查询_20260901-20260930_1024辆_GPS里程.xlsx / AC384</x:v>
      </x:c>
      <x:c r="P7967" s="2" t="str">
        <x:v>车辆纯氢气里程查询_20260901-20260930_1024辆.xlsx / AC955</x:v>
      </x:c>
    </x:row>
    <x:row r="7968" ht="22" customHeight="1">
      <x:c r="A7968" s="2" t="n">
        <x:v>312</x:v>
      </x:c>
      <x:c r="B7968" s="2" t="str">
        <x:v>粤A03809F</x:v>
      </x:c>
      <x:c r="C7968" s="2" t="str">
        <x:v>秦挺</x:v>
      </x:c>
      <x:c r="D7968" s="8" t="d">
        <x:v>2026-09-26T00:00:00.000Z</x:v>
      </x:c>
      <x:c r="E7968" s="7" t="n">
        <x:v>49.2</x:v>
      </x:c>
      <x:c r="F7968" s="7" t="n">
        <x:v>55.1</x:v>
      </x:c>
      <x:c r="G7968" s="7" t="n">
        <x:v>2.1</x:v>
      </x:c>
      <x:c r="H7968" s="2" t="str">
        <x:v>否</x:v>
      </x:c>
      <x:c r="I7968" s="7" t="n">
        <x:f>IF(AND(ISNUMBER(E7968),ISNUMBER(F7968)),E7968-F7968,"")</x:f>
        <x:v>-5.899999999999999</x:v>
      </x:c>
      <x:c r="J7968" s="2" t="str">
        <x:f>IF(H7968="否","不适用",IF(AND(ISNUMBER(E7968),ISNUMBER(F7968)),IF(I7968&gt;'规则与名单'!$B$2,"是","否"),"未判定"))</x:f>
        <x:v>不适用</x:v>
      </x:c>
      <x:c r="K7968" s="2" t="str">
        <x:f>IF(J7968="是",IF(ISNUMBER(F7968),"测试日GPS","缺失"),IF(ISNUMBER(G7968),"非测试日纯氢",IF(AND(H7968="是",J7968="未判定"),IF(ISNUMBER(F7968),"测试名单无纯氢GPS","缺失"),IF(ISNUMBER(E7968),"非测试日仪表","缺失"))))</x:f>
        <x:v>非测试日纯氢</x:v>
      </x:c>
      <x:c r="L7968" s="7" t="n">
        <x:f>IF(K7968="缺失","",IF(K7968="非测试日纯氢",G7968,IF(K7968="非测试日仪表",E7968,F7968)))</x:f>
        <x:v>2.1</x:v>
      </x:c>
      <x:c r="M7968" s="2" t="n">
        <x:f>IF(K7968="缺失",1,0)</x:f>
        <x:v>0</x:v>
      </x:c>
      <x:c r="N7968" s="2" t="str">
        <x:v>车辆里程查询_20260901-20260930_1024辆_仪表里程.xlsx / AD382</x:v>
      </x:c>
      <x:c r="O7968" s="2" t="str">
        <x:v>车辆里程查询_20260901-20260930_1024辆_GPS里程.xlsx / AD384</x:v>
      </x:c>
      <x:c r="P7968" s="2" t="str">
        <x:v>车辆纯氢气里程查询_20260901-20260930_1024辆.xlsx / AD955</x:v>
      </x:c>
    </x:row>
    <x:row r="7969" ht="22" customHeight="1">
      <x:c r="A7969" s="2" t="n">
        <x:v>312</x:v>
      </x:c>
      <x:c r="B7969" s="2" t="str">
        <x:v>粤A03809F</x:v>
      </x:c>
      <x:c r="C7969" s="2" t="str">
        <x:v>秦挺</x:v>
      </x:c>
      <x:c r="D7969" s="8" t="d">
        <x:v>2026-09-27T00:00:00.000Z</x:v>
      </x:c>
      <x:c r="E7969" s="7" t="n">
        <x:v>51.9</x:v>
      </x:c>
      <x:c r="F7969" s="7" t="n">
        <x:v>49.2</x:v>
      </x:c>
      <x:c r="G7969" s="7" t="n">
        <x:v>4.9</x:v>
      </x:c>
      <x:c r="H7969" s="2" t="str">
        <x:v>否</x:v>
      </x:c>
      <x:c r="I7969" s="7" t="n">
        <x:f>IF(AND(ISNUMBER(E7969),ISNUMBER(F7969)),E7969-F7969,"")</x:f>
        <x:v>2.6999999999999957</x:v>
      </x:c>
      <x:c r="J7969" s="2" t="str">
        <x:f>IF(H7969="否","不适用",IF(AND(ISNUMBER(E7969),ISNUMBER(F7969)),IF(I7969&gt;'规则与名单'!$B$2,"是","否"),"未判定"))</x:f>
        <x:v>不适用</x:v>
      </x:c>
      <x:c r="K7969" s="2" t="str">
        <x:f>IF(J7969="是",IF(ISNUMBER(F7969),"测试日GPS","缺失"),IF(ISNUMBER(G7969),"非测试日纯氢",IF(AND(H7969="是",J7969="未判定"),IF(ISNUMBER(F7969),"测试名单无纯氢GPS","缺失"),IF(ISNUMBER(E7969),"非测试日仪表","缺失"))))</x:f>
        <x:v>非测试日纯氢</x:v>
      </x:c>
      <x:c r="L7969" s="7" t="n">
        <x:f>IF(K7969="缺失","",IF(K7969="非测试日纯氢",G7969,IF(K7969="非测试日仪表",E7969,F7969)))</x:f>
        <x:v>4.9</x:v>
      </x:c>
      <x:c r="M7969" s="2" t="n">
        <x:f>IF(K7969="缺失",1,0)</x:f>
        <x:v>0</x:v>
      </x:c>
      <x:c r="N7969" s="2" t="str">
        <x:v>车辆里程查询_20260901-20260930_1024辆_仪表里程.xlsx / AE382</x:v>
      </x:c>
      <x:c r="O7969" s="2" t="str">
        <x:v>车辆里程查询_20260901-20260930_1024辆_GPS里程.xlsx / AE384</x:v>
      </x:c>
      <x:c r="P7969" s="2" t="str">
        <x:v>车辆纯氢气里程查询_20260901-20260930_1024辆.xlsx / AE955</x:v>
      </x:c>
    </x:row>
    <x:row r="7970" ht="22" customHeight="1">
      <x:c r="A7970" s="2" t="n">
        <x:v>312</x:v>
      </x:c>
      <x:c r="B7970" s="2" t="str">
        <x:v>粤A03809F</x:v>
      </x:c>
      <x:c r="C7970" s="2" t="str">
        <x:v>秦挺</x:v>
      </x:c>
      <x:c r="D7970" s="8" t="d">
        <x:v>2026-09-28T00:00:00.000Z</x:v>
      </x:c>
      <x:c r="E7970" s="7" t="n">
        <x:v>293.8</x:v>
      </x:c>
      <x:c r="F7970" s="7" t="n">
        <x:v>276.6</x:v>
      </x:c>
      <x:c r="G7970" s="7" t="n">
        <x:v>237.7</x:v>
      </x:c>
      <x:c r="H7970" s="2" t="str">
        <x:v>否</x:v>
      </x:c>
      <x:c r="I7970" s="7" t="n">
        <x:f>IF(AND(ISNUMBER(E7970),ISNUMBER(F7970)),E7970-F7970,"")</x:f>
        <x:v>17.19999999999999</x:v>
      </x:c>
      <x:c r="J7970" s="2" t="str">
        <x:f>IF(H7970="否","不适用",IF(AND(ISNUMBER(E7970),ISNUMBER(F7970)),IF(I7970&gt;'规则与名单'!$B$2,"是","否"),"未判定"))</x:f>
        <x:v>不适用</x:v>
      </x:c>
      <x:c r="K7970" s="2" t="str">
        <x:f>IF(J7970="是",IF(ISNUMBER(F7970),"测试日GPS","缺失"),IF(ISNUMBER(G7970),"非测试日纯氢",IF(AND(H7970="是",J7970="未判定"),IF(ISNUMBER(F7970),"测试名单无纯氢GPS","缺失"),IF(ISNUMBER(E7970),"非测试日仪表","缺失"))))</x:f>
        <x:v>非测试日纯氢</x:v>
      </x:c>
      <x:c r="L7970" s="7" t="n">
        <x:f>IF(K7970="缺失","",IF(K7970="非测试日纯氢",G7970,IF(K7970="非测试日仪表",E7970,F7970)))</x:f>
        <x:v>237.7</x:v>
      </x:c>
      <x:c r="M7970" s="2" t="n">
        <x:f>IF(K7970="缺失",1,0)</x:f>
        <x:v>0</x:v>
      </x:c>
      <x:c r="N7970" s="2" t="str">
        <x:v>车辆里程查询_20260901-20260930_1024辆_仪表里程.xlsx / AF382</x:v>
      </x:c>
      <x:c r="O7970" s="2" t="str">
        <x:v>车辆里程查询_20260901-20260930_1024辆_GPS里程.xlsx / AF384</x:v>
      </x:c>
      <x:c r="P7970" s="2" t="str">
        <x:v>车辆纯氢气里程查询_20260901-20260930_1024辆.xlsx / AF955</x:v>
      </x:c>
    </x:row>
    <x:row r="7971" ht="22" customHeight="1">
      <x:c r="A7971" s="2" t="n">
        <x:v>312</x:v>
      </x:c>
      <x:c r="B7971" s="2" t="str">
        <x:v>粤A03809F</x:v>
      </x:c>
      <x:c r="C7971" s="2" t="str">
        <x:v>秦挺</x:v>
      </x:c>
      <x:c r="D7971" s="8" t="d">
        <x:v>2026-09-29T00:00:00.000Z</x:v>
      </x:c>
      <x:c r="E7971" s="7" t="n">
        <x:v>391.9</x:v>
      </x:c>
      <x:c r="F7971" s="7" t="n">
        <x:v>369.3</x:v>
      </x:c>
      <x:c r="G7971" s="7" t="n">
        <x:v>335</x:v>
      </x:c>
      <x:c r="H7971" s="2" t="str">
        <x:v>否</x:v>
      </x:c>
      <x:c r="I7971" s="7" t="n">
        <x:f>IF(AND(ISNUMBER(E7971),ISNUMBER(F7971)),E7971-F7971,"")</x:f>
        <x:v>22.599999999999966</x:v>
      </x:c>
      <x:c r="J7971" s="2" t="str">
        <x:f>IF(H7971="否","不适用",IF(AND(ISNUMBER(E7971),ISNUMBER(F7971)),IF(I7971&gt;'规则与名单'!$B$2,"是","否"),"未判定"))</x:f>
        <x:v>不适用</x:v>
      </x:c>
      <x:c r="K7971" s="2" t="str">
        <x:f>IF(J7971="是",IF(ISNUMBER(F7971),"测试日GPS","缺失"),IF(ISNUMBER(G7971),"非测试日纯氢",IF(AND(H7971="是",J7971="未判定"),IF(ISNUMBER(F7971),"测试名单无纯氢GPS","缺失"),IF(ISNUMBER(E7971),"非测试日仪表","缺失"))))</x:f>
        <x:v>非测试日纯氢</x:v>
      </x:c>
      <x:c r="L7971" s="7" t="n">
        <x:f>IF(K7971="缺失","",IF(K7971="非测试日纯氢",G7971,IF(K7971="非测试日仪表",E7971,F7971)))</x:f>
        <x:v>335</x:v>
      </x:c>
      <x:c r="M7971" s="2" t="n">
        <x:f>IF(K7971="缺失",1,0)</x:f>
        <x:v>0</x:v>
      </x:c>
      <x:c r="N7971" s="2" t="str">
        <x:v>车辆里程查询_20260901-20260930_1024辆_仪表里程.xlsx / AG382</x:v>
      </x:c>
      <x:c r="O7971" s="2" t="str">
        <x:v>车辆里程查询_20260901-20260930_1024辆_GPS里程.xlsx / AG384</x:v>
      </x:c>
      <x:c r="P7971" s="2" t="str">
        <x:v>车辆纯氢气里程查询_20260901-20260930_1024辆.xlsx / AG955</x:v>
      </x:c>
    </x:row>
    <x:row r="7972" ht="22" customHeight="1">
      <x:c r="A7972" s="2" t="n">
        <x:v>312</x:v>
      </x:c>
      <x:c r="B7972" s="2" t="str">
        <x:v>粤A03809F</x:v>
      </x:c>
      <x:c r="C7972" s="2" t="str">
        <x:v>秦挺</x:v>
      </x:c>
      <x:c r="D7972" s="8" t="d">
        <x:v>2026-09-30T00:00:00.000Z</x:v>
      </x:c>
      <x:c r="E7972" s="7" t="n">
        <x:v>371.7</x:v>
      </x:c>
      <x:c r="F7972" s="7" t="n">
        <x:v>351.1</x:v>
      </x:c>
      <x:c r="G7972" s="7" t="n">
        <x:v>270.9</x:v>
      </x:c>
      <x:c r="H7972" s="2" t="str">
        <x:v>否</x:v>
      </x:c>
      <x:c r="I7972" s="7" t="n">
        <x:f>IF(AND(ISNUMBER(E7972),ISNUMBER(F7972)),E7972-F7972,"")</x:f>
        <x:v>20.599999999999966</x:v>
      </x:c>
      <x:c r="J7972" s="2" t="str">
        <x:f>IF(H7972="否","不适用",IF(AND(ISNUMBER(E7972),ISNUMBER(F7972)),IF(I7972&gt;'规则与名单'!$B$2,"是","否"),"未判定"))</x:f>
        <x:v>不适用</x:v>
      </x:c>
      <x:c r="K7972" s="2" t="str">
        <x:f>IF(J7972="是",IF(ISNUMBER(F7972),"测试日GPS","缺失"),IF(ISNUMBER(G7972),"非测试日纯氢",IF(AND(H7972="是",J7972="未判定"),IF(ISNUMBER(F7972),"测试名单无纯氢GPS","缺失"),IF(ISNUMBER(E7972),"非测试日仪表","缺失"))))</x:f>
        <x:v>非测试日纯氢</x:v>
      </x:c>
      <x:c r="L7972" s="7" t="n">
        <x:f>IF(K7972="缺失","",IF(K7972="非测试日纯氢",G7972,IF(K7972="非测试日仪表",E7972,F7972)))</x:f>
        <x:v>270.9</x:v>
      </x:c>
      <x:c r="M7972" s="2" t="n">
        <x:f>IF(K7972="缺失",1,0)</x:f>
        <x:v>0</x:v>
      </x:c>
      <x:c r="N7972" s="2" t="str">
        <x:v>车辆里程查询_20260901-20260930_1024辆_仪表里程.xlsx / AH382</x:v>
      </x:c>
      <x:c r="O7972" s="2" t="str">
        <x:v>车辆里程查询_20260901-20260930_1024辆_GPS里程.xlsx / AH384</x:v>
      </x:c>
      <x:c r="P7972" s="2" t="str">
        <x:v>车辆纯氢气里程查询_20260901-20260930_1024辆.xlsx / AH955</x:v>
      </x:c>
    </x:row>
    <x:row r="7973" ht="22" customHeight="1">
      <x:c r="A7973" s="2" t="n">
        <x:v>313</x:v>
      </x:c>
      <x:c r="B7973" s="2" t="str">
        <x:v>粤A05106F</x:v>
      </x:c>
      <x:c r="C7973" s="2" t="str">
        <x:v>秦挺</x:v>
      </x:c>
      <x:c r="D7973" s="8" t="d">
        <x:v>2026-09-01T00:00:00.000Z</x:v>
      </x:c>
      <x:c r="E7973" s="7" t="n">
        <x:v>83.8</x:v>
      </x:c>
      <x:c r="F7973" s="7" t="n">
        <x:v>79.2</x:v>
      </x:c>
      <x:c r="G7973" s="7" t="n">
        <x:v>53.1</x:v>
      </x:c>
      <x:c r="H7973" s="2" t="str">
        <x:v>否</x:v>
      </x:c>
      <x:c r="I7973" s="7" t="n">
        <x:f>IF(AND(ISNUMBER(E7973),ISNUMBER(F7973)),E7973-F7973,"")</x:f>
        <x:v>4.599999999999994</x:v>
      </x:c>
      <x:c r="J7973" s="2" t="str">
        <x:f>IF(H7973="否","不适用",IF(AND(ISNUMBER(E7973),ISNUMBER(F7973)),IF(I7973&gt;'规则与名单'!$B$2,"是","否"),"未判定"))</x:f>
        <x:v>不适用</x:v>
      </x:c>
      <x:c r="K7973" s="2" t="str">
        <x:f>IF(J7973="是",IF(ISNUMBER(F7973),"测试日GPS","缺失"),IF(ISNUMBER(G7973),"非测试日纯氢",IF(AND(H7973="是",J7973="未判定"),IF(ISNUMBER(F7973),"测试名单无纯氢GPS","缺失"),IF(ISNUMBER(E7973),"非测试日仪表","缺失"))))</x:f>
        <x:v>非测试日纯氢</x:v>
      </x:c>
      <x:c r="L7973" s="7" t="n">
        <x:f>IF(K7973="缺失","",IF(K7973="非测试日纯氢",G7973,IF(K7973="非测试日仪表",E7973,F7973)))</x:f>
        <x:v>53.1</x:v>
      </x:c>
      <x:c r="M7973" s="2" t="n">
        <x:f>IF(K7973="缺失",1,0)</x:f>
        <x:v>0</x:v>
      </x:c>
      <x:c r="N7973" s="2" t="str">
        <x:v>车辆里程查询_20260901-20260930_1024辆_仪表里程.xlsx / E348</x:v>
      </x:c>
      <x:c r="O7973" s="2" t="str">
        <x:v>车辆里程查询_20260901-20260930_1024辆_GPS里程.xlsx / E351</x:v>
      </x:c>
      <x:c r="P7973" s="2" t="str">
        <x:v>车辆纯氢气里程查询_20260901-20260930_1024辆.xlsx / E928</x:v>
      </x:c>
    </x:row>
    <x:row r="7974" ht="22" customHeight="1">
      <x:c r="A7974" s="2" t="n">
        <x:v>313</x:v>
      </x:c>
      <x:c r="B7974" s="2" t="str">
        <x:v>粤A05106F</x:v>
      </x:c>
      <x:c r="C7974" s="2" t="str">
        <x:v>秦挺</x:v>
      </x:c>
      <x:c r="D7974" s="8" t="d">
        <x:v>2026-09-02T00:00:00.000Z</x:v>
      </x:c>
      <x:c r="E7974" s="7" t="n">
        <x:v>71.6</x:v>
      </x:c>
      <x:c r="F7974" s="7" t="n">
        <x:v>67.6</x:v>
      </x:c>
      <x:c r="G7974" s="7" t="n">
        <x:v>3.4</x:v>
      </x:c>
      <x:c r="H7974" s="2" t="str">
        <x:v>否</x:v>
      </x:c>
      <x:c r="I7974" s="7" t="n">
        <x:f>IF(AND(ISNUMBER(E7974),ISNUMBER(F7974)),E7974-F7974,"")</x:f>
        <x:v>4</x:v>
      </x:c>
      <x:c r="J7974" s="2" t="str">
        <x:f>IF(H7974="否","不适用",IF(AND(ISNUMBER(E7974),ISNUMBER(F7974)),IF(I7974&gt;'规则与名单'!$B$2,"是","否"),"未判定"))</x:f>
        <x:v>不适用</x:v>
      </x:c>
      <x:c r="K7974" s="2" t="str">
        <x:f>IF(J7974="是",IF(ISNUMBER(F7974),"测试日GPS","缺失"),IF(ISNUMBER(G7974),"非测试日纯氢",IF(AND(H7974="是",J7974="未判定"),IF(ISNUMBER(F7974),"测试名单无纯氢GPS","缺失"),IF(ISNUMBER(E7974),"非测试日仪表","缺失"))))</x:f>
        <x:v>非测试日纯氢</x:v>
      </x:c>
      <x:c r="L7974" s="7" t="n">
        <x:f>IF(K7974="缺失","",IF(K7974="非测试日纯氢",G7974,IF(K7974="非测试日仪表",E7974,F7974)))</x:f>
        <x:v>3.4</x:v>
      </x:c>
      <x:c r="M7974" s="2" t="n">
        <x:f>IF(K7974="缺失",1,0)</x:f>
        <x:v>0</x:v>
      </x:c>
      <x:c r="N7974" s="2" t="str">
        <x:v>车辆里程查询_20260901-20260930_1024辆_仪表里程.xlsx / F348</x:v>
      </x:c>
      <x:c r="O7974" s="2" t="str">
        <x:v>车辆里程查询_20260901-20260930_1024辆_GPS里程.xlsx / F351</x:v>
      </x:c>
      <x:c r="P7974" s="2" t="str">
        <x:v>车辆纯氢气里程查询_20260901-20260930_1024辆.xlsx / F928</x:v>
      </x:c>
    </x:row>
    <x:row r="7975" ht="22" customHeight="1">
      <x:c r="A7975" s="2" t="n">
        <x:v>313</x:v>
      </x:c>
      <x:c r="B7975" s="2" t="str">
        <x:v>粤A05106F</x:v>
      </x:c>
      <x:c r="C7975" s="2" t="str">
        <x:v>秦挺</x:v>
      </x:c>
      <x:c r="D7975" s="8" t="d">
        <x:v>2026-09-03T00:00:00.000Z</x:v>
      </x:c>
      <x:c r="E7975" s="7" t="n">
        <x:v>80.7</x:v>
      </x:c>
      <x:c r="F7975" s="7" t="n">
        <x:v>76.1</x:v>
      </x:c>
      <x:c r="G7975" s="7" t="n">
        <x:v>1.1</x:v>
      </x:c>
      <x:c r="H7975" s="2" t="str">
        <x:v>否</x:v>
      </x:c>
      <x:c r="I7975" s="7" t="n">
        <x:f>IF(AND(ISNUMBER(E7975),ISNUMBER(F7975)),E7975-F7975,"")</x:f>
        <x:v>4.6000000000000085</x:v>
      </x:c>
      <x:c r="J7975" s="2" t="str">
        <x:f>IF(H7975="否","不适用",IF(AND(ISNUMBER(E7975),ISNUMBER(F7975)),IF(I7975&gt;'规则与名单'!$B$2,"是","否"),"未判定"))</x:f>
        <x:v>不适用</x:v>
      </x:c>
      <x:c r="K7975" s="2" t="str">
        <x:f>IF(J7975="是",IF(ISNUMBER(F7975),"测试日GPS","缺失"),IF(ISNUMBER(G7975),"非测试日纯氢",IF(AND(H7975="是",J7975="未判定"),IF(ISNUMBER(F7975),"测试名单无纯氢GPS","缺失"),IF(ISNUMBER(E7975),"非测试日仪表","缺失"))))</x:f>
        <x:v>非测试日纯氢</x:v>
      </x:c>
      <x:c r="L7975" s="7" t="n">
        <x:f>IF(K7975="缺失","",IF(K7975="非测试日纯氢",G7975,IF(K7975="非测试日仪表",E7975,F7975)))</x:f>
        <x:v>1.1</x:v>
      </x:c>
      <x:c r="M7975" s="2" t="n">
        <x:f>IF(K7975="缺失",1,0)</x:f>
        <x:v>0</x:v>
      </x:c>
      <x:c r="N7975" s="2" t="str">
        <x:v>车辆里程查询_20260901-20260930_1024辆_仪表里程.xlsx / G348</x:v>
      </x:c>
      <x:c r="O7975" s="2" t="str">
        <x:v>车辆里程查询_20260901-20260930_1024辆_GPS里程.xlsx / G351</x:v>
      </x:c>
      <x:c r="P7975" s="2" t="str">
        <x:v>车辆纯氢气里程查询_20260901-20260930_1024辆.xlsx / G928</x:v>
      </x:c>
    </x:row>
    <x:row r="7976" ht="22" customHeight="1">
      <x:c r="A7976" s="2" t="n">
        <x:v>313</x:v>
      </x:c>
      <x:c r="B7976" s="2" t="str">
        <x:v>粤A05106F</x:v>
      </x:c>
      <x:c r="C7976" s="2" t="str">
        <x:v>秦挺</x:v>
      </x:c>
      <x:c r="D7976" s="8" t="d">
        <x:v>2026-09-04T00:00:00.000Z</x:v>
      </x:c>
      <x:c r="E7976" s="7" t="n">
        <x:v>47.6</x:v>
      </x:c>
      <x:c r="F7976" s="7" t="n">
        <x:v>56.9</x:v>
      </x:c>
      <x:c r="G7976" s="7" t="n">
        <x:v>1.2</x:v>
      </x:c>
      <x:c r="H7976" s="2" t="str">
        <x:v>否</x:v>
      </x:c>
      <x:c r="I7976" s="7" t="n">
        <x:f>IF(AND(ISNUMBER(E7976),ISNUMBER(F7976)),E7976-F7976,"")</x:f>
        <x:v>-9.299999999999997</x:v>
      </x:c>
      <x:c r="J7976" s="2" t="str">
        <x:f>IF(H7976="否","不适用",IF(AND(ISNUMBER(E7976),ISNUMBER(F7976)),IF(I7976&gt;'规则与名单'!$B$2,"是","否"),"未判定"))</x:f>
        <x:v>不适用</x:v>
      </x:c>
      <x:c r="K7976" s="2" t="str">
        <x:f>IF(J7976="是",IF(ISNUMBER(F7976),"测试日GPS","缺失"),IF(ISNUMBER(G7976),"非测试日纯氢",IF(AND(H7976="是",J7976="未判定"),IF(ISNUMBER(F7976),"测试名单无纯氢GPS","缺失"),IF(ISNUMBER(E7976),"非测试日仪表","缺失"))))</x:f>
        <x:v>非测试日纯氢</x:v>
      </x:c>
      <x:c r="L7976" s="7" t="n">
        <x:f>IF(K7976="缺失","",IF(K7976="非测试日纯氢",G7976,IF(K7976="非测试日仪表",E7976,F7976)))</x:f>
        <x:v>1.2</x:v>
      </x:c>
      <x:c r="M7976" s="2" t="n">
        <x:f>IF(K7976="缺失",1,0)</x:f>
        <x:v>0</x:v>
      </x:c>
      <x:c r="N7976" s="2" t="str">
        <x:v>车辆里程查询_20260901-20260930_1024辆_仪表里程.xlsx / H348</x:v>
      </x:c>
      <x:c r="O7976" s="2" t="str">
        <x:v>车辆里程查询_20260901-20260930_1024辆_GPS里程.xlsx / H351</x:v>
      </x:c>
      <x:c r="P7976" s="2" t="str">
        <x:v>车辆纯氢气里程查询_20260901-20260930_1024辆.xlsx / H928</x:v>
      </x:c>
    </x:row>
    <x:row r="7977" ht="22" customHeight="1">
      <x:c r="A7977" s="2" t="n">
        <x:v>313</x:v>
      </x:c>
      <x:c r="B7977" s="2" t="str">
        <x:v>粤A05106F</x:v>
      </x:c>
      <x:c r="C7977" s="2" t="str">
        <x:v>秦挺</x:v>
      </x:c>
      <x:c r="D7977" s="8" t="d">
        <x:v>2026-09-05T00:00:00.000Z</x:v>
      </x:c>
      <x:c r="E7977" s="7" t="n">
        <x:v>46.8</x:v>
      </x:c>
      <x:c r="F7977" s="7" t="n">
        <x:v>60.3</x:v>
      </x:c>
      <x:c r="G7977" s="7" t="n">
        <x:v>7.9</x:v>
      </x:c>
      <x:c r="H7977" s="2" t="str">
        <x:v>否</x:v>
      </x:c>
      <x:c r="I7977" s="7" t="n">
        <x:f>IF(AND(ISNUMBER(E7977),ISNUMBER(F7977)),E7977-F7977,"")</x:f>
        <x:v>-13.5</x:v>
      </x:c>
      <x:c r="J7977" s="2" t="str">
        <x:f>IF(H7977="否","不适用",IF(AND(ISNUMBER(E7977),ISNUMBER(F7977)),IF(I7977&gt;'规则与名单'!$B$2,"是","否"),"未判定"))</x:f>
        <x:v>不适用</x:v>
      </x:c>
      <x:c r="K7977" s="2" t="str">
        <x:f>IF(J7977="是",IF(ISNUMBER(F7977),"测试日GPS","缺失"),IF(ISNUMBER(G7977),"非测试日纯氢",IF(AND(H7977="是",J7977="未判定"),IF(ISNUMBER(F7977),"测试名单无纯氢GPS","缺失"),IF(ISNUMBER(E7977),"非测试日仪表","缺失"))))</x:f>
        <x:v>非测试日纯氢</x:v>
      </x:c>
      <x:c r="L7977" s="7" t="n">
        <x:f>IF(K7977="缺失","",IF(K7977="非测试日纯氢",G7977,IF(K7977="非测试日仪表",E7977,F7977)))</x:f>
        <x:v>7.9</x:v>
      </x:c>
      <x:c r="M7977" s="2" t="n">
        <x:f>IF(K7977="缺失",1,0)</x:f>
        <x:v>0</x:v>
      </x:c>
      <x:c r="N7977" s="2" t="str">
        <x:v>车辆里程查询_20260901-20260930_1024辆_仪表里程.xlsx / I348</x:v>
      </x:c>
      <x:c r="O7977" s="2" t="str">
        <x:v>车辆里程查询_20260901-20260930_1024辆_GPS里程.xlsx / I351</x:v>
      </x:c>
      <x:c r="P7977" s="2" t="str">
        <x:v>车辆纯氢气里程查询_20260901-20260930_1024辆.xlsx / I928</x:v>
      </x:c>
    </x:row>
    <x:row r="7978" ht="22" customHeight="1">
      <x:c r="A7978" s="2" t="n">
        <x:v>313</x:v>
      </x:c>
      <x:c r="B7978" s="2" t="str">
        <x:v>粤A05106F</x:v>
      </x:c>
      <x:c r="C7978" s="2" t="str">
        <x:v>秦挺</x:v>
      </x:c>
      <x:c r="D7978" s="8" t="d">
        <x:v>2026-09-06T00:00:00.000Z</x:v>
      </x:c>
      <x:c r="E7978" s="7" t="n">
        <x:v>110.7</x:v>
      </x:c>
      <x:c r="F7978" s="7" t="n">
        <x:v>77.3</x:v>
      </x:c>
      <x:c r="G7978" s="7" t="n">
        <x:v>3.4</x:v>
      </x:c>
      <x:c r="H7978" s="2" t="str">
        <x:v>否</x:v>
      </x:c>
      <x:c r="I7978" s="7" t="n">
        <x:f>IF(AND(ISNUMBER(E7978),ISNUMBER(F7978)),E7978-F7978,"")</x:f>
        <x:v>33.400000000000006</x:v>
      </x:c>
      <x:c r="J7978" s="2" t="str">
        <x:f>IF(H7978="否","不适用",IF(AND(ISNUMBER(E7978),ISNUMBER(F7978)),IF(I7978&gt;'规则与名单'!$B$2,"是","否"),"未判定"))</x:f>
        <x:v>不适用</x:v>
      </x:c>
      <x:c r="K7978" s="2" t="str">
        <x:f>IF(J7978="是",IF(ISNUMBER(F7978),"测试日GPS","缺失"),IF(ISNUMBER(G7978),"非测试日纯氢",IF(AND(H7978="是",J7978="未判定"),IF(ISNUMBER(F7978),"测试名单无纯氢GPS","缺失"),IF(ISNUMBER(E7978),"非测试日仪表","缺失"))))</x:f>
        <x:v>非测试日纯氢</x:v>
      </x:c>
      <x:c r="L7978" s="7" t="n">
        <x:f>IF(K7978="缺失","",IF(K7978="非测试日纯氢",G7978,IF(K7978="非测试日仪表",E7978,F7978)))</x:f>
        <x:v>3.4</x:v>
      </x:c>
      <x:c r="M7978" s="2" t="n">
        <x:f>IF(K7978="缺失",1,0)</x:f>
        <x:v>0</x:v>
      </x:c>
      <x:c r="N7978" s="2" t="str">
        <x:v>车辆里程查询_20260901-20260930_1024辆_仪表里程.xlsx / J348</x:v>
      </x:c>
      <x:c r="O7978" s="2" t="str">
        <x:v>车辆里程查询_20260901-20260930_1024辆_GPS里程.xlsx / J351</x:v>
      </x:c>
      <x:c r="P7978" s="2" t="str">
        <x:v>车辆纯氢气里程查询_20260901-20260930_1024辆.xlsx / J928</x:v>
      </x:c>
    </x:row>
    <x:row r="7979" ht="22" customHeight="1">
      <x:c r="A7979" s="2" t="n">
        <x:v>313</x:v>
      </x:c>
      <x:c r="B7979" s="2" t="str">
        <x:v>粤A05106F</x:v>
      </x:c>
      <x:c r="C7979" s="2" t="str">
        <x:v>秦挺</x:v>
      </x:c>
      <x:c r="D7979" s="8" t="d">
        <x:v>2026-09-07T00:00:00.000Z</x:v>
      </x:c>
      <x:c r="E7979" s="7" t="n">
        <x:v>82.8</x:v>
      </x:c>
      <x:c r="F7979" s="7" t="n">
        <x:v>78.2</x:v>
      </x:c>
      <x:c r="G7979" s="7" t="n">
        <x:v>1.6</x:v>
      </x:c>
      <x:c r="H7979" s="2" t="str">
        <x:v>否</x:v>
      </x:c>
      <x:c r="I7979" s="7" t="n">
        <x:f>IF(AND(ISNUMBER(E7979),ISNUMBER(F7979)),E7979-F7979,"")</x:f>
        <x:v>4.599999999999994</x:v>
      </x:c>
      <x:c r="J7979" s="2" t="str">
        <x:f>IF(H7979="否","不适用",IF(AND(ISNUMBER(E7979),ISNUMBER(F7979)),IF(I7979&gt;'规则与名单'!$B$2,"是","否"),"未判定"))</x:f>
        <x:v>不适用</x:v>
      </x:c>
      <x:c r="K7979" s="2" t="str">
        <x:f>IF(J7979="是",IF(ISNUMBER(F7979),"测试日GPS","缺失"),IF(ISNUMBER(G7979),"非测试日纯氢",IF(AND(H7979="是",J7979="未判定"),IF(ISNUMBER(F7979),"测试名单无纯氢GPS","缺失"),IF(ISNUMBER(E7979),"非测试日仪表","缺失"))))</x:f>
        <x:v>非测试日纯氢</x:v>
      </x:c>
      <x:c r="L7979" s="7" t="n">
        <x:f>IF(K7979="缺失","",IF(K7979="非测试日纯氢",G7979,IF(K7979="非测试日仪表",E7979,F7979)))</x:f>
        <x:v>1.6</x:v>
      </x:c>
      <x:c r="M7979" s="2" t="n">
        <x:f>IF(K7979="缺失",1,0)</x:f>
        <x:v>0</x:v>
      </x:c>
      <x:c r="N7979" s="2" t="str">
        <x:v>车辆里程查询_20260901-20260930_1024辆_仪表里程.xlsx / K348</x:v>
      </x:c>
      <x:c r="O7979" s="2" t="str">
        <x:v>车辆里程查询_20260901-20260930_1024辆_GPS里程.xlsx / K351</x:v>
      </x:c>
      <x:c r="P7979" s="2" t="str">
        <x:v>车辆纯氢气里程查询_20260901-20260930_1024辆.xlsx / K928</x:v>
      </x:c>
    </x:row>
    <x:row r="7980" ht="22" customHeight="1">
      <x:c r="A7980" s="2" t="n">
        <x:v>313</x:v>
      </x:c>
      <x:c r="B7980" s="2" t="str">
        <x:v>粤A05106F</x:v>
      </x:c>
      <x:c r="C7980" s="2" t="str">
        <x:v>秦挺</x:v>
      </x:c>
      <x:c r="D7980" s="8" t="d">
        <x:v>2026-09-08T00:00:00.000Z</x:v>
      </x:c>
      <x:c r="E7980" s="7" t="n">
        <x:v>83.2</x:v>
      </x:c>
      <x:c r="F7980" s="7" t="n">
        <x:v>78.7</x:v>
      </x:c>
      <x:c r="G7980" s="7" t="n">
        <x:v>3.3</x:v>
      </x:c>
      <x:c r="H7980" s="2" t="str">
        <x:v>否</x:v>
      </x:c>
      <x:c r="I7980" s="7" t="n">
        <x:f>IF(AND(ISNUMBER(E7980),ISNUMBER(F7980)),E7980-F7980,"")</x:f>
        <x:v>4.5</x:v>
      </x:c>
      <x:c r="J7980" s="2" t="str">
        <x:f>IF(H7980="否","不适用",IF(AND(ISNUMBER(E7980),ISNUMBER(F7980)),IF(I7980&gt;'规则与名单'!$B$2,"是","否"),"未判定"))</x:f>
        <x:v>不适用</x:v>
      </x:c>
      <x:c r="K7980" s="2" t="str">
        <x:f>IF(J7980="是",IF(ISNUMBER(F7980),"测试日GPS","缺失"),IF(ISNUMBER(G7980),"非测试日纯氢",IF(AND(H7980="是",J7980="未判定"),IF(ISNUMBER(F7980),"测试名单无纯氢GPS","缺失"),IF(ISNUMBER(E7980),"非测试日仪表","缺失"))))</x:f>
        <x:v>非测试日纯氢</x:v>
      </x:c>
      <x:c r="L7980" s="7" t="n">
        <x:f>IF(K7980="缺失","",IF(K7980="非测试日纯氢",G7980,IF(K7980="非测试日仪表",E7980,F7980)))</x:f>
        <x:v>3.3</x:v>
      </x:c>
      <x:c r="M7980" s="2" t="n">
        <x:f>IF(K7980="缺失",1,0)</x:f>
        <x:v>0</x:v>
      </x:c>
      <x:c r="N7980" s="2" t="str">
        <x:v>车辆里程查询_20260901-20260930_1024辆_仪表里程.xlsx / L348</x:v>
      </x:c>
      <x:c r="O7980" s="2" t="str">
        <x:v>车辆里程查询_20260901-20260930_1024辆_GPS里程.xlsx / L351</x:v>
      </x:c>
      <x:c r="P7980" s="2" t="str">
        <x:v>车辆纯氢气里程查询_20260901-20260930_1024辆.xlsx / L928</x:v>
      </x:c>
    </x:row>
    <x:row r="7981" ht="22" customHeight="1">
      <x:c r="A7981" s="2" t="n">
        <x:v>313</x:v>
      </x:c>
      <x:c r="B7981" s="2" t="str">
        <x:v>粤A05106F</x:v>
      </x:c>
      <x:c r="C7981" s="2" t="str">
        <x:v>秦挺</x:v>
      </x:c>
      <x:c r="D7981" s="8" t="d">
        <x:v>2026-09-09T00:00:00.000Z</x:v>
      </x:c>
      <x:c r="E7981" s="7" t="n">
        <x:v>90.5</x:v>
      </x:c>
      <x:c r="F7981" s="7" t="n">
        <x:v>84.9</x:v>
      </x:c>
      <x:c r="G7981" s="7" t="n">
        <x:v>0.3</x:v>
      </x:c>
      <x:c r="H7981" s="2" t="str">
        <x:v>否</x:v>
      </x:c>
      <x:c r="I7981" s="7" t="n">
        <x:f>IF(AND(ISNUMBER(E7981),ISNUMBER(F7981)),E7981-F7981,"")</x:f>
        <x:v>5.599999999999994</x:v>
      </x:c>
      <x:c r="J7981" s="2" t="str">
        <x:f>IF(H7981="否","不适用",IF(AND(ISNUMBER(E7981),ISNUMBER(F7981)),IF(I7981&gt;'规则与名单'!$B$2,"是","否"),"未判定"))</x:f>
        <x:v>不适用</x:v>
      </x:c>
      <x:c r="K7981" s="2" t="str">
        <x:f>IF(J7981="是",IF(ISNUMBER(F7981),"测试日GPS","缺失"),IF(ISNUMBER(G7981),"非测试日纯氢",IF(AND(H7981="是",J7981="未判定"),IF(ISNUMBER(F7981),"测试名单无纯氢GPS","缺失"),IF(ISNUMBER(E7981),"非测试日仪表","缺失"))))</x:f>
        <x:v>非测试日纯氢</x:v>
      </x:c>
      <x:c r="L7981" s="7" t="n">
        <x:f>IF(K7981="缺失","",IF(K7981="非测试日纯氢",G7981,IF(K7981="非测试日仪表",E7981,F7981)))</x:f>
        <x:v>0.3</x:v>
      </x:c>
      <x:c r="M7981" s="2" t="n">
        <x:f>IF(K7981="缺失",1,0)</x:f>
        <x:v>0</x:v>
      </x:c>
      <x:c r="N7981" s="2" t="str">
        <x:v>车辆里程查询_20260901-20260930_1024辆_仪表里程.xlsx / M348</x:v>
      </x:c>
      <x:c r="O7981" s="2" t="str">
        <x:v>车辆里程查询_20260901-20260930_1024辆_GPS里程.xlsx / M351</x:v>
      </x:c>
      <x:c r="P7981" s="2" t="str">
        <x:v>车辆纯氢气里程查询_20260901-20260930_1024辆.xlsx / M928</x:v>
      </x:c>
    </x:row>
    <x:row r="7982" ht="22" customHeight="1">
      <x:c r="A7982" s="2" t="n">
        <x:v>313</x:v>
      </x:c>
      <x:c r="B7982" s="2" t="str">
        <x:v>粤A05106F</x:v>
      </x:c>
      <x:c r="C7982" s="2" t="str">
        <x:v>秦挺</x:v>
      </x:c>
      <x:c r="D7982" s="8" t="d">
        <x:v>2026-09-10T00:00:00.000Z</x:v>
      </x:c>
      <x:c r="E7982" s="7" t="n">
        <x:v>86.6</x:v>
      </x:c>
      <x:c r="F7982" s="7" t="n">
        <x:v>81.8</x:v>
      </x:c>
      <x:c r="G7982" s="7" t="n">
        <x:v>1.4</x:v>
      </x:c>
      <x:c r="H7982" s="2" t="str">
        <x:v>否</x:v>
      </x:c>
      <x:c r="I7982" s="7" t="n">
        <x:f>IF(AND(ISNUMBER(E7982),ISNUMBER(F7982)),E7982-F7982,"")</x:f>
        <x:v>4.799999999999997</x:v>
      </x:c>
      <x:c r="J7982" s="2" t="str">
        <x:f>IF(H7982="否","不适用",IF(AND(ISNUMBER(E7982),ISNUMBER(F7982)),IF(I7982&gt;'规则与名单'!$B$2,"是","否"),"未判定"))</x:f>
        <x:v>不适用</x:v>
      </x:c>
      <x:c r="K7982" s="2" t="str">
        <x:f>IF(J7982="是",IF(ISNUMBER(F7982),"测试日GPS","缺失"),IF(ISNUMBER(G7982),"非测试日纯氢",IF(AND(H7982="是",J7982="未判定"),IF(ISNUMBER(F7982),"测试名单无纯氢GPS","缺失"),IF(ISNUMBER(E7982),"非测试日仪表","缺失"))))</x:f>
        <x:v>非测试日纯氢</x:v>
      </x:c>
      <x:c r="L7982" s="7" t="n">
        <x:f>IF(K7982="缺失","",IF(K7982="非测试日纯氢",G7982,IF(K7982="非测试日仪表",E7982,F7982)))</x:f>
        <x:v>1.4</x:v>
      </x:c>
      <x:c r="M7982" s="2" t="n">
        <x:f>IF(K7982="缺失",1,0)</x:f>
        <x:v>0</x:v>
      </x:c>
      <x:c r="N7982" s="2" t="str">
        <x:v>车辆里程查询_20260901-20260930_1024辆_仪表里程.xlsx / N348</x:v>
      </x:c>
      <x:c r="O7982" s="2" t="str">
        <x:v>车辆里程查询_20260901-20260930_1024辆_GPS里程.xlsx / N351</x:v>
      </x:c>
      <x:c r="P7982" s="2" t="str">
        <x:v>车辆纯氢气里程查询_20260901-20260930_1024辆.xlsx / N928</x:v>
      </x:c>
    </x:row>
    <x:row r="7983" ht="22" customHeight="1">
      <x:c r="A7983" s="2" t="n">
        <x:v>313</x:v>
      </x:c>
      <x:c r="B7983" s="2" t="str">
        <x:v>粤A05106F</x:v>
      </x:c>
      <x:c r="C7983" s="2" t="str">
        <x:v>秦挺</x:v>
      </x:c>
      <x:c r="D7983" s="8" t="d">
        <x:v>2026-09-11T00:00:00.000Z</x:v>
      </x:c>
      <x:c r="E7983" s="7" t="n">
        <x:v>96.5</x:v>
      </x:c>
      <x:c r="F7983" s="7" t="n">
        <x:v>90.9</x:v>
      </x:c>
      <x:c r="G7983" s="7" t="n">
        <x:v>2.9</x:v>
      </x:c>
      <x:c r="H7983" s="2" t="str">
        <x:v>否</x:v>
      </x:c>
      <x:c r="I7983" s="7" t="n">
        <x:f>IF(AND(ISNUMBER(E7983),ISNUMBER(F7983)),E7983-F7983,"")</x:f>
        <x:v>5.599999999999994</x:v>
      </x:c>
      <x:c r="J7983" s="2" t="str">
        <x:f>IF(H7983="否","不适用",IF(AND(ISNUMBER(E7983),ISNUMBER(F7983)),IF(I7983&gt;'规则与名单'!$B$2,"是","否"),"未判定"))</x:f>
        <x:v>不适用</x:v>
      </x:c>
      <x:c r="K7983" s="2" t="str">
        <x:f>IF(J7983="是",IF(ISNUMBER(F7983),"测试日GPS","缺失"),IF(ISNUMBER(G7983),"非测试日纯氢",IF(AND(H7983="是",J7983="未判定"),IF(ISNUMBER(F7983),"测试名单无纯氢GPS","缺失"),IF(ISNUMBER(E7983),"非测试日仪表","缺失"))))</x:f>
        <x:v>非测试日纯氢</x:v>
      </x:c>
      <x:c r="L7983" s="7" t="n">
        <x:f>IF(K7983="缺失","",IF(K7983="非测试日纯氢",G7983,IF(K7983="非测试日仪表",E7983,F7983)))</x:f>
        <x:v>2.9</x:v>
      </x:c>
      <x:c r="M7983" s="2" t="n">
        <x:f>IF(K7983="缺失",1,0)</x:f>
        <x:v>0</x:v>
      </x:c>
      <x:c r="N7983" s="2" t="str">
        <x:v>车辆里程查询_20260901-20260930_1024辆_仪表里程.xlsx / O348</x:v>
      </x:c>
      <x:c r="O7983" s="2" t="str">
        <x:v>车辆里程查询_20260901-20260930_1024辆_GPS里程.xlsx / O351</x:v>
      </x:c>
      <x:c r="P7983" s="2" t="str">
        <x:v>车辆纯氢气里程查询_20260901-20260930_1024辆.xlsx / O928</x:v>
      </x:c>
    </x:row>
    <x:row r="7984" ht="22" customHeight="1">
      <x:c r="A7984" s="2" t="n">
        <x:v>313</x:v>
      </x:c>
      <x:c r="B7984" s="2" t="str">
        <x:v>粤A05106F</x:v>
      </x:c>
      <x:c r="C7984" s="2" t="str">
        <x:v>秦挺</x:v>
      </x:c>
      <x:c r="D7984" s="8" t="d">
        <x:v>2026-09-12T00:00:00.000Z</x:v>
      </x:c>
      <x:c r="E7984" s="7" t="n">
        <x:v>80.1</x:v>
      </x:c>
      <x:c r="F7984" s="7" t="n">
        <x:v>75.8</x:v>
      </x:c>
      <x:c r="G7984" s="7" t="n">
        <x:v>1.7</x:v>
      </x:c>
      <x:c r="H7984" s="2" t="str">
        <x:v>否</x:v>
      </x:c>
      <x:c r="I7984" s="7" t="n">
        <x:f>IF(AND(ISNUMBER(E7984),ISNUMBER(F7984)),E7984-F7984,"")</x:f>
        <x:v>4.299999999999997</x:v>
      </x:c>
      <x:c r="J7984" s="2" t="str">
        <x:f>IF(H7984="否","不适用",IF(AND(ISNUMBER(E7984),ISNUMBER(F7984)),IF(I7984&gt;'规则与名单'!$B$2,"是","否"),"未判定"))</x:f>
        <x:v>不适用</x:v>
      </x:c>
      <x:c r="K7984" s="2" t="str">
        <x:f>IF(J7984="是",IF(ISNUMBER(F7984),"测试日GPS","缺失"),IF(ISNUMBER(G7984),"非测试日纯氢",IF(AND(H7984="是",J7984="未判定"),IF(ISNUMBER(F7984),"测试名单无纯氢GPS","缺失"),IF(ISNUMBER(E7984),"非测试日仪表","缺失"))))</x:f>
        <x:v>非测试日纯氢</x:v>
      </x:c>
      <x:c r="L7984" s="7" t="n">
        <x:f>IF(K7984="缺失","",IF(K7984="非测试日纯氢",G7984,IF(K7984="非测试日仪表",E7984,F7984)))</x:f>
        <x:v>1.7</x:v>
      </x:c>
      <x:c r="M7984" s="2" t="n">
        <x:f>IF(K7984="缺失",1,0)</x:f>
        <x:v>0</x:v>
      </x:c>
      <x:c r="N7984" s="2" t="str">
        <x:v>车辆里程查询_20260901-20260930_1024辆_仪表里程.xlsx / P348</x:v>
      </x:c>
      <x:c r="O7984" s="2" t="str">
        <x:v>车辆里程查询_20260901-20260930_1024辆_GPS里程.xlsx / P351</x:v>
      </x:c>
      <x:c r="P7984" s="2" t="str">
        <x:v>车辆纯氢气里程查询_20260901-20260930_1024辆.xlsx / P928</x:v>
      </x:c>
    </x:row>
    <x:row r="7985" ht="22" customHeight="1">
      <x:c r="A7985" s="2" t="n">
        <x:v>313</x:v>
      </x:c>
      <x:c r="B7985" s="2" t="str">
        <x:v>粤A05106F</x:v>
      </x:c>
      <x:c r="C7985" s="2" t="str">
        <x:v>秦挺</x:v>
      </x:c>
      <x:c r="D7985" s="8" t="d">
        <x:v>2026-09-13T00:00:00.000Z</x:v>
      </x:c>
      <x:c r="E7985" s="7" t="n">
        <x:v>61.8</x:v>
      </x:c>
      <x:c r="F7985" s="7" t="n">
        <x:v>58.5</x:v>
      </x:c>
      <x:c r="G7985" s="7" t="n">
        <x:v>1.8</x:v>
      </x:c>
      <x:c r="H7985" s="2" t="str">
        <x:v>否</x:v>
      </x:c>
      <x:c r="I7985" s="7" t="n">
        <x:f>IF(AND(ISNUMBER(E7985),ISNUMBER(F7985)),E7985-F7985,"")</x:f>
        <x:v>3.299999999999997</x:v>
      </x:c>
      <x:c r="J7985" s="2" t="str">
        <x:f>IF(H7985="否","不适用",IF(AND(ISNUMBER(E7985),ISNUMBER(F7985)),IF(I7985&gt;'规则与名单'!$B$2,"是","否"),"未判定"))</x:f>
        <x:v>不适用</x:v>
      </x:c>
      <x:c r="K7985" s="2" t="str">
        <x:f>IF(J7985="是",IF(ISNUMBER(F7985),"测试日GPS","缺失"),IF(ISNUMBER(G7985),"非测试日纯氢",IF(AND(H7985="是",J7985="未判定"),IF(ISNUMBER(F7985),"测试名单无纯氢GPS","缺失"),IF(ISNUMBER(E7985),"非测试日仪表","缺失"))))</x:f>
        <x:v>非测试日纯氢</x:v>
      </x:c>
      <x:c r="L7985" s="7" t="n">
        <x:f>IF(K7985="缺失","",IF(K7985="非测试日纯氢",G7985,IF(K7985="非测试日仪表",E7985,F7985)))</x:f>
        <x:v>1.8</x:v>
      </x:c>
      <x:c r="M7985" s="2" t="n">
        <x:f>IF(K7985="缺失",1,0)</x:f>
        <x:v>0</x:v>
      </x:c>
      <x:c r="N7985" s="2" t="str">
        <x:v>车辆里程查询_20260901-20260930_1024辆_仪表里程.xlsx / Q348</x:v>
      </x:c>
      <x:c r="O7985" s="2" t="str">
        <x:v>车辆里程查询_20260901-20260930_1024辆_GPS里程.xlsx / Q351</x:v>
      </x:c>
      <x:c r="P7985" s="2" t="str">
        <x:v>车辆纯氢气里程查询_20260901-20260930_1024辆.xlsx / Q928</x:v>
      </x:c>
    </x:row>
    <x:row r="7986" ht="22" customHeight="1">
      <x:c r="A7986" s="2" t="n">
        <x:v>313</x:v>
      </x:c>
      <x:c r="B7986" s="2" t="str">
        <x:v>粤A05106F</x:v>
      </x:c>
      <x:c r="C7986" s="2" t="str">
        <x:v>秦挺</x:v>
      </x:c>
      <x:c r="D7986" s="8" t="d">
        <x:v>2026-09-14T00:00:00.000Z</x:v>
      </x:c>
      <x:c r="E7986" s="7" t="n">
        <x:v>75.5</x:v>
      </x:c>
      <x:c r="F7986" s="7" t="n">
        <x:v>71.6</x:v>
      </x:c>
      <x:c r="G7986" s="7" t="n">
        <x:v>1</x:v>
      </x:c>
      <x:c r="H7986" s="2" t="str">
        <x:v>否</x:v>
      </x:c>
      <x:c r="I7986" s="7" t="n">
        <x:f>IF(AND(ISNUMBER(E7986),ISNUMBER(F7986)),E7986-F7986,"")</x:f>
        <x:v>3.9000000000000057</x:v>
      </x:c>
      <x:c r="J7986" s="2" t="str">
        <x:f>IF(H7986="否","不适用",IF(AND(ISNUMBER(E7986),ISNUMBER(F7986)),IF(I7986&gt;'规则与名单'!$B$2,"是","否"),"未判定"))</x:f>
        <x:v>不适用</x:v>
      </x:c>
      <x:c r="K7986" s="2" t="str">
        <x:f>IF(J7986="是",IF(ISNUMBER(F7986),"测试日GPS","缺失"),IF(ISNUMBER(G7986),"非测试日纯氢",IF(AND(H7986="是",J7986="未判定"),IF(ISNUMBER(F7986),"测试名单无纯氢GPS","缺失"),IF(ISNUMBER(E7986),"非测试日仪表","缺失"))))</x:f>
        <x:v>非测试日纯氢</x:v>
      </x:c>
      <x:c r="L7986" s="7" t="n">
        <x:f>IF(K7986="缺失","",IF(K7986="非测试日纯氢",G7986,IF(K7986="非测试日仪表",E7986,F7986)))</x:f>
        <x:v>1</x:v>
      </x:c>
      <x:c r="M7986" s="2" t="n">
        <x:f>IF(K7986="缺失",1,0)</x:f>
        <x:v>0</x:v>
      </x:c>
      <x:c r="N7986" s="2" t="str">
        <x:v>车辆里程查询_20260901-20260930_1024辆_仪表里程.xlsx / R348</x:v>
      </x:c>
      <x:c r="O7986" s="2" t="str">
        <x:v>车辆里程查询_20260901-20260930_1024辆_GPS里程.xlsx / R351</x:v>
      </x:c>
      <x:c r="P7986" s="2" t="str">
        <x:v>车辆纯氢气里程查询_20260901-20260930_1024辆.xlsx / R928</x:v>
      </x:c>
    </x:row>
    <x:row r="7987" ht="22" customHeight="1">
      <x:c r="A7987" s="2" t="n">
        <x:v>313</x:v>
      </x:c>
      <x:c r="B7987" s="2" t="str">
        <x:v>粤A05106F</x:v>
      </x:c>
      <x:c r="C7987" s="2" t="str">
        <x:v>秦挺</x:v>
      </x:c>
      <x:c r="D7987" s="8" t="d">
        <x:v>2026-09-15T00:00:00.000Z</x:v>
      </x:c>
      <x:c r="E7987" s="7" t="n">
        <x:v>66.1</x:v>
      </x:c>
      <x:c r="F7987" s="7" t="n">
        <x:v>63.3</x:v>
      </x:c>
      <x:c r="G7987" s="7" t="n">
        <x:v>0.3</x:v>
      </x:c>
      <x:c r="H7987" s="2" t="str">
        <x:v>否</x:v>
      </x:c>
      <x:c r="I7987" s="7" t="n">
        <x:f>IF(AND(ISNUMBER(E7987),ISNUMBER(F7987)),E7987-F7987,"")</x:f>
        <x:v>2.799999999999997</x:v>
      </x:c>
      <x:c r="J7987" s="2" t="str">
        <x:f>IF(H7987="否","不适用",IF(AND(ISNUMBER(E7987),ISNUMBER(F7987)),IF(I7987&gt;'规则与名单'!$B$2,"是","否"),"未判定"))</x:f>
        <x:v>不适用</x:v>
      </x:c>
      <x:c r="K7987" s="2" t="str">
        <x:f>IF(J7987="是",IF(ISNUMBER(F7987),"测试日GPS","缺失"),IF(ISNUMBER(G7987),"非测试日纯氢",IF(AND(H7987="是",J7987="未判定"),IF(ISNUMBER(F7987),"测试名单无纯氢GPS","缺失"),IF(ISNUMBER(E7987),"非测试日仪表","缺失"))))</x:f>
        <x:v>非测试日纯氢</x:v>
      </x:c>
      <x:c r="L7987" s="7" t="n">
        <x:f>IF(K7987="缺失","",IF(K7987="非测试日纯氢",G7987,IF(K7987="非测试日仪表",E7987,F7987)))</x:f>
        <x:v>0.3</x:v>
      </x:c>
      <x:c r="M7987" s="2" t="n">
        <x:f>IF(K7987="缺失",1,0)</x:f>
        <x:v>0</x:v>
      </x:c>
      <x:c r="N7987" s="2" t="str">
        <x:v>车辆里程查询_20260901-20260930_1024辆_仪表里程.xlsx / S348</x:v>
      </x:c>
      <x:c r="O7987" s="2" t="str">
        <x:v>车辆里程查询_20260901-20260930_1024辆_GPS里程.xlsx / S351</x:v>
      </x:c>
      <x:c r="P7987" s="2" t="str">
        <x:v>车辆纯氢气里程查询_20260901-20260930_1024辆.xlsx / S928</x:v>
      </x:c>
    </x:row>
    <x:row r="7988" ht="22" customHeight="1">
      <x:c r="A7988" s="2" t="n">
        <x:v>313</x:v>
      </x:c>
      <x:c r="B7988" s="2" t="str">
        <x:v>粤A05106F</x:v>
      </x:c>
      <x:c r="C7988" s="2" t="str">
        <x:v>秦挺</x:v>
      </x:c>
      <x:c r="D7988" s="8" t="d">
        <x:v>2026-09-16T00:00:00.000Z</x:v>
      </x:c>
      <x:c r="E7988" s="7" t="n">
        <x:v>87.6</x:v>
      </x:c>
      <x:c r="F7988" s="7" t="n">
        <x:v>82.7</x:v>
      </x:c>
      <x:c r="G7988" s="7" t="n">
        <x:v>2.2</x:v>
      </x:c>
      <x:c r="H7988" s="2" t="str">
        <x:v>否</x:v>
      </x:c>
      <x:c r="I7988" s="7" t="n">
        <x:f>IF(AND(ISNUMBER(E7988),ISNUMBER(F7988)),E7988-F7988,"")</x:f>
        <x:v>4.8999999999999915</x:v>
      </x:c>
      <x:c r="J7988" s="2" t="str">
        <x:f>IF(H7988="否","不适用",IF(AND(ISNUMBER(E7988),ISNUMBER(F7988)),IF(I7988&gt;'规则与名单'!$B$2,"是","否"),"未判定"))</x:f>
        <x:v>不适用</x:v>
      </x:c>
      <x:c r="K7988" s="2" t="str">
        <x:f>IF(J7988="是",IF(ISNUMBER(F7988),"测试日GPS","缺失"),IF(ISNUMBER(G7988),"非测试日纯氢",IF(AND(H7988="是",J7988="未判定"),IF(ISNUMBER(F7988),"测试名单无纯氢GPS","缺失"),IF(ISNUMBER(E7988),"非测试日仪表","缺失"))))</x:f>
        <x:v>非测试日纯氢</x:v>
      </x:c>
      <x:c r="L7988" s="7" t="n">
        <x:f>IF(K7988="缺失","",IF(K7988="非测试日纯氢",G7988,IF(K7988="非测试日仪表",E7988,F7988)))</x:f>
        <x:v>2.2</x:v>
      </x:c>
      <x:c r="M7988" s="2" t="n">
        <x:f>IF(K7988="缺失",1,0)</x:f>
        <x:v>0</x:v>
      </x:c>
      <x:c r="N7988" s="2" t="str">
        <x:v>车辆里程查询_20260901-20260930_1024辆_仪表里程.xlsx / T348</x:v>
      </x:c>
      <x:c r="O7988" s="2" t="str">
        <x:v>车辆里程查询_20260901-20260930_1024辆_GPS里程.xlsx / T351</x:v>
      </x:c>
      <x:c r="P7988" s="2" t="str">
        <x:v>车辆纯氢气里程查询_20260901-20260930_1024辆.xlsx / T928</x:v>
      </x:c>
    </x:row>
    <x:row r="7989" ht="22" customHeight="1">
      <x:c r="A7989" s="2" t="n">
        <x:v>313</x:v>
      </x:c>
      <x:c r="B7989" s="2" t="str">
        <x:v>粤A05106F</x:v>
      </x:c>
      <x:c r="C7989" s="2" t="str">
        <x:v>秦挺</x:v>
      </x:c>
      <x:c r="D7989" s="8" t="d">
        <x:v>2026-09-17T00:00:00.000Z</x:v>
      </x:c>
      <x:c r="E7989" s="7" t="n">
        <x:v>98</x:v>
      </x:c>
      <x:c r="F7989" s="7" t="n">
        <x:v>92.4</x:v>
      </x:c>
      <x:c r="G7989" s="7" t="n">
        <x:v>0</x:v>
      </x:c>
      <x:c r="H7989" s="2" t="str">
        <x:v>否</x:v>
      </x:c>
      <x:c r="I7989" s="7" t="n">
        <x:f>IF(AND(ISNUMBER(E7989),ISNUMBER(F7989)),E7989-F7989,"")</x:f>
        <x:v>5.599999999999994</x:v>
      </x:c>
      <x:c r="J7989" s="2" t="str">
        <x:f>IF(H7989="否","不适用",IF(AND(ISNUMBER(E7989),ISNUMBER(F7989)),IF(I7989&gt;'规则与名单'!$B$2,"是","否"),"未判定"))</x:f>
        <x:v>不适用</x:v>
      </x:c>
      <x:c r="K7989" s="2" t="str">
        <x:f>IF(J7989="是",IF(ISNUMBER(F7989),"测试日GPS","缺失"),IF(ISNUMBER(G7989),"非测试日纯氢",IF(AND(H7989="是",J7989="未判定"),IF(ISNUMBER(F7989),"测试名单无纯氢GPS","缺失"),IF(ISNUMBER(E7989),"非测试日仪表","缺失"))))</x:f>
        <x:v>非测试日纯氢</x:v>
      </x:c>
      <x:c r="L7989" s="7" t="n">
        <x:f>IF(K7989="缺失","",IF(K7989="非测试日纯氢",G7989,IF(K7989="非测试日仪表",E7989,F7989)))</x:f>
        <x:v>0</x:v>
      </x:c>
      <x:c r="M7989" s="2" t="n">
        <x:f>IF(K7989="缺失",1,0)</x:f>
        <x:v>0</x:v>
      </x:c>
      <x:c r="N7989" s="2" t="str">
        <x:v>车辆里程查询_20260901-20260930_1024辆_仪表里程.xlsx / U348</x:v>
      </x:c>
      <x:c r="O7989" s="2" t="str">
        <x:v>车辆里程查询_20260901-20260930_1024辆_GPS里程.xlsx / U351</x:v>
      </x:c>
      <x:c r="P7989" s="2" t="str">
        <x:v>车辆纯氢气里程查询_20260901-20260930_1024辆.xlsx / U928</x:v>
      </x:c>
    </x:row>
    <x:row r="7990" ht="22" customHeight="1">
      <x:c r="A7990" s="2" t="n">
        <x:v>313</x:v>
      </x:c>
      <x:c r="B7990" s="2" t="str">
        <x:v>粤A05106F</x:v>
      </x:c>
      <x:c r="C7990" s="2" t="str">
        <x:v>秦挺</x:v>
      </x:c>
      <x:c r="D7990" s="8" t="d">
        <x:v>2026-09-18T00:00:00.000Z</x:v>
      </x:c>
      <x:c r="E7990" s="7" t="n">
        <x:v>93.5</x:v>
      </x:c>
      <x:c r="F7990" s="7" t="n">
        <x:v>88.2</x:v>
      </x:c>
      <x:c r="G7990" s="7" t="n">
        <x:v>1.1</x:v>
      </x:c>
      <x:c r="H7990" s="2" t="str">
        <x:v>否</x:v>
      </x:c>
      <x:c r="I7990" s="7" t="n">
        <x:f>IF(AND(ISNUMBER(E7990),ISNUMBER(F7990)),E7990-F7990,"")</x:f>
        <x:v>5.299999999999997</x:v>
      </x:c>
      <x:c r="J7990" s="2" t="str">
        <x:f>IF(H7990="否","不适用",IF(AND(ISNUMBER(E7990),ISNUMBER(F7990)),IF(I7990&gt;'规则与名单'!$B$2,"是","否"),"未判定"))</x:f>
        <x:v>不适用</x:v>
      </x:c>
      <x:c r="K7990" s="2" t="str">
        <x:f>IF(J7990="是",IF(ISNUMBER(F7990),"测试日GPS","缺失"),IF(ISNUMBER(G7990),"非测试日纯氢",IF(AND(H7990="是",J7990="未判定"),IF(ISNUMBER(F7990),"测试名单无纯氢GPS","缺失"),IF(ISNUMBER(E7990),"非测试日仪表","缺失"))))</x:f>
        <x:v>非测试日纯氢</x:v>
      </x:c>
      <x:c r="L7990" s="7" t="n">
        <x:f>IF(K7990="缺失","",IF(K7990="非测试日纯氢",G7990,IF(K7990="非测试日仪表",E7990,F7990)))</x:f>
        <x:v>1.1</x:v>
      </x:c>
      <x:c r="M7990" s="2" t="n">
        <x:f>IF(K7990="缺失",1,0)</x:f>
        <x:v>0</x:v>
      </x:c>
      <x:c r="N7990" s="2" t="str">
        <x:v>车辆里程查询_20260901-20260930_1024辆_仪表里程.xlsx / V348</x:v>
      </x:c>
      <x:c r="O7990" s="2" t="str">
        <x:v>车辆里程查询_20260901-20260930_1024辆_GPS里程.xlsx / V351</x:v>
      </x:c>
      <x:c r="P7990" s="2" t="str">
        <x:v>车辆纯氢气里程查询_20260901-20260930_1024辆.xlsx / V928</x:v>
      </x:c>
    </x:row>
    <x:row r="7991" ht="22" customHeight="1">
      <x:c r="A7991" s="2" t="n">
        <x:v>313</x:v>
      </x:c>
      <x:c r="B7991" s="2" t="str">
        <x:v>粤A05106F</x:v>
      </x:c>
      <x:c r="C7991" s="2" t="str">
        <x:v>秦挺</x:v>
      </x:c>
      <x:c r="D7991" s="8" t="d">
        <x:v>2026-09-19T00:00:00.000Z</x:v>
      </x:c>
      <x:c r="E7991" s="7" t="n">
        <x:v>82.8</x:v>
      </x:c>
      <x:c r="F7991" s="7" t="n">
        <x:v>78.3</x:v>
      </x:c>
      <x:c r="G7991" s="7" t="n">
        <x:v>1</x:v>
      </x:c>
      <x:c r="H7991" s="2" t="str">
        <x:v>否</x:v>
      </x:c>
      <x:c r="I7991" s="7" t="n">
        <x:f>IF(AND(ISNUMBER(E7991),ISNUMBER(F7991)),E7991-F7991,"")</x:f>
        <x:v>4.5</x:v>
      </x:c>
      <x:c r="J7991" s="2" t="str">
        <x:f>IF(H7991="否","不适用",IF(AND(ISNUMBER(E7991),ISNUMBER(F7991)),IF(I7991&gt;'规则与名单'!$B$2,"是","否"),"未判定"))</x:f>
        <x:v>不适用</x:v>
      </x:c>
      <x:c r="K7991" s="2" t="str">
        <x:f>IF(J7991="是",IF(ISNUMBER(F7991),"测试日GPS","缺失"),IF(ISNUMBER(G7991),"非测试日纯氢",IF(AND(H7991="是",J7991="未判定"),IF(ISNUMBER(F7991),"测试名单无纯氢GPS","缺失"),IF(ISNUMBER(E7991),"非测试日仪表","缺失"))))</x:f>
        <x:v>非测试日纯氢</x:v>
      </x:c>
      <x:c r="L7991" s="7" t="n">
        <x:f>IF(K7991="缺失","",IF(K7991="非测试日纯氢",G7991,IF(K7991="非测试日仪表",E7991,F7991)))</x:f>
        <x:v>1</x:v>
      </x:c>
      <x:c r="M7991" s="2" t="n">
        <x:f>IF(K7991="缺失",1,0)</x:f>
        <x:v>0</x:v>
      </x:c>
      <x:c r="N7991" s="2" t="str">
        <x:v>车辆里程查询_20260901-20260930_1024辆_仪表里程.xlsx / W348</x:v>
      </x:c>
      <x:c r="O7991" s="2" t="str">
        <x:v>车辆里程查询_20260901-20260930_1024辆_GPS里程.xlsx / W351</x:v>
      </x:c>
      <x:c r="P7991" s="2" t="str">
        <x:v>车辆纯氢气里程查询_20260901-20260930_1024辆.xlsx / W928</x:v>
      </x:c>
    </x:row>
    <x:row r="7992" ht="22" customHeight="1">
      <x:c r="A7992" s="2" t="n">
        <x:v>313</x:v>
      </x:c>
      <x:c r="B7992" s="2" t="str">
        <x:v>粤A05106F</x:v>
      </x:c>
      <x:c r="C7992" s="2" t="str">
        <x:v>秦挺</x:v>
      </x:c>
      <x:c r="D7992" s="8" t="d">
        <x:v>2026-09-20T00:00:00.000Z</x:v>
      </x:c>
      <x:c r="E7992" s="7" t="n">
        <x:v>106.2</x:v>
      </x:c>
      <x:c r="F7992" s="7" t="n">
        <x:v>100.2</x:v>
      </x:c>
      <x:c r="G7992" s="7" t="n">
        <x:v>4.2</x:v>
      </x:c>
      <x:c r="H7992" s="2" t="str">
        <x:v>否</x:v>
      </x:c>
      <x:c r="I7992" s="7" t="n">
        <x:f>IF(AND(ISNUMBER(E7992),ISNUMBER(F7992)),E7992-F7992,"")</x:f>
        <x:v>6</x:v>
      </x:c>
      <x:c r="J7992" s="2" t="str">
        <x:f>IF(H7992="否","不适用",IF(AND(ISNUMBER(E7992),ISNUMBER(F7992)),IF(I7992&gt;'规则与名单'!$B$2,"是","否"),"未判定"))</x:f>
        <x:v>不适用</x:v>
      </x:c>
      <x:c r="K7992" s="2" t="str">
        <x:f>IF(J7992="是",IF(ISNUMBER(F7992),"测试日GPS","缺失"),IF(ISNUMBER(G7992),"非测试日纯氢",IF(AND(H7992="是",J7992="未判定"),IF(ISNUMBER(F7992),"测试名单无纯氢GPS","缺失"),IF(ISNUMBER(E7992),"非测试日仪表","缺失"))))</x:f>
        <x:v>非测试日纯氢</x:v>
      </x:c>
      <x:c r="L7992" s="7" t="n">
        <x:f>IF(K7992="缺失","",IF(K7992="非测试日纯氢",G7992,IF(K7992="非测试日仪表",E7992,F7992)))</x:f>
        <x:v>4.2</x:v>
      </x:c>
      <x:c r="M7992" s="2" t="n">
        <x:f>IF(K7992="缺失",1,0)</x:f>
        <x:v>0</x:v>
      </x:c>
      <x:c r="N7992" s="2" t="str">
        <x:v>车辆里程查询_20260901-20260930_1024辆_仪表里程.xlsx / X348</x:v>
      </x:c>
      <x:c r="O7992" s="2" t="str">
        <x:v>车辆里程查询_20260901-20260930_1024辆_GPS里程.xlsx / X351</x:v>
      </x:c>
      <x:c r="P7992" s="2" t="str">
        <x:v>车辆纯氢气里程查询_20260901-20260930_1024辆.xlsx / X928</x:v>
      </x:c>
    </x:row>
    <x:row r="7993" ht="22" customHeight="1">
      <x:c r="A7993" s="2" t="n">
        <x:v>313</x:v>
      </x:c>
      <x:c r="B7993" s="2" t="str">
        <x:v>粤A05106F</x:v>
      </x:c>
      <x:c r="C7993" s="2" t="str">
        <x:v>秦挺</x:v>
      </x:c>
      <x:c r="D7993" s="8" t="d">
        <x:v>2026-09-21T00:00:00.000Z</x:v>
      </x:c>
      <x:c r="E7993" s="7" t="n">
        <x:v>53.3</x:v>
      </x:c>
      <x:c r="F7993" s="7" t="n">
        <x:v>50.3</x:v>
      </x:c>
      <x:c r="G7993" s="7" t="n">
        <x:v>0</x:v>
      </x:c>
      <x:c r="H7993" s="2" t="str">
        <x:v>否</x:v>
      </x:c>
      <x:c r="I7993" s="7" t="n">
        <x:f>IF(AND(ISNUMBER(E7993),ISNUMBER(F7993)),E7993-F7993,"")</x:f>
        <x:v>3</x:v>
      </x:c>
      <x:c r="J7993" s="2" t="str">
        <x:f>IF(H7993="否","不适用",IF(AND(ISNUMBER(E7993),ISNUMBER(F7993)),IF(I7993&gt;'规则与名单'!$B$2,"是","否"),"未判定"))</x:f>
        <x:v>不适用</x:v>
      </x:c>
      <x:c r="K7993" s="2" t="str">
        <x:f>IF(J7993="是",IF(ISNUMBER(F7993),"测试日GPS","缺失"),IF(ISNUMBER(G7993),"非测试日纯氢",IF(AND(H7993="是",J7993="未判定"),IF(ISNUMBER(F7993),"测试名单无纯氢GPS","缺失"),IF(ISNUMBER(E7993),"非测试日仪表","缺失"))))</x:f>
        <x:v>非测试日纯氢</x:v>
      </x:c>
      <x:c r="L7993" s="7" t="n">
        <x:f>IF(K7993="缺失","",IF(K7993="非测试日纯氢",G7993,IF(K7993="非测试日仪表",E7993,F7993)))</x:f>
        <x:v>0</x:v>
      </x:c>
      <x:c r="M7993" s="2" t="n">
        <x:f>IF(K7993="缺失",1,0)</x:f>
        <x:v>0</x:v>
      </x:c>
      <x:c r="N7993" s="2" t="str">
        <x:v>车辆里程查询_20260901-20260930_1024辆_仪表里程.xlsx / Y348</x:v>
      </x:c>
      <x:c r="O7993" s="2" t="str">
        <x:v>车辆里程查询_20260901-20260930_1024辆_GPS里程.xlsx / Y351</x:v>
      </x:c>
      <x:c r="P7993" s="2" t="str">
        <x:v>车辆纯氢气里程查询_20260901-20260930_1024辆.xlsx / Y928</x:v>
      </x:c>
    </x:row>
    <x:row r="7994" ht="22" customHeight="1">
      <x:c r="A7994" s="2" t="n">
        <x:v>313</x:v>
      </x:c>
      <x:c r="B7994" s="2" t="str">
        <x:v>粤A05106F</x:v>
      </x:c>
      <x:c r="C7994" s="2" t="str">
        <x:v>秦挺</x:v>
      </x:c>
      <x:c r="D7994" s="8" t="d">
        <x:v>2026-09-22T00:00:00.000Z</x:v>
      </x:c>
      <x:c r="E7994" s="7" t="n">
        <x:v>49.9</x:v>
      </x:c>
      <x:c r="F7994" s="7" t="n">
        <x:v>47.2</x:v>
      </x:c>
      <x:c r="G7994" s="7" t="n">
        <x:v>2.2</x:v>
      </x:c>
      <x:c r="H7994" s="2" t="str">
        <x:v>否</x:v>
      </x:c>
      <x:c r="I7994" s="7" t="n">
        <x:f>IF(AND(ISNUMBER(E7994),ISNUMBER(F7994)),E7994-F7994,"")</x:f>
        <x:v>2.6999999999999957</x:v>
      </x:c>
      <x:c r="J7994" s="2" t="str">
        <x:f>IF(H7994="否","不适用",IF(AND(ISNUMBER(E7994),ISNUMBER(F7994)),IF(I7994&gt;'规则与名单'!$B$2,"是","否"),"未判定"))</x:f>
        <x:v>不适用</x:v>
      </x:c>
      <x:c r="K7994" s="2" t="str">
        <x:f>IF(J7994="是",IF(ISNUMBER(F7994),"测试日GPS","缺失"),IF(ISNUMBER(G7994),"非测试日纯氢",IF(AND(H7994="是",J7994="未判定"),IF(ISNUMBER(F7994),"测试名单无纯氢GPS","缺失"),IF(ISNUMBER(E7994),"非测试日仪表","缺失"))))</x:f>
        <x:v>非测试日纯氢</x:v>
      </x:c>
      <x:c r="L7994" s="7" t="n">
        <x:f>IF(K7994="缺失","",IF(K7994="非测试日纯氢",G7994,IF(K7994="非测试日仪表",E7994,F7994)))</x:f>
        <x:v>2.2</x:v>
      </x:c>
      <x:c r="M7994" s="2" t="n">
        <x:f>IF(K7994="缺失",1,0)</x:f>
        <x:v>0</x:v>
      </x:c>
      <x:c r="N7994" s="2" t="str">
        <x:v>车辆里程查询_20260901-20260930_1024辆_仪表里程.xlsx / Z348</x:v>
      </x:c>
      <x:c r="O7994" s="2" t="str">
        <x:v>车辆里程查询_20260901-20260930_1024辆_GPS里程.xlsx / Z351</x:v>
      </x:c>
      <x:c r="P7994" s="2" t="str">
        <x:v>车辆纯氢气里程查询_20260901-20260930_1024辆.xlsx / Z928</x:v>
      </x:c>
    </x:row>
    <x:row r="7995" ht="22" customHeight="1">
      <x:c r="A7995" s="2" t="n">
        <x:v>313</x:v>
      </x:c>
      <x:c r="B7995" s="2" t="str">
        <x:v>粤A05106F</x:v>
      </x:c>
      <x:c r="C7995" s="2" t="str">
        <x:v>秦挺</x:v>
      </x:c>
      <x:c r="D7995" s="8" t="d">
        <x:v>2026-09-23T00:00:00.000Z</x:v>
      </x:c>
      <x:c r="E7995" s="7" t="n">
        <x:v>87.6</x:v>
      </x:c>
      <x:c r="F7995" s="7" t="n">
        <x:v>82.8</x:v>
      </x:c>
      <x:c r="G7995" s="7" t="n">
        <x:v>3.7</x:v>
      </x:c>
      <x:c r="H7995" s="2" t="str">
        <x:v>否</x:v>
      </x:c>
      <x:c r="I7995" s="7" t="n">
        <x:f>IF(AND(ISNUMBER(E7995),ISNUMBER(F7995)),E7995-F7995,"")</x:f>
        <x:v>4.799999999999997</x:v>
      </x:c>
      <x:c r="J7995" s="2" t="str">
        <x:f>IF(H7995="否","不适用",IF(AND(ISNUMBER(E7995),ISNUMBER(F7995)),IF(I7995&gt;'规则与名单'!$B$2,"是","否"),"未判定"))</x:f>
        <x:v>不适用</x:v>
      </x:c>
      <x:c r="K7995" s="2" t="str">
        <x:f>IF(J7995="是",IF(ISNUMBER(F7995),"测试日GPS","缺失"),IF(ISNUMBER(G7995),"非测试日纯氢",IF(AND(H7995="是",J7995="未判定"),IF(ISNUMBER(F7995),"测试名单无纯氢GPS","缺失"),IF(ISNUMBER(E7995),"非测试日仪表","缺失"))))</x:f>
        <x:v>非测试日纯氢</x:v>
      </x:c>
      <x:c r="L7995" s="7" t="n">
        <x:f>IF(K7995="缺失","",IF(K7995="非测试日纯氢",G7995,IF(K7995="非测试日仪表",E7995,F7995)))</x:f>
        <x:v>3.7</x:v>
      </x:c>
      <x:c r="M7995" s="2" t="n">
        <x:f>IF(K7995="缺失",1,0)</x:f>
        <x:v>0</x:v>
      </x:c>
      <x:c r="N7995" s="2" t="str">
        <x:v>车辆里程查询_20260901-20260930_1024辆_仪表里程.xlsx / AA348</x:v>
      </x:c>
      <x:c r="O7995" s="2" t="str">
        <x:v>车辆里程查询_20260901-20260930_1024辆_GPS里程.xlsx / AA351</x:v>
      </x:c>
      <x:c r="P7995" s="2" t="str">
        <x:v>车辆纯氢气里程查询_20260901-20260930_1024辆.xlsx / AA928</x:v>
      </x:c>
    </x:row>
    <x:row r="7996" ht="22" customHeight="1">
      <x:c r="A7996" s="2" t="n">
        <x:v>313</x:v>
      </x:c>
      <x:c r="B7996" s="2" t="str">
        <x:v>粤A05106F</x:v>
      </x:c>
      <x:c r="C7996" s="2" t="str">
        <x:v>秦挺</x:v>
      </x:c>
      <x:c r="D7996" s="8" t="d">
        <x:v>2026-09-24T00:00:00.000Z</x:v>
      </x:c>
      <x:c r="E7996" s="7" t="n">
        <x:v>95.4</x:v>
      </x:c>
      <x:c r="F7996" s="7" t="n">
        <x:v>90.3</x:v>
      </x:c>
      <x:c r="G7996" s="7" t="n">
        <x:v>21.5</x:v>
      </x:c>
      <x:c r="H7996" s="2" t="str">
        <x:v>否</x:v>
      </x:c>
      <x:c r="I7996" s="7" t="n">
        <x:f>IF(AND(ISNUMBER(E7996),ISNUMBER(F7996)),E7996-F7996,"")</x:f>
        <x:v>5.1000000000000085</x:v>
      </x:c>
      <x:c r="J7996" s="2" t="str">
        <x:f>IF(H7996="否","不适用",IF(AND(ISNUMBER(E7996),ISNUMBER(F7996)),IF(I7996&gt;'规则与名单'!$B$2,"是","否"),"未判定"))</x:f>
        <x:v>不适用</x:v>
      </x:c>
      <x:c r="K7996" s="2" t="str">
        <x:f>IF(J7996="是",IF(ISNUMBER(F7996),"测试日GPS","缺失"),IF(ISNUMBER(G7996),"非测试日纯氢",IF(AND(H7996="是",J7996="未判定"),IF(ISNUMBER(F7996),"测试名单无纯氢GPS","缺失"),IF(ISNUMBER(E7996),"非测试日仪表","缺失"))))</x:f>
        <x:v>非测试日纯氢</x:v>
      </x:c>
      <x:c r="L7996" s="7" t="n">
        <x:f>IF(K7996="缺失","",IF(K7996="非测试日纯氢",G7996,IF(K7996="非测试日仪表",E7996,F7996)))</x:f>
        <x:v>21.5</x:v>
      </x:c>
      <x:c r="M7996" s="2" t="n">
        <x:f>IF(K7996="缺失",1,0)</x:f>
        <x:v>0</x:v>
      </x:c>
      <x:c r="N7996" s="2" t="str">
        <x:v>车辆里程查询_20260901-20260930_1024辆_仪表里程.xlsx / AB348</x:v>
      </x:c>
      <x:c r="O7996" s="2" t="str">
        <x:v>车辆里程查询_20260901-20260930_1024辆_GPS里程.xlsx / AB351</x:v>
      </x:c>
      <x:c r="P7996" s="2" t="str">
        <x:v>车辆纯氢气里程查询_20260901-20260930_1024辆.xlsx / AB928</x:v>
      </x:c>
    </x:row>
    <x:row r="7997" ht="22" customHeight="1">
      <x:c r="A7997" s="2" t="n">
        <x:v>313</x:v>
      </x:c>
      <x:c r="B7997" s="2" t="str">
        <x:v>粤A05106F</x:v>
      </x:c>
      <x:c r="C7997" s="2" t="str">
        <x:v>秦挺</x:v>
      </x:c>
      <x:c r="D7997" s="8" t="d">
        <x:v>2026-09-25T00:00:00.000Z</x:v>
      </x:c>
      <x:c r="E7997" s="7" t="n">
        <x:v>36.6</x:v>
      </x:c>
      <x:c r="F7997" s="7" t="n">
        <x:v>34.5</x:v>
      </x:c>
      <x:c r="G7997" s="7" t="n">
        <x:v>0.7</x:v>
      </x:c>
      <x:c r="H7997" s="2" t="str">
        <x:v>否</x:v>
      </x:c>
      <x:c r="I7997" s="7" t="n">
        <x:f>IF(AND(ISNUMBER(E7997),ISNUMBER(F7997)),E7997-F7997,"")</x:f>
        <x:v>2.1000000000000014</x:v>
      </x:c>
      <x:c r="J7997" s="2" t="str">
        <x:f>IF(H7997="否","不适用",IF(AND(ISNUMBER(E7997),ISNUMBER(F7997)),IF(I7997&gt;'规则与名单'!$B$2,"是","否"),"未判定"))</x:f>
        <x:v>不适用</x:v>
      </x:c>
      <x:c r="K7997" s="2" t="str">
        <x:f>IF(J7997="是",IF(ISNUMBER(F7997),"测试日GPS","缺失"),IF(ISNUMBER(G7997),"非测试日纯氢",IF(AND(H7997="是",J7997="未判定"),IF(ISNUMBER(F7997),"测试名单无纯氢GPS","缺失"),IF(ISNUMBER(E7997),"非测试日仪表","缺失"))))</x:f>
        <x:v>非测试日纯氢</x:v>
      </x:c>
      <x:c r="L7997" s="7" t="n">
        <x:f>IF(K7997="缺失","",IF(K7997="非测试日纯氢",G7997,IF(K7997="非测试日仪表",E7997,F7997)))</x:f>
        <x:v>0.7</x:v>
      </x:c>
      <x:c r="M7997" s="2" t="n">
        <x:f>IF(K7997="缺失",1,0)</x:f>
        <x:v>0</x:v>
      </x:c>
      <x:c r="N7997" s="2" t="str">
        <x:v>车辆里程查询_20260901-20260930_1024辆_仪表里程.xlsx / AC348</x:v>
      </x:c>
      <x:c r="O7997" s="2" t="str">
        <x:v>车辆里程查询_20260901-20260930_1024辆_GPS里程.xlsx / AC351</x:v>
      </x:c>
      <x:c r="P7997" s="2" t="str">
        <x:v>车辆纯氢气里程查询_20260901-20260930_1024辆.xlsx / AC928</x:v>
      </x:c>
    </x:row>
    <x:row r="7998" ht="22" customHeight="1">
      <x:c r="A7998" s="2" t="n">
        <x:v>313</x:v>
      </x:c>
      <x:c r="B7998" s="2" t="str">
        <x:v>粤A05106F</x:v>
      </x:c>
      <x:c r="C7998" s="2" t="str">
        <x:v>秦挺</x:v>
      </x:c>
      <x:c r="D7998" s="8" t="d">
        <x:v>2026-09-26T00:00:00.000Z</x:v>
      </x:c>
      <x:c r="E7998" s="7" t="n">
        <x:v>73.2</x:v>
      </x:c>
      <x:c r="F7998" s="7" t="n">
        <x:v>68.6</x:v>
      </x:c>
      <x:c r="G7998" s="7" t="n">
        <x:v>19.7</x:v>
      </x:c>
      <x:c r="H7998" s="2" t="str">
        <x:v>否</x:v>
      </x:c>
      <x:c r="I7998" s="7" t="n">
        <x:f>IF(AND(ISNUMBER(E7998),ISNUMBER(F7998)),E7998-F7998,"")</x:f>
        <x:v>4.6000000000000085</x:v>
      </x:c>
      <x:c r="J7998" s="2" t="str">
        <x:f>IF(H7998="否","不适用",IF(AND(ISNUMBER(E7998),ISNUMBER(F7998)),IF(I7998&gt;'规则与名单'!$B$2,"是","否"),"未判定"))</x:f>
        <x:v>不适用</x:v>
      </x:c>
      <x:c r="K7998" s="2" t="str">
        <x:f>IF(J7998="是",IF(ISNUMBER(F7998),"测试日GPS","缺失"),IF(ISNUMBER(G7998),"非测试日纯氢",IF(AND(H7998="是",J7998="未判定"),IF(ISNUMBER(F7998),"测试名单无纯氢GPS","缺失"),IF(ISNUMBER(E7998),"非测试日仪表","缺失"))))</x:f>
        <x:v>非测试日纯氢</x:v>
      </x:c>
      <x:c r="L7998" s="7" t="n">
        <x:f>IF(K7998="缺失","",IF(K7998="非测试日纯氢",G7998,IF(K7998="非测试日仪表",E7998,F7998)))</x:f>
        <x:v>19.7</x:v>
      </x:c>
      <x:c r="M7998" s="2" t="n">
        <x:f>IF(K7998="缺失",1,0)</x:f>
        <x:v>0</x:v>
      </x:c>
      <x:c r="N7998" s="2" t="str">
        <x:v>车辆里程查询_20260901-20260930_1024辆_仪表里程.xlsx / AD348</x:v>
      </x:c>
      <x:c r="O7998" s="2" t="str">
        <x:v>车辆里程查询_20260901-20260930_1024辆_GPS里程.xlsx / AD351</x:v>
      </x:c>
      <x:c r="P7998" s="2" t="str">
        <x:v>车辆纯氢气里程查询_20260901-20260930_1024辆.xlsx / AD928</x:v>
      </x:c>
    </x:row>
    <x:row r="7999" ht="22" customHeight="1">
      <x:c r="A7999" s="2" t="n">
        <x:v>313</x:v>
      </x:c>
      <x:c r="B7999" s="2" t="str">
        <x:v>粤A05106F</x:v>
      </x:c>
      <x:c r="C7999" s="2" t="str">
        <x:v>秦挺</x:v>
      </x:c>
      <x:c r="D7999" s="8" t="d">
        <x:v>2026-09-27T00:00:00.000Z</x:v>
      </x:c>
      <x:c r="E7999" s="7" t="n">
        <x:v>94.3</x:v>
      </x:c>
      <x:c r="F7999" s="7" t="n">
        <x:v>88.1</x:v>
      </x:c>
      <x:c r="G7999" s="7" t="n">
        <x:v>30.1</x:v>
      </x:c>
      <x:c r="H7999" s="2" t="str">
        <x:v>否</x:v>
      </x:c>
      <x:c r="I7999" s="7" t="n">
        <x:f>IF(AND(ISNUMBER(E7999),ISNUMBER(F7999)),E7999-F7999,"")</x:f>
        <x:v>6.200000000000003</x:v>
      </x:c>
      <x:c r="J7999" s="2" t="str">
        <x:f>IF(H7999="否","不适用",IF(AND(ISNUMBER(E7999),ISNUMBER(F7999)),IF(I7999&gt;'规则与名单'!$B$2,"是","否"),"未判定"))</x:f>
        <x:v>不适用</x:v>
      </x:c>
      <x:c r="K7999" s="2" t="str">
        <x:f>IF(J7999="是",IF(ISNUMBER(F7999),"测试日GPS","缺失"),IF(ISNUMBER(G7999),"非测试日纯氢",IF(AND(H7999="是",J7999="未判定"),IF(ISNUMBER(F7999),"测试名单无纯氢GPS","缺失"),IF(ISNUMBER(E7999),"非测试日仪表","缺失"))))</x:f>
        <x:v>非测试日纯氢</x:v>
      </x:c>
      <x:c r="L7999" s="7" t="n">
        <x:f>IF(K7999="缺失","",IF(K7999="非测试日纯氢",G7999,IF(K7999="非测试日仪表",E7999,F7999)))</x:f>
        <x:v>30.1</x:v>
      </x:c>
      <x:c r="M7999" s="2" t="n">
        <x:f>IF(K7999="缺失",1,0)</x:f>
        <x:v>0</x:v>
      </x:c>
      <x:c r="N7999" s="2" t="str">
        <x:v>车辆里程查询_20260901-20260930_1024辆_仪表里程.xlsx / AE348</x:v>
      </x:c>
      <x:c r="O7999" s="2" t="str">
        <x:v>车辆里程查询_20260901-20260930_1024辆_GPS里程.xlsx / AE351</x:v>
      </x:c>
      <x:c r="P7999" s="2" t="str">
        <x:v>车辆纯氢气里程查询_20260901-20260930_1024辆.xlsx / AE928</x:v>
      </x:c>
    </x:row>
    <x:row r="8000" ht="22" customHeight="1">
      <x:c r="A8000" s="2" t="n">
        <x:v>313</x:v>
      </x:c>
      <x:c r="B8000" s="2" t="str">
        <x:v>粤A05106F</x:v>
      </x:c>
      <x:c r="C8000" s="2" t="str">
        <x:v>秦挺</x:v>
      </x:c>
      <x:c r="D8000" s="8" t="d">
        <x:v>2026-09-28T00:00:00.000Z</x:v>
      </x:c>
      <x:c r="E8000" s="7" t="n">
        <x:v>84.2</x:v>
      </x:c>
      <x:c r="F8000" s="7" t="n">
        <x:v>79</x:v>
      </x:c>
      <x:c r="G8000" s="7" t="n">
        <x:v>25.2</x:v>
      </x:c>
      <x:c r="H8000" s="2" t="str">
        <x:v>否</x:v>
      </x:c>
      <x:c r="I8000" s="7" t="n">
        <x:f>IF(AND(ISNUMBER(E8000),ISNUMBER(F8000)),E8000-F8000,"")</x:f>
        <x:v>5.200000000000003</x:v>
      </x:c>
      <x:c r="J8000" s="2" t="str">
        <x:f>IF(H8000="否","不适用",IF(AND(ISNUMBER(E8000),ISNUMBER(F8000)),IF(I8000&gt;'规则与名单'!$B$2,"是","否"),"未判定"))</x:f>
        <x:v>不适用</x:v>
      </x:c>
      <x:c r="K8000" s="2" t="str">
        <x:f>IF(J8000="是",IF(ISNUMBER(F8000),"测试日GPS","缺失"),IF(ISNUMBER(G8000),"非测试日纯氢",IF(AND(H8000="是",J8000="未判定"),IF(ISNUMBER(F8000),"测试名单无纯氢GPS","缺失"),IF(ISNUMBER(E8000),"非测试日仪表","缺失"))))</x:f>
        <x:v>非测试日纯氢</x:v>
      </x:c>
      <x:c r="L8000" s="7" t="n">
        <x:f>IF(K8000="缺失","",IF(K8000="非测试日纯氢",G8000,IF(K8000="非测试日仪表",E8000,F8000)))</x:f>
        <x:v>25.2</x:v>
      </x:c>
      <x:c r="M8000" s="2" t="n">
        <x:f>IF(K8000="缺失",1,0)</x:f>
        <x:v>0</x:v>
      </x:c>
      <x:c r="N8000" s="2" t="str">
        <x:v>车辆里程查询_20260901-20260930_1024辆_仪表里程.xlsx / AF348</x:v>
      </x:c>
      <x:c r="O8000" s="2" t="str">
        <x:v>车辆里程查询_20260901-20260930_1024辆_GPS里程.xlsx / AF351</x:v>
      </x:c>
      <x:c r="P8000" s="2" t="str">
        <x:v>车辆纯氢气里程查询_20260901-20260930_1024辆.xlsx / AF928</x:v>
      </x:c>
    </x:row>
    <x:row r="8001" ht="22" customHeight="1">
      <x:c r="A8001" s="2" t="n">
        <x:v>313</x:v>
      </x:c>
      <x:c r="B8001" s="2" t="str">
        <x:v>粤A05106F</x:v>
      </x:c>
      <x:c r="C8001" s="2" t="str">
        <x:v>秦挺</x:v>
      </x:c>
      <x:c r="D8001" s="8" t="d">
        <x:v>2026-09-29T00:00:00.000Z</x:v>
      </x:c>
      <x:c r="E8001" s="7" t="n">
        <x:v>127.5</x:v>
      </x:c>
      <x:c r="F8001" s="7" t="n">
        <x:v>119.3</x:v>
      </x:c>
      <x:c r="G8001" s="7" t="n">
        <x:v>34.3</x:v>
      </x:c>
      <x:c r="H8001" s="2" t="str">
        <x:v>否</x:v>
      </x:c>
      <x:c r="I8001" s="7" t="n">
        <x:f>IF(AND(ISNUMBER(E8001),ISNUMBER(F8001)),E8001-F8001,"")</x:f>
        <x:v>8.200000000000003</x:v>
      </x:c>
      <x:c r="J8001" s="2" t="str">
        <x:f>IF(H8001="否","不适用",IF(AND(ISNUMBER(E8001),ISNUMBER(F8001)),IF(I8001&gt;'规则与名单'!$B$2,"是","否"),"未判定"))</x:f>
        <x:v>不适用</x:v>
      </x:c>
      <x:c r="K8001" s="2" t="str">
        <x:f>IF(J8001="是",IF(ISNUMBER(F8001),"测试日GPS","缺失"),IF(ISNUMBER(G8001),"非测试日纯氢",IF(AND(H8001="是",J8001="未判定"),IF(ISNUMBER(F8001),"测试名单无纯氢GPS","缺失"),IF(ISNUMBER(E8001),"非测试日仪表","缺失"))))</x:f>
        <x:v>非测试日纯氢</x:v>
      </x:c>
      <x:c r="L8001" s="7" t="n">
        <x:f>IF(K8001="缺失","",IF(K8001="非测试日纯氢",G8001,IF(K8001="非测试日仪表",E8001,F8001)))</x:f>
        <x:v>34.3</x:v>
      </x:c>
      <x:c r="M8001" s="2" t="n">
        <x:f>IF(K8001="缺失",1,0)</x:f>
        <x:v>0</x:v>
      </x:c>
      <x:c r="N8001" s="2" t="str">
        <x:v>车辆里程查询_20260901-20260930_1024辆_仪表里程.xlsx / AG348</x:v>
      </x:c>
      <x:c r="O8001" s="2" t="str">
        <x:v>车辆里程查询_20260901-20260930_1024辆_GPS里程.xlsx / AG351</x:v>
      </x:c>
      <x:c r="P8001" s="2" t="str">
        <x:v>车辆纯氢气里程查询_20260901-20260930_1024辆.xlsx / AG928</x:v>
      </x:c>
    </x:row>
    <x:row r="8002" ht="22" customHeight="1">
      <x:c r="A8002" s="2" t="n">
        <x:v>313</x:v>
      </x:c>
      <x:c r="B8002" s="2" t="str">
        <x:v>粤A05106F</x:v>
      </x:c>
      <x:c r="C8002" s="2" t="str">
        <x:v>秦挺</x:v>
      </x:c>
      <x:c r="D8002" s="8" t="d">
        <x:v>2026-09-30T00:00:00.000Z</x:v>
      </x:c>
      <x:c r="E8002" s="7" t="n">
        <x:v>83.7</x:v>
      </x:c>
      <x:c r="F8002" s="7" t="n">
        <x:v>78.6</x:v>
      </x:c>
      <x:c r="G8002" s="7" t="n">
        <x:v>26.7</x:v>
      </x:c>
      <x:c r="H8002" s="2" t="str">
        <x:v>否</x:v>
      </x:c>
      <x:c r="I8002" s="7" t="n">
        <x:f>IF(AND(ISNUMBER(E8002),ISNUMBER(F8002)),E8002-F8002,"")</x:f>
        <x:v>5.1000000000000085</x:v>
      </x:c>
      <x:c r="J8002" s="2" t="str">
        <x:f>IF(H8002="否","不适用",IF(AND(ISNUMBER(E8002),ISNUMBER(F8002)),IF(I8002&gt;'规则与名单'!$B$2,"是","否"),"未判定"))</x:f>
        <x:v>不适用</x:v>
      </x:c>
      <x:c r="K8002" s="2" t="str">
        <x:f>IF(J8002="是",IF(ISNUMBER(F8002),"测试日GPS","缺失"),IF(ISNUMBER(G8002),"非测试日纯氢",IF(AND(H8002="是",J8002="未判定"),IF(ISNUMBER(F8002),"测试名单无纯氢GPS","缺失"),IF(ISNUMBER(E8002),"非测试日仪表","缺失"))))</x:f>
        <x:v>非测试日纯氢</x:v>
      </x:c>
      <x:c r="L8002" s="7" t="n">
        <x:f>IF(K8002="缺失","",IF(K8002="非测试日纯氢",G8002,IF(K8002="非测试日仪表",E8002,F8002)))</x:f>
        <x:v>26.7</x:v>
      </x:c>
      <x:c r="M8002" s="2" t="n">
        <x:f>IF(K8002="缺失",1,0)</x:f>
        <x:v>0</x:v>
      </x:c>
      <x:c r="N8002" s="2" t="str">
        <x:v>车辆里程查询_20260901-20260930_1024辆_仪表里程.xlsx / AH348</x:v>
      </x:c>
      <x:c r="O8002" s="2" t="str">
        <x:v>车辆里程查询_20260901-20260930_1024辆_GPS里程.xlsx / AH351</x:v>
      </x:c>
      <x:c r="P8002" s="2" t="str">
        <x:v>车辆纯氢气里程查询_20260901-20260930_1024辆.xlsx / AH928</x:v>
      </x:c>
    </x:row>
    <x:row r="8003" ht="22" customHeight="1">
      <x:c r="A8003" s="2" t="n">
        <x:v>314</x:v>
      </x:c>
      <x:c r="B8003" s="2" t="str">
        <x:v>粤A05378F</x:v>
      </x:c>
      <x:c r="C8003" s="2" t="str">
        <x:v>秦挺</x:v>
      </x:c>
      <x:c r="D8003" s="8" t="d">
        <x:v>2026-09-01T00:00:00.000Z</x:v>
      </x:c>
      <x:c r="E8003" s="7" t="n">
        <x:v>364.1</x:v>
      </x:c>
      <x:c r="F8003" s="7" t="n">
        <x:v>458.3</x:v>
      </x:c>
      <x:c r="G8003" s="7" t="n">
        <x:v>310.8</x:v>
      </x:c>
      <x:c r="H8003" s="2" t="str">
        <x:v>否</x:v>
      </x:c>
      <x:c r="I8003" s="7" t="n">
        <x:f>IF(AND(ISNUMBER(E8003),ISNUMBER(F8003)),E8003-F8003,"")</x:f>
        <x:v>-94.19999999999999</x:v>
      </x:c>
      <x:c r="J8003" s="2" t="str">
        <x:f>IF(H8003="否","不适用",IF(AND(ISNUMBER(E8003),ISNUMBER(F8003)),IF(I8003&gt;'规则与名单'!$B$2,"是","否"),"未判定"))</x:f>
        <x:v>不适用</x:v>
      </x:c>
      <x:c r="K8003" s="2" t="str">
        <x:f>IF(J8003="是",IF(ISNUMBER(F8003),"测试日GPS","缺失"),IF(ISNUMBER(G8003),"非测试日纯氢",IF(AND(H8003="是",J8003="未判定"),IF(ISNUMBER(F8003),"测试名单无纯氢GPS","缺失"),IF(ISNUMBER(E8003),"非测试日仪表","缺失"))))</x:f>
        <x:v>非测试日纯氢</x:v>
      </x:c>
      <x:c r="L8003" s="7" t="n">
        <x:f>IF(K8003="缺失","",IF(K8003="非测试日纯氢",G8003,IF(K8003="非测试日仪表",E8003,F8003)))</x:f>
        <x:v>310.8</x:v>
      </x:c>
      <x:c r="M8003" s="2" t="n">
        <x:f>IF(K8003="缺失",1,0)</x:f>
        <x:v>0</x:v>
      </x:c>
      <x:c r="N8003" s="2" t="str">
        <x:v>车辆里程查询_20260901-20260930_1024辆_仪表里程.xlsx / E380</x:v>
      </x:c>
      <x:c r="O8003" s="2" t="str">
        <x:v>车辆里程查询_20260901-20260930_1024辆_GPS里程.xlsx / E382</x:v>
      </x:c>
      <x:c r="P8003" s="2" t="str">
        <x:v>车辆纯氢气里程查询_20260901-20260930_1024辆.xlsx / E946</x:v>
      </x:c>
    </x:row>
    <x:row r="8004" ht="22" customHeight="1">
      <x:c r="A8004" s="2" t="n">
        <x:v>314</x:v>
      </x:c>
      <x:c r="B8004" s="2" t="str">
        <x:v>粤A05378F</x:v>
      </x:c>
      <x:c r="C8004" s="2" t="str">
        <x:v>秦挺</x:v>
      </x:c>
      <x:c r="D8004" s="8" t="d">
        <x:v>2026-09-02T00:00:00.000Z</x:v>
      </x:c>
      <x:c r="E8004" s="7" t="n">
        <x:v>158.6</x:v>
      </x:c>
      <x:c r="F8004" s="7" t="n">
        <x:v>150.3</x:v>
      </x:c>
      <x:c r="G8004" s="7" t="n">
        <x:v>51.4</x:v>
      </x:c>
      <x:c r="H8004" s="2" t="str">
        <x:v>否</x:v>
      </x:c>
      <x:c r="I8004" s="7" t="n">
        <x:f>IF(AND(ISNUMBER(E8004),ISNUMBER(F8004)),E8004-F8004,"")</x:f>
        <x:v>8.299999999999983</x:v>
      </x:c>
      <x:c r="J8004" s="2" t="str">
        <x:f>IF(H8004="否","不适用",IF(AND(ISNUMBER(E8004),ISNUMBER(F8004)),IF(I8004&gt;'规则与名单'!$B$2,"是","否"),"未判定"))</x:f>
        <x:v>不适用</x:v>
      </x:c>
      <x:c r="K8004" s="2" t="str">
        <x:f>IF(J8004="是",IF(ISNUMBER(F8004),"测试日GPS","缺失"),IF(ISNUMBER(G8004),"非测试日纯氢",IF(AND(H8004="是",J8004="未判定"),IF(ISNUMBER(F8004),"测试名单无纯氢GPS","缺失"),IF(ISNUMBER(E8004),"非测试日仪表","缺失"))))</x:f>
        <x:v>非测试日纯氢</x:v>
      </x:c>
      <x:c r="L8004" s="7" t="n">
        <x:f>IF(K8004="缺失","",IF(K8004="非测试日纯氢",G8004,IF(K8004="非测试日仪表",E8004,F8004)))</x:f>
        <x:v>51.4</x:v>
      </x:c>
      <x:c r="M8004" s="2" t="n">
        <x:f>IF(K8004="缺失",1,0)</x:f>
        <x:v>0</x:v>
      </x:c>
      <x:c r="N8004" s="2" t="str">
        <x:v>车辆里程查询_20260901-20260930_1024辆_仪表里程.xlsx / F380</x:v>
      </x:c>
      <x:c r="O8004" s="2" t="str">
        <x:v>车辆里程查询_20260901-20260930_1024辆_GPS里程.xlsx / F382</x:v>
      </x:c>
      <x:c r="P8004" s="2" t="str">
        <x:v>车辆纯氢气里程查询_20260901-20260930_1024辆.xlsx / F946</x:v>
      </x:c>
    </x:row>
    <x:row r="8005" ht="22" customHeight="1">
      <x:c r="A8005" s="2" t="n">
        <x:v>314</x:v>
      </x:c>
      <x:c r="B8005" s="2" t="str">
        <x:v>粤A05378F</x:v>
      </x:c>
      <x:c r="C8005" s="2" t="str">
        <x:v>秦挺</x:v>
      </x:c>
      <x:c r="D8005" s="8" t="d">
        <x:v>2026-09-03T00:00:00.000Z</x:v>
      </x:c>
      <x:c r="E8005" s="7" t="n">
        <x:v>218.7</x:v>
      </x:c>
      <x:c r="F8005" s="7" t="n">
        <x:v>207.5</x:v>
      </x:c>
      <x:c r="G8005" s="7" t="n">
        <x:v>181.1</x:v>
      </x:c>
      <x:c r="H8005" s="2" t="str">
        <x:v>否</x:v>
      </x:c>
      <x:c r="I8005" s="7" t="n">
        <x:f>IF(AND(ISNUMBER(E8005),ISNUMBER(F8005)),E8005-F8005,"")</x:f>
        <x:v>11.199999999999989</x:v>
      </x:c>
      <x:c r="J8005" s="2" t="str">
        <x:f>IF(H8005="否","不适用",IF(AND(ISNUMBER(E8005),ISNUMBER(F8005)),IF(I8005&gt;'规则与名单'!$B$2,"是","否"),"未判定"))</x:f>
        <x:v>不适用</x:v>
      </x:c>
      <x:c r="K8005" s="2" t="str">
        <x:f>IF(J8005="是",IF(ISNUMBER(F8005),"测试日GPS","缺失"),IF(ISNUMBER(G8005),"非测试日纯氢",IF(AND(H8005="是",J8005="未判定"),IF(ISNUMBER(F8005),"测试名单无纯氢GPS","缺失"),IF(ISNUMBER(E8005),"非测试日仪表","缺失"))))</x:f>
        <x:v>非测试日纯氢</x:v>
      </x:c>
      <x:c r="L8005" s="7" t="n">
        <x:f>IF(K8005="缺失","",IF(K8005="非测试日纯氢",G8005,IF(K8005="非测试日仪表",E8005,F8005)))</x:f>
        <x:v>181.1</x:v>
      </x:c>
      <x:c r="M8005" s="2" t="n">
        <x:f>IF(K8005="缺失",1,0)</x:f>
        <x:v>0</x:v>
      </x:c>
      <x:c r="N8005" s="2" t="str">
        <x:v>车辆里程查询_20260901-20260930_1024辆_仪表里程.xlsx / G380</x:v>
      </x:c>
      <x:c r="O8005" s="2" t="str">
        <x:v>车辆里程查询_20260901-20260930_1024辆_GPS里程.xlsx / G382</x:v>
      </x:c>
      <x:c r="P8005" s="2" t="str">
        <x:v>车辆纯氢气里程查询_20260901-20260930_1024辆.xlsx / G946</x:v>
      </x:c>
    </x:row>
    <x:row r="8006" ht="22" customHeight="1">
      <x:c r="A8006" s="2" t="n">
        <x:v>314</x:v>
      </x:c>
      <x:c r="B8006" s="2" t="str">
        <x:v>粤A05378F</x:v>
      </x:c>
      <x:c r="C8006" s="2" t="str">
        <x:v>秦挺</x:v>
      </x:c>
      <x:c r="D8006" s="8" t="d">
        <x:v>2026-09-04T00:00:00.000Z</x:v>
      </x:c>
      <x:c r="E8006" s="7" t="n">
        <x:v>259.7</x:v>
      </x:c>
      <x:c r="F8006" s="7" t="n">
        <x:v>428.7</x:v>
      </x:c>
      <x:c r="G8006" s="7" t="n">
        <x:v>302.1</x:v>
      </x:c>
      <x:c r="H8006" s="2" t="str">
        <x:v>否</x:v>
      </x:c>
      <x:c r="I8006" s="7" t="n">
        <x:f>IF(AND(ISNUMBER(E8006),ISNUMBER(F8006)),E8006-F8006,"")</x:f>
        <x:v>-169</x:v>
      </x:c>
      <x:c r="J8006" s="2" t="str">
        <x:f>IF(H8006="否","不适用",IF(AND(ISNUMBER(E8006),ISNUMBER(F8006)),IF(I8006&gt;'规则与名单'!$B$2,"是","否"),"未判定"))</x:f>
        <x:v>不适用</x:v>
      </x:c>
      <x:c r="K8006" s="2" t="str">
        <x:f>IF(J8006="是",IF(ISNUMBER(F8006),"测试日GPS","缺失"),IF(ISNUMBER(G8006),"非测试日纯氢",IF(AND(H8006="是",J8006="未判定"),IF(ISNUMBER(F8006),"测试名单无纯氢GPS","缺失"),IF(ISNUMBER(E8006),"非测试日仪表","缺失"))))</x:f>
        <x:v>非测试日纯氢</x:v>
      </x:c>
      <x:c r="L8006" s="7" t="n">
        <x:f>IF(K8006="缺失","",IF(K8006="非测试日纯氢",G8006,IF(K8006="非测试日仪表",E8006,F8006)))</x:f>
        <x:v>302.1</x:v>
      </x:c>
      <x:c r="M8006" s="2" t="n">
        <x:f>IF(K8006="缺失",1,0)</x:f>
        <x:v>0</x:v>
      </x:c>
      <x:c r="N8006" s="2" t="str">
        <x:v>车辆里程查询_20260901-20260930_1024辆_仪表里程.xlsx / H380</x:v>
      </x:c>
      <x:c r="O8006" s="2" t="str">
        <x:v>车辆里程查询_20260901-20260930_1024辆_GPS里程.xlsx / H382</x:v>
      </x:c>
      <x:c r="P8006" s="2" t="str">
        <x:v>车辆纯氢气里程查询_20260901-20260930_1024辆.xlsx / H946</x:v>
      </x:c>
    </x:row>
    <x:row r="8007" ht="22" customHeight="1">
      <x:c r="A8007" s="2" t="n">
        <x:v>314</x:v>
      </x:c>
      <x:c r="B8007" s="2" t="str">
        <x:v>粤A05378F</x:v>
      </x:c>
      <x:c r="C8007" s="2" t="str">
        <x:v>秦挺</x:v>
      </x:c>
      <x:c r="D8007" s="8" t="d">
        <x:v>2026-09-05T00:00:00.000Z</x:v>
      </x:c>
      <x:c r="E8007" s="7" t="n">
        <x:v>261.8</x:v>
      </x:c>
      <x:c r="F8007" s="7" t="n">
        <x:v>314.5</x:v>
      </x:c>
      <x:c r="G8007" s="7" t="n">
        <x:v>310.2</x:v>
      </x:c>
      <x:c r="H8007" s="2" t="str">
        <x:v>否</x:v>
      </x:c>
      <x:c r="I8007" s="7" t="n">
        <x:f>IF(AND(ISNUMBER(E8007),ISNUMBER(F8007)),E8007-F8007,"")</x:f>
        <x:v>-52.69999999999999</x:v>
      </x:c>
      <x:c r="J8007" s="2" t="str">
        <x:f>IF(H8007="否","不适用",IF(AND(ISNUMBER(E8007),ISNUMBER(F8007)),IF(I8007&gt;'规则与名单'!$B$2,"是","否"),"未判定"))</x:f>
        <x:v>不适用</x:v>
      </x:c>
      <x:c r="K8007" s="2" t="str">
        <x:f>IF(J8007="是",IF(ISNUMBER(F8007),"测试日GPS","缺失"),IF(ISNUMBER(G8007),"非测试日纯氢",IF(AND(H8007="是",J8007="未判定"),IF(ISNUMBER(F8007),"测试名单无纯氢GPS","缺失"),IF(ISNUMBER(E8007),"非测试日仪表","缺失"))))</x:f>
        <x:v>非测试日纯氢</x:v>
      </x:c>
      <x:c r="L8007" s="7" t="n">
        <x:f>IF(K8007="缺失","",IF(K8007="非测试日纯氢",G8007,IF(K8007="非测试日仪表",E8007,F8007)))</x:f>
        <x:v>310.2</x:v>
      </x:c>
      <x:c r="M8007" s="2" t="n">
        <x:f>IF(K8007="缺失",1,0)</x:f>
        <x:v>0</x:v>
      </x:c>
      <x:c r="N8007" s="2" t="str">
        <x:v>车辆里程查询_20260901-20260930_1024辆_仪表里程.xlsx / I380</x:v>
      </x:c>
      <x:c r="O8007" s="2" t="str">
        <x:v>车辆里程查询_20260901-20260930_1024辆_GPS里程.xlsx / I382</x:v>
      </x:c>
      <x:c r="P8007" s="2" t="str">
        <x:v>车辆纯氢气里程查询_20260901-20260930_1024辆.xlsx / I946</x:v>
      </x:c>
    </x:row>
    <x:row r="8008" ht="22" customHeight="1">
      <x:c r="A8008" s="2" t="n">
        <x:v>314</x:v>
      </x:c>
      <x:c r="B8008" s="2" t="str">
        <x:v>粤A05378F</x:v>
      </x:c>
      <x:c r="C8008" s="2" t="str">
        <x:v>秦挺</x:v>
      </x:c>
      <x:c r="D8008" s="8" t="d">
        <x:v>2026-09-06T00:00:00.000Z</x:v>
      </x:c>
      <x:c r="E8008" s="7" t="n">
        <x:v>267.5</x:v>
      </x:c>
      <x:c r="F8008" s="7" t="n">
        <x:v>4.4</x:v>
      </x:c>
      <x:c r="G8008" s="7" t="n">
        <x:v>3</x:v>
      </x:c>
      <x:c r="H8008" s="2" t="str">
        <x:v>否</x:v>
      </x:c>
      <x:c r="I8008" s="7" t="n">
        <x:f>IF(AND(ISNUMBER(E8008),ISNUMBER(F8008)),E8008-F8008,"")</x:f>
        <x:v>263.1</x:v>
      </x:c>
      <x:c r="J8008" s="2" t="str">
        <x:f>IF(H8008="否","不适用",IF(AND(ISNUMBER(E8008),ISNUMBER(F8008)),IF(I8008&gt;'规则与名单'!$B$2,"是","否"),"未判定"))</x:f>
        <x:v>不适用</x:v>
      </x:c>
      <x:c r="K8008" s="2" t="str">
        <x:f>IF(J8008="是",IF(ISNUMBER(F8008),"测试日GPS","缺失"),IF(ISNUMBER(G8008),"非测试日纯氢",IF(AND(H8008="是",J8008="未判定"),IF(ISNUMBER(F8008),"测试名单无纯氢GPS","缺失"),IF(ISNUMBER(E8008),"非测试日仪表","缺失"))))</x:f>
        <x:v>非测试日纯氢</x:v>
      </x:c>
      <x:c r="L8008" s="7" t="n">
        <x:f>IF(K8008="缺失","",IF(K8008="非测试日纯氢",G8008,IF(K8008="非测试日仪表",E8008,F8008)))</x:f>
        <x:v>3</x:v>
      </x:c>
      <x:c r="M8008" s="2" t="n">
        <x:f>IF(K8008="缺失",1,0)</x:f>
        <x:v>0</x:v>
      </x:c>
      <x:c r="N8008" s="2" t="str">
        <x:v>车辆里程查询_20260901-20260930_1024辆_仪表里程.xlsx / J380</x:v>
      </x:c>
      <x:c r="O8008" s="2" t="str">
        <x:v>车辆里程查询_20260901-20260930_1024辆_GPS里程.xlsx / J382</x:v>
      </x:c>
      <x:c r="P8008" s="2" t="str">
        <x:v>车辆纯氢气里程查询_20260901-20260930_1024辆.xlsx / J946</x:v>
      </x:c>
    </x:row>
    <x:row r="8009" ht="22" customHeight="1">
      <x:c r="A8009" s="2" t="n">
        <x:v>314</x:v>
      </x:c>
      <x:c r="B8009" s="2" t="str">
        <x:v>粤A05378F</x:v>
      </x:c>
      <x:c r="C8009" s="2" t="str">
        <x:v>秦挺</x:v>
      </x:c>
      <x:c r="D8009" s="8" t="d">
        <x:v>2026-09-07T00:00:00.000Z</x:v>
      </x:c>
      <x:c r="E8009" s="7" t="n">
        <x:v>210.1</x:v>
      </x:c>
      <x:c r="F8009" s="7" t="n">
        <x:v>199</x:v>
      </x:c>
      <x:c r="G8009" s="7" t="n">
        <x:v>140.9</x:v>
      </x:c>
      <x:c r="H8009" s="2" t="str">
        <x:v>否</x:v>
      </x:c>
      <x:c r="I8009" s="7" t="n">
        <x:f>IF(AND(ISNUMBER(E8009),ISNUMBER(F8009)),E8009-F8009,"")</x:f>
        <x:v>11.099999999999994</x:v>
      </x:c>
      <x:c r="J8009" s="2" t="str">
        <x:f>IF(H8009="否","不适用",IF(AND(ISNUMBER(E8009),ISNUMBER(F8009)),IF(I8009&gt;'规则与名单'!$B$2,"是","否"),"未判定"))</x:f>
        <x:v>不适用</x:v>
      </x:c>
      <x:c r="K8009" s="2" t="str">
        <x:f>IF(J8009="是",IF(ISNUMBER(F8009),"测试日GPS","缺失"),IF(ISNUMBER(G8009),"非测试日纯氢",IF(AND(H8009="是",J8009="未判定"),IF(ISNUMBER(F8009),"测试名单无纯氢GPS","缺失"),IF(ISNUMBER(E8009),"非测试日仪表","缺失"))))</x:f>
        <x:v>非测试日纯氢</x:v>
      </x:c>
      <x:c r="L8009" s="7" t="n">
        <x:f>IF(K8009="缺失","",IF(K8009="非测试日纯氢",G8009,IF(K8009="非测试日仪表",E8009,F8009)))</x:f>
        <x:v>140.9</x:v>
      </x:c>
      <x:c r="M8009" s="2" t="n">
        <x:f>IF(K8009="缺失",1,0)</x:f>
        <x:v>0</x:v>
      </x:c>
      <x:c r="N8009" s="2" t="str">
        <x:v>车辆里程查询_20260901-20260930_1024辆_仪表里程.xlsx / K380</x:v>
      </x:c>
      <x:c r="O8009" s="2" t="str">
        <x:v>车辆里程查询_20260901-20260930_1024辆_GPS里程.xlsx / K382</x:v>
      </x:c>
      <x:c r="P8009" s="2" t="str">
        <x:v>车辆纯氢气里程查询_20260901-20260930_1024辆.xlsx / K946</x:v>
      </x:c>
    </x:row>
    <x:row r="8010" ht="22" customHeight="1">
      <x:c r="A8010" s="2" t="n">
        <x:v>314</x:v>
      </x:c>
      <x:c r="B8010" s="2" t="str">
        <x:v>粤A05378F</x:v>
      </x:c>
      <x:c r="C8010" s="2" t="str">
        <x:v>秦挺</x:v>
      </x:c>
      <x:c r="D8010" s="8" t="d">
        <x:v>2026-09-08T00:00:00.000Z</x:v>
      </x:c>
      <x:c r="E8010" s="7" t="n">
        <x:v>165.4</x:v>
      </x:c>
      <x:c r="F8010" s="7" t="n">
        <x:v>156.9</x:v>
      </x:c>
      <x:c r="G8010" s="7" t="n">
        <x:v>133.8</x:v>
      </x:c>
      <x:c r="H8010" s="2" t="str">
        <x:v>否</x:v>
      </x:c>
      <x:c r="I8010" s="7" t="n">
        <x:f>IF(AND(ISNUMBER(E8010),ISNUMBER(F8010)),E8010-F8010,"")</x:f>
        <x:v>8.5</x:v>
      </x:c>
      <x:c r="J8010" s="2" t="str">
        <x:f>IF(H8010="否","不适用",IF(AND(ISNUMBER(E8010),ISNUMBER(F8010)),IF(I8010&gt;'规则与名单'!$B$2,"是","否"),"未判定"))</x:f>
        <x:v>不适用</x:v>
      </x:c>
      <x:c r="K8010" s="2" t="str">
        <x:f>IF(J8010="是",IF(ISNUMBER(F8010),"测试日GPS","缺失"),IF(ISNUMBER(G8010),"非测试日纯氢",IF(AND(H8010="是",J8010="未判定"),IF(ISNUMBER(F8010),"测试名单无纯氢GPS","缺失"),IF(ISNUMBER(E8010),"非测试日仪表","缺失"))))</x:f>
        <x:v>非测试日纯氢</x:v>
      </x:c>
      <x:c r="L8010" s="7" t="n">
        <x:f>IF(K8010="缺失","",IF(K8010="非测试日纯氢",G8010,IF(K8010="非测试日仪表",E8010,F8010)))</x:f>
        <x:v>133.8</x:v>
      </x:c>
      <x:c r="M8010" s="2" t="n">
        <x:f>IF(K8010="缺失",1,0)</x:f>
        <x:v>0</x:v>
      </x:c>
      <x:c r="N8010" s="2" t="str">
        <x:v>车辆里程查询_20260901-20260930_1024辆_仪表里程.xlsx / L380</x:v>
      </x:c>
      <x:c r="O8010" s="2" t="str">
        <x:v>车辆里程查询_20260901-20260930_1024辆_GPS里程.xlsx / L382</x:v>
      </x:c>
      <x:c r="P8010" s="2" t="str">
        <x:v>车辆纯氢气里程查询_20260901-20260930_1024辆.xlsx / L946</x:v>
      </x:c>
    </x:row>
    <x:row r="8011" ht="22" customHeight="1">
      <x:c r="A8011" s="2" t="n">
        <x:v>314</x:v>
      </x:c>
      <x:c r="B8011" s="2" t="str">
        <x:v>粤A05378F</x:v>
      </x:c>
      <x:c r="C8011" s="2" t="str">
        <x:v>秦挺</x:v>
      </x:c>
      <x:c r="D8011" s="8" t="d">
        <x:v>2026-09-09T00:00:00.000Z</x:v>
      </x:c>
      <x:c r="E8011" s="7" t="n">
        <x:v>412.1</x:v>
      </x:c>
      <x:c r="F8011" s="7" t="n">
        <x:v>390</x:v>
      </x:c>
      <x:c r="G8011" s="7" t="n">
        <x:v>342.1</x:v>
      </x:c>
      <x:c r="H8011" s="2" t="str">
        <x:v>否</x:v>
      </x:c>
      <x:c r="I8011" s="7" t="n">
        <x:f>IF(AND(ISNUMBER(E8011),ISNUMBER(F8011)),E8011-F8011,"")</x:f>
        <x:v>22.100000000000023</x:v>
      </x:c>
      <x:c r="J8011" s="2" t="str">
        <x:f>IF(H8011="否","不适用",IF(AND(ISNUMBER(E8011),ISNUMBER(F8011)),IF(I8011&gt;'规则与名单'!$B$2,"是","否"),"未判定"))</x:f>
        <x:v>不适用</x:v>
      </x:c>
      <x:c r="K8011" s="2" t="str">
        <x:f>IF(J8011="是",IF(ISNUMBER(F8011),"测试日GPS","缺失"),IF(ISNUMBER(G8011),"非测试日纯氢",IF(AND(H8011="是",J8011="未判定"),IF(ISNUMBER(F8011),"测试名单无纯氢GPS","缺失"),IF(ISNUMBER(E8011),"非测试日仪表","缺失"))))</x:f>
        <x:v>非测试日纯氢</x:v>
      </x:c>
      <x:c r="L8011" s="7" t="n">
        <x:f>IF(K8011="缺失","",IF(K8011="非测试日纯氢",G8011,IF(K8011="非测试日仪表",E8011,F8011)))</x:f>
        <x:v>342.1</x:v>
      </x:c>
      <x:c r="M8011" s="2" t="n">
        <x:f>IF(K8011="缺失",1,0)</x:f>
        <x:v>0</x:v>
      </x:c>
      <x:c r="N8011" s="2" t="str">
        <x:v>车辆里程查询_20260901-20260930_1024辆_仪表里程.xlsx / M380</x:v>
      </x:c>
      <x:c r="O8011" s="2" t="str">
        <x:v>车辆里程查询_20260901-20260930_1024辆_GPS里程.xlsx / M382</x:v>
      </x:c>
      <x:c r="P8011" s="2" t="str">
        <x:v>车辆纯氢气里程查询_20260901-20260930_1024辆.xlsx / M946</x:v>
      </x:c>
    </x:row>
    <x:row r="8012" ht="22" customHeight="1">
      <x:c r="A8012" s="2" t="n">
        <x:v>314</x:v>
      </x:c>
      <x:c r="B8012" s="2" t="str">
        <x:v>粤A05378F</x:v>
      </x:c>
      <x:c r="C8012" s="2" t="str">
        <x:v>秦挺</x:v>
      </x:c>
      <x:c r="D8012" s="8" t="d">
        <x:v>2026-09-10T00:00:00.000Z</x:v>
      </x:c>
      <x:c r="E8012" s="7" t="n">
        <x:v>82.4</x:v>
      </x:c>
      <x:c r="F8012" s="7" t="n">
        <x:v>78.3</x:v>
      </x:c>
      <x:c r="G8012" s="7" t="n">
        <x:v>60.5</x:v>
      </x:c>
      <x:c r="H8012" s="2" t="str">
        <x:v>否</x:v>
      </x:c>
      <x:c r="I8012" s="7" t="n">
        <x:f>IF(AND(ISNUMBER(E8012),ISNUMBER(F8012)),E8012-F8012,"")</x:f>
        <x:v>4.1000000000000085</x:v>
      </x:c>
      <x:c r="J8012" s="2" t="str">
        <x:f>IF(H8012="否","不适用",IF(AND(ISNUMBER(E8012),ISNUMBER(F8012)),IF(I8012&gt;'规则与名单'!$B$2,"是","否"),"未判定"))</x:f>
        <x:v>不适用</x:v>
      </x:c>
      <x:c r="K8012" s="2" t="str">
        <x:f>IF(J8012="是",IF(ISNUMBER(F8012),"测试日GPS","缺失"),IF(ISNUMBER(G8012),"非测试日纯氢",IF(AND(H8012="是",J8012="未判定"),IF(ISNUMBER(F8012),"测试名单无纯氢GPS","缺失"),IF(ISNUMBER(E8012),"非测试日仪表","缺失"))))</x:f>
        <x:v>非测试日纯氢</x:v>
      </x:c>
      <x:c r="L8012" s="7" t="n">
        <x:f>IF(K8012="缺失","",IF(K8012="非测试日纯氢",G8012,IF(K8012="非测试日仪表",E8012,F8012)))</x:f>
        <x:v>60.5</x:v>
      </x:c>
      <x:c r="M8012" s="2" t="n">
        <x:f>IF(K8012="缺失",1,0)</x:f>
        <x:v>0</x:v>
      </x:c>
      <x:c r="N8012" s="2" t="str">
        <x:v>车辆里程查询_20260901-20260930_1024辆_仪表里程.xlsx / N380</x:v>
      </x:c>
      <x:c r="O8012" s="2" t="str">
        <x:v>车辆里程查询_20260901-20260930_1024辆_GPS里程.xlsx / N382</x:v>
      </x:c>
      <x:c r="P8012" s="2" t="str">
        <x:v>车辆纯氢气里程查询_20260901-20260930_1024辆.xlsx / N946</x:v>
      </x:c>
    </x:row>
    <x:row r="8013" ht="22" customHeight="1">
      <x:c r="A8013" s="2" t="n">
        <x:v>314</x:v>
      </x:c>
      <x:c r="B8013" s="2" t="str">
        <x:v>粤A05378F</x:v>
      </x:c>
      <x:c r="C8013" s="2" t="str">
        <x:v>秦挺</x:v>
      </x:c>
      <x:c r="D8013" s="8" t="d">
        <x:v>2026-09-11T00:00:00.000Z</x:v>
      </x:c>
      <x:c r="E8013" s="7" t="n">
        <x:v>392</x:v>
      </x:c>
      <x:c r="F8013" s="7" t="n">
        <x:v>376.4</x:v>
      </x:c>
      <x:c r="G8013" s="7" t="n">
        <x:v>379.9</x:v>
      </x:c>
      <x:c r="H8013" s="2" t="str">
        <x:v>否</x:v>
      </x:c>
      <x:c r="I8013" s="7" t="n">
        <x:f>IF(AND(ISNUMBER(E8013),ISNUMBER(F8013)),E8013-F8013,"")</x:f>
        <x:v>15.600000000000023</x:v>
      </x:c>
      <x:c r="J8013" s="2" t="str">
        <x:f>IF(H8013="否","不适用",IF(AND(ISNUMBER(E8013),ISNUMBER(F8013)),IF(I8013&gt;'规则与名单'!$B$2,"是","否"),"未判定"))</x:f>
        <x:v>不适用</x:v>
      </x:c>
      <x:c r="K8013" s="2" t="str">
        <x:f>IF(J8013="是",IF(ISNUMBER(F8013),"测试日GPS","缺失"),IF(ISNUMBER(G8013),"非测试日纯氢",IF(AND(H8013="是",J8013="未判定"),IF(ISNUMBER(F8013),"测试名单无纯氢GPS","缺失"),IF(ISNUMBER(E8013),"非测试日仪表","缺失"))))</x:f>
        <x:v>非测试日纯氢</x:v>
      </x:c>
      <x:c r="L8013" s="7" t="n">
        <x:f>IF(K8013="缺失","",IF(K8013="非测试日纯氢",G8013,IF(K8013="非测试日仪表",E8013,F8013)))</x:f>
        <x:v>379.9</x:v>
      </x:c>
      <x:c r="M8013" s="2" t="n">
        <x:f>IF(K8013="缺失",1,0)</x:f>
        <x:v>0</x:v>
      </x:c>
      <x:c r="N8013" s="2" t="str">
        <x:v>车辆里程查询_20260901-20260930_1024辆_仪表里程.xlsx / O380</x:v>
      </x:c>
      <x:c r="O8013" s="2" t="str">
        <x:v>车辆里程查询_20260901-20260930_1024辆_GPS里程.xlsx / O382</x:v>
      </x:c>
      <x:c r="P8013" s="2" t="str">
        <x:v>车辆纯氢气里程查询_20260901-20260930_1024辆.xlsx / O946</x:v>
      </x:c>
    </x:row>
    <x:row r="8014" ht="22" customHeight="1">
      <x:c r="A8014" s="2" t="n">
        <x:v>314</x:v>
      </x:c>
      <x:c r="B8014" s="2" t="str">
        <x:v>粤A05378F</x:v>
      </x:c>
      <x:c r="C8014" s="2" t="str">
        <x:v>秦挺</x:v>
      </x:c>
      <x:c r="D8014" s="8" t="d">
        <x:v>2026-09-12T00:00:00.000Z</x:v>
      </x:c>
      <x:c r="E8014" s="7" t="n">
        <x:v>273.7</x:v>
      </x:c>
      <x:c r="F8014" s="7" t="n">
        <x:v>274.2</x:v>
      </x:c>
      <x:c r="G8014" s="7" t="n">
        <x:v>249.2</x:v>
      </x:c>
      <x:c r="H8014" s="2" t="str">
        <x:v>否</x:v>
      </x:c>
      <x:c r="I8014" s="7" t="n">
        <x:f>IF(AND(ISNUMBER(E8014),ISNUMBER(F8014)),E8014-F8014,"")</x:f>
        <x:v>-0.5</x:v>
      </x:c>
      <x:c r="J8014" s="2" t="str">
        <x:f>IF(H8014="否","不适用",IF(AND(ISNUMBER(E8014),ISNUMBER(F8014)),IF(I8014&gt;'规则与名单'!$B$2,"是","否"),"未判定"))</x:f>
        <x:v>不适用</x:v>
      </x:c>
      <x:c r="K8014" s="2" t="str">
        <x:f>IF(J8014="是",IF(ISNUMBER(F8014),"测试日GPS","缺失"),IF(ISNUMBER(G8014),"非测试日纯氢",IF(AND(H8014="是",J8014="未判定"),IF(ISNUMBER(F8014),"测试名单无纯氢GPS","缺失"),IF(ISNUMBER(E8014),"非测试日仪表","缺失"))))</x:f>
        <x:v>非测试日纯氢</x:v>
      </x:c>
      <x:c r="L8014" s="7" t="n">
        <x:f>IF(K8014="缺失","",IF(K8014="非测试日纯氢",G8014,IF(K8014="非测试日仪表",E8014,F8014)))</x:f>
        <x:v>249.2</x:v>
      </x:c>
      <x:c r="M8014" s="2" t="n">
        <x:f>IF(K8014="缺失",1,0)</x:f>
        <x:v>0</x:v>
      </x:c>
      <x:c r="N8014" s="2" t="str">
        <x:v>车辆里程查询_20260901-20260930_1024辆_仪表里程.xlsx / P380</x:v>
      </x:c>
      <x:c r="O8014" s="2" t="str">
        <x:v>车辆里程查询_20260901-20260930_1024辆_GPS里程.xlsx / P382</x:v>
      </x:c>
      <x:c r="P8014" s="2" t="str">
        <x:v>车辆纯氢气里程查询_20260901-20260930_1024辆.xlsx / P946</x:v>
      </x:c>
    </x:row>
    <x:row r="8015" ht="22" customHeight="1">
      <x:c r="A8015" s="2" t="n">
        <x:v>314</x:v>
      </x:c>
      <x:c r="B8015" s="2" t="str">
        <x:v>粤A05378F</x:v>
      </x:c>
      <x:c r="C8015" s="2" t="str">
        <x:v>秦挺</x:v>
      </x:c>
      <x:c r="D8015" s="8" t="d">
        <x:v>2026-09-13T00:00:00.000Z</x:v>
      </x:c>
      <x:c r="E8015" s="7" t="n">
        <x:v>205.8</x:v>
      </x:c>
      <x:c r="F8015" s="7" t="n">
        <x:v>174.7</x:v>
      </x:c>
      <x:c r="G8015" s="7" t="n">
        <x:v>150.3</x:v>
      </x:c>
      <x:c r="H8015" s="2" t="str">
        <x:v>否</x:v>
      </x:c>
      <x:c r="I8015" s="7" t="n">
        <x:f>IF(AND(ISNUMBER(E8015),ISNUMBER(F8015)),E8015-F8015,"")</x:f>
        <x:v>31.100000000000023</x:v>
      </x:c>
      <x:c r="J8015" s="2" t="str">
        <x:f>IF(H8015="否","不适用",IF(AND(ISNUMBER(E8015),ISNUMBER(F8015)),IF(I8015&gt;'规则与名单'!$B$2,"是","否"),"未判定"))</x:f>
        <x:v>不适用</x:v>
      </x:c>
      <x:c r="K8015" s="2" t="str">
        <x:f>IF(J8015="是",IF(ISNUMBER(F8015),"测试日GPS","缺失"),IF(ISNUMBER(G8015),"非测试日纯氢",IF(AND(H8015="是",J8015="未判定"),IF(ISNUMBER(F8015),"测试名单无纯氢GPS","缺失"),IF(ISNUMBER(E8015),"非测试日仪表","缺失"))))</x:f>
        <x:v>非测试日纯氢</x:v>
      </x:c>
      <x:c r="L8015" s="7" t="n">
        <x:f>IF(K8015="缺失","",IF(K8015="非测试日纯氢",G8015,IF(K8015="非测试日仪表",E8015,F8015)))</x:f>
        <x:v>150.3</x:v>
      </x:c>
      <x:c r="M8015" s="2" t="n">
        <x:f>IF(K8015="缺失",1,0)</x:f>
        <x:v>0</x:v>
      </x:c>
      <x:c r="N8015" s="2" t="str">
        <x:v>车辆里程查询_20260901-20260930_1024辆_仪表里程.xlsx / Q380</x:v>
      </x:c>
      <x:c r="O8015" s="2" t="str">
        <x:v>车辆里程查询_20260901-20260930_1024辆_GPS里程.xlsx / Q382</x:v>
      </x:c>
      <x:c r="P8015" s="2" t="str">
        <x:v>车辆纯氢气里程查询_20260901-20260930_1024辆.xlsx / Q946</x:v>
      </x:c>
    </x:row>
    <x:row r="8016" ht="22" customHeight="1">
      <x:c r="A8016" s="2" t="n">
        <x:v>314</x:v>
      </x:c>
      <x:c r="B8016" s="2" t="str">
        <x:v>粤A05378F</x:v>
      </x:c>
      <x:c r="C8016" s="2" t="str">
        <x:v>秦挺</x:v>
      </x:c>
      <x:c r="D8016" s="8" t="d">
        <x:v>2026-09-14T00:00:00.000Z</x:v>
      </x:c>
      <x:c r="E8016" s="7" t="n">
        <x:v>306.5</x:v>
      </x:c>
      <x:c r="F8016" s="7" t="n">
        <x:v>289.7</x:v>
      </x:c>
      <x:c r="G8016" s="7" t="n">
        <x:v>224.4</x:v>
      </x:c>
      <x:c r="H8016" s="2" t="str">
        <x:v>否</x:v>
      </x:c>
      <x:c r="I8016" s="7" t="n">
        <x:f>IF(AND(ISNUMBER(E8016),ISNUMBER(F8016)),E8016-F8016,"")</x:f>
        <x:v>16.80000000000001</x:v>
      </x:c>
      <x:c r="J8016" s="2" t="str">
        <x:f>IF(H8016="否","不适用",IF(AND(ISNUMBER(E8016),ISNUMBER(F8016)),IF(I8016&gt;'规则与名单'!$B$2,"是","否"),"未判定"))</x:f>
        <x:v>不适用</x:v>
      </x:c>
      <x:c r="K8016" s="2" t="str">
        <x:f>IF(J8016="是",IF(ISNUMBER(F8016),"测试日GPS","缺失"),IF(ISNUMBER(G8016),"非测试日纯氢",IF(AND(H8016="是",J8016="未判定"),IF(ISNUMBER(F8016),"测试名单无纯氢GPS","缺失"),IF(ISNUMBER(E8016),"非测试日仪表","缺失"))))</x:f>
        <x:v>非测试日纯氢</x:v>
      </x:c>
      <x:c r="L8016" s="7" t="n">
        <x:f>IF(K8016="缺失","",IF(K8016="非测试日纯氢",G8016,IF(K8016="非测试日仪表",E8016,F8016)))</x:f>
        <x:v>224.4</x:v>
      </x:c>
      <x:c r="M8016" s="2" t="n">
        <x:f>IF(K8016="缺失",1,0)</x:f>
        <x:v>0</x:v>
      </x:c>
      <x:c r="N8016" s="2" t="str">
        <x:v>车辆里程查询_20260901-20260930_1024辆_仪表里程.xlsx / R380</x:v>
      </x:c>
      <x:c r="O8016" s="2" t="str">
        <x:v>车辆里程查询_20260901-20260930_1024辆_GPS里程.xlsx / R382</x:v>
      </x:c>
      <x:c r="P8016" s="2" t="str">
        <x:v>车辆纯氢气里程查询_20260901-20260930_1024辆.xlsx / R946</x:v>
      </x:c>
    </x:row>
    <x:row r="8017" ht="22" customHeight="1">
      <x:c r="A8017" s="2" t="n">
        <x:v>314</x:v>
      </x:c>
      <x:c r="B8017" s="2" t="str">
        <x:v>粤A05378F</x:v>
      </x:c>
      <x:c r="C8017" s="2" t="str">
        <x:v>秦挺</x:v>
      </x:c>
      <x:c r="D8017" s="8" t="d">
        <x:v>2026-09-15T00:00:00.000Z</x:v>
      </x:c>
      <x:c r="E8017" s="7" t="n">
        <x:v>258.4</x:v>
      </x:c>
      <x:c r="F8017" s="7" t="n">
        <x:v>243.9</x:v>
      </x:c>
      <x:c r="G8017" s="7" t="n">
        <x:v>193.9</x:v>
      </x:c>
      <x:c r="H8017" s="2" t="str">
        <x:v>否</x:v>
      </x:c>
      <x:c r="I8017" s="7" t="n">
        <x:f>IF(AND(ISNUMBER(E8017),ISNUMBER(F8017)),E8017-F8017,"")</x:f>
        <x:v>14.499999999999972</x:v>
      </x:c>
      <x:c r="J8017" s="2" t="str">
        <x:f>IF(H8017="否","不适用",IF(AND(ISNUMBER(E8017),ISNUMBER(F8017)),IF(I8017&gt;'规则与名单'!$B$2,"是","否"),"未判定"))</x:f>
        <x:v>不适用</x:v>
      </x:c>
      <x:c r="K8017" s="2" t="str">
        <x:f>IF(J8017="是",IF(ISNUMBER(F8017),"测试日GPS","缺失"),IF(ISNUMBER(G8017),"非测试日纯氢",IF(AND(H8017="是",J8017="未判定"),IF(ISNUMBER(F8017),"测试名单无纯氢GPS","缺失"),IF(ISNUMBER(E8017),"非测试日仪表","缺失"))))</x:f>
        <x:v>非测试日纯氢</x:v>
      </x:c>
      <x:c r="L8017" s="7" t="n">
        <x:f>IF(K8017="缺失","",IF(K8017="非测试日纯氢",G8017,IF(K8017="非测试日仪表",E8017,F8017)))</x:f>
        <x:v>193.9</x:v>
      </x:c>
      <x:c r="M8017" s="2" t="n">
        <x:f>IF(K8017="缺失",1,0)</x:f>
        <x:v>0</x:v>
      </x:c>
      <x:c r="N8017" s="2" t="str">
        <x:v>车辆里程查询_20260901-20260930_1024辆_仪表里程.xlsx / S380</x:v>
      </x:c>
      <x:c r="O8017" s="2" t="str">
        <x:v>车辆里程查询_20260901-20260930_1024辆_GPS里程.xlsx / S382</x:v>
      </x:c>
      <x:c r="P8017" s="2" t="str">
        <x:v>车辆纯氢气里程查询_20260901-20260930_1024辆.xlsx / S946</x:v>
      </x:c>
    </x:row>
    <x:row r="8018" ht="22" customHeight="1">
      <x:c r="A8018" s="2" t="n">
        <x:v>314</x:v>
      </x:c>
      <x:c r="B8018" s="2" t="str">
        <x:v>粤A05378F</x:v>
      </x:c>
      <x:c r="C8018" s="2" t="str">
        <x:v>秦挺</x:v>
      </x:c>
      <x:c r="D8018" s="8" t="d">
        <x:v>2026-09-16T00:00:00.000Z</x:v>
      </x:c>
      <x:c r="E8018" s="7" t="n">
        <x:v>617.3</x:v>
      </x:c>
      <x:c r="F8018" s="7" t="n">
        <x:v>583.8</x:v>
      </x:c>
      <x:c r="G8018" s="7" t="n">
        <x:v>616.8</x:v>
      </x:c>
      <x:c r="H8018" s="2" t="str">
        <x:v>否</x:v>
      </x:c>
      <x:c r="I8018" s="7" t="n">
        <x:f>IF(AND(ISNUMBER(E8018),ISNUMBER(F8018)),E8018-F8018,"")</x:f>
        <x:v>33.5</x:v>
      </x:c>
      <x:c r="J8018" s="2" t="str">
        <x:f>IF(H8018="否","不适用",IF(AND(ISNUMBER(E8018),ISNUMBER(F8018)),IF(I8018&gt;'规则与名单'!$B$2,"是","否"),"未判定"))</x:f>
        <x:v>不适用</x:v>
      </x:c>
      <x:c r="K8018" s="2" t="str">
        <x:f>IF(J8018="是",IF(ISNUMBER(F8018),"测试日GPS","缺失"),IF(ISNUMBER(G8018),"非测试日纯氢",IF(AND(H8018="是",J8018="未判定"),IF(ISNUMBER(F8018),"测试名单无纯氢GPS","缺失"),IF(ISNUMBER(E8018),"非测试日仪表","缺失"))))</x:f>
        <x:v>非测试日纯氢</x:v>
      </x:c>
      <x:c r="L8018" s="7" t="n">
        <x:f>IF(K8018="缺失","",IF(K8018="非测试日纯氢",G8018,IF(K8018="非测试日仪表",E8018,F8018)))</x:f>
        <x:v>616.8</x:v>
      </x:c>
      <x:c r="M8018" s="2" t="n">
        <x:f>IF(K8018="缺失",1,0)</x:f>
        <x:v>0</x:v>
      </x:c>
      <x:c r="N8018" s="2" t="str">
        <x:v>车辆里程查询_20260901-20260930_1024辆_仪表里程.xlsx / T380</x:v>
      </x:c>
      <x:c r="O8018" s="2" t="str">
        <x:v>车辆里程查询_20260901-20260930_1024辆_GPS里程.xlsx / T382</x:v>
      </x:c>
      <x:c r="P8018" s="2" t="str">
        <x:v>车辆纯氢气里程查询_20260901-20260930_1024辆.xlsx / T946</x:v>
      </x:c>
    </x:row>
    <x:row r="8019" ht="22" customHeight="1">
      <x:c r="A8019" s="2" t="n">
        <x:v>314</x:v>
      </x:c>
      <x:c r="B8019" s="2" t="str">
        <x:v>粤A05378F</x:v>
      </x:c>
      <x:c r="C8019" s="2" t="str">
        <x:v>秦挺</x:v>
      </x:c>
      <x:c r="D8019" s="8" t="d">
        <x:v>2026-09-17T00:00:00.000Z</x:v>
      </x:c>
      <x:c r="E8019" s="7" t="n">
        <x:v>287.2</x:v>
      </x:c>
      <x:c r="F8019" s="7" t="n">
        <x:v>272.5</x:v>
      </x:c>
      <x:c r="G8019" s="7" t="n">
        <x:v>229.4</x:v>
      </x:c>
      <x:c r="H8019" s="2" t="str">
        <x:v>否</x:v>
      </x:c>
      <x:c r="I8019" s="7" t="n">
        <x:f>IF(AND(ISNUMBER(E8019),ISNUMBER(F8019)),E8019-F8019,"")</x:f>
        <x:v>14.699999999999989</x:v>
      </x:c>
      <x:c r="J8019" s="2" t="str">
        <x:f>IF(H8019="否","不适用",IF(AND(ISNUMBER(E8019),ISNUMBER(F8019)),IF(I8019&gt;'规则与名单'!$B$2,"是","否"),"未判定"))</x:f>
        <x:v>不适用</x:v>
      </x:c>
      <x:c r="K8019" s="2" t="str">
        <x:f>IF(J8019="是",IF(ISNUMBER(F8019),"测试日GPS","缺失"),IF(ISNUMBER(G8019),"非测试日纯氢",IF(AND(H8019="是",J8019="未判定"),IF(ISNUMBER(F8019),"测试名单无纯氢GPS","缺失"),IF(ISNUMBER(E8019),"非测试日仪表","缺失"))))</x:f>
        <x:v>非测试日纯氢</x:v>
      </x:c>
      <x:c r="L8019" s="7" t="n">
        <x:f>IF(K8019="缺失","",IF(K8019="非测试日纯氢",G8019,IF(K8019="非测试日仪表",E8019,F8019)))</x:f>
        <x:v>229.4</x:v>
      </x:c>
      <x:c r="M8019" s="2" t="n">
        <x:f>IF(K8019="缺失",1,0)</x:f>
        <x:v>0</x:v>
      </x:c>
      <x:c r="N8019" s="2" t="str">
        <x:v>车辆里程查询_20260901-20260930_1024辆_仪表里程.xlsx / U380</x:v>
      </x:c>
      <x:c r="O8019" s="2" t="str">
        <x:v>车辆里程查询_20260901-20260930_1024辆_GPS里程.xlsx / U382</x:v>
      </x:c>
      <x:c r="P8019" s="2" t="str">
        <x:v>车辆纯氢气里程查询_20260901-20260930_1024辆.xlsx / U946</x:v>
      </x:c>
    </x:row>
    <x:row r="8020" ht="22" customHeight="1">
      <x:c r="A8020" s="2" t="n">
        <x:v>314</x:v>
      </x:c>
      <x:c r="B8020" s="2" t="str">
        <x:v>粤A05378F</x:v>
      </x:c>
      <x:c r="C8020" s="2" t="str">
        <x:v>秦挺</x:v>
      </x:c>
      <x:c r="D8020" s="8" t="d">
        <x:v>2026-09-18T00:00:00.000Z</x:v>
      </x:c>
      <x:c r="E8020" s="7" t="n">
        <x:v>258.4</x:v>
      </x:c>
      <x:c r="F8020" s="7" t="n">
        <x:v>245</x:v>
      </x:c>
      <x:c r="G8020" s="7" t="n">
        <x:v>127.7</x:v>
      </x:c>
      <x:c r="H8020" s="2" t="str">
        <x:v>否</x:v>
      </x:c>
      <x:c r="I8020" s="7" t="n">
        <x:f>IF(AND(ISNUMBER(E8020),ISNUMBER(F8020)),E8020-F8020,"")</x:f>
        <x:v>13.399999999999977</x:v>
      </x:c>
      <x:c r="J8020" s="2" t="str">
        <x:f>IF(H8020="否","不适用",IF(AND(ISNUMBER(E8020),ISNUMBER(F8020)),IF(I8020&gt;'规则与名单'!$B$2,"是","否"),"未判定"))</x:f>
        <x:v>不适用</x:v>
      </x:c>
      <x:c r="K8020" s="2" t="str">
        <x:f>IF(J8020="是",IF(ISNUMBER(F8020),"测试日GPS","缺失"),IF(ISNUMBER(G8020),"非测试日纯氢",IF(AND(H8020="是",J8020="未判定"),IF(ISNUMBER(F8020),"测试名单无纯氢GPS","缺失"),IF(ISNUMBER(E8020),"非测试日仪表","缺失"))))</x:f>
        <x:v>非测试日纯氢</x:v>
      </x:c>
      <x:c r="L8020" s="7" t="n">
        <x:f>IF(K8020="缺失","",IF(K8020="非测试日纯氢",G8020,IF(K8020="非测试日仪表",E8020,F8020)))</x:f>
        <x:v>127.7</x:v>
      </x:c>
      <x:c r="M8020" s="2" t="n">
        <x:f>IF(K8020="缺失",1,0)</x:f>
        <x:v>0</x:v>
      </x:c>
      <x:c r="N8020" s="2" t="str">
        <x:v>车辆里程查询_20260901-20260930_1024辆_仪表里程.xlsx / V380</x:v>
      </x:c>
      <x:c r="O8020" s="2" t="str">
        <x:v>车辆里程查询_20260901-20260930_1024辆_GPS里程.xlsx / V382</x:v>
      </x:c>
      <x:c r="P8020" s="2" t="str">
        <x:v>车辆纯氢气里程查询_20260901-20260930_1024辆.xlsx / V946</x:v>
      </x:c>
    </x:row>
    <x:row r="8021" ht="22" customHeight="1">
      <x:c r="A8021" s="2" t="n">
        <x:v>314</x:v>
      </x:c>
      <x:c r="B8021" s="2" t="str">
        <x:v>粤A05378F</x:v>
      </x:c>
      <x:c r="C8021" s="2" t="str">
        <x:v>秦挺</x:v>
      </x:c>
      <x:c r="D8021" s="8" t="d">
        <x:v>2026-09-19T00:00:00.000Z</x:v>
      </x:c>
      <x:c r="E8021" s="7" t="n">
        <x:v>186.2</x:v>
      </x:c>
      <x:c r="F8021" s="7" t="n">
        <x:v>176.5</x:v>
      </x:c>
      <x:c r="G8021" s="7" t="n">
        <x:v>168.1</x:v>
      </x:c>
      <x:c r="H8021" s="2" t="str">
        <x:v>否</x:v>
      </x:c>
      <x:c r="I8021" s="7" t="n">
        <x:f>IF(AND(ISNUMBER(E8021),ISNUMBER(F8021)),E8021-F8021,"")</x:f>
        <x:v>9.699999999999989</x:v>
      </x:c>
      <x:c r="J8021" s="2" t="str">
        <x:f>IF(H8021="否","不适用",IF(AND(ISNUMBER(E8021),ISNUMBER(F8021)),IF(I8021&gt;'规则与名单'!$B$2,"是","否"),"未判定"))</x:f>
        <x:v>不适用</x:v>
      </x:c>
      <x:c r="K8021" s="2" t="str">
        <x:f>IF(J8021="是",IF(ISNUMBER(F8021),"测试日GPS","缺失"),IF(ISNUMBER(G8021),"非测试日纯氢",IF(AND(H8021="是",J8021="未判定"),IF(ISNUMBER(F8021),"测试名单无纯氢GPS","缺失"),IF(ISNUMBER(E8021),"非测试日仪表","缺失"))))</x:f>
        <x:v>非测试日纯氢</x:v>
      </x:c>
      <x:c r="L8021" s="7" t="n">
        <x:f>IF(K8021="缺失","",IF(K8021="非测试日纯氢",G8021,IF(K8021="非测试日仪表",E8021,F8021)))</x:f>
        <x:v>168.1</x:v>
      </x:c>
      <x:c r="M8021" s="2" t="n">
        <x:f>IF(K8021="缺失",1,0)</x:f>
        <x:v>0</x:v>
      </x:c>
      <x:c r="N8021" s="2" t="str">
        <x:v>车辆里程查询_20260901-20260930_1024辆_仪表里程.xlsx / W380</x:v>
      </x:c>
      <x:c r="O8021" s="2" t="str">
        <x:v>车辆里程查询_20260901-20260930_1024辆_GPS里程.xlsx / W382</x:v>
      </x:c>
      <x:c r="P8021" s="2" t="str">
        <x:v>车辆纯氢气里程查询_20260901-20260930_1024辆.xlsx / W946</x:v>
      </x:c>
    </x:row>
    <x:row r="8022" ht="22" customHeight="1">
      <x:c r="A8022" s="2" t="n">
        <x:v>314</x:v>
      </x:c>
      <x:c r="B8022" s="2" t="str">
        <x:v>粤A05378F</x:v>
      </x:c>
      <x:c r="C8022" s="2" t="str">
        <x:v>秦挺</x:v>
      </x:c>
      <x:c r="D8022" s="8" t="d">
        <x:v>2026-09-20T00:00:00.000Z</x:v>
      </x:c>
      <x:c r="E8022" s="7" t="n">
        <x:v>223.6</x:v>
      </x:c>
      <x:c r="F8022" s="7" t="n">
        <x:v>212.8</x:v>
      </x:c>
      <x:c r="G8022" s="7" t="n">
        <x:v>221.8</x:v>
      </x:c>
      <x:c r="H8022" s="2" t="str">
        <x:v>否</x:v>
      </x:c>
      <x:c r="I8022" s="7" t="n">
        <x:f>IF(AND(ISNUMBER(E8022),ISNUMBER(F8022)),E8022-F8022,"")</x:f>
        <x:v>10.799999999999983</x:v>
      </x:c>
      <x:c r="J8022" s="2" t="str">
        <x:f>IF(H8022="否","不适用",IF(AND(ISNUMBER(E8022),ISNUMBER(F8022)),IF(I8022&gt;'规则与名单'!$B$2,"是","否"),"未判定"))</x:f>
        <x:v>不适用</x:v>
      </x:c>
      <x:c r="K8022" s="2" t="str">
        <x:f>IF(J8022="是",IF(ISNUMBER(F8022),"测试日GPS","缺失"),IF(ISNUMBER(G8022),"非测试日纯氢",IF(AND(H8022="是",J8022="未判定"),IF(ISNUMBER(F8022),"测试名单无纯氢GPS","缺失"),IF(ISNUMBER(E8022),"非测试日仪表","缺失"))))</x:f>
        <x:v>非测试日纯氢</x:v>
      </x:c>
      <x:c r="L8022" s="7" t="n">
        <x:f>IF(K8022="缺失","",IF(K8022="非测试日纯氢",G8022,IF(K8022="非测试日仪表",E8022,F8022)))</x:f>
        <x:v>221.8</x:v>
      </x:c>
      <x:c r="M8022" s="2" t="n">
        <x:f>IF(K8022="缺失",1,0)</x:f>
        <x:v>0</x:v>
      </x:c>
      <x:c r="N8022" s="2" t="str">
        <x:v>车辆里程查询_20260901-20260930_1024辆_仪表里程.xlsx / X380</x:v>
      </x:c>
      <x:c r="O8022" s="2" t="str">
        <x:v>车辆里程查询_20260901-20260930_1024辆_GPS里程.xlsx / X382</x:v>
      </x:c>
      <x:c r="P8022" s="2" t="str">
        <x:v>车辆纯氢气里程查询_20260901-20260930_1024辆.xlsx / X946</x:v>
      </x:c>
    </x:row>
    <x:row r="8023" ht="22" customHeight="1">
      <x:c r="A8023" s="2" t="n">
        <x:v>314</x:v>
      </x:c>
      <x:c r="B8023" s="2" t="str">
        <x:v>粤A05378F</x:v>
      </x:c>
      <x:c r="C8023" s="2" t="str">
        <x:v>秦挺</x:v>
      </x:c>
      <x:c r="D8023" s="8" t="d">
        <x:v>2026-09-21T00:00:00.000Z</x:v>
      </x:c>
      <x:c r="E8023" s="7" t="n">
        <x:v>104.8</x:v>
      </x:c>
      <x:c r="F8023" s="7" t="n">
        <x:v>99.4</x:v>
      </x:c>
      <x:c r="G8023" s="7" t="n">
        <x:v>47.4</x:v>
      </x:c>
      <x:c r="H8023" s="2" t="str">
        <x:v>否</x:v>
      </x:c>
      <x:c r="I8023" s="7" t="n">
        <x:f>IF(AND(ISNUMBER(E8023),ISNUMBER(F8023)),E8023-F8023,"")</x:f>
        <x:v>5.3999999999999915</x:v>
      </x:c>
      <x:c r="J8023" s="2" t="str">
        <x:f>IF(H8023="否","不适用",IF(AND(ISNUMBER(E8023),ISNUMBER(F8023)),IF(I8023&gt;'规则与名单'!$B$2,"是","否"),"未判定"))</x:f>
        <x:v>不适用</x:v>
      </x:c>
      <x:c r="K8023" s="2" t="str">
        <x:f>IF(J8023="是",IF(ISNUMBER(F8023),"测试日GPS","缺失"),IF(ISNUMBER(G8023),"非测试日纯氢",IF(AND(H8023="是",J8023="未判定"),IF(ISNUMBER(F8023),"测试名单无纯氢GPS","缺失"),IF(ISNUMBER(E8023),"非测试日仪表","缺失"))))</x:f>
        <x:v>非测试日纯氢</x:v>
      </x:c>
      <x:c r="L8023" s="7" t="n">
        <x:f>IF(K8023="缺失","",IF(K8023="非测试日纯氢",G8023,IF(K8023="非测试日仪表",E8023,F8023)))</x:f>
        <x:v>47.4</x:v>
      </x:c>
      <x:c r="M8023" s="2" t="n">
        <x:f>IF(K8023="缺失",1,0)</x:f>
        <x:v>0</x:v>
      </x:c>
      <x:c r="N8023" s="2" t="str">
        <x:v>车辆里程查询_20260901-20260930_1024辆_仪表里程.xlsx / Y380</x:v>
      </x:c>
      <x:c r="O8023" s="2" t="str">
        <x:v>车辆里程查询_20260901-20260930_1024辆_GPS里程.xlsx / Y382</x:v>
      </x:c>
      <x:c r="P8023" s="2" t="str">
        <x:v>车辆纯氢气里程查询_20260901-20260930_1024辆.xlsx / Y946</x:v>
      </x:c>
    </x:row>
    <x:row r="8024" ht="22" customHeight="1">
      <x:c r="A8024" s="2" t="n">
        <x:v>314</x:v>
      </x:c>
      <x:c r="B8024" s="2" t="str">
        <x:v>粤A05378F</x:v>
      </x:c>
      <x:c r="C8024" s="2" t="str">
        <x:v>秦挺</x:v>
      </x:c>
      <x:c r="D8024" s="8" t="d">
        <x:v>2026-09-22T00:00:00.000Z</x:v>
      </x:c>
      <x:c r="E8024" s="7" t="n">
        <x:v>289.8</x:v>
      </x:c>
      <x:c r="F8024" s="7" t="n">
        <x:v>274</x:v>
      </x:c>
      <x:c r="G8024" s="7" t="n">
        <x:v>254.1</x:v>
      </x:c>
      <x:c r="H8024" s="2" t="str">
        <x:v>否</x:v>
      </x:c>
      <x:c r="I8024" s="7" t="n">
        <x:f>IF(AND(ISNUMBER(E8024),ISNUMBER(F8024)),E8024-F8024,"")</x:f>
        <x:v>15.800000000000011</x:v>
      </x:c>
      <x:c r="J8024" s="2" t="str">
        <x:f>IF(H8024="否","不适用",IF(AND(ISNUMBER(E8024),ISNUMBER(F8024)),IF(I8024&gt;'规则与名单'!$B$2,"是","否"),"未判定"))</x:f>
        <x:v>不适用</x:v>
      </x:c>
      <x:c r="K8024" s="2" t="str">
        <x:f>IF(J8024="是",IF(ISNUMBER(F8024),"测试日GPS","缺失"),IF(ISNUMBER(G8024),"非测试日纯氢",IF(AND(H8024="是",J8024="未判定"),IF(ISNUMBER(F8024),"测试名单无纯氢GPS","缺失"),IF(ISNUMBER(E8024),"非测试日仪表","缺失"))))</x:f>
        <x:v>非测试日纯氢</x:v>
      </x:c>
      <x:c r="L8024" s="7" t="n">
        <x:f>IF(K8024="缺失","",IF(K8024="非测试日纯氢",G8024,IF(K8024="非测试日仪表",E8024,F8024)))</x:f>
        <x:v>254.1</x:v>
      </x:c>
      <x:c r="M8024" s="2" t="n">
        <x:f>IF(K8024="缺失",1,0)</x:f>
        <x:v>0</x:v>
      </x:c>
      <x:c r="N8024" s="2" t="str">
        <x:v>车辆里程查询_20260901-20260930_1024辆_仪表里程.xlsx / Z380</x:v>
      </x:c>
      <x:c r="O8024" s="2" t="str">
        <x:v>车辆里程查询_20260901-20260930_1024辆_GPS里程.xlsx / Z382</x:v>
      </x:c>
      <x:c r="P8024" s="2" t="str">
        <x:v>车辆纯氢气里程查询_20260901-20260930_1024辆.xlsx / Z946</x:v>
      </x:c>
    </x:row>
    <x:row r="8025" ht="22" customHeight="1">
      <x:c r="A8025" s="2" t="n">
        <x:v>314</x:v>
      </x:c>
      <x:c r="B8025" s="2" t="str">
        <x:v>粤A05378F</x:v>
      </x:c>
      <x:c r="C8025" s="2" t="str">
        <x:v>秦挺</x:v>
      </x:c>
      <x:c r="D8025" s="8" t="d">
        <x:v>2026-09-23T00:00:00.000Z</x:v>
      </x:c>
      <x:c r="E8025" s="7" t="n">
        <x:v>283.9</x:v>
      </x:c>
      <x:c r="F8025" s="7" t="n">
        <x:v>269</x:v>
      </x:c>
      <x:c r="G8025" s="7" t="n">
        <x:v>283.7</x:v>
      </x:c>
      <x:c r="H8025" s="2" t="str">
        <x:v>否</x:v>
      </x:c>
      <x:c r="I8025" s="7" t="n">
        <x:f>IF(AND(ISNUMBER(E8025),ISNUMBER(F8025)),E8025-F8025,"")</x:f>
        <x:v>14.899999999999977</x:v>
      </x:c>
      <x:c r="J8025" s="2" t="str">
        <x:f>IF(H8025="否","不适用",IF(AND(ISNUMBER(E8025),ISNUMBER(F8025)),IF(I8025&gt;'规则与名单'!$B$2,"是","否"),"未判定"))</x:f>
        <x:v>不适用</x:v>
      </x:c>
      <x:c r="K8025" s="2" t="str">
        <x:f>IF(J8025="是",IF(ISNUMBER(F8025),"测试日GPS","缺失"),IF(ISNUMBER(G8025),"非测试日纯氢",IF(AND(H8025="是",J8025="未判定"),IF(ISNUMBER(F8025),"测试名单无纯氢GPS","缺失"),IF(ISNUMBER(E8025),"非测试日仪表","缺失"))))</x:f>
        <x:v>非测试日纯氢</x:v>
      </x:c>
      <x:c r="L8025" s="7" t="n">
        <x:f>IF(K8025="缺失","",IF(K8025="非测试日纯氢",G8025,IF(K8025="非测试日仪表",E8025,F8025)))</x:f>
        <x:v>283.7</x:v>
      </x:c>
      <x:c r="M8025" s="2" t="n">
        <x:f>IF(K8025="缺失",1,0)</x:f>
        <x:v>0</x:v>
      </x:c>
      <x:c r="N8025" s="2" t="str">
        <x:v>车辆里程查询_20260901-20260930_1024辆_仪表里程.xlsx / AA380</x:v>
      </x:c>
      <x:c r="O8025" s="2" t="str">
        <x:v>车辆里程查询_20260901-20260930_1024辆_GPS里程.xlsx / AA382</x:v>
      </x:c>
      <x:c r="P8025" s="2" t="str">
        <x:v>车辆纯氢气里程查询_20260901-20260930_1024辆.xlsx / AA946</x:v>
      </x:c>
    </x:row>
    <x:row r="8026" ht="22" customHeight="1">
      <x:c r="A8026" s="2" t="n">
        <x:v>314</x:v>
      </x:c>
      <x:c r="B8026" s="2" t="str">
        <x:v>粤A05378F</x:v>
      </x:c>
      <x:c r="C8026" s="2" t="str">
        <x:v>秦挺</x:v>
      </x:c>
      <x:c r="D8026" s="8" t="d">
        <x:v>2026-09-24T00:00:00.000Z</x:v>
      </x:c>
      <x:c r="E8026" s="7" t="n">
        <x:v>149.6</x:v>
      </x:c>
      <x:c r="F8026" s="7" t="n">
        <x:v>142.1</x:v>
      </x:c>
      <x:c r="G8026" s="7" t="n">
        <x:v>135.4</x:v>
      </x:c>
      <x:c r="H8026" s="2" t="str">
        <x:v>否</x:v>
      </x:c>
      <x:c r="I8026" s="7" t="n">
        <x:f>IF(AND(ISNUMBER(E8026),ISNUMBER(F8026)),E8026-F8026,"")</x:f>
        <x:v>7.5</x:v>
      </x:c>
      <x:c r="J8026" s="2" t="str">
        <x:f>IF(H8026="否","不适用",IF(AND(ISNUMBER(E8026),ISNUMBER(F8026)),IF(I8026&gt;'规则与名单'!$B$2,"是","否"),"未判定"))</x:f>
        <x:v>不适用</x:v>
      </x:c>
      <x:c r="K8026" s="2" t="str">
        <x:f>IF(J8026="是",IF(ISNUMBER(F8026),"测试日GPS","缺失"),IF(ISNUMBER(G8026),"非测试日纯氢",IF(AND(H8026="是",J8026="未判定"),IF(ISNUMBER(F8026),"测试名单无纯氢GPS","缺失"),IF(ISNUMBER(E8026),"非测试日仪表","缺失"))))</x:f>
        <x:v>非测试日纯氢</x:v>
      </x:c>
      <x:c r="L8026" s="7" t="n">
        <x:f>IF(K8026="缺失","",IF(K8026="非测试日纯氢",G8026,IF(K8026="非测试日仪表",E8026,F8026)))</x:f>
        <x:v>135.4</x:v>
      </x:c>
      <x:c r="M8026" s="2" t="n">
        <x:f>IF(K8026="缺失",1,0)</x:f>
        <x:v>0</x:v>
      </x:c>
      <x:c r="N8026" s="2" t="str">
        <x:v>车辆里程查询_20260901-20260930_1024辆_仪表里程.xlsx / AB380</x:v>
      </x:c>
      <x:c r="O8026" s="2" t="str">
        <x:v>车辆里程查询_20260901-20260930_1024辆_GPS里程.xlsx / AB382</x:v>
      </x:c>
      <x:c r="P8026" s="2" t="str">
        <x:v>车辆纯氢气里程查询_20260901-20260930_1024辆.xlsx / AB946</x:v>
      </x:c>
    </x:row>
    <x:row r="8027" ht="22" customHeight="1">
      <x:c r="A8027" s="2" t="n">
        <x:v>314</x:v>
      </x:c>
      <x:c r="B8027" s="2" t="str">
        <x:v>粤A05378F</x:v>
      </x:c>
      <x:c r="C8027" s="2" t="str">
        <x:v>秦挺</x:v>
      </x:c>
      <x:c r="D8027" s="8" t="d">
        <x:v>2026-09-25T00:00:00.000Z</x:v>
      </x:c>
      <x:c r="E8027" s="7" t="n">
        <x:v>141.2</x:v>
      </x:c>
      <x:c r="F8027" s="7" t="n">
        <x:v>134.6</x:v>
      </x:c>
      <x:c r="G8027" s="7" t="n">
        <x:v>141.2</x:v>
      </x:c>
      <x:c r="H8027" s="2" t="str">
        <x:v>否</x:v>
      </x:c>
      <x:c r="I8027" s="7" t="n">
        <x:f>IF(AND(ISNUMBER(E8027),ISNUMBER(F8027)),E8027-F8027,"")</x:f>
        <x:v>6.599999999999994</x:v>
      </x:c>
      <x:c r="J8027" s="2" t="str">
        <x:f>IF(H8027="否","不适用",IF(AND(ISNUMBER(E8027),ISNUMBER(F8027)),IF(I8027&gt;'规则与名单'!$B$2,"是","否"),"未判定"))</x:f>
        <x:v>不适用</x:v>
      </x:c>
      <x:c r="K8027" s="2" t="str">
        <x:f>IF(J8027="是",IF(ISNUMBER(F8027),"测试日GPS","缺失"),IF(ISNUMBER(G8027),"非测试日纯氢",IF(AND(H8027="是",J8027="未判定"),IF(ISNUMBER(F8027),"测试名单无纯氢GPS","缺失"),IF(ISNUMBER(E8027),"非测试日仪表","缺失"))))</x:f>
        <x:v>非测试日纯氢</x:v>
      </x:c>
      <x:c r="L8027" s="7" t="n">
        <x:f>IF(K8027="缺失","",IF(K8027="非测试日纯氢",G8027,IF(K8027="非测试日仪表",E8027,F8027)))</x:f>
        <x:v>141.2</x:v>
      </x:c>
      <x:c r="M8027" s="2" t="n">
        <x:f>IF(K8027="缺失",1,0)</x:f>
        <x:v>0</x:v>
      </x:c>
      <x:c r="N8027" s="2" t="str">
        <x:v>车辆里程查询_20260901-20260930_1024辆_仪表里程.xlsx / AC380</x:v>
      </x:c>
      <x:c r="O8027" s="2" t="str">
        <x:v>车辆里程查询_20260901-20260930_1024辆_GPS里程.xlsx / AC382</x:v>
      </x:c>
      <x:c r="P8027" s="2" t="str">
        <x:v>车辆纯氢气里程查询_20260901-20260930_1024辆.xlsx / AC946</x:v>
      </x:c>
    </x:row>
    <x:row r="8028" ht="22" customHeight="1">
      <x:c r="A8028" s="2" t="n">
        <x:v>314</x:v>
      </x:c>
      <x:c r="B8028" s="2" t="str">
        <x:v>粤A05378F</x:v>
      </x:c>
      <x:c r="C8028" s="2" t="str">
        <x:v>秦挺</x:v>
      </x:c>
      <x:c r="D8028" s="8" t="d">
        <x:v>2026-09-26T00:00:00.000Z</x:v>
      </x:c>
      <x:c r="E8028" s="7" t="n">
        <x:v>255.5</x:v>
      </x:c>
      <x:c r="F8028" s="7" t="n">
        <x:v>242</x:v>
      </x:c>
      <x:c r="G8028" s="7" t="n">
        <x:v>223</x:v>
      </x:c>
      <x:c r="H8028" s="2" t="str">
        <x:v>否</x:v>
      </x:c>
      <x:c r="I8028" s="7" t="n">
        <x:f>IF(AND(ISNUMBER(E8028),ISNUMBER(F8028)),E8028-F8028,"")</x:f>
        <x:v>13.5</x:v>
      </x:c>
      <x:c r="J8028" s="2" t="str">
        <x:f>IF(H8028="否","不适用",IF(AND(ISNUMBER(E8028),ISNUMBER(F8028)),IF(I8028&gt;'规则与名单'!$B$2,"是","否"),"未判定"))</x:f>
        <x:v>不适用</x:v>
      </x:c>
      <x:c r="K8028" s="2" t="str">
        <x:f>IF(J8028="是",IF(ISNUMBER(F8028),"测试日GPS","缺失"),IF(ISNUMBER(G8028),"非测试日纯氢",IF(AND(H8028="是",J8028="未判定"),IF(ISNUMBER(F8028),"测试名单无纯氢GPS","缺失"),IF(ISNUMBER(E8028),"非测试日仪表","缺失"))))</x:f>
        <x:v>非测试日纯氢</x:v>
      </x:c>
      <x:c r="L8028" s="7" t="n">
        <x:f>IF(K8028="缺失","",IF(K8028="非测试日纯氢",G8028,IF(K8028="非测试日仪表",E8028,F8028)))</x:f>
        <x:v>223</x:v>
      </x:c>
      <x:c r="M8028" s="2" t="n">
        <x:f>IF(K8028="缺失",1,0)</x:f>
        <x:v>0</x:v>
      </x:c>
      <x:c r="N8028" s="2" t="str">
        <x:v>车辆里程查询_20260901-20260930_1024辆_仪表里程.xlsx / AD380</x:v>
      </x:c>
      <x:c r="O8028" s="2" t="str">
        <x:v>车辆里程查询_20260901-20260930_1024辆_GPS里程.xlsx / AD382</x:v>
      </x:c>
      <x:c r="P8028" s="2" t="str">
        <x:v>车辆纯氢气里程查询_20260901-20260930_1024辆.xlsx / AD946</x:v>
      </x:c>
    </x:row>
    <x:row r="8029" ht="22" customHeight="1">
      <x:c r="A8029" s="2" t="n">
        <x:v>314</x:v>
      </x:c>
      <x:c r="B8029" s="2" t="str">
        <x:v>粤A05378F</x:v>
      </x:c>
      <x:c r="C8029" s="2" t="str">
        <x:v>秦挺</x:v>
      </x:c>
      <x:c r="D8029" s="8" t="d">
        <x:v>2026-09-27T00:00:00.000Z</x:v>
      </x:c>
      <x:c r="E8029" s="7" t="n">
        <x:v>300.5</x:v>
      </x:c>
      <x:c r="F8029" s="7" t="n">
        <x:v>283.9</x:v>
      </x:c>
      <x:c r="G8029" s="7" t="n">
        <x:v>207.9</x:v>
      </x:c>
      <x:c r="H8029" s="2" t="str">
        <x:v>否</x:v>
      </x:c>
      <x:c r="I8029" s="7" t="n">
        <x:f>IF(AND(ISNUMBER(E8029),ISNUMBER(F8029)),E8029-F8029,"")</x:f>
        <x:v>16.600000000000023</x:v>
      </x:c>
      <x:c r="J8029" s="2" t="str">
        <x:f>IF(H8029="否","不适用",IF(AND(ISNUMBER(E8029),ISNUMBER(F8029)),IF(I8029&gt;'规则与名单'!$B$2,"是","否"),"未判定"))</x:f>
        <x:v>不适用</x:v>
      </x:c>
      <x:c r="K8029" s="2" t="str">
        <x:f>IF(J8029="是",IF(ISNUMBER(F8029),"测试日GPS","缺失"),IF(ISNUMBER(G8029),"非测试日纯氢",IF(AND(H8029="是",J8029="未判定"),IF(ISNUMBER(F8029),"测试名单无纯氢GPS","缺失"),IF(ISNUMBER(E8029),"非测试日仪表","缺失"))))</x:f>
        <x:v>非测试日纯氢</x:v>
      </x:c>
      <x:c r="L8029" s="7" t="n">
        <x:f>IF(K8029="缺失","",IF(K8029="非测试日纯氢",G8029,IF(K8029="非测试日仪表",E8029,F8029)))</x:f>
        <x:v>207.9</x:v>
      </x:c>
      <x:c r="M8029" s="2" t="n">
        <x:f>IF(K8029="缺失",1,0)</x:f>
        <x:v>0</x:v>
      </x:c>
      <x:c r="N8029" s="2" t="str">
        <x:v>车辆里程查询_20260901-20260930_1024辆_仪表里程.xlsx / AE380</x:v>
      </x:c>
      <x:c r="O8029" s="2" t="str">
        <x:v>车辆里程查询_20260901-20260930_1024辆_GPS里程.xlsx / AE382</x:v>
      </x:c>
      <x:c r="P8029" s="2" t="str">
        <x:v>车辆纯氢气里程查询_20260901-20260930_1024辆.xlsx / AE946</x:v>
      </x:c>
    </x:row>
    <x:row r="8030" ht="22" customHeight="1">
      <x:c r="A8030" s="2" t="n">
        <x:v>314</x:v>
      </x:c>
      <x:c r="B8030" s="2" t="str">
        <x:v>粤A05378F</x:v>
      </x:c>
      <x:c r="C8030" s="2" t="str">
        <x:v>秦挺</x:v>
      </x:c>
      <x:c r="D8030" s="8" t="d">
        <x:v>2026-09-28T00:00:00.000Z</x:v>
      </x:c>
      <x:c r="E8030" s="7" t="n">
        <x:v>134.2</x:v>
      </x:c>
      <x:c r="F8030" s="7" t="n">
        <x:v>126.8</x:v>
      </x:c>
      <x:c r="G8030" s="7" t="n">
        <x:v>134.2</x:v>
      </x:c>
      <x:c r="H8030" s="2" t="str">
        <x:v>否</x:v>
      </x:c>
      <x:c r="I8030" s="7" t="n">
        <x:f>IF(AND(ISNUMBER(E8030),ISNUMBER(F8030)),E8030-F8030,"")</x:f>
        <x:v>7.3999999999999915</x:v>
      </x:c>
      <x:c r="J8030" s="2" t="str">
        <x:f>IF(H8030="否","不适用",IF(AND(ISNUMBER(E8030),ISNUMBER(F8030)),IF(I8030&gt;'规则与名单'!$B$2,"是","否"),"未判定"))</x:f>
        <x:v>不适用</x:v>
      </x:c>
      <x:c r="K8030" s="2" t="str">
        <x:f>IF(J8030="是",IF(ISNUMBER(F8030),"测试日GPS","缺失"),IF(ISNUMBER(G8030),"非测试日纯氢",IF(AND(H8030="是",J8030="未判定"),IF(ISNUMBER(F8030),"测试名单无纯氢GPS","缺失"),IF(ISNUMBER(E8030),"非测试日仪表","缺失"))))</x:f>
        <x:v>非测试日纯氢</x:v>
      </x:c>
      <x:c r="L8030" s="7" t="n">
        <x:f>IF(K8030="缺失","",IF(K8030="非测试日纯氢",G8030,IF(K8030="非测试日仪表",E8030,F8030)))</x:f>
        <x:v>134.2</x:v>
      </x:c>
      <x:c r="M8030" s="2" t="n">
        <x:f>IF(K8030="缺失",1,0)</x:f>
        <x:v>0</x:v>
      </x:c>
      <x:c r="N8030" s="2" t="str">
        <x:v>车辆里程查询_20260901-20260930_1024辆_仪表里程.xlsx / AF380</x:v>
      </x:c>
      <x:c r="O8030" s="2" t="str">
        <x:v>车辆里程查询_20260901-20260930_1024辆_GPS里程.xlsx / AF382</x:v>
      </x:c>
      <x:c r="P8030" s="2" t="str">
        <x:v>车辆纯氢气里程查询_20260901-20260930_1024辆.xlsx / AF946</x:v>
      </x:c>
    </x:row>
    <x:row r="8031" ht="22" customHeight="1">
      <x:c r="A8031" s="2" t="n">
        <x:v>314</x:v>
      </x:c>
      <x:c r="B8031" s="2" t="str">
        <x:v>粤A05378F</x:v>
      </x:c>
      <x:c r="C8031" s="2" t="str">
        <x:v>秦挺</x:v>
      </x:c>
      <x:c r="D8031" s="8" t="d">
        <x:v>2026-09-29T00:00:00.000Z</x:v>
      </x:c>
      <x:c r="E8031" s="7" t="n">
        <x:v>81.5</x:v>
      </x:c>
      <x:c r="F8031" s="7" t="n">
        <x:v>76.7</x:v>
      </x:c>
      <x:c r="G8031" s="7" t="n">
        <x:v>81.5</x:v>
      </x:c>
      <x:c r="H8031" s="2" t="str">
        <x:v>否</x:v>
      </x:c>
      <x:c r="I8031" s="7" t="n">
        <x:f>IF(AND(ISNUMBER(E8031),ISNUMBER(F8031)),E8031-F8031,"")</x:f>
        <x:v>4.799999999999997</x:v>
      </x:c>
      <x:c r="J8031" s="2" t="str">
        <x:f>IF(H8031="否","不适用",IF(AND(ISNUMBER(E8031),ISNUMBER(F8031)),IF(I8031&gt;'规则与名单'!$B$2,"是","否"),"未判定"))</x:f>
        <x:v>不适用</x:v>
      </x:c>
      <x:c r="K8031" s="2" t="str">
        <x:f>IF(J8031="是",IF(ISNUMBER(F8031),"测试日GPS","缺失"),IF(ISNUMBER(G8031),"非测试日纯氢",IF(AND(H8031="是",J8031="未判定"),IF(ISNUMBER(F8031),"测试名单无纯氢GPS","缺失"),IF(ISNUMBER(E8031),"非测试日仪表","缺失"))))</x:f>
        <x:v>非测试日纯氢</x:v>
      </x:c>
      <x:c r="L8031" s="7" t="n">
        <x:f>IF(K8031="缺失","",IF(K8031="非测试日纯氢",G8031,IF(K8031="非测试日仪表",E8031,F8031)))</x:f>
        <x:v>81.5</x:v>
      </x:c>
      <x:c r="M8031" s="2" t="n">
        <x:f>IF(K8031="缺失",1,0)</x:f>
        <x:v>0</x:v>
      </x:c>
      <x:c r="N8031" s="2" t="str">
        <x:v>车辆里程查询_20260901-20260930_1024辆_仪表里程.xlsx / AG380</x:v>
      </x:c>
      <x:c r="O8031" s="2" t="str">
        <x:v>车辆里程查询_20260901-20260930_1024辆_GPS里程.xlsx / AG382</x:v>
      </x:c>
      <x:c r="P8031" s="2" t="str">
        <x:v>车辆纯氢气里程查询_20260901-20260930_1024辆.xlsx / AG946</x:v>
      </x:c>
    </x:row>
    <x:row r="8032" ht="22" customHeight="1">
      <x:c r="A8032" s="2" t="n">
        <x:v>314</x:v>
      </x:c>
      <x:c r="B8032" s="2" t="str">
        <x:v>粤A05378F</x:v>
      </x:c>
      <x:c r="C8032" s="2" t="str">
        <x:v>秦挺</x:v>
      </x:c>
      <x:c r="D8032" s="8" t="d">
        <x:v>2026-09-30T00:00:00.000Z</x:v>
      </x:c>
      <x:c r="E8032" s="7" t="n">
        <x:v>288.8</x:v>
      </x:c>
      <x:c r="F8032" s="7" t="n">
        <x:v>272.5</x:v>
      </x:c>
      <x:c r="G8032" s="7" t="n">
        <x:v>288.8</x:v>
      </x:c>
      <x:c r="H8032" s="2" t="str">
        <x:v>否</x:v>
      </x:c>
      <x:c r="I8032" s="7" t="n">
        <x:f>IF(AND(ISNUMBER(E8032),ISNUMBER(F8032)),E8032-F8032,"")</x:f>
        <x:v>16.30000000000001</x:v>
      </x:c>
      <x:c r="J8032" s="2" t="str">
        <x:f>IF(H8032="否","不适用",IF(AND(ISNUMBER(E8032),ISNUMBER(F8032)),IF(I8032&gt;'规则与名单'!$B$2,"是","否"),"未判定"))</x:f>
        <x:v>不适用</x:v>
      </x:c>
      <x:c r="K8032" s="2" t="str">
        <x:f>IF(J8032="是",IF(ISNUMBER(F8032),"测试日GPS","缺失"),IF(ISNUMBER(G8032),"非测试日纯氢",IF(AND(H8032="是",J8032="未判定"),IF(ISNUMBER(F8032),"测试名单无纯氢GPS","缺失"),IF(ISNUMBER(E8032),"非测试日仪表","缺失"))))</x:f>
        <x:v>非测试日纯氢</x:v>
      </x:c>
      <x:c r="L8032" s="7" t="n">
        <x:f>IF(K8032="缺失","",IF(K8032="非测试日纯氢",G8032,IF(K8032="非测试日仪表",E8032,F8032)))</x:f>
        <x:v>288.8</x:v>
      </x:c>
      <x:c r="M8032" s="2" t="n">
        <x:f>IF(K8032="缺失",1,0)</x:f>
        <x:v>0</x:v>
      </x:c>
      <x:c r="N8032" s="2" t="str">
        <x:v>车辆里程查询_20260901-20260930_1024辆_仪表里程.xlsx / AH380</x:v>
      </x:c>
      <x:c r="O8032" s="2" t="str">
        <x:v>车辆里程查询_20260901-20260930_1024辆_GPS里程.xlsx / AH382</x:v>
      </x:c>
      <x:c r="P8032" s="2" t="str">
        <x:v>车辆纯氢气里程查询_20260901-20260930_1024辆.xlsx / AH946</x:v>
      </x:c>
    </x:row>
    <x:row r="8033" ht="22" customHeight="1">
      <x:c r="A8033" s="2" t="n">
        <x:v>315</x:v>
      </x:c>
      <x:c r="B8033" s="2" t="str">
        <x:v>粤A05579F</x:v>
      </x:c>
      <x:c r="C8033" s="2" t="str">
        <x:v>秦挺</x:v>
      </x:c>
      <x:c r="D8033" s="8" t="d">
        <x:v>2026-09-01T00:00:00.000Z</x:v>
      </x:c>
      <x:c r="E8033" s="7"/>
      <x:c r="F8033" s="7" t="n">
        <x:v>0</x:v>
      </x:c>
      <x:c r="G8033" s="7"/>
      <x:c r="H8033" s="2" t="str">
        <x:v>否</x:v>
      </x:c>
      <x:c r="I8033" s="7" t="str">
        <x:f>IF(AND(ISNUMBER(E8033),ISNUMBER(F8033)),E8033-F8033,"")</x:f>
      </x:c>
      <x:c r="J8033" s="2" t="str">
        <x:f>IF(H8033="否","不适用",IF(AND(ISNUMBER(E8033),ISNUMBER(F8033)),IF(I8033&gt;'规则与名单'!$B$2,"是","否"),"未判定"))</x:f>
        <x:v>不适用</x:v>
      </x:c>
      <x:c r="K8033" s="2" t="str">
        <x:f>IF(J8033="是",IF(ISNUMBER(F8033),"测试日GPS","缺失"),IF(ISNUMBER(G8033),"非测试日纯氢",IF(AND(H8033="是",J8033="未判定"),IF(ISNUMBER(F8033),"测试名单无纯氢GPS","缺失"),IF(ISNUMBER(E8033),"非测试日仪表","缺失"))))</x:f>
        <x:v>缺失</x:v>
      </x:c>
      <x:c r="L8033" s="7" t="str">
        <x:f>IF(K8033="缺失","",IF(K8033="非测试日纯氢",G8033,IF(K8033="非测试日仪表",E8033,F8033)))</x:f>
      </x:c>
      <x:c r="M8033" s="2" t="n">
        <x:f>IF(K8033="缺失",1,0)</x:f>
        <x:v>1</x:v>
      </x:c>
      <x:c r="N8033" s="2" t="str">
        <x:v>车辆里程查询_20260901-20260930_1024辆_仪表里程.xlsx / E267</x:v>
      </x:c>
      <x:c r="O8033" s="2" t="str">
        <x:v>车辆里程查询_20260901-20260930_1024辆_GPS里程.xlsx / E184</x:v>
      </x:c>
      <x:c r="P8033" s="2" t="str">
        <x:v>车辆纯氢气里程查询_20260901-20260930_1024辆.xlsx / E983</x:v>
      </x:c>
    </x:row>
    <x:row r="8034" ht="22" customHeight="1">
      <x:c r="A8034" s="2" t="n">
        <x:v>315</x:v>
      </x:c>
      <x:c r="B8034" s="2" t="str">
        <x:v>粤A05579F</x:v>
      </x:c>
      <x:c r="C8034" s="2" t="str">
        <x:v>秦挺</x:v>
      </x:c>
      <x:c r="D8034" s="8" t="d">
        <x:v>2026-09-02T00:00:00.000Z</x:v>
      </x:c>
      <x:c r="E8034" s="7"/>
      <x:c r="F8034" s="7" t="n">
        <x:v>0</x:v>
      </x:c>
      <x:c r="G8034" s="7"/>
      <x:c r="H8034" s="2" t="str">
        <x:v>否</x:v>
      </x:c>
      <x:c r="I8034" s="7" t="str">
        <x:f>IF(AND(ISNUMBER(E8034),ISNUMBER(F8034)),E8034-F8034,"")</x:f>
      </x:c>
      <x:c r="J8034" s="2" t="str">
        <x:f>IF(H8034="否","不适用",IF(AND(ISNUMBER(E8034),ISNUMBER(F8034)),IF(I8034&gt;'规则与名单'!$B$2,"是","否"),"未判定"))</x:f>
        <x:v>不适用</x:v>
      </x:c>
      <x:c r="K8034" s="2" t="str">
        <x:f>IF(J8034="是",IF(ISNUMBER(F8034),"测试日GPS","缺失"),IF(ISNUMBER(G8034),"非测试日纯氢",IF(AND(H8034="是",J8034="未判定"),IF(ISNUMBER(F8034),"测试名单无纯氢GPS","缺失"),IF(ISNUMBER(E8034),"非测试日仪表","缺失"))))</x:f>
        <x:v>缺失</x:v>
      </x:c>
      <x:c r="L8034" s="7" t="str">
        <x:f>IF(K8034="缺失","",IF(K8034="非测试日纯氢",G8034,IF(K8034="非测试日仪表",E8034,F8034)))</x:f>
      </x:c>
      <x:c r="M8034" s="2" t="n">
        <x:f>IF(K8034="缺失",1,0)</x:f>
        <x:v>1</x:v>
      </x:c>
      <x:c r="N8034" s="2" t="str">
        <x:v>车辆里程查询_20260901-20260930_1024辆_仪表里程.xlsx / F267</x:v>
      </x:c>
      <x:c r="O8034" s="2" t="str">
        <x:v>车辆里程查询_20260901-20260930_1024辆_GPS里程.xlsx / F184</x:v>
      </x:c>
      <x:c r="P8034" s="2" t="str">
        <x:v>车辆纯氢气里程查询_20260901-20260930_1024辆.xlsx / F983</x:v>
      </x:c>
    </x:row>
    <x:row r="8035" ht="22" customHeight="1">
      <x:c r="A8035" s="2" t="n">
        <x:v>315</x:v>
      </x:c>
      <x:c r="B8035" s="2" t="str">
        <x:v>粤A05579F</x:v>
      </x:c>
      <x:c r="C8035" s="2" t="str">
        <x:v>秦挺</x:v>
      </x:c>
      <x:c r="D8035" s="8" t="d">
        <x:v>2026-09-03T00:00:00.000Z</x:v>
      </x:c>
      <x:c r="E8035" s="7" t="n">
        <x:v>80.8</x:v>
      </x:c>
      <x:c r="F8035" s="7" t="n">
        <x:v>76.4</x:v>
      </x:c>
      <x:c r="G8035" s="7" t="n">
        <x:v>78.8</x:v>
      </x:c>
      <x:c r="H8035" s="2" t="str">
        <x:v>否</x:v>
      </x:c>
      <x:c r="I8035" s="7" t="n">
        <x:f>IF(AND(ISNUMBER(E8035),ISNUMBER(F8035)),E8035-F8035,"")</x:f>
        <x:v>4.3999999999999915</x:v>
      </x:c>
      <x:c r="J8035" s="2" t="str">
        <x:f>IF(H8035="否","不适用",IF(AND(ISNUMBER(E8035),ISNUMBER(F8035)),IF(I8035&gt;'规则与名单'!$B$2,"是","否"),"未判定"))</x:f>
        <x:v>不适用</x:v>
      </x:c>
      <x:c r="K8035" s="2" t="str">
        <x:f>IF(J8035="是",IF(ISNUMBER(F8035),"测试日GPS","缺失"),IF(ISNUMBER(G8035),"非测试日纯氢",IF(AND(H8035="是",J8035="未判定"),IF(ISNUMBER(F8035),"测试名单无纯氢GPS","缺失"),IF(ISNUMBER(E8035),"非测试日仪表","缺失"))))</x:f>
        <x:v>非测试日纯氢</x:v>
      </x:c>
      <x:c r="L8035" s="7" t="n">
        <x:f>IF(K8035="缺失","",IF(K8035="非测试日纯氢",G8035,IF(K8035="非测试日仪表",E8035,F8035)))</x:f>
        <x:v>78.8</x:v>
      </x:c>
      <x:c r="M8035" s="2" t="n">
        <x:f>IF(K8035="缺失",1,0)</x:f>
        <x:v>0</x:v>
      </x:c>
      <x:c r="N8035" s="2" t="str">
        <x:v>车辆里程查询_20260901-20260930_1024辆_仪表里程.xlsx / G267</x:v>
      </x:c>
      <x:c r="O8035" s="2" t="str">
        <x:v>车辆里程查询_20260901-20260930_1024辆_GPS里程.xlsx / G184</x:v>
      </x:c>
      <x:c r="P8035" s="2" t="str">
        <x:v>车辆纯氢气里程查询_20260901-20260930_1024辆.xlsx / G983</x:v>
      </x:c>
    </x:row>
    <x:row r="8036" ht="22" customHeight="1">
      <x:c r="A8036" s="2" t="n">
        <x:v>315</x:v>
      </x:c>
      <x:c r="B8036" s="2" t="str">
        <x:v>粤A05579F</x:v>
      </x:c>
      <x:c r="C8036" s="2" t="str">
        <x:v>秦挺</x:v>
      </x:c>
      <x:c r="D8036" s="8" t="d">
        <x:v>2026-09-04T00:00:00.000Z</x:v>
      </x:c>
      <x:c r="E8036" s="7"/>
      <x:c r="F8036" s="7" t="n">
        <x:v>0</x:v>
      </x:c>
      <x:c r="G8036" s="7"/>
      <x:c r="H8036" s="2" t="str">
        <x:v>否</x:v>
      </x:c>
      <x:c r="I8036" s="7" t="str">
        <x:f>IF(AND(ISNUMBER(E8036),ISNUMBER(F8036)),E8036-F8036,"")</x:f>
      </x:c>
      <x:c r="J8036" s="2" t="str">
        <x:f>IF(H8036="否","不适用",IF(AND(ISNUMBER(E8036),ISNUMBER(F8036)),IF(I8036&gt;'规则与名单'!$B$2,"是","否"),"未判定"))</x:f>
        <x:v>不适用</x:v>
      </x:c>
      <x:c r="K8036" s="2" t="str">
        <x:f>IF(J8036="是",IF(ISNUMBER(F8036),"测试日GPS","缺失"),IF(ISNUMBER(G8036),"非测试日纯氢",IF(AND(H8036="是",J8036="未判定"),IF(ISNUMBER(F8036),"测试名单无纯氢GPS","缺失"),IF(ISNUMBER(E8036),"非测试日仪表","缺失"))))</x:f>
        <x:v>缺失</x:v>
      </x:c>
      <x:c r="L8036" s="7" t="str">
        <x:f>IF(K8036="缺失","",IF(K8036="非测试日纯氢",G8036,IF(K8036="非测试日仪表",E8036,F8036)))</x:f>
      </x:c>
      <x:c r="M8036" s="2" t="n">
        <x:f>IF(K8036="缺失",1,0)</x:f>
        <x:v>1</x:v>
      </x:c>
      <x:c r="N8036" s="2" t="str">
        <x:v>车辆里程查询_20260901-20260930_1024辆_仪表里程.xlsx / H267</x:v>
      </x:c>
      <x:c r="O8036" s="2" t="str">
        <x:v>车辆里程查询_20260901-20260930_1024辆_GPS里程.xlsx / H184</x:v>
      </x:c>
      <x:c r="P8036" s="2" t="str">
        <x:v>车辆纯氢气里程查询_20260901-20260930_1024辆.xlsx / H983</x:v>
      </x:c>
    </x:row>
    <x:row r="8037" ht="22" customHeight="1">
      <x:c r="A8037" s="2" t="n">
        <x:v>315</x:v>
      </x:c>
      <x:c r="B8037" s="2" t="str">
        <x:v>粤A05579F</x:v>
      </x:c>
      <x:c r="C8037" s="2" t="str">
        <x:v>秦挺</x:v>
      </x:c>
      <x:c r="D8037" s="8" t="d">
        <x:v>2026-09-05T00:00:00.000Z</x:v>
      </x:c>
      <x:c r="E8037" s="7" t="n">
        <x:v>120.4</x:v>
      </x:c>
      <x:c r="F8037" s="7" t="n">
        <x:v>236.6</x:v>
      </x:c>
      <x:c r="G8037" s="7" t="n">
        <x:v>250.9</x:v>
      </x:c>
      <x:c r="H8037" s="2" t="str">
        <x:v>否</x:v>
      </x:c>
      <x:c r="I8037" s="7" t="n">
        <x:f>IF(AND(ISNUMBER(E8037),ISNUMBER(F8037)),E8037-F8037,"")</x:f>
        <x:v>-116.19999999999999</x:v>
      </x:c>
      <x:c r="J8037" s="2" t="str">
        <x:f>IF(H8037="否","不适用",IF(AND(ISNUMBER(E8037),ISNUMBER(F8037)),IF(I8037&gt;'规则与名单'!$B$2,"是","否"),"未判定"))</x:f>
        <x:v>不适用</x:v>
      </x:c>
      <x:c r="K8037" s="2" t="str">
        <x:f>IF(J8037="是",IF(ISNUMBER(F8037),"测试日GPS","缺失"),IF(ISNUMBER(G8037),"非测试日纯氢",IF(AND(H8037="是",J8037="未判定"),IF(ISNUMBER(F8037),"测试名单无纯氢GPS","缺失"),IF(ISNUMBER(E8037),"非测试日仪表","缺失"))))</x:f>
        <x:v>非测试日纯氢</x:v>
      </x:c>
      <x:c r="L8037" s="7" t="n">
        <x:f>IF(K8037="缺失","",IF(K8037="非测试日纯氢",G8037,IF(K8037="非测试日仪表",E8037,F8037)))</x:f>
        <x:v>250.9</x:v>
      </x:c>
      <x:c r="M8037" s="2" t="n">
        <x:f>IF(K8037="缺失",1,0)</x:f>
        <x:v>0</x:v>
      </x:c>
      <x:c r="N8037" s="2" t="str">
        <x:v>车辆里程查询_20260901-20260930_1024辆_仪表里程.xlsx / I267</x:v>
      </x:c>
      <x:c r="O8037" s="2" t="str">
        <x:v>车辆里程查询_20260901-20260930_1024辆_GPS里程.xlsx / I184</x:v>
      </x:c>
      <x:c r="P8037" s="2" t="str">
        <x:v>车辆纯氢气里程查询_20260901-20260930_1024辆.xlsx / I983</x:v>
      </x:c>
    </x:row>
    <x:row r="8038" ht="22" customHeight="1">
      <x:c r="A8038" s="2" t="n">
        <x:v>315</x:v>
      </x:c>
      <x:c r="B8038" s="2" t="str">
        <x:v>粤A05579F</x:v>
      </x:c>
      <x:c r="C8038" s="2" t="str">
        <x:v>秦挺</x:v>
      </x:c>
      <x:c r="D8038" s="8" t="d">
        <x:v>2026-09-06T00:00:00.000Z</x:v>
      </x:c>
      <x:c r="E8038" s="7" t="n">
        <x:v>130.5</x:v>
      </x:c>
      <x:c r="F8038" s="7" t="n">
        <x:v>0</x:v>
      </x:c>
      <x:c r="G8038" s="7"/>
      <x:c r="H8038" s="2" t="str">
        <x:v>否</x:v>
      </x:c>
      <x:c r="I8038" s="7" t="n">
        <x:f>IF(AND(ISNUMBER(E8038),ISNUMBER(F8038)),E8038-F8038,"")</x:f>
        <x:v>130.5</x:v>
      </x:c>
      <x:c r="J8038" s="2" t="str">
        <x:f>IF(H8038="否","不适用",IF(AND(ISNUMBER(E8038),ISNUMBER(F8038)),IF(I8038&gt;'规则与名单'!$B$2,"是","否"),"未判定"))</x:f>
        <x:v>不适用</x:v>
      </x:c>
      <x:c r="K8038" s="2" t="str">
        <x:f>IF(J8038="是",IF(ISNUMBER(F8038),"测试日GPS","缺失"),IF(ISNUMBER(G8038),"非测试日纯氢",IF(AND(H8038="是",J8038="未判定"),IF(ISNUMBER(F8038),"测试名单无纯氢GPS","缺失"),IF(ISNUMBER(E8038),"非测试日仪表","缺失"))))</x:f>
        <x:v>非测试日仪表</x:v>
      </x:c>
      <x:c r="L8038" s="7" t="n">
        <x:f>IF(K8038="缺失","",IF(K8038="非测试日纯氢",G8038,IF(K8038="非测试日仪表",E8038,F8038)))</x:f>
        <x:v>130.5</x:v>
      </x:c>
      <x:c r="M8038" s="2" t="n">
        <x:f>IF(K8038="缺失",1,0)</x:f>
        <x:v>0</x:v>
      </x:c>
      <x:c r="N8038" s="2" t="str">
        <x:v>车辆里程查询_20260901-20260930_1024辆_仪表里程.xlsx / J267</x:v>
      </x:c>
      <x:c r="O8038" s="2" t="str">
        <x:v>车辆里程查询_20260901-20260930_1024辆_GPS里程.xlsx / J184</x:v>
      </x:c>
      <x:c r="P8038" s="2" t="str">
        <x:v>车辆纯氢气里程查询_20260901-20260930_1024辆.xlsx / J983</x:v>
      </x:c>
    </x:row>
    <x:row r="8039" ht="22" customHeight="1">
      <x:c r="A8039" s="2" t="n">
        <x:v>315</x:v>
      </x:c>
      <x:c r="B8039" s="2" t="str">
        <x:v>粤A05579F</x:v>
      </x:c>
      <x:c r="C8039" s="2" t="str">
        <x:v>秦挺</x:v>
      </x:c>
      <x:c r="D8039" s="8" t="d">
        <x:v>2026-09-07T00:00:00.000Z</x:v>
      </x:c>
      <x:c r="E8039" s="7" t="n">
        <x:v>75.8</x:v>
      </x:c>
      <x:c r="F8039" s="7" t="n">
        <x:v>72.4</x:v>
      </x:c>
      <x:c r="G8039" s="7" t="n">
        <x:v>26</x:v>
      </x:c>
      <x:c r="H8039" s="2" t="str">
        <x:v>否</x:v>
      </x:c>
      <x:c r="I8039" s="7" t="n">
        <x:f>IF(AND(ISNUMBER(E8039),ISNUMBER(F8039)),E8039-F8039,"")</x:f>
        <x:v>3.3999999999999915</x:v>
      </x:c>
      <x:c r="J8039" s="2" t="str">
        <x:f>IF(H8039="否","不适用",IF(AND(ISNUMBER(E8039),ISNUMBER(F8039)),IF(I8039&gt;'规则与名单'!$B$2,"是","否"),"未判定"))</x:f>
        <x:v>不适用</x:v>
      </x:c>
      <x:c r="K8039" s="2" t="str">
        <x:f>IF(J8039="是",IF(ISNUMBER(F8039),"测试日GPS","缺失"),IF(ISNUMBER(G8039),"非测试日纯氢",IF(AND(H8039="是",J8039="未判定"),IF(ISNUMBER(F8039),"测试名单无纯氢GPS","缺失"),IF(ISNUMBER(E8039),"非测试日仪表","缺失"))))</x:f>
        <x:v>非测试日纯氢</x:v>
      </x:c>
      <x:c r="L8039" s="7" t="n">
        <x:f>IF(K8039="缺失","",IF(K8039="非测试日纯氢",G8039,IF(K8039="非测试日仪表",E8039,F8039)))</x:f>
        <x:v>26</x:v>
      </x:c>
      <x:c r="M8039" s="2" t="n">
        <x:f>IF(K8039="缺失",1,0)</x:f>
        <x:v>0</x:v>
      </x:c>
      <x:c r="N8039" s="2" t="str">
        <x:v>车辆里程查询_20260901-20260930_1024辆_仪表里程.xlsx / K267</x:v>
      </x:c>
      <x:c r="O8039" s="2" t="str">
        <x:v>车辆里程查询_20260901-20260930_1024辆_GPS里程.xlsx / K184</x:v>
      </x:c>
      <x:c r="P8039" s="2" t="str">
        <x:v>车辆纯氢气里程查询_20260901-20260930_1024辆.xlsx / K983</x:v>
      </x:c>
    </x:row>
    <x:row r="8040" ht="22" customHeight="1">
      <x:c r="A8040" s="2" t="n">
        <x:v>315</x:v>
      </x:c>
      <x:c r="B8040" s="2" t="str">
        <x:v>粤A05579F</x:v>
      </x:c>
      <x:c r="C8040" s="2" t="str">
        <x:v>秦挺</x:v>
      </x:c>
      <x:c r="D8040" s="8" t="d">
        <x:v>2026-09-08T00:00:00.000Z</x:v>
      </x:c>
      <x:c r="E8040" s="7" t="n">
        <x:v>98.6</x:v>
      </x:c>
      <x:c r="F8040" s="7" t="n">
        <x:v>93.9</x:v>
      </x:c>
      <x:c r="G8040" s="7" t="n">
        <x:v>1.2</x:v>
      </x:c>
      <x:c r="H8040" s="2" t="str">
        <x:v>否</x:v>
      </x:c>
      <x:c r="I8040" s="7" t="n">
        <x:f>IF(AND(ISNUMBER(E8040),ISNUMBER(F8040)),E8040-F8040,"")</x:f>
        <x:v>4.699999999999989</x:v>
      </x:c>
      <x:c r="J8040" s="2" t="str">
        <x:f>IF(H8040="否","不适用",IF(AND(ISNUMBER(E8040),ISNUMBER(F8040)),IF(I8040&gt;'规则与名单'!$B$2,"是","否"),"未判定"))</x:f>
        <x:v>不适用</x:v>
      </x:c>
      <x:c r="K8040" s="2" t="str">
        <x:f>IF(J8040="是",IF(ISNUMBER(F8040),"测试日GPS","缺失"),IF(ISNUMBER(G8040),"非测试日纯氢",IF(AND(H8040="是",J8040="未判定"),IF(ISNUMBER(F8040),"测试名单无纯氢GPS","缺失"),IF(ISNUMBER(E8040),"非测试日仪表","缺失"))))</x:f>
        <x:v>非测试日纯氢</x:v>
      </x:c>
      <x:c r="L8040" s="7" t="n">
        <x:f>IF(K8040="缺失","",IF(K8040="非测试日纯氢",G8040,IF(K8040="非测试日仪表",E8040,F8040)))</x:f>
        <x:v>1.2</x:v>
      </x:c>
      <x:c r="M8040" s="2" t="n">
        <x:f>IF(K8040="缺失",1,0)</x:f>
        <x:v>0</x:v>
      </x:c>
      <x:c r="N8040" s="2" t="str">
        <x:v>车辆里程查询_20260901-20260930_1024辆_仪表里程.xlsx / L267</x:v>
      </x:c>
      <x:c r="O8040" s="2" t="str">
        <x:v>车辆里程查询_20260901-20260930_1024辆_GPS里程.xlsx / L184</x:v>
      </x:c>
      <x:c r="P8040" s="2" t="str">
        <x:v>车辆纯氢气里程查询_20260901-20260930_1024辆.xlsx / L983</x:v>
      </x:c>
    </x:row>
    <x:row r="8041" ht="22" customHeight="1">
      <x:c r="A8041" s="2" t="n">
        <x:v>315</x:v>
      </x:c>
      <x:c r="B8041" s="2" t="str">
        <x:v>粤A05579F</x:v>
      </x:c>
      <x:c r="C8041" s="2" t="str">
        <x:v>秦挺</x:v>
      </x:c>
      <x:c r="D8041" s="8" t="d">
        <x:v>2026-09-09T00:00:00.000Z</x:v>
      </x:c>
      <x:c r="E8041" s="7" t="n">
        <x:v>70.4</x:v>
      </x:c>
      <x:c r="F8041" s="7" t="n">
        <x:v>66.5</x:v>
      </x:c>
      <x:c r="G8041" s="7" t="n">
        <x:v>0.3</x:v>
      </x:c>
      <x:c r="H8041" s="2" t="str">
        <x:v>否</x:v>
      </x:c>
      <x:c r="I8041" s="7" t="n">
        <x:f>IF(AND(ISNUMBER(E8041),ISNUMBER(F8041)),E8041-F8041,"")</x:f>
        <x:v>3.9000000000000057</x:v>
      </x:c>
      <x:c r="J8041" s="2" t="str">
        <x:f>IF(H8041="否","不适用",IF(AND(ISNUMBER(E8041),ISNUMBER(F8041)),IF(I8041&gt;'规则与名单'!$B$2,"是","否"),"未判定"))</x:f>
        <x:v>不适用</x:v>
      </x:c>
      <x:c r="K8041" s="2" t="str">
        <x:f>IF(J8041="是",IF(ISNUMBER(F8041),"测试日GPS","缺失"),IF(ISNUMBER(G8041),"非测试日纯氢",IF(AND(H8041="是",J8041="未判定"),IF(ISNUMBER(F8041),"测试名单无纯氢GPS","缺失"),IF(ISNUMBER(E8041),"非测试日仪表","缺失"))))</x:f>
        <x:v>非测试日纯氢</x:v>
      </x:c>
      <x:c r="L8041" s="7" t="n">
        <x:f>IF(K8041="缺失","",IF(K8041="非测试日纯氢",G8041,IF(K8041="非测试日仪表",E8041,F8041)))</x:f>
        <x:v>0.3</x:v>
      </x:c>
      <x:c r="M8041" s="2" t="n">
        <x:f>IF(K8041="缺失",1,0)</x:f>
        <x:v>0</x:v>
      </x:c>
      <x:c r="N8041" s="2" t="str">
        <x:v>车辆里程查询_20260901-20260930_1024辆_仪表里程.xlsx / M267</x:v>
      </x:c>
      <x:c r="O8041" s="2" t="str">
        <x:v>车辆里程查询_20260901-20260930_1024辆_GPS里程.xlsx / M184</x:v>
      </x:c>
      <x:c r="P8041" s="2" t="str">
        <x:v>车辆纯氢气里程查询_20260901-20260930_1024辆.xlsx / M983</x:v>
      </x:c>
    </x:row>
    <x:row r="8042" ht="22" customHeight="1">
      <x:c r="A8042" s="2" t="n">
        <x:v>315</x:v>
      </x:c>
      <x:c r="B8042" s="2" t="str">
        <x:v>粤A05579F</x:v>
      </x:c>
      <x:c r="C8042" s="2" t="str">
        <x:v>秦挺</x:v>
      </x:c>
      <x:c r="D8042" s="8" t="d">
        <x:v>2026-09-10T00:00:00.000Z</x:v>
      </x:c>
      <x:c r="E8042" s="7" t="n">
        <x:v>104.9</x:v>
      </x:c>
      <x:c r="F8042" s="7" t="n">
        <x:v>99.4</x:v>
      </x:c>
      <x:c r="G8042" s="7" t="n">
        <x:v>0</x:v>
      </x:c>
      <x:c r="H8042" s="2" t="str">
        <x:v>否</x:v>
      </x:c>
      <x:c r="I8042" s="7" t="n">
        <x:f>IF(AND(ISNUMBER(E8042),ISNUMBER(F8042)),E8042-F8042,"")</x:f>
        <x:v>5.5</x:v>
      </x:c>
      <x:c r="J8042" s="2" t="str">
        <x:f>IF(H8042="否","不适用",IF(AND(ISNUMBER(E8042),ISNUMBER(F8042)),IF(I8042&gt;'规则与名单'!$B$2,"是","否"),"未判定"))</x:f>
        <x:v>不适用</x:v>
      </x:c>
      <x:c r="K8042" s="2" t="str">
        <x:f>IF(J8042="是",IF(ISNUMBER(F8042),"测试日GPS","缺失"),IF(ISNUMBER(G8042),"非测试日纯氢",IF(AND(H8042="是",J8042="未判定"),IF(ISNUMBER(F8042),"测试名单无纯氢GPS","缺失"),IF(ISNUMBER(E8042),"非测试日仪表","缺失"))))</x:f>
        <x:v>非测试日纯氢</x:v>
      </x:c>
      <x:c r="L8042" s="7" t="n">
        <x:f>IF(K8042="缺失","",IF(K8042="非测试日纯氢",G8042,IF(K8042="非测试日仪表",E8042,F8042)))</x:f>
        <x:v>0</x:v>
      </x:c>
      <x:c r="M8042" s="2" t="n">
        <x:f>IF(K8042="缺失",1,0)</x:f>
        <x:v>0</x:v>
      </x:c>
      <x:c r="N8042" s="2" t="str">
        <x:v>车辆里程查询_20260901-20260930_1024辆_仪表里程.xlsx / N267</x:v>
      </x:c>
      <x:c r="O8042" s="2" t="str">
        <x:v>车辆里程查询_20260901-20260930_1024辆_GPS里程.xlsx / N184</x:v>
      </x:c>
      <x:c r="P8042" s="2" t="str">
        <x:v>车辆纯氢气里程查询_20260901-20260930_1024辆.xlsx / N983</x:v>
      </x:c>
    </x:row>
    <x:row r="8043" ht="22" customHeight="1">
      <x:c r="A8043" s="2" t="n">
        <x:v>315</x:v>
      </x:c>
      <x:c r="B8043" s="2" t="str">
        <x:v>粤A05579F</x:v>
      </x:c>
      <x:c r="C8043" s="2" t="str">
        <x:v>秦挺</x:v>
      </x:c>
      <x:c r="D8043" s="8" t="d">
        <x:v>2026-09-11T00:00:00.000Z</x:v>
      </x:c>
      <x:c r="E8043" s="7" t="n">
        <x:v>102.5</x:v>
      </x:c>
      <x:c r="F8043" s="7" t="n">
        <x:v>96.9</x:v>
      </x:c>
      <x:c r="G8043" s="7" t="n">
        <x:v>0.5</x:v>
      </x:c>
      <x:c r="H8043" s="2" t="str">
        <x:v>否</x:v>
      </x:c>
      <x:c r="I8043" s="7" t="n">
        <x:f>IF(AND(ISNUMBER(E8043),ISNUMBER(F8043)),E8043-F8043,"")</x:f>
        <x:v>5.599999999999994</x:v>
      </x:c>
      <x:c r="J8043" s="2" t="str">
        <x:f>IF(H8043="否","不适用",IF(AND(ISNUMBER(E8043),ISNUMBER(F8043)),IF(I8043&gt;'规则与名单'!$B$2,"是","否"),"未判定"))</x:f>
        <x:v>不适用</x:v>
      </x:c>
      <x:c r="K8043" s="2" t="str">
        <x:f>IF(J8043="是",IF(ISNUMBER(F8043),"测试日GPS","缺失"),IF(ISNUMBER(G8043),"非测试日纯氢",IF(AND(H8043="是",J8043="未判定"),IF(ISNUMBER(F8043),"测试名单无纯氢GPS","缺失"),IF(ISNUMBER(E8043),"非测试日仪表","缺失"))))</x:f>
        <x:v>非测试日纯氢</x:v>
      </x:c>
      <x:c r="L8043" s="7" t="n">
        <x:f>IF(K8043="缺失","",IF(K8043="非测试日纯氢",G8043,IF(K8043="非测试日仪表",E8043,F8043)))</x:f>
        <x:v>0.5</x:v>
      </x:c>
      <x:c r="M8043" s="2" t="n">
        <x:f>IF(K8043="缺失",1,0)</x:f>
        <x:v>0</x:v>
      </x:c>
      <x:c r="N8043" s="2" t="str">
        <x:v>车辆里程查询_20260901-20260930_1024辆_仪表里程.xlsx / O267</x:v>
      </x:c>
      <x:c r="O8043" s="2" t="str">
        <x:v>车辆里程查询_20260901-20260930_1024辆_GPS里程.xlsx / O184</x:v>
      </x:c>
      <x:c r="P8043" s="2" t="str">
        <x:v>车辆纯氢气里程查询_20260901-20260930_1024辆.xlsx / O983</x:v>
      </x:c>
    </x:row>
    <x:row r="8044" ht="22" customHeight="1">
      <x:c r="A8044" s="2" t="n">
        <x:v>315</x:v>
      </x:c>
      <x:c r="B8044" s="2" t="str">
        <x:v>粤A05579F</x:v>
      </x:c>
      <x:c r="C8044" s="2" t="str">
        <x:v>秦挺</x:v>
      </x:c>
      <x:c r="D8044" s="8" t="d">
        <x:v>2026-09-12T00:00:00.000Z</x:v>
      </x:c>
      <x:c r="E8044" s="7" t="n">
        <x:v>87.2</x:v>
      </x:c>
      <x:c r="F8044" s="7" t="n">
        <x:v>86.9</x:v>
      </x:c>
      <x:c r="G8044" s="7" t="n">
        <x:v>15.2</x:v>
      </x:c>
      <x:c r="H8044" s="2" t="str">
        <x:v>否</x:v>
      </x:c>
      <x:c r="I8044" s="7" t="n">
        <x:f>IF(AND(ISNUMBER(E8044),ISNUMBER(F8044)),E8044-F8044,"")</x:f>
        <x:v>0.29999999999999716</x:v>
      </x:c>
      <x:c r="J8044" s="2" t="str">
        <x:f>IF(H8044="否","不适用",IF(AND(ISNUMBER(E8044),ISNUMBER(F8044)),IF(I8044&gt;'规则与名单'!$B$2,"是","否"),"未判定"))</x:f>
        <x:v>不适用</x:v>
      </x:c>
      <x:c r="K8044" s="2" t="str">
        <x:f>IF(J8044="是",IF(ISNUMBER(F8044),"测试日GPS","缺失"),IF(ISNUMBER(G8044),"非测试日纯氢",IF(AND(H8044="是",J8044="未判定"),IF(ISNUMBER(F8044),"测试名单无纯氢GPS","缺失"),IF(ISNUMBER(E8044),"非测试日仪表","缺失"))))</x:f>
        <x:v>非测试日纯氢</x:v>
      </x:c>
      <x:c r="L8044" s="7" t="n">
        <x:f>IF(K8044="缺失","",IF(K8044="非测试日纯氢",G8044,IF(K8044="非测试日仪表",E8044,F8044)))</x:f>
        <x:v>15.2</x:v>
      </x:c>
      <x:c r="M8044" s="2" t="n">
        <x:f>IF(K8044="缺失",1,0)</x:f>
        <x:v>0</x:v>
      </x:c>
      <x:c r="N8044" s="2" t="str">
        <x:v>车辆里程查询_20260901-20260930_1024辆_仪表里程.xlsx / P267</x:v>
      </x:c>
      <x:c r="O8044" s="2" t="str">
        <x:v>车辆里程查询_20260901-20260930_1024辆_GPS里程.xlsx / P184</x:v>
      </x:c>
      <x:c r="P8044" s="2" t="str">
        <x:v>车辆纯氢气里程查询_20260901-20260930_1024辆.xlsx / P983</x:v>
      </x:c>
    </x:row>
    <x:row r="8045" ht="22" customHeight="1">
      <x:c r="A8045" s="2" t="n">
        <x:v>315</x:v>
      </x:c>
      <x:c r="B8045" s="2" t="str">
        <x:v>粤A05579F</x:v>
      </x:c>
      <x:c r="C8045" s="2" t="str">
        <x:v>秦挺</x:v>
      </x:c>
      <x:c r="D8045" s="8" t="d">
        <x:v>2026-09-13T00:00:00.000Z</x:v>
      </x:c>
      <x:c r="E8045" s="7" t="n">
        <x:v>46.6</x:v>
      </x:c>
      <x:c r="F8045" s="7" t="n">
        <x:v>39.9</x:v>
      </x:c>
      <x:c r="G8045" s="7" t="n">
        <x:v>12.1</x:v>
      </x:c>
      <x:c r="H8045" s="2" t="str">
        <x:v>否</x:v>
      </x:c>
      <x:c r="I8045" s="7" t="n">
        <x:f>IF(AND(ISNUMBER(E8045),ISNUMBER(F8045)),E8045-F8045,"")</x:f>
        <x:v>6.700000000000003</x:v>
      </x:c>
      <x:c r="J8045" s="2" t="str">
        <x:f>IF(H8045="否","不适用",IF(AND(ISNUMBER(E8045),ISNUMBER(F8045)),IF(I8045&gt;'规则与名单'!$B$2,"是","否"),"未判定"))</x:f>
        <x:v>不适用</x:v>
      </x:c>
      <x:c r="K8045" s="2" t="str">
        <x:f>IF(J8045="是",IF(ISNUMBER(F8045),"测试日GPS","缺失"),IF(ISNUMBER(G8045),"非测试日纯氢",IF(AND(H8045="是",J8045="未判定"),IF(ISNUMBER(F8045),"测试名单无纯氢GPS","缺失"),IF(ISNUMBER(E8045),"非测试日仪表","缺失"))))</x:f>
        <x:v>非测试日纯氢</x:v>
      </x:c>
      <x:c r="L8045" s="7" t="n">
        <x:f>IF(K8045="缺失","",IF(K8045="非测试日纯氢",G8045,IF(K8045="非测试日仪表",E8045,F8045)))</x:f>
        <x:v>12.1</x:v>
      </x:c>
      <x:c r="M8045" s="2" t="n">
        <x:f>IF(K8045="缺失",1,0)</x:f>
        <x:v>0</x:v>
      </x:c>
      <x:c r="N8045" s="2" t="str">
        <x:v>车辆里程查询_20260901-20260930_1024辆_仪表里程.xlsx / Q267</x:v>
      </x:c>
      <x:c r="O8045" s="2" t="str">
        <x:v>车辆里程查询_20260901-20260930_1024辆_GPS里程.xlsx / Q184</x:v>
      </x:c>
      <x:c r="P8045" s="2" t="str">
        <x:v>车辆纯氢气里程查询_20260901-20260930_1024辆.xlsx / Q983</x:v>
      </x:c>
    </x:row>
    <x:row r="8046" ht="22" customHeight="1">
      <x:c r="A8046" s="2" t="n">
        <x:v>315</x:v>
      </x:c>
      <x:c r="B8046" s="2" t="str">
        <x:v>粤A05579F</x:v>
      </x:c>
      <x:c r="C8046" s="2" t="str">
        <x:v>秦挺</x:v>
      </x:c>
      <x:c r="D8046" s="8" t="d">
        <x:v>2026-09-14T00:00:00.000Z</x:v>
      </x:c>
      <x:c r="E8046" s="7" t="n">
        <x:v>71.9</x:v>
      </x:c>
      <x:c r="F8046" s="7" t="n">
        <x:v>68.1</x:v>
      </x:c>
      <x:c r="G8046" s="7" t="n">
        <x:v>0.4</x:v>
      </x:c>
      <x:c r="H8046" s="2" t="str">
        <x:v>否</x:v>
      </x:c>
      <x:c r="I8046" s="7" t="n">
        <x:f>IF(AND(ISNUMBER(E8046),ISNUMBER(F8046)),E8046-F8046,"")</x:f>
        <x:v>3.8000000000000114</x:v>
      </x:c>
      <x:c r="J8046" s="2" t="str">
        <x:f>IF(H8046="否","不适用",IF(AND(ISNUMBER(E8046),ISNUMBER(F8046)),IF(I8046&gt;'规则与名单'!$B$2,"是","否"),"未判定"))</x:f>
        <x:v>不适用</x:v>
      </x:c>
      <x:c r="K8046" s="2" t="str">
        <x:f>IF(J8046="是",IF(ISNUMBER(F8046),"测试日GPS","缺失"),IF(ISNUMBER(G8046),"非测试日纯氢",IF(AND(H8046="是",J8046="未判定"),IF(ISNUMBER(F8046),"测试名单无纯氢GPS","缺失"),IF(ISNUMBER(E8046),"非测试日仪表","缺失"))))</x:f>
        <x:v>非测试日纯氢</x:v>
      </x:c>
      <x:c r="L8046" s="7" t="n">
        <x:f>IF(K8046="缺失","",IF(K8046="非测试日纯氢",G8046,IF(K8046="非测试日仪表",E8046,F8046)))</x:f>
        <x:v>0.4</x:v>
      </x:c>
      <x:c r="M8046" s="2" t="n">
        <x:f>IF(K8046="缺失",1,0)</x:f>
        <x:v>0</x:v>
      </x:c>
      <x:c r="N8046" s="2" t="str">
        <x:v>车辆里程查询_20260901-20260930_1024辆_仪表里程.xlsx / R267</x:v>
      </x:c>
      <x:c r="O8046" s="2" t="str">
        <x:v>车辆里程查询_20260901-20260930_1024辆_GPS里程.xlsx / R184</x:v>
      </x:c>
      <x:c r="P8046" s="2" t="str">
        <x:v>车辆纯氢气里程查询_20260901-20260930_1024辆.xlsx / R983</x:v>
      </x:c>
    </x:row>
    <x:row r="8047" ht="22" customHeight="1">
      <x:c r="A8047" s="2" t="n">
        <x:v>315</x:v>
      </x:c>
      <x:c r="B8047" s="2" t="str">
        <x:v>粤A05579F</x:v>
      </x:c>
      <x:c r="C8047" s="2" t="str">
        <x:v>秦挺</x:v>
      </x:c>
      <x:c r="D8047" s="8" t="d">
        <x:v>2026-09-15T00:00:00.000Z</x:v>
      </x:c>
      <x:c r="E8047" s="7" t="n">
        <x:v>66.6</x:v>
      </x:c>
      <x:c r="F8047" s="7" t="n">
        <x:v>63.1</x:v>
      </x:c>
      <x:c r="G8047" s="7" t="n">
        <x:v>0.3</x:v>
      </x:c>
      <x:c r="H8047" s="2" t="str">
        <x:v>否</x:v>
      </x:c>
      <x:c r="I8047" s="7" t="n">
        <x:f>IF(AND(ISNUMBER(E8047),ISNUMBER(F8047)),E8047-F8047,"")</x:f>
        <x:v>3.499999999999993</x:v>
      </x:c>
      <x:c r="J8047" s="2" t="str">
        <x:f>IF(H8047="否","不适用",IF(AND(ISNUMBER(E8047),ISNUMBER(F8047)),IF(I8047&gt;'规则与名单'!$B$2,"是","否"),"未判定"))</x:f>
        <x:v>不适用</x:v>
      </x:c>
      <x:c r="K8047" s="2" t="str">
        <x:f>IF(J8047="是",IF(ISNUMBER(F8047),"测试日GPS","缺失"),IF(ISNUMBER(G8047),"非测试日纯氢",IF(AND(H8047="是",J8047="未判定"),IF(ISNUMBER(F8047),"测试名单无纯氢GPS","缺失"),IF(ISNUMBER(E8047),"非测试日仪表","缺失"))))</x:f>
        <x:v>非测试日纯氢</x:v>
      </x:c>
      <x:c r="L8047" s="7" t="n">
        <x:f>IF(K8047="缺失","",IF(K8047="非测试日纯氢",G8047,IF(K8047="非测试日仪表",E8047,F8047)))</x:f>
        <x:v>0.3</x:v>
      </x:c>
      <x:c r="M8047" s="2" t="n">
        <x:f>IF(K8047="缺失",1,0)</x:f>
        <x:v>0</x:v>
      </x:c>
      <x:c r="N8047" s="2" t="str">
        <x:v>车辆里程查询_20260901-20260930_1024辆_仪表里程.xlsx / S267</x:v>
      </x:c>
      <x:c r="O8047" s="2" t="str">
        <x:v>车辆里程查询_20260901-20260930_1024辆_GPS里程.xlsx / S184</x:v>
      </x:c>
      <x:c r="P8047" s="2" t="str">
        <x:v>车辆纯氢气里程查询_20260901-20260930_1024辆.xlsx / S983</x:v>
      </x:c>
    </x:row>
    <x:row r="8048" ht="22" customHeight="1">
      <x:c r="A8048" s="2" t="n">
        <x:v>315</x:v>
      </x:c>
      <x:c r="B8048" s="2" t="str">
        <x:v>粤A05579F</x:v>
      </x:c>
      <x:c r="C8048" s="2" t="str">
        <x:v>秦挺</x:v>
      </x:c>
      <x:c r="D8048" s="8" t="d">
        <x:v>2026-09-16T00:00:00.000Z</x:v>
      </x:c>
      <x:c r="E8048" s="7" t="n">
        <x:v>79.6</x:v>
      </x:c>
      <x:c r="F8048" s="7" t="n">
        <x:v>76</x:v>
      </x:c>
      <x:c r="G8048" s="7" t="n">
        <x:v>0</x:v>
      </x:c>
      <x:c r="H8048" s="2" t="str">
        <x:v>否</x:v>
      </x:c>
      <x:c r="I8048" s="7" t="n">
        <x:f>IF(AND(ISNUMBER(E8048),ISNUMBER(F8048)),E8048-F8048,"")</x:f>
        <x:v>3.5999999999999943</x:v>
      </x:c>
      <x:c r="J8048" s="2" t="str">
        <x:f>IF(H8048="否","不适用",IF(AND(ISNUMBER(E8048),ISNUMBER(F8048)),IF(I8048&gt;'规则与名单'!$B$2,"是","否"),"未判定"))</x:f>
        <x:v>不适用</x:v>
      </x:c>
      <x:c r="K8048" s="2" t="str">
        <x:f>IF(J8048="是",IF(ISNUMBER(F8048),"测试日GPS","缺失"),IF(ISNUMBER(G8048),"非测试日纯氢",IF(AND(H8048="是",J8048="未判定"),IF(ISNUMBER(F8048),"测试名单无纯氢GPS","缺失"),IF(ISNUMBER(E8048),"非测试日仪表","缺失"))))</x:f>
        <x:v>非测试日纯氢</x:v>
      </x:c>
      <x:c r="L8048" s="7" t="n">
        <x:f>IF(K8048="缺失","",IF(K8048="非测试日纯氢",G8048,IF(K8048="非测试日仪表",E8048,F8048)))</x:f>
        <x:v>0</x:v>
      </x:c>
      <x:c r="M8048" s="2" t="n">
        <x:f>IF(K8048="缺失",1,0)</x:f>
        <x:v>0</x:v>
      </x:c>
      <x:c r="N8048" s="2" t="str">
        <x:v>车辆里程查询_20260901-20260930_1024辆_仪表里程.xlsx / T267</x:v>
      </x:c>
      <x:c r="O8048" s="2" t="str">
        <x:v>车辆里程查询_20260901-20260930_1024辆_GPS里程.xlsx / T184</x:v>
      </x:c>
      <x:c r="P8048" s="2" t="str">
        <x:v>车辆纯氢气里程查询_20260901-20260930_1024辆.xlsx / T983</x:v>
      </x:c>
    </x:row>
    <x:row r="8049" ht="22" customHeight="1">
      <x:c r="A8049" s="2" t="n">
        <x:v>315</x:v>
      </x:c>
      <x:c r="B8049" s="2" t="str">
        <x:v>粤A05579F</x:v>
      </x:c>
      <x:c r="C8049" s="2" t="str">
        <x:v>秦挺</x:v>
      </x:c>
      <x:c r="D8049" s="8" t="d">
        <x:v>2026-09-17T00:00:00.000Z</x:v>
      </x:c>
      <x:c r="E8049" s="7" t="n">
        <x:v>100.6</x:v>
      </x:c>
      <x:c r="F8049" s="7" t="n">
        <x:v>95.2</x:v>
      </x:c>
      <x:c r="G8049" s="7" t="n">
        <x:v>0</x:v>
      </x:c>
      <x:c r="H8049" s="2" t="str">
        <x:v>否</x:v>
      </x:c>
      <x:c r="I8049" s="7" t="n">
        <x:f>IF(AND(ISNUMBER(E8049),ISNUMBER(F8049)),E8049-F8049,"")</x:f>
        <x:v>5.3999999999999915</x:v>
      </x:c>
      <x:c r="J8049" s="2" t="str">
        <x:f>IF(H8049="否","不适用",IF(AND(ISNUMBER(E8049),ISNUMBER(F8049)),IF(I8049&gt;'规则与名单'!$B$2,"是","否"),"未判定"))</x:f>
        <x:v>不适用</x:v>
      </x:c>
      <x:c r="K8049" s="2" t="str">
        <x:f>IF(J8049="是",IF(ISNUMBER(F8049),"测试日GPS","缺失"),IF(ISNUMBER(G8049),"非测试日纯氢",IF(AND(H8049="是",J8049="未判定"),IF(ISNUMBER(F8049),"测试名单无纯氢GPS","缺失"),IF(ISNUMBER(E8049),"非测试日仪表","缺失"))))</x:f>
        <x:v>非测试日纯氢</x:v>
      </x:c>
      <x:c r="L8049" s="7" t="n">
        <x:f>IF(K8049="缺失","",IF(K8049="非测试日纯氢",G8049,IF(K8049="非测试日仪表",E8049,F8049)))</x:f>
        <x:v>0</x:v>
      </x:c>
      <x:c r="M8049" s="2" t="n">
        <x:f>IF(K8049="缺失",1,0)</x:f>
        <x:v>0</x:v>
      </x:c>
      <x:c r="N8049" s="2" t="str">
        <x:v>车辆里程查询_20260901-20260930_1024辆_仪表里程.xlsx / U267</x:v>
      </x:c>
      <x:c r="O8049" s="2" t="str">
        <x:v>车辆里程查询_20260901-20260930_1024辆_GPS里程.xlsx / U184</x:v>
      </x:c>
      <x:c r="P8049" s="2" t="str">
        <x:v>车辆纯氢气里程查询_20260901-20260930_1024辆.xlsx / U983</x:v>
      </x:c>
    </x:row>
    <x:row r="8050" ht="22" customHeight="1">
      <x:c r="A8050" s="2" t="n">
        <x:v>315</x:v>
      </x:c>
      <x:c r="B8050" s="2" t="str">
        <x:v>粤A05579F</x:v>
      </x:c>
      <x:c r="C8050" s="2" t="str">
        <x:v>秦挺</x:v>
      </x:c>
      <x:c r="D8050" s="8" t="d">
        <x:v>2026-09-18T00:00:00.000Z</x:v>
      </x:c>
      <x:c r="E8050" s="7" t="n">
        <x:v>53</x:v>
      </x:c>
      <x:c r="F8050" s="7" t="n">
        <x:v>49.7</x:v>
      </x:c>
      <x:c r="G8050" s="7" t="n">
        <x:v>0.5</x:v>
      </x:c>
      <x:c r="H8050" s="2" t="str">
        <x:v>否</x:v>
      </x:c>
      <x:c r="I8050" s="7" t="n">
        <x:f>IF(AND(ISNUMBER(E8050),ISNUMBER(F8050)),E8050-F8050,"")</x:f>
        <x:v>3.299999999999997</x:v>
      </x:c>
      <x:c r="J8050" s="2" t="str">
        <x:f>IF(H8050="否","不适用",IF(AND(ISNUMBER(E8050),ISNUMBER(F8050)),IF(I8050&gt;'规则与名单'!$B$2,"是","否"),"未判定"))</x:f>
        <x:v>不适用</x:v>
      </x:c>
      <x:c r="K8050" s="2" t="str">
        <x:f>IF(J8050="是",IF(ISNUMBER(F8050),"测试日GPS","缺失"),IF(ISNUMBER(G8050),"非测试日纯氢",IF(AND(H8050="是",J8050="未判定"),IF(ISNUMBER(F8050),"测试名单无纯氢GPS","缺失"),IF(ISNUMBER(E8050),"非测试日仪表","缺失"))))</x:f>
        <x:v>非测试日纯氢</x:v>
      </x:c>
      <x:c r="L8050" s="7" t="n">
        <x:f>IF(K8050="缺失","",IF(K8050="非测试日纯氢",G8050,IF(K8050="非测试日仪表",E8050,F8050)))</x:f>
        <x:v>0.5</x:v>
      </x:c>
      <x:c r="M8050" s="2" t="n">
        <x:f>IF(K8050="缺失",1,0)</x:f>
        <x:v>0</x:v>
      </x:c>
      <x:c r="N8050" s="2" t="str">
        <x:v>车辆里程查询_20260901-20260930_1024辆_仪表里程.xlsx / V267</x:v>
      </x:c>
      <x:c r="O8050" s="2" t="str">
        <x:v>车辆里程查询_20260901-20260930_1024辆_GPS里程.xlsx / V184</x:v>
      </x:c>
      <x:c r="P8050" s="2" t="str">
        <x:v>车辆纯氢气里程查询_20260901-20260930_1024辆.xlsx / V983</x:v>
      </x:c>
    </x:row>
    <x:row r="8051" ht="22" customHeight="1">
      <x:c r="A8051" s="2" t="n">
        <x:v>315</x:v>
      </x:c>
      <x:c r="B8051" s="2" t="str">
        <x:v>粤A05579F</x:v>
      </x:c>
      <x:c r="C8051" s="2" t="str">
        <x:v>秦挺</x:v>
      </x:c>
      <x:c r="D8051" s="8" t="d">
        <x:v>2026-09-19T00:00:00.000Z</x:v>
      </x:c>
      <x:c r="E8051" s="7" t="n">
        <x:v>133.4</x:v>
      </x:c>
      <x:c r="F8051" s="7" t="n">
        <x:v>126.5</x:v>
      </x:c>
      <x:c r="G8051" s="7" t="n">
        <x:v>0.1</x:v>
      </x:c>
      <x:c r="H8051" s="2" t="str">
        <x:v>否</x:v>
      </x:c>
      <x:c r="I8051" s="7" t="n">
        <x:f>IF(AND(ISNUMBER(E8051),ISNUMBER(F8051)),E8051-F8051,"")</x:f>
        <x:v>6.900000000000006</x:v>
      </x:c>
      <x:c r="J8051" s="2" t="str">
        <x:f>IF(H8051="否","不适用",IF(AND(ISNUMBER(E8051),ISNUMBER(F8051)),IF(I8051&gt;'规则与名单'!$B$2,"是","否"),"未判定"))</x:f>
        <x:v>不适用</x:v>
      </x:c>
      <x:c r="K8051" s="2" t="str">
        <x:f>IF(J8051="是",IF(ISNUMBER(F8051),"测试日GPS","缺失"),IF(ISNUMBER(G8051),"非测试日纯氢",IF(AND(H8051="是",J8051="未判定"),IF(ISNUMBER(F8051),"测试名单无纯氢GPS","缺失"),IF(ISNUMBER(E8051),"非测试日仪表","缺失"))))</x:f>
        <x:v>非测试日纯氢</x:v>
      </x:c>
      <x:c r="L8051" s="7" t="n">
        <x:f>IF(K8051="缺失","",IF(K8051="非测试日纯氢",G8051,IF(K8051="非测试日仪表",E8051,F8051)))</x:f>
        <x:v>0.1</x:v>
      </x:c>
      <x:c r="M8051" s="2" t="n">
        <x:f>IF(K8051="缺失",1,0)</x:f>
        <x:v>0</x:v>
      </x:c>
      <x:c r="N8051" s="2" t="str">
        <x:v>车辆里程查询_20260901-20260930_1024辆_仪表里程.xlsx / W267</x:v>
      </x:c>
      <x:c r="O8051" s="2" t="str">
        <x:v>车辆里程查询_20260901-20260930_1024辆_GPS里程.xlsx / W184</x:v>
      </x:c>
      <x:c r="P8051" s="2" t="str">
        <x:v>车辆纯氢气里程查询_20260901-20260930_1024辆.xlsx / W983</x:v>
      </x:c>
    </x:row>
    <x:row r="8052" ht="22" customHeight="1">
      <x:c r="A8052" s="2" t="n">
        <x:v>315</x:v>
      </x:c>
      <x:c r="B8052" s="2" t="str">
        <x:v>粤A05579F</x:v>
      </x:c>
      <x:c r="C8052" s="2" t="str">
        <x:v>秦挺</x:v>
      </x:c>
      <x:c r="D8052" s="8" t="d">
        <x:v>2026-09-20T00:00:00.000Z</x:v>
      </x:c>
      <x:c r="E8052" s="7" t="n">
        <x:v>81.3</x:v>
      </x:c>
      <x:c r="F8052" s="7" t="n">
        <x:v>77.6</x:v>
      </x:c>
      <x:c r="G8052" s="7" t="n">
        <x:v>0.6</x:v>
      </x:c>
      <x:c r="H8052" s="2" t="str">
        <x:v>否</x:v>
      </x:c>
      <x:c r="I8052" s="7" t="n">
        <x:f>IF(AND(ISNUMBER(E8052),ISNUMBER(F8052)),E8052-F8052,"")</x:f>
        <x:v>3.700000000000003</x:v>
      </x:c>
      <x:c r="J8052" s="2" t="str">
        <x:f>IF(H8052="否","不适用",IF(AND(ISNUMBER(E8052),ISNUMBER(F8052)),IF(I8052&gt;'规则与名单'!$B$2,"是","否"),"未判定"))</x:f>
        <x:v>不适用</x:v>
      </x:c>
      <x:c r="K8052" s="2" t="str">
        <x:f>IF(J8052="是",IF(ISNUMBER(F8052),"测试日GPS","缺失"),IF(ISNUMBER(G8052),"非测试日纯氢",IF(AND(H8052="是",J8052="未判定"),IF(ISNUMBER(F8052),"测试名单无纯氢GPS","缺失"),IF(ISNUMBER(E8052),"非测试日仪表","缺失"))))</x:f>
        <x:v>非测试日纯氢</x:v>
      </x:c>
      <x:c r="L8052" s="7" t="n">
        <x:f>IF(K8052="缺失","",IF(K8052="非测试日纯氢",G8052,IF(K8052="非测试日仪表",E8052,F8052)))</x:f>
        <x:v>0.6</x:v>
      </x:c>
      <x:c r="M8052" s="2" t="n">
        <x:f>IF(K8052="缺失",1,0)</x:f>
        <x:v>0</x:v>
      </x:c>
      <x:c r="N8052" s="2" t="str">
        <x:v>车辆里程查询_20260901-20260930_1024辆_仪表里程.xlsx / X267</x:v>
      </x:c>
      <x:c r="O8052" s="2" t="str">
        <x:v>车辆里程查询_20260901-20260930_1024辆_GPS里程.xlsx / X184</x:v>
      </x:c>
      <x:c r="P8052" s="2" t="str">
        <x:v>车辆纯氢气里程查询_20260901-20260930_1024辆.xlsx / X983</x:v>
      </x:c>
    </x:row>
    <x:row r="8053" ht="22" customHeight="1">
      <x:c r="A8053" s="2" t="n">
        <x:v>315</x:v>
      </x:c>
      <x:c r="B8053" s="2" t="str">
        <x:v>粤A05579F</x:v>
      </x:c>
      <x:c r="C8053" s="2" t="str">
        <x:v>秦挺</x:v>
      </x:c>
      <x:c r="D8053" s="8" t="d">
        <x:v>2026-09-21T00:00:00.000Z</x:v>
      </x:c>
      <x:c r="E8053" s="7" t="n">
        <x:v>106.8</x:v>
      </x:c>
      <x:c r="F8053" s="7" t="n">
        <x:v>101.8</x:v>
      </x:c>
      <x:c r="G8053" s="7" t="n">
        <x:v>4</x:v>
      </x:c>
      <x:c r="H8053" s="2" t="str">
        <x:v>否</x:v>
      </x:c>
      <x:c r="I8053" s="7" t="n">
        <x:f>IF(AND(ISNUMBER(E8053),ISNUMBER(F8053)),E8053-F8053,"")</x:f>
        <x:v>5</x:v>
      </x:c>
      <x:c r="J8053" s="2" t="str">
        <x:f>IF(H8053="否","不适用",IF(AND(ISNUMBER(E8053),ISNUMBER(F8053)),IF(I8053&gt;'规则与名单'!$B$2,"是","否"),"未判定"))</x:f>
        <x:v>不适用</x:v>
      </x:c>
      <x:c r="K8053" s="2" t="str">
        <x:f>IF(J8053="是",IF(ISNUMBER(F8053),"测试日GPS","缺失"),IF(ISNUMBER(G8053),"非测试日纯氢",IF(AND(H8053="是",J8053="未判定"),IF(ISNUMBER(F8053),"测试名单无纯氢GPS","缺失"),IF(ISNUMBER(E8053),"非测试日仪表","缺失"))))</x:f>
        <x:v>非测试日纯氢</x:v>
      </x:c>
      <x:c r="L8053" s="7" t="n">
        <x:f>IF(K8053="缺失","",IF(K8053="非测试日纯氢",G8053,IF(K8053="非测试日仪表",E8053,F8053)))</x:f>
        <x:v>4</x:v>
      </x:c>
      <x:c r="M8053" s="2" t="n">
        <x:f>IF(K8053="缺失",1,0)</x:f>
        <x:v>0</x:v>
      </x:c>
      <x:c r="N8053" s="2" t="str">
        <x:v>车辆里程查询_20260901-20260930_1024辆_仪表里程.xlsx / Y267</x:v>
      </x:c>
      <x:c r="O8053" s="2" t="str">
        <x:v>车辆里程查询_20260901-20260930_1024辆_GPS里程.xlsx / Y184</x:v>
      </x:c>
      <x:c r="P8053" s="2" t="str">
        <x:v>车辆纯氢气里程查询_20260901-20260930_1024辆.xlsx / Y983</x:v>
      </x:c>
    </x:row>
    <x:row r="8054" ht="22" customHeight="1">
      <x:c r="A8054" s="2" t="n">
        <x:v>315</x:v>
      </x:c>
      <x:c r="B8054" s="2" t="str">
        <x:v>粤A05579F</x:v>
      </x:c>
      <x:c r="C8054" s="2" t="str">
        <x:v>秦挺</x:v>
      </x:c>
      <x:c r="D8054" s="8" t="d">
        <x:v>2026-09-22T00:00:00.000Z</x:v>
      </x:c>
      <x:c r="E8054" s="7" t="n">
        <x:v>96.5</x:v>
      </x:c>
      <x:c r="F8054" s="7" t="n">
        <x:v>92.4</x:v>
      </x:c>
      <x:c r="G8054" s="7" t="n">
        <x:v>4.1</x:v>
      </x:c>
      <x:c r="H8054" s="2" t="str">
        <x:v>否</x:v>
      </x:c>
      <x:c r="I8054" s="7" t="n">
        <x:f>IF(AND(ISNUMBER(E8054),ISNUMBER(F8054)),E8054-F8054,"")</x:f>
        <x:v>4.099999999999994</x:v>
      </x:c>
      <x:c r="J8054" s="2" t="str">
        <x:f>IF(H8054="否","不适用",IF(AND(ISNUMBER(E8054),ISNUMBER(F8054)),IF(I8054&gt;'规则与名单'!$B$2,"是","否"),"未判定"))</x:f>
        <x:v>不适用</x:v>
      </x:c>
      <x:c r="K8054" s="2" t="str">
        <x:f>IF(J8054="是",IF(ISNUMBER(F8054),"测试日GPS","缺失"),IF(ISNUMBER(G8054),"非测试日纯氢",IF(AND(H8054="是",J8054="未判定"),IF(ISNUMBER(F8054),"测试名单无纯氢GPS","缺失"),IF(ISNUMBER(E8054),"非测试日仪表","缺失"))))</x:f>
        <x:v>非测试日纯氢</x:v>
      </x:c>
      <x:c r="L8054" s="7" t="n">
        <x:f>IF(K8054="缺失","",IF(K8054="非测试日纯氢",G8054,IF(K8054="非测试日仪表",E8054,F8054)))</x:f>
        <x:v>4.1</x:v>
      </x:c>
      <x:c r="M8054" s="2" t="n">
        <x:f>IF(K8054="缺失",1,0)</x:f>
        <x:v>0</x:v>
      </x:c>
      <x:c r="N8054" s="2" t="str">
        <x:v>车辆里程查询_20260901-20260930_1024辆_仪表里程.xlsx / Z267</x:v>
      </x:c>
      <x:c r="O8054" s="2" t="str">
        <x:v>车辆里程查询_20260901-20260930_1024辆_GPS里程.xlsx / Z184</x:v>
      </x:c>
      <x:c r="P8054" s="2" t="str">
        <x:v>车辆纯氢气里程查询_20260901-20260930_1024辆.xlsx / Z983</x:v>
      </x:c>
    </x:row>
    <x:row r="8055" ht="22" customHeight="1">
      <x:c r="A8055" s="2" t="n">
        <x:v>315</x:v>
      </x:c>
      <x:c r="B8055" s="2" t="str">
        <x:v>粤A05579F</x:v>
      </x:c>
      <x:c r="C8055" s="2" t="str">
        <x:v>秦挺</x:v>
      </x:c>
      <x:c r="D8055" s="8" t="d">
        <x:v>2026-09-23T00:00:00.000Z</x:v>
      </x:c>
      <x:c r="E8055" s="7" t="n">
        <x:v>85.6</x:v>
      </x:c>
      <x:c r="F8055" s="7" t="n">
        <x:v>81.4</x:v>
      </x:c>
      <x:c r="G8055" s="7" t="n">
        <x:v>2.3</x:v>
      </x:c>
      <x:c r="H8055" s="2" t="str">
        <x:v>否</x:v>
      </x:c>
      <x:c r="I8055" s="7" t="n">
        <x:f>IF(AND(ISNUMBER(E8055),ISNUMBER(F8055)),E8055-F8055,"")</x:f>
        <x:v>4.199999999999989</x:v>
      </x:c>
      <x:c r="J8055" s="2" t="str">
        <x:f>IF(H8055="否","不适用",IF(AND(ISNUMBER(E8055),ISNUMBER(F8055)),IF(I8055&gt;'规则与名单'!$B$2,"是","否"),"未判定"))</x:f>
        <x:v>不适用</x:v>
      </x:c>
      <x:c r="K8055" s="2" t="str">
        <x:f>IF(J8055="是",IF(ISNUMBER(F8055),"测试日GPS","缺失"),IF(ISNUMBER(G8055),"非测试日纯氢",IF(AND(H8055="是",J8055="未判定"),IF(ISNUMBER(F8055),"测试名单无纯氢GPS","缺失"),IF(ISNUMBER(E8055),"非测试日仪表","缺失"))))</x:f>
        <x:v>非测试日纯氢</x:v>
      </x:c>
      <x:c r="L8055" s="7" t="n">
        <x:f>IF(K8055="缺失","",IF(K8055="非测试日纯氢",G8055,IF(K8055="非测试日仪表",E8055,F8055)))</x:f>
        <x:v>2.3</x:v>
      </x:c>
      <x:c r="M8055" s="2" t="n">
        <x:f>IF(K8055="缺失",1,0)</x:f>
        <x:v>0</x:v>
      </x:c>
      <x:c r="N8055" s="2" t="str">
        <x:v>车辆里程查询_20260901-20260930_1024辆_仪表里程.xlsx / AA267</x:v>
      </x:c>
      <x:c r="O8055" s="2" t="str">
        <x:v>车辆里程查询_20260901-20260930_1024辆_GPS里程.xlsx / AA184</x:v>
      </x:c>
      <x:c r="P8055" s="2" t="str">
        <x:v>车辆纯氢气里程查询_20260901-20260930_1024辆.xlsx / AA983</x:v>
      </x:c>
    </x:row>
    <x:row r="8056" ht="22" customHeight="1">
      <x:c r="A8056" s="2" t="n">
        <x:v>315</x:v>
      </x:c>
      <x:c r="B8056" s="2" t="str">
        <x:v>粤A05579F</x:v>
      </x:c>
      <x:c r="C8056" s="2" t="str">
        <x:v>秦挺</x:v>
      </x:c>
      <x:c r="D8056" s="8" t="d">
        <x:v>2026-09-24T00:00:00.000Z</x:v>
      </x:c>
      <x:c r="E8056" s="7" t="n">
        <x:v>106.9</x:v>
      </x:c>
      <x:c r="F8056" s="7" t="n">
        <x:v>102.2</x:v>
      </x:c>
      <x:c r="G8056" s="7" t="n">
        <x:v>4</x:v>
      </x:c>
      <x:c r="H8056" s="2" t="str">
        <x:v>否</x:v>
      </x:c>
      <x:c r="I8056" s="7" t="n">
        <x:f>IF(AND(ISNUMBER(E8056),ISNUMBER(F8056)),E8056-F8056,"")</x:f>
        <x:v>4.700000000000003</x:v>
      </x:c>
      <x:c r="J8056" s="2" t="str">
        <x:f>IF(H8056="否","不适用",IF(AND(ISNUMBER(E8056),ISNUMBER(F8056)),IF(I8056&gt;'规则与名单'!$B$2,"是","否"),"未判定"))</x:f>
        <x:v>不适用</x:v>
      </x:c>
      <x:c r="K8056" s="2" t="str">
        <x:f>IF(J8056="是",IF(ISNUMBER(F8056),"测试日GPS","缺失"),IF(ISNUMBER(G8056),"非测试日纯氢",IF(AND(H8056="是",J8056="未判定"),IF(ISNUMBER(F8056),"测试名单无纯氢GPS","缺失"),IF(ISNUMBER(E8056),"非测试日仪表","缺失"))))</x:f>
        <x:v>非测试日纯氢</x:v>
      </x:c>
      <x:c r="L8056" s="7" t="n">
        <x:f>IF(K8056="缺失","",IF(K8056="非测试日纯氢",G8056,IF(K8056="非测试日仪表",E8056,F8056)))</x:f>
        <x:v>4</x:v>
      </x:c>
      <x:c r="M8056" s="2" t="n">
        <x:f>IF(K8056="缺失",1,0)</x:f>
        <x:v>0</x:v>
      </x:c>
      <x:c r="N8056" s="2" t="str">
        <x:v>车辆里程查询_20260901-20260930_1024辆_仪表里程.xlsx / AB267</x:v>
      </x:c>
      <x:c r="O8056" s="2" t="str">
        <x:v>车辆里程查询_20260901-20260930_1024辆_GPS里程.xlsx / AB184</x:v>
      </x:c>
      <x:c r="P8056" s="2" t="str">
        <x:v>车辆纯氢气里程查询_20260901-20260930_1024辆.xlsx / AB983</x:v>
      </x:c>
    </x:row>
    <x:row r="8057" ht="22" customHeight="1">
      <x:c r="A8057" s="2" t="n">
        <x:v>315</x:v>
      </x:c>
      <x:c r="B8057" s="2" t="str">
        <x:v>粤A05579F</x:v>
      </x:c>
      <x:c r="C8057" s="2" t="str">
        <x:v>秦挺</x:v>
      </x:c>
      <x:c r="D8057" s="8" t="d">
        <x:v>2026-09-25T00:00:00.000Z</x:v>
      </x:c>
      <x:c r="E8057" s="7" t="n">
        <x:v>71.5</x:v>
      </x:c>
      <x:c r="F8057" s="7" t="n">
        <x:v>68.2</x:v>
      </x:c>
      <x:c r="G8057" s="7" t="n">
        <x:v>2.1</x:v>
      </x:c>
      <x:c r="H8057" s="2" t="str">
        <x:v>否</x:v>
      </x:c>
      <x:c r="I8057" s="7" t="n">
        <x:f>IF(AND(ISNUMBER(E8057),ISNUMBER(F8057)),E8057-F8057,"")</x:f>
        <x:v>3.299999999999997</x:v>
      </x:c>
      <x:c r="J8057" s="2" t="str">
        <x:f>IF(H8057="否","不适用",IF(AND(ISNUMBER(E8057),ISNUMBER(F8057)),IF(I8057&gt;'规则与名单'!$B$2,"是","否"),"未判定"))</x:f>
        <x:v>不适用</x:v>
      </x:c>
      <x:c r="K8057" s="2" t="str">
        <x:f>IF(J8057="是",IF(ISNUMBER(F8057),"测试日GPS","缺失"),IF(ISNUMBER(G8057),"非测试日纯氢",IF(AND(H8057="是",J8057="未判定"),IF(ISNUMBER(F8057),"测试名单无纯氢GPS","缺失"),IF(ISNUMBER(E8057),"非测试日仪表","缺失"))))</x:f>
        <x:v>非测试日纯氢</x:v>
      </x:c>
      <x:c r="L8057" s="7" t="n">
        <x:f>IF(K8057="缺失","",IF(K8057="非测试日纯氢",G8057,IF(K8057="非测试日仪表",E8057,F8057)))</x:f>
        <x:v>2.1</x:v>
      </x:c>
      <x:c r="M8057" s="2" t="n">
        <x:f>IF(K8057="缺失",1,0)</x:f>
        <x:v>0</x:v>
      </x:c>
      <x:c r="N8057" s="2" t="str">
        <x:v>车辆里程查询_20260901-20260930_1024辆_仪表里程.xlsx / AC267</x:v>
      </x:c>
      <x:c r="O8057" s="2" t="str">
        <x:v>车辆里程查询_20260901-20260930_1024辆_GPS里程.xlsx / AC184</x:v>
      </x:c>
      <x:c r="P8057" s="2" t="str">
        <x:v>车辆纯氢气里程查询_20260901-20260930_1024辆.xlsx / AC983</x:v>
      </x:c>
    </x:row>
    <x:row r="8058" ht="22" customHeight="1">
      <x:c r="A8058" s="2" t="n">
        <x:v>315</x:v>
      </x:c>
      <x:c r="B8058" s="2" t="str">
        <x:v>粤A05579F</x:v>
      </x:c>
      <x:c r="C8058" s="2" t="str">
        <x:v>秦挺</x:v>
      </x:c>
      <x:c r="D8058" s="8" t="d">
        <x:v>2026-09-26T00:00:00.000Z</x:v>
      </x:c>
      <x:c r="E8058" s="7" t="n">
        <x:v>87.3</x:v>
      </x:c>
      <x:c r="F8058" s="7" t="n">
        <x:v>82.4</x:v>
      </x:c>
      <x:c r="G8058" s="7" t="n">
        <x:v>0</x:v>
      </x:c>
      <x:c r="H8058" s="2" t="str">
        <x:v>否</x:v>
      </x:c>
      <x:c r="I8058" s="7" t="n">
        <x:f>IF(AND(ISNUMBER(E8058),ISNUMBER(F8058)),E8058-F8058,"")</x:f>
        <x:v>4.8999999999999915</x:v>
      </x:c>
      <x:c r="J8058" s="2" t="str">
        <x:f>IF(H8058="否","不适用",IF(AND(ISNUMBER(E8058),ISNUMBER(F8058)),IF(I8058&gt;'规则与名单'!$B$2,"是","否"),"未判定"))</x:f>
        <x:v>不适用</x:v>
      </x:c>
      <x:c r="K8058" s="2" t="str">
        <x:f>IF(J8058="是",IF(ISNUMBER(F8058),"测试日GPS","缺失"),IF(ISNUMBER(G8058),"非测试日纯氢",IF(AND(H8058="是",J8058="未判定"),IF(ISNUMBER(F8058),"测试名单无纯氢GPS","缺失"),IF(ISNUMBER(E8058),"非测试日仪表","缺失"))))</x:f>
        <x:v>非测试日纯氢</x:v>
      </x:c>
      <x:c r="L8058" s="7" t="n">
        <x:f>IF(K8058="缺失","",IF(K8058="非测试日纯氢",G8058,IF(K8058="非测试日仪表",E8058,F8058)))</x:f>
        <x:v>0</x:v>
      </x:c>
      <x:c r="M8058" s="2" t="n">
        <x:f>IF(K8058="缺失",1,0)</x:f>
        <x:v>0</x:v>
      </x:c>
      <x:c r="N8058" s="2" t="str">
        <x:v>车辆里程查询_20260901-20260930_1024辆_仪表里程.xlsx / AD267</x:v>
      </x:c>
      <x:c r="O8058" s="2" t="str">
        <x:v>车辆里程查询_20260901-20260930_1024辆_GPS里程.xlsx / AD184</x:v>
      </x:c>
      <x:c r="P8058" s="2" t="str">
        <x:v>车辆纯氢气里程查询_20260901-20260930_1024辆.xlsx / AD983</x:v>
      </x:c>
    </x:row>
    <x:row r="8059" ht="22" customHeight="1">
      <x:c r="A8059" s="2" t="n">
        <x:v>315</x:v>
      </x:c>
      <x:c r="B8059" s="2" t="str">
        <x:v>粤A05579F</x:v>
      </x:c>
      <x:c r="C8059" s="2" t="str">
        <x:v>秦挺</x:v>
      </x:c>
      <x:c r="D8059" s="8" t="d">
        <x:v>2026-09-27T00:00:00.000Z</x:v>
      </x:c>
      <x:c r="E8059" s="7" t="n">
        <x:v>63.9</x:v>
      </x:c>
      <x:c r="F8059" s="7" t="n">
        <x:v>60.6</x:v>
      </x:c>
      <x:c r="G8059" s="7" t="n">
        <x:v>0</x:v>
      </x:c>
      <x:c r="H8059" s="2" t="str">
        <x:v>否</x:v>
      </x:c>
      <x:c r="I8059" s="7" t="n">
        <x:f>IF(AND(ISNUMBER(E8059),ISNUMBER(F8059)),E8059-F8059,"")</x:f>
        <x:v>3.299999999999997</x:v>
      </x:c>
      <x:c r="J8059" s="2" t="str">
        <x:f>IF(H8059="否","不适用",IF(AND(ISNUMBER(E8059),ISNUMBER(F8059)),IF(I8059&gt;'规则与名单'!$B$2,"是","否"),"未判定"))</x:f>
        <x:v>不适用</x:v>
      </x:c>
      <x:c r="K8059" s="2" t="str">
        <x:f>IF(J8059="是",IF(ISNUMBER(F8059),"测试日GPS","缺失"),IF(ISNUMBER(G8059),"非测试日纯氢",IF(AND(H8059="是",J8059="未判定"),IF(ISNUMBER(F8059),"测试名单无纯氢GPS","缺失"),IF(ISNUMBER(E8059),"非测试日仪表","缺失"))))</x:f>
        <x:v>非测试日纯氢</x:v>
      </x:c>
      <x:c r="L8059" s="7" t="n">
        <x:f>IF(K8059="缺失","",IF(K8059="非测试日纯氢",G8059,IF(K8059="非测试日仪表",E8059,F8059)))</x:f>
        <x:v>0</x:v>
      </x:c>
      <x:c r="M8059" s="2" t="n">
        <x:f>IF(K8059="缺失",1,0)</x:f>
        <x:v>0</x:v>
      </x:c>
      <x:c r="N8059" s="2" t="str">
        <x:v>车辆里程查询_20260901-20260930_1024辆_仪表里程.xlsx / AE267</x:v>
      </x:c>
      <x:c r="O8059" s="2" t="str">
        <x:v>车辆里程查询_20260901-20260930_1024辆_GPS里程.xlsx / AE184</x:v>
      </x:c>
      <x:c r="P8059" s="2" t="str">
        <x:v>车辆纯氢气里程查询_20260901-20260930_1024辆.xlsx / AE983</x:v>
      </x:c>
    </x:row>
    <x:row r="8060" ht="22" customHeight="1">
      <x:c r="A8060" s="2" t="n">
        <x:v>315</x:v>
      </x:c>
      <x:c r="B8060" s="2" t="str">
        <x:v>粤A05579F</x:v>
      </x:c>
      <x:c r="C8060" s="2" t="str">
        <x:v>秦挺</x:v>
      </x:c>
      <x:c r="D8060" s="8" t="d">
        <x:v>2026-09-28T00:00:00.000Z</x:v>
      </x:c>
      <x:c r="E8060" s="7" t="n">
        <x:v>70.3</x:v>
      </x:c>
      <x:c r="F8060" s="7" t="n">
        <x:v>67.2</x:v>
      </x:c>
      <x:c r="G8060" s="7" t="n">
        <x:v>0</x:v>
      </x:c>
      <x:c r="H8060" s="2" t="str">
        <x:v>否</x:v>
      </x:c>
      <x:c r="I8060" s="7" t="n">
        <x:f>IF(AND(ISNUMBER(E8060),ISNUMBER(F8060)),E8060-F8060,"")</x:f>
        <x:v>3.0999999999999943</x:v>
      </x:c>
      <x:c r="J8060" s="2" t="str">
        <x:f>IF(H8060="否","不适用",IF(AND(ISNUMBER(E8060),ISNUMBER(F8060)),IF(I8060&gt;'规则与名单'!$B$2,"是","否"),"未判定"))</x:f>
        <x:v>不适用</x:v>
      </x:c>
      <x:c r="K8060" s="2" t="str">
        <x:f>IF(J8060="是",IF(ISNUMBER(F8060),"测试日GPS","缺失"),IF(ISNUMBER(G8060),"非测试日纯氢",IF(AND(H8060="是",J8060="未判定"),IF(ISNUMBER(F8060),"测试名单无纯氢GPS","缺失"),IF(ISNUMBER(E8060),"非测试日仪表","缺失"))))</x:f>
        <x:v>非测试日纯氢</x:v>
      </x:c>
      <x:c r="L8060" s="7" t="n">
        <x:f>IF(K8060="缺失","",IF(K8060="非测试日纯氢",G8060,IF(K8060="非测试日仪表",E8060,F8060)))</x:f>
        <x:v>0</x:v>
      </x:c>
      <x:c r="M8060" s="2" t="n">
        <x:f>IF(K8060="缺失",1,0)</x:f>
        <x:v>0</x:v>
      </x:c>
      <x:c r="N8060" s="2" t="str">
        <x:v>车辆里程查询_20260901-20260930_1024辆_仪表里程.xlsx / AF267</x:v>
      </x:c>
      <x:c r="O8060" s="2" t="str">
        <x:v>车辆里程查询_20260901-20260930_1024辆_GPS里程.xlsx / AF184</x:v>
      </x:c>
      <x:c r="P8060" s="2" t="str">
        <x:v>车辆纯氢气里程查询_20260901-20260930_1024辆.xlsx / AF983</x:v>
      </x:c>
    </x:row>
    <x:row r="8061" ht="22" customHeight="1">
      <x:c r="A8061" s="2" t="n">
        <x:v>315</x:v>
      </x:c>
      <x:c r="B8061" s="2" t="str">
        <x:v>粤A05579F</x:v>
      </x:c>
      <x:c r="C8061" s="2" t="str">
        <x:v>秦挺</x:v>
      </x:c>
      <x:c r="D8061" s="8" t="d">
        <x:v>2026-09-29T00:00:00.000Z</x:v>
      </x:c>
      <x:c r="E8061" s="7" t="n">
        <x:v>66.2</x:v>
      </x:c>
      <x:c r="F8061" s="7" t="n">
        <x:v>62.4</x:v>
      </x:c>
      <x:c r="G8061" s="7" t="n">
        <x:v>0</x:v>
      </x:c>
      <x:c r="H8061" s="2" t="str">
        <x:v>否</x:v>
      </x:c>
      <x:c r="I8061" s="7" t="n">
        <x:f>IF(AND(ISNUMBER(E8061),ISNUMBER(F8061)),E8061-F8061,"")</x:f>
        <x:v>3.8000000000000043</x:v>
      </x:c>
      <x:c r="J8061" s="2" t="str">
        <x:f>IF(H8061="否","不适用",IF(AND(ISNUMBER(E8061),ISNUMBER(F8061)),IF(I8061&gt;'规则与名单'!$B$2,"是","否"),"未判定"))</x:f>
        <x:v>不适用</x:v>
      </x:c>
      <x:c r="K8061" s="2" t="str">
        <x:f>IF(J8061="是",IF(ISNUMBER(F8061),"测试日GPS","缺失"),IF(ISNUMBER(G8061),"非测试日纯氢",IF(AND(H8061="是",J8061="未判定"),IF(ISNUMBER(F8061),"测试名单无纯氢GPS","缺失"),IF(ISNUMBER(E8061),"非测试日仪表","缺失"))))</x:f>
        <x:v>非测试日纯氢</x:v>
      </x:c>
      <x:c r="L8061" s="7" t="n">
        <x:f>IF(K8061="缺失","",IF(K8061="非测试日纯氢",G8061,IF(K8061="非测试日仪表",E8061,F8061)))</x:f>
        <x:v>0</x:v>
      </x:c>
      <x:c r="M8061" s="2" t="n">
        <x:f>IF(K8061="缺失",1,0)</x:f>
        <x:v>0</x:v>
      </x:c>
      <x:c r="N8061" s="2" t="str">
        <x:v>车辆里程查询_20260901-20260930_1024辆_仪表里程.xlsx / AG267</x:v>
      </x:c>
      <x:c r="O8061" s="2" t="str">
        <x:v>车辆里程查询_20260901-20260930_1024辆_GPS里程.xlsx / AG184</x:v>
      </x:c>
      <x:c r="P8061" s="2" t="str">
        <x:v>车辆纯氢气里程查询_20260901-20260930_1024辆.xlsx / AG983</x:v>
      </x:c>
    </x:row>
    <x:row r="8062" ht="22" customHeight="1">
      <x:c r="A8062" s="2" t="n">
        <x:v>315</x:v>
      </x:c>
      <x:c r="B8062" s="2" t="str">
        <x:v>粤A05579F</x:v>
      </x:c>
      <x:c r="C8062" s="2" t="str">
        <x:v>秦挺</x:v>
      </x:c>
      <x:c r="D8062" s="8" t="d">
        <x:v>2026-09-30T00:00:00.000Z</x:v>
      </x:c>
      <x:c r="E8062" s="7" t="n">
        <x:v>64.7</x:v>
      </x:c>
      <x:c r="F8062" s="7" t="n">
        <x:v>61.4</x:v>
      </x:c>
      <x:c r="G8062" s="7" t="n">
        <x:v>0</x:v>
      </x:c>
      <x:c r="H8062" s="2" t="str">
        <x:v>否</x:v>
      </x:c>
      <x:c r="I8062" s="7" t="n">
        <x:f>IF(AND(ISNUMBER(E8062),ISNUMBER(F8062)),E8062-F8062,"")</x:f>
        <x:v>3.3000000000000043</x:v>
      </x:c>
      <x:c r="J8062" s="2" t="str">
        <x:f>IF(H8062="否","不适用",IF(AND(ISNUMBER(E8062),ISNUMBER(F8062)),IF(I8062&gt;'规则与名单'!$B$2,"是","否"),"未判定"))</x:f>
        <x:v>不适用</x:v>
      </x:c>
      <x:c r="K8062" s="2" t="str">
        <x:f>IF(J8062="是",IF(ISNUMBER(F8062),"测试日GPS","缺失"),IF(ISNUMBER(G8062),"非测试日纯氢",IF(AND(H8062="是",J8062="未判定"),IF(ISNUMBER(F8062),"测试名单无纯氢GPS","缺失"),IF(ISNUMBER(E8062),"非测试日仪表","缺失"))))</x:f>
        <x:v>非测试日纯氢</x:v>
      </x:c>
      <x:c r="L8062" s="7" t="n">
        <x:f>IF(K8062="缺失","",IF(K8062="非测试日纯氢",G8062,IF(K8062="非测试日仪表",E8062,F8062)))</x:f>
        <x:v>0</x:v>
      </x:c>
      <x:c r="M8062" s="2" t="n">
        <x:f>IF(K8062="缺失",1,0)</x:f>
        <x:v>0</x:v>
      </x:c>
      <x:c r="N8062" s="2" t="str">
        <x:v>车辆里程查询_20260901-20260930_1024辆_仪表里程.xlsx / AH267</x:v>
      </x:c>
      <x:c r="O8062" s="2" t="str">
        <x:v>车辆里程查询_20260901-20260930_1024辆_GPS里程.xlsx / AH184</x:v>
      </x:c>
      <x:c r="P8062" s="2" t="str">
        <x:v>车辆纯氢气里程查询_20260901-20260930_1024辆.xlsx / AH983</x:v>
      </x:c>
    </x:row>
    <x:row r="8063" ht="22" customHeight="1">
      <x:c r="A8063" s="2" t="n">
        <x:v>316</x:v>
      </x:c>
      <x:c r="B8063" s="2" t="str">
        <x:v>粤A05700F</x:v>
      </x:c>
      <x:c r="C8063" s="2" t="str">
        <x:v>秦挺</x:v>
      </x:c>
      <x:c r="D8063" s="8" t="d">
        <x:v>2026-09-01T00:00:00.000Z</x:v>
      </x:c>
      <x:c r="E8063" s="7" t="n">
        <x:v>281.5</x:v>
      </x:c>
      <x:c r="F8063" s="7" t="n">
        <x:v>266.1</x:v>
      </x:c>
      <x:c r="G8063" s="7" t="n">
        <x:v>209.7</x:v>
      </x:c>
      <x:c r="H8063" s="2" t="str">
        <x:v>否</x:v>
      </x:c>
      <x:c r="I8063" s="7" t="n">
        <x:f>IF(AND(ISNUMBER(E8063),ISNUMBER(F8063)),E8063-F8063,"")</x:f>
        <x:v>15.399999999999977</x:v>
      </x:c>
      <x:c r="J8063" s="2" t="str">
        <x:f>IF(H8063="否","不适用",IF(AND(ISNUMBER(E8063),ISNUMBER(F8063)),IF(I8063&gt;'规则与名单'!$B$2,"是","否"),"未判定"))</x:f>
        <x:v>不适用</x:v>
      </x:c>
      <x:c r="K8063" s="2" t="str">
        <x:f>IF(J8063="是",IF(ISNUMBER(F8063),"测试日GPS","缺失"),IF(ISNUMBER(G8063),"非测试日纯氢",IF(AND(H8063="是",J8063="未判定"),IF(ISNUMBER(F8063),"测试名单无纯氢GPS","缺失"),IF(ISNUMBER(E8063),"非测试日仪表","缺失"))))</x:f>
        <x:v>非测试日纯氢</x:v>
      </x:c>
      <x:c r="L8063" s="7" t="n">
        <x:f>IF(K8063="缺失","",IF(K8063="非测试日纯氢",G8063,IF(K8063="非测试日仪表",E8063,F8063)))</x:f>
        <x:v>209.7</x:v>
      </x:c>
      <x:c r="M8063" s="2" t="n">
        <x:f>IF(K8063="缺失",1,0)</x:f>
        <x:v>0</x:v>
      </x:c>
      <x:c r="N8063" s="2" t="str">
        <x:v>车辆里程查询_20260901-20260930_1024辆_仪表里程.xlsx / E359</x:v>
      </x:c>
      <x:c r="O8063" s="2" t="str">
        <x:v>车辆里程查询_20260901-20260930_1024辆_GPS里程.xlsx / E361</x:v>
      </x:c>
      <x:c r="P8063" s="2" t="str">
        <x:v>车辆纯氢气里程查询_20260901-20260930_1024辆.xlsx / E975</x:v>
      </x:c>
    </x:row>
    <x:row r="8064" ht="22" customHeight="1">
      <x:c r="A8064" s="2" t="n">
        <x:v>316</x:v>
      </x:c>
      <x:c r="B8064" s="2" t="str">
        <x:v>粤A05700F</x:v>
      </x:c>
      <x:c r="C8064" s="2" t="str">
        <x:v>秦挺</x:v>
      </x:c>
      <x:c r="D8064" s="8" t="d">
        <x:v>2026-09-02T00:00:00.000Z</x:v>
      </x:c>
      <x:c r="E8064" s="7" t="n">
        <x:v>4.7</x:v>
      </x:c>
      <x:c r="F8064" s="7" t="n">
        <x:v>4.7</x:v>
      </x:c>
      <x:c r="G8064" s="7" t="n">
        <x:v>0</x:v>
      </x:c>
      <x:c r="H8064" s="2" t="str">
        <x:v>否</x:v>
      </x:c>
      <x:c r="I8064" s="7" t="n">
        <x:f>IF(AND(ISNUMBER(E8064),ISNUMBER(F8064)),E8064-F8064,"")</x:f>
        <x:v>0</x:v>
      </x:c>
      <x:c r="J8064" s="2" t="str">
        <x:f>IF(H8064="否","不适用",IF(AND(ISNUMBER(E8064),ISNUMBER(F8064)),IF(I8064&gt;'规则与名单'!$B$2,"是","否"),"未判定"))</x:f>
        <x:v>不适用</x:v>
      </x:c>
      <x:c r="K8064" s="2" t="str">
        <x:f>IF(J8064="是",IF(ISNUMBER(F8064),"测试日GPS","缺失"),IF(ISNUMBER(G8064),"非测试日纯氢",IF(AND(H8064="是",J8064="未判定"),IF(ISNUMBER(F8064),"测试名单无纯氢GPS","缺失"),IF(ISNUMBER(E8064),"非测试日仪表","缺失"))))</x:f>
        <x:v>非测试日纯氢</x:v>
      </x:c>
      <x:c r="L8064" s="7" t="n">
        <x:f>IF(K8064="缺失","",IF(K8064="非测试日纯氢",G8064,IF(K8064="非测试日仪表",E8064,F8064)))</x:f>
        <x:v>0</x:v>
      </x:c>
      <x:c r="M8064" s="2" t="n">
        <x:f>IF(K8064="缺失",1,0)</x:f>
        <x:v>0</x:v>
      </x:c>
      <x:c r="N8064" s="2" t="str">
        <x:v>车辆里程查询_20260901-20260930_1024辆_仪表里程.xlsx / F359</x:v>
      </x:c>
      <x:c r="O8064" s="2" t="str">
        <x:v>车辆里程查询_20260901-20260930_1024辆_GPS里程.xlsx / F361</x:v>
      </x:c>
      <x:c r="P8064" s="2" t="str">
        <x:v>车辆纯氢气里程查询_20260901-20260930_1024辆.xlsx / F975</x:v>
      </x:c>
    </x:row>
    <x:row r="8065" ht="22" customHeight="1">
      <x:c r="A8065" s="2" t="n">
        <x:v>316</x:v>
      </x:c>
      <x:c r="B8065" s="2" t="str">
        <x:v>粤A05700F</x:v>
      </x:c>
      <x:c r="C8065" s="2" t="str">
        <x:v>秦挺</x:v>
      </x:c>
      <x:c r="D8065" s="8" t="d">
        <x:v>2026-09-03T00:00:00.000Z</x:v>
      </x:c>
      <x:c r="E8065" s="7" t="n">
        <x:v>402.8</x:v>
      </x:c>
      <x:c r="F8065" s="7" t="n">
        <x:v>379.8</x:v>
      </x:c>
      <x:c r="G8065" s="7" t="n">
        <x:v>278.8</x:v>
      </x:c>
      <x:c r="H8065" s="2" t="str">
        <x:v>否</x:v>
      </x:c>
      <x:c r="I8065" s="7" t="n">
        <x:f>IF(AND(ISNUMBER(E8065),ISNUMBER(F8065)),E8065-F8065,"")</x:f>
        <x:v>23</x:v>
      </x:c>
      <x:c r="J8065" s="2" t="str">
        <x:f>IF(H8065="否","不适用",IF(AND(ISNUMBER(E8065),ISNUMBER(F8065)),IF(I8065&gt;'规则与名单'!$B$2,"是","否"),"未判定"))</x:f>
        <x:v>不适用</x:v>
      </x:c>
      <x:c r="K8065" s="2" t="str">
        <x:f>IF(J8065="是",IF(ISNUMBER(F8065),"测试日GPS","缺失"),IF(ISNUMBER(G8065),"非测试日纯氢",IF(AND(H8065="是",J8065="未判定"),IF(ISNUMBER(F8065),"测试名单无纯氢GPS","缺失"),IF(ISNUMBER(E8065),"非测试日仪表","缺失"))))</x:f>
        <x:v>非测试日纯氢</x:v>
      </x:c>
      <x:c r="L8065" s="7" t="n">
        <x:f>IF(K8065="缺失","",IF(K8065="非测试日纯氢",G8065,IF(K8065="非测试日仪表",E8065,F8065)))</x:f>
        <x:v>278.8</x:v>
      </x:c>
      <x:c r="M8065" s="2" t="n">
        <x:f>IF(K8065="缺失",1,0)</x:f>
        <x:v>0</x:v>
      </x:c>
      <x:c r="N8065" s="2" t="str">
        <x:v>车辆里程查询_20260901-20260930_1024辆_仪表里程.xlsx / G359</x:v>
      </x:c>
      <x:c r="O8065" s="2" t="str">
        <x:v>车辆里程查询_20260901-20260930_1024辆_GPS里程.xlsx / G361</x:v>
      </x:c>
      <x:c r="P8065" s="2" t="str">
        <x:v>车辆纯氢气里程查询_20260901-20260930_1024辆.xlsx / G975</x:v>
      </x:c>
    </x:row>
    <x:row r="8066" ht="22" customHeight="1">
      <x:c r="A8066" s="2" t="n">
        <x:v>316</x:v>
      </x:c>
      <x:c r="B8066" s="2" t="str">
        <x:v>粤A05700F</x:v>
      </x:c>
      <x:c r="C8066" s="2" t="str">
        <x:v>秦挺</x:v>
      </x:c>
      <x:c r="D8066" s="8" t="d">
        <x:v>2026-09-04T00:00:00.000Z</x:v>
      </x:c>
      <x:c r="E8066" s="7" t="n">
        <x:v>268.2</x:v>
      </x:c>
      <x:c r="F8066" s="7" t="n">
        <x:v>341.6</x:v>
      </x:c>
      <x:c r="G8066" s="7" t="n">
        <x:v>254.5</x:v>
      </x:c>
      <x:c r="H8066" s="2" t="str">
        <x:v>否</x:v>
      </x:c>
      <x:c r="I8066" s="7" t="n">
        <x:f>IF(AND(ISNUMBER(E8066),ISNUMBER(F8066)),E8066-F8066,"")</x:f>
        <x:v>-73.40000000000003</x:v>
      </x:c>
      <x:c r="J8066" s="2" t="str">
        <x:f>IF(H8066="否","不适用",IF(AND(ISNUMBER(E8066),ISNUMBER(F8066)),IF(I8066&gt;'规则与名单'!$B$2,"是","否"),"未判定"))</x:f>
        <x:v>不适用</x:v>
      </x:c>
      <x:c r="K8066" s="2" t="str">
        <x:f>IF(J8066="是",IF(ISNUMBER(F8066),"测试日GPS","缺失"),IF(ISNUMBER(G8066),"非测试日纯氢",IF(AND(H8066="是",J8066="未判定"),IF(ISNUMBER(F8066),"测试名单无纯氢GPS","缺失"),IF(ISNUMBER(E8066),"非测试日仪表","缺失"))))</x:f>
        <x:v>非测试日纯氢</x:v>
      </x:c>
      <x:c r="L8066" s="7" t="n">
        <x:f>IF(K8066="缺失","",IF(K8066="非测试日纯氢",G8066,IF(K8066="非测试日仪表",E8066,F8066)))</x:f>
        <x:v>254.5</x:v>
      </x:c>
      <x:c r="M8066" s="2" t="n">
        <x:f>IF(K8066="缺失",1,0)</x:f>
        <x:v>0</x:v>
      </x:c>
      <x:c r="N8066" s="2" t="str">
        <x:v>车辆里程查询_20260901-20260930_1024辆_仪表里程.xlsx / H359</x:v>
      </x:c>
      <x:c r="O8066" s="2" t="str">
        <x:v>车辆里程查询_20260901-20260930_1024辆_GPS里程.xlsx / H361</x:v>
      </x:c>
      <x:c r="P8066" s="2" t="str">
        <x:v>车辆纯氢气里程查询_20260901-20260930_1024辆.xlsx / H975</x:v>
      </x:c>
    </x:row>
    <x:row r="8067" ht="22" customHeight="1">
      <x:c r="A8067" s="2" t="n">
        <x:v>316</x:v>
      </x:c>
      <x:c r="B8067" s="2" t="str">
        <x:v>粤A05700F</x:v>
      </x:c>
      <x:c r="C8067" s="2" t="str">
        <x:v>秦挺</x:v>
      </x:c>
      <x:c r="D8067" s="8" t="d">
        <x:v>2026-09-05T00:00:00.000Z</x:v>
      </x:c>
      <x:c r="E8067" s="7" t="n">
        <x:v>93.3</x:v>
      </x:c>
      <x:c r="F8067" s="7" t="n">
        <x:v>61.2</x:v>
      </x:c>
      <x:c r="G8067" s="7" t="n">
        <x:v>41.1</x:v>
      </x:c>
      <x:c r="H8067" s="2" t="str">
        <x:v>否</x:v>
      </x:c>
      <x:c r="I8067" s="7" t="n">
        <x:f>IF(AND(ISNUMBER(E8067),ISNUMBER(F8067)),E8067-F8067,"")</x:f>
        <x:v>32.099999999999994</x:v>
      </x:c>
      <x:c r="J8067" s="2" t="str">
        <x:f>IF(H8067="否","不适用",IF(AND(ISNUMBER(E8067),ISNUMBER(F8067)),IF(I8067&gt;'规则与名单'!$B$2,"是","否"),"未判定"))</x:f>
        <x:v>不适用</x:v>
      </x:c>
      <x:c r="K8067" s="2" t="str">
        <x:f>IF(J8067="是",IF(ISNUMBER(F8067),"测试日GPS","缺失"),IF(ISNUMBER(G8067),"非测试日纯氢",IF(AND(H8067="是",J8067="未判定"),IF(ISNUMBER(F8067),"测试名单无纯氢GPS","缺失"),IF(ISNUMBER(E8067),"非测试日仪表","缺失"))))</x:f>
        <x:v>非测试日纯氢</x:v>
      </x:c>
      <x:c r="L8067" s="7" t="n">
        <x:f>IF(K8067="缺失","",IF(K8067="非测试日纯氢",G8067,IF(K8067="非测试日仪表",E8067,F8067)))</x:f>
        <x:v>41.1</x:v>
      </x:c>
      <x:c r="M8067" s="2" t="n">
        <x:f>IF(K8067="缺失",1,0)</x:f>
        <x:v>0</x:v>
      </x:c>
      <x:c r="N8067" s="2" t="str">
        <x:v>车辆里程查询_20260901-20260930_1024辆_仪表里程.xlsx / I359</x:v>
      </x:c>
      <x:c r="O8067" s="2" t="str">
        <x:v>车辆里程查询_20260901-20260930_1024辆_GPS里程.xlsx / I361</x:v>
      </x:c>
      <x:c r="P8067" s="2" t="str">
        <x:v>车辆纯氢气里程查询_20260901-20260930_1024辆.xlsx / I975</x:v>
      </x:c>
    </x:row>
    <x:row r="8068" ht="22" customHeight="1">
      <x:c r="A8068" s="2" t="n">
        <x:v>316</x:v>
      </x:c>
      <x:c r="B8068" s="2" t="str">
        <x:v>粤A05700F</x:v>
      </x:c>
      <x:c r="C8068" s="2" t="str">
        <x:v>秦挺</x:v>
      </x:c>
      <x:c r="D8068" s="8" t="d">
        <x:v>2026-09-06T00:00:00.000Z</x:v>
      </x:c>
      <x:c r="E8068" s="7" t="n">
        <x:v>496.5</x:v>
      </x:c>
      <x:c r="F8068" s="7" t="n">
        <x:v>407.9</x:v>
      </x:c>
      <x:c r="G8068" s="7" t="n">
        <x:v>352.5</x:v>
      </x:c>
      <x:c r="H8068" s="2" t="str">
        <x:v>否</x:v>
      </x:c>
      <x:c r="I8068" s="7" t="n">
        <x:f>IF(AND(ISNUMBER(E8068),ISNUMBER(F8068)),E8068-F8068,"")</x:f>
        <x:v>88.60000000000002</x:v>
      </x:c>
      <x:c r="J8068" s="2" t="str">
        <x:f>IF(H8068="否","不适用",IF(AND(ISNUMBER(E8068),ISNUMBER(F8068)),IF(I8068&gt;'规则与名单'!$B$2,"是","否"),"未判定"))</x:f>
        <x:v>不适用</x:v>
      </x:c>
      <x:c r="K8068" s="2" t="str">
        <x:f>IF(J8068="是",IF(ISNUMBER(F8068),"测试日GPS","缺失"),IF(ISNUMBER(G8068),"非测试日纯氢",IF(AND(H8068="是",J8068="未判定"),IF(ISNUMBER(F8068),"测试名单无纯氢GPS","缺失"),IF(ISNUMBER(E8068),"非测试日仪表","缺失"))))</x:f>
        <x:v>非测试日纯氢</x:v>
      </x:c>
      <x:c r="L8068" s="7" t="n">
        <x:f>IF(K8068="缺失","",IF(K8068="非测试日纯氢",G8068,IF(K8068="非测试日仪表",E8068,F8068)))</x:f>
        <x:v>352.5</x:v>
      </x:c>
      <x:c r="M8068" s="2" t="n">
        <x:f>IF(K8068="缺失",1,0)</x:f>
        <x:v>0</x:v>
      </x:c>
      <x:c r="N8068" s="2" t="str">
        <x:v>车辆里程查询_20260901-20260930_1024辆_仪表里程.xlsx / J359</x:v>
      </x:c>
      <x:c r="O8068" s="2" t="str">
        <x:v>车辆里程查询_20260901-20260930_1024辆_GPS里程.xlsx / J361</x:v>
      </x:c>
      <x:c r="P8068" s="2" t="str">
        <x:v>车辆纯氢气里程查询_20260901-20260930_1024辆.xlsx / J975</x:v>
      </x:c>
    </x:row>
    <x:row r="8069" ht="22" customHeight="1">
      <x:c r="A8069" s="2" t="n">
        <x:v>316</x:v>
      </x:c>
      <x:c r="B8069" s="2" t="str">
        <x:v>粤A05700F</x:v>
      </x:c>
      <x:c r="C8069" s="2" t="str">
        <x:v>秦挺</x:v>
      </x:c>
      <x:c r="D8069" s="8" t="d">
        <x:v>2026-09-07T00:00:00.000Z</x:v>
      </x:c>
      <x:c r="E8069" s="7" t="n">
        <x:v>88.1</x:v>
      </x:c>
      <x:c r="F8069" s="7" t="n">
        <x:v>83.4</x:v>
      </x:c>
      <x:c r="G8069" s="7" t="n">
        <x:v>61</x:v>
      </x:c>
      <x:c r="H8069" s="2" t="str">
        <x:v>否</x:v>
      </x:c>
      <x:c r="I8069" s="7" t="n">
        <x:f>IF(AND(ISNUMBER(E8069),ISNUMBER(F8069)),E8069-F8069,"")</x:f>
        <x:v>4.699999999999989</x:v>
      </x:c>
      <x:c r="J8069" s="2" t="str">
        <x:f>IF(H8069="否","不适用",IF(AND(ISNUMBER(E8069),ISNUMBER(F8069)),IF(I8069&gt;'规则与名单'!$B$2,"是","否"),"未判定"))</x:f>
        <x:v>不适用</x:v>
      </x:c>
      <x:c r="K8069" s="2" t="str">
        <x:f>IF(J8069="是",IF(ISNUMBER(F8069),"测试日GPS","缺失"),IF(ISNUMBER(G8069),"非测试日纯氢",IF(AND(H8069="是",J8069="未判定"),IF(ISNUMBER(F8069),"测试名单无纯氢GPS","缺失"),IF(ISNUMBER(E8069),"非测试日仪表","缺失"))))</x:f>
        <x:v>非测试日纯氢</x:v>
      </x:c>
      <x:c r="L8069" s="7" t="n">
        <x:f>IF(K8069="缺失","",IF(K8069="非测试日纯氢",G8069,IF(K8069="非测试日仪表",E8069,F8069)))</x:f>
        <x:v>61</x:v>
      </x:c>
      <x:c r="M8069" s="2" t="n">
        <x:f>IF(K8069="缺失",1,0)</x:f>
        <x:v>0</x:v>
      </x:c>
      <x:c r="N8069" s="2" t="str">
        <x:v>车辆里程查询_20260901-20260930_1024辆_仪表里程.xlsx / K359</x:v>
      </x:c>
      <x:c r="O8069" s="2" t="str">
        <x:v>车辆里程查询_20260901-20260930_1024辆_GPS里程.xlsx / K361</x:v>
      </x:c>
      <x:c r="P8069" s="2" t="str">
        <x:v>车辆纯氢气里程查询_20260901-20260930_1024辆.xlsx / K975</x:v>
      </x:c>
    </x:row>
    <x:row r="8070" ht="22" customHeight="1">
      <x:c r="A8070" s="2" t="n">
        <x:v>316</x:v>
      </x:c>
      <x:c r="B8070" s="2" t="str">
        <x:v>粤A05700F</x:v>
      </x:c>
      <x:c r="C8070" s="2" t="str">
        <x:v>秦挺</x:v>
      </x:c>
      <x:c r="D8070" s="8" t="d">
        <x:v>2026-09-08T00:00:00.000Z</x:v>
      </x:c>
      <x:c r="E8070" s="7" t="n">
        <x:v>406.1</x:v>
      </x:c>
      <x:c r="F8070" s="7" t="n">
        <x:v>383.8</x:v>
      </x:c>
      <x:c r="G8070" s="7" t="n">
        <x:v>348</x:v>
      </x:c>
      <x:c r="H8070" s="2" t="str">
        <x:v>否</x:v>
      </x:c>
      <x:c r="I8070" s="7" t="n">
        <x:f>IF(AND(ISNUMBER(E8070),ISNUMBER(F8070)),E8070-F8070,"")</x:f>
        <x:v>22.30000000000001</x:v>
      </x:c>
      <x:c r="J8070" s="2" t="str">
        <x:f>IF(H8070="否","不适用",IF(AND(ISNUMBER(E8070),ISNUMBER(F8070)),IF(I8070&gt;'规则与名单'!$B$2,"是","否"),"未判定"))</x:f>
        <x:v>不适用</x:v>
      </x:c>
      <x:c r="K8070" s="2" t="str">
        <x:f>IF(J8070="是",IF(ISNUMBER(F8070),"测试日GPS","缺失"),IF(ISNUMBER(G8070),"非测试日纯氢",IF(AND(H8070="是",J8070="未判定"),IF(ISNUMBER(F8070),"测试名单无纯氢GPS","缺失"),IF(ISNUMBER(E8070),"非测试日仪表","缺失"))))</x:f>
        <x:v>非测试日纯氢</x:v>
      </x:c>
      <x:c r="L8070" s="7" t="n">
        <x:f>IF(K8070="缺失","",IF(K8070="非测试日纯氢",G8070,IF(K8070="非测试日仪表",E8070,F8070)))</x:f>
        <x:v>348</x:v>
      </x:c>
      <x:c r="M8070" s="2" t="n">
        <x:f>IF(K8070="缺失",1,0)</x:f>
        <x:v>0</x:v>
      </x:c>
      <x:c r="N8070" s="2" t="str">
        <x:v>车辆里程查询_20260901-20260930_1024辆_仪表里程.xlsx / L359</x:v>
      </x:c>
      <x:c r="O8070" s="2" t="str">
        <x:v>车辆里程查询_20260901-20260930_1024辆_GPS里程.xlsx / L361</x:v>
      </x:c>
      <x:c r="P8070" s="2" t="str">
        <x:v>车辆纯氢气里程查询_20260901-20260930_1024辆.xlsx / L975</x:v>
      </x:c>
    </x:row>
    <x:row r="8071" ht="22" customHeight="1">
      <x:c r="A8071" s="2" t="n">
        <x:v>316</x:v>
      </x:c>
      <x:c r="B8071" s="2" t="str">
        <x:v>粤A05700F</x:v>
      </x:c>
      <x:c r="C8071" s="2" t="str">
        <x:v>秦挺</x:v>
      </x:c>
      <x:c r="D8071" s="8" t="d">
        <x:v>2026-09-09T00:00:00.000Z</x:v>
      </x:c>
      <x:c r="E8071" s="7" t="n">
        <x:v>159.3</x:v>
      </x:c>
      <x:c r="F8071" s="7" t="n">
        <x:v>155.8</x:v>
      </x:c>
      <x:c r="G8071" s="7" t="n">
        <x:v>135.3</x:v>
      </x:c>
      <x:c r="H8071" s="2" t="str">
        <x:v>否</x:v>
      </x:c>
      <x:c r="I8071" s="7" t="n">
        <x:f>IF(AND(ISNUMBER(E8071),ISNUMBER(F8071)),E8071-F8071,"")</x:f>
        <x:v>3.5</x:v>
      </x:c>
      <x:c r="J8071" s="2" t="str">
        <x:f>IF(H8071="否","不适用",IF(AND(ISNUMBER(E8071),ISNUMBER(F8071)),IF(I8071&gt;'规则与名单'!$B$2,"是","否"),"未判定"))</x:f>
        <x:v>不适用</x:v>
      </x:c>
      <x:c r="K8071" s="2" t="str">
        <x:f>IF(J8071="是",IF(ISNUMBER(F8071),"测试日GPS","缺失"),IF(ISNUMBER(G8071),"非测试日纯氢",IF(AND(H8071="是",J8071="未判定"),IF(ISNUMBER(F8071),"测试名单无纯氢GPS","缺失"),IF(ISNUMBER(E8071),"非测试日仪表","缺失"))))</x:f>
        <x:v>非测试日纯氢</x:v>
      </x:c>
      <x:c r="L8071" s="7" t="n">
        <x:f>IF(K8071="缺失","",IF(K8071="非测试日纯氢",G8071,IF(K8071="非测试日仪表",E8071,F8071)))</x:f>
        <x:v>135.3</x:v>
      </x:c>
      <x:c r="M8071" s="2" t="n">
        <x:f>IF(K8071="缺失",1,0)</x:f>
        <x:v>0</x:v>
      </x:c>
      <x:c r="N8071" s="2" t="str">
        <x:v>车辆里程查询_20260901-20260930_1024辆_仪表里程.xlsx / M359</x:v>
      </x:c>
      <x:c r="O8071" s="2" t="str">
        <x:v>车辆里程查询_20260901-20260930_1024辆_GPS里程.xlsx / M361</x:v>
      </x:c>
      <x:c r="P8071" s="2" t="str">
        <x:v>车辆纯氢气里程查询_20260901-20260930_1024辆.xlsx / M975</x:v>
      </x:c>
    </x:row>
    <x:row r="8072" ht="22" customHeight="1">
      <x:c r="A8072" s="2" t="n">
        <x:v>316</x:v>
      </x:c>
      <x:c r="B8072" s="2" t="str">
        <x:v>粤A05700F</x:v>
      </x:c>
      <x:c r="C8072" s="2" t="str">
        <x:v>秦挺</x:v>
      </x:c>
      <x:c r="D8072" s="8" t="d">
        <x:v>2026-09-10T00:00:00.000Z</x:v>
      </x:c>
      <x:c r="E8072" s="7" t="n">
        <x:v>422.7</x:v>
      </x:c>
      <x:c r="F8072" s="7" t="n">
        <x:v>397.3</x:v>
      </x:c>
      <x:c r="G8072" s="7" t="n">
        <x:v>360.7</x:v>
      </x:c>
      <x:c r="H8072" s="2" t="str">
        <x:v>否</x:v>
      </x:c>
      <x:c r="I8072" s="7" t="n">
        <x:f>IF(AND(ISNUMBER(E8072),ISNUMBER(F8072)),E8072-F8072,"")</x:f>
        <x:v>25.399999999999977</x:v>
      </x:c>
      <x:c r="J8072" s="2" t="str">
        <x:f>IF(H8072="否","不适用",IF(AND(ISNUMBER(E8072),ISNUMBER(F8072)),IF(I8072&gt;'规则与名单'!$B$2,"是","否"),"未判定"))</x:f>
        <x:v>不适用</x:v>
      </x:c>
      <x:c r="K8072" s="2" t="str">
        <x:f>IF(J8072="是",IF(ISNUMBER(F8072),"测试日GPS","缺失"),IF(ISNUMBER(G8072),"非测试日纯氢",IF(AND(H8072="是",J8072="未判定"),IF(ISNUMBER(F8072),"测试名单无纯氢GPS","缺失"),IF(ISNUMBER(E8072),"非测试日仪表","缺失"))))</x:f>
        <x:v>非测试日纯氢</x:v>
      </x:c>
      <x:c r="L8072" s="7" t="n">
        <x:f>IF(K8072="缺失","",IF(K8072="非测试日纯氢",G8072,IF(K8072="非测试日仪表",E8072,F8072)))</x:f>
        <x:v>360.7</x:v>
      </x:c>
      <x:c r="M8072" s="2" t="n">
        <x:f>IF(K8072="缺失",1,0)</x:f>
        <x:v>0</x:v>
      </x:c>
      <x:c r="N8072" s="2" t="str">
        <x:v>车辆里程查询_20260901-20260930_1024辆_仪表里程.xlsx / N359</x:v>
      </x:c>
      <x:c r="O8072" s="2" t="str">
        <x:v>车辆里程查询_20260901-20260930_1024辆_GPS里程.xlsx / N361</x:v>
      </x:c>
      <x:c r="P8072" s="2" t="str">
        <x:v>车辆纯氢气里程查询_20260901-20260930_1024辆.xlsx / N975</x:v>
      </x:c>
    </x:row>
    <x:row r="8073" ht="22" customHeight="1">
      <x:c r="A8073" s="2" t="n">
        <x:v>316</x:v>
      </x:c>
      <x:c r="B8073" s="2" t="str">
        <x:v>粤A05700F</x:v>
      </x:c>
      <x:c r="C8073" s="2" t="str">
        <x:v>秦挺</x:v>
      </x:c>
      <x:c r="D8073" s="8" t="d">
        <x:v>2026-09-11T00:00:00.000Z</x:v>
      </x:c>
      <x:c r="E8073" s="7" t="n">
        <x:v>313.2</x:v>
      </x:c>
      <x:c r="F8073" s="7" t="n">
        <x:v>309.9</x:v>
      </x:c>
      <x:c r="G8073" s="7" t="n">
        <x:v>244.3</x:v>
      </x:c>
      <x:c r="H8073" s="2" t="str">
        <x:v>否</x:v>
      </x:c>
      <x:c r="I8073" s="7" t="n">
        <x:f>IF(AND(ISNUMBER(E8073),ISNUMBER(F8073)),E8073-F8073,"")</x:f>
        <x:v>3.3000000000000114</x:v>
      </x:c>
      <x:c r="J8073" s="2" t="str">
        <x:f>IF(H8073="否","不适用",IF(AND(ISNUMBER(E8073),ISNUMBER(F8073)),IF(I8073&gt;'规则与名单'!$B$2,"是","否"),"未判定"))</x:f>
        <x:v>不适用</x:v>
      </x:c>
      <x:c r="K8073" s="2" t="str">
        <x:f>IF(J8073="是",IF(ISNUMBER(F8073),"测试日GPS","缺失"),IF(ISNUMBER(G8073),"非测试日纯氢",IF(AND(H8073="是",J8073="未判定"),IF(ISNUMBER(F8073),"测试名单无纯氢GPS","缺失"),IF(ISNUMBER(E8073),"非测试日仪表","缺失"))))</x:f>
        <x:v>非测试日纯氢</x:v>
      </x:c>
      <x:c r="L8073" s="7" t="n">
        <x:f>IF(K8073="缺失","",IF(K8073="非测试日纯氢",G8073,IF(K8073="非测试日仪表",E8073,F8073)))</x:f>
        <x:v>244.3</x:v>
      </x:c>
      <x:c r="M8073" s="2" t="n">
        <x:f>IF(K8073="缺失",1,0)</x:f>
        <x:v>0</x:v>
      </x:c>
      <x:c r="N8073" s="2" t="str">
        <x:v>车辆里程查询_20260901-20260930_1024辆_仪表里程.xlsx / O359</x:v>
      </x:c>
      <x:c r="O8073" s="2" t="str">
        <x:v>车辆里程查询_20260901-20260930_1024辆_GPS里程.xlsx / O361</x:v>
      </x:c>
      <x:c r="P8073" s="2" t="str">
        <x:v>车辆纯氢气里程查询_20260901-20260930_1024辆.xlsx / O975</x:v>
      </x:c>
    </x:row>
    <x:row r="8074" ht="22" customHeight="1">
      <x:c r="A8074" s="2" t="n">
        <x:v>316</x:v>
      </x:c>
      <x:c r="B8074" s="2" t="str">
        <x:v>粤A05700F</x:v>
      </x:c>
      <x:c r="C8074" s="2" t="str">
        <x:v>秦挺</x:v>
      </x:c>
      <x:c r="D8074" s="8" t="d">
        <x:v>2026-09-12T00:00:00.000Z</x:v>
      </x:c>
      <x:c r="E8074" s="7" t="n">
        <x:v>217.8</x:v>
      </x:c>
      <x:c r="F8074" s="7" t="n">
        <x:v>263.1</x:v>
      </x:c>
      <x:c r="G8074" s="7" t="n">
        <x:v>213.2</x:v>
      </x:c>
      <x:c r="H8074" s="2" t="str">
        <x:v>否</x:v>
      </x:c>
      <x:c r="I8074" s="7" t="n">
        <x:f>IF(AND(ISNUMBER(E8074),ISNUMBER(F8074)),E8074-F8074,"")</x:f>
        <x:v>-45.30000000000001</x:v>
      </x:c>
      <x:c r="J8074" s="2" t="str">
        <x:f>IF(H8074="否","不适用",IF(AND(ISNUMBER(E8074),ISNUMBER(F8074)),IF(I8074&gt;'规则与名单'!$B$2,"是","否"),"未判定"))</x:f>
        <x:v>不适用</x:v>
      </x:c>
      <x:c r="K8074" s="2" t="str">
        <x:f>IF(J8074="是",IF(ISNUMBER(F8074),"测试日GPS","缺失"),IF(ISNUMBER(G8074),"非测试日纯氢",IF(AND(H8074="是",J8074="未判定"),IF(ISNUMBER(F8074),"测试名单无纯氢GPS","缺失"),IF(ISNUMBER(E8074),"非测试日仪表","缺失"))))</x:f>
        <x:v>非测试日纯氢</x:v>
      </x:c>
      <x:c r="L8074" s="7" t="n">
        <x:f>IF(K8074="缺失","",IF(K8074="非测试日纯氢",G8074,IF(K8074="非测试日仪表",E8074,F8074)))</x:f>
        <x:v>213.2</x:v>
      </x:c>
      <x:c r="M8074" s="2" t="n">
        <x:f>IF(K8074="缺失",1,0)</x:f>
        <x:v>0</x:v>
      </x:c>
      <x:c r="N8074" s="2" t="str">
        <x:v>车辆里程查询_20260901-20260930_1024辆_仪表里程.xlsx / P359</x:v>
      </x:c>
      <x:c r="O8074" s="2" t="str">
        <x:v>车辆里程查询_20260901-20260930_1024辆_GPS里程.xlsx / P361</x:v>
      </x:c>
      <x:c r="P8074" s="2" t="str">
        <x:v>车辆纯氢气里程查询_20260901-20260930_1024辆.xlsx / P975</x:v>
      </x:c>
    </x:row>
    <x:row r="8075" ht="22" customHeight="1">
      <x:c r="A8075" s="2" t="n">
        <x:v>316</x:v>
      </x:c>
      <x:c r="B8075" s="2" t="str">
        <x:v>粤A05700F</x:v>
      </x:c>
      <x:c r="C8075" s="2" t="str">
        <x:v>秦挺</x:v>
      </x:c>
      <x:c r="D8075" s="8" t="d">
        <x:v>2026-09-13T00:00:00.000Z</x:v>
      </x:c>
      <x:c r="E8075" s="7" t="n">
        <x:v>353.3</x:v>
      </x:c>
      <x:c r="F8075" s="7" t="n">
        <x:v>261.6</x:v>
      </x:c>
      <x:c r="G8075" s="7" t="n">
        <x:v>219.3</x:v>
      </x:c>
      <x:c r="H8075" s="2" t="str">
        <x:v>否</x:v>
      </x:c>
      <x:c r="I8075" s="7" t="n">
        <x:f>IF(AND(ISNUMBER(E8075),ISNUMBER(F8075)),E8075-F8075,"")</x:f>
        <x:v>91.69999999999999</x:v>
      </x:c>
      <x:c r="J8075" s="2" t="str">
        <x:f>IF(H8075="否","不适用",IF(AND(ISNUMBER(E8075),ISNUMBER(F8075)),IF(I8075&gt;'规则与名单'!$B$2,"是","否"),"未判定"))</x:f>
        <x:v>不适用</x:v>
      </x:c>
      <x:c r="K8075" s="2" t="str">
        <x:f>IF(J8075="是",IF(ISNUMBER(F8075),"测试日GPS","缺失"),IF(ISNUMBER(G8075),"非测试日纯氢",IF(AND(H8075="是",J8075="未判定"),IF(ISNUMBER(F8075),"测试名单无纯氢GPS","缺失"),IF(ISNUMBER(E8075),"非测试日仪表","缺失"))))</x:f>
        <x:v>非测试日纯氢</x:v>
      </x:c>
      <x:c r="L8075" s="7" t="n">
        <x:f>IF(K8075="缺失","",IF(K8075="非测试日纯氢",G8075,IF(K8075="非测试日仪表",E8075,F8075)))</x:f>
        <x:v>219.3</x:v>
      </x:c>
      <x:c r="M8075" s="2" t="n">
        <x:f>IF(K8075="缺失",1,0)</x:f>
        <x:v>0</x:v>
      </x:c>
      <x:c r="N8075" s="2" t="str">
        <x:v>车辆里程查询_20260901-20260930_1024辆_仪表里程.xlsx / Q359</x:v>
      </x:c>
      <x:c r="O8075" s="2" t="str">
        <x:v>车辆里程查询_20260901-20260930_1024辆_GPS里程.xlsx / Q361</x:v>
      </x:c>
      <x:c r="P8075" s="2" t="str">
        <x:v>车辆纯氢气里程查询_20260901-20260930_1024辆.xlsx / Q975</x:v>
      </x:c>
    </x:row>
    <x:row r="8076" ht="22" customHeight="1">
      <x:c r="A8076" s="2" t="n">
        <x:v>316</x:v>
      </x:c>
      <x:c r="B8076" s="2" t="str">
        <x:v>粤A05700F</x:v>
      </x:c>
      <x:c r="C8076" s="2" t="str">
        <x:v>秦挺</x:v>
      </x:c>
      <x:c r="D8076" s="8" t="d">
        <x:v>2026-09-14T00:00:00.000Z</x:v>
      </x:c>
      <x:c r="E8076" s="7" t="n">
        <x:v>265.3</x:v>
      </x:c>
      <x:c r="F8076" s="7" t="n">
        <x:v>254.4</x:v>
      </x:c>
      <x:c r="G8076" s="7" t="n">
        <x:v>197.7</x:v>
      </x:c>
      <x:c r="H8076" s="2" t="str">
        <x:v>否</x:v>
      </x:c>
      <x:c r="I8076" s="7" t="n">
        <x:f>IF(AND(ISNUMBER(E8076),ISNUMBER(F8076)),E8076-F8076,"")</x:f>
        <x:v>10.900000000000006</x:v>
      </x:c>
      <x:c r="J8076" s="2" t="str">
        <x:f>IF(H8076="否","不适用",IF(AND(ISNUMBER(E8076),ISNUMBER(F8076)),IF(I8076&gt;'规则与名单'!$B$2,"是","否"),"未判定"))</x:f>
        <x:v>不适用</x:v>
      </x:c>
      <x:c r="K8076" s="2" t="str">
        <x:f>IF(J8076="是",IF(ISNUMBER(F8076),"测试日GPS","缺失"),IF(ISNUMBER(G8076),"非测试日纯氢",IF(AND(H8076="是",J8076="未判定"),IF(ISNUMBER(F8076),"测试名单无纯氢GPS","缺失"),IF(ISNUMBER(E8076),"非测试日仪表","缺失"))))</x:f>
        <x:v>非测试日纯氢</x:v>
      </x:c>
      <x:c r="L8076" s="7" t="n">
        <x:f>IF(K8076="缺失","",IF(K8076="非测试日纯氢",G8076,IF(K8076="非测试日仪表",E8076,F8076)))</x:f>
        <x:v>197.7</x:v>
      </x:c>
      <x:c r="M8076" s="2" t="n">
        <x:f>IF(K8076="缺失",1,0)</x:f>
        <x:v>0</x:v>
      </x:c>
      <x:c r="N8076" s="2" t="str">
        <x:v>车辆里程查询_20260901-20260930_1024辆_仪表里程.xlsx / R359</x:v>
      </x:c>
      <x:c r="O8076" s="2" t="str">
        <x:v>车辆里程查询_20260901-20260930_1024辆_GPS里程.xlsx / R361</x:v>
      </x:c>
      <x:c r="P8076" s="2" t="str">
        <x:v>车辆纯氢气里程查询_20260901-20260930_1024辆.xlsx / R975</x:v>
      </x:c>
    </x:row>
    <x:row r="8077" ht="22" customHeight="1">
      <x:c r="A8077" s="2" t="n">
        <x:v>316</x:v>
      </x:c>
      <x:c r="B8077" s="2" t="str">
        <x:v>粤A05700F</x:v>
      </x:c>
      <x:c r="C8077" s="2" t="str">
        <x:v>秦挺</x:v>
      </x:c>
      <x:c r="D8077" s="8" t="d">
        <x:v>2026-09-15T00:00:00.000Z</x:v>
      </x:c>
      <x:c r="E8077" s="7" t="n">
        <x:v>313.2</x:v>
      </x:c>
      <x:c r="F8077" s="7" t="n">
        <x:v>295.8</x:v>
      </x:c>
      <x:c r="G8077" s="7" t="n">
        <x:v>245.7</x:v>
      </x:c>
      <x:c r="H8077" s="2" t="str">
        <x:v>否</x:v>
      </x:c>
      <x:c r="I8077" s="7" t="n">
        <x:f>IF(AND(ISNUMBER(E8077),ISNUMBER(F8077)),E8077-F8077,"")</x:f>
        <x:v>17.399999999999977</x:v>
      </x:c>
      <x:c r="J8077" s="2" t="str">
        <x:f>IF(H8077="否","不适用",IF(AND(ISNUMBER(E8077),ISNUMBER(F8077)),IF(I8077&gt;'规则与名单'!$B$2,"是","否"),"未判定"))</x:f>
        <x:v>不适用</x:v>
      </x:c>
      <x:c r="K8077" s="2" t="str">
        <x:f>IF(J8077="是",IF(ISNUMBER(F8077),"测试日GPS","缺失"),IF(ISNUMBER(G8077),"非测试日纯氢",IF(AND(H8077="是",J8077="未判定"),IF(ISNUMBER(F8077),"测试名单无纯氢GPS","缺失"),IF(ISNUMBER(E8077),"非测试日仪表","缺失"))))</x:f>
        <x:v>非测试日纯氢</x:v>
      </x:c>
      <x:c r="L8077" s="7" t="n">
        <x:f>IF(K8077="缺失","",IF(K8077="非测试日纯氢",G8077,IF(K8077="非测试日仪表",E8077,F8077)))</x:f>
        <x:v>245.7</x:v>
      </x:c>
      <x:c r="M8077" s="2" t="n">
        <x:f>IF(K8077="缺失",1,0)</x:f>
        <x:v>0</x:v>
      </x:c>
      <x:c r="N8077" s="2" t="str">
        <x:v>车辆里程查询_20260901-20260930_1024辆_仪表里程.xlsx / S359</x:v>
      </x:c>
      <x:c r="O8077" s="2" t="str">
        <x:v>车辆里程查询_20260901-20260930_1024辆_GPS里程.xlsx / S361</x:v>
      </x:c>
      <x:c r="P8077" s="2" t="str">
        <x:v>车辆纯氢气里程查询_20260901-20260930_1024辆.xlsx / S975</x:v>
      </x:c>
    </x:row>
    <x:row r="8078" ht="22" customHeight="1">
      <x:c r="A8078" s="2" t="n">
        <x:v>316</x:v>
      </x:c>
      <x:c r="B8078" s="2" t="str">
        <x:v>粤A05700F</x:v>
      </x:c>
      <x:c r="C8078" s="2" t="str">
        <x:v>秦挺</x:v>
      </x:c>
      <x:c r="D8078" s="8" t="d">
        <x:v>2026-09-16T00:00:00.000Z</x:v>
      </x:c>
      <x:c r="E8078" s="7" t="n">
        <x:v>440</x:v>
      </x:c>
      <x:c r="F8078" s="7" t="n">
        <x:v>414.9</x:v>
      </x:c>
      <x:c r="G8078" s="7" t="n">
        <x:v>347.7</x:v>
      </x:c>
      <x:c r="H8078" s="2" t="str">
        <x:v>否</x:v>
      </x:c>
      <x:c r="I8078" s="7" t="n">
        <x:f>IF(AND(ISNUMBER(E8078),ISNUMBER(F8078)),E8078-F8078,"")</x:f>
        <x:v>25.100000000000023</x:v>
      </x:c>
      <x:c r="J8078" s="2" t="str">
        <x:f>IF(H8078="否","不适用",IF(AND(ISNUMBER(E8078),ISNUMBER(F8078)),IF(I8078&gt;'规则与名单'!$B$2,"是","否"),"未判定"))</x:f>
        <x:v>不适用</x:v>
      </x:c>
      <x:c r="K8078" s="2" t="str">
        <x:f>IF(J8078="是",IF(ISNUMBER(F8078),"测试日GPS","缺失"),IF(ISNUMBER(G8078),"非测试日纯氢",IF(AND(H8078="是",J8078="未判定"),IF(ISNUMBER(F8078),"测试名单无纯氢GPS","缺失"),IF(ISNUMBER(E8078),"非测试日仪表","缺失"))))</x:f>
        <x:v>非测试日纯氢</x:v>
      </x:c>
      <x:c r="L8078" s="7" t="n">
        <x:f>IF(K8078="缺失","",IF(K8078="非测试日纯氢",G8078,IF(K8078="非测试日仪表",E8078,F8078)))</x:f>
        <x:v>347.7</x:v>
      </x:c>
      <x:c r="M8078" s="2" t="n">
        <x:f>IF(K8078="缺失",1,0)</x:f>
        <x:v>0</x:v>
      </x:c>
      <x:c r="N8078" s="2" t="str">
        <x:v>车辆里程查询_20260901-20260930_1024辆_仪表里程.xlsx / T359</x:v>
      </x:c>
      <x:c r="O8078" s="2" t="str">
        <x:v>车辆里程查询_20260901-20260930_1024辆_GPS里程.xlsx / T361</x:v>
      </x:c>
      <x:c r="P8078" s="2" t="str">
        <x:v>车辆纯氢气里程查询_20260901-20260930_1024辆.xlsx / T975</x:v>
      </x:c>
    </x:row>
    <x:row r="8079" ht="22" customHeight="1">
      <x:c r="A8079" s="2" t="n">
        <x:v>316</x:v>
      </x:c>
      <x:c r="B8079" s="2" t="str">
        <x:v>粤A05700F</x:v>
      </x:c>
      <x:c r="C8079" s="2" t="str">
        <x:v>秦挺</x:v>
      </x:c>
      <x:c r="D8079" s="8" t="d">
        <x:v>2026-09-17T00:00:00.000Z</x:v>
      </x:c>
      <x:c r="E8079" s="7" t="n">
        <x:v>265.1</x:v>
      </x:c>
      <x:c r="F8079" s="7" t="n">
        <x:v>249.2</x:v>
      </x:c>
      <x:c r="G8079" s="7" t="n">
        <x:v>191.3</x:v>
      </x:c>
      <x:c r="H8079" s="2" t="str">
        <x:v>否</x:v>
      </x:c>
      <x:c r="I8079" s="7" t="n">
        <x:f>IF(AND(ISNUMBER(E8079),ISNUMBER(F8079)),E8079-F8079,"")</x:f>
        <x:v>15.900000000000034</x:v>
      </x:c>
      <x:c r="J8079" s="2" t="str">
        <x:f>IF(H8079="否","不适用",IF(AND(ISNUMBER(E8079),ISNUMBER(F8079)),IF(I8079&gt;'规则与名单'!$B$2,"是","否"),"未判定"))</x:f>
        <x:v>不适用</x:v>
      </x:c>
      <x:c r="K8079" s="2" t="str">
        <x:f>IF(J8079="是",IF(ISNUMBER(F8079),"测试日GPS","缺失"),IF(ISNUMBER(G8079),"非测试日纯氢",IF(AND(H8079="是",J8079="未判定"),IF(ISNUMBER(F8079),"测试名单无纯氢GPS","缺失"),IF(ISNUMBER(E8079),"非测试日仪表","缺失"))))</x:f>
        <x:v>非测试日纯氢</x:v>
      </x:c>
      <x:c r="L8079" s="7" t="n">
        <x:f>IF(K8079="缺失","",IF(K8079="非测试日纯氢",G8079,IF(K8079="非测试日仪表",E8079,F8079)))</x:f>
        <x:v>191.3</x:v>
      </x:c>
      <x:c r="M8079" s="2" t="n">
        <x:f>IF(K8079="缺失",1,0)</x:f>
        <x:v>0</x:v>
      </x:c>
      <x:c r="N8079" s="2" t="str">
        <x:v>车辆里程查询_20260901-20260930_1024辆_仪表里程.xlsx / U359</x:v>
      </x:c>
      <x:c r="O8079" s="2" t="str">
        <x:v>车辆里程查询_20260901-20260930_1024辆_GPS里程.xlsx / U361</x:v>
      </x:c>
      <x:c r="P8079" s="2" t="str">
        <x:v>车辆纯氢气里程查询_20260901-20260930_1024辆.xlsx / U975</x:v>
      </x:c>
    </x:row>
    <x:row r="8080" ht="22" customHeight="1">
      <x:c r="A8080" s="2" t="n">
        <x:v>316</x:v>
      </x:c>
      <x:c r="B8080" s="2" t="str">
        <x:v>粤A05700F</x:v>
      </x:c>
      <x:c r="C8080" s="2" t="str">
        <x:v>秦挺</x:v>
      </x:c>
      <x:c r="D8080" s="8" t="d">
        <x:v>2026-09-18T00:00:00.000Z</x:v>
      </x:c>
      <x:c r="E8080" s="7" t="n">
        <x:v>286.6</x:v>
      </x:c>
      <x:c r="F8080" s="7" t="n">
        <x:v>270.6</x:v>
      </x:c>
      <x:c r="G8080" s="7" t="n">
        <x:v>147.4</x:v>
      </x:c>
      <x:c r="H8080" s="2" t="str">
        <x:v>否</x:v>
      </x:c>
      <x:c r="I8080" s="7" t="n">
        <x:f>IF(AND(ISNUMBER(E8080),ISNUMBER(F8080)),E8080-F8080,"")</x:f>
        <x:v>16</x:v>
      </x:c>
      <x:c r="J8080" s="2" t="str">
        <x:f>IF(H8080="否","不适用",IF(AND(ISNUMBER(E8080),ISNUMBER(F8080)),IF(I8080&gt;'规则与名单'!$B$2,"是","否"),"未判定"))</x:f>
        <x:v>不适用</x:v>
      </x:c>
      <x:c r="K8080" s="2" t="str">
        <x:f>IF(J8080="是",IF(ISNUMBER(F8080),"测试日GPS","缺失"),IF(ISNUMBER(G8080),"非测试日纯氢",IF(AND(H8080="是",J8080="未判定"),IF(ISNUMBER(F8080),"测试名单无纯氢GPS","缺失"),IF(ISNUMBER(E8080),"非测试日仪表","缺失"))))</x:f>
        <x:v>非测试日纯氢</x:v>
      </x:c>
      <x:c r="L8080" s="7" t="n">
        <x:f>IF(K8080="缺失","",IF(K8080="非测试日纯氢",G8080,IF(K8080="非测试日仪表",E8080,F8080)))</x:f>
        <x:v>147.4</x:v>
      </x:c>
      <x:c r="M8080" s="2" t="n">
        <x:f>IF(K8080="缺失",1,0)</x:f>
        <x:v>0</x:v>
      </x:c>
      <x:c r="N8080" s="2" t="str">
        <x:v>车辆里程查询_20260901-20260930_1024辆_仪表里程.xlsx / V359</x:v>
      </x:c>
      <x:c r="O8080" s="2" t="str">
        <x:v>车辆里程查询_20260901-20260930_1024辆_GPS里程.xlsx / V361</x:v>
      </x:c>
      <x:c r="P8080" s="2" t="str">
        <x:v>车辆纯氢气里程查询_20260901-20260930_1024辆.xlsx / V975</x:v>
      </x:c>
    </x:row>
    <x:row r="8081" ht="22" customHeight="1">
      <x:c r="A8081" s="2" t="n">
        <x:v>316</x:v>
      </x:c>
      <x:c r="B8081" s="2" t="str">
        <x:v>粤A05700F</x:v>
      </x:c>
      <x:c r="C8081" s="2" t="str">
        <x:v>秦挺</x:v>
      </x:c>
      <x:c r="D8081" s="8" t="d">
        <x:v>2026-09-19T00:00:00.000Z</x:v>
      </x:c>
      <x:c r="E8081" s="7" t="n">
        <x:v>426.8</x:v>
      </x:c>
      <x:c r="F8081" s="7" t="n">
        <x:v>402.7</x:v>
      </x:c>
      <x:c r="G8081" s="7" t="n">
        <x:v>311.9</x:v>
      </x:c>
      <x:c r="H8081" s="2" t="str">
        <x:v>否</x:v>
      </x:c>
      <x:c r="I8081" s="7" t="n">
        <x:f>IF(AND(ISNUMBER(E8081),ISNUMBER(F8081)),E8081-F8081,"")</x:f>
        <x:v>24.100000000000023</x:v>
      </x:c>
      <x:c r="J8081" s="2" t="str">
        <x:f>IF(H8081="否","不适用",IF(AND(ISNUMBER(E8081),ISNUMBER(F8081)),IF(I8081&gt;'规则与名单'!$B$2,"是","否"),"未判定"))</x:f>
        <x:v>不适用</x:v>
      </x:c>
      <x:c r="K8081" s="2" t="str">
        <x:f>IF(J8081="是",IF(ISNUMBER(F8081),"测试日GPS","缺失"),IF(ISNUMBER(G8081),"非测试日纯氢",IF(AND(H8081="是",J8081="未判定"),IF(ISNUMBER(F8081),"测试名单无纯氢GPS","缺失"),IF(ISNUMBER(E8081),"非测试日仪表","缺失"))))</x:f>
        <x:v>非测试日纯氢</x:v>
      </x:c>
      <x:c r="L8081" s="7" t="n">
        <x:f>IF(K8081="缺失","",IF(K8081="非测试日纯氢",G8081,IF(K8081="非测试日仪表",E8081,F8081)))</x:f>
        <x:v>311.9</x:v>
      </x:c>
      <x:c r="M8081" s="2" t="n">
        <x:f>IF(K8081="缺失",1,0)</x:f>
        <x:v>0</x:v>
      </x:c>
      <x:c r="N8081" s="2" t="str">
        <x:v>车辆里程查询_20260901-20260930_1024辆_仪表里程.xlsx / W359</x:v>
      </x:c>
      <x:c r="O8081" s="2" t="str">
        <x:v>车辆里程查询_20260901-20260930_1024辆_GPS里程.xlsx / W361</x:v>
      </x:c>
      <x:c r="P8081" s="2" t="str">
        <x:v>车辆纯氢气里程查询_20260901-20260930_1024辆.xlsx / W975</x:v>
      </x:c>
    </x:row>
    <x:row r="8082" ht="22" customHeight="1">
      <x:c r="A8082" s="2" t="n">
        <x:v>316</x:v>
      </x:c>
      <x:c r="B8082" s="2" t="str">
        <x:v>粤A05700F</x:v>
      </x:c>
      <x:c r="C8082" s="2" t="str">
        <x:v>秦挺</x:v>
      </x:c>
      <x:c r="D8082" s="8" t="d">
        <x:v>2026-09-20T00:00:00.000Z</x:v>
      </x:c>
      <x:c r="E8082" s="7" t="n">
        <x:v>252.1</x:v>
      </x:c>
      <x:c r="F8082" s="7" t="n">
        <x:v>237.1</x:v>
      </x:c>
      <x:c r="G8082" s="7" t="n">
        <x:v>175.6</x:v>
      </x:c>
      <x:c r="H8082" s="2" t="str">
        <x:v>否</x:v>
      </x:c>
      <x:c r="I8082" s="7" t="n">
        <x:f>IF(AND(ISNUMBER(E8082),ISNUMBER(F8082)),E8082-F8082,"")</x:f>
        <x:v>15</x:v>
      </x:c>
      <x:c r="J8082" s="2" t="str">
        <x:f>IF(H8082="否","不适用",IF(AND(ISNUMBER(E8082),ISNUMBER(F8082)),IF(I8082&gt;'规则与名单'!$B$2,"是","否"),"未判定"))</x:f>
        <x:v>不适用</x:v>
      </x:c>
      <x:c r="K8082" s="2" t="str">
        <x:f>IF(J8082="是",IF(ISNUMBER(F8082),"测试日GPS","缺失"),IF(ISNUMBER(G8082),"非测试日纯氢",IF(AND(H8082="是",J8082="未判定"),IF(ISNUMBER(F8082),"测试名单无纯氢GPS","缺失"),IF(ISNUMBER(E8082),"非测试日仪表","缺失"))))</x:f>
        <x:v>非测试日纯氢</x:v>
      </x:c>
      <x:c r="L8082" s="7" t="n">
        <x:f>IF(K8082="缺失","",IF(K8082="非测试日纯氢",G8082,IF(K8082="非测试日仪表",E8082,F8082)))</x:f>
        <x:v>175.6</x:v>
      </x:c>
      <x:c r="M8082" s="2" t="n">
        <x:f>IF(K8082="缺失",1,0)</x:f>
        <x:v>0</x:v>
      </x:c>
      <x:c r="N8082" s="2" t="str">
        <x:v>车辆里程查询_20260901-20260930_1024辆_仪表里程.xlsx / X359</x:v>
      </x:c>
      <x:c r="O8082" s="2" t="str">
        <x:v>车辆里程查询_20260901-20260930_1024辆_GPS里程.xlsx / X361</x:v>
      </x:c>
      <x:c r="P8082" s="2" t="str">
        <x:v>车辆纯氢气里程查询_20260901-20260930_1024辆.xlsx / X975</x:v>
      </x:c>
    </x:row>
    <x:row r="8083" ht="22" customHeight="1">
      <x:c r="A8083" s="2" t="n">
        <x:v>316</x:v>
      </x:c>
      <x:c r="B8083" s="2" t="str">
        <x:v>粤A05700F</x:v>
      </x:c>
      <x:c r="C8083" s="2" t="str">
        <x:v>秦挺</x:v>
      </x:c>
      <x:c r="D8083" s="8" t="d">
        <x:v>2026-09-21T00:00:00.000Z</x:v>
      </x:c>
      <x:c r="E8083" s="7" t="n">
        <x:v>540.7</x:v>
      </x:c>
      <x:c r="F8083" s="7" t="n">
        <x:v>509.7</x:v>
      </x:c>
      <x:c r="G8083" s="7" t="n">
        <x:v>451.3</x:v>
      </x:c>
      <x:c r="H8083" s="2" t="str">
        <x:v>否</x:v>
      </x:c>
      <x:c r="I8083" s="7" t="n">
        <x:f>IF(AND(ISNUMBER(E8083),ISNUMBER(F8083)),E8083-F8083,"")</x:f>
        <x:v>31.000000000000057</x:v>
      </x:c>
      <x:c r="J8083" s="2" t="str">
        <x:f>IF(H8083="否","不适用",IF(AND(ISNUMBER(E8083),ISNUMBER(F8083)),IF(I8083&gt;'规则与名单'!$B$2,"是","否"),"未判定"))</x:f>
        <x:v>不适用</x:v>
      </x:c>
      <x:c r="K8083" s="2" t="str">
        <x:f>IF(J8083="是",IF(ISNUMBER(F8083),"测试日GPS","缺失"),IF(ISNUMBER(G8083),"非测试日纯氢",IF(AND(H8083="是",J8083="未判定"),IF(ISNUMBER(F8083),"测试名单无纯氢GPS","缺失"),IF(ISNUMBER(E8083),"非测试日仪表","缺失"))))</x:f>
        <x:v>非测试日纯氢</x:v>
      </x:c>
      <x:c r="L8083" s="7" t="n">
        <x:f>IF(K8083="缺失","",IF(K8083="非测试日纯氢",G8083,IF(K8083="非测试日仪表",E8083,F8083)))</x:f>
        <x:v>451.3</x:v>
      </x:c>
      <x:c r="M8083" s="2" t="n">
        <x:f>IF(K8083="缺失",1,0)</x:f>
        <x:v>0</x:v>
      </x:c>
      <x:c r="N8083" s="2" t="str">
        <x:v>车辆里程查询_20260901-20260930_1024辆_仪表里程.xlsx / Y359</x:v>
      </x:c>
      <x:c r="O8083" s="2" t="str">
        <x:v>车辆里程查询_20260901-20260930_1024辆_GPS里程.xlsx / Y361</x:v>
      </x:c>
      <x:c r="P8083" s="2" t="str">
        <x:v>车辆纯氢气里程查询_20260901-20260930_1024辆.xlsx / Y975</x:v>
      </x:c>
    </x:row>
    <x:row r="8084" ht="22" customHeight="1">
      <x:c r="A8084" s="2" t="n">
        <x:v>316</x:v>
      </x:c>
      <x:c r="B8084" s="2" t="str">
        <x:v>粤A05700F</x:v>
      </x:c>
      <x:c r="C8084" s="2" t="str">
        <x:v>秦挺</x:v>
      </x:c>
      <x:c r="D8084" s="8" t="d">
        <x:v>2026-09-22T00:00:00.000Z</x:v>
      </x:c>
      <x:c r="E8084" s="7" t="n">
        <x:v>341.6</x:v>
      </x:c>
      <x:c r="F8084" s="7" t="n">
        <x:v>1775.5</x:v>
      </x:c>
      <x:c r="G8084" s="7" t="n">
        <x:v>257.1</x:v>
      </x:c>
      <x:c r="H8084" s="2" t="str">
        <x:v>否</x:v>
      </x:c>
      <x:c r="I8084" s="7" t="n">
        <x:f>IF(AND(ISNUMBER(E8084),ISNUMBER(F8084)),E8084-F8084,"")</x:f>
        <x:v>-1433.9</x:v>
      </x:c>
      <x:c r="J8084" s="2" t="str">
        <x:f>IF(H8084="否","不适用",IF(AND(ISNUMBER(E8084),ISNUMBER(F8084)),IF(I8084&gt;'规则与名单'!$B$2,"是","否"),"未判定"))</x:f>
        <x:v>不适用</x:v>
      </x:c>
      <x:c r="K8084" s="2" t="str">
        <x:f>IF(J8084="是",IF(ISNUMBER(F8084),"测试日GPS","缺失"),IF(ISNUMBER(G8084),"非测试日纯氢",IF(AND(H8084="是",J8084="未判定"),IF(ISNUMBER(F8084),"测试名单无纯氢GPS","缺失"),IF(ISNUMBER(E8084),"非测试日仪表","缺失"))))</x:f>
        <x:v>非测试日纯氢</x:v>
      </x:c>
      <x:c r="L8084" s="7" t="n">
        <x:f>IF(K8084="缺失","",IF(K8084="非测试日纯氢",G8084,IF(K8084="非测试日仪表",E8084,F8084)))</x:f>
        <x:v>257.1</x:v>
      </x:c>
      <x:c r="M8084" s="2" t="n">
        <x:f>IF(K8084="缺失",1,0)</x:f>
        <x:v>0</x:v>
      </x:c>
      <x:c r="N8084" s="2" t="str">
        <x:v>车辆里程查询_20260901-20260930_1024辆_仪表里程.xlsx / Z359</x:v>
      </x:c>
      <x:c r="O8084" s="2" t="str">
        <x:v>车辆里程查询_20260901-20260930_1024辆_GPS里程.xlsx / Z361</x:v>
      </x:c>
      <x:c r="P8084" s="2" t="str">
        <x:v>车辆纯氢气里程查询_20260901-20260930_1024辆.xlsx / Z975</x:v>
      </x:c>
    </x:row>
    <x:row r="8085" ht="22" customHeight="1">
      <x:c r="A8085" s="2" t="n">
        <x:v>316</x:v>
      </x:c>
      <x:c r="B8085" s="2" t="str">
        <x:v>粤A05700F</x:v>
      </x:c>
      <x:c r="C8085" s="2" t="str">
        <x:v>秦挺</x:v>
      </x:c>
      <x:c r="D8085" s="8" t="d">
        <x:v>2026-09-23T00:00:00.000Z</x:v>
      </x:c>
      <x:c r="E8085" s="7" t="n">
        <x:v>447.3</x:v>
      </x:c>
      <x:c r="F8085" s="7" t="n">
        <x:v>422</x:v>
      </x:c>
      <x:c r="G8085" s="7" t="n">
        <x:v>309.9</x:v>
      </x:c>
      <x:c r="H8085" s="2" t="str">
        <x:v>否</x:v>
      </x:c>
      <x:c r="I8085" s="7" t="n">
        <x:f>IF(AND(ISNUMBER(E8085),ISNUMBER(F8085)),E8085-F8085,"")</x:f>
        <x:v>25.30000000000001</x:v>
      </x:c>
      <x:c r="J8085" s="2" t="str">
        <x:f>IF(H8085="否","不适用",IF(AND(ISNUMBER(E8085),ISNUMBER(F8085)),IF(I8085&gt;'规则与名单'!$B$2,"是","否"),"未判定"))</x:f>
        <x:v>不适用</x:v>
      </x:c>
      <x:c r="K8085" s="2" t="str">
        <x:f>IF(J8085="是",IF(ISNUMBER(F8085),"测试日GPS","缺失"),IF(ISNUMBER(G8085),"非测试日纯氢",IF(AND(H8085="是",J8085="未判定"),IF(ISNUMBER(F8085),"测试名单无纯氢GPS","缺失"),IF(ISNUMBER(E8085),"非测试日仪表","缺失"))))</x:f>
        <x:v>非测试日纯氢</x:v>
      </x:c>
      <x:c r="L8085" s="7" t="n">
        <x:f>IF(K8085="缺失","",IF(K8085="非测试日纯氢",G8085,IF(K8085="非测试日仪表",E8085,F8085)))</x:f>
        <x:v>309.9</x:v>
      </x:c>
      <x:c r="M8085" s="2" t="n">
        <x:f>IF(K8085="缺失",1,0)</x:f>
        <x:v>0</x:v>
      </x:c>
      <x:c r="N8085" s="2" t="str">
        <x:v>车辆里程查询_20260901-20260930_1024辆_仪表里程.xlsx / AA359</x:v>
      </x:c>
      <x:c r="O8085" s="2" t="str">
        <x:v>车辆里程查询_20260901-20260930_1024辆_GPS里程.xlsx / AA361</x:v>
      </x:c>
      <x:c r="P8085" s="2" t="str">
        <x:v>车辆纯氢气里程查询_20260901-20260930_1024辆.xlsx / AA975</x:v>
      </x:c>
    </x:row>
    <x:row r="8086" ht="22" customHeight="1">
      <x:c r="A8086" s="2" t="n">
        <x:v>316</x:v>
      </x:c>
      <x:c r="B8086" s="2" t="str">
        <x:v>粤A05700F</x:v>
      </x:c>
      <x:c r="C8086" s="2" t="str">
        <x:v>秦挺</x:v>
      </x:c>
      <x:c r="D8086" s="8" t="d">
        <x:v>2026-09-24T00:00:00.000Z</x:v>
      </x:c>
      <x:c r="E8086" s="7" t="n">
        <x:v>510.4</x:v>
      </x:c>
      <x:c r="F8086" s="7" t="n">
        <x:v>481.6</x:v>
      </x:c>
      <x:c r="G8086" s="7" t="n">
        <x:v>343.3</x:v>
      </x:c>
      <x:c r="H8086" s="2" t="str">
        <x:v>否</x:v>
      </x:c>
      <x:c r="I8086" s="7" t="n">
        <x:f>IF(AND(ISNUMBER(E8086),ISNUMBER(F8086)),E8086-F8086,"")</x:f>
        <x:v>28.799999999999955</x:v>
      </x:c>
      <x:c r="J8086" s="2" t="str">
        <x:f>IF(H8086="否","不适用",IF(AND(ISNUMBER(E8086),ISNUMBER(F8086)),IF(I8086&gt;'规则与名单'!$B$2,"是","否"),"未判定"))</x:f>
        <x:v>不适用</x:v>
      </x:c>
      <x:c r="K8086" s="2" t="str">
        <x:f>IF(J8086="是",IF(ISNUMBER(F8086),"测试日GPS","缺失"),IF(ISNUMBER(G8086),"非测试日纯氢",IF(AND(H8086="是",J8086="未判定"),IF(ISNUMBER(F8086),"测试名单无纯氢GPS","缺失"),IF(ISNUMBER(E8086),"非测试日仪表","缺失"))))</x:f>
        <x:v>非测试日纯氢</x:v>
      </x:c>
      <x:c r="L8086" s="7" t="n">
        <x:f>IF(K8086="缺失","",IF(K8086="非测试日纯氢",G8086,IF(K8086="非测试日仪表",E8086,F8086)))</x:f>
        <x:v>343.3</x:v>
      </x:c>
      <x:c r="M8086" s="2" t="n">
        <x:f>IF(K8086="缺失",1,0)</x:f>
        <x:v>0</x:v>
      </x:c>
      <x:c r="N8086" s="2" t="str">
        <x:v>车辆里程查询_20260901-20260930_1024辆_仪表里程.xlsx / AB359</x:v>
      </x:c>
      <x:c r="O8086" s="2" t="str">
        <x:v>车辆里程查询_20260901-20260930_1024辆_GPS里程.xlsx / AB361</x:v>
      </x:c>
      <x:c r="P8086" s="2" t="str">
        <x:v>车辆纯氢气里程查询_20260901-20260930_1024辆.xlsx / AB975</x:v>
      </x:c>
    </x:row>
    <x:row r="8087" ht="22" customHeight="1">
      <x:c r="A8087" s="2" t="n">
        <x:v>316</x:v>
      </x:c>
      <x:c r="B8087" s="2" t="str">
        <x:v>粤A05700F</x:v>
      </x:c>
      <x:c r="C8087" s="2" t="str">
        <x:v>秦挺</x:v>
      </x:c>
      <x:c r="D8087" s="8" t="d">
        <x:v>2026-09-25T00:00:00.000Z</x:v>
      </x:c>
      <x:c r="E8087" s="7" t="n">
        <x:v>406.8</x:v>
      </x:c>
      <x:c r="F8087" s="7" t="n">
        <x:v>383.1</x:v>
      </x:c>
      <x:c r="G8087" s="7" t="n">
        <x:v>334.3</x:v>
      </x:c>
      <x:c r="H8087" s="2" t="str">
        <x:v>否</x:v>
      </x:c>
      <x:c r="I8087" s="7" t="n">
        <x:f>IF(AND(ISNUMBER(E8087),ISNUMBER(F8087)),E8087-F8087,"")</x:f>
        <x:v>23.69999999999999</x:v>
      </x:c>
      <x:c r="J8087" s="2" t="str">
        <x:f>IF(H8087="否","不适用",IF(AND(ISNUMBER(E8087),ISNUMBER(F8087)),IF(I8087&gt;'规则与名单'!$B$2,"是","否"),"未判定"))</x:f>
        <x:v>不适用</x:v>
      </x:c>
      <x:c r="K8087" s="2" t="str">
        <x:f>IF(J8087="是",IF(ISNUMBER(F8087),"测试日GPS","缺失"),IF(ISNUMBER(G8087),"非测试日纯氢",IF(AND(H8087="是",J8087="未判定"),IF(ISNUMBER(F8087),"测试名单无纯氢GPS","缺失"),IF(ISNUMBER(E8087),"非测试日仪表","缺失"))))</x:f>
        <x:v>非测试日纯氢</x:v>
      </x:c>
      <x:c r="L8087" s="7" t="n">
        <x:f>IF(K8087="缺失","",IF(K8087="非测试日纯氢",G8087,IF(K8087="非测试日仪表",E8087,F8087)))</x:f>
        <x:v>334.3</x:v>
      </x:c>
      <x:c r="M8087" s="2" t="n">
        <x:f>IF(K8087="缺失",1,0)</x:f>
        <x:v>0</x:v>
      </x:c>
      <x:c r="N8087" s="2" t="str">
        <x:v>车辆里程查询_20260901-20260930_1024辆_仪表里程.xlsx / AC359</x:v>
      </x:c>
      <x:c r="O8087" s="2" t="str">
        <x:v>车辆里程查询_20260901-20260930_1024辆_GPS里程.xlsx / AC361</x:v>
      </x:c>
      <x:c r="P8087" s="2" t="str">
        <x:v>车辆纯氢气里程查询_20260901-20260930_1024辆.xlsx / AC975</x:v>
      </x:c>
    </x:row>
    <x:row r="8088" ht="22" customHeight="1">
      <x:c r="A8088" s="2" t="n">
        <x:v>316</x:v>
      </x:c>
      <x:c r="B8088" s="2" t="str">
        <x:v>粤A05700F</x:v>
      </x:c>
      <x:c r="C8088" s="2" t="str">
        <x:v>秦挺</x:v>
      </x:c>
      <x:c r="D8088" s="8" t="d">
        <x:v>2026-09-26T00:00:00.000Z</x:v>
      </x:c>
      <x:c r="E8088" s="7" t="n">
        <x:v>307</x:v>
      </x:c>
      <x:c r="F8088" s="7" t="n">
        <x:v>289.7</x:v>
      </x:c>
      <x:c r="G8088" s="7" t="n">
        <x:v>251.4</x:v>
      </x:c>
      <x:c r="H8088" s="2" t="str">
        <x:v>否</x:v>
      </x:c>
      <x:c r="I8088" s="7" t="n">
        <x:f>IF(AND(ISNUMBER(E8088),ISNUMBER(F8088)),E8088-F8088,"")</x:f>
        <x:v>17.30000000000001</x:v>
      </x:c>
      <x:c r="J8088" s="2" t="str">
        <x:f>IF(H8088="否","不适用",IF(AND(ISNUMBER(E8088),ISNUMBER(F8088)),IF(I8088&gt;'规则与名单'!$B$2,"是","否"),"未判定"))</x:f>
        <x:v>不适用</x:v>
      </x:c>
      <x:c r="K8088" s="2" t="str">
        <x:f>IF(J8088="是",IF(ISNUMBER(F8088),"测试日GPS","缺失"),IF(ISNUMBER(G8088),"非测试日纯氢",IF(AND(H8088="是",J8088="未判定"),IF(ISNUMBER(F8088),"测试名单无纯氢GPS","缺失"),IF(ISNUMBER(E8088),"非测试日仪表","缺失"))))</x:f>
        <x:v>非测试日纯氢</x:v>
      </x:c>
      <x:c r="L8088" s="7" t="n">
        <x:f>IF(K8088="缺失","",IF(K8088="非测试日纯氢",G8088,IF(K8088="非测试日仪表",E8088,F8088)))</x:f>
        <x:v>251.4</x:v>
      </x:c>
      <x:c r="M8088" s="2" t="n">
        <x:f>IF(K8088="缺失",1,0)</x:f>
        <x:v>0</x:v>
      </x:c>
      <x:c r="N8088" s="2" t="str">
        <x:v>车辆里程查询_20260901-20260930_1024辆_仪表里程.xlsx / AD359</x:v>
      </x:c>
      <x:c r="O8088" s="2" t="str">
        <x:v>车辆里程查询_20260901-20260930_1024辆_GPS里程.xlsx / AD361</x:v>
      </x:c>
      <x:c r="P8088" s="2" t="str">
        <x:v>车辆纯氢气里程查询_20260901-20260930_1024辆.xlsx / AD975</x:v>
      </x:c>
    </x:row>
    <x:row r="8089" ht="22" customHeight="1">
      <x:c r="A8089" s="2" t="n">
        <x:v>316</x:v>
      </x:c>
      <x:c r="B8089" s="2" t="str">
        <x:v>粤A05700F</x:v>
      </x:c>
      <x:c r="C8089" s="2" t="str">
        <x:v>秦挺</x:v>
      </x:c>
      <x:c r="D8089" s="8" t="d">
        <x:v>2026-09-27T00:00:00.000Z</x:v>
      </x:c>
      <x:c r="E8089" s="7" t="n">
        <x:v>365.5</x:v>
      </x:c>
      <x:c r="F8089" s="7" t="n">
        <x:v>345.7</x:v>
      </x:c>
      <x:c r="G8089" s="7" t="n">
        <x:v>261.8</x:v>
      </x:c>
      <x:c r="H8089" s="2" t="str">
        <x:v>否</x:v>
      </x:c>
      <x:c r="I8089" s="7" t="n">
        <x:f>IF(AND(ISNUMBER(E8089),ISNUMBER(F8089)),E8089-F8089,"")</x:f>
        <x:v>19.80000000000001</x:v>
      </x:c>
      <x:c r="J8089" s="2" t="str">
        <x:f>IF(H8089="否","不适用",IF(AND(ISNUMBER(E8089),ISNUMBER(F8089)),IF(I8089&gt;'规则与名单'!$B$2,"是","否"),"未判定"))</x:f>
        <x:v>不适用</x:v>
      </x:c>
      <x:c r="K8089" s="2" t="str">
        <x:f>IF(J8089="是",IF(ISNUMBER(F8089),"测试日GPS","缺失"),IF(ISNUMBER(G8089),"非测试日纯氢",IF(AND(H8089="是",J8089="未判定"),IF(ISNUMBER(F8089),"测试名单无纯氢GPS","缺失"),IF(ISNUMBER(E8089),"非测试日仪表","缺失"))))</x:f>
        <x:v>非测试日纯氢</x:v>
      </x:c>
      <x:c r="L8089" s="7" t="n">
        <x:f>IF(K8089="缺失","",IF(K8089="非测试日纯氢",G8089,IF(K8089="非测试日仪表",E8089,F8089)))</x:f>
        <x:v>261.8</x:v>
      </x:c>
      <x:c r="M8089" s="2" t="n">
        <x:f>IF(K8089="缺失",1,0)</x:f>
        <x:v>0</x:v>
      </x:c>
      <x:c r="N8089" s="2" t="str">
        <x:v>车辆里程查询_20260901-20260930_1024辆_仪表里程.xlsx / AE359</x:v>
      </x:c>
      <x:c r="O8089" s="2" t="str">
        <x:v>车辆里程查询_20260901-20260930_1024辆_GPS里程.xlsx / AE361</x:v>
      </x:c>
      <x:c r="P8089" s="2" t="str">
        <x:v>车辆纯氢气里程查询_20260901-20260930_1024辆.xlsx / AE975</x:v>
      </x:c>
    </x:row>
    <x:row r="8090" ht="22" customHeight="1">
      <x:c r="A8090" s="2" t="n">
        <x:v>316</x:v>
      </x:c>
      <x:c r="B8090" s="2" t="str">
        <x:v>粤A05700F</x:v>
      </x:c>
      <x:c r="C8090" s="2" t="str">
        <x:v>秦挺</x:v>
      </x:c>
      <x:c r="D8090" s="8" t="d">
        <x:v>2026-09-28T00:00:00.000Z</x:v>
      </x:c>
      <x:c r="E8090" s="7" t="n">
        <x:v>188</x:v>
      </x:c>
      <x:c r="F8090" s="7" t="n">
        <x:v>177.1</x:v>
      </x:c>
      <x:c r="G8090" s="7" t="n">
        <x:v>137.4</x:v>
      </x:c>
      <x:c r="H8090" s="2" t="str">
        <x:v>否</x:v>
      </x:c>
      <x:c r="I8090" s="7" t="n">
        <x:f>IF(AND(ISNUMBER(E8090),ISNUMBER(F8090)),E8090-F8090,"")</x:f>
        <x:v>10.900000000000006</x:v>
      </x:c>
      <x:c r="J8090" s="2" t="str">
        <x:f>IF(H8090="否","不适用",IF(AND(ISNUMBER(E8090),ISNUMBER(F8090)),IF(I8090&gt;'规则与名单'!$B$2,"是","否"),"未判定"))</x:f>
        <x:v>不适用</x:v>
      </x:c>
      <x:c r="K8090" s="2" t="str">
        <x:f>IF(J8090="是",IF(ISNUMBER(F8090),"测试日GPS","缺失"),IF(ISNUMBER(G8090),"非测试日纯氢",IF(AND(H8090="是",J8090="未判定"),IF(ISNUMBER(F8090),"测试名单无纯氢GPS","缺失"),IF(ISNUMBER(E8090),"非测试日仪表","缺失"))))</x:f>
        <x:v>非测试日纯氢</x:v>
      </x:c>
      <x:c r="L8090" s="7" t="n">
        <x:f>IF(K8090="缺失","",IF(K8090="非测试日纯氢",G8090,IF(K8090="非测试日仪表",E8090,F8090)))</x:f>
        <x:v>137.4</x:v>
      </x:c>
      <x:c r="M8090" s="2" t="n">
        <x:f>IF(K8090="缺失",1,0)</x:f>
        <x:v>0</x:v>
      </x:c>
      <x:c r="N8090" s="2" t="str">
        <x:v>车辆里程查询_20260901-20260930_1024辆_仪表里程.xlsx / AF359</x:v>
      </x:c>
      <x:c r="O8090" s="2" t="str">
        <x:v>车辆里程查询_20260901-20260930_1024辆_GPS里程.xlsx / AF361</x:v>
      </x:c>
      <x:c r="P8090" s="2" t="str">
        <x:v>车辆纯氢气里程查询_20260901-20260930_1024辆.xlsx / AF975</x:v>
      </x:c>
    </x:row>
    <x:row r="8091" ht="22" customHeight="1">
      <x:c r="A8091" s="2" t="n">
        <x:v>316</x:v>
      </x:c>
      <x:c r="B8091" s="2" t="str">
        <x:v>粤A05700F</x:v>
      </x:c>
      <x:c r="C8091" s="2" t="str">
        <x:v>秦挺</x:v>
      </x:c>
      <x:c r="D8091" s="8" t="d">
        <x:v>2026-09-29T00:00:00.000Z</x:v>
      </x:c>
      <x:c r="E8091" s="7" t="n">
        <x:v>249.5</x:v>
      </x:c>
      <x:c r="F8091" s="7" t="n">
        <x:v>235.7</x:v>
      </x:c>
      <x:c r="G8091" s="7" t="n">
        <x:v>195.5</x:v>
      </x:c>
      <x:c r="H8091" s="2" t="str">
        <x:v>否</x:v>
      </x:c>
      <x:c r="I8091" s="7" t="n">
        <x:f>IF(AND(ISNUMBER(E8091),ISNUMBER(F8091)),E8091-F8091,"")</x:f>
        <x:v>13.800000000000011</x:v>
      </x:c>
      <x:c r="J8091" s="2" t="str">
        <x:f>IF(H8091="否","不适用",IF(AND(ISNUMBER(E8091),ISNUMBER(F8091)),IF(I8091&gt;'规则与名单'!$B$2,"是","否"),"未判定"))</x:f>
        <x:v>不适用</x:v>
      </x:c>
      <x:c r="K8091" s="2" t="str">
        <x:f>IF(J8091="是",IF(ISNUMBER(F8091),"测试日GPS","缺失"),IF(ISNUMBER(G8091),"非测试日纯氢",IF(AND(H8091="是",J8091="未判定"),IF(ISNUMBER(F8091),"测试名单无纯氢GPS","缺失"),IF(ISNUMBER(E8091),"非测试日仪表","缺失"))))</x:f>
        <x:v>非测试日纯氢</x:v>
      </x:c>
      <x:c r="L8091" s="7" t="n">
        <x:f>IF(K8091="缺失","",IF(K8091="非测试日纯氢",G8091,IF(K8091="非测试日仪表",E8091,F8091)))</x:f>
        <x:v>195.5</x:v>
      </x:c>
      <x:c r="M8091" s="2" t="n">
        <x:f>IF(K8091="缺失",1,0)</x:f>
        <x:v>0</x:v>
      </x:c>
      <x:c r="N8091" s="2" t="str">
        <x:v>车辆里程查询_20260901-20260930_1024辆_仪表里程.xlsx / AG359</x:v>
      </x:c>
      <x:c r="O8091" s="2" t="str">
        <x:v>车辆里程查询_20260901-20260930_1024辆_GPS里程.xlsx / AG361</x:v>
      </x:c>
      <x:c r="P8091" s="2" t="str">
        <x:v>车辆纯氢气里程查询_20260901-20260930_1024辆.xlsx / AG975</x:v>
      </x:c>
    </x:row>
    <x:row r="8092" ht="22" customHeight="1">
      <x:c r="A8092" s="2" t="n">
        <x:v>316</x:v>
      </x:c>
      <x:c r="B8092" s="2" t="str">
        <x:v>粤A05700F</x:v>
      </x:c>
      <x:c r="C8092" s="2" t="str">
        <x:v>秦挺</x:v>
      </x:c>
      <x:c r="D8092" s="8" t="d">
        <x:v>2026-09-30T00:00:00.000Z</x:v>
      </x:c>
      <x:c r="E8092" s="7" t="n">
        <x:v>240.5</x:v>
      </x:c>
      <x:c r="F8092" s="7" t="n">
        <x:v>226.1</x:v>
      </x:c>
      <x:c r="G8092" s="7" t="n">
        <x:v>180.5</x:v>
      </x:c>
      <x:c r="H8092" s="2" t="str">
        <x:v>否</x:v>
      </x:c>
      <x:c r="I8092" s="7" t="n">
        <x:f>IF(AND(ISNUMBER(E8092),ISNUMBER(F8092)),E8092-F8092,"")</x:f>
        <x:v>14.400000000000006</x:v>
      </x:c>
      <x:c r="J8092" s="2" t="str">
        <x:f>IF(H8092="否","不适用",IF(AND(ISNUMBER(E8092),ISNUMBER(F8092)),IF(I8092&gt;'规则与名单'!$B$2,"是","否"),"未判定"))</x:f>
        <x:v>不适用</x:v>
      </x:c>
      <x:c r="K8092" s="2" t="str">
        <x:f>IF(J8092="是",IF(ISNUMBER(F8092),"测试日GPS","缺失"),IF(ISNUMBER(G8092),"非测试日纯氢",IF(AND(H8092="是",J8092="未判定"),IF(ISNUMBER(F8092),"测试名单无纯氢GPS","缺失"),IF(ISNUMBER(E8092),"非测试日仪表","缺失"))))</x:f>
        <x:v>非测试日纯氢</x:v>
      </x:c>
      <x:c r="L8092" s="7" t="n">
        <x:f>IF(K8092="缺失","",IF(K8092="非测试日纯氢",G8092,IF(K8092="非测试日仪表",E8092,F8092)))</x:f>
        <x:v>180.5</x:v>
      </x:c>
      <x:c r="M8092" s="2" t="n">
        <x:f>IF(K8092="缺失",1,0)</x:f>
        <x:v>0</x:v>
      </x:c>
      <x:c r="N8092" s="2" t="str">
        <x:v>车辆里程查询_20260901-20260930_1024辆_仪表里程.xlsx / AH359</x:v>
      </x:c>
      <x:c r="O8092" s="2" t="str">
        <x:v>车辆里程查询_20260901-20260930_1024辆_GPS里程.xlsx / AH361</x:v>
      </x:c>
      <x:c r="P8092" s="2" t="str">
        <x:v>车辆纯氢气里程查询_20260901-20260930_1024辆.xlsx / AH975</x:v>
      </x:c>
    </x:row>
    <x:row r="8093" ht="22" customHeight="1">
      <x:c r="A8093" s="2" t="n">
        <x:v>317</x:v>
      </x:c>
      <x:c r="B8093" s="2" t="str">
        <x:v>粤A05718F</x:v>
      </x:c>
      <x:c r="C8093" s="2" t="str">
        <x:v>秦挺</x:v>
      </x:c>
      <x:c r="D8093" s="8" t="d">
        <x:v>2026-09-01T00:00:00.000Z</x:v>
      </x:c>
      <x:c r="E8093" s="7" t="n">
        <x:v>352.3</x:v>
      </x:c>
      <x:c r="F8093" s="7" t="n">
        <x:v>330.7</x:v>
      </x:c>
      <x:c r="G8093" s="7" t="n">
        <x:v>349.2</x:v>
      </x:c>
      <x:c r="H8093" s="2" t="str">
        <x:v>否</x:v>
      </x:c>
      <x:c r="I8093" s="7" t="n">
        <x:f>IF(AND(ISNUMBER(E8093),ISNUMBER(F8093)),E8093-F8093,"")</x:f>
        <x:v>21.600000000000023</x:v>
      </x:c>
      <x:c r="J8093" s="2" t="str">
        <x:f>IF(H8093="否","不适用",IF(AND(ISNUMBER(E8093),ISNUMBER(F8093)),IF(I8093&gt;'规则与名单'!$B$2,"是","否"),"未判定"))</x:f>
        <x:v>不适用</x:v>
      </x:c>
      <x:c r="K8093" s="2" t="str">
        <x:f>IF(J8093="是",IF(ISNUMBER(F8093),"测试日GPS","缺失"),IF(ISNUMBER(G8093),"非测试日纯氢",IF(AND(H8093="是",J8093="未判定"),IF(ISNUMBER(F8093),"测试名单无纯氢GPS","缺失"),IF(ISNUMBER(E8093),"非测试日仪表","缺失"))))</x:f>
        <x:v>非测试日纯氢</x:v>
      </x:c>
      <x:c r="L8093" s="7" t="n">
        <x:f>IF(K8093="缺失","",IF(K8093="非测试日纯氢",G8093,IF(K8093="非测试日仪表",E8093,F8093)))</x:f>
        <x:v>349.2</x:v>
      </x:c>
      <x:c r="M8093" s="2" t="n">
        <x:f>IF(K8093="缺失",1,0)</x:f>
        <x:v>0</x:v>
      </x:c>
      <x:c r="N8093" s="2" t="str">
        <x:v>车辆里程查询_20260901-20260930_1024辆_仪表里程.xlsx / E414</x:v>
      </x:c>
      <x:c r="O8093" s="2" t="str">
        <x:v>车辆里程查询_20260901-20260930_1024辆_GPS里程.xlsx / E414</x:v>
      </x:c>
      <x:c r="P8093" s="2" t="str">
        <x:v>车辆纯氢气里程查询_20260901-20260930_1024辆.xlsx / E900</x:v>
      </x:c>
    </x:row>
    <x:row r="8094" ht="22" customHeight="1">
      <x:c r="A8094" s="2" t="n">
        <x:v>317</x:v>
      </x:c>
      <x:c r="B8094" s="2" t="str">
        <x:v>粤A05718F</x:v>
      </x:c>
      <x:c r="C8094" s="2" t="str">
        <x:v>秦挺</x:v>
      </x:c>
      <x:c r="D8094" s="8" t="d">
        <x:v>2026-09-02T00:00:00.000Z</x:v>
      </x:c>
      <x:c r="E8094" s="7" t="n">
        <x:v>165.4</x:v>
      </x:c>
      <x:c r="F8094" s="7" t="n">
        <x:v>154.7</x:v>
      </x:c>
      <x:c r="G8094" s="7" t="n">
        <x:v>165.1</x:v>
      </x:c>
      <x:c r="H8094" s="2" t="str">
        <x:v>否</x:v>
      </x:c>
      <x:c r="I8094" s="7" t="n">
        <x:f>IF(AND(ISNUMBER(E8094),ISNUMBER(F8094)),E8094-F8094,"")</x:f>
        <x:v>10.700000000000017</x:v>
      </x:c>
      <x:c r="J8094" s="2" t="str">
        <x:f>IF(H8094="否","不适用",IF(AND(ISNUMBER(E8094),ISNUMBER(F8094)),IF(I8094&gt;'规则与名单'!$B$2,"是","否"),"未判定"))</x:f>
        <x:v>不适用</x:v>
      </x:c>
      <x:c r="K8094" s="2" t="str">
        <x:f>IF(J8094="是",IF(ISNUMBER(F8094),"测试日GPS","缺失"),IF(ISNUMBER(G8094),"非测试日纯氢",IF(AND(H8094="是",J8094="未判定"),IF(ISNUMBER(F8094),"测试名单无纯氢GPS","缺失"),IF(ISNUMBER(E8094),"非测试日仪表","缺失"))))</x:f>
        <x:v>非测试日纯氢</x:v>
      </x:c>
      <x:c r="L8094" s="7" t="n">
        <x:f>IF(K8094="缺失","",IF(K8094="非测试日纯氢",G8094,IF(K8094="非测试日仪表",E8094,F8094)))</x:f>
        <x:v>165.1</x:v>
      </x:c>
      <x:c r="M8094" s="2" t="n">
        <x:f>IF(K8094="缺失",1,0)</x:f>
        <x:v>0</x:v>
      </x:c>
      <x:c r="N8094" s="2" t="str">
        <x:v>车辆里程查询_20260901-20260930_1024辆_仪表里程.xlsx / F414</x:v>
      </x:c>
      <x:c r="O8094" s="2" t="str">
        <x:v>车辆里程查询_20260901-20260930_1024辆_GPS里程.xlsx / F414</x:v>
      </x:c>
      <x:c r="P8094" s="2" t="str">
        <x:v>车辆纯氢气里程查询_20260901-20260930_1024辆.xlsx / F900</x:v>
      </x:c>
    </x:row>
    <x:row r="8095" ht="22" customHeight="1">
      <x:c r="A8095" s="2" t="n">
        <x:v>317</x:v>
      </x:c>
      <x:c r="B8095" s="2" t="str">
        <x:v>粤A05718F</x:v>
      </x:c>
      <x:c r="C8095" s="2" t="str">
        <x:v>秦挺</x:v>
      </x:c>
      <x:c r="D8095" s="8" t="d">
        <x:v>2026-09-03T00:00:00.000Z</x:v>
      </x:c>
      <x:c r="E8095" s="7" t="n">
        <x:v>396.3</x:v>
      </x:c>
      <x:c r="F8095" s="7" t="n">
        <x:v>371.1</x:v>
      </x:c>
      <x:c r="G8095" s="7" t="n">
        <x:v>395.9</x:v>
      </x:c>
      <x:c r="H8095" s="2" t="str">
        <x:v>否</x:v>
      </x:c>
      <x:c r="I8095" s="7" t="n">
        <x:f>IF(AND(ISNUMBER(E8095),ISNUMBER(F8095)),E8095-F8095,"")</x:f>
        <x:v>25.19999999999999</x:v>
      </x:c>
      <x:c r="J8095" s="2" t="str">
        <x:f>IF(H8095="否","不适用",IF(AND(ISNUMBER(E8095),ISNUMBER(F8095)),IF(I8095&gt;'规则与名单'!$B$2,"是","否"),"未判定"))</x:f>
        <x:v>不适用</x:v>
      </x:c>
      <x:c r="K8095" s="2" t="str">
        <x:f>IF(J8095="是",IF(ISNUMBER(F8095),"测试日GPS","缺失"),IF(ISNUMBER(G8095),"非测试日纯氢",IF(AND(H8095="是",J8095="未判定"),IF(ISNUMBER(F8095),"测试名单无纯氢GPS","缺失"),IF(ISNUMBER(E8095),"非测试日仪表","缺失"))))</x:f>
        <x:v>非测试日纯氢</x:v>
      </x:c>
      <x:c r="L8095" s="7" t="n">
        <x:f>IF(K8095="缺失","",IF(K8095="非测试日纯氢",G8095,IF(K8095="非测试日仪表",E8095,F8095)))</x:f>
        <x:v>395.9</x:v>
      </x:c>
      <x:c r="M8095" s="2" t="n">
        <x:f>IF(K8095="缺失",1,0)</x:f>
        <x:v>0</x:v>
      </x:c>
      <x:c r="N8095" s="2" t="str">
        <x:v>车辆里程查询_20260901-20260930_1024辆_仪表里程.xlsx / G414</x:v>
      </x:c>
      <x:c r="O8095" s="2" t="str">
        <x:v>车辆里程查询_20260901-20260930_1024辆_GPS里程.xlsx / G414</x:v>
      </x:c>
      <x:c r="P8095" s="2" t="str">
        <x:v>车辆纯氢气里程查询_20260901-20260930_1024辆.xlsx / G900</x:v>
      </x:c>
    </x:row>
    <x:row r="8096" ht="22" customHeight="1">
      <x:c r="A8096" s="2" t="n">
        <x:v>317</x:v>
      </x:c>
      <x:c r="B8096" s="2" t="str">
        <x:v>粤A05718F</x:v>
      </x:c>
      <x:c r="C8096" s="2" t="str">
        <x:v>秦挺</x:v>
      </x:c>
      <x:c r="D8096" s="8" t="d">
        <x:v>2026-09-04T00:00:00.000Z</x:v>
      </x:c>
      <x:c r="E8096" s="7" t="n">
        <x:v>369.3</x:v>
      </x:c>
      <x:c r="F8096" s="7" t="n">
        <x:v>352.3</x:v>
      </x:c>
      <x:c r="G8096" s="7" t="n">
        <x:v>375.5</x:v>
      </x:c>
      <x:c r="H8096" s="2" t="str">
        <x:v>否</x:v>
      </x:c>
      <x:c r="I8096" s="7" t="n">
        <x:f>IF(AND(ISNUMBER(E8096),ISNUMBER(F8096)),E8096-F8096,"")</x:f>
        <x:v>17</x:v>
      </x:c>
      <x:c r="J8096" s="2" t="str">
        <x:f>IF(H8096="否","不适用",IF(AND(ISNUMBER(E8096),ISNUMBER(F8096)),IF(I8096&gt;'规则与名单'!$B$2,"是","否"),"未判定"))</x:f>
        <x:v>不适用</x:v>
      </x:c>
      <x:c r="K8096" s="2" t="str">
        <x:f>IF(J8096="是",IF(ISNUMBER(F8096),"测试日GPS","缺失"),IF(ISNUMBER(G8096),"非测试日纯氢",IF(AND(H8096="是",J8096="未判定"),IF(ISNUMBER(F8096),"测试名单无纯氢GPS","缺失"),IF(ISNUMBER(E8096),"非测试日仪表","缺失"))))</x:f>
        <x:v>非测试日纯氢</x:v>
      </x:c>
      <x:c r="L8096" s="7" t="n">
        <x:f>IF(K8096="缺失","",IF(K8096="非测试日纯氢",G8096,IF(K8096="非测试日仪表",E8096,F8096)))</x:f>
        <x:v>375.5</x:v>
      </x:c>
      <x:c r="M8096" s="2" t="n">
        <x:f>IF(K8096="缺失",1,0)</x:f>
        <x:v>0</x:v>
      </x:c>
      <x:c r="N8096" s="2" t="str">
        <x:v>车辆里程查询_20260901-20260930_1024辆_仪表里程.xlsx / H414</x:v>
      </x:c>
      <x:c r="O8096" s="2" t="str">
        <x:v>车辆里程查询_20260901-20260930_1024辆_GPS里程.xlsx / H414</x:v>
      </x:c>
      <x:c r="P8096" s="2" t="str">
        <x:v>车辆纯氢气里程查询_20260901-20260930_1024辆.xlsx / H900</x:v>
      </x:c>
    </x:row>
    <x:row r="8097" ht="22" customHeight="1">
      <x:c r="A8097" s="2" t="n">
        <x:v>317</x:v>
      </x:c>
      <x:c r="B8097" s="2" t="str">
        <x:v>粤A05718F</x:v>
      </x:c>
      <x:c r="C8097" s="2" t="str">
        <x:v>秦挺</x:v>
      </x:c>
      <x:c r="D8097" s="8" t="d">
        <x:v>2026-09-05T00:00:00.000Z</x:v>
      </x:c>
      <x:c r="E8097" s="7" t="n">
        <x:v>277.2</x:v>
      </x:c>
      <x:c r="F8097" s="7" t="n">
        <x:v>395.4</x:v>
      </x:c>
      <x:c r="G8097" s="7" t="n">
        <x:v>370.4</x:v>
      </x:c>
      <x:c r="H8097" s="2" t="str">
        <x:v>否</x:v>
      </x:c>
      <x:c r="I8097" s="7" t="n">
        <x:f>IF(AND(ISNUMBER(E8097),ISNUMBER(F8097)),E8097-F8097,"")</x:f>
        <x:v>-118.19999999999999</x:v>
      </x:c>
      <x:c r="J8097" s="2" t="str">
        <x:f>IF(H8097="否","不适用",IF(AND(ISNUMBER(E8097),ISNUMBER(F8097)),IF(I8097&gt;'规则与名单'!$B$2,"是","否"),"未判定"))</x:f>
        <x:v>不适用</x:v>
      </x:c>
      <x:c r="K8097" s="2" t="str">
        <x:f>IF(J8097="是",IF(ISNUMBER(F8097),"测试日GPS","缺失"),IF(ISNUMBER(G8097),"非测试日纯氢",IF(AND(H8097="是",J8097="未判定"),IF(ISNUMBER(F8097),"测试名单无纯氢GPS","缺失"),IF(ISNUMBER(E8097),"非测试日仪表","缺失"))))</x:f>
        <x:v>非测试日纯氢</x:v>
      </x:c>
      <x:c r="L8097" s="7" t="n">
        <x:f>IF(K8097="缺失","",IF(K8097="非测试日纯氢",G8097,IF(K8097="非测试日仪表",E8097,F8097)))</x:f>
        <x:v>370.4</x:v>
      </x:c>
      <x:c r="M8097" s="2" t="n">
        <x:f>IF(K8097="缺失",1,0)</x:f>
        <x:v>0</x:v>
      </x:c>
      <x:c r="N8097" s="2" t="str">
        <x:v>车辆里程查询_20260901-20260930_1024辆_仪表里程.xlsx / I414</x:v>
      </x:c>
      <x:c r="O8097" s="2" t="str">
        <x:v>车辆里程查询_20260901-20260930_1024辆_GPS里程.xlsx / I414</x:v>
      </x:c>
      <x:c r="P8097" s="2" t="str">
        <x:v>车辆纯氢气里程查询_20260901-20260930_1024辆.xlsx / I900</x:v>
      </x:c>
    </x:row>
    <x:row r="8098" ht="22" customHeight="1">
      <x:c r="A8098" s="2" t="n">
        <x:v>317</x:v>
      </x:c>
      <x:c r="B8098" s="2" t="str">
        <x:v>粤A05718F</x:v>
      </x:c>
      <x:c r="C8098" s="2" t="str">
        <x:v>秦挺</x:v>
      </x:c>
      <x:c r="D8098" s="8" t="d">
        <x:v>2026-09-06T00:00:00.000Z</x:v>
      </x:c>
      <x:c r="E8098" s="7" t="n">
        <x:v>510.3</x:v>
      </x:c>
      <x:c r="F8098" s="7" t="n">
        <x:v>335.7</x:v>
      </x:c>
      <x:c r="G8098" s="7" t="n">
        <x:v>355.3</x:v>
      </x:c>
      <x:c r="H8098" s="2" t="str">
        <x:v>否</x:v>
      </x:c>
      <x:c r="I8098" s="7" t="n">
        <x:f>IF(AND(ISNUMBER(E8098),ISNUMBER(F8098)),E8098-F8098,"")</x:f>
        <x:v>174.60000000000002</x:v>
      </x:c>
      <x:c r="J8098" s="2" t="str">
        <x:f>IF(H8098="否","不适用",IF(AND(ISNUMBER(E8098),ISNUMBER(F8098)),IF(I8098&gt;'规则与名单'!$B$2,"是","否"),"未判定"))</x:f>
        <x:v>不适用</x:v>
      </x:c>
      <x:c r="K8098" s="2" t="str">
        <x:f>IF(J8098="是",IF(ISNUMBER(F8098),"测试日GPS","缺失"),IF(ISNUMBER(G8098),"非测试日纯氢",IF(AND(H8098="是",J8098="未判定"),IF(ISNUMBER(F8098),"测试名单无纯氢GPS","缺失"),IF(ISNUMBER(E8098),"非测试日仪表","缺失"))))</x:f>
        <x:v>非测试日纯氢</x:v>
      </x:c>
      <x:c r="L8098" s="7" t="n">
        <x:f>IF(K8098="缺失","",IF(K8098="非测试日纯氢",G8098,IF(K8098="非测试日仪表",E8098,F8098)))</x:f>
        <x:v>355.3</x:v>
      </x:c>
      <x:c r="M8098" s="2" t="n">
        <x:f>IF(K8098="缺失",1,0)</x:f>
        <x:v>0</x:v>
      </x:c>
      <x:c r="N8098" s="2" t="str">
        <x:v>车辆里程查询_20260901-20260930_1024辆_仪表里程.xlsx / J414</x:v>
      </x:c>
      <x:c r="O8098" s="2" t="str">
        <x:v>车辆里程查询_20260901-20260930_1024辆_GPS里程.xlsx / J414</x:v>
      </x:c>
      <x:c r="P8098" s="2" t="str">
        <x:v>车辆纯氢气里程查询_20260901-20260930_1024辆.xlsx / J900</x:v>
      </x:c>
    </x:row>
    <x:row r="8099" ht="22" customHeight="1">
      <x:c r="A8099" s="2" t="n">
        <x:v>317</x:v>
      </x:c>
      <x:c r="B8099" s="2" t="str">
        <x:v>粤A05718F</x:v>
      </x:c>
      <x:c r="C8099" s="2" t="str">
        <x:v>秦挺</x:v>
      </x:c>
      <x:c r="D8099" s="8" t="d">
        <x:v>2026-09-07T00:00:00.000Z</x:v>
      </x:c>
      <x:c r="E8099" s="7" t="n">
        <x:v>349.4</x:v>
      </x:c>
      <x:c r="F8099" s="7" t="n">
        <x:v>326.6</x:v>
      </x:c>
      <x:c r="G8099" s="7" t="n">
        <x:v>346.7</x:v>
      </x:c>
      <x:c r="H8099" s="2" t="str">
        <x:v>否</x:v>
      </x:c>
      <x:c r="I8099" s="7" t="n">
        <x:f>IF(AND(ISNUMBER(E8099),ISNUMBER(F8099)),E8099-F8099,"")</x:f>
        <x:v>22.799999999999955</x:v>
      </x:c>
      <x:c r="J8099" s="2" t="str">
        <x:f>IF(H8099="否","不适用",IF(AND(ISNUMBER(E8099),ISNUMBER(F8099)),IF(I8099&gt;'规则与名单'!$B$2,"是","否"),"未判定"))</x:f>
        <x:v>不适用</x:v>
      </x:c>
      <x:c r="K8099" s="2" t="str">
        <x:f>IF(J8099="是",IF(ISNUMBER(F8099),"测试日GPS","缺失"),IF(ISNUMBER(G8099),"非测试日纯氢",IF(AND(H8099="是",J8099="未判定"),IF(ISNUMBER(F8099),"测试名单无纯氢GPS","缺失"),IF(ISNUMBER(E8099),"非测试日仪表","缺失"))))</x:f>
        <x:v>非测试日纯氢</x:v>
      </x:c>
      <x:c r="L8099" s="7" t="n">
        <x:f>IF(K8099="缺失","",IF(K8099="非测试日纯氢",G8099,IF(K8099="非测试日仪表",E8099,F8099)))</x:f>
        <x:v>346.7</x:v>
      </x:c>
      <x:c r="M8099" s="2" t="n">
        <x:f>IF(K8099="缺失",1,0)</x:f>
        <x:v>0</x:v>
      </x:c>
      <x:c r="N8099" s="2" t="str">
        <x:v>车辆里程查询_20260901-20260930_1024辆_仪表里程.xlsx / K414</x:v>
      </x:c>
      <x:c r="O8099" s="2" t="str">
        <x:v>车辆里程查询_20260901-20260930_1024辆_GPS里程.xlsx / K414</x:v>
      </x:c>
      <x:c r="P8099" s="2" t="str">
        <x:v>车辆纯氢气里程查询_20260901-20260930_1024辆.xlsx / K900</x:v>
      </x:c>
    </x:row>
    <x:row r="8100" ht="22" customHeight="1">
      <x:c r="A8100" s="2" t="n">
        <x:v>317</x:v>
      </x:c>
      <x:c r="B8100" s="2" t="str">
        <x:v>粤A05718F</x:v>
      </x:c>
      <x:c r="C8100" s="2" t="str">
        <x:v>秦挺</x:v>
      </x:c>
      <x:c r="D8100" s="8" t="d">
        <x:v>2026-09-08T00:00:00.000Z</x:v>
      </x:c>
      <x:c r="E8100" s="7" t="n">
        <x:v>371.3</x:v>
      </x:c>
      <x:c r="F8100" s="7" t="n">
        <x:v>348.1</x:v>
      </x:c>
      <x:c r="G8100" s="7" t="n">
        <x:v>369.7</x:v>
      </x:c>
      <x:c r="H8100" s="2" t="str">
        <x:v>否</x:v>
      </x:c>
      <x:c r="I8100" s="7" t="n">
        <x:f>IF(AND(ISNUMBER(E8100),ISNUMBER(F8100)),E8100-F8100,"")</x:f>
        <x:v>23.19999999999999</x:v>
      </x:c>
      <x:c r="J8100" s="2" t="str">
        <x:f>IF(H8100="否","不适用",IF(AND(ISNUMBER(E8100),ISNUMBER(F8100)),IF(I8100&gt;'规则与名单'!$B$2,"是","否"),"未判定"))</x:f>
        <x:v>不适用</x:v>
      </x:c>
      <x:c r="K8100" s="2" t="str">
        <x:f>IF(J8100="是",IF(ISNUMBER(F8100),"测试日GPS","缺失"),IF(ISNUMBER(G8100),"非测试日纯氢",IF(AND(H8100="是",J8100="未判定"),IF(ISNUMBER(F8100),"测试名单无纯氢GPS","缺失"),IF(ISNUMBER(E8100),"非测试日仪表","缺失"))))</x:f>
        <x:v>非测试日纯氢</x:v>
      </x:c>
      <x:c r="L8100" s="7" t="n">
        <x:f>IF(K8100="缺失","",IF(K8100="非测试日纯氢",G8100,IF(K8100="非测试日仪表",E8100,F8100)))</x:f>
        <x:v>369.7</x:v>
      </x:c>
      <x:c r="M8100" s="2" t="n">
        <x:f>IF(K8100="缺失",1,0)</x:f>
        <x:v>0</x:v>
      </x:c>
      <x:c r="N8100" s="2" t="str">
        <x:v>车辆里程查询_20260901-20260930_1024辆_仪表里程.xlsx / L414</x:v>
      </x:c>
      <x:c r="O8100" s="2" t="str">
        <x:v>车辆里程查询_20260901-20260930_1024辆_GPS里程.xlsx / L414</x:v>
      </x:c>
      <x:c r="P8100" s="2" t="str">
        <x:v>车辆纯氢气里程查询_20260901-20260930_1024辆.xlsx / L900</x:v>
      </x:c>
    </x:row>
    <x:row r="8101" ht="22" customHeight="1">
      <x:c r="A8101" s="2" t="n">
        <x:v>317</x:v>
      </x:c>
      <x:c r="B8101" s="2" t="str">
        <x:v>粤A05718F</x:v>
      </x:c>
      <x:c r="C8101" s="2" t="str">
        <x:v>秦挺</x:v>
      </x:c>
      <x:c r="D8101" s="8" t="d">
        <x:v>2026-09-09T00:00:00.000Z</x:v>
      </x:c>
      <x:c r="E8101" s="7" t="n">
        <x:v>322.6</x:v>
      </x:c>
      <x:c r="F8101" s="7" t="n">
        <x:v>302.3</x:v>
      </x:c>
      <x:c r="G8101" s="7" t="n">
        <x:v>321.4</x:v>
      </x:c>
      <x:c r="H8101" s="2" t="str">
        <x:v>否</x:v>
      </x:c>
      <x:c r="I8101" s="7" t="n">
        <x:f>IF(AND(ISNUMBER(E8101),ISNUMBER(F8101)),E8101-F8101,"")</x:f>
        <x:v>20.30000000000001</x:v>
      </x:c>
      <x:c r="J8101" s="2" t="str">
        <x:f>IF(H8101="否","不适用",IF(AND(ISNUMBER(E8101),ISNUMBER(F8101)),IF(I8101&gt;'规则与名单'!$B$2,"是","否"),"未判定"))</x:f>
        <x:v>不适用</x:v>
      </x:c>
      <x:c r="K8101" s="2" t="str">
        <x:f>IF(J8101="是",IF(ISNUMBER(F8101),"测试日GPS","缺失"),IF(ISNUMBER(G8101),"非测试日纯氢",IF(AND(H8101="是",J8101="未判定"),IF(ISNUMBER(F8101),"测试名单无纯氢GPS","缺失"),IF(ISNUMBER(E8101),"非测试日仪表","缺失"))))</x:f>
        <x:v>非测试日纯氢</x:v>
      </x:c>
      <x:c r="L8101" s="7" t="n">
        <x:f>IF(K8101="缺失","",IF(K8101="非测试日纯氢",G8101,IF(K8101="非测试日仪表",E8101,F8101)))</x:f>
        <x:v>321.4</x:v>
      </x:c>
      <x:c r="M8101" s="2" t="n">
        <x:f>IF(K8101="缺失",1,0)</x:f>
        <x:v>0</x:v>
      </x:c>
      <x:c r="N8101" s="2" t="str">
        <x:v>车辆里程查询_20260901-20260930_1024辆_仪表里程.xlsx / M414</x:v>
      </x:c>
      <x:c r="O8101" s="2" t="str">
        <x:v>车辆里程查询_20260901-20260930_1024辆_GPS里程.xlsx / M414</x:v>
      </x:c>
      <x:c r="P8101" s="2" t="str">
        <x:v>车辆纯氢气里程查询_20260901-20260930_1024辆.xlsx / M900</x:v>
      </x:c>
    </x:row>
    <x:row r="8102" ht="22" customHeight="1">
      <x:c r="A8102" s="2" t="n">
        <x:v>317</x:v>
      </x:c>
      <x:c r="B8102" s="2" t="str">
        <x:v>粤A05718F</x:v>
      </x:c>
      <x:c r="C8102" s="2" t="str">
        <x:v>秦挺</x:v>
      </x:c>
      <x:c r="D8102" s="8" t="d">
        <x:v>2026-09-10T00:00:00.000Z</x:v>
      </x:c>
      <x:c r="E8102" s="7" t="n">
        <x:v>146.7</x:v>
      </x:c>
      <x:c r="F8102" s="7" t="n">
        <x:v>136.7</x:v>
      </x:c>
      <x:c r="G8102" s="7" t="n">
        <x:v>146.4</x:v>
      </x:c>
      <x:c r="H8102" s="2" t="str">
        <x:v>否</x:v>
      </x:c>
      <x:c r="I8102" s="7" t="n">
        <x:f>IF(AND(ISNUMBER(E8102),ISNUMBER(F8102)),E8102-F8102,"")</x:f>
        <x:v>10</x:v>
      </x:c>
      <x:c r="J8102" s="2" t="str">
        <x:f>IF(H8102="否","不适用",IF(AND(ISNUMBER(E8102),ISNUMBER(F8102)),IF(I8102&gt;'规则与名单'!$B$2,"是","否"),"未判定"))</x:f>
        <x:v>不适用</x:v>
      </x:c>
      <x:c r="K8102" s="2" t="str">
        <x:f>IF(J8102="是",IF(ISNUMBER(F8102),"测试日GPS","缺失"),IF(ISNUMBER(G8102),"非测试日纯氢",IF(AND(H8102="是",J8102="未判定"),IF(ISNUMBER(F8102),"测试名单无纯氢GPS","缺失"),IF(ISNUMBER(E8102),"非测试日仪表","缺失"))))</x:f>
        <x:v>非测试日纯氢</x:v>
      </x:c>
      <x:c r="L8102" s="7" t="n">
        <x:f>IF(K8102="缺失","",IF(K8102="非测试日纯氢",G8102,IF(K8102="非测试日仪表",E8102,F8102)))</x:f>
        <x:v>146.4</x:v>
      </x:c>
      <x:c r="M8102" s="2" t="n">
        <x:f>IF(K8102="缺失",1,0)</x:f>
        <x:v>0</x:v>
      </x:c>
      <x:c r="N8102" s="2" t="str">
        <x:v>车辆里程查询_20260901-20260930_1024辆_仪表里程.xlsx / N414</x:v>
      </x:c>
      <x:c r="O8102" s="2" t="str">
        <x:v>车辆里程查询_20260901-20260930_1024辆_GPS里程.xlsx / N414</x:v>
      </x:c>
      <x:c r="P8102" s="2" t="str">
        <x:v>车辆纯氢气里程查询_20260901-20260930_1024辆.xlsx / N900</x:v>
      </x:c>
    </x:row>
    <x:row r="8103" ht="22" customHeight="1">
      <x:c r="A8103" s="2" t="n">
        <x:v>317</x:v>
      </x:c>
      <x:c r="B8103" s="2" t="str">
        <x:v>粤A05718F</x:v>
      </x:c>
      <x:c r="C8103" s="2" t="str">
        <x:v>秦挺</x:v>
      </x:c>
      <x:c r="D8103" s="8" t="d">
        <x:v>2026-09-11T00:00:00.000Z</x:v>
      </x:c>
      <x:c r="E8103" s="7" t="n">
        <x:v>351.7</x:v>
      </x:c>
      <x:c r="F8103" s="7" t="n">
        <x:v>329.7</x:v>
      </x:c>
      <x:c r="G8103" s="7" t="n">
        <x:v>351.7</x:v>
      </x:c>
      <x:c r="H8103" s="2" t="str">
        <x:v>否</x:v>
      </x:c>
      <x:c r="I8103" s="7" t="n">
        <x:f>IF(AND(ISNUMBER(E8103),ISNUMBER(F8103)),E8103-F8103,"")</x:f>
        <x:v>22</x:v>
      </x:c>
      <x:c r="J8103" s="2" t="str">
        <x:f>IF(H8103="否","不适用",IF(AND(ISNUMBER(E8103),ISNUMBER(F8103)),IF(I8103&gt;'规则与名单'!$B$2,"是","否"),"未判定"))</x:f>
        <x:v>不适用</x:v>
      </x:c>
      <x:c r="K8103" s="2" t="str">
        <x:f>IF(J8103="是",IF(ISNUMBER(F8103),"测试日GPS","缺失"),IF(ISNUMBER(G8103),"非测试日纯氢",IF(AND(H8103="是",J8103="未判定"),IF(ISNUMBER(F8103),"测试名单无纯氢GPS","缺失"),IF(ISNUMBER(E8103),"非测试日仪表","缺失"))))</x:f>
        <x:v>非测试日纯氢</x:v>
      </x:c>
      <x:c r="L8103" s="7" t="n">
        <x:f>IF(K8103="缺失","",IF(K8103="非测试日纯氢",G8103,IF(K8103="非测试日仪表",E8103,F8103)))</x:f>
        <x:v>351.7</x:v>
      </x:c>
      <x:c r="M8103" s="2" t="n">
        <x:f>IF(K8103="缺失",1,0)</x:f>
        <x:v>0</x:v>
      </x:c>
      <x:c r="N8103" s="2" t="str">
        <x:v>车辆里程查询_20260901-20260930_1024辆_仪表里程.xlsx / O414</x:v>
      </x:c>
      <x:c r="O8103" s="2" t="str">
        <x:v>车辆里程查询_20260901-20260930_1024辆_GPS里程.xlsx / O414</x:v>
      </x:c>
      <x:c r="P8103" s="2" t="str">
        <x:v>车辆纯氢气里程查询_20260901-20260930_1024辆.xlsx / O900</x:v>
      </x:c>
    </x:row>
    <x:row r="8104" ht="22" customHeight="1">
      <x:c r="A8104" s="2" t="n">
        <x:v>317</x:v>
      </x:c>
      <x:c r="B8104" s="2" t="str">
        <x:v>粤A05718F</x:v>
      </x:c>
      <x:c r="C8104" s="2" t="str">
        <x:v>秦挺</x:v>
      </x:c>
      <x:c r="D8104" s="8" t="d">
        <x:v>2026-09-12T00:00:00.000Z</x:v>
      </x:c>
      <x:c r="E8104" s="7" t="n">
        <x:v>332</x:v>
      </x:c>
      <x:c r="F8104" s="7" t="n">
        <x:v>318.5</x:v>
      </x:c>
      <x:c r="G8104" s="7" t="n">
        <x:v>339.5</x:v>
      </x:c>
      <x:c r="H8104" s="2" t="str">
        <x:v>否</x:v>
      </x:c>
      <x:c r="I8104" s="7" t="n">
        <x:f>IF(AND(ISNUMBER(E8104),ISNUMBER(F8104)),E8104-F8104,"")</x:f>
        <x:v>13.5</x:v>
      </x:c>
      <x:c r="J8104" s="2" t="str">
        <x:f>IF(H8104="否","不适用",IF(AND(ISNUMBER(E8104),ISNUMBER(F8104)),IF(I8104&gt;'规则与名单'!$B$2,"是","否"),"未判定"))</x:f>
        <x:v>不适用</x:v>
      </x:c>
      <x:c r="K8104" s="2" t="str">
        <x:f>IF(J8104="是",IF(ISNUMBER(F8104),"测试日GPS","缺失"),IF(ISNUMBER(G8104),"非测试日纯氢",IF(AND(H8104="是",J8104="未判定"),IF(ISNUMBER(F8104),"测试名单无纯氢GPS","缺失"),IF(ISNUMBER(E8104),"非测试日仪表","缺失"))))</x:f>
        <x:v>非测试日纯氢</x:v>
      </x:c>
      <x:c r="L8104" s="7" t="n">
        <x:f>IF(K8104="缺失","",IF(K8104="非测试日纯氢",G8104,IF(K8104="非测试日仪表",E8104,F8104)))</x:f>
        <x:v>339.5</x:v>
      </x:c>
      <x:c r="M8104" s="2" t="n">
        <x:f>IF(K8104="缺失",1,0)</x:f>
        <x:v>0</x:v>
      </x:c>
      <x:c r="N8104" s="2" t="str">
        <x:v>车辆里程查询_20260901-20260930_1024辆_仪表里程.xlsx / P414</x:v>
      </x:c>
      <x:c r="O8104" s="2" t="str">
        <x:v>车辆里程查询_20260901-20260930_1024辆_GPS里程.xlsx / P414</x:v>
      </x:c>
      <x:c r="P8104" s="2" t="str">
        <x:v>车辆纯氢气里程查询_20260901-20260930_1024辆.xlsx / P900</x:v>
      </x:c>
    </x:row>
    <x:row r="8105" ht="22" customHeight="1">
      <x:c r="A8105" s="2" t="n">
        <x:v>317</x:v>
      </x:c>
      <x:c r="B8105" s="2" t="str">
        <x:v>粤A05718F</x:v>
      </x:c>
      <x:c r="C8105" s="2" t="str">
        <x:v>秦挺</x:v>
      </x:c>
      <x:c r="D8105" s="8" t="d">
        <x:v>2026-09-13T00:00:00.000Z</x:v>
      </x:c>
      <x:c r="E8105" s="7" t="n">
        <x:v>336.9</x:v>
      </x:c>
      <x:c r="F8105" s="7" t="n">
        <x:v>307.2</x:v>
      </x:c>
      <x:c r="G8105" s="7" t="n">
        <x:v>327.5</x:v>
      </x:c>
      <x:c r="H8105" s="2" t="str">
        <x:v>否</x:v>
      </x:c>
      <x:c r="I8105" s="7" t="n">
        <x:f>IF(AND(ISNUMBER(E8105),ISNUMBER(F8105)),E8105-F8105,"")</x:f>
        <x:v>29.69999999999999</x:v>
      </x:c>
      <x:c r="J8105" s="2" t="str">
        <x:f>IF(H8105="否","不适用",IF(AND(ISNUMBER(E8105),ISNUMBER(F8105)),IF(I8105&gt;'规则与名单'!$B$2,"是","否"),"未判定"))</x:f>
        <x:v>不适用</x:v>
      </x:c>
      <x:c r="K8105" s="2" t="str">
        <x:f>IF(J8105="是",IF(ISNUMBER(F8105),"测试日GPS","缺失"),IF(ISNUMBER(G8105),"非测试日纯氢",IF(AND(H8105="是",J8105="未判定"),IF(ISNUMBER(F8105),"测试名单无纯氢GPS","缺失"),IF(ISNUMBER(E8105),"非测试日仪表","缺失"))))</x:f>
        <x:v>非测试日纯氢</x:v>
      </x:c>
      <x:c r="L8105" s="7" t="n">
        <x:f>IF(K8105="缺失","",IF(K8105="非测试日纯氢",G8105,IF(K8105="非测试日仪表",E8105,F8105)))</x:f>
        <x:v>327.5</x:v>
      </x:c>
      <x:c r="M8105" s="2" t="n">
        <x:f>IF(K8105="缺失",1,0)</x:f>
        <x:v>0</x:v>
      </x:c>
      <x:c r="N8105" s="2" t="str">
        <x:v>车辆里程查询_20260901-20260930_1024辆_仪表里程.xlsx / Q414</x:v>
      </x:c>
      <x:c r="O8105" s="2" t="str">
        <x:v>车辆里程查询_20260901-20260930_1024辆_GPS里程.xlsx / Q414</x:v>
      </x:c>
      <x:c r="P8105" s="2" t="str">
        <x:v>车辆纯氢气里程查询_20260901-20260930_1024辆.xlsx / Q900</x:v>
      </x:c>
    </x:row>
    <x:row r="8106" ht="22" customHeight="1">
      <x:c r="A8106" s="2" t="n">
        <x:v>317</x:v>
      </x:c>
      <x:c r="B8106" s="2" t="str">
        <x:v>粤A05718F</x:v>
      </x:c>
      <x:c r="C8106" s="2" t="str">
        <x:v>秦挺</x:v>
      </x:c>
      <x:c r="D8106" s="8" t="d">
        <x:v>2026-09-14T00:00:00.000Z</x:v>
      </x:c>
      <x:c r="E8106" s="7" t="n">
        <x:v>370.4</x:v>
      </x:c>
      <x:c r="F8106" s="7" t="n">
        <x:v>347.3</x:v>
      </x:c>
      <x:c r="G8106" s="7" t="n">
        <x:v>369.7</x:v>
      </x:c>
      <x:c r="H8106" s="2" t="str">
        <x:v>否</x:v>
      </x:c>
      <x:c r="I8106" s="7" t="n">
        <x:f>IF(AND(ISNUMBER(E8106),ISNUMBER(F8106)),E8106-F8106,"")</x:f>
        <x:v>23.099999999999966</x:v>
      </x:c>
      <x:c r="J8106" s="2" t="str">
        <x:f>IF(H8106="否","不适用",IF(AND(ISNUMBER(E8106),ISNUMBER(F8106)),IF(I8106&gt;'规则与名单'!$B$2,"是","否"),"未判定"))</x:f>
        <x:v>不适用</x:v>
      </x:c>
      <x:c r="K8106" s="2" t="str">
        <x:f>IF(J8106="是",IF(ISNUMBER(F8106),"测试日GPS","缺失"),IF(ISNUMBER(G8106),"非测试日纯氢",IF(AND(H8106="是",J8106="未判定"),IF(ISNUMBER(F8106),"测试名单无纯氢GPS","缺失"),IF(ISNUMBER(E8106),"非测试日仪表","缺失"))))</x:f>
        <x:v>非测试日纯氢</x:v>
      </x:c>
      <x:c r="L8106" s="7" t="n">
        <x:f>IF(K8106="缺失","",IF(K8106="非测试日纯氢",G8106,IF(K8106="非测试日仪表",E8106,F8106)))</x:f>
        <x:v>369.7</x:v>
      </x:c>
      <x:c r="M8106" s="2" t="n">
        <x:f>IF(K8106="缺失",1,0)</x:f>
        <x:v>0</x:v>
      </x:c>
      <x:c r="N8106" s="2" t="str">
        <x:v>车辆里程查询_20260901-20260930_1024辆_仪表里程.xlsx / R414</x:v>
      </x:c>
      <x:c r="O8106" s="2" t="str">
        <x:v>车辆里程查询_20260901-20260930_1024辆_GPS里程.xlsx / R414</x:v>
      </x:c>
      <x:c r="P8106" s="2" t="str">
        <x:v>车辆纯氢气里程查询_20260901-20260930_1024辆.xlsx / R900</x:v>
      </x:c>
    </x:row>
    <x:row r="8107" ht="22" customHeight="1">
      <x:c r="A8107" s="2" t="n">
        <x:v>317</x:v>
      </x:c>
      <x:c r="B8107" s="2" t="str">
        <x:v>粤A05718F</x:v>
      </x:c>
      <x:c r="C8107" s="2" t="str">
        <x:v>秦挺</x:v>
      </x:c>
      <x:c r="D8107" s="8" t="d">
        <x:v>2026-09-15T00:00:00.000Z</x:v>
      </x:c>
      <x:c r="E8107" s="7" t="n">
        <x:v>399.4</x:v>
      </x:c>
      <x:c r="F8107" s="7" t="n">
        <x:v>374.4</x:v>
      </x:c>
      <x:c r="G8107" s="7" t="n">
        <x:v>398.7</x:v>
      </x:c>
      <x:c r="H8107" s="2" t="str">
        <x:v>否</x:v>
      </x:c>
      <x:c r="I8107" s="7" t="n">
        <x:f>IF(AND(ISNUMBER(E8107),ISNUMBER(F8107)),E8107-F8107,"")</x:f>
        <x:v>25</x:v>
      </x:c>
      <x:c r="J8107" s="2" t="str">
        <x:f>IF(H8107="否","不适用",IF(AND(ISNUMBER(E8107),ISNUMBER(F8107)),IF(I8107&gt;'规则与名单'!$B$2,"是","否"),"未判定"))</x:f>
        <x:v>不适用</x:v>
      </x:c>
      <x:c r="K8107" s="2" t="str">
        <x:f>IF(J8107="是",IF(ISNUMBER(F8107),"测试日GPS","缺失"),IF(ISNUMBER(G8107),"非测试日纯氢",IF(AND(H8107="是",J8107="未判定"),IF(ISNUMBER(F8107),"测试名单无纯氢GPS","缺失"),IF(ISNUMBER(E8107),"非测试日仪表","缺失"))))</x:f>
        <x:v>非测试日纯氢</x:v>
      </x:c>
      <x:c r="L8107" s="7" t="n">
        <x:f>IF(K8107="缺失","",IF(K8107="非测试日纯氢",G8107,IF(K8107="非测试日仪表",E8107,F8107)))</x:f>
        <x:v>398.7</x:v>
      </x:c>
      <x:c r="M8107" s="2" t="n">
        <x:f>IF(K8107="缺失",1,0)</x:f>
        <x:v>0</x:v>
      </x:c>
      <x:c r="N8107" s="2" t="str">
        <x:v>车辆里程查询_20260901-20260930_1024辆_仪表里程.xlsx / S414</x:v>
      </x:c>
      <x:c r="O8107" s="2" t="str">
        <x:v>车辆里程查询_20260901-20260930_1024辆_GPS里程.xlsx / S414</x:v>
      </x:c>
      <x:c r="P8107" s="2" t="str">
        <x:v>车辆纯氢气里程查询_20260901-20260930_1024辆.xlsx / S900</x:v>
      </x:c>
    </x:row>
    <x:row r="8108" ht="22" customHeight="1">
      <x:c r="A8108" s="2" t="n">
        <x:v>317</x:v>
      </x:c>
      <x:c r="B8108" s="2" t="str">
        <x:v>粤A05718F</x:v>
      </x:c>
      <x:c r="C8108" s="2" t="str">
        <x:v>秦挺</x:v>
      </x:c>
      <x:c r="D8108" s="8" t="d">
        <x:v>2026-09-16T00:00:00.000Z</x:v>
      </x:c>
      <x:c r="E8108" s="7" t="n">
        <x:v>381.7</x:v>
      </x:c>
      <x:c r="F8108" s="7" t="n">
        <x:v>357.9</x:v>
      </x:c>
      <x:c r="G8108" s="7" t="n">
        <x:v>381</x:v>
      </x:c>
      <x:c r="H8108" s="2" t="str">
        <x:v>否</x:v>
      </x:c>
      <x:c r="I8108" s="7" t="n">
        <x:f>IF(AND(ISNUMBER(E8108),ISNUMBER(F8108)),E8108-F8108,"")</x:f>
        <x:v>23.80000000000001</x:v>
      </x:c>
      <x:c r="J8108" s="2" t="str">
        <x:f>IF(H8108="否","不适用",IF(AND(ISNUMBER(E8108),ISNUMBER(F8108)),IF(I8108&gt;'规则与名单'!$B$2,"是","否"),"未判定"))</x:f>
        <x:v>不适用</x:v>
      </x:c>
      <x:c r="K8108" s="2" t="str">
        <x:f>IF(J8108="是",IF(ISNUMBER(F8108),"测试日GPS","缺失"),IF(ISNUMBER(G8108),"非测试日纯氢",IF(AND(H8108="是",J8108="未判定"),IF(ISNUMBER(F8108),"测试名单无纯氢GPS","缺失"),IF(ISNUMBER(E8108),"非测试日仪表","缺失"))))</x:f>
        <x:v>非测试日纯氢</x:v>
      </x:c>
      <x:c r="L8108" s="7" t="n">
        <x:f>IF(K8108="缺失","",IF(K8108="非测试日纯氢",G8108,IF(K8108="非测试日仪表",E8108,F8108)))</x:f>
        <x:v>381</x:v>
      </x:c>
      <x:c r="M8108" s="2" t="n">
        <x:f>IF(K8108="缺失",1,0)</x:f>
        <x:v>0</x:v>
      </x:c>
      <x:c r="N8108" s="2" t="str">
        <x:v>车辆里程查询_20260901-20260930_1024辆_仪表里程.xlsx / T414</x:v>
      </x:c>
      <x:c r="O8108" s="2" t="str">
        <x:v>车辆里程查询_20260901-20260930_1024辆_GPS里程.xlsx / T414</x:v>
      </x:c>
      <x:c r="P8108" s="2" t="str">
        <x:v>车辆纯氢气里程查询_20260901-20260930_1024辆.xlsx / T900</x:v>
      </x:c>
    </x:row>
    <x:row r="8109" ht="22" customHeight="1">
      <x:c r="A8109" s="2" t="n">
        <x:v>317</x:v>
      </x:c>
      <x:c r="B8109" s="2" t="str">
        <x:v>粤A05718F</x:v>
      </x:c>
      <x:c r="C8109" s="2" t="str">
        <x:v>秦挺</x:v>
      </x:c>
      <x:c r="D8109" s="8" t="d">
        <x:v>2026-09-17T00:00:00.000Z</x:v>
      </x:c>
      <x:c r="E8109" s="7" t="n">
        <x:v>379.6</x:v>
      </x:c>
      <x:c r="F8109" s="7" t="n">
        <x:v>353.2</x:v>
      </x:c>
      <x:c r="G8109" s="7" t="n">
        <x:v>373.9</x:v>
      </x:c>
      <x:c r="H8109" s="2" t="str">
        <x:v>否</x:v>
      </x:c>
      <x:c r="I8109" s="7" t="n">
        <x:f>IF(AND(ISNUMBER(E8109),ISNUMBER(F8109)),E8109-F8109,"")</x:f>
        <x:v>26.400000000000034</x:v>
      </x:c>
      <x:c r="J8109" s="2" t="str">
        <x:f>IF(H8109="否","不适用",IF(AND(ISNUMBER(E8109),ISNUMBER(F8109)),IF(I8109&gt;'规则与名单'!$B$2,"是","否"),"未判定"))</x:f>
        <x:v>不适用</x:v>
      </x:c>
      <x:c r="K8109" s="2" t="str">
        <x:f>IF(J8109="是",IF(ISNUMBER(F8109),"测试日GPS","缺失"),IF(ISNUMBER(G8109),"非测试日纯氢",IF(AND(H8109="是",J8109="未判定"),IF(ISNUMBER(F8109),"测试名单无纯氢GPS","缺失"),IF(ISNUMBER(E8109),"非测试日仪表","缺失"))))</x:f>
        <x:v>非测试日纯氢</x:v>
      </x:c>
      <x:c r="L8109" s="7" t="n">
        <x:f>IF(K8109="缺失","",IF(K8109="非测试日纯氢",G8109,IF(K8109="非测试日仪表",E8109,F8109)))</x:f>
        <x:v>373.9</x:v>
      </x:c>
      <x:c r="M8109" s="2" t="n">
        <x:f>IF(K8109="缺失",1,0)</x:f>
        <x:v>0</x:v>
      </x:c>
      <x:c r="N8109" s="2" t="str">
        <x:v>车辆里程查询_20260901-20260930_1024辆_仪表里程.xlsx / U414</x:v>
      </x:c>
      <x:c r="O8109" s="2" t="str">
        <x:v>车辆里程查询_20260901-20260930_1024辆_GPS里程.xlsx / U414</x:v>
      </x:c>
      <x:c r="P8109" s="2" t="str">
        <x:v>车辆纯氢气里程查询_20260901-20260930_1024辆.xlsx / U900</x:v>
      </x:c>
    </x:row>
    <x:row r="8110" ht="22" customHeight="1">
      <x:c r="A8110" s="2" t="n">
        <x:v>317</x:v>
      </x:c>
      <x:c r="B8110" s="2" t="str">
        <x:v>粤A05718F</x:v>
      </x:c>
      <x:c r="C8110" s="2" t="str">
        <x:v>秦挺</x:v>
      </x:c>
      <x:c r="D8110" s="8" t="d">
        <x:v>2026-09-18T00:00:00.000Z</x:v>
      </x:c>
      <x:c r="E8110" s="7" t="n">
        <x:v>10</x:v>
      </x:c>
      <x:c r="F8110" s="7" t="n">
        <x:v>1450.7</x:v>
      </x:c>
      <x:c r="G8110" s="7" t="n">
        <x:v>9.6</x:v>
      </x:c>
      <x:c r="H8110" s="2" t="str">
        <x:v>否</x:v>
      </x:c>
      <x:c r="I8110" s="7" t="n">
        <x:f>IF(AND(ISNUMBER(E8110),ISNUMBER(F8110)),E8110-F8110,"")</x:f>
        <x:v>-1440.7</x:v>
      </x:c>
      <x:c r="J8110" s="2" t="str">
        <x:f>IF(H8110="否","不适用",IF(AND(ISNUMBER(E8110),ISNUMBER(F8110)),IF(I8110&gt;'规则与名单'!$B$2,"是","否"),"未判定"))</x:f>
        <x:v>不适用</x:v>
      </x:c>
      <x:c r="K8110" s="2" t="str">
        <x:f>IF(J8110="是",IF(ISNUMBER(F8110),"测试日GPS","缺失"),IF(ISNUMBER(G8110),"非测试日纯氢",IF(AND(H8110="是",J8110="未判定"),IF(ISNUMBER(F8110),"测试名单无纯氢GPS","缺失"),IF(ISNUMBER(E8110),"非测试日仪表","缺失"))))</x:f>
        <x:v>非测试日纯氢</x:v>
      </x:c>
      <x:c r="L8110" s="7" t="n">
        <x:f>IF(K8110="缺失","",IF(K8110="非测试日纯氢",G8110,IF(K8110="非测试日仪表",E8110,F8110)))</x:f>
        <x:v>9.6</x:v>
      </x:c>
      <x:c r="M8110" s="2" t="n">
        <x:f>IF(K8110="缺失",1,0)</x:f>
        <x:v>0</x:v>
      </x:c>
      <x:c r="N8110" s="2" t="str">
        <x:v>车辆里程查询_20260901-20260930_1024辆_仪表里程.xlsx / V414</x:v>
      </x:c>
      <x:c r="O8110" s="2" t="str">
        <x:v>车辆里程查询_20260901-20260930_1024辆_GPS里程.xlsx / V414</x:v>
      </x:c>
      <x:c r="P8110" s="2" t="str">
        <x:v>车辆纯氢气里程查询_20260901-20260930_1024辆.xlsx / V900</x:v>
      </x:c>
    </x:row>
    <x:row r="8111" ht="22" customHeight="1">
      <x:c r="A8111" s="2" t="n">
        <x:v>317</x:v>
      </x:c>
      <x:c r="B8111" s="2" t="str">
        <x:v>粤A05718F</x:v>
      </x:c>
      <x:c r="C8111" s="2" t="str">
        <x:v>秦挺</x:v>
      </x:c>
      <x:c r="D8111" s="8" t="d">
        <x:v>2026-09-19T00:00:00.000Z</x:v>
      </x:c>
      <x:c r="E8111" s="7" t="n">
        <x:v>373.9</x:v>
      </x:c>
      <x:c r="F8111" s="7" t="n">
        <x:v>349.7</x:v>
      </x:c>
      <x:c r="G8111" s="7" t="n">
        <x:v>373.3</x:v>
      </x:c>
      <x:c r="H8111" s="2" t="str">
        <x:v>否</x:v>
      </x:c>
      <x:c r="I8111" s="7" t="n">
        <x:f>IF(AND(ISNUMBER(E8111),ISNUMBER(F8111)),E8111-F8111,"")</x:f>
        <x:v>24.19999999999999</x:v>
      </x:c>
      <x:c r="J8111" s="2" t="str">
        <x:f>IF(H8111="否","不适用",IF(AND(ISNUMBER(E8111),ISNUMBER(F8111)),IF(I8111&gt;'规则与名单'!$B$2,"是","否"),"未判定"))</x:f>
        <x:v>不适用</x:v>
      </x:c>
      <x:c r="K8111" s="2" t="str">
        <x:f>IF(J8111="是",IF(ISNUMBER(F8111),"测试日GPS","缺失"),IF(ISNUMBER(G8111),"非测试日纯氢",IF(AND(H8111="是",J8111="未判定"),IF(ISNUMBER(F8111),"测试名单无纯氢GPS","缺失"),IF(ISNUMBER(E8111),"非测试日仪表","缺失"))))</x:f>
        <x:v>非测试日纯氢</x:v>
      </x:c>
      <x:c r="L8111" s="7" t="n">
        <x:f>IF(K8111="缺失","",IF(K8111="非测试日纯氢",G8111,IF(K8111="非测试日仪表",E8111,F8111)))</x:f>
        <x:v>373.3</x:v>
      </x:c>
      <x:c r="M8111" s="2" t="n">
        <x:f>IF(K8111="缺失",1,0)</x:f>
        <x:v>0</x:v>
      </x:c>
      <x:c r="N8111" s="2" t="str">
        <x:v>车辆里程查询_20260901-20260930_1024辆_仪表里程.xlsx / W414</x:v>
      </x:c>
      <x:c r="O8111" s="2" t="str">
        <x:v>车辆里程查询_20260901-20260930_1024辆_GPS里程.xlsx / W414</x:v>
      </x:c>
      <x:c r="P8111" s="2" t="str">
        <x:v>车辆纯氢气里程查询_20260901-20260930_1024辆.xlsx / W900</x:v>
      </x:c>
    </x:row>
    <x:row r="8112" ht="22" customHeight="1">
      <x:c r="A8112" s="2" t="n">
        <x:v>317</x:v>
      </x:c>
      <x:c r="B8112" s="2" t="str">
        <x:v>粤A05718F</x:v>
      </x:c>
      <x:c r="C8112" s="2" t="str">
        <x:v>秦挺</x:v>
      </x:c>
      <x:c r="D8112" s="8" t="d">
        <x:v>2026-09-20T00:00:00.000Z</x:v>
      </x:c>
      <x:c r="E8112" s="7" t="n">
        <x:v>337.3</x:v>
      </x:c>
      <x:c r="F8112" s="7" t="n">
        <x:v>313.5</x:v>
      </x:c>
      <x:c r="G8112" s="7" t="n">
        <x:v>331.9</x:v>
      </x:c>
      <x:c r="H8112" s="2" t="str">
        <x:v>否</x:v>
      </x:c>
      <x:c r="I8112" s="7" t="n">
        <x:f>IF(AND(ISNUMBER(E8112),ISNUMBER(F8112)),E8112-F8112,"")</x:f>
        <x:v>23.80000000000001</x:v>
      </x:c>
      <x:c r="J8112" s="2" t="str">
        <x:f>IF(H8112="否","不适用",IF(AND(ISNUMBER(E8112),ISNUMBER(F8112)),IF(I8112&gt;'规则与名单'!$B$2,"是","否"),"未判定"))</x:f>
        <x:v>不适用</x:v>
      </x:c>
      <x:c r="K8112" s="2" t="str">
        <x:f>IF(J8112="是",IF(ISNUMBER(F8112),"测试日GPS","缺失"),IF(ISNUMBER(G8112),"非测试日纯氢",IF(AND(H8112="是",J8112="未判定"),IF(ISNUMBER(F8112),"测试名单无纯氢GPS","缺失"),IF(ISNUMBER(E8112),"非测试日仪表","缺失"))))</x:f>
        <x:v>非测试日纯氢</x:v>
      </x:c>
      <x:c r="L8112" s="7" t="n">
        <x:f>IF(K8112="缺失","",IF(K8112="非测试日纯氢",G8112,IF(K8112="非测试日仪表",E8112,F8112)))</x:f>
        <x:v>331.9</x:v>
      </x:c>
      <x:c r="M8112" s="2" t="n">
        <x:f>IF(K8112="缺失",1,0)</x:f>
        <x:v>0</x:v>
      </x:c>
      <x:c r="N8112" s="2" t="str">
        <x:v>车辆里程查询_20260901-20260930_1024辆_仪表里程.xlsx / X414</x:v>
      </x:c>
      <x:c r="O8112" s="2" t="str">
        <x:v>车辆里程查询_20260901-20260930_1024辆_GPS里程.xlsx / X414</x:v>
      </x:c>
      <x:c r="P8112" s="2" t="str">
        <x:v>车辆纯氢气里程查询_20260901-20260930_1024辆.xlsx / X900</x:v>
      </x:c>
    </x:row>
    <x:row r="8113" ht="22" customHeight="1">
      <x:c r="A8113" s="2" t="n">
        <x:v>317</x:v>
      </x:c>
      <x:c r="B8113" s="2" t="str">
        <x:v>粤A05718F</x:v>
      </x:c>
      <x:c r="C8113" s="2" t="str">
        <x:v>秦挺</x:v>
      </x:c>
      <x:c r="D8113" s="8" t="d">
        <x:v>2026-09-21T00:00:00.000Z</x:v>
      </x:c>
      <x:c r="E8113" s="7" t="n">
        <x:v>346.5</x:v>
      </x:c>
      <x:c r="F8113" s="7" t="n">
        <x:v>324.7</x:v>
      </x:c>
      <x:c r="G8113" s="7" t="n">
        <x:v>345.5</x:v>
      </x:c>
      <x:c r="H8113" s="2" t="str">
        <x:v>否</x:v>
      </x:c>
      <x:c r="I8113" s="7" t="n">
        <x:f>IF(AND(ISNUMBER(E8113),ISNUMBER(F8113)),E8113-F8113,"")</x:f>
        <x:v>21.80000000000001</x:v>
      </x:c>
      <x:c r="J8113" s="2" t="str">
        <x:f>IF(H8113="否","不适用",IF(AND(ISNUMBER(E8113),ISNUMBER(F8113)),IF(I8113&gt;'规则与名单'!$B$2,"是","否"),"未判定"))</x:f>
        <x:v>不适用</x:v>
      </x:c>
      <x:c r="K8113" s="2" t="str">
        <x:f>IF(J8113="是",IF(ISNUMBER(F8113),"测试日GPS","缺失"),IF(ISNUMBER(G8113),"非测试日纯氢",IF(AND(H8113="是",J8113="未判定"),IF(ISNUMBER(F8113),"测试名单无纯氢GPS","缺失"),IF(ISNUMBER(E8113),"非测试日仪表","缺失"))))</x:f>
        <x:v>非测试日纯氢</x:v>
      </x:c>
      <x:c r="L8113" s="7" t="n">
        <x:f>IF(K8113="缺失","",IF(K8113="非测试日纯氢",G8113,IF(K8113="非测试日仪表",E8113,F8113)))</x:f>
        <x:v>345.5</x:v>
      </x:c>
      <x:c r="M8113" s="2" t="n">
        <x:f>IF(K8113="缺失",1,0)</x:f>
        <x:v>0</x:v>
      </x:c>
      <x:c r="N8113" s="2" t="str">
        <x:v>车辆里程查询_20260901-20260930_1024辆_仪表里程.xlsx / Y414</x:v>
      </x:c>
      <x:c r="O8113" s="2" t="str">
        <x:v>车辆里程查询_20260901-20260930_1024辆_GPS里程.xlsx / Y414</x:v>
      </x:c>
      <x:c r="P8113" s="2" t="str">
        <x:v>车辆纯氢气里程查询_20260901-20260930_1024辆.xlsx / Y900</x:v>
      </x:c>
    </x:row>
    <x:row r="8114" ht="22" customHeight="1">
      <x:c r="A8114" s="2" t="n">
        <x:v>317</x:v>
      </x:c>
      <x:c r="B8114" s="2" t="str">
        <x:v>粤A05718F</x:v>
      </x:c>
      <x:c r="C8114" s="2" t="str">
        <x:v>秦挺</x:v>
      </x:c>
      <x:c r="D8114" s="8" t="d">
        <x:v>2026-09-22T00:00:00.000Z</x:v>
      </x:c>
      <x:c r="E8114" s="7" t="n">
        <x:v>431.5</x:v>
      </x:c>
      <x:c r="F8114" s="7" t="n">
        <x:v>403.4</x:v>
      </x:c>
      <x:c r="G8114" s="7" t="n">
        <x:v>430.5</x:v>
      </x:c>
      <x:c r="H8114" s="2" t="str">
        <x:v>否</x:v>
      </x:c>
      <x:c r="I8114" s="7" t="n">
        <x:f>IF(AND(ISNUMBER(E8114),ISNUMBER(F8114)),E8114-F8114,"")</x:f>
        <x:v>28.100000000000023</x:v>
      </x:c>
      <x:c r="J8114" s="2" t="str">
        <x:f>IF(H8114="否","不适用",IF(AND(ISNUMBER(E8114),ISNUMBER(F8114)),IF(I8114&gt;'规则与名单'!$B$2,"是","否"),"未判定"))</x:f>
        <x:v>不适用</x:v>
      </x:c>
      <x:c r="K8114" s="2" t="str">
        <x:f>IF(J8114="是",IF(ISNUMBER(F8114),"测试日GPS","缺失"),IF(ISNUMBER(G8114),"非测试日纯氢",IF(AND(H8114="是",J8114="未判定"),IF(ISNUMBER(F8114),"测试名单无纯氢GPS","缺失"),IF(ISNUMBER(E8114),"非测试日仪表","缺失"))))</x:f>
        <x:v>非测试日纯氢</x:v>
      </x:c>
      <x:c r="L8114" s="7" t="n">
        <x:f>IF(K8114="缺失","",IF(K8114="非测试日纯氢",G8114,IF(K8114="非测试日仪表",E8114,F8114)))</x:f>
        <x:v>430.5</x:v>
      </x:c>
      <x:c r="M8114" s="2" t="n">
        <x:f>IF(K8114="缺失",1,0)</x:f>
        <x:v>0</x:v>
      </x:c>
      <x:c r="N8114" s="2" t="str">
        <x:v>车辆里程查询_20260901-20260930_1024辆_仪表里程.xlsx / Z414</x:v>
      </x:c>
      <x:c r="O8114" s="2" t="str">
        <x:v>车辆里程查询_20260901-20260930_1024辆_GPS里程.xlsx / Z414</x:v>
      </x:c>
      <x:c r="P8114" s="2" t="str">
        <x:v>车辆纯氢气里程查询_20260901-20260930_1024辆.xlsx / Z900</x:v>
      </x:c>
    </x:row>
    <x:row r="8115" ht="22" customHeight="1">
      <x:c r="A8115" s="2" t="n">
        <x:v>317</x:v>
      </x:c>
      <x:c r="B8115" s="2" t="str">
        <x:v>粤A05718F</x:v>
      </x:c>
      <x:c r="C8115" s="2" t="str">
        <x:v>秦挺</x:v>
      </x:c>
      <x:c r="D8115" s="8" t="d">
        <x:v>2026-09-23T00:00:00.000Z</x:v>
      </x:c>
      <x:c r="E8115" s="7" t="n">
        <x:v>330.8</x:v>
      </x:c>
      <x:c r="F8115" s="7" t="n">
        <x:v>309.8</x:v>
      </x:c>
      <x:c r="G8115" s="7" t="n">
        <x:v>330.2</x:v>
      </x:c>
      <x:c r="H8115" s="2" t="str">
        <x:v>否</x:v>
      </x:c>
      <x:c r="I8115" s="7" t="n">
        <x:f>IF(AND(ISNUMBER(E8115),ISNUMBER(F8115)),E8115-F8115,"")</x:f>
        <x:v>21</x:v>
      </x:c>
      <x:c r="J8115" s="2" t="str">
        <x:f>IF(H8115="否","不适用",IF(AND(ISNUMBER(E8115),ISNUMBER(F8115)),IF(I8115&gt;'规则与名单'!$B$2,"是","否"),"未判定"))</x:f>
        <x:v>不适用</x:v>
      </x:c>
      <x:c r="K8115" s="2" t="str">
        <x:f>IF(J8115="是",IF(ISNUMBER(F8115),"测试日GPS","缺失"),IF(ISNUMBER(G8115),"非测试日纯氢",IF(AND(H8115="是",J8115="未判定"),IF(ISNUMBER(F8115),"测试名单无纯氢GPS","缺失"),IF(ISNUMBER(E8115),"非测试日仪表","缺失"))))</x:f>
        <x:v>非测试日纯氢</x:v>
      </x:c>
      <x:c r="L8115" s="7" t="n">
        <x:f>IF(K8115="缺失","",IF(K8115="非测试日纯氢",G8115,IF(K8115="非测试日仪表",E8115,F8115)))</x:f>
        <x:v>330.2</x:v>
      </x:c>
      <x:c r="M8115" s="2" t="n">
        <x:f>IF(K8115="缺失",1,0)</x:f>
        <x:v>0</x:v>
      </x:c>
      <x:c r="N8115" s="2" t="str">
        <x:v>车辆里程查询_20260901-20260930_1024辆_仪表里程.xlsx / AA414</x:v>
      </x:c>
      <x:c r="O8115" s="2" t="str">
        <x:v>车辆里程查询_20260901-20260930_1024辆_GPS里程.xlsx / AA414</x:v>
      </x:c>
      <x:c r="P8115" s="2" t="str">
        <x:v>车辆纯氢气里程查询_20260901-20260930_1024辆.xlsx / AA900</x:v>
      </x:c>
    </x:row>
    <x:row r="8116" ht="22" customHeight="1">
      <x:c r="A8116" s="2" t="n">
        <x:v>317</x:v>
      </x:c>
      <x:c r="B8116" s="2" t="str">
        <x:v>粤A05718F</x:v>
      </x:c>
      <x:c r="C8116" s="2" t="str">
        <x:v>秦挺</x:v>
      </x:c>
      <x:c r="D8116" s="8" t="d">
        <x:v>2026-09-24T00:00:00.000Z</x:v>
      </x:c>
      <x:c r="E8116" s="7" t="n">
        <x:v>337.9</x:v>
      </x:c>
      <x:c r="F8116" s="7" t="n">
        <x:v>316</x:v>
      </x:c>
      <x:c r="G8116" s="7" t="n">
        <x:v>167.2</x:v>
      </x:c>
      <x:c r="H8116" s="2" t="str">
        <x:v>否</x:v>
      </x:c>
      <x:c r="I8116" s="7" t="n">
        <x:f>IF(AND(ISNUMBER(E8116),ISNUMBER(F8116)),E8116-F8116,"")</x:f>
        <x:v>21.899999999999977</x:v>
      </x:c>
      <x:c r="J8116" s="2" t="str">
        <x:f>IF(H8116="否","不适用",IF(AND(ISNUMBER(E8116),ISNUMBER(F8116)),IF(I8116&gt;'规则与名单'!$B$2,"是","否"),"未判定"))</x:f>
        <x:v>不适用</x:v>
      </x:c>
      <x:c r="K8116" s="2" t="str">
        <x:f>IF(J8116="是",IF(ISNUMBER(F8116),"测试日GPS","缺失"),IF(ISNUMBER(G8116),"非测试日纯氢",IF(AND(H8116="是",J8116="未判定"),IF(ISNUMBER(F8116),"测试名单无纯氢GPS","缺失"),IF(ISNUMBER(E8116),"非测试日仪表","缺失"))))</x:f>
        <x:v>非测试日纯氢</x:v>
      </x:c>
      <x:c r="L8116" s="7" t="n">
        <x:f>IF(K8116="缺失","",IF(K8116="非测试日纯氢",G8116,IF(K8116="非测试日仪表",E8116,F8116)))</x:f>
        <x:v>167.2</x:v>
      </x:c>
      <x:c r="M8116" s="2" t="n">
        <x:f>IF(K8116="缺失",1,0)</x:f>
        <x:v>0</x:v>
      </x:c>
      <x:c r="N8116" s="2" t="str">
        <x:v>车辆里程查询_20260901-20260930_1024辆_仪表里程.xlsx / AB414</x:v>
      </x:c>
      <x:c r="O8116" s="2" t="str">
        <x:v>车辆里程查询_20260901-20260930_1024辆_GPS里程.xlsx / AB414</x:v>
      </x:c>
      <x:c r="P8116" s="2" t="str">
        <x:v>车辆纯氢气里程查询_20260901-20260930_1024辆.xlsx / AB900</x:v>
      </x:c>
    </x:row>
    <x:row r="8117" ht="22" customHeight="1">
      <x:c r="A8117" s="2" t="n">
        <x:v>317</x:v>
      </x:c>
      <x:c r="B8117" s="2" t="str">
        <x:v>粤A05718F</x:v>
      </x:c>
      <x:c r="C8117" s="2" t="str">
        <x:v>秦挺</x:v>
      </x:c>
      <x:c r="D8117" s="8" t="d">
        <x:v>2026-09-25T00:00:00.000Z</x:v>
      </x:c>
      <x:c r="E8117" s="7" t="n">
        <x:v>325.3</x:v>
      </x:c>
      <x:c r="F8117" s="7" t="n">
        <x:v>304.5</x:v>
      </x:c>
      <x:c r="G8117" s="7" t="n">
        <x:v>271.7</x:v>
      </x:c>
      <x:c r="H8117" s="2" t="str">
        <x:v>否</x:v>
      </x:c>
      <x:c r="I8117" s="7" t="n">
        <x:f>IF(AND(ISNUMBER(E8117),ISNUMBER(F8117)),E8117-F8117,"")</x:f>
        <x:v>20.80000000000001</x:v>
      </x:c>
      <x:c r="J8117" s="2" t="str">
        <x:f>IF(H8117="否","不适用",IF(AND(ISNUMBER(E8117),ISNUMBER(F8117)),IF(I8117&gt;'规则与名单'!$B$2,"是","否"),"未判定"))</x:f>
        <x:v>不适用</x:v>
      </x:c>
      <x:c r="K8117" s="2" t="str">
        <x:f>IF(J8117="是",IF(ISNUMBER(F8117),"测试日GPS","缺失"),IF(ISNUMBER(G8117),"非测试日纯氢",IF(AND(H8117="是",J8117="未判定"),IF(ISNUMBER(F8117),"测试名单无纯氢GPS","缺失"),IF(ISNUMBER(E8117),"非测试日仪表","缺失"))))</x:f>
        <x:v>非测试日纯氢</x:v>
      </x:c>
      <x:c r="L8117" s="7" t="n">
        <x:f>IF(K8117="缺失","",IF(K8117="非测试日纯氢",G8117,IF(K8117="非测试日仪表",E8117,F8117)))</x:f>
        <x:v>271.7</x:v>
      </x:c>
      <x:c r="M8117" s="2" t="n">
        <x:f>IF(K8117="缺失",1,0)</x:f>
        <x:v>0</x:v>
      </x:c>
      <x:c r="N8117" s="2" t="str">
        <x:v>车辆里程查询_20260901-20260930_1024辆_仪表里程.xlsx / AC414</x:v>
      </x:c>
      <x:c r="O8117" s="2" t="str">
        <x:v>车辆里程查询_20260901-20260930_1024辆_GPS里程.xlsx / AC414</x:v>
      </x:c>
      <x:c r="P8117" s="2" t="str">
        <x:v>车辆纯氢气里程查询_20260901-20260930_1024辆.xlsx / AC900</x:v>
      </x:c>
    </x:row>
    <x:row r="8118" ht="22" customHeight="1">
      <x:c r="A8118" s="2" t="n">
        <x:v>317</x:v>
      </x:c>
      <x:c r="B8118" s="2" t="str">
        <x:v>粤A05718F</x:v>
      </x:c>
      <x:c r="C8118" s="2" t="str">
        <x:v>秦挺</x:v>
      </x:c>
      <x:c r="D8118" s="8" t="d">
        <x:v>2026-09-26T00:00:00.000Z</x:v>
      </x:c>
      <x:c r="E8118" s="7" t="n">
        <x:v>362.9</x:v>
      </x:c>
      <x:c r="F8118" s="7" t="n">
        <x:v>339.5</x:v>
      </x:c>
      <x:c r="G8118" s="7" t="n">
        <x:v>361.5</x:v>
      </x:c>
      <x:c r="H8118" s="2" t="str">
        <x:v>否</x:v>
      </x:c>
      <x:c r="I8118" s="7" t="n">
        <x:f>IF(AND(ISNUMBER(E8118),ISNUMBER(F8118)),E8118-F8118,"")</x:f>
        <x:v>23.399999999999977</x:v>
      </x:c>
      <x:c r="J8118" s="2" t="str">
        <x:f>IF(H8118="否","不适用",IF(AND(ISNUMBER(E8118),ISNUMBER(F8118)),IF(I8118&gt;'规则与名单'!$B$2,"是","否"),"未判定"))</x:f>
        <x:v>不适用</x:v>
      </x:c>
      <x:c r="K8118" s="2" t="str">
        <x:f>IF(J8118="是",IF(ISNUMBER(F8118),"测试日GPS","缺失"),IF(ISNUMBER(G8118),"非测试日纯氢",IF(AND(H8118="是",J8118="未判定"),IF(ISNUMBER(F8118),"测试名单无纯氢GPS","缺失"),IF(ISNUMBER(E8118),"非测试日仪表","缺失"))))</x:f>
        <x:v>非测试日纯氢</x:v>
      </x:c>
      <x:c r="L8118" s="7" t="n">
        <x:f>IF(K8118="缺失","",IF(K8118="非测试日纯氢",G8118,IF(K8118="非测试日仪表",E8118,F8118)))</x:f>
        <x:v>361.5</x:v>
      </x:c>
      <x:c r="M8118" s="2" t="n">
        <x:f>IF(K8118="缺失",1,0)</x:f>
        <x:v>0</x:v>
      </x:c>
      <x:c r="N8118" s="2" t="str">
        <x:v>车辆里程查询_20260901-20260930_1024辆_仪表里程.xlsx / AD414</x:v>
      </x:c>
      <x:c r="O8118" s="2" t="str">
        <x:v>车辆里程查询_20260901-20260930_1024辆_GPS里程.xlsx / AD414</x:v>
      </x:c>
      <x:c r="P8118" s="2" t="str">
        <x:v>车辆纯氢气里程查询_20260901-20260930_1024辆.xlsx / AD900</x:v>
      </x:c>
    </x:row>
    <x:row r="8119" ht="22" customHeight="1">
      <x:c r="A8119" s="2" t="n">
        <x:v>317</x:v>
      </x:c>
      <x:c r="B8119" s="2" t="str">
        <x:v>粤A05718F</x:v>
      </x:c>
      <x:c r="C8119" s="2" t="str">
        <x:v>秦挺</x:v>
      </x:c>
      <x:c r="D8119" s="8" t="d">
        <x:v>2026-09-27T00:00:00.000Z</x:v>
      </x:c>
      <x:c r="E8119" s="7" t="n">
        <x:v>316.5</x:v>
      </x:c>
      <x:c r="F8119" s="7" t="n">
        <x:v>294.6</x:v>
      </x:c>
      <x:c r="G8119" s="7" t="n">
        <x:v>227.7</x:v>
      </x:c>
      <x:c r="H8119" s="2" t="str">
        <x:v>否</x:v>
      </x:c>
      <x:c r="I8119" s="7" t="n">
        <x:f>IF(AND(ISNUMBER(E8119),ISNUMBER(F8119)),E8119-F8119,"")</x:f>
        <x:v>21.899999999999977</x:v>
      </x:c>
      <x:c r="J8119" s="2" t="str">
        <x:f>IF(H8119="否","不适用",IF(AND(ISNUMBER(E8119),ISNUMBER(F8119)),IF(I8119&gt;'规则与名单'!$B$2,"是","否"),"未判定"))</x:f>
        <x:v>不适用</x:v>
      </x:c>
      <x:c r="K8119" s="2" t="str">
        <x:f>IF(J8119="是",IF(ISNUMBER(F8119),"测试日GPS","缺失"),IF(ISNUMBER(G8119),"非测试日纯氢",IF(AND(H8119="是",J8119="未判定"),IF(ISNUMBER(F8119),"测试名单无纯氢GPS","缺失"),IF(ISNUMBER(E8119),"非测试日仪表","缺失"))))</x:f>
        <x:v>非测试日纯氢</x:v>
      </x:c>
      <x:c r="L8119" s="7" t="n">
        <x:f>IF(K8119="缺失","",IF(K8119="非测试日纯氢",G8119,IF(K8119="非测试日仪表",E8119,F8119)))</x:f>
        <x:v>227.7</x:v>
      </x:c>
      <x:c r="M8119" s="2" t="n">
        <x:f>IF(K8119="缺失",1,0)</x:f>
        <x:v>0</x:v>
      </x:c>
      <x:c r="N8119" s="2" t="str">
        <x:v>车辆里程查询_20260901-20260930_1024辆_仪表里程.xlsx / AE414</x:v>
      </x:c>
      <x:c r="O8119" s="2" t="str">
        <x:v>车辆里程查询_20260901-20260930_1024辆_GPS里程.xlsx / AE414</x:v>
      </x:c>
      <x:c r="P8119" s="2" t="str">
        <x:v>车辆纯氢气里程查询_20260901-20260930_1024辆.xlsx / AE900</x:v>
      </x:c>
    </x:row>
    <x:row r="8120" ht="22" customHeight="1">
      <x:c r="A8120" s="2" t="n">
        <x:v>317</x:v>
      </x:c>
      <x:c r="B8120" s="2" t="str">
        <x:v>粤A05718F</x:v>
      </x:c>
      <x:c r="C8120" s="2" t="str">
        <x:v>秦挺</x:v>
      </x:c>
      <x:c r="D8120" s="8" t="d">
        <x:v>2026-09-28T00:00:00.000Z</x:v>
      </x:c>
      <x:c r="E8120" s="7" t="n">
        <x:v>335.6</x:v>
      </x:c>
      <x:c r="F8120" s="7" t="n">
        <x:v>313.4</x:v>
      </x:c>
      <x:c r="G8120" s="7" t="n">
        <x:v>215.1</x:v>
      </x:c>
      <x:c r="H8120" s="2" t="str">
        <x:v>否</x:v>
      </x:c>
      <x:c r="I8120" s="7" t="n">
        <x:f>IF(AND(ISNUMBER(E8120),ISNUMBER(F8120)),E8120-F8120,"")</x:f>
        <x:v>22.200000000000045</x:v>
      </x:c>
      <x:c r="J8120" s="2" t="str">
        <x:f>IF(H8120="否","不适用",IF(AND(ISNUMBER(E8120),ISNUMBER(F8120)),IF(I8120&gt;'规则与名单'!$B$2,"是","否"),"未判定"))</x:f>
        <x:v>不适用</x:v>
      </x:c>
      <x:c r="K8120" s="2" t="str">
        <x:f>IF(J8120="是",IF(ISNUMBER(F8120),"测试日GPS","缺失"),IF(ISNUMBER(G8120),"非测试日纯氢",IF(AND(H8120="是",J8120="未判定"),IF(ISNUMBER(F8120),"测试名单无纯氢GPS","缺失"),IF(ISNUMBER(E8120),"非测试日仪表","缺失"))))</x:f>
        <x:v>非测试日纯氢</x:v>
      </x:c>
      <x:c r="L8120" s="7" t="n">
        <x:f>IF(K8120="缺失","",IF(K8120="非测试日纯氢",G8120,IF(K8120="非测试日仪表",E8120,F8120)))</x:f>
        <x:v>215.1</x:v>
      </x:c>
      <x:c r="M8120" s="2" t="n">
        <x:f>IF(K8120="缺失",1,0)</x:f>
        <x:v>0</x:v>
      </x:c>
      <x:c r="N8120" s="2" t="str">
        <x:v>车辆里程查询_20260901-20260930_1024辆_仪表里程.xlsx / AF414</x:v>
      </x:c>
      <x:c r="O8120" s="2" t="str">
        <x:v>车辆里程查询_20260901-20260930_1024辆_GPS里程.xlsx / AF414</x:v>
      </x:c>
      <x:c r="P8120" s="2" t="str">
        <x:v>车辆纯氢气里程查询_20260901-20260930_1024辆.xlsx / AF900</x:v>
      </x:c>
    </x:row>
    <x:row r="8121" ht="22" customHeight="1">
      <x:c r="A8121" s="2" t="n">
        <x:v>317</x:v>
      </x:c>
      <x:c r="B8121" s="2" t="str">
        <x:v>粤A05718F</x:v>
      </x:c>
      <x:c r="C8121" s="2" t="str">
        <x:v>秦挺</x:v>
      </x:c>
      <x:c r="D8121" s="8" t="d">
        <x:v>2026-09-29T00:00:00.000Z</x:v>
      </x:c>
      <x:c r="E8121" s="7" t="n">
        <x:v>344.6</x:v>
      </x:c>
      <x:c r="F8121" s="7" t="n">
        <x:v>322.3</x:v>
      </x:c>
      <x:c r="G8121" s="7" t="n">
        <x:v>233.1</x:v>
      </x:c>
      <x:c r="H8121" s="2" t="str">
        <x:v>否</x:v>
      </x:c>
      <x:c r="I8121" s="7" t="n">
        <x:f>IF(AND(ISNUMBER(E8121),ISNUMBER(F8121)),E8121-F8121,"")</x:f>
        <x:v>22.30000000000001</x:v>
      </x:c>
      <x:c r="J8121" s="2" t="str">
        <x:f>IF(H8121="否","不适用",IF(AND(ISNUMBER(E8121),ISNUMBER(F8121)),IF(I8121&gt;'规则与名单'!$B$2,"是","否"),"未判定"))</x:f>
        <x:v>不适用</x:v>
      </x:c>
      <x:c r="K8121" s="2" t="str">
        <x:f>IF(J8121="是",IF(ISNUMBER(F8121),"测试日GPS","缺失"),IF(ISNUMBER(G8121),"非测试日纯氢",IF(AND(H8121="是",J8121="未判定"),IF(ISNUMBER(F8121),"测试名单无纯氢GPS","缺失"),IF(ISNUMBER(E8121),"非测试日仪表","缺失"))))</x:f>
        <x:v>非测试日纯氢</x:v>
      </x:c>
      <x:c r="L8121" s="7" t="n">
        <x:f>IF(K8121="缺失","",IF(K8121="非测试日纯氢",G8121,IF(K8121="非测试日仪表",E8121,F8121)))</x:f>
        <x:v>233.1</x:v>
      </x:c>
      <x:c r="M8121" s="2" t="n">
        <x:f>IF(K8121="缺失",1,0)</x:f>
        <x:v>0</x:v>
      </x:c>
      <x:c r="N8121" s="2" t="str">
        <x:v>车辆里程查询_20260901-20260930_1024辆_仪表里程.xlsx / AG414</x:v>
      </x:c>
      <x:c r="O8121" s="2" t="str">
        <x:v>车辆里程查询_20260901-20260930_1024辆_GPS里程.xlsx / AG414</x:v>
      </x:c>
      <x:c r="P8121" s="2" t="str">
        <x:v>车辆纯氢气里程查询_20260901-20260930_1024辆.xlsx / AG900</x:v>
      </x:c>
    </x:row>
    <x:row r="8122" ht="22" customHeight="1">
      <x:c r="A8122" s="2" t="n">
        <x:v>317</x:v>
      </x:c>
      <x:c r="B8122" s="2" t="str">
        <x:v>粤A05718F</x:v>
      </x:c>
      <x:c r="C8122" s="2" t="str">
        <x:v>秦挺</x:v>
      </x:c>
      <x:c r="D8122" s="8" t="d">
        <x:v>2026-09-30T00:00:00.000Z</x:v>
      </x:c>
      <x:c r="E8122" s="7" t="n">
        <x:v>343.7</x:v>
      </x:c>
      <x:c r="F8122" s="7" t="n">
        <x:v>736.2</x:v>
      </x:c>
      <x:c r="G8122" s="7" t="n">
        <x:v>255</x:v>
      </x:c>
      <x:c r="H8122" s="2" t="str">
        <x:v>否</x:v>
      </x:c>
      <x:c r="I8122" s="7" t="n">
        <x:f>IF(AND(ISNUMBER(E8122),ISNUMBER(F8122)),E8122-F8122,"")</x:f>
        <x:v>-392.50000000000006</x:v>
      </x:c>
      <x:c r="J8122" s="2" t="str">
        <x:f>IF(H8122="否","不适用",IF(AND(ISNUMBER(E8122),ISNUMBER(F8122)),IF(I8122&gt;'规则与名单'!$B$2,"是","否"),"未判定"))</x:f>
        <x:v>不适用</x:v>
      </x:c>
      <x:c r="K8122" s="2" t="str">
        <x:f>IF(J8122="是",IF(ISNUMBER(F8122),"测试日GPS","缺失"),IF(ISNUMBER(G8122),"非测试日纯氢",IF(AND(H8122="是",J8122="未判定"),IF(ISNUMBER(F8122),"测试名单无纯氢GPS","缺失"),IF(ISNUMBER(E8122),"非测试日仪表","缺失"))))</x:f>
        <x:v>非测试日纯氢</x:v>
      </x:c>
      <x:c r="L8122" s="7" t="n">
        <x:f>IF(K8122="缺失","",IF(K8122="非测试日纯氢",G8122,IF(K8122="非测试日仪表",E8122,F8122)))</x:f>
        <x:v>255</x:v>
      </x:c>
      <x:c r="M8122" s="2" t="n">
        <x:f>IF(K8122="缺失",1,0)</x:f>
        <x:v>0</x:v>
      </x:c>
      <x:c r="N8122" s="2" t="str">
        <x:v>车辆里程查询_20260901-20260930_1024辆_仪表里程.xlsx / AH414</x:v>
      </x:c>
      <x:c r="O8122" s="2" t="str">
        <x:v>车辆里程查询_20260901-20260930_1024辆_GPS里程.xlsx / AH414</x:v>
      </x:c>
      <x:c r="P8122" s="2" t="str">
        <x:v>车辆纯氢气里程查询_20260901-20260930_1024辆.xlsx / AH900</x:v>
      </x:c>
    </x:row>
    <x:row r="8123" ht="22" customHeight="1">
      <x:c r="A8123" s="2" t="n">
        <x:v>318</x:v>
      </x:c>
      <x:c r="B8123" s="2" t="str">
        <x:v>粤A05776F</x:v>
      </x:c>
      <x:c r="C8123" s="2" t="str">
        <x:v>秦挺</x:v>
      </x:c>
      <x:c r="D8123" s="8" t="d">
        <x:v>2026-09-08T00:00:00.000Z</x:v>
      </x:c>
      <x:c r="E8123" s="7" t="n">
        <x:v>496.6</x:v>
      </x:c>
      <x:c r="F8123" s="7" t="n">
        <x:v>468.2</x:v>
      </x:c>
      <x:c r="G8123" s="7" t="n">
        <x:v>495.5</x:v>
      </x:c>
      <x:c r="H8123" s="2" t="str">
        <x:v>否</x:v>
      </x:c>
      <x:c r="I8123" s="7" t="n">
        <x:f>IF(AND(ISNUMBER(E8123),ISNUMBER(F8123)),E8123-F8123,"")</x:f>
        <x:v>28.400000000000034</x:v>
      </x:c>
      <x:c r="J8123" s="2" t="str">
        <x:f>IF(H8123="否","不适用",IF(AND(ISNUMBER(E8123),ISNUMBER(F8123)),IF(I8123&gt;'规则与名单'!$B$2,"是","否"),"未判定"))</x:f>
        <x:v>不适用</x:v>
      </x:c>
      <x:c r="K8123" s="2" t="str">
        <x:f>IF(J8123="是",IF(ISNUMBER(F8123),"测试日GPS","缺失"),IF(ISNUMBER(G8123),"非测试日纯氢",IF(AND(H8123="是",J8123="未判定"),IF(ISNUMBER(F8123),"测试名单无纯氢GPS","缺失"),IF(ISNUMBER(E8123),"非测试日仪表","缺失"))))</x:f>
        <x:v>非测试日纯氢</x:v>
      </x:c>
      <x:c r="L8123" s="7" t="n">
        <x:f>IF(K8123="缺失","",IF(K8123="非测试日纯氢",G8123,IF(K8123="非测试日仪表",E8123,F8123)))</x:f>
        <x:v>495.5</x:v>
      </x:c>
      <x:c r="M8123" s="2" t="n">
        <x:f>IF(K8123="缺失",1,0)</x:f>
        <x:v>0</x:v>
      </x:c>
      <x:c r="N8123" s="2" t="str">
        <x:v>车辆里程查询_20260901-20260930_1024辆_仪表里程.xlsx / L286</x:v>
      </x:c>
      <x:c r="O8123" s="2" t="str">
        <x:v>车辆里程查询_20260901-20260930_1024辆_GPS里程.xlsx / L211</x:v>
      </x:c>
      <x:c r="P8123" s="2" t="str">
        <x:v>车辆纯氢气里程查询_20260901-20260930_1024辆.xlsx / L950</x:v>
      </x:c>
    </x:row>
    <x:row r="8124" ht="22" customHeight="1">
      <x:c r="A8124" s="2" t="n">
        <x:v>318</x:v>
      </x:c>
      <x:c r="B8124" s="2" t="str">
        <x:v>粤A05776F</x:v>
      </x:c>
      <x:c r="C8124" s="2" t="str">
        <x:v>秦挺</x:v>
      </x:c>
      <x:c r="D8124" s="8" t="d">
        <x:v>2026-09-09T00:00:00.000Z</x:v>
      </x:c>
      <x:c r="E8124" s="7" t="n">
        <x:v>597.5</x:v>
      </x:c>
      <x:c r="F8124" s="7" t="n">
        <x:v>564.4</x:v>
      </x:c>
      <x:c r="G8124" s="7" t="n">
        <x:v>594.1</x:v>
      </x:c>
      <x:c r="H8124" s="2" t="str">
        <x:v>否</x:v>
      </x:c>
      <x:c r="I8124" s="7" t="n">
        <x:f>IF(AND(ISNUMBER(E8124),ISNUMBER(F8124)),E8124-F8124,"")</x:f>
        <x:v>33.10000000000002</x:v>
      </x:c>
      <x:c r="J8124" s="2" t="str">
        <x:f>IF(H8124="否","不适用",IF(AND(ISNUMBER(E8124),ISNUMBER(F8124)),IF(I8124&gt;'规则与名单'!$B$2,"是","否"),"未判定"))</x:f>
        <x:v>不适用</x:v>
      </x:c>
      <x:c r="K8124" s="2" t="str">
        <x:f>IF(J8124="是",IF(ISNUMBER(F8124),"测试日GPS","缺失"),IF(ISNUMBER(G8124),"非测试日纯氢",IF(AND(H8124="是",J8124="未判定"),IF(ISNUMBER(F8124),"测试名单无纯氢GPS","缺失"),IF(ISNUMBER(E8124),"非测试日仪表","缺失"))))</x:f>
        <x:v>非测试日纯氢</x:v>
      </x:c>
      <x:c r="L8124" s="7" t="n">
        <x:f>IF(K8124="缺失","",IF(K8124="非测试日纯氢",G8124,IF(K8124="非测试日仪表",E8124,F8124)))</x:f>
        <x:v>594.1</x:v>
      </x:c>
      <x:c r="M8124" s="2" t="n">
        <x:f>IF(K8124="缺失",1,0)</x:f>
        <x:v>0</x:v>
      </x:c>
      <x:c r="N8124" s="2" t="str">
        <x:v>车辆里程查询_20260901-20260930_1024辆_仪表里程.xlsx / M286</x:v>
      </x:c>
      <x:c r="O8124" s="2" t="str">
        <x:v>车辆里程查询_20260901-20260930_1024辆_GPS里程.xlsx / M211</x:v>
      </x:c>
      <x:c r="P8124" s="2" t="str">
        <x:v>车辆纯氢气里程查询_20260901-20260930_1024辆.xlsx / M950</x:v>
      </x:c>
    </x:row>
    <x:row r="8125" ht="22" customHeight="1">
      <x:c r="A8125" s="2" t="n">
        <x:v>318</x:v>
      </x:c>
      <x:c r="B8125" s="2" t="str">
        <x:v>粤A05776F</x:v>
      </x:c>
      <x:c r="C8125" s="2" t="str">
        <x:v>秦挺</x:v>
      </x:c>
      <x:c r="D8125" s="8" t="d">
        <x:v>2026-09-10T00:00:00.000Z</x:v>
      </x:c>
      <x:c r="E8125" s="7" t="n">
        <x:v>252.3</x:v>
      </x:c>
      <x:c r="F8125" s="7" t="n">
        <x:v>238.7</x:v>
      </x:c>
      <x:c r="G8125" s="7" t="n">
        <x:v>252.3</x:v>
      </x:c>
      <x:c r="H8125" s="2" t="str">
        <x:v>否</x:v>
      </x:c>
      <x:c r="I8125" s="7" t="n">
        <x:f>IF(AND(ISNUMBER(E8125),ISNUMBER(F8125)),E8125-F8125,"")</x:f>
        <x:v>13.600000000000023</x:v>
      </x:c>
      <x:c r="J8125" s="2" t="str">
        <x:f>IF(H8125="否","不适用",IF(AND(ISNUMBER(E8125),ISNUMBER(F8125)),IF(I8125&gt;'规则与名单'!$B$2,"是","否"),"未判定"))</x:f>
        <x:v>不适用</x:v>
      </x:c>
      <x:c r="K8125" s="2" t="str">
        <x:f>IF(J8125="是",IF(ISNUMBER(F8125),"测试日GPS","缺失"),IF(ISNUMBER(G8125),"非测试日纯氢",IF(AND(H8125="是",J8125="未判定"),IF(ISNUMBER(F8125),"测试名单无纯氢GPS","缺失"),IF(ISNUMBER(E8125),"非测试日仪表","缺失"))))</x:f>
        <x:v>非测试日纯氢</x:v>
      </x:c>
      <x:c r="L8125" s="7" t="n">
        <x:f>IF(K8125="缺失","",IF(K8125="非测试日纯氢",G8125,IF(K8125="非测试日仪表",E8125,F8125)))</x:f>
        <x:v>252.3</x:v>
      </x:c>
      <x:c r="M8125" s="2" t="n">
        <x:f>IF(K8125="缺失",1,0)</x:f>
        <x:v>0</x:v>
      </x:c>
      <x:c r="N8125" s="2" t="str">
        <x:v>车辆里程查询_20260901-20260930_1024辆_仪表里程.xlsx / N286</x:v>
      </x:c>
      <x:c r="O8125" s="2" t="str">
        <x:v>车辆里程查询_20260901-20260930_1024辆_GPS里程.xlsx / N211</x:v>
      </x:c>
      <x:c r="P8125" s="2" t="str">
        <x:v>车辆纯氢气里程查询_20260901-20260930_1024辆.xlsx / N950</x:v>
      </x:c>
    </x:row>
    <x:row r="8126" ht="22" customHeight="1">
      <x:c r="A8126" s="2" t="n">
        <x:v>318</x:v>
      </x:c>
      <x:c r="B8126" s="2" t="str">
        <x:v>粤A05776F</x:v>
      </x:c>
      <x:c r="C8126" s="2" t="str">
        <x:v>秦挺</x:v>
      </x:c>
      <x:c r="D8126" s="8" t="d">
        <x:v>2026-09-11T00:00:00.000Z</x:v>
      </x:c>
      <x:c r="E8126" s="7" t="n">
        <x:v>65.9</x:v>
      </x:c>
      <x:c r="F8126" s="7" t="n">
        <x:v>66</x:v>
      </x:c>
      <x:c r="G8126" s="7" t="n">
        <x:v>47.7</x:v>
      </x:c>
      <x:c r="H8126" s="2" t="str">
        <x:v>否</x:v>
      </x:c>
      <x:c r="I8126" s="7" t="n">
        <x:f>IF(AND(ISNUMBER(E8126),ISNUMBER(F8126)),E8126-F8126,"")</x:f>
        <x:v>-0.09999999999999432</x:v>
      </x:c>
      <x:c r="J8126" s="2" t="str">
        <x:f>IF(H8126="否","不适用",IF(AND(ISNUMBER(E8126),ISNUMBER(F8126)),IF(I8126&gt;'规则与名单'!$B$2,"是","否"),"未判定"))</x:f>
        <x:v>不适用</x:v>
      </x:c>
      <x:c r="K8126" s="2" t="str">
        <x:f>IF(J8126="是",IF(ISNUMBER(F8126),"测试日GPS","缺失"),IF(ISNUMBER(G8126),"非测试日纯氢",IF(AND(H8126="是",J8126="未判定"),IF(ISNUMBER(F8126),"测试名单无纯氢GPS","缺失"),IF(ISNUMBER(E8126),"非测试日仪表","缺失"))))</x:f>
        <x:v>非测试日纯氢</x:v>
      </x:c>
      <x:c r="L8126" s="7" t="n">
        <x:f>IF(K8126="缺失","",IF(K8126="非测试日纯氢",G8126,IF(K8126="非测试日仪表",E8126,F8126)))</x:f>
        <x:v>47.7</x:v>
      </x:c>
      <x:c r="M8126" s="2" t="n">
        <x:f>IF(K8126="缺失",1,0)</x:f>
        <x:v>0</x:v>
      </x:c>
      <x:c r="N8126" s="2" t="str">
        <x:v>车辆里程查询_20260901-20260930_1024辆_仪表里程.xlsx / O286</x:v>
      </x:c>
      <x:c r="O8126" s="2" t="str">
        <x:v>车辆里程查询_20260901-20260930_1024辆_GPS里程.xlsx / O211</x:v>
      </x:c>
      <x:c r="P8126" s="2" t="str">
        <x:v>车辆纯氢气里程查询_20260901-20260930_1024辆.xlsx / O950</x:v>
      </x:c>
    </x:row>
    <x:row r="8127" ht="22" customHeight="1">
      <x:c r="A8127" s="2" t="n">
        <x:v>318</x:v>
      </x:c>
      <x:c r="B8127" s="2" t="str">
        <x:v>粤A05776F</x:v>
      </x:c>
      <x:c r="C8127" s="2" t="str">
        <x:v>秦挺</x:v>
      </x:c>
      <x:c r="D8127" s="8" t="d">
        <x:v>2026-09-12T00:00:00.000Z</x:v>
      </x:c>
      <x:c r="E8127" s="7" t="n">
        <x:v>65.1</x:v>
      </x:c>
      <x:c r="F8127" s="7" t="n">
        <x:v>66.1</x:v>
      </x:c>
      <x:c r="G8127" s="7" t="n">
        <x:v>36</x:v>
      </x:c>
      <x:c r="H8127" s="2" t="str">
        <x:v>否</x:v>
      </x:c>
      <x:c r="I8127" s="7" t="n">
        <x:f>IF(AND(ISNUMBER(E8127),ISNUMBER(F8127)),E8127-F8127,"")</x:f>
        <x:v>-1</x:v>
      </x:c>
      <x:c r="J8127" s="2" t="str">
        <x:f>IF(H8127="否","不适用",IF(AND(ISNUMBER(E8127),ISNUMBER(F8127)),IF(I8127&gt;'规则与名单'!$B$2,"是","否"),"未判定"))</x:f>
        <x:v>不适用</x:v>
      </x:c>
      <x:c r="K8127" s="2" t="str">
        <x:f>IF(J8127="是",IF(ISNUMBER(F8127),"测试日GPS","缺失"),IF(ISNUMBER(G8127),"非测试日纯氢",IF(AND(H8127="是",J8127="未判定"),IF(ISNUMBER(F8127),"测试名单无纯氢GPS","缺失"),IF(ISNUMBER(E8127),"非测试日仪表","缺失"))))</x:f>
        <x:v>非测试日纯氢</x:v>
      </x:c>
      <x:c r="L8127" s="7" t="n">
        <x:f>IF(K8127="缺失","",IF(K8127="非测试日纯氢",G8127,IF(K8127="非测试日仪表",E8127,F8127)))</x:f>
        <x:v>36</x:v>
      </x:c>
      <x:c r="M8127" s="2" t="n">
        <x:f>IF(K8127="缺失",1,0)</x:f>
        <x:v>0</x:v>
      </x:c>
      <x:c r="N8127" s="2" t="str">
        <x:v>车辆里程查询_20260901-20260930_1024辆_仪表里程.xlsx / P286</x:v>
      </x:c>
      <x:c r="O8127" s="2" t="str">
        <x:v>车辆里程查询_20260901-20260930_1024辆_GPS里程.xlsx / P211</x:v>
      </x:c>
      <x:c r="P8127" s="2" t="str">
        <x:v>车辆纯氢气里程查询_20260901-20260930_1024辆.xlsx / P950</x:v>
      </x:c>
    </x:row>
    <x:row r="8128" ht="22" customHeight="1">
      <x:c r="A8128" s="2" t="n">
        <x:v>318</x:v>
      </x:c>
      <x:c r="B8128" s="2" t="str">
        <x:v>粤A05776F</x:v>
      </x:c>
      <x:c r="C8128" s="2" t="str">
        <x:v>秦挺</x:v>
      </x:c>
      <x:c r="D8128" s="8" t="d">
        <x:v>2026-09-13T00:00:00.000Z</x:v>
      </x:c>
      <x:c r="E8128" s="7" t="n">
        <x:v>80.5</x:v>
      </x:c>
      <x:c r="F8128" s="7" t="n">
        <x:v>66.7</x:v>
      </x:c>
      <x:c r="G8128" s="7" t="n">
        <x:v>18.9</x:v>
      </x:c>
      <x:c r="H8128" s="2" t="str">
        <x:v>否</x:v>
      </x:c>
      <x:c r="I8128" s="7" t="n">
        <x:f>IF(AND(ISNUMBER(E8128),ISNUMBER(F8128)),E8128-F8128,"")</x:f>
        <x:v>13.799999999999997</x:v>
      </x:c>
      <x:c r="J8128" s="2" t="str">
        <x:f>IF(H8128="否","不适用",IF(AND(ISNUMBER(E8128),ISNUMBER(F8128)),IF(I8128&gt;'规则与名单'!$B$2,"是","否"),"未判定"))</x:f>
        <x:v>不适用</x:v>
      </x:c>
      <x:c r="K8128" s="2" t="str">
        <x:f>IF(J8128="是",IF(ISNUMBER(F8128),"测试日GPS","缺失"),IF(ISNUMBER(G8128),"非测试日纯氢",IF(AND(H8128="是",J8128="未判定"),IF(ISNUMBER(F8128),"测试名单无纯氢GPS","缺失"),IF(ISNUMBER(E8128),"非测试日仪表","缺失"))))</x:f>
        <x:v>非测试日纯氢</x:v>
      </x:c>
      <x:c r="L8128" s="7" t="n">
        <x:f>IF(K8128="缺失","",IF(K8128="非测试日纯氢",G8128,IF(K8128="非测试日仪表",E8128,F8128)))</x:f>
        <x:v>18.9</x:v>
      </x:c>
      <x:c r="M8128" s="2" t="n">
        <x:f>IF(K8128="缺失",1,0)</x:f>
        <x:v>0</x:v>
      </x:c>
      <x:c r="N8128" s="2" t="str">
        <x:v>车辆里程查询_20260901-20260930_1024辆_仪表里程.xlsx / Q286</x:v>
      </x:c>
      <x:c r="O8128" s="2" t="str">
        <x:v>车辆里程查询_20260901-20260930_1024辆_GPS里程.xlsx / Q211</x:v>
      </x:c>
      <x:c r="P8128" s="2" t="str">
        <x:v>车辆纯氢气里程查询_20260901-20260930_1024辆.xlsx / Q950</x:v>
      </x:c>
    </x:row>
    <x:row r="8129" ht="22" customHeight="1">
      <x:c r="A8129" s="2" t="n">
        <x:v>318</x:v>
      </x:c>
      <x:c r="B8129" s="2" t="str">
        <x:v>粤A05776F</x:v>
      </x:c>
      <x:c r="C8129" s="2" t="str">
        <x:v>秦挺</x:v>
      </x:c>
      <x:c r="D8129" s="8" t="d">
        <x:v>2026-09-14T00:00:00.000Z</x:v>
      </x:c>
      <x:c r="E8129" s="7" t="n">
        <x:v>70.7</x:v>
      </x:c>
      <x:c r="F8129" s="7" t="n">
        <x:v>66.7</x:v>
      </x:c>
      <x:c r="G8129" s="7" t="n">
        <x:v>19.2</x:v>
      </x:c>
      <x:c r="H8129" s="2" t="str">
        <x:v>否</x:v>
      </x:c>
      <x:c r="I8129" s="7" t="n">
        <x:f>IF(AND(ISNUMBER(E8129),ISNUMBER(F8129)),E8129-F8129,"")</x:f>
        <x:v>4</x:v>
      </x:c>
      <x:c r="J8129" s="2" t="str">
        <x:f>IF(H8129="否","不适用",IF(AND(ISNUMBER(E8129),ISNUMBER(F8129)),IF(I8129&gt;'规则与名单'!$B$2,"是","否"),"未判定"))</x:f>
        <x:v>不适用</x:v>
      </x:c>
      <x:c r="K8129" s="2" t="str">
        <x:f>IF(J8129="是",IF(ISNUMBER(F8129),"测试日GPS","缺失"),IF(ISNUMBER(G8129),"非测试日纯氢",IF(AND(H8129="是",J8129="未判定"),IF(ISNUMBER(F8129),"测试名单无纯氢GPS","缺失"),IF(ISNUMBER(E8129),"非测试日仪表","缺失"))))</x:f>
        <x:v>非测试日纯氢</x:v>
      </x:c>
      <x:c r="L8129" s="7" t="n">
        <x:f>IF(K8129="缺失","",IF(K8129="非测试日纯氢",G8129,IF(K8129="非测试日仪表",E8129,F8129)))</x:f>
        <x:v>19.2</x:v>
      </x:c>
      <x:c r="M8129" s="2" t="n">
        <x:f>IF(K8129="缺失",1,0)</x:f>
        <x:v>0</x:v>
      </x:c>
      <x:c r="N8129" s="2" t="str">
        <x:v>车辆里程查询_20260901-20260930_1024辆_仪表里程.xlsx / R286</x:v>
      </x:c>
      <x:c r="O8129" s="2" t="str">
        <x:v>车辆里程查询_20260901-20260930_1024辆_GPS里程.xlsx / R211</x:v>
      </x:c>
      <x:c r="P8129" s="2" t="str">
        <x:v>车辆纯氢气里程查询_20260901-20260930_1024辆.xlsx / R950</x:v>
      </x:c>
    </x:row>
    <x:row r="8130" ht="22" customHeight="1">
      <x:c r="A8130" s="2" t="n">
        <x:v>318</x:v>
      </x:c>
      <x:c r="B8130" s="2" t="str">
        <x:v>粤A05776F</x:v>
      </x:c>
      <x:c r="C8130" s="2" t="str">
        <x:v>秦挺</x:v>
      </x:c>
      <x:c r="D8130" s="8" t="d">
        <x:v>2026-09-15T00:00:00.000Z</x:v>
      </x:c>
      <x:c r="E8130" s="7" t="n">
        <x:v>73.9</x:v>
      </x:c>
      <x:c r="F8130" s="7" t="n">
        <x:v>69</x:v>
      </x:c>
      <x:c r="G8130" s="7" t="n">
        <x:v>19.1</x:v>
      </x:c>
      <x:c r="H8130" s="2" t="str">
        <x:v>否</x:v>
      </x:c>
      <x:c r="I8130" s="7" t="n">
        <x:f>IF(AND(ISNUMBER(E8130),ISNUMBER(F8130)),E8130-F8130,"")</x:f>
        <x:v>4.900000000000006</x:v>
      </x:c>
      <x:c r="J8130" s="2" t="str">
        <x:f>IF(H8130="否","不适用",IF(AND(ISNUMBER(E8130),ISNUMBER(F8130)),IF(I8130&gt;'规则与名单'!$B$2,"是","否"),"未判定"))</x:f>
        <x:v>不适用</x:v>
      </x:c>
      <x:c r="K8130" s="2" t="str">
        <x:f>IF(J8130="是",IF(ISNUMBER(F8130),"测试日GPS","缺失"),IF(ISNUMBER(G8130),"非测试日纯氢",IF(AND(H8130="是",J8130="未判定"),IF(ISNUMBER(F8130),"测试名单无纯氢GPS","缺失"),IF(ISNUMBER(E8130),"非测试日仪表","缺失"))))</x:f>
        <x:v>非测试日纯氢</x:v>
      </x:c>
      <x:c r="L8130" s="7" t="n">
        <x:f>IF(K8130="缺失","",IF(K8130="非测试日纯氢",G8130,IF(K8130="非测试日仪表",E8130,F8130)))</x:f>
        <x:v>19.1</x:v>
      </x:c>
      <x:c r="M8130" s="2" t="n">
        <x:f>IF(K8130="缺失",1,0)</x:f>
        <x:v>0</x:v>
      </x:c>
      <x:c r="N8130" s="2" t="str">
        <x:v>车辆里程查询_20260901-20260930_1024辆_仪表里程.xlsx / S286</x:v>
      </x:c>
      <x:c r="O8130" s="2" t="str">
        <x:v>车辆里程查询_20260901-20260930_1024辆_GPS里程.xlsx / S211</x:v>
      </x:c>
      <x:c r="P8130" s="2" t="str">
        <x:v>车辆纯氢气里程查询_20260901-20260930_1024辆.xlsx / S950</x:v>
      </x:c>
    </x:row>
    <x:row r="8131" ht="22" customHeight="1">
      <x:c r="A8131" s="2" t="n">
        <x:v>318</x:v>
      </x:c>
      <x:c r="B8131" s="2" t="str">
        <x:v>粤A05776F</x:v>
      </x:c>
      <x:c r="C8131" s="2" t="str">
        <x:v>秦挺</x:v>
      </x:c>
      <x:c r="D8131" s="8" t="d">
        <x:v>2026-09-16T00:00:00.000Z</x:v>
      </x:c>
      <x:c r="E8131" s="7" t="n">
        <x:v>72.3</x:v>
      </x:c>
      <x:c r="F8131" s="7" t="n">
        <x:v>67.6</x:v>
      </x:c>
      <x:c r="G8131" s="7" t="n">
        <x:v>18.5</x:v>
      </x:c>
      <x:c r="H8131" s="2" t="str">
        <x:v>否</x:v>
      </x:c>
      <x:c r="I8131" s="7" t="n">
        <x:f>IF(AND(ISNUMBER(E8131),ISNUMBER(F8131)),E8131-F8131,"")</x:f>
        <x:v>4.700000000000003</x:v>
      </x:c>
      <x:c r="J8131" s="2" t="str">
        <x:f>IF(H8131="否","不适用",IF(AND(ISNUMBER(E8131),ISNUMBER(F8131)),IF(I8131&gt;'规则与名单'!$B$2,"是","否"),"未判定"))</x:f>
        <x:v>不适用</x:v>
      </x:c>
      <x:c r="K8131" s="2" t="str">
        <x:f>IF(J8131="是",IF(ISNUMBER(F8131),"测试日GPS","缺失"),IF(ISNUMBER(G8131),"非测试日纯氢",IF(AND(H8131="是",J8131="未判定"),IF(ISNUMBER(F8131),"测试名单无纯氢GPS","缺失"),IF(ISNUMBER(E8131),"非测试日仪表","缺失"))))</x:f>
        <x:v>非测试日纯氢</x:v>
      </x:c>
      <x:c r="L8131" s="7" t="n">
        <x:f>IF(K8131="缺失","",IF(K8131="非测试日纯氢",G8131,IF(K8131="非测试日仪表",E8131,F8131)))</x:f>
        <x:v>18.5</x:v>
      </x:c>
      <x:c r="M8131" s="2" t="n">
        <x:f>IF(K8131="缺失",1,0)</x:f>
        <x:v>0</x:v>
      </x:c>
      <x:c r="N8131" s="2" t="str">
        <x:v>车辆里程查询_20260901-20260930_1024辆_仪表里程.xlsx / T286</x:v>
      </x:c>
      <x:c r="O8131" s="2" t="str">
        <x:v>车辆里程查询_20260901-20260930_1024辆_GPS里程.xlsx / T211</x:v>
      </x:c>
      <x:c r="P8131" s="2" t="str">
        <x:v>车辆纯氢气里程查询_20260901-20260930_1024辆.xlsx / T950</x:v>
      </x:c>
    </x:row>
    <x:row r="8132" ht="22" customHeight="1">
      <x:c r="A8132" s="2" t="n">
        <x:v>318</x:v>
      </x:c>
      <x:c r="B8132" s="2" t="str">
        <x:v>粤A05776F</x:v>
      </x:c>
      <x:c r="C8132" s="2" t="str">
        <x:v>秦挺</x:v>
      </x:c>
      <x:c r="D8132" s="8" t="d">
        <x:v>2026-09-17T00:00:00.000Z</x:v>
      </x:c>
      <x:c r="E8132" s="7" t="n">
        <x:v>75.9</x:v>
      </x:c>
      <x:c r="F8132" s="7" t="n">
        <x:v>71.2</x:v>
      </x:c>
      <x:c r="G8132" s="7" t="n">
        <x:v>18.2</x:v>
      </x:c>
      <x:c r="H8132" s="2" t="str">
        <x:v>否</x:v>
      </x:c>
      <x:c r="I8132" s="7" t="n">
        <x:f>IF(AND(ISNUMBER(E8132),ISNUMBER(F8132)),E8132-F8132,"")</x:f>
        <x:v>4.700000000000003</x:v>
      </x:c>
      <x:c r="J8132" s="2" t="str">
        <x:f>IF(H8132="否","不适用",IF(AND(ISNUMBER(E8132),ISNUMBER(F8132)),IF(I8132&gt;'规则与名单'!$B$2,"是","否"),"未判定"))</x:f>
        <x:v>不适用</x:v>
      </x:c>
      <x:c r="K8132" s="2" t="str">
        <x:f>IF(J8132="是",IF(ISNUMBER(F8132),"测试日GPS","缺失"),IF(ISNUMBER(G8132),"非测试日纯氢",IF(AND(H8132="是",J8132="未判定"),IF(ISNUMBER(F8132),"测试名单无纯氢GPS","缺失"),IF(ISNUMBER(E8132),"非测试日仪表","缺失"))))</x:f>
        <x:v>非测试日纯氢</x:v>
      </x:c>
      <x:c r="L8132" s="7" t="n">
        <x:f>IF(K8132="缺失","",IF(K8132="非测试日纯氢",G8132,IF(K8132="非测试日仪表",E8132,F8132)))</x:f>
        <x:v>18.2</x:v>
      </x:c>
      <x:c r="M8132" s="2" t="n">
        <x:f>IF(K8132="缺失",1,0)</x:f>
        <x:v>0</x:v>
      </x:c>
      <x:c r="N8132" s="2" t="str">
        <x:v>车辆里程查询_20260901-20260930_1024辆_仪表里程.xlsx / U286</x:v>
      </x:c>
      <x:c r="O8132" s="2" t="str">
        <x:v>车辆里程查询_20260901-20260930_1024辆_GPS里程.xlsx / U211</x:v>
      </x:c>
      <x:c r="P8132" s="2" t="str">
        <x:v>车辆纯氢气里程查询_20260901-20260930_1024辆.xlsx / U950</x:v>
      </x:c>
    </x:row>
    <x:row r="8133" ht="22" customHeight="1">
      <x:c r="A8133" s="2" t="n">
        <x:v>318</x:v>
      </x:c>
      <x:c r="B8133" s="2" t="str">
        <x:v>粤A05776F</x:v>
      </x:c>
      <x:c r="C8133" s="2" t="str">
        <x:v>秦挺</x:v>
      </x:c>
      <x:c r="D8133" s="8" t="d">
        <x:v>2026-09-18T00:00:00.000Z</x:v>
      </x:c>
      <x:c r="E8133" s="7" t="n">
        <x:v>71.1</x:v>
      </x:c>
      <x:c r="F8133" s="7" t="n">
        <x:v>66.9</x:v>
      </x:c>
      <x:c r="G8133" s="7" t="n">
        <x:v>23.8</x:v>
      </x:c>
      <x:c r="H8133" s="2" t="str">
        <x:v>否</x:v>
      </x:c>
      <x:c r="I8133" s="7" t="n">
        <x:f>IF(AND(ISNUMBER(E8133),ISNUMBER(F8133)),E8133-F8133,"")</x:f>
        <x:v>4.199999999999989</x:v>
      </x:c>
      <x:c r="J8133" s="2" t="str">
        <x:f>IF(H8133="否","不适用",IF(AND(ISNUMBER(E8133),ISNUMBER(F8133)),IF(I8133&gt;'规则与名单'!$B$2,"是","否"),"未判定"))</x:f>
        <x:v>不适用</x:v>
      </x:c>
      <x:c r="K8133" s="2" t="str">
        <x:f>IF(J8133="是",IF(ISNUMBER(F8133),"测试日GPS","缺失"),IF(ISNUMBER(G8133),"非测试日纯氢",IF(AND(H8133="是",J8133="未判定"),IF(ISNUMBER(F8133),"测试名单无纯氢GPS","缺失"),IF(ISNUMBER(E8133),"非测试日仪表","缺失"))))</x:f>
        <x:v>非测试日纯氢</x:v>
      </x:c>
      <x:c r="L8133" s="7" t="n">
        <x:f>IF(K8133="缺失","",IF(K8133="非测试日纯氢",G8133,IF(K8133="非测试日仪表",E8133,F8133)))</x:f>
        <x:v>23.8</x:v>
      </x:c>
      <x:c r="M8133" s="2" t="n">
        <x:f>IF(K8133="缺失",1,0)</x:f>
        <x:v>0</x:v>
      </x:c>
      <x:c r="N8133" s="2" t="str">
        <x:v>车辆里程查询_20260901-20260930_1024辆_仪表里程.xlsx / V286</x:v>
      </x:c>
      <x:c r="O8133" s="2" t="str">
        <x:v>车辆里程查询_20260901-20260930_1024辆_GPS里程.xlsx / V211</x:v>
      </x:c>
      <x:c r="P8133" s="2" t="str">
        <x:v>车辆纯氢气里程查询_20260901-20260930_1024辆.xlsx / V950</x:v>
      </x:c>
    </x:row>
    <x:row r="8134" ht="22" customHeight="1">
      <x:c r="A8134" s="2" t="n">
        <x:v>318</x:v>
      </x:c>
      <x:c r="B8134" s="2" t="str">
        <x:v>粤A05776F</x:v>
      </x:c>
      <x:c r="C8134" s="2" t="str">
        <x:v>秦挺</x:v>
      </x:c>
      <x:c r="D8134" s="8" t="d">
        <x:v>2026-09-19T00:00:00.000Z</x:v>
      </x:c>
      <x:c r="E8134" s="7" t="n">
        <x:v>81.7</x:v>
      </x:c>
      <x:c r="F8134" s="7" t="n">
        <x:v>76.8</x:v>
      </x:c>
      <x:c r="G8134" s="7" t="n">
        <x:v>47.2</x:v>
      </x:c>
      <x:c r="H8134" s="2" t="str">
        <x:v>否</x:v>
      </x:c>
      <x:c r="I8134" s="7" t="n">
        <x:f>IF(AND(ISNUMBER(E8134),ISNUMBER(F8134)),E8134-F8134,"")</x:f>
        <x:v>4.900000000000006</x:v>
      </x:c>
      <x:c r="J8134" s="2" t="str">
        <x:f>IF(H8134="否","不适用",IF(AND(ISNUMBER(E8134),ISNUMBER(F8134)),IF(I8134&gt;'规则与名单'!$B$2,"是","否"),"未判定"))</x:f>
        <x:v>不适用</x:v>
      </x:c>
      <x:c r="K8134" s="2" t="str">
        <x:f>IF(J8134="是",IF(ISNUMBER(F8134),"测试日GPS","缺失"),IF(ISNUMBER(G8134),"非测试日纯氢",IF(AND(H8134="是",J8134="未判定"),IF(ISNUMBER(F8134),"测试名单无纯氢GPS","缺失"),IF(ISNUMBER(E8134),"非测试日仪表","缺失"))))</x:f>
        <x:v>非测试日纯氢</x:v>
      </x:c>
      <x:c r="L8134" s="7" t="n">
        <x:f>IF(K8134="缺失","",IF(K8134="非测试日纯氢",G8134,IF(K8134="非测试日仪表",E8134,F8134)))</x:f>
        <x:v>47.2</x:v>
      </x:c>
      <x:c r="M8134" s="2" t="n">
        <x:f>IF(K8134="缺失",1,0)</x:f>
        <x:v>0</x:v>
      </x:c>
      <x:c r="N8134" s="2" t="str">
        <x:v>车辆里程查询_20260901-20260930_1024辆_仪表里程.xlsx / W286</x:v>
      </x:c>
      <x:c r="O8134" s="2" t="str">
        <x:v>车辆里程查询_20260901-20260930_1024辆_GPS里程.xlsx / W211</x:v>
      </x:c>
      <x:c r="P8134" s="2" t="str">
        <x:v>车辆纯氢气里程查询_20260901-20260930_1024辆.xlsx / W950</x:v>
      </x:c>
    </x:row>
    <x:row r="8135" ht="22" customHeight="1">
      <x:c r="A8135" s="2" t="n">
        <x:v>318</x:v>
      </x:c>
      <x:c r="B8135" s="2" t="str">
        <x:v>粤A05776F</x:v>
      </x:c>
      <x:c r="C8135" s="2" t="str">
        <x:v>秦挺</x:v>
      </x:c>
      <x:c r="D8135" s="8" t="d">
        <x:v>2026-09-20T00:00:00.000Z</x:v>
      </x:c>
      <x:c r="E8135" s="7" t="n">
        <x:v>73.3</x:v>
      </x:c>
      <x:c r="F8135" s="7" t="n">
        <x:v>68.4</x:v>
      </x:c>
      <x:c r="G8135" s="7" t="n">
        <x:v>18.7</x:v>
      </x:c>
      <x:c r="H8135" s="2" t="str">
        <x:v>否</x:v>
      </x:c>
      <x:c r="I8135" s="7" t="n">
        <x:f>IF(AND(ISNUMBER(E8135),ISNUMBER(F8135)),E8135-F8135,"")</x:f>
        <x:v>4.8999999999999915</x:v>
      </x:c>
      <x:c r="J8135" s="2" t="str">
        <x:f>IF(H8135="否","不适用",IF(AND(ISNUMBER(E8135),ISNUMBER(F8135)),IF(I8135&gt;'规则与名单'!$B$2,"是","否"),"未判定"))</x:f>
        <x:v>不适用</x:v>
      </x:c>
      <x:c r="K8135" s="2" t="str">
        <x:f>IF(J8135="是",IF(ISNUMBER(F8135),"测试日GPS","缺失"),IF(ISNUMBER(G8135),"非测试日纯氢",IF(AND(H8135="是",J8135="未判定"),IF(ISNUMBER(F8135),"测试名单无纯氢GPS","缺失"),IF(ISNUMBER(E8135),"非测试日仪表","缺失"))))</x:f>
        <x:v>非测试日纯氢</x:v>
      </x:c>
      <x:c r="L8135" s="7" t="n">
        <x:f>IF(K8135="缺失","",IF(K8135="非测试日纯氢",G8135,IF(K8135="非测试日仪表",E8135,F8135)))</x:f>
        <x:v>18.7</x:v>
      </x:c>
      <x:c r="M8135" s="2" t="n">
        <x:f>IF(K8135="缺失",1,0)</x:f>
        <x:v>0</x:v>
      </x:c>
      <x:c r="N8135" s="2" t="str">
        <x:v>车辆里程查询_20260901-20260930_1024辆_仪表里程.xlsx / X286</x:v>
      </x:c>
      <x:c r="O8135" s="2" t="str">
        <x:v>车辆里程查询_20260901-20260930_1024辆_GPS里程.xlsx / X211</x:v>
      </x:c>
      <x:c r="P8135" s="2" t="str">
        <x:v>车辆纯氢气里程查询_20260901-20260930_1024辆.xlsx / X950</x:v>
      </x:c>
    </x:row>
    <x:row r="8136" ht="22" customHeight="1">
      <x:c r="A8136" s="2" t="n">
        <x:v>318</x:v>
      </x:c>
      <x:c r="B8136" s="2" t="str">
        <x:v>粤A05776F</x:v>
      </x:c>
      <x:c r="C8136" s="2" t="str">
        <x:v>秦挺</x:v>
      </x:c>
      <x:c r="D8136" s="8" t="d">
        <x:v>2026-09-21T00:00:00.000Z</x:v>
      </x:c>
      <x:c r="E8136" s="7" t="n">
        <x:v>71.2</x:v>
      </x:c>
      <x:c r="F8136" s="7" t="n">
        <x:v>66.1</x:v>
      </x:c>
      <x:c r="G8136" s="7" t="n">
        <x:v>19.9</x:v>
      </x:c>
      <x:c r="H8136" s="2" t="str">
        <x:v>否</x:v>
      </x:c>
      <x:c r="I8136" s="7" t="n">
        <x:f>IF(AND(ISNUMBER(E8136),ISNUMBER(F8136)),E8136-F8136,"")</x:f>
        <x:v>5.1000000000000085</x:v>
      </x:c>
      <x:c r="J8136" s="2" t="str">
        <x:f>IF(H8136="否","不适用",IF(AND(ISNUMBER(E8136),ISNUMBER(F8136)),IF(I8136&gt;'规则与名单'!$B$2,"是","否"),"未判定"))</x:f>
        <x:v>不适用</x:v>
      </x:c>
      <x:c r="K8136" s="2" t="str">
        <x:f>IF(J8136="是",IF(ISNUMBER(F8136),"测试日GPS","缺失"),IF(ISNUMBER(G8136),"非测试日纯氢",IF(AND(H8136="是",J8136="未判定"),IF(ISNUMBER(F8136),"测试名单无纯氢GPS","缺失"),IF(ISNUMBER(E8136),"非测试日仪表","缺失"))))</x:f>
        <x:v>非测试日纯氢</x:v>
      </x:c>
      <x:c r="L8136" s="7" t="n">
        <x:f>IF(K8136="缺失","",IF(K8136="非测试日纯氢",G8136,IF(K8136="非测试日仪表",E8136,F8136)))</x:f>
        <x:v>19.9</x:v>
      </x:c>
      <x:c r="M8136" s="2" t="n">
        <x:f>IF(K8136="缺失",1,0)</x:f>
        <x:v>0</x:v>
      </x:c>
      <x:c r="N8136" s="2" t="str">
        <x:v>车辆里程查询_20260901-20260930_1024辆_仪表里程.xlsx / Y286</x:v>
      </x:c>
      <x:c r="O8136" s="2" t="str">
        <x:v>车辆里程查询_20260901-20260930_1024辆_GPS里程.xlsx / Y211</x:v>
      </x:c>
      <x:c r="P8136" s="2" t="str">
        <x:v>车辆纯氢气里程查询_20260901-20260930_1024辆.xlsx / Y950</x:v>
      </x:c>
    </x:row>
    <x:row r="8137" ht="22" customHeight="1">
      <x:c r="A8137" s="2" t="n">
        <x:v>318</x:v>
      </x:c>
      <x:c r="B8137" s="2" t="str">
        <x:v>粤A05776F</x:v>
      </x:c>
      <x:c r="C8137" s="2" t="str">
        <x:v>秦挺</x:v>
      </x:c>
      <x:c r="D8137" s="8" t="d">
        <x:v>2026-09-22T00:00:00.000Z</x:v>
      </x:c>
      <x:c r="E8137" s="7" t="n">
        <x:v>72.7</x:v>
      </x:c>
      <x:c r="F8137" s="7" t="n">
        <x:v>68</x:v>
      </x:c>
      <x:c r="G8137" s="7" t="n">
        <x:v>25.6</x:v>
      </x:c>
      <x:c r="H8137" s="2" t="str">
        <x:v>否</x:v>
      </x:c>
      <x:c r="I8137" s="7" t="n">
        <x:f>IF(AND(ISNUMBER(E8137),ISNUMBER(F8137)),E8137-F8137,"")</x:f>
        <x:v>4.700000000000003</x:v>
      </x:c>
      <x:c r="J8137" s="2" t="str">
        <x:f>IF(H8137="否","不适用",IF(AND(ISNUMBER(E8137),ISNUMBER(F8137)),IF(I8137&gt;'规则与名单'!$B$2,"是","否"),"未判定"))</x:f>
        <x:v>不适用</x:v>
      </x:c>
      <x:c r="K8137" s="2" t="str">
        <x:f>IF(J8137="是",IF(ISNUMBER(F8137),"测试日GPS","缺失"),IF(ISNUMBER(G8137),"非测试日纯氢",IF(AND(H8137="是",J8137="未判定"),IF(ISNUMBER(F8137),"测试名单无纯氢GPS","缺失"),IF(ISNUMBER(E8137),"非测试日仪表","缺失"))))</x:f>
        <x:v>非测试日纯氢</x:v>
      </x:c>
      <x:c r="L8137" s="7" t="n">
        <x:f>IF(K8137="缺失","",IF(K8137="非测试日纯氢",G8137,IF(K8137="非测试日仪表",E8137,F8137)))</x:f>
        <x:v>25.6</x:v>
      </x:c>
      <x:c r="M8137" s="2" t="n">
        <x:f>IF(K8137="缺失",1,0)</x:f>
        <x:v>0</x:v>
      </x:c>
      <x:c r="N8137" s="2" t="str">
        <x:v>车辆里程查询_20260901-20260930_1024辆_仪表里程.xlsx / Z286</x:v>
      </x:c>
      <x:c r="O8137" s="2" t="str">
        <x:v>车辆里程查询_20260901-20260930_1024辆_GPS里程.xlsx / Z211</x:v>
      </x:c>
      <x:c r="P8137" s="2" t="str">
        <x:v>车辆纯氢气里程查询_20260901-20260930_1024辆.xlsx / Z950</x:v>
      </x:c>
    </x:row>
    <x:row r="8138" ht="22" customHeight="1">
      <x:c r="A8138" s="2" t="n">
        <x:v>318</x:v>
      </x:c>
      <x:c r="B8138" s="2" t="str">
        <x:v>粤A05776F</x:v>
      </x:c>
      <x:c r="C8138" s="2" t="str">
        <x:v>秦挺</x:v>
      </x:c>
      <x:c r="D8138" s="8" t="d">
        <x:v>2026-09-23T00:00:00.000Z</x:v>
      </x:c>
      <x:c r="E8138" s="7" t="n">
        <x:v>34.5</x:v>
      </x:c>
      <x:c r="F8138" s="7" t="n">
        <x:v>32.4</x:v>
      </x:c>
      <x:c r="G8138" s="7" t="n">
        <x:v>13</x:v>
      </x:c>
      <x:c r="H8138" s="2" t="str">
        <x:v>否</x:v>
      </x:c>
      <x:c r="I8138" s="7" t="n">
        <x:f>IF(AND(ISNUMBER(E8138),ISNUMBER(F8138)),E8138-F8138,"")</x:f>
        <x:v>2.1000000000000014</x:v>
      </x:c>
      <x:c r="J8138" s="2" t="str">
        <x:f>IF(H8138="否","不适用",IF(AND(ISNUMBER(E8138),ISNUMBER(F8138)),IF(I8138&gt;'规则与名单'!$B$2,"是","否"),"未判定"))</x:f>
        <x:v>不适用</x:v>
      </x:c>
      <x:c r="K8138" s="2" t="str">
        <x:f>IF(J8138="是",IF(ISNUMBER(F8138),"测试日GPS","缺失"),IF(ISNUMBER(G8138),"非测试日纯氢",IF(AND(H8138="是",J8138="未判定"),IF(ISNUMBER(F8138),"测试名单无纯氢GPS","缺失"),IF(ISNUMBER(E8138),"非测试日仪表","缺失"))))</x:f>
        <x:v>非测试日纯氢</x:v>
      </x:c>
      <x:c r="L8138" s="7" t="n">
        <x:f>IF(K8138="缺失","",IF(K8138="非测试日纯氢",G8138,IF(K8138="非测试日仪表",E8138,F8138)))</x:f>
        <x:v>13</x:v>
      </x:c>
      <x:c r="M8138" s="2" t="n">
        <x:f>IF(K8138="缺失",1,0)</x:f>
        <x:v>0</x:v>
      </x:c>
      <x:c r="N8138" s="2" t="str">
        <x:v>车辆里程查询_20260901-20260930_1024辆_仪表里程.xlsx / AA286</x:v>
      </x:c>
      <x:c r="O8138" s="2" t="str">
        <x:v>车辆里程查询_20260901-20260930_1024辆_GPS里程.xlsx / AA211</x:v>
      </x:c>
      <x:c r="P8138" s="2" t="str">
        <x:v>车辆纯氢气里程查询_20260901-20260930_1024辆.xlsx / AA950</x:v>
      </x:c>
    </x:row>
    <x:row r="8139" ht="22" customHeight="1">
      <x:c r="A8139" s="2" t="n">
        <x:v>318</x:v>
      </x:c>
      <x:c r="B8139" s="2" t="str">
        <x:v>粤A05776F</x:v>
      </x:c>
      <x:c r="C8139" s="2" t="str">
        <x:v>秦挺</x:v>
      </x:c>
      <x:c r="D8139" s="8" t="d">
        <x:v>2026-09-24T00:00:00.000Z</x:v>
      </x:c>
      <x:c r="E8139" s="7" t="n">
        <x:v>70.6</x:v>
      </x:c>
      <x:c r="F8139" s="7" t="n">
        <x:v>65.7</x:v>
      </x:c>
      <x:c r="G8139" s="7" t="n">
        <x:v>29.6</x:v>
      </x:c>
      <x:c r="H8139" s="2" t="str">
        <x:v>否</x:v>
      </x:c>
      <x:c r="I8139" s="7" t="n">
        <x:f>IF(AND(ISNUMBER(E8139),ISNUMBER(F8139)),E8139-F8139,"")</x:f>
        <x:v>4.8999999999999915</x:v>
      </x:c>
      <x:c r="J8139" s="2" t="str">
        <x:f>IF(H8139="否","不适用",IF(AND(ISNUMBER(E8139),ISNUMBER(F8139)),IF(I8139&gt;'规则与名单'!$B$2,"是","否"),"未判定"))</x:f>
        <x:v>不适用</x:v>
      </x:c>
      <x:c r="K8139" s="2" t="str">
        <x:f>IF(J8139="是",IF(ISNUMBER(F8139),"测试日GPS","缺失"),IF(ISNUMBER(G8139),"非测试日纯氢",IF(AND(H8139="是",J8139="未判定"),IF(ISNUMBER(F8139),"测试名单无纯氢GPS","缺失"),IF(ISNUMBER(E8139),"非测试日仪表","缺失"))))</x:f>
        <x:v>非测试日纯氢</x:v>
      </x:c>
      <x:c r="L8139" s="7" t="n">
        <x:f>IF(K8139="缺失","",IF(K8139="非测试日纯氢",G8139,IF(K8139="非测试日仪表",E8139,F8139)))</x:f>
        <x:v>29.6</x:v>
      </x:c>
      <x:c r="M8139" s="2" t="n">
        <x:f>IF(K8139="缺失",1,0)</x:f>
        <x:v>0</x:v>
      </x:c>
      <x:c r="N8139" s="2" t="str">
        <x:v>车辆里程查询_20260901-20260930_1024辆_仪表里程.xlsx / AB286</x:v>
      </x:c>
      <x:c r="O8139" s="2" t="str">
        <x:v>车辆里程查询_20260901-20260930_1024辆_GPS里程.xlsx / AB211</x:v>
      </x:c>
      <x:c r="P8139" s="2" t="str">
        <x:v>车辆纯氢气里程查询_20260901-20260930_1024辆.xlsx / AB950</x:v>
      </x:c>
    </x:row>
    <x:row r="8140" ht="22" customHeight="1">
      <x:c r="A8140" s="2" t="n">
        <x:v>318</x:v>
      </x:c>
      <x:c r="B8140" s="2" t="str">
        <x:v>粤A05776F</x:v>
      </x:c>
      <x:c r="C8140" s="2" t="str">
        <x:v>秦挺</x:v>
      </x:c>
      <x:c r="D8140" s="8" t="d">
        <x:v>2026-09-25T00:00:00.000Z</x:v>
      </x:c>
      <x:c r="E8140" s="7" t="n">
        <x:v>63.1</x:v>
      </x:c>
      <x:c r="F8140" s="7" t="n">
        <x:v>58.9</x:v>
      </x:c>
      <x:c r="G8140" s="7" t="n">
        <x:v>17.4</x:v>
      </x:c>
      <x:c r="H8140" s="2" t="str">
        <x:v>否</x:v>
      </x:c>
      <x:c r="I8140" s="7" t="n">
        <x:f>IF(AND(ISNUMBER(E8140),ISNUMBER(F8140)),E8140-F8140,"")</x:f>
        <x:v>4.200000000000003</x:v>
      </x:c>
      <x:c r="J8140" s="2" t="str">
        <x:f>IF(H8140="否","不适用",IF(AND(ISNUMBER(E8140),ISNUMBER(F8140)),IF(I8140&gt;'规则与名单'!$B$2,"是","否"),"未判定"))</x:f>
        <x:v>不适用</x:v>
      </x:c>
      <x:c r="K8140" s="2" t="str">
        <x:f>IF(J8140="是",IF(ISNUMBER(F8140),"测试日GPS","缺失"),IF(ISNUMBER(G8140),"非测试日纯氢",IF(AND(H8140="是",J8140="未判定"),IF(ISNUMBER(F8140),"测试名单无纯氢GPS","缺失"),IF(ISNUMBER(E8140),"非测试日仪表","缺失"))))</x:f>
        <x:v>非测试日纯氢</x:v>
      </x:c>
      <x:c r="L8140" s="7" t="n">
        <x:f>IF(K8140="缺失","",IF(K8140="非测试日纯氢",G8140,IF(K8140="非测试日仪表",E8140,F8140)))</x:f>
        <x:v>17.4</x:v>
      </x:c>
      <x:c r="M8140" s="2" t="n">
        <x:f>IF(K8140="缺失",1,0)</x:f>
        <x:v>0</x:v>
      </x:c>
      <x:c r="N8140" s="2" t="str">
        <x:v>车辆里程查询_20260901-20260930_1024辆_仪表里程.xlsx / AC286</x:v>
      </x:c>
      <x:c r="O8140" s="2" t="str">
        <x:v>车辆里程查询_20260901-20260930_1024辆_GPS里程.xlsx / AC211</x:v>
      </x:c>
      <x:c r="P8140" s="2" t="str">
        <x:v>车辆纯氢气里程查询_20260901-20260930_1024辆.xlsx / AC950</x:v>
      </x:c>
    </x:row>
    <x:row r="8141" ht="22" customHeight="1">
      <x:c r="A8141" s="2" t="n">
        <x:v>318</x:v>
      </x:c>
      <x:c r="B8141" s="2" t="str">
        <x:v>粤A05776F</x:v>
      </x:c>
      <x:c r="C8141" s="2" t="str">
        <x:v>秦挺</x:v>
      </x:c>
      <x:c r="D8141" s="8" t="d">
        <x:v>2026-09-26T00:00:00.000Z</x:v>
      </x:c>
      <x:c r="E8141" s="7" t="n">
        <x:v>67.9</x:v>
      </x:c>
      <x:c r="F8141" s="7" t="n">
        <x:v>63.4</x:v>
      </x:c>
      <x:c r="G8141" s="7" t="n">
        <x:v>26.5</x:v>
      </x:c>
      <x:c r="H8141" s="2" t="str">
        <x:v>否</x:v>
      </x:c>
      <x:c r="I8141" s="7" t="n">
        <x:f>IF(AND(ISNUMBER(E8141),ISNUMBER(F8141)),E8141-F8141,"")</x:f>
        <x:v>4.500000000000007</x:v>
      </x:c>
      <x:c r="J8141" s="2" t="str">
        <x:f>IF(H8141="否","不适用",IF(AND(ISNUMBER(E8141),ISNUMBER(F8141)),IF(I8141&gt;'规则与名单'!$B$2,"是","否"),"未判定"))</x:f>
        <x:v>不适用</x:v>
      </x:c>
      <x:c r="K8141" s="2" t="str">
        <x:f>IF(J8141="是",IF(ISNUMBER(F8141),"测试日GPS","缺失"),IF(ISNUMBER(G8141),"非测试日纯氢",IF(AND(H8141="是",J8141="未判定"),IF(ISNUMBER(F8141),"测试名单无纯氢GPS","缺失"),IF(ISNUMBER(E8141),"非测试日仪表","缺失"))))</x:f>
        <x:v>非测试日纯氢</x:v>
      </x:c>
      <x:c r="L8141" s="7" t="n">
        <x:f>IF(K8141="缺失","",IF(K8141="非测试日纯氢",G8141,IF(K8141="非测试日仪表",E8141,F8141)))</x:f>
        <x:v>26.5</x:v>
      </x:c>
      <x:c r="M8141" s="2" t="n">
        <x:f>IF(K8141="缺失",1,0)</x:f>
        <x:v>0</x:v>
      </x:c>
      <x:c r="N8141" s="2" t="str">
        <x:v>车辆里程查询_20260901-20260930_1024辆_仪表里程.xlsx / AD286</x:v>
      </x:c>
      <x:c r="O8141" s="2" t="str">
        <x:v>车辆里程查询_20260901-20260930_1024辆_GPS里程.xlsx / AD211</x:v>
      </x:c>
      <x:c r="P8141" s="2" t="str">
        <x:v>车辆纯氢气里程查询_20260901-20260930_1024辆.xlsx / AD950</x:v>
      </x:c>
    </x:row>
    <x:row r="8142" ht="22" customHeight="1">
      <x:c r="A8142" s="2" t="n">
        <x:v>318</x:v>
      </x:c>
      <x:c r="B8142" s="2" t="str">
        <x:v>粤A05776F</x:v>
      </x:c>
      <x:c r="C8142" s="2" t="str">
        <x:v>秦挺</x:v>
      </x:c>
      <x:c r="D8142" s="8" t="d">
        <x:v>2026-09-27T00:00:00.000Z</x:v>
      </x:c>
      <x:c r="E8142" s="7" t="n">
        <x:v>55.7</x:v>
      </x:c>
      <x:c r="F8142" s="7" t="n">
        <x:v>52</x:v>
      </x:c>
      <x:c r="G8142" s="7" t="n">
        <x:v>17.4</x:v>
      </x:c>
      <x:c r="H8142" s="2" t="str">
        <x:v>否</x:v>
      </x:c>
      <x:c r="I8142" s="7" t="n">
        <x:f>IF(AND(ISNUMBER(E8142),ISNUMBER(F8142)),E8142-F8142,"")</x:f>
        <x:v>3.700000000000003</x:v>
      </x:c>
      <x:c r="J8142" s="2" t="str">
        <x:f>IF(H8142="否","不适用",IF(AND(ISNUMBER(E8142),ISNUMBER(F8142)),IF(I8142&gt;'规则与名单'!$B$2,"是","否"),"未判定"))</x:f>
        <x:v>不适用</x:v>
      </x:c>
      <x:c r="K8142" s="2" t="str">
        <x:f>IF(J8142="是",IF(ISNUMBER(F8142),"测试日GPS","缺失"),IF(ISNUMBER(G8142),"非测试日纯氢",IF(AND(H8142="是",J8142="未判定"),IF(ISNUMBER(F8142),"测试名单无纯氢GPS","缺失"),IF(ISNUMBER(E8142),"非测试日仪表","缺失"))))</x:f>
        <x:v>非测试日纯氢</x:v>
      </x:c>
      <x:c r="L8142" s="7" t="n">
        <x:f>IF(K8142="缺失","",IF(K8142="非测试日纯氢",G8142,IF(K8142="非测试日仪表",E8142,F8142)))</x:f>
        <x:v>17.4</x:v>
      </x:c>
      <x:c r="M8142" s="2" t="n">
        <x:f>IF(K8142="缺失",1,0)</x:f>
        <x:v>0</x:v>
      </x:c>
      <x:c r="N8142" s="2" t="str">
        <x:v>车辆里程查询_20260901-20260930_1024辆_仪表里程.xlsx / AE286</x:v>
      </x:c>
      <x:c r="O8142" s="2" t="str">
        <x:v>车辆里程查询_20260901-20260930_1024辆_GPS里程.xlsx / AE211</x:v>
      </x:c>
      <x:c r="P8142" s="2" t="str">
        <x:v>车辆纯氢气里程查询_20260901-20260930_1024辆.xlsx / AE950</x:v>
      </x:c>
    </x:row>
    <x:row r="8143" ht="22" customHeight="1">
      <x:c r="A8143" s="2" t="n">
        <x:v>318</x:v>
      </x:c>
      <x:c r="B8143" s="2" t="str">
        <x:v>粤A05776F</x:v>
      </x:c>
      <x:c r="C8143" s="2" t="str">
        <x:v>秦挺</x:v>
      </x:c>
      <x:c r="D8143" s="8" t="d">
        <x:v>2026-09-28T00:00:00.000Z</x:v>
      </x:c>
      <x:c r="E8143" s="7" t="n">
        <x:v>39.1</x:v>
      </x:c>
      <x:c r="F8143" s="7" t="n">
        <x:v>36.8</x:v>
      </x:c>
      <x:c r="G8143" s="7" t="n">
        <x:v>16.2</x:v>
      </x:c>
      <x:c r="H8143" s="2" t="str">
        <x:v>否</x:v>
      </x:c>
      <x:c r="I8143" s="7" t="n">
        <x:f>IF(AND(ISNUMBER(E8143),ISNUMBER(F8143)),E8143-F8143,"")</x:f>
        <x:v>2.3000000000000043</x:v>
      </x:c>
      <x:c r="J8143" s="2" t="str">
        <x:f>IF(H8143="否","不适用",IF(AND(ISNUMBER(E8143),ISNUMBER(F8143)),IF(I8143&gt;'规则与名单'!$B$2,"是","否"),"未判定"))</x:f>
        <x:v>不适用</x:v>
      </x:c>
      <x:c r="K8143" s="2" t="str">
        <x:f>IF(J8143="是",IF(ISNUMBER(F8143),"测试日GPS","缺失"),IF(ISNUMBER(G8143),"非测试日纯氢",IF(AND(H8143="是",J8143="未判定"),IF(ISNUMBER(F8143),"测试名单无纯氢GPS","缺失"),IF(ISNUMBER(E8143),"非测试日仪表","缺失"))))</x:f>
        <x:v>非测试日纯氢</x:v>
      </x:c>
      <x:c r="L8143" s="7" t="n">
        <x:f>IF(K8143="缺失","",IF(K8143="非测试日纯氢",G8143,IF(K8143="非测试日仪表",E8143,F8143)))</x:f>
        <x:v>16.2</x:v>
      </x:c>
      <x:c r="M8143" s="2" t="n">
        <x:f>IF(K8143="缺失",1,0)</x:f>
        <x:v>0</x:v>
      </x:c>
      <x:c r="N8143" s="2" t="str">
        <x:v>车辆里程查询_20260901-20260930_1024辆_仪表里程.xlsx / AF286</x:v>
      </x:c>
      <x:c r="O8143" s="2" t="str">
        <x:v>车辆里程查询_20260901-20260930_1024辆_GPS里程.xlsx / AF211</x:v>
      </x:c>
      <x:c r="P8143" s="2" t="str">
        <x:v>车辆纯氢气里程查询_20260901-20260930_1024辆.xlsx / AF950</x:v>
      </x:c>
    </x:row>
    <x:row r="8144" ht="22" customHeight="1">
      <x:c r="A8144" s="2" t="n">
        <x:v>318</x:v>
      </x:c>
      <x:c r="B8144" s="2" t="str">
        <x:v>粤A05776F</x:v>
      </x:c>
      <x:c r="C8144" s="2" t="str">
        <x:v>秦挺</x:v>
      </x:c>
      <x:c r="D8144" s="8" t="d">
        <x:v>2026-09-29T00:00:00.000Z</x:v>
      </x:c>
      <x:c r="E8144" s="7" t="n">
        <x:v>44.6</x:v>
      </x:c>
      <x:c r="F8144" s="7" t="n">
        <x:v>41.7</x:v>
      </x:c>
      <x:c r="G8144" s="7" t="n">
        <x:v>15.1</x:v>
      </x:c>
      <x:c r="H8144" s="2" t="str">
        <x:v>否</x:v>
      </x:c>
      <x:c r="I8144" s="7" t="n">
        <x:f>IF(AND(ISNUMBER(E8144),ISNUMBER(F8144)),E8144-F8144,"")</x:f>
        <x:v>2.8999999999999986</x:v>
      </x:c>
      <x:c r="J8144" s="2" t="str">
        <x:f>IF(H8144="否","不适用",IF(AND(ISNUMBER(E8144),ISNUMBER(F8144)),IF(I8144&gt;'规则与名单'!$B$2,"是","否"),"未判定"))</x:f>
        <x:v>不适用</x:v>
      </x:c>
      <x:c r="K8144" s="2" t="str">
        <x:f>IF(J8144="是",IF(ISNUMBER(F8144),"测试日GPS","缺失"),IF(ISNUMBER(G8144),"非测试日纯氢",IF(AND(H8144="是",J8144="未判定"),IF(ISNUMBER(F8144),"测试名单无纯氢GPS","缺失"),IF(ISNUMBER(E8144),"非测试日仪表","缺失"))))</x:f>
        <x:v>非测试日纯氢</x:v>
      </x:c>
      <x:c r="L8144" s="7" t="n">
        <x:f>IF(K8144="缺失","",IF(K8144="非测试日纯氢",G8144,IF(K8144="非测试日仪表",E8144,F8144)))</x:f>
        <x:v>15.1</x:v>
      </x:c>
      <x:c r="M8144" s="2" t="n">
        <x:f>IF(K8144="缺失",1,0)</x:f>
        <x:v>0</x:v>
      </x:c>
      <x:c r="N8144" s="2" t="str">
        <x:v>车辆里程查询_20260901-20260930_1024辆_仪表里程.xlsx / AG286</x:v>
      </x:c>
      <x:c r="O8144" s="2" t="str">
        <x:v>车辆里程查询_20260901-20260930_1024辆_GPS里程.xlsx / AG211</x:v>
      </x:c>
      <x:c r="P8144" s="2" t="str">
        <x:v>车辆纯氢气里程查询_20260901-20260930_1024辆.xlsx / AG950</x:v>
      </x:c>
    </x:row>
    <x:row r="8145" ht="22" customHeight="1">
      <x:c r="A8145" s="2" t="n">
        <x:v>318</x:v>
      </x:c>
      <x:c r="B8145" s="2" t="str">
        <x:v>粤A05776F</x:v>
      </x:c>
      <x:c r="C8145" s="2" t="str">
        <x:v>秦挺</x:v>
      </x:c>
      <x:c r="D8145" s="8" t="d">
        <x:v>2026-09-30T00:00:00.000Z</x:v>
      </x:c>
      <x:c r="E8145" s="7" t="n">
        <x:v>46.5</x:v>
      </x:c>
      <x:c r="F8145" s="7" t="n">
        <x:v>43.2</x:v>
      </x:c>
      <x:c r="G8145" s="7" t="n">
        <x:v>14.3</x:v>
      </x:c>
      <x:c r="H8145" s="2" t="str">
        <x:v>否</x:v>
      </x:c>
      <x:c r="I8145" s="7" t="n">
        <x:f>IF(AND(ISNUMBER(E8145),ISNUMBER(F8145)),E8145-F8145,"")</x:f>
        <x:v>3.299999999999997</x:v>
      </x:c>
      <x:c r="J8145" s="2" t="str">
        <x:f>IF(H8145="否","不适用",IF(AND(ISNUMBER(E8145),ISNUMBER(F8145)),IF(I8145&gt;'规则与名单'!$B$2,"是","否"),"未判定"))</x:f>
        <x:v>不适用</x:v>
      </x:c>
      <x:c r="K8145" s="2" t="str">
        <x:f>IF(J8145="是",IF(ISNUMBER(F8145),"测试日GPS","缺失"),IF(ISNUMBER(G8145),"非测试日纯氢",IF(AND(H8145="是",J8145="未判定"),IF(ISNUMBER(F8145),"测试名单无纯氢GPS","缺失"),IF(ISNUMBER(E8145),"非测试日仪表","缺失"))))</x:f>
        <x:v>非测试日纯氢</x:v>
      </x:c>
      <x:c r="L8145" s="7" t="n">
        <x:f>IF(K8145="缺失","",IF(K8145="非测试日纯氢",G8145,IF(K8145="非测试日仪表",E8145,F8145)))</x:f>
        <x:v>14.3</x:v>
      </x:c>
      <x:c r="M8145" s="2" t="n">
        <x:f>IF(K8145="缺失",1,0)</x:f>
        <x:v>0</x:v>
      </x:c>
      <x:c r="N8145" s="2" t="str">
        <x:v>车辆里程查询_20260901-20260930_1024辆_仪表里程.xlsx / AH286</x:v>
      </x:c>
      <x:c r="O8145" s="2" t="str">
        <x:v>车辆里程查询_20260901-20260930_1024辆_GPS里程.xlsx / AH211</x:v>
      </x:c>
      <x:c r="P8145" s="2" t="str">
        <x:v>车辆纯氢气里程查询_20260901-20260930_1024辆.xlsx / AH950</x:v>
      </x:c>
    </x:row>
    <x:row r="8146" ht="22" customHeight="1">
      <x:c r="A8146" s="2" t="n">
        <x:v>319</x:v>
      </x:c>
      <x:c r="B8146" s="2" t="str">
        <x:v>粤A05876F</x:v>
      </x:c>
      <x:c r="C8146" s="2" t="str">
        <x:v>秦挺</x:v>
      </x:c>
      <x:c r="D8146" s="8" t="d">
        <x:v>2026-09-01T00:00:00.000Z</x:v>
      </x:c>
      <x:c r="E8146" s="7" t="n">
        <x:v>56.5</x:v>
      </x:c>
      <x:c r="F8146" s="7" t="n">
        <x:v>54.2</x:v>
      </x:c>
      <x:c r="G8146" s="7" t="n">
        <x:v>21.4</x:v>
      </x:c>
      <x:c r="H8146" s="2" t="str">
        <x:v>否</x:v>
      </x:c>
      <x:c r="I8146" s="7" t="n">
        <x:f>IF(AND(ISNUMBER(E8146),ISNUMBER(F8146)),E8146-F8146,"")</x:f>
        <x:v>2.299999999999997</x:v>
      </x:c>
      <x:c r="J8146" s="2" t="str">
        <x:f>IF(H8146="否","不适用",IF(AND(ISNUMBER(E8146),ISNUMBER(F8146)),IF(I8146&gt;'规则与名单'!$B$2,"是","否"),"未判定"))</x:f>
        <x:v>不适用</x:v>
      </x:c>
      <x:c r="K8146" s="2" t="str">
        <x:f>IF(J8146="是",IF(ISNUMBER(F8146),"测试日GPS","缺失"),IF(ISNUMBER(G8146),"非测试日纯氢",IF(AND(H8146="是",J8146="未判定"),IF(ISNUMBER(F8146),"测试名单无纯氢GPS","缺失"),IF(ISNUMBER(E8146),"非测试日仪表","缺失"))))</x:f>
        <x:v>非测试日纯氢</x:v>
      </x:c>
      <x:c r="L8146" s="7" t="n">
        <x:f>IF(K8146="缺失","",IF(K8146="非测试日纯氢",G8146,IF(K8146="非测试日仪表",E8146,F8146)))</x:f>
        <x:v>21.4</x:v>
      </x:c>
      <x:c r="M8146" s="2" t="n">
        <x:f>IF(K8146="缺失",1,0)</x:f>
        <x:v>0</x:v>
      </x:c>
      <x:c r="N8146" s="2" t="str">
        <x:v>车辆里程查询_20260901-20260930_1024辆_仪表里程.xlsx / E355</x:v>
      </x:c>
      <x:c r="O8146" s="2" t="str">
        <x:v>车辆里程查询_20260901-20260930_1024辆_GPS里程.xlsx / E357</x:v>
      </x:c>
      <x:c r="P8146" s="2" t="str">
        <x:v>车辆纯氢气里程查询_20260901-20260930_1024辆.xlsx / E961</x:v>
      </x:c>
    </x:row>
    <x:row r="8147" ht="22" customHeight="1">
      <x:c r="A8147" s="2" t="n">
        <x:v>319</x:v>
      </x:c>
      <x:c r="B8147" s="2" t="str">
        <x:v>粤A05876F</x:v>
      </x:c>
      <x:c r="C8147" s="2" t="str">
        <x:v>秦挺</x:v>
      </x:c>
      <x:c r="D8147" s="8" t="d">
        <x:v>2026-09-02T00:00:00.000Z</x:v>
      </x:c>
      <x:c r="E8147" s="7" t="n">
        <x:v>59.8</x:v>
      </x:c>
      <x:c r="F8147" s="7" t="n">
        <x:v>77.4</x:v>
      </x:c>
      <x:c r="G8147" s="7" t="n">
        <x:v>0.5</x:v>
      </x:c>
      <x:c r="H8147" s="2" t="str">
        <x:v>否</x:v>
      </x:c>
      <x:c r="I8147" s="7" t="n">
        <x:f>IF(AND(ISNUMBER(E8147),ISNUMBER(F8147)),E8147-F8147,"")</x:f>
        <x:v>-17.60000000000001</x:v>
      </x:c>
      <x:c r="J8147" s="2" t="str">
        <x:f>IF(H8147="否","不适用",IF(AND(ISNUMBER(E8147),ISNUMBER(F8147)),IF(I8147&gt;'规则与名单'!$B$2,"是","否"),"未判定"))</x:f>
        <x:v>不适用</x:v>
      </x:c>
      <x:c r="K8147" s="2" t="str">
        <x:f>IF(J8147="是",IF(ISNUMBER(F8147),"测试日GPS","缺失"),IF(ISNUMBER(G8147),"非测试日纯氢",IF(AND(H8147="是",J8147="未判定"),IF(ISNUMBER(F8147),"测试名单无纯氢GPS","缺失"),IF(ISNUMBER(E8147),"非测试日仪表","缺失"))))</x:f>
        <x:v>非测试日纯氢</x:v>
      </x:c>
      <x:c r="L8147" s="7" t="n">
        <x:f>IF(K8147="缺失","",IF(K8147="非测试日纯氢",G8147,IF(K8147="非测试日仪表",E8147,F8147)))</x:f>
        <x:v>0.5</x:v>
      </x:c>
      <x:c r="M8147" s="2" t="n">
        <x:f>IF(K8147="缺失",1,0)</x:f>
        <x:v>0</x:v>
      </x:c>
      <x:c r="N8147" s="2" t="str">
        <x:v>车辆里程查询_20260901-20260930_1024辆_仪表里程.xlsx / F355</x:v>
      </x:c>
      <x:c r="O8147" s="2" t="str">
        <x:v>车辆里程查询_20260901-20260930_1024辆_GPS里程.xlsx / F357</x:v>
      </x:c>
      <x:c r="P8147" s="2" t="str">
        <x:v>车辆纯氢气里程查询_20260901-20260930_1024辆.xlsx / F961</x:v>
      </x:c>
    </x:row>
    <x:row r="8148" ht="22" customHeight="1">
      <x:c r="A8148" s="2" t="n">
        <x:v>319</x:v>
      </x:c>
      <x:c r="B8148" s="2" t="str">
        <x:v>粤A05876F</x:v>
      </x:c>
      <x:c r="C8148" s="2" t="str">
        <x:v>秦挺</x:v>
      </x:c>
      <x:c r="D8148" s="8" t="d">
        <x:v>2026-09-03T00:00:00.000Z</x:v>
      </x:c>
      <x:c r="E8148" s="7" t="n">
        <x:v>85.4</x:v>
      </x:c>
      <x:c r="F8148" s="7" t="n">
        <x:v>61.1</x:v>
      </x:c>
      <x:c r="G8148" s="7" t="n">
        <x:v>4.6</x:v>
      </x:c>
      <x:c r="H8148" s="2" t="str">
        <x:v>否</x:v>
      </x:c>
      <x:c r="I8148" s="7" t="n">
        <x:f>IF(AND(ISNUMBER(E8148),ISNUMBER(F8148)),E8148-F8148,"")</x:f>
        <x:v>24.300000000000004</x:v>
      </x:c>
      <x:c r="J8148" s="2" t="str">
        <x:f>IF(H8148="否","不适用",IF(AND(ISNUMBER(E8148),ISNUMBER(F8148)),IF(I8148&gt;'规则与名单'!$B$2,"是","否"),"未判定"))</x:f>
        <x:v>不适用</x:v>
      </x:c>
      <x:c r="K8148" s="2" t="str">
        <x:f>IF(J8148="是",IF(ISNUMBER(F8148),"测试日GPS","缺失"),IF(ISNUMBER(G8148),"非测试日纯氢",IF(AND(H8148="是",J8148="未判定"),IF(ISNUMBER(F8148),"测试名单无纯氢GPS","缺失"),IF(ISNUMBER(E8148),"非测试日仪表","缺失"))))</x:f>
        <x:v>非测试日纯氢</x:v>
      </x:c>
      <x:c r="L8148" s="7" t="n">
        <x:f>IF(K8148="缺失","",IF(K8148="非测试日纯氢",G8148,IF(K8148="非测试日仪表",E8148,F8148)))</x:f>
        <x:v>4.6</x:v>
      </x:c>
      <x:c r="M8148" s="2" t="n">
        <x:f>IF(K8148="缺失",1,0)</x:f>
        <x:v>0</x:v>
      </x:c>
      <x:c r="N8148" s="2" t="str">
        <x:v>车辆里程查询_20260901-20260930_1024辆_仪表里程.xlsx / G355</x:v>
      </x:c>
      <x:c r="O8148" s="2" t="str">
        <x:v>车辆里程查询_20260901-20260930_1024辆_GPS里程.xlsx / G357</x:v>
      </x:c>
      <x:c r="P8148" s="2" t="str">
        <x:v>车辆纯氢气里程查询_20260901-20260930_1024辆.xlsx / G961</x:v>
      </x:c>
    </x:row>
    <x:row r="8149" ht="22" customHeight="1">
      <x:c r="A8149" s="2" t="n">
        <x:v>319</x:v>
      </x:c>
      <x:c r="B8149" s="2" t="str">
        <x:v>粤A05876F</x:v>
      </x:c>
      <x:c r="C8149" s="2" t="str">
        <x:v>秦挺</x:v>
      </x:c>
      <x:c r="D8149" s="8" t="d">
        <x:v>2026-09-04T00:00:00.000Z</x:v>
      </x:c>
      <x:c r="E8149" s="7" t="n">
        <x:v>67.8</x:v>
      </x:c>
      <x:c r="F8149" s="7" t="n">
        <x:v>64.7</x:v>
      </x:c>
      <x:c r="G8149" s="7" t="n">
        <x:v>5.5</x:v>
      </x:c>
      <x:c r="H8149" s="2" t="str">
        <x:v>否</x:v>
      </x:c>
      <x:c r="I8149" s="7" t="n">
        <x:f>IF(AND(ISNUMBER(E8149),ISNUMBER(F8149)),E8149-F8149,"")</x:f>
        <x:v>3.0999999999999943</x:v>
      </x:c>
      <x:c r="J8149" s="2" t="str">
        <x:f>IF(H8149="否","不适用",IF(AND(ISNUMBER(E8149),ISNUMBER(F8149)),IF(I8149&gt;'规则与名单'!$B$2,"是","否"),"未判定"))</x:f>
        <x:v>不适用</x:v>
      </x:c>
      <x:c r="K8149" s="2" t="str">
        <x:f>IF(J8149="是",IF(ISNUMBER(F8149),"测试日GPS","缺失"),IF(ISNUMBER(G8149),"非测试日纯氢",IF(AND(H8149="是",J8149="未判定"),IF(ISNUMBER(F8149),"测试名单无纯氢GPS","缺失"),IF(ISNUMBER(E8149),"非测试日仪表","缺失"))))</x:f>
        <x:v>非测试日纯氢</x:v>
      </x:c>
      <x:c r="L8149" s="7" t="n">
        <x:f>IF(K8149="缺失","",IF(K8149="非测试日纯氢",G8149,IF(K8149="非测试日仪表",E8149,F8149)))</x:f>
        <x:v>5.5</x:v>
      </x:c>
      <x:c r="M8149" s="2" t="n">
        <x:f>IF(K8149="缺失",1,0)</x:f>
        <x:v>0</x:v>
      </x:c>
      <x:c r="N8149" s="2" t="str">
        <x:v>车辆里程查询_20260901-20260930_1024辆_仪表里程.xlsx / H355</x:v>
      </x:c>
      <x:c r="O8149" s="2" t="str">
        <x:v>车辆里程查询_20260901-20260930_1024辆_GPS里程.xlsx / H357</x:v>
      </x:c>
      <x:c r="P8149" s="2" t="str">
        <x:v>车辆纯氢气里程查询_20260901-20260930_1024辆.xlsx / H961</x:v>
      </x:c>
    </x:row>
    <x:row r="8150" ht="22" customHeight="1">
      <x:c r="A8150" s="2" t="n">
        <x:v>319</x:v>
      </x:c>
      <x:c r="B8150" s="2" t="str">
        <x:v>粤A05876F</x:v>
      </x:c>
      <x:c r="C8150" s="2" t="str">
        <x:v>秦挺</x:v>
      </x:c>
      <x:c r="D8150" s="8" t="d">
        <x:v>2026-09-05T00:00:00.000Z</x:v>
      </x:c>
      <x:c r="E8150" s="7" t="n">
        <x:v>38.3</x:v>
      </x:c>
      <x:c r="F8150" s="7" t="n">
        <x:v>63.5</x:v>
      </x:c>
      <x:c r="G8150" s="7" t="n">
        <x:v>0</x:v>
      </x:c>
      <x:c r="H8150" s="2" t="str">
        <x:v>否</x:v>
      </x:c>
      <x:c r="I8150" s="7" t="n">
        <x:f>IF(AND(ISNUMBER(E8150),ISNUMBER(F8150)),E8150-F8150,"")</x:f>
        <x:v>-25.200000000000003</x:v>
      </x:c>
      <x:c r="J8150" s="2" t="str">
        <x:f>IF(H8150="否","不适用",IF(AND(ISNUMBER(E8150),ISNUMBER(F8150)),IF(I8150&gt;'规则与名单'!$B$2,"是","否"),"未判定"))</x:f>
        <x:v>不适用</x:v>
      </x:c>
      <x:c r="K8150" s="2" t="str">
        <x:f>IF(J8150="是",IF(ISNUMBER(F8150),"测试日GPS","缺失"),IF(ISNUMBER(G8150),"非测试日纯氢",IF(AND(H8150="是",J8150="未判定"),IF(ISNUMBER(F8150),"测试名单无纯氢GPS","缺失"),IF(ISNUMBER(E8150),"非测试日仪表","缺失"))))</x:f>
        <x:v>非测试日纯氢</x:v>
      </x:c>
      <x:c r="L8150" s="7" t="n">
        <x:f>IF(K8150="缺失","",IF(K8150="非测试日纯氢",G8150,IF(K8150="非测试日仪表",E8150,F8150)))</x:f>
        <x:v>0</x:v>
      </x:c>
      <x:c r="M8150" s="2" t="n">
        <x:f>IF(K8150="缺失",1,0)</x:f>
        <x:v>0</x:v>
      </x:c>
      <x:c r="N8150" s="2" t="str">
        <x:v>车辆里程查询_20260901-20260930_1024辆_仪表里程.xlsx / I355</x:v>
      </x:c>
      <x:c r="O8150" s="2" t="str">
        <x:v>车辆里程查询_20260901-20260930_1024辆_GPS里程.xlsx / I357</x:v>
      </x:c>
      <x:c r="P8150" s="2" t="str">
        <x:v>车辆纯氢气里程查询_20260901-20260930_1024辆.xlsx / I961</x:v>
      </x:c>
    </x:row>
    <x:row r="8151" ht="22" customHeight="1">
      <x:c r="A8151" s="2" t="n">
        <x:v>319</x:v>
      </x:c>
      <x:c r="B8151" s="2" t="str">
        <x:v>粤A05876F</x:v>
      </x:c>
      <x:c r="C8151" s="2" t="str">
        <x:v>秦挺</x:v>
      </x:c>
      <x:c r="D8151" s="8" t="d">
        <x:v>2026-09-06T00:00:00.000Z</x:v>
      </x:c>
      <x:c r="E8151" s="7" t="n">
        <x:v>99.7</x:v>
      </x:c>
      <x:c r="F8151" s="7" t="n">
        <x:v>67.9</x:v>
      </x:c>
      <x:c r="G8151" s="7" t="n">
        <x:v>0.8</x:v>
      </x:c>
      <x:c r="H8151" s="2" t="str">
        <x:v>否</x:v>
      </x:c>
      <x:c r="I8151" s="7" t="n">
        <x:f>IF(AND(ISNUMBER(E8151),ISNUMBER(F8151)),E8151-F8151,"")</x:f>
        <x:v>31.799999999999997</x:v>
      </x:c>
      <x:c r="J8151" s="2" t="str">
        <x:f>IF(H8151="否","不适用",IF(AND(ISNUMBER(E8151),ISNUMBER(F8151)),IF(I8151&gt;'规则与名单'!$B$2,"是","否"),"未判定"))</x:f>
        <x:v>不适用</x:v>
      </x:c>
      <x:c r="K8151" s="2" t="str">
        <x:f>IF(J8151="是",IF(ISNUMBER(F8151),"测试日GPS","缺失"),IF(ISNUMBER(G8151),"非测试日纯氢",IF(AND(H8151="是",J8151="未判定"),IF(ISNUMBER(F8151),"测试名单无纯氢GPS","缺失"),IF(ISNUMBER(E8151),"非测试日仪表","缺失"))))</x:f>
        <x:v>非测试日纯氢</x:v>
      </x:c>
      <x:c r="L8151" s="7" t="n">
        <x:f>IF(K8151="缺失","",IF(K8151="非测试日纯氢",G8151,IF(K8151="非测试日仪表",E8151,F8151)))</x:f>
        <x:v>0.8</x:v>
      </x:c>
      <x:c r="M8151" s="2" t="n">
        <x:f>IF(K8151="缺失",1,0)</x:f>
        <x:v>0</x:v>
      </x:c>
      <x:c r="N8151" s="2" t="str">
        <x:v>车辆里程查询_20260901-20260930_1024辆_仪表里程.xlsx / J355</x:v>
      </x:c>
      <x:c r="O8151" s="2" t="str">
        <x:v>车辆里程查询_20260901-20260930_1024辆_GPS里程.xlsx / J357</x:v>
      </x:c>
      <x:c r="P8151" s="2" t="str">
        <x:v>车辆纯氢气里程查询_20260901-20260930_1024辆.xlsx / J961</x:v>
      </x:c>
    </x:row>
    <x:row r="8152" ht="22" customHeight="1">
      <x:c r="A8152" s="2" t="n">
        <x:v>319</x:v>
      </x:c>
      <x:c r="B8152" s="2" t="str">
        <x:v>粤A05876F</x:v>
      </x:c>
      <x:c r="C8152" s="2" t="str">
        <x:v>秦挺</x:v>
      </x:c>
      <x:c r="D8152" s="8" t="d">
        <x:v>2026-09-07T00:00:00.000Z</x:v>
      </x:c>
      <x:c r="E8152" s="7" t="n">
        <x:v>61.9</x:v>
      </x:c>
      <x:c r="F8152" s="7" t="n">
        <x:v>59</x:v>
      </x:c>
      <x:c r="G8152" s="7" t="n">
        <x:v>2.5</x:v>
      </x:c>
      <x:c r="H8152" s="2" t="str">
        <x:v>否</x:v>
      </x:c>
      <x:c r="I8152" s="7" t="n">
        <x:f>IF(AND(ISNUMBER(E8152),ISNUMBER(F8152)),E8152-F8152,"")</x:f>
        <x:v>2.8999999999999986</x:v>
      </x:c>
      <x:c r="J8152" s="2" t="str">
        <x:f>IF(H8152="否","不适用",IF(AND(ISNUMBER(E8152),ISNUMBER(F8152)),IF(I8152&gt;'规则与名单'!$B$2,"是","否"),"未判定"))</x:f>
        <x:v>不适用</x:v>
      </x:c>
      <x:c r="K8152" s="2" t="str">
        <x:f>IF(J8152="是",IF(ISNUMBER(F8152),"测试日GPS","缺失"),IF(ISNUMBER(G8152),"非测试日纯氢",IF(AND(H8152="是",J8152="未判定"),IF(ISNUMBER(F8152),"测试名单无纯氢GPS","缺失"),IF(ISNUMBER(E8152),"非测试日仪表","缺失"))))</x:f>
        <x:v>非测试日纯氢</x:v>
      </x:c>
      <x:c r="L8152" s="7" t="n">
        <x:f>IF(K8152="缺失","",IF(K8152="非测试日纯氢",G8152,IF(K8152="非测试日仪表",E8152,F8152)))</x:f>
        <x:v>2.5</x:v>
      </x:c>
      <x:c r="M8152" s="2" t="n">
        <x:f>IF(K8152="缺失",1,0)</x:f>
        <x:v>0</x:v>
      </x:c>
      <x:c r="N8152" s="2" t="str">
        <x:v>车辆里程查询_20260901-20260930_1024辆_仪表里程.xlsx / K355</x:v>
      </x:c>
      <x:c r="O8152" s="2" t="str">
        <x:v>车辆里程查询_20260901-20260930_1024辆_GPS里程.xlsx / K357</x:v>
      </x:c>
      <x:c r="P8152" s="2" t="str">
        <x:v>车辆纯氢气里程查询_20260901-20260930_1024辆.xlsx / K961</x:v>
      </x:c>
    </x:row>
    <x:row r="8153" ht="22" customHeight="1">
      <x:c r="A8153" s="2" t="n">
        <x:v>319</x:v>
      </x:c>
      <x:c r="B8153" s="2" t="str">
        <x:v>粤A05876F</x:v>
      </x:c>
      <x:c r="C8153" s="2" t="str">
        <x:v>秦挺</x:v>
      </x:c>
      <x:c r="D8153" s="8" t="d">
        <x:v>2026-09-08T00:00:00.000Z</x:v>
      </x:c>
      <x:c r="E8153" s="7" t="n">
        <x:v>80.7</x:v>
      </x:c>
      <x:c r="F8153" s="7" t="n">
        <x:v>76.6</x:v>
      </x:c>
      <x:c r="G8153" s="7" t="n">
        <x:v>1.1</x:v>
      </x:c>
      <x:c r="H8153" s="2" t="str">
        <x:v>否</x:v>
      </x:c>
      <x:c r="I8153" s="7" t="n">
        <x:f>IF(AND(ISNUMBER(E8153),ISNUMBER(F8153)),E8153-F8153,"")</x:f>
        <x:v>4.1000000000000085</x:v>
      </x:c>
      <x:c r="J8153" s="2" t="str">
        <x:f>IF(H8153="否","不适用",IF(AND(ISNUMBER(E8153),ISNUMBER(F8153)),IF(I8153&gt;'规则与名单'!$B$2,"是","否"),"未判定"))</x:f>
        <x:v>不适用</x:v>
      </x:c>
      <x:c r="K8153" s="2" t="str">
        <x:f>IF(J8153="是",IF(ISNUMBER(F8153),"测试日GPS","缺失"),IF(ISNUMBER(G8153),"非测试日纯氢",IF(AND(H8153="是",J8153="未判定"),IF(ISNUMBER(F8153),"测试名单无纯氢GPS","缺失"),IF(ISNUMBER(E8153),"非测试日仪表","缺失"))))</x:f>
        <x:v>非测试日纯氢</x:v>
      </x:c>
      <x:c r="L8153" s="7" t="n">
        <x:f>IF(K8153="缺失","",IF(K8153="非测试日纯氢",G8153,IF(K8153="非测试日仪表",E8153,F8153)))</x:f>
        <x:v>1.1</x:v>
      </x:c>
      <x:c r="M8153" s="2" t="n">
        <x:f>IF(K8153="缺失",1,0)</x:f>
        <x:v>0</x:v>
      </x:c>
      <x:c r="N8153" s="2" t="str">
        <x:v>车辆里程查询_20260901-20260930_1024辆_仪表里程.xlsx / L355</x:v>
      </x:c>
      <x:c r="O8153" s="2" t="str">
        <x:v>车辆里程查询_20260901-20260930_1024辆_GPS里程.xlsx / L357</x:v>
      </x:c>
      <x:c r="P8153" s="2" t="str">
        <x:v>车辆纯氢气里程查询_20260901-20260930_1024辆.xlsx / L961</x:v>
      </x:c>
    </x:row>
    <x:row r="8154" ht="22" customHeight="1">
      <x:c r="A8154" s="2" t="n">
        <x:v>319</x:v>
      </x:c>
      <x:c r="B8154" s="2" t="str">
        <x:v>粤A05876F</x:v>
      </x:c>
      <x:c r="C8154" s="2" t="str">
        <x:v>秦挺</x:v>
      </x:c>
      <x:c r="D8154" s="8" t="d">
        <x:v>2026-09-09T00:00:00.000Z</x:v>
      </x:c>
      <x:c r="E8154" s="7" t="n">
        <x:v>110.3</x:v>
      </x:c>
      <x:c r="F8154" s="7" t="n">
        <x:v>104.4</x:v>
      </x:c>
      <x:c r="G8154" s="7" t="n">
        <x:v>6.3</x:v>
      </x:c>
      <x:c r="H8154" s="2" t="str">
        <x:v>否</x:v>
      </x:c>
      <x:c r="I8154" s="7" t="n">
        <x:f>IF(AND(ISNUMBER(E8154),ISNUMBER(F8154)),E8154-F8154,"")</x:f>
        <x:v>5.8999999999999915</x:v>
      </x:c>
      <x:c r="J8154" s="2" t="str">
        <x:f>IF(H8154="否","不适用",IF(AND(ISNUMBER(E8154),ISNUMBER(F8154)),IF(I8154&gt;'规则与名单'!$B$2,"是","否"),"未判定"))</x:f>
        <x:v>不适用</x:v>
      </x:c>
      <x:c r="K8154" s="2" t="str">
        <x:f>IF(J8154="是",IF(ISNUMBER(F8154),"测试日GPS","缺失"),IF(ISNUMBER(G8154),"非测试日纯氢",IF(AND(H8154="是",J8154="未判定"),IF(ISNUMBER(F8154),"测试名单无纯氢GPS","缺失"),IF(ISNUMBER(E8154),"非测试日仪表","缺失"))))</x:f>
        <x:v>非测试日纯氢</x:v>
      </x:c>
      <x:c r="L8154" s="7" t="n">
        <x:f>IF(K8154="缺失","",IF(K8154="非测试日纯氢",G8154,IF(K8154="非测试日仪表",E8154,F8154)))</x:f>
        <x:v>6.3</x:v>
      </x:c>
      <x:c r="M8154" s="2" t="n">
        <x:f>IF(K8154="缺失",1,0)</x:f>
        <x:v>0</x:v>
      </x:c>
      <x:c r="N8154" s="2" t="str">
        <x:v>车辆里程查询_20260901-20260930_1024辆_仪表里程.xlsx / M355</x:v>
      </x:c>
      <x:c r="O8154" s="2" t="str">
        <x:v>车辆里程查询_20260901-20260930_1024辆_GPS里程.xlsx / M357</x:v>
      </x:c>
      <x:c r="P8154" s="2" t="str">
        <x:v>车辆纯氢气里程查询_20260901-20260930_1024辆.xlsx / M961</x:v>
      </x:c>
    </x:row>
    <x:row r="8155" ht="22" customHeight="1">
      <x:c r="A8155" s="2" t="n">
        <x:v>319</x:v>
      </x:c>
      <x:c r="B8155" s="2" t="str">
        <x:v>粤A05876F</x:v>
      </x:c>
      <x:c r="C8155" s="2" t="str">
        <x:v>秦挺</x:v>
      </x:c>
      <x:c r="D8155" s="8" t="d">
        <x:v>2026-09-10T00:00:00.000Z</x:v>
      </x:c>
      <x:c r="E8155" s="7" t="n">
        <x:v>105</x:v>
      </x:c>
      <x:c r="F8155" s="7" t="n">
        <x:v>99.3</x:v>
      </x:c>
      <x:c r="G8155" s="7" t="n">
        <x:v>4.6</x:v>
      </x:c>
      <x:c r="H8155" s="2" t="str">
        <x:v>否</x:v>
      </x:c>
      <x:c r="I8155" s="7" t="n">
        <x:f>IF(AND(ISNUMBER(E8155),ISNUMBER(F8155)),E8155-F8155,"")</x:f>
        <x:v>5.700000000000003</x:v>
      </x:c>
      <x:c r="J8155" s="2" t="str">
        <x:f>IF(H8155="否","不适用",IF(AND(ISNUMBER(E8155),ISNUMBER(F8155)),IF(I8155&gt;'规则与名单'!$B$2,"是","否"),"未判定"))</x:f>
        <x:v>不适用</x:v>
      </x:c>
      <x:c r="K8155" s="2" t="str">
        <x:f>IF(J8155="是",IF(ISNUMBER(F8155),"测试日GPS","缺失"),IF(ISNUMBER(G8155),"非测试日纯氢",IF(AND(H8155="是",J8155="未判定"),IF(ISNUMBER(F8155),"测试名单无纯氢GPS","缺失"),IF(ISNUMBER(E8155),"非测试日仪表","缺失"))))</x:f>
        <x:v>非测试日纯氢</x:v>
      </x:c>
      <x:c r="L8155" s="7" t="n">
        <x:f>IF(K8155="缺失","",IF(K8155="非测试日纯氢",G8155,IF(K8155="非测试日仪表",E8155,F8155)))</x:f>
        <x:v>4.6</x:v>
      </x:c>
      <x:c r="M8155" s="2" t="n">
        <x:f>IF(K8155="缺失",1,0)</x:f>
        <x:v>0</x:v>
      </x:c>
      <x:c r="N8155" s="2" t="str">
        <x:v>车辆里程查询_20260901-20260930_1024辆_仪表里程.xlsx / N355</x:v>
      </x:c>
      <x:c r="O8155" s="2" t="str">
        <x:v>车辆里程查询_20260901-20260930_1024辆_GPS里程.xlsx / N357</x:v>
      </x:c>
      <x:c r="P8155" s="2" t="str">
        <x:v>车辆纯氢气里程查询_20260901-20260930_1024辆.xlsx / N961</x:v>
      </x:c>
    </x:row>
    <x:row r="8156" ht="22" customHeight="1">
      <x:c r="A8156" s="2" t="n">
        <x:v>319</x:v>
      </x:c>
      <x:c r="B8156" s="2" t="str">
        <x:v>粤A05876F</x:v>
      </x:c>
      <x:c r="C8156" s="2" t="str">
        <x:v>秦挺</x:v>
      </x:c>
      <x:c r="D8156" s="8" t="d">
        <x:v>2026-09-11T00:00:00.000Z</x:v>
      </x:c>
      <x:c r="E8156" s="7" t="n">
        <x:v>104.5</x:v>
      </x:c>
      <x:c r="F8156" s="7" t="n">
        <x:v>98.9</x:v>
      </x:c>
      <x:c r="G8156" s="7" t="n">
        <x:v>16.4</x:v>
      </x:c>
      <x:c r="H8156" s="2" t="str">
        <x:v>否</x:v>
      </x:c>
      <x:c r="I8156" s="7" t="n">
        <x:f>IF(AND(ISNUMBER(E8156),ISNUMBER(F8156)),E8156-F8156,"")</x:f>
        <x:v>5.599999999999994</x:v>
      </x:c>
      <x:c r="J8156" s="2" t="str">
        <x:f>IF(H8156="否","不适用",IF(AND(ISNUMBER(E8156),ISNUMBER(F8156)),IF(I8156&gt;'规则与名单'!$B$2,"是","否"),"未判定"))</x:f>
        <x:v>不适用</x:v>
      </x:c>
      <x:c r="K8156" s="2" t="str">
        <x:f>IF(J8156="是",IF(ISNUMBER(F8156),"测试日GPS","缺失"),IF(ISNUMBER(G8156),"非测试日纯氢",IF(AND(H8156="是",J8156="未判定"),IF(ISNUMBER(F8156),"测试名单无纯氢GPS","缺失"),IF(ISNUMBER(E8156),"非测试日仪表","缺失"))))</x:f>
        <x:v>非测试日纯氢</x:v>
      </x:c>
      <x:c r="L8156" s="7" t="n">
        <x:f>IF(K8156="缺失","",IF(K8156="非测试日纯氢",G8156,IF(K8156="非测试日仪表",E8156,F8156)))</x:f>
        <x:v>16.4</x:v>
      </x:c>
      <x:c r="M8156" s="2" t="n">
        <x:f>IF(K8156="缺失",1,0)</x:f>
        <x:v>0</x:v>
      </x:c>
      <x:c r="N8156" s="2" t="str">
        <x:v>车辆里程查询_20260901-20260930_1024辆_仪表里程.xlsx / O355</x:v>
      </x:c>
      <x:c r="O8156" s="2" t="str">
        <x:v>车辆里程查询_20260901-20260930_1024辆_GPS里程.xlsx / O357</x:v>
      </x:c>
      <x:c r="P8156" s="2" t="str">
        <x:v>车辆纯氢气里程查询_20260901-20260930_1024辆.xlsx / O961</x:v>
      </x:c>
    </x:row>
    <x:row r="8157" ht="22" customHeight="1">
      <x:c r="A8157" s="2" t="n">
        <x:v>319</x:v>
      </x:c>
      <x:c r="B8157" s="2" t="str">
        <x:v>粤A05876F</x:v>
      </x:c>
      <x:c r="C8157" s="2" t="str">
        <x:v>秦挺</x:v>
      </x:c>
      <x:c r="D8157" s="8" t="d">
        <x:v>2026-09-12T00:00:00.000Z</x:v>
      </x:c>
      <x:c r="E8157" s="7" t="n">
        <x:v>81</x:v>
      </x:c>
      <x:c r="F8157" s="7" t="n">
        <x:v>96.1</x:v>
      </x:c>
      <x:c r="G8157" s="7" t="n">
        <x:v>6.2</x:v>
      </x:c>
      <x:c r="H8157" s="2" t="str">
        <x:v>否</x:v>
      </x:c>
      <x:c r="I8157" s="7" t="n">
        <x:f>IF(AND(ISNUMBER(E8157),ISNUMBER(F8157)),E8157-F8157,"")</x:f>
        <x:v>-15.099999999999994</x:v>
      </x:c>
      <x:c r="J8157" s="2" t="str">
        <x:f>IF(H8157="否","不适用",IF(AND(ISNUMBER(E8157),ISNUMBER(F8157)),IF(I8157&gt;'规则与名单'!$B$2,"是","否"),"未判定"))</x:f>
        <x:v>不适用</x:v>
      </x:c>
      <x:c r="K8157" s="2" t="str">
        <x:f>IF(J8157="是",IF(ISNUMBER(F8157),"测试日GPS","缺失"),IF(ISNUMBER(G8157),"非测试日纯氢",IF(AND(H8157="是",J8157="未判定"),IF(ISNUMBER(F8157),"测试名单无纯氢GPS","缺失"),IF(ISNUMBER(E8157),"非测试日仪表","缺失"))))</x:f>
        <x:v>非测试日纯氢</x:v>
      </x:c>
      <x:c r="L8157" s="7" t="n">
        <x:f>IF(K8157="缺失","",IF(K8157="非测试日纯氢",G8157,IF(K8157="非测试日仪表",E8157,F8157)))</x:f>
        <x:v>6.2</x:v>
      </x:c>
      <x:c r="M8157" s="2" t="n">
        <x:f>IF(K8157="缺失",1,0)</x:f>
        <x:v>0</x:v>
      </x:c>
      <x:c r="N8157" s="2" t="str">
        <x:v>车辆里程查询_20260901-20260930_1024辆_仪表里程.xlsx / P355</x:v>
      </x:c>
      <x:c r="O8157" s="2" t="str">
        <x:v>车辆里程查询_20260901-20260930_1024辆_GPS里程.xlsx / P357</x:v>
      </x:c>
      <x:c r="P8157" s="2" t="str">
        <x:v>车辆纯氢气里程查询_20260901-20260930_1024辆.xlsx / P961</x:v>
      </x:c>
    </x:row>
    <x:row r="8158" ht="22" customHeight="1">
      <x:c r="A8158" s="2" t="n">
        <x:v>319</x:v>
      </x:c>
      <x:c r="B8158" s="2" t="str">
        <x:v>粤A05876F</x:v>
      </x:c>
      <x:c r="C8158" s="2" t="str">
        <x:v>秦挺</x:v>
      </x:c>
      <x:c r="D8158" s="8" t="d">
        <x:v>2026-09-13T00:00:00.000Z</x:v>
      </x:c>
      <x:c r="E8158" s="7" t="n">
        <x:v>115.5</x:v>
      </x:c>
      <x:c r="F8158" s="7" t="n">
        <x:v>90.7</x:v>
      </x:c>
      <x:c r="G8158" s="7" t="n">
        <x:v>4.9</x:v>
      </x:c>
      <x:c r="H8158" s="2" t="str">
        <x:v>否</x:v>
      </x:c>
      <x:c r="I8158" s="7" t="n">
        <x:f>IF(AND(ISNUMBER(E8158),ISNUMBER(F8158)),E8158-F8158,"")</x:f>
        <x:v>24.799999999999997</x:v>
      </x:c>
      <x:c r="J8158" s="2" t="str">
        <x:f>IF(H8158="否","不适用",IF(AND(ISNUMBER(E8158),ISNUMBER(F8158)),IF(I8158&gt;'规则与名单'!$B$2,"是","否"),"未判定"))</x:f>
        <x:v>不适用</x:v>
      </x:c>
      <x:c r="K8158" s="2" t="str">
        <x:f>IF(J8158="是",IF(ISNUMBER(F8158),"测试日GPS","缺失"),IF(ISNUMBER(G8158),"非测试日纯氢",IF(AND(H8158="是",J8158="未判定"),IF(ISNUMBER(F8158),"测试名单无纯氢GPS","缺失"),IF(ISNUMBER(E8158),"非测试日仪表","缺失"))))</x:f>
        <x:v>非测试日纯氢</x:v>
      </x:c>
      <x:c r="L8158" s="7" t="n">
        <x:f>IF(K8158="缺失","",IF(K8158="非测试日纯氢",G8158,IF(K8158="非测试日仪表",E8158,F8158)))</x:f>
        <x:v>4.9</x:v>
      </x:c>
      <x:c r="M8158" s="2" t="n">
        <x:f>IF(K8158="缺失",1,0)</x:f>
        <x:v>0</x:v>
      </x:c>
      <x:c r="N8158" s="2" t="str">
        <x:v>车辆里程查询_20260901-20260930_1024辆_仪表里程.xlsx / Q355</x:v>
      </x:c>
      <x:c r="O8158" s="2" t="str">
        <x:v>车辆里程查询_20260901-20260930_1024辆_GPS里程.xlsx / Q357</x:v>
      </x:c>
      <x:c r="P8158" s="2" t="str">
        <x:v>车辆纯氢气里程查询_20260901-20260930_1024辆.xlsx / Q961</x:v>
      </x:c>
    </x:row>
    <x:row r="8159" ht="22" customHeight="1">
      <x:c r="A8159" s="2" t="n">
        <x:v>319</x:v>
      </x:c>
      <x:c r="B8159" s="2" t="str">
        <x:v>粤A05876F</x:v>
      </x:c>
      <x:c r="C8159" s="2" t="str">
        <x:v>秦挺</x:v>
      </x:c>
      <x:c r="D8159" s="8" t="d">
        <x:v>2026-09-14T00:00:00.000Z</x:v>
      </x:c>
      <x:c r="E8159" s="7" t="n">
        <x:v>94.9</x:v>
      </x:c>
      <x:c r="F8159" s="7" t="n">
        <x:v>90.1</x:v>
      </x:c>
      <x:c r="G8159" s="7" t="n">
        <x:v>5.2</x:v>
      </x:c>
      <x:c r="H8159" s="2" t="str">
        <x:v>否</x:v>
      </x:c>
      <x:c r="I8159" s="7" t="n">
        <x:f>IF(AND(ISNUMBER(E8159),ISNUMBER(F8159)),E8159-F8159,"")</x:f>
        <x:v>4.800000000000011</x:v>
      </x:c>
      <x:c r="J8159" s="2" t="str">
        <x:f>IF(H8159="否","不适用",IF(AND(ISNUMBER(E8159),ISNUMBER(F8159)),IF(I8159&gt;'规则与名单'!$B$2,"是","否"),"未判定"))</x:f>
        <x:v>不适用</x:v>
      </x:c>
      <x:c r="K8159" s="2" t="str">
        <x:f>IF(J8159="是",IF(ISNUMBER(F8159),"测试日GPS","缺失"),IF(ISNUMBER(G8159),"非测试日纯氢",IF(AND(H8159="是",J8159="未判定"),IF(ISNUMBER(F8159),"测试名单无纯氢GPS","缺失"),IF(ISNUMBER(E8159),"非测试日仪表","缺失"))))</x:f>
        <x:v>非测试日纯氢</x:v>
      </x:c>
      <x:c r="L8159" s="7" t="n">
        <x:f>IF(K8159="缺失","",IF(K8159="非测试日纯氢",G8159,IF(K8159="非测试日仪表",E8159,F8159)))</x:f>
        <x:v>5.2</x:v>
      </x:c>
      <x:c r="M8159" s="2" t="n">
        <x:f>IF(K8159="缺失",1,0)</x:f>
        <x:v>0</x:v>
      </x:c>
      <x:c r="N8159" s="2" t="str">
        <x:v>车辆里程查询_20260901-20260930_1024辆_仪表里程.xlsx / R355</x:v>
      </x:c>
      <x:c r="O8159" s="2" t="str">
        <x:v>车辆里程查询_20260901-20260930_1024辆_GPS里程.xlsx / R357</x:v>
      </x:c>
      <x:c r="P8159" s="2" t="str">
        <x:v>车辆纯氢气里程查询_20260901-20260930_1024辆.xlsx / R961</x:v>
      </x:c>
    </x:row>
    <x:row r="8160" ht="22" customHeight="1">
      <x:c r="A8160" s="2" t="n">
        <x:v>319</x:v>
      </x:c>
      <x:c r="B8160" s="2" t="str">
        <x:v>粤A05876F</x:v>
      </x:c>
      <x:c r="C8160" s="2" t="str">
        <x:v>秦挺</x:v>
      </x:c>
      <x:c r="D8160" s="8" t="d">
        <x:v>2026-09-15T00:00:00.000Z</x:v>
      </x:c>
      <x:c r="E8160" s="7" t="n">
        <x:v>115.1</x:v>
      </x:c>
      <x:c r="F8160" s="7" t="n">
        <x:v>109.2</x:v>
      </x:c>
      <x:c r="G8160" s="7" t="n">
        <x:v>7</x:v>
      </x:c>
      <x:c r="H8160" s="2" t="str">
        <x:v>否</x:v>
      </x:c>
      <x:c r="I8160" s="7" t="n">
        <x:f>IF(AND(ISNUMBER(E8160),ISNUMBER(F8160)),E8160-F8160,"")</x:f>
        <x:v>5.8999999999999915</x:v>
      </x:c>
      <x:c r="J8160" s="2" t="str">
        <x:f>IF(H8160="否","不适用",IF(AND(ISNUMBER(E8160),ISNUMBER(F8160)),IF(I8160&gt;'规则与名单'!$B$2,"是","否"),"未判定"))</x:f>
        <x:v>不适用</x:v>
      </x:c>
      <x:c r="K8160" s="2" t="str">
        <x:f>IF(J8160="是",IF(ISNUMBER(F8160),"测试日GPS","缺失"),IF(ISNUMBER(G8160),"非测试日纯氢",IF(AND(H8160="是",J8160="未判定"),IF(ISNUMBER(F8160),"测试名单无纯氢GPS","缺失"),IF(ISNUMBER(E8160),"非测试日仪表","缺失"))))</x:f>
        <x:v>非测试日纯氢</x:v>
      </x:c>
      <x:c r="L8160" s="7" t="n">
        <x:f>IF(K8160="缺失","",IF(K8160="非测试日纯氢",G8160,IF(K8160="非测试日仪表",E8160,F8160)))</x:f>
        <x:v>7</x:v>
      </x:c>
      <x:c r="M8160" s="2" t="n">
        <x:f>IF(K8160="缺失",1,0)</x:f>
        <x:v>0</x:v>
      </x:c>
      <x:c r="N8160" s="2" t="str">
        <x:v>车辆里程查询_20260901-20260930_1024辆_仪表里程.xlsx / S355</x:v>
      </x:c>
      <x:c r="O8160" s="2" t="str">
        <x:v>车辆里程查询_20260901-20260930_1024辆_GPS里程.xlsx / S357</x:v>
      </x:c>
      <x:c r="P8160" s="2" t="str">
        <x:v>车辆纯氢气里程查询_20260901-20260930_1024辆.xlsx / S961</x:v>
      </x:c>
    </x:row>
    <x:row r="8161" ht="22" customHeight="1">
      <x:c r="A8161" s="2" t="n">
        <x:v>319</x:v>
      </x:c>
      <x:c r="B8161" s="2" t="str">
        <x:v>粤A05876F</x:v>
      </x:c>
      <x:c r="C8161" s="2" t="str">
        <x:v>秦挺</x:v>
      </x:c>
      <x:c r="D8161" s="8" t="d">
        <x:v>2026-09-16T00:00:00.000Z</x:v>
      </x:c>
      <x:c r="E8161" s="7" t="n">
        <x:v>85.7</x:v>
      </x:c>
      <x:c r="F8161" s="7" t="n">
        <x:v>82.8</x:v>
      </x:c>
      <x:c r="G8161" s="7" t="n">
        <x:v>9.3</x:v>
      </x:c>
      <x:c r="H8161" s="2" t="str">
        <x:v>否</x:v>
      </x:c>
      <x:c r="I8161" s="7" t="n">
        <x:f>IF(AND(ISNUMBER(E8161),ISNUMBER(F8161)),E8161-F8161,"")</x:f>
        <x:v>2.9000000000000057</x:v>
      </x:c>
      <x:c r="J8161" s="2" t="str">
        <x:f>IF(H8161="否","不适用",IF(AND(ISNUMBER(E8161),ISNUMBER(F8161)),IF(I8161&gt;'规则与名单'!$B$2,"是","否"),"未判定"))</x:f>
        <x:v>不适用</x:v>
      </x:c>
      <x:c r="K8161" s="2" t="str">
        <x:f>IF(J8161="是",IF(ISNUMBER(F8161),"测试日GPS","缺失"),IF(ISNUMBER(G8161),"非测试日纯氢",IF(AND(H8161="是",J8161="未判定"),IF(ISNUMBER(F8161),"测试名单无纯氢GPS","缺失"),IF(ISNUMBER(E8161),"非测试日仪表","缺失"))))</x:f>
        <x:v>非测试日纯氢</x:v>
      </x:c>
      <x:c r="L8161" s="7" t="n">
        <x:f>IF(K8161="缺失","",IF(K8161="非测试日纯氢",G8161,IF(K8161="非测试日仪表",E8161,F8161)))</x:f>
        <x:v>9.3</x:v>
      </x:c>
      <x:c r="M8161" s="2" t="n">
        <x:f>IF(K8161="缺失",1,0)</x:f>
        <x:v>0</x:v>
      </x:c>
      <x:c r="N8161" s="2" t="str">
        <x:v>车辆里程查询_20260901-20260930_1024辆_仪表里程.xlsx / T355</x:v>
      </x:c>
      <x:c r="O8161" s="2" t="str">
        <x:v>车辆里程查询_20260901-20260930_1024辆_GPS里程.xlsx / T357</x:v>
      </x:c>
      <x:c r="P8161" s="2" t="str">
        <x:v>车辆纯氢气里程查询_20260901-20260930_1024辆.xlsx / T961</x:v>
      </x:c>
    </x:row>
    <x:row r="8162" ht="22" customHeight="1">
      <x:c r="A8162" s="2" t="n">
        <x:v>319</x:v>
      </x:c>
      <x:c r="B8162" s="2" t="str">
        <x:v>粤A05876F</x:v>
      </x:c>
      <x:c r="C8162" s="2" t="str">
        <x:v>秦挺</x:v>
      </x:c>
      <x:c r="D8162" s="8" t="d">
        <x:v>2026-09-17T00:00:00.000Z</x:v>
      </x:c>
      <x:c r="E8162" s="7" t="n">
        <x:v>109.8</x:v>
      </x:c>
      <x:c r="F8162" s="7" t="n">
        <x:v>104.1</x:v>
      </x:c>
      <x:c r="G8162" s="7" t="n">
        <x:v>5.4</x:v>
      </x:c>
      <x:c r="H8162" s="2" t="str">
        <x:v>否</x:v>
      </x:c>
      <x:c r="I8162" s="7" t="n">
        <x:f>IF(AND(ISNUMBER(E8162),ISNUMBER(F8162)),E8162-F8162,"")</x:f>
        <x:v>5.700000000000003</x:v>
      </x:c>
      <x:c r="J8162" s="2" t="str">
        <x:f>IF(H8162="否","不适用",IF(AND(ISNUMBER(E8162),ISNUMBER(F8162)),IF(I8162&gt;'规则与名单'!$B$2,"是","否"),"未判定"))</x:f>
        <x:v>不适用</x:v>
      </x:c>
      <x:c r="K8162" s="2" t="str">
        <x:f>IF(J8162="是",IF(ISNUMBER(F8162),"测试日GPS","缺失"),IF(ISNUMBER(G8162),"非测试日纯氢",IF(AND(H8162="是",J8162="未判定"),IF(ISNUMBER(F8162),"测试名单无纯氢GPS","缺失"),IF(ISNUMBER(E8162),"非测试日仪表","缺失"))))</x:f>
        <x:v>非测试日纯氢</x:v>
      </x:c>
      <x:c r="L8162" s="7" t="n">
        <x:f>IF(K8162="缺失","",IF(K8162="非测试日纯氢",G8162,IF(K8162="非测试日仪表",E8162,F8162)))</x:f>
        <x:v>5.4</x:v>
      </x:c>
      <x:c r="M8162" s="2" t="n">
        <x:f>IF(K8162="缺失",1,0)</x:f>
        <x:v>0</x:v>
      </x:c>
      <x:c r="N8162" s="2" t="str">
        <x:v>车辆里程查询_20260901-20260930_1024辆_仪表里程.xlsx / U355</x:v>
      </x:c>
      <x:c r="O8162" s="2" t="str">
        <x:v>车辆里程查询_20260901-20260930_1024辆_GPS里程.xlsx / U357</x:v>
      </x:c>
      <x:c r="P8162" s="2" t="str">
        <x:v>车辆纯氢气里程查询_20260901-20260930_1024辆.xlsx / U961</x:v>
      </x:c>
    </x:row>
    <x:row r="8163" ht="22" customHeight="1">
      <x:c r="A8163" s="2" t="n">
        <x:v>319</x:v>
      </x:c>
      <x:c r="B8163" s="2" t="str">
        <x:v>粤A05876F</x:v>
      </x:c>
      <x:c r="C8163" s="2" t="str">
        <x:v>秦挺</x:v>
      </x:c>
      <x:c r="D8163" s="8" t="d">
        <x:v>2026-09-18T00:00:00.000Z</x:v>
      </x:c>
      <x:c r="E8163" s="7" t="n">
        <x:v>92.7</x:v>
      </x:c>
      <x:c r="F8163" s="7" t="n">
        <x:v>88</x:v>
      </x:c>
      <x:c r="G8163" s="7" t="n">
        <x:v>4.1</x:v>
      </x:c>
      <x:c r="H8163" s="2" t="str">
        <x:v>否</x:v>
      </x:c>
      <x:c r="I8163" s="7" t="n">
        <x:f>IF(AND(ISNUMBER(E8163),ISNUMBER(F8163)),E8163-F8163,"")</x:f>
        <x:v>4.700000000000003</x:v>
      </x:c>
      <x:c r="J8163" s="2" t="str">
        <x:f>IF(H8163="否","不适用",IF(AND(ISNUMBER(E8163),ISNUMBER(F8163)),IF(I8163&gt;'规则与名单'!$B$2,"是","否"),"未判定"))</x:f>
        <x:v>不适用</x:v>
      </x:c>
      <x:c r="K8163" s="2" t="str">
        <x:f>IF(J8163="是",IF(ISNUMBER(F8163),"测试日GPS","缺失"),IF(ISNUMBER(G8163),"非测试日纯氢",IF(AND(H8163="是",J8163="未判定"),IF(ISNUMBER(F8163),"测试名单无纯氢GPS","缺失"),IF(ISNUMBER(E8163),"非测试日仪表","缺失"))))</x:f>
        <x:v>非测试日纯氢</x:v>
      </x:c>
      <x:c r="L8163" s="7" t="n">
        <x:f>IF(K8163="缺失","",IF(K8163="非测试日纯氢",G8163,IF(K8163="非测试日仪表",E8163,F8163)))</x:f>
        <x:v>4.1</x:v>
      </x:c>
      <x:c r="M8163" s="2" t="n">
        <x:f>IF(K8163="缺失",1,0)</x:f>
        <x:v>0</x:v>
      </x:c>
      <x:c r="N8163" s="2" t="str">
        <x:v>车辆里程查询_20260901-20260930_1024辆_仪表里程.xlsx / V355</x:v>
      </x:c>
      <x:c r="O8163" s="2" t="str">
        <x:v>车辆里程查询_20260901-20260930_1024辆_GPS里程.xlsx / V357</x:v>
      </x:c>
      <x:c r="P8163" s="2" t="str">
        <x:v>车辆纯氢气里程查询_20260901-20260930_1024辆.xlsx / V961</x:v>
      </x:c>
    </x:row>
    <x:row r="8164" ht="22" customHeight="1">
      <x:c r="A8164" s="2" t="n">
        <x:v>319</x:v>
      </x:c>
      <x:c r="B8164" s="2" t="str">
        <x:v>粤A05876F</x:v>
      </x:c>
      <x:c r="C8164" s="2" t="str">
        <x:v>秦挺</x:v>
      </x:c>
      <x:c r="D8164" s="8" t="d">
        <x:v>2026-09-19T00:00:00.000Z</x:v>
      </x:c>
      <x:c r="E8164" s="7" t="n">
        <x:v>102.2</x:v>
      </x:c>
      <x:c r="F8164" s="7" t="n">
        <x:v>97</x:v>
      </x:c>
      <x:c r="G8164" s="7" t="n">
        <x:v>11</x:v>
      </x:c>
      <x:c r="H8164" s="2" t="str">
        <x:v>否</x:v>
      </x:c>
      <x:c r="I8164" s="7" t="n">
        <x:f>IF(AND(ISNUMBER(E8164),ISNUMBER(F8164)),E8164-F8164,"")</x:f>
        <x:v>5.200000000000003</x:v>
      </x:c>
      <x:c r="J8164" s="2" t="str">
        <x:f>IF(H8164="否","不适用",IF(AND(ISNUMBER(E8164),ISNUMBER(F8164)),IF(I8164&gt;'规则与名单'!$B$2,"是","否"),"未判定"))</x:f>
        <x:v>不适用</x:v>
      </x:c>
      <x:c r="K8164" s="2" t="str">
        <x:f>IF(J8164="是",IF(ISNUMBER(F8164),"测试日GPS","缺失"),IF(ISNUMBER(G8164),"非测试日纯氢",IF(AND(H8164="是",J8164="未判定"),IF(ISNUMBER(F8164),"测试名单无纯氢GPS","缺失"),IF(ISNUMBER(E8164),"非测试日仪表","缺失"))))</x:f>
        <x:v>非测试日纯氢</x:v>
      </x:c>
      <x:c r="L8164" s="7" t="n">
        <x:f>IF(K8164="缺失","",IF(K8164="非测试日纯氢",G8164,IF(K8164="非测试日仪表",E8164,F8164)))</x:f>
        <x:v>11</x:v>
      </x:c>
      <x:c r="M8164" s="2" t="n">
        <x:f>IF(K8164="缺失",1,0)</x:f>
        <x:v>0</x:v>
      </x:c>
      <x:c r="N8164" s="2" t="str">
        <x:v>车辆里程查询_20260901-20260930_1024辆_仪表里程.xlsx / W355</x:v>
      </x:c>
      <x:c r="O8164" s="2" t="str">
        <x:v>车辆里程查询_20260901-20260930_1024辆_GPS里程.xlsx / W357</x:v>
      </x:c>
      <x:c r="P8164" s="2" t="str">
        <x:v>车辆纯氢气里程查询_20260901-20260930_1024辆.xlsx / W961</x:v>
      </x:c>
    </x:row>
    <x:row r="8165" ht="22" customHeight="1">
      <x:c r="A8165" s="2" t="n">
        <x:v>319</x:v>
      </x:c>
      <x:c r="B8165" s="2" t="str">
        <x:v>粤A05876F</x:v>
      </x:c>
      <x:c r="C8165" s="2" t="str">
        <x:v>秦挺</x:v>
      </x:c>
      <x:c r="D8165" s="8" t="d">
        <x:v>2026-09-20T00:00:00.000Z</x:v>
      </x:c>
      <x:c r="E8165" s="7" t="n">
        <x:v>80</x:v>
      </x:c>
      <x:c r="F8165" s="7" t="n">
        <x:v>76</x:v>
      </x:c>
      <x:c r="G8165" s="7" t="n">
        <x:v>47.6</x:v>
      </x:c>
      <x:c r="H8165" s="2" t="str">
        <x:v>否</x:v>
      </x:c>
      <x:c r="I8165" s="7" t="n">
        <x:f>IF(AND(ISNUMBER(E8165),ISNUMBER(F8165)),E8165-F8165,"")</x:f>
        <x:v>4</x:v>
      </x:c>
      <x:c r="J8165" s="2" t="str">
        <x:f>IF(H8165="否","不适用",IF(AND(ISNUMBER(E8165),ISNUMBER(F8165)),IF(I8165&gt;'规则与名单'!$B$2,"是","否"),"未判定"))</x:f>
        <x:v>不适用</x:v>
      </x:c>
      <x:c r="K8165" s="2" t="str">
        <x:f>IF(J8165="是",IF(ISNUMBER(F8165),"测试日GPS","缺失"),IF(ISNUMBER(G8165),"非测试日纯氢",IF(AND(H8165="是",J8165="未判定"),IF(ISNUMBER(F8165),"测试名单无纯氢GPS","缺失"),IF(ISNUMBER(E8165),"非测试日仪表","缺失"))))</x:f>
        <x:v>非测试日纯氢</x:v>
      </x:c>
      <x:c r="L8165" s="7" t="n">
        <x:f>IF(K8165="缺失","",IF(K8165="非测试日纯氢",G8165,IF(K8165="非测试日仪表",E8165,F8165)))</x:f>
        <x:v>47.6</x:v>
      </x:c>
      <x:c r="M8165" s="2" t="n">
        <x:f>IF(K8165="缺失",1,0)</x:f>
        <x:v>0</x:v>
      </x:c>
      <x:c r="N8165" s="2" t="str">
        <x:v>车辆里程查询_20260901-20260930_1024辆_仪表里程.xlsx / X355</x:v>
      </x:c>
      <x:c r="O8165" s="2" t="str">
        <x:v>车辆里程查询_20260901-20260930_1024辆_GPS里程.xlsx / X357</x:v>
      </x:c>
      <x:c r="P8165" s="2" t="str">
        <x:v>车辆纯氢气里程查询_20260901-20260930_1024辆.xlsx / X961</x:v>
      </x:c>
    </x:row>
    <x:row r="8166" ht="22" customHeight="1">
      <x:c r="A8166" s="2" t="n">
        <x:v>319</x:v>
      </x:c>
      <x:c r="B8166" s="2" t="str">
        <x:v>粤A05876F</x:v>
      </x:c>
      <x:c r="C8166" s="2" t="str">
        <x:v>秦挺</x:v>
      </x:c>
      <x:c r="D8166" s="8" t="d">
        <x:v>2026-09-21T00:00:00.000Z</x:v>
      </x:c>
      <x:c r="E8166" s="7" t="n">
        <x:v>144.8</x:v>
      </x:c>
      <x:c r="F8166" s="7" t="n">
        <x:v>136.9</x:v>
      </x:c>
      <x:c r="G8166" s="7" t="n">
        <x:v>19.5</x:v>
      </x:c>
      <x:c r="H8166" s="2" t="str">
        <x:v>否</x:v>
      </x:c>
      <x:c r="I8166" s="7" t="n">
        <x:f>IF(AND(ISNUMBER(E8166),ISNUMBER(F8166)),E8166-F8166,"")</x:f>
        <x:v>7.900000000000006</x:v>
      </x:c>
      <x:c r="J8166" s="2" t="str">
        <x:f>IF(H8166="否","不适用",IF(AND(ISNUMBER(E8166),ISNUMBER(F8166)),IF(I8166&gt;'规则与名单'!$B$2,"是","否"),"未判定"))</x:f>
        <x:v>不适用</x:v>
      </x:c>
      <x:c r="K8166" s="2" t="str">
        <x:f>IF(J8166="是",IF(ISNUMBER(F8166),"测试日GPS","缺失"),IF(ISNUMBER(G8166),"非测试日纯氢",IF(AND(H8166="是",J8166="未判定"),IF(ISNUMBER(F8166),"测试名单无纯氢GPS","缺失"),IF(ISNUMBER(E8166),"非测试日仪表","缺失"))))</x:f>
        <x:v>非测试日纯氢</x:v>
      </x:c>
      <x:c r="L8166" s="7" t="n">
        <x:f>IF(K8166="缺失","",IF(K8166="非测试日纯氢",G8166,IF(K8166="非测试日仪表",E8166,F8166)))</x:f>
        <x:v>19.5</x:v>
      </x:c>
      <x:c r="M8166" s="2" t="n">
        <x:f>IF(K8166="缺失",1,0)</x:f>
        <x:v>0</x:v>
      </x:c>
      <x:c r="N8166" s="2" t="str">
        <x:v>车辆里程查询_20260901-20260930_1024辆_仪表里程.xlsx / Y355</x:v>
      </x:c>
      <x:c r="O8166" s="2" t="str">
        <x:v>车辆里程查询_20260901-20260930_1024辆_GPS里程.xlsx / Y357</x:v>
      </x:c>
      <x:c r="P8166" s="2" t="str">
        <x:v>车辆纯氢气里程查询_20260901-20260930_1024辆.xlsx / Y961</x:v>
      </x:c>
    </x:row>
    <x:row r="8167" ht="22" customHeight="1">
      <x:c r="A8167" s="2" t="n">
        <x:v>319</x:v>
      </x:c>
      <x:c r="B8167" s="2" t="str">
        <x:v>粤A05876F</x:v>
      </x:c>
      <x:c r="C8167" s="2" t="str">
        <x:v>秦挺</x:v>
      </x:c>
      <x:c r="D8167" s="8" t="d">
        <x:v>2026-09-22T00:00:00.000Z</x:v>
      </x:c>
      <x:c r="E8167" s="7" t="n">
        <x:v>102.3</x:v>
      </x:c>
      <x:c r="F8167" s="7" t="n">
        <x:v>96.8</x:v>
      </x:c>
      <x:c r="G8167" s="7" t="n">
        <x:v>29.6</x:v>
      </x:c>
      <x:c r="H8167" s="2" t="str">
        <x:v>否</x:v>
      </x:c>
      <x:c r="I8167" s="7" t="n">
        <x:f>IF(AND(ISNUMBER(E8167),ISNUMBER(F8167)),E8167-F8167,"")</x:f>
        <x:v>5.5</x:v>
      </x:c>
      <x:c r="J8167" s="2" t="str">
        <x:f>IF(H8167="否","不适用",IF(AND(ISNUMBER(E8167),ISNUMBER(F8167)),IF(I8167&gt;'规则与名单'!$B$2,"是","否"),"未判定"))</x:f>
        <x:v>不适用</x:v>
      </x:c>
      <x:c r="K8167" s="2" t="str">
        <x:f>IF(J8167="是",IF(ISNUMBER(F8167),"测试日GPS","缺失"),IF(ISNUMBER(G8167),"非测试日纯氢",IF(AND(H8167="是",J8167="未判定"),IF(ISNUMBER(F8167),"测试名单无纯氢GPS","缺失"),IF(ISNUMBER(E8167),"非测试日仪表","缺失"))))</x:f>
        <x:v>非测试日纯氢</x:v>
      </x:c>
      <x:c r="L8167" s="7" t="n">
        <x:f>IF(K8167="缺失","",IF(K8167="非测试日纯氢",G8167,IF(K8167="非测试日仪表",E8167,F8167)))</x:f>
        <x:v>29.6</x:v>
      </x:c>
      <x:c r="M8167" s="2" t="n">
        <x:f>IF(K8167="缺失",1,0)</x:f>
        <x:v>0</x:v>
      </x:c>
      <x:c r="N8167" s="2" t="str">
        <x:v>车辆里程查询_20260901-20260930_1024辆_仪表里程.xlsx / Z355</x:v>
      </x:c>
      <x:c r="O8167" s="2" t="str">
        <x:v>车辆里程查询_20260901-20260930_1024辆_GPS里程.xlsx / Z357</x:v>
      </x:c>
      <x:c r="P8167" s="2" t="str">
        <x:v>车辆纯氢气里程查询_20260901-20260930_1024辆.xlsx / Z961</x:v>
      </x:c>
    </x:row>
    <x:row r="8168" ht="22" customHeight="1">
      <x:c r="A8168" s="2" t="n">
        <x:v>319</x:v>
      </x:c>
      <x:c r="B8168" s="2" t="str">
        <x:v>粤A05876F</x:v>
      </x:c>
      <x:c r="C8168" s="2" t="str">
        <x:v>秦挺</x:v>
      </x:c>
      <x:c r="D8168" s="8" t="d">
        <x:v>2026-09-23T00:00:00.000Z</x:v>
      </x:c>
      <x:c r="E8168" s="7" t="n">
        <x:v>128.4</x:v>
      </x:c>
      <x:c r="F8168" s="7" t="n">
        <x:v>121.5</x:v>
      </x:c>
      <x:c r="G8168" s="7" t="n">
        <x:v>14.4</x:v>
      </x:c>
      <x:c r="H8168" s="2" t="str">
        <x:v>否</x:v>
      </x:c>
      <x:c r="I8168" s="7" t="n">
        <x:f>IF(AND(ISNUMBER(E8168),ISNUMBER(F8168)),E8168-F8168,"")</x:f>
        <x:v>6.900000000000006</x:v>
      </x:c>
      <x:c r="J8168" s="2" t="str">
        <x:f>IF(H8168="否","不适用",IF(AND(ISNUMBER(E8168),ISNUMBER(F8168)),IF(I8168&gt;'规则与名单'!$B$2,"是","否"),"未判定"))</x:f>
        <x:v>不适用</x:v>
      </x:c>
      <x:c r="K8168" s="2" t="str">
        <x:f>IF(J8168="是",IF(ISNUMBER(F8168),"测试日GPS","缺失"),IF(ISNUMBER(G8168),"非测试日纯氢",IF(AND(H8168="是",J8168="未判定"),IF(ISNUMBER(F8168),"测试名单无纯氢GPS","缺失"),IF(ISNUMBER(E8168),"非测试日仪表","缺失"))))</x:f>
        <x:v>非测试日纯氢</x:v>
      </x:c>
      <x:c r="L8168" s="7" t="n">
        <x:f>IF(K8168="缺失","",IF(K8168="非测试日纯氢",G8168,IF(K8168="非测试日仪表",E8168,F8168)))</x:f>
        <x:v>14.4</x:v>
      </x:c>
      <x:c r="M8168" s="2" t="n">
        <x:f>IF(K8168="缺失",1,0)</x:f>
        <x:v>0</x:v>
      </x:c>
      <x:c r="N8168" s="2" t="str">
        <x:v>车辆里程查询_20260901-20260930_1024辆_仪表里程.xlsx / AA355</x:v>
      </x:c>
      <x:c r="O8168" s="2" t="str">
        <x:v>车辆里程查询_20260901-20260930_1024辆_GPS里程.xlsx / AA357</x:v>
      </x:c>
      <x:c r="P8168" s="2" t="str">
        <x:v>车辆纯氢气里程查询_20260901-20260930_1024辆.xlsx / AA961</x:v>
      </x:c>
    </x:row>
    <x:row r="8169" ht="22" customHeight="1">
      <x:c r="A8169" s="2" t="n">
        <x:v>319</x:v>
      </x:c>
      <x:c r="B8169" s="2" t="str">
        <x:v>粤A05876F</x:v>
      </x:c>
      <x:c r="C8169" s="2" t="str">
        <x:v>秦挺</x:v>
      </x:c>
      <x:c r="D8169" s="8" t="d">
        <x:v>2026-09-24T00:00:00.000Z</x:v>
      </x:c>
      <x:c r="E8169" s="7" t="n">
        <x:v>88.7</x:v>
      </x:c>
      <x:c r="F8169" s="7" t="n">
        <x:v>84.2</x:v>
      </x:c>
      <x:c r="G8169" s="7" t="n">
        <x:v>6.4</x:v>
      </x:c>
      <x:c r="H8169" s="2" t="str">
        <x:v>否</x:v>
      </x:c>
      <x:c r="I8169" s="7" t="n">
        <x:f>IF(AND(ISNUMBER(E8169),ISNUMBER(F8169)),E8169-F8169,"")</x:f>
        <x:v>4.5</x:v>
      </x:c>
      <x:c r="J8169" s="2" t="str">
        <x:f>IF(H8169="否","不适用",IF(AND(ISNUMBER(E8169),ISNUMBER(F8169)),IF(I8169&gt;'规则与名单'!$B$2,"是","否"),"未判定"))</x:f>
        <x:v>不适用</x:v>
      </x:c>
      <x:c r="K8169" s="2" t="str">
        <x:f>IF(J8169="是",IF(ISNUMBER(F8169),"测试日GPS","缺失"),IF(ISNUMBER(G8169),"非测试日纯氢",IF(AND(H8169="是",J8169="未判定"),IF(ISNUMBER(F8169),"测试名单无纯氢GPS","缺失"),IF(ISNUMBER(E8169),"非测试日仪表","缺失"))))</x:f>
        <x:v>非测试日纯氢</x:v>
      </x:c>
      <x:c r="L8169" s="7" t="n">
        <x:f>IF(K8169="缺失","",IF(K8169="非测试日纯氢",G8169,IF(K8169="非测试日仪表",E8169,F8169)))</x:f>
        <x:v>6.4</x:v>
      </x:c>
      <x:c r="M8169" s="2" t="n">
        <x:f>IF(K8169="缺失",1,0)</x:f>
        <x:v>0</x:v>
      </x:c>
      <x:c r="N8169" s="2" t="str">
        <x:v>车辆里程查询_20260901-20260930_1024辆_仪表里程.xlsx / AB355</x:v>
      </x:c>
      <x:c r="O8169" s="2" t="str">
        <x:v>车辆里程查询_20260901-20260930_1024辆_GPS里程.xlsx / AB357</x:v>
      </x:c>
      <x:c r="P8169" s="2" t="str">
        <x:v>车辆纯氢气里程查询_20260901-20260930_1024辆.xlsx / AB961</x:v>
      </x:c>
    </x:row>
    <x:row r="8170" ht="22" customHeight="1">
      <x:c r="A8170" s="2" t="n">
        <x:v>319</x:v>
      </x:c>
      <x:c r="B8170" s="2" t="str">
        <x:v>粤A05876F</x:v>
      </x:c>
      <x:c r="C8170" s="2" t="str">
        <x:v>秦挺</x:v>
      </x:c>
      <x:c r="D8170" s="8" t="d">
        <x:v>2026-09-25T00:00:00.000Z</x:v>
      </x:c>
      <x:c r="E8170" s="7" t="n">
        <x:v>128.4</x:v>
      </x:c>
      <x:c r="F8170" s="7" t="n">
        <x:v>122.1</x:v>
      </x:c>
      <x:c r="G8170" s="7" t="n">
        <x:v>11.2</x:v>
      </x:c>
      <x:c r="H8170" s="2" t="str">
        <x:v>否</x:v>
      </x:c>
      <x:c r="I8170" s="7" t="n">
        <x:f>IF(AND(ISNUMBER(E8170),ISNUMBER(F8170)),E8170-F8170,"")</x:f>
        <x:v>6.300000000000011</x:v>
      </x:c>
      <x:c r="J8170" s="2" t="str">
        <x:f>IF(H8170="否","不适用",IF(AND(ISNUMBER(E8170),ISNUMBER(F8170)),IF(I8170&gt;'规则与名单'!$B$2,"是","否"),"未判定"))</x:f>
        <x:v>不适用</x:v>
      </x:c>
      <x:c r="K8170" s="2" t="str">
        <x:f>IF(J8170="是",IF(ISNUMBER(F8170),"测试日GPS","缺失"),IF(ISNUMBER(G8170),"非测试日纯氢",IF(AND(H8170="是",J8170="未判定"),IF(ISNUMBER(F8170),"测试名单无纯氢GPS","缺失"),IF(ISNUMBER(E8170),"非测试日仪表","缺失"))))</x:f>
        <x:v>非测试日纯氢</x:v>
      </x:c>
      <x:c r="L8170" s="7" t="n">
        <x:f>IF(K8170="缺失","",IF(K8170="非测试日纯氢",G8170,IF(K8170="非测试日仪表",E8170,F8170)))</x:f>
        <x:v>11.2</x:v>
      </x:c>
      <x:c r="M8170" s="2" t="n">
        <x:f>IF(K8170="缺失",1,0)</x:f>
        <x:v>0</x:v>
      </x:c>
      <x:c r="N8170" s="2" t="str">
        <x:v>车辆里程查询_20260901-20260930_1024辆_仪表里程.xlsx / AC355</x:v>
      </x:c>
      <x:c r="O8170" s="2" t="str">
        <x:v>车辆里程查询_20260901-20260930_1024辆_GPS里程.xlsx / AC357</x:v>
      </x:c>
      <x:c r="P8170" s="2" t="str">
        <x:v>车辆纯氢气里程查询_20260901-20260930_1024辆.xlsx / AC961</x:v>
      </x:c>
    </x:row>
    <x:row r="8171" ht="22" customHeight="1">
      <x:c r="A8171" s="2" t="n">
        <x:v>319</x:v>
      </x:c>
      <x:c r="B8171" s="2" t="str">
        <x:v>粤A05876F</x:v>
      </x:c>
      <x:c r="C8171" s="2" t="str">
        <x:v>秦挺</x:v>
      </x:c>
      <x:c r="D8171" s="8" t="d">
        <x:v>2026-09-26T00:00:00.000Z</x:v>
      </x:c>
      <x:c r="E8171" s="7" t="n">
        <x:v>80.6</x:v>
      </x:c>
      <x:c r="F8171" s="7" t="n">
        <x:v>76.6</x:v>
      </x:c>
      <x:c r="G8171" s="7" t="n">
        <x:v>6.5</x:v>
      </x:c>
      <x:c r="H8171" s="2" t="str">
        <x:v>否</x:v>
      </x:c>
      <x:c r="I8171" s="7" t="n">
        <x:f>IF(AND(ISNUMBER(E8171),ISNUMBER(F8171)),E8171-F8171,"")</x:f>
        <x:v>4</x:v>
      </x:c>
      <x:c r="J8171" s="2" t="str">
        <x:f>IF(H8171="否","不适用",IF(AND(ISNUMBER(E8171),ISNUMBER(F8171)),IF(I8171&gt;'规则与名单'!$B$2,"是","否"),"未判定"))</x:f>
        <x:v>不适用</x:v>
      </x:c>
      <x:c r="K8171" s="2" t="str">
        <x:f>IF(J8171="是",IF(ISNUMBER(F8171),"测试日GPS","缺失"),IF(ISNUMBER(G8171),"非测试日纯氢",IF(AND(H8171="是",J8171="未判定"),IF(ISNUMBER(F8171),"测试名单无纯氢GPS","缺失"),IF(ISNUMBER(E8171),"非测试日仪表","缺失"))))</x:f>
        <x:v>非测试日纯氢</x:v>
      </x:c>
      <x:c r="L8171" s="7" t="n">
        <x:f>IF(K8171="缺失","",IF(K8171="非测试日纯氢",G8171,IF(K8171="非测试日仪表",E8171,F8171)))</x:f>
        <x:v>6.5</x:v>
      </x:c>
      <x:c r="M8171" s="2" t="n">
        <x:f>IF(K8171="缺失",1,0)</x:f>
        <x:v>0</x:v>
      </x:c>
      <x:c r="N8171" s="2" t="str">
        <x:v>车辆里程查询_20260901-20260930_1024辆_仪表里程.xlsx / AD355</x:v>
      </x:c>
      <x:c r="O8171" s="2" t="str">
        <x:v>车辆里程查询_20260901-20260930_1024辆_GPS里程.xlsx / AD357</x:v>
      </x:c>
      <x:c r="P8171" s="2" t="str">
        <x:v>车辆纯氢气里程查询_20260901-20260930_1024辆.xlsx / AD961</x:v>
      </x:c>
    </x:row>
    <x:row r="8172" ht="22" customHeight="1">
      <x:c r="A8172" s="2" t="n">
        <x:v>319</x:v>
      </x:c>
      <x:c r="B8172" s="2" t="str">
        <x:v>粤A05876F</x:v>
      </x:c>
      <x:c r="C8172" s="2" t="str">
        <x:v>秦挺</x:v>
      </x:c>
      <x:c r="D8172" s="8" t="d">
        <x:v>2026-09-27T00:00:00.000Z</x:v>
      </x:c>
      <x:c r="E8172" s="7" t="n">
        <x:v>77.7</x:v>
      </x:c>
      <x:c r="F8172" s="7" t="n">
        <x:v>73.9</x:v>
      </x:c>
      <x:c r="G8172" s="7" t="n">
        <x:v>8.5</x:v>
      </x:c>
      <x:c r="H8172" s="2" t="str">
        <x:v>否</x:v>
      </x:c>
      <x:c r="I8172" s="7" t="n">
        <x:f>IF(AND(ISNUMBER(E8172),ISNUMBER(F8172)),E8172-F8172,"")</x:f>
        <x:v>3.799999999999997</x:v>
      </x:c>
      <x:c r="J8172" s="2" t="str">
        <x:f>IF(H8172="否","不适用",IF(AND(ISNUMBER(E8172),ISNUMBER(F8172)),IF(I8172&gt;'规则与名单'!$B$2,"是","否"),"未判定"))</x:f>
        <x:v>不适用</x:v>
      </x:c>
      <x:c r="K8172" s="2" t="str">
        <x:f>IF(J8172="是",IF(ISNUMBER(F8172),"测试日GPS","缺失"),IF(ISNUMBER(G8172),"非测试日纯氢",IF(AND(H8172="是",J8172="未判定"),IF(ISNUMBER(F8172),"测试名单无纯氢GPS","缺失"),IF(ISNUMBER(E8172),"非测试日仪表","缺失"))))</x:f>
        <x:v>非测试日纯氢</x:v>
      </x:c>
      <x:c r="L8172" s="7" t="n">
        <x:f>IF(K8172="缺失","",IF(K8172="非测试日纯氢",G8172,IF(K8172="非测试日仪表",E8172,F8172)))</x:f>
        <x:v>8.5</x:v>
      </x:c>
      <x:c r="M8172" s="2" t="n">
        <x:f>IF(K8172="缺失",1,0)</x:f>
        <x:v>0</x:v>
      </x:c>
      <x:c r="N8172" s="2" t="str">
        <x:v>车辆里程查询_20260901-20260930_1024辆_仪表里程.xlsx / AE355</x:v>
      </x:c>
      <x:c r="O8172" s="2" t="str">
        <x:v>车辆里程查询_20260901-20260930_1024辆_GPS里程.xlsx / AE357</x:v>
      </x:c>
      <x:c r="P8172" s="2" t="str">
        <x:v>车辆纯氢气里程查询_20260901-20260930_1024辆.xlsx / AE961</x:v>
      </x:c>
    </x:row>
    <x:row r="8173" ht="22" customHeight="1">
      <x:c r="A8173" s="2" t="n">
        <x:v>319</x:v>
      </x:c>
      <x:c r="B8173" s="2" t="str">
        <x:v>粤A05876F</x:v>
      </x:c>
      <x:c r="C8173" s="2" t="str">
        <x:v>秦挺</x:v>
      </x:c>
      <x:c r="D8173" s="8" t="d">
        <x:v>2026-09-28T00:00:00.000Z</x:v>
      </x:c>
      <x:c r="E8173" s="7" t="n">
        <x:v>77.3</x:v>
      </x:c>
      <x:c r="F8173" s="7" t="n">
        <x:v>73.6</x:v>
      </x:c>
      <x:c r="G8173" s="7" t="n">
        <x:v>9.3</x:v>
      </x:c>
      <x:c r="H8173" s="2" t="str">
        <x:v>否</x:v>
      </x:c>
      <x:c r="I8173" s="7" t="n">
        <x:f>IF(AND(ISNUMBER(E8173),ISNUMBER(F8173)),E8173-F8173,"")</x:f>
        <x:v>3.700000000000003</x:v>
      </x:c>
      <x:c r="J8173" s="2" t="str">
        <x:f>IF(H8173="否","不适用",IF(AND(ISNUMBER(E8173),ISNUMBER(F8173)),IF(I8173&gt;'规则与名单'!$B$2,"是","否"),"未判定"))</x:f>
        <x:v>不适用</x:v>
      </x:c>
      <x:c r="K8173" s="2" t="str">
        <x:f>IF(J8173="是",IF(ISNUMBER(F8173),"测试日GPS","缺失"),IF(ISNUMBER(G8173),"非测试日纯氢",IF(AND(H8173="是",J8173="未判定"),IF(ISNUMBER(F8173),"测试名单无纯氢GPS","缺失"),IF(ISNUMBER(E8173),"非测试日仪表","缺失"))))</x:f>
        <x:v>非测试日纯氢</x:v>
      </x:c>
      <x:c r="L8173" s="7" t="n">
        <x:f>IF(K8173="缺失","",IF(K8173="非测试日纯氢",G8173,IF(K8173="非测试日仪表",E8173,F8173)))</x:f>
        <x:v>9.3</x:v>
      </x:c>
      <x:c r="M8173" s="2" t="n">
        <x:f>IF(K8173="缺失",1,0)</x:f>
        <x:v>0</x:v>
      </x:c>
      <x:c r="N8173" s="2" t="str">
        <x:v>车辆里程查询_20260901-20260930_1024辆_仪表里程.xlsx / AF355</x:v>
      </x:c>
      <x:c r="O8173" s="2" t="str">
        <x:v>车辆里程查询_20260901-20260930_1024辆_GPS里程.xlsx / AF357</x:v>
      </x:c>
      <x:c r="P8173" s="2" t="str">
        <x:v>车辆纯氢气里程查询_20260901-20260930_1024辆.xlsx / AF961</x:v>
      </x:c>
    </x:row>
    <x:row r="8174" ht="22" customHeight="1">
      <x:c r="A8174" s="2" t="n">
        <x:v>319</x:v>
      </x:c>
      <x:c r="B8174" s="2" t="str">
        <x:v>粤A05876F</x:v>
      </x:c>
      <x:c r="C8174" s="2" t="str">
        <x:v>秦挺</x:v>
      </x:c>
      <x:c r="D8174" s="8" t="d">
        <x:v>2026-09-29T00:00:00.000Z</x:v>
      </x:c>
      <x:c r="E8174" s="7" t="n">
        <x:v>120.5</x:v>
      </x:c>
      <x:c r="F8174" s="7" t="n">
        <x:v>114.6</x:v>
      </x:c>
      <x:c r="G8174" s="7" t="n">
        <x:v>8.8</x:v>
      </x:c>
      <x:c r="H8174" s="2" t="str">
        <x:v>否</x:v>
      </x:c>
      <x:c r="I8174" s="7" t="n">
        <x:f>IF(AND(ISNUMBER(E8174),ISNUMBER(F8174)),E8174-F8174,"")</x:f>
        <x:v>5.900000000000006</x:v>
      </x:c>
      <x:c r="J8174" s="2" t="str">
        <x:f>IF(H8174="否","不适用",IF(AND(ISNUMBER(E8174),ISNUMBER(F8174)),IF(I8174&gt;'规则与名单'!$B$2,"是","否"),"未判定"))</x:f>
        <x:v>不适用</x:v>
      </x:c>
      <x:c r="K8174" s="2" t="str">
        <x:f>IF(J8174="是",IF(ISNUMBER(F8174),"测试日GPS","缺失"),IF(ISNUMBER(G8174),"非测试日纯氢",IF(AND(H8174="是",J8174="未判定"),IF(ISNUMBER(F8174),"测试名单无纯氢GPS","缺失"),IF(ISNUMBER(E8174),"非测试日仪表","缺失"))))</x:f>
        <x:v>非测试日纯氢</x:v>
      </x:c>
      <x:c r="L8174" s="7" t="n">
        <x:f>IF(K8174="缺失","",IF(K8174="非测试日纯氢",G8174,IF(K8174="非测试日仪表",E8174,F8174)))</x:f>
        <x:v>8.8</x:v>
      </x:c>
      <x:c r="M8174" s="2" t="n">
        <x:f>IF(K8174="缺失",1,0)</x:f>
        <x:v>0</x:v>
      </x:c>
      <x:c r="N8174" s="2" t="str">
        <x:v>车辆里程查询_20260901-20260930_1024辆_仪表里程.xlsx / AG355</x:v>
      </x:c>
      <x:c r="O8174" s="2" t="str">
        <x:v>车辆里程查询_20260901-20260930_1024辆_GPS里程.xlsx / AG357</x:v>
      </x:c>
      <x:c r="P8174" s="2" t="str">
        <x:v>车辆纯氢气里程查询_20260901-20260930_1024辆.xlsx / AG961</x:v>
      </x:c>
    </x:row>
    <x:row r="8175" ht="22" customHeight="1">
      <x:c r="A8175" s="2" t="n">
        <x:v>319</x:v>
      </x:c>
      <x:c r="B8175" s="2" t="str">
        <x:v>粤A05876F</x:v>
      </x:c>
      <x:c r="C8175" s="2" t="str">
        <x:v>秦挺</x:v>
      </x:c>
      <x:c r="D8175" s="8" t="d">
        <x:v>2026-09-30T00:00:00.000Z</x:v>
      </x:c>
      <x:c r="E8175" s="7" t="n">
        <x:v>76.7</x:v>
      </x:c>
      <x:c r="F8175" s="7" t="n">
        <x:v>73.3</x:v>
      </x:c>
      <x:c r="G8175" s="7" t="n">
        <x:v>7.2</x:v>
      </x:c>
      <x:c r="H8175" s="2" t="str">
        <x:v>否</x:v>
      </x:c>
      <x:c r="I8175" s="7" t="n">
        <x:f>IF(AND(ISNUMBER(E8175),ISNUMBER(F8175)),E8175-F8175,"")</x:f>
        <x:v>3.4000000000000057</x:v>
      </x:c>
      <x:c r="J8175" s="2" t="str">
        <x:f>IF(H8175="否","不适用",IF(AND(ISNUMBER(E8175),ISNUMBER(F8175)),IF(I8175&gt;'规则与名单'!$B$2,"是","否"),"未判定"))</x:f>
        <x:v>不适用</x:v>
      </x:c>
      <x:c r="K8175" s="2" t="str">
        <x:f>IF(J8175="是",IF(ISNUMBER(F8175),"测试日GPS","缺失"),IF(ISNUMBER(G8175),"非测试日纯氢",IF(AND(H8175="是",J8175="未判定"),IF(ISNUMBER(F8175),"测试名单无纯氢GPS","缺失"),IF(ISNUMBER(E8175),"非测试日仪表","缺失"))))</x:f>
        <x:v>非测试日纯氢</x:v>
      </x:c>
      <x:c r="L8175" s="7" t="n">
        <x:f>IF(K8175="缺失","",IF(K8175="非测试日纯氢",G8175,IF(K8175="非测试日仪表",E8175,F8175)))</x:f>
        <x:v>7.2</x:v>
      </x:c>
      <x:c r="M8175" s="2" t="n">
        <x:f>IF(K8175="缺失",1,0)</x:f>
        <x:v>0</x:v>
      </x:c>
      <x:c r="N8175" s="2" t="str">
        <x:v>车辆里程查询_20260901-20260930_1024辆_仪表里程.xlsx / AH355</x:v>
      </x:c>
      <x:c r="O8175" s="2" t="str">
        <x:v>车辆里程查询_20260901-20260930_1024辆_GPS里程.xlsx / AH357</x:v>
      </x:c>
      <x:c r="P8175" s="2" t="str">
        <x:v>车辆纯氢气里程查询_20260901-20260930_1024辆.xlsx / AH961</x:v>
      </x:c>
    </x:row>
    <x:row r="8176" ht="22" customHeight="1">
      <x:c r="A8176" s="2" t="n">
        <x:v>320</x:v>
      </x:c>
      <x:c r="B8176" s="2" t="str">
        <x:v>粤A05925F</x:v>
      </x:c>
      <x:c r="C8176" s="2" t="str">
        <x:v>秦挺</x:v>
      </x:c>
      <x:c r="D8176" s="8" t="d">
        <x:v>2026-09-01T00:00:00.000Z</x:v>
      </x:c>
      <x:c r="E8176" s="7" t="n">
        <x:v>118.6</x:v>
      </x:c>
      <x:c r="F8176" s="7" t="n">
        <x:v>113.1</x:v>
      </x:c>
      <x:c r="G8176" s="7" t="n">
        <x:v>118.3</x:v>
      </x:c>
      <x:c r="H8176" s="2" t="str">
        <x:v>否</x:v>
      </x:c>
      <x:c r="I8176" s="7" t="n">
        <x:f>IF(AND(ISNUMBER(E8176),ISNUMBER(F8176)),E8176-F8176,"")</x:f>
        <x:v>5.5</x:v>
      </x:c>
      <x:c r="J8176" s="2" t="str">
        <x:f>IF(H8176="否","不适用",IF(AND(ISNUMBER(E8176),ISNUMBER(F8176)),IF(I8176&gt;'规则与名单'!$B$2,"是","否"),"未判定"))</x:f>
        <x:v>不适用</x:v>
      </x:c>
      <x:c r="K8176" s="2" t="str">
        <x:f>IF(J8176="是",IF(ISNUMBER(F8176),"测试日GPS","缺失"),IF(ISNUMBER(G8176),"非测试日纯氢",IF(AND(H8176="是",J8176="未判定"),IF(ISNUMBER(F8176),"测试名单无纯氢GPS","缺失"),IF(ISNUMBER(E8176),"非测试日仪表","缺失"))))</x:f>
        <x:v>非测试日纯氢</x:v>
      </x:c>
      <x:c r="L8176" s="7" t="n">
        <x:f>IF(K8176="缺失","",IF(K8176="非测试日纯氢",G8176,IF(K8176="非测试日仪表",E8176,F8176)))</x:f>
        <x:v>118.3</x:v>
      </x:c>
      <x:c r="M8176" s="2" t="n">
        <x:f>IF(K8176="缺失",1,0)</x:f>
        <x:v>0</x:v>
      </x:c>
      <x:c r="N8176" s="2" t="str">
        <x:v>车辆里程查询_20260901-20260930_1024辆_仪表里程.xlsx / E256</x:v>
      </x:c>
      <x:c r="O8176" s="2" t="str">
        <x:v>车辆里程查询_20260901-20260930_1024辆_GPS里程.xlsx / E172</x:v>
      </x:c>
      <x:c r="P8176" s="2" t="str">
        <x:v>车辆纯氢气里程查询_20260901-20260930_1024辆.xlsx / E919</x:v>
      </x:c>
    </x:row>
    <x:row r="8177" ht="22" customHeight="1">
      <x:c r="A8177" s="2" t="n">
        <x:v>320</x:v>
      </x:c>
      <x:c r="B8177" s="2" t="str">
        <x:v>粤A05925F</x:v>
      </x:c>
      <x:c r="C8177" s="2" t="str">
        <x:v>秦挺</x:v>
      </x:c>
      <x:c r="D8177" s="8" t="d">
        <x:v>2026-09-02T00:00:00.000Z</x:v>
      </x:c>
      <x:c r="E8177" s="7"/>
      <x:c r="F8177" s="7" t="n">
        <x:v>0</x:v>
      </x:c>
      <x:c r="G8177" s="7"/>
      <x:c r="H8177" s="2" t="str">
        <x:v>否</x:v>
      </x:c>
      <x:c r="I8177" s="7" t="str">
        <x:f>IF(AND(ISNUMBER(E8177),ISNUMBER(F8177)),E8177-F8177,"")</x:f>
      </x:c>
      <x:c r="J8177" s="2" t="str">
        <x:f>IF(H8177="否","不适用",IF(AND(ISNUMBER(E8177),ISNUMBER(F8177)),IF(I8177&gt;'规则与名单'!$B$2,"是","否"),"未判定"))</x:f>
        <x:v>不适用</x:v>
      </x:c>
      <x:c r="K8177" s="2" t="str">
        <x:f>IF(J8177="是",IF(ISNUMBER(F8177),"测试日GPS","缺失"),IF(ISNUMBER(G8177),"非测试日纯氢",IF(AND(H8177="是",J8177="未判定"),IF(ISNUMBER(F8177),"测试名单无纯氢GPS","缺失"),IF(ISNUMBER(E8177),"非测试日仪表","缺失"))))</x:f>
        <x:v>缺失</x:v>
      </x:c>
      <x:c r="L8177" s="7" t="str">
        <x:f>IF(K8177="缺失","",IF(K8177="非测试日纯氢",G8177,IF(K8177="非测试日仪表",E8177,F8177)))</x:f>
      </x:c>
      <x:c r="M8177" s="2" t="n">
        <x:f>IF(K8177="缺失",1,0)</x:f>
        <x:v>1</x:v>
      </x:c>
      <x:c r="N8177" s="2" t="str">
        <x:v>车辆里程查询_20260901-20260930_1024辆_仪表里程.xlsx / F256</x:v>
      </x:c>
      <x:c r="O8177" s="2" t="str">
        <x:v>车辆里程查询_20260901-20260930_1024辆_GPS里程.xlsx / F172</x:v>
      </x:c>
      <x:c r="P8177" s="2" t="str">
        <x:v>车辆纯氢气里程查询_20260901-20260930_1024辆.xlsx / F919</x:v>
      </x:c>
    </x:row>
    <x:row r="8178" ht="22" customHeight="1">
      <x:c r="A8178" s="2" t="n">
        <x:v>320</x:v>
      </x:c>
      <x:c r="B8178" s="2" t="str">
        <x:v>粤A05925F</x:v>
      </x:c>
      <x:c r="C8178" s="2" t="str">
        <x:v>秦挺</x:v>
      </x:c>
      <x:c r="D8178" s="8" t="d">
        <x:v>2026-09-03T00:00:00.000Z</x:v>
      </x:c>
      <x:c r="E8178" s="7"/>
      <x:c r="F8178" s="7" t="n">
        <x:v>0</x:v>
      </x:c>
      <x:c r="G8178" s="7"/>
      <x:c r="H8178" s="2" t="str">
        <x:v>否</x:v>
      </x:c>
      <x:c r="I8178" s="7" t="str">
        <x:f>IF(AND(ISNUMBER(E8178),ISNUMBER(F8178)),E8178-F8178,"")</x:f>
      </x:c>
      <x:c r="J8178" s="2" t="str">
        <x:f>IF(H8178="否","不适用",IF(AND(ISNUMBER(E8178),ISNUMBER(F8178)),IF(I8178&gt;'规则与名单'!$B$2,"是","否"),"未判定"))</x:f>
        <x:v>不适用</x:v>
      </x:c>
      <x:c r="K8178" s="2" t="str">
        <x:f>IF(J8178="是",IF(ISNUMBER(F8178),"测试日GPS","缺失"),IF(ISNUMBER(G8178),"非测试日纯氢",IF(AND(H8178="是",J8178="未判定"),IF(ISNUMBER(F8178),"测试名单无纯氢GPS","缺失"),IF(ISNUMBER(E8178),"非测试日仪表","缺失"))))</x:f>
        <x:v>缺失</x:v>
      </x:c>
      <x:c r="L8178" s="7" t="str">
        <x:f>IF(K8178="缺失","",IF(K8178="非测试日纯氢",G8178,IF(K8178="非测试日仪表",E8178,F8178)))</x:f>
      </x:c>
      <x:c r="M8178" s="2" t="n">
        <x:f>IF(K8178="缺失",1,0)</x:f>
        <x:v>1</x:v>
      </x:c>
      <x:c r="N8178" s="2" t="str">
        <x:v>车辆里程查询_20260901-20260930_1024辆_仪表里程.xlsx / G256</x:v>
      </x:c>
      <x:c r="O8178" s="2" t="str">
        <x:v>车辆里程查询_20260901-20260930_1024辆_GPS里程.xlsx / G172</x:v>
      </x:c>
      <x:c r="P8178" s="2" t="str">
        <x:v>车辆纯氢气里程查询_20260901-20260930_1024辆.xlsx / G919</x:v>
      </x:c>
    </x:row>
    <x:row r="8179" ht="22" customHeight="1">
      <x:c r="A8179" s="2" t="n">
        <x:v>320</x:v>
      </x:c>
      <x:c r="B8179" s="2" t="str">
        <x:v>粤A05925F</x:v>
      </x:c>
      <x:c r="C8179" s="2" t="str">
        <x:v>秦挺</x:v>
      </x:c>
      <x:c r="D8179" s="8" t="d">
        <x:v>2026-09-04T00:00:00.000Z</x:v>
      </x:c>
      <x:c r="E8179" s="7"/>
      <x:c r="F8179" s="7" t="n">
        <x:v>0</x:v>
      </x:c>
      <x:c r="G8179" s="7"/>
      <x:c r="H8179" s="2" t="str">
        <x:v>否</x:v>
      </x:c>
      <x:c r="I8179" s="7" t="str">
        <x:f>IF(AND(ISNUMBER(E8179),ISNUMBER(F8179)),E8179-F8179,"")</x:f>
      </x:c>
      <x:c r="J8179" s="2" t="str">
        <x:f>IF(H8179="否","不适用",IF(AND(ISNUMBER(E8179),ISNUMBER(F8179)),IF(I8179&gt;'规则与名单'!$B$2,"是","否"),"未判定"))</x:f>
        <x:v>不适用</x:v>
      </x:c>
      <x:c r="K8179" s="2" t="str">
        <x:f>IF(J8179="是",IF(ISNUMBER(F8179),"测试日GPS","缺失"),IF(ISNUMBER(G8179),"非测试日纯氢",IF(AND(H8179="是",J8179="未判定"),IF(ISNUMBER(F8179),"测试名单无纯氢GPS","缺失"),IF(ISNUMBER(E8179),"非测试日仪表","缺失"))))</x:f>
        <x:v>缺失</x:v>
      </x:c>
      <x:c r="L8179" s="7" t="str">
        <x:f>IF(K8179="缺失","",IF(K8179="非测试日纯氢",G8179,IF(K8179="非测试日仪表",E8179,F8179)))</x:f>
      </x:c>
      <x:c r="M8179" s="2" t="n">
        <x:f>IF(K8179="缺失",1,0)</x:f>
        <x:v>1</x:v>
      </x:c>
      <x:c r="N8179" s="2" t="str">
        <x:v>车辆里程查询_20260901-20260930_1024辆_仪表里程.xlsx / H256</x:v>
      </x:c>
      <x:c r="O8179" s="2" t="str">
        <x:v>车辆里程查询_20260901-20260930_1024辆_GPS里程.xlsx / H172</x:v>
      </x:c>
      <x:c r="P8179" s="2" t="str">
        <x:v>车辆纯氢气里程查询_20260901-20260930_1024辆.xlsx / H919</x:v>
      </x:c>
    </x:row>
    <x:row r="8180" ht="22" customHeight="1">
      <x:c r="A8180" s="2" t="n">
        <x:v>320</x:v>
      </x:c>
      <x:c r="B8180" s="2" t="str">
        <x:v>粤A05925F</x:v>
      </x:c>
      <x:c r="C8180" s="2" t="str">
        <x:v>秦挺</x:v>
      </x:c>
      <x:c r="D8180" s="8" t="d">
        <x:v>2026-09-05T00:00:00.000Z</x:v>
      </x:c>
      <x:c r="E8180" s="7"/>
      <x:c r="F8180" s="7" t="n">
        <x:v>0</x:v>
      </x:c>
      <x:c r="G8180" s="7"/>
      <x:c r="H8180" s="2" t="str">
        <x:v>否</x:v>
      </x:c>
      <x:c r="I8180" s="7" t="str">
        <x:f>IF(AND(ISNUMBER(E8180),ISNUMBER(F8180)),E8180-F8180,"")</x:f>
      </x:c>
      <x:c r="J8180" s="2" t="str">
        <x:f>IF(H8180="否","不适用",IF(AND(ISNUMBER(E8180),ISNUMBER(F8180)),IF(I8180&gt;'规则与名单'!$B$2,"是","否"),"未判定"))</x:f>
        <x:v>不适用</x:v>
      </x:c>
      <x:c r="K8180" s="2" t="str">
        <x:f>IF(J8180="是",IF(ISNUMBER(F8180),"测试日GPS","缺失"),IF(ISNUMBER(G8180),"非测试日纯氢",IF(AND(H8180="是",J8180="未判定"),IF(ISNUMBER(F8180),"测试名单无纯氢GPS","缺失"),IF(ISNUMBER(E8180),"非测试日仪表","缺失"))))</x:f>
        <x:v>缺失</x:v>
      </x:c>
      <x:c r="L8180" s="7" t="str">
        <x:f>IF(K8180="缺失","",IF(K8180="非测试日纯氢",G8180,IF(K8180="非测试日仪表",E8180,F8180)))</x:f>
      </x:c>
      <x:c r="M8180" s="2" t="n">
        <x:f>IF(K8180="缺失",1,0)</x:f>
        <x:v>1</x:v>
      </x:c>
      <x:c r="N8180" s="2" t="str">
        <x:v>车辆里程查询_20260901-20260930_1024辆_仪表里程.xlsx / I256</x:v>
      </x:c>
      <x:c r="O8180" s="2" t="str">
        <x:v>车辆里程查询_20260901-20260930_1024辆_GPS里程.xlsx / I172</x:v>
      </x:c>
      <x:c r="P8180" s="2" t="str">
        <x:v>车辆纯氢气里程查询_20260901-20260930_1024辆.xlsx / I919</x:v>
      </x:c>
    </x:row>
    <x:row r="8181" ht="22" customHeight="1">
      <x:c r="A8181" s="2" t="n">
        <x:v>320</x:v>
      </x:c>
      <x:c r="B8181" s="2" t="str">
        <x:v>粤A05925F</x:v>
      </x:c>
      <x:c r="C8181" s="2" t="str">
        <x:v>秦挺</x:v>
      </x:c>
      <x:c r="D8181" s="8" t="d">
        <x:v>2026-09-06T00:00:00.000Z</x:v>
      </x:c>
      <x:c r="E8181" s="7"/>
      <x:c r="F8181" s="7" t="n">
        <x:v>0</x:v>
      </x:c>
      <x:c r="G8181" s="7"/>
      <x:c r="H8181" s="2" t="str">
        <x:v>否</x:v>
      </x:c>
      <x:c r="I8181" s="7" t="str">
        <x:f>IF(AND(ISNUMBER(E8181),ISNUMBER(F8181)),E8181-F8181,"")</x:f>
      </x:c>
      <x:c r="J8181" s="2" t="str">
        <x:f>IF(H8181="否","不适用",IF(AND(ISNUMBER(E8181),ISNUMBER(F8181)),IF(I8181&gt;'规则与名单'!$B$2,"是","否"),"未判定"))</x:f>
        <x:v>不适用</x:v>
      </x:c>
      <x:c r="K8181" s="2" t="str">
        <x:f>IF(J8181="是",IF(ISNUMBER(F8181),"测试日GPS","缺失"),IF(ISNUMBER(G8181),"非测试日纯氢",IF(AND(H8181="是",J8181="未判定"),IF(ISNUMBER(F8181),"测试名单无纯氢GPS","缺失"),IF(ISNUMBER(E8181),"非测试日仪表","缺失"))))</x:f>
        <x:v>缺失</x:v>
      </x:c>
      <x:c r="L8181" s="7" t="str">
        <x:f>IF(K8181="缺失","",IF(K8181="非测试日纯氢",G8181,IF(K8181="非测试日仪表",E8181,F8181)))</x:f>
      </x:c>
      <x:c r="M8181" s="2" t="n">
        <x:f>IF(K8181="缺失",1,0)</x:f>
        <x:v>1</x:v>
      </x:c>
      <x:c r="N8181" s="2" t="str">
        <x:v>车辆里程查询_20260901-20260930_1024辆_仪表里程.xlsx / J256</x:v>
      </x:c>
      <x:c r="O8181" s="2" t="str">
        <x:v>车辆里程查询_20260901-20260930_1024辆_GPS里程.xlsx / J172</x:v>
      </x:c>
      <x:c r="P8181" s="2" t="str">
        <x:v>车辆纯氢气里程查询_20260901-20260930_1024辆.xlsx / J919</x:v>
      </x:c>
    </x:row>
    <x:row r="8182" ht="22" customHeight="1">
      <x:c r="A8182" s="2" t="n">
        <x:v>320</x:v>
      </x:c>
      <x:c r="B8182" s="2" t="str">
        <x:v>粤A05925F</x:v>
      </x:c>
      <x:c r="C8182" s="2" t="str">
        <x:v>秦挺</x:v>
      </x:c>
      <x:c r="D8182" s="8" t="d">
        <x:v>2026-09-07T00:00:00.000Z</x:v>
      </x:c>
      <x:c r="E8182" s="7" t="n">
        <x:v>137.4</x:v>
      </x:c>
      <x:c r="F8182" s="7" t="n">
        <x:v>130.8</x:v>
      </x:c>
      <x:c r="G8182" s="7" t="n">
        <x:v>136.9</x:v>
      </x:c>
      <x:c r="H8182" s="2" t="str">
        <x:v>否</x:v>
      </x:c>
      <x:c r="I8182" s="7" t="n">
        <x:f>IF(AND(ISNUMBER(E8182),ISNUMBER(F8182)),E8182-F8182,"")</x:f>
        <x:v>6.599999999999994</x:v>
      </x:c>
      <x:c r="J8182" s="2" t="str">
        <x:f>IF(H8182="否","不适用",IF(AND(ISNUMBER(E8182),ISNUMBER(F8182)),IF(I8182&gt;'规则与名单'!$B$2,"是","否"),"未判定"))</x:f>
        <x:v>不适用</x:v>
      </x:c>
      <x:c r="K8182" s="2" t="str">
        <x:f>IF(J8182="是",IF(ISNUMBER(F8182),"测试日GPS","缺失"),IF(ISNUMBER(G8182),"非测试日纯氢",IF(AND(H8182="是",J8182="未判定"),IF(ISNUMBER(F8182),"测试名单无纯氢GPS","缺失"),IF(ISNUMBER(E8182),"非测试日仪表","缺失"))))</x:f>
        <x:v>非测试日纯氢</x:v>
      </x:c>
      <x:c r="L8182" s="7" t="n">
        <x:f>IF(K8182="缺失","",IF(K8182="非测试日纯氢",G8182,IF(K8182="非测试日仪表",E8182,F8182)))</x:f>
        <x:v>136.9</x:v>
      </x:c>
      <x:c r="M8182" s="2" t="n">
        <x:f>IF(K8182="缺失",1,0)</x:f>
        <x:v>0</x:v>
      </x:c>
      <x:c r="N8182" s="2" t="str">
        <x:v>车辆里程查询_20260901-20260930_1024辆_仪表里程.xlsx / K256</x:v>
      </x:c>
      <x:c r="O8182" s="2" t="str">
        <x:v>车辆里程查询_20260901-20260930_1024辆_GPS里程.xlsx / K172</x:v>
      </x:c>
      <x:c r="P8182" s="2" t="str">
        <x:v>车辆纯氢气里程查询_20260901-20260930_1024辆.xlsx / K919</x:v>
      </x:c>
    </x:row>
    <x:row r="8183" ht="22" customHeight="1">
      <x:c r="A8183" s="2" t="n">
        <x:v>320</x:v>
      </x:c>
      <x:c r="B8183" s="2" t="str">
        <x:v>粤A05925F</x:v>
      </x:c>
      <x:c r="C8183" s="2" t="str">
        <x:v>秦挺</x:v>
      </x:c>
      <x:c r="D8183" s="8" t="d">
        <x:v>2026-09-08T00:00:00.000Z</x:v>
      </x:c>
      <x:c r="E8183" s="7" t="n">
        <x:v>183.6</x:v>
      </x:c>
      <x:c r="F8183" s="7" t="n">
        <x:v>174.4</x:v>
      </x:c>
      <x:c r="G8183" s="7" t="n">
        <x:v>173.9</x:v>
      </x:c>
      <x:c r="H8183" s="2" t="str">
        <x:v>否</x:v>
      </x:c>
      <x:c r="I8183" s="7" t="n">
        <x:f>IF(AND(ISNUMBER(E8183),ISNUMBER(F8183)),E8183-F8183,"")</x:f>
        <x:v>9.199999999999989</x:v>
      </x:c>
      <x:c r="J8183" s="2" t="str">
        <x:f>IF(H8183="否","不适用",IF(AND(ISNUMBER(E8183),ISNUMBER(F8183)),IF(I8183&gt;'规则与名单'!$B$2,"是","否"),"未判定"))</x:f>
        <x:v>不适用</x:v>
      </x:c>
      <x:c r="K8183" s="2" t="str">
        <x:f>IF(J8183="是",IF(ISNUMBER(F8183),"测试日GPS","缺失"),IF(ISNUMBER(G8183),"非测试日纯氢",IF(AND(H8183="是",J8183="未判定"),IF(ISNUMBER(F8183),"测试名单无纯氢GPS","缺失"),IF(ISNUMBER(E8183),"非测试日仪表","缺失"))))</x:f>
        <x:v>非测试日纯氢</x:v>
      </x:c>
      <x:c r="L8183" s="7" t="n">
        <x:f>IF(K8183="缺失","",IF(K8183="非测试日纯氢",G8183,IF(K8183="非测试日仪表",E8183,F8183)))</x:f>
        <x:v>173.9</x:v>
      </x:c>
      <x:c r="M8183" s="2" t="n">
        <x:f>IF(K8183="缺失",1,0)</x:f>
        <x:v>0</x:v>
      </x:c>
      <x:c r="N8183" s="2" t="str">
        <x:v>车辆里程查询_20260901-20260930_1024辆_仪表里程.xlsx / L256</x:v>
      </x:c>
      <x:c r="O8183" s="2" t="str">
        <x:v>车辆里程查询_20260901-20260930_1024辆_GPS里程.xlsx / L172</x:v>
      </x:c>
      <x:c r="P8183" s="2" t="str">
        <x:v>车辆纯氢气里程查询_20260901-20260930_1024辆.xlsx / L919</x:v>
      </x:c>
    </x:row>
    <x:row r="8184" ht="22" customHeight="1">
      <x:c r="A8184" s="2" t="n">
        <x:v>320</x:v>
      </x:c>
      <x:c r="B8184" s="2" t="str">
        <x:v>粤A05925F</x:v>
      </x:c>
      <x:c r="C8184" s="2" t="str">
        <x:v>秦挺</x:v>
      </x:c>
      <x:c r="D8184" s="8" t="d">
        <x:v>2026-09-09T00:00:00.000Z</x:v>
      </x:c>
      <x:c r="E8184" s="7" t="n">
        <x:v>183.3</x:v>
      </x:c>
      <x:c r="F8184" s="7" t="n">
        <x:v>174.2</x:v>
      </x:c>
      <x:c r="G8184" s="7" t="n">
        <x:v>182.7</x:v>
      </x:c>
      <x:c r="H8184" s="2" t="str">
        <x:v>否</x:v>
      </x:c>
      <x:c r="I8184" s="7" t="n">
        <x:f>IF(AND(ISNUMBER(E8184),ISNUMBER(F8184)),E8184-F8184,"")</x:f>
        <x:v>9.100000000000023</x:v>
      </x:c>
      <x:c r="J8184" s="2" t="str">
        <x:f>IF(H8184="否","不适用",IF(AND(ISNUMBER(E8184),ISNUMBER(F8184)),IF(I8184&gt;'规则与名单'!$B$2,"是","否"),"未判定"))</x:f>
        <x:v>不适用</x:v>
      </x:c>
      <x:c r="K8184" s="2" t="str">
        <x:f>IF(J8184="是",IF(ISNUMBER(F8184),"测试日GPS","缺失"),IF(ISNUMBER(G8184),"非测试日纯氢",IF(AND(H8184="是",J8184="未判定"),IF(ISNUMBER(F8184),"测试名单无纯氢GPS","缺失"),IF(ISNUMBER(E8184),"非测试日仪表","缺失"))))</x:f>
        <x:v>非测试日纯氢</x:v>
      </x:c>
      <x:c r="L8184" s="7" t="n">
        <x:f>IF(K8184="缺失","",IF(K8184="非测试日纯氢",G8184,IF(K8184="非测试日仪表",E8184,F8184)))</x:f>
        <x:v>182.7</x:v>
      </x:c>
      <x:c r="M8184" s="2" t="n">
        <x:f>IF(K8184="缺失",1,0)</x:f>
        <x:v>0</x:v>
      </x:c>
      <x:c r="N8184" s="2" t="str">
        <x:v>车辆里程查询_20260901-20260930_1024辆_仪表里程.xlsx / M256</x:v>
      </x:c>
      <x:c r="O8184" s="2" t="str">
        <x:v>车辆里程查询_20260901-20260930_1024辆_GPS里程.xlsx / M172</x:v>
      </x:c>
      <x:c r="P8184" s="2" t="str">
        <x:v>车辆纯氢气里程查询_20260901-20260930_1024辆.xlsx / M919</x:v>
      </x:c>
    </x:row>
    <x:row r="8185" ht="22" customHeight="1">
      <x:c r="A8185" s="2" t="n">
        <x:v>320</x:v>
      </x:c>
      <x:c r="B8185" s="2" t="str">
        <x:v>粤A05925F</x:v>
      </x:c>
      <x:c r="C8185" s="2" t="str">
        <x:v>秦挺</x:v>
      </x:c>
      <x:c r="D8185" s="8" t="d">
        <x:v>2026-09-10T00:00:00.000Z</x:v>
      </x:c>
      <x:c r="E8185" s="7" t="n">
        <x:v>537.1</x:v>
      </x:c>
      <x:c r="F8185" s="7" t="n">
        <x:v>508.2</x:v>
      </x:c>
      <x:c r="G8185" s="7" t="n">
        <x:v>526.5</x:v>
      </x:c>
      <x:c r="H8185" s="2" t="str">
        <x:v>否</x:v>
      </x:c>
      <x:c r="I8185" s="7" t="n">
        <x:f>IF(AND(ISNUMBER(E8185),ISNUMBER(F8185)),E8185-F8185,"")</x:f>
        <x:v>28.900000000000034</x:v>
      </x:c>
      <x:c r="J8185" s="2" t="str">
        <x:f>IF(H8185="否","不适用",IF(AND(ISNUMBER(E8185),ISNUMBER(F8185)),IF(I8185&gt;'规则与名单'!$B$2,"是","否"),"未判定"))</x:f>
        <x:v>不适用</x:v>
      </x:c>
      <x:c r="K8185" s="2" t="str">
        <x:f>IF(J8185="是",IF(ISNUMBER(F8185),"测试日GPS","缺失"),IF(ISNUMBER(G8185),"非测试日纯氢",IF(AND(H8185="是",J8185="未判定"),IF(ISNUMBER(F8185),"测试名单无纯氢GPS","缺失"),IF(ISNUMBER(E8185),"非测试日仪表","缺失"))))</x:f>
        <x:v>非测试日纯氢</x:v>
      </x:c>
      <x:c r="L8185" s="7" t="n">
        <x:f>IF(K8185="缺失","",IF(K8185="非测试日纯氢",G8185,IF(K8185="非测试日仪表",E8185,F8185)))</x:f>
        <x:v>526.5</x:v>
      </x:c>
      <x:c r="M8185" s="2" t="n">
        <x:f>IF(K8185="缺失",1,0)</x:f>
        <x:v>0</x:v>
      </x:c>
      <x:c r="N8185" s="2" t="str">
        <x:v>车辆里程查询_20260901-20260930_1024辆_仪表里程.xlsx / N256</x:v>
      </x:c>
      <x:c r="O8185" s="2" t="str">
        <x:v>车辆里程查询_20260901-20260930_1024辆_GPS里程.xlsx / N172</x:v>
      </x:c>
      <x:c r="P8185" s="2" t="str">
        <x:v>车辆纯氢气里程查询_20260901-20260930_1024辆.xlsx / N919</x:v>
      </x:c>
    </x:row>
    <x:row r="8186" ht="22" customHeight="1">
      <x:c r="A8186" s="2" t="n">
        <x:v>320</x:v>
      </x:c>
      <x:c r="B8186" s="2" t="str">
        <x:v>粤A05925F</x:v>
      </x:c>
      <x:c r="C8186" s="2" t="str">
        <x:v>秦挺</x:v>
      </x:c>
      <x:c r="D8186" s="8" t="d">
        <x:v>2026-09-11T00:00:00.000Z</x:v>
      </x:c>
      <x:c r="E8186" s="7" t="n">
        <x:v>457.9</x:v>
      </x:c>
      <x:c r="F8186" s="7" t="n">
        <x:v>486.6</x:v>
      </x:c>
      <x:c r="G8186" s="7" t="n">
        <x:v>512.6</x:v>
      </x:c>
      <x:c r="H8186" s="2" t="str">
        <x:v>否</x:v>
      </x:c>
      <x:c r="I8186" s="7" t="n">
        <x:f>IF(AND(ISNUMBER(E8186),ISNUMBER(F8186)),E8186-F8186,"")</x:f>
        <x:v>-28.700000000000045</x:v>
      </x:c>
      <x:c r="J8186" s="2" t="str">
        <x:f>IF(H8186="否","不适用",IF(AND(ISNUMBER(E8186),ISNUMBER(F8186)),IF(I8186&gt;'规则与名单'!$B$2,"是","否"),"未判定"))</x:f>
        <x:v>不适用</x:v>
      </x:c>
      <x:c r="K8186" s="2" t="str">
        <x:f>IF(J8186="是",IF(ISNUMBER(F8186),"测试日GPS","缺失"),IF(ISNUMBER(G8186),"非测试日纯氢",IF(AND(H8186="是",J8186="未判定"),IF(ISNUMBER(F8186),"测试名单无纯氢GPS","缺失"),IF(ISNUMBER(E8186),"非测试日仪表","缺失"))))</x:f>
        <x:v>非测试日纯氢</x:v>
      </x:c>
      <x:c r="L8186" s="7" t="n">
        <x:f>IF(K8186="缺失","",IF(K8186="非测试日纯氢",G8186,IF(K8186="非测试日仪表",E8186,F8186)))</x:f>
        <x:v>512.6</x:v>
      </x:c>
      <x:c r="M8186" s="2" t="n">
        <x:f>IF(K8186="缺失",1,0)</x:f>
        <x:v>0</x:v>
      </x:c>
      <x:c r="N8186" s="2" t="str">
        <x:v>车辆里程查询_20260901-20260930_1024辆_仪表里程.xlsx / O256</x:v>
      </x:c>
      <x:c r="O8186" s="2" t="str">
        <x:v>车辆里程查询_20260901-20260930_1024辆_GPS里程.xlsx / O172</x:v>
      </x:c>
      <x:c r="P8186" s="2" t="str">
        <x:v>车辆纯氢气里程查询_20260901-20260930_1024辆.xlsx / O919</x:v>
      </x:c>
    </x:row>
    <x:row r="8187" ht="22" customHeight="1">
      <x:c r="A8187" s="2" t="n">
        <x:v>320</x:v>
      </x:c>
      <x:c r="B8187" s="2" t="str">
        <x:v>粤A05925F</x:v>
      </x:c>
      <x:c r="C8187" s="2" t="str">
        <x:v>秦挺</x:v>
      </x:c>
      <x:c r="D8187" s="8" t="d">
        <x:v>2026-09-12T00:00:00.000Z</x:v>
      </x:c>
      <x:c r="E8187" s="7" t="n">
        <x:v>612.1</x:v>
      </x:c>
      <x:c r="F8187" s="7" t="n">
        <x:v>681.6</x:v>
      </x:c>
      <x:c r="G8187" s="7" t="n">
        <x:v>719.7</x:v>
      </x:c>
      <x:c r="H8187" s="2" t="str">
        <x:v>否</x:v>
      </x:c>
      <x:c r="I8187" s="7" t="n">
        <x:f>IF(AND(ISNUMBER(E8187),ISNUMBER(F8187)),E8187-F8187,"")</x:f>
        <x:v>-69.5</x:v>
      </x:c>
      <x:c r="J8187" s="2" t="str">
        <x:f>IF(H8187="否","不适用",IF(AND(ISNUMBER(E8187),ISNUMBER(F8187)),IF(I8187&gt;'规则与名单'!$B$2,"是","否"),"未判定"))</x:f>
        <x:v>不适用</x:v>
      </x:c>
      <x:c r="K8187" s="2" t="str">
        <x:f>IF(J8187="是",IF(ISNUMBER(F8187),"测试日GPS","缺失"),IF(ISNUMBER(G8187),"非测试日纯氢",IF(AND(H8187="是",J8187="未判定"),IF(ISNUMBER(F8187),"测试名单无纯氢GPS","缺失"),IF(ISNUMBER(E8187),"非测试日仪表","缺失"))))</x:f>
        <x:v>非测试日纯氢</x:v>
      </x:c>
      <x:c r="L8187" s="7" t="n">
        <x:f>IF(K8187="缺失","",IF(K8187="非测试日纯氢",G8187,IF(K8187="非测试日仪表",E8187,F8187)))</x:f>
        <x:v>719.7</x:v>
      </x:c>
      <x:c r="M8187" s="2" t="n">
        <x:f>IF(K8187="缺失",1,0)</x:f>
        <x:v>0</x:v>
      </x:c>
      <x:c r="N8187" s="2" t="str">
        <x:v>车辆里程查询_20260901-20260930_1024辆_仪表里程.xlsx / P256</x:v>
      </x:c>
      <x:c r="O8187" s="2" t="str">
        <x:v>车辆里程查询_20260901-20260930_1024辆_GPS里程.xlsx / P172</x:v>
      </x:c>
      <x:c r="P8187" s="2" t="str">
        <x:v>车辆纯氢气里程查询_20260901-20260930_1024辆.xlsx / P919</x:v>
      </x:c>
    </x:row>
    <x:row r="8188" ht="22" customHeight="1">
      <x:c r="A8188" s="2" t="n">
        <x:v>320</x:v>
      </x:c>
      <x:c r="B8188" s="2" t="str">
        <x:v>粤A05925F</x:v>
      </x:c>
      <x:c r="C8188" s="2" t="str">
        <x:v>秦挺</x:v>
      </x:c>
      <x:c r="D8188" s="8" t="d">
        <x:v>2026-09-13T00:00:00.000Z</x:v>
      </x:c>
      <x:c r="E8188" s="7" t="n">
        <x:v>612.6</x:v>
      </x:c>
      <x:c r="F8188" s="7" t="n">
        <x:v>425.6</x:v>
      </x:c>
      <x:c r="G8188" s="7" t="n">
        <x:v>448.5</x:v>
      </x:c>
      <x:c r="H8188" s="2" t="str">
        <x:v>否</x:v>
      </x:c>
      <x:c r="I8188" s="7" t="n">
        <x:f>IF(AND(ISNUMBER(E8188),ISNUMBER(F8188)),E8188-F8188,"")</x:f>
        <x:v>187</x:v>
      </x:c>
      <x:c r="J8188" s="2" t="str">
        <x:f>IF(H8188="否","不适用",IF(AND(ISNUMBER(E8188),ISNUMBER(F8188)),IF(I8188&gt;'规则与名单'!$B$2,"是","否"),"未判定"))</x:f>
        <x:v>不适用</x:v>
      </x:c>
      <x:c r="K8188" s="2" t="str">
        <x:f>IF(J8188="是",IF(ISNUMBER(F8188),"测试日GPS","缺失"),IF(ISNUMBER(G8188),"非测试日纯氢",IF(AND(H8188="是",J8188="未判定"),IF(ISNUMBER(F8188),"测试名单无纯氢GPS","缺失"),IF(ISNUMBER(E8188),"非测试日仪表","缺失"))))</x:f>
        <x:v>非测试日纯氢</x:v>
      </x:c>
      <x:c r="L8188" s="7" t="n">
        <x:f>IF(K8188="缺失","",IF(K8188="非测试日纯氢",G8188,IF(K8188="非测试日仪表",E8188,F8188)))</x:f>
        <x:v>448.5</x:v>
      </x:c>
      <x:c r="M8188" s="2" t="n">
        <x:f>IF(K8188="缺失",1,0)</x:f>
        <x:v>0</x:v>
      </x:c>
      <x:c r="N8188" s="2" t="str">
        <x:v>车辆里程查询_20260901-20260930_1024辆_仪表里程.xlsx / Q256</x:v>
      </x:c>
      <x:c r="O8188" s="2" t="str">
        <x:v>车辆里程查询_20260901-20260930_1024辆_GPS里程.xlsx / Q172</x:v>
      </x:c>
      <x:c r="P8188" s="2" t="str">
        <x:v>车辆纯氢气里程查询_20260901-20260930_1024辆.xlsx / Q919</x:v>
      </x:c>
    </x:row>
    <x:row r="8189" ht="22" customHeight="1">
      <x:c r="A8189" s="2" t="n">
        <x:v>320</x:v>
      </x:c>
      <x:c r="B8189" s="2" t="str">
        <x:v>粤A05925F</x:v>
      </x:c>
      <x:c r="C8189" s="2" t="str">
        <x:v>秦挺</x:v>
      </x:c>
      <x:c r="D8189" s="8" t="d">
        <x:v>2026-09-14T00:00:00.000Z</x:v>
      </x:c>
      <x:c r="E8189" s="7" t="n">
        <x:v>326.3</x:v>
      </x:c>
      <x:c r="F8189" s="7" t="n">
        <x:v>309.5</x:v>
      </x:c>
      <x:c r="G8189" s="7" t="n">
        <x:v>308.1</x:v>
      </x:c>
      <x:c r="H8189" s="2" t="str">
        <x:v>否</x:v>
      </x:c>
      <x:c r="I8189" s="7" t="n">
        <x:f>IF(AND(ISNUMBER(E8189),ISNUMBER(F8189)),E8189-F8189,"")</x:f>
        <x:v>16.80000000000001</x:v>
      </x:c>
      <x:c r="J8189" s="2" t="str">
        <x:f>IF(H8189="否","不适用",IF(AND(ISNUMBER(E8189),ISNUMBER(F8189)),IF(I8189&gt;'规则与名单'!$B$2,"是","否"),"未判定"))</x:f>
        <x:v>不适用</x:v>
      </x:c>
      <x:c r="K8189" s="2" t="str">
        <x:f>IF(J8189="是",IF(ISNUMBER(F8189),"测试日GPS","缺失"),IF(ISNUMBER(G8189),"非测试日纯氢",IF(AND(H8189="是",J8189="未判定"),IF(ISNUMBER(F8189),"测试名单无纯氢GPS","缺失"),IF(ISNUMBER(E8189),"非测试日仪表","缺失"))))</x:f>
        <x:v>非测试日纯氢</x:v>
      </x:c>
      <x:c r="L8189" s="7" t="n">
        <x:f>IF(K8189="缺失","",IF(K8189="非测试日纯氢",G8189,IF(K8189="非测试日仪表",E8189,F8189)))</x:f>
        <x:v>308.1</x:v>
      </x:c>
      <x:c r="M8189" s="2" t="n">
        <x:f>IF(K8189="缺失",1,0)</x:f>
        <x:v>0</x:v>
      </x:c>
      <x:c r="N8189" s="2" t="str">
        <x:v>车辆里程查询_20260901-20260930_1024辆_仪表里程.xlsx / R256</x:v>
      </x:c>
      <x:c r="O8189" s="2" t="str">
        <x:v>车辆里程查询_20260901-20260930_1024辆_GPS里程.xlsx / R172</x:v>
      </x:c>
      <x:c r="P8189" s="2" t="str">
        <x:v>车辆纯氢气里程查询_20260901-20260930_1024辆.xlsx / R919</x:v>
      </x:c>
    </x:row>
    <x:row r="8190" ht="22" customHeight="1">
      <x:c r="A8190" s="2" t="n">
        <x:v>320</x:v>
      </x:c>
      <x:c r="B8190" s="2" t="str">
        <x:v>粤A05925F</x:v>
      </x:c>
      <x:c r="C8190" s="2" t="str">
        <x:v>秦挺</x:v>
      </x:c>
      <x:c r="D8190" s="8" t="d">
        <x:v>2026-09-15T00:00:00.000Z</x:v>
      </x:c>
      <x:c r="E8190" s="7" t="n">
        <x:v>592</x:v>
      </x:c>
      <x:c r="F8190" s="7" t="n">
        <x:v>560.5</x:v>
      </x:c>
      <x:c r="G8190" s="7" t="n">
        <x:v>586.7</x:v>
      </x:c>
      <x:c r="H8190" s="2" t="str">
        <x:v>否</x:v>
      </x:c>
      <x:c r="I8190" s="7" t="n">
        <x:f>IF(AND(ISNUMBER(E8190),ISNUMBER(F8190)),E8190-F8190,"")</x:f>
        <x:v>31.5</x:v>
      </x:c>
      <x:c r="J8190" s="2" t="str">
        <x:f>IF(H8190="否","不适用",IF(AND(ISNUMBER(E8190),ISNUMBER(F8190)),IF(I8190&gt;'规则与名单'!$B$2,"是","否"),"未判定"))</x:f>
        <x:v>不适用</x:v>
      </x:c>
      <x:c r="K8190" s="2" t="str">
        <x:f>IF(J8190="是",IF(ISNUMBER(F8190),"测试日GPS","缺失"),IF(ISNUMBER(G8190),"非测试日纯氢",IF(AND(H8190="是",J8190="未判定"),IF(ISNUMBER(F8190),"测试名单无纯氢GPS","缺失"),IF(ISNUMBER(E8190),"非测试日仪表","缺失"))))</x:f>
        <x:v>非测试日纯氢</x:v>
      </x:c>
      <x:c r="L8190" s="7" t="n">
        <x:f>IF(K8190="缺失","",IF(K8190="非测试日纯氢",G8190,IF(K8190="非测试日仪表",E8190,F8190)))</x:f>
        <x:v>586.7</x:v>
      </x:c>
      <x:c r="M8190" s="2" t="n">
        <x:f>IF(K8190="缺失",1,0)</x:f>
        <x:v>0</x:v>
      </x:c>
      <x:c r="N8190" s="2" t="str">
        <x:v>车辆里程查询_20260901-20260930_1024辆_仪表里程.xlsx / S256</x:v>
      </x:c>
      <x:c r="O8190" s="2" t="str">
        <x:v>车辆里程查询_20260901-20260930_1024辆_GPS里程.xlsx / S172</x:v>
      </x:c>
      <x:c r="P8190" s="2" t="str">
        <x:v>车辆纯氢气里程查询_20260901-20260930_1024辆.xlsx / S919</x:v>
      </x:c>
    </x:row>
    <x:row r="8191" ht="22" customHeight="1">
      <x:c r="A8191" s="2" t="n">
        <x:v>320</x:v>
      </x:c>
      <x:c r="B8191" s="2" t="str">
        <x:v>粤A05925F</x:v>
      </x:c>
      <x:c r="C8191" s="2" t="str">
        <x:v>秦挺</x:v>
      </x:c>
      <x:c r="D8191" s="8" t="d">
        <x:v>2026-09-16T00:00:00.000Z</x:v>
      </x:c>
      <x:c r="E8191" s="7" t="n">
        <x:v>99.7</x:v>
      </x:c>
      <x:c r="F8191" s="7" t="n">
        <x:v>94.5</x:v>
      </x:c>
      <x:c r="G8191" s="7" t="n">
        <x:v>98.7</x:v>
      </x:c>
      <x:c r="H8191" s="2" t="str">
        <x:v>否</x:v>
      </x:c>
      <x:c r="I8191" s="7" t="n">
        <x:f>IF(AND(ISNUMBER(E8191),ISNUMBER(F8191)),E8191-F8191,"")</x:f>
        <x:v>5.200000000000003</x:v>
      </x:c>
      <x:c r="J8191" s="2" t="str">
        <x:f>IF(H8191="否","不适用",IF(AND(ISNUMBER(E8191),ISNUMBER(F8191)),IF(I8191&gt;'规则与名单'!$B$2,"是","否"),"未判定"))</x:f>
        <x:v>不适用</x:v>
      </x:c>
      <x:c r="K8191" s="2" t="str">
        <x:f>IF(J8191="是",IF(ISNUMBER(F8191),"测试日GPS","缺失"),IF(ISNUMBER(G8191),"非测试日纯氢",IF(AND(H8191="是",J8191="未判定"),IF(ISNUMBER(F8191),"测试名单无纯氢GPS","缺失"),IF(ISNUMBER(E8191),"非测试日仪表","缺失"))))</x:f>
        <x:v>非测试日纯氢</x:v>
      </x:c>
      <x:c r="L8191" s="7" t="n">
        <x:f>IF(K8191="缺失","",IF(K8191="非测试日纯氢",G8191,IF(K8191="非测试日仪表",E8191,F8191)))</x:f>
        <x:v>98.7</x:v>
      </x:c>
      <x:c r="M8191" s="2" t="n">
        <x:f>IF(K8191="缺失",1,0)</x:f>
        <x:v>0</x:v>
      </x:c>
      <x:c r="N8191" s="2" t="str">
        <x:v>车辆里程查询_20260901-20260930_1024辆_仪表里程.xlsx / T256</x:v>
      </x:c>
      <x:c r="O8191" s="2" t="str">
        <x:v>车辆里程查询_20260901-20260930_1024辆_GPS里程.xlsx / T172</x:v>
      </x:c>
      <x:c r="P8191" s="2" t="str">
        <x:v>车辆纯氢气里程查询_20260901-20260930_1024辆.xlsx / T919</x:v>
      </x:c>
    </x:row>
    <x:row r="8192" ht="22" customHeight="1">
      <x:c r="A8192" s="2" t="n">
        <x:v>320</x:v>
      </x:c>
      <x:c r="B8192" s="2" t="str">
        <x:v>粤A05925F</x:v>
      </x:c>
      <x:c r="C8192" s="2" t="str">
        <x:v>秦挺</x:v>
      </x:c>
      <x:c r="D8192" s="8" t="d">
        <x:v>2026-09-17T00:00:00.000Z</x:v>
      </x:c>
      <x:c r="E8192" s="7" t="n">
        <x:v>204.4</x:v>
      </x:c>
      <x:c r="F8192" s="7" t="n">
        <x:v>193.9</x:v>
      </x:c>
      <x:c r="G8192" s="7" t="n">
        <x:v>203.2</x:v>
      </x:c>
      <x:c r="H8192" s="2" t="str">
        <x:v>否</x:v>
      </x:c>
      <x:c r="I8192" s="7" t="n">
        <x:f>IF(AND(ISNUMBER(E8192),ISNUMBER(F8192)),E8192-F8192,"")</x:f>
        <x:v>10.5</x:v>
      </x:c>
      <x:c r="J8192" s="2" t="str">
        <x:f>IF(H8192="否","不适用",IF(AND(ISNUMBER(E8192),ISNUMBER(F8192)),IF(I8192&gt;'规则与名单'!$B$2,"是","否"),"未判定"))</x:f>
        <x:v>不适用</x:v>
      </x:c>
      <x:c r="K8192" s="2" t="str">
        <x:f>IF(J8192="是",IF(ISNUMBER(F8192),"测试日GPS","缺失"),IF(ISNUMBER(G8192),"非测试日纯氢",IF(AND(H8192="是",J8192="未判定"),IF(ISNUMBER(F8192),"测试名单无纯氢GPS","缺失"),IF(ISNUMBER(E8192),"非测试日仪表","缺失"))))</x:f>
        <x:v>非测试日纯氢</x:v>
      </x:c>
      <x:c r="L8192" s="7" t="n">
        <x:f>IF(K8192="缺失","",IF(K8192="非测试日纯氢",G8192,IF(K8192="非测试日仪表",E8192,F8192)))</x:f>
        <x:v>203.2</x:v>
      </x:c>
      <x:c r="M8192" s="2" t="n">
        <x:f>IF(K8192="缺失",1,0)</x:f>
        <x:v>0</x:v>
      </x:c>
      <x:c r="N8192" s="2" t="str">
        <x:v>车辆里程查询_20260901-20260930_1024辆_仪表里程.xlsx / U256</x:v>
      </x:c>
      <x:c r="O8192" s="2" t="str">
        <x:v>车辆里程查询_20260901-20260930_1024辆_GPS里程.xlsx / U172</x:v>
      </x:c>
      <x:c r="P8192" s="2" t="str">
        <x:v>车辆纯氢气里程查询_20260901-20260930_1024辆.xlsx / U919</x:v>
      </x:c>
    </x:row>
    <x:row r="8193" ht="22" customHeight="1">
      <x:c r="A8193" s="2" t="n">
        <x:v>320</x:v>
      </x:c>
      <x:c r="B8193" s="2" t="str">
        <x:v>粤A05925F</x:v>
      </x:c>
      <x:c r="C8193" s="2" t="str">
        <x:v>秦挺</x:v>
      </x:c>
      <x:c r="D8193" s="8" t="d">
        <x:v>2026-09-18T00:00:00.000Z</x:v>
      </x:c>
      <x:c r="E8193" s="7" t="n">
        <x:v>197.9</x:v>
      </x:c>
      <x:c r="F8193" s="7" t="n">
        <x:v>188</x:v>
      </x:c>
      <x:c r="G8193" s="7" t="n">
        <x:v>159.4</x:v>
      </x:c>
      <x:c r="H8193" s="2" t="str">
        <x:v>否</x:v>
      </x:c>
      <x:c r="I8193" s="7" t="n">
        <x:f>IF(AND(ISNUMBER(E8193),ISNUMBER(F8193)),E8193-F8193,"")</x:f>
        <x:v>9.900000000000006</x:v>
      </x:c>
      <x:c r="J8193" s="2" t="str">
        <x:f>IF(H8193="否","不适用",IF(AND(ISNUMBER(E8193),ISNUMBER(F8193)),IF(I8193&gt;'规则与名单'!$B$2,"是","否"),"未判定"))</x:f>
        <x:v>不适用</x:v>
      </x:c>
      <x:c r="K8193" s="2" t="str">
        <x:f>IF(J8193="是",IF(ISNUMBER(F8193),"测试日GPS","缺失"),IF(ISNUMBER(G8193),"非测试日纯氢",IF(AND(H8193="是",J8193="未判定"),IF(ISNUMBER(F8193),"测试名单无纯氢GPS","缺失"),IF(ISNUMBER(E8193),"非测试日仪表","缺失"))))</x:f>
        <x:v>非测试日纯氢</x:v>
      </x:c>
      <x:c r="L8193" s="7" t="n">
        <x:f>IF(K8193="缺失","",IF(K8193="非测试日纯氢",G8193,IF(K8193="非测试日仪表",E8193,F8193)))</x:f>
        <x:v>159.4</x:v>
      </x:c>
      <x:c r="M8193" s="2" t="n">
        <x:f>IF(K8193="缺失",1,0)</x:f>
        <x:v>0</x:v>
      </x:c>
      <x:c r="N8193" s="2" t="str">
        <x:v>车辆里程查询_20260901-20260930_1024辆_仪表里程.xlsx / V256</x:v>
      </x:c>
      <x:c r="O8193" s="2" t="str">
        <x:v>车辆里程查询_20260901-20260930_1024辆_GPS里程.xlsx / V172</x:v>
      </x:c>
      <x:c r="P8193" s="2" t="str">
        <x:v>车辆纯氢气里程查询_20260901-20260930_1024辆.xlsx / V919</x:v>
      </x:c>
    </x:row>
    <x:row r="8194" ht="22" customHeight="1">
      <x:c r="A8194" s="2" t="n">
        <x:v>320</x:v>
      </x:c>
      <x:c r="B8194" s="2" t="str">
        <x:v>粤A05925F</x:v>
      </x:c>
      <x:c r="C8194" s="2" t="str">
        <x:v>秦挺</x:v>
      </x:c>
      <x:c r="D8194" s="8" t="d">
        <x:v>2026-09-19T00:00:00.000Z</x:v>
      </x:c>
      <x:c r="E8194" s="7" t="n">
        <x:v>249.7</x:v>
      </x:c>
      <x:c r="F8194" s="7" t="n">
        <x:v>236.7</x:v>
      </x:c>
      <x:c r="G8194" s="7" t="n">
        <x:v>249</x:v>
      </x:c>
      <x:c r="H8194" s="2" t="str">
        <x:v>否</x:v>
      </x:c>
      <x:c r="I8194" s="7" t="n">
        <x:f>IF(AND(ISNUMBER(E8194),ISNUMBER(F8194)),E8194-F8194,"")</x:f>
        <x:v>13</x:v>
      </x:c>
      <x:c r="J8194" s="2" t="str">
        <x:f>IF(H8194="否","不适用",IF(AND(ISNUMBER(E8194),ISNUMBER(F8194)),IF(I8194&gt;'规则与名单'!$B$2,"是","否"),"未判定"))</x:f>
        <x:v>不适用</x:v>
      </x:c>
      <x:c r="K8194" s="2" t="str">
        <x:f>IF(J8194="是",IF(ISNUMBER(F8194),"测试日GPS","缺失"),IF(ISNUMBER(G8194),"非测试日纯氢",IF(AND(H8194="是",J8194="未判定"),IF(ISNUMBER(F8194),"测试名单无纯氢GPS","缺失"),IF(ISNUMBER(E8194),"非测试日仪表","缺失"))))</x:f>
        <x:v>非测试日纯氢</x:v>
      </x:c>
      <x:c r="L8194" s="7" t="n">
        <x:f>IF(K8194="缺失","",IF(K8194="非测试日纯氢",G8194,IF(K8194="非测试日仪表",E8194,F8194)))</x:f>
        <x:v>249</x:v>
      </x:c>
      <x:c r="M8194" s="2" t="n">
        <x:f>IF(K8194="缺失",1,0)</x:f>
        <x:v>0</x:v>
      </x:c>
      <x:c r="N8194" s="2" t="str">
        <x:v>车辆里程查询_20260901-20260930_1024辆_仪表里程.xlsx / W256</x:v>
      </x:c>
      <x:c r="O8194" s="2" t="str">
        <x:v>车辆里程查询_20260901-20260930_1024辆_GPS里程.xlsx / W172</x:v>
      </x:c>
      <x:c r="P8194" s="2" t="str">
        <x:v>车辆纯氢气里程查询_20260901-20260930_1024辆.xlsx / W919</x:v>
      </x:c>
    </x:row>
    <x:row r="8195" ht="22" customHeight="1">
      <x:c r="A8195" s="2" t="n">
        <x:v>320</x:v>
      </x:c>
      <x:c r="B8195" s="2" t="str">
        <x:v>粤A05925F</x:v>
      </x:c>
      <x:c r="C8195" s="2" t="str">
        <x:v>秦挺</x:v>
      </x:c>
      <x:c r="D8195" s="8" t="d">
        <x:v>2026-09-20T00:00:00.000Z</x:v>
      </x:c>
      <x:c r="E8195" s="7" t="n">
        <x:v>224.6</x:v>
      </x:c>
      <x:c r="F8195" s="7" t="n">
        <x:v>213.4</x:v>
      </x:c>
      <x:c r="G8195" s="7" t="n">
        <x:v>223</x:v>
      </x:c>
      <x:c r="H8195" s="2" t="str">
        <x:v>否</x:v>
      </x:c>
      <x:c r="I8195" s="7" t="n">
        <x:f>IF(AND(ISNUMBER(E8195),ISNUMBER(F8195)),E8195-F8195,"")</x:f>
        <x:v>11.199999999999989</x:v>
      </x:c>
      <x:c r="J8195" s="2" t="str">
        <x:f>IF(H8195="否","不适用",IF(AND(ISNUMBER(E8195),ISNUMBER(F8195)),IF(I8195&gt;'规则与名单'!$B$2,"是","否"),"未判定"))</x:f>
        <x:v>不适用</x:v>
      </x:c>
      <x:c r="K8195" s="2" t="str">
        <x:f>IF(J8195="是",IF(ISNUMBER(F8195),"测试日GPS","缺失"),IF(ISNUMBER(G8195),"非测试日纯氢",IF(AND(H8195="是",J8195="未判定"),IF(ISNUMBER(F8195),"测试名单无纯氢GPS","缺失"),IF(ISNUMBER(E8195),"非测试日仪表","缺失"))))</x:f>
        <x:v>非测试日纯氢</x:v>
      </x:c>
      <x:c r="L8195" s="7" t="n">
        <x:f>IF(K8195="缺失","",IF(K8195="非测试日纯氢",G8195,IF(K8195="非测试日仪表",E8195,F8195)))</x:f>
        <x:v>223</x:v>
      </x:c>
      <x:c r="M8195" s="2" t="n">
        <x:f>IF(K8195="缺失",1,0)</x:f>
        <x:v>0</x:v>
      </x:c>
      <x:c r="N8195" s="2" t="str">
        <x:v>车辆里程查询_20260901-20260930_1024辆_仪表里程.xlsx / X256</x:v>
      </x:c>
      <x:c r="O8195" s="2" t="str">
        <x:v>车辆里程查询_20260901-20260930_1024辆_GPS里程.xlsx / X172</x:v>
      </x:c>
      <x:c r="P8195" s="2" t="str">
        <x:v>车辆纯氢气里程查询_20260901-20260930_1024辆.xlsx / X919</x:v>
      </x:c>
    </x:row>
    <x:row r="8196" ht="22" customHeight="1">
      <x:c r="A8196" s="2" t="n">
        <x:v>320</x:v>
      </x:c>
      <x:c r="B8196" s="2" t="str">
        <x:v>粤A05925F</x:v>
      </x:c>
      <x:c r="C8196" s="2" t="str">
        <x:v>秦挺</x:v>
      </x:c>
      <x:c r="D8196" s="8" t="d">
        <x:v>2026-09-21T00:00:00.000Z</x:v>
      </x:c>
      <x:c r="E8196" s="7" t="n">
        <x:v>220.8</x:v>
      </x:c>
      <x:c r="F8196" s="7" t="n">
        <x:v>209.3</x:v>
      </x:c>
      <x:c r="G8196" s="7" t="n">
        <x:v>220.4</x:v>
      </x:c>
      <x:c r="H8196" s="2" t="str">
        <x:v>否</x:v>
      </x:c>
      <x:c r="I8196" s="7" t="n">
        <x:f>IF(AND(ISNUMBER(E8196),ISNUMBER(F8196)),E8196-F8196,"")</x:f>
        <x:v>11.5</x:v>
      </x:c>
      <x:c r="J8196" s="2" t="str">
        <x:f>IF(H8196="否","不适用",IF(AND(ISNUMBER(E8196),ISNUMBER(F8196)),IF(I8196&gt;'规则与名单'!$B$2,"是","否"),"未判定"))</x:f>
        <x:v>不适用</x:v>
      </x:c>
      <x:c r="K8196" s="2" t="str">
        <x:f>IF(J8196="是",IF(ISNUMBER(F8196),"测试日GPS","缺失"),IF(ISNUMBER(G8196),"非测试日纯氢",IF(AND(H8196="是",J8196="未判定"),IF(ISNUMBER(F8196),"测试名单无纯氢GPS","缺失"),IF(ISNUMBER(E8196),"非测试日仪表","缺失"))))</x:f>
        <x:v>非测试日纯氢</x:v>
      </x:c>
      <x:c r="L8196" s="7" t="n">
        <x:f>IF(K8196="缺失","",IF(K8196="非测试日纯氢",G8196,IF(K8196="非测试日仪表",E8196,F8196)))</x:f>
        <x:v>220.4</x:v>
      </x:c>
      <x:c r="M8196" s="2" t="n">
        <x:f>IF(K8196="缺失",1,0)</x:f>
        <x:v>0</x:v>
      </x:c>
      <x:c r="N8196" s="2" t="str">
        <x:v>车辆里程查询_20260901-20260930_1024辆_仪表里程.xlsx / Y256</x:v>
      </x:c>
      <x:c r="O8196" s="2" t="str">
        <x:v>车辆里程查询_20260901-20260930_1024辆_GPS里程.xlsx / Y172</x:v>
      </x:c>
      <x:c r="P8196" s="2" t="str">
        <x:v>车辆纯氢气里程查询_20260901-20260930_1024辆.xlsx / Y919</x:v>
      </x:c>
    </x:row>
    <x:row r="8197" ht="22" customHeight="1">
      <x:c r="A8197" s="2" t="n">
        <x:v>320</x:v>
      </x:c>
      <x:c r="B8197" s="2" t="str">
        <x:v>粤A05925F</x:v>
      </x:c>
      <x:c r="C8197" s="2" t="str">
        <x:v>秦挺</x:v>
      </x:c>
      <x:c r="D8197" s="8" t="d">
        <x:v>2026-09-22T00:00:00.000Z</x:v>
      </x:c>
      <x:c r="E8197" s="7" t="n">
        <x:v>341</x:v>
      </x:c>
      <x:c r="F8197" s="7" t="n">
        <x:v>322.4</x:v>
      </x:c>
      <x:c r="G8197" s="7" t="n">
        <x:v>249.5</x:v>
      </x:c>
      <x:c r="H8197" s="2" t="str">
        <x:v>否</x:v>
      </x:c>
      <x:c r="I8197" s="7" t="n">
        <x:f>IF(AND(ISNUMBER(E8197),ISNUMBER(F8197)),E8197-F8197,"")</x:f>
        <x:v>18.600000000000023</x:v>
      </x:c>
      <x:c r="J8197" s="2" t="str">
        <x:f>IF(H8197="否","不适用",IF(AND(ISNUMBER(E8197),ISNUMBER(F8197)),IF(I8197&gt;'规则与名单'!$B$2,"是","否"),"未判定"))</x:f>
        <x:v>不适用</x:v>
      </x:c>
      <x:c r="K8197" s="2" t="str">
        <x:f>IF(J8197="是",IF(ISNUMBER(F8197),"测试日GPS","缺失"),IF(ISNUMBER(G8197),"非测试日纯氢",IF(AND(H8197="是",J8197="未判定"),IF(ISNUMBER(F8197),"测试名单无纯氢GPS","缺失"),IF(ISNUMBER(E8197),"非测试日仪表","缺失"))))</x:f>
        <x:v>非测试日纯氢</x:v>
      </x:c>
      <x:c r="L8197" s="7" t="n">
        <x:f>IF(K8197="缺失","",IF(K8197="非测试日纯氢",G8197,IF(K8197="非测试日仪表",E8197,F8197)))</x:f>
        <x:v>249.5</x:v>
      </x:c>
      <x:c r="M8197" s="2" t="n">
        <x:f>IF(K8197="缺失",1,0)</x:f>
        <x:v>0</x:v>
      </x:c>
      <x:c r="N8197" s="2" t="str">
        <x:v>车辆里程查询_20260901-20260930_1024辆_仪表里程.xlsx / Z256</x:v>
      </x:c>
      <x:c r="O8197" s="2" t="str">
        <x:v>车辆里程查询_20260901-20260930_1024辆_GPS里程.xlsx / Z172</x:v>
      </x:c>
      <x:c r="P8197" s="2" t="str">
        <x:v>车辆纯氢气里程查询_20260901-20260930_1024辆.xlsx / Z919</x:v>
      </x:c>
    </x:row>
    <x:row r="8198" ht="22" customHeight="1">
      <x:c r="A8198" s="2" t="n">
        <x:v>320</x:v>
      </x:c>
      <x:c r="B8198" s="2" t="str">
        <x:v>粤A05925F</x:v>
      </x:c>
      <x:c r="C8198" s="2" t="str">
        <x:v>秦挺</x:v>
      </x:c>
      <x:c r="D8198" s="8" t="d">
        <x:v>2026-09-23T00:00:00.000Z</x:v>
      </x:c>
      <x:c r="E8198" s="7" t="n">
        <x:v>265.6</x:v>
      </x:c>
      <x:c r="F8198" s="7" t="n">
        <x:v>251.2</x:v>
      </x:c>
      <x:c r="G8198" s="7" t="n">
        <x:v>265.3</x:v>
      </x:c>
      <x:c r="H8198" s="2" t="str">
        <x:v>否</x:v>
      </x:c>
      <x:c r="I8198" s="7" t="n">
        <x:f>IF(AND(ISNUMBER(E8198),ISNUMBER(F8198)),E8198-F8198,"")</x:f>
        <x:v>14.400000000000034</x:v>
      </x:c>
      <x:c r="J8198" s="2" t="str">
        <x:f>IF(H8198="否","不适用",IF(AND(ISNUMBER(E8198),ISNUMBER(F8198)),IF(I8198&gt;'规则与名单'!$B$2,"是","否"),"未判定"))</x:f>
        <x:v>不适用</x:v>
      </x:c>
      <x:c r="K8198" s="2" t="str">
        <x:f>IF(J8198="是",IF(ISNUMBER(F8198),"测试日GPS","缺失"),IF(ISNUMBER(G8198),"非测试日纯氢",IF(AND(H8198="是",J8198="未判定"),IF(ISNUMBER(F8198),"测试名单无纯氢GPS","缺失"),IF(ISNUMBER(E8198),"非测试日仪表","缺失"))))</x:f>
        <x:v>非测试日纯氢</x:v>
      </x:c>
      <x:c r="L8198" s="7" t="n">
        <x:f>IF(K8198="缺失","",IF(K8198="非测试日纯氢",G8198,IF(K8198="非测试日仪表",E8198,F8198)))</x:f>
        <x:v>265.3</x:v>
      </x:c>
      <x:c r="M8198" s="2" t="n">
        <x:f>IF(K8198="缺失",1,0)</x:f>
        <x:v>0</x:v>
      </x:c>
      <x:c r="N8198" s="2" t="str">
        <x:v>车辆里程查询_20260901-20260930_1024辆_仪表里程.xlsx / AA256</x:v>
      </x:c>
      <x:c r="O8198" s="2" t="str">
        <x:v>车辆里程查询_20260901-20260930_1024辆_GPS里程.xlsx / AA172</x:v>
      </x:c>
      <x:c r="P8198" s="2" t="str">
        <x:v>车辆纯氢气里程查询_20260901-20260930_1024辆.xlsx / AA919</x:v>
      </x:c>
    </x:row>
    <x:row r="8199" ht="22" customHeight="1">
      <x:c r="A8199" s="2" t="n">
        <x:v>320</x:v>
      </x:c>
      <x:c r="B8199" s="2" t="str">
        <x:v>粤A05925F</x:v>
      </x:c>
      <x:c r="C8199" s="2" t="str">
        <x:v>秦挺</x:v>
      </x:c>
      <x:c r="D8199" s="8" t="d">
        <x:v>2026-09-24T00:00:00.000Z</x:v>
      </x:c>
      <x:c r="E8199" s="7" t="n">
        <x:v>185</x:v>
      </x:c>
      <x:c r="F8199" s="7" t="n">
        <x:v>175.3</x:v>
      </x:c>
      <x:c r="G8199" s="7" t="n">
        <x:v>184.5</x:v>
      </x:c>
      <x:c r="H8199" s="2" t="str">
        <x:v>否</x:v>
      </x:c>
      <x:c r="I8199" s="7" t="n">
        <x:f>IF(AND(ISNUMBER(E8199),ISNUMBER(F8199)),E8199-F8199,"")</x:f>
        <x:v>9.699999999999989</x:v>
      </x:c>
      <x:c r="J8199" s="2" t="str">
        <x:f>IF(H8199="否","不适用",IF(AND(ISNUMBER(E8199),ISNUMBER(F8199)),IF(I8199&gt;'规则与名单'!$B$2,"是","否"),"未判定"))</x:f>
        <x:v>不适用</x:v>
      </x:c>
      <x:c r="K8199" s="2" t="str">
        <x:f>IF(J8199="是",IF(ISNUMBER(F8199),"测试日GPS","缺失"),IF(ISNUMBER(G8199),"非测试日纯氢",IF(AND(H8199="是",J8199="未判定"),IF(ISNUMBER(F8199),"测试名单无纯氢GPS","缺失"),IF(ISNUMBER(E8199),"非测试日仪表","缺失"))))</x:f>
        <x:v>非测试日纯氢</x:v>
      </x:c>
      <x:c r="L8199" s="7" t="n">
        <x:f>IF(K8199="缺失","",IF(K8199="非测试日纯氢",G8199,IF(K8199="非测试日仪表",E8199,F8199)))</x:f>
        <x:v>184.5</x:v>
      </x:c>
      <x:c r="M8199" s="2" t="n">
        <x:f>IF(K8199="缺失",1,0)</x:f>
        <x:v>0</x:v>
      </x:c>
      <x:c r="N8199" s="2" t="str">
        <x:v>车辆里程查询_20260901-20260930_1024辆_仪表里程.xlsx / AB256</x:v>
      </x:c>
      <x:c r="O8199" s="2" t="str">
        <x:v>车辆里程查询_20260901-20260930_1024辆_GPS里程.xlsx / AB172</x:v>
      </x:c>
      <x:c r="P8199" s="2" t="str">
        <x:v>车辆纯氢气里程查询_20260901-20260930_1024辆.xlsx / AB919</x:v>
      </x:c>
    </x:row>
    <x:row r="8200" ht="22" customHeight="1">
      <x:c r="A8200" s="2" t="n">
        <x:v>320</x:v>
      </x:c>
      <x:c r="B8200" s="2" t="str">
        <x:v>粤A05925F</x:v>
      </x:c>
      <x:c r="C8200" s="2" t="str">
        <x:v>秦挺</x:v>
      </x:c>
      <x:c r="D8200" s="8" t="d">
        <x:v>2026-09-25T00:00:00.000Z</x:v>
      </x:c>
      <x:c r="E8200" s="7"/>
      <x:c r="F8200" s="7" t="n">
        <x:v>0</x:v>
      </x:c>
      <x:c r="G8200" s="7"/>
      <x:c r="H8200" s="2" t="str">
        <x:v>否</x:v>
      </x:c>
      <x:c r="I8200" s="7" t="str">
        <x:f>IF(AND(ISNUMBER(E8200),ISNUMBER(F8200)),E8200-F8200,"")</x:f>
      </x:c>
      <x:c r="J8200" s="2" t="str">
        <x:f>IF(H8200="否","不适用",IF(AND(ISNUMBER(E8200),ISNUMBER(F8200)),IF(I8200&gt;'规则与名单'!$B$2,"是","否"),"未判定"))</x:f>
        <x:v>不适用</x:v>
      </x:c>
      <x:c r="K8200" s="2" t="str">
        <x:f>IF(J8200="是",IF(ISNUMBER(F8200),"测试日GPS","缺失"),IF(ISNUMBER(G8200),"非测试日纯氢",IF(AND(H8200="是",J8200="未判定"),IF(ISNUMBER(F8200),"测试名单无纯氢GPS","缺失"),IF(ISNUMBER(E8200),"非测试日仪表","缺失"))))</x:f>
        <x:v>缺失</x:v>
      </x:c>
      <x:c r="L8200" s="7" t="str">
        <x:f>IF(K8200="缺失","",IF(K8200="非测试日纯氢",G8200,IF(K8200="非测试日仪表",E8200,F8200)))</x:f>
      </x:c>
      <x:c r="M8200" s="2" t="n">
        <x:f>IF(K8200="缺失",1,0)</x:f>
        <x:v>1</x:v>
      </x:c>
      <x:c r="N8200" s="2" t="str">
        <x:v>车辆里程查询_20260901-20260930_1024辆_仪表里程.xlsx / AC256</x:v>
      </x:c>
      <x:c r="O8200" s="2" t="str">
        <x:v>车辆里程查询_20260901-20260930_1024辆_GPS里程.xlsx / AC172</x:v>
      </x:c>
      <x:c r="P8200" s="2" t="str">
        <x:v>车辆纯氢气里程查询_20260901-20260930_1024辆.xlsx / AC919</x:v>
      </x:c>
    </x:row>
    <x:row r="8201" ht="22" customHeight="1">
      <x:c r="A8201" s="2" t="n">
        <x:v>320</x:v>
      </x:c>
      <x:c r="B8201" s="2" t="str">
        <x:v>粤A05925F</x:v>
      </x:c>
      <x:c r="C8201" s="2" t="str">
        <x:v>秦挺</x:v>
      </x:c>
      <x:c r="D8201" s="8" t="d">
        <x:v>2026-09-26T00:00:00.000Z</x:v>
      </x:c>
      <x:c r="E8201" s="7" t="n">
        <x:v>295</x:v>
      </x:c>
      <x:c r="F8201" s="7" t="n">
        <x:v>280</x:v>
      </x:c>
      <x:c r="G8201" s="7" t="n">
        <x:v>293.2</x:v>
      </x:c>
      <x:c r="H8201" s="2" t="str">
        <x:v>否</x:v>
      </x:c>
      <x:c r="I8201" s="7" t="n">
        <x:f>IF(AND(ISNUMBER(E8201),ISNUMBER(F8201)),E8201-F8201,"")</x:f>
        <x:v>15</x:v>
      </x:c>
      <x:c r="J8201" s="2" t="str">
        <x:f>IF(H8201="否","不适用",IF(AND(ISNUMBER(E8201),ISNUMBER(F8201)),IF(I8201&gt;'规则与名单'!$B$2,"是","否"),"未判定"))</x:f>
        <x:v>不适用</x:v>
      </x:c>
      <x:c r="K8201" s="2" t="str">
        <x:f>IF(J8201="是",IF(ISNUMBER(F8201),"测试日GPS","缺失"),IF(ISNUMBER(G8201),"非测试日纯氢",IF(AND(H8201="是",J8201="未判定"),IF(ISNUMBER(F8201),"测试名单无纯氢GPS","缺失"),IF(ISNUMBER(E8201),"非测试日仪表","缺失"))))</x:f>
        <x:v>非测试日纯氢</x:v>
      </x:c>
      <x:c r="L8201" s="7" t="n">
        <x:f>IF(K8201="缺失","",IF(K8201="非测试日纯氢",G8201,IF(K8201="非测试日仪表",E8201,F8201)))</x:f>
        <x:v>293.2</x:v>
      </x:c>
      <x:c r="M8201" s="2" t="n">
        <x:f>IF(K8201="缺失",1,0)</x:f>
        <x:v>0</x:v>
      </x:c>
      <x:c r="N8201" s="2" t="str">
        <x:v>车辆里程查询_20260901-20260930_1024辆_仪表里程.xlsx / AD256</x:v>
      </x:c>
      <x:c r="O8201" s="2" t="str">
        <x:v>车辆里程查询_20260901-20260930_1024辆_GPS里程.xlsx / AD172</x:v>
      </x:c>
      <x:c r="P8201" s="2" t="str">
        <x:v>车辆纯氢气里程查询_20260901-20260930_1024辆.xlsx / AD919</x:v>
      </x:c>
    </x:row>
    <x:row r="8202" ht="22" customHeight="1">
      <x:c r="A8202" s="2" t="n">
        <x:v>320</x:v>
      </x:c>
      <x:c r="B8202" s="2" t="str">
        <x:v>粤A05925F</x:v>
      </x:c>
      <x:c r="C8202" s="2" t="str">
        <x:v>秦挺</x:v>
      </x:c>
      <x:c r="D8202" s="8" t="d">
        <x:v>2026-09-27T00:00:00.000Z</x:v>
      </x:c>
      <x:c r="E8202" s="7" t="n">
        <x:v>188.5</x:v>
      </x:c>
      <x:c r="F8202" s="7" t="n">
        <x:v>178.8</x:v>
      </x:c>
      <x:c r="G8202" s="7" t="n">
        <x:v>187.7</x:v>
      </x:c>
      <x:c r="H8202" s="2" t="str">
        <x:v>否</x:v>
      </x:c>
      <x:c r="I8202" s="7" t="n">
        <x:f>IF(AND(ISNUMBER(E8202),ISNUMBER(F8202)),E8202-F8202,"")</x:f>
        <x:v>9.699999999999989</x:v>
      </x:c>
      <x:c r="J8202" s="2" t="str">
        <x:f>IF(H8202="否","不适用",IF(AND(ISNUMBER(E8202),ISNUMBER(F8202)),IF(I8202&gt;'规则与名单'!$B$2,"是","否"),"未判定"))</x:f>
        <x:v>不适用</x:v>
      </x:c>
      <x:c r="K8202" s="2" t="str">
        <x:f>IF(J8202="是",IF(ISNUMBER(F8202),"测试日GPS","缺失"),IF(ISNUMBER(G8202),"非测试日纯氢",IF(AND(H8202="是",J8202="未判定"),IF(ISNUMBER(F8202),"测试名单无纯氢GPS","缺失"),IF(ISNUMBER(E8202),"非测试日仪表","缺失"))))</x:f>
        <x:v>非测试日纯氢</x:v>
      </x:c>
      <x:c r="L8202" s="7" t="n">
        <x:f>IF(K8202="缺失","",IF(K8202="非测试日纯氢",G8202,IF(K8202="非测试日仪表",E8202,F8202)))</x:f>
        <x:v>187.7</x:v>
      </x:c>
      <x:c r="M8202" s="2" t="n">
        <x:f>IF(K8202="缺失",1,0)</x:f>
        <x:v>0</x:v>
      </x:c>
      <x:c r="N8202" s="2" t="str">
        <x:v>车辆里程查询_20260901-20260930_1024辆_仪表里程.xlsx / AE256</x:v>
      </x:c>
      <x:c r="O8202" s="2" t="str">
        <x:v>车辆里程查询_20260901-20260930_1024辆_GPS里程.xlsx / AE172</x:v>
      </x:c>
      <x:c r="P8202" s="2" t="str">
        <x:v>车辆纯氢气里程查询_20260901-20260930_1024辆.xlsx / AE919</x:v>
      </x:c>
    </x:row>
    <x:row r="8203" ht="22" customHeight="1">
      <x:c r="A8203" s="2" t="n">
        <x:v>320</x:v>
      </x:c>
      <x:c r="B8203" s="2" t="str">
        <x:v>粤A05925F</x:v>
      </x:c>
      <x:c r="C8203" s="2" t="str">
        <x:v>秦挺</x:v>
      </x:c>
      <x:c r="D8203" s="8" t="d">
        <x:v>2026-09-28T00:00:00.000Z</x:v>
      </x:c>
      <x:c r="E8203" s="7" t="n">
        <x:v>497.6</x:v>
      </x:c>
      <x:c r="F8203" s="7" t="n">
        <x:v>471.7</x:v>
      </x:c>
      <x:c r="G8203" s="7" t="n">
        <x:v>494.7</x:v>
      </x:c>
      <x:c r="H8203" s="2" t="str">
        <x:v>否</x:v>
      </x:c>
      <x:c r="I8203" s="7" t="n">
        <x:f>IF(AND(ISNUMBER(E8203),ISNUMBER(F8203)),E8203-F8203,"")</x:f>
        <x:v>25.900000000000034</x:v>
      </x:c>
      <x:c r="J8203" s="2" t="str">
        <x:f>IF(H8203="否","不适用",IF(AND(ISNUMBER(E8203),ISNUMBER(F8203)),IF(I8203&gt;'规则与名单'!$B$2,"是","否"),"未判定"))</x:f>
        <x:v>不适用</x:v>
      </x:c>
      <x:c r="K8203" s="2" t="str">
        <x:f>IF(J8203="是",IF(ISNUMBER(F8203),"测试日GPS","缺失"),IF(ISNUMBER(G8203),"非测试日纯氢",IF(AND(H8203="是",J8203="未判定"),IF(ISNUMBER(F8203),"测试名单无纯氢GPS","缺失"),IF(ISNUMBER(E8203),"非测试日仪表","缺失"))))</x:f>
        <x:v>非测试日纯氢</x:v>
      </x:c>
      <x:c r="L8203" s="7" t="n">
        <x:f>IF(K8203="缺失","",IF(K8203="非测试日纯氢",G8203,IF(K8203="非测试日仪表",E8203,F8203)))</x:f>
        <x:v>494.7</x:v>
      </x:c>
      <x:c r="M8203" s="2" t="n">
        <x:f>IF(K8203="缺失",1,0)</x:f>
        <x:v>0</x:v>
      </x:c>
      <x:c r="N8203" s="2" t="str">
        <x:v>车辆里程查询_20260901-20260930_1024辆_仪表里程.xlsx / AF256</x:v>
      </x:c>
      <x:c r="O8203" s="2" t="str">
        <x:v>车辆里程查询_20260901-20260930_1024辆_GPS里程.xlsx / AF172</x:v>
      </x:c>
      <x:c r="P8203" s="2" t="str">
        <x:v>车辆纯氢气里程查询_20260901-20260930_1024辆.xlsx / AF919</x:v>
      </x:c>
    </x:row>
    <x:row r="8204" ht="22" customHeight="1">
      <x:c r="A8204" s="2" t="n">
        <x:v>320</x:v>
      </x:c>
      <x:c r="B8204" s="2" t="str">
        <x:v>粤A05925F</x:v>
      </x:c>
      <x:c r="C8204" s="2" t="str">
        <x:v>秦挺</x:v>
      </x:c>
      <x:c r="D8204" s="8" t="d">
        <x:v>2026-09-29T00:00:00.000Z</x:v>
      </x:c>
      <x:c r="E8204" s="7" t="n">
        <x:v>247.6</x:v>
      </x:c>
      <x:c r="F8204" s="7" t="n">
        <x:v>235.1</x:v>
      </x:c>
      <x:c r="G8204" s="7" t="n">
        <x:v>247.2</x:v>
      </x:c>
      <x:c r="H8204" s="2" t="str">
        <x:v>否</x:v>
      </x:c>
      <x:c r="I8204" s="7" t="n">
        <x:f>IF(AND(ISNUMBER(E8204),ISNUMBER(F8204)),E8204-F8204,"")</x:f>
        <x:v>12.5</x:v>
      </x:c>
      <x:c r="J8204" s="2" t="str">
        <x:f>IF(H8204="否","不适用",IF(AND(ISNUMBER(E8204),ISNUMBER(F8204)),IF(I8204&gt;'规则与名单'!$B$2,"是","否"),"未判定"))</x:f>
        <x:v>不适用</x:v>
      </x:c>
      <x:c r="K8204" s="2" t="str">
        <x:f>IF(J8204="是",IF(ISNUMBER(F8204),"测试日GPS","缺失"),IF(ISNUMBER(G8204),"非测试日纯氢",IF(AND(H8204="是",J8204="未判定"),IF(ISNUMBER(F8204),"测试名单无纯氢GPS","缺失"),IF(ISNUMBER(E8204),"非测试日仪表","缺失"))))</x:f>
        <x:v>非测试日纯氢</x:v>
      </x:c>
      <x:c r="L8204" s="7" t="n">
        <x:f>IF(K8204="缺失","",IF(K8204="非测试日纯氢",G8204,IF(K8204="非测试日仪表",E8204,F8204)))</x:f>
        <x:v>247.2</x:v>
      </x:c>
      <x:c r="M8204" s="2" t="n">
        <x:f>IF(K8204="缺失",1,0)</x:f>
        <x:v>0</x:v>
      </x:c>
      <x:c r="N8204" s="2" t="str">
        <x:v>车辆里程查询_20260901-20260930_1024辆_仪表里程.xlsx / AG256</x:v>
      </x:c>
      <x:c r="O8204" s="2" t="str">
        <x:v>车辆里程查询_20260901-20260930_1024辆_GPS里程.xlsx / AG172</x:v>
      </x:c>
      <x:c r="P8204" s="2" t="str">
        <x:v>车辆纯氢气里程查询_20260901-20260930_1024辆.xlsx / AG919</x:v>
      </x:c>
    </x:row>
    <x:row r="8205" ht="22" customHeight="1">
      <x:c r="A8205" s="2" t="n">
        <x:v>320</x:v>
      </x:c>
      <x:c r="B8205" s="2" t="str">
        <x:v>粤A05925F</x:v>
      </x:c>
      <x:c r="C8205" s="2" t="str">
        <x:v>秦挺</x:v>
      </x:c>
      <x:c r="D8205" s="8" t="d">
        <x:v>2026-09-30T00:00:00.000Z</x:v>
      </x:c>
      <x:c r="E8205" s="7" t="n">
        <x:v>404.1</x:v>
      </x:c>
      <x:c r="F8205" s="7" t="n">
        <x:v>383.5</x:v>
      </x:c>
      <x:c r="G8205" s="7" t="n">
        <x:v>403.9</x:v>
      </x:c>
      <x:c r="H8205" s="2" t="str">
        <x:v>否</x:v>
      </x:c>
      <x:c r="I8205" s="7" t="n">
        <x:f>IF(AND(ISNUMBER(E8205),ISNUMBER(F8205)),E8205-F8205,"")</x:f>
        <x:v>20.600000000000023</x:v>
      </x:c>
      <x:c r="J8205" s="2" t="str">
        <x:f>IF(H8205="否","不适用",IF(AND(ISNUMBER(E8205),ISNUMBER(F8205)),IF(I8205&gt;'规则与名单'!$B$2,"是","否"),"未判定"))</x:f>
        <x:v>不适用</x:v>
      </x:c>
      <x:c r="K8205" s="2" t="str">
        <x:f>IF(J8205="是",IF(ISNUMBER(F8205),"测试日GPS","缺失"),IF(ISNUMBER(G8205),"非测试日纯氢",IF(AND(H8205="是",J8205="未判定"),IF(ISNUMBER(F8205),"测试名单无纯氢GPS","缺失"),IF(ISNUMBER(E8205),"非测试日仪表","缺失"))))</x:f>
        <x:v>非测试日纯氢</x:v>
      </x:c>
      <x:c r="L8205" s="7" t="n">
        <x:f>IF(K8205="缺失","",IF(K8205="非测试日纯氢",G8205,IF(K8205="非测试日仪表",E8205,F8205)))</x:f>
        <x:v>403.9</x:v>
      </x:c>
      <x:c r="M8205" s="2" t="n">
        <x:f>IF(K8205="缺失",1,0)</x:f>
        <x:v>0</x:v>
      </x:c>
      <x:c r="N8205" s="2" t="str">
        <x:v>车辆里程查询_20260901-20260930_1024辆_仪表里程.xlsx / AH256</x:v>
      </x:c>
      <x:c r="O8205" s="2" t="str">
        <x:v>车辆里程查询_20260901-20260930_1024辆_GPS里程.xlsx / AH172</x:v>
      </x:c>
      <x:c r="P8205" s="2" t="str">
        <x:v>车辆纯氢气里程查询_20260901-20260930_1024辆.xlsx / AH919</x:v>
      </x:c>
    </x:row>
    <x:row r="8206" ht="22" customHeight="1">
      <x:c r="A8206" s="2" t="n">
        <x:v>321</x:v>
      </x:c>
      <x:c r="B8206" s="2" t="str">
        <x:v>粤A05968F</x:v>
      </x:c>
      <x:c r="C8206" s="2" t="str">
        <x:v>秦挺</x:v>
      </x:c>
      <x:c r="D8206" s="8" t="d">
        <x:v>2026-09-01T00:00:00.000Z</x:v>
      </x:c>
      <x:c r="E8206" s="7" t="n">
        <x:v>282.2</x:v>
      </x:c>
      <x:c r="F8206" s="7" t="n">
        <x:v>265.7</x:v>
      </x:c>
      <x:c r="G8206" s="7" t="n">
        <x:v>229.8</x:v>
      </x:c>
      <x:c r="H8206" s="2" t="str">
        <x:v>否</x:v>
      </x:c>
      <x:c r="I8206" s="7" t="n">
        <x:f>IF(AND(ISNUMBER(E8206),ISNUMBER(F8206)),E8206-F8206,"")</x:f>
        <x:v>16.5</x:v>
      </x:c>
      <x:c r="J8206" s="2" t="str">
        <x:f>IF(H8206="否","不适用",IF(AND(ISNUMBER(E8206),ISNUMBER(F8206)),IF(I8206&gt;'规则与名单'!$B$2,"是","否"),"未判定"))</x:f>
        <x:v>不适用</x:v>
      </x:c>
      <x:c r="K8206" s="2" t="str">
        <x:f>IF(J8206="是",IF(ISNUMBER(F8206),"测试日GPS","缺失"),IF(ISNUMBER(G8206),"非测试日纯氢",IF(AND(H8206="是",J8206="未判定"),IF(ISNUMBER(F8206),"测试名单无纯氢GPS","缺失"),IF(ISNUMBER(E8206),"非测试日仪表","缺失"))))</x:f>
        <x:v>非测试日纯氢</x:v>
      </x:c>
      <x:c r="L8206" s="7" t="n">
        <x:f>IF(K8206="缺失","",IF(K8206="非测试日纯氢",G8206,IF(K8206="非测试日仪表",E8206,F8206)))</x:f>
        <x:v>229.8</x:v>
      </x:c>
      <x:c r="M8206" s="2" t="n">
        <x:f>IF(K8206="缺失",1,0)</x:f>
        <x:v>0</x:v>
      </x:c>
      <x:c r="N8206" s="2" t="str">
        <x:v>车辆里程查询_20260901-20260930_1024辆_仪表里程.xlsx / E279</x:v>
      </x:c>
      <x:c r="O8206" s="2" t="str">
        <x:v>车辆里程查询_20260901-20260930_1024辆_GPS里程.xlsx / E204</x:v>
      </x:c>
      <x:c r="P8206" s="2" t="str">
        <x:v>车辆纯氢气里程查询_20260901-20260930_1024辆.xlsx / E911</x:v>
      </x:c>
    </x:row>
    <x:row r="8207" ht="22" customHeight="1">
      <x:c r="A8207" s="2" t="n">
        <x:v>321</x:v>
      </x:c>
      <x:c r="B8207" s="2" t="str">
        <x:v>粤A05968F</x:v>
      </x:c>
      <x:c r="C8207" s="2" t="str">
        <x:v>秦挺</x:v>
      </x:c>
      <x:c r="D8207" s="8" t="d">
        <x:v>2026-09-02T00:00:00.000Z</x:v>
      </x:c>
      <x:c r="E8207" s="7" t="n">
        <x:v>535.5</x:v>
      </x:c>
      <x:c r="F8207" s="7" t="n">
        <x:v>504.7</x:v>
      </x:c>
      <x:c r="G8207" s="7" t="n">
        <x:v>222.7</x:v>
      </x:c>
      <x:c r="H8207" s="2" t="str">
        <x:v>否</x:v>
      </x:c>
      <x:c r="I8207" s="7" t="n">
        <x:f>IF(AND(ISNUMBER(E8207),ISNUMBER(F8207)),E8207-F8207,"")</x:f>
        <x:v>30.80000000000001</x:v>
      </x:c>
      <x:c r="J8207" s="2" t="str">
        <x:f>IF(H8207="否","不适用",IF(AND(ISNUMBER(E8207),ISNUMBER(F8207)),IF(I8207&gt;'规则与名单'!$B$2,"是","否"),"未判定"))</x:f>
        <x:v>不适用</x:v>
      </x:c>
      <x:c r="K8207" s="2" t="str">
        <x:f>IF(J8207="是",IF(ISNUMBER(F8207),"测试日GPS","缺失"),IF(ISNUMBER(G8207),"非测试日纯氢",IF(AND(H8207="是",J8207="未判定"),IF(ISNUMBER(F8207),"测试名单无纯氢GPS","缺失"),IF(ISNUMBER(E8207),"非测试日仪表","缺失"))))</x:f>
        <x:v>非测试日纯氢</x:v>
      </x:c>
      <x:c r="L8207" s="7" t="n">
        <x:f>IF(K8207="缺失","",IF(K8207="非测试日纯氢",G8207,IF(K8207="非测试日仪表",E8207,F8207)))</x:f>
        <x:v>222.7</x:v>
      </x:c>
      <x:c r="M8207" s="2" t="n">
        <x:f>IF(K8207="缺失",1,0)</x:f>
        <x:v>0</x:v>
      </x:c>
      <x:c r="N8207" s="2" t="str">
        <x:v>车辆里程查询_20260901-20260930_1024辆_仪表里程.xlsx / F279</x:v>
      </x:c>
      <x:c r="O8207" s="2" t="str">
        <x:v>车辆里程查询_20260901-20260930_1024辆_GPS里程.xlsx / F204</x:v>
      </x:c>
      <x:c r="P8207" s="2" t="str">
        <x:v>车辆纯氢气里程查询_20260901-20260930_1024辆.xlsx / F911</x:v>
      </x:c>
    </x:row>
    <x:row r="8208" ht="22" customHeight="1">
      <x:c r="A8208" s="2" t="n">
        <x:v>321</x:v>
      </x:c>
      <x:c r="B8208" s="2" t="str">
        <x:v>粤A05968F</x:v>
      </x:c>
      <x:c r="C8208" s="2" t="str">
        <x:v>秦挺</x:v>
      </x:c>
      <x:c r="D8208" s="8" t="d">
        <x:v>2026-09-03T00:00:00.000Z</x:v>
      </x:c>
      <x:c r="E8208" s="7" t="n">
        <x:v>295.4</x:v>
      </x:c>
      <x:c r="F8208" s="7" t="n">
        <x:v>278.1</x:v>
      </x:c>
      <x:c r="G8208" s="7" t="n">
        <x:v>90.1</x:v>
      </x:c>
      <x:c r="H8208" s="2" t="str">
        <x:v>否</x:v>
      </x:c>
      <x:c r="I8208" s="7" t="n">
        <x:f>IF(AND(ISNUMBER(E8208),ISNUMBER(F8208)),E8208-F8208,"")</x:f>
        <x:v>17.299999999999955</x:v>
      </x:c>
      <x:c r="J8208" s="2" t="str">
        <x:f>IF(H8208="否","不适用",IF(AND(ISNUMBER(E8208),ISNUMBER(F8208)),IF(I8208&gt;'规则与名单'!$B$2,"是","否"),"未判定"))</x:f>
        <x:v>不适用</x:v>
      </x:c>
      <x:c r="K8208" s="2" t="str">
        <x:f>IF(J8208="是",IF(ISNUMBER(F8208),"测试日GPS","缺失"),IF(ISNUMBER(G8208),"非测试日纯氢",IF(AND(H8208="是",J8208="未判定"),IF(ISNUMBER(F8208),"测试名单无纯氢GPS","缺失"),IF(ISNUMBER(E8208),"非测试日仪表","缺失"))))</x:f>
        <x:v>非测试日纯氢</x:v>
      </x:c>
      <x:c r="L8208" s="7" t="n">
        <x:f>IF(K8208="缺失","",IF(K8208="非测试日纯氢",G8208,IF(K8208="非测试日仪表",E8208,F8208)))</x:f>
        <x:v>90.1</x:v>
      </x:c>
      <x:c r="M8208" s="2" t="n">
        <x:f>IF(K8208="缺失",1,0)</x:f>
        <x:v>0</x:v>
      </x:c>
      <x:c r="N8208" s="2" t="str">
        <x:v>车辆里程查询_20260901-20260930_1024辆_仪表里程.xlsx / G279</x:v>
      </x:c>
      <x:c r="O8208" s="2" t="str">
        <x:v>车辆里程查询_20260901-20260930_1024辆_GPS里程.xlsx / G204</x:v>
      </x:c>
      <x:c r="P8208" s="2" t="str">
        <x:v>车辆纯氢气里程查询_20260901-20260930_1024辆.xlsx / G911</x:v>
      </x:c>
    </x:row>
    <x:row r="8209" ht="22" customHeight="1">
      <x:c r="A8209" s="2" t="n">
        <x:v>321</x:v>
      </x:c>
      <x:c r="B8209" s="2" t="str">
        <x:v>粤A05968F</x:v>
      </x:c>
      <x:c r="C8209" s="2" t="str">
        <x:v>秦挺</x:v>
      </x:c>
      <x:c r="D8209" s="8" t="d">
        <x:v>2026-09-04T00:00:00.000Z</x:v>
      </x:c>
      <x:c r="E8209" s="7" t="n">
        <x:v>481.1</x:v>
      </x:c>
      <x:c r="F8209" s="7" t="n">
        <x:v>460.6</x:v>
      </x:c>
      <x:c r="G8209" s="7" t="n">
        <x:v>303.9</x:v>
      </x:c>
      <x:c r="H8209" s="2" t="str">
        <x:v>否</x:v>
      </x:c>
      <x:c r="I8209" s="7" t="n">
        <x:f>IF(AND(ISNUMBER(E8209),ISNUMBER(F8209)),E8209-F8209,"")</x:f>
        <x:v>20.5</x:v>
      </x:c>
      <x:c r="J8209" s="2" t="str">
        <x:f>IF(H8209="否","不适用",IF(AND(ISNUMBER(E8209),ISNUMBER(F8209)),IF(I8209&gt;'规则与名单'!$B$2,"是","否"),"未判定"))</x:f>
        <x:v>不适用</x:v>
      </x:c>
      <x:c r="K8209" s="2" t="str">
        <x:f>IF(J8209="是",IF(ISNUMBER(F8209),"测试日GPS","缺失"),IF(ISNUMBER(G8209),"非测试日纯氢",IF(AND(H8209="是",J8209="未判定"),IF(ISNUMBER(F8209),"测试名单无纯氢GPS","缺失"),IF(ISNUMBER(E8209),"非测试日仪表","缺失"))))</x:f>
        <x:v>非测试日纯氢</x:v>
      </x:c>
      <x:c r="L8209" s="7" t="n">
        <x:f>IF(K8209="缺失","",IF(K8209="非测试日纯氢",G8209,IF(K8209="非测试日仪表",E8209,F8209)))</x:f>
        <x:v>303.9</x:v>
      </x:c>
      <x:c r="M8209" s="2" t="n">
        <x:f>IF(K8209="缺失",1,0)</x:f>
        <x:v>0</x:v>
      </x:c>
      <x:c r="N8209" s="2" t="str">
        <x:v>车辆里程查询_20260901-20260930_1024辆_仪表里程.xlsx / H279</x:v>
      </x:c>
      <x:c r="O8209" s="2" t="str">
        <x:v>车辆里程查询_20260901-20260930_1024辆_GPS里程.xlsx / H204</x:v>
      </x:c>
      <x:c r="P8209" s="2" t="str">
        <x:v>车辆纯氢气里程查询_20260901-20260930_1024辆.xlsx / H911</x:v>
      </x:c>
    </x:row>
    <x:row r="8210" ht="22" customHeight="1">
      <x:c r="A8210" s="2" t="n">
        <x:v>321</x:v>
      </x:c>
      <x:c r="B8210" s="2" t="str">
        <x:v>粤A05968F</x:v>
      </x:c>
      <x:c r="C8210" s="2" t="str">
        <x:v>秦挺</x:v>
      </x:c>
      <x:c r="D8210" s="8" t="d">
        <x:v>2026-09-05T00:00:00.000Z</x:v>
      </x:c>
      <x:c r="E8210" s="7" t="n">
        <x:v>35.7</x:v>
      </x:c>
      <x:c r="F8210" s="7" t="n">
        <x:v>95</x:v>
      </x:c>
      <x:c r="G8210" s="7" t="n">
        <x:v>13.9</x:v>
      </x:c>
      <x:c r="H8210" s="2" t="str">
        <x:v>否</x:v>
      </x:c>
      <x:c r="I8210" s="7" t="n">
        <x:f>IF(AND(ISNUMBER(E8210),ISNUMBER(F8210)),E8210-F8210,"")</x:f>
        <x:v>-59.3</x:v>
      </x:c>
      <x:c r="J8210" s="2" t="str">
        <x:f>IF(H8210="否","不适用",IF(AND(ISNUMBER(E8210),ISNUMBER(F8210)),IF(I8210&gt;'规则与名单'!$B$2,"是","否"),"未判定"))</x:f>
        <x:v>不适用</x:v>
      </x:c>
      <x:c r="K8210" s="2" t="str">
        <x:f>IF(J8210="是",IF(ISNUMBER(F8210),"测试日GPS","缺失"),IF(ISNUMBER(G8210),"非测试日纯氢",IF(AND(H8210="是",J8210="未判定"),IF(ISNUMBER(F8210),"测试名单无纯氢GPS","缺失"),IF(ISNUMBER(E8210),"非测试日仪表","缺失"))))</x:f>
        <x:v>非测试日纯氢</x:v>
      </x:c>
      <x:c r="L8210" s="7" t="n">
        <x:f>IF(K8210="缺失","",IF(K8210="非测试日纯氢",G8210,IF(K8210="非测试日仪表",E8210,F8210)))</x:f>
        <x:v>13.9</x:v>
      </x:c>
      <x:c r="M8210" s="2" t="n">
        <x:f>IF(K8210="缺失",1,0)</x:f>
        <x:v>0</x:v>
      </x:c>
      <x:c r="N8210" s="2" t="str">
        <x:v>车辆里程查询_20260901-20260930_1024辆_仪表里程.xlsx / I279</x:v>
      </x:c>
      <x:c r="O8210" s="2" t="str">
        <x:v>车辆里程查询_20260901-20260930_1024辆_GPS里程.xlsx / I204</x:v>
      </x:c>
      <x:c r="P8210" s="2" t="str">
        <x:v>车辆纯氢气里程查询_20260901-20260930_1024辆.xlsx / I911</x:v>
      </x:c>
    </x:row>
    <x:row r="8211" ht="22" customHeight="1">
      <x:c r="A8211" s="2" t="n">
        <x:v>321</x:v>
      </x:c>
      <x:c r="B8211" s="2" t="str">
        <x:v>粤A05968F</x:v>
      </x:c>
      <x:c r="C8211" s="2" t="str">
        <x:v>秦挺</x:v>
      </x:c>
      <x:c r="D8211" s="8" t="d">
        <x:v>2026-09-06T00:00:00.000Z</x:v>
      </x:c>
      <x:c r="E8211" s="7" t="n">
        <x:v>451.5</x:v>
      </x:c>
      <x:c r="F8211" s="7" t="n">
        <x:v>355.1</x:v>
      </x:c>
      <x:c r="G8211" s="7" t="n">
        <x:v>131.3</x:v>
      </x:c>
      <x:c r="H8211" s="2" t="str">
        <x:v>否</x:v>
      </x:c>
      <x:c r="I8211" s="7" t="n">
        <x:f>IF(AND(ISNUMBER(E8211),ISNUMBER(F8211)),E8211-F8211,"")</x:f>
        <x:v>96.39999999999998</x:v>
      </x:c>
      <x:c r="J8211" s="2" t="str">
        <x:f>IF(H8211="否","不适用",IF(AND(ISNUMBER(E8211),ISNUMBER(F8211)),IF(I8211&gt;'规则与名单'!$B$2,"是","否"),"未判定"))</x:f>
        <x:v>不适用</x:v>
      </x:c>
      <x:c r="K8211" s="2" t="str">
        <x:f>IF(J8211="是",IF(ISNUMBER(F8211),"测试日GPS","缺失"),IF(ISNUMBER(G8211),"非测试日纯氢",IF(AND(H8211="是",J8211="未判定"),IF(ISNUMBER(F8211),"测试名单无纯氢GPS","缺失"),IF(ISNUMBER(E8211),"非测试日仪表","缺失"))))</x:f>
        <x:v>非测试日纯氢</x:v>
      </x:c>
      <x:c r="L8211" s="7" t="n">
        <x:f>IF(K8211="缺失","",IF(K8211="非测试日纯氢",G8211,IF(K8211="非测试日仪表",E8211,F8211)))</x:f>
        <x:v>131.3</x:v>
      </x:c>
      <x:c r="M8211" s="2" t="n">
        <x:f>IF(K8211="缺失",1,0)</x:f>
        <x:v>0</x:v>
      </x:c>
      <x:c r="N8211" s="2" t="str">
        <x:v>车辆里程查询_20260901-20260930_1024辆_仪表里程.xlsx / J279</x:v>
      </x:c>
      <x:c r="O8211" s="2" t="str">
        <x:v>车辆里程查询_20260901-20260930_1024辆_GPS里程.xlsx / J204</x:v>
      </x:c>
      <x:c r="P8211" s="2" t="str">
        <x:v>车辆纯氢气里程查询_20260901-20260930_1024辆.xlsx / J911</x:v>
      </x:c>
    </x:row>
    <x:row r="8212" ht="22" customHeight="1">
      <x:c r="A8212" s="2" t="n">
        <x:v>321</x:v>
      </x:c>
      <x:c r="B8212" s="2" t="str">
        <x:v>粤A05968F</x:v>
      </x:c>
      <x:c r="C8212" s="2" t="str">
        <x:v>秦挺</x:v>
      </x:c>
      <x:c r="D8212" s="8" t="d">
        <x:v>2026-09-07T00:00:00.000Z</x:v>
      </x:c>
      <x:c r="E8212" s="7" t="n">
        <x:v>295.7</x:v>
      </x:c>
      <x:c r="F8212" s="7" t="n">
        <x:v>278.7</x:v>
      </x:c>
      <x:c r="G8212" s="7" t="n">
        <x:v>55.8</x:v>
      </x:c>
      <x:c r="H8212" s="2" t="str">
        <x:v>否</x:v>
      </x:c>
      <x:c r="I8212" s="7" t="n">
        <x:f>IF(AND(ISNUMBER(E8212),ISNUMBER(F8212)),E8212-F8212,"")</x:f>
        <x:v>17</x:v>
      </x:c>
      <x:c r="J8212" s="2" t="str">
        <x:f>IF(H8212="否","不适用",IF(AND(ISNUMBER(E8212),ISNUMBER(F8212)),IF(I8212&gt;'规则与名单'!$B$2,"是","否"),"未判定"))</x:f>
        <x:v>不适用</x:v>
      </x:c>
      <x:c r="K8212" s="2" t="str">
        <x:f>IF(J8212="是",IF(ISNUMBER(F8212),"测试日GPS","缺失"),IF(ISNUMBER(G8212),"非测试日纯氢",IF(AND(H8212="是",J8212="未判定"),IF(ISNUMBER(F8212),"测试名单无纯氢GPS","缺失"),IF(ISNUMBER(E8212),"非测试日仪表","缺失"))))</x:f>
        <x:v>非测试日纯氢</x:v>
      </x:c>
      <x:c r="L8212" s="7" t="n">
        <x:f>IF(K8212="缺失","",IF(K8212="非测试日纯氢",G8212,IF(K8212="非测试日仪表",E8212,F8212)))</x:f>
        <x:v>55.8</x:v>
      </x:c>
      <x:c r="M8212" s="2" t="n">
        <x:f>IF(K8212="缺失",1,0)</x:f>
        <x:v>0</x:v>
      </x:c>
      <x:c r="N8212" s="2" t="str">
        <x:v>车辆里程查询_20260901-20260930_1024辆_仪表里程.xlsx / K279</x:v>
      </x:c>
      <x:c r="O8212" s="2" t="str">
        <x:v>车辆里程查询_20260901-20260930_1024辆_GPS里程.xlsx / K204</x:v>
      </x:c>
      <x:c r="P8212" s="2" t="str">
        <x:v>车辆纯氢气里程查询_20260901-20260930_1024辆.xlsx / K911</x:v>
      </x:c>
    </x:row>
    <x:row r="8213" ht="22" customHeight="1">
      <x:c r="A8213" s="2" t="n">
        <x:v>321</x:v>
      </x:c>
      <x:c r="B8213" s="2" t="str">
        <x:v>粤A05968F</x:v>
      </x:c>
      <x:c r="C8213" s="2" t="str">
        <x:v>秦挺</x:v>
      </x:c>
      <x:c r="D8213" s="8" t="d">
        <x:v>2026-09-08T00:00:00.000Z</x:v>
      </x:c>
      <x:c r="E8213" s="7" t="n">
        <x:v>384.8</x:v>
      </x:c>
      <x:c r="F8213" s="7" t="n">
        <x:v>362.5</x:v>
      </x:c>
      <x:c r="G8213" s="7" t="n">
        <x:v>144.1</x:v>
      </x:c>
      <x:c r="H8213" s="2" t="str">
        <x:v>否</x:v>
      </x:c>
      <x:c r="I8213" s="7" t="n">
        <x:f>IF(AND(ISNUMBER(E8213),ISNUMBER(F8213)),E8213-F8213,"")</x:f>
        <x:v>22.30000000000001</x:v>
      </x:c>
      <x:c r="J8213" s="2" t="str">
        <x:f>IF(H8213="否","不适用",IF(AND(ISNUMBER(E8213),ISNUMBER(F8213)),IF(I8213&gt;'规则与名单'!$B$2,"是","否"),"未判定"))</x:f>
        <x:v>不适用</x:v>
      </x:c>
      <x:c r="K8213" s="2" t="str">
        <x:f>IF(J8213="是",IF(ISNUMBER(F8213),"测试日GPS","缺失"),IF(ISNUMBER(G8213),"非测试日纯氢",IF(AND(H8213="是",J8213="未判定"),IF(ISNUMBER(F8213),"测试名单无纯氢GPS","缺失"),IF(ISNUMBER(E8213),"非测试日仪表","缺失"))))</x:f>
        <x:v>非测试日纯氢</x:v>
      </x:c>
      <x:c r="L8213" s="7" t="n">
        <x:f>IF(K8213="缺失","",IF(K8213="非测试日纯氢",G8213,IF(K8213="非测试日仪表",E8213,F8213)))</x:f>
        <x:v>144.1</x:v>
      </x:c>
      <x:c r="M8213" s="2" t="n">
        <x:f>IF(K8213="缺失",1,0)</x:f>
        <x:v>0</x:v>
      </x:c>
      <x:c r="N8213" s="2" t="str">
        <x:v>车辆里程查询_20260901-20260930_1024辆_仪表里程.xlsx / L279</x:v>
      </x:c>
      <x:c r="O8213" s="2" t="str">
        <x:v>车辆里程查询_20260901-20260930_1024辆_GPS里程.xlsx / L204</x:v>
      </x:c>
      <x:c r="P8213" s="2" t="str">
        <x:v>车辆纯氢气里程查询_20260901-20260930_1024辆.xlsx / L911</x:v>
      </x:c>
    </x:row>
    <x:row r="8214" ht="22" customHeight="1">
      <x:c r="A8214" s="2" t="n">
        <x:v>321</x:v>
      </x:c>
      <x:c r="B8214" s="2" t="str">
        <x:v>粤A05968F</x:v>
      </x:c>
      <x:c r="C8214" s="2" t="str">
        <x:v>秦挺</x:v>
      </x:c>
      <x:c r="D8214" s="8" t="d">
        <x:v>2026-09-09T00:00:00.000Z</x:v>
      </x:c>
      <x:c r="E8214" s="7" t="n">
        <x:v>472.6</x:v>
      </x:c>
      <x:c r="F8214" s="7" t="n">
        <x:v>444.9</x:v>
      </x:c>
      <x:c r="G8214" s="7" t="n">
        <x:v>230.4</x:v>
      </x:c>
      <x:c r="H8214" s="2" t="str">
        <x:v>否</x:v>
      </x:c>
      <x:c r="I8214" s="7" t="n">
        <x:f>IF(AND(ISNUMBER(E8214),ISNUMBER(F8214)),E8214-F8214,"")</x:f>
        <x:v>27.700000000000045</x:v>
      </x:c>
      <x:c r="J8214" s="2" t="str">
        <x:f>IF(H8214="否","不适用",IF(AND(ISNUMBER(E8214),ISNUMBER(F8214)),IF(I8214&gt;'规则与名单'!$B$2,"是","否"),"未判定"))</x:f>
        <x:v>不适用</x:v>
      </x:c>
      <x:c r="K8214" s="2" t="str">
        <x:f>IF(J8214="是",IF(ISNUMBER(F8214),"测试日GPS","缺失"),IF(ISNUMBER(G8214),"非测试日纯氢",IF(AND(H8214="是",J8214="未判定"),IF(ISNUMBER(F8214),"测试名单无纯氢GPS","缺失"),IF(ISNUMBER(E8214),"非测试日仪表","缺失"))))</x:f>
        <x:v>非测试日纯氢</x:v>
      </x:c>
      <x:c r="L8214" s="7" t="n">
        <x:f>IF(K8214="缺失","",IF(K8214="非测试日纯氢",G8214,IF(K8214="非测试日仪表",E8214,F8214)))</x:f>
        <x:v>230.4</x:v>
      </x:c>
      <x:c r="M8214" s="2" t="n">
        <x:f>IF(K8214="缺失",1,0)</x:f>
        <x:v>0</x:v>
      </x:c>
      <x:c r="N8214" s="2" t="str">
        <x:v>车辆里程查询_20260901-20260930_1024辆_仪表里程.xlsx / M279</x:v>
      </x:c>
      <x:c r="O8214" s="2" t="str">
        <x:v>车辆里程查询_20260901-20260930_1024辆_GPS里程.xlsx / M204</x:v>
      </x:c>
      <x:c r="P8214" s="2" t="str">
        <x:v>车辆纯氢气里程查询_20260901-20260930_1024辆.xlsx / M911</x:v>
      </x:c>
    </x:row>
    <x:row r="8215" ht="22" customHeight="1">
      <x:c r="A8215" s="2" t="n">
        <x:v>321</x:v>
      </x:c>
      <x:c r="B8215" s="2" t="str">
        <x:v>粤A05968F</x:v>
      </x:c>
      <x:c r="C8215" s="2" t="str">
        <x:v>秦挺</x:v>
      </x:c>
      <x:c r="D8215" s="8" t="d">
        <x:v>2026-09-10T00:00:00.000Z</x:v>
      </x:c>
      <x:c r="E8215" s="7" t="n">
        <x:v>314</x:v>
      </x:c>
      <x:c r="F8215" s="7" t="n">
        <x:v>295.5</x:v>
      </x:c>
      <x:c r="G8215" s="7" t="n">
        <x:v>35.5</x:v>
      </x:c>
      <x:c r="H8215" s="2" t="str">
        <x:v>否</x:v>
      </x:c>
      <x:c r="I8215" s="7" t="n">
        <x:f>IF(AND(ISNUMBER(E8215),ISNUMBER(F8215)),E8215-F8215,"")</x:f>
        <x:v>18.5</x:v>
      </x:c>
      <x:c r="J8215" s="2" t="str">
        <x:f>IF(H8215="否","不适用",IF(AND(ISNUMBER(E8215),ISNUMBER(F8215)),IF(I8215&gt;'规则与名单'!$B$2,"是","否"),"未判定"))</x:f>
        <x:v>不适用</x:v>
      </x:c>
      <x:c r="K8215" s="2" t="str">
        <x:f>IF(J8215="是",IF(ISNUMBER(F8215),"测试日GPS","缺失"),IF(ISNUMBER(G8215),"非测试日纯氢",IF(AND(H8215="是",J8215="未判定"),IF(ISNUMBER(F8215),"测试名单无纯氢GPS","缺失"),IF(ISNUMBER(E8215),"非测试日仪表","缺失"))))</x:f>
        <x:v>非测试日纯氢</x:v>
      </x:c>
      <x:c r="L8215" s="7" t="n">
        <x:f>IF(K8215="缺失","",IF(K8215="非测试日纯氢",G8215,IF(K8215="非测试日仪表",E8215,F8215)))</x:f>
        <x:v>35.5</x:v>
      </x:c>
      <x:c r="M8215" s="2" t="n">
        <x:f>IF(K8215="缺失",1,0)</x:f>
        <x:v>0</x:v>
      </x:c>
      <x:c r="N8215" s="2" t="str">
        <x:v>车辆里程查询_20260901-20260930_1024辆_仪表里程.xlsx / N279</x:v>
      </x:c>
      <x:c r="O8215" s="2" t="str">
        <x:v>车辆里程查询_20260901-20260930_1024辆_GPS里程.xlsx / N204</x:v>
      </x:c>
      <x:c r="P8215" s="2" t="str">
        <x:v>车辆纯氢气里程查询_20260901-20260930_1024辆.xlsx / N911</x:v>
      </x:c>
    </x:row>
    <x:row r="8216" ht="22" customHeight="1">
      <x:c r="A8216" s="2" t="n">
        <x:v>321</x:v>
      </x:c>
      <x:c r="B8216" s="2" t="str">
        <x:v>粤A05968F</x:v>
      </x:c>
      <x:c r="C8216" s="2" t="str">
        <x:v>秦挺</x:v>
      </x:c>
      <x:c r="D8216" s="8" t="d">
        <x:v>2026-09-11T00:00:00.000Z</x:v>
      </x:c>
      <x:c r="E8216" s="7"/>
      <x:c r="F8216" s="7" t="n">
        <x:v>0</x:v>
      </x:c>
      <x:c r="G8216" s="7"/>
      <x:c r="H8216" s="2" t="str">
        <x:v>否</x:v>
      </x:c>
      <x:c r="I8216" s="7" t="str">
        <x:f>IF(AND(ISNUMBER(E8216),ISNUMBER(F8216)),E8216-F8216,"")</x:f>
      </x:c>
      <x:c r="J8216" s="2" t="str">
        <x:f>IF(H8216="否","不适用",IF(AND(ISNUMBER(E8216),ISNUMBER(F8216)),IF(I8216&gt;'规则与名单'!$B$2,"是","否"),"未判定"))</x:f>
        <x:v>不适用</x:v>
      </x:c>
      <x:c r="K8216" s="2" t="str">
        <x:f>IF(J8216="是",IF(ISNUMBER(F8216),"测试日GPS","缺失"),IF(ISNUMBER(G8216),"非测试日纯氢",IF(AND(H8216="是",J8216="未判定"),IF(ISNUMBER(F8216),"测试名单无纯氢GPS","缺失"),IF(ISNUMBER(E8216),"非测试日仪表","缺失"))))</x:f>
        <x:v>缺失</x:v>
      </x:c>
      <x:c r="L8216" s="7" t="str">
        <x:f>IF(K8216="缺失","",IF(K8216="非测试日纯氢",G8216,IF(K8216="非测试日仪表",E8216,F8216)))</x:f>
      </x:c>
      <x:c r="M8216" s="2" t="n">
        <x:f>IF(K8216="缺失",1,0)</x:f>
        <x:v>1</x:v>
      </x:c>
      <x:c r="N8216" s="2" t="str">
        <x:v>车辆里程查询_20260901-20260930_1024辆_仪表里程.xlsx / O279</x:v>
      </x:c>
      <x:c r="O8216" s="2" t="str">
        <x:v>车辆里程查询_20260901-20260930_1024辆_GPS里程.xlsx / O204</x:v>
      </x:c>
      <x:c r="P8216" s="2" t="str">
        <x:v>车辆纯氢气里程查询_20260901-20260930_1024辆.xlsx / O911</x:v>
      </x:c>
    </x:row>
    <x:row r="8217" ht="22" customHeight="1">
      <x:c r="A8217" s="2" t="n">
        <x:v>321</x:v>
      </x:c>
      <x:c r="B8217" s="2" t="str">
        <x:v>粤A05968F</x:v>
      </x:c>
      <x:c r="C8217" s="2" t="str">
        <x:v>秦挺</x:v>
      </x:c>
      <x:c r="D8217" s="8" t="d">
        <x:v>2026-09-12T00:00:00.000Z</x:v>
      </x:c>
      <x:c r="E8217" s="7" t="n">
        <x:v>335</x:v>
      </x:c>
      <x:c r="F8217" s="7" t="n">
        <x:v>391.6</x:v>
      </x:c>
      <x:c r="G8217" s="7" t="n">
        <x:v>116</x:v>
      </x:c>
      <x:c r="H8217" s="2" t="str">
        <x:v>否</x:v>
      </x:c>
      <x:c r="I8217" s="7" t="n">
        <x:f>IF(AND(ISNUMBER(E8217),ISNUMBER(F8217)),E8217-F8217,"")</x:f>
        <x:v>-56.60000000000002</x:v>
      </x:c>
      <x:c r="J8217" s="2" t="str">
        <x:f>IF(H8217="否","不适用",IF(AND(ISNUMBER(E8217),ISNUMBER(F8217)),IF(I8217&gt;'规则与名单'!$B$2,"是","否"),"未判定"))</x:f>
        <x:v>不适用</x:v>
      </x:c>
      <x:c r="K8217" s="2" t="str">
        <x:f>IF(J8217="是",IF(ISNUMBER(F8217),"测试日GPS","缺失"),IF(ISNUMBER(G8217),"非测试日纯氢",IF(AND(H8217="是",J8217="未判定"),IF(ISNUMBER(F8217),"测试名单无纯氢GPS","缺失"),IF(ISNUMBER(E8217),"非测试日仪表","缺失"))))</x:f>
        <x:v>非测试日纯氢</x:v>
      </x:c>
      <x:c r="L8217" s="7" t="n">
        <x:f>IF(K8217="缺失","",IF(K8217="非测试日纯氢",G8217,IF(K8217="非测试日仪表",E8217,F8217)))</x:f>
        <x:v>116</x:v>
      </x:c>
      <x:c r="M8217" s="2" t="n">
        <x:f>IF(K8217="缺失",1,0)</x:f>
        <x:v>0</x:v>
      </x:c>
      <x:c r="N8217" s="2" t="str">
        <x:v>车辆里程查询_20260901-20260930_1024辆_仪表里程.xlsx / P279</x:v>
      </x:c>
      <x:c r="O8217" s="2" t="str">
        <x:v>车辆里程查询_20260901-20260930_1024辆_GPS里程.xlsx / P204</x:v>
      </x:c>
      <x:c r="P8217" s="2" t="str">
        <x:v>车辆纯氢气里程查询_20260901-20260930_1024辆.xlsx / P911</x:v>
      </x:c>
    </x:row>
    <x:row r="8218" ht="22" customHeight="1">
      <x:c r="A8218" s="2" t="n">
        <x:v>321</x:v>
      </x:c>
      <x:c r="B8218" s="2" t="str">
        <x:v>粤A05968F</x:v>
      </x:c>
      <x:c r="C8218" s="2" t="str">
        <x:v>秦挺</x:v>
      </x:c>
      <x:c r="D8218" s="8" t="d">
        <x:v>2026-09-13T00:00:00.000Z</x:v>
      </x:c>
      <x:c r="E8218" s="7" t="n">
        <x:v>370.2</x:v>
      </x:c>
      <x:c r="F8218" s="7" t="n">
        <x:v>273.2</x:v>
      </x:c>
      <x:c r="G8218" s="7" t="n">
        <x:v>59.2</x:v>
      </x:c>
      <x:c r="H8218" s="2" t="str">
        <x:v>否</x:v>
      </x:c>
      <x:c r="I8218" s="7" t="n">
        <x:f>IF(AND(ISNUMBER(E8218),ISNUMBER(F8218)),E8218-F8218,"")</x:f>
        <x:v>97</x:v>
      </x:c>
      <x:c r="J8218" s="2" t="str">
        <x:f>IF(H8218="否","不适用",IF(AND(ISNUMBER(E8218),ISNUMBER(F8218)),IF(I8218&gt;'规则与名单'!$B$2,"是","否"),"未判定"))</x:f>
        <x:v>不适用</x:v>
      </x:c>
      <x:c r="K8218" s="2" t="str">
        <x:f>IF(J8218="是",IF(ISNUMBER(F8218),"测试日GPS","缺失"),IF(ISNUMBER(G8218),"非测试日纯氢",IF(AND(H8218="是",J8218="未判定"),IF(ISNUMBER(F8218),"测试名单无纯氢GPS","缺失"),IF(ISNUMBER(E8218),"非测试日仪表","缺失"))))</x:f>
        <x:v>非测试日纯氢</x:v>
      </x:c>
      <x:c r="L8218" s="7" t="n">
        <x:f>IF(K8218="缺失","",IF(K8218="非测试日纯氢",G8218,IF(K8218="非测试日仪表",E8218,F8218)))</x:f>
        <x:v>59.2</x:v>
      </x:c>
      <x:c r="M8218" s="2" t="n">
        <x:f>IF(K8218="缺失",1,0)</x:f>
        <x:v>0</x:v>
      </x:c>
      <x:c r="N8218" s="2" t="str">
        <x:v>车辆里程查询_20260901-20260930_1024辆_仪表里程.xlsx / Q279</x:v>
      </x:c>
      <x:c r="O8218" s="2" t="str">
        <x:v>车辆里程查询_20260901-20260930_1024辆_GPS里程.xlsx / Q204</x:v>
      </x:c>
      <x:c r="P8218" s="2" t="str">
        <x:v>车辆纯氢气里程查询_20260901-20260930_1024辆.xlsx / Q911</x:v>
      </x:c>
    </x:row>
    <x:row r="8219" ht="22" customHeight="1">
      <x:c r="A8219" s="2" t="n">
        <x:v>321</x:v>
      </x:c>
      <x:c r="B8219" s="2" t="str">
        <x:v>粤A05968F</x:v>
      </x:c>
      <x:c r="C8219" s="2" t="str">
        <x:v>秦挺</x:v>
      </x:c>
      <x:c r="D8219" s="8" t="d">
        <x:v>2026-09-14T00:00:00.000Z</x:v>
      </x:c>
      <x:c r="E8219" s="7" t="n">
        <x:v>270.2</x:v>
      </x:c>
      <x:c r="F8219" s="7" t="n">
        <x:v>254.7</x:v>
      </x:c>
      <x:c r="G8219" s="7" t="n">
        <x:v>28</x:v>
      </x:c>
      <x:c r="H8219" s="2" t="str">
        <x:v>否</x:v>
      </x:c>
      <x:c r="I8219" s="7" t="n">
        <x:f>IF(AND(ISNUMBER(E8219),ISNUMBER(F8219)),E8219-F8219,"")</x:f>
        <x:v>15.5</x:v>
      </x:c>
      <x:c r="J8219" s="2" t="str">
        <x:f>IF(H8219="否","不适用",IF(AND(ISNUMBER(E8219),ISNUMBER(F8219)),IF(I8219&gt;'规则与名单'!$B$2,"是","否"),"未判定"))</x:f>
        <x:v>不适用</x:v>
      </x:c>
      <x:c r="K8219" s="2" t="str">
        <x:f>IF(J8219="是",IF(ISNUMBER(F8219),"测试日GPS","缺失"),IF(ISNUMBER(G8219),"非测试日纯氢",IF(AND(H8219="是",J8219="未判定"),IF(ISNUMBER(F8219),"测试名单无纯氢GPS","缺失"),IF(ISNUMBER(E8219),"非测试日仪表","缺失"))))</x:f>
        <x:v>非测试日纯氢</x:v>
      </x:c>
      <x:c r="L8219" s="7" t="n">
        <x:f>IF(K8219="缺失","",IF(K8219="非测试日纯氢",G8219,IF(K8219="非测试日仪表",E8219,F8219)))</x:f>
        <x:v>28</x:v>
      </x:c>
      <x:c r="M8219" s="2" t="n">
        <x:f>IF(K8219="缺失",1,0)</x:f>
        <x:v>0</x:v>
      </x:c>
      <x:c r="N8219" s="2" t="str">
        <x:v>车辆里程查询_20260901-20260930_1024辆_仪表里程.xlsx / R279</x:v>
      </x:c>
      <x:c r="O8219" s="2" t="str">
        <x:v>车辆里程查询_20260901-20260930_1024辆_GPS里程.xlsx / R204</x:v>
      </x:c>
      <x:c r="P8219" s="2" t="str">
        <x:v>车辆纯氢气里程查询_20260901-20260930_1024辆.xlsx / R911</x:v>
      </x:c>
    </x:row>
    <x:row r="8220" ht="22" customHeight="1">
      <x:c r="A8220" s="2" t="n">
        <x:v>321</x:v>
      </x:c>
      <x:c r="B8220" s="2" t="str">
        <x:v>粤A05968F</x:v>
      </x:c>
      <x:c r="C8220" s="2" t="str">
        <x:v>秦挺</x:v>
      </x:c>
      <x:c r="D8220" s="8" t="d">
        <x:v>2026-09-15T00:00:00.000Z</x:v>
      </x:c>
      <x:c r="E8220" s="7" t="n">
        <x:v>599.8</x:v>
      </x:c>
      <x:c r="F8220" s="7" t="n">
        <x:v>565.7</x:v>
      </x:c>
      <x:c r="G8220" s="7" t="n">
        <x:v>407.9</x:v>
      </x:c>
      <x:c r="H8220" s="2" t="str">
        <x:v>否</x:v>
      </x:c>
      <x:c r="I8220" s="7" t="n">
        <x:f>IF(AND(ISNUMBER(E8220),ISNUMBER(F8220)),E8220-F8220,"")</x:f>
        <x:v>34.09999999999991</x:v>
      </x:c>
      <x:c r="J8220" s="2" t="str">
        <x:f>IF(H8220="否","不适用",IF(AND(ISNUMBER(E8220),ISNUMBER(F8220)),IF(I8220&gt;'规则与名单'!$B$2,"是","否"),"未判定"))</x:f>
        <x:v>不适用</x:v>
      </x:c>
      <x:c r="K8220" s="2" t="str">
        <x:f>IF(J8220="是",IF(ISNUMBER(F8220),"测试日GPS","缺失"),IF(ISNUMBER(G8220),"非测试日纯氢",IF(AND(H8220="是",J8220="未判定"),IF(ISNUMBER(F8220),"测试名单无纯氢GPS","缺失"),IF(ISNUMBER(E8220),"非测试日仪表","缺失"))))</x:f>
        <x:v>非测试日纯氢</x:v>
      </x:c>
      <x:c r="L8220" s="7" t="n">
        <x:f>IF(K8220="缺失","",IF(K8220="非测试日纯氢",G8220,IF(K8220="非测试日仪表",E8220,F8220)))</x:f>
        <x:v>407.9</x:v>
      </x:c>
      <x:c r="M8220" s="2" t="n">
        <x:f>IF(K8220="缺失",1,0)</x:f>
        <x:v>0</x:v>
      </x:c>
      <x:c r="N8220" s="2" t="str">
        <x:v>车辆里程查询_20260901-20260930_1024辆_仪表里程.xlsx / S279</x:v>
      </x:c>
      <x:c r="O8220" s="2" t="str">
        <x:v>车辆里程查询_20260901-20260930_1024辆_GPS里程.xlsx / S204</x:v>
      </x:c>
      <x:c r="P8220" s="2" t="str">
        <x:v>车辆纯氢气里程查询_20260901-20260930_1024辆.xlsx / S911</x:v>
      </x:c>
    </x:row>
    <x:row r="8221" ht="22" customHeight="1">
      <x:c r="A8221" s="2" t="n">
        <x:v>321</x:v>
      </x:c>
      <x:c r="B8221" s="2" t="str">
        <x:v>粤A05968F</x:v>
      </x:c>
      <x:c r="C8221" s="2" t="str">
        <x:v>秦挺</x:v>
      </x:c>
      <x:c r="D8221" s="8" t="d">
        <x:v>2026-09-16T00:00:00.000Z</x:v>
      </x:c>
      <x:c r="E8221" s="7" t="n">
        <x:v>316.7</x:v>
      </x:c>
      <x:c r="F8221" s="7" t="n">
        <x:v>298.3</x:v>
      </x:c>
      <x:c r="G8221" s="7" t="n">
        <x:v>90.5</x:v>
      </x:c>
      <x:c r="H8221" s="2" t="str">
        <x:v>否</x:v>
      </x:c>
      <x:c r="I8221" s="7" t="n">
        <x:f>IF(AND(ISNUMBER(E8221),ISNUMBER(F8221)),E8221-F8221,"")</x:f>
        <x:v>18.399999999999977</x:v>
      </x:c>
      <x:c r="J8221" s="2" t="str">
        <x:f>IF(H8221="否","不适用",IF(AND(ISNUMBER(E8221),ISNUMBER(F8221)),IF(I8221&gt;'规则与名单'!$B$2,"是","否"),"未判定"))</x:f>
        <x:v>不适用</x:v>
      </x:c>
      <x:c r="K8221" s="2" t="str">
        <x:f>IF(J8221="是",IF(ISNUMBER(F8221),"测试日GPS","缺失"),IF(ISNUMBER(G8221),"非测试日纯氢",IF(AND(H8221="是",J8221="未判定"),IF(ISNUMBER(F8221),"测试名单无纯氢GPS","缺失"),IF(ISNUMBER(E8221),"非测试日仪表","缺失"))))</x:f>
        <x:v>非测试日纯氢</x:v>
      </x:c>
      <x:c r="L8221" s="7" t="n">
        <x:f>IF(K8221="缺失","",IF(K8221="非测试日纯氢",G8221,IF(K8221="非测试日仪表",E8221,F8221)))</x:f>
        <x:v>90.5</x:v>
      </x:c>
      <x:c r="M8221" s="2" t="n">
        <x:f>IF(K8221="缺失",1,0)</x:f>
        <x:v>0</x:v>
      </x:c>
      <x:c r="N8221" s="2" t="str">
        <x:v>车辆里程查询_20260901-20260930_1024辆_仪表里程.xlsx / T279</x:v>
      </x:c>
      <x:c r="O8221" s="2" t="str">
        <x:v>车辆里程查询_20260901-20260930_1024辆_GPS里程.xlsx / T204</x:v>
      </x:c>
      <x:c r="P8221" s="2" t="str">
        <x:v>车辆纯氢气里程查询_20260901-20260930_1024辆.xlsx / T911</x:v>
      </x:c>
    </x:row>
    <x:row r="8222" ht="22" customHeight="1">
      <x:c r="A8222" s="2" t="n">
        <x:v>321</x:v>
      </x:c>
      <x:c r="B8222" s="2" t="str">
        <x:v>粤A05968F</x:v>
      </x:c>
      <x:c r="C8222" s="2" t="str">
        <x:v>秦挺</x:v>
      </x:c>
      <x:c r="D8222" s="8" t="d">
        <x:v>2026-09-17T00:00:00.000Z</x:v>
      </x:c>
      <x:c r="E8222" s="7" t="n">
        <x:v>513.3</x:v>
      </x:c>
      <x:c r="F8222" s="7" t="n">
        <x:v>483.8</x:v>
      </x:c>
      <x:c r="G8222" s="7" t="n">
        <x:v>268.9</x:v>
      </x:c>
      <x:c r="H8222" s="2" t="str">
        <x:v>否</x:v>
      </x:c>
      <x:c r="I8222" s="7" t="n">
        <x:f>IF(AND(ISNUMBER(E8222),ISNUMBER(F8222)),E8222-F8222,"")</x:f>
        <x:v>29.499999999999943</x:v>
      </x:c>
      <x:c r="J8222" s="2" t="str">
        <x:f>IF(H8222="否","不适用",IF(AND(ISNUMBER(E8222),ISNUMBER(F8222)),IF(I8222&gt;'规则与名单'!$B$2,"是","否"),"未判定"))</x:f>
        <x:v>不适用</x:v>
      </x:c>
      <x:c r="K8222" s="2" t="str">
        <x:f>IF(J8222="是",IF(ISNUMBER(F8222),"测试日GPS","缺失"),IF(ISNUMBER(G8222),"非测试日纯氢",IF(AND(H8222="是",J8222="未判定"),IF(ISNUMBER(F8222),"测试名单无纯氢GPS","缺失"),IF(ISNUMBER(E8222),"非测试日仪表","缺失"))))</x:f>
        <x:v>非测试日纯氢</x:v>
      </x:c>
      <x:c r="L8222" s="7" t="n">
        <x:f>IF(K8222="缺失","",IF(K8222="非测试日纯氢",G8222,IF(K8222="非测试日仪表",E8222,F8222)))</x:f>
        <x:v>268.9</x:v>
      </x:c>
      <x:c r="M8222" s="2" t="n">
        <x:f>IF(K8222="缺失",1,0)</x:f>
        <x:v>0</x:v>
      </x:c>
      <x:c r="N8222" s="2" t="str">
        <x:v>车辆里程查询_20260901-20260930_1024辆_仪表里程.xlsx / U279</x:v>
      </x:c>
      <x:c r="O8222" s="2" t="str">
        <x:v>车辆里程查询_20260901-20260930_1024辆_GPS里程.xlsx / U204</x:v>
      </x:c>
      <x:c r="P8222" s="2" t="str">
        <x:v>车辆纯氢气里程查询_20260901-20260930_1024辆.xlsx / U911</x:v>
      </x:c>
    </x:row>
    <x:row r="8223" ht="22" customHeight="1">
      <x:c r="A8223" s="2" t="n">
        <x:v>321</x:v>
      </x:c>
      <x:c r="B8223" s="2" t="str">
        <x:v>粤A05968F</x:v>
      </x:c>
      <x:c r="C8223" s="2" t="str">
        <x:v>秦挺</x:v>
      </x:c>
      <x:c r="D8223" s="8" t="d">
        <x:v>2026-09-18T00:00:00.000Z</x:v>
      </x:c>
      <x:c r="E8223" s="7" t="n">
        <x:v>227.5</x:v>
      </x:c>
      <x:c r="F8223" s="7" t="n">
        <x:v>213.3</x:v>
      </x:c>
      <x:c r="G8223" s="7" t="n">
        <x:v>152.2</x:v>
      </x:c>
      <x:c r="H8223" s="2" t="str">
        <x:v>否</x:v>
      </x:c>
      <x:c r="I8223" s="7" t="n">
        <x:f>IF(AND(ISNUMBER(E8223),ISNUMBER(F8223)),E8223-F8223,"")</x:f>
        <x:v>14.199999999999989</x:v>
      </x:c>
      <x:c r="J8223" s="2" t="str">
        <x:f>IF(H8223="否","不适用",IF(AND(ISNUMBER(E8223),ISNUMBER(F8223)),IF(I8223&gt;'规则与名单'!$B$2,"是","否"),"未判定"))</x:f>
        <x:v>不适用</x:v>
      </x:c>
      <x:c r="K8223" s="2" t="str">
        <x:f>IF(J8223="是",IF(ISNUMBER(F8223),"测试日GPS","缺失"),IF(ISNUMBER(G8223),"非测试日纯氢",IF(AND(H8223="是",J8223="未判定"),IF(ISNUMBER(F8223),"测试名单无纯氢GPS","缺失"),IF(ISNUMBER(E8223),"非测试日仪表","缺失"))))</x:f>
        <x:v>非测试日纯氢</x:v>
      </x:c>
      <x:c r="L8223" s="7" t="n">
        <x:f>IF(K8223="缺失","",IF(K8223="非测试日纯氢",G8223,IF(K8223="非测试日仪表",E8223,F8223)))</x:f>
        <x:v>152.2</x:v>
      </x:c>
      <x:c r="M8223" s="2" t="n">
        <x:f>IF(K8223="缺失",1,0)</x:f>
        <x:v>0</x:v>
      </x:c>
      <x:c r="N8223" s="2" t="str">
        <x:v>车辆里程查询_20260901-20260930_1024辆_仪表里程.xlsx / V279</x:v>
      </x:c>
      <x:c r="O8223" s="2" t="str">
        <x:v>车辆里程查询_20260901-20260930_1024辆_GPS里程.xlsx / V204</x:v>
      </x:c>
      <x:c r="P8223" s="2" t="str">
        <x:v>车辆纯氢气里程查询_20260901-20260930_1024辆.xlsx / V911</x:v>
      </x:c>
    </x:row>
    <x:row r="8224" ht="22" customHeight="1">
      <x:c r="A8224" s="2" t="n">
        <x:v>321</x:v>
      </x:c>
      <x:c r="B8224" s="2" t="str">
        <x:v>粤A05968F</x:v>
      </x:c>
      <x:c r="C8224" s="2" t="str">
        <x:v>秦挺</x:v>
      </x:c>
      <x:c r="D8224" s="8" t="d">
        <x:v>2026-09-19T00:00:00.000Z</x:v>
      </x:c>
      <x:c r="E8224" s="7" t="n">
        <x:v>129.5</x:v>
      </x:c>
      <x:c r="F8224" s="7" t="n">
        <x:v>121.7</x:v>
      </x:c>
      <x:c r="G8224" s="7" t="n">
        <x:v>17.6</x:v>
      </x:c>
      <x:c r="H8224" s="2" t="str">
        <x:v>否</x:v>
      </x:c>
      <x:c r="I8224" s="7" t="n">
        <x:f>IF(AND(ISNUMBER(E8224),ISNUMBER(F8224)),E8224-F8224,"")</x:f>
        <x:v>7.799999999999997</x:v>
      </x:c>
      <x:c r="J8224" s="2" t="str">
        <x:f>IF(H8224="否","不适用",IF(AND(ISNUMBER(E8224),ISNUMBER(F8224)),IF(I8224&gt;'规则与名单'!$B$2,"是","否"),"未判定"))</x:f>
        <x:v>不适用</x:v>
      </x:c>
      <x:c r="K8224" s="2" t="str">
        <x:f>IF(J8224="是",IF(ISNUMBER(F8224),"测试日GPS","缺失"),IF(ISNUMBER(G8224),"非测试日纯氢",IF(AND(H8224="是",J8224="未判定"),IF(ISNUMBER(F8224),"测试名单无纯氢GPS","缺失"),IF(ISNUMBER(E8224),"非测试日仪表","缺失"))))</x:f>
        <x:v>非测试日纯氢</x:v>
      </x:c>
      <x:c r="L8224" s="7" t="n">
        <x:f>IF(K8224="缺失","",IF(K8224="非测试日纯氢",G8224,IF(K8224="非测试日仪表",E8224,F8224)))</x:f>
        <x:v>17.6</x:v>
      </x:c>
      <x:c r="M8224" s="2" t="n">
        <x:f>IF(K8224="缺失",1,0)</x:f>
        <x:v>0</x:v>
      </x:c>
      <x:c r="N8224" s="2" t="str">
        <x:v>车辆里程查询_20260901-20260930_1024辆_仪表里程.xlsx / W279</x:v>
      </x:c>
      <x:c r="O8224" s="2" t="str">
        <x:v>车辆里程查询_20260901-20260930_1024辆_GPS里程.xlsx / W204</x:v>
      </x:c>
      <x:c r="P8224" s="2" t="str">
        <x:v>车辆纯氢气里程查询_20260901-20260930_1024辆.xlsx / W911</x:v>
      </x:c>
    </x:row>
    <x:row r="8225" ht="22" customHeight="1">
      <x:c r="A8225" s="2" t="n">
        <x:v>321</x:v>
      </x:c>
      <x:c r="B8225" s="2" t="str">
        <x:v>粤A05968F</x:v>
      </x:c>
      <x:c r="C8225" s="2" t="str">
        <x:v>秦挺</x:v>
      </x:c>
      <x:c r="D8225" s="8" t="d">
        <x:v>2026-09-20T00:00:00.000Z</x:v>
      </x:c>
      <x:c r="E8225" s="7" t="n">
        <x:v>433.3</x:v>
      </x:c>
      <x:c r="F8225" s="7" t="n">
        <x:v>406.8</x:v>
      </x:c>
      <x:c r="G8225" s="7" t="n">
        <x:v>291.5</x:v>
      </x:c>
      <x:c r="H8225" s="2" t="str">
        <x:v>否</x:v>
      </x:c>
      <x:c r="I8225" s="7" t="n">
        <x:f>IF(AND(ISNUMBER(E8225),ISNUMBER(F8225)),E8225-F8225,"")</x:f>
        <x:v>26.5</x:v>
      </x:c>
      <x:c r="J8225" s="2" t="str">
        <x:f>IF(H8225="否","不适用",IF(AND(ISNUMBER(E8225),ISNUMBER(F8225)),IF(I8225&gt;'规则与名单'!$B$2,"是","否"),"未判定"))</x:f>
        <x:v>不适用</x:v>
      </x:c>
      <x:c r="K8225" s="2" t="str">
        <x:f>IF(J8225="是",IF(ISNUMBER(F8225),"测试日GPS","缺失"),IF(ISNUMBER(G8225),"非测试日纯氢",IF(AND(H8225="是",J8225="未判定"),IF(ISNUMBER(F8225),"测试名单无纯氢GPS","缺失"),IF(ISNUMBER(E8225),"非测试日仪表","缺失"))))</x:f>
        <x:v>非测试日纯氢</x:v>
      </x:c>
      <x:c r="L8225" s="7" t="n">
        <x:f>IF(K8225="缺失","",IF(K8225="非测试日纯氢",G8225,IF(K8225="非测试日仪表",E8225,F8225)))</x:f>
        <x:v>291.5</x:v>
      </x:c>
      <x:c r="M8225" s="2" t="n">
        <x:f>IF(K8225="缺失",1,0)</x:f>
        <x:v>0</x:v>
      </x:c>
      <x:c r="N8225" s="2" t="str">
        <x:v>车辆里程查询_20260901-20260930_1024辆_仪表里程.xlsx / X279</x:v>
      </x:c>
      <x:c r="O8225" s="2" t="str">
        <x:v>车辆里程查询_20260901-20260930_1024辆_GPS里程.xlsx / X204</x:v>
      </x:c>
      <x:c r="P8225" s="2" t="str">
        <x:v>车辆纯氢气里程查询_20260901-20260930_1024辆.xlsx / X911</x:v>
      </x:c>
    </x:row>
    <x:row r="8226" ht="22" customHeight="1">
      <x:c r="A8226" s="2" t="n">
        <x:v>321</x:v>
      </x:c>
      <x:c r="B8226" s="2" t="str">
        <x:v>粤A05968F</x:v>
      </x:c>
      <x:c r="C8226" s="2" t="str">
        <x:v>秦挺</x:v>
      </x:c>
      <x:c r="D8226" s="8" t="d">
        <x:v>2026-09-21T00:00:00.000Z</x:v>
      </x:c>
      <x:c r="E8226" s="7" t="n">
        <x:v>116.1</x:v>
      </x:c>
      <x:c r="F8226" s="7" t="n">
        <x:v>109</x:v>
      </x:c>
      <x:c r="G8226" s="7" t="n">
        <x:v>58.6</x:v>
      </x:c>
      <x:c r="H8226" s="2" t="str">
        <x:v>否</x:v>
      </x:c>
      <x:c r="I8226" s="7" t="n">
        <x:f>IF(AND(ISNUMBER(E8226),ISNUMBER(F8226)),E8226-F8226,"")</x:f>
        <x:v>7.099999999999994</x:v>
      </x:c>
      <x:c r="J8226" s="2" t="str">
        <x:f>IF(H8226="否","不适用",IF(AND(ISNUMBER(E8226),ISNUMBER(F8226)),IF(I8226&gt;'规则与名单'!$B$2,"是","否"),"未判定"))</x:f>
        <x:v>不适用</x:v>
      </x:c>
      <x:c r="K8226" s="2" t="str">
        <x:f>IF(J8226="是",IF(ISNUMBER(F8226),"测试日GPS","缺失"),IF(ISNUMBER(G8226),"非测试日纯氢",IF(AND(H8226="是",J8226="未判定"),IF(ISNUMBER(F8226),"测试名单无纯氢GPS","缺失"),IF(ISNUMBER(E8226),"非测试日仪表","缺失"))))</x:f>
        <x:v>非测试日纯氢</x:v>
      </x:c>
      <x:c r="L8226" s="7" t="n">
        <x:f>IF(K8226="缺失","",IF(K8226="非测试日纯氢",G8226,IF(K8226="非测试日仪表",E8226,F8226)))</x:f>
        <x:v>58.6</x:v>
      </x:c>
      <x:c r="M8226" s="2" t="n">
        <x:f>IF(K8226="缺失",1,0)</x:f>
        <x:v>0</x:v>
      </x:c>
      <x:c r="N8226" s="2" t="str">
        <x:v>车辆里程查询_20260901-20260930_1024辆_仪表里程.xlsx / Y279</x:v>
      </x:c>
      <x:c r="O8226" s="2" t="str">
        <x:v>车辆里程查询_20260901-20260930_1024辆_GPS里程.xlsx / Y204</x:v>
      </x:c>
      <x:c r="P8226" s="2" t="str">
        <x:v>车辆纯氢气里程查询_20260901-20260930_1024辆.xlsx / Y911</x:v>
      </x:c>
    </x:row>
    <x:row r="8227" ht="22" customHeight="1">
      <x:c r="A8227" s="2" t="n">
        <x:v>321</x:v>
      </x:c>
      <x:c r="B8227" s="2" t="str">
        <x:v>粤A05968F</x:v>
      </x:c>
      <x:c r="C8227" s="2" t="str">
        <x:v>秦挺</x:v>
      </x:c>
      <x:c r="D8227" s="8" t="d">
        <x:v>2026-09-22T00:00:00.000Z</x:v>
      </x:c>
      <x:c r="E8227" s="7" t="n">
        <x:v>217</x:v>
      </x:c>
      <x:c r="F8227" s="7" t="n">
        <x:v>204.3</x:v>
      </x:c>
      <x:c r="G8227" s="7" t="n">
        <x:v>204</x:v>
      </x:c>
      <x:c r="H8227" s="2" t="str">
        <x:v>否</x:v>
      </x:c>
      <x:c r="I8227" s="7" t="n">
        <x:f>IF(AND(ISNUMBER(E8227),ISNUMBER(F8227)),E8227-F8227,"")</x:f>
        <x:v>12.699999999999989</x:v>
      </x:c>
      <x:c r="J8227" s="2" t="str">
        <x:f>IF(H8227="否","不适用",IF(AND(ISNUMBER(E8227),ISNUMBER(F8227)),IF(I8227&gt;'规则与名单'!$B$2,"是","否"),"未判定"))</x:f>
        <x:v>不适用</x:v>
      </x:c>
      <x:c r="K8227" s="2" t="str">
        <x:f>IF(J8227="是",IF(ISNUMBER(F8227),"测试日GPS","缺失"),IF(ISNUMBER(G8227),"非测试日纯氢",IF(AND(H8227="是",J8227="未判定"),IF(ISNUMBER(F8227),"测试名单无纯氢GPS","缺失"),IF(ISNUMBER(E8227),"非测试日仪表","缺失"))))</x:f>
        <x:v>非测试日纯氢</x:v>
      </x:c>
      <x:c r="L8227" s="7" t="n">
        <x:f>IF(K8227="缺失","",IF(K8227="非测试日纯氢",G8227,IF(K8227="非测试日仪表",E8227,F8227)))</x:f>
        <x:v>204</x:v>
      </x:c>
      <x:c r="M8227" s="2" t="n">
        <x:f>IF(K8227="缺失",1,0)</x:f>
        <x:v>0</x:v>
      </x:c>
      <x:c r="N8227" s="2" t="str">
        <x:v>车辆里程查询_20260901-20260930_1024辆_仪表里程.xlsx / Z279</x:v>
      </x:c>
      <x:c r="O8227" s="2" t="str">
        <x:v>车辆里程查询_20260901-20260930_1024辆_GPS里程.xlsx / Z204</x:v>
      </x:c>
      <x:c r="P8227" s="2" t="str">
        <x:v>车辆纯氢气里程查询_20260901-20260930_1024辆.xlsx / Z911</x:v>
      </x:c>
    </x:row>
    <x:row r="8228" ht="22" customHeight="1">
      <x:c r="A8228" s="2" t="n">
        <x:v>321</x:v>
      </x:c>
      <x:c r="B8228" s="2" t="str">
        <x:v>粤A05968F</x:v>
      </x:c>
      <x:c r="C8228" s="2" t="str">
        <x:v>秦挺</x:v>
      </x:c>
      <x:c r="D8228" s="8" t="d">
        <x:v>2026-09-23T00:00:00.000Z</x:v>
      </x:c>
      <x:c r="E8228" s="7" t="n">
        <x:v>134</x:v>
      </x:c>
      <x:c r="F8228" s="7" t="n">
        <x:v>126.6</x:v>
      </x:c>
      <x:c r="G8228" s="7" t="n">
        <x:v>85.5</x:v>
      </x:c>
      <x:c r="H8228" s="2" t="str">
        <x:v>否</x:v>
      </x:c>
      <x:c r="I8228" s="7" t="n">
        <x:f>IF(AND(ISNUMBER(E8228),ISNUMBER(F8228)),E8228-F8228,"")</x:f>
        <x:v>7.400000000000006</x:v>
      </x:c>
      <x:c r="J8228" s="2" t="str">
        <x:f>IF(H8228="否","不适用",IF(AND(ISNUMBER(E8228),ISNUMBER(F8228)),IF(I8228&gt;'规则与名单'!$B$2,"是","否"),"未判定"))</x:f>
        <x:v>不适用</x:v>
      </x:c>
      <x:c r="K8228" s="2" t="str">
        <x:f>IF(J8228="是",IF(ISNUMBER(F8228),"测试日GPS","缺失"),IF(ISNUMBER(G8228),"非测试日纯氢",IF(AND(H8228="是",J8228="未判定"),IF(ISNUMBER(F8228),"测试名单无纯氢GPS","缺失"),IF(ISNUMBER(E8228),"非测试日仪表","缺失"))))</x:f>
        <x:v>非测试日纯氢</x:v>
      </x:c>
      <x:c r="L8228" s="7" t="n">
        <x:f>IF(K8228="缺失","",IF(K8228="非测试日纯氢",G8228,IF(K8228="非测试日仪表",E8228,F8228)))</x:f>
        <x:v>85.5</x:v>
      </x:c>
      <x:c r="M8228" s="2" t="n">
        <x:f>IF(K8228="缺失",1,0)</x:f>
        <x:v>0</x:v>
      </x:c>
      <x:c r="N8228" s="2" t="str">
        <x:v>车辆里程查询_20260901-20260930_1024辆_仪表里程.xlsx / AA279</x:v>
      </x:c>
      <x:c r="O8228" s="2" t="str">
        <x:v>车辆里程查询_20260901-20260930_1024辆_GPS里程.xlsx / AA204</x:v>
      </x:c>
      <x:c r="P8228" s="2" t="str">
        <x:v>车辆纯氢气里程查询_20260901-20260930_1024辆.xlsx / AA911</x:v>
      </x:c>
    </x:row>
    <x:row r="8229" ht="22" customHeight="1">
      <x:c r="A8229" s="2" t="n">
        <x:v>321</x:v>
      </x:c>
      <x:c r="B8229" s="2" t="str">
        <x:v>粤A05968F</x:v>
      </x:c>
      <x:c r="C8229" s="2" t="str">
        <x:v>秦挺</x:v>
      </x:c>
      <x:c r="D8229" s="8" t="d">
        <x:v>2026-09-24T00:00:00.000Z</x:v>
      </x:c>
      <x:c r="E8229" s="7" t="n">
        <x:v>155.6</x:v>
      </x:c>
      <x:c r="F8229" s="7" t="n">
        <x:v>146.4</x:v>
      </x:c>
      <x:c r="G8229" s="7" t="n">
        <x:v>108.2</x:v>
      </x:c>
      <x:c r="H8229" s="2" t="str">
        <x:v>否</x:v>
      </x:c>
      <x:c r="I8229" s="7" t="n">
        <x:f>IF(AND(ISNUMBER(E8229),ISNUMBER(F8229)),E8229-F8229,"")</x:f>
        <x:v>9.199999999999989</x:v>
      </x:c>
      <x:c r="J8229" s="2" t="str">
        <x:f>IF(H8229="否","不适用",IF(AND(ISNUMBER(E8229),ISNUMBER(F8229)),IF(I8229&gt;'规则与名单'!$B$2,"是","否"),"未判定"))</x:f>
        <x:v>不适用</x:v>
      </x:c>
      <x:c r="K8229" s="2" t="str">
        <x:f>IF(J8229="是",IF(ISNUMBER(F8229),"测试日GPS","缺失"),IF(ISNUMBER(G8229),"非测试日纯氢",IF(AND(H8229="是",J8229="未判定"),IF(ISNUMBER(F8229),"测试名单无纯氢GPS","缺失"),IF(ISNUMBER(E8229),"非测试日仪表","缺失"))))</x:f>
        <x:v>非测试日纯氢</x:v>
      </x:c>
      <x:c r="L8229" s="7" t="n">
        <x:f>IF(K8229="缺失","",IF(K8229="非测试日纯氢",G8229,IF(K8229="非测试日仪表",E8229,F8229)))</x:f>
        <x:v>108.2</x:v>
      </x:c>
      <x:c r="M8229" s="2" t="n">
        <x:f>IF(K8229="缺失",1,0)</x:f>
        <x:v>0</x:v>
      </x:c>
      <x:c r="N8229" s="2" t="str">
        <x:v>车辆里程查询_20260901-20260930_1024辆_仪表里程.xlsx / AB279</x:v>
      </x:c>
      <x:c r="O8229" s="2" t="str">
        <x:v>车辆里程查询_20260901-20260930_1024辆_GPS里程.xlsx / AB204</x:v>
      </x:c>
      <x:c r="P8229" s="2" t="str">
        <x:v>车辆纯氢气里程查询_20260901-20260930_1024辆.xlsx / AB911</x:v>
      </x:c>
    </x:row>
    <x:row r="8230" ht="22" customHeight="1">
      <x:c r="A8230" s="2" t="n">
        <x:v>321</x:v>
      </x:c>
      <x:c r="B8230" s="2" t="str">
        <x:v>粤A05968F</x:v>
      </x:c>
      <x:c r="C8230" s="2" t="str">
        <x:v>秦挺</x:v>
      </x:c>
      <x:c r="D8230" s="8" t="d">
        <x:v>2026-09-25T00:00:00.000Z</x:v>
      </x:c>
      <x:c r="E8230" s="7" t="n">
        <x:v>122.3</x:v>
      </x:c>
      <x:c r="F8230" s="7" t="n">
        <x:v>115.3</x:v>
      </x:c>
      <x:c r="G8230" s="7" t="n">
        <x:v>60.3</x:v>
      </x:c>
      <x:c r="H8230" s="2" t="str">
        <x:v>否</x:v>
      </x:c>
      <x:c r="I8230" s="7" t="n">
        <x:f>IF(AND(ISNUMBER(E8230),ISNUMBER(F8230)),E8230-F8230,"")</x:f>
        <x:v>7</x:v>
      </x:c>
      <x:c r="J8230" s="2" t="str">
        <x:f>IF(H8230="否","不适用",IF(AND(ISNUMBER(E8230),ISNUMBER(F8230)),IF(I8230&gt;'规则与名单'!$B$2,"是","否"),"未判定"))</x:f>
        <x:v>不适用</x:v>
      </x:c>
      <x:c r="K8230" s="2" t="str">
        <x:f>IF(J8230="是",IF(ISNUMBER(F8230),"测试日GPS","缺失"),IF(ISNUMBER(G8230),"非测试日纯氢",IF(AND(H8230="是",J8230="未判定"),IF(ISNUMBER(F8230),"测试名单无纯氢GPS","缺失"),IF(ISNUMBER(E8230),"非测试日仪表","缺失"))))</x:f>
        <x:v>非测试日纯氢</x:v>
      </x:c>
      <x:c r="L8230" s="7" t="n">
        <x:f>IF(K8230="缺失","",IF(K8230="非测试日纯氢",G8230,IF(K8230="非测试日仪表",E8230,F8230)))</x:f>
        <x:v>60.3</x:v>
      </x:c>
      <x:c r="M8230" s="2" t="n">
        <x:f>IF(K8230="缺失",1,0)</x:f>
        <x:v>0</x:v>
      </x:c>
      <x:c r="N8230" s="2" t="str">
        <x:v>车辆里程查询_20260901-20260930_1024辆_仪表里程.xlsx / AC279</x:v>
      </x:c>
      <x:c r="O8230" s="2" t="str">
        <x:v>车辆里程查询_20260901-20260930_1024辆_GPS里程.xlsx / AC204</x:v>
      </x:c>
      <x:c r="P8230" s="2" t="str">
        <x:v>车辆纯氢气里程查询_20260901-20260930_1024辆.xlsx / AC911</x:v>
      </x:c>
    </x:row>
    <x:row r="8231" ht="22" customHeight="1">
      <x:c r="A8231" s="2" t="n">
        <x:v>321</x:v>
      </x:c>
      <x:c r="B8231" s="2" t="str">
        <x:v>粤A05968F</x:v>
      </x:c>
      <x:c r="C8231" s="2" t="str">
        <x:v>秦挺</x:v>
      </x:c>
      <x:c r="D8231" s="8" t="d">
        <x:v>2026-09-26T00:00:00.000Z</x:v>
      </x:c>
      <x:c r="E8231" s="7" t="n">
        <x:v>355.4</x:v>
      </x:c>
      <x:c r="F8231" s="7" t="n">
        <x:v>334.4</x:v>
      </x:c>
      <x:c r="G8231" s="7" t="n">
        <x:v>274.4</x:v>
      </x:c>
      <x:c r="H8231" s="2" t="str">
        <x:v>否</x:v>
      </x:c>
      <x:c r="I8231" s="7" t="n">
        <x:f>IF(AND(ISNUMBER(E8231),ISNUMBER(F8231)),E8231-F8231,"")</x:f>
        <x:v>21</x:v>
      </x:c>
      <x:c r="J8231" s="2" t="str">
        <x:f>IF(H8231="否","不适用",IF(AND(ISNUMBER(E8231),ISNUMBER(F8231)),IF(I8231&gt;'规则与名单'!$B$2,"是","否"),"未判定"))</x:f>
        <x:v>不适用</x:v>
      </x:c>
      <x:c r="K8231" s="2" t="str">
        <x:f>IF(J8231="是",IF(ISNUMBER(F8231),"测试日GPS","缺失"),IF(ISNUMBER(G8231),"非测试日纯氢",IF(AND(H8231="是",J8231="未判定"),IF(ISNUMBER(F8231),"测试名单无纯氢GPS","缺失"),IF(ISNUMBER(E8231),"非测试日仪表","缺失"))))</x:f>
        <x:v>非测试日纯氢</x:v>
      </x:c>
      <x:c r="L8231" s="7" t="n">
        <x:f>IF(K8231="缺失","",IF(K8231="非测试日纯氢",G8231,IF(K8231="非测试日仪表",E8231,F8231)))</x:f>
        <x:v>274.4</x:v>
      </x:c>
      <x:c r="M8231" s="2" t="n">
        <x:f>IF(K8231="缺失",1,0)</x:f>
        <x:v>0</x:v>
      </x:c>
      <x:c r="N8231" s="2" t="str">
        <x:v>车辆里程查询_20260901-20260930_1024辆_仪表里程.xlsx / AD279</x:v>
      </x:c>
      <x:c r="O8231" s="2" t="str">
        <x:v>车辆里程查询_20260901-20260930_1024辆_GPS里程.xlsx / AD204</x:v>
      </x:c>
      <x:c r="P8231" s="2" t="str">
        <x:v>车辆纯氢气里程查询_20260901-20260930_1024辆.xlsx / AD911</x:v>
      </x:c>
    </x:row>
    <x:row r="8232" ht="22" customHeight="1">
      <x:c r="A8232" s="2" t="n">
        <x:v>321</x:v>
      </x:c>
      <x:c r="B8232" s="2" t="str">
        <x:v>粤A05968F</x:v>
      </x:c>
      <x:c r="C8232" s="2" t="str">
        <x:v>秦挺</x:v>
      </x:c>
      <x:c r="D8232" s="8" t="d">
        <x:v>2026-09-27T00:00:00.000Z</x:v>
      </x:c>
      <x:c r="E8232" s="7" t="n">
        <x:v>376.3</x:v>
      </x:c>
      <x:c r="F8232" s="7" t="n">
        <x:v>354.2</x:v>
      </x:c>
      <x:c r="G8232" s="7" t="n">
        <x:v>251.2</x:v>
      </x:c>
      <x:c r="H8232" s="2" t="str">
        <x:v>否</x:v>
      </x:c>
      <x:c r="I8232" s="7" t="n">
        <x:f>IF(AND(ISNUMBER(E8232),ISNUMBER(F8232)),E8232-F8232,"")</x:f>
        <x:v>22.100000000000023</x:v>
      </x:c>
      <x:c r="J8232" s="2" t="str">
        <x:f>IF(H8232="否","不适用",IF(AND(ISNUMBER(E8232),ISNUMBER(F8232)),IF(I8232&gt;'规则与名单'!$B$2,"是","否"),"未判定"))</x:f>
        <x:v>不适用</x:v>
      </x:c>
      <x:c r="K8232" s="2" t="str">
        <x:f>IF(J8232="是",IF(ISNUMBER(F8232),"测试日GPS","缺失"),IF(ISNUMBER(G8232),"非测试日纯氢",IF(AND(H8232="是",J8232="未判定"),IF(ISNUMBER(F8232),"测试名单无纯氢GPS","缺失"),IF(ISNUMBER(E8232),"非测试日仪表","缺失"))))</x:f>
        <x:v>非测试日纯氢</x:v>
      </x:c>
      <x:c r="L8232" s="7" t="n">
        <x:f>IF(K8232="缺失","",IF(K8232="非测试日纯氢",G8232,IF(K8232="非测试日仪表",E8232,F8232)))</x:f>
        <x:v>251.2</x:v>
      </x:c>
      <x:c r="M8232" s="2" t="n">
        <x:f>IF(K8232="缺失",1,0)</x:f>
        <x:v>0</x:v>
      </x:c>
      <x:c r="N8232" s="2" t="str">
        <x:v>车辆里程查询_20260901-20260930_1024辆_仪表里程.xlsx / AE279</x:v>
      </x:c>
      <x:c r="O8232" s="2" t="str">
        <x:v>车辆里程查询_20260901-20260930_1024辆_GPS里程.xlsx / AE204</x:v>
      </x:c>
      <x:c r="P8232" s="2" t="str">
        <x:v>车辆纯氢气里程查询_20260901-20260930_1024辆.xlsx / AE911</x:v>
      </x:c>
    </x:row>
    <x:row r="8233" ht="22" customHeight="1">
      <x:c r="A8233" s="2" t="n">
        <x:v>321</x:v>
      </x:c>
      <x:c r="B8233" s="2" t="str">
        <x:v>粤A05968F</x:v>
      </x:c>
      <x:c r="C8233" s="2" t="str">
        <x:v>秦挺</x:v>
      </x:c>
      <x:c r="D8233" s="8" t="d">
        <x:v>2026-09-28T00:00:00.000Z</x:v>
      </x:c>
      <x:c r="E8233" s="7" t="n">
        <x:v>273.9</x:v>
      </x:c>
      <x:c r="F8233" s="7" t="n">
        <x:v>257.7</x:v>
      </x:c>
      <x:c r="G8233" s="7" t="n">
        <x:v>107.9</x:v>
      </x:c>
      <x:c r="H8233" s="2" t="str">
        <x:v>否</x:v>
      </x:c>
      <x:c r="I8233" s="7" t="n">
        <x:f>IF(AND(ISNUMBER(E8233),ISNUMBER(F8233)),E8233-F8233,"")</x:f>
        <x:v>16.19999999999999</x:v>
      </x:c>
      <x:c r="J8233" s="2" t="str">
        <x:f>IF(H8233="否","不适用",IF(AND(ISNUMBER(E8233),ISNUMBER(F8233)),IF(I8233&gt;'规则与名单'!$B$2,"是","否"),"未判定"))</x:f>
        <x:v>不适用</x:v>
      </x:c>
      <x:c r="K8233" s="2" t="str">
        <x:f>IF(J8233="是",IF(ISNUMBER(F8233),"测试日GPS","缺失"),IF(ISNUMBER(G8233),"非测试日纯氢",IF(AND(H8233="是",J8233="未判定"),IF(ISNUMBER(F8233),"测试名单无纯氢GPS","缺失"),IF(ISNUMBER(E8233),"非测试日仪表","缺失"))))</x:f>
        <x:v>非测试日纯氢</x:v>
      </x:c>
      <x:c r="L8233" s="7" t="n">
        <x:f>IF(K8233="缺失","",IF(K8233="非测试日纯氢",G8233,IF(K8233="非测试日仪表",E8233,F8233)))</x:f>
        <x:v>107.9</x:v>
      </x:c>
      <x:c r="M8233" s="2" t="n">
        <x:f>IF(K8233="缺失",1,0)</x:f>
        <x:v>0</x:v>
      </x:c>
      <x:c r="N8233" s="2" t="str">
        <x:v>车辆里程查询_20260901-20260930_1024辆_仪表里程.xlsx / AF279</x:v>
      </x:c>
      <x:c r="O8233" s="2" t="str">
        <x:v>车辆里程查询_20260901-20260930_1024辆_GPS里程.xlsx / AF204</x:v>
      </x:c>
      <x:c r="P8233" s="2" t="str">
        <x:v>车辆纯氢气里程查询_20260901-20260930_1024辆.xlsx / AF911</x:v>
      </x:c>
    </x:row>
    <x:row r="8234" ht="22" customHeight="1">
      <x:c r="A8234" s="2" t="n">
        <x:v>321</x:v>
      </x:c>
      <x:c r="B8234" s="2" t="str">
        <x:v>粤A05968F</x:v>
      </x:c>
      <x:c r="C8234" s="2" t="str">
        <x:v>秦挺</x:v>
      </x:c>
      <x:c r="D8234" s="8" t="d">
        <x:v>2026-09-29T00:00:00.000Z</x:v>
      </x:c>
      <x:c r="E8234" s="7" t="n">
        <x:v>492.9</x:v>
      </x:c>
      <x:c r="F8234" s="7" t="n">
        <x:v>463.5</x:v>
      </x:c>
      <x:c r="G8234" s="7" t="n">
        <x:v>359.1</x:v>
      </x:c>
      <x:c r="H8234" s="2" t="str">
        <x:v>否</x:v>
      </x:c>
      <x:c r="I8234" s="7" t="n">
        <x:f>IF(AND(ISNUMBER(E8234),ISNUMBER(F8234)),E8234-F8234,"")</x:f>
        <x:v>29.399999999999977</x:v>
      </x:c>
      <x:c r="J8234" s="2" t="str">
        <x:f>IF(H8234="否","不适用",IF(AND(ISNUMBER(E8234),ISNUMBER(F8234)),IF(I8234&gt;'规则与名单'!$B$2,"是","否"),"未判定"))</x:f>
        <x:v>不适用</x:v>
      </x:c>
      <x:c r="K8234" s="2" t="str">
        <x:f>IF(J8234="是",IF(ISNUMBER(F8234),"测试日GPS","缺失"),IF(ISNUMBER(G8234),"非测试日纯氢",IF(AND(H8234="是",J8234="未判定"),IF(ISNUMBER(F8234),"测试名单无纯氢GPS","缺失"),IF(ISNUMBER(E8234),"非测试日仪表","缺失"))))</x:f>
        <x:v>非测试日纯氢</x:v>
      </x:c>
      <x:c r="L8234" s="7" t="n">
        <x:f>IF(K8234="缺失","",IF(K8234="非测试日纯氢",G8234,IF(K8234="非测试日仪表",E8234,F8234)))</x:f>
        <x:v>359.1</x:v>
      </x:c>
      <x:c r="M8234" s="2" t="n">
        <x:f>IF(K8234="缺失",1,0)</x:f>
        <x:v>0</x:v>
      </x:c>
      <x:c r="N8234" s="2" t="str">
        <x:v>车辆里程查询_20260901-20260930_1024辆_仪表里程.xlsx / AG279</x:v>
      </x:c>
      <x:c r="O8234" s="2" t="str">
        <x:v>车辆里程查询_20260901-20260930_1024辆_GPS里程.xlsx / AG204</x:v>
      </x:c>
      <x:c r="P8234" s="2" t="str">
        <x:v>车辆纯氢气里程查询_20260901-20260930_1024辆.xlsx / AG911</x:v>
      </x:c>
    </x:row>
    <x:row r="8235" ht="22" customHeight="1">
      <x:c r="A8235" s="2" t="n">
        <x:v>321</x:v>
      </x:c>
      <x:c r="B8235" s="2" t="str">
        <x:v>粤A05968F</x:v>
      </x:c>
      <x:c r="C8235" s="2" t="str">
        <x:v>秦挺</x:v>
      </x:c>
      <x:c r="D8235" s="8" t="d">
        <x:v>2026-09-30T00:00:00.000Z</x:v>
      </x:c>
      <x:c r="E8235" s="7" t="n">
        <x:v>387.1</x:v>
      </x:c>
      <x:c r="F8235" s="7" t="n">
        <x:v>363.6</x:v>
      </x:c>
      <x:c r="G8235" s="7" t="n">
        <x:v>219.9</x:v>
      </x:c>
      <x:c r="H8235" s="2" t="str">
        <x:v>否</x:v>
      </x:c>
      <x:c r="I8235" s="7" t="n">
        <x:f>IF(AND(ISNUMBER(E8235),ISNUMBER(F8235)),E8235-F8235,"")</x:f>
        <x:v>23.5</x:v>
      </x:c>
      <x:c r="J8235" s="2" t="str">
        <x:f>IF(H8235="否","不适用",IF(AND(ISNUMBER(E8235),ISNUMBER(F8235)),IF(I8235&gt;'规则与名单'!$B$2,"是","否"),"未判定"))</x:f>
        <x:v>不适用</x:v>
      </x:c>
      <x:c r="K8235" s="2" t="str">
        <x:f>IF(J8235="是",IF(ISNUMBER(F8235),"测试日GPS","缺失"),IF(ISNUMBER(G8235),"非测试日纯氢",IF(AND(H8235="是",J8235="未判定"),IF(ISNUMBER(F8235),"测试名单无纯氢GPS","缺失"),IF(ISNUMBER(E8235),"非测试日仪表","缺失"))))</x:f>
        <x:v>非测试日纯氢</x:v>
      </x:c>
      <x:c r="L8235" s="7" t="n">
        <x:f>IF(K8235="缺失","",IF(K8235="非测试日纯氢",G8235,IF(K8235="非测试日仪表",E8235,F8235)))</x:f>
        <x:v>219.9</x:v>
      </x:c>
      <x:c r="M8235" s="2" t="n">
        <x:f>IF(K8235="缺失",1,0)</x:f>
        <x:v>0</x:v>
      </x:c>
      <x:c r="N8235" s="2" t="str">
        <x:v>车辆里程查询_20260901-20260930_1024辆_仪表里程.xlsx / AH279</x:v>
      </x:c>
      <x:c r="O8235" s="2" t="str">
        <x:v>车辆里程查询_20260901-20260930_1024辆_GPS里程.xlsx / AH204</x:v>
      </x:c>
      <x:c r="P8235" s="2" t="str">
        <x:v>车辆纯氢气里程查询_20260901-20260930_1024辆.xlsx / AH911</x:v>
      </x:c>
    </x:row>
    <x:row r="8236" ht="22" customHeight="1">
      <x:c r="A8236" s="2" t="n">
        <x:v>322</x:v>
      </x:c>
      <x:c r="B8236" s="2" t="str">
        <x:v>粤A06290F</x:v>
      </x:c>
      <x:c r="C8236" s="2" t="str">
        <x:v>秦挺</x:v>
      </x:c>
      <x:c r="D8236" s="8" t="d">
        <x:v>2026-09-01T00:00:00.000Z</x:v>
      </x:c>
      <x:c r="E8236" s="7" t="n">
        <x:v>235.5</x:v>
      </x:c>
      <x:c r="F8236" s="7" t="n">
        <x:v>221.3</x:v>
      </x:c>
      <x:c r="G8236" s="7" t="n">
        <x:v>235.5</x:v>
      </x:c>
      <x:c r="H8236" s="2" t="str">
        <x:v>否</x:v>
      </x:c>
      <x:c r="I8236" s="7" t="n">
        <x:f>IF(AND(ISNUMBER(E8236),ISNUMBER(F8236)),E8236-F8236,"")</x:f>
        <x:v>14.199999999999989</x:v>
      </x:c>
      <x:c r="J8236" s="2" t="str">
        <x:f>IF(H8236="否","不适用",IF(AND(ISNUMBER(E8236),ISNUMBER(F8236)),IF(I8236&gt;'规则与名单'!$B$2,"是","否"),"未判定"))</x:f>
        <x:v>不适用</x:v>
      </x:c>
      <x:c r="K8236" s="2" t="str">
        <x:f>IF(J8236="是",IF(ISNUMBER(F8236),"测试日GPS","缺失"),IF(ISNUMBER(G8236),"非测试日纯氢",IF(AND(H8236="是",J8236="未判定"),IF(ISNUMBER(F8236),"测试名单无纯氢GPS","缺失"),IF(ISNUMBER(E8236),"非测试日仪表","缺失"))))</x:f>
        <x:v>非测试日纯氢</x:v>
      </x:c>
      <x:c r="L8236" s="7" t="n">
        <x:f>IF(K8236="缺失","",IF(K8236="非测试日纯氢",G8236,IF(K8236="非测试日仪表",E8236,F8236)))</x:f>
        <x:v>235.5</x:v>
      </x:c>
      <x:c r="M8236" s="2" t="n">
        <x:f>IF(K8236="缺失",1,0)</x:f>
        <x:v>0</x:v>
      </x:c>
      <x:c r="N8236" s="2" t="str">
        <x:v>车辆里程查询_20260901-20260930_1024辆_仪表里程.xlsx / E368</x:v>
      </x:c>
      <x:c r="O8236" s="2" t="str">
        <x:v>车辆里程查询_20260901-20260930_1024辆_GPS里程.xlsx / E370</x:v>
      </x:c>
      <x:c r="P8236" s="2" t="str">
        <x:v>车辆纯氢气里程查询_20260901-20260930_1024辆.xlsx / E915</x:v>
      </x:c>
    </x:row>
    <x:row r="8237" ht="22" customHeight="1">
      <x:c r="A8237" s="2" t="n">
        <x:v>322</x:v>
      </x:c>
      <x:c r="B8237" s="2" t="str">
        <x:v>粤A06290F</x:v>
      </x:c>
      <x:c r="C8237" s="2" t="str">
        <x:v>秦挺</x:v>
      </x:c>
      <x:c r="D8237" s="8" t="d">
        <x:v>2026-09-02T00:00:00.000Z</x:v>
      </x:c>
      <x:c r="E8237" s="7" t="n">
        <x:v>389.1</x:v>
      </x:c>
      <x:c r="F8237" s="7" t="n">
        <x:v>365.7</x:v>
      </x:c>
      <x:c r="G8237" s="7" t="n">
        <x:v>389.1</x:v>
      </x:c>
      <x:c r="H8237" s="2" t="str">
        <x:v>否</x:v>
      </x:c>
      <x:c r="I8237" s="7" t="n">
        <x:f>IF(AND(ISNUMBER(E8237),ISNUMBER(F8237)),E8237-F8237,"")</x:f>
        <x:v>23.400000000000034</x:v>
      </x:c>
      <x:c r="J8237" s="2" t="str">
        <x:f>IF(H8237="否","不适用",IF(AND(ISNUMBER(E8237),ISNUMBER(F8237)),IF(I8237&gt;'规则与名单'!$B$2,"是","否"),"未判定"))</x:f>
        <x:v>不适用</x:v>
      </x:c>
      <x:c r="K8237" s="2" t="str">
        <x:f>IF(J8237="是",IF(ISNUMBER(F8237),"测试日GPS","缺失"),IF(ISNUMBER(G8237),"非测试日纯氢",IF(AND(H8237="是",J8237="未判定"),IF(ISNUMBER(F8237),"测试名单无纯氢GPS","缺失"),IF(ISNUMBER(E8237),"非测试日仪表","缺失"))))</x:f>
        <x:v>非测试日纯氢</x:v>
      </x:c>
      <x:c r="L8237" s="7" t="n">
        <x:f>IF(K8237="缺失","",IF(K8237="非测试日纯氢",G8237,IF(K8237="非测试日仪表",E8237,F8237)))</x:f>
        <x:v>389.1</x:v>
      </x:c>
      <x:c r="M8237" s="2" t="n">
        <x:f>IF(K8237="缺失",1,0)</x:f>
        <x:v>0</x:v>
      </x:c>
      <x:c r="N8237" s="2" t="str">
        <x:v>车辆里程查询_20260901-20260930_1024辆_仪表里程.xlsx / F368</x:v>
      </x:c>
      <x:c r="O8237" s="2" t="str">
        <x:v>车辆里程查询_20260901-20260930_1024辆_GPS里程.xlsx / F370</x:v>
      </x:c>
      <x:c r="P8237" s="2" t="str">
        <x:v>车辆纯氢气里程查询_20260901-20260930_1024辆.xlsx / F915</x:v>
      </x:c>
    </x:row>
    <x:row r="8238" ht="22" customHeight="1">
      <x:c r="A8238" s="2" t="n">
        <x:v>322</x:v>
      </x:c>
      <x:c r="B8238" s="2" t="str">
        <x:v>粤A06290F</x:v>
      </x:c>
      <x:c r="C8238" s="2" t="str">
        <x:v>秦挺</x:v>
      </x:c>
      <x:c r="D8238" s="8" t="d">
        <x:v>2026-09-03T00:00:00.000Z</x:v>
      </x:c>
      <x:c r="E8238" s="7" t="n">
        <x:v>390.9</x:v>
      </x:c>
      <x:c r="F8238" s="7" t="n">
        <x:v>366.6</x:v>
      </x:c>
      <x:c r="G8238" s="7" t="n">
        <x:v>390.9</x:v>
      </x:c>
      <x:c r="H8238" s="2" t="str">
        <x:v>否</x:v>
      </x:c>
      <x:c r="I8238" s="7" t="n">
        <x:f>IF(AND(ISNUMBER(E8238),ISNUMBER(F8238)),E8238-F8238,"")</x:f>
        <x:v>24.299999999999955</x:v>
      </x:c>
      <x:c r="J8238" s="2" t="str">
        <x:f>IF(H8238="否","不适用",IF(AND(ISNUMBER(E8238),ISNUMBER(F8238)),IF(I8238&gt;'规则与名单'!$B$2,"是","否"),"未判定"))</x:f>
        <x:v>不适用</x:v>
      </x:c>
      <x:c r="K8238" s="2" t="str">
        <x:f>IF(J8238="是",IF(ISNUMBER(F8238),"测试日GPS","缺失"),IF(ISNUMBER(G8238),"非测试日纯氢",IF(AND(H8238="是",J8238="未判定"),IF(ISNUMBER(F8238),"测试名单无纯氢GPS","缺失"),IF(ISNUMBER(E8238),"非测试日仪表","缺失"))))</x:f>
        <x:v>非测试日纯氢</x:v>
      </x:c>
      <x:c r="L8238" s="7" t="n">
        <x:f>IF(K8238="缺失","",IF(K8238="非测试日纯氢",G8238,IF(K8238="非测试日仪表",E8238,F8238)))</x:f>
        <x:v>390.9</x:v>
      </x:c>
      <x:c r="M8238" s="2" t="n">
        <x:f>IF(K8238="缺失",1,0)</x:f>
        <x:v>0</x:v>
      </x:c>
      <x:c r="N8238" s="2" t="str">
        <x:v>车辆里程查询_20260901-20260930_1024辆_仪表里程.xlsx / G368</x:v>
      </x:c>
      <x:c r="O8238" s="2" t="str">
        <x:v>车辆里程查询_20260901-20260930_1024辆_GPS里程.xlsx / G370</x:v>
      </x:c>
      <x:c r="P8238" s="2" t="str">
        <x:v>车辆纯氢气里程查询_20260901-20260930_1024辆.xlsx / G915</x:v>
      </x:c>
    </x:row>
    <x:row r="8239" ht="22" customHeight="1">
      <x:c r="A8239" s="2" t="n">
        <x:v>322</x:v>
      </x:c>
      <x:c r="B8239" s="2" t="str">
        <x:v>粤A06290F</x:v>
      </x:c>
      <x:c r="C8239" s="2" t="str">
        <x:v>秦挺</x:v>
      </x:c>
      <x:c r="D8239" s="8" t="d">
        <x:v>2026-09-04T00:00:00.000Z</x:v>
      </x:c>
      <x:c r="E8239" s="7" t="n">
        <x:v>306.8</x:v>
      </x:c>
      <x:c r="F8239" s="7" t="n">
        <x:v>347.3</x:v>
      </x:c>
      <x:c r="G8239" s="7" t="n">
        <x:v>369.7</x:v>
      </x:c>
      <x:c r="H8239" s="2" t="str">
        <x:v>否</x:v>
      </x:c>
      <x:c r="I8239" s="7" t="n">
        <x:f>IF(AND(ISNUMBER(E8239),ISNUMBER(F8239)),E8239-F8239,"")</x:f>
        <x:v>-40.5</x:v>
      </x:c>
      <x:c r="J8239" s="2" t="str">
        <x:f>IF(H8239="否","不适用",IF(AND(ISNUMBER(E8239),ISNUMBER(F8239)),IF(I8239&gt;'规则与名单'!$B$2,"是","否"),"未判定"))</x:f>
        <x:v>不适用</x:v>
      </x:c>
      <x:c r="K8239" s="2" t="str">
        <x:f>IF(J8239="是",IF(ISNUMBER(F8239),"测试日GPS","缺失"),IF(ISNUMBER(G8239),"非测试日纯氢",IF(AND(H8239="是",J8239="未判定"),IF(ISNUMBER(F8239),"测试名单无纯氢GPS","缺失"),IF(ISNUMBER(E8239),"非测试日仪表","缺失"))))</x:f>
        <x:v>非测试日纯氢</x:v>
      </x:c>
      <x:c r="L8239" s="7" t="n">
        <x:f>IF(K8239="缺失","",IF(K8239="非测试日纯氢",G8239,IF(K8239="非测试日仪表",E8239,F8239)))</x:f>
        <x:v>369.7</x:v>
      </x:c>
      <x:c r="M8239" s="2" t="n">
        <x:f>IF(K8239="缺失",1,0)</x:f>
        <x:v>0</x:v>
      </x:c>
      <x:c r="N8239" s="2" t="str">
        <x:v>车辆里程查询_20260901-20260930_1024辆_仪表里程.xlsx / H368</x:v>
      </x:c>
      <x:c r="O8239" s="2" t="str">
        <x:v>车辆里程查询_20260901-20260930_1024辆_GPS里程.xlsx / H370</x:v>
      </x:c>
      <x:c r="P8239" s="2" t="str">
        <x:v>车辆纯氢气里程查询_20260901-20260930_1024辆.xlsx / H915</x:v>
      </x:c>
    </x:row>
    <x:row r="8240" ht="22" customHeight="1">
      <x:c r="A8240" s="2" t="n">
        <x:v>322</x:v>
      </x:c>
      <x:c r="B8240" s="2" t="str">
        <x:v>粤A06290F</x:v>
      </x:c>
      <x:c r="C8240" s="2" t="str">
        <x:v>秦挺</x:v>
      </x:c>
      <x:c r="D8240" s="8" t="d">
        <x:v>2026-09-05T00:00:00.000Z</x:v>
      </x:c>
      <x:c r="E8240" s="7" t="n">
        <x:v>83.3</x:v>
      </x:c>
      <x:c r="F8240" s="7" t="n">
        <x:v>19.2</x:v>
      </x:c>
      <x:c r="G8240" s="7" t="n">
        <x:v>20.2</x:v>
      </x:c>
      <x:c r="H8240" s="2" t="str">
        <x:v>否</x:v>
      </x:c>
      <x:c r="I8240" s="7" t="n">
        <x:f>IF(AND(ISNUMBER(E8240),ISNUMBER(F8240)),E8240-F8240,"")</x:f>
        <x:v>64.1</x:v>
      </x:c>
      <x:c r="J8240" s="2" t="str">
        <x:f>IF(H8240="否","不适用",IF(AND(ISNUMBER(E8240),ISNUMBER(F8240)),IF(I8240&gt;'规则与名单'!$B$2,"是","否"),"未判定"))</x:f>
        <x:v>不适用</x:v>
      </x:c>
      <x:c r="K8240" s="2" t="str">
        <x:f>IF(J8240="是",IF(ISNUMBER(F8240),"测试日GPS","缺失"),IF(ISNUMBER(G8240),"非测试日纯氢",IF(AND(H8240="是",J8240="未判定"),IF(ISNUMBER(F8240),"测试名单无纯氢GPS","缺失"),IF(ISNUMBER(E8240),"非测试日仪表","缺失"))))</x:f>
        <x:v>非测试日纯氢</x:v>
      </x:c>
      <x:c r="L8240" s="7" t="n">
        <x:f>IF(K8240="缺失","",IF(K8240="非测试日纯氢",G8240,IF(K8240="非测试日仪表",E8240,F8240)))</x:f>
        <x:v>20.2</x:v>
      </x:c>
      <x:c r="M8240" s="2" t="n">
        <x:f>IF(K8240="缺失",1,0)</x:f>
        <x:v>0</x:v>
      </x:c>
      <x:c r="N8240" s="2" t="str">
        <x:v>车辆里程查询_20260901-20260930_1024辆_仪表里程.xlsx / I368</x:v>
      </x:c>
      <x:c r="O8240" s="2" t="str">
        <x:v>车辆里程查询_20260901-20260930_1024辆_GPS里程.xlsx / I370</x:v>
      </x:c>
      <x:c r="P8240" s="2" t="str">
        <x:v>车辆纯氢气里程查询_20260901-20260930_1024辆.xlsx / I915</x:v>
      </x:c>
    </x:row>
    <x:row r="8241" ht="22" customHeight="1">
      <x:c r="A8241" s="2" t="n">
        <x:v>322</x:v>
      </x:c>
      <x:c r="B8241" s="2" t="str">
        <x:v>粤A06290F</x:v>
      </x:c>
      <x:c r="C8241" s="2" t="str">
        <x:v>秦挺</x:v>
      </x:c>
      <x:c r="D8241" s="8" t="d">
        <x:v>2026-09-06T00:00:00.000Z</x:v>
      </x:c>
      <x:c r="E8241" s="7"/>
      <x:c r="F8241" s="7" t="n">
        <x:v>0</x:v>
      </x:c>
      <x:c r="G8241" s="7"/>
      <x:c r="H8241" s="2" t="str">
        <x:v>否</x:v>
      </x:c>
      <x:c r="I8241" s="7" t="str">
        <x:f>IF(AND(ISNUMBER(E8241),ISNUMBER(F8241)),E8241-F8241,"")</x:f>
      </x:c>
      <x:c r="J8241" s="2" t="str">
        <x:f>IF(H8241="否","不适用",IF(AND(ISNUMBER(E8241),ISNUMBER(F8241)),IF(I8241&gt;'规则与名单'!$B$2,"是","否"),"未判定"))</x:f>
        <x:v>不适用</x:v>
      </x:c>
      <x:c r="K8241" s="2" t="str">
        <x:f>IF(J8241="是",IF(ISNUMBER(F8241),"测试日GPS","缺失"),IF(ISNUMBER(G8241),"非测试日纯氢",IF(AND(H8241="是",J8241="未判定"),IF(ISNUMBER(F8241),"测试名单无纯氢GPS","缺失"),IF(ISNUMBER(E8241),"非测试日仪表","缺失"))))</x:f>
        <x:v>缺失</x:v>
      </x:c>
      <x:c r="L8241" s="7" t="str">
        <x:f>IF(K8241="缺失","",IF(K8241="非测试日纯氢",G8241,IF(K8241="非测试日仪表",E8241,F8241)))</x:f>
      </x:c>
      <x:c r="M8241" s="2" t="n">
        <x:f>IF(K8241="缺失",1,0)</x:f>
        <x:v>1</x:v>
      </x:c>
      <x:c r="N8241" s="2" t="str">
        <x:v>车辆里程查询_20260901-20260930_1024辆_仪表里程.xlsx / J368</x:v>
      </x:c>
      <x:c r="O8241" s="2" t="str">
        <x:v>车辆里程查询_20260901-20260930_1024辆_GPS里程.xlsx / J370</x:v>
      </x:c>
      <x:c r="P8241" s="2" t="str">
        <x:v>车辆纯氢气里程查询_20260901-20260930_1024辆.xlsx / J915</x:v>
      </x:c>
    </x:row>
    <x:row r="8242" ht="22" customHeight="1">
      <x:c r="A8242" s="2" t="n">
        <x:v>322</x:v>
      </x:c>
      <x:c r="B8242" s="2" t="str">
        <x:v>粤A06290F</x:v>
      </x:c>
      <x:c r="C8242" s="2" t="str">
        <x:v>秦挺</x:v>
      </x:c>
      <x:c r="D8242" s="8" t="d">
        <x:v>2026-09-07T00:00:00.000Z</x:v>
      </x:c>
      <x:c r="E8242" s="7" t="n">
        <x:v>412.7</x:v>
      </x:c>
      <x:c r="F8242" s="7" t="n">
        <x:v>387.9</x:v>
      </x:c>
      <x:c r="G8242" s="7" t="n">
        <x:v>400.3</x:v>
      </x:c>
      <x:c r="H8242" s="2" t="str">
        <x:v>否</x:v>
      </x:c>
      <x:c r="I8242" s="7" t="n">
        <x:f>IF(AND(ISNUMBER(E8242),ISNUMBER(F8242)),E8242-F8242,"")</x:f>
        <x:v>24.80000000000001</x:v>
      </x:c>
      <x:c r="J8242" s="2" t="str">
        <x:f>IF(H8242="否","不适用",IF(AND(ISNUMBER(E8242),ISNUMBER(F8242)),IF(I8242&gt;'规则与名单'!$B$2,"是","否"),"未判定"))</x:f>
        <x:v>不适用</x:v>
      </x:c>
      <x:c r="K8242" s="2" t="str">
        <x:f>IF(J8242="是",IF(ISNUMBER(F8242),"测试日GPS","缺失"),IF(ISNUMBER(G8242),"非测试日纯氢",IF(AND(H8242="是",J8242="未判定"),IF(ISNUMBER(F8242),"测试名单无纯氢GPS","缺失"),IF(ISNUMBER(E8242),"非测试日仪表","缺失"))))</x:f>
        <x:v>非测试日纯氢</x:v>
      </x:c>
      <x:c r="L8242" s="7" t="n">
        <x:f>IF(K8242="缺失","",IF(K8242="非测试日纯氢",G8242,IF(K8242="非测试日仪表",E8242,F8242)))</x:f>
        <x:v>400.3</x:v>
      </x:c>
      <x:c r="M8242" s="2" t="n">
        <x:f>IF(K8242="缺失",1,0)</x:f>
        <x:v>0</x:v>
      </x:c>
      <x:c r="N8242" s="2" t="str">
        <x:v>车辆里程查询_20260901-20260930_1024辆_仪表里程.xlsx / K368</x:v>
      </x:c>
      <x:c r="O8242" s="2" t="str">
        <x:v>车辆里程查询_20260901-20260930_1024辆_GPS里程.xlsx / K370</x:v>
      </x:c>
      <x:c r="P8242" s="2" t="str">
        <x:v>车辆纯氢气里程查询_20260901-20260930_1024辆.xlsx / K915</x:v>
      </x:c>
    </x:row>
    <x:row r="8243" ht="22" customHeight="1">
      <x:c r="A8243" s="2" t="n">
        <x:v>322</x:v>
      </x:c>
      <x:c r="B8243" s="2" t="str">
        <x:v>粤A06290F</x:v>
      </x:c>
      <x:c r="C8243" s="2" t="str">
        <x:v>秦挺</x:v>
      </x:c>
      <x:c r="D8243" s="8" t="d">
        <x:v>2026-09-08T00:00:00.000Z</x:v>
      </x:c>
      <x:c r="E8243" s="7" t="n">
        <x:v>404.4</x:v>
      </x:c>
      <x:c r="F8243" s="7" t="n">
        <x:v>379.1</x:v>
      </x:c>
      <x:c r="G8243" s="7" t="n">
        <x:v>404.3</x:v>
      </x:c>
      <x:c r="H8243" s="2" t="str">
        <x:v>否</x:v>
      </x:c>
      <x:c r="I8243" s="7" t="n">
        <x:f>IF(AND(ISNUMBER(E8243),ISNUMBER(F8243)),E8243-F8243,"")</x:f>
        <x:v>25.299999999999955</x:v>
      </x:c>
      <x:c r="J8243" s="2" t="str">
        <x:f>IF(H8243="否","不适用",IF(AND(ISNUMBER(E8243),ISNUMBER(F8243)),IF(I8243&gt;'规则与名单'!$B$2,"是","否"),"未判定"))</x:f>
        <x:v>不适用</x:v>
      </x:c>
      <x:c r="K8243" s="2" t="str">
        <x:f>IF(J8243="是",IF(ISNUMBER(F8243),"测试日GPS","缺失"),IF(ISNUMBER(G8243),"非测试日纯氢",IF(AND(H8243="是",J8243="未判定"),IF(ISNUMBER(F8243),"测试名单无纯氢GPS","缺失"),IF(ISNUMBER(E8243),"非测试日仪表","缺失"))))</x:f>
        <x:v>非测试日纯氢</x:v>
      </x:c>
      <x:c r="L8243" s="7" t="n">
        <x:f>IF(K8243="缺失","",IF(K8243="非测试日纯氢",G8243,IF(K8243="非测试日仪表",E8243,F8243)))</x:f>
        <x:v>404.3</x:v>
      </x:c>
      <x:c r="M8243" s="2" t="n">
        <x:f>IF(K8243="缺失",1,0)</x:f>
        <x:v>0</x:v>
      </x:c>
      <x:c r="N8243" s="2" t="str">
        <x:v>车辆里程查询_20260901-20260930_1024辆_仪表里程.xlsx / L368</x:v>
      </x:c>
      <x:c r="O8243" s="2" t="str">
        <x:v>车辆里程查询_20260901-20260930_1024辆_GPS里程.xlsx / L370</x:v>
      </x:c>
      <x:c r="P8243" s="2" t="str">
        <x:v>车辆纯氢气里程查询_20260901-20260930_1024辆.xlsx / L915</x:v>
      </x:c>
    </x:row>
    <x:row r="8244" ht="22" customHeight="1">
      <x:c r="A8244" s="2" t="n">
        <x:v>322</x:v>
      </x:c>
      <x:c r="B8244" s="2" t="str">
        <x:v>粤A06290F</x:v>
      </x:c>
      <x:c r="C8244" s="2" t="str">
        <x:v>秦挺</x:v>
      </x:c>
      <x:c r="D8244" s="8" t="d">
        <x:v>2026-09-09T00:00:00.000Z</x:v>
      </x:c>
      <x:c r="E8244" s="7" t="n">
        <x:v>442.7</x:v>
      </x:c>
      <x:c r="F8244" s="7" t="n">
        <x:v>415.9</x:v>
      </x:c>
      <x:c r="G8244" s="7" t="n">
        <x:v>442.3</x:v>
      </x:c>
      <x:c r="H8244" s="2" t="str">
        <x:v>否</x:v>
      </x:c>
      <x:c r="I8244" s="7" t="n">
        <x:f>IF(AND(ISNUMBER(E8244),ISNUMBER(F8244)),E8244-F8244,"")</x:f>
        <x:v>26.80000000000001</x:v>
      </x:c>
      <x:c r="J8244" s="2" t="str">
        <x:f>IF(H8244="否","不适用",IF(AND(ISNUMBER(E8244),ISNUMBER(F8244)),IF(I8244&gt;'规则与名单'!$B$2,"是","否"),"未判定"))</x:f>
        <x:v>不适用</x:v>
      </x:c>
      <x:c r="K8244" s="2" t="str">
        <x:f>IF(J8244="是",IF(ISNUMBER(F8244),"测试日GPS","缺失"),IF(ISNUMBER(G8244),"非测试日纯氢",IF(AND(H8244="是",J8244="未判定"),IF(ISNUMBER(F8244),"测试名单无纯氢GPS","缺失"),IF(ISNUMBER(E8244),"非测试日仪表","缺失"))))</x:f>
        <x:v>非测试日纯氢</x:v>
      </x:c>
      <x:c r="L8244" s="7" t="n">
        <x:f>IF(K8244="缺失","",IF(K8244="非测试日纯氢",G8244,IF(K8244="非测试日仪表",E8244,F8244)))</x:f>
        <x:v>442.3</x:v>
      </x:c>
      <x:c r="M8244" s="2" t="n">
        <x:f>IF(K8244="缺失",1,0)</x:f>
        <x:v>0</x:v>
      </x:c>
      <x:c r="N8244" s="2" t="str">
        <x:v>车辆里程查询_20260901-20260930_1024辆_仪表里程.xlsx / M368</x:v>
      </x:c>
      <x:c r="O8244" s="2" t="str">
        <x:v>车辆里程查询_20260901-20260930_1024辆_GPS里程.xlsx / M370</x:v>
      </x:c>
      <x:c r="P8244" s="2" t="str">
        <x:v>车辆纯氢气里程查询_20260901-20260930_1024辆.xlsx / M915</x:v>
      </x:c>
    </x:row>
    <x:row r="8245" ht="22" customHeight="1">
      <x:c r="A8245" s="2" t="n">
        <x:v>322</x:v>
      </x:c>
      <x:c r="B8245" s="2" t="str">
        <x:v>粤A06290F</x:v>
      </x:c>
      <x:c r="C8245" s="2" t="str">
        <x:v>秦挺</x:v>
      </x:c>
      <x:c r="D8245" s="8" t="d">
        <x:v>2026-09-10T00:00:00.000Z</x:v>
      </x:c>
      <x:c r="E8245" s="7" t="n">
        <x:v>411.5</x:v>
      </x:c>
      <x:c r="F8245" s="7" t="n">
        <x:v>386.3</x:v>
      </x:c>
      <x:c r="G8245" s="7" t="n">
        <x:v>411.4</x:v>
      </x:c>
      <x:c r="H8245" s="2" t="str">
        <x:v>否</x:v>
      </x:c>
      <x:c r="I8245" s="7" t="n">
        <x:f>IF(AND(ISNUMBER(E8245),ISNUMBER(F8245)),E8245-F8245,"")</x:f>
        <x:v>25.19999999999999</x:v>
      </x:c>
      <x:c r="J8245" s="2" t="str">
        <x:f>IF(H8245="否","不适用",IF(AND(ISNUMBER(E8245),ISNUMBER(F8245)),IF(I8245&gt;'规则与名单'!$B$2,"是","否"),"未判定"))</x:f>
        <x:v>不适用</x:v>
      </x:c>
      <x:c r="K8245" s="2" t="str">
        <x:f>IF(J8245="是",IF(ISNUMBER(F8245),"测试日GPS","缺失"),IF(ISNUMBER(G8245),"非测试日纯氢",IF(AND(H8245="是",J8245="未判定"),IF(ISNUMBER(F8245),"测试名单无纯氢GPS","缺失"),IF(ISNUMBER(E8245),"非测试日仪表","缺失"))))</x:f>
        <x:v>非测试日纯氢</x:v>
      </x:c>
      <x:c r="L8245" s="7" t="n">
        <x:f>IF(K8245="缺失","",IF(K8245="非测试日纯氢",G8245,IF(K8245="非测试日仪表",E8245,F8245)))</x:f>
        <x:v>411.4</x:v>
      </x:c>
      <x:c r="M8245" s="2" t="n">
        <x:f>IF(K8245="缺失",1,0)</x:f>
        <x:v>0</x:v>
      </x:c>
      <x:c r="N8245" s="2" t="str">
        <x:v>车辆里程查询_20260901-20260930_1024辆_仪表里程.xlsx / N368</x:v>
      </x:c>
      <x:c r="O8245" s="2" t="str">
        <x:v>车辆里程查询_20260901-20260930_1024辆_GPS里程.xlsx / N370</x:v>
      </x:c>
      <x:c r="P8245" s="2" t="str">
        <x:v>车辆纯氢气里程查询_20260901-20260930_1024辆.xlsx / N915</x:v>
      </x:c>
    </x:row>
    <x:row r="8246" ht="22" customHeight="1">
      <x:c r="A8246" s="2" t="n">
        <x:v>322</x:v>
      </x:c>
      <x:c r="B8246" s="2" t="str">
        <x:v>粤A06290F</x:v>
      </x:c>
      <x:c r="C8246" s="2" t="str">
        <x:v>秦挺</x:v>
      </x:c>
      <x:c r="D8246" s="8" t="d">
        <x:v>2026-09-11T00:00:00.000Z</x:v>
      </x:c>
      <x:c r="E8246" s="7" t="n">
        <x:v>412.2</x:v>
      </x:c>
      <x:c r="F8246" s="7" t="n">
        <x:v>387.8</x:v>
      </x:c>
      <x:c r="G8246" s="7" t="n">
        <x:v>412</x:v>
      </x:c>
      <x:c r="H8246" s="2" t="str">
        <x:v>否</x:v>
      </x:c>
      <x:c r="I8246" s="7" t="n">
        <x:f>IF(AND(ISNUMBER(E8246),ISNUMBER(F8246)),E8246-F8246,"")</x:f>
        <x:v>24.399999999999977</x:v>
      </x:c>
      <x:c r="J8246" s="2" t="str">
        <x:f>IF(H8246="否","不适用",IF(AND(ISNUMBER(E8246),ISNUMBER(F8246)),IF(I8246&gt;'规则与名单'!$B$2,"是","否"),"未判定"))</x:f>
        <x:v>不适用</x:v>
      </x:c>
      <x:c r="K8246" s="2" t="str">
        <x:f>IF(J8246="是",IF(ISNUMBER(F8246),"测试日GPS","缺失"),IF(ISNUMBER(G8246),"非测试日纯氢",IF(AND(H8246="是",J8246="未判定"),IF(ISNUMBER(F8246),"测试名单无纯氢GPS","缺失"),IF(ISNUMBER(E8246),"非测试日仪表","缺失"))))</x:f>
        <x:v>非测试日纯氢</x:v>
      </x:c>
      <x:c r="L8246" s="7" t="n">
        <x:f>IF(K8246="缺失","",IF(K8246="非测试日纯氢",G8246,IF(K8246="非测试日仪表",E8246,F8246)))</x:f>
        <x:v>412</x:v>
      </x:c>
      <x:c r="M8246" s="2" t="n">
        <x:f>IF(K8246="缺失",1,0)</x:f>
        <x:v>0</x:v>
      </x:c>
      <x:c r="N8246" s="2" t="str">
        <x:v>车辆里程查询_20260901-20260930_1024辆_仪表里程.xlsx / O368</x:v>
      </x:c>
      <x:c r="O8246" s="2" t="str">
        <x:v>车辆里程查询_20260901-20260930_1024辆_GPS里程.xlsx / O370</x:v>
      </x:c>
      <x:c r="P8246" s="2" t="str">
        <x:v>车辆纯氢气里程查询_20260901-20260930_1024辆.xlsx / O915</x:v>
      </x:c>
    </x:row>
    <x:row r="8247" ht="22" customHeight="1">
      <x:c r="A8247" s="2" t="n">
        <x:v>322</x:v>
      </x:c>
      <x:c r="B8247" s="2" t="str">
        <x:v>粤A06290F</x:v>
      </x:c>
      <x:c r="C8247" s="2" t="str">
        <x:v>秦挺</x:v>
      </x:c>
      <x:c r="D8247" s="8" t="d">
        <x:v>2026-09-12T00:00:00.000Z</x:v>
      </x:c>
      <x:c r="E8247" s="7"/>
      <x:c r="F8247" s="7" t="n">
        <x:v>0.2</x:v>
      </x:c>
      <x:c r="G8247" s="7" t="n">
        <x:v>0.1</x:v>
      </x:c>
      <x:c r="H8247" s="2" t="str">
        <x:v>否</x:v>
      </x:c>
      <x:c r="I8247" s="7" t="str">
        <x:f>IF(AND(ISNUMBER(E8247),ISNUMBER(F8247)),E8247-F8247,"")</x:f>
      </x:c>
      <x:c r="J8247" s="2" t="str">
        <x:f>IF(H8247="否","不适用",IF(AND(ISNUMBER(E8247),ISNUMBER(F8247)),IF(I8247&gt;'规则与名单'!$B$2,"是","否"),"未判定"))</x:f>
        <x:v>不适用</x:v>
      </x:c>
      <x:c r="K8247" s="2" t="str">
        <x:f>IF(J8247="是",IF(ISNUMBER(F8247),"测试日GPS","缺失"),IF(ISNUMBER(G8247),"非测试日纯氢",IF(AND(H8247="是",J8247="未判定"),IF(ISNUMBER(F8247),"测试名单无纯氢GPS","缺失"),IF(ISNUMBER(E8247),"非测试日仪表","缺失"))))</x:f>
        <x:v>非测试日纯氢</x:v>
      </x:c>
      <x:c r="L8247" s="7" t="n">
        <x:f>IF(K8247="缺失","",IF(K8247="非测试日纯氢",G8247,IF(K8247="非测试日仪表",E8247,F8247)))</x:f>
        <x:v>0.1</x:v>
      </x:c>
      <x:c r="M8247" s="2" t="n">
        <x:f>IF(K8247="缺失",1,0)</x:f>
        <x:v>0</x:v>
      </x:c>
      <x:c r="N8247" s="2" t="str">
        <x:v>车辆里程查询_20260901-20260930_1024辆_仪表里程.xlsx / P368</x:v>
      </x:c>
      <x:c r="O8247" s="2" t="str">
        <x:v>车辆里程查询_20260901-20260930_1024辆_GPS里程.xlsx / P370</x:v>
      </x:c>
      <x:c r="P8247" s="2" t="str">
        <x:v>车辆纯氢气里程查询_20260901-20260930_1024辆.xlsx / P915</x:v>
      </x:c>
    </x:row>
    <x:row r="8248" ht="22" customHeight="1">
      <x:c r="A8248" s="2" t="n">
        <x:v>322</x:v>
      </x:c>
      <x:c r="B8248" s="2" t="str">
        <x:v>粤A06290F</x:v>
      </x:c>
      <x:c r="C8248" s="2" t="str">
        <x:v>秦挺</x:v>
      </x:c>
      <x:c r="D8248" s="8" t="d">
        <x:v>2026-09-13T00:00:00.000Z</x:v>
      </x:c>
      <x:c r="E8248" s="7"/>
      <x:c r="F8248" s="7" t="n">
        <x:v>0</x:v>
      </x:c>
      <x:c r="G8248" s="7"/>
      <x:c r="H8248" s="2" t="str">
        <x:v>否</x:v>
      </x:c>
      <x:c r="I8248" s="7" t="str">
        <x:f>IF(AND(ISNUMBER(E8248),ISNUMBER(F8248)),E8248-F8248,"")</x:f>
      </x:c>
      <x:c r="J8248" s="2" t="str">
        <x:f>IF(H8248="否","不适用",IF(AND(ISNUMBER(E8248),ISNUMBER(F8248)),IF(I8248&gt;'规则与名单'!$B$2,"是","否"),"未判定"))</x:f>
        <x:v>不适用</x:v>
      </x:c>
      <x:c r="K8248" s="2" t="str">
        <x:f>IF(J8248="是",IF(ISNUMBER(F8248),"测试日GPS","缺失"),IF(ISNUMBER(G8248),"非测试日纯氢",IF(AND(H8248="是",J8248="未判定"),IF(ISNUMBER(F8248),"测试名单无纯氢GPS","缺失"),IF(ISNUMBER(E8248),"非测试日仪表","缺失"))))</x:f>
        <x:v>缺失</x:v>
      </x:c>
      <x:c r="L8248" s="7" t="str">
        <x:f>IF(K8248="缺失","",IF(K8248="非测试日纯氢",G8248,IF(K8248="非测试日仪表",E8248,F8248)))</x:f>
      </x:c>
      <x:c r="M8248" s="2" t="n">
        <x:f>IF(K8248="缺失",1,0)</x:f>
        <x:v>1</x:v>
      </x:c>
      <x:c r="N8248" s="2" t="str">
        <x:v>车辆里程查询_20260901-20260930_1024辆_仪表里程.xlsx / Q368</x:v>
      </x:c>
      <x:c r="O8248" s="2" t="str">
        <x:v>车辆里程查询_20260901-20260930_1024辆_GPS里程.xlsx / Q370</x:v>
      </x:c>
      <x:c r="P8248" s="2" t="str">
        <x:v>车辆纯氢气里程查询_20260901-20260930_1024辆.xlsx / Q915</x:v>
      </x:c>
    </x:row>
    <x:row r="8249" ht="22" customHeight="1">
      <x:c r="A8249" s="2" t="n">
        <x:v>322</x:v>
      </x:c>
      <x:c r="B8249" s="2" t="str">
        <x:v>粤A06290F</x:v>
      </x:c>
      <x:c r="C8249" s="2" t="str">
        <x:v>秦挺</x:v>
      </x:c>
      <x:c r="D8249" s="8" t="d">
        <x:v>2026-09-14T00:00:00.000Z</x:v>
      </x:c>
      <x:c r="E8249" s="7" t="n">
        <x:v>413.9</x:v>
      </x:c>
      <x:c r="F8249" s="7" t="n">
        <x:v>386.1</x:v>
      </x:c>
      <x:c r="G8249" s="7" t="n">
        <x:v>394.2</x:v>
      </x:c>
      <x:c r="H8249" s="2" t="str">
        <x:v>否</x:v>
      </x:c>
      <x:c r="I8249" s="7" t="n">
        <x:f>IF(AND(ISNUMBER(E8249),ISNUMBER(F8249)),E8249-F8249,"")</x:f>
        <x:v>27.799999999999955</x:v>
      </x:c>
      <x:c r="J8249" s="2" t="str">
        <x:f>IF(H8249="否","不适用",IF(AND(ISNUMBER(E8249),ISNUMBER(F8249)),IF(I8249&gt;'规则与名单'!$B$2,"是","否"),"未判定"))</x:f>
        <x:v>不适用</x:v>
      </x:c>
      <x:c r="K8249" s="2" t="str">
        <x:f>IF(J8249="是",IF(ISNUMBER(F8249),"测试日GPS","缺失"),IF(ISNUMBER(G8249),"非测试日纯氢",IF(AND(H8249="是",J8249="未判定"),IF(ISNUMBER(F8249),"测试名单无纯氢GPS","缺失"),IF(ISNUMBER(E8249),"非测试日仪表","缺失"))))</x:f>
        <x:v>非测试日纯氢</x:v>
      </x:c>
      <x:c r="L8249" s="7" t="n">
        <x:f>IF(K8249="缺失","",IF(K8249="非测试日纯氢",G8249,IF(K8249="非测试日仪表",E8249,F8249)))</x:f>
        <x:v>394.2</x:v>
      </x:c>
      <x:c r="M8249" s="2" t="n">
        <x:f>IF(K8249="缺失",1,0)</x:f>
        <x:v>0</x:v>
      </x:c>
      <x:c r="N8249" s="2" t="str">
        <x:v>车辆里程查询_20260901-20260930_1024辆_仪表里程.xlsx / R368</x:v>
      </x:c>
      <x:c r="O8249" s="2" t="str">
        <x:v>车辆里程查询_20260901-20260930_1024辆_GPS里程.xlsx / R370</x:v>
      </x:c>
      <x:c r="P8249" s="2" t="str">
        <x:v>车辆纯氢气里程查询_20260901-20260930_1024辆.xlsx / R915</x:v>
      </x:c>
    </x:row>
    <x:row r="8250" ht="22" customHeight="1">
      <x:c r="A8250" s="2" t="n">
        <x:v>322</x:v>
      </x:c>
      <x:c r="B8250" s="2" t="str">
        <x:v>粤A06290F</x:v>
      </x:c>
      <x:c r="C8250" s="2" t="str">
        <x:v>秦挺</x:v>
      </x:c>
      <x:c r="D8250" s="8" t="d">
        <x:v>2026-09-15T00:00:00.000Z</x:v>
      </x:c>
      <x:c r="E8250" s="7" t="n">
        <x:v>440.4</x:v>
      </x:c>
      <x:c r="F8250" s="7" t="n">
        <x:v>411.6</x:v>
      </x:c>
      <x:c r="G8250" s="7" t="n">
        <x:v>440.1</x:v>
      </x:c>
      <x:c r="H8250" s="2" t="str">
        <x:v>否</x:v>
      </x:c>
      <x:c r="I8250" s="7" t="n">
        <x:f>IF(AND(ISNUMBER(E8250),ISNUMBER(F8250)),E8250-F8250,"")</x:f>
        <x:v>28.799999999999955</x:v>
      </x:c>
      <x:c r="J8250" s="2" t="str">
        <x:f>IF(H8250="否","不适用",IF(AND(ISNUMBER(E8250),ISNUMBER(F8250)),IF(I8250&gt;'规则与名单'!$B$2,"是","否"),"未判定"))</x:f>
        <x:v>不适用</x:v>
      </x:c>
      <x:c r="K8250" s="2" t="str">
        <x:f>IF(J8250="是",IF(ISNUMBER(F8250),"测试日GPS","缺失"),IF(ISNUMBER(G8250),"非测试日纯氢",IF(AND(H8250="是",J8250="未判定"),IF(ISNUMBER(F8250),"测试名单无纯氢GPS","缺失"),IF(ISNUMBER(E8250),"非测试日仪表","缺失"))))</x:f>
        <x:v>非测试日纯氢</x:v>
      </x:c>
      <x:c r="L8250" s="7" t="n">
        <x:f>IF(K8250="缺失","",IF(K8250="非测试日纯氢",G8250,IF(K8250="非测试日仪表",E8250,F8250)))</x:f>
        <x:v>440.1</x:v>
      </x:c>
      <x:c r="M8250" s="2" t="n">
        <x:f>IF(K8250="缺失",1,0)</x:f>
        <x:v>0</x:v>
      </x:c>
      <x:c r="N8250" s="2" t="str">
        <x:v>车辆里程查询_20260901-20260930_1024辆_仪表里程.xlsx / S368</x:v>
      </x:c>
      <x:c r="O8250" s="2" t="str">
        <x:v>车辆里程查询_20260901-20260930_1024辆_GPS里程.xlsx / S370</x:v>
      </x:c>
      <x:c r="P8250" s="2" t="str">
        <x:v>车辆纯氢气里程查询_20260901-20260930_1024辆.xlsx / S915</x:v>
      </x:c>
    </x:row>
    <x:row r="8251" ht="22" customHeight="1">
      <x:c r="A8251" s="2" t="n">
        <x:v>322</x:v>
      </x:c>
      <x:c r="B8251" s="2" t="str">
        <x:v>粤A06290F</x:v>
      </x:c>
      <x:c r="C8251" s="2" t="str">
        <x:v>秦挺</x:v>
      </x:c>
      <x:c r="D8251" s="8" t="d">
        <x:v>2026-09-16T00:00:00.000Z</x:v>
      </x:c>
      <x:c r="E8251" s="7" t="n">
        <x:v>385.4</x:v>
      </x:c>
      <x:c r="F8251" s="7" t="n">
        <x:v>362.4</x:v>
      </x:c>
      <x:c r="G8251" s="7" t="n">
        <x:v>385.3</x:v>
      </x:c>
      <x:c r="H8251" s="2" t="str">
        <x:v>否</x:v>
      </x:c>
      <x:c r="I8251" s="7" t="n">
        <x:f>IF(AND(ISNUMBER(E8251),ISNUMBER(F8251)),E8251-F8251,"")</x:f>
        <x:v>23</x:v>
      </x:c>
      <x:c r="J8251" s="2" t="str">
        <x:f>IF(H8251="否","不适用",IF(AND(ISNUMBER(E8251),ISNUMBER(F8251)),IF(I8251&gt;'规则与名单'!$B$2,"是","否"),"未判定"))</x:f>
        <x:v>不适用</x:v>
      </x:c>
      <x:c r="K8251" s="2" t="str">
        <x:f>IF(J8251="是",IF(ISNUMBER(F8251),"测试日GPS","缺失"),IF(ISNUMBER(G8251),"非测试日纯氢",IF(AND(H8251="是",J8251="未判定"),IF(ISNUMBER(F8251),"测试名单无纯氢GPS","缺失"),IF(ISNUMBER(E8251),"非测试日仪表","缺失"))))</x:f>
        <x:v>非测试日纯氢</x:v>
      </x:c>
      <x:c r="L8251" s="7" t="n">
        <x:f>IF(K8251="缺失","",IF(K8251="非测试日纯氢",G8251,IF(K8251="非测试日仪表",E8251,F8251)))</x:f>
        <x:v>385.3</x:v>
      </x:c>
      <x:c r="M8251" s="2" t="n">
        <x:f>IF(K8251="缺失",1,0)</x:f>
        <x:v>0</x:v>
      </x:c>
      <x:c r="N8251" s="2" t="str">
        <x:v>车辆里程查询_20260901-20260930_1024辆_仪表里程.xlsx / T368</x:v>
      </x:c>
      <x:c r="O8251" s="2" t="str">
        <x:v>车辆里程查询_20260901-20260930_1024辆_GPS里程.xlsx / T370</x:v>
      </x:c>
      <x:c r="P8251" s="2" t="str">
        <x:v>车辆纯氢气里程查询_20260901-20260930_1024辆.xlsx / T915</x:v>
      </x:c>
    </x:row>
    <x:row r="8252" ht="22" customHeight="1">
      <x:c r="A8252" s="2" t="n">
        <x:v>322</x:v>
      </x:c>
      <x:c r="B8252" s="2" t="str">
        <x:v>粤A06290F</x:v>
      </x:c>
      <x:c r="C8252" s="2" t="str">
        <x:v>秦挺</x:v>
      </x:c>
      <x:c r="D8252" s="8" t="d">
        <x:v>2026-09-17T00:00:00.000Z</x:v>
      </x:c>
      <x:c r="E8252" s="7" t="n">
        <x:v>427.3</x:v>
      </x:c>
      <x:c r="F8252" s="7" t="n">
        <x:v>401.9</x:v>
      </x:c>
      <x:c r="G8252" s="7" t="n">
        <x:v>426.9</x:v>
      </x:c>
      <x:c r="H8252" s="2" t="str">
        <x:v>否</x:v>
      </x:c>
      <x:c r="I8252" s="7" t="n">
        <x:f>IF(AND(ISNUMBER(E8252),ISNUMBER(F8252)),E8252-F8252,"")</x:f>
        <x:v>25.400000000000034</x:v>
      </x:c>
      <x:c r="J8252" s="2" t="str">
        <x:f>IF(H8252="否","不适用",IF(AND(ISNUMBER(E8252),ISNUMBER(F8252)),IF(I8252&gt;'规则与名单'!$B$2,"是","否"),"未判定"))</x:f>
        <x:v>不适用</x:v>
      </x:c>
      <x:c r="K8252" s="2" t="str">
        <x:f>IF(J8252="是",IF(ISNUMBER(F8252),"测试日GPS","缺失"),IF(ISNUMBER(G8252),"非测试日纯氢",IF(AND(H8252="是",J8252="未判定"),IF(ISNUMBER(F8252),"测试名单无纯氢GPS","缺失"),IF(ISNUMBER(E8252),"非测试日仪表","缺失"))))</x:f>
        <x:v>非测试日纯氢</x:v>
      </x:c>
      <x:c r="L8252" s="7" t="n">
        <x:f>IF(K8252="缺失","",IF(K8252="非测试日纯氢",G8252,IF(K8252="非测试日仪表",E8252,F8252)))</x:f>
        <x:v>426.9</x:v>
      </x:c>
      <x:c r="M8252" s="2" t="n">
        <x:f>IF(K8252="缺失",1,0)</x:f>
        <x:v>0</x:v>
      </x:c>
      <x:c r="N8252" s="2" t="str">
        <x:v>车辆里程查询_20260901-20260930_1024辆_仪表里程.xlsx / U368</x:v>
      </x:c>
      <x:c r="O8252" s="2" t="str">
        <x:v>车辆里程查询_20260901-20260930_1024辆_GPS里程.xlsx / U370</x:v>
      </x:c>
      <x:c r="P8252" s="2" t="str">
        <x:v>车辆纯氢气里程查询_20260901-20260930_1024辆.xlsx / U915</x:v>
      </x:c>
    </x:row>
    <x:row r="8253" ht="22" customHeight="1">
      <x:c r="A8253" s="2" t="n">
        <x:v>322</x:v>
      </x:c>
      <x:c r="B8253" s="2" t="str">
        <x:v>粤A06290F</x:v>
      </x:c>
      <x:c r="C8253" s="2" t="str">
        <x:v>秦挺</x:v>
      </x:c>
      <x:c r="D8253" s="8" t="d">
        <x:v>2026-09-18T00:00:00.000Z</x:v>
      </x:c>
      <x:c r="E8253" s="7" t="n">
        <x:v>222.2</x:v>
      </x:c>
      <x:c r="F8253" s="7" t="n">
        <x:v>208.5</x:v>
      </x:c>
      <x:c r="G8253" s="7" t="n">
        <x:v>160.5</x:v>
      </x:c>
      <x:c r="H8253" s="2" t="str">
        <x:v>否</x:v>
      </x:c>
      <x:c r="I8253" s="7" t="n">
        <x:f>IF(AND(ISNUMBER(E8253),ISNUMBER(F8253)),E8253-F8253,"")</x:f>
        <x:v>13.699999999999989</x:v>
      </x:c>
      <x:c r="J8253" s="2" t="str">
        <x:f>IF(H8253="否","不适用",IF(AND(ISNUMBER(E8253),ISNUMBER(F8253)),IF(I8253&gt;'规则与名单'!$B$2,"是","否"),"未判定"))</x:f>
        <x:v>不适用</x:v>
      </x:c>
      <x:c r="K8253" s="2" t="str">
        <x:f>IF(J8253="是",IF(ISNUMBER(F8253),"测试日GPS","缺失"),IF(ISNUMBER(G8253),"非测试日纯氢",IF(AND(H8253="是",J8253="未判定"),IF(ISNUMBER(F8253),"测试名单无纯氢GPS","缺失"),IF(ISNUMBER(E8253),"非测试日仪表","缺失"))))</x:f>
        <x:v>非测试日纯氢</x:v>
      </x:c>
      <x:c r="L8253" s="7" t="n">
        <x:f>IF(K8253="缺失","",IF(K8253="非测试日纯氢",G8253,IF(K8253="非测试日仪表",E8253,F8253)))</x:f>
        <x:v>160.5</x:v>
      </x:c>
      <x:c r="M8253" s="2" t="n">
        <x:f>IF(K8253="缺失",1,0)</x:f>
        <x:v>0</x:v>
      </x:c>
      <x:c r="N8253" s="2" t="str">
        <x:v>车辆里程查询_20260901-20260930_1024辆_仪表里程.xlsx / V368</x:v>
      </x:c>
      <x:c r="O8253" s="2" t="str">
        <x:v>车辆里程查询_20260901-20260930_1024辆_GPS里程.xlsx / V370</x:v>
      </x:c>
      <x:c r="P8253" s="2" t="str">
        <x:v>车辆纯氢气里程查询_20260901-20260930_1024辆.xlsx / V915</x:v>
      </x:c>
    </x:row>
    <x:row r="8254" ht="22" customHeight="1">
      <x:c r="A8254" s="2" t="n">
        <x:v>322</x:v>
      </x:c>
      <x:c r="B8254" s="2" t="str">
        <x:v>粤A06290F</x:v>
      </x:c>
      <x:c r="C8254" s="2" t="str">
        <x:v>秦挺</x:v>
      </x:c>
      <x:c r="D8254" s="8" t="d">
        <x:v>2026-09-19T00:00:00.000Z</x:v>
      </x:c>
      <x:c r="E8254" s="7" t="n">
        <x:v>20</x:v>
      </x:c>
      <x:c r="F8254" s="7" t="n">
        <x:v>18.8</x:v>
      </x:c>
      <x:c r="G8254" s="7" t="n">
        <x:v>20</x:v>
      </x:c>
      <x:c r="H8254" s="2" t="str">
        <x:v>否</x:v>
      </x:c>
      <x:c r="I8254" s="7" t="n">
        <x:f>IF(AND(ISNUMBER(E8254),ISNUMBER(F8254)),E8254-F8254,"")</x:f>
        <x:v>1.1999999999999993</x:v>
      </x:c>
      <x:c r="J8254" s="2" t="str">
        <x:f>IF(H8254="否","不适用",IF(AND(ISNUMBER(E8254),ISNUMBER(F8254)),IF(I8254&gt;'规则与名单'!$B$2,"是","否"),"未判定"))</x:f>
        <x:v>不适用</x:v>
      </x:c>
      <x:c r="K8254" s="2" t="str">
        <x:f>IF(J8254="是",IF(ISNUMBER(F8254),"测试日GPS","缺失"),IF(ISNUMBER(G8254),"非测试日纯氢",IF(AND(H8254="是",J8254="未判定"),IF(ISNUMBER(F8254),"测试名单无纯氢GPS","缺失"),IF(ISNUMBER(E8254),"非测试日仪表","缺失"))))</x:f>
        <x:v>非测试日纯氢</x:v>
      </x:c>
      <x:c r="L8254" s="7" t="n">
        <x:f>IF(K8254="缺失","",IF(K8254="非测试日纯氢",G8254,IF(K8254="非测试日仪表",E8254,F8254)))</x:f>
        <x:v>20</x:v>
      </x:c>
      <x:c r="M8254" s="2" t="n">
        <x:f>IF(K8254="缺失",1,0)</x:f>
        <x:v>0</x:v>
      </x:c>
      <x:c r="N8254" s="2" t="str">
        <x:v>车辆里程查询_20260901-20260930_1024辆_仪表里程.xlsx / W368</x:v>
      </x:c>
      <x:c r="O8254" s="2" t="str">
        <x:v>车辆里程查询_20260901-20260930_1024辆_GPS里程.xlsx / W370</x:v>
      </x:c>
      <x:c r="P8254" s="2" t="str">
        <x:v>车辆纯氢气里程查询_20260901-20260930_1024辆.xlsx / W915</x:v>
      </x:c>
    </x:row>
    <x:row r="8255" ht="22" customHeight="1">
      <x:c r="A8255" s="2" t="n">
        <x:v>322</x:v>
      </x:c>
      <x:c r="B8255" s="2" t="str">
        <x:v>粤A06290F</x:v>
      </x:c>
      <x:c r="C8255" s="2" t="str">
        <x:v>秦挺</x:v>
      </x:c>
      <x:c r="D8255" s="8" t="d">
        <x:v>2026-09-20T00:00:00.000Z</x:v>
      </x:c>
      <x:c r="E8255" s="7" t="n">
        <x:v>246.5</x:v>
      </x:c>
      <x:c r="F8255" s="7" t="n">
        <x:v>238.9</x:v>
      </x:c>
      <x:c r="G8255" s="7" t="n">
        <x:v>254.2</x:v>
      </x:c>
      <x:c r="H8255" s="2" t="str">
        <x:v>否</x:v>
      </x:c>
      <x:c r="I8255" s="7" t="n">
        <x:f>IF(AND(ISNUMBER(E8255),ISNUMBER(F8255)),E8255-F8255,"")</x:f>
        <x:v>7.599999999999994</x:v>
      </x:c>
      <x:c r="J8255" s="2" t="str">
        <x:f>IF(H8255="否","不适用",IF(AND(ISNUMBER(E8255),ISNUMBER(F8255)),IF(I8255&gt;'规则与名单'!$B$2,"是","否"),"未判定"))</x:f>
        <x:v>不适用</x:v>
      </x:c>
      <x:c r="K8255" s="2" t="str">
        <x:f>IF(J8255="是",IF(ISNUMBER(F8255),"测试日GPS","缺失"),IF(ISNUMBER(G8255),"非测试日纯氢",IF(AND(H8255="是",J8255="未判定"),IF(ISNUMBER(F8255),"测试名单无纯氢GPS","缺失"),IF(ISNUMBER(E8255),"非测试日仪表","缺失"))))</x:f>
        <x:v>非测试日纯氢</x:v>
      </x:c>
      <x:c r="L8255" s="7" t="n">
        <x:f>IF(K8255="缺失","",IF(K8255="非测试日纯氢",G8255,IF(K8255="非测试日仪表",E8255,F8255)))</x:f>
        <x:v>254.2</x:v>
      </x:c>
      <x:c r="M8255" s="2" t="n">
        <x:f>IF(K8255="缺失",1,0)</x:f>
        <x:v>0</x:v>
      </x:c>
      <x:c r="N8255" s="2" t="str">
        <x:v>车辆里程查询_20260901-20260930_1024辆_仪表里程.xlsx / X368</x:v>
      </x:c>
      <x:c r="O8255" s="2" t="str">
        <x:v>车辆里程查询_20260901-20260930_1024辆_GPS里程.xlsx / X370</x:v>
      </x:c>
      <x:c r="P8255" s="2" t="str">
        <x:v>车辆纯氢气里程查询_20260901-20260930_1024辆.xlsx / X915</x:v>
      </x:c>
    </x:row>
    <x:row r="8256" ht="22" customHeight="1">
      <x:c r="A8256" s="2" t="n">
        <x:v>322</x:v>
      </x:c>
      <x:c r="B8256" s="2" t="str">
        <x:v>粤A06290F</x:v>
      </x:c>
      <x:c r="C8256" s="2" t="str">
        <x:v>秦挺</x:v>
      </x:c>
      <x:c r="D8256" s="8" t="d">
        <x:v>2026-09-21T00:00:00.000Z</x:v>
      </x:c>
      <x:c r="E8256" s="7" t="n">
        <x:v>222.3</x:v>
      </x:c>
      <x:c r="F8256" s="7" t="n">
        <x:v>201.3</x:v>
      </x:c>
      <x:c r="G8256" s="7" t="n">
        <x:v>204</x:v>
      </x:c>
      <x:c r="H8256" s="2" t="str">
        <x:v>否</x:v>
      </x:c>
      <x:c r="I8256" s="7" t="n">
        <x:f>IF(AND(ISNUMBER(E8256),ISNUMBER(F8256)),E8256-F8256,"")</x:f>
        <x:v>21</x:v>
      </x:c>
      <x:c r="J8256" s="2" t="str">
        <x:f>IF(H8256="否","不适用",IF(AND(ISNUMBER(E8256),ISNUMBER(F8256)),IF(I8256&gt;'规则与名单'!$B$2,"是","否"),"未判定"))</x:f>
        <x:v>不适用</x:v>
      </x:c>
      <x:c r="K8256" s="2" t="str">
        <x:f>IF(J8256="是",IF(ISNUMBER(F8256),"测试日GPS","缺失"),IF(ISNUMBER(G8256),"非测试日纯氢",IF(AND(H8256="是",J8256="未判定"),IF(ISNUMBER(F8256),"测试名单无纯氢GPS","缺失"),IF(ISNUMBER(E8256),"非测试日仪表","缺失"))))</x:f>
        <x:v>非测试日纯氢</x:v>
      </x:c>
      <x:c r="L8256" s="7" t="n">
        <x:f>IF(K8256="缺失","",IF(K8256="非测试日纯氢",G8256,IF(K8256="非测试日仪表",E8256,F8256)))</x:f>
        <x:v>204</x:v>
      </x:c>
      <x:c r="M8256" s="2" t="n">
        <x:f>IF(K8256="缺失",1,0)</x:f>
        <x:v>0</x:v>
      </x:c>
      <x:c r="N8256" s="2" t="str">
        <x:v>车辆里程查询_20260901-20260930_1024辆_仪表里程.xlsx / Y368</x:v>
      </x:c>
      <x:c r="O8256" s="2" t="str">
        <x:v>车辆里程查询_20260901-20260930_1024辆_GPS里程.xlsx / Y370</x:v>
      </x:c>
      <x:c r="P8256" s="2" t="str">
        <x:v>车辆纯氢气里程查询_20260901-20260930_1024辆.xlsx / Y915</x:v>
      </x:c>
    </x:row>
    <x:row r="8257" ht="22" customHeight="1">
      <x:c r="A8257" s="2" t="n">
        <x:v>322</x:v>
      </x:c>
      <x:c r="B8257" s="2" t="str">
        <x:v>粤A06290F</x:v>
      </x:c>
      <x:c r="C8257" s="2" t="str">
        <x:v>秦挺</x:v>
      </x:c>
      <x:c r="D8257" s="8" t="d">
        <x:v>2026-09-22T00:00:00.000Z</x:v>
      </x:c>
      <x:c r="E8257" s="7" t="n">
        <x:v>249.2</x:v>
      </x:c>
      <x:c r="F8257" s="7" t="n">
        <x:v>234</x:v>
      </x:c>
      <x:c r="G8257" s="7" t="n">
        <x:v>249.1</x:v>
      </x:c>
      <x:c r="H8257" s="2" t="str">
        <x:v>否</x:v>
      </x:c>
      <x:c r="I8257" s="7" t="n">
        <x:f>IF(AND(ISNUMBER(E8257),ISNUMBER(F8257)),E8257-F8257,"")</x:f>
        <x:v>15.199999999999989</x:v>
      </x:c>
      <x:c r="J8257" s="2" t="str">
        <x:f>IF(H8257="否","不适用",IF(AND(ISNUMBER(E8257),ISNUMBER(F8257)),IF(I8257&gt;'规则与名单'!$B$2,"是","否"),"未判定"))</x:f>
        <x:v>不适用</x:v>
      </x:c>
      <x:c r="K8257" s="2" t="str">
        <x:f>IF(J8257="是",IF(ISNUMBER(F8257),"测试日GPS","缺失"),IF(ISNUMBER(G8257),"非测试日纯氢",IF(AND(H8257="是",J8257="未判定"),IF(ISNUMBER(F8257),"测试名单无纯氢GPS","缺失"),IF(ISNUMBER(E8257),"非测试日仪表","缺失"))))</x:f>
        <x:v>非测试日纯氢</x:v>
      </x:c>
      <x:c r="L8257" s="7" t="n">
        <x:f>IF(K8257="缺失","",IF(K8257="非测试日纯氢",G8257,IF(K8257="非测试日仪表",E8257,F8257)))</x:f>
        <x:v>249.1</x:v>
      </x:c>
      <x:c r="M8257" s="2" t="n">
        <x:f>IF(K8257="缺失",1,0)</x:f>
        <x:v>0</x:v>
      </x:c>
      <x:c r="N8257" s="2" t="str">
        <x:v>车辆里程查询_20260901-20260930_1024辆_仪表里程.xlsx / Z368</x:v>
      </x:c>
      <x:c r="O8257" s="2" t="str">
        <x:v>车辆里程查询_20260901-20260930_1024辆_GPS里程.xlsx / Z370</x:v>
      </x:c>
      <x:c r="P8257" s="2" t="str">
        <x:v>车辆纯氢气里程查询_20260901-20260930_1024辆.xlsx / Z915</x:v>
      </x:c>
    </x:row>
    <x:row r="8258" ht="22" customHeight="1">
      <x:c r="A8258" s="2" t="n">
        <x:v>322</x:v>
      </x:c>
      <x:c r="B8258" s="2" t="str">
        <x:v>粤A06290F</x:v>
      </x:c>
      <x:c r="C8258" s="2" t="str">
        <x:v>秦挺</x:v>
      </x:c>
      <x:c r="D8258" s="8" t="d">
        <x:v>2026-09-23T00:00:00.000Z</x:v>
      </x:c>
      <x:c r="E8258" s="7" t="n">
        <x:v>214.3</x:v>
      </x:c>
      <x:c r="F8258" s="7" t="n">
        <x:v>201.4</x:v>
      </x:c>
      <x:c r="G8258" s="7" t="n">
        <x:v>194.9</x:v>
      </x:c>
      <x:c r="H8258" s="2" t="str">
        <x:v>否</x:v>
      </x:c>
      <x:c r="I8258" s="7" t="n">
        <x:f>IF(AND(ISNUMBER(E8258),ISNUMBER(F8258)),E8258-F8258,"")</x:f>
        <x:v>12.900000000000006</x:v>
      </x:c>
      <x:c r="J8258" s="2" t="str">
        <x:f>IF(H8258="否","不适用",IF(AND(ISNUMBER(E8258),ISNUMBER(F8258)),IF(I8258&gt;'规则与名单'!$B$2,"是","否"),"未判定"))</x:f>
        <x:v>不适用</x:v>
      </x:c>
      <x:c r="K8258" s="2" t="str">
        <x:f>IF(J8258="是",IF(ISNUMBER(F8258),"测试日GPS","缺失"),IF(ISNUMBER(G8258),"非测试日纯氢",IF(AND(H8258="是",J8258="未判定"),IF(ISNUMBER(F8258),"测试名单无纯氢GPS","缺失"),IF(ISNUMBER(E8258),"非测试日仪表","缺失"))))</x:f>
        <x:v>非测试日纯氢</x:v>
      </x:c>
      <x:c r="L8258" s="7" t="n">
        <x:f>IF(K8258="缺失","",IF(K8258="非测试日纯氢",G8258,IF(K8258="非测试日仪表",E8258,F8258)))</x:f>
        <x:v>194.9</x:v>
      </x:c>
      <x:c r="M8258" s="2" t="n">
        <x:f>IF(K8258="缺失",1,0)</x:f>
        <x:v>0</x:v>
      </x:c>
      <x:c r="N8258" s="2" t="str">
        <x:v>车辆里程查询_20260901-20260930_1024辆_仪表里程.xlsx / AA368</x:v>
      </x:c>
      <x:c r="O8258" s="2" t="str">
        <x:v>车辆里程查询_20260901-20260930_1024辆_GPS里程.xlsx / AA370</x:v>
      </x:c>
      <x:c r="P8258" s="2" t="str">
        <x:v>车辆纯氢气里程查询_20260901-20260930_1024辆.xlsx / AA915</x:v>
      </x:c>
    </x:row>
    <x:row r="8259" ht="22" customHeight="1">
      <x:c r="A8259" s="2" t="n">
        <x:v>322</x:v>
      </x:c>
      <x:c r="B8259" s="2" t="str">
        <x:v>粤A06290F</x:v>
      </x:c>
      <x:c r="C8259" s="2" t="str">
        <x:v>秦挺</x:v>
      </x:c>
      <x:c r="D8259" s="8" t="d">
        <x:v>2026-09-24T00:00:00.000Z</x:v>
      </x:c>
      <x:c r="E8259" s="7" t="n">
        <x:v>136.7</x:v>
      </x:c>
      <x:c r="F8259" s="7" t="n">
        <x:v>128.3</x:v>
      </x:c>
      <x:c r="G8259" s="7" t="n">
        <x:v>52.8</x:v>
      </x:c>
      <x:c r="H8259" s="2" t="str">
        <x:v>否</x:v>
      </x:c>
      <x:c r="I8259" s="7" t="n">
        <x:f>IF(AND(ISNUMBER(E8259),ISNUMBER(F8259)),E8259-F8259,"")</x:f>
        <x:v>8.399999999999977</x:v>
      </x:c>
      <x:c r="J8259" s="2" t="str">
        <x:f>IF(H8259="否","不适用",IF(AND(ISNUMBER(E8259),ISNUMBER(F8259)),IF(I8259&gt;'规则与名单'!$B$2,"是","否"),"未判定"))</x:f>
        <x:v>不适用</x:v>
      </x:c>
      <x:c r="K8259" s="2" t="str">
        <x:f>IF(J8259="是",IF(ISNUMBER(F8259),"测试日GPS","缺失"),IF(ISNUMBER(G8259),"非测试日纯氢",IF(AND(H8259="是",J8259="未判定"),IF(ISNUMBER(F8259),"测试名单无纯氢GPS","缺失"),IF(ISNUMBER(E8259),"非测试日仪表","缺失"))))</x:f>
        <x:v>非测试日纯氢</x:v>
      </x:c>
      <x:c r="L8259" s="7" t="n">
        <x:f>IF(K8259="缺失","",IF(K8259="非测试日纯氢",G8259,IF(K8259="非测试日仪表",E8259,F8259)))</x:f>
        <x:v>52.8</x:v>
      </x:c>
      <x:c r="M8259" s="2" t="n">
        <x:f>IF(K8259="缺失",1,0)</x:f>
        <x:v>0</x:v>
      </x:c>
      <x:c r="N8259" s="2" t="str">
        <x:v>车辆里程查询_20260901-20260930_1024辆_仪表里程.xlsx / AB368</x:v>
      </x:c>
      <x:c r="O8259" s="2" t="str">
        <x:v>车辆里程查询_20260901-20260930_1024辆_GPS里程.xlsx / AB370</x:v>
      </x:c>
      <x:c r="P8259" s="2" t="str">
        <x:v>车辆纯氢气里程查询_20260901-20260930_1024辆.xlsx / AB915</x:v>
      </x:c>
    </x:row>
    <x:row r="8260" ht="22" customHeight="1">
      <x:c r="A8260" s="2" t="n">
        <x:v>322</x:v>
      </x:c>
      <x:c r="B8260" s="2" t="str">
        <x:v>粤A06290F</x:v>
      </x:c>
      <x:c r="C8260" s="2" t="str">
        <x:v>秦挺</x:v>
      </x:c>
      <x:c r="D8260" s="8" t="d">
        <x:v>2026-09-25T00:00:00.000Z</x:v>
      </x:c>
      <x:c r="E8260" s="7"/>
      <x:c r="F8260" s="7" t="n">
        <x:v>0</x:v>
      </x:c>
      <x:c r="G8260" s="7"/>
      <x:c r="H8260" s="2" t="str">
        <x:v>否</x:v>
      </x:c>
      <x:c r="I8260" s="7" t="str">
        <x:f>IF(AND(ISNUMBER(E8260),ISNUMBER(F8260)),E8260-F8260,"")</x:f>
      </x:c>
      <x:c r="J8260" s="2" t="str">
        <x:f>IF(H8260="否","不适用",IF(AND(ISNUMBER(E8260),ISNUMBER(F8260)),IF(I8260&gt;'规则与名单'!$B$2,"是","否"),"未判定"))</x:f>
        <x:v>不适用</x:v>
      </x:c>
      <x:c r="K8260" s="2" t="str">
        <x:f>IF(J8260="是",IF(ISNUMBER(F8260),"测试日GPS","缺失"),IF(ISNUMBER(G8260),"非测试日纯氢",IF(AND(H8260="是",J8260="未判定"),IF(ISNUMBER(F8260),"测试名单无纯氢GPS","缺失"),IF(ISNUMBER(E8260),"非测试日仪表","缺失"))))</x:f>
        <x:v>缺失</x:v>
      </x:c>
      <x:c r="L8260" s="7" t="str">
        <x:f>IF(K8260="缺失","",IF(K8260="非测试日纯氢",G8260,IF(K8260="非测试日仪表",E8260,F8260)))</x:f>
      </x:c>
      <x:c r="M8260" s="2" t="n">
        <x:f>IF(K8260="缺失",1,0)</x:f>
        <x:v>1</x:v>
      </x:c>
      <x:c r="N8260" s="2" t="str">
        <x:v>车辆里程查询_20260901-20260930_1024辆_仪表里程.xlsx / AC368</x:v>
      </x:c>
      <x:c r="O8260" s="2" t="str">
        <x:v>车辆里程查询_20260901-20260930_1024辆_GPS里程.xlsx / AC370</x:v>
      </x:c>
      <x:c r="P8260" s="2" t="str">
        <x:v>车辆纯氢气里程查询_20260901-20260930_1024辆.xlsx / AC915</x:v>
      </x:c>
    </x:row>
    <x:row r="8261" ht="22" customHeight="1">
      <x:c r="A8261" s="2" t="n">
        <x:v>322</x:v>
      </x:c>
      <x:c r="B8261" s="2" t="str">
        <x:v>粤A06290F</x:v>
      </x:c>
      <x:c r="C8261" s="2" t="str">
        <x:v>秦挺</x:v>
      </x:c>
      <x:c r="D8261" s="8" t="d">
        <x:v>2026-09-26T00:00:00.000Z</x:v>
      </x:c>
      <x:c r="E8261" s="7"/>
      <x:c r="F8261" s="7" t="n">
        <x:v>0</x:v>
      </x:c>
      <x:c r="G8261" s="7"/>
      <x:c r="H8261" s="2" t="str">
        <x:v>否</x:v>
      </x:c>
      <x:c r="I8261" s="7" t="str">
        <x:f>IF(AND(ISNUMBER(E8261),ISNUMBER(F8261)),E8261-F8261,"")</x:f>
      </x:c>
      <x:c r="J8261" s="2" t="str">
        <x:f>IF(H8261="否","不适用",IF(AND(ISNUMBER(E8261),ISNUMBER(F8261)),IF(I8261&gt;'规则与名单'!$B$2,"是","否"),"未判定"))</x:f>
        <x:v>不适用</x:v>
      </x:c>
      <x:c r="K8261" s="2" t="str">
        <x:f>IF(J8261="是",IF(ISNUMBER(F8261),"测试日GPS","缺失"),IF(ISNUMBER(G8261),"非测试日纯氢",IF(AND(H8261="是",J8261="未判定"),IF(ISNUMBER(F8261),"测试名单无纯氢GPS","缺失"),IF(ISNUMBER(E8261),"非测试日仪表","缺失"))))</x:f>
        <x:v>缺失</x:v>
      </x:c>
      <x:c r="L8261" s="7" t="str">
        <x:f>IF(K8261="缺失","",IF(K8261="非测试日纯氢",G8261,IF(K8261="非测试日仪表",E8261,F8261)))</x:f>
      </x:c>
      <x:c r="M8261" s="2" t="n">
        <x:f>IF(K8261="缺失",1,0)</x:f>
        <x:v>1</x:v>
      </x:c>
      <x:c r="N8261" s="2" t="str">
        <x:v>车辆里程查询_20260901-20260930_1024辆_仪表里程.xlsx / AD368</x:v>
      </x:c>
      <x:c r="O8261" s="2" t="str">
        <x:v>车辆里程查询_20260901-20260930_1024辆_GPS里程.xlsx / AD370</x:v>
      </x:c>
      <x:c r="P8261" s="2" t="str">
        <x:v>车辆纯氢气里程查询_20260901-20260930_1024辆.xlsx / AD915</x:v>
      </x:c>
    </x:row>
    <x:row r="8262" ht="22" customHeight="1">
      <x:c r="A8262" s="2" t="n">
        <x:v>322</x:v>
      </x:c>
      <x:c r="B8262" s="2" t="str">
        <x:v>粤A06290F</x:v>
      </x:c>
      <x:c r="C8262" s="2" t="str">
        <x:v>秦挺</x:v>
      </x:c>
      <x:c r="D8262" s="8" t="d">
        <x:v>2026-09-27T00:00:00.000Z</x:v>
      </x:c>
      <x:c r="E8262" s="7"/>
      <x:c r="F8262" s="7" t="n">
        <x:v>0</x:v>
      </x:c>
      <x:c r="G8262" s="7"/>
      <x:c r="H8262" s="2" t="str">
        <x:v>否</x:v>
      </x:c>
      <x:c r="I8262" s="7" t="str">
        <x:f>IF(AND(ISNUMBER(E8262),ISNUMBER(F8262)),E8262-F8262,"")</x:f>
      </x:c>
      <x:c r="J8262" s="2" t="str">
        <x:f>IF(H8262="否","不适用",IF(AND(ISNUMBER(E8262),ISNUMBER(F8262)),IF(I8262&gt;'规则与名单'!$B$2,"是","否"),"未判定"))</x:f>
        <x:v>不适用</x:v>
      </x:c>
      <x:c r="K8262" s="2" t="str">
        <x:f>IF(J8262="是",IF(ISNUMBER(F8262),"测试日GPS","缺失"),IF(ISNUMBER(G8262),"非测试日纯氢",IF(AND(H8262="是",J8262="未判定"),IF(ISNUMBER(F8262),"测试名单无纯氢GPS","缺失"),IF(ISNUMBER(E8262),"非测试日仪表","缺失"))))</x:f>
        <x:v>缺失</x:v>
      </x:c>
      <x:c r="L8262" s="7" t="str">
        <x:f>IF(K8262="缺失","",IF(K8262="非测试日纯氢",G8262,IF(K8262="非测试日仪表",E8262,F8262)))</x:f>
      </x:c>
      <x:c r="M8262" s="2" t="n">
        <x:f>IF(K8262="缺失",1,0)</x:f>
        <x:v>1</x:v>
      </x:c>
      <x:c r="N8262" s="2" t="str">
        <x:v>车辆里程查询_20260901-20260930_1024辆_仪表里程.xlsx / AE368</x:v>
      </x:c>
      <x:c r="O8262" s="2" t="str">
        <x:v>车辆里程查询_20260901-20260930_1024辆_GPS里程.xlsx / AE370</x:v>
      </x:c>
      <x:c r="P8262" s="2" t="str">
        <x:v>车辆纯氢气里程查询_20260901-20260930_1024辆.xlsx / AE915</x:v>
      </x:c>
    </x:row>
    <x:row r="8263" ht="22" customHeight="1">
      <x:c r="A8263" s="2" t="n">
        <x:v>322</x:v>
      </x:c>
      <x:c r="B8263" s="2" t="str">
        <x:v>粤A06290F</x:v>
      </x:c>
      <x:c r="C8263" s="2" t="str">
        <x:v>秦挺</x:v>
      </x:c>
      <x:c r="D8263" s="8" t="d">
        <x:v>2026-09-28T00:00:00.000Z</x:v>
      </x:c>
      <x:c r="E8263" s="7"/>
      <x:c r="F8263" s="7" t="n">
        <x:v>0</x:v>
      </x:c>
      <x:c r="G8263" s="7"/>
      <x:c r="H8263" s="2" t="str">
        <x:v>否</x:v>
      </x:c>
      <x:c r="I8263" s="7" t="str">
        <x:f>IF(AND(ISNUMBER(E8263),ISNUMBER(F8263)),E8263-F8263,"")</x:f>
      </x:c>
      <x:c r="J8263" s="2" t="str">
        <x:f>IF(H8263="否","不适用",IF(AND(ISNUMBER(E8263),ISNUMBER(F8263)),IF(I8263&gt;'规则与名单'!$B$2,"是","否"),"未判定"))</x:f>
        <x:v>不适用</x:v>
      </x:c>
      <x:c r="K8263" s="2" t="str">
        <x:f>IF(J8263="是",IF(ISNUMBER(F8263),"测试日GPS","缺失"),IF(ISNUMBER(G8263),"非测试日纯氢",IF(AND(H8263="是",J8263="未判定"),IF(ISNUMBER(F8263),"测试名单无纯氢GPS","缺失"),IF(ISNUMBER(E8263),"非测试日仪表","缺失"))))</x:f>
        <x:v>缺失</x:v>
      </x:c>
      <x:c r="L8263" s="7" t="str">
        <x:f>IF(K8263="缺失","",IF(K8263="非测试日纯氢",G8263,IF(K8263="非测试日仪表",E8263,F8263)))</x:f>
      </x:c>
      <x:c r="M8263" s="2" t="n">
        <x:f>IF(K8263="缺失",1,0)</x:f>
        <x:v>1</x:v>
      </x:c>
      <x:c r="N8263" s="2" t="str">
        <x:v>车辆里程查询_20260901-20260930_1024辆_仪表里程.xlsx / AF368</x:v>
      </x:c>
      <x:c r="O8263" s="2" t="str">
        <x:v>车辆里程查询_20260901-20260930_1024辆_GPS里程.xlsx / AF370</x:v>
      </x:c>
      <x:c r="P8263" s="2" t="str">
        <x:v>车辆纯氢气里程查询_20260901-20260930_1024辆.xlsx / AF915</x:v>
      </x:c>
    </x:row>
    <x:row r="8264" ht="22" customHeight="1">
      <x:c r="A8264" s="2" t="n">
        <x:v>322</x:v>
      </x:c>
      <x:c r="B8264" s="2" t="str">
        <x:v>粤A06290F</x:v>
      </x:c>
      <x:c r="C8264" s="2" t="str">
        <x:v>秦挺</x:v>
      </x:c>
      <x:c r="D8264" s="8" t="d">
        <x:v>2026-09-29T00:00:00.000Z</x:v>
      </x:c>
      <x:c r="E8264" s="7"/>
      <x:c r="F8264" s="7" t="n">
        <x:v>0</x:v>
      </x:c>
      <x:c r="G8264" s="7"/>
      <x:c r="H8264" s="2" t="str">
        <x:v>否</x:v>
      </x:c>
      <x:c r="I8264" s="7" t="str">
        <x:f>IF(AND(ISNUMBER(E8264),ISNUMBER(F8264)),E8264-F8264,"")</x:f>
      </x:c>
      <x:c r="J8264" s="2" t="str">
        <x:f>IF(H8264="否","不适用",IF(AND(ISNUMBER(E8264),ISNUMBER(F8264)),IF(I8264&gt;'规则与名单'!$B$2,"是","否"),"未判定"))</x:f>
        <x:v>不适用</x:v>
      </x:c>
      <x:c r="K8264" s="2" t="str">
        <x:f>IF(J8264="是",IF(ISNUMBER(F8264),"测试日GPS","缺失"),IF(ISNUMBER(G8264),"非测试日纯氢",IF(AND(H8264="是",J8264="未判定"),IF(ISNUMBER(F8264),"测试名单无纯氢GPS","缺失"),IF(ISNUMBER(E8264),"非测试日仪表","缺失"))))</x:f>
        <x:v>缺失</x:v>
      </x:c>
      <x:c r="L8264" s="7" t="str">
        <x:f>IF(K8264="缺失","",IF(K8264="非测试日纯氢",G8264,IF(K8264="非测试日仪表",E8264,F8264)))</x:f>
      </x:c>
      <x:c r="M8264" s="2" t="n">
        <x:f>IF(K8264="缺失",1,0)</x:f>
        <x:v>1</x:v>
      </x:c>
      <x:c r="N8264" s="2" t="str">
        <x:v>车辆里程查询_20260901-20260930_1024辆_仪表里程.xlsx / AG368</x:v>
      </x:c>
      <x:c r="O8264" s="2" t="str">
        <x:v>车辆里程查询_20260901-20260930_1024辆_GPS里程.xlsx / AG370</x:v>
      </x:c>
      <x:c r="P8264" s="2" t="str">
        <x:v>车辆纯氢气里程查询_20260901-20260930_1024辆.xlsx / AG915</x:v>
      </x:c>
    </x:row>
    <x:row r="8265" ht="22" customHeight="1">
      <x:c r="A8265" s="2" t="n">
        <x:v>322</x:v>
      </x:c>
      <x:c r="B8265" s="2" t="str">
        <x:v>粤A06290F</x:v>
      </x:c>
      <x:c r="C8265" s="2" t="str">
        <x:v>秦挺</x:v>
      </x:c>
      <x:c r="D8265" s="8" t="d">
        <x:v>2026-09-30T00:00:00.000Z</x:v>
      </x:c>
      <x:c r="E8265" s="7"/>
      <x:c r="F8265" s="7" t="n">
        <x:v>0</x:v>
      </x:c>
      <x:c r="G8265" s="7"/>
      <x:c r="H8265" s="2" t="str">
        <x:v>否</x:v>
      </x:c>
      <x:c r="I8265" s="7" t="str">
        <x:f>IF(AND(ISNUMBER(E8265),ISNUMBER(F8265)),E8265-F8265,"")</x:f>
      </x:c>
      <x:c r="J8265" s="2" t="str">
        <x:f>IF(H8265="否","不适用",IF(AND(ISNUMBER(E8265),ISNUMBER(F8265)),IF(I8265&gt;'规则与名单'!$B$2,"是","否"),"未判定"))</x:f>
        <x:v>不适用</x:v>
      </x:c>
      <x:c r="K8265" s="2" t="str">
        <x:f>IF(J8265="是",IF(ISNUMBER(F8265),"测试日GPS","缺失"),IF(ISNUMBER(G8265),"非测试日纯氢",IF(AND(H8265="是",J8265="未判定"),IF(ISNUMBER(F8265),"测试名单无纯氢GPS","缺失"),IF(ISNUMBER(E8265),"非测试日仪表","缺失"))))</x:f>
        <x:v>缺失</x:v>
      </x:c>
      <x:c r="L8265" s="7" t="str">
        <x:f>IF(K8265="缺失","",IF(K8265="非测试日纯氢",G8265,IF(K8265="非测试日仪表",E8265,F8265)))</x:f>
      </x:c>
      <x:c r="M8265" s="2" t="n">
        <x:f>IF(K8265="缺失",1,0)</x:f>
        <x:v>1</x:v>
      </x:c>
      <x:c r="N8265" s="2" t="str">
        <x:v>车辆里程查询_20260901-20260930_1024辆_仪表里程.xlsx / AH368</x:v>
      </x:c>
      <x:c r="O8265" s="2" t="str">
        <x:v>车辆里程查询_20260901-20260930_1024辆_GPS里程.xlsx / AH370</x:v>
      </x:c>
      <x:c r="P8265" s="2" t="str">
        <x:v>车辆纯氢气里程查询_20260901-20260930_1024辆.xlsx / AH915</x:v>
      </x:c>
    </x:row>
    <x:row r="8266" ht="22" customHeight="1">
      <x:c r="A8266" s="2" t="n">
        <x:v>323</x:v>
      </x:c>
      <x:c r="B8266" s="2" t="str">
        <x:v>粤A06980F</x:v>
      </x:c>
      <x:c r="C8266" s="2" t="str">
        <x:v>秦挺</x:v>
      </x:c>
      <x:c r="D8266" s="8" t="d">
        <x:v>2026-09-01T00:00:00.000Z</x:v>
      </x:c>
      <x:c r="E8266" s="7"/>
      <x:c r="F8266" s="7" t="n">
        <x:v>0</x:v>
      </x:c>
      <x:c r="G8266" s="7"/>
      <x:c r="H8266" s="2" t="str">
        <x:v>否</x:v>
      </x:c>
      <x:c r="I8266" s="7" t="str">
        <x:f>IF(AND(ISNUMBER(E8266),ISNUMBER(F8266)),E8266-F8266,"")</x:f>
      </x:c>
      <x:c r="J8266" s="2" t="str">
        <x:f>IF(H8266="否","不适用",IF(AND(ISNUMBER(E8266),ISNUMBER(F8266)),IF(I8266&gt;'规则与名单'!$B$2,"是","否"),"未判定"))</x:f>
        <x:v>不适用</x:v>
      </x:c>
      <x:c r="K8266" s="2" t="str">
        <x:f>IF(J8266="是",IF(ISNUMBER(F8266),"测试日GPS","缺失"),IF(ISNUMBER(G8266),"非测试日纯氢",IF(AND(H8266="是",J8266="未判定"),IF(ISNUMBER(F8266),"测试名单无纯氢GPS","缺失"),IF(ISNUMBER(E8266),"非测试日仪表","缺失"))))</x:f>
        <x:v>缺失</x:v>
      </x:c>
      <x:c r="L8266" s="7" t="str">
        <x:f>IF(K8266="缺失","",IF(K8266="非测试日纯氢",G8266,IF(K8266="非测试日仪表",E8266,F8266)))</x:f>
      </x:c>
      <x:c r="M8266" s="2" t="n">
        <x:f>IF(K8266="缺失",1,0)</x:f>
        <x:v>1</x:v>
      </x:c>
      <x:c r="N8266" s="2" t="str">
        <x:v>车辆里程查询_20260901-20260930_1024辆_仪表里程.xlsx / E384</x:v>
      </x:c>
      <x:c r="O8266" s="2" t="str">
        <x:v>车辆里程查询_20260901-20260930_1024辆_GPS里程.xlsx / E386</x:v>
      </x:c>
      <x:c r="P8266" s="2" t="str">
        <x:v>车辆纯氢气里程查询_20260901-20260930_1024辆.xlsx / E963</x:v>
      </x:c>
    </x:row>
    <x:row r="8267" ht="22" customHeight="1">
      <x:c r="A8267" s="2" t="n">
        <x:v>323</x:v>
      </x:c>
      <x:c r="B8267" s="2" t="str">
        <x:v>粤A06980F</x:v>
      </x:c>
      <x:c r="C8267" s="2" t="str">
        <x:v>秦挺</x:v>
      </x:c>
      <x:c r="D8267" s="8" t="d">
        <x:v>2026-09-02T00:00:00.000Z</x:v>
      </x:c>
      <x:c r="E8267" s="7" t="n">
        <x:v>244.7</x:v>
      </x:c>
      <x:c r="F8267" s="7" t="n">
        <x:v>231</x:v>
      </x:c>
      <x:c r="G8267" s="7" t="n">
        <x:v>244.6</x:v>
      </x:c>
      <x:c r="H8267" s="2" t="str">
        <x:v>否</x:v>
      </x:c>
      <x:c r="I8267" s="7" t="n">
        <x:f>IF(AND(ISNUMBER(E8267),ISNUMBER(F8267)),E8267-F8267,"")</x:f>
        <x:v>13.699999999999989</x:v>
      </x:c>
      <x:c r="J8267" s="2" t="str">
        <x:f>IF(H8267="否","不适用",IF(AND(ISNUMBER(E8267),ISNUMBER(F8267)),IF(I8267&gt;'规则与名单'!$B$2,"是","否"),"未判定"))</x:f>
        <x:v>不适用</x:v>
      </x:c>
      <x:c r="K8267" s="2" t="str">
        <x:f>IF(J8267="是",IF(ISNUMBER(F8267),"测试日GPS","缺失"),IF(ISNUMBER(G8267),"非测试日纯氢",IF(AND(H8267="是",J8267="未判定"),IF(ISNUMBER(F8267),"测试名单无纯氢GPS","缺失"),IF(ISNUMBER(E8267),"非测试日仪表","缺失"))))</x:f>
        <x:v>非测试日纯氢</x:v>
      </x:c>
      <x:c r="L8267" s="7" t="n">
        <x:f>IF(K8267="缺失","",IF(K8267="非测试日纯氢",G8267,IF(K8267="非测试日仪表",E8267,F8267)))</x:f>
        <x:v>244.6</x:v>
      </x:c>
      <x:c r="M8267" s="2" t="n">
        <x:f>IF(K8267="缺失",1,0)</x:f>
        <x:v>0</x:v>
      </x:c>
      <x:c r="N8267" s="2" t="str">
        <x:v>车辆里程查询_20260901-20260930_1024辆_仪表里程.xlsx / F384</x:v>
      </x:c>
      <x:c r="O8267" s="2" t="str">
        <x:v>车辆里程查询_20260901-20260930_1024辆_GPS里程.xlsx / F386</x:v>
      </x:c>
      <x:c r="P8267" s="2" t="str">
        <x:v>车辆纯氢气里程查询_20260901-20260930_1024辆.xlsx / F963</x:v>
      </x:c>
    </x:row>
    <x:row r="8268" ht="22" customHeight="1">
      <x:c r="A8268" s="2" t="n">
        <x:v>323</x:v>
      </x:c>
      <x:c r="B8268" s="2" t="str">
        <x:v>粤A06980F</x:v>
      </x:c>
      <x:c r="C8268" s="2" t="str">
        <x:v>秦挺</x:v>
      </x:c>
      <x:c r="D8268" s="8" t="d">
        <x:v>2026-09-03T00:00:00.000Z</x:v>
      </x:c>
      <x:c r="E8268" s="7" t="n">
        <x:v>85.2</x:v>
      </x:c>
      <x:c r="F8268" s="7" t="n">
        <x:v>80.5</x:v>
      </x:c>
      <x:c r="G8268" s="7" t="n">
        <x:v>84.4</x:v>
      </x:c>
      <x:c r="H8268" s="2" t="str">
        <x:v>否</x:v>
      </x:c>
      <x:c r="I8268" s="7" t="n">
        <x:f>IF(AND(ISNUMBER(E8268),ISNUMBER(F8268)),E8268-F8268,"")</x:f>
        <x:v>4.700000000000003</x:v>
      </x:c>
      <x:c r="J8268" s="2" t="str">
        <x:f>IF(H8268="否","不适用",IF(AND(ISNUMBER(E8268),ISNUMBER(F8268)),IF(I8268&gt;'规则与名单'!$B$2,"是","否"),"未判定"))</x:f>
        <x:v>不适用</x:v>
      </x:c>
      <x:c r="K8268" s="2" t="str">
        <x:f>IF(J8268="是",IF(ISNUMBER(F8268),"测试日GPS","缺失"),IF(ISNUMBER(G8268),"非测试日纯氢",IF(AND(H8268="是",J8268="未判定"),IF(ISNUMBER(F8268),"测试名单无纯氢GPS","缺失"),IF(ISNUMBER(E8268),"非测试日仪表","缺失"))))</x:f>
        <x:v>非测试日纯氢</x:v>
      </x:c>
      <x:c r="L8268" s="7" t="n">
        <x:f>IF(K8268="缺失","",IF(K8268="非测试日纯氢",G8268,IF(K8268="非测试日仪表",E8268,F8268)))</x:f>
        <x:v>84.4</x:v>
      </x:c>
      <x:c r="M8268" s="2" t="n">
        <x:f>IF(K8268="缺失",1,0)</x:f>
        <x:v>0</x:v>
      </x:c>
      <x:c r="N8268" s="2" t="str">
        <x:v>车辆里程查询_20260901-20260930_1024辆_仪表里程.xlsx / G384</x:v>
      </x:c>
      <x:c r="O8268" s="2" t="str">
        <x:v>车辆里程查询_20260901-20260930_1024辆_GPS里程.xlsx / G386</x:v>
      </x:c>
      <x:c r="P8268" s="2" t="str">
        <x:v>车辆纯氢气里程查询_20260901-20260930_1024辆.xlsx / G963</x:v>
      </x:c>
    </x:row>
    <x:row r="8269" ht="22" customHeight="1">
      <x:c r="A8269" s="2" t="n">
        <x:v>323</x:v>
      </x:c>
      <x:c r="B8269" s="2" t="str">
        <x:v>粤A06980F</x:v>
      </x:c>
      <x:c r="C8269" s="2" t="str">
        <x:v>秦挺</x:v>
      </x:c>
      <x:c r="D8269" s="8" t="d">
        <x:v>2026-09-04T00:00:00.000Z</x:v>
      </x:c>
      <x:c r="E8269" s="7" t="n">
        <x:v>65.8</x:v>
      </x:c>
      <x:c r="F8269" s="7" t="n">
        <x:v>121.6</x:v>
      </x:c>
      <x:c r="G8269" s="7" t="n">
        <x:v>129.2</x:v>
      </x:c>
      <x:c r="H8269" s="2" t="str">
        <x:v>否</x:v>
      </x:c>
      <x:c r="I8269" s="7" t="n">
        <x:f>IF(AND(ISNUMBER(E8269),ISNUMBER(F8269)),E8269-F8269,"")</x:f>
        <x:v>-55.8</x:v>
      </x:c>
      <x:c r="J8269" s="2" t="str">
        <x:f>IF(H8269="否","不适用",IF(AND(ISNUMBER(E8269),ISNUMBER(F8269)),IF(I8269&gt;'规则与名单'!$B$2,"是","否"),"未判定"))</x:f>
        <x:v>不适用</x:v>
      </x:c>
      <x:c r="K8269" s="2" t="str">
        <x:f>IF(J8269="是",IF(ISNUMBER(F8269),"测试日GPS","缺失"),IF(ISNUMBER(G8269),"非测试日纯氢",IF(AND(H8269="是",J8269="未判定"),IF(ISNUMBER(F8269),"测试名单无纯氢GPS","缺失"),IF(ISNUMBER(E8269),"非测试日仪表","缺失"))))</x:f>
        <x:v>非测试日纯氢</x:v>
      </x:c>
      <x:c r="L8269" s="7" t="n">
        <x:f>IF(K8269="缺失","",IF(K8269="非测试日纯氢",G8269,IF(K8269="非测试日仪表",E8269,F8269)))</x:f>
        <x:v>129.2</x:v>
      </x:c>
      <x:c r="M8269" s="2" t="n">
        <x:f>IF(K8269="缺失",1,0)</x:f>
        <x:v>0</x:v>
      </x:c>
      <x:c r="N8269" s="2" t="str">
        <x:v>车辆里程查询_20260901-20260930_1024辆_仪表里程.xlsx / H384</x:v>
      </x:c>
      <x:c r="O8269" s="2" t="str">
        <x:v>车辆里程查询_20260901-20260930_1024辆_GPS里程.xlsx / H386</x:v>
      </x:c>
      <x:c r="P8269" s="2" t="str">
        <x:v>车辆纯氢气里程查询_20260901-20260930_1024辆.xlsx / H963</x:v>
      </x:c>
    </x:row>
    <x:row r="8270" ht="22" customHeight="1">
      <x:c r="A8270" s="2" t="n">
        <x:v>323</x:v>
      </x:c>
      <x:c r="B8270" s="2" t="str">
        <x:v>粤A06980F</x:v>
      </x:c>
      <x:c r="C8270" s="2" t="str">
        <x:v>秦挺</x:v>
      </x:c>
      <x:c r="D8270" s="8" t="d">
        <x:v>2026-09-05T00:00:00.000Z</x:v>
      </x:c>
      <x:c r="E8270" s="7" t="n">
        <x:v>135</x:v>
      </x:c>
      <x:c r="F8270" s="7" t="n">
        <x:v>67.6</x:v>
      </x:c>
      <x:c r="G8270" s="7" t="n">
        <x:v>71.2</x:v>
      </x:c>
      <x:c r="H8270" s="2" t="str">
        <x:v>否</x:v>
      </x:c>
      <x:c r="I8270" s="7" t="n">
        <x:f>IF(AND(ISNUMBER(E8270),ISNUMBER(F8270)),E8270-F8270,"")</x:f>
        <x:v>67.4</x:v>
      </x:c>
      <x:c r="J8270" s="2" t="str">
        <x:f>IF(H8270="否","不适用",IF(AND(ISNUMBER(E8270),ISNUMBER(F8270)),IF(I8270&gt;'规则与名单'!$B$2,"是","否"),"未判定"))</x:f>
        <x:v>不适用</x:v>
      </x:c>
      <x:c r="K8270" s="2" t="str">
        <x:f>IF(J8270="是",IF(ISNUMBER(F8270),"测试日GPS","缺失"),IF(ISNUMBER(G8270),"非测试日纯氢",IF(AND(H8270="是",J8270="未判定"),IF(ISNUMBER(F8270),"测试名单无纯氢GPS","缺失"),IF(ISNUMBER(E8270),"非测试日仪表","缺失"))))</x:f>
        <x:v>非测试日纯氢</x:v>
      </x:c>
      <x:c r="L8270" s="7" t="n">
        <x:f>IF(K8270="缺失","",IF(K8270="非测试日纯氢",G8270,IF(K8270="非测试日仪表",E8270,F8270)))</x:f>
        <x:v>71.2</x:v>
      </x:c>
      <x:c r="M8270" s="2" t="n">
        <x:f>IF(K8270="缺失",1,0)</x:f>
        <x:v>0</x:v>
      </x:c>
      <x:c r="N8270" s="2" t="str">
        <x:v>车辆里程查询_20260901-20260930_1024辆_仪表里程.xlsx / I384</x:v>
      </x:c>
      <x:c r="O8270" s="2" t="str">
        <x:v>车辆里程查询_20260901-20260930_1024辆_GPS里程.xlsx / I386</x:v>
      </x:c>
      <x:c r="P8270" s="2" t="str">
        <x:v>车辆纯氢气里程查询_20260901-20260930_1024辆.xlsx / I963</x:v>
      </x:c>
    </x:row>
    <x:row r="8271" ht="22" customHeight="1">
      <x:c r="A8271" s="2" t="n">
        <x:v>323</x:v>
      </x:c>
      <x:c r="B8271" s="2" t="str">
        <x:v>粤A06980F</x:v>
      </x:c>
      <x:c r="C8271" s="2" t="str">
        <x:v>秦挺</x:v>
      </x:c>
      <x:c r="D8271" s="8" t="d">
        <x:v>2026-09-06T00:00:00.000Z</x:v>
      </x:c>
      <x:c r="E8271" s="7" t="n">
        <x:v>60.5</x:v>
      </x:c>
      <x:c r="F8271" s="7" t="n">
        <x:v>56.9</x:v>
      </x:c>
      <x:c r="G8271" s="7" t="n">
        <x:v>60.4</x:v>
      </x:c>
      <x:c r="H8271" s="2" t="str">
        <x:v>否</x:v>
      </x:c>
      <x:c r="I8271" s="7" t="n">
        <x:f>IF(AND(ISNUMBER(E8271),ISNUMBER(F8271)),E8271-F8271,"")</x:f>
        <x:v>3.6000000000000014</x:v>
      </x:c>
      <x:c r="J8271" s="2" t="str">
        <x:f>IF(H8271="否","不适用",IF(AND(ISNUMBER(E8271),ISNUMBER(F8271)),IF(I8271&gt;'规则与名单'!$B$2,"是","否"),"未判定"))</x:f>
        <x:v>不适用</x:v>
      </x:c>
      <x:c r="K8271" s="2" t="str">
        <x:f>IF(J8271="是",IF(ISNUMBER(F8271),"测试日GPS","缺失"),IF(ISNUMBER(G8271),"非测试日纯氢",IF(AND(H8271="是",J8271="未判定"),IF(ISNUMBER(F8271),"测试名单无纯氢GPS","缺失"),IF(ISNUMBER(E8271),"非测试日仪表","缺失"))))</x:f>
        <x:v>非测试日纯氢</x:v>
      </x:c>
      <x:c r="L8271" s="7" t="n">
        <x:f>IF(K8271="缺失","",IF(K8271="非测试日纯氢",G8271,IF(K8271="非测试日仪表",E8271,F8271)))</x:f>
        <x:v>60.4</x:v>
      </x:c>
      <x:c r="M8271" s="2" t="n">
        <x:f>IF(K8271="缺失",1,0)</x:f>
        <x:v>0</x:v>
      </x:c>
      <x:c r="N8271" s="2" t="str">
        <x:v>车辆里程查询_20260901-20260930_1024辆_仪表里程.xlsx / J384</x:v>
      </x:c>
      <x:c r="O8271" s="2" t="str">
        <x:v>车辆里程查询_20260901-20260930_1024辆_GPS里程.xlsx / J386</x:v>
      </x:c>
      <x:c r="P8271" s="2" t="str">
        <x:v>车辆纯氢气里程查询_20260901-20260930_1024辆.xlsx / J963</x:v>
      </x:c>
    </x:row>
    <x:row r="8272" ht="22" customHeight="1">
      <x:c r="A8272" s="2" t="n">
        <x:v>323</x:v>
      </x:c>
      <x:c r="B8272" s="2" t="str">
        <x:v>粤A06980F</x:v>
      </x:c>
      <x:c r="C8272" s="2" t="str">
        <x:v>秦挺</x:v>
      </x:c>
      <x:c r="D8272" s="8" t="d">
        <x:v>2026-09-07T00:00:00.000Z</x:v>
      </x:c>
      <x:c r="E8272" s="7" t="n">
        <x:v>289.5</x:v>
      </x:c>
      <x:c r="F8272" s="7" t="n">
        <x:v>273.5</x:v>
      </x:c>
      <x:c r="G8272" s="7" t="n">
        <x:v>285.4</x:v>
      </x:c>
      <x:c r="H8272" s="2" t="str">
        <x:v>否</x:v>
      </x:c>
      <x:c r="I8272" s="7" t="n">
        <x:f>IF(AND(ISNUMBER(E8272),ISNUMBER(F8272)),E8272-F8272,"")</x:f>
        <x:v>16</x:v>
      </x:c>
      <x:c r="J8272" s="2" t="str">
        <x:f>IF(H8272="否","不适用",IF(AND(ISNUMBER(E8272),ISNUMBER(F8272)),IF(I8272&gt;'规则与名单'!$B$2,"是","否"),"未判定"))</x:f>
        <x:v>不适用</x:v>
      </x:c>
      <x:c r="K8272" s="2" t="str">
        <x:f>IF(J8272="是",IF(ISNUMBER(F8272),"测试日GPS","缺失"),IF(ISNUMBER(G8272),"非测试日纯氢",IF(AND(H8272="是",J8272="未判定"),IF(ISNUMBER(F8272),"测试名单无纯氢GPS","缺失"),IF(ISNUMBER(E8272),"非测试日仪表","缺失"))))</x:f>
        <x:v>非测试日纯氢</x:v>
      </x:c>
      <x:c r="L8272" s="7" t="n">
        <x:f>IF(K8272="缺失","",IF(K8272="非测试日纯氢",G8272,IF(K8272="非测试日仪表",E8272,F8272)))</x:f>
        <x:v>285.4</x:v>
      </x:c>
      <x:c r="M8272" s="2" t="n">
        <x:f>IF(K8272="缺失",1,0)</x:f>
        <x:v>0</x:v>
      </x:c>
      <x:c r="N8272" s="2" t="str">
        <x:v>车辆里程查询_20260901-20260930_1024辆_仪表里程.xlsx / K384</x:v>
      </x:c>
      <x:c r="O8272" s="2" t="str">
        <x:v>车辆里程查询_20260901-20260930_1024辆_GPS里程.xlsx / K386</x:v>
      </x:c>
      <x:c r="P8272" s="2" t="str">
        <x:v>车辆纯氢气里程查询_20260901-20260930_1024辆.xlsx / K963</x:v>
      </x:c>
    </x:row>
    <x:row r="8273" ht="22" customHeight="1">
      <x:c r="A8273" s="2" t="n">
        <x:v>323</x:v>
      </x:c>
      <x:c r="B8273" s="2" t="str">
        <x:v>粤A06980F</x:v>
      </x:c>
      <x:c r="C8273" s="2" t="str">
        <x:v>秦挺</x:v>
      </x:c>
      <x:c r="D8273" s="8" t="d">
        <x:v>2026-09-08T00:00:00.000Z</x:v>
      </x:c>
      <x:c r="E8273" s="7" t="n">
        <x:v>76.2</x:v>
      </x:c>
      <x:c r="F8273" s="7" t="n">
        <x:v>71.8</x:v>
      </x:c>
      <x:c r="G8273" s="7" t="n">
        <x:v>76</x:v>
      </x:c>
      <x:c r="H8273" s="2" t="str">
        <x:v>否</x:v>
      </x:c>
      <x:c r="I8273" s="7" t="n">
        <x:f>IF(AND(ISNUMBER(E8273),ISNUMBER(F8273)),E8273-F8273,"")</x:f>
        <x:v>4.400000000000006</x:v>
      </x:c>
      <x:c r="J8273" s="2" t="str">
        <x:f>IF(H8273="否","不适用",IF(AND(ISNUMBER(E8273),ISNUMBER(F8273)),IF(I8273&gt;'规则与名单'!$B$2,"是","否"),"未判定"))</x:f>
        <x:v>不适用</x:v>
      </x:c>
      <x:c r="K8273" s="2" t="str">
        <x:f>IF(J8273="是",IF(ISNUMBER(F8273),"测试日GPS","缺失"),IF(ISNUMBER(G8273),"非测试日纯氢",IF(AND(H8273="是",J8273="未判定"),IF(ISNUMBER(F8273),"测试名单无纯氢GPS","缺失"),IF(ISNUMBER(E8273),"非测试日仪表","缺失"))))</x:f>
        <x:v>非测试日纯氢</x:v>
      </x:c>
      <x:c r="L8273" s="7" t="n">
        <x:f>IF(K8273="缺失","",IF(K8273="非测试日纯氢",G8273,IF(K8273="非测试日仪表",E8273,F8273)))</x:f>
        <x:v>76</x:v>
      </x:c>
      <x:c r="M8273" s="2" t="n">
        <x:f>IF(K8273="缺失",1,0)</x:f>
        <x:v>0</x:v>
      </x:c>
      <x:c r="N8273" s="2" t="str">
        <x:v>车辆里程查询_20260901-20260930_1024辆_仪表里程.xlsx / L384</x:v>
      </x:c>
      <x:c r="O8273" s="2" t="str">
        <x:v>车辆里程查询_20260901-20260930_1024辆_GPS里程.xlsx / L386</x:v>
      </x:c>
      <x:c r="P8273" s="2" t="str">
        <x:v>车辆纯氢气里程查询_20260901-20260930_1024辆.xlsx / L963</x:v>
      </x:c>
    </x:row>
    <x:row r="8274" ht="22" customHeight="1">
      <x:c r="A8274" s="2" t="n">
        <x:v>323</x:v>
      </x:c>
      <x:c r="B8274" s="2" t="str">
        <x:v>粤A06980F</x:v>
      </x:c>
      <x:c r="C8274" s="2" t="str">
        <x:v>秦挺</x:v>
      </x:c>
      <x:c r="D8274" s="8" t="d">
        <x:v>2026-09-09T00:00:00.000Z</x:v>
      </x:c>
      <x:c r="E8274" s="7" t="n">
        <x:v>67.3</x:v>
      </x:c>
      <x:c r="F8274" s="7" t="n">
        <x:v>63</x:v>
      </x:c>
      <x:c r="G8274" s="7" t="n">
        <x:v>66.7</x:v>
      </x:c>
      <x:c r="H8274" s="2" t="str">
        <x:v>否</x:v>
      </x:c>
      <x:c r="I8274" s="7" t="n">
        <x:f>IF(AND(ISNUMBER(E8274),ISNUMBER(F8274)),E8274-F8274,"")</x:f>
        <x:v>4.299999999999997</x:v>
      </x:c>
      <x:c r="J8274" s="2" t="str">
        <x:f>IF(H8274="否","不适用",IF(AND(ISNUMBER(E8274),ISNUMBER(F8274)),IF(I8274&gt;'规则与名单'!$B$2,"是","否"),"未判定"))</x:f>
        <x:v>不适用</x:v>
      </x:c>
      <x:c r="K8274" s="2" t="str">
        <x:f>IF(J8274="是",IF(ISNUMBER(F8274),"测试日GPS","缺失"),IF(ISNUMBER(G8274),"非测试日纯氢",IF(AND(H8274="是",J8274="未判定"),IF(ISNUMBER(F8274),"测试名单无纯氢GPS","缺失"),IF(ISNUMBER(E8274),"非测试日仪表","缺失"))))</x:f>
        <x:v>非测试日纯氢</x:v>
      </x:c>
      <x:c r="L8274" s="7" t="n">
        <x:f>IF(K8274="缺失","",IF(K8274="非测试日纯氢",G8274,IF(K8274="非测试日仪表",E8274,F8274)))</x:f>
        <x:v>66.7</x:v>
      </x:c>
      <x:c r="M8274" s="2" t="n">
        <x:f>IF(K8274="缺失",1,0)</x:f>
        <x:v>0</x:v>
      </x:c>
      <x:c r="N8274" s="2" t="str">
        <x:v>车辆里程查询_20260901-20260930_1024辆_仪表里程.xlsx / M384</x:v>
      </x:c>
      <x:c r="O8274" s="2" t="str">
        <x:v>车辆里程查询_20260901-20260930_1024辆_GPS里程.xlsx / M386</x:v>
      </x:c>
      <x:c r="P8274" s="2" t="str">
        <x:v>车辆纯氢气里程查询_20260901-20260930_1024辆.xlsx / M963</x:v>
      </x:c>
    </x:row>
    <x:row r="8275" ht="22" customHeight="1">
      <x:c r="A8275" s="2" t="n">
        <x:v>323</x:v>
      </x:c>
      <x:c r="B8275" s="2" t="str">
        <x:v>粤A06980F</x:v>
      </x:c>
      <x:c r="C8275" s="2" t="str">
        <x:v>秦挺</x:v>
      </x:c>
      <x:c r="D8275" s="8" t="d">
        <x:v>2026-09-10T00:00:00.000Z</x:v>
      </x:c>
      <x:c r="E8275" s="7" t="n">
        <x:v>58.1</x:v>
      </x:c>
      <x:c r="F8275" s="7" t="n">
        <x:v>54.6</x:v>
      </x:c>
      <x:c r="G8275" s="7" t="n">
        <x:v>57.6</x:v>
      </x:c>
      <x:c r="H8275" s="2" t="str">
        <x:v>否</x:v>
      </x:c>
      <x:c r="I8275" s="7" t="n">
        <x:f>IF(AND(ISNUMBER(E8275),ISNUMBER(F8275)),E8275-F8275,"")</x:f>
        <x:v>3.5</x:v>
      </x:c>
      <x:c r="J8275" s="2" t="str">
        <x:f>IF(H8275="否","不适用",IF(AND(ISNUMBER(E8275),ISNUMBER(F8275)),IF(I8275&gt;'规则与名单'!$B$2,"是","否"),"未判定"))</x:f>
        <x:v>不适用</x:v>
      </x:c>
      <x:c r="K8275" s="2" t="str">
        <x:f>IF(J8275="是",IF(ISNUMBER(F8275),"测试日GPS","缺失"),IF(ISNUMBER(G8275),"非测试日纯氢",IF(AND(H8275="是",J8275="未判定"),IF(ISNUMBER(F8275),"测试名单无纯氢GPS","缺失"),IF(ISNUMBER(E8275),"非测试日仪表","缺失"))))</x:f>
        <x:v>非测试日纯氢</x:v>
      </x:c>
      <x:c r="L8275" s="7" t="n">
        <x:f>IF(K8275="缺失","",IF(K8275="非测试日纯氢",G8275,IF(K8275="非测试日仪表",E8275,F8275)))</x:f>
        <x:v>57.6</x:v>
      </x:c>
      <x:c r="M8275" s="2" t="n">
        <x:f>IF(K8275="缺失",1,0)</x:f>
        <x:v>0</x:v>
      </x:c>
      <x:c r="N8275" s="2" t="str">
        <x:v>车辆里程查询_20260901-20260930_1024辆_仪表里程.xlsx / N384</x:v>
      </x:c>
      <x:c r="O8275" s="2" t="str">
        <x:v>车辆里程查询_20260901-20260930_1024辆_GPS里程.xlsx / N386</x:v>
      </x:c>
      <x:c r="P8275" s="2" t="str">
        <x:v>车辆纯氢气里程查询_20260901-20260930_1024辆.xlsx / N963</x:v>
      </x:c>
    </x:row>
    <x:row r="8276" ht="22" customHeight="1">
      <x:c r="A8276" s="2" t="n">
        <x:v>323</x:v>
      </x:c>
      <x:c r="B8276" s="2" t="str">
        <x:v>粤A06980F</x:v>
      </x:c>
      <x:c r="C8276" s="2" t="str">
        <x:v>秦挺</x:v>
      </x:c>
      <x:c r="D8276" s="8" t="d">
        <x:v>2026-09-11T00:00:00.000Z</x:v>
      </x:c>
      <x:c r="E8276" s="7" t="n">
        <x:v>53</x:v>
      </x:c>
      <x:c r="F8276" s="7" t="n">
        <x:v>65.3</x:v>
      </x:c>
      <x:c r="G8276" s="7" t="n">
        <x:v>69.2</x:v>
      </x:c>
      <x:c r="H8276" s="2" t="str">
        <x:v>否</x:v>
      </x:c>
      <x:c r="I8276" s="7" t="n">
        <x:f>IF(AND(ISNUMBER(E8276),ISNUMBER(F8276)),E8276-F8276,"")</x:f>
        <x:v>-12.299999999999997</x:v>
      </x:c>
      <x:c r="J8276" s="2" t="str">
        <x:f>IF(H8276="否","不适用",IF(AND(ISNUMBER(E8276),ISNUMBER(F8276)),IF(I8276&gt;'规则与名单'!$B$2,"是","否"),"未判定"))</x:f>
        <x:v>不适用</x:v>
      </x:c>
      <x:c r="K8276" s="2" t="str">
        <x:f>IF(J8276="是",IF(ISNUMBER(F8276),"测试日GPS","缺失"),IF(ISNUMBER(G8276),"非测试日纯氢",IF(AND(H8276="是",J8276="未判定"),IF(ISNUMBER(F8276),"测试名单无纯氢GPS","缺失"),IF(ISNUMBER(E8276),"非测试日仪表","缺失"))))</x:f>
        <x:v>非测试日纯氢</x:v>
      </x:c>
      <x:c r="L8276" s="7" t="n">
        <x:f>IF(K8276="缺失","",IF(K8276="非测试日纯氢",G8276,IF(K8276="非测试日仪表",E8276,F8276)))</x:f>
        <x:v>69.2</x:v>
      </x:c>
      <x:c r="M8276" s="2" t="n">
        <x:f>IF(K8276="缺失",1,0)</x:f>
        <x:v>0</x:v>
      </x:c>
      <x:c r="N8276" s="2" t="str">
        <x:v>车辆里程查询_20260901-20260930_1024辆_仪表里程.xlsx / O384</x:v>
      </x:c>
      <x:c r="O8276" s="2" t="str">
        <x:v>车辆里程查询_20260901-20260930_1024辆_GPS里程.xlsx / O386</x:v>
      </x:c>
      <x:c r="P8276" s="2" t="str">
        <x:v>车辆纯氢气里程查询_20260901-20260930_1024辆.xlsx / O963</x:v>
      </x:c>
    </x:row>
    <x:row r="8277" ht="22" customHeight="1">
      <x:c r="A8277" s="2" t="n">
        <x:v>323</x:v>
      </x:c>
      <x:c r="B8277" s="2" t="str">
        <x:v>粤A06980F</x:v>
      </x:c>
      <x:c r="C8277" s="2" t="str">
        <x:v>秦挺</x:v>
      </x:c>
      <x:c r="D8277" s="8" t="d">
        <x:v>2026-09-12T00:00:00.000Z</x:v>
      </x:c>
      <x:c r="E8277" s="7" t="n">
        <x:v>34.7</x:v>
      </x:c>
      <x:c r="F8277" s="7" t="n">
        <x:v>17.3</x:v>
      </x:c>
      <x:c r="G8277" s="7" t="n">
        <x:v>18.2</x:v>
      </x:c>
      <x:c r="H8277" s="2" t="str">
        <x:v>否</x:v>
      </x:c>
      <x:c r="I8277" s="7" t="n">
        <x:f>IF(AND(ISNUMBER(E8277),ISNUMBER(F8277)),E8277-F8277,"")</x:f>
        <x:v>17.400000000000002</x:v>
      </x:c>
      <x:c r="J8277" s="2" t="str">
        <x:f>IF(H8277="否","不适用",IF(AND(ISNUMBER(E8277),ISNUMBER(F8277)),IF(I8277&gt;'规则与名单'!$B$2,"是","否"),"未判定"))</x:f>
        <x:v>不适用</x:v>
      </x:c>
      <x:c r="K8277" s="2" t="str">
        <x:f>IF(J8277="是",IF(ISNUMBER(F8277),"测试日GPS","缺失"),IF(ISNUMBER(G8277),"非测试日纯氢",IF(AND(H8277="是",J8277="未判定"),IF(ISNUMBER(F8277),"测试名单无纯氢GPS","缺失"),IF(ISNUMBER(E8277),"非测试日仪表","缺失"))))</x:f>
        <x:v>非测试日纯氢</x:v>
      </x:c>
      <x:c r="L8277" s="7" t="n">
        <x:f>IF(K8277="缺失","",IF(K8277="非测试日纯氢",G8277,IF(K8277="非测试日仪表",E8277,F8277)))</x:f>
        <x:v>18.2</x:v>
      </x:c>
      <x:c r="M8277" s="2" t="n">
        <x:f>IF(K8277="缺失",1,0)</x:f>
        <x:v>0</x:v>
      </x:c>
      <x:c r="N8277" s="2" t="str">
        <x:v>车辆里程查询_20260901-20260930_1024辆_仪表里程.xlsx / P384</x:v>
      </x:c>
      <x:c r="O8277" s="2" t="str">
        <x:v>车辆里程查询_20260901-20260930_1024辆_GPS里程.xlsx / P386</x:v>
      </x:c>
      <x:c r="P8277" s="2" t="str">
        <x:v>车辆纯氢气里程查询_20260901-20260930_1024辆.xlsx / P963</x:v>
      </x:c>
    </x:row>
    <x:row r="8278" ht="22" customHeight="1">
      <x:c r="A8278" s="2" t="n">
        <x:v>323</x:v>
      </x:c>
      <x:c r="B8278" s="2" t="str">
        <x:v>粤A06980F</x:v>
      </x:c>
      <x:c r="C8278" s="2" t="str">
        <x:v>秦挺</x:v>
      </x:c>
      <x:c r="D8278" s="8" t="d">
        <x:v>2026-09-13T00:00:00.000Z</x:v>
      </x:c>
      <x:c r="E8278" s="7" t="n">
        <x:v>31.4</x:v>
      </x:c>
      <x:c r="F8278" s="7" t="n">
        <x:v>52.1</x:v>
      </x:c>
      <x:c r="G8278" s="7" t="n">
        <x:v>55.3</x:v>
      </x:c>
      <x:c r="H8278" s="2" t="str">
        <x:v>否</x:v>
      </x:c>
      <x:c r="I8278" s="7" t="n">
        <x:f>IF(AND(ISNUMBER(E8278),ISNUMBER(F8278)),E8278-F8278,"")</x:f>
        <x:v>-20.700000000000003</x:v>
      </x:c>
      <x:c r="J8278" s="2" t="str">
        <x:f>IF(H8278="否","不适用",IF(AND(ISNUMBER(E8278),ISNUMBER(F8278)),IF(I8278&gt;'规则与名单'!$B$2,"是","否"),"未判定"))</x:f>
        <x:v>不适用</x:v>
      </x:c>
      <x:c r="K8278" s="2" t="str">
        <x:f>IF(J8278="是",IF(ISNUMBER(F8278),"测试日GPS","缺失"),IF(ISNUMBER(G8278),"非测试日纯氢",IF(AND(H8278="是",J8278="未判定"),IF(ISNUMBER(F8278),"测试名单无纯氢GPS","缺失"),IF(ISNUMBER(E8278),"非测试日仪表","缺失"))))</x:f>
        <x:v>非测试日纯氢</x:v>
      </x:c>
      <x:c r="L8278" s="7" t="n">
        <x:f>IF(K8278="缺失","",IF(K8278="非测试日纯氢",G8278,IF(K8278="非测试日仪表",E8278,F8278)))</x:f>
        <x:v>55.3</x:v>
      </x:c>
      <x:c r="M8278" s="2" t="n">
        <x:f>IF(K8278="缺失",1,0)</x:f>
        <x:v>0</x:v>
      </x:c>
      <x:c r="N8278" s="2" t="str">
        <x:v>车辆里程查询_20260901-20260930_1024辆_仪表里程.xlsx / Q384</x:v>
      </x:c>
      <x:c r="O8278" s="2" t="str">
        <x:v>车辆里程查询_20260901-20260930_1024辆_GPS里程.xlsx / Q386</x:v>
      </x:c>
      <x:c r="P8278" s="2" t="str">
        <x:v>车辆纯氢气里程查询_20260901-20260930_1024辆.xlsx / Q963</x:v>
      </x:c>
    </x:row>
    <x:row r="8279" ht="22" customHeight="1">
      <x:c r="A8279" s="2" t="n">
        <x:v>323</x:v>
      </x:c>
      <x:c r="B8279" s="2" t="str">
        <x:v>粤A06980F</x:v>
      </x:c>
      <x:c r="C8279" s="2" t="str">
        <x:v>秦挺</x:v>
      </x:c>
      <x:c r="D8279" s="8" t="d">
        <x:v>2026-09-14T00:00:00.000Z</x:v>
      </x:c>
      <x:c r="E8279" s="7" t="n">
        <x:v>113.6</x:v>
      </x:c>
      <x:c r="F8279" s="7" t="n">
        <x:v>106</x:v>
      </x:c>
      <x:c r="G8279" s="7" t="n">
        <x:v>111</x:v>
      </x:c>
      <x:c r="H8279" s="2" t="str">
        <x:v>否</x:v>
      </x:c>
      <x:c r="I8279" s="7" t="n">
        <x:f>IF(AND(ISNUMBER(E8279),ISNUMBER(F8279)),E8279-F8279,"")</x:f>
        <x:v>7.599999999999994</x:v>
      </x:c>
      <x:c r="J8279" s="2" t="str">
        <x:f>IF(H8279="否","不适用",IF(AND(ISNUMBER(E8279),ISNUMBER(F8279)),IF(I8279&gt;'规则与名单'!$B$2,"是","否"),"未判定"))</x:f>
        <x:v>不适用</x:v>
      </x:c>
      <x:c r="K8279" s="2" t="str">
        <x:f>IF(J8279="是",IF(ISNUMBER(F8279),"测试日GPS","缺失"),IF(ISNUMBER(G8279),"非测试日纯氢",IF(AND(H8279="是",J8279="未判定"),IF(ISNUMBER(F8279),"测试名单无纯氢GPS","缺失"),IF(ISNUMBER(E8279),"非测试日仪表","缺失"))))</x:f>
        <x:v>非测试日纯氢</x:v>
      </x:c>
      <x:c r="L8279" s="7" t="n">
        <x:f>IF(K8279="缺失","",IF(K8279="非测试日纯氢",G8279,IF(K8279="非测试日仪表",E8279,F8279)))</x:f>
        <x:v>111</x:v>
      </x:c>
      <x:c r="M8279" s="2" t="n">
        <x:f>IF(K8279="缺失",1,0)</x:f>
        <x:v>0</x:v>
      </x:c>
      <x:c r="N8279" s="2" t="str">
        <x:v>车辆里程查询_20260901-20260930_1024辆_仪表里程.xlsx / R384</x:v>
      </x:c>
      <x:c r="O8279" s="2" t="str">
        <x:v>车辆里程查询_20260901-20260930_1024辆_GPS里程.xlsx / R386</x:v>
      </x:c>
      <x:c r="P8279" s="2" t="str">
        <x:v>车辆纯氢气里程查询_20260901-20260930_1024辆.xlsx / R963</x:v>
      </x:c>
    </x:row>
    <x:row r="8280" ht="22" customHeight="1">
      <x:c r="A8280" s="2" t="n">
        <x:v>323</x:v>
      </x:c>
      <x:c r="B8280" s="2" t="str">
        <x:v>粤A06980F</x:v>
      </x:c>
      <x:c r="C8280" s="2" t="str">
        <x:v>秦挺</x:v>
      </x:c>
      <x:c r="D8280" s="8" t="d">
        <x:v>2026-09-15T00:00:00.000Z</x:v>
      </x:c>
      <x:c r="E8280" s="7" t="n">
        <x:v>172.6</x:v>
      </x:c>
      <x:c r="F8280" s="7" t="n">
        <x:v>139.3</x:v>
      </x:c>
      <x:c r="G8280" s="7" t="n">
        <x:v>147.5</x:v>
      </x:c>
      <x:c r="H8280" s="2" t="str">
        <x:v>否</x:v>
      </x:c>
      <x:c r="I8280" s="7" t="n">
        <x:f>IF(AND(ISNUMBER(E8280),ISNUMBER(F8280)),E8280-F8280,"")</x:f>
        <x:v>33.29999999999998</x:v>
      </x:c>
      <x:c r="J8280" s="2" t="str">
        <x:f>IF(H8280="否","不适用",IF(AND(ISNUMBER(E8280),ISNUMBER(F8280)),IF(I8280&gt;'规则与名单'!$B$2,"是","否"),"未判定"))</x:f>
        <x:v>不适用</x:v>
      </x:c>
      <x:c r="K8280" s="2" t="str">
        <x:f>IF(J8280="是",IF(ISNUMBER(F8280),"测试日GPS","缺失"),IF(ISNUMBER(G8280),"非测试日纯氢",IF(AND(H8280="是",J8280="未判定"),IF(ISNUMBER(F8280),"测试名单无纯氢GPS","缺失"),IF(ISNUMBER(E8280),"非测试日仪表","缺失"))))</x:f>
        <x:v>非测试日纯氢</x:v>
      </x:c>
      <x:c r="L8280" s="7" t="n">
        <x:f>IF(K8280="缺失","",IF(K8280="非测试日纯氢",G8280,IF(K8280="非测试日仪表",E8280,F8280)))</x:f>
        <x:v>147.5</x:v>
      </x:c>
      <x:c r="M8280" s="2" t="n">
        <x:f>IF(K8280="缺失",1,0)</x:f>
        <x:v>0</x:v>
      </x:c>
      <x:c r="N8280" s="2" t="str">
        <x:v>车辆里程查询_20260901-20260930_1024辆_仪表里程.xlsx / S384</x:v>
      </x:c>
      <x:c r="O8280" s="2" t="str">
        <x:v>车辆里程查询_20260901-20260930_1024辆_GPS里程.xlsx / S386</x:v>
      </x:c>
      <x:c r="P8280" s="2" t="str">
        <x:v>车辆纯氢气里程查询_20260901-20260930_1024辆.xlsx / S963</x:v>
      </x:c>
    </x:row>
    <x:row r="8281" ht="22" customHeight="1">
      <x:c r="A8281" s="2" t="n">
        <x:v>323</x:v>
      </x:c>
      <x:c r="B8281" s="2" t="str">
        <x:v>粤A06980F</x:v>
      </x:c>
      <x:c r="C8281" s="2" t="str">
        <x:v>秦挺</x:v>
      </x:c>
      <x:c r="D8281" s="8" t="d">
        <x:v>2026-09-16T00:00:00.000Z</x:v>
      </x:c>
      <x:c r="E8281" s="7" t="n">
        <x:v>107.7</x:v>
      </x:c>
      <x:c r="F8281" s="7" t="n">
        <x:v>100.6</x:v>
      </x:c>
      <x:c r="G8281" s="7" t="n">
        <x:v>106.6</x:v>
      </x:c>
      <x:c r="H8281" s="2" t="str">
        <x:v>否</x:v>
      </x:c>
      <x:c r="I8281" s="7" t="n">
        <x:f>IF(AND(ISNUMBER(E8281),ISNUMBER(F8281)),E8281-F8281,"")</x:f>
        <x:v>7.1000000000000085</x:v>
      </x:c>
      <x:c r="J8281" s="2" t="str">
        <x:f>IF(H8281="否","不适用",IF(AND(ISNUMBER(E8281),ISNUMBER(F8281)),IF(I8281&gt;'规则与名单'!$B$2,"是","否"),"未判定"))</x:f>
        <x:v>不适用</x:v>
      </x:c>
      <x:c r="K8281" s="2" t="str">
        <x:f>IF(J8281="是",IF(ISNUMBER(F8281),"测试日GPS","缺失"),IF(ISNUMBER(G8281),"非测试日纯氢",IF(AND(H8281="是",J8281="未判定"),IF(ISNUMBER(F8281),"测试名单无纯氢GPS","缺失"),IF(ISNUMBER(E8281),"非测试日仪表","缺失"))))</x:f>
        <x:v>非测试日纯氢</x:v>
      </x:c>
      <x:c r="L8281" s="7" t="n">
        <x:f>IF(K8281="缺失","",IF(K8281="非测试日纯氢",G8281,IF(K8281="非测试日仪表",E8281,F8281)))</x:f>
        <x:v>106.6</x:v>
      </x:c>
      <x:c r="M8281" s="2" t="n">
        <x:f>IF(K8281="缺失",1,0)</x:f>
        <x:v>0</x:v>
      </x:c>
      <x:c r="N8281" s="2" t="str">
        <x:v>车辆里程查询_20260901-20260930_1024辆_仪表里程.xlsx / T384</x:v>
      </x:c>
      <x:c r="O8281" s="2" t="str">
        <x:v>车辆里程查询_20260901-20260930_1024辆_GPS里程.xlsx / T386</x:v>
      </x:c>
      <x:c r="P8281" s="2" t="str">
        <x:v>车辆纯氢气里程查询_20260901-20260930_1024辆.xlsx / T963</x:v>
      </x:c>
    </x:row>
    <x:row r="8282" ht="22" customHeight="1">
      <x:c r="A8282" s="2" t="n">
        <x:v>323</x:v>
      </x:c>
      <x:c r="B8282" s="2" t="str">
        <x:v>粤A06980F</x:v>
      </x:c>
      <x:c r="C8282" s="2" t="str">
        <x:v>秦挺</x:v>
      </x:c>
      <x:c r="D8282" s="8" t="d">
        <x:v>2026-09-17T00:00:00.000Z</x:v>
      </x:c>
      <x:c r="E8282" s="7" t="n">
        <x:v>58.1</x:v>
      </x:c>
      <x:c r="F8282" s="7" t="n">
        <x:v>53.9</x:v>
      </x:c>
      <x:c r="G8282" s="7" t="n">
        <x:v>55.7</x:v>
      </x:c>
      <x:c r="H8282" s="2" t="str">
        <x:v>否</x:v>
      </x:c>
      <x:c r="I8282" s="7" t="n">
        <x:f>IF(AND(ISNUMBER(E8282),ISNUMBER(F8282)),E8282-F8282,"")</x:f>
        <x:v>4.200000000000003</x:v>
      </x:c>
      <x:c r="J8282" s="2" t="str">
        <x:f>IF(H8282="否","不适用",IF(AND(ISNUMBER(E8282),ISNUMBER(F8282)),IF(I8282&gt;'规则与名单'!$B$2,"是","否"),"未判定"))</x:f>
        <x:v>不适用</x:v>
      </x:c>
      <x:c r="K8282" s="2" t="str">
        <x:f>IF(J8282="是",IF(ISNUMBER(F8282),"测试日GPS","缺失"),IF(ISNUMBER(G8282),"非测试日纯氢",IF(AND(H8282="是",J8282="未判定"),IF(ISNUMBER(F8282),"测试名单无纯氢GPS","缺失"),IF(ISNUMBER(E8282),"非测试日仪表","缺失"))))</x:f>
        <x:v>非测试日纯氢</x:v>
      </x:c>
      <x:c r="L8282" s="7" t="n">
        <x:f>IF(K8282="缺失","",IF(K8282="非测试日纯氢",G8282,IF(K8282="非测试日仪表",E8282,F8282)))</x:f>
        <x:v>55.7</x:v>
      </x:c>
      <x:c r="M8282" s="2" t="n">
        <x:f>IF(K8282="缺失",1,0)</x:f>
        <x:v>0</x:v>
      </x:c>
      <x:c r="N8282" s="2" t="str">
        <x:v>车辆里程查询_20260901-20260930_1024辆_仪表里程.xlsx / U384</x:v>
      </x:c>
      <x:c r="O8282" s="2" t="str">
        <x:v>车辆里程查询_20260901-20260930_1024辆_GPS里程.xlsx / U386</x:v>
      </x:c>
      <x:c r="P8282" s="2" t="str">
        <x:v>车辆纯氢气里程查询_20260901-20260930_1024辆.xlsx / U963</x:v>
      </x:c>
    </x:row>
    <x:row r="8283" ht="22" customHeight="1">
      <x:c r="A8283" s="2" t="n">
        <x:v>323</x:v>
      </x:c>
      <x:c r="B8283" s="2" t="str">
        <x:v>粤A06980F</x:v>
      </x:c>
      <x:c r="C8283" s="2" t="str">
        <x:v>秦挺</x:v>
      </x:c>
      <x:c r="D8283" s="8" t="d">
        <x:v>2026-09-18T00:00:00.000Z</x:v>
      </x:c>
      <x:c r="E8283" s="7" t="n">
        <x:v>149.8</x:v>
      </x:c>
      <x:c r="F8283" s="7" t="n">
        <x:v>140.4</x:v>
      </x:c>
      <x:c r="G8283" s="7" t="n">
        <x:v>95.2</x:v>
      </x:c>
      <x:c r="H8283" s="2" t="str">
        <x:v>否</x:v>
      </x:c>
      <x:c r="I8283" s="7" t="n">
        <x:f>IF(AND(ISNUMBER(E8283),ISNUMBER(F8283)),E8283-F8283,"")</x:f>
        <x:v>9.400000000000006</x:v>
      </x:c>
      <x:c r="J8283" s="2" t="str">
        <x:f>IF(H8283="否","不适用",IF(AND(ISNUMBER(E8283),ISNUMBER(F8283)),IF(I8283&gt;'规则与名单'!$B$2,"是","否"),"未判定"))</x:f>
        <x:v>不适用</x:v>
      </x:c>
      <x:c r="K8283" s="2" t="str">
        <x:f>IF(J8283="是",IF(ISNUMBER(F8283),"测试日GPS","缺失"),IF(ISNUMBER(G8283),"非测试日纯氢",IF(AND(H8283="是",J8283="未判定"),IF(ISNUMBER(F8283),"测试名单无纯氢GPS","缺失"),IF(ISNUMBER(E8283),"非测试日仪表","缺失"))))</x:f>
        <x:v>非测试日纯氢</x:v>
      </x:c>
      <x:c r="L8283" s="7" t="n">
        <x:f>IF(K8283="缺失","",IF(K8283="非测试日纯氢",G8283,IF(K8283="非测试日仪表",E8283,F8283)))</x:f>
        <x:v>95.2</x:v>
      </x:c>
      <x:c r="M8283" s="2" t="n">
        <x:f>IF(K8283="缺失",1,0)</x:f>
        <x:v>0</x:v>
      </x:c>
      <x:c r="N8283" s="2" t="str">
        <x:v>车辆里程查询_20260901-20260930_1024辆_仪表里程.xlsx / V384</x:v>
      </x:c>
      <x:c r="O8283" s="2" t="str">
        <x:v>车辆里程查询_20260901-20260930_1024辆_GPS里程.xlsx / V386</x:v>
      </x:c>
      <x:c r="P8283" s="2" t="str">
        <x:v>车辆纯氢气里程查询_20260901-20260930_1024辆.xlsx / V963</x:v>
      </x:c>
    </x:row>
    <x:row r="8284" ht="22" customHeight="1">
      <x:c r="A8284" s="2" t="n">
        <x:v>323</x:v>
      </x:c>
      <x:c r="B8284" s="2" t="str">
        <x:v>粤A06980F</x:v>
      </x:c>
      <x:c r="C8284" s="2" t="str">
        <x:v>秦挺</x:v>
      </x:c>
      <x:c r="D8284" s="8" t="d">
        <x:v>2026-09-19T00:00:00.000Z</x:v>
      </x:c>
      <x:c r="E8284" s="7" t="n">
        <x:v>17.8</x:v>
      </x:c>
      <x:c r="F8284" s="7" t="n">
        <x:v>16.8</x:v>
      </x:c>
      <x:c r="G8284" s="7" t="n">
        <x:v>17.6</x:v>
      </x:c>
      <x:c r="H8284" s="2" t="str">
        <x:v>否</x:v>
      </x:c>
      <x:c r="I8284" s="7" t="n">
        <x:f>IF(AND(ISNUMBER(E8284),ISNUMBER(F8284)),E8284-F8284,"")</x:f>
        <x:v>1</x:v>
      </x:c>
      <x:c r="J8284" s="2" t="str">
        <x:f>IF(H8284="否","不适用",IF(AND(ISNUMBER(E8284),ISNUMBER(F8284)),IF(I8284&gt;'规则与名单'!$B$2,"是","否"),"未判定"))</x:f>
        <x:v>不适用</x:v>
      </x:c>
      <x:c r="K8284" s="2" t="str">
        <x:f>IF(J8284="是",IF(ISNUMBER(F8284),"测试日GPS","缺失"),IF(ISNUMBER(G8284),"非测试日纯氢",IF(AND(H8284="是",J8284="未判定"),IF(ISNUMBER(F8284),"测试名单无纯氢GPS","缺失"),IF(ISNUMBER(E8284),"非测试日仪表","缺失"))))</x:f>
        <x:v>非测试日纯氢</x:v>
      </x:c>
      <x:c r="L8284" s="7" t="n">
        <x:f>IF(K8284="缺失","",IF(K8284="非测试日纯氢",G8284,IF(K8284="非测试日仪表",E8284,F8284)))</x:f>
        <x:v>17.6</x:v>
      </x:c>
      <x:c r="M8284" s="2" t="n">
        <x:f>IF(K8284="缺失",1,0)</x:f>
        <x:v>0</x:v>
      </x:c>
      <x:c r="N8284" s="2" t="str">
        <x:v>车辆里程查询_20260901-20260930_1024辆_仪表里程.xlsx / W384</x:v>
      </x:c>
      <x:c r="O8284" s="2" t="str">
        <x:v>车辆里程查询_20260901-20260930_1024辆_GPS里程.xlsx / W386</x:v>
      </x:c>
      <x:c r="P8284" s="2" t="str">
        <x:v>车辆纯氢气里程查询_20260901-20260930_1024辆.xlsx / W963</x:v>
      </x:c>
    </x:row>
    <x:row r="8285" ht="22" customHeight="1">
      <x:c r="A8285" s="2" t="n">
        <x:v>323</x:v>
      </x:c>
      <x:c r="B8285" s="2" t="str">
        <x:v>粤A06980F</x:v>
      </x:c>
      <x:c r="C8285" s="2" t="str">
        <x:v>秦挺</x:v>
      </x:c>
      <x:c r="D8285" s="8" t="d">
        <x:v>2026-09-20T00:00:00.000Z</x:v>
      </x:c>
      <x:c r="E8285" s="7" t="n">
        <x:v>85.1</x:v>
      </x:c>
      <x:c r="F8285" s="7" t="n">
        <x:v>80</x:v>
      </x:c>
      <x:c r="G8285" s="7" t="n">
        <x:v>83.4</x:v>
      </x:c>
      <x:c r="H8285" s="2" t="str">
        <x:v>否</x:v>
      </x:c>
      <x:c r="I8285" s="7" t="n">
        <x:f>IF(AND(ISNUMBER(E8285),ISNUMBER(F8285)),E8285-F8285,"")</x:f>
        <x:v>5.099999999999994</x:v>
      </x:c>
      <x:c r="J8285" s="2" t="str">
        <x:f>IF(H8285="否","不适用",IF(AND(ISNUMBER(E8285),ISNUMBER(F8285)),IF(I8285&gt;'规则与名单'!$B$2,"是","否"),"未判定"))</x:f>
        <x:v>不适用</x:v>
      </x:c>
      <x:c r="K8285" s="2" t="str">
        <x:f>IF(J8285="是",IF(ISNUMBER(F8285),"测试日GPS","缺失"),IF(ISNUMBER(G8285),"非测试日纯氢",IF(AND(H8285="是",J8285="未判定"),IF(ISNUMBER(F8285),"测试名单无纯氢GPS","缺失"),IF(ISNUMBER(E8285),"非测试日仪表","缺失"))))</x:f>
        <x:v>非测试日纯氢</x:v>
      </x:c>
      <x:c r="L8285" s="7" t="n">
        <x:f>IF(K8285="缺失","",IF(K8285="非测试日纯氢",G8285,IF(K8285="非测试日仪表",E8285,F8285)))</x:f>
        <x:v>83.4</x:v>
      </x:c>
      <x:c r="M8285" s="2" t="n">
        <x:f>IF(K8285="缺失",1,0)</x:f>
        <x:v>0</x:v>
      </x:c>
      <x:c r="N8285" s="2" t="str">
        <x:v>车辆里程查询_20260901-20260930_1024辆_仪表里程.xlsx / X384</x:v>
      </x:c>
      <x:c r="O8285" s="2" t="str">
        <x:v>车辆里程查询_20260901-20260930_1024辆_GPS里程.xlsx / X386</x:v>
      </x:c>
      <x:c r="P8285" s="2" t="str">
        <x:v>车辆纯氢气里程查询_20260901-20260930_1024辆.xlsx / X963</x:v>
      </x:c>
    </x:row>
    <x:row r="8286" ht="22" customHeight="1">
      <x:c r="A8286" s="2" t="n">
        <x:v>323</x:v>
      </x:c>
      <x:c r="B8286" s="2" t="str">
        <x:v>粤A06980F</x:v>
      </x:c>
      <x:c r="C8286" s="2" t="str">
        <x:v>秦挺</x:v>
      </x:c>
      <x:c r="D8286" s="8" t="d">
        <x:v>2026-09-21T00:00:00.000Z</x:v>
      </x:c>
      <x:c r="E8286" s="7" t="n">
        <x:v>103.8</x:v>
      </x:c>
      <x:c r="F8286" s="7" t="n">
        <x:v>97.2</x:v>
      </x:c>
      <x:c r="G8286" s="7" t="n">
        <x:v>101.8</x:v>
      </x:c>
      <x:c r="H8286" s="2" t="str">
        <x:v>否</x:v>
      </x:c>
      <x:c r="I8286" s="7" t="n">
        <x:f>IF(AND(ISNUMBER(E8286),ISNUMBER(F8286)),E8286-F8286,"")</x:f>
        <x:v>6.599999999999994</x:v>
      </x:c>
      <x:c r="J8286" s="2" t="str">
        <x:f>IF(H8286="否","不适用",IF(AND(ISNUMBER(E8286),ISNUMBER(F8286)),IF(I8286&gt;'规则与名单'!$B$2,"是","否"),"未判定"))</x:f>
        <x:v>不适用</x:v>
      </x:c>
      <x:c r="K8286" s="2" t="str">
        <x:f>IF(J8286="是",IF(ISNUMBER(F8286),"测试日GPS","缺失"),IF(ISNUMBER(G8286),"非测试日纯氢",IF(AND(H8286="是",J8286="未判定"),IF(ISNUMBER(F8286),"测试名单无纯氢GPS","缺失"),IF(ISNUMBER(E8286),"非测试日仪表","缺失"))))</x:f>
        <x:v>非测试日纯氢</x:v>
      </x:c>
      <x:c r="L8286" s="7" t="n">
        <x:f>IF(K8286="缺失","",IF(K8286="非测试日纯氢",G8286,IF(K8286="非测试日仪表",E8286,F8286)))</x:f>
        <x:v>101.8</x:v>
      </x:c>
      <x:c r="M8286" s="2" t="n">
        <x:f>IF(K8286="缺失",1,0)</x:f>
        <x:v>0</x:v>
      </x:c>
      <x:c r="N8286" s="2" t="str">
        <x:v>车辆里程查询_20260901-20260930_1024辆_仪表里程.xlsx / Y384</x:v>
      </x:c>
      <x:c r="O8286" s="2" t="str">
        <x:v>车辆里程查询_20260901-20260930_1024辆_GPS里程.xlsx / Y386</x:v>
      </x:c>
      <x:c r="P8286" s="2" t="str">
        <x:v>车辆纯氢气里程查询_20260901-20260930_1024辆.xlsx / Y963</x:v>
      </x:c>
    </x:row>
    <x:row r="8287" ht="22" customHeight="1">
      <x:c r="A8287" s="2" t="n">
        <x:v>323</x:v>
      </x:c>
      <x:c r="B8287" s="2" t="str">
        <x:v>粤A06980F</x:v>
      </x:c>
      <x:c r="C8287" s="2" t="str">
        <x:v>秦挺</x:v>
      </x:c>
      <x:c r="D8287" s="8" t="d">
        <x:v>2026-09-22T00:00:00.000Z</x:v>
      </x:c>
      <x:c r="E8287" s="7" t="n">
        <x:v>119.3</x:v>
      </x:c>
      <x:c r="F8287" s="7" t="n">
        <x:v>111.6</x:v>
      </x:c>
      <x:c r="G8287" s="7" t="n">
        <x:v>117</x:v>
      </x:c>
      <x:c r="H8287" s="2" t="str">
        <x:v>否</x:v>
      </x:c>
      <x:c r="I8287" s="7" t="n">
        <x:f>IF(AND(ISNUMBER(E8287),ISNUMBER(F8287)),E8287-F8287,"")</x:f>
        <x:v>7.700000000000003</x:v>
      </x:c>
      <x:c r="J8287" s="2" t="str">
        <x:f>IF(H8287="否","不适用",IF(AND(ISNUMBER(E8287),ISNUMBER(F8287)),IF(I8287&gt;'规则与名单'!$B$2,"是","否"),"未判定"))</x:f>
        <x:v>不适用</x:v>
      </x:c>
      <x:c r="K8287" s="2" t="str">
        <x:f>IF(J8287="是",IF(ISNUMBER(F8287),"测试日GPS","缺失"),IF(ISNUMBER(G8287),"非测试日纯氢",IF(AND(H8287="是",J8287="未判定"),IF(ISNUMBER(F8287),"测试名单无纯氢GPS","缺失"),IF(ISNUMBER(E8287),"非测试日仪表","缺失"))))</x:f>
        <x:v>非测试日纯氢</x:v>
      </x:c>
      <x:c r="L8287" s="7" t="n">
        <x:f>IF(K8287="缺失","",IF(K8287="非测试日纯氢",G8287,IF(K8287="非测试日仪表",E8287,F8287)))</x:f>
        <x:v>117</x:v>
      </x:c>
      <x:c r="M8287" s="2" t="n">
        <x:f>IF(K8287="缺失",1,0)</x:f>
        <x:v>0</x:v>
      </x:c>
      <x:c r="N8287" s="2" t="str">
        <x:v>车辆里程查询_20260901-20260930_1024辆_仪表里程.xlsx / Z384</x:v>
      </x:c>
      <x:c r="O8287" s="2" t="str">
        <x:v>车辆里程查询_20260901-20260930_1024辆_GPS里程.xlsx / Z386</x:v>
      </x:c>
      <x:c r="P8287" s="2" t="str">
        <x:v>车辆纯氢气里程查询_20260901-20260930_1024辆.xlsx / Z963</x:v>
      </x:c>
    </x:row>
    <x:row r="8288" ht="22" customHeight="1">
      <x:c r="A8288" s="2" t="n">
        <x:v>323</x:v>
      </x:c>
      <x:c r="B8288" s="2" t="str">
        <x:v>粤A06980F</x:v>
      </x:c>
      <x:c r="C8288" s="2" t="str">
        <x:v>秦挺</x:v>
      </x:c>
      <x:c r="D8288" s="8" t="d">
        <x:v>2026-09-23T00:00:00.000Z</x:v>
      </x:c>
      <x:c r="E8288" s="7" t="n">
        <x:v>61.8</x:v>
      </x:c>
      <x:c r="F8288" s="7" t="n">
        <x:v>56.9</x:v>
      </x:c>
      <x:c r="G8288" s="7" t="n">
        <x:v>61.2</x:v>
      </x:c>
      <x:c r="H8288" s="2" t="str">
        <x:v>否</x:v>
      </x:c>
      <x:c r="I8288" s="7" t="n">
        <x:f>IF(AND(ISNUMBER(E8288),ISNUMBER(F8288)),E8288-F8288,"")</x:f>
        <x:v>4.899999999999999</x:v>
      </x:c>
      <x:c r="J8288" s="2" t="str">
        <x:f>IF(H8288="否","不适用",IF(AND(ISNUMBER(E8288),ISNUMBER(F8288)),IF(I8288&gt;'规则与名单'!$B$2,"是","否"),"未判定"))</x:f>
        <x:v>不适用</x:v>
      </x:c>
      <x:c r="K8288" s="2" t="str">
        <x:f>IF(J8288="是",IF(ISNUMBER(F8288),"测试日GPS","缺失"),IF(ISNUMBER(G8288),"非测试日纯氢",IF(AND(H8288="是",J8288="未判定"),IF(ISNUMBER(F8288),"测试名单无纯氢GPS","缺失"),IF(ISNUMBER(E8288),"非测试日仪表","缺失"))))</x:f>
        <x:v>非测试日纯氢</x:v>
      </x:c>
      <x:c r="L8288" s="7" t="n">
        <x:f>IF(K8288="缺失","",IF(K8288="非测试日纯氢",G8288,IF(K8288="非测试日仪表",E8288,F8288)))</x:f>
        <x:v>61.2</x:v>
      </x:c>
      <x:c r="M8288" s="2" t="n">
        <x:f>IF(K8288="缺失",1,0)</x:f>
        <x:v>0</x:v>
      </x:c>
      <x:c r="N8288" s="2" t="str">
        <x:v>车辆里程查询_20260901-20260930_1024辆_仪表里程.xlsx / AA384</x:v>
      </x:c>
      <x:c r="O8288" s="2" t="str">
        <x:v>车辆里程查询_20260901-20260930_1024辆_GPS里程.xlsx / AA386</x:v>
      </x:c>
      <x:c r="P8288" s="2" t="str">
        <x:v>车辆纯氢气里程查询_20260901-20260930_1024辆.xlsx / AA963</x:v>
      </x:c>
    </x:row>
    <x:row r="8289" ht="22" customHeight="1">
      <x:c r="A8289" s="2" t="n">
        <x:v>323</x:v>
      </x:c>
      <x:c r="B8289" s="2" t="str">
        <x:v>粤A06980F</x:v>
      </x:c>
      <x:c r="C8289" s="2" t="str">
        <x:v>秦挺</x:v>
      </x:c>
      <x:c r="D8289" s="8" t="d">
        <x:v>2026-09-24T00:00:00.000Z</x:v>
      </x:c>
      <x:c r="E8289" s="7" t="n">
        <x:v>109</x:v>
      </x:c>
      <x:c r="F8289" s="7" t="n">
        <x:v>101.5</x:v>
      </x:c>
      <x:c r="G8289" s="7" t="n">
        <x:v>82</x:v>
      </x:c>
      <x:c r="H8289" s="2" t="str">
        <x:v>否</x:v>
      </x:c>
      <x:c r="I8289" s="7" t="n">
        <x:f>IF(AND(ISNUMBER(E8289),ISNUMBER(F8289)),E8289-F8289,"")</x:f>
        <x:v>7.5</x:v>
      </x:c>
      <x:c r="J8289" s="2" t="str">
        <x:f>IF(H8289="否","不适用",IF(AND(ISNUMBER(E8289),ISNUMBER(F8289)),IF(I8289&gt;'规则与名单'!$B$2,"是","否"),"未判定"))</x:f>
        <x:v>不适用</x:v>
      </x:c>
      <x:c r="K8289" s="2" t="str">
        <x:f>IF(J8289="是",IF(ISNUMBER(F8289),"测试日GPS","缺失"),IF(ISNUMBER(G8289),"非测试日纯氢",IF(AND(H8289="是",J8289="未判定"),IF(ISNUMBER(F8289),"测试名单无纯氢GPS","缺失"),IF(ISNUMBER(E8289),"非测试日仪表","缺失"))))</x:f>
        <x:v>非测试日纯氢</x:v>
      </x:c>
      <x:c r="L8289" s="7" t="n">
        <x:f>IF(K8289="缺失","",IF(K8289="非测试日纯氢",G8289,IF(K8289="非测试日仪表",E8289,F8289)))</x:f>
        <x:v>82</x:v>
      </x:c>
      <x:c r="M8289" s="2" t="n">
        <x:f>IF(K8289="缺失",1,0)</x:f>
        <x:v>0</x:v>
      </x:c>
      <x:c r="N8289" s="2" t="str">
        <x:v>车辆里程查询_20260901-20260930_1024辆_仪表里程.xlsx / AB384</x:v>
      </x:c>
      <x:c r="O8289" s="2" t="str">
        <x:v>车辆里程查询_20260901-20260930_1024辆_GPS里程.xlsx / AB386</x:v>
      </x:c>
      <x:c r="P8289" s="2" t="str">
        <x:v>车辆纯氢气里程查询_20260901-20260930_1024辆.xlsx / AB963</x:v>
      </x:c>
    </x:row>
    <x:row r="8290" ht="22" customHeight="1">
      <x:c r="A8290" s="2" t="n">
        <x:v>323</x:v>
      </x:c>
      <x:c r="B8290" s="2" t="str">
        <x:v>粤A06980F</x:v>
      </x:c>
      <x:c r="C8290" s="2" t="str">
        <x:v>秦挺</x:v>
      </x:c>
      <x:c r="D8290" s="8" t="d">
        <x:v>2026-09-25T00:00:00.000Z</x:v>
      </x:c>
      <x:c r="E8290" s="7"/>
      <x:c r="F8290" s="7" t="n">
        <x:v>0</x:v>
      </x:c>
      <x:c r="G8290" s="7"/>
      <x:c r="H8290" s="2" t="str">
        <x:v>否</x:v>
      </x:c>
      <x:c r="I8290" s="7" t="str">
        <x:f>IF(AND(ISNUMBER(E8290),ISNUMBER(F8290)),E8290-F8290,"")</x:f>
      </x:c>
      <x:c r="J8290" s="2" t="str">
        <x:f>IF(H8290="否","不适用",IF(AND(ISNUMBER(E8290),ISNUMBER(F8290)),IF(I8290&gt;'规则与名单'!$B$2,"是","否"),"未判定"))</x:f>
        <x:v>不适用</x:v>
      </x:c>
      <x:c r="K8290" s="2" t="str">
        <x:f>IF(J8290="是",IF(ISNUMBER(F8290),"测试日GPS","缺失"),IF(ISNUMBER(G8290),"非测试日纯氢",IF(AND(H8290="是",J8290="未判定"),IF(ISNUMBER(F8290),"测试名单无纯氢GPS","缺失"),IF(ISNUMBER(E8290),"非测试日仪表","缺失"))))</x:f>
        <x:v>缺失</x:v>
      </x:c>
      <x:c r="L8290" s="7" t="str">
        <x:f>IF(K8290="缺失","",IF(K8290="非测试日纯氢",G8290,IF(K8290="非测试日仪表",E8290,F8290)))</x:f>
      </x:c>
      <x:c r="M8290" s="2" t="n">
        <x:f>IF(K8290="缺失",1,0)</x:f>
        <x:v>1</x:v>
      </x:c>
      <x:c r="N8290" s="2" t="str">
        <x:v>车辆里程查询_20260901-20260930_1024辆_仪表里程.xlsx / AC384</x:v>
      </x:c>
      <x:c r="O8290" s="2" t="str">
        <x:v>车辆里程查询_20260901-20260930_1024辆_GPS里程.xlsx / AC386</x:v>
      </x:c>
      <x:c r="P8290" s="2" t="str">
        <x:v>车辆纯氢气里程查询_20260901-20260930_1024辆.xlsx / AC963</x:v>
      </x:c>
    </x:row>
    <x:row r="8291" ht="22" customHeight="1">
      <x:c r="A8291" s="2" t="n">
        <x:v>323</x:v>
      </x:c>
      <x:c r="B8291" s="2" t="str">
        <x:v>粤A06980F</x:v>
      </x:c>
      <x:c r="C8291" s="2" t="str">
        <x:v>秦挺</x:v>
      </x:c>
      <x:c r="D8291" s="8" t="d">
        <x:v>2026-09-26T00:00:00.000Z</x:v>
      </x:c>
      <x:c r="E8291" s="7"/>
      <x:c r="F8291" s="7" t="n">
        <x:v>0</x:v>
      </x:c>
      <x:c r="G8291" s="7"/>
      <x:c r="H8291" s="2" t="str">
        <x:v>否</x:v>
      </x:c>
      <x:c r="I8291" s="7" t="str">
        <x:f>IF(AND(ISNUMBER(E8291),ISNUMBER(F8291)),E8291-F8291,"")</x:f>
      </x:c>
      <x:c r="J8291" s="2" t="str">
        <x:f>IF(H8291="否","不适用",IF(AND(ISNUMBER(E8291),ISNUMBER(F8291)),IF(I8291&gt;'规则与名单'!$B$2,"是","否"),"未判定"))</x:f>
        <x:v>不适用</x:v>
      </x:c>
      <x:c r="K8291" s="2" t="str">
        <x:f>IF(J8291="是",IF(ISNUMBER(F8291),"测试日GPS","缺失"),IF(ISNUMBER(G8291),"非测试日纯氢",IF(AND(H8291="是",J8291="未判定"),IF(ISNUMBER(F8291),"测试名单无纯氢GPS","缺失"),IF(ISNUMBER(E8291),"非测试日仪表","缺失"))))</x:f>
        <x:v>缺失</x:v>
      </x:c>
      <x:c r="L8291" s="7" t="str">
        <x:f>IF(K8291="缺失","",IF(K8291="非测试日纯氢",G8291,IF(K8291="非测试日仪表",E8291,F8291)))</x:f>
      </x:c>
      <x:c r="M8291" s="2" t="n">
        <x:f>IF(K8291="缺失",1,0)</x:f>
        <x:v>1</x:v>
      </x:c>
      <x:c r="N8291" s="2" t="str">
        <x:v>车辆里程查询_20260901-20260930_1024辆_仪表里程.xlsx / AD384</x:v>
      </x:c>
      <x:c r="O8291" s="2" t="str">
        <x:v>车辆里程查询_20260901-20260930_1024辆_GPS里程.xlsx / AD386</x:v>
      </x:c>
      <x:c r="P8291" s="2" t="str">
        <x:v>车辆纯氢气里程查询_20260901-20260930_1024辆.xlsx / AD963</x:v>
      </x:c>
    </x:row>
    <x:row r="8292" ht="22" customHeight="1">
      <x:c r="A8292" s="2" t="n">
        <x:v>323</x:v>
      </x:c>
      <x:c r="B8292" s="2" t="str">
        <x:v>粤A06980F</x:v>
      </x:c>
      <x:c r="C8292" s="2" t="str">
        <x:v>秦挺</x:v>
      </x:c>
      <x:c r="D8292" s="8" t="d">
        <x:v>2026-09-27T00:00:00.000Z</x:v>
      </x:c>
      <x:c r="E8292" s="7" t="n">
        <x:v>84.1</x:v>
      </x:c>
      <x:c r="F8292" s="7" t="n">
        <x:v>79.2</x:v>
      </x:c>
      <x:c r="G8292" s="7" t="n">
        <x:v>82.3</x:v>
      </x:c>
      <x:c r="H8292" s="2" t="str">
        <x:v>否</x:v>
      </x:c>
      <x:c r="I8292" s="7" t="n">
        <x:f>IF(AND(ISNUMBER(E8292),ISNUMBER(F8292)),E8292-F8292,"")</x:f>
        <x:v>4.8999999999999915</x:v>
      </x:c>
      <x:c r="J8292" s="2" t="str">
        <x:f>IF(H8292="否","不适用",IF(AND(ISNUMBER(E8292),ISNUMBER(F8292)),IF(I8292&gt;'规则与名单'!$B$2,"是","否"),"未判定"))</x:f>
        <x:v>不适用</x:v>
      </x:c>
      <x:c r="K8292" s="2" t="str">
        <x:f>IF(J8292="是",IF(ISNUMBER(F8292),"测试日GPS","缺失"),IF(ISNUMBER(G8292),"非测试日纯氢",IF(AND(H8292="是",J8292="未判定"),IF(ISNUMBER(F8292),"测试名单无纯氢GPS","缺失"),IF(ISNUMBER(E8292),"非测试日仪表","缺失"))))</x:f>
        <x:v>非测试日纯氢</x:v>
      </x:c>
      <x:c r="L8292" s="7" t="n">
        <x:f>IF(K8292="缺失","",IF(K8292="非测试日纯氢",G8292,IF(K8292="非测试日仪表",E8292,F8292)))</x:f>
        <x:v>82.3</x:v>
      </x:c>
      <x:c r="M8292" s="2" t="n">
        <x:f>IF(K8292="缺失",1,0)</x:f>
        <x:v>0</x:v>
      </x:c>
      <x:c r="N8292" s="2" t="str">
        <x:v>车辆里程查询_20260901-20260930_1024辆_仪表里程.xlsx / AE384</x:v>
      </x:c>
      <x:c r="O8292" s="2" t="str">
        <x:v>车辆里程查询_20260901-20260930_1024辆_GPS里程.xlsx / AE386</x:v>
      </x:c>
      <x:c r="P8292" s="2" t="str">
        <x:v>车辆纯氢气里程查询_20260901-20260930_1024辆.xlsx / AE963</x:v>
      </x:c>
    </x:row>
    <x:row r="8293" ht="22" customHeight="1">
      <x:c r="A8293" s="2" t="n">
        <x:v>323</x:v>
      </x:c>
      <x:c r="B8293" s="2" t="str">
        <x:v>粤A06980F</x:v>
      </x:c>
      <x:c r="C8293" s="2" t="str">
        <x:v>秦挺</x:v>
      </x:c>
      <x:c r="D8293" s="8" t="d">
        <x:v>2026-09-28T00:00:00.000Z</x:v>
      </x:c>
      <x:c r="E8293" s="7" t="n">
        <x:v>117.5</x:v>
      </x:c>
      <x:c r="F8293" s="7" t="n">
        <x:v>110.4</x:v>
      </x:c>
      <x:c r="G8293" s="7" t="n">
        <x:v>116.8</x:v>
      </x:c>
      <x:c r="H8293" s="2" t="str">
        <x:v>否</x:v>
      </x:c>
      <x:c r="I8293" s="7" t="n">
        <x:f>IF(AND(ISNUMBER(E8293),ISNUMBER(F8293)),E8293-F8293,"")</x:f>
        <x:v>7.099999999999994</x:v>
      </x:c>
      <x:c r="J8293" s="2" t="str">
        <x:f>IF(H8293="否","不适用",IF(AND(ISNUMBER(E8293),ISNUMBER(F8293)),IF(I8293&gt;'规则与名单'!$B$2,"是","否"),"未判定"))</x:f>
        <x:v>不适用</x:v>
      </x:c>
      <x:c r="K8293" s="2" t="str">
        <x:f>IF(J8293="是",IF(ISNUMBER(F8293),"测试日GPS","缺失"),IF(ISNUMBER(G8293),"非测试日纯氢",IF(AND(H8293="是",J8293="未判定"),IF(ISNUMBER(F8293),"测试名单无纯氢GPS","缺失"),IF(ISNUMBER(E8293),"非测试日仪表","缺失"))))</x:f>
        <x:v>非测试日纯氢</x:v>
      </x:c>
      <x:c r="L8293" s="7" t="n">
        <x:f>IF(K8293="缺失","",IF(K8293="非测试日纯氢",G8293,IF(K8293="非测试日仪表",E8293,F8293)))</x:f>
        <x:v>116.8</x:v>
      </x:c>
      <x:c r="M8293" s="2" t="n">
        <x:f>IF(K8293="缺失",1,0)</x:f>
        <x:v>0</x:v>
      </x:c>
      <x:c r="N8293" s="2" t="str">
        <x:v>车辆里程查询_20260901-20260930_1024辆_仪表里程.xlsx / AF384</x:v>
      </x:c>
      <x:c r="O8293" s="2" t="str">
        <x:v>车辆里程查询_20260901-20260930_1024辆_GPS里程.xlsx / AF386</x:v>
      </x:c>
      <x:c r="P8293" s="2" t="str">
        <x:v>车辆纯氢气里程查询_20260901-20260930_1024辆.xlsx / AF963</x:v>
      </x:c>
    </x:row>
    <x:row r="8294" ht="22" customHeight="1">
      <x:c r="A8294" s="2" t="n">
        <x:v>323</x:v>
      </x:c>
      <x:c r="B8294" s="2" t="str">
        <x:v>粤A06980F</x:v>
      </x:c>
      <x:c r="C8294" s="2" t="str">
        <x:v>秦挺</x:v>
      </x:c>
      <x:c r="D8294" s="8" t="d">
        <x:v>2026-09-29T00:00:00.000Z</x:v>
      </x:c>
      <x:c r="E8294" s="7" t="n">
        <x:v>60.3</x:v>
      </x:c>
      <x:c r="F8294" s="7" t="n">
        <x:v>56</x:v>
      </x:c>
      <x:c r="G8294" s="7" t="n">
        <x:v>59.9</x:v>
      </x:c>
      <x:c r="H8294" s="2" t="str">
        <x:v>否</x:v>
      </x:c>
      <x:c r="I8294" s="7" t="n">
        <x:f>IF(AND(ISNUMBER(E8294),ISNUMBER(F8294)),E8294-F8294,"")</x:f>
        <x:v>4.299999999999997</x:v>
      </x:c>
      <x:c r="J8294" s="2" t="str">
        <x:f>IF(H8294="否","不适用",IF(AND(ISNUMBER(E8294),ISNUMBER(F8294)),IF(I8294&gt;'规则与名单'!$B$2,"是","否"),"未判定"))</x:f>
        <x:v>不适用</x:v>
      </x:c>
      <x:c r="K8294" s="2" t="str">
        <x:f>IF(J8294="是",IF(ISNUMBER(F8294),"测试日GPS","缺失"),IF(ISNUMBER(G8294),"非测试日纯氢",IF(AND(H8294="是",J8294="未判定"),IF(ISNUMBER(F8294),"测试名单无纯氢GPS","缺失"),IF(ISNUMBER(E8294),"非测试日仪表","缺失"))))</x:f>
        <x:v>非测试日纯氢</x:v>
      </x:c>
      <x:c r="L8294" s="7" t="n">
        <x:f>IF(K8294="缺失","",IF(K8294="非测试日纯氢",G8294,IF(K8294="非测试日仪表",E8294,F8294)))</x:f>
        <x:v>59.9</x:v>
      </x:c>
      <x:c r="M8294" s="2" t="n">
        <x:f>IF(K8294="缺失",1,0)</x:f>
        <x:v>0</x:v>
      </x:c>
      <x:c r="N8294" s="2" t="str">
        <x:v>车辆里程查询_20260901-20260930_1024辆_仪表里程.xlsx / AG384</x:v>
      </x:c>
      <x:c r="O8294" s="2" t="str">
        <x:v>车辆里程查询_20260901-20260930_1024辆_GPS里程.xlsx / AG386</x:v>
      </x:c>
      <x:c r="P8294" s="2" t="str">
        <x:v>车辆纯氢气里程查询_20260901-20260930_1024辆.xlsx / AG963</x:v>
      </x:c>
    </x:row>
    <x:row r="8295" ht="22" customHeight="1">
      <x:c r="A8295" s="2" t="n">
        <x:v>323</x:v>
      </x:c>
      <x:c r="B8295" s="2" t="str">
        <x:v>粤A06980F</x:v>
      </x:c>
      <x:c r="C8295" s="2" t="str">
        <x:v>秦挺</x:v>
      </x:c>
      <x:c r="D8295" s="8" t="d">
        <x:v>2026-09-30T00:00:00.000Z</x:v>
      </x:c>
      <x:c r="E8295" s="7" t="n">
        <x:v>106.9</x:v>
      </x:c>
      <x:c r="F8295" s="7" t="n">
        <x:v>98.9</x:v>
      </x:c>
      <x:c r="G8295" s="7" t="n">
        <x:v>106.1</x:v>
      </x:c>
      <x:c r="H8295" s="2" t="str">
        <x:v>否</x:v>
      </x:c>
      <x:c r="I8295" s="7" t="n">
        <x:f>IF(AND(ISNUMBER(E8295),ISNUMBER(F8295)),E8295-F8295,"")</x:f>
        <x:v>8</x:v>
      </x:c>
      <x:c r="J8295" s="2" t="str">
        <x:f>IF(H8295="否","不适用",IF(AND(ISNUMBER(E8295),ISNUMBER(F8295)),IF(I8295&gt;'规则与名单'!$B$2,"是","否"),"未判定"))</x:f>
        <x:v>不适用</x:v>
      </x:c>
      <x:c r="K8295" s="2" t="str">
        <x:f>IF(J8295="是",IF(ISNUMBER(F8295),"测试日GPS","缺失"),IF(ISNUMBER(G8295),"非测试日纯氢",IF(AND(H8295="是",J8295="未判定"),IF(ISNUMBER(F8295),"测试名单无纯氢GPS","缺失"),IF(ISNUMBER(E8295),"非测试日仪表","缺失"))))</x:f>
        <x:v>非测试日纯氢</x:v>
      </x:c>
      <x:c r="L8295" s="7" t="n">
        <x:f>IF(K8295="缺失","",IF(K8295="非测试日纯氢",G8295,IF(K8295="非测试日仪表",E8295,F8295)))</x:f>
        <x:v>106.1</x:v>
      </x:c>
      <x:c r="M8295" s="2" t="n">
        <x:f>IF(K8295="缺失",1,0)</x:f>
        <x:v>0</x:v>
      </x:c>
      <x:c r="N8295" s="2" t="str">
        <x:v>车辆里程查询_20260901-20260930_1024辆_仪表里程.xlsx / AH384</x:v>
      </x:c>
      <x:c r="O8295" s="2" t="str">
        <x:v>车辆里程查询_20260901-20260930_1024辆_GPS里程.xlsx / AH386</x:v>
      </x:c>
      <x:c r="P8295" s="2" t="str">
        <x:v>车辆纯氢气里程查询_20260901-20260930_1024辆.xlsx / AH963</x:v>
      </x:c>
    </x:row>
    <x:row r="8296" ht="22" customHeight="1">
      <x:c r="A8296" s="2" t="n">
        <x:v>324</x:v>
      </x:c>
      <x:c r="B8296" s="2" t="str">
        <x:v>粤A07577F</x:v>
      </x:c>
      <x:c r="C8296" s="2" t="str">
        <x:v>秦挺</x:v>
      </x:c>
      <x:c r="D8296" s="8" t="d">
        <x:v>2026-09-23T00:00:00.000Z</x:v>
      </x:c>
      <x:c r="E8296" s="7" t="n">
        <x:v>519.3</x:v>
      </x:c>
      <x:c r="F8296" s="7" t="n">
        <x:v>491.3</x:v>
      </x:c>
      <x:c r="G8296" s="7" t="n">
        <x:v>474.1</x:v>
      </x:c>
      <x:c r="H8296" s="2" t="str">
        <x:v>否</x:v>
      </x:c>
      <x:c r="I8296" s="7" t="n">
        <x:f>IF(AND(ISNUMBER(E8296),ISNUMBER(F8296)),E8296-F8296,"")</x:f>
        <x:v>27.999999999999943</x:v>
      </x:c>
      <x:c r="J8296" s="2" t="str">
        <x:f>IF(H8296="否","不适用",IF(AND(ISNUMBER(E8296),ISNUMBER(F8296)),IF(I8296&gt;'规则与名单'!$B$2,"是","否"),"未判定"))</x:f>
        <x:v>不适用</x:v>
      </x:c>
      <x:c r="K8296" s="2" t="str">
        <x:f>IF(J8296="是",IF(ISNUMBER(F8296),"测试日GPS","缺失"),IF(ISNUMBER(G8296),"非测试日纯氢",IF(AND(H8296="是",J8296="未判定"),IF(ISNUMBER(F8296),"测试名单无纯氢GPS","缺失"),IF(ISNUMBER(E8296),"非测试日仪表","缺失"))))</x:f>
        <x:v>非测试日纯氢</x:v>
      </x:c>
      <x:c r="L8296" s="7" t="n">
        <x:f>IF(K8296="缺失","",IF(K8296="非测试日纯氢",G8296,IF(K8296="非测试日仪表",E8296,F8296)))</x:f>
        <x:v>474.1</x:v>
      </x:c>
      <x:c r="M8296" s="2" t="n">
        <x:f>IF(K8296="缺失",1,0)</x:f>
        <x:v>0</x:v>
      </x:c>
      <x:c r="N8296" s="2" t="str">
        <x:v>车辆里程查询_20260901-20260930_1024辆_仪表里程.xlsx / AA362</x:v>
      </x:c>
      <x:c r="O8296" s="2" t="str">
        <x:v>车辆里程查询_20260901-20260930_1024辆_GPS里程.xlsx / AA364</x:v>
      </x:c>
      <x:c r="P8296" s="2" t="str">
        <x:v>车辆纯氢气里程查询_20260901-20260930_1024辆.xlsx / AA989</x:v>
      </x:c>
    </x:row>
    <x:row r="8297" ht="22" customHeight="1">
      <x:c r="A8297" s="2" t="n">
        <x:v>324</x:v>
      </x:c>
      <x:c r="B8297" s="2" t="str">
        <x:v>粤A07577F</x:v>
      </x:c>
      <x:c r="C8297" s="2" t="str">
        <x:v>秦挺</x:v>
      </x:c>
      <x:c r="D8297" s="8" t="d">
        <x:v>2026-09-24T00:00:00.000Z</x:v>
      </x:c>
      <x:c r="E8297" s="7" t="n">
        <x:v>681.6</x:v>
      </x:c>
      <x:c r="F8297" s="7" t="n">
        <x:v>644.1</x:v>
      </x:c>
      <x:c r="G8297" s="7" t="n">
        <x:v>412.3</x:v>
      </x:c>
      <x:c r="H8297" s="2" t="str">
        <x:v>否</x:v>
      </x:c>
      <x:c r="I8297" s="7" t="n">
        <x:f>IF(AND(ISNUMBER(E8297),ISNUMBER(F8297)),E8297-F8297,"")</x:f>
        <x:v>37.5</x:v>
      </x:c>
      <x:c r="J8297" s="2" t="str">
        <x:f>IF(H8297="否","不适用",IF(AND(ISNUMBER(E8297),ISNUMBER(F8297)),IF(I8297&gt;'规则与名单'!$B$2,"是","否"),"未判定"))</x:f>
        <x:v>不适用</x:v>
      </x:c>
      <x:c r="K8297" s="2" t="str">
        <x:f>IF(J8297="是",IF(ISNUMBER(F8297),"测试日GPS","缺失"),IF(ISNUMBER(G8297),"非测试日纯氢",IF(AND(H8297="是",J8297="未判定"),IF(ISNUMBER(F8297),"测试名单无纯氢GPS","缺失"),IF(ISNUMBER(E8297),"非测试日仪表","缺失"))))</x:f>
        <x:v>非测试日纯氢</x:v>
      </x:c>
      <x:c r="L8297" s="7" t="n">
        <x:f>IF(K8297="缺失","",IF(K8297="非测试日纯氢",G8297,IF(K8297="非测试日仪表",E8297,F8297)))</x:f>
        <x:v>412.3</x:v>
      </x:c>
      <x:c r="M8297" s="2" t="n">
        <x:f>IF(K8297="缺失",1,0)</x:f>
        <x:v>0</x:v>
      </x:c>
      <x:c r="N8297" s="2" t="str">
        <x:v>车辆里程查询_20260901-20260930_1024辆_仪表里程.xlsx / AB362</x:v>
      </x:c>
      <x:c r="O8297" s="2" t="str">
        <x:v>车辆里程查询_20260901-20260930_1024辆_GPS里程.xlsx / AB364</x:v>
      </x:c>
      <x:c r="P8297" s="2" t="str">
        <x:v>车辆纯氢气里程查询_20260901-20260930_1024辆.xlsx / AB989</x:v>
      </x:c>
    </x:row>
    <x:row r="8298" ht="22" customHeight="1">
      <x:c r="A8298" s="2" t="n">
        <x:v>324</x:v>
      </x:c>
      <x:c r="B8298" s="2" t="str">
        <x:v>粤A07577F</x:v>
      </x:c>
      <x:c r="C8298" s="2" t="str">
        <x:v>秦挺</x:v>
      </x:c>
      <x:c r="D8298" s="8" t="d">
        <x:v>2026-09-25T00:00:00.000Z</x:v>
      </x:c>
      <x:c r="E8298" s="7" t="n">
        <x:v>14.9</x:v>
      </x:c>
      <x:c r="F8298" s="7" t="n">
        <x:v>14.8</x:v>
      </x:c>
      <x:c r="G8298" s="7" t="n">
        <x:v>5</x:v>
      </x:c>
      <x:c r="H8298" s="2" t="str">
        <x:v>否</x:v>
      </x:c>
      <x:c r="I8298" s="7" t="n">
        <x:f>IF(AND(ISNUMBER(E8298),ISNUMBER(F8298)),E8298-F8298,"")</x:f>
        <x:v>0.09999999999999964</x:v>
      </x:c>
      <x:c r="J8298" s="2" t="str">
        <x:f>IF(H8298="否","不适用",IF(AND(ISNUMBER(E8298),ISNUMBER(F8298)),IF(I8298&gt;'规则与名单'!$B$2,"是","否"),"未判定"))</x:f>
        <x:v>不适用</x:v>
      </x:c>
      <x:c r="K8298" s="2" t="str">
        <x:f>IF(J8298="是",IF(ISNUMBER(F8298),"测试日GPS","缺失"),IF(ISNUMBER(G8298),"非测试日纯氢",IF(AND(H8298="是",J8298="未判定"),IF(ISNUMBER(F8298),"测试名单无纯氢GPS","缺失"),IF(ISNUMBER(E8298),"非测试日仪表","缺失"))))</x:f>
        <x:v>非测试日纯氢</x:v>
      </x:c>
      <x:c r="L8298" s="7" t="n">
        <x:f>IF(K8298="缺失","",IF(K8298="非测试日纯氢",G8298,IF(K8298="非测试日仪表",E8298,F8298)))</x:f>
        <x:v>5</x:v>
      </x:c>
      <x:c r="M8298" s="2" t="n">
        <x:f>IF(K8298="缺失",1,0)</x:f>
        <x:v>0</x:v>
      </x:c>
      <x:c r="N8298" s="2" t="str">
        <x:v>车辆里程查询_20260901-20260930_1024辆_仪表里程.xlsx / AC362</x:v>
      </x:c>
      <x:c r="O8298" s="2" t="str">
        <x:v>车辆里程查询_20260901-20260930_1024辆_GPS里程.xlsx / AC364</x:v>
      </x:c>
      <x:c r="P8298" s="2" t="str">
        <x:v>车辆纯氢气里程查询_20260901-20260930_1024辆.xlsx / AC989</x:v>
      </x:c>
    </x:row>
    <x:row r="8299" ht="22" customHeight="1">
      <x:c r="A8299" s="2" t="n">
        <x:v>324</x:v>
      </x:c>
      <x:c r="B8299" s="2" t="str">
        <x:v>粤A07577F</x:v>
      </x:c>
      <x:c r="C8299" s="2" t="str">
        <x:v>秦挺</x:v>
      </x:c>
      <x:c r="D8299" s="8" t="d">
        <x:v>2026-09-26T00:00:00.000Z</x:v>
      </x:c>
      <x:c r="E8299" s="7" t="n">
        <x:v>23.6</x:v>
      </x:c>
      <x:c r="F8299" s="7" t="n">
        <x:v>22.7</x:v>
      </x:c>
      <x:c r="G8299" s="7" t="n">
        <x:v>7.2</x:v>
      </x:c>
      <x:c r="H8299" s="2" t="str">
        <x:v>否</x:v>
      </x:c>
      <x:c r="I8299" s="7" t="n">
        <x:f>IF(AND(ISNUMBER(E8299),ISNUMBER(F8299)),E8299-F8299,"")</x:f>
        <x:v>0.9000000000000021</x:v>
      </x:c>
      <x:c r="J8299" s="2" t="str">
        <x:f>IF(H8299="否","不适用",IF(AND(ISNUMBER(E8299),ISNUMBER(F8299)),IF(I8299&gt;'规则与名单'!$B$2,"是","否"),"未判定"))</x:f>
        <x:v>不适用</x:v>
      </x:c>
      <x:c r="K8299" s="2" t="str">
        <x:f>IF(J8299="是",IF(ISNUMBER(F8299),"测试日GPS","缺失"),IF(ISNUMBER(G8299),"非测试日纯氢",IF(AND(H8299="是",J8299="未判定"),IF(ISNUMBER(F8299),"测试名单无纯氢GPS","缺失"),IF(ISNUMBER(E8299),"非测试日仪表","缺失"))))</x:f>
        <x:v>非测试日纯氢</x:v>
      </x:c>
      <x:c r="L8299" s="7" t="n">
        <x:f>IF(K8299="缺失","",IF(K8299="非测试日纯氢",G8299,IF(K8299="非测试日仪表",E8299,F8299)))</x:f>
        <x:v>7.2</x:v>
      </x:c>
      <x:c r="M8299" s="2" t="n">
        <x:f>IF(K8299="缺失",1,0)</x:f>
        <x:v>0</x:v>
      </x:c>
      <x:c r="N8299" s="2" t="str">
        <x:v>车辆里程查询_20260901-20260930_1024辆_仪表里程.xlsx / AD362</x:v>
      </x:c>
      <x:c r="O8299" s="2" t="str">
        <x:v>车辆里程查询_20260901-20260930_1024辆_GPS里程.xlsx / AD364</x:v>
      </x:c>
      <x:c r="P8299" s="2" t="str">
        <x:v>车辆纯氢气里程查询_20260901-20260930_1024辆.xlsx / AD989</x:v>
      </x:c>
    </x:row>
    <x:row r="8300" ht="22" customHeight="1">
      <x:c r="A8300" s="2" t="n">
        <x:v>324</x:v>
      </x:c>
      <x:c r="B8300" s="2" t="str">
        <x:v>粤A07577F</x:v>
      </x:c>
      <x:c r="C8300" s="2" t="str">
        <x:v>秦挺</x:v>
      </x:c>
      <x:c r="D8300" s="8" t="d">
        <x:v>2026-09-27T00:00:00.000Z</x:v>
      </x:c>
      <x:c r="E8300" s="7" t="n">
        <x:v>8.1</x:v>
      </x:c>
      <x:c r="F8300" s="7" t="n">
        <x:v>7.9</x:v>
      </x:c>
      <x:c r="G8300" s="7" t="n">
        <x:v>3.7</x:v>
      </x:c>
      <x:c r="H8300" s="2" t="str">
        <x:v>否</x:v>
      </x:c>
      <x:c r="I8300" s="7" t="n">
        <x:f>IF(AND(ISNUMBER(E8300),ISNUMBER(F8300)),E8300-F8300,"")</x:f>
        <x:v>0.1999999999999993</x:v>
      </x:c>
      <x:c r="J8300" s="2" t="str">
        <x:f>IF(H8300="否","不适用",IF(AND(ISNUMBER(E8300),ISNUMBER(F8300)),IF(I8300&gt;'规则与名单'!$B$2,"是","否"),"未判定"))</x:f>
        <x:v>不适用</x:v>
      </x:c>
      <x:c r="K8300" s="2" t="str">
        <x:f>IF(J8300="是",IF(ISNUMBER(F8300),"测试日GPS","缺失"),IF(ISNUMBER(G8300),"非测试日纯氢",IF(AND(H8300="是",J8300="未判定"),IF(ISNUMBER(F8300),"测试名单无纯氢GPS","缺失"),IF(ISNUMBER(E8300),"非测试日仪表","缺失"))))</x:f>
        <x:v>非测试日纯氢</x:v>
      </x:c>
      <x:c r="L8300" s="7" t="n">
        <x:f>IF(K8300="缺失","",IF(K8300="非测试日纯氢",G8300,IF(K8300="非测试日仪表",E8300,F8300)))</x:f>
        <x:v>3.7</x:v>
      </x:c>
      <x:c r="M8300" s="2" t="n">
        <x:f>IF(K8300="缺失",1,0)</x:f>
        <x:v>0</x:v>
      </x:c>
      <x:c r="N8300" s="2" t="str">
        <x:v>车辆里程查询_20260901-20260930_1024辆_仪表里程.xlsx / AE362</x:v>
      </x:c>
      <x:c r="O8300" s="2" t="str">
        <x:v>车辆里程查询_20260901-20260930_1024辆_GPS里程.xlsx / AE364</x:v>
      </x:c>
      <x:c r="P8300" s="2" t="str">
        <x:v>车辆纯氢气里程查询_20260901-20260930_1024辆.xlsx / AE989</x:v>
      </x:c>
    </x:row>
    <x:row r="8301" ht="22" customHeight="1">
      <x:c r="A8301" s="2" t="n">
        <x:v>324</x:v>
      </x:c>
      <x:c r="B8301" s="2" t="str">
        <x:v>粤A07577F</x:v>
      </x:c>
      <x:c r="C8301" s="2" t="str">
        <x:v>秦挺</x:v>
      </x:c>
      <x:c r="D8301" s="8" t="d">
        <x:v>2026-09-28T00:00:00.000Z</x:v>
      </x:c>
      <x:c r="E8301" s="7" t="n">
        <x:v>21.2</x:v>
      </x:c>
      <x:c r="F8301" s="7" t="n">
        <x:v>20.6</x:v>
      </x:c>
      <x:c r="G8301" s="7" t="n">
        <x:v>7</x:v>
      </x:c>
      <x:c r="H8301" s="2" t="str">
        <x:v>否</x:v>
      </x:c>
      <x:c r="I8301" s="7" t="n">
        <x:f>IF(AND(ISNUMBER(E8301),ISNUMBER(F8301)),E8301-F8301,"")</x:f>
        <x:v>0.5999999999999979</x:v>
      </x:c>
      <x:c r="J8301" s="2" t="str">
        <x:f>IF(H8301="否","不适用",IF(AND(ISNUMBER(E8301),ISNUMBER(F8301)),IF(I8301&gt;'规则与名单'!$B$2,"是","否"),"未判定"))</x:f>
        <x:v>不适用</x:v>
      </x:c>
      <x:c r="K8301" s="2" t="str">
        <x:f>IF(J8301="是",IF(ISNUMBER(F8301),"测试日GPS","缺失"),IF(ISNUMBER(G8301),"非测试日纯氢",IF(AND(H8301="是",J8301="未判定"),IF(ISNUMBER(F8301),"测试名单无纯氢GPS","缺失"),IF(ISNUMBER(E8301),"非测试日仪表","缺失"))))</x:f>
        <x:v>非测试日纯氢</x:v>
      </x:c>
      <x:c r="L8301" s="7" t="n">
        <x:f>IF(K8301="缺失","",IF(K8301="非测试日纯氢",G8301,IF(K8301="非测试日仪表",E8301,F8301)))</x:f>
        <x:v>7</x:v>
      </x:c>
      <x:c r="M8301" s="2" t="n">
        <x:f>IF(K8301="缺失",1,0)</x:f>
        <x:v>0</x:v>
      </x:c>
      <x:c r="N8301" s="2" t="str">
        <x:v>车辆里程查询_20260901-20260930_1024辆_仪表里程.xlsx / AF362</x:v>
      </x:c>
      <x:c r="O8301" s="2" t="str">
        <x:v>车辆里程查询_20260901-20260930_1024辆_GPS里程.xlsx / AF364</x:v>
      </x:c>
      <x:c r="P8301" s="2" t="str">
        <x:v>车辆纯氢气里程查询_20260901-20260930_1024辆.xlsx / AF989</x:v>
      </x:c>
    </x:row>
    <x:row r="8302" ht="22" customHeight="1">
      <x:c r="A8302" s="2" t="n">
        <x:v>324</x:v>
      </x:c>
      <x:c r="B8302" s="2" t="str">
        <x:v>粤A07577F</x:v>
      </x:c>
      <x:c r="C8302" s="2" t="str">
        <x:v>秦挺</x:v>
      </x:c>
      <x:c r="D8302" s="8" t="d">
        <x:v>2026-09-29T00:00:00.000Z</x:v>
      </x:c>
      <x:c r="E8302" s="7" t="n">
        <x:v>10.4</x:v>
      </x:c>
      <x:c r="F8302" s="7" t="n">
        <x:v>10.4</x:v>
      </x:c>
      <x:c r="G8302" s="7" t="n">
        <x:v>2.8</x:v>
      </x:c>
      <x:c r="H8302" s="2" t="str">
        <x:v>否</x:v>
      </x:c>
      <x:c r="I8302" s="7" t="n">
        <x:f>IF(AND(ISNUMBER(E8302),ISNUMBER(F8302)),E8302-F8302,"")</x:f>
        <x:v>0</x:v>
      </x:c>
      <x:c r="J8302" s="2" t="str">
        <x:f>IF(H8302="否","不适用",IF(AND(ISNUMBER(E8302),ISNUMBER(F8302)),IF(I8302&gt;'规则与名单'!$B$2,"是","否"),"未判定"))</x:f>
        <x:v>不适用</x:v>
      </x:c>
      <x:c r="K8302" s="2" t="str">
        <x:f>IF(J8302="是",IF(ISNUMBER(F8302),"测试日GPS","缺失"),IF(ISNUMBER(G8302),"非测试日纯氢",IF(AND(H8302="是",J8302="未判定"),IF(ISNUMBER(F8302),"测试名单无纯氢GPS","缺失"),IF(ISNUMBER(E8302),"非测试日仪表","缺失"))))</x:f>
        <x:v>非测试日纯氢</x:v>
      </x:c>
      <x:c r="L8302" s="7" t="n">
        <x:f>IF(K8302="缺失","",IF(K8302="非测试日纯氢",G8302,IF(K8302="非测试日仪表",E8302,F8302)))</x:f>
        <x:v>2.8</x:v>
      </x:c>
      <x:c r="M8302" s="2" t="n">
        <x:f>IF(K8302="缺失",1,0)</x:f>
        <x:v>0</x:v>
      </x:c>
      <x:c r="N8302" s="2" t="str">
        <x:v>车辆里程查询_20260901-20260930_1024辆_仪表里程.xlsx / AG362</x:v>
      </x:c>
      <x:c r="O8302" s="2" t="str">
        <x:v>车辆里程查询_20260901-20260930_1024辆_GPS里程.xlsx / AG364</x:v>
      </x:c>
      <x:c r="P8302" s="2" t="str">
        <x:v>车辆纯氢气里程查询_20260901-20260930_1024辆.xlsx / AG989</x:v>
      </x:c>
    </x:row>
    <x:row r="8303" ht="22" customHeight="1">
      <x:c r="A8303" s="2" t="n">
        <x:v>324</x:v>
      </x:c>
      <x:c r="B8303" s="2" t="str">
        <x:v>粤A07577F</x:v>
      </x:c>
      <x:c r="C8303" s="2" t="str">
        <x:v>秦挺</x:v>
      </x:c>
      <x:c r="D8303" s="8" t="d">
        <x:v>2026-09-30T00:00:00.000Z</x:v>
      </x:c>
      <x:c r="E8303" s="7" t="n">
        <x:v>6</x:v>
      </x:c>
      <x:c r="F8303" s="7" t="n">
        <x:v>6.3</x:v>
      </x:c>
      <x:c r="G8303" s="7" t="n">
        <x:v>1.8</x:v>
      </x:c>
      <x:c r="H8303" s="2" t="str">
        <x:v>否</x:v>
      </x:c>
      <x:c r="I8303" s="7" t="n">
        <x:f>IF(AND(ISNUMBER(E8303),ISNUMBER(F8303)),E8303-F8303,"")</x:f>
        <x:v>-0.2999999999999998</x:v>
      </x:c>
      <x:c r="J8303" s="2" t="str">
        <x:f>IF(H8303="否","不适用",IF(AND(ISNUMBER(E8303),ISNUMBER(F8303)),IF(I8303&gt;'规则与名单'!$B$2,"是","否"),"未判定"))</x:f>
        <x:v>不适用</x:v>
      </x:c>
      <x:c r="K8303" s="2" t="str">
        <x:f>IF(J8303="是",IF(ISNUMBER(F8303),"测试日GPS","缺失"),IF(ISNUMBER(G8303),"非测试日纯氢",IF(AND(H8303="是",J8303="未判定"),IF(ISNUMBER(F8303),"测试名单无纯氢GPS","缺失"),IF(ISNUMBER(E8303),"非测试日仪表","缺失"))))</x:f>
        <x:v>非测试日纯氢</x:v>
      </x:c>
      <x:c r="L8303" s="7" t="n">
        <x:f>IF(K8303="缺失","",IF(K8303="非测试日纯氢",G8303,IF(K8303="非测试日仪表",E8303,F8303)))</x:f>
        <x:v>1.8</x:v>
      </x:c>
      <x:c r="M8303" s="2" t="n">
        <x:f>IF(K8303="缺失",1,0)</x:f>
        <x:v>0</x:v>
      </x:c>
      <x:c r="N8303" s="2" t="str">
        <x:v>车辆里程查询_20260901-20260930_1024辆_仪表里程.xlsx / AH362</x:v>
      </x:c>
      <x:c r="O8303" s="2" t="str">
        <x:v>车辆里程查询_20260901-20260930_1024辆_GPS里程.xlsx / AH364</x:v>
      </x:c>
      <x:c r="P8303" s="2" t="str">
        <x:v>车辆纯氢气里程查询_20260901-20260930_1024辆.xlsx / AH989</x:v>
      </x:c>
    </x:row>
    <x:row r="8304" ht="22" customHeight="1">
      <x:c r="A8304" s="2" t="n">
        <x:v>325</x:v>
      </x:c>
      <x:c r="B8304" s="2" t="str">
        <x:v>粤A08177F</x:v>
      </x:c>
      <x:c r="C8304" s="2" t="str">
        <x:v>秦挺</x:v>
      </x:c>
      <x:c r="D8304" s="8" t="d">
        <x:v>2026-09-01T00:00:00.000Z</x:v>
      </x:c>
      <x:c r="E8304" s="7" t="n">
        <x:v>133.8</x:v>
      </x:c>
      <x:c r="F8304" s="7" t="n">
        <x:v>126.7</x:v>
      </x:c>
      <x:c r="G8304" s="7" t="n">
        <x:v>130.4</x:v>
      </x:c>
      <x:c r="H8304" s="2" t="str">
        <x:v>否</x:v>
      </x:c>
      <x:c r="I8304" s="7" t="n">
        <x:f>IF(AND(ISNUMBER(E8304),ISNUMBER(F8304)),E8304-F8304,"")</x:f>
        <x:v>7.1000000000000085</x:v>
      </x:c>
      <x:c r="J8304" s="2" t="str">
        <x:f>IF(H8304="否","不适用",IF(AND(ISNUMBER(E8304),ISNUMBER(F8304)),IF(I8304&gt;'规则与名单'!$B$2,"是","否"),"未判定"))</x:f>
        <x:v>不适用</x:v>
      </x:c>
      <x:c r="K8304" s="2" t="str">
        <x:f>IF(J8304="是",IF(ISNUMBER(F8304),"测试日GPS","缺失"),IF(ISNUMBER(G8304),"非测试日纯氢",IF(AND(H8304="是",J8304="未判定"),IF(ISNUMBER(F8304),"测试名单无纯氢GPS","缺失"),IF(ISNUMBER(E8304),"非测试日仪表","缺失"))))</x:f>
        <x:v>非测试日纯氢</x:v>
      </x:c>
      <x:c r="L8304" s="7" t="n">
        <x:f>IF(K8304="缺失","",IF(K8304="非测试日纯氢",G8304,IF(K8304="非测试日仪表",E8304,F8304)))</x:f>
        <x:v>130.4</x:v>
      </x:c>
      <x:c r="M8304" s="2" t="n">
        <x:f>IF(K8304="缺失",1,0)</x:f>
        <x:v>0</x:v>
      </x:c>
      <x:c r="N8304" s="2" t="str">
        <x:v>车辆里程查询_20260901-20260930_1024辆_仪表里程.xlsx / E363</x:v>
      </x:c>
      <x:c r="O8304" s="2" t="str">
        <x:v>车辆里程查询_20260901-20260930_1024辆_GPS里程.xlsx / E365</x:v>
      </x:c>
      <x:c r="P8304" s="2" t="str">
        <x:v>车辆纯氢气里程查询_20260901-20260930_1024辆.xlsx / E893</x:v>
      </x:c>
    </x:row>
    <x:row r="8305" ht="22" customHeight="1">
      <x:c r="A8305" s="2" t="n">
        <x:v>325</x:v>
      </x:c>
      <x:c r="B8305" s="2" t="str">
        <x:v>粤A08177F</x:v>
      </x:c>
      <x:c r="C8305" s="2" t="str">
        <x:v>秦挺</x:v>
      </x:c>
      <x:c r="D8305" s="8" t="d">
        <x:v>2026-09-02T00:00:00.000Z</x:v>
      </x:c>
      <x:c r="E8305" s="7" t="n">
        <x:v>119.1</x:v>
      </x:c>
      <x:c r="F8305" s="7" t="n">
        <x:v>112.8</x:v>
      </x:c>
      <x:c r="G8305" s="7" t="n">
        <x:v>116.2</x:v>
      </x:c>
      <x:c r="H8305" s="2" t="str">
        <x:v>否</x:v>
      </x:c>
      <x:c r="I8305" s="7" t="n">
        <x:f>IF(AND(ISNUMBER(E8305),ISNUMBER(F8305)),E8305-F8305,"")</x:f>
        <x:v>6.299999999999997</x:v>
      </x:c>
      <x:c r="J8305" s="2" t="str">
        <x:f>IF(H8305="否","不适用",IF(AND(ISNUMBER(E8305),ISNUMBER(F8305)),IF(I8305&gt;'规则与名单'!$B$2,"是","否"),"未判定"))</x:f>
        <x:v>不适用</x:v>
      </x:c>
      <x:c r="K8305" s="2" t="str">
        <x:f>IF(J8305="是",IF(ISNUMBER(F8305),"测试日GPS","缺失"),IF(ISNUMBER(G8305),"非测试日纯氢",IF(AND(H8305="是",J8305="未判定"),IF(ISNUMBER(F8305),"测试名单无纯氢GPS","缺失"),IF(ISNUMBER(E8305),"非测试日仪表","缺失"))))</x:f>
        <x:v>非测试日纯氢</x:v>
      </x:c>
      <x:c r="L8305" s="7" t="n">
        <x:f>IF(K8305="缺失","",IF(K8305="非测试日纯氢",G8305,IF(K8305="非测试日仪表",E8305,F8305)))</x:f>
        <x:v>116.2</x:v>
      </x:c>
      <x:c r="M8305" s="2" t="n">
        <x:f>IF(K8305="缺失",1,0)</x:f>
        <x:v>0</x:v>
      </x:c>
      <x:c r="N8305" s="2" t="str">
        <x:v>车辆里程查询_20260901-20260930_1024辆_仪表里程.xlsx / F363</x:v>
      </x:c>
      <x:c r="O8305" s="2" t="str">
        <x:v>车辆里程查询_20260901-20260930_1024辆_GPS里程.xlsx / F365</x:v>
      </x:c>
      <x:c r="P8305" s="2" t="str">
        <x:v>车辆纯氢气里程查询_20260901-20260930_1024辆.xlsx / F893</x:v>
      </x:c>
    </x:row>
    <x:row r="8306" ht="22" customHeight="1">
      <x:c r="A8306" s="2" t="n">
        <x:v>325</x:v>
      </x:c>
      <x:c r="B8306" s="2" t="str">
        <x:v>粤A08177F</x:v>
      </x:c>
      <x:c r="C8306" s="2" t="str">
        <x:v>秦挺</x:v>
      </x:c>
      <x:c r="D8306" s="8" t="d">
        <x:v>2026-09-03T00:00:00.000Z</x:v>
      </x:c>
      <x:c r="E8306" s="7" t="n">
        <x:v>63.4</x:v>
      </x:c>
      <x:c r="F8306" s="7" t="n">
        <x:v>60</x:v>
      </x:c>
      <x:c r="G8306" s="7" t="n">
        <x:v>56.3</x:v>
      </x:c>
      <x:c r="H8306" s="2" t="str">
        <x:v>否</x:v>
      </x:c>
      <x:c r="I8306" s="7" t="n">
        <x:f>IF(AND(ISNUMBER(E8306),ISNUMBER(F8306)),E8306-F8306,"")</x:f>
        <x:v>3.3999999999999986</x:v>
      </x:c>
      <x:c r="J8306" s="2" t="str">
        <x:f>IF(H8306="否","不适用",IF(AND(ISNUMBER(E8306),ISNUMBER(F8306)),IF(I8306&gt;'规则与名单'!$B$2,"是","否"),"未判定"))</x:f>
        <x:v>不适用</x:v>
      </x:c>
      <x:c r="K8306" s="2" t="str">
        <x:f>IF(J8306="是",IF(ISNUMBER(F8306),"测试日GPS","缺失"),IF(ISNUMBER(G8306),"非测试日纯氢",IF(AND(H8306="是",J8306="未判定"),IF(ISNUMBER(F8306),"测试名单无纯氢GPS","缺失"),IF(ISNUMBER(E8306),"非测试日仪表","缺失"))))</x:f>
        <x:v>非测试日纯氢</x:v>
      </x:c>
      <x:c r="L8306" s="7" t="n">
        <x:f>IF(K8306="缺失","",IF(K8306="非测试日纯氢",G8306,IF(K8306="非测试日仪表",E8306,F8306)))</x:f>
        <x:v>56.3</x:v>
      </x:c>
      <x:c r="M8306" s="2" t="n">
        <x:f>IF(K8306="缺失",1,0)</x:f>
        <x:v>0</x:v>
      </x:c>
      <x:c r="N8306" s="2" t="str">
        <x:v>车辆里程查询_20260901-20260930_1024辆_仪表里程.xlsx / G363</x:v>
      </x:c>
      <x:c r="O8306" s="2" t="str">
        <x:v>车辆里程查询_20260901-20260930_1024辆_GPS里程.xlsx / G365</x:v>
      </x:c>
      <x:c r="P8306" s="2" t="str">
        <x:v>车辆纯氢气里程查询_20260901-20260930_1024辆.xlsx / G893</x:v>
      </x:c>
    </x:row>
    <x:row r="8307" ht="22" customHeight="1">
      <x:c r="A8307" s="2" t="n">
        <x:v>326</x:v>
      </x:c>
      <x:c r="B8307" s="2" t="str">
        <x:v>粤A08177F</x:v>
      </x:c>
      <x:c r="C8307" s="2" t="str">
        <x:v>秦挺</x:v>
      </x:c>
      <x:c r="D8307" s="8" t="d">
        <x:v>2026-09-23T00:00:00.000Z</x:v>
      </x:c>
      <x:c r="E8307" s="7" t="n">
        <x:v>518.8</x:v>
      </x:c>
      <x:c r="F8307" s="7" t="n">
        <x:v>491.3</x:v>
      </x:c>
      <x:c r="G8307" s="7" t="n">
        <x:v>452.9</x:v>
      </x:c>
      <x:c r="H8307" s="2" t="str">
        <x:v>否</x:v>
      </x:c>
      <x:c r="I8307" s="7" t="n">
        <x:f>IF(AND(ISNUMBER(E8307),ISNUMBER(F8307)),E8307-F8307,"")</x:f>
        <x:v>27.499999999999943</x:v>
      </x:c>
      <x:c r="J8307" s="2" t="str">
        <x:f>IF(H8307="否","不适用",IF(AND(ISNUMBER(E8307),ISNUMBER(F8307)),IF(I8307&gt;'规则与名单'!$B$2,"是","否"),"未判定"))</x:f>
        <x:v>不适用</x:v>
      </x:c>
      <x:c r="K8307" s="2" t="str">
        <x:f>IF(J8307="是",IF(ISNUMBER(F8307),"测试日GPS","缺失"),IF(ISNUMBER(G8307),"非测试日纯氢",IF(AND(H8307="是",J8307="未判定"),IF(ISNUMBER(F8307),"测试名单无纯氢GPS","缺失"),IF(ISNUMBER(E8307),"非测试日仪表","缺失"))))</x:f>
        <x:v>非测试日纯氢</x:v>
      </x:c>
      <x:c r="L8307" s="7" t="n">
        <x:f>IF(K8307="缺失","",IF(K8307="非测试日纯氢",G8307,IF(K8307="非测试日仪表",E8307,F8307)))</x:f>
        <x:v>452.9</x:v>
      </x:c>
      <x:c r="M8307" s="2" t="n">
        <x:f>IF(K8307="缺失",1,0)</x:f>
        <x:v>0</x:v>
      </x:c>
      <x:c r="N8307" s="2" t="str">
        <x:v>车辆里程查询_20260901-20260930_1024辆_仪表里程.xlsx / AA363</x:v>
      </x:c>
      <x:c r="O8307" s="2" t="str">
        <x:v>车辆里程查询_20260901-20260930_1024辆_GPS里程.xlsx / AA365</x:v>
      </x:c>
      <x:c r="P8307" s="2" t="str">
        <x:v>车辆纯氢气里程查询_20260901-20260930_1024辆.xlsx / AA893</x:v>
      </x:c>
    </x:row>
    <x:row r="8308" ht="22" customHeight="1">
      <x:c r="A8308" s="2" t="n">
        <x:v>326</x:v>
      </x:c>
      <x:c r="B8308" s="2" t="str">
        <x:v>粤A08177F</x:v>
      </x:c>
      <x:c r="C8308" s="2" t="str">
        <x:v>秦挺</x:v>
      </x:c>
      <x:c r="D8308" s="8" t="d">
        <x:v>2026-09-24T00:00:00.000Z</x:v>
      </x:c>
      <x:c r="E8308" s="7" t="n">
        <x:v>677.5</x:v>
      </x:c>
      <x:c r="F8308" s="7" t="n">
        <x:v>642</x:v>
      </x:c>
      <x:c r="G8308" s="7" t="n">
        <x:v>425.5</x:v>
      </x:c>
      <x:c r="H8308" s="2" t="str">
        <x:v>否</x:v>
      </x:c>
      <x:c r="I8308" s="7" t="n">
        <x:f>IF(AND(ISNUMBER(E8308),ISNUMBER(F8308)),E8308-F8308,"")</x:f>
        <x:v>35.5</x:v>
      </x:c>
      <x:c r="J8308" s="2" t="str">
        <x:f>IF(H8308="否","不适用",IF(AND(ISNUMBER(E8308),ISNUMBER(F8308)),IF(I8308&gt;'规则与名单'!$B$2,"是","否"),"未判定"))</x:f>
        <x:v>不适用</x:v>
      </x:c>
      <x:c r="K8308" s="2" t="str">
        <x:f>IF(J8308="是",IF(ISNUMBER(F8308),"测试日GPS","缺失"),IF(ISNUMBER(G8308),"非测试日纯氢",IF(AND(H8308="是",J8308="未判定"),IF(ISNUMBER(F8308),"测试名单无纯氢GPS","缺失"),IF(ISNUMBER(E8308),"非测试日仪表","缺失"))))</x:f>
        <x:v>非测试日纯氢</x:v>
      </x:c>
      <x:c r="L8308" s="7" t="n">
        <x:f>IF(K8308="缺失","",IF(K8308="非测试日纯氢",G8308,IF(K8308="非测试日仪表",E8308,F8308)))</x:f>
        <x:v>425.5</x:v>
      </x:c>
      <x:c r="M8308" s="2" t="n">
        <x:f>IF(K8308="缺失",1,0)</x:f>
        <x:v>0</x:v>
      </x:c>
      <x:c r="N8308" s="2" t="str">
        <x:v>车辆里程查询_20260901-20260930_1024辆_仪表里程.xlsx / AB363</x:v>
      </x:c>
      <x:c r="O8308" s="2" t="str">
        <x:v>车辆里程查询_20260901-20260930_1024辆_GPS里程.xlsx / AB365</x:v>
      </x:c>
      <x:c r="P8308" s="2" t="str">
        <x:v>车辆纯氢气里程查询_20260901-20260930_1024辆.xlsx / AB893</x:v>
      </x:c>
    </x:row>
    <x:row r="8309" ht="22" customHeight="1">
      <x:c r="A8309" s="2" t="n">
        <x:v>326</x:v>
      </x:c>
      <x:c r="B8309" s="2" t="str">
        <x:v>粤A08177F</x:v>
      </x:c>
      <x:c r="C8309" s="2" t="str">
        <x:v>秦挺</x:v>
      </x:c>
      <x:c r="D8309" s="8" t="d">
        <x:v>2026-09-25T00:00:00.000Z</x:v>
      </x:c>
      <x:c r="E8309" s="7" t="n">
        <x:v>10.2</x:v>
      </x:c>
      <x:c r="F8309" s="7" t="n">
        <x:v>9.9</x:v>
      </x:c>
      <x:c r="G8309" s="7" t="n">
        <x:v>3.6</x:v>
      </x:c>
      <x:c r="H8309" s="2" t="str">
        <x:v>否</x:v>
      </x:c>
      <x:c r="I8309" s="7" t="n">
        <x:f>IF(AND(ISNUMBER(E8309),ISNUMBER(F8309)),E8309-F8309,"")</x:f>
        <x:v>0.29999999999999893</x:v>
      </x:c>
      <x:c r="J8309" s="2" t="str">
        <x:f>IF(H8309="否","不适用",IF(AND(ISNUMBER(E8309),ISNUMBER(F8309)),IF(I8309&gt;'规则与名单'!$B$2,"是","否"),"未判定"))</x:f>
        <x:v>不适用</x:v>
      </x:c>
      <x:c r="K8309" s="2" t="str">
        <x:f>IF(J8309="是",IF(ISNUMBER(F8309),"测试日GPS","缺失"),IF(ISNUMBER(G8309),"非测试日纯氢",IF(AND(H8309="是",J8309="未判定"),IF(ISNUMBER(F8309),"测试名单无纯氢GPS","缺失"),IF(ISNUMBER(E8309),"非测试日仪表","缺失"))))</x:f>
        <x:v>非测试日纯氢</x:v>
      </x:c>
      <x:c r="L8309" s="7" t="n">
        <x:f>IF(K8309="缺失","",IF(K8309="非测试日纯氢",G8309,IF(K8309="非测试日仪表",E8309,F8309)))</x:f>
        <x:v>3.6</x:v>
      </x:c>
      <x:c r="M8309" s="2" t="n">
        <x:f>IF(K8309="缺失",1,0)</x:f>
        <x:v>0</x:v>
      </x:c>
      <x:c r="N8309" s="2" t="str">
        <x:v>车辆里程查询_20260901-20260930_1024辆_仪表里程.xlsx / AC363</x:v>
      </x:c>
      <x:c r="O8309" s="2" t="str">
        <x:v>车辆里程查询_20260901-20260930_1024辆_GPS里程.xlsx / AC365</x:v>
      </x:c>
      <x:c r="P8309" s="2" t="str">
        <x:v>车辆纯氢气里程查询_20260901-20260930_1024辆.xlsx / AC893</x:v>
      </x:c>
    </x:row>
    <x:row r="8310" ht="22" customHeight="1">
      <x:c r="A8310" s="2" t="n">
        <x:v>326</x:v>
      </x:c>
      <x:c r="B8310" s="2" t="str">
        <x:v>粤A08177F</x:v>
      </x:c>
      <x:c r="C8310" s="2" t="str">
        <x:v>秦挺</x:v>
      </x:c>
      <x:c r="D8310" s="8" t="d">
        <x:v>2026-09-26T00:00:00.000Z</x:v>
      </x:c>
      <x:c r="E8310" s="7" t="n">
        <x:v>38.6</x:v>
      </x:c>
      <x:c r="F8310" s="7" t="n">
        <x:v>36.8</x:v>
      </x:c>
      <x:c r="G8310" s="7" t="n">
        <x:v>6.7</x:v>
      </x:c>
      <x:c r="H8310" s="2" t="str">
        <x:v>否</x:v>
      </x:c>
      <x:c r="I8310" s="7" t="n">
        <x:f>IF(AND(ISNUMBER(E8310),ISNUMBER(F8310)),E8310-F8310,"")</x:f>
        <x:v>1.8000000000000043</x:v>
      </x:c>
      <x:c r="J8310" s="2" t="str">
        <x:f>IF(H8310="否","不适用",IF(AND(ISNUMBER(E8310),ISNUMBER(F8310)),IF(I8310&gt;'规则与名单'!$B$2,"是","否"),"未判定"))</x:f>
        <x:v>不适用</x:v>
      </x:c>
      <x:c r="K8310" s="2" t="str">
        <x:f>IF(J8310="是",IF(ISNUMBER(F8310),"测试日GPS","缺失"),IF(ISNUMBER(G8310),"非测试日纯氢",IF(AND(H8310="是",J8310="未判定"),IF(ISNUMBER(F8310),"测试名单无纯氢GPS","缺失"),IF(ISNUMBER(E8310),"非测试日仪表","缺失"))))</x:f>
        <x:v>非测试日纯氢</x:v>
      </x:c>
      <x:c r="L8310" s="7" t="n">
        <x:f>IF(K8310="缺失","",IF(K8310="非测试日纯氢",G8310,IF(K8310="非测试日仪表",E8310,F8310)))</x:f>
        <x:v>6.7</x:v>
      </x:c>
      <x:c r="M8310" s="2" t="n">
        <x:f>IF(K8310="缺失",1,0)</x:f>
        <x:v>0</x:v>
      </x:c>
      <x:c r="N8310" s="2" t="str">
        <x:v>车辆里程查询_20260901-20260930_1024辆_仪表里程.xlsx / AD363</x:v>
      </x:c>
      <x:c r="O8310" s="2" t="str">
        <x:v>车辆里程查询_20260901-20260930_1024辆_GPS里程.xlsx / AD365</x:v>
      </x:c>
      <x:c r="P8310" s="2" t="str">
        <x:v>车辆纯氢气里程查询_20260901-20260930_1024辆.xlsx / AD893</x:v>
      </x:c>
    </x:row>
    <x:row r="8311" ht="22" customHeight="1">
      <x:c r="A8311" s="2" t="n">
        <x:v>326</x:v>
      </x:c>
      <x:c r="B8311" s="2" t="str">
        <x:v>粤A08177F</x:v>
      </x:c>
      <x:c r="C8311" s="2" t="str">
        <x:v>秦挺</x:v>
      </x:c>
      <x:c r="D8311" s="8" t="d">
        <x:v>2026-09-27T00:00:00.000Z</x:v>
      </x:c>
      <x:c r="E8311" s="7" t="n">
        <x:v>27.6</x:v>
      </x:c>
      <x:c r="F8311" s="7" t="n">
        <x:v>26.2</x:v>
      </x:c>
      <x:c r="G8311" s="7" t="n">
        <x:v>1.8</x:v>
      </x:c>
      <x:c r="H8311" s="2" t="str">
        <x:v>否</x:v>
      </x:c>
      <x:c r="I8311" s="7" t="n">
        <x:f>IF(AND(ISNUMBER(E8311),ISNUMBER(F8311)),E8311-F8311,"")</x:f>
        <x:v>1.4000000000000021</x:v>
      </x:c>
      <x:c r="J8311" s="2" t="str">
        <x:f>IF(H8311="否","不适用",IF(AND(ISNUMBER(E8311),ISNUMBER(F8311)),IF(I8311&gt;'规则与名单'!$B$2,"是","否"),"未判定"))</x:f>
        <x:v>不适用</x:v>
      </x:c>
      <x:c r="K8311" s="2" t="str">
        <x:f>IF(J8311="是",IF(ISNUMBER(F8311),"测试日GPS","缺失"),IF(ISNUMBER(G8311),"非测试日纯氢",IF(AND(H8311="是",J8311="未判定"),IF(ISNUMBER(F8311),"测试名单无纯氢GPS","缺失"),IF(ISNUMBER(E8311),"非测试日仪表","缺失"))))</x:f>
        <x:v>非测试日纯氢</x:v>
      </x:c>
      <x:c r="L8311" s="7" t="n">
        <x:f>IF(K8311="缺失","",IF(K8311="非测试日纯氢",G8311,IF(K8311="非测试日仪表",E8311,F8311)))</x:f>
        <x:v>1.8</x:v>
      </x:c>
      <x:c r="M8311" s="2" t="n">
        <x:f>IF(K8311="缺失",1,0)</x:f>
        <x:v>0</x:v>
      </x:c>
      <x:c r="N8311" s="2" t="str">
        <x:v>车辆里程查询_20260901-20260930_1024辆_仪表里程.xlsx / AE363</x:v>
      </x:c>
      <x:c r="O8311" s="2" t="str">
        <x:v>车辆里程查询_20260901-20260930_1024辆_GPS里程.xlsx / AE365</x:v>
      </x:c>
      <x:c r="P8311" s="2" t="str">
        <x:v>车辆纯氢气里程查询_20260901-20260930_1024辆.xlsx / AE893</x:v>
      </x:c>
    </x:row>
    <x:row r="8312" ht="22" customHeight="1">
      <x:c r="A8312" s="2" t="n">
        <x:v>326</x:v>
      </x:c>
      <x:c r="B8312" s="2" t="str">
        <x:v>粤A08177F</x:v>
      </x:c>
      <x:c r="C8312" s="2" t="str">
        <x:v>秦挺</x:v>
      </x:c>
      <x:c r="D8312" s="8" t="d">
        <x:v>2026-09-28T00:00:00.000Z</x:v>
      </x:c>
      <x:c r="E8312" s="7" t="n">
        <x:v>49.4</x:v>
      </x:c>
      <x:c r="F8312" s="7" t="n">
        <x:v>47.1</x:v>
      </x:c>
      <x:c r="G8312" s="7" t="n">
        <x:v>9.4</x:v>
      </x:c>
      <x:c r="H8312" s="2" t="str">
        <x:v>否</x:v>
      </x:c>
      <x:c r="I8312" s="7" t="n">
        <x:f>IF(AND(ISNUMBER(E8312),ISNUMBER(F8312)),E8312-F8312,"")</x:f>
        <x:v>2.299999999999997</x:v>
      </x:c>
      <x:c r="J8312" s="2" t="str">
        <x:f>IF(H8312="否","不适用",IF(AND(ISNUMBER(E8312),ISNUMBER(F8312)),IF(I8312&gt;'规则与名单'!$B$2,"是","否"),"未判定"))</x:f>
        <x:v>不适用</x:v>
      </x:c>
      <x:c r="K8312" s="2" t="str">
        <x:f>IF(J8312="是",IF(ISNUMBER(F8312),"测试日GPS","缺失"),IF(ISNUMBER(G8312),"非测试日纯氢",IF(AND(H8312="是",J8312="未判定"),IF(ISNUMBER(F8312),"测试名单无纯氢GPS","缺失"),IF(ISNUMBER(E8312),"非测试日仪表","缺失"))))</x:f>
        <x:v>非测试日纯氢</x:v>
      </x:c>
      <x:c r="L8312" s="7" t="n">
        <x:f>IF(K8312="缺失","",IF(K8312="非测试日纯氢",G8312,IF(K8312="非测试日仪表",E8312,F8312)))</x:f>
        <x:v>9.4</x:v>
      </x:c>
      <x:c r="M8312" s="2" t="n">
        <x:f>IF(K8312="缺失",1,0)</x:f>
        <x:v>0</x:v>
      </x:c>
      <x:c r="N8312" s="2" t="str">
        <x:v>车辆里程查询_20260901-20260930_1024辆_仪表里程.xlsx / AF363</x:v>
      </x:c>
      <x:c r="O8312" s="2" t="str">
        <x:v>车辆里程查询_20260901-20260930_1024辆_GPS里程.xlsx / AF365</x:v>
      </x:c>
      <x:c r="P8312" s="2" t="str">
        <x:v>车辆纯氢气里程查询_20260901-20260930_1024辆.xlsx / AF893</x:v>
      </x:c>
    </x:row>
    <x:row r="8313" ht="22" customHeight="1">
      <x:c r="A8313" s="2" t="n">
        <x:v>326</x:v>
      </x:c>
      <x:c r="B8313" s="2" t="str">
        <x:v>粤A08177F</x:v>
      </x:c>
      <x:c r="C8313" s="2" t="str">
        <x:v>秦挺</x:v>
      </x:c>
      <x:c r="D8313" s="8" t="d">
        <x:v>2026-09-29T00:00:00.000Z</x:v>
      </x:c>
      <x:c r="E8313" s="7" t="n">
        <x:v>43</x:v>
      </x:c>
      <x:c r="F8313" s="7" t="n">
        <x:v>40.7</x:v>
      </x:c>
      <x:c r="G8313" s="7" t="n">
        <x:v>2.3</x:v>
      </x:c>
      <x:c r="H8313" s="2" t="str">
        <x:v>否</x:v>
      </x:c>
      <x:c r="I8313" s="7" t="n">
        <x:f>IF(AND(ISNUMBER(E8313),ISNUMBER(F8313)),E8313-F8313,"")</x:f>
        <x:v>2.299999999999997</x:v>
      </x:c>
      <x:c r="J8313" s="2" t="str">
        <x:f>IF(H8313="否","不适用",IF(AND(ISNUMBER(E8313),ISNUMBER(F8313)),IF(I8313&gt;'规则与名单'!$B$2,"是","否"),"未判定"))</x:f>
        <x:v>不适用</x:v>
      </x:c>
      <x:c r="K8313" s="2" t="str">
        <x:f>IF(J8313="是",IF(ISNUMBER(F8313),"测试日GPS","缺失"),IF(ISNUMBER(G8313),"非测试日纯氢",IF(AND(H8313="是",J8313="未判定"),IF(ISNUMBER(F8313),"测试名单无纯氢GPS","缺失"),IF(ISNUMBER(E8313),"非测试日仪表","缺失"))))</x:f>
        <x:v>非测试日纯氢</x:v>
      </x:c>
      <x:c r="L8313" s="7" t="n">
        <x:f>IF(K8313="缺失","",IF(K8313="非测试日纯氢",G8313,IF(K8313="非测试日仪表",E8313,F8313)))</x:f>
        <x:v>2.3</x:v>
      </x:c>
      <x:c r="M8313" s="2" t="n">
        <x:f>IF(K8313="缺失",1,0)</x:f>
        <x:v>0</x:v>
      </x:c>
      <x:c r="N8313" s="2" t="str">
        <x:v>车辆里程查询_20260901-20260930_1024辆_仪表里程.xlsx / AG363</x:v>
      </x:c>
      <x:c r="O8313" s="2" t="str">
        <x:v>车辆里程查询_20260901-20260930_1024辆_GPS里程.xlsx / AG365</x:v>
      </x:c>
      <x:c r="P8313" s="2" t="str">
        <x:v>车辆纯氢气里程查询_20260901-20260930_1024辆.xlsx / AG893</x:v>
      </x:c>
    </x:row>
    <x:row r="8314" ht="22" customHeight="1">
      <x:c r="A8314" s="2" t="n">
        <x:v>326</x:v>
      </x:c>
      <x:c r="B8314" s="2" t="str">
        <x:v>粤A08177F</x:v>
      </x:c>
      <x:c r="C8314" s="2" t="str">
        <x:v>秦挺</x:v>
      </x:c>
      <x:c r="D8314" s="8" t="d">
        <x:v>2026-09-30T00:00:00.000Z</x:v>
      </x:c>
      <x:c r="E8314" s="7" t="n">
        <x:v>62.4</x:v>
      </x:c>
      <x:c r="F8314" s="7" t="n">
        <x:v>59.5</x:v>
      </x:c>
      <x:c r="G8314" s="7" t="n">
        <x:v>19.8</x:v>
      </x:c>
      <x:c r="H8314" s="2" t="str">
        <x:v>否</x:v>
      </x:c>
      <x:c r="I8314" s="7" t="n">
        <x:f>IF(AND(ISNUMBER(E8314),ISNUMBER(F8314)),E8314-F8314,"")</x:f>
        <x:v>2.8999999999999986</x:v>
      </x:c>
      <x:c r="J8314" s="2" t="str">
        <x:f>IF(H8314="否","不适用",IF(AND(ISNUMBER(E8314),ISNUMBER(F8314)),IF(I8314&gt;'规则与名单'!$B$2,"是","否"),"未判定"))</x:f>
        <x:v>不适用</x:v>
      </x:c>
      <x:c r="K8314" s="2" t="str">
        <x:f>IF(J8314="是",IF(ISNUMBER(F8314),"测试日GPS","缺失"),IF(ISNUMBER(G8314),"非测试日纯氢",IF(AND(H8314="是",J8314="未判定"),IF(ISNUMBER(F8314),"测试名单无纯氢GPS","缺失"),IF(ISNUMBER(E8314),"非测试日仪表","缺失"))))</x:f>
        <x:v>非测试日纯氢</x:v>
      </x:c>
      <x:c r="L8314" s="7" t="n">
        <x:f>IF(K8314="缺失","",IF(K8314="非测试日纯氢",G8314,IF(K8314="非测试日仪表",E8314,F8314)))</x:f>
        <x:v>19.8</x:v>
      </x:c>
      <x:c r="M8314" s="2" t="n">
        <x:f>IF(K8314="缺失",1,0)</x:f>
        <x:v>0</x:v>
      </x:c>
      <x:c r="N8314" s="2" t="str">
        <x:v>车辆里程查询_20260901-20260930_1024辆_仪表里程.xlsx / AH363</x:v>
      </x:c>
      <x:c r="O8314" s="2" t="str">
        <x:v>车辆里程查询_20260901-20260930_1024辆_GPS里程.xlsx / AH365</x:v>
      </x:c>
      <x:c r="P8314" s="2" t="str">
        <x:v>车辆纯氢气里程查询_20260901-20260930_1024辆.xlsx / AH893</x:v>
      </x:c>
    </x:row>
    <x:row r="8315" ht="22" customHeight="1">
      <x:c r="A8315" s="2" t="n">
        <x:v>327</x:v>
      </x:c>
      <x:c r="B8315" s="2" t="str">
        <x:v>粤A08190F</x:v>
      </x:c>
      <x:c r="C8315" s="2" t="str">
        <x:v>秦挺</x:v>
      </x:c>
      <x:c r="D8315" s="8" t="d">
        <x:v>2026-09-04T00:00:00.000Z</x:v>
      </x:c>
      <x:c r="E8315" s="7" t="n">
        <x:v>256</x:v>
      </x:c>
      <x:c r="F8315" s="7" t="n">
        <x:v>241.6</x:v>
      </x:c>
      <x:c r="G8315" s="7" t="n">
        <x:v>251.4</x:v>
      </x:c>
      <x:c r="H8315" s="2" t="str">
        <x:v>否</x:v>
      </x:c>
      <x:c r="I8315" s="7" t="n">
        <x:f>IF(AND(ISNUMBER(E8315),ISNUMBER(F8315)),E8315-F8315,"")</x:f>
        <x:v>14.400000000000006</x:v>
      </x:c>
      <x:c r="J8315" s="2" t="str">
        <x:f>IF(H8315="否","不适用",IF(AND(ISNUMBER(E8315),ISNUMBER(F8315)),IF(I8315&gt;'规则与名单'!$B$2,"是","否"),"未判定"))</x:f>
        <x:v>不适用</x:v>
      </x:c>
      <x:c r="K8315" s="2" t="str">
        <x:f>IF(J8315="是",IF(ISNUMBER(F8315),"测试日GPS","缺失"),IF(ISNUMBER(G8315),"非测试日纯氢",IF(AND(H8315="是",J8315="未判定"),IF(ISNUMBER(F8315),"测试名单无纯氢GPS","缺失"),IF(ISNUMBER(E8315),"非测试日仪表","缺失"))))</x:f>
        <x:v>非测试日纯氢</x:v>
      </x:c>
      <x:c r="L8315" s="7" t="n">
        <x:f>IF(K8315="缺失","",IF(K8315="非测试日纯氢",G8315,IF(K8315="非测试日仪表",E8315,F8315)))</x:f>
        <x:v>251.4</x:v>
      </x:c>
      <x:c r="M8315" s="2" t="n">
        <x:f>IF(K8315="缺失",1,0)</x:f>
        <x:v>0</x:v>
      </x:c>
      <x:c r="N8315" s="2" t="str">
        <x:v>车辆里程查询_20260901-20260930_1024辆_仪表里程.xlsx / H255</x:v>
      </x:c>
      <x:c r="O8315" s="2" t="str">
        <x:v>车辆里程查询_20260901-20260930_1024辆_GPS里程.xlsx / H171</x:v>
      </x:c>
      <x:c r="P8315" s="2" t="str">
        <x:v>车辆纯氢气里程查询_20260901-20260930_1024辆.xlsx / H906</x:v>
      </x:c>
    </x:row>
    <x:row r="8316" ht="22" customHeight="1">
      <x:c r="A8316" s="2" t="n">
        <x:v>327</x:v>
      </x:c>
      <x:c r="B8316" s="2" t="str">
        <x:v>粤A08190F</x:v>
      </x:c>
      <x:c r="C8316" s="2" t="str">
        <x:v>秦挺</x:v>
      </x:c>
      <x:c r="D8316" s="8" t="d">
        <x:v>2026-09-05T00:00:00.000Z</x:v>
      </x:c>
      <x:c r="E8316" s="7" t="n">
        <x:v>116.8</x:v>
      </x:c>
      <x:c r="F8316" s="7" t="n">
        <x:v>116.5</x:v>
      </x:c>
      <x:c r="G8316" s="7" t="n">
        <x:v>21.1</x:v>
      </x:c>
      <x:c r="H8316" s="2" t="str">
        <x:v>否</x:v>
      </x:c>
      <x:c r="I8316" s="7" t="n">
        <x:f>IF(AND(ISNUMBER(E8316),ISNUMBER(F8316)),E8316-F8316,"")</x:f>
        <x:v>0.29999999999999716</x:v>
      </x:c>
      <x:c r="J8316" s="2" t="str">
        <x:f>IF(H8316="否","不适用",IF(AND(ISNUMBER(E8316),ISNUMBER(F8316)),IF(I8316&gt;'规则与名单'!$B$2,"是","否"),"未判定"))</x:f>
        <x:v>不适用</x:v>
      </x:c>
      <x:c r="K8316" s="2" t="str">
        <x:f>IF(J8316="是",IF(ISNUMBER(F8316),"测试日GPS","缺失"),IF(ISNUMBER(G8316),"非测试日纯氢",IF(AND(H8316="是",J8316="未判定"),IF(ISNUMBER(F8316),"测试名单无纯氢GPS","缺失"),IF(ISNUMBER(E8316),"非测试日仪表","缺失"))))</x:f>
        <x:v>非测试日纯氢</x:v>
      </x:c>
      <x:c r="L8316" s="7" t="n">
        <x:f>IF(K8316="缺失","",IF(K8316="非测试日纯氢",G8316,IF(K8316="非测试日仪表",E8316,F8316)))</x:f>
        <x:v>21.1</x:v>
      </x:c>
      <x:c r="M8316" s="2" t="n">
        <x:f>IF(K8316="缺失",1,0)</x:f>
        <x:v>0</x:v>
      </x:c>
      <x:c r="N8316" s="2" t="str">
        <x:v>车辆里程查询_20260901-20260930_1024辆_仪表里程.xlsx / I255</x:v>
      </x:c>
      <x:c r="O8316" s="2" t="str">
        <x:v>车辆里程查询_20260901-20260930_1024辆_GPS里程.xlsx / I171</x:v>
      </x:c>
      <x:c r="P8316" s="2" t="str">
        <x:v>车辆纯氢气里程查询_20260901-20260930_1024辆.xlsx / I906</x:v>
      </x:c>
    </x:row>
    <x:row r="8317" ht="22" customHeight="1">
      <x:c r="A8317" s="2" t="n">
        <x:v>327</x:v>
      </x:c>
      <x:c r="B8317" s="2" t="str">
        <x:v>粤A08190F</x:v>
      </x:c>
      <x:c r="C8317" s="2" t="str">
        <x:v>秦挺</x:v>
      </x:c>
      <x:c r="D8317" s="8" t="d">
        <x:v>2026-09-06T00:00:00.000Z</x:v>
      </x:c>
      <x:c r="E8317" s="7" t="n">
        <x:v>247.9</x:v>
      </x:c>
      <x:c r="F8317" s="7" t="n">
        <x:v>228</x:v>
      </x:c>
      <x:c r="G8317" s="7" t="n">
        <x:v>212</x:v>
      </x:c>
      <x:c r="H8317" s="2" t="str">
        <x:v>否</x:v>
      </x:c>
      <x:c r="I8317" s="7" t="n">
        <x:f>IF(AND(ISNUMBER(E8317),ISNUMBER(F8317)),E8317-F8317,"")</x:f>
        <x:v>19.900000000000006</x:v>
      </x:c>
      <x:c r="J8317" s="2" t="str">
        <x:f>IF(H8317="否","不适用",IF(AND(ISNUMBER(E8317),ISNUMBER(F8317)),IF(I8317&gt;'规则与名单'!$B$2,"是","否"),"未判定"))</x:f>
        <x:v>不适用</x:v>
      </x:c>
      <x:c r="K8317" s="2" t="str">
        <x:f>IF(J8317="是",IF(ISNUMBER(F8317),"测试日GPS","缺失"),IF(ISNUMBER(G8317),"非测试日纯氢",IF(AND(H8317="是",J8317="未判定"),IF(ISNUMBER(F8317),"测试名单无纯氢GPS","缺失"),IF(ISNUMBER(E8317),"非测试日仪表","缺失"))))</x:f>
        <x:v>非测试日纯氢</x:v>
      </x:c>
      <x:c r="L8317" s="7" t="n">
        <x:f>IF(K8317="缺失","",IF(K8317="非测试日纯氢",G8317,IF(K8317="非测试日仪表",E8317,F8317)))</x:f>
        <x:v>212</x:v>
      </x:c>
      <x:c r="M8317" s="2" t="n">
        <x:f>IF(K8317="缺失",1,0)</x:f>
        <x:v>0</x:v>
      </x:c>
      <x:c r="N8317" s="2" t="str">
        <x:v>车辆里程查询_20260901-20260930_1024辆_仪表里程.xlsx / J255</x:v>
      </x:c>
      <x:c r="O8317" s="2" t="str">
        <x:v>车辆里程查询_20260901-20260930_1024辆_GPS里程.xlsx / J171</x:v>
      </x:c>
      <x:c r="P8317" s="2" t="str">
        <x:v>车辆纯氢气里程查询_20260901-20260930_1024辆.xlsx / J906</x:v>
      </x:c>
    </x:row>
    <x:row r="8318" ht="22" customHeight="1">
      <x:c r="A8318" s="2" t="n">
        <x:v>327</x:v>
      </x:c>
      <x:c r="B8318" s="2" t="str">
        <x:v>粤A08190F</x:v>
      </x:c>
      <x:c r="C8318" s="2" t="str">
        <x:v>秦挺</x:v>
      </x:c>
      <x:c r="D8318" s="8" t="d">
        <x:v>2026-09-07T00:00:00.000Z</x:v>
      </x:c>
      <x:c r="E8318" s="7" t="n">
        <x:v>259.4</x:v>
      </x:c>
      <x:c r="F8318" s="7" t="n">
        <x:v>244.5</x:v>
      </x:c>
      <x:c r="G8318" s="7" t="n">
        <x:v>180.8</x:v>
      </x:c>
      <x:c r="H8318" s="2" t="str">
        <x:v>否</x:v>
      </x:c>
      <x:c r="I8318" s="7" t="n">
        <x:f>IF(AND(ISNUMBER(E8318),ISNUMBER(F8318)),E8318-F8318,"")</x:f>
        <x:v>14.899999999999977</x:v>
      </x:c>
      <x:c r="J8318" s="2" t="str">
        <x:f>IF(H8318="否","不适用",IF(AND(ISNUMBER(E8318),ISNUMBER(F8318)),IF(I8318&gt;'规则与名单'!$B$2,"是","否"),"未判定"))</x:f>
        <x:v>不适用</x:v>
      </x:c>
      <x:c r="K8318" s="2" t="str">
        <x:f>IF(J8318="是",IF(ISNUMBER(F8318),"测试日GPS","缺失"),IF(ISNUMBER(G8318),"非测试日纯氢",IF(AND(H8318="是",J8318="未判定"),IF(ISNUMBER(F8318),"测试名单无纯氢GPS","缺失"),IF(ISNUMBER(E8318),"非测试日仪表","缺失"))))</x:f>
        <x:v>非测试日纯氢</x:v>
      </x:c>
      <x:c r="L8318" s="7" t="n">
        <x:f>IF(K8318="缺失","",IF(K8318="非测试日纯氢",G8318,IF(K8318="非测试日仪表",E8318,F8318)))</x:f>
        <x:v>180.8</x:v>
      </x:c>
      <x:c r="M8318" s="2" t="n">
        <x:f>IF(K8318="缺失",1,0)</x:f>
        <x:v>0</x:v>
      </x:c>
      <x:c r="N8318" s="2" t="str">
        <x:v>车辆里程查询_20260901-20260930_1024辆_仪表里程.xlsx / K255</x:v>
      </x:c>
      <x:c r="O8318" s="2" t="str">
        <x:v>车辆里程查询_20260901-20260930_1024辆_GPS里程.xlsx / K171</x:v>
      </x:c>
      <x:c r="P8318" s="2" t="str">
        <x:v>车辆纯氢气里程查询_20260901-20260930_1024辆.xlsx / K906</x:v>
      </x:c>
    </x:row>
    <x:row r="8319" ht="22" customHeight="1">
      <x:c r="A8319" s="2" t="n">
        <x:v>327</x:v>
      </x:c>
      <x:c r="B8319" s="2" t="str">
        <x:v>粤A08190F</x:v>
      </x:c>
      <x:c r="C8319" s="2" t="str">
        <x:v>秦挺</x:v>
      </x:c>
      <x:c r="D8319" s="8" t="d">
        <x:v>2026-09-08T00:00:00.000Z</x:v>
      </x:c>
      <x:c r="E8319" s="7" t="n">
        <x:v>325.9</x:v>
      </x:c>
      <x:c r="F8319" s="7" t="n">
        <x:v>307.5</x:v>
      </x:c>
      <x:c r="G8319" s="7" t="n">
        <x:v>246.1</x:v>
      </x:c>
      <x:c r="H8319" s="2" t="str">
        <x:v>否</x:v>
      </x:c>
      <x:c r="I8319" s="7" t="n">
        <x:f>IF(AND(ISNUMBER(E8319),ISNUMBER(F8319)),E8319-F8319,"")</x:f>
        <x:v>18.399999999999977</x:v>
      </x:c>
      <x:c r="J8319" s="2" t="str">
        <x:f>IF(H8319="否","不适用",IF(AND(ISNUMBER(E8319),ISNUMBER(F8319)),IF(I8319&gt;'规则与名单'!$B$2,"是","否"),"未判定"))</x:f>
        <x:v>不适用</x:v>
      </x:c>
      <x:c r="K8319" s="2" t="str">
        <x:f>IF(J8319="是",IF(ISNUMBER(F8319),"测试日GPS","缺失"),IF(ISNUMBER(G8319),"非测试日纯氢",IF(AND(H8319="是",J8319="未判定"),IF(ISNUMBER(F8319),"测试名单无纯氢GPS","缺失"),IF(ISNUMBER(E8319),"非测试日仪表","缺失"))))</x:f>
        <x:v>非测试日纯氢</x:v>
      </x:c>
      <x:c r="L8319" s="7" t="n">
        <x:f>IF(K8319="缺失","",IF(K8319="非测试日纯氢",G8319,IF(K8319="非测试日仪表",E8319,F8319)))</x:f>
        <x:v>246.1</x:v>
      </x:c>
      <x:c r="M8319" s="2" t="n">
        <x:f>IF(K8319="缺失",1,0)</x:f>
        <x:v>0</x:v>
      </x:c>
      <x:c r="N8319" s="2" t="str">
        <x:v>车辆里程查询_20260901-20260930_1024辆_仪表里程.xlsx / L255</x:v>
      </x:c>
      <x:c r="O8319" s="2" t="str">
        <x:v>车辆里程查询_20260901-20260930_1024辆_GPS里程.xlsx / L171</x:v>
      </x:c>
      <x:c r="P8319" s="2" t="str">
        <x:v>车辆纯氢气里程查询_20260901-20260930_1024辆.xlsx / L906</x:v>
      </x:c>
    </x:row>
    <x:row r="8320" ht="22" customHeight="1">
      <x:c r="A8320" s="2" t="n">
        <x:v>327</x:v>
      </x:c>
      <x:c r="B8320" s="2" t="str">
        <x:v>粤A08190F</x:v>
      </x:c>
      <x:c r="C8320" s="2" t="str">
        <x:v>秦挺</x:v>
      </x:c>
      <x:c r="D8320" s="8" t="d">
        <x:v>2026-09-09T00:00:00.000Z</x:v>
      </x:c>
      <x:c r="E8320" s="7" t="n">
        <x:v>342.4</x:v>
      </x:c>
      <x:c r="F8320" s="7" t="n">
        <x:v>322.7</x:v>
      </x:c>
      <x:c r="G8320" s="7" t="n">
        <x:v>289.9</x:v>
      </x:c>
      <x:c r="H8320" s="2" t="str">
        <x:v>否</x:v>
      </x:c>
      <x:c r="I8320" s="7" t="n">
        <x:f>IF(AND(ISNUMBER(E8320),ISNUMBER(F8320)),E8320-F8320,"")</x:f>
        <x:v>19.69999999999999</x:v>
      </x:c>
      <x:c r="J8320" s="2" t="str">
        <x:f>IF(H8320="否","不适用",IF(AND(ISNUMBER(E8320),ISNUMBER(F8320)),IF(I8320&gt;'规则与名单'!$B$2,"是","否"),"未判定"))</x:f>
        <x:v>不适用</x:v>
      </x:c>
      <x:c r="K8320" s="2" t="str">
        <x:f>IF(J8320="是",IF(ISNUMBER(F8320),"测试日GPS","缺失"),IF(ISNUMBER(G8320),"非测试日纯氢",IF(AND(H8320="是",J8320="未判定"),IF(ISNUMBER(F8320),"测试名单无纯氢GPS","缺失"),IF(ISNUMBER(E8320),"非测试日仪表","缺失"))))</x:f>
        <x:v>非测试日纯氢</x:v>
      </x:c>
      <x:c r="L8320" s="7" t="n">
        <x:f>IF(K8320="缺失","",IF(K8320="非测试日纯氢",G8320,IF(K8320="非测试日仪表",E8320,F8320)))</x:f>
        <x:v>289.9</x:v>
      </x:c>
      <x:c r="M8320" s="2" t="n">
        <x:f>IF(K8320="缺失",1,0)</x:f>
        <x:v>0</x:v>
      </x:c>
      <x:c r="N8320" s="2" t="str">
        <x:v>车辆里程查询_20260901-20260930_1024辆_仪表里程.xlsx / M255</x:v>
      </x:c>
      <x:c r="O8320" s="2" t="str">
        <x:v>车辆里程查询_20260901-20260930_1024辆_GPS里程.xlsx / M171</x:v>
      </x:c>
      <x:c r="P8320" s="2" t="str">
        <x:v>车辆纯氢气里程查询_20260901-20260930_1024辆.xlsx / M906</x:v>
      </x:c>
    </x:row>
    <x:row r="8321" ht="22" customHeight="1">
      <x:c r="A8321" s="2" t="n">
        <x:v>327</x:v>
      </x:c>
      <x:c r="B8321" s="2" t="str">
        <x:v>粤A08190F</x:v>
      </x:c>
      <x:c r="C8321" s="2" t="str">
        <x:v>秦挺</x:v>
      </x:c>
      <x:c r="D8321" s="8" t="d">
        <x:v>2026-09-10T00:00:00.000Z</x:v>
      </x:c>
      <x:c r="E8321" s="7" t="n">
        <x:v>272.3</x:v>
      </x:c>
      <x:c r="F8321" s="7" t="n">
        <x:v>257</x:v>
      </x:c>
      <x:c r="G8321" s="7" t="n">
        <x:v>189.1</x:v>
      </x:c>
      <x:c r="H8321" s="2" t="str">
        <x:v>否</x:v>
      </x:c>
      <x:c r="I8321" s="7" t="n">
        <x:f>IF(AND(ISNUMBER(E8321),ISNUMBER(F8321)),E8321-F8321,"")</x:f>
        <x:v>15.300000000000011</x:v>
      </x:c>
      <x:c r="J8321" s="2" t="str">
        <x:f>IF(H8321="否","不适用",IF(AND(ISNUMBER(E8321),ISNUMBER(F8321)),IF(I8321&gt;'规则与名单'!$B$2,"是","否"),"未判定"))</x:f>
        <x:v>不适用</x:v>
      </x:c>
      <x:c r="K8321" s="2" t="str">
        <x:f>IF(J8321="是",IF(ISNUMBER(F8321),"测试日GPS","缺失"),IF(ISNUMBER(G8321),"非测试日纯氢",IF(AND(H8321="是",J8321="未判定"),IF(ISNUMBER(F8321),"测试名单无纯氢GPS","缺失"),IF(ISNUMBER(E8321),"非测试日仪表","缺失"))))</x:f>
        <x:v>非测试日纯氢</x:v>
      </x:c>
      <x:c r="L8321" s="7" t="n">
        <x:f>IF(K8321="缺失","",IF(K8321="非测试日纯氢",G8321,IF(K8321="非测试日仪表",E8321,F8321)))</x:f>
        <x:v>189.1</x:v>
      </x:c>
      <x:c r="M8321" s="2" t="n">
        <x:f>IF(K8321="缺失",1,0)</x:f>
        <x:v>0</x:v>
      </x:c>
      <x:c r="N8321" s="2" t="str">
        <x:v>车辆里程查询_20260901-20260930_1024辆_仪表里程.xlsx / N255</x:v>
      </x:c>
      <x:c r="O8321" s="2" t="str">
        <x:v>车辆里程查询_20260901-20260930_1024辆_GPS里程.xlsx / N171</x:v>
      </x:c>
      <x:c r="P8321" s="2" t="str">
        <x:v>车辆纯氢气里程查询_20260901-20260930_1024辆.xlsx / N906</x:v>
      </x:c>
    </x:row>
    <x:row r="8322" ht="22" customHeight="1">
      <x:c r="A8322" s="2" t="n">
        <x:v>327</x:v>
      </x:c>
      <x:c r="B8322" s="2" t="str">
        <x:v>粤A08190F</x:v>
      </x:c>
      <x:c r="C8322" s="2" t="str">
        <x:v>秦挺</x:v>
      </x:c>
      <x:c r="D8322" s="8" t="d">
        <x:v>2026-09-11T00:00:00.000Z</x:v>
      </x:c>
      <x:c r="E8322" s="7" t="n">
        <x:v>428.5</x:v>
      </x:c>
      <x:c r="F8322" s="7" t="n">
        <x:v>403.9</x:v>
      </x:c>
      <x:c r="G8322" s="7" t="n">
        <x:v>414.9</x:v>
      </x:c>
      <x:c r="H8322" s="2" t="str">
        <x:v>否</x:v>
      </x:c>
      <x:c r="I8322" s="7" t="n">
        <x:f>IF(AND(ISNUMBER(E8322),ISNUMBER(F8322)),E8322-F8322,"")</x:f>
        <x:v>24.600000000000023</x:v>
      </x:c>
      <x:c r="J8322" s="2" t="str">
        <x:f>IF(H8322="否","不适用",IF(AND(ISNUMBER(E8322),ISNUMBER(F8322)),IF(I8322&gt;'规则与名单'!$B$2,"是","否"),"未判定"))</x:f>
        <x:v>不适用</x:v>
      </x:c>
      <x:c r="K8322" s="2" t="str">
        <x:f>IF(J8322="是",IF(ISNUMBER(F8322),"测试日GPS","缺失"),IF(ISNUMBER(G8322),"非测试日纯氢",IF(AND(H8322="是",J8322="未判定"),IF(ISNUMBER(F8322),"测试名单无纯氢GPS","缺失"),IF(ISNUMBER(E8322),"非测试日仪表","缺失"))))</x:f>
        <x:v>非测试日纯氢</x:v>
      </x:c>
      <x:c r="L8322" s="7" t="n">
        <x:f>IF(K8322="缺失","",IF(K8322="非测试日纯氢",G8322,IF(K8322="非测试日仪表",E8322,F8322)))</x:f>
        <x:v>414.9</x:v>
      </x:c>
      <x:c r="M8322" s="2" t="n">
        <x:f>IF(K8322="缺失",1,0)</x:f>
        <x:v>0</x:v>
      </x:c>
      <x:c r="N8322" s="2" t="str">
        <x:v>车辆里程查询_20260901-20260930_1024辆_仪表里程.xlsx / O255</x:v>
      </x:c>
      <x:c r="O8322" s="2" t="str">
        <x:v>车辆里程查询_20260901-20260930_1024辆_GPS里程.xlsx / O171</x:v>
      </x:c>
      <x:c r="P8322" s="2" t="str">
        <x:v>车辆纯氢气里程查询_20260901-20260930_1024辆.xlsx / O906</x:v>
      </x:c>
    </x:row>
    <x:row r="8323" ht="22" customHeight="1">
      <x:c r="A8323" s="2" t="n">
        <x:v>327</x:v>
      </x:c>
      <x:c r="B8323" s="2" t="str">
        <x:v>粤A08190F</x:v>
      </x:c>
      <x:c r="C8323" s="2" t="str">
        <x:v>秦挺</x:v>
      </x:c>
      <x:c r="D8323" s="8" t="d">
        <x:v>2026-09-12T00:00:00.000Z</x:v>
      </x:c>
      <x:c r="E8323" s="7" t="n">
        <x:v>26.7</x:v>
      </x:c>
      <x:c r="F8323" s="7" t="n">
        <x:v>25.4</x:v>
      </x:c>
      <x:c r="G8323" s="7" t="n">
        <x:v>20.4</x:v>
      </x:c>
      <x:c r="H8323" s="2" t="str">
        <x:v>否</x:v>
      </x:c>
      <x:c r="I8323" s="7" t="n">
        <x:f>IF(AND(ISNUMBER(E8323),ISNUMBER(F8323)),E8323-F8323,"")</x:f>
        <x:v>1.3000000000000007</x:v>
      </x:c>
      <x:c r="J8323" s="2" t="str">
        <x:f>IF(H8323="否","不适用",IF(AND(ISNUMBER(E8323),ISNUMBER(F8323)),IF(I8323&gt;'规则与名单'!$B$2,"是","否"),"未判定"))</x:f>
        <x:v>不适用</x:v>
      </x:c>
      <x:c r="K8323" s="2" t="str">
        <x:f>IF(J8323="是",IF(ISNUMBER(F8323),"测试日GPS","缺失"),IF(ISNUMBER(G8323),"非测试日纯氢",IF(AND(H8323="是",J8323="未判定"),IF(ISNUMBER(F8323),"测试名单无纯氢GPS","缺失"),IF(ISNUMBER(E8323),"非测试日仪表","缺失"))))</x:f>
        <x:v>非测试日纯氢</x:v>
      </x:c>
      <x:c r="L8323" s="7" t="n">
        <x:f>IF(K8323="缺失","",IF(K8323="非测试日纯氢",G8323,IF(K8323="非测试日仪表",E8323,F8323)))</x:f>
        <x:v>20.4</x:v>
      </x:c>
      <x:c r="M8323" s="2" t="n">
        <x:f>IF(K8323="缺失",1,0)</x:f>
        <x:v>0</x:v>
      </x:c>
      <x:c r="N8323" s="2" t="str">
        <x:v>车辆里程查询_20260901-20260930_1024辆_仪表里程.xlsx / P255</x:v>
      </x:c>
      <x:c r="O8323" s="2" t="str">
        <x:v>车辆里程查询_20260901-20260930_1024辆_GPS里程.xlsx / P171</x:v>
      </x:c>
      <x:c r="P8323" s="2" t="str">
        <x:v>车辆纯氢气里程查询_20260901-20260930_1024辆.xlsx / P906</x:v>
      </x:c>
    </x:row>
    <x:row r="8324" ht="22" customHeight="1">
      <x:c r="A8324" s="2" t="n">
        <x:v>327</x:v>
      </x:c>
      <x:c r="B8324" s="2" t="str">
        <x:v>粤A08190F</x:v>
      </x:c>
      <x:c r="C8324" s="2" t="str">
        <x:v>秦挺</x:v>
      </x:c>
      <x:c r="D8324" s="8" t="d">
        <x:v>2026-09-13T00:00:00.000Z</x:v>
      </x:c>
      <x:c r="E8324" s="7" t="n">
        <x:v>197.1</x:v>
      </x:c>
      <x:c r="F8324" s="7" t="n">
        <x:v>186.1</x:v>
      </x:c>
      <x:c r="G8324" s="7" t="n">
        <x:v>124.2</x:v>
      </x:c>
      <x:c r="H8324" s="2" t="str">
        <x:v>否</x:v>
      </x:c>
      <x:c r="I8324" s="7" t="n">
        <x:f>IF(AND(ISNUMBER(E8324),ISNUMBER(F8324)),E8324-F8324,"")</x:f>
        <x:v>11</x:v>
      </x:c>
      <x:c r="J8324" s="2" t="str">
        <x:f>IF(H8324="否","不适用",IF(AND(ISNUMBER(E8324),ISNUMBER(F8324)),IF(I8324&gt;'规则与名单'!$B$2,"是","否"),"未判定"))</x:f>
        <x:v>不适用</x:v>
      </x:c>
      <x:c r="K8324" s="2" t="str">
        <x:f>IF(J8324="是",IF(ISNUMBER(F8324),"测试日GPS","缺失"),IF(ISNUMBER(G8324),"非测试日纯氢",IF(AND(H8324="是",J8324="未判定"),IF(ISNUMBER(F8324),"测试名单无纯氢GPS","缺失"),IF(ISNUMBER(E8324),"非测试日仪表","缺失"))))</x:f>
        <x:v>非测试日纯氢</x:v>
      </x:c>
      <x:c r="L8324" s="7" t="n">
        <x:f>IF(K8324="缺失","",IF(K8324="非测试日纯氢",G8324,IF(K8324="非测试日仪表",E8324,F8324)))</x:f>
        <x:v>124.2</x:v>
      </x:c>
      <x:c r="M8324" s="2" t="n">
        <x:f>IF(K8324="缺失",1,0)</x:f>
        <x:v>0</x:v>
      </x:c>
      <x:c r="N8324" s="2" t="str">
        <x:v>车辆里程查询_20260901-20260930_1024辆_仪表里程.xlsx / Q255</x:v>
      </x:c>
      <x:c r="O8324" s="2" t="str">
        <x:v>车辆里程查询_20260901-20260930_1024辆_GPS里程.xlsx / Q171</x:v>
      </x:c>
      <x:c r="P8324" s="2" t="str">
        <x:v>车辆纯氢气里程查询_20260901-20260930_1024辆.xlsx / Q906</x:v>
      </x:c>
    </x:row>
    <x:row r="8325" ht="22" customHeight="1">
      <x:c r="A8325" s="2" t="n">
        <x:v>327</x:v>
      </x:c>
      <x:c r="B8325" s="2" t="str">
        <x:v>粤A08190F</x:v>
      </x:c>
      <x:c r="C8325" s="2" t="str">
        <x:v>秦挺</x:v>
      </x:c>
      <x:c r="D8325" s="8" t="d">
        <x:v>2026-09-14T00:00:00.000Z</x:v>
      </x:c>
      <x:c r="E8325" s="7" t="n">
        <x:v>317.2</x:v>
      </x:c>
      <x:c r="F8325" s="7" t="n">
        <x:v>299</x:v>
      </x:c>
      <x:c r="G8325" s="7" t="n">
        <x:v>314.4</x:v>
      </x:c>
      <x:c r="H8325" s="2" t="str">
        <x:v>否</x:v>
      </x:c>
      <x:c r="I8325" s="7" t="n">
        <x:f>IF(AND(ISNUMBER(E8325),ISNUMBER(F8325)),E8325-F8325,"")</x:f>
        <x:v>18.19999999999999</x:v>
      </x:c>
      <x:c r="J8325" s="2" t="str">
        <x:f>IF(H8325="否","不适用",IF(AND(ISNUMBER(E8325),ISNUMBER(F8325)),IF(I8325&gt;'规则与名单'!$B$2,"是","否"),"未判定"))</x:f>
        <x:v>不适用</x:v>
      </x:c>
      <x:c r="K8325" s="2" t="str">
        <x:f>IF(J8325="是",IF(ISNUMBER(F8325),"测试日GPS","缺失"),IF(ISNUMBER(G8325),"非测试日纯氢",IF(AND(H8325="是",J8325="未判定"),IF(ISNUMBER(F8325),"测试名单无纯氢GPS","缺失"),IF(ISNUMBER(E8325),"非测试日仪表","缺失"))))</x:f>
        <x:v>非测试日纯氢</x:v>
      </x:c>
      <x:c r="L8325" s="7" t="n">
        <x:f>IF(K8325="缺失","",IF(K8325="非测试日纯氢",G8325,IF(K8325="非测试日仪表",E8325,F8325)))</x:f>
        <x:v>314.4</x:v>
      </x:c>
      <x:c r="M8325" s="2" t="n">
        <x:f>IF(K8325="缺失",1,0)</x:f>
        <x:v>0</x:v>
      </x:c>
      <x:c r="N8325" s="2" t="str">
        <x:v>车辆里程查询_20260901-20260930_1024辆_仪表里程.xlsx / R255</x:v>
      </x:c>
      <x:c r="O8325" s="2" t="str">
        <x:v>车辆里程查询_20260901-20260930_1024辆_GPS里程.xlsx / R171</x:v>
      </x:c>
      <x:c r="P8325" s="2" t="str">
        <x:v>车辆纯氢气里程查询_20260901-20260930_1024辆.xlsx / R906</x:v>
      </x:c>
    </x:row>
    <x:row r="8326" ht="22" customHeight="1">
      <x:c r="A8326" s="2" t="n">
        <x:v>327</x:v>
      </x:c>
      <x:c r="B8326" s="2" t="str">
        <x:v>粤A08190F</x:v>
      </x:c>
      <x:c r="C8326" s="2" t="str">
        <x:v>秦挺</x:v>
      </x:c>
      <x:c r="D8326" s="8" t="d">
        <x:v>2026-09-15T00:00:00.000Z</x:v>
      </x:c>
      <x:c r="E8326" s="7" t="n">
        <x:v>248.2</x:v>
      </x:c>
      <x:c r="F8326" s="7" t="n">
        <x:v>233.2</x:v>
      </x:c>
      <x:c r="G8326" s="7" t="n">
        <x:v>159.1</x:v>
      </x:c>
      <x:c r="H8326" s="2" t="str">
        <x:v>否</x:v>
      </x:c>
      <x:c r="I8326" s="7" t="n">
        <x:f>IF(AND(ISNUMBER(E8326),ISNUMBER(F8326)),E8326-F8326,"")</x:f>
        <x:v>15</x:v>
      </x:c>
      <x:c r="J8326" s="2" t="str">
        <x:f>IF(H8326="否","不适用",IF(AND(ISNUMBER(E8326),ISNUMBER(F8326)),IF(I8326&gt;'规则与名单'!$B$2,"是","否"),"未判定"))</x:f>
        <x:v>不适用</x:v>
      </x:c>
      <x:c r="K8326" s="2" t="str">
        <x:f>IF(J8326="是",IF(ISNUMBER(F8326),"测试日GPS","缺失"),IF(ISNUMBER(G8326),"非测试日纯氢",IF(AND(H8326="是",J8326="未判定"),IF(ISNUMBER(F8326),"测试名单无纯氢GPS","缺失"),IF(ISNUMBER(E8326),"非测试日仪表","缺失"))))</x:f>
        <x:v>非测试日纯氢</x:v>
      </x:c>
      <x:c r="L8326" s="7" t="n">
        <x:f>IF(K8326="缺失","",IF(K8326="非测试日纯氢",G8326,IF(K8326="非测试日仪表",E8326,F8326)))</x:f>
        <x:v>159.1</x:v>
      </x:c>
      <x:c r="M8326" s="2" t="n">
        <x:f>IF(K8326="缺失",1,0)</x:f>
        <x:v>0</x:v>
      </x:c>
      <x:c r="N8326" s="2" t="str">
        <x:v>车辆里程查询_20260901-20260930_1024辆_仪表里程.xlsx / S255</x:v>
      </x:c>
      <x:c r="O8326" s="2" t="str">
        <x:v>车辆里程查询_20260901-20260930_1024辆_GPS里程.xlsx / S171</x:v>
      </x:c>
      <x:c r="P8326" s="2" t="str">
        <x:v>车辆纯氢气里程查询_20260901-20260930_1024辆.xlsx / S906</x:v>
      </x:c>
    </x:row>
    <x:row r="8327" ht="22" customHeight="1">
      <x:c r="A8327" s="2" t="n">
        <x:v>327</x:v>
      </x:c>
      <x:c r="B8327" s="2" t="str">
        <x:v>粤A08190F</x:v>
      </x:c>
      <x:c r="C8327" s="2" t="str">
        <x:v>秦挺</x:v>
      </x:c>
      <x:c r="D8327" s="8" t="d">
        <x:v>2026-09-16T00:00:00.000Z</x:v>
      </x:c>
      <x:c r="E8327" s="7" t="n">
        <x:v>398.9</x:v>
      </x:c>
      <x:c r="F8327" s="7" t="n">
        <x:v>375.9</x:v>
      </x:c>
      <x:c r="G8327" s="7" t="n">
        <x:v>348.8</x:v>
      </x:c>
      <x:c r="H8327" s="2" t="str">
        <x:v>否</x:v>
      </x:c>
      <x:c r="I8327" s="7" t="n">
        <x:f>IF(AND(ISNUMBER(E8327),ISNUMBER(F8327)),E8327-F8327,"")</x:f>
        <x:v>23</x:v>
      </x:c>
      <x:c r="J8327" s="2" t="str">
        <x:f>IF(H8327="否","不适用",IF(AND(ISNUMBER(E8327),ISNUMBER(F8327)),IF(I8327&gt;'规则与名单'!$B$2,"是","否"),"未判定"))</x:f>
        <x:v>不适用</x:v>
      </x:c>
      <x:c r="K8327" s="2" t="str">
        <x:f>IF(J8327="是",IF(ISNUMBER(F8327),"测试日GPS","缺失"),IF(ISNUMBER(G8327),"非测试日纯氢",IF(AND(H8327="是",J8327="未判定"),IF(ISNUMBER(F8327),"测试名单无纯氢GPS","缺失"),IF(ISNUMBER(E8327),"非测试日仪表","缺失"))))</x:f>
        <x:v>非测试日纯氢</x:v>
      </x:c>
      <x:c r="L8327" s="7" t="n">
        <x:f>IF(K8327="缺失","",IF(K8327="非测试日纯氢",G8327,IF(K8327="非测试日仪表",E8327,F8327)))</x:f>
        <x:v>348.8</x:v>
      </x:c>
      <x:c r="M8327" s="2" t="n">
        <x:f>IF(K8327="缺失",1,0)</x:f>
        <x:v>0</x:v>
      </x:c>
      <x:c r="N8327" s="2" t="str">
        <x:v>车辆里程查询_20260901-20260930_1024辆_仪表里程.xlsx / T255</x:v>
      </x:c>
      <x:c r="O8327" s="2" t="str">
        <x:v>车辆里程查询_20260901-20260930_1024辆_GPS里程.xlsx / T171</x:v>
      </x:c>
      <x:c r="P8327" s="2" t="str">
        <x:v>车辆纯氢气里程查询_20260901-20260930_1024辆.xlsx / T906</x:v>
      </x:c>
    </x:row>
    <x:row r="8328" ht="22" customHeight="1">
      <x:c r="A8328" s="2" t="n">
        <x:v>327</x:v>
      </x:c>
      <x:c r="B8328" s="2" t="str">
        <x:v>粤A08190F</x:v>
      </x:c>
      <x:c r="C8328" s="2" t="str">
        <x:v>秦挺</x:v>
      </x:c>
      <x:c r="D8328" s="8" t="d">
        <x:v>2026-09-17T00:00:00.000Z</x:v>
      </x:c>
      <x:c r="E8328" s="7" t="n">
        <x:v>240.9</x:v>
      </x:c>
      <x:c r="F8328" s="7" t="n">
        <x:v>227.1</x:v>
      </x:c>
      <x:c r="G8328" s="7" t="n">
        <x:v>194.3</x:v>
      </x:c>
      <x:c r="H8328" s="2" t="str">
        <x:v>否</x:v>
      </x:c>
      <x:c r="I8328" s="7" t="n">
        <x:f>IF(AND(ISNUMBER(E8328),ISNUMBER(F8328)),E8328-F8328,"")</x:f>
        <x:v>13.800000000000011</x:v>
      </x:c>
      <x:c r="J8328" s="2" t="str">
        <x:f>IF(H8328="否","不适用",IF(AND(ISNUMBER(E8328),ISNUMBER(F8328)),IF(I8328&gt;'规则与名单'!$B$2,"是","否"),"未判定"))</x:f>
        <x:v>不适用</x:v>
      </x:c>
      <x:c r="K8328" s="2" t="str">
        <x:f>IF(J8328="是",IF(ISNUMBER(F8328),"测试日GPS","缺失"),IF(ISNUMBER(G8328),"非测试日纯氢",IF(AND(H8328="是",J8328="未判定"),IF(ISNUMBER(F8328),"测试名单无纯氢GPS","缺失"),IF(ISNUMBER(E8328),"非测试日仪表","缺失"))))</x:f>
        <x:v>非测试日纯氢</x:v>
      </x:c>
      <x:c r="L8328" s="7" t="n">
        <x:f>IF(K8328="缺失","",IF(K8328="非测试日纯氢",G8328,IF(K8328="非测试日仪表",E8328,F8328)))</x:f>
        <x:v>194.3</x:v>
      </x:c>
      <x:c r="M8328" s="2" t="n">
        <x:f>IF(K8328="缺失",1,0)</x:f>
        <x:v>0</x:v>
      </x:c>
      <x:c r="N8328" s="2" t="str">
        <x:v>车辆里程查询_20260901-20260930_1024辆_仪表里程.xlsx / U255</x:v>
      </x:c>
      <x:c r="O8328" s="2" t="str">
        <x:v>车辆里程查询_20260901-20260930_1024辆_GPS里程.xlsx / U171</x:v>
      </x:c>
      <x:c r="P8328" s="2" t="str">
        <x:v>车辆纯氢气里程查询_20260901-20260930_1024辆.xlsx / U906</x:v>
      </x:c>
    </x:row>
    <x:row r="8329" ht="22" customHeight="1">
      <x:c r="A8329" s="2" t="n">
        <x:v>327</x:v>
      </x:c>
      <x:c r="B8329" s="2" t="str">
        <x:v>粤A08190F</x:v>
      </x:c>
      <x:c r="C8329" s="2" t="str">
        <x:v>秦挺</x:v>
      </x:c>
      <x:c r="D8329" s="8" t="d">
        <x:v>2026-09-18T00:00:00.000Z</x:v>
      </x:c>
      <x:c r="E8329" s="7" t="n">
        <x:v>307.7</x:v>
      </x:c>
      <x:c r="F8329" s="7" t="n">
        <x:v>289.6</x:v>
      </x:c>
      <x:c r="G8329" s="7" t="n">
        <x:v>299.1</x:v>
      </x:c>
      <x:c r="H8329" s="2" t="str">
        <x:v>否</x:v>
      </x:c>
      <x:c r="I8329" s="7" t="n">
        <x:f>IF(AND(ISNUMBER(E8329),ISNUMBER(F8329)),E8329-F8329,"")</x:f>
        <x:v>18.099999999999966</x:v>
      </x:c>
      <x:c r="J8329" s="2" t="str">
        <x:f>IF(H8329="否","不适用",IF(AND(ISNUMBER(E8329),ISNUMBER(F8329)),IF(I8329&gt;'规则与名单'!$B$2,"是","否"),"未判定"))</x:f>
        <x:v>不适用</x:v>
      </x:c>
      <x:c r="K8329" s="2" t="str">
        <x:f>IF(J8329="是",IF(ISNUMBER(F8329),"测试日GPS","缺失"),IF(ISNUMBER(G8329),"非测试日纯氢",IF(AND(H8329="是",J8329="未判定"),IF(ISNUMBER(F8329),"测试名单无纯氢GPS","缺失"),IF(ISNUMBER(E8329),"非测试日仪表","缺失"))))</x:f>
        <x:v>非测试日纯氢</x:v>
      </x:c>
      <x:c r="L8329" s="7" t="n">
        <x:f>IF(K8329="缺失","",IF(K8329="非测试日纯氢",G8329,IF(K8329="非测试日仪表",E8329,F8329)))</x:f>
        <x:v>299.1</x:v>
      </x:c>
      <x:c r="M8329" s="2" t="n">
        <x:f>IF(K8329="缺失",1,0)</x:f>
        <x:v>0</x:v>
      </x:c>
      <x:c r="N8329" s="2" t="str">
        <x:v>车辆里程查询_20260901-20260930_1024辆_仪表里程.xlsx / V255</x:v>
      </x:c>
      <x:c r="O8329" s="2" t="str">
        <x:v>车辆里程查询_20260901-20260930_1024辆_GPS里程.xlsx / V171</x:v>
      </x:c>
      <x:c r="P8329" s="2" t="str">
        <x:v>车辆纯氢气里程查询_20260901-20260930_1024辆.xlsx / V906</x:v>
      </x:c>
    </x:row>
    <x:row r="8330" ht="22" customHeight="1">
      <x:c r="A8330" s="2" t="n">
        <x:v>327</x:v>
      </x:c>
      <x:c r="B8330" s="2" t="str">
        <x:v>粤A08190F</x:v>
      </x:c>
      <x:c r="C8330" s="2" t="str">
        <x:v>秦挺</x:v>
      </x:c>
      <x:c r="D8330" s="8" t="d">
        <x:v>2026-09-19T00:00:00.000Z</x:v>
      </x:c>
      <x:c r="E8330" s="7" t="n">
        <x:v>126.5</x:v>
      </x:c>
      <x:c r="F8330" s="7" t="n">
        <x:v>120</x:v>
      </x:c>
      <x:c r="G8330" s="7" t="n">
        <x:v>126</x:v>
      </x:c>
      <x:c r="H8330" s="2" t="str">
        <x:v>否</x:v>
      </x:c>
      <x:c r="I8330" s="7" t="n">
        <x:f>IF(AND(ISNUMBER(E8330),ISNUMBER(F8330)),E8330-F8330,"")</x:f>
        <x:v>6.5</x:v>
      </x:c>
      <x:c r="J8330" s="2" t="str">
        <x:f>IF(H8330="否","不适用",IF(AND(ISNUMBER(E8330),ISNUMBER(F8330)),IF(I8330&gt;'规则与名单'!$B$2,"是","否"),"未判定"))</x:f>
        <x:v>不适用</x:v>
      </x:c>
      <x:c r="K8330" s="2" t="str">
        <x:f>IF(J8330="是",IF(ISNUMBER(F8330),"测试日GPS","缺失"),IF(ISNUMBER(G8330),"非测试日纯氢",IF(AND(H8330="是",J8330="未判定"),IF(ISNUMBER(F8330),"测试名单无纯氢GPS","缺失"),IF(ISNUMBER(E8330),"非测试日仪表","缺失"))))</x:f>
        <x:v>非测试日纯氢</x:v>
      </x:c>
      <x:c r="L8330" s="7" t="n">
        <x:f>IF(K8330="缺失","",IF(K8330="非测试日纯氢",G8330,IF(K8330="非测试日仪表",E8330,F8330)))</x:f>
        <x:v>126</x:v>
      </x:c>
      <x:c r="M8330" s="2" t="n">
        <x:f>IF(K8330="缺失",1,0)</x:f>
        <x:v>0</x:v>
      </x:c>
      <x:c r="N8330" s="2" t="str">
        <x:v>车辆里程查询_20260901-20260930_1024辆_仪表里程.xlsx / W255</x:v>
      </x:c>
      <x:c r="O8330" s="2" t="str">
        <x:v>车辆里程查询_20260901-20260930_1024辆_GPS里程.xlsx / W171</x:v>
      </x:c>
      <x:c r="P8330" s="2" t="str">
        <x:v>车辆纯氢气里程查询_20260901-20260930_1024辆.xlsx / W906</x:v>
      </x:c>
    </x:row>
    <x:row r="8331" ht="22" customHeight="1">
      <x:c r="A8331" s="2" t="n">
        <x:v>327</x:v>
      </x:c>
      <x:c r="B8331" s="2" t="str">
        <x:v>粤A08190F</x:v>
      </x:c>
      <x:c r="C8331" s="2" t="str">
        <x:v>秦挺</x:v>
      </x:c>
      <x:c r="D8331" s="8" t="d">
        <x:v>2026-09-20T00:00:00.000Z</x:v>
      </x:c>
      <x:c r="E8331" s="7" t="n">
        <x:v>295.2</x:v>
      </x:c>
      <x:c r="F8331" s="7" t="n">
        <x:v>278.3</x:v>
      </x:c>
      <x:c r="G8331" s="7" t="n">
        <x:v>263.4</x:v>
      </x:c>
      <x:c r="H8331" s="2" t="str">
        <x:v>否</x:v>
      </x:c>
      <x:c r="I8331" s="7" t="n">
        <x:f>IF(AND(ISNUMBER(E8331),ISNUMBER(F8331)),E8331-F8331,"")</x:f>
        <x:v>16.899999999999977</x:v>
      </x:c>
      <x:c r="J8331" s="2" t="str">
        <x:f>IF(H8331="否","不适用",IF(AND(ISNUMBER(E8331),ISNUMBER(F8331)),IF(I8331&gt;'规则与名单'!$B$2,"是","否"),"未判定"))</x:f>
        <x:v>不适用</x:v>
      </x:c>
      <x:c r="K8331" s="2" t="str">
        <x:f>IF(J8331="是",IF(ISNUMBER(F8331),"测试日GPS","缺失"),IF(ISNUMBER(G8331),"非测试日纯氢",IF(AND(H8331="是",J8331="未判定"),IF(ISNUMBER(F8331),"测试名单无纯氢GPS","缺失"),IF(ISNUMBER(E8331),"非测试日仪表","缺失"))))</x:f>
        <x:v>非测试日纯氢</x:v>
      </x:c>
      <x:c r="L8331" s="7" t="n">
        <x:f>IF(K8331="缺失","",IF(K8331="非测试日纯氢",G8331,IF(K8331="非测试日仪表",E8331,F8331)))</x:f>
        <x:v>263.4</x:v>
      </x:c>
      <x:c r="M8331" s="2" t="n">
        <x:f>IF(K8331="缺失",1,0)</x:f>
        <x:v>0</x:v>
      </x:c>
      <x:c r="N8331" s="2" t="str">
        <x:v>车辆里程查询_20260901-20260930_1024辆_仪表里程.xlsx / X255</x:v>
      </x:c>
      <x:c r="O8331" s="2" t="str">
        <x:v>车辆里程查询_20260901-20260930_1024辆_GPS里程.xlsx / X171</x:v>
      </x:c>
      <x:c r="P8331" s="2" t="str">
        <x:v>车辆纯氢气里程查询_20260901-20260930_1024辆.xlsx / X906</x:v>
      </x:c>
    </x:row>
    <x:row r="8332" ht="22" customHeight="1">
      <x:c r="A8332" s="2" t="n">
        <x:v>327</x:v>
      </x:c>
      <x:c r="B8332" s="2" t="str">
        <x:v>粤A08190F</x:v>
      </x:c>
      <x:c r="C8332" s="2" t="str">
        <x:v>秦挺</x:v>
      </x:c>
      <x:c r="D8332" s="8" t="d">
        <x:v>2026-09-21T00:00:00.000Z</x:v>
      </x:c>
      <x:c r="E8332" s="7" t="n">
        <x:v>284.4</x:v>
      </x:c>
      <x:c r="F8332" s="7" t="n">
        <x:v>268</x:v>
      </x:c>
      <x:c r="G8332" s="7" t="n">
        <x:v>246.9</x:v>
      </x:c>
      <x:c r="H8332" s="2" t="str">
        <x:v>否</x:v>
      </x:c>
      <x:c r="I8332" s="7" t="n">
        <x:f>IF(AND(ISNUMBER(E8332),ISNUMBER(F8332)),E8332-F8332,"")</x:f>
        <x:v>16.399999999999977</x:v>
      </x:c>
      <x:c r="J8332" s="2" t="str">
        <x:f>IF(H8332="否","不适用",IF(AND(ISNUMBER(E8332),ISNUMBER(F8332)),IF(I8332&gt;'规则与名单'!$B$2,"是","否"),"未判定"))</x:f>
        <x:v>不适用</x:v>
      </x:c>
      <x:c r="K8332" s="2" t="str">
        <x:f>IF(J8332="是",IF(ISNUMBER(F8332),"测试日GPS","缺失"),IF(ISNUMBER(G8332),"非测试日纯氢",IF(AND(H8332="是",J8332="未判定"),IF(ISNUMBER(F8332),"测试名单无纯氢GPS","缺失"),IF(ISNUMBER(E8332),"非测试日仪表","缺失"))))</x:f>
        <x:v>非测试日纯氢</x:v>
      </x:c>
      <x:c r="L8332" s="7" t="n">
        <x:f>IF(K8332="缺失","",IF(K8332="非测试日纯氢",G8332,IF(K8332="非测试日仪表",E8332,F8332)))</x:f>
        <x:v>246.9</x:v>
      </x:c>
      <x:c r="M8332" s="2" t="n">
        <x:f>IF(K8332="缺失",1,0)</x:f>
        <x:v>0</x:v>
      </x:c>
      <x:c r="N8332" s="2" t="str">
        <x:v>车辆里程查询_20260901-20260930_1024辆_仪表里程.xlsx / Y255</x:v>
      </x:c>
      <x:c r="O8332" s="2" t="str">
        <x:v>车辆里程查询_20260901-20260930_1024辆_GPS里程.xlsx / Y171</x:v>
      </x:c>
      <x:c r="P8332" s="2" t="str">
        <x:v>车辆纯氢气里程查询_20260901-20260930_1024辆.xlsx / Y906</x:v>
      </x:c>
    </x:row>
    <x:row r="8333" ht="22" customHeight="1">
      <x:c r="A8333" s="2" t="n">
        <x:v>327</x:v>
      </x:c>
      <x:c r="B8333" s="2" t="str">
        <x:v>粤A08190F</x:v>
      </x:c>
      <x:c r="C8333" s="2" t="str">
        <x:v>秦挺</x:v>
      </x:c>
      <x:c r="D8333" s="8" t="d">
        <x:v>2026-09-22T00:00:00.000Z</x:v>
      </x:c>
      <x:c r="E8333" s="7" t="n">
        <x:v>152.8</x:v>
      </x:c>
      <x:c r="F8333" s="7" t="n">
        <x:v>144</x:v>
      </x:c>
      <x:c r="G8333" s="7" t="n">
        <x:v>152.8</x:v>
      </x:c>
      <x:c r="H8333" s="2" t="str">
        <x:v>否</x:v>
      </x:c>
      <x:c r="I8333" s="7" t="n">
        <x:f>IF(AND(ISNUMBER(E8333),ISNUMBER(F8333)),E8333-F8333,"")</x:f>
        <x:v>8.800000000000011</x:v>
      </x:c>
      <x:c r="J8333" s="2" t="str">
        <x:f>IF(H8333="否","不适用",IF(AND(ISNUMBER(E8333),ISNUMBER(F8333)),IF(I8333&gt;'规则与名单'!$B$2,"是","否"),"未判定"))</x:f>
        <x:v>不适用</x:v>
      </x:c>
      <x:c r="K8333" s="2" t="str">
        <x:f>IF(J8333="是",IF(ISNUMBER(F8333),"测试日GPS","缺失"),IF(ISNUMBER(G8333),"非测试日纯氢",IF(AND(H8333="是",J8333="未判定"),IF(ISNUMBER(F8333),"测试名单无纯氢GPS","缺失"),IF(ISNUMBER(E8333),"非测试日仪表","缺失"))))</x:f>
        <x:v>非测试日纯氢</x:v>
      </x:c>
      <x:c r="L8333" s="7" t="n">
        <x:f>IF(K8333="缺失","",IF(K8333="非测试日纯氢",G8333,IF(K8333="非测试日仪表",E8333,F8333)))</x:f>
        <x:v>152.8</x:v>
      </x:c>
      <x:c r="M8333" s="2" t="n">
        <x:f>IF(K8333="缺失",1,0)</x:f>
        <x:v>0</x:v>
      </x:c>
      <x:c r="N8333" s="2" t="str">
        <x:v>车辆里程查询_20260901-20260930_1024辆_仪表里程.xlsx / Z255</x:v>
      </x:c>
      <x:c r="O8333" s="2" t="str">
        <x:v>车辆里程查询_20260901-20260930_1024辆_GPS里程.xlsx / Z171</x:v>
      </x:c>
      <x:c r="P8333" s="2" t="str">
        <x:v>车辆纯氢气里程查询_20260901-20260930_1024辆.xlsx / Z906</x:v>
      </x:c>
    </x:row>
    <x:row r="8334" ht="22" customHeight="1">
      <x:c r="A8334" s="2" t="n">
        <x:v>327</x:v>
      </x:c>
      <x:c r="B8334" s="2" t="str">
        <x:v>粤A08190F</x:v>
      </x:c>
      <x:c r="C8334" s="2" t="str">
        <x:v>秦挺</x:v>
      </x:c>
      <x:c r="D8334" s="8" t="d">
        <x:v>2026-09-23T00:00:00.000Z</x:v>
      </x:c>
      <x:c r="E8334" s="7" t="n">
        <x:v>500.3</x:v>
      </x:c>
      <x:c r="F8334" s="7" t="n">
        <x:v>471.4</x:v>
      </x:c>
      <x:c r="G8334" s="7" t="n">
        <x:v>444.1</x:v>
      </x:c>
      <x:c r="H8334" s="2" t="str">
        <x:v>否</x:v>
      </x:c>
      <x:c r="I8334" s="7" t="n">
        <x:f>IF(AND(ISNUMBER(E8334),ISNUMBER(F8334)),E8334-F8334,"")</x:f>
        <x:v>28.900000000000034</x:v>
      </x:c>
      <x:c r="J8334" s="2" t="str">
        <x:f>IF(H8334="否","不适用",IF(AND(ISNUMBER(E8334),ISNUMBER(F8334)),IF(I8334&gt;'规则与名单'!$B$2,"是","否"),"未判定"))</x:f>
        <x:v>不适用</x:v>
      </x:c>
      <x:c r="K8334" s="2" t="str">
        <x:f>IF(J8334="是",IF(ISNUMBER(F8334),"测试日GPS","缺失"),IF(ISNUMBER(G8334),"非测试日纯氢",IF(AND(H8334="是",J8334="未判定"),IF(ISNUMBER(F8334),"测试名单无纯氢GPS","缺失"),IF(ISNUMBER(E8334),"非测试日仪表","缺失"))))</x:f>
        <x:v>非测试日纯氢</x:v>
      </x:c>
      <x:c r="L8334" s="7" t="n">
        <x:f>IF(K8334="缺失","",IF(K8334="非测试日纯氢",G8334,IF(K8334="非测试日仪表",E8334,F8334)))</x:f>
        <x:v>444.1</x:v>
      </x:c>
      <x:c r="M8334" s="2" t="n">
        <x:f>IF(K8334="缺失",1,0)</x:f>
        <x:v>0</x:v>
      </x:c>
      <x:c r="N8334" s="2" t="str">
        <x:v>车辆里程查询_20260901-20260930_1024辆_仪表里程.xlsx / AA255</x:v>
      </x:c>
      <x:c r="O8334" s="2" t="str">
        <x:v>车辆里程查询_20260901-20260930_1024辆_GPS里程.xlsx / AA171</x:v>
      </x:c>
      <x:c r="P8334" s="2" t="str">
        <x:v>车辆纯氢气里程查询_20260901-20260930_1024辆.xlsx / AA906</x:v>
      </x:c>
    </x:row>
    <x:row r="8335" ht="22" customHeight="1">
      <x:c r="A8335" s="2" t="n">
        <x:v>327</x:v>
      </x:c>
      <x:c r="B8335" s="2" t="str">
        <x:v>粤A08190F</x:v>
      </x:c>
      <x:c r="C8335" s="2" t="str">
        <x:v>秦挺</x:v>
      </x:c>
      <x:c r="D8335" s="8" t="d">
        <x:v>2026-09-24T00:00:00.000Z</x:v>
      </x:c>
      <x:c r="E8335" s="7" t="n">
        <x:v>22.9</x:v>
      </x:c>
      <x:c r="F8335" s="7" t="n">
        <x:v>21.7</x:v>
      </x:c>
      <x:c r="G8335" s="7" t="n">
        <x:v>16.6</x:v>
      </x:c>
      <x:c r="H8335" s="2" t="str">
        <x:v>否</x:v>
      </x:c>
      <x:c r="I8335" s="7" t="n">
        <x:f>IF(AND(ISNUMBER(E8335),ISNUMBER(F8335)),E8335-F8335,"")</x:f>
        <x:v>1.1999999999999993</x:v>
      </x:c>
      <x:c r="J8335" s="2" t="str">
        <x:f>IF(H8335="否","不适用",IF(AND(ISNUMBER(E8335),ISNUMBER(F8335)),IF(I8335&gt;'规则与名单'!$B$2,"是","否"),"未判定"))</x:f>
        <x:v>不适用</x:v>
      </x:c>
      <x:c r="K8335" s="2" t="str">
        <x:f>IF(J8335="是",IF(ISNUMBER(F8335),"测试日GPS","缺失"),IF(ISNUMBER(G8335),"非测试日纯氢",IF(AND(H8335="是",J8335="未判定"),IF(ISNUMBER(F8335),"测试名单无纯氢GPS","缺失"),IF(ISNUMBER(E8335),"非测试日仪表","缺失"))))</x:f>
        <x:v>非测试日纯氢</x:v>
      </x:c>
      <x:c r="L8335" s="7" t="n">
        <x:f>IF(K8335="缺失","",IF(K8335="非测试日纯氢",G8335,IF(K8335="非测试日仪表",E8335,F8335)))</x:f>
        <x:v>16.6</x:v>
      </x:c>
      <x:c r="M8335" s="2" t="n">
        <x:f>IF(K8335="缺失",1,0)</x:f>
        <x:v>0</x:v>
      </x:c>
      <x:c r="N8335" s="2" t="str">
        <x:v>车辆里程查询_20260901-20260930_1024辆_仪表里程.xlsx / AB255</x:v>
      </x:c>
      <x:c r="O8335" s="2" t="str">
        <x:v>车辆里程查询_20260901-20260930_1024辆_GPS里程.xlsx / AB171</x:v>
      </x:c>
      <x:c r="P8335" s="2" t="str">
        <x:v>车辆纯氢气里程查询_20260901-20260930_1024辆.xlsx / AB906</x:v>
      </x:c>
    </x:row>
    <x:row r="8336" ht="22" customHeight="1">
      <x:c r="A8336" s="2" t="n">
        <x:v>327</x:v>
      </x:c>
      <x:c r="B8336" s="2" t="str">
        <x:v>粤A08190F</x:v>
      </x:c>
      <x:c r="C8336" s="2" t="str">
        <x:v>秦挺</x:v>
      </x:c>
      <x:c r="D8336" s="8" t="d">
        <x:v>2026-09-25T00:00:00.000Z</x:v>
      </x:c>
      <x:c r="E8336" s="7"/>
      <x:c r="F8336" s="7" t="n">
        <x:v>0</x:v>
      </x:c>
      <x:c r="G8336" s="7"/>
      <x:c r="H8336" s="2" t="str">
        <x:v>否</x:v>
      </x:c>
      <x:c r="I8336" s="7" t="str">
        <x:f>IF(AND(ISNUMBER(E8336),ISNUMBER(F8336)),E8336-F8336,"")</x:f>
      </x:c>
      <x:c r="J8336" s="2" t="str">
        <x:f>IF(H8336="否","不适用",IF(AND(ISNUMBER(E8336),ISNUMBER(F8336)),IF(I8336&gt;'规则与名单'!$B$2,"是","否"),"未判定"))</x:f>
        <x:v>不适用</x:v>
      </x:c>
      <x:c r="K8336" s="2" t="str">
        <x:f>IF(J8336="是",IF(ISNUMBER(F8336),"测试日GPS","缺失"),IF(ISNUMBER(G8336),"非测试日纯氢",IF(AND(H8336="是",J8336="未判定"),IF(ISNUMBER(F8336),"测试名单无纯氢GPS","缺失"),IF(ISNUMBER(E8336),"非测试日仪表","缺失"))))</x:f>
        <x:v>缺失</x:v>
      </x:c>
      <x:c r="L8336" s="7" t="str">
        <x:f>IF(K8336="缺失","",IF(K8336="非测试日纯氢",G8336,IF(K8336="非测试日仪表",E8336,F8336)))</x:f>
      </x:c>
      <x:c r="M8336" s="2" t="n">
        <x:f>IF(K8336="缺失",1,0)</x:f>
        <x:v>1</x:v>
      </x:c>
      <x:c r="N8336" s="2" t="str">
        <x:v>车辆里程查询_20260901-20260930_1024辆_仪表里程.xlsx / AC255</x:v>
      </x:c>
      <x:c r="O8336" s="2" t="str">
        <x:v>车辆里程查询_20260901-20260930_1024辆_GPS里程.xlsx / AC171</x:v>
      </x:c>
      <x:c r="P8336" s="2" t="str">
        <x:v>车辆纯氢气里程查询_20260901-20260930_1024辆.xlsx / AC906</x:v>
      </x:c>
    </x:row>
    <x:row r="8337" ht="22" customHeight="1">
      <x:c r="A8337" s="2" t="n">
        <x:v>327</x:v>
      </x:c>
      <x:c r="B8337" s="2" t="str">
        <x:v>粤A08190F</x:v>
      </x:c>
      <x:c r="C8337" s="2" t="str">
        <x:v>秦挺</x:v>
      </x:c>
      <x:c r="D8337" s="8" t="d">
        <x:v>2026-09-26T00:00:00.000Z</x:v>
      </x:c>
      <x:c r="E8337" s="7" t="n">
        <x:v>122.5</x:v>
      </x:c>
      <x:c r="F8337" s="7" t="n">
        <x:v>115.4</x:v>
      </x:c>
      <x:c r="G8337" s="7" t="n">
        <x:v>84.3</x:v>
      </x:c>
      <x:c r="H8337" s="2" t="str">
        <x:v>否</x:v>
      </x:c>
      <x:c r="I8337" s="7" t="n">
        <x:f>IF(AND(ISNUMBER(E8337),ISNUMBER(F8337)),E8337-F8337,"")</x:f>
        <x:v>7.099999999999994</x:v>
      </x:c>
      <x:c r="J8337" s="2" t="str">
        <x:f>IF(H8337="否","不适用",IF(AND(ISNUMBER(E8337),ISNUMBER(F8337)),IF(I8337&gt;'规则与名单'!$B$2,"是","否"),"未判定"))</x:f>
        <x:v>不适用</x:v>
      </x:c>
      <x:c r="K8337" s="2" t="str">
        <x:f>IF(J8337="是",IF(ISNUMBER(F8337),"测试日GPS","缺失"),IF(ISNUMBER(G8337),"非测试日纯氢",IF(AND(H8337="是",J8337="未判定"),IF(ISNUMBER(F8337),"测试名单无纯氢GPS","缺失"),IF(ISNUMBER(E8337),"非测试日仪表","缺失"))))</x:f>
        <x:v>非测试日纯氢</x:v>
      </x:c>
      <x:c r="L8337" s="7" t="n">
        <x:f>IF(K8337="缺失","",IF(K8337="非测试日纯氢",G8337,IF(K8337="非测试日仪表",E8337,F8337)))</x:f>
        <x:v>84.3</x:v>
      </x:c>
      <x:c r="M8337" s="2" t="n">
        <x:f>IF(K8337="缺失",1,0)</x:f>
        <x:v>0</x:v>
      </x:c>
      <x:c r="N8337" s="2" t="str">
        <x:v>车辆里程查询_20260901-20260930_1024辆_仪表里程.xlsx / AD255</x:v>
      </x:c>
      <x:c r="O8337" s="2" t="str">
        <x:v>车辆里程查询_20260901-20260930_1024辆_GPS里程.xlsx / AD171</x:v>
      </x:c>
      <x:c r="P8337" s="2" t="str">
        <x:v>车辆纯氢气里程查询_20260901-20260930_1024辆.xlsx / AD906</x:v>
      </x:c>
    </x:row>
    <x:row r="8338" ht="22" customHeight="1">
      <x:c r="A8338" s="2" t="n">
        <x:v>327</x:v>
      </x:c>
      <x:c r="B8338" s="2" t="str">
        <x:v>粤A08190F</x:v>
      </x:c>
      <x:c r="C8338" s="2" t="str">
        <x:v>秦挺</x:v>
      </x:c>
      <x:c r="D8338" s="8" t="d">
        <x:v>2026-09-27T00:00:00.000Z</x:v>
      </x:c>
      <x:c r="E8338" s="7" t="n">
        <x:v>62</x:v>
      </x:c>
      <x:c r="F8338" s="7" t="n">
        <x:v>58.3</x:v>
      </x:c>
      <x:c r="G8338" s="7" t="n">
        <x:v>47.2</x:v>
      </x:c>
      <x:c r="H8338" s="2" t="str">
        <x:v>否</x:v>
      </x:c>
      <x:c r="I8338" s="7" t="n">
        <x:f>IF(AND(ISNUMBER(E8338),ISNUMBER(F8338)),E8338-F8338,"")</x:f>
        <x:v>3.700000000000003</x:v>
      </x:c>
      <x:c r="J8338" s="2" t="str">
        <x:f>IF(H8338="否","不适用",IF(AND(ISNUMBER(E8338),ISNUMBER(F8338)),IF(I8338&gt;'规则与名单'!$B$2,"是","否"),"未判定"))</x:f>
        <x:v>不适用</x:v>
      </x:c>
      <x:c r="K8338" s="2" t="str">
        <x:f>IF(J8338="是",IF(ISNUMBER(F8338),"测试日GPS","缺失"),IF(ISNUMBER(G8338),"非测试日纯氢",IF(AND(H8338="是",J8338="未判定"),IF(ISNUMBER(F8338),"测试名单无纯氢GPS","缺失"),IF(ISNUMBER(E8338),"非测试日仪表","缺失"))))</x:f>
        <x:v>非测试日纯氢</x:v>
      </x:c>
      <x:c r="L8338" s="7" t="n">
        <x:f>IF(K8338="缺失","",IF(K8338="非测试日纯氢",G8338,IF(K8338="非测试日仪表",E8338,F8338)))</x:f>
        <x:v>47.2</x:v>
      </x:c>
      <x:c r="M8338" s="2" t="n">
        <x:f>IF(K8338="缺失",1,0)</x:f>
        <x:v>0</x:v>
      </x:c>
      <x:c r="N8338" s="2" t="str">
        <x:v>车辆里程查询_20260901-20260930_1024辆_仪表里程.xlsx / AE255</x:v>
      </x:c>
      <x:c r="O8338" s="2" t="str">
        <x:v>车辆里程查询_20260901-20260930_1024辆_GPS里程.xlsx / AE171</x:v>
      </x:c>
      <x:c r="P8338" s="2" t="str">
        <x:v>车辆纯氢气里程查询_20260901-20260930_1024辆.xlsx / AE906</x:v>
      </x:c>
    </x:row>
    <x:row r="8339" ht="22" customHeight="1">
      <x:c r="A8339" s="2" t="n">
        <x:v>327</x:v>
      </x:c>
      <x:c r="B8339" s="2" t="str">
        <x:v>粤A08190F</x:v>
      </x:c>
      <x:c r="C8339" s="2" t="str">
        <x:v>秦挺</x:v>
      </x:c>
      <x:c r="D8339" s="8" t="d">
        <x:v>2026-09-28T00:00:00.000Z</x:v>
      </x:c>
      <x:c r="E8339" s="7" t="n">
        <x:v>403.5</x:v>
      </x:c>
      <x:c r="F8339" s="7" t="n">
        <x:v>379.7</x:v>
      </x:c>
      <x:c r="G8339" s="7" t="n">
        <x:v>377.1</x:v>
      </x:c>
      <x:c r="H8339" s="2" t="str">
        <x:v>否</x:v>
      </x:c>
      <x:c r="I8339" s="7" t="n">
        <x:f>IF(AND(ISNUMBER(E8339),ISNUMBER(F8339)),E8339-F8339,"")</x:f>
        <x:v>23.80000000000001</x:v>
      </x:c>
      <x:c r="J8339" s="2" t="str">
        <x:f>IF(H8339="否","不适用",IF(AND(ISNUMBER(E8339),ISNUMBER(F8339)),IF(I8339&gt;'规则与名单'!$B$2,"是","否"),"未判定"))</x:f>
        <x:v>不适用</x:v>
      </x:c>
      <x:c r="K8339" s="2" t="str">
        <x:f>IF(J8339="是",IF(ISNUMBER(F8339),"测试日GPS","缺失"),IF(ISNUMBER(G8339),"非测试日纯氢",IF(AND(H8339="是",J8339="未判定"),IF(ISNUMBER(F8339),"测试名单无纯氢GPS","缺失"),IF(ISNUMBER(E8339),"非测试日仪表","缺失"))))</x:f>
        <x:v>非测试日纯氢</x:v>
      </x:c>
      <x:c r="L8339" s="7" t="n">
        <x:f>IF(K8339="缺失","",IF(K8339="非测试日纯氢",G8339,IF(K8339="非测试日仪表",E8339,F8339)))</x:f>
        <x:v>377.1</x:v>
      </x:c>
      <x:c r="M8339" s="2" t="n">
        <x:f>IF(K8339="缺失",1,0)</x:f>
        <x:v>0</x:v>
      </x:c>
      <x:c r="N8339" s="2" t="str">
        <x:v>车辆里程查询_20260901-20260930_1024辆_仪表里程.xlsx / AF255</x:v>
      </x:c>
      <x:c r="O8339" s="2" t="str">
        <x:v>车辆里程查询_20260901-20260930_1024辆_GPS里程.xlsx / AF171</x:v>
      </x:c>
      <x:c r="P8339" s="2" t="str">
        <x:v>车辆纯氢气里程查询_20260901-20260930_1024辆.xlsx / AF906</x:v>
      </x:c>
    </x:row>
    <x:row r="8340" ht="22" customHeight="1">
      <x:c r="A8340" s="2" t="n">
        <x:v>327</x:v>
      </x:c>
      <x:c r="B8340" s="2" t="str">
        <x:v>粤A08190F</x:v>
      </x:c>
      <x:c r="C8340" s="2" t="str">
        <x:v>秦挺</x:v>
      </x:c>
      <x:c r="D8340" s="8" t="d">
        <x:v>2026-09-29T00:00:00.000Z</x:v>
      </x:c>
      <x:c r="E8340" s="7" t="n">
        <x:v>398.3</x:v>
      </x:c>
      <x:c r="F8340" s="7" t="n">
        <x:v>375.1</x:v>
      </x:c>
      <x:c r="G8340" s="7" t="n">
        <x:v>364</x:v>
      </x:c>
      <x:c r="H8340" s="2" t="str">
        <x:v>否</x:v>
      </x:c>
      <x:c r="I8340" s="7" t="n">
        <x:f>IF(AND(ISNUMBER(E8340),ISNUMBER(F8340)),E8340-F8340,"")</x:f>
        <x:v>23.19999999999999</x:v>
      </x:c>
      <x:c r="J8340" s="2" t="str">
        <x:f>IF(H8340="否","不适用",IF(AND(ISNUMBER(E8340),ISNUMBER(F8340)),IF(I8340&gt;'规则与名单'!$B$2,"是","否"),"未判定"))</x:f>
        <x:v>不适用</x:v>
      </x:c>
      <x:c r="K8340" s="2" t="str">
        <x:f>IF(J8340="是",IF(ISNUMBER(F8340),"测试日GPS","缺失"),IF(ISNUMBER(G8340),"非测试日纯氢",IF(AND(H8340="是",J8340="未判定"),IF(ISNUMBER(F8340),"测试名单无纯氢GPS","缺失"),IF(ISNUMBER(E8340),"非测试日仪表","缺失"))))</x:f>
        <x:v>非测试日纯氢</x:v>
      </x:c>
      <x:c r="L8340" s="7" t="n">
        <x:f>IF(K8340="缺失","",IF(K8340="非测试日纯氢",G8340,IF(K8340="非测试日仪表",E8340,F8340)))</x:f>
        <x:v>364</x:v>
      </x:c>
      <x:c r="M8340" s="2" t="n">
        <x:f>IF(K8340="缺失",1,0)</x:f>
        <x:v>0</x:v>
      </x:c>
      <x:c r="N8340" s="2" t="str">
        <x:v>车辆里程查询_20260901-20260930_1024辆_仪表里程.xlsx / AG255</x:v>
      </x:c>
      <x:c r="O8340" s="2" t="str">
        <x:v>车辆里程查询_20260901-20260930_1024辆_GPS里程.xlsx / AG171</x:v>
      </x:c>
      <x:c r="P8340" s="2" t="str">
        <x:v>车辆纯氢气里程查询_20260901-20260930_1024辆.xlsx / AG906</x:v>
      </x:c>
    </x:row>
    <x:row r="8341" ht="22" customHeight="1">
      <x:c r="A8341" s="2" t="n">
        <x:v>327</x:v>
      </x:c>
      <x:c r="B8341" s="2" t="str">
        <x:v>粤A08190F</x:v>
      </x:c>
      <x:c r="C8341" s="2" t="str">
        <x:v>秦挺</x:v>
      </x:c>
      <x:c r="D8341" s="8" t="d">
        <x:v>2026-09-30T00:00:00.000Z</x:v>
      </x:c>
      <x:c r="E8341" s="7" t="n">
        <x:v>245.5</x:v>
      </x:c>
      <x:c r="F8341" s="7" t="n">
        <x:v>231.6</x:v>
      </x:c>
      <x:c r="G8341" s="7" t="n">
        <x:v>209.8</x:v>
      </x:c>
      <x:c r="H8341" s="2" t="str">
        <x:v>否</x:v>
      </x:c>
      <x:c r="I8341" s="7" t="n">
        <x:f>IF(AND(ISNUMBER(E8341),ISNUMBER(F8341)),E8341-F8341,"")</x:f>
        <x:v>13.900000000000006</x:v>
      </x:c>
      <x:c r="J8341" s="2" t="str">
        <x:f>IF(H8341="否","不适用",IF(AND(ISNUMBER(E8341),ISNUMBER(F8341)),IF(I8341&gt;'规则与名单'!$B$2,"是","否"),"未判定"))</x:f>
        <x:v>不适用</x:v>
      </x:c>
      <x:c r="K8341" s="2" t="str">
        <x:f>IF(J8341="是",IF(ISNUMBER(F8341),"测试日GPS","缺失"),IF(ISNUMBER(G8341),"非测试日纯氢",IF(AND(H8341="是",J8341="未判定"),IF(ISNUMBER(F8341),"测试名单无纯氢GPS","缺失"),IF(ISNUMBER(E8341),"非测试日仪表","缺失"))))</x:f>
        <x:v>非测试日纯氢</x:v>
      </x:c>
      <x:c r="L8341" s="7" t="n">
        <x:f>IF(K8341="缺失","",IF(K8341="非测试日纯氢",G8341,IF(K8341="非测试日仪表",E8341,F8341)))</x:f>
        <x:v>209.8</x:v>
      </x:c>
      <x:c r="M8341" s="2" t="n">
        <x:f>IF(K8341="缺失",1,0)</x:f>
        <x:v>0</x:v>
      </x:c>
      <x:c r="N8341" s="2" t="str">
        <x:v>车辆里程查询_20260901-20260930_1024辆_仪表里程.xlsx / AH255</x:v>
      </x:c>
      <x:c r="O8341" s="2" t="str">
        <x:v>车辆里程查询_20260901-20260930_1024辆_GPS里程.xlsx / AH171</x:v>
      </x:c>
      <x:c r="P8341" s="2" t="str">
        <x:v>车辆纯氢气里程查询_20260901-20260930_1024辆.xlsx / AH906</x:v>
      </x:c>
    </x:row>
    <x:row r="8342" ht="22" customHeight="1">
      <x:c r="A8342" s="2" t="n">
        <x:v>328</x:v>
      </x:c>
      <x:c r="B8342" s="2" t="str">
        <x:v>粤A08391F</x:v>
      </x:c>
      <x:c r="C8342" s="2" t="str">
        <x:v>秦挺</x:v>
      </x:c>
      <x:c r="D8342" s="8" t="d">
        <x:v>2026-09-01T00:00:00.000Z</x:v>
      </x:c>
      <x:c r="E8342" s="7" t="n">
        <x:v>325.6</x:v>
      </x:c>
      <x:c r="F8342" s="7" t="n">
        <x:v>308.9</x:v>
      </x:c>
      <x:c r="G8342" s="7" t="n">
        <x:v>234.5</x:v>
      </x:c>
      <x:c r="H8342" s="2" t="str">
        <x:v>否</x:v>
      </x:c>
      <x:c r="I8342" s="7" t="n">
        <x:f>IF(AND(ISNUMBER(E8342),ISNUMBER(F8342)),E8342-F8342,"")</x:f>
        <x:v>16.700000000000045</x:v>
      </x:c>
      <x:c r="J8342" s="2" t="str">
        <x:f>IF(H8342="否","不适用",IF(AND(ISNUMBER(E8342),ISNUMBER(F8342)),IF(I8342&gt;'规则与名单'!$B$2,"是","否"),"未判定"))</x:f>
        <x:v>不适用</x:v>
      </x:c>
      <x:c r="K8342" s="2" t="str">
        <x:f>IF(J8342="是",IF(ISNUMBER(F8342),"测试日GPS","缺失"),IF(ISNUMBER(G8342),"非测试日纯氢",IF(AND(H8342="是",J8342="未判定"),IF(ISNUMBER(F8342),"测试名单无纯氢GPS","缺失"),IF(ISNUMBER(E8342),"非测试日仪表","缺失"))))</x:f>
        <x:v>非测试日纯氢</x:v>
      </x:c>
      <x:c r="L8342" s="7" t="n">
        <x:f>IF(K8342="缺失","",IF(K8342="非测试日纯氢",G8342,IF(K8342="非测试日仪表",E8342,F8342)))</x:f>
        <x:v>234.5</x:v>
      </x:c>
      <x:c r="M8342" s="2" t="n">
        <x:f>IF(K8342="缺失",1,0)</x:f>
        <x:v>0</x:v>
      </x:c>
      <x:c r="N8342" s="2" t="str">
        <x:v>车辆里程查询_20260901-20260930_1024辆_仪表里程.xlsx / E352</x:v>
      </x:c>
      <x:c r="O8342" s="2" t="str">
        <x:v>车辆里程查询_20260901-20260930_1024辆_GPS里程.xlsx / E354</x:v>
      </x:c>
      <x:c r="P8342" s="2" t="str">
        <x:v>车辆纯氢气里程查询_20260901-20260930_1024辆.xlsx / E935</x:v>
      </x:c>
    </x:row>
    <x:row r="8343" ht="22" customHeight="1">
      <x:c r="A8343" s="2" t="n">
        <x:v>328</x:v>
      </x:c>
      <x:c r="B8343" s="2" t="str">
        <x:v>粤A08391F</x:v>
      </x:c>
      <x:c r="C8343" s="2" t="str">
        <x:v>秦挺</x:v>
      </x:c>
      <x:c r="D8343" s="8" t="d">
        <x:v>2026-09-02T00:00:00.000Z</x:v>
      </x:c>
      <x:c r="E8343" s="7" t="n">
        <x:v>406.6</x:v>
      </x:c>
      <x:c r="F8343" s="7" t="n">
        <x:v>384.2</x:v>
      </x:c>
      <x:c r="G8343" s="7" t="n">
        <x:v>362.3</x:v>
      </x:c>
      <x:c r="H8343" s="2" t="str">
        <x:v>否</x:v>
      </x:c>
      <x:c r="I8343" s="7" t="n">
        <x:f>IF(AND(ISNUMBER(E8343),ISNUMBER(F8343)),E8343-F8343,"")</x:f>
        <x:v>22.400000000000034</x:v>
      </x:c>
      <x:c r="J8343" s="2" t="str">
        <x:f>IF(H8343="否","不适用",IF(AND(ISNUMBER(E8343),ISNUMBER(F8343)),IF(I8343&gt;'规则与名单'!$B$2,"是","否"),"未判定"))</x:f>
        <x:v>不适用</x:v>
      </x:c>
      <x:c r="K8343" s="2" t="str">
        <x:f>IF(J8343="是",IF(ISNUMBER(F8343),"测试日GPS","缺失"),IF(ISNUMBER(G8343),"非测试日纯氢",IF(AND(H8343="是",J8343="未判定"),IF(ISNUMBER(F8343),"测试名单无纯氢GPS","缺失"),IF(ISNUMBER(E8343),"非测试日仪表","缺失"))))</x:f>
        <x:v>非测试日纯氢</x:v>
      </x:c>
      <x:c r="L8343" s="7" t="n">
        <x:f>IF(K8343="缺失","",IF(K8343="非测试日纯氢",G8343,IF(K8343="非测试日仪表",E8343,F8343)))</x:f>
        <x:v>362.3</x:v>
      </x:c>
      <x:c r="M8343" s="2" t="n">
        <x:f>IF(K8343="缺失",1,0)</x:f>
        <x:v>0</x:v>
      </x:c>
      <x:c r="N8343" s="2" t="str">
        <x:v>车辆里程查询_20260901-20260930_1024辆_仪表里程.xlsx / F352</x:v>
      </x:c>
      <x:c r="O8343" s="2" t="str">
        <x:v>车辆里程查询_20260901-20260930_1024辆_GPS里程.xlsx / F354</x:v>
      </x:c>
      <x:c r="P8343" s="2" t="str">
        <x:v>车辆纯氢气里程查询_20260901-20260930_1024辆.xlsx / F935</x:v>
      </x:c>
    </x:row>
    <x:row r="8344" ht="22" customHeight="1">
      <x:c r="A8344" s="2" t="n">
        <x:v>328</x:v>
      </x:c>
      <x:c r="B8344" s="2" t="str">
        <x:v>粤A08391F</x:v>
      </x:c>
      <x:c r="C8344" s="2" t="str">
        <x:v>秦挺</x:v>
      </x:c>
      <x:c r="D8344" s="8" t="d">
        <x:v>2026-09-03T00:00:00.000Z</x:v>
      </x:c>
      <x:c r="E8344" s="7" t="n">
        <x:v>224.7</x:v>
      </x:c>
      <x:c r="F8344" s="7" t="n">
        <x:v>212.5</x:v>
      </x:c>
      <x:c r="G8344" s="7" t="n">
        <x:v>209.3</x:v>
      </x:c>
      <x:c r="H8344" s="2" t="str">
        <x:v>否</x:v>
      </x:c>
      <x:c r="I8344" s="7" t="n">
        <x:f>IF(AND(ISNUMBER(E8344),ISNUMBER(F8344)),E8344-F8344,"")</x:f>
        <x:v>12.199999999999989</x:v>
      </x:c>
      <x:c r="J8344" s="2" t="str">
        <x:f>IF(H8344="否","不适用",IF(AND(ISNUMBER(E8344),ISNUMBER(F8344)),IF(I8344&gt;'规则与名单'!$B$2,"是","否"),"未判定"))</x:f>
        <x:v>不适用</x:v>
      </x:c>
      <x:c r="K8344" s="2" t="str">
        <x:f>IF(J8344="是",IF(ISNUMBER(F8344),"测试日GPS","缺失"),IF(ISNUMBER(G8344),"非测试日纯氢",IF(AND(H8344="是",J8344="未判定"),IF(ISNUMBER(F8344),"测试名单无纯氢GPS","缺失"),IF(ISNUMBER(E8344),"非测试日仪表","缺失"))))</x:f>
        <x:v>非测试日纯氢</x:v>
      </x:c>
      <x:c r="L8344" s="7" t="n">
        <x:f>IF(K8344="缺失","",IF(K8344="非测试日纯氢",G8344,IF(K8344="非测试日仪表",E8344,F8344)))</x:f>
        <x:v>209.3</x:v>
      </x:c>
      <x:c r="M8344" s="2" t="n">
        <x:f>IF(K8344="缺失",1,0)</x:f>
        <x:v>0</x:v>
      </x:c>
      <x:c r="N8344" s="2" t="str">
        <x:v>车辆里程查询_20260901-20260930_1024辆_仪表里程.xlsx / G352</x:v>
      </x:c>
      <x:c r="O8344" s="2" t="str">
        <x:v>车辆里程查询_20260901-20260930_1024辆_GPS里程.xlsx / G354</x:v>
      </x:c>
      <x:c r="P8344" s="2" t="str">
        <x:v>车辆纯氢气里程查询_20260901-20260930_1024辆.xlsx / G935</x:v>
      </x:c>
    </x:row>
    <x:row r="8345" ht="22" customHeight="1">
      <x:c r="A8345" s="2" t="n">
        <x:v>328</x:v>
      </x:c>
      <x:c r="B8345" s="2" t="str">
        <x:v>粤A08391F</x:v>
      </x:c>
      <x:c r="C8345" s="2" t="str">
        <x:v>秦挺</x:v>
      </x:c>
      <x:c r="D8345" s="8" t="d">
        <x:v>2026-09-04T00:00:00.000Z</x:v>
      </x:c>
      <x:c r="E8345" s="7" t="n">
        <x:v>198.7</x:v>
      </x:c>
      <x:c r="F8345" s="7" t="n">
        <x:v>305</x:v>
      </x:c>
      <x:c r="G8345" s="7" t="n">
        <x:v>266.7</x:v>
      </x:c>
      <x:c r="H8345" s="2" t="str">
        <x:v>否</x:v>
      </x:c>
      <x:c r="I8345" s="7" t="n">
        <x:f>IF(AND(ISNUMBER(E8345),ISNUMBER(F8345)),E8345-F8345,"")</x:f>
        <x:v>-106.30000000000001</x:v>
      </x:c>
      <x:c r="J8345" s="2" t="str">
        <x:f>IF(H8345="否","不适用",IF(AND(ISNUMBER(E8345),ISNUMBER(F8345)),IF(I8345&gt;'规则与名单'!$B$2,"是","否"),"未判定"))</x:f>
        <x:v>不适用</x:v>
      </x:c>
      <x:c r="K8345" s="2" t="str">
        <x:f>IF(J8345="是",IF(ISNUMBER(F8345),"测试日GPS","缺失"),IF(ISNUMBER(G8345),"非测试日纯氢",IF(AND(H8345="是",J8345="未判定"),IF(ISNUMBER(F8345),"测试名单无纯氢GPS","缺失"),IF(ISNUMBER(E8345),"非测试日仪表","缺失"))))</x:f>
        <x:v>非测试日纯氢</x:v>
      </x:c>
      <x:c r="L8345" s="7" t="n">
        <x:f>IF(K8345="缺失","",IF(K8345="非测试日纯氢",G8345,IF(K8345="非测试日仪表",E8345,F8345)))</x:f>
        <x:v>266.7</x:v>
      </x:c>
      <x:c r="M8345" s="2" t="n">
        <x:f>IF(K8345="缺失",1,0)</x:f>
        <x:v>0</x:v>
      </x:c>
      <x:c r="N8345" s="2" t="str">
        <x:v>车辆里程查询_20260901-20260930_1024辆_仪表里程.xlsx / H352</x:v>
      </x:c>
      <x:c r="O8345" s="2" t="str">
        <x:v>车辆里程查询_20260901-20260930_1024辆_GPS里程.xlsx / H354</x:v>
      </x:c>
      <x:c r="P8345" s="2" t="str">
        <x:v>车辆纯氢气里程查询_20260901-20260930_1024辆.xlsx / H935</x:v>
      </x:c>
    </x:row>
    <x:row r="8346" ht="22" customHeight="1">
      <x:c r="A8346" s="2" t="n">
        <x:v>328</x:v>
      </x:c>
      <x:c r="B8346" s="2" t="str">
        <x:v>粤A08391F</x:v>
      </x:c>
      <x:c r="C8346" s="2" t="str">
        <x:v>秦挺</x:v>
      </x:c>
      <x:c r="D8346" s="8" t="d">
        <x:v>2026-09-05T00:00:00.000Z</x:v>
      </x:c>
      <x:c r="E8346" s="7" t="n">
        <x:v>311.7</x:v>
      </x:c>
      <x:c r="F8346" s="7" t="n">
        <x:v>224.6</x:v>
      </x:c>
      <x:c r="G8346" s="7" t="n">
        <x:v>202.2</x:v>
      </x:c>
      <x:c r="H8346" s="2" t="str">
        <x:v>否</x:v>
      </x:c>
      <x:c r="I8346" s="7" t="n">
        <x:f>IF(AND(ISNUMBER(E8346),ISNUMBER(F8346)),E8346-F8346,"")</x:f>
        <x:v>87.1</x:v>
      </x:c>
      <x:c r="J8346" s="2" t="str">
        <x:f>IF(H8346="否","不适用",IF(AND(ISNUMBER(E8346),ISNUMBER(F8346)),IF(I8346&gt;'规则与名单'!$B$2,"是","否"),"未判定"))</x:f>
        <x:v>不适用</x:v>
      </x:c>
      <x:c r="K8346" s="2" t="str">
        <x:f>IF(J8346="是",IF(ISNUMBER(F8346),"测试日GPS","缺失"),IF(ISNUMBER(G8346),"非测试日纯氢",IF(AND(H8346="是",J8346="未判定"),IF(ISNUMBER(F8346),"测试名单无纯氢GPS","缺失"),IF(ISNUMBER(E8346),"非测试日仪表","缺失"))))</x:f>
        <x:v>非测试日纯氢</x:v>
      </x:c>
      <x:c r="L8346" s="7" t="n">
        <x:f>IF(K8346="缺失","",IF(K8346="非测试日纯氢",G8346,IF(K8346="非测试日仪表",E8346,F8346)))</x:f>
        <x:v>202.2</x:v>
      </x:c>
      <x:c r="M8346" s="2" t="n">
        <x:f>IF(K8346="缺失",1,0)</x:f>
        <x:v>0</x:v>
      </x:c>
      <x:c r="N8346" s="2" t="str">
        <x:v>车辆里程查询_20260901-20260930_1024辆_仪表里程.xlsx / I352</x:v>
      </x:c>
      <x:c r="O8346" s="2" t="str">
        <x:v>车辆里程查询_20260901-20260930_1024辆_GPS里程.xlsx / I354</x:v>
      </x:c>
      <x:c r="P8346" s="2" t="str">
        <x:v>车辆纯氢气里程查询_20260901-20260930_1024辆.xlsx / I935</x:v>
      </x:c>
    </x:row>
    <x:row r="8347" ht="22" customHeight="1">
      <x:c r="A8347" s="2" t="n">
        <x:v>328</x:v>
      </x:c>
      <x:c r="B8347" s="2" t="str">
        <x:v>粤A08391F</x:v>
      </x:c>
      <x:c r="C8347" s="2" t="str">
        <x:v>秦挺</x:v>
      </x:c>
      <x:c r="D8347" s="8" t="d">
        <x:v>2026-09-06T00:00:00.000Z</x:v>
      </x:c>
      <x:c r="E8347" s="7" t="n">
        <x:v>335.8</x:v>
      </x:c>
      <x:c r="F8347" s="7" t="n">
        <x:v>270.4</x:v>
      </x:c>
      <x:c r="G8347" s="7" t="n">
        <x:v>248</x:v>
      </x:c>
      <x:c r="H8347" s="2" t="str">
        <x:v>否</x:v>
      </x:c>
      <x:c r="I8347" s="7" t="n">
        <x:f>IF(AND(ISNUMBER(E8347),ISNUMBER(F8347)),E8347-F8347,"")</x:f>
        <x:v>65.40000000000003</x:v>
      </x:c>
      <x:c r="J8347" s="2" t="str">
        <x:f>IF(H8347="否","不适用",IF(AND(ISNUMBER(E8347),ISNUMBER(F8347)),IF(I8347&gt;'规则与名单'!$B$2,"是","否"),"未判定"))</x:f>
        <x:v>不适用</x:v>
      </x:c>
      <x:c r="K8347" s="2" t="str">
        <x:f>IF(J8347="是",IF(ISNUMBER(F8347),"测试日GPS","缺失"),IF(ISNUMBER(G8347),"非测试日纯氢",IF(AND(H8347="是",J8347="未判定"),IF(ISNUMBER(F8347),"测试名单无纯氢GPS","缺失"),IF(ISNUMBER(E8347),"非测试日仪表","缺失"))))</x:f>
        <x:v>非测试日纯氢</x:v>
      </x:c>
      <x:c r="L8347" s="7" t="n">
        <x:f>IF(K8347="缺失","",IF(K8347="非测试日纯氢",G8347,IF(K8347="非测试日仪表",E8347,F8347)))</x:f>
        <x:v>248</x:v>
      </x:c>
      <x:c r="M8347" s="2" t="n">
        <x:f>IF(K8347="缺失",1,0)</x:f>
        <x:v>0</x:v>
      </x:c>
      <x:c r="N8347" s="2" t="str">
        <x:v>车辆里程查询_20260901-20260930_1024辆_仪表里程.xlsx / J352</x:v>
      </x:c>
      <x:c r="O8347" s="2" t="str">
        <x:v>车辆里程查询_20260901-20260930_1024辆_GPS里程.xlsx / J354</x:v>
      </x:c>
      <x:c r="P8347" s="2" t="str">
        <x:v>车辆纯氢气里程查询_20260901-20260930_1024辆.xlsx / J935</x:v>
      </x:c>
    </x:row>
    <x:row r="8348" ht="22" customHeight="1">
      <x:c r="A8348" s="2" t="n">
        <x:v>328</x:v>
      </x:c>
      <x:c r="B8348" s="2" t="str">
        <x:v>粤A08391F</x:v>
      </x:c>
      <x:c r="C8348" s="2" t="str">
        <x:v>秦挺</x:v>
      </x:c>
      <x:c r="D8348" s="8" t="d">
        <x:v>2026-09-07T00:00:00.000Z</x:v>
      </x:c>
      <x:c r="E8348" s="7" t="n">
        <x:v>415</x:v>
      </x:c>
      <x:c r="F8348" s="7" t="n">
        <x:v>392.9</x:v>
      </x:c>
      <x:c r="G8348" s="7" t="n">
        <x:v>361.6</x:v>
      </x:c>
      <x:c r="H8348" s="2" t="str">
        <x:v>否</x:v>
      </x:c>
      <x:c r="I8348" s="7" t="n">
        <x:f>IF(AND(ISNUMBER(E8348),ISNUMBER(F8348)),E8348-F8348,"")</x:f>
        <x:v>22.100000000000023</x:v>
      </x:c>
      <x:c r="J8348" s="2" t="str">
        <x:f>IF(H8348="否","不适用",IF(AND(ISNUMBER(E8348),ISNUMBER(F8348)),IF(I8348&gt;'规则与名单'!$B$2,"是","否"),"未判定"))</x:f>
        <x:v>不适用</x:v>
      </x:c>
      <x:c r="K8348" s="2" t="str">
        <x:f>IF(J8348="是",IF(ISNUMBER(F8348),"测试日GPS","缺失"),IF(ISNUMBER(G8348),"非测试日纯氢",IF(AND(H8348="是",J8348="未判定"),IF(ISNUMBER(F8348),"测试名单无纯氢GPS","缺失"),IF(ISNUMBER(E8348),"非测试日仪表","缺失"))))</x:f>
        <x:v>非测试日纯氢</x:v>
      </x:c>
      <x:c r="L8348" s="7" t="n">
        <x:f>IF(K8348="缺失","",IF(K8348="非测试日纯氢",G8348,IF(K8348="非测试日仪表",E8348,F8348)))</x:f>
        <x:v>361.6</x:v>
      </x:c>
      <x:c r="M8348" s="2" t="n">
        <x:f>IF(K8348="缺失",1,0)</x:f>
        <x:v>0</x:v>
      </x:c>
      <x:c r="N8348" s="2" t="str">
        <x:v>车辆里程查询_20260901-20260930_1024辆_仪表里程.xlsx / K352</x:v>
      </x:c>
      <x:c r="O8348" s="2" t="str">
        <x:v>车辆里程查询_20260901-20260930_1024辆_GPS里程.xlsx / K354</x:v>
      </x:c>
      <x:c r="P8348" s="2" t="str">
        <x:v>车辆纯氢气里程查询_20260901-20260930_1024辆.xlsx / K935</x:v>
      </x:c>
    </x:row>
    <x:row r="8349" ht="22" customHeight="1">
      <x:c r="A8349" s="2" t="n">
        <x:v>328</x:v>
      </x:c>
      <x:c r="B8349" s="2" t="str">
        <x:v>粤A08391F</x:v>
      </x:c>
      <x:c r="C8349" s="2" t="str">
        <x:v>秦挺</x:v>
      </x:c>
      <x:c r="D8349" s="8" t="d">
        <x:v>2026-09-08T00:00:00.000Z</x:v>
      </x:c>
      <x:c r="E8349" s="7" t="n">
        <x:v>79.2</x:v>
      </x:c>
      <x:c r="F8349" s="7" t="n">
        <x:v>75.4</x:v>
      </x:c>
      <x:c r="G8349" s="7" t="n">
        <x:v>13.6</x:v>
      </x:c>
      <x:c r="H8349" s="2" t="str">
        <x:v>否</x:v>
      </x:c>
      <x:c r="I8349" s="7" t="n">
        <x:f>IF(AND(ISNUMBER(E8349),ISNUMBER(F8349)),E8349-F8349,"")</x:f>
        <x:v>3.799999999999997</x:v>
      </x:c>
      <x:c r="J8349" s="2" t="str">
        <x:f>IF(H8349="否","不适用",IF(AND(ISNUMBER(E8349),ISNUMBER(F8349)),IF(I8349&gt;'规则与名单'!$B$2,"是","否"),"未判定"))</x:f>
        <x:v>不适用</x:v>
      </x:c>
      <x:c r="K8349" s="2" t="str">
        <x:f>IF(J8349="是",IF(ISNUMBER(F8349),"测试日GPS","缺失"),IF(ISNUMBER(G8349),"非测试日纯氢",IF(AND(H8349="是",J8349="未判定"),IF(ISNUMBER(F8349),"测试名单无纯氢GPS","缺失"),IF(ISNUMBER(E8349),"非测试日仪表","缺失"))))</x:f>
        <x:v>非测试日纯氢</x:v>
      </x:c>
      <x:c r="L8349" s="7" t="n">
        <x:f>IF(K8349="缺失","",IF(K8349="非测试日纯氢",G8349,IF(K8349="非测试日仪表",E8349,F8349)))</x:f>
        <x:v>13.6</x:v>
      </x:c>
      <x:c r="M8349" s="2" t="n">
        <x:f>IF(K8349="缺失",1,0)</x:f>
        <x:v>0</x:v>
      </x:c>
      <x:c r="N8349" s="2" t="str">
        <x:v>车辆里程查询_20260901-20260930_1024辆_仪表里程.xlsx / L352</x:v>
      </x:c>
      <x:c r="O8349" s="2" t="str">
        <x:v>车辆里程查询_20260901-20260930_1024辆_GPS里程.xlsx / L354</x:v>
      </x:c>
      <x:c r="P8349" s="2" t="str">
        <x:v>车辆纯氢气里程查询_20260901-20260930_1024辆.xlsx / L935</x:v>
      </x:c>
    </x:row>
    <x:row r="8350" ht="22" customHeight="1">
      <x:c r="A8350" s="2" t="n">
        <x:v>328</x:v>
      </x:c>
      <x:c r="B8350" s="2" t="str">
        <x:v>粤A08391F</x:v>
      </x:c>
      <x:c r="C8350" s="2" t="str">
        <x:v>秦挺</x:v>
      </x:c>
      <x:c r="D8350" s="8" t="d">
        <x:v>2026-09-09T00:00:00.000Z</x:v>
      </x:c>
      <x:c r="E8350" s="7" t="n">
        <x:v>440.3</x:v>
      </x:c>
      <x:c r="F8350" s="7" t="n">
        <x:v>416.3</x:v>
      </x:c>
      <x:c r="G8350" s="7" t="n">
        <x:v>373.7</x:v>
      </x:c>
      <x:c r="H8350" s="2" t="str">
        <x:v>否</x:v>
      </x:c>
      <x:c r="I8350" s="7" t="n">
        <x:f>IF(AND(ISNUMBER(E8350),ISNUMBER(F8350)),E8350-F8350,"")</x:f>
        <x:v>24</x:v>
      </x:c>
      <x:c r="J8350" s="2" t="str">
        <x:f>IF(H8350="否","不适用",IF(AND(ISNUMBER(E8350),ISNUMBER(F8350)),IF(I8350&gt;'规则与名单'!$B$2,"是","否"),"未判定"))</x:f>
        <x:v>不适用</x:v>
      </x:c>
      <x:c r="K8350" s="2" t="str">
        <x:f>IF(J8350="是",IF(ISNUMBER(F8350),"测试日GPS","缺失"),IF(ISNUMBER(G8350),"非测试日纯氢",IF(AND(H8350="是",J8350="未判定"),IF(ISNUMBER(F8350),"测试名单无纯氢GPS","缺失"),IF(ISNUMBER(E8350),"非测试日仪表","缺失"))))</x:f>
        <x:v>非测试日纯氢</x:v>
      </x:c>
      <x:c r="L8350" s="7" t="n">
        <x:f>IF(K8350="缺失","",IF(K8350="非测试日纯氢",G8350,IF(K8350="非测试日仪表",E8350,F8350)))</x:f>
        <x:v>373.7</x:v>
      </x:c>
      <x:c r="M8350" s="2" t="n">
        <x:f>IF(K8350="缺失",1,0)</x:f>
        <x:v>0</x:v>
      </x:c>
      <x:c r="N8350" s="2" t="str">
        <x:v>车辆里程查询_20260901-20260930_1024辆_仪表里程.xlsx / M352</x:v>
      </x:c>
      <x:c r="O8350" s="2" t="str">
        <x:v>车辆里程查询_20260901-20260930_1024辆_GPS里程.xlsx / M354</x:v>
      </x:c>
      <x:c r="P8350" s="2" t="str">
        <x:v>车辆纯氢气里程查询_20260901-20260930_1024辆.xlsx / M935</x:v>
      </x:c>
    </x:row>
    <x:row r="8351" ht="22" customHeight="1">
      <x:c r="A8351" s="2" t="n">
        <x:v>328</x:v>
      </x:c>
      <x:c r="B8351" s="2" t="str">
        <x:v>粤A08391F</x:v>
      </x:c>
      <x:c r="C8351" s="2" t="str">
        <x:v>秦挺</x:v>
      </x:c>
      <x:c r="D8351" s="8" t="d">
        <x:v>2026-09-10T00:00:00.000Z</x:v>
      </x:c>
      <x:c r="E8351" s="7" t="n">
        <x:v>430.6</x:v>
      </x:c>
      <x:c r="F8351" s="7" t="n">
        <x:v>405</x:v>
      </x:c>
      <x:c r="G8351" s="7" t="n">
        <x:v>319.5</x:v>
      </x:c>
      <x:c r="H8351" s="2" t="str">
        <x:v>否</x:v>
      </x:c>
      <x:c r="I8351" s="7" t="n">
        <x:f>IF(AND(ISNUMBER(E8351),ISNUMBER(F8351)),E8351-F8351,"")</x:f>
        <x:v>25.600000000000023</x:v>
      </x:c>
      <x:c r="J8351" s="2" t="str">
        <x:f>IF(H8351="否","不适用",IF(AND(ISNUMBER(E8351),ISNUMBER(F8351)),IF(I8351&gt;'规则与名单'!$B$2,"是","否"),"未判定"))</x:f>
        <x:v>不适用</x:v>
      </x:c>
      <x:c r="K8351" s="2" t="str">
        <x:f>IF(J8351="是",IF(ISNUMBER(F8351),"测试日GPS","缺失"),IF(ISNUMBER(G8351),"非测试日纯氢",IF(AND(H8351="是",J8351="未判定"),IF(ISNUMBER(F8351),"测试名单无纯氢GPS","缺失"),IF(ISNUMBER(E8351),"非测试日仪表","缺失"))))</x:f>
        <x:v>非测试日纯氢</x:v>
      </x:c>
      <x:c r="L8351" s="7" t="n">
        <x:f>IF(K8351="缺失","",IF(K8351="非测试日纯氢",G8351,IF(K8351="非测试日仪表",E8351,F8351)))</x:f>
        <x:v>319.5</x:v>
      </x:c>
      <x:c r="M8351" s="2" t="n">
        <x:f>IF(K8351="缺失",1,0)</x:f>
        <x:v>0</x:v>
      </x:c>
      <x:c r="N8351" s="2" t="str">
        <x:v>车辆里程查询_20260901-20260930_1024辆_仪表里程.xlsx / N352</x:v>
      </x:c>
      <x:c r="O8351" s="2" t="str">
        <x:v>车辆里程查询_20260901-20260930_1024辆_GPS里程.xlsx / N354</x:v>
      </x:c>
      <x:c r="P8351" s="2" t="str">
        <x:v>车辆纯氢气里程查询_20260901-20260930_1024辆.xlsx / N935</x:v>
      </x:c>
    </x:row>
    <x:row r="8352" ht="22" customHeight="1">
      <x:c r="A8352" s="2" t="n">
        <x:v>328</x:v>
      </x:c>
      <x:c r="B8352" s="2" t="str">
        <x:v>粤A08391F</x:v>
      </x:c>
      <x:c r="C8352" s="2" t="str">
        <x:v>秦挺</x:v>
      </x:c>
      <x:c r="D8352" s="8" t="d">
        <x:v>2026-09-11T00:00:00.000Z</x:v>
      </x:c>
      <x:c r="E8352" s="7" t="n">
        <x:v>185.2</x:v>
      </x:c>
      <x:c r="F8352" s="7" t="n">
        <x:v>224.9</x:v>
      </x:c>
      <x:c r="G8352" s="7" t="n">
        <x:v>178.8</x:v>
      </x:c>
      <x:c r="H8352" s="2" t="str">
        <x:v>否</x:v>
      </x:c>
      <x:c r="I8352" s="7" t="n">
        <x:f>IF(AND(ISNUMBER(E8352),ISNUMBER(F8352)),E8352-F8352,"")</x:f>
        <x:v>-39.70000000000002</x:v>
      </x:c>
      <x:c r="J8352" s="2" t="str">
        <x:f>IF(H8352="否","不适用",IF(AND(ISNUMBER(E8352),ISNUMBER(F8352)),IF(I8352&gt;'规则与名单'!$B$2,"是","否"),"未判定"))</x:f>
        <x:v>不适用</x:v>
      </x:c>
      <x:c r="K8352" s="2" t="str">
        <x:f>IF(J8352="是",IF(ISNUMBER(F8352),"测试日GPS","缺失"),IF(ISNUMBER(G8352),"非测试日纯氢",IF(AND(H8352="是",J8352="未判定"),IF(ISNUMBER(F8352),"测试名单无纯氢GPS","缺失"),IF(ISNUMBER(E8352),"非测试日仪表","缺失"))))</x:f>
        <x:v>非测试日纯氢</x:v>
      </x:c>
      <x:c r="L8352" s="7" t="n">
        <x:f>IF(K8352="缺失","",IF(K8352="非测试日纯氢",G8352,IF(K8352="非测试日仪表",E8352,F8352)))</x:f>
        <x:v>178.8</x:v>
      </x:c>
      <x:c r="M8352" s="2" t="n">
        <x:f>IF(K8352="缺失",1,0)</x:f>
        <x:v>0</x:v>
      </x:c>
      <x:c r="N8352" s="2" t="str">
        <x:v>车辆里程查询_20260901-20260930_1024辆_仪表里程.xlsx / O352</x:v>
      </x:c>
      <x:c r="O8352" s="2" t="str">
        <x:v>车辆里程查询_20260901-20260930_1024辆_GPS里程.xlsx / O354</x:v>
      </x:c>
      <x:c r="P8352" s="2" t="str">
        <x:v>车辆纯氢气里程查询_20260901-20260930_1024辆.xlsx / O935</x:v>
      </x:c>
    </x:row>
    <x:row r="8353" ht="22" customHeight="1">
      <x:c r="A8353" s="2" t="n">
        <x:v>328</x:v>
      </x:c>
      <x:c r="B8353" s="2" t="str">
        <x:v>粤A08391F</x:v>
      </x:c>
      <x:c r="C8353" s="2" t="str">
        <x:v>秦挺</x:v>
      </x:c>
      <x:c r="D8353" s="8" t="d">
        <x:v>2026-09-12T00:00:00.000Z</x:v>
      </x:c>
      <x:c r="E8353" s="7" t="n">
        <x:v>332</x:v>
      </x:c>
      <x:c r="F8353" s="7" t="n">
        <x:v>353.7</x:v>
      </x:c>
      <x:c r="G8353" s="7" t="n">
        <x:v>308.4</x:v>
      </x:c>
      <x:c r="H8353" s="2" t="str">
        <x:v>否</x:v>
      </x:c>
      <x:c r="I8353" s="7" t="n">
        <x:f>IF(AND(ISNUMBER(E8353),ISNUMBER(F8353)),E8353-F8353,"")</x:f>
        <x:v>-21.69999999999999</x:v>
      </x:c>
      <x:c r="J8353" s="2" t="str">
        <x:f>IF(H8353="否","不适用",IF(AND(ISNUMBER(E8353),ISNUMBER(F8353)),IF(I8353&gt;'规则与名单'!$B$2,"是","否"),"未判定"))</x:f>
        <x:v>不适用</x:v>
      </x:c>
      <x:c r="K8353" s="2" t="str">
        <x:f>IF(J8353="是",IF(ISNUMBER(F8353),"测试日GPS","缺失"),IF(ISNUMBER(G8353),"非测试日纯氢",IF(AND(H8353="是",J8353="未判定"),IF(ISNUMBER(F8353),"测试名单无纯氢GPS","缺失"),IF(ISNUMBER(E8353),"非测试日仪表","缺失"))))</x:f>
        <x:v>非测试日纯氢</x:v>
      </x:c>
      <x:c r="L8353" s="7" t="n">
        <x:f>IF(K8353="缺失","",IF(K8353="非测试日纯氢",G8353,IF(K8353="非测试日仪表",E8353,F8353)))</x:f>
        <x:v>308.4</x:v>
      </x:c>
      <x:c r="M8353" s="2" t="n">
        <x:f>IF(K8353="缺失",1,0)</x:f>
        <x:v>0</x:v>
      </x:c>
      <x:c r="N8353" s="2" t="str">
        <x:v>车辆里程查询_20260901-20260930_1024辆_仪表里程.xlsx / P352</x:v>
      </x:c>
      <x:c r="O8353" s="2" t="str">
        <x:v>车辆里程查询_20260901-20260930_1024辆_GPS里程.xlsx / P354</x:v>
      </x:c>
      <x:c r="P8353" s="2" t="str">
        <x:v>车辆纯氢气里程查询_20260901-20260930_1024辆.xlsx / P935</x:v>
      </x:c>
    </x:row>
    <x:row r="8354" ht="22" customHeight="1">
      <x:c r="A8354" s="2" t="n">
        <x:v>328</x:v>
      </x:c>
      <x:c r="B8354" s="2" t="str">
        <x:v>粤A08391F</x:v>
      </x:c>
      <x:c r="C8354" s="2" t="str">
        <x:v>秦挺</x:v>
      </x:c>
      <x:c r="D8354" s="8" t="d">
        <x:v>2026-09-13T00:00:00.000Z</x:v>
      </x:c>
      <x:c r="E8354" s="7" t="n">
        <x:v>410.7</x:v>
      </x:c>
      <x:c r="F8354" s="7" t="n">
        <x:v>296.5</x:v>
      </x:c>
      <x:c r="G8354" s="7" t="n">
        <x:v>252.6</x:v>
      </x:c>
      <x:c r="H8354" s="2" t="str">
        <x:v>否</x:v>
      </x:c>
      <x:c r="I8354" s="7" t="n">
        <x:f>IF(AND(ISNUMBER(E8354),ISNUMBER(F8354)),E8354-F8354,"")</x:f>
        <x:v>114.19999999999999</x:v>
      </x:c>
      <x:c r="J8354" s="2" t="str">
        <x:f>IF(H8354="否","不适用",IF(AND(ISNUMBER(E8354),ISNUMBER(F8354)),IF(I8354&gt;'规则与名单'!$B$2,"是","否"),"未判定"))</x:f>
        <x:v>不适用</x:v>
      </x:c>
      <x:c r="K8354" s="2" t="str">
        <x:f>IF(J8354="是",IF(ISNUMBER(F8354),"测试日GPS","缺失"),IF(ISNUMBER(G8354),"非测试日纯氢",IF(AND(H8354="是",J8354="未判定"),IF(ISNUMBER(F8354),"测试名单无纯氢GPS","缺失"),IF(ISNUMBER(E8354),"非测试日仪表","缺失"))))</x:f>
        <x:v>非测试日纯氢</x:v>
      </x:c>
      <x:c r="L8354" s="7" t="n">
        <x:f>IF(K8354="缺失","",IF(K8354="非测试日纯氢",G8354,IF(K8354="非测试日仪表",E8354,F8354)))</x:f>
        <x:v>252.6</x:v>
      </x:c>
      <x:c r="M8354" s="2" t="n">
        <x:f>IF(K8354="缺失",1,0)</x:f>
        <x:v>0</x:v>
      </x:c>
      <x:c r="N8354" s="2" t="str">
        <x:v>车辆里程查询_20260901-20260930_1024辆_仪表里程.xlsx / Q352</x:v>
      </x:c>
      <x:c r="O8354" s="2" t="str">
        <x:v>车辆里程查询_20260901-20260930_1024辆_GPS里程.xlsx / Q354</x:v>
      </x:c>
      <x:c r="P8354" s="2" t="str">
        <x:v>车辆纯氢气里程查询_20260901-20260930_1024辆.xlsx / Q935</x:v>
      </x:c>
    </x:row>
    <x:row r="8355" ht="22" customHeight="1">
      <x:c r="A8355" s="2" t="n">
        <x:v>328</x:v>
      </x:c>
      <x:c r="B8355" s="2" t="str">
        <x:v>粤A08391F</x:v>
      </x:c>
      <x:c r="C8355" s="2" t="str">
        <x:v>秦挺</x:v>
      </x:c>
      <x:c r="D8355" s="8" t="d">
        <x:v>2026-09-14T00:00:00.000Z</x:v>
      </x:c>
      <x:c r="E8355" s="7" t="n">
        <x:v>310.8</x:v>
      </x:c>
      <x:c r="F8355" s="7" t="n">
        <x:v>490</x:v>
      </x:c>
      <x:c r="G8355" s="7" t="n">
        <x:v>223.5</x:v>
      </x:c>
      <x:c r="H8355" s="2" t="str">
        <x:v>否</x:v>
      </x:c>
      <x:c r="I8355" s="7" t="n">
        <x:f>IF(AND(ISNUMBER(E8355),ISNUMBER(F8355)),E8355-F8355,"")</x:f>
        <x:v>-179.2</x:v>
      </x:c>
      <x:c r="J8355" s="2" t="str">
        <x:f>IF(H8355="否","不适用",IF(AND(ISNUMBER(E8355),ISNUMBER(F8355)),IF(I8355&gt;'规则与名单'!$B$2,"是","否"),"未判定"))</x:f>
        <x:v>不适用</x:v>
      </x:c>
      <x:c r="K8355" s="2" t="str">
        <x:f>IF(J8355="是",IF(ISNUMBER(F8355),"测试日GPS","缺失"),IF(ISNUMBER(G8355),"非测试日纯氢",IF(AND(H8355="是",J8355="未判定"),IF(ISNUMBER(F8355),"测试名单无纯氢GPS","缺失"),IF(ISNUMBER(E8355),"非测试日仪表","缺失"))))</x:f>
        <x:v>非测试日纯氢</x:v>
      </x:c>
      <x:c r="L8355" s="7" t="n">
        <x:f>IF(K8355="缺失","",IF(K8355="非测试日纯氢",G8355,IF(K8355="非测试日仪表",E8355,F8355)))</x:f>
        <x:v>223.5</x:v>
      </x:c>
      <x:c r="M8355" s="2" t="n">
        <x:f>IF(K8355="缺失",1,0)</x:f>
        <x:v>0</x:v>
      </x:c>
      <x:c r="N8355" s="2" t="str">
        <x:v>车辆里程查询_20260901-20260930_1024辆_仪表里程.xlsx / R352</x:v>
      </x:c>
      <x:c r="O8355" s="2" t="str">
        <x:v>车辆里程查询_20260901-20260930_1024辆_GPS里程.xlsx / R354</x:v>
      </x:c>
      <x:c r="P8355" s="2" t="str">
        <x:v>车辆纯氢气里程查询_20260901-20260930_1024辆.xlsx / R935</x:v>
      </x:c>
    </x:row>
    <x:row r="8356" ht="22" customHeight="1">
      <x:c r="A8356" s="2" t="n">
        <x:v>328</x:v>
      </x:c>
      <x:c r="B8356" s="2" t="str">
        <x:v>粤A08391F</x:v>
      </x:c>
      <x:c r="C8356" s="2" t="str">
        <x:v>秦挺</x:v>
      </x:c>
      <x:c r="D8356" s="8" t="d">
        <x:v>2026-09-15T00:00:00.000Z</x:v>
      </x:c>
      <x:c r="E8356" s="7" t="n">
        <x:v>184.3</x:v>
      </x:c>
      <x:c r="F8356" s="7" t="n">
        <x:v>172.5</x:v>
      </x:c>
      <x:c r="G8356" s="7" t="n">
        <x:v>154.7</x:v>
      </x:c>
      <x:c r="H8356" s="2" t="str">
        <x:v>否</x:v>
      </x:c>
      <x:c r="I8356" s="7" t="n">
        <x:f>IF(AND(ISNUMBER(E8356),ISNUMBER(F8356)),E8356-F8356,"")</x:f>
        <x:v>11.800000000000011</x:v>
      </x:c>
      <x:c r="J8356" s="2" t="str">
        <x:f>IF(H8356="否","不适用",IF(AND(ISNUMBER(E8356),ISNUMBER(F8356)),IF(I8356&gt;'规则与名单'!$B$2,"是","否"),"未判定"))</x:f>
        <x:v>不适用</x:v>
      </x:c>
      <x:c r="K8356" s="2" t="str">
        <x:f>IF(J8356="是",IF(ISNUMBER(F8356),"测试日GPS","缺失"),IF(ISNUMBER(G8356),"非测试日纯氢",IF(AND(H8356="是",J8356="未判定"),IF(ISNUMBER(F8356),"测试名单无纯氢GPS","缺失"),IF(ISNUMBER(E8356),"非测试日仪表","缺失"))))</x:f>
        <x:v>非测试日纯氢</x:v>
      </x:c>
      <x:c r="L8356" s="7" t="n">
        <x:f>IF(K8356="缺失","",IF(K8356="非测试日纯氢",G8356,IF(K8356="非测试日仪表",E8356,F8356)))</x:f>
        <x:v>154.7</x:v>
      </x:c>
      <x:c r="M8356" s="2" t="n">
        <x:f>IF(K8356="缺失",1,0)</x:f>
        <x:v>0</x:v>
      </x:c>
      <x:c r="N8356" s="2" t="str">
        <x:v>车辆里程查询_20260901-20260930_1024辆_仪表里程.xlsx / S352</x:v>
      </x:c>
      <x:c r="O8356" s="2" t="str">
        <x:v>车辆里程查询_20260901-20260930_1024辆_GPS里程.xlsx / S354</x:v>
      </x:c>
      <x:c r="P8356" s="2" t="str">
        <x:v>车辆纯氢气里程查询_20260901-20260930_1024辆.xlsx / S935</x:v>
      </x:c>
    </x:row>
    <x:row r="8357" ht="22" customHeight="1">
      <x:c r="A8357" s="2" t="n">
        <x:v>328</x:v>
      </x:c>
      <x:c r="B8357" s="2" t="str">
        <x:v>粤A08391F</x:v>
      </x:c>
      <x:c r="C8357" s="2" t="str">
        <x:v>秦挺</x:v>
      </x:c>
      <x:c r="D8357" s="8" t="d">
        <x:v>2026-09-16T00:00:00.000Z</x:v>
      </x:c>
      <x:c r="E8357" s="7" t="n">
        <x:v>446.9</x:v>
      </x:c>
      <x:c r="F8357" s="7" t="n">
        <x:v>422</x:v>
      </x:c>
      <x:c r="G8357" s="7" t="n">
        <x:v>373.6</x:v>
      </x:c>
      <x:c r="H8357" s="2" t="str">
        <x:v>否</x:v>
      </x:c>
      <x:c r="I8357" s="7" t="n">
        <x:f>IF(AND(ISNUMBER(E8357),ISNUMBER(F8357)),E8357-F8357,"")</x:f>
        <x:v>24.899999999999977</x:v>
      </x:c>
      <x:c r="J8357" s="2" t="str">
        <x:f>IF(H8357="否","不适用",IF(AND(ISNUMBER(E8357),ISNUMBER(F8357)),IF(I8357&gt;'规则与名单'!$B$2,"是","否"),"未判定"))</x:f>
        <x:v>不适用</x:v>
      </x:c>
      <x:c r="K8357" s="2" t="str">
        <x:f>IF(J8357="是",IF(ISNUMBER(F8357),"测试日GPS","缺失"),IF(ISNUMBER(G8357),"非测试日纯氢",IF(AND(H8357="是",J8357="未判定"),IF(ISNUMBER(F8357),"测试名单无纯氢GPS","缺失"),IF(ISNUMBER(E8357),"非测试日仪表","缺失"))))</x:f>
        <x:v>非测试日纯氢</x:v>
      </x:c>
      <x:c r="L8357" s="7" t="n">
        <x:f>IF(K8357="缺失","",IF(K8357="非测试日纯氢",G8357,IF(K8357="非测试日仪表",E8357,F8357)))</x:f>
        <x:v>373.6</x:v>
      </x:c>
      <x:c r="M8357" s="2" t="n">
        <x:f>IF(K8357="缺失",1,0)</x:f>
        <x:v>0</x:v>
      </x:c>
      <x:c r="N8357" s="2" t="str">
        <x:v>车辆里程查询_20260901-20260930_1024辆_仪表里程.xlsx / T352</x:v>
      </x:c>
      <x:c r="O8357" s="2" t="str">
        <x:v>车辆里程查询_20260901-20260930_1024辆_GPS里程.xlsx / T354</x:v>
      </x:c>
      <x:c r="P8357" s="2" t="str">
        <x:v>车辆纯氢气里程查询_20260901-20260930_1024辆.xlsx / T935</x:v>
      </x:c>
    </x:row>
    <x:row r="8358" ht="22" customHeight="1">
      <x:c r="A8358" s="2" t="n">
        <x:v>328</x:v>
      </x:c>
      <x:c r="B8358" s="2" t="str">
        <x:v>粤A08391F</x:v>
      </x:c>
      <x:c r="C8358" s="2" t="str">
        <x:v>秦挺</x:v>
      </x:c>
      <x:c r="D8358" s="8" t="d">
        <x:v>2026-09-17T00:00:00.000Z</x:v>
      </x:c>
      <x:c r="E8358" s="7" t="n">
        <x:v>276.3</x:v>
      </x:c>
      <x:c r="F8358" s="7" t="n">
        <x:v>261.1</x:v>
      </x:c>
      <x:c r="G8358" s="7" t="n">
        <x:v>209.9</x:v>
      </x:c>
      <x:c r="H8358" s="2" t="str">
        <x:v>否</x:v>
      </x:c>
      <x:c r="I8358" s="7" t="n">
        <x:f>IF(AND(ISNUMBER(E8358),ISNUMBER(F8358)),E8358-F8358,"")</x:f>
        <x:v>15.199999999999989</x:v>
      </x:c>
      <x:c r="J8358" s="2" t="str">
        <x:f>IF(H8358="否","不适用",IF(AND(ISNUMBER(E8358),ISNUMBER(F8358)),IF(I8358&gt;'规则与名单'!$B$2,"是","否"),"未判定"))</x:f>
        <x:v>不适用</x:v>
      </x:c>
      <x:c r="K8358" s="2" t="str">
        <x:f>IF(J8358="是",IF(ISNUMBER(F8358),"测试日GPS","缺失"),IF(ISNUMBER(G8358),"非测试日纯氢",IF(AND(H8358="是",J8358="未判定"),IF(ISNUMBER(F8358),"测试名单无纯氢GPS","缺失"),IF(ISNUMBER(E8358),"非测试日仪表","缺失"))))</x:f>
        <x:v>非测试日纯氢</x:v>
      </x:c>
      <x:c r="L8358" s="7" t="n">
        <x:f>IF(K8358="缺失","",IF(K8358="非测试日纯氢",G8358,IF(K8358="非测试日仪表",E8358,F8358)))</x:f>
        <x:v>209.9</x:v>
      </x:c>
      <x:c r="M8358" s="2" t="n">
        <x:f>IF(K8358="缺失",1,0)</x:f>
        <x:v>0</x:v>
      </x:c>
      <x:c r="N8358" s="2" t="str">
        <x:v>车辆里程查询_20260901-20260930_1024辆_仪表里程.xlsx / U352</x:v>
      </x:c>
      <x:c r="O8358" s="2" t="str">
        <x:v>车辆里程查询_20260901-20260930_1024辆_GPS里程.xlsx / U354</x:v>
      </x:c>
      <x:c r="P8358" s="2" t="str">
        <x:v>车辆纯氢气里程查询_20260901-20260930_1024辆.xlsx / U935</x:v>
      </x:c>
    </x:row>
    <x:row r="8359" ht="22" customHeight="1">
      <x:c r="A8359" s="2" t="n">
        <x:v>328</x:v>
      </x:c>
      <x:c r="B8359" s="2" t="str">
        <x:v>粤A08391F</x:v>
      </x:c>
      <x:c r="C8359" s="2" t="str">
        <x:v>秦挺</x:v>
      </x:c>
      <x:c r="D8359" s="8" t="d">
        <x:v>2026-09-18T00:00:00.000Z</x:v>
      </x:c>
      <x:c r="E8359" s="7" t="n">
        <x:v>648.3</x:v>
      </x:c>
      <x:c r="F8359" s="7" t="n">
        <x:v>612.1</x:v>
      </x:c>
      <x:c r="G8359" s="7" t="n">
        <x:v>315.7</x:v>
      </x:c>
      <x:c r="H8359" s="2" t="str">
        <x:v>否</x:v>
      </x:c>
      <x:c r="I8359" s="7" t="n">
        <x:f>IF(AND(ISNUMBER(E8359),ISNUMBER(F8359)),E8359-F8359,"")</x:f>
        <x:v>36.19999999999993</x:v>
      </x:c>
      <x:c r="J8359" s="2" t="str">
        <x:f>IF(H8359="否","不适用",IF(AND(ISNUMBER(E8359),ISNUMBER(F8359)),IF(I8359&gt;'规则与名单'!$B$2,"是","否"),"未判定"))</x:f>
        <x:v>不适用</x:v>
      </x:c>
      <x:c r="K8359" s="2" t="str">
        <x:f>IF(J8359="是",IF(ISNUMBER(F8359),"测试日GPS","缺失"),IF(ISNUMBER(G8359),"非测试日纯氢",IF(AND(H8359="是",J8359="未判定"),IF(ISNUMBER(F8359),"测试名单无纯氢GPS","缺失"),IF(ISNUMBER(E8359),"非测试日仪表","缺失"))))</x:f>
        <x:v>非测试日纯氢</x:v>
      </x:c>
      <x:c r="L8359" s="7" t="n">
        <x:f>IF(K8359="缺失","",IF(K8359="非测试日纯氢",G8359,IF(K8359="非测试日仪表",E8359,F8359)))</x:f>
        <x:v>315.7</x:v>
      </x:c>
      <x:c r="M8359" s="2" t="n">
        <x:f>IF(K8359="缺失",1,0)</x:f>
        <x:v>0</x:v>
      </x:c>
      <x:c r="N8359" s="2" t="str">
        <x:v>车辆里程查询_20260901-20260930_1024辆_仪表里程.xlsx / V352</x:v>
      </x:c>
      <x:c r="O8359" s="2" t="str">
        <x:v>车辆里程查询_20260901-20260930_1024辆_GPS里程.xlsx / V354</x:v>
      </x:c>
      <x:c r="P8359" s="2" t="str">
        <x:v>车辆纯氢气里程查询_20260901-20260930_1024辆.xlsx / V935</x:v>
      </x:c>
    </x:row>
    <x:row r="8360" ht="22" customHeight="1">
      <x:c r="A8360" s="2" t="n">
        <x:v>328</x:v>
      </x:c>
      <x:c r="B8360" s="2" t="str">
        <x:v>粤A08391F</x:v>
      </x:c>
      <x:c r="C8360" s="2" t="str">
        <x:v>秦挺</x:v>
      </x:c>
      <x:c r="D8360" s="8" t="d">
        <x:v>2026-09-19T00:00:00.000Z</x:v>
      </x:c>
      <x:c r="E8360" s="7" t="n">
        <x:v>94.8</x:v>
      </x:c>
      <x:c r="F8360" s="7" t="n">
        <x:v>88.7</x:v>
      </x:c>
      <x:c r="G8360" s="7" t="n">
        <x:v>64.8</x:v>
      </x:c>
      <x:c r="H8360" s="2" t="str">
        <x:v>否</x:v>
      </x:c>
      <x:c r="I8360" s="7" t="n">
        <x:f>IF(AND(ISNUMBER(E8360),ISNUMBER(F8360)),E8360-F8360,"")</x:f>
        <x:v>6.099999999999994</x:v>
      </x:c>
      <x:c r="J8360" s="2" t="str">
        <x:f>IF(H8360="否","不适用",IF(AND(ISNUMBER(E8360),ISNUMBER(F8360)),IF(I8360&gt;'规则与名单'!$B$2,"是","否"),"未判定"))</x:f>
        <x:v>不适用</x:v>
      </x:c>
      <x:c r="K8360" s="2" t="str">
        <x:f>IF(J8360="是",IF(ISNUMBER(F8360),"测试日GPS","缺失"),IF(ISNUMBER(G8360),"非测试日纯氢",IF(AND(H8360="是",J8360="未判定"),IF(ISNUMBER(F8360),"测试名单无纯氢GPS","缺失"),IF(ISNUMBER(E8360),"非测试日仪表","缺失"))))</x:f>
        <x:v>非测试日纯氢</x:v>
      </x:c>
      <x:c r="L8360" s="7" t="n">
        <x:f>IF(K8360="缺失","",IF(K8360="非测试日纯氢",G8360,IF(K8360="非测试日仪表",E8360,F8360)))</x:f>
        <x:v>64.8</x:v>
      </x:c>
      <x:c r="M8360" s="2" t="n">
        <x:f>IF(K8360="缺失",1,0)</x:f>
        <x:v>0</x:v>
      </x:c>
      <x:c r="N8360" s="2" t="str">
        <x:v>车辆里程查询_20260901-20260930_1024辆_仪表里程.xlsx / W352</x:v>
      </x:c>
      <x:c r="O8360" s="2" t="str">
        <x:v>车辆里程查询_20260901-20260930_1024辆_GPS里程.xlsx / W354</x:v>
      </x:c>
      <x:c r="P8360" s="2" t="str">
        <x:v>车辆纯氢气里程查询_20260901-20260930_1024辆.xlsx / W935</x:v>
      </x:c>
    </x:row>
    <x:row r="8361" ht="22" customHeight="1">
      <x:c r="A8361" s="2" t="n">
        <x:v>328</x:v>
      </x:c>
      <x:c r="B8361" s="2" t="str">
        <x:v>粤A08391F</x:v>
      </x:c>
      <x:c r="C8361" s="2" t="str">
        <x:v>秦挺</x:v>
      </x:c>
      <x:c r="D8361" s="8" t="d">
        <x:v>2026-09-20T00:00:00.000Z</x:v>
      </x:c>
      <x:c r="E8361" s="7" t="n">
        <x:v>503.4</x:v>
      </x:c>
      <x:c r="F8361" s="7" t="n">
        <x:v>478.8</x:v>
      </x:c>
      <x:c r="G8361" s="7" t="n">
        <x:v>398.3</x:v>
      </x:c>
      <x:c r="H8361" s="2" t="str">
        <x:v>否</x:v>
      </x:c>
      <x:c r="I8361" s="7" t="n">
        <x:f>IF(AND(ISNUMBER(E8361),ISNUMBER(F8361)),E8361-F8361,"")</x:f>
        <x:v>24.599999999999966</x:v>
      </x:c>
      <x:c r="J8361" s="2" t="str">
        <x:f>IF(H8361="否","不适用",IF(AND(ISNUMBER(E8361),ISNUMBER(F8361)),IF(I8361&gt;'规则与名单'!$B$2,"是","否"),"未判定"))</x:f>
        <x:v>不适用</x:v>
      </x:c>
      <x:c r="K8361" s="2" t="str">
        <x:f>IF(J8361="是",IF(ISNUMBER(F8361),"测试日GPS","缺失"),IF(ISNUMBER(G8361),"非测试日纯氢",IF(AND(H8361="是",J8361="未判定"),IF(ISNUMBER(F8361),"测试名单无纯氢GPS","缺失"),IF(ISNUMBER(E8361),"非测试日仪表","缺失"))))</x:f>
        <x:v>非测试日纯氢</x:v>
      </x:c>
      <x:c r="L8361" s="7" t="n">
        <x:f>IF(K8361="缺失","",IF(K8361="非测试日纯氢",G8361,IF(K8361="非测试日仪表",E8361,F8361)))</x:f>
        <x:v>398.3</x:v>
      </x:c>
      <x:c r="M8361" s="2" t="n">
        <x:f>IF(K8361="缺失",1,0)</x:f>
        <x:v>0</x:v>
      </x:c>
      <x:c r="N8361" s="2" t="str">
        <x:v>车辆里程查询_20260901-20260930_1024辆_仪表里程.xlsx / X352</x:v>
      </x:c>
      <x:c r="O8361" s="2" t="str">
        <x:v>车辆里程查询_20260901-20260930_1024辆_GPS里程.xlsx / X354</x:v>
      </x:c>
      <x:c r="P8361" s="2" t="str">
        <x:v>车辆纯氢气里程查询_20260901-20260930_1024辆.xlsx / X935</x:v>
      </x:c>
    </x:row>
    <x:row r="8362" ht="22" customHeight="1">
      <x:c r="A8362" s="2" t="n">
        <x:v>328</x:v>
      </x:c>
      <x:c r="B8362" s="2" t="str">
        <x:v>粤A08391F</x:v>
      </x:c>
      <x:c r="C8362" s="2" t="str">
        <x:v>秦挺</x:v>
      </x:c>
      <x:c r="D8362" s="8" t="d">
        <x:v>2026-09-21T00:00:00.000Z</x:v>
      </x:c>
      <x:c r="E8362" s="7" t="n">
        <x:v>93.6</x:v>
      </x:c>
      <x:c r="F8362" s="7" t="n">
        <x:v>84.7</x:v>
      </x:c>
      <x:c r="G8362" s="7" t="n">
        <x:v>28.2</x:v>
      </x:c>
      <x:c r="H8362" s="2" t="str">
        <x:v>否</x:v>
      </x:c>
      <x:c r="I8362" s="7" t="n">
        <x:f>IF(AND(ISNUMBER(E8362),ISNUMBER(F8362)),E8362-F8362,"")</x:f>
        <x:v>8.899999999999991</x:v>
      </x:c>
      <x:c r="J8362" s="2" t="str">
        <x:f>IF(H8362="否","不适用",IF(AND(ISNUMBER(E8362),ISNUMBER(F8362)),IF(I8362&gt;'规则与名单'!$B$2,"是","否"),"未判定"))</x:f>
        <x:v>不适用</x:v>
      </x:c>
      <x:c r="K8362" s="2" t="str">
        <x:f>IF(J8362="是",IF(ISNUMBER(F8362),"测试日GPS","缺失"),IF(ISNUMBER(G8362),"非测试日纯氢",IF(AND(H8362="是",J8362="未判定"),IF(ISNUMBER(F8362),"测试名单无纯氢GPS","缺失"),IF(ISNUMBER(E8362),"非测试日仪表","缺失"))))</x:f>
        <x:v>非测试日纯氢</x:v>
      </x:c>
      <x:c r="L8362" s="7" t="n">
        <x:f>IF(K8362="缺失","",IF(K8362="非测试日纯氢",G8362,IF(K8362="非测试日仪表",E8362,F8362)))</x:f>
        <x:v>28.2</x:v>
      </x:c>
      <x:c r="M8362" s="2" t="n">
        <x:f>IF(K8362="缺失",1,0)</x:f>
        <x:v>0</x:v>
      </x:c>
      <x:c r="N8362" s="2" t="str">
        <x:v>车辆里程查询_20260901-20260930_1024辆_仪表里程.xlsx / Y352</x:v>
      </x:c>
      <x:c r="O8362" s="2" t="str">
        <x:v>车辆里程查询_20260901-20260930_1024辆_GPS里程.xlsx / Y354</x:v>
      </x:c>
      <x:c r="P8362" s="2" t="str">
        <x:v>车辆纯氢气里程查询_20260901-20260930_1024辆.xlsx / Y935</x:v>
      </x:c>
    </x:row>
    <x:row r="8363" ht="22" customHeight="1">
      <x:c r="A8363" s="2" t="n">
        <x:v>328</x:v>
      </x:c>
      <x:c r="B8363" s="2" t="str">
        <x:v>粤A08391F</x:v>
      </x:c>
      <x:c r="C8363" s="2" t="str">
        <x:v>秦挺</x:v>
      </x:c>
      <x:c r="D8363" s="8" t="d">
        <x:v>2026-09-22T00:00:00.000Z</x:v>
      </x:c>
      <x:c r="E8363" s="7" t="n">
        <x:v>522</x:v>
      </x:c>
      <x:c r="F8363" s="7" t="n">
        <x:v>493.1</x:v>
      </x:c>
      <x:c r="G8363" s="7" t="n">
        <x:v>424.8</x:v>
      </x:c>
      <x:c r="H8363" s="2" t="str">
        <x:v>否</x:v>
      </x:c>
      <x:c r="I8363" s="7" t="n">
        <x:f>IF(AND(ISNUMBER(E8363),ISNUMBER(F8363)),E8363-F8363,"")</x:f>
        <x:v>28.899999999999977</x:v>
      </x:c>
      <x:c r="J8363" s="2" t="str">
        <x:f>IF(H8363="否","不适用",IF(AND(ISNUMBER(E8363),ISNUMBER(F8363)),IF(I8363&gt;'规则与名单'!$B$2,"是","否"),"未判定"))</x:f>
        <x:v>不适用</x:v>
      </x:c>
      <x:c r="K8363" s="2" t="str">
        <x:f>IF(J8363="是",IF(ISNUMBER(F8363),"测试日GPS","缺失"),IF(ISNUMBER(G8363),"非测试日纯氢",IF(AND(H8363="是",J8363="未判定"),IF(ISNUMBER(F8363),"测试名单无纯氢GPS","缺失"),IF(ISNUMBER(E8363),"非测试日仪表","缺失"))))</x:f>
        <x:v>非测试日纯氢</x:v>
      </x:c>
      <x:c r="L8363" s="7" t="n">
        <x:f>IF(K8363="缺失","",IF(K8363="非测试日纯氢",G8363,IF(K8363="非测试日仪表",E8363,F8363)))</x:f>
        <x:v>424.8</x:v>
      </x:c>
      <x:c r="M8363" s="2" t="n">
        <x:f>IF(K8363="缺失",1,0)</x:f>
        <x:v>0</x:v>
      </x:c>
      <x:c r="N8363" s="2" t="str">
        <x:v>车辆里程查询_20260901-20260930_1024辆_仪表里程.xlsx / Z352</x:v>
      </x:c>
      <x:c r="O8363" s="2" t="str">
        <x:v>车辆里程查询_20260901-20260930_1024辆_GPS里程.xlsx / Z354</x:v>
      </x:c>
      <x:c r="P8363" s="2" t="str">
        <x:v>车辆纯氢气里程查询_20260901-20260930_1024辆.xlsx / Z935</x:v>
      </x:c>
    </x:row>
    <x:row r="8364" ht="22" customHeight="1">
      <x:c r="A8364" s="2" t="n">
        <x:v>328</x:v>
      </x:c>
      <x:c r="B8364" s="2" t="str">
        <x:v>粤A08391F</x:v>
      </x:c>
      <x:c r="C8364" s="2" t="str">
        <x:v>秦挺</x:v>
      </x:c>
      <x:c r="D8364" s="8" t="d">
        <x:v>2026-09-23T00:00:00.000Z</x:v>
      </x:c>
      <x:c r="E8364" s="7" t="n">
        <x:v>512.6</x:v>
      </x:c>
      <x:c r="F8364" s="7" t="n">
        <x:v>484.8</x:v>
      </x:c>
      <x:c r="G8364" s="7" t="n">
        <x:v>400.8</x:v>
      </x:c>
      <x:c r="H8364" s="2" t="str">
        <x:v>否</x:v>
      </x:c>
      <x:c r="I8364" s="7" t="n">
        <x:f>IF(AND(ISNUMBER(E8364),ISNUMBER(F8364)),E8364-F8364,"")</x:f>
        <x:v>27.80000000000001</x:v>
      </x:c>
      <x:c r="J8364" s="2" t="str">
        <x:f>IF(H8364="否","不适用",IF(AND(ISNUMBER(E8364),ISNUMBER(F8364)),IF(I8364&gt;'规则与名单'!$B$2,"是","否"),"未判定"))</x:f>
        <x:v>不适用</x:v>
      </x:c>
      <x:c r="K8364" s="2" t="str">
        <x:f>IF(J8364="是",IF(ISNUMBER(F8364),"测试日GPS","缺失"),IF(ISNUMBER(G8364),"非测试日纯氢",IF(AND(H8364="是",J8364="未判定"),IF(ISNUMBER(F8364),"测试名单无纯氢GPS","缺失"),IF(ISNUMBER(E8364),"非测试日仪表","缺失"))))</x:f>
        <x:v>非测试日纯氢</x:v>
      </x:c>
      <x:c r="L8364" s="7" t="n">
        <x:f>IF(K8364="缺失","",IF(K8364="非测试日纯氢",G8364,IF(K8364="非测试日仪表",E8364,F8364)))</x:f>
        <x:v>400.8</x:v>
      </x:c>
      <x:c r="M8364" s="2" t="n">
        <x:f>IF(K8364="缺失",1,0)</x:f>
        <x:v>0</x:v>
      </x:c>
      <x:c r="N8364" s="2" t="str">
        <x:v>车辆里程查询_20260901-20260930_1024辆_仪表里程.xlsx / AA352</x:v>
      </x:c>
      <x:c r="O8364" s="2" t="str">
        <x:v>车辆里程查询_20260901-20260930_1024辆_GPS里程.xlsx / AA354</x:v>
      </x:c>
      <x:c r="P8364" s="2" t="str">
        <x:v>车辆纯氢气里程查询_20260901-20260930_1024辆.xlsx / AA935</x:v>
      </x:c>
    </x:row>
    <x:row r="8365" ht="22" customHeight="1">
      <x:c r="A8365" s="2" t="n">
        <x:v>328</x:v>
      </x:c>
      <x:c r="B8365" s="2" t="str">
        <x:v>粤A08391F</x:v>
      </x:c>
      <x:c r="C8365" s="2" t="str">
        <x:v>秦挺</x:v>
      </x:c>
      <x:c r="D8365" s="8" t="d">
        <x:v>2026-09-24T00:00:00.000Z</x:v>
      </x:c>
      <x:c r="E8365" s="7" t="n">
        <x:v>298.6</x:v>
      </x:c>
      <x:c r="F8365" s="7" t="n">
        <x:v>282.2</x:v>
      </x:c>
      <x:c r="G8365" s="7" t="n">
        <x:v>191.9</x:v>
      </x:c>
      <x:c r="H8365" s="2" t="str">
        <x:v>否</x:v>
      </x:c>
      <x:c r="I8365" s="7" t="n">
        <x:f>IF(AND(ISNUMBER(E8365),ISNUMBER(F8365)),E8365-F8365,"")</x:f>
        <x:v>16.400000000000034</x:v>
      </x:c>
      <x:c r="J8365" s="2" t="str">
        <x:f>IF(H8365="否","不适用",IF(AND(ISNUMBER(E8365),ISNUMBER(F8365)),IF(I8365&gt;'规则与名单'!$B$2,"是","否"),"未判定"))</x:f>
        <x:v>不适用</x:v>
      </x:c>
      <x:c r="K8365" s="2" t="str">
        <x:f>IF(J8365="是",IF(ISNUMBER(F8365),"测试日GPS","缺失"),IF(ISNUMBER(G8365),"非测试日纯氢",IF(AND(H8365="是",J8365="未判定"),IF(ISNUMBER(F8365),"测试名单无纯氢GPS","缺失"),IF(ISNUMBER(E8365),"非测试日仪表","缺失"))))</x:f>
        <x:v>非测试日纯氢</x:v>
      </x:c>
      <x:c r="L8365" s="7" t="n">
        <x:f>IF(K8365="缺失","",IF(K8365="非测试日纯氢",G8365,IF(K8365="非测试日仪表",E8365,F8365)))</x:f>
        <x:v>191.9</x:v>
      </x:c>
      <x:c r="M8365" s="2" t="n">
        <x:f>IF(K8365="缺失",1,0)</x:f>
        <x:v>0</x:v>
      </x:c>
      <x:c r="N8365" s="2" t="str">
        <x:v>车辆里程查询_20260901-20260930_1024辆_仪表里程.xlsx / AB352</x:v>
      </x:c>
      <x:c r="O8365" s="2" t="str">
        <x:v>车辆里程查询_20260901-20260930_1024辆_GPS里程.xlsx / AB354</x:v>
      </x:c>
      <x:c r="P8365" s="2" t="str">
        <x:v>车辆纯氢气里程查询_20260901-20260930_1024辆.xlsx / AB935</x:v>
      </x:c>
    </x:row>
    <x:row r="8366" ht="22" customHeight="1">
      <x:c r="A8366" s="2" t="n">
        <x:v>328</x:v>
      </x:c>
      <x:c r="B8366" s="2" t="str">
        <x:v>粤A08391F</x:v>
      </x:c>
      <x:c r="C8366" s="2" t="str">
        <x:v>秦挺</x:v>
      </x:c>
      <x:c r="D8366" s="8" t="d">
        <x:v>2026-09-25T00:00:00.000Z</x:v>
      </x:c>
      <x:c r="E8366" s="7" t="n">
        <x:v>432.8</x:v>
      </x:c>
      <x:c r="F8366" s="7" t="n">
        <x:v>409.1</x:v>
      </x:c>
      <x:c r="G8366" s="7" t="n">
        <x:v>306.2</x:v>
      </x:c>
      <x:c r="H8366" s="2" t="str">
        <x:v>否</x:v>
      </x:c>
      <x:c r="I8366" s="7" t="n">
        <x:f>IF(AND(ISNUMBER(E8366),ISNUMBER(F8366)),E8366-F8366,"")</x:f>
        <x:v>23.69999999999999</x:v>
      </x:c>
      <x:c r="J8366" s="2" t="str">
        <x:f>IF(H8366="否","不适用",IF(AND(ISNUMBER(E8366),ISNUMBER(F8366)),IF(I8366&gt;'规则与名单'!$B$2,"是","否"),"未判定"))</x:f>
        <x:v>不适用</x:v>
      </x:c>
      <x:c r="K8366" s="2" t="str">
        <x:f>IF(J8366="是",IF(ISNUMBER(F8366),"测试日GPS","缺失"),IF(ISNUMBER(G8366),"非测试日纯氢",IF(AND(H8366="是",J8366="未判定"),IF(ISNUMBER(F8366),"测试名单无纯氢GPS","缺失"),IF(ISNUMBER(E8366),"非测试日仪表","缺失"))))</x:f>
        <x:v>非测试日纯氢</x:v>
      </x:c>
      <x:c r="L8366" s="7" t="n">
        <x:f>IF(K8366="缺失","",IF(K8366="非测试日纯氢",G8366,IF(K8366="非测试日仪表",E8366,F8366)))</x:f>
        <x:v>306.2</x:v>
      </x:c>
      <x:c r="M8366" s="2" t="n">
        <x:f>IF(K8366="缺失",1,0)</x:f>
        <x:v>0</x:v>
      </x:c>
      <x:c r="N8366" s="2" t="str">
        <x:v>车辆里程查询_20260901-20260930_1024辆_仪表里程.xlsx / AC352</x:v>
      </x:c>
      <x:c r="O8366" s="2" t="str">
        <x:v>车辆里程查询_20260901-20260930_1024辆_GPS里程.xlsx / AC354</x:v>
      </x:c>
      <x:c r="P8366" s="2" t="str">
        <x:v>车辆纯氢气里程查询_20260901-20260930_1024辆.xlsx / AC935</x:v>
      </x:c>
    </x:row>
    <x:row r="8367" ht="22" customHeight="1">
      <x:c r="A8367" s="2" t="n">
        <x:v>328</x:v>
      </x:c>
      <x:c r="B8367" s="2" t="str">
        <x:v>粤A08391F</x:v>
      </x:c>
      <x:c r="C8367" s="2" t="str">
        <x:v>秦挺</x:v>
      </x:c>
      <x:c r="D8367" s="8" t="d">
        <x:v>2026-09-26T00:00:00.000Z</x:v>
      </x:c>
      <x:c r="E8367" s="7" t="n">
        <x:v>403.2</x:v>
      </x:c>
      <x:c r="F8367" s="7" t="n">
        <x:v>381</x:v>
      </x:c>
      <x:c r="G8367" s="7" t="n">
        <x:v>338.6</x:v>
      </x:c>
      <x:c r="H8367" s="2" t="str">
        <x:v>否</x:v>
      </x:c>
      <x:c r="I8367" s="7" t="n">
        <x:f>IF(AND(ISNUMBER(E8367),ISNUMBER(F8367)),E8367-F8367,"")</x:f>
        <x:v>22.19999999999999</x:v>
      </x:c>
      <x:c r="J8367" s="2" t="str">
        <x:f>IF(H8367="否","不适用",IF(AND(ISNUMBER(E8367),ISNUMBER(F8367)),IF(I8367&gt;'规则与名单'!$B$2,"是","否"),"未判定"))</x:f>
        <x:v>不适用</x:v>
      </x:c>
      <x:c r="K8367" s="2" t="str">
        <x:f>IF(J8367="是",IF(ISNUMBER(F8367),"测试日GPS","缺失"),IF(ISNUMBER(G8367),"非测试日纯氢",IF(AND(H8367="是",J8367="未判定"),IF(ISNUMBER(F8367),"测试名单无纯氢GPS","缺失"),IF(ISNUMBER(E8367),"非测试日仪表","缺失"))))</x:f>
        <x:v>非测试日纯氢</x:v>
      </x:c>
      <x:c r="L8367" s="7" t="n">
        <x:f>IF(K8367="缺失","",IF(K8367="非测试日纯氢",G8367,IF(K8367="非测试日仪表",E8367,F8367)))</x:f>
        <x:v>338.6</x:v>
      </x:c>
      <x:c r="M8367" s="2" t="n">
        <x:f>IF(K8367="缺失",1,0)</x:f>
        <x:v>0</x:v>
      </x:c>
      <x:c r="N8367" s="2" t="str">
        <x:v>车辆里程查询_20260901-20260930_1024辆_仪表里程.xlsx / AD352</x:v>
      </x:c>
      <x:c r="O8367" s="2" t="str">
        <x:v>车辆里程查询_20260901-20260930_1024辆_GPS里程.xlsx / AD354</x:v>
      </x:c>
      <x:c r="P8367" s="2" t="str">
        <x:v>车辆纯氢气里程查询_20260901-20260930_1024辆.xlsx / AD935</x:v>
      </x:c>
    </x:row>
    <x:row r="8368" ht="22" customHeight="1">
      <x:c r="A8368" s="2" t="n">
        <x:v>328</x:v>
      </x:c>
      <x:c r="B8368" s="2" t="str">
        <x:v>粤A08391F</x:v>
      </x:c>
      <x:c r="C8368" s="2" t="str">
        <x:v>秦挺</x:v>
      </x:c>
      <x:c r="D8368" s="8" t="d">
        <x:v>2026-09-27T00:00:00.000Z</x:v>
      </x:c>
      <x:c r="E8368" s="7" t="n">
        <x:v>204.1</x:v>
      </x:c>
      <x:c r="F8368" s="7" t="n">
        <x:v>192.8</x:v>
      </x:c>
      <x:c r="G8368" s="7" t="n">
        <x:v>136.2</x:v>
      </x:c>
      <x:c r="H8368" s="2" t="str">
        <x:v>否</x:v>
      </x:c>
      <x:c r="I8368" s="7" t="n">
        <x:f>IF(AND(ISNUMBER(E8368),ISNUMBER(F8368)),E8368-F8368,"")</x:f>
        <x:v>11.299999999999983</x:v>
      </x:c>
      <x:c r="J8368" s="2" t="str">
        <x:f>IF(H8368="否","不适用",IF(AND(ISNUMBER(E8368),ISNUMBER(F8368)),IF(I8368&gt;'规则与名单'!$B$2,"是","否"),"未判定"))</x:f>
        <x:v>不适用</x:v>
      </x:c>
      <x:c r="K8368" s="2" t="str">
        <x:f>IF(J8368="是",IF(ISNUMBER(F8368),"测试日GPS","缺失"),IF(ISNUMBER(G8368),"非测试日纯氢",IF(AND(H8368="是",J8368="未判定"),IF(ISNUMBER(F8368),"测试名单无纯氢GPS","缺失"),IF(ISNUMBER(E8368),"非测试日仪表","缺失"))))</x:f>
        <x:v>非测试日纯氢</x:v>
      </x:c>
      <x:c r="L8368" s="7" t="n">
        <x:f>IF(K8368="缺失","",IF(K8368="非测试日纯氢",G8368,IF(K8368="非测试日仪表",E8368,F8368)))</x:f>
        <x:v>136.2</x:v>
      </x:c>
      <x:c r="M8368" s="2" t="n">
        <x:f>IF(K8368="缺失",1,0)</x:f>
        <x:v>0</x:v>
      </x:c>
      <x:c r="N8368" s="2" t="str">
        <x:v>车辆里程查询_20260901-20260930_1024辆_仪表里程.xlsx / AE352</x:v>
      </x:c>
      <x:c r="O8368" s="2" t="str">
        <x:v>车辆里程查询_20260901-20260930_1024辆_GPS里程.xlsx / AE354</x:v>
      </x:c>
      <x:c r="P8368" s="2" t="str">
        <x:v>车辆纯氢气里程查询_20260901-20260930_1024辆.xlsx / AE935</x:v>
      </x:c>
    </x:row>
    <x:row r="8369" ht="22" customHeight="1">
      <x:c r="A8369" s="2" t="n">
        <x:v>328</x:v>
      </x:c>
      <x:c r="B8369" s="2" t="str">
        <x:v>粤A08391F</x:v>
      </x:c>
      <x:c r="C8369" s="2" t="str">
        <x:v>秦挺</x:v>
      </x:c>
      <x:c r="D8369" s="8" t="d">
        <x:v>2026-09-28T00:00:00.000Z</x:v>
      </x:c>
      <x:c r="E8369" s="7" t="n">
        <x:v>47.4</x:v>
      </x:c>
      <x:c r="F8369" s="7" t="n">
        <x:v>44</x:v>
      </x:c>
      <x:c r="G8369" s="7" t="n">
        <x:v>47</x:v>
      </x:c>
      <x:c r="H8369" s="2" t="str">
        <x:v>否</x:v>
      </x:c>
      <x:c r="I8369" s="7" t="n">
        <x:f>IF(AND(ISNUMBER(E8369),ISNUMBER(F8369)),E8369-F8369,"")</x:f>
        <x:v>3.3999999999999986</x:v>
      </x:c>
      <x:c r="J8369" s="2" t="str">
        <x:f>IF(H8369="否","不适用",IF(AND(ISNUMBER(E8369),ISNUMBER(F8369)),IF(I8369&gt;'规则与名单'!$B$2,"是","否"),"未判定"))</x:f>
        <x:v>不适用</x:v>
      </x:c>
      <x:c r="K8369" s="2" t="str">
        <x:f>IF(J8369="是",IF(ISNUMBER(F8369),"测试日GPS","缺失"),IF(ISNUMBER(G8369),"非测试日纯氢",IF(AND(H8369="是",J8369="未判定"),IF(ISNUMBER(F8369),"测试名单无纯氢GPS","缺失"),IF(ISNUMBER(E8369),"非测试日仪表","缺失"))))</x:f>
        <x:v>非测试日纯氢</x:v>
      </x:c>
      <x:c r="L8369" s="7" t="n">
        <x:f>IF(K8369="缺失","",IF(K8369="非测试日纯氢",G8369,IF(K8369="非测试日仪表",E8369,F8369)))</x:f>
        <x:v>47</x:v>
      </x:c>
      <x:c r="M8369" s="2" t="n">
        <x:f>IF(K8369="缺失",1,0)</x:f>
        <x:v>0</x:v>
      </x:c>
      <x:c r="N8369" s="2" t="str">
        <x:v>车辆里程查询_20260901-20260930_1024辆_仪表里程.xlsx / AF352</x:v>
      </x:c>
      <x:c r="O8369" s="2" t="str">
        <x:v>车辆里程查询_20260901-20260930_1024辆_GPS里程.xlsx / AF354</x:v>
      </x:c>
      <x:c r="P8369" s="2" t="str">
        <x:v>车辆纯氢气里程查询_20260901-20260930_1024辆.xlsx / AF935</x:v>
      </x:c>
    </x:row>
    <x:row r="8370" ht="22" customHeight="1">
      <x:c r="A8370" s="2" t="n">
        <x:v>328</x:v>
      </x:c>
      <x:c r="B8370" s="2" t="str">
        <x:v>粤A08391F</x:v>
      </x:c>
      <x:c r="C8370" s="2" t="str">
        <x:v>秦挺</x:v>
      </x:c>
      <x:c r="D8370" s="8" t="d">
        <x:v>2026-09-29T00:00:00.000Z</x:v>
      </x:c>
      <x:c r="E8370" s="7" t="n">
        <x:v>478.3</x:v>
      </x:c>
      <x:c r="F8370" s="7" t="n">
        <x:v>452.4</x:v>
      </x:c>
      <x:c r="G8370" s="7" t="n">
        <x:v>379.7</x:v>
      </x:c>
      <x:c r="H8370" s="2" t="str">
        <x:v>否</x:v>
      </x:c>
      <x:c r="I8370" s="7" t="n">
        <x:f>IF(AND(ISNUMBER(E8370),ISNUMBER(F8370)),E8370-F8370,"")</x:f>
        <x:v>25.900000000000034</x:v>
      </x:c>
      <x:c r="J8370" s="2" t="str">
        <x:f>IF(H8370="否","不适用",IF(AND(ISNUMBER(E8370),ISNUMBER(F8370)),IF(I8370&gt;'规则与名单'!$B$2,"是","否"),"未判定"))</x:f>
        <x:v>不适用</x:v>
      </x:c>
      <x:c r="K8370" s="2" t="str">
        <x:f>IF(J8370="是",IF(ISNUMBER(F8370),"测试日GPS","缺失"),IF(ISNUMBER(G8370),"非测试日纯氢",IF(AND(H8370="是",J8370="未判定"),IF(ISNUMBER(F8370),"测试名单无纯氢GPS","缺失"),IF(ISNUMBER(E8370),"非测试日仪表","缺失"))))</x:f>
        <x:v>非测试日纯氢</x:v>
      </x:c>
      <x:c r="L8370" s="7" t="n">
        <x:f>IF(K8370="缺失","",IF(K8370="非测试日纯氢",G8370,IF(K8370="非测试日仪表",E8370,F8370)))</x:f>
        <x:v>379.7</x:v>
      </x:c>
      <x:c r="M8370" s="2" t="n">
        <x:f>IF(K8370="缺失",1,0)</x:f>
        <x:v>0</x:v>
      </x:c>
      <x:c r="N8370" s="2" t="str">
        <x:v>车辆里程查询_20260901-20260930_1024辆_仪表里程.xlsx / AG352</x:v>
      </x:c>
      <x:c r="O8370" s="2" t="str">
        <x:v>车辆里程查询_20260901-20260930_1024辆_GPS里程.xlsx / AG354</x:v>
      </x:c>
      <x:c r="P8370" s="2" t="str">
        <x:v>车辆纯氢气里程查询_20260901-20260930_1024辆.xlsx / AG935</x:v>
      </x:c>
    </x:row>
    <x:row r="8371" ht="22" customHeight="1">
      <x:c r="A8371" s="2" t="n">
        <x:v>328</x:v>
      </x:c>
      <x:c r="B8371" s="2" t="str">
        <x:v>粤A08391F</x:v>
      </x:c>
      <x:c r="C8371" s="2" t="str">
        <x:v>秦挺</x:v>
      </x:c>
      <x:c r="D8371" s="8" t="d">
        <x:v>2026-09-30T00:00:00.000Z</x:v>
      </x:c>
      <x:c r="E8371" s="7" t="n">
        <x:v>253.6</x:v>
      </x:c>
      <x:c r="F8371" s="7" t="n">
        <x:v>239.2</x:v>
      </x:c>
      <x:c r="G8371" s="7" t="n">
        <x:v>207.3</x:v>
      </x:c>
      <x:c r="H8371" s="2" t="str">
        <x:v>否</x:v>
      </x:c>
      <x:c r="I8371" s="7" t="n">
        <x:f>IF(AND(ISNUMBER(E8371),ISNUMBER(F8371)),E8371-F8371,"")</x:f>
        <x:v>14.400000000000006</x:v>
      </x:c>
      <x:c r="J8371" s="2" t="str">
        <x:f>IF(H8371="否","不适用",IF(AND(ISNUMBER(E8371),ISNUMBER(F8371)),IF(I8371&gt;'规则与名单'!$B$2,"是","否"),"未判定"))</x:f>
        <x:v>不适用</x:v>
      </x:c>
      <x:c r="K8371" s="2" t="str">
        <x:f>IF(J8371="是",IF(ISNUMBER(F8371),"测试日GPS","缺失"),IF(ISNUMBER(G8371),"非测试日纯氢",IF(AND(H8371="是",J8371="未判定"),IF(ISNUMBER(F8371),"测试名单无纯氢GPS","缺失"),IF(ISNUMBER(E8371),"非测试日仪表","缺失"))))</x:f>
        <x:v>非测试日纯氢</x:v>
      </x:c>
      <x:c r="L8371" s="7" t="n">
        <x:f>IF(K8371="缺失","",IF(K8371="非测试日纯氢",G8371,IF(K8371="非测试日仪表",E8371,F8371)))</x:f>
        <x:v>207.3</x:v>
      </x:c>
      <x:c r="M8371" s="2" t="n">
        <x:f>IF(K8371="缺失",1,0)</x:f>
        <x:v>0</x:v>
      </x:c>
      <x:c r="N8371" s="2" t="str">
        <x:v>车辆里程查询_20260901-20260930_1024辆_仪表里程.xlsx / AH352</x:v>
      </x:c>
      <x:c r="O8371" s="2" t="str">
        <x:v>车辆里程查询_20260901-20260930_1024辆_GPS里程.xlsx / AH354</x:v>
      </x:c>
      <x:c r="P8371" s="2" t="str">
        <x:v>车辆纯氢气里程查询_20260901-20260930_1024辆.xlsx / AH935</x:v>
      </x:c>
    </x:row>
    <x:row r="8372" ht="22" customHeight="1">
      <x:c r="A8372" s="2" t="n">
        <x:v>329</x:v>
      </x:c>
      <x:c r="B8372" s="2" t="str">
        <x:v>粤A08500F</x:v>
      </x:c>
      <x:c r="C8372" s="2" t="str">
        <x:v>秦挺</x:v>
      </x:c>
      <x:c r="D8372" s="8" t="d">
        <x:v>2026-09-01T00:00:00.000Z</x:v>
      </x:c>
      <x:c r="E8372" s="7" t="n">
        <x:v>263.5</x:v>
      </x:c>
      <x:c r="F8372" s="7" t="n">
        <x:v>249.5</x:v>
      </x:c>
      <x:c r="G8372" s="7" t="n">
        <x:v>263.5</x:v>
      </x:c>
      <x:c r="H8372" s="2" t="str">
        <x:v>否</x:v>
      </x:c>
      <x:c r="I8372" s="7" t="n">
        <x:f>IF(AND(ISNUMBER(E8372),ISNUMBER(F8372)),E8372-F8372,"")</x:f>
        <x:v>14</x:v>
      </x:c>
      <x:c r="J8372" s="2" t="str">
        <x:f>IF(H8372="否","不适用",IF(AND(ISNUMBER(E8372),ISNUMBER(F8372)),IF(I8372&gt;'规则与名单'!$B$2,"是","否"),"未判定"))</x:f>
        <x:v>不适用</x:v>
      </x:c>
      <x:c r="K8372" s="2" t="str">
        <x:f>IF(J8372="是",IF(ISNUMBER(F8372),"测试日GPS","缺失"),IF(ISNUMBER(G8372),"非测试日纯氢",IF(AND(H8372="是",J8372="未判定"),IF(ISNUMBER(F8372),"测试名单无纯氢GPS","缺失"),IF(ISNUMBER(E8372),"非测试日仪表","缺失"))))</x:f>
        <x:v>非测试日纯氢</x:v>
      </x:c>
      <x:c r="L8372" s="7" t="n">
        <x:f>IF(K8372="缺失","",IF(K8372="非测试日纯氢",G8372,IF(K8372="非测试日仪表",E8372,F8372)))</x:f>
        <x:v>263.5</x:v>
      </x:c>
      <x:c r="M8372" s="2" t="n">
        <x:f>IF(K8372="缺失",1,0)</x:f>
        <x:v>0</x:v>
      </x:c>
      <x:c r="N8372" s="2" t="str">
        <x:v>车辆里程查询_20260901-20260930_1024辆_仪表里程.xlsx / E365</x:v>
      </x:c>
      <x:c r="O8372" s="2" t="str">
        <x:v>车辆里程查询_20260901-20260930_1024辆_GPS里程.xlsx / E367</x:v>
      </x:c>
      <x:c r="P8372" s="2" t="str">
        <x:v>车辆纯氢气里程查询_20260901-20260930_1024辆.xlsx / E901</x:v>
      </x:c>
    </x:row>
    <x:row r="8373" ht="22" customHeight="1">
      <x:c r="A8373" s="2" t="n">
        <x:v>329</x:v>
      </x:c>
      <x:c r="B8373" s="2" t="str">
        <x:v>粤A08500F</x:v>
      </x:c>
      <x:c r="C8373" s="2" t="str">
        <x:v>秦挺</x:v>
      </x:c>
      <x:c r="D8373" s="8" t="d">
        <x:v>2026-09-02T00:00:00.000Z</x:v>
      </x:c>
      <x:c r="E8373" s="7" t="n">
        <x:v>383.1</x:v>
      </x:c>
      <x:c r="F8373" s="7" t="n">
        <x:v>362.1</x:v>
      </x:c>
      <x:c r="G8373" s="7" t="n">
        <x:v>382.3</x:v>
      </x:c>
      <x:c r="H8373" s="2" t="str">
        <x:v>否</x:v>
      </x:c>
      <x:c r="I8373" s="7" t="n">
        <x:f>IF(AND(ISNUMBER(E8373),ISNUMBER(F8373)),E8373-F8373,"")</x:f>
        <x:v>21</x:v>
      </x:c>
      <x:c r="J8373" s="2" t="str">
        <x:f>IF(H8373="否","不适用",IF(AND(ISNUMBER(E8373),ISNUMBER(F8373)),IF(I8373&gt;'规则与名单'!$B$2,"是","否"),"未判定"))</x:f>
        <x:v>不适用</x:v>
      </x:c>
      <x:c r="K8373" s="2" t="str">
        <x:f>IF(J8373="是",IF(ISNUMBER(F8373),"测试日GPS","缺失"),IF(ISNUMBER(G8373),"非测试日纯氢",IF(AND(H8373="是",J8373="未判定"),IF(ISNUMBER(F8373),"测试名单无纯氢GPS","缺失"),IF(ISNUMBER(E8373),"非测试日仪表","缺失"))))</x:f>
        <x:v>非测试日纯氢</x:v>
      </x:c>
      <x:c r="L8373" s="7" t="n">
        <x:f>IF(K8373="缺失","",IF(K8373="非测试日纯氢",G8373,IF(K8373="非测试日仪表",E8373,F8373)))</x:f>
        <x:v>382.3</x:v>
      </x:c>
      <x:c r="M8373" s="2" t="n">
        <x:f>IF(K8373="缺失",1,0)</x:f>
        <x:v>0</x:v>
      </x:c>
      <x:c r="N8373" s="2" t="str">
        <x:v>车辆里程查询_20260901-20260930_1024辆_仪表里程.xlsx / F365</x:v>
      </x:c>
      <x:c r="O8373" s="2" t="str">
        <x:v>车辆里程查询_20260901-20260930_1024辆_GPS里程.xlsx / F367</x:v>
      </x:c>
      <x:c r="P8373" s="2" t="str">
        <x:v>车辆纯氢气里程查询_20260901-20260930_1024辆.xlsx / F901</x:v>
      </x:c>
    </x:row>
    <x:row r="8374" ht="22" customHeight="1">
      <x:c r="A8374" s="2" t="n">
        <x:v>329</x:v>
      </x:c>
      <x:c r="B8374" s="2" t="str">
        <x:v>粤A08500F</x:v>
      </x:c>
      <x:c r="C8374" s="2" t="str">
        <x:v>秦挺</x:v>
      </x:c>
      <x:c r="D8374" s="8" t="d">
        <x:v>2026-09-03T00:00:00.000Z</x:v>
      </x:c>
      <x:c r="E8374" s="7" t="n">
        <x:v>214.4</x:v>
      </x:c>
      <x:c r="F8374" s="7" t="n">
        <x:v>203</x:v>
      </x:c>
      <x:c r="G8374" s="7" t="n">
        <x:v>214.3</x:v>
      </x:c>
      <x:c r="H8374" s="2" t="str">
        <x:v>否</x:v>
      </x:c>
      <x:c r="I8374" s="7" t="n">
        <x:f>IF(AND(ISNUMBER(E8374),ISNUMBER(F8374)),E8374-F8374,"")</x:f>
        <x:v>11.400000000000006</x:v>
      </x:c>
      <x:c r="J8374" s="2" t="str">
        <x:f>IF(H8374="否","不适用",IF(AND(ISNUMBER(E8374),ISNUMBER(F8374)),IF(I8374&gt;'规则与名单'!$B$2,"是","否"),"未判定"))</x:f>
        <x:v>不适用</x:v>
      </x:c>
      <x:c r="K8374" s="2" t="str">
        <x:f>IF(J8374="是",IF(ISNUMBER(F8374),"测试日GPS","缺失"),IF(ISNUMBER(G8374),"非测试日纯氢",IF(AND(H8374="是",J8374="未判定"),IF(ISNUMBER(F8374),"测试名单无纯氢GPS","缺失"),IF(ISNUMBER(E8374),"非测试日仪表","缺失"))))</x:f>
        <x:v>非测试日纯氢</x:v>
      </x:c>
      <x:c r="L8374" s="7" t="n">
        <x:f>IF(K8374="缺失","",IF(K8374="非测试日纯氢",G8374,IF(K8374="非测试日仪表",E8374,F8374)))</x:f>
        <x:v>214.3</x:v>
      </x:c>
      <x:c r="M8374" s="2" t="n">
        <x:f>IF(K8374="缺失",1,0)</x:f>
        <x:v>0</x:v>
      </x:c>
      <x:c r="N8374" s="2" t="str">
        <x:v>车辆里程查询_20260901-20260930_1024辆_仪表里程.xlsx / G365</x:v>
      </x:c>
      <x:c r="O8374" s="2" t="str">
        <x:v>车辆里程查询_20260901-20260930_1024辆_GPS里程.xlsx / G367</x:v>
      </x:c>
      <x:c r="P8374" s="2" t="str">
        <x:v>车辆纯氢气里程查询_20260901-20260930_1024辆.xlsx / G901</x:v>
      </x:c>
    </x:row>
    <x:row r="8375" ht="22" customHeight="1">
      <x:c r="A8375" s="2" t="n">
        <x:v>329</x:v>
      </x:c>
      <x:c r="B8375" s="2" t="str">
        <x:v>粤A08500F</x:v>
      </x:c>
      <x:c r="C8375" s="2" t="str">
        <x:v>秦挺</x:v>
      </x:c>
      <x:c r="D8375" s="8" t="d">
        <x:v>2026-09-04T00:00:00.000Z</x:v>
      </x:c>
      <x:c r="E8375" s="7" t="n">
        <x:v>356.7</x:v>
      </x:c>
      <x:c r="F8375" s="7" t="n">
        <x:v>446.3</x:v>
      </x:c>
      <x:c r="G8375" s="7" t="n">
        <x:v>472.6</x:v>
      </x:c>
      <x:c r="H8375" s="2" t="str">
        <x:v>否</x:v>
      </x:c>
      <x:c r="I8375" s="7" t="n">
        <x:f>IF(AND(ISNUMBER(E8375),ISNUMBER(F8375)),E8375-F8375,"")</x:f>
        <x:v>-89.60000000000002</x:v>
      </x:c>
      <x:c r="J8375" s="2" t="str">
        <x:f>IF(H8375="否","不适用",IF(AND(ISNUMBER(E8375),ISNUMBER(F8375)),IF(I8375&gt;'规则与名单'!$B$2,"是","否"),"未判定"))</x:f>
        <x:v>不适用</x:v>
      </x:c>
      <x:c r="K8375" s="2" t="str">
        <x:f>IF(J8375="是",IF(ISNUMBER(F8375),"测试日GPS","缺失"),IF(ISNUMBER(G8375),"非测试日纯氢",IF(AND(H8375="是",J8375="未判定"),IF(ISNUMBER(F8375),"测试名单无纯氢GPS","缺失"),IF(ISNUMBER(E8375),"非测试日仪表","缺失"))))</x:f>
        <x:v>非测试日纯氢</x:v>
      </x:c>
      <x:c r="L8375" s="7" t="n">
        <x:f>IF(K8375="缺失","",IF(K8375="非测试日纯氢",G8375,IF(K8375="非测试日仪表",E8375,F8375)))</x:f>
        <x:v>472.6</x:v>
      </x:c>
      <x:c r="M8375" s="2" t="n">
        <x:f>IF(K8375="缺失",1,0)</x:f>
        <x:v>0</x:v>
      </x:c>
      <x:c r="N8375" s="2" t="str">
        <x:v>车辆里程查询_20260901-20260930_1024辆_仪表里程.xlsx / H365</x:v>
      </x:c>
      <x:c r="O8375" s="2" t="str">
        <x:v>车辆里程查询_20260901-20260930_1024辆_GPS里程.xlsx / H367</x:v>
      </x:c>
      <x:c r="P8375" s="2" t="str">
        <x:v>车辆纯氢气里程查询_20260901-20260930_1024辆.xlsx / H901</x:v>
      </x:c>
    </x:row>
    <x:row r="8376" ht="22" customHeight="1">
      <x:c r="A8376" s="2" t="n">
        <x:v>329</x:v>
      </x:c>
      <x:c r="B8376" s="2" t="str">
        <x:v>粤A08500F</x:v>
      </x:c>
      <x:c r="C8376" s="2" t="str">
        <x:v>秦挺</x:v>
      </x:c>
      <x:c r="D8376" s="8" t="d">
        <x:v>2026-09-05T00:00:00.000Z</x:v>
      </x:c>
      <x:c r="E8376" s="7" t="n">
        <x:v>387.1</x:v>
      </x:c>
      <x:c r="F8376" s="7" t="n">
        <x:v>398.5</x:v>
      </x:c>
      <x:c r="G8376" s="7" t="n">
        <x:v>421.1</x:v>
      </x:c>
      <x:c r="H8376" s="2" t="str">
        <x:v>否</x:v>
      </x:c>
      <x:c r="I8376" s="7" t="n">
        <x:f>IF(AND(ISNUMBER(E8376),ISNUMBER(F8376)),E8376-F8376,"")</x:f>
        <x:v>-11.399999999999977</x:v>
      </x:c>
      <x:c r="J8376" s="2" t="str">
        <x:f>IF(H8376="否","不适用",IF(AND(ISNUMBER(E8376),ISNUMBER(F8376)),IF(I8376&gt;'规则与名单'!$B$2,"是","否"),"未判定"))</x:f>
        <x:v>不适用</x:v>
      </x:c>
      <x:c r="K8376" s="2" t="str">
        <x:f>IF(J8376="是",IF(ISNUMBER(F8376),"测试日GPS","缺失"),IF(ISNUMBER(G8376),"非测试日纯氢",IF(AND(H8376="是",J8376="未判定"),IF(ISNUMBER(F8376),"测试名单无纯氢GPS","缺失"),IF(ISNUMBER(E8376),"非测试日仪表","缺失"))))</x:f>
        <x:v>非测试日纯氢</x:v>
      </x:c>
      <x:c r="L8376" s="7" t="n">
        <x:f>IF(K8376="缺失","",IF(K8376="非测试日纯氢",G8376,IF(K8376="非测试日仪表",E8376,F8376)))</x:f>
        <x:v>421.1</x:v>
      </x:c>
      <x:c r="M8376" s="2" t="n">
        <x:f>IF(K8376="缺失",1,0)</x:f>
        <x:v>0</x:v>
      </x:c>
      <x:c r="N8376" s="2" t="str">
        <x:v>车辆里程查询_20260901-20260930_1024辆_仪表里程.xlsx / I365</x:v>
      </x:c>
      <x:c r="O8376" s="2" t="str">
        <x:v>车辆里程查询_20260901-20260930_1024辆_GPS里程.xlsx / I367</x:v>
      </x:c>
      <x:c r="P8376" s="2" t="str">
        <x:v>车辆纯氢气里程查询_20260901-20260930_1024辆.xlsx / I901</x:v>
      </x:c>
    </x:row>
    <x:row r="8377" ht="22" customHeight="1">
      <x:c r="A8377" s="2" t="n">
        <x:v>329</x:v>
      </x:c>
      <x:c r="B8377" s="2" t="str">
        <x:v>粤A08500F</x:v>
      </x:c>
      <x:c r="C8377" s="2" t="str">
        <x:v>秦挺</x:v>
      </x:c>
      <x:c r="D8377" s="8" t="d">
        <x:v>2026-09-06T00:00:00.000Z</x:v>
      </x:c>
      <x:c r="E8377" s="7" t="n">
        <x:v>439.2</x:v>
      </x:c>
      <x:c r="F8377" s="7" t="n">
        <x:v>272.8</x:v>
      </x:c>
      <x:c r="G8377" s="7" t="n">
        <x:v>288.3</x:v>
      </x:c>
      <x:c r="H8377" s="2" t="str">
        <x:v>否</x:v>
      </x:c>
      <x:c r="I8377" s="7" t="n">
        <x:f>IF(AND(ISNUMBER(E8377),ISNUMBER(F8377)),E8377-F8377,"")</x:f>
        <x:v>166.39999999999998</x:v>
      </x:c>
      <x:c r="J8377" s="2" t="str">
        <x:f>IF(H8377="否","不适用",IF(AND(ISNUMBER(E8377),ISNUMBER(F8377)),IF(I8377&gt;'规则与名单'!$B$2,"是","否"),"未判定"))</x:f>
        <x:v>不适用</x:v>
      </x:c>
      <x:c r="K8377" s="2" t="str">
        <x:f>IF(J8377="是",IF(ISNUMBER(F8377),"测试日GPS","缺失"),IF(ISNUMBER(G8377),"非测试日纯氢",IF(AND(H8377="是",J8377="未判定"),IF(ISNUMBER(F8377),"测试名单无纯氢GPS","缺失"),IF(ISNUMBER(E8377),"非测试日仪表","缺失"))))</x:f>
        <x:v>非测试日纯氢</x:v>
      </x:c>
      <x:c r="L8377" s="7" t="n">
        <x:f>IF(K8377="缺失","",IF(K8377="非测试日纯氢",G8377,IF(K8377="非测试日仪表",E8377,F8377)))</x:f>
        <x:v>288.3</x:v>
      </x:c>
      <x:c r="M8377" s="2" t="n">
        <x:f>IF(K8377="缺失",1,0)</x:f>
        <x:v>0</x:v>
      </x:c>
      <x:c r="N8377" s="2" t="str">
        <x:v>车辆里程查询_20260901-20260930_1024辆_仪表里程.xlsx / J365</x:v>
      </x:c>
      <x:c r="O8377" s="2" t="str">
        <x:v>车辆里程查询_20260901-20260930_1024辆_GPS里程.xlsx / J367</x:v>
      </x:c>
      <x:c r="P8377" s="2" t="str">
        <x:v>车辆纯氢气里程查询_20260901-20260930_1024辆.xlsx / J901</x:v>
      </x:c>
    </x:row>
    <x:row r="8378" ht="22" customHeight="1">
      <x:c r="A8378" s="2" t="n">
        <x:v>329</x:v>
      </x:c>
      <x:c r="B8378" s="2" t="str">
        <x:v>粤A08500F</x:v>
      </x:c>
      <x:c r="C8378" s="2" t="str">
        <x:v>秦挺</x:v>
      </x:c>
      <x:c r="D8378" s="8" t="d">
        <x:v>2026-09-07T00:00:00.000Z</x:v>
      </x:c>
      <x:c r="E8378" s="7" t="n">
        <x:v>341.5</x:v>
      </x:c>
      <x:c r="F8378" s="7" t="n">
        <x:v>322.9</x:v>
      </x:c>
      <x:c r="G8378" s="7" t="n">
        <x:v>334.4</x:v>
      </x:c>
      <x:c r="H8378" s="2" t="str">
        <x:v>否</x:v>
      </x:c>
      <x:c r="I8378" s="7" t="n">
        <x:f>IF(AND(ISNUMBER(E8378),ISNUMBER(F8378)),E8378-F8378,"")</x:f>
        <x:v>18.600000000000023</x:v>
      </x:c>
      <x:c r="J8378" s="2" t="str">
        <x:f>IF(H8378="否","不适用",IF(AND(ISNUMBER(E8378),ISNUMBER(F8378)),IF(I8378&gt;'规则与名单'!$B$2,"是","否"),"未判定"))</x:f>
        <x:v>不适用</x:v>
      </x:c>
      <x:c r="K8378" s="2" t="str">
        <x:f>IF(J8378="是",IF(ISNUMBER(F8378),"测试日GPS","缺失"),IF(ISNUMBER(G8378),"非测试日纯氢",IF(AND(H8378="是",J8378="未判定"),IF(ISNUMBER(F8378),"测试名单无纯氢GPS","缺失"),IF(ISNUMBER(E8378),"非测试日仪表","缺失"))))</x:f>
        <x:v>非测试日纯氢</x:v>
      </x:c>
      <x:c r="L8378" s="7" t="n">
        <x:f>IF(K8378="缺失","",IF(K8378="非测试日纯氢",G8378,IF(K8378="非测试日仪表",E8378,F8378)))</x:f>
        <x:v>334.4</x:v>
      </x:c>
      <x:c r="M8378" s="2" t="n">
        <x:f>IF(K8378="缺失",1,0)</x:f>
        <x:v>0</x:v>
      </x:c>
      <x:c r="N8378" s="2" t="str">
        <x:v>车辆里程查询_20260901-20260930_1024辆_仪表里程.xlsx / K365</x:v>
      </x:c>
      <x:c r="O8378" s="2" t="str">
        <x:v>车辆里程查询_20260901-20260930_1024辆_GPS里程.xlsx / K367</x:v>
      </x:c>
      <x:c r="P8378" s="2" t="str">
        <x:v>车辆纯氢气里程查询_20260901-20260930_1024辆.xlsx / K901</x:v>
      </x:c>
    </x:row>
    <x:row r="8379" ht="22" customHeight="1">
      <x:c r="A8379" s="2" t="n">
        <x:v>329</x:v>
      </x:c>
      <x:c r="B8379" s="2" t="str">
        <x:v>粤A08500F</x:v>
      </x:c>
      <x:c r="C8379" s="2" t="str">
        <x:v>秦挺</x:v>
      </x:c>
      <x:c r="D8379" s="8" t="d">
        <x:v>2026-09-08T00:00:00.000Z</x:v>
      </x:c>
      <x:c r="E8379" s="7" t="n">
        <x:v>519.5</x:v>
      </x:c>
      <x:c r="F8379" s="7" t="n">
        <x:v>491.4</x:v>
      </x:c>
      <x:c r="G8379" s="7" t="n">
        <x:v>484.8</x:v>
      </x:c>
      <x:c r="H8379" s="2" t="str">
        <x:v>否</x:v>
      </x:c>
      <x:c r="I8379" s="7" t="n">
        <x:f>IF(AND(ISNUMBER(E8379),ISNUMBER(F8379)),E8379-F8379,"")</x:f>
        <x:v>28.100000000000023</x:v>
      </x:c>
      <x:c r="J8379" s="2" t="str">
        <x:f>IF(H8379="否","不适用",IF(AND(ISNUMBER(E8379),ISNUMBER(F8379)),IF(I8379&gt;'规则与名单'!$B$2,"是","否"),"未判定"))</x:f>
        <x:v>不适用</x:v>
      </x:c>
      <x:c r="K8379" s="2" t="str">
        <x:f>IF(J8379="是",IF(ISNUMBER(F8379),"测试日GPS","缺失"),IF(ISNUMBER(G8379),"非测试日纯氢",IF(AND(H8379="是",J8379="未判定"),IF(ISNUMBER(F8379),"测试名单无纯氢GPS","缺失"),IF(ISNUMBER(E8379),"非测试日仪表","缺失"))))</x:f>
        <x:v>非测试日纯氢</x:v>
      </x:c>
      <x:c r="L8379" s="7" t="n">
        <x:f>IF(K8379="缺失","",IF(K8379="非测试日纯氢",G8379,IF(K8379="非测试日仪表",E8379,F8379)))</x:f>
        <x:v>484.8</x:v>
      </x:c>
      <x:c r="M8379" s="2" t="n">
        <x:f>IF(K8379="缺失",1,0)</x:f>
        <x:v>0</x:v>
      </x:c>
      <x:c r="N8379" s="2" t="str">
        <x:v>车辆里程查询_20260901-20260930_1024辆_仪表里程.xlsx / L365</x:v>
      </x:c>
      <x:c r="O8379" s="2" t="str">
        <x:v>车辆里程查询_20260901-20260930_1024辆_GPS里程.xlsx / L367</x:v>
      </x:c>
      <x:c r="P8379" s="2" t="str">
        <x:v>车辆纯氢气里程查询_20260901-20260930_1024辆.xlsx / L901</x:v>
      </x:c>
    </x:row>
    <x:row r="8380" ht="22" customHeight="1">
      <x:c r="A8380" s="2" t="n">
        <x:v>329</x:v>
      </x:c>
      <x:c r="B8380" s="2" t="str">
        <x:v>粤A08500F</x:v>
      </x:c>
      <x:c r="C8380" s="2" t="str">
        <x:v>秦挺</x:v>
      </x:c>
      <x:c r="D8380" s="8" t="d">
        <x:v>2026-09-09T00:00:00.000Z</x:v>
      </x:c>
      <x:c r="E8380" s="7" t="n">
        <x:v>517.5</x:v>
      </x:c>
      <x:c r="F8380" s="7" t="n">
        <x:v>489.5</x:v>
      </x:c>
      <x:c r="G8380" s="7" t="n">
        <x:v>517</x:v>
      </x:c>
      <x:c r="H8380" s="2" t="str">
        <x:v>否</x:v>
      </x:c>
      <x:c r="I8380" s="7" t="n">
        <x:f>IF(AND(ISNUMBER(E8380),ISNUMBER(F8380)),E8380-F8380,"")</x:f>
        <x:v>28</x:v>
      </x:c>
      <x:c r="J8380" s="2" t="str">
        <x:f>IF(H8380="否","不适用",IF(AND(ISNUMBER(E8380),ISNUMBER(F8380)),IF(I8380&gt;'规则与名单'!$B$2,"是","否"),"未判定"))</x:f>
        <x:v>不适用</x:v>
      </x:c>
      <x:c r="K8380" s="2" t="str">
        <x:f>IF(J8380="是",IF(ISNUMBER(F8380),"测试日GPS","缺失"),IF(ISNUMBER(G8380),"非测试日纯氢",IF(AND(H8380="是",J8380="未判定"),IF(ISNUMBER(F8380),"测试名单无纯氢GPS","缺失"),IF(ISNUMBER(E8380),"非测试日仪表","缺失"))))</x:f>
        <x:v>非测试日纯氢</x:v>
      </x:c>
      <x:c r="L8380" s="7" t="n">
        <x:f>IF(K8380="缺失","",IF(K8380="非测试日纯氢",G8380,IF(K8380="非测试日仪表",E8380,F8380)))</x:f>
        <x:v>517</x:v>
      </x:c>
      <x:c r="M8380" s="2" t="n">
        <x:f>IF(K8380="缺失",1,0)</x:f>
        <x:v>0</x:v>
      </x:c>
      <x:c r="N8380" s="2" t="str">
        <x:v>车辆里程查询_20260901-20260930_1024辆_仪表里程.xlsx / M365</x:v>
      </x:c>
      <x:c r="O8380" s="2" t="str">
        <x:v>车辆里程查询_20260901-20260930_1024辆_GPS里程.xlsx / M367</x:v>
      </x:c>
      <x:c r="P8380" s="2" t="str">
        <x:v>车辆纯氢气里程查询_20260901-20260930_1024辆.xlsx / M901</x:v>
      </x:c>
    </x:row>
    <x:row r="8381" ht="22" customHeight="1">
      <x:c r="A8381" s="2" t="n">
        <x:v>329</x:v>
      </x:c>
      <x:c r="B8381" s="2" t="str">
        <x:v>粤A08500F</x:v>
      </x:c>
      <x:c r="C8381" s="2" t="str">
        <x:v>秦挺</x:v>
      </x:c>
      <x:c r="D8381" s="8" t="d">
        <x:v>2026-09-10T00:00:00.000Z</x:v>
      </x:c>
      <x:c r="E8381" s="7" t="n">
        <x:v>384.5</x:v>
      </x:c>
      <x:c r="F8381" s="7" t="n">
        <x:v>363.2</x:v>
      </x:c>
      <x:c r="G8381" s="7" t="n">
        <x:v>383.7</x:v>
      </x:c>
      <x:c r="H8381" s="2" t="str">
        <x:v>否</x:v>
      </x:c>
      <x:c r="I8381" s="7" t="n">
        <x:f>IF(AND(ISNUMBER(E8381),ISNUMBER(F8381)),E8381-F8381,"")</x:f>
        <x:v>21.30000000000001</x:v>
      </x:c>
      <x:c r="J8381" s="2" t="str">
        <x:f>IF(H8381="否","不适用",IF(AND(ISNUMBER(E8381),ISNUMBER(F8381)),IF(I8381&gt;'规则与名单'!$B$2,"是","否"),"未判定"))</x:f>
        <x:v>不适用</x:v>
      </x:c>
      <x:c r="K8381" s="2" t="str">
        <x:f>IF(J8381="是",IF(ISNUMBER(F8381),"测试日GPS","缺失"),IF(ISNUMBER(G8381),"非测试日纯氢",IF(AND(H8381="是",J8381="未判定"),IF(ISNUMBER(F8381),"测试名单无纯氢GPS","缺失"),IF(ISNUMBER(E8381),"非测试日仪表","缺失"))))</x:f>
        <x:v>非测试日纯氢</x:v>
      </x:c>
      <x:c r="L8381" s="7" t="n">
        <x:f>IF(K8381="缺失","",IF(K8381="非测试日纯氢",G8381,IF(K8381="非测试日仪表",E8381,F8381)))</x:f>
        <x:v>383.7</x:v>
      </x:c>
      <x:c r="M8381" s="2" t="n">
        <x:f>IF(K8381="缺失",1,0)</x:f>
        <x:v>0</x:v>
      </x:c>
      <x:c r="N8381" s="2" t="str">
        <x:v>车辆里程查询_20260901-20260930_1024辆_仪表里程.xlsx / N365</x:v>
      </x:c>
      <x:c r="O8381" s="2" t="str">
        <x:v>车辆里程查询_20260901-20260930_1024辆_GPS里程.xlsx / N367</x:v>
      </x:c>
      <x:c r="P8381" s="2" t="str">
        <x:v>车辆纯氢气里程查询_20260901-20260930_1024辆.xlsx / N901</x:v>
      </x:c>
    </x:row>
    <x:row r="8382" ht="22" customHeight="1">
      <x:c r="A8382" s="2" t="n">
        <x:v>329</x:v>
      </x:c>
      <x:c r="B8382" s="2" t="str">
        <x:v>粤A08500F</x:v>
      </x:c>
      <x:c r="C8382" s="2" t="str">
        <x:v>秦挺</x:v>
      </x:c>
      <x:c r="D8382" s="8" t="d">
        <x:v>2026-09-11T00:00:00.000Z</x:v>
      </x:c>
      <x:c r="E8382" s="7" t="n">
        <x:v>334</x:v>
      </x:c>
      <x:c r="F8382" s="7" t="n">
        <x:v>369.2</x:v>
      </x:c>
      <x:c r="G8382" s="7" t="n">
        <x:v>390.7</x:v>
      </x:c>
      <x:c r="H8382" s="2" t="str">
        <x:v>否</x:v>
      </x:c>
      <x:c r="I8382" s="7" t="n">
        <x:f>IF(AND(ISNUMBER(E8382),ISNUMBER(F8382)),E8382-F8382,"")</x:f>
        <x:v>-35.19999999999999</x:v>
      </x:c>
      <x:c r="J8382" s="2" t="str">
        <x:f>IF(H8382="否","不适用",IF(AND(ISNUMBER(E8382),ISNUMBER(F8382)),IF(I8382&gt;'规则与名单'!$B$2,"是","否"),"未判定"))</x:f>
        <x:v>不适用</x:v>
      </x:c>
      <x:c r="K8382" s="2" t="str">
        <x:f>IF(J8382="是",IF(ISNUMBER(F8382),"测试日GPS","缺失"),IF(ISNUMBER(G8382),"非测试日纯氢",IF(AND(H8382="是",J8382="未判定"),IF(ISNUMBER(F8382),"测试名单无纯氢GPS","缺失"),IF(ISNUMBER(E8382),"非测试日仪表","缺失"))))</x:f>
        <x:v>非测试日纯氢</x:v>
      </x:c>
      <x:c r="L8382" s="7" t="n">
        <x:f>IF(K8382="缺失","",IF(K8382="非测试日纯氢",G8382,IF(K8382="非测试日仪表",E8382,F8382)))</x:f>
        <x:v>390.7</x:v>
      </x:c>
      <x:c r="M8382" s="2" t="n">
        <x:f>IF(K8382="缺失",1,0)</x:f>
        <x:v>0</x:v>
      </x:c>
      <x:c r="N8382" s="2" t="str">
        <x:v>车辆里程查询_20260901-20260930_1024辆_仪表里程.xlsx / O365</x:v>
      </x:c>
      <x:c r="O8382" s="2" t="str">
        <x:v>车辆里程查询_20260901-20260930_1024辆_GPS里程.xlsx / O367</x:v>
      </x:c>
      <x:c r="P8382" s="2" t="str">
        <x:v>车辆纯氢气里程查询_20260901-20260930_1024辆.xlsx / O901</x:v>
      </x:c>
    </x:row>
    <x:row r="8383" ht="22" customHeight="1">
      <x:c r="A8383" s="2" t="n">
        <x:v>329</x:v>
      </x:c>
      <x:c r="B8383" s="2" t="str">
        <x:v>粤A08500F</x:v>
      </x:c>
      <x:c r="C8383" s="2" t="str">
        <x:v>秦挺</x:v>
      </x:c>
      <x:c r="D8383" s="8" t="d">
        <x:v>2026-09-12T00:00:00.000Z</x:v>
      </x:c>
      <x:c r="E8383" s="7" t="n">
        <x:v>448.5</x:v>
      </x:c>
      <x:c r="F8383" s="7" t="n">
        <x:v>382.1</x:v>
      </x:c>
      <x:c r="G8383" s="7" t="n">
        <x:v>403</x:v>
      </x:c>
      <x:c r="H8383" s="2" t="str">
        <x:v>否</x:v>
      </x:c>
      <x:c r="I8383" s="7" t="n">
        <x:f>IF(AND(ISNUMBER(E8383),ISNUMBER(F8383)),E8383-F8383,"")</x:f>
        <x:v>66.39999999999998</x:v>
      </x:c>
      <x:c r="J8383" s="2" t="str">
        <x:f>IF(H8383="否","不适用",IF(AND(ISNUMBER(E8383),ISNUMBER(F8383)),IF(I8383&gt;'规则与名单'!$B$2,"是","否"),"未判定"))</x:f>
        <x:v>不适用</x:v>
      </x:c>
      <x:c r="K8383" s="2" t="str">
        <x:f>IF(J8383="是",IF(ISNUMBER(F8383),"测试日GPS","缺失"),IF(ISNUMBER(G8383),"非测试日纯氢",IF(AND(H8383="是",J8383="未判定"),IF(ISNUMBER(F8383),"测试名单无纯氢GPS","缺失"),IF(ISNUMBER(E8383),"非测试日仪表","缺失"))))</x:f>
        <x:v>非测试日纯氢</x:v>
      </x:c>
      <x:c r="L8383" s="7" t="n">
        <x:f>IF(K8383="缺失","",IF(K8383="非测试日纯氢",G8383,IF(K8383="非测试日仪表",E8383,F8383)))</x:f>
        <x:v>403</x:v>
      </x:c>
      <x:c r="M8383" s="2" t="n">
        <x:f>IF(K8383="缺失",1,0)</x:f>
        <x:v>0</x:v>
      </x:c>
      <x:c r="N8383" s="2" t="str">
        <x:v>车辆里程查询_20260901-20260930_1024辆_仪表里程.xlsx / P365</x:v>
      </x:c>
      <x:c r="O8383" s="2" t="str">
        <x:v>车辆里程查询_20260901-20260930_1024辆_GPS里程.xlsx / P367</x:v>
      </x:c>
      <x:c r="P8383" s="2" t="str">
        <x:v>车辆纯氢气里程查询_20260901-20260930_1024辆.xlsx / P901</x:v>
      </x:c>
    </x:row>
    <x:row r="8384" ht="22" customHeight="1">
      <x:c r="A8384" s="2" t="n">
        <x:v>329</x:v>
      </x:c>
      <x:c r="B8384" s="2" t="str">
        <x:v>粤A08500F</x:v>
      </x:c>
      <x:c r="C8384" s="2" t="str">
        <x:v>秦挺</x:v>
      </x:c>
      <x:c r="D8384" s="8" t="d">
        <x:v>2026-09-13T00:00:00.000Z</x:v>
      </x:c>
      <x:c r="E8384" s="7" t="n">
        <x:v>307.6</x:v>
      </x:c>
      <x:c r="F8384" s="7" t="n">
        <x:v>277.9</x:v>
      </x:c>
      <x:c r="G8384" s="7" t="n">
        <x:v>293.5</x:v>
      </x:c>
      <x:c r="H8384" s="2" t="str">
        <x:v>否</x:v>
      </x:c>
      <x:c r="I8384" s="7" t="n">
        <x:f>IF(AND(ISNUMBER(E8384),ISNUMBER(F8384)),E8384-F8384,"")</x:f>
        <x:v>29.700000000000045</x:v>
      </x:c>
      <x:c r="J8384" s="2" t="str">
        <x:f>IF(H8384="否","不适用",IF(AND(ISNUMBER(E8384),ISNUMBER(F8384)),IF(I8384&gt;'规则与名单'!$B$2,"是","否"),"未判定"))</x:f>
        <x:v>不适用</x:v>
      </x:c>
      <x:c r="K8384" s="2" t="str">
        <x:f>IF(J8384="是",IF(ISNUMBER(F8384),"测试日GPS","缺失"),IF(ISNUMBER(G8384),"非测试日纯氢",IF(AND(H8384="是",J8384="未判定"),IF(ISNUMBER(F8384),"测试名单无纯氢GPS","缺失"),IF(ISNUMBER(E8384),"非测试日仪表","缺失"))))</x:f>
        <x:v>非测试日纯氢</x:v>
      </x:c>
      <x:c r="L8384" s="7" t="n">
        <x:f>IF(K8384="缺失","",IF(K8384="非测试日纯氢",G8384,IF(K8384="非测试日仪表",E8384,F8384)))</x:f>
        <x:v>293.5</x:v>
      </x:c>
      <x:c r="M8384" s="2" t="n">
        <x:f>IF(K8384="缺失",1,0)</x:f>
        <x:v>0</x:v>
      </x:c>
      <x:c r="N8384" s="2" t="str">
        <x:v>车辆里程查询_20260901-20260930_1024辆_仪表里程.xlsx / Q365</x:v>
      </x:c>
      <x:c r="O8384" s="2" t="str">
        <x:v>车辆里程查询_20260901-20260930_1024辆_GPS里程.xlsx / Q367</x:v>
      </x:c>
      <x:c r="P8384" s="2" t="str">
        <x:v>车辆纯氢气里程查询_20260901-20260930_1024辆.xlsx / Q901</x:v>
      </x:c>
    </x:row>
    <x:row r="8385" ht="22" customHeight="1">
      <x:c r="A8385" s="2" t="n">
        <x:v>329</x:v>
      </x:c>
      <x:c r="B8385" s="2" t="str">
        <x:v>粤A08500F</x:v>
      </x:c>
      <x:c r="C8385" s="2" t="str">
        <x:v>秦挺</x:v>
      </x:c>
      <x:c r="D8385" s="8" t="d">
        <x:v>2026-09-14T00:00:00.000Z</x:v>
      </x:c>
      <x:c r="E8385" s="7" t="n">
        <x:v>415.3</x:v>
      </x:c>
      <x:c r="F8385" s="7" t="n">
        <x:v>392.7</x:v>
      </x:c>
      <x:c r="G8385" s="7" t="n">
        <x:v>414.9</x:v>
      </x:c>
      <x:c r="H8385" s="2" t="str">
        <x:v>否</x:v>
      </x:c>
      <x:c r="I8385" s="7" t="n">
        <x:f>IF(AND(ISNUMBER(E8385),ISNUMBER(F8385)),E8385-F8385,"")</x:f>
        <x:v>22.600000000000023</x:v>
      </x:c>
      <x:c r="J8385" s="2" t="str">
        <x:f>IF(H8385="否","不适用",IF(AND(ISNUMBER(E8385),ISNUMBER(F8385)),IF(I8385&gt;'规则与名单'!$B$2,"是","否"),"未判定"))</x:f>
        <x:v>不适用</x:v>
      </x:c>
      <x:c r="K8385" s="2" t="str">
        <x:f>IF(J8385="是",IF(ISNUMBER(F8385),"测试日GPS","缺失"),IF(ISNUMBER(G8385),"非测试日纯氢",IF(AND(H8385="是",J8385="未判定"),IF(ISNUMBER(F8385),"测试名单无纯氢GPS","缺失"),IF(ISNUMBER(E8385),"非测试日仪表","缺失"))))</x:f>
        <x:v>非测试日纯氢</x:v>
      </x:c>
      <x:c r="L8385" s="7" t="n">
        <x:f>IF(K8385="缺失","",IF(K8385="非测试日纯氢",G8385,IF(K8385="非测试日仪表",E8385,F8385)))</x:f>
        <x:v>414.9</x:v>
      </x:c>
      <x:c r="M8385" s="2" t="n">
        <x:f>IF(K8385="缺失",1,0)</x:f>
        <x:v>0</x:v>
      </x:c>
      <x:c r="N8385" s="2" t="str">
        <x:v>车辆里程查询_20260901-20260930_1024辆_仪表里程.xlsx / R365</x:v>
      </x:c>
      <x:c r="O8385" s="2" t="str">
        <x:v>车辆里程查询_20260901-20260930_1024辆_GPS里程.xlsx / R367</x:v>
      </x:c>
      <x:c r="P8385" s="2" t="str">
        <x:v>车辆纯氢气里程查询_20260901-20260930_1024辆.xlsx / R901</x:v>
      </x:c>
    </x:row>
    <x:row r="8386" ht="22" customHeight="1">
      <x:c r="A8386" s="2" t="n">
        <x:v>329</x:v>
      </x:c>
      <x:c r="B8386" s="2" t="str">
        <x:v>粤A08500F</x:v>
      </x:c>
      <x:c r="C8386" s="2" t="str">
        <x:v>秦挺</x:v>
      </x:c>
      <x:c r="D8386" s="8" t="d">
        <x:v>2026-09-15T00:00:00.000Z</x:v>
      </x:c>
      <x:c r="E8386" s="7" t="n">
        <x:v>357.4</x:v>
      </x:c>
      <x:c r="F8386" s="7" t="n">
        <x:v>337.6</x:v>
      </x:c>
      <x:c r="G8386" s="7" t="n">
        <x:v>356.2</x:v>
      </x:c>
      <x:c r="H8386" s="2" t="str">
        <x:v>否</x:v>
      </x:c>
      <x:c r="I8386" s="7" t="n">
        <x:f>IF(AND(ISNUMBER(E8386),ISNUMBER(F8386)),E8386-F8386,"")</x:f>
        <x:v>19.799999999999955</x:v>
      </x:c>
      <x:c r="J8386" s="2" t="str">
        <x:f>IF(H8386="否","不适用",IF(AND(ISNUMBER(E8386),ISNUMBER(F8386)),IF(I8386&gt;'规则与名单'!$B$2,"是","否"),"未判定"))</x:f>
        <x:v>不适用</x:v>
      </x:c>
      <x:c r="K8386" s="2" t="str">
        <x:f>IF(J8386="是",IF(ISNUMBER(F8386),"测试日GPS","缺失"),IF(ISNUMBER(G8386),"非测试日纯氢",IF(AND(H8386="是",J8386="未判定"),IF(ISNUMBER(F8386),"测试名单无纯氢GPS","缺失"),IF(ISNUMBER(E8386),"非测试日仪表","缺失"))))</x:f>
        <x:v>非测试日纯氢</x:v>
      </x:c>
      <x:c r="L8386" s="7" t="n">
        <x:f>IF(K8386="缺失","",IF(K8386="非测试日纯氢",G8386,IF(K8386="非测试日仪表",E8386,F8386)))</x:f>
        <x:v>356.2</x:v>
      </x:c>
      <x:c r="M8386" s="2" t="n">
        <x:f>IF(K8386="缺失",1,0)</x:f>
        <x:v>0</x:v>
      </x:c>
      <x:c r="N8386" s="2" t="str">
        <x:v>车辆里程查询_20260901-20260930_1024辆_仪表里程.xlsx / S365</x:v>
      </x:c>
      <x:c r="O8386" s="2" t="str">
        <x:v>车辆里程查询_20260901-20260930_1024辆_GPS里程.xlsx / S367</x:v>
      </x:c>
      <x:c r="P8386" s="2" t="str">
        <x:v>车辆纯氢气里程查询_20260901-20260930_1024辆.xlsx / S901</x:v>
      </x:c>
    </x:row>
    <x:row r="8387" ht="22" customHeight="1">
      <x:c r="A8387" s="2" t="n">
        <x:v>329</x:v>
      </x:c>
      <x:c r="B8387" s="2" t="str">
        <x:v>粤A08500F</x:v>
      </x:c>
      <x:c r="C8387" s="2" t="str">
        <x:v>秦挺</x:v>
      </x:c>
      <x:c r="D8387" s="8" t="d">
        <x:v>2026-09-16T00:00:00.000Z</x:v>
      </x:c>
      <x:c r="E8387" s="7" t="n">
        <x:v>403.8</x:v>
      </x:c>
      <x:c r="F8387" s="7" t="n">
        <x:v>380.3</x:v>
      </x:c>
      <x:c r="G8387" s="7" t="n">
        <x:v>403.2</x:v>
      </x:c>
      <x:c r="H8387" s="2" t="str">
        <x:v>否</x:v>
      </x:c>
      <x:c r="I8387" s="7" t="n">
        <x:f>IF(AND(ISNUMBER(E8387),ISNUMBER(F8387)),E8387-F8387,"")</x:f>
        <x:v>23.5</x:v>
      </x:c>
      <x:c r="J8387" s="2" t="str">
        <x:f>IF(H8387="否","不适用",IF(AND(ISNUMBER(E8387),ISNUMBER(F8387)),IF(I8387&gt;'规则与名单'!$B$2,"是","否"),"未判定"))</x:f>
        <x:v>不适用</x:v>
      </x:c>
      <x:c r="K8387" s="2" t="str">
        <x:f>IF(J8387="是",IF(ISNUMBER(F8387),"测试日GPS","缺失"),IF(ISNUMBER(G8387),"非测试日纯氢",IF(AND(H8387="是",J8387="未判定"),IF(ISNUMBER(F8387),"测试名单无纯氢GPS","缺失"),IF(ISNUMBER(E8387),"非测试日仪表","缺失"))))</x:f>
        <x:v>非测试日纯氢</x:v>
      </x:c>
      <x:c r="L8387" s="7" t="n">
        <x:f>IF(K8387="缺失","",IF(K8387="非测试日纯氢",G8387,IF(K8387="非测试日仪表",E8387,F8387)))</x:f>
        <x:v>403.2</x:v>
      </x:c>
      <x:c r="M8387" s="2" t="n">
        <x:f>IF(K8387="缺失",1,0)</x:f>
        <x:v>0</x:v>
      </x:c>
      <x:c r="N8387" s="2" t="str">
        <x:v>车辆里程查询_20260901-20260930_1024辆_仪表里程.xlsx / T365</x:v>
      </x:c>
      <x:c r="O8387" s="2" t="str">
        <x:v>车辆里程查询_20260901-20260930_1024辆_GPS里程.xlsx / T367</x:v>
      </x:c>
      <x:c r="P8387" s="2" t="str">
        <x:v>车辆纯氢气里程查询_20260901-20260930_1024辆.xlsx / T901</x:v>
      </x:c>
    </x:row>
    <x:row r="8388" ht="22" customHeight="1">
      <x:c r="A8388" s="2" t="n">
        <x:v>329</x:v>
      </x:c>
      <x:c r="B8388" s="2" t="str">
        <x:v>粤A08500F</x:v>
      </x:c>
      <x:c r="C8388" s="2" t="str">
        <x:v>秦挺</x:v>
      </x:c>
      <x:c r="D8388" s="8" t="d">
        <x:v>2026-09-17T00:00:00.000Z</x:v>
      </x:c>
      <x:c r="E8388" s="7" t="n">
        <x:v>381.4</x:v>
      </x:c>
      <x:c r="F8388" s="7" t="n">
        <x:v>360</x:v>
      </x:c>
      <x:c r="G8388" s="7" t="n">
        <x:v>380.8</x:v>
      </x:c>
      <x:c r="H8388" s="2" t="str">
        <x:v>否</x:v>
      </x:c>
      <x:c r="I8388" s="7" t="n">
        <x:f>IF(AND(ISNUMBER(E8388),ISNUMBER(F8388)),E8388-F8388,"")</x:f>
        <x:v>21.399999999999977</x:v>
      </x:c>
      <x:c r="J8388" s="2" t="str">
        <x:f>IF(H8388="否","不适用",IF(AND(ISNUMBER(E8388),ISNUMBER(F8388)),IF(I8388&gt;'规则与名单'!$B$2,"是","否"),"未判定"))</x:f>
        <x:v>不适用</x:v>
      </x:c>
      <x:c r="K8388" s="2" t="str">
        <x:f>IF(J8388="是",IF(ISNUMBER(F8388),"测试日GPS","缺失"),IF(ISNUMBER(G8388),"非测试日纯氢",IF(AND(H8388="是",J8388="未判定"),IF(ISNUMBER(F8388),"测试名单无纯氢GPS","缺失"),IF(ISNUMBER(E8388),"非测试日仪表","缺失"))))</x:f>
        <x:v>非测试日纯氢</x:v>
      </x:c>
      <x:c r="L8388" s="7" t="n">
        <x:f>IF(K8388="缺失","",IF(K8388="非测试日纯氢",G8388,IF(K8388="非测试日仪表",E8388,F8388)))</x:f>
        <x:v>380.8</x:v>
      </x:c>
      <x:c r="M8388" s="2" t="n">
        <x:f>IF(K8388="缺失",1,0)</x:f>
        <x:v>0</x:v>
      </x:c>
      <x:c r="N8388" s="2" t="str">
        <x:v>车辆里程查询_20260901-20260930_1024辆_仪表里程.xlsx / U365</x:v>
      </x:c>
      <x:c r="O8388" s="2" t="str">
        <x:v>车辆里程查询_20260901-20260930_1024辆_GPS里程.xlsx / U367</x:v>
      </x:c>
      <x:c r="P8388" s="2" t="str">
        <x:v>车辆纯氢气里程查询_20260901-20260930_1024辆.xlsx / U901</x:v>
      </x:c>
    </x:row>
    <x:row r="8389" ht="22" customHeight="1">
      <x:c r="A8389" s="2" t="n">
        <x:v>329</x:v>
      </x:c>
      <x:c r="B8389" s="2" t="str">
        <x:v>粤A08500F</x:v>
      </x:c>
      <x:c r="C8389" s="2" t="str">
        <x:v>秦挺</x:v>
      </x:c>
      <x:c r="D8389" s="8" t="d">
        <x:v>2026-09-18T00:00:00.000Z</x:v>
      </x:c>
      <x:c r="E8389" s="7" t="n">
        <x:v>570.4</x:v>
      </x:c>
      <x:c r="F8389" s="7" t="n">
        <x:v>538.1</x:v>
      </x:c>
      <x:c r="G8389" s="7" t="n">
        <x:v>356.7</x:v>
      </x:c>
      <x:c r="H8389" s="2" t="str">
        <x:v>否</x:v>
      </x:c>
      <x:c r="I8389" s="7" t="n">
        <x:f>IF(AND(ISNUMBER(E8389),ISNUMBER(F8389)),E8389-F8389,"")</x:f>
        <x:v>32.299999999999955</x:v>
      </x:c>
      <x:c r="J8389" s="2" t="str">
        <x:f>IF(H8389="否","不适用",IF(AND(ISNUMBER(E8389),ISNUMBER(F8389)),IF(I8389&gt;'规则与名单'!$B$2,"是","否"),"未判定"))</x:f>
        <x:v>不适用</x:v>
      </x:c>
      <x:c r="K8389" s="2" t="str">
        <x:f>IF(J8389="是",IF(ISNUMBER(F8389),"测试日GPS","缺失"),IF(ISNUMBER(G8389),"非测试日纯氢",IF(AND(H8389="是",J8389="未判定"),IF(ISNUMBER(F8389),"测试名单无纯氢GPS","缺失"),IF(ISNUMBER(E8389),"非测试日仪表","缺失"))))</x:f>
        <x:v>非测试日纯氢</x:v>
      </x:c>
      <x:c r="L8389" s="7" t="n">
        <x:f>IF(K8389="缺失","",IF(K8389="非测试日纯氢",G8389,IF(K8389="非测试日仪表",E8389,F8389)))</x:f>
        <x:v>356.7</x:v>
      </x:c>
      <x:c r="M8389" s="2" t="n">
        <x:f>IF(K8389="缺失",1,0)</x:f>
        <x:v>0</x:v>
      </x:c>
      <x:c r="N8389" s="2" t="str">
        <x:v>车辆里程查询_20260901-20260930_1024辆_仪表里程.xlsx / V365</x:v>
      </x:c>
      <x:c r="O8389" s="2" t="str">
        <x:v>车辆里程查询_20260901-20260930_1024辆_GPS里程.xlsx / V367</x:v>
      </x:c>
      <x:c r="P8389" s="2" t="str">
        <x:v>车辆纯氢气里程查询_20260901-20260930_1024辆.xlsx / V901</x:v>
      </x:c>
    </x:row>
    <x:row r="8390" ht="22" customHeight="1">
      <x:c r="A8390" s="2" t="n">
        <x:v>329</x:v>
      </x:c>
      <x:c r="B8390" s="2" t="str">
        <x:v>粤A08500F</x:v>
      </x:c>
      <x:c r="C8390" s="2" t="str">
        <x:v>秦挺</x:v>
      </x:c>
      <x:c r="D8390" s="8" t="d">
        <x:v>2026-09-19T00:00:00.000Z</x:v>
      </x:c>
      <x:c r="E8390" s="7" t="n">
        <x:v>455.6</x:v>
      </x:c>
      <x:c r="F8390" s="7" t="n">
        <x:v>429.8</x:v>
      </x:c>
      <x:c r="G8390" s="7" t="n">
        <x:v>454.9</x:v>
      </x:c>
      <x:c r="H8390" s="2" t="str">
        <x:v>否</x:v>
      </x:c>
      <x:c r="I8390" s="7" t="n">
        <x:f>IF(AND(ISNUMBER(E8390),ISNUMBER(F8390)),E8390-F8390,"")</x:f>
        <x:v>25.80000000000001</x:v>
      </x:c>
      <x:c r="J8390" s="2" t="str">
        <x:f>IF(H8390="否","不适用",IF(AND(ISNUMBER(E8390),ISNUMBER(F8390)),IF(I8390&gt;'规则与名单'!$B$2,"是","否"),"未判定"))</x:f>
        <x:v>不适用</x:v>
      </x:c>
      <x:c r="K8390" s="2" t="str">
        <x:f>IF(J8390="是",IF(ISNUMBER(F8390),"测试日GPS","缺失"),IF(ISNUMBER(G8390),"非测试日纯氢",IF(AND(H8390="是",J8390="未判定"),IF(ISNUMBER(F8390),"测试名单无纯氢GPS","缺失"),IF(ISNUMBER(E8390),"非测试日仪表","缺失"))))</x:f>
        <x:v>非测试日纯氢</x:v>
      </x:c>
      <x:c r="L8390" s="7" t="n">
        <x:f>IF(K8390="缺失","",IF(K8390="非测试日纯氢",G8390,IF(K8390="非测试日仪表",E8390,F8390)))</x:f>
        <x:v>454.9</x:v>
      </x:c>
      <x:c r="M8390" s="2" t="n">
        <x:f>IF(K8390="缺失",1,0)</x:f>
        <x:v>0</x:v>
      </x:c>
      <x:c r="N8390" s="2" t="str">
        <x:v>车辆里程查询_20260901-20260930_1024辆_仪表里程.xlsx / W365</x:v>
      </x:c>
      <x:c r="O8390" s="2" t="str">
        <x:v>车辆里程查询_20260901-20260930_1024辆_GPS里程.xlsx / W367</x:v>
      </x:c>
      <x:c r="P8390" s="2" t="str">
        <x:v>车辆纯氢气里程查询_20260901-20260930_1024辆.xlsx / W901</x:v>
      </x:c>
    </x:row>
    <x:row r="8391" ht="22" customHeight="1">
      <x:c r="A8391" s="2" t="n">
        <x:v>329</x:v>
      </x:c>
      <x:c r="B8391" s="2" t="str">
        <x:v>粤A08500F</x:v>
      </x:c>
      <x:c r="C8391" s="2" t="str">
        <x:v>秦挺</x:v>
      </x:c>
      <x:c r="D8391" s="8" t="d">
        <x:v>2026-09-20T00:00:00.000Z</x:v>
      </x:c>
      <x:c r="E8391" s="7" t="n">
        <x:v>503.4</x:v>
      </x:c>
      <x:c r="F8391" s="7" t="n">
        <x:v>474.9</x:v>
      </x:c>
      <x:c r="G8391" s="7" t="n">
        <x:v>501.7</x:v>
      </x:c>
      <x:c r="H8391" s="2" t="str">
        <x:v>否</x:v>
      </x:c>
      <x:c r="I8391" s="7" t="n">
        <x:f>IF(AND(ISNUMBER(E8391),ISNUMBER(F8391)),E8391-F8391,"")</x:f>
        <x:v>28.5</x:v>
      </x:c>
      <x:c r="J8391" s="2" t="str">
        <x:f>IF(H8391="否","不适用",IF(AND(ISNUMBER(E8391),ISNUMBER(F8391)),IF(I8391&gt;'规则与名单'!$B$2,"是","否"),"未判定"))</x:f>
        <x:v>不适用</x:v>
      </x:c>
      <x:c r="K8391" s="2" t="str">
        <x:f>IF(J8391="是",IF(ISNUMBER(F8391),"测试日GPS","缺失"),IF(ISNUMBER(G8391),"非测试日纯氢",IF(AND(H8391="是",J8391="未判定"),IF(ISNUMBER(F8391),"测试名单无纯氢GPS","缺失"),IF(ISNUMBER(E8391),"非测试日仪表","缺失"))))</x:f>
        <x:v>非测试日纯氢</x:v>
      </x:c>
      <x:c r="L8391" s="7" t="n">
        <x:f>IF(K8391="缺失","",IF(K8391="非测试日纯氢",G8391,IF(K8391="非测试日仪表",E8391,F8391)))</x:f>
        <x:v>501.7</x:v>
      </x:c>
      <x:c r="M8391" s="2" t="n">
        <x:f>IF(K8391="缺失",1,0)</x:f>
        <x:v>0</x:v>
      </x:c>
      <x:c r="N8391" s="2" t="str">
        <x:v>车辆里程查询_20260901-20260930_1024辆_仪表里程.xlsx / X365</x:v>
      </x:c>
      <x:c r="O8391" s="2" t="str">
        <x:v>车辆里程查询_20260901-20260930_1024辆_GPS里程.xlsx / X367</x:v>
      </x:c>
      <x:c r="P8391" s="2" t="str">
        <x:v>车辆纯氢气里程查询_20260901-20260930_1024辆.xlsx / X901</x:v>
      </x:c>
    </x:row>
    <x:row r="8392" ht="22" customHeight="1">
      <x:c r="A8392" s="2" t="n">
        <x:v>329</x:v>
      </x:c>
      <x:c r="B8392" s="2" t="str">
        <x:v>粤A08500F</x:v>
      </x:c>
      <x:c r="C8392" s="2" t="str">
        <x:v>秦挺</x:v>
      </x:c>
      <x:c r="D8392" s="8" t="d">
        <x:v>2026-09-21T00:00:00.000Z</x:v>
      </x:c>
      <x:c r="E8392" s="7" t="n">
        <x:v>534.7</x:v>
      </x:c>
      <x:c r="F8392" s="7" t="n">
        <x:v>503.8</x:v>
      </x:c>
      <x:c r="G8392" s="7" t="n">
        <x:v>534</x:v>
      </x:c>
      <x:c r="H8392" s="2" t="str">
        <x:v>否</x:v>
      </x:c>
      <x:c r="I8392" s="7" t="n">
        <x:f>IF(AND(ISNUMBER(E8392),ISNUMBER(F8392)),E8392-F8392,"")</x:f>
        <x:v>30.900000000000034</x:v>
      </x:c>
      <x:c r="J8392" s="2" t="str">
        <x:f>IF(H8392="否","不适用",IF(AND(ISNUMBER(E8392),ISNUMBER(F8392)),IF(I8392&gt;'规则与名单'!$B$2,"是","否"),"未判定"))</x:f>
        <x:v>不适用</x:v>
      </x:c>
      <x:c r="K8392" s="2" t="str">
        <x:f>IF(J8392="是",IF(ISNUMBER(F8392),"测试日GPS","缺失"),IF(ISNUMBER(G8392),"非测试日纯氢",IF(AND(H8392="是",J8392="未判定"),IF(ISNUMBER(F8392),"测试名单无纯氢GPS","缺失"),IF(ISNUMBER(E8392),"非测试日仪表","缺失"))))</x:f>
        <x:v>非测试日纯氢</x:v>
      </x:c>
      <x:c r="L8392" s="7" t="n">
        <x:f>IF(K8392="缺失","",IF(K8392="非测试日纯氢",G8392,IF(K8392="非测试日仪表",E8392,F8392)))</x:f>
        <x:v>534</x:v>
      </x:c>
      <x:c r="M8392" s="2" t="n">
        <x:f>IF(K8392="缺失",1,0)</x:f>
        <x:v>0</x:v>
      </x:c>
      <x:c r="N8392" s="2" t="str">
        <x:v>车辆里程查询_20260901-20260930_1024辆_仪表里程.xlsx / Y365</x:v>
      </x:c>
      <x:c r="O8392" s="2" t="str">
        <x:v>车辆里程查询_20260901-20260930_1024辆_GPS里程.xlsx / Y367</x:v>
      </x:c>
      <x:c r="P8392" s="2" t="str">
        <x:v>车辆纯氢气里程查询_20260901-20260930_1024辆.xlsx / Y901</x:v>
      </x:c>
    </x:row>
    <x:row r="8393" ht="22" customHeight="1">
      <x:c r="A8393" s="2" t="n">
        <x:v>329</x:v>
      </x:c>
      <x:c r="B8393" s="2" t="str">
        <x:v>粤A08500F</x:v>
      </x:c>
      <x:c r="C8393" s="2" t="str">
        <x:v>秦挺</x:v>
      </x:c>
      <x:c r="D8393" s="8" t="d">
        <x:v>2026-09-22T00:00:00.000Z</x:v>
      </x:c>
      <x:c r="E8393" s="7" t="n">
        <x:v>439.3</x:v>
      </x:c>
      <x:c r="F8393" s="7" t="n">
        <x:v>413.5</x:v>
      </x:c>
      <x:c r="G8393" s="7" t="n">
        <x:v>438.7</x:v>
      </x:c>
      <x:c r="H8393" s="2" t="str">
        <x:v>否</x:v>
      </x:c>
      <x:c r="I8393" s="7" t="n">
        <x:f>IF(AND(ISNUMBER(E8393),ISNUMBER(F8393)),E8393-F8393,"")</x:f>
        <x:v>25.80000000000001</x:v>
      </x:c>
      <x:c r="J8393" s="2" t="str">
        <x:f>IF(H8393="否","不适用",IF(AND(ISNUMBER(E8393),ISNUMBER(F8393)),IF(I8393&gt;'规则与名单'!$B$2,"是","否"),"未判定"))</x:f>
        <x:v>不适用</x:v>
      </x:c>
      <x:c r="K8393" s="2" t="str">
        <x:f>IF(J8393="是",IF(ISNUMBER(F8393),"测试日GPS","缺失"),IF(ISNUMBER(G8393),"非测试日纯氢",IF(AND(H8393="是",J8393="未判定"),IF(ISNUMBER(F8393),"测试名单无纯氢GPS","缺失"),IF(ISNUMBER(E8393),"非测试日仪表","缺失"))))</x:f>
        <x:v>非测试日纯氢</x:v>
      </x:c>
      <x:c r="L8393" s="7" t="n">
        <x:f>IF(K8393="缺失","",IF(K8393="非测试日纯氢",G8393,IF(K8393="非测试日仪表",E8393,F8393)))</x:f>
        <x:v>438.7</x:v>
      </x:c>
      <x:c r="M8393" s="2" t="n">
        <x:f>IF(K8393="缺失",1,0)</x:f>
        <x:v>0</x:v>
      </x:c>
      <x:c r="N8393" s="2" t="str">
        <x:v>车辆里程查询_20260901-20260930_1024辆_仪表里程.xlsx / Z365</x:v>
      </x:c>
      <x:c r="O8393" s="2" t="str">
        <x:v>车辆里程查询_20260901-20260930_1024辆_GPS里程.xlsx / Z367</x:v>
      </x:c>
      <x:c r="P8393" s="2" t="str">
        <x:v>车辆纯氢气里程查询_20260901-20260930_1024辆.xlsx / Z901</x:v>
      </x:c>
    </x:row>
    <x:row r="8394" ht="22" customHeight="1">
      <x:c r="A8394" s="2" t="n">
        <x:v>329</x:v>
      </x:c>
      <x:c r="B8394" s="2" t="str">
        <x:v>粤A08500F</x:v>
      </x:c>
      <x:c r="C8394" s="2" t="str">
        <x:v>秦挺</x:v>
      </x:c>
      <x:c r="D8394" s="8" t="d">
        <x:v>2026-09-23T00:00:00.000Z</x:v>
      </x:c>
      <x:c r="E8394" s="7" t="n">
        <x:v>452.7</x:v>
      </x:c>
      <x:c r="F8394" s="7" t="n">
        <x:v>426.8</x:v>
      </x:c>
      <x:c r="G8394" s="7" t="n">
        <x:v>445.6</x:v>
      </x:c>
      <x:c r="H8394" s="2" t="str">
        <x:v>否</x:v>
      </x:c>
      <x:c r="I8394" s="7" t="n">
        <x:f>IF(AND(ISNUMBER(E8394),ISNUMBER(F8394)),E8394-F8394,"")</x:f>
        <x:v>25.899999999999977</x:v>
      </x:c>
      <x:c r="J8394" s="2" t="str">
        <x:f>IF(H8394="否","不适用",IF(AND(ISNUMBER(E8394),ISNUMBER(F8394)),IF(I8394&gt;'规则与名单'!$B$2,"是","否"),"未判定"))</x:f>
        <x:v>不适用</x:v>
      </x:c>
      <x:c r="K8394" s="2" t="str">
        <x:f>IF(J8394="是",IF(ISNUMBER(F8394),"测试日GPS","缺失"),IF(ISNUMBER(G8394),"非测试日纯氢",IF(AND(H8394="是",J8394="未判定"),IF(ISNUMBER(F8394),"测试名单无纯氢GPS","缺失"),IF(ISNUMBER(E8394),"非测试日仪表","缺失"))))</x:f>
        <x:v>非测试日纯氢</x:v>
      </x:c>
      <x:c r="L8394" s="7" t="n">
        <x:f>IF(K8394="缺失","",IF(K8394="非测试日纯氢",G8394,IF(K8394="非测试日仪表",E8394,F8394)))</x:f>
        <x:v>445.6</x:v>
      </x:c>
      <x:c r="M8394" s="2" t="n">
        <x:f>IF(K8394="缺失",1,0)</x:f>
        <x:v>0</x:v>
      </x:c>
      <x:c r="N8394" s="2" t="str">
        <x:v>车辆里程查询_20260901-20260930_1024辆_仪表里程.xlsx / AA365</x:v>
      </x:c>
      <x:c r="O8394" s="2" t="str">
        <x:v>车辆里程查询_20260901-20260930_1024辆_GPS里程.xlsx / AA367</x:v>
      </x:c>
      <x:c r="P8394" s="2" t="str">
        <x:v>车辆纯氢气里程查询_20260901-20260930_1024辆.xlsx / AA901</x:v>
      </x:c>
    </x:row>
    <x:row r="8395" ht="22" customHeight="1">
      <x:c r="A8395" s="2" t="n">
        <x:v>329</x:v>
      </x:c>
      <x:c r="B8395" s="2" t="str">
        <x:v>粤A08500F</x:v>
      </x:c>
      <x:c r="C8395" s="2" t="str">
        <x:v>秦挺</x:v>
      </x:c>
      <x:c r="D8395" s="8" t="d">
        <x:v>2026-09-24T00:00:00.000Z</x:v>
      </x:c>
      <x:c r="E8395" s="7" t="n">
        <x:v>483.8</x:v>
      </x:c>
      <x:c r="F8395" s="7" t="n">
        <x:v>455.6</x:v>
      </x:c>
      <x:c r="G8395" s="7" t="n">
        <x:v>388.8</x:v>
      </x:c>
      <x:c r="H8395" s="2" t="str">
        <x:v>否</x:v>
      </x:c>
      <x:c r="I8395" s="7" t="n">
        <x:f>IF(AND(ISNUMBER(E8395),ISNUMBER(F8395)),E8395-F8395,"")</x:f>
        <x:v>28.19999999999999</x:v>
      </x:c>
      <x:c r="J8395" s="2" t="str">
        <x:f>IF(H8395="否","不适用",IF(AND(ISNUMBER(E8395),ISNUMBER(F8395)),IF(I8395&gt;'规则与名单'!$B$2,"是","否"),"未判定"))</x:f>
        <x:v>不适用</x:v>
      </x:c>
      <x:c r="K8395" s="2" t="str">
        <x:f>IF(J8395="是",IF(ISNUMBER(F8395),"测试日GPS","缺失"),IF(ISNUMBER(G8395),"非测试日纯氢",IF(AND(H8395="是",J8395="未判定"),IF(ISNUMBER(F8395),"测试名单无纯氢GPS","缺失"),IF(ISNUMBER(E8395),"非测试日仪表","缺失"))))</x:f>
        <x:v>非测试日纯氢</x:v>
      </x:c>
      <x:c r="L8395" s="7" t="n">
        <x:f>IF(K8395="缺失","",IF(K8395="非测试日纯氢",G8395,IF(K8395="非测试日仪表",E8395,F8395)))</x:f>
        <x:v>388.8</x:v>
      </x:c>
      <x:c r="M8395" s="2" t="n">
        <x:f>IF(K8395="缺失",1,0)</x:f>
        <x:v>0</x:v>
      </x:c>
      <x:c r="N8395" s="2" t="str">
        <x:v>车辆里程查询_20260901-20260930_1024辆_仪表里程.xlsx / AB365</x:v>
      </x:c>
      <x:c r="O8395" s="2" t="str">
        <x:v>车辆里程查询_20260901-20260930_1024辆_GPS里程.xlsx / AB367</x:v>
      </x:c>
      <x:c r="P8395" s="2" t="str">
        <x:v>车辆纯氢气里程查询_20260901-20260930_1024辆.xlsx / AB901</x:v>
      </x:c>
    </x:row>
    <x:row r="8396" ht="22" customHeight="1">
      <x:c r="A8396" s="2" t="n">
        <x:v>329</x:v>
      </x:c>
      <x:c r="B8396" s="2" t="str">
        <x:v>粤A08500F</x:v>
      </x:c>
      <x:c r="C8396" s="2" t="str">
        <x:v>秦挺</x:v>
      </x:c>
      <x:c r="D8396" s="8" t="d">
        <x:v>2026-09-25T00:00:00.000Z</x:v>
      </x:c>
      <x:c r="E8396" s="7" t="n">
        <x:v>557.7</x:v>
      </x:c>
      <x:c r="F8396" s="7" t="n">
        <x:v>525.8</x:v>
      </x:c>
      <x:c r="G8396" s="7" t="n">
        <x:v>556.9</x:v>
      </x:c>
      <x:c r="H8396" s="2" t="str">
        <x:v>否</x:v>
      </x:c>
      <x:c r="I8396" s="7" t="n">
        <x:f>IF(AND(ISNUMBER(E8396),ISNUMBER(F8396)),E8396-F8396,"")</x:f>
        <x:v>31.90000000000009</x:v>
      </x:c>
      <x:c r="J8396" s="2" t="str">
        <x:f>IF(H8396="否","不适用",IF(AND(ISNUMBER(E8396),ISNUMBER(F8396)),IF(I8396&gt;'规则与名单'!$B$2,"是","否"),"未判定"))</x:f>
        <x:v>不适用</x:v>
      </x:c>
      <x:c r="K8396" s="2" t="str">
        <x:f>IF(J8396="是",IF(ISNUMBER(F8396),"测试日GPS","缺失"),IF(ISNUMBER(G8396),"非测试日纯氢",IF(AND(H8396="是",J8396="未判定"),IF(ISNUMBER(F8396),"测试名单无纯氢GPS","缺失"),IF(ISNUMBER(E8396),"非测试日仪表","缺失"))))</x:f>
        <x:v>非测试日纯氢</x:v>
      </x:c>
      <x:c r="L8396" s="7" t="n">
        <x:f>IF(K8396="缺失","",IF(K8396="非测试日纯氢",G8396,IF(K8396="非测试日仪表",E8396,F8396)))</x:f>
        <x:v>556.9</x:v>
      </x:c>
      <x:c r="M8396" s="2" t="n">
        <x:f>IF(K8396="缺失",1,0)</x:f>
        <x:v>0</x:v>
      </x:c>
      <x:c r="N8396" s="2" t="str">
        <x:v>车辆里程查询_20260901-20260930_1024辆_仪表里程.xlsx / AC365</x:v>
      </x:c>
      <x:c r="O8396" s="2" t="str">
        <x:v>车辆里程查询_20260901-20260930_1024辆_GPS里程.xlsx / AC367</x:v>
      </x:c>
      <x:c r="P8396" s="2" t="str">
        <x:v>车辆纯氢气里程查询_20260901-20260930_1024辆.xlsx / AC901</x:v>
      </x:c>
    </x:row>
    <x:row r="8397" ht="22" customHeight="1">
      <x:c r="A8397" s="2" t="n">
        <x:v>329</x:v>
      </x:c>
      <x:c r="B8397" s="2" t="str">
        <x:v>粤A08500F</x:v>
      </x:c>
      <x:c r="C8397" s="2" t="str">
        <x:v>秦挺</x:v>
      </x:c>
      <x:c r="D8397" s="8" t="d">
        <x:v>2026-09-26T00:00:00.000Z</x:v>
      </x:c>
      <x:c r="E8397" s="7" t="n">
        <x:v>474.1</x:v>
      </x:c>
      <x:c r="F8397" s="7" t="n">
        <x:v>447.8</x:v>
      </x:c>
      <x:c r="G8397" s="7" t="n">
        <x:v>473.7</x:v>
      </x:c>
      <x:c r="H8397" s="2" t="str">
        <x:v>否</x:v>
      </x:c>
      <x:c r="I8397" s="7" t="n">
        <x:f>IF(AND(ISNUMBER(E8397),ISNUMBER(F8397)),E8397-F8397,"")</x:f>
        <x:v>26.30000000000001</x:v>
      </x:c>
      <x:c r="J8397" s="2" t="str">
        <x:f>IF(H8397="否","不适用",IF(AND(ISNUMBER(E8397),ISNUMBER(F8397)),IF(I8397&gt;'规则与名单'!$B$2,"是","否"),"未判定"))</x:f>
        <x:v>不适用</x:v>
      </x:c>
      <x:c r="K8397" s="2" t="str">
        <x:f>IF(J8397="是",IF(ISNUMBER(F8397),"测试日GPS","缺失"),IF(ISNUMBER(G8397),"非测试日纯氢",IF(AND(H8397="是",J8397="未判定"),IF(ISNUMBER(F8397),"测试名单无纯氢GPS","缺失"),IF(ISNUMBER(E8397),"非测试日仪表","缺失"))))</x:f>
        <x:v>非测试日纯氢</x:v>
      </x:c>
      <x:c r="L8397" s="7" t="n">
        <x:f>IF(K8397="缺失","",IF(K8397="非测试日纯氢",G8397,IF(K8397="非测试日仪表",E8397,F8397)))</x:f>
        <x:v>473.7</x:v>
      </x:c>
      <x:c r="M8397" s="2" t="n">
        <x:f>IF(K8397="缺失",1,0)</x:f>
        <x:v>0</x:v>
      </x:c>
      <x:c r="N8397" s="2" t="str">
        <x:v>车辆里程查询_20260901-20260930_1024辆_仪表里程.xlsx / AD365</x:v>
      </x:c>
      <x:c r="O8397" s="2" t="str">
        <x:v>车辆里程查询_20260901-20260930_1024辆_GPS里程.xlsx / AD367</x:v>
      </x:c>
      <x:c r="P8397" s="2" t="str">
        <x:v>车辆纯氢气里程查询_20260901-20260930_1024辆.xlsx / AD901</x:v>
      </x:c>
    </x:row>
    <x:row r="8398" ht="22" customHeight="1">
      <x:c r="A8398" s="2" t="n">
        <x:v>329</x:v>
      </x:c>
      <x:c r="B8398" s="2" t="str">
        <x:v>粤A08500F</x:v>
      </x:c>
      <x:c r="C8398" s="2" t="str">
        <x:v>秦挺</x:v>
      </x:c>
      <x:c r="D8398" s="8" t="d">
        <x:v>2026-09-27T00:00:00.000Z</x:v>
      </x:c>
      <x:c r="E8398" s="7" t="n">
        <x:v>540.3</x:v>
      </x:c>
      <x:c r="F8398" s="7" t="n">
        <x:v>509.7</x:v>
      </x:c>
      <x:c r="G8398" s="7" t="n">
        <x:v>538.7</x:v>
      </x:c>
      <x:c r="H8398" s="2" t="str">
        <x:v>否</x:v>
      </x:c>
      <x:c r="I8398" s="7" t="n">
        <x:f>IF(AND(ISNUMBER(E8398),ISNUMBER(F8398)),E8398-F8398,"")</x:f>
        <x:v>30.599999999999966</x:v>
      </x:c>
      <x:c r="J8398" s="2" t="str">
        <x:f>IF(H8398="否","不适用",IF(AND(ISNUMBER(E8398),ISNUMBER(F8398)),IF(I8398&gt;'规则与名单'!$B$2,"是","否"),"未判定"))</x:f>
        <x:v>不适用</x:v>
      </x:c>
      <x:c r="K8398" s="2" t="str">
        <x:f>IF(J8398="是",IF(ISNUMBER(F8398),"测试日GPS","缺失"),IF(ISNUMBER(G8398),"非测试日纯氢",IF(AND(H8398="是",J8398="未判定"),IF(ISNUMBER(F8398),"测试名单无纯氢GPS","缺失"),IF(ISNUMBER(E8398),"非测试日仪表","缺失"))))</x:f>
        <x:v>非测试日纯氢</x:v>
      </x:c>
      <x:c r="L8398" s="7" t="n">
        <x:f>IF(K8398="缺失","",IF(K8398="非测试日纯氢",G8398,IF(K8398="非测试日仪表",E8398,F8398)))</x:f>
        <x:v>538.7</x:v>
      </x:c>
      <x:c r="M8398" s="2" t="n">
        <x:f>IF(K8398="缺失",1,0)</x:f>
        <x:v>0</x:v>
      </x:c>
      <x:c r="N8398" s="2" t="str">
        <x:v>车辆里程查询_20260901-20260930_1024辆_仪表里程.xlsx / AE365</x:v>
      </x:c>
      <x:c r="O8398" s="2" t="str">
        <x:v>车辆里程查询_20260901-20260930_1024辆_GPS里程.xlsx / AE367</x:v>
      </x:c>
      <x:c r="P8398" s="2" t="str">
        <x:v>车辆纯氢气里程查询_20260901-20260930_1024辆.xlsx / AE901</x:v>
      </x:c>
    </x:row>
    <x:row r="8399" ht="22" customHeight="1">
      <x:c r="A8399" s="2" t="n">
        <x:v>329</x:v>
      </x:c>
      <x:c r="B8399" s="2" t="str">
        <x:v>粤A08500F</x:v>
      </x:c>
      <x:c r="C8399" s="2" t="str">
        <x:v>秦挺</x:v>
      </x:c>
      <x:c r="D8399" s="8" t="d">
        <x:v>2026-09-28T00:00:00.000Z</x:v>
      </x:c>
      <x:c r="E8399" s="7" t="n">
        <x:v>508.7</x:v>
      </x:c>
      <x:c r="F8399" s="7" t="n">
        <x:v>480.6</x:v>
      </x:c>
      <x:c r="G8399" s="7" t="n">
        <x:v>507.5</x:v>
      </x:c>
      <x:c r="H8399" s="2" t="str">
        <x:v>否</x:v>
      </x:c>
      <x:c r="I8399" s="7" t="n">
        <x:f>IF(AND(ISNUMBER(E8399),ISNUMBER(F8399)),E8399-F8399,"")</x:f>
        <x:v>28.099999999999966</x:v>
      </x:c>
      <x:c r="J8399" s="2" t="str">
        <x:f>IF(H8399="否","不适用",IF(AND(ISNUMBER(E8399),ISNUMBER(F8399)),IF(I8399&gt;'规则与名单'!$B$2,"是","否"),"未判定"))</x:f>
        <x:v>不适用</x:v>
      </x:c>
      <x:c r="K8399" s="2" t="str">
        <x:f>IF(J8399="是",IF(ISNUMBER(F8399),"测试日GPS","缺失"),IF(ISNUMBER(G8399),"非测试日纯氢",IF(AND(H8399="是",J8399="未判定"),IF(ISNUMBER(F8399),"测试名单无纯氢GPS","缺失"),IF(ISNUMBER(E8399),"非测试日仪表","缺失"))))</x:f>
        <x:v>非测试日纯氢</x:v>
      </x:c>
      <x:c r="L8399" s="7" t="n">
        <x:f>IF(K8399="缺失","",IF(K8399="非测试日纯氢",G8399,IF(K8399="非测试日仪表",E8399,F8399)))</x:f>
        <x:v>507.5</x:v>
      </x:c>
      <x:c r="M8399" s="2" t="n">
        <x:f>IF(K8399="缺失",1,0)</x:f>
        <x:v>0</x:v>
      </x:c>
      <x:c r="N8399" s="2" t="str">
        <x:v>车辆里程查询_20260901-20260930_1024辆_仪表里程.xlsx / AF365</x:v>
      </x:c>
      <x:c r="O8399" s="2" t="str">
        <x:v>车辆里程查询_20260901-20260930_1024辆_GPS里程.xlsx / AF367</x:v>
      </x:c>
      <x:c r="P8399" s="2" t="str">
        <x:v>车辆纯氢气里程查询_20260901-20260930_1024辆.xlsx / AF901</x:v>
      </x:c>
    </x:row>
    <x:row r="8400" ht="22" customHeight="1">
      <x:c r="A8400" s="2" t="n">
        <x:v>329</x:v>
      </x:c>
      <x:c r="B8400" s="2" t="str">
        <x:v>粤A08500F</x:v>
      </x:c>
      <x:c r="C8400" s="2" t="str">
        <x:v>秦挺</x:v>
      </x:c>
      <x:c r="D8400" s="8" t="d">
        <x:v>2026-09-29T00:00:00.000Z</x:v>
      </x:c>
      <x:c r="E8400" s="7" t="n">
        <x:v>532.5</x:v>
      </x:c>
      <x:c r="F8400" s="7" t="n">
        <x:v>502.9</x:v>
      </x:c>
      <x:c r="G8400" s="7" t="n">
        <x:v>530.5</x:v>
      </x:c>
      <x:c r="H8400" s="2" t="str">
        <x:v>否</x:v>
      </x:c>
      <x:c r="I8400" s="7" t="n">
        <x:f>IF(AND(ISNUMBER(E8400),ISNUMBER(F8400)),E8400-F8400,"")</x:f>
        <x:v>29.600000000000023</x:v>
      </x:c>
      <x:c r="J8400" s="2" t="str">
        <x:f>IF(H8400="否","不适用",IF(AND(ISNUMBER(E8400),ISNUMBER(F8400)),IF(I8400&gt;'规则与名单'!$B$2,"是","否"),"未判定"))</x:f>
        <x:v>不适用</x:v>
      </x:c>
      <x:c r="K8400" s="2" t="str">
        <x:f>IF(J8400="是",IF(ISNUMBER(F8400),"测试日GPS","缺失"),IF(ISNUMBER(G8400),"非测试日纯氢",IF(AND(H8400="是",J8400="未判定"),IF(ISNUMBER(F8400),"测试名单无纯氢GPS","缺失"),IF(ISNUMBER(E8400),"非测试日仪表","缺失"))))</x:f>
        <x:v>非测试日纯氢</x:v>
      </x:c>
      <x:c r="L8400" s="7" t="n">
        <x:f>IF(K8400="缺失","",IF(K8400="非测试日纯氢",G8400,IF(K8400="非测试日仪表",E8400,F8400)))</x:f>
        <x:v>530.5</x:v>
      </x:c>
      <x:c r="M8400" s="2" t="n">
        <x:f>IF(K8400="缺失",1,0)</x:f>
        <x:v>0</x:v>
      </x:c>
      <x:c r="N8400" s="2" t="str">
        <x:v>车辆里程查询_20260901-20260930_1024辆_仪表里程.xlsx / AG365</x:v>
      </x:c>
      <x:c r="O8400" s="2" t="str">
        <x:v>车辆里程查询_20260901-20260930_1024辆_GPS里程.xlsx / AG367</x:v>
      </x:c>
      <x:c r="P8400" s="2" t="str">
        <x:v>车辆纯氢气里程查询_20260901-20260930_1024辆.xlsx / AG901</x:v>
      </x:c>
    </x:row>
    <x:row r="8401" ht="22" customHeight="1">
      <x:c r="A8401" s="2" t="n">
        <x:v>329</x:v>
      </x:c>
      <x:c r="B8401" s="2" t="str">
        <x:v>粤A08500F</x:v>
      </x:c>
      <x:c r="C8401" s="2" t="str">
        <x:v>秦挺</x:v>
      </x:c>
      <x:c r="D8401" s="8" t="d">
        <x:v>2026-09-30T00:00:00.000Z</x:v>
      </x:c>
      <x:c r="E8401" s="7" t="n">
        <x:v>417.6</x:v>
      </x:c>
      <x:c r="F8401" s="7" t="n">
        <x:v>394.6</x:v>
      </x:c>
      <x:c r="G8401" s="7" t="n">
        <x:v>415.3</x:v>
      </x:c>
      <x:c r="H8401" s="2" t="str">
        <x:v>否</x:v>
      </x:c>
      <x:c r="I8401" s="7" t="n">
        <x:f>IF(AND(ISNUMBER(E8401),ISNUMBER(F8401)),E8401-F8401,"")</x:f>
        <x:v>23</x:v>
      </x:c>
      <x:c r="J8401" s="2" t="str">
        <x:f>IF(H8401="否","不适用",IF(AND(ISNUMBER(E8401),ISNUMBER(F8401)),IF(I8401&gt;'规则与名单'!$B$2,"是","否"),"未判定"))</x:f>
        <x:v>不适用</x:v>
      </x:c>
      <x:c r="K8401" s="2" t="str">
        <x:f>IF(J8401="是",IF(ISNUMBER(F8401),"测试日GPS","缺失"),IF(ISNUMBER(G8401),"非测试日纯氢",IF(AND(H8401="是",J8401="未判定"),IF(ISNUMBER(F8401),"测试名单无纯氢GPS","缺失"),IF(ISNUMBER(E8401),"非测试日仪表","缺失"))))</x:f>
        <x:v>非测试日纯氢</x:v>
      </x:c>
      <x:c r="L8401" s="7" t="n">
        <x:f>IF(K8401="缺失","",IF(K8401="非测试日纯氢",G8401,IF(K8401="非测试日仪表",E8401,F8401)))</x:f>
        <x:v>415.3</x:v>
      </x:c>
      <x:c r="M8401" s="2" t="n">
        <x:f>IF(K8401="缺失",1,0)</x:f>
        <x:v>0</x:v>
      </x:c>
      <x:c r="N8401" s="2" t="str">
        <x:v>车辆里程查询_20260901-20260930_1024辆_仪表里程.xlsx / AH365</x:v>
      </x:c>
      <x:c r="O8401" s="2" t="str">
        <x:v>车辆里程查询_20260901-20260930_1024辆_GPS里程.xlsx / AH367</x:v>
      </x:c>
      <x:c r="P8401" s="2" t="str">
        <x:v>车辆纯氢气里程查询_20260901-20260930_1024辆.xlsx / AH901</x:v>
      </x:c>
    </x:row>
    <x:row r="8402" ht="22" customHeight="1">
      <x:c r="A8402" s="2" t="n">
        <x:v>330</x:v>
      </x:c>
      <x:c r="B8402" s="2" t="str">
        <x:v>粤A08506F</x:v>
      </x:c>
      <x:c r="C8402" s="2" t="str">
        <x:v>秦挺</x:v>
      </x:c>
      <x:c r="D8402" s="8" t="d">
        <x:v>2026-09-23T00:00:00.000Z</x:v>
      </x:c>
      <x:c r="E8402" s="7" t="n">
        <x:v>353.1</x:v>
      </x:c>
      <x:c r="F8402" s="7" t="n">
        <x:v>334.2</x:v>
      </x:c>
      <x:c r="G8402" s="7" t="n">
        <x:v>219.3</x:v>
      </x:c>
      <x:c r="H8402" s="2" t="str">
        <x:v>是</x:v>
      </x:c>
      <x:c r="I8402" s="7" t="n">
        <x:f>IF(AND(ISNUMBER(E8402),ISNUMBER(F8402)),E8402-F8402,"")</x:f>
        <x:v>18.900000000000034</x:v>
      </x:c>
      <x:c r="J8402" s="2" t="str">
        <x:f>IF(H8402="否","不适用",IF(AND(ISNUMBER(E8402),ISNUMBER(F8402)),IF(I8402&gt;'规则与名单'!$B$2,"是","否"),"未判定"))</x:f>
        <x:v>否</x:v>
      </x:c>
      <x:c r="K8402" s="2" t="str">
        <x:f>IF(J8402="是",IF(ISNUMBER(F8402),"测试日GPS","缺失"),IF(ISNUMBER(G8402),"非测试日纯氢",IF(AND(H8402="是",J8402="未判定"),IF(ISNUMBER(F8402),"测试名单无纯氢GPS","缺失"),IF(ISNUMBER(E8402),"非测试日仪表","缺失"))))</x:f>
        <x:v>非测试日纯氢</x:v>
      </x:c>
      <x:c r="L8402" s="7" t="n">
        <x:f>IF(K8402="缺失","",IF(K8402="非测试日纯氢",G8402,IF(K8402="非测试日仪表",E8402,F8402)))</x:f>
        <x:v>219.3</x:v>
      </x:c>
      <x:c r="M8402" s="2" t="n">
        <x:f>IF(K8402="缺失",1,0)</x:f>
        <x:v>0</x:v>
      </x:c>
      <x:c r="N8402" s="2" t="str">
        <x:v>车辆里程查询_20260901-20260930_1024辆_仪表里程.xlsx / AA289</x:v>
      </x:c>
      <x:c r="O8402" s="2" t="str">
        <x:v>车辆里程查询_20260901-20260930_1024辆_GPS里程.xlsx / AA214</x:v>
      </x:c>
      <x:c r="P8402" s="2" t="str">
        <x:v>车辆纯氢气里程查询_20260901-20260930_1024辆.xlsx / AA956</x:v>
      </x:c>
    </x:row>
    <x:row r="8403" ht="22" customHeight="1">
      <x:c r="A8403" s="2" t="n">
        <x:v>330</x:v>
      </x:c>
      <x:c r="B8403" s="2" t="str">
        <x:v>粤A08506F</x:v>
      </x:c>
      <x:c r="C8403" s="2" t="str">
        <x:v>秦挺</x:v>
      </x:c>
      <x:c r="D8403" s="8" t="d">
        <x:v>2026-09-24T00:00:00.000Z</x:v>
      </x:c>
      <x:c r="E8403" s="7" t="n">
        <x:v>679.4</x:v>
      </x:c>
      <x:c r="F8403" s="7" t="n">
        <x:v>642.4</x:v>
      </x:c>
      <x:c r="G8403" s="7" t="n">
        <x:v>568</x:v>
      </x:c>
      <x:c r="H8403" s="2" t="str">
        <x:v>是</x:v>
      </x:c>
      <x:c r="I8403" s="7" t="n">
        <x:f>IF(AND(ISNUMBER(E8403),ISNUMBER(F8403)),E8403-F8403,"")</x:f>
        <x:v>37</x:v>
      </x:c>
      <x:c r="J8403" s="2" t="str">
        <x:f>IF(H8403="否","不适用",IF(AND(ISNUMBER(E8403),ISNUMBER(F8403)),IF(I8403&gt;'规则与名单'!$B$2,"是","否"),"未判定"))</x:f>
        <x:v>否</x:v>
      </x:c>
      <x:c r="K8403" s="2" t="str">
        <x:f>IF(J8403="是",IF(ISNUMBER(F8403),"测试日GPS","缺失"),IF(ISNUMBER(G8403),"非测试日纯氢",IF(AND(H8403="是",J8403="未判定"),IF(ISNUMBER(F8403),"测试名单无纯氢GPS","缺失"),IF(ISNUMBER(E8403),"非测试日仪表","缺失"))))</x:f>
        <x:v>非测试日纯氢</x:v>
      </x:c>
      <x:c r="L8403" s="7" t="n">
        <x:f>IF(K8403="缺失","",IF(K8403="非测试日纯氢",G8403,IF(K8403="非测试日仪表",E8403,F8403)))</x:f>
        <x:v>568</x:v>
      </x:c>
      <x:c r="M8403" s="2" t="n">
        <x:f>IF(K8403="缺失",1,0)</x:f>
        <x:v>0</x:v>
      </x:c>
      <x:c r="N8403" s="2" t="str">
        <x:v>车辆里程查询_20260901-20260930_1024辆_仪表里程.xlsx / AB289</x:v>
      </x:c>
      <x:c r="O8403" s="2" t="str">
        <x:v>车辆里程查询_20260901-20260930_1024辆_GPS里程.xlsx / AB214</x:v>
      </x:c>
      <x:c r="P8403" s="2" t="str">
        <x:v>车辆纯氢气里程查询_20260901-20260930_1024辆.xlsx / AB956</x:v>
      </x:c>
    </x:row>
    <x:row r="8404" ht="22" customHeight="1">
      <x:c r="A8404" s="2" t="n">
        <x:v>330</x:v>
      </x:c>
      <x:c r="B8404" s="2" t="str">
        <x:v>粤A08506F</x:v>
      </x:c>
      <x:c r="C8404" s="2" t="str">
        <x:v>秦挺</x:v>
      </x:c>
      <x:c r="D8404" s="8" t="d">
        <x:v>2026-09-25T00:00:00.000Z</x:v>
      </x:c>
      <x:c r="E8404" s="7" t="n">
        <x:v>18.1</x:v>
      </x:c>
      <x:c r="F8404" s="7" t="n">
        <x:v>17.5</x:v>
      </x:c>
      <x:c r="G8404" s="7" t="n">
        <x:v>13.8</x:v>
      </x:c>
      <x:c r="H8404" s="2" t="str">
        <x:v>是</x:v>
      </x:c>
      <x:c r="I8404" s="7" t="n">
        <x:f>IF(AND(ISNUMBER(E8404),ISNUMBER(F8404)),E8404-F8404,"")</x:f>
        <x:v>0.6000000000000014</x:v>
      </x:c>
      <x:c r="J8404" s="2" t="str">
        <x:f>IF(H8404="否","不适用",IF(AND(ISNUMBER(E8404),ISNUMBER(F8404)),IF(I8404&gt;'规则与名单'!$B$2,"是","否"),"未判定"))</x:f>
        <x:v>否</x:v>
      </x:c>
      <x:c r="K8404" s="2" t="str">
        <x:f>IF(J8404="是",IF(ISNUMBER(F8404),"测试日GPS","缺失"),IF(ISNUMBER(G8404),"非测试日纯氢",IF(AND(H8404="是",J8404="未判定"),IF(ISNUMBER(F8404),"测试名单无纯氢GPS","缺失"),IF(ISNUMBER(E8404),"非测试日仪表","缺失"))))</x:f>
        <x:v>非测试日纯氢</x:v>
      </x:c>
      <x:c r="L8404" s="7" t="n">
        <x:f>IF(K8404="缺失","",IF(K8404="非测试日纯氢",G8404,IF(K8404="非测试日仪表",E8404,F8404)))</x:f>
        <x:v>13.8</x:v>
      </x:c>
      <x:c r="M8404" s="2" t="n">
        <x:f>IF(K8404="缺失",1,0)</x:f>
        <x:v>0</x:v>
      </x:c>
      <x:c r="N8404" s="2" t="str">
        <x:v>车辆里程查询_20260901-20260930_1024辆_仪表里程.xlsx / AC289</x:v>
      </x:c>
      <x:c r="O8404" s="2" t="str">
        <x:v>车辆里程查询_20260901-20260930_1024辆_GPS里程.xlsx / AC214</x:v>
      </x:c>
      <x:c r="P8404" s="2" t="str">
        <x:v>车辆纯氢气里程查询_20260901-20260930_1024辆.xlsx / AC956</x:v>
      </x:c>
    </x:row>
    <x:row r="8405" ht="22" customHeight="1">
      <x:c r="A8405" s="2" t="n">
        <x:v>330</x:v>
      </x:c>
      <x:c r="B8405" s="2" t="str">
        <x:v>粤A08506F</x:v>
      </x:c>
      <x:c r="C8405" s="2" t="str">
        <x:v>秦挺</x:v>
      </x:c>
      <x:c r="D8405" s="8" t="d">
        <x:v>2026-09-26T00:00:00.000Z</x:v>
      </x:c>
      <x:c r="E8405" s="7" t="n">
        <x:v>246.4</x:v>
      </x:c>
      <x:c r="F8405" s="7" t="n">
        <x:v>233.3</x:v>
      </x:c>
      <x:c r="G8405" s="7" t="n">
        <x:v>218.7</x:v>
      </x:c>
      <x:c r="H8405" s="2" t="str">
        <x:v>是</x:v>
      </x:c>
      <x:c r="I8405" s="7" t="n">
        <x:f>IF(AND(ISNUMBER(E8405),ISNUMBER(F8405)),E8405-F8405,"")</x:f>
        <x:v>13.099999999999994</x:v>
      </x:c>
      <x:c r="J8405" s="2" t="str">
        <x:f>IF(H8405="否","不适用",IF(AND(ISNUMBER(E8405),ISNUMBER(F8405)),IF(I8405&gt;'规则与名单'!$B$2,"是","否"),"未判定"))</x:f>
        <x:v>否</x:v>
      </x:c>
      <x:c r="K8405" s="2" t="str">
        <x:f>IF(J8405="是",IF(ISNUMBER(F8405),"测试日GPS","缺失"),IF(ISNUMBER(G8405),"非测试日纯氢",IF(AND(H8405="是",J8405="未判定"),IF(ISNUMBER(F8405),"测试名单无纯氢GPS","缺失"),IF(ISNUMBER(E8405),"非测试日仪表","缺失"))))</x:f>
        <x:v>非测试日纯氢</x:v>
      </x:c>
      <x:c r="L8405" s="7" t="n">
        <x:f>IF(K8405="缺失","",IF(K8405="非测试日纯氢",G8405,IF(K8405="非测试日仪表",E8405,F8405)))</x:f>
        <x:v>218.7</x:v>
      </x:c>
      <x:c r="M8405" s="2" t="n">
        <x:f>IF(K8405="缺失",1,0)</x:f>
        <x:v>0</x:v>
      </x:c>
      <x:c r="N8405" s="2" t="str">
        <x:v>车辆里程查询_20260901-20260930_1024辆_仪表里程.xlsx / AD289</x:v>
      </x:c>
      <x:c r="O8405" s="2" t="str">
        <x:v>车辆里程查询_20260901-20260930_1024辆_GPS里程.xlsx / AD214</x:v>
      </x:c>
      <x:c r="P8405" s="2" t="str">
        <x:v>车辆纯氢气里程查询_20260901-20260930_1024辆.xlsx / AD956</x:v>
      </x:c>
    </x:row>
    <x:row r="8406" ht="22" customHeight="1">
      <x:c r="A8406" s="2" t="n">
        <x:v>330</x:v>
      </x:c>
      <x:c r="B8406" s="2" t="str">
        <x:v>粤A08506F</x:v>
      </x:c>
      <x:c r="C8406" s="2" t="str">
        <x:v>秦挺</x:v>
      </x:c>
      <x:c r="D8406" s="8" t="d">
        <x:v>2026-09-27T00:00:00.000Z</x:v>
      </x:c>
      <x:c r="E8406" s="7" t="n">
        <x:v>56.4</x:v>
      </x:c>
      <x:c r="F8406" s="7" t="n">
        <x:v>53.3</x:v>
      </x:c>
      <x:c r="G8406" s="7" t="n">
        <x:v>1.8</x:v>
      </x:c>
      <x:c r="H8406" s="2" t="str">
        <x:v>是</x:v>
      </x:c>
      <x:c r="I8406" s="7" t="n">
        <x:f>IF(AND(ISNUMBER(E8406),ISNUMBER(F8406)),E8406-F8406,"")</x:f>
        <x:v>3.1000000000000014</x:v>
      </x:c>
      <x:c r="J8406" s="2" t="str">
        <x:f>IF(H8406="否","不适用",IF(AND(ISNUMBER(E8406),ISNUMBER(F8406)),IF(I8406&gt;'规则与名单'!$B$2,"是","否"),"未判定"))</x:f>
        <x:v>否</x:v>
      </x:c>
      <x:c r="K8406" s="2" t="str">
        <x:f>IF(J8406="是",IF(ISNUMBER(F8406),"测试日GPS","缺失"),IF(ISNUMBER(G8406),"非测试日纯氢",IF(AND(H8406="是",J8406="未判定"),IF(ISNUMBER(F8406),"测试名单无纯氢GPS","缺失"),IF(ISNUMBER(E8406),"非测试日仪表","缺失"))))</x:f>
        <x:v>非测试日纯氢</x:v>
      </x:c>
      <x:c r="L8406" s="7" t="n">
        <x:f>IF(K8406="缺失","",IF(K8406="非测试日纯氢",G8406,IF(K8406="非测试日仪表",E8406,F8406)))</x:f>
        <x:v>1.8</x:v>
      </x:c>
      <x:c r="M8406" s="2" t="n">
        <x:f>IF(K8406="缺失",1,0)</x:f>
        <x:v>0</x:v>
      </x:c>
      <x:c r="N8406" s="2" t="str">
        <x:v>车辆里程查询_20260901-20260930_1024辆_仪表里程.xlsx / AE289</x:v>
      </x:c>
      <x:c r="O8406" s="2" t="str">
        <x:v>车辆里程查询_20260901-20260930_1024辆_GPS里程.xlsx / AE214</x:v>
      </x:c>
      <x:c r="P8406" s="2" t="str">
        <x:v>车辆纯氢气里程查询_20260901-20260930_1024辆.xlsx / AE956</x:v>
      </x:c>
    </x:row>
    <x:row r="8407" ht="22" customHeight="1">
      <x:c r="A8407" s="2" t="n">
        <x:v>330</x:v>
      </x:c>
      <x:c r="B8407" s="2" t="str">
        <x:v>粤A08506F</x:v>
      </x:c>
      <x:c r="C8407" s="2" t="str">
        <x:v>秦挺</x:v>
      </x:c>
      <x:c r="D8407" s="8" t="d">
        <x:v>2026-09-28T00:00:00.000Z</x:v>
      </x:c>
      <x:c r="E8407" s="7" t="n">
        <x:v>57</x:v>
      </x:c>
      <x:c r="F8407" s="7" t="n">
        <x:v>53.7</x:v>
      </x:c>
      <x:c r="G8407" s="7" t="n">
        <x:v>1.1</x:v>
      </x:c>
      <x:c r="H8407" s="2" t="str">
        <x:v>是</x:v>
      </x:c>
      <x:c r="I8407" s="7" t="n">
        <x:f>IF(AND(ISNUMBER(E8407),ISNUMBER(F8407)),E8407-F8407,"")</x:f>
        <x:v>3.299999999999997</x:v>
      </x:c>
      <x:c r="J8407" s="2" t="str">
        <x:f>IF(H8407="否","不适用",IF(AND(ISNUMBER(E8407),ISNUMBER(F8407)),IF(I8407&gt;'规则与名单'!$B$2,"是","否"),"未判定"))</x:f>
        <x:v>否</x:v>
      </x:c>
      <x:c r="K8407" s="2" t="str">
        <x:f>IF(J8407="是",IF(ISNUMBER(F8407),"测试日GPS","缺失"),IF(ISNUMBER(G8407),"非测试日纯氢",IF(AND(H8407="是",J8407="未判定"),IF(ISNUMBER(F8407),"测试名单无纯氢GPS","缺失"),IF(ISNUMBER(E8407),"非测试日仪表","缺失"))))</x:f>
        <x:v>非测试日纯氢</x:v>
      </x:c>
      <x:c r="L8407" s="7" t="n">
        <x:f>IF(K8407="缺失","",IF(K8407="非测试日纯氢",G8407,IF(K8407="非测试日仪表",E8407,F8407)))</x:f>
        <x:v>1.1</x:v>
      </x:c>
      <x:c r="M8407" s="2" t="n">
        <x:f>IF(K8407="缺失",1,0)</x:f>
        <x:v>0</x:v>
      </x:c>
      <x:c r="N8407" s="2" t="str">
        <x:v>车辆里程查询_20260901-20260930_1024辆_仪表里程.xlsx / AF289</x:v>
      </x:c>
      <x:c r="O8407" s="2" t="str">
        <x:v>车辆里程查询_20260901-20260930_1024辆_GPS里程.xlsx / AF214</x:v>
      </x:c>
      <x:c r="P8407" s="2" t="str">
        <x:v>车辆纯氢气里程查询_20260901-20260930_1024辆.xlsx / AF956</x:v>
      </x:c>
    </x:row>
    <x:row r="8408" ht="22" customHeight="1">
      <x:c r="A8408" s="2" t="n">
        <x:v>330</x:v>
      </x:c>
      <x:c r="B8408" s="2" t="str">
        <x:v>粤A08506F</x:v>
      </x:c>
      <x:c r="C8408" s="2" t="str">
        <x:v>秦挺</x:v>
      </x:c>
      <x:c r="D8408" s="8" t="d">
        <x:v>2026-09-29T00:00:00.000Z</x:v>
      </x:c>
      <x:c r="E8408" s="7" t="n">
        <x:v>74.7</x:v>
      </x:c>
      <x:c r="F8408" s="7" t="n">
        <x:v>70.4</x:v>
      </x:c>
      <x:c r="G8408" s="7" t="n">
        <x:v>0</x:v>
      </x:c>
      <x:c r="H8408" s="2" t="str">
        <x:v>是</x:v>
      </x:c>
      <x:c r="I8408" s="7" t="n">
        <x:f>IF(AND(ISNUMBER(E8408),ISNUMBER(F8408)),E8408-F8408,"")</x:f>
        <x:v>4.299999999999997</x:v>
      </x:c>
      <x:c r="J8408" s="2" t="str">
        <x:f>IF(H8408="否","不适用",IF(AND(ISNUMBER(E8408),ISNUMBER(F8408)),IF(I8408&gt;'规则与名单'!$B$2,"是","否"),"未判定"))</x:f>
        <x:v>否</x:v>
      </x:c>
      <x:c r="K8408" s="2" t="str">
        <x:f>IF(J8408="是",IF(ISNUMBER(F8408),"测试日GPS","缺失"),IF(ISNUMBER(G8408),"非测试日纯氢",IF(AND(H8408="是",J8408="未判定"),IF(ISNUMBER(F8408),"测试名单无纯氢GPS","缺失"),IF(ISNUMBER(E8408),"非测试日仪表","缺失"))))</x:f>
        <x:v>非测试日纯氢</x:v>
      </x:c>
      <x:c r="L8408" s="7" t="n">
        <x:f>IF(K8408="缺失","",IF(K8408="非测试日纯氢",G8408,IF(K8408="非测试日仪表",E8408,F8408)))</x:f>
        <x:v>0</x:v>
      </x:c>
      <x:c r="M8408" s="2" t="n">
        <x:f>IF(K8408="缺失",1,0)</x:f>
        <x:v>0</x:v>
      </x:c>
      <x:c r="N8408" s="2" t="str">
        <x:v>车辆里程查询_20260901-20260930_1024辆_仪表里程.xlsx / AG289</x:v>
      </x:c>
      <x:c r="O8408" s="2" t="str">
        <x:v>车辆里程查询_20260901-20260930_1024辆_GPS里程.xlsx / AG214</x:v>
      </x:c>
      <x:c r="P8408" s="2" t="str">
        <x:v>车辆纯氢气里程查询_20260901-20260930_1024辆.xlsx / AG956</x:v>
      </x:c>
    </x:row>
    <x:row r="8409" ht="22" customHeight="1">
      <x:c r="A8409" s="2" t="n">
        <x:v>330</x:v>
      </x:c>
      <x:c r="B8409" s="2" t="str">
        <x:v>粤A08506F</x:v>
      </x:c>
      <x:c r="C8409" s="2" t="str">
        <x:v>秦挺</x:v>
      </x:c>
      <x:c r="D8409" s="8" t="d">
        <x:v>2026-09-30T00:00:00.000Z</x:v>
      </x:c>
      <x:c r="E8409" s="7" t="n">
        <x:v>52.9</x:v>
      </x:c>
      <x:c r="F8409" s="7" t="n">
        <x:v>50.3</x:v>
      </x:c>
      <x:c r="G8409" s="7" t="n">
        <x:v>1.4</x:v>
      </x:c>
      <x:c r="H8409" s="2" t="str">
        <x:v>是</x:v>
      </x:c>
      <x:c r="I8409" s="7" t="n">
        <x:f>IF(AND(ISNUMBER(E8409),ISNUMBER(F8409)),E8409-F8409,"")</x:f>
        <x:v>2.6000000000000014</x:v>
      </x:c>
      <x:c r="J8409" s="2" t="str">
        <x:f>IF(H8409="否","不适用",IF(AND(ISNUMBER(E8409),ISNUMBER(F8409)),IF(I8409&gt;'规则与名单'!$B$2,"是","否"),"未判定"))</x:f>
        <x:v>否</x:v>
      </x:c>
      <x:c r="K8409" s="2" t="str">
        <x:f>IF(J8409="是",IF(ISNUMBER(F8409),"测试日GPS","缺失"),IF(ISNUMBER(G8409),"非测试日纯氢",IF(AND(H8409="是",J8409="未判定"),IF(ISNUMBER(F8409),"测试名单无纯氢GPS","缺失"),IF(ISNUMBER(E8409),"非测试日仪表","缺失"))))</x:f>
        <x:v>非测试日纯氢</x:v>
      </x:c>
      <x:c r="L8409" s="7" t="n">
        <x:f>IF(K8409="缺失","",IF(K8409="非测试日纯氢",G8409,IF(K8409="非测试日仪表",E8409,F8409)))</x:f>
        <x:v>1.4</x:v>
      </x:c>
      <x:c r="M8409" s="2" t="n">
        <x:f>IF(K8409="缺失",1,0)</x:f>
        <x:v>0</x:v>
      </x:c>
      <x:c r="N8409" s="2" t="str">
        <x:v>车辆里程查询_20260901-20260930_1024辆_仪表里程.xlsx / AH289</x:v>
      </x:c>
      <x:c r="O8409" s="2" t="str">
        <x:v>车辆里程查询_20260901-20260930_1024辆_GPS里程.xlsx / AH214</x:v>
      </x:c>
      <x:c r="P8409" s="2" t="str">
        <x:v>车辆纯氢气里程查询_20260901-20260930_1024辆.xlsx / AH956</x:v>
      </x:c>
    </x:row>
    <x:row r="8410" ht="22" customHeight="1">
      <x:c r="A8410" s="2" t="n">
        <x:v>331</x:v>
      </x:c>
      <x:c r="B8410" s="2" t="str">
        <x:v>粤A08569F</x:v>
      </x:c>
      <x:c r="C8410" s="2" t="str">
        <x:v>秦挺</x:v>
      </x:c>
      <x:c r="D8410" s="8" t="d">
        <x:v>2026-09-01T00:00:00.000Z</x:v>
      </x:c>
      <x:c r="E8410" s="7" t="n">
        <x:v>21.4</x:v>
      </x:c>
      <x:c r="F8410" s="7" t="n">
        <x:v>20.4</x:v>
      </x:c>
      <x:c r="G8410" s="7" t="n">
        <x:v>21.4</x:v>
      </x:c>
      <x:c r="H8410" s="2" t="str">
        <x:v>否</x:v>
      </x:c>
      <x:c r="I8410" s="7" t="n">
        <x:f>IF(AND(ISNUMBER(E8410),ISNUMBER(F8410)),E8410-F8410,"")</x:f>
        <x:v>1</x:v>
      </x:c>
      <x:c r="J8410" s="2" t="str">
        <x:f>IF(H8410="否","不适用",IF(AND(ISNUMBER(E8410),ISNUMBER(F8410)),IF(I8410&gt;'规则与名单'!$B$2,"是","否"),"未判定"))</x:f>
        <x:v>不适用</x:v>
      </x:c>
      <x:c r="K8410" s="2" t="str">
        <x:f>IF(J8410="是",IF(ISNUMBER(F8410),"测试日GPS","缺失"),IF(ISNUMBER(G8410),"非测试日纯氢",IF(AND(H8410="是",J8410="未判定"),IF(ISNUMBER(F8410),"测试名单无纯氢GPS","缺失"),IF(ISNUMBER(E8410),"非测试日仪表","缺失"))))</x:f>
        <x:v>非测试日纯氢</x:v>
      </x:c>
      <x:c r="L8410" s="7" t="n">
        <x:f>IF(K8410="缺失","",IF(K8410="非测试日纯氢",G8410,IF(K8410="非测试日仪表",E8410,F8410)))</x:f>
        <x:v>21.4</x:v>
      </x:c>
      <x:c r="M8410" s="2" t="n">
        <x:f>IF(K8410="缺失",1,0)</x:f>
        <x:v>0</x:v>
      </x:c>
      <x:c r="N8410" s="2" t="str">
        <x:v>车辆里程查询_20260901-20260930_1024辆_仪表里程.xlsx / E292</x:v>
      </x:c>
      <x:c r="O8410" s="2" t="str">
        <x:v>车辆里程查询_20260901-20260930_1024辆_GPS里程.xlsx / E217</x:v>
      </x:c>
      <x:c r="P8410" s="2" t="str">
        <x:v>车辆纯氢气里程查询_20260901-20260930_1024辆.xlsx / E966</x:v>
      </x:c>
    </x:row>
    <x:row r="8411" ht="22" customHeight="1">
      <x:c r="A8411" s="2" t="n">
        <x:v>331</x:v>
      </x:c>
      <x:c r="B8411" s="2" t="str">
        <x:v>粤A08569F</x:v>
      </x:c>
      <x:c r="C8411" s="2" t="str">
        <x:v>秦挺</x:v>
      </x:c>
      <x:c r="D8411" s="8" t="d">
        <x:v>2026-09-02T00:00:00.000Z</x:v>
      </x:c>
      <x:c r="E8411" s="7" t="n">
        <x:v>25.7</x:v>
      </x:c>
      <x:c r="F8411" s="7" t="n">
        <x:v>24.5</x:v>
      </x:c>
      <x:c r="G8411" s="7" t="n">
        <x:v>25.6</x:v>
      </x:c>
      <x:c r="H8411" s="2" t="str">
        <x:v>否</x:v>
      </x:c>
      <x:c r="I8411" s="7" t="n">
        <x:f>IF(AND(ISNUMBER(E8411),ISNUMBER(F8411)),E8411-F8411,"")</x:f>
        <x:v>1.1999999999999993</x:v>
      </x:c>
      <x:c r="J8411" s="2" t="str">
        <x:f>IF(H8411="否","不适用",IF(AND(ISNUMBER(E8411),ISNUMBER(F8411)),IF(I8411&gt;'规则与名单'!$B$2,"是","否"),"未判定"))</x:f>
        <x:v>不适用</x:v>
      </x:c>
      <x:c r="K8411" s="2" t="str">
        <x:f>IF(J8411="是",IF(ISNUMBER(F8411),"测试日GPS","缺失"),IF(ISNUMBER(G8411),"非测试日纯氢",IF(AND(H8411="是",J8411="未判定"),IF(ISNUMBER(F8411),"测试名单无纯氢GPS","缺失"),IF(ISNUMBER(E8411),"非测试日仪表","缺失"))))</x:f>
        <x:v>非测试日纯氢</x:v>
      </x:c>
      <x:c r="L8411" s="7" t="n">
        <x:f>IF(K8411="缺失","",IF(K8411="非测试日纯氢",G8411,IF(K8411="非测试日仪表",E8411,F8411)))</x:f>
        <x:v>25.6</x:v>
      </x:c>
      <x:c r="M8411" s="2" t="n">
        <x:f>IF(K8411="缺失",1,0)</x:f>
        <x:v>0</x:v>
      </x:c>
      <x:c r="N8411" s="2" t="str">
        <x:v>车辆里程查询_20260901-20260930_1024辆_仪表里程.xlsx / F292</x:v>
      </x:c>
      <x:c r="O8411" s="2" t="str">
        <x:v>车辆里程查询_20260901-20260930_1024辆_GPS里程.xlsx / F217</x:v>
      </x:c>
      <x:c r="P8411" s="2" t="str">
        <x:v>车辆纯氢气里程查询_20260901-20260930_1024辆.xlsx / F966</x:v>
      </x:c>
    </x:row>
    <x:row r="8412" ht="22" customHeight="1">
      <x:c r="A8412" s="2" t="n">
        <x:v>331</x:v>
      </x:c>
      <x:c r="B8412" s="2" t="str">
        <x:v>粤A08569F</x:v>
      </x:c>
      <x:c r="C8412" s="2" t="str">
        <x:v>秦挺</x:v>
      </x:c>
      <x:c r="D8412" s="8" t="d">
        <x:v>2026-09-03T00:00:00.000Z</x:v>
      </x:c>
      <x:c r="E8412" s="7" t="n">
        <x:v>284.9</x:v>
      </x:c>
      <x:c r="F8412" s="7" t="n">
        <x:v>269.9</x:v>
      </x:c>
      <x:c r="G8412" s="7" t="n">
        <x:v>284.9</x:v>
      </x:c>
      <x:c r="H8412" s="2" t="str">
        <x:v>否</x:v>
      </x:c>
      <x:c r="I8412" s="7" t="n">
        <x:f>IF(AND(ISNUMBER(E8412),ISNUMBER(F8412)),E8412-F8412,"")</x:f>
        <x:v>15</x:v>
      </x:c>
      <x:c r="J8412" s="2" t="str">
        <x:f>IF(H8412="否","不适用",IF(AND(ISNUMBER(E8412),ISNUMBER(F8412)),IF(I8412&gt;'规则与名单'!$B$2,"是","否"),"未判定"))</x:f>
        <x:v>不适用</x:v>
      </x:c>
      <x:c r="K8412" s="2" t="str">
        <x:f>IF(J8412="是",IF(ISNUMBER(F8412),"测试日GPS","缺失"),IF(ISNUMBER(G8412),"非测试日纯氢",IF(AND(H8412="是",J8412="未判定"),IF(ISNUMBER(F8412),"测试名单无纯氢GPS","缺失"),IF(ISNUMBER(E8412),"非测试日仪表","缺失"))))</x:f>
        <x:v>非测试日纯氢</x:v>
      </x:c>
      <x:c r="L8412" s="7" t="n">
        <x:f>IF(K8412="缺失","",IF(K8412="非测试日纯氢",G8412,IF(K8412="非测试日仪表",E8412,F8412)))</x:f>
        <x:v>284.9</x:v>
      </x:c>
      <x:c r="M8412" s="2" t="n">
        <x:f>IF(K8412="缺失",1,0)</x:f>
        <x:v>0</x:v>
      </x:c>
      <x:c r="N8412" s="2" t="str">
        <x:v>车辆里程查询_20260901-20260930_1024辆_仪表里程.xlsx / G292</x:v>
      </x:c>
      <x:c r="O8412" s="2" t="str">
        <x:v>车辆里程查询_20260901-20260930_1024辆_GPS里程.xlsx / G217</x:v>
      </x:c>
      <x:c r="P8412" s="2" t="str">
        <x:v>车辆纯氢气里程查询_20260901-20260930_1024辆.xlsx / G966</x:v>
      </x:c>
    </x:row>
    <x:row r="8413" ht="22" customHeight="1">
      <x:c r="A8413" s="2" t="n">
        <x:v>331</x:v>
      </x:c>
      <x:c r="B8413" s="2" t="str">
        <x:v>粤A08569F</x:v>
      </x:c>
      <x:c r="C8413" s="2" t="str">
        <x:v>秦挺</x:v>
      </x:c>
      <x:c r="D8413" s="8" t="d">
        <x:v>2026-09-04T00:00:00.000Z</x:v>
      </x:c>
      <x:c r="E8413" s="7" t="n">
        <x:v>287.6</x:v>
      </x:c>
      <x:c r="F8413" s="7" t="n">
        <x:v>309</x:v>
      </x:c>
      <x:c r="G8413" s="7" t="n">
        <x:v>326.6</x:v>
      </x:c>
      <x:c r="H8413" s="2" t="str">
        <x:v>否</x:v>
      </x:c>
      <x:c r="I8413" s="7" t="n">
        <x:f>IF(AND(ISNUMBER(E8413),ISNUMBER(F8413)),E8413-F8413,"")</x:f>
        <x:v>-21.399999999999977</x:v>
      </x:c>
      <x:c r="J8413" s="2" t="str">
        <x:f>IF(H8413="否","不适用",IF(AND(ISNUMBER(E8413),ISNUMBER(F8413)),IF(I8413&gt;'规则与名单'!$B$2,"是","否"),"未判定"))</x:f>
        <x:v>不适用</x:v>
      </x:c>
      <x:c r="K8413" s="2" t="str">
        <x:f>IF(J8413="是",IF(ISNUMBER(F8413),"测试日GPS","缺失"),IF(ISNUMBER(G8413),"非测试日纯氢",IF(AND(H8413="是",J8413="未判定"),IF(ISNUMBER(F8413),"测试名单无纯氢GPS","缺失"),IF(ISNUMBER(E8413),"非测试日仪表","缺失"))))</x:f>
        <x:v>非测试日纯氢</x:v>
      </x:c>
      <x:c r="L8413" s="7" t="n">
        <x:f>IF(K8413="缺失","",IF(K8413="非测试日纯氢",G8413,IF(K8413="非测试日仪表",E8413,F8413)))</x:f>
        <x:v>326.6</x:v>
      </x:c>
      <x:c r="M8413" s="2" t="n">
        <x:f>IF(K8413="缺失",1,0)</x:f>
        <x:v>0</x:v>
      </x:c>
      <x:c r="N8413" s="2" t="str">
        <x:v>车辆里程查询_20260901-20260930_1024辆_仪表里程.xlsx / H292</x:v>
      </x:c>
      <x:c r="O8413" s="2" t="str">
        <x:v>车辆里程查询_20260901-20260930_1024辆_GPS里程.xlsx / H217</x:v>
      </x:c>
      <x:c r="P8413" s="2" t="str">
        <x:v>车辆纯氢气里程查询_20260901-20260930_1024辆.xlsx / H966</x:v>
      </x:c>
    </x:row>
    <x:row r="8414" ht="22" customHeight="1">
      <x:c r="A8414" s="2" t="n">
        <x:v>331</x:v>
      </x:c>
      <x:c r="B8414" s="2" t="str">
        <x:v>粤A08569F</x:v>
      </x:c>
      <x:c r="C8414" s="2" t="str">
        <x:v>秦挺</x:v>
      </x:c>
      <x:c r="D8414" s="8" t="d">
        <x:v>2026-09-05T00:00:00.000Z</x:v>
      </x:c>
      <x:c r="E8414" s="7" t="n">
        <x:v>272.1</x:v>
      </x:c>
      <x:c r="F8414" s="7" t="n">
        <x:v>430.8</x:v>
      </x:c>
      <x:c r="G8414" s="7" t="n">
        <x:v>454</x:v>
      </x:c>
      <x:c r="H8414" s="2" t="str">
        <x:v>否</x:v>
      </x:c>
      <x:c r="I8414" s="7" t="n">
        <x:f>IF(AND(ISNUMBER(E8414),ISNUMBER(F8414)),E8414-F8414,"")</x:f>
        <x:v>-158.7</x:v>
      </x:c>
      <x:c r="J8414" s="2" t="str">
        <x:f>IF(H8414="否","不适用",IF(AND(ISNUMBER(E8414),ISNUMBER(F8414)),IF(I8414&gt;'规则与名单'!$B$2,"是","否"),"未判定"))</x:f>
        <x:v>不适用</x:v>
      </x:c>
      <x:c r="K8414" s="2" t="str">
        <x:f>IF(J8414="是",IF(ISNUMBER(F8414),"测试日GPS","缺失"),IF(ISNUMBER(G8414),"非测试日纯氢",IF(AND(H8414="是",J8414="未判定"),IF(ISNUMBER(F8414),"测试名单无纯氢GPS","缺失"),IF(ISNUMBER(E8414),"非测试日仪表","缺失"))))</x:f>
        <x:v>非测试日纯氢</x:v>
      </x:c>
      <x:c r="L8414" s="7" t="n">
        <x:f>IF(K8414="缺失","",IF(K8414="非测试日纯氢",G8414,IF(K8414="非测试日仪表",E8414,F8414)))</x:f>
        <x:v>454</x:v>
      </x:c>
      <x:c r="M8414" s="2" t="n">
        <x:f>IF(K8414="缺失",1,0)</x:f>
        <x:v>0</x:v>
      </x:c>
      <x:c r="N8414" s="2" t="str">
        <x:v>车辆里程查询_20260901-20260930_1024辆_仪表里程.xlsx / I292</x:v>
      </x:c>
      <x:c r="O8414" s="2" t="str">
        <x:v>车辆里程查询_20260901-20260930_1024辆_GPS里程.xlsx / I217</x:v>
      </x:c>
      <x:c r="P8414" s="2" t="str">
        <x:v>车辆纯氢气里程查询_20260901-20260930_1024辆.xlsx / I966</x:v>
      </x:c>
    </x:row>
    <x:row r="8415" ht="22" customHeight="1">
      <x:c r="A8415" s="2" t="n">
        <x:v>331</x:v>
      </x:c>
      <x:c r="B8415" s="2" t="str">
        <x:v>粤A08569F</x:v>
      </x:c>
      <x:c r="C8415" s="2" t="str">
        <x:v>秦挺</x:v>
      </x:c>
      <x:c r="D8415" s="8" t="d">
        <x:v>2026-09-06T00:00:00.000Z</x:v>
      </x:c>
      <x:c r="E8415" s="7" t="n">
        <x:v>477.2</x:v>
      </x:c>
      <x:c r="F8415" s="7" t="n">
        <x:v>242.9</x:v>
      </x:c>
      <x:c r="G8415" s="7" t="n">
        <x:v>249.1</x:v>
      </x:c>
      <x:c r="H8415" s="2" t="str">
        <x:v>否</x:v>
      </x:c>
      <x:c r="I8415" s="7" t="n">
        <x:f>IF(AND(ISNUMBER(E8415),ISNUMBER(F8415)),E8415-F8415,"")</x:f>
        <x:v>234.29999999999998</x:v>
      </x:c>
      <x:c r="J8415" s="2" t="str">
        <x:f>IF(H8415="否","不适用",IF(AND(ISNUMBER(E8415),ISNUMBER(F8415)),IF(I8415&gt;'规则与名单'!$B$2,"是","否"),"未判定"))</x:f>
        <x:v>不适用</x:v>
      </x:c>
      <x:c r="K8415" s="2" t="str">
        <x:f>IF(J8415="是",IF(ISNUMBER(F8415),"测试日GPS","缺失"),IF(ISNUMBER(G8415),"非测试日纯氢",IF(AND(H8415="是",J8415="未判定"),IF(ISNUMBER(F8415),"测试名单无纯氢GPS","缺失"),IF(ISNUMBER(E8415),"非测试日仪表","缺失"))))</x:f>
        <x:v>非测试日纯氢</x:v>
      </x:c>
      <x:c r="L8415" s="7" t="n">
        <x:f>IF(K8415="缺失","",IF(K8415="非测试日纯氢",G8415,IF(K8415="非测试日仪表",E8415,F8415)))</x:f>
        <x:v>249.1</x:v>
      </x:c>
      <x:c r="M8415" s="2" t="n">
        <x:f>IF(K8415="缺失",1,0)</x:f>
        <x:v>0</x:v>
      </x:c>
      <x:c r="N8415" s="2" t="str">
        <x:v>车辆里程查询_20260901-20260930_1024辆_仪表里程.xlsx / J292</x:v>
      </x:c>
      <x:c r="O8415" s="2" t="str">
        <x:v>车辆里程查询_20260901-20260930_1024辆_GPS里程.xlsx / J217</x:v>
      </x:c>
      <x:c r="P8415" s="2" t="str">
        <x:v>车辆纯氢气里程查询_20260901-20260930_1024辆.xlsx / J966</x:v>
      </x:c>
    </x:row>
    <x:row r="8416" ht="22" customHeight="1">
      <x:c r="A8416" s="2" t="n">
        <x:v>331</x:v>
      </x:c>
      <x:c r="B8416" s="2" t="str">
        <x:v>粤A08569F</x:v>
      </x:c>
      <x:c r="C8416" s="2" t="str">
        <x:v>秦挺</x:v>
      </x:c>
      <x:c r="D8416" s="8" t="d">
        <x:v>2026-09-07T00:00:00.000Z</x:v>
      </x:c>
      <x:c r="E8416" s="7" t="n">
        <x:v>295.3</x:v>
      </x:c>
      <x:c r="F8416" s="7" t="n">
        <x:v>280.4</x:v>
      </x:c>
      <x:c r="G8416" s="7" t="n">
        <x:v>278.9</x:v>
      </x:c>
      <x:c r="H8416" s="2" t="str">
        <x:v>否</x:v>
      </x:c>
      <x:c r="I8416" s="7" t="n">
        <x:f>IF(AND(ISNUMBER(E8416),ISNUMBER(F8416)),E8416-F8416,"")</x:f>
        <x:v>14.900000000000034</x:v>
      </x:c>
      <x:c r="J8416" s="2" t="str">
        <x:f>IF(H8416="否","不适用",IF(AND(ISNUMBER(E8416),ISNUMBER(F8416)),IF(I8416&gt;'规则与名单'!$B$2,"是","否"),"未判定"))</x:f>
        <x:v>不适用</x:v>
      </x:c>
      <x:c r="K8416" s="2" t="str">
        <x:f>IF(J8416="是",IF(ISNUMBER(F8416),"测试日GPS","缺失"),IF(ISNUMBER(G8416),"非测试日纯氢",IF(AND(H8416="是",J8416="未判定"),IF(ISNUMBER(F8416),"测试名单无纯氢GPS","缺失"),IF(ISNUMBER(E8416),"非测试日仪表","缺失"))))</x:f>
        <x:v>非测试日纯氢</x:v>
      </x:c>
      <x:c r="L8416" s="7" t="n">
        <x:f>IF(K8416="缺失","",IF(K8416="非测试日纯氢",G8416,IF(K8416="非测试日仪表",E8416,F8416)))</x:f>
        <x:v>278.9</x:v>
      </x:c>
      <x:c r="M8416" s="2" t="n">
        <x:f>IF(K8416="缺失",1,0)</x:f>
        <x:v>0</x:v>
      </x:c>
      <x:c r="N8416" s="2" t="str">
        <x:v>车辆里程查询_20260901-20260930_1024辆_仪表里程.xlsx / K292</x:v>
      </x:c>
      <x:c r="O8416" s="2" t="str">
        <x:v>车辆里程查询_20260901-20260930_1024辆_GPS里程.xlsx / K217</x:v>
      </x:c>
      <x:c r="P8416" s="2" t="str">
        <x:v>车辆纯氢气里程查询_20260901-20260930_1024辆.xlsx / K966</x:v>
      </x:c>
    </x:row>
    <x:row r="8417" ht="22" customHeight="1">
      <x:c r="A8417" s="2" t="n">
        <x:v>331</x:v>
      </x:c>
      <x:c r="B8417" s="2" t="str">
        <x:v>粤A08569F</x:v>
      </x:c>
      <x:c r="C8417" s="2" t="str">
        <x:v>秦挺</x:v>
      </x:c>
      <x:c r="D8417" s="8" t="d">
        <x:v>2026-09-08T00:00:00.000Z</x:v>
      </x:c>
      <x:c r="E8417" s="7" t="n">
        <x:v>108.1</x:v>
      </x:c>
      <x:c r="F8417" s="7" t="n">
        <x:v>102.5</x:v>
      </x:c>
      <x:c r="G8417" s="7" t="n">
        <x:v>107.7</x:v>
      </x:c>
      <x:c r="H8417" s="2" t="str">
        <x:v>否</x:v>
      </x:c>
      <x:c r="I8417" s="7" t="n">
        <x:f>IF(AND(ISNUMBER(E8417),ISNUMBER(F8417)),E8417-F8417,"")</x:f>
        <x:v>5.599999999999994</x:v>
      </x:c>
      <x:c r="J8417" s="2" t="str">
        <x:f>IF(H8417="否","不适用",IF(AND(ISNUMBER(E8417),ISNUMBER(F8417)),IF(I8417&gt;'规则与名单'!$B$2,"是","否"),"未判定"))</x:f>
        <x:v>不适用</x:v>
      </x:c>
      <x:c r="K8417" s="2" t="str">
        <x:f>IF(J8417="是",IF(ISNUMBER(F8417),"测试日GPS","缺失"),IF(ISNUMBER(G8417),"非测试日纯氢",IF(AND(H8417="是",J8417="未判定"),IF(ISNUMBER(F8417),"测试名单无纯氢GPS","缺失"),IF(ISNUMBER(E8417),"非测试日仪表","缺失"))))</x:f>
        <x:v>非测试日纯氢</x:v>
      </x:c>
      <x:c r="L8417" s="7" t="n">
        <x:f>IF(K8417="缺失","",IF(K8417="非测试日纯氢",G8417,IF(K8417="非测试日仪表",E8417,F8417)))</x:f>
        <x:v>107.7</x:v>
      </x:c>
      <x:c r="M8417" s="2" t="n">
        <x:f>IF(K8417="缺失",1,0)</x:f>
        <x:v>0</x:v>
      </x:c>
      <x:c r="N8417" s="2" t="str">
        <x:v>车辆里程查询_20260901-20260930_1024辆_仪表里程.xlsx / L292</x:v>
      </x:c>
      <x:c r="O8417" s="2" t="str">
        <x:v>车辆里程查询_20260901-20260930_1024辆_GPS里程.xlsx / L217</x:v>
      </x:c>
      <x:c r="P8417" s="2" t="str">
        <x:v>车辆纯氢气里程查询_20260901-20260930_1024辆.xlsx / L966</x:v>
      </x:c>
    </x:row>
    <x:row r="8418" ht="22" customHeight="1">
      <x:c r="A8418" s="2" t="n">
        <x:v>331</x:v>
      </x:c>
      <x:c r="B8418" s="2" t="str">
        <x:v>粤A08569F</x:v>
      </x:c>
      <x:c r="C8418" s="2" t="str">
        <x:v>秦挺</x:v>
      </x:c>
      <x:c r="D8418" s="8" t="d">
        <x:v>2026-09-09T00:00:00.000Z</x:v>
      </x:c>
      <x:c r="E8418" s="7" t="n">
        <x:v>3.2</x:v>
      </x:c>
      <x:c r="F8418" s="7" t="n">
        <x:v>3.3</x:v>
      </x:c>
      <x:c r="G8418" s="7" t="n">
        <x:v>2.8</x:v>
      </x:c>
      <x:c r="H8418" s="2" t="str">
        <x:v>否</x:v>
      </x:c>
      <x:c r="I8418" s="7" t="n">
        <x:f>IF(AND(ISNUMBER(E8418),ISNUMBER(F8418)),E8418-F8418,"")</x:f>
        <x:v>-0.09999999999999964</x:v>
      </x:c>
      <x:c r="J8418" s="2" t="str">
        <x:f>IF(H8418="否","不适用",IF(AND(ISNUMBER(E8418),ISNUMBER(F8418)),IF(I8418&gt;'规则与名单'!$B$2,"是","否"),"未判定"))</x:f>
        <x:v>不适用</x:v>
      </x:c>
      <x:c r="K8418" s="2" t="str">
        <x:f>IF(J8418="是",IF(ISNUMBER(F8418),"测试日GPS","缺失"),IF(ISNUMBER(G8418),"非测试日纯氢",IF(AND(H8418="是",J8418="未判定"),IF(ISNUMBER(F8418),"测试名单无纯氢GPS","缺失"),IF(ISNUMBER(E8418),"非测试日仪表","缺失"))))</x:f>
        <x:v>非测试日纯氢</x:v>
      </x:c>
      <x:c r="L8418" s="7" t="n">
        <x:f>IF(K8418="缺失","",IF(K8418="非测试日纯氢",G8418,IF(K8418="非测试日仪表",E8418,F8418)))</x:f>
        <x:v>2.8</x:v>
      </x:c>
      <x:c r="M8418" s="2" t="n">
        <x:f>IF(K8418="缺失",1,0)</x:f>
        <x:v>0</x:v>
      </x:c>
      <x:c r="N8418" s="2" t="str">
        <x:v>车辆里程查询_20260901-20260930_1024辆_仪表里程.xlsx / M292</x:v>
      </x:c>
      <x:c r="O8418" s="2" t="str">
        <x:v>车辆里程查询_20260901-20260930_1024辆_GPS里程.xlsx / M217</x:v>
      </x:c>
      <x:c r="P8418" s="2" t="str">
        <x:v>车辆纯氢气里程查询_20260901-20260930_1024辆.xlsx / M966</x:v>
      </x:c>
    </x:row>
    <x:row r="8419" ht="22" customHeight="1">
      <x:c r="A8419" s="2" t="n">
        <x:v>331</x:v>
      </x:c>
      <x:c r="B8419" s="2" t="str">
        <x:v>粤A08569F</x:v>
      </x:c>
      <x:c r="C8419" s="2" t="str">
        <x:v>秦挺</x:v>
      </x:c>
      <x:c r="D8419" s="8" t="d">
        <x:v>2026-09-10T00:00:00.000Z</x:v>
      </x:c>
      <x:c r="E8419" s="7" t="n">
        <x:v>81.9</x:v>
      </x:c>
      <x:c r="F8419" s="7" t="n">
        <x:v>78.1</x:v>
      </x:c>
      <x:c r="G8419" s="7" t="n">
        <x:v>81.5</x:v>
      </x:c>
      <x:c r="H8419" s="2" t="str">
        <x:v>否</x:v>
      </x:c>
      <x:c r="I8419" s="7" t="n">
        <x:f>IF(AND(ISNUMBER(E8419),ISNUMBER(F8419)),E8419-F8419,"")</x:f>
        <x:v>3.8000000000000114</x:v>
      </x:c>
      <x:c r="J8419" s="2" t="str">
        <x:f>IF(H8419="否","不适用",IF(AND(ISNUMBER(E8419),ISNUMBER(F8419)),IF(I8419&gt;'规则与名单'!$B$2,"是","否"),"未判定"))</x:f>
        <x:v>不适用</x:v>
      </x:c>
      <x:c r="K8419" s="2" t="str">
        <x:f>IF(J8419="是",IF(ISNUMBER(F8419),"测试日GPS","缺失"),IF(ISNUMBER(G8419),"非测试日纯氢",IF(AND(H8419="是",J8419="未判定"),IF(ISNUMBER(F8419),"测试名单无纯氢GPS","缺失"),IF(ISNUMBER(E8419),"非测试日仪表","缺失"))))</x:f>
        <x:v>非测试日纯氢</x:v>
      </x:c>
      <x:c r="L8419" s="7" t="n">
        <x:f>IF(K8419="缺失","",IF(K8419="非测试日纯氢",G8419,IF(K8419="非测试日仪表",E8419,F8419)))</x:f>
        <x:v>81.5</x:v>
      </x:c>
      <x:c r="M8419" s="2" t="n">
        <x:f>IF(K8419="缺失",1,0)</x:f>
        <x:v>0</x:v>
      </x:c>
      <x:c r="N8419" s="2" t="str">
        <x:v>车辆里程查询_20260901-20260930_1024辆_仪表里程.xlsx / N292</x:v>
      </x:c>
      <x:c r="O8419" s="2" t="str">
        <x:v>车辆里程查询_20260901-20260930_1024辆_GPS里程.xlsx / N217</x:v>
      </x:c>
      <x:c r="P8419" s="2" t="str">
        <x:v>车辆纯氢气里程查询_20260901-20260930_1024辆.xlsx / N966</x:v>
      </x:c>
    </x:row>
    <x:row r="8420" ht="22" customHeight="1">
      <x:c r="A8420" s="2" t="n">
        <x:v>331</x:v>
      </x:c>
      <x:c r="B8420" s="2" t="str">
        <x:v>粤A08569F</x:v>
      </x:c>
      <x:c r="C8420" s="2" t="str">
        <x:v>秦挺</x:v>
      </x:c>
      <x:c r="D8420" s="8" t="d">
        <x:v>2026-09-11T00:00:00.000Z</x:v>
      </x:c>
      <x:c r="E8420" s="7" t="n">
        <x:v>53.2</x:v>
      </x:c>
      <x:c r="F8420" s="7" t="n">
        <x:v>50.6</x:v>
      </x:c>
      <x:c r="G8420" s="7" t="n">
        <x:v>53.2</x:v>
      </x:c>
      <x:c r="H8420" s="2" t="str">
        <x:v>否</x:v>
      </x:c>
      <x:c r="I8420" s="7" t="n">
        <x:f>IF(AND(ISNUMBER(E8420),ISNUMBER(F8420)),E8420-F8420,"")</x:f>
        <x:v>2.6000000000000014</x:v>
      </x:c>
      <x:c r="J8420" s="2" t="str">
        <x:f>IF(H8420="否","不适用",IF(AND(ISNUMBER(E8420),ISNUMBER(F8420)),IF(I8420&gt;'规则与名单'!$B$2,"是","否"),"未判定"))</x:f>
        <x:v>不适用</x:v>
      </x:c>
      <x:c r="K8420" s="2" t="str">
        <x:f>IF(J8420="是",IF(ISNUMBER(F8420),"测试日GPS","缺失"),IF(ISNUMBER(G8420),"非测试日纯氢",IF(AND(H8420="是",J8420="未判定"),IF(ISNUMBER(F8420),"测试名单无纯氢GPS","缺失"),IF(ISNUMBER(E8420),"非测试日仪表","缺失"))))</x:f>
        <x:v>非测试日纯氢</x:v>
      </x:c>
      <x:c r="L8420" s="7" t="n">
        <x:f>IF(K8420="缺失","",IF(K8420="非测试日纯氢",G8420,IF(K8420="非测试日仪表",E8420,F8420)))</x:f>
        <x:v>53.2</x:v>
      </x:c>
      <x:c r="M8420" s="2" t="n">
        <x:f>IF(K8420="缺失",1,0)</x:f>
        <x:v>0</x:v>
      </x:c>
      <x:c r="N8420" s="2" t="str">
        <x:v>车辆里程查询_20260901-20260930_1024辆_仪表里程.xlsx / O292</x:v>
      </x:c>
      <x:c r="O8420" s="2" t="str">
        <x:v>车辆里程查询_20260901-20260930_1024辆_GPS里程.xlsx / O217</x:v>
      </x:c>
      <x:c r="P8420" s="2" t="str">
        <x:v>车辆纯氢气里程查询_20260901-20260930_1024辆.xlsx / O966</x:v>
      </x:c>
    </x:row>
    <x:row r="8421" ht="22" customHeight="1">
      <x:c r="A8421" s="2" t="n">
        <x:v>331</x:v>
      </x:c>
      <x:c r="B8421" s="2" t="str">
        <x:v>粤A08569F</x:v>
      </x:c>
      <x:c r="C8421" s="2" t="str">
        <x:v>秦挺</x:v>
      </x:c>
      <x:c r="D8421" s="8" t="d">
        <x:v>2026-09-12T00:00:00.000Z</x:v>
      </x:c>
      <x:c r="E8421" s="7" t="n">
        <x:v>129.7</x:v>
      </x:c>
      <x:c r="F8421" s="7" t="n">
        <x:v>261.6</x:v>
      </x:c>
      <x:c r="G8421" s="7" t="n">
        <x:v>276.2</x:v>
      </x:c>
      <x:c r="H8421" s="2" t="str">
        <x:v>否</x:v>
      </x:c>
      <x:c r="I8421" s="7" t="n">
        <x:f>IF(AND(ISNUMBER(E8421),ISNUMBER(F8421)),E8421-F8421,"")</x:f>
        <x:v>-131.90000000000003</x:v>
      </x:c>
      <x:c r="J8421" s="2" t="str">
        <x:f>IF(H8421="否","不适用",IF(AND(ISNUMBER(E8421),ISNUMBER(F8421)),IF(I8421&gt;'规则与名单'!$B$2,"是","否"),"未判定"))</x:f>
        <x:v>不适用</x:v>
      </x:c>
      <x:c r="K8421" s="2" t="str">
        <x:f>IF(J8421="是",IF(ISNUMBER(F8421),"测试日GPS","缺失"),IF(ISNUMBER(G8421),"非测试日纯氢",IF(AND(H8421="是",J8421="未判定"),IF(ISNUMBER(F8421),"测试名单无纯氢GPS","缺失"),IF(ISNUMBER(E8421),"非测试日仪表","缺失"))))</x:f>
        <x:v>非测试日纯氢</x:v>
      </x:c>
      <x:c r="L8421" s="7" t="n">
        <x:f>IF(K8421="缺失","",IF(K8421="非测试日纯氢",G8421,IF(K8421="非测试日仪表",E8421,F8421)))</x:f>
        <x:v>276.2</x:v>
      </x:c>
      <x:c r="M8421" s="2" t="n">
        <x:f>IF(K8421="缺失",1,0)</x:f>
        <x:v>0</x:v>
      </x:c>
      <x:c r="N8421" s="2" t="str">
        <x:v>车辆里程查询_20260901-20260930_1024辆_仪表里程.xlsx / P292</x:v>
      </x:c>
      <x:c r="O8421" s="2" t="str">
        <x:v>车辆里程查询_20260901-20260930_1024辆_GPS里程.xlsx / P217</x:v>
      </x:c>
      <x:c r="P8421" s="2" t="str">
        <x:v>车辆纯氢气里程查询_20260901-20260930_1024辆.xlsx / P966</x:v>
      </x:c>
    </x:row>
    <x:row r="8422" ht="22" customHeight="1">
      <x:c r="A8422" s="2" t="n">
        <x:v>331</x:v>
      </x:c>
      <x:c r="B8422" s="2" t="str">
        <x:v>粤A08569F</x:v>
      </x:c>
      <x:c r="C8422" s="2" t="str">
        <x:v>秦挺</x:v>
      </x:c>
      <x:c r="D8422" s="8" t="d">
        <x:v>2026-09-13T00:00:00.000Z</x:v>
      </x:c>
      <x:c r="E8422" s="7" t="n">
        <x:v>171.7</x:v>
      </x:c>
      <x:c r="F8422" s="7" t="n">
        <x:v>151.2</x:v>
      </x:c>
      <x:c r="G8422" s="7" t="n">
        <x:v>159.4</x:v>
      </x:c>
      <x:c r="H8422" s="2" t="str">
        <x:v>否</x:v>
      </x:c>
      <x:c r="I8422" s="7" t="n">
        <x:f>IF(AND(ISNUMBER(E8422),ISNUMBER(F8422)),E8422-F8422,"")</x:f>
        <x:v>20.5</x:v>
      </x:c>
      <x:c r="J8422" s="2" t="str">
        <x:f>IF(H8422="否","不适用",IF(AND(ISNUMBER(E8422),ISNUMBER(F8422)),IF(I8422&gt;'规则与名单'!$B$2,"是","否"),"未判定"))</x:f>
        <x:v>不适用</x:v>
      </x:c>
      <x:c r="K8422" s="2" t="str">
        <x:f>IF(J8422="是",IF(ISNUMBER(F8422),"测试日GPS","缺失"),IF(ISNUMBER(G8422),"非测试日纯氢",IF(AND(H8422="是",J8422="未判定"),IF(ISNUMBER(F8422),"测试名单无纯氢GPS","缺失"),IF(ISNUMBER(E8422),"非测试日仪表","缺失"))))</x:f>
        <x:v>非测试日纯氢</x:v>
      </x:c>
      <x:c r="L8422" s="7" t="n">
        <x:f>IF(K8422="缺失","",IF(K8422="非测试日纯氢",G8422,IF(K8422="非测试日仪表",E8422,F8422)))</x:f>
        <x:v>159.4</x:v>
      </x:c>
      <x:c r="M8422" s="2" t="n">
        <x:f>IF(K8422="缺失",1,0)</x:f>
        <x:v>0</x:v>
      </x:c>
      <x:c r="N8422" s="2" t="str">
        <x:v>车辆里程查询_20260901-20260930_1024辆_仪表里程.xlsx / Q292</x:v>
      </x:c>
      <x:c r="O8422" s="2" t="str">
        <x:v>车辆里程查询_20260901-20260930_1024辆_GPS里程.xlsx / Q217</x:v>
      </x:c>
      <x:c r="P8422" s="2" t="str">
        <x:v>车辆纯氢气里程查询_20260901-20260930_1024辆.xlsx / Q966</x:v>
      </x:c>
    </x:row>
    <x:row r="8423" ht="22" customHeight="1">
      <x:c r="A8423" s="2" t="n">
        <x:v>331</x:v>
      </x:c>
      <x:c r="B8423" s="2" t="str">
        <x:v>粤A08569F</x:v>
      </x:c>
      <x:c r="C8423" s="2" t="str">
        <x:v>秦挺</x:v>
      </x:c>
      <x:c r="D8423" s="8" t="d">
        <x:v>2026-09-14T00:00:00.000Z</x:v>
      </x:c>
      <x:c r="E8423" s="7" t="n">
        <x:v>237.6</x:v>
      </x:c>
      <x:c r="F8423" s="7" t="n">
        <x:v>97.6</x:v>
      </x:c>
      <x:c r="G8423" s="7" t="n">
        <x:v>103.1</x:v>
      </x:c>
      <x:c r="H8423" s="2" t="str">
        <x:v>否</x:v>
      </x:c>
      <x:c r="I8423" s="7" t="n">
        <x:f>IF(AND(ISNUMBER(E8423),ISNUMBER(F8423)),E8423-F8423,"")</x:f>
        <x:v>140</x:v>
      </x:c>
      <x:c r="J8423" s="2" t="str">
        <x:f>IF(H8423="否","不适用",IF(AND(ISNUMBER(E8423),ISNUMBER(F8423)),IF(I8423&gt;'规则与名单'!$B$2,"是","否"),"未判定"))</x:f>
        <x:v>不适用</x:v>
      </x:c>
      <x:c r="K8423" s="2" t="str">
        <x:f>IF(J8423="是",IF(ISNUMBER(F8423),"测试日GPS","缺失"),IF(ISNUMBER(G8423),"非测试日纯氢",IF(AND(H8423="是",J8423="未判定"),IF(ISNUMBER(F8423),"测试名单无纯氢GPS","缺失"),IF(ISNUMBER(E8423),"非测试日仪表","缺失"))))</x:f>
        <x:v>非测试日纯氢</x:v>
      </x:c>
      <x:c r="L8423" s="7" t="n">
        <x:f>IF(K8423="缺失","",IF(K8423="非测试日纯氢",G8423,IF(K8423="非测试日仪表",E8423,F8423)))</x:f>
        <x:v>103.1</x:v>
      </x:c>
      <x:c r="M8423" s="2" t="n">
        <x:f>IF(K8423="缺失",1,0)</x:f>
        <x:v>0</x:v>
      </x:c>
      <x:c r="N8423" s="2" t="str">
        <x:v>车辆里程查询_20260901-20260930_1024辆_仪表里程.xlsx / R292</x:v>
      </x:c>
      <x:c r="O8423" s="2" t="str">
        <x:v>车辆里程查询_20260901-20260930_1024辆_GPS里程.xlsx / R217</x:v>
      </x:c>
      <x:c r="P8423" s="2" t="str">
        <x:v>车辆纯氢气里程查询_20260901-20260930_1024辆.xlsx / R966</x:v>
      </x:c>
    </x:row>
    <x:row r="8424" ht="22" customHeight="1">
      <x:c r="A8424" s="2" t="n">
        <x:v>331</x:v>
      </x:c>
      <x:c r="B8424" s="2" t="str">
        <x:v>粤A08569F</x:v>
      </x:c>
      <x:c r="C8424" s="2" t="str">
        <x:v>秦挺</x:v>
      </x:c>
      <x:c r="D8424" s="8" t="d">
        <x:v>2026-09-15T00:00:00.000Z</x:v>
      </x:c>
      <x:c r="E8424" s="7" t="n">
        <x:v>137</x:v>
      </x:c>
      <x:c r="F8424" s="7" t="n">
        <x:v>130.2</x:v>
      </x:c>
      <x:c r="G8424" s="7" t="n">
        <x:v>136.8</x:v>
      </x:c>
      <x:c r="H8424" s="2" t="str">
        <x:v>否</x:v>
      </x:c>
      <x:c r="I8424" s="7" t="n">
        <x:f>IF(AND(ISNUMBER(E8424),ISNUMBER(F8424)),E8424-F8424,"")</x:f>
        <x:v>6.800000000000011</x:v>
      </x:c>
      <x:c r="J8424" s="2" t="str">
        <x:f>IF(H8424="否","不适用",IF(AND(ISNUMBER(E8424),ISNUMBER(F8424)),IF(I8424&gt;'规则与名单'!$B$2,"是","否"),"未判定"))</x:f>
        <x:v>不适用</x:v>
      </x:c>
      <x:c r="K8424" s="2" t="str">
        <x:f>IF(J8424="是",IF(ISNUMBER(F8424),"测试日GPS","缺失"),IF(ISNUMBER(G8424),"非测试日纯氢",IF(AND(H8424="是",J8424="未判定"),IF(ISNUMBER(F8424),"测试名单无纯氢GPS","缺失"),IF(ISNUMBER(E8424),"非测试日仪表","缺失"))))</x:f>
        <x:v>非测试日纯氢</x:v>
      </x:c>
      <x:c r="L8424" s="7" t="n">
        <x:f>IF(K8424="缺失","",IF(K8424="非测试日纯氢",G8424,IF(K8424="非测试日仪表",E8424,F8424)))</x:f>
        <x:v>136.8</x:v>
      </x:c>
      <x:c r="M8424" s="2" t="n">
        <x:f>IF(K8424="缺失",1,0)</x:f>
        <x:v>0</x:v>
      </x:c>
      <x:c r="N8424" s="2" t="str">
        <x:v>车辆里程查询_20260901-20260930_1024辆_仪表里程.xlsx / S292</x:v>
      </x:c>
      <x:c r="O8424" s="2" t="str">
        <x:v>车辆里程查询_20260901-20260930_1024辆_GPS里程.xlsx / S217</x:v>
      </x:c>
      <x:c r="P8424" s="2" t="str">
        <x:v>车辆纯氢气里程查询_20260901-20260930_1024辆.xlsx / S966</x:v>
      </x:c>
    </x:row>
    <x:row r="8425" ht="22" customHeight="1">
      <x:c r="A8425" s="2" t="n">
        <x:v>331</x:v>
      </x:c>
      <x:c r="B8425" s="2" t="str">
        <x:v>粤A08569F</x:v>
      </x:c>
      <x:c r="C8425" s="2" t="str">
        <x:v>秦挺</x:v>
      </x:c>
      <x:c r="D8425" s="8" t="d">
        <x:v>2026-09-16T00:00:00.000Z</x:v>
      </x:c>
      <x:c r="E8425" s="7" t="n">
        <x:v>121.6</x:v>
      </x:c>
      <x:c r="F8425" s="7" t="n">
        <x:v>133.2</x:v>
      </x:c>
      <x:c r="G8425" s="7" t="n">
        <x:v>140.6</x:v>
      </x:c>
      <x:c r="H8425" s="2" t="str">
        <x:v>否</x:v>
      </x:c>
      <x:c r="I8425" s="7" t="n">
        <x:f>IF(AND(ISNUMBER(E8425),ISNUMBER(F8425)),E8425-F8425,"")</x:f>
        <x:v>-11.599999999999994</x:v>
      </x:c>
      <x:c r="J8425" s="2" t="str">
        <x:f>IF(H8425="否","不适用",IF(AND(ISNUMBER(E8425),ISNUMBER(F8425)),IF(I8425&gt;'规则与名单'!$B$2,"是","否"),"未判定"))</x:f>
        <x:v>不适用</x:v>
      </x:c>
      <x:c r="K8425" s="2" t="str">
        <x:f>IF(J8425="是",IF(ISNUMBER(F8425),"测试日GPS","缺失"),IF(ISNUMBER(G8425),"非测试日纯氢",IF(AND(H8425="是",J8425="未判定"),IF(ISNUMBER(F8425),"测试名单无纯氢GPS","缺失"),IF(ISNUMBER(E8425),"非测试日仪表","缺失"))))</x:f>
        <x:v>非测试日纯氢</x:v>
      </x:c>
      <x:c r="L8425" s="7" t="n">
        <x:f>IF(K8425="缺失","",IF(K8425="非测试日纯氢",G8425,IF(K8425="非测试日仪表",E8425,F8425)))</x:f>
        <x:v>140.6</x:v>
      </x:c>
      <x:c r="M8425" s="2" t="n">
        <x:f>IF(K8425="缺失",1,0)</x:f>
        <x:v>0</x:v>
      </x:c>
      <x:c r="N8425" s="2" t="str">
        <x:v>车辆里程查询_20260901-20260930_1024辆_仪表里程.xlsx / T292</x:v>
      </x:c>
      <x:c r="O8425" s="2" t="str">
        <x:v>车辆里程查询_20260901-20260930_1024辆_GPS里程.xlsx / T217</x:v>
      </x:c>
      <x:c r="P8425" s="2" t="str">
        <x:v>车辆纯氢气里程查询_20260901-20260930_1024辆.xlsx / T966</x:v>
      </x:c>
    </x:row>
    <x:row r="8426" ht="22" customHeight="1">
      <x:c r="A8426" s="2" t="n">
        <x:v>331</x:v>
      </x:c>
      <x:c r="B8426" s="2" t="str">
        <x:v>粤A08569F</x:v>
      </x:c>
      <x:c r="C8426" s="2" t="str">
        <x:v>秦挺</x:v>
      </x:c>
      <x:c r="D8426" s="8" t="d">
        <x:v>2026-09-17T00:00:00.000Z</x:v>
      </x:c>
      <x:c r="E8426" s="7" t="n">
        <x:v>66.7</x:v>
      </x:c>
      <x:c r="F8426" s="7" t="n">
        <x:v>45.5</x:v>
      </x:c>
      <x:c r="G8426" s="7" t="n">
        <x:v>47.6</x:v>
      </x:c>
      <x:c r="H8426" s="2" t="str">
        <x:v>否</x:v>
      </x:c>
      <x:c r="I8426" s="7" t="n">
        <x:f>IF(AND(ISNUMBER(E8426),ISNUMBER(F8426)),E8426-F8426,"")</x:f>
        <x:v>21.200000000000003</x:v>
      </x:c>
      <x:c r="J8426" s="2" t="str">
        <x:f>IF(H8426="否","不适用",IF(AND(ISNUMBER(E8426),ISNUMBER(F8426)),IF(I8426&gt;'规则与名单'!$B$2,"是","否"),"未判定"))</x:f>
        <x:v>不适用</x:v>
      </x:c>
      <x:c r="K8426" s="2" t="str">
        <x:f>IF(J8426="是",IF(ISNUMBER(F8426),"测试日GPS","缺失"),IF(ISNUMBER(G8426),"非测试日纯氢",IF(AND(H8426="是",J8426="未判定"),IF(ISNUMBER(F8426),"测试名单无纯氢GPS","缺失"),IF(ISNUMBER(E8426),"非测试日仪表","缺失"))))</x:f>
        <x:v>非测试日纯氢</x:v>
      </x:c>
      <x:c r="L8426" s="7" t="n">
        <x:f>IF(K8426="缺失","",IF(K8426="非测试日纯氢",G8426,IF(K8426="非测试日仪表",E8426,F8426)))</x:f>
        <x:v>47.6</x:v>
      </x:c>
      <x:c r="M8426" s="2" t="n">
        <x:f>IF(K8426="缺失",1,0)</x:f>
        <x:v>0</x:v>
      </x:c>
      <x:c r="N8426" s="2" t="str">
        <x:v>车辆里程查询_20260901-20260930_1024辆_仪表里程.xlsx / U292</x:v>
      </x:c>
      <x:c r="O8426" s="2" t="str">
        <x:v>车辆里程查询_20260901-20260930_1024辆_GPS里程.xlsx / U217</x:v>
      </x:c>
      <x:c r="P8426" s="2" t="str">
        <x:v>车辆纯氢气里程查询_20260901-20260930_1024辆.xlsx / U966</x:v>
      </x:c>
    </x:row>
    <x:row r="8427" ht="22" customHeight="1">
      <x:c r="A8427" s="2" t="n">
        <x:v>331</x:v>
      </x:c>
      <x:c r="B8427" s="2" t="str">
        <x:v>粤A08569F</x:v>
      </x:c>
      <x:c r="C8427" s="2" t="str">
        <x:v>秦挺</x:v>
      </x:c>
      <x:c r="D8427" s="8" t="d">
        <x:v>2026-09-18T00:00:00.000Z</x:v>
      </x:c>
      <x:c r="E8427" s="7" t="n">
        <x:v>133</x:v>
      </x:c>
      <x:c r="F8427" s="7" t="n">
        <x:v>126.6</x:v>
      </x:c>
      <x:c r="G8427" s="7" t="n">
        <x:v>124.7</x:v>
      </x:c>
      <x:c r="H8427" s="2" t="str">
        <x:v>否</x:v>
      </x:c>
      <x:c r="I8427" s="7" t="n">
        <x:f>IF(AND(ISNUMBER(E8427),ISNUMBER(F8427)),E8427-F8427,"")</x:f>
        <x:v>6.400000000000006</x:v>
      </x:c>
      <x:c r="J8427" s="2" t="str">
        <x:f>IF(H8427="否","不适用",IF(AND(ISNUMBER(E8427),ISNUMBER(F8427)),IF(I8427&gt;'规则与名单'!$B$2,"是","否"),"未判定"))</x:f>
        <x:v>不适用</x:v>
      </x:c>
      <x:c r="K8427" s="2" t="str">
        <x:f>IF(J8427="是",IF(ISNUMBER(F8427),"测试日GPS","缺失"),IF(ISNUMBER(G8427),"非测试日纯氢",IF(AND(H8427="是",J8427="未判定"),IF(ISNUMBER(F8427),"测试名单无纯氢GPS","缺失"),IF(ISNUMBER(E8427),"非测试日仪表","缺失"))))</x:f>
        <x:v>非测试日纯氢</x:v>
      </x:c>
      <x:c r="L8427" s="7" t="n">
        <x:f>IF(K8427="缺失","",IF(K8427="非测试日纯氢",G8427,IF(K8427="非测试日仪表",E8427,F8427)))</x:f>
        <x:v>124.7</x:v>
      </x:c>
      <x:c r="M8427" s="2" t="n">
        <x:f>IF(K8427="缺失",1,0)</x:f>
        <x:v>0</x:v>
      </x:c>
      <x:c r="N8427" s="2" t="str">
        <x:v>车辆里程查询_20260901-20260930_1024辆_仪表里程.xlsx / V292</x:v>
      </x:c>
      <x:c r="O8427" s="2" t="str">
        <x:v>车辆里程查询_20260901-20260930_1024辆_GPS里程.xlsx / V217</x:v>
      </x:c>
      <x:c r="P8427" s="2" t="str">
        <x:v>车辆纯氢气里程查询_20260901-20260930_1024辆.xlsx / V966</x:v>
      </x:c>
    </x:row>
    <x:row r="8428" ht="22" customHeight="1">
      <x:c r="A8428" s="2" t="n">
        <x:v>331</x:v>
      </x:c>
      <x:c r="B8428" s="2" t="str">
        <x:v>粤A08569F</x:v>
      </x:c>
      <x:c r="C8428" s="2" t="str">
        <x:v>秦挺</x:v>
      </x:c>
      <x:c r="D8428" s="8" t="d">
        <x:v>2026-09-19T00:00:00.000Z</x:v>
      </x:c>
      <x:c r="E8428" s="7" t="n">
        <x:v>76.1</x:v>
      </x:c>
      <x:c r="F8428" s="7" t="n">
        <x:v>72.1</x:v>
      </x:c>
      <x:c r="G8428" s="7" t="n">
        <x:v>76</x:v>
      </x:c>
      <x:c r="H8428" s="2" t="str">
        <x:v>否</x:v>
      </x:c>
      <x:c r="I8428" s="7" t="n">
        <x:f>IF(AND(ISNUMBER(E8428),ISNUMBER(F8428)),E8428-F8428,"")</x:f>
        <x:v>4</x:v>
      </x:c>
      <x:c r="J8428" s="2" t="str">
        <x:f>IF(H8428="否","不适用",IF(AND(ISNUMBER(E8428),ISNUMBER(F8428)),IF(I8428&gt;'规则与名单'!$B$2,"是","否"),"未判定"))</x:f>
        <x:v>不适用</x:v>
      </x:c>
      <x:c r="K8428" s="2" t="str">
        <x:f>IF(J8428="是",IF(ISNUMBER(F8428),"测试日GPS","缺失"),IF(ISNUMBER(G8428),"非测试日纯氢",IF(AND(H8428="是",J8428="未判定"),IF(ISNUMBER(F8428),"测试名单无纯氢GPS","缺失"),IF(ISNUMBER(E8428),"非测试日仪表","缺失"))))</x:f>
        <x:v>非测试日纯氢</x:v>
      </x:c>
      <x:c r="L8428" s="7" t="n">
        <x:f>IF(K8428="缺失","",IF(K8428="非测试日纯氢",G8428,IF(K8428="非测试日仪表",E8428,F8428)))</x:f>
        <x:v>76</x:v>
      </x:c>
      <x:c r="M8428" s="2" t="n">
        <x:f>IF(K8428="缺失",1,0)</x:f>
        <x:v>0</x:v>
      </x:c>
      <x:c r="N8428" s="2" t="str">
        <x:v>车辆里程查询_20260901-20260930_1024辆_仪表里程.xlsx / W292</x:v>
      </x:c>
      <x:c r="O8428" s="2" t="str">
        <x:v>车辆里程查询_20260901-20260930_1024辆_GPS里程.xlsx / W217</x:v>
      </x:c>
      <x:c r="P8428" s="2" t="str">
        <x:v>车辆纯氢气里程查询_20260901-20260930_1024辆.xlsx / W966</x:v>
      </x:c>
    </x:row>
    <x:row r="8429" ht="22" customHeight="1">
      <x:c r="A8429" s="2" t="n">
        <x:v>331</x:v>
      </x:c>
      <x:c r="B8429" s="2" t="str">
        <x:v>粤A08569F</x:v>
      </x:c>
      <x:c r="C8429" s="2" t="str">
        <x:v>秦挺</x:v>
      </x:c>
      <x:c r="D8429" s="8" t="d">
        <x:v>2026-09-20T00:00:00.000Z</x:v>
      </x:c>
      <x:c r="E8429" s="7" t="n">
        <x:v>47.1</x:v>
      </x:c>
      <x:c r="F8429" s="7" t="n">
        <x:v>45.2</x:v>
      </x:c>
      <x:c r="G8429" s="7" t="n">
        <x:v>46.5</x:v>
      </x:c>
      <x:c r="H8429" s="2" t="str">
        <x:v>否</x:v>
      </x:c>
      <x:c r="I8429" s="7" t="n">
        <x:f>IF(AND(ISNUMBER(E8429),ISNUMBER(F8429)),E8429-F8429,"")</x:f>
        <x:v>1.8999999999999986</x:v>
      </x:c>
      <x:c r="J8429" s="2" t="str">
        <x:f>IF(H8429="否","不适用",IF(AND(ISNUMBER(E8429),ISNUMBER(F8429)),IF(I8429&gt;'规则与名单'!$B$2,"是","否"),"未判定"))</x:f>
        <x:v>不适用</x:v>
      </x:c>
      <x:c r="K8429" s="2" t="str">
        <x:f>IF(J8429="是",IF(ISNUMBER(F8429),"测试日GPS","缺失"),IF(ISNUMBER(G8429),"非测试日纯氢",IF(AND(H8429="是",J8429="未判定"),IF(ISNUMBER(F8429),"测试名单无纯氢GPS","缺失"),IF(ISNUMBER(E8429),"非测试日仪表","缺失"))))</x:f>
        <x:v>非测试日纯氢</x:v>
      </x:c>
      <x:c r="L8429" s="7" t="n">
        <x:f>IF(K8429="缺失","",IF(K8429="非测试日纯氢",G8429,IF(K8429="非测试日仪表",E8429,F8429)))</x:f>
        <x:v>46.5</x:v>
      </x:c>
      <x:c r="M8429" s="2" t="n">
        <x:f>IF(K8429="缺失",1,0)</x:f>
        <x:v>0</x:v>
      </x:c>
      <x:c r="N8429" s="2" t="str">
        <x:v>车辆里程查询_20260901-20260930_1024辆_仪表里程.xlsx / X292</x:v>
      </x:c>
      <x:c r="O8429" s="2" t="str">
        <x:v>车辆里程查询_20260901-20260930_1024辆_GPS里程.xlsx / X217</x:v>
      </x:c>
      <x:c r="P8429" s="2" t="str">
        <x:v>车辆纯氢气里程查询_20260901-20260930_1024辆.xlsx / X966</x:v>
      </x:c>
    </x:row>
    <x:row r="8430" ht="22" customHeight="1">
      <x:c r="A8430" s="2" t="n">
        <x:v>331</x:v>
      </x:c>
      <x:c r="B8430" s="2" t="str">
        <x:v>粤A08569F</x:v>
      </x:c>
      <x:c r="C8430" s="2" t="str">
        <x:v>秦挺</x:v>
      </x:c>
      <x:c r="D8430" s="8" t="d">
        <x:v>2026-09-21T00:00:00.000Z</x:v>
      </x:c>
      <x:c r="E8430" s="7" t="n">
        <x:v>152.8</x:v>
      </x:c>
      <x:c r="F8430" s="7" t="n">
        <x:v>143.5</x:v>
      </x:c>
      <x:c r="G8430" s="7" t="n">
        <x:v>152.8</x:v>
      </x:c>
      <x:c r="H8430" s="2" t="str">
        <x:v>否</x:v>
      </x:c>
      <x:c r="I8430" s="7" t="n">
        <x:f>IF(AND(ISNUMBER(E8430),ISNUMBER(F8430)),E8430-F8430,"")</x:f>
        <x:v>9.300000000000011</x:v>
      </x:c>
      <x:c r="J8430" s="2" t="str">
        <x:f>IF(H8430="否","不适用",IF(AND(ISNUMBER(E8430),ISNUMBER(F8430)),IF(I8430&gt;'规则与名单'!$B$2,"是","否"),"未判定"))</x:f>
        <x:v>不适用</x:v>
      </x:c>
      <x:c r="K8430" s="2" t="str">
        <x:f>IF(J8430="是",IF(ISNUMBER(F8430),"测试日GPS","缺失"),IF(ISNUMBER(G8430),"非测试日纯氢",IF(AND(H8430="是",J8430="未判定"),IF(ISNUMBER(F8430),"测试名单无纯氢GPS","缺失"),IF(ISNUMBER(E8430),"非测试日仪表","缺失"))))</x:f>
        <x:v>非测试日纯氢</x:v>
      </x:c>
      <x:c r="L8430" s="7" t="n">
        <x:f>IF(K8430="缺失","",IF(K8430="非测试日纯氢",G8430,IF(K8430="非测试日仪表",E8430,F8430)))</x:f>
        <x:v>152.8</x:v>
      </x:c>
      <x:c r="M8430" s="2" t="n">
        <x:f>IF(K8430="缺失",1,0)</x:f>
        <x:v>0</x:v>
      </x:c>
      <x:c r="N8430" s="2" t="str">
        <x:v>车辆里程查询_20260901-20260930_1024辆_仪表里程.xlsx / Y292</x:v>
      </x:c>
      <x:c r="O8430" s="2" t="str">
        <x:v>车辆里程查询_20260901-20260930_1024辆_GPS里程.xlsx / Y217</x:v>
      </x:c>
      <x:c r="P8430" s="2" t="str">
        <x:v>车辆纯氢气里程查询_20260901-20260930_1024辆.xlsx / Y966</x:v>
      </x:c>
    </x:row>
    <x:row r="8431" ht="22" customHeight="1">
      <x:c r="A8431" s="2" t="n">
        <x:v>331</x:v>
      </x:c>
      <x:c r="B8431" s="2" t="str">
        <x:v>粤A08569F</x:v>
      </x:c>
      <x:c r="C8431" s="2" t="str">
        <x:v>秦挺</x:v>
      </x:c>
      <x:c r="D8431" s="8" t="d">
        <x:v>2026-09-22T00:00:00.000Z</x:v>
      </x:c>
      <x:c r="E8431" s="7" t="n">
        <x:v>84</x:v>
      </x:c>
      <x:c r="F8431" s="7" t="n">
        <x:v>78.9</x:v>
      </x:c>
      <x:c r="G8431" s="7" t="n">
        <x:v>83.4</x:v>
      </x:c>
      <x:c r="H8431" s="2" t="str">
        <x:v>否</x:v>
      </x:c>
      <x:c r="I8431" s="7" t="n">
        <x:f>IF(AND(ISNUMBER(E8431),ISNUMBER(F8431)),E8431-F8431,"")</x:f>
        <x:v>5.099999999999994</x:v>
      </x:c>
      <x:c r="J8431" s="2" t="str">
        <x:f>IF(H8431="否","不适用",IF(AND(ISNUMBER(E8431),ISNUMBER(F8431)),IF(I8431&gt;'规则与名单'!$B$2,"是","否"),"未判定"))</x:f>
        <x:v>不适用</x:v>
      </x:c>
      <x:c r="K8431" s="2" t="str">
        <x:f>IF(J8431="是",IF(ISNUMBER(F8431),"测试日GPS","缺失"),IF(ISNUMBER(G8431),"非测试日纯氢",IF(AND(H8431="是",J8431="未判定"),IF(ISNUMBER(F8431),"测试名单无纯氢GPS","缺失"),IF(ISNUMBER(E8431),"非测试日仪表","缺失"))))</x:f>
        <x:v>非测试日纯氢</x:v>
      </x:c>
      <x:c r="L8431" s="7" t="n">
        <x:f>IF(K8431="缺失","",IF(K8431="非测试日纯氢",G8431,IF(K8431="非测试日仪表",E8431,F8431)))</x:f>
        <x:v>83.4</x:v>
      </x:c>
      <x:c r="M8431" s="2" t="n">
        <x:f>IF(K8431="缺失",1,0)</x:f>
        <x:v>0</x:v>
      </x:c>
      <x:c r="N8431" s="2" t="str">
        <x:v>车辆里程查询_20260901-20260930_1024辆_仪表里程.xlsx / Z292</x:v>
      </x:c>
      <x:c r="O8431" s="2" t="str">
        <x:v>车辆里程查询_20260901-20260930_1024辆_GPS里程.xlsx / Z217</x:v>
      </x:c>
      <x:c r="P8431" s="2" t="str">
        <x:v>车辆纯氢气里程查询_20260901-20260930_1024辆.xlsx / Z966</x:v>
      </x:c>
    </x:row>
    <x:row r="8432" ht="22" customHeight="1">
      <x:c r="A8432" s="2" t="n">
        <x:v>331</x:v>
      </x:c>
      <x:c r="B8432" s="2" t="str">
        <x:v>粤A08569F</x:v>
      </x:c>
      <x:c r="C8432" s="2" t="str">
        <x:v>秦挺</x:v>
      </x:c>
      <x:c r="D8432" s="8" t="d">
        <x:v>2026-09-23T00:00:00.000Z</x:v>
      </x:c>
      <x:c r="E8432" s="7" t="n">
        <x:v>54.5</x:v>
      </x:c>
      <x:c r="F8432" s="7" t="n">
        <x:v>51.9</x:v>
      </x:c>
      <x:c r="G8432" s="7" t="n">
        <x:v>54</x:v>
      </x:c>
      <x:c r="H8432" s="2" t="str">
        <x:v>否</x:v>
      </x:c>
      <x:c r="I8432" s="7" t="n">
        <x:f>IF(AND(ISNUMBER(E8432),ISNUMBER(F8432)),E8432-F8432,"")</x:f>
        <x:v>2.6000000000000014</x:v>
      </x:c>
      <x:c r="J8432" s="2" t="str">
        <x:f>IF(H8432="否","不适用",IF(AND(ISNUMBER(E8432),ISNUMBER(F8432)),IF(I8432&gt;'规则与名单'!$B$2,"是","否"),"未判定"))</x:f>
        <x:v>不适用</x:v>
      </x:c>
      <x:c r="K8432" s="2" t="str">
        <x:f>IF(J8432="是",IF(ISNUMBER(F8432),"测试日GPS","缺失"),IF(ISNUMBER(G8432),"非测试日纯氢",IF(AND(H8432="是",J8432="未判定"),IF(ISNUMBER(F8432),"测试名单无纯氢GPS","缺失"),IF(ISNUMBER(E8432),"非测试日仪表","缺失"))))</x:f>
        <x:v>非测试日纯氢</x:v>
      </x:c>
      <x:c r="L8432" s="7" t="n">
        <x:f>IF(K8432="缺失","",IF(K8432="非测试日纯氢",G8432,IF(K8432="非测试日仪表",E8432,F8432)))</x:f>
        <x:v>54</x:v>
      </x:c>
      <x:c r="M8432" s="2" t="n">
        <x:f>IF(K8432="缺失",1,0)</x:f>
        <x:v>0</x:v>
      </x:c>
      <x:c r="N8432" s="2" t="str">
        <x:v>车辆里程查询_20260901-20260930_1024辆_仪表里程.xlsx / AA292</x:v>
      </x:c>
      <x:c r="O8432" s="2" t="str">
        <x:v>车辆里程查询_20260901-20260930_1024辆_GPS里程.xlsx / AA217</x:v>
      </x:c>
      <x:c r="P8432" s="2" t="str">
        <x:v>车辆纯氢气里程查询_20260901-20260930_1024辆.xlsx / AA966</x:v>
      </x:c>
    </x:row>
    <x:row r="8433" ht="22" customHeight="1">
      <x:c r="A8433" s="2" t="n">
        <x:v>331</x:v>
      </x:c>
      <x:c r="B8433" s="2" t="str">
        <x:v>粤A08569F</x:v>
      </x:c>
      <x:c r="C8433" s="2" t="str">
        <x:v>秦挺</x:v>
      </x:c>
      <x:c r="D8433" s="8" t="d">
        <x:v>2026-09-24T00:00:00.000Z</x:v>
      </x:c>
      <x:c r="E8433" s="7" t="n">
        <x:v>149.9</x:v>
      </x:c>
      <x:c r="F8433" s="7" t="n">
        <x:v>141.3</x:v>
      </x:c>
      <x:c r="G8433" s="7" t="n">
        <x:v>118.4</x:v>
      </x:c>
      <x:c r="H8433" s="2" t="str">
        <x:v>否</x:v>
      </x:c>
      <x:c r="I8433" s="7" t="n">
        <x:f>IF(AND(ISNUMBER(E8433),ISNUMBER(F8433)),E8433-F8433,"")</x:f>
        <x:v>8.599999999999994</x:v>
      </x:c>
      <x:c r="J8433" s="2" t="str">
        <x:f>IF(H8433="否","不适用",IF(AND(ISNUMBER(E8433),ISNUMBER(F8433)),IF(I8433&gt;'规则与名单'!$B$2,"是","否"),"未判定"))</x:f>
        <x:v>不适用</x:v>
      </x:c>
      <x:c r="K8433" s="2" t="str">
        <x:f>IF(J8433="是",IF(ISNUMBER(F8433),"测试日GPS","缺失"),IF(ISNUMBER(G8433),"非测试日纯氢",IF(AND(H8433="是",J8433="未判定"),IF(ISNUMBER(F8433),"测试名单无纯氢GPS","缺失"),IF(ISNUMBER(E8433),"非测试日仪表","缺失"))))</x:f>
        <x:v>非测试日纯氢</x:v>
      </x:c>
      <x:c r="L8433" s="7" t="n">
        <x:f>IF(K8433="缺失","",IF(K8433="非测试日纯氢",G8433,IF(K8433="非测试日仪表",E8433,F8433)))</x:f>
        <x:v>118.4</x:v>
      </x:c>
      <x:c r="M8433" s="2" t="n">
        <x:f>IF(K8433="缺失",1,0)</x:f>
        <x:v>0</x:v>
      </x:c>
      <x:c r="N8433" s="2" t="str">
        <x:v>车辆里程查询_20260901-20260930_1024辆_仪表里程.xlsx / AB292</x:v>
      </x:c>
      <x:c r="O8433" s="2" t="str">
        <x:v>车辆里程查询_20260901-20260930_1024辆_GPS里程.xlsx / AB217</x:v>
      </x:c>
      <x:c r="P8433" s="2" t="str">
        <x:v>车辆纯氢气里程查询_20260901-20260930_1024辆.xlsx / AB966</x:v>
      </x:c>
    </x:row>
    <x:row r="8434" ht="22" customHeight="1">
      <x:c r="A8434" s="2" t="n">
        <x:v>331</x:v>
      </x:c>
      <x:c r="B8434" s="2" t="str">
        <x:v>粤A08569F</x:v>
      </x:c>
      <x:c r="C8434" s="2" t="str">
        <x:v>秦挺</x:v>
      </x:c>
      <x:c r="D8434" s="8" t="d">
        <x:v>2026-09-25T00:00:00.000Z</x:v>
      </x:c>
      <x:c r="E8434" s="7"/>
      <x:c r="F8434" s="7" t="n">
        <x:v>0</x:v>
      </x:c>
      <x:c r="G8434" s="7"/>
      <x:c r="H8434" s="2" t="str">
        <x:v>否</x:v>
      </x:c>
      <x:c r="I8434" s="7" t="str">
        <x:f>IF(AND(ISNUMBER(E8434),ISNUMBER(F8434)),E8434-F8434,"")</x:f>
      </x:c>
      <x:c r="J8434" s="2" t="str">
        <x:f>IF(H8434="否","不适用",IF(AND(ISNUMBER(E8434),ISNUMBER(F8434)),IF(I8434&gt;'规则与名单'!$B$2,"是","否"),"未判定"))</x:f>
        <x:v>不适用</x:v>
      </x:c>
      <x:c r="K8434" s="2" t="str">
        <x:f>IF(J8434="是",IF(ISNUMBER(F8434),"测试日GPS","缺失"),IF(ISNUMBER(G8434),"非测试日纯氢",IF(AND(H8434="是",J8434="未判定"),IF(ISNUMBER(F8434),"测试名单无纯氢GPS","缺失"),IF(ISNUMBER(E8434),"非测试日仪表","缺失"))))</x:f>
        <x:v>缺失</x:v>
      </x:c>
      <x:c r="L8434" s="7" t="str">
        <x:f>IF(K8434="缺失","",IF(K8434="非测试日纯氢",G8434,IF(K8434="非测试日仪表",E8434,F8434)))</x:f>
      </x:c>
      <x:c r="M8434" s="2" t="n">
        <x:f>IF(K8434="缺失",1,0)</x:f>
        <x:v>1</x:v>
      </x:c>
      <x:c r="N8434" s="2" t="str">
        <x:v>车辆里程查询_20260901-20260930_1024辆_仪表里程.xlsx / AC292</x:v>
      </x:c>
      <x:c r="O8434" s="2" t="str">
        <x:v>车辆里程查询_20260901-20260930_1024辆_GPS里程.xlsx / AC217</x:v>
      </x:c>
      <x:c r="P8434" s="2" t="str">
        <x:v>车辆纯氢气里程查询_20260901-20260930_1024辆.xlsx / AC966</x:v>
      </x:c>
    </x:row>
    <x:row r="8435" ht="22" customHeight="1">
      <x:c r="A8435" s="2" t="n">
        <x:v>331</x:v>
      </x:c>
      <x:c r="B8435" s="2" t="str">
        <x:v>粤A08569F</x:v>
      </x:c>
      <x:c r="C8435" s="2" t="str">
        <x:v>秦挺</x:v>
      </x:c>
      <x:c r="D8435" s="8" t="d">
        <x:v>2026-09-26T00:00:00.000Z</x:v>
      </x:c>
      <x:c r="E8435" s="7"/>
      <x:c r="F8435" s="7" t="n">
        <x:v>0</x:v>
      </x:c>
      <x:c r="G8435" s="7"/>
      <x:c r="H8435" s="2" t="str">
        <x:v>否</x:v>
      </x:c>
      <x:c r="I8435" s="7" t="str">
        <x:f>IF(AND(ISNUMBER(E8435),ISNUMBER(F8435)),E8435-F8435,"")</x:f>
      </x:c>
      <x:c r="J8435" s="2" t="str">
        <x:f>IF(H8435="否","不适用",IF(AND(ISNUMBER(E8435),ISNUMBER(F8435)),IF(I8435&gt;'规则与名单'!$B$2,"是","否"),"未判定"))</x:f>
        <x:v>不适用</x:v>
      </x:c>
      <x:c r="K8435" s="2" t="str">
        <x:f>IF(J8435="是",IF(ISNUMBER(F8435),"测试日GPS","缺失"),IF(ISNUMBER(G8435),"非测试日纯氢",IF(AND(H8435="是",J8435="未判定"),IF(ISNUMBER(F8435),"测试名单无纯氢GPS","缺失"),IF(ISNUMBER(E8435),"非测试日仪表","缺失"))))</x:f>
        <x:v>缺失</x:v>
      </x:c>
      <x:c r="L8435" s="7" t="str">
        <x:f>IF(K8435="缺失","",IF(K8435="非测试日纯氢",G8435,IF(K8435="非测试日仪表",E8435,F8435)))</x:f>
      </x:c>
      <x:c r="M8435" s="2" t="n">
        <x:f>IF(K8435="缺失",1,0)</x:f>
        <x:v>1</x:v>
      </x:c>
      <x:c r="N8435" s="2" t="str">
        <x:v>车辆里程查询_20260901-20260930_1024辆_仪表里程.xlsx / AD292</x:v>
      </x:c>
      <x:c r="O8435" s="2" t="str">
        <x:v>车辆里程查询_20260901-20260930_1024辆_GPS里程.xlsx / AD217</x:v>
      </x:c>
      <x:c r="P8435" s="2" t="str">
        <x:v>车辆纯氢气里程查询_20260901-20260930_1024辆.xlsx / AD966</x:v>
      </x:c>
    </x:row>
    <x:row r="8436" ht="22" customHeight="1">
      <x:c r="A8436" s="2" t="n">
        <x:v>331</x:v>
      </x:c>
      <x:c r="B8436" s="2" t="str">
        <x:v>粤A08569F</x:v>
      </x:c>
      <x:c r="C8436" s="2" t="str">
        <x:v>秦挺</x:v>
      </x:c>
      <x:c r="D8436" s="8" t="d">
        <x:v>2026-09-27T00:00:00.000Z</x:v>
      </x:c>
      <x:c r="E8436" s="7" t="n">
        <x:v>79.9</x:v>
      </x:c>
      <x:c r="F8436" s="7" t="n">
        <x:v>75.8</x:v>
      </x:c>
      <x:c r="G8436" s="7" t="n">
        <x:v>79.9</x:v>
      </x:c>
      <x:c r="H8436" s="2" t="str">
        <x:v>否</x:v>
      </x:c>
      <x:c r="I8436" s="7" t="n">
        <x:f>IF(AND(ISNUMBER(E8436),ISNUMBER(F8436)),E8436-F8436,"")</x:f>
        <x:v>4.1000000000000085</x:v>
      </x:c>
      <x:c r="J8436" s="2" t="str">
        <x:f>IF(H8436="否","不适用",IF(AND(ISNUMBER(E8436),ISNUMBER(F8436)),IF(I8436&gt;'规则与名单'!$B$2,"是","否"),"未判定"))</x:f>
        <x:v>不适用</x:v>
      </x:c>
      <x:c r="K8436" s="2" t="str">
        <x:f>IF(J8436="是",IF(ISNUMBER(F8436),"测试日GPS","缺失"),IF(ISNUMBER(G8436),"非测试日纯氢",IF(AND(H8436="是",J8436="未判定"),IF(ISNUMBER(F8436),"测试名单无纯氢GPS","缺失"),IF(ISNUMBER(E8436),"非测试日仪表","缺失"))))</x:f>
        <x:v>非测试日纯氢</x:v>
      </x:c>
      <x:c r="L8436" s="7" t="n">
        <x:f>IF(K8436="缺失","",IF(K8436="非测试日纯氢",G8436,IF(K8436="非测试日仪表",E8436,F8436)))</x:f>
        <x:v>79.9</x:v>
      </x:c>
      <x:c r="M8436" s="2" t="n">
        <x:f>IF(K8436="缺失",1,0)</x:f>
        <x:v>0</x:v>
      </x:c>
      <x:c r="N8436" s="2" t="str">
        <x:v>车辆里程查询_20260901-20260930_1024辆_仪表里程.xlsx / AE292</x:v>
      </x:c>
      <x:c r="O8436" s="2" t="str">
        <x:v>车辆里程查询_20260901-20260930_1024辆_GPS里程.xlsx / AE217</x:v>
      </x:c>
      <x:c r="P8436" s="2" t="str">
        <x:v>车辆纯氢气里程查询_20260901-20260930_1024辆.xlsx / AE966</x:v>
      </x:c>
    </x:row>
    <x:row r="8437" ht="22" customHeight="1">
      <x:c r="A8437" s="2" t="n">
        <x:v>331</x:v>
      </x:c>
      <x:c r="B8437" s="2" t="str">
        <x:v>粤A08569F</x:v>
      </x:c>
      <x:c r="C8437" s="2" t="str">
        <x:v>秦挺</x:v>
      </x:c>
      <x:c r="D8437" s="8" t="d">
        <x:v>2026-09-28T00:00:00.000Z</x:v>
      </x:c>
      <x:c r="E8437" s="7" t="n">
        <x:v>83.6</x:v>
      </x:c>
      <x:c r="F8437" s="7" t="n">
        <x:v>79.7</x:v>
      </x:c>
      <x:c r="G8437" s="7" t="n">
        <x:v>83.4</x:v>
      </x:c>
      <x:c r="H8437" s="2" t="str">
        <x:v>否</x:v>
      </x:c>
      <x:c r="I8437" s="7" t="n">
        <x:f>IF(AND(ISNUMBER(E8437),ISNUMBER(F8437)),E8437-F8437,"")</x:f>
        <x:v>3.8999999999999915</x:v>
      </x:c>
      <x:c r="J8437" s="2" t="str">
        <x:f>IF(H8437="否","不适用",IF(AND(ISNUMBER(E8437),ISNUMBER(F8437)),IF(I8437&gt;'规则与名单'!$B$2,"是","否"),"未判定"))</x:f>
        <x:v>不适用</x:v>
      </x:c>
      <x:c r="K8437" s="2" t="str">
        <x:f>IF(J8437="是",IF(ISNUMBER(F8437),"测试日GPS","缺失"),IF(ISNUMBER(G8437),"非测试日纯氢",IF(AND(H8437="是",J8437="未判定"),IF(ISNUMBER(F8437),"测试名单无纯氢GPS","缺失"),IF(ISNUMBER(E8437),"非测试日仪表","缺失"))))</x:f>
        <x:v>非测试日纯氢</x:v>
      </x:c>
      <x:c r="L8437" s="7" t="n">
        <x:f>IF(K8437="缺失","",IF(K8437="非测试日纯氢",G8437,IF(K8437="非测试日仪表",E8437,F8437)))</x:f>
        <x:v>83.4</x:v>
      </x:c>
      <x:c r="M8437" s="2" t="n">
        <x:f>IF(K8437="缺失",1,0)</x:f>
        <x:v>0</x:v>
      </x:c>
      <x:c r="N8437" s="2" t="str">
        <x:v>车辆里程查询_20260901-20260930_1024辆_仪表里程.xlsx / AF292</x:v>
      </x:c>
      <x:c r="O8437" s="2" t="str">
        <x:v>车辆里程查询_20260901-20260930_1024辆_GPS里程.xlsx / AF217</x:v>
      </x:c>
      <x:c r="P8437" s="2" t="str">
        <x:v>车辆纯氢气里程查询_20260901-20260930_1024辆.xlsx / AF966</x:v>
      </x:c>
    </x:row>
    <x:row r="8438" ht="22" customHeight="1">
      <x:c r="A8438" s="2" t="n">
        <x:v>331</x:v>
      </x:c>
      <x:c r="B8438" s="2" t="str">
        <x:v>粤A08569F</x:v>
      </x:c>
      <x:c r="C8438" s="2" t="str">
        <x:v>秦挺</x:v>
      </x:c>
      <x:c r="D8438" s="8" t="d">
        <x:v>2026-09-29T00:00:00.000Z</x:v>
      </x:c>
      <x:c r="E8438" s="7" t="n">
        <x:v>54.9</x:v>
      </x:c>
      <x:c r="F8438" s="7" t="n">
        <x:v>52.3</x:v>
      </x:c>
      <x:c r="G8438" s="7" t="n">
        <x:v>54.8</x:v>
      </x:c>
      <x:c r="H8438" s="2" t="str">
        <x:v>否</x:v>
      </x:c>
      <x:c r="I8438" s="7" t="n">
        <x:f>IF(AND(ISNUMBER(E8438),ISNUMBER(F8438)),E8438-F8438,"")</x:f>
        <x:v>2.6000000000000014</x:v>
      </x:c>
      <x:c r="J8438" s="2" t="str">
        <x:f>IF(H8438="否","不适用",IF(AND(ISNUMBER(E8438),ISNUMBER(F8438)),IF(I8438&gt;'规则与名单'!$B$2,"是","否"),"未判定"))</x:f>
        <x:v>不适用</x:v>
      </x:c>
      <x:c r="K8438" s="2" t="str">
        <x:f>IF(J8438="是",IF(ISNUMBER(F8438),"测试日GPS","缺失"),IF(ISNUMBER(G8438),"非测试日纯氢",IF(AND(H8438="是",J8438="未判定"),IF(ISNUMBER(F8438),"测试名单无纯氢GPS","缺失"),IF(ISNUMBER(E8438),"非测试日仪表","缺失"))))</x:f>
        <x:v>非测试日纯氢</x:v>
      </x:c>
      <x:c r="L8438" s="7" t="n">
        <x:f>IF(K8438="缺失","",IF(K8438="非测试日纯氢",G8438,IF(K8438="非测试日仪表",E8438,F8438)))</x:f>
        <x:v>54.8</x:v>
      </x:c>
      <x:c r="M8438" s="2" t="n">
        <x:f>IF(K8438="缺失",1,0)</x:f>
        <x:v>0</x:v>
      </x:c>
      <x:c r="N8438" s="2" t="str">
        <x:v>车辆里程查询_20260901-20260930_1024辆_仪表里程.xlsx / AG292</x:v>
      </x:c>
      <x:c r="O8438" s="2" t="str">
        <x:v>车辆里程查询_20260901-20260930_1024辆_GPS里程.xlsx / AG217</x:v>
      </x:c>
      <x:c r="P8438" s="2" t="str">
        <x:v>车辆纯氢气里程查询_20260901-20260930_1024辆.xlsx / AG966</x:v>
      </x:c>
    </x:row>
    <x:row r="8439" ht="22" customHeight="1">
      <x:c r="A8439" s="2" t="n">
        <x:v>331</x:v>
      </x:c>
      <x:c r="B8439" s="2" t="str">
        <x:v>粤A08569F</x:v>
      </x:c>
      <x:c r="C8439" s="2" t="str">
        <x:v>秦挺</x:v>
      </x:c>
      <x:c r="D8439" s="8" t="d">
        <x:v>2026-09-30T00:00:00.000Z</x:v>
      </x:c>
      <x:c r="E8439" s="7" t="n">
        <x:v>50.8</x:v>
      </x:c>
      <x:c r="F8439" s="7" t="n">
        <x:v>48.4</x:v>
      </x:c>
      <x:c r="G8439" s="7" t="n">
        <x:v>50.6</x:v>
      </x:c>
      <x:c r="H8439" s="2" t="str">
        <x:v>否</x:v>
      </x:c>
      <x:c r="I8439" s="7" t="n">
        <x:f>IF(AND(ISNUMBER(E8439),ISNUMBER(F8439)),E8439-F8439,"")</x:f>
        <x:v>2.3999999999999986</x:v>
      </x:c>
      <x:c r="J8439" s="2" t="str">
        <x:f>IF(H8439="否","不适用",IF(AND(ISNUMBER(E8439),ISNUMBER(F8439)),IF(I8439&gt;'规则与名单'!$B$2,"是","否"),"未判定"))</x:f>
        <x:v>不适用</x:v>
      </x:c>
      <x:c r="K8439" s="2" t="str">
        <x:f>IF(J8439="是",IF(ISNUMBER(F8439),"测试日GPS","缺失"),IF(ISNUMBER(G8439),"非测试日纯氢",IF(AND(H8439="是",J8439="未判定"),IF(ISNUMBER(F8439),"测试名单无纯氢GPS","缺失"),IF(ISNUMBER(E8439),"非测试日仪表","缺失"))))</x:f>
        <x:v>非测试日纯氢</x:v>
      </x:c>
      <x:c r="L8439" s="7" t="n">
        <x:f>IF(K8439="缺失","",IF(K8439="非测试日纯氢",G8439,IF(K8439="非测试日仪表",E8439,F8439)))</x:f>
        <x:v>50.6</x:v>
      </x:c>
      <x:c r="M8439" s="2" t="n">
        <x:f>IF(K8439="缺失",1,0)</x:f>
        <x:v>0</x:v>
      </x:c>
      <x:c r="N8439" s="2" t="str">
        <x:v>车辆里程查询_20260901-20260930_1024辆_仪表里程.xlsx / AH292</x:v>
      </x:c>
      <x:c r="O8439" s="2" t="str">
        <x:v>车辆里程查询_20260901-20260930_1024辆_GPS里程.xlsx / AH217</x:v>
      </x:c>
      <x:c r="P8439" s="2" t="str">
        <x:v>车辆纯氢气里程查询_20260901-20260930_1024辆.xlsx / AH966</x:v>
      </x:c>
    </x:row>
    <x:row r="8440" ht="22" customHeight="1">
      <x:c r="A8440" s="2" t="n">
        <x:v>332</x:v>
      </x:c>
      <x:c r="B8440" s="2" t="str">
        <x:v>粤A08681F</x:v>
      </x:c>
      <x:c r="C8440" s="2" t="str">
        <x:v>秦挺</x:v>
      </x:c>
      <x:c r="D8440" s="8" t="d">
        <x:v>2026-09-23T00:00:00.000Z</x:v>
      </x:c>
      <x:c r="E8440" s="7" t="n">
        <x:v>521.6</x:v>
      </x:c>
      <x:c r="F8440" s="7" t="n">
        <x:v>493.3</x:v>
      </x:c>
      <x:c r="G8440" s="7" t="n">
        <x:v>465</x:v>
      </x:c>
      <x:c r="H8440" s="2" t="str">
        <x:v>否</x:v>
      </x:c>
      <x:c r="I8440" s="7" t="n">
        <x:f>IF(AND(ISNUMBER(E8440),ISNUMBER(F8440)),E8440-F8440,"")</x:f>
        <x:v>28.30000000000001</x:v>
      </x:c>
      <x:c r="J8440" s="2" t="str">
        <x:f>IF(H8440="否","不适用",IF(AND(ISNUMBER(E8440),ISNUMBER(F8440)),IF(I8440&gt;'规则与名单'!$B$2,"是","否"),"未判定"))</x:f>
        <x:v>不适用</x:v>
      </x:c>
      <x:c r="K8440" s="2" t="str">
        <x:f>IF(J8440="是",IF(ISNUMBER(F8440),"测试日GPS","缺失"),IF(ISNUMBER(G8440),"非测试日纯氢",IF(AND(H8440="是",J8440="未判定"),IF(ISNUMBER(F8440),"测试名单无纯氢GPS","缺失"),IF(ISNUMBER(E8440),"非测试日仪表","缺失"))))</x:f>
        <x:v>非测试日纯氢</x:v>
      </x:c>
      <x:c r="L8440" s="7" t="n">
        <x:f>IF(K8440="缺失","",IF(K8440="非测试日纯氢",G8440,IF(K8440="非测试日仪表",E8440,F8440)))</x:f>
        <x:v>465</x:v>
      </x:c>
      <x:c r="M8440" s="2" t="n">
        <x:f>IF(K8440="缺失",1,0)</x:f>
        <x:v>0</x:v>
      </x:c>
      <x:c r="N8440" s="2" t="str">
        <x:v>车辆里程查询_20260901-20260930_1024辆_仪表里程.xlsx / AA285</x:v>
      </x:c>
      <x:c r="O8440" s="2" t="str">
        <x:v>车辆里程查询_20260901-20260930_1024辆_GPS里程.xlsx / AA210</x:v>
      </x:c>
      <x:c r="P8440" s="2" t="str">
        <x:v>车辆纯氢气里程查询_20260901-20260930_1024辆.xlsx / AA949</x:v>
      </x:c>
    </x:row>
    <x:row r="8441" ht="22" customHeight="1">
      <x:c r="A8441" s="2" t="n">
        <x:v>332</x:v>
      </x:c>
      <x:c r="B8441" s="2" t="str">
        <x:v>粤A08681F</x:v>
      </x:c>
      <x:c r="C8441" s="2" t="str">
        <x:v>秦挺</x:v>
      </x:c>
      <x:c r="D8441" s="8" t="d">
        <x:v>2026-09-24T00:00:00.000Z</x:v>
      </x:c>
      <x:c r="E8441" s="7" t="n">
        <x:v>745.4</x:v>
      </x:c>
      <x:c r="F8441" s="7" t="n">
        <x:v>704.2</x:v>
      </x:c>
      <x:c r="G8441" s="7" t="n">
        <x:v>583.8</x:v>
      </x:c>
      <x:c r="H8441" s="2" t="str">
        <x:v>否</x:v>
      </x:c>
      <x:c r="I8441" s="7" t="n">
        <x:f>IF(AND(ISNUMBER(E8441),ISNUMBER(F8441)),E8441-F8441,"")</x:f>
        <x:v>41.19999999999993</x:v>
      </x:c>
      <x:c r="J8441" s="2" t="str">
        <x:f>IF(H8441="否","不适用",IF(AND(ISNUMBER(E8441),ISNUMBER(F8441)),IF(I8441&gt;'规则与名单'!$B$2,"是","否"),"未判定"))</x:f>
        <x:v>不适用</x:v>
      </x:c>
      <x:c r="K8441" s="2" t="str">
        <x:f>IF(J8441="是",IF(ISNUMBER(F8441),"测试日GPS","缺失"),IF(ISNUMBER(G8441),"非测试日纯氢",IF(AND(H8441="是",J8441="未判定"),IF(ISNUMBER(F8441),"测试名单无纯氢GPS","缺失"),IF(ISNUMBER(E8441),"非测试日仪表","缺失"))))</x:f>
        <x:v>非测试日纯氢</x:v>
      </x:c>
      <x:c r="L8441" s="7" t="n">
        <x:f>IF(K8441="缺失","",IF(K8441="非测试日纯氢",G8441,IF(K8441="非测试日仪表",E8441,F8441)))</x:f>
        <x:v>583.8</x:v>
      </x:c>
      <x:c r="M8441" s="2" t="n">
        <x:f>IF(K8441="缺失",1,0)</x:f>
        <x:v>0</x:v>
      </x:c>
      <x:c r="N8441" s="2" t="str">
        <x:v>车辆里程查询_20260901-20260930_1024辆_仪表里程.xlsx / AB285</x:v>
      </x:c>
      <x:c r="O8441" s="2" t="str">
        <x:v>车辆里程查询_20260901-20260930_1024辆_GPS里程.xlsx / AB210</x:v>
      </x:c>
      <x:c r="P8441" s="2" t="str">
        <x:v>车辆纯氢气里程查询_20260901-20260930_1024辆.xlsx / AB949</x:v>
      </x:c>
    </x:row>
    <x:row r="8442" ht="22" customHeight="1">
      <x:c r="A8442" s="2" t="n">
        <x:v>332</x:v>
      </x:c>
      <x:c r="B8442" s="2" t="str">
        <x:v>粤A08681F</x:v>
      </x:c>
      <x:c r="C8442" s="2" t="str">
        <x:v>秦挺</x:v>
      </x:c>
      <x:c r="D8442" s="8" t="d">
        <x:v>2026-09-25T00:00:00.000Z</x:v>
      </x:c>
      <x:c r="E8442" s="7" t="n">
        <x:v>31.7</x:v>
      </x:c>
      <x:c r="F8442" s="7" t="n">
        <x:v>30.4</x:v>
      </x:c>
      <x:c r="G8442" s="7" t="n">
        <x:v>15.4</x:v>
      </x:c>
      <x:c r="H8442" s="2" t="str">
        <x:v>否</x:v>
      </x:c>
      <x:c r="I8442" s="7" t="n">
        <x:f>IF(AND(ISNUMBER(E8442),ISNUMBER(F8442)),E8442-F8442,"")</x:f>
        <x:v>1.3000000000000007</x:v>
      </x:c>
      <x:c r="J8442" s="2" t="str">
        <x:f>IF(H8442="否","不适用",IF(AND(ISNUMBER(E8442),ISNUMBER(F8442)),IF(I8442&gt;'规则与名单'!$B$2,"是","否"),"未判定"))</x:f>
        <x:v>不适用</x:v>
      </x:c>
      <x:c r="K8442" s="2" t="str">
        <x:f>IF(J8442="是",IF(ISNUMBER(F8442),"测试日GPS","缺失"),IF(ISNUMBER(G8442),"非测试日纯氢",IF(AND(H8442="是",J8442="未判定"),IF(ISNUMBER(F8442),"测试名单无纯氢GPS","缺失"),IF(ISNUMBER(E8442),"非测试日仪表","缺失"))))</x:f>
        <x:v>非测试日纯氢</x:v>
      </x:c>
      <x:c r="L8442" s="7" t="n">
        <x:f>IF(K8442="缺失","",IF(K8442="非测试日纯氢",G8442,IF(K8442="非测试日仪表",E8442,F8442)))</x:f>
        <x:v>15.4</x:v>
      </x:c>
      <x:c r="M8442" s="2" t="n">
        <x:f>IF(K8442="缺失",1,0)</x:f>
        <x:v>0</x:v>
      </x:c>
      <x:c r="N8442" s="2" t="str">
        <x:v>车辆里程查询_20260901-20260930_1024辆_仪表里程.xlsx / AC285</x:v>
      </x:c>
      <x:c r="O8442" s="2" t="str">
        <x:v>车辆里程查询_20260901-20260930_1024辆_GPS里程.xlsx / AC210</x:v>
      </x:c>
      <x:c r="P8442" s="2" t="str">
        <x:v>车辆纯氢气里程查询_20260901-20260930_1024辆.xlsx / AC949</x:v>
      </x:c>
    </x:row>
    <x:row r="8443" ht="22" customHeight="1">
      <x:c r="A8443" s="2" t="n">
        <x:v>332</x:v>
      </x:c>
      <x:c r="B8443" s="2" t="str">
        <x:v>粤A08681F</x:v>
      </x:c>
      <x:c r="C8443" s="2" t="str">
        <x:v>秦挺</x:v>
      </x:c>
      <x:c r="D8443" s="8" t="d">
        <x:v>2026-09-26T00:00:00.000Z</x:v>
      </x:c>
      <x:c r="E8443" s="7" t="n">
        <x:v>33.1</x:v>
      </x:c>
      <x:c r="F8443" s="7" t="n">
        <x:v>31.4</x:v>
      </x:c>
      <x:c r="G8443" s="7" t="n">
        <x:v>8.6</x:v>
      </x:c>
      <x:c r="H8443" s="2" t="str">
        <x:v>否</x:v>
      </x:c>
      <x:c r="I8443" s="7" t="n">
        <x:f>IF(AND(ISNUMBER(E8443),ISNUMBER(F8443)),E8443-F8443,"")</x:f>
        <x:v>1.7000000000000028</x:v>
      </x:c>
      <x:c r="J8443" s="2" t="str">
        <x:f>IF(H8443="否","不适用",IF(AND(ISNUMBER(E8443),ISNUMBER(F8443)),IF(I8443&gt;'规则与名单'!$B$2,"是","否"),"未判定"))</x:f>
        <x:v>不适用</x:v>
      </x:c>
      <x:c r="K8443" s="2" t="str">
        <x:f>IF(J8443="是",IF(ISNUMBER(F8443),"测试日GPS","缺失"),IF(ISNUMBER(G8443),"非测试日纯氢",IF(AND(H8443="是",J8443="未判定"),IF(ISNUMBER(F8443),"测试名单无纯氢GPS","缺失"),IF(ISNUMBER(E8443),"非测试日仪表","缺失"))))</x:f>
        <x:v>非测试日纯氢</x:v>
      </x:c>
      <x:c r="L8443" s="7" t="n">
        <x:f>IF(K8443="缺失","",IF(K8443="非测试日纯氢",G8443,IF(K8443="非测试日仪表",E8443,F8443)))</x:f>
        <x:v>8.6</x:v>
      </x:c>
      <x:c r="M8443" s="2" t="n">
        <x:f>IF(K8443="缺失",1,0)</x:f>
        <x:v>0</x:v>
      </x:c>
      <x:c r="N8443" s="2" t="str">
        <x:v>车辆里程查询_20260901-20260930_1024辆_仪表里程.xlsx / AD285</x:v>
      </x:c>
      <x:c r="O8443" s="2" t="str">
        <x:v>车辆里程查询_20260901-20260930_1024辆_GPS里程.xlsx / AD210</x:v>
      </x:c>
      <x:c r="P8443" s="2" t="str">
        <x:v>车辆纯氢气里程查询_20260901-20260930_1024辆.xlsx / AD949</x:v>
      </x:c>
    </x:row>
    <x:row r="8444" ht="22" customHeight="1">
      <x:c r="A8444" s="2" t="n">
        <x:v>332</x:v>
      </x:c>
      <x:c r="B8444" s="2" t="str">
        <x:v>粤A08681F</x:v>
      </x:c>
      <x:c r="C8444" s="2" t="str">
        <x:v>秦挺</x:v>
      </x:c>
      <x:c r="D8444" s="8" t="d">
        <x:v>2026-09-27T00:00:00.000Z</x:v>
      </x:c>
      <x:c r="E8444" s="7" t="n">
        <x:v>45.6</x:v>
      </x:c>
      <x:c r="F8444" s="7" t="n">
        <x:v>43.5</x:v>
      </x:c>
      <x:c r="G8444" s="7" t="n">
        <x:v>14.2</x:v>
      </x:c>
      <x:c r="H8444" s="2" t="str">
        <x:v>否</x:v>
      </x:c>
      <x:c r="I8444" s="7" t="n">
        <x:f>IF(AND(ISNUMBER(E8444),ISNUMBER(F8444)),E8444-F8444,"")</x:f>
        <x:v>2.1000000000000014</x:v>
      </x:c>
      <x:c r="J8444" s="2" t="str">
        <x:f>IF(H8444="否","不适用",IF(AND(ISNUMBER(E8444),ISNUMBER(F8444)),IF(I8444&gt;'规则与名单'!$B$2,"是","否"),"未判定"))</x:f>
        <x:v>不适用</x:v>
      </x:c>
      <x:c r="K8444" s="2" t="str">
        <x:f>IF(J8444="是",IF(ISNUMBER(F8444),"测试日GPS","缺失"),IF(ISNUMBER(G8444),"非测试日纯氢",IF(AND(H8444="是",J8444="未判定"),IF(ISNUMBER(F8444),"测试名单无纯氢GPS","缺失"),IF(ISNUMBER(E8444),"非测试日仪表","缺失"))))</x:f>
        <x:v>非测试日纯氢</x:v>
      </x:c>
      <x:c r="L8444" s="7" t="n">
        <x:f>IF(K8444="缺失","",IF(K8444="非测试日纯氢",G8444,IF(K8444="非测试日仪表",E8444,F8444)))</x:f>
        <x:v>14.2</x:v>
      </x:c>
      <x:c r="M8444" s="2" t="n">
        <x:f>IF(K8444="缺失",1,0)</x:f>
        <x:v>0</x:v>
      </x:c>
      <x:c r="N8444" s="2" t="str">
        <x:v>车辆里程查询_20260901-20260930_1024辆_仪表里程.xlsx / AE285</x:v>
      </x:c>
      <x:c r="O8444" s="2" t="str">
        <x:v>车辆里程查询_20260901-20260930_1024辆_GPS里程.xlsx / AE210</x:v>
      </x:c>
      <x:c r="P8444" s="2" t="str">
        <x:v>车辆纯氢气里程查询_20260901-20260930_1024辆.xlsx / AE949</x:v>
      </x:c>
    </x:row>
    <x:row r="8445" ht="22" customHeight="1">
      <x:c r="A8445" s="2" t="n">
        <x:v>332</x:v>
      </x:c>
      <x:c r="B8445" s="2" t="str">
        <x:v>粤A08681F</x:v>
      </x:c>
      <x:c r="C8445" s="2" t="str">
        <x:v>秦挺</x:v>
      </x:c>
      <x:c r="D8445" s="8" t="d">
        <x:v>2026-09-28T00:00:00.000Z</x:v>
      </x:c>
      <x:c r="E8445" s="7" t="n">
        <x:v>40</x:v>
      </x:c>
      <x:c r="F8445" s="7" t="n">
        <x:v>37.8</x:v>
      </x:c>
      <x:c r="G8445" s="7" t="n">
        <x:v>12.7</x:v>
      </x:c>
      <x:c r="H8445" s="2" t="str">
        <x:v>否</x:v>
      </x:c>
      <x:c r="I8445" s="7" t="n">
        <x:f>IF(AND(ISNUMBER(E8445),ISNUMBER(F8445)),E8445-F8445,"")</x:f>
        <x:v>2.200000000000003</x:v>
      </x:c>
      <x:c r="J8445" s="2" t="str">
        <x:f>IF(H8445="否","不适用",IF(AND(ISNUMBER(E8445),ISNUMBER(F8445)),IF(I8445&gt;'规则与名单'!$B$2,"是","否"),"未判定"))</x:f>
        <x:v>不适用</x:v>
      </x:c>
      <x:c r="K8445" s="2" t="str">
        <x:f>IF(J8445="是",IF(ISNUMBER(F8445),"测试日GPS","缺失"),IF(ISNUMBER(G8445),"非测试日纯氢",IF(AND(H8445="是",J8445="未判定"),IF(ISNUMBER(F8445),"测试名单无纯氢GPS","缺失"),IF(ISNUMBER(E8445),"非测试日仪表","缺失"))))</x:f>
        <x:v>非测试日纯氢</x:v>
      </x:c>
      <x:c r="L8445" s="7" t="n">
        <x:f>IF(K8445="缺失","",IF(K8445="非测试日纯氢",G8445,IF(K8445="非测试日仪表",E8445,F8445)))</x:f>
        <x:v>12.7</x:v>
      </x:c>
      <x:c r="M8445" s="2" t="n">
        <x:f>IF(K8445="缺失",1,0)</x:f>
        <x:v>0</x:v>
      </x:c>
      <x:c r="N8445" s="2" t="str">
        <x:v>车辆里程查询_20260901-20260930_1024辆_仪表里程.xlsx / AF285</x:v>
      </x:c>
      <x:c r="O8445" s="2" t="str">
        <x:v>车辆里程查询_20260901-20260930_1024辆_GPS里程.xlsx / AF210</x:v>
      </x:c>
      <x:c r="P8445" s="2" t="str">
        <x:v>车辆纯氢气里程查询_20260901-20260930_1024辆.xlsx / AF949</x:v>
      </x:c>
    </x:row>
    <x:row r="8446" ht="22" customHeight="1">
      <x:c r="A8446" s="2" t="n">
        <x:v>332</x:v>
      </x:c>
      <x:c r="B8446" s="2" t="str">
        <x:v>粤A08681F</x:v>
      </x:c>
      <x:c r="C8446" s="2" t="str">
        <x:v>秦挺</x:v>
      </x:c>
      <x:c r="D8446" s="8" t="d">
        <x:v>2026-09-29T00:00:00.000Z</x:v>
      </x:c>
      <x:c r="E8446" s="7" t="n">
        <x:v>54.8</x:v>
      </x:c>
      <x:c r="F8446" s="7" t="n">
        <x:v>51.7</x:v>
      </x:c>
      <x:c r="G8446" s="7" t="n">
        <x:v>10.4</x:v>
      </x:c>
      <x:c r="H8446" s="2" t="str">
        <x:v>否</x:v>
      </x:c>
      <x:c r="I8446" s="7" t="n">
        <x:f>IF(AND(ISNUMBER(E8446),ISNUMBER(F8446)),E8446-F8446,"")</x:f>
        <x:v>3.0999999999999943</x:v>
      </x:c>
      <x:c r="J8446" s="2" t="str">
        <x:f>IF(H8446="否","不适用",IF(AND(ISNUMBER(E8446),ISNUMBER(F8446)),IF(I8446&gt;'规则与名单'!$B$2,"是","否"),"未判定"))</x:f>
        <x:v>不适用</x:v>
      </x:c>
      <x:c r="K8446" s="2" t="str">
        <x:f>IF(J8446="是",IF(ISNUMBER(F8446),"测试日GPS","缺失"),IF(ISNUMBER(G8446),"非测试日纯氢",IF(AND(H8446="是",J8446="未判定"),IF(ISNUMBER(F8446),"测试名单无纯氢GPS","缺失"),IF(ISNUMBER(E8446),"非测试日仪表","缺失"))))</x:f>
        <x:v>非测试日纯氢</x:v>
      </x:c>
      <x:c r="L8446" s="7" t="n">
        <x:f>IF(K8446="缺失","",IF(K8446="非测试日纯氢",G8446,IF(K8446="非测试日仪表",E8446,F8446)))</x:f>
        <x:v>10.4</x:v>
      </x:c>
      <x:c r="M8446" s="2" t="n">
        <x:f>IF(K8446="缺失",1,0)</x:f>
        <x:v>0</x:v>
      </x:c>
      <x:c r="N8446" s="2" t="str">
        <x:v>车辆里程查询_20260901-20260930_1024辆_仪表里程.xlsx / AG285</x:v>
      </x:c>
      <x:c r="O8446" s="2" t="str">
        <x:v>车辆里程查询_20260901-20260930_1024辆_GPS里程.xlsx / AG210</x:v>
      </x:c>
      <x:c r="P8446" s="2" t="str">
        <x:v>车辆纯氢气里程查询_20260901-20260930_1024辆.xlsx / AG949</x:v>
      </x:c>
    </x:row>
    <x:row r="8447" ht="22" customHeight="1">
      <x:c r="A8447" s="2" t="n">
        <x:v>332</x:v>
      </x:c>
      <x:c r="B8447" s="2" t="str">
        <x:v>粤A08681F</x:v>
      </x:c>
      <x:c r="C8447" s="2" t="str">
        <x:v>秦挺</x:v>
      </x:c>
      <x:c r="D8447" s="8" t="d">
        <x:v>2026-09-30T00:00:00.000Z</x:v>
      </x:c>
      <x:c r="E8447" s="7" t="n">
        <x:v>62.5</x:v>
      </x:c>
      <x:c r="F8447" s="7" t="n">
        <x:v>58.9</x:v>
      </x:c>
      <x:c r="G8447" s="7" t="n">
        <x:v>11.5</x:v>
      </x:c>
      <x:c r="H8447" s="2" t="str">
        <x:v>否</x:v>
      </x:c>
      <x:c r="I8447" s="7" t="n">
        <x:f>IF(AND(ISNUMBER(E8447),ISNUMBER(F8447)),E8447-F8447,"")</x:f>
        <x:v>3.6000000000000014</x:v>
      </x:c>
      <x:c r="J8447" s="2" t="str">
        <x:f>IF(H8447="否","不适用",IF(AND(ISNUMBER(E8447),ISNUMBER(F8447)),IF(I8447&gt;'规则与名单'!$B$2,"是","否"),"未判定"))</x:f>
        <x:v>不适用</x:v>
      </x:c>
      <x:c r="K8447" s="2" t="str">
        <x:f>IF(J8447="是",IF(ISNUMBER(F8447),"测试日GPS","缺失"),IF(ISNUMBER(G8447),"非测试日纯氢",IF(AND(H8447="是",J8447="未判定"),IF(ISNUMBER(F8447),"测试名单无纯氢GPS","缺失"),IF(ISNUMBER(E8447),"非测试日仪表","缺失"))))</x:f>
        <x:v>非测试日纯氢</x:v>
      </x:c>
      <x:c r="L8447" s="7" t="n">
        <x:f>IF(K8447="缺失","",IF(K8447="非测试日纯氢",G8447,IF(K8447="非测试日仪表",E8447,F8447)))</x:f>
        <x:v>11.5</x:v>
      </x:c>
      <x:c r="M8447" s="2" t="n">
        <x:f>IF(K8447="缺失",1,0)</x:f>
        <x:v>0</x:v>
      </x:c>
      <x:c r="N8447" s="2" t="str">
        <x:v>车辆里程查询_20260901-20260930_1024辆_仪表里程.xlsx / AH285</x:v>
      </x:c>
      <x:c r="O8447" s="2" t="str">
        <x:v>车辆里程查询_20260901-20260930_1024辆_GPS里程.xlsx / AH210</x:v>
      </x:c>
      <x:c r="P8447" s="2" t="str">
        <x:v>车辆纯氢气里程查询_20260901-20260930_1024辆.xlsx / AH949</x:v>
      </x:c>
    </x:row>
    <x:row r="8448" ht="22" customHeight="1">
      <x:c r="A8448" s="2" t="n">
        <x:v>333</x:v>
      </x:c>
      <x:c r="B8448" s="2" t="str">
        <x:v>粤A08796F</x:v>
      </x:c>
      <x:c r="C8448" s="2" t="str">
        <x:v>秦挺</x:v>
      </x:c>
      <x:c r="D8448" s="8" t="d">
        <x:v>2026-09-01T00:00:00.000Z</x:v>
      </x:c>
      <x:c r="E8448" s="7" t="n">
        <x:v>55.5</x:v>
      </x:c>
      <x:c r="F8448" s="7" t="n">
        <x:v>52.9</x:v>
      </x:c>
      <x:c r="G8448" s="7" t="n">
        <x:v>1.8</x:v>
      </x:c>
      <x:c r="H8448" s="2" t="str">
        <x:v>否</x:v>
      </x:c>
      <x:c r="I8448" s="7" t="n">
        <x:f>IF(AND(ISNUMBER(E8448),ISNUMBER(F8448)),E8448-F8448,"")</x:f>
        <x:v>2.6000000000000014</x:v>
      </x:c>
      <x:c r="J8448" s="2" t="str">
        <x:f>IF(H8448="否","不适用",IF(AND(ISNUMBER(E8448),ISNUMBER(F8448)),IF(I8448&gt;'规则与名单'!$B$2,"是","否"),"未判定"))</x:f>
        <x:v>不适用</x:v>
      </x:c>
      <x:c r="K8448" s="2" t="str">
        <x:f>IF(J8448="是",IF(ISNUMBER(F8448),"测试日GPS","缺失"),IF(ISNUMBER(G8448),"非测试日纯氢",IF(AND(H8448="是",J8448="未判定"),IF(ISNUMBER(F8448),"测试名单无纯氢GPS","缺失"),IF(ISNUMBER(E8448),"非测试日仪表","缺失"))))</x:f>
        <x:v>非测试日纯氢</x:v>
      </x:c>
      <x:c r="L8448" s="7" t="n">
        <x:f>IF(K8448="缺失","",IF(K8448="非测试日纯氢",G8448,IF(K8448="非测试日仪表",E8448,F8448)))</x:f>
        <x:v>1.8</x:v>
      </x:c>
      <x:c r="M8448" s="2" t="n">
        <x:f>IF(K8448="缺失",1,0)</x:f>
        <x:v>0</x:v>
      </x:c>
      <x:c r="N8448" s="2" t="str">
        <x:v>车辆里程查询_20260901-20260930_1024辆_仪表里程.xlsx / E287</x:v>
      </x:c>
      <x:c r="O8448" s="2" t="str">
        <x:v>车辆里程查询_20260901-20260930_1024辆_GPS里程.xlsx / E212</x:v>
      </x:c>
      <x:c r="P8448" s="2" t="str">
        <x:v>车辆纯氢气里程查询_20260901-20260930_1024辆.xlsx / E953</x:v>
      </x:c>
    </x:row>
    <x:row r="8449" ht="22" customHeight="1">
      <x:c r="A8449" s="2" t="n">
        <x:v>333</x:v>
      </x:c>
      <x:c r="B8449" s="2" t="str">
        <x:v>粤A08796F</x:v>
      </x:c>
      <x:c r="C8449" s="2" t="str">
        <x:v>秦挺</x:v>
      </x:c>
      <x:c r="D8449" s="8" t="d">
        <x:v>2026-09-02T00:00:00.000Z</x:v>
      </x:c>
      <x:c r="E8449" s="7" t="n">
        <x:v>61.4</x:v>
      </x:c>
      <x:c r="F8449" s="7" t="n">
        <x:v>58.8</x:v>
      </x:c>
      <x:c r="G8449" s="7" t="n">
        <x:v>8.3</x:v>
      </x:c>
      <x:c r="H8449" s="2" t="str">
        <x:v>否</x:v>
      </x:c>
      <x:c r="I8449" s="7" t="n">
        <x:f>IF(AND(ISNUMBER(E8449),ISNUMBER(F8449)),E8449-F8449,"")</x:f>
        <x:v>2.6000000000000014</x:v>
      </x:c>
      <x:c r="J8449" s="2" t="str">
        <x:f>IF(H8449="否","不适用",IF(AND(ISNUMBER(E8449),ISNUMBER(F8449)),IF(I8449&gt;'规则与名单'!$B$2,"是","否"),"未判定"))</x:f>
        <x:v>不适用</x:v>
      </x:c>
      <x:c r="K8449" s="2" t="str">
        <x:f>IF(J8449="是",IF(ISNUMBER(F8449),"测试日GPS","缺失"),IF(ISNUMBER(G8449),"非测试日纯氢",IF(AND(H8449="是",J8449="未判定"),IF(ISNUMBER(F8449),"测试名单无纯氢GPS","缺失"),IF(ISNUMBER(E8449),"非测试日仪表","缺失"))))</x:f>
        <x:v>非测试日纯氢</x:v>
      </x:c>
      <x:c r="L8449" s="7" t="n">
        <x:f>IF(K8449="缺失","",IF(K8449="非测试日纯氢",G8449,IF(K8449="非测试日仪表",E8449,F8449)))</x:f>
        <x:v>8.3</x:v>
      </x:c>
      <x:c r="M8449" s="2" t="n">
        <x:f>IF(K8449="缺失",1,0)</x:f>
        <x:v>0</x:v>
      </x:c>
      <x:c r="N8449" s="2" t="str">
        <x:v>车辆里程查询_20260901-20260930_1024辆_仪表里程.xlsx / F287</x:v>
      </x:c>
      <x:c r="O8449" s="2" t="str">
        <x:v>车辆里程查询_20260901-20260930_1024辆_GPS里程.xlsx / F212</x:v>
      </x:c>
      <x:c r="P8449" s="2" t="str">
        <x:v>车辆纯氢气里程查询_20260901-20260930_1024辆.xlsx / F953</x:v>
      </x:c>
    </x:row>
    <x:row r="8450" ht="22" customHeight="1">
      <x:c r="A8450" s="2" t="n">
        <x:v>333</x:v>
      </x:c>
      <x:c r="B8450" s="2" t="str">
        <x:v>粤A08796F</x:v>
      </x:c>
      <x:c r="C8450" s="2" t="str">
        <x:v>秦挺</x:v>
      </x:c>
      <x:c r="D8450" s="8" t="d">
        <x:v>2026-09-03T00:00:00.000Z</x:v>
      </x:c>
      <x:c r="E8450" s="7" t="n">
        <x:v>65.9</x:v>
      </x:c>
      <x:c r="F8450" s="7" t="n">
        <x:v>62.9</x:v>
      </x:c>
      <x:c r="G8450" s="7" t="n">
        <x:v>0.9</x:v>
      </x:c>
      <x:c r="H8450" s="2" t="str">
        <x:v>否</x:v>
      </x:c>
      <x:c r="I8450" s="7" t="n">
        <x:f>IF(AND(ISNUMBER(E8450),ISNUMBER(F8450)),E8450-F8450,"")</x:f>
        <x:v>3.000000000000007</x:v>
      </x:c>
      <x:c r="J8450" s="2" t="str">
        <x:f>IF(H8450="否","不适用",IF(AND(ISNUMBER(E8450),ISNUMBER(F8450)),IF(I8450&gt;'规则与名单'!$B$2,"是","否"),"未判定"))</x:f>
        <x:v>不适用</x:v>
      </x:c>
      <x:c r="K8450" s="2" t="str">
        <x:f>IF(J8450="是",IF(ISNUMBER(F8450),"测试日GPS","缺失"),IF(ISNUMBER(G8450),"非测试日纯氢",IF(AND(H8450="是",J8450="未判定"),IF(ISNUMBER(F8450),"测试名单无纯氢GPS","缺失"),IF(ISNUMBER(E8450),"非测试日仪表","缺失"))))</x:f>
        <x:v>非测试日纯氢</x:v>
      </x:c>
      <x:c r="L8450" s="7" t="n">
        <x:f>IF(K8450="缺失","",IF(K8450="非测试日纯氢",G8450,IF(K8450="非测试日仪表",E8450,F8450)))</x:f>
        <x:v>0.9</x:v>
      </x:c>
      <x:c r="M8450" s="2" t="n">
        <x:f>IF(K8450="缺失",1,0)</x:f>
        <x:v>0</x:v>
      </x:c>
      <x:c r="N8450" s="2" t="str">
        <x:v>车辆里程查询_20260901-20260930_1024辆_仪表里程.xlsx / G287</x:v>
      </x:c>
      <x:c r="O8450" s="2" t="str">
        <x:v>车辆里程查询_20260901-20260930_1024辆_GPS里程.xlsx / G212</x:v>
      </x:c>
      <x:c r="P8450" s="2" t="str">
        <x:v>车辆纯氢气里程查询_20260901-20260930_1024辆.xlsx / G953</x:v>
      </x:c>
    </x:row>
    <x:row r="8451" ht="22" customHeight="1">
      <x:c r="A8451" s="2" t="n">
        <x:v>333</x:v>
      </x:c>
      <x:c r="B8451" s="2" t="str">
        <x:v>粤A08796F</x:v>
      </x:c>
      <x:c r="C8451" s="2" t="str">
        <x:v>秦挺</x:v>
      </x:c>
      <x:c r="D8451" s="8" t="d">
        <x:v>2026-09-04T00:00:00.000Z</x:v>
      </x:c>
      <x:c r="E8451" s="7" t="n">
        <x:v>38.7</x:v>
      </x:c>
      <x:c r="F8451" s="7" t="n">
        <x:v>50.9</x:v>
      </x:c>
      <x:c r="G8451" s="7" t="n">
        <x:v>0.5</x:v>
      </x:c>
      <x:c r="H8451" s="2" t="str">
        <x:v>否</x:v>
      </x:c>
      <x:c r="I8451" s="7" t="n">
        <x:f>IF(AND(ISNUMBER(E8451),ISNUMBER(F8451)),E8451-F8451,"")</x:f>
        <x:v>-12.199999999999996</x:v>
      </x:c>
      <x:c r="J8451" s="2" t="str">
        <x:f>IF(H8451="否","不适用",IF(AND(ISNUMBER(E8451),ISNUMBER(F8451)),IF(I8451&gt;'规则与名单'!$B$2,"是","否"),"未判定"))</x:f>
        <x:v>不适用</x:v>
      </x:c>
      <x:c r="K8451" s="2" t="str">
        <x:f>IF(J8451="是",IF(ISNUMBER(F8451),"测试日GPS","缺失"),IF(ISNUMBER(G8451),"非测试日纯氢",IF(AND(H8451="是",J8451="未判定"),IF(ISNUMBER(F8451),"测试名单无纯氢GPS","缺失"),IF(ISNUMBER(E8451),"非测试日仪表","缺失"))))</x:f>
        <x:v>非测试日纯氢</x:v>
      </x:c>
      <x:c r="L8451" s="7" t="n">
        <x:f>IF(K8451="缺失","",IF(K8451="非测试日纯氢",G8451,IF(K8451="非测试日仪表",E8451,F8451)))</x:f>
        <x:v>0.5</x:v>
      </x:c>
      <x:c r="M8451" s="2" t="n">
        <x:f>IF(K8451="缺失",1,0)</x:f>
        <x:v>0</x:v>
      </x:c>
      <x:c r="N8451" s="2" t="str">
        <x:v>车辆里程查询_20260901-20260930_1024辆_仪表里程.xlsx / H287</x:v>
      </x:c>
      <x:c r="O8451" s="2" t="str">
        <x:v>车辆里程查询_20260901-20260930_1024辆_GPS里程.xlsx / H212</x:v>
      </x:c>
      <x:c r="P8451" s="2" t="str">
        <x:v>车辆纯氢气里程查询_20260901-20260930_1024辆.xlsx / H953</x:v>
      </x:c>
    </x:row>
    <x:row r="8452" ht="22" customHeight="1">
      <x:c r="A8452" s="2" t="n">
        <x:v>333</x:v>
      </x:c>
      <x:c r="B8452" s="2" t="str">
        <x:v>粤A08796F</x:v>
      </x:c>
      <x:c r="C8452" s="2" t="str">
        <x:v>秦挺</x:v>
      </x:c>
      <x:c r="D8452" s="8" t="d">
        <x:v>2026-09-05T00:00:00.000Z</x:v>
      </x:c>
      <x:c r="E8452" s="7" t="n">
        <x:v>59.4</x:v>
      </x:c>
      <x:c r="F8452" s="7" t="n">
        <x:v>69.8</x:v>
      </x:c>
      <x:c r="G8452" s="7" t="n">
        <x:v>3.5</x:v>
      </x:c>
      <x:c r="H8452" s="2" t="str">
        <x:v>否</x:v>
      </x:c>
      <x:c r="I8452" s="7" t="n">
        <x:f>IF(AND(ISNUMBER(E8452),ISNUMBER(F8452)),E8452-F8452,"")</x:f>
        <x:v>-10.399999999999999</x:v>
      </x:c>
      <x:c r="J8452" s="2" t="str">
        <x:f>IF(H8452="否","不适用",IF(AND(ISNUMBER(E8452),ISNUMBER(F8452)),IF(I8452&gt;'规则与名单'!$B$2,"是","否"),"未判定"))</x:f>
        <x:v>不适用</x:v>
      </x:c>
      <x:c r="K8452" s="2" t="str">
        <x:f>IF(J8452="是",IF(ISNUMBER(F8452),"测试日GPS","缺失"),IF(ISNUMBER(G8452),"非测试日纯氢",IF(AND(H8452="是",J8452="未判定"),IF(ISNUMBER(F8452),"测试名单无纯氢GPS","缺失"),IF(ISNUMBER(E8452),"非测试日仪表","缺失"))))</x:f>
        <x:v>非测试日纯氢</x:v>
      </x:c>
      <x:c r="L8452" s="7" t="n">
        <x:f>IF(K8452="缺失","",IF(K8452="非测试日纯氢",G8452,IF(K8452="非测试日仪表",E8452,F8452)))</x:f>
        <x:v>3.5</x:v>
      </x:c>
      <x:c r="M8452" s="2" t="n">
        <x:f>IF(K8452="缺失",1,0)</x:f>
        <x:v>0</x:v>
      </x:c>
      <x:c r="N8452" s="2" t="str">
        <x:v>车辆里程查询_20260901-20260930_1024辆_仪表里程.xlsx / I287</x:v>
      </x:c>
      <x:c r="O8452" s="2" t="str">
        <x:v>车辆里程查询_20260901-20260930_1024辆_GPS里程.xlsx / I212</x:v>
      </x:c>
      <x:c r="P8452" s="2" t="str">
        <x:v>车辆纯氢气里程查询_20260901-20260930_1024辆.xlsx / I953</x:v>
      </x:c>
    </x:row>
    <x:row r="8453" ht="22" customHeight="1">
      <x:c r="A8453" s="2" t="n">
        <x:v>333</x:v>
      </x:c>
      <x:c r="B8453" s="2" t="str">
        <x:v>粤A08796F</x:v>
      </x:c>
      <x:c r="C8453" s="2" t="str">
        <x:v>秦挺</x:v>
      </x:c>
      <x:c r="D8453" s="8" t="d">
        <x:v>2026-09-06T00:00:00.000Z</x:v>
      </x:c>
      <x:c r="E8453" s="7" t="n">
        <x:v>115.8</x:v>
      </x:c>
      <x:c r="F8453" s="7" t="n">
        <x:v>83.5</x:v>
      </x:c>
      <x:c r="G8453" s="7" t="n">
        <x:v>1.5</x:v>
      </x:c>
      <x:c r="H8453" s="2" t="str">
        <x:v>否</x:v>
      </x:c>
      <x:c r="I8453" s="7" t="n">
        <x:f>IF(AND(ISNUMBER(E8453),ISNUMBER(F8453)),E8453-F8453,"")</x:f>
        <x:v>32.3</x:v>
      </x:c>
      <x:c r="J8453" s="2" t="str">
        <x:f>IF(H8453="否","不适用",IF(AND(ISNUMBER(E8453),ISNUMBER(F8453)),IF(I8453&gt;'规则与名单'!$B$2,"是","否"),"未判定"))</x:f>
        <x:v>不适用</x:v>
      </x:c>
      <x:c r="K8453" s="2" t="str">
        <x:f>IF(J8453="是",IF(ISNUMBER(F8453),"测试日GPS","缺失"),IF(ISNUMBER(G8453),"非测试日纯氢",IF(AND(H8453="是",J8453="未判定"),IF(ISNUMBER(F8453),"测试名单无纯氢GPS","缺失"),IF(ISNUMBER(E8453),"非测试日仪表","缺失"))))</x:f>
        <x:v>非测试日纯氢</x:v>
      </x:c>
      <x:c r="L8453" s="7" t="n">
        <x:f>IF(K8453="缺失","",IF(K8453="非测试日纯氢",G8453,IF(K8453="非测试日仪表",E8453,F8453)))</x:f>
        <x:v>1.5</x:v>
      </x:c>
      <x:c r="M8453" s="2" t="n">
        <x:f>IF(K8453="缺失",1,0)</x:f>
        <x:v>0</x:v>
      </x:c>
      <x:c r="N8453" s="2" t="str">
        <x:v>车辆里程查询_20260901-20260930_1024辆_仪表里程.xlsx / J287</x:v>
      </x:c>
      <x:c r="O8453" s="2" t="str">
        <x:v>车辆里程查询_20260901-20260930_1024辆_GPS里程.xlsx / J212</x:v>
      </x:c>
      <x:c r="P8453" s="2" t="str">
        <x:v>车辆纯氢气里程查询_20260901-20260930_1024辆.xlsx / J953</x:v>
      </x:c>
    </x:row>
    <x:row r="8454" ht="22" customHeight="1">
      <x:c r="A8454" s="2" t="n">
        <x:v>333</x:v>
      </x:c>
      <x:c r="B8454" s="2" t="str">
        <x:v>粤A08796F</x:v>
      </x:c>
      <x:c r="C8454" s="2" t="str">
        <x:v>秦挺</x:v>
      </x:c>
      <x:c r="D8454" s="8" t="d">
        <x:v>2026-09-07T00:00:00.000Z</x:v>
      </x:c>
      <x:c r="E8454" s="7" t="n">
        <x:v>77.6</x:v>
      </x:c>
      <x:c r="F8454" s="7" t="n">
        <x:v>74.1</x:v>
      </x:c>
      <x:c r="G8454" s="7" t="n">
        <x:v>1.1</x:v>
      </x:c>
      <x:c r="H8454" s="2" t="str">
        <x:v>否</x:v>
      </x:c>
      <x:c r="I8454" s="7" t="n">
        <x:f>IF(AND(ISNUMBER(E8454),ISNUMBER(F8454)),E8454-F8454,"")</x:f>
        <x:v>3.5</x:v>
      </x:c>
      <x:c r="J8454" s="2" t="str">
        <x:f>IF(H8454="否","不适用",IF(AND(ISNUMBER(E8454),ISNUMBER(F8454)),IF(I8454&gt;'规则与名单'!$B$2,"是","否"),"未判定"))</x:f>
        <x:v>不适用</x:v>
      </x:c>
      <x:c r="K8454" s="2" t="str">
        <x:f>IF(J8454="是",IF(ISNUMBER(F8454),"测试日GPS","缺失"),IF(ISNUMBER(G8454),"非测试日纯氢",IF(AND(H8454="是",J8454="未判定"),IF(ISNUMBER(F8454),"测试名单无纯氢GPS","缺失"),IF(ISNUMBER(E8454),"非测试日仪表","缺失"))))</x:f>
        <x:v>非测试日纯氢</x:v>
      </x:c>
      <x:c r="L8454" s="7" t="n">
        <x:f>IF(K8454="缺失","",IF(K8454="非测试日纯氢",G8454,IF(K8454="非测试日仪表",E8454,F8454)))</x:f>
        <x:v>1.1</x:v>
      </x:c>
      <x:c r="M8454" s="2" t="n">
        <x:f>IF(K8454="缺失",1,0)</x:f>
        <x:v>0</x:v>
      </x:c>
      <x:c r="N8454" s="2" t="str">
        <x:v>车辆里程查询_20260901-20260930_1024辆_仪表里程.xlsx / K287</x:v>
      </x:c>
      <x:c r="O8454" s="2" t="str">
        <x:v>车辆里程查询_20260901-20260930_1024辆_GPS里程.xlsx / K212</x:v>
      </x:c>
      <x:c r="P8454" s="2" t="str">
        <x:v>车辆纯氢气里程查询_20260901-20260930_1024辆.xlsx / K953</x:v>
      </x:c>
    </x:row>
    <x:row r="8455" ht="22" customHeight="1">
      <x:c r="A8455" s="2" t="n">
        <x:v>333</x:v>
      </x:c>
      <x:c r="B8455" s="2" t="str">
        <x:v>粤A08796F</x:v>
      </x:c>
      <x:c r="C8455" s="2" t="str">
        <x:v>秦挺</x:v>
      </x:c>
      <x:c r="D8455" s="8" t="d">
        <x:v>2026-09-08T00:00:00.000Z</x:v>
      </x:c>
      <x:c r="E8455" s="7" t="n">
        <x:v>63.7</x:v>
      </x:c>
      <x:c r="F8455" s="7" t="n">
        <x:v>60.8</x:v>
      </x:c>
      <x:c r="G8455" s="7" t="n">
        <x:v>2.2</x:v>
      </x:c>
      <x:c r="H8455" s="2" t="str">
        <x:v>否</x:v>
      </x:c>
      <x:c r="I8455" s="7" t="n">
        <x:f>IF(AND(ISNUMBER(E8455),ISNUMBER(F8455)),E8455-F8455,"")</x:f>
        <x:v>2.9000000000000057</x:v>
      </x:c>
      <x:c r="J8455" s="2" t="str">
        <x:f>IF(H8455="否","不适用",IF(AND(ISNUMBER(E8455),ISNUMBER(F8455)),IF(I8455&gt;'规则与名单'!$B$2,"是","否"),"未判定"))</x:f>
        <x:v>不适用</x:v>
      </x:c>
      <x:c r="K8455" s="2" t="str">
        <x:f>IF(J8455="是",IF(ISNUMBER(F8455),"测试日GPS","缺失"),IF(ISNUMBER(G8455),"非测试日纯氢",IF(AND(H8455="是",J8455="未判定"),IF(ISNUMBER(F8455),"测试名单无纯氢GPS","缺失"),IF(ISNUMBER(E8455),"非测试日仪表","缺失"))))</x:f>
        <x:v>非测试日纯氢</x:v>
      </x:c>
      <x:c r="L8455" s="7" t="n">
        <x:f>IF(K8455="缺失","",IF(K8455="非测试日纯氢",G8455,IF(K8455="非测试日仪表",E8455,F8455)))</x:f>
        <x:v>2.2</x:v>
      </x:c>
      <x:c r="M8455" s="2" t="n">
        <x:f>IF(K8455="缺失",1,0)</x:f>
        <x:v>0</x:v>
      </x:c>
      <x:c r="N8455" s="2" t="str">
        <x:v>车辆里程查询_20260901-20260930_1024辆_仪表里程.xlsx / L287</x:v>
      </x:c>
      <x:c r="O8455" s="2" t="str">
        <x:v>车辆里程查询_20260901-20260930_1024辆_GPS里程.xlsx / L212</x:v>
      </x:c>
      <x:c r="P8455" s="2" t="str">
        <x:v>车辆纯氢气里程查询_20260901-20260930_1024辆.xlsx / L953</x:v>
      </x:c>
    </x:row>
    <x:row r="8456" ht="22" customHeight="1">
      <x:c r="A8456" s="2" t="n">
        <x:v>333</x:v>
      </x:c>
      <x:c r="B8456" s="2" t="str">
        <x:v>粤A08796F</x:v>
      </x:c>
      <x:c r="C8456" s="2" t="str">
        <x:v>秦挺</x:v>
      </x:c>
      <x:c r="D8456" s="8" t="d">
        <x:v>2026-09-09T00:00:00.000Z</x:v>
      </x:c>
      <x:c r="E8456" s="7" t="n">
        <x:v>63.2</x:v>
      </x:c>
      <x:c r="F8456" s="7" t="n">
        <x:v>60.4</x:v>
      </x:c>
      <x:c r="G8456" s="7" t="n">
        <x:v>2.3</x:v>
      </x:c>
      <x:c r="H8456" s="2" t="str">
        <x:v>否</x:v>
      </x:c>
      <x:c r="I8456" s="7" t="n">
        <x:f>IF(AND(ISNUMBER(E8456),ISNUMBER(F8456)),E8456-F8456,"")</x:f>
        <x:v>2.8000000000000043</x:v>
      </x:c>
      <x:c r="J8456" s="2" t="str">
        <x:f>IF(H8456="否","不适用",IF(AND(ISNUMBER(E8456),ISNUMBER(F8456)),IF(I8456&gt;'规则与名单'!$B$2,"是","否"),"未判定"))</x:f>
        <x:v>不适用</x:v>
      </x:c>
      <x:c r="K8456" s="2" t="str">
        <x:f>IF(J8456="是",IF(ISNUMBER(F8456),"测试日GPS","缺失"),IF(ISNUMBER(G8456),"非测试日纯氢",IF(AND(H8456="是",J8456="未判定"),IF(ISNUMBER(F8456),"测试名单无纯氢GPS","缺失"),IF(ISNUMBER(E8456),"非测试日仪表","缺失"))))</x:f>
        <x:v>非测试日纯氢</x:v>
      </x:c>
      <x:c r="L8456" s="7" t="n">
        <x:f>IF(K8456="缺失","",IF(K8456="非测试日纯氢",G8456,IF(K8456="非测试日仪表",E8456,F8456)))</x:f>
        <x:v>2.3</x:v>
      </x:c>
      <x:c r="M8456" s="2" t="n">
        <x:f>IF(K8456="缺失",1,0)</x:f>
        <x:v>0</x:v>
      </x:c>
      <x:c r="N8456" s="2" t="str">
        <x:v>车辆里程查询_20260901-20260930_1024辆_仪表里程.xlsx / M287</x:v>
      </x:c>
      <x:c r="O8456" s="2" t="str">
        <x:v>车辆里程查询_20260901-20260930_1024辆_GPS里程.xlsx / M212</x:v>
      </x:c>
      <x:c r="P8456" s="2" t="str">
        <x:v>车辆纯氢气里程查询_20260901-20260930_1024辆.xlsx / M953</x:v>
      </x:c>
    </x:row>
    <x:row r="8457" ht="22" customHeight="1">
      <x:c r="A8457" s="2" t="n">
        <x:v>333</x:v>
      </x:c>
      <x:c r="B8457" s="2" t="str">
        <x:v>粤A08796F</x:v>
      </x:c>
      <x:c r="C8457" s="2" t="str">
        <x:v>秦挺</x:v>
      </x:c>
      <x:c r="D8457" s="8" t="d">
        <x:v>2026-09-10T00:00:00.000Z</x:v>
      </x:c>
      <x:c r="E8457" s="7" t="n">
        <x:v>59.9</x:v>
      </x:c>
      <x:c r="F8457" s="7" t="n">
        <x:v>57.1</x:v>
      </x:c>
      <x:c r="G8457" s="7" t="n">
        <x:v>2.7</x:v>
      </x:c>
      <x:c r="H8457" s="2" t="str">
        <x:v>否</x:v>
      </x:c>
      <x:c r="I8457" s="7" t="n">
        <x:f>IF(AND(ISNUMBER(E8457),ISNUMBER(F8457)),E8457-F8457,"")</x:f>
        <x:v>2.799999999999997</x:v>
      </x:c>
      <x:c r="J8457" s="2" t="str">
        <x:f>IF(H8457="否","不适用",IF(AND(ISNUMBER(E8457),ISNUMBER(F8457)),IF(I8457&gt;'规则与名单'!$B$2,"是","否"),"未判定"))</x:f>
        <x:v>不适用</x:v>
      </x:c>
      <x:c r="K8457" s="2" t="str">
        <x:f>IF(J8457="是",IF(ISNUMBER(F8457),"测试日GPS","缺失"),IF(ISNUMBER(G8457),"非测试日纯氢",IF(AND(H8457="是",J8457="未判定"),IF(ISNUMBER(F8457),"测试名单无纯氢GPS","缺失"),IF(ISNUMBER(E8457),"非测试日仪表","缺失"))))</x:f>
        <x:v>非测试日纯氢</x:v>
      </x:c>
      <x:c r="L8457" s="7" t="n">
        <x:f>IF(K8457="缺失","",IF(K8457="非测试日纯氢",G8457,IF(K8457="非测试日仪表",E8457,F8457)))</x:f>
        <x:v>2.7</x:v>
      </x:c>
      <x:c r="M8457" s="2" t="n">
        <x:f>IF(K8457="缺失",1,0)</x:f>
        <x:v>0</x:v>
      </x:c>
      <x:c r="N8457" s="2" t="str">
        <x:v>车辆里程查询_20260901-20260930_1024辆_仪表里程.xlsx / N287</x:v>
      </x:c>
      <x:c r="O8457" s="2" t="str">
        <x:v>车辆里程查询_20260901-20260930_1024辆_GPS里程.xlsx / N212</x:v>
      </x:c>
      <x:c r="P8457" s="2" t="str">
        <x:v>车辆纯氢气里程查询_20260901-20260930_1024辆.xlsx / N953</x:v>
      </x:c>
    </x:row>
    <x:row r="8458" ht="22" customHeight="1">
      <x:c r="A8458" s="2" t="n">
        <x:v>333</x:v>
      </x:c>
      <x:c r="B8458" s="2" t="str">
        <x:v>粤A08796F</x:v>
      </x:c>
      <x:c r="C8458" s="2" t="str">
        <x:v>秦挺</x:v>
      </x:c>
      <x:c r="D8458" s="8" t="d">
        <x:v>2026-09-11T00:00:00.000Z</x:v>
      </x:c>
      <x:c r="E8458" s="7" t="n">
        <x:v>68.1</x:v>
      </x:c>
      <x:c r="F8458" s="7" t="n">
        <x:v>64.9</x:v>
      </x:c>
      <x:c r="G8458" s="7" t="n">
        <x:v>1.7</x:v>
      </x:c>
      <x:c r="H8458" s="2" t="str">
        <x:v>否</x:v>
      </x:c>
      <x:c r="I8458" s="7" t="n">
        <x:f>IF(AND(ISNUMBER(E8458),ISNUMBER(F8458)),E8458-F8458,"")</x:f>
        <x:v>3.1999999999999886</x:v>
      </x:c>
      <x:c r="J8458" s="2" t="str">
        <x:f>IF(H8458="否","不适用",IF(AND(ISNUMBER(E8458),ISNUMBER(F8458)),IF(I8458&gt;'规则与名单'!$B$2,"是","否"),"未判定"))</x:f>
        <x:v>不适用</x:v>
      </x:c>
      <x:c r="K8458" s="2" t="str">
        <x:f>IF(J8458="是",IF(ISNUMBER(F8458),"测试日GPS","缺失"),IF(ISNUMBER(G8458),"非测试日纯氢",IF(AND(H8458="是",J8458="未判定"),IF(ISNUMBER(F8458),"测试名单无纯氢GPS","缺失"),IF(ISNUMBER(E8458),"非测试日仪表","缺失"))))</x:f>
        <x:v>非测试日纯氢</x:v>
      </x:c>
      <x:c r="L8458" s="7" t="n">
        <x:f>IF(K8458="缺失","",IF(K8458="非测试日纯氢",G8458,IF(K8458="非测试日仪表",E8458,F8458)))</x:f>
        <x:v>1.7</x:v>
      </x:c>
      <x:c r="M8458" s="2" t="n">
        <x:f>IF(K8458="缺失",1,0)</x:f>
        <x:v>0</x:v>
      </x:c>
      <x:c r="N8458" s="2" t="str">
        <x:v>车辆里程查询_20260901-20260930_1024辆_仪表里程.xlsx / O287</x:v>
      </x:c>
      <x:c r="O8458" s="2" t="str">
        <x:v>车辆里程查询_20260901-20260930_1024辆_GPS里程.xlsx / O212</x:v>
      </x:c>
      <x:c r="P8458" s="2" t="str">
        <x:v>车辆纯氢气里程查询_20260901-20260930_1024辆.xlsx / O953</x:v>
      </x:c>
    </x:row>
    <x:row r="8459" ht="22" customHeight="1">
      <x:c r="A8459" s="2" t="n">
        <x:v>333</x:v>
      </x:c>
      <x:c r="B8459" s="2" t="str">
        <x:v>粤A08796F</x:v>
      </x:c>
      <x:c r="C8459" s="2" t="str">
        <x:v>秦挺</x:v>
      </x:c>
      <x:c r="D8459" s="8" t="d">
        <x:v>2026-09-12T00:00:00.000Z</x:v>
      </x:c>
      <x:c r="E8459" s="7" t="n">
        <x:v>72.8</x:v>
      </x:c>
      <x:c r="F8459" s="7" t="n">
        <x:v>77.2</x:v>
      </x:c>
      <x:c r="G8459" s="7" t="n">
        <x:v>3.4</x:v>
      </x:c>
      <x:c r="H8459" s="2" t="str">
        <x:v>否</x:v>
      </x:c>
      <x:c r="I8459" s="7" t="n">
        <x:f>IF(AND(ISNUMBER(E8459),ISNUMBER(F8459)),E8459-F8459,"")</x:f>
        <x:v>-4.400000000000006</x:v>
      </x:c>
      <x:c r="J8459" s="2" t="str">
        <x:f>IF(H8459="否","不适用",IF(AND(ISNUMBER(E8459),ISNUMBER(F8459)),IF(I8459&gt;'规则与名单'!$B$2,"是","否"),"未判定"))</x:f>
        <x:v>不适用</x:v>
      </x:c>
      <x:c r="K8459" s="2" t="str">
        <x:f>IF(J8459="是",IF(ISNUMBER(F8459),"测试日GPS","缺失"),IF(ISNUMBER(G8459),"非测试日纯氢",IF(AND(H8459="是",J8459="未判定"),IF(ISNUMBER(F8459),"测试名单无纯氢GPS","缺失"),IF(ISNUMBER(E8459),"非测试日仪表","缺失"))))</x:f>
        <x:v>非测试日纯氢</x:v>
      </x:c>
      <x:c r="L8459" s="7" t="n">
        <x:f>IF(K8459="缺失","",IF(K8459="非测试日纯氢",G8459,IF(K8459="非测试日仪表",E8459,F8459)))</x:f>
        <x:v>3.4</x:v>
      </x:c>
      <x:c r="M8459" s="2" t="n">
        <x:f>IF(K8459="缺失",1,0)</x:f>
        <x:v>0</x:v>
      </x:c>
      <x:c r="N8459" s="2" t="str">
        <x:v>车辆里程查询_20260901-20260930_1024辆_仪表里程.xlsx / P287</x:v>
      </x:c>
      <x:c r="O8459" s="2" t="str">
        <x:v>车辆里程查询_20260901-20260930_1024辆_GPS里程.xlsx / P212</x:v>
      </x:c>
      <x:c r="P8459" s="2" t="str">
        <x:v>车辆纯氢气里程查询_20260901-20260930_1024辆.xlsx / P953</x:v>
      </x:c>
    </x:row>
    <x:row r="8460" ht="22" customHeight="1">
      <x:c r="A8460" s="2" t="n">
        <x:v>333</x:v>
      </x:c>
      <x:c r="B8460" s="2" t="str">
        <x:v>粤A08796F</x:v>
      </x:c>
      <x:c r="C8460" s="2" t="str">
        <x:v>秦挺</x:v>
      </x:c>
      <x:c r="D8460" s="8" t="d">
        <x:v>2026-09-13T00:00:00.000Z</x:v>
      </x:c>
      <x:c r="E8460" s="7" t="n">
        <x:v>75.2</x:v>
      </x:c>
      <x:c r="F8460" s="7" t="n">
        <x:v>63.8</x:v>
      </x:c>
      <x:c r="G8460" s="7" t="n">
        <x:v>0</x:v>
      </x:c>
      <x:c r="H8460" s="2" t="str">
        <x:v>否</x:v>
      </x:c>
      <x:c r="I8460" s="7" t="n">
        <x:f>IF(AND(ISNUMBER(E8460),ISNUMBER(F8460)),E8460-F8460,"")</x:f>
        <x:v>11.400000000000006</x:v>
      </x:c>
      <x:c r="J8460" s="2" t="str">
        <x:f>IF(H8460="否","不适用",IF(AND(ISNUMBER(E8460),ISNUMBER(F8460)),IF(I8460&gt;'规则与名单'!$B$2,"是","否"),"未判定"))</x:f>
        <x:v>不适用</x:v>
      </x:c>
      <x:c r="K8460" s="2" t="str">
        <x:f>IF(J8460="是",IF(ISNUMBER(F8460),"测试日GPS","缺失"),IF(ISNUMBER(G8460),"非测试日纯氢",IF(AND(H8460="是",J8460="未判定"),IF(ISNUMBER(F8460),"测试名单无纯氢GPS","缺失"),IF(ISNUMBER(E8460),"非测试日仪表","缺失"))))</x:f>
        <x:v>非测试日纯氢</x:v>
      </x:c>
      <x:c r="L8460" s="7" t="n">
        <x:f>IF(K8460="缺失","",IF(K8460="非测试日纯氢",G8460,IF(K8460="非测试日仪表",E8460,F8460)))</x:f>
        <x:v>0</x:v>
      </x:c>
      <x:c r="M8460" s="2" t="n">
        <x:f>IF(K8460="缺失",1,0)</x:f>
        <x:v>0</x:v>
      </x:c>
      <x:c r="N8460" s="2" t="str">
        <x:v>车辆里程查询_20260901-20260930_1024辆_仪表里程.xlsx / Q287</x:v>
      </x:c>
      <x:c r="O8460" s="2" t="str">
        <x:v>车辆里程查询_20260901-20260930_1024辆_GPS里程.xlsx / Q212</x:v>
      </x:c>
      <x:c r="P8460" s="2" t="str">
        <x:v>车辆纯氢气里程查询_20260901-20260930_1024辆.xlsx / Q953</x:v>
      </x:c>
    </x:row>
    <x:row r="8461" ht="22" customHeight="1">
      <x:c r="A8461" s="2" t="n">
        <x:v>333</x:v>
      </x:c>
      <x:c r="B8461" s="2" t="str">
        <x:v>粤A08796F</x:v>
      </x:c>
      <x:c r="C8461" s="2" t="str">
        <x:v>秦挺</x:v>
      </x:c>
      <x:c r="D8461" s="8" t="d">
        <x:v>2026-09-14T00:00:00.000Z</x:v>
      </x:c>
      <x:c r="E8461" s="7" t="n">
        <x:v>95.4</x:v>
      </x:c>
      <x:c r="F8461" s="7" t="n">
        <x:v>90.4</x:v>
      </x:c>
      <x:c r="G8461" s="7" t="n">
        <x:v>0</x:v>
      </x:c>
      <x:c r="H8461" s="2" t="str">
        <x:v>否</x:v>
      </x:c>
      <x:c r="I8461" s="7" t="n">
        <x:f>IF(AND(ISNUMBER(E8461),ISNUMBER(F8461)),E8461-F8461,"")</x:f>
        <x:v>5</x:v>
      </x:c>
      <x:c r="J8461" s="2" t="str">
        <x:f>IF(H8461="否","不适用",IF(AND(ISNUMBER(E8461),ISNUMBER(F8461)),IF(I8461&gt;'规则与名单'!$B$2,"是","否"),"未判定"))</x:f>
        <x:v>不适用</x:v>
      </x:c>
      <x:c r="K8461" s="2" t="str">
        <x:f>IF(J8461="是",IF(ISNUMBER(F8461),"测试日GPS","缺失"),IF(ISNUMBER(G8461),"非测试日纯氢",IF(AND(H8461="是",J8461="未判定"),IF(ISNUMBER(F8461),"测试名单无纯氢GPS","缺失"),IF(ISNUMBER(E8461),"非测试日仪表","缺失"))))</x:f>
        <x:v>非测试日纯氢</x:v>
      </x:c>
      <x:c r="L8461" s="7" t="n">
        <x:f>IF(K8461="缺失","",IF(K8461="非测试日纯氢",G8461,IF(K8461="非测试日仪表",E8461,F8461)))</x:f>
        <x:v>0</x:v>
      </x:c>
      <x:c r="M8461" s="2" t="n">
        <x:f>IF(K8461="缺失",1,0)</x:f>
        <x:v>0</x:v>
      </x:c>
      <x:c r="N8461" s="2" t="str">
        <x:v>车辆里程查询_20260901-20260930_1024辆_仪表里程.xlsx / R287</x:v>
      </x:c>
      <x:c r="O8461" s="2" t="str">
        <x:v>车辆里程查询_20260901-20260930_1024辆_GPS里程.xlsx / R212</x:v>
      </x:c>
      <x:c r="P8461" s="2" t="str">
        <x:v>车辆纯氢气里程查询_20260901-20260930_1024辆.xlsx / R953</x:v>
      </x:c>
    </x:row>
    <x:row r="8462" ht="22" customHeight="1">
      <x:c r="A8462" s="2" t="n">
        <x:v>333</x:v>
      </x:c>
      <x:c r="B8462" s="2" t="str">
        <x:v>粤A08796F</x:v>
      </x:c>
      <x:c r="C8462" s="2" t="str">
        <x:v>秦挺</x:v>
      </x:c>
      <x:c r="D8462" s="8" t="d">
        <x:v>2026-09-15T00:00:00.000Z</x:v>
      </x:c>
      <x:c r="E8462" s="7" t="n">
        <x:v>68.5</x:v>
      </x:c>
      <x:c r="F8462" s="7" t="n">
        <x:v>65.1</x:v>
      </x:c>
      <x:c r="G8462" s="7" t="n">
        <x:v>0.3</x:v>
      </x:c>
      <x:c r="H8462" s="2" t="str">
        <x:v>否</x:v>
      </x:c>
      <x:c r="I8462" s="7" t="n">
        <x:f>IF(AND(ISNUMBER(E8462),ISNUMBER(F8462)),E8462-F8462,"")</x:f>
        <x:v>3.4000000000000057</x:v>
      </x:c>
      <x:c r="J8462" s="2" t="str">
        <x:f>IF(H8462="否","不适用",IF(AND(ISNUMBER(E8462),ISNUMBER(F8462)),IF(I8462&gt;'规则与名单'!$B$2,"是","否"),"未判定"))</x:f>
        <x:v>不适用</x:v>
      </x:c>
      <x:c r="K8462" s="2" t="str">
        <x:f>IF(J8462="是",IF(ISNUMBER(F8462),"测试日GPS","缺失"),IF(ISNUMBER(G8462),"非测试日纯氢",IF(AND(H8462="是",J8462="未判定"),IF(ISNUMBER(F8462),"测试名单无纯氢GPS","缺失"),IF(ISNUMBER(E8462),"非测试日仪表","缺失"))))</x:f>
        <x:v>非测试日纯氢</x:v>
      </x:c>
      <x:c r="L8462" s="7" t="n">
        <x:f>IF(K8462="缺失","",IF(K8462="非测试日纯氢",G8462,IF(K8462="非测试日仪表",E8462,F8462)))</x:f>
        <x:v>0.3</x:v>
      </x:c>
      <x:c r="M8462" s="2" t="n">
        <x:f>IF(K8462="缺失",1,0)</x:f>
        <x:v>0</x:v>
      </x:c>
      <x:c r="N8462" s="2" t="str">
        <x:v>车辆里程查询_20260901-20260930_1024辆_仪表里程.xlsx / S287</x:v>
      </x:c>
      <x:c r="O8462" s="2" t="str">
        <x:v>车辆里程查询_20260901-20260930_1024辆_GPS里程.xlsx / S212</x:v>
      </x:c>
      <x:c r="P8462" s="2" t="str">
        <x:v>车辆纯氢气里程查询_20260901-20260930_1024辆.xlsx / S953</x:v>
      </x:c>
    </x:row>
    <x:row r="8463" ht="22" customHeight="1">
      <x:c r="A8463" s="2" t="n">
        <x:v>333</x:v>
      </x:c>
      <x:c r="B8463" s="2" t="str">
        <x:v>粤A08796F</x:v>
      </x:c>
      <x:c r="C8463" s="2" t="str">
        <x:v>秦挺</x:v>
      </x:c>
      <x:c r="D8463" s="8" t="d">
        <x:v>2026-09-16T00:00:00.000Z</x:v>
      </x:c>
      <x:c r="E8463" s="7" t="n">
        <x:v>62.9</x:v>
      </x:c>
      <x:c r="F8463" s="7" t="n">
        <x:v>59.8</x:v>
      </x:c>
      <x:c r="G8463" s="7" t="n">
        <x:v>2.9</x:v>
      </x:c>
      <x:c r="H8463" s="2" t="str">
        <x:v>否</x:v>
      </x:c>
      <x:c r="I8463" s="7" t="n">
        <x:f>IF(AND(ISNUMBER(E8463),ISNUMBER(F8463)),E8463-F8463,"")</x:f>
        <x:v>3.1000000000000014</x:v>
      </x:c>
      <x:c r="J8463" s="2" t="str">
        <x:f>IF(H8463="否","不适用",IF(AND(ISNUMBER(E8463),ISNUMBER(F8463)),IF(I8463&gt;'规则与名单'!$B$2,"是","否"),"未判定"))</x:f>
        <x:v>不适用</x:v>
      </x:c>
      <x:c r="K8463" s="2" t="str">
        <x:f>IF(J8463="是",IF(ISNUMBER(F8463),"测试日GPS","缺失"),IF(ISNUMBER(G8463),"非测试日纯氢",IF(AND(H8463="是",J8463="未判定"),IF(ISNUMBER(F8463),"测试名单无纯氢GPS","缺失"),IF(ISNUMBER(E8463),"非测试日仪表","缺失"))))</x:f>
        <x:v>非测试日纯氢</x:v>
      </x:c>
      <x:c r="L8463" s="7" t="n">
        <x:f>IF(K8463="缺失","",IF(K8463="非测试日纯氢",G8463,IF(K8463="非测试日仪表",E8463,F8463)))</x:f>
        <x:v>2.9</x:v>
      </x:c>
      <x:c r="M8463" s="2" t="n">
        <x:f>IF(K8463="缺失",1,0)</x:f>
        <x:v>0</x:v>
      </x:c>
      <x:c r="N8463" s="2" t="str">
        <x:v>车辆里程查询_20260901-20260930_1024辆_仪表里程.xlsx / T287</x:v>
      </x:c>
      <x:c r="O8463" s="2" t="str">
        <x:v>车辆里程查询_20260901-20260930_1024辆_GPS里程.xlsx / T212</x:v>
      </x:c>
      <x:c r="P8463" s="2" t="str">
        <x:v>车辆纯氢气里程查询_20260901-20260930_1024辆.xlsx / T953</x:v>
      </x:c>
    </x:row>
    <x:row r="8464" ht="22" customHeight="1">
      <x:c r="A8464" s="2" t="n">
        <x:v>333</x:v>
      </x:c>
      <x:c r="B8464" s="2" t="str">
        <x:v>粤A08796F</x:v>
      </x:c>
      <x:c r="C8464" s="2" t="str">
        <x:v>秦挺</x:v>
      </x:c>
      <x:c r="D8464" s="8" t="d">
        <x:v>2026-09-17T00:00:00.000Z</x:v>
      </x:c>
      <x:c r="E8464" s="7" t="n">
        <x:v>85.3</x:v>
      </x:c>
      <x:c r="F8464" s="7" t="n">
        <x:v>81.2</x:v>
      </x:c>
      <x:c r="G8464" s="7" t="n">
        <x:v>2.4</x:v>
      </x:c>
      <x:c r="H8464" s="2" t="str">
        <x:v>否</x:v>
      </x:c>
      <x:c r="I8464" s="7" t="n">
        <x:f>IF(AND(ISNUMBER(E8464),ISNUMBER(F8464)),E8464-F8464,"")</x:f>
        <x:v>4.099999999999994</x:v>
      </x:c>
      <x:c r="J8464" s="2" t="str">
        <x:f>IF(H8464="否","不适用",IF(AND(ISNUMBER(E8464),ISNUMBER(F8464)),IF(I8464&gt;'规则与名单'!$B$2,"是","否"),"未判定"))</x:f>
        <x:v>不适用</x:v>
      </x:c>
      <x:c r="K8464" s="2" t="str">
        <x:f>IF(J8464="是",IF(ISNUMBER(F8464),"测试日GPS","缺失"),IF(ISNUMBER(G8464),"非测试日纯氢",IF(AND(H8464="是",J8464="未判定"),IF(ISNUMBER(F8464),"测试名单无纯氢GPS","缺失"),IF(ISNUMBER(E8464),"非测试日仪表","缺失"))))</x:f>
        <x:v>非测试日纯氢</x:v>
      </x:c>
      <x:c r="L8464" s="7" t="n">
        <x:f>IF(K8464="缺失","",IF(K8464="非测试日纯氢",G8464,IF(K8464="非测试日仪表",E8464,F8464)))</x:f>
        <x:v>2.4</x:v>
      </x:c>
      <x:c r="M8464" s="2" t="n">
        <x:f>IF(K8464="缺失",1,0)</x:f>
        <x:v>0</x:v>
      </x:c>
      <x:c r="N8464" s="2" t="str">
        <x:v>车辆里程查询_20260901-20260930_1024辆_仪表里程.xlsx / U287</x:v>
      </x:c>
      <x:c r="O8464" s="2" t="str">
        <x:v>车辆里程查询_20260901-20260930_1024辆_GPS里程.xlsx / U212</x:v>
      </x:c>
      <x:c r="P8464" s="2" t="str">
        <x:v>车辆纯氢气里程查询_20260901-20260930_1024辆.xlsx / U953</x:v>
      </x:c>
    </x:row>
    <x:row r="8465" ht="22" customHeight="1">
      <x:c r="A8465" s="2" t="n">
        <x:v>333</x:v>
      </x:c>
      <x:c r="B8465" s="2" t="str">
        <x:v>粤A08796F</x:v>
      </x:c>
      <x:c r="C8465" s="2" t="str">
        <x:v>秦挺</x:v>
      </x:c>
      <x:c r="D8465" s="8" t="d">
        <x:v>2026-09-18T00:00:00.000Z</x:v>
      </x:c>
      <x:c r="E8465" s="7" t="n">
        <x:v>76.6</x:v>
      </x:c>
      <x:c r="F8465" s="7" t="n">
        <x:v>72.9</x:v>
      </x:c>
      <x:c r="G8465" s="7" t="n">
        <x:v>0.9</x:v>
      </x:c>
      <x:c r="H8465" s="2" t="str">
        <x:v>否</x:v>
      </x:c>
      <x:c r="I8465" s="7" t="n">
        <x:f>IF(AND(ISNUMBER(E8465),ISNUMBER(F8465)),E8465-F8465,"")</x:f>
        <x:v>3.6999999999999886</x:v>
      </x:c>
      <x:c r="J8465" s="2" t="str">
        <x:f>IF(H8465="否","不适用",IF(AND(ISNUMBER(E8465),ISNUMBER(F8465)),IF(I8465&gt;'规则与名单'!$B$2,"是","否"),"未判定"))</x:f>
        <x:v>不适用</x:v>
      </x:c>
      <x:c r="K8465" s="2" t="str">
        <x:f>IF(J8465="是",IF(ISNUMBER(F8465),"测试日GPS","缺失"),IF(ISNUMBER(G8465),"非测试日纯氢",IF(AND(H8465="是",J8465="未判定"),IF(ISNUMBER(F8465),"测试名单无纯氢GPS","缺失"),IF(ISNUMBER(E8465),"非测试日仪表","缺失"))))</x:f>
        <x:v>非测试日纯氢</x:v>
      </x:c>
      <x:c r="L8465" s="7" t="n">
        <x:f>IF(K8465="缺失","",IF(K8465="非测试日纯氢",G8465,IF(K8465="非测试日仪表",E8465,F8465)))</x:f>
        <x:v>0.9</x:v>
      </x:c>
      <x:c r="M8465" s="2" t="n">
        <x:f>IF(K8465="缺失",1,0)</x:f>
        <x:v>0</x:v>
      </x:c>
      <x:c r="N8465" s="2" t="str">
        <x:v>车辆里程查询_20260901-20260930_1024辆_仪表里程.xlsx / V287</x:v>
      </x:c>
      <x:c r="O8465" s="2" t="str">
        <x:v>车辆里程查询_20260901-20260930_1024辆_GPS里程.xlsx / V212</x:v>
      </x:c>
      <x:c r="P8465" s="2" t="str">
        <x:v>车辆纯氢气里程查询_20260901-20260930_1024辆.xlsx / V953</x:v>
      </x:c>
    </x:row>
    <x:row r="8466" ht="22" customHeight="1">
      <x:c r="A8466" s="2" t="n">
        <x:v>333</x:v>
      </x:c>
      <x:c r="B8466" s="2" t="str">
        <x:v>粤A08796F</x:v>
      </x:c>
      <x:c r="C8466" s="2" t="str">
        <x:v>秦挺</x:v>
      </x:c>
      <x:c r="D8466" s="8" t="d">
        <x:v>2026-09-19T00:00:00.000Z</x:v>
      </x:c>
      <x:c r="E8466" s="7" t="n">
        <x:v>66.8</x:v>
      </x:c>
      <x:c r="F8466" s="7" t="n">
        <x:v>63.6</x:v>
      </x:c>
      <x:c r="G8466" s="7" t="n">
        <x:v>6.5</x:v>
      </x:c>
      <x:c r="H8466" s="2" t="str">
        <x:v>否</x:v>
      </x:c>
      <x:c r="I8466" s="7" t="n">
        <x:f>IF(AND(ISNUMBER(E8466),ISNUMBER(F8466)),E8466-F8466,"")</x:f>
        <x:v>3.1999999999999957</x:v>
      </x:c>
      <x:c r="J8466" s="2" t="str">
        <x:f>IF(H8466="否","不适用",IF(AND(ISNUMBER(E8466),ISNUMBER(F8466)),IF(I8466&gt;'规则与名单'!$B$2,"是","否"),"未判定"))</x:f>
        <x:v>不适用</x:v>
      </x:c>
      <x:c r="K8466" s="2" t="str">
        <x:f>IF(J8466="是",IF(ISNUMBER(F8466),"测试日GPS","缺失"),IF(ISNUMBER(G8466),"非测试日纯氢",IF(AND(H8466="是",J8466="未判定"),IF(ISNUMBER(F8466),"测试名单无纯氢GPS","缺失"),IF(ISNUMBER(E8466),"非测试日仪表","缺失"))))</x:f>
        <x:v>非测试日纯氢</x:v>
      </x:c>
      <x:c r="L8466" s="7" t="n">
        <x:f>IF(K8466="缺失","",IF(K8466="非测试日纯氢",G8466,IF(K8466="非测试日仪表",E8466,F8466)))</x:f>
        <x:v>6.5</x:v>
      </x:c>
      <x:c r="M8466" s="2" t="n">
        <x:f>IF(K8466="缺失",1,0)</x:f>
        <x:v>0</x:v>
      </x:c>
      <x:c r="N8466" s="2" t="str">
        <x:v>车辆里程查询_20260901-20260930_1024辆_仪表里程.xlsx / W287</x:v>
      </x:c>
      <x:c r="O8466" s="2" t="str">
        <x:v>车辆里程查询_20260901-20260930_1024辆_GPS里程.xlsx / W212</x:v>
      </x:c>
      <x:c r="P8466" s="2" t="str">
        <x:v>车辆纯氢气里程查询_20260901-20260930_1024辆.xlsx / W953</x:v>
      </x:c>
    </x:row>
    <x:row r="8467" ht="22" customHeight="1">
      <x:c r="A8467" s="2" t="n">
        <x:v>333</x:v>
      </x:c>
      <x:c r="B8467" s="2" t="str">
        <x:v>粤A08796F</x:v>
      </x:c>
      <x:c r="C8467" s="2" t="str">
        <x:v>秦挺</x:v>
      </x:c>
      <x:c r="D8467" s="8" t="d">
        <x:v>2026-09-20T00:00:00.000Z</x:v>
      </x:c>
      <x:c r="E8467" s="7" t="n">
        <x:v>76.3</x:v>
      </x:c>
      <x:c r="F8467" s="7" t="n">
        <x:v>72.5</x:v>
      </x:c>
      <x:c r="G8467" s="7" t="n">
        <x:v>2.5</x:v>
      </x:c>
      <x:c r="H8467" s="2" t="str">
        <x:v>否</x:v>
      </x:c>
      <x:c r="I8467" s="7" t="n">
        <x:f>IF(AND(ISNUMBER(E8467),ISNUMBER(F8467)),E8467-F8467,"")</x:f>
        <x:v>3.799999999999997</x:v>
      </x:c>
      <x:c r="J8467" s="2" t="str">
        <x:f>IF(H8467="否","不适用",IF(AND(ISNUMBER(E8467),ISNUMBER(F8467)),IF(I8467&gt;'规则与名单'!$B$2,"是","否"),"未判定"))</x:f>
        <x:v>不适用</x:v>
      </x:c>
      <x:c r="K8467" s="2" t="str">
        <x:f>IF(J8467="是",IF(ISNUMBER(F8467),"测试日GPS","缺失"),IF(ISNUMBER(G8467),"非测试日纯氢",IF(AND(H8467="是",J8467="未判定"),IF(ISNUMBER(F8467),"测试名单无纯氢GPS","缺失"),IF(ISNUMBER(E8467),"非测试日仪表","缺失"))))</x:f>
        <x:v>非测试日纯氢</x:v>
      </x:c>
      <x:c r="L8467" s="7" t="n">
        <x:f>IF(K8467="缺失","",IF(K8467="非测试日纯氢",G8467,IF(K8467="非测试日仪表",E8467,F8467)))</x:f>
        <x:v>2.5</x:v>
      </x:c>
      <x:c r="M8467" s="2" t="n">
        <x:f>IF(K8467="缺失",1,0)</x:f>
        <x:v>0</x:v>
      </x:c>
      <x:c r="N8467" s="2" t="str">
        <x:v>车辆里程查询_20260901-20260930_1024辆_仪表里程.xlsx / X287</x:v>
      </x:c>
      <x:c r="O8467" s="2" t="str">
        <x:v>车辆里程查询_20260901-20260930_1024辆_GPS里程.xlsx / X212</x:v>
      </x:c>
      <x:c r="P8467" s="2" t="str">
        <x:v>车辆纯氢气里程查询_20260901-20260930_1024辆.xlsx / X953</x:v>
      </x:c>
    </x:row>
    <x:row r="8468" ht="22" customHeight="1">
      <x:c r="A8468" s="2" t="n">
        <x:v>333</x:v>
      </x:c>
      <x:c r="B8468" s="2" t="str">
        <x:v>粤A08796F</x:v>
      </x:c>
      <x:c r="C8468" s="2" t="str">
        <x:v>秦挺</x:v>
      </x:c>
      <x:c r="D8468" s="8" t="d">
        <x:v>2026-09-21T00:00:00.000Z</x:v>
      </x:c>
      <x:c r="E8468" s="7" t="n">
        <x:v>91.9</x:v>
      </x:c>
      <x:c r="F8468" s="7" t="n">
        <x:v>87.1</x:v>
      </x:c>
      <x:c r="G8468" s="7" t="n">
        <x:v>3.7</x:v>
      </x:c>
      <x:c r="H8468" s="2" t="str">
        <x:v>否</x:v>
      </x:c>
      <x:c r="I8468" s="7" t="n">
        <x:f>IF(AND(ISNUMBER(E8468),ISNUMBER(F8468)),E8468-F8468,"")</x:f>
        <x:v>4.800000000000011</x:v>
      </x:c>
      <x:c r="J8468" s="2" t="str">
        <x:f>IF(H8468="否","不适用",IF(AND(ISNUMBER(E8468),ISNUMBER(F8468)),IF(I8468&gt;'规则与名单'!$B$2,"是","否"),"未判定"))</x:f>
        <x:v>不适用</x:v>
      </x:c>
      <x:c r="K8468" s="2" t="str">
        <x:f>IF(J8468="是",IF(ISNUMBER(F8468),"测试日GPS","缺失"),IF(ISNUMBER(G8468),"非测试日纯氢",IF(AND(H8468="是",J8468="未判定"),IF(ISNUMBER(F8468),"测试名单无纯氢GPS","缺失"),IF(ISNUMBER(E8468),"非测试日仪表","缺失"))))</x:f>
        <x:v>非测试日纯氢</x:v>
      </x:c>
      <x:c r="L8468" s="7" t="n">
        <x:f>IF(K8468="缺失","",IF(K8468="非测试日纯氢",G8468,IF(K8468="非测试日仪表",E8468,F8468)))</x:f>
        <x:v>3.7</x:v>
      </x:c>
      <x:c r="M8468" s="2" t="n">
        <x:f>IF(K8468="缺失",1,0)</x:f>
        <x:v>0</x:v>
      </x:c>
      <x:c r="N8468" s="2" t="str">
        <x:v>车辆里程查询_20260901-20260930_1024辆_仪表里程.xlsx / Y287</x:v>
      </x:c>
      <x:c r="O8468" s="2" t="str">
        <x:v>车辆里程查询_20260901-20260930_1024辆_GPS里程.xlsx / Y212</x:v>
      </x:c>
      <x:c r="P8468" s="2" t="str">
        <x:v>车辆纯氢气里程查询_20260901-20260930_1024辆.xlsx / Y953</x:v>
      </x:c>
    </x:row>
    <x:row r="8469" ht="22" customHeight="1">
      <x:c r="A8469" s="2" t="n">
        <x:v>333</x:v>
      </x:c>
      <x:c r="B8469" s="2" t="str">
        <x:v>粤A08796F</x:v>
      </x:c>
      <x:c r="C8469" s="2" t="str">
        <x:v>秦挺</x:v>
      </x:c>
      <x:c r="D8469" s="8" t="d">
        <x:v>2026-09-22T00:00:00.000Z</x:v>
      </x:c>
      <x:c r="E8469" s="7" t="n">
        <x:v>70.3</x:v>
      </x:c>
      <x:c r="F8469" s="7" t="n">
        <x:v>67</x:v>
      </x:c>
      <x:c r="G8469" s="7" t="n">
        <x:v>9.4</x:v>
      </x:c>
      <x:c r="H8469" s="2" t="str">
        <x:v>否</x:v>
      </x:c>
      <x:c r="I8469" s="7" t="n">
        <x:f>IF(AND(ISNUMBER(E8469),ISNUMBER(F8469)),E8469-F8469,"")</x:f>
        <x:v>3.299999999999997</x:v>
      </x:c>
      <x:c r="J8469" s="2" t="str">
        <x:f>IF(H8469="否","不适用",IF(AND(ISNUMBER(E8469),ISNUMBER(F8469)),IF(I8469&gt;'规则与名单'!$B$2,"是","否"),"未判定"))</x:f>
        <x:v>不适用</x:v>
      </x:c>
      <x:c r="K8469" s="2" t="str">
        <x:f>IF(J8469="是",IF(ISNUMBER(F8469),"测试日GPS","缺失"),IF(ISNUMBER(G8469),"非测试日纯氢",IF(AND(H8469="是",J8469="未判定"),IF(ISNUMBER(F8469),"测试名单无纯氢GPS","缺失"),IF(ISNUMBER(E8469),"非测试日仪表","缺失"))))</x:f>
        <x:v>非测试日纯氢</x:v>
      </x:c>
      <x:c r="L8469" s="7" t="n">
        <x:f>IF(K8469="缺失","",IF(K8469="非测试日纯氢",G8469,IF(K8469="非测试日仪表",E8469,F8469)))</x:f>
        <x:v>9.4</x:v>
      </x:c>
      <x:c r="M8469" s="2" t="n">
        <x:f>IF(K8469="缺失",1,0)</x:f>
        <x:v>0</x:v>
      </x:c>
      <x:c r="N8469" s="2" t="str">
        <x:v>车辆里程查询_20260901-20260930_1024辆_仪表里程.xlsx / Z287</x:v>
      </x:c>
      <x:c r="O8469" s="2" t="str">
        <x:v>车辆里程查询_20260901-20260930_1024辆_GPS里程.xlsx / Z212</x:v>
      </x:c>
      <x:c r="P8469" s="2" t="str">
        <x:v>车辆纯氢气里程查询_20260901-20260930_1024辆.xlsx / Z953</x:v>
      </x:c>
    </x:row>
    <x:row r="8470" ht="22" customHeight="1">
      <x:c r="A8470" s="2" t="n">
        <x:v>333</x:v>
      </x:c>
      <x:c r="B8470" s="2" t="str">
        <x:v>粤A08796F</x:v>
      </x:c>
      <x:c r="C8470" s="2" t="str">
        <x:v>秦挺</x:v>
      </x:c>
      <x:c r="D8470" s="8" t="d">
        <x:v>2026-09-23T00:00:00.000Z</x:v>
      </x:c>
      <x:c r="E8470" s="7" t="n">
        <x:v>70.8</x:v>
      </x:c>
      <x:c r="F8470" s="7" t="n">
        <x:v>67.4</x:v>
      </x:c>
      <x:c r="G8470" s="7" t="n">
        <x:v>1.8</x:v>
      </x:c>
      <x:c r="H8470" s="2" t="str">
        <x:v>否</x:v>
      </x:c>
      <x:c r="I8470" s="7" t="n">
        <x:f>IF(AND(ISNUMBER(E8470),ISNUMBER(F8470)),E8470-F8470,"")</x:f>
        <x:v>3.3999999999999915</x:v>
      </x:c>
      <x:c r="J8470" s="2" t="str">
        <x:f>IF(H8470="否","不适用",IF(AND(ISNUMBER(E8470),ISNUMBER(F8470)),IF(I8470&gt;'规则与名单'!$B$2,"是","否"),"未判定"))</x:f>
        <x:v>不适用</x:v>
      </x:c>
      <x:c r="K8470" s="2" t="str">
        <x:f>IF(J8470="是",IF(ISNUMBER(F8470),"测试日GPS","缺失"),IF(ISNUMBER(G8470),"非测试日纯氢",IF(AND(H8470="是",J8470="未判定"),IF(ISNUMBER(F8470),"测试名单无纯氢GPS","缺失"),IF(ISNUMBER(E8470),"非测试日仪表","缺失"))))</x:f>
        <x:v>非测试日纯氢</x:v>
      </x:c>
      <x:c r="L8470" s="7" t="n">
        <x:f>IF(K8470="缺失","",IF(K8470="非测试日纯氢",G8470,IF(K8470="非测试日仪表",E8470,F8470)))</x:f>
        <x:v>1.8</x:v>
      </x:c>
      <x:c r="M8470" s="2" t="n">
        <x:f>IF(K8470="缺失",1,0)</x:f>
        <x:v>0</x:v>
      </x:c>
      <x:c r="N8470" s="2" t="str">
        <x:v>车辆里程查询_20260901-20260930_1024辆_仪表里程.xlsx / AA287</x:v>
      </x:c>
      <x:c r="O8470" s="2" t="str">
        <x:v>车辆里程查询_20260901-20260930_1024辆_GPS里程.xlsx / AA212</x:v>
      </x:c>
      <x:c r="P8470" s="2" t="str">
        <x:v>车辆纯氢气里程查询_20260901-20260930_1024辆.xlsx / AA953</x:v>
      </x:c>
    </x:row>
    <x:row r="8471" ht="22" customHeight="1">
      <x:c r="A8471" s="2" t="n">
        <x:v>333</x:v>
      </x:c>
      <x:c r="B8471" s="2" t="str">
        <x:v>粤A08796F</x:v>
      </x:c>
      <x:c r="C8471" s="2" t="str">
        <x:v>秦挺</x:v>
      </x:c>
      <x:c r="D8471" s="8" t="d">
        <x:v>2026-09-24T00:00:00.000Z</x:v>
      </x:c>
      <x:c r="E8471" s="7" t="n">
        <x:v>57.9</x:v>
      </x:c>
      <x:c r="F8471" s="7" t="n">
        <x:v>55.1</x:v>
      </x:c>
      <x:c r="G8471" s="7" t="n">
        <x:v>1.9</x:v>
      </x:c>
      <x:c r="H8471" s="2" t="str">
        <x:v>否</x:v>
      </x:c>
      <x:c r="I8471" s="7" t="n">
        <x:f>IF(AND(ISNUMBER(E8471),ISNUMBER(F8471)),E8471-F8471,"")</x:f>
        <x:v>2.799999999999997</x:v>
      </x:c>
      <x:c r="J8471" s="2" t="str">
        <x:f>IF(H8471="否","不适用",IF(AND(ISNUMBER(E8471),ISNUMBER(F8471)),IF(I8471&gt;'规则与名单'!$B$2,"是","否"),"未判定"))</x:f>
        <x:v>不适用</x:v>
      </x:c>
      <x:c r="K8471" s="2" t="str">
        <x:f>IF(J8471="是",IF(ISNUMBER(F8471),"测试日GPS","缺失"),IF(ISNUMBER(G8471),"非测试日纯氢",IF(AND(H8471="是",J8471="未判定"),IF(ISNUMBER(F8471),"测试名单无纯氢GPS","缺失"),IF(ISNUMBER(E8471),"非测试日仪表","缺失"))))</x:f>
        <x:v>非测试日纯氢</x:v>
      </x:c>
      <x:c r="L8471" s="7" t="n">
        <x:f>IF(K8471="缺失","",IF(K8471="非测试日纯氢",G8471,IF(K8471="非测试日仪表",E8471,F8471)))</x:f>
        <x:v>1.9</x:v>
      </x:c>
      <x:c r="M8471" s="2" t="n">
        <x:f>IF(K8471="缺失",1,0)</x:f>
        <x:v>0</x:v>
      </x:c>
      <x:c r="N8471" s="2" t="str">
        <x:v>车辆里程查询_20260901-20260930_1024辆_仪表里程.xlsx / AB287</x:v>
      </x:c>
      <x:c r="O8471" s="2" t="str">
        <x:v>车辆里程查询_20260901-20260930_1024辆_GPS里程.xlsx / AB212</x:v>
      </x:c>
      <x:c r="P8471" s="2" t="str">
        <x:v>车辆纯氢气里程查询_20260901-20260930_1024辆.xlsx / AB953</x:v>
      </x:c>
    </x:row>
    <x:row r="8472" ht="22" customHeight="1">
      <x:c r="A8472" s="2" t="n">
        <x:v>333</x:v>
      </x:c>
      <x:c r="B8472" s="2" t="str">
        <x:v>粤A08796F</x:v>
      </x:c>
      <x:c r="C8472" s="2" t="str">
        <x:v>秦挺</x:v>
      </x:c>
      <x:c r="D8472" s="8" t="d">
        <x:v>2026-09-25T00:00:00.000Z</x:v>
      </x:c>
      <x:c r="E8472" s="7" t="n">
        <x:v>86.5</x:v>
      </x:c>
      <x:c r="F8472" s="7" t="n">
        <x:v>82</x:v>
      </x:c>
      <x:c r="G8472" s="7" t="n">
        <x:v>4.9</x:v>
      </x:c>
      <x:c r="H8472" s="2" t="str">
        <x:v>否</x:v>
      </x:c>
      <x:c r="I8472" s="7" t="n">
        <x:f>IF(AND(ISNUMBER(E8472),ISNUMBER(F8472)),E8472-F8472,"")</x:f>
        <x:v>4.5</x:v>
      </x:c>
      <x:c r="J8472" s="2" t="str">
        <x:f>IF(H8472="否","不适用",IF(AND(ISNUMBER(E8472),ISNUMBER(F8472)),IF(I8472&gt;'规则与名单'!$B$2,"是","否"),"未判定"))</x:f>
        <x:v>不适用</x:v>
      </x:c>
      <x:c r="K8472" s="2" t="str">
        <x:f>IF(J8472="是",IF(ISNUMBER(F8472),"测试日GPS","缺失"),IF(ISNUMBER(G8472),"非测试日纯氢",IF(AND(H8472="是",J8472="未判定"),IF(ISNUMBER(F8472),"测试名单无纯氢GPS","缺失"),IF(ISNUMBER(E8472),"非测试日仪表","缺失"))))</x:f>
        <x:v>非测试日纯氢</x:v>
      </x:c>
      <x:c r="L8472" s="7" t="n">
        <x:f>IF(K8472="缺失","",IF(K8472="非测试日纯氢",G8472,IF(K8472="非测试日仪表",E8472,F8472)))</x:f>
        <x:v>4.9</x:v>
      </x:c>
      <x:c r="M8472" s="2" t="n">
        <x:f>IF(K8472="缺失",1,0)</x:f>
        <x:v>0</x:v>
      </x:c>
      <x:c r="N8472" s="2" t="str">
        <x:v>车辆里程查询_20260901-20260930_1024辆_仪表里程.xlsx / AC287</x:v>
      </x:c>
      <x:c r="O8472" s="2" t="str">
        <x:v>车辆里程查询_20260901-20260930_1024辆_GPS里程.xlsx / AC212</x:v>
      </x:c>
      <x:c r="P8472" s="2" t="str">
        <x:v>车辆纯氢气里程查询_20260901-20260930_1024辆.xlsx / AC953</x:v>
      </x:c>
    </x:row>
    <x:row r="8473" ht="22" customHeight="1">
      <x:c r="A8473" s="2" t="n">
        <x:v>333</x:v>
      </x:c>
      <x:c r="B8473" s="2" t="str">
        <x:v>粤A08796F</x:v>
      </x:c>
      <x:c r="C8473" s="2" t="str">
        <x:v>秦挺</x:v>
      </x:c>
      <x:c r="D8473" s="8" t="d">
        <x:v>2026-09-26T00:00:00.000Z</x:v>
      </x:c>
      <x:c r="E8473" s="7" t="n">
        <x:v>74</x:v>
      </x:c>
      <x:c r="F8473" s="7" t="n">
        <x:v>70.8</x:v>
      </x:c>
      <x:c r="G8473" s="7" t="n">
        <x:v>1.6</x:v>
      </x:c>
      <x:c r="H8473" s="2" t="str">
        <x:v>否</x:v>
      </x:c>
      <x:c r="I8473" s="7" t="n">
        <x:f>IF(AND(ISNUMBER(E8473),ISNUMBER(F8473)),E8473-F8473,"")</x:f>
        <x:v>3.200000000000003</x:v>
      </x:c>
      <x:c r="J8473" s="2" t="str">
        <x:f>IF(H8473="否","不适用",IF(AND(ISNUMBER(E8473),ISNUMBER(F8473)),IF(I8473&gt;'规则与名单'!$B$2,"是","否"),"未判定"))</x:f>
        <x:v>不适用</x:v>
      </x:c>
      <x:c r="K8473" s="2" t="str">
        <x:f>IF(J8473="是",IF(ISNUMBER(F8473),"测试日GPS","缺失"),IF(ISNUMBER(G8473),"非测试日纯氢",IF(AND(H8473="是",J8473="未判定"),IF(ISNUMBER(F8473),"测试名单无纯氢GPS","缺失"),IF(ISNUMBER(E8473),"非测试日仪表","缺失"))))</x:f>
        <x:v>非测试日纯氢</x:v>
      </x:c>
      <x:c r="L8473" s="7" t="n">
        <x:f>IF(K8473="缺失","",IF(K8473="非测试日纯氢",G8473,IF(K8473="非测试日仪表",E8473,F8473)))</x:f>
        <x:v>1.6</x:v>
      </x:c>
      <x:c r="M8473" s="2" t="n">
        <x:f>IF(K8473="缺失",1,0)</x:f>
        <x:v>0</x:v>
      </x:c>
      <x:c r="N8473" s="2" t="str">
        <x:v>车辆里程查询_20260901-20260930_1024辆_仪表里程.xlsx / AD287</x:v>
      </x:c>
      <x:c r="O8473" s="2" t="str">
        <x:v>车辆里程查询_20260901-20260930_1024辆_GPS里程.xlsx / AD212</x:v>
      </x:c>
      <x:c r="P8473" s="2" t="str">
        <x:v>车辆纯氢气里程查询_20260901-20260930_1024辆.xlsx / AD953</x:v>
      </x:c>
    </x:row>
    <x:row r="8474" ht="22" customHeight="1">
      <x:c r="A8474" s="2" t="n">
        <x:v>333</x:v>
      </x:c>
      <x:c r="B8474" s="2" t="str">
        <x:v>粤A08796F</x:v>
      </x:c>
      <x:c r="C8474" s="2" t="str">
        <x:v>秦挺</x:v>
      </x:c>
      <x:c r="D8474" s="8" t="d">
        <x:v>2026-09-27T00:00:00.000Z</x:v>
      </x:c>
      <x:c r="E8474" s="7" t="n">
        <x:v>78.5</x:v>
      </x:c>
      <x:c r="F8474" s="7" t="n">
        <x:v>74.5</x:v>
      </x:c>
      <x:c r="G8474" s="7" t="n">
        <x:v>4.5</x:v>
      </x:c>
      <x:c r="H8474" s="2" t="str">
        <x:v>否</x:v>
      </x:c>
      <x:c r="I8474" s="7" t="n">
        <x:f>IF(AND(ISNUMBER(E8474),ISNUMBER(F8474)),E8474-F8474,"")</x:f>
        <x:v>4</x:v>
      </x:c>
      <x:c r="J8474" s="2" t="str">
        <x:f>IF(H8474="否","不适用",IF(AND(ISNUMBER(E8474),ISNUMBER(F8474)),IF(I8474&gt;'规则与名单'!$B$2,"是","否"),"未判定"))</x:f>
        <x:v>不适用</x:v>
      </x:c>
      <x:c r="K8474" s="2" t="str">
        <x:f>IF(J8474="是",IF(ISNUMBER(F8474),"测试日GPS","缺失"),IF(ISNUMBER(G8474),"非测试日纯氢",IF(AND(H8474="是",J8474="未判定"),IF(ISNUMBER(F8474),"测试名单无纯氢GPS","缺失"),IF(ISNUMBER(E8474),"非测试日仪表","缺失"))))</x:f>
        <x:v>非测试日纯氢</x:v>
      </x:c>
      <x:c r="L8474" s="7" t="n">
        <x:f>IF(K8474="缺失","",IF(K8474="非测试日纯氢",G8474,IF(K8474="非测试日仪表",E8474,F8474)))</x:f>
        <x:v>4.5</x:v>
      </x:c>
      <x:c r="M8474" s="2" t="n">
        <x:f>IF(K8474="缺失",1,0)</x:f>
        <x:v>0</x:v>
      </x:c>
      <x:c r="N8474" s="2" t="str">
        <x:v>车辆里程查询_20260901-20260930_1024辆_仪表里程.xlsx / AE287</x:v>
      </x:c>
      <x:c r="O8474" s="2" t="str">
        <x:v>车辆里程查询_20260901-20260930_1024辆_GPS里程.xlsx / AE212</x:v>
      </x:c>
      <x:c r="P8474" s="2" t="str">
        <x:v>车辆纯氢气里程查询_20260901-20260930_1024辆.xlsx / AE953</x:v>
      </x:c>
    </x:row>
    <x:row r="8475" ht="22" customHeight="1">
      <x:c r="A8475" s="2" t="n">
        <x:v>333</x:v>
      </x:c>
      <x:c r="B8475" s="2" t="str">
        <x:v>粤A08796F</x:v>
      </x:c>
      <x:c r="C8475" s="2" t="str">
        <x:v>秦挺</x:v>
      </x:c>
      <x:c r="D8475" s="8" t="d">
        <x:v>2026-09-28T00:00:00.000Z</x:v>
      </x:c>
      <x:c r="E8475" s="7" t="n">
        <x:v>88.3</x:v>
      </x:c>
      <x:c r="F8475" s="7" t="n">
        <x:v>83.8</x:v>
      </x:c>
      <x:c r="G8475" s="7" t="n">
        <x:v>1.9</x:v>
      </x:c>
      <x:c r="H8475" s="2" t="str">
        <x:v>否</x:v>
      </x:c>
      <x:c r="I8475" s="7" t="n">
        <x:f>IF(AND(ISNUMBER(E8475),ISNUMBER(F8475)),E8475-F8475,"")</x:f>
        <x:v>4.5</x:v>
      </x:c>
      <x:c r="J8475" s="2" t="str">
        <x:f>IF(H8475="否","不适用",IF(AND(ISNUMBER(E8475),ISNUMBER(F8475)),IF(I8475&gt;'规则与名单'!$B$2,"是","否"),"未判定"))</x:f>
        <x:v>不适用</x:v>
      </x:c>
      <x:c r="K8475" s="2" t="str">
        <x:f>IF(J8475="是",IF(ISNUMBER(F8475),"测试日GPS","缺失"),IF(ISNUMBER(G8475),"非测试日纯氢",IF(AND(H8475="是",J8475="未判定"),IF(ISNUMBER(F8475),"测试名单无纯氢GPS","缺失"),IF(ISNUMBER(E8475),"非测试日仪表","缺失"))))</x:f>
        <x:v>非测试日纯氢</x:v>
      </x:c>
      <x:c r="L8475" s="7" t="n">
        <x:f>IF(K8475="缺失","",IF(K8475="非测试日纯氢",G8475,IF(K8475="非测试日仪表",E8475,F8475)))</x:f>
        <x:v>1.9</x:v>
      </x:c>
      <x:c r="M8475" s="2" t="n">
        <x:f>IF(K8475="缺失",1,0)</x:f>
        <x:v>0</x:v>
      </x:c>
      <x:c r="N8475" s="2" t="str">
        <x:v>车辆里程查询_20260901-20260930_1024辆_仪表里程.xlsx / AF287</x:v>
      </x:c>
      <x:c r="O8475" s="2" t="str">
        <x:v>车辆里程查询_20260901-20260930_1024辆_GPS里程.xlsx / AF212</x:v>
      </x:c>
      <x:c r="P8475" s="2" t="str">
        <x:v>车辆纯氢气里程查询_20260901-20260930_1024辆.xlsx / AF953</x:v>
      </x:c>
    </x:row>
    <x:row r="8476" ht="22" customHeight="1">
      <x:c r="A8476" s="2" t="n">
        <x:v>333</x:v>
      </x:c>
      <x:c r="B8476" s="2" t="str">
        <x:v>粤A08796F</x:v>
      </x:c>
      <x:c r="C8476" s="2" t="str">
        <x:v>秦挺</x:v>
      </x:c>
      <x:c r="D8476" s="8" t="d">
        <x:v>2026-09-29T00:00:00.000Z</x:v>
      </x:c>
      <x:c r="E8476" s="7" t="n">
        <x:v>98.7</x:v>
      </x:c>
      <x:c r="F8476" s="7" t="n">
        <x:v>93.5</x:v>
      </x:c>
      <x:c r="G8476" s="7" t="n">
        <x:v>3.3</x:v>
      </x:c>
      <x:c r="H8476" s="2" t="str">
        <x:v>否</x:v>
      </x:c>
      <x:c r="I8476" s="7" t="n">
        <x:f>IF(AND(ISNUMBER(E8476),ISNUMBER(F8476)),E8476-F8476,"")</x:f>
        <x:v>5.200000000000003</x:v>
      </x:c>
      <x:c r="J8476" s="2" t="str">
        <x:f>IF(H8476="否","不适用",IF(AND(ISNUMBER(E8476),ISNUMBER(F8476)),IF(I8476&gt;'规则与名单'!$B$2,"是","否"),"未判定"))</x:f>
        <x:v>不适用</x:v>
      </x:c>
      <x:c r="K8476" s="2" t="str">
        <x:f>IF(J8476="是",IF(ISNUMBER(F8476),"测试日GPS","缺失"),IF(ISNUMBER(G8476),"非测试日纯氢",IF(AND(H8476="是",J8476="未判定"),IF(ISNUMBER(F8476),"测试名单无纯氢GPS","缺失"),IF(ISNUMBER(E8476),"非测试日仪表","缺失"))))</x:f>
        <x:v>非测试日纯氢</x:v>
      </x:c>
      <x:c r="L8476" s="7" t="n">
        <x:f>IF(K8476="缺失","",IF(K8476="非测试日纯氢",G8476,IF(K8476="非测试日仪表",E8476,F8476)))</x:f>
        <x:v>3.3</x:v>
      </x:c>
      <x:c r="M8476" s="2" t="n">
        <x:f>IF(K8476="缺失",1,0)</x:f>
        <x:v>0</x:v>
      </x:c>
      <x:c r="N8476" s="2" t="str">
        <x:v>车辆里程查询_20260901-20260930_1024辆_仪表里程.xlsx / AG287</x:v>
      </x:c>
      <x:c r="O8476" s="2" t="str">
        <x:v>车辆里程查询_20260901-20260930_1024辆_GPS里程.xlsx / AG212</x:v>
      </x:c>
      <x:c r="P8476" s="2" t="str">
        <x:v>车辆纯氢气里程查询_20260901-20260930_1024辆.xlsx / AG953</x:v>
      </x:c>
    </x:row>
    <x:row r="8477" ht="22" customHeight="1">
      <x:c r="A8477" s="2" t="n">
        <x:v>333</x:v>
      </x:c>
      <x:c r="B8477" s="2" t="str">
        <x:v>粤A08796F</x:v>
      </x:c>
      <x:c r="C8477" s="2" t="str">
        <x:v>秦挺</x:v>
      </x:c>
      <x:c r="D8477" s="8" t="d">
        <x:v>2026-09-30T00:00:00.000Z</x:v>
      </x:c>
      <x:c r="E8477" s="7" t="n">
        <x:v>95</x:v>
      </x:c>
      <x:c r="F8477" s="7" t="n">
        <x:v>90.3</x:v>
      </x:c>
      <x:c r="G8477" s="7" t="n">
        <x:v>3.3</x:v>
      </x:c>
      <x:c r="H8477" s="2" t="str">
        <x:v>否</x:v>
      </x:c>
      <x:c r="I8477" s="7" t="n">
        <x:f>IF(AND(ISNUMBER(E8477),ISNUMBER(F8477)),E8477-F8477,"")</x:f>
        <x:v>4.700000000000003</x:v>
      </x:c>
      <x:c r="J8477" s="2" t="str">
        <x:f>IF(H8477="否","不适用",IF(AND(ISNUMBER(E8477),ISNUMBER(F8477)),IF(I8477&gt;'规则与名单'!$B$2,"是","否"),"未判定"))</x:f>
        <x:v>不适用</x:v>
      </x:c>
      <x:c r="K8477" s="2" t="str">
        <x:f>IF(J8477="是",IF(ISNUMBER(F8477),"测试日GPS","缺失"),IF(ISNUMBER(G8477),"非测试日纯氢",IF(AND(H8477="是",J8477="未判定"),IF(ISNUMBER(F8477),"测试名单无纯氢GPS","缺失"),IF(ISNUMBER(E8477),"非测试日仪表","缺失"))))</x:f>
        <x:v>非测试日纯氢</x:v>
      </x:c>
      <x:c r="L8477" s="7" t="n">
        <x:f>IF(K8477="缺失","",IF(K8477="非测试日纯氢",G8477,IF(K8477="非测试日仪表",E8477,F8477)))</x:f>
        <x:v>3.3</x:v>
      </x:c>
      <x:c r="M8477" s="2" t="n">
        <x:f>IF(K8477="缺失",1,0)</x:f>
        <x:v>0</x:v>
      </x:c>
      <x:c r="N8477" s="2" t="str">
        <x:v>车辆里程查询_20260901-20260930_1024辆_仪表里程.xlsx / AH287</x:v>
      </x:c>
      <x:c r="O8477" s="2" t="str">
        <x:v>车辆里程查询_20260901-20260930_1024辆_GPS里程.xlsx / AH212</x:v>
      </x:c>
      <x:c r="P8477" s="2" t="str">
        <x:v>车辆纯氢气里程查询_20260901-20260930_1024辆.xlsx / AH953</x:v>
      </x:c>
    </x:row>
    <x:row r="8478" ht="22" customHeight="1">
      <x:c r="A8478" s="2" t="n">
        <x:v>334</x:v>
      </x:c>
      <x:c r="B8478" s="2" t="str">
        <x:v>粤A08968F</x:v>
      </x:c>
      <x:c r="C8478" s="2" t="str">
        <x:v>秦挺</x:v>
      </x:c>
      <x:c r="D8478" s="8" t="d">
        <x:v>2026-09-01T00:00:00.000Z</x:v>
      </x:c>
      <x:c r="E8478" s="7" t="n">
        <x:v>369.2</x:v>
      </x:c>
      <x:c r="F8478" s="7" t="n">
        <x:v>348.3</x:v>
      </x:c>
      <x:c r="G8478" s="7" t="n">
        <x:v>121.6</x:v>
      </x:c>
      <x:c r="H8478" s="2" t="str">
        <x:v>是</x:v>
      </x:c>
      <x:c r="I8478" s="7" t="n">
        <x:f>IF(AND(ISNUMBER(E8478),ISNUMBER(F8478)),E8478-F8478,"")</x:f>
        <x:v>20.899999999999977</x:v>
      </x:c>
      <x:c r="J8478" s="2" t="str">
        <x:f>IF(H8478="否","不适用",IF(AND(ISNUMBER(E8478),ISNUMBER(F8478)),IF(I8478&gt;'规则与名单'!$B$2,"是","否"),"未判定"))</x:f>
        <x:v>否</x:v>
      </x:c>
      <x:c r="K8478" s="2" t="str">
        <x:f>IF(J8478="是",IF(ISNUMBER(F8478),"测试日GPS","缺失"),IF(ISNUMBER(G8478),"非测试日纯氢",IF(AND(H8478="是",J8478="未判定"),IF(ISNUMBER(F8478),"测试名单无纯氢GPS","缺失"),IF(ISNUMBER(E8478),"非测试日仪表","缺失"))))</x:f>
        <x:v>非测试日纯氢</x:v>
      </x:c>
      <x:c r="L8478" s="7" t="n">
        <x:f>IF(K8478="缺失","",IF(K8478="非测试日纯氢",G8478,IF(K8478="非测试日仪表",E8478,F8478)))</x:f>
        <x:v>121.6</x:v>
      </x:c>
      <x:c r="M8478" s="2" t="n">
        <x:f>IF(K8478="缺失",1,0)</x:f>
        <x:v>0</x:v>
      </x:c>
      <x:c r="N8478" s="2" t="str">
        <x:v>车辆里程查询_20260901-20260930_1024辆_仪表里程.xlsx / E381</x:v>
      </x:c>
      <x:c r="O8478" s="2" t="str">
        <x:v>车辆里程查询_20260901-20260930_1024辆_GPS里程.xlsx / E383</x:v>
      </x:c>
      <x:c r="P8478" s="2" t="str">
        <x:v>车辆纯氢气里程查询_20260901-20260930_1024辆.xlsx / E952</x:v>
      </x:c>
    </x:row>
    <x:row r="8479" ht="22" customHeight="1">
      <x:c r="A8479" s="2" t="n">
        <x:v>334</x:v>
      </x:c>
      <x:c r="B8479" s="2" t="str">
        <x:v>粤A08968F</x:v>
      </x:c>
      <x:c r="C8479" s="2" t="str">
        <x:v>秦挺</x:v>
      </x:c>
      <x:c r="D8479" s="8" t="d">
        <x:v>2026-09-02T00:00:00.000Z</x:v>
      </x:c>
      <x:c r="E8479" s="7" t="n">
        <x:v>170</x:v>
      </x:c>
      <x:c r="F8479" s="7" t="n">
        <x:v>160</x:v>
      </x:c>
      <x:c r="G8479" s="7" t="n">
        <x:v>40.8</x:v>
      </x:c>
      <x:c r="H8479" s="2" t="str">
        <x:v>是</x:v>
      </x:c>
      <x:c r="I8479" s="7" t="n">
        <x:f>IF(AND(ISNUMBER(E8479),ISNUMBER(F8479)),E8479-F8479,"")</x:f>
        <x:v>10</x:v>
      </x:c>
      <x:c r="J8479" s="2" t="str">
        <x:f>IF(H8479="否","不适用",IF(AND(ISNUMBER(E8479),ISNUMBER(F8479)),IF(I8479&gt;'规则与名单'!$B$2,"是","否"),"未判定"))</x:f>
        <x:v>否</x:v>
      </x:c>
      <x:c r="K8479" s="2" t="str">
        <x:f>IF(J8479="是",IF(ISNUMBER(F8479),"测试日GPS","缺失"),IF(ISNUMBER(G8479),"非测试日纯氢",IF(AND(H8479="是",J8479="未判定"),IF(ISNUMBER(F8479),"测试名单无纯氢GPS","缺失"),IF(ISNUMBER(E8479),"非测试日仪表","缺失"))))</x:f>
        <x:v>非测试日纯氢</x:v>
      </x:c>
      <x:c r="L8479" s="7" t="n">
        <x:f>IF(K8479="缺失","",IF(K8479="非测试日纯氢",G8479,IF(K8479="非测试日仪表",E8479,F8479)))</x:f>
        <x:v>40.8</x:v>
      </x:c>
      <x:c r="M8479" s="2" t="n">
        <x:f>IF(K8479="缺失",1,0)</x:f>
        <x:v>0</x:v>
      </x:c>
      <x:c r="N8479" s="2" t="str">
        <x:v>车辆里程查询_20260901-20260930_1024辆_仪表里程.xlsx / F381</x:v>
      </x:c>
      <x:c r="O8479" s="2" t="str">
        <x:v>车辆里程查询_20260901-20260930_1024辆_GPS里程.xlsx / F383</x:v>
      </x:c>
      <x:c r="P8479" s="2" t="str">
        <x:v>车辆纯氢气里程查询_20260901-20260930_1024辆.xlsx / F952</x:v>
      </x:c>
    </x:row>
    <x:row r="8480" ht="22" customHeight="1">
      <x:c r="A8480" s="2" t="n">
        <x:v>334</x:v>
      </x:c>
      <x:c r="B8480" s="2" t="str">
        <x:v>粤A08968F</x:v>
      </x:c>
      <x:c r="C8480" s="2" t="str">
        <x:v>秦挺</x:v>
      </x:c>
      <x:c r="D8480" s="8" t="d">
        <x:v>2026-09-03T00:00:00.000Z</x:v>
      </x:c>
      <x:c r="E8480" s="7" t="n">
        <x:v>283.7</x:v>
      </x:c>
      <x:c r="F8480" s="7" t="n">
        <x:v>267.2</x:v>
      </x:c>
      <x:c r="G8480" s="7" t="n">
        <x:v>164.1</x:v>
      </x:c>
      <x:c r="H8480" s="2" t="str">
        <x:v>是</x:v>
      </x:c>
      <x:c r="I8480" s="7" t="n">
        <x:f>IF(AND(ISNUMBER(E8480),ISNUMBER(F8480)),E8480-F8480,"")</x:f>
        <x:v>16.5</x:v>
      </x:c>
      <x:c r="J8480" s="2" t="str">
        <x:f>IF(H8480="否","不适用",IF(AND(ISNUMBER(E8480),ISNUMBER(F8480)),IF(I8480&gt;'规则与名单'!$B$2,"是","否"),"未判定"))</x:f>
        <x:v>否</x:v>
      </x:c>
      <x:c r="K8480" s="2" t="str">
        <x:f>IF(J8480="是",IF(ISNUMBER(F8480),"测试日GPS","缺失"),IF(ISNUMBER(G8480),"非测试日纯氢",IF(AND(H8480="是",J8480="未判定"),IF(ISNUMBER(F8480),"测试名单无纯氢GPS","缺失"),IF(ISNUMBER(E8480),"非测试日仪表","缺失"))))</x:f>
        <x:v>非测试日纯氢</x:v>
      </x:c>
      <x:c r="L8480" s="7" t="n">
        <x:f>IF(K8480="缺失","",IF(K8480="非测试日纯氢",G8480,IF(K8480="非测试日仪表",E8480,F8480)))</x:f>
        <x:v>164.1</x:v>
      </x:c>
      <x:c r="M8480" s="2" t="n">
        <x:f>IF(K8480="缺失",1,0)</x:f>
        <x:v>0</x:v>
      </x:c>
      <x:c r="N8480" s="2" t="str">
        <x:v>车辆里程查询_20260901-20260930_1024辆_仪表里程.xlsx / G381</x:v>
      </x:c>
      <x:c r="O8480" s="2" t="str">
        <x:v>车辆里程查询_20260901-20260930_1024辆_GPS里程.xlsx / G383</x:v>
      </x:c>
      <x:c r="P8480" s="2" t="str">
        <x:v>车辆纯氢气里程查询_20260901-20260930_1024辆.xlsx / G952</x:v>
      </x:c>
    </x:row>
    <x:row r="8481" ht="22" customHeight="1">
      <x:c r="A8481" s="2" t="n">
        <x:v>334</x:v>
      </x:c>
      <x:c r="B8481" s="2" t="str">
        <x:v>粤A08968F</x:v>
      </x:c>
      <x:c r="C8481" s="2" t="str">
        <x:v>秦挺</x:v>
      </x:c>
      <x:c r="D8481" s="8" t="d">
        <x:v>2026-09-04T00:00:00.000Z</x:v>
      </x:c>
      <x:c r="E8481" s="7" t="n">
        <x:v>179.7</x:v>
      </x:c>
      <x:c r="F8481" s="7" t="n">
        <x:v>225.8</x:v>
      </x:c>
      <x:c r="G8481" s="7" t="n">
        <x:v>127.8</x:v>
      </x:c>
      <x:c r="H8481" s="2" t="str">
        <x:v>是</x:v>
      </x:c>
      <x:c r="I8481" s="7" t="n">
        <x:f>IF(AND(ISNUMBER(E8481),ISNUMBER(F8481)),E8481-F8481,"")</x:f>
        <x:v>-46.10000000000002</x:v>
      </x:c>
      <x:c r="J8481" s="2" t="str">
        <x:f>IF(H8481="否","不适用",IF(AND(ISNUMBER(E8481),ISNUMBER(F8481)),IF(I8481&gt;'规则与名单'!$B$2,"是","否"),"未判定"))</x:f>
        <x:v>否</x:v>
      </x:c>
      <x:c r="K8481" s="2" t="str">
        <x:f>IF(J8481="是",IF(ISNUMBER(F8481),"测试日GPS","缺失"),IF(ISNUMBER(G8481),"非测试日纯氢",IF(AND(H8481="是",J8481="未判定"),IF(ISNUMBER(F8481),"测试名单无纯氢GPS","缺失"),IF(ISNUMBER(E8481),"非测试日仪表","缺失"))))</x:f>
        <x:v>非测试日纯氢</x:v>
      </x:c>
      <x:c r="L8481" s="7" t="n">
        <x:f>IF(K8481="缺失","",IF(K8481="非测试日纯氢",G8481,IF(K8481="非测试日仪表",E8481,F8481)))</x:f>
        <x:v>127.8</x:v>
      </x:c>
      <x:c r="M8481" s="2" t="n">
        <x:f>IF(K8481="缺失",1,0)</x:f>
        <x:v>0</x:v>
      </x:c>
      <x:c r="N8481" s="2" t="str">
        <x:v>车辆里程查询_20260901-20260930_1024辆_仪表里程.xlsx / H381</x:v>
      </x:c>
      <x:c r="O8481" s="2" t="str">
        <x:v>车辆里程查询_20260901-20260930_1024辆_GPS里程.xlsx / H383</x:v>
      </x:c>
      <x:c r="P8481" s="2" t="str">
        <x:v>车辆纯氢气里程查询_20260901-20260930_1024辆.xlsx / H952</x:v>
      </x:c>
    </x:row>
    <x:row r="8482" ht="22" customHeight="1">
      <x:c r="A8482" s="2" t="n">
        <x:v>334</x:v>
      </x:c>
      <x:c r="B8482" s="2" t="str">
        <x:v>粤A08968F</x:v>
      </x:c>
      <x:c r="C8482" s="2" t="str">
        <x:v>秦挺</x:v>
      </x:c>
      <x:c r="D8482" s="8" t="d">
        <x:v>2026-09-05T00:00:00.000Z</x:v>
      </x:c>
      <x:c r="E8482" s="7" t="n">
        <x:v>229.8</x:v>
      </x:c>
      <x:c r="F8482" s="7" t="n">
        <x:v>274.4</x:v>
      </x:c>
      <x:c r="G8482" s="7" t="n">
        <x:v>157.2</x:v>
      </x:c>
      <x:c r="H8482" s="2" t="str">
        <x:v>是</x:v>
      </x:c>
      <x:c r="I8482" s="7" t="n">
        <x:f>IF(AND(ISNUMBER(E8482),ISNUMBER(F8482)),E8482-F8482,"")</x:f>
        <x:v>-44.599999999999966</x:v>
      </x:c>
      <x:c r="J8482" s="2" t="str">
        <x:f>IF(H8482="否","不适用",IF(AND(ISNUMBER(E8482),ISNUMBER(F8482)),IF(I8482&gt;'规则与名单'!$B$2,"是","否"),"未判定"))</x:f>
        <x:v>否</x:v>
      </x:c>
      <x:c r="K8482" s="2" t="str">
        <x:f>IF(J8482="是",IF(ISNUMBER(F8482),"测试日GPS","缺失"),IF(ISNUMBER(G8482),"非测试日纯氢",IF(AND(H8482="是",J8482="未判定"),IF(ISNUMBER(F8482),"测试名单无纯氢GPS","缺失"),IF(ISNUMBER(E8482),"非测试日仪表","缺失"))))</x:f>
        <x:v>非测试日纯氢</x:v>
      </x:c>
      <x:c r="L8482" s="7" t="n">
        <x:f>IF(K8482="缺失","",IF(K8482="非测试日纯氢",G8482,IF(K8482="非测试日仪表",E8482,F8482)))</x:f>
        <x:v>157.2</x:v>
      </x:c>
      <x:c r="M8482" s="2" t="n">
        <x:f>IF(K8482="缺失",1,0)</x:f>
        <x:v>0</x:v>
      </x:c>
      <x:c r="N8482" s="2" t="str">
        <x:v>车辆里程查询_20260901-20260930_1024辆_仪表里程.xlsx / I381</x:v>
      </x:c>
      <x:c r="O8482" s="2" t="str">
        <x:v>车辆里程查询_20260901-20260930_1024辆_GPS里程.xlsx / I383</x:v>
      </x:c>
      <x:c r="P8482" s="2" t="str">
        <x:v>车辆纯氢气里程查询_20260901-20260930_1024辆.xlsx / I952</x:v>
      </x:c>
    </x:row>
    <x:row r="8483" ht="22" customHeight="1">
      <x:c r="A8483" s="2" t="n">
        <x:v>334</x:v>
      </x:c>
      <x:c r="B8483" s="2" t="str">
        <x:v>粤A08968F</x:v>
      </x:c>
      <x:c r="C8483" s="2" t="str">
        <x:v>秦挺</x:v>
      </x:c>
      <x:c r="D8483" s="8" t="d">
        <x:v>2026-09-06T00:00:00.000Z</x:v>
      </x:c>
      <x:c r="E8483" s="7" t="n">
        <x:v>558.9</x:v>
      </x:c>
      <x:c r="F8483" s="7" t="n">
        <x:v>412.1</x:v>
      </x:c>
      <x:c r="G8483" s="7" t="n">
        <x:v>146.8</x:v>
      </x:c>
      <x:c r="H8483" s="2" t="str">
        <x:v>是</x:v>
      </x:c>
      <x:c r="I8483" s="7" t="n">
        <x:f>IF(AND(ISNUMBER(E8483),ISNUMBER(F8483)),E8483-F8483,"")</x:f>
        <x:v>146.79999999999995</x:v>
      </x:c>
      <x:c r="J8483" s="2" t="str">
        <x:f>IF(H8483="否","不适用",IF(AND(ISNUMBER(E8483),ISNUMBER(F8483)),IF(I8483&gt;'规则与名单'!$B$2,"是","否"),"未判定"))</x:f>
        <x:v>是</x:v>
      </x:c>
      <x:c r="K8483" s="2" t="str">
        <x:f>IF(J8483="是",IF(ISNUMBER(F8483),"测试日GPS","缺失"),IF(ISNUMBER(G8483),"非测试日纯氢",IF(AND(H8483="是",J8483="未判定"),IF(ISNUMBER(F8483),"测试名单无纯氢GPS","缺失"),IF(ISNUMBER(E8483),"非测试日仪表","缺失"))))</x:f>
        <x:v>测试日GPS</x:v>
      </x:c>
      <x:c r="L8483" s="7" t="n">
        <x:f>IF(K8483="缺失","",IF(K8483="非测试日纯氢",G8483,IF(K8483="非测试日仪表",E8483,F8483)))</x:f>
        <x:v>412.1</x:v>
      </x:c>
      <x:c r="M8483" s="2" t="n">
        <x:f>IF(K8483="缺失",1,0)</x:f>
        <x:v>0</x:v>
      </x:c>
      <x:c r="N8483" s="2" t="str">
        <x:v>车辆里程查询_20260901-20260930_1024辆_仪表里程.xlsx / J381</x:v>
      </x:c>
      <x:c r="O8483" s="2" t="str">
        <x:v>车辆里程查询_20260901-20260930_1024辆_GPS里程.xlsx / J383</x:v>
      </x:c>
      <x:c r="P8483" s="2" t="str">
        <x:v>车辆纯氢气里程查询_20260901-20260930_1024辆.xlsx / J952</x:v>
      </x:c>
    </x:row>
    <x:row r="8484" ht="22" customHeight="1">
      <x:c r="A8484" s="2" t="n">
        <x:v>334</x:v>
      </x:c>
      <x:c r="B8484" s="2" t="str">
        <x:v>粤A08968F</x:v>
      </x:c>
      <x:c r="C8484" s="2" t="str">
        <x:v>秦挺</x:v>
      </x:c>
      <x:c r="D8484" s="8" t="d">
        <x:v>2026-09-07T00:00:00.000Z</x:v>
      </x:c>
      <x:c r="E8484" s="7" t="n">
        <x:v>87.1</x:v>
      </x:c>
      <x:c r="F8484" s="7" t="n">
        <x:v>82.2</x:v>
      </x:c>
      <x:c r="G8484" s="7" t="n">
        <x:v>70.7</x:v>
      </x:c>
      <x:c r="H8484" s="2" t="str">
        <x:v>是</x:v>
      </x:c>
      <x:c r="I8484" s="7" t="n">
        <x:f>IF(AND(ISNUMBER(E8484),ISNUMBER(F8484)),E8484-F8484,"")</x:f>
        <x:v>4.8999999999999915</x:v>
      </x:c>
      <x:c r="J8484" s="2" t="str">
        <x:f>IF(H8484="否","不适用",IF(AND(ISNUMBER(E8484),ISNUMBER(F8484)),IF(I8484&gt;'规则与名单'!$B$2,"是","否"),"未判定"))</x:f>
        <x:v>否</x:v>
      </x:c>
      <x:c r="K8484" s="2" t="str">
        <x:f>IF(J8484="是",IF(ISNUMBER(F8484),"测试日GPS","缺失"),IF(ISNUMBER(G8484),"非测试日纯氢",IF(AND(H8484="是",J8484="未判定"),IF(ISNUMBER(F8484),"测试名单无纯氢GPS","缺失"),IF(ISNUMBER(E8484),"非测试日仪表","缺失"))))</x:f>
        <x:v>非测试日纯氢</x:v>
      </x:c>
      <x:c r="L8484" s="7" t="n">
        <x:f>IF(K8484="缺失","",IF(K8484="非测试日纯氢",G8484,IF(K8484="非测试日仪表",E8484,F8484)))</x:f>
        <x:v>70.7</x:v>
      </x:c>
      <x:c r="M8484" s="2" t="n">
        <x:f>IF(K8484="缺失",1,0)</x:f>
        <x:v>0</x:v>
      </x:c>
      <x:c r="N8484" s="2" t="str">
        <x:v>车辆里程查询_20260901-20260930_1024辆_仪表里程.xlsx / K381</x:v>
      </x:c>
      <x:c r="O8484" s="2" t="str">
        <x:v>车辆里程查询_20260901-20260930_1024辆_GPS里程.xlsx / K383</x:v>
      </x:c>
      <x:c r="P8484" s="2" t="str">
        <x:v>车辆纯氢气里程查询_20260901-20260930_1024辆.xlsx / K952</x:v>
      </x:c>
    </x:row>
    <x:row r="8485" ht="22" customHeight="1">
      <x:c r="A8485" s="2" t="n">
        <x:v>334</x:v>
      </x:c>
      <x:c r="B8485" s="2" t="str">
        <x:v>粤A08968F</x:v>
      </x:c>
      <x:c r="C8485" s="2" t="str">
        <x:v>秦挺</x:v>
      </x:c>
      <x:c r="D8485" s="8" t="d">
        <x:v>2026-09-08T00:00:00.000Z</x:v>
      </x:c>
      <x:c r="E8485" s="7" t="n">
        <x:v>348</x:v>
      </x:c>
      <x:c r="F8485" s="7" t="n">
        <x:v>327.3</x:v>
      </x:c>
      <x:c r="G8485" s="7" t="n">
        <x:v>160.9</x:v>
      </x:c>
      <x:c r="H8485" s="2" t="str">
        <x:v>是</x:v>
      </x:c>
      <x:c r="I8485" s="7" t="n">
        <x:f>IF(AND(ISNUMBER(E8485),ISNUMBER(F8485)),E8485-F8485,"")</x:f>
        <x:v>20.69999999999999</x:v>
      </x:c>
      <x:c r="J8485" s="2" t="str">
        <x:f>IF(H8485="否","不适用",IF(AND(ISNUMBER(E8485),ISNUMBER(F8485)),IF(I8485&gt;'规则与名单'!$B$2,"是","否"),"未判定"))</x:f>
        <x:v>否</x:v>
      </x:c>
      <x:c r="K8485" s="2" t="str">
        <x:f>IF(J8485="是",IF(ISNUMBER(F8485),"测试日GPS","缺失"),IF(ISNUMBER(G8485),"非测试日纯氢",IF(AND(H8485="是",J8485="未判定"),IF(ISNUMBER(F8485),"测试名单无纯氢GPS","缺失"),IF(ISNUMBER(E8485),"非测试日仪表","缺失"))))</x:f>
        <x:v>非测试日纯氢</x:v>
      </x:c>
      <x:c r="L8485" s="7" t="n">
        <x:f>IF(K8485="缺失","",IF(K8485="非测试日纯氢",G8485,IF(K8485="非测试日仪表",E8485,F8485)))</x:f>
        <x:v>160.9</x:v>
      </x:c>
      <x:c r="M8485" s="2" t="n">
        <x:f>IF(K8485="缺失",1,0)</x:f>
        <x:v>0</x:v>
      </x:c>
      <x:c r="N8485" s="2" t="str">
        <x:v>车辆里程查询_20260901-20260930_1024辆_仪表里程.xlsx / L381</x:v>
      </x:c>
      <x:c r="O8485" s="2" t="str">
        <x:v>车辆里程查询_20260901-20260930_1024辆_GPS里程.xlsx / L383</x:v>
      </x:c>
      <x:c r="P8485" s="2" t="str">
        <x:v>车辆纯氢气里程查询_20260901-20260930_1024辆.xlsx / L952</x:v>
      </x:c>
    </x:row>
    <x:row r="8486" ht="22" customHeight="1">
      <x:c r="A8486" s="2" t="n">
        <x:v>334</x:v>
      </x:c>
      <x:c r="B8486" s="2" t="str">
        <x:v>粤A08968F</x:v>
      </x:c>
      <x:c r="C8486" s="2" t="str">
        <x:v>秦挺</x:v>
      </x:c>
      <x:c r="D8486" s="8" t="d">
        <x:v>2026-09-09T00:00:00.000Z</x:v>
      </x:c>
      <x:c r="E8486" s="7" t="n">
        <x:v>290.5</x:v>
      </x:c>
      <x:c r="F8486" s="7" t="n">
        <x:v>274.1</x:v>
      </x:c>
      <x:c r="G8486" s="7" t="n">
        <x:v>176.6</x:v>
      </x:c>
      <x:c r="H8486" s="2" t="str">
        <x:v>是</x:v>
      </x:c>
      <x:c r="I8486" s="7" t="n">
        <x:f>IF(AND(ISNUMBER(E8486),ISNUMBER(F8486)),E8486-F8486,"")</x:f>
        <x:v>16.399999999999977</x:v>
      </x:c>
      <x:c r="J8486" s="2" t="str">
        <x:f>IF(H8486="否","不适用",IF(AND(ISNUMBER(E8486),ISNUMBER(F8486)),IF(I8486&gt;'规则与名单'!$B$2,"是","否"),"未判定"))</x:f>
        <x:v>否</x:v>
      </x:c>
      <x:c r="K8486" s="2" t="str">
        <x:f>IF(J8486="是",IF(ISNUMBER(F8486),"测试日GPS","缺失"),IF(ISNUMBER(G8486),"非测试日纯氢",IF(AND(H8486="是",J8486="未判定"),IF(ISNUMBER(F8486),"测试名单无纯氢GPS","缺失"),IF(ISNUMBER(E8486),"非测试日仪表","缺失"))))</x:f>
        <x:v>非测试日纯氢</x:v>
      </x:c>
      <x:c r="L8486" s="7" t="n">
        <x:f>IF(K8486="缺失","",IF(K8486="非测试日纯氢",G8486,IF(K8486="非测试日仪表",E8486,F8486)))</x:f>
        <x:v>176.6</x:v>
      </x:c>
      <x:c r="M8486" s="2" t="n">
        <x:f>IF(K8486="缺失",1,0)</x:f>
        <x:v>0</x:v>
      </x:c>
      <x:c r="N8486" s="2" t="str">
        <x:v>车辆里程查询_20260901-20260930_1024辆_仪表里程.xlsx / M381</x:v>
      </x:c>
      <x:c r="O8486" s="2" t="str">
        <x:v>车辆里程查询_20260901-20260930_1024辆_GPS里程.xlsx / M383</x:v>
      </x:c>
      <x:c r="P8486" s="2" t="str">
        <x:v>车辆纯氢气里程查询_20260901-20260930_1024辆.xlsx / M952</x:v>
      </x:c>
    </x:row>
    <x:row r="8487" ht="22" customHeight="1">
      <x:c r="A8487" s="2" t="n">
        <x:v>334</x:v>
      </x:c>
      <x:c r="B8487" s="2" t="str">
        <x:v>粤A08968F</x:v>
      </x:c>
      <x:c r="C8487" s="2" t="str">
        <x:v>秦挺</x:v>
      </x:c>
      <x:c r="D8487" s="8" t="d">
        <x:v>2026-09-10T00:00:00.000Z</x:v>
      </x:c>
      <x:c r="E8487" s="7" t="n">
        <x:v>187.2</x:v>
      </x:c>
      <x:c r="F8487" s="7" t="n">
        <x:v>176.5</x:v>
      </x:c>
      <x:c r="G8487" s="7" t="n">
        <x:v>16.4</x:v>
      </x:c>
      <x:c r="H8487" s="2" t="str">
        <x:v>是</x:v>
      </x:c>
      <x:c r="I8487" s="7" t="n">
        <x:f>IF(AND(ISNUMBER(E8487),ISNUMBER(F8487)),E8487-F8487,"")</x:f>
        <x:v>10.699999999999989</x:v>
      </x:c>
      <x:c r="J8487" s="2" t="str">
        <x:f>IF(H8487="否","不适用",IF(AND(ISNUMBER(E8487),ISNUMBER(F8487)),IF(I8487&gt;'规则与名单'!$B$2,"是","否"),"未判定"))</x:f>
        <x:v>否</x:v>
      </x:c>
      <x:c r="K8487" s="2" t="str">
        <x:f>IF(J8487="是",IF(ISNUMBER(F8487),"测试日GPS","缺失"),IF(ISNUMBER(G8487),"非测试日纯氢",IF(AND(H8487="是",J8487="未判定"),IF(ISNUMBER(F8487),"测试名单无纯氢GPS","缺失"),IF(ISNUMBER(E8487),"非测试日仪表","缺失"))))</x:f>
        <x:v>非测试日纯氢</x:v>
      </x:c>
      <x:c r="L8487" s="7" t="n">
        <x:f>IF(K8487="缺失","",IF(K8487="非测试日纯氢",G8487,IF(K8487="非测试日仪表",E8487,F8487)))</x:f>
        <x:v>16.4</x:v>
      </x:c>
      <x:c r="M8487" s="2" t="n">
        <x:f>IF(K8487="缺失",1,0)</x:f>
        <x:v>0</x:v>
      </x:c>
      <x:c r="N8487" s="2" t="str">
        <x:v>车辆里程查询_20260901-20260930_1024辆_仪表里程.xlsx / N381</x:v>
      </x:c>
      <x:c r="O8487" s="2" t="str">
        <x:v>车辆里程查询_20260901-20260930_1024辆_GPS里程.xlsx / N383</x:v>
      </x:c>
      <x:c r="P8487" s="2" t="str">
        <x:v>车辆纯氢气里程查询_20260901-20260930_1024辆.xlsx / N952</x:v>
      </x:c>
    </x:row>
    <x:row r="8488" ht="22" customHeight="1">
      <x:c r="A8488" s="2" t="n">
        <x:v>334</x:v>
      </x:c>
      <x:c r="B8488" s="2" t="str">
        <x:v>粤A08968F</x:v>
      </x:c>
      <x:c r="C8488" s="2" t="str">
        <x:v>秦挺</x:v>
      </x:c>
      <x:c r="D8488" s="8" t="d">
        <x:v>2026-09-11T00:00:00.000Z</x:v>
      </x:c>
      <x:c r="E8488" s="7" t="n">
        <x:v>780.3</x:v>
      </x:c>
      <x:c r="F8488" s="7" t="n">
        <x:v>16</x:v>
      </x:c>
      <x:c r="G8488" s="7" t="n">
        <x:v>911.3</x:v>
      </x:c>
      <x:c r="H8488" s="2" t="str">
        <x:v>是</x:v>
      </x:c>
      <x:c r="I8488" s="7" t="n">
        <x:f>IF(AND(ISNUMBER(E8488),ISNUMBER(F8488)),E8488-F8488,"")</x:f>
        <x:v>764.3</x:v>
      </x:c>
      <x:c r="J8488" s="2" t="str">
        <x:f>IF(H8488="否","不适用",IF(AND(ISNUMBER(E8488),ISNUMBER(F8488)),IF(I8488&gt;'规则与名单'!$B$2,"是","否"),"未判定"))</x:f>
        <x:v>是</x:v>
      </x:c>
      <x:c r="K8488" s="2" t="str">
        <x:f>IF(J8488="是",IF(ISNUMBER(F8488),"测试日GPS","缺失"),IF(ISNUMBER(G8488),"非测试日纯氢",IF(AND(H8488="是",J8488="未判定"),IF(ISNUMBER(F8488),"测试名单无纯氢GPS","缺失"),IF(ISNUMBER(E8488),"非测试日仪表","缺失"))))</x:f>
        <x:v>测试日GPS</x:v>
      </x:c>
      <x:c r="L8488" s="7" t="n">
        <x:f>IF(K8488="缺失","",IF(K8488="非测试日纯氢",G8488,IF(K8488="非测试日仪表",E8488,F8488)))</x:f>
        <x:v>16</x:v>
      </x:c>
      <x:c r="M8488" s="2" t="n">
        <x:f>IF(K8488="缺失",1,0)</x:f>
        <x:v>0</x:v>
      </x:c>
      <x:c r="N8488" s="2" t="str">
        <x:v>车辆里程查询_20260901-20260930_1024辆_仪表里程.xlsx / O381</x:v>
      </x:c>
      <x:c r="O8488" s="2" t="str">
        <x:v>车辆里程查询_20260901-20260930_1024辆_GPS里程.xlsx / O383</x:v>
      </x:c>
      <x:c r="P8488" s="2" t="str">
        <x:v>车辆纯氢气里程查询_20260901-20260930_1024辆.xlsx / O952</x:v>
      </x:c>
    </x:row>
    <x:row r="8489" ht="22" customHeight="1">
      <x:c r="A8489" s="2" t="n">
        <x:v>334</x:v>
      </x:c>
      <x:c r="B8489" s="2" t="str">
        <x:v>粤A08968F</x:v>
      </x:c>
      <x:c r="C8489" s="2" t="str">
        <x:v>秦挺</x:v>
      </x:c>
      <x:c r="D8489" s="8" t="d">
        <x:v>2026-09-12T00:00:00.000Z</x:v>
      </x:c>
      <x:c r="E8489" s="7" t="n">
        <x:v>2147.5</x:v>
      </x:c>
      <x:c r="F8489" s="7" t="n">
        <x:v>0.2</x:v>
      </x:c>
      <x:c r="G8489" s="7" t="n">
        <x:v>2080.1</x:v>
      </x:c>
      <x:c r="H8489" s="2" t="str">
        <x:v>是</x:v>
      </x:c>
      <x:c r="I8489" s="7" t="n">
        <x:f>IF(AND(ISNUMBER(E8489),ISNUMBER(F8489)),E8489-F8489,"")</x:f>
        <x:v>2147.3</x:v>
      </x:c>
      <x:c r="J8489" s="2" t="str">
        <x:f>IF(H8489="否","不适用",IF(AND(ISNUMBER(E8489),ISNUMBER(F8489)),IF(I8489&gt;'规则与名单'!$B$2,"是","否"),"未判定"))</x:f>
        <x:v>是</x:v>
      </x:c>
      <x:c r="K8489" s="2" t="str">
        <x:f>IF(J8489="是",IF(ISNUMBER(F8489),"测试日GPS","缺失"),IF(ISNUMBER(G8489),"非测试日纯氢",IF(AND(H8489="是",J8489="未判定"),IF(ISNUMBER(F8489),"测试名单无纯氢GPS","缺失"),IF(ISNUMBER(E8489),"非测试日仪表","缺失"))))</x:f>
        <x:v>测试日GPS</x:v>
      </x:c>
      <x:c r="L8489" s="7" t="n">
        <x:f>IF(K8489="缺失","",IF(K8489="非测试日纯氢",G8489,IF(K8489="非测试日仪表",E8489,F8489)))</x:f>
        <x:v>0.2</x:v>
      </x:c>
      <x:c r="M8489" s="2" t="n">
        <x:f>IF(K8489="缺失",1,0)</x:f>
        <x:v>0</x:v>
      </x:c>
      <x:c r="N8489" s="2" t="str">
        <x:v>车辆里程查询_20260901-20260930_1024辆_仪表里程.xlsx / P381</x:v>
      </x:c>
      <x:c r="O8489" s="2" t="str">
        <x:v>车辆里程查询_20260901-20260930_1024辆_GPS里程.xlsx / P383</x:v>
      </x:c>
      <x:c r="P8489" s="2" t="str">
        <x:v>车辆纯氢气里程查询_20260901-20260930_1024辆.xlsx / P952</x:v>
      </x:c>
    </x:row>
    <x:row r="8490" ht="22" customHeight="1">
      <x:c r="A8490" s="2" t="n">
        <x:v>334</x:v>
      </x:c>
      <x:c r="B8490" s="2" t="str">
        <x:v>粤A08968F</x:v>
      </x:c>
      <x:c r="C8490" s="2" t="str">
        <x:v>秦挺</x:v>
      </x:c>
      <x:c r="D8490" s="8" t="d">
        <x:v>2026-09-13T00:00:00.000Z</x:v>
      </x:c>
      <x:c r="E8490" s="7" t="n">
        <x:v>1824.9</x:v>
      </x:c>
      <x:c r="F8490" s="7" t="n">
        <x:v>0.1</x:v>
      </x:c>
      <x:c r="G8490" s="7" t="n">
        <x:v>1508.9</x:v>
      </x:c>
      <x:c r="H8490" s="2" t="str">
        <x:v>是</x:v>
      </x:c>
      <x:c r="I8490" s="7" t="n">
        <x:f>IF(AND(ISNUMBER(E8490),ISNUMBER(F8490)),E8490-F8490,"")</x:f>
        <x:v>1824.8000000000002</x:v>
      </x:c>
      <x:c r="J8490" s="2" t="str">
        <x:f>IF(H8490="否","不适用",IF(AND(ISNUMBER(E8490),ISNUMBER(F8490)),IF(I8490&gt;'规则与名单'!$B$2,"是","否"),"未判定"))</x:f>
        <x:v>是</x:v>
      </x:c>
      <x:c r="K8490" s="2" t="str">
        <x:f>IF(J8490="是",IF(ISNUMBER(F8490),"测试日GPS","缺失"),IF(ISNUMBER(G8490),"非测试日纯氢",IF(AND(H8490="是",J8490="未判定"),IF(ISNUMBER(F8490),"测试名单无纯氢GPS","缺失"),IF(ISNUMBER(E8490),"非测试日仪表","缺失"))))</x:f>
        <x:v>测试日GPS</x:v>
      </x:c>
      <x:c r="L8490" s="7" t="n">
        <x:f>IF(K8490="缺失","",IF(K8490="非测试日纯氢",G8490,IF(K8490="非测试日仪表",E8490,F8490)))</x:f>
        <x:v>0.1</x:v>
      </x:c>
      <x:c r="M8490" s="2" t="n">
        <x:f>IF(K8490="缺失",1,0)</x:f>
        <x:v>0</x:v>
      </x:c>
      <x:c r="N8490" s="2" t="str">
        <x:v>车辆里程查询_20260901-20260930_1024辆_仪表里程.xlsx / Q381</x:v>
      </x:c>
      <x:c r="O8490" s="2" t="str">
        <x:v>车辆里程查询_20260901-20260930_1024辆_GPS里程.xlsx / Q383</x:v>
      </x:c>
      <x:c r="P8490" s="2" t="str">
        <x:v>车辆纯氢气里程查询_20260901-20260930_1024辆.xlsx / Q952</x:v>
      </x:c>
    </x:row>
    <x:row r="8491" ht="22" customHeight="1">
      <x:c r="A8491" s="2" t="n">
        <x:v>334</x:v>
      </x:c>
      <x:c r="B8491" s="2" t="str">
        <x:v>粤A08968F</x:v>
      </x:c>
      <x:c r="C8491" s="2" t="str">
        <x:v>秦挺</x:v>
      </x:c>
      <x:c r="D8491" s="8" t="d">
        <x:v>2026-09-14T00:00:00.000Z</x:v>
      </x:c>
      <x:c r="E8491" s="7" t="n">
        <x:v>732.6</x:v>
      </x:c>
      <x:c r="F8491" s="7" t="n">
        <x:v>0</x:v>
      </x:c>
      <x:c r="G8491" s="7" t="n">
        <x:v>692.9</x:v>
      </x:c>
      <x:c r="H8491" s="2" t="str">
        <x:v>是</x:v>
      </x:c>
      <x:c r="I8491" s="7" t="n">
        <x:f>IF(AND(ISNUMBER(E8491),ISNUMBER(F8491)),E8491-F8491,"")</x:f>
        <x:v>732.6</x:v>
      </x:c>
      <x:c r="J8491" s="2" t="str">
        <x:f>IF(H8491="否","不适用",IF(AND(ISNUMBER(E8491),ISNUMBER(F8491)),IF(I8491&gt;'规则与名单'!$B$2,"是","否"),"未判定"))</x:f>
        <x:v>是</x:v>
      </x:c>
      <x:c r="K8491" s="2" t="str">
        <x:f>IF(J8491="是",IF(ISNUMBER(F8491),"测试日GPS","缺失"),IF(ISNUMBER(G8491),"非测试日纯氢",IF(AND(H8491="是",J8491="未判定"),IF(ISNUMBER(F8491),"测试名单无纯氢GPS","缺失"),IF(ISNUMBER(E8491),"非测试日仪表","缺失"))))</x:f>
        <x:v>测试日GPS</x:v>
      </x:c>
      <x:c r="L8491" s="7" t="n">
        <x:f>IF(K8491="缺失","",IF(K8491="非测试日纯氢",G8491,IF(K8491="非测试日仪表",E8491,F8491)))</x:f>
        <x:v>0</x:v>
      </x:c>
      <x:c r="M8491" s="2" t="n">
        <x:f>IF(K8491="缺失",1,0)</x:f>
        <x:v>0</x:v>
      </x:c>
      <x:c r="N8491" s="2" t="str">
        <x:v>车辆里程查询_20260901-20260930_1024辆_仪表里程.xlsx / R381</x:v>
      </x:c>
      <x:c r="O8491" s="2" t="str">
        <x:v>车辆里程查询_20260901-20260930_1024辆_GPS里程.xlsx / R383</x:v>
      </x:c>
      <x:c r="P8491" s="2" t="str">
        <x:v>车辆纯氢气里程查询_20260901-20260930_1024辆.xlsx / R952</x:v>
      </x:c>
    </x:row>
    <x:row r="8492" ht="22" customHeight="1">
      <x:c r="A8492" s="2" t="n">
        <x:v>334</x:v>
      </x:c>
      <x:c r="B8492" s="2" t="str">
        <x:v>粤A08968F</x:v>
      </x:c>
      <x:c r="C8492" s="2" t="str">
        <x:v>秦挺</x:v>
      </x:c>
      <x:c r="D8492" s="8" t="d">
        <x:v>2026-09-15T00:00:00.000Z</x:v>
      </x:c>
      <x:c r="E8492" s="7" t="n">
        <x:v>399.1</x:v>
      </x:c>
      <x:c r="F8492" s="7" t="n">
        <x:v>23.2</x:v>
      </x:c>
      <x:c r="G8492" s="7" t="n">
        <x:v>392.8</x:v>
      </x:c>
      <x:c r="H8492" s="2" t="str">
        <x:v>是</x:v>
      </x:c>
      <x:c r="I8492" s="7" t="n">
        <x:f>IF(AND(ISNUMBER(E8492),ISNUMBER(F8492)),E8492-F8492,"")</x:f>
        <x:v>375.90000000000003</x:v>
      </x:c>
      <x:c r="J8492" s="2" t="str">
        <x:f>IF(H8492="否","不适用",IF(AND(ISNUMBER(E8492),ISNUMBER(F8492)),IF(I8492&gt;'规则与名单'!$B$2,"是","否"),"未判定"))</x:f>
        <x:v>是</x:v>
      </x:c>
      <x:c r="K8492" s="2" t="str">
        <x:f>IF(J8492="是",IF(ISNUMBER(F8492),"测试日GPS","缺失"),IF(ISNUMBER(G8492),"非测试日纯氢",IF(AND(H8492="是",J8492="未判定"),IF(ISNUMBER(F8492),"测试名单无纯氢GPS","缺失"),IF(ISNUMBER(E8492),"非测试日仪表","缺失"))))</x:f>
        <x:v>测试日GPS</x:v>
      </x:c>
      <x:c r="L8492" s="7" t="n">
        <x:f>IF(K8492="缺失","",IF(K8492="非测试日纯氢",G8492,IF(K8492="非测试日仪表",E8492,F8492)))</x:f>
        <x:v>23.2</x:v>
      </x:c>
      <x:c r="M8492" s="2" t="n">
        <x:f>IF(K8492="缺失",1,0)</x:f>
        <x:v>0</x:v>
      </x:c>
      <x:c r="N8492" s="2" t="str">
        <x:v>车辆里程查询_20260901-20260930_1024辆_仪表里程.xlsx / S381</x:v>
      </x:c>
      <x:c r="O8492" s="2" t="str">
        <x:v>车辆里程查询_20260901-20260930_1024辆_GPS里程.xlsx / S383</x:v>
      </x:c>
      <x:c r="P8492" s="2" t="str">
        <x:v>车辆纯氢气里程查询_20260901-20260930_1024辆.xlsx / S952</x:v>
      </x:c>
    </x:row>
    <x:row r="8493" ht="22" customHeight="1">
      <x:c r="A8493" s="2" t="n">
        <x:v>334</x:v>
      </x:c>
      <x:c r="B8493" s="2" t="str">
        <x:v>粤A08968F</x:v>
      </x:c>
      <x:c r="C8493" s="2" t="str">
        <x:v>秦挺</x:v>
      </x:c>
      <x:c r="D8493" s="8" t="d">
        <x:v>2026-09-16T00:00:00.000Z</x:v>
      </x:c>
      <x:c r="E8493" s="7" t="n">
        <x:v>912.1</x:v>
      </x:c>
      <x:c r="F8493" s="7" t="n">
        <x:v>12.1</x:v>
      </x:c>
      <x:c r="G8493" s="7" t="n">
        <x:v>873.8</x:v>
      </x:c>
      <x:c r="H8493" s="2" t="str">
        <x:v>是</x:v>
      </x:c>
      <x:c r="I8493" s="7" t="n">
        <x:f>IF(AND(ISNUMBER(E8493),ISNUMBER(F8493)),E8493-F8493,"")</x:f>
        <x:v>900</x:v>
      </x:c>
      <x:c r="J8493" s="2" t="str">
        <x:f>IF(H8493="否","不适用",IF(AND(ISNUMBER(E8493),ISNUMBER(F8493)),IF(I8493&gt;'规则与名单'!$B$2,"是","否"),"未判定"))</x:f>
        <x:v>是</x:v>
      </x:c>
      <x:c r="K8493" s="2" t="str">
        <x:f>IF(J8493="是",IF(ISNUMBER(F8493),"测试日GPS","缺失"),IF(ISNUMBER(G8493),"非测试日纯氢",IF(AND(H8493="是",J8493="未判定"),IF(ISNUMBER(F8493),"测试名单无纯氢GPS","缺失"),IF(ISNUMBER(E8493),"非测试日仪表","缺失"))))</x:f>
        <x:v>测试日GPS</x:v>
      </x:c>
      <x:c r="L8493" s="7" t="n">
        <x:f>IF(K8493="缺失","",IF(K8493="非测试日纯氢",G8493,IF(K8493="非测试日仪表",E8493,F8493)))</x:f>
        <x:v>12.1</x:v>
      </x:c>
      <x:c r="M8493" s="2" t="n">
        <x:f>IF(K8493="缺失",1,0)</x:f>
        <x:v>0</x:v>
      </x:c>
      <x:c r="N8493" s="2" t="str">
        <x:v>车辆里程查询_20260901-20260930_1024辆_仪表里程.xlsx / T381</x:v>
      </x:c>
      <x:c r="O8493" s="2" t="str">
        <x:v>车辆里程查询_20260901-20260930_1024辆_GPS里程.xlsx / T383</x:v>
      </x:c>
      <x:c r="P8493" s="2" t="str">
        <x:v>车辆纯氢气里程查询_20260901-20260930_1024辆.xlsx / T952</x:v>
      </x:c>
    </x:row>
    <x:row r="8494" ht="22" customHeight="1">
      <x:c r="A8494" s="2" t="n">
        <x:v>334</x:v>
      </x:c>
      <x:c r="B8494" s="2" t="str">
        <x:v>粤A08968F</x:v>
      </x:c>
      <x:c r="C8494" s="2" t="str">
        <x:v>秦挺</x:v>
      </x:c>
      <x:c r="D8494" s="8" t="d">
        <x:v>2026-09-17T00:00:00.000Z</x:v>
      </x:c>
      <x:c r="E8494" s="7" t="n">
        <x:v>2147.7</x:v>
      </x:c>
      <x:c r="F8494" s="7" t="n">
        <x:v>0.2</x:v>
      </x:c>
      <x:c r="G8494" s="7" t="n">
        <x:v>2025</x:v>
      </x:c>
      <x:c r="H8494" s="2" t="str">
        <x:v>是</x:v>
      </x:c>
      <x:c r="I8494" s="7" t="n">
        <x:f>IF(AND(ISNUMBER(E8494),ISNUMBER(F8494)),E8494-F8494,"")</x:f>
        <x:v>2147.5</x:v>
      </x:c>
      <x:c r="J8494" s="2" t="str">
        <x:f>IF(H8494="否","不适用",IF(AND(ISNUMBER(E8494),ISNUMBER(F8494)),IF(I8494&gt;'规则与名单'!$B$2,"是","否"),"未判定"))</x:f>
        <x:v>是</x:v>
      </x:c>
      <x:c r="K8494" s="2" t="str">
        <x:f>IF(J8494="是",IF(ISNUMBER(F8494),"测试日GPS","缺失"),IF(ISNUMBER(G8494),"非测试日纯氢",IF(AND(H8494="是",J8494="未判定"),IF(ISNUMBER(F8494),"测试名单无纯氢GPS","缺失"),IF(ISNUMBER(E8494),"非测试日仪表","缺失"))))</x:f>
        <x:v>测试日GPS</x:v>
      </x:c>
      <x:c r="L8494" s="7" t="n">
        <x:f>IF(K8494="缺失","",IF(K8494="非测试日纯氢",G8494,IF(K8494="非测试日仪表",E8494,F8494)))</x:f>
        <x:v>0.2</x:v>
      </x:c>
      <x:c r="M8494" s="2" t="n">
        <x:f>IF(K8494="缺失",1,0)</x:f>
        <x:v>0</x:v>
      </x:c>
      <x:c r="N8494" s="2" t="str">
        <x:v>车辆里程查询_20260901-20260930_1024辆_仪表里程.xlsx / U381</x:v>
      </x:c>
      <x:c r="O8494" s="2" t="str">
        <x:v>车辆里程查询_20260901-20260930_1024辆_GPS里程.xlsx / U383</x:v>
      </x:c>
      <x:c r="P8494" s="2" t="str">
        <x:v>车辆纯氢气里程查询_20260901-20260930_1024辆.xlsx / U952</x:v>
      </x:c>
    </x:row>
    <x:row r="8495" ht="22" customHeight="1">
      <x:c r="A8495" s="2" t="n">
        <x:v>334</x:v>
      </x:c>
      <x:c r="B8495" s="2" t="str">
        <x:v>粤A08968F</x:v>
      </x:c>
      <x:c r="C8495" s="2" t="str">
        <x:v>秦挺</x:v>
      </x:c>
      <x:c r="D8495" s="8" t="d">
        <x:v>2026-09-18T00:00:00.000Z</x:v>
      </x:c>
      <x:c r="E8495" s="7" t="n">
        <x:v>2007.3</x:v>
      </x:c>
      <x:c r="F8495" s="7" t="n">
        <x:v>0.3</x:v>
      </x:c>
      <x:c r="G8495" s="7" t="n">
        <x:v>1173.1</x:v>
      </x:c>
      <x:c r="H8495" s="2" t="str">
        <x:v>是</x:v>
      </x:c>
      <x:c r="I8495" s="7" t="n">
        <x:f>IF(AND(ISNUMBER(E8495),ISNUMBER(F8495)),E8495-F8495,"")</x:f>
        <x:v>2007</x:v>
      </x:c>
      <x:c r="J8495" s="2" t="str">
        <x:f>IF(H8495="否","不适用",IF(AND(ISNUMBER(E8495),ISNUMBER(F8495)),IF(I8495&gt;'规则与名单'!$B$2,"是","否"),"未判定"))</x:f>
        <x:v>是</x:v>
      </x:c>
      <x:c r="K8495" s="2" t="str">
        <x:f>IF(J8495="是",IF(ISNUMBER(F8495),"测试日GPS","缺失"),IF(ISNUMBER(G8495),"非测试日纯氢",IF(AND(H8495="是",J8495="未判定"),IF(ISNUMBER(F8495),"测试名单无纯氢GPS","缺失"),IF(ISNUMBER(E8495),"非测试日仪表","缺失"))))</x:f>
        <x:v>测试日GPS</x:v>
      </x:c>
      <x:c r="L8495" s="7" t="n">
        <x:f>IF(K8495="缺失","",IF(K8495="非测试日纯氢",G8495,IF(K8495="非测试日仪表",E8495,F8495)))</x:f>
        <x:v>0.3</x:v>
      </x:c>
      <x:c r="M8495" s="2" t="n">
        <x:f>IF(K8495="缺失",1,0)</x:f>
        <x:v>0</x:v>
      </x:c>
      <x:c r="N8495" s="2" t="str">
        <x:v>车辆里程查询_20260901-20260930_1024辆_仪表里程.xlsx / V381</x:v>
      </x:c>
      <x:c r="O8495" s="2" t="str">
        <x:v>车辆里程查询_20260901-20260930_1024辆_GPS里程.xlsx / V383</x:v>
      </x:c>
      <x:c r="P8495" s="2" t="str">
        <x:v>车辆纯氢气里程查询_20260901-20260930_1024辆.xlsx / V952</x:v>
      </x:c>
    </x:row>
    <x:row r="8496" ht="22" customHeight="1">
      <x:c r="A8496" s="2" t="n">
        <x:v>334</x:v>
      </x:c>
      <x:c r="B8496" s="2" t="str">
        <x:v>粤A08968F</x:v>
      </x:c>
      <x:c r="C8496" s="2" t="str">
        <x:v>秦挺</x:v>
      </x:c>
      <x:c r="D8496" s="8" t="d">
        <x:v>2026-09-19T00:00:00.000Z</x:v>
      </x:c>
      <x:c r="E8496" s="7" t="n">
        <x:v>1767.8</x:v>
      </x:c>
      <x:c r="F8496" s="7" t="n">
        <x:v>19</x:v>
      </x:c>
      <x:c r="G8496" s="7" t="n">
        <x:v>1674.2</x:v>
      </x:c>
      <x:c r="H8496" s="2" t="str">
        <x:v>是</x:v>
      </x:c>
      <x:c r="I8496" s="7" t="n">
        <x:f>IF(AND(ISNUMBER(E8496),ISNUMBER(F8496)),E8496-F8496,"")</x:f>
        <x:v>1748.8</x:v>
      </x:c>
      <x:c r="J8496" s="2" t="str">
        <x:f>IF(H8496="否","不适用",IF(AND(ISNUMBER(E8496),ISNUMBER(F8496)),IF(I8496&gt;'规则与名单'!$B$2,"是","否"),"未判定"))</x:f>
        <x:v>是</x:v>
      </x:c>
      <x:c r="K8496" s="2" t="str">
        <x:f>IF(J8496="是",IF(ISNUMBER(F8496),"测试日GPS","缺失"),IF(ISNUMBER(G8496),"非测试日纯氢",IF(AND(H8496="是",J8496="未判定"),IF(ISNUMBER(F8496),"测试名单无纯氢GPS","缺失"),IF(ISNUMBER(E8496),"非测试日仪表","缺失"))))</x:f>
        <x:v>测试日GPS</x:v>
      </x:c>
      <x:c r="L8496" s="7" t="n">
        <x:f>IF(K8496="缺失","",IF(K8496="非测试日纯氢",G8496,IF(K8496="非测试日仪表",E8496,F8496)))</x:f>
        <x:v>19</x:v>
      </x:c>
      <x:c r="M8496" s="2" t="n">
        <x:f>IF(K8496="缺失",1,0)</x:f>
        <x:v>0</x:v>
      </x:c>
      <x:c r="N8496" s="2" t="str">
        <x:v>车辆里程查询_20260901-20260930_1024辆_仪表里程.xlsx / W381</x:v>
      </x:c>
      <x:c r="O8496" s="2" t="str">
        <x:v>车辆里程查询_20260901-20260930_1024辆_GPS里程.xlsx / W383</x:v>
      </x:c>
      <x:c r="P8496" s="2" t="str">
        <x:v>车辆纯氢气里程查询_20260901-20260930_1024辆.xlsx / W952</x:v>
      </x:c>
    </x:row>
    <x:row r="8497" ht="22" customHeight="1">
      <x:c r="A8497" s="2" t="n">
        <x:v>334</x:v>
      </x:c>
      <x:c r="B8497" s="2" t="str">
        <x:v>粤A08968F</x:v>
      </x:c>
      <x:c r="C8497" s="2" t="str">
        <x:v>秦挺</x:v>
      </x:c>
      <x:c r="D8497" s="8" t="d">
        <x:v>2026-09-20T00:00:00.000Z</x:v>
      </x:c>
      <x:c r="E8497" s="7" t="n">
        <x:v>2214.2</x:v>
      </x:c>
      <x:c r="F8497" s="7" t="n">
        <x:v>0.17</x:v>
      </x:c>
      <x:c r="G8497" s="7" t="n">
        <x:v>2075.4</x:v>
      </x:c>
      <x:c r="H8497" s="2" t="str">
        <x:v>是</x:v>
      </x:c>
      <x:c r="I8497" s="7" t="n">
        <x:f>IF(AND(ISNUMBER(E8497),ISNUMBER(F8497)),E8497-F8497,"")</x:f>
        <x:v>2214.0299999999997</x:v>
      </x:c>
      <x:c r="J8497" s="2" t="str">
        <x:f>IF(H8497="否","不适用",IF(AND(ISNUMBER(E8497),ISNUMBER(F8497)),IF(I8497&gt;'规则与名单'!$B$2,"是","否"),"未判定"))</x:f>
        <x:v>是</x:v>
      </x:c>
      <x:c r="K8497" s="2" t="str">
        <x:f>IF(J8497="是",IF(ISNUMBER(F8497),"测试日GPS","缺失"),IF(ISNUMBER(G8497),"非测试日纯氢",IF(AND(H8497="是",J8497="未判定"),IF(ISNUMBER(F8497),"测试名单无纯氢GPS","缺失"),IF(ISNUMBER(E8497),"非测试日仪表","缺失"))))</x:f>
        <x:v>测试日GPS</x:v>
      </x:c>
      <x:c r="L8497" s="7" t="n">
        <x:f>IF(K8497="缺失","",IF(K8497="非测试日纯氢",G8497,IF(K8497="非测试日仪表",E8497,F8497)))</x:f>
        <x:v>0.17</x:v>
      </x:c>
      <x:c r="M8497" s="2" t="n">
        <x:f>IF(K8497="缺失",1,0)</x:f>
        <x:v>0</x:v>
      </x:c>
      <x:c r="N8497" s="2" t="str">
        <x:v>车辆里程查询_20260901-20260930_1024辆_仪表里程.xlsx / X381</x:v>
      </x:c>
      <x:c r="O8497" s="2" t="str">
        <x:v>车辆里程查询_20260901-20260930_1024辆_GPS里程.xlsx / X383</x:v>
      </x:c>
      <x:c r="P8497" s="2" t="str">
        <x:v>车辆纯氢气里程查询_20260901-20260930_1024辆.xlsx / X952</x:v>
      </x:c>
    </x:row>
    <x:row r="8498" ht="22" customHeight="1">
      <x:c r="A8498" s="2" t="n">
        <x:v>334</x:v>
      </x:c>
      <x:c r="B8498" s="2" t="str">
        <x:v>粤A08968F</x:v>
      </x:c>
      <x:c r="C8498" s="2" t="str">
        <x:v>秦挺</x:v>
      </x:c>
      <x:c r="D8498" s="8" t="d">
        <x:v>2026-09-21T00:00:00.000Z</x:v>
      </x:c>
      <x:c r="E8498" s="7" t="n">
        <x:v>2139.4</x:v>
      </x:c>
      <x:c r="F8498" s="7" t="n">
        <x:v>19.1</x:v>
      </x:c>
      <x:c r="G8498" s="7" t="n">
        <x:v>2034.3</x:v>
      </x:c>
      <x:c r="H8498" s="2" t="str">
        <x:v>是</x:v>
      </x:c>
      <x:c r="I8498" s="7" t="n">
        <x:f>IF(AND(ISNUMBER(E8498),ISNUMBER(F8498)),E8498-F8498,"")</x:f>
        <x:v>2120.3</x:v>
      </x:c>
      <x:c r="J8498" s="2" t="str">
        <x:f>IF(H8498="否","不适用",IF(AND(ISNUMBER(E8498),ISNUMBER(F8498)),IF(I8498&gt;'规则与名单'!$B$2,"是","否"),"未判定"))</x:f>
        <x:v>是</x:v>
      </x:c>
      <x:c r="K8498" s="2" t="str">
        <x:f>IF(J8498="是",IF(ISNUMBER(F8498),"测试日GPS","缺失"),IF(ISNUMBER(G8498),"非测试日纯氢",IF(AND(H8498="是",J8498="未判定"),IF(ISNUMBER(F8498),"测试名单无纯氢GPS","缺失"),IF(ISNUMBER(E8498),"非测试日仪表","缺失"))))</x:f>
        <x:v>测试日GPS</x:v>
      </x:c>
      <x:c r="L8498" s="7" t="n">
        <x:f>IF(K8498="缺失","",IF(K8498="非测试日纯氢",G8498,IF(K8498="非测试日仪表",E8498,F8498)))</x:f>
        <x:v>19.1</x:v>
      </x:c>
      <x:c r="M8498" s="2" t="n">
        <x:f>IF(K8498="缺失",1,0)</x:f>
        <x:v>0</x:v>
      </x:c>
      <x:c r="N8498" s="2" t="str">
        <x:v>车辆里程查询_20260901-20260930_1024辆_仪表里程.xlsx / Y381</x:v>
      </x:c>
      <x:c r="O8498" s="2" t="str">
        <x:v>车辆里程查询_20260901-20260930_1024辆_GPS里程.xlsx / Y383</x:v>
      </x:c>
      <x:c r="P8498" s="2" t="str">
        <x:v>车辆纯氢气里程查询_20260901-20260930_1024辆.xlsx / Y952</x:v>
      </x:c>
    </x:row>
    <x:row r="8499" ht="22" customHeight="1">
      <x:c r="A8499" s="2" t="n">
        <x:v>334</x:v>
      </x:c>
      <x:c r="B8499" s="2" t="str">
        <x:v>粤A08968F</x:v>
      </x:c>
      <x:c r="C8499" s="2" t="str">
        <x:v>秦挺</x:v>
      </x:c>
      <x:c r="D8499" s="8" t="d">
        <x:v>2026-09-22T00:00:00.000Z</x:v>
      </x:c>
      <x:c r="E8499" s="7" t="n">
        <x:v>2212</x:v>
      </x:c>
      <x:c r="F8499" s="7" t="n">
        <x:v>0.2</x:v>
      </x:c>
      <x:c r="G8499" s="7" t="n">
        <x:v>2093.7</x:v>
      </x:c>
      <x:c r="H8499" s="2" t="str">
        <x:v>是</x:v>
      </x:c>
      <x:c r="I8499" s="7" t="n">
        <x:f>IF(AND(ISNUMBER(E8499),ISNUMBER(F8499)),E8499-F8499,"")</x:f>
        <x:v>2211.8</x:v>
      </x:c>
      <x:c r="J8499" s="2" t="str">
        <x:f>IF(H8499="否","不适用",IF(AND(ISNUMBER(E8499),ISNUMBER(F8499)),IF(I8499&gt;'规则与名单'!$B$2,"是","否"),"未判定"))</x:f>
        <x:v>是</x:v>
      </x:c>
      <x:c r="K8499" s="2" t="str">
        <x:f>IF(J8499="是",IF(ISNUMBER(F8499),"测试日GPS","缺失"),IF(ISNUMBER(G8499),"非测试日纯氢",IF(AND(H8499="是",J8499="未判定"),IF(ISNUMBER(F8499),"测试名单无纯氢GPS","缺失"),IF(ISNUMBER(E8499),"非测试日仪表","缺失"))))</x:f>
        <x:v>测试日GPS</x:v>
      </x:c>
      <x:c r="L8499" s="7" t="n">
        <x:f>IF(K8499="缺失","",IF(K8499="非测试日纯氢",G8499,IF(K8499="非测试日仪表",E8499,F8499)))</x:f>
        <x:v>0.2</x:v>
      </x:c>
      <x:c r="M8499" s="2" t="n">
        <x:f>IF(K8499="缺失",1,0)</x:f>
        <x:v>0</x:v>
      </x:c>
      <x:c r="N8499" s="2" t="str">
        <x:v>车辆里程查询_20260901-20260930_1024辆_仪表里程.xlsx / Z381</x:v>
      </x:c>
      <x:c r="O8499" s="2" t="str">
        <x:v>车辆里程查询_20260901-20260930_1024辆_GPS里程.xlsx / Z383</x:v>
      </x:c>
      <x:c r="P8499" s="2" t="str">
        <x:v>车辆纯氢气里程查询_20260901-20260930_1024辆.xlsx / Z952</x:v>
      </x:c>
    </x:row>
    <x:row r="8500" ht="22" customHeight="1">
      <x:c r="A8500" s="2" t="n">
        <x:v>334</x:v>
      </x:c>
      <x:c r="B8500" s="2" t="str">
        <x:v>粤A08968F</x:v>
      </x:c>
      <x:c r="C8500" s="2" t="str">
        <x:v>秦挺</x:v>
      </x:c>
      <x:c r="D8500" s="8" t="d">
        <x:v>2026-09-23T00:00:00.000Z</x:v>
      </x:c>
      <x:c r="E8500" s="7" t="n">
        <x:v>2218.3</x:v>
      </x:c>
      <x:c r="F8500" s="7" t="n">
        <x:v>0</x:v>
      </x:c>
      <x:c r="G8500" s="7" t="n">
        <x:v>2101.3</x:v>
      </x:c>
      <x:c r="H8500" s="2" t="str">
        <x:v>是</x:v>
      </x:c>
      <x:c r="I8500" s="7" t="n">
        <x:f>IF(AND(ISNUMBER(E8500),ISNUMBER(F8500)),E8500-F8500,"")</x:f>
        <x:v>2218.3</x:v>
      </x:c>
      <x:c r="J8500" s="2" t="str">
        <x:f>IF(H8500="否","不适用",IF(AND(ISNUMBER(E8500),ISNUMBER(F8500)),IF(I8500&gt;'规则与名单'!$B$2,"是","否"),"未判定"))</x:f>
        <x:v>是</x:v>
      </x:c>
      <x:c r="K8500" s="2" t="str">
        <x:f>IF(J8500="是",IF(ISNUMBER(F8500),"测试日GPS","缺失"),IF(ISNUMBER(G8500),"非测试日纯氢",IF(AND(H8500="是",J8500="未判定"),IF(ISNUMBER(F8500),"测试名单无纯氢GPS","缺失"),IF(ISNUMBER(E8500),"非测试日仪表","缺失"))))</x:f>
        <x:v>测试日GPS</x:v>
      </x:c>
      <x:c r="L8500" s="7" t="n">
        <x:f>IF(K8500="缺失","",IF(K8500="非测试日纯氢",G8500,IF(K8500="非测试日仪表",E8500,F8500)))</x:f>
        <x:v>0</x:v>
      </x:c>
      <x:c r="M8500" s="2" t="n">
        <x:f>IF(K8500="缺失",1,0)</x:f>
        <x:v>0</x:v>
      </x:c>
      <x:c r="N8500" s="2" t="str">
        <x:v>车辆里程查询_20260901-20260930_1024辆_仪表里程.xlsx / AA381</x:v>
      </x:c>
      <x:c r="O8500" s="2" t="str">
        <x:v>车辆里程查询_20260901-20260930_1024辆_GPS里程.xlsx / AA383</x:v>
      </x:c>
      <x:c r="P8500" s="2" t="str">
        <x:v>车辆纯氢气里程查询_20260901-20260930_1024辆.xlsx / AA952</x:v>
      </x:c>
    </x:row>
    <x:row r="8501" ht="22" customHeight="1">
      <x:c r="A8501" s="2" t="n">
        <x:v>334</x:v>
      </x:c>
      <x:c r="B8501" s="2" t="str">
        <x:v>粤A08968F</x:v>
      </x:c>
      <x:c r="C8501" s="2" t="str">
        <x:v>秦挺</x:v>
      </x:c>
      <x:c r="D8501" s="8" t="d">
        <x:v>2026-09-24T00:00:00.000Z</x:v>
      </x:c>
      <x:c r="E8501" s="7" t="n">
        <x:v>935.1</x:v>
      </x:c>
      <x:c r="F8501" s="7" t="n">
        <x:v>120.4</x:v>
      </x:c>
      <x:c r="G8501" s="7" t="n">
        <x:v>490.9</x:v>
      </x:c>
      <x:c r="H8501" s="2" t="str">
        <x:v>是</x:v>
      </x:c>
      <x:c r="I8501" s="7" t="n">
        <x:f>IF(AND(ISNUMBER(E8501),ISNUMBER(F8501)),E8501-F8501,"")</x:f>
        <x:v>814.7</x:v>
      </x:c>
      <x:c r="J8501" s="2" t="str">
        <x:f>IF(H8501="否","不适用",IF(AND(ISNUMBER(E8501),ISNUMBER(F8501)),IF(I8501&gt;'规则与名单'!$B$2,"是","否"),"未判定"))</x:f>
        <x:v>是</x:v>
      </x:c>
      <x:c r="K8501" s="2" t="str">
        <x:f>IF(J8501="是",IF(ISNUMBER(F8501),"测试日GPS","缺失"),IF(ISNUMBER(G8501),"非测试日纯氢",IF(AND(H8501="是",J8501="未判定"),IF(ISNUMBER(F8501),"测试名单无纯氢GPS","缺失"),IF(ISNUMBER(E8501),"非测试日仪表","缺失"))))</x:f>
        <x:v>测试日GPS</x:v>
      </x:c>
      <x:c r="L8501" s="7" t="n">
        <x:f>IF(K8501="缺失","",IF(K8501="非测试日纯氢",G8501,IF(K8501="非测试日仪表",E8501,F8501)))</x:f>
        <x:v>120.4</x:v>
      </x:c>
      <x:c r="M8501" s="2" t="n">
        <x:f>IF(K8501="缺失",1,0)</x:f>
        <x:v>0</x:v>
      </x:c>
      <x:c r="N8501" s="2" t="str">
        <x:v>车辆里程查询_20260901-20260930_1024辆_仪表里程.xlsx / AB381</x:v>
      </x:c>
      <x:c r="O8501" s="2" t="str">
        <x:v>车辆里程查询_20260901-20260930_1024辆_GPS里程.xlsx / AB383</x:v>
      </x:c>
      <x:c r="P8501" s="2" t="str">
        <x:v>车辆纯氢气里程查询_20260901-20260930_1024辆.xlsx / AB952</x:v>
      </x:c>
    </x:row>
    <x:row r="8502" ht="22" customHeight="1">
      <x:c r="A8502" s="2" t="n">
        <x:v>334</x:v>
      </x:c>
      <x:c r="B8502" s="2" t="str">
        <x:v>粤A08968F</x:v>
      </x:c>
      <x:c r="C8502" s="2" t="str">
        <x:v>秦挺</x:v>
      </x:c>
      <x:c r="D8502" s="8" t="d">
        <x:v>2026-09-25T00:00:00.000Z</x:v>
      </x:c>
      <x:c r="E8502" s="7"/>
      <x:c r="F8502" s="7" t="n">
        <x:v>0</x:v>
      </x:c>
      <x:c r="G8502" s="7"/>
      <x:c r="H8502" s="2" t="str">
        <x:v>是</x:v>
      </x:c>
      <x:c r="I8502" s="7" t="str">
        <x:f>IF(AND(ISNUMBER(E8502),ISNUMBER(F8502)),E8502-F8502,"")</x:f>
      </x:c>
      <x:c r="J8502" s="2" t="str">
        <x:f>IF(H8502="否","不适用",IF(AND(ISNUMBER(E8502),ISNUMBER(F8502)),IF(I8502&gt;'规则与名单'!$B$2,"是","否"),"未判定"))</x:f>
        <x:v>未判定</x:v>
      </x:c>
      <x:c r="K8502" s="2" t="str">
        <x:f>IF(J8502="是",IF(ISNUMBER(F8502),"测试日GPS","缺失"),IF(ISNUMBER(G8502),"非测试日纯氢",IF(AND(H8502="是",J8502="未判定"),IF(ISNUMBER(F8502),"测试名单无纯氢GPS","缺失"),IF(ISNUMBER(E8502),"非测试日仪表","缺失"))))</x:f>
        <x:v>测试名单无纯氢GPS</x:v>
      </x:c>
      <x:c r="L8502" s="7" t="n">
        <x:f>IF(K8502="缺失","",IF(K8502="非测试日纯氢",G8502,IF(K8502="非测试日仪表",E8502,F8502)))</x:f>
        <x:v>0</x:v>
      </x:c>
      <x:c r="M8502" s="2" t="n">
        <x:f>IF(K8502="缺失",1,0)</x:f>
        <x:v>0</x:v>
      </x:c>
      <x:c r="N8502" s="2" t="str">
        <x:v>车辆里程查询_20260901-20260930_1024辆_仪表里程.xlsx / AC381</x:v>
      </x:c>
      <x:c r="O8502" s="2" t="str">
        <x:v>车辆里程查询_20260901-20260930_1024辆_GPS里程.xlsx / AC383</x:v>
      </x:c>
      <x:c r="P8502" s="2" t="str">
        <x:v>车辆纯氢气里程查询_20260901-20260930_1024辆.xlsx / AC952</x:v>
      </x:c>
    </x:row>
    <x:row r="8503" ht="22" customHeight="1">
      <x:c r="A8503" s="2" t="n">
        <x:v>334</x:v>
      </x:c>
      <x:c r="B8503" s="2" t="str">
        <x:v>粤A08968F</x:v>
      </x:c>
      <x:c r="C8503" s="2" t="str">
        <x:v>秦挺</x:v>
      </x:c>
      <x:c r="D8503" s="8" t="d">
        <x:v>2026-09-26T00:00:00.000Z</x:v>
      </x:c>
      <x:c r="E8503" s="7"/>
      <x:c r="F8503" s="7" t="n">
        <x:v>0</x:v>
      </x:c>
      <x:c r="G8503" s="7"/>
      <x:c r="H8503" s="2" t="str">
        <x:v>是</x:v>
      </x:c>
      <x:c r="I8503" s="7" t="str">
        <x:f>IF(AND(ISNUMBER(E8503),ISNUMBER(F8503)),E8503-F8503,"")</x:f>
      </x:c>
      <x:c r="J8503" s="2" t="str">
        <x:f>IF(H8503="否","不适用",IF(AND(ISNUMBER(E8503),ISNUMBER(F8503)),IF(I8503&gt;'规则与名单'!$B$2,"是","否"),"未判定"))</x:f>
        <x:v>未判定</x:v>
      </x:c>
      <x:c r="K8503" s="2" t="str">
        <x:f>IF(J8503="是",IF(ISNUMBER(F8503),"测试日GPS","缺失"),IF(ISNUMBER(G8503),"非测试日纯氢",IF(AND(H8503="是",J8503="未判定"),IF(ISNUMBER(F8503),"测试名单无纯氢GPS","缺失"),IF(ISNUMBER(E8503),"非测试日仪表","缺失"))))</x:f>
        <x:v>测试名单无纯氢GPS</x:v>
      </x:c>
      <x:c r="L8503" s="7" t="n">
        <x:f>IF(K8503="缺失","",IF(K8503="非测试日纯氢",G8503,IF(K8503="非测试日仪表",E8503,F8503)))</x:f>
        <x:v>0</x:v>
      </x:c>
      <x:c r="M8503" s="2" t="n">
        <x:f>IF(K8503="缺失",1,0)</x:f>
        <x:v>0</x:v>
      </x:c>
      <x:c r="N8503" s="2" t="str">
        <x:v>车辆里程查询_20260901-20260930_1024辆_仪表里程.xlsx / AD381</x:v>
      </x:c>
      <x:c r="O8503" s="2" t="str">
        <x:v>车辆里程查询_20260901-20260930_1024辆_GPS里程.xlsx / AD383</x:v>
      </x:c>
      <x:c r="P8503" s="2" t="str">
        <x:v>车辆纯氢气里程查询_20260901-20260930_1024辆.xlsx / AD952</x:v>
      </x:c>
    </x:row>
    <x:row r="8504" ht="22" customHeight="1">
      <x:c r="A8504" s="2" t="n">
        <x:v>334</x:v>
      </x:c>
      <x:c r="B8504" s="2" t="str">
        <x:v>粤A08968F</x:v>
      </x:c>
      <x:c r="C8504" s="2" t="str">
        <x:v>秦挺</x:v>
      </x:c>
      <x:c r="D8504" s="8" t="d">
        <x:v>2026-09-27T00:00:00.000Z</x:v>
      </x:c>
      <x:c r="E8504" s="7"/>
      <x:c r="F8504" s="7" t="n">
        <x:v>0</x:v>
      </x:c>
      <x:c r="G8504" s="7"/>
      <x:c r="H8504" s="2" t="str">
        <x:v>是</x:v>
      </x:c>
      <x:c r="I8504" s="7" t="str">
        <x:f>IF(AND(ISNUMBER(E8504),ISNUMBER(F8504)),E8504-F8504,"")</x:f>
      </x:c>
      <x:c r="J8504" s="2" t="str">
        <x:f>IF(H8504="否","不适用",IF(AND(ISNUMBER(E8504),ISNUMBER(F8504)),IF(I8504&gt;'规则与名单'!$B$2,"是","否"),"未判定"))</x:f>
        <x:v>未判定</x:v>
      </x:c>
      <x:c r="K8504" s="2" t="str">
        <x:f>IF(J8504="是",IF(ISNUMBER(F8504),"测试日GPS","缺失"),IF(ISNUMBER(G8504),"非测试日纯氢",IF(AND(H8504="是",J8504="未判定"),IF(ISNUMBER(F8504),"测试名单无纯氢GPS","缺失"),IF(ISNUMBER(E8504),"非测试日仪表","缺失"))))</x:f>
        <x:v>测试名单无纯氢GPS</x:v>
      </x:c>
      <x:c r="L8504" s="7" t="n">
        <x:f>IF(K8504="缺失","",IF(K8504="非测试日纯氢",G8504,IF(K8504="非测试日仪表",E8504,F8504)))</x:f>
        <x:v>0</x:v>
      </x:c>
      <x:c r="M8504" s="2" t="n">
        <x:f>IF(K8504="缺失",1,0)</x:f>
        <x:v>0</x:v>
      </x:c>
      <x:c r="N8504" s="2" t="str">
        <x:v>车辆里程查询_20260901-20260930_1024辆_仪表里程.xlsx / AE381</x:v>
      </x:c>
      <x:c r="O8504" s="2" t="str">
        <x:v>车辆里程查询_20260901-20260930_1024辆_GPS里程.xlsx / AE383</x:v>
      </x:c>
      <x:c r="P8504" s="2" t="str">
        <x:v>车辆纯氢气里程查询_20260901-20260930_1024辆.xlsx / AE952</x:v>
      </x:c>
    </x:row>
    <x:row r="8505" ht="22" customHeight="1">
      <x:c r="A8505" s="2" t="n">
        <x:v>334</x:v>
      </x:c>
      <x:c r="B8505" s="2" t="str">
        <x:v>粤A08968F</x:v>
      </x:c>
      <x:c r="C8505" s="2" t="str">
        <x:v>秦挺</x:v>
      </x:c>
      <x:c r="D8505" s="8" t="d">
        <x:v>2026-09-28T00:00:00.000Z</x:v>
      </x:c>
      <x:c r="E8505" s="7"/>
      <x:c r="F8505" s="7" t="n">
        <x:v>0</x:v>
      </x:c>
      <x:c r="G8505" s="7"/>
      <x:c r="H8505" s="2" t="str">
        <x:v>是</x:v>
      </x:c>
      <x:c r="I8505" s="7" t="str">
        <x:f>IF(AND(ISNUMBER(E8505),ISNUMBER(F8505)),E8505-F8505,"")</x:f>
      </x:c>
      <x:c r="J8505" s="2" t="str">
        <x:f>IF(H8505="否","不适用",IF(AND(ISNUMBER(E8505),ISNUMBER(F8505)),IF(I8505&gt;'规则与名单'!$B$2,"是","否"),"未判定"))</x:f>
        <x:v>未判定</x:v>
      </x:c>
      <x:c r="K8505" s="2" t="str">
        <x:f>IF(J8505="是",IF(ISNUMBER(F8505),"测试日GPS","缺失"),IF(ISNUMBER(G8505),"非测试日纯氢",IF(AND(H8505="是",J8505="未判定"),IF(ISNUMBER(F8505),"测试名单无纯氢GPS","缺失"),IF(ISNUMBER(E8505),"非测试日仪表","缺失"))))</x:f>
        <x:v>测试名单无纯氢GPS</x:v>
      </x:c>
      <x:c r="L8505" s="7" t="n">
        <x:f>IF(K8505="缺失","",IF(K8505="非测试日纯氢",G8505,IF(K8505="非测试日仪表",E8505,F8505)))</x:f>
        <x:v>0</x:v>
      </x:c>
      <x:c r="M8505" s="2" t="n">
        <x:f>IF(K8505="缺失",1,0)</x:f>
        <x:v>0</x:v>
      </x:c>
      <x:c r="N8505" s="2" t="str">
        <x:v>车辆里程查询_20260901-20260930_1024辆_仪表里程.xlsx / AF381</x:v>
      </x:c>
      <x:c r="O8505" s="2" t="str">
        <x:v>车辆里程查询_20260901-20260930_1024辆_GPS里程.xlsx / AF383</x:v>
      </x:c>
      <x:c r="P8505" s="2" t="str">
        <x:v>车辆纯氢气里程查询_20260901-20260930_1024辆.xlsx / AF952</x:v>
      </x:c>
    </x:row>
    <x:row r="8506" ht="22" customHeight="1">
      <x:c r="A8506" s="2" t="n">
        <x:v>334</x:v>
      </x:c>
      <x:c r="B8506" s="2" t="str">
        <x:v>粤A08968F</x:v>
      </x:c>
      <x:c r="C8506" s="2" t="str">
        <x:v>秦挺</x:v>
      </x:c>
      <x:c r="D8506" s="8" t="d">
        <x:v>2026-09-29T00:00:00.000Z</x:v>
      </x:c>
      <x:c r="E8506" s="7"/>
      <x:c r="F8506" s="7" t="n">
        <x:v>0</x:v>
      </x:c>
      <x:c r="G8506" s="7"/>
      <x:c r="H8506" s="2" t="str">
        <x:v>是</x:v>
      </x:c>
      <x:c r="I8506" s="7" t="str">
        <x:f>IF(AND(ISNUMBER(E8506),ISNUMBER(F8506)),E8506-F8506,"")</x:f>
      </x:c>
      <x:c r="J8506" s="2" t="str">
        <x:f>IF(H8506="否","不适用",IF(AND(ISNUMBER(E8506),ISNUMBER(F8506)),IF(I8506&gt;'规则与名单'!$B$2,"是","否"),"未判定"))</x:f>
        <x:v>未判定</x:v>
      </x:c>
      <x:c r="K8506" s="2" t="str">
        <x:f>IF(J8506="是",IF(ISNUMBER(F8506),"测试日GPS","缺失"),IF(ISNUMBER(G8506),"非测试日纯氢",IF(AND(H8506="是",J8506="未判定"),IF(ISNUMBER(F8506),"测试名单无纯氢GPS","缺失"),IF(ISNUMBER(E8506),"非测试日仪表","缺失"))))</x:f>
        <x:v>测试名单无纯氢GPS</x:v>
      </x:c>
      <x:c r="L8506" s="7" t="n">
        <x:f>IF(K8506="缺失","",IF(K8506="非测试日纯氢",G8506,IF(K8506="非测试日仪表",E8506,F8506)))</x:f>
        <x:v>0</x:v>
      </x:c>
      <x:c r="M8506" s="2" t="n">
        <x:f>IF(K8506="缺失",1,0)</x:f>
        <x:v>0</x:v>
      </x:c>
      <x:c r="N8506" s="2" t="str">
        <x:v>车辆里程查询_20260901-20260930_1024辆_仪表里程.xlsx / AG381</x:v>
      </x:c>
      <x:c r="O8506" s="2" t="str">
        <x:v>车辆里程查询_20260901-20260930_1024辆_GPS里程.xlsx / AG383</x:v>
      </x:c>
      <x:c r="P8506" s="2" t="str">
        <x:v>车辆纯氢气里程查询_20260901-20260930_1024辆.xlsx / AG952</x:v>
      </x:c>
    </x:row>
    <x:row r="8507" ht="22" customHeight="1">
      <x:c r="A8507" s="2" t="n">
        <x:v>334</x:v>
      </x:c>
      <x:c r="B8507" s="2" t="str">
        <x:v>粤A08968F</x:v>
      </x:c>
      <x:c r="C8507" s="2" t="str">
        <x:v>秦挺</x:v>
      </x:c>
      <x:c r="D8507" s="8" t="d">
        <x:v>2026-09-30T00:00:00.000Z</x:v>
      </x:c>
      <x:c r="E8507" s="7" t="n">
        <x:v>0</x:v>
      </x:c>
      <x:c r="F8507" s="7" t="n">
        <x:v>0.04</x:v>
      </x:c>
      <x:c r="G8507" s="7"/>
      <x:c r="H8507" s="2" t="str">
        <x:v>是</x:v>
      </x:c>
      <x:c r="I8507" s="7" t="n">
        <x:f>IF(AND(ISNUMBER(E8507),ISNUMBER(F8507)),E8507-F8507,"")</x:f>
        <x:v>-0.04</x:v>
      </x:c>
      <x:c r="J8507" s="2" t="str">
        <x:f>IF(H8507="否","不适用",IF(AND(ISNUMBER(E8507),ISNUMBER(F8507)),IF(I8507&gt;'规则与名单'!$B$2,"是","否"),"未判定"))</x:f>
        <x:v>否</x:v>
      </x:c>
      <x:c r="K8507" s="2" t="str">
        <x:f>IF(J8507="是",IF(ISNUMBER(F8507),"测试日GPS","缺失"),IF(ISNUMBER(G8507),"非测试日纯氢",IF(AND(H8507="是",J8507="未判定"),IF(ISNUMBER(F8507),"测试名单无纯氢GPS","缺失"),IF(ISNUMBER(E8507),"非测试日仪表","缺失"))))</x:f>
        <x:v>非测试日仪表</x:v>
      </x:c>
      <x:c r="L8507" s="7" t="n">
        <x:f>IF(K8507="缺失","",IF(K8507="非测试日纯氢",G8507,IF(K8507="非测试日仪表",E8507,F8507)))</x:f>
        <x:v>0</x:v>
      </x:c>
      <x:c r="M8507" s="2" t="n">
        <x:f>IF(K8507="缺失",1,0)</x:f>
        <x:v>0</x:v>
      </x:c>
      <x:c r="N8507" s="2" t="str">
        <x:v>车辆里程查询_20260901-20260930_1024辆_仪表里程.xlsx / AH381</x:v>
      </x:c>
      <x:c r="O8507" s="2" t="str">
        <x:v>车辆里程查询_20260901-20260930_1024辆_GPS里程.xlsx / AH383</x:v>
      </x:c>
      <x:c r="P8507" s="2" t="str">
        <x:v>车辆纯氢气里程查询_20260901-20260930_1024辆.xlsx / AH952</x:v>
      </x:c>
    </x:row>
    <x:row r="8508" ht="22" customHeight="1">
      <x:c r="A8508" s="2" t="n">
        <x:v>335</x:v>
      </x:c>
      <x:c r="B8508" s="2" t="str">
        <x:v>粤A09369F</x:v>
      </x:c>
      <x:c r="C8508" s="2" t="str">
        <x:v>秦挺</x:v>
      </x:c>
      <x:c r="D8508" s="8" t="d">
        <x:v>2026-09-01T00:00:00.000Z</x:v>
      </x:c>
      <x:c r="E8508" s="7" t="n">
        <x:v>61.4</x:v>
      </x:c>
      <x:c r="F8508" s="7" t="n">
        <x:v>59.1</x:v>
      </x:c>
      <x:c r="G8508" s="7" t="n">
        <x:v>9.4</x:v>
      </x:c>
      <x:c r="H8508" s="2" t="str">
        <x:v>否</x:v>
      </x:c>
      <x:c r="I8508" s="7" t="n">
        <x:f>IF(AND(ISNUMBER(E8508),ISNUMBER(F8508)),E8508-F8508,"")</x:f>
        <x:v>2.299999999999997</x:v>
      </x:c>
      <x:c r="J8508" s="2" t="str">
        <x:f>IF(H8508="否","不适用",IF(AND(ISNUMBER(E8508),ISNUMBER(F8508)),IF(I8508&gt;'规则与名单'!$B$2,"是","否"),"未判定"))</x:f>
        <x:v>不适用</x:v>
      </x:c>
      <x:c r="K8508" s="2" t="str">
        <x:f>IF(J8508="是",IF(ISNUMBER(F8508),"测试日GPS","缺失"),IF(ISNUMBER(G8508),"非测试日纯氢",IF(AND(H8508="是",J8508="未判定"),IF(ISNUMBER(F8508),"测试名单无纯氢GPS","缺失"),IF(ISNUMBER(E8508),"非测试日仪表","缺失"))))</x:f>
        <x:v>非测试日纯氢</x:v>
      </x:c>
      <x:c r="L8508" s="7" t="n">
        <x:f>IF(K8508="缺失","",IF(K8508="非测试日纯氢",G8508,IF(K8508="非测试日仪表",E8508,F8508)))</x:f>
        <x:v>9.4</x:v>
      </x:c>
      <x:c r="M8508" s="2" t="n">
        <x:f>IF(K8508="缺失",1,0)</x:f>
        <x:v>0</x:v>
      </x:c>
      <x:c r="N8508" s="2" t="str">
        <x:v>车辆里程查询_20260901-20260930_1024辆_仪表里程.xlsx / E288</x:v>
      </x:c>
      <x:c r="O8508" s="2" t="str">
        <x:v>车辆里程查询_20260901-20260930_1024辆_GPS里程.xlsx / E213</x:v>
      </x:c>
      <x:c r="P8508" s="2" t="str">
        <x:v>车辆纯氢气里程查询_20260901-20260930_1024辆.xlsx / E954</x:v>
      </x:c>
    </x:row>
    <x:row r="8509" ht="22" customHeight="1">
      <x:c r="A8509" s="2" t="n">
        <x:v>335</x:v>
      </x:c>
      <x:c r="B8509" s="2" t="str">
        <x:v>粤A09369F</x:v>
      </x:c>
      <x:c r="C8509" s="2" t="str">
        <x:v>秦挺</x:v>
      </x:c>
      <x:c r="D8509" s="8" t="d">
        <x:v>2026-09-02T00:00:00.000Z</x:v>
      </x:c>
      <x:c r="E8509" s="7" t="n">
        <x:v>99.5</x:v>
      </x:c>
      <x:c r="F8509" s="7" t="n">
        <x:v>95</x:v>
      </x:c>
      <x:c r="G8509" s="7" t="n">
        <x:v>2.2</x:v>
      </x:c>
      <x:c r="H8509" s="2" t="str">
        <x:v>否</x:v>
      </x:c>
      <x:c r="I8509" s="7" t="n">
        <x:f>IF(AND(ISNUMBER(E8509),ISNUMBER(F8509)),E8509-F8509,"")</x:f>
        <x:v>4.5</x:v>
      </x:c>
      <x:c r="J8509" s="2" t="str">
        <x:f>IF(H8509="否","不适用",IF(AND(ISNUMBER(E8509),ISNUMBER(F8509)),IF(I8509&gt;'规则与名单'!$B$2,"是","否"),"未判定"))</x:f>
        <x:v>不适用</x:v>
      </x:c>
      <x:c r="K8509" s="2" t="str">
        <x:f>IF(J8509="是",IF(ISNUMBER(F8509),"测试日GPS","缺失"),IF(ISNUMBER(G8509),"非测试日纯氢",IF(AND(H8509="是",J8509="未判定"),IF(ISNUMBER(F8509),"测试名单无纯氢GPS","缺失"),IF(ISNUMBER(E8509),"非测试日仪表","缺失"))))</x:f>
        <x:v>非测试日纯氢</x:v>
      </x:c>
      <x:c r="L8509" s="7" t="n">
        <x:f>IF(K8509="缺失","",IF(K8509="非测试日纯氢",G8509,IF(K8509="非测试日仪表",E8509,F8509)))</x:f>
        <x:v>2.2</x:v>
      </x:c>
      <x:c r="M8509" s="2" t="n">
        <x:f>IF(K8509="缺失",1,0)</x:f>
        <x:v>0</x:v>
      </x:c>
      <x:c r="N8509" s="2" t="str">
        <x:v>车辆里程查询_20260901-20260930_1024辆_仪表里程.xlsx / F288</x:v>
      </x:c>
      <x:c r="O8509" s="2" t="str">
        <x:v>车辆里程查询_20260901-20260930_1024辆_GPS里程.xlsx / F213</x:v>
      </x:c>
      <x:c r="P8509" s="2" t="str">
        <x:v>车辆纯氢气里程查询_20260901-20260930_1024辆.xlsx / F954</x:v>
      </x:c>
    </x:row>
    <x:row r="8510" ht="22" customHeight="1">
      <x:c r="A8510" s="2" t="n">
        <x:v>335</x:v>
      </x:c>
      <x:c r="B8510" s="2" t="str">
        <x:v>粤A09369F</x:v>
      </x:c>
      <x:c r="C8510" s="2" t="str">
        <x:v>秦挺</x:v>
      </x:c>
      <x:c r="D8510" s="8" t="d">
        <x:v>2026-09-03T00:00:00.000Z</x:v>
      </x:c>
      <x:c r="E8510" s="7" t="n">
        <x:v>86.8</x:v>
      </x:c>
      <x:c r="F8510" s="7" t="n">
        <x:v>83.6</x:v>
      </x:c>
      <x:c r="G8510" s="7" t="n">
        <x:v>4.4</x:v>
      </x:c>
      <x:c r="H8510" s="2" t="str">
        <x:v>否</x:v>
      </x:c>
      <x:c r="I8510" s="7" t="n">
        <x:f>IF(AND(ISNUMBER(E8510),ISNUMBER(F8510)),E8510-F8510,"")</x:f>
        <x:v>3.200000000000003</x:v>
      </x:c>
      <x:c r="J8510" s="2" t="str">
        <x:f>IF(H8510="否","不适用",IF(AND(ISNUMBER(E8510),ISNUMBER(F8510)),IF(I8510&gt;'规则与名单'!$B$2,"是","否"),"未判定"))</x:f>
        <x:v>不适用</x:v>
      </x:c>
      <x:c r="K8510" s="2" t="str">
        <x:f>IF(J8510="是",IF(ISNUMBER(F8510),"测试日GPS","缺失"),IF(ISNUMBER(G8510),"非测试日纯氢",IF(AND(H8510="是",J8510="未判定"),IF(ISNUMBER(F8510),"测试名单无纯氢GPS","缺失"),IF(ISNUMBER(E8510),"非测试日仪表","缺失"))))</x:f>
        <x:v>非测试日纯氢</x:v>
      </x:c>
      <x:c r="L8510" s="7" t="n">
        <x:f>IF(K8510="缺失","",IF(K8510="非测试日纯氢",G8510,IF(K8510="非测试日仪表",E8510,F8510)))</x:f>
        <x:v>4.4</x:v>
      </x:c>
      <x:c r="M8510" s="2" t="n">
        <x:f>IF(K8510="缺失",1,0)</x:f>
        <x:v>0</x:v>
      </x:c>
      <x:c r="N8510" s="2" t="str">
        <x:v>车辆里程查询_20260901-20260930_1024辆_仪表里程.xlsx / G288</x:v>
      </x:c>
      <x:c r="O8510" s="2" t="str">
        <x:v>车辆里程查询_20260901-20260930_1024辆_GPS里程.xlsx / G213</x:v>
      </x:c>
      <x:c r="P8510" s="2" t="str">
        <x:v>车辆纯氢气里程查询_20260901-20260930_1024辆.xlsx / G954</x:v>
      </x:c>
    </x:row>
    <x:row r="8511" ht="22" customHeight="1">
      <x:c r="A8511" s="2" t="n">
        <x:v>335</x:v>
      </x:c>
      <x:c r="B8511" s="2" t="str">
        <x:v>粤A09369F</x:v>
      </x:c>
      <x:c r="C8511" s="2" t="str">
        <x:v>秦挺</x:v>
      </x:c>
      <x:c r="D8511" s="8" t="d">
        <x:v>2026-09-04T00:00:00.000Z</x:v>
      </x:c>
      <x:c r="E8511" s="7" t="n">
        <x:v>62.1</x:v>
      </x:c>
      <x:c r="F8511" s="7" t="n">
        <x:v>79.8</x:v>
      </x:c>
      <x:c r="G8511" s="7" t="n">
        <x:v>6.3</x:v>
      </x:c>
      <x:c r="H8511" s="2" t="str">
        <x:v>否</x:v>
      </x:c>
      <x:c r="I8511" s="7" t="n">
        <x:f>IF(AND(ISNUMBER(E8511),ISNUMBER(F8511)),E8511-F8511,"")</x:f>
        <x:v>-17.699999999999996</x:v>
      </x:c>
      <x:c r="J8511" s="2" t="str">
        <x:f>IF(H8511="否","不适用",IF(AND(ISNUMBER(E8511),ISNUMBER(F8511)),IF(I8511&gt;'规则与名单'!$B$2,"是","否"),"未判定"))</x:f>
        <x:v>不适用</x:v>
      </x:c>
      <x:c r="K8511" s="2" t="str">
        <x:f>IF(J8511="是",IF(ISNUMBER(F8511),"测试日GPS","缺失"),IF(ISNUMBER(G8511),"非测试日纯氢",IF(AND(H8511="是",J8511="未判定"),IF(ISNUMBER(F8511),"测试名单无纯氢GPS","缺失"),IF(ISNUMBER(E8511),"非测试日仪表","缺失"))))</x:f>
        <x:v>非测试日纯氢</x:v>
      </x:c>
      <x:c r="L8511" s="7" t="n">
        <x:f>IF(K8511="缺失","",IF(K8511="非测试日纯氢",G8511,IF(K8511="非测试日仪表",E8511,F8511)))</x:f>
        <x:v>6.3</x:v>
      </x:c>
      <x:c r="M8511" s="2" t="n">
        <x:f>IF(K8511="缺失",1,0)</x:f>
        <x:v>0</x:v>
      </x:c>
      <x:c r="N8511" s="2" t="str">
        <x:v>车辆里程查询_20260901-20260930_1024辆_仪表里程.xlsx / H288</x:v>
      </x:c>
      <x:c r="O8511" s="2" t="str">
        <x:v>车辆里程查询_20260901-20260930_1024辆_GPS里程.xlsx / H213</x:v>
      </x:c>
      <x:c r="P8511" s="2" t="str">
        <x:v>车辆纯氢气里程查询_20260901-20260930_1024辆.xlsx / H954</x:v>
      </x:c>
    </x:row>
    <x:row r="8512" ht="22" customHeight="1">
      <x:c r="A8512" s="2" t="n">
        <x:v>335</x:v>
      </x:c>
      <x:c r="B8512" s="2" t="str">
        <x:v>粤A09369F</x:v>
      </x:c>
      <x:c r="C8512" s="2" t="str">
        <x:v>秦挺</x:v>
      </x:c>
      <x:c r="D8512" s="8" t="d">
        <x:v>2026-09-05T00:00:00.000Z</x:v>
      </x:c>
      <x:c r="E8512" s="7" t="n">
        <x:v>79.8</x:v>
      </x:c>
      <x:c r="F8512" s="7" t="n">
        <x:v>75.4</x:v>
      </x:c>
      <x:c r="G8512" s="7" t="n">
        <x:v>3.6</x:v>
      </x:c>
      <x:c r="H8512" s="2" t="str">
        <x:v>否</x:v>
      </x:c>
      <x:c r="I8512" s="7" t="n">
        <x:f>IF(AND(ISNUMBER(E8512),ISNUMBER(F8512)),E8512-F8512,"")</x:f>
        <x:v>4.3999999999999915</x:v>
      </x:c>
      <x:c r="J8512" s="2" t="str">
        <x:f>IF(H8512="否","不适用",IF(AND(ISNUMBER(E8512),ISNUMBER(F8512)),IF(I8512&gt;'规则与名单'!$B$2,"是","否"),"未判定"))</x:f>
        <x:v>不适用</x:v>
      </x:c>
      <x:c r="K8512" s="2" t="str">
        <x:f>IF(J8512="是",IF(ISNUMBER(F8512),"测试日GPS","缺失"),IF(ISNUMBER(G8512),"非测试日纯氢",IF(AND(H8512="是",J8512="未判定"),IF(ISNUMBER(F8512),"测试名单无纯氢GPS","缺失"),IF(ISNUMBER(E8512),"非测试日仪表","缺失"))))</x:f>
        <x:v>非测试日纯氢</x:v>
      </x:c>
      <x:c r="L8512" s="7" t="n">
        <x:f>IF(K8512="缺失","",IF(K8512="非测试日纯氢",G8512,IF(K8512="非测试日仪表",E8512,F8512)))</x:f>
        <x:v>3.6</x:v>
      </x:c>
      <x:c r="M8512" s="2" t="n">
        <x:f>IF(K8512="缺失",1,0)</x:f>
        <x:v>0</x:v>
      </x:c>
      <x:c r="N8512" s="2" t="str">
        <x:v>车辆里程查询_20260901-20260930_1024辆_仪表里程.xlsx / I288</x:v>
      </x:c>
      <x:c r="O8512" s="2" t="str">
        <x:v>车辆里程查询_20260901-20260930_1024辆_GPS里程.xlsx / I213</x:v>
      </x:c>
      <x:c r="P8512" s="2" t="str">
        <x:v>车辆纯氢气里程查询_20260901-20260930_1024辆.xlsx / I954</x:v>
      </x:c>
    </x:row>
    <x:row r="8513" ht="22" customHeight="1">
      <x:c r="A8513" s="2" t="n">
        <x:v>335</x:v>
      </x:c>
      <x:c r="B8513" s="2" t="str">
        <x:v>粤A09369F</x:v>
      </x:c>
      <x:c r="C8513" s="2" t="str">
        <x:v>秦挺</x:v>
      </x:c>
      <x:c r="D8513" s="8" t="d">
        <x:v>2026-09-06T00:00:00.000Z</x:v>
      </x:c>
      <x:c r="E8513" s="7" t="n">
        <x:v>86.4</x:v>
      </x:c>
      <x:c r="F8513" s="7" t="n">
        <x:v>64.1</x:v>
      </x:c>
      <x:c r="G8513" s="7" t="n">
        <x:v>5.6</x:v>
      </x:c>
      <x:c r="H8513" s="2" t="str">
        <x:v>否</x:v>
      </x:c>
      <x:c r="I8513" s="7" t="n">
        <x:f>IF(AND(ISNUMBER(E8513),ISNUMBER(F8513)),E8513-F8513,"")</x:f>
        <x:v>22.30000000000001</x:v>
      </x:c>
      <x:c r="J8513" s="2" t="str">
        <x:f>IF(H8513="否","不适用",IF(AND(ISNUMBER(E8513),ISNUMBER(F8513)),IF(I8513&gt;'规则与名单'!$B$2,"是","否"),"未判定"))</x:f>
        <x:v>不适用</x:v>
      </x:c>
      <x:c r="K8513" s="2" t="str">
        <x:f>IF(J8513="是",IF(ISNUMBER(F8513),"测试日GPS","缺失"),IF(ISNUMBER(G8513),"非测试日纯氢",IF(AND(H8513="是",J8513="未判定"),IF(ISNUMBER(F8513),"测试名单无纯氢GPS","缺失"),IF(ISNUMBER(E8513),"非测试日仪表","缺失"))))</x:f>
        <x:v>非测试日纯氢</x:v>
      </x:c>
      <x:c r="L8513" s="7" t="n">
        <x:f>IF(K8513="缺失","",IF(K8513="非测试日纯氢",G8513,IF(K8513="非测试日仪表",E8513,F8513)))</x:f>
        <x:v>5.6</x:v>
      </x:c>
      <x:c r="M8513" s="2" t="n">
        <x:f>IF(K8513="缺失",1,0)</x:f>
        <x:v>0</x:v>
      </x:c>
      <x:c r="N8513" s="2" t="str">
        <x:v>车辆里程查询_20260901-20260930_1024辆_仪表里程.xlsx / J288</x:v>
      </x:c>
      <x:c r="O8513" s="2" t="str">
        <x:v>车辆里程查询_20260901-20260930_1024辆_GPS里程.xlsx / J213</x:v>
      </x:c>
      <x:c r="P8513" s="2" t="str">
        <x:v>车辆纯氢气里程查询_20260901-20260930_1024辆.xlsx / J954</x:v>
      </x:c>
    </x:row>
    <x:row r="8514" ht="22" customHeight="1">
      <x:c r="A8514" s="2" t="n">
        <x:v>335</x:v>
      </x:c>
      <x:c r="B8514" s="2" t="str">
        <x:v>粤A09369F</x:v>
      </x:c>
      <x:c r="C8514" s="2" t="str">
        <x:v>秦挺</x:v>
      </x:c>
      <x:c r="D8514" s="8" t="d">
        <x:v>2026-09-07T00:00:00.000Z</x:v>
      </x:c>
      <x:c r="E8514" s="7" t="n">
        <x:v>64.8</x:v>
      </x:c>
      <x:c r="F8514" s="7" t="n">
        <x:v>61.5</x:v>
      </x:c>
      <x:c r="G8514" s="7" t="n">
        <x:v>5.6</x:v>
      </x:c>
      <x:c r="H8514" s="2" t="str">
        <x:v>否</x:v>
      </x:c>
      <x:c r="I8514" s="7" t="n">
        <x:f>IF(AND(ISNUMBER(E8514),ISNUMBER(F8514)),E8514-F8514,"")</x:f>
        <x:v>3.299999999999997</x:v>
      </x:c>
      <x:c r="J8514" s="2" t="str">
        <x:f>IF(H8514="否","不适用",IF(AND(ISNUMBER(E8514),ISNUMBER(F8514)),IF(I8514&gt;'规则与名单'!$B$2,"是","否"),"未判定"))</x:f>
        <x:v>不适用</x:v>
      </x:c>
      <x:c r="K8514" s="2" t="str">
        <x:f>IF(J8514="是",IF(ISNUMBER(F8514),"测试日GPS","缺失"),IF(ISNUMBER(G8514),"非测试日纯氢",IF(AND(H8514="是",J8514="未判定"),IF(ISNUMBER(F8514),"测试名单无纯氢GPS","缺失"),IF(ISNUMBER(E8514),"非测试日仪表","缺失"))))</x:f>
        <x:v>非测试日纯氢</x:v>
      </x:c>
      <x:c r="L8514" s="7" t="n">
        <x:f>IF(K8514="缺失","",IF(K8514="非测试日纯氢",G8514,IF(K8514="非测试日仪表",E8514,F8514)))</x:f>
        <x:v>5.6</x:v>
      </x:c>
      <x:c r="M8514" s="2" t="n">
        <x:f>IF(K8514="缺失",1,0)</x:f>
        <x:v>0</x:v>
      </x:c>
      <x:c r="N8514" s="2" t="str">
        <x:v>车辆里程查询_20260901-20260930_1024辆_仪表里程.xlsx / K288</x:v>
      </x:c>
      <x:c r="O8514" s="2" t="str">
        <x:v>车辆里程查询_20260901-20260930_1024辆_GPS里程.xlsx / K213</x:v>
      </x:c>
      <x:c r="P8514" s="2" t="str">
        <x:v>车辆纯氢气里程查询_20260901-20260930_1024辆.xlsx / K954</x:v>
      </x:c>
    </x:row>
    <x:row r="8515" ht="22" customHeight="1">
      <x:c r="A8515" s="2" t="n">
        <x:v>335</x:v>
      </x:c>
      <x:c r="B8515" s="2" t="str">
        <x:v>粤A09369F</x:v>
      </x:c>
      <x:c r="C8515" s="2" t="str">
        <x:v>秦挺</x:v>
      </x:c>
      <x:c r="D8515" s="8" t="d">
        <x:v>2026-09-08T00:00:00.000Z</x:v>
      </x:c>
      <x:c r="E8515" s="7" t="n">
        <x:v>86.1</x:v>
      </x:c>
      <x:c r="F8515" s="7" t="n">
        <x:v>80.8</x:v>
      </x:c>
      <x:c r="G8515" s="7" t="n">
        <x:v>12.2</x:v>
      </x:c>
      <x:c r="H8515" s="2" t="str">
        <x:v>否</x:v>
      </x:c>
      <x:c r="I8515" s="7" t="n">
        <x:f>IF(AND(ISNUMBER(E8515),ISNUMBER(F8515)),E8515-F8515,"")</x:f>
        <x:v>5.299999999999997</x:v>
      </x:c>
      <x:c r="J8515" s="2" t="str">
        <x:f>IF(H8515="否","不适用",IF(AND(ISNUMBER(E8515),ISNUMBER(F8515)),IF(I8515&gt;'规则与名单'!$B$2,"是","否"),"未判定"))</x:f>
        <x:v>不适用</x:v>
      </x:c>
      <x:c r="K8515" s="2" t="str">
        <x:f>IF(J8515="是",IF(ISNUMBER(F8515),"测试日GPS","缺失"),IF(ISNUMBER(G8515),"非测试日纯氢",IF(AND(H8515="是",J8515="未判定"),IF(ISNUMBER(F8515),"测试名单无纯氢GPS","缺失"),IF(ISNUMBER(E8515),"非测试日仪表","缺失"))))</x:f>
        <x:v>非测试日纯氢</x:v>
      </x:c>
      <x:c r="L8515" s="7" t="n">
        <x:f>IF(K8515="缺失","",IF(K8515="非测试日纯氢",G8515,IF(K8515="非测试日仪表",E8515,F8515)))</x:f>
        <x:v>12.2</x:v>
      </x:c>
      <x:c r="M8515" s="2" t="n">
        <x:f>IF(K8515="缺失",1,0)</x:f>
        <x:v>0</x:v>
      </x:c>
      <x:c r="N8515" s="2" t="str">
        <x:v>车辆里程查询_20260901-20260930_1024辆_仪表里程.xlsx / L288</x:v>
      </x:c>
      <x:c r="O8515" s="2" t="str">
        <x:v>车辆里程查询_20260901-20260930_1024辆_GPS里程.xlsx / L213</x:v>
      </x:c>
      <x:c r="P8515" s="2" t="str">
        <x:v>车辆纯氢气里程查询_20260901-20260930_1024辆.xlsx / L954</x:v>
      </x:c>
    </x:row>
    <x:row r="8516" ht="22" customHeight="1">
      <x:c r="A8516" s="2" t="n">
        <x:v>335</x:v>
      </x:c>
      <x:c r="B8516" s="2" t="str">
        <x:v>粤A09369F</x:v>
      </x:c>
      <x:c r="C8516" s="2" t="str">
        <x:v>秦挺</x:v>
      </x:c>
      <x:c r="D8516" s="8" t="d">
        <x:v>2026-09-09T00:00:00.000Z</x:v>
      </x:c>
      <x:c r="E8516" s="7" t="n">
        <x:v>80.6</x:v>
      </x:c>
      <x:c r="F8516" s="7" t="n">
        <x:v>76.7</x:v>
      </x:c>
      <x:c r="G8516" s="7" t="n">
        <x:v>3</x:v>
      </x:c>
      <x:c r="H8516" s="2" t="str">
        <x:v>否</x:v>
      </x:c>
      <x:c r="I8516" s="7" t="n">
        <x:f>IF(AND(ISNUMBER(E8516),ISNUMBER(F8516)),E8516-F8516,"")</x:f>
        <x:v>3.8999999999999915</x:v>
      </x:c>
      <x:c r="J8516" s="2" t="str">
        <x:f>IF(H8516="否","不适用",IF(AND(ISNUMBER(E8516),ISNUMBER(F8516)),IF(I8516&gt;'规则与名单'!$B$2,"是","否"),"未判定"))</x:f>
        <x:v>不适用</x:v>
      </x:c>
      <x:c r="K8516" s="2" t="str">
        <x:f>IF(J8516="是",IF(ISNUMBER(F8516),"测试日GPS","缺失"),IF(ISNUMBER(G8516),"非测试日纯氢",IF(AND(H8516="是",J8516="未判定"),IF(ISNUMBER(F8516),"测试名单无纯氢GPS","缺失"),IF(ISNUMBER(E8516),"非测试日仪表","缺失"))))</x:f>
        <x:v>非测试日纯氢</x:v>
      </x:c>
      <x:c r="L8516" s="7" t="n">
        <x:f>IF(K8516="缺失","",IF(K8516="非测试日纯氢",G8516,IF(K8516="非测试日仪表",E8516,F8516)))</x:f>
        <x:v>3</x:v>
      </x:c>
      <x:c r="M8516" s="2" t="n">
        <x:f>IF(K8516="缺失",1,0)</x:f>
        <x:v>0</x:v>
      </x:c>
      <x:c r="N8516" s="2" t="str">
        <x:v>车辆里程查询_20260901-20260930_1024辆_仪表里程.xlsx / M288</x:v>
      </x:c>
      <x:c r="O8516" s="2" t="str">
        <x:v>车辆里程查询_20260901-20260930_1024辆_GPS里程.xlsx / M213</x:v>
      </x:c>
      <x:c r="P8516" s="2" t="str">
        <x:v>车辆纯氢气里程查询_20260901-20260930_1024辆.xlsx / M954</x:v>
      </x:c>
    </x:row>
    <x:row r="8517" ht="22" customHeight="1">
      <x:c r="A8517" s="2" t="n">
        <x:v>335</x:v>
      </x:c>
      <x:c r="B8517" s="2" t="str">
        <x:v>粤A09369F</x:v>
      </x:c>
      <x:c r="C8517" s="2" t="str">
        <x:v>秦挺</x:v>
      </x:c>
      <x:c r="D8517" s="8" t="d">
        <x:v>2026-09-10T00:00:00.000Z</x:v>
      </x:c>
      <x:c r="E8517" s="7" t="n">
        <x:v>85.6</x:v>
      </x:c>
      <x:c r="F8517" s="7" t="n">
        <x:v>81.9</x:v>
      </x:c>
      <x:c r="G8517" s="7" t="n">
        <x:v>11.6</x:v>
      </x:c>
      <x:c r="H8517" s="2" t="str">
        <x:v>否</x:v>
      </x:c>
      <x:c r="I8517" s="7" t="n">
        <x:f>IF(AND(ISNUMBER(E8517),ISNUMBER(F8517)),E8517-F8517,"")</x:f>
        <x:v>3.6999999999999886</x:v>
      </x:c>
      <x:c r="J8517" s="2" t="str">
        <x:f>IF(H8517="否","不适用",IF(AND(ISNUMBER(E8517),ISNUMBER(F8517)),IF(I8517&gt;'规则与名单'!$B$2,"是","否"),"未判定"))</x:f>
        <x:v>不适用</x:v>
      </x:c>
      <x:c r="K8517" s="2" t="str">
        <x:f>IF(J8517="是",IF(ISNUMBER(F8517),"测试日GPS","缺失"),IF(ISNUMBER(G8517),"非测试日纯氢",IF(AND(H8517="是",J8517="未判定"),IF(ISNUMBER(F8517),"测试名单无纯氢GPS","缺失"),IF(ISNUMBER(E8517),"非测试日仪表","缺失"))))</x:f>
        <x:v>非测试日纯氢</x:v>
      </x:c>
      <x:c r="L8517" s="7" t="n">
        <x:f>IF(K8517="缺失","",IF(K8517="非测试日纯氢",G8517,IF(K8517="非测试日仪表",E8517,F8517)))</x:f>
        <x:v>11.6</x:v>
      </x:c>
      <x:c r="M8517" s="2" t="n">
        <x:f>IF(K8517="缺失",1,0)</x:f>
        <x:v>0</x:v>
      </x:c>
      <x:c r="N8517" s="2" t="str">
        <x:v>车辆里程查询_20260901-20260930_1024辆_仪表里程.xlsx / N288</x:v>
      </x:c>
      <x:c r="O8517" s="2" t="str">
        <x:v>车辆里程查询_20260901-20260930_1024辆_GPS里程.xlsx / N213</x:v>
      </x:c>
      <x:c r="P8517" s="2" t="str">
        <x:v>车辆纯氢气里程查询_20260901-20260930_1024辆.xlsx / N954</x:v>
      </x:c>
    </x:row>
    <x:row r="8518" ht="22" customHeight="1">
      <x:c r="A8518" s="2" t="n">
        <x:v>335</x:v>
      </x:c>
      <x:c r="B8518" s="2" t="str">
        <x:v>粤A09369F</x:v>
      </x:c>
      <x:c r="C8518" s="2" t="str">
        <x:v>秦挺</x:v>
      </x:c>
      <x:c r="D8518" s="8" t="d">
        <x:v>2026-09-11T00:00:00.000Z</x:v>
      </x:c>
      <x:c r="E8518" s="7" t="n">
        <x:v>57</x:v>
      </x:c>
      <x:c r="F8518" s="7" t="n">
        <x:v>58.3</x:v>
      </x:c>
      <x:c r="G8518" s="7" t="n">
        <x:v>5.3</x:v>
      </x:c>
      <x:c r="H8518" s="2" t="str">
        <x:v>否</x:v>
      </x:c>
      <x:c r="I8518" s="7" t="n">
        <x:f>IF(AND(ISNUMBER(E8518),ISNUMBER(F8518)),E8518-F8518,"")</x:f>
        <x:v>-1.2999999999999972</x:v>
      </x:c>
      <x:c r="J8518" s="2" t="str">
        <x:f>IF(H8518="否","不适用",IF(AND(ISNUMBER(E8518),ISNUMBER(F8518)),IF(I8518&gt;'规则与名单'!$B$2,"是","否"),"未判定"))</x:f>
        <x:v>不适用</x:v>
      </x:c>
      <x:c r="K8518" s="2" t="str">
        <x:f>IF(J8518="是",IF(ISNUMBER(F8518),"测试日GPS","缺失"),IF(ISNUMBER(G8518),"非测试日纯氢",IF(AND(H8518="是",J8518="未判定"),IF(ISNUMBER(F8518),"测试名单无纯氢GPS","缺失"),IF(ISNUMBER(E8518),"非测试日仪表","缺失"))))</x:f>
        <x:v>非测试日纯氢</x:v>
      </x:c>
      <x:c r="L8518" s="7" t="n">
        <x:f>IF(K8518="缺失","",IF(K8518="非测试日纯氢",G8518,IF(K8518="非测试日仪表",E8518,F8518)))</x:f>
        <x:v>5.3</x:v>
      </x:c>
      <x:c r="M8518" s="2" t="n">
        <x:f>IF(K8518="缺失",1,0)</x:f>
        <x:v>0</x:v>
      </x:c>
      <x:c r="N8518" s="2" t="str">
        <x:v>车辆里程查询_20260901-20260930_1024辆_仪表里程.xlsx / O288</x:v>
      </x:c>
      <x:c r="O8518" s="2" t="str">
        <x:v>车辆里程查询_20260901-20260930_1024辆_GPS里程.xlsx / O213</x:v>
      </x:c>
      <x:c r="P8518" s="2" t="str">
        <x:v>车辆纯氢气里程查询_20260901-20260930_1024辆.xlsx / O954</x:v>
      </x:c>
    </x:row>
    <x:row r="8519" ht="22" customHeight="1">
      <x:c r="A8519" s="2" t="n">
        <x:v>335</x:v>
      </x:c>
      <x:c r="B8519" s="2" t="str">
        <x:v>粤A09369F</x:v>
      </x:c>
      <x:c r="C8519" s="2" t="str">
        <x:v>秦挺</x:v>
      </x:c>
      <x:c r="D8519" s="8" t="d">
        <x:v>2026-09-12T00:00:00.000Z</x:v>
      </x:c>
      <x:c r="E8519" s="7" t="n">
        <x:v>65.4</x:v>
      </x:c>
      <x:c r="F8519" s="7" t="n">
        <x:v>72.4</x:v>
      </x:c>
      <x:c r="G8519" s="7" t="n">
        <x:v>4.5</x:v>
      </x:c>
      <x:c r="H8519" s="2" t="str">
        <x:v>否</x:v>
      </x:c>
      <x:c r="I8519" s="7" t="n">
        <x:f>IF(AND(ISNUMBER(E8519),ISNUMBER(F8519)),E8519-F8519,"")</x:f>
        <x:v>-7</x:v>
      </x:c>
      <x:c r="J8519" s="2" t="str">
        <x:f>IF(H8519="否","不适用",IF(AND(ISNUMBER(E8519),ISNUMBER(F8519)),IF(I8519&gt;'规则与名单'!$B$2,"是","否"),"未判定"))</x:f>
        <x:v>不适用</x:v>
      </x:c>
      <x:c r="K8519" s="2" t="str">
        <x:f>IF(J8519="是",IF(ISNUMBER(F8519),"测试日GPS","缺失"),IF(ISNUMBER(G8519),"非测试日纯氢",IF(AND(H8519="是",J8519="未判定"),IF(ISNUMBER(F8519),"测试名单无纯氢GPS","缺失"),IF(ISNUMBER(E8519),"非测试日仪表","缺失"))))</x:f>
        <x:v>非测试日纯氢</x:v>
      </x:c>
      <x:c r="L8519" s="7" t="n">
        <x:f>IF(K8519="缺失","",IF(K8519="非测试日纯氢",G8519,IF(K8519="非测试日仪表",E8519,F8519)))</x:f>
        <x:v>4.5</x:v>
      </x:c>
      <x:c r="M8519" s="2" t="n">
        <x:f>IF(K8519="缺失",1,0)</x:f>
        <x:v>0</x:v>
      </x:c>
      <x:c r="N8519" s="2" t="str">
        <x:v>车辆里程查询_20260901-20260930_1024辆_仪表里程.xlsx / P288</x:v>
      </x:c>
      <x:c r="O8519" s="2" t="str">
        <x:v>车辆里程查询_20260901-20260930_1024辆_GPS里程.xlsx / P213</x:v>
      </x:c>
      <x:c r="P8519" s="2" t="str">
        <x:v>车辆纯氢气里程查询_20260901-20260930_1024辆.xlsx / P954</x:v>
      </x:c>
    </x:row>
    <x:row r="8520" ht="22" customHeight="1">
      <x:c r="A8520" s="2" t="n">
        <x:v>335</x:v>
      </x:c>
      <x:c r="B8520" s="2" t="str">
        <x:v>粤A09369F</x:v>
      </x:c>
      <x:c r="C8520" s="2" t="str">
        <x:v>秦挺</x:v>
      </x:c>
      <x:c r="D8520" s="8" t="d">
        <x:v>2026-09-13T00:00:00.000Z</x:v>
      </x:c>
      <x:c r="E8520" s="7" t="n">
        <x:v>72.7</x:v>
      </x:c>
      <x:c r="F8520" s="7" t="n">
        <x:v>56.3</x:v>
      </x:c>
      <x:c r="G8520" s="7" t="n">
        <x:v>2.3</x:v>
      </x:c>
      <x:c r="H8520" s="2" t="str">
        <x:v>否</x:v>
      </x:c>
      <x:c r="I8520" s="7" t="n">
        <x:f>IF(AND(ISNUMBER(E8520),ISNUMBER(F8520)),E8520-F8520,"")</x:f>
        <x:v>16.400000000000006</x:v>
      </x:c>
      <x:c r="J8520" s="2" t="str">
        <x:f>IF(H8520="否","不适用",IF(AND(ISNUMBER(E8520),ISNUMBER(F8520)),IF(I8520&gt;'规则与名单'!$B$2,"是","否"),"未判定"))</x:f>
        <x:v>不适用</x:v>
      </x:c>
      <x:c r="K8520" s="2" t="str">
        <x:f>IF(J8520="是",IF(ISNUMBER(F8520),"测试日GPS","缺失"),IF(ISNUMBER(G8520),"非测试日纯氢",IF(AND(H8520="是",J8520="未判定"),IF(ISNUMBER(F8520),"测试名单无纯氢GPS","缺失"),IF(ISNUMBER(E8520),"非测试日仪表","缺失"))))</x:f>
        <x:v>非测试日纯氢</x:v>
      </x:c>
      <x:c r="L8520" s="7" t="n">
        <x:f>IF(K8520="缺失","",IF(K8520="非测试日纯氢",G8520,IF(K8520="非测试日仪表",E8520,F8520)))</x:f>
        <x:v>2.3</x:v>
      </x:c>
      <x:c r="M8520" s="2" t="n">
        <x:f>IF(K8520="缺失",1,0)</x:f>
        <x:v>0</x:v>
      </x:c>
      <x:c r="N8520" s="2" t="str">
        <x:v>车辆里程查询_20260901-20260930_1024辆_仪表里程.xlsx / Q288</x:v>
      </x:c>
      <x:c r="O8520" s="2" t="str">
        <x:v>车辆里程查询_20260901-20260930_1024辆_GPS里程.xlsx / Q213</x:v>
      </x:c>
      <x:c r="P8520" s="2" t="str">
        <x:v>车辆纯氢气里程查询_20260901-20260930_1024辆.xlsx / Q954</x:v>
      </x:c>
    </x:row>
    <x:row r="8521" ht="22" customHeight="1">
      <x:c r="A8521" s="2" t="n">
        <x:v>335</x:v>
      </x:c>
      <x:c r="B8521" s="2" t="str">
        <x:v>粤A09369F</x:v>
      </x:c>
      <x:c r="C8521" s="2" t="str">
        <x:v>秦挺</x:v>
      </x:c>
      <x:c r="D8521" s="8" t="d">
        <x:v>2026-09-14T00:00:00.000Z</x:v>
      </x:c>
      <x:c r="E8521" s="7" t="n">
        <x:v>57.7</x:v>
      </x:c>
      <x:c r="F8521" s="7" t="n">
        <x:v>55.2</x:v>
      </x:c>
      <x:c r="G8521" s="7" t="n">
        <x:v>1.4</x:v>
      </x:c>
      <x:c r="H8521" s="2" t="str">
        <x:v>否</x:v>
      </x:c>
      <x:c r="I8521" s="7" t="n">
        <x:f>IF(AND(ISNUMBER(E8521),ISNUMBER(F8521)),E8521-F8521,"")</x:f>
        <x:v>2.5</x:v>
      </x:c>
      <x:c r="J8521" s="2" t="str">
        <x:f>IF(H8521="否","不适用",IF(AND(ISNUMBER(E8521),ISNUMBER(F8521)),IF(I8521&gt;'规则与名单'!$B$2,"是","否"),"未判定"))</x:f>
        <x:v>不适用</x:v>
      </x:c>
      <x:c r="K8521" s="2" t="str">
        <x:f>IF(J8521="是",IF(ISNUMBER(F8521),"测试日GPS","缺失"),IF(ISNUMBER(G8521),"非测试日纯氢",IF(AND(H8521="是",J8521="未判定"),IF(ISNUMBER(F8521),"测试名单无纯氢GPS","缺失"),IF(ISNUMBER(E8521),"非测试日仪表","缺失"))))</x:f>
        <x:v>非测试日纯氢</x:v>
      </x:c>
      <x:c r="L8521" s="7" t="n">
        <x:f>IF(K8521="缺失","",IF(K8521="非测试日纯氢",G8521,IF(K8521="非测试日仪表",E8521,F8521)))</x:f>
        <x:v>1.4</x:v>
      </x:c>
      <x:c r="M8521" s="2" t="n">
        <x:f>IF(K8521="缺失",1,0)</x:f>
        <x:v>0</x:v>
      </x:c>
      <x:c r="N8521" s="2" t="str">
        <x:v>车辆里程查询_20260901-20260930_1024辆_仪表里程.xlsx / R288</x:v>
      </x:c>
      <x:c r="O8521" s="2" t="str">
        <x:v>车辆里程查询_20260901-20260930_1024辆_GPS里程.xlsx / R213</x:v>
      </x:c>
      <x:c r="P8521" s="2" t="str">
        <x:v>车辆纯氢气里程查询_20260901-20260930_1024辆.xlsx / R954</x:v>
      </x:c>
    </x:row>
    <x:row r="8522" ht="22" customHeight="1">
      <x:c r="A8522" s="2" t="n">
        <x:v>335</x:v>
      </x:c>
      <x:c r="B8522" s="2" t="str">
        <x:v>粤A09369F</x:v>
      </x:c>
      <x:c r="C8522" s="2" t="str">
        <x:v>秦挺</x:v>
      </x:c>
      <x:c r="D8522" s="8" t="d">
        <x:v>2026-09-15T00:00:00.000Z</x:v>
      </x:c>
      <x:c r="E8522" s="7" t="n">
        <x:v>50.3</x:v>
      </x:c>
      <x:c r="F8522" s="7" t="n">
        <x:v>48.1</x:v>
      </x:c>
      <x:c r="G8522" s="7" t="n">
        <x:v>3</x:v>
      </x:c>
      <x:c r="H8522" s="2" t="str">
        <x:v>否</x:v>
      </x:c>
      <x:c r="I8522" s="7" t="n">
        <x:f>IF(AND(ISNUMBER(E8522),ISNUMBER(F8522)),E8522-F8522,"")</x:f>
        <x:v>2.1999999999999957</x:v>
      </x:c>
      <x:c r="J8522" s="2" t="str">
        <x:f>IF(H8522="否","不适用",IF(AND(ISNUMBER(E8522),ISNUMBER(F8522)),IF(I8522&gt;'规则与名单'!$B$2,"是","否"),"未判定"))</x:f>
        <x:v>不适用</x:v>
      </x:c>
      <x:c r="K8522" s="2" t="str">
        <x:f>IF(J8522="是",IF(ISNUMBER(F8522),"测试日GPS","缺失"),IF(ISNUMBER(G8522),"非测试日纯氢",IF(AND(H8522="是",J8522="未判定"),IF(ISNUMBER(F8522),"测试名单无纯氢GPS","缺失"),IF(ISNUMBER(E8522),"非测试日仪表","缺失"))))</x:f>
        <x:v>非测试日纯氢</x:v>
      </x:c>
      <x:c r="L8522" s="7" t="n">
        <x:f>IF(K8522="缺失","",IF(K8522="非测试日纯氢",G8522,IF(K8522="非测试日仪表",E8522,F8522)))</x:f>
        <x:v>3</x:v>
      </x:c>
      <x:c r="M8522" s="2" t="n">
        <x:f>IF(K8522="缺失",1,0)</x:f>
        <x:v>0</x:v>
      </x:c>
      <x:c r="N8522" s="2" t="str">
        <x:v>车辆里程查询_20260901-20260930_1024辆_仪表里程.xlsx / S288</x:v>
      </x:c>
      <x:c r="O8522" s="2" t="str">
        <x:v>车辆里程查询_20260901-20260930_1024辆_GPS里程.xlsx / S213</x:v>
      </x:c>
      <x:c r="P8522" s="2" t="str">
        <x:v>车辆纯氢气里程查询_20260901-20260930_1024辆.xlsx / S954</x:v>
      </x:c>
    </x:row>
    <x:row r="8523" ht="22" customHeight="1">
      <x:c r="A8523" s="2" t="n">
        <x:v>335</x:v>
      </x:c>
      <x:c r="B8523" s="2" t="str">
        <x:v>粤A09369F</x:v>
      </x:c>
      <x:c r="C8523" s="2" t="str">
        <x:v>秦挺</x:v>
      </x:c>
      <x:c r="D8523" s="8" t="d">
        <x:v>2026-09-16T00:00:00.000Z</x:v>
      </x:c>
      <x:c r="E8523" s="7" t="n">
        <x:v>30.8</x:v>
      </x:c>
      <x:c r="F8523" s="7" t="n">
        <x:v>29.4</x:v>
      </x:c>
      <x:c r="G8523" s="7" t="n">
        <x:v>1</x:v>
      </x:c>
      <x:c r="H8523" s="2" t="str">
        <x:v>否</x:v>
      </x:c>
      <x:c r="I8523" s="7" t="n">
        <x:f>IF(AND(ISNUMBER(E8523),ISNUMBER(F8523)),E8523-F8523,"")</x:f>
        <x:v>1.4000000000000021</x:v>
      </x:c>
      <x:c r="J8523" s="2" t="str">
        <x:f>IF(H8523="否","不适用",IF(AND(ISNUMBER(E8523),ISNUMBER(F8523)),IF(I8523&gt;'规则与名单'!$B$2,"是","否"),"未判定"))</x:f>
        <x:v>不适用</x:v>
      </x:c>
      <x:c r="K8523" s="2" t="str">
        <x:f>IF(J8523="是",IF(ISNUMBER(F8523),"测试日GPS","缺失"),IF(ISNUMBER(G8523),"非测试日纯氢",IF(AND(H8523="是",J8523="未判定"),IF(ISNUMBER(F8523),"测试名单无纯氢GPS","缺失"),IF(ISNUMBER(E8523),"非测试日仪表","缺失"))))</x:f>
        <x:v>非测试日纯氢</x:v>
      </x:c>
      <x:c r="L8523" s="7" t="n">
        <x:f>IF(K8523="缺失","",IF(K8523="非测试日纯氢",G8523,IF(K8523="非测试日仪表",E8523,F8523)))</x:f>
        <x:v>1</x:v>
      </x:c>
      <x:c r="M8523" s="2" t="n">
        <x:f>IF(K8523="缺失",1,0)</x:f>
        <x:v>0</x:v>
      </x:c>
      <x:c r="N8523" s="2" t="str">
        <x:v>车辆里程查询_20260901-20260930_1024辆_仪表里程.xlsx / T288</x:v>
      </x:c>
      <x:c r="O8523" s="2" t="str">
        <x:v>车辆里程查询_20260901-20260930_1024辆_GPS里程.xlsx / T213</x:v>
      </x:c>
      <x:c r="P8523" s="2" t="str">
        <x:v>车辆纯氢气里程查询_20260901-20260930_1024辆.xlsx / T954</x:v>
      </x:c>
    </x:row>
    <x:row r="8524" ht="22" customHeight="1">
      <x:c r="A8524" s="2" t="n">
        <x:v>335</x:v>
      </x:c>
      <x:c r="B8524" s="2" t="str">
        <x:v>粤A09369F</x:v>
      </x:c>
      <x:c r="C8524" s="2" t="str">
        <x:v>秦挺</x:v>
      </x:c>
      <x:c r="D8524" s="8" t="d">
        <x:v>2026-09-17T00:00:00.000Z</x:v>
      </x:c>
      <x:c r="E8524" s="7" t="n">
        <x:v>48.1</x:v>
      </x:c>
      <x:c r="F8524" s="7" t="n">
        <x:v>45.5</x:v>
      </x:c>
      <x:c r="G8524" s="7" t="n">
        <x:v>0.5</x:v>
      </x:c>
      <x:c r="H8524" s="2" t="str">
        <x:v>否</x:v>
      </x:c>
      <x:c r="I8524" s="7" t="n">
        <x:f>IF(AND(ISNUMBER(E8524),ISNUMBER(F8524)),E8524-F8524,"")</x:f>
        <x:v>2.6000000000000014</x:v>
      </x:c>
      <x:c r="J8524" s="2" t="str">
        <x:f>IF(H8524="否","不适用",IF(AND(ISNUMBER(E8524),ISNUMBER(F8524)),IF(I8524&gt;'规则与名单'!$B$2,"是","否"),"未判定"))</x:f>
        <x:v>不适用</x:v>
      </x:c>
      <x:c r="K8524" s="2" t="str">
        <x:f>IF(J8524="是",IF(ISNUMBER(F8524),"测试日GPS","缺失"),IF(ISNUMBER(G8524),"非测试日纯氢",IF(AND(H8524="是",J8524="未判定"),IF(ISNUMBER(F8524),"测试名单无纯氢GPS","缺失"),IF(ISNUMBER(E8524),"非测试日仪表","缺失"))))</x:f>
        <x:v>非测试日纯氢</x:v>
      </x:c>
      <x:c r="L8524" s="7" t="n">
        <x:f>IF(K8524="缺失","",IF(K8524="非测试日纯氢",G8524,IF(K8524="非测试日仪表",E8524,F8524)))</x:f>
        <x:v>0.5</x:v>
      </x:c>
      <x:c r="M8524" s="2" t="n">
        <x:f>IF(K8524="缺失",1,0)</x:f>
        <x:v>0</x:v>
      </x:c>
      <x:c r="N8524" s="2" t="str">
        <x:v>车辆里程查询_20260901-20260930_1024辆_仪表里程.xlsx / U288</x:v>
      </x:c>
      <x:c r="O8524" s="2" t="str">
        <x:v>车辆里程查询_20260901-20260930_1024辆_GPS里程.xlsx / U213</x:v>
      </x:c>
      <x:c r="P8524" s="2" t="str">
        <x:v>车辆纯氢气里程查询_20260901-20260930_1024辆.xlsx / U954</x:v>
      </x:c>
    </x:row>
    <x:row r="8525" ht="22" customHeight="1">
      <x:c r="A8525" s="2" t="n">
        <x:v>335</x:v>
      </x:c>
      <x:c r="B8525" s="2" t="str">
        <x:v>粤A09369F</x:v>
      </x:c>
      <x:c r="C8525" s="2" t="str">
        <x:v>秦挺</x:v>
      </x:c>
      <x:c r="D8525" s="8" t="d">
        <x:v>2026-09-18T00:00:00.000Z</x:v>
      </x:c>
      <x:c r="E8525" s="7" t="n">
        <x:v>83.5</x:v>
      </x:c>
      <x:c r="F8525" s="7" t="n">
        <x:v>79.4</x:v>
      </x:c>
      <x:c r="G8525" s="7" t="n">
        <x:v>1.5</x:v>
      </x:c>
      <x:c r="H8525" s="2" t="str">
        <x:v>否</x:v>
      </x:c>
      <x:c r="I8525" s="7" t="n">
        <x:f>IF(AND(ISNUMBER(E8525),ISNUMBER(F8525)),E8525-F8525,"")</x:f>
        <x:v>4.099999999999994</x:v>
      </x:c>
      <x:c r="J8525" s="2" t="str">
        <x:f>IF(H8525="否","不适用",IF(AND(ISNUMBER(E8525),ISNUMBER(F8525)),IF(I8525&gt;'规则与名单'!$B$2,"是","否"),"未判定"))</x:f>
        <x:v>不适用</x:v>
      </x:c>
      <x:c r="K8525" s="2" t="str">
        <x:f>IF(J8525="是",IF(ISNUMBER(F8525),"测试日GPS","缺失"),IF(ISNUMBER(G8525),"非测试日纯氢",IF(AND(H8525="是",J8525="未判定"),IF(ISNUMBER(F8525),"测试名单无纯氢GPS","缺失"),IF(ISNUMBER(E8525),"非测试日仪表","缺失"))))</x:f>
        <x:v>非测试日纯氢</x:v>
      </x:c>
      <x:c r="L8525" s="7" t="n">
        <x:f>IF(K8525="缺失","",IF(K8525="非测试日纯氢",G8525,IF(K8525="非测试日仪表",E8525,F8525)))</x:f>
        <x:v>1.5</x:v>
      </x:c>
      <x:c r="M8525" s="2" t="n">
        <x:f>IF(K8525="缺失",1,0)</x:f>
        <x:v>0</x:v>
      </x:c>
      <x:c r="N8525" s="2" t="str">
        <x:v>车辆里程查询_20260901-20260930_1024辆_仪表里程.xlsx / V288</x:v>
      </x:c>
      <x:c r="O8525" s="2" t="str">
        <x:v>车辆里程查询_20260901-20260930_1024辆_GPS里程.xlsx / V213</x:v>
      </x:c>
      <x:c r="P8525" s="2" t="str">
        <x:v>车辆纯氢气里程查询_20260901-20260930_1024辆.xlsx / V954</x:v>
      </x:c>
    </x:row>
    <x:row r="8526" ht="22" customHeight="1">
      <x:c r="A8526" s="2" t="n">
        <x:v>335</x:v>
      </x:c>
      <x:c r="B8526" s="2" t="str">
        <x:v>粤A09369F</x:v>
      </x:c>
      <x:c r="C8526" s="2" t="str">
        <x:v>秦挺</x:v>
      </x:c>
      <x:c r="D8526" s="8" t="d">
        <x:v>2026-09-19T00:00:00.000Z</x:v>
      </x:c>
      <x:c r="E8526" s="7" t="n">
        <x:v>104.9</x:v>
      </x:c>
      <x:c r="F8526" s="7" t="n">
        <x:v>99.9</x:v>
      </x:c>
      <x:c r="G8526" s="7" t="n">
        <x:v>4.9</x:v>
      </x:c>
      <x:c r="H8526" s="2" t="str">
        <x:v>否</x:v>
      </x:c>
      <x:c r="I8526" s="7" t="n">
        <x:f>IF(AND(ISNUMBER(E8526),ISNUMBER(F8526)),E8526-F8526,"")</x:f>
        <x:v>5</x:v>
      </x:c>
      <x:c r="J8526" s="2" t="str">
        <x:f>IF(H8526="否","不适用",IF(AND(ISNUMBER(E8526),ISNUMBER(F8526)),IF(I8526&gt;'规则与名单'!$B$2,"是","否"),"未判定"))</x:f>
        <x:v>不适用</x:v>
      </x:c>
      <x:c r="K8526" s="2" t="str">
        <x:f>IF(J8526="是",IF(ISNUMBER(F8526),"测试日GPS","缺失"),IF(ISNUMBER(G8526),"非测试日纯氢",IF(AND(H8526="是",J8526="未判定"),IF(ISNUMBER(F8526),"测试名单无纯氢GPS","缺失"),IF(ISNUMBER(E8526),"非测试日仪表","缺失"))))</x:f>
        <x:v>非测试日纯氢</x:v>
      </x:c>
      <x:c r="L8526" s="7" t="n">
        <x:f>IF(K8526="缺失","",IF(K8526="非测试日纯氢",G8526,IF(K8526="非测试日仪表",E8526,F8526)))</x:f>
        <x:v>4.9</x:v>
      </x:c>
      <x:c r="M8526" s="2" t="n">
        <x:f>IF(K8526="缺失",1,0)</x:f>
        <x:v>0</x:v>
      </x:c>
      <x:c r="N8526" s="2" t="str">
        <x:v>车辆里程查询_20260901-20260930_1024辆_仪表里程.xlsx / W288</x:v>
      </x:c>
      <x:c r="O8526" s="2" t="str">
        <x:v>车辆里程查询_20260901-20260930_1024辆_GPS里程.xlsx / W213</x:v>
      </x:c>
      <x:c r="P8526" s="2" t="str">
        <x:v>车辆纯氢气里程查询_20260901-20260930_1024辆.xlsx / W954</x:v>
      </x:c>
    </x:row>
    <x:row r="8527" ht="22" customHeight="1">
      <x:c r="A8527" s="2" t="n">
        <x:v>335</x:v>
      </x:c>
      <x:c r="B8527" s="2" t="str">
        <x:v>粤A09369F</x:v>
      </x:c>
      <x:c r="C8527" s="2" t="str">
        <x:v>秦挺</x:v>
      </x:c>
      <x:c r="D8527" s="8" t="d">
        <x:v>2026-09-20T00:00:00.000Z</x:v>
      </x:c>
      <x:c r="E8527" s="7" t="n">
        <x:v>82.7</x:v>
      </x:c>
      <x:c r="F8527" s="7" t="n">
        <x:v>79</x:v>
      </x:c>
      <x:c r="G8527" s="7" t="n">
        <x:v>3.5</x:v>
      </x:c>
      <x:c r="H8527" s="2" t="str">
        <x:v>否</x:v>
      </x:c>
      <x:c r="I8527" s="7" t="n">
        <x:f>IF(AND(ISNUMBER(E8527),ISNUMBER(F8527)),E8527-F8527,"")</x:f>
        <x:v>3.700000000000003</x:v>
      </x:c>
      <x:c r="J8527" s="2" t="str">
        <x:f>IF(H8527="否","不适用",IF(AND(ISNUMBER(E8527),ISNUMBER(F8527)),IF(I8527&gt;'规则与名单'!$B$2,"是","否"),"未判定"))</x:f>
        <x:v>不适用</x:v>
      </x:c>
      <x:c r="K8527" s="2" t="str">
        <x:f>IF(J8527="是",IF(ISNUMBER(F8527),"测试日GPS","缺失"),IF(ISNUMBER(G8527),"非测试日纯氢",IF(AND(H8527="是",J8527="未判定"),IF(ISNUMBER(F8527),"测试名单无纯氢GPS","缺失"),IF(ISNUMBER(E8527),"非测试日仪表","缺失"))))</x:f>
        <x:v>非测试日纯氢</x:v>
      </x:c>
      <x:c r="L8527" s="7" t="n">
        <x:f>IF(K8527="缺失","",IF(K8527="非测试日纯氢",G8527,IF(K8527="非测试日仪表",E8527,F8527)))</x:f>
        <x:v>3.5</x:v>
      </x:c>
      <x:c r="M8527" s="2" t="n">
        <x:f>IF(K8527="缺失",1,0)</x:f>
        <x:v>0</x:v>
      </x:c>
      <x:c r="N8527" s="2" t="str">
        <x:v>车辆里程查询_20260901-20260930_1024辆_仪表里程.xlsx / X288</x:v>
      </x:c>
      <x:c r="O8527" s="2" t="str">
        <x:v>车辆里程查询_20260901-20260930_1024辆_GPS里程.xlsx / X213</x:v>
      </x:c>
      <x:c r="P8527" s="2" t="str">
        <x:v>车辆纯氢气里程查询_20260901-20260930_1024辆.xlsx / X954</x:v>
      </x:c>
    </x:row>
    <x:row r="8528" ht="22" customHeight="1">
      <x:c r="A8528" s="2" t="n">
        <x:v>335</x:v>
      </x:c>
      <x:c r="B8528" s="2" t="str">
        <x:v>粤A09369F</x:v>
      </x:c>
      <x:c r="C8528" s="2" t="str">
        <x:v>秦挺</x:v>
      </x:c>
      <x:c r="D8528" s="8" t="d">
        <x:v>2026-09-21T00:00:00.000Z</x:v>
      </x:c>
      <x:c r="E8528" s="7" t="n">
        <x:v>109.9</x:v>
      </x:c>
      <x:c r="F8528" s="7" t="n">
        <x:v>104.1</x:v>
      </x:c>
      <x:c r="G8528" s="7" t="n">
        <x:v>13.6</x:v>
      </x:c>
      <x:c r="H8528" s="2" t="str">
        <x:v>否</x:v>
      </x:c>
      <x:c r="I8528" s="7" t="n">
        <x:f>IF(AND(ISNUMBER(E8528),ISNUMBER(F8528)),E8528-F8528,"")</x:f>
        <x:v>5.800000000000011</x:v>
      </x:c>
      <x:c r="J8528" s="2" t="str">
        <x:f>IF(H8528="否","不适用",IF(AND(ISNUMBER(E8528),ISNUMBER(F8528)),IF(I8528&gt;'规则与名单'!$B$2,"是","否"),"未判定"))</x:f>
        <x:v>不适用</x:v>
      </x:c>
      <x:c r="K8528" s="2" t="str">
        <x:f>IF(J8528="是",IF(ISNUMBER(F8528),"测试日GPS","缺失"),IF(ISNUMBER(G8528),"非测试日纯氢",IF(AND(H8528="是",J8528="未判定"),IF(ISNUMBER(F8528),"测试名单无纯氢GPS","缺失"),IF(ISNUMBER(E8528),"非测试日仪表","缺失"))))</x:f>
        <x:v>非测试日纯氢</x:v>
      </x:c>
      <x:c r="L8528" s="7" t="n">
        <x:f>IF(K8528="缺失","",IF(K8528="非测试日纯氢",G8528,IF(K8528="非测试日仪表",E8528,F8528)))</x:f>
        <x:v>13.6</x:v>
      </x:c>
      <x:c r="M8528" s="2" t="n">
        <x:f>IF(K8528="缺失",1,0)</x:f>
        <x:v>0</x:v>
      </x:c>
      <x:c r="N8528" s="2" t="str">
        <x:v>车辆里程查询_20260901-20260930_1024辆_仪表里程.xlsx / Y288</x:v>
      </x:c>
      <x:c r="O8528" s="2" t="str">
        <x:v>车辆里程查询_20260901-20260930_1024辆_GPS里程.xlsx / Y213</x:v>
      </x:c>
      <x:c r="P8528" s="2" t="str">
        <x:v>车辆纯氢气里程查询_20260901-20260930_1024辆.xlsx / Y954</x:v>
      </x:c>
    </x:row>
    <x:row r="8529" ht="22" customHeight="1">
      <x:c r="A8529" s="2" t="n">
        <x:v>335</x:v>
      </x:c>
      <x:c r="B8529" s="2" t="str">
        <x:v>粤A09369F</x:v>
      </x:c>
      <x:c r="C8529" s="2" t="str">
        <x:v>秦挺</x:v>
      </x:c>
      <x:c r="D8529" s="8" t="d">
        <x:v>2026-09-22T00:00:00.000Z</x:v>
      </x:c>
      <x:c r="E8529" s="7" t="n">
        <x:v>75.9</x:v>
      </x:c>
      <x:c r="F8529" s="7" t="n">
        <x:v>72.2</x:v>
      </x:c>
      <x:c r="G8529" s="7" t="n">
        <x:v>4.6</x:v>
      </x:c>
      <x:c r="H8529" s="2" t="str">
        <x:v>否</x:v>
      </x:c>
      <x:c r="I8529" s="7" t="n">
        <x:f>IF(AND(ISNUMBER(E8529),ISNUMBER(F8529)),E8529-F8529,"")</x:f>
        <x:v>3.700000000000003</x:v>
      </x:c>
      <x:c r="J8529" s="2" t="str">
        <x:f>IF(H8529="否","不适用",IF(AND(ISNUMBER(E8529),ISNUMBER(F8529)),IF(I8529&gt;'规则与名单'!$B$2,"是","否"),"未判定"))</x:f>
        <x:v>不适用</x:v>
      </x:c>
      <x:c r="K8529" s="2" t="str">
        <x:f>IF(J8529="是",IF(ISNUMBER(F8529),"测试日GPS","缺失"),IF(ISNUMBER(G8529),"非测试日纯氢",IF(AND(H8529="是",J8529="未判定"),IF(ISNUMBER(F8529),"测试名单无纯氢GPS","缺失"),IF(ISNUMBER(E8529),"非测试日仪表","缺失"))))</x:f>
        <x:v>非测试日纯氢</x:v>
      </x:c>
      <x:c r="L8529" s="7" t="n">
        <x:f>IF(K8529="缺失","",IF(K8529="非测试日纯氢",G8529,IF(K8529="非测试日仪表",E8529,F8529)))</x:f>
        <x:v>4.6</x:v>
      </x:c>
      <x:c r="M8529" s="2" t="n">
        <x:f>IF(K8529="缺失",1,0)</x:f>
        <x:v>0</x:v>
      </x:c>
      <x:c r="N8529" s="2" t="str">
        <x:v>车辆里程查询_20260901-20260930_1024辆_仪表里程.xlsx / Z288</x:v>
      </x:c>
      <x:c r="O8529" s="2" t="str">
        <x:v>车辆里程查询_20260901-20260930_1024辆_GPS里程.xlsx / Z213</x:v>
      </x:c>
      <x:c r="P8529" s="2" t="str">
        <x:v>车辆纯氢气里程查询_20260901-20260930_1024辆.xlsx / Z954</x:v>
      </x:c>
    </x:row>
    <x:row r="8530" ht="22" customHeight="1">
      <x:c r="A8530" s="2" t="n">
        <x:v>335</x:v>
      </x:c>
      <x:c r="B8530" s="2" t="str">
        <x:v>粤A09369F</x:v>
      </x:c>
      <x:c r="C8530" s="2" t="str">
        <x:v>秦挺</x:v>
      </x:c>
      <x:c r="D8530" s="8" t="d">
        <x:v>2026-09-23T00:00:00.000Z</x:v>
      </x:c>
      <x:c r="E8530" s="7" t="n">
        <x:v>115.6</x:v>
      </x:c>
      <x:c r="F8530" s="7" t="n">
        <x:v>112.5</x:v>
      </x:c>
      <x:c r="G8530" s="7" t="n">
        <x:v>6.1</x:v>
      </x:c>
      <x:c r="H8530" s="2" t="str">
        <x:v>否</x:v>
      </x:c>
      <x:c r="I8530" s="7" t="n">
        <x:f>IF(AND(ISNUMBER(E8530),ISNUMBER(F8530)),E8530-F8530,"")</x:f>
        <x:v>3.0999999999999943</x:v>
      </x:c>
      <x:c r="J8530" s="2" t="str">
        <x:f>IF(H8530="否","不适用",IF(AND(ISNUMBER(E8530),ISNUMBER(F8530)),IF(I8530&gt;'规则与名单'!$B$2,"是","否"),"未判定"))</x:f>
        <x:v>不适用</x:v>
      </x:c>
      <x:c r="K8530" s="2" t="str">
        <x:f>IF(J8530="是",IF(ISNUMBER(F8530),"测试日GPS","缺失"),IF(ISNUMBER(G8530),"非测试日纯氢",IF(AND(H8530="是",J8530="未判定"),IF(ISNUMBER(F8530),"测试名单无纯氢GPS","缺失"),IF(ISNUMBER(E8530),"非测试日仪表","缺失"))))</x:f>
        <x:v>非测试日纯氢</x:v>
      </x:c>
      <x:c r="L8530" s="7" t="n">
        <x:f>IF(K8530="缺失","",IF(K8530="非测试日纯氢",G8530,IF(K8530="非测试日仪表",E8530,F8530)))</x:f>
        <x:v>6.1</x:v>
      </x:c>
      <x:c r="M8530" s="2" t="n">
        <x:f>IF(K8530="缺失",1,0)</x:f>
        <x:v>0</x:v>
      </x:c>
      <x:c r="N8530" s="2" t="str">
        <x:v>车辆里程查询_20260901-20260930_1024辆_仪表里程.xlsx / AA288</x:v>
      </x:c>
      <x:c r="O8530" s="2" t="str">
        <x:v>车辆里程查询_20260901-20260930_1024辆_GPS里程.xlsx / AA213</x:v>
      </x:c>
      <x:c r="P8530" s="2" t="str">
        <x:v>车辆纯氢气里程查询_20260901-20260930_1024辆.xlsx / AA954</x:v>
      </x:c>
    </x:row>
    <x:row r="8531" ht="22" customHeight="1">
      <x:c r="A8531" s="2" t="n">
        <x:v>335</x:v>
      </x:c>
      <x:c r="B8531" s="2" t="str">
        <x:v>粤A09369F</x:v>
      </x:c>
      <x:c r="C8531" s="2" t="str">
        <x:v>秦挺</x:v>
      </x:c>
      <x:c r="D8531" s="8" t="d">
        <x:v>2026-09-24T00:00:00.000Z</x:v>
      </x:c>
      <x:c r="E8531" s="7" t="n">
        <x:v>0</x:v>
      </x:c>
      <x:c r="F8531" s="7" t="n">
        <x:v>0</x:v>
      </x:c>
      <x:c r="G8531" s="7"/>
      <x:c r="H8531" s="2" t="str">
        <x:v>否</x:v>
      </x:c>
      <x:c r="I8531" s="7" t="n">
        <x:f>IF(AND(ISNUMBER(E8531),ISNUMBER(F8531)),E8531-F8531,"")</x:f>
        <x:v>0</x:v>
      </x:c>
      <x:c r="J8531" s="2" t="str">
        <x:f>IF(H8531="否","不适用",IF(AND(ISNUMBER(E8531),ISNUMBER(F8531)),IF(I8531&gt;'规则与名单'!$B$2,"是","否"),"未判定"))</x:f>
        <x:v>不适用</x:v>
      </x:c>
      <x:c r="K8531" s="2" t="str">
        <x:f>IF(J8531="是",IF(ISNUMBER(F8531),"测试日GPS","缺失"),IF(ISNUMBER(G8531),"非测试日纯氢",IF(AND(H8531="是",J8531="未判定"),IF(ISNUMBER(F8531),"测试名单无纯氢GPS","缺失"),IF(ISNUMBER(E8531),"非测试日仪表","缺失"))))</x:f>
        <x:v>非测试日仪表</x:v>
      </x:c>
      <x:c r="L8531" s="7" t="n">
        <x:f>IF(K8531="缺失","",IF(K8531="非测试日纯氢",G8531,IF(K8531="非测试日仪表",E8531,F8531)))</x:f>
        <x:v>0</x:v>
      </x:c>
      <x:c r="M8531" s="2" t="n">
        <x:f>IF(K8531="缺失",1,0)</x:f>
        <x:v>0</x:v>
      </x:c>
      <x:c r="N8531" s="2" t="str">
        <x:v>车辆里程查询_20260901-20260930_1024辆_仪表里程.xlsx / AB288</x:v>
      </x:c>
      <x:c r="O8531" s="2" t="str">
        <x:v>车辆里程查询_20260901-20260930_1024辆_GPS里程.xlsx / AB213</x:v>
      </x:c>
      <x:c r="P8531" s="2" t="str">
        <x:v>车辆纯氢气里程查询_20260901-20260930_1024辆.xlsx / AB954</x:v>
      </x:c>
    </x:row>
    <x:row r="8532" ht="22" customHeight="1">
      <x:c r="A8532" s="2" t="n">
        <x:v>335</x:v>
      </x:c>
      <x:c r="B8532" s="2" t="str">
        <x:v>粤A09369F</x:v>
      </x:c>
      <x:c r="C8532" s="2" t="str">
        <x:v>秦挺</x:v>
      </x:c>
      <x:c r="D8532" s="8" t="d">
        <x:v>2026-09-25T00:00:00.000Z</x:v>
      </x:c>
      <x:c r="E8532" s="7" t="n">
        <x:v>0.1</x:v>
      </x:c>
      <x:c r="F8532" s="7" t="n">
        <x:v>0</x:v>
      </x:c>
      <x:c r="G8532" s="7" t="n">
        <x:v>0.1</x:v>
      </x:c>
      <x:c r="H8532" s="2" t="str">
        <x:v>否</x:v>
      </x:c>
      <x:c r="I8532" s="7" t="n">
        <x:f>IF(AND(ISNUMBER(E8532),ISNUMBER(F8532)),E8532-F8532,"")</x:f>
        <x:v>0.1</x:v>
      </x:c>
      <x:c r="J8532" s="2" t="str">
        <x:f>IF(H8532="否","不适用",IF(AND(ISNUMBER(E8532),ISNUMBER(F8532)),IF(I8532&gt;'规则与名单'!$B$2,"是","否"),"未判定"))</x:f>
        <x:v>不适用</x:v>
      </x:c>
      <x:c r="K8532" s="2" t="str">
        <x:f>IF(J8532="是",IF(ISNUMBER(F8532),"测试日GPS","缺失"),IF(ISNUMBER(G8532),"非测试日纯氢",IF(AND(H8532="是",J8532="未判定"),IF(ISNUMBER(F8532),"测试名单无纯氢GPS","缺失"),IF(ISNUMBER(E8532),"非测试日仪表","缺失"))))</x:f>
        <x:v>非测试日纯氢</x:v>
      </x:c>
      <x:c r="L8532" s="7" t="n">
        <x:f>IF(K8532="缺失","",IF(K8532="非测试日纯氢",G8532,IF(K8532="非测试日仪表",E8532,F8532)))</x:f>
        <x:v>0.1</x:v>
      </x:c>
      <x:c r="M8532" s="2" t="n">
        <x:f>IF(K8532="缺失",1,0)</x:f>
        <x:v>0</x:v>
      </x:c>
      <x:c r="N8532" s="2" t="str">
        <x:v>车辆里程查询_20260901-20260930_1024辆_仪表里程.xlsx / AC288</x:v>
      </x:c>
      <x:c r="O8532" s="2" t="str">
        <x:v>车辆里程查询_20260901-20260930_1024辆_GPS里程.xlsx / AC213</x:v>
      </x:c>
      <x:c r="P8532" s="2" t="str">
        <x:v>车辆纯氢气里程查询_20260901-20260930_1024辆.xlsx / AC954</x:v>
      </x:c>
    </x:row>
    <x:row r="8533" ht="22" customHeight="1">
      <x:c r="A8533" s="2" t="n">
        <x:v>335</x:v>
      </x:c>
      <x:c r="B8533" s="2" t="str">
        <x:v>粤A09369F</x:v>
      </x:c>
      <x:c r="C8533" s="2" t="str">
        <x:v>秦挺</x:v>
      </x:c>
      <x:c r="D8533" s="8" t="d">
        <x:v>2026-09-26T00:00:00.000Z</x:v>
      </x:c>
      <x:c r="E8533" s="7"/>
      <x:c r="F8533" s="7" t="n">
        <x:v>0</x:v>
      </x:c>
      <x:c r="G8533" s="7"/>
      <x:c r="H8533" s="2" t="str">
        <x:v>否</x:v>
      </x:c>
      <x:c r="I8533" s="7" t="str">
        <x:f>IF(AND(ISNUMBER(E8533),ISNUMBER(F8533)),E8533-F8533,"")</x:f>
      </x:c>
      <x:c r="J8533" s="2" t="str">
        <x:f>IF(H8533="否","不适用",IF(AND(ISNUMBER(E8533),ISNUMBER(F8533)),IF(I8533&gt;'规则与名单'!$B$2,"是","否"),"未判定"))</x:f>
        <x:v>不适用</x:v>
      </x:c>
      <x:c r="K8533" s="2" t="str">
        <x:f>IF(J8533="是",IF(ISNUMBER(F8533),"测试日GPS","缺失"),IF(ISNUMBER(G8533),"非测试日纯氢",IF(AND(H8533="是",J8533="未判定"),IF(ISNUMBER(F8533),"测试名单无纯氢GPS","缺失"),IF(ISNUMBER(E8533),"非测试日仪表","缺失"))))</x:f>
        <x:v>缺失</x:v>
      </x:c>
      <x:c r="L8533" s="7" t="str">
        <x:f>IF(K8533="缺失","",IF(K8533="非测试日纯氢",G8533,IF(K8533="非测试日仪表",E8533,F8533)))</x:f>
      </x:c>
      <x:c r="M8533" s="2" t="n">
        <x:f>IF(K8533="缺失",1,0)</x:f>
        <x:v>1</x:v>
      </x:c>
      <x:c r="N8533" s="2" t="str">
        <x:v>车辆里程查询_20260901-20260930_1024辆_仪表里程.xlsx / AD288</x:v>
      </x:c>
      <x:c r="O8533" s="2" t="str">
        <x:v>车辆里程查询_20260901-20260930_1024辆_GPS里程.xlsx / AD213</x:v>
      </x:c>
      <x:c r="P8533" s="2" t="str">
        <x:v>车辆纯氢气里程查询_20260901-20260930_1024辆.xlsx / AD954</x:v>
      </x:c>
    </x:row>
    <x:row r="8534" ht="22" customHeight="1">
      <x:c r="A8534" s="2" t="n">
        <x:v>335</x:v>
      </x:c>
      <x:c r="B8534" s="2" t="str">
        <x:v>粤A09369F</x:v>
      </x:c>
      <x:c r="C8534" s="2" t="str">
        <x:v>秦挺</x:v>
      </x:c>
      <x:c r="D8534" s="8" t="d">
        <x:v>2026-09-27T00:00:00.000Z</x:v>
      </x:c>
      <x:c r="E8534" s="7" t="n">
        <x:v>105.7</x:v>
      </x:c>
      <x:c r="F8534" s="7" t="n">
        <x:v>95.1</x:v>
      </x:c>
      <x:c r="G8534" s="7" t="n">
        <x:v>7.6</x:v>
      </x:c>
      <x:c r="H8534" s="2" t="str">
        <x:v>否</x:v>
      </x:c>
      <x:c r="I8534" s="7" t="n">
        <x:f>IF(AND(ISNUMBER(E8534),ISNUMBER(F8534)),E8534-F8534,"")</x:f>
        <x:v>10.600000000000009</x:v>
      </x:c>
      <x:c r="J8534" s="2" t="str">
        <x:f>IF(H8534="否","不适用",IF(AND(ISNUMBER(E8534),ISNUMBER(F8534)),IF(I8534&gt;'规则与名单'!$B$2,"是","否"),"未判定"))</x:f>
        <x:v>不适用</x:v>
      </x:c>
      <x:c r="K8534" s="2" t="str">
        <x:f>IF(J8534="是",IF(ISNUMBER(F8534),"测试日GPS","缺失"),IF(ISNUMBER(G8534),"非测试日纯氢",IF(AND(H8534="是",J8534="未判定"),IF(ISNUMBER(F8534),"测试名单无纯氢GPS","缺失"),IF(ISNUMBER(E8534),"非测试日仪表","缺失"))))</x:f>
        <x:v>非测试日纯氢</x:v>
      </x:c>
      <x:c r="L8534" s="7" t="n">
        <x:f>IF(K8534="缺失","",IF(K8534="非测试日纯氢",G8534,IF(K8534="非测试日仪表",E8534,F8534)))</x:f>
        <x:v>7.6</x:v>
      </x:c>
      <x:c r="M8534" s="2" t="n">
        <x:f>IF(K8534="缺失",1,0)</x:f>
        <x:v>0</x:v>
      </x:c>
      <x:c r="N8534" s="2" t="str">
        <x:v>车辆里程查询_20260901-20260930_1024辆_仪表里程.xlsx / AE288</x:v>
      </x:c>
      <x:c r="O8534" s="2" t="str">
        <x:v>车辆里程查询_20260901-20260930_1024辆_GPS里程.xlsx / AE213</x:v>
      </x:c>
      <x:c r="P8534" s="2" t="str">
        <x:v>车辆纯氢气里程查询_20260901-20260930_1024辆.xlsx / AE954</x:v>
      </x:c>
    </x:row>
    <x:row r="8535" ht="22" customHeight="1">
      <x:c r="A8535" s="2" t="n">
        <x:v>335</x:v>
      </x:c>
      <x:c r="B8535" s="2" t="str">
        <x:v>粤A09369F</x:v>
      </x:c>
      <x:c r="C8535" s="2" t="str">
        <x:v>秦挺</x:v>
      </x:c>
      <x:c r="D8535" s="8" t="d">
        <x:v>2026-09-28T00:00:00.000Z</x:v>
      </x:c>
      <x:c r="E8535" s="7" t="n">
        <x:v>54.1</x:v>
      </x:c>
      <x:c r="F8535" s="7" t="n">
        <x:v>52.2</x:v>
      </x:c>
      <x:c r="G8535" s="7" t="n">
        <x:v>2.6</x:v>
      </x:c>
      <x:c r="H8535" s="2" t="str">
        <x:v>否</x:v>
      </x:c>
      <x:c r="I8535" s="7" t="n">
        <x:f>IF(AND(ISNUMBER(E8535),ISNUMBER(F8535)),E8535-F8535,"")</x:f>
        <x:v>1.8999999999999986</x:v>
      </x:c>
      <x:c r="J8535" s="2" t="str">
        <x:f>IF(H8535="否","不适用",IF(AND(ISNUMBER(E8535),ISNUMBER(F8535)),IF(I8535&gt;'规则与名单'!$B$2,"是","否"),"未判定"))</x:f>
        <x:v>不适用</x:v>
      </x:c>
      <x:c r="K8535" s="2" t="str">
        <x:f>IF(J8535="是",IF(ISNUMBER(F8535),"测试日GPS","缺失"),IF(ISNUMBER(G8535),"非测试日纯氢",IF(AND(H8535="是",J8535="未判定"),IF(ISNUMBER(F8535),"测试名单无纯氢GPS","缺失"),IF(ISNUMBER(E8535),"非测试日仪表","缺失"))))</x:f>
        <x:v>非测试日纯氢</x:v>
      </x:c>
      <x:c r="L8535" s="7" t="n">
        <x:f>IF(K8535="缺失","",IF(K8535="非测试日纯氢",G8535,IF(K8535="非测试日仪表",E8535,F8535)))</x:f>
        <x:v>2.6</x:v>
      </x:c>
      <x:c r="M8535" s="2" t="n">
        <x:f>IF(K8535="缺失",1,0)</x:f>
        <x:v>0</x:v>
      </x:c>
      <x:c r="N8535" s="2" t="str">
        <x:v>车辆里程查询_20260901-20260930_1024辆_仪表里程.xlsx / AF288</x:v>
      </x:c>
      <x:c r="O8535" s="2" t="str">
        <x:v>车辆里程查询_20260901-20260930_1024辆_GPS里程.xlsx / AF213</x:v>
      </x:c>
      <x:c r="P8535" s="2" t="str">
        <x:v>车辆纯氢气里程查询_20260901-20260930_1024辆.xlsx / AF954</x:v>
      </x:c>
    </x:row>
    <x:row r="8536" ht="22" customHeight="1">
      <x:c r="A8536" s="2" t="n">
        <x:v>335</x:v>
      </x:c>
      <x:c r="B8536" s="2" t="str">
        <x:v>粤A09369F</x:v>
      </x:c>
      <x:c r="C8536" s="2" t="str">
        <x:v>秦挺</x:v>
      </x:c>
      <x:c r="D8536" s="8" t="d">
        <x:v>2026-09-29T00:00:00.000Z</x:v>
      </x:c>
      <x:c r="E8536" s="7" t="n">
        <x:v>100</x:v>
      </x:c>
      <x:c r="F8536" s="7" t="n">
        <x:v>96.3</x:v>
      </x:c>
      <x:c r="G8536" s="7" t="n">
        <x:v>8.4</x:v>
      </x:c>
      <x:c r="H8536" s="2" t="str">
        <x:v>否</x:v>
      </x:c>
      <x:c r="I8536" s="7" t="n">
        <x:f>IF(AND(ISNUMBER(E8536),ISNUMBER(F8536)),E8536-F8536,"")</x:f>
        <x:v>3.700000000000003</x:v>
      </x:c>
      <x:c r="J8536" s="2" t="str">
        <x:f>IF(H8536="否","不适用",IF(AND(ISNUMBER(E8536),ISNUMBER(F8536)),IF(I8536&gt;'规则与名单'!$B$2,"是","否"),"未判定"))</x:f>
        <x:v>不适用</x:v>
      </x:c>
      <x:c r="K8536" s="2" t="str">
        <x:f>IF(J8536="是",IF(ISNUMBER(F8536),"测试日GPS","缺失"),IF(ISNUMBER(G8536),"非测试日纯氢",IF(AND(H8536="是",J8536="未判定"),IF(ISNUMBER(F8536),"测试名单无纯氢GPS","缺失"),IF(ISNUMBER(E8536),"非测试日仪表","缺失"))))</x:f>
        <x:v>非测试日纯氢</x:v>
      </x:c>
      <x:c r="L8536" s="7" t="n">
        <x:f>IF(K8536="缺失","",IF(K8536="非测试日纯氢",G8536,IF(K8536="非测试日仪表",E8536,F8536)))</x:f>
        <x:v>8.4</x:v>
      </x:c>
      <x:c r="M8536" s="2" t="n">
        <x:f>IF(K8536="缺失",1,0)</x:f>
        <x:v>0</x:v>
      </x:c>
      <x:c r="N8536" s="2" t="str">
        <x:v>车辆里程查询_20260901-20260930_1024辆_仪表里程.xlsx / AG288</x:v>
      </x:c>
      <x:c r="O8536" s="2" t="str">
        <x:v>车辆里程查询_20260901-20260930_1024辆_GPS里程.xlsx / AG213</x:v>
      </x:c>
      <x:c r="P8536" s="2" t="str">
        <x:v>车辆纯氢气里程查询_20260901-20260930_1024辆.xlsx / AG954</x:v>
      </x:c>
    </x:row>
    <x:row r="8537" ht="22" customHeight="1">
      <x:c r="A8537" s="2" t="n">
        <x:v>335</x:v>
      </x:c>
      <x:c r="B8537" s="2" t="str">
        <x:v>粤A09369F</x:v>
      </x:c>
      <x:c r="C8537" s="2" t="str">
        <x:v>秦挺</x:v>
      </x:c>
      <x:c r="D8537" s="8" t="d">
        <x:v>2026-09-30T00:00:00.000Z</x:v>
      </x:c>
      <x:c r="E8537" s="7" t="n">
        <x:v>60.1</x:v>
      </x:c>
      <x:c r="F8537" s="7" t="n">
        <x:v>56.4</x:v>
      </x:c>
      <x:c r="G8537" s="7" t="n">
        <x:v>4.2</x:v>
      </x:c>
      <x:c r="H8537" s="2" t="str">
        <x:v>否</x:v>
      </x:c>
      <x:c r="I8537" s="7" t="n">
        <x:f>IF(AND(ISNUMBER(E8537),ISNUMBER(F8537)),E8537-F8537,"")</x:f>
        <x:v>3.700000000000003</x:v>
      </x:c>
      <x:c r="J8537" s="2" t="str">
        <x:f>IF(H8537="否","不适用",IF(AND(ISNUMBER(E8537),ISNUMBER(F8537)),IF(I8537&gt;'规则与名单'!$B$2,"是","否"),"未判定"))</x:f>
        <x:v>不适用</x:v>
      </x:c>
      <x:c r="K8537" s="2" t="str">
        <x:f>IF(J8537="是",IF(ISNUMBER(F8537),"测试日GPS","缺失"),IF(ISNUMBER(G8537),"非测试日纯氢",IF(AND(H8537="是",J8537="未判定"),IF(ISNUMBER(F8537),"测试名单无纯氢GPS","缺失"),IF(ISNUMBER(E8537),"非测试日仪表","缺失"))))</x:f>
        <x:v>非测试日纯氢</x:v>
      </x:c>
      <x:c r="L8537" s="7" t="n">
        <x:f>IF(K8537="缺失","",IF(K8537="非测试日纯氢",G8537,IF(K8537="非测试日仪表",E8537,F8537)))</x:f>
        <x:v>4.2</x:v>
      </x:c>
      <x:c r="M8537" s="2" t="n">
        <x:f>IF(K8537="缺失",1,0)</x:f>
        <x:v>0</x:v>
      </x:c>
      <x:c r="N8537" s="2" t="str">
        <x:v>车辆里程查询_20260901-20260930_1024辆_仪表里程.xlsx / AH288</x:v>
      </x:c>
      <x:c r="O8537" s="2" t="str">
        <x:v>车辆里程查询_20260901-20260930_1024辆_GPS里程.xlsx / AH213</x:v>
      </x:c>
      <x:c r="P8537" s="2" t="str">
        <x:v>车辆纯氢气里程查询_20260901-20260930_1024辆.xlsx / AH954</x:v>
      </x:c>
    </x:row>
    <x:row r="8538" ht="22" customHeight="1">
      <x:c r="A8538" s="2" t="n">
        <x:v>336</x:v>
      </x:c>
      <x:c r="B8538" s="2" t="str">
        <x:v>粤A09620F</x:v>
      </x:c>
      <x:c r="C8538" s="2" t="str">
        <x:v>秦挺</x:v>
      </x:c>
      <x:c r="D8538" s="8" t="d">
        <x:v>2026-09-10T00:00:00.000Z</x:v>
      </x:c>
      <x:c r="E8538" s="7" t="n">
        <x:v>77</x:v>
      </x:c>
      <x:c r="F8538" s="7" t="n">
        <x:v>72.2</x:v>
      </x:c>
      <x:c r="G8538" s="7" t="n">
        <x:v>0</x:v>
      </x:c>
      <x:c r="H8538" s="2" t="str">
        <x:v>否</x:v>
      </x:c>
      <x:c r="I8538" s="7" t="n">
        <x:f>IF(AND(ISNUMBER(E8538),ISNUMBER(F8538)),E8538-F8538,"")</x:f>
        <x:v>4.799999999999997</x:v>
      </x:c>
      <x:c r="J8538" s="2" t="str">
        <x:f>IF(H8538="否","不适用",IF(AND(ISNUMBER(E8538),ISNUMBER(F8538)),IF(I8538&gt;'规则与名单'!$B$2,"是","否"),"未判定"))</x:f>
        <x:v>不适用</x:v>
      </x:c>
      <x:c r="K8538" s="2" t="str">
        <x:f>IF(J8538="是",IF(ISNUMBER(F8538),"测试日GPS","缺失"),IF(ISNUMBER(G8538),"非测试日纯氢",IF(AND(H8538="是",J8538="未判定"),IF(ISNUMBER(F8538),"测试名单无纯氢GPS","缺失"),IF(ISNUMBER(E8538),"非测试日仪表","缺失"))))</x:f>
        <x:v>非测试日纯氢</x:v>
      </x:c>
      <x:c r="L8538" s="7" t="n">
        <x:f>IF(K8538="缺失","",IF(K8538="非测试日纯氢",G8538,IF(K8538="非测试日仪表",E8538,F8538)))</x:f>
        <x:v>0</x:v>
      </x:c>
      <x:c r="M8538" s="2" t="n">
        <x:f>IF(K8538="缺失",1,0)</x:f>
        <x:v>0</x:v>
      </x:c>
      <x:c r="N8538" s="2" t="str">
        <x:v>车辆里程查询_20260901-20260930_1024辆_仪表里程.xlsx / N290</x:v>
      </x:c>
      <x:c r="O8538" s="2" t="str">
        <x:v>车辆里程查询_20260901-20260930_1024辆_GPS里程.xlsx / N215</x:v>
      </x:c>
      <x:c r="P8538" s="2" t="str">
        <x:v>车辆纯氢气里程查询_20260901-20260930_1024辆.xlsx / N957</x:v>
      </x:c>
    </x:row>
    <x:row r="8539" ht="22" customHeight="1">
      <x:c r="A8539" s="2" t="n">
        <x:v>336</x:v>
      </x:c>
      <x:c r="B8539" s="2" t="str">
        <x:v>粤A09620F</x:v>
      </x:c>
      <x:c r="C8539" s="2" t="str">
        <x:v>秦挺</x:v>
      </x:c>
      <x:c r="D8539" s="8" t="d">
        <x:v>2026-09-11T00:00:00.000Z</x:v>
      </x:c>
      <x:c r="E8539" s="7" t="n">
        <x:v>367.5</x:v>
      </x:c>
      <x:c r="F8539" s="7" t="n">
        <x:v>345.6</x:v>
      </x:c>
      <x:c r="G8539" s="7" t="n">
        <x:v>290</x:v>
      </x:c>
      <x:c r="H8539" s="2" t="str">
        <x:v>否</x:v>
      </x:c>
      <x:c r="I8539" s="7" t="n">
        <x:f>IF(AND(ISNUMBER(E8539),ISNUMBER(F8539)),E8539-F8539,"")</x:f>
        <x:v>21.899999999999977</x:v>
      </x:c>
      <x:c r="J8539" s="2" t="str">
        <x:f>IF(H8539="否","不适用",IF(AND(ISNUMBER(E8539),ISNUMBER(F8539)),IF(I8539&gt;'规则与名单'!$B$2,"是","否"),"未判定"))</x:f>
        <x:v>不适用</x:v>
      </x:c>
      <x:c r="K8539" s="2" t="str">
        <x:f>IF(J8539="是",IF(ISNUMBER(F8539),"测试日GPS","缺失"),IF(ISNUMBER(G8539),"非测试日纯氢",IF(AND(H8539="是",J8539="未判定"),IF(ISNUMBER(F8539),"测试名单无纯氢GPS","缺失"),IF(ISNUMBER(E8539),"非测试日仪表","缺失"))))</x:f>
        <x:v>非测试日纯氢</x:v>
      </x:c>
      <x:c r="L8539" s="7" t="n">
        <x:f>IF(K8539="缺失","",IF(K8539="非测试日纯氢",G8539,IF(K8539="非测试日仪表",E8539,F8539)))</x:f>
        <x:v>290</x:v>
      </x:c>
      <x:c r="M8539" s="2" t="n">
        <x:f>IF(K8539="缺失",1,0)</x:f>
        <x:v>0</x:v>
      </x:c>
      <x:c r="N8539" s="2" t="str">
        <x:v>车辆里程查询_20260901-20260930_1024辆_仪表里程.xlsx / O290</x:v>
      </x:c>
      <x:c r="O8539" s="2" t="str">
        <x:v>车辆里程查询_20260901-20260930_1024辆_GPS里程.xlsx / O215</x:v>
      </x:c>
      <x:c r="P8539" s="2" t="str">
        <x:v>车辆纯氢气里程查询_20260901-20260930_1024辆.xlsx / O957</x:v>
      </x:c>
    </x:row>
    <x:row r="8540" ht="22" customHeight="1">
      <x:c r="A8540" s="2" t="n">
        <x:v>336</x:v>
      </x:c>
      <x:c r="B8540" s="2" t="str">
        <x:v>粤A09620F</x:v>
      </x:c>
      <x:c r="C8540" s="2" t="str">
        <x:v>秦挺</x:v>
      </x:c>
      <x:c r="D8540" s="8" t="d">
        <x:v>2026-09-12T00:00:00.000Z</x:v>
      </x:c>
      <x:c r="E8540" s="7" t="n">
        <x:v>108.7</x:v>
      </x:c>
      <x:c r="F8540" s="7" t="n">
        <x:v>103.4</x:v>
      </x:c>
      <x:c r="G8540" s="7" t="n">
        <x:v>5.4</x:v>
      </x:c>
      <x:c r="H8540" s="2" t="str">
        <x:v>否</x:v>
      </x:c>
      <x:c r="I8540" s="7" t="n">
        <x:f>IF(AND(ISNUMBER(E8540),ISNUMBER(F8540)),E8540-F8540,"")</x:f>
        <x:v>5.299999999999997</x:v>
      </x:c>
      <x:c r="J8540" s="2" t="str">
        <x:f>IF(H8540="否","不适用",IF(AND(ISNUMBER(E8540),ISNUMBER(F8540)),IF(I8540&gt;'规则与名单'!$B$2,"是","否"),"未判定"))</x:f>
        <x:v>不适用</x:v>
      </x:c>
      <x:c r="K8540" s="2" t="str">
        <x:f>IF(J8540="是",IF(ISNUMBER(F8540),"测试日GPS","缺失"),IF(ISNUMBER(G8540),"非测试日纯氢",IF(AND(H8540="是",J8540="未判定"),IF(ISNUMBER(F8540),"测试名单无纯氢GPS","缺失"),IF(ISNUMBER(E8540),"非测试日仪表","缺失"))))</x:f>
        <x:v>非测试日纯氢</x:v>
      </x:c>
      <x:c r="L8540" s="7" t="n">
        <x:f>IF(K8540="缺失","",IF(K8540="非测试日纯氢",G8540,IF(K8540="非测试日仪表",E8540,F8540)))</x:f>
        <x:v>5.4</x:v>
      </x:c>
      <x:c r="M8540" s="2" t="n">
        <x:f>IF(K8540="缺失",1,0)</x:f>
        <x:v>0</x:v>
      </x:c>
      <x:c r="N8540" s="2" t="str">
        <x:v>车辆里程查询_20260901-20260930_1024辆_仪表里程.xlsx / P290</x:v>
      </x:c>
      <x:c r="O8540" s="2" t="str">
        <x:v>车辆里程查询_20260901-20260930_1024辆_GPS里程.xlsx / P215</x:v>
      </x:c>
      <x:c r="P8540" s="2" t="str">
        <x:v>车辆纯氢气里程查询_20260901-20260930_1024辆.xlsx / P957</x:v>
      </x:c>
    </x:row>
    <x:row r="8541" ht="22" customHeight="1">
      <x:c r="A8541" s="2" t="n">
        <x:v>336</x:v>
      </x:c>
      <x:c r="B8541" s="2" t="str">
        <x:v>粤A09620F</x:v>
      </x:c>
      <x:c r="C8541" s="2" t="str">
        <x:v>秦挺</x:v>
      </x:c>
      <x:c r="D8541" s="8" t="d">
        <x:v>2026-09-13T00:00:00.000Z</x:v>
      </x:c>
      <x:c r="E8541" s="7" t="n">
        <x:v>160.4</x:v>
      </x:c>
      <x:c r="F8541" s="7" t="n">
        <x:v>151.4</x:v>
      </x:c>
      <x:c r="G8541" s="7" t="n">
        <x:v>29.6</x:v>
      </x:c>
      <x:c r="H8541" s="2" t="str">
        <x:v>否</x:v>
      </x:c>
      <x:c r="I8541" s="7" t="n">
        <x:f>IF(AND(ISNUMBER(E8541),ISNUMBER(F8541)),E8541-F8541,"")</x:f>
        <x:v>9</x:v>
      </x:c>
      <x:c r="J8541" s="2" t="str">
        <x:f>IF(H8541="否","不适用",IF(AND(ISNUMBER(E8541),ISNUMBER(F8541)),IF(I8541&gt;'规则与名单'!$B$2,"是","否"),"未判定"))</x:f>
        <x:v>不适用</x:v>
      </x:c>
      <x:c r="K8541" s="2" t="str">
        <x:f>IF(J8541="是",IF(ISNUMBER(F8541),"测试日GPS","缺失"),IF(ISNUMBER(G8541),"非测试日纯氢",IF(AND(H8541="是",J8541="未判定"),IF(ISNUMBER(F8541),"测试名单无纯氢GPS","缺失"),IF(ISNUMBER(E8541),"非测试日仪表","缺失"))))</x:f>
        <x:v>非测试日纯氢</x:v>
      </x:c>
      <x:c r="L8541" s="7" t="n">
        <x:f>IF(K8541="缺失","",IF(K8541="非测试日纯氢",G8541,IF(K8541="非测试日仪表",E8541,F8541)))</x:f>
        <x:v>29.6</x:v>
      </x:c>
      <x:c r="M8541" s="2" t="n">
        <x:f>IF(K8541="缺失",1,0)</x:f>
        <x:v>0</x:v>
      </x:c>
      <x:c r="N8541" s="2" t="str">
        <x:v>车辆里程查询_20260901-20260930_1024辆_仪表里程.xlsx / Q290</x:v>
      </x:c>
      <x:c r="O8541" s="2" t="str">
        <x:v>车辆里程查询_20260901-20260930_1024辆_GPS里程.xlsx / Q215</x:v>
      </x:c>
      <x:c r="P8541" s="2" t="str">
        <x:v>车辆纯氢气里程查询_20260901-20260930_1024辆.xlsx / Q957</x:v>
      </x:c>
    </x:row>
    <x:row r="8542" ht="22" customHeight="1">
      <x:c r="A8542" s="2" t="n">
        <x:v>336</x:v>
      </x:c>
      <x:c r="B8542" s="2" t="str">
        <x:v>粤A09620F</x:v>
      </x:c>
      <x:c r="C8542" s="2" t="str">
        <x:v>秦挺</x:v>
      </x:c>
      <x:c r="D8542" s="8" t="d">
        <x:v>2026-09-14T00:00:00.000Z</x:v>
      </x:c>
      <x:c r="E8542" s="7" t="n">
        <x:v>521.2</x:v>
      </x:c>
      <x:c r="F8542" s="7" t="n">
        <x:v>491.9</x:v>
      </x:c>
      <x:c r="G8542" s="7" t="n">
        <x:v>253.3</x:v>
      </x:c>
      <x:c r="H8542" s="2" t="str">
        <x:v>否</x:v>
      </x:c>
      <x:c r="I8542" s="7" t="n">
        <x:f>IF(AND(ISNUMBER(E8542),ISNUMBER(F8542)),E8542-F8542,"")</x:f>
        <x:v>29.300000000000068</x:v>
      </x:c>
      <x:c r="J8542" s="2" t="str">
        <x:f>IF(H8542="否","不适用",IF(AND(ISNUMBER(E8542),ISNUMBER(F8542)),IF(I8542&gt;'规则与名单'!$B$2,"是","否"),"未判定"))</x:f>
        <x:v>不适用</x:v>
      </x:c>
      <x:c r="K8542" s="2" t="str">
        <x:f>IF(J8542="是",IF(ISNUMBER(F8542),"测试日GPS","缺失"),IF(ISNUMBER(G8542),"非测试日纯氢",IF(AND(H8542="是",J8542="未判定"),IF(ISNUMBER(F8542),"测试名单无纯氢GPS","缺失"),IF(ISNUMBER(E8542),"非测试日仪表","缺失"))))</x:f>
        <x:v>非测试日纯氢</x:v>
      </x:c>
      <x:c r="L8542" s="7" t="n">
        <x:f>IF(K8542="缺失","",IF(K8542="非测试日纯氢",G8542,IF(K8542="非测试日仪表",E8542,F8542)))</x:f>
        <x:v>253.3</x:v>
      </x:c>
      <x:c r="M8542" s="2" t="n">
        <x:f>IF(K8542="缺失",1,0)</x:f>
        <x:v>0</x:v>
      </x:c>
      <x:c r="N8542" s="2" t="str">
        <x:v>车辆里程查询_20260901-20260930_1024辆_仪表里程.xlsx / R290</x:v>
      </x:c>
      <x:c r="O8542" s="2" t="str">
        <x:v>车辆里程查询_20260901-20260930_1024辆_GPS里程.xlsx / R215</x:v>
      </x:c>
      <x:c r="P8542" s="2" t="str">
        <x:v>车辆纯氢气里程查询_20260901-20260930_1024辆.xlsx / R957</x:v>
      </x:c>
    </x:row>
    <x:row r="8543" ht="22" customHeight="1">
      <x:c r="A8543" s="2" t="n">
        <x:v>336</x:v>
      </x:c>
      <x:c r="B8543" s="2" t="str">
        <x:v>粤A09620F</x:v>
      </x:c>
      <x:c r="C8543" s="2" t="str">
        <x:v>秦挺</x:v>
      </x:c>
      <x:c r="D8543" s="8" t="d">
        <x:v>2026-09-15T00:00:00.000Z</x:v>
      </x:c>
      <x:c r="E8543" s="7" t="n">
        <x:v>362</x:v>
      </x:c>
      <x:c r="F8543" s="7" t="n">
        <x:v>341.4</x:v>
      </x:c>
      <x:c r="G8543" s="7" t="n">
        <x:v>100.3</x:v>
      </x:c>
      <x:c r="H8543" s="2" t="str">
        <x:v>否</x:v>
      </x:c>
      <x:c r="I8543" s="7" t="n">
        <x:f>IF(AND(ISNUMBER(E8543),ISNUMBER(F8543)),E8543-F8543,"")</x:f>
        <x:v>20.600000000000023</x:v>
      </x:c>
      <x:c r="J8543" s="2" t="str">
        <x:f>IF(H8543="否","不适用",IF(AND(ISNUMBER(E8543),ISNUMBER(F8543)),IF(I8543&gt;'规则与名单'!$B$2,"是","否"),"未判定"))</x:f>
        <x:v>不适用</x:v>
      </x:c>
      <x:c r="K8543" s="2" t="str">
        <x:f>IF(J8543="是",IF(ISNUMBER(F8543),"测试日GPS","缺失"),IF(ISNUMBER(G8543),"非测试日纯氢",IF(AND(H8543="是",J8543="未判定"),IF(ISNUMBER(F8543),"测试名单无纯氢GPS","缺失"),IF(ISNUMBER(E8543),"非测试日仪表","缺失"))))</x:f>
        <x:v>非测试日纯氢</x:v>
      </x:c>
      <x:c r="L8543" s="7" t="n">
        <x:f>IF(K8543="缺失","",IF(K8543="非测试日纯氢",G8543,IF(K8543="非测试日仪表",E8543,F8543)))</x:f>
        <x:v>100.3</x:v>
      </x:c>
      <x:c r="M8543" s="2" t="n">
        <x:f>IF(K8543="缺失",1,0)</x:f>
        <x:v>0</x:v>
      </x:c>
      <x:c r="N8543" s="2" t="str">
        <x:v>车辆里程查询_20260901-20260930_1024辆_仪表里程.xlsx / S290</x:v>
      </x:c>
      <x:c r="O8543" s="2" t="str">
        <x:v>车辆里程查询_20260901-20260930_1024辆_GPS里程.xlsx / S215</x:v>
      </x:c>
      <x:c r="P8543" s="2" t="str">
        <x:v>车辆纯氢气里程查询_20260901-20260930_1024辆.xlsx / S957</x:v>
      </x:c>
    </x:row>
    <x:row r="8544" ht="22" customHeight="1">
      <x:c r="A8544" s="2" t="n">
        <x:v>336</x:v>
      </x:c>
      <x:c r="B8544" s="2" t="str">
        <x:v>粤A09620F</x:v>
      </x:c>
      <x:c r="C8544" s="2" t="str">
        <x:v>秦挺</x:v>
      </x:c>
      <x:c r="D8544" s="8" t="d">
        <x:v>2026-09-16T00:00:00.000Z</x:v>
      </x:c>
      <x:c r="E8544" s="7" t="n">
        <x:v>431.9</x:v>
      </x:c>
      <x:c r="F8544" s="7" t="n">
        <x:v>406.4</x:v>
      </x:c>
      <x:c r="G8544" s="7" t="n">
        <x:v>210.7</x:v>
      </x:c>
      <x:c r="H8544" s="2" t="str">
        <x:v>否</x:v>
      </x:c>
      <x:c r="I8544" s="7" t="n">
        <x:f>IF(AND(ISNUMBER(E8544),ISNUMBER(F8544)),E8544-F8544,"")</x:f>
        <x:v>25.5</x:v>
      </x:c>
      <x:c r="J8544" s="2" t="str">
        <x:f>IF(H8544="否","不适用",IF(AND(ISNUMBER(E8544),ISNUMBER(F8544)),IF(I8544&gt;'规则与名单'!$B$2,"是","否"),"未判定"))</x:f>
        <x:v>不适用</x:v>
      </x:c>
      <x:c r="K8544" s="2" t="str">
        <x:f>IF(J8544="是",IF(ISNUMBER(F8544),"测试日GPS","缺失"),IF(ISNUMBER(G8544),"非测试日纯氢",IF(AND(H8544="是",J8544="未判定"),IF(ISNUMBER(F8544),"测试名单无纯氢GPS","缺失"),IF(ISNUMBER(E8544),"非测试日仪表","缺失"))))</x:f>
        <x:v>非测试日纯氢</x:v>
      </x:c>
      <x:c r="L8544" s="7" t="n">
        <x:f>IF(K8544="缺失","",IF(K8544="非测试日纯氢",G8544,IF(K8544="非测试日仪表",E8544,F8544)))</x:f>
        <x:v>210.7</x:v>
      </x:c>
      <x:c r="M8544" s="2" t="n">
        <x:f>IF(K8544="缺失",1,0)</x:f>
        <x:v>0</x:v>
      </x:c>
      <x:c r="N8544" s="2" t="str">
        <x:v>车辆里程查询_20260901-20260930_1024辆_仪表里程.xlsx / T290</x:v>
      </x:c>
      <x:c r="O8544" s="2" t="str">
        <x:v>车辆里程查询_20260901-20260930_1024辆_GPS里程.xlsx / T215</x:v>
      </x:c>
      <x:c r="P8544" s="2" t="str">
        <x:v>车辆纯氢气里程查询_20260901-20260930_1024辆.xlsx / T957</x:v>
      </x:c>
    </x:row>
    <x:row r="8545" ht="22" customHeight="1">
      <x:c r="A8545" s="2" t="n">
        <x:v>336</x:v>
      </x:c>
      <x:c r="B8545" s="2" t="str">
        <x:v>粤A09620F</x:v>
      </x:c>
      <x:c r="C8545" s="2" t="str">
        <x:v>秦挺</x:v>
      </x:c>
      <x:c r="D8545" s="8" t="d">
        <x:v>2026-09-17T00:00:00.000Z</x:v>
      </x:c>
      <x:c r="E8545" s="7" t="n">
        <x:v>223.1</x:v>
      </x:c>
      <x:c r="F8545" s="7" t="n">
        <x:v>210.4</x:v>
      </x:c>
      <x:c r="G8545" s="7" t="n">
        <x:v>12.4</x:v>
      </x:c>
      <x:c r="H8545" s="2" t="str">
        <x:v>否</x:v>
      </x:c>
      <x:c r="I8545" s="7" t="n">
        <x:f>IF(AND(ISNUMBER(E8545),ISNUMBER(F8545)),E8545-F8545,"")</x:f>
        <x:v>12.699999999999989</x:v>
      </x:c>
      <x:c r="J8545" s="2" t="str">
        <x:f>IF(H8545="否","不适用",IF(AND(ISNUMBER(E8545),ISNUMBER(F8545)),IF(I8545&gt;'规则与名单'!$B$2,"是","否"),"未判定"))</x:f>
        <x:v>不适用</x:v>
      </x:c>
      <x:c r="K8545" s="2" t="str">
        <x:f>IF(J8545="是",IF(ISNUMBER(F8545),"测试日GPS","缺失"),IF(ISNUMBER(G8545),"非测试日纯氢",IF(AND(H8545="是",J8545="未判定"),IF(ISNUMBER(F8545),"测试名单无纯氢GPS","缺失"),IF(ISNUMBER(E8545),"非测试日仪表","缺失"))))</x:f>
        <x:v>非测试日纯氢</x:v>
      </x:c>
      <x:c r="L8545" s="7" t="n">
        <x:f>IF(K8545="缺失","",IF(K8545="非测试日纯氢",G8545,IF(K8545="非测试日仪表",E8545,F8545)))</x:f>
        <x:v>12.4</x:v>
      </x:c>
      <x:c r="M8545" s="2" t="n">
        <x:f>IF(K8545="缺失",1,0)</x:f>
        <x:v>0</x:v>
      </x:c>
      <x:c r="N8545" s="2" t="str">
        <x:v>车辆里程查询_20260901-20260930_1024辆_仪表里程.xlsx / U290</x:v>
      </x:c>
      <x:c r="O8545" s="2" t="str">
        <x:v>车辆里程查询_20260901-20260930_1024辆_GPS里程.xlsx / U215</x:v>
      </x:c>
      <x:c r="P8545" s="2" t="str">
        <x:v>车辆纯氢气里程查询_20260901-20260930_1024辆.xlsx / U957</x:v>
      </x:c>
    </x:row>
    <x:row r="8546" ht="22" customHeight="1">
      <x:c r="A8546" s="2" t="n">
        <x:v>336</x:v>
      </x:c>
      <x:c r="B8546" s="2" t="str">
        <x:v>粤A09620F</x:v>
      </x:c>
      <x:c r="C8546" s="2" t="str">
        <x:v>秦挺</x:v>
      </x:c>
      <x:c r="D8546" s="8" t="d">
        <x:v>2026-09-18T00:00:00.000Z</x:v>
      </x:c>
      <x:c r="E8546" s="7" t="n">
        <x:v>122.6</x:v>
      </x:c>
      <x:c r="F8546" s="7" t="n">
        <x:v>116</x:v>
      </x:c>
      <x:c r="G8546" s="7" t="n">
        <x:v>0</x:v>
      </x:c>
      <x:c r="H8546" s="2" t="str">
        <x:v>否</x:v>
      </x:c>
      <x:c r="I8546" s="7" t="n">
        <x:f>IF(AND(ISNUMBER(E8546),ISNUMBER(F8546)),E8546-F8546,"")</x:f>
        <x:v>6.599999999999994</x:v>
      </x:c>
      <x:c r="J8546" s="2" t="str">
        <x:f>IF(H8546="否","不适用",IF(AND(ISNUMBER(E8546),ISNUMBER(F8546)),IF(I8546&gt;'规则与名单'!$B$2,"是","否"),"未判定"))</x:f>
        <x:v>不适用</x:v>
      </x:c>
      <x:c r="K8546" s="2" t="str">
        <x:f>IF(J8546="是",IF(ISNUMBER(F8546),"测试日GPS","缺失"),IF(ISNUMBER(G8546),"非测试日纯氢",IF(AND(H8546="是",J8546="未判定"),IF(ISNUMBER(F8546),"测试名单无纯氢GPS","缺失"),IF(ISNUMBER(E8546),"非测试日仪表","缺失"))))</x:f>
        <x:v>非测试日纯氢</x:v>
      </x:c>
      <x:c r="L8546" s="7" t="n">
        <x:f>IF(K8546="缺失","",IF(K8546="非测试日纯氢",G8546,IF(K8546="非测试日仪表",E8546,F8546)))</x:f>
        <x:v>0</x:v>
      </x:c>
      <x:c r="M8546" s="2" t="n">
        <x:f>IF(K8546="缺失",1,0)</x:f>
        <x:v>0</x:v>
      </x:c>
      <x:c r="N8546" s="2" t="str">
        <x:v>车辆里程查询_20260901-20260930_1024辆_仪表里程.xlsx / V290</x:v>
      </x:c>
      <x:c r="O8546" s="2" t="str">
        <x:v>车辆里程查询_20260901-20260930_1024辆_GPS里程.xlsx / V215</x:v>
      </x:c>
      <x:c r="P8546" s="2" t="str">
        <x:v>车辆纯氢气里程查询_20260901-20260930_1024辆.xlsx / V957</x:v>
      </x:c>
    </x:row>
    <x:row r="8547" ht="22" customHeight="1">
      <x:c r="A8547" s="2" t="n">
        <x:v>336</x:v>
      </x:c>
      <x:c r="B8547" s="2" t="str">
        <x:v>粤A09620F</x:v>
      </x:c>
      <x:c r="C8547" s="2" t="str">
        <x:v>秦挺</x:v>
      </x:c>
      <x:c r="D8547" s="8" t="d">
        <x:v>2026-09-19T00:00:00.000Z</x:v>
      </x:c>
      <x:c r="E8547" s="7" t="n">
        <x:v>315.7</x:v>
      </x:c>
      <x:c r="F8547" s="7" t="n">
        <x:v>572.5</x:v>
      </x:c>
      <x:c r="G8547" s="7" t="n">
        <x:v>166.6</x:v>
      </x:c>
      <x:c r="H8547" s="2" t="str">
        <x:v>否</x:v>
      </x:c>
      <x:c r="I8547" s="7" t="n">
        <x:f>IF(AND(ISNUMBER(E8547),ISNUMBER(F8547)),E8547-F8547,"")</x:f>
        <x:v>-256.8</x:v>
      </x:c>
      <x:c r="J8547" s="2" t="str">
        <x:f>IF(H8547="否","不适用",IF(AND(ISNUMBER(E8547),ISNUMBER(F8547)),IF(I8547&gt;'规则与名单'!$B$2,"是","否"),"未判定"))</x:f>
        <x:v>不适用</x:v>
      </x:c>
      <x:c r="K8547" s="2" t="str">
        <x:f>IF(J8547="是",IF(ISNUMBER(F8547),"测试日GPS","缺失"),IF(ISNUMBER(G8547),"非测试日纯氢",IF(AND(H8547="是",J8547="未判定"),IF(ISNUMBER(F8547),"测试名单无纯氢GPS","缺失"),IF(ISNUMBER(E8547),"非测试日仪表","缺失"))))</x:f>
        <x:v>非测试日纯氢</x:v>
      </x:c>
      <x:c r="L8547" s="7" t="n">
        <x:f>IF(K8547="缺失","",IF(K8547="非测试日纯氢",G8547,IF(K8547="非测试日仪表",E8547,F8547)))</x:f>
        <x:v>166.6</x:v>
      </x:c>
      <x:c r="M8547" s="2" t="n">
        <x:f>IF(K8547="缺失",1,0)</x:f>
        <x:v>0</x:v>
      </x:c>
      <x:c r="N8547" s="2" t="str">
        <x:v>车辆里程查询_20260901-20260930_1024辆_仪表里程.xlsx / W290</x:v>
      </x:c>
      <x:c r="O8547" s="2" t="str">
        <x:v>车辆里程查询_20260901-20260930_1024辆_GPS里程.xlsx / W215</x:v>
      </x:c>
      <x:c r="P8547" s="2" t="str">
        <x:v>车辆纯氢气里程查询_20260901-20260930_1024辆.xlsx / W957</x:v>
      </x:c>
    </x:row>
    <x:row r="8548" ht="22" customHeight="1">
      <x:c r="A8548" s="2" t="n">
        <x:v>336</x:v>
      </x:c>
      <x:c r="B8548" s="2" t="str">
        <x:v>粤A09620F</x:v>
      </x:c>
      <x:c r="C8548" s="2" t="str">
        <x:v>秦挺</x:v>
      </x:c>
      <x:c r="D8548" s="8" t="d">
        <x:v>2026-09-20T00:00:00.000Z</x:v>
      </x:c>
      <x:c r="E8548" s="7" t="n">
        <x:v>220.9</x:v>
      </x:c>
      <x:c r="F8548" s="7" t="n">
        <x:v>209.6</x:v>
      </x:c>
      <x:c r="G8548" s="7" t="n">
        <x:v>145.2</x:v>
      </x:c>
      <x:c r="H8548" s="2" t="str">
        <x:v>否</x:v>
      </x:c>
      <x:c r="I8548" s="7" t="n">
        <x:f>IF(AND(ISNUMBER(E8548),ISNUMBER(F8548)),E8548-F8548,"")</x:f>
        <x:v>11.300000000000011</x:v>
      </x:c>
      <x:c r="J8548" s="2" t="str">
        <x:f>IF(H8548="否","不适用",IF(AND(ISNUMBER(E8548),ISNUMBER(F8548)),IF(I8548&gt;'规则与名单'!$B$2,"是","否"),"未判定"))</x:f>
        <x:v>不适用</x:v>
      </x:c>
      <x:c r="K8548" s="2" t="str">
        <x:f>IF(J8548="是",IF(ISNUMBER(F8548),"测试日GPS","缺失"),IF(ISNUMBER(G8548),"非测试日纯氢",IF(AND(H8548="是",J8548="未判定"),IF(ISNUMBER(F8548),"测试名单无纯氢GPS","缺失"),IF(ISNUMBER(E8548),"非测试日仪表","缺失"))))</x:f>
        <x:v>非测试日纯氢</x:v>
      </x:c>
      <x:c r="L8548" s="7" t="n">
        <x:f>IF(K8548="缺失","",IF(K8548="非测试日纯氢",G8548,IF(K8548="非测试日仪表",E8548,F8548)))</x:f>
        <x:v>145.2</x:v>
      </x:c>
      <x:c r="M8548" s="2" t="n">
        <x:f>IF(K8548="缺失",1,0)</x:f>
        <x:v>0</x:v>
      </x:c>
      <x:c r="N8548" s="2" t="str">
        <x:v>车辆里程查询_20260901-20260930_1024辆_仪表里程.xlsx / X290</x:v>
      </x:c>
      <x:c r="O8548" s="2" t="str">
        <x:v>车辆里程查询_20260901-20260930_1024辆_GPS里程.xlsx / X215</x:v>
      </x:c>
      <x:c r="P8548" s="2" t="str">
        <x:v>车辆纯氢气里程查询_20260901-20260930_1024辆.xlsx / X957</x:v>
      </x:c>
    </x:row>
    <x:row r="8549" ht="22" customHeight="1">
      <x:c r="A8549" s="2" t="n">
        <x:v>336</x:v>
      </x:c>
      <x:c r="B8549" s="2" t="str">
        <x:v>粤A09620F</x:v>
      </x:c>
      <x:c r="C8549" s="2" t="str">
        <x:v>秦挺</x:v>
      </x:c>
      <x:c r="D8549" s="8" t="d">
        <x:v>2026-09-21T00:00:00.000Z</x:v>
      </x:c>
      <x:c r="E8549" s="7" t="n">
        <x:v>205</x:v>
      </x:c>
      <x:c r="F8549" s="7" t="n">
        <x:v>193</x:v>
      </x:c>
      <x:c r="G8549" s="7" t="n">
        <x:v>36.9</x:v>
      </x:c>
      <x:c r="H8549" s="2" t="str">
        <x:v>否</x:v>
      </x:c>
      <x:c r="I8549" s="7" t="n">
        <x:f>IF(AND(ISNUMBER(E8549),ISNUMBER(F8549)),E8549-F8549,"")</x:f>
        <x:v>12</x:v>
      </x:c>
      <x:c r="J8549" s="2" t="str">
        <x:f>IF(H8549="否","不适用",IF(AND(ISNUMBER(E8549),ISNUMBER(F8549)),IF(I8549&gt;'规则与名单'!$B$2,"是","否"),"未判定"))</x:f>
        <x:v>不适用</x:v>
      </x:c>
      <x:c r="K8549" s="2" t="str">
        <x:f>IF(J8549="是",IF(ISNUMBER(F8549),"测试日GPS","缺失"),IF(ISNUMBER(G8549),"非测试日纯氢",IF(AND(H8549="是",J8549="未判定"),IF(ISNUMBER(F8549),"测试名单无纯氢GPS","缺失"),IF(ISNUMBER(E8549),"非测试日仪表","缺失"))))</x:f>
        <x:v>非测试日纯氢</x:v>
      </x:c>
      <x:c r="L8549" s="7" t="n">
        <x:f>IF(K8549="缺失","",IF(K8549="非测试日纯氢",G8549,IF(K8549="非测试日仪表",E8549,F8549)))</x:f>
        <x:v>36.9</x:v>
      </x:c>
      <x:c r="M8549" s="2" t="n">
        <x:f>IF(K8549="缺失",1,0)</x:f>
        <x:v>0</x:v>
      </x:c>
      <x:c r="N8549" s="2" t="str">
        <x:v>车辆里程查询_20260901-20260930_1024辆_仪表里程.xlsx / Y290</x:v>
      </x:c>
      <x:c r="O8549" s="2" t="str">
        <x:v>车辆里程查询_20260901-20260930_1024辆_GPS里程.xlsx / Y215</x:v>
      </x:c>
      <x:c r="P8549" s="2" t="str">
        <x:v>车辆纯氢气里程查询_20260901-20260930_1024辆.xlsx / Y957</x:v>
      </x:c>
    </x:row>
    <x:row r="8550" ht="22" customHeight="1">
      <x:c r="A8550" s="2" t="n">
        <x:v>336</x:v>
      </x:c>
      <x:c r="B8550" s="2" t="str">
        <x:v>粤A09620F</x:v>
      </x:c>
      <x:c r="C8550" s="2" t="str">
        <x:v>秦挺</x:v>
      </x:c>
      <x:c r="D8550" s="8" t="d">
        <x:v>2026-09-22T00:00:00.000Z</x:v>
      </x:c>
      <x:c r="E8550" s="7" t="n">
        <x:v>119.2</x:v>
      </x:c>
      <x:c r="F8550" s="7" t="n">
        <x:v>113.1</x:v>
      </x:c>
      <x:c r="G8550" s="7" t="n">
        <x:v>22.1</x:v>
      </x:c>
      <x:c r="H8550" s="2" t="str">
        <x:v>否</x:v>
      </x:c>
      <x:c r="I8550" s="7" t="n">
        <x:f>IF(AND(ISNUMBER(E8550),ISNUMBER(F8550)),E8550-F8550,"")</x:f>
        <x:v>6.1000000000000085</x:v>
      </x:c>
      <x:c r="J8550" s="2" t="str">
        <x:f>IF(H8550="否","不适用",IF(AND(ISNUMBER(E8550),ISNUMBER(F8550)),IF(I8550&gt;'规则与名单'!$B$2,"是","否"),"未判定"))</x:f>
        <x:v>不适用</x:v>
      </x:c>
      <x:c r="K8550" s="2" t="str">
        <x:f>IF(J8550="是",IF(ISNUMBER(F8550),"测试日GPS","缺失"),IF(ISNUMBER(G8550),"非测试日纯氢",IF(AND(H8550="是",J8550="未判定"),IF(ISNUMBER(F8550),"测试名单无纯氢GPS","缺失"),IF(ISNUMBER(E8550),"非测试日仪表","缺失"))))</x:f>
        <x:v>非测试日纯氢</x:v>
      </x:c>
      <x:c r="L8550" s="7" t="n">
        <x:f>IF(K8550="缺失","",IF(K8550="非测试日纯氢",G8550,IF(K8550="非测试日仪表",E8550,F8550)))</x:f>
        <x:v>22.1</x:v>
      </x:c>
      <x:c r="M8550" s="2" t="n">
        <x:f>IF(K8550="缺失",1,0)</x:f>
        <x:v>0</x:v>
      </x:c>
      <x:c r="N8550" s="2" t="str">
        <x:v>车辆里程查询_20260901-20260930_1024辆_仪表里程.xlsx / Z290</x:v>
      </x:c>
      <x:c r="O8550" s="2" t="str">
        <x:v>车辆里程查询_20260901-20260930_1024辆_GPS里程.xlsx / Z215</x:v>
      </x:c>
      <x:c r="P8550" s="2" t="str">
        <x:v>车辆纯氢气里程查询_20260901-20260930_1024辆.xlsx / Z957</x:v>
      </x:c>
    </x:row>
    <x:row r="8551" ht="22" customHeight="1">
      <x:c r="A8551" s="2" t="n">
        <x:v>336</x:v>
      </x:c>
      <x:c r="B8551" s="2" t="str">
        <x:v>粤A09620F</x:v>
      </x:c>
      <x:c r="C8551" s="2" t="str">
        <x:v>秦挺</x:v>
      </x:c>
      <x:c r="D8551" s="8" t="d">
        <x:v>2026-09-23T00:00:00.000Z</x:v>
      </x:c>
      <x:c r="E8551" s="7" t="n">
        <x:v>210.5</x:v>
      </x:c>
      <x:c r="F8551" s="7" t="n">
        <x:v>199.1</x:v>
      </x:c>
      <x:c r="G8551" s="7" t="n">
        <x:v>56</x:v>
      </x:c>
      <x:c r="H8551" s="2" t="str">
        <x:v>否</x:v>
      </x:c>
      <x:c r="I8551" s="7" t="n">
        <x:f>IF(AND(ISNUMBER(E8551),ISNUMBER(F8551)),E8551-F8551,"")</x:f>
        <x:v>11.400000000000006</x:v>
      </x:c>
      <x:c r="J8551" s="2" t="str">
        <x:f>IF(H8551="否","不适用",IF(AND(ISNUMBER(E8551),ISNUMBER(F8551)),IF(I8551&gt;'规则与名单'!$B$2,"是","否"),"未判定"))</x:f>
        <x:v>不适用</x:v>
      </x:c>
      <x:c r="K8551" s="2" t="str">
        <x:f>IF(J8551="是",IF(ISNUMBER(F8551),"测试日GPS","缺失"),IF(ISNUMBER(G8551),"非测试日纯氢",IF(AND(H8551="是",J8551="未判定"),IF(ISNUMBER(F8551),"测试名单无纯氢GPS","缺失"),IF(ISNUMBER(E8551),"非测试日仪表","缺失"))))</x:f>
        <x:v>非测试日纯氢</x:v>
      </x:c>
      <x:c r="L8551" s="7" t="n">
        <x:f>IF(K8551="缺失","",IF(K8551="非测试日纯氢",G8551,IF(K8551="非测试日仪表",E8551,F8551)))</x:f>
        <x:v>56</x:v>
      </x:c>
      <x:c r="M8551" s="2" t="n">
        <x:f>IF(K8551="缺失",1,0)</x:f>
        <x:v>0</x:v>
      </x:c>
      <x:c r="N8551" s="2" t="str">
        <x:v>车辆里程查询_20260901-20260930_1024辆_仪表里程.xlsx / AA290</x:v>
      </x:c>
      <x:c r="O8551" s="2" t="str">
        <x:v>车辆里程查询_20260901-20260930_1024辆_GPS里程.xlsx / AA215</x:v>
      </x:c>
      <x:c r="P8551" s="2" t="str">
        <x:v>车辆纯氢气里程查询_20260901-20260930_1024辆.xlsx / AA957</x:v>
      </x:c>
    </x:row>
    <x:row r="8552" ht="22" customHeight="1">
      <x:c r="A8552" s="2" t="n">
        <x:v>336</x:v>
      </x:c>
      <x:c r="B8552" s="2" t="str">
        <x:v>粤A09620F</x:v>
      </x:c>
      <x:c r="C8552" s="2" t="str">
        <x:v>秦挺</x:v>
      </x:c>
      <x:c r="D8552" s="8" t="d">
        <x:v>2026-09-24T00:00:00.000Z</x:v>
      </x:c>
      <x:c r="E8552" s="7" t="n">
        <x:v>427.7</x:v>
      </x:c>
      <x:c r="F8552" s="7" t="n">
        <x:v>403.2</x:v>
      </x:c>
      <x:c r="G8552" s="7" t="n">
        <x:v>198.8</x:v>
      </x:c>
      <x:c r="H8552" s="2" t="str">
        <x:v>否</x:v>
      </x:c>
      <x:c r="I8552" s="7" t="n">
        <x:f>IF(AND(ISNUMBER(E8552),ISNUMBER(F8552)),E8552-F8552,"")</x:f>
        <x:v>24.5</x:v>
      </x:c>
      <x:c r="J8552" s="2" t="str">
        <x:f>IF(H8552="否","不适用",IF(AND(ISNUMBER(E8552),ISNUMBER(F8552)),IF(I8552&gt;'规则与名单'!$B$2,"是","否"),"未判定"))</x:f>
        <x:v>不适用</x:v>
      </x:c>
      <x:c r="K8552" s="2" t="str">
        <x:f>IF(J8552="是",IF(ISNUMBER(F8552),"测试日GPS","缺失"),IF(ISNUMBER(G8552),"非测试日纯氢",IF(AND(H8552="是",J8552="未判定"),IF(ISNUMBER(F8552),"测试名单无纯氢GPS","缺失"),IF(ISNUMBER(E8552),"非测试日仪表","缺失"))))</x:f>
        <x:v>非测试日纯氢</x:v>
      </x:c>
      <x:c r="L8552" s="7" t="n">
        <x:f>IF(K8552="缺失","",IF(K8552="非测试日纯氢",G8552,IF(K8552="非测试日仪表",E8552,F8552)))</x:f>
        <x:v>198.8</x:v>
      </x:c>
      <x:c r="M8552" s="2" t="n">
        <x:f>IF(K8552="缺失",1,0)</x:f>
        <x:v>0</x:v>
      </x:c>
      <x:c r="N8552" s="2" t="str">
        <x:v>车辆里程查询_20260901-20260930_1024辆_仪表里程.xlsx / AB290</x:v>
      </x:c>
      <x:c r="O8552" s="2" t="str">
        <x:v>车辆里程查询_20260901-20260930_1024辆_GPS里程.xlsx / AB215</x:v>
      </x:c>
      <x:c r="P8552" s="2" t="str">
        <x:v>车辆纯氢气里程查询_20260901-20260930_1024辆.xlsx / AB957</x:v>
      </x:c>
    </x:row>
    <x:row r="8553" ht="22" customHeight="1">
      <x:c r="A8553" s="2" t="n">
        <x:v>336</x:v>
      </x:c>
      <x:c r="B8553" s="2" t="str">
        <x:v>粤A09620F</x:v>
      </x:c>
      <x:c r="C8553" s="2" t="str">
        <x:v>秦挺</x:v>
      </x:c>
      <x:c r="D8553" s="8" t="d">
        <x:v>2026-09-25T00:00:00.000Z</x:v>
      </x:c>
      <x:c r="E8553" s="7"/>
      <x:c r="F8553" s="7" t="n">
        <x:v>0</x:v>
      </x:c>
      <x:c r="G8553" s="7"/>
      <x:c r="H8553" s="2" t="str">
        <x:v>否</x:v>
      </x:c>
      <x:c r="I8553" s="7" t="str">
        <x:f>IF(AND(ISNUMBER(E8553),ISNUMBER(F8553)),E8553-F8553,"")</x:f>
      </x:c>
      <x:c r="J8553" s="2" t="str">
        <x:f>IF(H8553="否","不适用",IF(AND(ISNUMBER(E8553),ISNUMBER(F8553)),IF(I8553&gt;'规则与名单'!$B$2,"是","否"),"未判定"))</x:f>
        <x:v>不适用</x:v>
      </x:c>
      <x:c r="K8553" s="2" t="str">
        <x:f>IF(J8553="是",IF(ISNUMBER(F8553),"测试日GPS","缺失"),IF(ISNUMBER(G8553),"非测试日纯氢",IF(AND(H8553="是",J8553="未判定"),IF(ISNUMBER(F8553),"测试名单无纯氢GPS","缺失"),IF(ISNUMBER(E8553),"非测试日仪表","缺失"))))</x:f>
        <x:v>缺失</x:v>
      </x:c>
      <x:c r="L8553" s="7" t="str">
        <x:f>IF(K8553="缺失","",IF(K8553="非测试日纯氢",G8553,IF(K8553="非测试日仪表",E8553,F8553)))</x:f>
      </x:c>
      <x:c r="M8553" s="2" t="n">
        <x:f>IF(K8553="缺失",1,0)</x:f>
        <x:v>1</x:v>
      </x:c>
      <x:c r="N8553" s="2" t="str">
        <x:v>车辆里程查询_20260901-20260930_1024辆_仪表里程.xlsx / AC290</x:v>
      </x:c>
      <x:c r="O8553" s="2" t="str">
        <x:v>车辆里程查询_20260901-20260930_1024辆_GPS里程.xlsx / AC215</x:v>
      </x:c>
      <x:c r="P8553" s="2" t="str">
        <x:v>车辆纯氢气里程查询_20260901-20260930_1024辆.xlsx / AC957</x:v>
      </x:c>
    </x:row>
    <x:row r="8554" ht="22" customHeight="1">
      <x:c r="A8554" s="2" t="n">
        <x:v>336</x:v>
      </x:c>
      <x:c r="B8554" s="2" t="str">
        <x:v>粤A09620F</x:v>
      </x:c>
      <x:c r="C8554" s="2" t="str">
        <x:v>秦挺</x:v>
      </x:c>
      <x:c r="D8554" s="8" t="d">
        <x:v>2026-09-26T00:00:00.000Z</x:v>
      </x:c>
      <x:c r="E8554" s="7" t="n">
        <x:v>0</x:v>
      </x:c>
      <x:c r="F8554" s="7" t="n">
        <x:v>0</x:v>
      </x:c>
      <x:c r="G8554" s="7"/>
      <x:c r="H8554" s="2" t="str">
        <x:v>否</x:v>
      </x:c>
      <x:c r="I8554" s="7" t="n">
        <x:f>IF(AND(ISNUMBER(E8554),ISNUMBER(F8554)),E8554-F8554,"")</x:f>
        <x:v>0</x:v>
      </x:c>
      <x:c r="J8554" s="2" t="str">
        <x:f>IF(H8554="否","不适用",IF(AND(ISNUMBER(E8554),ISNUMBER(F8554)),IF(I8554&gt;'规则与名单'!$B$2,"是","否"),"未判定"))</x:f>
        <x:v>不适用</x:v>
      </x:c>
      <x:c r="K8554" s="2" t="str">
        <x:f>IF(J8554="是",IF(ISNUMBER(F8554),"测试日GPS","缺失"),IF(ISNUMBER(G8554),"非测试日纯氢",IF(AND(H8554="是",J8554="未判定"),IF(ISNUMBER(F8554),"测试名单无纯氢GPS","缺失"),IF(ISNUMBER(E8554),"非测试日仪表","缺失"))))</x:f>
        <x:v>非测试日仪表</x:v>
      </x:c>
      <x:c r="L8554" s="7" t="n">
        <x:f>IF(K8554="缺失","",IF(K8554="非测试日纯氢",G8554,IF(K8554="非测试日仪表",E8554,F8554)))</x:f>
        <x:v>0</x:v>
      </x:c>
      <x:c r="M8554" s="2" t="n">
        <x:f>IF(K8554="缺失",1,0)</x:f>
        <x:v>0</x:v>
      </x:c>
      <x:c r="N8554" s="2" t="str">
        <x:v>车辆里程查询_20260901-20260930_1024辆_仪表里程.xlsx / AD290</x:v>
      </x:c>
      <x:c r="O8554" s="2" t="str">
        <x:v>车辆里程查询_20260901-20260930_1024辆_GPS里程.xlsx / AD215</x:v>
      </x:c>
      <x:c r="P8554" s="2" t="str">
        <x:v>车辆纯氢气里程查询_20260901-20260930_1024辆.xlsx / AD957</x:v>
      </x:c>
    </x:row>
    <x:row r="8555" ht="22" customHeight="1">
      <x:c r="A8555" s="2" t="n">
        <x:v>336</x:v>
      </x:c>
      <x:c r="B8555" s="2" t="str">
        <x:v>粤A09620F</x:v>
      </x:c>
      <x:c r="C8555" s="2" t="str">
        <x:v>秦挺</x:v>
      </x:c>
      <x:c r="D8555" s="8" t="d">
        <x:v>2026-09-27T00:00:00.000Z</x:v>
      </x:c>
      <x:c r="E8555" s="7" t="n">
        <x:v>359.6</x:v>
      </x:c>
      <x:c r="F8555" s="7" t="n">
        <x:v>340.1</x:v>
      </x:c>
      <x:c r="G8555" s="7" t="n">
        <x:v>52.2</x:v>
      </x:c>
      <x:c r="H8555" s="2" t="str">
        <x:v>否</x:v>
      </x:c>
      <x:c r="I8555" s="7" t="n">
        <x:f>IF(AND(ISNUMBER(E8555),ISNUMBER(F8555)),E8555-F8555,"")</x:f>
        <x:v>19.5</x:v>
      </x:c>
      <x:c r="J8555" s="2" t="str">
        <x:f>IF(H8555="否","不适用",IF(AND(ISNUMBER(E8555),ISNUMBER(F8555)),IF(I8555&gt;'规则与名单'!$B$2,"是","否"),"未判定"))</x:f>
        <x:v>不适用</x:v>
      </x:c>
      <x:c r="K8555" s="2" t="str">
        <x:f>IF(J8555="是",IF(ISNUMBER(F8555),"测试日GPS","缺失"),IF(ISNUMBER(G8555),"非测试日纯氢",IF(AND(H8555="是",J8555="未判定"),IF(ISNUMBER(F8555),"测试名单无纯氢GPS","缺失"),IF(ISNUMBER(E8555),"非测试日仪表","缺失"))))</x:f>
        <x:v>非测试日纯氢</x:v>
      </x:c>
      <x:c r="L8555" s="7" t="n">
        <x:f>IF(K8555="缺失","",IF(K8555="非测试日纯氢",G8555,IF(K8555="非测试日仪表",E8555,F8555)))</x:f>
        <x:v>52.2</x:v>
      </x:c>
      <x:c r="M8555" s="2" t="n">
        <x:f>IF(K8555="缺失",1,0)</x:f>
        <x:v>0</x:v>
      </x:c>
      <x:c r="N8555" s="2" t="str">
        <x:v>车辆里程查询_20260901-20260930_1024辆_仪表里程.xlsx / AE290</x:v>
      </x:c>
      <x:c r="O8555" s="2" t="str">
        <x:v>车辆里程查询_20260901-20260930_1024辆_GPS里程.xlsx / AE215</x:v>
      </x:c>
      <x:c r="P8555" s="2" t="str">
        <x:v>车辆纯氢气里程查询_20260901-20260930_1024辆.xlsx / AE957</x:v>
      </x:c>
    </x:row>
    <x:row r="8556" ht="22" customHeight="1">
      <x:c r="A8556" s="2" t="n">
        <x:v>336</x:v>
      </x:c>
      <x:c r="B8556" s="2" t="str">
        <x:v>粤A09620F</x:v>
      </x:c>
      <x:c r="C8556" s="2" t="str">
        <x:v>秦挺</x:v>
      </x:c>
      <x:c r="D8556" s="8" t="d">
        <x:v>2026-09-28T00:00:00.000Z</x:v>
      </x:c>
      <x:c r="E8556" s="7" t="n">
        <x:v>173.4</x:v>
      </x:c>
      <x:c r="F8556" s="7" t="n">
        <x:v>163.7</x:v>
      </x:c>
      <x:c r="G8556" s="7" t="n">
        <x:v>9.2</x:v>
      </x:c>
      <x:c r="H8556" s="2" t="str">
        <x:v>否</x:v>
      </x:c>
      <x:c r="I8556" s="7" t="n">
        <x:f>IF(AND(ISNUMBER(E8556),ISNUMBER(F8556)),E8556-F8556,"")</x:f>
        <x:v>9.700000000000017</x:v>
      </x:c>
      <x:c r="J8556" s="2" t="str">
        <x:f>IF(H8556="否","不适用",IF(AND(ISNUMBER(E8556),ISNUMBER(F8556)),IF(I8556&gt;'规则与名单'!$B$2,"是","否"),"未判定"))</x:f>
        <x:v>不适用</x:v>
      </x:c>
      <x:c r="K8556" s="2" t="str">
        <x:f>IF(J8556="是",IF(ISNUMBER(F8556),"测试日GPS","缺失"),IF(ISNUMBER(G8556),"非测试日纯氢",IF(AND(H8556="是",J8556="未判定"),IF(ISNUMBER(F8556),"测试名单无纯氢GPS","缺失"),IF(ISNUMBER(E8556),"非测试日仪表","缺失"))))</x:f>
        <x:v>非测试日纯氢</x:v>
      </x:c>
      <x:c r="L8556" s="7" t="n">
        <x:f>IF(K8556="缺失","",IF(K8556="非测试日纯氢",G8556,IF(K8556="非测试日仪表",E8556,F8556)))</x:f>
        <x:v>9.2</x:v>
      </x:c>
      <x:c r="M8556" s="2" t="n">
        <x:f>IF(K8556="缺失",1,0)</x:f>
        <x:v>0</x:v>
      </x:c>
      <x:c r="N8556" s="2" t="str">
        <x:v>车辆里程查询_20260901-20260930_1024辆_仪表里程.xlsx / AF290</x:v>
      </x:c>
      <x:c r="O8556" s="2" t="str">
        <x:v>车辆里程查询_20260901-20260930_1024辆_GPS里程.xlsx / AF215</x:v>
      </x:c>
      <x:c r="P8556" s="2" t="str">
        <x:v>车辆纯氢气里程查询_20260901-20260930_1024辆.xlsx / AF957</x:v>
      </x:c>
    </x:row>
    <x:row r="8557" ht="22" customHeight="1">
      <x:c r="A8557" s="2" t="n">
        <x:v>336</x:v>
      </x:c>
      <x:c r="B8557" s="2" t="str">
        <x:v>粤A09620F</x:v>
      </x:c>
      <x:c r="C8557" s="2" t="str">
        <x:v>秦挺</x:v>
      </x:c>
      <x:c r="D8557" s="8" t="d">
        <x:v>2026-09-29T00:00:00.000Z</x:v>
      </x:c>
      <x:c r="E8557" s="7" t="n">
        <x:v>161.7</x:v>
      </x:c>
      <x:c r="F8557" s="7" t="n">
        <x:v>153.2</x:v>
      </x:c>
      <x:c r="G8557" s="7" t="n">
        <x:v>0</x:v>
      </x:c>
      <x:c r="H8557" s="2" t="str">
        <x:v>否</x:v>
      </x:c>
      <x:c r="I8557" s="7" t="n">
        <x:f>IF(AND(ISNUMBER(E8557),ISNUMBER(F8557)),E8557-F8557,"")</x:f>
        <x:v>8.5</x:v>
      </x:c>
      <x:c r="J8557" s="2" t="str">
        <x:f>IF(H8557="否","不适用",IF(AND(ISNUMBER(E8557),ISNUMBER(F8557)),IF(I8557&gt;'规则与名单'!$B$2,"是","否"),"未判定"))</x:f>
        <x:v>不适用</x:v>
      </x:c>
      <x:c r="K8557" s="2" t="str">
        <x:f>IF(J8557="是",IF(ISNUMBER(F8557),"测试日GPS","缺失"),IF(ISNUMBER(G8557),"非测试日纯氢",IF(AND(H8557="是",J8557="未判定"),IF(ISNUMBER(F8557),"测试名单无纯氢GPS","缺失"),IF(ISNUMBER(E8557),"非测试日仪表","缺失"))))</x:f>
        <x:v>非测试日纯氢</x:v>
      </x:c>
      <x:c r="L8557" s="7" t="n">
        <x:f>IF(K8557="缺失","",IF(K8557="非测试日纯氢",G8557,IF(K8557="非测试日仪表",E8557,F8557)))</x:f>
        <x:v>0</x:v>
      </x:c>
      <x:c r="M8557" s="2" t="n">
        <x:f>IF(K8557="缺失",1,0)</x:f>
        <x:v>0</x:v>
      </x:c>
      <x:c r="N8557" s="2" t="str">
        <x:v>车辆里程查询_20260901-20260930_1024辆_仪表里程.xlsx / AG290</x:v>
      </x:c>
      <x:c r="O8557" s="2" t="str">
        <x:v>车辆里程查询_20260901-20260930_1024辆_GPS里程.xlsx / AG215</x:v>
      </x:c>
      <x:c r="P8557" s="2" t="str">
        <x:v>车辆纯氢气里程查询_20260901-20260930_1024辆.xlsx / AG957</x:v>
      </x:c>
    </x:row>
    <x:row r="8558" ht="22" customHeight="1">
      <x:c r="A8558" s="2" t="n">
        <x:v>336</x:v>
      </x:c>
      <x:c r="B8558" s="2" t="str">
        <x:v>粤A09620F</x:v>
      </x:c>
      <x:c r="C8558" s="2" t="str">
        <x:v>秦挺</x:v>
      </x:c>
      <x:c r="D8558" s="8" t="d">
        <x:v>2026-09-30T00:00:00.000Z</x:v>
      </x:c>
      <x:c r="E8558" s="7" t="n">
        <x:v>353.9</x:v>
      </x:c>
      <x:c r="F8558" s="7" t="n">
        <x:v>333</x:v>
      </x:c>
      <x:c r="G8558" s="7" t="n">
        <x:v>109.8</x:v>
      </x:c>
      <x:c r="H8558" s="2" t="str">
        <x:v>否</x:v>
      </x:c>
      <x:c r="I8558" s="7" t="n">
        <x:f>IF(AND(ISNUMBER(E8558),ISNUMBER(F8558)),E8558-F8558,"")</x:f>
        <x:v>20.899999999999977</x:v>
      </x:c>
      <x:c r="J8558" s="2" t="str">
        <x:f>IF(H8558="否","不适用",IF(AND(ISNUMBER(E8558),ISNUMBER(F8558)),IF(I8558&gt;'规则与名单'!$B$2,"是","否"),"未判定"))</x:f>
        <x:v>不适用</x:v>
      </x:c>
      <x:c r="K8558" s="2" t="str">
        <x:f>IF(J8558="是",IF(ISNUMBER(F8558),"测试日GPS","缺失"),IF(ISNUMBER(G8558),"非测试日纯氢",IF(AND(H8558="是",J8558="未判定"),IF(ISNUMBER(F8558),"测试名单无纯氢GPS","缺失"),IF(ISNUMBER(E8558),"非测试日仪表","缺失"))))</x:f>
        <x:v>非测试日纯氢</x:v>
      </x:c>
      <x:c r="L8558" s="7" t="n">
        <x:f>IF(K8558="缺失","",IF(K8558="非测试日纯氢",G8558,IF(K8558="非测试日仪表",E8558,F8558)))</x:f>
        <x:v>109.8</x:v>
      </x:c>
      <x:c r="M8558" s="2" t="n">
        <x:f>IF(K8558="缺失",1,0)</x:f>
        <x:v>0</x:v>
      </x:c>
      <x:c r="N8558" s="2" t="str">
        <x:v>车辆里程查询_20260901-20260930_1024辆_仪表里程.xlsx / AH290</x:v>
      </x:c>
      <x:c r="O8558" s="2" t="str">
        <x:v>车辆里程查询_20260901-20260930_1024辆_GPS里程.xlsx / AH215</x:v>
      </x:c>
      <x:c r="P8558" s="2" t="str">
        <x:v>车辆纯氢气里程查询_20260901-20260930_1024辆.xlsx / AH957</x:v>
      </x:c>
    </x:row>
    <x:row r="8559" ht="22" customHeight="1">
      <x:c r="A8559" s="2" t="n">
        <x:v>337</x:v>
      </x:c>
      <x:c r="B8559" s="2" t="str">
        <x:v>粤A09956F</x:v>
      </x:c>
      <x:c r="C8559" s="2" t="str">
        <x:v>秦挺</x:v>
      </x:c>
      <x:c r="D8559" s="8" t="d">
        <x:v>2026-09-01T00:00:00.000Z</x:v>
      </x:c>
      <x:c r="E8559" s="7" t="n">
        <x:v>75</x:v>
      </x:c>
      <x:c r="F8559" s="7" t="n">
        <x:v>71.3</x:v>
      </x:c>
      <x:c r="G8559" s="7" t="n">
        <x:v>16.6</x:v>
      </x:c>
      <x:c r="H8559" s="2" t="str">
        <x:v>否</x:v>
      </x:c>
      <x:c r="I8559" s="7" t="n">
        <x:f>IF(AND(ISNUMBER(E8559),ISNUMBER(F8559)),E8559-F8559,"")</x:f>
        <x:v>3.700000000000003</x:v>
      </x:c>
      <x:c r="J8559" s="2" t="str">
        <x:f>IF(H8559="否","不适用",IF(AND(ISNUMBER(E8559),ISNUMBER(F8559)),IF(I8559&gt;'规则与名单'!$B$2,"是","否"),"未判定"))</x:f>
        <x:v>不适用</x:v>
      </x:c>
      <x:c r="K8559" s="2" t="str">
        <x:f>IF(J8559="是",IF(ISNUMBER(F8559),"测试日GPS","缺失"),IF(ISNUMBER(G8559),"非测试日纯氢",IF(AND(H8559="是",J8559="未判定"),IF(ISNUMBER(F8559),"测试名单无纯氢GPS","缺失"),IF(ISNUMBER(E8559),"非测试日仪表","缺失"))))</x:f>
        <x:v>非测试日纯氢</x:v>
      </x:c>
      <x:c r="L8559" s="7" t="n">
        <x:f>IF(K8559="缺失","",IF(K8559="非测试日纯氢",G8559,IF(K8559="非测试日仪表",E8559,F8559)))</x:f>
        <x:v>16.6</x:v>
      </x:c>
      <x:c r="M8559" s="2" t="n">
        <x:f>IF(K8559="缺失",1,0)</x:f>
        <x:v>0</x:v>
      </x:c>
      <x:c r="N8559" s="2" t="str">
        <x:v>车辆里程查询_20260901-20260930_1024辆_仪表里程.xlsx / E266</x:v>
      </x:c>
      <x:c r="O8559" s="2" t="str">
        <x:v>车辆里程查询_20260901-20260930_1024辆_GPS里程.xlsx / E183</x:v>
      </x:c>
      <x:c r="P8559" s="2" t="str">
        <x:v>车辆纯氢气里程查询_20260901-20260930_1024辆.xlsx / E982</x:v>
      </x:c>
    </x:row>
    <x:row r="8560" ht="22" customHeight="1">
      <x:c r="A8560" s="2" t="n">
        <x:v>337</x:v>
      </x:c>
      <x:c r="B8560" s="2" t="str">
        <x:v>粤A09956F</x:v>
      </x:c>
      <x:c r="C8560" s="2" t="str">
        <x:v>秦挺</x:v>
      </x:c>
      <x:c r="D8560" s="8" t="d">
        <x:v>2026-09-02T00:00:00.000Z</x:v>
      </x:c>
      <x:c r="E8560" s="7" t="n">
        <x:v>86</x:v>
      </x:c>
      <x:c r="F8560" s="7" t="n">
        <x:v>81.2</x:v>
      </x:c>
      <x:c r="G8560" s="7" t="n">
        <x:v>18.7</x:v>
      </x:c>
      <x:c r="H8560" s="2" t="str">
        <x:v>否</x:v>
      </x:c>
      <x:c r="I8560" s="7" t="n">
        <x:f>IF(AND(ISNUMBER(E8560),ISNUMBER(F8560)),E8560-F8560,"")</x:f>
        <x:v>4.799999999999997</x:v>
      </x:c>
      <x:c r="J8560" s="2" t="str">
        <x:f>IF(H8560="否","不适用",IF(AND(ISNUMBER(E8560),ISNUMBER(F8560)),IF(I8560&gt;'规则与名单'!$B$2,"是","否"),"未判定"))</x:f>
        <x:v>不适用</x:v>
      </x:c>
      <x:c r="K8560" s="2" t="str">
        <x:f>IF(J8560="是",IF(ISNUMBER(F8560),"测试日GPS","缺失"),IF(ISNUMBER(G8560),"非测试日纯氢",IF(AND(H8560="是",J8560="未判定"),IF(ISNUMBER(F8560),"测试名单无纯氢GPS","缺失"),IF(ISNUMBER(E8560),"非测试日仪表","缺失"))))</x:f>
        <x:v>非测试日纯氢</x:v>
      </x:c>
      <x:c r="L8560" s="7" t="n">
        <x:f>IF(K8560="缺失","",IF(K8560="非测试日纯氢",G8560,IF(K8560="非测试日仪表",E8560,F8560)))</x:f>
        <x:v>18.7</x:v>
      </x:c>
      <x:c r="M8560" s="2" t="n">
        <x:f>IF(K8560="缺失",1,0)</x:f>
        <x:v>0</x:v>
      </x:c>
      <x:c r="N8560" s="2" t="str">
        <x:v>车辆里程查询_20260901-20260930_1024辆_仪表里程.xlsx / F266</x:v>
      </x:c>
      <x:c r="O8560" s="2" t="str">
        <x:v>车辆里程查询_20260901-20260930_1024辆_GPS里程.xlsx / F183</x:v>
      </x:c>
      <x:c r="P8560" s="2" t="str">
        <x:v>车辆纯氢气里程查询_20260901-20260930_1024辆.xlsx / F982</x:v>
      </x:c>
    </x:row>
    <x:row r="8561" ht="22" customHeight="1">
      <x:c r="A8561" s="2" t="n">
        <x:v>337</x:v>
      </x:c>
      <x:c r="B8561" s="2" t="str">
        <x:v>粤A09956F</x:v>
      </x:c>
      <x:c r="C8561" s="2" t="str">
        <x:v>秦挺</x:v>
      </x:c>
      <x:c r="D8561" s="8" t="d">
        <x:v>2026-09-03T00:00:00.000Z</x:v>
      </x:c>
      <x:c r="E8561" s="7" t="n">
        <x:v>79.9</x:v>
      </x:c>
      <x:c r="F8561" s="7" t="n">
        <x:v>76.3</x:v>
      </x:c>
      <x:c r="G8561" s="7" t="n">
        <x:v>21.8</x:v>
      </x:c>
      <x:c r="H8561" s="2" t="str">
        <x:v>否</x:v>
      </x:c>
      <x:c r="I8561" s="7" t="n">
        <x:f>IF(AND(ISNUMBER(E8561),ISNUMBER(F8561)),E8561-F8561,"")</x:f>
        <x:v>3.6000000000000085</x:v>
      </x:c>
      <x:c r="J8561" s="2" t="str">
        <x:f>IF(H8561="否","不适用",IF(AND(ISNUMBER(E8561),ISNUMBER(F8561)),IF(I8561&gt;'规则与名单'!$B$2,"是","否"),"未判定"))</x:f>
        <x:v>不适用</x:v>
      </x:c>
      <x:c r="K8561" s="2" t="str">
        <x:f>IF(J8561="是",IF(ISNUMBER(F8561),"测试日GPS","缺失"),IF(ISNUMBER(G8561),"非测试日纯氢",IF(AND(H8561="是",J8561="未判定"),IF(ISNUMBER(F8561),"测试名单无纯氢GPS","缺失"),IF(ISNUMBER(E8561),"非测试日仪表","缺失"))))</x:f>
        <x:v>非测试日纯氢</x:v>
      </x:c>
      <x:c r="L8561" s="7" t="n">
        <x:f>IF(K8561="缺失","",IF(K8561="非测试日纯氢",G8561,IF(K8561="非测试日仪表",E8561,F8561)))</x:f>
        <x:v>21.8</x:v>
      </x:c>
      <x:c r="M8561" s="2" t="n">
        <x:f>IF(K8561="缺失",1,0)</x:f>
        <x:v>0</x:v>
      </x:c>
      <x:c r="N8561" s="2" t="str">
        <x:v>车辆里程查询_20260901-20260930_1024辆_仪表里程.xlsx / G266</x:v>
      </x:c>
      <x:c r="O8561" s="2" t="str">
        <x:v>车辆里程查询_20260901-20260930_1024辆_GPS里程.xlsx / G183</x:v>
      </x:c>
      <x:c r="P8561" s="2" t="str">
        <x:v>车辆纯氢气里程查询_20260901-20260930_1024辆.xlsx / G982</x:v>
      </x:c>
    </x:row>
    <x:row r="8562" ht="22" customHeight="1">
      <x:c r="A8562" s="2" t="n">
        <x:v>337</x:v>
      </x:c>
      <x:c r="B8562" s="2" t="str">
        <x:v>粤A09956F</x:v>
      </x:c>
      <x:c r="C8562" s="2" t="str">
        <x:v>秦挺</x:v>
      </x:c>
      <x:c r="D8562" s="8" t="d">
        <x:v>2026-09-04T00:00:00.000Z</x:v>
      </x:c>
      <x:c r="E8562" s="7" t="n">
        <x:v>80.7</x:v>
      </x:c>
      <x:c r="F8562" s="7" t="n">
        <x:v>94.2</x:v>
      </x:c>
      <x:c r="G8562" s="7" t="n">
        <x:v>28.2</x:v>
      </x:c>
      <x:c r="H8562" s="2" t="str">
        <x:v>否</x:v>
      </x:c>
      <x:c r="I8562" s="7" t="n">
        <x:f>IF(AND(ISNUMBER(E8562),ISNUMBER(F8562)),E8562-F8562,"")</x:f>
        <x:v>-13.5</x:v>
      </x:c>
      <x:c r="J8562" s="2" t="str">
        <x:f>IF(H8562="否","不适用",IF(AND(ISNUMBER(E8562),ISNUMBER(F8562)),IF(I8562&gt;'规则与名单'!$B$2,"是","否"),"未判定"))</x:f>
        <x:v>不适用</x:v>
      </x:c>
      <x:c r="K8562" s="2" t="str">
        <x:f>IF(J8562="是",IF(ISNUMBER(F8562),"测试日GPS","缺失"),IF(ISNUMBER(G8562),"非测试日纯氢",IF(AND(H8562="是",J8562="未判定"),IF(ISNUMBER(F8562),"测试名单无纯氢GPS","缺失"),IF(ISNUMBER(E8562),"非测试日仪表","缺失"))))</x:f>
        <x:v>非测试日纯氢</x:v>
      </x:c>
      <x:c r="L8562" s="7" t="n">
        <x:f>IF(K8562="缺失","",IF(K8562="非测试日纯氢",G8562,IF(K8562="非测试日仪表",E8562,F8562)))</x:f>
        <x:v>28.2</x:v>
      </x:c>
      <x:c r="M8562" s="2" t="n">
        <x:f>IF(K8562="缺失",1,0)</x:f>
        <x:v>0</x:v>
      </x:c>
      <x:c r="N8562" s="2" t="str">
        <x:v>车辆里程查询_20260901-20260930_1024辆_仪表里程.xlsx / H266</x:v>
      </x:c>
      <x:c r="O8562" s="2" t="str">
        <x:v>车辆里程查询_20260901-20260930_1024辆_GPS里程.xlsx / H183</x:v>
      </x:c>
      <x:c r="P8562" s="2" t="str">
        <x:v>车辆纯氢气里程查询_20260901-20260930_1024辆.xlsx / H982</x:v>
      </x:c>
    </x:row>
    <x:row r="8563" ht="22" customHeight="1">
      <x:c r="A8563" s="2" t="n">
        <x:v>337</x:v>
      </x:c>
      <x:c r="B8563" s="2" t="str">
        <x:v>粤A09956F</x:v>
      </x:c>
      <x:c r="C8563" s="2" t="str">
        <x:v>秦挺</x:v>
      </x:c>
      <x:c r="D8563" s="8" t="d">
        <x:v>2026-09-05T00:00:00.000Z</x:v>
      </x:c>
      <x:c r="E8563" s="7" t="n">
        <x:v>87.7</x:v>
      </x:c>
      <x:c r="F8563" s="7" t="n">
        <x:v>100</x:v>
      </x:c>
      <x:c r="G8563" s="7" t="n">
        <x:v>33.9</x:v>
      </x:c>
      <x:c r="H8563" s="2" t="str">
        <x:v>否</x:v>
      </x:c>
      <x:c r="I8563" s="7" t="n">
        <x:f>IF(AND(ISNUMBER(E8563),ISNUMBER(F8563)),E8563-F8563,"")</x:f>
        <x:v>-12.299999999999997</x:v>
      </x:c>
      <x:c r="J8563" s="2" t="str">
        <x:f>IF(H8563="否","不适用",IF(AND(ISNUMBER(E8563),ISNUMBER(F8563)),IF(I8563&gt;'规则与名单'!$B$2,"是","否"),"未判定"))</x:f>
        <x:v>不适用</x:v>
      </x:c>
      <x:c r="K8563" s="2" t="str">
        <x:f>IF(J8563="是",IF(ISNUMBER(F8563),"测试日GPS","缺失"),IF(ISNUMBER(G8563),"非测试日纯氢",IF(AND(H8563="是",J8563="未判定"),IF(ISNUMBER(F8563),"测试名单无纯氢GPS","缺失"),IF(ISNUMBER(E8563),"非测试日仪表","缺失"))))</x:f>
        <x:v>非测试日纯氢</x:v>
      </x:c>
      <x:c r="L8563" s="7" t="n">
        <x:f>IF(K8563="缺失","",IF(K8563="非测试日纯氢",G8563,IF(K8563="非测试日仪表",E8563,F8563)))</x:f>
        <x:v>33.9</x:v>
      </x:c>
      <x:c r="M8563" s="2" t="n">
        <x:f>IF(K8563="缺失",1,0)</x:f>
        <x:v>0</x:v>
      </x:c>
      <x:c r="N8563" s="2" t="str">
        <x:v>车辆里程查询_20260901-20260930_1024辆_仪表里程.xlsx / I266</x:v>
      </x:c>
      <x:c r="O8563" s="2" t="str">
        <x:v>车辆里程查询_20260901-20260930_1024辆_GPS里程.xlsx / I183</x:v>
      </x:c>
      <x:c r="P8563" s="2" t="str">
        <x:v>车辆纯氢气里程查询_20260901-20260930_1024辆.xlsx / I982</x:v>
      </x:c>
    </x:row>
    <x:row r="8564" ht="22" customHeight="1">
      <x:c r="A8564" s="2" t="n">
        <x:v>337</x:v>
      </x:c>
      <x:c r="B8564" s="2" t="str">
        <x:v>粤A09956F</x:v>
      </x:c>
      <x:c r="C8564" s="2" t="str">
        <x:v>秦挺</x:v>
      </x:c>
      <x:c r="D8564" s="8" t="d">
        <x:v>2026-09-06T00:00:00.000Z</x:v>
      </x:c>
      <x:c r="E8564" s="7" t="n">
        <x:v>147.9</x:v>
      </x:c>
      <x:c r="F8564" s="7" t="n">
        <x:v>104.6</x:v>
      </x:c>
      <x:c r="G8564" s="7" t="n">
        <x:v>32.6</x:v>
      </x:c>
      <x:c r="H8564" s="2" t="str">
        <x:v>否</x:v>
      </x:c>
      <x:c r="I8564" s="7" t="n">
        <x:f>IF(AND(ISNUMBER(E8564),ISNUMBER(F8564)),E8564-F8564,"")</x:f>
        <x:v>43.30000000000001</x:v>
      </x:c>
      <x:c r="J8564" s="2" t="str">
        <x:f>IF(H8564="否","不适用",IF(AND(ISNUMBER(E8564),ISNUMBER(F8564)),IF(I8564&gt;'规则与名单'!$B$2,"是","否"),"未判定"))</x:f>
        <x:v>不适用</x:v>
      </x:c>
      <x:c r="K8564" s="2" t="str">
        <x:f>IF(J8564="是",IF(ISNUMBER(F8564),"测试日GPS","缺失"),IF(ISNUMBER(G8564),"非测试日纯氢",IF(AND(H8564="是",J8564="未判定"),IF(ISNUMBER(F8564),"测试名单无纯氢GPS","缺失"),IF(ISNUMBER(E8564),"非测试日仪表","缺失"))))</x:f>
        <x:v>非测试日纯氢</x:v>
      </x:c>
      <x:c r="L8564" s="7" t="n">
        <x:f>IF(K8564="缺失","",IF(K8564="非测试日纯氢",G8564,IF(K8564="非测试日仪表",E8564,F8564)))</x:f>
        <x:v>32.6</x:v>
      </x:c>
      <x:c r="M8564" s="2" t="n">
        <x:f>IF(K8564="缺失",1,0)</x:f>
        <x:v>0</x:v>
      </x:c>
      <x:c r="N8564" s="2" t="str">
        <x:v>车辆里程查询_20260901-20260930_1024辆_仪表里程.xlsx / J266</x:v>
      </x:c>
      <x:c r="O8564" s="2" t="str">
        <x:v>车辆里程查询_20260901-20260930_1024辆_GPS里程.xlsx / J183</x:v>
      </x:c>
      <x:c r="P8564" s="2" t="str">
        <x:v>车辆纯氢气里程查询_20260901-20260930_1024辆.xlsx / J982</x:v>
      </x:c>
    </x:row>
    <x:row r="8565" ht="22" customHeight="1">
      <x:c r="A8565" s="2" t="n">
        <x:v>337</x:v>
      </x:c>
      <x:c r="B8565" s="2" t="str">
        <x:v>粤A09956F</x:v>
      </x:c>
      <x:c r="C8565" s="2" t="str">
        <x:v>秦挺</x:v>
      </x:c>
      <x:c r="D8565" s="8" t="d">
        <x:v>2026-09-07T00:00:00.000Z</x:v>
      </x:c>
      <x:c r="E8565" s="7" t="n">
        <x:v>111.1</x:v>
      </x:c>
      <x:c r="F8565" s="7" t="n">
        <x:v>105.9</x:v>
      </x:c>
      <x:c r="G8565" s="7" t="n">
        <x:v>28.1</x:v>
      </x:c>
      <x:c r="H8565" s="2" t="str">
        <x:v>否</x:v>
      </x:c>
      <x:c r="I8565" s="7" t="n">
        <x:f>IF(AND(ISNUMBER(E8565),ISNUMBER(F8565)),E8565-F8565,"")</x:f>
        <x:v>5.199999999999989</x:v>
      </x:c>
      <x:c r="J8565" s="2" t="str">
        <x:f>IF(H8565="否","不适用",IF(AND(ISNUMBER(E8565),ISNUMBER(F8565)),IF(I8565&gt;'规则与名单'!$B$2,"是","否"),"未判定"))</x:f>
        <x:v>不适用</x:v>
      </x:c>
      <x:c r="K8565" s="2" t="str">
        <x:f>IF(J8565="是",IF(ISNUMBER(F8565),"测试日GPS","缺失"),IF(ISNUMBER(G8565),"非测试日纯氢",IF(AND(H8565="是",J8565="未判定"),IF(ISNUMBER(F8565),"测试名单无纯氢GPS","缺失"),IF(ISNUMBER(E8565),"非测试日仪表","缺失"))))</x:f>
        <x:v>非测试日纯氢</x:v>
      </x:c>
      <x:c r="L8565" s="7" t="n">
        <x:f>IF(K8565="缺失","",IF(K8565="非测试日纯氢",G8565,IF(K8565="非测试日仪表",E8565,F8565)))</x:f>
        <x:v>28.1</x:v>
      </x:c>
      <x:c r="M8565" s="2" t="n">
        <x:f>IF(K8565="缺失",1,0)</x:f>
        <x:v>0</x:v>
      </x:c>
      <x:c r="N8565" s="2" t="str">
        <x:v>车辆里程查询_20260901-20260930_1024辆_仪表里程.xlsx / K266</x:v>
      </x:c>
      <x:c r="O8565" s="2" t="str">
        <x:v>车辆里程查询_20260901-20260930_1024辆_GPS里程.xlsx / K183</x:v>
      </x:c>
      <x:c r="P8565" s="2" t="str">
        <x:v>车辆纯氢气里程查询_20260901-20260930_1024辆.xlsx / K982</x:v>
      </x:c>
    </x:row>
    <x:row r="8566" ht="22" customHeight="1">
      <x:c r="A8566" s="2" t="n">
        <x:v>337</x:v>
      </x:c>
      <x:c r="B8566" s="2" t="str">
        <x:v>粤A09956F</x:v>
      </x:c>
      <x:c r="C8566" s="2" t="str">
        <x:v>秦挺</x:v>
      </x:c>
      <x:c r="D8566" s="8" t="d">
        <x:v>2026-09-08T00:00:00.000Z</x:v>
      </x:c>
      <x:c r="E8566" s="7" t="n">
        <x:v>118.6</x:v>
      </x:c>
      <x:c r="F8566" s="7" t="n">
        <x:v>112.2</x:v>
      </x:c>
      <x:c r="G8566" s="7" t="n">
        <x:v>32.7</x:v>
      </x:c>
      <x:c r="H8566" s="2" t="str">
        <x:v>否</x:v>
      </x:c>
      <x:c r="I8566" s="7" t="n">
        <x:f>IF(AND(ISNUMBER(E8566),ISNUMBER(F8566)),E8566-F8566,"")</x:f>
        <x:v>6.3999999999999915</x:v>
      </x:c>
      <x:c r="J8566" s="2" t="str">
        <x:f>IF(H8566="否","不适用",IF(AND(ISNUMBER(E8566),ISNUMBER(F8566)),IF(I8566&gt;'规则与名单'!$B$2,"是","否"),"未判定"))</x:f>
        <x:v>不适用</x:v>
      </x:c>
      <x:c r="K8566" s="2" t="str">
        <x:f>IF(J8566="是",IF(ISNUMBER(F8566),"测试日GPS","缺失"),IF(ISNUMBER(G8566),"非测试日纯氢",IF(AND(H8566="是",J8566="未判定"),IF(ISNUMBER(F8566),"测试名单无纯氢GPS","缺失"),IF(ISNUMBER(E8566),"非测试日仪表","缺失"))))</x:f>
        <x:v>非测试日纯氢</x:v>
      </x:c>
      <x:c r="L8566" s="7" t="n">
        <x:f>IF(K8566="缺失","",IF(K8566="非测试日纯氢",G8566,IF(K8566="非测试日仪表",E8566,F8566)))</x:f>
        <x:v>32.7</x:v>
      </x:c>
      <x:c r="M8566" s="2" t="n">
        <x:f>IF(K8566="缺失",1,0)</x:f>
        <x:v>0</x:v>
      </x:c>
      <x:c r="N8566" s="2" t="str">
        <x:v>车辆里程查询_20260901-20260930_1024辆_仪表里程.xlsx / L266</x:v>
      </x:c>
      <x:c r="O8566" s="2" t="str">
        <x:v>车辆里程查询_20260901-20260930_1024辆_GPS里程.xlsx / L183</x:v>
      </x:c>
      <x:c r="P8566" s="2" t="str">
        <x:v>车辆纯氢气里程查询_20260901-20260930_1024辆.xlsx / L982</x:v>
      </x:c>
    </x:row>
    <x:row r="8567" ht="22" customHeight="1">
      <x:c r="A8567" s="2" t="n">
        <x:v>337</x:v>
      </x:c>
      <x:c r="B8567" s="2" t="str">
        <x:v>粤A09956F</x:v>
      </x:c>
      <x:c r="C8567" s="2" t="str">
        <x:v>秦挺</x:v>
      </x:c>
      <x:c r="D8567" s="8" t="d">
        <x:v>2026-09-09T00:00:00.000Z</x:v>
      </x:c>
      <x:c r="E8567" s="7" t="n">
        <x:v>104.8</x:v>
      </x:c>
      <x:c r="F8567" s="7" t="n">
        <x:v>99.2</x:v>
      </x:c>
      <x:c r="G8567" s="7" t="n">
        <x:v>30.6</x:v>
      </x:c>
      <x:c r="H8567" s="2" t="str">
        <x:v>否</x:v>
      </x:c>
      <x:c r="I8567" s="7" t="n">
        <x:f>IF(AND(ISNUMBER(E8567),ISNUMBER(F8567)),E8567-F8567,"")</x:f>
        <x:v>5.599999999999994</x:v>
      </x:c>
      <x:c r="J8567" s="2" t="str">
        <x:f>IF(H8567="否","不适用",IF(AND(ISNUMBER(E8567),ISNUMBER(F8567)),IF(I8567&gt;'规则与名单'!$B$2,"是","否"),"未判定"))</x:f>
        <x:v>不适用</x:v>
      </x:c>
      <x:c r="K8567" s="2" t="str">
        <x:f>IF(J8567="是",IF(ISNUMBER(F8567),"测试日GPS","缺失"),IF(ISNUMBER(G8567),"非测试日纯氢",IF(AND(H8567="是",J8567="未判定"),IF(ISNUMBER(F8567),"测试名单无纯氢GPS","缺失"),IF(ISNUMBER(E8567),"非测试日仪表","缺失"))))</x:f>
        <x:v>非测试日纯氢</x:v>
      </x:c>
      <x:c r="L8567" s="7" t="n">
        <x:f>IF(K8567="缺失","",IF(K8567="非测试日纯氢",G8567,IF(K8567="非测试日仪表",E8567,F8567)))</x:f>
        <x:v>30.6</x:v>
      </x:c>
      <x:c r="M8567" s="2" t="n">
        <x:f>IF(K8567="缺失",1,0)</x:f>
        <x:v>0</x:v>
      </x:c>
      <x:c r="N8567" s="2" t="str">
        <x:v>车辆里程查询_20260901-20260930_1024辆_仪表里程.xlsx / M266</x:v>
      </x:c>
      <x:c r="O8567" s="2" t="str">
        <x:v>车辆里程查询_20260901-20260930_1024辆_GPS里程.xlsx / M183</x:v>
      </x:c>
      <x:c r="P8567" s="2" t="str">
        <x:v>车辆纯氢气里程查询_20260901-20260930_1024辆.xlsx / M982</x:v>
      </x:c>
    </x:row>
    <x:row r="8568" ht="22" customHeight="1">
      <x:c r="A8568" s="2" t="n">
        <x:v>337</x:v>
      </x:c>
      <x:c r="B8568" s="2" t="str">
        <x:v>粤A09956F</x:v>
      </x:c>
      <x:c r="C8568" s="2" t="str">
        <x:v>秦挺</x:v>
      </x:c>
      <x:c r="D8568" s="8" t="d">
        <x:v>2026-09-10T00:00:00.000Z</x:v>
      </x:c>
      <x:c r="E8568" s="7" t="n">
        <x:v>104.8</x:v>
      </x:c>
      <x:c r="F8568" s="7" t="n">
        <x:v>98.5</x:v>
      </x:c>
      <x:c r="G8568" s="7" t="n">
        <x:v>30.1</x:v>
      </x:c>
      <x:c r="H8568" s="2" t="str">
        <x:v>否</x:v>
      </x:c>
      <x:c r="I8568" s="7" t="n">
        <x:f>IF(AND(ISNUMBER(E8568),ISNUMBER(F8568)),E8568-F8568,"")</x:f>
        <x:v>6.299999999999997</x:v>
      </x:c>
      <x:c r="J8568" s="2" t="str">
        <x:f>IF(H8568="否","不适用",IF(AND(ISNUMBER(E8568),ISNUMBER(F8568)),IF(I8568&gt;'规则与名单'!$B$2,"是","否"),"未判定"))</x:f>
        <x:v>不适用</x:v>
      </x:c>
      <x:c r="K8568" s="2" t="str">
        <x:f>IF(J8568="是",IF(ISNUMBER(F8568),"测试日GPS","缺失"),IF(ISNUMBER(G8568),"非测试日纯氢",IF(AND(H8568="是",J8568="未判定"),IF(ISNUMBER(F8568),"测试名单无纯氢GPS","缺失"),IF(ISNUMBER(E8568),"非测试日仪表","缺失"))))</x:f>
        <x:v>非测试日纯氢</x:v>
      </x:c>
      <x:c r="L8568" s="7" t="n">
        <x:f>IF(K8568="缺失","",IF(K8568="非测试日纯氢",G8568,IF(K8568="非测试日仪表",E8568,F8568)))</x:f>
        <x:v>30.1</x:v>
      </x:c>
      <x:c r="M8568" s="2" t="n">
        <x:f>IF(K8568="缺失",1,0)</x:f>
        <x:v>0</x:v>
      </x:c>
      <x:c r="N8568" s="2" t="str">
        <x:v>车辆里程查询_20260901-20260930_1024辆_仪表里程.xlsx / N266</x:v>
      </x:c>
      <x:c r="O8568" s="2" t="str">
        <x:v>车辆里程查询_20260901-20260930_1024辆_GPS里程.xlsx / N183</x:v>
      </x:c>
      <x:c r="P8568" s="2" t="str">
        <x:v>车辆纯氢气里程查询_20260901-20260930_1024辆.xlsx / N982</x:v>
      </x:c>
    </x:row>
    <x:row r="8569" ht="22" customHeight="1">
      <x:c r="A8569" s="2" t="n">
        <x:v>337</x:v>
      </x:c>
      <x:c r="B8569" s="2" t="str">
        <x:v>粤A09956F</x:v>
      </x:c>
      <x:c r="C8569" s="2" t="str">
        <x:v>秦挺</x:v>
      </x:c>
      <x:c r="D8569" s="8" t="d">
        <x:v>2026-09-11T00:00:00.000Z</x:v>
      </x:c>
      <x:c r="E8569" s="7" t="n">
        <x:v>112.2</x:v>
      </x:c>
      <x:c r="F8569" s="7" t="n">
        <x:v>106.3</x:v>
      </x:c>
      <x:c r="G8569" s="7" t="n">
        <x:v>32.8</x:v>
      </x:c>
      <x:c r="H8569" s="2" t="str">
        <x:v>否</x:v>
      </x:c>
      <x:c r="I8569" s="7" t="n">
        <x:f>IF(AND(ISNUMBER(E8569),ISNUMBER(F8569)),E8569-F8569,"")</x:f>
        <x:v>5.900000000000006</x:v>
      </x:c>
      <x:c r="J8569" s="2" t="str">
        <x:f>IF(H8569="否","不适用",IF(AND(ISNUMBER(E8569),ISNUMBER(F8569)),IF(I8569&gt;'规则与名单'!$B$2,"是","否"),"未判定"))</x:f>
        <x:v>不适用</x:v>
      </x:c>
      <x:c r="K8569" s="2" t="str">
        <x:f>IF(J8569="是",IF(ISNUMBER(F8569),"测试日GPS","缺失"),IF(ISNUMBER(G8569),"非测试日纯氢",IF(AND(H8569="是",J8569="未判定"),IF(ISNUMBER(F8569),"测试名单无纯氢GPS","缺失"),IF(ISNUMBER(E8569),"非测试日仪表","缺失"))))</x:f>
        <x:v>非测试日纯氢</x:v>
      </x:c>
      <x:c r="L8569" s="7" t="n">
        <x:f>IF(K8569="缺失","",IF(K8569="非测试日纯氢",G8569,IF(K8569="非测试日仪表",E8569,F8569)))</x:f>
        <x:v>32.8</x:v>
      </x:c>
      <x:c r="M8569" s="2" t="n">
        <x:f>IF(K8569="缺失",1,0)</x:f>
        <x:v>0</x:v>
      </x:c>
      <x:c r="N8569" s="2" t="str">
        <x:v>车辆里程查询_20260901-20260930_1024辆_仪表里程.xlsx / O266</x:v>
      </x:c>
      <x:c r="O8569" s="2" t="str">
        <x:v>车辆里程查询_20260901-20260930_1024辆_GPS里程.xlsx / O183</x:v>
      </x:c>
      <x:c r="P8569" s="2" t="str">
        <x:v>车辆纯氢气里程查询_20260901-20260930_1024辆.xlsx / O982</x:v>
      </x:c>
    </x:row>
    <x:row r="8570" ht="22" customHeight="1">
      <x:c r="A8570" s="2" t="n">
        <x:v>337</x:v>
      </x:c>
      <x:c r="B8570" s="2" t="str">
        <x:v>粤A09956F</x:v>
      </x:c>
      <x:c r="C8570" s="2" t="str">
        <x:v>秦挺</x:v>
      </x:c>
      <x:c r="D8570" s="8" t="d">
        <x:v>2026-09-12T00:00:00.000Z</x:v>
      </x:c>
      <x:c r="E8570" s="7" t="n">
        <x:v>112.3</x:v>
      </x:c>
      <x:c r="F8570" s="7" t="n">
        <x:v>106.9</x:v>
      </x:c>
      <x:c r="G8570" s="7" t="n">
        <x:v>34.8</x:v>
      </x:c>
      <x:c r="H8570" s="2" t="str">
        <x:v>否</x:v>
      </x:c>
      <x:c r="I8570" s="7" t="n">
        <x:f>IF(AND(ISNUMBER(E8570),ISNUMBER(F8570)),E8570-F8570,"")</x:f>
        <x:v>5.3999999999999915</x:v>
      </x:c>
      <x:c r="J8570" s="2" t="str">
        <x:f>IF(H8570="否","不适用",IF(AND(ISNUMBER(E8570),ISNUMBER(F8570)),IF(I8570&gt;'规则与名单'!$B$2,"是","否"),"未判定"))</x:f>
        <x:v>不适用</x:v>
      </x:c>
      <x:c r="K8570" s="2" t="str">
        <x:f>IF(J8570="是",IF(ISNUMBER(F8570),"测试日GPS","缺失"),IF(ISNUMBER(G8570),"非测试日纯氢",IF(AND(H8570="是",J8570="未判定"),IF(ISNUMBER(F8570),"测试名单无纯氢GPS","缺失"),IF(ISNUMBER(E8570),"非测试日仪表","缺失"))))</x:f>
        <x:v>非测试日纯氢</x:v>
      </x:c>
      <x:c r="L8570" s="7" t="n">
        <x:f>IF(K8570="缺失","",IF(K8570="非测试日纯氢",G8570,IF(K8570="非测试日仪表",E8570,F8570)))</x:f>
        <x:v>34.8</x:v>
      </x:c>
      <x:c r="M8570" s="2" t="n">
        <x:f>IF(K8570="缺失",1,0)</x:f>
        <x:v>0</x:v>
      </x:c>
      <x:c r="N8570" s="2" t="str">
        <x:v>车辆里程查询_20260901-20260930_1024辆_仪表里程.xlsx / P266</x:v>
      </x:c>
      <x:c r="O8570" s="2" t="str">
        <x:v>车辆里程查询_20260901-20260930_1024辆_GPS里程.xlsx / P183</x:v>
      </x:c>
      <x:c r="P8570" s="2" t="str">
        <x:v>车辆纯氢气里程查询_20260901-20260930_1024辆.xlsx / P982</x:v>
      </x:c>
    </x:row>
    <x:row r="8571" ht="22" customHeight="1">
      <x:c r="A8571" s="2" t="n">
        <x:v>337</x:v>
      </x:c>
      <x:c r="B8571" s="2" t="str">
        <x:v>粤A09956F</x:v>
      </x:c>
      <x:c r="C8571" s="2" t="str">
        <x:v>秦挺</x:v>
      </x:c>
      <x:c r="D8571" s="8" t="d">
        <x:v>2026-09-13T00:00:00.000Z</x:v>
      </x:c>
      <x:c r="E8571" s="7" t="n">
        <x:v>112.8</x:v>
      </x:c>
      <x:c r="F8571" s="7" t="n">
        <x:v>105.1</x:v>
      </x:c>
      <x:c r="G8571" s="7" t="n">
        <x:v>32.7</x:v>
      </x:c>
      <x:c r="H8571" s="2" t="str">
        <x:v>否</x:v>
      </x:c>
      <x:c r="I8571" s="7" t="n">
        <x:f>IF(AND(ISNUMBER(E8571),ISNUMBER(F8571)),E8571-F8571,"")</x:f>
        <x:v>7.700000000000003</x:v>
      </x:c>
      <x:c r="J8571" s="2" t="str">
        <x:f>IF(H8571="否","不适用",IF(AND(ISNUMBER(E8571),ISNUMBER(F8571)),IF(I8571&gt;'规则与名单'!$B$2,"是","否"),"未判定"))</x:f>
        <x:v>不适用</x:v>
      </x:c>
      <x:c r="K8571" s="2" t="str">
        <x:f>IF(J8571="是",IF(ISNUMBER(F8571),"测试日GPS","缺失"),IF(ISNUMBER(G8571),"非测试日纯氢",IF(AND(H8571="是",J8571="未判定"),IF(ISNUMBER(F8571),"测试名单无纯氢GPS","缺失"),IF(ISNUMBER(E8571),"非测试日仪表","缺失"))))</x:f>
        <x:v>非测试日纯氢</x:v>
      </x:c>
      <x:c r="L8571" s="7" t="n">
        <x:f>IF(K8571="缺失","",IF(K8571="非测试日纯氢",G8571,IF(K8571="非测试日仪表",E8571,F8571)))</x:f>
        <x:v>32.7</x:v>
      </x:c>
      <x:c r="M8571" s="2" t="n">
        <x:f>IF(K8571="缺失",1,0)</x:f>
        <x:v>0</x:v>
      </x:c>
      <x:c r="N8571" s="2" t="str">
        <x:v>车辆里程查询_20260901-20260930_1024辆_仪表里程.xlsx / Q266</x:v>
      </x:c>
      <x:c r="O8571" s="2" t="str">
        <x:v>车辆里程查询_20260901-20260930_1024辆_GPS里程.xlsx / Q183</x:v>
      </x:c>
      <x:c r="P8571" s="2" t="str">
        <x:v>车辆纯氢气里程查询_20260901-20260930_1024辆.xlsx / Q982</x:v>
      </x:c>
    </x:row>
    <x:row r="8572" ht="22" customHeight="1">
      <x:c r="A8572" s="2" t="n">
        <x:v>337</x:v>
      </x:c>
      <x:c r="B8572" s="2" t="str">
        <x:v>粤A09956F</x:v>
      </x:c>
      <x:c r="C8572" s="2" t="str">
        <x:v>秦挺</x:v>
      </x:c>
      <x:c r="D8572" s="8" t="d">
        <x:v>2026-09-14T00:00:00.000Z</x:v>
      </x:c>
      <x:c r="E8572" s="7" t="n">
        <x:v>90.3</x:v>
      </x:c>
      <x:c r="F8572" s="7" t="n">
        <x:v>85.6</x:v>
      </x:c>
      <x:c r="G8572" s="7" t="n">
        <x:v>21.6</x:v>
      </x:c>
      <x:c r="H8572" s="2" t="str">
        <x:v>否</x:v>
      </x:c>
      <x:c r="I8572" s="7" t="n">
        <x:f>IF(AND(ISNUMBER(E8572),ISNUMBER(F8572)),E8572-F8572,"")</x:f>
        <x:v>4.700000000000003</x:v>
      </x:c>
      <x:c r="J8572" s="2" t="str">
        <x:f>IF(H8572="否","不适用",IF(AND(ISNUMBER(E8572),ISNUMBER(F8572)),IF(I8572&gt;'规则与名单'!$B$2,"是","否"),"未判定"))</x:f>
        <x:v>不适用</x:v>
      </x:c>
      <x:c r="K8572" s="2" t="str">
        <x:f>IF(J8572="是",IF(ISNUMBER(F8572),"测试日GPS","缺失"),IF(ISNUMBER(G8572),"非测试日纯氢",IF(AND(H8572="是",J8572="未判定"),IF(ISNUMBER(F8572),"测试名单无纯氢GPS","缺失"),IF(ISNUMBER(E8572),"非测试日仪表","缺失"))))</x:f>
        <x:v>非测试日纯氢</x:v>
      </x:c>
      <x:c r="L8572" s="7" t="n">
        <x:f>IF(K8572="缺失","",IF(K8572="非测试日纯氢",G8572,IF(K8572="非测试日仪表",E8572,F8572)))</x:f>
        <x:v>21.6</x:v>
      </x:c>
      <x:c r="M8572" s="2" t="n">
        <x:f>IF(K8572="缺失",1,0)</x:f>
        <x:v>0</x:v>
      </x:c>
      <x:c r="N8572" s="2" t="str">
        <x:v>车辆里程查询_20260901-20260930_1024辆_仪表里程.xlsx / R266</x:v>
      </x:c>
      <x:c r="O8572" s="2" t="str">
        <x:v>车辆里程查询_20260901-20260930_1024辆_GPS里程.xlsx / R183</x:v>
      </x:c>
      <x:c r="P8572" s="2" t="str">
        <x:v>车辆纯氢气里程查询_20260901-20260930_1024辆.xlsx / R982</x:v>
      </x:c>
    </x:row>
    <x:row r="8573" ht="22" customHeight="1">
      <x:c r="A8573" s="2" t="n">
        <x:v>337</x:v>
      </x:c>
      <x:c r="B8573" s="2" t="str">
        <x:v>粤A09956F</x:v>
      </x:c>
      <x:c r="C8573" s="2" t="str">
        <x:v>秦挺</x:v>
      </x:c>
      <x:c r="D8573" s="8" t="d">
        <x:v>2026-09-15T00:00:00.000Z</x:v>
      </x:c>
      <x:c r="E8573" s="7" t="n">
        <x:v>80.2</x:v>
      </x:c>
      <x:c r="F8573" s="7" t="n">
        <x:v>75.8</x:v>
      </x:c>
      <x:c r="G8573" s="7" t="n">
        <x:v>24.9</x:v>
      </x:c>
      <x:c r="H8573" s="2" t="str">
        <x:v>否</x:v>
      </x:c>
      <x:c r="I8573" s="7" t="n">
        <x:f>IF(AND(ISNUMBER(E8573),ISNUMBER(F8573)),E8573-F8573,"")</x:f>
        <x:v>4.400000000000006</x:v>
      </x:c>
      <x:c r="J8573" s="2" t="str">
        <x:f>IF(H8573="否","不适用",IF(AND(ISNUMBER(E8573),ISNUMBER(F8573)),IF(I8573&gt;'规则与名单'!$B$2,"是","否"),"未判定"))</x:f>
        <x:v>不适用</x:v>
      </x:c>
      <x:c r="K8573" s="2" t="str">
        <x:f>IF(J8573="是",IF(ISNUMBER(F8573),"测试日GPS","缺失"),IF(ISNUMBER(G8573),"非测试日纯氢",IF(AND(H8573="是",J8573="未判定"),IF(ISNUMBER(F8573),"测试名单无纯氢GPS","缺失"),IF(ISNUMBER(E8573),"非测试日仪表","缺失"))))</x:f>
        <x:v>非测试日纯氢</x:v>
      </x:c>
      <x:c r="L8573" s="7" t="n">
        <x:f>IF(K8573="缺失","",IF(K8573="非测试日纯氢",G8573,IF(K8573="非测试日仪表",E8573,F8573)))</x:f>
        <x:v>24.9</x:v>
      </x:c>
      <x:c r="M8573" s="2" t="n">
        <x:f>IF(K8573="缺失",1,0)</x:f>
        <x:v>0</x:v>
      </x:c>
      <x:c r="N8573" s="2" t="str">
        <x:v>车辆里程查询_20260901-20260930_1024辆_仪表里程.xlsx / S266</x:v>
      </x:c>
      <x:c r="O8573" s="2" t="str">
        <x:v>车辆里程查询_20260901-20260930_1024辆_GPS里程.xlsx / S183</x:v>
      </x:c>
      <x:c r="P8573" s="2" t="str">
        <x:v>车辆纯氢气里程查询_20260901-20260930_1024辆.xlsx / S982</x:v>
      </x:c>
    </x:row>
    <x:row r="8574" ht="22" customHeight="1">
      <x:c r="A8574" s="2" t="n">
        <x:v>337</x:v>
      </x:c>
      <x:c r="B8574" s="2" t="str">
        <x:v>粤A09956F</x:v>
      </x:c>
      <x:c r="C8574" s="2" t="str">
        <x:v>秦挺</x:v>
      </x:c>
      <x:c r="D8574" s="8" t="d">
        <x:v>2026-09-16T00:00:00.000Z</x:v>
      </x:c>
      <x:c r="E8574" s="7" t="n">
        <x:v>87</x:v>
      </x:c>
      <x:c r="F8574" s="7" t="n">
        <x:v>83.7</x:v>
      </x:c>
      <x:c r="G8574" s="7" t="n">
        <x:v>24.7</x:v>
      </x:c>
      <x:c r="H8574" s="2" t="str">
        <x:v>否</x:v>
      </x:c>
      <x:c r="I8574" s="7" t="n">
        <x:f>IF(AND(ISNUMBER(E8574),ISNUMBER(F8574)),E8574-F8574,"")</x:f>
        <x:v>3.299999999999997</x:v>
      </x:c>
      <x:c r="J8574" s="2" t="str">
        <x:f>IF(H8574="否","不适用",IF(AND(ISNUMBER(E8574),ISNUMBER(F8574)),IF(I8574&gt;'规则与名单'!$B$2,"是","否"),"未判定"))</x:f>
        <x:v>不适用</x:v>
      </x:c>
      <x:c r="K8574" s="2" t="str">
        <x:f>IF(J8574="是",IF(ISNUMBER(F8574),"测试日GPS","缺失"),IF(ISNUMBER(G8574),"非测试日纯氢",IF(AND(H8574="是",J8574="未判定"),IF(ISNUMBER(F8574),"测试名单无纯氢GPS","缺失"),IF(ISNUMBER(E8574),"非测试日仪表","缺失"))))</x:f>
        <x:v>非测试日纯氢</x:v>
      </x:c>
      <x:c r="L8574" s="7" t="n">
        <x:f>IF(K8574="缺失","",IF(K8574="非测试日纯氢",G8574,IF(K8574="非测试日仪表",E8574,F8574)))</x:f>
        <x:v>24.7</x:v>
      </x:c>
      <x:c r="M8574" s="2" t="n">
        <x:f>IF(K8574="缺失",1,0)</x:f>
        <x:v>0</x:v>
      </x:c>
      <x:c r="N8574" s="2" t="str">
        <x:v>车辆里程查询_20260901-20260930_1024辆_仪表里程.xlsx / T266</x:v>
      </x:c>
      <x:c r="O8574" s="2" t="str">
        <x:v>车辆里程查询_20260901-20260930_1024辆_GPS里程.xlsx / T183</x:v>
      </x:c>
      <x:c r="P8574" s="2" t="str">
        <x:v>车辆纯氢气里程查询_20260901-20260930_1024辆.xlsx / T982</x:v>
      </x:c>
    </x:row>
    <x:row r="8575" ht="22" customHeight="1">
      <x:c r="A8575" s="2" t="n">
        <x:v>337</x:v>
      </x:c>
      <x:c r="B8575" s="2" t="str">
        <x:v>粤A09956F</x:v>
      </x:c>
      <x:c r="C8575" s="2" t="str">
        <x:v>秦挺</x:v>
      </x:c>
      <x:c r="D8575" s="8" t="d">
        <x:v>2026-09-17T00:00:00.000Z</x:v>
      </x:c>
      <x:c r="E8575" s="7" t="n">
        <x:v>81.2</x:v>
      </x:c>
      <x:c r="F8575" s="7" t="n">
        <x:v>75.1</x:v>
      </x:c>
      <x:c r="G8575" s="7" t="n">
        <x:v>18</x:v>
      </x:c>
      <x:c r="H8575" s="2" t="str">
        <x:v>否</x:v>
      </x:c>
      <x:c r="I8575" s="7" t="n">
        <x:f>IF(AND(ISNUMBER(E8575),ISNUMBER(F8575)),E8575-F8575,"")</x:f>
        <x:v>6.1000000000000085</x:v>
      </x:c>
      <x:c r="J8575" s="2" t="str">
        <x:f>IF(H8575="否","不适用",IF(AND(ISNUMBER(E8575),ISNUMBER(F8575)),IF(I8575&gt;'规则与名单'!$B$2,"是","否"),"未判定"))</x:f>
        <x:v>不适用</x:v>
      </x:c>
      <x:c r="K8575" s="2" t="str">
        <x:f>IF(J8575="是",IF(ISNUMBER(F8575),"测试日GPS","缺失"),IF(ISNUMBER(G8575),"非测试日纯氢",IF(AND(H8575="是",J8575="未判定"),IF(ISNUMBER(F8575),"测试名单无纯氢GPS","缺失"),IF(ISNUMBER(E8575),"非测试日仪表","缺失"))))</x:f>
        <x:v>非测试日纯氢</x:v>
      </x:c>
      <x:c r="L8575" s="7" t="n">
        <x:f>IF(K8575="缺失","",IF(K8575="非测试日纯氢",G8575,IF(K8575="非测试日仪表",E8575,F8575)))</x:f>
        <x:v>18</x:v>
      </x:c>
      <x:c r="M8575" s="2" t="n">
        <x:f>IF(K8575="缺失",1,0)</x:f>
        <x:v>0</x:v>
      </x:c>
      <x:c r="N8575" s="2" t="str">
        <x:v>车辆里程查询_20260901-20260930_1024辆_仪表里程.xlsx / U266</x:v>
      </x:c>
      <x:c r="O8575" s="2" t="str">
        <x:v>车辆里程查询_20260901-20260930_1024辆_GPS里程.xlsx / U183</x:v>
      </x:c>
      <x:c r="P8575" s="2" t="str">
        <x:v>车辆纯氢气里程查询_20260901-20260930_1024辆.xlsx / U982</x:v>
      </x:c>
    </x:row>
    <x:row r="8576" ht="22" customHeight="1">
      <x:c r="A8576" s="2" t="n">
        <x:v>337</x:v>
      </x:c>
      <x:c r="B8576" s="2" t="str">
        <x:v>粤A09956F</x:v>
      </x:c>
      <x:c r="C8576" s="2" t="str">
        <x:v>秦挺</x:v>
      </x:c>
      <x:c r="D8576" s="8" t="d">
        <x:v>2026-09-18T00:00:00.000Z</x:v>
      </x:c>
      <x:c r="E8576" s="7" t="n">
        <x:v>85.1</x:v>
      </x:c>
      <x:c r="F8576" s="7" t="n">
        <x:v>80.5</x:v>
      </x:c>
      <x:c r="G8576" s="7" t="n">
        <x:v>14</x:v>
      </x:c>
      <x:c r="H8576" s="2" t="str">
        <x:v>否</x:v>
      </x:c>
      <x:c r="I8576" s="7" t="n">
        <x:f>IF(AND(ISNUMBER(E8576),ISNUMBER(F8576)),E8576-F8576,"")</x:f>
        <x:v>4.599999999999994</x:v>
      </x:c>
      <x:c r="J8576" s="2" t="str">
        <x:f>IF(H8576="否","不适用",IF(AND(ISNUMBER(E8576),ISNUMBER(F8576)),IF(I8576&gt;'规则与名单'!$B$2,"是","否"),"未判定"))</x:f>
        <x:v>不适用</x:v>
      </x:c>
      <x:c r="K8576" s="2" t="str">
        <x:f>IF(J8576="是",IF(ISNUMBER(F8576),"测试日GPS","缺失"),IF(ISNUMBER(G8576),"非测试日纯氢",IF(AND(H8576="是",J8576="未判定"),IF(ISNUMBER(F8576),"测试名单无纯氢GPS","缺失"),IF(ISNUMBER(E8576),"非测试日仪表","缺失"))))</x:f>
        <x:v>非测试日纯氢</x:v>
      </x:c>
      <x:c r="L8576" s="7" t="n">
        <x:f>IF(K8576="缺失","",IF(K8576="非测试日纯氢",G8576,IF(K8576="非测试日仪表",E8576,F8576)))</x:f>
        <x:v>14</x:v>
      </x:c>
      <x:c r="M8576" s="2" t="n">
        <x:f>IF(K8576="缺失",1,0)</x:f>
        <x:v>0</x:v>
      </x:c>
      <x:c r="N8576" s="2" t="str">
        <x:v>车辆里程查询_20260901-20260930_1024辆_仪表里程.xlsx / V266</x:v>
      </x:c>
      <x:c r="O8576" s="2" t="str">
        <x:v>车辆里程查询_20260901-20260930_1024辆_GPS里程.xlsx / V183</x:v>
      </x:c>
      <x:c r="P8576" s="2" t="str">
        <x:v>车辆纯氢气里程查询_20260901-20260930_1024辆.xlsx / V982</x:v>
      </x:c>
    </x:row>
    <x:row r="8577" ht="22" customHeight="1">
      <x:c r="A8577" s="2" t="n">
        <x:v>337</x:v>
      </x:c>
      <x:c r="B8577" s="2" t="str">
        <x:v>粤A09956F</x:v>
      </x:c>
      <x:c r="C8577" s="2" t="str">
        <x:v>秦挺</x:v>
      </x:c>
      <x:c r="D8577" s="8" t="d">
        <x:v>2026-09-19T00:00:00.000Z</x:v>
      </x:c>
      <x:c r="E8577" s="7" t="n">
        <x:v>101.4</x:v>
      </x:c>
      <x:c r="F8577" s="7" t="n">
        <x:v>95.7</x:v>
      </x:c>
      <x:c r="G8577" s="7" t="n">
        <x:v>27.1</x:v>
      </x:c>
      <x:c r="H8577" s="2" t="str">
        <x:v>否</x:v>
      </x:c>
      <x:c r="I8577" s="7" t="n">
        <x:f>IF(AND(ISNUMBER(E8577),ISNUMBER(F8577)),E8577-F8577,"")</x:f>
        <x:v>5.700000000000003</x:v>
      </x:c>
      <x:c r="J8577" s="2" t="str">
        <x:f>IF(H8577="否","不适用",IF(AND(ISNUMBER(E8577),ISNUMBER(F8577)),IF(I8577&gt;'规则与名单'!$B$2,"是","否"),"未判定"))</x:f>
        <x:v>不适用</x:v>
      </x:c>
      <x:c r="K8577" s="2" t="str">
        <x:f>IF(J8577="是",IF(ISNUMBER(F8577),"测试日GPS","缺失"),IF(ISNUMBER(G8577),"非测试日纯氢",IF(AND(H8577="是",J8577="未判定"),IF(ISNUMBER(F8577),"测试名单无纯氢GPS","缺失"),IF(ISNUMBER(E8577),"非测试日仪表","缺失"))))</x:f>
        <x:v>非测试日纯氢</x:v>
      </x:c>
      <x:c r="L8577" s="7" t="n">
        <x:f>IF(K8577="缺失","",IF(K8577="非测试日纯氢",G8577,IF(K8577="非测试日仪表",E8577,F8577)))</x:f>
        <x:v>27.1</x:v>
      </x:c>
      <x:c r="M8577" s="2" t="n">
        <x:f>IF(K8577="缺失",1,0)</x:f>
        <x:v>0</x:v>
      </x:c>
      <x:c r="N8577" s="2" t="str">
        <x:v>车辆里程查询_20260901-20260930_1024辆_仪表里程.xlsx / W266</x:v>
      </x:c>
      <x:c r="O8577" s="2" t="str">
        <x:v>车辆里程查询_20260901-20260930_1024辆_GPS里程.xlsx / W183</x:v>
      </x:c>
      <x:c r="P8577" s="2" t="str">
        <x:v>车辆纯氢气里程查询_20260901-20260930_1024辆.xlsx / W982</x:v>
      </x:c>
    </x:row>
    <x:row r="8578" ht="22" customHeight="1">
      <x:c r="A8578" s="2" t="n">
        <x:v>337</x:v>
      </x:c>
      <x:c r="B8578" s="2" t="str">
        <x:v>粤A09956F</x:v>
      </x:c>
      <x:c r="C8578" s="2" t="str">
        <x:v>秦挺</x:v>
      </x:c>
      <x:c r="D8578" s="8" t="d">
        <x:v>2026-09-20T00:00:00.000Z</x:v>
      </x:c>
      <x:c r="E8578" s="7" t="n">
        <x:v>84.9</x:v>
      </x:c>
      <x:c r="F8578" s="7" t="n">
        <x:v>80</x:v>
      </x:c>
      <x:c r="G8578" s="7" t="n">
        <x:v>23.3</x:v>
      </x:c>
      <x:c r="H8578" s="2" t="str">
        <x:v>否</x:v>
      </x:c>
      <x:c r="I8578" s="7" t="n">
        <x:f>IF(AND(ISNUMBER(E8578),ISNUMBER(F8578)),E8578-F8578,"")</x:f>
        <x:v>4.900000000000006</x:v>
      </x:c>
      <x:c r="J8578" s="2" t="str">
        <x:f>IF(H8578="否","不适用",IF(AND(ISNUMBER(E8578),ISNUMBER(F8578)),IF(I8578&gt;'规则与名单'!$B$2,"是","否"),"未判定"))</x:f>
        <x:v>不适用</x:v>
      </x:c>
      <x:c r="K8578" s="2" t="str">
        <x:f>IF(J8578="是",IF(ISNUMBER(F8578),"测试日GPS","缺失"),IF(ISNUMBER(G8578),"非测试日纯氢",IF(AND(H8578="是",J8578="未判定"),IF(ISNUMBER(F8578),"测试名单无纯氢GPS","缺失"),IF(ISNUMBER(E8578),"非测试日仪表","缺失"))))</x:f>
        <x:v>非测试日纯氢</x:v>
      </x:c>
      <x:c r="L8578" s="7" t="n">
        <x:f>IF(K8578="缺失","",IF(K8578="非测试日纯氢",G8578,IF(K8578="非测试日仪表",E8578,F8578)))</x:f>
        <x:v>23.3</x:v>
      </x:c>
      <x:c r="M8578" s="2" t="n">
        <x:f>IF(K8578="缺失",1,0)</x:f>
        <x:v>0</x:v>
      </x:c>
      <x:c r="N8578" s="2" t="str">
        <x:v>车辆里程查询_20260901-20260930_1024辆_仪表里程.xlsx / X266</x:v>
      </x:c>
      <x:c r="O8578" s="2" t="str">
        <x:v>车辆里程查询_20260901-20260930_1024辆_GPS里程.xlsx / X183</x:v>
      </x:c>
      <x:c r="P8578" s="2" t="str">
        <x:v>车辆纯氢气里程查询_20260901-20260930_1024辆.xlsx / X982</x:v>
      </x:c>
    </x:row>
    <x:row r="8579" ht="22" customHeight="1">
      <x:c r="A8579" s="2" t="n">
        <x:v>337</x:v>
      </x:c>
      <x:c r="B8579" s="2" t="str">
        <x:v>粤A09956F</x:v>
      </x:c>
      <x:c r="C8579" s="2" t="str">
        <x:v>秦挺</x:v>
      </x:c>
      <x:c r="D8579" s="8" t="d">
        <x:v>2026-09-21T00:00:00.000Z</x:v>
      </x:c>
      <x:c r="E8579" s="7" t="n">
        <x:v>87.1</x:v>
      </x:c>
      <x:c r="F8579" s="7" t="n">
        <x:v>82.3</x:v>
      </x:c>
      <x:c r="G8579" s="7" t="n">
        <x:v>23.6</x:v>
      </x:c>
      <x:c r="H8579" s="2" t="str">
        <x:v>否</x:v>
      </x:c>
      <x:c r="I8579" s="7" t="n">
        <x:f>IF(AND(ISNUMBER(E8579),ISNUMBER(F8579)),E8579-F8579,"")</x:f>
        <x:v>4.799999999999997</x:v>
      </x:c>
      <x:c r="J8579" s="2" t="str">
        <x:f>IF(H8579="否","不适用",IF(AND(ISNUMBER(E8579),ISNUMBER(F8579)),IF(I8579&gt;'规则与名单'!$B$2,"是","否"),"未判定"))</x:f>
        <x:v>不适用</x:v>
      </x:c>
      <x:c r="K8579" s="2" t="str">
        <x:f>IF(J8579="是",IF(ISNUMBER(F8579),"测试日GPS","缺失"),IF(ISNUMBER(G8579),"非测试日纯氢",IF(AND(H8579="是",J8579="未判定"),IF(ISNUMBER(F8579),"测试名单无纯氢GPS","缺失"),IF(ISNUMBER(E8579),"非测试日仪表","缺失"))))</x:f>
        <x:v>非测试日纯氢</x:v>
      </x:c>
      <x:c r="L8579" s="7" t="n">
        <x:f>IF(K8579="缺失","",IF(K8579="非测试日纯氢",G8579,IF(K8579="非测试日仪表",E8579,F8579)))</x:f>
        <x:v>23.6</x:v>
      </x:c>
      <x:c r="M8579" s="2" t="n">
        <x:f>IF(K8579="缺失",1,0)</x:f>
        <x:v>0</x:v>
      </x:c>
      <x:c r="N8579" s="2" t="str">
        <x:v>车辆里程查询_20260901-20260930_1024辆_仪表里程.xlsx / Y266</x:v>
      </x:c>
      <x:c r="O8579" s="2" t="str">
        <x:v>车辆里程查询_20260901-20260930_1024辆_GPS里程.xlsx / Y183</x:v>
      </x:c>
      <x:c r="P8579" s="2" t="str">
        <x:v>车辆纯氢气里程查询_20260901-20260930_1024辆.xlsx / Y982</x:v>
      </x:c>
    </x:row>
    <x:row r="8580" ht="22" customHeight="1">
      <x:c r="A8580" s="2" t="n">
        <x:v>337</x:v>
      </x:c>
      <x:c r="B8580" s="2" t="str">
        <x:v>粤A09956F</x:v>
      </x:c>
      <x:c r="C8580" s="2" t="str">
        <x:v>秦挺</x:v>
      </x:c>
      <x:c r="D8580" s="8" t="d">
        <x:v>2026-09-22T00:00:00.000Z</x:v>
      </x:c>
      <x:c r="E8580" s="7" t="n">
        <x:v>103.8</x:v>
      </x:c>
      <x:c r="F8580" s="7" t="n">
        <x:v>97.9</x:v>
      </x:c>
      <x:c r="G8580" s="7" t="n">
        <x:v>26.2</x:v>
      </x:c>
      <x:c r="H8580" s="2" t="str">
        <x:v>否</x:v>
      </x:c>
      <x:c r="I8580" s="7" t="n">
        <x:f>IF(AND(ISNUMBER(E8580),ISNUMBER(F8580)),E8580-F8580,"")</x:f>
        <x:v>5.8999999999999915</x:v>
      </x:c>
      <x:c r="J8580" s="2" t="str">
        <x:f>IF(H8580="否","不适用",IF(AND(ISNUMBER(E8580),ISNUMBER(F8580)),IF(I8580&gt;'规则与名单'!$B$2,"是","否"),"未判定"))</x:f>
        <x:v>不适用</x:v>
      </x:c>
      <x:c r="K8580" s="2" t="str">
        <x:f>IF(J8580="是",IF(ISNUMBER(F8580),"测试日GPS","缺失"),IF(ISNUMBER(G8580),"非测试日纯氢",IF(AND(H8580="是",J8580="未判定"),IF(ISNUMBER(F8580),"测试名单无纯氢GPS","缺失"),IF(ISNUMBER(E8580),"非测试日仪表","缺失"))))</x:f>
        <x:v>非测试日纯氢</x:v>
      </x:c>
      <x:c r="L8580" s="7" t="n">
        <x:f>IF(K8580="缺失","",IF(K8580="非测试日纯氢",G8580,IF(K8580="非测试日仪表",E8580,F8580)))</x:f>
        <x:v>26.2</x:v>
      </x:c>
      <x:c r="M8580" s="2" t="n">
        <x:f>IF(K8580="缺失",1,0)</x:f>
        <x:v>0</x:v>
      </x:c>
      <x:c r="N8580" s="2" t="str">
        <x:v>车辆里程查询_20260901-20260930_1024辆_仪表里程.xlsx / Z266</x:v>
      </x:c>
      <x:c r="O8580" s="2" t="str">
        <x:v>车辆里程查询_20260901-20260930_1024辆_GPS里程.xlsx / Z183</x:v>
      </x:c>
      <x:c r="P8580" s="2" t="str">
        <x:v>车辆纯氢气里程查询_20260901-20260930_1024辆.xlsx / Z982</x:v>
      </x:c>
    </x:row>
    <x:row r="8581" ht="22" customHeight="1">
      <x:c r="A8581" s="2" t="n">
        <x:v>337</x:v>
      </x:c>
      <x:c r="B8581" s="2" t="str">
        <x:v>粤A09956F</x:v>
      </x:c>
      <x:c r="C8581" s="2" t="str">
        <x:v>秦挺</x:v>
      </x:c>
      <x:c r="D8581" s="8" t="d">
        <x:v>2026-09-23T00:00:00.000Z</x:v>
      </x:c>
      <x:c r="E8581" s="7" t="n">
        <x:v>90.6</x:v>
      </x:c>
      <x:c r="F8581" s="7" t="n">
        <x:v>85.3</x:v>
      </x:c>
      <x:c r="G8581" s="7" t="n">
        <x:v>24.2</x:v>
      </x:c>
      <x:c r="H8581" s="2" t="str">
        <x:v>否</x:v>
      </x:c>
      <x:c r="I8581" s="7" t="n">
        <x:f>IF(AND(ISNUMBER(E8581),ISNUMBER(F8581)),E8581-F8581,"")</x:f>
        <x:v>5.299999999999997</x:v>
      </x:c>
      <x:c r="J8581" s="2" t="str">
        <x:f>IF(H8581="否","不适用",IF(AND(ISNUMBER(E8581),ISNUMBER(F8581)),IF(I8581&gt;'规则与名单'!$B$2,"是","否"),"未判定"))</x:f>
        <x:v>不适用</x:v>
      </x:c>
      <x:c r="K8581" s="2" t="str">
        <x:f>IF(J8581="是",IF(ISNUMBER(F8581),"测试日GPS","缺失"),IF(ISNUMBER(G8581),"非测试日纯氢",IF(AND(H8581="是",J8581="未判定"),IF(ISNUMBER(F8581),"测试名单无纯氢GPS","缺失"),IF(ISNUMBER(E8581),"非测试日仪表","缺失"))))</x:f>
        <x:v>非测试日纯氢</x:v>
      </x:c>
      <x:c r="L8581" s="7" t="n">
        <x:f>IF(K8581="缺失","",IF(K8581="非测试日纯氢",G8581,IF(K8581="非测试日仪表",E8581,F8581)))</x:f>
        <x:v>24.2</x:v>
      </x:c>
      <x:c r="M8581" s="2" t="n">
        <x:f>IF(K8581="缺失",1,0)</x:f>
        <x:v>0</x:v>
      </x:c>
      <x:c r="N8581" s="2" t="str">
        <x:v>车辆里程查询_20260901-20260930_1024辆_仪表里程.xlsx / AA266</x:v>
      </x:c>
      <x:c r="O8581" s="2" t="str">
        <x:v>车辆里程查询_20260901-20260930_1024辆_GPS里程.xlsx / AA183</x:v>
      </x:c>
      <x:c r="P8581" s="2" t="str">
        <x:v>车辆纯氢气里程查询_20260901-20260930_1024辆.xlsx / AA982</x:v>
      </x:c>
    </x:row>
    <x:row r="8582" ht="22" customHeight="1">
      <x:c r="A8582" s="2" t="n">
        <x:v>337</x:v>
      </x:c>
      <x:c r="B8582" s="2" t="str">
        <x:v>粤A09956F</x:v>
      </x:c>
      <x:c r="C8582" s="2" t="str">
        <x:v>秦挺</x:v>
      </x:c>
      <x:c r="D8582" s="8" t="d">
        <x:v>2026-09-24T00:00:00.000Z</x:v>
      </x:c>
      <x:c r="E8582" s="7" t="n">
        <x:v>87.5</x:v>
      </x:c>
      <x:c r="F8582" s="7" t="n">
        <x:v>82.6</x:v>
      </x:c>
      <x:c r="G8582" s="7" t="n">
        <x:v>19.7</x:v>
      </x:c>
      <x:c r="H8582" s="2" t="str">
        <x:v>否</x:v>
      </x:c>
      <x:c r="I8582" s="7" t="n">
        <x:f>IF(AND(ISNUMBER(E8582),ISNUMBER(F8582)),E8582-F8582,"")</x:f>
        <x:v>4.900000000000006</x:v>
      </x:c>
      <x:c r="J8582" s="2" t="str">
        <x:f>IF(H8582="否","不适用",IF(AND(ISNUMBER(E8582),ISNUMBER(F8582)),IF(I8582&gt;'规则与名单'!$B$2,"是","否"),"未判定"))</x:f>
        <x:v>不适用</x:v>
      </x:c>
      <x:c r="K8582" s="2" t="str">
        <x:f>IF(J8582="是",IF(ISNUMBER(F8582),"测试日GPS","缺失"),IF(ISNUMBER(G8582),"非测试日纯氢",IF(AND(H8582="是",J8582="未判定"),IF(ISNUMBER(F8582),"测试名单无纯氢GPS","缺失"),IF(ISNUMBER(E8582),"非测试日仪表","缺失"))))</x:f>
        <x:v>非测试日纯氢</x:v>
      </x:c>
      <x:c r="L8582" s="7" t="n">
        <x:f>IF(K8582="缺失","",IF(K8582="非测试日纯氢",G8582,IF(K8582="非测试日仪表",E8582,F8582)))</x:f>
        <x:v>19.7</x:v>
      </x:c>
      <x:c r="M8582" s="2" t="n">
        <x:f>IF(K8582="缺失",1,0)</x:f>
        <x:v>0</x:v>
      </x:c>
      <x:c r="N8582" s="2" t="str">
        <x:v>车辆里程查询_20260901-20260930_1024辆_仪表里程.xlsx / AB266</x:v>
      </x:c>
      <x:c r="O8582" s="2" t="str">
        <x:v>车辆里程查询_20260901-20260930_1024辆_GPS里程.xlsx / AB183</x:v>
      </x:c>
      <x:c r="P8582" s="2" t="str">
        <x:v>车辆纯氢气里程查询_20260901-20260930_1024辆.xlsx / AB982</x:v>
      </x:c>
    </x:row>
    <x:row r="8583" ht="22" customHeight="1">
      <x:c r="A8583" s="2" t="n">
        <x:v>337</x:v>
      </x:c>
      <x:c r="B8583" s="2" t="str">
        <x:v>粤A09956F</x:v>
      </x:c>
      <x:c r="C8583" s="2" t="str">
        <x:v>秦挺</x:v>
      </x:c>
      <x:c r="D8583" s="8" t="d">
        <x:v>2026-09-25T00:00:00.000Z</x:v>
      </x:c>
      <x:c r="E8583" s="7" t="n">
        <x:v>87.2</x:v>
      </x:c>
      <x:c r="F8583" s="7" t="n">
        <x:v>82.3</x:v>
      </x:c>
      <x:c r="G8583" s="7" t="n">
        <x:v>29.6</x:v>
      </x:c>
      <x:c r="H8583" s="2" t="str">
        <x:v>否</x:v>
      </x:c>
      <x:c r="I8583" s="7" t="n">
        <x:f>IF(AND(ISNUMBER(E8583),ISNUMBER(F8583)),E8583-F8583,"")</x:f>
        <x:v>4.900000000000006</x:v>
      </x:c>
      <x:c r="J8583" s="2" t="str">
        <x:f>IF(H8583="否","不适用",IF(AND(ISNUMBER(E8583),ISNUMBER(F8583)),IF(I8583&gt;'规则与名单'!$B$2,"是","否"),"未判定"))</x:f>
        <x:v>不适用</x:v>
      </x:c>
      <x:c r="K8583" s="2" t="str">
        <x:f>IF(J8583="是",IF(ISNUMBER(F8583),"测试日GPS","缺失"),IF(ISNUMBER(G8583),"非测试日纯氢",IF(AND(H8583="是",J8583="未判定"),IF(ISNUMBER(F8583),"测试名单无纯氢GPS","缺失"),IF(ISNUMBER(E8583),"非测试日仪表","缺失"))))</x:f>
        <x:v>非测试日纯氢</x:v>
      </x:c>
      <x:c r="L8583" s="7" t="n">
        <x:f>IF(K8583="缺失","",IF(K8583="非测试日纯氢",G8583,IF(K8583="非测试日仪表",E8583,F8583)))</x:f>
        <x:v>29.6</x:v>
      </x:c>
      <x:c r="M8583" s="2" t="n">
        <x:f>IF(K8583="缺失",1,0)</x:f>
        <x:v>0</x:v>
      </x:c>
      <x:c r="N8583" s="2" t="str">
        <x:v>车辆里程查询_20260901-20260930_1024辆_仪表里程.xlsx / AC266</x:v>
      </x:c>
      <x:c r="O8583" s="2" t="str">
        <x:v>车辆里程查询_20260901-20260930_1024辆_GPS里程.xlsx / AC183</x:v>
      </x:c>
      <x:c r="P8583" s="2" t="str">
        <x:v>车辆纯氢气里程查询_20260901-20260930_1024辆.xlsx / AC982</x:v>
      </x:c>
    </x:row>
    <x:row r="8584" ht="22" customHeight="1">
      <x:c r="A8584" s="2" t="n">
        <x:v>337</x:v>
      </x:c>
      <x:c r="B8584" s="2" t="str">
        <x:v>粤A09956F</x:v>
      </x:c>
      <x:c r="C8584" s="2" t="str">
        <x:v>秦挺</x:v>
      </x:c>
      <x:c r="D8584" s="8" t="d">
        <x:v>2026-09-26T00:00:00.000Z</x:v>
      </x:c>
      <x:c r="E8584" s="7" t="n">
        <x:v>87.4</x:v>
      </x:c>
      <x:c r="F8584" s="7" t="n">
        <x:v>82.8</x:v>
      </x:c>
      <x:c r="G8584" s="7" t="n">
        <x:v>14.5</x:v>
      </x:c>
      <x:c r="H8584" s="2" t="str">
        <x:v>否</x:v>
      </x:c>
      <x:c r="I8584" s="7" t="n">
        <x:f>IF(AND(ISNUMBER(E8584),ISNUMBER(F8584)),E8584-F8584,"")</x:f>
        <x:v>4.6000000000000085</x:v>
      </x:c>
      <x:c r="J8584" s="2" t="str">
        <x:f>IF(H8584="否","不适用",IF(AND(ISNUMBER(E8584),ISNUMBER(F8584)),IF(I8584&gt;'规则与名单'!$B$2,"是","否"),"未判定"))</x:f>
        <x:v>不适用</x:v>
      </x:c>
      <x:c r="K8584" s="2" t="str">
        <x:f>IF(J8584="是",IF(ISNUMBER(F8584),"测试日GPS","缺失"),IF(ISNUMBER(G8584),"非测试日纯氢",IF(AND(H8584="是",J8584="未判定"),IF(ISNUMBER(F8584),"测试名单无纯氢GPS","缺失"),IF(ISNUMBER(E8584),"非测试日仪表","缺失"))))</x:f>
        <x:v>非测试日纯氢</x:v>
      </x:c>
      <x:c r="L8584" s="7" t="n">
        <x:f>IF(K8584="缺失","",IF(K8584="非测试日纯氢",G8584,IF(K8584="非测试日仪表",E8584,F8584)))</x:f>
        <x:v>14.5</x:v>
      </x:c>
      <x:c r="M8584" s="2" t="n">
        <x:f>IF(K8584="缺失",1,0)</x:f>
        <x:v>0</x:v>
      </x:c>
      <x:c r="N8584" s="2" t="str">
        <x:v>车辆里程查询_20260901-20260930_1024辆_仪表里程.xlsx / AD266</x:v>
      </x:c>
      <x:c r="O8584" s="2" t="str">
        <x:v>车辆里程查询_20260901-20260930_1024辆_GPS里程.xlsx / AD183</x:v>
      </x:c>
      <x:c r="P8584" s="2" t="str">
        <x:v>车辆纯氢气里程查询_20260901-20260930_1024辆.xlsx / AD982</x:v>
      </x:c>
    </x:row>
    <x:row r="8585" ht="22" customHeight="1">
      <x:c r="A8585" s="2" t="n">
        <x:v>337</x:v>
      </x:c>
      <x:c r="B8585" s="2" t="str">
        <x:v>粤A09956F</x:v>
      </x:c>
      <x:c r="C8585" s="2" t="str">
        <x:v>秦挺</x:v>
      </x:c>
      <x:c r="D8585" s="8" t="d">
        <x:v>2026-09-27T00:00:00.000Z</x:v>
      </x:c>
      <x:c r="E8585" s="7" t="n">
        <x:v>17</x:v>
      </x:c>
      <x:c r="F8585" s="7" t="n">
        <x:v>16.2</x:v>
      </x:c>
      <x:c r="G8585" s="7" t="n">
        <x:v>3.6</x:v>
      </x:c>
      <x:c r="H8585" s="2" t="str">
        <x:v>否</x:v>
      </x:c>
      <x:c r="I8585" s="7" t="n">
        <x:f>IF(AND(ISNUMBER(E8585),ISNUMBER(F8585)),E8585-F8585,"")</x:f>
        <x:v>0.8000000000000007</x:v>
      </x:c>
      <x:c r="J8585" s="2" t="str">
        <x:f>IF(H8585="否","不适用",IF(AND(ISNUMBER(E8585),ISNUMBER(F8585)),IF(I8585&gt;'规则与名单'!$B$2,"是","否"),"未判定"))</x:f>
        <x:v>不适用</x:v>
      </x:c>
      <x:c r="K8585" s="2" t="str">
        <x:f>IF(J8585="是",IF(ISNUMBER(F8585),"测试日GPS","缺失"),IF(ISNUMBER(G8585),"非测试日纯氢",IF(AND(H8585="是",J8585="未判定"),IF(ISNUMBER(F8585),"测试名单无纯氢GPS","缺失"),IF(ISNUMBER(E8585),"非测试日仪表","缺失"))))</x:f>
        <x:v>非测试日纯氢</x:v>
      </x:c>
      <x:c r="L8585" s="7" t="n">
        <x:f>IF(K8585="缺失","",IF(K8585="非测试日纯氢",G8585,IF(K8585="非测试日仪表",E8585,F8585)))</x:f>
        <x:v>3.6</x:v>
      </x:c>
      <x:c r="M8585" s="2" t="n">
        <x:f>IF(K8585="缺失",1,0)</x:f>
        <x:v>0</x:v>
      </x:c>
      <x:c r="N8585" s="2" t="str">
        <x:v>车辆里程查询_20260901-20260930_1024辆_仪表里程.xlsx / AE266</x:v>
      </x:c>
      <x:c r="O8585" s="2" t="str">
        <x:v>车辆里程查询_20260901-20260930_1024辆_GPS里程.xlsx / AE183</x:v>
      </x:c>
      <x:c r="P8585" s="2" t="str">
        <x:v>车辆纯氢气里程查询_20260901-20260930_1024辆.xlsx / AE982</x:v>
      </x:c>
    </x:row>
    <x:row r="8586" ht="22" customHeight="1">
      <x:c r="A8586" s="2" t="n">
        <x:v>337</x:v>
      </x:c>
      <x:c r="B8586" s="2" t="str">
        <x:v>粤A09956F</x:v>
      </x:c>
      <x:c r="C8586" s="2" t="str">
        <x:v>秦挺</x:v>
      </x:c>
      <x:c r="D8586" s="8" t="d">
        <x:v>2026-09-28T00:00:00.000Z</x:v>
      </x:c>
      <x:c r="E8586" s="7" t="n">
        <x:v>67</x:v>
      </x:c>
      <x:c r="F8586" s="7" t="n">
        <x:v>63.1</x:v>
      </x:c>
      <x:c r="G8586" s="7" t="n">
        <x:v>0.7</x:v>
      </x:c>
      <x:c r="H8586" s="2" t="str">
        <x:v>否</x:v>
      </x:c>
      <x:c r="I8586" s="7" t="n">
        <x:f>IF(AND(ISNUMBER(E8586),ISNUMBER(F8586)),E8586-F8586,"")</x:f>
        <x:v>3.8999999999999986</x:v>
      </x:c>
      <x:c r="J8586" s="2" t="str">
        <x:f>IF(H8586="否","不适用",IF(AND(ISNUMBER(E8586),ISNUMBER(F8586)),IF(I8586&gt;'规则与名单'!$B$2,"是","否"),"未判定"))</x:f>
        <x:v>不适用</x:v>
      </x:c>
      <x:c r="K8586" s="2" t="str">
        <x:f>IF(J8586="是",IF(ISNUMBER(F8586),"测试日GPS","缺失"),IF(ISNUMBER(G8586),"非测试日纯氢",IF(AND(H8586="是",J8586="未判定"),IF(ISNUMBER(F8586),"测试名单无纯氢GPS","缺失"),IF(ISNUMBER(E8586),"非测试日仪表","缺失"))))</x:f>
        <x:v>非测试日纯氢</x:v>
      </x:c>
      <x:c r="L8586" s="7" t="n">
        <x:f>IF(K8586="缺失","",IF(K8586="非测试日纯氢",G8586,IF(K8586="非测试日仪表",E8586,F8586)))</x:f>
        <x:v>0.7</x:v>
      </x:c>
      <x:c r="M8586" s="2" t="n">
        <x:f>IF(K8586="缺失",1,0)</x:f>
        <x:v>0</x:v>
      </x:c>
      <x:c r="N8586" s="2" t="str">
        <x:v>车辆里程查询_20260901-20260930_1024辆_仪表里程.xlsx / AF266</x:v>
      </x:c>
      <x:c r="O8586" s="2" t="str">
        <x:v>车辆里程查询_20260901-20260930_1024辆_GPS里程.xlsx / AF183</x:v>
      </x:c>
      <x:c r="P8586" s="2" t="str">
        <x:v>车辆纯氢气里程查询_20260901-20260930_1024辆.xlsx / AF982</x:v>
      </x:c>
    </x:row>
    <x:row r="8587" ht="22" customHeight="1">
      <x:c r="A8587" s="2" t="n">
        <x:v>337</x:v>
      </x:c>
      <x:c r="B8587" s="2" t="str">
        <x:v>粤A09956F</x:v>
      </x:c>
      <x:c r="C8587" s="2" t="str">
        <x:v>秦挺</x:v>
      </x:c>
      <x:c r="D8587" s="8" t="d">
        <x:v>2026-09-29T00:00:00.000Z</x:v>
      </x:c>
      <x:c r="E8587" s="7" t="n">
        <x:v>53.6</x:v>
      </x:c>
      <x:c r="F8587" s="7" t="n">
        <x:v>5940.4</x:v>
      </x:c>
      <x:c r="G8587" s="7" t="n">
        <x:v>0.1</x:v>
      </x:c>
      <x:c r="H8587" s="2" t="str">
        <x:v>否</x:v>
      </x:c>
      <x:c r="I8587" s="7" t="n">
        <x:f>IF(AND(ISNUMBER(E8587),ISNUMBER(F8587)),E8587-F8587,"")</x:f>
        <x:v>-5886.799999999999</x:v>
      </x:c>
      <x:c r="J8587" s="2" t="str">
        <x:f>IF(H8587="否","不适用",IF(AND(ISNUMBER(E8587),ISNUMBER(F8587)),IF(I8587&gt;'规则与名单'!$B$2,"是","否"),"未判定"))</x:f>
        <x:v>不适用</x:v>
      </x:c>
      <x:c r="K8587" s="2" t="str">
        <x:f>IF(J8587="是",IF(ISNUMBER(F8587),"测试日GPS","缺失"),IF(ISNUMBER(G8587),"非测试日纯氢",IF(AND(H8587="是",J8587="未判定"),IF(ISNUMBER(F8587),"测试名单无纯氢GPS","缺失"),IF(ISNUMBER(E8587),"非测试日仪表","缺失"))))</x:f>
        <x:v>非测试日纯氢</x:v>
      </x:c>
      <x:c r="L8587" s="7" t="n">
        <x:f>IF(K8587="缺失","",IF(K8587="非测试日纯氢",G8587,IF(K8587="非测试日仪表",E8587,F8587)))</x:f>
        <x:v>0.1</x:v>
      </x:c>
      <x:c r="M8587" s="2" t="n">
        <x:f>IF(K8587="缺失",1,0)</x:f>
        <x:v>0</x:v>
      </x:c>
      <x:c r="N8587" s="2" t="str">
        <x:v>车辆里程查询_20260901-20260930_1024辆_仪表里程.xlsx / AG266</x:v>
      </x:c>
      <x:c r="O8587" s="2" t="str">
        <x:v>车辆里程查询_20260901-20260930_1024辆_GPS里程.xlsx / AG183</x:v>
      </x:c>
      <x:c r="P8587" s="2" t="str">
        <x:v>车辆纯氢气里程查询_20260901-20260930_1024辆.xlsx / AG982</x:v>
      </x:c>
    </x:row>
    <x:row r="8588" ht="22" customHeight="1">
      <x:c r="A8588" s="2" t="n">
        <x:v>337</x:v>
      </x:c>
      <x:c r="B8588" s="2" t="str">
        <x:v>粤A09956F</x:v>
      </x:c>
      <x:c r="C8588" s="2" t="str">
        <x:v>秦挺</x:v>
      </x:c>
      <x:c r="D8588" s="8" t="d">
        <x:v>2026-09-30T00:00:00.000Z</x:v>
      </x:c>
      <x:c r="E8588" s="7" t="n">
        <x:v>76</x:v>
      </x:c>
      <x:c r="F8588" s="7" t="n">
        <x:v>71.2</x:v>
      </x:c>
      <x:c r="G8588" s="7" t="n">
        <x:v>1.1</x:v>
      </x:c>
      <x:c r="H8588" s="2" t="str">
        <x:v>否</x:v>
      </x:c>
      <x:c r="I8588" s="7" t="n">
        <x:f>IF(AND(ISNUMBER(E8588),ISNUMBER(F8588)),E8588-F8588,"")</x:f>
        <x:v>4.799999999999997</x:v>
      </x:c>
      <x:c r="J8588" s="2" t="str">
        <x:f>IF(H8588="否","不适用",IF(AND(ISNUMBER(E8588),ISNUMBER(F8588)),IF(I8588&gt;'规则与名单'!$B$2,"是","否"),"未判定"))</x:f>
        <x:v>不适用</x:v>
      </x:c>
      <x:c r="K8588" s="2" t="str">
        <x:f>IF(J8588="是",IF(ISNUMBER(F8588),"测试日GPS","缺失"),IF(ISNUMBER(G8588),"非测试日纯氢",IF(AND(H8588="是",J8588="未判定"),IF(ISNUMBER(F8588),"测试名单无纯氢GPS","缺失"),IF(ISNUMBER(E8588),"非测试日仪表","缺失"))))</x:f>
        <x:v>非测试日纯氢</x:v>
      </x:c>
      <x:c r="L8588" s="7" t="n">
        <x:f>IF(K8588="缺失","",IF(K8588="非测试日纯氢",G8588,IF(K8588="非测试日仪表",E8588,F8588)))</x:f>
        <x:v>1.1</x:v>
      </x:c>
      <x:c r="M8588" s="2" t="n">
        <x:f>IF(K8588="缺失",1,0)</x:f>
        <x:v>0</x:v>
      </x:c>
      <x:c r="N8588" s="2" t="str">
        <x:v>车辆里程查询_20260901-20260930_1024辆_仪表里程.xlsx / AH266</x:v>
      </x:c>
      <x:c r="O8588" s="2" t="str">
        <x:v>车辆里程查询_20260901-20260930_1024辆_GPS里程.xlsx / AH183</x:v>
      </x:c>
      <x:c r="P8588" s="2" t="str">
        <x:v>车辆纯氢气里程查询_20260901-20260930_1024辆.xlsx / AH982</x:v>
      </x:c>
    </x:row>
    <x:row r="8589" ht="22" customHeight="1">
      <x:c r="A8589" s="2" t="n">
        <x:v>338</x:v>
      </x:c>
      <x:c r="B8589" s="2" t="str">
        <x:v>粤AGP3503</x:v>
      </x:c>
      <x:c r="C8589" s="2" t="str">
        <x:v>秦挺</x:v>
      </x:c>
      <x:c r="D8589" s="8" t="d">
        <x:v>2026-09-01T00:00:00.000Z</x:v>
      </x:c>
      <x:c r="E8589" s="7" t="n">
        <x:v>383.5</x:v>
      </x:c>
      <x:c r="F8589" s="7" t="n">
        <x:v>392.5</x:v>
      </x:c>
      <x:c r="G8589" s="7" t="n">
        <x:v>368.2</x:v>
      </x:c>
      <x:c r="H8589" s="2" t="str">
        <x:v>否</x:v>
      </x:c>
      <x:c r="I8589" s="7" t="n">
        <x:f>IF(AND(ISNUMBER(E8589),ISNUMBER(F8589)),E8589-F8589,"")</x:f>
        <x:v>-9</x:v>
      </x:c>
      <x:c r="J8589" s="2" t="str">
        <x:f>IF(H8589="否","不适用",IF(AND(ISNUMBER(E8589),ISNUMBER(F8589)),IF(I8589&gt;'规则与名单'!$B$2,"是","否"),"未判定"))</x:f>
        <x:v>不适用</x:v>
      </x:c>
      <x:c r="K8589" s="2" t="str">
        <x:f>IF(J8589="是",IF(ISNUMBER(F8589),"测试日GPS","缺失"),IF(ISNUMBER(G8589),"非测试日纯氢",IF(AND(H8589="是",J8589="未判定"),IF(ISNUMBER(F8589),"测试名单无纯氢GPS","缺失"),IF(ISNUMBER(E8589),"非测试日仪表","缺失"))))</x:f>
        <x:v>非测试日纯氢</x:v>
      </x:c>
      <x:c r="L8589" s="7" t="n">
        <x:f>IF(K8589="缺失","",IF(K8589="非测试日纯氢",G8589,IF(K8589="非测试日仪表",E8589,F8589)))</x:f>
        <x:v>368.2</x:v>
      </x:c>
      <x:c r="M8589" s="2" t="n">
        <x:f>IF(K8589="缺失",1,0)</x:f>
        <x:v>0</x:v>
      </x:c>
      <x:c r="N8589" s="2" t="str">
        <x:v>车辆里程查询_20260901-20260930_1024辆_仪表里程.xlsx / E172</x:v>
      </x:c>
      <x:c r="O8589" s="2" t="str">
        <x:v>车辆里程查询_20260901-20260930_1024辆_GPS里程.xlsx / E280</x:v>
      </x:c>
      <x:c r="P8589" s="2" t="str">
        <x:v>车辆纯氢气里程查询_20260901-20260930_1024辆.xlsx / E236</x:v>
      </x:c>
    </x:row>
    <x:row r="8590" ht="22" customHeight="1">
      <x:c r="A8590" s="2" t="n">
        <x:v>338</x:v>
      </x:c>
      <x:c r="B8590" s="2" t="str">
        <x:v>粤AGP3503</x:v>
      </x:c>
      <x:c r="C8590" s="2" t="str">
        <x:v>秦挺</x:v>
      </x:c>
      <x:c r="D8590" s="8" t="d">
        <x:v>2026-09-02T00:00:00.000Z</x:v>
      </x:c>
      <x:c r="E8590" s="7" t="n">
        <x:v>599.3</x:v>
      </x:c>
      <x:c r="F8590" s="7" t="n">
        <x:v>608.1</x:v>
      </x:c>
      <x:c r="G8590" s="7" t="n">
        <x:v>564.1</x:v>
      </x:c>
      <x:c r="H8590" s="2" t="str">
        <x:v>否</x:v>
      </x:c>
      <x:c r="I8590" s="7" t="n">
        <x:f>IF(AND(ISNUMBER(E8590),ISNUMBER(F8590)),E8590-F8590,"")</x:f>
        <x:v>-8.800000000000068</x:v>
      </x:c>
      <x:c r="J8590" s="2" t="str">
        <x:f>IF(H8590="否","不适用",IF(AND(ISNUMBER(E8590),ISNUMBER(F8590)),IF(I8590&gt;'规则与名单'!$B$2,"是","否"),"未判定"))</x:f>
        <x:v>不适用</x:v>
      </x:c>
      <x:c r="K8590" s="2" t="str">
        <x:f>IF(J8590="是",IF(ISNUMBER(F8590),"测试日GPS","缺失"),IF(ISNUMBER(G8590),"非测试日纯氢",IF(AND(H8590="是",J8590="未判定"),IF(ISNUMBER(F8590),"测试名单无纯氢GPS","缺失"),IF(ISNUMBER(E8590),"非测试日仪表","缺失"))))</x:f>
        <x:v>非测试日纯氢</x:v>
      </x:c>
      <x:c r="L8590" s="7" t="n">
        <x:f>IF(K8590="缺失","",IF(K8590="非测试日纯氢",G8590,IF(K8590="非测试日仪表",E8590,F8590)))</x:f>
        <x:v>564.1</x:v>
      </x:c>
      <x:c r="M8590" s="2" t="n">
        <x:f>IF(K8590="缺失",1,0)</x:f>
        <x:v>0</x:v>
      </x:c>
      <x:c r="N8590" s="2" t="str">
        <x:v>车辆里程查询_20260901-20260930_1024辆_仪表里程.xlsx / F172</x:v>
      </x:c>
      <x:c r="O8590" s="2" t="str">
        <x:v>车辆里程查询_20260901-20260930_1024辆_GPS里程.xlsx / F280</x:v>
      </x:c>
      <x:c r="P8590" s="2" t="str">
        <x:v>车辆纯氢气里程查询_20260901-20260930_1024辆.xlsx / F236</x:v>
      </x:c>
    </x:row>
    <x:row r="8591" ht="22" customHeight="1">
      <x:c r="A8591" s="2" t="n">
        <x:v>338</x:v>
      </x:c>
      <x:c r="B8591" s="2" t="str">
        <x:v>粤AGP3503</x:v>
      </x:c>
      <x:c r="C8591" s="2" t="str">
        <x:v>秦挺</x:v>
      </x:c>
      <x:c r="D8591" s="8" t="d">
        <x:v>2026-09-03T00:00:00.000Z</x:v>
      </x:c>
      <x:c r="E8591" s="7" t="n">
        <x:v>573.5</x:v>
      </x:c>
      <x:c r="F8591" s="7" t="n">
        <x:v>580.2</x:v>
      </x:c>
      <x:c r="G8591" s="7" t="n">
        <x:v>516.6</x:v>
      </x:c>
      <x:c r="H8591" s="2" t="str">
        <x:v>否</x:v>
      </x:c>
      <x:c r="I8591" s="7" t="n">
        <x:f>IF(AND(ISNUMBER(E8591),ISNUMBER(F8591)),E8591-F8591,"")</x:f>
        <x:v>-6.7000000000000455</x:v>
      </x:c>
      <x:c r="J8591" s="2" t="str">
        <x:f>IF(H8591="否","不适用",IF(AND(ISNUMBER(E8591),ISNUMBER(F8591)),IF(I8591&gt;'规则与名单'!$B$2,"是","否"),"未判定"))</x:f>
        <x:v>不适用</x:v>
      </x:c>
      <x:c r="K8591" s="2" t="str">
        <x:f>IF(J8591="是",IF(ISNUMBER(F8591),"测试日GPS","缺失"),IF(ISNUMBER(G8591),"非测试日纯氢",IF(AND(H8591="是",J8591="未判定"),IF(ISNUMBER(F8591),"测试名单无纯氢GPS","缺失"),IF(ISNUMBER(E8591),"非测试日仪表","缺失"))))</x:f>
        <x:v>非测试日纯氢</x:v>
      </x:c>
      <x:c r="L8591" s="7" t="n">
        <x:f>IF(K8591="缺失","",IF(K8591="非测试日纯氢",G8591,IF(K8591="非测试日仪表",E8591,F8591)))</x:f>
        <x:v>516.6</x:v>
      </x:c>
      <x:c r="M8591" s="2" t="n">
        <x:f>IF(K8591="缺失",1,0)</x:f>
        <x:v>0</x:v>
      </x:c>
      <x:c r="N8591" s="2" t="str">
        <x:v>车辆里程查询_20260901-20260930_1024辆_仪表里程.xlsx / G172</x:v>
      </x:c>
      <x:c r="O8591" s="2" t="str">
        <x:v>车辆里程查询_20260901-20260930_1024辆_GPS里程.xlsx / G280</x:v>
      </x:c>
      <x:c r="P8591" s="2" t="str">
        <x:v>车辆纯氢气里程查询_20260901-20260930_1024辆.xlsx / G236</x:v>
      </x:c>
    </x:row>
    <x:row r="8592" ht="22" customHeight="1">
      <x:c r="A8592" s="2" t="n">
        <x:v>338</x:v>
      </x:c>
      <x:c r="B8592" s="2" t="str">
        <x:v>粤AGP3503</x:v>
      </x:c>
      <x:c r="C8592" s="2" t="str">
        <x:v>秦挺</x:v>
      </x:c>
      <x:c r="D8592" s="8" t="d">
        <x:v>2026-09-04T00:00:00.000Z</x:v>
      </x:c>
      <x:c r="E8592" s="7" t="n">
        <x:v>626.7</x:v>
      </x:c>
      <x:c r="F8592" s="7" t="n">
        <x:v>634.5</x:v>
      </x:c>
      <x:c r="G8592" s="7" t="n">
        <x:v>613.5</x:v>
      </x:c>
      <x:c r="H8592" s="2" t="str">
        <x:v>否</x:v>
      </x:c>
      <x:c r="I8592" s="7" t="n">
        <x:f>IF(AND(ISNUMBER(E8592),ISNUMBER(F8592)),E8592-F8592,"")</x:f>
        <x:v>-7.7999999999999545</x:v>
      </x:c>
      <x:c r="J8592" s="2" t="str">
        <x:f>IF(H8592="否","不适用",IF(AND(ISNUMBER(E8592),ISNUMBER(F8592)),IF(I8592&gt;'规则与名单'!$B$2,"是","否"),"未判定"))</x:f>
        <x:v>不适用</x:v>
      </x:c>
      <x:c r="K8592" s="2" t="str">
        <x:f>IF(J8592="是",IF(ISNUMBER(F8592),"测试日GPS","缺失"),IF(ISNUMBER(G8592),"非测试日纯氢",IF(AND(H8592="是",J8592="未判定"),IF(ISNUMBER(F8592),"测试名单无纯氢GPS","缺失"),IF(ISNUMBER(E8592),"非测试日仪表","缺失"))))</x:f>
        <x:v>非测试日纯氢</x:v>
      </x:c>
      <x:c r="L8592" s="7" t="n">
        <x:f>IF(K8592="缺失","",IF(K8592="非测试日纯氢",G8592,IF(K8592="非测试日仪表",E8592,F8592)))</x:f>
        <x:v>613.5</x:v>
      </x:c>
      <x:c r="M8592" s="2" t="n">
        <x:f>IF(K8592="缺失",1,0)</x:f>
        <x:v>0</x:v>
      </x:c>
      <x:c r="N8592" s="2" t="str">
        <x:v>车辆里程查询_20260901-20260930_1024辆_仪表里程.xlsx / H172</x:v>
      </x:c>
      <x:c r="O8592" s="2" t="str">
        <x:v>车辆里程查询_20260901-20260930_1024辆_GPS里程.xlsx / H280</x:v>
      </x:c>
      <x:c r="P8592" s="2" t="str">
        <x:v>车辆纯氢气里程查询_20260901-20260930_1024辆.xlsx / H236</x:v>
      </x:c>
    </x:row>
    <x:row r="8593" ht="22" customHeight="1">
      <x:c r="A8593" s="2" t="n">
        <x:v>338</x:v>
      </x:c>
      <x:c r="B8593" s="2" t="str">
        <x:v>粤AGP3503</x:v>
      </x:c>
      <x:c r="C8593" s="2" t="str">
        <x:v>秦挺</x:v>
      </x:c>
      <x:c r="D8593" s="8" t="d">
        <x:v>2026-09-05T00:00:00.000Z</x:v>
      </x:c>
      <x:c r="E8593" s="7" t="n">
        <x:v>286.1</x:v>
      </x:c>
      <x:c r="F8593" s="7" t="n">
        <x:v>290.2</x:v>
      </x:c>
      <x:c r="G8593" s="7" t="n">
        <x:v>282.3</x:v>
      </x:c>
      <x:c r="H8593" s="2" t="str">
        <x:v>否</x:v>
      </x:c>
      <x:c r="I8593" s="7" t="n">
        <x:f>IF(AND(ISNUMBER(E8593),ISNUMBER(F8593)),E8593-F8593,"")</x:f>
        <x:v>-4.099999999999966</x:v>
      </x:c>
      <x:c r="J8593" s="2" t="str">
        <x:f>IF(H8593="否","不适用",IF(AND(ISNUMBER(E8593),ISNUMBER(F8593)),IF(I8593&gt;'规则与名单'!$B$2,"是","否"),"未判定"))</x:f>
        <x:v>不适用</x:v>
      </x:c>
      <x:c r="K8593" s="2" t="str">
        <x:f>IF(J8593="是",IF(ISNUMBER(F8593),"测试日GPS","缺失"),IF(ISNUMBER(G8593),"非测试日纯氢",IF(AND(H8593="是",J8593="未判定"),IF(ISNUMBER(F8593),"测试名单无纯氢GPS","缺失"),IF(ISNUMBER(E8593),"非测试日仪表","缺失"))))</x:f>
        <x:v>非测试日纯氢</x:v>
      </x:c>
      <x:c r="L8593" s="7" t="n">
        <x:f>IF(K8593="缺失","",IF(K8593="非测试日纯氢",G8593,IF(K8593="非测试日仪表",E8593,F8593)))</x:f>
        <x:v>282.3</x:v>
      </x:c>
      <x:c r="M8593" s="2" t="n">
        <x:f>IF(K8593="缺失",1,0)</x:f>
        <x:v>0</x:v>
      </x:c>
      <x:c r="N8593" s="2" t="str">
        <x:v>车辆里程查询_20260901-20260930_1024辆_仪表里程.xlsx / I172</x:v>
      </x:c>
      <x:c r="O8593" s="2" t="str">
        <x:v>车辆里程查询_20260901-20260930_1024辆_GPS里程.xlsx / I280</x:v>
      </x:c>
      <x:c r="P8593" s="2" t="str">
        <x:v>车辆纯氢气里程查询_20260901-20260930_1024辆.xlsx / I236</x:v>
      </x:c>
    </x:row>
    <x:row r="8594" ht="22" customHeight="1">
      <x:c r="A8594" s="2" t="n">
        <x:v>338</x:v>
      </x:c>
      <x:c r="B8594" s="2" t="str">
        <x:v>粤AGP3503</x:v>
      </x:c>
      <x:c r="C8594" s="2" t="str">
        <x:v>秦挺</x:v>
      </x:c>
      <x:c r="D8594" s="8" t="d">
        <x:v>2026-09-06T00:00:00.000Z</x:v>
      </x:c>
      <x:c r="E8594" s="7" t="n">
        <x:v>147.5</x:v>
      </x:c>
      <x:c r="F8594" s="7" t="n">
        <x:v>149.5</x:v>
      </x:c>
      <x:c r="G8594" s="7" t="n">
        <x:v>147.5</x:v>
      </x:c>
      <x:c r="H8594" s="2" t="str">
        <x:v>否</x:v>
      </x:c>
      <x:c r="I8594" s="7" t="n">
        <x:f>IF(AND(ISNUMBER(E8594),ISNUMBER(F8594)),E8594-F8594,"")</x:f>
        <x:v>-2</x:v>
      </x:c>
      <x:c r="J8594" s="2" t="str">
        <x:f>IF(H8594="否","不适用",IF(AND(ISNUMBER(E8594),ISNUMBER(F8594)),IF(I8594&gt;'规则与名单'!$B$2,"是","否"),"未判定"))</x:f>
        <x:v>不适用</x:v>
      </x:c>
      <x:c r="K8594" s="2" t="str">
        <x:f>IF(J8594="是",IF(ISNUMBER(F8594),"测试日GPS","缺失"),IF(ISNUMBER(G8594),"非测试日纯氢",IF(AND(H8594="是",J8594="未判定"),IF(ISNUMBER(F8594),"测试名单无纯氢GPS","缺失"),IF(ISNUMBER(E8594),"非测试日仪表","缺失"))))</x:f>
        <x:v>非测试日纯氢</x:v>
      </x:c>
      <x:c r="L8594" s="7" t="n">
        <x:f>IF(K8594="缺失","",IF(K8594="非测试日纯氢",G8594,IF(K8594="非测试日仪表",E8594,F8594)))</x:f>
        <x:v>147.5</x:v>
      </x:c>
      <x:c r="M8594" s="2" t="n">
        <x:f>IF(K8594="缺失",1,0)</x:f>
        <x:v>0</x:v>
      </x:c>
      <x:c r="N8594" s="2" t="str">
        <x:v>车辆里程查询_20260901-20260930_1024辆_仪表里程.xlsx / J172</x:v>
      </x:c>
      <x:c r="O8594" s="2" t="str">
        <x:v>车辆里程查询_20260901-20260930_1024辆_GPS里程.xlsx / J280</x:v>
      </x:c>
      <x:c r="P8594" s="2" t="str">
        <x:v>车辆纯氢气里程查询_20260901-20260930_1024辆.xlsx / J236</x:v>
      </x:c>
    </x:row>
    <x:row r="8595" ht="22" customHeight="1">
      <x:c r="A8595" s="2" t="n">
        <x:v>338</x:v>
      </x:c>
      <x:c r="B8595" s="2" t="str">
        <x:v>粤AGP3503</x:v>
      </x:c>
      <x:c r="C8595" s="2" t="str">
        <x:v>秦挺</x:v>
      </x:c>
      <x:c r="D8595" s="8" t="d">
        <x:v>2026-09-07T00:00:00.000Z</x:v>
      </x:c>
      <x:c r="E8595" s="7" t="n">
        <x:v>386.5</x:v>
      </x:c>
      <x:c r="F8595" s="7" t="n">
        <x:v>393.8</x:v>
      </x:c>
      <x:c r="G8595" s="7" t="n">
        <x:v>340</x:v>
      </x:c>
      <x:c r="H8595" s="2" t="str">
        <x:v>否</x:v>
      </x:c>
      <x:c r="I8595" s="7" t="n">
        <x:f>IF(AND(ISNUMBER(E8595),ISNUMBER(F8595)),E8595-F8595,"")</x:f>
        <x:v>-7.300000000000011</x:v>
      </x:c>
      <x:c r="J8595" s="2" t="str">
        <x:f>IF(H8595="否","不适用",IF(AND(ISNUMBER(E8595),ISNUMBER(F8595)),IF(I8595&gt;'规则与名单'!$B$2,"是","否"),"未判定"))</x:f>
        <x:v>不适用</x:v>
      </x:c>
      <x:c r="K8595" s="2" t="str">
        <x:f>IF(J8595="是",IF(ISNUMBER(F8595),"测试日GPS","缺失"),IF(ISNUMBER(G8595),"非测试日纯氢",IF(AND(H8595="是",J8595="未判定"),IF(ISNUMBER(F8595),"测试名单无纯氢GPS","缺失"),IF(ISNUMBER(E8595),"非测试日仪表","缺失"))))</x:f>
        <x:v>非测试日纯氢</x:v>
      </x:c>
      <x:c r="L8595" s="7" t="n">
        <x:f>IF(K8595="缺失","",IF(K8595="非测试日纯氢",G8595,IF(K8595="非测试日仪表",E8595,F8595)))</x:f>
        <x:v>340</x:v>
      </x:c>
      <x:c r="M8595" s="2" t="n">
        <x:f>IF(K8595="缺失",1,0)</x:f>
        <x:v>0</x:v>
      </x:c>
      <x:c r="N8595" s="2" t="str">
        <x:v>车辆里程查询_20260901-20260930_1024辆_仪表里程.xlsx / K172</x:v>
      </x:c>
      <x:c r="O8595" s="2" t="str">
        <x:v>车辆里程查询_20260901-20260930_1024辆_GPS里程.xlsx / K280</x:v>
      </x:c>
      <x:c r="P8595" s="2" t="str">
        <x:v>车辆纯氢气里程查询_20260901-20260930_1024辆.xlsx / K236</x:v>
      </x:c>
    </x:row>
    <x:row r="8596" ht="22" customHeight="1">
      <x:c r="A8596" s="2" t="n">
        <x:v>338</x:v>
      </x:c>
      <x:c r="B8596" s="2" t="str">
        <x:v>粤AGP3503</x:v>
      </x:c>
      <x:c r="C8596" s="2" t="str">
        <x:v>秦挺</x:v>
      </x:c>
      <x:c r="D8596" s="8" t="d">
        <x:v>2026-09-08T00:00:00.000Z</x:v>
      </x:c>
      <x:c r="E8596" s="7" t="n">
        <x:v>73.5</x:v>
      </x:c>
      <x:c r="F8596" s="7" t="n">
        <x:v>370.6</x:v>
      </x:c>
      <x:c r="G8596" s="7" t="n">
        <x:v>361.5</x:v>
      </x:c>
      <x:c r="H8596" s="2" t="str">
        <x:v>否</x:v>
      </x:c>
      <x:c r="I8596" s="7" t="n">
        <x:f>IF(AND(ISNUMBER(E8596),ISNUMBER(F8596)),E8596-F8596,"")</x:f>
        <x:v>-297.1</x:v>
      </x:c>
      <x:c r="J8596" s="2" t="str">
        <x:f>IF(H8596="否","不适用",IF(AND(ISNUMBER(E8596),ISNUMBER(F8596)),IF(I8596&gt;'规则与名单'!$B$2,"是","否"),"未判定"))</x:f>
        <x:v>不适用</x:v>
      </x:c>
      <x:c r="K8596" s="2" t="str">
        <x:f>IF(J8596="是",IF(ISNUMBER(F8596),"测试日GPS","缺失"),IF(ISNUMBER(G8596),"非测试日纯氢",IF(AND(H8596="是",J8596="未判定"),IF(ISNUMBER(F8596),"测试名单无纯氢GPS","缺失"),IF(ISNUMBER(E8596),"非测试日仪表","缺失"))))</x:f>
        <x:v>非测试日纯氢</x:v>
      </x:c>
      <x:c r="L8596" s="7" t="n">
        <x:f>IF(K8596="缺失","",IF(K8596="非测试日纯氢",G8596,IF(K8596="非测试日仪表",E8596,F8596)))</x:f>
        <x:v>361.5</x:v>
      </x:c>
      <x:c r="M8596" s="2" t="n">
        <x:f>IF(K8596="缺失",1,0)</x:f>
        <x:v>0</x:v>
      </x:c>
      <x:c r="N8596" s="2" t="str">
        <x:v>车辆里程查询_20260901-20260930_1024辆_仪表里程.xlsx / L172</x:v>
      </x:c>
      <x:c r="O8596" s="2" t="str">
        <x:v>车辆里程查询_20260901-20260930_1024辆_GPS里程.xlsx / L280</x:v>
      </x:c>
      <x:c r="P8596" s="2" t="str">
        <x:v>车辆纯氢气里程查询_20260901-20260930_1024辆.xlsx / L236</x:v>
      </x:c>
    </x:row>
    <x:row r="8597" ht="22" customHeight="1">
      <x:c r="A8597" s="2" t="n">
        <x:v>338</x:v>
      </x:c>
      <x:c r="B8597" s="2" t="str">
        <x:v>粤AGP3503</x:v>
      </x:c>
      <x:c r="C8597" s="2" t="str">
        <x:v>秦挺</x:v>
      </x:c>
      <x:c r="D8597" s="8" t="d">
        <x:v>2026-09-09T00:00:00.000Z</x:v>
      </x:c>
      <x:c r="E8597" s="7" t="n">
        <x:v>688.7</x:v>
      </x:c>
      <x:c r="F8597" s="7" t="n">
        <x:v>405.3</x:v>
      </x:c>
      <x:c r="G8597" s="7" t="n">
        <x:v>388.6</x:v>
      </x:c>
      <x:c r="H8597" s="2" t="str">
        <x:v>否</x:v>
      </x:c>
      <x:c r="I8597" s="7" t="n">
        <x:f>IF(AND(ISNUMBER(E8597),ISNUMBER(F8597)),E8597-F8597,"")</x:f>
        <x:v>283.40000000000003</x:v>
      </x:c>
      <x:c r="J8597" s="2" t="str">
        <x:f>IF(H8597="否","不适用",IF(AND(ISNUMBER(E8597),ISNUMBER(F8597)),IF(I8597&gt;'规则与名单'!$B$2,"是","否"),"未判定"))</x:f>
        <x:v>不适用</x:v>
      </x:c>
      <x:c r="K8597" s="2" t="str">
        <x:f>IF(J8597="是",IF(ISNUMBER(F8597),"测试日GPS","缺失"),IF(ISNUMBER(G8597),"非测试日纯氢",IF(AND(H8597="是",J8597="未判定"),IF(ISNUMBER(F8597),"测试名单无纯氢GPS","缺失"),IF(ISNUMBER(E8597),"非测试日仪表","缺失"))))</x:f>
        <x:v>非测试日纯氢</x:v>
      </x:c>
      <x:c r="L8597" s="7" t="n">
        <x:f>IF(K8597="缺失","",IF(K8597="非测试日纯氢",G8597,IF(K8597="非测试日仪表",E8597,F8597)))</x:f>
        <x:v>388.6</x:v>
      </x:c>
      <x:c r="M8597" s="2" t="n">
        <x:f>IF(K8597="缺失",1,0)</x:f>
        <x:v>0</x:v>
      </x:c>
      <x:c r="N8597" s="2" t="str">
        <x:v>车辆里程查询_20260901-20260930_1024辆_仪表里程.xlsx / M172</x:v>
      </x:c>
      <x:c r="O8597" s="2" t="str">
        <x:v>车辆里程查询_20260901-20260930_1024辆_GPS里程.xlsx / M280</x:v>
      </x:c>
      <x:c r="P8597" s="2" t="str">
        <x:v>车辆纯氢气里程查询_20260901-20260930_1024辆.xlsx / M236</x:v>
      </x:c>
    </x:row>
    <x:row r="8598" ht="22" customHeight="1">
      <x:c r="A8598" s="2" t="n">
        <x:v>338</x:v>
      </x:c>
      <x:c r="B8598" s="2" t="str">
        <x:v>粤AGP3503</x:v>
      </x:c>
      <x:c r="C8598" s="2" t="str">
        <x:v>秦挺</x:v>
      </x:c>
      <x:c r="D8598" s="8" t="d">
        <x:v>2026-09-10T00:00:00.000Z</x:v>
      </x:c>
      <x:c r="E8598" s="7" t="n">
        <x:v>440.2</x:v>
      </x:c>
      <x:c r="F8598" s="7" t="n">
        <x:v>446.3</x:v>
      </x:c>
      <x:c r="G8598" s="7" t="n">
        <x:v>430.8</x:v>
      </x:c>
      <x:c r="H8598" s="2" t="str">
        <x:v>否</x:v>
      </x:c>
      <x:c r="I8598" s="7" t="n">
        <x:f>IF(AND(ISNUMBER(E8598),ISNUMBER(F8598)),E8598-F8598,"")</x:f>
        <x:v>-6.100000000000023</x:v>
      </x:c>
      <x:c r="J8598" s="2" t="str">
        <x:f>IF(H8598="否","不适用",IF(AND(ISNUMBER(E8598),ISNUMBER(F8598)),IF(I8598&gt;'规则与名单'!$B$2,"是","否"),"未判定"))</x:f>
        <x:v>不适用</x:v>
      </x:c>
      <x:c r="K8598" s="2" t="str">
        <x:f>IF(J8598="是",IF(ISNUMBER(F8598),"测试日GPS","缺失"),IF(ISNUMBER(G8598),"非测试日纯氢",IF(AND(H8598="是",J8598="未判定"),IF(ISNUMBER(F8598),"测试名单无纯氢GPS","缺失"),IF(ISNUMBER(E8598),"非测试日仪表","缺失"))))</x:f>
        <x:v>非测试日纯氢</x:v>
      </x:c>
      <x:c r="L8598" s="7" t="n">
        <x:f>IF(K8598="缺失","",IF(K8598="非测试日纯氢",G8598,IF(K8598="非测试日仪表",E8598,F8598)))</x:f>
        <x:v>430.8</x:v>
      </x:c>
      <x:c r="M8598" s="2" t="n">
        <x:f>IF(K8598="缺失",1,0)</x:f>
        <x:v>0</x:v>
      </x:c>
      <x:c r="N8598" s="2" t="str">
        <x:v>车辆里程查询_20260901-20260930_1024辆_仪表里程.xlsx / N172</x:v>
      </x:c>
      <x:c r="O8598" s="2" t="str">
        <x:v>车辆里程查询_20260901-20260930_1024辆_GPS里程.xlsx / N280</x:v>
      </x:c>
      <x:c r="P8598" s="2" t="str">
        <x:v>车辆纯氢气里程查询_20260901-20260930_1024辆.xlsx / N236</x:v>
      </x:c>
    </x:row>
    <x:row r="8599" ht="22" customHeight="1">
      <x:c r="A8599" s="2" t="n">
        <x:v>338</x:v>
      </x:c>
      <x:c r="B8599" s="2" t="str">
        <x:v>粤AGP3503</x:v>
      </x:c>
      <x:c r="C8599" s="2" t="str">
        <x:v>秦挺</x:v>
      </x:c>
      <x:c r="D8599" s="8" t="d">
        <x:v>2026-09-11T00:00:00.000Z</x:v>
      </x:c>
      <x:c r="E8599" s="7" t="n">
        <x:v>124</x:v>
      </x:c>
      <x:c r="F8599" s="7" t="n">
        <x:v>129</x:v>
      </x:c>
      <x:c r="G8599" s="7" t="n">
        <x:v>52.1</x:v>
      </x:c>
      <x:c r="H8599" s="2" t="str">
        <x:v>否</x:v>
      </x:c>
      <x:c r="I8599" s="7" t="n">
        <x:f>IF(AND(ISNUMBER(E8599),ISNUMBER(F8599)),E8599-F8599,"")</x:f>
        <x:v>-5</x:v>
      </x:c>
      <x:c r="J8599" s="2" t="str">
        <x:f>IF(H8599="否","不适用",IF(AND(ISNUMBER(E8599),ISNUMBER(F8599)),IF(I8599&gt;'规则与名单'!$B$2,"是","否"),"未判定"))</x:f>
        <x:v>不适用</x:v>
      </x:c>
      <x:c r="K8599" s="2" t="str">
        <x:f>IF(J8599="是",IF(ISNUMBER(F8599),"测试日GPS","缺失"),IF(ISNUMBER(G8599),"非测试日纯氢",IF(AND(H8599="是",J8599="未判定"),IF(ISNUMBER(F8599),"测试名单无纯氢GPS","缺失"),IF(ISNUMBER(E8599),"非测试日仪表","缺失"))))</x:f>
        <x:v>非测试日纯氢</x:v>
      </x:c>
      <x:c r="L8599" s="7" t="n">
        <x:f>IF(K8599="缺失","",IF(K8599="非测试日纯氢",G8599,IF(K8599="非测试日仪表",E8599,F8599)))</x:f>
        <x:v>52.1</x:v>
      </x:c>
      <x:c r="M8599" s="2" t="n">
        <x:f>IF(K8599="缺失",1,0)</x:f>
        <x:v>0</x:v>
      </x:c>
      <x:c r="N8599" s="2" t="str">
        <x:v>车辆里程查询_20260901-20260930_1024辆_仪表里程.xlsx / O172</x:v>
      </x:c>
      <x:c r="O8599" s="2" t="str">
        <x:v>车辆里程查询_20260901-20260930_1024辆_GPS里程.xlsx / O280</x:v>
      </x:c>
      <x:c r="P8599" s="2" t="str">
        <x:v>车辆纯氢气里程查询_20260901-20260930_1024辆.xlsx / O236</x:v>
      </x:c>
    </x:row>
    <x:row r="8600" ht="22" customHeight="1">
      <x:c r="A8600" s="2" t="n">
        <x:v>338</x:v>
      </x:c>
      <x:c r="B8600" s="2" t="str">
        <x:v>粤AGP3503</x:v>
      </x:c>
      <x:c r="C8600" s="2" t="str">
        <x:v>秦挺</x:v>
      </x:c>
      <x:c r="D8600" s="8" t="d">
        <x:v>2026-09-12T00:00:00.000Z</x:v>
      </x:c>
      <x:c r="E8600" s="7" t="n">
        <x:v>243.4</x:v>
      </x:c>
      <x:c r="F8600" s="7" t="n">
        <x:v>335.4</x:v>
      </x:c>
      <x:c r="G8600" s="7" t="n">
        <x:v>210.9</x:v>
      </x:c>
      <x:c r="H8600" s="2" t="str">
        <x:v>否</x:v>
      </x:c>
      <x:c r="I8600" s="7" t="n">
        <x:f>IF(AND(ISNUMBER(E8600),ISNUMBER(F8600)),E8600-F8600,"")</x:f>
        <x:v>-91.99999999999997</x:v>
      </x:c>
      <x:c r="J8600" s="2" t="str">
        <x:f>IF(H8600="否","不适用",IF(AND(ISNUMBER(E8600),ISNUMBER(F8600)),IF(I8600&gt;'规则与名单'!$B$2,"是","否"),"未判定"))</x:f>
        <x:v>不适用</x:v>
      </x:c>
      <x:c r="K8600" s="2" t="str">
        <x:f>IF(J8600="是",IF(ISNUMBER(F8600),"测试日GPS","缺失"),IF(ISNUMBER(G8600),"非测试日纯氢",IF(AND(H8600="是",J8600="未判定"),IF(ISNUMBER(F8600),"测试名单无纯氢GPS","缺失"),IF(ISNUMBER(E8600),"非测试日仪表","缺失"))))</x:f>
        <x:v>非测试日纯氢</x:v>
      </x:c>
      <x:c r="L8600" s="7" t="n">
        <x:f>IF(K8600="缺失","",IF(K8600="非测试日纯氢",G8600,IF(K8600="非测试日仪表",E8600,F8600)))</x:f>
        <x:v>210.9</x:v>
      </x:c>
      <x:c r="M8600" s="2" t="n">
        <x:f>IF(K8600="缺失",1,0)</x:f>
        <x:v>0</x:v>
      </x:c>
      <x:c r="N8600" s="2" t="str">
        <x:v>车辆里程查询_20260901-20260930_1024辆_仪表里程.xlsx / P172</x:v>
      </x:c>
      <x:c r="O8600" s="2" t="str">
        <x:v>车辆里程查询_20260901-20260930_1024辆_GPS里程.xlsx / P280</x:v>
      </x:c>
      <x:c r="P8600" s="2" t="str">
        <x:v>车辆纯氢气里程查询_20260901-20260930_1024辆.xlsx / P236</x:v>
      </x:c>
    </x:row>
    <x:row r="8601" ht="22" customHeight="1">
      <x:c r="A8601" s="2" t="n">
        <x:v>338</x:v>
      </x:c>
      <x:c r="B8601" s="2" t="str">
        <x:v>粤AGP3503</x:v>
      </x:c>
      <x:c r="C8601" s="2" t="str">
        <x:v>秦挺</x:v>
      </x:c>
      <x:c r="D8601" s="8" t="d">
        <x:v>2026-09-13T00:00:00.000Z</x:v>
      </x:c>
      <x:c r="E8601" s="7" t="n">
        <x:v>358.5</x:v>
      </x:c>
      <x:c r="F8601" s="7" t="n">
        <x:v>276.2</x:v>
      </x:c>
      <x:c r="G8601" s="7" t="n">
        <x:v>241.1</x:v>
      </x:c>
      <x:c r="H8601" s="2" t="str">
        <x:v>否</x:v>
      </x:c>
      <x:c r="I8601" s="7" t="n">
        <x:f>IF(AND(ISNUMBER(E8601),ISNUMBER(F8601)),E8601-F8601,"")</x:f>
        <x:v>82.30000000000001</x:v>
      </x:c>
      <x:c r="J8601" s="2" t="str">
        <x:f>IF(H8601="否","不适用",IF(AND(ISNUMBER(E8601),ISNUMBER(F8601)),IF(I8601&gt;'规则与名单'!$B$2,"是","否"),"未判定"))</x:f>
        <x:v>不适用</x:v>
      </x:c>
      <x:c r="K8601" s="2" t="str">
        <x:f>IF(J8601="是",IF(ISNUMBER(F8601),"测试日GPS","缺失"),IF(ISNUMBER(G8601),"非测试日纯氢",IF(AND(H8601="是",J8601="未判定"),IF(ISNUMBER(F8601),"测试名单无纯氢GPS","缺失"),IF(ISNUMBER(E8601),"非测试日仪表","缺失"))))</x:f>
        <x:v>非测试日纯氢</x:v>
      </x:c>
      <x:c r="L8601" s="7" t="n">
        <x:f>IF(K8601="缺失","",IF(K8601="非测试日纯氢",G8601,IF(K8601="非测试日仪表",E8601,F8601)))</x:f>
        <x:v>241.1</x:v>
      </x:c>
      <x:c r="M8601" s="2" t="n">
        <x:f>IF(K8601="缺失",1,0)</x:f>
        <x:v>0</x:v>
      </x:c>
      <x:c r="N8601" s="2" t="str">
        <x:v>车辆里程查询_20260901-20260930_1024辆_仪表里程.xlsx / Q172</x:v>
      </x:c>
      <x:c r="O8601" s="2" t="str">
        <x:v>车辆里程查询_20260901-20260930_1024辆_GPS里程.xlsx / Q280</x:v>
      </x:c>
      <x:c r="P8601" s="2" t="str">
        <x:v>车辆纯氢气里程查询_20260901-20260930_1024辆.xlsx / Q236</x:v>
      </x:c>
    </x:row>
    <x:row r="8602" ht="22" customHeight="1">
      <x:c r="A8602" s="2" t="n">
        <x:v>338</x:v>
      </x:c>
      <x:c r="B8602" s="2" t="str">
        <x:v>粤AGP3503</x:v>
      </x:c>
      <x:c r="C8602" s="2" t="str">
        <x:v>秦挺</x:v>
      </x:c>
      <x:c r="D8602" s="8" t="d">
        <x:v>2026-09-14T00:00:00.000Z</x:v>
      </x:c>
      <x:c r="E8602" s="7" t="n">
        <x:v>599.4</x:v>
      </x:c>
      <x:c r="F8602" s="7" t="n">
        <x:v>608.7</x:v>
      </x:c>
      <x:c r="G8602" s="7" t="n">
        <x:v>481.8</x:v>
      </x:c>
      <x:c r="H8602" s="2" t="str">
        <x:v>否</x:v>
      </x:c>
      <x:c r="I8602" s="7" t="n">
        <x:f>IF(AND(ISNUMBER(E8602),ISNUMBER(F8602)),E8602-F8602,"")</x:f>
        <x:v>-9.300000000000068</x:v>
      </x:c>
      <x:c r="J8602" s="2" t="str">
        <x:f>IF(H8602="否","不适用",IF(AND(ISNUMBER(E8602),ISNUMBER(F8602)),IF(I8602&gt;'规则与名单'!$B$2,"是","否"),"未判定"))</x:f>
        <x:v>不适用</x:v>
      </x:c>
      <x:c r="K8602" s="2" t="str">
        <x:f>IF(J8602="是",IF(ISNUMBER(F8602),"测试日GPS","缺失"),IF(ISNUMBER(G8602),"非测试日纯氢",IF(AND(H8602="是",J8602="未判定"),IF(ISNUMBER(F8602),"测试名单无纯氢GPS","缺失"),IF(ISNUMBER(E8602),"非测试日仪表","缺失"))))</x:f>
        <x:v>非测试日纯氢</x:v>
      </x:c>
      <x:c r="L8602" s="7" t="n">
        <x:f>IF(K8602="缺失","",IF(K8602="非测试日纯氢",G8602,IF(K8602="非测试日仪表",E8602,F8602)))</x:f>
        <x:v>481.8</x:v>
      </x:c>
      <x:c r="M8602" s="2" t="n">
        <x:f>IF(K8602="缺失",1,0)</x:f>
        <x:v>0</x:v>
      </x:c>
      <x:c r="N8602" s="2" t="str">
        <x:v>车辆里程查询_20260901-20260930_1024辆_仪表里程.xlsx / R172</x:v>
      </x:c>
      <x:c r="O8602" s="2" t="str">
        <x:v>车辆里程查询_20260901-20260930_1024辆_GPS里程.xlsx / R280</x:v>
      </x:c>
      <x:c r="P8602" s="2" t="str">
        <x:v>车辆纯氢气里程查询_20260901-20260930_1024辆.xlsx / R236</x:v>
      </x:c>
    </x:row>
    <x:row r="8603" ht="22" customHeight="1">
      <x:c r="A8603" s="2" t="n">
        <x:v>338</x:v>
      </x:c>
      <x:c r="B8603" s="2" t="str">
        <x:v>粤AGP3503</x:v>
      </x:c>
      <x:c r="C8603" s="2" t="str">
        <x:v>秦挺</x:v>
      </x:c>
      <x:c r="D8603" s="8" t="d">
        <x:v>2026-09-15T00:00:00.000Z</x:v>
      </x:c>
      <x:c r="E8603" s="7" t="n">
        <x:v>272.9</x:v>
      </x:c>
      <x:c r="F8603" s="7" t="n">
        <x:v>276.3</x:v>
      </x:c>
      <x:c r="G8603" s="7" t="n">
        <x:v>253.6</x:v>
      </x:c>
      <x:c r="H8603" s="2" t="str">
        <x:v>否</x:v>
      </x:c>
      <x:c r="I8603" s="7" t="n">
        <x:f>IF(AND(ISNUMBER(E8603),ISNUMBER(F8603)),E8603-F8603,"")</x:f>
        <x:v>-3.400000000000034</x:v>
      </x:c>
      <x:c r="J8603" s="2" t="str">
        <x:f>IF(H8603="否","不适用",IF(AND(ISNUMBER(E8603),ISNUMBER(F8603)),IF(I8603&gt;'规则与名单'!$B$2,"是","否"),"未判定"))</x:f>
        <x:v>不适用</x:v>
      </x:c>
      <x:c r="K8603" s="2" t="str">
        <x:f>IF(J8603="是",IF(ISNUMBER(F8603),"测试日GPS","缺失"),IF(ISNUMBER(G8603),"非测试日纯氢",IF(AND(H8603="是",J8603="未判定"),IF(ISNUMBER(F8603),"测试名单无纯氢GPS","缺失"),IF(ISNUMBER(E8603),"非测试日仪表","缺失"))))</x:f>
        <x:v>非测试日纯氢</x:v>
      </x:c>
      <x:c r="L8603" s="7" t="n">
        <x:f>IF(K8603="缺失","",IF(K8603="非测试日纯氢",G8603,IF(K8603="非测试日仪表",E8603,F8603)))</x:f>
        <x:v>253.6</x:v>
      </x:c>
      <x:c r="M8603" s="2" t="n">
        <x:f>IF(K8603="缺失",1,0)</x:f>
        <x:v>0</x:v>
      </x:c>
      <x:c r="N8603" s="2" t="str">
        <x:v>车辆里程查询_20260901-20260930_1024辆_仪表里程.xlsx / S172</x:v>
      </x:c>
      <x:c r="O8603" s="2" t="str">
        <x:v>车辆里程查询_20260901-20260930_1024辆_GPS里程.xlsx / S280</x:v>
      </x:c>
      <x:c r="P8603" s="2" t="str">
        <x:v>车辆纯氢气里程查询_20260901-20260930_1024辆.xlsx / S236</x:v>
      </x:c>
    </x:row>
    <x:row r="8604" ht="22" customHeight="1">
      <x:c r="A8604" s="2" t="n">
        <x:v>338</x:v>
      </x:c>
      <x:c r="B8604" s="2" t="str">
        <x:v>粤AGP3503</x:v>
      </x:c>
      <x:c r="C8604" s="2" t="str">
        <x:v>秦挺</x:v>
      </x:c>
      <x:c r="D8604" s="8" t="d">
        <x:v>2026-09-16T00:00:00.000Z</x:v>
      </x:c>
      <x:c r="E8604" s="7" t="n">
        <x:v>322.8</x:v>
      </x:c>
      <x:c r="F8604" s="7" t="n">
        <x:v>330.6</x:v>
      </x:c>
      <x:c r="G8604" s="7" t="n">
        <x:v>311.9</x:v>
      </x:c>
      <x:c r="H8604" s="2" t="str">
        <x:v>否</x:v>
      </x:c>
      <x:c r="I8604" s="7" t="n">
        <x:f>IF(AND(ISNUMBER(E8604),ISNUMBER(F8604)),E8604-F8604,"")</x:f>
        <x:v>-7.800000000000011</x:v>
      </x:c>
      <x:c r="J8604" s="2" t="str">
        <x:f>IF(H8604="否","不适用",IF(AND(ISNUMBER(E8604),ISNUMBER(F8604)),IF(I8604&gt;'规则与名单'!$B$2,"是","否"),"未判定"))</x:f>
        <x:v>不适用</x:v>
      </x:c>
      <x:c r="K8604" s="2" t="str">
        <x:f>IF(J8604="是",IF(ISNUMBER(F8604),"测试日GPS","缺失"),IF(ISNUMBER(G8604),"非测试日纯氢",IF(AND(H8604="是",J8604="未判定"),IF(ISNUMBER(F8604),"测试名单无纯氢GPS","缺失"),IF(ISNUMBER(E8604),"非测试日仪表","缺失"))))</x:f>
        <x:v>非测试日纯氢</x:v>
      </x:c>
      <x:c r="L8604" s="7" t="n">
        <x:f>IF(K8604="缺失","",IF(K8604="非测试日纯氢",G8604,IF(K8604="非测试日仪表",E8604,F8604)))</x:f>
        <x:v>311.9</x:v>
      </x:c>
      <x:c r="M8604" s="2" t="n">
        <x:f>IF(K8604="缺失",1,0)</x:f>
        <x:v>0</x:v>
      </x:c>
      <x:c r="N8604" s="2" t="str">
        <x:v>车辆里程查询_20260901-20260930_1024辆_仪表里程.xlsx / T172</x:v>
      </x:c>
      <x:c r="O8604" s="2" t="str">
        <x:v>车辆里程查询_20260901-20260930_1024辆_GPS里程.xlsx / T280</x:v>
      </x:c>
      <x:c r="P8604" s="2" t="str">
        <x:v>车辆纯氢气里程查询_20260901-20260930_1024辆.xlsx / T236</x:v>
      </x:c>
    </x:row>
    <x:row r="8605" ht="22" customHeight="1">
      <x:c r="A8605" s="2" t="n">
        <x:v>338</x:v>
      </x:c>
      <x:c r="B8605" s="2" t="str">
        <x:v>粤AGP3503</x:v>
      </x:c>
      <x:c r="C8605" s="2" t="str">
        <x:v>秦挺</x:v>
      </x:c>
      <x:c r="D8605" s="8" t="d">
        <x:v>2026-09-17T00:00:00.000Z</x:v>
      </x:c>
      <x:c r="E8605" s="7" t="n">
        <x:v>187.2</x:v>
      </x:c>
      <x:c r="F8605" s="7" t="n">
        <x:v>188.4</x:v>
      </x:c>
      <x:c r="G8605" s="7" t="n">
        <x:v>187.1</x:v>
      </x:c>
      <x:c r="H8605" s="2" t="str">
        <x:v>否</x:v>
      </x:c>
      <x:c r="I8605" s="7" t="n">
        <x:f>IF(AND(ISNUMBER(E8605),ISNUMBER(F8605)),E8605-F8605,"")</x:f>
        <x:v>-1.200000000000017</x:v>
      </x:c>
      <x:c r="J8605" s="2" t="str">
        <x:f>IF(H8605="否","不适用",IF(AND(ISNUMBER(E8605),ISNUMBER(F8605)),IF(I8605&gt;'规则与名单'!$B$2,"是","否"),"未判定"))</x:f>
        <x:v>不适用</x:v>
      </x:c>
      <x:c r="K8605" s="2" t="str">
        <x:f>IF(J8605="是",IF(ISNUMBER(F8605),"测试日GPS","缺失"),IF(ISNUMBER(G8605),"非测试日纯氢",IF(AND(H8605="是",J8605="未判定"),IF(ISNUMBER(F8605),"测试名单无纯氢GPS","缺失"),IF(ISNUMBER(E8605),"非测试日仪表","缺失"))))</x:f>
        <x:v>非测试日纯氢</x:v>
      </x:c>
      <x:c r="L8605" s="7" t="n">
        <x:f>IF(K8605="缺失","",IF(K8605="非测试日纯氢",G8605,IF(K8605="非测试日仪表",E8605,F8605)))</x:f>
        <x:v>187.1</x:v>
      </x:c>
      <x:c r="M8605" s="2" t="n">
        <x:f>IF(K8605="缺失",1,0)</x:f>
        <x:v>0</x:v>
      </x:c>
      <x:c r="N8605" s="2" t="str">
        <x:v>车辆里程查询_20260901-20260930_1024辆_仪表里程.xlsx / U172</x:v>
      </x:c>
      <x:c r="O8605" s="2" t="str">
        <x:v>车辆里程查询_20260901-20260930_1024辆_GPS里程.xlsx / U280</x:v>
      </x:c>
      <x:c r="P8605" s="2" t="str">
        <x:v>车辆纯氢气里程查询_20260901-20260930_1024辆.xlsx / U236</x:v>
      </x:c>
    </x:row>
    <x:row r="8606" ht="22" customHeight="1">
      <x:c r="A8606" s="2" t="n">
        <x:v>338</x:v>
      </x:c>
      <x:c r="B8606" s="2" t="str">
        <x:v>粤AGP3503</x:v>
      </x:c>
      <x:c r="C8606" s="2" t="str">
        <x:v>秦挺</x:v>
      </x:c>
      <x:c r="D8606" s="8" t="d">
        <x:v>2026-09-18T00:00:00.000Z</x:v>
      </x:c>
      <x:c r="E8606" s="7"/>
      <x:c r="F8606" s="7" t="n">
        <x:v>0</x:v>
      </x:c>
      <x:c r="G8606" s="7"/>
      <x:c r="H8606" s="2" t="str">
        <x:v>否</x:v>
      </x:c>
      <x:c r="I8606" s="7" t="str">
        <x:f>IF(AND(ISNUMBER(E8606),ISNUMBER(F8606)),E8606-F8606,"")</x:f>
      </x:c>
      <x:c r="J8606" s="2" t="str">
        <x:f>IF(H8606="否","不适用",IF(AND(ISNUMBER(E8606),ISNUMBER(F8606)),IF(I8606&gt;'规则与名单'!$B$2,"是","否"),"未判定"))</x:f>
        <x:v>不适用</x:v>
      </x:c>
      <x:c r="K8606" s="2" t="str">
        <x:f>IF(J8606="是",IF(ISNUMBER(F8606),"测试日GPS","缺失"),IF(ISNUMBER(G8606),"非测试日纯氢",IF(AND(H8606="是",J8606="未判定"),IF(ISNUMBER(F8606),"测试名单无纯氢GPS","缺失"),IF(ISNUMBER(E8606),"非测试日仪表","缺失"))))</x:f>
        <x:v>缺失</x:v>
      </x:c>
      <x:c r="L8606" s="7" t="str">
        <x:f>IF(K8606="缺失","",IF(K8606="非测试日纯氢",G8606,IF(K8606="非测试日仪表",E8606,F8606)))</x:f>
      </x:c>
      <x:c r="M8606" s="2" t="n">
        <x:f>IF(K8606="缺失",1,0)</x:f>
        <x:v>1</x:v>
      </x:c>
      <x:c r="N8606" s="2" t="str">
        <x:v>车辆里程查询_20260901-20260930_1024辆_仪表里程.xlsx / V172</x:v>
      </x:c>
      <x:c r="O8606" s="2" t="str">
        <x:v>车辆里程查询_20260901-20260930_1024辆_GPS里程.xlsx / V280</x:v>
      </x:c>
      <x:c r="P8606" s="2" t="str">
        <x:v>车辆纯氢气里程查询_20260901-20260930_1024辆.xlsx / V236</x:v>
      </x:c>
    </x:row>
    <x:row r="8607" ht="22" customHeight="1">
      <x:c r="A8607" s="2" t="n">
        <x:v>338</x:v>
      </x:c>
      <x:c r="B8607" s="2" t="str">
        <x:v>粤AGP3503</x:v>
      </x:c>
      <x:c r="C8607" s="2" t="str">
        <x:v>秦挺</x:v>
      </x:c>
      <x:c r="D8607" s="8" t="d">
        <x:v>2026-09-19T00:00:00.000Z</x:v>
      </x:c>
      <x:c r="E8607" s="7"/>
      <x:c r="F8607" s="7" t="n">
        <x:v>0</x:v>
      </x:c>
      <x:c r="G8607" s="7"/>
      <x:c r="H8607" s="2" t="str">
        <x:v>否</x:v>
      </x:c>
      <x:c r="I8607" s="7" t="str">
        <x:f>IF(AND(ISNUMBER(E8607),ISNUMBER(F8607)),E8607-F8607,"")</x:f>
      </x:c>
      <x:c r="J8607" s="2" t="str">
        <x:f>IF(H8607="否","不适用",IF(AND(ISNUMBER(E8607),ISNUMBER(F8607)),IF(I8607&gt;'规则与名单'!$B$2,"是","否"),"未判定"))</x:f>
        <x:v>不适用</x:v>
      </x:c>
      <x:c r="K8607" s="2" t="str">
        <x:f>IF(J8607="是",IF(ISNUMBER(F8607),"测试日GPS","缺失"),IF(ISNUMBER(G8607),"非测试日纯氢",IF(AND(H8607="是",J8607="未判定"),IF(ISNUMBER(F8607),"测试名单无纯氢GPS","缺失"),IF(ISNUMBER(E8607),"非测试日仪表","缺失"))))</x:f>
        <x:v>缺失</x:v>
      </x:c>
      <x:c r="L8607" s="7" t="str">
        <x:f>IF(K8607="缺失","",IF(K8607="非测试日纯氢",G8607,IF(K8607="非测试日仪表",E8607,F8607)))</x:f>
      </x:c>
      <x:c r="M8607" s="2" t="n">
        <x:f>IF(K8607="缺失",1,0)</x:f>
        <x:v>1</x:v>
      </x:c>
      <x:c r="N8607" s="2" t="str">
        <x:v>车辆里程查询_20260901-20260930_1024辆_仪表里程.xlsx / W172</x:v>
      </x:c>
      <x:c r="O8607" s="2" t="str">
        <x:v>车辆里程查询_20260901-20260930_1024辆_GPS里程.xlsx / W280</x:v>
      </x:c>
      <x:c r="P8607" s="2" t="str">
        <x:v>车辆纯氢气里程查询_20260901-20260930_1024辆.xlsx / W236</x:v>
      </x:c>
    </x:row>
    <x:row r="8608" ht="22" customHeight="1">
      <x:c r="A8608" s="2" t="n">
        <x:v>338</x:v>
      </x:c>
      <x:c r="B8608" s="2" t="str">
        <x:v>粤AGP3503</x:v>
      </x:c>
      <x:c r="C8608" s="2" t="str">
        <x:v>秦挺</x:v>
      </x:c>
      <x:c r="D8608" s="8" t="d">
        <x:v>2026-09-20T00:00:00.000Z</x:v>
      </x:c>
      <x:c r="E8608" s="7" t="n">
        <x:v>1.8</x:v>
      </x:c>
      <x:c r="F8608" s="7" t="n">
        <x:v>2.4</x:v>
      </x:c>
      <x:c r="G8608" s="7" t="n">
        <x:v>1.3</x:v>
      </x:c>
      <x:c r="H8608" s="2" t="str">
        <x:v>否</x:v>
      </x:c>
      <x:c r="I8608" s="7" t="n">
        <x:f>IF(AND(ISNUMBER(E8608),ISNUMBER(F8608)),E8608-F8608,"")</x:f>
        <x:v>-0.5999999999999999</x:v>
      </x:c>
      <x:c r="J8608" s="2" t="str">
        <x:f>IF(H8608="否","不适用",IF(AND(ISNUMBER(E8608),ISNUMBER(F8608)),IF(I8608&gt;'规则与名单'!$B$2,"是","否"),"未判定"))</x:f>
        <x:v>不适用</x:v>
      </x:c>
      <x:c r="K8608" s="2" t="str">
        <x:f>IF(J8608="是",IF(ISNUMBER(F8608),"测试日GPS","缺失"),IF(ISNUMBER(G8608),"非测试日纯氢",IF(AND(H8608="是",J8608="未判定"),IF(ISNUMBER(F8608),"测试名单无纯氢GPS","缺失"),IF(ISNUMBER(E8608),"非测试日仪表","缺失"))))</x:f>
        <x:v>非测试日纯氢</x:v>
      </x:c>
      <x:c r="L8608" s="7" t="n">
        <x:f>IF(K8608="缺失","",IF(K8608="非测试日纯氢",G8608,IF(K8608="非测试日仪表",E8608,F8608)))</x:f>
        <x:v>1.3</x:v>
      </x:c>
      <x:c r="M8608" s="2" t="n">
        <x:f>IF(K8608="缺失",1,0)</x:f>
        <x:v>0</x:v>
      </x:c>
      <x:c r="N8608" s="2" t="str">
        <x:v>车辆里程查询_20260901-20260930_1024辆_仪表里程.xlsx / X172</x:v>
      </x:c>
      <x:c r="O8608" s="2" t="str">
        <x:v>车辆里程查询_20260901-20260930_1024辆_GPS里程.xlsx / X280</x:v>
      </x:c>
      <x:c r="P8608" s="2" t="str">
        <x:v>车辆纯氢气里程查询_20260901-20260930_1024辆.xlsx / X236</x:v>
      </x:c>
    </x:row>
    <x:row r="8609" ht="22" customHeight="1">
      <x:c r="A8609" s="2" t="n">
        <x:v>338</x:v>
      </x:c>
      <x:c r="B8609" s="2" t="str">
        <x:v>粤AGP3503</x:v>
      </x:c>
      <x:c r="C8609" s="2" t="str">
        <x:v>秦挺</x:v>
      </x:c>
      <x:c r="D8609" s="8" t="d">
        <x:v>2026-09-21T00:00:00.000Z</x:v>
      </x:c>
      <x:c r="E8609" s="7"/>
      <x:c r="F8609" s="7" t="n">
        <x:v>0</x:v>
      </x:c>
      <x:c r="G8609" s="7"/>
      <x:c r="H8609" s="2" t="str">
        <x:v>否</x:v>
      </x:c>
      <x:c r="I8609" s="7" t="str">
        <x:f>IF(AND(ISNUMBER(E8609),ISNUMBER(F8609)),E8609-F8609,"")</x:f>
      </x:c>
      <x:c r="J8609" s="2" t="str">
        <x:f>IF(H8609="否","不适用",IF(AND(ISNUMBER(E8609),ISNUMBER(F8609)),IF(I8609&gt;'规则与名单'!$B$2,"是","否"),"未判定"))</x:f>
        <x:v>不适用</x:v>
      </x:c>
      <x:c r="K8609" s="2" t="str">
        <x:f>IF(J8609="是",IF(ISNUMBER(F8609),"测试日GPS","缺失"),IF(ISNUMBER(G8609),"非测试日纯氢",IF(AND(H8609="是",J8609="未判定"),IF(ISNUMBER(F8609),"测试名单无纯氢GPS","缺失"),IF(ISNUMBER(E8609),"非测试日仪表","缺失"))))</x:f>
        <x:v>缺失</x:v>
      </x:c>
      <x:c r="L8609" s="7" t="str">
        <x:f>IF(K8609="缺失","",IF(K8609="非测试日纯氢",G8609,IF(K8609="非测试日仪表",E8609,F8609)))</x:f>
      </x:c>
      <x:c r="M8609" s="2" t="n">
        <x:f>IF(K8609="缺失",1,0)</x:f>
        <x:v>1</x:v>
      </x:c>
      <x:c r="N8609" s="2" t="str">
        <x:v>车辆里程查询_20260901-20260930_1024辆_仪表里程.xlsx / Y172</x:v>
      </x:c>
      <x:c r="O8609" s="2" t="str">
        <x:v>车辆里程查询_20260901-20260930_1024辆_GPS里程.xlsx / Y280</x:v>
      </x:c>
      <x:c r="P8609" s="2" t="str">
        <x:v>车辆纯氢气里程查询_20260901-20260930_1024辆.xlsx / Y236</x:v>
      </x:c>
    </x:row>
    <x:row r="8610" ht="22" customHeight="1">
      <x:c r="A8610" s="2" t="n">
        <x:v>338</x:v>
      </x:c>
      <x:c r="B8610" s="2" t="str">
        <x:v>粤AGP3503</x:v>
      </x:c>
      <x:c r="C8610" s="2" t="str">
        <x:v>秦挺</x:v>
      </x:c>
      <x:c r="D8610" s="8" t="d">
        <x:v>2026-09-22T00:00:00.000Z</x:v>
      </x:c>
      <x:c r="E8610" s="7"/>
      <x:c r="F8610" s="7" t="n">
        <x:v>0</x:v>
      </x:c>
      <x:c r="G8610" s="7"/>
      <x:c r="H8610" s="2" t="str">
        <x:v>否</x:v>
      </x:c>
      <x:c r="I8610" s="7" t="str">
        <x:f>IF(AND(ISNUMBER(E8610),ISNUMBER(F8610)),E8610-F8610,"")</x:f>
      </x:c>
      <x:c r="J8610" s="2" t="str">
        <x:f>IF(H8610="否","不适用",IF(AND(ISNUMBER(E8610),ISNUMBER(F8610)),IF(I8610&gt;'规则与名单'!$B$2,"是","否"),"未判定"))</x:f>
        <x:v>不适用</x:v>
      </x:c>
      <x:c r="K8610" s="2" t="str">
        <x:f>IF(J8610="是",IF(ISNUMBER(F8610),"测试日GPS","缺失"),IF(ISNUMBER(G8610),"非测试日纯氢",IF(AND(H8610="是",J8610="未判定"),IF(ISNUMBER(F8610),"测试名单无纯氢GPS","缺失"),IF(ISNUMBER(E8610),"非测试日仪表","缺失"))))</x:f>
        <x:v>缺失</x:v>
      </x:c>
      <x:c r="L8610" s="7" t="str">
        <x:f>IF(K8610="缺失","",IF(K8610="非测试日纯氢",G8610,IF(K8610="非测试日仪表",E8610,F8610)))</x:f>
      </x:c>
      <x:c r="M8610" s="2" t="n">
        <x:f>IF(K8610="缺失",1,0)</x:f>
        <x:v>1</x:v>
      </x:c>
      <x:c r="N8610" s="2" t="str">
        <x:v>车辆里程查询_20260901-20260930_1024辆_仪表里程.xlsx / Z172</x:v>
      </x:c>
      <x:c r="O8610" s="2" t="str">
        <x:v>车辆里程查询_20260901-20260930_1024辆_GPS里程.xlsx / Z280</x:v>
      </x:c>
      <x:c r="P8610" s="2" t="str">
        <x:v>车辆纯氢气里程查询_20260901-20260930_1024辆.xlsx / Z236</x:v>
      </x:c>
    </x:row>
    <x:row r="8611" ht="22" customHeight="1">
      <x:c r="A8611" s="2" t="n">
        <x:v>338</x:v>
      </x:c>
      <x:c r="B8611" s="2" t="str">
        <x:v>粤AGP3503</x:v>
      </x:c>
      <x:c r="C8611" s="2" t="str">
        <x:v>秦挺</x:v>
      </x:c>
      <x:c r="D8611" s="8" t="d">
        <x:v>2026-09-23T00:00:00.000Z</x:v>
      </x:c>
      <x:c r="E8611" s="7" t="n">
        <x:v>94.1</x:v>
      </x:c>
      <x:c r="F8611" s="7" t="n">
        <x:v>95.8</x:v>
      </x:c>
      <x:c r="G8611" s="7" t="n">
        <x:v>91.3</x:v>
      </x:c>
      <x:c r="H8611" s="2" t="str">
        <x:v>否</x:v>
      </x:c>
      <x:c r="I8611" s="7" t="n">
        <x:f>IF(AND(ISNUMBER(E8611),ISNUMBER(F8611)),E8611-F8611,"")</x:f>
        <x:v>-1.7000000000000028</x:v>
      </x:c>
      <x:c r="J8611" s="2" t="str">
        <x:f>IF(H8611="否","不适用",IF(AND(ISNUMBER(E8611),ISNUMBER(F8611)),IF(I8611&gt;'规则与名单'!$B$2,"是","否"),"未判定"))</x:f>
        <x:v>不适用</x:v>
      </x:c>
      <x:c r="K8611" s="2" t="str">
        <x:f>IF(J8611="是",IF(ISNUMBER(F8611),"测试日GPS","缺失"),IF(ISNUMBER(G8611),"非测试日纯氢",IF(AND(H8611="是",J8611="未判定"),IF(ISNUMBER(F8611),"测试名单无纯氢GPS","缺失"),IF(ISNUMBER(E8611),"非测试日仪表","缺失"))))</x:f>
        <x:v>非测试日纯氢</x:v>
      </x:c>
      <x:c r="L8611" s="7" t="n">
        <x:f>IF(K8611="缺失","",IF(K8611="非测试日纯氢",G8611,IF(K8611="非测试日仪表",E8611,F8611)))</x:f>
        <x:v>91.3</x:v>
      </x:c>
      <x:c r="M8611" s="2" t="n">
        <x:f>IF(K8611="缺失",1,0)</x:f>
        <x:v>0</x:v>
      </x:c>
      <x:c r="N8611" s="2" t="str">
        <x:v>车辆里程查询_20260901-20260930_1024辆_仪表里程.xlsx / AA172</x:v>
      </x:c>
      <x:c r="O8611" s="2" t="str">
        <x:v>车辆里程查询_20260901-20260930_1024辆_GPS里程.xlsx / AA280</x:v>
      </x:c>
      <x:c r="P8611" s="2" t="str">
        <x:v>车辆纯氢气里程查询_20260901-20260930_1024辆.xlsx / AA236</x:v>
      </x:c>
    </x:row>
    <x:row r="8612" ht="22" customHeight="1">
      <x:c r="A8612" s="2" t="n">
        <x:v>338</x:v>
      </x:c>
      <x:c r="B8612" s="2" t="str">
        <x:v>粤AGP3503</x:v>
      </x:c>
      <x:c r="C8612" s="2" t="str">
        <x:v>秦挺</x:v>
      </x:c>
      <x:c r="D8612" s="8" t="d">
        <x:v>2026-09-24T00:00:00.000Z</x:v>
      </x:c>
      <x:c r="E8612" s="7" t="n">
        <x:v>513.3</x:v>
      </x:c>
      <x:c r="F8612" s="7" t="n">
        <x:v>522.1</x:v>
      </x:c>
      <x:c r="G8612" s="7" t="n">
        <x:v>486.8</x:v>
      </x:c>
      <x:c r="H8612" s="2" t="str">
        <x:v>否</x:v>
      </x:c>
      <x:c r="I8612" s="7" t="n">
        <x:f>IF(AND(ISNUMBER(E8612),ISNUMBER(F8612)),E8612-F8612,"")</x:f>
        <x:v>-8.800000000000068</x:v>
      </x:c>
      <x:c r="J8612" s="2" t="str">
        <x:f>IF(H8612="否","不适用",IF(AND(ISNUMBER(E8612),ISNUMBER(F8612)),IF(I8612&gt;'规则与名单'!$B$2,"是","否"),"未判定"))</x:f>
        <x:v>不适用</x:v>
      </x:c>
      <x:c r="K8612" s="2" t="str">
        <x:f>IF(J8612="是",IF(ISNUMBER(F8612),"测试日GPS","缺失"),IF(ISNUMBER(G8612),"非测试日纯氢",IF(AND(H8612="是",J8612="未判定"),IF(ISNUMBER(F8612),"测试名单无纯氢GPS","缺失"),IF(ISNUMBER(E8612),"非测试日仪表","缺失"))))</x:f>
        <x:v>非测试日纯氢</x:v>
      </x:c>
      <x:c r="L8612" s="7" t="n">
        <x:f>IF(K8612="缺失","",IF(K8612="非测试日纯氢",G8612,IF(K8612="非测试日仪表",E8612,F8612)))</x:f>
        <x:v>486.8</x:v>
      </x:c>
      <x:c r="M8612" s="2" t="n">
        <x:f>IF(K8612="缺失",1,0)</x:f>
        <x:v>0</x:v>
      </x:c>
      <x:c r="N8612" s="2" t="str">
        <x:v>车辆里程查询_20260901-20260930_1024辆_仪表里程.xlsx / AB172</x:v>
      </x:c>
      <x:c r="O8612" s="2" t="str">
        <x:v>车辆里程查询_20260901-20260930_1024辆_GPS里程.xlsx / AB280</x:v>
      </x:c>
      <x:c r="P8612" s="2" t="str">
        <x:v>车辆纯氢气里程查询_20260901-20260930_1024辆.xlsx / AB236</x:v>
      </x:c>
    </x:row>
    <x:row r="8613" ht="22" customHeight="1">
      <x:c r="A8613" s="2" t="n">
        <x:v>338</x:v>
      </x:c>
      <x:c r="B8613" s="2" t="str">
        <x:v>粤AGP3503</x:v>
      </x:c>
      <x:c r="C8613" s="2" t="str">
        <x:v>秦挺</x:v>
      </x:c>
      <x:c r="D8613" s="8" t="d">
        <x:v>2026-09-25T00:00:00.000Z</x:v>
      </x:c>
      <x:c r="E8613" s="7" t="n">
        <x:v>220.2</x:v>
      </x:c>
      <x:c r="F8613" s="7" t="n">
        <x:v>222.7</x:v>
      </x:c>
      <x:c r="G8613" s="7" t="n">
        <x:v>204</x:v>
      </x:c>
      <x:c r="H8613" s="2" t="str">
        <x:v>否</x:v>
      </x:c>
      <x:c r="I8613" s="7" t="n">
        <x:f>IF(AND(ISNUMBER(E8613),ISNUMBER(F8613)),E8613-F8613,"")</x:f>
        <x:v>-2.5</x:v>
      </x:c>
      <x:c r="J8613" s="2" t="str">
        <x:f>IF(H8613="否","不适用",IF(AND(ISNUMBER(E8613),ISNUMBER(F8613)),IF(I8613&gt;'规则与名单'!$B$2,"是","否"),"未判定"))</x:f>
        <x:v>不适用</x:v>
      </x:c>
      <x:c r="K8613" s="2" t="str">
        <x:f>IF(J8613="是",IF(ISNUMBER(F8613),"测试日GPS","缺失"),IF(ISNUMBER(G8613),"非测试日纯氢",IF(AND(H8613="是",J8613="未判定"),IF(ISNUMBER(F8613),"测试名单无纯氢GPS","缺失"),IF(ISNUMBER(E8613),"非测试日仪表","缺失"))))</x:f>
        <x:v>非测试日纯氢</x:v>
      </x:c>
      <x:c r="L8613" s="7" t="n">
        <x:f>IF(K8613="缺失","",IF(K8613="非测试日纯氢",G8613,IF(K8613="非测试日仪表",E8613,F8613)))</x:f>
        <x:v>204</x:v>
      </x:c>
      <x:c r="M8613" s="2" t="n">
        <x:f>IF(K8613="缺失",1,0)</x:f>
        <x:v>0</x:v>
      </x:c>
      <x:c r="N8613" s="2" t="str">
        <x:v>车辆里程查询_20260901-20260930_1024辆_仪表里程.xlsx / AC172</x:v>
      </x:c>
      <x:c r="O8613" s="2" t="str">
        <x:v>车辆里程查询_20260901-20260930_1024辆_GPS里程.xlsx / AC280</x:v>
      </x:c>
      <x:c r="P8613" s="2" t="str">
        <x:v>车辆纯氢气里程查询_20260901-20260930_1024辆.xlsx / AC236</x:v>
      </x:c>
    </x:row>
    <x:row r="8614" ht="22" customHeight="1">
      <x:c r="A8614" s="2" t="n">
        <x:v>338</x:v>
      </x:c>
      <x:c r="B8614" s="2" t="str">
        <x:v>粤AGP3503</x:v>
      </x:c>
      <x:c r="C8614" s="2" t="str">
        <x:v>秦挺</x:v>
      </x:c>
      <x:c r="D8614" s="8" t="d">
        <x:v>2026-09-26T00:00:00.000Z</x:v>
      </x:c>
      <x:c r="E8614" s="7" t="n">
        <x:v>198.6</x:v>
      </x:c>
      <x:c r="F8614" s="7" t="n">
        <x:v>203.1</x:v>
      </x:c>
      <x:c r="G8614" s="7" t="n">
        <x:v>153.2</x:v>
      </x:c>
      <x:c r="H8614" s="2" t="str">
        <x:v>否</x:v>
      </x:c>
      <x:c r="I8614" s="7" t="n">
        <x:f>IF(AND(ISNUMBER(E8614),ISNUMBER(F8614)),E8614-F8614,"")</x:f>
        <x:v>-4.5</x:v>
      </x:c>
      <x:c r="J8614" s="2" t="str">
        <x:f>IF(H8614="否","不适用",IF(AND(ISNUMBER(E8614),ISNUMBER(F8614)),IF(I8614&gt;'规则与名单'!$B$2,"是","否"),"未判定"))</x:f>
        <x:v>不适用</x:v>
      </x:c>
      <x:c r="K8614" s="2" t="str">
        <x:f>IF(J8614="是",IF(ISNUMBER(F8614),"测试日GPS","缺失"),IF(ISNUMBER(G8614),"非测试日纯氢",IF(AND(H8614="是",J8614="未判定"),IF(ISNUMBER(F8614),"测试名单无纯氢GPS","缺失"),IF(ISNUMBER(E8614),"非测试日仪表","缺失"))))</x:f>
        <x:v>非测试日纯氢</x:v>
      </x:c>
      <x:c r="L8614" s="7" t="n">
        <x:f>IF(K8614="缺失","",IF(K8614="非测试日纯氢",G8614,IF(K8614="非测试日仪表",E8614,F8614)))</x:f>
        <x:v>153.2</x:v>
      </x:c>
      <x:c r="M8614" s="2" t="n">
        <x:f>IF(K8614="缺失",1,0)</x:f>
        <x:v>0</x:v>
      </x:c>
      <x:c r="N8614" s="2" t="str">
        <x:v>车辆里程查询_20260901-20260930_1024辆_仪表里程.xlsx / AD172</x:v>
      </x:c>
      <x:c r="O8614" s="2" t="str">
        <x:v>车辆里程查询_20260901-20260930_1024辆_GPS里程.xlsx / AD280</x:v>
      </x:c>
      <x:c r="P8614" s="2" t="str">
        <x:v>车辆纯氢气里程查询_20260901-20260930_1024辆.xlsx / AD236</x:v>
      </x:c>
    </x:row>
    <x:row r="8615" ht="22" customHeight="1">
      <x:c r="A8615" s="2" t="n">
        <x:v>338</x:v>
      </x:c>
      <x:c r="B8615" s="2" t="str">
        <x:v>粤AGP3503</x:v>
      </x:c>
      <x:c r="C8615" s="2" t="str">
        <x:v>秦挺</x:v>
      </x:c>
      <x:c r="D8615" s="8" t="d">
        <x:v>2026-09-27T00:00:00.000Z</x:v>
      </x:c>
      <x:c r="E8615" s="7" t="n">
        <x:v>150.1</x:v>
      </x:c>
      <x:c r="F8615" s="7" t="n">
        <x:v>156.3</x:v>
      </x:c>
      <x:c r="G8615" s="7" t="n">
        <x:v>143.8</x:v>
      </x:c>
      <x:c r="H8615" s="2" t="str">
        <x:v>否</x:v>
      </x:c>
      <x:c r="I8615" s="7" t="n">
        <x:f>IF(AND(ISNUMBER(E8615),ISNUMBER(F8615)),E8615-F8615,"")</x:f>
        <x:v>-6.200000000000017</x:v>
      </x:c>
      <x:c r="J8615" s="2" t="str">
        <x:f>IF(H8615="否","不适用",IF(AND(ISNUMBER(E8615),ISNUMBER(F8615)),IF(I8615&gt;'规则与名单'!$B$2,"是","否"),"未判定"))</x:f>
        <x:v>不适用</x:v>
      </x:c>
      <x:c r="K8615" s="2" t="str">
        <x:f>IF(J8615="是",IF(ISNUMBER(F8615),"测试日GPS","缺失"),IF(ISNUMBER(G8615),"非测试日纯氢",IF(AND(H8615="是",J8615="未判定"),IF(ISNUMBER(F8615),"测试名单无纯氢GPS","缺失"),IF(ISNUMBER(E8615),"非测试日仪表","缺失"))))</x:f>
        <x:v>非测试日纯氢</x:v>
      </x:c>
      <x:c r="L8615" s="7" t="n">
        <x:f>IF(K8615="缺失","",IF(K8615="非测试日纯氢",G8615,IF(K8615="非测试日仪表",E8615,F8615)))</x:f>
        <x:v>143.8</x:v>
      </x:c>
      <x:c r="M8615" s="2" t="n">
        <x:f>IF(K8615="缺失",1,0)</x:f>
        <x:v>0</x:v>
      </x:c>
      <x:c r="N8615" s="2" t="str">
        <x:v>车辆里程查询_20260901-20260930_1024辆_仪表里程.xlsx / AE172</x:v>
      </x:c>
      <x:c r="O8615" s="2" t="str">
        <x:v>车辆里程查询_20260901-20260930_1024辆_GPS里程.xlsx / AE280</x:v>
      </x:c>
      <x:c r="P8615" s="2" t="str">
        <x:v>车辆纯氢气里程查询_20260901-20260930_1024辆.xlsx / AE236</x:v>
      </x:c>
    </x:row>
    <x:row r="8616" ht="22" customHeight="1">
      <x:c r="A8616" s="2" t="n">
        <x:v>338</x:v>
      </x:c>
      <x:c r="B8616" s="2" t="str">
        <x:v>粤AGP3503</x:v>
      </x:c>
      <x:c r="C8616" s="2" t="str">
        <x:v>秦挺</x:v>
      </x:c>
      <x:c r="D8616" s="8" t="d">
        <x:v>2026-09-28T00:00:00.000Z</x:v>
      </x:c>
      <x:c r="E8616" s="7" t="n">
        <x:v>83.6</x:v>
      </x:c>
      <x:c r="F8616" s="7" t="n">
        <x:v>87.9</x:v>
      </x:c>
      <x:c r="G8616" s="7" t="n">
        <x:v>83.6</x:v>
      </x:c>
      <x:c r="H8616" s="2" t="str">
        <x:v>否</x:v>
      </x:c>
      <x:c r="I8616" s="7" t="n">
        <x:f>IF(AND(ISNUMBER(E8616),ISNUMBER(F8616)),E8616-F8616,"")</x:f>
        <x:v>-4.300000000000011</x:v>
      </x:c>
      <x:c r="J8616" s="2" t="str">
        <x:f>IF(H8616="否","不适用",IF(AND(ISNUMBER(E8616),ISNUMBER(F8616)),IF(I8616&gt;'规则与名单'!$B$2,"是","否"),"未判定"))</x:f>
        <x:v>不适用</x:v>
      </x:c>
      <x:c r="K8616" s="2" t="str">
        <x:f>IF(J8616="是",IF(ISNUMBER(F8616),"测试日GPS","缺失"),IF(ISNUMBER(G8616),"非测试日纯氢",IF(AND(H8616="是",J8616="未判定"),IF(ISNUMBER(F8616),"测试名单无纯氢GPS","缺失"),IF(ISNUMBER(E8616),"非测试日仪表","缺失"))))</x:f>
        <x:v>非测试日纯氢</x:v>
      </x:c>
      <x:c r="L8616" s="7" t="n">
        <x:f>IF(K8616="缺失","",IF(K8616="非测试日纯氢",G8616,IF(K8616="非测试日仪表",E8616,F8616)))</x:f>
        <x:v>83.6</x:v>
      </x:c>
      <x:c r="M8616" s="2" t="n">
        <x:f>IF(K8616="缺失",1,0)</x:f>
        <x:v>0</x:v>
      </x:c>
      <x:c r="N8616" s="2" t="str">
        <x:v>车辆里程查询_20260901-20260930_1024辆_仪表里程.xlsx / AF172</x:v>
      </x:c>
      <x:c r="O8616" s="2" t="str">
        <x:v>车辆里程查询_20260901-20260930_1024辆_GPS里程.xlsx / AF280</x:v>
      </x:c>
      <x:c r="P8616" s="2" t="str">
        <x:v>车辆纯氢气里程查询_20260901-20260930_1024辆.xlsx / AF236</x:v>
      </x:c>
    </x:row>
    <x:row r="8617" ht="22" customHeight="1">
      <x:c r="A8617" s="2" t="n">
        <x:v>338</x:v>
      </x:c>
      <x:c r="B8617" s="2" t="str">
        <x:v>粤AGP3503</x:v>
      </x:c>
      <x:c r="C8617" s="2" t="str">
        <x:v>秦挺</x:v>
      </x:c>
      <x:c r="D8617" s="8" t="d">
        <x:v>2026-09-29T00:00:00.000Z</x:v>
      </x:c>
      <x:c r="E8617" s="7" t="n">
        <x:v>145.6</x:v>
      </x:c>
      <x:c r="F8617" s="7" t="n">
        <x:v>151.7</x:v>
      </x:c>
      <x:c r="G8617" s="7" t="n">
        <x:v>138.3</x:v>
      </x:c>
      <x:c r="H8617" s="2" t="str">
        <x:v>否</x:v>
      </x:c>
      <x:c r="I8617" s="7" t="n">
        <x:f>IF(AND(ISNUMBER(E8617),ISNUMBER(F8617)),E8617-F8617,"")</x:f>
        <x:v>-6.099999999999994</x:v>
      </x:c>
      <x:c r="J8617" s="2" t="str">
        <x:f>IF(H8617="否","不适用",IF(AND(ISNUMBER(E8617),ISNUMBER(F8617)),IF(I8617&gt;'规则与名单'!$B$2,"是","否"),"未判定"))</x:f>
        <x:v>不适用</x:v>
      </x:c>
      <x:c r="K8617" s="2" t="str">
        <x:f>IF(J8617="是",IF(ISNUMBER(F8617),"测试日GPS","缺失"),IF(ISNUMBER(G8617),"非测试日纯氢",IF(AND(H8617="是",J8617="未判定"),IF(ISNUMBER(F8617),"测试名单无纯氢GPS","缺失"),IF(ISNUMBER(E8617),"非测试日仪表","缺失"))))</x:f>
        <x:v>非测试日纯氢</x:v>
      </x:c>
      <x:c r="L8617" s="7" t="n">
        <x:f>IF(K8617="缺失","",IF(K8617="非测试日纯氢",G8617,IF(K8617="非测试日仪表",E8617,F8617)))</x:f>
        <x:v>138.3</x:v>
      </x:c>
      <x:c r="M8617" s="2" t="n">
        <x:f>IF(K8617="缺失",1,0)</x:f>
        <x:v>0</x:v>
      </x:c>
      <x:c r="N8617" s="2" t="str">
        <x:v>车辆里程查询_20260901-20260930_1024辆_仪表里程.xlsx / AG172</x:v>
      </x:c>
      <x:c r="O8617" s="2" t="str">
        <x:v>车辆里程查询_20260901-20260930_1024辆_GPS里程.xlsx / AG280</x:v>
      </x:c>
      <x:c r="P8617" s="2" t="str">
        <x:v>车辆纯氢气里程查询_20260901-20260930_1024辆.xlsx / AG236</x:v>
      </x:c>
    </x:row>
    <x:row r="8618" ht="22" customHeight="1">
      <x:c r="A8618" s="2" t="n">
        <x:v>338</x:v>
      </x:c>
      <x:c r="B8618" s="2" t="str">
        <x:v>粤AGP3503</x:v>
      </x:c>
      <x:c r="C8618" s="2" t="str">
        <x:v>秦挺</x:v>
      </x:c>
      <x:c r="D8618" s="8" t="d">
        <x:v>2026-09-30T00:00:00.000Z</x:v>
      </x:c>
      <x:c r="E8618" s="7" t="n">
        <x:v>90</x:v>
      </x:c>
      <x:c r="F8618" s="7" t="n">
        <x:v>94.2</x:v>
      </x:c>
      <x:c r="G8618" s="7" t="n">
        <x:v>89.2</x:v>
      </x:c>
      <x:c r="H8618" s="2" t="str">
        <x:v>否</x:v>
      </x:c>
      <x:c r="I8618" s="7" t="n">
        <x:f>IF(AND(ISNUMBER(E8618),ISNUMBER(F8618)),E8618-F8618,"")</x:f>
        <x:v>-4.200000000000003</x:v>
      </x:c>
      <x:c r="J8618" s="2" t="str">
        <x:f>IF(H8618="否","不适用",IF(AND(ISNUMBER(E8618),ISNUMBER(F8618)),IF(I8618&gt;'规则与名单'!$B$2,"是","否"),"未判定"))</x:f>
        <x:v>不适用</x:v>
      </x:c>
      <x:c r="K8618" s="2" t="str">
        <x:f>IF(J8618="是",IF(ISNUMBER(F8618),"测试日GPS","缺失"),IF(ISNUMBER(G8618),"非测试日纯氢",IF(AND(H8618="是",J8618="未判定"),IF(ISNUMBER(F8618),"测试名单无纯氢GPS","缺失"),IF(ISNUMBER(E8618),"非测试日仪表","缺失"))))</x:f>
        <x:v>非测试日纯氢</x:v>
      </x:c>
      <x:c r="L8618" s="7" t="n">
        <x:f>IF(K8618="缺失","",IF(K8618="非测试日纯氢",G8618,IF(K8618="非测试日仪表",E8618,F8618)))</x:f>
        <x:v>89.2</x:v>
      </x:c>
      <x:c r="M8618" s="2" t="n">
        <x:f>IF(K8618="缺失",1,0)</x:f>
        <x:v>0</x:v>
      </x:c>
      <x:c r="N8618" s="2" t="str">
        <x:v>车辆里程查询_20260901-20260930_1024辆_仪表里程.xlsx / AH172</x:v>
      </x:c>
      <x:c r="O8618" s="2" t="str">
        <x:v>车辆里程查询_20260901-20260930_1024辆_GPS里程.xlsx / AH280</x:v>
      </x:c>
      <x:c r="P8618" s="2" t="str">
        <x:v>车辆纯氢气里程查询_20260901-20260930_1024辆.xlsx / AH236</x:v>
      </x:c>
    </x:row>
    <x:row r="8619" ht="22" customHeight="1">
      <x:c r="A8619" s="2" t="n">
        <x:v>339</x:v>
      </x:c>
      <x:c r="B8619" s="2" t="str">
        <x:v>粤AGP3627</x:v>
      </x:c>
      <x:c r="C8619" s="2" t="str">
        <x:v>秦挺</x:v>
      </x:c>
      <x:c r="D8619" s="8" t="d">
        <x:v>2026-09-01T00:00:00.000Z</x:v>
      </x:c>
      <x:c r="E8619" s="7" t="n">
        <x:v>448.8</x:v>
      </x:c>
      <x:c r="F8619" s="7" t="n">
        <x:v>452.3</x:v>
      </x:c>
      <x:c r="G8619" s="7" t="n">
        <x:v>434</x:v>
      </x:c>
      <x:c r="H8619" s="2" t="str">
        <x:v>否</x:v>
      </x:c>
      <x:c r="I8619" s="7" t="n">
        <x:f>IF(AND(ISNUMBER(E8619),ISNUMBER(F8619)),E8619-F8619,"")</x:f>
        <x:v>-3.5</x:v>
      </x:c>
      <x:c r="J8619" s="2" t="str">
        <x:f>IF(H8619="否","不适用",IF(AND(ISNUMBER(E8619),ISNUMBER(F8619)),IF(I8619&gt;'规则与名单'!$B$2,"是","否"),"未判定"))</x:f>
        <x:v>不适用</x:v>
      </x:c>
      <x:c r="K8619" s="2" t="str">
        <x:f>IF(J8619="是",IF(ISNUMBER(F8619),"测试日GPS","缺失"),IF(ISNUMBER(G8619),"非测试日纯氢",IF(AND(H8619="是",J8619="未判定"),IF(ISNUMBER(F8619),"测试名单无纯氢GPS","缺失"),IF(ISNUMBER(E8619),"非测试日仪表","缺失"))))</x:f>
        <x:v>非测试日纯氢</x:v>
      </x:c>
      <x:c r="L8619" s="7" t="n">
        <x:f>IF(K8619="缺失","",IF(K8619="非测试日纯氢",G8619,IF(K8619="非测试日仪表",E8619,F8619)))</x:f>
        <x:v>434</x:v>
      </x:c>
      <x:c r="M8619" s="2" t="n">
        <x:f>IF(K8619="缺失",1,0)</x:f>
        <x:v>0</x:v>
      </x:c>
      <x:c r="N8619" s="2" t="str">
        <x:v>车辆里程查询_20260901-20260930_1024辆_仪表里程.xlsx / E11</x:v>
      </x:c>
      <x:c r="O8619" s="2" t="str">
        <x:v>车辆里程查询_20260901-20260930_1024辆_GPS里程.xlsx / E222</x:v>
      </x:c>
      <x:c r="P8619" s="2" t="str">
        <x:v>车辆纯氢气里程查询_20260901-20260930_1024辆.xlsx / E385</x:v>
      </x:c>
    </x:row>
    <x:row r="8620" ht="22" customHeight="1">
      <x:c r="A8620" s="2" t="n">
        <x:v>339</x:v>
      </x:c>
      <x:c r="B8620" s="2" t="str">
        <x:v>粤AGP3627</x:v>
      </x:c>
      <x:c r="C8620" s="2" t="str">
        <x:v>秦挺</x:v>
      </x:c>
      <x:c r="D8620" s="8" t="d">
        <x:v>2026-09-02T00:00:00.000Z</x:v>
      </x:c>
      <x:c r="E8620" s="7" t="n">
        <x:v>557.6</x:v>
      </x:c>
      <x:c r="F8620" s="7" t="n">
        <x:v>563.4</x:v>
      </x:c>
      <x:c r="G8620" s="7" t="n">
        <x:v>543</x:v>
      </x:c>
      <x:c r="H8620" s="2" t="str">
        <x:v>否</x:v>
      </x:c>
      <x:c r="I8620" s="7" t="n">
        <x:f>IF(AND(ISNUMBER(E8620),ISNUMBER(F8620)),E8620-F8620,"")</x:f>
        <x:v>-5.7999999999999545</x:v>
      </x:c>
      <x:c r="J8620" s="2" t="str">
        <x:f>IF(H8620="否","不适用",IF(AND(ISNUMBER(E8620),ISNUMBER(F8620)),IF(I8620&gt;'规则与名单'!$B$2,"是","否"),"未判定"))</x:f>
        <x:v>不适用</x:v>
      </x:c>
      <x:c r="K8620" s="2" t="str">
        <x:f>IF(J8620="是",IF(ISNUMBER(F8620),"测试日GPS","缺失"),IF(ISNUMBER(G8620),"非测试日纯氢",IF(AND(H8620="是",J8620="未判定"),IF(ISNUMBER(F8620),"测试名单无纯氢GPS","缺失"),IF(ISNUMBER(E8620),"非测试日仪表","缺失"))))</x:f>
        <x:v>非测试日纯氢</x:v>
      </x:c>
      <x:c r="L8620" s="7" t="n">
        <x:f>IF(K8620="缺失","",IF(K8620="非测试日纯氢",G8620,IF(K8620="非测试日仪表",E8620,F8620)))</x:f>
        <x:v>543</x:v>
      </x:c>
      <x:c r="M8620" s="2" t="n">
        <x:f>IF(K8620="缺失",1,0)</x:f>
        <x:v>0</x:v>
      </x:c>
      <x:c r="N8620" s="2" t="str">
        <x:v>车辆里程查询_20260901-20260930_1024辆_仪表里程.xlsx / F11</x:v>
      </x:c>
      <x:c r="O8620" s="2" t="str">
        <x:v>车辆里程查询_20260901-20260930_1024辆_GPS里程.xlsx / F222</x:v>
      </x:c>
      <x:c r="P8620" s="2" t="str">
        <x:v>车辆纯氢气里程查询_20260901-20260930_1024辆.xlsx / F385</x:v>
      </x:c>
    </x:row>
    <x:row r="8621" ht="22" customHeight="1">
      <x:c r="A8621" s="2" t="n">
        <x:v>339</x:v>
      </x:c>
      <x:c r="B8621" s="2" t="str">
        <x:v>粤AGP3627</x:v>
      </x:c>
      <x:c r="C8621" s="2" t="str">
        <x:v>秦挺</x:v>
      </x:c>
      <x:c r="D8621" s="8" t="d">
        <x:v>2026-09-03T00:00:00.000Z</x:v>
      </x:c>
      <x:c r="E8621" s="7" t="n">
        <x:v>521.3</x:v>
      </x:c>
      <x:c r="F8621" s="7" t="n">
        <x:v>525</x:v>
      </x:c>
      <x:c r="G8621" s="7" t="n">
        <x:v>447.3</x:v>
      </x:c>
      <x:c r="H8621" s="2" t="str">
        <x:v>否</x:v>
      </x:c>
      <x:c r="I8621" s="7" t="n">
        <x:f>IF(AND(ISNUMBER(E8621),ISNUMBER(F8621)),E8621-F8621,"")</x:f>
        <x:v>-3.7000000000000455</x:v>
      </x:c>
      <x:c r="J8621" s="2" t="str">
        <x:f>IF(H8621="否","不适用",IF(AND(ISNUMBER(E8621),ISNUMBER(F8621)),IF(I8621&gt;'规则与名单'!$B$2,"是","否"),"未判定"))</x:f>
        <x:v>不适用</x:v>
      </x:c>
      <x:c r="K8621" s="2" t="str">
        <x:f>IF(J8621="是",IF(ISNUMBER(F8621),"测试日GPS","缺失"),IF(ISNUMBER(G8621),"非测试日纯氢",IF(AND(H8621="是",J8621="未判定"),IF(ISNUMBER(F8621),"测试名单无纯氢GPS","缺失"),IF(ISNUMBER(E8621),"非测试日仪表","缺失"))))</x:f>
        <x:v>非测试日纯氢</x:v>
      </x:c>
      <x:c r="L8621" s="7" t="n">
        <x:f>IF(K8621="缺失","",IF(K8621="非测试日纯氢",G8621,IF(K8621="非测试日仪表",E8621,F8621)))</x:f>
        <x:v>447.3</x:v>
      </x:c>
      <x:c r="M8621" s="2" t="n">
        <x:f>IF(K8621="缺失",1,0)</x:f>
        <x:v>0</x:v>
      </x:c>
      <x:c r="N8621" s="2" t="str">
        <x:v>车辆里程查询_20260901-20260930_1024辆_仪表里程.xlsx / G11</x:v>
      </x:c>
      <x:c r="O8621" s="2" t="str">
        <x:v>车辆里程查询_20260901-20260930_1024辆_GPS里程.xlsx / G222</x:v>
      </x:c>
      <x:c r="P8621" s="2" t="str">
        <x:v>车辆纯氢气里程查询_20260901-20260930_1024辆.xlsx / G385</x:v>
      </x:c>
    </x:row>
    <x:row r="8622" ht="22" customHeight="1">
      <x:c r="A8622" s="2" t="n">
        <x:v>339</x:v>
      </x:c>
      <x:c r="B8622" s="2" t="str">
        <x:v>粤AGP3627</x:v>
      </x:c>
      <x:c r="C8622" s="2" t="str">
        <x:v>秦挺</x:v>
      </x:c>
      <x:c r="D8622" s="8" t="d">
        <x:v>2026-09-04T00:00:00.000Z</x:v>
      </x:c>
      <x:c r="E8622" s="7" t="n">
        <x:v>518.5</x:v>
      </x:c>
      <x:c r="F8622" s="7" t="n">
        <x:v>524.7</x:v>
      </x:c>
      <x:c r="G8622" s="7" t="n">
        <x:v>513.6</x:v>
      </x:c>
      <x:c r="H8622" s="2" t="str">
        <x:v>否</x:v>
      </x:c>
      <x:c r="I8622" s="7" t="n">
        <x:f>IF(AND(ISNUMBER(E8622),ISNUMBER(F8622)),E8622-F8622,"")</x:f>
        <x:v>-6.2000000000000455</x:v>
      </x:c>
      <x:c r="J8622" s="2" t="str">
        <x:f>IF(H8622="否","不适用",IF(AND(ISNUMBER(E8622),ISNUMBER(F8622)),IF(I8622&gt;'规则与名单'!$B$2,"是","否"),"未判定"))</x:f>
        <x:v>不适用</x:v>
      </x:c>
      <x:c r="K8622" s="2" t="str">
        <x:f>IF(J8622="是",IF(ISNUMBER(F8622),"测试日GPS","缺失"),IF(ISNUMBER(G8622),"非测试日纯氢",IF(AND(H8622="是",J8622="未判定"),IF(ISNUMBER(F8622),"测试名单无纯氢GPS","缺失"),IF(ISNUMBER(E8622),"非测试日仪表","缺失"))))</x:f>
        <x:v>非测试日纯氢</x:v>
      </x:c>
      <x:c r="L8622" s="7" t="n">
        <x:f>IF(K8622="缺失","",IF(K8622="非测试日纯氢",G8622,IF(K8622="非测试日仪表",E8622,F8622)))</x:f>
        <x:v>513.6</x:v>
      </x:c>
      <x:c r="M8622" s="2" t="n">
        <x:f>IF(K8622="缺失",1,0)</x:f>
        <x:v>0</x:v>
      </x:c>
      <x:c r="N8622" s="2" t="str">
        <x:v>车辆里程查询_20260901-20260930_1024辆_仪表里程.xlsx / H11</x:v>
      </x:c>
      <x:c r="O8622" s="2" t="str">
        <x:v>车辆里程查询_20260901-20260930_1024辆_GPS里程.xlsx / H222</x:v>
      </x:c>
      <x:c r="P8622" s="2" t="str">
        <x:v>车辆纯氢气里程查询_20260901-20260930_1024辆.xlsx / H385</x:v>
      </x:c>
    </x:row>
    <x:row r="8623" ht="22" customHeight="1">
      <x:c r="A8623" s="2" t="n">
        <x:v>339</x:v>
      </x:c>
      <x:c r="B8623" s="2" t="str">
        <x:v>粤AGP3627</x:v>
      </x:c>
      <x:c r="C8623" s="2" t="str">
        <x:v>秦挺</x:v>
      </x:c>
      <x:c r="D8623" s="8" t="d">
        <x:v>2026-09-05T00:00:00.000Z</x:v>
      </x:c>
      <x:c r="E8623" s="7" t="n">
        <x:v>525.3</x:v>
      </x:c>
      <x:c r="F8623" s="7" t="n">
        <x:v>530.4</x:v>
      </x:c>
      <x:c r="G8623" s="7" t="n">
        <x:v>521.2</x:v>
      </x:c>
      <x:c r="H8623" s="2" t="str">
        <x:v>否</x:v>
      </x:c>
      <x:c r="I8623" s="7" t="n">
        <x:f>IF(AND(ISNUMBER(E8623),ISNUMBER(F8623)),E8623-F8623,"")</x:f>
        <x:v>-5.100000000000023</x:v>
      </x:c>
      <x:c r="J8623" s="2" t="str">
        <x:f>IF(H8623="否","不适用",IF(AND(ISNUMBER(E8623),ISNUMBER(F8623)),IF(I8623&gt;'规则与名单'!$B$2,"是","否"),"未判定"))</x:f>
        <x:v>不适用</x:v>
      </x:c>
      <x:c r="K8623" s="2" t="str">
        <x:f>IF(J8623="是",IF(ISNUMBER(F8623),"测试日GPS","缺失"),IF(ISNUMBER(G8623),"非测试日纯氢",IF(AND(H8623="是",J8623="未判定"),IF(ISNUMBER(F8623),"测试名单无纯氢GPS","缺失"),IF(ISNUMBER(E8623),"非测试日仪表","缺失"))))</x:f>
        <x:v>非测试日纯氢</x:v>
      </x:c>
      <x:c r="L8623" s="7" t="n">
        <x:f>IF(K8623="缺失","",IF(K8623="非测试日纯氢",G8623,IF(K8623="非测试日仪表",E8623,F8623)))</x:f>
        <x:v>521.2</x:v>
      </x:c>
      <x:c r="M8623" s="2" t="n">
        <x:f>IF(K8623="缺失",1,0)</x:f>
        <x:v>0</x:v>
      </x:c>
      <x:c r="N8623" s="2" t="str">
        <x:v>车辆里程查询_20260901-20260930_1024辆_仪表里程.xlsx / I11</x:v>
      </x:c>
      <x:c r="O8623" s="2" t="str">
        <x:v>车辆里程查询_20260901-20260930_1024辆_GPS里程.xlsx / I222</x:v>
      </x:c>
      <x:c r="P8623" s="2" t="str">
        <x:v>车辆纯氢气里程查询_20260901-20260930_1024辆.xlsx / I385</x:v>
      </x:c>
    </x:row>
    <x:row r="8624" ht="22" customHeight="1">
      <x:c r="A8624" s="2" t="n">
        <x:v>339</x:v>
      </x:c>
      <x:c r="B8624" s="2" t="str">
        <x:v>粤AGP3627</x:v>
      </x:c>
      <x:c r="C8624" s="2" t="str">
        <x:v>秦挺</x:v>
      </x:c>
      <x:c r="D8624" s="8" t="d">
        <x:v>2026-09-06T00:00:00.000Z</x:v>
      </x:c>
      <x:c r="E8624" s="7" t="n">
        <x:v>118.7</x:v>
      </x:c>
      <x:c r="F8624" s="7" t="n">
        <x:v>119.6</x:v>
      </x:c>
      <x:c r="G8624" s="7" t="n">
        <x:v>118.7</x:v>
      </x:c>
      <x:c r="H8624" s="2" t="str">
        <x:v>否</x:v>
      </x:c>
      <x:c r="I8624" s="7" t="n">
        <x:f>IF(AND(ISNUMBER(E8624),ISNUMBER(F8624)),E8624-F8624,"")</x:f>
        <x:v>-0.8999999999999915</x:v>
      </x:c>
      <x:c r="J8624" s="2" t="str">
        <x:f>IF(H8624="否","不适用",IF(AND(ISNUMBER(E8624),ISNUMBER(F8624)),IF(I8624&gt;'规则与名单'!$B$2,"是","否"),"未判定"))</x:f>
        <x:v>不适用</x:v>
      </x:c>
      <x:c r="K8624" s="2" t="str">
        <x:f>IF(J8624="是",IF(ISNUMBER(F8624),"测试日GPS","缺失"),IF(ISNUMBER(G8624),"非测试日纯氢",IF(AND(H8624="是",J8624="未判定"),IF(ISNUMBER(F8624),"测试名单无纯氢GPS","缺失"),IF(ISNUMBER(E8624),"非测试日仪表","缺失"))))</x:f>
        <x:v>非测试日纯氢</x:v>
      </x:c>
      <x:c r="L8624" s="7" t="n">
        <x:f>IF(K8624="缺失","",IF(K8624="非测试日纯氢",G8624,IF(K8624="非测试日仪表",E8624,F8624)))</x:f>
        <x:v>118.7</x:v>
      </x:c>
      <x:c r="M8624" s="2" t="n">
        <x:f>IF(K8624="缺失",1,0)</x:f>
        <x:v>0</x:v>
      </x:c>
      <x:c r="N8624" s="2" t="str">
        <x:v>车辆里程查询_20260901-20260930_1024辆_仪表里程.xlsx / J11</x:v>
      </x:c>
      <x:c r="O8624" s="2" t="str">
        <x:v>车辆里程查询_20260901-20260930_1024辆_GPS里程.xlsx / J222</x:v>
      </x:c>
      <x:c r="P8624" s="2" t="str">
        <x:v>车辆纯氢气里程查询_20260901-20260930_1024辆.xlsx / J385</x:v>
      </x:c>
    </x:row>
    <x:row r="8625" ht="22" customHeight="1">
      <x:c r="A8625" s="2" t="n">
        <x:v>339</x:v>
      </x:c>
      <x:c r="B8625" s="2" t="str">
        <x:v>粤AGP3627</x:v>
      </x:c>
      <x:c r="C8625" s="2" t="str">
        <x:v>秦挺</x:v>
      </x:c>
      <x:c r="D8625" s="8" t="d">
        <x:v>2026-09-07T00:00:00.000Z</x:v>
      </x:c>
      <x:c r="E8625" s="7" t="n">
        <x:v>409.1</x:v>
      </x:c>
      <x:c r="F8625" s="7" t="n">
        <x:v>410.8</x:v>
      </x:c>
      <x:c r="G8625" s="7" t="n">
        <x:v>374.2</x:v>
      </x:c>
      <x:c r="H8625" s="2" t="str">
        <x:v>否</x:v>
      </x:c>
      <x:c r="I8625" s="7" t="n">
        <x:f>IF(AND(ISNUMBER(E8625),ISNUMBER(F8625)),E8625-F8625,"")</x:f>
        <x:v>-1.6999999999999886</x:v>
      </x:c>
      <x:c r="J8625" s="2" t="str">
        <x:f>IF(H8625="否","不适用",IF(AND(ISNUMBER(E8625),ISNUMBER(F8625)),IF(I8625&gt;'规则与名单'!$B$2,"是","否"),"未判定"))</x:f>
        <x:v>不适用</x:v>
      </x:c>
      <x:c r="K8625" s="2" t="str">
        <x:f>IF(J8625="是",IF(ISNUMBER(F8625),"测试日GPS","缺失"),IF(ISNUMBER(G8625),"非测试日纯氢",IF(AND(H8625="是",J8625="未判定"),IF(ISNUMBER(F8625),"测试名单无纯氢GPS","缺失"),IF(ISNUMBER(E8625),"非测试日仪表","缺失"))))</x:f>
        <x:v>非测试日纯氢</x:v>
      </x:c>
      <x:c r="L8625" s="7" t="n">
        <x:f>IF(K8625="缺失","",IF(K8625="非测试日纯氢",G8625,IF(K8625="非测试日仪表",E8625,F8625)))</x:f>
        <x:v>374.2</x:v>
      </x:c>
      <x:c r="M8625" s="2" t="n">
        <x:f>IF(K8625="缺失",1,0)</x:f>
        <x:v>0</x:v>
      </x:c>
      <x:c r="N8625" s="2" t="str">
        <x:v>车辆里程查询_20260901-20260930_1024辆_仪表里程.xlsx / K11</x:v>
      </x:c>
      <x:c r="O8625" s="2" t="str">
        <x:v>车辆里程查询_20260901-20260930_1024辆_GPS里程.xlsx / K222</x:v>
      </x:c>
      <x:c r="P8625" s="2" t="str">
        <x:v>车辆纯氢气里程查询_20260901-20260930_1024辆.xlsx / K385</x:v>
      </x:c>
    </x:row>
    <x:row r="8626" ht="22" customHeight="1">
      <x:c r="A8626" s="2" t="n">
        <x:v>339</x:v>
      </x:c>
      <x:c r="B8626" s="2" t="str">
        <x:v>粤AGP3627</x:v>
      </x:c>
      <x:c r="C8626" s="2" t="str">
        <x:v>秦挺</x:v>
      </x:c>
      <x:c r="D8626" s="8" t="d">
        <x:v>2026-09-08T00:00:00.000Z</x:v>
      </x:c>
      <x:c r="E8626" s="7" t="n">
        <x:v>500</x:v>
      </x:c>
      <x:c r="F8626" s="7" t="n">
        <x:v>503</x:v>
      </x:c>
      <x:c r="G8626" s="7" t="n">
        <x:v>490.7</x:v>
      </x:c>
      <x:c r="H8626" s="2" t="str">
        <x:v>否</x:v>
      </x:c>
      <x:c r="I8626" s="7" t="n">
        <x:f>IF(AND(ISNUMBER(E8626),ISNUMBER(F8626)),E8626-F8626,"")</x:f>
        <x:v>-3</x:v>
      </x:c>
      <x:c r="J8626" s="2" t="str">
        <x:f>IF(H8626="否","不适用",IF(AND(ISNUMBER(E8626),ISNUMBER(F8626)),IF(I8626&gt;'规则与名单'!$B$2,"是","否"),"未判定"))</x:f>
        <x:v>不适用</x:v>
      </x:c>
      <x:c r="K8626" s="2" t="str">
        <x:f>IF(J8626="是",IF(ISNUMBER(F8626),"测试日GPS","缺失"),IF(ISNUMBER(G8626),"非测试日纯氢",IF(AND(H8626="是",J8626="未判定"),IF(ISNUMBER(F8626),"测试名单无纯氢GPS","缺失"),IF(ISNUMBER(E8626),"非测试日仪表","缺失"))))</x:f>
        <x:v>非测试日纯氢</x:v>
      </x:c>
      <x:c r="L8626" s="7" t="n">
        <x:f>IF(K8626="缺失","",IF(K8626="非测试日纯氢",G8626,IF(K8626="非测试日仪表",E8626,F8626)))</x:f>
        <x:v>490.7</x:v>
      </x:c>
      <x:c r="M8626" s="2" t="n">
        <x:f>IF(K8626="缺失",1,0)</x:f>
        <x:v>0</x:v>
      </x:c>
      <x:c r="N8626" s="2" t="str">
        <x:v>车辆里程查询_20260901-20260930_1024辆_仪表里程.xlsx / L11</x:v>
      </x:c>
      <x:c r="O8626" s="2" t="str">
        <x:v>车辆里程查询_20260901-20260930_1024辆_GPS里程.xlsx / L222</x:v>
      </x:c>
      <x:c r="P8626" s="2" t="str">
        <x:v>车辆纯氢气里程查询_20260901-20260930_1024辆.xlsx / L385</x:v>
      </x:c>
    </x:row>
    <x:row r="8627" ht="22" customHeight="1">
      <x:c r="A8627" s="2" t="n">
        <x:v>339</x:v>
      </x:c>
      <x:c r="B8627" s="2" t="str">
        <x:v>粤AGP3627</x:v>
      </x:c>
      <x:c r="C8627" s="2" t="str">
        <x:v>秦挺</x:v>
      </x:c>
      <x:c r="D8627" s="8" t="d">
        <x:v>2026-09-09T00:00:00.000Z</x:v>
      </x:c>
      <x:c r="E8627" s="7" t="n">
        <x:v>518.5</x:v>
      </x:c>
      <x:c r="F8627" s="7" t="n">
        <x:v>523.1</x:v>
      </x:c>
      <x:c r="G8627" s="7" t="n">
        <x:v>502.2</x:v>
      </x:c>
      <x:c r="H8627" s="2" t="str">
        <x:v>否</x:v>
      </x:c>
      <x:c r="I8627" s="7" t="n">
        <x:f>IF(AND(ISNUMBER(E8627),ISNUMBER(F8627)),E8627-F8627,"")</x:f>
        <x:v>-4.600000000000023</x:v>
      </x:c>
      <x:c r="J8627" s="2" t="str">
        <x:f>IF(H8627="否","不适用",IF(AND(ISNUMBER(E8627),ISNUMBER(F8627)),IF(I8627&gt;'规则与名单'!$B$2,"是","否"),"未判定"))</x:f>
        <x:v>不适用</x:v>
      </x:c>
      <x:c r="K8627" s="2" t="str">
        <x:f>IF(J8627="是",IF(ISNUMBER(F8627),"测试日GPS","缺失"),IF(ISNUMBER(G8627),"非测试日纯氢",IF(AND(H8627="是",J8627="未判定"),IF(ISNUMBER(F8627),"测试名单无纯氢GPS","缺失"),IF(ISNUMBER(E8627),"非测试日仪表","缺失"))))</x:f>
        <x:v>非测试日纯氢</x:v>
      </x:c>
      <x:c r="L8627" s="7" t="n">
        <x:f>IF(K8627="缺失","",IF(K8627="非测试日纯氢",G8627,IF(K8627="非测试日仪表",E8627,F8627)))</x:f>
        <x:v>502.2</x:v>
      </x:c>
      <x:c r="M8627" s="2" t="n">
        <x:f>IF(K8627="缺失",1,0)</x:f>
        <x:v>0</x:v>
      </x:c>
      <x:c r="N8627" s="2" t="str">
        <x:v>车辆里程查询_20260901-20260930_1024辆_仪表里程.xlsx / M11</x:v>
      </x:c>
      <x:c r="O8627" s="2" t="str">
        <x:v>车辆里程查询_20260901-20260930_1024辆_GPS里程.xlsx / M222</x:v>
      </x:c>
      <x:c r="P8627" s="2" t="str">
        <x:v>车辆纯氢气里程查询_20260901-20260930_1024辆.xlsx / M385</x:v>
      </x:c>
    </x:row>
    <x:row r="8628" ht="22" customHeight="1">
      <x:c r="A8628" s="2" t="n">
        <x:v>339</x:v>
      </x:c>
      <x:c r="B8628" s="2" t="str">
        <x:v>粤AGP3627</x:v>
      </x:c>
      <x:c r="C8628" s="2" t="str">
        <x:v>秦挺</x:v>
      </x:c>
      <x:c r="D8628" s="8" t="d">
        <x:v>2026-09-10T00:00:00.000Z</x:v>
      </x:c>
      <x:c r="E8628" s="7" t="n">
        <x:v>514.6</x:v>
      </x:c>
      <x:c r="F8628" s="7" t="n">
        <x:v>519.1</x:v>
      </x:c>
      <x:c r="G8628" s="7" t="n">
        <x:v>512.1</x:v>
      </x:c>
      <x:c r="H8628" s="2" t="str">
        <x:v>否</x:v>
      </x:c>
      <x:c r="I8628" s="7" t="n">
        <x:f>IF(AND(ISNUMBER(E8628),ISNUMBER(F8628)),E8628-F8628,"")</x:f>
        <x:v>-4.5</x:v>
      </x:c>
      <x:c r="J8628" s="2" t="str">
        <x:f>IF(H8628="否","不适用",IF(AND(ISNUMBER(E8628),ISNUMBER(F8628)),IF(I8628&gt;'规则与名单'!$B$2,"是","否"),"未判定"))</x:f>
        <x:v>不适用</x:v>
      </x:c>
      <x:c r="K8628" s="2" t="str">
        <x:f>IF(J8628="是",IF(ISNUMBER(F8628),"测试日GPS","缺失"),IF(ISNUMBER(G8628),"非测试日纯氢",IF(AND(H8628="是",J8628="未判定"),IF(ISNUMBER(F8628),"测试名单无纯氢GPS","缺失"),IF(ISNUMBER(E8628),"非测试日仪表","缺失"))))</x:f>
        <x:v>非测试日纯氢</x:v>
      </x:c>
      <x:c r="L8628" s="7" t="n">
        <x:f>IF(K8628="缺失","",IF(K8628="非测试日纯氢",G8628,IF(K8628="非测试日仪表",E8628,F8628)))</x:f>
        <x:v>512.1</x:v>
      </x:c>
      <x:c r="M8628" s="2" t="n">
        <x:f>IF(K8628="缺失",1,0)</x:f>
        <x:v>0</x:v>
      </x:c>
      <x:c r="N8628" s="2" t="str">
        <x:v>车辆里程查询_20260901-20260930_1024辆_仪表里程.xlsx / N11</x:v>
      </x:c>
      <x:c r="O8628" s="2" t="str">
        <x:v>车辆里程查询_20260901-20260930_1024辆_GPS里程.xlsx / N222</x:v>
      </x:c>
      <x:c r="P8628" s="2" t="str">
        <x:v>车辆纯氢气里程查询_20260901-20260930_1024辆.xlsx / N385</x:v>
      </x:c>
    </x:row>
    <x:row r="8629" ht="22" customHeight="1">
      <x:c r="A8629" s="2" t="n">
        <x:v>339</x:v>
      </x:c>
      <x:c r="B8629" s="2" t="str">
        <x:v>粤AGP3627</x:v>
      </x:c>
      <x:c r="C8629" s="2" t="str">
        <x:v>秦挺</x:v>
      </x:c>
      <x:c r="D8629" s="8" t="d">
        <x:v>2026-09-11T00:00:00.000Z</x:v>
      </x:c>
      <x:c r="E8629" s="7" t="n">
        <x:v>471.9</x:v>
      </x:c>
      <x:c r="F8629" s="7" t="n">
        <x:v>494.7</x:v>
      </x:c>
      <x:c r="G8629" s="7" t="n">
        <x:v>218.3</x:v>
      </x:c>
      <x:c r="H8629" s="2" t="str">
        <x:v>否</x:v>
      </x:c>
      <x:c r="I8629" s="7" t="n">
        <x:f>IF(AND(ISNUMBER(E8629),ISNUMBER(F8629)),E8629-F8629,"")</x:f>
        <x:v>-22.80000000000001</x:v>
      </x:c>
      <x:c r="J8629" s="2" t="str">
        <x:f>IF(H8629="否","不适用",IF(AND(ISNUMBER(E8629),ISNUMBER(F8629)),IF(I8629&gt;'规则与名单'!$B$2,"是","否"),"未判定"))</x:f>
        <x:v>不适用</x:v>
      </x:c>
      <x:c r="K8629" s="2" t="str">
        <x:f>IF(J8629="是",IF(ISNUMBER(F8629),"测试日GPS","缺失"),IF(ISNUMBER(G8629),"非测试日纯氢",IF(AND(H8629="是",J8629="未判定"),IF(ISNUMBER(F8629),"测试名单无纯氢GPS","缺失"),IF(ISNUMBER(E8629),"非测试日仪表","缺失"))))</x:f>
        <x:v>非测试日纯氢</x:v>
      </x:c>
      <x:c r="L8629" s="7" t="n">
        <x:f>IF(K8629="缺失","",IF(K8629="非测试日纯氢",G8629,IF(K8629="非测试日仪表",E8629,F8629)))</x:f>
        <x:v>218.3</x:v>
      </x:c>
      <x:c r="M8629" s="2" t="n">
        <x:f>IF(K8629="缺失",1,0)</x:f>
        <x:v>0</x:v>
      </x:c>
      <x:c r="N8629" s="2" t="str">
        <x:v>车辆里程查询_20260901-20260930_1024辆_仪表里程.xlsx / O11</x:v>
      </x:c>
      <x:c r="O8629" s="2" t="str">
        <x:v>车辆里程查询_20260901-20260930_1024辆_GPS里程.xlsx / O222</x:v>
      </x:c>
      <x:c r="P8629" s="2" t="str">
        <x:v>车辆纯氢气里程查询_20260901-20260930_1024辆.xlsx / O385</x:v>
      </x:c>
    </x:row>
    <x:row r="8630" ht="22" customHeight="1">
      <x:c r="A8630" s="2" t="n">
        <x:v>339</x:v>
      </x:c>
      <x:c r="B8630" s="2" t="str">
        <x:v>粤AGP3627</x:v>
      </x:c>
      <x:c r="C8630" s="2" t="str">
        <x:v>秦挺</x:v>
      </x:c>
      <x:c r="D8630" s="8" t="d">
        <x:v>2026-09-12T00:00:00.000Z</x:v>
      </x:c>
      <x:c r="E8630" s="7" t="n">
        <x:v>128.5</x:v>
      </x:c>
      <x:c r="F8630" s="7" t="n">
        <x:v>223.7</x:v>
      </x:c>
      <x:c r="G8630" s="7" t="n">
        <x:v>73.7</x:v>
      </x:c>
      <x:c r="H8630" s="2" t="str">
        <x:v>否</x:v>
      </x:c>
      <x:c r="I8630" s="7" t="n">
        <x:f>IF(AND(ISNUMBER(E8630),ISNUMBER(F8630)),E8630-F8630,"")</x:f>
        <x:v>-95.19999999999999</x:v>
      </x:c>
      <x:c r="J8630" s="2" t="str">
        <x:f>IF(H8630="否","不适用",IF(AND(ISNUMBER(E8630),ISNUMBER(F8630)),IF(I8630&gt;'规则与名单'!$B$2,"是","否"),"未判定"))</x:f>
        <x:v>不适用</x:v>
      </x:c>
      <x:c r="K8630" s="2" t="str">
        <x:f>IF(J8630="是",IF(ISNUMBER(F8630),"测试日GPS","缺失"),IF(ISNUMBER(G8630),"非测试日纯氢",IF(AND(H8630="是",J8630="未判定"),IF(ISNUMBER(F8630),"测试名单无纯氢GPS","缺失"),IF(ISNUMBER(E8630),"非测试日仪表","缺失"))))</x:f>
        <x:v>非测试日纯氢</x:v>
      </x:c>
      <x:c r="L8630" s="7" t="n">
        <x:f>IF(K8630="缺失","",IF(K8630="非测试日纯氢",G8630,IF(K8630="非测试日仪表",E8630,F8630)))</x:f>
        <x:v>73.7</x:v>
      </x:c>
      <x:c r="M8630" s="2" t="n">
        <x:f>IF(K8630="缺失",1,0)</x:f>
        <x:v>0</x:v>
      </x:c>
      <x:c r="N8630" s="2" t="str">
        <x:v>车辆里程查询_20260901-20260930_1024辆_仪表里程.xlsx / P11</x:v>
      </x:c>
      <x:c r="O8630" s="2" t="str">
        <x:v>车辆里程查询_20260901-20260930_1024辆_GPS里程.xlsx / P222</x:v>
      </x:c>
      <x:c r="P8630" s="2" t="str">
        <x:v>车辆纯氢气里程查询_20260901-20260930_1024辆.xlsx / P385</x:v>
      </x:c>
    </x:row>
    <x:row r="8631" ht="22" customHeight="1">
      <x:c r="A8631" s="2" t="n">
        <x:v>339</x:v>
      </x:c>
      <x:c r="B8631" s="2" t="str">
        <x:v>粤AGP3627</x:v>
      </x:c>
      <x:c r="C8631" s="2" t="str">
        <x:v>秦挺</x:v>
      </x:c>
      <x:c r="D8631" s="8" t="d">
        <x:v>2026-09-13T00:00:00.000Z</x:v>
      </x:c>
      <x:c r="E8631" s="7" t="n">
        <x:v>224.3</x:v>
      </x:c>
      <x:c r="F8631" s="7" t="n">
        <x:v>121</x:v>
      </x:c>
      <x:c r="G8631" s="7" t="n">
        <x:v>98.6</x:v>
      </x:c>
      <x:c r="H8631" s="2" t="str">
        <x:v>否</x:v>
      </x:c>
      <x:c r="I8631" s="7" t="n">
        <x:f>IF(AND(ISNUMBER(E8631),ISNUMBER(F8631)),E8631-F8631,"")</x:f>
        <x:v>103.30000000000001</x:v>
      </x:c>
      <x:c r="J8631" s="2" t="str">
        <x:f>IF(H8631="否","不适用",IF(AND(ISNUMBER(E8631),ISNUMBER(F8631)),IF(I8631&gt;'规则与名单'!$B$2,"是","否"),"未判定"))</x:f>
        <x:v>不适用</x:v>
      </x:c>
      <x:c r="K8631" s="2" t="str">
        <x:f>IF(J8631="是",IF(ISNUMBER(F8631),"测试日GPS","缺失"),IF(ISNUMBER(G8631),"非测试日纯氢",IF(AND(H8631="是",J8631="未判定"),IF(ISNUMBER(F8631),"测试名单无纯氢GPS","缺失"),IF(ISNUMBER(E8631),"非测试日仪表","缺失"))))</x:f>
        <x:v>非测试日纯氢</x:v>
      </x:c>
      <x:c r="L8631" s="7" t="n">
        <x:f>IF(K8631="缺失","",IF(K8631="非测试日纯氢",G8631,IF(K8631="非测试日仪表",E8631,F8631)))</x:f>
        <x:v>98.6</x:v>
      </x:c>
      <x:c r="M8631" s="2" t="n">
        <x:f>IF(K8631="缺失",1,0)</x:f>
        <x:v>0</x:v>
      </x:c>
      <x:c r="N8631" s="2" t="str">
        <x:v>车辆里程查询_20260901-20260930_1024辆_仪表里程.xlsx / Q11</x:v>
      </x:c>
      <x:c r="O8631" s="2" t="str">
        <x:v>车辆里程查询_20260901-20260930_1024辆_GPS里程.xlsx / Q222</x:v>
      </x:c>
      <x:c r="P8631" s="2" t="str">
        <x:v>车辆纯氢气里程查询_20260901-20260930_1024辆.xlsx / Q385</x:v>
      </x:c>
    </x:row>
    <x:row r="8632" ht="22" customHeight="1">
      <x:c r="A8632" s="2" t="n">
        <x:v>339</x:v>
      </x:c>
      <x:c r="B8632" s="2" t="str">
        <x:v>粤AGP3627</x:v>
      </x:c>
      <x:c r="C8632" s="2" t="str">
        <x:v>秦挺</x:v>
      </x:c>
      <x:c r="D8632" s="8" t="d">
        <x:v>2026-09-14T00:00:00.000Z</x:v>
      </x:c>
      <x:c r="E8632" s="7" t="n">
        <x:v>380.1</x:v>
      </x:c>
      <x:c r="F8632" s="7" t="n">
        <x:v>375.6</x:v>
      </x:c>
      <x:c r="G8632" s="7" t="n">
        <x:v>339.7</x:v>
      </x:c>
      <x:c r="H8632" s="2" t="str">
        <x:v>否</x:v>
      </x:c>
      <x:c r="I8632" s="7" t="n">
        <x:f>IF(AND(ISNUMBER(E8632),ISNUMBER(F8632)),E8632-F8632,"")</x:f>
        <x:v>4.5</x:v>
      </x:c>
      <x:c r="J8632" s="2" t="str">
        <x:f>IF(H8632="否","不适用",IF(AND(ISNUMBER(E8632),ISNUMBER(F8632)),IF(I8632&gt;'规则与名单'!$B$2,"是","否"),"未判定"))</x:f>
        <x:v>不适用</x:v>
      </x:c>
      <x:c r="K8632" s="2" t="str">
        <x:f>IF(J8632="是",IF(ISNUMBER(F8632),"测试日GPS","缺失"),IF(ISNUMBER(G8632),"非测试日纯氢",IF(AND(H8632="是",J8632="未判定"),IF(ISNUMBER(F8632),"测试名单无纯氢GPS","缺失"),IF(ISNUMBER(E8632),"非测试日仪表","缺失"))))</x:f>
        <x:v>非测试日纯氢</x:v>
      </x:c>
      <x:c r="L8632" s="7" t="n">
        <x:f>IF(K8632="缺失","",IF(K8632="非测试日纯氢",G8632,IF(K8632="非测试日仪表",E8632,F8632)))</x:f>
        <x:v>339.7</x:v>
      </x:c>
      <x:c r="M8632" s="2" t="n">
        <x:f>IF(K8632="缺失",1,0)</x:f>
        <x:v>0</x:v>
      </x:c>
      <x:c r="N8632" s="2" t="str">
        <x:v>车辆里程查询_20260901-20260930_1024辆_仪表里程.xlsx / R11</x:v>
      </x:c>
      <x:c r="O8632" s="2" t="str">
        <x:v>车辆里程查询_20260901-20260930_1024辆_GPS里程.xlsx / R222</x:v>
      </x:c>
      <x:c r="P8632" s="2" t="str">
        <x:v>车辆纯氢气里程查询_20260901-20260930_1024辆.xlsx / R385</x:v>
      </x:c>
    </x:row>
    <x:row r="8633" ht="22" customHeight="1">
      <x:c r="A8633" s="2" t="n">
        <x:v>339</x:v>
      </x:c>
      <x:c r="B8633" s="2" t="str">
        <x:v>粤AGP3627</x:v>
      </x:c>
      <x:c r="C8633" s="2" t="str">
        <x:v>秦挺</x:v>
      </x:c>
      <x:c r="D8633" s="8" t="d">
        <x:v>2026-09-15T00:00:00.000Z</x:v>
      </x:c>
      <x:c r="E8633" s="7" t="n">
        <x:v>528</x:v>
      </x:c>
      <x:c r="F8633" s="7" t="n">
        <x:v>533.3</x:v>
      </x:c>
      <x:c r="G8633" s="7" t="n">
        <x:v>505.2</x:v>
      </x:c>
      <x:c r="H8633" s="2" t="str">
        <x:v>否</x:v>
      </x:c>
      <x:c r="I8633" s="7" t="n">
        <x:f>IF(AND(ISNUMBER(E8633),ISNUMBER(F8633)),E8633-F8633,"")</x:f>
        <x:v>-5.2999999999999545</x:v>
      </x:c>
      <x:c r="J8633" s="2" t="str">
        <x:f>IF(H8633="否","不适用",IF(AND(ISNUMBER(E8633),ISNUMBER(F8633)),IF(I8633&gt;'规则与名单'!$B$2,"是","否"),"未判定"))</x:f>
        <x:v>不适用</x:v>
      </x:c>
      <x:c r="K8633" s="2" t="str">
        <x:f>IF(J8633="是",IF(ISNUMBER(F8633),"测试日GPS","缺失"),IF(ISNUMBER(G8633),"非测试日纯氢",IF(AND(H8633="是",J8633="未判定"),IF(ISNUMBER(F8633),"测试名单无纯氢GPS","缺失"),IF(ISNUMBER(E8633),"非测试日仪表","缺失"))))</x:f>
        <x:v>非测试日纯氢</x:v>
      </x:c>
      <x:c r="L8633" s="7" t="n">
        <x:f>IF(K8633="缺失","",IF(K8633="非测试日纯氢",G8633,IF(K8633="非测试日仪表",E8633,F8633)))</x:f>
        <x:v>505.2</x:v>
      </x:c>
      <x:c r="M8633" s="2" t="n">
        <x:f>IF(K8633="缺失",1,0)</x:f>
        <x:v>0</x:v>
      </x:c>
      <x:c r="N8633" s="2" t="str">
        <x:v>车辆里程查询_20260901-20260930_1024辆_仪表里程.xlsx / S11</x:v>
      </x:c>
      <x:c r="O8633" s="2" t="str">
        <x:v>车辆里程查询_20260901-20260930_1024辆_GPS里程.xlsx / S222</x:v>
      </x:c>
      <x:c r="P8633" s="2" t="str">
        <x:v>车辆纯氢气里程查询_20260901-20260930_1024辆.xlsx / S385</x:v>
      </x:c>
    </x:row>
    <x:row r="8634" ht="22" customHeight="1">
      <x:c r="A8634" s="2" t="n">
        <x:v>339</x:v>
      </x:c>
      <x:c r="B8634" s="2" t="str">
        <x:v>粤AGP3627</x:v>
      </x:c>
      <x:c r="C8634" s="2" t="str">
        <x:v>秦挺</x:v>
      </x:c>
      <x:c r="D8634" s="8" t="d">
        <x:v>2026-09-16T00:00:00.000Z</x:v>
      </x:c>
      <x:c r="E8634" s="7" t="n">
        <x:v>504.4</x:v>
      </x:c>
      <x:c r="F8634" s="7" t="n">
        <x:v>510.3</x:v>
      </x:c>
      <x:c r="G8634" s="7" t="n">
        <x:v>466.4</x:v>
      </x:c>
      <x:c r="H8634" s="2" t="str">
        <x:v>否</x:v>
      </x:c>
      <x:c r="I8634" s="7" t="n">
        <x:f>IF(AND(ISNUMBER(E8634),ISNUMBER(F8634)),E8634-F8634,"")</x:f>
        <x:v>-5.900000000000034</x:v>
      </x:c>
      <x:c r="J8634" s="2" t="str">
        <x:f>IF(H8634="否","不适用",IF(AND(ISNUMBER(E8634),ISNUMBER(F8634)),IF(I8634&gt;'规则与名单'!$B$2,"是","否"),"未判定"))</x:f>
        <x:v>不适用</x:v>
      </x:c>
      <x:c r="K8634" s="2" t="str">
        <x:f>IF(J8634="是",IF(ISNUMBER(F8634),"测试日GPS","缺失"),IF(ISNUMBER(G8634),"非测试日纯氢",IF(AND(H8634="是",J8634="未判定"),IF(ISNUMBER(F8634),"测试名单无纯氢GPS","缺失"),IF(ISNUMBER(E8634),"非测试日仪表","缺失"))))</x:f>
        <x:v>非测试日纯氢</x:v>
      </x:c>
      <x:c r="L8634" s="7" t="n">
        <x:f>IF(K8634="缺失","",IF(K8634="非测试日纯氢",G8634,IF(K8634="非测试日仪表",E8634,F8634)))</x:f>
        <x:v>466.4</x:v>
      </x:c>
      <x:c r="M8634" s="2" t="n">
        <x:f>IF(K8634="缺失",1,0)</x:f>
        <x:v>0</x:v>
      </x:c>
      <x:c r="N8634" s="2" t="str">
        <x:v>车辆里程查询_20260901-20260930_1024辆_仪表里程.xlsx / T11</x:v>
      </x:c>
      <x:c r="O8634" s="2" t="str">
        <x:v>车辆里程查询_20260901-20260930_1024辆_GPS里程.xlsx / T222</x:v>
      </x:c>
      <x:c r="P8634" s="2" t="str">
        <x:v>车辆纯氢气里程查询_20260901-20260930_1024辆.xlsx / T385</x:v>
      </x:c>
    </x:row>
    <x:row r="8635" ht="22" customHeight="1">
      <x:c r="A8635" s="2" t="n">
        <x:v>339</x:v>
      </x:c>
      <x:c r="B8635" s="2" t="str">
        <x:v>粤AGP3627</x:v>
      </x:c>
      <x:c r="C8635" s="2" t="str">
        <x:v>秦挺</x:v>
      </x:c>
      <x:c r="D8635" s="8" t="d">
        <x:v>2026-09-17T00:00:00.000Z</x:v>
      </x:c>
      <x:c r="E8635" s="7" t="n">
        <x:v>493.3</x:v>
      </x:c>
      <x:c r="F8635" s="7" t="n">
        <x:v>497.5</x:v>
      </x:c>
      <x:c r="G8635" s="7" t="n">
        <x:v>488.7</x:v>
      </x:c>
      <x:c r="H8635" s="2" t="str">
        <x:v>否</x:v>
      </x:c>
      <x:c r="I8635" s="7" t="n">
        <x:f>IF(AND(ISNUMBER(E8635),ISNUMBER(F8635)),E8635-F8635,"")</x:f>
        <x:v>-4.199999999999989</x:v>
      </x:c>
      <x:c r="J8635" s="2" t="str">
        <x:f>IF(H8635="否","不适用",IF(AND(ISNUMBER(E8635),ISNUMBER(F8635)),IF(I8635&gt;'规则与名单'!$B$2,"是","否"),"未判定"))</x:f>
        <x:v>不适用</x:v>
      </x:c>
      <x:c r="K8635" s="2" t="str">
        <x:f>IF(J8635="是",IF(ISNUMBER(F8635),"测试日GPS","缺失"),IF(ISNUMBER(G8635),"非测试日纯氢",IF(AND(H8635="是",J8635="未判定"),IF(ISNUMBER(F8635),"测试名单无纯氢GPS","缺失"),IF(ISNUMBER(E8635),"非测试日仪表","缺失"))))</x:f>
        <x:v>非测试日纯氢</x:v>
      </x:c>
      <x:c r="L8635" s="7" t="n">
        <x:f>IF(K8635="缺失","",IF(K8635="非测试日纯氢",G8635,IF(K8635="非测试日仪表",E8635,F8635)))</x:f>
        <x:v>488.7</x:v>
      </x:c>
      <x:c r="M8635" s="2" t="n">
        <x:f>IF(K8635="缺失",1,0)</x:f>
        <x:v>0</x:v>
      </x:c>
      <x:c r="N8635" s="2" t="str">
        <x:v>车辆里程查询_20260901-20260930_1024辆_仪表里程.xlsx / U11</x:v>
      </x:c>
      <x:c r="O8635" s="2" t="str">
        <x:v>车辆里程查询_20260901-20260930_1024辆_GPS里程.xlsx / U222</x:v>
      </x:c>
      <x:c r="P8635" s="2" t="str">
        <x:v>车辆纯氢气里程查询_20260901-20260930_1024辆.xlsx / U385</x:v>
      </x:c>
    </x:row>
    <x:row r="8636" ht="22" customHeight="1">
      <x:c r="A8636" s="2" t="n">
        <x:v>339</x:v>
      </x:c>
      <x:c r="B8636" s="2" t="str">
        <x:v>粤AGP3627</x:v>
      </x:c>
      <x:c r="C8636" s="2" t="str">
        <x:v>秦挺</x:v>
      </x:c>
      <x:c r="D8636" s="8" t="d">
        <x:v>2026-09-18T00:00:00.000Z</x:v>
      </x:c>
      <x:c r="E8636" s="7" t="n">
        <x:v>137.8</x:v>
      </x:c>
      <x:c r="F8636" s="7" t="n">
        <x:v>140</x:v>
      </x:c>
      <x:c r="G8636" s="7" t="n">
        <x:v>132.3</x:v>
      </x:c>
      <x:c r="H8636" s="2" t="str">
        <x:v>否</x:v>
      </x:c>
      <x:c r="I8636" s="7" t="n">
        <x:f>IF(AND(ISNUMBER(E8636),ISNUMBER(F8636)),E8636-F8636,"")</x:f>
        <x:v>-2.1999999999999886</x:v>
      </x:c>
      <x:c r="J8636" s="2" t="str">
        <x:f>IF(H8636="否","不适用",IF(AND(ISNUMBER(E8636),ISNUMBER(F8636)),IF(I8636&gt;'规则与名单'!$B$2,"是","否"),"未判定"))</x:f>
        <x:v>不适用</x:v>
      </x:c>
      <x:c r="K8636" s="2" t="str">
        <x:f>IF(J8636="是",IF(ISNUMBER(F8636),"测试日GPS","缺失"),IF(ISNUMBER(G8636),"非测试日纯氢",IF(AND(H8636="是",J8636="未判定"),IF(ISNUMBER(F8636),"测试名单无纯氢GPS","缺失"),IF(ISNUMBER(E8636),"非测试日仪表","缺失"))))</x:f>
        <x:v>非测试日纯氢</x:v>
      </x:c>
      <x:c r="L8636" s="7" t="n">
        <x:f>IF(K8636="缺失","",IF(K8636="非测试日纯氢",G8636,IF(K8636="非测试日仪表",E8636,F8636)))</x:f>
        <x:v>132.3</x:v>
      </x:c>
      <x:c r="M8636" s="2" t="n">
        <x:f>IF(K8636="缺失",1,0)</x:f>
        <x:v>0</x:v>
      </x:c>
      <x:c r="N8636" s="2" t="str">
        <x:v>车辆里程查询_20260901-20260930_1024辆_仪表里程.xlsx / V11</x:v>
      </x:c>
      <x:c r="O8636" s="2" t="str">
        <x:v>车辆里程查询_20260901-20260930_1024辆_GPS里程.xlsx / V222</x:v>
      </x:c>
      <x:c r="P8636" s="2" t="str">
        <x:v>车辆纯氢气里程查询_20260901-20260930_1024辆.xlsx / V385</x:v>
      </x:c>
    </x:row>
    <x:row r="8637" ht="22" customHeight="1">
      <x:c r="A8637" s="2" t="n">
        <x:v>339</x:v>
      </x:c>
      <x:c r="B8637" s="2" t="str">
        <x:v>粤AGP3627</x:v>
      </x:c>
      <x:c r="C8637" s="2" t="str">
        <x:v>秦挺</x:v>
      </x:c>
      <x:c r="D8637" s="8" t="d">
        <x:v>2026-09-19T00:00:00.000Z</x:v>
      </x:c>
      <x:c r="E8637" s="7" t="n">
        <x:v>19.2</x:v>
      </x:c>
      <x:c r="F8637" s="7" t="n">
        <x:v>18.8</x:v>
      </x:c>
      <x:c r="G8637" s="7" t="n">
        <x:v>19</x:v>
      </x:c>
      <x:c r="H8637" s="2" t="str">
        <x:v>否</x:v>
      </x:c>
      <x:c r="I8637" s="7" t="n">
        <x:f>IF(AND(ISNUMBER(E8637),ISNUMBER(F8637)),E8637-F8637,"")</x:f>
        <x:v>0.3999999999999986</x:v>
      </x:c>
      <x:c r="J8637" s="2" t="str">
        <x:f>IF(H8637="否","不适用",IF(AND(ISNUMBER(E8637),ISNUMBER(F8637)),IF(I8637&gt;'规则与名单'!$B$2,"是","否"),"未判定"))</x:f>
        <x:v>不适用</x:v>
      </x:c>
      <x:c r="K8637" s="2" t="str">
        <x:f>IF(J8637="是",IF(ISNUMBER(F8637),"测试日GPS","缺失"),IF(ISNUMBER(G8637),"非测试日纯氢",IF(AND(H8637="是",J8637="未判定"),IF(ISNUMBER(F8637),"测试名单无纯氢GPS","缺失"),IF(ISNUMBER(E8637),"非测试日仪表","缺失"))))</x:f>
        <x:v>非测试日纯氢</x:v>
      </x:c>
      <x:c r="L8637" s="7" t="n">
        <x:f>IF(K8637="缺失","",IF(K8637="非测试日纯氢",G8637,IF(K8637="非测试日仪表",E8637,F8637)))</x:f>
        <x:v>19</x:v>
      </x:c>
      <x:c r="M8637" s="2" t="n">
        <x:f>IF(K8637="缺失",1,0)</x:f>
        <x:v>0</x:v>
      </x:c>
      <x:c r="N8637" s="2" t="str">
        <x:v>车辆里程查询_20260901-20260930_1024辆_仪表里程.xlsx / W11</x:v>
      </x:c>
      <x:c r="O8637" s="2" t="str">
        <x:v>车辆里程查询_20260901-20260930_1024辆_GPS里程.xlsx / W222</x:v>
      </x:c>
      <x:c r="P8637" s="2" t="str">
        <x:v>车辆纯氢气里程查询_20260901-20260930_1024辆.xlsx / W385</x:v>
      </x:c>
    </x:row>
    <x:row r="8638" ht="22" customHeight="1">
      <x:c r="A8638" s="2" t="n">
        <x:v>339</x:v>
      </x:c>
      <x:c r="B8638" s="2" t="str">
        <x:v>粤AGP3627</x:v>
      </x:c>
      <x:c r="C8638" s="2" t="str">
        <x:v>秦挺</x:v>
      </x:c>
      <x:c r="D8638" s="8" t="d">
        <x:v>2026-09-20T00:00:00.000Z</x:v>
      </x:c>
      <x:c r="E8638" s="7" t="n">
        <x:v>372.8</x:v>
      </x:c>
      <x:c r="F8638" s="7" t="n">
        <x:v>375.2</x:v>
      </x:c>
      <x:c r="G8638" s="7" t="n">
        <x:v>297.6</x:v>
      </x:c>
      <x:c r="H8638" s="2" t="str">
        <x:v>否</x:v>
      </x:c>
      <x:c r="I8638" s="7" t="n">
        <x:f>IF(AND(ISNUMBER(E8638),ISNUMBER(F8638)),E8638-F8638,"")</x:f>
        <x:v>-2.3999999999999773</x:v>
      </x:c>
      <x:c r="J8638" s="2" t="str">
        <x:f>IF(H8638="否","不适用",IF(AND(ISNUMBER(E8638),ISNUMBER(F8638)),IF(I8638&gt;'规则与名单'!$B$2,"是","否"),"未判定"))</x:f>
        <x:v>不适用</x:v>
      </x:c>
      <x:c r="K8638" s="2" t="str">
        <x:f>IF(J8638="是",IF(ISNUMBER(F8638),"测试日GPS","缺失"),IF(ISNUMBER(G8638),"非测试日纯氢",IF(AND(H8638="是",J8638="未判定"),IF(ISNUMBER(F8638),"测试名单无纯氢GPS","缺失"),IF(ISNUMBER(E8638),"非测试日仪表","缺失"))))</x:f>
        <x:v>非测试日纯氢</x:v>
      </x:c>
      <x:c r="L8638" s="7" t="n">
        <x:f>IF(K8638="缺失","",IF(K8638="非测试日纯氢",G8638,IF(K8638="非测试日仪表",E8638,F8638)))</x:f>
        <x:v>297.6</x:v>
      </x:c>
      <x:c r="M8638" s="2" t="n">
        <x:f>IF(K8638="缺失",1,0)</x:f>
        <x:v>0</x:v>
      </x:c>
      <x:c r="N8638" s="2" t="str">
        <x:v>车辆里程查询_20260901-20260930_1024辆_仪表里程.xlsx / X11</x:v>
      </x:c>
      <x:c r="O8638" s="2" t="str">
        <x:v>车辆里程查询_20260901-20260930_1024辆_GPS里程.xlsx / X222</x:v>
      </x:c>
      <x:c r="P8638" s="2" t="str">
        <x:v>车辆纯氢气里程查询_20260901-20260930_1024辆.xlsx / X385</x:v>
      </x:c>
    </x:row>
    <x:row r="8639" ht="22" customHeight="1">
      <x:c r="A8639" s="2" t="n">
        <x:v>339</x:v>
      </x:c>
      <x:c r="B8639" s="2" t="str">
        <x:v>粤AGP3627</x:v>
      </x:c>
      <x:c r="C8639" s="2" t="str">
        <x:v>秦挺</x:v>
      </x:c>
      <x:c r="D8639" s="8" t="d">
        <x:v>2026-09-21T00:00:00.000Z</x:v>
      </x:c>
      <x:c r="E8639" s="7" t="n">
        <x:v>545.9</x:v>
      </x:c>
      <x:c r="F8639" s="7" t="n">
        <x:v>554.1</x:v>
      </x:c>
      <x:c r="G8639" s="7" t="n">
        <x:v>379.4</x:v>
      </x:c>
      <x:c r="H8639" s="2" t="str">
        <x:v>否</x:v>
      </x:c>
      <x:c r="I8639" s="7" t="n">
        <x:f>IF(AND(ISNUMBER(E8639),ISNUMBER(F8639)),E8639-F8639,"")</x:f>
        <x:v>-8.200000000000045</x:v>
      </x:c>
      <x:c r="J8639" s="2" t="str">
        <x:f>IF(H8639="否","不适用",IF(AND(ISNUMBER(E8639),ISNUMBER(F8639)),IF(I8639&gt;'规则与名单'!$B$2,"是","否"),"未判定"))</x:f>
        <x:v>不适用</x:v>
      </x:c>
      <x:c r="K8639" s="2" t="str">
        <x:f>IF(J8639="是",IF(ISNUMBER(F8639),"测试日GPS","缺失"),IF(ISNUMBER(G8639),"非测试日纯氢",IF(AND(H8639="是",J8639="未判定"),IF(ISNUMBER(F8639),"测试名单无纯氢GPS","缺失"),IF(ISNUMBER(E8639),"非测试日仪表","缺失"))))</x:f>
        <x:v>非测试日纯氢</x:v>
      </x:c>
      <x:c r="L8639" s="7" t="n">
        <x:f>IF(K8639="缺失","",IF(K8639="非测试日纯氢",G8639,IF(K8639="非测试日仪表",E8639,F8639)))</x:f>
        <x:v>379.4</x:v>
      </x:c>
      <x:c r="M8639" s="2" t="n">
        <x:f>IF(K8639="缺失",1,0)</x:f>
        <x:v>0</x:v>
      </x:c>
      <x:c r="N8639" s="2" t="str">
        <x:v>车辆里程查询_20260901-20260930_1024辆_仪表里程.xlsx / Y11</x:v>
      </x:c>
      <x:c r="O8639" s="2" t="str">
        <x:v>车辆里程查询_20260901-20260930_1024辆_GPS里程.xlsx / Y222</x:v>
      </x:c>
      <x:c r="P8639" s="2" t="str">
        <x:v>车辆纯氢气里程查询_20260901-20260930_1024辆.xlsx / Y385</x:v>
      </x:c>
    </x:row>
    <x:row r="8640" ht="22" customHeight="1">
      <x:c r="A8640" s="2" t="n">
        <x:v>339</x:v>
      </x:c>
      <x:c r="B8640" s="2" t="str">
        <x:v>粤AGP3627</x:v>
      </x:c>
      <x:c r="C8640" s="2" t="str">
        <x:v>秦挺</x:v>
      </x:c>
      <x:c r="D8640" s="8" t="d">
        <x:v>2026-09-22T00:00:00.000Z</x:v>
      </x:c>
      <x:c r="E8640" s="7" t="n">
        <x:v>506.8</x:v>
      </x:c>
      <x:c r="F8640" s="7" t="n">
        <x:v>512.5</x:v>
      </x:c>
      <x:c r="G8640" s="7" t="n">
        <x:v>485</x:v>
      </x:c>
      <x:c r="H8640" s="2" t="str">
        <x:v>否</x:v>
      </x:c>
      <x:c r="I8640" s="7" t="n">
        <x:f>IF(AND(ISNUMBER(E8640),ISNUMBER(F8640)),E8640-F8640,"")</x:f>
        <x:v>-5.699999999999989</x:v>
      </x:c>
      <x:c r="J8640" s="2" t="str">
        <x:f>IF(H8640="否","不适用",IF(AND(ISNUMBER(E8640),ISNUMBER(F8640)),IF(I8640&gt;'规则与名单'!$B$2,"是","否"),"未判定"))</x:f>
        <x:v>不适用</x:v>
      </x:c>
      <x:c r="K8640" s="2" t="str">
        <x:f>IF(J8640="是",IF(ISNUMBER(F8640),"测试日GPS","缺失"),IF(ISNUMBER(G8640),"非测试日纯氢",IF(AND(H8640="是",J8640="未判定"),IF(ISNUMBER(F8640),"测试名单无纯氢GPS","缺失"),IF(ISNUMBER(E8640),"非测试日仪表","缺失"))))</x:f>
        <x:v>非测试日纯氢</x:v>
      </x:c>
      <x:c r="L8640" s="7" t="n">
        <x:f>IF(K8640="缺失","",IF(K8640="非测试日纯氢",G8640,IF(K8640="非测试日仪表",E8640,F8640)))</x:f>
        <x:v>485</x:v>
      </x:c>
      <x:c r="M8640" s="2" t="n">
        <x:f>IF(K8640="缺失",1,0)</x:f>
        <x:v>0</x:v>
      </x:c>
      <x:c r="N8640" s="2" t="str">
        <x:v>车辆里程查询_20260901-20260930_1024辆_仪表里程.xlsx / Z11</x:v>
      </x:c>
      <x:c r="O8640" s="2" t="str">
        <x:v>车辆里程查询_20260901-20260930_1024辆_GPS里程.xlsx / Z222</x:v>
      </x:c>
      <x:c r="P8640" s="2" t="str">
        <x:v>车辆纯氢气里程查询_20260901-20260930_1024辆.xlsx / Z385</x:v>
      </x:c>
    </x:row>
    <x:row r="8641" ht="22" customHeight="1">
      <x:c r="A8641" s="2" t="n">
        <x:v>339</x:v>
      </x:c>
      <x:c r="B8641" s="2" t="str">
        <x:v>粤AGP3627</x:v>
      </x:c>
      <x:c r="C8641" s="2" t="str">
        <x:v>秦挺</x:v>
      </x:c>
      <x:c r="D8641" s="8" t="d">
        <x:v>2026-09-23T00:00:00.000Z</x:v>
      </x:c>
      <x:c r="E8641" s="7" t="n">
        <x:v>491.2</x:v>
      </x:c>
      <x:c r="F8641" s="7" t="n">
        <x:v>495.1</x:v>
      </x:c>
      <x:c r="G8641" s="7" t="n">
        <x:v>473.5</x:v>
      </x:c>
      <x:c r="H8641" s="2" t="str">
        <x:v>否</x:v>
      </x:c>
      <x:c r="I8641" s="7" t="n">
        <x:f>IF(AND(ISNUMBER(E8641),ISNUMBER(F8641)),E8641-F8641,"")</x:f>
        <x:v>-3.900000000000034</x:v>
      </x:c>
      <x:c r="J8641" s="2" t="str">
        <x:f>IF(H8641="否","不适用",IF(AND(ISNUMBER(E8641),ISNUMBER(F8641)),IF(I8641&gt;'规则与名单'!$B$2,"是","否"),"未判定"))</x:f>
        <x:v>不适用</x:v>
      </x:c>
      <x:c r="K8641" s="2" t="str">
        <x:f>IF(J8641="是",IF(ISNUMBER(F8641),"测试日GPS","缺失"),IF(ISNUMBER(G8641),"非测试日纯氢",IF(AND(H8641="是",J8641="未判定"),IF(ISNUMBER(F8641),"测试名单无纯氢GPS","缺失"),IF(ISNUMBER(E8641),"非测试日仪表","缺失"))))</x:f>
        <x:v>非测试日纯氢</x:v>
      </x:c>
      <x:c r="L8641" s="7" t="n">
        <x:f>IF(K8641="缺失","",IF(K8641="非测试日纯氢",G8641,IF(K8641="非测试日仪表",E8641,F8641)))</x:f>
        <x:v>473.5</x:v>
      </x:c>
      <x:c r="M8641" s="2" t="n">
        <x:f>IF(K8641="缺失",1,0)</x:f>
        <x:v>0</x:v>
      </x:c>
      <x:c r="N8641" s="2" t="str">
        <x:v>车辆里程查询_20260901-20260930_1024辆_仪表里程.xlsx / AA11</x:v>
      </x:c>
      <x:c r="O8641" s="2" t="str">
        <x:v>车辆里程查询_20260901-20260930_1024辆_GPS里程.xlsx / AA222</x:v>
      </x:c>
      <x:c r="P8641" s="2" t="str">
        <x:v>车辆纯氢气里程查询_20260901-20260930_1024辆.xlsx / AA385</x:v>
      </x:c>
    </x:row>
    <x:row r="8642" ht="22" customHeight="1">
      <x:c r="A8642" s="2" t="n">
        <x:v>339</x:v>
      </x:c>
      <x:c r="B8642" s="2" t="str">
        <x:v>粤AGP3627</x:v>
      </x:c>
      <x:c r="C8642" s="2" t="str">
        <x:v>秦挺</x:v>
      </x:c>
      <x:c r="D8642" s="8" t="d">
        <x:v>2026-09-24T00:00:00.000Z</x:v>
      </x:c>
      <x:c r="E8642" s="7" t="n">
        <x:v>414.4</x:v>
      </x:c>
      <x:c r="F8642" s="7" t="n">
        <x:v>417.8</x:v>
      </x:c>
      <x:c r="G8642" s="7" t="n">
        <x:v>395.1</x:v>
      </x:c>
      <x:c r="H8642" s="2" t="str">
        <x:v>否</x:v>
      </x:c>
      <x:c r="I8642" s="7" t="n">
        <x:f>IF(AND(ISNUMBER(E8642),ISNUMBER(F8642)),E8642-F8642,"")</x:f>
        <x:v>-3.400000000000034</x:v>
      </x:c>
      <x:c r="J8642" s="2" t="str">
        <x:f>IF(H8642="否","不适用",IF(AND(ISNUMBER(E8642),ISNUMBER(F8642)),IF(I8642&gt;'规则与名单'!$B$2,"是","否"),"未判定"))</x:f>
        <x:v>不适用</x:v>
      </x:c>
      <x:c r="K8642" s="2" t="str">
        <x:f>IF(J8642="是",IF(ISNUMBER(F8642),"测试日GPS","缺失"),IF(ISNUMBER(G8642),"非测试日纯氢",IF(AND(H8642="是",J8642="未判定"),IF(ISNUMBER(F8642),"测试名单无纯氢GPS","缺失"),IF(ISNUMBER(E8642),"非测试日仪表","缺失"))))</x:f>
        <x:v>非测试日纯氢</x:v>
      </x:c>
      <x:c r="L8642" s="7" t="n">
        <x:f>IF(K8642="缺失","",IF(K8642="非测试日纯氢",G8642,IF(K8642="非测试日仪表",E8642,F8642)))</x:f>
        <x:v>395.1</x:v>
      </x:c>
      <x:c r="M8642" s="2" t="n">
        <x:f>IF(K8642="缺失",1,0)</x:f>
        <x:v>0</x:v>
      </x:c>
      <x:c r="N8642" s="2" t="str">
        <x:v>车辆里程查询_20260901-20260930_1024辆_仪表里程.xlsx / AB11</x:v>
      </x:c>
      <x:c r="O8642" s="2" t="str">
        <x:v>车辆里程查询_20260901-20260930_1024辆_GPS里程.xlsx / AB222</x:v>
      </x:c>
      <x:c r="P8642" s="2" t="str">
        <x:v>车辆纯氢气里程查询_20260901-20260930_1024辆.xlsx / AB385</x:v>
      </x:c>
    </x:row>
    <x:row r="8643" ht="22" customHeight="1">
      <x:c r="A8643" s="2" t="n">
        <x:v>339</x:v>
      </x:c>
      <x:c r="B8643" s="2" t="str">
        <x:v>粤AGP3627</x:v>
      </x:c>
      <x:c r="C8643" s="2" t="str">
        <x:v>秦挺</x:v>
      </x:c>
      <x:c r="D8643" s="8" t="d">
        <x:v>2026-09-25T00:00:00.000Z</x:v>
      </x:c>
      <x:c r="E8643" s="7" t="n">
        <x:v>234</x:v>
      </x:c>
      <x:c r="F8643" s="7" t="n">
        <x:v>235.8</x:v>
      </x:c>
      <x:c r="G8643" s="7" t="n">
        <x:v>233.8</x:v>
      </x:c>
      <x:c r="H8643" s="2" t="str">
        <x:v>否</x:v>
      </x:c>
      <x:c r="I8643" s="7" t="n">
        <x:f>IF(AND(ISNUMBER(E8643),ISNUMBER(F8643)),E8643-F8643,"")</x:f>
        <x:v>-1.8000000000000114</x:v>
      </x:c>
      <x:c r="J8643" s="2" t="str">
        <x:f>IF(H8643="否","不适用",IF(AND(ISNUMBER(E8643),ISNUMBER(F8643)),IF(I8643&gt;'规则与名单'!$B$2,"是","否"),"未判定"))</x:f>
        <x:v>不适用</x:v>
      </x:c>
      <x:c r="K8643" s="2" t="str">
        <x:f>IF(J8643="是",IF(ISNUMBER(F8643),"测试日GPS","缺失"),IF(ISNUMBER(G8643),"非测试日纯氢",IF(AND(H8643="是",J8643="未判定"),IF(ISNUMBER(F8643),"测试名单无纯氢GPS","缺失"),IF(ISNUMBER(E8643),"非测试日仪表","缺失"))))</x:f>
        <x:v>非测试日纯氢</x:v>
      </x:c>
      <x:c r="L8643" s="7" t="n">
        <x:f>IF(K8643="缺失","",IF(K8643="非测试日纯氢",G8643,IF(K8643="非测试日仪表",E8643,F8643)))</x:f>
        <x:v>233.8</x:v>
      </x:c>
      <x:c r="M8643" s="2" t="n">
        <x:f>IF(K8643="缺失",1,0)</x:f>
        <x:v>0</x:v>
      </x:c>
      <x:c r="N8643" s="2" t="str">
        <x:v>车辆里程查询_20260901-20260930_1024辆_仪表里程.xlsx / AC11</x:v>
      </x:c>
      <x:c r="O8643" s="2" t="str">
        <x:v>车辆里程查询_20260901-20260930_1024辆_GPS里程.xlsx / AC222</x:v>
      </x:c>
      <x:c r="P8643" s="2" t="str">
        <x:v>车辆纯氢气里程查询_20260901-20260930_1024辆.xlsx / AC385</x:v>
      </x:c>
    </x:row>
    <x:row r="8644" ht="22" customHeight="1">
      <x:c r="A8644" s="2" t="n">
        <x:v>339</x:v>
      </x:c>
      <x:c r="B8644" s="2" t="str">
        <x:v>粤AGP3627</x:v>
      </x:c>
      <x:c r="C8644" s="2" t="str">
        <x:v>秦挺</x:v>
      </x:c>
      <x:c r="D8644" s="8" t="d">
        <x:v>2026-09-26T00:00:00.000Z</x:v>
      </x:c>
      <x:c r="E8644" s="7"/>
      <x:c r="F8644" s="7" t="n">
        <x:v>0</x:v>
      </x:c>
      <x:c r="G8644" s="7"/>
      <x:c r="H8644" s="2" t="str">
        <x:v>否</x:v>
      </x:c>
      <x:c r="I8644" s="7" t="str">
        <x:f>IF(AND(ISNUMBER(E8644),ISNUMBER(F8644)),E8644-F8644,"")</x:f>
      </x:c>
      <x:c r="J8644" s="2" t="str">
        <x:f>IF(H8644="否","不适用",IF(AND(ISNUMBER(E8644),ISNUMBER(F8644)),IF(I8644&gt;'规则与名单'!$B$2,"是","否"),"未判定"))</x:f>
        <x:v>不适用</x:v>
      </x:c>
      <x:c r="K8644" s="2" t="str">
        <x:f>IF(J8644="是",IF(ISNUMBER(F8644),"测试日GPS","缺失"),IF(ISNUMBER(G8644),"非测试日纯氢",IF(AND(H8644="是",J8644="未判定"),IF(ISNUMBER(F8644),"测试名单无纯氢GPS","缺失"),IF(ISNUMBER(E8644),"非测试日仪表","缺失"))))</x:f>
        <x:v>缺失</x:v>
      </x:c>
      <x:c r="L8644" s="7" t="str">
        <x:f>IF(K8644="缺失","",IF(K8644="非测试日纯氢",G8644,IF(K8644="非测试日仪表",E8644,F8644)))</x:f>
      </x:c>
      <x:c r="M8644" s="2" t="n">
        <x:f>IF(K8644="缺失",1,0)</x:f>
        <x:v>1</x:v>
      </x:c>
      <x:c r="N8644" s="2" t="str">
        <x:v>车辆里程查询_20260901-20260930_1024辆_仪表里程.xlsx / AD11</x:v>
      </x:c>
      <x:c r="O8644" s="2" t="str">
        <x:v>车辆里程查询_20260901-20260930_1024辆_GPS里程.xlsx / AD222</x:v>
      </x:c>
      <x:c r="P8644" s="2" t="str">
        <x:v>车辆纯氢气里程查询_20260901-20260930_1024辆.xlsx / AD385</x:v>
      </x:c>
    </x:row>
    <x:row r="8645" ht="22" customHeight="1">
      <x:c r="A8645" s="2" t="n">
        <x:v>339</x:v>
      </x:c>
      <x:c r="B8645" s="2" t="str">
        <x:v>粤AGP3627</x:v>
      </x:c>
      <x:c r="C8645" s="2" t="str">
        <x:v>秦挺</x:v>
      </x:c>
      <x:c r="D8645" s="8" t="d">
        <x:v>2026-09-27T00:00:00.000Z</x:v>
      </x:c>
      <x:c r="E8645" s="7" t="n">
        <x:v>348.8</x:v>
      </x:c>
      <x:c r="F8645" s="7" t="n">
        <x:v>350.3</x:v>
      </x:c>
      <x:c r="G8645" s="7" t="n">
        <x:v>337.4</x:v>
      </x:c>
      <x:c r="H8645" s="2" t="str">
        <x:v>否</x:v>
      </x:c>
      <x:c r="I8645" s="7" t="n">
        <x:f>IF(AND(ISNUMBER(E8645),ISNUMBER(F8645)),E8645-F8645,"")</x:f>
        <x:v>-1.5</x:v>
      </x:c>
      <x:c r="J8645" s="2" t="str">
        <x:f>IF(H8645="否","不适用",IF(AND(ISNUMBER(E8645),ISNUMBER(F8645)),IF(I8645&gt;'规则与名单'!$B$2,"是","否"),"未判定"))</x:f>
        <x:v>不适用</x:v>
      </x:c>
      <x:c r="K8645" s="2" t="str">
        <x:f>IF(J8645="是",IF(ISNUMBER(F8645),"测试日GPS","缺失"),IF(ISNUMBER(G8645),"非测试日纯氢",IF(AND(H8645="是",J8645="未判定"),IF(ISNUMBER(F8645),"测试名单无纯氢GPS","缺失"),IF(ISNUMBER(E8645),"非测试日仪表","缺失"))))</x:f>
        <x:v>非测试日纯氢</x:v>
      </x:c>
      <x:c r="L8645" s="7" t="n">
        <x:f>IF(K8645="缺失","",IF(K8645="非测试日纯氢",G8645,IF(K8645="非测试日仪表",E8645,F8645)))</x:f>
        <x:v>337.4</x:v>
      </x:c>
      <x:c r="M8645" s="2" t="n">
        <x:f>IF(K8645="缺失",1,0)</x:f>
        <x:v>0</x:v>
      </x:c>
      <x:c r="N8645" s="2" t="str">
        <x:v>车辆里程查询_20260901-20260930_1024辆_仪表里程.xlsx / AE11</x:v>
      </x:c>
      <x:c r="O8645" s="2" t="str">
        <x:v>车辆里程查询_20260901-20260930_1024辆_GPS里程.xlsx / AE222</x:v>
      </x:c>
      <x:c r="P8645" s="2" t="str">
        <x:v>车辆纯氢气里程查询_20260901-20260930_1024辆.xlsx / AE385</x:v>
      </x:c>
    </x:row>
    <x:row r="8646" ht="22" customHeight="1">
      <x:c r="A8646" s="2" t="n">
        <x:v>339</x:v>
      </x:c>
      <x:c r="B8646" s="2" t="str">
        <x:v>粤AGP3627</x:v>
      </x:c>
      <x:c r="C8646" s="2" t="str">
        <x:v>秦挺</x:v>
      </x:c>
      <x:c r="D8646" s="8" t="d">
        <x:v>2026-09-28T00:00:00.000Z</x:v>
      </x:c>
      <x:c r="E8646" s="7" t="n">
        <x:v>509.8</x:v>
      </x:c>
      <x:c r="F8646" s="7" t="n">
        <x:v>513.2</x:v>
      </x:c>
      <x:c r="G8646" s="7" t="n">
        <x:v>501.7</x:v>
      </x:c>
      <x:c r="H8646" s="2" t="str">
        <x:v>否</x:v>
      </x:c>
      <x:c r="I8646" s="7" t="n">
        <x:f>IF(AND(ISNUMBER(E8646),ISNUMBER(F8646)),E8646-F8646,"")</x:f>
        <x:v>-3.400000000000034</x:v>
      </x:c>
      <x:c r="J8646" s="2" t="str">
        <x:f>IF(H8646="否","不适用",IF(AND(ISNUMBER(E8646),ISNUMBER(F8646)),IF(I8646&gt;'规则与名单'!$B$2,"是","否"),"未判定"))</x:f>
        <x:v>不适用</x:v>
      </x:c>
      <x:c r="K8646" s="2" t="str">
        <x:f>IF(J8646="是",IF(ISNUMBER(F8646),"测试日GPS","缺失"),IF(ISNUMBER(G8646),"非测试日纯氢",IF(AND(H8646="是",J8646="未判定"),IF(ISNUMBER(F8646),"测试名单无纯氢GPS","缺失"),IF(ISNUMBER(E8646),"非测试日仪表","缺失"))))</x:f>
        <x:v>非测试日纯氢</x:v>
      </x:c>
      <x:c r="L8646" s="7" t="n">
        <x:f>IF(K8646="缺失","",IF(K8646="非测试日纯氢",G8646,IF(K8646="非测试日仪表",E8646,F8646)))</x:f>
        <x:v>501.7</x:v>
      </x:c>
      <x:c r="M8646" s="2" t="n">
        <x:f>IF(K8646="缺失",1,0)</x:f>
        <x:v>0</x:v>
      </x:c>
      <x:c r="N8646" s="2" t="str">
        <x:v>车辆里程查询_20260901-20260930_1024辆_仪表里程.xlsx / AF11</x:v>
      </x:c>
      <x:c r="O8646" s="2" t="str">
        <x:v>车辆里程查询_20260901-20260930_1024辆_GPS里程.xlsx / AF222</x:v>
      </x:c>
      <x:c r="P8646" s="2" t="str">
        <x:v>车辆纯氢气里程查询_20260901-20260930_1024辆.xlsx / AF385</x:v>
      </x:c>
    </x:row>
    <x:row r="8647" ht="22" customHeight="1">
      <x:c r="A8647" s="2" t="n">
        <x:v>339</x:v>
      </x:c>
      <x:c r="B8647" s="2" t="str">
        <x:v>粤AGP3627</x:v>
      </x:c>
      <x:c r="C8647" s="2" t="str">
        <x:v>秦挺</x:v>
      </x:c>
      <x:c r="D8647" s="8" t="d">
        <x:v>2026-09-29T00:00:00.000Z</x:v>
      </x:c>
      <x:c r="E8647" s="7" t="n">
        <x:v>552.7</x:v>
      </x:c>
      <x:c r="F8647" s="7" t="n">
        <x:v>558.7</x:v>
      </x:c>
      <x:c r="G8647" s="7" t="n">
        <x:v>550</x:v>
      </x:c>
      <x:c r="H8647" s="2" t="str">
        <x:v>否</x:v>
      </x:c>
      <x:c r="I8647" s="7" t="n">
        <x:f>IF(AND(ISNUMBER(E8647),ISNUMBER(F8647)),E8647-F8647,"")</x:f>
        <x:v>-6</x:v>
      </x:c>
      <x:c r="J8647" s="2" t="str">
        <x:f>IF(H8647="否","不适用",IF(AND(ISNUMBER(E8647),ISNUMBER(F8647)),IF(I8647&gt;'规则与名单'!$B$2,"是","否"),"未判定"))</x:f>
        <x:v>不适用</x:v>
      </x:c>
      <x:c r="K8647" s="2" t="str">
        <x:f>IF(J8647="是",IF(ISNUMBER(F8647),"测试日GPS","缺失"),IF(ISNUMBER(G8647),"非测试日纯氢",IF(AND(H8647="是",J8647="未判定"),IF(ISNUMBER(F8647),"测试名单无纯氢GPS","缺失"),IF(ISNUMBER(E8647),"非测试日仪表","缺失"))))</x:f>
        <x:v>非测试日纯氢</x:v>
      </x:c>
      <x:c r="L8647" s="7" t="n">
        <x:f>IF(K8647="缺失","",IF(K8647="非测试日纯氢",G8647,IF(K8647="非测试日仪表",E8647,F8647)))</x:f>
        <x:v>550</x:v>
      </x:c>
      <x:c r="M8647" s="2" t="n">
        <x:f>IF(K8647="缺失",1,0)</x:f>
        <x:v>0</x:v>
      </x:c>
      <x:c r="N8647" s="2" t="str">
        <x:v>车辆里程查询_20260901-20260930_1024辆_仪表里程.xlsx / AG11</x:v>
      </x:c>
      <x:c r="O8647" s="2" t="str">
        <x:v>车辆里程查询_20260901-20260930_1024辆_GPS里程.xlsx / AG222</x:v>
      </x:c>
      <x:c r="P8647" s="2" t="str">
        <x:v>车辆纯氢气里程查询_20260901-20260930_1024辆.xlsx / AG385</x:v>
      </x:c>
    </x:row>
    <x:row r="8648" ht="22" customHeight="1">
      <x:c r="A8648" s="2" t="n">
        <x:v>339</x:v>
      </x:c>
      <x:c r="B8648" s="2" t="str">
        <x:v>粤AGP3627</x:v>
      </x:c>
      <x:c r="C8648" s="2" t="str">
        <x:v>秦挺</x:v>
      </x:c>
      <x:c r="D8648" s="8" t="d">
        <x:v>2026-09-30T00:00:00.000Z</x:v>
      </x:c>
      <x:c r="E8648" s="7" t="n">
        <x:v>511</x:v>
      </x:c>
      <x:c r="F8648" s="7" t="n">
        <x:v>512.5</x:v>
      </x:c>
      <x:c r="G8648" s="7" t="n">
        <x:v>510.9</x:v>
      </x:c>
      <x:c r="H8648" s="2" t="str">
        <x:v>否</x:v>
      </x:c>
      <x:c r="I8648" s="7" t="n">
        <x:f>IF(AND(ISNUMBER(E8648),ISNUMBER(F8648)),E8648-F8648,"")</x:f>
        <x:v>-1.5</x:v>
      </x:c>
      <x:c r="J8648" s="2" t="str">
        <x:f>IF(H8648="否","不适用",IF(AND(ISNUMBER(E8648),ISNUMBER(F8648)),IF(I8648&gt;'规则与名单'!$B$2,"是","否"),"未判定"))</x:f>
        <x:v>不适用</x:v>
      </x:c>
      <x:c r="K8648" s="2" t="str">
        <x:f>IF(J8648="是",IF(ISNUMBER(F8648),"测试日GPS","缺失"),IF(ISNUMBER(G8648),"非测试日纯氢",IF(AND(H8648="是",J8648="未判定"),IF(ISNUMBER(F8648),"测试名单无纯氢GPS","缺失"),IF(ISNUMBER(E8648),"非测试日仪表","缺失"))))</x:f>
        <x:v>非测试日纯氢</x:v>
      </x:c>
      <x:c r="L8648" s="7" t="n">
        <x:f>IF(K8648="缺失","",IF(K8648="非测试日纯氢",G8648,IF(K8648="非测试日仪表",E8648,F8648)))</x:f>
        <x:v>510.9</x:v>
      </x:c>
      <x:c r="M8648" s="2" t="n">
        <x:f>IF(K8648="缺失",1,0)</x:f>
        <x:v>0</x:v>
      </x:c>
      <x:c r="N8648" s="2" t="str">
        <x:v>车辆里程查询_20260901-20260930_1024辆_仪表里程.xlsx / AH11</x:v>
      </x:c>
      <x:c r="O8648" s="2" t="str">
        <x:v>车辆里程查询_20260901-20260930_1024辆_GPS里程.xlsx / AH222</x:v>
      </x:c>
      <x:c r="P8648" s="2" t="str">
        <x:v>车辆纯氢气里程查询_20260901-20260930_1024辆.xlsx / AH385</x:v>
      </x:c>
    </x:row>
    <x:row r="8649" ht="22" customHeight="1">
      <x:c r="A8649" s="2" t="n">
        <x:v>340</x:v>
      </x:c>
      <x:c r="B8649" s="2" t="str">
        <x:v>粤AGP3692</x:v>
      </x:c>
      <x:c r="C8649" s="2" t="str">
        <x:v>秦挺</x:v>
      </x:c>
      <x:c r="D8649" s="8" t="d">
        <x:v>2026-09-01T00:00:00.000Z</x:v>
      </x:c>
      <x:c r="E8649" s="7" t="n">
        <x:v>534.9</x:v>
      </x:c>
      <x:c r="F8649" s="7" t="n">
        <x:v>540.6</x:v>
      </x:c>
      <x:c r="G8649" s="7" t="n">
        <x:v>527.9</x:v>
      </x:c>
      <x:c r="H8649" s="2" t="str">
        <x:v>否</x:v>
      </x:c>
      <x:c r="I8649" s="7" t="n">
        <x:f>IF(AND(ISNUMBER(E8649),ISNUMBER(F8649)),E8649-F8649,"")</x:f>
        <x:v>-5.7000000000000455</x:v>
      </x:c>
      <x:c r="J8649" s="2" t="str">
        <x:f>IF(H8649="否","不适用",IF(AND(ISNUMBER(E8649),ISNUMBER(F8649)),IF(I8649&gt;'规则与名单'!$B$2,"是","否"),"未判定"))</x:f>
        <x:v>不适用</x:v>
      </x:c>
      <x:c r="K8649" s="2" t="str">
        <x:f>IF(J8649="是",IF(ISNUMBER(F8649),"测试日GPS","缺失"),IF(ISNUMBER(G8649),"非测试日纯氢",IF(AND(H8649="是",J8649="未判定"),IF(ISNUMBER(F8649),"测试名单无纯氢GPS","缺失"),IF(ISNUMBER(E8649),"非测试日仪表","缺失"))))</x:f>
        <x:v>非测试日纯氢</x:v>
      </x:c>
      <x:c r="L8649" s="7" t="n">
        <x:f>IF(K8649="缺失","",IF(K8649="非测试日纯氢",G8649,IF(K8649="非测试日仪表",E8649,F8649)))</x:f>
        <x:v>527.9</x:v>
      </x:c>
      <x:c r="M8649" s="2" t="n">
        <x:f>IF(K8649="缺失",1,0)</x:f>
        <x:v>0</x:v>
      </x:c>
      <x:c r="N8649" s="2" t="str">
        <x:v>车辆里程查询_20260901-20260930_1024辆_仪表里程.xlsx / E397</x:v>
      </x:c>
      <x:c r="O8649" s="2" t="str">
        <x:v>车辆里程查询_20260901-20260930_1024辆_GPS里程.xlsx / E397</x:v>
      </x:c>
      <x:c r="P8649" s="2" t="str">
        <x:v>车辆纯氢气里程查询_20260901-20260930_1024辆.xlsx / E505</x:v>
      </x:c>
    </x:row>
    <x:row r="8650" ht="22" customHeight="1">
      <x:c r="A8650" s="2" t="n">
        <x:v>340</x:v>
      </x:c>
      <x:c r="B8650" s="2" t="str">
        <x:v>粤AGP3692</x:v>
      </x:c>
      <x:c r="C8650" s="2" t="str">
        <x:v>秦挺</x:v>
      </x:c>
      <x:c r="D8650" s="8" t="d">
        <x:v>2026-09-02T00:00:00.000Z</x:v>
      </x:c>
      <x:c r="E8650" s="7" t="n">
        <x:v>554.3</x:v>
      </x:c>
      <x:c r="F8650" s="7" t="n">
        <x:v>560</x:v>
      </x:c>
      <x:c r="G8650" s="7" t="n">
        <x:v>538.8</x:v>
      </x:c>
      <x:c r="H8650" s="2" t="str">
        <x:v>否</x:v>
      </x:c>
      <x:c r="I8650" s="7" t="n">
        <x:f>IF(AND(ISNUMBER(E8650),ISNUMBER(F8650)),E8650-F8650,"")</x:f>
        <x:v>-5.7000000000000455</x:v>
      </x:c>
      <x:c r="J8650" s="2" t="str">
        <x:f>IF(H8650="否","不适用",IF(AND(ISNUMBER(E8650),ISNUMBER(F8650)),IF(I8650&gt;'规则与名单'!$B$2,"是","否"),"未判定"))</x:f>
        <x:v>不适用</x:v>
      </x:c>
      <x:c r="K8650" s="2" t="str">
        <x:f>IF(J8650="是",IF(ISNUMBER(F8650),"测试日GPS","缺失"),IF(ISNUMBER(G8650),"非测试日纯氢",IF(AND(H8650="是",J8650="未判定"),IF(ISNUMBER(F8650),"测试名单无纯氢GPS","缺失"),IF(ISNUMBER(E8650),"非测试日仪表","缺失"))))</x:f>
        <x:v>非测试日纯氢</x:v>
      </x:c>
      <x:c r="L8650" s="7" t="n">
        <x:f>IF(K8650="缺失","",IF(K8650="非测试日纯氢",G8650,IF(K8650="非测试日仪表",E8650,F8650)))</x:f>
        <x:v>538.8</x:v>
      </x:c>
      <x:c r="M8650" s="2" t="n">
        <x:f>IF(K8650="缺失",1,0)</x:f>
        <x:v>0</x:v>
      </x:c>
      <x:c r="N8650" s="2" t="str">
        <x:v>车辆里程查询_20260901-20260930_1024辆_仪表里程.xlsx / F397</x:v>
      </x:c>
      <x:c r="O8650" s="2" t="str">
        <x:v>车辆里程查询_20260901-20260930_1024辆_GPS里程.xlsx / F397</x:v>
      </x:c>
      <x:c r="P8650" s="2" t="str">
        <x:v>车辆纯氢气里程查询_20260901-20260930_1024辆.xlsx / F505</x:v>
      </x:c>
    </x:row>
    <x:row r="8651" ht="22" customHeight="1">
      <x:c r="A8651" s="2" t="n">
        <x:v>340</x:v>
      </x:c>
      <x:c r="B8651" s="2" t="str">
        <x:v>粤AGP3692</x:v>
      </x:c>
      <x:c r="C8651" s="2" t="str">
        <x:v>秦挺</x:v>
      </x:c>
      <x:c r="D8651" s="8" t="d">
        <x:v>2026-09-03T00:00:00.000Z</x:v>
      </x:c>
      <x:c r="E8651" s="7" t="n">
        <x:v>547.5</x:v>
      </x:c>
      <x:c r="F8651" s="7" t="n">
        <x:v>555.7</x:v>
      </x:c>
      <x:c r="G8651" s="7" t="n">
        <x:v>407.8</x:v>
      </x:c>
      <x:c r="H8651" s="2" t="str">
        <x:v>否</x:v>
      </x:c>
      <x:c r="I8651" s="7" t="n">
        <x:f>IF(AND(ISNUMBER(E8651),ISNUMBER(F8651)),E8651-F8651,"")</x:f>
        <x:v>-8.200000000000045</x:v>
      </x:c>
      <x:c r="J8651" s="2" t="str">
        <x:f>IF(H8651="否","不适用",IF(AND(ISNUMBER(E8651),ISNUMBER(F8651)),IF(I8651&gt;'规则与名单'!$B$2,"是","否"),"未判定"))</x:f>
        <x:v>不适用</x:v>
      </x:c>
      <x:c r="K8651" s="2" t="str">
        <x:f>IF(J8651="是",IF(ISNUMBER(F8651),"测试日GPS","缺失"),IF(ISNUMBER(G8651),"非测试日纯氢",IF(AND(H8651="是",J8651="未判定"),IF(ISNUMBER(F8651),"测试名单无纯氢GPS","缺失"),IF(ISNUMBER(E8651),"非测试日仪表","缺失"))))</x:f>
        <x:v>非测试日纯氢</x:v>
      </x:c>
      <x:c r="L8651" s="7" t="n">
        <x:f>IF(K8651="缺失","",IF(K8651="非测试日纯氢",G8651,IF(K8651="非测试日仪表",E8651,F8651)))</x:f>
        <x:v>407.8</x:v>
      </x:c>
      <x:c r="M8651" s="2" t="n">
        <x:f>IF(K8651="缺失",1,0)</x:f>
        <x:v>0</x:v>
      </x:c>
      <x:c r="N8651" s="2" t="str">
        <x:v>车辆里程查询_20260901-20260930_1024辆_仪表里程.xlsx / G397</x:v>
      </x:c>
      <x:c r="O8651" s="2" t="str">
        <x:v>车辆里程查询_20260901-20260930_1024辆_GPS里程.xlsx / G397</x:v>
      </x:c>
      <x:c r="P8651" s="2" t="str">
        <x:v>车辆纯氢气里程查询_20260901-20260930_1024辆.xlsx / G505</x:v>
      </x:c>
    </x:row>
    <x:row r="8652" ht="22" customHeight="1">
      <x:c r="A8652" s="2" t="n">
        <x:v>340</x:v>
      </x:c>
      <x:c r="B8652" s="2" t="str">
        <x:v>粤AGP3692</x:v>
      </x:c>
      <x:c r="C8652" s="2" t="str">
        <x:v>秦挺</x:v>
      </x:c>
      <x:c r="D8652" s="8" t="d">
        <x:v>2026-09-04T00:00:00.000Z</x:v>
      </x:c>
      <x:c r="E8652" s="7" t="n">
        <x:v>568.9</x:v>
      </x:c>
      <x:c r="F8652" s="7" t="n">
        <x:v>577.9</x:v>
      </x:c>
      <x:c r="G8652" s="7" t="n">
        <x:v>566.2</x:v>
      </x:c>
      <x:c r="H8652" s="2" t="str">
        <x:v>否</x:v>
      </x:c>
      <x:c r="I8652" s="7" t="n">
        <x:f>IF(AND(ISNUMBER(E8652),ISNUMBER(F8652)),E8652-F8652,"")</x:f>
        <x:v>-9</x:v>
      </x:c>
      <x:c r="J8652" s="2" t="str">
        <x:f>IF(H8652="否","不适用",IF(AND(ISNUMBER(E8652),ISNUMBER(F8652)),IF(I8652&gt;'规则与名单'!$B$2,"是","否"),"未判定"))</x:f>
        <x:v>不适用</x:v>
      </x:c>
      <x:c r="K8652" s="2" t="str">
        <x:f>IF(J8652="是",IF(ISNUMBER(F8652),"测试日GPS","缺失"),IF(ISNUMBER(G8652),"非测试日纯氢",IF(AND(H8652="是",J8652="未判定"),IF(ISNUMBER(F8652),"测试名单无纯氢GPS","缺失"),IF(ISNUMBER(E8652),"非测试日仪表","缺失"))))</x:f>
        <x:v>非测试日纯氢</x:v>
      </x:c>
      <x:c r="L8652" s="7" t="n">
        <x:f>IF(K8652="缺失","",IF(K8652="非测试日纯氢",G8652,IF(K8652="非测试日仪表",E8652,F8652)))</x:f>
        <x:v>566.2</x:v>
      </x:c>
      <x:c r="M8652" s="2" t="n">
        <x:f>IF(K8652="缺失",1,0)</x:f>
        <x:v>0</x:v>
      </x:c>
      <x:c r="N8652" s="2" t="str">
        <x:v>车辆里程查询_20260901-20260930_1024辆_仪表里程.xlsx / H397</x:v>
      </x:c>
      <x:c r="O8652" s="2" t="str">
        <x:v>车辆里程查询_20260901-20260930_1024辆_GPS里程.xlsx / H397</x:v>
      </x:c>
      <x:c r="P8652" s="2" t="str">
        <x:v>车辆纯氢气里程查询_20260901-20260930_1024辆.xlsx / H505</x:v>
      </x:c>
    </x:row>
    <x:row r="8653" ht="22" customHeight="1">
      <x:c r="A8653" s="2" t="n">
        <x:v>340</x:v>
      </x:c>
      <x:c r="B8653" s="2" t="str">
        <x:v>粤AGP3692</x:v>
      </x:c>
      <x:c r="C8653" s="2" t="str">
        <x:v>秦挺</x:v>
      </x:c>
      <x:c r="D8653" s="8" t="d">
        <x:v>2026-09-05T00:00:00.000Z</x:v>
      </x:c>
      <x:c r="E8653" s="7" t="n">
        <x:v>523.9</x:v>
      </x:c>
      <x:c r="F8653" s="7" t="n">
        <x:v>536.2</x:v>
      </x:c>
      <x:c r="G8653" s="7" t="n">
        <x:v>483.3</x:v>
      </x:c>
      <x:c r="H8653" s="2" t="str">
        <x:v>否</x:v>
      </x:c>
      <x:c r="I8653" s="7" t="n">
        <x:f>IF(AND(ISNUMBER(E8653),ISNUMBER(F8653)),E8653-F8653,"")</x:f>
        <x:v>-12.300000000000068</x:v>
      </x:c>
      <x:c r="J8653" s="2" t="str">
        <x:f>IF(H8653="否","不适用",IF(AND(ISNUMBER(E8653),ISNUMBER(F8653)),IF(I8653&gt;'规则与名单'!$B$2,"是","否"),"未判定"))</x:f>
        <x:v>不适用</x:v>
      </x:c>
      <x:c r="K8653" s="2" t="str">
        <x:f>IF(J8653="是",IF(ISNUMBER(F8653),"测试日GPS","缺失"),IF(ISNUMBER(G8653),"非测试日纯氢",IF(AND(H8653="是",J8653="未判定"),IF(ISNUMBER(F8653),"测试名单无纯氢GPS","缺失"),IF(ISNUMBER(E8653),"非测试日仪表","缺失"))))</x:f>
        <x:v>非测试日纯氢</x:v>
      </x:c>
      <x:c r="L8653" s="7" t="n">
        <x:f>IF(K8653="缺失","",IF(K8653="非测试日纯氢",G8653,IF(K8653="非测试日仪表",E8653,F8653)))</x:f>
        <x:v>483.3</x:v>
      </x:c>
      <x:c r="M8653" s="2" t="n">
        <x:f>IF(K8653="缺失",1,0)</x:f>
        <x:v>0</x:v>
      </x:c>
      <x:c r="N8653" s="2" t="str">
        <x:v>车辆里程查询_20260901-20260930_1024辆_仪表里程.xlsx / I397</x:v>
      </x:c>
      <x:c r="O8653" s="2" t="str">
        <x:v>车辆里程查询_20260901-20260930_1024辆_GPS里程.xlsx / I397</x:v>
      </x:c>
      <x:c r="P8653" s="2" t="str">
        <x:v>车辆纯氢气里程查询_20260901-20260930_1024辆.xlsx / I505</x:v>
      </x:c>
    </x:row>
    <x:row r="8654" ht="22" customHeight="1">
      <x:c r="A8654" s="2" t="n">
        <x:v>340</x:v>
      </x:c>
      <x:c r="B8654" s="2" t="str">
        <x:v>粤AGP3692</x:v>
      </x:c>
      <x:c r="C8654" s="2" t="str">
        <x:v>秦挺</x:v>
      </x:c>
      <x:c r="D8654" s="8" t="d">
        <x:v>2026-09-06T00:00:00.000Z</x:v>
      </x:c>
      <x:c r="E8654" s="7" t="n">
        <x:v>152.9</x:v>
      </x:c>
      <x:c r="F8654" s="7" t="n">
        <x:v>155.4</x:v>
      </x:c>
      <x:c r="G8654" s="7" t="n">
        <x:v>152.8</x:v>
      </x:c>
      <x:c r="H8654" s="2" t="str">
        <x:v>否</x:v>
      </x:c>
      <x:c r="I8654" s="7" t="n">
        <x:f>IF(AND(ISNUMBER(E8654),ISNUMBER(F8654)),E8654-F8654,"")</x:f>
        <x:v>-2.5</x:v>
      </x:c>
      <x:c r="J8654" s="2" t="str">
        <x:f>IF(H8654="否","不适用",IF(AND(ISNUMBER(E8654),ISNUMBER(F8654)),IF(I8654&gt;'规则与名单'!$B$2,"是","否"),"未判定"))</x:f>
        <x:v>不适用</x:v>
      </x:c>
      <x:c r="K8654" s="2" t="str">
        <x:f>IF(J8654="是",IF(ISNUMBER(F8654),"测试日GPS","缺失"),IF(ISNUMBER(G8654),"非测试日纯氢",IF(AND(H8654="是",J8654="未判定"),IF(ISNUMBER(F8654),"测试名单无纯氢GPS","缺失"),IF(ISNUMBER(E8654),"非测试日仪表","缺失"))))</x:f>
        <x:v>非测试日纯氢</x:v>
      </x:c>
      <x:c r="L8654" s="7" t="n">
        <x:f>IF(K8654="缺失","",IF(K8654="非测试日纯氢",G8654,IF(K8654="非测试日仪表",E8654,F8654)))</x:f>
        <x:v>152.8</x:v>
      </x:c>
      <x:c r="M8654" s="2" t="n">
        <x:f>IF(K8654="缺失",1,0)</x:f>
        <x:v>0</x:v>
      </x:c>
      <x:c r="N8654" s="2" t="str">
        <x:v>车辆里程查询_20260901-20260930_1024辆_仪表里程.xlsx / J397</x:v>
      </x:c>
      <x:c r="O8654" s="2" t="str">
        <x:v>车辆里程查询_20260901-20260930_1024辆_GPS里程.xlsx / J397</x:v>
      </x:c>
      <x:c r="P8654" s="2" t="str">
        <x:v>车辆纯氢气里程查询_20260901-20260930_1024辆.xlsx / J505</x:v>
      </x:c>
    </x:row>
    <x:row r="8655" ht="22" customHeight="1">
      <x:c r="A8655" s="2" t="n">
        <x:v>340</x:v>
      </x:c>
      <x:c r="B8655" s="2" t="str">
        <x:v>粤AGP3692</x:v>
      </x:c>
      <x:c r="C8655" s="2" t="str">
        <x:v>秦挺</x:v>
      </x:c>
      <x:c r="D8655" s="8" t="d">
        <x:v>2026-09-07T00:00:00.000Z</x:v>
      </x:c>
      <x:c r="E8655" s="7" t="n">
        <x:v>386.1</x:v>
      </x:c>
      <x:c r="F8655" s="7" t="n">
        <x:v>391.7</x:v>
      </x:c>
      <x:c r="G8655" s="7" t="n">
        <x:v>366.9</x:v>
      </x:c>
      <x:c r="H8655" s="2" t="str">
        <x:v>否</x:v>
      </x:c>
      <x:c r="I8655" s="7" t="n">
        <x:f>IF(AND(ISNUMBER(E8655),ISNUMBER(F8655)),E8655-F8655,"")</x:f>
        <x:v>-5.599999999999966</x:v>
      </x:c>
      <x:c r="J8655" s="2" t="str">
        <x:f>IF(H8655="否","不适用",IF(AND(ISNUMBER(E8655),ISNUMBER(F8655)),IF(I8655&gt;'规则与名单'!$B$2,"是","否"),"未判定"))</x:f>
        <x:v>不适用</x:v>
      </x:c>
      <x:c r="K8655" s="2" t="str">
        <x:f>IF(J8655="是",IF(ISNUMBER(F8655),"测试日GPS","缺失"),IF(ISNUMBER(G8655),"非测试日纯氢",IF(AND(H8655="是",J8655="未判定"),IF(ISNUMBER(F8655),"测试名单无纯氢GPS","缺失"),IF(ISNUMBER(E8655),"非测试日仪表","缺失"))))</x:f>
        <x:v>非测试日纯氢</x:v>
      </x:c>
      <x:c r="L8655" s="7" t="n">
        <x:f>IF(K8655="缺失","",IF(K8655="非测试日纯氢",G8655,IF(K8655="非测试日仪表",E8655,F8655)))</x:f>
        <x:v>366.9</x:v>
      </x:c>
      <x:c r="M8655" s="2" t="n">
        <x:f>IF(K8655="缺失",1,0)</x:f>
        <x:v>0</x:v>
      </x:c>
      <x:c r="N8655" s="2" t="str">
        <x:v>车辆里程查询_20260901-20260930_1024辆_仪表里程.xlsx / K397</x:v>
      </x:c>
      <x:c r="O8655" s="2" t="str">
        <x:v>车辆里程查询_20260901-20260930_1024辆_GPS里程.xlsx / K397</x:v>
      </x:c>
      <x:c r="P8655" s="2" t="str">
        <x:v>车辆纯氢气里程查询_20260901-20260930_1024辆.xlsx / K505</x:v>
      </x:c>
    </x:row>
    <x:row r="8656" ht="22" customHeight="1">
      <x:c r="A8656" s="2" t="n">
        <x:v>340</x:v>
      </x:c>
      <x:c r="B8656" s="2" t="str">
        <x:v>粤AGP3692</x:v>
      </x:c>
      <x:c r="C8656" s="2" t="str">
        <x:v>秦挺</x:v>
      </x:c>
      <x:c r="D8656" s="8" t="d">
        <x:v>2026-09-08T00:00:00.000Z</x:v>
      </x:c>
      <x:c r="E8656" s="7" t="n">
        <x:v>520.2</x:v>
      </x:c>
      <x:c r="F8656" s="7" t="n">
        <x:v>530.4</x:v>
      </x:c>
      <x:c r="G8656" s="7" t="n">
        <x:v>412.6</x:v>
      </x:c>
      <x:c r="H8656" s="2" t="str">
        <x:v>否</x:v>
      </x:c>
      <x:c r="I8656" s="7" t="n">
        <x:f>IF(AND(ISNUMBER(E8656),ISNUMBER(F8656)),E8656-F8656,"")</x:f>
        <x:v>-10.199999999999932</x:v>
      </x:c>
      <x:c r="J8656" s="2" t="str">
        <x:f>IF(H8656="否","不适用",IF(AND(ISNUMBER(E8656),ISNUMBER(F8656)),IF(I8656&gt;'规则与名单'!$B$2,"是","否"),"未判定"))</x:f>
        <x:v>不适用</x:v>
      </x:c>
      <x:c r="K8656" s="2" t="str">
        <x:f>IF(J8656="是",IF(ISNUMBER(F8656),"测试日GPS","缺失"),IF(ISNUMBER(G8656),"非测试日纯氢",IF(AND(H8656="是",J8656="未判定"),IF(ISNUMBER(F8656),"测试名单无纯氢GPS","缺失"),IF(ISNUMBER(E8656),"非测试日仪表","缺失"))))</x:f>
        <x:v>非测试日纯氢</x:v>
      </x:c>
      <x:c r="L8656" s="7" t="n">
        <x:f>IF(K8656="缺失","",IF(K8656="非测试日纯氢",G8656,IF(K8656="非测试日仪表",E8656,F8656)))</x:f>
        <x:v>412.6</x:v>
      </x:c>
      <x:c r="M8656" s="2" t="n">
        <x:f>IF(K8656="缺失",1,0)</x:f>
        <x:v>0</x:v>
      </x:c>
      <x:c r="N8656" s="2" t="str">
        <x:v>车辆里程查询_20260901-20260930_1024辆_仪表里程.xlsx / L397</x:v>
      </x:c>
      <x:c r="O8656" s="2" t="str">
        <x:v>车辆里程查询_20260901-20260930_1024辆_GPS里程.xlsx / L397</x:v>
      </x:c>
      <x:c r="P8656" s="2" t="str">
        <x:v>车辆纯氢气里程查询_20260901-20260930_1024辆.xlsx / L505</x:v>
      </x:c>
    </x:row>
    <x:row r="8657" ht="22" customHeight="1">
      <x:c r="A8657" s="2" t="n">
        <x:v>340</x:v>
      </x:c>
      <x:c r="B8657" s="2" t="str">
        <x:v>粤AGP3692</x:v>
      </x:c>
      <x:c r="C8657" s="2" t="str">
        <x:v>秦挺</x:v>
      </x:c>
      <x:c r="D8657" s="8" t="d">
        <x:v>2026-09-09T00:00:00.000Z</x:v>
      </x:c>
      <x:c r="E8657" s="7" t="n">
        <x:v>625.4</x:v>
      </x:c>
      <x:c r="F8657" s="7" t="n">
        <x:v>631.3</x:v>
      </x:c>
      <x:c r="G8657" s="7" t="n">
        <x:v>516.1</x:v>
      </x:c>
      <x:c r="H8657" s="2" t="str">
        <x:v>否</x:v>
      </x:c>
      <x:c r="I8657" s="7" t="n">
        <x:f>IF(AND(ISNUMBER(E8657),ISNUMBER(F8657)),E8657-F8657,"")</x:f>
        <x:v>-5.899999999999977</x:v>
      </x:c>
      <x:c r="J8657" s="2" t="str">
        <x:f>IF(H8657="否","不适用",IF(AND(ISNUMBER(E8657),ISNUMBER(F8657)),IF(I8657&gt;'规则与名单'!$B$2,"是","否"),"未判定"))</x:f>
        <x:v>不适用</x:v>
      </x:c>
      <x:c r="K8657" s="2" t="str">
        <x:f>IF(J8657="是",IF(ISNUMBER(F8657),"测试日GPS","缺失"),IF(ISNUMBER(G8657),"非测试日纯氢",IF(AND(H8657="是",J8657="未判定"),IF(ISNUMBER(F8657),"测试名单无纯氢GPS","缺失"),IF(ISNUMBER(E8657),"非测试日仪表","缺失"))))</x:f>
        <x:v>非测试日纯氢</x:v>
      </x:c>
      <x:c r="L8657" s="7" t="n">
        <x:f>IF(K8657="缺失","",IF(K8657="非测试日纯氢",G8657,IF(K8657="非测试日仪表",E8657,F8657)))</x:f>
        <x:v>516.1</x:v>
      </x:c>
      <x:c r="M8657" s="2" t="n">
        <x:f>IF(K8657="缺失",1,0)</x:f>
        <x:v>0</x:v>
      </x:c>
      <x:c r="N8657" s="2" t="str">
        <x:v>车辆里程查询_20260901-20260930_1024辆_仪表里程.xlsx / M397</x:v>
      </x:c>
      <x:c r="O8657" s="2" t="str">
        <x:v>车辆里程查询_20260901-20260930_1024辆_GPS里程.xlsx / M397</x:v>
      </x:c>
      <x:c r="P8657" s="2" t="str">
        <x:v>车辆纯氢气里程查询_20260901-20260930_1024辆.xlsx / M505</x:v>
      </x:c>
    </x:row>
    <x:row r="8658" ht="22" customHeight="1">
      <x:c r="A8658" s="2" t="n">
        <x:v>340</x:v>
      </x:c>
      <x:c r="B8658" s="2" t="str">
        <x:v>粤AGP3692</x:v>
      </x:c>
      <x:c r="C8658" s="2" t="str">
        <x:v>秦挺</x:v>
      </x:c>
      <x:c r="D8658" s="8" t="d">
        <x:v>2026-09-10T00:00:00.000Z</x:v>
      </x:c>
      <x:c r="E8658" s="7" t="n">
        <x:v>559.3</x:v>
      </x:c>
      <x:c r="F8658" s="7" t="n">
        <x:v>565.7</x:v>
      </x:c>
      <x:c r="G8658" s="7" t="n">
        <x:v>551.6</x:v>
      </x:c>
      <x:c r="H8658" s="2" t="str">
        <x:v>否</x:v>
      </x:c>
      <x:c r="I8658" s="7" t="n">
        <x:f>IF(AND(ISNUMBER(E8658),ISNUMBER(F8658)),E8658-F8658,"")</x:f>
        <x:v>-6.400000000000091</x:v>
      </x:c>
      <x:c r="J8658" s="2" t="str">
        <x:f>IF(H8658="否","不适用",IF(AND(ISNUMBER(E8658),ISNUMBER(F8658)),IF(I8658&gt;'规则与名单'!$B$2,"是","否"),"未判定"))</x:f>
        <x:v>不适用</x:v>
      </x:c>
      <x:c r="K8658" s="2" t="str">
        <x:f>IF(J8658="是",IF(ISNUMBER(F8658),"测试日GPS","缺失"),IF(ISNUMBER(G8658),"非测试日纯氢",IF(AND(H8658="是",J8658="未判定"),IF(ISNUMBER(F8658),"测试名单无纯氢GPS","缺失"),IF(ISNUMBER(E8658),"非测试日仪表","缺失"))))</x:f>
        <x:v>非测试日纯氢</x:v>
      </x:c>
      <x:c r="L8658" s="7" t="n">
        <x:f>IF(K8658="缺失","",IF(K8658="非测试日纯氢",G8658,IF(K8658="非测试日仪表",E8658,F8658)))</x:f>
        <x:v>551.6</x:v>
      </x:c>
      <x:c r="M8658" s="2" t="n">
        <x:f>IF(K8658="缺失",1,0)</x:f>
        <x:v>0</x:v>
      </x:c>
      <x:c r="N8658" s="2" t="str">
        <x:v>车辆里程查询_20260901-20260930_1024辆_仪表里程.xlsx / N397</x:v>
      </x:c>
      <x:c r="O8658" s="2" t="str">
        <x:v>车辆里程查询_20260901-20260930_1024辆_GPS里程.xlsx / N397</x:v>
      </x:c>
      <x:c r="P8658" s="2" t="str">
        <x:v>车辆纯氢气里程查询_20260901-20260930_1024辆.xlsx / N505</x:v>
      </x:c>
    </x:row>
    <x:row r="8659" ht="22" customHeight="1">
      <x:c r="A8659" s="2" t="n">
        <x:v>340</x:v>
      </x:c>
      <x:c r="B8659" s="2" t="str">
        <x:v>粤AGP3692</x:v>
      </x:c>
      <x:c r="C8659" s="2" t="str">
        <x:v>秦挺</x:v>
      </x:c>
      <x:c r="D8659" s="8" t="d">
        <x:v>2026-09-11T00:00:00.000Z</x:v>
      </x:c>
      <x:c r="E8659" s="7" t="n">
        <x:v>340.1</x:v>
      </x:c>
      <x:c r="F8659" s="7" t="n">
        <x:v>445</x:v>
      </x:c>
      <x:c r="G8659" s="7" t="n">
        <x:v>198</x:v>
      </x:c>
      <x:c r="H8659" s="2" t="str">
        <x:v>否</x:v>
      </x:c>
      <x:c r="I8659" s="7" t="n">
        <x:f>IF(AND(ISNUMBER(E8659),ISNUMBER(F8659)),E8659-F8659,"")</x:f>
        <x:v>-104.89999999999998</x:v>
      </x:c>
      <x:c r="J8659" s="2" t="str">
        <x:f>IF(H8659="否","不适用",IF(AND(ISNUMBER(E8659),ISNUMBER(F8659)),IF(I8659&gt;'规则与名单'!$B$2,"是","否"),"未判定"))</x:f>
        <x:v>不适用</x:v>
      </x:c>
      <x:c r="K8659" s="2" t="str">
        <x:f>IF(J8659="是",IF(ISNUMBER(F8659),"测试日GPS","缺失"),IF(ISNUMBER(G8659),"非测试日纯氢",IF(AND(H8659="是",J8659="未判定"),IF(ISNUMBER(F8659),"测试名单无纯氢GPS","缺失"),IF(ISNUMBER(E8659),"非测试日仪表","缺失"))))</x:f>
        <x:v>非测试日纯氢</x:v>
      </x:c>
      <x:c r="L8659" s="7" t="n">
        <x:f>IF(K8659="缺失","",IF(K8659="非测试日纯氢",G8659,IF(K8659="非测试日仪表",E8659,F8659)))</x:f>
        <x:v>198</x:v>
      </x:c>
      <x:c r="M8659" s="2" t="n">
        <x:f>IF(K8659="缺失",1,0)</x:f>
        <x:v>0</x:v>
      </x:c>
      <x:c r="N8659" s="2" t="str">
        <x:v>车辆里程查询_20260901-20260930_1024辆_仪表里程.xlsx / O397</x:v>
      </x:c>
      <x:c r="O8659" s="2" t="str">
        <x:v>车辆里程查询_20260901-20260930_1024辆_GPS里程.xlsx / O397</x:v>
      </x:c>
      <x:c r="P8659" s="2" t="str">
        <x:v>车辆纯氢气里程查询_20260901-20260930_1024辆.xlsx / O505</x:v>
      </x:c>
    </x:row>
    <x:row r="8660" ht="22" customHeight="1">
      <x:c r="A8660" s="2" t="n">
        <x:v>340</x:v>
      </x:c>
      <x:c r="B8660" s="2" t="str">
        <x:v>粤AGP3692</x:v>
      </x:c>
      <x:c r="C8660" s="2" t="str">
        <x:v>秦挺</x:v>
      </x:c>
      <x:c r="D8660" s="8" t="d">
        <x:v>2026-09-12T00:00:00.000Z</x:v>
      </x:c>
      <x:c r="E8660" s="7" t="n">
        <x:v>423.5</x:v>
      </x:c>
      <x:c r="F8660" s="7" t="n">
        <x:v>431</x:v>
      </x:c>
      <x:c r="G8660" s="7" t="n">
        <x:v>253.5</x:v>
      </x:c>
      <x:c r="H8660" s="2" t="str">
        <x:v>否</x:v>
      </x:c>
      <x:c r="I8660" s="7" t="n">
        <x:f>IF(AND(ISNUMBER(E8660),ISNUMBER(F8660)),E8660-F8660,"")</x:f>
        <x:v>-7.5</x:v>
      </x:c>
      <x:c r="J8660" s="2" t="str">
        <x:f>IF(H8660="否","不适用",IF(AND(ISNUMBER(E8660),ISNUMBER(F8660)),IF(I8660&gt;'规则与名单'!$B$2,"是","否"),"未判定"))</x:f>
        <x:v>不适用</x:v>
      </x:c>
      <x:c r="K8660" s="2" t="str">
        <x:f>IF(J8660="是",IF(ISNUMBER(F8660),"测试日GPS","缺失"),IF(ISNUMBER(G8660),"非测试日纯氢",IF(AND(H8660="是",J8660="未判定"),IF(ISNUMBER(F8660),"测试名单无纯氢GPS","缺失"),IF(ISNUMBER(E8660),"非测试日仪表","缺失"))))</x:f>
        <x:v>非测试日纯氢</x:v>
      </x:c>
      <x:c r="L8660" s="7" t="n">
        <x:f>IF(K8660="缺失","",IF(K8660="非测试日纯氢",G8660,IF(K8660="非测试日仪表",E8660,F8660)))</x:f>
        <x:v>253.5</x:v>
      </x:c>
      <x:c r="M8660" s="2" t="n">
        <x:f>IF(K8660="缺失",1,0)</x:f>
        <x:v>0</x:v>
      </x:c>
      <x:c r="N8660" s="2" t="str">
        <x:v>车辆里程查询_20260901-20260930_1024辆_仪表里程.xlsx / P397</x:v>
      </x:c>
      <x:c r="O8660" s="2" t="str">
        <x:v>车辆里程查询_20260901-20260930_1024辆_GPS里程.xlsx / P397</x:v>
      </x:c>
      <x:c r="P8660" s="2" t="str">
        <x:v>车辆纯氢气里程查询_20260901-20260930_1024辆.xlsx / P505</x:v>
      </x:c>
    </x:row>
    <x:row r="8661" ht="22" customHeight="1">
      <x:c r="A8661" s="2" t="n">
        <x:v>340</x:v>
      </x:c>
      <x:c r="B8661" s="2" t="str">
        <x:v>粤AGP3692</x:v>
      </x:c>
      <x:c r="C8661" s="2" t="str">
        <x:v>秦挺</x:v>
      </x:c>
      <x:c r="D8661" s="8" t="d">
        <x:v>2026-09-13T00:00:00.000Z</x:v>
      </x:c>
      <x:c r="E8661" s="7" t="n">
        <x:v>234.7</x:v>
      </x:c>
      <x:c r="F8661" s="7" t="n">
        <x:v>140.5</x:v>
      </x:c>
      <x:c r="G8661" s="7" t="n">
        <x:v>107.5</x:v>
      </x:c>
      <x:c r="H8661" s="2" t="str">
        <x:v>否</x:v>
      </x:c>
      <x:c r="I8661" s="7" t="n">
        <x:f>IF(AND(ISNUMBER(E8661),ISNUMBER(F8661)),E8661-F8661,"")</x:f>
        <x:v>94.19999999999999</x:v>
      </x:c>
      <x:c r="J8661" s="2" t="str">
        <x:f>IF(H8661="否","不适用",IF(AND(ISNUMBER(E8661),ISNUMBER(F8661)),IF(I8661&gt;'规则与名单'!$B$2,"是","否"),"未判定"))</x:f>
        <x:v>不适用</x:v>
      </x:c>
      <x:c r="K8661" s="2" t="str">
        <x:f>IF(J8661="是",IF(ISNUMBER(F8661),"测试日GPS","缺失"),IF(ISNUMBER(G8661),"非测试日纯氢",IF(AND(H8661="是",J8661="未判定"),IF(ISNUMBER(F8661),"测试名单无纯氢GPS","缺失"),IF(ISNUMBER(E8661),"非测试日仪表","缺失"))))</x:f>
        <x:v>非测试日纯氢</x:v>
      </x:c>
      <x:c r="L8661" s="7" t="n">
        <x:f>IF(K8661="缺失","",IF(K8661="非测试日纯氢",G8661,IF(K8661="非测试日仪表",E8661,F8661)))</x:f>
        <x:v>107.5</x:v>
      </x:c>
      <x:c r="M8661" s="2" t="n">
        <x:f>IF(K8661="缺失",1,0)</x:f>
        <x:v>0</x:v>
      </x:c>
      <x:c r="N8661" s="2" t="str">
        <x:v>车辆里程查询_20260901-20260930_1024辆_仪表里程.xlsx / Q397</x:v>
      </x:c>
      <x:c r="O8661" s="2" t="str">
        <x:v>车辆里程查询_20260901-20260930_1024辆_GPS里程.xlsx / Q397</x:v>
      </x:c>
      <x:c r="P8661" s="2" t="str">
        <x:v>车辆纯氢气里程查询_20260901-20260930_1024辆.xlsx / Q505</x:v>
      </x:c>
    </x:row>
    <x:row r="8662" ht="22" customHeight="1">
      <x:c r="A8662" s="2" t="n">
        <x:v>340</x:v>
      </x:c>
      <x:c r="B8662" s="2" t="str">
        <x:v>粤AGP3692</x:v>
      </x:c>
      <x:c r="C8662" s="2" t="str">
        <x:v>秦挺</x:v>
      </x:c>
      <x:c r="D8662" s="8" t="d">
        <x:v>2026-09-14T00:00:00.000Z</x:v>
      </x:c>
      <x:c r="E8662" s="7" t="n">
        <x:v>353.2</x:v>
      </x:c>
      <x:c r="F8662" s="7" t="n">
        <x:v>355.1</x:v>
      </x:c>
      <x:c r="G8662" s="7" t="n">
        <x:v>322.4</x:v>
      </x:c>
      <x:c r="H8662" s="2" t="str">
        <x:v>否</x:v>
      </x:c>
      <x:c r="I8662" s="7" t="n">
        <x:f>IF(AND(ISNUMBER(E8662),ISNUMBER(F8662)),E8662-F8662,"")</x:f>
        <x:v>-1.900000000000034</x:v>
      </x:c>
      <x:c r="J8662" s="2" t="str">
        <x:f>IF(H8662="否","不适用",IF(AND(ISNUMBER(E8662),ISNUMBER(F8662)),IF(I8662&gt;'规则与名单'!$B$2,"是","否"),"未判定"))</x:f>
        <x:v>不适用</x:v>
      </x:c>
      <x:c r="K8662" s="2" t="str">
        <x:f>IF(J8662="是",IF(ISNUMBER(F8662),"测试日GPS","缺失"),IF(ISNUMBER(G8662),"非测试日纯氢",IF(AND(H8662="是",J8662="未判定"),IF(ISNUMBER(F8662),"测试名单无纯氢GPS","缺失"),IF(ISNUMBER(E8662),"非测试日仪表","缺失"))))</x:f>
        <x:v>非测试日纯氢</x:v>
      </x:c>
      <x:c r="L8662" s="7" t="n">
        <x:f>IF(K8662="缺失","",IF(K8662="非测试日纯氢",G8662,IF(K8662="非测试日仪表",E8662,F8662)))</x:f>
        <x:v>322.4</x:v>
      </x:c>
      <x:c r="M8662" s="2" t="n">
        <x:f>IF(K8662="缺失",1,0)</x:f>
        <x:v>0</x:v>
      </x:c>
      <x:c r="N8662" s="2" t="str">
        <x:v>车辆里程查询_20260901-20260930_1024辆_仪表里程.xlsx / R397</x:v>
      </x:c>
      <x:c r="O8662" s="2" t="str">
        <x:v>车辆里程查询_20260901-20260930_1024辆_GPS里程.xlsx / R397</x:v>
      </x:c>
      <x:c r="P8662" s="2" t="str">
        <x:v>车辆纯氢气里程查询_20260901-20260930_1024辆.xlsx / R505</x:v>
      </x:c>
    </x:row>
    <x:row r="8663" ht="22" customHeight="1">
      <x:c r="A8663" s="2" t="n">
        <x:v>340</x:v>
      </x:c>
      <x:c r="B8663" s="2" t="str">
        <x:v>粤AGP3692</x:v>
      </x:c>
      <x:c r="C8663" s="2" t="str">
        <x:v>秦挺</x:v>
      </x:c>
      <x:c r="D8663" s="8" t="d">
        <x:v>2026-09-15T00:00:00.000Z</x:v>
      </x:c>
      <x:c r="E8663" s="7" t="n">
        <x:v>585.1</x:v>
      </x:c>
      <x:c r="F8663" s="7" t="n">
        <x:v>588</x:v>
      </x:c>
      <x:c r="G8663" s="7" t="n">
        <x:v>551.7</x:v>
      </x:c>
      <x:c r="H8663" s="2" t="str">
        <x:v>否</x:v>
      </x:c>
      <x:c r="I8663" s="7" t="n">
        <x:f>IF(AND(ISNUMBER(E8663),ISNUMBER(F8663)),E8663-F8663,"")</x:f>
        <x:v>-2.8999999999999773</x:v>
      </x:c>
      <x:c r="J8663" s="2" t="str">
        <x:f>IF(H8663="否","不适用",IF(AND(ISNUMBER(E8663),ISNUMBER(F8663)),IF(I8663&gt;'规则与名单'!$B$2,"是","否"),"未判定"))</x:f>
        <x:v>不适用</x:v>
      </x:c>
      <x:c r="K8663" s="2" t="str">
        <x:f>IF(J8663="是",IF(ISNUMBER(F8663),"测试日GPS","缺失"),IF(ISNUMBER(G8663),"非测试日纯氢",IF(AND(H8663="是",J8663="未判定"),IF(ISNUMBER(F8663),"测试名单无纯氢GPS","缺失"),IF(ISNUMBER(E8663),"非测试日仪表","缺失"))))</x:f>
        <x:v>非测试日纯氢</x:v>
      </x:c>
      <x:c r="L8663" s="7" t="n">
        <x:f>IF(K8663="缺失","",IF(K8663="非测试日纯氢",G8663,IF(K8663="非测试日仪表",E8663,F8663)))</x:f>
        <x:v>551.7</x:v>
      </x:c>
      <x:c r="M8663" s="2" t="n">
        <x:f>IF(K8663="缺失",1,0)</x:f>
        <x:v>0</x:v>
      </x:c>
      <x:c r="N8663" s="2" t="str">
        <x:v>车辆里程查询_20260901-20260930_1024辆_仪表里程.xlsx / S397</x:v>
      </x:c>
      <x:c r="O8663" s="2" t="str">
        <x:v>车辆里程查询_20260901-20260930_1024辆_GPS里程.xlsx / S397</x:v>
      </x:c>
      <x:c r="P8663" s="2" t="str">
        <x:v>车辆纯氢气里程查询_20260901-20260930_1024辆.xlsx / S505</x:v>
      </x:c>
    </x:row>
    <x:row r="8664" ht="22" customHeight="1">
      <x:c r="A8664" s="2" t="n">
        <x:v>340</x:v>
      </x:c>
      <x:c r="B8664" s="2" t="str">
        <x:v>粤AGP3692</x:v>
      </x:c>
      <x:c r="C8664" s="2" t="str">
        <x:v>秦挺</x:v>
      </x:c>
      <x:c r="D8664" s="8" t="d">
        <x:v>2026-09-16T00:00:00.000Z</x:v>
      </x:c>
      <x:c r="E8664" s="7" t="n">
        <x:v>520.5</x:v>
      </x:c>
      <x:c r="F8664" s="7" t="n">
        <x:v>529.8</x:v>
      </x:c>
      <x:c r="G8664" s="7" t="n">
        <x:v>489.6</x:v>
      </x:c>
      <x:c r="H8664" s="2" t="str">
        <x:v>否</x:v>
      </x:c>
      <x:c r="I8664" s="7" t="n">
        <x:f>IF(AND(ISNUMBER(E8664),ISNUMBER(F8664)),E8664-F8664,"")</x:f>
        <x:v>-9.299999999999955</x:v>
      </x:c>
      <x:c r="J8664" s="2" t="str">
        <x:f>IF(H8664="否","不适用",IF(AND(ISNUMBER(E8664),ISNUMBER(F8664)),IF(I8664&gt;'规则与名单'!$B$2,"是","否"),"未判定"))</x:f>
        <x:v>不适用</x:v>
      </x:c>
      <x:c r="K8664" s="2" t="str">
        <x:f>IF(J8664="是",IF(ISNUMBER(F8664),"测试日GPS","缺失"),IF(ISNUMBER(G8664),"非测试日纯氢",IF(AND(H8664="是",J8664="未判定"),IF(ISNUMBER(F8664),"测试名单无纯氢GPS","缺失"),IF(ISNUMBER(E8664),"非测试日仪表","缺失"))))</x:f>
        <x:v>非测试日纯氢</x:v>
      </x:c>
      <x:c r="L8664" s="7" t="n">
        <x:f>IF(K8664="缺失","",IF(K8664="非测试日纯氢",G8664,IF(K8664="非测试日仪表",E8664,F8664)))</x:f>
        <x:v>489.6</x:v>
      </x:c>
      <x:c r="M8664" s="2" t="n">
        <x:f>IF(K8664="缺失",1,0)</x:f>
        <x:v>0</x:v>
      </x:c>
      <x:c r="N8664" s="2" t="str">
        <x:v>车辆里程查询_20260901-20260930_1024辆_仪表里程.xlsx / T397</x:v>
      </x:c>
      <x:c r="O8664" s="2" t="str">
        <x:v>车辆里程查询_20260901-20260930_1024辆_GPS里程.xlsx / T397</x:v>
      </x:c>
      <x:c r="P8664" s="2" t="str">
        <x:v>车辆纯氢气里程查询_20260901-20260930_1024辆.xlsx / T505</x:v>
      </x:c>
    </x:row>
    <x:row r="8665" ht="22" customHeight="1">
      <x:c r="A8665" s="2" t="n">
        <x:v>340</x:v>
      </x:c>
      <x:c r="B8665" s="2" t="str">
        <x:v>粤AGP3692</x:v>
      </x:c>
      <x:c r="C8665" s="2" t="str">
        <x:v>秦挺</x:v>
      </x:c>
      <x:c r="D8665" s="8" t="d">
        <x:v>2026-09-17T00:00:00.000Z</x:v>
      </x:c>
      <x:c r="E8665" s="7" t="n">
        <x:v>553.2</x:v>
      </x:c>
      <x:c r="F8665" s="7" t="n">
        <x:v>558.4</x:v>
      </x:c>
      <x:c r="G8665" s="7" t="n">
        <x:v>521.6</x:v>
      </x:c>
      <x:c r="H8665" s="2" t="str">
        <x:v>否</x:v>
      </x:c>
      <x:c r="I8665" s="7" t="n">
        <x:f>IF(AND(ISNUMBER(E8665),ISNUMBER(F8665)),E8665-F8665,"")</x:f>
        <x:v>-5.199999999999932</x:v>
      </x:c>
      <x:c r="J8665" s="2" t="str">
        <x:f>IF(H8665="否","不适用",IF(AND(ISNUMBER(E8665),ISNUMBER(F8665)),IF(I8665&gt;'规则与名单'!$B$2,"是","否"),"未判定"))</x:f>
        <x:v>不适用</x:v>
      </x:c>
      <x:c r="K8665" s="2" t="str">
        <x:f>IF(J8665="是",IF(ISNUMBER(F8665),"测试日GPS","缺失"),IF(ISNUMBER(G8665),"非测试日纯氢",IF(AND(H8665="是",J8665="未判定"),IF(ISNUMBER(F8665),"测试名单无纯氢GPS","缺失"),IF(ISNUMBER(E8665),"非测试日仪表","缺失"))))</x:f>
        <x:v>非测试日纯氢</x:v>
      </x:c>
      <x:c r="L8665" s="7" t="n">
        <x:f>IF(K8665="缺失","",IF(K8665="非测试日纯氢",G8665,IF(K8665="非测试日仪表",E8665,F8665)))</x:f>
        <x:v>521.6</x:v>
      </x:c>
      <x:c r="M8665" s="2" t="n">
        <x:f>IF(K8665="缺失",1,0)</x:f>
        <x:v>0</x:v>
      </x:c>
      <x:c r="N8665" s="2" t="str">
        <x:v>车辆里程查询_20260901-20260930_1024辆_仪表里程.xlsx / U397</x:v>
      </x:c>
      <x:c r="O8665" s="2" t="str">
        <x:v>车辆里程查询_20260901-20260930_1024辆_GPS里程.xlsx / U397</x:v>
      </x:c>
      <x:c r="P8665" s="2" t="str">
        <x:v>车辆纯氢气里程查询_20260901-20260930_1024辆.xlsx / U505</x:v>
      </x:c>
    </x:row>
    <x:row r="8666" ht="22" customHeight="1">
      <x:c r="A8666" s="2" t="n">
        <x:v>340</x:v>
      </x:c>
      <x:c r="B8666" s="2" t="str">
        <x:v>粤AGP3692</x:v>
      </x:c>
      <x:c r="C8666" s="2" t="str">
        <x:v>秦挺</x:v>
      </x:c>
      <x:c r="D8666" s="8" t="d">
        <x:v>2026-09-18T00:00:00.000Z</x:v>
      </x:c>
      <x:c r="E8666" s="7" t="n">
        <x:v>187.1</x:v>
      </x:c>
      <x:c r="F8666" s="7" t="n">
        <x:v>189.6</x:v>
      </x:c>
      <x:c r="G8666" s="7" t="n">
        <x:v>105.1</x:v>
      </x:c>
      <x:c r="H8666" s="2" t="str">
        <x:v>否</x:v>
      </x:c>
      <x:c r="I8666" s="7" t="n">
        <x:f>IF(AND(ISNUMBER(E8666),ISNUMBER(F8666)),E8666-F8666,"")</x:f>
        <x:v>-2.5</x:v>
      </x:c>
      <x:c r="J8666" s="2" t="str">
        <x:f>IF(H8666="否","不适用",IF(AND(ISNUMBER(E8666),ISNUMBER(F8666)),IF(I8666&gt;'规则与名单'!$B$2,"是","否"),"未判定"))</x:f>
        <x:v>不适用</x:v>
      </x:c>
      <x:c r="K8666" s="2" t="str">
        <x:f>IF(J8666="是",IF(ISNUMBER(F8666),"测试日GPS","缺失"),IF(ISNUMBER(G8666),"非测试日纯氢",IF(AND(H8666="是",J8666="未判定"),IF(ISNUMBER(F8666),"测试名单无纯氢GPS","缺失"),IF(ISNUMBER(E8666),"非测试日仪表","缺失"))))</x:f>
        <x:v>非测试日纯氢</x:v>
      </x:c>
      <x:c r="L8666" s="7" t="n">
        <x:f>IF(K8666="缺失","",IF(K8666="非测试日纯氢",G8666,IF(K8666="非测试日仪表",E8666,F8666)))</x:f>
        <x:v>105.1</x:v>
      </x:c>
      <x:c r="M8666" s="2" t="n">
        <x:f>IF(K8666="缺失",1,0)</x:f>
        <x:v>0</x:v>
      </x:c>
      <x:c r="N8666" s="2" t="str">
        <x:v>车辆里程查询_20260901-20260930_1024辆_仪表里程.xlsx / V397</x:v>
      </x:c>
      <x:c r="O8666" s="2" t="str">
        <x:v>车辆里程查询_20260901-20260930_1024辆_GPS里程.xlsx / V397</x:v>
      </x:c>
      <x:c r="P8666" s="2" t="str">
        <x:v>车辆纯氢气里程查询_20260901-20260930_1024辆.xlsx / V505</x:v>
      </x:c>
    </x:row>
    <x:row r="8667" ht="22" customHeight="1">
      <x:c r="A8667" s="2" t="n">
        <x:v>340</x:v>
      </x:c>
      <x:c r="B8667" s="2" t="str">
        <x:v>粤AGP3692</x:v>
      </x:c>
      <x:c r="C8667" s="2" t="str">
        <x:v>秦挺</x:v>
      </x:c>
      <x:c r="D8667" s="8" t="d">
        <x:v>2026-09-19T00:00:00.000Z</x:v>
      </x:c>
      <x:c r="E8667" s="7" t="n">
        <x:v>19.1</x:v>
      </x:c>
      <x:c r="F8667" s="7" t="n">
        <x:v>18.8</x:v>
      </x:c>
      <x:c r="G8667" s="7" t="n">
        <x:v>17.8</x:v>
      </x:c>
      <x:c r="H8667" s="2" t="str">
        <x:v>否</x:v>
      </x:c>
      <x:c r="I8667" s="7" t="n">
        <x:f>IF(AND(ISNUMBER(E8667),ISNUMBER(F8667)),E8667-F8667,"")</x:f>
        <x:v>0.3000000000000007</x:v>
      </x:c>
      <x:c r="J8667" s="2" t="str">
        <x:f>IF(H8667="否","不适用",IF(AND(ISNUMBER(E8667),ISNUMBER(F8667)),IF(I8667&gt;'规则与名单'!$B$2,"是","否"),"未判定"))</x:f>
        <x:v>不适用</x:v>
      </x:c>
      <x:c r="K8667" s="2" t="str">
        <x:f>IF(J8667="是",IF(ISNUMBER(F8667),"测试日GPS","缺失"),IF(ISNUMBER(G8667),"非测试日纯氢",IF(AND(H8667="是",J8667="未判定"),IF(ISNUMBER(F8667),"测试名单无纯氢GPS","缺失"),IF(ISNUMBER(E8667),"非测试日仪表","缺失"))))</x:f>
        <x:v>非测试日纯氢</x:v>
      </x:c>
      <x:c r="L8667" s="7" t="n">
        <x:f>IF(K8667="缺失","",IF(K8667="非测试日纯氢",G8667,IF(K8667="非测试日仪表",E8667,F8667)))</x:f>
        <x:v>17.8</x:v>
      </x:c>
      <x:c r="M8667" s="2" t="n">
        <x:f>IF(K8667="缺失",1,0)</x:f>
        <x:v>0</x:v>
      </x:c>
      <x:c r="N8667" s="2" t="str">
        <x:v>车辆里程查询_20260901-20260930_1024辆_仪表里程.xlsx / W397</x:v>
      </x:c>
      <x:c r="O8667" s="2" t="str">
        <x:v>车辆里程查询_20260901-20260930_1024辆_GPS里程.xlsx / W397</x:v>
      </x:c>
      <x:c r="P8667" s="2" t="str">
        <x:v>车辆纯氢气里程查询_20260901-20260930_1024辆.xlsx / W505</x:v>
      </x:c>
    </x:row>
    <x:row r="8668" ht="22" customHeight="1">
      <x:c r="A8668" s="2" t="n">
        <x:v>340</x:v>
      </x:c>
      <x:c r="B8668" s="2" t="str">
        <x:v>粤AGP3692</x:v>
      </x:c>
      <x:c r="C8668" s="2" t="str">
        <x:v>秦挺</x:v>
      </x:c>
      <x:c r="D8668" s="8" t="d">
        <x:v>2026-09-20T00:00:00.000Z</x:v>
      </x:c>
      <x:c r="E8668" s="7" t="n">
        <x:v>390.6</x:v>
      </x:c>
      <x:c r="F8668" s="7" t="n">
        <x:v>397.8</x:v>
      </x:c>
      <x:c r="G8668" s="7" t="n">
        <x:v>330.9</x:v>
      </x:c>
      <x:c r="H8668" s="2" t="str">
        <x:v>否</x:v>
      </x:c>
      <x:c r="I8668" s="7" t="n">
        <x:f>IF(AND(ISNUMBER(E8668),ISNUMBER(F8668)),E8668-F8668,"")</x:f>
        <x:v>-7.199999999999989</x:v>
      </x:c>
      <x:c r="J8668" s="2" t="str">
        <x:f>IF(H8668="否","不适用",IF(AND(ISNUMBER(E8668),ISNUMBER(F8668)),IF(I8668&gt;'规则与名单'!$B$2,"是","否"),"未判定"))</x:f>
        <x:v>不适用</x:v>
      </x:c>
      <x:c r="K8668" s="2" t="str">
        <x:f>IF(J8668="是",IF(ISNUMBER(F8668),"测试日GPS","缺失"),IF(ISNUMBER(G8668),"非测试日纯氢",IF(AND(H8668="是",J8668="未判定"),IF(ISNUMBER(F8668),"测试名单无纯氢GPS","缺失"),IF(ISNUMBER(E8668),"非测试日仪表","缺失"))))</x:f>
        <x:v>非测试日纯氢</x:v>
      </x:c>
      <x:c r="L8668" s="7" t="n">
        <x:f>IF(K8668="缺失","",IF(K8668="非测试日纯氢",G8668,IF(K8668="非测试日仪表",E8668,F8668)))</x:f>
        <x:v>330.9</x:v>
      </x:c>
      <x:c r="M8668" s="2" t="n">
        <x:f>IF(K8668="缺失",1,0)</x:f>
        <x:v>0</x:v>
      </x:c>
      <x:c r="N8668" s="2" t="str">
        <x:v>车辆里程查询_20260901-20260930_1024辆_仪表里程.xlsx / X397</x:v>
      </x:c>
      <x:c r="O8668" s="2" t="str">
        <x:v>车辆里程查询_20260901-20260930_1024辆_GPS里程.xlsx / X397</x:v>
      </x:c>
      <x:c r="P8668" s="2" t="str">
        <x:v>车辆纯氢气里程查询_20260901-20260930_1024辆.xlsx / X505</x:v>
      </x:c>
    </x:row>
    <x:row r="8669" ht="22" customHeight="1">
      <x:c r="A8669" s="2" t="n">
        <x:v>340</x:v>
      </x:c>
      <x:c r="B8669" s="2" t="str">
        <x:v>粤AGP3692</x:v>
      </x:c>
      <x:c r="C8669" s="2" t="str">
        <x:v>秦挺</x:v>
      </x:c>
      <x:c r="D8669" s="8" t="d">
        <x:v>2026-09-21T00:00:00.000Z</x:v>
      </x:c>
      <x:c r="E8669" s="7" t="n">
        <x:v>531.2</x:v>
      </x:c>
      <x:c r="F8669" s="7" t="n">
        <x:v>538.8</x:v>
      </x:c>
      <x:c r="G8669" s="7" t="n">
        <x:v>397.8</x:v>
      </x:c>
      <x:c r="H8669" s="2" t="str">
        <x:v>否</x:v>
      </x:c>
      <x:c r="I8669" s="7" t="n">
        <x:f>IF(AND(ISNUMBER(E8669),ISNUMBER(F8669)),E8669-F8669,"")</x:f>
        <x:v>-7.599999999999909</x:v>
      </x:c>
      <x:c r="J8669" s="2" t="str">
        <x:f>IF(H8669="否","不适用",IF(AND(ISNUMBER(E8669),ISNUMBER(F8669)),IF(I8669&gt;'规则与名单'!$B$2,"是","否"),"未判定"))</x:f>
        <x:v>不适用</x:v>
      </x:c>
      <x:c r="K8669" s="2" t="str">
        <x:f>IF(J8669="是",IF(ISNUMBER(F8669),"测试日GPS","缺失"),IF(ISNUMBER(G8669),"非测试日纯氢",IF(AND(H8669="是",J8669="未判定"),IF(ISNUMBER(F8669),"测试名单无纯氢GPS","缺失"),IF(ISNUMBER(E8669),"非测试日仪表","缺失"))))</x:f>
        <x:v>非测试日纯氢</x:v>
      </x:c>
      <x:c r="L8669" s="7" t="n">
        <x:f>IF(K8669="缺失","",IF(K8669="非测试日纯氢",G8669,IF(K8669="非测试日仪表",E8669,F8669)))</x:f>
        <x:v>397.8</x:v>
      </x:c>
      <x:c r="M8669" s="2" t="n">
        <x:f>IF(K8669="缺失",1,0)</x:f>
        <x:v>0</x:v>
      </x:c>
      <x:c r="N8669" s="2" t="str">
        <x:v>车辆里程查询_20260901-20260930_1024辆_仪表里程.xlsx / Y397</x:v>
      </x:c>
      <x:c r="O8669" s="2" t="str">
        <x:v>车辆里程查询_20260901-20260930_1024辆_GPS里程.xlsx / Y397</x:v>
      </x:c>
      <x:c r="P8669" s="2" t="str">
        <x:v>车辆纯氢气里程查询_20260901-20260930_1024辆.xlsx / Y505</x:v>
      </x:c>
    </x:row>
    <x:row r="8670" ht="22" customHeight="1">
      <x:c r="A8670" s="2" t="n">
        <x:v>340</x:v>
      </x:c>
      <x:c r="B8670" s="2" t="str">
        <x:v>粤AGP3692</x:v>
      </x:c>
      <x:c r="C8670" s="2" t="str">
        <x:v>秦挺</x:v>
      </x:c>
      <x:c r="D8670" s="8" t="d">
        <x:v>2026-09-22T00:00:00.000Z</x:v>
      </x:c>
      <x:c r="E8670" s="7" t="n">
        <x:v>599.1</x:v>
      </x:c>
      <x:c r="F8670" s="7" t="n">
        <x:v>609.4</x:v>
      </x:c>
      <x:c r="G8670" s="7" t="n">
        <x:v>580</x:v>
      </x:c>
      <x:c r="H8670" s="2" t="str">
        <x:v>否</x:v>
      </x:c>
      <x:c r="I8670" s="7" t="n">
        <x:f>IF(AND(ISNUMBER(E8670),ISNUMBER(F8670)),E8670-F8670,"")</x:f>
        <x:v>-10.299999999999955</x:v>
      </x:c>
      <x:c r="J8670" s="2" t="str">
        <x:f>IF(H8670="否","不适用",IF(AND(ISNUMBER(E8670),ISNUMBER(F8670)),IF(I8670&gt;'规则与名单'!$B$2,"是","否"),"未判定"))</x:f>
        <x:v>不适用</x:v>
      </x:c>
      <x:c r="K8670" s="2" t="str">
        <x:f>IF(J8670="是",IF(ISNUMBER(F8670),"测试日GPS","缺失"),IF(ISNUMBER(G8670),"非测试日纯氢",IF(AND(H8670="是",J8670="未判定"),IF(ISNUMBER(F8670),"测试名单无纯氢GPS","缺失"),IF(ISNUMBER(E8670),"非测试日仪表","缺失"))))</x:f>
        <x:v>非测试日纯氢</x:v>
      </x:c>
      <x:c r="L8670" s="7" t="n">
        <x:f>IF(K8670="缺失","",IF(K8670="非测试日纯氢",G8670,IF(K8670="非测试日仪表",E8670,F8670)))</x:f>
        <x:v>580</x:v>
      </x:c>
      <x:c r="M8670" s="2" t="n">
        <x:f>IF(K8670="缺失",1,0)</x:f>
        <x:v>0</x:v>
      </x:c>
      <x:c r="N8670" s="2" t="str">
        <x:v>车辆里程查询_20260901-20260930_1024辆_仪表里程.xlsx / Z397</x:v>
      </x:c>
      <x:c r="O8670" s="2" t="str">
        <x:v>车辆里程查询_20260901-20260930_1024辆_GPS里程.xlsx / Z397</x:v>
      </x:c>
      <x:c r="P8670" s="2" t="str">
        <x:v>车辆纯氢气里程查询_20260901-20260930_1024辆.xlsx / Z505</x:v>
      </x:c>
    </x:row>
    <x:row r="8671" ht="22" customHeight="1">
      <x:c r="A8671" s="2" t="n">
        <x:v>340</x:v>
      </x:c>
      <x:c r="B8671" s="2" t="str">
        <x:v>粤AGP3692</x:v>
      </x:c>
      <x:c r="C8671" s="2" t="str">
        <x:v>秦挺</x:v>
      </x:c>
      <x:c r="D8671" s="8" t="d">
        <x:v>2026-09-23T00:00:00.000Z</x:v>
      </x:c>
      <x:c r="E8671" s="7" t="n">
        <x:v>498.3</x:v>
      </x:c>
      <x:c r="F8671" s="7" t="n">
        <x:v>505.2</x:v>
      </x:c>
      <x:c r="G8671" s="7" t="n">
        <x:v>479.1</x:v>
      </x:c>
      <x:c r="H8671" s="2" t="str">
        <x:v>否</x:v>
      </x:c>
      <x:c r="I8671" s="7" t="n">
        <x:f>IF(AND(ISNUMBER(E8671),ISNUMBER(F8671)),E8671-F8671,"")</x:f>
        <x:v>-6.899999999999977</x:v>
      </x:c>
      <x:c r="J8671" s="2" t="str">
        <x:f>IF(H8671="否","不适用",IF(AND(ISNUMBER(E8671),ISNUMBER(F8671)),IF(I8671&gt;'规则与名单'!$B$2,"是","否"),"未判定"))</x:f>
        <x:v>不适用</x:v>
      </x:c>
      <x:c r="K8671" s="2" t="str">
        <x:f>IF(J8671="是",IF(ISNUMBER(F8671),"测试日GPS","缺失"),IF(ISNUMBER(G8671),"非测试日纯氢",IF(AND(H8671="是",J8671="未判定"),IF(ISNUMBER(F8671),"测试名单无纯氢GPS","缺失"),IF(ISNUMBER(E8671),"非测试日仪表","缺失"))))</x:f>
        <x:v>非测试日纯氢</x:v>
      </x:c>
      <x:c r="L8671" s="7" t="n">
        <x:f>IF(K8671="缺失","",IF(K8671="非测试日纯氢",G8671,IF(K8671="非测试日仪表",E8671,F8671)))</x:f>
        <x:v>479.1</x:v>
      </x:c>
      <x:c r="M8671" s="2" t="n">
        <x:f>IF(K8671="缺失",1,0)</x:f>
        <x:v>0</x:v>
      </x:c>
      <x:c r="N8671" s="2" t="str">
        <x:v>车辆里程查询_20260901-20260930_1024辆_仪表里程.xlsx / AA397</x:v>
      </x:c>
      <x:c r="O8671" s="2" t="str">
        <x:v>车辆里程查询_20260901-20260930_1024辆_GPS里程.xlsx / AA397</x:v>
      </x:c>
      <x:c r="P8671" s="2" t="str">
        <x:v>车辆纯氢气里程查询_20260901-20260930_1024辆.xlsx / AA505</x:v>
      </x:c>
    </x:row>
    <x:row r="8672" ht="22" customHeight="1">
      <x:c r="A8672" s="2" t="n">
        <x:v>340</x:v>
      </x:c>
      <x:c r="B8672" s="2" t="str">
        <x:v>粤AGP3692</x:v>
      </x:c>
      <x:c r="C8672" s="2" t="str">
        <x:v>秦挺</x:v>
      </x:c>
      <x:c r="D8672" s="8" t="d">
        <x:v>2026-09-24T00:00:00.000Z</x:v>
      </x:c>
      <x:c r="E8672" s="7" t="n">
        <x:v>541</x:v>
      </x:c>
      <x:c r="F8672" s="7" t="n">
        <x:v>550.3</x:v>
      </x:c>
      <x:c r="G8672" s="7" t="n">
        <x:v>519.8</x:v>
      </x:c>
      <x:c r="H8672" s="2" t="str">
        <x:v>否</x:v>
      </x:c>
      <x:c r="I8672" s="7" t="n">
        <x:f>IF(AND(ISNUMBER(E8672),ISNUMBER(F8672)),E8672-F8672,"")</x:f>
        <x:v>-9.299999999999955</x:v>
      </x:c>
      <x:c r="J8672" s="2" t="str">
        <x:f>IF(H8672="否","不适用",IF(AND(ISNUMBER(E8672),ISNUMBER(F8672)),IF(I8672&gt;'规则与名单'!$B$2,"是","否"),"未判定"))</x:f>
        <x:v>不适用</x:v>
      </x:c>
      <x:c r="K8672" s="2" t="str">
        <x:f>IF(J8672="是",IF(ISNUMBER(F8672),"测试日GPS","缺失"),IF(ISNUMBER(G8672),"非测试日纯氢",IF(AND(H8672="是",J8672="未判定"),IF(ISNUMBER(F8672),"测试名单无纯氢GPS","缺失"),IF(ISNUMBER(E8672),"非测试日仪表","缺失"))))</x:f>
        <x:v>非测试日纯氢</x:v>
      </x:c>
      <x:c r="L8672" s="7" t="n">
        <x:f>IF(K8672="缺失","",IF(K8672="非测试日纯氢",G8672,IF(K8672="非测试日仪表",E8672,F8672)))</x:f>
        <x:v>519.8</x:v>
      </x:c>
      <x:c r="M8672" s="2" t="n">
        <x:f>IF(K8672="缺失",1,0)</x:f>
        <x:v>0</x:v>
      </x:c>
      <x:c r="N8672" s="2" t="str">
        <x:v>车辆里程查询_20260901-20260930_1024辆_仪表里程.xlsx / AB397</x:v>
      </x:c>
      <x:c r="O8672" s="2" t="str">
        <x:v>车辆里程查询_20260901-20260930_1024辆_GPS里程.xlsx / AB397</x:v>
      </x:c>
      <x:c r="P8672" s="2" t="str">
        <x:v>车辆纯氢气里程查询_20260901-20260930_1024辆.xlsx / AB505</x:v>
      </x:c>
    </x:row>
    <x:row r="8673" ht="22" customHeight="1">
      <x:c r="A8673" s="2" t="n">
        <x:v>340</x:v>
      </x:c>
      <x:c r="B8673" s="2" t="str">
        <x:v>粤AGP3692</x:v>
      </x:c>
      <x:c r="C8673" s="2" t="str">
        <x:v>秦挺</x:v>
      </x:c>
      <x:c r="D8673" s="8" t="d">
        <x:v>2026-09-25T00:00:00.000Z</x:v>
      </x:c>
      <x:c r="E8673" s="7" t="n">
        <x:v>197.9</x:v>
      </x:c>
      <x:c r="F8673" s="7" t="n">
        <x:v>199.5</x:v>
      </x:c>
      <x:c r="G8673" s="7" t="n">
        <x:v>197.6</x:v>
      </x:c>
      <x:c r="H8673" s="2" t="str">
        <x:v>否</x:v>
      </x:c>
      <x:c r="I8673" s="7" t="n">
        <x:f>IF(AND(ISNUMBER(E8673),ISNUMBER(F8673)),E8673-F8673,"")</x:f>
        <x:v>-1.5999999999999943</x:v>
      </x:c>
      <x:c r="J8673" s="2" t="str">
        <x:f>IF(H8673="否","不适用",IF(AND(ISNUMBER(E8673),ISNUMBER(F8673)),IF(I8673&gt;'规则与名单'!$B$2,"是","否"),"未判定"))</x:f>
        <x:v>不适用</x:v>
      </x:c>
      <x:c r="K8673" s="2" t="str">
        <x:f>IF(J8673="是",IF(ISNUMBER(F8673),"测试日GPS","缺失"),IF(ISNUMBER(G8673),"非测试日纯氢",IF(AND(H8673="是",J8673="未判定"),IF(ISNUMBER(F8673),"测试名单无纯氢GPS","缺失"),IF(ISNUMBER(E8673),"非测试日仪表","缺失"))))</x:f>
        <x:v>非测试日纯氢</x:v>
      </x:c>
      <x:c r="L8673" s="7" t="n">
        <x:f>IF(K8673="缺失","",IF(K8673="非测试日纯氢",G8673,IF(K8673="非测试日仪表",E8673,F8673)))</x:f>
        <x:v>197.6</x:v>
      </x:c>
      <x:c r="M8673" s="2" t="n">
        <x:f>IF(K8673="缺失",1,0)</x:f>
        <x:v>0</x:v>
      </x:c>
      <x:c r="N8673" s="2" t="str">
        <x:v>车辆里程查询_20260901-20260930_1024辆_仪表里程.xlsx / AC397</x:v>
      </x:c>
      <x:c r="O8673" s="2" t="str">
        <x:v>车辆里程查询_20260901-20260930_1024辆_GPS里程.xlsx / AC397</x:v>
      </x:c>
      <x:c r="P8673" s="2" t="str">
        <x:v>车辆纯氢气里程查询_20260901-20260930_1024辆.xlsx / AC505</x:v>
      </x:c>
    </x:row>
    <x:row r="8674" ht="22" customHeight="1">
      <x:c r="A8674" s="2" t="n">
        <x:v>340</x:v>
      </x:c>
      <x:c r="B8674" s="2" t="str">
        <x:v>粤AGP3692</x:v>
      </x:c>
      <x:c r="C8674" s="2" t="str">
        <x:v>秦挺</x:v>
      </x:c>
      <x:c r="D8674" s="8" t="d">
        <x:v>2026-09-26T00:00:00.000Z</x:v>
      </x:c>
      <x:c r="E8674" s="7"/>
      <x:c r="F8674" s="7" t="n">
        <x:v>0</x:v>
      </x:c>
      <x:c r="G8674" s="7"/>
      <x:c r="H8674" s="2" t="str">
        <x:v>否</x:v>
      </x:c>
      <x:c r="I8674" s="7" t="str">
        <x:f>IF(AND(ISNUMBER(E8674),ISNUMBER(F8674)),E8674-F8674,"")</x:f>
      </x:c>
      <x:c r="J8674" s="2" t="str">
        <x:f>IF(H8674="否","不适用",IF(AND(ISNUMBER(E8674),ISNUMBER(F8674)),IF(I8674&gt;'规则与名单'!$B$2,"是","否"),"未判定"))</x:f>
        <x:v>不适用</x:v>
      </x:c>
      <x:c r="K8674" s="2" t="str">
        <x:f>IF(J8674="是",IF(ISNUMBER(F8674),"测试日GPS","缺失"),IF(ISNUMBER(G8674),"非测试日纯氢",IF(AND(H8674="是",J8674="未判定"),IF(ISNUMBER(F8674),"测试名单无纯氢GPS","缺失"),IF(ISNUMBER(E8674),"非测试日仪表","缺失"))))</x:f>
        <x:v>缺失</x:v>
      </x:c>
      <x:c r="L8674" s="7" t="str">
        <x:f>IF(K8674="缺失","",IF(K8674="非测试日纯氢",G8674,IF(K8674="非测试日仪表",E8674,F8674)))</x:f>
      </x:c>
      <x:c r="M8674" s="2" t="n">
        <x:f>IF(K8674="缺失",1,0)</x:f>
        <x:v>1</x:v>
      </x:c>
      <x:c r="N8674" s="2" t="str">
        <x:v>车辆里程查询_20260901-20260930_1024辆_仪表里程.xlsx / AD397</x:v>
      </x:c>
      <x:c r="O8674" s="2" t="str">
        <x:v>车辆里程查询_20260901-20260930_1024辆_GPS里程.xlsx / AD397</x:v>
      </x:c>
      <x:c r="P8674" s="2" t="str">
        <x:v>车辆纯氢气里程查询_20260901-20260930_1024辆.xlsx / AD505</x:v>
      </x:c>
    </x:row>
    <x:row r="8675" ht="22" customHeight="1">
      <x:c r="A8675" s="2" t="n">
        <x:v>340</x:v>
      </x:c>
      <x:c r="B8675" s="2" t="str">
        <x:v>粤AGP3692</x:v>
      </x:c>
      <x:c r="C8675" s="2" t="str">
        <x:v>秦挺</x:v>
      </x:c>
      <x:c r="D8675" s="8" t="d">
        <x:v>2026-09-27T00:00:00.000Z</x:v>
      </x:c>
      <x:c r="E8675" s="7" t="n">
        <x:v>344.2</x:v>
      </x:c>
      <x:c r="F8675" s="7" t="n">
        <x:v>347.5</x:v>
      </x:c>
      <x:c r="G8675" s="7" t="n">
        <x:v>337.6</x:v>
      </x:c>
      <x:c r="H8675" s="2" t="str">
        <x:v>否</x:v>
      </x:c>
      <x:c r="I8675" s="7" t="n">
        <x:f>IF(AND(ISNUMBER(E8675),ISNUMBER(F8675)),E8675-F8675,"")</x:f>
        <x:v>-3.3000000000000114</x:v>
      </x:c>
      <x:c r="J8675" s="2" t="str">
        <x:f>IF(H8675="否","不适用",IF(AND(ISNUMBER(E8675),ISNUMBER(F8675)),IF(I8675&gt;'规则与名单'!$B$2,"是","否"),"未判定"))</x:f>
        <x:v>不适用</x:v>
      </x:c>
      <x:c r="K8675" s="2" t="str">
        <x:f>IF(J8675="是",IF(ISNUMBER(F8675),"测试日GPS","缺失"),IF(ISNUMBER(G8675),"非测试日纯氢",IF(AND(H8675="是",J8675="未判定"),IF(ISNUMBER(F8675),"测试名单无纯氢GPS","缺失"),IF(ISNUMBER(E8675),"非测试日仪表","缺失"))))</x:f>
        <x:v>非测试日纯氢</x:v>
      </x:c>
      <x:c r="L8675" s="7" t="n">
        <x:f>IF(K8675="缺失","",IF(K8675="非测试日纯氢",G8675,IF(K8675="非测试日仪表",E8675,F8675)))</x:f>
        <x:v>337.6</x:v>
      </x:c>
      <x:c r="M8675" s="2" t="n">
        <x:f>IF(K8675="缺失",1,0)</x:f>
        <x:v>0</x:v>
      </x:c>
      <x:c r="N8675" s="2" t="str">
        <x:v>车辆里程查询_20260901-20260930_1024辆_仪表里程.xlsx / AE397</x:v>
      </x:c>
      <x:c r="O8675" s="2" t="str">
        <x:v>车辆里程查询_20260901-20260930_1024辆_GPS里程.xlsx / AE397</x:v>
      </x:c>
      <x:c r="P8675" s="2" t="str">
        <x:v>车辆纯氢气里程查询_20260901-20260930_1024辆.xlsx / AE505</x:v>
      </x:c>
    </x:row>
    <x:row r="8676" ht="22" customHeight="1">
      <x:c r="A8676" s="2" t="n">
        <x:v>340</x:v>
      </x:c>
      <x:c r="B8676" s="2" t="str">
        <x:v>粤AGP3692</x:v>
      </x:c>
      <x:c r="C8676" s="2" t="str">
        <x:v>秦挺</x:v>
      </x:c>
      <x:c r="D8676" s="8" t="d">
        <x:v>2026-09-28T00:00:00.000Z</x:v>
      </x:c>
      <x:c r="E8676" s="7" t="n">
        <x:v>565.4</x:v>
      </x:c>
      <x:c r="F8676" s="7" t="n">
        <x:v>572.2</x:v>
      </x:c>
      <x:c r="G8676" s="7" t="n">
        <x:v>562.2</x:v>
      </x:c>
      <x:c r="H8676" s="2" t="str">
        <x:v>否</x:v>
      </x:c>
      <x:c r="I8676" s="7" t="n">
        <x:f>IF(AND(ISNUMBER(E8676),ISNUMBER(F8676)),E8676-F8676,"")</x:f>
        <x:v>-6.800000000000068</x:v>
      </x:c>
      <x:c r="J8676" s="2" t="str">
        <x:f>IF(H8676="否","不适用",IF(AND(ISNUMBER(E8676),ISNUMBER(F8676)),IF(I8676&gt;'规则与名单'!$B$2,"是","否"),"未判定"))</x:f>
        <x:v>不适用</x:v>
      </x:c>
      <x:c r="K8676" s="2" t="str">
        <x:f>IF(J8676="是",IF(ISNUMBER(F8676),"测试日GPS","缺失"),IF(ISNUMBER(G8676),"非测试日纯氢",IF(AND(H8676="是",J8676="未判定"),IF(ISNUMBER(F8676),"测试名单无纯氢GPS","缺失"),IF(ISNUMBER(E8676),"非测试日仪表","缺失"))))</x:f>
        <x:v>非测试日纯氢</x:v>
      </x:c>
      <x:c r="L8676" s="7" t="n">
        <x:f>IF(K8676="缺失","",IF(K8676="非测试日纯氢",G8676,IF(K8676="非测试日仪表",E8676,F8676)))</x:f>
        <x:v>562.2</x:v>
      </x:c>
      <x:c r="M8676" s="2" t="n">
        <x:f>IF(K8676="缺失",1,0)</x:f>
        <x:v>0</x:v>
      </x:c>
      <x:c r="N8676" s="2" t="str">
        <x:v>车辆里程查询_20260901-20260930_1024辆_仪表里程.xlsx / AF397</x:v>
      </x:c>
      <x:c r="O8676" s="2" t="str">
        <x:v>车辆里程查询_20260901-20260930_1024辆_GPS里程.xlsx / AF397</x:v>
      </x:c>
      <x:c r="P8676" s="2" t="str">
        <x:v>车辆纯氢气里程查询_20260901-20260930_1024辆.xlsx / AF505</x:v>
      </x:c>
    </x:row>
    <x:row r="8677" ht="22" customHeight="1">
      <x:c r="A8677" s="2" t="n">
        <x:v>340</x:v>
      </x:c>
      <x:c r="B8677" s="2" t="str">
        <x:v>粤AGP3692</x:v>
      </x:c>
      <x:c r="C8677" s="2" t="str">
        <x:v>秦挺</x:v>
      </x:c>
      <x:c r="D8677" s="8" t="d">
        <x:v>2026-09-29T00:00:00.000Z</x:v>
      </x:c>
      <x:c r="E8677" s="7" t="n">
        <x:v>598.5</x:v>
      </x:c>
      <x:c r="F8677" s="7" t="n">
        <x:v>609.7</x:v>
      </x:c>
      <x:c r="G8677" s="7" t="n">
        <x:v>598.5</x:v>
      </x:c>
      <x:c r="H8677" s="2" t="str">
        <x:v>否</x:v>
      </x:c>
      <x:c r="I8677" s="7" t="n">
        <x:f>IF(AND(ISNUMBER(E8677),ISNUMBER(F8677)),E8677-F8677,"")</x:f>
        <x:v>-11.200000000000045</x:v>
      </x:c>
      <x:c r="J8677" s="2" t="str">
        <x:f>IF(H8677="否","不适用",IF(AND(ISNUMBER(E8677),ISNUMBER(F8677)),IF(I8677&gt;'规则与名单'!$B$2,"是","否"),"未判定"))</x:f>
        <x:v>不适用</x:v>
      </x:c>
      <x:c r="K8677" s="2" t="str">
        <x:f>IF(J8677="是",IF(ISNUMBER(F8677),"测试日GPS","缺失"),IF(ISNUMBER(G8677),"非测试日纯氢",IF(AND(H8677="是",J8677="未判定"),IF(ISNUMBER(F8677),"测试名单无纯氢GPS","缺失"),IF(ISNUMBER(E8677),"非测试日仪表","缺失"))))</x:f>
        <x:v>非测试日纯氢</x:v>
      </x:c>
      <x:c r="L8677" s="7" t="n">
        <x:f>IF(K8677="缺失","",IF(K8677="非测试日纯氢",G8677,IF(K8677="非测试日仪表",E8677,F8677)))</x:f>
        <x:v>598.5</x:v>
      </x:c>
      <x:c r="M8677" s="2" t="n">
        <x:f>IF(K8677="缺失",1,0)</x:f>
        <x:v>0</x:v>
      </x:c>
      <x:c r="N8677" s="2" t="str">
        <x:v>车辆里程查询_20260901-20260930_1024辆_仪表里程.xlsx / AG397</x:v>
      </x:c>
      <x:c r="O8677" s="2" t="str">
        <x:v>车辆里程查询_20260901-20260930_1024辆_GPS里程.xlsx / AG397</x:v>
      </x:c>
      <x:c r="P8677" s="2" t="str">
        <x:v>车辆纯氢气里程查询_20260901-20260930_1024辆.xlsx / AG505</x:v>
      </x:c>
    </x:row>
    <x:row r="8678" ht="22" customHeight="1">
      <x:c r="A8678" s="2" t="n">
        <x:v>340</x:v>
      </x:c>
      <x:c r="B8678" s="2" t="str">
        <x:v>粤AGP3692</x:v>
      </x:c>
      <x:c r="C8678" s="2" t="str">
        <x:v>秦挺</x:v>
      </x:c>
      <x:c r="D8678" s="8" t="d">
        <x:v>2026-09-30T00:00:00.000Z</x:v>
      </x:c>
      <x:c r="E8678" s="7" t="n">
        <x:v>556.6</x:v>
      </x:c>
      <x:c r="F8678" s="7" t="n">
        <x:v>550.6</x:v>
      </x:c>
      <x:c r="G8678" s="7" t="n">
        <x:v>556.4</x:v>
      </x:c>
      <x:c r="H8678" s="2" t="str">
        <x:v>否</x:v>
      </x:c>
      <x:c r="I8678" s="7" t="n">
        <x:f>IF(AND(ISNUMBER(E8678),ISNUMBER(F8678)),E8678-F8678,"")</x:f>
        <x:v>6</x:v>
      </x:c>
      <x:c r="J8678" s="2" t="str">
        <x:f>IF(H8678="否","不适用",IF(AND(ISNUMBER(E8678),ISNUMBER(F8678)),IF(I8678&gt;'规则与名单'!$B$2,"是","否"),"未判定"))</x:f>
        <x:v>不适用</x:v>
      </x:c>
      <x:c r="K8678" s="2" t="str">
        <x:f>IF(J8678="是",IF(ISNUMBER(F8678),"测试日GPS","缺失"),IF(ISNUMBER(G8678),"非测试日纯氢",IF(AND(H8678="是",J8678="未判定"),IF(ISNUMBER(F8678),"测试名单无纯氢GPS","缺失"),IF(ISNUMBER(E8678),"非测试日仪表","缺失"))))</x:f>
        <x:v>非测试日纯氢</x:v>
      </x:c>
      <x:c r="L8678" s="7" t="n">
        <x:f>IF(K8678="缺失","",IF(K8678="非测试日纯氢",G8678,IF(K8678="非测试日仪表",E8678,F8678)))</x:f>
        <x:v>556.4</x:v>
      </x:c>
      <x:c r="M8678" s="2" t="n">
        <x:f>IF(K8678="缺失",1,0)</x:f>
        <x:v>0</x:v>
      </x:c>
      <x:c r="N8678" s="2" t="str">
        <x:v>车辆里程查询_20260901-20260930_1024辆_仪表里程.xlsx / AH397</x:v>
      </x:c>
      <x:c r="O8678" s="2" t="str">
        <x:v>车辆里程查询_20260901-20260930_1024辆_GPS里程.xlsx / AH397</x:v>
      </x:c>
      <x:c r="P8678" s="2" t="str">
        <x:v>车辆纯氢气里程查询_20260901-20260930_1024辆.xlsx / AH505</x:v>
      </x:c>
    </x:row>
    <x:row r="8679" ht="22" customHeight="1">
      <x:c r="A8679" s="2" t="n">
        <x:v>341</x:v>
      </x:c>
      <x:c r="B8679" s="2" t="str">
        <x:v>粤AGP5763</x:v>
      </x:c>
      <x:c r="C8679" s="2" t="str">
        <x:v>秦挺</x:v>
      </x:c>
      <x:c r="D8679" s="8" t="d">
        <x:v>2026-09-01T00:00:00.000Z</x:v>
      </x:c>
      <x:c r="E8679" s="7" t="n">
        <x:v>41.9</x:v>
      </x:c>
      <x:c r="F8679" s="7" t="n">
        <x:v>42.9</x:v>
      </x:c>
      <x:c r="G8679" s="7" t="n">
        <x:v>41.9</x:v>
      </x:c>
      <x:c r="H8679" s="2" t="str">
        <x:v>否</x:v>
      </x:c>
      <x:c r="I8679" s="7" t="n">
        <x:f>IF(AND(ISNUMBER(E8679),ISNUMBER(F8679)),E8679-F8679,"")</x:f>
        <x:v>-1</x:v>
      </x:c>
      <x:c r="J8679" s="2" t="str">
        <x:f>IF(H8679="否","不适用",IF(AND(ISNUMBER(E8679),ISNUMBER(F8679)),IF(I8679&gt;'规则与名单'!$B$2,"是","否"),"未判定"))</x:f>
        <x:v>不适用</x:v>
      </x:c>
      <x:c r="K8679" s="2" t="str">
        <x:f>IF(J8679="是",IF(ISNUMBER(F8679),"测试日GPS","缺失"),IF(ISNUMBER(G8679),"非测试日纯氢",IF(AND(H8679="是",J8679="未判定"),IF(ISNUMBER(F8679),"测试名单无纯氢GPS","缺失"),IF(ISNUMBER(E8679),"非测试日仪表","缺失"))))</x:f>
        <x:v>非测试日纯氢</x:v>
      </x:c>
      <x:c r="L8679" s="7" t="n">
        <x:f>IF(K8679="缺失","",IF(K8679="非测试日纯氢",G8679,IF(K8679="非测试日仪表",E8679,F8679)))</x:f>
        <x:v>41.9</x:v>
      </x:c>
      <x:c r="M8679" s="2" t="n">
        <x:f>IF(K8679="缺失",1,0)</x:f>
        <x:v>0</x:v>
      </x:c>
      <x:c r="N8679" s="2" t="str">
        <x:v>车辆里程查询_20260901-20260930_1024辆_仪表里程.xlsx / E10</x:v>
      </x:c>
      <x:c r="O8679" s="2" t="str">
        <x:v>车辆里程查询_20260901-20260930_1024辆_GPS里程.xlsx / E221</x:v>
      </x:c>
      <x:c r="P8679" s="2" t="str">
        <x:v>车辆纯氢气里程查询_20260901-20260930_1024辆.xlsx / E348</x:v>
      </x:c>
    </x:row>
    <x:row r="8680" ht="22" customHeight="1">
      <x:c r="A8680" s="2" t="n">
        <x:v>341</x:v>
      </x:c>
      <x:c r="B8680" s="2" t="str">
        <x:v>粤AGP5763</x:v>
      </x:c>
      <x:c r="C8680" s="2" t="str">
        <x:v>秦挺</x:v>
      </x:c>
      <x:c r="D8680" s="8" t="d">
        <x:v>2026-09-02T00:00:00.000Z</x:v>
      </x:c>
      <x:c r="E8680" s="7" t="n">
        <x:v>35.1</x:v>
      </x:c>
      <x:c r="F8680" s="7" t="n">
        <x:v>36.3</x:v>
      </x:c>
      <x:c r="G8680" s="7" t="n">
        <x:v>34.2</x:v>
      </x:c>
      <x:c r="H8680" s="2" t="str">
        <x:v>否</x:v>
      </x:c>
      <x:c r="I8680" s="7" t="n">
        <x:f>IF(AND(ISNUMBER(E8680),ISNUMBER(F8680)),E8680-F8680,"")</x:f>
        <x:v>-1.1999999999999957</x:v>
      </x:c>
      <x:c r="J8680" s="2" t="str">
        <x:f>IF(H8680="否","不适用",IF(AND(ISNUMBER(E8680),ISNUMBER(F8680)),IF(I8680&gt;'规则与名单'!$B$2,"是","否"),"未判定"))</x:f>
        <x:v>不适用</x:v>
      </x:c>
      <x:c r="K8680" s="2" t="str">
        <x:f>IF(J8680="是",IF(ISNUMBER(F8680),"测试日GPS","缺失"),IF(ISNUMBER(G8680),"非测试日纯氢",IF(AND(H8680="是",J8680="未判定"),IF(ISNUMBER(F8680),"测试名单无纯氢GPS","缺失"),IF(ISNUMBER(E8680),"非测试日仪表","缺失"))))</x:f>
        <x:v>非测试日纯氢</x:v>
      </x:c>
      <x:c r="L8680" s="7" t="n">
        <x:f>IF(K8680="缺失","",IF(K8680="非测试日纯氢",G8680,IF(K8680="非测试日仪表",E8680,F8680)))</x:f>
        <x:v>34.2</x:v>
      </x:c>
      <x:c r="M8680" s="2" t="n">
        <x:f>IF(K8680="缺失",1,0)</x:f>
        <x:v>0</x:v>
      </x:c>
      <x:c r="N8680" s="2" t="str">
        <x:v>车辆里程查询_20260901-20260930_1024辆_仪表里程.xlsx / F10</x:v>
      </x:c>
      <x:c r="O8680" s="2" t="str">
        <x:v>车辆里程查询_20260901-20260930_1024辆_GPS里程.xlsx / F221</x:v>
      </x:c>
      <x:c r="P8680" s="2" t="str">
        <x:v>车辆纯氢气里程查询_20260901-20260930_1024辆.xlsx / F348</x:v>
      </x:c>
    </x:row>
    <x:row r="8681" ht="22" customHeight="1">
      <x:c r="A8681" s="2" t="n">
        <x:v>341</x:v>
      </x:c>
      <x:c r="B8681" s="2" t="str">
        <x:v>粤AGP5763</x:v>
      </x:c>
      <x:c r="C8681" s="2" t="str">
        <x:v>秦挺</x:v>
      </x:c>
      <x:c r="D8681" s="8" t="d">
        <x:v>2026-09-03T00:00:00.000Z</x:v>
      </x:c>
      <x:c r="E8681" s="7" t="n">
        <x:v>0.1</x:v>
      </x:c>
      <x:c r="F8681" s="7" t="n">
        <x:v>0.4</x:v>
      </x:c>
      <x:c r="G8681" s="7"/>
      <x:c r="H8681" s="2" t="str">
        <x:v>否</x:v>
      </x:c>
      <x:c r="I8681" s="7" t="n">
        <x:f>IF(AND(ISNUMBER(E8681),ISNUMBER(F8681)),E8681-F8681,"")</x:f>
        <x:v>-0.30000000000000004</x:v>
      </x:c>
      <x:c r="J8681" s="2" t="str">
        <x:f>IF(H8681="否","不适用",IF(AND(ISNUMBER(E8681),ISNUMBER(F8681)),IF(I8681&gt;'规则与名单'!$B$2,"是","否"),"未判定"))</x:f>
        <x:v>不适用</x:v>
      </x:c>
      <x:c r="K8681" s="2" t="str">
        <x:f>IF(J8681="是",IF(ISNUMBER(F8681),"测试日GPS","缺失"),IF(ISNUMBER(G8681),"非测试日纯氢",IF(AND(H8681="是",J8681="未判定"),IF(ISNUMBER(F8681),"测试名单无纯氢GPS","缺失"),IF(ISNUMBER(E8681),"非测试日仪表","缺失"))))</x:f>
        <x:v>非测试日仪表</x:v>
      </x:c>
      <x:c r="L8681" s="7" t="n">
        <x:f>IF(K8681="缺失","",IF(K8681="非测试日纯氢",G8681,IF(K8681="非测试日仪表",E8681,F8681)))</x:f>
        <x:v>0.1</x:v>
      </x:c>
      <x:c r="M8681" s="2" t="n">
        <x:f>IF(K8681="缺失",1,0)</x:f>
        <x:v>0</x:v>
      </x:c>
      <x:c r="N8681" s="2" t="str">
        <x:v>车辆里程查询_20260901-20260930_1024辆_仪表里程.xlsx / G10</x:v>
      </x:c>
      <x:c r="O8681" s="2" t="str">
        <x:v>车辆里程查询_20260901-20260930_1024辆_GPS里程.xlsx / G221</x:v>
      </x:c>
      <x:c r="P8681" s="2" t="str">
        <x:v>车辆纯氢气里程查询_20260901-20260930_1024辆.xlsx / G348</x:v>
      </x:c>
    </x:row>
    <x:row r="8682" ht="22" customHeight="1">
      <x:c r="A8682" s="2" t="n">
        <x:v>341</x:v>
      </x:c>
      <x:c r="B8682" s="2" t="str">
        <x:v>粤AGP5763</x:v>
      </x:c>
      <x:c r="C8682" s="2" t="str">
        <x:v>秦挺</x:v>
      </x:c>
      <x:c r="D8682" s="8" t="d">
        <x:v>2026-09-04T00:00:00.000Z</x:v>
      </x:c>
      <x:c r="E8682" s="7"/>
      <x:c r="F8682" s="7" t="n">
        <x:v>0</x:v>
      </x:c>
      <x:c r="G8682" s="7"/>
      <x:c r="H8682" s="2" t="str">
        <x:v>否</x:v>
      </x:c>
      <x:c r="I8682" s="7" t="str">
        <x:f>IF(AND(ISNUMBER(E8682),ISNUMBER(F8682)),E8682-F8682,"")</x:f>
      </x:c>
      <x:c r="J8682" s="2" t="str">
        <x:f>IF(H8682="否","不适用",IF(AND(ISNUMBER(E8682),ISNUMBER(F8682)),IF(I8682&gt;'规则与名单'!$B$2,"是","否"),"未判定"))</x:f>
        <x:v>不适用</x:v>
      </x:c>
      <x:c r="K8682" s="2" t="str">
        <x:f>IF(J8682="是",IF(ISNUMBER(F8682),"测试日GPS","缺失"),IF(ISNUMBER(G8682),"非测试日纯氢",IF(AND(H8682="是",J8682="未判定"),IF(ISNUMBER(F8682),"测试名单无纯氢GPS","缺失"),IF(ISNUMBER(E8682),"非测试日仪表","缺失"))))</x:f>
        <x:v>缺失</x:v>
      </x:c>
      <x:c r="L8682" s="7" t="str">
        <x:f>IF(K8682="缺失","",IF(K8682="非测试日纯氢",G8682,IF(K8682="非测试日仪表",E8682,F8682)))</x:f>
      </x:c>
      <x:c r="M8682" s="2" t="n">
        <x:f>IF(K8682="缺失",1,0)</x:f>
        <x:v>1</x:v>
      </x:c>
      <x:c r="N8682" s="2" t="str">
        <x:v>车辆里程查询_20260901-20260930_1024辆_仪表里程.xlsx / H10</x:v>
      </x:c>
      <x:c r="O8682" s="2" t="str">
        <x:v>车辆里程查询_20260901-20260930_1024辆_GPS里程.xlsx / H221</x:v>
      </x:c>
      <x:c r="P8682" s="2" t="str">
        <x:v>车辆纯氢气里程查询_20260901-20260930_1024辆.xlsx / H348</x:v>
      </x:c>
    </x:row>
    <x:row r="8683" ht="22" customHeight="1">
      <x:c r="A8683" s="2" t="n">
        <x:v>341</x:v>
      </x:c>
      <x:c r="B8683" s="2" t="str">
        <x:v>粤AGP5763</x:v>
      </x:c>
      <x:c r="C8683" s="2" t="str">
        <x:v>秦挺</x:v>
      </x:c>
      <x:c r="D8683" s="8" t="d">
        <x:v>2026-09-05T00:00:00.000Z</x:v>
      </x:c>
      <x:c r="E8683" s="7" t="n">
        <x:v>5.2</x:v>
      </x:c>
      <x:c r="F8683" s="7" t="n">
        <x:v>5.6</x:v>
      </x:c>
      <x:c r="G8683" s="7" t="n">
        <x:v>5.1</x:v>
      </x:c>
      <x:c r="H8683" s="2" t="str">
        <x:v>否</x:v>
      </x:c>
      <x:c r="I8683" s="7" t="n">
        <x:f>IF(AND(ISNUMBER(E8683),ISNUMBER(F8683)),E8683-F8683,"")</x:f>
        <x:v>-0.39999999999999947</x:v>
      </x:c>
      <x:c r="J8683" s="2" t="str">
        <x:f>IF(H8683="否","不适用",IF(AND(ISNUMBER(E8683),ISNUMBER(F8683)),IF(I8683&gt;'规则与名单'!$B$2,"是","否"),"未判定"))</x:f>
        <x:v>不适用</x:v>
      </x:c>
      <x:c r="K8683" s="2" t="str">
        <x:f>IF(J8683="是",IF(ISNUMBER(F8683),"测试日GPS","缺失"),IF(ISNUMBER(G8683),"非测试日纯氢",IF(AND(H8683="是",J8683="未判定"),IF(ISNUMBER(F8683),"测试名单无纯氢GPS","缺失"),IF(ISNUMBER(E8683),"非测试日仪表","缺失"))))</x:f>
        <x:v>非测试日纯氢</x:v>
      </x:c>
      <x:c r="L8683" s="7" t="n">
        <x:f>IF(K8683="缺失","",IF(K8683="非测试日纯氢",G8683,IF(K8683="非测试日仪表",E8683,F8683)))</x:f>
        <x:v>5.1</x:v>
      </x:c>
      <x:c r="M8683" s="2" t="n">
        <x:f>IF(K8683="缺失",1,0)</x:f>
        <x:v>0</x:v>
      </x:c>
      <x:c r="N8683" s="2" t="str">
        <x:v>车辆里程查询_20260901-20260930_1024辆_仪表里程.xlsx / I10</x:v>
      </x:c>
      <x:c r="O8683" s="2" t="str">
        <x:v>车辆里程查询_20260901-20260930_1024辆_GPS里程.xlsx / I221</x:v>
      </x:c>
      <x:c r="P8683" s="2" t="str">
        <x:v>车辆纯氢气里程查询_20260901-20260930_1024辆.xlsx / I348</x:v>
      </x:c>
    </x:row>
    <x:row r="8684" ht="22" customHeight="1">
      <x:c r="A8684" s="2" t="n">
        <x:v>341</x:v>
      </x:c>
      <x:c r="B8684" s="2" t="str">
        <x:v>粤AGP5763</x:v>
      </x:c>
      <x:c r="C8684" s="2" t="str">
        <x:v>秦挺</x:v>
      </x:c>
      <x:c r="D8684" s="8" t="d">
        <x:v>2026-09-06T00:00:00.000Z</x:v>
      </x:c>
      <x:c r="E8684" s="7" t="n">
        <x:v>0</x:v>
      </x:c>
      <x:c r="F8684" s="7" t="n">
        <x:v>0.01</x:v>
      </x:c>
      <x:c r="G8684" s="7"/>
      <x:c r="H8684" s="2" t="str">
        <x:v>否</x:v>
      </x:c>
      <x:c r="I8684" s="7" t="n">
        <x:f>IF(AND(ISNUMBER(E8684),ISNUMBER(F8684)),E8684-F8684,"")</x:f>
        <x:v>-0.01</x:v>
      </x:c>
      <x:c r="J8684" s="2" t="str">
        <x:f>IF(H8684="否","不适用",IF(AND(ISNUMBER(E8684),ISNUMBER(F8684)),IF(I8684&gt;'规则与名单'!$B$2,"是","否"),"未判定"))</x:f>
        <x:v>不适用</x:v>
      </x:c>
      <x:c r="K8684" s="2" t="str">
        <x:f>IF(J8684="是",IF(ISNUMBER(F8684),"测试日GPS","缺失"),IF(ISNUMBER(G8684),"非测试日纯氢",IF(AND(H8684="是",J8684="未判定"),IF(ISNUMBER(F8684),"测试名单无纯氢GPS","缺失"),IF(ISNUMBER(E8684),"非测试日仪表","缺失"))))</x:f>
        <x:v>非测试日仪表</x:v>
      </x:c>
      <x:c r="L8684" s="7" t="n">
        <x:f>IF(K8684="缺失","",IF(K8684="非测试日纯氢",G8684,IF(K8684="非测试日仪表",E8684,F8684)))</x:f>
        <x:v>0</x:v>
      </x:c>
      <x:c r="M8684" s="2" t="n">
        <x:f>IF(K8684="缺失",1,0)</x:f>
        <x:v>0</x:v>
      </x:c>
      <x:c r="N8684" s="2" t="str">
        <x:v>车辆里程查询_20260901-20260930_1024辆_仪表里程.xlsx / J10</x:v>
      </x:c>
      <x:c r="O8684" s="2" t="str">
        <x:v>车辆里程查询_20260901-20260930_1024辆_GPS里程.xlsx / J221</x:v>
      </x:c>
      <x:c r="P8684" s="2" t="str">
        <x:v>车辆纯氢气里程查询_20260901-20260930_1024辆.xlsx / J348</x:v>
      </x:c>
    </x:row>
    <x:row r="8685" ht="22" customHeight="1">
      <x:c r="A8685" s="2" t="n">
        <x:v>341</x:v>
      </x:c>
      <x:c r="B8685" s="2" t="str">
        <x:v>粤AGP5763</x:v>
      </x:c>
      <x:c r="C8685" s="2" t="str">
        <x:v>秦挺</x:v>
      </x:c>
      <x:c r="D8685" s="8" t="d">
        <x:v>2026-09-07T00:00:00.000Z</x:v>
      </x:c>
      <x:c r="E8685" s="7" t="n">
        <x:v>4.4</x:v>
      </x:c>
      <x:c r="F8685" s="7" t="n">
        <x:v>4.4</x:v>
      </x:c>
      <x:c r="G8685" s="7" t="n">
        <x:v>4.2</x:v>
      </x:c>
      <x:c r="H8685" s="2" t="str">
        <x:v>否</x:v>
      </x:c>
      <x:c r="I8685" s="7" t="n">
        <x:f>IF(AND(ISNUMBER(E8685),ISNUMBER(F8685)),E8685-F8685,"")</x:f>
        <x:v>0</x:v>
      </x:c>
      <x:c r="J8685" s="2" t="str">
        <x:f>IF(H8685="否","不适用",IF(AND(ISNUMBER(E8685),ISNUMBER(F8685)),IF(I8685&gt;'规则与名单'!$B$2,"是","否"),"未判定"))</x:f>
        <x:v>不适用</x:v>
      </x:c>
      <x:c r="K8685" s="2" t="str">
        <x:f>IF(J8685="是",IF(ISNUMBER(F8685),"测试日GPS","缺失"),IF(ISNUMBER(G8685),"非测试日纯氢",IF(AND(H8685="是",J8685="未判定"),IF(ISNUMBER(F8685),"测试名单无纯氢GPS","缺失"),IF(ISNUMBER(E8685),"非测试日仪表","缺失"))))</x:f>
        <x:v>非测试日纯氢</x:v>
      </x:c>
      <x:c r="L8685" s="7" t="n">
        <x:f>IF(K8685="缺失","",IF(K8685="非测试日纯氢",G8685,IF(K8685="非测试日仪表",E8685,F8685)))</x:f>
        <x:v>4.2</x:v>
      </x:c>
      <x:c r="M8685" s="2" t="n">
        <x:f>IF(K8685="缺失",1,0)</x:f>
        <x:v>0</x:v>
      </x:c>
      <x:c r="N8685" s="2" t="str">
        <x:v>车辆里程查询_20260901-20260930_1024辆_仪表里程.xlsx / K10</x:v>
      </x:c>
      <x:c r="O8685" s="2" t="str">
        <x:v>车辆里程查询_20260901-20260930_1024辆_GPS里程.xlsx / K221</x:v>
      </x:c>
      <x:c r="P8685" s="2" t="str">
        <x:v>车辆纯氢气里程查询_20260901-20260930_1024辆.xlsx / K348</x:v>
      </x:c>
    </x:row>
    <x:row r="8686" ht="22" customHeight="1">
      <x:c r="A8686" s="2" t="n">
        <x:v>341</x:v>
      </x:c>
      <x:c r="B8686" s="2" t="str">
        <x:v>粤AGP5763</x:v>
      </x:c>
      <x:c r="C8686" s="2" t="str">
        <x:v>秦挺</x:v>
      </x:c>
      <x:c r="D8686" s="8" t="d">
        <x:v>2026-09-08T00:00:00.000Z</x:v>
      </x:c>
      <x:c r="E8686" s="7" t="n">
        <x:v>0.1</x:v>
      </x:c>
      <x:c r="F8686" s="7" t="n">
        <x:v>0.02</x:v>
      </x:c>
      <x:c r="G8686" s="7"/>
      <x:c r="H8686" s="2" t="str">
        <x:v>否</x:v>
      </x:c>
      <x:c r="I8686" s="7" t="n">
        <x:f>IF(AND(ISNUMBER(E8686),ISNUMBER(F8686)),E8686-F8686,"")</x:f>
        <x:v>0.08</x:v>
      </x:c>
      <x:c r="J8686" s="2" t="str">
        <x:f>IF(H8686="否","不适用",IF(AND(ISNUMBER(E8686),ISNUMBER(F8686)),IF(I8686&gt;'规则与名单'!$B$2,"是","否"),"未判定"))</x:f>
        <x:v>不适用</x:v>
      </x:c>
      <x:c r="K8686" s="2" t="str">
        <x:f>IF(J8686="是",IF(ISNUMBER(F8686),"测试日GPS","缺失"),IF(ISNUMBER(G8686),"非测试日纯氢",IF(AND(H8686="是",J8686="未判定"),IF(ISNUMBER(F8686),"测试名单无纯氢GPS","缺失"),IF(ISNUMBER(E8686),"非测试日仪表","缺失"))))</x:f>
        <x:v>非测试日仪表</x:v>
      </x:c>
      <x:c r="L8686" s="7" t="n">
        <x:f>IF(K8686="缺失","",IF(K8686="非测试日纯氢",G8686,IF(K8686="非测试日仪表",E8686,F8686)))</x:f>
        <x:v>0.1</x:v>
      </x:c>
      <x:c r="M8686" s="2" t="n">
        <x:f>IF(K8686="缺失",1,0)</x:f>
        <x:v>0</x:v>
      </x:c>
      <x:c r="N8686" s="2" t="str">
        <x:v>车辆里程查询_20260901-20260930_1024辆_仪表里程.xlsx / L10</x:v>
      </x:c>
      <x:c r="O8686" s="2" t="str">
        <x:v>车辆里程查询_20260901-20260930_1024辆_GPS里程.xlsx / L221</x:v>
      </x:c>
      <x:c r="P8686" s="2" t="str">
        <x:v>车辆纯氢气里程查询_20260901-20260930_1024辆.xlsx / L348</x:v>
      </x:c>
    </x:row>
    <x:row r="8687" ht="22" customHeight="1">
      <x:c r="A8687" s="2" t="n">
        <x:v>341</x:v>
      </x:c>
      <x:c r="B8687" s="2" t="str">
        <x:v>粤AGP5763</x:v>
      </x:c>
      <x:c r="C8687" s="2" t="str">
        <x:v>秦挺</x:v>
      </x:c>
      <x:c r="D8687" s="8" t="d">
        <x:v>2026-09-09T00:00:00.000Z</x:v>
      </x:c>
      <x:c r="E8687" s="7" t="n">
        <x:v>226.9</x:v>
      </x:c>
      <x:c r="F8687" s="7" t="n">
        <x:v>232</x:v>
      </x:c>
      <x:c r="G8687" s="7" t="n">
        <x:v>221.7</x:v>
      </x:c>
      <x:c r="H8687" s="2" t="str">
        <x:v>否</x:v>
      </x:c>
      <x:c r="I8687" s="7" t="n">
        <x:f>IF(AND(ISNUMBER(E8687),ISNUMBER(F8687)),E8687-F8687,"")</x:f>
        <x:v>-5.099999999999994</x:v>
      </x:c>
      <x:c r="J8687" s="2" t="str">
        <x:f>IF(H8687="否","不适用",IF(AND(ISNUMBER(E8687),ISNUMBER(F8687)),IF(I8687&gt;'规则与名单'!$B$2,"是","否"),"未判定"))</x:f>
        <x:v>不适用</x:v>
      </x:c>
      <x:c r="K8687" s="2" t="str">
        <x:f>IF(J8687="是",IF(ISNUMBER(F8687),"测试日GPS","缺失"),IF(ISNUMBER(G8687),"非测试日纯氢",IF(AND(H8687="是",J8687="未判定"),IF(ISNUMBER(F8687),"测试名单无纯氢GPS","缺失"),IF(ISNUMBER(E8687),"非测试日仪表","缺失"))))</x:f>
        <x:v>非测试日纯氢</x:v>
      </x:c>
      <x:c r="L8687" s="7" t="n">
        <x:f>IF(K8687="缺失","",IF(K8687="非测试日纯氢",G8687,IF(K8687="非测试日仪表",E8687,F8687)))</x:f>
        <x:v>221.7</x:v>
      </x:c>
      <x:c r="M8687" s="2" t="n">
        <x:f>IF(K8687="缺失",1,0)</x:f>
        <x:v>0</x:v>
      </x:c>
      <x:c r="N8687" s="2" t="str">
        <x:v>车辆里程查询_20260901-20260930_1024辆_仪表里程.xlsx / M10</x:v>
      </x:c>
      <x:c r="O8687" s="2" t="str">
        <x:v>车辆里程查询_20260901-20260930_1024辆_GPS里程.xlsx / M221</x:v>
      </x:c>
      <x:c r="P8687" s="2" t="str">
        <x:v>车辆纯氢气里程查询_20260901-20260930_1024辆.xlsx / M348</x:v>
      </x:c>
    </x:row>
    <x:row r="8688" ht="22" customHeight="1">
      <x:c r="A8688" s="2" t="n">
        <x:v>341</x:v>
      </x:c>
      <x:c r="B8688" s="2" t="str">
        <x:v>粤AGP5763</x:v>
      </x:c>
      <x:c r="C8688" s="2" t="str">
        <x:v>秦挺</x:v>
      </x:c>
      <x:c r="D8688" s="8" t="d">
        <x:v>2026-09-10T00:00:00.000Z</x:v>
      </x:c>
      <x:c r="E8688" s="7" t="n">
        <x:v>523</x:v>
      </x:c>
      <x:c r="F8688" s="7" t="n">
        <x:v>531.6</x:v>
      </x:c>
      <x:c r="G8688" s="7" t="n">
        <x:v>522.6</x:v>
      </x:c>
      <x:c r="H8688" s="2" t="str">
        <x:v>否</x:v>
      </x:c>
      <x:c r="I8688" s="7" t="n">
        <x:f>IF(AND(ISNUMBER(E8688),ISNUMBER(F8688)),E8688-F8688,"")</x:f>
        <x:v>-8.600000000000023</x:v>
      </x:c>
      <x:c r="J8688" s="2" t="str">
        <x:f>IF(H8688="否","不适用",IF(AND(ISNUMBER(E8688),ISNUMBER(F8688)),IF(I8688&gt;'规则与名单'!$B$2,"是","否"),"未判定"))</x:f>
        <x:v>不适用</x:v>
      </x:c>
      <x:c r="K8688" s="2" t="str">
        <x:f>IF(J8688="是",IF(ISNUMBER(F8688),"测试日GPS","缺失"),IF(ISNUMBER(G8688),"非测试日纯氢",IF(AND(H8688="是",J8688="未判定"),IF(ISNUMBER(F8688),"测试名单无纯氢GPS","缺失"),IF(ISNUMBER(E8688),"非测试日仪表","缺失"))))</x:f>
        <x:v>非测试日纯氢</x:v>
      </x:c>
      <x:c r="L8688" s="7" t="n">
        <x:f>IF(K8688="缺失","",IF(K8688="非测试日纯氢",G8688,IF(K8688="非测试日仪表",E8688,F8688)))</x:f>
        <x:v>522.6</x:v>
      </x:c>
      <x:c r="M8688" s="2" t="n">
        <x:f>IF(K8688="缺失",1,0)</x:f>
        <x:v>0</x:v>
      </x:c>
      <x:c r="N8688" s="2" t="str">
        <x:v>车辆里程查询_20260901-20260930_1024辆_仪表里程.xlsx / N10</x:v>
      </x:c>
      <x:c r="O8688" s="2" t="str">
        <x:v>车辆里程查询_20260901-20260930_1024辆_GPS里程.xlsx / N221</x:v>
      </x:c>
      <x:c r="P8688" s="2" t="str">
        <x:v>车辆纯氢气里程查询_20260901-20260930_1024辆.xlsx / N348</x:v>
      </x:c>
    </x:row>
    <x:row r="8689" ht="22" customHeight="1">
      <x:c r="A8689" s="2" t="n">
        <x:v>341</x:v>
      </x:c>
      <x:c r="B8689" s="2" t="str">
        <x:v>粤AGP5763</x:v>
      </x:c>
      <x:c r="C8689" s="2" t="str">
        <x:v>秦挺</x:v>
      </x:c>
      <x:c r="D8689" s="8" t="d">
        <x:v>2026-09-11T00:00:00.000Z</x:v>
      </x:c>
      <x:c r="E8689" s="7"/>
      <x:c r="F8689" s="7" t="n">
        <x:v>0</x:v>
      </x:c>
      <x:c r="G8689" s="7"/>
      <x:c r="H8689" s="2" t="str">
        <x:v>否</x:v>
      </x:c>
      <x:c r="I8689" s="7" t="str">
        <x:f>IF(AND(ISNUMBER(E8689),ISNUMBER(F8689)),E8689-F8689,"")</x:f>
      </x:c>
      <x:c r="J8689" s="2" t="str">
        <x:f>IF(H8689="否","不适用",IF(AND(ISNUMBER(E8689),ISNUMBER(F8689)),IF(I8689&gt;'规则与名单'!$B$2,"是","否"),"未判定"))</x:f>
        <x:v>不适用</x:v>
      </x:c>
      <x:c r="K8689" s="2" t="str">
        <x:f>IF(J8689="是",IF(ISNUMBER(F8689),"测试日GPS","缺失"),IF(ISNUMBER(G8689),"非测试日纯氢",IF(AND(H8689="是",J8689="未判定"),IF(ISNUMBER(F8689),"测试名单无纯氢GPS","缺失"),IF(ISNUMBER(E8689),"非测试日仪表","缺失"))))</x:f>
        <x:v>缺失</x:v>
      </x:c>
      <x:c r="L8689" s="7" t="str">
        <x:f>IF(K8689="缺失","",IF(K8689="非测试日纯氢",G8689,IF(K8689="非测试日仪表",E8689,F8689)))</x:f>
      </x:c>
      <x:c r="M8689" s="2" t="n">
        <x:f>IF(K8689="缺失",1,0)</x:f>
        <x:v>1</x:v>
      </x:c>
      <x:c r="N8689" s="2" t="str">
        <x:v>车辆里程查询_20260901-20260930_1024辆_仪表里程.xlsx / O10</x:v>
      </x:c>
      <x:c r="O8689" s="2" t="str">
        <x:v>车辆里程查询_20260901-20260930_1024辆_GPS里程.xlsx / O221</x:v>
      </x:c>
      <x:c r="P8689" s="2" t="str">
        <x:v>车辆纯氢气里程查询_20260901-20260930_1024辆.xlsx / O348</x:v>
      </x:c>
    </x:row>
    <x:row r="8690" ht="22" customHeight="1">
      <x:c r="A8690" s="2" t="n">
        <x:v>341</x:v>
      </x:c>
      <x:c r="B8690" s="2" t="str">
        <x:v>粤AGP5763</x:v>
      </x:c>
      <x:c r="C8690" s="2" t="str">
        <x:v>秦挺</x:v>
      </x:c>
      <x:c r="D8690" s="8" t="d">
        <x:v>2026-09-12T00:00:00.000Z</x:v>
      </x:c>
      <x:c r="E8690" s="7" t="n">
        <x:v>184.4</x:v>
      </x:c>
      <x:c r="F8690" s="7" t="n">
        <x:v>246.5</x:v>
      </x:c>
      <x:c r="G8690" s="7" t="n">
        <x:v>167.3</x:v>
      </x:c>
      <x:c r="H8690" s="2" t="str">
        <x:v>否</x:v>
      </x:c>
      <x:c r="I8690" s="7" t="n">
        <x:f>IF(AND(ISNUMBER(E8690),ISNUMBER(F8690)),E8690-F8690,"")</x:f>
        <x:v>-62.099999999999994</x:v>
      </x:c>
      <x:c r="J8690" s="2" t="str">
        <x:f>IF(H8690="否","不适用",IF(AND(ISNUMBER(E8690),ISNUMBER(F8690)),IF(I8690&gt;'规则与名单'!$B$2,"是","否"),"未判定"))</x:f>
        <x:v>不适用</x:v>
      </x:c>
      <x:c r="K8690" s="2" t="str">
        <x:f>IF(J8690="是",IF(ISNUMBER(F8690),"测试日GPS","缺失"),IF(ISNUMBER(G8690),"非测试日纯氢",IF(AND(H8690="是",J8690="未判定"),IF(ISNUMBER(F8690),"测试名单无纯氢GPS","缺失"),IF(ISNUMBER(E8690),"非测试日仪表","缺失"))))</x:f>
        <x:v>非测试日纯氢</x:v>
      </x:c>
      <x:c r="L8690" s="7" t="n">
        <x:f>IF(K8690="缺失","",IF(K8690="非测试日纯氢",G8690,IF(K8690="非测试日仪表",E8690,F8690)))</x:f>
        <x:v>167.3</x:v>
      </x:c>
      <x:c r="M8690" s="2" t="n">
        <x:f>IF(K8690="缺失",1,0)</x:f>
        <x:v>0</x:v>
      </x:c>
      <x:c r="N8690" s="2" t="str">
        <x:v>车辆里程查询_20260901-20260930_1024辆_仪表里程.xlsx / P10</x:v>
      </x:c>
      <x:c r="O8690" s="2" t="str">
        <x:v>车辆里程查询_20260901-20260930_1024辆_GPS里程.xlsx / P221</x:v>
      </x:c>
      <x:c r="P8690" s="2" t="str">
        <x:v>车辆纯氢气里程查询_20260901-20260930_1024辆.xlsx / P348</x:v>
      </x:c>
    </x:row>
    <x:row r="8691" ht="22" customHeight="1">
      <x:c r="A8691" s="2" t="n">
        <x:v>341</x:v>
      </x:c>
      <x:c r="B8691" s="2" t="str">
        <x:v>粤AGP5763</x:v>
      </x:c>
      <x:c r="C8691" s="2" t="str">
        <x:v>秦挺</x:v>
      </x:c>
      <x:c r="D8691" s="8" t="d">
        <x:v>2026-09-13T00:00:00.000Z</x:v>
      </x:c>
      <x:c r="E8691" s="7" t="n">
        <x:v>519.4</x:v>
      </x:c>
      <x:c r="F8691" s="7" t="n">
        <x:v>466.1</x:v>
      </x:c>
      <x:c r="G8691" s="7" t="n">
        <x:v>372</x:v>
      </x:c>
      <x:c r="H8691" s="2" t="str">
        <x:v>否</x:v>
      </x:c>
      <x:c r="I8691" s="7" t="n">
        <x:f>IF(AND(ISNUMBER(E8691),ISNUMBER(F8691)),E8691-F8691,"")</x:f>
        <x:v>53.299999999999955</x:v>
      </x:c>
      <x:c r="J8691" s="2" t="str">
        <x:f>IF(H8691="否","不适用",IF(AND(ISNUMBER(E8691),ISNUMBER(F8691)),IF(I8691&gt;'规则与名单'!$B$2,"是","否"),"未判定"))</x:f>
        <x:v>不适用</x:v>
      </x:c>
      <x:c r="K8691" s="2" t="str">
        <x:f>IF(J8691="是",IF(ISNUMBER(F8691),"测试日GPS","缺失"),IF(ISNUMBER(G8691),"非测试日纯氢",IF(AND(H8691="是",J8691="未判定"),IF(ISNUMBER(F8691),"测试名单无纯氢GPS","缺失"),IF(ISNUMBER(E8691),"非测试日仪表","缺失"))))</x:f>
        <x:v>非测试日纯氢</x:v>
      </x:c>
      <x:c r="L8691" s="7" t="n">
        <x:f>IF(K8691="缺失","",IF(K8691="非测试日纯氢",G8691,IF(K8691="非测试日仪表",E8691,F8691)))</x:f>
        <x:v>372</x:v>
      </x:c>
      <x:c r="M8691" s="2" t="n">
        <x:f>IF(K8691="缺失",1,0)</x:f>
        <x:v>0</x:v>
      </x:c>
      <x:c r="N8691" s="2" t="str">
        <x:v>车辆里程查询_20260901-20260930_1024辆_仪表里程.xlsx / Q10</x:v>
      </x:c>
      <x:c r="O8691" s="2" t="str">
        <x:v>车辆里程查询_20260901-20260930_1024辆_GPS里程.xlsx / Q221</x:v>
      </x:c>
      <x:c r="P8691" s="2" t="str">
        <x:v>车辆纯氢气里程查询_20260901-20260930_1024辆.xlsx / Q348</x:v>
      </x:c>
    </x:row>
    <x:row r="8692" ht="22" customHeight="1">
      <x:c r="A8692" s="2" t="n">
        <x:v>341</x:v>
      </x:c>
      <x:c r="B8692" s="2" t="str">
        <x:v>粤AGP5763</x:v>
      </x:c>
      <x:c r="C8692" s="2" t="str">
        <x:v>秦挺</x:v>
      </x:c>
      <x:c r="D8692" s="8" t="d">
        <x:v>2026-09-14T00:00:00.000Z</x:v>
      </x:c>
      <x:c r="E8692" s="7" t="n">
        <x:v>33.1</x:v>
      </x:c>
      <x:c r="F8692" s="7" t="n">
        <x:v>33.3</x:v>
      </x:c>
      <x:c r="G8692" s="7" t="n">
        <x:v>33.1</x:v>
      </x:c>
      <x:c r="H8692" s="2" t="str">
        <x:v>否</x:v>
      </x:c>
      <x:c r="I8692" s="7" t="n">
        <x:f>IF(AND(ISNUMBER(E8692),ISNUMBER(F8692)),E8692-F8692,"")</x:f>
        <x:v>-0.19999999999999574</x:v>
      </x:c>
      <x:c r="J8692" s="2" t="str">
        <x:f>IF(H8692="否","不适用",IF(AND(ISNUMBER(E8692),ISNUMBER(F8692)),IF(I8692&gt;'规则与名单'!$B$2,"是","否"),"未判定"))</x:f>
        <x:v>不适用</x:v>
      </x:c>
      <x:c r="K8692" s="2" t="str">
        <x:f>IF(J8692="是",IF(ISNUMBER(F8692),"测试日GPS","缺失"),IF(ISNUMBER(G8692),"非测试日纯氢",IF(AND(H8692="是",J8692="未判定"),IF(ISNUMBER(F8692),"测试名单无纯氢GPS","缺失"),IF(ISNUMBER(E8692),"非测试日仪表","缺失"))))</x:f>
        <x:v>非测试日纯氢</x:v>
      </x:c>
      <x:c r="L8692" s="7" t="n">
        <x:f>IF(K8692="缺失","",IF(K8692="非测试日纯氢",G8692,IF(K8692="非测试日仪表",E8692,F8692)))</x:f>
        <x:v>33.1</x:v>
      </x:c>
      <x:c r="M8692" s="2" t="n">
        <x:f>IF(K8692="缺失",1,0)</x:f>
        <x:v>0</x:v>
      </x:c>
      <x:c r="N8692" s="2" t="str">
        <x:v>车辆里程查询_20260901-20260930_1024辆_仪表里程.xlsx / R10</x:v>
      </x:c>
      <x:c r="O8692" s="2" t="str">
        <x:v>车辆里程查询_20260901-20260930_1024辆_GPS里程.xlsx / R221</x:v>
      </x:c>
      <x:c r="P8692" s="2" t="str">
        <x:v>车辆纯氢气里程查询_20260901-20260930_1024辆.xlsx / R348</x:v>
      </x:c>
    </x:row>
    <x:row r="8693" ht="22" customHeight="1">
      <x:c r="A8693" s="2" t="n">
        <x:v>341</x:v>
      </x:c>
      <x:c r="B8693" s="2" t="str">
        <x:v>粤AGP5763</x:v>
      </x:c>
      <x:c r="C8693" s="2" t="str">
        <x:v>秦挺</x:v>
      </x:c>
      <x:c r="D8693" s="8" t="d">
        <x:v>2026-09-15T00:00:00.000Z</x:v>
      </x:c>
      <x:c r="E8693" s="7"/>
      <x:c r="F8693" s="7" t="n">
        <x:v>0</x:v>
      </x:c>
      <x:c r="G8693" s="7"/>
      <x:c r="H8693" s="2" t="str">
        <x:v>否</x:v>
      </x:c>
      <x:c r="I8693" s="7" t="str">
        <x:f>IF(AND(ISNUMBER(E8693),ISNUMBER(F8693)),E8693-F8693,"")</x:f>
      </x:c>
      <x:c r="J8693" s="2" t="str">
        <x:f>IF(H8693="否","不适用",IF(AND(ISNUMBER(E8693),ISNUMBER(F8693)),IF(I8693&gt;'规则与名单'!$B$2,"是","否"),"未判定"))</x:f>
        <x:v>不适用</x:v>
      </x:c>
      <x:c r="K8693" s="2" t="str">
        <x:f>IF(J8693="是",IF(ISNUMBER(F8693),"测试日GPS","缺失"),IF(ISNUMBER(G8693),"非测试日纯氢",IF(AND(H8693="是",J8693="未判定"),IF(ISNUMBER(F8693),"测试名单无纯氢GPS","缺失"),IF(ISNUMBER(E8693),"非测试日仪表","缺失"))))</x:f>
        <x:v>缺失</x:v>
      </x:c>
      <x:c r="L8693" s="7" t="str">
        <x:f>IF(K8693="缺失","",IF(K8693="非测试日纯氢",G8693,IF(K8693="非测试日仪表",E8693,F8693)))</x:f>
      </x:c>
      <x:c r="M8693" s="2" t="n">
        <x:f>IF(K8693="缺失",1,0)</x:f>
        <x:v>1</x:v>
      </x:c>
      <x:c r="N8693" s="2" t="str">
        <x:v>车辆里程查询_20260901-20260930_1024辆_仪表里程.xlsx / S10</x:v>
      </x:c>
      <x:c r="O8693" s="2" t="str">
        <x:v>车辆里程查询_20260901-20260930_1024辆_GPS里程.xlsx / S221</x:v>
      </x:c>
      <x:c r="P8693" s="2" t="str">
        <x:v>车辆纯氢气里程查询_20260901-20260930_1024辆.xlsx / S348</x:v>
      </x:c>
    </x:row>
    <x:row r="8694" ht="22" customHeight="1">
      <x:c r="A8694" s="2" t="n">
        <x:v>341</x:v>
      </x:c>
      <x:c r="B8694" s="2" t="str">
        <x:v>粤AGP5763</x:v>
      </x:c>
      <x:c r="C8694" s="2" t="str">
        <x:v>秦挺</x:v>
      </x:c>
      <x:c r="D8694" s="8" t="d">
        <x:v>2026-09-16T00:00:00.000Z</x:v>
      </x:c>
      <x:c r="E8694" s="7" t="n">
        <x:v>87.7</x:v>
      </x:c>
      <x:c r="F8694" s="7" t="n">
        <x:v>144.4</x:v>
      </x:c>
      <x:c r="G8694" s="7" t="n">
        <x:v>120.7</x:v>
      </x:c>
      <x:c r="H8694" s="2" t="str">
        <x:v>否</x:v>
      </x:c>
      <x:c r="I8694" s="7" t="n">
        <x:f>IF(AND(ISNUMBER(E8694),ISNUMBER(F8694)),E8694-F8694,"")</x:f>
        <x:v>-56.7</x:v>
      </x:c>
      <x:c r="J8694" s="2" t="str">
        <x:f>IF(H8694="否","不适用",IF(AND(ISNUMBER(E8694),ISNUMBER(F8694)),IF(I8694&gt;'规则与名单'!$B$2,"是","否"),"未判定"))</x:f>
        <x:v>不适用</x:v>
      </x:c>
      <x:c r="K8694" s="2" t="str">
        <x:f>IF(J8694="是",IF(ISNUMBER(F8694),"测试日GPS","缺失"),IF(ISNUMBER(G8694),"非测试日纯氢",IF(AND(H8694="是",J8694="未判定"),IF(ISNUMBER(F8694),"测试名单无纯氢GPS","缺失"),IF(ISNUMBER(E8694),"非测试日仪表","缺失"))))</x:f>
        <x:v>非测试日纯氢</x:v>
      </x:c>
      <x:c r="L8694" s="7" t="n">
        <x:f>IF(K8694="缺失","",IF(K8694="非测试日纯氢",G8694,IF(K8694="非测试日仪表",E8694,F8694)))</x:f>
        <x:v>120.7</x:v>
      </x:c>
      <x:c r="M8694" s="2" t="n">
        <x:f>IF(K8694="缺失",1,0)</x:f>
        <x:v>0</x:v>
      </x:c>
      <x:c r="N8694" s="2" t="str">
        <x:v>车辆里程查询_20260901-20260930_1024辆_仪表里程.xlsx / T10</x:v>
      </x:c>
      <x:c r="O8694" s="2" t="str">
        <x:v>车辆里程查询_20260901-20260930_1024辆_GPS里程.xlsx / T221</x:v>
      </x:c>
      <x:c r="P8694" s="2" t="str">
        <x:v>车辆纯氢气里程查询_20260901-20260930_1024辆.xlsx / T348</x:v>
      </x:c>
    </x:row>
    <x:row r="8695" ht="22" customHeight="1">
      <x:c r="A8695" s="2" t="n">
        <x:v>341</x:v>
      </x:c>
      <x:c r="B8695" s="2" t="str">
        <x:v>粤AGP5763</x:v>
      </x:c>
      <x:c r="C8695" s="2" t="str">
        <x:v>秦挺</x:v>
      </x:c>
      <x:c r="D8695" s="8" t="d">
        <x:v>2026-09-17T00:00:00.000Z</x:v>
      </x:c>
      <x:c r="E8695" s="7" t="n">
        <x:v>427.1</x:v>
      </x:c>
      <x:c r="F8695" s="7" t="n">
        <x:v>379.7</x:v>
      </x:c>
      <x:c r="G8695" s="7" t="n">
        <x:v>282.1</x:v>
      </x:c>
      <x:c r="H8695" s="2" t="str">
        <x:v>否</x:v>
      </x:c>
      <x:c r="I8695" s="7" t="n">
        <x:f>IF(AND(ISNUMBER(E8695),ISNUMBER(F8695)),E8695-F8695,"")</x:f>
        <x:v>47.400000000000034</x:v>
      </x:c>
      <x:c r="J8695" s="2" t="str">
        <x:f>IF(H8695="否","不适用",IF(AND(ISNUMBER(E8695),ISNUMBER(F8695)),IF(I8695&gt;'规则与名单'!$B$2,"是","否"),"未判定"))</x:f>
        <x:v>不适用</x:v>
      </x:c>
      <x:c r="K8695" s="2" t="str">
        <x:f>IF(J8695="是",IF(ISNUMBER(F8695),"测试日GPS","缺失"),IF(ISNUMBER(G8695),"非测试日纯氢",IF(AND(H8695="是",J8695="未判定"),IF(ISNUMBER(F8695),"测试名单无纯氢GPS","缺失"),IF(ISNUMBER(E8695),"非测试日仪表","缺失"))))</x:f>
        <x:v>非测试日纯氢</x:v>
      </x:c>
      <x:c r="L8695" s="7" t="n">
        <x:f>IF(K8695="缺失","",IF(K8695="非测试日纯氢",G8695,IF(K8695="非测试日仪表",E8695,F8695)))</x:f>
        <x:v>282.1</x:v>
      </x:c>
      <x:c r="M8695" s="2" t="n">
        <x:f>IF(K8695="缺失",1,0)</x:f>
        <x:v>0</x:v>
      </x:c>
      <x:c r="N8695" s="2" t="str">
        <x:v>车辆里程查询_20260901-20260930_1024辆_仪表里程.xlsx / U10</x:v>
      </x:c>
      <x:c r="O8695" s="2" t="str">
        <x:v>车辆里程查询_20260901-20260930_1024辆_GPS里程.xlsx / U221</x:v>
      </x:c>
      <x:c r="P8695" s="2" t="str">
        <x:v>车辆纯氢气里程查询_20260901-20260930_1024辆.xlsx / U348</x:v>
      </x:c>
    </x:row>
    <x:row r="8696" ht="22" customHeight="1">
      <x:c r="A8696" s="2" t="n">
        <x:v>341</x:v>
      </x:c>
      <x:c r="B8696" s="2" t="str">
        <x:v>粤AGP5763</x:v>
      </x:c>
      <x:c r="C8696" s="2" t="str">
        <x:v>秦挺</x:v>
      </x:c>
      <x:c r="D8696" s="8" t="d">
        <x:v>2026-09-18T00:00:00.000Z</x:v>
      </x:c>
      <x:c r="E8696" s="7" t="n">
        <x:v>287.1</x:v>
      </x:c>
      <x:c r="F8696" s="7" t="n">
        <x:v>307.7</x:v>
      </x:c>
      <x:c r="G8696" s="7" t="n">
        <x:v>268.1</x:v>
      </x:c>
      <x:c r="H8696" s="2" t="str">
        <x:v>否</x:v>
      </x:c>
      <x:c r="I8696" s="7" t="n">
        <x:f>IF(AND(ISNUMBER(E8696),ISNUMBER(F8696)),E8696-F8696,"")</x:f>
        <x:v>-20.599999999999966</x:v>
      </x:c>
      <x:c r="J8696" s="2" t="str">
        <x:f>IF(H8696="否","不适用",IF(AND(ISNUMBER(E8696),ISNUMBER(F8696)),IF(I8696&gt;'规则与名单'!$B$2,"是","否"),"未判定"))</x:f>
        <x:v>不适用</x:v>
      </x:c>
      <x:c r="K8696" s="2" t="str">
        <x:f>IF(J8696="是",IF(ISNUMBER(F8696),"测试日GPS","缺失"),IF(ISNUMBER(G8696),"非测试日纯氢",IF(AND(H8696="是",J8696="未判定"),IF(ISNUMBER(F8696),"测试名单无纯氢GPS","缺失"),IF(ISNUMBER(E8696),"非测试日仪表","缺失"))))</x:f>
        <x:v>非测试日纯氢</x:v>
      </x:c>
      <x:c r="L8696" s="7" t="n">
        <x:f>IF(K8696="缺失","",IF(K8696="非测试日纯氢",G8696,IF(K8696="非测试日仪表",E8696,F8696)))</x:f>
        <x:v>268.1</x:v>
      </x:c>
      <x:c r="M8696" s="2" t="n">
        <x:f>IF(K8696="缺失",1,0)</x:f>
        <x:v>0</x:v>
      </x:c>
      <x:c r="N8696" s="2" t="str">
        <x:v>车辆里程查询_20260901-20260930_1024辆_仪表里程.xlsx / V10</x:v>
      </x:c>
      <x:c r="O8696" s="2" t="str">
        <x:v>车辆里程查询_20260901-20260930_1024辆_GPS里程.xlsx / V221</x:v>
      </x:c>
      <x:c r="P8696" s="2" t="str">
        <x:v>车辆纯氢气里程查询_20260901-20260930_1024辆.xlsx / V348</x:v>
      </x:c>
    </x:row>
    <x:row r="8697" ht="22" customHeight="1">
      <x:c r="A8697" s="2" t="n">
        <x:v>341</x:v>
      </x:c>
      <x:c r="B8697" s="2" t="str">
        <x:v>粤AGP5763</x:v>
      </x:c>
      <x:c r="C8697" s="2" t="str">
        <x:v>秦挺</x:v>
      </x:c>
      <x:c r="D8697" s="8" t="d">
        <x:v>2026-09-19T00:00:00.000Z</x:v>
      </x:c>
      <x:c r="E8697" s="7" t="n">
        <x:v>161.7</x:v>
      </x:c>
      <x:c r="F8697" s="7" t="n">
        <x:v>147</x:v>
      </x:c>
      <x:c r="G8697" s="7" t="n">
        <x:v>145.7</x:v>
      </x:c>
      <x:c r="H8697" s="2" t="str">
        <x:v>否</x:v>
      </x:c>
      <x:c r="I8697" s="7" t="n">
        <x:f>IF(AND(ISNUMBER(E8697),ISNUMBER(F8697)),E8697-F8697,"")</x:f>
        <x:v>14.699999999999989</x:v>
      </x:c>
      <x:c r="J8697" s="2" t="str">
        <x:f>IF(H8697="否","不适用",IF(AND(ISNUMBER(E8697),ISNUMBER(F8697)),IF(I8697&gt;'规则与名单'!$B$2,"是","否"),"未判定"))</x:f>
        <x:v>不适用</x:v>
      </x:c>
      <x:c r="K8697" s="2" t="str">
        <x:f>IF(J8697="是",IF(ISNUMBER(F8697),"测试日GPS","缺失"),IF(ISNUMBER(G8697),"非测试日纯氢",IF(AND(H8697="是",J8697="未判定"),IF(ISNUMBER(F8697),"测试名单无纯氢GPS","缺失"),IF(ISNUMBER(E8697),"非测试日仪表","缺失"))))</x:f>
        <x:v>非测试日纯氢</x:v>
      </x:c>
      <x:c r="L8697" s="7" t="n">
        <x:f>IF(K8697="缺失","",IF(K8697="非测试日纯氢",G8697,IF(K8697="非测试日仪表",E8697,F8697)))</x:f>
        <x:v>145.7</x:v>
      </x:c>
      <x:c r="M8697" s="2" t="n">
        <x:f>IF(K8697="缺失",1,0)</x:f>
        <x:v>0</x:v>
      </x:c>
      <x:c r="N8697" s="2" t="str">
        <x:v>车辆里程查询_20260901-20260930_1024辆_仪表里程.xlsx / W10</x:v>
      </x:c>
      <x:c r="O8697" s="2" t="str">
        <x:v>车辆里程查询_20260901-20260930_1024辆_GPS里程.xlsx / W221</x:v>
      </x:c>
      <x:c r="P8697" s="2" t="str">
        <x:v>车辆纯氢气里程查询_20260901-20260930_1024辆.xlsx / W348</x:v>
      </x:c>
    </x:row>
    <x:row r="8698" ht="22" customHeight="1">
      <x:c r="A8698" s="2" t="n">
        <x:v>341</x:v>
      </x:c>
      <x:c r="B8698" s="2" t="str">
        <x:v>粤AGP5763</x:v>
      </x:c>
      <x:c r="C8698" s="2" t="str">
        <x:v>秦挺</x:v>
      </x:c>
      <x:c r="D8698" s="8" t="d">
        <x:v>2026-09-20T00:00:00.000Z</x:v>
      </x:c>
      <x:c r="E8698" s="7" t="n">
        <x:v>9.5</x:v>
      </x:c>
      <x:c r="F8698" s="7" t="n">
        <x:v>11.8</x:v>
      </x:c>
      <x:c r="G8698" s="7" t="n">
        <x:v>9.2</x:v>
      </x:c>
      <x:c r="H8698" s="2" t="str">
        <x:v>否</x:v>
      </x:c>
      <x:c r="I8698" s="7" t="n">
        <x:f>IF(AND(ISNUMBER(E8698),ISNUMBER(F8698)),E8698-F8698,"")</x:f>
        <x:v>-2.3000000000000007</x:v>
      </x:c>
      <x:c r="J8698" s="2" t="str">
        <x:f>IF(H8698="否","不适用",IF(AND(ISNUMBER(E8698),ISNUMBER(F8698)),IF(I8698&gt;'规则与名单'!$B$2,"是","否"),"未判定"))</x:f>
        <x:v>不适用</x:v>
      </x:c>
      <x:c r="K8698" s="2" t="str">
        <x:f>IF(J8698="是",IF(ISNUMBER(F8698),"测试日GPS","缺失"),IF(ISNUMBER(G8698),"非测试日纯氢",IF(AND(H8698="是",J8698="未判定"),IF(ISNUMBER(F8698),"测试名单无纯氢GPS","缺失"),IF(ISNUMBER(E8698),"非测试日仪表","缺失"))))</x:f>
        <x:v>非测试日纯氢</x:v>
      </x:c>
      <x:c r="L8698" s="7" t="n">
        <x:f>IF(K8698="缺失","",IF(K8698="非测试日纯氢",G8698,IF(K8698="非测试日仪表",E8698,F8698)))</x:f>
        <x:v>9.2</x:v>
      </x:c>
      <x:c r="M8698" s="2" t="n">
        <x:f>IF(K8698="缺失",1,0)</x:f>
        <x:v>0</x:v>
      </x:c>
      <x:c r="N8698" s="2" t="str">
        <x:v>车辆里程查询_20260901-20260930_1024辆_仪表里程.xlsx / X10</x:v>
      </x:c>
      <x:c r="O8698" s="2" t="str">
        <x:v>车辆里程查询_20260901-20260930_1024辆_GPS里程.xlsx / X221</x:v>
      </x:c>
      <x:c r="P8698" s="2" t="str">
        <x:v>车辆纯氢气里程查询_20260901-20260930_1024辆.xlsx / X348</x:v>
      </x:c>
    </x:row>
    <x:row r="8699" ht="22" customHeight="1">
      <x:c r="A8699" s="2" t="n">
        <x:v>341</x:v>
      </x:c>
      <x:c r="B8699" s="2" t="str">
        <x:v>粤AGP5763</x:v>
      </x:c>
      <x:c r="C8699" s="2" t="str">
        <x:v>秦挺</x:v>
      </x:c>
      <x:c r="D8699" s="8" t="d">
        <x:v>2026-09-21T00:00:00.000Z</x:v>
      </x:c>
      <x:c r="E8699" s="7" t="n">
        <x:v>0</x:v>
      </x:c>
      <x:c r="F8699" s="7" t="n">
        <x:v>0.04</x:v>
      </x:c>
      <x:c r="G8699" s="7"/>
      <x:c r="H8699" s="2" t="str">
        <x:v>否</x:v>
      </x:c>
      <x:c r="I8699" s="7" t="n">
        <x:f>IF(AND(ISNUMBER(E8699),ISNUMBER(F8699)),E8699-F8699,"")</x:f>
        <x:v>-0.04</x:v>
      </x:c>
      <x:c r="J8699" s="2" t="str">
        <x:f>IF(H8699="否","不适用",IF(AND(ISNUMBER(E8699),ISNUMBER(F8699)),IF(I8699&gt;'规则与名单'!$B$2,"是","否"),"未判定"))</x:f>
        <x:v>不适用</x:v>
      </x:c>
      <x:c r="K8699" s="2" t="str">
        <x:f>IF(J8699="是",IF(ISNUMBER(F8699),"测试日GPS","缺失"),IF(ISNUMBER(G8699),"非测试日纯氢",IF(AND(H8699="是",J8699="未判定"),IF(ISNUMBER(F8699),"测试名单无纯氢GPS","缺失"),IF(ISNUMBER(E8699),"非测试日仪表","缺失"))))</x:f>
        <x:v>非测试日仪表</x:v>
      </x:c>
      <x:c r="L8699" s="7" t="n">
        <x:f>IF(K8699="缺失","",IF(K8699="非测试日纯氢",G8699,IF(K8699="非测试日仪表",E8699,F8699)))</x:f>
        <x:v>0</x:v>
      </x:c>
      <x:c r="M8699" s="2" t="n">
        <x:f>IF(K8699="缺失",1,0)</x:f>
        <x:v>0</x:v>
      </x:c>
      <x:c r="N8699" s="2" t="str">
        <x:v>车辆里程查询_20260901-20260930_1024辆_仪表里程.xlsx / Y10</x:v>
      </x:c>
      <x:c r="O8699" s="2" t="str">
        <x:v>车辆里程查询_20260901-20260930_1024辆_GPS里程.xlsx / Y221</x:v>
      </x:c>
      <x:c r="P8699" s="2" t="str">
        <x:v>车辆纯氢气里程查询_20260901-20260930_1024辆.xlsx / Y348</x:v>
      </x:c>
    </x:row>
    <x:row r="8700" ht="22" customHeight="1">
      <x:c r="A8700" s="2" t="n">
        <x:v>341</x:v>
      </x:c>
      <x:c r="B8700" s="2" t="str">
        <x:v>粤AGP5763</x:v>
      </x:c>
      <x:c r="C8700" s="2" t="str">
        <x:v>秦挺</x:v>
      </x:c>
      <x:c r="D8700" s="8" t="d">
        <x:v>2026-09-22T00:00:00.000Z</x:v>
      </x:c>
      <x:c r="E8700" s="7"/>
      <x:c r="F8700" s="7" t="n">
        <x:v>0</x:v>
      </x:c>
      <x:c r="G8700" s="7"/>
      <x:c r="H8700" s="2" t="str">
        <x:v>否</x:v>
      </x:c>
      <x:c r="I8700" s="7" t="str">
        <x:f>IF(AND(ISNUMBER(E8700),ISNUMBER(F8700)),E8700-F8700,"")</x:f>
      </x:c>
      <x:c r="J8700" s="2" t="str">
        <x:f>IF(H8700="否","不适用",IF(AND(ISNUMBER(E8700),ISNUMBER(F8700)),IF(I8700&gt;'规则与名单'!$B$2,"是","否"),"未判定"))</x:f>
        <x:v>不适用</x:v>
      </x:c>
      <x:c r="K8700" s="2" t="str">
        <x:f>IF(J8700="是",IF(ISNUMBER(F8700),"测试日GPS","缺失"),IF(ISNUMBER(G8700),"非测试日纯氢",IF(AND(H8700="是",J8700="未判定"),IF(ISNUMBER(F8700),"测试名单无纯氢GPS","缺失"),IF(ISNUMBER(E8700),"非测试日仪表","缺失"))))</x:f>
        <x:v>缺失</x:v>
      </x:c>
      <x:c r="L8700" s="7" t="str">
        <x:f>IF(K8700="缺失","",IF(K8700="非测试日纯氢",G8700,IF(K8700="非测试日仪表",E8700,F8700)))</x:f>
      </x:c>
      <x:c r="M8700" s="2" t="n">
        <x:f>IF(K8700="缺失",1,0)</x:f>
        <x:v>1</x:v>
      </x:c>
      <x:c r="N8700" s="2" t="str">
        <x:v>车辆里程查询_20260901-20260930_1024辆_仪表里程.xlsx / Z10</x:v>
      </x:c>
      <x:c r="O8700" s="2" t="str">
        <x:v>车辆里程查询_20260901-20260930_1024辆_GPS里程.xlsx / Z221</x:v>
      </x:c>
      <x:c r="P8700" s="2" t="str">
        <x:v>车辆纯氢气里程查询_20260901-20260930_1024辆.xlsx / Z348</x:v>
      </x:c>
    </x:row>
    <x:row r="8701" ht="22" customHeight="1">
      <x:c r="A8701" s="2" t="n">
        <x:v>341</x:v>
      </x:c>
      <x:c r="B8701" s="2" t="str">
        <x:v>粤AGP5763</x:v>
      </x:c>
      <x:c r="C8701" s="2" t="str">
        <x:v>秦挺</x:v>
      </x:c>
      <x:c r="D8701" s="8" t="d">
        <x:v>2026-09-23T00:00:00.000Z</x:v>
      </x:c>
      <x:c r="E8701" s="7" t="n">
        <x:v>48.7</x:v>
      </x:c>
      <x:c r="F8701" s="7" t="n">
        <x:v>50.9</x:v>
      </x:c>
      <x:c r="G8701" s="7" t="n">
        <x:v>38.5</x:v>
      </x:c>
      <x:c r="H8701" s="2" t="str">
        <x:v>否</x:v>
      </x:c>
      <x:c r="I8701" s="7" t="n">
        <x:f>IF(AND(ISNUMBER(E8701),ISNUMBER(F8701)),E8701-F8701,"")</x:f>
        <x:v>-2.1999999999999957</x:v>
      </x:c>
      <x:c r="J8701" s="2" t="str">
        <x:f>IF(H8701="否","不适用",IF(AND(ISNUMBER(E8701),ISNUMBER(F8701)),IF(I8701&gt;'规则与名单'!$B$2,"是","否"),"未判定"))</x:f>
        <x:v>不适用</x:v>
      </x:c>
      <x:c r="K8701" s="2" t="str">
        <x:f>IF(J8701="是",IF(ISNUMBER(F8701),"测试日GPS","缺失"),IF(ISNUMBER(G8701),"非测试日纯氢",IF(AND(H8701="是",J8701="未判定"),IF(ISNUMBER(F8701),"测试名单无纯氢GPS","缺失"),IF(ISNUMBER(E8701),"非测试日仪表","缺失"))))</x:f>
        <x:v>非测试日纯氢</x:v>
      </x:c>
      <x:c r="L8701" s="7" t="n">
        <x:f>IF(K8701="缺失","",IF(K8701="非测试日纯氢",G8701,IF(K8701="非测试日仪表",E8701,F8701)))</x:f>
        <x:v>38.5</x:v>
      </x:c>
      <x:c r="M8701" s="2" t="n">
        <x:f>IF(K8701="缺失",1,0)</x:f>
        <x:v>0</x:v>
      </x:c>
      <x:c r="N8701" s="2" t="str">
        <x:v>车辆里程查询_20260901-20260930_1024辆_仪表里程.xlsx / AA10</x:v>
      </x:c>
      <x:c r="O8701" s="2" t="str">
        <x:v>车辆里程查询_20260901-20260930_1024辆_GPS里程.xlsx / AA221</x:v>
      </x:c>
      <x:c r="P8701" s="2" t="str">
        <x:v>车辆纯氢气里程查询_20260901-20260930_1024辆.xlsx / AA348</x:v>
      </x:c>
    </x:row>
    <x:row r="8702" ht="22" customHeight="1">
      <x:c r="A8702" s="2" t="n">
        <x:v>341</x:v>
      </x:c>
      <x:c r="B8702" s="2" t="str">
        <x:v>粤AGP5763</x:v>
      </x:c>
      <x:c r="C8702" s="2" t="str">
        <x:v>秦挺</x:v>
      </x:c>
      <x:c r="D8702" s="8" t="d">
        <x:v>2026-09-24T00:00:00.000Z</x:v>
      </x:c>
      <x:c r="E8702" s="7" t="n">
        <x:v>0</x:v>
      </x:c>
      <x:c r="F8702" s="7" t="n">
        <x:v>0</x:v>
      </x:c>
      <x:c r="G8702" s="7"/>
      <x:c r="H8702" s="2" t="str">
        <x:v>否</x:v>
      </x:c>
      <x:c r="I8702" s="7" t="n">
        <x:f>IF(AND(ISNUMBER(E8702),ISNUMBER(F8702)),E8702-F8702,"")</x:f>
        <x:v>0</x:v>
      </x:c>
      <x:c r="J8702" s="2" t="str">
        <x:f>IF(H8702="否","不适用",IF(AND(ISNUMBER(E8702),ISNUMBER(F8702)),IF(I8702&gt;'规则与名单'!$B$2,"是","否"),"未判定"))</x:f>
        <x:v>不适用</x:v>
      </x:c>
      <x:c r="K8702" s="2" t="str">
        <x:f>IF(J8702="是",IF(ISNUMBER(F8702),"测试日GPS","缺失"),IF(ISNUMBER(G8702),"非测试日纯氢",IF(AND(H8702="是",J8702="未判定"),IF(ISNUMBER(F8702),"测试名单无纯氢GPS","缺失"),IF(ISNUMBER(E8702),"非测试日仪表","缺失"))))</x:f>
        <x:v>非测试日仪表</x:v>
      </x:c>
      <x:c r="L8702" s="7" t="n">
        <x:f>IF(K8702="缺失","",IF(K8702="非测试日纯氢",G8702,IF(K8702="非测试日仪表",E8702,F8702)))</x:f>
        <x:v>0</x:v>
      </x:c>
      <x:c r="M8702" s="2" t="n">
        <x:f>IF(K8702="缺失",1,0)</x:f>
        <x:v>0</x:v>
      </x:c>
      <x:c r="N8702" s="2" t="str">
        <x:v>车辆里程查询_20260901-20260930_1024辆_仪表里程.xlsx / AB10</x:v>
      </x:c>
      <x:c r="O8702" s="2" t="str">
        <x:v>车辆里程查询_20260901-20260930_1024辆_GPS里程.xlsx / AB221</x:v>
      </x:c>
      <x:c r="P8702" s="2" t="str">
        <x:v>车辆纯氢气里程查询_20260901-20260930_1024辆.xlsx / AB348</x:v>
      </x:c>
    </x:row>
    <x:row r="8703" ht="22" customHeight="1">
      <x:c r="A8703" s="2" t="n">
        <x:v>341</x:v>
      </x:c>
      <x:c r="B8703" s="2" t="str">
        <x:v>粤AGP5763</x:v>
      </x:c>
      <x:c r="C8703" s="2" t="str">
        <x:v>秦挺</x:v>
      </x:c>
      <x:c r="D8703" s="8" t="d">
        <x:v>2026-09-25T00:00:00.000Z</x:v>
      </x:c>
      <x:c r="E8703" s="7" t="n">
        <x:v>0</x:v>
      </x:c>
      <x:c r="F8703" s="7" t="n">
        <x:v>0.3</x:v>
      </x:c>
      <x:c r="G8703" s="7"/>
      <x:c r="H8703" s="2" t="str">
        <x:v>否</x:v>
      </x:c>
      <x:c r="I8703" s="7" t="n">
        <x:f>IF(AND(ISNUMBER(E8703),ISNUMBER(F8703)),E8703-F8703,"")</x:f>
        <x:v>-0.3</x:v>
      </x:c>
      <x:c r="J8703" s="2" t="str">
        <x:f>IF(H8703="否","不适用",IF(AND(ISNUMBER(E8703),ISNUMBER(F8703)),IF(I8703&gt;'规则与名单'!$B$2,"是","否"),"未判定"))</x:f>
        <x:v>不适用</x:v>
      </x:c>
      <x:c r="K8703" s="2" t="str">
        <x:f>IF(J8703="是",IF(ISNUMBER(F8703),"测试日GPS","缺失"),IF(ISNUMBER(G8703),"非测试日纯氢",IF(AND(H8703="是",J8703="未判定"),IF(ISNUMBER(F8703),"测试名单无纯氢GPS","缺失"),IF(ISNUMBER(E8703),"非测试日仪表","缺失"))))</x:f>
        <x:v>非测试日仪表</x:v>
      </x:c>
      <x:c r="L8703" s="7" t="n">
        <x:f>IF(K8703="缺失","",IF(K8703="非测试日纯氢",G8703,IF(K8703="非测试日仪表",E8703,F8703)))</x:f>
        <x:v>0</x:v>
      </x:c>
      <x:c r="M8703" s="2" t="n">
        <x:f>IF(K8703="缺失",1,0)</x:f>
        <x:v>0</x:v>
      </x:c>
      <x:c r="N8703" s="2" t="str">
        <x:v>车辆里程查询_20260901-20260930_1024辆_仪表里程.xlsx / AC10</x:v>
      </x:c>
      <x:c r="O8703" s="2" t="str">
        <x:v>车辆里程查询_20260901-20260930_1024辆_GPS里程.xlsx / AC221</x:v>
      </x:c>
      <x:c r="P8703" s="2" t="str">
        <x:v>车辆纯氢气里程查询_20260901-20260930_1024辆.xlsx / AC348</x:v>
      </x:c>
    </x:row>
    <x:row r="8704" ht="22" customHeight="1">
      <x:c r="A8704" s="2" t="n">
        <x:v>341</x:v>
      </x:c>
      <x:c r="B8704" s="2" t="str">
        <x:v>粤AGP5763</x:v>
      </x:c>
      <x:c r="C8704" s="2" t="str">
        <x:v>秦挺</x:v>
      </x:c>
      <x:c r="D8704" s="8" t="d">
        <x:v>2026-09-26T00:00:00.000Z</x:v>
      </x:c>
      <x:c r="E8704" s="7" t="n">
        <x:v>0.1</x:v>
      </x:c>
      <x:c r="F8704" s="7" t="n">
        <x:v>0.03</x:v>
      </x:c>
      <x:c r="G8704" s="7"/>
      <x:c r="H8704" s="2" t="str">
        <x:v>否</x:v>
      </x:c>
      <x:c r="I8704" s="7" t="n">
        <x:f>IF(AND(ISNUMBER(E8704),ISNUMBER(F8704)),E8704-F8704,"")</x:f>
        <x:v>0.07</x:v>
      </x:c>
      <x:c r="J8704" s="2" t="str">
        <x:f>IF(H8704="否","不适用",IF(AND(ISNUMBER(E8704),ISNUMBER(F8704)),IF(I8704&gt;'规则与名单'!$B$2,"是","否"),"未判定"))</x:f>
        <x:v>不适用</x:v>
      </x:c>
      <x:c r="K8704" s="2" t="str">
        <x:f>IF(J8704="是",IF(ISNUMBER(F8704),"测试日GPS","缺失"),IF(ISNUMBER(G8704),"非测试日纯氢",IF(AND(H8704="是",J8704="未判定"),IF(ISNUMBER(F8704),"测试名单无纯氢GPS","缺失"),IF(ISNUMBER(E8704),"非测试日仪表","缺失"))))</x:f>
        <x:v>非测试日仪表</x:v>
      </x:c>
      <x:c r="L8704" s="7" t="n">
        <x:f>IF(K8704="缺失","",IF(K8704="非测试日纯氢",G8704,IF(K8704="非测试日仪表",E8704,F8704)))</x:f>
        <x:v>0.1</x:v>
      </x:c>
      <x:c r="M8704" s="2" t="n">
        <x:f>IF(K8704="缺失",1,0)</x:f>
        <x:v>0</x:v>
      </x:c>
      <x:c r="N8704" s="2" t="str">
        <x:v>车辆里程查询_20260901-20260930_1024辆_仪表里程.xlsx / AD10</x:v>
      </x:c>
      <x:c r="O8704" s="2" t="str">
        <x:v>车辆里程查询_20260901-20260930_1024辆_GPS里程.xlsx / AD221</x:v>
      </x:c>
      <x:c r="P8704" s="2" t="str">
        <x:v>车辆纯氢气里程查询_20260901-20260930_1024辆.xlsx / AD348</x:v>
      </x:c>
    </x:row>
    <x:row r="8705" ht="22" customHeight="1">
      <x:c r="A8705" s="2" t="n">
        <x:v>341</x:v>
      </x:c>
      <x:c r="B8705" s="2" t="str">
        <x:v>粤AGP5763</x:v>
      </x:c>
      <x:c r="C8705" s="2" t="str">
        <x:v>秦挺</x:v>
      </x:c>
      <x:c r="D8705" s="8" t="d">
        <x:v>2026-09-27T00:00:00.000Z</x:v>
      </x:c>
      <x:c r="E8705" s="7" t="n">
        <x:v>0.1</x:v>
      </x:c>
      <x:c r="F8705" s="7" t="n">
        <x:v>0.1</x:v>
      </x:c>
      <x:c r="G8705" s="7" t="n">
        <x:v>0.1</x:v>
      </x:c>
      <x:c r="H8705" s="2" t="str">
        <x:v>否</x:v>
      </x:c>
      <x:c r="I8705" s="7" t="n">
        <x:f>IF(AND(ISNUMBER(E8705),ISNUMBER(F8705)),E8705-F8705,"")</x:f>
        <x:v>0</x:v>
      </x:c>
      <x:c r="J8705" s="2" t="str">
        <x:f>IF(H8705="否","不适用",IF(AND(ISNUMBER(E8705),ISNUMBER(F8705)),IF(I8705&gt;'规则与名单'!$B$2,"是","否"),"未判定"))</x:f>
        <x:v>不适用</x:v>
      </x:c>
      <x:c r="K8705" s="2" t="str">
        <x:f>IF(J8705="是",IF(ISNUMBER(F8705),"测试日GPS","缺失"),IF(ISNUMBER(G8705),"非测试日纯氢",IF(AND(H8705="是",J8705="未判定"),IF(ISNUMBER(F8705),"测试名单无纯氢GPS","缺失"),IF(ISNUMBER(E8705),"非测试日仪表","缺失"))))</x:f>
        <x:v>非测试日纯氢</x:v>
      </x:c>
      <x:c r="L8705" s="7" t="n">
        <x:f>IF(K8705="缺失","",IF(K8705="非测试日纯氢",G8705,IF(K8705="非测试日仪表",E8705,F8705)))</x:f>
        <x:v>0.1</x:v>
      </x:c>
      <x:c r="M8705" s="2" t="n">
        <x:f>IF(K8705="缺失",1,0)</x:f>
        <x:v>0</x:v>
      </x:c>
      <x:c r="N8705" s="2" t="str">
        <x:v>车辆里程查询_20260901-20260930_1024辆_仪表里程.xlsx / AE10</x:v>
      </x:c>
      <x:c r="O8705" s="2" t="str">
        <x:v>车辆里程查询_20260901-20260930_1024辆_GPS里程.xlsx / AE221</x:v>
      </x:c>
      <x:c r="P8705" s="2" t="str">
        <x:v>车辆纯氢气里程查询_20260901-20260930_1024辆.xlsx / AE348</x:v>
      </x:c>
    </x:row>
    <x:row r="8706" ht="22" customHeight="1">
      <x:c r="A8706" s="2" t="n">
        <x:v>341</x:v>
      </x:c>
      <x:c r="B8706" s="2" t="str">
        <x:v>粤AGP5763</x:v>
      </x:c>
      <x:c r="C8706" s="2" t="str">
        <x:v>秦挺</x:v>
      </x:c>
      <x:c r="D8706" s="8" t="d">
        <x:v>2026-09-28T00:00:00.000Z</x:v>
      </x:c>
      <x:c r="E8706" s="7"/>
      <x:c r="F8706" s="7" t="n">
        <x:v>0</x:v>
      </x:c>
      <x:c r="G8706" s="7"/>
      <x:c r="H8706" s="2" t="str">
        <x:v>否</x:v>
      </x:c>
      <x:c r="I8706" s="7" t="str">
        <x:f>IF(AND(ISNUMBER(E8706),ISNUMBER(F8706)),E8706-F8706,"")</x:f>
      </x:c>
      <x:c r="J8706" s="2" t="str">
        <x:f>IF(H8706="否","不适用",IF(AND(ISNUMBER(E8706),ISNUMBER(F8706)),IF(I8706&gt;'规则与名单'!$B$2,"是","否"),"未判定"))</x:f>
        <x:v>不适用</x:v>
      </x:c>
      <x:c r="K8706" s="2" t="str">
        <x:f>IF(J8706="是",IF(ISNUMBER(F8706),"测试日GPS","缺失"),IF(ISNUMBER(G8706),"非测试日纯氢",IF(AND(H8706="是",J8706="未判定"),IF(ISNUMBER(F8706),"测试名单无纯氢GPS","缺失"),IF(ISNUMBER(E8706),"非测试日仪表","缺失"))))</x:f>
        <x:v>缺失</x:v>
      </x:c>
      <x:c r="L8706" s="7" t="str">
        <x:f>IF(K8706="缺失","",IF(K8706="非测试日纯氢",G8706,IF(K8706="非测试日仪表",E8706,F8706)))</x:f>
      </x:c>
      <x:c r="M8706" s="2" t="n">
        <x:f>IF(K8706="缺失",1,0)</x:f>
        <x:v>1</x:v>
      </x:c>
      <x:c r="N8706" s="2" t="str">
        <x:v>车辆里程查询_20260901-20260930_1024辆_仪表里程.xlsx / AF10</x:v>
      </x:c>
      <x:c r="O8706" s="2" t="str">
        <x:v>车辆里程查询_20260901-20260930_1024辆_GPS里程.xlsx / AF221</x:v>
      </x:c>
      <x:c r="P8706" s="2" t="str">
        <x:v>车辆纯氢气里程查询_20260901-20260930_1024辆.xlsx / AF348</x:v>
      </x:c>
    </x:row>
    <x:row r="8707" ht="22" customHeight="1">
      <x:c r="A8707" s="2" t="n">
        <x:v>341</x:v>
      </x:c>
      <x:c r="B8707" s="2" t="str">
        <x:v>粤AGP5763</x:v>
      </x:c>
      <x:c r="C8707" s="2" t="str">
        <x:v>秦挺</x:v>
      </x:c>
      <x:c r="D8707" s="8" t="d">
        <x:v>2026-09-29T00:00:00.000Z</x:v>
      </x:c>
      <x:c r="E8707" s="7" t="n">
        <x:v>81.2</x:v>
      </x:c>
      <x:c r="F8707" s="7" t="n">
        <x:v>84.7</x:v>
      </x:c>
      <x:c r="G8707" s="7" t="n">
        <x:v>72.1</x:v>
      </x:c>
      <x:c r="H8707" s="2" t="str">
        <x:v>否</x:v>
      </x:c>
      <x:c r="I8707" s="7" t="n">
        <x:f>IF(AND(ISNUMBER(E8707),ISNUMBER(F8707)),E8707-F8707,"")</x:f>
        <x:v>-3.5</x:v>
      </x:c>
      <x:c r="J8707" s="2" t="str">
        <x:f>IF(H8707="否","不适用",IF(AND(ISNUMBER(E8707),ISNUMBER(F8707)),IF(I8707&gt;'规则与名单'!$B$2,"是","否"),"未判定"))</x:f>
        <x:v>不适用</x:v>
      </x:c>
      <x:c r="K8707" s="2" t="str">
        <x:f>IF(J8707="是",IF(ISNUMBER(F8707),"测试日GPS","缺失"),IF(ISNUMBER(G8707),"非测试日纯氢",IF(AND(H8707="是",J8707="未判定"),IF(ISNUMBER(F8707),"测试名单无纯氢GPS","缺失"),IF(ISNUMBER(E8707),"非测试日仪表","缺失"))))</x:f>
        <x:v>非测试日纯氢</x:v>
      </x:c>
      <x:c r="L8707" s="7" t="n">
        <x:f>IF(K8707="缺失","",IF(K8707="非测试日纯氢",G8707,IF(K8707="非测试日仪表",E8707,F8707)))</x:f>
        <x:v>72.1</x:v>
      </x:c>
      <x:c r="M8707" s="2" t="n">
        <x:f>IF(K8707="缺失",1,0)</x:f>
        <x:v>0</x:v>
      </x:c>
      <x:c r="N8707" s="2" t="str">
        <x:v>车辆里程查询_20260901-20260930_1024辆_仪表里程.xlsx / AG10</x:v>
      </x:c>
      <x:c r="O8707" s="2" t="str">
        <x:v>车辆里程查询_20260901-20260930_1024辆_GPS里程.xlsx / AG221</x:v>
      </x:c>
      <x:c r="P8707" s="2" t="str">
        <x:v>车辆纯氢气里程查询_20260901-20260930_1024辆.xlsx / AG348</x:v>
      </x:c>
    </x:row>
    <x:row r="8708" ht="22" customHeight="1">
      <x:c r="A8708" s="2" t="n">
        <x:v>341</x:v>
      </x:c>
      <x:c r="B8708" s="2" t="str">
        <x:v>粤AGP5763</x:v>
      </x:c>
      <x:c r="C8708" s="2" t="str">
        <x:v>秦挺</x:v>
      </x:c>
      <x:c r="D8708" s="8" t="d">
        <x:v>2026-09-30T00:00:00.000Z</x:v>
      </x:c>
      <x:c r="E8708" s="7" t="n">
        <x:v>110</x:v>
      </x:c>
      <x:c r="F8708" s="7" t="n">
        <x:v>113.8</x:v>
      </x:c>
      <x:c r="G8708" s="7" t="n">
        <x:v>109.9</x:v>
      </x:c>
      <x:c r="H8708" s="2" t="str">
        <x:v>否</x:v>
      </x:c>
      <x:c r="I8708" s="7" t="n">
        <x:f>IF(AND(ISNUMBER(E8708),ISNUMBER(F8708)),E8708-F8708,"")</x:f>
        <x:v>-3.799999999999997</x:v>
      </x:c>
      <x:c r="J8708" s="2" t="str">
        <x:f>IF(H8708="否","不适用",IF(AND(ISNUMBER(E8708),ISNUMBER(F8708)),IF(I8708&gt;'规则与名单'!$B$2,"是","否"),"未判定"))</x:f>
        <x:v>不适用</x:v>
      </x:c>
      <x:c r="K8708" s="2" t="str">
        <x:f>IF(J8708="是",IF(ISNUMBER(F8708),"测试日GPS","缺失"),IF(ISNUMBER(G8708),"非测试日纯氢",IF(AND(H8708="是",J8708="未判定"),IF(ISNUMBER(F8708),"测试名单无纯氢GPS","缺失"),IF(ISNUMBER(E8708),"非测试日仪表","缺失"))))</x:f>
        <x:v>非测试日纯氢</x:v>
      </x:c>
      <x:c r="L8708" s="7" t="n">
        <x:f>IF(K8708="缺失","",IF(K8708="非测试日纯氢",G8708,IF(K8708="非测试日仪表",E8708,F8708)))</x:f>
        <x:v>109.9</x:v>
      </x:c>
      <x:c r="M8708" s="2" t="n">
        <x:f>IF(K8708="缺失",1,0)</x:f>
        <x:v>0</x:v>
      </x:c>
      <x:c r="N8708" s="2" t="str">
        <x:v>车辆里程查询_20260901-20260930_1024辆_仪表里程.xlsx / AH10</x:v>
      </x:c>
      <x:c r="O8708" s="2" t="str">
        <x:v>车辆里程查询_20260901-20260930_1024辆_GPS里程.xlsx / AH221</x:v>
      </x:c>
      <x:c r="P8708" s="2" t="str">
        <x:v>车辆纯氢气里程查询_20260901-20260930_1024辆.xlsx / AH348</x:v>
      </x:c>
    </x:row>
    <x:row r="8709" ht="22" customHeight="1">
      <x:c r="A8709" s="2" t="n">
        <x:v>342</x:v>
      </x:c>
      <x:c r="B8709" s="2" t="str">
        <x:v>粤AGP9780</x:v>
      </x:c>
      <x:c r="C8709" s="2" t="str">
        <x:v>秦挺</x:v>
      </x:c>
      <x:c r="D8709" s="8" t="d">
        <x:v>2026-09-01T00:00:00.000Z</x:v>
      </x:c>
      <x:c r="E8709" s="7"/>
      <x:c r="F8709" s="7" t="n">
        <x:v>0</x:v>
      </x:c>
      <x:c r="G8709" s="7"/>
      <x:c r="H8709" s="2" t="str">
        <x:v>否</x:v>
      </x:c>
      <x:c r="I8709" s="7" t="str">
        <x:f>IF(AND(ISNUMBER(E8709),ISNUMBER(F8709)),E8709-F8709,"")</x:f>
      </x:c>
      <x:c r="J8709" s="2" t="str">
        <x:f>IF(H8709="否","不适用",IF(AND(ISNUMBER(E8709),ISNUMBER(F8709)),IF(I8709&gt;'规则与名单'!$B$2,"是","否"),"未判定"))</x:f>
        <x:v>不适用</x:v>
      </x:c>
      <x:c r="K8709" s="2" t="str">
        <x:f>IF(J8709="是",IF(ISNUMBER(F8709),"测试日GPS","缺失"),IF(ISNUMBER(G8709),"非测试日纯氢",IF(AND(H8709="是",J8709="未判定"),IF(ISNUMBER(F8709),"测试名单无纯氢GPS","缺失"),IF(ISNUMBER(E8709),"非测试日仪表","缺失"))))</x:f>
        <x:v>缺失</x:v>
      </x:c>
      <x:c r="L8709" s="7" t="str">
        <x:f>IF(K8709="缺失","",IF(K8709="非测试日纯氢",G8709,IF(K8709="非测试日仪表",E8709,F8709)))</x:f>
      </x:c>
      <x:c r="M8709" s="2" t="n">
        <x:f>IF(K8709="缺失",1,0)</x:f>
        <x:v>1</x:v>
      </x:c>
      <x:c r="N8709" s="2" t="str">
        <x:v>车辆里程查询_20260901-20260930_1024辆_仪表里程.xlsx / E178</x:v>
      </x:c>
      <x:c r="O8709" s="2" t="str">
        <x:v>车辆里程查询_20260901-20260930_1024辆_GPS里程.xlsx / E286</x:v>
      </x:c>
      <x:c r="P8709" s="2" t="str">
        <x:v>车辆纯氢气里程查询_20260901-20260930_1024辆.xlsx / E590</x:v>
      </x:c>
    </x:row>
    <x:row r="8710" ht="22" customHeight="1">
      <x:c r="A8710" s="2" t="n">
        <x:v>342</x:v>
      </x:c>
      <x:c r="B8710" s="2" t="str">
        <x:v>粤AGP9780</x:v>
      </x:c>
      <x:c r="C8710" s="2" t="str">
        <x:v>秦挺</x:v>
      </x:c>
      <x:c r="D8710" s="8" t="d">
        <x:v>2026-09-02T00:00:00.000Z</x:v>
      </x:c>
      <x:c r="E8710" s="7" t="n">
        <x:v>6.3</x:v>
      </x:c>
      <x:c r="F8710" s="7" t="n">
        <x:v>8.1</x:v>
      </x:c>
      <x:c r="G8710" s="7" t="n">
        <x:v>6.7</x:v>
      </x:c>
      <x:c r="H8710" s="2" t="str">
        <x:v>否</x:v>
      </x:c>
      <x:c r="I8710" s="7" t="n">
        <x:f>IF(AND(ISNUMBER(E8710),ISNUMBER(F8710)),E8710-F8710,"")</x:f>
        <x:v>-1.7999999999999998</x:v>
      </x:c>
      <x:c r="J8710" s="2" t="str">
        <x:f>IF(H8710="否","不适用",IF(AND(ISNUMBER(E8710),ISNUMBER(F8710)),IF(I8710&gt;'规则与名单'!$B$2,"是","否"),"未判定"))</x:f>
        <x:v>不适用</x:v>
      </x:c>
      <x:c r="K8710" s="2" t="str">
        <x:f>IF(J8710="是",IF(ISNUMBER(F8710),"测试日GPS","缺失"),IF(ISNUMBER(G8710),"非测试日纯氢",IF(AND(H8710="是",J8710="未判定"),IF(ISNUMBER(F8710),"测试名单无纯氢GPS","缺失"),IF(ISNUMBER(E8710),"非测试日仪表","缺失"))))</x:f>
        <x:v>非测试日纯氢</x:v>
      </x:c>
      <x:c r="L8710" s="7" t="n">
        <x:f>IF(K8710="缺失","",IF(K8710="非测试日纯氢",G8710,IF(K8710="非测试日仪表",E8710,F8710)))</x:f>
        <x:v>6.7</x:v>
      </x:c>
      <x:c r="M8710" s="2" t="n">
        <x:f>IF(K8710="缺失",1,0)</x:f>
        <x:v>0</x:v>
      </x:c>
      <x:c r="N8710" s="2" t="str">
        <x:v>车辆里程查询_20260901-20260930_1024辆_仪表里程.xlsx / F178</x:v>
      </x:c>
      <x:c r="O8710" s="2" t="str">
        <x:v>车辆里程查询_20260901-20260930_1024辆_GPS里程.xlsx / F286</x:v>
      </x:c>
      <x:c r="P8710" s="2" t="str">
        <x:v>车辆纯氢气里程查询_20260901-20260930_1024辆.xlsx / F590</x:v>
      </x:c>
    </x:row>
    <x:row r="8711" ht="22" customHeight="1">
      <x:c r="A8711" s="2" t="n">
        <x:v>342</x:v>
      </x:c>
      <x:c r="B8711" s="2" t="str">
        <x:v>粤AGP9780</x:v>
      </x:c>
      <x:c r="C8711" s="2" t="str">
        <x:v>秦挺</x:v>
      </x:c>
      <x:c r="D8711" s="8" t="d">
        <x:v>2026-09-03T00:00:00.000Z</x:v>
      </x:c>
      <x:c r="E8711" s="7" t="n">
        <x:v>394.7</x:v>
      </x:c>
      <x:c r="F8711" s="7" t="n">
        <x:v>572.3</x:v>
      </x:c>
      <x:c r="G8711" s="7" t="n">
        <x:v>482.4</x:v>
      </x:c>
      <x:c r="H8711" s="2" t="str">
        <x:v>否</x:v>
      </x:c>
      <x:c r="I8711" s="7" t="n">
        <x:f>IF(AND(ISNUMBER(E8711),ISNUMBER(F8711)),E8711-F8711,"")</x:f>
        <x:v>-177.59999999999997</x:v>
      </x:c>
      <x:c r="J8711" s="2" t="str">
        <x:f>IF(H8711="否","不适用",IF(AND(ISNUMBER(E8711),ISNUMBER(F8711)),IF(I8711&gt;'规则与名单'!$B$2,"是","否"),"未判定"))</x:f>
        <x:v>不适用</x:v>
      </x:c>
      <x:c r="K8711" s="2" t="str">
        <x:f>IF(J8711="是",IF(ISNUMBER(F8711),"测试日GPS","缺失"),IF(ISNUMBER(G8711),"非测试日纯氢",IF(AND(H8711="是",J8711="未判定"),IF(ISNUMBER(F8711),"测试名单无纯氢GPS","缺失"),IF(ISNUMBER(E8711),"非测试日仪表","缺失"))))</x:f>
        <x:v>非测试日纯氢</x:v>
      </x:c>
      <x:c r="L8711" s="7" t="n">
        <x:f>IF(K8711="缺失","",IF(K8711="非测试日纯氢",G8711,IF(K8711="非测试日仪表",E8711,F8711)))</x:f>
        <x:v>482.4</x:v>
      </x:c>
      <x:c r="M8711" s="2" t="n">
        <x:f>IF(K8711="缺失",1,0)</x:f>
        <x:v>0</x:v>
      </x:c>
      <x:c r="N8711" s="2" t="str">
        <x:v>车辆里程查询_20260901-20260930_1024辆_仪表里程.xlsx / G178</x:v>
      </x:c>
      <x:c r="O8711" s="2" t="str">
        <x:v>车辆里程查询_20260901-20260930_1024辆_GPS里程.xlsx / G286</x:v>
      </x:c>
      <x:c r="P8711" s="2" t="str">
        <x:v>车辆纯氢气里程查询_20260901-20260930_1024辆.xlsx / G590</x:v>
      </x:c>
    </x:row>
    <x:row r="8712" ht="22" customHeight="1">
      <x:c r="A8712" s="2" t="n">
        <x:v>342</x:v>
      </x:c>
      <x:c r="B8712" s="2" t="str">
        <x:v>粤AGP9780</x:v>
      </x:c>
      <x:c r="C8712" s="2" t="str">
        <x:v>秦挺</x:v>
      </x:c>
      <x:c r="D8712" s="8" t="d">
        <x:v>2026-09-04T00:00:00.000Z</x:v>
      </x:c>
      <x:c r="E8712" s="7" t="n">
        <x:v>548.5</x:v>
      </x:c>
      <x:c r="F8712" s="7" t="n">
        <x:v>378</x:v>
      </x:c>
      <x:c r="G8712" s="7" t="n">
        <x:v>374.5</x:v>
      </x:c>
      <x:c r="H8712" s="2" t="str">
        <x:v>否</x:v>
      </x:c>
      <x:c r="I8712" s="7" t="n">
        <x:f>IF(AND(ISNUMBER(E8712),ISNUMBER(F8712)),E8712-F8712,"")</x:f>
        <x:v>170.5</x:v>
      </x:c>
      <x:c r="J8712" s="2" t="str">
        <x:f>IF(H8712="否","不适用",IF(AND(ISNUMBER(E8712),ISNUMBER(F8712)),IF(I8712&gt;'规则与名单'!$B$2,"是","否"),"未判定"))</x:f>
        <x:v>不适用</x:v>
      </x:c>
      <x:c r="K8712" s="2" t="str">
        <x:f>IF(J8712="是",IF(ISNUMBER(F8712),"测试日GPS","缺失"),IF(ISNUMBER(G8712),"非测试日纯氢",IF(AND(H8712="是",J8712="未判定"),IF(ISNUMBER(F8712),"测试名单无纯氢GPS","缺失"),IF(ISNUMBER(E8712),"非测试日仪表","缺失"))))</x:f>
        <x:v>非测试日纯氢</x:v>
      </x:c>
      <x:c r="L8712" s="7" t="n">
        <x:f>IF(K8712="缺失","",IF(K8712="非测试日纯氢",G8712,IF(K8712="非测试日仪表",E8712,F8712)))</x:f>
        <x:v>374.5</x:v>
      </x:c>
      <x:c r="M8712" s="2" t="n">
        <x:f>IF(K8712="缺失",1,0)</x:f>
        <x:v>0</x:v>
      </x:c>
      <x:c r="N8712" s="2" t="str">
        <x:v>车辆里程查询_20260901-20260930_1024辆_仪表里程.xlsx / H178</x:v>
      </x:c>
      <x:c r="O8712" s="2" t="str">
        <x:v>车辆里程查询_20260901-20260930_1024辆_GPS里程.xlsx / H286</x:v>
      </x:c>
      <x:c r="P8712" s="2" t="str">
        <x:v>车辆纯氢气里程查询_20260901-20260930_1024辆.xlsx / H590</x:v>
      </x:c>
    </x:row>
    <x:row r="8713" ht="22" customHeight="1">
      <x:c r="A8713" s="2" t="n">
        <x:v>342</x:v>
      </x:c>
      <x:c r="B8713" s="2" t="str">
        <x:v>粤AGP9780</x:v>
      </x:c>
      <x:c r="C8713" s="2" t="str">
        <x:v>秦挺</x:v>
      </x:c>
      <x:c r="D8713" s="8" t="d">
        <x:v>2026-09-05T00:00:00.000Z</x:v>
      </x:c>
      <x:c r="E8713" s="7" t="n">
        <x:v>41.6</x:v>
      </x:c>
      <x:c r="F8713" s="7" t="n">
        <x:v>42.1</x:v>
      </x:c>
      <x:c r="G8713" s="7" t="n">
        <x:v>41.5</x:v>
      </x:c>
      <x:c r="H8713" s="2" t="str">
        <x:v>否</x:v>
      </x:c>
      <x:c r="I8713" s="7" t="n">
        <x:f>IF(AND(ISNUMBER(E8713),ISNUMBER(F8713)),E8713-F8713,"")</x:f>
        <x:v>-0.5</x:v>
      </x:c>
      <x:c r="J8713" s="2" t="str">
        <x:f>IF(H8713="否","不适用",IF(AND(ISNUMBER(E8713),ISNUMBER(F8713)),IF(I8713&gt;'规则与名单'!$B$2,"是","否"),"未判定"))</x:f>
        <x:v>不适用</x:v>
      </x:c>
      <x:c r="K8713" s="2" t="str">
        <x:f>IF(J8713="是",IF(ISNUMBER(F8713),"测试日GPS","缺失"),IF(ISNUMBER(G8713),"非测试日纯氢",IF(AND(H8713="是",J8713="未判定"),IF(ISNUMBER(F8713),"测试名单无纯氢GPS","缺失"),IF(ISNUMBER(E8713),"非测试日仪表","缺失"))))</x:f>
        <x:v>非测试日纯氢</x:v>
      </x:c>
      <x:c r="L8713" s="7" t="n">
        <x:f>IF(K8713="缺失","",IF(K8713="非测试日纯氢",G8713,IF(K8713="非测试日仪表",E8713,F8713)))</x:f>
        <x:v>41.5</x:v>
      </x:c>
      <x:c r="M8713" s="2" t="n">
        <x:f>IF(K8713="缺失",1,0)</x:f>
        <x:v>0</x:v>
      </x:c>
      <x:c r="N8713" s="2" t="str">
        <x:v>车辆里程查询_20260901-20260930_1024辆_仪表里程.xlsx / I178</x:v>
      </x:c>
      <x:c r="O8713" s="2" t="str">
        <x:v>车辆里程查询_20260901-20260930_1024辆_GPS里程.xlsx / I286</x:v>
      </x:c>
      <x:c r="P8713" s="2" t="str">
        <x:v>车辆纯氢气里程查询_20260901-20260930_1024辆.xlsx / I590</x:v>
      </x:c>
    </x:row>
    <x:row r="8714" ht="22" customHeight="1">
      <x:c r="A8714" s="2" t="n">
        <x:v>342</x:v>
      </x:c>
      <x:c r="B8714" s="2" t="str">
        <x:v>粤AGP9780</x:v>
      </x:c>
      <x:c r="C8714" s="2" t="str">
        <x:v>秦挺</x:v>
      </x:c>
      <x:c r="D8714" s="8" t="d">
        <x:v>2026-09-06T00:00:00.000Z</x:v>
      </x:c>
      <x:c r="E8714" s="7" t="n">
        <x:v>367.2</x:v>
      </x:c>
      <x:c r="F8714" s="7" t="n">
        <x:v>407.6</x:v>
      </x:c>
      <x:c r="G8714" s="7" t="n">
        <x:v>394.5</x:v>
      </x:c>
      <x:c r="H8714" s="2" t="str">
        <x:v>否</x:v>
      </x:c>
      <x:c r="I8714" s="7" t="n">
        <x:f>IF(AND(ISNUMBER(E8714),ISNUMBER(F8714)),E8714-F8714,"")</x:f>
        <x:v>-40.400000000000034</x:v>
      </x:c>
      <x:c r="J8714" s="2" t="str">
        <x:f>IF(H8714="否","不适用",IF(AND(ISNUMBER(E8714),ISNUMBER(F8714)),IF(I8714&gt;'规则与名单'!$B$2,"是","否"),"未判定"))</x:f>
        <x:v>不适用</x:v>
      </x:c>
      <x:c r="K8714" s="2" t="str">
        <x:f>IF(J8714="是",IF(ISNUMBER(F8714),"测试日GPS","缺失"),IF(ISNUMBER(G8714),"非测试日纯氢",IF(AND(H8714="是",J8714="未判定"),IF(ISNUMBER(F8714),"测试名单无纯氢GPS","缺失"),IF(ISNUMBER(E8714),"非测试日仪表","缺失"))))</x:f>
        <x:v>非测试日纯氢</x:v>
      </x:c>
      <x:c r="L8714" s="7" t="n">
        <x:f>IF(K8714="缺失","",IF(K8714="非测试日纯氢",G8714,IF(K8714="非测试日仪表",E8714,F8714)))</x:f>
        <x:v>394.5</x:v>
      </x:c>
      <x:c r="M8714" s="2" t="n">
        <x:f>IF(K8714="缺失",1,0)</x:f>
        <x:v>0</x:v>
      </x:c>
      <x:c r="N8714" s="2" t="str">
        <x:v>车辆里程查询_20260901-20260930_1024辆_仪表里程.xlsx / J178</x:v>
      </x:c>
      <x:c r="O8714" s="2" t="str">
        <x:v>车辆里程查询_20260901-20260930_1024辆_GPS里程.xlsx / J286</x:v>
      </x:c>
      <x:c r="P8714" s="2" t="str">
        <x:v>车辆纯氢气里程查询_20260901-20260930_1024辆.xlsx / J590</x:v>
      </x:c>
    </x:row>
    <x:row r="8715" ht="22" customHeight="1">
      <x:c r="A8715" s="2" t="n">
        <x:v>342</x:v>
      </x:c>
      <x:c r="B8715" s="2" t="str">
        <x:v>粤AGP9780</x:v>
      </x:c>
      <x:c r="C8715" s="2" t="str">
        <x:v>秦挺</x:v>
      </x:c>
      <x:c r="D8715" s="8" t="d">
        <x:v>2026-09-07T00:00:00.000Z</x:v>
      </x:c>
      <x:c r="E8715" s="7" t="n">
        <x:v>256.4</x:v>
      </x:c>
      <x:c r="F8715" s="7" t="n">
        <x:v>228.8</x:v>
      </x:c>
      <x:c r="G8715" s="7" t="n">
        <x:v>216.3</x:v>
      </x:c>
      <x:c r="H8715" s="2" t="str">
        <x:v>否</x:v>
      </x:c>
      <x:c r="I8715" s="7" t="n">
        <x:f>IF(AND(ISNUMBER(E8715),ISNUMBER(F8715)),E8715-F8715,"")</x:f>
        <x:v>27.599999999999966</x:v>
      </x:c>
      <x:c r="J8715" s="2" t="str">
        <x:f>IF(H8715="否","不适用",IF(AND(ISNUMBER(E8715),ISNUMBER(F8715)),IF(I8715&gt;'规则与名单'!$B$2,"是","否"),"未判定"))</x:f>
        <x:v>不适用</x:v>
      </x:c>
      <x:c r="K8715" s="2" t="str">
        <x:f>IF(J8715="是",IF(ISNUMBER(F8715),"测试日GPS","缺失"),IF(ISNUMBER(G8715),"非测试日纯氢",IF(AND(H8715="是",J8715="未判定"),IF(ISNUMBER(F8715),"测试名单无纯氢GPS","缺失"),IF(ISNUMBER(E8715),"非测试日仪表","缺失"))))</x:f>
        <x:v>非测试日纯氢</x:v>
      </x:c>
      <x:c r="L8715" s="7" t="n">
        <x:f>IF(K8715="缺失","",IF(K8715="非测试日纯氢",G8715,IF(K8715="非测试日仪表",E8715,F8715)))</x:f>
        <x:v>216.3</x:v>
      </x:c>
      <x:c r="M8715" s="2" t="n">
        <x:f>IF(K8715="缺失",1,0)</x:f>
        <x:v>0</x:v>
      </x:c>
      <x:c r="N8715" s="2" t="str">
        <x:v>车辆里程查询_20260901-20260930_1024辆_仪表里程.xlsx / K178</x:v>
      </x:c>
      <x:c r="O8715" s="2" t="str">
        <x:v>车辆里程查询_20260901-20260930_1024辆_GPS里程.xlsx / K286</x:v>
      </x:c>
      <x:c r="P8715" s="2" t="str">
        <x:v>车辆纯氢气里程查询_20260901-20260930_1024辆.xlsx / K590</x:v>
      </x:c>
    </x:row>
    <x:row r="8716" ht="22" customHeight="1">
      <x:c r="A8716" s="2" t="n">
        <x:v>342</x:v>
      </x:c>
      <x:c r="B8716" s="2" t="str">
        <x:v>粤AGP9780</x:v>
      </x:c>
      <x:c r="C8716" s="2" t="str">
        <x:v>秦挺</x:v>
      </x:c>
      <x:c r="D8716" s="8" t="d">
        <x:v>2026-09-08T00:00:00.000Z</x:v>
      </x:c>
      <x:c r="E8716" s="7" t="n">
        <x:v>583.1</x:v>
      </x:c>
      <x:c r="F8716" s="7" t="n">
        <x:v>641.3</x:v>
      </x:c>
      <x:c r="G8716" s="7" t="n">
        <x:v>630.1</x:v>
      </x:c>
      <x:c r="H8716" s="2" t="str">
        <x:v>否</x:v>
      </x:c>
      <x:c r="I8716" s="7" t="n">
        <x:f>IF(AND(ISNUMBER(E8716),ISNUMBER(F8716)),E8716-F8716,"")</x:f>
        <x:v>-58.19999999999993</x:v>
      </x:c>
      <x:c r="J8716" s="2" t="str">
        <x:f>IF(H8716="否","不适用",IF(AND(ISNUMBER(E8716),ISNUMBER(F8716)),IF(I8716&gt;'规则与名单'!$B$2,"是","否"),"未判定"))</x:f>
        <x:v>不适用</x:v>
      </x:c>
      <x:c r="K8716" s="2" t="str">
        <x:f>IF(J8716="是",IF(ISNUMBER(F8716),"测试日GPS","缺失"),IF(ISNUMBER(G8716),"非测试日纯氢",IF(AND(H8716="是",J8716="未判定"),IF(ISNUMBER(F8716),"测试名单无纯氢GPS","缺失"),IF(ISNUMBER(E8716),"非测试日仪表","缺失"))))</x:f>
        <x:v>非测试日纯氢</x:v>
      </x:c>
      <x:c r="L8716" s="7" t="n">
        <x:f>IF(K8716="缺失","",IF(K8716="非测试日纯氢",G8716,IF(K8716="非测试日仪表",E8716,F8716)))</x:f>
        <x:v>630.1</x:v>
      </x:c>
      <x:c r="M8716" s="2" t="n">
        <x:f>IF(K8716="缺失",1,0)</x:f>
        <x:v>0</x:v>
      </x:c>
      <x:c r="N8716" s="2" t="str">
        <x:v>车辆里程查询_20260901-20260930_1024辆_仪表里程.xlsx / L178</x:v>
      </x:c>
      <x:c r="O8716" s="2" t="str">
        <x:v>车辆里程查询_20260901-20260930_1024辆_GPS里程.xlsx / L286</x:v>
      </x:c>
      <x:c r="P8716" s="2" t="str">
        <x:v>车辆纯氢气里程查询_20260901-20260930_1024辆.xlsx / L590</x:v>
      </x:c>
    </x:row>
    <x:row r="8717" ht="22" customHeight="1">
      <x:c r="A8717" s="2" t="n">
        <x:v>342</x:v>
      </x:c>
      <x:c r="B8717" s="2" t="str">
        <x:v>粤AGP9780</x:v>
      </x:c>
      <x:c r="C8717" s="2" t="str">
        <x:v>秦挺</x:v>
      </x:c>
      <x:c r="D8717" s="8" t="d">
        <x:v>2026-09-09T00:00:00.000Z</x:v>
      </x:c>
      <x:c r="E8717" s="7" t="n">
        <x:v>384.1</x:v>
      </x:c>
      <x:c r="F8717" s="7" t="n">
        <x:v>338.1</x:v>
      </x:c>
      <x:c r="G8717" s="7" t="n">
        <x:v>297.3</x:v>
      </x:c>
      <x:c r="H8717" s="2" t="str">
        <x:v>否</x:v>
      </x:c>
      <x:c r="I8717" s="7" t="n">
        <x:f>IF(AND(ISNUMBER(E8717),ISNUMBER(F8717)),E8717-F8717,"")</x:f>
        <x:v>46</x:v>
      </x:c>
      <x:c r="J8717" s="2" t="str">
        <x:f>IF(H8717="否","不适用",IF(AND(ISNUMBER(E8717),ISNUMBER(F8717)),IF(I8717&gt;'规则与名单'!$B$2,"是","否"),"未判定"))</x:f>
        <x:v>不适用</x:v>
      </x:c>
      <x:c r="K8717" s="2" t="str">
        <x:f>IF(J8717="是",IF(ISNUMBER(F8717),"测试日GPS","缺失"),IF(ISNUMBER(G8717),"非测试日纯氢",IF(AND(H8717="是",J8717="未判定"),IF(ISNUMBER(F8717),"测试名单无纯氢GPS","缺失"),IF(ISNUMBER(E8717),"非测试日仪表","缺失"))))</x:f>
        <x:v>非测试日纯氢</x:v>
      </x:c>
      <x:c r="L8717" s="7" t="n">
        <x:f>IF(K8717="缺失","",IF(K8717="非测试日纯氢",G8717,IF(K8717="非测试日仪表",E8717,F8717)))</x:f>
        <x:v>297.3</x:v>
      </x:c>
      <x:c r="M8717" s="2" t="n">
        <x:f>IF(K8717="缺失",1,0)</x:f>
        <x:v>0</x:v>
      </x:c>
      <x:c r="N8717" s="2" t="str">
        <x:v>车辆里程查询_20260901-20260930_1024辆_仪表里程.xlsx / M178</x:v>
      </x:c>
      <x:c r="O8717" s="2" t="str">
        <x:v>车辆里程查询_20260901-20260930_1024辆_GPS里程.xlsx / M286</x:v>
      </x:c>
      <x:c r="P8717" s="2" t="str">
        <x:v>车辆纯氢气里程查询_20260901-20260930_1024辆.xlsx / M590</x:v>
      </x:c>
    </x:row>
    <x:row r="8718" ht="22" customHeight="1">
      <x:c r="A8718" s="2" t="n">
        <x:v>342</x:v>
      </x:c>
      <x:c r="B8718" s="2" t="str">
        <x:v>粤AGP9780</x:v>
      </x:c>
      <x:c r="C8718" s="2" t="str">
        <x:v>秦挺</x:v>
      </x:c>
      <x:c r="D8718" s="8" t="d">
        <x:v>2026-09-10T00:00:00.000Z</x:v>
      </x:c>
      <x:c r="E8718" s="7" t="n">
        <x:v>366.6</x:v>
      </x:c>
      <x:c r="F8718" s="7" t="n">
        <x:v>439.4</x:v>
      </x:c>
      <x:c r="G8718" s="7" t="n">
        <x:v>409.6</x:v>
      </x:c>
      <x:c r="H8718" s="2" t="str">
        <x:v>否</x:v>
      </x:c>
      <x:c r="I8718" s="7" t="n">
        <x:f>IF(AND(ISNUMBER(E8718),ISNUMBER(F8718)),E8718-F8718,"")</x:f>
        <x:v>-72.79999999999995</x:v>
      </x:c>
      <x:c r="J8718" s="2" t="str">
        <x:f>IF(H8718="否","不适用",IF(AND(ISNUMBER(E8718),ISNUMBER(F8718)),IF(I8718&gt;'规则与名单'!$B$2,"是","否"),"未判定"))</x:f>
        <x:v>不适用</x:v>
      </x:c>
      <x:c r="K8718" s="2" t="str">
        <x:f>IF(J8718="是",IF(ISNUMBER(F8718),"测试日GPS","缺失"),IF(ISNUMBER(G8718),"非测试日纯氢",IF(AND(H8718="是",J8718="未判定"),IF(ISNUMBER(F8718),"测试名单无纯氢GPS","缺失"),IF(ISNUMBER(E8718),"非测试日仪表","缺失"))))</x:f>
        <x:v>非测试日纯氢</x:v>
      </x:c>
      <x:c r="L8718" s="7" t="n">
        <x:f>IF(K8718="缺失","",IF(K8718="非测试日纯氢",G8718,IF(K8718="非测试日仪表",E8718,F8718)))</x:f>
        <x:v>409.6</x:v>
      </x:c>
      <x:c r="M8718" s="2" t="n">
        <x:f>IF(K8718="缺失",1,0)</x:f>
        <x:v>0</x:v>
      </x:c>
      <x:c r="N8718" s="2" t="str">
        <x:v>车辆里程查询_20260901-20260930_1024辆_仪表里程.xlsx / N178</x:v>
      </x:c>
      <x:c r="O8718" s="2" t="str">
        <x:v>车辆里程查询_20260901-20260930_1024辆_GPS里程.xlsx / N286</x:v>
      </x:c>
      <x:c r="P8718" s="2" t="str">
        <x:v>车辆纯氢气里程查询_20260901-20260930_1024辆.xlsx / N590</x:v>
      </x:c>
    </x:row>
    <x:row r="8719" ht="22" customHeight="1">
      <x:c r="A8719" s="2" t="n">
        <x:v>342</x:v>
      </x:c>
      <x:c r="B8719" s="2" t="str">
        <x:v>粤AGP9780</x:v>
      </x:c>
      <x:c r="C8719" s="2" t="str">
        <x:v>秦挺</x:v>
      </x:c>
      <x:c r="D8719" s="8" t="d">
        <x:v>2026-09-11T00:00:00.000Z</x:v>
      </x:c>
      <x:c r="E8719" s="7" t="n">
        <x:v>600.2</x:v>
      </x:c>
      <x:c r="F8719" s="7" t="n">
        <x:v>555.9</x:v>
      </x:c>
      <x:c r="G8719" s="7" t="n">
        <x:v>276.7</x:v>
      </x:c>
      <x:c r="H8719" s="2" t="str">
        <x:v>否</x:v>
      </x:c>
      <x:c r="I8719" s="7" t="n">
        <x:f>IF(AND(ISNUMBER(E8719),ISNUMBER(F8719)),E8719-F8719,"")</x:f>
        <x:v>44.30000000000007</x:v>
      </x:c>
      <x:c r="J8719" s="2" t="str">
        <x:f>IF(H8719="否","不适用",IF(AND(ISNUMBER(E8719),ISNUMBER(F8719)),IF(I8719&gt;'规则与名单'!$B$2,"是","否"),"未判定"))</x:f>
        <x:v>不适用</x:v>
      </x:c>
      <x:c r="K8719" s="2" t="str">
        <x:f>IF(J8719="是",IF(ISNUMBER(F8719),"测试日GPS","缺失"),IF(ISNUMBER(G8719),"非测试日纯氢",IF(AND(H8719="是",J8719="未判定"),IF(ISNUMBER(F8719),"测试名单无纯氢GPS","缺失"),IF(ISNUMBER(E8719),"非测试日仪表","缺失"))))</x:f>
        <x:v>非测试日纯氢</x:v>
      </x:c>
      <x:c r="L8719" s="7" t="n">
        <x:f>IF(K8719="缺失","",IF(K8719="非测试日纯氢",G8719,IF(K8719="非测试日仪表",E8719,F8719)))</x:f>
        <x:v>276.7</x:v>
      </x:c>
      <x:c r="M8719" s="2" t="n">
        <x:f>IF(K8719="缺失",1,0)</x:f>
        <x:v>0</x:v>
      </x:c>
      <x:c r="N8719" s="2" t="str">
        <x:v>车辆里程查询_20260901-20260930_1024辆_仪表里程.xlsx / O178</x:v>
      </x:c>
      <x:c r="O8719" s="2" t="str">
        <x:v>车辆里程查询_20260901-20260930_1024辆_GPS里程.xlsx / O286</x:v>
      </x:c>
      <x:c r="P8719" s="2" t="str">
        <x:v>车辆纯氢气里程查询_20260901-20260930_1024辆.xlsx / O590</x:v>
      </x:c>
    </x:row>
    <x:row r="8720" ht="22" customHeight="1">
      <x:c r="A8720" s="2" t="n">
        <x:v>342</x:v>
      </x:c>
      <x:c r="B8720" s="2" t="str">
        <x:v>粤AGP9780</x:v>
      </x:c>
      <x:c r="C8720" s="2" t="str">
        <x:v>秦挺</x:v>
      </x:c>
      <x:c r="D8720" s="8" t="d">
        <x:v>2026-09-12T00:00:00.000Z</x:v>
      </x:c>
      <x:c r="E8720" s="7" t="n">
        <x:v>275.7</x:v>
      </x:c>
      <x:c r="F8720" s="7" t="n">
        <x:v>262.5</x:v>
      </x:c>
      <x:c r="G8720" s="7" t="n">
        <x:v>182.2</x:v>
      </x:c>
      <x:c r="H8720" s="2" t="str">
        <x:v>否</x:v>
      </x:c>
      <x:c r="I8720" s="7" t="n">
        <x:f>IF(AND(ISNUMBER(E8720),ISNUMBER(F8720)),E8720-F8720,"")</x:f>
        <x:v>13.199999999999989</x:v>
      </x:c>
      <x:c r="J8720" s="2" t="str">
        <x:f>IF(H8720="否","不适用",IF(AND(ISNUMBER(E8720),ISNUMBER(F8720)),IF(I8720&gt;'规则与名单'!$B$2,"是","否"),"未判定"))</x:f>
        <x:v>不适用</x:v>
      </x:c>
      <x:c r="K8720" s="2" t="str">
        <x:f>IF(J8720="是",IF(ISNUMBER(F8720),"测试日GPS","缺失"),IF(ISNUMBER(G8720),"非测试日纯氢",IF(AND(H8720="是",J8720="未判定"),IF(ISNUMBER(F8720),"测试名单无纯氢GPS","缺失"),IF(ISNUMBER(E8720),"非测试日仪表","缺失"))))</x:f>
        <x:v>非测试日纯氢</x:v>
      </x:c>
      <x:c r="L8720" s="7" t="n">
        <x:f>IF(K8720="缺失","",IF(K8720="非测试日纯氢",G8720,IF(K8720="非测试日仪表",E8720,F8720)))</x:f>
        <x:v>182.2</x:v>
      </x:c>
      <x:c r="M8720" s="2" t="n">
        <x:f>IF(K8720="缺失",1,0)</x:f>
        <x:v>0</x:v>
      </x:c>
      <x:c r="N8720" s="2" t="str">
        <x:v>车辆里程查询_20260901-20260930_1024辆_仪表里程.xlsx / P178</x:v>
      </x:c>
      <x:c r="O8720" s="2" t="str">
        <x:v>车辆里程查询_20260901-20260930_1024辆_GPS里程.xlsx / P286</x:v>
      </x:c>
      <x:c r="P8720" s="2" t="str">
        <x:v>车辆纯氢气里程查询_20260901-20260930_1024辆.xlsx / P590</x:v>
      </x:c>
    </x:row>
    <x:row r="8721" ht="22" customHeight="1">
      <x:c r="A8721" s="2" t="n">
        <x:v>342</x:v>
      </x:c>
      <x:c r="B8721" s="2" t="str">
        <x:v>粤AGP9780</x:v>
      </x:c>
      <x:c r="C8721" s="2" t="str">
        <x:v>秦挺</x:v>
      </x:c>
      <x:c r="D8721" s="8" t="d">
        <x:v>2026-09-13T00:00:00.000Z</x:v>
      </x:c>
      <x:c r="E8721" s="7" t="n">
        <x:v>398.8</x:v>
      </x:c>
      <x:c r="F8721" s="7" t="n">
        <x:v>406.3</x:v>
      </x:c>
      <x:c r="G8721" s="7" t="n">
        <x:v>380.3</x:v>
      </x:c>
      <x:c r="H8721" s="2" t="str">
        <x:v>否</x:v>
      </x:c>
      <x:c r="I8721" s="7" t="n">
        <x:f>IF(AND(ISNUMBER(E8721),ISNUMBER(F8721)),E8721-F8721,"")</x:f>
        <x:v>-7.5</x:v>
      </x:c>
      <x:c r="J8721" s="2" t="str">
        <x:f>IF(H8721="否","不适用",IF(AND(ISNUMBER(E8721),ISNUMBER(F8721)),IF(I8721&gt;'规则与名单'!$B$2,"是","否"),"未判定"))</x:f>
        <x:v>不适用</x:v>
      </x:c>
      <x:c r="K8721" s="2" t="str">
        <x:f>IF(J8721="是",IF(ISNUMBER(F8721),"测试日GPS","缺失"),IF(ISNUMBER(G8721),"非测试日纯氢",IF(AND(H8721="是",J8721="未判定"),IF(ISNUMBER(F8721),"测试名单无纯氢GPS","缺失"),IF(ISNUMBER(E8721),"非测试日仪表","缺失"))))</x:f>
        <x:v>非测试日纯氢</x:v>
      </x:c>
      <x:c r="L8721" s="7" t="n">
        <x:f>IF(K8721="缺失","",IF(K8721="非测试日纯氢",G8721,IF(K8721="非测试日仪表",E8721,F8721)))</x:f>
        <x:v>380.3</x:v>
      </x:c>
      <x:c r="M8721" s="2" t="n">
        <x:f>IF(K8721="缺失",1,0)</x:f>
        <x:v>0</x:v>
      </x:c>
      <x:c r="N8721" s="2" t="str">
        <x:v>车辆里程查询_20260901-20260930_1024辆_仪表里程.xlsx / Q178</x:v>
      </x:c>
      <x:c r="O8721" s="2" t="str">
        <x:v>车辆里程查询_20260901-20260930_1024辆_GPS里程.xlsx / Q286</x:v>
      </x:c>
      <x:c r="P8721" s="2" t="str">
        <x:v>车辆纯氢气里程查询_20260901-20260930_1024辆.xlsx / Q590</x:v>
      </x:c>
    </x:row>
    <x:row r="8722" ht="22" customHeight="1">
      <x:c r="A8722" s="2" t="n">
        <x:v>342</x:v>
      </x:c>
      <x:c r="B8722" s="2" t="str">
        <x:v>粤AGP9780</x:v>
      </x:c>
      <x:c r="C8722" s="2" t="str">
        <x:v>秦挺</x:v>
      </x:c>
      <x:c r="D8722" s="8" t="d">
        <x:v>2026-09-14T00:00:00.000Z</x:v>
      </x:c>
      <x:c r="E8722" s="7" t="n">
        <x:v>444</x:v>
      </x:c>
      <x:c r="F8722" s="7" t="n">
        <x:v>450.1</x:v>
      </x:c>
      <x:c r="G8722" s="7" t="n">
        <x:v>366.7</x:v>
      </x:c>
      <x:c r="H8722" s="2" t="str">
        <x:v>否</x:v>
      </x:c>
      <x:c r="I8722" s="7" t="n">
        <x:f>IF(AND(ISNUMBER(E8722),ISNUMBER(F8722)),E8722-F8722,"")</x:f>
        <x:v>-6.100000000000023</x:v>
      </x:c>
      <x:c r="J8722" s="2" t="str">
        <x:f>IF(H8722="否","不适用",IF(AND(ISNUMBER(E8722),ISNUMBER(F8722)),IF(I8722&gt;'规则与名单'!$B$2,"是","否"),"未判定"))</x:f>
        <x:v>不适用</x:v>
      </x:c>
      <x:c r="K8722" s="2" t="str">
        <x:f>IF(J8722="是",IF(ISNUMBER(F8722),"测试日GPS","缺失"),IF(ISNUMBER(G8722),"非测试日纯氢",IF(AND(H8722="是",J8722="未判定"),IF(ISNUMBER(F8722),"测试名单无纯氢GPS","缺失"),IF(ISNUMBER(E8722),"非测试日仪表","缺失"))))</x:f>
        <x:v>非测试日纯氢</x:v>
      </x:c>
      <x:c r="L8722" s="7" t="n">
        <x:f>IF(K8722="缺失","",IF(K8722="非测试日纯氢",G8722,IF(K8722="非测试日仪表",E8722,F8722)))</x:f>
        <x:v>366.7</x:v>
      </x:c>
      <x:c r="M8722" s="2" t="n">
        <x:f>IF(K8722="缺失",1,0)</x:f>
        <x:v>0</x:v>
      </x:c>
      <x:c r="N8722" s="2" t="str">
        <x:v>车辆里程查询_20260901-20260930_1024辆_仪表里程.xlsx / R178</x:v>
      </x:c>
      <x:c r="O8722" s="2" t="str">
        <x:v>车辆里程查询_20260901-20260930_1024辆_GPS里程.xlsx / R286</x:v>
      </x:c>
      <x:c r="P8722" s="2" t="str">
        <x:v>车辆纯氢气里程查询_20260901-20260930_1024辆.xlsx / R590</x:v>
      </x:c>
    </x:row>
    <x:row r="8723" ht="22" customHeight="1">
      <x:c r="A8723" s="2" t="n">
        <x:v>342</x:v>
      </x:c>
      <x:c r="B8723" s="2" t="str">
        <x:v>粤AGP9780</x:v>
      </x:c>
      <x:c r="C8723" s="2" t="str">
        <x:v>秦挺</x:v>
      </x:c>
      <x:c r="D8723" s="8" t="d">
        <x:v>2026-09-15T00:00:00.000Z</x:v>
      </x:c>
      <x:c r="E8723" s="7"/>
      <x:c r="F8723" s="7" t="n">
        <x:v>0</x:v>
      </x:c>
      <x:c r="G8723" s="7"/>
      <x:c r="H8723" s="2" t="str">
        <x:v>否</x:v>
      </x:c>
      <x:c r="I8723" s="7" t="str">
        <x:f>IF(AND(ISNUMBER(E8723),ISNUMBER(F8723)),E8723-F8723,"")</x:f>
      </x:c>
      <x:c r="J8723" s="2" t="str">
        <x:f>IF(H8723="否","不适用",IF(AND(ISNUMBER(E8723),ISNUMBER(F8723)),IF(I8723&gt;'规则与名单'!$B$2,"是","否"),"未判定"))</x:f>
        <x:v>不适用</x:v>
      </x:c>
      <x:c r="K8723" s="2" t="str">
        <x:f>IF(J8723="是",IF(ISNUMBER(F8723),"测试日GPS","缺失"),IF(ISNUMBER(G8723),"非测试日纯氢",IF(AND(H8723="是",J8723="未判定"),IF(ISNUMBER(F8723),"测试名单无纯氢GPS","缺失"),IF(ISNUMBER(E8723),"非测试日仪表","缺失"))))</x:f>
        <x:v>缺失</x:v>
      </x:c>
      <x:c r="L8723" s="7" t="str">
        <x:f>IF(K8723="缺失","",IF(K8723="非测试日纯氢",G8723,IF(K8723="非测试日仪表",E8723,F8723)))</x:f>
      </x:c>
      <x:c r="M8723" s="2" t="n">
        <x:f>IF(K8723="缺失",1,0)</x:f>
        <x:v>1</x:v>
      </x:c>
      <x:c r="N8723" s="2" t="str">
        <x:v>车辆里程查询_20260901-20260930_1024辆_仪表里程.xlsx / S178</x:v>
      </x:c>
      <x:c r="O8723" s="2" t="str">
        <x:v>车辆里程查询_20260901-20260930_1024辆_GPS里程.xlsx / S286</x:v>
      </x:c>
      <x:c r="P8723" s="2" t="str">
        <x:v>车辆纯氢气里程查询_20260901-20260930_1024辆.xlsx / S590</x:v>
      </x:c>
    </x:row>
    <x:row r="8724" ht="22" customHeight="1">
      <x:c r="A8724" s="2" t="n">
        <x:v>342</x:v>
      </x:c>
      <x:c r="B8724" s="2" t="str">
        <x:v>粤AGP9780</x:v>
      </x:c>
      <x:c r="C8724" s="2" t="str">
        <x:v>秦挺</x:v>
      </x:c>
      <x:c r="D8724" s="8" t="d">
        <x:v>2026-09-16T00:00:00.000Z</x:v>
      </x:c>
      <x:c r="E8724" s="7" t="n">
        <x:v>412.5</x:v>
      </x:c>
      <x:c r="F8724" s="7" t="n">
        <x:v>419.9</x:v>
      </x:c>
      <x:c r="G8724" s="7" t="n">
        <x:v>412</x:v>
      </x:c>
      <x:c r="H8724" s="2" t="str">
        <x:v>否</x:v>
      </x:c>
      <x:c r="I8724" s="7" t="n">
        <x:f>IF(AND(ISNUMBER(E8724),ISNUMBER(F8724)),E8724-F8724,"")</x:f>
        <x:v>-7.399999999999977</x:v>
      </x:c>
      <x:c r="J8724" s="2" t="str">
        <x:f>IF(H8724="否","不适用",IF(AND(ISNUMBER(E8724),ISNUMBER(F8724)),IF(I8724&gt;'规则与名单'!$B$2,"是","否"),"未判定"))</x:f>
        <x:v>不适用</x:v>
      </x:c>
      <x:c r="K8724" s="2" t="str">
        <x:f>IF(J8724="是",IF(ISNUMBER(F8724),"测试日GPS","缺失"),IF(ISNUMBER(G8724),"非测试日纯氢",IF(AND(H8724="是",J8724="未判定"),IF(ISNUMBER(F8724),"测试名单无纯氢GPS","缺失"),IF(ISNUMBER(E8724),"非测试日仪表","缺失"))))</x:f>
        <x:v>非测试日纯氢</x:v>
      </x:c>
      <x:c r="L8724" s="7" t="n">
        <x:f>IF(K8724="缺失","",IF(K8724="非测试日纯氢",G8724,IF(K8724="非测试日仪表",E8724,F8724)))</x:f>
        <x:v>412</x:v>
      </x:c>
      <x:c r="M8724" s="2" t="n">
        <x:f>IF(K8724="缺失",1,0)</x:f>
        <x:v>0</x:v>
      </x:c>
      <x:c r="N8724" s="2" t="str">
        <x:v>车辆里程查询_20260901-20260930_1024辆_仪表里程.xlsx / T178</x:v>
      </x:c>
      <x:c r="O8724" s="2" t="str">
        <x:v>车辆里程查询_20260901-20260930_1024辆_GPS里程.xlsx / T286</x:v>
      </x:c>
      <x:c r="P8724" s="2" t="str">
        <x:v>车辆纯氢气里程查询_20260901-20260930_1024辆.xlsx / T590</x:v>
      </x:c>
    </x:row>
    <x:row r="8725" ht="22" customHeight="1">
      <x:c r="A8725" s="2" t="n">
        <x:v>342</x:v>
      </x:c>
      <x:c r="B8725" s="2" t="str">
        <x:v>粤AGP9780</x:v>
      </x:c>
      <x:c r="C8725" s="2" t="str">
        <x:v>秦挺</x:v>
      </x:c>
      <x:c r="D8725" s="8" t="d">
        <x:v>2026-09-17T00:00:00.000Z</x:v>
      </x:c>
      <x:c r="E8725" s="7" t="n">
        <x:v>209.3</x:v>
      </x:c>
      <x:c r="F8725" s="7" t="n">
        <x:v>210.4</x:v>
      </x:c>
      <x:c r="G8725" s="7" t="n">
        <x:v>205.1</x:v>
      </x:c>
      <x:c r="H8725" s="2" t="str">
        <x:v>否</x:v>
      </x:c>
      <x:c r="I8725" s="7" t="n">
        <x:f>IF(AND(ISNUMBER(E8725),ISNUMBER(F8725)),E8725-F8725,"")</x:f>
        <x:v>-1.0999999999999943</x:v>
      </x:c>
      <x:c r="J8725" s="2" t="str">
        <x:f>IF(H8725="否","不适用",IF(AND(ISNUMBER(E8725),ISNUMBER(F8725)),IF(I8725&gt;'规则与名单'!$B$2,"是","否"),"未判定"))</x:f>
        <x:v>不适用</x:v>
      </x:c>
      <x:c r="K8725" s="2" t="str">
        <x:f>IF(J8725="是",IF(ISNUMBER(F8725),"测试日GPS","缺失"),IF(ISNUMBER(G8725),"非测试日纯氢",IF(AND(H8725="是",J8725="未判定"),IF(ISNUMBER(F8725),"测试名单无纯氢GPS","缺失"),IF(ISNUMBER(E8725),"非测试日仪表","缺失"))))</x:f>
        <x:v>非测试日纯氢</x:v>
      </x:c>
      <x:c r="L8725" s="7" t="n">
        <x:f>IF(K8725="缺失","",IF(K8725="非测试日纯氢",G8725,IF(K8725="非测试日仪表",E8725,F8725)))</x:f>
        <x:v>205.1</x:v>
      </x:c>
      <x:c r="M8725" s="2" t="n">
        <x:f>IF(K8725="缺失",1,0)</x:f>
        <x:v>0</x:v>
      </x:c>
      <x:c r="N8725" s="2" t="str">
        <x:v>车辆里程查询_20260901-20260930_1024辆_仪表里程.xlsx / U178</x:v>
      </x:c>
      <x:c r="O8725" s="2" t="str">
        <x:v>车辆里程查询_20260901-20260930_1024辆_GPS里程.xlsx / U286</x:v>
      </x:c>
      <x:c r="P8725" s="2" t="str">
        <x:v>车辆纯氢气里程查询_20260901-20260930_1024辆.xlsx / U590</x:v>
      </x:c>
    </x:row>
    <x:row r="8726" ht="22" customHeight="1">
      <x:c r="A8726" s="2" t="n">
        <x:v>342</x:v>
      </x:c>
      <x:c r="B8726" s="2" t="str">
        <x:v>粤AGP9780</x:v>
      </x:c>
      <x:c r="C8726" s="2" t="str">
        <x:v>秦挺</x:v>
      </x:c>
      <x:c r="D8726" s="8" t="d">
        <x:v>2026-09-18T00:00:00.000Z</x:v>
      </x:c>
      <x:c r="E8726" s="7" t="n">
        <x:v>248.9</x:v>
      </x:c>
      <x:c r="F8726" s="7" t="n">
        <x:v>253.1</x:v>
      </x:c>
      <x:c r="G8726" s="7" t="n">
        <x:v>196.1</x:v>
      </x:c>
      <x:c r="H8726" s="2" t="str">
        <x:v>否</x:v>
      </x:c>
      <x:c r="I8726" s="7" t="n">
        <x:f>IF(AND(ISNUMBER(E8726),ISNUMBER(F8726)),E8726-F8726,"")</x:f>
        <x:v>-4.199999999999989</x:v>
      </x:c>
      <x:c r="J8726" s="2" t="str">
        <x:f>IF(H8726="否","不适用",IF(AND(ISNUMBER(E8726),ISNUMBER(F8726)),IF(I8726&gt;'规则与名单'!$B$2,"是","否"),"未判定"))</x:f>
        <x:v>不适用</x:v>
      </x:c>
      <x:c r="K8726" s="2" t="str">
        <x:f>IF(J8726="是",IF(ISNUMBER(F8726),"测试日GPS","缺失"),IF(ISNUMBER(G8726),"非测试日纯氢",IF(AND(H8726="是",J8726="未判定"),IF(ISNUMBER(F8726),"测试名单无纯氢GPS","缺失"),IF(ISNUMBER(E8726),"非测试日仪表","缺失"))))</x:f>
        <x:v>非测试日纯氢</x:v>
      </x:c>
      <x:c r="L8726" s="7" t="n">
        <x:f>IF(K8726="缺失","",IF(K8726="非测试日纯氢",G8726,IF(K8726="非测试日仪表",E8726,F8726)))</x:f>
        <x:v>196.1</x:v>
      </x:c>
      <x:c r="M8726" s="2" t="n">
        <x:f>IF(K8726="缺失",1,0)</x:f>
        <x:v>0</x:v>
      </x:c>
      <x:c r="N8726" s="2" t="str">
        <x:v>车辆里程查询_20260901-20260930_1024辆_仪表里程.xlsx / V178</x:v>
      </x:c>
      <x:c r="O8726" s="2" t="str">
        <x:v>车辆里程查询_20260901-20260930_1024辆_GPS里程.xlsx / V286</x:v>
      </x:c>
      <x:c r="P8726" s="2" t="str">
        <x:v>车辆纯氢气里程查询_20260901-20260930_1024辆.xlsx / V590</x:v>
      </x:c>
    </x:row>
    <x:row r="8727" ht="22" customHeight="1">
      <x:c r="A8727" s="2" t="n">
        <x:v>342</x:v>
      </x:c>
      <x:c r="B8727" s="2" t="str">
        <x:v>粤AGP9780</x:v>
      </x:c>
      <x:c r="C8727" s="2" t="str">
        <x:v>秦挺</x:v>
      </x:c>
      <x:c r="D8727" s="8" t="d">
        <x:v>2026-09-19T00:00:00.000Z</x:v>
      </x:c>
      <x:c r="E8727" s="7"/>
      <x:c r="F8727" s="7" t="n">
        <x:v>0</x:v>
      </x:c>
      <x:c r="G8727" s="7"/>
      <x:c r="H8727" s="2" t="str">
        <x:v>否</x:v>
      </x:c>
      <x:c r="I8727" s="7" t="str">
        <x:f>IF(AND(ISNUMBER(E8727),ISNUMBER(F8727)),E8727-F8727,"")</x:f>
      </x:c>
      <x:c r="J8727" s="2" t="str">
        <x:f>IF(H8727="否","不适用",IF(AND(ISNUMBER(E8727),ISNUMBER(F8727)),IF(I8727&gt;'规则与名单'!$B$2,"是","否"),"未判定"))</x:f>
        <x:v>不适用</x:v>
      </x:c>
      <x:c r="K8727" s="2" t="str">
        <x:f>IF(J8727="是",IF(ISNUMBER(F8727),"测试日GPS","缺失"),IF(ISNUMBER(G8727),"非测试日纯氢",IF(AND(H8727="是",J8727="未判定"),IF(ISNUMBER(F8727),"测试名单无纯氢GPS","缺失"),IF(ISNUMBER(E8727),"非测试日仪表","缺失"))))</x:f>
        <x:v>缺失</x:v>
      </x:c>
      <x:c r="L8727" s="7" t="str">
        <x:f>IF(K8727="缺失","",IF(K8727="非测试日纯氢",G8727,IF(K8727="非测试日仪表",E8727,F8727)))</x:f>
      </x:c>
      <x:c r="M8727" s="2" t="n">
        <x:f>IF(K8727="缺失",1,0)</x:f>
        <x:v>1</x:v>
      </x:c>
      <x:c r="N8727" s="2" t="str">
        <x:v>车辆里程查询_20260901-20260930_1024辆_仪表里程.xlsx / W178</x:v>
      </x:c>
      <x:c r="O8727" s="2" t="str">
        <x:v>车辆里程查询_20260901-20260930_1024辆_GPS里程.xlsx / W286</x:v>
      </x:c>
      <x:c r="P8727" s="2" t="str">
        <x:v>车辆纯氢气里程查询_20260901-20260930_1024辆.xlsx / W590</x:v>
      </x:c>
    </x:row>
    <x:row r="8728" ht="22" customHeight="1">
      <x:c r="A8728" s="2" t="n">
        <x:v>342</x:v>
      </x:c>
      <x:c r="B8728" s="2" t="str">
        <x:v>粤AGP9780</x:v>
      </x:c>
      <x:c r="C8728" s="2" t="str">
        <x:v>秦挺</x:v>
      </x:c>
      <x:c r="D8728" s="8" t="d">
        <x:v>2026-09-20T00:00:00.000Z</x:v>
      </x:c>
      <x:c r="E8728" s="7"/>
      <x:c r="F8728" s="7" t="n">
        <x:v>0</x:v>
      </x:c>
      <x:c r="G8728" s="7"/>
      <x:c r="H8728" s="2" t="str">
        <x:v>否</x:v>
      </x:c>
      <x:c r="I8728" s="7" t="str">
        <x:f>IF(AND(ISNUMBER(E8728),ISNUMBER(F8728)),E8728-F8728,"")</x:f>
      </x:c>
      <x:c r="J8728" s="2" t="str">
        <x:f>IF(H8728="否","不适用",IF(AND(ISNUMBER(E8728),ISNUMBER(F8728)),IF(I8728&gt;'规则与名单'!$B$2,"是","否"),"未判定"))</x:f>
        <x:v>不适用</x:v>
      </x:c>
      <x:c r="K8728" s="2" t="str">
        <x:f>IF(J8728="是",IF(ISNUMBER(F8728),"测试日GPS","缺失"),IF(ISNUMBER(G8728),"非测试日纯氢",IF(AND(H8728="是",J8728="未判定"),IF(ISNUMBER(F8728),"测试名单无纯氢GPS","缺失"),IF(ISNUMBER(E8728),"非测试日仪表","缺失"))))</x:f>
        <x:v>缺失</x:v>
      </x:c>
      <x:c r="L8728" s="7" t="str">
        <x:f>IF(K8728="缺失","",IF(K8728="非测试日纯氢",G8728,IF(K8728="非测试日仪表",E8728,F8728)))</x:f>
      </x:c>
      <x:c r="M8728" s="2" t="n">
        <x:f>IF(K8728="缺失",1,0)</x:f>
        <x:v>1</x:v>
      </x:c>
      <x:c r="N8728" s="2" t="str">
        <x:v>车辆里程查询_20260901-20260930_1024辆_仪表里程.xlsx / X178</x:v>
      </x:c>
      <x:c r="O8728" s="2" t="str">
        <x:v>车辆里程查询_20260901-20260930_1024辆_GPS里程.xlsx / X286</x:v>
      </x:c>
      <x:c r="P8728" s="2" t="str">
        <x:v>车辆纯氢气里程查询_20260901-20260930_1024辆.xlsx / X590</x:v>
      </x:c>
    </x:row>
    <x:row r="8729" ht="22" customHeight="1">
      <x:c r="A8729" s="2" t="n">
        <x:v>342</x:v>
      </x:c>
      <x:c r="B8729" s="2" t="str">
        <x:v>粤AGP9780</x:v>
      </x:c>
      <x:c r="C8729" s="2" t="str">
        <x:v>秦挺</x:v>
      </x:c>
      <x:c r="D8729" s="8" t="d">
        <x:v>2026-09-21T00:00:00.000Z</x:v>
      </x:c>
      <x:c r="E8729" s="7" t="n">
        <x:v>411.9</x:v>
      </x:c>
      <x:c r="F8729" s="7" t="n">
        <x:v>420.3</x:v>
      </x:c>
      <x:c r="G8729" s="7" t="n">
        <x:v>299.6</x:v>
      </x:c>
      <x:c r="H8729" s="2" t="str">
        <x:v>否</x:v>
      </x:c>
      <x:c r="I8729" s="7" t="n">
        <x:f>IF(AND(ISNUMBER(E8729),ISNUMBER(F8729)),E8729-F8729,"")</x:f>
        <x:v>-8.400000000000034</x:v>
      </x:c>
      <x:c r="J8729" s="2" t="str">
        <x:f>IF(H8729="否","不适用",IF(AND(ISNUMBER(E8729),ISNUMBER(F8729)),IF(I8729&gt;'规则与名单'!$B$2,"是","否"),"未判定"))</x:f>
        <x:v>不适用</x:v>
      </x:c>
      <x:c r="K8729" s="2" t="str">
        <x:f>IF(J8729="是",IF(ISNUMBER(F8729),"测试日GPS","缺失"),IF(ISNUMBER(G8729),"非测试日纯氢",IF(AND(H8729="是",J8729="未判定"),IF(ISNUMBER(F8729),"测试名单无纯氢GPS","缺失"),IF(ISNUMBER(E8729),"非测试日仪表","缺失"))))</x:f>
        <x:v>非测试日纯氢</x:v>
      </x:c>
      <x:c r="L8729" s="7" t="n">
        <x:f>IF(K8729="缺失","",IF(K8729="非测试日纯氢",G8729,IF(K8729="非测试日仪表",E8729,F8729)))</x:f>
        <x:v>299.6</x:v>
      </x:c>
      <x:c r="M8729" s="2" t="n">
        <x:f>IF(K8729="缺失",1,0)</x:f>
        <x:v>0</x:v>
      </x:c>
      <x:c r="N8729" s="2" t="str">
        <x:v>车辆里程查询_20260901-20260930_1024辆_仪表里程.xlsx / Y178</x:v>
      </x:c>
      <x:c r="O8729" s="2" t="str">
        <x:v>车辆里程查询_20260901-20260930_1024辆_GPS里程.xlsx / Y286</x:v>
      </x:c>
      <x:c r="P8729" s="2" t="str">
        <x:v>车辆纯氢气里程查询_20260901-20260930_1024辆.xlsx / Y590</x:v>
      </x:c>
    </x:row>
    <x:row r="8730" ht="22" customHeight="1">
      <x:c r="A8730" s="2" t="n">
        <x:v>342</x:v>
      </x:c>
      <x:c r="B8730" s="2" t="str">
        <x:v>粤AGP9780</x:v>
      </x:c>
      <x:c r="C8730" s="2" t="str">
        <x:v>秦挺</x:v>
      </x:c>
      <x:c r="D8730" s="8" t="d">
        <x:v>2026-09-22T00:00:00.000Z</x:v>
      </x:c>
      <x:c r="E8730" s="7" t="n">
        <x:v>465.3</x:v>
      </x:c>
      <x:c r="F8730" s="7" t="n">
        <x:v>466.6</x:v>
      </x:c>
      <x:c r="G8730" s="7" t="n">
        <x:v>429.4</x:v>
      </x:c>
      <x:c r="H8730" s="2" t="str">
        <x:v>否</x:v>
      </x:c>
      <x:c r="I8730" s="7" t="n">
        <x:f>IF(AND(ISNUMBER(E8730),ISNUMBER(F8730)),E8730-F8730,"")</x:f>
        <x:v>-1.3000000000000114</x:v>
      </x:c>
      <x:c r="J8730" s="2" t="str">
        <x:f>IF(H8730="否","不适用",IF(AND(ISNUMBER(E8730),ISNUMBER(F8730)),IF(I8730&gt;'规则与名单'!$B$2,"是","否"),"未判定"))</x:f>
        <x:v>不适用</x:v>
      </x:c>
      <x:c r="K8730" s="2" t="str">
        <x:f>IF(J8730="是",IF(ISNUMBER(F8730),"测试日GPS","缺失"),IF(ISNUMBER(G8730),"非测试日纯氢",IF(AND(H8730="是",J8730="未判定"),IF(ISNUMBER(F8730),"测试名单无纯氢GPS","缺失"),IF(ISNUMBER(E8730),"非测试日仪表","缺失"))))</x:f>
        <x:v>非测试日纯氢</x:v>
      </x:c>
      <x:c r="L8730" s="7" t="n">
        <x:f>IF(K8730="缺失","",IF(K8730="非测试日纯氢",G8730,IF(K8730="非测试日仪表",E8730,F8730)))</x:f>
        <x:v>429.4</x:v>
      </x:c>
      <x:c r="M8730" s="2" t="n">
        <x:f>IF(K8730="缺失",1,0)</x:f>
        <x:v>0</x:v>
      </x:c>
      <x:c r="N8730" s="2" t="str">
        <x:v>车辆里程查询_20260901-20260930_1024辆_仪表里程.xlsx / Z178</x:v>
      </x:c>
      <x:c r="O8730" s="2" t="str">
        <x:v>车辆里程查询_20260901-20260930_1024辆_GPS里程.xlsx / Z286</x:v>
      </x:c>
      <x:c r="P8730" s="2" t="str">
        <x:v>车辆纯氢气里程查询_20260901-20260930_1024辆.xlsx / Z590</x:v>
      </x:c>
    </x:row>
    <x:row r="8731" ht="22" customHeight="1">
      <x:c r="A8731" s="2" t="n">
        <x:v>342</x:v>
      </x:c>
      <x:c r="B8731" s="2" t="str">
        <x:v>粤AGP9780</x:v>
      </x:c>
      <x:c r="C8731" s="2" t="str">
        <x:v>秦挺</x:v>
      </x:c>
      <x:c r="D8731" s="8" t="d">
        <x:v>2026-09-23T00:00:00.000Z</x:v>
      </x:c>
      <x:c r="E8731" s="7" t="n">
        <x:v>166.3</x:v>
      </x:c>
      <x:c r="F8731" s="7" t="n">
        <x:v>166.4</x:v>
      </x:c>
      <x:c r="G8731" s="7" t="n">
        <x:v>157</x:v>
      </x:c>
      <x:c r="H8731" s="2" t="str">
        <x:v>否</x:v>
      </x:c>
      <x:c r="I8731" s="7" t="n">
        <x:f>IF(AND(ISNUMBER(E8731),ISNUMBER(F8731)),E8731-F8731,"")</x:f>
        <x:v>-0.09999999999999432</x:v>
      </x:c>
      <x:c r="J8731" s="2" t="str">
        <x:f>IF(H8731="否","不适用",IF(AND(ISNUMBER(E8731),ISNUMBER(F8731)),IF(I8731&gt;'规则与名单'!$B$2,"是","否"),"未判定"))</x:f>
        <x:v>不适用</x:v>
      </x:c>
      <x:c r="K8731" s="2" t="str">
        <x:f>IF(J8731="是",IF(ISNUMBER(F8731),"测试日GPS","缺失"),IF(ISNUMBER(G8731),"非测试日纯氢",IF(AND(H8731="是",J8731="未判定"),IF(ISNUMBER(F8731),"测试名单无纯氢GPS","缺失"),IF(ISNUMBER(E8731),"非测试日仪表","缺失"))))</x:f>
        <x:v>非测试日纯氢</x:v>
      </x:c>
      <x:c r="L8731" s="7" t="n">
        <x:f>IF(K8731="缺失","",IF(K8731="非测试日纯氢",G8731,IF(K8731="非测试日仪表",E8731,F8731)))</x:f>
        <x:v>157</x:v>
      </x:c>
      <x:c r="M8731" s="2" t="n">
        <x:f>IF(K8731="缺失",1,0)</x:f>
        <x:v>0</x:v>
      </x:c>
      <x:c r="N8731" s="2" t="str">
        <x:v>车辆里程查询_20260901-20260930_1024辆_仪表里程.xlsx / AA178</x:v>
      </x:c>
      <x:c r="O8731" s="2" t="str">
        <x:v>车辆里程查询_20260901-20260930_1024辆_GPS里程.xlsx / AA286</x:v>
      </x:c>
      <x:c r="P8731" s="2" t="str">
        <x:v>车辆纯氢气里程查询_20260901-20260930_1024辆.xlsx / AA590</x:v>
      </x:c>
    </x:row>
    <x:row r="8732" ht="22" customHeight="1">
      <x:c r="A8732" s="2" t="n">
        <x:v>342</x:v>
      </x:c>
      <x:c r="B8732" s="2" t="str">
        <x:v>粤AGP9780</x:v>
      </x:c>
      <x:c r="C8732" s="2" t="str">
        <x:v>秦挺</x:v>
      </x:c>
      <x:c r="D8732" s="8" t="d">
        <x:v>2026-09-24T00:00:00.000Z</x:v>
      </x:c>
      <x:c r="E8732" s="7" t="n">
        <x:v>64.2</x:v>
      </x:c>
      <x:c r="F8732" s="7" t="n">
        <x:v>65.3</x:v>
      </x:c>
      <x:c r="G8732" s="7" t="n">
        <x:v>63.9</x:v>
      </x:c>
      <x:c r="H8732" s="2" t="str">
        <x:v>否</x:v>
      </x:c>
      <x:c r="I8732" s="7" t="n">
        <x:f>IF(AND(ISNUMBER(E8732),ISNUMBER(F8732)),E8732-F8732,"")</x:f>
        <x:v>-1.0999999999999943</x:v>
      </x:c>
      <x:c r="J8732" s="2" t="str">
        <x:f>IF(H8732="否","不适用",IF(AND(ISNUMBER(E8732),ISNUMBER(F8732)),IF(I8732&gt;'规则与名单'!$B$2,"是","否"),"未判定"))</x:f>
        <x:v>不适用</x:v>
      </x:c>
      <x:c r="K8732" s="2" t="str">
        <x:f>IF(J8732="是",IF(ISNUMBER(F8732),"测试日GPS","缺失"),IF(ISNUMBER(G8732),"非测试日纯氢",IF(AND(H8732="是",J8732="未判定"),IF(ISNUMBER(F8732),"测试名单无纯氢GPS","缺失"),IF(ISNUMBER(E8732),"非测试日仪表","缺失"))))</x:f>
        <x:v>非测试日纯氢</x:v>
      </x:c>
      <x:c r="L8732" s="7" t="n">
        <x:f>IF(K8732="缺失","",IF(K8732="非测试日纯氢",G8732,IF(K8732="非测试日仪表",E8732,F8732)))</x:f>
        <x:v>63.9</x:v>
      </x:c>
      <x:c r="M8732" s="2" t="n">
        <x:f>IF(K8732="缺失",1,0)</x:f>
        <x:v>0</x:v>
      </x:c>
      <x:c r="N8732" s="2" t="str">
        <x:v>车辆里程查询_20260901-20260930_1024辆_仪表里程.xlsx / AB178</x:v>
      </x:c>
      <x:c r="O8732" s="2" t="str">
        <x:v>车辆里程查询_20260901-20260930_1024辆_GPS里程.xlsx / AB286</x:v>
      </x:c>
      <x:c r="P8732" s="2" t="str">
        <x:v>车辆纯氢气里程查询_20260901-20260930_1024辆.xlsx / AB590</x:v>
      </x:c>
    </x:row>
    <x:row r="8733" ht="22" customHeight="1">
      <x:c r="A8733" s="2" t="n">
        <x:v>342</x:v>
      </x:c>
      <x:c r="B8733" s="2" t="str">
        <x:v>粤AGP9780</x:v>
      </x:c>
      <x:c r="C8733" s="2" t="str">
        <x:v>秦挺</x:v>
      </x:c>
      <x:c r="D8733" s="8" t="d">
        <x:v>2026-09-25T00:00:00.000Z</x:v>
      </x:c>
      <x:c r="E8733" s="7" t="n">
        <x:v>208.2</x:v>
      </x:c>
      <x:c r="F8733" s="7" t="n">
        <x:v>212</x:v>
      </x:c>
      <x:c r="G8733" s="7" t="n">
        <x:v>206.1</x:v>
      </x:c>
      <x:c r="H8733" s="2" t="str">
        <x:v>否</x:v>
      </x:c>
      <x:c r="I8733" s="7" t="n">
        <x:f>IF(AND(ISNUMBER(E8733),ISNUMBER(F8733)),E8733-F8733,"")</x:f>
        <x:v>-3.8000000000000114</x:v>
      </x:c>
      <x:c r="J8733" s="2" t="str">
        <x:f>IF(H8733="否","不适用",IF(AND(ISNUMBER(E8733),ISNUMBER(F8733)),IF(I8733&gt;'规则与名单'!$B$2,"是","否"),"未判定"))</x:f>
        <x:v>不适用</x:v>
      </x:c>
      <x:c r="K8733" s="2" t="str">
        <x:f>IF(J8733="是",IF(ISNUMBER(F8733),"测试日GPS","缺失"),IF(ISNUMBER(G8733),"非测试日纯氢",IF(AND(H8733="是",J8733="未判定"),IF(ISNUMBER(F8733),"测试名单无纯氢GPS","缺失"),IF(ISNUMBER(E8733),"非测试日仪表","缺失"))))</x:f>
        <x:v>非测试日纯氢</x:v>
      </x:c>
      <x:c r="L8733" s="7" t="n">
        <x:f>IF(K8733="缺失","",IF(K8733="非测试日纯氢",G8733,IF(K8733="非测试日仪表",E8733,F8733)))</x:f>
        <x:v>206.1</x:v>
      </x:c>
      <x:c r="M8733" s="2" t="n">
        <x:f>IF(K8733="缺失",1,0)</x:f>
        <x:v>0</x:v>
      </x:c>
      <x:c r="N8733" s="2" t="str">
        <x:v>车辆里程查询_20260901-20260930_1024辆_仪表里程.xlsx / AC178</x:v>
      </x:c>
      <x:c r="O8733" s="2" t="str">
        <x:v>车辆里程查询_20260901-20260930_1024辆_GPS里程.xlsx / AC286</x:v>
      </x:c>
      <x:c r="P8733" s="2" t="str">
        <x:v>车辆纯氢气里程查询_20260901-20260930_1024辆.xlsx / AC590</x:v>
      </x:c>
    </x:row>
    <x:row r="8734" ht="22" customHeight="1">
      <x:c r="A8734" s="2" t="n">
        <x:v>342</x:v>
      </x:c>
      <x:c r="B8734" s="2" t="str">
        <x:v>粤AGP9780</x:v>
      </x:c>
      <x:c r="C8734" s="2" t="str">
        <x:v>秦挺</x:v>
      </x:c>
      <x:c r="D8734" s="8" t="d">
        <x:v>2026-09-26T00:00:00.000Z</x:v>
      </x:c>
      <x:c r="E8734" s="7" t="n">
        <x:v>136.2</x:v>
      </x:c>
      <x:c r="F8734" s="7" t="n">
        <x:v>140.9</x:v>
      </x:c>
      <x:c r="G8734" s="7" t="n">
        <x:v>134.8</x:v>
      </x:c>
      <x:c r="H8734" s="2" t="str">
        <x:v>否</x:v>
      </x:c>
      <x:c r="I8734" s="7" t="n">
        <x:f>IF(AND(ISNUMBER(E8734),ISNUMBER(F8734)),E8734-F8734,"")</x:f>
        <x:v>-4.700000000000017</x:v>
      </x:c>
      <x:c r="J8734" s="2" t="str">
        <x:f>IF(H8734="否","不适用",IF(AND(ISNUMBER(E8734),ISNUMBER(F8734)),IF(I8734&gt;'规则与名单'!$B$2,"是","否"),"未判定"))</x:f>
        <x:v>不适用</x:v>
      </x:c>
      <x:c r="K8734" s="2" t="str">
        <x:f>IF(J8734="是",IF(ISNUMBER(F8734),"测试日GPS","缺失"),IF(ISNUMBER(G8734),"非测试日纯氢",IF(AND(H8734="是",J8734="未判定"),IF(ISNUMBER(F8734),"测试名单无纯氢GPS","缺失"),IF(ISNUMBER(E8734),"非测试日仪表","缺失"))))</x:f>
        <x:v>非测试日纯氢</x:v>
      </x:c>
      <x:c r="L8734" s="7" t="n">
        <x:f>IF(K8734="缺失","",IF(K8734="非测试日纯氢",G8734,IF(K8734="非测试日仪表",E8734,F8734)))</x:f>
        <x:v>134.8</x:v>
      </x:c>
      <x:c r="M8734" s="2" t="n">
        <x:f>IF(K8734="缺失",1,0)</x:f>
        <x:v>0</x:v>
      </x:c>
      <x:c r="N8734" s="2" t="str">
        <x:v>车辆里程查询_20260901-20260930_1024辆_仪表里程.xlsx / AD178</x:v>
      </x:c>
      <x:c r="O8734" s="2" t="str">
        <x:v>车辆里程查询_20260901-20260930_1024辆_GPS里程.xlsx / AD286</x:v>
      </x:c>
      <x:c r="P8734" s="2" t="str">
        <x:v>车辆纯氢气里程查询_20260901-20260930_1024辆.xlsx / AD590</x:v>
      </x:c>
    </x:row>
    <x:row r="8735" ht="22" customHeight="1">
      <x:c r="A8735" s="2" t="n">
        <x:v>342</x:v>
      </x:c>
      <x:c r="B8735" s="2" t="str">
        <x:v>粤AGP9780</x:v>
      </x:c>
      <x:c r="C8735" s="2" t="str">
        <x:v>秦挺</x:v>
      </x:c>
      <x:c r="D8735" s="8" t="d">
        <x:v>2026-09-27T00:00:00.000Z</x:v>
      </x:c>
      <x:c r="E8735" s="7" t="n">
        <x:v>206</x:v>
      </x:c>
      <x:c r="F8735" s="7" t="n">
        <x:v>209.2</x:v>
      </x:c>
      <x:c r="G8735" s="7" t="n">
        <x:v>205.9</x:v>
      </x:c>
      <x:c r="H8735" s="2" t="str">
        <x:v>否</x:v>
      </x:c>
      <x:c r="I8735" s="7" t="n">
        <x:f>IF(AND(ISNUMBER(E8735),ISNUMBER(F8735)),E8735-F8735,"")</x:f>
        <x:v>-3.1999999999999886</x:v>
      </x:c>
      <x:c r="J8735" s="2" t="str">
        <x:f>IF(H8735="否","不适用",IF(AND(ISNUMBER(E8735),ISNUMBER(F8735)),IF(I8735&gt;'规则与名单'!$B$2,"是","否"),"未判定"))</x:f>
        <x:v>不适用</x:v>
      </x:c>
      <x:c r="K8735" s="2" t="str">
        <x:f>IF(J8735="是",IF(ISNUMBER(F8735),"测试日GPS","缺失"),IF(ISNUMBER(G8735),"非测试日纯氢",IF(AND(H8735="是",J8735="未判定"),IF(ISNUMBER(F8735),"测试名单无纯氢GPS","缺失"),IF(ISNUMBER(E8735),"非测试日仪表","缺失"))))</x:f>
        <x:v>非测试日纯氢</x:v>
      </x:c>
      <x:c r="L8735" s="7" t="n">
        <x:f>IF(K8735="缺失","",IF(K8735="非测试日纯氢",G8735,IF(K8735="非测试日仪表",E8735,F8735)))</x:f>
        <x:v>205.9</x:v>
      </x:c>
      <x:c r="M8735" s="2" t="n">
        <x:f>IF(K8735="缺失",1,0)</x:f>
        <x:v>0</x:v>
      </x:c>
      <x:c r="N8735" s="2" t="str">
        <x:v>车辆里程查询_20260901-20260930_1024辆_仪表里程.xlsx / AE178</x:v>
      </x:c>
      <x:c r="O8735" s="2" t="str">
        <x:v>车辆里程查询_20260901-20260930_1024辆_GPS里程.xlsx / AE286</x:v>
      </x:c>
      <x:c r="P8735" s="2" t="str">
        <x:v>车辆纯氢气里程查询_20260901-20260930_1024辆.xlsx / AE590</x:v>
      </x:c>
    </x:row>
    <x:row r="8736" ht="22" customHeight="1">
      <x:c r="A8736" s="2" t="n">
        <x:v>342</x:v>
      </x:c>
      <x:c r="B8736" s="2" t="str">
        <x:v>粤AGP9780</x:v>
      </x:c>
      <x:c r="C8736" s="2" t="str">
        <x:v>秦挺</x:v>
      </x:c>
      <x:c r="D8736" s="8" t="d">
        <x:v>2026-09-28T00:00:00.000Z</x:v>
      </x:c>
      <x:c r="E8736" s="7" t="n">
        <x:v>144.3</x:v>
      </x:c>
      <x:c r="F8736" s="7" t="n">
        <x:v>147.9</x:v>
      </x:c>
      <x:c r="G8736" s="7" t="n">
        <x:v>144.3</x:v>
      </x:c>
      <x:c r="H8736" s="2" t="str">
        <x:v>否</x:v>
      </x:c>
      <x:c r="I8736" s="7" t="n">
        <x:f>IF(AND(ISNUMBER(E8736),ISNUMBER(F8736)),E8736-F8736,"")</x:f>
        <x:v>-3.5999999999999943</x:v>
      </x:c>
      <x:c r="J8736" s="2" t="str">
        <x:f>IF(H8736="否","不适用",IF(AND(ISNUMBER(E8736),ISNUMBER(F8736)),IF(I8736&gt;'规则与名单'!$B$2,"是","否"),"未判定"))</x:f>
        <x:v>不适用</x:v>
      </x:c>
      <x:c r="K8736" s="2" t="str">
        <x:f>IF(J8736="是",IF(ISNUMBER(F8736),"测试日GPS","缺失"),IF(ISNUMBER(G8736),"非测试日纯氢",IF(AND(H8736="是",J8736="未判定"),IF(ISNUMBER(F8736),"测试名单无纯氢GPS","缺失"),IF(ISNUMBER(E8736),"非测试日仪表","缺失"))))</x:f>
        <x:v>非测试日纯氢</x:v>
      </x:c>
      <x:c r="L8736" s="7" t="n">
        <x:f>IF(K8736="缺失","",IF(K8736="非测试日纯氢",G8736,IF(K8736="非测试日仪表",E8736,F8736)))</x:f>
        <x:v>144.3</x:v>
      </x:c>
      <x:c r="M8736" s="2" t="n">
        <x:f>IF(K8736="缺失",1,0)</x:f>
        <x:v>0</x:v>
      </x:c>
      <x:c r="N8736" s="2" t="str">
        <x:v>车辆里程查询_20260901-20260930_1024辆_仪表里程.xlsx / AF178</x:v>
      </x:c>
      <x:c r="O8736" s="2" t="str">
        <x:v>车辆里程查询_20260901-20260930_1024辆_GPS里程.xlsx / AF286</x:v>
      </x:c>
      <x:c r="P8736" s="2" t="str">
        <x:v>车辆纯氢气里程查询_20260901-20260930_1024辆.xlsx / AF590</x:v>
      </x:c>
    </x:row>
    <x:row r="8737" ht="22" customHeight="1">
      <x:c r="A8737" s="2" t="n">
        <x:v>342</x:v>
      </x:c>
      <x:c r="B8737" s="2" t="str">
        <x:v>粤AGP9780</x:v>
      </x:c>
      <x:c r="C8737" s="2" t="str">
        <x:v>秦挺</x:v>
      </x:c>
      <x:c r="D8737" s="8" t="d">
        <x:v>2026-09-29T00:00:00.000Z</x:v>
      </x:c>
      <x:c r="E8737" s="7" t="n">
        <x:v>242.1</x:v>
      </x:c>
      <x:c r="F8737" s="7" t="n">
        <x:v>247.9</x:v>
      </x:c>
      <x:c r="G8737" s="7" t="n">
        <x:v>242.1</x:v>
      </x:c>
      <x:c r="H8737" s="2" t="str">
        <x:v>否</x:v>
      </x:c>
      <x:c r="I8737" s="7" t="n">
        <x:f>IF(AND(ISNUMBER(E8737),ISNUMBER(F8737)),E8737-F8737,"")</x:f>
        <x:v>-5.800000000000011</x:v>
      </x:c>
      <x:c r="J8737" s="2" t="str">
        <x:f>IF(H8737="否","不适用",IF(AND(ISNUMBER(E8737),ISNUMBER(F8737)),IF(I8737&gt;'规则与名单'!$B$2,"是","否"),"未判定"))</x:f>
        <x:v>不适用</x:v>
      </x:c>
      <x:c r="K8737" s="2" t="str">
        <x:f>IF(J8737="是",IF(ISNUMBER(F8737),"测试日GPS","缺失"),IF(ISNUMBER(G8737),"非测试日纯氢",IF(AND(H8737="是",J8737="未判定"),IF(ISNUMBER(F8737),"测试名单无纯氢GPS","缺失"),IF(ISNUMBER(E8737),"非测试日仪表","缺失"))))</x:f>
        <x:v>非测试日纯氢</x:v>
      </x:c>
      <x:c r="L8737" s="7" t="n">
        <x:f>IF(K8737="缺失","",IF(K8737="非测试日纯氢",G8737,IF(K8737="非测试日仪表",E8737,F8737)))</x:f>
        <x:v>242.1</x:v>
      </x:c>
      <x:c r="M8737" s="2" t="n">
        <x:f>IF(K8737="缺失",1,0)</x:f>
        <x:v>0</x:v>
      </x:c>
      <x:c r="N8737" s="2" t="str">
        <x:v>车辆里程查询_20260901-20260930_1024辆_仪表里程.xlsx / AG178</x:v>
      </x:c>
      <x:c r="O8737" s="2" t="str">
        <x:v>车辆里程查询_20260901-20260930_1024辆_GPS里程.xlsx / AG286</x:v>
      </x:c>
      <x:c r="P8737" s="2" t="str">
        <x:v>车辆纯氢气里程查询_20260901-20260930_1024辆.xlsx / AG590</x:v>
      </x:c>
    </x:row>
    <x:row r="8738" ht="22" customHeight="1">
      <x:c r="A8738" s="2" t="n">
        <x:v>342</x:v>
      </x:c>
      <x:c r="B8738" s="2" t="str">
        <x:v>粤AGP9780</x:v>
      </x:c>
      <x:c r="C8738" s="2" t="str">
        <x:v>秦挺</x:v>
      </x:c>
      <x:c r="D8738" s="8" t="d">
        <x:v>2026-09-30T00:00:00.000Z</x:v>
      </x:c>
      <x:c r="E8738" s="7" t="n">
        <x:v>71.8</x:v>
      </x:c>
      <x:c r="F8738" s="7" t="n">
        <x:v>73.1</x:v>
      </x:c>
      <x:c r="G8738" s="7" t="n">
        <x:v>71.7</x:v>
      </x:c>
      <x:c r="H8738" s="2" t="str">
        <x:v>否</x:v>
      </x:c>
      <x:c r="I8738" s="7" t="n">
        <x:f>IF(AND(ISNUMBER(E8738),ISNUMBER(F8738)),E8738-F8738,"")</x:f>
        <x:v>-1.2999999999999972</x:v>
      </x:c>
      <x:c r="J8738" s="2" t="str">
        <x:f>IF(H8738="否","不适用",IF(AND(ISNUMBER(E8738),ISNUMBER(F8738)),IF(I8738&gt;'规则与名单'!$B$2,"是","否"),"未判定"))</x:f>
        <x:v>不适用</x:v>
      </x:c>
      <x:c r="K8738" s="2" t="str">
        <x:f>IF(J8738="是",IF(ISNUMBER(F8738),"测试日GPS","缺失"),IF(ISNUMBER(G8738),"非测试日纯氢",IF(AND(H8738="是",J8738="未判定"),IF(ISNUMBER(F8738),"测试名单无纯氢GPS","缺失"),IF(ISNUMBER(E8738),"非测试日仪表","缺失"))))</x:f>
        <x:v>非测试日纯氢</x:v>
      </x:c>
      <x:c r="L8738" s="7" t="n">
        <x:f>IF(K8738="缺失","",IF(K8738="非测试日纯氢",G8738,IF(K8738="非测试日仪表",E8738,F8738)))</x:f>
        <x:v>71.7</x:v>
      </x:c>
      <x:c r="M8738" s="2" t="n">
        <x:f>IF(K8738="缺失",1,0)</x:f>
        <x:v>0</x:v>
      </x:c>
      <x:c r="N8738" s="2" t="str">
        <x:v>车辆里程查询_20260901-20260930_1024辆_仪表里程.xlsx / AH178</x:v>
      </x:c>
      <x:c r="O8738" s="2" t="str">
        <x:v>车辆里程查询_20260901-20260930_1024辆_GPS里程.xlsx / AH286</x:v>
      </x:c>
      <x:c r="P8738" s="2" t="str">
        <x:v>车辆纯氢气里程查询_20260901-20260930_1024辆.xlsx / AH590</x:v>
      </x:c>
    </x:row>
  </x:sheetData>
  <x:pageMargins left="0.7" right="0.7" top="0.75" bottom="0.75" header="0.3" footer="0.3"/>
</x:worksheet>
</file>

<file path=xl/worksheets/sheet7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8" hidden="0" customWidth="1"/>
    <x:col min="2" max="2" width="16" hidden="0" customWidth="1"/>
    <x:col min="3" max="3" width="17" hidden="0" customWidth="1"/>
    <x:col min="4" max="4" width="17" hidden="0" customWidth="1"/>
    <x:col min="5" max="5" width="15" hidden="0" customWidth="1"/>
    <x:col min="6" max="6" width="18" hidden="0" customWidth="1"/>
    <x:col min="7" max="7" width="18" hidden="0" customWidth="1"/>
    <x:col min="8" max="8" width="18" hidden="0" customWidth="1"/>
    <x:col min="9" max="9" width="16" hidden="0" customWidth="1"/>
    <x:col min="10" max="10" width="68" hidden="0" customWidth="1"/>
  </x:cols>
  <x:sheetData>
    <x:row r="1" ht="38" customHeight="1">
      <x:c r="A1" s="6" t="str">
        <x:v>车牌号</x:v>
      </x:c>
      <x:c r="B1" s="6" t="str">
        <x:v>业务负责人</x:v>
      </x:c>
      <x:c r="C1" s="6" t="str">
        <x:v>日期</x:v>
      </x:c>
      <x:c r="D1" s="6" t="str">
        <x:v>考核源表行</x:v>
      </x:c>
      <x:c r="E1" s="6" t="str">
        <x:v>需补来源</x:v>
      </x:c>
      <x:c r="F1" s="6" t="str">
        <x:v>仪表(km)</x:v>
      </x:c>
      <x:c r="G1" s="6" t="str">
        <x:v>GPS(km)</x:v>
      </x:c>
      <x:c r="H1" s="6" t="str">
        <x:v>纯氢(km)</x:v>
      </x:c>
      <x:c r="I1" s="6" t="str">
        <x:v>测试候选</x:v>
      </x:c>
      <x:c r="J1" s="6" t="str">
        <x:v>缺口原因</x:v>
      </x:c>
    </x:row>
    <x:row r="2" ht="22" customHeight="1">
      <x:c r="A2" s="2" t="str">
        <x:v>粤A02661F</x:v>
      </x:c>
      <x:c r="B2" s="2" t="str">
        <x:v>赵伟军</x:v>
      </x:c>
      <x:c r="C2" s="8" t="d">
        <x:v>2026-09-06T00:00:00.000Z</x:v>
      </x:c>
      <x:c r="D2" s="2" t="n">
        <x:v>6</x:v>
      </x:c>
      <x:c r="E2" s="2" t="str">
        <x:v>仪表</x:v>
      </x:c>
      <x:c r="F2" s="7"/>
      <x:c r="G2" s="7" t="n">
        <x:v>0</x:v>
      </x:c>
      <x:c r="H2" s="7"/>
      <x:c r="I2" s="2" t="str">
        <x:v>否</x:v>
      </x:c>
      <x:c r="J2" s="2" t="str">
        <x:v>无纯氢且无仪表，普通车辆不自动以GPS替代</x:v>
      </x:c>
    </x:row>
    <x:row r="3" ht="22" customHeight="1">
      <x:c r="A3" s="2" t="str">
        <x:v>粤A05322F</x:v>
      </x:c>
      <x:c r="B3" s="2" t="str">
        <x:v>赵伟军</x:v>
      </x:c>
      <x:c r="C3" s="8" t="d">
        <x:v>2026-09-06T00:00:00.000Z</x:v>
      </x:c>
      <x:c r="D3" s="2" t="n">
        <x:v>7</x:v>
      </x:c>
      <x:c r="E3" s="2" t="str">
        <x:v>仪表</x:v>
      </x:c>
      <x:c r="F3" s="7"/>
      <x:c r="G3" s="7" t="n">
        <x:v>0</x:v>
      </x:c>
      <x:c r="H3" s="7"/>
      <x:c r="I3" s="2" t="str">
        <x:v>否</x:v>
      </x:c>
      <x:c r="J3" s="2" t="str">
        <x:v>无纯氢且无仪表，普通车辆不自动以GPS替代</x:v>
      </x:c>
    </x:row>
    <x:row r="4" ht="22" customHeight="1">
      <x:c r="A4" s="2" t="str">
        <x:v>粤A05322F</x:v>
      </x:c>
      <x:c r="B4" s="2" t="str">
        <x:v>赵伟军</x:v>
      </x:c>
      <x:c r="C4" s="8" t="d">
        <x:v>2026-09-12T00:00:00.000Z</x:v>
      </x:c>
      <x:c r="D4" s="2" t="n">
        <x:v>7</x:v>
      </x:c>
      <x:c r="E4" s="2" t="str">
        <x:v>仪表</x:v>
      </x:c>
      <x:c r="F4" s="7"/>
      <x:c r="G4" s="7" t="n">
        <x:v>0</x:v>
      </x:c>
      <x:c r="H4" s="7"/>
      <x:c r="I4" s="2" t="str">
        <x:v>否</x:v>
      </x:c>
      <x:c r="J4" s="2" t="str">
        <x:v>无纯氢且无仪表，普通车辆不自动以GPS替代</x:v>
      </x:c>
    </x:row>
    <x:row r="5" ht="22" customHeight="1">
      <x:c r="A5" s="2" t="str">
        <x:v>粤A05322F</x:v>
      </x:c>
      <x:c r="B5" s="2" t="str">
        <x:v>赵伟军</x:v>
      </x:c>
      <x:c r="C5" s="8" t="d">
        <x:v>2026-09-13T00:00:00.000Z</x:v>
      </x:c>
      <x:c r="D5" s="2" t="n">
        <x:v>7</x:v>
      </x:c>
      <x:c r="E5" s="2" t="str">
        <x:v>仪表</x:v>
      </x:c>
      <x:c r="F5" s="7"/>
      <x:c r="G5" s="7" t="n">
        <x:v>0</x:v>
      </x:c>
      <x:c r="H5" s="7"/>
      <x:c r="I5" s="2" t="str">
        <x:v>否</x:v>
      </x:c>
      <x:c r="J5" s="2" t="str">
        <x:v>无纯氢且无仪表，普通车辆不自动以GPS替代</x:v>
      </x:c>
    </x:row>
    <x:row r="6" ht="22" customHeight="1">
      <x:c r="A6" s="2" t="str">
        <x:v>粤A05428F</x:v>
      </x:c>
      <x:c r="B6" s="2" t="str">
        <x:v>赵伟军</x:v>
      </x:c>
      <x:c r="C6" s="8" t="d">
        <x:v>2026-09-25T00:00:00.000Z</x:v>
      </x:c>
      <x:c r="D6" s="2" t="n">
        <x:v>8</x:v>
      </x:c>
      <x:c r="E6" s="2" t="str">
        <x:v>仪表</x:v>
      </x:c>
      <x:c r="F6" s="7"/>
      <x:c r="G6" s="7" t="n">
        <x:v>0</x:v>
      </x:c>
      <x:c r="H6" s="7"/>
      <x:c r="I6" s="2" t="str">
        <x:v>否</x:v>
      </x:c>
      <x:c r="J6" s="2" t="str">
        <x:v>无纯氢且无仪表，普通车辆不自动以GPS替代</x:v>
      </x:c>
    </x:row>
    <x:row r="7" ht="22" customHeight="1">
      <x:c r="A7" s="2" t="str">
        <x:v>粤A06158F</x:v>
      </x:c>
      <x:c r="B7" s="2" t="str">
        <x:v>赵伟军</x:v>
      </x:c>
      <x:c r="C7" s="8" t="d">
        <x:v>2026-09-24T00:00:00.000Z</x:v>
      </x:c>
      <x:c r="D7" s="2" t="n">
        <x:v>9</x:v>
      </x:c>
      <x:c r="E7" s="2" t="str">
        <x:v>仪表</x:v>
      </x:c>
      <x:c r="F7" s="7"/>
      <x:c r="G7" s="7" t="n">
        <x:v>0</x:v>
      </x:c>
      <x:c r="H7" s="7"/>
      <x:c r="I7" s="2" t="str">
        <x:v>否</x:v>
      </x:c>
      <x:c r="J7" s="2" t="str">
        <x:v>无纯氢且无仪表，普通车辆不自动以GPS替代</x:v>
      </x:c>
    </x:row>
    <x:row r="8" ht="22" customHeight="1">
      <x:c r="A8" s="2" t="str">
        <x:v>粤A08875F</x:v>
      </x:c>
      <x:c r="B8" s="2" t="str">
        <x:v>赵伟军</x:v>
      </x:c>
      <x:c r="C8" s="8" t="d">
        <x:v>2026-09-24T00:00:00.000Z</x:v>
      </x:c>
      <x:c r="D8" s="2" t="n">
        <x:v>10</x:v>
      </x:c>
      <x:c r="E8" s="2" t="str">
        <x:v>仪表</x:v>
      </x:c>
      <x:c r="F8" s="7"/>
      <x:c r="G8" s="7" t="n">
        <x:v>1238.4</x:v>
      </x:c>
      <x:c r="H8" s="7"/>
      <x:c r="I8" s="2" t="str">
        <x:v>否</x:v>
      </x:c>
      <x:c r="J8" s="2" t="str">
        <x:v>无纯氢且无仪表，普通车辆不自动以GPS替代</x:v>
      </x:c>
    </x:row>
    <x:row r="9" ht="22" customHeight="1">
      <x:c r="A9" s="2" t="str">
        <x:v>粤A08875F</x:v>
      </x:c>
      <x:c r="B9" s="2" t="str">
        <x:v>赵伟军</x:v>
      </x:c>
      <x:c r="C9" s="8" t="d">
        <x:v>2026-09-28T00:00:00.000Z</x:v>
      </x:c>
      <x:c r="D9" s="2" t="n">
        <x:v>10</x:v>
      </x:c>
      <x:c r="E9" s="2" t="str">
        <x:v>仪表</x:v>
      </x:c>
      <x:c r="F9" s="7"/>
      <x:c r="G9" s="7" t="n">
        <x:v>1238.5</x:v>
      </x:c>
      <x:c r="H9" s="7"/>
      <x:c r="I9" s="2" t="str">
        <x:v>否</x:v>
      </x:c>
      <x:c r="J9" s="2" t="str">
        <x:v>无纯氢且无仪表，普通车辆不自动以GPS替代</x:v>
      </x:c>
    </x:row>
    <x:row r="10" ht="22" customHeight="1">
      <x:c r="A10" s="2" t="str">
        <x:v>粤A08933F</x:v>
      </x:c>
      <x:c r="B10" s="2" t="str">
        <x:v>赵伟军</x:v>
      </x:c>
      <x:c r="C10" s="8" t="d">
        <x:v>2026-09-06T00:00:00.000Z</x:v>
      </x:c>
      <x:c r="D10" s="2" t="n">
        <x:v>11</x:v>
      </x:c>
      <x:c r="E10" s="2" t="str">
        <x:v>仪表</x:v>
      </x:c>
      <x:c r="F10" s="7"/>
      <x:c r="G10" s="7" t="n">
        <x:v>0</x:v>
      </x:c>
      <x:c r="H10" s="7"/>
      <x:c r="I10" s="2" t="str">
        <x:v>否</x:v>
      </x:c>
      <x:c r="J10" s="2" t="str">
        <x:v>无纯氢且无仪表，普通车辆不自动以GPS替代</x:v>
      </x:c>
    </x:row>
    <x:row r="11" ht="22" customHeight="1">
      <x:c r="A11" s="2" t="str">
        <x:v>粤A08933F</x:v>
      </x:c>
      <x:c r="B11" s="2" t="str">
        <x:v>赵伟军</x:v>
      </x:c>
      <x:c r="C11" s="8" t="d">
        <x:v>2026-09-09T00:00:00.000Z</x:v>
      </x:c>
      <x:c r="D11" s="2" t="n">
        <x:v>11</x:v>
      </x:c>
      <x:c r="E11" s="2" t="str">
        <x:v>仪表</x:v>
      </x:c>
      <x:c r="F11" s="7"/>
      <x:c r="G11" s="7" t="n">
        <x:v>0</x:v>
      </x:c>
      <x:c r="H11" s="7"/>
      <x:c r="I11" s="2" t="str">
        <x:v>否</x:v>
      </x:c>
      <x:c r="J11" s="2" t="str">
        <x:v>无纯氢且无仪表，普通车辆不自动以GPS替代</x:v>
      </x:c>
    </x:row>
    <x:row r="12" ht="22" customHeight="1">
      <x:c r="A12" s="2" t="str">
        <x:v>粤A08933F</x:v>
      </x:c>
      <x:c r="B12" s="2" t="str">
        <x:v>赵伟军</x:v>
      </x:c>
      <x:c r="C12" s="8" t="d">
        <x:v>2026-09-17T00:00:00.000Z</x:v>
      </x:c>
      <x:c r="D12" s="2" t="n">
        <x:v>11</x:v>
      </x:c>
      <x:c r="E12" s="2" t="str">
        <x:v>仪表</x:v>
      </x:c>
      <x:c r="F12" s="7"/>
      <x:c r="G12" s="7" t="n">
        <x:v>0</x:v>
      </x:c>
      <x:c r="H12" s="7"/>
      <x:c r="I12" s="2" t="str">
        <x:v>否</x:v>
      </x:c>
      <x:c r="J12" s="2" t="str">
        <x:v>无纯氢且无仪表，普通车辆不自动以GPS替代</x:v>
      </x:c>
    </x:row>
    <x:row r="13" ht="22" customHeight="1">
      <x:c r="A13" s="2" t="str">
        <x:v>粤A09635F</x:v>
      </x:c>
      <x:c r="B13" s="2" t="str">
        <x:v>赵伟军</x:v>
      </x:c>
      <x:c r="C13" s="8" t="d">
        <x:v>2026-09-24T00:00:00.000Z</x:v>
      </x:c>
      <x:c r="D13" s="2" t="n">
        <x:v>13</x:v>
      </x:c>
      <x:c r="E13" s="2" t="str">
        <x:v>仪表</x:v>
      </x:c>
      <x:c r="F13" s="7"/>
      <x:c r="G13" s="7" t="n">
        <x:v>0</x:v>
      </x:c>
      <x:c r="H13" s="7"/>
      <x:c r="I13" s="2" t="str">
        <x:v>否</x:v>
      </x:c>
      <x:c r="J13" s="2" t="str">
        <x:v>无纯氢且无仪表，普通车辆不自动以GPS替代</x:v>
      </x:c>
    </x:row>
    <x:row r="14" ht="22" customHeight="1">
      <x:c r="A14" s="2" t="str">
        <x:v>粤A09635F</x:v>
      </x:c>
      <x:c r="B14" s="2" t="str">
        <x:v>赵伟军</x:v>
      </x:c>
      <x:c r="C14" s="8" t="d">
        <x:v>2026-09-27T00:00:00.000Z</x:v>
      </x:c>
      <x:c r="D14" s="2" t="n">
        <x:v>13</x:v>
      </x:c>
      <x:c r="E14" s="2" t="str">
        <x:v>仪表</x:v>
      </x:c>
      <x:c r="F14" s="7"/>
      <x:c r="G14" s="7" t="n">
        <x:v>0.01</x:v>
      </x:c>
      <x:c r="H14" s="7"/>
      <x:c r="I14" s="2" t="str">
        <x:v>否</x:v>
      </x:c>
      <x:c r="J14" s="2" t="str">
        <x:v>无纯氢且无仪表，普通车辆不自动以GPS替代</x:v>
      </x:c>
    </x:row>
    <x:row r="15" ht="22" customHeight="1">
      <x:c r="A15" s="2" t="str">
        <x:v>粤A09635F</x:v>
      </x:c>
      <x:c r="B15" s="2" t="str">
        <x:v>赵伟军</x:v>
      </x:c>
      <x:c r="C15" s="8" t="d">
        <x:v>2026-09-28T00:00:00.000Z</x:v>
      </x:c>
      <x:c r="D15" s="2" t="n">
        <x:v>13</x:v>
      </x:c>
      <x:c r="E15" s="2" t="str">
        <x:v>仪表</x:v>
      </x:c>
      <x:c r="F15" s="7"/>
      <x:c r="G15" s="7" t="n">
        <x:v>0</x:v>
      </x:c>
      <x:c r="H15" s="7"/>
      <x:c r="I15" s="2" t="str">
        <x:v>否</x:v>
      </x:c>
      <x:c r="J15" s="2" t="str">
        <x:v>无纯氢且无仪表，普通车辆不自动以GPS替代</x:v>
      </x:c>
    </x:row>
    <x:row r="16" ht="22" customHeight="1">
      <x:c r="A16" s="2" t="str">
        <x:v>粤A09706F</x:v>
      </x:c>
      <x:c r="B16" s="2" t="str">
        <x:v>赵伟军</x:v>
      </x:c>
      <x:c r="C16" s="8" t="d">
        <x:v>2026-09-06T00:00:00.000Z</x:v>
      </x:c>
      <x:c r="D16" s="2" t="n">
        <x:v>14</x:v>
      </x:c>
      <x:c r="E16" s="2" t="str">
        <x:v>仪表</x:v>
      </x:c>
      <x:c r="F16" s="7"/>
      <x:c r="G16" s="7" t="n">
        <x:v>0</x:v>
      </x:c>
      <x:c r="H16" s="7"/>
      <x:c r="I16" s="2" t="str">
        <x:v>否</x:v>
      </x:c>
      <x:c r="J16" s="2" t="str">
        <x:v>无纯氢且无仪表，普通车辆不自动以GPS替代</x:v>
      </x:c>
    </x:row>
    <x:row r="17" ht="22" customHeight="1">
      <x:c r="A17" s="2" t="str">
        <x:v>粤A09706F</x:v>
      </x:c>
      <x:c r="B17" s="2" t="str">
        <x:v>赵伟军</x:v>
      </x:c>
      <x:c r="C17" s="8" t="d">
        <x:v>2026-09-12T00:00:00.000Z</x:v>
      </x:c>
      <x:c r="D17" s="2" t="n">
        <x:v>14</x:v>
      </x:c>
      <x:c r="E17" s="2" t="str">
        <x:v>仪表</x:v>
      </x:c>
      <x:c r="F17" s="7"/>
      <x:c r="G17" s="7" t="n">
        <x:v>0</x:v>
      </x:c>
      <x:c r="H17" s="7"/>
      <x:c r="I17" s="2" t="str">
        <x:v>否</x:v>
      </x:c>
      <x:c r="J17" s="2" t="str">
        <x:v>无纯氢且无仪表，普通车辆不自动以GPS替代</x:v>
      </x:c>
    </x:row>
    <x:row r="18" ht="22" customHeight="1">
      <x:c r="A18" s="2" t="str">
        <x:v>粤A09706F</x:v>
      </x:c>
      <x:c r="B18" s="2" t="str">
        <x:v>赵伟军</x:v>
      </x:c>
      <x:c r="C18" s="8" t="d">
        <x:v>2026-09-17T00:00:00.000Z</x:v>
      </x:c>
      <x:c r="D18" s="2" t="n">
        <x:v>14</x:v>
      </x:c>
      <x:c r="E18" s="2" t="str">
        <x:v>仪表</x:v>
      </x:c>
      <x:c r="F18" s="7"/>
      <x:c r="G18" s="7" t="n">
        <x:v>0</x:v>
      </x:c>
      <x:c r="H18" s="7"/>
      <x:c r="I18" s="2" t="str">
        <x:v>否</x:v>
      </x:c>
      <x:c r="J18" s="2" t="str">
        <x:v>无纯氢且无仪表，普通车辆不自动以GPS替代</x:v>
      </x:c>
    </x:row>
    <x:row r="19" ht="22" customHeight="1">
      <x:c r="A19" s="2" t="str">
        <x:v>粤AGP4223</x:v>
      </x:c>
      <x:c r="B19" s="2" t="str">
        <x:v>赵波</x:v>
      </x:c>
      <x:c r="C19" s="8" t="d">
        <x:v>2026-09-03T00:00:00.000Z</x:v>
      </x:c>
      <x:c r="D19" s="2" t="n">
        <x:v>19</x:v>
      </x:c>
      <x:c r="E19" s="2" t="str">
        <x:v>仪表</x:v>
      </x:c>
      <x:c r="F19" s="7"/>
      <x:c r="G19" s="7" t="n">
        <x:v>0</x:v>
      </x:c>
      <x:c r="H19" s="7"/>
      <x:c r="I19" s="2" t="str">
        <x:v>否</x:v>
      </x:c>
      <x:c r="J19" s="2" t="str">
        <x:v>无纯氢且无仪表，普通车辆不自动以GPS替代</x:v>
      </x:c>
    </x:row>
    <x:row r="20" ht="22" customHeight="1">
      <x:c r="A20" s="2" t="str">
        <x:v>粤AGP4223</x:v>
      </x:c>
      <x:c r="B20" s="2" t="str">
        <x:v>赵波</x:v>
      </x:c>
      <x:c r="C20" s="8" t="d">
        <x:v>2026-09-05T00:00:00.000Z</x:v>
      </x:c>
      <x:c r="D20" s="2" t="n">
        <x:v>19</x:v>
      </x:c>
      <x:c r="E20" s="2" t="str">
        <x:v>仪表</x:v>
      </x:c>
      <x:c r="F20" s="7"/>
      <x:c r="G20" s="7" t="n">
        <x:v>0</x:v>
      </x:c>
      <x:c r="H20" s="7"/>
      <x:c r="I20" s="2" t="str">
        <x:v>否</x:v>
      </x:c>
      <x:c r="J20" s="2" t="str">
        <x:v>无纯氢且无仪表，普通车辆不自动以GPS替代</x:v>
      </x:c>
    </x:row>
    <x:row r="21" ht="22" customHeight="1">
      <x:c r="A21" s="2" t="str">
        <x:v>粤AGP4223</x:v>
      </x:c>
      <x:c r="B21" s="2" t="str">
        <x:v>赵波</x:v>
      </x:c>
      <x:c r="C21" s="8" t="d">
        <x:v>2026-09-06T00:00:00.000Z</x:v>
      </x:c>
      <x:c r="D21" s="2" t="n">
        <x:v>19</x:v>
      </x:c>
      <x:c r="E21" s="2" t="str">
        <x:v>仪表</x:v>
      </x:c>
      <x:c r="F21" s="7"/>
      <x:c r="G21" s="7" t="n">
        <x:v>0</x:v>
      </x:c>
      <x:c r="H21" s="7"/>
      <x:c r="I21" s="2" t="str">
        <x:v>否</x:v>
      </x:c>
      <x:c r="J21" s="2" t="str">
        <x:v>无纯氢且无仪表，普通车辆不自动以GPS替代</x:v>
      </x:c>
    </x:row>
    <x:row r="22" ht="22" customHeight="1">
      <x:c r="A22" s="2" t="str">
        <x:v>粤AGP4223</x:v>
      </x:c>
      <x:c r="B22" s="2" t="str">
        <x:v>赵波</x:v>
      </x:c>
      <x:c r="C22" s="8" t="d">
        <x:v>2026-09-08T00:00:00.000Z</x:v>
      </x:c>
      <x:c r="D22" s="2" t="n">
        <x:v>19</x:v>
      </x:c>
      <x:c r="E22" s="2" t="str">
        <x:v>仪表</x:v>
      </x:c>
      <x:c r="F22" s="7"/>
      <x:c r="G22" s="7" t="n">
        <x:v>0</x:v>
      </x:c>
      <x:c r="H22" s="7"/>
      <x:c r="I22" s="2" t="str">
        <x:v>否</x:v>
      </x:c>
      <x:c r="J22" s="2" t="str">
        <x:v>无纯氢且无仪表，普通车辆不自动以GPS替代</x:v>
      </x:c>
    </x:row>
    <x:row r="23" ht="22" customHeight="1">
      <x:c r="A23" s="2" t="str">
        <x:v>粤AGP4223</x:v>
      </x:c>
      <x:c r="B23" s="2" t="str">
        <x:v>赵波</x:v>
      </x:c>
      <x:c r="C23" s="8" t="d">
        <x:v>2026-09-10T00:00:00.000Z</x:v>
      </x:c>
      <x:c r="D23" s="2" t="n">
        <x:v>19</x:v>
      </x:c>
      <x:c r="E23" s="2" t="str">
        <x:v>仪表</x:v>
      </x:c>
      <x:c r="F23" s="7"/>
      <x:c r="G23" s="7" t="n">
        <x:v>0</x:v>
      </x:c>
      <x:c r="H23" s="7"/>
      <x:c r="I23" s="2" t="str">
        <x:v>否</x:v>
      </x:c>
      <x:c r="J23" s="2" t="str">
        <x:v>无纯氢且无仪表，普通车辆不自动以GPS替代</x:v>
      </x:c>
    </x:row>
    <x:row r="24" ht="22" customHeight="1">
      <x:c r="A24" s="2" t="str">
        <x:v>粤AGP4223</x:v>
      </x:c>
      <x:c r="B24" s="2" t="str">
        <x:v>赵波</x:v>
      </x:c>
      <x:c r="C24" s="8" t="d">
        <x:v>2026-09-12T00:00:00.000Z</x:v>
      </x:c>
      <x:c r="D24" s="2" t="n">
        <x:v>19</x:v>
      </x:c>
      <x:c r="E24" s="2" t="str">
        <x:v>仪表</x:v>
      </x:c>
      <x:c r="F24" s="7"/>
      <x:c r="G24" s="7" t="n">
        <x:v>0</x:v>
      </x:c>
      <x:c r="H24" s="7"/>
      <x:c r="I24" s="2" t="str">
        <x:v>否</x:v>
      </x:c>
      <x:c r="J24" s="2" t="str">
        <x:v>无纯氢且无仪表，普通车辆不自动以GPS替代</x:v>
      </x:c>
    </x:row>
    <x:row r="25" ht="22" customHeight="1">
      <x:c r="A25" s="2" t="str">
        <x:v>粤AGP4223</x:v>
      </x:c>
      <x:c r="B25" s="2" t="str">
        <x:v>赵波</x:v>
      </x:c>
      <x:c r="C25" s="8" t="d">
        <x:v>2026-09-17T00:00:00.000Z</x:v>
      </x:c>
      <x:c r="D25" s="2" t="n">
        <x:v>19</x:v>
      </x:c>
      <x:c r="E25" s="2" t="str">
        <x:v>仪表</x:v>
      </x:c>
      <x:c r="F25" s="7"/>
      <x:c r="G25" s="7" t="n">
        <x:v>0</x:v>
      </x:c>
      <x:c r="H25" s="7"/>
      <x:c r="I25" s="2" t="str">
        <x:v>否</x:v>
      </x:c>
      <x:c r="J25" s="2" t="str">
        <x:v>无纯氢且无仪表，普通车辆不自动以GPS替代</x:v>
      </x:c>
    </x:row>
    <x:row r="26" ht="22" customHeight="1">
      <x:c r="A26" s="2" t="str">
        <x:v>粤AGP4223</x:v>
      </x:c>
      <x:c r="B26" s="2" t="str">
        <x:v>赵波</x:v>
      </x:c>
      <x:c r="C26" s="8" t="d">
        <x:v>2026-09-19T00:00:00.000Z</x:v>
      </x:c>
      <x:c r="D26" s="2" t="n">
        <x:v>19</x:v>
      </x:c>
      <x:c r="E26" s="2" t="str">
        <x:v>仪表</x:v>
      </x:c>
      <x:c r="F26" s="7"/>
      <x:c r="G26" s="7" t="n">
        <x:v>0</x:v>
      </x:c>
      <x:c r="H26" s="7"/>
      <x:c r="I26" s="2" t="str">
        <x:v>否</x:v>
      </x:c>
      <x:c r="J26" s="2" t="str">
        <x:v>无纯氢且无仪表，普通车辆不自动以GPS替代</x:v>
      </x:c>
    </x:row>
    <x:row r="27" ht="22" customHeight="1">
      <x:c r="A27" s="2" t="str">
        <x:v>粤AGP4223</x:v>
      </x:c>
      <x:c r="B27" s="2" t="str">
        <x:v>赵波</x:v>
      </x:c>
      <x:c r="C27" s="8" t="d">
        <x:v>2026-09-20T00:00:00.000Z</x:v>
      </x:c>
      <x:c r="D27" s="2" t="n">
        <x:v>19</x:v>
      </x:c>
      <x:c r="E27" s="2" t="str">
        <x:v>仪表</x:v>
      </x:c>
      <x:c r="F27" s="7"/>
      <x:c r="G27" s="7" t="n">
        <x:v>0</x:v>
      </x:c>
      <x:c r="H27" s="7"/>
      <x:c r="I27" s="2" t="str">
        <x:v>否</x:v>
      </x:c>
      <x:c r="J27" s="2" t="str">
        <x:v>无纯氢且无仪表，普通车辆不自动以GPS替代</x:v>
      </x:c>
    </x:row>
    <x:row r="28" ht="22" customHeight="1">
      <x:c r="A28" s="2" t="str">
        <x:v>粤AGP4223</x:v>
      </x:c>
      <x:c r="B28" s="2" t="str">
        <x:v>赵波</x:v>
      </x:c>
      <x:c r="C28" s="8" t="d">
        <x:v>2026-09-22T00:00:00.000Z</x:v>
      </x:c>
      <x:c r="D28" s="2" t="n">
        <x:v>19</x:v>
      </x:c>
      <x:c r="E28" s="2" t="str">
        <x:v>仪表</x:v>
      </x:c>
      <x:c r="F28" s="7"/>
      <x:c r="G28" s="7" t="n">
        <x:v>0</x:v>
      </x:c>
      <x:c r="H28" s="7"/>
      <x:c r="I28" s="2" t="str">
        <x:v>否</x:v>
      </x:c>
      <x:c r="J28" s="2" t="str">
        <x:v>无纯氢且无仪表，普通车辆不自动以GPS替代</x:v>
      </x:c>
    </x:row>
    <x:row r="29" ht="22" customHeight="1">
      <x:c r="A29" s="2" t="str">
        <x:v>粤AGP4223</x:v>
      </x:c>
      <x:c r="B29" s="2" t="str">
        <x:v>赵波</x:v>
      </x:c>
      <x:c r="C29" s="8" t="d">
        <x:v>2026-09-26T00:00:00.000Z</x:v>
      </x:c>
      <x:c r="D29" s="2" t="n">
        <x:v>19</x:v>
      </x:c>
      <x:c r="E29" s="2" t="str">
        <x:v>仪表</x:v>
      </x:c>
      <x:c r="F29" s="7"/>
      <x:c r="G29" s="7" t="n">
        <x:v>0</x:v>
      </x:c>
      <x:c r="H29" s="7"/>
      <x:c r="I29" s="2" t="str">
        <x:v>否</x:v>
      </x:c>
      <x:c r="J29" s="2" t="str">
        <x:v>无纯氢且无仪表，普通车辆不自动以GPS替代</x:v>
      </x:c>
    </x:row>
    <x:row r="30" ht="22" customHeight="1">
      <x:c r="A30" s="2" t="str">
        <x:v>粤AGR9766</x:v>
      </x:c>
      <x:c r="B30" s="2" t="str">
        <x:v>赵波</x:v>
      </x:c>
      <x:c r="C30" s="8" t="d">
        <x:v>2026-09-25T00:00:00.000Z</x:v>
      </x:c>
      <x:c r="D30" s="2" t="n">
        <x:v>25</x:v>
      </x:c>
      <x:c r="E30" s="2" t="str">
        <x:v>仪表</x:v>
      </x:c>
      <x:c r="F30" s="7"/>
      <x:c r="G30" s="7" t="n">
        <x:v>0</x:v>
      </x:c>
      <x:c r="H30" s="7"/>
      <x:c r="I30" s="2" t="str">
        <x:v>否</x:v>
      </x:c>
      <x:c r="J30" s="2" t="str">
        <x:v>无纯氢且无仪表，普通车辆不自动以GPS替代</x:v>
      </x:c>
    </x:row>
    <x:row r="31" ht="22" customHeight="1">
      <x:c r="A31" s="2" t="str">
        <x:v>粤A00255F</x:v>
      </x:c>
      <x:c r="B31" s="2" t="str">
        <x:v>陈高伟</x:v>
      </x:c>
      <x:c r="C31" s="8" t="d">
        <x:v>2026-09-25T00:00:00.000Z</x:v>
      </x:c>
      <x:c r="D31" s="2" t="n">
        <x:v>30</x:v>
      </x:c>
      <x:c r="E31" s="2" t="str">
        <x:v>仪表</x:v>
      </x:c>
      <x:c r="F31" s="7"/>
      <x:c r="G31" s="7" t="n">
        <x:v>0</x:v>
      </x:c>
      <x:c r="H31" s="7"/>
      <x:c r="I31" s="2" t="str">
        <x:v>否</x:v>
      </x:c>
      <x:c r="J31" s="2" t="str">
        <x:v>无纯氢且无仪表，普通车辆不自动以GPS替代</x:v>
      </x:c>
    </x:row>
    <x:row r="32" ht="22" customHeight="1">
      <x:c r="A32" s="2" t="str">
        <x:v>粤A00255F</x:v>
      </x:c>
      <x:c r="B32" s="2" t="str">
        <x:v>陈高伟</x:v>
      </x:c>
      <x:c r="C32" s="8" t="d">
        <x:v>2026-09-26T00:00:00.000Z</x:v>
      </x:c>
      <x:c r="D32" s="2" t="n">
        <x:v>30</x:v>
      </x:c>
      <x:c r="E32" s="2" t="str">
        <x:v>仪表</x:v>
      </x:c>
      <x:c r="F32" s="7"/>
      <x:c r="G32" s="7" t="n">
        <x:v>0</x:v>
      </x:c>
      <x:c r="H32" s="7"/>
      <x:c r="I32" s="2" t="str">
        <x:v>否</x:v>
      </x:c>
      <x:c r="J32" s="2" t="str">
        <x:v>无纯氢且无仪表，普通车辆不自动以GPS替代</x:v>
      </x:c>
    </x:row>
    <x:row r="33" ht="22" customHeight="1">
      <x:c r="A33" s="2" t="str">
        <x:v>粤A00255F</x:v>
      </x:c>
      <x:c r="B33" s="2" t="str">
        <x:v>陈高伟</x:v>
      </x:c>
      <x:c r="C33" s="8" t="d">
        <x:v>2026-09-27T00:00:00.000Z</x:v>
      </x:c>
      <x:c r="D33" s="2" t="n">
        <x:v>30</x:v>
      </x:c>
      <x:c r="E33" s="2" t="str">
        <x:v>仪表</x:v>
      </x:c>
      <x:c r="F33" s="7"/>
      <x:c r="G33" s="7" t="n">
        <x:v>0</x:v>
      </x:c>
      <x:c r="H33" s="7"/>
      <x:c r="I33" s="2" t="str">
        <x:v>否</x:v>
      </x:c>
      <x:c r="J33" s="2" t="str">
        <x:v>无纯氢且无仪表，普通车辆不自动以GPS替代</x:v>
      </x:c>
    </x:row>
    <x:row r="34" ht="22" customHeight="1">
      <x:c r="A34" s="2" t="str">
        <x:v>粤A02683F</x:v>
      </x:c>
      <x:c r="B34" s="2" t="str">
        <x:v>陈高伟</x:v>
      </x:c>
      <x:c r="C34" s="8" t="d">
        <x:v>2026-09-27T00:00:00.000Z</x:v>
      </x:c>
      <x:c r="D34" s="2" t="n">
        <x:v>35</x:v>
      </x:c>
      <x:c r="E34" s="2" t="str">
        <x:v>仪表</x:v>
      </x:c>
      <x:c r="F34" s="7"/>
      <x:c r="G34" s="7" t="n">
        <x:v>0</x:v>
      </x:c>
      <x:c r="H34" s="7"/>
      <x:c r="I34" s="2" t="str">
        <x:v>否</x:v>
      </x:c>
      <x:c r="J34" s="2" t="str">
        <x:v>无纯氢且无仪表，普通车辆不自动以GPS替代</x:v>
      </x:c>
    </x:row>
    <x:row r="35" ht="22" customHeight="1">
      <x:c r="A35" s="2" t="str">
        <x:v>粤A05985F</x:v>
      </x:c>
      <x:c r="B35" s="2" t="str">
        <x:v>陈高伟</x:v>
      </x:c>
      <x:c r="C35" s="8" t="d">
        <x:v>2026-09-05T00:00:00.000Z</x:v>
      </x:c>
      <x:c r="D35" s="2" t="n">
        <x:v>40</x:v>
      </x:c>
      <x:c r="E35" s="2" t="str">
        <x:v>仪表</x:v>
      </x:c>
      <x:c r="F35" s="7"/>
      <x:c r="G35" s="7" t="n">
        <x:v>0</x:v>
      </x:c>
      <x:c r="H35" s="7"/>
      <x:c r="I35" s="2" t="str">
        <x:v>否</x:v>
      </x:c>
      <x:c r="J35" s="2" t="str">
        <x:v>无纯氢且无仪表，普通车辆不自动以GPS替代</x:v>
      </x:c>
    </x:row>
    <x:row r="36" ht="22" customHeight="1">
      <x:c r="A36" s="2" t="str">
        <x:v>粤A06569F</x:v>
      </x:c>
      <x:c r="B36" s="2" t="str">
        <x:v>陈高伟</x:v>
      </x:c>
      <x:c r="C36" s="8" t="d">
        <x:v>2026-09-26T00:00:00.000Z</x:v>
      </x:c>
      <x:c r="D36" s="2" t="n">
        <x:v>42</x:v>
      </x:c>
      <x:c r="E36" s="2" t="str">
        <x:v>仪表</x:v>
      </x:c>
      <x:c r="F36" s="7"/>
      <x:c r="G36" s="7" t="n">
        <x:v>0</x:v>
      </x:c>
      <x:c r="H36" s="7"/>
      <x:c r="I36" s="2" t="str">
        <x:v>否</x:v>
      </x:c>
      <x:c r="J36" s="2" t="str">
        <x:v>无纯氢且无仪表，普通车辆不自动以GPS替代</x:v>
      </x:c>
    </x:row>
    <x:row r="37" ht="22" customHeight="1">
      <x:c r="A37" s="2" t="str">
        <x:v>粤A06931F</x:v>
      </x:c>
      <x:c r="B37" s="2" t="str">
        <x:v>陈高伟</x:v>
      </x:c>
      <x:c r="C37" s="8" t="d">
        <x:v>2026-09-06T00:00:00.000Z</x:v>
      </x:c>
      <x:c r="D37" s="2" t="n">
        <x:v>45</x:v>
      </x:c>
      <x:c r="E37" s="2" t="str">
        <x:v>仪表</x:v>
      </x:c>
      <x:c r="F37" s="7"/>
      <x:c r="G37" s="7" t="n">
        <x:v>0</x:v>
      </x:c>
      <x:c r="H37" s="7"/>
      <x:c r="I37" s="2" t="str">
        <x:v>否</x:v>
      </x:c>
      <x:c r="J37" s="2" t="str">
        <x:v>无纯氢且无仪表，普通车辆不自动以GPS替代</x:v>
      </x:c>
    </x:row>
    <x:row r="38" ht="22" customHeight="1">
      <x:c r="A38" s="2" t="str">
        <x:v>粤A08512F</x:v>
      </x:c>
      <x:c r="B38" s="2" t="str">
        <x:v>陈高伟</x:v>
      </x:c>
      <x:c r="C38" s="8" t="d">
        <x:v>2026-09-20T00:00:00.000Z</x:v>
      </x:c>
      <x:c r="D38" s="2" t="n">
        <x:v>49</x:v>
      </x:c>
      <x:c r="E38" s="2" t="str">
        <x:v>仪表</x:v>
      </x:c>
      <x:c r="F38" s="7"/>
      <x:c r="G38" s="7" t="n">
        <x:v>0</x:v>
      </x:c>
      <x:c r="H38" s="7"/>
      <x:c r="I38" s="2" t="str">
        <x:v>否</x:v>
      </x:c>
      <x:c r="J38" s="2" t="str">
        <x:v>无纯氢且无仪表，普通车辆不自动以GPS替代</x:v>
      </x:c>
    </x:row>
    <x:row r="39" ht="22" customHeight="1">
      <x:c r="A39" s="2" t="str">
        <x:v>粤A08910F</x:v>
      </x:c>
      <x:c r="B39" s="2" t="str">
        <x:v>陈高伟</x:v>
      </x:c>
      <x:c r="C39" s="8" t="d">
        <x:v>2026-09-25T00:00:00.000Z</x:v>
      </x:c>
      <x:c r="D39" s="2" t="n">
        <x:v>50</x:v>
      </x:c>
      <x:c r="E39" s="2" t="str">
        <x:v>仪表</x:v>
      </x:c>
      <x:c r="F39" s="7"/>
      <x:c r="G39" s="7" t="n">
        <x:v>0</x:v>
      </x:c>
      <x:c r="H39" s="7"/>
      <x:c r="I39" s="2" t="str">
        <x:v>否</x:v>
      </x:c>
      <x:c r="J39" s="2" t="str">
        <x:v>无纯氢且无仪表，普通车辆不自动以GPS替代</x:v>
      </x:c>
    </x:row>
    <x:row r="40" ht="22" customHeight="1">
      <x:c r="A40" s="2" t="str">
        <x:v>粤AGP2032</x:v>
      </x:c>
      <x:c r="B40" s="2" t="str">
        <x:v>陈高伟</x:v>
      </x:c>
      <x:c r="C40" s="8" t="d">
        <x:v>2026-09-01T00:00:00.000Z</x:v>
      </x:c>
      <x:c r="D40" s="2" t="n">
        <x:v>52</x:v>
      </x:c>
      <x:c r="E40" s="2" t="str">
        <x:v>仪表</x:v>
      </x:c>
      <x:c r="F40" s="7"/>
      <x:c r="G40" s="7" t="n">
        <x:v>0</x:v>
      </x:c>
      <x:c r="H40" s="7"/>
      <x:c r="I40" s="2" t="str">
        <x:v>否</x:v>
      </x:c>
      <x:c r="J40" s="2" t="str">
        <x:v>无纯氢且无仪表，普通车辆不自动以GPS替代</x:v>
      </x:c>
    </x:row>
    <x:row r="41" ht="22" customHeight="1">
      <x:c r="A41" s="2" t="str">
        <x:v>粤AGP2032</x:v>
      </x:c>
      <x:c r="B41" s="2" t="str">
        <x:v>陈高伟</x:v>
      </x:c>
      <x:c r="C41" s="8" t="d">
        <x:v>2026-09-02T00:00:00.000Z</x:v>
      </x:c>
      <x:c r="D41" s="2" t="n">
        <x:v>52</x:v>
      </x:c>
      <x:c r="E41" s="2" t="str">
        <x:v>仪表</x:v>
      </x:c>
      <x:c r="F41" s="7"/>
      <x:c r="G41" s="7" t="n">
        <x:v>0</x:v>
      </x:c>
      <x:c r="H41" s="7"/>
      <x:c r="I41" s="2" t="str">
        <x:v>否</x:v>
      </x:c>
      <x:c r="J41" s="2" t="str">
        <x:v>无纯氢且无仪表，普通车辆不自动以GPS替代</x:v>
      </x:c>
    </x:row>
    <x:row r="42" ht="22" customHeight="1">
      <x:c r="A42" s="2" t="str">
        <x:v>粤AGP2032</x:v>
      </x:c>
      <x:c r="B42" s="2" t="str">
        <x:v>陈高伟</x:v>
      </x:c>
      <x:c r="C42" s="8" t="d">
        <x:v>2026-09-04T00:00:00.000Z</x:v>
      </x:c>
      <x:c r="D42" s="2" t="n">
        <x:v>52</x:v>
      </x:c>
      <x:c r="E42" s="2" t="str">
        <x:v>仪表</x:v>
      </x:c>
      <x:c r="F42" s="7"/>
      <x:c r="G42" s="7" t="n">
        <x:v>0</x:v>
      </x:c>
      <x:c r="H42" s="7"/>
      <x:c r="I42" s="2" t="str">
        <x:v>否</x:v>
      </x:c>
      <x:c r="J42" s="2" t="str">
        <x:v>无纯氢且无仪表，普通车辆不自动以GPS替代</x:v>
      </x:c>
    </x:row>
    <x:row r="43" ht="22" customHeight="1">
      <x:c r="A43" s="2" t="str">
        <x:v>粤AGP3071</x:v>
      </x:c>
      <x:c r="B43" s="2" t="str">
        <x:v>陈高伟</x:v>
      </x:c>
      <x:c r="C43" s="8" t="d">
        <x:v>2026-09-04T00:00:00.000Z</x:v>
      </x:c>
      <x:c r="D43" s="2" t="n">
        <x:v>53</x:v>
      </x:c>
      <x:c r="E43" s="2" t="str">
        <x:v>仪表</x:v>
      </x:c>
      <x:c r="F43" s="7"/>
      <x:c r="G43" s="7" t="n">
        <x:v>0</x:v>
      </x:c>
      <x:c r="H43" s="7"/>
      <x:c r="I43" s="2" t="str">
        <x:v>否</x:v>
      </x:c>
      <x:c r="J43" s="2" t="str">
        <x:v>无纯氢且无仪表，普通车辆不自动以GPS替代</x:v>
      </x:c>
    </x:row>
    <x:row r="44" ht="22" customHeight="1">
      <x:c r="A44" s="2" t="str">
        <x:v>粤AGP3071</x:v>
      </x:c>
      <x:c r="B44" s="2" t="str">
        <x:v>陈高伟</x:v>
      </x:c>
      <x:c r="C44" s="8" t="d">
        <x:v>2026-09-05T00:00:00.000Z</x:v>
      </x:c>
      <x:c r="D44" s="2" t="n">
        <x:v>53</x:v>
      </x:c>
      <x:c r="E44" s="2" t="str">
        <x:v>仪表</x:v>
      </x:c>
      <x:c r="F44" s="7"/>
      <x:c r="G44" s="7" t="n">
        <x:v>0</x:v>
      </x:c>
      <x:c r="H44" s="7"/>
      <x:c r="I44" s="2" t="str">
        <x:v>否</x:v>
      </x:c>
      <x:c r="J44" s="2" t="str">
        <x:v>无纯氢且无仪表，普通车辆不自动以GPS替代</x:v>
      </x:c>
    </x:row>
    <x:row r="45" ht="22" customHeight="1">
      <x:c r="A45" s="2" t="str">
        <x:v>粤AGP3071</x:v>
      </x:c>
      <x:c r="B45" s="2" t="str">
        <x:v>陈高伟</x:v>
      </x:c>
      <x:c r="C45" s="8" t="d">
        <x:v>2026-09-06T00:00:00.000Z</x:v>
      </x:c>
      <x:c r="D45" s="2" t="n">
        <x:v>53</x:v>
      </x:c>
      <x:c r="E45" s="2" t="str">
        <x:v>仪表</x:v>
      </x:c>
      <x:c r="F45" s="7"/>
      <x:c r="G45" s="7" t="n">
        <x:v>0</x:v>
      </x:c>
      <x:c r="H45" s="7"/>
      <x:c r="I45" s="2" t="str">
        <x:v>否</x:v>
      </x:c>
      <x:c r="J45" s="2" t="str">
        <x:v>无纯氢且无仪表，普通车辆不自动以GPS替代</x:v>
      </x:c>
    </x:row>
    <x:row r="46" ht="22" customHeight="1">
      <x:c r="A46" s="2" t="str">
        <x:v>粤AGP3071</x:v>
      </x:c>
      <x:c r="B46" s="2" t="str">
        <x:v>陈高伟</x:v>
      </x:c>
      <x:c r="C46" s="8" t="d">
        <x:v>2026-09-09T00:00:00.000Z</x:v>
      </x:c>
      <x:c r="D46" s="2" t="n">
        <x:v>53</x:v>
      </x:c>
      <x:c r="E46" s="2" t="str">
        <x:v>仪表</x:v>
      </x:c>
      <x:c r="F46" s="7"/>
      <x:c r="G46" s="7" t="n">
        <x:v>0</x:v>
      </x:c>
      <x:c r="H46" s="7"/>
      <x:c r="I46" s="2" t="str">
        <x:v>否</x:v>
      </x:c>
      <x:c r="J46" s="2" t="str">
        <x:v>无纯氢且无仪表，普通车辆不自动以GPS替代</x:v>
      </x:c>
    </x:row>
    <x:row r="47" ht="22" customHeight="1">
      <x:c r="A47" s="2" t="str">
        <x:v>粤AGP3071</x:v>
      </x:c>
      <x:c r="B47" s="2" t="str">
        <x:v>陈高伟</x:v>
      </x:c>
      <x:c r="C47" s="8" t="d">
        <x:v>2026-09-10T00:00:00.000Z</x:v>
      </x:c>
      <x:c r="D47" s="2" t="n">
        <x:v>53</x:v>
      </x:c>
      <x:c r="E47" s="2" t="str">
        <x:v>仪表</x:v>
      </x:c>
      <x:c r="F47" s="7"/>
      <x:c r="G47" s="7" t="n">
        <x:v>0</x:v>
      </x:c>
      <x:c r="H47" s="7"/>
      <x:c r="I47" s="2" t="str">
        <x:v>否</x:v>
      </x:c>
      <x:c r="J47" s="2" t="str">
        <x:v>无纯氢且无仪表，普通车辆不自动以GPS替代</x:v>
      </x:c>
    </x:row>
    <x:row r="48" ht="22" customHeight="1">
      <x:c r="A48" s="2" t="str">
        <x:v>粤AGP3071</x:v>
      </x:c>
      <x:c r="B48" s="2" t="str">
        <x:v>陈高伟</x:v>
      </x:c>
      <x:c r="C48" s="8" t="d">
        <x:v>2026-09-11T00:00:00.000Z</x:v>
      </x:c>
      <x:c r="D48" s="2" t="n">
        <x:v>53</x:v>
      </x:c>
      <x:c r="E48" s="2" t="str">
        <x:v>仪表</x:v>
      </x:c>
      <x:c r="F48" s="7"/>
      <x:c r="G48" s="7" t="n">
        <x:v>0.9</x:v>
      </x:c>
      <x:c r="H48" s="7"/>
      <x:c r="I48" s="2" t="str">
        <x:v>否</x:v>
      </x:c>
      <x:c r="J48" s="2" t="str">
        <x:v>无纯氢且无仪表，普通车辆不自动以GPS替代</x:v>
      </x:c>
    </x:row>
    <x:row r="49" ht="22" customHeight="1">
      <x:c r="A49" s="2" t="str">
        <x:v>粤AGP3071</x:v>
      </x:c>
      <x:c r="B49" s="2" t="str">
        <x:v>陈高伟</x:v>
      </x:c>
      <x:c r="C49" s="8" t="d">
        <x:v>2026-09-24T00:00:00.000Z</x:v>
      </x:c>
      <x:c r="D49" s="2" t="n">
        <x:v>53</x:v>
      </x:c>
      <x:c r="E49" s="2" t="str">
        <x:v>仪表</x:v>
      </x:c>
      <x:c r="F49" s="7"/>
      <x:c r="G49" s="7" t="n">
        <x:v>0</x:v>
      </x:c>
      <x:c r="H49" s="7"/>
      <x:c r="I49" s="2" t="str">
        <x:v>否</x:v>
      </x:c>
      <x:c r="J49" s="2" t="str">
        <x:v>无纯氢且无仪表，普通车辆不自动以GPS替代</x:v>
      </x:c>
    </x:row>
    <x:row r="50" ht="22" customHeight="1">
      <x:c r="A50" s="2" t="str">
        <x:v>粤AGP3071</x:v>
      </x:c>
      <x:c r="B50" s="2" t="str">
        <x:v>陈高伟</x:v>
      </x:c>
      <x:c r="C50" s="8" t="d">
        <x:v>2026-09-26T00:00:00.000Z</x:v>
      </x:c>
      <x:c r="D50" s="2" t="n">
        <x:v>53</x:v>
      </x:c>
      <x:c r="E50" s="2" t="str">
        <x:v>仪表</x:v>
      </x:c>
      <x:c r="F50" s="7"/>
      <x:c r="G50" s="7" t="n">
        <x:v>0</x:v>
      </x:c>
      <x:c r="H50" s="7"/>
      <x:c r="I50" s="2" t="str">
        <x:v>否</x:v>
      </x:c>
      <x:c r="J50" s="2" t="str">
        <x:v>无纯氢且无仪表，普通车辆不自动以GPS替代</x:v>
      </x:c>
    </x:row>
    <x:row r="51" ht="22" customHeight="1">
      <x:c r="A51" s="2" t="str">
        <x:v>粤AGP3071</x:v>
      </x:c>
      <x:c r="B51" s="2" t="str">
        <x:v>陈高伟</x:v>
      </x:c>
      <x:c r="C51" s="8" t="d">
        <x:v>2026-09-27T00:00:00.000Z</x:v>
      </x:c>
      <x:c r="D51" s="2" t="n">
        <x:v>53</x:v>
      </x:c>
      <x:c r="E51" s="2" t="str">
        <x:v>仪表</x:v>
      </x:c>
      <x:c r="F51" s="7"/>
      <x:c r="G51" s="7" t="n">
        <x:v>0</x:v>
      </x:c>
      <x:c r="H51" s="7"/>
      <x:c r="I51" s="2" t="str">
        <x:v>否</x:v>
      </x:c>
      <x:c r="J51" s="2" t="str">
        <x:v>无纯氢且无仪表，普通车辆不自动以GPS替代</x:v>
      </x:c>
    </x:row>
    <x:row r="52" ht="22" customHeight="1">
      <x:c r="A52" s="2" t="str">
        <x:v>粤AGP3071</x:v>
      </x:c>
      <x:c r="B52" s="2" t="str">
        <x:v>陈高伟</x:v>
      </x:c>
      <x:c r="C52" s="8" t="d">
        <x:v>2026-09-29T00:00:00.000Z</x:v>
      </x:c>
      <x:c r="D52" s="2" t="n">
        <x:v>53</x:v>
      </x:c>
      <x:c r="E52" s="2" t="str">
        <x:v>仪表</x:v>
      </x:c>
      <x:c r="F52" s="7"/>
      <x:c r="G52" s="7" t="n">
        <x:v>0</x:v>
      </x:c>
      <x:c r="H52" s="7"/>
      <x:c r="I52" s="2" t="str">
        <x:v>否</x:v>
      </x:c>
      <x:c r="J52" s="2" t="str">
        <x:v>无纯氢且无仪表，普通车辆不自动以GPS替代</x:v>
      </x:c>
    </x:row>
    <x:row r="53" ht="22" customHeight="1">
      <x:c r="A53" s="2" t="str">
        <x:v>粤AGP3673</x:v>
      </x:c>
      <x:c r="B53" s="2" t="str">
        <x:v>陈高伟</x:v>
      </x:c>
      <x:c r="C53" s="8" t="d">
        <x:v>2026-09-18T00:00:00.000Z</x:v>
      </x:c>
      <x:c r="D53" s="2" t="n">
        <x:v>60</x:v>
      </x:c>
      <x:c r="E53" s="2" t="str">
        <x:v>仪表</x:v>
      </x:c>
      <x:c r="F53" s="7"/>
      <x:c r="G53" s="7" t="n">
        <x:v>0</x:v>
      </x:c>
      <x:c r="H53" s="7"/>
      <x:c r="I53" s="2" t="str">
        <x:v>否</x:v>
      </x:c>
      <x:c r="J53" s="2" t="str">
        <x:v>无纯氢且无仪表，普通车辆不自动以GPS替代</x:v>
      </x:c>
    </x:row>
    <x:row r="54" ht="22" customHeight="1">
      <x:c r="A54" s="2" t="str">
        <x:v>粤AGP4486</x:v>
      </x:c>
      <x:c r="B54" s="2" t="str">
        <x:v>陈高伟</x:v>
      </x:c>
      <x:c r="C54" s="8" t="d">
        <x:v>2026-09-05T00:00:00.000Z</x:v>
      </x:c>
      <x:c r="D54" s="2" t="n">
        <x:v>62</x:v>
      </x:c>
      <x:c r="E54" s="2" t="str">
        <x:v>仪表</x:v>
      </x:c>
      <x:c r="F54" s="7"/>
      <x:c r="G54" s="7" t="n">
        <x:v>0</x:v>
      </x:c>
      <x:c r="H54" s="7"/>
      <x:c r="I54" s="2" t="str">
        <x:v>否</x:v>
      </x:c>
      <x:c r="J54" s="2" t="str">
        <x:v>无纯氢且无仪表，普通车辆不自动以GPS替代</x:v>
      </x:c>
    </x:row>
    <x:row r="55" ht="22" customHeight="1">
      <x:c r="A55" s="2" t="str">
        <x:v>粤AGP4486</x:v>
      </x:c>
      <x:c r="B55" s="2" t="str">
        <x:v>陈高伟</x:v>
      </x:c>
      <x:c r="C55" s="8" t="d">
        <x:v>2026-09-06T00:00:00.000Z</x:v>
      </x:c>
      <x:c r="D55" s="2" t="n">
        <x:v>62</x:v>
      </x:c>
      <x:c r="E55" s="2" t="str">
        <x:v>仪表</x:v>
      </x:c>
      <x:c r="F55" s="7"/>
      <x:c r="G55" s="7" t="n">
        <x:v>0</x:v>
      </x:c>
      <x:c r="H55" s="7"/>
      <x:c r="I55" s="2" t="str">
        <x:v>否</x:v>
      </x:c>
      <x:c r="J55" s="2" t="str">
        <x:v>无纯氢且无仪表，普通车辆不自动以GPS替代</x:v>
      </x:c>
    </x:row>
    <x:row r="56" ht="22" customHeight="1">
      <x:c r="A56" s="2" t="str">
        <x:v>粤AGP4486</x:v>
      </x:c>
      <x:c r="B56" s="2" t="str">
        <x:v>陈高伟</x:v>
      </x:c>
      <x:c r="C56" s="8" t="d">
        <x:v>2026-09-26T00:00:00.000Z</x:v>
      </x:c>
      <x:c r="D56" s="2" t="n">
        <x:v>62</x:v>
      </x:c>
      <x:c r="E56" s="2" t="str">
        <x:v>仪表</x:v>
      </x:c>
      <x:c r="F56" s="7"/>
      <x:c r="G56" s="7" t="n">
        <x:v>0</x:v>
      </x:c>
      <x:c r="H56" s="7"/>
      <x:c r="I56" s="2" t="str">
        <x:v>否</x:v>
      </x:c>
      <x:c r="J56" s="2" t="str">
        <x:v>无纯氢且无仪表，普通车辆不自动以GPS替代</x:v>
      </x:c>
    </x:row>
    <x:row r="57" ht="22" customHeight="1">
      <x:c r="A57" s="2" t="str">
        <x:v>粤AGP4486</x:v>
      </x:c>
      <x:c r="B57" s="2" t="str">
        <x:v>陈高伟</x:v>
      </x:c>
      <x:c r="C57" s="8" t="d">
        <x:v>2026-09-27T00:00:00.000Z</x:v>
      </x:c>
      <x:c r="D57" s="2" t="n">
        <x:v>62</x:v>
      </x:c>
      <x:c r="E57" s="2" t="str">
        <x:v>仪表</x:v>
      </x:c>
      <x:c r="F57" s="7"/>
      <x:c r="G57" s="7" t="n">
        <x:v>0</x:v>
      </x:c>
      <x:c r="H57" s="7"/>
      <x:c r="I57" s="2" t="str">
        <x:v>否</x:v>
      </x:c>
      <x:c r="J57" s="2" t="str">
        <x:v>无纯氢且无仪表，普通车辆不自动以GPS替代</x:v>
      </x:c>
    </x:row>
    <x:row r="58" ht="22" customHeight="1">
      <x:c r="A58" s="2" t="str">
        <x:v>粤AGP4538</x:v>
      </x:c>
      <x:c r="B58" s="2" t="str">
        <x:v>陈高伟</x:v>
      </x:c>
      <x:c r="C58" s="8" t="d">
        <x:v>2026-09-02T00:00:00.000Z</x:v>
      </x:c>
      <x:c r="D58" s="2" t="n">
        <x:v>63</x:v>
      </x:c>
      <x:c r="E58" s="2" t="str">
        <x:v>仪表</x:v>
      </x:c>
      <x:c r="F58" s="7"/>
      <x:c r="G58" s="7" t="n">
        <x:v>0</x:v>
      </x:c>
      <x:c r="H58" s="7"/>
      <x:c r="I58" s="2" t="str">
        <x:v>否</x:v>
      </x:c>
      <x:c r="J58" s="2" t="str">
        <x:v>无纯氢且无仪表，普通车辆不自动以GPS替代</x:v>
      </x:c>
    </x:row>
    <x:row r="59" ht="22" customHeight="1">
      <x:c r="A59" s="2" t="str">
        <x:v>粤AGP4538</x:v>
      </x:c>
      <x:c r="B59" s="2" t="str">
        <x:v>陈高伟</x:v>
      </x:c>
      <x:c r="C59" s="8" t="d">
        <x:v>2026-09-10T00:00:00.000Z</x:v>
      </x:c>
      <x:c r="D59" s="2" t="n">
        <x:v>63</x:v>
      </x:c>
      <x:c r="E59" s="2" t="str">
        <x:v>仪表</x:v>
      </x:c>
      <x:c r="F59" s="7"/>
      <x:c r="G59" s="7" t="n">
        <x:v>0</x:v>
      </x:c>
      <x:c r="H59" s="7"/>
      <x:c r="I59" s="2" t="str">
        <x:v>否</x:v>
      </x:c>
      <x:c r="J59" s="2" t="str">
        <x:v>无纯氢且无仪表，普通车辆不自动以GPS替代</x:v>
      </x:c>
    </x:row>
    <x:row r="60" ht="22" customHeight="1">
      <x:c r="A60" s="2" t="str">
        <x:v>粤AGP4587</x:v>
      </x:c>
      <x:c r="B60" s="2" t="str">
        <x:v>陈高伟</x:v>
      </x:c>
      <x:c r="C60" s="8" t="d">
        <x:v>2026-09-09T00:00:00.000Z</x:v>
      </x:c>
      <x:c r="D60" s="2" t="n">
        <x:v>64</x:v>
      </x:c>
      <x:c r="E60" s="2" t="str">
        <x:v>仪表</x:v>
      </x:c>
      <x:c r="F60" s="7"/>
      <x:c r="G60" s="7" t="n">
        <x:v>0</x:v>
      </x:c>
      <x:c r="H60" s="7"/>
      <x:c r="I60" s="2" t="str">
        <x:v>否</x:v>
      </x:c>
      <x:c r="J60" s="2" t="str">
        <x:v>无纯氢且无仪表，普通车辆不自动以GPS替代</x:v>
      </x:c>
    </x:row>
    <x:row r="61" ht="22" customHeight="1">
      <x:c r="A61" s="2" t="str">
        <x:v>粤AGP5363</x:v>
      </x:c>
      <x:c r="B61" s="2" t="str">
        <x:v>陈高伟</x:v>
      </x:c>
      <x:c r="C61" s="8" t="d">
        <x:v>2026-09-01T00:00:00.000Z</x:v>
      </x:c>
      <x:c r="D61" s="2" t="n">
        <x:v>66</x:v>
      </x:c>
      <x:c r="E61" s="2" t="str">
        <x:v>仪表</x:v>
      </x:c>
      <x:c r="F61" s="7"/>
      <x:c r="G61" s="7" t="n">
        <x:v>0</x:v>
      </x:c>
      <x:c r="H61" s="7"/>
      <x:c r="I61" s="2" t="str">
        <x:v>否</x:v>
      </x:c>
      <x:c r="J61" s="2" t="str">
        <x:v>无纯氢且无仪表，普通车辆不自动以GPS替代</x:v>
      </x:c>
    </x:row>
    <x:row r="62" ht="22" customHeight="1">
      <x:c r="A62" s="2" t="str">
        <x:v>粤AGP5363</x:v>
      </x:c>
      <x:c r="B62" s="2" t="str">
        <x:v>陈高伟</x:v>
      </x:c>
      <x:c r="C62" s="8" t="d">
        <x:v>2026-09-20T00:00:00.000Z</x:v>
      </x:c>
      <x:c r="D62" s="2" t="n">
        <x:v>66</x:v>
      </x:c>
      <x:c r="E62" s="2" t="str">
        <x:v>仪表</x:v>
      </x:c>
      <x:c r="F62" s="7"/>
      <x:c r="G62" s="7" t="n">
        <x:v>0</x:v>
      </x:c>
      <x:c r="H62" s="7"/>
      <x:c r="I62" s="2" t="str">
        <x:v>否</x:v>
      </x:c>
      <x:c r="J62" s="2" t="str">
        <x:v>无纯氢且无仪表，普通车辆不自动以GPS替代</x:v>
      </x:c>
    </x:row>
    <x:row r="63" ht="22" customHeight="1">
      <x:c r="A63" s="2" t="str">
        <x:v>粤AGP5363</x:v>
      </x:c>
      <x:c r="B63" s="2" t="str">
        <x:v>陈高伟</x:v>
      </x:c>
      <x:c r="C63" s="8" t="d">
        <x:v>2026-09-26T00:00:00.000Z</x:v>
      </x:c>
      <x:c r="D63" s="2" t="n">
        <x:v>66</x:v>
      </x:c>
      <x:c r="E63" s="2" t="str">
        <x:v>仪表</x:v>
      </x:c>
      <x:c r="F63" s="7"/>
      <x:c r="G63" s="7" t="n">
        <x:v>0</x:v>
      </x:c>
      <x:c r="H63" s="7"/>
      <x:c r="I63" s="2" t="str">
        <x:v>否</x:v>
      </x:c>
      <x:c r="J63" s="2" t="str">
        <x:v>无纯氢且无仪表，普通车辆不自动以GPS替代</x:v>
      </x:c>
    </x:row>
    <x:row r="64" ht="22" customHeight="1">
      <x:c r="A64" s="2" t="str">
        <x:v>粤AGR8558</x:v>
      </x:c>
      <x:c r="B64" s="2" t="str">
        <x:v>陈高伟</x:v>
      </x:c>
      <x:c r="C64" s="8" t="d">
        <x:v>2026-09-13T00:00:00.000Z</x:v>
      </x:c>
      <x:c r="D64" s="2" t="n">
        <x:v>71</x:v>
      </x:c>
      <x:c r="E64" s="2" t="str">
        <x:v>仪表</x:v>
      </x:c>
      <x:c r="F64" s="7"/>
      <x:c r="G64" s="7" t="n">
        <x:v>0</x:v>
      </x:c>
      <x:c r="H64" s="7"/>
      <x:c r="I64" s="2" t="str">
        <x:v>否</x:v>
      </x:c>
      <x:c r="J64" s="2" t="str">
        <x:v>无纯氢且无仪表，普通车辆不自动以GPS替代</x:v>
      </x:c>
    </x:row>
    <x:row r="65" ht="22" customHeight="1">
      <x:c r="A65" s="2" t="str">
        <x:v>粤AGR8558</x:v>
      </x:c>
      <x:c r="B65" s="2" t="str">
        <x:v>陈高伟</x:v>
      </x:c>
      <x:c r="C65" s="8" t="d">
        <x:v>2026-09-14T00:00:00.000Z</x:v>
      </x:c>
      <x:c r="D65" s="2" t="n">
        <x:v>71</x:v>
      </x:c>
      <x:c r="E65" s="2" t="str">
        <x:v>仪表</x:v>
      </x:c>
      <x:c r="F65" s="7"/>
      <x:c r="G65" s="7" t="n">
        <x:v>0</x:v>
      </x:c>
      <x:c r="H65" s="7"/>
      <x:c r="I65" s="2" t="str">
        <x:v>否</x:v>
      </x:c>
      <x:c r="J65" s="2" t="str">
        <x:v>无纯氢且无仪表，普通车辆不自动以GPS替代</x:v>
      </x:c>
    </x:row>
    <x:row r="66" ht="22" customHeight="1">
      <x:c r="A66" s="2" t="str">
        <x:v>粤AGR8558</x:v>
      </x:c>
      <x:c r="B66" s="2" t="str">
        <x:v>陈高伟</x:v>
      </x:c>
      <x:c r="C66" s="8" t="d">
        <x:v>2026-09-15T00:00:00.000Z</x:v>
      </x:c>
      <x:c r="D66" s="2" t="n">
        <x:v>71</x:v>
      </x:c>
      <x:c r="E66" s="2" t="str">
        <x:v>仪表</x:v>
      </x:c>
      <x:c r="F66" s="7"/>
      <x:c r="G66" s="7" t="n">
        <x:v>0</x:v>
      </x:c>
      <x:c r="H66" s="7"/>
      <x:c r="I66" s="2" t="str">
        <x:v>否</x:v>
      </x:c>
      <x:c r="J66" s="2" t="str">
        <x:v>无纯氢且无仪表，普通车辆不自动以GPS替代</x:v>
      </x:c>
    </x:row>
    <x:row r="67" ht="22" customHeight="1">
      <x:c r="A67" s="2" t="str">
        <x:v>粤A00116F</x:v>
      </x:c>
      <x:c r="B67" s="2" t="str">
        <x:v>刘念念</x:v>
      </x:c>
      <x:c r="C67" s="8" t="d">
        <x:v>2026-09-01T00:00:00.000Z</x:v>
      </x:c>
      <x:c r="D67" s="2" t="n">
        <x:v>72</x:v>
      </x:c>
      <x:c r="E67" s="2" t="str">
        <x:v>仪表</x:v>
      </x:c>
      <x:c r="F67" s="7"/>
      <x:c r="G67" s="7" t="n">
        <x:v>0</x:v>
      </x:c>
      <x:c r="H67" s="7"/>
      <x:c r="I67" s="2" t="str">
        <x:v>否</x:v>
      </x:c>
      <x:c r="J67" s="2" t="str">
        <x:v>无纯氢且无仪表，普通车辆不自动以GPS替代</x:v>
      </x:c>
    </x:row>
    <x:row r="68" ht="22" customHeight="1">
      <x:c r="A68" s="2" t="str">
        <x:v>粤A00116F</x:v>
      </x:c>
      <x:c r="B68" s="2" t="str">
        <x:v>刘念念</x:v>
      </x:c>
      <x:c r="C68" s="8" t="d">
        <x:v>2026-09-02T00:00:00.000Z</x:v>
      </x:c>
      <x:c r="D68" s="2" t="n">
        <x:v>72</x:v>
      </x:c>
      <x:c r="E68" s="2" t="str">
        <x:v>仪表</x:v>
      </x:c>
      <x:c r="F68" s="7"/>
      <x:c r="G68" s="7" t="n">
        <x:v>0</x:v>
      </x:c>
      <x:c r="H68" s="7"/>
      <x:c r="I68" s="2" t="str">
        <x:v>否</x:v>
      </x:c>
      <x:c r="J68" s="2" t="str">
        <x:v>无纯氢且无仪表，普通车辆不自动以GPS替代</x:v>
      </x:c>
    </x:row>
    <x:row r="69" ht="22" customHeight="1">
      <x:c r="A69" s="2" t="str">
        <x:v>粤A00116F</x:v>
      </x:c>
      <x:c r="B69" s="2" t="str">
        <x:v>刘念念</x:v>
      </x:c>
      <x:c r="C69" s="8" t="d">
        <x:v>2026-09-03T00:00:00.000Z</x:v>
      </x:c>
      <x:c r="D69" s="2" t="n">
        <x:v>72</x:v>
      </x:c>
      <x:c r="E69" s="2" t="str">
        <x:v>仪表</x:v>
      </x:c>
      <x:c r="F69" s="7"/>
      <x:c r="G69" s="7" t="n">
        <x:v>0</x:v>
      </x:c>
      <x:c r="H69" s="7"/>
      <x:c r="I69" s="2" t="str">
        <x:v>否</x:v>
      </x:c>
      <x:c r="J69" s="2" t="str">
        <x:v>无纯氢且无仪表，普通车辆不自动以GPS替代</x:v>
      </x:c>
    </x:row>
    <x:row r="70" ht="22" customHeight="1">
      <x:c r="A70" s="2" t="str">
        <x:v>粤A00116F</x:v>
      </x:c>
      <x:c r="B70" s="2" t="str">
        <x:v>刘念念</x:v>
      </x:c>
      <x:c r="C70" s="8" t="d">
        <x:v>2026-09-04T00:00:00.000Z</x:v>
      </x:c>
      <x:c r="D70" s="2" t="n">
        <x:v>72</x:v>
      </x:c>
      <x:c r="E70" s="2" t="str">
        <x:v>仪表</x:v>
      </x:c>
      <x:c r="F70" s="7"/>
      <x:c r="G70" s="7" t="n">
        <x:v>0</x:v>
      </x:c>
      <x:c r="H70" s="7"/>
      <x:c r="I70" s="2" t="str">
        <x:v>否</x:v>
      </x:c>
      <x:c r="J70" s="2" t="str">
        <x:v>无纯氢且无仪表，普通车辆不自动以GPS替代</x:v>
      </x:c>
    </x:row>
    <x:row r="71" ht="22" customHeight="1">
      <x:c r="A71" s="2" t="str">
        <x:v>粤A00116F</x:v>
      </x:c>
      <x:c r="B71" s="2" t="str">
        <x:v>刘念念</x:v>
      </x:c>
      <x:c r="C71" s="8" t="d">
        <x:v>2026-09-05T00:00:00.000Z</x:v>
      </x:c>
      <x:c r="D71" s="2" t="n">
        <x:v>72</x:v>
      </x:c>
      <x:c r="E71" s="2" t="str">
        <x:v>仪表</x:v>
      </x:c>
      <x:c r="F71" s="7"/>
      <x:c r="G71" s="7" t="n">
        <x:v>0</x:v>
      </x:c>
      <x:c r="H71" s="7"/>
      <x:c r="I71" s="2" t="str">
        <x:v>否</x:v>
      </x:c>
      <x:c r="J71" s="2" t="str">
        <x:v>无纯氢且无仪表，普通车辆不自动以GPS替代</x:v>
      </x:c>
    </x:row>
    <x:row r="72" ht="22" customHeight="1">
      <x:c r="A72" s="2" t="str">
        <x:v>粤A00116F</x:v>
      </x:c>
      <x:c r="B72" s="2" t="str">
        <x:v>刘念念</x:v>
      </x:c>
      <x:c r="C72" s="8" t="d">
        <x:v>2026-09-06T00:00:00.000Z</x:v>
      </x:c>
      <x:c r="D72" s="2" t="n">
        <x:v>72</x:v>
      </x:c>
      <x:c r="E72" s="2" t="str">
        <x:v>仪表</x:v>
      </x:c>
      <x:c r="F72" s="7"/>
      <x:c r="G72" s="7" t="n">
        <x:v>0</x:v>
      </x:c>
      <x:c r="H72" s="7"/>
      <x:c r="I72" s="2" t="str">
        <x:v>否</x:v>
      </x:c>
      <x:c r="J72" s="2" t="str">
        <x:v>无纯氢且无仪表，普通车辆不自动以GPS替代</x:v>
      </x:c>
    </x:row>
    <x:row r="73" ht="22" customHeight="1">
      <x:c r="A73" s="2" t="str">
        <x:v>粤A00828F</x:v>
      </x:c>
      <x:c r="B73" s="2" t="str">
        <x:v>刘念念</x:v>
      </x:c>
      <x:c r="C73" s="8" t="d">
        <x:v>2026-09-02T00:00:00.000Z</x:v>
      </x:c>
      <x:c r="D73" s="2" t="n">
        <x:v>73</x:v>
      </x:c>
      <x:c r="E73" s="2" t="str">
        <x:v>仪表</x:v>
      </x:c>
      <x:c r="F73" s="7"/>
      <x:c r="G73" s="7" t="n">
        <x:v>0</x:v>
      </x:c>
      <x:c r="H73" s="7"/>
      <x:c r="I73" s="2" t="str">
        <x:v>否</x:v>
      </x:c>
      <x:c r="J73" s="2" t="str">
        <x:v>无纯氢且无仪表，普通车辆不自动以GPS替代</x:v>
      </x:c>
    </x:row>
    <x:row r="74" ht="22" customHeight="1">
      <x:c r="A74" s="2" t="str">
        <x:v>粤A00828F</x:v>
      </x:c>
      <x:c r="B74" s="2" t="str">
        <x:v>刘念念</x:v>
      </x:c>
      <x:c r="C74" s="8" t="d">
        <x:v>2026-09-06T00:00:00.000Z</x:v>
      </x:c>
      <x:c r="D74" s="2" t="n">
        <x:v>73</x:v>
      </x:c>
      <x:c r="E74" s="2" t="str">
        <x:v>仪表</x:v>
      </x:c>
      <x:c r="F74" s="7"/>
      <x:c r="G74" s="7" t="n">
        <x:v>0</x:v>
      </x:c>
      <x:c r="H74" s="7"/>
      <x:c r="I74" s="2" t="str">
        <x:v>否</x:v>
      </x:c>
      <x:c r="J74" s="2" t="str">
        <x:v>无纯氢且无仪表，普通车辆不自动以GPS替代</x:v>
      </x:c>
    </x:row>
    <x:row r="75" ht="22" customHeight="1">
      <x:c r="A75" s="2" t="str">
        <x:v>粤A00828F</x:v>
      </x:c>
      <x:c r="B75" s="2" t="str">
        <x:v>刘念念</x:v>
      </x:c>
      <x:c r="C75" s="8" t="d">
        <x:v>2026-09-18T00:00:00.000Z</x:v>
      </x:c>
      <x:c r="D75" s="2" t="n">
        <x:v>73</x:v>
      </x:c>
      <x:c r="E75" s="2" t="str">
        <x:v>仪表</x:v>
      </x:c>
      <x:c r="F75" s="7"/>
      <x:c r="G75" s="7" t="n">
        <x:v>0</x:v>
      </x:c>
      <x:c r="H75" s="7"/>
      <x:c r="I75" s="2" t="str">
        <x:v>否</x:v>
      </x:c>
      <x:c r="J75" s="2" t="str">
        <x:v>无纯氢且无仪表，普通车辆不自动以GPS替代</x:v>
      </x:c>
    </x:row>
    <x:row r="76" ht="22" customHeight="1">
      <x:c r="A76" s="2" t="str">
        <x:v>粤A01013F</x:v>
      </x:c>
      <x:c r="B76" s="2" t="str">
        <x:v>刘念念</x:v>
      </x:c>
      <x:c r="C76" s="8" t="d">
        <x:v>2026-09-01T00:00:00.000Z</x:v>
      </x:c>
      <x:c r="D76" s="2" t="n">
        <x:v>74</x:v>
      </x:c>
      <x:c r="E76" s="2" t="str">
        <x:v>仪表</x:v>
      </x:c>
      <x:c r="F76" s="7"/>
      <x:c r="G76" s="7" t="n">
        <x:v>0</x:v>
      </x:c>
      <x:c r="H76" s="7"/>
      <x:c r="I76" s="2" t="str">
        <x:v>否</x:v>
      </x:c>
      <x:c r="J76" s="2" t="str">
        <x:v>无纯氢且无仪表，普通车辆不自动以GPS替代</x:v>
      </x:c>
    </x:row>
    <x:row r="77" ht="22" customHeight="1">
      <x:c r="A77" s="2" t="str">
        <x:v>粤A01505F</x:v>
      </x:c>
      <x:c r="B77" s="2" t="str">
        <x:v>刘念念</x:v>
      </x:c>
      <x:c r="C77" s="8" t="d">
        <x:v>2026-09-06T00:00:00.000Z</x:v>
      </x:c>
      <x:c r="D77" s="2" t="n">
        <x:v>75</x:v>
      </x:c>
      <x:c r="E77" s="2" t="str">
        <x:v>仪表</x:v>
      </x:c>
      <x:c r="F77" s="7"/>
      <x:c r="G77" s="7" t="n">
        <x:v>0</x:v>
      </x:c>
      <x:c r="H77" s="7"/>
      <x:c r="I77" s="2" t="str">
        <x:v>否</x:v>
      </x:c>
      <x:c r="J77" s="2" t="str">
        <x:v>无纯氢且无仪表，普通车辆不自动以GPS替代</x:v>
      </x:c>
    </x:row>
    <x:row r="78" ht="22" customHeight="1">
      <x:c r="A78" s="2" t="str">
        <x:v>粤A01505F</x:v>
      </x:c>
      <x:c r="B78" s="2" t="str">
        <x:v>刘念念</x:v>
      </x:c>
      <x:c r="C78" s="8" t="d">
        <x:v>2026-09-13T00:00:00.000Z</x:v>
      </x:c>
      <x:c r="D78" s="2" t="n">
        <x:v>75</x:v>
      </x:c>
      <x:c r="E78" s="2" t="str">
        <x:v>仪表</x:v>
      </x:c>
      <x:c r="F78" s="7"/>
      <x:c r="G78" s="7" t="n">
        <x:v>0</x:v>
      </x:c>
      <x:c r="H78" s="7"/>
      <x:c r="I78" s="2" t="str">
        <x:v>否</x:v>
      </x:c>
      <x:c r="J78" s="2" t="str">
        <x:v>无纯氢且无仪表，普通车辆不自动以GPS替代</x:v>
      </x:c>
    </x:row>
    <x:row r="79" ht="22" customHeight="1">
      <x:c r="A79" s="2" t="str">
        <x:v>粤A01505F</x:v>
      </x:c>
      <x:c r="B79" s="2" t="str">
        <x:v>刘念念</x:v>
      </x:c>
      <x:c r="C79" s="8" t="d">
        <x:v>2026-09-25T00:00:00.000Z</x:v>
      </x:c>
      <x:c r="D79" s="2" t="n">
        <x:v>75</x:v>
      </x:c>
      <x:c r="E79" s="2" t="str">
        <x:v>仪表</x:v>
      </x:c>
      <x:c r="F79" s="7"/>
      <x:c r="G79" s="7" t="n">
        <x:v>0</x:v>
      </x:c>
      <x:c r="H79" s="7"/>
      <x:c r="I79" s="2" t="str">
        <x:v>否</x:v>
      </x:c>
      <x:c r="J79" s="2" t="str">
        <x:v>无纯氢且无仪表，普通车辆不自动以GPS替代</x:v>
      </x:c>
    </x:row>
    <x:row r="80" ht="22" customHeight="1">
      <x:c r="A80" s="2" t="str">
        <x:v>粤A01506F</x:v>
      </x:c>
      <x:c r="B80" s="2" t="str">
        <x:v>刘念念</x:v>
      </x:c>
      <x:c r="C80" s="8" t="d">
        <x:v>2026-09-06T00:00:00.000Z</x:v>
      </x:c>
      <x:c r="D80" s="2" t="n">
        <x:v>76</x:v>
      </x:c>
      <x:c r="E80" s="2" t="str">
        <x:v>仪表</x:v>
      </x:c>
      <x:c r="F80" s="7"/>
      <x:c r="G80" s="7" t="n">
        <x:v>0</x:v>
      </x:c>
      <x:c r="H80" s="7"/>
      <x:c r="I80" s="2" t="str">
        <x:v>否</x:v>
      </x:c>
      <x:c r="J80" s="2" t="str">
        <x:v>无纯氢且无仪表，普通车辆不自动以GPS替代</x:v>
      </x:c>
    </x:row>
    <x:row r="81" ht="22" customHeight="1">
      <x:c r="A81" s="2" t="str">
        <x:v>粤A01506F</x:v>
      </x:c>
      <x:c r="B81" s="2" t="str">
        <x:v>刘念念</x:v>
      </x:c>
      <x:c r="C81" s="8" t="d">
        <x:v>2026-09-13T00:00:00.000Z</x:v>
      </x:c>
      <x:c r="D81" s="2" t="n">
        <x:v>76</x:v>
      </x:c>
      <x:c r="E81" s="2" t="str">
        <x:v>仪表</x:v>
      </x:c>
      <x:c r="F81" s="7"/>
      <x:c r="G81" s="7" t="n">
        <x:v>0</x:v>
      </x:c>
      <x:c r="H81" s="7"/>
      <x:c r="I81" s="2" t="str">
        <x:v>否</x:v>
      </x:c>
      <x:c r="J81" s="2" t="str">
        <x:v>无纯氢且无仪表，普通车辆不自动以GPS替代</x:v>
      </x:c>
    </x:row>
    <x:row r="82" ht="22" customHeight="1">
      <x:c r="A82" s="2" t="str">
        <x:v>粤A01506F</x:v>
      </x:c>
      <x:c r="B82" s="2" t="str">
        <x:v>刘念念</x:v>
      </x:c>
      <x:c r="C82" s="8" t="d">
        <x:v>2026-09-25T00:00:00.000Z</x:v>
      </x:c>
      <x:c r="D82" s="2" t="n">
        <x:v>76</x:v>
      </x:c>
      <x:c r="E82" s="2" t="str">
        <x:v>仪表</x:v>
      </x:c>
      <x:c r="F82" s="7"/>
      <x:c r="G82" s="7" t="n">
        <x:v>0</x:v>
      </x:c>
      <x:c r="H82" s="7"/>
      <x:c r="I82" s="2" t="str">
        <x:v>否</x:v>
      </x:c>
      <x:c r="J82" s="2" t="str">
        <x:v>无纯氢且无仪表，普通车辆不自动以GPS替代</x:v>
      </x:c>
    </x:row>
    <x:row r="83" ht="22" customHeight="1">
      <x:c r="A83" s="2" t="str">
        <x:v>粤A02007F</x:v>
      </x:c>
      <x:c r="B83" s="2" t="str">
        <x:v>刘念念</x:v>
      </x:c>
      <x:c r="C83" s="8" t="d">
        <x:v>2026-09-13T00:00:00.000Z</x:v>
      </x:c>
      <x:c r="D83" s="2" t="n">
        <x:v>77</x:v>
      </x:c>
      <x:c r="E83" s="2" t="str">
        <x:v>仪表</x:v>
      </x:c>
      <x:c r="F83" s="7"/>
      <x:c r="G83" s="7" t="n">
        <x:v>0</x:v>
      </x:c>
      <x:c r="H83" s="7"/>
      <x:c r="I83" s="2" t="str">
        <x:v>否</x:v>
      </x:c>
      <x:c r="J83" s="2" t="str">
        <x:v>无纯氢且无仪表，普通车辆不自动以GPS替代</x:v>
      </x:c>
    </x:row>
    <x:row r="84" ht="22" customHeight="1">
      <x:c r="A84" s="2" t="str">
        <x:v>粤A02007F</x:v>
      </x:c>
      <x:c r="B84" s="2" t="str">
        <x:v>刘念念</x:v>
      </x:c>
      <x:c r="C84" s="8" t="d">
        <x:v>2026-09-30T00:00:00.000Z</x:v>
      </x:c>
      <x:c r="D84" s="2" t="n">
        <x:v>77</x:v>
      </x:c>
      <x:c r="E84" s="2" t="str">
        <x:v>仪表</x:v>
      </x:c>
      <x:c r="F84" s="7"/>
      <x:c r="G84" s="7" t="n">
        <x:v>0</x:v>
      </x:c>
      <x:c r="H84" s="7"/>
      <x:c r="I84" s="2" t="str">
        <x:v>否</x:v>
      </x:c>
      <x:c r="J84" s="2" t="str">
        <x:v>无纯氢且无仪表，普通车辆不自动以GPS替代</x:v>
      </x:c>
    </x:row>
    <x:row r="85" ht="22" customHeight="1">
      <x:c r="A85" s="2" t="str">
        <x:v>粤A02298F</x:v>
      </x:c>
      <x:c r="B85" s="2" t="str">
        <x:v>刘念念</x:v>
      </x:c>
      <x:c r="C85" s="8" t="d">
        <x:v>2026-09-30T00:00:00.000Z</x:v>
      </x:c>
      <x:c r="D85" s="2" t="n">
        <x:v>79</x:v>
      </x:c>
      <x:c r="E85" s="2" t="str">
        <x:v>仪表</x:v>
      </x:c>
      <x:c r="F85" s="7"/>
      <x:c r="G85" s="7" t="n">
        <x:v>166.9</x:v>
      </x:c>
      <x:c r="H85" s="7"/>
      <x:c r="I85" s="2" t="str">
        <x:v>否</x:v>
      </x:c>
      <x:c r="J85" s="2" t="str">
        <x:v>无纯氢且无仪表，普通车辆不自动以GPS替代</x:v>
      </x:c>
    </x:row>
    <x:row r="86" ht="22" customHeight="1">
      <x:c r="A86" s="2" t="str">
        <x:v>粤A03350F</x:v>
      </x:c>
      <x:c r="B86" s="2" t="str">
        <x:v>刘念念</x:v>
      </x:c>
      <x:c r="C86" s="8" t="d">
        <x:v>2026-09-13T00:00:00.000Z</x:v>
      </x:c>
      <x:c r="D86" s="2" t="n">
        <x:v>80</x:v>
      </x:c>
      <x:c r="E86" s="2" t="str">
        <x:v>仪表</x:v>
      </x:c>
      <x:c r="F86" s="7"/>
      <x:c r="G86" s="7" t="n">
        <x:v>0</x:v>
      </x:c>
      <x:c r="H86" s="7"/>
      <x:c r="I86" s="2" t="str">
        <x:v>否</x:v>
      </x:c>
      <x:c r="J86" s="2" t="str">
        <x:v>无纯氢且无仪表，普通车辆不自动以GPS替代</x:v>
      </x:c>
    </x:row>
    <x:row r="87" ht="22" customHeight="1">
      <x:c r="A87" s="2" t="str">
        <x:v>粤A03350F</x:v>
      </x:c>
      <x:c r="B87" s="2" t="str">
        <x:v>刘念念</x:v>
      </x:c>
      <x:c r="C87" s="8" t="d">
        <x:v>2026-09-20T00:00:00.000Z</x:v>
      </x:c>
      <x:c r="D87" s="2" t="n">
        <x:v>80</x:v>
      </x:c>
      <x:c r="E87" s="2" t="str">
        <x:v>仪表</x:v>
      </x:c>
      <x:c r="F87" s="7"/>
      <x:c r="G87" s="7" t="n">
        <x:v>0</x:v>
      </x:c>
      <x:c r="H87" s="7"/>
      <x:c r="I87" s="2" t="str">
        <x:v>否</x:v>
      </x:c>
      <x:c r="J87" s="2" t="str">
        <x:v>无纯氢且无仪表，普通车辆不自动以GPS替代</x:v>
      </x:c>
    </x:row>
    <x:row r="88" ht="22" customHeight="1">
      <x:c r="A88" s="2" t="str">
        <x:v>粤A03350F</x:v>
      </x:c>
      <x:c r="B88" s="2" t="str">
        <x:v>刘念念</x:v>
      </x:c>
      <x:c r="C88" s="8" t="d">
        <x:v>2026-09-27T00:00:00.000Z</x:v>
      </x:c>
      <x:c r="D88" s="2" t="n">
        <x:v>80</x:v>
      </x:c>
      <x:c r="E88" s="2" t="str">
        <x:v>仪表</x:v>
      </x:c>
      <x:c r="F88" s="7"/>
      <x:c r="G88" s="7" t="n">
        <x:v>0</x:v>
      </x:c>
      <x:c r="H88" s="7"/>
      <x:c r="I88" s="2" t="str">
        <x:v>否</x:v>
      </x:c>
      <x:c r="J88" s="2" t="str">
        <x:v>无纯氢且无仪表，普通车辆不自动以GPS替代</x:v>
      </x:c>
    </x:row>
    <x:row r="89" ht="22" customHeight="1">
      <x:c r="A89" s="2" t="str">
        <x:v>粤A03350F</x:v>
      </x:c>
      <x:c r="B89" s="2" t="str">
        <x:v>刘念念</x:v>
      </x:c>
      <x:c r="C89" s="8" t="d">
        <x:v>2026-09-28T00:00:00.000Z</x:v>
      </x:c>
      <x:c r="D89" s="2" t="n">
        <x:v>80</x:v>
      </x:c>
      <x:c r="E89" s="2" t="str">
        <x:v>仪表</x:v>
      </x:c>
      <x:c r="F89" s="7"/>
      <x:c r="G89" s="7" t="n">
        <x:v>0</x:v>
      </x:c>
      <x:c r="H89" s="7"/>
      <x:c r="I89" s="2" t="str">
        <x:v>否</x:v>
      </x:c>
      <x:c r="J89" s="2" t="str">
        <x:v>无纯氢且无仪表，普通车辆不自动以GPS替代</x:v>
      </x:c>
    </x:row>
    <x:row r="90" ht="22" customHeight="1">
      <x:c r="A90" s="2" t="str">
        <x:v>粤A03350F</x:v>
      </x:c>
      <x:c r="B90" s="2" t="str">
        <x:v>刘念念</x:v>
      </x:c>
      <x:c r="C90" s="8" t="d">
        <x:v>2026-09-30T00:00:00.000Z</x:v>
      </x:c>
      <x:c r="D90" s="2" t="n">
        <x:v>80</x:v>
      </x:c>
      <x:c r="E90" s="2" t="str">
        <x:v>仪表</x:v>
      </x:c>
      <x:c r="F90" s="7"/>
      <x:c r="G90" s="7" t="n">
        <x:v>0</x:v>
      </x:c>
      <x:c r="H90" s="7"/>
      <x:c r="I90" s="2" t="str">
        <x:v>否</x:v>
      </x:c>
      <x:c r="J90" s="2" t="str">
        <x:v>无纯氢且无仪表，普通车辆不自动以GPS替代</x:v>
      </x:c>
    </x:row>
    <x:row r="91" ht="22" customHeight="1">
      <x:c r="A91" s="2" t="str">
        <x:v>粤A05609F</x:v>
      </x:c>
      <x:c r="B91" s="2" t="str">
        <x:v>刘念念</x:v>
      </x:c>
      <x:c r="C91" s="8" t="d">
        <x:v>2026-09-13T00:00:00.000Z</x:v>
      </x:c>
      <x:c r="D91" s="2" t="n">
        <x:v>83</x:v>
      </x:c>
      <x:c r="E91" s="2" t="str">
        <x:v>仪表</x:v>
      </x:c>
      <x:c r="F91" s="7"/>
      <x:c r="G91" s="7" t="n">
        <x:v>0</x:v>
      </x:c>
      <x:c r="H91" s="7"/>
      <x:c r="I91" s="2" t="str">
        <x:v>否</x:v>
      </x:c>
      <x:c r="J91" s="2" t="str">
        <x:v>无纯氢且无仪表，普通车辆不自动以GPS替代</x:v>
      </x:c>
    </x:row>
    <x:row r="92" ht="22" customHeight="1">
      <x:c r="A92" s="2" t="str">
        <x:v>粤A05809F</x:v>
      </x:c>
      <x:c r="B92" s="2" t="str">
        <x:v>刘念念</x:v>
      </x:c>
      <x:c r="C92" s="8" t="d">
        <x:v>2026-09-12T00:00:00.000Z</x:v>
      </x:c>
      <x:c r="D92" s="2" t="n">
        <x:v>85</x:v>
      </x:c>
      <x:c r="E92" s="2" t="str">
        <x:v>仪表</x:v>
      </x:c>
      <x:c r="F92" s="7"/>
      <x:c r="G92" s="7" t="n">
        <x:v>0</x:v>
      </x:c>
      <x:c r="H92" s="7"/>
      <x:c r="I92" s="2" t="str">
        <x:v>否</x:v>
      </x:c>
      <x:c r="J92" s="2" t="str">
        <x:v>无纯氢且无仪表，普通车辆不自动以GPS替代</x:v>
      </x:c>
    </x:row>
    <x:row r="93" ht="22" customHeight="1">
      <x:c r="A93" s="2" t="str">
        <x:v>粤A05809F</x:v>
      </x:c>
      <x:c r="B93" s="2" t="str">
        <x:v>刘念念</x:v>
      </x:c>
      <x:c r="C93" s="8" t="d">
        <x:v>2026-09-13T00:00:00.000Z</x:v>
      </x:c>
      <x:c r="D93" s="2" t="n">
        <x:v>85</x:v>
      </x:c>
      <x:c r="E93" s="2" t="str">
        <x:v>仪表</x:v>
      </x:c>
      <x:c r="F93" s="7"/>
      <x:c r="G93" s="7" t="n">
        <x:v>0</x:v>
      </x:c>
      <x:c r="H93" s="7"/>
      <x:c r="I93" s="2" t="str">
        <x:v>否</x:v>
      </x:c>
      <x:c r="J93" s="2" t="str">
        <x:v>无纯氢且无仪表，普通车辆不自动以GPS替代</x:v>
      </x:c>
    </x:row>
    <x:row r="94" ht="22" customHeight="1">
      <x:c r="A94" s="2" t="str">
        <x:v>粤A05809F</x:v>
      </x:c>
      <x:c r="B94" s="2" t="str">
        <x:v>刘念念</x:v>
      </x:c>
      <x:c r="C94" s="8" t="d">
        <x:v>2026-09-30T00:00:00.000Z</x:v>
      </x:c>
      <x:c r="D94" s="2" t="n">
        <x:v>85</x:v>
      </x:c>
      <x:c r="E94" s="2" t="str">
        <x:v>仪表</x:v>
      </x:c>
      <x:c r="F94" s="7"/>
      <x:c r="G94" s="7" t="n">
        <x:v>8.5</x:v>
      </x:c>
      <x:c r="H94" s="7"/>
      <x:c r="I94" s="2" t="str">
        <x:v>否</x:v>
      </x:c>
      <x:c r="J94" s="2" t="str">
        <x:v>无纯氢且无仪表，普通车辆不自动以GPS替代</x:v>
      </x:c>
    </x:row>
    <x:row r="95" ht="22" customHeight="1">
      <x:c r="A95" s="2" t="str">
        <x:v>粤A06177F</x:v>
      </x:c>
      <x:c r="B95" s="2" t="str">
        <x:v>刘念念</x:v>
      </x:c>
      <x:c r="C95" s="8" t="d">
        <x:v>2026-09-13T00:00:00.000Z</x:v>
      </x:c>
      <x:c r="D95" s="2" t="n">
        <x:v>87</x:v>
      </x:c>
      <x:c r="E95" s="2" t="str">
        <x:v>仪表</x:v>
      </x:c>
      <x:c r="F95" s="7"/>
      <x:c r="G95" s="7" t="n">
        <x:v>0</x:v>
      </x:c>
      <x:c r="H95" s="7"/>
      <x:c r="I95" s="2" t="str">
        <x:v>否</x:v>
      </x:c>
      <x:c r="J95" s="2" t="str">
        <x:v>无纯氢且无仪表，普通车辆不自动以GPS替代</x:v>
      </x:c>
    </x:row>
    <x:row r="96" ht="22" customHeight="1">
      <x:c r="A96" s="2" t="str">
        <x:v>粤A06619F</x:v>
      </x:c>
      <x:c r="B96" s="2" t="str">
        <x:v>刘念念</x:v>
      </x:c>
      <x:c r="C96" s="8" t="d">
        <x:v>2026-09-06T00:00:00.000Z</x:v>
      </x:c>
      <x:c r="D96" s="2" t="n">
        <x:v>89</x:v>
      </x:c>
      <x:c r="E96" s="2" t="str">
        <x:v>仪表</x:v>
      </x:c>
      <x:c r="F96" s="7"/>
      <x:c r="G96" s="7" t="n">
        <x:v>0</x:v>
      </x:c>
      <x:c r="H96" s="7"/>
      <x:c r="I96" s="2" t="str">
        <x:v>否</x:v>
      </x:c>
      <x:c r="J96" s="2" t="str">
        <x:v>无纯氢且无仪表，普通车辆不自动以GPS替代</x:v>
      </x:c>
    </x:row>
    <x:row r="97" ht="22" customHeight="1">
      <x:c r="A97" s="2" t="str">
        <x:v>粤A06619F</x:v>
      </x:c>
      <x:c r="B97" s="2" t="str">
        <x:v>刘念念</x:v>
      </x:c>
      <x:c r="C97" s="8" t="d">
        <x:v>2026-09-12T00:00:00.000Z</x:v>
      </x:c>
      <x:c r="D97" s="2" t="n">
        <x:v>89</x:v>
      </x:c>
      <x:c r="E97" s="2" t="str">
        <x:v>仪表</x:v>
      </x:c>
      <x:c r="F97" s="7"/>
      <x:c r="G97" s="7" t="n">
        <x:v>0</x:v>
      </x:c>
      <x:c r="H97" s="7"/>
      <x:c r="I97" s="2" t="str">
        <x:v>否</x:v>
      </x:c>
      <x:c r="J97" s="2" t="str">
        <x:v>无纯氢且无仪表，普通车辆不自动以GPS替代</x:v>
      </x:c>
    </x:row>
    <x:row r="98" ht="22" customHeight="1">
      <x:c r="A98" s="2" t="str">
        <x:v>粤A06619F</x:v>
      </x:c>
      <x:c r="B98" s="2" t="str">
        <x:v>刘念念</x:v>
      </x:c>
      <x:c r="C98" s="8" t="d">
        <x:v>2026-09-13T00:00:00.000Z</x:v>
      </x:c>
      <x:c r="D98" s="2" t="n">
        <x:v>89</x:v>
      </x:c>
      <x:c r="E98" s="2" t="str">
        <x:v>仪表</x:v>
      </x:c>
      <x:c r="F98" s="7"/>
      <x:c r="G98" s="7" t="n">
        <x:v>0</x:v>
      </x:c>
      <x:c r="H98" s="7"/>
      <x:c r="I98" s="2" t="str">
        <x:v>否</x:v>
      </x:c>
      <x:c r="J98" s="2" t="str">
        <x:v>无纯氢且无仪表，普通车辆不自动以GPS替代</x:v>
      </x:c>
    </x:row>
    <x:row r="99" ht="22" customHeight="1">
      <x:c r="A99" s="2" t="str">
        <x:v>粤A06619F</x:v>
      </x:c>
      <x:c r="B99" s="2" t="str">
        <x:v>刘念念</x:v>
      </x:c>
      <x:c r="C99" s="8" t="d">
        <x:v>2026-09-19T00:00:00.000Z</x:v>
      </x:c>
      <x:c r="D99" s="2" t="n">
        <x:v>89</x:v>
      </x:c>
      <x:c r="E99" s="2" t="str">
        <x:v>仪表</x:v>
      </x:c>
      <x:c r="F99" s="7"/>
      <x:c r="G99" s="7" t="n">
        <x:v>0</x:v>
      </x:c>
      <x:c r="H99" s="7"/>
      <x:c r="I99" s="2" t="str">
        <x:v>否</x:v>
      </x:c>
      <x:c r="J99" s="2" t="str">
        <x:v>无纯氢且无仪表，普通车辆不自动以GPS替代</x:v>
      </x:c>
    </x:row>
    <x:row r="100" ht="22" customHeight="1">
      <x:c r="A100" s="2" t="str">
        <x:v>粤A06619F</x:v>
      </x:c>
      <x:c r="B100" s="2" t="str">
        <x:v>刘念念</x:v>
      </x:c>
      <x:c r="C100" s="8" t="d">
        <x:v>2026-09-20T00:00:00.000Z</x:v>
      </x:c>
      <x:c r="D100" s="2" t="n">
        <x:v>89</x:v>
      </x:c>
      <x:c r="E100" s="2" t="str">
        <x:v>仪表</x:v>
      </x:c>
      <x:c r="F100" s="7"/>
      <x:c r="G100" s="7" t="n">
        <x:v>0</x:v>
      </x:c>
      <x:c r="H100" s="7"/>
      <x:c r="I100" s="2" t="str">
        <x:v>否</x:v>
      </x:c>
      <x:c r="J100" s="2" t="str">
        <x:v>无纯氢且无仪表，普通车辆不自动以GPS替代</x:v>
      </x:c>
    </x:row>
    <x:row r="101" ht="22" customHeight="1">
      <x:c r="A101" s="2" t="str">
        <x:v>粤A06619F</x:v>
      </x:c>
      <x:c r="B101" s="2" t="str">
        <x:v>刘念念</x:v>
      </x:c>
      <x:c r="C101" s="8" t="d">
        <x:v>2026-09-25T00:00:00.000Z</x:v>
      </x:c>
      <x:c r="D101" s="2" t="n">
        <x:v>89</x:v>
      </x:c>
      <x:c r="E101" s="2" t="str">
        <x:v>仪表</x:v>
      </x:c>
      <x:c r="F101" s="7"/>
      <x:c r="G101" s="7" t="n">
        <x:v>0</x:v>
      </x:c>
      <x:c r="H101" s="7"/>
      <x:c r="I101" s="2" t="str">
        <x:v>否</x:v>
      </x:c>
      <x:c r="J101" s="2" t="str">
        <x:v>无纯氢且无仪表，普通车辆不自动以GPS替代</x:v>
      </x:c>
    </x:row>
    <x:row r="102" ht="22" customHeight="1">
      <x:c r="A102" s="2" t="str">
        <x:v>粤A06632F</x:v>
      </x:c>
      <x:c r="B102" s="2" t="str">
        <x:v>刘念念</x:v>
      </x:c>
      <x:c r="C102" s="8" t="d">
        <x:v>2026-09-04T00:00:00.000Z</x:v>
      </x:c>
      <x:c r="D102" s="2" t="n">
        <x:v>90</x:v>
      </x:c>
      <x:c r="E102" s="2" t="str">
        <x:v>仪表</x:v>
      </x:c>
      <x:c r="F102" s="7"/>
      <x:c r="G102" s="7" t="n">
        <x:v>0</x:v>
      </x:c>
      <x:c r="H102" s="7"/>
      <x:c r="I102" s="2" t="str">
        <x:v>否</x:v>
      </x:c>
      <x:c r="J102" s="2" t="str">
        <x:v>无纯氢且无仪表，普通车辆不自动以GPS替代</x:v>
      </x:c>
    </x:row>
    <x:row r="103" ht="22" customHeight="1">
      <x:c r="A103" s="2" t="str">
        <x:v>粤A06632F</x:v>
      </x:c>
      <x:c r="B103" s="2" t="str">
        <x:v>刘念念</x:v>
      </x:c>
      <x:c r="C103" s="8" t="d">
        <x:v>2026-09-05T00:00:00.000Z</x:v>
      </x:c>
      <x:c r="D103" s="2" t="n">
        <x:v>90</x:v>
      </x:c>
      <x:c r="E103" s="2" t="str">
        <x:v>仪表</x:v>
      </x:c>
      <x:c r="F103" s="7"/>
      <x:c r="G103" s="7" t="n">
        <x:v>0</x:v>
      </x:c>
      <x:c r="H103" s="7"/>
      <x:c r="I103" s="2" t="str">
        <x:v>否</x:v>
      </x:c>
      <x:c r="J103" s="2" t="str">
        <x:v>无纯氢且无仪表，普通车辆不自动以GPS替代</x:v>
      </x:c>
    </x:row>
    <x:row r="104" ht="22" customHeight="1">
      <x:c r="A104" s="2" t="str">
        <x:v>粤A06632F</x:v>
      </x:c>
      <x:c r="B104" s="2" t="str">
        <x:v>刘念念</x:v>
      </x:c>
      <x:c r="C104" s="8" t="d">
        <x:v>2026-09-20T00:00:00.000Z</x:v>
      </x:c>
      <x:c r="D104" s="2" t="n">
        <x:v>90</x:v>
      </x:c>
      <x:c r="E104" s="2" t="str">
        <x:v>仪表</x:v>
      </x:c>
      <x:c r="F104" s="7"/>
      <x:c r="G104" s="7" t="n">
        <x:v>0</x:v>
      </x:c>
      <x:c r="H104" s="7"/>
      <x:c r="I104" s="2" t="str">
        <x:v>否</x:v>
      </x:c>
      <x:c r="J104" s="2" t="str">
        <x:v>无纯氢且无仪表，普通车辆不自动以GPS替代</x:v>
      </x:c>
    </x:row>
    <x:row r="105" ht="22" customHeight="1">
      <x:c r="A105" s="2" t="str">
        <x:v>粤A06632F</x:v>
      </x:c>
      <x:c r="B105" s="2" t="str">
        <x:v>刘念念</x:v>
      </x:c>
      <x:c r="C105" s="8" t="d">
        <x:v>2026-09-25T00:00:00.000Z</x:v>
      </x:c>
      <x:c r="D105" s="2" t="n">
        <x:v>90</x:v>
      </x:c>
      <x:c r="E105" s="2" t="str">
        <x:v>仪表</x:v>
      </x:c>
      <x:c r="F105" s="7"/>
      <x:c r="G105" s="7" t="n">
        <x:v>0</x:v>
      </x:c>
      <x:c r="H105" s="7"/>
      <x:c r="I105" s="2" t="str">
        <x:v>否</x:v>
      </x:c>
      <x:c r="J105" s="2" t="str">
        <x:v>无纯氢且无仪表，普通车辆不自动以GPS替代</x:v>
      </x:c>
    </x:row>
    <x:row r="106" ht="22" customHeight="1">
      <x:c r="A106" s="2" t="str">
        <x:v>粤A08578F</x:v>
      </x:c>
      <x:c r="B106" s="2" t="str">
        <x:v>刘念念</x:v>
      </x:c>
      <x:c r="C106" s="8" t="d">
        <x:v>2026-09-05T00:00:00.000Z</x:v>
      </x:c>
      <x:c r="D106" s="2" t="n">
        <x:v>93</x:v>
      </x:c>
      <x:c r="E106" s="2" t="str">
        <x:v>仪表</x:v>
      </x:c>
      <x:c r="F106" s="7"/>
      <x:c r="G106" s="7" t="n">
        <x:v>0</x:v>
      </x:c>
      <x:c r="H106" s="7"/>
      <x:c r="I106" s="2" t="str">
        <x:v>否</x:v>
      </x:c>
      <x:c r="J106" s="2" t="str">
        <x:v>无纯氢且无仪表，普通车辆不自动以GPS替代</x:v>
      </x:c>
    </x:row>
    <x:row r="107" ht="22" customHeight="1">
      <x:c r="A107" s="2" t="str">
        <x:v>粤A08578F</x:v>
      </x:c>
      <x:c r="B107" s="2" t="str">
        <x:v>刘念念</x:v>
      </x:c>
      <x:c r="C107" s="8" t="d">
        <x:v>2026-09-06T00:00:00.000Z</x:v>
      </x:c>
      <x:c r="D107" s="2" t="n">
        <x:v>93</x:v>
      </x:c>
      <x:c r="E107" s="2" t="str">
        <x:v>仪表</x:v>
      </x:c>
      <x:c r="F107" s="7"/>
      <x:c r="G107" s="7" t="n">
        <x:v>0</x:v>
      </x:c>
      <x:c r="H107" s="7"/>
      <x:c r="I107" s="2" t="str">
        <x:v>否</x:v>
      </x:c>
      <x:c r="J107" s="2" t="str">
        <x:v>无纯氢且无仪表，普通车辆不自动以GPS替代</x:v>
      </x:c>
    </x:row>
    <x:row r="108" ht="22" customHeight="1">
      <x:c r="A108" s="2" t="str">
        <x:v>粤A08578F</x:v>
      </x:c>
      <x:c r="B108" s="2" t="str">
        <x:v>刘念念</x:v>
      </x:c>
      <x:c r="C108" s="8" t="d">
        <x:v>2026-09-11T00:00:00.000Z</x:v>
      </x:c>
      <x:c r="D108" s="2" t="n">
        <x:v>93</x:v>
      </x:c>
      <x:c r="E108" s="2" t="str">
        <x:v>仪表</x:v>
      </x:c>
      <x:c r="F108" s="7"/>
      <x:c r="G108" s="7" t="n">
        <x:v>0</x:v>
      </x:c>
      <x:c r="H108" s="7"/>
      <x:c r="I108" s="2" t="str">
        <x:v>否</x:v>
      </x:c>
      <x:c r="J108" s="2" t="str">
        <x:v>无纯氢且无仪表，普通车辆不自动以GPS替代</x:v>
      </x:c>
    </x:row>
    <x:row r="109" ht="22" customHeight="1">
      <x:c r="A109" s="2" t="str">
        <x:v>粤A08578F</x:v>
      </x:c>
      <x:c r="B109" s="2" t="str">
        <x:v>刘念念</x:v>
      </x:c>
      <x:c r="C109" s="8" t="d">
        <x:v>2026-09-13T00:00:00.000Z</x:v>
      </x:c>
      <x:c r="D109" s="2" t="n">
        <x:v>93</x:v>
      </x:c>
      <x:c r="E109" s="2" t="str">
        <x:v>仪表</x:v>
      </x:c>
      <x:c r="F109" s="7"/>
      <x:c r="G109" s="7" t="n">
        <x:v>0</x:v>
      </x:c>
      <x:c r="H109" s="7"/>
      <x:c r="I109" s="2" t="str">
        <x:v>否</x:v>
      </x:c>
      <x:c r="J109" s="2" t="str">
        <x:v>无纯氢且无仪表，普通车辆不自动以GPS替代</x:v>
      </x:c>
    </x:row>
    <x:row r="110" ht="22" customHeight="1">
      <x:c r="A110" s="2" t="str">
        <x:v>粤A09209F</x:v>
      </x:c>
      <x:c r="B110" s="2" t="str">
        <x:v>刘念念</x:v>
      </x:c>
      <x:c r="C110" s="8" t="d">
        <x:v>2026-09-12T00:00:00.000Z</x:v>
      </x:c>
      <x:c r="D110" s="2" t="n">
        <x:v>94</x:v>
      </x:c>
      <x:c r="E110" s="2" t="str">
        <x:v>仪表</x:v>
      </x:c>
      <x:c r="F110" s="7"/>
      <x:c r="G110" s="7" t="n">
        <x:v>0</x:v>
      </x:c>
      <x:c r="H110" s="7"/>
      <x:c r="I110" s="2" t="str">
        <x:v>否</x:v>
      </x:c>
      <x:c r="J110" s="2" t="str">
        <x:v>无纯氢且无仪表，普通车辆不自动以GPS替代</x:v>
      </x:c>
    </x:row>
    <x:row r="111" ht="22" customHeight="1">
      <x:c r="A111" s="2" t="str">
        <x:v>粤A09209F</x:v>
      </x:c>
      <x:c r="B111" s="2" t="str">
        <x:v>刘念念</x:v>
      </x:c>
      <x:c r="C111" s="8" t="d">
        <x:v>2026-09-13T00:00:00.000Z</x:v>
      </x:c>
      <x:c r="D111" s="2" t="n">
        <x:v>94</x:v>
      </x:c>
      <x:c r="E111" s="2" t="str">
        <x:v>仪表</x:v>
      </x:c>
      <x:c r="F111" s="7"/>
      <x:c r="G111" s="7" t="n">
        <x:v>0</x:v>
      </x:c>
      <x:c r="H111" s="7"/>
      <x:c r="I111" s="2" t="str">
        <x:v>否</x:v>
      </x:c>
      <x:c r="J111" s="2" t="str">
        <x:v>无纯氢且无仪表，普通车辆不自动以GPS替代</x:v>
      </x:c>
    </x:row>
    <x:row r="112" ht="22" customHeight="1">
      <x:c r="A112" s="2" t="str">
        <x:v>粤A09209F</x:v>
      </x:c>
      <x:c r="B112" s="2" t="str">
        <x:v>刘念念</x:v>
      </x:c>
      <x:c r="C112" s="8" t="d">
        <x:v>2026-09-25T00:00:00.000Z</x:v>
      </x:c>
      <x:c r="D112" s="2" t="n">
        <x:v>94</x:v>
      </x:c>
      <x:c r="E112" s="2" t="str">
        <x:v>仪表</x:v>
      </x:c>
      <x:c r="F112" s="7"/>
      <x:c r="G112" s="7" t="n">
        <x:v>0</x:v>
      </x:c>
      <x:c r="H112" s="7"/>
      <x:c r="I112" s="2" t="str">
        <x:v>否</x:v>
      </x:c>
      <x:c r="J112" s="2" t="str">
        <x:v>无纯氢且无仪表，普通车辆不自动以GPS替代</x:v>
      </x:c>
    </x:row>
    <x:row r="113" ht="22" customHeight="1">
      <x:c r="A113" s="2" t="str">
        <x:v>粤AFH3525</x:v>
      </x:c>
      <x:c r="B113" s="2" t="str">
        <x:v>刘念念</x:v>
      </x:c>
      <x:c r="C113" s="8" t="d">
        <x:v>2026-09-01T00:00:00.000Z</x:v>
      </x:c>
      <x:c r="D113" s="2" t="n">
        <x:v>95</x:v>
      </x:c>
      <x:c r="E113" s="2" t="str">
        <x:v>仪表</x:v>
      </x:c>
      <x:c r="F113" s="7"/>
      <x:c r="G113" s="7" t="n">
        <x:v>0</x:v>
      </x:c>
      <x:c r="H113" s="7"/>
      <x:c r="I113" s="2" t="str">
        <x:v>否</x:v>
      </x:c>
      <x:c r="J113" s="2" t="str">
        <x:v>无纯氢且无仪表，普通车辆不自动以GPS替代</x:v>
      </x:c>
    </x:row>
    <x:row r="114" ht="22" customHeight="1">
      <x:c r="A114" s="2" t="str">
        <x:v>粤AGP4335</x:v>
      </x:c>
      <x:c r="B114" s="2" t="str">
        <x:v>刘念念</x:v>
      </x:c>
      <x:c r="C114" s="8" t="d">
        <x:v>2026-09-06T00:00:00.000Z</x:v>
      </x:c>
      <x:c r="D114" s="2" t="n">
        <x:v>101</x:v>
      </x:c>
      <x:c r="E114" s="2" t="str">
        <x:v>仪表</x:v>
      </x:c>
      <x:c r="F114" s="7"/>
      <x:c r="G114" s="7" t="n">
        <x:v>0</x:v>
      </x:c>
      <x:c r="H114" s="7"/>
      <x:c r="I114" s="2" t="str">
        <x:v>否</x:v>
      </x:c>
      <x:c r="J114" s="2" t="str">
        <x:v>无纯氢且无仪表，普通车辆不自动以GPS替代</x:v>
      </x:c>
    </x:row>
    <x:row r="115" ht="22" customHeight="1">
      <x:c r="A115" s="2" t="str">
        <x:v>粤AGP4335</x:v>
      </x:c>
      <x:c r="B115" s="2" t="str">
        <x:v>刘念念</x:v>
      </x:c>
      <x:c r="C115" s="8" t="d">
        <x:v>2026-09-08T00:00:00.000Z</x:v>
      </x:c>
      <x:c r="D115" s="2" t="n">
        <x:v>101</x:v>
      </x:c>
      <x:c r="E115" s="2" t="str">
        <x:v>仪表</x:v>
      </x:c>
      <x:c r="F115" s="7"/>
      <x:c r="G115" s="7" t="n">
        <x:v>0</x:v>
      </x:c>
      <x:c r="H115" s="7"/>
      <x:c r="I115" s="2" t="str">
        <x:v>否</x:v>
      </x:c>
      <x:c r="J115" s="2" t="str">
        <x:v>无纯氢且无仪表，普通车辆不自动以GPS替代</x:v>
      </x:c>
    </x:row>
    <x:row r="116" ht="22" customHeight="1">
      <x:c r="A116" s="2" t="str">
        <x:v>粤AGP4335</x:v>
      </x:c>
      <x:c r="B116" s="2" t="str">
        <x:v>刘念念</x:v>
      </x:c>
      <x:c r="C116" s="8" t="d">
        <x:v>2026-09-12T00:00:00.000Z</x:v>
      </x:c>
      <x:c r="D116" s="2" t="n">
        <x:v>101</x:v>
      </x:c>
      <x:c r="E116" s="2" t="str">
        <x:v>仪表</x:v>
      </x:c>
      <x:c r="F116" s="7"/>
      <x:c r="G116" s="7" t="n">
        <x:v>0</x:v>
      </x:c>
      <x:c r="H116" s="7"/>
      <x:c r="I116" s="2" t="str">
        <x:v>否</x:v>
      </x:c>
      <x:c r="J116" s="2" t="str">
        <x:v>无纯氢且无仪表，普通车辆不自动以GPS替代</x:v>
      </x:c>
    </x:row>
    <x:row r="117" ht="22" customHeight="1">
      <x:c r="A117" s="2" t="str">
        <x:v>粤AGP4335</x:v>
      </x:c>
      <x:c r="B117" s="2" t="str">
        <x:v>刘念念</x:v>
      </x:c>
      <x:c r="C117" s="8" t="d">
        <x:v>2026-09-25T00:00:00.000Z</x:v>
      </x:c>
      <x:c r="D117" s="2" t="n">
        <x:v>101</x:v>
      </x:c>
      <x:c r="E117" s="2" t="str">
        <x:v>仪表</x:v>
      </x:c>
      <x:c r="F117" s="7"/>
      <x:c r="G117" s="7" t="n">
        <x:v>0</x:v>
      </x:c>
      <x:c r="H117" s="7"/>
      <x:c r="I117" s="2" t="str">
        <x:v>否</x:v>
      </x:c>
      <x:c r="J117" s="2" t="str">
        <x:v>无纯氢且无仪表，普通车辆不自动以GPS替代</x:v>
      </x:c>
    </x:row>
    <x:row r="118" ht="22" customHeight="1">
      <x:c r="A118" s="2" t="str">
        <x:v>粤AGP4583</x:v>
      </x:c>
      <x:c r="B118" s="2" t="str">
        <x:v>刘念念</x:v>
      </x:c>
      <x:c r="C118" s="8" t="d">
        <x:v>2026-09-26T00:00:00.000Z</x:v>
      </x:c>
      <x:c r="D118" s="2" t="n">
        <x:v>103</x:v>
      </x:c>
      <x:c r="E118" s="2" t="str">
        <x:v>仪表</x:v>
      </x:c>
      <x:c r="F118" s="7"/>
      <x:c r="G118" s="7" t="n">
        <x:v>0</x:v>
      </x:c>
      <x:c r="H118" s="7"/>
      <x:c r="I118" s="2" t="str">
        <x:v>否</x:v>
      </x:c>
      <x:c r="J118" s="2" t="str">
        <x:v>无纯氢且无仪表，普通车辆不自动以GPS替代</x:v>
      </x:c>
    </x:row>
    <x:row r="119" ht="22" customHeight="1">
      <x:c r="A119" s="2" t="str">
        <x:v>粤AGP9331</x:v>
      </x:c>
      <x:c r="B119" s="2" t="str">
        <x:v>刘念念</x:v>
      </x:c>
      <x:c r="C119" s="8" t="d">
        <x:v>2026-09-05T00:00:00.000Z</x:v>
      </x:c>
      <x:c r="D119" s="2" t="n">
        <x:v>107</x:v>
      </x:c>
      <x:c r="E119" s="2" t="str">
        <x:v>仪表</x:v>
      </x:c>
      <x:c r="F119" s="7"/>
      <x:c r="G119" s="7" t="n">
        <x:v>0</x:v>
      </x:c>
      <x:c r="H119" s="7"/>
      <x:c r="I119" s="2" t="str">
        <x:v>否</x:v>
      </x:c>
      <x:c r="J119" s="2" t="str">
        <x:v>无纯氢且无仪表，普通车辆不自动以GPS替代</x:v>
      </x:c>
    </x:row>
    <x:row r="120" ht="22" customHeight="1">
      <x:c r="A120" s="2" t="str">
        <x:v>粤AGP9331</x:v>
      </x:c>
      <x:c r="B120" s="2" t="str">
        <x:v>刘念念</x:v>
      </x:c>
      <x:c r="C120" s="8" t="d">
        <x:v>2026-09-12T00:00:00.000Z</x:v>
      </x:c>
      <x:c r="D120" s="2" t="n">
        <x:v>107</x:v>
      </x:c>
      <x:c r="E120" s="2" t="str">
        <x:v>仪表</x:v>
      </x:c>
      <x:c r="F120" s="7"/>
      <x:c r="G120" s="7" t="n">
        <x:v>0</x:v>
      </x:c>
      <x:c r="H120" s="7"/>
      <x:c r="I120" s="2" t="str">
        <x:v>否</x:v>
      </x:c>
      <x:c r="J120" s="2" t="str">
        <x:v>无纯氢且无仪表，普通车辆不自动以GPS替代</x:v>
      </x:c>
    </x:row>
    <x:row r="121" ht="22" customHeight="1">
      <x:c r="A121" s="2" t="str">
        <x:v>粤AGP9331</x:v>
      </x:c>
      <x:c r="B121" s="2" t="str">
        <x:v>刘念念</x:v>
      </x:c>
      <x:c r="C121" s="8" t="d">
        <x:v>2026-09-25T00:00:00.000Z</x:v>
      </x:c>
      <x:c r="D121" s="2" t="n">
        <x:v>107</x:v>
      </x:c>
      <x:c r="E121" s="2" t="str">
        <x:v>仪表</x:v>
      </x:c>
      <x:c r="F121" s="7"/>
      <x:c r="G121" s="7" t="n">
        <x:v>0</x:v>
      </x:c>
      <x:c r="H121" s="7"/>
      <x:c r="I121" s="2" t="str">
        <x:v>否</x:v>
      </x:c>
      <x:c r="J121" s="2" t="str">
        <x:v>无纯氢且无仪表，普通车辆不自动以GPS替代</x:v>
      </x:c>
    </x:row>
    <x:row r="122" ht="22" customHeight="1">
      <x:c r="A122" s="2" t="str">
        <x:v>粤AGP9331</x:v>
      </x:c>
      <x:c r="B122" s="2" t="str">
        <x:v>刘念念</x:v>
      </x:c>
      <x:c r="C122" s="8" t="d">
        <x:v>2026-09-26T00:00:00.000Z</x:v>
      </x:c>
      <x:c r="D122" s="2" t="n">
        <x:v>107</x:v>
      </x:c>
      <x:c r="E122" s="2" t="str">
        <x:v>仪表</x:v>
      </x:c>
      <x:c r="F122" s="7"/>
      <x:c r="G122" s="7" t="n">
        <x:v>0</x:v>
      </x:c>
      <x:c r="H122" s="7"/>
      <x:c r="I122" s="2" t="str">
        <x:v>否</x:v>
      </x:c>
      <x:c r="J122" s="2" t="str">
        <x:v>无纯氢且无仪表，普通车辆不自动以GPS替代</x:v>
      </x:c>
    </x:row>
    <x:row r="123" ht="22" customHeight="1">
      <x:c r="A123" s="2" t="str">
        <x:v>粤AGQ5838</x:v>
      </x:c>
      <x:c r="B123" s="2" t="str">
        <x:v>刘念念</x:v>
      </x:c>
      <x:c r="C123" s="8" t="d">
        <x:v>2026-09-13T00:00:00.000Z</x:v>
      </x:c>
      <x:c r="D123" s="2" t="n">
        <x:v>110</x:v>
      </x:c>
      <x:c r="E123" s="2" t="str">
        <x:v>仪表</x:v>
      </x:c>
      <x:c r="F123" s="7"/>
      <x:c r="G123" s="7" t="n">
        <x:v>0</x:v>
      </x:c>
      <x:c r="H123" s="7"/>
      <x:c r="I123" s="2" t="str">
        <x:v>否</x:v>
      </x:c>
      <x:c r="J123" s="2" t="str">
        <x:v>无纯氢且无仪表，普通车辆不自动以GPS替代</x:v>
      </x:c>
    </x:row>
    <x:row r="124" ht="22" customHeight="1">
      <x:c r="A124" s="2" t="str">
        <x:v>粤AGQ5838</x:v>
      </x:c>
      <x:c r="B124" s="2" t="str">
        <x:v>刘念念</x:v>
      </x:c>
      <x:c r="C124" s="8" t="d">
        <x:v>2026-09-27T00:00:00.000Z</x:v>
      </x:c>
      <x:c r="D124" s="2" t="n">
        <x:v>110</x:v>
      </x:c>
      <x:c r="E124" s="2" t="str">
        <x:v>仪表</x:v>
      </x:c>
      <x:c r="F124" s="7"/>
      <x:c r="G124" s="7" t="n">
        <x:v>0</x:v>
      </x:c>
      <x:c r="H124" s="7"/>
      <x:c r="I124" s="2" t="str">
        <x:v>否</x:v>
      </x:c>
      <x:c r="J124" s="2" t="str">
        <x:v>无纯氢且无仪表，普通车辆不自动以GPS替代</x:v>
      </x:c>
    </x:row>
    <x:row r="125" ht="22" customHeight="1">
      <x:c r="A125" s="2" t="str">
        <x:v>粤A01128F</x:v>
      </x:c>
      <x:c r="B125" s="2" t="str">
        <x:v>钟祥</x:v>
      </x:c>
      <x:c r="C125" s="8" t="d">
        <x:v>2026-09-06T00:00:00.000Z</x:v>
      </x:c>
      <x:c r="D125" s="2" t="n">
        <x:v>111</x:v>
      </x:c>
      <x:c r="E125" s="2" t="str">
        <x:v>仪表</x:v>
      </x:c>
      <x:c r="F125" s="7"/>
      <x:c r="G125" s="7" t="n">
        <x:v>0</x:v>
      </x:c>
      <x:c r="H125" s="7"/>
      <x:c r="I125" s="2" t="str">
        <x:v>否</x:v>
      </x:c>
      <x:c r="J125" s="2" t="str">
        <x:v>无纯氢且无仪表，普通车辆不自动以GPS替代</x:v>
      </x:c>
    </x:row>
    <x:row r="126" ht="22" customHeight="1">
      <x:c r="A126" s="2" t="str">
        <x:v>粤A01128F</x:v>
      </x:c>
      <x:c r="B126" s="2" t="str">
        <x:v>钟祥</x:v>
      </x:c>
      <x:c r="C126" s="8" t="d">
        <x:v>2026-09-13T00:00:00.000Z</x:v>
      </x:c>
      <x:c r="D126" s="2" t="n">
        <x:v>111</x:v>
      </x:c>
      <x:c r="E126" s="2" t="str">
        <x:v>仪表</x:v>
      </x:c>
      <x:c r="F126" s="7"/>
      <x:c r="G126" s="7" t="n">
        <x:v>0</x:v>
      </x:c>
      <x:c r="H126" s="7"/>
      <x:c r="I126" s="2" t="str">
        <x:v>否</x:v>
      </x:c>
      <x:c r="J126" s="2" t="str">
        <x:v>无纯氢且无仪表，普通车辆不自动以GPS替代</x:v>
      </x:c>
    </x:row>
    <x:row r="127" ht="22" customHeight="1">
      <x:c r="A127" s="2" t="str">
        <x:v>粤A01128F</x:v>
      </x:c>
      <x:c r="B127" s="2" t="str">
        <x:v>钟祥</x:v>
      </x:c>
      <x:c r="C127" s="8" t="d">
        <x:v>2026-09-25T00:00:00.000Z</x:v>
      </x:c>
      <x:c r="D127" s="2" t="n">
        <x:v>111</x:v>
      </x:c>
      <x:c r="E127" s="2" t="str">
        <x:v>仪表</x:v>
      </x:c>
      <x:c r="F127" s="7"/>
      <x:c r="G127" s="7" t="n">
        <x:v>0</x:v>
      </x:c>
      <x:c r="H127" s="7"/>
      <x:c r="I127" s="2" t="str">
        <x:v>否</x:v>
      </x:c>
      <x:c r="J127" s="2" t="str">
        <x:v>无纯氢且无仪表，普通车辆不自动以GPS替代</x:v>
      </x:c>
    </x:row>
    <x:row r="128" ht="22" customHeight="1">
      <x:c r="A128" s="2" t="str">
        <x:v>粤A01128F</x:v>
      </x:c>
      <x:c r="B128" s="2" t="str">
        <x:v>钟祥</x:v>
      </x:c>
      <x:c r="C128" s="8" t="d">
        <x:v>2026-09-26T00:00:00.000Z</x:v>
      </x:c>
      <x:c r="D128" s="2" t="n">
        <x:v>111</x:v>
      </x:c>
      <x:c r="E128" s="2" t="str">
        <x:v>仪表</x:v>
      </x:c>
      <x:c r="F128" s="7"/>
      <x:c r="G128" s="7" t="n">
        <x:v>0</x:v>
      </x:c>
      <x:c r="H128" s="7"/>
      <x:c r="I128" s="2" t="str">
        <x:v>否</x:v>
      </x:c>
      <x:c r="J128" s="2" t="str">
        <x:v>无纯氢且无仪表，普通车辆不自动以GPS替代</x:v>
      </x:c>
    </x:row>
    <x:row r="129" ht="22" customHeight="1">
      <x:c r="A129" s="2" t="str">
        <x:v>粤AFH7393</x:v>
      </x:c>
      <x:c r="B129" s="2" t="str">
        <x:v>钟祥</x:v>
      </x:c>
      <x:c r="C129" s="8" t="d">
        <x:v>2026-09-25T00:00:00.000Z</x:v>
      </x:c>
      <x:c r="D129" s="2" t="n">
        <x:v>112</x:v>
      </x:c>
      <x:c r="E129" s="2" t="str">
        <x:v>仪表</x:v>
      </x:c>
      <x:c r="F129" s="7"/>
      <x:c r="G129" s="7"/>
      <x:c r="H129" s="7"/>
      <x:c r="I129" s="2" t="str">
        <x:v>否</x:v>
      </x:c>
      <x:c r="J129" s="2" t="str">
        <x:v>无纯氢且无仪表，普通车辆不自动以GPS替代</x:v>
      </x:c>
    </x:row>
    <x:row r="130" ht="22" customHeight="1">
      <x:c r="A130" s="2" t="str">
        <x:v>粤AG59208</x:v>
      </x:c>
      <x:c r="B130" s="2" t="str">
        <x:v>钟祥</x:v>
      </x:c>
      <x:c r="C130" s="8" t="d">
        <x:v>2026-09-06T00:00:00.000Z</x:v>
      </x:c>
      <x:c r="D130" s="2" t="n">
        <x:v>115</x:v>
      </x:c>
      <x:c r="E130" s="2" t="str">
        <x:v>仪表</x:v>
      </x:c>
      <x:c r="F130" s="7"/>
      <x:c r="G130" s="7"/>
      <x:c r="H130" s="7"/>
      <x:c r="I130" s="2" t="str">
        <x:v>否</x:v>
      </x:c>
      <x:c r="J130" s="2" t="str">
        <x:v>无纯氢且无仪表，普通车辆不自动以GPS替代</x:v>
      </x:c>
    </x:row>
    <x:row r="131" ht="22" customHeight="1">
      <x:c r="A131" s="2" t="str">
        <x:v>粤AG59208</x:v>
      </x:c>
      <x:c r="B131" s="2" t="str">
        <x:v>钟祥</x:v>
      </x:c>
      <x:c r="C131" s="8" t="d">
        <x:v>2026-09-11T00:00:00.000Z</x:v>
      </x:c>
      <x:c r="D131" s="2" t="n">
        <x:v>115</x:v>
      </x:c>
      <x:c r="E131" s="2" t="str">
        <x:v>仪表</x:v>
      </x:c>
      <x:c r="F131" s="7"/>
      <x:c r="G131" s="7"/>
      <x:c r="H131" s="7"/>
      <x:c r="I131" s="2" t="str">
        <x:v>否</x:v>
      </x:c>
      <x:c r="J131" s="2" t="str">
        <x:v>无纯氢且无仪表，普通车辆不自动以GPS替代</x:v>
      </x:c>
    </x:row>
    <x:row r="132" ht="22" customHeight="1">
      <x:c r="A132" s="2" t="str">
        <x:v>粤AG59208</x:v>
      </x:c>
      <x:c r="B132" s="2" t="str">
        <x:v>钟祥</x:v>
      </x:c>
      <x:c r="C132" s="8" t="d">
        <x:v>2026-09-15T00:00:00.000Z</x:v>
      </x:c>
      <x:c r="D132" s="2" t="n">
        <x:v>115</x:v>
      </x:c>
      <x:c r="E132" s="2" t="str">
        <x:v>仪表</x:v>
      </x:c>
      <x:c r="F132" s="7"/>
      <x:c r="G132" s="7"/>
      <x:c r="H132" s="7"/>
      <x:c r="I132" s="2" t="str">
        <x:v>否</x:v>
      </x:c>
      <x:c r="J132" s="2" t="str">
        <x:v>无纯氢且无仪表，普通车辆不自动以GPS替代</x:v>
      </x:c>
    </x:row>
    <x:row r="133" ht="22" customHeight="1">
      <x:c r="A133" s="2" t="str">
        <x:v>粤AG59208</x:v>
      </x:c>
      <x:c r="B133" s="2" t="str">
        <x:v>钟祥</x:v>
      </x:c>
      <x:c r="C133" s="8" t="d">
        <x:v>2026-09-28T00:00:00.000Z</x:v>
      </x:c>
      <x:c r="D133" s="2" t="n">
        <x:v>115</x:v>
      </x:c>
      <x:c r="E133" s="2" t="str">
        <x:v>仪表</x:v>
      </x:c>
      <x:c r="F133" s="7"/>
      <x:c r="G133" s="7"/>
      <x:c r="H133" s="7"/>
      <x:c r="I133" s="2" t="str">
        <x:v>否</x:v>
      </x:c>
      <x:c r="J133" s="2" t="str">
        <x:v>无纯氢且无仪表，普通车辆不自动以GPS替代</x:v>
      </x:c>
    </x:row>
    <x:row r="134" ht="22" customHeight="1">
      <x:c r="A134" s="2" t="str">
        <x:v>粤AGF6940</x:v>
      </x:c>
      <x:c r="B134" s="2" t="str">
        <x:v>钟祥</x:v>
      </x:c>
      <x:c r="C134" s="8" t="d">
        <x:v>2026-09-04T00:00:00.000Z</x:v>
      </x:c>
      <x:c r="D134" s="2" t="n">
        <x:v>119</x:v>
      </x:c>
      <x:c r="E134" s="2" t="str">
        <x:v>仪表</x:v>
      </x:c>
      <x:c r="F134" s="7"/>
      <x:c r="G134" s="7" t="n">
        <x:v>0</x:v>
      </x:c>
      <x:c r="H134" s="7"/>
      <x:c r="I134" s="2" t="str">
        <x:v>否</x:v>
      </x:c>
      <x:c r="J134" s="2" t="str">
        <x:v>无纯氢且无仪表，普通车辆不自动以GPS替代</x:v>
      </x:c>
    </x:row>
    <x:row r="135" ht="22" customHeight="1">
      <x:c r="A135" s="2" t="str">
        <x:v>粤AGF6940</x:v>
      </x:c>
      <x:c r="B135" s="2" t="str">
        <x:v>钟祥</x:v>
      </x:c>
      <x:c r="C135" s="8" t="d">
        <x:v>2026-09-25T00:00:00.000Z</x:v>
      </x:c>
      <x:c r="D135" s="2" t="n">
        <x:v>119</x:v>
      </x:c>
      <x:c r="E135" s="2" t="str">
        <x:v>仪表</x:v>
      </x:c>
      <x:c r="F135" s="7"/>
      <x:c r="G135" s="7" t="n">
        <x:v>0</x:v>
      </x:c>
      <x:c r="H135" s="7"/>
      <x:c r="I135" s="2" t="str">
        <x:v>否</x:v>
      </x:c>
      <x:c r="J135" s="2" t="str">
        <x:v>无纯氢且无仪表，普通车辆不自动以GPS替代</x:v>
      </x:c>
    </x:row>
    <x:row r="136" ht="22" customHeight="1">
      <x:c r="A136" s="2" t="str">
        <x:v>粤AGF8492</x:v>
      </x:c>
      <x:c r="B136" s="2" t="str">
        <x:v>钟祥</x:v>
      </x:c>
      <x:c r="C136" s="8" t="d">
        <x:v>2026-09-25T00:00:00.000Z</x:v>
      </x:c>
      <x:c r="D136" s="2" t="n">
        <x:v>120</x:v>
      </x:c>
      <x:c r="E136" s="2" t="str">
        <x:v>仪表</x:v>
      </x:c>
      <x:c r="F136" s="7"/>
      <x:c r="G136" s="7" t="n">
        <x:v>0</x:v>
      </x:c>
      <x:c r="H136" s="7"/>
      <x:c r="I136" s="2" t="str">
        <x:v>否</x:v>
      </x:c>
      <x:c r="J136" s="2" t="str">
        <x:v>无纯氢且无仪表，普通车辆不自动以GPS替代</x:v>
      </x:c>
    </x:row>
    <x:row r="137" ht="22" customHeight="1">
      <x:c r="A137" s="2" t="str">
        <x:v>粤AGG3040</x:v>
      </x:c>
      <x:c r="B137" s="2" t="str">
        <x:v>钟祥</x:v>
      </x:c>
      <x:c r="C137" s="8" t="d">
        <x:v>2026-09-01T00:00:00.000Z</x:v>
      </x:c>
      <x:c r="D137" s="2" t="n">
        <x:v>126</x:v>
      </x:c>
      <x:c r="E137" s="2" t="str">
        <x:v>仪表</x:v>
      </x:c>
      <x:c r="F137" s="7"/>
      <x:c r="G137" s="7" t="n">
        <x:v>0</x:v>
      </x:c>
      <x:c r="H137" s="7"/>
      <x:c r="I137" s="2" t="str">
        <x:v>否</x:v>
      </x:c>
      <x:c r="J137" s="2" t="str">
        <x:v>无纯氢且无仪表，普通车辆不自动以GPS替代</x:v>
      </x:c>
    </x:row>
    <x:row r="138" ht="22" customHeight="1">
      <x:c r="A138" s="2" t="str">
        <x:v>粤AGG3040</x:v>
      </x:c>
      <x:c r="B138" s="2" t="str">
        <x:v>钟祥</x:v>
      </x:c>
      <x:c r="C138" s="8" t="d">
        <x:v>2026-09-07T00:00:00.000Z</x:v>
      </x:c>
      <x:c r="D138" s="2" t="n">
        <x:v>126</x:v>
      </x:c>
      <x:c r="E138" s="2" t="str">
        <x:v>仪表</x:v>
      </x:c>
      <x:c r="F138" s="7"/>
      <x:c r="G138" s="7" t="n">
        <x:v>0</x:v>
      </x:c>
      <x:c r="H138" s="7"/>
      <x:c r="I138" s="2" t="str">
        <x:v>否</x:v>
      </x:c>
      <x:c r="J138" s="2" t="str">
        <x:v>无纯氢且无仪表，普通车辆不自动以GPS替代</x:v>
      </x:c>
    </x:row>
    <x:row r="139" ht="22" customHeight="1">
      <x:c r="A139" s="2" t="str">
        <x:v>粤AGG3040</x:v>
      </x:c>
      <x:c r="B139" s="2" t="str">
        <x:v>钟祥</x:v>
      </x:c>
      <x:c r="C139" s="8" t="d">
        <x:v>2026-09-09T00:00:00.000Z</x:v>
      </x:c>
      <x:c r="D139" s="2" t="n">
        <x:v>126</x:v>
      </x:c>
      <x:c r="E139" s="2" t="str">
        <x:v>仪表</x:v>
      </x:c>
      <x:c r="F139" s="7"/>
      <x:c r="G139" s="7" t="n">
        <x:v>0</x:v>
      </x:c>
      <x:c r="H139" s="7"/>
      <x:c r="I139" s="2" t="str">
        <x:v>否</x:v>
      </x:c>
      <x:c r="J139" s="2" t="str">
        <x:v>无纯氢且无仪表，普通车辆不自动以GPS替代</x:v>
      </x:c>
    </x:row>
    <x:row r="140" ht="22" customHeight="1">
      <x:c r="A140" s="2" t="str">
        <x:v>粤AGG3040</x:v>
      </x:c>
      <x:c r="B140" s="2" t="str">
        <x:v>钟祥</x:v>
      </x:c>
      <x:c r="C140" s="8" t="d">
        <x:v>2026-09-10T00:00:00.000Z</x:v>
      </x:c>
      <x:c r="D140" s="2" t="n">
        <x:v>126</x:v>
      </x:c>
      <x:c r="E140" s="2" t="str">
        <x:v>仪表</x:v>
      </x:c>
      <x:c r="F140" s="7"/>
      <x:c r="G140" s="7" t="n">
        <x:v>0</x:v>
      </x:c>
      <x:c r="H140" s="7"/>
      <x:c r="I140" s="2" t="str">
        <x:v>否</x:v>
      </x:c>
      <x:c r="J140" s="2" t="str">
        <x:v>无纯氢且无仪表，普通车辆不自动以GPS替代</x:v>
      </x:c>
    </x:row>
    <x:row r="141" ht="22" customHeight="1">
      <x:c r="A141" s="2" t="str">
        <x:v>粤AGG3040</x:v>
      </x:c>
      <x:c r="B141" s="2" t="str">
        <x:v>钟祥</x:v>
      </x:c>
      <x:c r="C141" s="8" t="d">
        <x:v>2026-09-13T00:00:00.000Z</x:v>
      </x:c>
      <x:c r="D141" s="2" t="n">
        <x:v>126</x:v>
      </x:c>
      <x:c r="E141" s="2" t="str">
        <x:v>仪表</x:v>
      </x:c>
      <x:c r="F141" s="7"/>
      <x:c r="G141" s="7" t="n">
        <x:v>0</x:v>
      </x:c>
      <x:c r="H141" s="7"/>
      <x:c r="I141" s="2" t="str">
        <x:v>否</x:v>
      </x:c>
      <x:c r="J141" s="2" t="str">
        <x:v>无纯氢且无仪表，普通车辆不自动以GPS替代</x:v>
      </x:c>
    </x:row>
    <x:row r="142" ht="22" customHeight="1">
      <x:c r="A142" s="2" t="str">
        <x:v>粤AGG3040</x:v>
      </x:c>
      <x:c r="B142" s="2" t="str">
        <x:v>钟祥</x:v>
      </x:c>
      <x:c r="C142" s="8" t="d">
        <x:v>2026-09-16T00:00:00.000Z</x:v>
      </x:c>
      <x:c r="D142" s="2" t="n">
        <x:v>126</x:v>
      </x:c>
      <x:c r="E142" s="2" t="str">
        <x:v>仪表</x:v>
      </x:c>
      <x:c r="F142" s="7"/>
      <x:c r="G142" s="7" t="n">
        <x:v>0</x:v>
      </x:c>
      <x:c r="H142" s="7"/>
      <x:c r="I142" s="2" t="str">
        <x:v>否</x:v>
      </x:c>
      <x:c r="J142" s="2" t="str">
        <x:v>无纯氢且无仪表，普通车辆不自动以GPS替代</x:v>
      </x:c>
    </x:row>
    <x:row r="143" ht="22" customHeight="1">
      <x:c r="A143" s="2" t="str">
        <x:v>粤AGG3040</x:v>
      </x:c>
      <x:c r="B143" s="2" t="str">
        <x:v>钟祥</x:v>
      </x:c>
      <x:c r="C143" s="8" t="d">
        <x:v>2026-09-18T00:00:00.000Z</x:v>
      </x:c>
      <x:c r="D143" s="2" t="n">
        <x:v>126</x:v>
      </x:c>
      <x:c r="E143" s="2" t="str">
        <x:v>仪表</x:v>
      </x:c>
      <x:c r="F143" s="7"/>
      <x:c r="G143" s="7" t="n">
        <x:v>0</x:v>
      </x:c>
      <x:c r="H143" s="7"/>
      <x:c r="I143" s="2" t="str">
        <x:v>否</x:v>
      </x:c>
      <x:c r="J143" s="2" t="str">
        <x:v>无纯氢且无仪表，普通车辆不自动以GPS替代</x:v>
      </x:c>
    </x:row>
    <x:row r="144" ht="22" customHeight="1">
      <x:c r="A144" s="2" t="str">
        <x:v>粤AGG3040</x:v>
      </x:c>
      <x:c r="B144" s="2" t="str">
        <x:v>钟祥</x:v>
      </x:c>
      <x:c r="C144" s="8" t="d">
        <x:v>2026-09-23T00:00:00.000Z</x:v>
      </x:c>
      <x:c r="D144" s="2" t="n">
        <x:v>126</x:v>
      </x:c>
      <x:c r="E144" s="2" t="str">
        <x:v>仪表</x:v>
      </x:c>
      <x:c r="F144" s="7"/>
      <x:c r="G144" s="7" t="n">
        <x:v>0</x:v>
      </x:c>
      <x:c r="H144" s="7"/>
      <x:c r="I144" s="2" t="str">
        <x:v>否</x:v>
      </x:c>
      <x:c r="J144" s="2" t="str">
        <x:v>无纯氢且无仪表，普通车辆不自动以GPS替代</x:v>
      </x:c>
    </x:row>
    <x:row r="145" ht="22" customHeight="1">
      <x:c r="A145" s="2" t="str">
        <x:v>粤AGG3040</x:v>
      </x:c>
      <x:c r="B145" s="2" t="str">
        <x:v>钟祥</x:v>
      </x:c>
      <x:c r="C145" s="8" t="d">
        <x:v>2026-09-25T00:00:00.000Z</x:v>
      </x:c>
      <x:c r="D145" s="2" t="n">
        <x:v>126</x:v>
      </x:c>
      <x:c r="E145" s="2" t="str">
        <x:v>仪表</x:v>
      </x:c>
      <x:c r="F145" s="7"/>
      <x:c r="G145" s="7" t="n">
        <x:v>0</x:v>
      </x:c>
      <x:c r="H145" s="7"/>
      <x:c r="I145" s="2" t="str">
        <x:v>否</x:v>
      </x:c>
      <x:c r="J145" s="2" t="str">
        <x:v>无纯氢且无仪表，普通车辆不自动以GPS替代</x:v>
      </x:c>
    </x:row>
    <x:row r="146" ht="22" customHeight="1">
      <x:c r="A146" s="2" t="str">
        <x:v>粤AGG4135</x:v>
      </x:c>
      <x:c r="B146" s="2" t="str">
        <x:v>钟祥</x:v>
      </x:c>
      <x:c r="C146" s="8" t="d">
        <x:v>2026-09-02T00:00:00.000Z</x:v>
      </x:c>
      <x:c r="D146" s="2" t="n">
        <x:v>129</x:v>
      </x:c>
      <x:c r="E146" s="2" t="str">
        <x:v>仪表</x:v>
      </x:c>
      <x:c r="F146" s="7"/>
      <x:c r="G146" s="7" t="n">
        <x:v>0</x:v>
      </x:c>
      <x:c r="H146" s="7"/>
      <x:c r="I146" s="2" t="str">
        <x:v>否</x:v>
      </x:c>
      <x:c r="J146" s="2" t="str">
        <x:v>无纯氢且无仪表，普通车辆不自动以GPS替代</x:v>
      </x:c>
    </x:row>
    <x:row r="147" ht="22" customHeight="1">
      <x:c r="A147" s="2" t="str">
        <x:v>粤AGG4135</x:v>
      </x:c>
      <x:c r="B147" s="2" t="str">
        <x:v>钟祥</x:v>
      </x:c>
      <x:c r="C147" s="8" t="d">
        <x:v>2026-09-03T00:00:00.000Z</x:v>
      </x:c>
      <x:c r="D147" s="2" t="n">
        <x:v>129</x:v>
      </x:c>
      <x:c r="E147" s="2" t="str">
        <x:v>仪表</x:v>
      </x:c>
      <x:c r="F147" s="7"/>
      <x:c r="G147" s="7" t="n">
        <x:v>0</x:v>
      </x:c>
      <x:c r="H147" s="7"/>
      <x:c r="I147" s="2" t="str">
        <x:v>否</x:v>
      </x:c>
      <x:c r="J147" s="2" t="str">
        <x:v>无纯氢且无仪表，普通车辆不自动以GPS替代</x:v>
      </x:c>
    </x:row>
    <x:row r="148" ht="22" customHeight="1">
      <x:c r="A148" s="2" t="str">
        <x:v>粤AGG4135</x:v>
      </x:c>
      <x:c r="B148" s="2" t="str">
        <x:v>钟祥</x:v>
      </x:c>
      <x:c r="C148" s="8" t="d">
        <x:v>2026-09-04T00:00:00.000Z</x:v>
      </x:c>
      <x:c r="D148" s="2" t="n">
        <x:v>129</x:v>
      </x:c>
      <x:c r="E148" s="2" t="str">
        <x:v>仪表</x:v>
      </x:c>
      <x:c r="F148" s="7"/>
      <x:c r="G148" s="7" t="n">
        <x:v>0</x:v>
      </x:c>
      <x:c r="H148" s="7"/>
      <x:c r="I148" s="2" t="str">
        <x:v>否</x:v>
      </x:c>
      <x:c r="J148" s="2" t="str">
        <x:v>无纯氢且无仪表，普通车辆不自动以GPS替代</x:v>
      </x:c>
    </x:row>
    <x:row r="149" ht="22" customHeight="1">
      <x:c r="A149" s="2" t="str">
        <x:v>粤AGG4135</x:v>
      </x:c>
      <x:c r="B149" s="2" t="str">
        <x:v>钟祥</x:v>
      </x:c>
      <x:c r="C149" s="8" t="d">
        <x:v>2026-09-05T00:00:00.000Z</x:v>
      </x:c>
      <x:c r="D149" s="2" t="n">
        <x:v>129</x:v>
      </x:c>
      <x:c r="E149" s="2" t="str">
        <x:v>仪表</x:v>
      </x:c>
      <x:c r="F149" s="7"/>
      <x:c r="G149" s="7" t="n">
        <x:v>0</x:v>
      </x:c>
      <x:c r="H149" s="7"/>
      <x:c r="I149" s="2" t="str">
        <x:v>否</x:v>
      </x:c>
      <x:c r="J149" s="2" t="str">
        <x:v>无纯氢且无仪表，普通车辆不自动以GPS替代</x:v>
      </x:c>
    </x:row>
    <x:row r="150" ht="22" customHeight="1">
      <x:c r="A150" s="2" t="str">
        <x:v>粤AGG4135</x:v>
      </x:c>
      <x:c r="B150" s="2" t="str">
        <x:v>钟祥</x:v>
      </x:c>
      <x:c r="C150" s="8" t="d">
        <x:v>2026-09-06T00:00:00.000Z</x:v>
      </x:c>
      <x:c r="D150" s="2" t="n">
        <x:v>129</x:v>
      </x:c>
      <x:c r="E150" s="2" t="str">
        <x:v>仪表</x:v>
      </x:c>
      <x:c r="F150" s="7"/>
      <x:c r="G150" s="7" t="n">
        <x:v>0</x:v>
      </x:c>
      <x:c r="H150" s="7"/>
      <x:c r="I150" s="2" t="str">
        <x:v>否</x:v>
      </x:c>
      <x:c r="J150" s="2" t="str">
        <x:v>无纯氢且无仪表，普通车辆不自动以GPS替代</x:v>
      </x:c>
    </x:row>
    <x:row r="151" ht="22" customHeight="1">
      <x:c r="A151" s="2" t="str">
        <x:v>粤AGG4135</x:v>
      </x:c>
      <x:c r="B151" s="2" t="str">
        <x:v>钟祥</x:v>
      </x:c>
      <x:c r="C151" s="8" t="d">
        <x:v>2026-09-07T00:00:00.000Z</x:v>
      </x:c>
      <x:c r="D151" s="2" t="n">
        <x:v>129</x:v>
      </x:c>
      <x:c r="E151" s="2" t="str">
        <x:v>仪表</x:v>
      </x:c>
      <x:c r="F151" s="7"/>
      <x:c r="G151" s="7" t="n">
        <x:v>0</x:v>
      </x:c>
      <x:c r="H151" s="7"/>
      <x:c r="I151" s="2" t="str">
        <x:v>否</x:v>
      </x:c>
      <x:c r="J151" s="2" t="str">
        <x:v>无纯氢且无仪表，普通车辆不自动以GPS替代</x:v>
      </x:c>
    </x:row>
    <x:row r="152" ht="22" customHeight="1">
      <x:c r="A152" s="2" t="str">
        <x:v>粤AGG4135</x:v>
      </x:c>
      <x:c r="B152" s="2" t="str">
        <x:v>钟祥</x:v>
      </x:c>
      <x:c r="C152" s="8" t="d">
        <x:v>2026-09-08T00:00:00.000Z</x:v>
      </x:c>
      <x:c r="D152" s="2" t="n">
        <x:v>129</x:v>
      </x:c>
      <x:c r="E152" s="2" t="str">
        <x:v>仪表</x:v>
      </x:c>
      <x:c r="F152" s="7"/>
      <x:c r="G152" s="7" t="n">
        <x:v>0</x:v>
      </x:c>
      <x:c r="H152" s="7"/>
      <x:c r="I152" s="2" t="str">
        <x:v>否</x:v>
      </x:c>
      <x:c r="J152" s="2" t="str">
        <x:v>无纯氢且无仪表，普通车辆不自动以GPS替代</x:v>
      </x:c>
    </x:row>
    <x:row r="153" ht="22" customHeight="1">
      <x:c r="A153" s="2" t="str">
        <x:v>粤AGG4135</x:v>
      </x:c>
      <x:c r="B153" s="2" t="str">
        <x:v>钟祥</x:v>
      </x:c>
      <x:c r="C153" s="8" t="d">
        <x:v>2026-09-09T00:00:00.000Z</x:v>
      </x:c>
      <x:c r="D153" s="2" t="n">
        <x:v>129</x:v>
      </x:c>
      <x:c r="E153" s="2" t="str">
        <x:v>仪表</x:v>
      </x:c>
      <x:c r="F153" s="7"/>
      <x:c r="G153" s="7" t="n">
        <x:v>0</x:v>
      </x:c>
      <x:c r="H153" s="7"/>
      <x:c r="I153" s="2" t="str">
        <x:v>否</x:v>
      </x:c>
      <x:c r="J153" s="2" t="str">
        <x:v>无纯氢且无仪表，普通车辆不自动以GPS替代</x:v>
      </x:c>
    </x:row>
    <x:row r="154" ht="22" customHeight="1">
      <x:c r="A154" s="2" t="str">
        <x:v>粤AGG4135</x:v>
      </x:c>
      <x:c r="B154" s="2" t="str">
        <x:v>钟祥</x:v>
      </x:c>
      <x:c r="C154" s="8" t="d">
        <x:v>2026-09-10T00:00:00.000Z</x:v>
      </x:c>
      <x:c r="D154" s="2" t="n">
        <x:v>129</x:v>
      </x:c>
      <x:c r="E154" s="2" t="str">
        <x:v>仪表</x:v>
      </x:c>
      <x:c r="F154" s="7"/>
      <x:c r="G154" s="7" t="n">
        <x:v>0</x:v>
      </x:c>
      <x:c r="H154" s="7"/>
      <x:c r="I154" s="2" t="str">
        <x:v>否</x:v>
      </x:c>
      <x:c r="J154" s="2" t="str">
        <x:v>无纯氢且无仪表，普通车辆不自动以GPS替代</x:v>
      </x:c>
    </x:row>
    <x:row r="155" ht="22" customHeight="1">
      <x:c r="A155" s="2" t="str">
        <x:v>粤AGG4135</x:v>
      </x:c>
      <x:c r="B155" s="2" t="str">
        <x:v>钟祥</x:v>
      </x:c>
      <x:c r="C155" s="8" t="d">
        <x:v>2026-09-11T00:00:00.000Z</x:v>
      </x:c>
      <x:c r="D155" s="2" t="n">
        <x:v>129</x:v>
      </x:c>
      <x:c r="E155" s="2" t="str">
        <x:v>仪表</x:v>
      </x:c>
      <x:c r="F155" s="7"/>
      <x:c r="G155" s="7" t="n">
        <x:v>0</x:v>
      </x:c>
      <x:c r="H155" s="7"/>
      <x:c r="I155" s="2" t="str">
        <x:v>否</x:v>
      </x:c>
      <x:c r="J155" s="2" t="str">
        <x:v>无纯氢且无仪表，普通车辆不自动以GPS替代</x:v>
      </x:c>
    </x:row>
    <x:row r="156" ht="22" customHeight="1">
      <x:c r="A156" s="2" t="str">
        <x:v>粤AGG4135</x:v>
      </x:c>
      <x:c r="B156" s="2" t="str">
        <x:v>钟祥</x:v>
      </x:c>
      <x:c r="C156" s="8" t="d">
        <x:v>2026-09-12T00:00:00.000Z</x:v>
      </x:c>
      <x:c r="D156" s="2" t="n">
        <x:v>129</x:v>
      </x:c>
      <x:c r="E156" s="2" t="str">
        <x:v>仪表</x:v>
      </x:c>
      <x:c r="F156" s="7"/>
      <x:c r="G156" s="7" t="n">
        <x:v>0</x:v>
      </x:c>
      <x:c r="H156" s="7"/>
      <x:c r="I156" s="2" t="str">
        <x:v>否</x:v>
      </x:c>
      <x:c r="J156" s="2" t="str">
        <x:v>无纯氢且无仪表，普通车辆不自动以GPS替代</x:v>
      </x:c>
    </x:row>
    <x:row r="157" ht="22" customHeight="1">
      <x:c r="A157" s="2" t="str">
        <x:v>粤AGG4135</x:v>
      </x:c>
      <x:c r="B157" s="2" t="str">
        <x:v>钟祥</x:v>
      </x:c>
      <x:c r="C157" s="8" t="d">
        <x:v>2026-09-13T00:00:00.000Z</x:v>
      </x:c>
      <x:c r="D157" s="2" t="n">
        <x:v>129</x:v>
      </x:c>
      <x:c r="E157" s="2" t="str">
        <x:v>仪表</x:v>
      </x:c>
      <x:c r="F157" s="7"/>
      <x:c r="G157" s="7" t="n">
        <x:v>0</x:v>
      </x:c>
      <x:c r="H157" s="7"/>
      <x:c r="I157" s="2" t="str">
        <x:v>否</x:v>
      </x:c>
      <x:c r="J157" s="2" t="str">
        <x:v>无纯氢且无仪表，普通车辆不自动以GPS替代</x:v>
      </x:c>
    </x:row>
    <x:row r="158" ht="22" customHeight="1">
      <x:c r="A158" s="2" t="str">
        <x:v>粤AGG4135</x:v>
      </x:c>
      <x:c r="B158" s="2" t="str">
        <x:v>钟祥</x:v>
      </x:c>
      <x:c r="C158" s="8" t="d">
        <x:v>2026-09-14T00:00:00.000Z</x:v>
      </x:c>
      <x:c r="D158" s="2" t="n">
        <x:v>129</x:v>
      </x:c>
      <x:c r="E158" s="2" t="str">
        <x:v>仪表</x:v>
      </x:c>
      <x:c r="F158" s="7"/>
      <x:c r="G158" s="7" t="n">
        <x:v>0</x:v>
      </x:c>
      <x:c r="H158" s="7"/>
      <x:c r="I158" s="2" t="str">
        <x:v>否</x:v>
      </x:c>
      <x:c r="J158" s="2" t="str">
        <x:v>无纯氢且无仪表，普通车辆不自动以GPS替代</x:v>
      </x:c>
    </x:row>
    <x:row r="159" ht="22" customHeight="1">
      <x:c r="A159" s="2" t="str">
        <x:v>粤AGG4135</x:v>
      </x:c>
      <x:c r="B159" s="2" t="str">
        <x:v>钟祥</x:v>
      </x:c>
      <x:c r="C159" s="8" t="d">
        <x:v>2026-09-15T00:00:00.000Z</x:v>
      </x:c>
      <x:c r="D159" s="2" t="n">
        <x:v>129</x:v>
      </x:c>
      <x:c r="E159" s="2" t="str">
        <x:v>仪表</x:v>
      </x:c>
      <x:c r="F159" s="7"/>
      <x:c r="G159" s="7" t="n">
        <x:v>0</x:v>
      </x:c>
      <x:c r="H159" s="7"/>
      <x:c r="I159" s="2" t="str">
        <x:v>否</x:v>
      </x:c>
      <x:c r="J159" s="2" t="str">
        <x:v>无纯氢且无仪表，普通车辆不自动以GPS替代</x:v>
      </x:c>
    </x:row>
    <x:row r="160" ht="22" customHeight="1">
      <x:c r="A160" s="2" t="str">
        <x:v>粤AGG4135</x:v>
      </x:c>
      <x:c r="B160" s="2" t="str">
        <x:v>钟祥</x:v>
      </x:c>
      <x:c r="C160" s="8" t="d">
        <x:v>2026-09-16T00:00:00.000Z</x:v>
      </x:c>
      <x:c r="D160" s="2" t="n">
        <x:v>129</x:v>
      </x:c>
      <x:c r="E160" s="2" t="str">
        <x:v>仪表</x:v>
      </x:c>
      <x:c r="F160" s="7"/>
      <x:c r="G160" s="7" t="n">
        <x:v>0</x:v>
      </x:c>
      <x:c r="H160" s="7"/>
      <x:c r="I160" s="2" t="str">
        <x:v>否</x:v>
      </x:c>
      <x:c r="J160" s="2" t="str">
        <x:v>无纯氢且无仪表，普通车辆不自动以GPS替代</x:v>
      </x:c>
    </x:row>
    <x:row r="161" ht="22" customHeight="1">
      <x:c r="A161" s="2" t="str">
        <x:v>粤AGG4135</x:v>
      </x:c>
      <x:c r="B161" s="2" t="str">
        <x:v>钟祥</x:v>
      </x:c>
      <x:c r="C161" s="8" t="d">
        <x:v>2026-09-17T00:00:00.000Z</x:v>
      </x:c>
      <x:c r="D161" s="2" t="n">
        <x:v>129</x:v>
      </x:c>
      <x:c r="E161" s="2" t="str">
        <x:v>仪表</x:v>
      </x:c>
      <x:c r="F161" s="7"/>
      <x:c r="G161" s="7" t="n">
        <x:v>0</x:v>
      </x:c>
      <x:c r="H161" s="7"/>
      <x:c r="I161" s="2" t="str">
        <x:v>否</x:v>
      </x:c>
      <x:c r="J161" s="2" t="str">
        <x:v>无纯氢且无仪表，普通车辆不自动以GPS替代</x:v>
      </x:c>
    </x:row>
    <x:row r="162" ht="22" customHeight="1">
      <x:c r="A162" s="2" t="str">
        <x:v>粤AGG4135</x:v>
      </x:c>
      <x:c r="B162" s="2" t="str">
        <x:v>钟祥</x:v>
      </x:c>
      <x:c r="C162" s="8" t="d">
        <x:v>2026-09-18T00:00:00.000Z</x:v>
      </x:c>
      <x:c r="D162" s="2" t="n">
        <x:v>129</x:v>
      </x:c>
      <x:c r="E162" s="2" t="str">
        <x:v>仪表</x:v>
      </x:c>
      <x:c r="F162" s="7"/>
      <x:c r="G162" s="7" t="n">
        <x:v>0</x:v>
      </x:c>
      <x:c r="H162" s="7"/>
      <x:c r="I162" s="2" t="str">
        <x:v>否</x:v>
      </x:c>
      <x:c r="J162" s="2" t="str">
        <x:v>无纯氢且无仪表，普通车辆不自动以GPS替代</x:v>
      </x:c>
    </x:row>
    <x:row r="163" ht="22" customHeight="1">
      <x:c r="A163" s="2" t="str">
        <x:v>粤AGG4135</x:v>
      </x:c>
      <x:c r="B163" s="2" t="str">
        <x:v>钟祥</x:v>
      </x:c>
      <x:c r="C163" s="8" t="d">
        <x:v>2026-09-19T00:00:00.000Z</x:v>
      </x:c>
      <x:c r="D163" s="2" t="n">
        <x:v>129</x:v>
      </x:c>
      <x:c r="E163" s="2" t="str">
        <x:v>仪表</x:v>
      </x:c>
      <x:c r="F163" s="7"/>
      <x:c r="G163" s="7" t="n">
        <x:v>0</x:v>
      </x:c>
      <x:c r="H163" s="7"/>
      <x:c r="I163" s="2" t="str">
        <x:v>否</x:v>
      </x:c>
      <x:c r="J163" s="2" t="str">
        <x:v>无纯氢且无仪表，普通车辆不自动以GPS替代</x:v>
      </x:c>
    </x:row>
    <x:row r="164" ht="22" customHeight="1">
      <x:c r="A164" s="2" t="str">
        <x:v>粤AGG4135</x:v>
      </x:c>
      <x:c r="B164" s="2" t="str">
        <x:v>钟祥</x:v>
      </x:c>
      <x:c r="C164" s="8" t="d">
        <x:v>2026-09-20T00:00:00.000Z</x:v>
      </x:c>
      <x:c r="D164" s="2" t="n">
        <x:v>129</x:v>
      </x:c>
      <x:c r="E164" s="2" t="str">
        <x:v>仪表</x:v>
      </x:c>
      <x:c r="F164" s="7"/>
      <x:c r="G164" s="7" t="n">
        <x:v>0</x:v>
      </x:c>
      <x:c r="H164" s="7"/>
      <x:c r="I164" s="2" t="str">
        <x:v>否</x:v>
      </x:c>
      <x:c r="J164" s="2" t="str">
        <x:v>无纯氢且无仪表，普通车辆不自动以GPS替代</x:v>
      </x:c>
    </x:row>
    <x:row r="165" ht="22" customHeight="1">
      <x:c r="A165" s="2" t="str">
        <x:v>粤AGG4135</x:v>
      </x:c>
      <x:c r="B165" s="2" t="str">
        <x:v>钟祥</x:v>
      </x:c>
      <x:c r="C165" s="8" t="d">
        <x:v>2026-09-21T00:00:00.000Z</x:v>
      </x:c>
      <x:c r="D165" s="2" t="n">
        <x:v>129</x:v>
      </x:c>
      <x:c r="E165" s="2" t="str">
        <x:v>仪表</x:v>
      </x:c>
      <x:c r="F165" s="7"/>
      <x:c r="G165" s="7" t="n">
        <x:v>0</x:v>
      </x:c>
      <x:c r="H165" s="7"/>
      <x:c r="I165" s="2" t="str">
        <x:v>否</x:v>
      </x:c>
      <x:c r="J165" s="2" t="str">
        <x:v>无纯氢且无仪表，普通车辆不自动以GPS替代</x:v>
      </x:c>
    </x:row>
    <x:row r="166" ht="22" customHeight="1">
      <x:c r="A166" s="2" t="str">
        <x:v>粤AGG4135</x:v>
      </x:c>
      <x:c r="B166" s="2" t="str">
        <x:v>钟祥</x:v>
      </x:c>
      <x:c r="C166" s="8" t="d">
        <x:v>2026-09-22T00:00:00.000Z</x:v>
      </x:c>
      <x:c r="D166" s="2" t="n">
        <x:v>129</x:v>
      </x:c>
      <x:c r="E166" s="2" t="str">
        <x:v>仪表</x:v>
      </x:c>
      <x:c r="F166" s="7"/>
      <x:c r="G166" s="7" t="n">
        <x:v>0</x:v>
      </x:c>
      <x:c r="H166" s="7"/>
      <x:c r="I166" s="2" t="str">
        <x:v>否</x:v>
      </x:c>
      <x:c r="J166" s="2" t="str">
        <x:v>无纯氢且无仪表，普通车辆不自动以GPS替代</x:v>
      </x:c>
    </x:row>
    <x:row r="167" ht="22" customHeight="1">
      <x:c r="A167" s="2" t="str">
        <x:v>粤AGG4135</x:v>
      </x:c>
      <x:c r="B167" s="2" t="str">
        <x:v>钟祥</x:v>
      </x:c>
      <x:c r="C167" s="8" t="d">
        <x:v>2026-09-23T00:00:00.000Z</x:v>
      </x:c>
      <x:c r="D167" s="2" t="n">
        <x:v>129</x:v>
      </x:c>
      <x:c r="E167" s="2" t="str">
        <x:v>仪表</x:v>
      </x:c>
      <x:c r="F167" s="7"/>
      <x:c r="G167" s="7" t="n">
        <x:v>0</x:v>
      </x:c>
      <x:c r="H167" s="7"/>
      <x:c r="I167" s="2" t="str">
        <x:v>否</x:v>
      </x:c>
      <x:c r="J167" s="2" t="str">
        <x:v>无纯氢且无仪表，普通车辆不自动以GPS替代</x:v>
      </x:c>
    </x:row>
    <x:row r="168" ht="22" customHeight="1">
      <x:c r="A168" s="2" t="str">
        <x:v>粤AGG4135</x:v>
      </x:c>
      <x:c r="B168" s="2" t="str">
        <x:v>钟祥</x:v>
      </x:c>
      <x:c r="C168" s="8" t="d">
        <x:v>2026-09-24T00:00:00.000Z</x:v>
      </x:c>
      <x:c r="D168" s="2" t="n">
        <x:v>129</x:v>
      </x:c>
      <x:c r="E168" s="2" t="str">
        <x:v>仪表</x:v>
      </x:c>
      <x:c r="F168" s="7"/>
      <x:c r="G168" s="7" t="n">
        <x:v>0</x:v>
      </x:c>
      <x:c r="H168" s="7"/>
      <x:c r="I168" s="2" t="str">
        <x:v>否</x:v>
      </x:c>
      <x:c r="J168" s="2" t="str">
        <x:v>无纯氢且无仪表，普通车辆不自动以GPS替代</x:v>
      </x:c>
    </x:row>
    <x:row r="169" ht="22" customHeight="1">
      <x:c r="A169" s="2" t="str">
        <x:v>粤AGG4135</x:v>
      </x:c>
      <x:c r="B169" s="2" t="str">
        <x:v>钟祥</x:v>
      </x:c>
      <x:c r="C169" s="8" t="d">
        <x:v>2026-09-25T00:00:00.000Z</x:v>
      </x:c>
      <x:c r="D169" s="2" t="n">
        <x:v>129</x:v>
      </x:c>
      <x:c r="E169" s="2" t="str">
        <x:v>仪表</x:v>
      </x:c>
      <x:c r="F169" s="7"/>
      <x:c r="G169" s="7" t="n">
        <x:v>0</x:v>
      </x:c>
      <x:c r="H169" s="7"/>
      <x:c r="I169" s="2" t="str">
        <x:v>否</x:v>
      </x:c>
      <x:c r="J169" s="2" t="str">
        <x:v>无纯氢且无仪表，普通车辆不自动以GPS替代</x:v>
      </x:c>
    </x:row>
    <x:row r="170" ht="22" customHeight="1">
      <x:c r="A170" s="2" t="str">
        <x:v>粤AGG4135</x:v>
      </x:c>
      <x:c r="B170" s="2" t="str">
        <x:v>钟祥</x:v>
      </x:c>
      <x:c r="C170" s="8" t="d">
        <x:v>2026-09-26T00:00:00.000Z</x:v>
      </x:c>
      <x:c r="D170" s="2" t="n">
        <x:v>129</x:v>
      </x:c>
      <x:c r="E170" s="2" t="str">
        <x:v>仪表</x:v>
      </x:c>
      <x:c r="F170" s="7"/>
      <x:c r="G170" s="7" t="n">
        <x:v>0</x:v>
      </x:c>
      <x:c r="H170" s="7"/>
      <x:c r="I170" s="2" t="str">
        <x:v>否</x:v>
      </x:c>
      <x:c r="J170" s="2" t="str">
        <x:v>无纯氢且无仪表，普通车辆不自动以GPS替代</x:v>
      </x:c>
    </x:row>
    <x:row r="171" ht="22" customHeight="1">
      <x:c r="A171" s="2" t="str">
        <x:v>粤AGG4135</x:v>
      </x:c>
      <x:c r="B171" s="2" t="str">
        <x:v>钟祥</x:v>
      </x:c>
      <x:c r="C171" s="8" t="d">
        <x:v>2026-09-27T00:00:00.000Z</x:v>
      </x:c>
      <x:c r="D171" s="2" t="n">
        <x:v>129</x:v>
      </x:c>
      <x:c r="E171" s="2" t="str">
        <x:v>仪表</x:v>
      </x:c>
      <x:c r="F171" s="7"/>
      <x:c r="G171" s="7" t="n">
        <x:v>0</x:v>
      </x:c>
      <x:c r="H171" s="7"/>
      <x:c r="I171" s="2" t="str">
        <x:v>否</x:v>
      </x:c>
      <x:c r="J171" s="2" t="str">
        <x:v>无纯氢且无仪表，普通车辆不自动以GPS替代</x:v>
      </x:c>
    </x:row>
    <x:row r="172" ht="22" customHeight="1">
      <x:c r="A172" s="2" t="str">
        <x:v>粤AGG4135</x:v>
      </x:c>
      <x:c r="B172" s="2" t="str">
        <x:v>钟祥</x:v>
      </x:c>
      <x:c r="C172" s="8" t="d">
        <x:v>2026-09-28T00:00:00.000Z</x:v>
      </x:c>
      <x:c r="D172" s="2" t="n">
        <x:v>129</x:v>
      </x:c>
      <x:c r="E172" s="2" t="str">
        <x:v>仪表</x:v>
      </x:c>
      <x:c r="F172" s="7"/>
      <x:c r="G172" s="7" t="n">
        <x:v>0</x:v>
      </x:c>
      <x:c r="H172" s="7"/>
      <x:c r="I172" s="2" t="str">
        <x:v>否</x:v>
      </x:c>
      <x:c r="J172" s="2" t="str">
        <x:v>无纯氢且无仪表，普通车辆不自动以GPS替代</x:v>
      </x:c>
    </x:row>
    <x:row r="173" ht="22" customHeight="1">
      <x:c r="A173" s="2" t="str">
        <x:v>粤AGG4135</x:v>
      </x:c>
      <x:c r="B173" s="2" t="str">
        <x:v>钟祥</x:v>
      </x:c>
      <x:c r="C173" s="8" t="d">
        <x:v>2026-09-29T00:00:00.000Z</x:v>
      </x:c>
      <x:c r="D173" s="2" t="n">
        <x:v>129</x:v>
      </x:c>
      <x:c r="E173" s="2" t="str">
        <x:v>仪表</x:v>
      </x:c>
      <x:c r="F173" s="7"/>
      <x:c r="G173" s="7" t="n">
        <x:v>0</x:v>
      </x:c>
      <x:c r="H173" s="7"/>
      <x:c r="I173" s="2" t="str">
        <x:v>否</x:v>
      </x:c>
      <x:c r="J173" s="2" t="str">
        <x:v>无纯氢且无仪表，普通车辆不自动以GPS替代</x:v>
      </x:c>
    </x:row>
    <x:row r="174" ht="22" customHeight="1">
      <x:c r="A174" s="2" t="str">
        <x:v>粤AGG5043</x:v>
      </x:c>
      <x:c r="B174" s="2" t="str">
        <x:v>钟祥</x:v>
      </x:c>
      <x:c r="C174" s="8" t="d">
        <x:v>2026-09-25T00:00:00.000Z</x:v>
      </x:c>
      <x:c r="D174" s="2" t="n">
        <x:v>130</x:v>
      </x:c>
      <x:c r="E174" s="2" t="str">
        <x:v>仪表</x:v>
      </x:c>
      <x:c r="F174" s="7"/>
      <x:c r="G174" s="7" t="n">
        <x:v>0</x:v>
      </x:c>
      <x:c r="H174" s="7"/>
      <x:c r="I174" s="2" t="str">
        <x:v>否</x:v>
      </x:c>
      <x:c r="J174" s="2" t="str">
        <x:v>无纯氢且无仪表，普通车辆不自动以GPS替代</x:v>
      </x:c>
    </x:row>
    <x:row r="175" ht="22" customHeight="1">
      <x:c r="A175" s="2" t="str">
        <x:v>粤AGG9540</x:v>
      </x:c>
      <x:c r="B175" s="2" t="str">
        <x:v>钟祥</x:v>
      </x:c>
      <x:c r="C175" s="8" t="d">
        <x:v>2026-09-25T00:00:00.000Z</x:v>
      </x:c>
      <x:c r="D175" s="2" t="n">
        <x:v>132</x:v>
      </x:c>
      <x:c r="E175" s="2" t="str">
        <x:v>仪表</x:v>
      </x:c>
      <x:c r="F175" s="7"/>
      <x:c r="G175" s="7" t="n">
        <x:v>0</x:v>
      </x:c>
      <x:c r="H175" s="7"/>
      <x:c r="I175" s="2" t="str">
        <x:v>否</x:v>
      </x:c>
      <x:c r="J175" s="2" t="str">
        <x:v>无纯氢且无仪表，普通车辆不自动以GPS替代</x:v>
      </x:c>
    </x:row>
    <x:row r="176" ht="22" customHeight="1">
      <x:c r="A176" s="2" t="str">
        <x:v>粤AGH6843</x:v>
      </x:c>
      <x:c r="B176" s="2" t="str">
        <x:v>钟祥</x:v>
      </x:c>
      <x:c r="C176" s="8" t="d">
        <x:v>2026-09-05T00:00:00.000Z</x:v>
      </x:c>
      <x:c r="D176" s="2" t="n">
        <x:v>133</x:v>
      </x:c>
      <x:c r="E176" s="2" t="str">
        <x:v>仪表</x:v>
      </x:c>
      <x:c r="F176" s="7"/>
      <x:c r="G176" s="7" t="n">
        <x:v>0</x:v>
      </x:c>
      <x:c r="H176" s="7"/>
      <x:c r="I176" s="2" t="str">
        <x:v>否</x:v>
      </x:c>
      <x:c r="J176" s="2" t="str">
        <x:v>无纯氢且无仪表，普通车辆不自动以GPS替代</x:v>
      </x:c>
    </x:row>
    <x:row r="177" ht="22" customHeight="1">
      <x:c r="A177" s="2" t="str">
        <x:v>粤AGH6843</x:v>
      </x:c>
      <x:c r="B177" s="2" t="str">
        <x:v>钟祥</x:v>
      </x:c>
      <x:c r="C177" s="8" t="d">
        <x:v>2026-09-13T00:00:00.000Z</x:v>
      </x:c>
      <x:c r="D177" s="2" t="n">
        <x:v>133</x:v>
      </x:c>
      <x:c r="E177" s="2" t="str">
        <x:v>仪表</x:v>
      </x:c>
      <x:c r="F177" s="7"/>
      <x:c r="G177" s="7" t="n">
        <x:v>0</x:v>
      </x:c>
      <x:c r="H177" s="7"/>
      <x:c r="I177" s="2" t="str">
        <x:v>否</x:v>
      </x:c>
      <x:c r="J177" s="2" t="str">
        <x:v>无纯氢且无仪表，普通车辆不自动以GPS替代</x:v>
      </x:c>
    </x:row>
    <x:row r="178" ht="22" customHeight="1">
      <x:c r="A178" s="2" t="str">
        <x:v>粤AGH6843</x:v>
      </x:c>
      <x:c r="B178" s="2" t="str">
        <x:v>钟祥</x:v>
      </x:c>
      <x:c r="C178" s="8" t="d">
        <x:v>2026-09-27T00:00:00.000Z</x:v>
      </x:c>
      <x:c r="D178" s="2" t="n">
        <x:v>133</x:v>
      </x:c>
      <x:c r="E178" s="2" t="str">
        <x:v>仪表</x:v>
      </x:c>
      <x:c r="F178" s="7"/>
      <x:c r="G178" s="7" t="n">
        <x:v>0</x:v>
      </x:c>
      <x:c r="H178" s="7"/>
      <x:c r="I178" s="2" t="str">
        <x:v>否</x:v>
      </x:c>
      <x:c r="J178" s="2" t="str">
        <x:v>无纯氢且无仪表，普通车辆不自动以GPS替代</x:v>
      </x:c>
    </x:row>
    <x:row r="179" ht="22" customHeight="1">
      <x:c r="A179" s="2" t="str">
        <x:v>粤AGP2009</x:v>
      </x:c>
      <x:c r="B179" s="2" t="str">
        <x:v>钟祥</x:v>
      </x:c>
      <x:c r="C179" s="8" t="d">
        <x:v>2026-09-05T00:00:00.000Z</x:v>
      </x:c>
      <x:c r="D179" s="2" t="n">
        <x:v>134</x:v>
      </x:c>
      <x:c r="E179" s="2" t="str">
        <x:v>仪表</x:v>
      </x:c>
      <x:c r="F179" s="7"/>
      <x:c r="G179" s="7" t="n">
        <x:v>0</x:v>
      </x:c>
      <x:c r="H179" s="7"/>
      <x:c r="I179" s="2" t="str">
        <x:v>否</x:v>
      </x:c>
      <x:c r="J179" s="2" t="str">
        <x:v>无纯氢且无仪表，普通车辆不自动以GPS替代</x:v>
      </x:c>
    </x:row>
    <x:row r="180" ht="22" customHeight="1">
      <x:c r="A180" s="2" t="str">
        <x:v>粤AGP2009</x:v>
      </x:c>
      <x:c r="B180" s="2" t="str">
        <x:v>钟祥</x:v>
      </x:c>
      <x:c r="C180" s="8" t="d">
        <x:v>2026-09-12T00:00:00.000Z</x:v>
      </x:c>
      <x:c r="D180" s="2" t="n">
        <x:v>134</x:v>
      </x:c>
      <x:c r="E180" s="2" t="str">
        <x:v>仪表</x:v>
      </x:c>
      <x:c r="F180" s="7"/>
      <x:c r="G180" s="7" t="n">
        <x:v>0</x:v>
      </x:c>
      <x:c r="H180" s="7"/>
      <x:c r="I180" s="2" t="str">
        <x:v>否</x:v>
      </x:c>
      <x:c r="J180" s="2" t="str">
        <x:v>无纯氢且无仪表，普通车辆不自动以GPS替代</x:v>
      </x:c>
    </x:row>
    <x:row r="181" ht="22" customHeight="1">
      <x:c r="A181" s="2" t="str">
        <x:v>粤AGP2009</x:v>
      </x:c>
      <x:c r="B181" s="2" t="str">
        <x:v>钟祥</x:v>
      </x:c>
      <x:c r="C181" s="8" t="d">
        <x:v>2026-09-13T00:00:00.000Z</x:v>
      </x:c>
      <x:c r="D181" s="2" t="n">
        <x:v>134</x:v>
      </x:c>
      <x:c r="E181" s="2" t="str">
        <x:v>仪表</x:v>
      </x:c>
      <x:c r="F181" s="7"/>
      <x:c r="G181" s="7" t="n">
        <x:v>0</x:v>
      </x:c>
      <x:c r="H181" s="7"/>
      <x:c r="I181" s="2" t="str">
        <x:v>否</x:v>
      </x:c>
      <x:c r="J181" s="2" t="str">
        <x:v>无纯氢且无仪表，普通车辆不自动以GPS替代</x:v>
      </x:c>
    </x:row>
    <x:row r="182" ht="22" customHeight="1">
      <x:c r="A182" s="2" t="str">
        <x:v>粤AGP2009</x:v>
      </x:c>
      <x:c r="B182" s="2" t="str">
        <x:v>钟祥</x:v>
      </x:c>
      <x:c r="C182" s="8" t="d">
        <x:v>2026-09-25T00:00:00.000Z</x:v>
      </x:c>
      <x:c r="D182" s="2" t="n">
        <x:v>134</x:v>
      </x:c>
      <x:c r="E182" s="2" t="str">
        <x:v>仪表</x:v>
      </x:c>
      <x:c r="F182" s="7"/>
      <x:c r="G182" s="7" t="n">
        <x:v>0</x:v>
      </x:c>
      <x:c r="H182" s="7"/>
      <x:c r="I182" s="2" t="str">
        <x:v>否</x:v>
      </x:c>
      <x:c r="J182" s="2" t="str">
        <x:v>无纯氢且无仪表，普通车辆不自动以GPS替代</x:v>
      </x:c>
    </x:row>
    <x:row r="183" ht="22" customHeight="1">
      <x:c r="A183" s="2" t="str">
        <x:v>粤AGP2009</x:v>
      </x:c>
      <x:c r="B183" s="2" t="str">
        <x:v>钟祥</x:v>
      </x:c>
      <x:c r="C183" s="8" t="d">
        <x:v>2026-09-26T00:00:00.000Z</x:v>
      </x:c>
      <x:c r="D183" s="2" t="n">
        <x:v>134</x:v>
      </x:c>
      <x:c r="E183" s="2" t="str">
        <x:v>仪表</x:v>
      </x:c>
      <x:c r="F183" s="7"/>
      <x:c r="G183" s="7" t="n">
        <x:v>0</x:v>
      </x:c>
      <x:c r="H183" s="7"/>
      <x:c r="I183" s="2" t="str">
        <x:v>否</x:v>
      </x:c>
      <x:c r="J183" s="2" t="str">
        <x:v>无纯氢且无仪表，普通车辆不自动以GPS替代</x:v>
      </x:c>
    </x:row>
    <x:row r="184" ht="22" customHeight="1">
      <x:c r="A184" s="2" t="str">
        <x:v>粤AGP2009</x:v>
      </x:c>
      <x:c r="B184" s="2" t="str">
        <x:v>钟祥</x:v>
      </x:c>
      <x:c r="C184" s="8" t="d">
        <x:v>2026-09-27T00:00:00.000Z</x:v>
      </x:c>
      <x:c r="D184" s="2" t="n">
        <x:v>134</x:v>
      </x:c>
      <x:c r="E184" s="2" t="str">
        <x:v>仪表</x:v>
      </x:c>
      <x:c r="F184" s="7"/>
      <x:c r="G184" s="7" t="n">
        <x:v>0</x:v>
      </x:c>
      <x:c r="H184" s="7"/>
      <x:c r="I184" s="2" t="str">
        <x:v>否</x:v>
      </x:c>
      <x:c r="J184" s="2" t="str">
        <x:v>无纯氢且无仪表，普通车辆不自动以GPS替代</x:v>
      </x:c>
    </x:row>
    <x:row r="185" ht="22" customHeight="1">
      <x:c r="A185" s="2" t="str">
        <x:v>粤AGP2017</x:v>
      </x:c>
      <x:c r="B185" s="2" t="str">
        <x:v>钟祥</x:v>
      </x:c>
      <x:c r="C185" s="8" t="d">
        <x:v>2026-09-25T00:00:00.000Z</x:v>
      </x:c>
      <x:c r="D185" s="2" t="n">
        <x:v>137</x:v>
      </x:c>
      <x:c r="E185" s="2" t="str">
        <x:v>仪表</x:v>
      </x:c>
      <x:c r="F185" s="7"/>
      <x:c r="G185" s="7" t="n">
        <x:v>0</x:v>
      </x:c>
      <x:c r="H185" s="7"/>
      <x:c r="I185" s="2" t="str">
        <x:v>否</x:v>
      </x:c>
      <x:c r="J185" s="2" t="str">
        <x:v>无纯氢且无仪表，普通车辆不自动以GPS替代</x:v>
      </x:c>
    </x:row>
    <x:row r="186" ht="22" customHeight="1">
      <x:c r="A186" s="2" t="str">
        <x:v>粤AGP3039</x:v>
      </x:c>
      <x:c r="B186" s="2" t="str">
        <x:v>钟祥</x:v>
      </x:c>
      <x:c r="C186" s="8" t="d">
        <x:v>2026-09-06T00:00:00.000Z</x:v>
      </x:c>
      <x:c r="D186" s="2" t="n">
        <x:v>138</x:v>
      </x:c>
      <x:c r="E186" s="2" t="str">
        <x:v>仪表</x:v>
      </x:c>
      <x:c r="F186" s="7"/>
      <x:c r="G186" s="7" t="n">
        <x:v>0</x:v>
      </x:c>
      <x:c r="H186" s="7"/>
      <x:c r="I186" s="2" t="str">
        <x:v>否</x:v>
      </x:c>
      <x:c r="J186" s="2" t="str">
        <x:v>无纯氢且无仪表，普通车辆不自动以GPS替代</x:v>
      </x:c>
    </x:row>
    <x:row r="187" ht="22" customHeight="1">
      <x:c r="A187" s="2" t="str">
        <x:v>粤AGP3039</x:v>
      </x:c>
      <x:c r="B187" s="2" t="str">
        <x:v>钟祥</x:v>
      </x:c>
      <x:c r="C187" s="8" t="d">
        <x:v>2026-09-12T00:00:00.000Z</x:v>
      </x:c>
      <x:c r="D187" s="2" t="n">
        <x:v>138</x:v>
      </x:c>
      <x:c r="E187" s="2" t="str">
        <x:v>仪表</x:v>
      </x:c>
      <x:c r="F187" s="7"/>
      <x:c r="G187" s="7" t="n">
        <x:v>0.02</x:v>
      </x:c>
      <x:c r="H187" s="7"/>
      <x:c r="I187" s="2" t="str">
        <x:v>否</x:v>
      </x:c>
      <x:c r="J187" s="2" t="str">
        <x:v>无纯氢且无仪表，普通车辆不自动以GPS替代</x:v>
      </x:c>
    </x:row>
    <x:row r="188" ht="22" customHeight="1">
      <x:c r="A188" s="2" t="str">
        <x:v>粤AGP3088</x:v>
      </x:c>
      <x:c r="B188" s="2" t="str">
        <x:v>钟祥</x:v>
      </x:c>
      <x:c r="C188" s="8" t="d">
        <x:v>2026-09-01T00:00:00.000Z</x:v>
      </x:c>
      <x:c r="D188" s="2" t="n">
        <x:v>139</x:v>
      </x:c>
      <x:c r="E188" s="2" t="str">
        <x:v>仪表</x:v>
      </x:c>
      <x:c r="F188" s="7"/>
      <x:c r="G188" s="7" t="n">
        <x:v>0</x:v>
      </x:c>
      <x:c r="H188" s="7"/>
      <x:c r="I188" s="2" t="str">
        <x:v>否</x:v>
      </x:c>
      <x:c r="J188" s="2" t="str">
        <x:v>无纯氢且无仪表，普通车辆不自动以GPS替代</x:v>
      </x:c>
    </x:row>
    <x:row r="189" ht="22" customHeight="1">
      <x:c r="A189" s="2" t="str">
        <x:v>粤AGP3088</x:v>
      </x:c>
      <x:c r="B189" s="2" t="str">
        <x:v>钟祥</x:v>
      </x:c>
      <x:c r="C189" s="8" t="d">
        <x:v>2026-09-02T00:00:00.000Z</x:v>
      </x:c>
      <x:c r="D189" s="2" t="n">
        <x:v>139</x:v>
      </x:c>
      <x:c r="E189" s="2" t="str">
        <x:v>仪表</x:v>
      </x:c>
      <x:c r="F189" s="7"/>
      <x:c r="G189" s="7" t="n">
        <x:v>0</x:v>
      </x:c>
      <x:c r="H189" s="7"/>
      <x:c r="I189" s="2" t="str">
        <x:v>否</x:v>
      </x:c>
      <x:c r="J189" s="2" t="str">
        <x:v>无纯氢且无仪表，普通车辆不自动以GPS替代</x:v>
      </x:c>
    </x:row>
    <x:row r="190" ht="22" customHeight="1">
      <x:c r="A190" s="2" t="str">
        <x:v>粤AGP3088</x:v>
      </x:c>
      <x:c r="B190" s="2" t="str">
        <x:v>钟祥</x:v>
      </x:c>
      <x:c r="C190" s="8" t="d">
        <x:v>2026-09-06T00:00:00.000Z</x:v>
      </x:c>
      <x:c r="D190" s="2" t="n">
        <x:v>139</x:v>
      </x:c>
      <x:c r="E190" s="2" t="str">
        <x:v>仪表</x:v>
      </x:c>
      <x:c r="F190" s="7"/>
      <x:c r="G190" s="7" t="n">
        <x:v>0</x:v>
      </x:c>
      <x:c r="H190" s="7"/>
      <x:c r="I190" s="2" t="str">
        <x:v>否</x:v>
      </x:c>
      <x:c r="J190" s="2" t="str">
        <x:v>无纯氢且无仪表，普通车辆不自动以GPS替代</x:v>
      </x:c>
    </x:row>
    <x:row r="191" ht="22" customHeight="1">
      <x:c r="A191" s="2" t="str">
        <x:v>粤AGP3088</x:v>
      </x:c>
      <x:c r="B191" s="2" t="str">
        <x:v>钟祥</x:v>
      </x:c>
      <x:c r="C191" s="8" t="d">
        <x:v>2026-09-13T00:00:00.000Z</x:v>
      </x:c>
      <x:c r="D191" s="2" t="n">
        <x:v>139</x:v>
      </x:c>
      <x:c r="E191" s="2" t="str">
        <x:v>仪表</x:v>
      </x:c>
      <x:c r="F191" s="7"/>
      <x:c r="G191" s="7" t="n">
        <x:v>0</x:v>
      </x:c>
      <x:c r="H191" s="7"/>
      <x:c r="I191" s="2" t="str">
        <x:v>否</x:v>
      </x:c>
      <x:c r="J191" s="2" t="str">
        <x:v>无纯氢且无仪表，普通车辆不自动以GPS替代</x:v>
      </x:c>
    </x:row>
    <x:row r="192" ht="22" customHeight="1">
      <x:c r="A192" s="2" t="str">
        <x:v>粤AGP3088</x:v>
      </x:c>
      <x:c r="B192" s="2" t="str">
        <x:v>钟祥</x:v>
      </x:c>
      <x:c r="C192" s="8" t="d">
        <x:v>2026-09-26T00:00:00.000Z</x:v>
      </x:c>
      <x:c r="D192" s="2" t="n">
        <x:v>139</x:v>
      </x:c>
      <x:c r="E192" s="2" t="str">
        <x:v>仪表</x:v>
      </x:c>
      <x:c r="F192" s="7"/>
      <x:c r="G192" s="7" t="n">
        <x:v>0</x:v>
      </x:c>
      <x:c r="H192" s="7"/>
      <x:c r="I192" s="2" t="str">
        <x:v>否</x:v>
      </x:c>
      <x:c r="J192" s="2" t="str">
        <x:v>无纯氢且无仪表，普通车辆不自动以GPS替代</x:v>
      </x:c>
    </x:row>
    <x:row r="193" ht="22" customHeight="1">
      <x:c r="A193" s="2" t="str">
        <x:v>粤AGP3618</x:v>
      </x:c>
      <x:c r="B193" s="2" t="str">
        <x:v>钟祥</x:v>
      </x:c>
      <x:c r="C193" s="8" t="d">
        <x:v>2026-09-08T00:00:00.000Z</x:v>
      </x:c>
      <x:c r="D193" s="2" t="n">
        <x:v>140</x:v>
      </x:c>
      <x:c r="E193" s="2" t="str">
        <x:v>仪表</x:v>
      </x:c>
      <x:c r="F193" s="7"/>
      <x:c r="G193" s="7" t="n">
        <x:v>0</x:v>
      </x:c>
      <x:c r="H193" s="7"/>
      <x:c r="I193" s="2" t="str">
        <x:v>否</x:v>
      </x:c>
      <x:c r="J193" s="2" t="str">
        <x:v>无纯氢且无仪表，普通车辆不自动以GPS替代</x:v>
      </x:c>
    </x:row>
    <x:row r="194" ht="22" customHeight="1">
      <x:c r="A194" s="2" t="str">
        <x:v>粤AGP3618</x:v>
      </x:c>
      <x:c r="B194" s="2" t="str">
        <x:v>钟祥</x:v>
      </x:c>
      <x:c r="C194" s="8" t="d">
        <x:v>2026-09-13T00:00:00.000Z</x:v>
      </x:c>
      <x:c r="D194" s="2" t="n">
        <x:v>140</x:v>
      </x:c>
      <x:c r="E194" s="2" t="str">
        <x:v>仪表</x:v>
      </x:c>
      <x:c r="F194" s="7"/>
      <x:c r="G194" s="7" t="n">
        <x:v>0</x:v>
      </x:c>
      <x:c r="H194" s="7"/>
      <x:c r="I194" s="2" t="str">
        <x:v>否</x:v>
      </x:c>
      <x:c r="J194" s="2" t="str">
        <x:v>无纯氢且无仪表，普通车辆不自动以GPS替代</x:v>
      </x:c>
    </x:row>
    <x:row r="195" ht="22" customHeight="1">
      <x:c r="A195" s="2" t="str">
        <x:v>粤AGP3619</x:v>
      </x:c>
      <x:c r="B195" s="2" t="str">
        <x:v>钟祥</x:v>
      </x:c>
      <x:c r="C195" s="8" t="d">
        <x:v>2026-09-05T00:00:00.000Z</x:v>
      </x:c>
      <x:c r="D195" s="2" t="n">
        <x:v>141</x:v>
      </x:c>
      <x:c r="E195" s="2" t="str">
        <x:v>仪表</x:v>
      </x:c>
      <x:c r="F195" s="7"/>
      <x:c r="G195" s="7" t="n">
        <x:v>0</x:v>
      </x:c>
      <x:c r="H195" s="7"/>
      <x:c r="I195" s="2" t="str">
        <x:v>否</x:v>
      </x:c>
      <x:c r="J195" s="2" t="str">
        <x:v>无纯氢且无仪表，普通车辆不自动以GPS替代</x:v>
      </x:c>
    </x:row>
    <x:row r="196" ht="22" customHeight="1">
      <x:c r="A196" s="2" t="str">
        <x:v>粤AGP3660</x:v>
      </x:c>
      <x:c r="B196" s="2" t="str">
        <x:v>钟祥</x:v>
      </x:c>
      <x:c r="C196" s="8" t="d">
        <x:v>2026-09-25T00:00:00.000Z</x:v>
      </x:c>
      <x:c r="D196" s="2" t="n">
        <x:v>146</x:v>
      </x:c>
      <x:c r="E196" s="2" t="str">
        <x:v>仪表</x:v>
      </x:c>
      <x:c r="F196" s="7"/>
      <x:c r="G196" s="7" t="n">
        <x:v>0</x:v>
      </x:c>
      <x:c r="H196" s="7"/>
      <x:c r="I196" s="2" t="str">
        <x:v>否</x:v>
      </x:c>
      <x:c r="J196" s="2" t="str">
        <x:v>无纯氢且无仪表，普通车辆不自动以GPS替代</x:v>
      </x:c>
    </x:row>
    <x:row r="197" ht="22" customHeight="1">
      <x:c r="A197" s="2" t="str">
        <x:v>粤AGP3660</x:v>
      </x:c>
      <x:c r="B197" s="2" t="str">
        <x:v>钟祥</x:v>
      </x:c>
      <x:c r="C197" s="8" t="d">
        <x:v>2026-09-26T00:00:00.000Z</x:v>
      </x:c>
      <x:c r="D197" s="2" t="n">
        <x:v>146</x:v>
      </x:c>
      <x:c r="E197" s="2" t="str">
        <x:v>仪表</x:v>
      </x:c>
      <x:c r="F197" s="7"/>
      <x:c r="G197" s="7" t="n">
        <x:v>0</x:v>
      </x:c>
      <x:c r="H197" s="7"/>
      <x:c r="I197" s="2" t="str">
        <x:v>否</x:v>
      </x:c>
      <x:c r="J197" s="2" t="str">
        <x:v>无纯氢且无仪表，普通车辆不自动以GPS替代</x:v>
      </x:c>
    </x:row>
    <x:row r="198" ht="22" customHeight="1">
      <x:c r="A198" s="2" t="str">
        <x:v>粤AGP3688</x:v>
      </x:c>
      <x:c r="B198" s="2" t="str">
        <x:v>钟祥</x:v>
      </x:c>
      <x:c r="C198" s="8" t="d">
        <x:v>2026-09-12T00:00:00.000Z</x:v>
      </x:c>
      <x:c r="D198" s="2" t="n">
        <x:v>147</x:v>
      </x:c>
      <x:c r="E198" s="2" t="str">
        <x:v>仪表</x:v>
      </x:c>
      <x:c r="F198" s="7"/>
      <x:c r="G198" s="7" t="n">
        <x:v>0</x:v>
      </x:c>
      <x:c r="H198" s="7"/>
      <x:c r="I198" s="2" t="str">
        <x:v>否</x:v>
      </x:c>
      <x:c r="J198" s="2" t="str">
        <x:v>无纯氢且无仪表，普通车辆不自动以GPS替代</x:v>
      </x:c>
    </x:row>
    <x:row r="199" ht="22" customHeight="1">
      <x:c r="A199" s="2" t="str">
        <x:v>粤AGP3688</x:v>
      </x:c>
      <x:c r="B199" s="2" t="str">
        <x:v>钟祥</x:v>
      </x:c>
      <x:c r="C199" s="8" t="d">
        <x:v>2026-09-19T00:00:00.000Z</x:v>
      </x:c>
      <x:c r="D199" s="2" t="n">
        <x:v>147</x:v>
      </x:c>
      <x:c r="E199" s="2" t="str">
        <x:v>仪表</x:v>
      </x:c>
      <x:c r="F199" s="7"/>
      <x:c r="G199" s="7" t="n">
        <x:v>0</x:v>
      </x:c>
      <x:c r="H199" s="7"/>
      <x:c r="I199" s="2" t="str">
        <x:v>否</x:v>
      </x:c>
      <x:c r="J199" s="2" t="str">
        <x:v>无纯氢且无仪表，普通车辆不自动以GPS替代</x:v>
      </x:c>
    </x:row>
    <x:row r="200" ht="22" customHeight="1">
      <x:c r="A200" s="2" t="str">
        <x:v>粤AGP4482</x:v>
      </x:c>
      <x:c r="B200" s="2" t="str">
        <x:v>钟祥</x:v>
      </x:c>
      <x:c r="C200" s="8" t="d">
        <x:v>2026-09-12T00:00:00.000Z</x:v>
      </x:c>
      <x:c r="D200" s="2" t="n">
        <x:v>149</x:v>
      </x:c>
      <x:c r="E200" s="2" t="str">
        <x:v>仪表</x:v>
      </x:c>
      <x:c r="F200" s="7"/>
      <x:c r="G200" s="7" t="n">
        <x:v>0</x:v>
      </x:c>
      <x:c r="H200" s="7"/>
      <x:c r="I200" s="2" t="str">
        <x:v>否</x:v>
      </x:c>
      <x:c r="J200" s="2" t="str">
        <x:v>无纯氢且无仪表，普通车辆不自动以GPS替代</x:v>
      </x:c>
    </x:row>
    <x:row r="201" ht="22" customHeight="1">
      <x:c r="A201" s="2" t="str">
        <x:v>粤AGP4482</x:v>
      </x:c>
      <x:c r="B201" s="2" t="str">
        <x:v>钟祥</x:v>
      </x:c>
      <x:c r="C201" s="8" t="d">
        <x:v>2026-09-13T00:00:00.000Z</x:v>
      </x:c>
      <x:c r="D201" s="2" t="n">
        <x:v>149</x:v>
      </x:c>
      <x:c r="E201" s="2" t="str">
        <x:v>仪表</x:v>
      </x:c>
      <x:c r="F201" s="7"/>
      <x:c r="G201" s="7" t="n">
        <x:v>0</x:v>
      </x:c>
      <x:c r="H201" s="7"/>
      <x:c r="I201" s="2" t="str">
        <x:v>否</x:v>
      </x:c>
      <x:c r="J201" s="2" t="str">
        <x:v>无纯氢且无仪表，普通车辆不自动以GPS替代</x:v>
      </x:c>
    </x:row>
    <x:row r="202" ht="22" customHeight="1">
      <x:c r="A202" s="2" t="str">
        <x:v>粤AGP4482</x:v>
      </x:c>
      <x:c r="B202" s="2" t="str">
        <x:v>钟祥</x:v>
      </x:c>
      <x:c r="C202" s="8" t="d">
        <x:v>2026-09-19T00:00:00.000Z</x:v>
      </x:c>
      <x:c r="D202" s="2" t="n">
        <x:v>149</x:v>
      </x:c>
      <x:c r="E202" s="2" t="str">
        <x:v>仪表</x:v>
      </x:c>
      <x:c r="F202" s="7"/>
      <x:c r="G202" s="7" t="n">
        <x:v>0</x:v>
      </x:c>
      <x:c r="H202" s="7"/>
      <x:c r="I202" s="2" t="str">
        <x:v>否</x:v>
      </x:c>
      <x:c r="J202" s="2" t="str">
        <x:v>无纯氢且无仪表，普通车辆不自动以GPS替代</x:v>
      </x:c>
    </x:row>
    <x:row r="203" ht="22" customHeight="1">
      <x:c r="A203" s="2" t="str">
        <x:v>粤AGP4482</x:v>
      </x:c>
      <x:c r="B203" s="2" t="str">
        <x:v>钟祥</x:v>
      </x:c>
      <x:c r="C203" s="8" t="d">
        <x:v>2026-09-25T00:00:00.000Z</x:v>
      </x:c>
      <x:c r="D203" s="2" t="n">
        <x:v>149</x:v>
      </x:c>
      <x:c r="E203" s="2" t="str">
        <x:v>仪表</x:v>
      </x:c>
      <x:c r="F203" s="7"/>
      <x:c r="G203" s="7" t="n">
        <x:v>0</x:v>
      </x:c>
      <x:c r="H203" s="7"/>
      <x:c r="I203" s="2" t="str">
        <x:v>否</x:v>
      </x:c>
      <x:c r="J203" s="2" t="str">
        <x:v>无纯氢且无仪表，普通车辆不自动以GPS替代</x:v>
      </x:c>
    </x:row>
    <x:row r="204" ht="22" customHeight="1">
      <x:c r="A204" s="2" t="str">
        <x:v>粤AGP4482</x:v>
      </x:c>
      <x:c r="B204" s="2" t="str">
        <x:v>钟祥</x:v>
      </x:c>
      <x:c r="C204" s="8" t="d">
        <x:v>2026-09-26T00:00:00.000Z</x:v>
      </x:c>
      <x:c r="D204" s="2" t="n">
        <x:v>149</x:v>
      </x:c>
      <x:c r="E204" s="2" t="str">
        <x:v>仪表</x:v>
      </x:c>
      <x:c r="F204" s="7"/>
      <x:c r="G204" s="7" t="n">
        <x:v>0</x:v>
      </x:c>
      <x:c r="H204" s="7"/>
      <x:c r="I204" s="2" t="str">
        <x:v>否</x:v>
      </x:c>
      <x:c r="J204" s="2" t="str">
        <x:v>无纯氢且无仪表，普通车辆不自动以GPS替代</x:v>
      </x:c>
    </x:row>
    <x:row r="205" ht="22" customHeight="1">
      <x:c r="A205" s="2" t="str">
        <x:v>粤AGP4482</x:v>
      </x:c>
      <x:c r="B205" s="2" t="str">
        <x:v>钟祥</x:v>
      </x:c>
      <x:c r="C205" s="8" t="d">
        <x:v>2026-09-27T00:00:00.000Z</x:v>
      </x:c>
      <x:c r="D205" s="2" t="n">
        <x:v>149</x:v>
      </x:c>
      <x:c r="E205" s="2" t="str">
        <x:v>仪表</x:v>
      </x:c>
      <x:c r="F205" s="7"/>
      <x:c r="G205" s="7" t="n">
        <x:v>0</x:v>
      </x:c>
      <x:c r="H205" s="7"/>
      <x:c r="I205" s="2" t="str">
        <x:v>否</x:v>
      </x:c>
      <x:c r="J205" s="2" t="str">
        <x:v>无纯氢且无仪表，普通车辆不自动以GPS替代</x:v>
      </x:c>
    </x:row>
    <x:row r="206" ht="22" customHeight="1">
      <x:c r="A206" s="2" t="str">
        <x:v>粤AGP5138</x:v>
      </x:c>
      <x:c r="B206" s="2" t="str">
        <x:v>钟祥</x:v>
      </x:c>
      <x:c r="C206" s="8" t="d">
        <x:v>2026-09-26T00:00:00.000Z</x:v>
      </x:c>
      <x:c r="D206" s="2" t="n">
        <x:v>151</x:v>
      </x:c>
      <x:c r="E206" s="2" t="str">
        <x:v>仪表</x:v>
      </x:c>
      <x:c r="F206" s="7"/>
      <x:c r="G206" s="7" t="n">
        <x:v>0</x:v>
      </x:c>
      <x:c r="H206" s="7"/>
      <x:c r="I206" s="2" t="str">
        <x:v>否</x:v>
      </x:c>
      <x:c r="J206" s="2" t="str">
        <x:v>无纯氢且无仪表，普通车辆不自动以GPS替代</x:v>
      </x:c>
    </x:row>
    <x:row r="207" ht="22" customHeight="1">
      <x:c r="A207" s="2" t="str">
        <x:v>粤AGP5138</x:v>
      </x:c>
      <x:c r="B207" s="2" t="str">
        <x:v>钟祥</x:v>
      </x:c>
      <x:c r="C207" s="8" t="d">
        <x:v>2026-09-27T00:00:00.000Z</x:v>
      </x:c>
      <x:c r="D207" s="2" t="n">
        <x:v>151</x:v>
      </x:c>
      <x:c r="E207" s="2" t="str">
        <x:v>仪表</x:v>
      </x:c>
      <x:c r="F207" s="7"/>
      <x:c r="G207" s="7" t="n">
        <x:v>0</x:v>
      </x:c>
      <x:c r="H207" s="7"/>
      <x:c r="I207" s="2" t="str">
        <x:v>否</x:v>
      </x:c>
      <x:c r="J207" s="2" t="str">
        <x:v>无纯氢且无仪表，普通车辆不自动以GPS替代</x:v>
      </x:c>
    </x:row>
    <x:row r="208" ht="22" customHeight="1">
      <x:c r="A208" s="2" t="str">
        <x:v>粤AGP5138</x:v>
      </x:c>
      <x:c r="B208" s="2" t="str">
        <x:v>钟祥</x:v>
      </x:c>
      <x:c r="C208" s="8" t="d">
        <x:v>2026-09-28T00:00:00.000Z</x:v>
      </x:c>
      <x:c r="D208" s="2" t="n">
        <x:v>151</x:v>
      </x:c>
      <x:c r="E208" s="2" t="str">
        <x:v>仪表</x:v>
      </x:c>
      <x:c r="F208" s="7"/>
      <x:c r="G208" s="7" t="n">
        <x:v>0</x:v>
      </x:c>
      <x:c r="H208" s="7"/>
      <x:c r="I208" s="2" t="str">
        <x:v>否</x:v>
      </x:c>
      <x:c r="J208" s="2" t="str">
        <x:v>无纯氢且无仪表，普通车辆不自动以GPS替代</x:v>
      </x:c>
    </x:row>
    <x:row r="209" ht="22" customHeight="1">
      <x:c r="A209" s="2" t="str">
        <x:v>粤AGP5138</x:v>
      </x:c>
      <x:c r="B209" s="2" t="str">
        <x:v>钟祥</x:v>
      </x:c>
      <x:c r="C209" s="8" t="d">
        <x:v>2026-09-29T00:00:00.000Z</x:v>
      </x:c>
      <x:c r="D209" s="2" t="n">
        <x:v>151</x:v>
      </x:c>
      <x:c r="E209" s="2" t="str">
        <x:v>仪表</x:v>
      </x:c>
      <x:c r="F209" s="7"/>
      <x:c r="G209" s="7" t="n">
        <x:v>0</x:v>
      </x:c>
      <x:c r="H209" s="7"/>
      <x:c r="I209" s="2" t="str">
        <x:v>否</x:v>
      </x:c>
      <x:c r="J209" s="2" t="str">
        <x:v>无纯氢且无仪表，普通车辆不自动以GPS替代</x:v>
      </x:c>
    </x:row>
    <x:row r="210" ht="22" customHeight="1">
      <x:c r="A210" s="2" t="str">
        <x:v>粤AGP5138</x:v>
      </x:c>
      <x:c r="B210" s="2" t="str">
        <x:v>钟祥</x:v>
      </x:c>
      <x:c r="C210" s="8" t="d">
        <x:v>2026-09-30T00:00:00.000Z</x:v>
      </x:c>
      <x:c r="D210" s="2" t="n">
        <x:v>151</x:v>
      </x:c>
      <x:c r="E210" s="2" t="str">
        <x:v>仪表</x:v>
      </x:c>
      <x:c r="F210" s="7"/>
      <x:c r="G210" s="7" t="n">
        <x:v>0</x:v>
      </x:c>
      <x:c r="H210" s="7"/>
      <x:c r="I210" s="2" t="str">
        <x:v>否</x:v>
      </x:c>
      <x:c r="J210" s="2" t="str">
        <x:v>无纯氢且无仪表，普通车辆不自动以GPS替代</x:v>
      </x:c>
    </x:row>
    <x:row r="211" ht="22" customHeight="1">
      <x:c r="A211" s="2" t="str">
        <x:v>粤AGP5368</x:v>
      </x:c>
      <x:c r="B211" s="2" t="str">
        <x:v>钟祥</x:v>
      </x:c>
      <x:c r="C211" s="8" t="d">
        <x:v>2026-09-25T00:00:00.000Z</x:v>
      </x:c>
      <x:c r="D211" s="2" t="n">
        <x:v>153</x:v>
      </x:c>
      <x:c r="E211" s="2" t="str">
        <x:v>仪表</x:v>
      </x:c>
      <x:c r="F211" s="7"/>
      <x:c r="G211" s="7" t="n">
        <x:v>0</x:v>
      </x:c>
      <x:c r="H211" s="7"/>
      <x:c r="I211" s="2" t="str">
        <x:v>否</x:v>
      </x:c>
      <x:c r="J211" s="2" t="str">
        <x:v>无纯氢且无仪表，普通车辆不自动以GPS替代</x:v>
      </x:c>
    </x:row>
    <x:row r="212" ht="22" customHeight="1">
      <x:c r="A212" s="2" t="str">
        <x:v>粤AGP5623</x:v>
      </x:c>
      <x:c r="B212" s="2" t="str">
        <x:v>钟祥</x:v>
      </x:c>
      <x:c r="C212" s="8" t="d">
        <x:v>2026-09-05T00:00:00.000Z</x:v>
      </x:c>
      <x:c r="D212" s="2" t="n">
        <x:v>155</x:v>
      </x:c>
      <x:c r="E212" s="2" t="str">
        <x:v>仪表</x:v>
      </x:c>
      <x:c r="F212" s="7"/>
      <x:c r="G212" s="7" t="n">
        <x:v>0</x:v>
      </x:c>
      <x:c r="H212" s="7"/>
      <x:c r="I212" s="2" t="str">
        <x:v>否</x:v>
      </x:c>
      <x:c r="J212" s="2" t="str">
        <x:v>无纯氢且无仪表，普通车辆不自动以GPS替代</x:v>
      </x:c>
    </x:row>
    <x:row r="213" ht="22" customHeight="1">
      <x:c r="A213" s="2" t="str">
        <x:v>粤AGP5623</x:v>
      </x:c>
      <x:c r="B213" s="2" t="str">
        <x:v>钟祥</x:v>
      </x:c>
      <x:c r="C213" s="8" t="d">
        <x:v>2026-09-06T00:00:00.000Z</x:v>
      </x:c>
      <x:c r="D213" s="2" t="n">
        <x:v>155</x:v>
      </x:c>
      <x:c r="E213" s="2" t="str">
        <x:v>仪表</x:v>
      </x:c>
      <x:c r="F213" s="7"/>
      <x:c r="G213" s="7" t="n">
        <x:v>0</x:v>
      </x:c>
      <x:c r="H213" s="7"/>
      <x:c r="I213" s="2" t="str">
        <x:v>否</x:v>
      </x:c>
      <x:c r="J213" s="2" t="str">
        <x:v>无纯氢且无仪表，普通车辆不自动以GPS替代</x:v>
      </x:c>
    </x:row>
    <x:row r="214" ht="22" customHeight="1">
      <x:c r="A214" s="2" t="str">
        <x:v>粤AGP5623</x:v>
      </x:c>
      <x:c r="B214" s="2" t="str">
        <x:v>钟祥</x:v>
      </x:c>
      <x:c r="C214" s="8" t="d">
        <x:v>2026-09-12T00:00:00.000Z</x:v>
      </x:c>
      <x:c r="D214" s="2" t="n">
        <x:v>155</x:v>
      </x:c>
      <x:c r="E214" s="2" t="str">
        <x:v>仪表</x:v>
      </x:c>
      <x:c r="F214" s="7"/>
      <x:c r="G214" s="7" t="n">
        <x:v>0</x:v>
      </x:c>
      <x:c r="H214" s="7"/>
      <x:c r="I214" s="2" t="str">
        <x:v>否</x:v>
      </x:c>
      <x:c r="J214" s="2" t="str">
        <x:v>无纯氢且无仪表，普通车辆不自动以GPS替代</x:v>
      </x:c>
    </x:row>
    <x:row r="215" ht="22" customHeight="1">
      <x:c r="A215" s="2" t="str">
        <x:v>粤AGP5623</x:v>
      </x:c>
      <x:c r="B215" s="2" t="str">
        <x:v>钟祥</x:v>
      </x:c>
      <x:c r="C215" s="8" t="d">
        <x:v>2026-09-13T00:00:00.000Z</x:v>
      </x:c>
      <x:c r="D215" s="2" t="n">
        <x:v>155</x:v>
      </x:c>
      <x:c r="E215" s="2" t="str">
        <x:v>仪表</x:v>
      </x:c>
      <x:c r="F215" s="7"/>
      <x:c r="G215" s="7" t="n">
        <x:v>0</x:v>
      </x:c>
      <x:c r="H215" s="7"/>
      <x:c r="I215" s="2" t="str">
        <x:v>否</x:v>
      </x:c>
      <x:c r="J215" s="2" t="str">
        <x:v>无纯氢且无仪表，普通车辆不自动以GPS替代</x:v>
      </x:c>
    </x:row>
    <x:row r="216" ht="22" customHeight="1">
      <x:c r="A216" s="2" t="str">
        <x:v>粤AGP5623</x:v>
      </x:c>
      <x:c r="B216" s="2" t="str">
        <x:v>钟祥</x:v>
      </x:c>
      <x:c r="C216" s="8" t="d">
        <x:v>2026-09-19T00:00:00.000Z</x:v>
      </x:c>
      <x:c r="D216" s="2" t="n">
        <x:v>155</x:v>
      </x:c>
      <x:c r="E216" s="2" t="str">
        <x:v>仪表</x:v>
      </x:c>
      <x:c r="F216" s="7"/>
      <x:c r="G216" s="7" t="n">
        <x:v>0</x:v>
      </x:c>
      <x:c r="H216" s="7"/>
      <x:c r="I216" s="2" t="str">
        <x:v>否</x:v>
      </x:c>
      <x:c r="J216" s="2" t="str">
        <x:v>无纯氢且无仪表，普通车辆不自动以GPS替代</x:v>
      </x:c>
    </x:row>
    <x:row r="217" ht="22" customHeight="1">
      <x:c r="A217" s="2" t="str">
        <x:v>粤AGP5623</x:v>
      </x:c>
      <x:c r="B217" s="2" t="str">
        <x:v>钟祥</x:v>
      </x:c>
      <x:c r="C217" s="8" t="d">
        <x:v>2026-09-25T00:00:00.000Z</x:v>
      </x:c>
      <x:c r="D217" s="2" t="n">
        <x:v>155</x:v>
      </x:c>
      <x:c r="E217" s="2" t="str">
        <x:v>仪表</x:v>
      </x:c>
      <x:c r="F217" s="7"/>
      <x:c r="G217" s="7" t="n">
        <x:v>0</x:v>
      </x:c>
      <x:c r="H217" s="7"/>
      <x:c r="I217" s="2" t="str">
        <x:v>否</x:v>
      </x:c>
      <x:c r="J217" s="2" t="str">
        <x:v>无纯氢且无仪表，普通车辆不自动以GPS替代</x:v>
      </x:c>
    </x:row>
    <x:row r="218" ht="22" customHeight="1">
      <x:c r="A218" s="2" t="str">
        <x:v>粤AGP5623</x:v>
      </x:c>
      <x:c r="B218" s="2" t="str">
        <x:v>钟祥</x:v>
      </x:c>
      <x:c r="C218" s="8" t="d">
        <x:v>2026-09-26T00:00:00.000Z</x:v>
      </x:c>
      <x:c r="D218" s="2" t="n">
        <x:v>155</x:v>
      </x:c>
      <x:c r="E218" s="2" t="str">
        <x:v>仪表</x:v>
      </x:c>
      <x:c r="F218" s="7"/>
      <x:c r="G218" s="7" t="n">
        <x:v>0</x:v>
      </x:c>
      <x:c r="H218" s="7"/>
      <x:c r="I218" s="2" t="str">
        <x:v>否</x:v>
      </x:c>
      <x:c r="J218" s="2" t="str">
        <x:v>无纯氢且无仪表，普通车辆不自动以GPS替代</x:v>
      </x:c>
    </x:row>
    <x:row r="219" ht="22" customHeight="1">
      <x:c r="A219" s="2" t="str">
        <x:v>粤AGP5636</x:v>
      </x:c>
      <x:c r="B219" s="2" t="str">
        <x:v>钟祥</x:v>
      </x:c>
      <x:c r="C219" s="8" t="d">
        <x:v>2026-09-19T00:00:00.000Z</x:v>
      </x:c>
      <x:c r="D219" s="2" t="n">
        <x:v>156</x:v>
      </x:c>
      <x:c r="E219" s="2" t="str">
        <x:v>仪表</x:v>
      </x:c>
      <x:c r="F219" s="7"/>
      <x:c r="G219" s="7" t="n">
        <x:v>0</x:v>
      </x:c>
      <x:c r="H219" s="7"/>
      <x:c r="I219" s="2" t="str">
        <x:v>否</x:v>
      </x:c>
      <x:c r="J219" s="2" t="str">
        <x:v>无纯氢且无仪表，普通车辆不自动以GPS替代</x:v>
      </x:c>
    </x:row>
    <x:row r="220" ht="22" customHeight="1">
      <x:c r="A220" s="2" t="str">
        <x:v>粤AGP5636</x:v>
      </x:c>
      <x:c r="B220" s="2" t="str">
        <x:v>钟祥</x:v>
      </x:c>
      <x:c r="C220" s="8" t="d">
        <x:v>2026-09-25T00:00:00.000Z</x:v>
      </x:c>
      <x:c r="D220" s="2" t="n">
        <x:v>156</x:v>
      </x:c>
      <x:c r="E220" s="2" t="str">
        <x:v>仪表</x:v>
      </x:c>
      <x:c r="F220" s="7"/>
      <x:c r="G220" s="7" t="n">
        <x:v>0</x:v>
      </x:c>
      <x:c r="H220" s="7"/>
      <x:c r="I220" s="2" t="str">
        <x:v>否</x:v>
      </x:c>
      <x:c r="J220" s="2" t="str">
        <x:v>无纯氢且无仪表，普通车辆不自动以GPS替代</x:v>
      </x:c>
    </x:row>
    <x:row r="221" ht="22" customHeight="1">
      <x:c r="A221" s="2" t="str">
        <x:v>粤AGP5708</x:v>
      </x:c>
      <x:c r="B221" s="2" t="str">
        <x:v>钟祥</x:v>
      </x:c>
      <x:c r="C221" s="8" t="d">
        <x:v>2026-09-06T00:00:00.000Z</x:v>
      </x:c>
      <x:c r="D221" s="2" t="n">
        <x:v>159</x:v>
      </x:c>
      <x:c r="E221" s="2" t="str">
        <x:v>仪表</x:v>
      </x:c>
      <x:c r="F221" s="7"/>
      <x:c r="G221" s="7" t="n">
        <x:v>0</x:v>
      </x:c>
      <x:c r="H221" s="7"/>
      <x:c r="I221" s="2" t="str">
        <x:v>否</x:v>
      </x:c>
      <x:c r="J221" s="2" t="str">
        <x:v>无纯氢且无仪表，普通车辆不自动以GPS替代</x:v>
      </x:c>
    </x:row>
    <x:row r="222" ht="22" customHeight="1">
      <x:c r="A222" s="2" t="str">
        <x:v>粤AGP5708</x:v>
      </x:c>
      <x:c r="B222" s="2" t="str">
        <x:v>钟祥</x:v>
      </x:c>
      <x:c r="C222" s="8" t="d">
        <x:v>2026-09-12T00:00:00.000Z</x:v>
      </x:c>
      <x:c r="D222" s="2" t="n">
        <x:v>159</x:v>
      </x:c>
      <x:c r="E222" s="2" t="str">
        <x:v>仪表</x:v>
      </x:c>
      <x:c r="F222" s="7"/>
      <x:c r="G222" s="7" t="n">
        <x:v>0</x:v>
      </x:c>
      <x:c r="H222" s="7"/>
      <x:c r="I222" s="2" t="str">
        <x:v>否</x:v>
      </x:c>
      <x:c r="J222" s="2" t="str">
        <x:v>无纯氢且无仪表，普通车辆不自动以GPS替代</x:v>
      </x:c>
    </x:row>
    <x:row r="223" ht="22" customHeight="1">
      <x:c r="A223" s="2" t="str">
        <x:v>粤AGP5708</x:v>
      </x:c>
      <x:c r="B223" s="2" t="str">
        <x:v>钟祥</x:v>
      </x:c>
      <x:c r="C223" s="8" t="d">
        <x:v>2026-09-13T00:00:00.000Z</x:v>
      </x:c>
      <x:c r="D223" s="2" t="n">
        <x:v>159</x:v>
      </x:c>
      <x:c r="E223" s="2" t="str">
        <x:v>仪表</x:v>
      </x:c>
      <x:c r="F223" s="7"/>
      <x:c r="G223" s="7" t="n">
        <x:v>0</x:v>
      </x:c>
      <x:c r="H223" s="7"/>
      <x:c r="I223" s="2" t="str">
        <x:v>否</x:v>
      </x:c>
      <x:c r="J223" s="2" t="str">
        <x:v>无纯氢且无仪表，普通车辆不自动以GPS替代</x:v>
      </x:c>
    </x:row>
    <x:row r="224" ht="22" customHeight="1">
      <x:c r="A224" s="2" t="str">
        <x:v>粤AGP5708</x:v>
      </x:c>
      <x:c r="B224" s="2" t="str">
        <x:v>钟祥</x:v>
      </x:c>
      <x:c r="C224" s="8" t="d">
        <x:v>2026-09-19T00:00:00.000Z</x:v>
      </x:c>
      <x:c r="D224" s="2" t="n">
        <x:v>159</x:v>
      </x:c>
      <x:c r="E224" s="2" t="str">
        <x:v>仪表</x:v>
      </x:c>
      <x:c r="F224" s="7"/>
      <x:c r="G224" s="7" t="n">
        <x:v>0</x:v>
      </x:c>
      <x:c r="H224" s="7"/>
      <x:c r="I224" s="2" t="str">
        <x:v>否</x:v>
      </x:c>
      <x:c r="J224" s="2" t="str">
        <x:v>无纯氢且无仪表，普通车辆不自动以GPS替代</x:v>
      </x:c>
    </x:row>
    <x:row r="225" ht="22" customHeight="1">
      <x:c r="A225" s="2" t="str">
        <x:v>粤AGP5708</x:v>
      </x:c>
      <x:c r="B225" s="2" t="str">
        <x:v>钟祥</x:v>
      </x:c>
      <x:c r="C225" s="8" t="d">
        <x:v>2026-09-25T00:00:00.000Z</x:v>
      </x:c>
      <x:c r="D225" s="2" t="n">
        <x:v>159</x:v>
      </x:c>
      <x:c r="E225" s="2" t="str">
        <x:v>仪表</x:v>
      </x:c>
      <x:c r="F225" s="7"/>
      <x:c r="G225" s="7" t="n">
        <x:v>0</x:v>
      </x:c>
      <x:c r="H225" s="7"/>
      <x:c r="I225" s="2" t="str">
        <x:v>否</x:v>
      </x:c>
      <x:c r="J225" s="2" t="str">
        <x:v>无纯氢且无仪表，普通车辆不自动以GPS替代</x:v>
      </x:c>
    </x:row>
    <x:row r="226" ht="22" customHeight="1">
      <x:c r="A226" s="2" t="str">
        <x:v>粤AGP5708</x:v>
      </x:c>
      <x:c r="B226" s="2" t="str">
        <x:v>钟祥</x:v>
      </x:c>
      <x:c r="C226" s="8" t="d">
        <x:v>2026-09-30T00:00:00.000Z</x:v>
      </x:c>
      <x:c r="D226" s="2" t="n">
        <x:v>159</x:v>
      </x:c>
      <x:c r="E226" s="2" t="str">
        <x:v>仪表</x:v>
      </x:c>
      <x:c r="F226" s="7"/>
      <x:c r="G226" s="7" t="n">
        <x:v>0</x:v>
      </x:c>
      <x:c r="H226" s="7"/>
      <x:c r="I226" s="2" t="str">
        <x:v>否</x:v>
      </x:c>
      <x:c r="J226" s="2" t="str">
        <x:v>无纯氢且无仪表，普通车辆不自动以GPS替代</x:v>
      </x:c>
    </x:row>
    <x:row r="227" ht="22" customHeight="1">
      <x:c r="A227" s="2" t="str">
        <x:v>粤AGP6637</x:v>
      </x:c>
      <x:c r="B227" s="2" t="str">
        <x:v>钟祥</x:v>
      </x:c>
      <x:c r="C227" s="8" t="d">
        <x:v>2026-09-12T00:00:00.000Z</x:v>
      </x:c>
      <x:c r="D227" s="2" t="n">
        <x:v>162</x:v>
      </x:c>
      <x:c r="E227" s="2" t="str">
        <x:v>仪表</x:v>
      </x:c>
      <x:c r="F227" s="7"/>
      <x:c r="G227" s="7" t="n">
        <x:v>0</x:v>
      </x:c>
      <x:c r="H227" s="7"/>
      <x:c r="I227" s="2" t="str">
        <x:v>否</x:v>
      </x:c>
      <x:c r="J227" s="2" t="str">
        <x:v>无纯氢且无仪表，普通车辆不自动以GPS替代</x:v>
      </x:c>
    </x:row>
    <x:row r="228" ht="22" customHeight="1">
      <x:c r="A228" s="2" t="str">
        <x:v>粤AGP6637</x:v>
      </x:c>
      <x:c r="B228" s="2" t="str">
        <x:v>钟祥</x:v>
      </x:c>
      <x:c r="C228" s="8" t="d">
        <x:v>2026-09-13T00:00:00.000Z</x:v>
      </x:c>
      <x:c r="D228" s="2" t="n">
        <x:v>162</x:v>
      </x:c>
      <x:c r="E228" s="2" t="str">
        <x:v>仪表</x:v>
      </x:c>
      <x:c r="F228" s="7"/>
      <x:c r="G228" s="7" t="n">
        <x:v>0</x:v>
      </x:c>
      <x:c r="H228" s="7"/>
      <x:c r="I228" s="2" t="str">
        <x:v>否</x:v>
      </x:c>
      <x:c r="J228" s="2" t="str">
        <x:v>无纯氢且无仪表，普通车辆不自动以GPS替代</x:v>
      </x:c>
    </x:row>
    <x:row r="229" ht="22" customHeight="1">
      <x:c r="A229" s="2" t="str">
        <x:v>粤AGP6637</x:v>
      </x:c>
      <x:c r="B229" s="2" t="str">
        <x:v>钟祥</x:v>
      </x:c>
      <x:c r="C229" s="8" t="d">
        <x:v>2026-09-26T00:00:00.000Z</x:v>
      </x:c>
      <x:c r="D229" s="2" t="n">
        <x:v>162</x:v>
      </x:c>
      <x:c r="E229" s="2" t="str">
        <x:v>仪表</x:v>
      </x:c>
      <x:c r="F229" s="7"/>
      <x:c r="G229" s="7" t="n">
        <x:v>0.01</x:v>
      </x:c>
      <x:c r="H229" s="7"/>
      <x:c r="I229" s="2" t="str">
        <x:v>否</x:v>
      </x:c>
      <x:c r="J229" s="2" t="str">
        <x:v>无纯氢且无仪表，普通车辆不自动以GPS替代</x:v>
      </x:c>
    </x:row>
    <x:row r="230" ht="22" customHeight="1">
      <x:c r="A230" s="2" t="str">
        <x:v>粤AGP6637</x:v>
      </x:c>
      <x:c r="B230" s="2" t="str">
        <x:v>钟祥</x:v>
      </x:c>
      <x:c r="C230" s="8" t="d">
        <x:v>2026-09-27T00:00:00.000Z</x:v>
      </x:c>
      <x:c r="D230" s="2" t="n">
        <x:v>162</x:v>
      </x:c>
      <x:c r="E230" s="2" t="str">
        <x:v>仪表</x:v>
      </x:c>
      <x:c r="F230" s="7"/>
      <x:c r="G230" s="7" t="n">
        <x:v>0</x:v>
      </x:c>
      <x:c r="H230" s="7"/>
      <x:c r="I230" s="2" t="str">
        <x:v>否</x:v>
      </x:c>
      <x:c r="J230" s="2" t="str">
        <x:v>无纯氢且无仪表，普通车辆不自动以GPS替代</x:v>
      </x:c>
    </x:row>
    <x:row r="231" ht="22" customHeight="1">
      <x:c r="A231" s="2" t="str">
        <x:v>粤AGP7022</x:v>
      </x:c>
      <x:c r="B231" s="2" t="str">
        <x:v>钟祥</x:v>
      </x:c>
      <x:c r="C231" s="8" t="d">
        <x:v>2026-09-26T00:00:00.000Z</x:v>
      </x:c>
      <x:c r="D231" s="2" t="n">
        <x:v>165</x:v>
      </x:c>
      <x:c r="E231" s="2" t="str">
        <x:v>仪表</x:v>
      </x:c>
      <x:c r="F231" s="7"/>
      <x:c r="G231" s="7" t="n">
        <x:v>0</x:v>
      </x:c>
      <x:c r="H231" s="7"/>
      <x:c r="I231" s="2" t="str">
        <x:v>否</x:v>
      </x:c>
      <x:c r="J231" s="2" t="str">
        <x:v>无纯氢且无仪表，普通车辆不自动以GPS替代</x:v>
      </x:c>
    </x:row>
    <x:row r="232" ht="22" customHeight="1">
      <x:c r="A232" s="2" t="str">
        <x:v>粤AGP7022</x:v>
      </x:c>
      <x:c r="B232" s="2" t="str">
        <x:v>钟祥</x:v>
      </x:c>
      <x:c r="C232" s="8" t="d">
        <x:v>2026-09-27T00:00:00.000Z</x:v>
      </x:c>
      <x:c r="D232" s="2" t="n">
        <x:v>165</x:v>
      </x:c>
      <x:c r="E232" s="2" t="str">
        <x:v>仪表</x:v>
      </x:c>
      <x:c r="F232" s="7"/>
      <x:c r="G232" s="7" t="n">
        <x:v>0</x:v>
      </x:c>
      <x:c r="H232" s="7"/>
      <x:c r="I232" s="2" t="str">
        <x:v>否</x:v>
      </x:c>
      <x:c r="J232" s="2" t="str">
        <x:v>无纯氢且无仪表，普通车辆不自动以GPS替代</x:v>
      </x:c>
    </x:row>
    <x:row r="233" ht="22" customHeight="1">
      <x:c r="A233" s="2" t="str">
        <x:v>粤AGP8635</x:v>
      </x:c>
      <x:c r="B233" s="2" t="str">
        <x:v>钟祥</x:v>
      </x:c>
      <x:c r="C233" s="8" t="d">
        <x:v>2026-09-12T00:00:00.000Z</x:v>
      </x:c>
      <x:c r="D233" s="2" t="n">
        <x:v>167</x:v>
      </x:c>
      <x:c r="E233" s="2" t="str">
        <x:v>仪表</x:v>
      </x:c>
      <x:c r="F233" s="7"/>
      <x:c r="G233" s="7" t="n">
        <x:v>0</x:v>
      </x:c>
      <x:c r="H233" s="7"/>
      <x:c r="I233" s="2" t="str">
        <x:v>否</x:v>
      </x:c>
      <x:c r="J233" s="2" t="str">
        <x:v>无纯氢且无仪表，普通车辆不自动以GPS替代</x:v>
      </x:c>
    </x:row>
    <x:row r="234" ht="22" customHeight="1">
      <x:c r="A234" s="2" t="str">
        <x:v>粤AGP9330</x:v>
      </x:c>
      <x:c r="B234" s="2" t="str">
        <x:v>钟祥</x:v>
      </x:c>
      <x:c r="C234" s="8" t="d">
        <x:v>2026-09-05T00:00:00.000Z</x:v>
      </x:c>
      <x:c r="D234" s="2" t="n">
        <x:v>168</x:v>
      </x:c>
      <x:c r="E234" s="2" t="str">
        <x:v>仪表</x:v>
      </x:c>
      <x:c r="F234" s="7"/>
      <x:c r="G234" s="7" t="n">
        <x:v>0</x:v>
      </x:c>
      <x:c r="H234" s="7"/>
      <x:c r="I234" s="2" t="str">
        <x:v>否</x:v>
      </x:c>
      <x:c r="J234" s="2" t="str">
        <x:v>无纯氢且无仪表，普通车辆不自动以GPS替代</x:v>
      </x:c>
    </x:row>
    <x:row r="235" ht="22" customHeight="1">
      <x:c r="A235" s="2" t="str">
        <x:v>粤AGP9330</x:v>
      </x:c>
      <x:c r="B235" s="2" t="str">
        <x:v>钟祥</x:v>
      </x:c>
      <x:c r="C235" s="8" t="d">
        <x:v>2026-09-06T00:00:00.000Z</x:v>
      </x:c>
      <x:c r="D235" s="2" t="n">
        <x:v>168</x:v>
      </x:c>
      <x:c r="E235" s="2" t="str">
        <x:v>仪表</x:v>
      </x:c>
      <x:c r="F235" s="7"/>
      <x:c r="G235" s="7" t="n">
        <x:v>0</x:v>
      </x:c>
      <x:c r="H235" s="7"/>
      <x:c r="I235" s="2" t="str">
        <x:v>否</x:v>
      </x:c>
      <x:c r="J235" s="2" t="str">
        <x:v>无纯氢且无仪表，普通车辆不自动以GPS替代</x:v>
      </x:c>
    </x:row>
    <x:row r="236" ht="22" customHeight="1">
      <x:c r="A236" s="2" t="str">
        <x:v>粤AGP9330</x:v>
      </x:c>
      <x:c r="B236" s="2" t="str">
        <x:v>钟祥</x:v>
      </x:c>
      <x:c r="C236" s="8" t="d">
        <x:v>2026-09-12T00:00:00.000Z</x:v>
      </x:c>
      <x:c r="D236" s="2" t="n">
        <x:v>168</x:v>
      </x:c>
      <x:c r="E236" s="2" t="str">
        <x:v>仪表</x:v>
      </x:c>
      <x:c r="F236" s="7"/>
      <x:c r="G236" s="7" t="n">
        <x:v>0</x:v>
      </x:c>
      <x:c r="H236" s="7"/>
      <x:c r="I236" s="2" t="str">
        <x:v>否</x:v>
      </x:c>
      <x:c r="J236" s="2" t="str">
        <x:v>无纯氢且无仪表，普通车辆不自动以GPS替代</x:v>
      </x:c>
    </x:row>
    <x:row r="237" ht="22" customHeight="1">
      <x:c r="A237" s="2" t="str">
        <x:v>粤AGP9330</x:v>
      </x:c>
      <x:c r="B237" s="2" t="str">
        <x:v>钟祥</x:v>
      </x:c>
      <x:c r="C237" s="8" t="d">
        <x:v>2026-09-13T00:00:00.000Z</x:v>
      </x:c>
      <x:c r="D237" s="2" t="n">
        <x:v>168</x:v>
      </x:c>
      <x:c r="E237" s="2" t="str">
        <x:v>仪表</x:v>
      </x:c>
      <x:c r="F237" s="7"/>
      <x:c r="G237" s="7" t="n">
        <x:v>0</x:v>
      </x:c>
      <x:c r="H237" s="7"/>
      <x:c r="I237" s="2" t="str">
        <x:v>否</x:v>
      </x:c>
      <x:c r="J237" s="2" t="str">
        <x:v>无纯氢且无仪表，普通车辆不自动以GPS替代</x:v>
      </x:c>
    </x:row>
    <x:row r="238" ht="22" customHeight="1">
      <x:c r="A238" s="2" t="str">
        <x:v>粤AGP9330</x:v>
      </x:c>
      <x:c r="B238" s="2" t="str">
        <x:v>钟祥</x:v>
      </x:c>
      <x:c r="C238" s="8" t="d">
        <x:v>2026-09-19T00:00:00.000Z</x:v>
      </x:c>
      <x:c r="D238" s="2" t="n">
        <x:v>168</x:v>
      </x:c>
      <x:c r="E238" s="2" t="str">
        <x:v>仪表</x:v>
      </x:c>
      <x:c r="F238" s="7"/>
      <x:c r="G238" s="7" t="n">
        <x:v>0</x:v>
      </x:c>
      <x:c r="H238" s="7"/>
      <x:c r="I238" s="2" t="str">
        <x:v>否</x:v>
      </x:c>
      <x:c r="J238" s="2" t="str">
        <x:v>无纯氢且无仪表，普通车辆不自动以GPS替代</x:v>
      </x:c>
    </x:row>
    <x:row r="239" ht="22" customHeight="1">
      <x:c r="A239" s="2" t="str">
        <x:v>粤AGP9708</x:v>
      </x:c>
      <x:c r="B239" s="2" t="str">
        <x:v>钟祥</x:v>
      </x:c>
      <x:c r="C239" s="8" t="d">
        <x:v>2026-09-05T00:00:00.000Z</x:v>
      </x:c>
      <x:c r="D239" s="2" t="n">
        <x:v>169</x:v>
      </x:c>
      <x:c r="E239" s="2" t="str">
        <x:v>仪表</x:v>
      </x:c>
      <x:c r="F239" s="7"/>
      <x:c r="G239" s="7" t="n">
        <x:v>0</x:v>
      </x:c>
      <x:c r="H239" s="7"/>
      <x:c r="I239" s="2" t="str">
        <x:v>否</x:v>
      </x:c>
      <x:c r="J239" s="2" t="str">
        <x:v>无纯氢且无仪表，普通车辆不自动以GPS替代</x:v>
      </x:c>
    </x:row>
    <x:row r="240" ht="22" customHeight="1">
      <x:c r="A240" s="2" t="str">
        <x:v>粤AGP9708</x:v>
      </x:c>
      <x:c r="B240" s="2" t="str">
        <x:v>钟祥</x:v>
      </x:c>
      <x:c r="C240" s="8" t="d">
        <x:v>2026-09-12T00:00:00.000Z</x:v>
      </x:c>
      <x:c r="D240" s="2" t="n">
        <x:v>169</x:v>
      </x:c>
      <x:c r="E240" s="2" t="str">
        <x:v>仪表</x:v>
      </x:c>
      <x:c r="F240" s="7"/>
      <x:c r="G240" s="7" t="n">
        <x:v>0</x:v>
      </x:c>
      <x:c r="H240" s="7"/>
      <x:c r="I240" s="2" t="str">
        <x:v>否</x:v>
      </x:c>
      <x:c r="J240" s="2" t="str">
        <x:v>无纯氢且无仪表，普通车辆不自动以GPS替代</x:v>
      </x:c>
    </x:row>
    <x:row r="241" ht="22" customHeight="1">
      <x:c r="A241" s="2" t="str">
        <x:v>粤AGP9708</x:v>
      </x:c>
      <x:c r="B241" s="2" t="str">
        <x:v>钟祥</x:v>
      </x:c>
      <x:c r="C241" s="8" t="d">
        <x:v>2026-09-13T00:00:00.000Z</x:v>
      </x:c>
      <x:c r="D241" s="2" t="n">
        <x:v>169</x:v>
      </x:c>
      <x:c r="E241" s="2" t="str">
        <x:v>仪表</x:v>
      </x:c>
      <x:c r="F241" s="7"/>
      <x:c r="G241" s="7" t="n">
        <x:v>0</x:v>
      </x:c>
      <x:c r="H241" s="7"/>
      <x:c r="I241" s="2" t="str">
        <x:v>否</x:v>
      </x:c>
      <x:c r="J241" s="2" t="str">
        <x:v>无纯氢且无仪表，普通车辆不自动以GPS替代</x:v>
      </x:c>
    </x:row>
    <x:row r="242" ht="22" customHeight="1">
      <x:c r="A242" s="2" t="str">
        <x:v>粤AGP9708</x:v>
      </x:c>
      <x:c r="B242" s="2" t="str">
        <x:v>钟祥</x:v>
      </x:c>
      <x:c r="C242" s="8" t="d">
        <x:v>2026-09-18T00:00:00.000Z</x:v>
      </x:c>
      <x:c r="D242" s="2" t="n">
        <x:v>169</x:v>
      </x:c>
      <x:c r="E242" s="2" t="str">
        <x:v>仪表</x:v>
      </x:c>
      <x:c r="F242" s="7"/>
      <x:c r="G242" s="7" t="n">
        <x:v>0</x:v>
      </x:c>
      <x:c r="H242" s="7"/>
      <x:c r="I242" s="2" t="str">
        <x:v>否</x:v>
      </x:c>
      <x:c r="J242" s="2" t="str">
        <x:v>无纯氢且无仪表，普通车辆不自动以GPS替代</x:v>
      </x:c>
    </x:row>
    <x:row r="243" ht="22" customHeight="1">
      <x:c r="A243" s="2" t="str">
        <x:v>粤AGP9708</x:v>
      </x:c>
      <x:c r="B243" s="2" t="str">
        <x:v>钟祥</x:v>
      </x:c>
      <x:c r="C243" s="8" t="d">
        <x:v>2026-09-19T00:00:00.000Z</x:v>
      </x:c>
      <x:c r="D243" s="2" t="n">
        <x:v>169</x:v>
      </x:c>
      <x:c r="E243" s="2" t="str">
        <x:v>仪表</x:v>
      </x:c>
      <x:c r="F243" s="7"/>
      <x:c r="G243" s="7" t="n">
        <x:v>0</x:v>
      </x:c>
      <x:c r="H243" s="7"/>
      <x:c r="I243" s="2" t="str">
        <x:v>否</x:v>
      </x:c>
      <x:c r="J243" s="2" t="str">
        <x:v>无纯氢且无仪表，普通车辆不自动以GPS替代</x:v>
      </x:c>
    </x:row>
    <x:row r="244" ht="22" customHeight="1">
      <x:c r="A244" s="2" t="str">
        <x:v>粤AGP9708</x:v>
      </x:c>
      <x:c r="B244" s="2" t="str">
        <x:v>钟祥</x:v>
      </x:c>
      <x:c r="C244" s="8" t="d">
        <x:v>2026-09-25T00:00:00.000Z</x:v>
      </x:c>
      <x:c r="D244" s="2" t="n">
        <x:v>169</x:v>
      </x:c>
      <x:c r="E244" s="2" t="str">
        <x:v>仪表</x:v>
      </x:c>
      <x:c r="F244" s="7"/>
      <x:c r="G244" s="7" t="n">
        <x:v>0</x:v>
      </x:c>
      <x:c r="H244" s="7"/>
      <x:c r="I244" s="2" t="str">
        <x:v>否</x:v>
      </x:c>
      <x:c r="J244" s="2" t="str">
        <x:v>无纯氢且无仪表，普通车辆不自动以GPS替代</x:v>
      </x:c>
    </x:row>
    <x:row r="245" ht="22" customHeight="1">
      <x:c r="A245" s="2" t="str">
        <x:v>粤AGP9708</x:v>
      </x:c>
      <x:c r="B245" s="2" t="str">
        <x:v>钟祥</x:v>
      </x:c>
      <x:c r="C245" s="8" t="d">
        <x:v>2026-09-26T00:00:00.000Z</x:v>
      </x:c>
      <x:c r="D245" s="2" t="n">
        <x:v>169</x:v>
      </x:c>
      <x:c r="E245" s="2" t="str">
        <x:v>仪表</x:v>
      </x:c>
      <x:c r="F245" s="7"/>
      <x:c r="G245" s="7" t="n">
        <x:v>0</x:v>
      </x:c>
      <x:c r="H245" s="7"/>
      <x:c r="I245" s="2" t="str">
        <x:v>否</x:v>
      </x:c>
      <x:c r="J245" s="2" t="str">
        <x:v>无纯氢且无仪表，普通车辆不自动以GPS替代</x:v>
      </x:c>
    </x:row>
    <x:row r="246" ht="22" customHeight="1">
      <x:c r="A246" s="2" t="str">
        <x:v>粤AGP9708</x:v>
      </x:c>
      <x:c r="B246" s="2" t="str">
        <x:v>钟祥</x:v>
      </x:c>
      <x:c r="C246" s="8" t="d">
        <x:v>2026-09-27T00:00:00.000Z</x:v>
      </x:c>
      <x:c r="D246" s="2" t="n">
        <x:v>169</x:v>
      </x:c>
      <x:c r="E246" s="2" t="str">
        <x:v>仪表</x:v>
      </x:c>
      <x:c r="F246" s="7"/>
      <x:c r="G246" s="7" t="n">
        <x:v>0</x:v>
      </x:c>
      <x:c r="H246" s="7"/>
      <x:c r="I246" s="2" t="str">
        <x:v>否</x:v>
      </x:c>
      <x:c r="J246" s="2" t="str">
        <x:v>无纯氢且无仪表，普通车辆不自动以GPS替代</x:v>
      </x:c>
    </x:row>
    <x:row r="247" ht="22" customHeight="1">
      <x:c r="A247" s="2" t="str">
        <x:v>粤AGP9719</x:v>
      </x:c>
      <x:c r="B247" s="2" t="str">
        <x:v>钟祥</x:v>
      </x:c>
      <x:c r="C247" s="8" t="d">
        <x:v>2026-09-01T00:00:00.000Z</x:v>
      </x:c>
      <x:c r="D247" s="2" t="n">
        <x:v>172</x:v>
      </x:c>
      <x:c r="E247" s="2" t="str">
        <x:v>仪表</x:v>
      </x:c>
      <x:c r="F247" s="7"/>
      <x:c r="G247" s="7" t="n">
        <x:v>0</x:v>
      </x:c>
      <x:c r="H247" s="7"/>
      <x:c r="I247" s="2" t="str">
        <x:v>否</x:v>
      </x:c>
      <x:c r="J247" s="2" t="str">
        <x:v>无纯氢且无仪表，普通车辆不自动以GPS替代</x:v>
      </x:c>
    </x:row>
    <x:row r="248" ht="22" customHeight="1">
      <x:c r="A248" s="2" t="str">
        <x:v>粤AGP9719</x:v>
      </x:c>
      <x:c r="B248" s="2" t="str">
        <x:v>钟祥</x:v>
      </x:c>
      <x:c r="C248" s="8" t="d">
        <x:v>2026-09-02T00:00:00.000Z</x:v>
      </x:c>
      <x:c r="D248" s="2" t="n">
        <x:v>172</x:v>
      </x:c>
      <x:c r="E248" s="2" t="str">
        <x:v>仪表</x:v>
      </x:c>
      <x:c r="F248" s="7"/>
      <x:c r="G248" s="7" t="n">
        <x:v>0</x:v>
      </x:c>
      <x:c r="H248" s="7"/>
      <x:c r="I248" s="2" t="str">
        <x:v>否</x:v>
      </x:c>
      <x:c r="J248" s="2" t="str">
        <x:v>无纯氢且无仪表，普通车辆不自动以GPS替代</x:v>
      </x:c>
    </x:row>
    <x:row r="249" ht="22" customHeight="1">
      <x:c r="A249" s="2" t="str">
        <x:v>粤AGP9719</x:v>
      </x:c>
      <x:c r="B249" s="2" t="str">
        <x:v>钟祥</x:v>
      </x:c>
      <x:c r="C249" s="8" t="d">
        <x:v>2026-09-05T00:00:00.000Z</x:v>
      </x:c>
      <x:c r="D249" s="2" t="n">
        <x:v>173</x:v>
      </x:c>
      <x:c r="E249" s="2" t="str">
        <x:v>仪表</x:v>
      </x:c>
      <x:c r="F249" s="7"/>
      <x:c r="G249" s="7" t="n">
        <x:v>0</x:v>
      </x:c>
      <x:c r="H249" s="7"/>
      <x:c r="I249" s="2" t="str">
        <x:v>否</x:v>
      </x:c>
      <x:c r="J249" s="2" t="str">
        <x:v>无纯氢且无仪表，普通车辆不自动以GPS替代</x:v>
      </x:c>
    </x:row>
    <x:row r="250" ht="22" customHeight="1">
      <x:c r="A250" s="2" t="str">
        <x:v>粤AGP9719</x:v>
      </x:c>
      <x:c r="B250" s="2" t="str">
        <x:v>钟祥</x:v>
      </x:c>
      <x:c r="C250" s="8" t="d">
        <x:v>2026-09-19T00:00:00.000Z</x:v>
      </x:c>
      <x:c r="D250" s="2" t="n">
        <x:v>173</x:v>
      </x:c>
      <x:c r="E250" s="2" t="str">
        <x:v>仪表</x:v>
      </x:c>
      <x:c r="F250" s="7"/>
      <x:c r="G250" s="7" t="n">
        <x:v>0</x:v>
      </x:c>
      <x:c r="H250" s="7"/>
      <x:c r="I250" s="2" t="str">
        <x:v>否</x:v>
      </x:c>
      <x:c r="J250" s="2" t="str">
        <x:v>无纯氢且无仪表，普通车辆不自动以GPS替代</x:v>
      </x:c>
    </x:row>
    <x:row r="251" ht="22" customHeight="1">
      <x:c r="A251" s="2" t="str">
        <x:v>粤AGP9719</x:v>
      </x:c>
      <x:c r="B251" s="2" t="str">
        <x:v>钟祥</x:v>
      </x:c>
      <x:c r="C251" s="8" t="d">
        <x:v>2026-09-25T00:00:00.000Z</x:v>
      </x:c>
      <x:c r="D251" s="2" t="n">
        <x:v>173</x:v>
      </x:c>
      <x:c r="E251" s="2" t="str">
        <x:v>仪表</x:v>
      </x:c>
      <x:c r="F251" s="7"/>
      <x:c r="G251" s="7" t="n">
        <x:v>0</x:v>
      </x:c>
      <x:c r="H251" s="7"/>
      <x:c r="I251" s="2" t="str">
        <x:v>否</x:v>
      </x:c>
      <x:c r="J251" s="2" t="str">
        <x:v>无纯氢且无仪表，普通车辆不自动以GPS替代</x:v>
      </x:c>
    </x:row>
    <x:row r="252" ht="22" customHeight="1">
      <x:c r="A252" s="2" t="str">
        <x:v>粤AGP9719</x:v>
      </x:c>
      <x:c r="B252" s="2" t="str">
        <x:v>钟祥</x:v>
      </x:c>
      <x:c r="C252" s="8" t="d">
        <x:v>2026-09-26T00:00:00.000Z</x:v>
      </x:c>
      <x:c r="D252" s="2" t="n">
        <x:v>173</x:v>
      </x:c>
      <x:c r="E252" s="2" t="str">
        <x:v>仪表</x:v>
      </x:c>
      <x:c r="F252" s="7"/>
      <x:c r="G252" s="7" t="n">
        <x:v>0</x:v>
      </x:c>
      <x:c r="H252" s="7"/>
      <x:c r="I252" s="2" t="str">
        <x:v>否</x:v>
      </x:c>
      <x:c r="J252" s="2" t="str">
        <x:v>无纯氢且无仪表，普通车辆不自动以GPS替代</x:v>
      </x:c>
    </x:row>
    <x:row r="253" ht="22" customHeight="1">
      <x:c r="A253" s="2" t="str">
        <x:v>粤AGP9719</x:v>
      </x:c>
      <x:c r="B253" s="2" t="str">
        <x:v>钟祥</x:v>
      </x:c>
      <x:c r="C253" s="8" t="d">
        <x:v>2026-09-27T00:00:00.000Z</x:v>
      </x:c>
      <x:c r="D253" s="2" t="n">
        <x:v>173</x:v>
      </x:c>
      <x:c r="E253" s="2" t="str">
        <x:v>仪表</x:v>
      </x:c>
      <x:c r="F253" s="7"/>
      <x:c r="G253" s="7" t="n">
        <x:v>0</x:v>
      </x:c>
      <x:c r="H253" s="7"/>
      <x:c r="I253" s="2" t="str">
        <x:v>否</x:v>
      </x:c>
      <x:c r="J253" s="2" t="str">
        <x:v>无纯氢且无仪表，普通车辆不自动以GPS替代</x:v>
      </x:c>
    </x:row>
    <x:row r="254" ht="22" customHeight="1">
      <x:c r="A254" s="2" t="str">
        <x:v>粤AGP9731</x:v>
      </x:c>
      <x:c r="B254" s="2" t="str">
        <x:v>钟祥</x:v>
      </x:c>
      <x:c r="C254" s="8" t="d">
        <x:v>2026-09-05T00:00:00.000Z</x:v>
      </x:c>
      <x:c r="D254" s="2" t="n">
        <x:v>174</x:v>
      </x:c>
      <x:c r="E254" s="2" t="str">
        <x:v>仪表</x:v>
      </x:c>
      <x:c r="F254" s="7"/>
      <x:c r="G254" s="7" t="n">
        <x:v>0</x:v>
      </x:c>
      <x:c r="H254" s="7"/>
      <x:c r="I254" s="2" t="str">
        <x:v>否</x:v>
      </x:c>
      <x:c r="J254" s="2" t="str">
        <x:v>无纯氢且无仪表，普通车辆不自动以GPS替代</x:v>
      </x:c>
    </x:row>
    <x:row r="255" ht="22" customHeight="1">
      <x:c r="A255" s="2" t="str">
        <x:v>粤AGP9731</x:v>
      </x:c>
      <x:c r="B255" s="2" t="str">
        <x:v>钟祥</x:v>
      </x:c>
      <x:c r="C255" s="8" t="d">
        <x:v>2026-09-06T00:00:00.000Z</x:v>
      </x:c>
      <x:c r="D255" s="2" t="n">
        <x:v>174</x:v>
      </x:c>
      <x:c r="E255" s="2" t="str">
        <x:v>仪表</x:v>
      </x:c>
      <x:c r="F255" s="7"/>
      <x:c r="G255" s="7" t="n">
        <x:v>0</x:v>
      </x:c>
      <x:c r="H255" s="7"/>
      <x:c r="I255" s="2" t="str">
        <x:v>否</x:v>
      </x:c>
      <x:c r="J255" s="2" t="str">
        <x:v>无纯氢且无仪表，普通车辆不自动以GPS替代</x:v>
      </x:c>
    </x:row>
    <x:row r="256" ht="22" customHeight="1">
      <x:c r="A256" s="2" t="str">
        <x:v>粤AGP9731</x:v>
      </x:c>
      <x:c r="B256" s="2" t="str">
        <x:v>钟祥</x:v>
      </x:c>
      <x:c r="C256" s="8" t="d">
        <x:v>2026-09-12T00:00:00.000Z</x:v>
      </x:c>
      <x:c r="D256" s="2" t="n">
        <x:v>174</x:v>
      </x:c>
      <x:c r="E256" s="2" t="str">
        <x:v>仪表</x:v>
      </x:c>
      <x:c r="F256" s="7"/>
      <x:c r="G256" s="7" t="n">
        <x:v>0</x:v>
      </x:c>
      <x:c r="H256" s="7"/>
      <x:c r="I256" s="2" t="str">
        <x:v>否</x:v>
      </x:c>
      <x:c r="J256" s="2" t="str">
        <x:v>无纯氢且无仪表，普通车辆不自动以GPS替代</x:v>
      </x:c>
    </x:row>
    <x:row r="257" ht="22" customHeight="1">
      <x:c r="A257" s="2" t="str">
        <x:v>粤AGP9731</x:v>
      </x:c>
      <x:c r="B257" s="2" t="str">
        <x:v>钟祥</x:v>
      </x:c>
      <x:c r="C257" s="8" t="d">
        <x:v>2026-09-13T00:00:00.000Z</x:v>
      </x:c>
      <x:c r="D257" s="2" t="n">
        <x:v>174</x:v>
      </x:c>
      <x:c r="E257" s="2" t="str">
        <x:v>仪表</x:v>
      </x:c>
      <x:c r="F257" s="7"/>
      <x:c r="G257" s="7" t="n">
        <x:v>0</x:v>
      </x:c>
      <x:c r="H257" s="7"/>
      <x:c r="I257" s="2" t="str">
        <x:v>否</x:v>
      </x:c>
      <x:c r="J257" s="2" t="str">
        <x:v>无纯氢且无仪表，普通车辆不自动以GPS替代</x:v>
      </x:c>
    </x:row>
    <x:row r="258" ht="22" customHeight="1">
      <x:c r="A258" s="2" t="str">
        <x:v>粤AGP9731</x:v>
      </x:c>
      <x:c r="B258" s="2" t="str">
        <x:v>钟祥</x:v>
      </x:c>
      <x:c r="C258" s="8" t="d">
        <x:v>2026-09-19T00:00:00.000Z</x:v>
      </x:c>
      <x:c r="D258" s="2" t="n">
        <x:v>174</x:v>
      </x:c>
      <x:c r="E258" s="2" t="str">
        <x:v>仪表</x:v>
      </x:c>
      <x:c r="F258" s="7"/>
      <x:c r="G258" s="7" t="n">
        <x:v>0</x:v>
      </x:c>
      <x:c r="H258" s="7"/>
      <x:c r="I258" s="2" t="str">
        <x:v>否</x:v>
      </x:c>
      <x:c r="J258" s="2" t="str">
        <x:v>无纯氢且无仪表，普通车辆不自动以GPS替代</x:v>
      </x:c>
    </x:row>
    <x:row r="259" ht="22" customHeight="1">
      <x:c r="A259" s="2" t="str">
        <x:v>粤AGP9731</x:v>
      </x:c>
      <x:c r="B259" s="2" t="str">
        <x:v>钟祥</x:v>
      </x:c>
      <x:c r="C259" s="8" t="d">
        <x:v>2026-09-25T00:00:00.000Z</x:v>
      </x:c>
      <x:c r="D259" s="2" t="n">
        <x:v>174</x:v>
      </x:c>
      <x:c r="E259" s="2" t="str">
        <x:v>仪表</x:v>
      </x:c>
      <x:c r="F259" s="7"/>
      <x:c r="G259" s="7" t="n">
        <x:v>0</x:v>
      </x:c>
      <x:c r="H259" s="7"/>
      <x:c r="I259" s="2" t="str">
        <x:v>否</x:v>
      </x:c>
      <x:c r="J259" s="2" t="str">
        <x:v>无纯氢且无仪表，普通车辆不自动以GPS替代</x:v>
      </x:c>
    </x:row>
    <x:row r="260" ht="22" customHeight="1">
      <x:c r="A260" s="2" t="str">
        <x:v>粤AGP9731</x:v>
      </x:c>
      <x:c r="B260" s="2" t="str">
        <x:v>钟祥</x:v>
      </x:c>
      <x:c r="C260" s="8" t="d">
        <x:v>2026-09-26T00:00:00.000Z</x:v>
      </x:c>
      <x:c r="D260" s="2" t="n">
        <x:v>174</x:v>
      </x:c>
      <x:c r="E260" s="2" t="str">
        <x:v>仪表</x:v>
      </x:c>
      <x:c r="F260" s="7"/>
      <x:c r="G260" s="7" t="n">
        <x:v>0</x:v>
      </x:c>
      <x:c r="H260" s="7"/>
      <x:c r="I260" s="2" t="str">
        <x:v>否</x:v>
      </x:c>
      <x:c r="J260" s="2" t="str">
        <x:v>无纯氢且无仪表，普通车辆不自动以GPS替代</x:v>
      </x:c>
    </x:row>
    <x:row r="261" ht="22" customHeight="1">
      <x:c r="A261" s="2" t="str">
        <x:v>粤AGP9731</x:v>
      </x:c>
      <x:c r="B261" s="2" t="str">
        <x:v>钟祥</x:v>
      </x:c>
      <x:c r="C261" s="8" t="d">
        <x:v>2026-09-27T00:00:00.000Z</x:v>
      </x:c>
      <x:c r="D261" s="2" t="n">
        <x:v>174</x:v>
      </x:c>
      <x:c r="E261" s="2" t="str">
        <x:v>仪表</x:v>
      </x:c>
      <x:c r="F261" s="7"/>
      <x:c r="G261" s="7" t="n">
        <x:v>0</x:v>
      </x:c>
      <x:c r="H261" s="7"/>
      <x:c r="I261" s="2" t="str">
        <x:v>否</x:v>
      </x:c>
      <x:c r="J261" s="2" t="str">
        <x:v>无纯氢且无仪表，普通车辆不自动以GPS替代</x:v>
      </x:c>
    </x:row>
    <x:row r="262" ht="22" customHeight="1">
      <x:c r="A262" s="2" t="str">
        <x:v>粤AGP9810</x:v>
      </x:c>
      <x:c r="B262" s="2" t="str">
        <x:v>钟祥</x:v>
      </x:c>
      <x:c r="C262" s="8" t="d">
        <x:v>2026-09-06T00:00:00.000Z</x:v>
      </x:c>
      <x:c r="D262" s="2" t="n">
        <x:v>176</x:v>
      </x:c>
      <x:c r="E262" s="2" t="str">
        <x:v>仪表</x:v>
      </x:c>
      <x:c r="F262" s="7"/>
      <x:c r="G262" s="7" t="n">
        <x:v>0</x:v>
      </x:c>
      <x:c r="H262" s="7"/>
      <x:c r="I262" s="2" t="str">
        <x:v>否</x:v>
      </x:c>
      <x:c r="J262" s="2" t="str">
        <x:v>无纯氢且无仪表，普通车辆不自动以GPS替代</x:v>
      </x:c>
    </x:row>
    <x:row r="263" ht="22" customHeight="1">
      <x:c r="A263" s="2" t="str">
        <x:v>粤AGP9810</x:v>
      </x:c>
      <x:c r="B263" s="2" t="str">
        <x:v>钟祥</x:v>
      </x:c>
      <x:c r="C263" s="8" t="d">
        <x:v>2026-09-13T00:00:00.000Z</x:v>
      </x:c>
      <x:c r="D263" s="2" t="n">
        <x:v>176</x:v>
      </x:c>
      <x:c r="E263" s="2" t="str">
        <x:v>仪表</x:v>
      </x:c>
      <x:c r="F263" s="7"/>
      <x:c r="G263" s="7" t="n">
        <x:v>0.04</x:v>
      </x:c>
      <x:c r="H263" s="7"/>
      <x:c r="I263" s="2" t="str">
        <x:v>否</x:v>
      </x:c>
      <x:c r="J263" s="2" t="str">
        <x:v>无纯氢且无仪表，普通车辆不自动以GPS替代</x:v>
      </x:c>
    </x:row>
    <x:row r="264" ht="22" customHeight="1">
      <x:c r="A264" s="2" t="str">
        <x:v>粤AGP9810</x:v>
      </x:c>
      <x:c r="B264" s="2" t="str">
        <x:v>钟祥</x:v>
      </x:c>
      <x:c r="C264" s="8" t="d">
        <x:v>2026-09-26T00:00:00.000Z</x:v>
      </x:c>
      <x:c r="D264" s="2" t="n">
        <x:v>176</x:v>
      </x:c>
      <x:c r="E264" s="2" t="str">
        <x:v>仪表</x:v>
      </x:c>
      <x:c r="F264" s="7"/>
      <x:c r="G264" s="7" t="n">
        <x:v>0</x:v>
      </x:c>
      <x:c r="H264" s="7"/>
      <x:c r="I264" s="2" t="str">
        <x:v>否</x:v>
      </x:c>
      <x:c r="J264" s="2" t="str">
        <x:v>无纯氢且无仪表，普通车辆不自动以GPS替代</x:v>
      </x:c>
    </x:row>
    <x:row r="265" ht="22" customHeight="1">
      <x:c r="A265" s="2" t="str">
        <x:v>粤AGQ1306</x:v>
      </x:c>
      <x:c r="B265" s="2" t="str">
        <x:v>钟祥</x:v>
      </x:c>
      <x:c r="C265" s="8" t="d">
        <x:v>2026-09-13T00:00:00.000Z</x:v>
      </x:c>
      <x:c r="D265" s="2" t="n">
        <x:v>177</x:v>
      </x:c>
      <x:c r="E265" s="2" t="str">
        <x:v>仪表</x:v>
      </x:c>
      <x:c r="F265" s="7"/>
      <x:c r="G265" s="7" t="n">
        <x:v>0</x:v>
      </x:c>
      <x:c r="H265" s="7"/>
      <x:c r="I265" s="2" t="str">
        <x:v>否</x:v>
      </x:c>
      <x:c r="J265" s="2" t="str">
        <x:v>无纯氢且无仪表，普通车辆不自动以GPS替代</x:v>
      </x:c>
    </x:row>
    <x:row r="266" ht="22" customHeight="1">
      <x:c r="A266" s="2" t="str">
        <x:v>粤AGQ3028</x:v>
      </x:c>
      <x:c r="B266" s="2" t="str">
        <x:v>钟祥</x:v>
      </x:c>
      <x:c r="C266" s="8" t="d">
        <x:v>2026-09-02T00:00:00.000Z</x:v>
      </x:c>
      <x:c r="D266" s="2" t="n">
        <x:v>180</x:v>
      </x:c>
      <x:c r="E266" s="2" t="str">
        <x:v>仪表</x:v>
      </x:c>
      <x:c r="F266" s="7"/>
      <x:c r="G266" s="7" t="n">
        <x:v>0</x:v>
      </x:c>
      <x:c r="H266" s="7"/>
      <x:c r="I266" s="2" t="str">
        <x:v>否</x:v>
      </x:c>
      <x:c r="J266" s="2" t="str">
        <x:v>无纯氢且无仪表，普通车辆不自动以GPS替代</x:v>
      </x:c>
    </x:row>
    <x:row r="267" ht="22" customHeight="1">
      <x:c r="A267" s="2" t="str">
        <x:v>粤AGQ3028</x:v>
      </x:c>
      <x:c r="B267" s="2" t="str">
        <x:v>钟祥</x:v>
      </x:c>
      <x:c r="C267" s="8" t="d">
        <x:v>2026-09-03T00:00:00.000Z</x:v>
      </x:c>
      <x:c r="D267" s="2" t="n">
        <x:v>180</x:v>
      </x:c>
      <x:c r="E267" s="2" t="str">
        <x:v>仪表</x:v>
      </x:c>
      <x:c r="F267" s="7"/>
      <x:c r="G267" s="7" t="n">
        <x:v>0</x:v>
      </x:c>
      <x:c r="H267" s="7"/>
      <x:c r="I267" s="2" t="str">
        <x:v>否</x:v>
      </x:c>
      <x:c r="J267" s="2" t="str">
        <x:v>无纯氢且无仪表，普通车辆不自动以GPS替代</x:v>
      </x:c>
    </x:row>
    <x:row r="268" ht="22" customHeight="1">
      <x:c r="A268" s="2" t="str">
        <x:v>粤AGQ3028</x:v>
      </x:c>
      <x:c r="B268" s="2" t="str">
        <x:v>钟祥</x:v>
      </x:c>
      <x:c r="C268" s="8" t="d">
        <x:v>2026-09-04T00:00:00.000Z</x:v>
      </x:c>
      <x:c r="D268" s="2" t="n">
        <x:v>180</x:v>
      </x:c>
      <x:c r="E268" s="2" t="str">
        <x:v>仪表</x:v>
      </x:c>
      <x:c r="F268" s="7"/>
      <x:c r="G268" s="7" t="n">
        <x:v>0</x:v>
      </x:c>
      <x:c r="H268" s="7"/>
      <x:c r="I268" s="2" t="str">
        <x:v>否</x:v>
      </x:c>
      <x:c r="J268" s="2" t="str">
        <x:v>无纯氢且无仪表，普通车辆不自动以GPS替代</x:v>
      </x:c>
    </x:row>
    <x:row r="269" ht="22" customHeight="1">
      <x:c r="A269" s="2" t="str">
        <x:v>粤AGQ3028</x:v>
      </x:c>
      <x:c r="B269" s="2" t="str">
        <x:v>钟祥</x:v>
      </x:c>
      <x:c r="C269" s="8" t="d">
        <x:v>2026-09-05T00:00:00.000Z</x:v>
      </x:c>
      <x:c r="D269" s="2" t="n">
        <x:v>180</x:v>
      </x:c>
      <x:c r="E269" s="2" t="str">
        <x:v>仪表</x:v>
      </x:c>
      <x:c r="F269" s="7"/>
      <x:c r="G269" s="7" t="n">
        <x:v>0</x:v>
      </x:c>
      <x:c r="H269" s="7"/>
      <x:c r="I269" s="2" t="str">
        <x:v>否</x:v>
      </x:c>
      <x:c r="J269" s="2" t="str">
        <x:v>无纯氢且无仪表，普通车辆不自动以GPS替代</x:v>
      </x:c>
    </x:row>
    <x:row r="270" ht="22" customHeight="1">
      <x:c r="A270" s="2" t="str">
        <x:v>粤AGQ3155</x:v>
      </x:c>
      <x:c r="B270" s="2" t="str">
        <x:v>钟祥</x:v>
      </x:c>
      <x:c r="C270" s="8" t="d">
        <x:v>2026-09-25T00:00:00.000Z</x:v>
      </x:c>
      <x:c r="D270" s="2" t="n">
        <x:v>181</x:v>
      </x:c>
      <x:c r="E270" s="2" t="str">
        <x:v>仪表</x:v>
      </x:c>
      <x:c r="F270" s="7"/>
      <x:c r="G270" s="7" t="n">
        <x:v>0</x:v>
      </x:c>
      <x:c r="H270" s="7"/>
      <x:c r="I270" s="2" t="str">
        <x:v>否</x:v>
      </x:c>
      <x:c r="J270" s="2" t="str">
        <x:v>无纯氢且无仪表，普通车辆不自动以GPS替代</x:v>
      </x:c>
    </x:row>
    <x:row r="271" ht="22" customHeight="1">
      <x:c r="A271" s="2" t="str">
        <x:v>粤AGQ3155</x:v>
      </x:c>
      <x:c r="B271" s="2" t="str">
        <x:v>钟祥</x:v>
      </x:c>
      <x:c r="C271" s="8" t="d">
        <x:v>2026-09-26T00:00:00.000Z</x:v>
      </x:c>
      <x:c r="D271" s="2" t="n">
        <x:v>181</x:v>
      </x:c>
      <x:c r="E271" s="2" t="str">
        <x:v>仪表</x:v>
      </x:c>
      <x:c r="F271" s="7"/>
      <x:c r="G271" s="7" t="n">
        <x:v>0</x:v>
      </x:c>
      <x:c r="H271" s="7"/>
      <x:c r="I271" s="2" t="str">
        <x:v>否</x:v>
      </x:c>
      <x:c r="J271" s="2" t="str">
        <x:v>无纯氢且无仪表，普通车辆不自动以GPS替代</x:v>
      </x:c>
    </x:row>
    <x:row r="272" ht="22" customHeight="1">
      <x:c r="A272" s="2" t="str">
        <x:v>粤AGQ3155</x:v>
      </x:c>
      <x:c r="B272" s="2" t="str">
        <x:v>钟祥</x:v>
      </x:c>
      <x:c r="C272" s="8" t="d">
        <x:v>2026-09-27T00:00:00.000Z</x:v>
      </x:c>
      <x:c r="D272" s="2" t="n">
        <x:v>181</x:v>
      </x:c>
      <x:c r="E272" s="2" t="str">
        <x:v>仪表</x:v>
      </x:c>
      <x:c r="F272" s="7"/>
      <x:c r="G272" s="7" t="n">
        <x:v>0</x:v>
      </x:c>
      <x:c r="H272" s="7"/>
      <x:c r="I272" s="2" t="str">
        <x:v>否</x:v>
      </x:c>
      <x:c r="J272" s="2" t="str">
        <x:v>无纯氢且无仪表，普通车辆不自动以GPS替代</x:v>
      </x:c>
    </x:row>
    <x:row r="273" ht="22" customHeight="1">
      <x:c r="A273" s="2" t="str">
        <x:v>粤AGQ8376</x:v>
      </x:c>
      <x:c r="B273" s="2" t="str">
        <x:v>钟祥</x:v>
      </x:c>
      <x:c r="C273" s="8" t="d">
        <x:v>2026-09-06T00:00:00.000Z</x:v>
      </x:c>
      <x:c r="D273" s="2" t="n">
        <x:v>182</x:v>
      </x:c>
      <x:c r="E273" s="2" t="str">
        <x:v>仪表</x:v>
      </x:c>
      <x:c r="F273" s="7"/>
      <x:c r="G273" s="7" t="n">
        <x:v>0</x:v>
      </x:c>
      <x:c r="H273" s="7"/>
      <x:c r="I273" s="2" t="str">
        <x:v>否</x:v>
      </x:c>
      <x:c r="J273" s="2" t="str">
        <x:v>无纯氢且无仪表，普通车辆不自动以GPS替代</x:v>
      </x:c>
    </x:row>
    <x:row r="274" ht="22" customHeight="1">
      <x:c r="A274" s="2" t="str">
        <x:v>粤AGQ8376</x:v>
      </x:c>
      <x:c r="B274" s="2" t="str">
        <x:v>钟祥</x:v>
      </x:c>
      <x:c r="C274" s="8" t="d">
        <x:v>2026-09-13T00:00:00.000Z</x:v>
      </x:c>
      <x:c r="D274" s="2" t="n">
        <x:v>182</x:v>
      </x:c>
      <x:c r="E274" s="2" t="str">
        <x:v>仪表</x:v>
      </x:c>
      <x:c r="F274" s="7"/>
      <x:c r="G274" s="7" t="n">
        <x:v>0</x:v>
      </x:c>
      <x:c r="H274" s="7"/>
      <x:c r="I274" s="2" t="str">
        <x:v>否</x:v>
      </x:c>
      <x:c r="J274" s="2" t="str">
        <x:v>无纯氢且无仪表，普通车辆不自动以GPS替代</x:v>
      </x:c>
    </x:row>
    <x:row r="275" ht="22" customHeight="1">
      <x:c r="A275" s="2" t="str">
        <x:v>粤AGQ8376</x:v>
      </x:c>
      <x:c r="B275" s="2" t="str">
        <x:v>钟祥</x:v>
      </x:c>
      <x:c r="C275" s="8" t="d">
        <x:v>2026-09-26T00:00:00.000Z</x:v>
      </x:c>
      <x:c r="D275" s="2" t="n">
        <x:v>182</x:v>
      </x:c>
      <x:c r="E275" s="2" t="str">
        <x:v>仪表</x:v>
      </x:c>
      <x:c r="F275" s="7"/>
      <x:c r="G275" s="7" t="n">
        <x:v>0</x:v>
      </x:c>
      <x:c r="H275" s="7"/>
      <x:c r="I275" s="2" t="str">
        <x:v>否</x:v>
      </x:c>
      <x:c r="J275" s="2" t="str">
        <x:v>无纯氢且无仪表，普通车辆不自动以GPS替代</x:v>
      </x:c>
    </x:row>
    <x:row r="276" ht="22" customHeight="1">
      <x:c r="A276" s="2" t="str">
        <x:v>粤AGQ8377</x:v>
      </x:c>
      <x:c r="B276" s="2" t="str">
        <x:v>钟祥</x:v>
      </x:c>
      <x:c r="C276" s="8" t="d">
        <x:v>2026-09-04T00:00:00.000Z</x:v>
      </x:c>
      <x:c r="D276" s="2" t="n">
        <x:v>183</x:v>
      </x:c>
      <x:c r="E276" s="2" t="str">
        <x:v>仪表</x:v>
      </x:c>
      <x:c r="F276" s="7"/>
      <x:c r="G276" s="7" t="n">
        <x:v>0</x:v>
      </x:c>
      <x:c r="H276" s="7"/>
      <x:c r="I276" s="2" t="str">
        <x:v>否</x:v>
      </x:c>
      <x:c r="J276" s="2" t="str">
        <x:v>无纯氢且无仪表，普通车辆不自动以GPS替代</x:v>
      </x:c>
    </x:row>
    <x:row r="277" ht="22" customHeight="1">
      <x:c r="A277" s="2" t="str">
        <x:v>粤AGQ8377</x:v>
      </x:c>
      <x:c r="B277" s="2" t="str">
        <x:v>钟祥</x:v>
      </x:c>
      <x:c r="C277" s="8" t="d">
        <x:v>2026-09-05T00:00:00.000Z</x:v>
      </x:c>
      <x:c r="D277" s="2" t="n">
        <x:v>183</x:v>
      </x:c>
      <x:c r="E277" s="2" t="str">
        <x:v>仪表</x:v>
      </x:c>
      <x:c r="F277" s="7"/>
      <x:c r="G277" s="7" t="n">
        <x:v>0</x:v>
      </x:c>
      <x:c r="H277" s="7"/>
      <x:c r="I277" s="2" t="str">
        <x:v>否</x:v>
      </x:c>
      <x:c r="J277" s="2" t="str">
        <x:v>无纯氢且无仪表，普通车辆不自动以GPS替代</x:v>
      </x:c>
    </x:row>
    <x:row r="278" ht="22" customHeight="1">
      <x:c r="A278" s="2" t="str">
        <x:v>粤AGQ8377</x:v>
      </x:c>
      <x:c r="B278" s="2" t="str">
        <x:v>钟祥</x:v>
      </x:c>
      <x:c r="C278" s="8" t="d">
        <x:v>2026-09-11T00:00:00.000Z</x:v>
      </x:c>
      <x:c r="D278" s="2" t="n">
        <x:v>183</x:v>
      </x:c>
      <x:c r="E278" s="2" t="str">
        <x:v>仪表</x:v>
      </x:c>
      <x:c r="F278" s="7"/>
      <x:c r="G278" s="7" t="n">
        <x:v>0</x:v>
      </x:c>
      <x:c r="H278" s="7"/>
      <x:c r="I278" s="2" t="str">
        <x:v>否</x:v>
      </x:c>
      <x:c r="J278" s="2" t="str">
        <x:v>无纯氢且无仪表，普通车辆不自动以GPS替代</x:v>
      </x:c>
    </x:row>
    <x:row r="279" ht="22" customHeight="1">
      <x:c r="A279" s="2" t="str">
        <x:v>粤AGQ8377</x:v>
      </x:c>
      <x:c r="B279" s="2" t="str">
        <x:v>钟祥</x:v>
      </x:c>
      <x:c r="C279" s="8" t="d">
        <x:v>2026-09-14T00:00:00.000Z</x:v>
      </x:c>
      <x:c r="D279" s="2" t="n">
        <x:v>183</x:v>
      </x:c>
      <x:c r="E279" s="2" t="str">
        <x:v>仪表</x:v>
      </x:c>
      <x:c r="F279" s="7"/>
      <x:c r="G279" s="7" t="n">
        <x:v>0</x:v>
      </x:c>
      <x:c r="H279" s="7"/>
      <x:c r="I279" s="2" t="str">
        <x:v>否</x:v>
      </x:c>
      <x:c r="J279" s="2" t="str">
        <x:v>无纯氢且无仪表，普通车辆不自动以GPS替代</x:v>
      </x:c>
    </x:row>
    <x:row r="280" ht="22" customHeight="1">
      <x:c r="A280" s="2" t="str">
        <x:v>粤AGQ8377</x:v>
      </x:c>
      <x:c r="B280" s="2" t="str">
        <x:v>钟祥</x:v>
      </x:c>
      <x:c r="C280" s="8" t="d">
        <x:v>2026-09-17T00:00:00.000Z</x:v>
      </x:c>
      <x:c r="D280" s="2" t="n">
        <x:v>183</x:v>
      </x:c>
      <x:c r="E280" s="2" t="str">
        <x:v>仪表</x:v>
      </x:c>
      <x:c r="F280" s="7"/>
      <x:c r="G280" s="7" t="n">
        <x:v>0</x:v>
      </x:c>
      <x:c r="H280" s="7"/>
      <x:c r="I280" s="2" t="str">
        <x:v>否</x:v>
      </x:c>
      <x:c r="J280" s="2" t="str">
        <x:v>无纯氢且无仪表，普通车辆不自动以GPS替代</x:v>
      </x:c>
    </x:row>
    <x:row r="281" ht="22" customHeight="1">
      <x:c r="A281" s="2" t="str">
        <x:v>粤AGQ8377</x:v>
      </x:c>
      <x:c r="B281" s="2" t="str">
        <x:v>钟祥</x:v>
      </x:c>
      <x:c r="C281" s="8" t="d">
        <x:v>2026-09-29T00:00:00.000Z</x:v>
      </x:c>
      <x:c r="D281" s="2" t="n">
        <x:v>183</x:v>
      </x:c>
      <x:c r="E281" s="2" t="str">
        <x:v>仪表</x:v>
      </x:c>
      <x:c r="F281" s="7"/>
      <x:c r="G281" s="7" t="n">
        <x:v>0</x:v>
      </x:c>
      <x:c r="H281" s="7"/>
      <x:c r="I281" s="2" t="str">
        <x:v>否</x:v>
      </x:c>
      <x:c r="J281" s="2" t="str">
        <x:v>无纯氢且无仪表，普通车辆不自动以GPS替代</x:v>
      </x:c>
    </x:row>
    <x:row r="282" ht="22" customHeight="1">
      <x:c r="A282" s="2" t="str">
        <x:v>粤AGQ8377</x:v>
      </x:c>
      <x:c r="B282" s="2" t="str">
        <x:v>钟祥</x:v>
      </x:c>
      <x:c r="C282" s="8" t="d">
        <x:v>2026-09-30T00:00:00.000Z</x:v>
      </x:c>
      <x:c r="D282" s="2" t="n">
        <x:v>183</x:v>
      </x:c>
      <x:c r="E282" s="2" t="str">
        <x:v>仪表</x:v>
      </x:c>
      <x:c r="F282" s="7"/>
      <x:c r="G282" s="7" t="n">
        <x:v>0</x:v>
      </x:c>
      <x:c r="H282" s="7"/>
      <x:c r="I282" s="2" t="str">
        <x:v>否</x:v>
      </x:c>
      <x:c r="J282" s="2" t="str">
        <x:v>无纯氢且无仪表，普通车辆不自动以GPS替代</x:v>
      </x:c>
    </x:row>
    <x:row r="283" ht="22" customHeight="1">
      <x:c r="A283" s="2" t="str">
        <x:v>粤AGQ8378</x:v>
      </x:c>
      <x:c r="B283" s="2" t="str">
        <x:v>钟祥</x:v>
      </x:c>
      <x:c r="C283" s="8" t="d">
        <x:v>2026-09-06T00:00:00.000Z</x:v>
      </x:c>
      <x:c r="D283" s="2" t="n">
        <x:v>184</x:v>
      </x:c>
      <x:c r="E283" s="2" t="str">
        <x:v>仪表</x:v>
      </x:c>
      <x:c r="F283" s="7"/>
      <x:c r="G283" s="7" t="n">
        <x:v>0</x:v>
      </x:c>
      <x:c r="H283" s="7"/>
      <x:c r="I283" s="2" t="str">
        <x:v>否</x:v>
      </x:c>
      <x:c r="J283" s="2" t="str">
        <x:v>无纯氢且无仪表，普通车辆不自动以GPS替代</x:v>
      </x:c>
    </x:row>
    <x:row r="284" ht="22" customHeight="1">
      <x:c r="A284" s="2" t="str">
        <x:v>粤AGQ8378</x:v>
      </x:c>
      <x:c r="B284" s="2" t="str">
        <x:v>钟祥</x:v>
      </x:c>
      <x:c r="C284" s="8" t="d">
        <x:v>2026-09-19T00:00:00.000Z</x:v>
      </x:c>
      <x:c r="D284" s="2" t="n">
        <x:v>184</x:v>
      </x:c>
      <x:c r="E284" s="2" t="str">
        <x:v>仪表</x:v>
      </x:c>
      <x:c r="F284" s="7"/>
      <x:c r="G284" s="7" t="n">
        <x:v>0</x:v>
      </x:c>
      <x:c r="H284" s="7"/>
      <x:c r="I284" s="2" t="str">
        <x:v>否</x:v>
      </x:c>
      <x:c r="J284" s="2" t="str">
        <x:v>无纯氢且无仪表，普通车辆不自动以GPS替代</x:v>
      </x:c>
    </x:row>
    <x:row r="285" ht="22" customHeight="1">
      <x:c r="A285" s="2" t="str">
        <x:v>粤AGQ8378</x:v>
      </x:c>
      <x:c r="B285" s="2" t="str">
        <x:v>钟祥</x:v>
      </x:c>
      <x:c r="C285" s="8" t="d">
        <x:v>2026-09-25T00:00:00.000Z</x:v>
      </x:c>
      <x:c r="D285" s="2" t="n">
        <x:v>184</x:v>
      </x:c>
      <x:c r="E285" s="2" t="str">
        <x:v>仪表</x:v>
      </x:c>
      <x:c r="F285" s="7"/>
      <x:c r="G285" s="7" t="n">
        <x:v>0</x:v>
      </x:c>
      <x:c r="H285" s="7"/>
      <x:c r="I285" s="2" t="str">
        <x:v>否</x:v>
      </x:c>
      <x:c r="J285" s="2" t="str">
        <x:v>无纯氢且无仪表，普通车辆不自动以GPS替代</x:v>
      </x:c>
    </x:row>
    <x:row r="286" ht="22" customHeight="1">
      <x:c r="A286" s="2" t="str">
        <x:v>粤AGQ8378</x:v>
      </x:c>
      <x:c r="B286" s="2" t="str">
        <x:v>钟祥</x:v>
      </x:c>
      <x:c r="C286" s="8" t="d">
        <x:v>2026-09-26T00:00:00.000Z</x:v>
      </x:c>
      <x:c r="D286" s="2" t="n">
        <x:v>184</x:v>
      </x:c>
      <x:c r="E286" s="2" t="str">
        <x:v>仪表</x:v>
      </x:c>
      <x:c r="F286" s="7"/>
      <x:c r="G286" s="7" t="n">
        <x:v>0</x:v>
      </x:c>
      <x:c r="H286" s="7"/>
      <x:c r="I286" s="2" t="str">
        <x:v>否</x:v>
      </x:c>
      <x:c r="J286" s="2" t="str">
        <x:v>无纯氢且无仪表，普通车辆不自动以GPS替代</x:v>
      </x:c>
    </x:row>
    <x:row r="287" ht="22" customHeight="1">
      <x:c r="A287" s="2" t="str">
        <x:v>粤AGQ8398</x:v>
      </x:c>
      <x:c r="B287" s="2" t="str">
        <x:v>钟祥</x:v>
      </x:c>
      <x:c r="C287" s="8" t="d">
        <x:v>2026-09-10T00:00:00.000Z</x:v>
      </x:c>
      <x:c r="D287" s="2" t="n">
        <x:v>185</x:v>
      </x:c>
      <x:c r="E287" s="2" t="str">
        <x:v>仪表</x:v>
      </x:c>
      <x:c r="F287" s="7"/>
      <x:c r="G287" s="7" t="n">
        <x:v>0</x:v>
      </x:c>
      <x:c r="H287" s="7"/>
      <x:c r="I287" s="2" t="str">
        <x:v>否</x:v>
      </x:c>
      <x:c r="J287" s="2" t="str">
        <x:v>无纯氢且无仪表，普通车辆不自动以GPS替代</x:v>
      </x:c>
    </x:row>
    <x:row r="288" ht="22" customHeight="1">
      <x:c r="A288" s="2" t="str">
        <x:v>粤AGQ8398</x:v>
      </x:c>
      <x:c r="B288" s="2" t="str">
        <x:v>钟祥</x:v>
      </x:c>
      <x:c r="C288" s="8" t="d">
        <x:v>2026-09-11T00:00:00.000Z</x:v>
      </x:c>
      <x:c r="D288" s="2" t="n">
        <x:v>185</x:v>
      </x:c>
      <x:c r="E288" s="2" t="str">
        <x:v>仪表</x:v>
      </x:c>
      <x:c r="F288" s="7"/>
      <x:c r="G288" s="7" t="n">
        <x:v>0</x:v>
      </x:c>
      <x:c r="H288" s="7"/>
      <x:c r="I288" s="2" t="str">
        <x:v>否</x:v>
      </x:c>
      <x:c r="J288" s="2" t="str">
        <x:v>无纯氢且无仪表，普通车辆不自动以GPS替代</x:v>
      </x:c>
    </x:row>
    <x:row r="289" ht="22" customHeight="1">
      <x:c r="A289" s="2" t="str">
        <x:v>粤AGQ8398</x:v>
      </x:c>
      <x:c r="B289" s="2" t="str">
        <x:v>钟祥</x:v>
      </x:c>
      <x:c r="C289" s="8" t="d">
        <x:v>2026-09-13T00:00:00.000Z</x:v>
      </x:c>
      <x:c r="D289" s="2" t="n">
        <x:v>185</x:v>
      </x:c>
      <x:c r="E289" s="2" t="str">
        <x:v>仪表</x:v>
      </x:c>
      <x:c r="F289" s="7"/>
      <x:c r="G289" s="7" t="n">
        <x:v>0</x:v>
      </x:c>
      <x:c r="H289" s="7"/>
      <x:c r="I289" s="2" t="str">
        <x:v>否</x:v>
      </x:c>
      <x:c r="J289" s="2" t="str">
        <x:v>无纯氢且无仪表，普通车辆不自动以GPS替代</x:v>
      </x:c>
    </x:row>
    <x:row r="290" ht="22" customHeight="1">
      <x:c r="A290" s="2" t="str">
        <x:v>粤AGQ8398</x:v>
      </x:c>
      <x:c r="B290" s="2" t="str">
        <x:v>钟祥</x:v>
      </x:c>
      <x:c r="C290" s="8" t="d">
        <x:v>2026-09-14T00:00:00.000Z</x:v>
      </x:c>
      <x:c r="D290" s="2" t="n">
        <x:v>185</x:v>
      </x:c>
      <x:c r="E290" s="2" t="str">
        <x:v>仪表</x:v>
      </x:c>
      <x:c r="F290" s="7"/>
      <x:c r="G290" s="7" t="n">
        <x:v>0</x:v>
      </x:c>
      <x:c r="H290" s="7"/>
      <x:c r="I290" s="2" t="str">
        <x:v>否</x:v>
      </x:c>
      <x:c r="J290" s="2" t="str">
        <x:v>无纯氢且无仪表，普通车辆不自动以GPS替代</x:v>
      </x:c>
    </x:row>
    <x:row r="291" ht="22" customHeight="1">
      <x:c r="A291" s="2" t="str">
        <x:v>粤AGQ8398</x:v>
      </x:c>
      <x:c r="B291" s="2" t="str">
        <x:v>钟祥</x:v>
      </x:c>
      <x:c r="C291" s="8" t="d">
        <x:v>2026-09-16T00:00:00.000Z</x:v>
      </x:c>
      <x:c r="D291" s="2" t="n">
        <x:v>185</x:v>
      </x:c>
      <x:c r="E291" s="2" t="str">
        <x:v>仪表</x:v>
      </x:c>
      <x:c r="F291" s="7"/>
      <x:c r="G291" s="7" t="n">
        <x:v>0</x:v>
      </x:c>
      <x:c r="H291" s="7"/>
      <x:c r="I291" s="2" t="str">
        <x:v>否</x:v>
      </x:c>
      <x:c r="J291" s="2" t="str">
        <x:v>无纯氢且无仪表，普通车辆不自动以GPS替代</x:v>
      </x:c>
    </x:row>
    <x:row r="292" ht="22" customHeight="1">
      <x:c r="A292" s="2" t="str">
        <x:v>粤AGQ8398</x:v>
      </x:c>
      <x:c r="B292" s="2" t="str">
        <x:v>钟祥</x:v>
      </x:c>
      <x:c r="C292" s="8" t="d">
        <x:v>2026-09-25T00:00:00.000Z</x:v>
      </x:c>
      <x:c r="D292" s="2" t="n">
        <x:v>185</x:v>
      </x:c>
      <x:c r="E292" s="2" t="str">
        <x:v>仪表</x:v>
      </x:c>
      <x:c r="F292" s="7"/>
      <x:c r="G292" s="7" t="n">
        <x:v>0</x:v>
      </x:c>
      <x:c r="H292" s="7"/>
      <x:c r="I292" s="2" t="str">
        <x:v>否</x:v>
      </x:c>
      <x:c r="J292" s="2" t="str">
        <x:v>无纯氢且无仪表，普通车辆不自动以GPS替代</x:v>
      </x:c>
    </x:row>
    <x:row r="293" ht="22" customHeight="1">
      <x:c r="A293" s="2" t="str">
        <x:v>粤AGQ8398</x:v>
      </x:c>
      <x:c r="B293" s="2" t="str">
        <x:v>钟祥</x:v>
      </x:c>
      <x:c r="C293" s="8" t="d">
        <x:v>2026-09-26T00:00:00.000Z</x:v>
      </x:c>
      <x:c r="D293" s="2" t="n">
        <x:v>185</x:v>
      </x:c>
      <x:c r="E293" s="2" t="str">
        <x:v>仪表</x:v>
      </x:c>
      <x:c r="F293" s="7"/>
      <x:c r="G293" s="7" t="n">
        <x:v>0</x:v>
      </x:c>
      <x:c r="H293" s="7"/>
      <x:c r="I293" s="2" t="str">
        <x:v>否</x:v>
      </x:c>
      <x:c r="J293" s="2" t="str">
        <x:v>无纯氢且无仪表，普通车辆不自动以GPS替代</x:v>
      </x:c>
    </x:row>
    <x:row r="294" ht="22" customHeight="1">
      <x:c r="A294" s="2" t="str">
        <x:v>粤AGQ8398</x:v>
      </x:c>
      <x:c r="B294" s="2" t="str">
        <x:v>钟祥</x:v>
      </x:c>
      <x:c r="C294" s="8" t="d">
        <x:v>2026-09-27T00:00:00.000Z</x:v>
      </x:c>
      <x:c r="D294" s="2" t="n">
        <x:v>185</x:v>
      </x:c>
      <x:c r="E294" s="2" t="str">
        <x:v>仪表</x:v>
      </x:c>
      <x:c r="F294" s="7"/>
      <x:c r="G294" s="7" t="n">
        <x:v>0</x:v>
      </x:c>
      <x:c r="H294" s="7"/>
      <x:c r="I294" s="2" t="str">
        <x:v>否</x:v>
      </x:c>
      <x:c r="J294" s="2" t="str">
        <x:v>无纯氢且无仪表，普通车辆不自动以GPS替代</x:v>
      </x:c>
    </x:row>
    <x:row r="295" ht="22" customHeight="1">
      <x:c r="A295" s="2" t="str">
        <x:v>粤AGQ9555</x:v>
      </x:c>
      <x:c r="B295" s="2" t="str">
        <x:v>钟祥</x:v>
      </x:c>
      <x:c r="C295" s="8" t="d">
        <x:v>2026-09-13T00:00:00.000Z</x:v>
      </x:c>
      <x:c r="D295" s="2" t="n">
        <x:v>187</x:v>
      </x:c>
      <x:c r="E295" s="2" t="str">
        <x:v>仪表</x:v>
      </x:c>
      <x:c r="F295" s="7"/>
      <x:c r="G295" s="7" t="n">
        <x:v>0</x:v>
      </x:c>
      <x:c r="H295" s="7"/>
      <x:c r="I295" s="2" t="str">
        <x:v>否</x:v>
      </x:c>
      <x:c r="J295" s="2" t="str">
        <x:v>无纯氢且无仪表，普通车辆不自动以GPS替代</x:v>
      </x:c>
    </x:row>
    <x:row r="296" ht="22" customHeight="1">
      <x:c r="A296" s="2" t="str">
        <x:v>粤AGQ9555</x:v>
      </x:c>
      <x:c r="B296" s="2" t="str">
        <x:v>钟祥</x:v>
      </x:c>
      <x:c r="C296" s="8" t="d">
        <x:v>2026-09-19T00:00:00.000Z</x:v>
      </x:c>
      <x:c r="D296" s="2" t="n">
        <x:v>187</x:v>
      </x:c>
      <x:c r="E296" s="2" t="str">
        <x:v>仪表</x:v>
      </x:c>
      <x:c r="F296" s="7"/>
      <x:c r="G296" s="7" t="n">
        <x:v>0</x:v>
      </x:c>
      <x:c r="H296" s="7"/>
      <x:c r="I296" s="2" t="str">
        <x:v>否</x:v>
      </x:c>
      <x:c r="J296" s="2" t="str">
        <x:v>无纯氢且无仪表，普通车辆不自动以GPS替代</x:v>
      </x:c>
    </x:row>
    <x:row r="297" ht="22" customHeight="1">
      <x:c r="A297" s="2" t="str">
        <x:v>粤AGQ9555</x:v>
      </x:c>
      <x:c r="B297" s="2" t="str">
        <x:v>钟祥</x:v>
      </x:c>
      <x:c r="C297" s="8" t="d">
        <x:v>2026-09-25T00:00:00.000Z</x:v>
      </x:c>
      <x:c r="D297" s="2" t="n">
        <x:v>187</x:v>
      </x:c>
      <x:c r="E297" s="2" t="str">
        <x:v>仪表</x:v>
      </x:c>
      <x:c r="F297" s="7"/>
      <x:c r="G297" s="7" t="n">
        <x:v>0</x:v>
      </x:c>
      <x:c r="H297" s="7"/>
      <x:c r="I297" s="2" t="str">
        <x:v>否</x:v>
      </x:c>
      <x:c r="J297" s="2" t="str">
        <x:v>无纯氢且无仪表，普通车辆不自动以GPS替代</x:v>
      </x:c>
    </x:row>
    <x:row r="298" ht="22" customHeight="1">
      <x:c r="A298" s="2" t="str">
        <x:v>粤AGQ9555</x:v>
      </x:c>
      <x:c r="B298" s="2" t="str">
        <x:v>钟祥</x:v>
      </x:c>
      <x:c r="C298" s="8" t="d">
        <x:v>2026-09-27T00:00:00.000Z</x:v>
      </x:c>
      <x:c r="D298" s="2" t="n">
        <x:v>187</x:v>
      </x:c>
      <x:c r="E298" s="2" t="str">
        <x:v>仪表</x:v>
      </x:c>
      <x:c r="F298" s="7"/>
      <x:c r="G298" s="7" t="n">
        <x:v>0</x:v>
      </x:c>
      <x:c r="H298" s="7"/>
      <x:c r="I298" s="2" t="str">
        <x:v>否</x:v>
      </x:c>
      <x:c r="J298" s="2" t="str">
        <x:v>无纯氢且无仪表，普通车辆不自动以GPS替代</x:v>
      </x:c>
    </x:row>
    <x:row r="299" ht="22" customHeight="1">
      <x:c r="A299" s="2" t="str">
        <x:v>粤AGR5099</x:v>
      </x:c>
      <x:c r="B299" s="2" t="str">
        <x:v>钟祥</x:v>
      </x:c>
      <x:c r="C299" s="8" t="d">
        <x:v>2026-09-06T00:00:00.000Z</x:v>
      </x:c>
      <x:c r="D299" s="2" t="n">
        <x:v>191</x:v>
      </x:c>
      <x:c r="E299" s="2" t="str">
        <x:v>仪表</x:v>
      </x:c>
      <x:c r="F299" s="7"/>
      <x:c r="G299" s="7" t="n">
        <x:v>0</x:v>
      </x:c>
      <x:c r="H299" s="7"/>
      <x:c r="I299" s="2" t="str">
        <x:v>否</x:v>
      </x:c>
      <x:c r="J299" s="2" t="str">
        <x:v>无纯氢且无仪表，普通车辆不自动以GPS替代</x:v>
      </x:c>
    </x:row>
    <x:row r="300" ht="22" customHeight="1">
      <x:c r="A300" s="2" t="str">
        <x:v>粤AGR5099</x:v>
      </x:c>
      <x:c r="B300" s="2" t="str">
        <x:v>钟祥</x:v>
      </x:c>
      <x:c r="C300" s="8" t="d">
        <x:v>2026-09-12T00:00:00.000Z</x:v>
      </x:c>
      <x:c r="D300" s="2" t="n">
        <x:v>191</x:v>
      </x:c>
      <x:c r="E300" s="2" t="str">
        <x:v>仪表</x:v>
      </x:c>
      <x:c r="F300" s="7"/>
      <x:c r="G300" s="7" t="n">
        <x:v>0.03</x:v>
      </x:c>
      <x:c r="H300" s="7"/>
      <x:c r="I300" s="2" t="str">
        <x:v>否</x:v>
      </x:c>
      <x:c r="J300" s="2" t="str">
        <x:v>无纯氢且无仪表，普通车辆不自动以GPS替代</x:v>
      </x:c>
    </x:row>
    <x:row r="301" ht="22" customHeight="1">
      <x:c r="A301" s="2" t="str">
        <x:v>粤AGR5099</x:v>
      </x:c>
      <x:c r="B301" s="2" t="str">
        <x:v>钟祥</x:v>
      </x:c>
      <x:c r="C301" s="8" t="d">
        <x:v>2026-09-13T00:00:00.000Z</x:v>
      </x:c>
      <x:c r="D301" s="2" t="n">
        <x:v>191</x:v>
      </x:c>
      <x:c r="E301" s="2" t="str">
        <x:v>仪表</x:v>
      </x:c>
      <x:c r="F301" s="7"/>
      <x:c r="G301" s="7" t="n">
        <x:v>0</x:v>
      </x:c>
      <x:c r="H301" s="7"/>
      <x:c r="I301" s="2" t="str">
        <x:v>否</x:v>
      </x:c>
      <x:c r="J301" s="2" t="str">
        <x:v>无纯氢且无仪表，普通车辆不自动以GPS替代</x:v>
      </x:c>
    </x:row>
    <x:row r="302" ht="22" customHeight="1">
      <x:c r="A302" s="2" t="str">
        <x:v>粤AGR5099</x:v>
      </x:c>
      <x:c r="B302" s="2" t="str">
        <x:v>钟祥</x:v>
      </x:c>
      <x:c r="C302" s="8" t="d">
        <x:v>2026-09-19T00:00:00.000Z</x:v>
      </x:c>
      <x:c r="D302" s="2" t="n">
        <x:v>191</x:v>
      </x:c>
      <x:c r="E302" s="2" t="str">
        <x:v>仪表</x:v>
      </x:c>
      <x:c r="F302" s="7"/>
      <x:c r="G302" s="7" t="n">
        <x:v>0</x:v>
      </x:c>
      <x:c r="H302" s="7"/>
      <x:c r="I302" s="2" t="str">
        <x:v>否</x:v>
      </x:c>
      <x:c r="J302" s="2" t="str">
        <x:v>无纯氢且无仪表，普通车辆不自动以GPS替代</x:v>
      </x:c>
    </x:row>
    <x:row r="303" ht="22" customHeight="1">
      <x:c r="A303" s="2" t="str">
        <x:v>粤AGR5099</x:v>
      </x:c>
      <x:c r="B303" s="2" t="str">
        <x:v>钟祥</x:v>
      </x:c>
      <x:c r="C303" s="8" t="d">
        <x:v>2026-09-25T00:00:00.000Z</x:v>
      </x:c>
      <x:c r="D303" s="2" t="n">
        <x:v>191</x:v>
      </x:c>
      <x:c r="E303" s="2" t="str">
        <x:v>仪表</x:v>
      </x:c>
      <x:c r="F303" s="7"/>
      <x:c r="G303" s="7" t="n">
        <x:v>0</x:v>
      </x:c>
      <x:c r="H303" s="7"/>
      <x:c r="I303" s="2" t="str">
        <x:v>否</x:v>
      </x:c>
      <x:c r="J303" s="2" t="str">
        <x:v>无纯氢且无仪表，普通车辆不自动以GPS替代</x:v>
      </x:c>
    </x:row>
    <x:row r="304" ht="22" customHeight="1">
      <x:c r="A304" s="2" t="str">
        <x:v>粤AGR5099</x:v>
      </x:c>
      <x:c r="B304" s="2" t="str">
        <x:v>钟祥</x:v>
      </x:c>
      <x:c r="C304" s="8" t="d">
        <x:v>2026-09-26T00:00:00.000Z</x:v>
      </x:c>
      <x:c r="D304" s="2" t="n">
        <x:v>191</x:v>
      </x:c>
      <x:c r="E304" s="2" t="str">
        <x:v>仪表</x:v>
      </x:c>
      <x:c r="F304" s="7"/>
      <x:c r="G304" s="7" t="n">
        <x:v>0</x:v>
      </x:c>
      <x:c r="H304" s="7"/>
      <x:c r="I304" s="2" t="str">
        <x:v>否</x:v>
      </x:c>
      <x:c r="J304" s="2" t="str">
        <x:v>无纯氢且无仪表，普通车辆不自动以GPS替代</x:v>
      </x:c>
    </x:row>
    <x:row r="305" ht="22" customHeight="1">
      <x:c r="A305" s="2" t="str">
        <x:v>粤AGR5553</x:v>
      </x:c>
      <x:c r="B305" s="2" t="str">
        <x:v>钟祥</x:v>
      </x:c>
      <x:c r="C305" s="8" t="d">
        <x:v>2026-09-26T00:00:00.000Z</x:v>
      </x:c>
      <x:c r="D305" s="2" t="n">
        <x:v>192</x:v>
      </x:c>
      <x:c r="E305" s="2" t="str">
        <x:v>仪表</x:v>
      </x:c>
      <x:c r="F305" s="7"/>
      <x:c r="G305" s="7" t="n">
        <x:v>0</x:v>
      </x:c>
      <x:c r="H305" s="7"/>
      <x:c r="I305" s="2" t="str">
        <x:v>否</x:v>
      </x:c>
      <x:c r="J305" s="2" t="str">
        <x:v>无纯氢且无仪表，普通车辆不自动以GPS替代</x:v>
      </x:c>
    </x:row>
    <x:row r="306" ht="22" customHeight="1">
      <x:c r="A306" s="2" t="str">
        <x:v>粤AGR5560</x:v>
      </x:c>
      <x:c r="B306" s="2" t="str">
        <x:v>钟祥</x:v>
      </x:c>
      <x:c r="C306" s="8" t="d">
        <x:v>2026-09-05T00:00:00.000Z</x:v>
      </x:c>
      <x:c r="D306" s="2" t="n">
        <x:v>193</x:v>
      </x:c>
      <x:c r="E306" s="2" t="str">
        <x:v>仪表</x:v>
      </x:c>
      <x:c r="F306" s="7"/>
      <x:c r="G306" s="7" t="n">
        <x:v>0</x:v>
      </x:c>
      <x:c r="H306" s="7"/>
      <x:c r="I306" s="2" t="str">
        <x:v>否</x:v>
      </x:c>
      <x:c r="J306" s="2" t="str">
        <x:v>无纯氢且无仪表，普通车辆不自动以GPS替代</x:v>
      </x:c>
    </x:row>
    <x:row r="307" ht="22" customHeight="1">
      <x:c r="A307" s="2" t="str">
        <x:v>粤AGR6822</x:v>
      </x:c>
      <x:c r="B307" s="2" t="str">
        <x:v>钟祥</x:v>
      </x:c>
      <x:c r="C307" s="8" t="d">
        <x:v>2026-09-05T00:00:00.000Z</x:v>
      </x:c>
      <x:c r="D307" s="2" t="n">
        <x:v>195</x:v>
      </x:c>
      <x:c r="E307" s="2" t="str">
        <x:v>仪表</x:v>
      </x:c>
      <x:c r="F307" s="7"/>
      <x:c r="G307" s="7" t="n">
        <x:v>0</x:v>
      </x:c>
      <x:c r="H307" s="7"/>
      <x:c r="I307" s="2" t="str">
        <x:v>否</x:v>
      </x:c>
      <x:c r="J307" s="2" t="str">
        <x:v>无纯氢且无仪表，普通车辆不自动以GPS替代</x:v>
      </x:c>
    </x:row>
    <x:row r="308" ht="22" customHeight="1">
      <x:c r="A308" s="2" t="str">
        <x:v>粤AGR6822</x:v>
      </x:c>
      <x:c r="B308" s="2" t="str">
        <x:v>钟祥</x:v>
      </x:c>
      <x:c r="C308" s="8" t="d">
        <x:v>2026-09-25T00:00:00.000Z</x:v>
      </x:c>
      <x:c r="D308" s="2" t="n">
        <x:v>196</x:v>
      </x:c>
      <x:c r="E308" s="2" t="str">
        <x:v>仪表</x:v>
      </x:c>
      <x:c r="F308" s="7"/>
      <x:c r="G308" s="7" t="n">
        <x:v>0</x:v>
      </x:c>
      <x:c r="H308" s="7"/>
      <x:c r="I308" s="2" t="str">
        <x:v>否</x:v>
      </x:c>
      <x:c r="J308" s="2" t="str">
        <x:v>无纯氢且无仪表，普通车辆不自动以GPS替代</x:v>
      </x:c>
    </x:row>
    <x:row r="309" ht="22" customHeight="1">
      <x:c r="A309" s="2" t="str">
        <x:v>粤AGR6822</x:v>
      </x:c>
      <x:c r="B309" s="2" t="str">
        <x:v>钟祥</x:v>
      </x:c>
      <x:c r="C309" s="8" t="d">
        <x:v>2026-09-27T00:00:00.000Z</x:v>
      </x:c>
      <x:c r="D309" s="2" t="n">
        <x:v>196</x:v>
      </x:c>
      <x:c r="E309" s="2" t="str">
        <x:v>仪表</x:v>
      </x:c>
      <x:c r="F309" s="7"/>
      <x:c r="G309" s="7" t="n">
        <x:v>0</x:v>
      </x:c>
      <x:c r="H309" s="7"/>
      <x:c r="I309" s="2" t="str">
        <x:v>否</x:v>
      </x:c>
      <x:c r="J309" s="2" t="str">
        <x:v>无纯氢且无仪表，普通车辆不自动以GPS替代</x:v>
      </x:c>
    </x:row>
    <x:row r="310" ht="22" customHeight="1">
      <x:c r="A310" s="2" t="str">
        <x:v>粤AGR6867</x:v>
      </x:c>
      <x:c r="B310" s="2" t="str">
        <x:v>钟祥</x:v>
      </x:c>
      <x:c r="C310" s="8" t="d">
        <x:v>2026-09-22T00:00:00.000Z</x:v>
      </x:c>
      <x:c r="D310" s="2" t="n">
        <x:v>197</x:v>
      </x:c>
      <x:c r="E310" s="2" t="str">
        <x:v>仪表</x:v>
      </x:c>
      <x:c r="F310" s="7"/>
      <x:c r="G310" s="7" t="n">
        <x:v>0</x:v>
      </x:c>
      <x:c r="H310" s="7"/>
      <x:c r="I310" s="2" t="str">
        <x:v>否</x:v>
      </x:c>
      <x:c r="J310" s="2" t="str">
        <x:v>无纯氢且无仪表，普通车辆不自动以GPS替代</x:v>
      </x:c>
    </x:row>
    <x:row r="311" ht="22" customHeight="1">
      <x:c r="A311" s="2" t="str">
        <x:v>粤AGR6867</x:v>
      </x:c>
      <x:c r="B311" s="2" t="str">
        <x:v>钟祥</x:v>
      </x:c>
      <x:c r="C311" s="8" t="d">
        <x:v>2026-09-23T00:00:00.000Z</x:v>
      </x:c>
      <x:c r="D311" s="2" t="n">
        <x:v>197</x:v>
      </x:c>
      <x:c r="E311" s="2" t="str">
        <x:v>仪表</x:v>
      </x:c>
      <x:c r="F311" s="7"/>
      <x:c r="G311" s="7" t="n">
        <x:v>0</x:v>
      </x:c>
      <x:c r="H311" s="7"/>
      <x:c r="I311" s="2" t="str">
        <x:v>否</x:v>
      </x:c>
      <x:c r="J311" s="2" t="str">
        <x:v>无纯氢且无仪表，普通车辆不自动以GPS替代</x:v>
      </x:c>
    </x:row>
    <x:row r="312" ht="22" customHeight="1">
      <x:c r="A312" s="2" t="str">
        <x:v>粤AGR6867</x:v>
      </x:c>
      <x:c r="B312" s="2" t="str">
        <x:v>钟祥</x:v>
      </x:c>
      <x:c r="C312" s="8" t="d">
        <x:v>2026-09-24T00:00:00.000Z</x:v>
      </x:c>
      <x:c r="D312" s="2" t="n">
        <x:v>197</x:v>
      </x:c>
      <x:c r="E312" s="2" t="str">
        <x:v>仪表</x:v>
      </x:c>
      <x:c r="F312" s="7"/>
      <x:c r="G312" s="7" t="n">
        <x:v>0</x:v>
      </x:c>
      <x:c r="H312" s="7"/>
      <x:c r="I312" s="2" t="str">
        <x:v>否</x:v>
      </x:c>
      <x:c r="J312" s="2" t="str">
        <x:v>无纯氢且无仪表，普通车辆不自动以GPS替代</x:v>
      </x:c>
    </x:row>
    <x:row r="313" ht="22" customHeight="1">
      <x:c r="A313" s="2" t="str">
        <x:v>粤AGR6867</x:v>
      </x:c>
      <x:c r="B313" s="2" t="str">
        <x:v>钟祥</x:v>
      </x:c>
      <x:c r="C313" s="8" t="d">
        <x:v>2026-09-25T00:00:00.000Z</x:v>
      </x:c>
      <x:c r="D313" s="2" t="n">
        <x:v>197</x:v>
      </x:c>
      <x:c r="E313" s="2" t="str">
        <x:v>仪表</x:v>
      </x:c>
      <x:c r="F313" s="7"/>
      <x:c r="G313" s="7" t="n">
        <x:v>0</x:v>
      </x:c>
      <x:c r="H313" s="7"/>
      <x:c r="I313" s="2" t="str">
        <x:v>否</x:v>
      </x:c>
      <x:c r="J313" s="2" t="str">
        <x:v>无纯氢且无仪表，普通车辆不自动以GPS替代</x:v>
      </x:c>
    </x:row>
    <x:row r="314" ht="22" customHeight="1">
      <x:c r="A314" s="2" t="str">
        <x:v>粤AGR6867</x:v>
      </x:c>
      <x:c r="B314" s="2" t="str">
        <x:v>钟祥</x:v>
      </x:c>
      <x:c r="C314" s="8" t="d">
        <x:v>2026-09-26T00:00:00.000Z</x:v>
      </x:c>
      <x:c r="D314" s="2" t="n">
        <x:v>197</x:v>
      </x:c>
      <x:c r="E314" s="2" t="str">
        <x:v>仪表</x:v>
      </x:c>
      <x:c r="F314" s="7"/>
      <x:c r="G314" s="7" t="n">
        <x:v>0</x:v>
      </x:c>
      <x:c r="H314" s="7"/>
      <x:c r="I314" s="2" t="str">
        <x:v>否</x:v>
      </x:c>
      <x:c r="J314" s="2" t="str">
        <x:v>无纯氢且无仪表，普通车辆不自动以GPS替代</x:v>
      </x:c>
    </x:row>
    <x:row r="315" ht="22" customHeight="1">
      <x:c r="A315" s="2" t="str">
        <x:v>粤AGR6867</x:v>
      </x:c>
      <x:c r="B315" s="2" t="str">
        <x:v>钟祥</x:v>
      </x:c>
      <x:c r="C315" s="8" t="d">
        <x:v>2026-09-27T00:00:00.000Z</x:v>
      </x:c>
      <x:c r="D315" s="2" t="n">
        <x:v>197</x:v>
      </x:c>
      <x:c r="E315" s="2" t="str">
        <x:v>仪表</x:v>
      </x:c>
      <x:c r="F315" s="7"/>
      <x:c r="G315" s="7" t="n">
        <x:v>0</x:v>
      </x:c>
      <x:c r="H315" s="7"/>
      <x:c r="I315" s="2" t="str">
        <x:v>否</x:v>
      </x:c>
      <x:c r="J315" s="2" t="str">
        <x:v>无纯氢且无仪表，普通车辆不自动以GPS替代</x:v>
      </x:c>
    </x:row>
    <x:row r="316" ht="22" customHeight="1">
      <x:c r="A316" s="2" t="str">
        <x:v>粤AGR6867</x:v>
      </x:c>
      <x:c r="B316" s="2" t="str">
        <x:v>钟祥</x:v>
      </x:c>
      <x:c r="C316" s="8" t="d">
        <x:v>2026-09-30T00:00:00.000Z</x:v>
      </x:c>
      <x:c r="D316" s="2" t="n">
        <x:v>197</x:v>
      </x:c>
      <x:c r="E316" s="2" t="str">
        <x:v>仪表</x:v>
      </x:c>
      <x:c r="F316" s="7"/>
      <x:c r="G316" s="7" t="n">
        <x:v>0</x:v>
      </x:c>
      <x:c r="H316" s="7"/>
      <x:c r="I316" s="2" t="str">
        <x:v>否</x:v>
      </x:c>
      <x:c r="J316" s="2" t="str">
        <x:v>无纯氢且无仪表，普通车辆不自动以GPS替代</x:v>
      </x:c>
    </x:row>
    <x:row r="317" ht="22" customHeight="1">
      <x:c r="A317" s="2" t="str">
        <x:v>粤AGR7788</x:v>
      </x:c>
      <x:c r="B317" s="2" t="str">
        <x:v>钟祥</x:v>
      </x:c>
      <x:c r="C317" s="8" t="d">
        <x:v>2026-09-12T00:00:00.000Z</x:v>
      </x:c>
      <x:c r="D317" s="2" t="n">
        <x:v>199</x:v>
      </x:c>
      <x:c r="E317" s="2" t="str">
        <x:v>仪表</x:v>
      </x:c>
      <x:c r="F317" s="7"/>
      <x:c r="G317" s="7" t="n">
        <x:v>0</x:v>
      </x:c>
      <x:c r="H317" s="7"/>
      <x:c r="I317" s="2" t="str">
        <x:v>否</x:v>
      </x:c>
      <x:c r="J317" s="2" t="str">
        <x:v>无纯氢且无仪表，普通车辆不自动以GPS替代</x:v>
      </x:c>
    </x:row>
    <x:row r="318" ht="22" customHeight="1">
      <x:c r="A318" s="2" t="str">
        <x:v>粤AGR7788</x:v>
      </x:c>
      <x:c r="B318" s="2" t="str">
        <x:v>钟祥</x:v>
      </x:c>
      <x:c r="C318" s="8" t="d">
        <x:v>2026-09-19T00:00:00.000Z</x:v>
      </x:c>
      <x:c r="D318" s="2" t="n">
        <x:v>199</x:v>
      </x:c>
      <x:c r="E318" s="2" t="str">
        <x:v>仪表</x:v>
      </x:c>
      <x:c r="F318" s="7"/>
      <x:c r="G318" s="7" t="n">
        <x:v>0</x:v>
      </x:c>
      <x:c r="H318" s="7"/>
      <x:c r="I318" s="2" t="str">
        <x:v>否</x:v>
      </x:c>
      <x:c r="J318" s="2" t="str">
        <x:v>无纯氢且无仪表，普通车辆不自动以GPS替代</x:v>
      </x:c>
    </x:row>
    <x:row r="319" ht="22" customHeight="1">
      <x:c r="A319" s="2" t="str">
        <x:v>粤AGR7788</x:v>
      </x:c>
      <x:c r="B319" s="2" t="str">
        <x:v>钟祥</x:v>
      </x:c>
      <x:c r="C319" s="8" t="d">
        <x:v>2026-09-24T00:00:00.000Z</x:v>
      </x:c>
      <x:c r="D319" s="2" t="n">
        <x:v>199</x:v>
      </x:c>
      <x:c r="E319" s="2" t="str">
        <x:v>仪表</x:v>
      </x:c>
      <x:c r="F319" s="7"/>
      <x:c r="G319" s="7" t="n">
        <x:v>0</x:v>
      </x:c>
      <x:c r="H319" s="7"/>
      <x:c r="I319" s="2" t="str">
        <x:v>否</x:v>
      </x:c>
      <x:c r="J319" s="2" t="str">
        <x:v>无纯氢且无仪表，普通车辆不自动以GPS替代</x:v>
      </x:c>
    </x:row>
    <x:row r="320" ht="22" customHeight="1">
      <x:c r="A320" s="2" t="str">
        <x:v>粤AGR7788</x:v>
      </x:c>
      <x:c r="B320" s="2" t="str">
        <x:v>钟祥</x:v>
      </x:c>
      <x:c r="C320" s="8" t="d">
        <x:v>2026-09-27T00:00:00.000Z</x:v>
      </x:c>
      <x:c r="D320" s="2" t="n">
        <x:v>199</x:v>
      </x:c>
      <x:c r="E320" s="2" t="str">
        <x:v>仪表</x:v>
      </x:c>
      <x:c r="F320" s="7"/>
      <x:c r="G320" s="7" t="n">
        <x:v>0</x:v>
      </x:c>
      <x:c r="H320" s="7"/>
      <x:c r="I320" s="2" t="str">
        <x:v>否</x:v>
      </x:c>
      <x:c r="J320" s="2" t="str">
        <x:v>无纯氢且无仪表，普通车辆不自动以GPS替代</x:v>
      </x:c>
    </x:row>
    <x:row r="321" ht="22" customHeight="1">
      <x:c r="A321" s="2" t="str">
        <x:v>粤AGR8508</x:v>
      </x:c>
      <x:c r="B321" s="2" t="str">
        <x:v>钟祥</x:v>
      </x:c>
      <x:c r="C321" s="8" t="d">
        <x:v>2026-09-05T00:00:00.000Z</x:v>
      </x:c>
      <x:c r="D321" s="2" t="n">
        <x:v>200</x:v>
      </x:c>
      <x:c r="E321" s="2" t="str">
        <x:v>仪表</x:v>
      </x:c>
      <x:c r="F321" s="7"/>
      <x:c r="G321" s="7" t="n">
        <x:v>0</x:v>
      </x:c>
      <x:c r="H321" s="7"/>
      <x:c r="I321" s="2" t="str">
        <x:v>否</x:v>
      </x:c>
      <x:c r="J321" s="2" t="str">
        <x:v>无纯氢且无仪表，普通车辆不自动以GPS替代</x:v>
      </x:c>
    </x:row>
    <x:row r="322" ht="22" customHeight="1">
      <x:c r="A322" s="2" t="str">
        <x:v>粤AGR8508</x:v>
      </x:c>
      <x:c r="B322" s="2" t="str">
        <x:v>钟祥</x:v>
      </x:c>
      <x:c r="C322" s="8" t="d">
        <x:v>2026-09-06T00:00:00.000Z</x:v>
      </x:c>
      <x:c r="D322" s="2" t="n">
        <x:v>200</x:v>
      </x:c>
      <x:c r="E322" s="2" t="str">
        <x:v>仪表</x:v>
      </x:c>
      <x:c r="F322" s="7"/>
      <x:c r="G322" s="7" t="n">
        <x:v>0</x:v>
      </x:c>
      <x:c r="H322" s="7"/>
      <x:c r="I322" s="2" t="str">
        <x:v>否</x:v>
      </x:c>
      <x:c r="J322" s="2" t="str">
        <x:v>无纯氢且无仪表，普通车辆不自动以GPS替代</x:v>
      </x:c>
    </x:row>
    <x:row r="323" ht="22" customHeight="1">
      <x:c r="A323" s="2" t="str">
        <x:v>粤AGR8508</x:v>
      </x:c>
      <x:c r="B323" s="2" t="str">
        <x:v>钟祥</x:v>
      </x:c>
      <x:c r="C323" s="8" t="d">
        <x:v>2026-09-12T00:00:00.000Z</x:v>
      </x:c>
      <x:c r="D323" s="2" t="n">
        <x:v>200</x:v>
      </x:c>
      <x:c r="E323" s="2" t="str">
        <x:v>仪表</x:v>
      </x:c>
      <x:c r="F323" s="7"/>
      <x:c r="G323" s="7" t="n">
        <x:v>0</x:v>
      </x:c>
      <x:c r="H323" s="7"/>
      <x:c r="I323" s="2" t="str">
        <x:v>否</x:v>
      </x:c>
      <x:c r="J323" s="2" t="str">
        <x:v>无纯氢且无仪表，普通车辆不自动以GPS替代</x:v>
      </x:c>
    </x:row>
    <x:row r="324" ht="22" customHeight="1">
      <x:c r="A324" s="2" t="str">
        <x:v>粤AGR8508</x:v>
      </x:c>
      <x:c r="B324" s="2" t="str">
        <x:v>钟祥</x:v>
      </x:c>
      <x:c r="C324" s="8" t="d">
        <x:v>2026-09-13T00:00:00.000Z</x:v>
      </x:c>
      <x:c r="D324" s="2" t="n">
        <x:v>200</x:v>
      </x:c>
      <x:c r="E324" s="2" t="str">
        <x:v>仪表</x:v>
      </x:c>
      <x:c r="F324" s="7"/>
      <x:c r="G324" s="7" t="n">
        <x:v>0</x:v>
      </x:c>
      <x:c r="H324" s="7"/>
      <x:c r="I324" s="2" t="str">
        <x:v>否</x:v>
      </x:c>
      <x:c r="J324" s="2" t="str">
        <x:v>无纯氢且无仪表，普通车辆不自动以GPS替代</x:v>
      </x:c>
    </x:row>
    <x:row r="325" ht="22" customHeight="1">
      <x:c r="A325" s="2" t="str">
        <x:v>粤AGR8508</x:v>
      </x:c>
      <x:c r="B325" s="2" t="str">
        <x:v>钟祥</x:v>
      </x:c>
      <x:c r="C325" s="8" t="d">
        <x:v>2026-09-19T00:00:00.000Z</x:v>
      </x:c>
      <x:c r="D325" s="2" t="n">
        <x:v>200</x:v>
      </x:c>
      <x:c r="E325" s="2" t="str">
        <x:v>仪表</x:v>
      </x:c>
      <x:c r="F325" s="7"/>
      <x:c r="G325" s="7" t="n">
        <x:v>0</x:v>
      </x:c>
      <x:c r="H325" s="7"/>
      <x:c r="I325" s="2" t="str">
        <x:v>否</x:v>
      </x:c>
      <x:c r="J325" s="2" t="str">
        <x:v>无纯氢且无仪表，普通车辆不自动以GPS替代</x:v>
      </x:c>
    </x:row>
    <x:row r="326" ht="22" customHeight="1">
      <x:c r="A326" s="2" t="str">
        <x:v>粤AGR8508</x:v>
      </x:c>
      <x:c r="B326" s="2" t="str">
        <x:v>钟祥</x:v>
      </x:c>
      <x:c r="C326" s="8" t="d">
        <x:v>2026-09-25T00:00:00.000Z</x:v>
      </x:c>
      <x:c r="D326" s="2" t="n">
        <x:v>200</x:v>
      </x:c>
      <x:c r="E326" s="2" t="str">
        <x:v>仪表</x:v>
      </x:c>
      <x:c r="F326" s="7"/>
      <x:c r="G326" s="7" t="n">
        <x:v>0</x:v>
      </x:c>
      <x:c r="H326" s="7"/>
      <x:c r="I326" s="2" t="str">
        <x:v>否</x:v>
      </x:c>
      <x:c r="J326" s="2" t="str">
        <x:v>无纯氢且无仪表，普通车辆不自动以GPS替代</x:v>
      </x:c>
    </x:row>
    <x:row r="327" ht="22" customHeight="1">
      <x:c r="A327" s="2" t="str">
        <x:v>粤AGR8508</x:v>
      </x:c>
      <x:c r="B327" s="2" t="str">
        <x:v>钟祥</x:v>
      </x:c>
      <x:c r="C327" s="8" t="d">
        <x:v>2026-09-26T00:00:00.000Z</x:v>
      </x:c>
      <x:c r="D327" s="2" t="n">
        <x:v>200</x:v>
      </x:c>
      <x:c r="E327" s="2" t="str">
        <x:v>仪表</x:v>
      </x:c>
      <x:c r="F327" s="7"/>
      <x:c r="G327" s="7" t="n">
        <x:v>0</x:v>
      </x:c>
      <x:c r="H327" s="7"/>
      <x:c r="I327" s="2" t="str">
        <x:v>否</x:v>
      </x:c>
      <x:c r="J327" s="2" t="str">
        <x:v>无纯氢且无仪表，普通车辆不自动以GPS替代</x:v>
      </x:c>
    </x:row>
    <x:row r="328" ht="22" customHeight="1">
      <x:c r="A328" s="2" t="str">
        <x:v>粤AGR8508</x:v>
      </x:c>
      <x:c r="B328" s="2" t="str">
        <x:v>钟祥</x:v>
      </x:c>
      <x:c r="C328" s="8" t="d">
        <x:v>2026-09-27T00:00:00.000Z</x:v>
      </x:c>
      <x:c r="D328" s="2" t="n">
        <x:v>200</x:v>
      </x:c>
      <x:c r="E328" s="2" t="str">
        <x:v>仪表</x:v>
      </x:c>
      <x:c r="F328" s="7"/>
      <x:c r="G328" s="7" t="n">
        <x:v>0</x:v>
      </x:c>
      <x:c r="H328" s="7"/>
      <x:c r="I328" s="2" t="str">
        <x:v>否</x:v>
      </x:c>
      <x:c r="J328" s="2" t="str">
        <x:v>无纯氢且无仪表，普通车辆不自动以GPS替代</x:v>
      </x:c>
    </x:row>
    <x:row r="329" ht="22" customHeight="1">
      <x:c r="A329" s="2" t="str">
        <x:v>粤AGR8559</x:v>
      </x:c>
      <x:c r="B329" s="2" t="str">
        <x:v>钟祥</x:v>
      </x:c>
      <x:c r="C329" s="8" t="d">
        <x:v>2026-09-25T00:00:00.000Z</x:v>
      </x:c>
      <x:c r="D329" s="2" t="n">
        <x:v>201</x:v>
      </x:c>
      <x:c r="E329" s="2" t="str">
        <x:v>仪表</x:v>
      </x:c>
      <x:c r="F329" s="7"/>
      <x:c r="G329" s="7" t="n">
        <x:v>0</x:v>
      </x:c>
      <x:c r="H329" s="7"/>
      <x:c r="I329" s="2" t="str">
        <x:v>否</x:v>
      </x:c>
      <x:c r="J329" s="2" t="str">
        <x:v>无纯氢且无仪表，普通车辆不自动以GPS替代</x:v>
      </x:c>
    </x:row>
    <x:row r="330" ht="22" customHeight="1">
      <x:c r="A330" s="2" t="str">
        <x:v>粤AGR8559</x:v>
      </x:c>
      <x:c r="B330" s="2" t="str">
        <x:v>钟祥</x:v>
      </x:c>
      <x:c r="C330" s="8" t="d">
        <x:v>2026-09-26T00:00:00.000Z</x:v>
      </x:c>
      <x:c r="D330" s="2" t="n">
        <x:v>201</x:v>
      </x:c>
      <x:c r="E330" s="2" t="str">
        <x:v>仪表</x:v>
      </x:c>
      <x:c r="F330" s="7"/>
      <x:c r="G330" s="7" t="n">
        <x:v>0</x:v>
      </x:c>
      <x:c r="H330" s="7"/>
      <x:c r="I330" s="2" t="str">
        <x:v>否</x:v>
      </x:c>
      <x:c r="J330" s="2" t="str">
        <x:v>无纯氢且无仪表，普通车辆不自动以GPS替代</x:v>
      </x:c>
    </x:row>
    <x:row r="331" ht="22" customHeight="1">
      <x:c r="A331" s="2" t="str">
        <x:v>粤AGR9758</x:v>
      </x:c>
      <x:c r="B331" s="2" t="str">
        <x:v>钟祥</x:v>
      </x:c>
      <x:c r="C331" s="8" t="d">
        <x:v>2026-09-09T00:00:00.000Z</x:v>
      </x:c>
      <x:c r="D331" s="2" t="n">
        <x:v>202</x:v>
      </x:c>
      <x:c r="E331" s="2" t="str">
        <x:v>仪表</x:v>
      </x:c>
      <x:c r="F331" s="7"/>
      <x:c r="G331" s="7" t="n">
        <x:v>0</x:v>
      </x:c>
      <x:c r="H331" s="7"/>
      <x:c r="I331" s="2" t="str">
        <x:v>否</x:v>
      </x:c>
      <x:c r="J331" s="2" t="str">
        <x:v>无纯氢且无仪表，普通车辆不自动以GPS替代</x:v>
      </x:c>
    </x:row>
    <x:row r="332" ht="22" customHeight="1">
      <x:c r="A332" s="2" t="str">
        <x:v>粤AGR9758</x:v>
      </x:c>
      <x:c r="B332" s="2" t="str">
        <x:v>钟祥</x:v>
      </x:c>
      <x:c r="C332" s="8" t="d">
        <x:v>2026-09-21T00:00:00.000Z</x:v>
      </x:c>
      <x:c r="D332" s="2" t="n">
        <x:v>202</x:v>
      </x:c>
      <x:c r="E332" s="2" t="str">
        <x:v>仪表</x:v>
      </x:c>
      <x:c r="F332" s="7"/>
      <x:c r="G332" s="7" t="n">
        <x:v>0</x:v>
      </x:c>
      <x:c r="H332" s="7"/>
      <x:c r="I332" s="2" t="str">
        <x:v>否</x:v>
      </x:c>
      <x:c r="J332" s="2" t="str">
        <x:v>无纯氢且无仪表，普通车辆不自动以GPS替代</x:v>
      </x:c>
    </x:row>
    <x:row r="333" ht="22" customHeight="1">
      <x:c r="A333" s="2" t="str">
        <x:v>粤AGR9758</x:v>
      </x:c>
      <x:c r="B333" s="2" t="str">
        <x:v>钟祥</x:v>
      </x:c>
      <x:c r="C333" s="8" t="d">
        <x:v>2026-09-22T00:00:00.000Z</x:v>
      </x:c>
      <x:c r="D333" s="2" t="n">
        <x:v>202</x:v>
      </x:c>
      <x:c r="E333" s="2" t="str">
        <x:v>仪表</x:v>
      </x:c>
      <x:c r="F333" s="7"/>
      <x:c r="G333" s="7" t="n">
        <x:v>0</x:v>
      </x:c>
      <x:c r="H333" s="7"/>
      <x:c r="I333" s="2" t="str">
        <x:v>否</x:v>
      </x:c>
      <x:c r="J333" s="2" t="str">
        <x:v>无纯氢且无仪表，普通车辆不自动以GPS替代</x:v>
      </x:c>
    </x:row>
    <x:row r="334" ht="22" customHeight="1">
      <x:c r="A334" s="2" t="str">
        <x:v>粤AGR9758</x:v>
      </x:c>
      <x:c r="B334" s="2" t="str">
        <x:v>钟祥</x:v>
      </x:c>
      <x:c r="C334" s="8" t="d">
        <x:v>2026-09-23T00:00:00.000Z</x:v>
      </x:c>
      <x:c r="D334" s="2" t="n">
        <x:v>202</x:v>
      </x:c>
      <x:c r="E334" s="2" t="str">
        <x:v>仪表</x:v>
      </x:c>
      <x:c r="F334" s="7"/>
      <x:c r="G334" s="7" t="n">
        <x:v>0</x:v>
      </x:c>
      <x:c r="H334" s="7"/>
      <x:c r="I334" s="2" t="str">
        <x:v>否</x:v>
      </x:c>
      <x:c r="J334" s="2" t="str">
        <x:v>无纯氢且无仪表，普通车辆不自动以GPS替代</x:v>
      </x:c>
    </x:row>
    <x:row r="335" ht="22" customHeight="1">
      <x:c r="A335" s="2" t="str">
        <x:v>粤AGR9758</x:v>
      </x:c>
      <x:c r="B335" s="2" t="str">
        <x:v>钟祥</x:v>
      </x:c>
      <x:c r="C335" s="8" t="d">
        <x:v>2026-09-24T00:00:00.000Z</x:v>
      </x:c>
      <x:c r="D335" s="2" t="n">
        <x:v>202</x:v>
      </x:c>
      <x:c r="E335" s="2" t="str">
        <x:v>仪表</x:v>
      </x:c>
      <x:c r="F335" s="7"/>
      <x:c r="G335" s="7" t="n">
        <x:v>0</x:v>
      </x:c>
      <x:c r="H335" s="7"/>
      <x:c r="I335" s="2" t="str">
        <x:v>否</x:v>
      </x:c>
      <x:c r="J335" s="2" t="str">
        <x:v>无纯氢且无仪表，普通车辆不自动以GPS替代</x:v>
      </x:c>
    </x:row>
    <x:row r="336" ht="22" customHeight="1">
      <x:c r="A336" s="2" t="str">
        <x:v>粤AGR9758</x:v>
      </x:c>
      <x:c r="B336" s="2" t="str">
        <x:v>钟祥</x:v>
      </x:c>
      <x:c r="C336" s="8" t="d">
        <x:v>2026-09-25T00:00:00.000Z</x:v>
      </x:c>
      <x:c r="D336" s="2" t="n">
        <x:v>202</x:v>
      </x:c>
      <x:c r="E336" s="2" t="str">
        <x:v>仪表</x:v>
      </x:c>
      <x:c r="F336" s="7"/>
      <x:c r="G336" s="7" t="n">
        <x:v>0</x:v>
      </x:c>
      <x:c r="H336" s="7"/>
      <x:c r="I336" s="2" t="str">
        <x:v>否</x:v>
      </x:c>
      <x:c r="J336" s="2" t="str">
        <x:v>无纯氢且无仪表，普通车辆不自动以GPS替代</x:v>
      </x:c>
    </x:row>
    <x:row r="337" ht="22" customHeight="1">
      <x:c r="A337" s="2" t="str">
        <x:v>粤AGR9758</x:v>
      </x:c>
      <x:c r="B337" s="2" t="str">
        <x:v>钟祥</x:v>
      </x:c>
      <x:c r="C337" s="8" t="d">
        <x:v>2026-09-26T00:00:00.000Z</x:v>
      </x:c>
      <x:c r="D337" s="2" t="n">
        <x:v>202</x:v>
      </x:c>
      <x:c r="E337" s="2" t="str">
        <x:v>仪表</x:v>
      </x:c>
      <x:c r="F337" s="7"/>
      <x:c r="G337" s="7" t="n">
        <x:v>0</x:v>
      </x:c>
      <x:c r="H337" s="7"/>
      <x:c r="I337" s="2" t="str">
        <x:v>否</x:v>
      </x:c>
      <x:c r="J337" s="2" t="str">
        <x:v>无纯氢且无仪表，普通车辆不自动以GPS替代</x:v>
      </x:c>
    </x:row>
    <x:row r="338" ht="22" customHeight="1">
      <x:c r="A338" s="2" t="str">
        <x:v>粤AGR9758</x:v>
      </x:c>
      <x:c r="B338" s="2" t="str">
        <x:v>钟祥</x:v>
      </x:c>
      <x:c r="C338" s="8" t="d">
        <x:v>2026-09-27T00:00:00.000Z</x:v>
      </x:c>
      <x:c r="D338" s="2" t="n">
        <x:v>202</x:v>
      </x:c>
      <x:c r="E338" s="2" t="str">
        <x:v>仪表</x:v>
      </x:c>
      <x:c r="F338" s="7"/>
      <x:c r="G338" s="7" t="n">
        <x:v>0</x:v>
      </x:c>
      <x:c r="H338" s="7"/>
      <x:c r="I338" s="2" t="str">
        <x:v>否</x:v>
      </x:c>
      <x:c r="J338" s="2" t="str">
        <x:v>无纯氢且无仪表，普通车辆不自动以GPS替代</x:v>
      </x:c>
    </x:row>
    <x:row r="339" ht="22" customHeight="1">
      <x:c r="A339" s="2" t="str">
        <x:v>粤AGR9758</x:v>
      </x:c>
      <x:c r="B339" s="2" t="str">
        <x:v>钟祥</x:v>
      </x:c>
      <x:c r="C339" s="8" t="d">
        <x:v>2026-09-30T00:00:00.000Z</x:v>
      </x:c>
      <x:c r="D339" s="2" t="n">
        <x:v>202</x:v>
      </x:c>
      <x:c r="E339" s="2" t="str">
        <x:v>仪表</x:v>
      </x:c>
      <x:c r="F339" s="7"/>
      <x:c r="G339" s="7" t="n">
        <x:v>0</x:v>
      </x:c>
      <x:c r="H339" s="7"/>
      <x:c r="I339" s="2" t="str">
        <x:v>否</x:v>
      </x:c>
      <x:c r="J339" s="2" t="str">
        <x:v>无纯氢且无仪表，普通车辆不自动以GPS替代</x:v>
      </x:c>
    </x:row>
    <x:row r="340" ht="22" customHeight="1">
      <x:c r="A340" s="2" t="str">
        <x:v>粤AGR9825</x:v>
      </x:c>
      <x:c r="B340" s="2" t="str">
        <x:v>钟祥</x:v>
      </x:c>
      <x:c r="C340" s="8" t="d">
        <x:v>2026-09-13T00:00:00.000Z</x:v>
      </x:c>
      <x:c r="D340" s="2" t="n">
        <x:v>204</x:v>
      </x:c>
      <x:c r="E340" s="2" t="str">
        <x:v>仪表</x:v>
      </x:c>
      <x:c r="F340" s="7"/>
      <x:c r="G340" s="7" t="n">
        <x:v>0.03</x:v>
      </x:c>
      <x:c r="H340" s="7"/>
      <x:c r="I340" s="2" t="str">
        <x:v>否</x:v>
      </x:c>
      <x:c r="J340" s="2" t="str">
        <x:v>无纯氢且无仪表，普通车辆不自动以GPS替代</x:v>
      </x:c>
    </x:row>
    <x:row r="341" ht="22" customHeight="1">
      <x:c r="A341" s="2" t="str">
        <x:v>粤AGR9825</x:v>
      </x:c>
      <x:c r="B341" s="2" t="str">
        <x:v>钟祥</x:v>
      </x:c>
      <x:c r="C341" s="8" t="d">
        <x:v>2026-09-25T00:00:00.000Z</x:v>
      </x:c>
      <x:c r="D341" s="2" t="n">
        <x:v>204</x:v>
      </x:c>
      <x:c r="E341" s="2" t="str">
        <x:v>仪表</x:v>
      </x:c>
      <x:c r="F341" s="7"/>
      <x:c r="G341" s="7" t="n">
        <x:v>0</x:v>
      </x:c>
      <x:c r="H341" s="7"/>
      <x:c r="I341" s="2" t="str">
        <x:v>否</x:v>
      </x:c>
      <x:c r="J341" s="2" t="str">
        <x:v>无纯氢且无仪表，普通车辆不自动以GPS替代</x:v>
      </x:c>
    </x:row>
    <x:row r="342" ht="22" customHeight="1">
      <x:c r="A342" s="2" t="str">
        <x:v>粤AGR9825</x:v>
      </x:c>
      <x:c r="B342" s="2" t="str">
        <x:v>钟祥</x:v>
      </x:c>
      <x:c r="C342" s="8" t="d">
        <x:v>2026-09-26T00:00:00.000Z</x:v>
      </x:c>
      <x:c r="D342" s="2" t="n">
        <x:v>204</x:v>
      </x:c>
      <x:c r="E342" s="2" t="str">
        <x:v>仪表</x:v>
      </x:c>
      <x:c r="F342" s="7"/>
      <x:c r="G342" s="7" t="n">
        <x:v>0</x:v>
      </x:c>
      <x:c r="H342" s="7"/>
      <x:c r="I342" s="2" t="str">
        <x:v>否</x:v>
      </x:c>
      <x:c r="J342" s="2" t="str">
        <x:v>无纯氢且无仪表，普通车辆不自动以GPS替代</x:v>
      </x:c>
    </x:row>
    <x:row r="343" ht="22" customHeight="1">
      <x:c r="A343" s="2" t="str">
        <x:v>粤AGR9825</x:v>
      </x:c>
      <x:c r="B343" s="2" t="str">
        <x:v>钟祥</x:v>
      </x:c>
      <x:c r="C343" s="8" t="d">
        <x:v>2026-09-27T00:00:00.000Z</x:v>
      </x:c>
      <x:c r="D343" s="2" t="n">
        <x:v>204</x:v>
      </x:c>
      <x:c r="E343" s="2" t="str">
        <x:v>仪表</x:v>
      </x:c>
      <x:c r="F343" s="7"/>
      <x:c r="G343" s="7" t="n">
        <x:v>0</x:v>
      </x:c>
      <x:c r="H343" s="7"/>
      <x:c r="I343" s="2" t="str">
        <x:v>否</x:v>
      </x:c>
      <x:c r="J343" s="2" t="str">
        <x:v>无纯氢且无仪表，普通车辆不自动以GPS替代</x:v>
      </x:c>
    </x:row>
    <x:row r="344" ht="22" customHeight="1">
      <x:c r="A344" s="2" t="str">
        <x:v>粤AGR9887</x:v>
      </x:c>
      <x:c r="B344" s="2" t="str">
        <x:v>钟祥</x:v>
      </x:c>
      <x:c r="C344" s="8" t="d">
        <x:v>2026-09-08T00:00:00.000Z</x:v>
      </x:c>
      <x:c r="D344" s="2" t="n">
        <x:v>206</x:v>
      </x:c>
      <x:c r="E344" s="2" t="str">
        <x:v>仪表</x:v>
      </x:c>
      <x:c r="F344" s="7"/>
      <x:c r="G344" s="7" t="n">
        <x:v>0</x:v>
      </x:c>
      <x:c r="H344" s="7"/>
      <x:c r="I344" s="2" t="str">
        <x:v>否</x:v>
      </x:c>
      <x:c r="J344" s="2" t="str">
        <x:v>无纯氢且无仪表，普通车辆不自动以GPS替代</x:v>
      </x:c>
    </x:row>
    <x:row r="345" ht="22" customHeight="1">
      <x:c r="A345" s="2" t="str">
        <x:v>粤AGR9887</x:v>
      </x:c>
      <x:c r="B345" s="2" t="str">
        <x:v>钟祥</x:v>
      </x:c>
      <x:c r="C345" s="8" t="d">
        <x:v>2026-09-09T00:00:00.000Z</x:v>
      </x:c>
      <x:c r="D345" s="2" t="n">
        <x:v>206</x:v>
      </x:c>
      <x:c r="E345" s="2" t="str">
        <x:v>仪表</x:v>
      </x:c>
      <x:c r="F345" s="7"/>
      <x:c r="G345" s="7" t="n">
        <x:v>0</x:v>
      </x:c>
      <x:c r="H345" s="7"/>
      <x:c r="I345" s="2" t="str">
        <x:v>否</x:v>
      </x:c>
      <x:c r="J345" s="2" t="str">
        <x:v>无纯氢且无仪表，普通车辆不自动以GPS替代</x:v>
      </x:c>
    </x:row>
    <x:row r="346" ht="22" customHeight="1">
      <x:c r="A346" s="2" t="str">
        <x:v>粤AGR9887</x:v>
      </x:c>
      <x:c r="B346" s="2" t="str">
        <x:v>钟祥</x:v>
      </x:c>
      <x:c r="C346" s="8" t="d">
        <x:v>2026-09-10T00:00:00.000Z</x:v>
      </x:c>
      <x:c r="D346" s="2" t="n">
        <x:v>206</x:v>
      </x:c>
      <x:c r="E346" s="2" t="str">
        <x:v>仪表</x:v>
      </x:c>
      <x:c r="F346" s="7"/>
      <x:c r="G346" s="7" t="n">
        <x:v>0</x:v>
      </x:c>
      <x:c r="H346" s="7"/>
      <x:c r="I346" s="2" t="str">
        <x:v>否</x:v>
      </x:c>
      <x:c r="J346" s="2" t="str">
        <x:v>无纯氢且无仪表，普通车辆不自动以GPS替代</x:v>
      </x:c>
    </x:row>
    <x:row r="347" ht="22" customHeight="1">
      <x:c r="A347" s="2" t="str">
        <x:v>粤AGR9887</x:v>
      </x:c>
      <x:c r="B347" s="2" t="str">
        <x:v>钟祥</x:v>
      </x:c>
      <x:c r="C347" s="8" t="d">
        <x:v>2026-09-11T00:00:00.000Z</x:v>
      </x:c>
      <x:c r="D347" s="2" t="n">
        <x:v>206</x:v>
      </x:c>
      <x:c r="E347" s="2" t="str">
        <x:v>仪表</x:v>
      </x:c>
      <x:c r="F347" s="7"/>
      <x:c r="G347" s="7" t="n">
        <x:v>0</x:v>
      </x:c>
      <x:c r="H347" s="7"/>
      <x:c r="I347" s="2" t="str">
        <x:v>否</x:v>
      </x:c>
      <x:c r="J347" s="2" t="str">
        <x:v>无纯氢且无仪表，普通车辆不自动以GPS替代</x:v>
      </x:c>
    </x:row>
    <x:row r="348" ht="22" customHeight="1">
      <x:c r="A348" s="2" t="str">
        <x:v>粤AGR9887</x:v>
      </x:c>
      <x:c r="B348" s="2" t="str">
        <x:v>钟祥</x:v>
      </x:c>
      <x:c r="C348" s="8" t="d">
        <x:v>2026-09-12T00:00:00.000Z</x:v>
      </x:c>
      <x:c r="D348" s="2" t="n">
        <x:v>206</x:v>
      </x:c>
      <x:c r="E348" s="2" t="str">
        <x:v>仪表</x:v>
      </x:c>
      <x:c r="F348" s="7"/>
      <x:c r="G348" s="7" t="n">
        <x:v>0</x:v>
      </x:c>
      <x:c r="H348" s="7"/>
      <x:c r="I348" s="2" t="str">
        <x:v>否</x:v>
      </x:c>
      <x:c r="J348" s="2" t="str">
        <x:v>无纯氢且无仪表，普通车辆不自动以GPS替代</x:v>
      </x:c>
    </x:row>
    <x:row r="349" ht="22" customHeight="1">
      <x:c r="A349" s="2" t="str">
        <x:v>粤AGP9773</x:v>
      </x:c>
      <x:c r="B349" s="2" t="str">
        <x:v>何文斌</x:v>
      </x:c>
      <x:c r="C349" s="8" t="d">
        <x:v>2026-09-25T00:00:00.000Z</x:v>
      </x:c>
      <x:c r="D349" s="2" t="n">
        <x:v>208</x:v>
      </x:c>
      <x:c r="E349" s="2" t="str">
        <x:v>仪表</x:v>
      </x:c>
      <x:c r="F349" s="7"/>
      <x:c r="G349" s="7" t="n">
        <x:v>0</x:v>
      </x:c>
      <x:c r="H349" s="7"/>
      <x:c r="I349" s="2" t="str">
        <x:v>否</x:v>
      </x:c>
      <x:c r="J349" s="2" t="str">
        <x:v>无纯氢且无仪表，普通车辆不自动以GPS替代</x:v>
      </x:c>
    </x:row>
    <x:row r="350" ht="22" customHeight="1">
      <x:c r="A350" s="2" t="str">
        <x:v>粤AG37790</x:v>
      </x:c>
      <x:c r="B350" s="2" t="str">
        <x:v>尚建华</x:v>
      </x:c>
      <x:c r="C350" s="8" t="d">
        <x:v>2026-09-13T00:00:00.000Z</x:v>
      </x:c>
      <x:c r="D350" s="2" t="n">
        <x:v>210</x:v>
      </x:c>
      <x:c r="E350" s="2" t="str">
        <x:v>仪表</x:v>
      </x:c>
      <x:c r="F350" s="7"/>
      <x:c r="G350" s="7" t="n">
        <x:v>0</x:v>
      </x:c>
      <x:c r="H350" s="7"/>
      <x:c r="I350" s="2" t="str">
        <x:v>否</x:v>
      </x:c>
      <x:c r="J350" s="2" t="str">
        <x:v>无纯氢且无仪表，普通车辆不自动以GPS替代</x:v>
      </x:c>
    </x:row>
    <x:row r="351" ht="22" customHeight="1">
      <x:c r="A351" s="2" t="str">
        <x:v>粤AG37790</x:v>
      </x:c>
      <x:c r="B351" s="2" t="str">
        <x:v>尚建华</x:v>
      </x:c>
      <x:c r="C351" s="8" t="d">
        <x:v>2026-09-18T00:00:00.000Z</x:v>
      </x:c>
      <x:c r="D351" s="2" t="n">
        <x:v>210</x:v>
      </x:c>
      <x:c r="E351" s="2" t="str">
        <x:v>仪表</x:v>
      </x:c>
      <x:c r="F351" s="7"/>
      <x:c r="G351" s="7" t="n">
        <x:v>0</x:v>
      </x:c>
      <x:c r="H351" s="7"/>
      <x:c r="I351" s="2" t="str">
        <x:v>否</x:v>
      </x:c>
      <x:c r="J351" s="2" t="str">
        <x:v>无纯氢且无仪表，普通车辆不自动以GPS替代</x:v>
      </x:c>
    </x:row>
    <x:row r="352" ht="22" customHeight="1">
      <x:c r="A352" s="2" t="str">
        <x:v>粤AG37790</x:v>
      </x:c>
      <x:c r="B352" s="2" t="str">
        <x:v>尚建华</x:v>
      </x:c>
      <x:c r="C352" s="8" t="d">
        <x:v>2026-09-22T00:00:00.000Z</x:v>
      </x:c>
      <x:c r="D352" s="2" t="n">
        <x:v>210</x:v>
      </x:c>
      <x:c r="E352" s="2" t="str">
        <x:v>仪表</x:v>
      </x:c>
      <x:c r="F352" s="7"/>
      <x:c r="G352" s="7" t="n">
        <x:v>0</x:v>
      </x:c>
      <x:c r="H352" s="7"/>
      <x:c r="I352" s="2" t="str">
        <x:v>否</x:v>
      </x:c>
      <x:c r="J352" s="2" t="str">
        <x:v>无纯氢且无仪表，普通车辆不自动以GPS替代</x:v>
      </x:c>
    </x:row>
    <x:row r="353" ht="22" customHeight="1">
      <x:c r="A353" s="2" t="str">
        <x:v>粤AGP3079</x:v>
      </x:c>
      <x:c r="B353" s="2" t="str">
        <x:v>尚建华</x:v>
      </x:c>
      <x:c r="C353" s="8" t="d">
        <x:v>2026-09-06T00:00:00.000Z</x:v>
      </x:c>
      <x:c r="D353" s="2" t="n">
        <x:v>212</x:v>
      </x:c>
      <x:c r="E353" s="2" t="str">
        <x:v>仪表</x:v>
      </x:c>
      <x:c r="F353" s="7"/>
      <x:c r="G353" s="7" t="n">
        <x:v>0</x:v>
      </x:c>
      <x:c r="H353" s="7"/>
      <x:c r="I353" s="2" t="str">
        <x:v>否</x:v>
      </x:c>
      <x:c r="J353" s="2" t="str">
        <x:v>无纯氢且无仪表，普通车辆不自动以GPS替代</x:v>
      </x:c>
    </x:row>
    <x:row r="354" ht="22" customHeight="1">
      <x:c r="A354" s="2" t="str">
        <x:v>粤AGP3079</x:v>
      </x:c>
      <x:c r="B354" s="2" t="str">
        <x:v>尚建华</x:v>
      </x:c>
      <x:c r="C354" s="8" t="d">
        <x:v>2026-09-15T00:00:00.000Z</x:v>
      </x:c>
      <x:c r="D354" s="2" t="n">
        <x:v>212</x:v>
      </x:c>
      <x:c r="E354" s="2" t="str">
        <x:v>仪表</x:v>
      </x:c>
      <x:c r="F354" s="7"/>
      <x:c r="G354" s="7" t="n">
        <x:v>0</x:v>
      </x:c>
      <x:c r="H354" s="7"/>
      <x:c r="I354" s="2" t="str">
        <x:v>否</x:v>
      </x:c>
      <x:c r="J354" s="2" t="str">
        <x:v>无纯氢且无仪表，普通车辆不自动以GPS替代</x:v>
      </x:c>
    </x:row>
    <x:row r="355" ht="22" customHeight="1">
      <x:c r="A355" s="2" t="str">
        <x:v>粤AGP3079</x:v>
      </x:c>
      <x:c r="B355" s="2" t="str">
        <x:v>尚建华</x:v>
      </x:c>
      <x:c r="C355" s="8" t="d">
        <x:v>2026-09-26T00:00:00.000Z</x:v>
      </x:c>
      <x:c r="D355" s="2" t="n">
        <x:v>212</x:v>
      </x:c>
      <x:c r="E355" s="2" t="str">
        <x:v>仪表</x:v>
      </x:c>
      <x:c r="F355" s="7"/>
      <x:c r="G355" s="7" t="n">
        <x:v>0</x:v>
      </x:c>
      <x:c r="H355" s="7"/>
      <x:c r="I355" s="2" t="str">
        <x:v>否</x:v>
      </x:c>
      <x:c r="J355" s="2" t="str">
        <x:v>无纯氢且无仪表，普通车辆不自动以GPS替代</x:v>
      </x:c>
    </x:row>
    <x:row r="356" ht="22" customHeight="1">
      <x:c r="A356" s="2" t="str">
        <x:v>粤AGP3079</x:v>
      </x:c>
      <x:c r="B356" s="2" t="str">
        <x:v>尚建华</x:v>
      </x:c>
      <x:c r="C356" s="8" t="d">
        <x:v>2026-09-27T00:00:00.000Z</x:v>
      </x:c>
      <x:c r="D356" s="2" t="n">
        <x:v>212</x:v>
      </x:c>
      <x:c r="E356" s="2" t="str">
        <x:v>仪表</x:v>
      </x:c>
      <x:c r="F356" s="7"/>
      <x:c r="G356" s="7" t="n">
        <x:v>0</x:v>
      </x:c>
      <x:c r="H356" s="7"/>
      <x:c r="I356" s="2" t="str">
        <x:v>否</x:v>
      </x:c>
      <x:c r="J356" s="2" t="str">
        <x:v>无纯氢且无仪表，普通车辆不自动以GPS替代</x:v>
      </x:c>
    </x:row>
    <x:row r="357" ht="22" customHeight="1">
      <x:c r="A357" s="2" t="str">
        <x:v>粤AGP3079</x:v>
      </x:c>
      <x:c r="B357" s="2" t="str">
        <x:v>尚建华</x:v>
      </x:c>
      <x:c r="C357" s="8" t="d">
        <x:v>2026-09-28T00:00:00.000Z</x:v>
      </x:c>
      <x:c r="D357" s="2" t="n">
        <x:v>212</x:v>
      </x:c>
      <x:c r="E357" s="2" t="str">
        <x:v>仪表</x:v>
      </x:c>
      <x:c r="F357" s="7"/>
      <x:c r="G357" s="7" t="n">
        <x:v>0</x:v>
      </x:c>
      <x:c r="H357" s="7"/>
      <x:c r="I357" s="2" t="str">
        <x:v>否</x:v>
      </x:c>
      <x:c r="J357" s="2" t="str">
        <x:v>无纯氢且无仪表，普通车辆不自动以GPS替代</x:v>
      </x:c>
    </x:row>
    <x:row r="358" ht="22" customHeight="1">
      <x:c r="A358" s="2" t="str">
        <x:v>粤AGP3079</x:v>
      </x:c>
      <x:c r="B358" s="2" t="str">
        <x:v>尚建华</x:v>
      </x:c>
      <x:c r="C358" s="8" t="d">
        <x:v>2026-09-29T00:00:00.000Z</x:v>
      </x:c>
      <x:c r="D358" s="2" t="n">
        <x:v>212</x:v>
      </x:c>
      <x:c r="E358" s="2" t="str">
        <x:v>仪表</x:v>
      </x:c>
      <x:c r="F358" s="7"/>
      <x:c r="G358" s="7" t="n">
        <x:v>0</x:v>
      </x:c>
      <x:c r="H358" s="7"/>
      <x:c r="I358" s="2" t="str">
        <x:v>否</x:v>
      </x:c>
      <x:c r="J358" s="2" t="str">
        <x:v>无纯氢且无仪表，普通车辆不自动以GPS替代</x:v>
      </x:c>
    </x:row>
    <x:row r="359" ht="22" customHeight="1">
      <x:c r="A359" s="2" t="str">
        <x:v>粤AGP3612</x:v>
      </x:c>
      <x:c r="B359" s="2" t="str">
        <x:v>尚建华</x:v>
      </x:c>
      <x:c r="C359" s="8" t="d">
        <x:v>2026-09-03T00:00:00.000Z</x:v>
      </x:c>
      <x:c r="D359" s="2" t="n">
        <x:v>215</x:v>
      </x:c>
      <x:c r="E359" s="2" t="str">
        <x:v>仪表</x:v>
      </x:c>
      <x:c r="F359" s="7"/>
      <x:c r="G359" s="7" t="n">
        <x:v>0</x:v>
      </x:c>
      <x:c r="H359" s="7"/>
      <x:c r="I359" s="2" t="str">
        <x:v>否</x:v>
      </x:c>
      <x:c r="J359" s="2" t="str">
        <x:v>无纯氢且无仪表，普通车辆不自动以GPS替代</x:v>
      </x:c>
    </x:row>
    <x:row r="360" ht="22" customHeight="1">
      <x:c r="A360" s="2" t="str">
        <x:v>粤AGP3612</x:v>
      </x:c>
      <x:c r="B360" s="2" t="str">
        <x:v>尚建华</x:v>
      </x:c>
      <x:c r="C360" s="8" t="d">
        <x:v>2026-09-11T00:00:00.000Z</x:v>
      </x:c>
      <x:c r="D360" s="2" t="n">
        <x:v>215</x:v>
      </x:c>
      <x:c r="E360" s="2" t="str">
        <x:v>仪表</x:v>
      </x:c>
      <x:c r="F360" s="7"/>
      <x:c r="G360" s="7" t="n">
        <x:v>0</x:v>
      </x:c>
      <x:c r="H360" s="7"/>
      <x:c r="I360" s="2" t="str">
        <x:v>否</x:v>
      </x:c>
      <x:c r="J360" s="2" t="str">
        <x:v>无纯氢且无仪表，普通车辆不自动以GPS替代</x:v>
      </x:c>
    </x:row>
    <x:row r="361" ht="22" customHeight="1">
      <x:c r="A361" s="2" t="str">
        <x:v>粤AGP3612</x:v>
      </x:c>
      <x:c r="B361" s="2" t="str">
        <x:v>尚建华</x:v>
      </x:c>
      <x:c r="C361" s="8" t="d">
        <x:v>2026-09-12T00:00:00.000Z</x:v>
      </x:c>
      <x:c r="D361" s="2" t="n">
        <x:v>215</x:v>
      </x:c>
      <x:c r="E361" s="2" t="str">
        <x:v>仪表</x:v>
      </x:c>
      <x:c r="F361" s="7"/>
      <x:c r="G361" s="7" t="n">
        <x:v>0</x:v>
      </x:c>
      <x:c r="H361" s="7"/>
      <x:c r="I361" s="2" t="str">
        <x:v>否</x:v>
      </x:c>
      <x:c r="J361" s="2" t="str">
        <x:v>无纯氢且无仪表，普通车辆不自动以GPS替代</x:v>
      </x:c>
    </x:row>
    <x:row r="362" ht="22" customHeight="1">
      <x:c r="A362" s="2" t="str">
        <x:v>粤AGP3612</x:v>
      </x:c>
      <x:c r="B362" s="2" t="str">
        <x:v>尚建华</x:v>
      </x:c>
      <x:c r="C362" s="8" t="d">
        <x:v>2026-09-13T00:00:00.000Z</x:v>
      </x:c>
      <x:c r="D362" s="2" t="n">
        <x:v>215</x:v>
      </x:c>
      <x:c r="E362" s="2" t="str">
        <x:v>仪表</x:v>
      </x:c>
      <x:c r="F362" s="7"/>
      <x:c r="G362" s="7" t="n">
        <x:v>0</x:v>
      </x:c>
      <x:c r="H362" s="7"/>
      <x:c r="I362" s="2" t="str">
        <x:v>否</x:v>
      </x:c>
      <x:c r="J362" s="2" t="str">
        <x:v>无纯氢且无仪表，普通车辆不自动以GPS替代</x:v>
      </x:c>
    </x:row>
    <x:row r="363" ht="22" customHeight="1">
      <x:c r="A363" s="2" t="str">
        <x:v>粤AGP3612</x:v>
      </x:c>
      <x:c r="B363" s="2" t="str">
        <x:v>尚建华</x:v>
      </x:c>
      <x:c r="C363" s="8" t="d">
        <x:v>2026-09-14T00:00:00.000Z</x:v>
      </x:c>
      <x:c r="D363" s="2" t="n">
        <x:v>215</x:v>
      </x:c>
      <x:c r="E363" s="2" t="str">
        <x:v>仪表</x:v>
      </x:c>
      <x:c r="F363" s="7"/>
      <x:c r="G363" s="7" t="n">
        <x:v>0</x:v>
      </x:c>
      <x:c r="H363" s="7"/>
      <x:c r="I363" s="2" t="str">
        <x:v>否</x:v>
      </x:c>
      <x:c r="J363" s="2" t="str">
        <x:v>无纯氢且无仪表，普通车辆不自动以GPS替代</x:v>
      </x:c>
    </x:row>
    <x:row r="364" ht="22" customHeight="1">
      <x:c r="A364" s="2" t="str">
        <x:v>粤AGP3612</x:v>
      </x:c>
      <x:c r="B364" s="2" t="str">
        <x:v>尚建华</x:v>
      </x:c>
      <x:c r="C364" s="8" t="d">
        <x:v>2026-09-28T00:00:00.000Z</x:v>
      </x:c>
      <x:c r="D364" s="2" t="n">
        <x:v>215</x:v>
      </x:c>
      <x:c r="E364" s="2" t="str">
        <x:v>仪表</x:v>
      </x:c>
      <x:c r="F364" s="7"/>
      <x:c r="G364" s="7" t="n">
        <x:v>0</x:v>
      </x:c>
      <x:c r="H364" s="7"/>
      <x:c r="I364" s="2" t="str">
        <x:v>否</x:v>
      </x:c>
      <x:c r="J364" s="2" t="str">
        <x:v>无纯氢且无仪表，普通车辆不自动以GPS替代</x:v>
      </x:c>
    </x:row>
    <x:row r="365" ht="22" customHeight="1">
      <x:c r="A365" s="2" t="str">
        <x:v>粤AGP3617</x:v>
      </x:c>
      <x:c r="B365" s="2" t="str">
        <x:v>尚建华</x:v>
      </x:c>
      <x:c r="C365" s="8" t="d">
        <x:v>2026-09-26T00:00:00.000Z</x:v>
      </x:c>
      <x:c r="D365" s="2" t="n">
        <x:v>216</x:v>
      </x:c>
      <x:c r="E365" s="2" t="str">
        <x:v>仪表</x:v>
      </x:c>
      <x:c r="F365" s="7"/>
      <x:c r="G365" s="7" t="n">
        <x:v>0</x:v>
      </x:c>
      <x:c r="H365" s="7"/>
      <x:c r="I365" s="2" t="str">
        <x:v>否</x:v>
      </x:c>
      <x:c r="J365" s="2" t="str">
        <x:v>无纯氢且无仪表，普通车辆不自动以GPS替代</x:v>
      </x:c>
    </x:row>
    <x:row r="366" ht="22" customHeight="1">
      <x:c r="A366" s="2" t="str">
        <x:v>粤AGP3659</x:v>
      </x:c>
      <x:c r="B366" s="2" t="str">
        <x:v>尚建华</x:v>
      </x:c>
      <x:c r="C366" s="8" t="d">
        <x:v>2026-09-11T00:00:00.000Z</x:v>
      </x:c>
      <x:c r="D366" s="2" t="n">
        <x:v>217</x:v>
      </x:c>
      <x:c r="E366" s="2" t="str">
        <x:v>仪表</x:v>
      </x:c>
      <x:c r="F366" s="7"/>
      <x:c r="G366" s="7" t="n">
        <x:v>0</x:v>
      </x:c>
      <x:c r="H366" s="7"/>
      <x:c r="I366" s="2" t="str">
        <x:v>否</x:v>
      </x:c>
      <x:c r="J366" s="2" t="str">
        <x:v>无纯氢且无仪表，普通车辆不自动以GPS替代</x:v>
      </x:c>
    </x:row>
    <x:row r="367" ht="22" customHeight="1">
      <x:c r="A367" s="2" t="str">
        <x:v>粤AGP3659</x:v>
      </x:c>
      <x:c r="B367" s="2" t="str">
        <x:v>尚建华</x:v>
      </x:c>
      <x:c r="C367" s="8" t="d">
        <x:v>2026-09-13T00:00:00.000Z</x:v>
      </x:c>
      <x:c r="D367" s="2" t="n">
        <x:v>217</x:v>
      </x:c>
      <x:c r="E367" s="2" t="str">
        <x:v>仪表</x:v>
      </x:c>
      <x:c r="F367" s="7"/>
      <x:c r="G367" s="7" t="n">
        <x:v>62.2</x:v>
      </x:c>
      <x:c r="H367" s="7"/>
      <x:c r="I367" s="2" t="str">
        <x:v>否</x:v>
      </x:c>
      <x:c r="J367" s="2" t="str">
        <x:v>无纯氢且无仪表，普通车辆不自动以GPS替代</x:v>
      </x:c>
    </x:row>
    <x:row r="368" ht="22" customHeight="1">
      <x:c r="A368" s="2" t="str">
        <x:v>粤AGP3659</x:v>
      </x:c>
      <x:c r="B368" s="2" t="str">
        <x:v>尚建华</x:v>
      </x:c>
      <x:c r="C368" s="8" t="d">
        <x:v>2026-09-25T00:00:00.000Z</x:v>
      </x:c>
      <x:c r="D368" s="2" t="n">
        <x:v>217</x:v>
      </x:c>
      <x:c r="E368" s="2" t="str">
        <x:v>仪表</x:v>
      </x:c>
      <x:c r="F368" s="7"/>
      <x:c r="G368" s="7" t="n">
        <x:v>0</x:v>
      </x:c>
      <x:c r="H368" s="7"/>
      <x:c r="I368" s="2" t="str">
        <x:v>否</x:v>
      </x:c>
      <x:c r="J368" s="2" t="str">
        <x:v>无纯氢且无仪表，普通车辆不自动以GPS替代</x:v>
      </x:c>
    </x:row>
    <x:row r="369" ht="22" customHeight="1">
      <x:c r="A369" s="2" t="str">
        <x:v>粤AGP3659</x:v>
      </x:c>
      <x:c r="B369" s="2" t="str">
        <x:v>尚建华</x:v>
      </x:c>
      <x:c r="C369" s="8" t="d">
        <x:v>2026-09-26T00:00:00.000Z</x:v>
      </x:c>
      <x:c r="D369" s="2" t="n">
        <x:v>217</x:v>
      </x:c>
      <x:c r="E369" s="2" t="str">
        <x:v>仪表</x:v>
      </x:c>
      <x:c r="F369" s="7"/>
      <x:c r="G369" s="7" t="n">
        <x:v>0</x:v>
      </x:c>
      <x:c r="H369" s="7"/>
      <x:c r="I369" s="2" t="str">
        <x:v>否</x:v>
      </x:c>
      <x:c r="J369" s="2" t="str">
        <x:v>无纯氢且无仪表，普通车辆不自动以GPS替代</x:v>
      </x:c>
    </x:row>
    <x:row r="370" ht="22" customHeight="1">
      <x:c r="A370" s="2" t="str">
        <x:v>粤AGP3659</x:v>
      </x:c>
      <x:c r="B370" s="2" t="str">
        <x:v>尚建华</x:v>
      </x:c>
      <x:c r="C370" s="8" t="d">
        <x:v>2026-09-27T00:00:00.000Z</x:v>
      </x:c>
      <x:c r="D370" s="2" t="n">
        <x:v>217</x:v>
      </x:c>
      <x:c r="E370" s="2" t="str">
        <x:v>仪表</x:v>
      </x:c>
      <x:c r="F370" s="7"/>
      <x:c r="G370" s="7" t="n">
        <x:v>0</x:v>
      </x:c>
      <x:c r="H370" s="7"/>
      <x:c r="I370" s="2" t="str">
        <x:v>否</x:v>
      </x:c>
      <x:c r="J370" s="2" t="str">
        <x:v>无纯氢且无仪表，普通车辆不自动以GPS替代</x:v>
      </x:c>
    </x:row>
    <x:row r="371" ht="22" customHeight="1">
      <x:c r="A371" s="2" t="str">
        <x:v>粤AGP3659</x:v>
      </x:c>
      <x:c r="B371" s="2" t="str">
        <x:v>尚建华</x:v>
      </x:c>
      <x:c r="C371" s="8" t="d">
        <x:v>2026-09-28T00:00:00.000Z</x:v>
      </x:c>
      <x:c r="D371" s="2" t="n">
        <x:v>217</x:v>
      </x:c>
      <x:c r="E371" s="2" t="str">
        <x:v>仪表</x:v>
      </x:c>
      <x:c r="F371" s="7"/>
      <x:c r="G371" s="7" t="n">
        <x:v>0</x:v>
      </x:c>
      <x:c r="H371" s="7"/>
      <x:c r="I371" s="2" t="str">
        <x:v>否</x:v>
      </x:c>
      <x:c r="J371" s="2" t="str">
        <x:v>无纯氢且无仪表，普通车辆不自动以GPS替代</x:v>
      </x:c>
    </x:row>
    <x:row r="372" ht="22" customHeight="1">
      <x:c r="A372" s="2" t="str">
        <x:v>粤AGP3659</x:v>
      </x:c>
      <x:c r="B372" s="2" t="str">
        <x:v>尚建华</x:v>
      </x:c>
      <x:c r="C372" s="8" t="d">
        <x:v>2026-09-29T00:00:00.000Z</x:v>
      </x:c>
      <x:c r="D372" s="2" t="n">
        <x:v>217</x:v>
      </x:c>
      <x:c r="E372" s="2" t="str">
        <x:v>仪表</x:v>
      </x:c>
      <x:c r="F372" s="7"/>
      <x:c r="G372" s="7" t="n">
        <x:v>0</x:v>
      </x:c>
      <x:c r="H372" s="7"/>
      <x:c r="I372" s="2" t="str">
        <x:v>否</x:v>
      </x:c>
      <x:c r="J372" s="2" t="str">
        <x:v>无纯氢且无仪表，普通车辆不自动以GPS替代</x:v>
      </x:c>
    </x:row>
    <x:row r="373" ht="22" customHeight="1">
      <x:c r="A373" s="2" t="str">
        <x:v>粤AGP5379</x:v>
      </x:c>
      <x:c r="B373" s="2" t="str">
        <x:v>尚建华</x:v>
      </x:c>
      <x:c r="C373" s="8" t="d">
        <x:v>2026-09-09T00:00:00.000Z</x:v>
      </x:c>
      <x:c r="D373" s="2" t="n">
        <x:v>218</x:v>
      </x:c>
      <x:c r="E373" s="2" t="str">
        <x:v>仪表</x:v>
      </x:c>
      <x:c r="F373" s="7"/>
      <x:c r="G373" s="7" t="n">
        <x:v>0</x:v>
      </x:c>
      <x:c r="H373" s="7"/>
      <x:c r="I373" s="2" t="str">
        <x:v>否</x:v>
      </x:c>
      <x:c r="J373" s="2" t="str">
        <x:v>无纯氢且无仪表，普通车辆不自动以GPS替代</x:v>
      </x:c>
    </x:row>
    <x:row r="374" ht="22" customHeight="1">
      <x:c r="A374" s="2" t="str">
        <x:v>粤AGP5379</x:v>
      </x:c>
      <x:c r="B374" s="2" t="str">
        <x:v>尚建华</x:v>
      </x:c>
      <x:c r="C374" s="8" t="d">
        <x:v>2026-09-13T00:00:00.000Z</x:v>
      </x:c>
      <x:c r="D374" s="2" t="n">
        <x:v>218</x:v>
      </x:c>
      <x:c r="E374" s="2" t="str">
        <x:v>仪表</x:v>
      </x:c>
      <x:c r="F374" s="7"/>
      <x:c r="G374" s="7" t="n">
        <x:v>0</x:v>
      </x:c>
      <x:c r="H374" s="7"/>
      <x:c r="I374" s="2" t="str">
        <x:v>否</x:v>
      </x:c>
      <x:c r="J374" s="2" t="str">
        <x:v>无纯氢且无仪表，普通车辆不自动以GPS替代</x:v>
      </x:c>
    </x:row>
    <x:row r="375" ht="22" customHeight="1">
      <x:c r="A375" s="2" t="str">
        <x:v>粤AGP5711</x:v>
      </x:c>
      <x:c r="B375" s="2" t="str">
        <x:v>尚建华</x:v>
      </x:c>
      <x:c r="C375" s="8" t="d">
        <x:v>2026-09-13T00:00:00.000Z</x:v>
      </x:c>
      <x:c r="D375" s="2" t="n">
        <x:v>219</x:v>
      </x:c>
      <x:c r="E375" s="2" t="str">
        <x:v>仪表</x:v>
      </x:c>
      <x:c r="F375" s="7"/>
      <x:c r="G375" s="7" t="n">
        <x:v>107.9</x:v>
      </x:c>
      <x:c r="H375" s="7"/>
      <x:c r="I375" s="2" t="str">
        <x:v>否</x:v>
      </x:c>
      <x:c r="J375" s="2" t="str">
        <x:v>无纯氢且无仪表，普通车辆不自动以GPS替代</x:v>
      </x:c>
    </x:row>
    <x:row r="376" ht="22" customHeight="1">
      <x:c r="A376" s="2" t="str">
        <x:v>粤AGQ1330</x:v>
      </x:c>
      <x:c r="B376" s="2" t="str">
        <x:v>尚建华</x:v>
      </x:c>
      <x:c r="C376" s="8" t="d">
        <x:v>2026-09-13T00:00:00.000Z</x:v>
      </x:c>
      <x:c r="D376" s="2" t="n">
        <x:v>223</x:v>
      </x:c>
      <x:c r="E376" s="2" t="str">
        <x:v>仪表</x:v>
      </x:c>
      <x:c r="F376" s="7"/>
      <x:c r="G376" s="7" t="n">
        <x:v>0</x:v>
      </x:c>
      <x:c r="H376" s="7"/>
      <x:c r="I376" s="2" t="str">
        <x:v>否</x:v>
      </x:c>
      <x:c r="J376" s="2" t="str">
        <x:v>无纯氢且无仪表，普通车辆不自动以GPS替代</x:v>
      </x:c>
    </x:row>
    <x:row r="377" ht="22" customHeight="1">
      <x:c r="A377" s="2" t="str">
        <x:v>粤AGQ1330</x:v>
      </x:c>
      <x:c r="B377" s="2" t="str">
        <x:v>尚建华</x:v>
      </x:c>
      <x:c r="C377" s="8" t="d">
        <x:v>2026-09-24T00:00:00.000Z</x:v>
      </x:c>
      <x:c r="D377" s="2" t="n">
        <x:v>223</x:v>
      </x:c>
      <x:c r="E377" s="2" t="str">
        <x:v>仪表</x:v>
      </x:c>
      <x:c r="F377" s="7"/>
      <x:c r="G377" s="7" t="n">
        <x:v>0</x:v>
      </x:c>
      <x:c r="H377" s="7"/>
      <x:c r="I377" s="2" t="str">
        <x:v>否</x:v>
      </x:c>
      <x:c r="J377" s="2" t="str">
        <x:v>无纯氢且无仪表，普通车辆不自动以GPS替代</x:v>
      </x:c>
    </x:row>
    <x:row r="378" ht="22" customHeight="1">
      <x:c r="A378" s="2" t="str">
        <x:v>粤AGQ1330</x:v>
      </x:c>
      <x:c r="B378" s="2" t="str">
        <x:v>尚建华</x:v>
      </x:c>
      <x:c r="C378" s="8" t="d">
        <x:v>2026-09-25T00:00:00.000Z</x:v>
      </x:c>
      <x:c r="D378" s="2" t="n">
        <x:v>223</x:v>
      </x:c>
      <x:c r="E378" s="2" t="str">
        <x:v>仪表</x:v>
      </x:c>
      <x:c r="F378" s="7"/>
      <x:c r="G378" s="7" t="n">
        <x:v>0.05</x:v>
      </x:c>
      <x:c r="H378" s="7"/>
      <x:c r="I378" s="2" t="str">
        <x:v>否</x:v>
      </x:c>
      <x:c r="J378" s="2" t="str">
        <x:v>无纯氢且无仪表，普通车辆不自动以GPS替代</x:v>
      </x:c>
    </x:row>
    <x:row r="379" ht="22" customHeight="1">
      <x:c r="A379" s="2" t="str">
        <x:v>粤AGR0772</x:v>
      </x:c>
      <x:c r="B379" s="2" t="str">
        <x:v>尚建华</x:v>
      </x:c>
      <x:c r="C379" s="8" t="d">
        <x:v>2026-09-07T00:00:00.000Z</x:v>
      </x:c>
      <x:c r="D379" s="2" t="n">
        <x:v>225</x:v>
      </x:c>
      <x:c r="E379" s="2" t="str">
        <x:v>仪表</x:v>
      </x:c>
      <x:c r="F379" s="7"/>
      <x:c r="G379" s="7" t="n">
        <x:v>0</x:v>
      </x:c>
      <x:c r="H379" s="7"/>
      <x:c r="I379" s="2" t="str">
        <x:v>否</x:v>
      </x:c>
      <x:c r="J379" s="2" t="str">
        <x:v>无纯氢且无仪表，普通车辆不自动以GPS替代</x:v>
      </x:c>
    </x:row>
    <x:row r="380" ht="22" customHeight="1">
      <x:c r="A380" s="2" t="str">
        <x:v>粤AGR0772</x:v>
      </x:c>
      <x:c r="B380" s="2" t="str">
        <x:v>尚建华</x:v>
      </x:c>
      <x:c r="C380" s="8" t="d">
        <x:v>2026-09-27T00:00:00.000Z</x:v>
      </x:c>
      <x:c r="D380" s="2" t="n">
        <x:v>225</x:v>
      </x:c>
      <x:c r="E380" s="2" t="str">
        <x:v>仪表</x:v>
      </x:c>
      <x:c r="F380" s="7"/>
      <x:c r="G380" s="7" t="n">
        <x:v>0</x:v>
      </x:c>
      <x:c r="H380" s="7"/>
      <x:c r="I380" s="2" t="str">
        <x:v>否</x:v>
      </x:c>
      <x:c r="J380" s="2" t="str">
        <x:v>无纯氢且无仪表，普通车辆不自动以GPS替代</x:v>
      </x:c>
    </x:row>
    <x:row r="381" ht="22" customHeight="1">
      <x:c r="A381" s="2" t="str">
        <x:v>粤AGR0772</x:v>
      </x:c>
      <x:c r="B381" s="2" t="str">
        <x:v>尚建华</x:v>
      </x:c>
      <x:c r="C381" s="8" t="d">
        <x:v>2026-09-28T00:00:00.000Z</x:v>
      </x:c>
      <x:c r="D381" s="2" t="n">
        <x:v>225</x:v>
      </x:c>
      <x:c r="E381" s="2" t="str">
        <x:v>仪表</x:v>
      </x:c>
      <x:c r="F381" s="7"/>
      <x:c r="G381" s="7" t="n">
        <x:v>0</x:v>
      </x:c>
      <x:c r="H381" s="7"/>
      <x:c r="I381" s="2" t="str">
        <x:v>否</x:v>
      </x:c>
      <x:c r="J381" s="2" t="str">
        <x:v>无纯氢且无仪表，普通车辆不自动以GPS替代</x:v>
      </x:c>
    </x:row>
    <x:row r="382" ht="22" customHeight="1">
      <x:c r="A382" s="2" t="str">
        <x:v>粤AGR3208</x:v>
      </x:c>
      <x:c r="B382" s="2" t="str">
        <x:v>尚建华</x:v>
      </x:c>
      <x:c r="C382" s="8" t="d">
        <x:v>2026-09-01T00:00:00.000Z</x:v>
      </x:c>
      <x:c r="D382" s="2" t="n">
        <x:v>227</x:v>
      </x:c>
      <x:c r="E382" s="2" t="str">
        <x:v>仪表</x:v>
      </x:c>
      <x:c r="F382" s="7"/>
      <x:c r="G382" s="7" t="n">
        <x:v>0</x:v>
      </x:c>
      <x:c r="H382" s="7"/>
      <x:c r="I382" s="2" t="str">
        <x:v>否</x:v>
      </x:c>
      <x:c r="J382" s="2" t="str">
        <x:v>无纯氢且无仪表，普通车辆不自动以GPS替代</x:v>
      </x:c>
    </x:row>
    <x:row r="383" ht="22" customHeight="1">
      <x:c r="A383" s="2" t="str">
        <x:v>粤AGR3208</x:v>
      </x:c>
      <x:c r="B383" s="2" t="str">
        <x:v>尚建华</x:v>
      </x:c>
      <x:c r="C383" s="8" t="d">
        <x:v>2026-09-02T00:00:00.000Z</x:v>
      </x:c>
      <x:c r="D383" s="2" t="n">
        <x:v>227</x:v>
      </x:c>
      <x:c r="E383" s="2" t="str">
        <x:v>仪表</x:v>
      </x:c>
      <x:c r="F383" s="7"/>
      <x:c r="G383" s="7" t="n">
        <x:v>0</x:v>
      </x:c>
      <x:c r="H383" s="7"/>
      <x:c r="I383" s="2" t="str">
        <x:v>否</x:v>
      </x:c>
      <x:c r="J383" s="2" t="str">
        <x:v>无纯氢且无仪表，普通车辆不自动以GPS替代</x:v>
      </x:c>
    </x:row>
    <x:row r="384" ht="22" customHeight="1">
      <x:c r="A384" s="2" t="str">
        <x:v>粤AGR3208</x:v>
      </x:c>
      <x:c r="B384" s="2" t="str">
        <x:v>尚建华</x:v>
      </x:c>
      <x:c r="C384" s="8" t="d">
        <x:v>2026-09-03T00:00:00.000Z</x:v>
      </x:c>
      <x:c r="D384" s="2" t="n">
        <x:v>227</x:v>
      </x:c>
      <x:c r="E384" s="2" t="str">
        <x:v>仪表</x:v>
      </x:c>
      <x:c r="F384" s="7"/>
      <x:c r="G384" s="7" t="n">
        <x:v>0</x:v>
      </x:c>
      <x:c r="H384" s="7"/>
      <x:c r="I384" s="2" t="str">
        <x:v>否</x:v>
      </x:c>
      <x:c r="J384" s="2" t="str">
        <x:v>无纯氢且无仪表，普通车辆不自动以GPS替代</x:v>
      </x:c>
    </x:row>
    <x:row r="385" ht="22" customHeight="1">
      <x:c r="A385" s="2" t="str">
        <x:v>粤AGR3208</x:v>
      </x:c>
      <x:c r="B385" s="2" t="str">
        <x:v>尚建华</x:v>
      </x:c>
      <x:c r="C385" s="8" t="d">
        <x:v>2026-09-04T00:00:00.000Z</x:v>
      </x:c>
      <x:c r="D385" s="2" t="n">
        <x:v>227</x:v>
      </x:c>
      <x:c r="E385" s="2" t="str">
        <x:v>仪表</x:v>
      </x:c>
      <x:c r="F385" s="7"/>
      <x:c r="G385" s="7" t="n">
        <x:v>0</x:v>
      </x:c>
      <x:c r="H385" s="7"/>
      <x:c r="I385" s="2" t="str">
        <x:v>否</x:v>
      </x:c>
      <x:c r="J385" s="2" t="str">
        <x:v>无纯氢且无仪表，普通车辆不自动以GPS替代</x:v>
      </x:c>
    </x:row>
    <x:row r="386" ht="22" customHeight="1">
      <x:c r="A386" s="2" t="str">
        <x:v>粤AGR3208</x:v>
      </x:c>
      <x:c r="B386" s="2" t="str">
        <x:v>尚建华</x:v>
      </x:c>
      <x:c r="C386" s="8" t="d">
        <x:v>2026-09-05T00:00:00.000Z</x:v>
      </x:c>
      <x:c r="D386" s="2" t="n">
        <x:v>227</x:v>
      </x:c>
      <x:c r="E386" s="2" t="str">
        <x:v>仪表</x:v>
      </x:c>
      <x:c r="F386" s="7"/>
      <x:c r="G386" s="7" t="n">
        <x:v>0</x:v>
      </x:c>
      <x:c r="H386" s="7"/>
      <x:c r="I386" s="2" t="str">
        <x:v>否</x:v>
      </x:c>
      <x:c r="J386" s="2" t="str">
        <x:v>无纯氢且无仪表，普通车辆不自动以GPS替代</x:v>
      </x:c>
    </x:row>
    <x:row r="387" ht="22" customHeight="1">
      <x:c r="A387" s="2" t="str">
        <x:v>粤AGR3208</x:v>
      </x:c>
      <x:c r="B387" s="2" t="str">
        <x:v>尚建华</x:v>
      </x:c>
      <x:c r="C387" s="8" t="d">
        <x:v>2026-09-06T00:00:00.000Z</x:v>
      </x:c>
      <x:c r="D387" s="2" t="n">
        <x:v>227</x:v>
      </x:c>
      <x:c r="E387" s="2" t="str">
        <x:v>仪表</x:v>
      </x:c>
      <x:c r="F387" s="7"/>
      <x:c r="G387" s="7" t="n">
        <x:v>0</x:v>
      </x:c>
      <x:c r="H387" s="7"/>
      <x:c r="I387" s="2" t="str">
        <x:v>否</x:v>
      </x:c>
      <x:c r="J387" s="2" t="str">
        <x:v>无纯氢且无仪表，普通车辆不自动以GPS替代</x:v>
      </x:c>
    </x:row>
    <x:row r="388" ht="22" customHeight="1">
      <x:c r="A388" s="2" t="str">
        <x:v>粤AGR3208</x:v>
      </x:c>
      <x:c r="B388" s="2" t="str">
        <x:v>尚建华</x:v>
      </x:c>
      <x:c r="C388" s="8" t="d">
        <x:v>2026-09-07T00:00:00.000Z</x:v>
      </x:c>
      <x:c r="D388" s="2" t="n">
        <x:v>227</x:v>
      </x:c>
      <x:c r="E388" s="2" t="str">
        <x:v>仪表</x:v>
      </x:c>
      <x:c r="F388" s="7"/>
      <x:c r="G388" s="7" t="n">
        <x:v>0</x:v>
      </x:c>
      <x:c r="H388" s="7"/>
      <x:c r="I388" s="2" t="str">
        <x:v>否</x:v>
      </x:c>
      <x:c r="J388" s="2" t="str">
        <x:v>无纯氢且无仪表，普通车辆不自动以GPS替代</x:v>
      </x:c>
    </x:row>
    <x:row r="389" ht="22" customHeight="1">
      <x:c r="A389" s="2" t="str">
        <x:v>粤AGR3208</x:v>
      </x:c>
      <x:c r="B389" s="2" t="str">
        <x:v>尚建华</x:v>
      </x:c>
      <x:c r="C389" s="8" t="d">
        <x:v>2026-09-08T00:00:00.000Z</x:v>
      </x:c>
      <x:c r="D389" s="2" t="n">
        <x:v>227</x:v>
      </x:c>
      <x:c r="E389" s="2" t="str">
        <x:v>仪表</x:v>
      </x:c>
      <x:c r="F389" s="7"/>
      <x:c r="G389" s="7" t="n">
        <x:v>0</x:v>
      </x:c>
      <x:c r="H389" s="7"/>
      <x:c r="I389" s="2" t="str">
        <x:v>否</x:v>
      </x:c>
      <x:c r="J389" s="2" t="str">
        <x:v>无纯氢且无仪表，普通车辆不自动以GPS替代</x:v>
      </x:c>
    </x:row>
    <x:row r="390" ht="22" customHeight="1">
      <x:c r="A390" s="2" t="str">
        <x:v>粤AGR3208</x:v>
      </x:c>
      <x:c r="B390" s="2" t="str">
        <x:v>尚建华</x:v>
      </x:c>
      <x:c r="C390" s="8" t="d">
        <x:v>2026-09-09T00:00:00.000Z</x:v>
      </x:c>
      <x:c r="D390" s="2" t="n">
        <x:v>227</x:v>
      </x:c>
      <x:c r="E390" s="2" t="str">
        <x:v>仪表</x:v>
      </x:c>
      <x:c r="F390" s="7"/>
      <x:c r="G390" s="7" t="n">
        <x:v>0</x:v>
      </x:c>
      <x:c r="H390" s="7"/>
      <x:c r="I390" s="2" t="str">
        <x:v>否</x:v>
      </x:c>
      <x:c r="J390" s="2" t="str">
        <x:v>无纯氢且无仪表，普通车辆不自动以GPS替代</x:v>
      </x:c>
    </x:row>
    <x:row r="391" ht="22" customHeight="1">
      <x:c r="A391" s="2" t="str">
        <x:v>粤AGR3208</x:v>
      </x:c>
      <x:c r="B391" s="2" t="str">
        <x:v>尚建华</x:v>
      </x:c>
      <x:c r="C391" s="8" t="d">
        <x:v>2026-09-10T00:00:00.000Z</x:v>
      </x:c>
      <x:c r="D391" s="2" t="n">
        <x:v>227</x:v>
      </x:c>
      <x:c r="E391" s="2" t="str">
        <x:v>仪表</x:v>
      </x:c>
      <x:c r="F391" s="7"/>
      <x:c r="G391" s="7" t="n">
        <x:v>0</x:v>
      </x:c>
      <x:c r="H391" s="7"/>
      <x:c r="I391" s="2" t="str">
        <x:v>否</x:v>
      </x:c>
      <x:c r="J391" s="2" t="str">
        <x:v>无纯氢且无仪表，普通车辆不自动以GPS替代</x:v>
      </x:c>
    </x:row>
    <x:row r="392" ht="22" customHeight="1">
      <x:c r="A392" s="2" t="str">
        <x:v>粤AGR3208</x:v>
      </x:c>
      <x:c r="B392" s="2" t="str">
        <x:v>尚建华</x:v>
      </x:c>
      <x:c r="C392" s="8" t="d">
        <x:v>2026-09-11T00:00:00.000Z</x:v>
      </x:c>
      <x:c r="D392" s="2" t="n">
        <x:v>227</x:v>
      </x:c>
      <x:c r="E392" s="2" t="str">
        <x:v>仪表</x:v>
      </x:c>
      <x:c r="F392" s="7"/>
      <x:c r="G392" s="7" t="n">
        <x:v>0</x:v>
      </x:c>
      <x:c r="H392" s="7"/>
      <x:c r="I392" s="2" t="str">
        <x:v>否</x:v>
      </x:c>
      <x:c r="J392" s="2" t="str">
        <x:v>无纯氢且无仪表，普通车辆不自动以GPS替代</x:v>
      </x:c>
    </x:row>
    <x:row r="393" ht="22" customHeight="1">
      <x:c r="A393" s="2" t="str">
        <x:v>粤AGR3208</x:v>
      </x:c>
      <x:c r="B393" s="2" t="str">
        <x:v>尚建华</x:v>
      </x:c>
      <x:c r="C393" s="8" t="d">
        <x:v>2026-09-13T00:00:00.000Z</x:v>
      </x:c>
      <x:c r="D393" s="2" t="n">
        <x:v>227</x:v>
      </x:c>
      <x:c r="E393" s="2" t="str">
        <x:v>仪表</x:v>
      </x:c>
      <x:c r="F393" s="7"/>
      <x:c r="G393" s="7" t="n">
        <x:v>0</x:v>
      </x:c>
      <x:c r="H393" s="7"/>
      <x:c r="I393" s="2" t="str">
        <x:v>否</x:v>
      </x:c>
      <x:c r="J393" s="2" t="str">
        <x:v>无纯氢且无仪表，普通车辆不自动以GPS替代</x:v>
      </x:c>
    </x:row>
    <x:row r="394" ht="22" customHeight="1">
      <x:c r="A394" s="2" t="str">
        <x:v>粤AGR3208</x:v>
      </x:c>
      <x:c r="B394" s="2" t="str">
        <x:v>尚建华</x:v>
      </x:c>
      <x:c r="C394" s="8" t="d">
        <x:v>2026-09-14T00:00:00.000Z</x:v>
      </x:c>
      <x:c r="D394" s="2" t="n">
        <x:v>227</x:v>
      </x:c>
      <x:c r="E394" s="2" t="str">
        <x:v>仪表</x:v>
      </x:c>
      <x:c r="F394" s="7"/>
      <x:c r="G394" s="7" t="n">
        <x:v>0</x:v>
      </x:c>
      <x:c r="H394" s="7"/>
      <x:c r="I394" s="2" t="str">
        <x:v>否</x:v>
      </x:c>
      <x:c r="J394" s="2" t="str">
        <x:v>无纯氢且无仪表，普通车辆不自动以GPS替代</x:v>
      </x:c>
    </x:row>
    <x:row r="395" ht="22" customHeight="1">
      <x:c r="A395" s="2" t="str">
        <x:v>粤AGR3208</x:v>
      </x:c>
      <x:c r="B395" s="2" t="str">
        <x:v>尚建华</x:v>
      </x:c>
      <x:c r="C395" s="8" t="d">
        <x:v>2026-09-15T00:00:00.000Z</x:v>
      </x:c>
      <x:c r="D395" s="2" t="n">
        <x:v>227</x:v>
      </x:c>
      <x:c r="E395" s="2" t="str">
        <x:v>仪表</x:v>
      </x:c>
      <x:c r="F395" s="7"/>
      <x:c r="G395" s="7" t="n">
        <x:v>0</x:v>
      </x:c>
      <x:c r="H395" s="7"/>
      <x:c r="I395" s="2" t="str">
        <x:v>否</x:v>
      </x:c>
      <x:c r="J395" s="2" t="str">
        <x:v>无纯氢且无仪表，普通车辆不自动以GPS替代</x:v>
      </x:c>
    </x:row>
    <x:row r="396" ht="22" customHeight="1">
      <x:c r="A396" s="2" t="str">
        <x:v>粤AGR3208</x:v>
      </x:c>
      <x:c r="B396" s="2" t="str">
        <x:v>尚建华</x:v>
      </x:c>
      <x:c r="C396" s="8" t="d">
        <x:v>2026-09-16T00:00:00.000Z</x:v>
      </x:c>
      <x:c r="D396" s="2" t="n">
        <x:v>227</x:v>
      </x:c>
      <x:c r="E396" s="2" t="str">
        <x:v>仪表</x:v>
      </x:c>
      <x:c r="F396" s="7"/>
      <x:c r="G396" s="7" t="n">
        <x:v>0</x:v>
      </x:c>
      <x:c r="H396" s="7"/>
      <x:c r="I396" s="2" t="str">
        <x:v>否</x:v>
      </x:c>
      <x:c r="J396" s="2" t="str">
        <x:v>无纯氢且无仪表，普通车辆不自动以GPS替代</x:v>
      </x:c>
    </x:row>
    <x:row r="397" ht="22" customHeight="1">
      <x:c r="A397" s="2" t="str">
        <x:v>粤AGR3208</x:v>
      </x:c>
      <x:c r="B397" s="2" t="str">
        <x:v>尚建华</x:v>
      </x:c>
      <x:c r="C397" s="8" t="d">
        <x:v>2026-09-17T00:00:00.000Z</x:v>
      </x:c>
      <x:c r="D397" s="2" t="n">
        <x:v>227</x:v>
      </x:c>
      <x:c r="E397" s="2" t="str">
        <x:v>仪表</x:v>
      </x:c>
      <x:c r="F397" s="7"/>
      <x:c r="G397" s="7" t="n">
        <x:v>0</x:v>
      </x:c>
      <x:c r="H397" s="7"/>
      <x:c r="I397" s="2" t="str">
        <x:v>否</x:v>
      </x:c>
      <x:c r="J397" s="2" t="str">
        <x:v>无纯氢且无仪表，普通车辆不自动以GPS替代</x:v>
      </x:c>
    </x:row>
    <x:row r="398" ht="22" customHeight="1">
      <x:c r="A398" s="2" t="str">
        <x:v>粤AGR3208</x:v>
      </x:c>
      <x:c r="B398" s="2" t="str">
        <x:v>尚建华</x:v>
      </x:c>
      <x:c r="C398" s="8" t="d">
        <x:v>2026-09-18T00:00:00.000Z</x:v>
      </x:c>
      <x:c r="D398" s="2" t="n">
        <x:v>227</x:v>
      </x:c>
      <x:c r="E398" s="2" t="str">
        <x:v>仪表</x:v>
      </x:c>
      <x:c r="F398" s="7"/>
      <x:c r="G398" s="7" t="n">
        <x:v>0</x:v>
      </x:c>
      <x:c r="H398" s="7"/>
      <x:c r="I398" s="2" t="str">
        <x:v>否</x:v>
      </x:c>
      <x:c r="J398" s="2" t="str">
        <x:v>无纯氢且无仪表，普通车辆不自动以GPS替代</x:v>
      </x:c>
    </x:row>
    <x:row r="399" ht="22" customHeight="1">
      <x:c r="A399" s="2" t="str">
        <x:v>粤AGR3208</x:v>
      </x:c>
      <x:c r="B399" s="2" t="str">
        <x:v>尚建华</x:v>
      </x:c>
      <x:c r="C399" s="8" t="d">
        <x:v>2026-09-19T00:00:00.000Z</x:v>
      </x:c>
      <x:c r="D399" s="2" t="n">
        <x:v>227</x:v>
      </x:c>
      <x:c r="E399" s="2" t="str">
        <x:v>仪表</x:v>
      </x:c>
      <x:c r="F399" s="7"/>
      <x:c r="G399" s="7" t="n">
        <x:v>0</x:v>
      </x:c>
      <x:c r="H399" s="7"/>
      <x:c r="I399" s="2" t="str">
        <x:v>否</x:v>
      </x:c>
      <x:c r="J399" s="2" t="str">
        <x:v>无纯氢且无仪表，普通车辆不自动以GPS替代</x:v>
      </x:c>
    </x:row>
    <x:row r="400" ht="22" customHeight="1">
      <x:c r="A400" s="2" t="str">
        <x:v>粤AGR3208</x:v>
      </x:c>
      <x:c r="B400" s="2" t="str">
        <x:v>尚建华</x:v>
      </x:c>
      <x:c r="C400" s="8" t="d">
        <x:v>2026-09-20T00:00:00.000Z</x:v>
      </x:c>
      <x:c r="D400" s="2" t="n">
        <x:v>227</x:v>
      </x:c>
      <x:c r="E400" s="2" t="str">
        <x:v>仪表</x:v>
      </x:c>
      <x:c r="F400" s="7"/>
      <x:c r="G400" s="7" t="n">
        <x:v>0</x:v>
      </x:c>
      <x:c r="H400" s="7"/>
      <x:c r="I400" s="2" t="str">
        <x:v>否</x:v>
      </x:c>
      <x:c r="J400" s="2" t="str">
        <x:v>无纯氢且无仪表，普通车辆不自动以GPS替代</x:v>
      </x:c>
    </x:row>
    <x:row r="401" ht="22" customHeight="1">
      <x:c r="A401" s="2" t="str">
        <x:v>粤AGR3208</x:v>
      </x:c>
      <x:c r="B401" s="2" t="str">
        <x:v>尚建华</x:v>
      </x:c>
      <x:c r="C401" s="8" t="d">
        <x:v>2026-09-21T00:00:00.000Z</x:v>
      </x:c>
      <x:c r="D401" s="2" t="n">
        <x:v>227</x:v>
      </x:c>
      <x:c r="E401" s="2" t="str">
        <x:v>仪表</x:v>
      </x:c>
      <x:c r="F401" s="7"/>
      <x:c r="G401" s="7" t="n">
        <x:v>0</x:v>
      </x:c>
      <x:c r="H401" s="7"/>
      <x:c r="I401" s="2" t="str">
        <x:v>否</x:v>
      </x:c>
      <x:c r="J401" s="2" t="str">
        <x:v>无纯氢且无仪表，普通车辆不自动以GPS替代</x:v>
      </x:c>
    </x:row>
    <x:row r="402" ht="22" customHeight="1">
      <x:c r="A402" s="2" t="str">
        <x:v>粤AGR3208</x:v>
      </x:c>
      <x:c r="B402" s="2" t="str">
        <x:v>尚建华</x:v>
      </x:c>
      <x:c r="C402" s="8" t="d">
        <x:v>2026-09-22T00:00:00.000Z</x:v>
      </x:c>
      <x:c r="D402" s="2" t="n">
        <x:v>227</x:v>
      </x:c>
      <x:c r="E402" s="2" t="str">
        <x:v>仪表</x:v>
      </x:c>
      <x:c r="F402" s="7"/>
      <x:c r="G402" s="7" t="n">
        <x:v>0</x:v>
      </x:c>
      <x:c r="H402" s="7"/>
      <x:c r="I402" s="2" t="str">
        <x:v>否</x:v>
      </x:c>
      <x:c r="J402" s="2" t="str">
        <x:v>无纯氢且无仪表，普通车辆不自动以GPS替代</x:v>
      </x:c>
    </x:row>
    <x:row r="403" ht="22" customHeight="1">
      <x:c r="A403" s="2" t="str">
        <x:v>粤AGR3208</x:v>
      </x:c>
      <x:c r="B403" s="2" t="str">
        <x:v>尚建华</x:v>
      </x:c>
      <x:c r="C403" s="8" t="d">
        <x:v>2026-09-23T00:00:00.000Z</x:v>
      </x:c>
      <x:c r="D403" s="2" t="n">
        <x:v>227</x:v>
      </x:c>
      <x:c r="E403" s="2" t="str">
        <x:v>仪表</x:v>
      </x:c>
      <x:c r="F403" s="7"/>
      <x:c r="G403" s="7" t="n">
        <x:v>0</x:v>
      </x:c>
      <x:c r="H403" s="7"/>
      <x:c r="I403" s="2" t="str">
        <x:v>否</x:v>
      </x:c>
      <x:c r="J403" s="2" t="str">
        <x:v>无纯氢且无仪表，普通车辆不自动以GPS替代</x:v>
      </x:c>
    </x:row>
    <x:row r="404" ht="22" customHeight="1">
      <x:c r="A404" s="2" t="str">
        <x:v>粤AGR3208</x:v>
      </x:c>
      <x:c r="B404" s="2" t="str">
        <x:v>尚建华</x:v>
      </x:c>
      <x:c r="C404" s="8" t="d">
        <x:v>2026-09-24T00:00:00.000Z</x:v>
      </x:c>
      <x:c r="D404" s="2" t="n">
        <x:v>227</x:v>
      </x:c>
      <x:c r="E404" s="2" t="str">
        <x:v>仪表</x:v>
      </x:c>
      <x:c r="F404" s="7"/>
      <x:c r="G404" s="7" t="n">
        <x:v>0</x:v>
      </x:c>
      <x:c r="H404" s="7"/>
      <x:c r="I404" s="2" t="str">
        <x:v>否</x:v>
      </x:c>
      <x:c r="J404" s="2" t="str">
        <x:v>无纯氢且无仪表，普通车辆不自动以GPS替代</x:v>
      </x:c>
    </x:row>
    <x:row r="405" ht="22" customHeight="1">
      <x:c r="A405" s="2" t="str">
        <x:v>粤AGR3208</x:v>
      </x:c>
      <x:c r="B405" s="2" t="str">
        <x:v>尚建华</x:v>
      </x:c>
      <x:c r="C405" s="8" t="d">
        <x:v>2026-09-25T00:00:00.000Z</x:v>
      </x:c>
      <x:c r="D405" s="2" t="n">
        <x:v>227</x:v>
      </x:c>
      <x:c r="E405" s="2" t="str">
        <x:v>仪表</x:v>
      </x:c>
      <x:c r="F405" s="7"/>
      <x:c r="G405" s="7" t="n">
        <x:v>0</x:v>
      </x:c>
      <x:c r="H405" s="7"/>
      <x:c r="I405" s="2" t="str">
        <x:v>否</x:v>
      </x:c>
      <x:c r="J405" s="2" t="str">
        <x:v>无纯氢且无仪表，普通车辆不自动以GPS替代</x:v>
      </x:c>
    </x:row>
    <x:row r="406" ht="22" customHeight="1">
      <x:c r="A406" s="2" t="str">
        <x:v>粤AGR3208</x:v>
      </x:c>
      <x:c r="B406" s="2" t="str">
        <x:v>尚建华</x:v>
      </x:c>
      <x:c r="C406" s="8" t="d">
        <x:v>2026-09-26T00:00:00.000Z</x:v>
      </x:c>
      <x:c r="D406" s="2" t="n">
        <x:v>227</x:v>
      </x:c>
      <x:c r="E406" s="2" t="str">
        <x:v>仪表</x:v>
      </x:c>
      <x:c r="F406" s="7"/>
      <x:c r="G406" s="7" t="n">
        <x:v>0</x:v>
      </x:c>
      <x:c r="H406" s="7"/>
      <x:c r="I406" s="2" t="str">
        <x:v>否</x:v>
      </x:c>
      <x:c r="J406" s="2" t="str">
        <x:v>无纯氢且无仪表，普通车辆不自动以GPS替代</x:v>
      </x:c>
    </x:row>
    <x:row r="407" ht="22" customHeight="1">
      <x:c r="A407" s="2" t="str">
        <x:v>粤AGR3208</x:v>
      </x:c>
      <x:c r="B407" s="2" t="str">
        <x:v>尚建华</x:v>
      </x:c>
      <x:c r="C407" s="8" t="d">
        <x:v>2026-09-27T00:00:00.000Z</x:v>
      </x:c>
      <x:c r="D407" s="2" t="n">
        <x:v>227</x:v>
      </x:c>
      <x:c r="E407" s="2" t="str">
        <x:v>仪表</x:v>
      </x:c>
      <x:c r="F407" s="7"/>
      <x:c r="G407" s="7" t="n">
        <x:v>0</x:v>
      </x:c>
      <x:c r="H407" s="7"/>
      <x:c r="I407" s="2" t="str">
        <x:v>否</x:v>
      </x:c>
      <x:c r="J407" s="2" t="str">
        <x:v>无纯氢且无仪表，普通车辆不自动以GPS替代</x:v>
      </x:c>
    </x:row>
    <x:row r="408" ht="22" customHeight="1">
      <x:c r="A408" s="2" t="str">
        <x:v>粤AGR3208</x:v>
      </x:c>
      <x:c r="B408" s="2" t="str">
        <x:v>尚建华</x:v>
      </x:c>
      <x:c r="C408" s="8" t="d">
        <x:v>2026-09-28T00:00:00.000Z</x:v>
      </x:c>
      <x:c r="D408" s="2" t="n">
        <x:v>227</x:v>
      </x:c>
      <x:c r="E408" s="2" t="str">
        <x:v>仪表</x:v>
      </x:c>
      <x:c r="F408" s="7"/>
      <x:c r="G408" s="7" t="n">
        <x:v>0</x:v>
      </x:c>
      <x:c r="H408" s="7"/>
      <x:c r="I408" s="2" t="str">
        <x:v>否</x:v>
      </x:c>
      <x:c r="J408" s="2" t="str">
        <x:v>无纯氢且无仪表，普通车辆不自动以GPS替代</x:v>
      </x:c>
    </x:row>
    <x:row r="409" ht="22" customHeight="1">
      <x:c r="A409" s="2" t="str">
        <x:v>粤AGR3208</x:v>
      </x:c>
      <x:c r="B409" s="2" t="str">
        <x:v>尚建华</x:v>
      </x:c>
      <x:c r="C409" s="8" t="d">
        <x:v>2026-09-30T00:00:00.000Z</x:v>
      </x:c>
      <x:c r="D409" s="2" t="n">
        <x:v>227</x:v>
      </x:c>
      <x:c r="E409" s="2" t="str">
        <x:v>仪表</x:v>
      </x:c>
      <x:c r="F409" s="7"/>
      <x:c r="G409" s="7" t="n">
        <x:v>0</x:v>
      </x:c>
      <x:c r="H409" s="7"/>
      <x:c r="I409" s="2" t="str">
        <x:v>否</x:v>
      </x:c>
      <x:c r="J409" s="2" t="str">
        <x:v>无纯氢且无仪表，普通车辆不自动以GPS替代</x:v>
      </x:c>
    </x:row>
    <x:row r="410" ht="22" customHeight="1">
      <x:c r="A410" s="2" t="str">
        <x:v>粤AGR5098</x:v>
      </x:c>
      <x:c r="B410" s="2" t="str">
        <x:v>尚建华</x:v>
      </x:c>
      <x:c r="C410" s="8" t="d">
        <x:v>2026-09-06T00:00:00.000Z</x:v>
      </x:c>
      <x:c r="D410" s="2" t="n">
        <x:v>228</x:v>
      </x:c>
      <x:c r="E410" s="2" t="str">
        <x:v>仪表</x:v>
      </x:c>
      <x:c r="F410" s="7"/>
      <x:c r="G410" s="7" t="n">
        <x:v>0</x:v>
      </x:c>
      <x:c r="H410" s="7"/>
      <x:c r="I410" s="2" t="str">
        <x:v>否</x:v>
      </x:c>
      <x:c r="J410" s="2" t="str">
        <x:v>无纯氢且无仪表，普通车辆不自动以GPS替代</x:v>
      </x:c>
    </x:row>
    <x:row r="411" ht="22" customHeight="1">
      <x:c r="A411" s="2" t="str">
        <x:v>粤AGR5535</x:v>
      </x:c>
      <x:c r="B411" s="2" t="str">
        <x:v>尚建华</x:v>
      </x:c>
      <x:c r="C411" s="8" t="d">
        <x:v>2026-09-01T00:00:00.000Z</x:v>
      </x:c>
      <x:c r="D411" s="2" t="n">
        <x:v>229</x:v>
      </x:c>
      <x:c r="E411" s="2" t="str">
        <x:v>仪表</x:v>
      </x:c>
      <x:c r="F411" s="7"/>
      <x:c r="G411" s="7" t="n">
        <x:v>0</x:v>
      </x:c>
      <x:c r="H411" s="7"/>
      <x:c r="I411" s="2" t="str">
        <x:v>否</x:v>
      </x:c>
      <x:c r="J411" s="2" t="str">
        <x:v>无纯氢且无仪表，普通车辆不自动以GPS替代</x:v>
      </x:c>
    </x:row>
    <x:row r="412" ht="22" customHeight="1">
      <x:c r="A412" s="2" t="str">
        <x:v>粤AGR5535</x:v>
      </x:c>
      <x:c r="B412" s="2" t="str">
        <x:v>尚建华</x:v>
      </x:c>
      <x:c r="C412" s="8" t="d">
        <x:v>2026-09-02T00:00:00.000Z</x:v>
      </x:c>
      <x:c r="D412" s="2" t="n">
        <x:v>229</x:v>
      </x:c>
      <x:c r="E412" s="2" t="str">
        <x:v>仪表</x:v>
      </x:c>
      <x:c r="F412" s="7"/>
      <x:c r="G412" s="7" t="n">
        <x:v>0</x:v>
      </x:c>
      <x:c r="H412" s="7"/>
      <x:c r="I412" s="2" t="str">
        <x:v>否</x:v>
      </x:c>
      <x:c r="J412" s="2" t="str">
        <x:v>无纯氢且无仪表，普通车辆不自动以GPS替代</x:v>
      </x:c>
    </x:row>
    <x:row r="413" ht="22" customHeight="1">
      <x:c r="A413" s="2" t="str">
        <x:v>粤AGP5615</x:v>
      </x:c>
      <x:c r="B413" s="2" t="str">
        <x:v>刘念念</x:v>
      </x:c>
      <x:c r="C413" s="8" t="d">
        <x:v>2026-09-06T00:00:00.000Z</x:v>
      </x:c>
      <x:c r="D413" s="2" t="n">
        <x:v>231</x:v>
      </x:c>
      <x:c r="E413" s="2" t="str">
        <x:v>仪表</x:v>
      </x:c>
      <x:c r="F413" s="7"/>
      <x:c r="G413" s="7" t="n">
        <x:v>0</x:v>
      </x:c>
      <x:c r="H413" s="7"/>
      <x:c r="I413" s="2" t="str">
        <x:v>否</x:v>
      </x:c>
      <x:c r="J413" s="2" t="str">
        <x:v>无纯氢且无仪表，普通车辆不自动以GPS替代</x:v>
      </x:c>
    </x:row>
    <x:row r="414" ht="22" customHeight="1">
      <x:c r="A414" s="2" t="str">
        <x:v>粤AGP5615</x:v>
      </x:c>
      <x:c r="B414" s="2" t="str">
        <x:v>刘念念</x:v>
      </x:c>
      <x:c r="C414" s="8" t="d">
        <x:v>2026-09-12T00:00:00.000Z</x:v>
      </x:c>
      <x:c r="D414" s="2" t="n">
        <x:v>231</x:v>
      </x:c>
      <x:c r="E414" s="2" t="str">
        <x:v>仪表</x:v>
      </x:c>
      <x:c r="F414" s="7"/>
      <x:c r="G414" s="7" t="n">
        <x:v>0</x:v>
      </x:c>
      <x:c r="H414" s="7"/>
      <x:c r="I414" s="2" t="str">
        <x:v>否</x:v>
      </x:c>
      <x:c r="J414" s="2" t="str">
        <x:v>无纯氢且无仪表，普通车辆不自动以GPS替代</x:v>
      </x:c>
    </x:row>
    <x:row r="415" ht="22" customHeight="1">
      <x:c r="A415" s="2" t="str">
        <x:v>粤AGP5615</x:v>
      </x:c>
      <x:c r="B415" s="2" t="str">
        <x:v>刘念念</x:v>
      </x:c>
      <x:c r="C415" s="8" t="d">
        <x:v>2026-09-27T00:00:00.000Z</x:v>
      </x:c>
      <x:c r="D415" s="2" t="n">
        <x:v>231</x:v>
      </x:c>
      <x:c r="E415" s="2" t="str">
        <x:v>仪表</x:v>
      </x:c>
      <x:c r="F415" s="7"/>
      <x:c r="G415" s="7" t="n">
        <x:v>0</x:v>
      </x:c>
      <x:c r="H415" s="7"/>
      <x:c r="I415" s="2" t="str">
        <x:v>否</x:v>
      </x:c>
      <x:c r="J415" s="2" t="str">
        <x:v>无纯氢且无仪表，普通车辆不自动以GPS替代</x:v>
      </x:c>
    </x:row>
    <x:row r="416" ht="22" customHeight="1">
      <x:c r="A416" s="2" t="str">
        <x:v>粤AGP3038</x:v>
      </x:c>
      <x:c r="B416" s="2" t="str">
        <x:v>谯云</x:v>
      </x:c>
      <x:c r="C416" s="8" t="d">
        <x:v>2026-09-01T00:00:00.000Z</x:v>
      </x:c>
      <x:c r="D416" s="2" t="n">
        <x:v>235</x:v>
      </x:c>
      <x:c r="E416" s="2" t="str">
        <x:v>仪表</x:v>
      </x:c>
      <x:c r="F416" s="7"/>
      <x:c r="G416" s="7" t="n">
        <x:v>0</x:v>
      </x:c>
      <x:c r="H416" s="7"/>
      <x:c r="I416" s="2" t="str">
        <x:v>否</x:v>
      </x:c>
      <x:c r="J416" s="2" t="str">
        <x:v>无纯氢且无仪表，普通车辆不自动以GPS替代</x:v>
      </x:c>
    </x:row>
    <x:row r="417" ht="22" customHeight="1">
      <x:c r="A417" s="2" t="str">
        <x:v>粤AGP3038</x:v>
      </x:c>
      <x:c r="B417" s="2" t="str">
        <x:v>谯云</x:v>
      </x:c>
      <x:c r="C417" s="8" t="d">
        <x:v>2026-09-02T00:00:00.000Z</x:v>
      </x:c>
      <x:c r="D417" s="2" t="n">
        <x:v>235</x:v>
      </x:c>
      <x:c r="E417" s="2" t="str">
        <x:v>仪表</x:v>
      </x:c>
      <x:c r="F417" s="7"/>
      <x:c r="G417" s="7" t="n">
        <x:v>0</x:v>
      </x:c>
      <x:c r="H417" s="7"/>
      <x:c r="I417" s="2" t="str">
        <x:v>否</x:v>
      </x:c>
      <x:c r="J417" s="2" t="str">
        <x:v>无纯氢且无仪表，普通车辆不自动以GPS替代</x:v>
      </x:c>
    </x:row>
    <x:row r="418" ht="22" customHeight="1">
      <x:c r="A418" s="2" t="str">
        <x:v>粤AGP3038</x:v>
      </x:c>
      <x:c r="B418" s="2" t="str">
        <x:v>谯云</x:v>
      </x:c>
      <x:c r="C418" s="8" t="d">
        <x:v>2026-09-03T00:00:00.000Z</x:v>
      </x:c>
      <x:c r="D418" s="2" t="n">
        <x:v>235</x:v>
      </x:c>
      <x:c r="E418" s="2" t="str">
        <x:v>仪表</x:v>
      </x:c>
      <x:c r="F418" s="7"/>
      <x:c r="G418" s="7" t="n">
        <x:v>0</x:v>
      </x:c>
      <x:c r="H418" s="7"/>
      <x:c r="I418" s="2" t="str">
        <x:v>否</x:v>
      </x:c>
      <x:c r="J418" s="2" t="str">
        <x:v>无纯氢且无仪表，普通车辆不自动以GPS替代</x:v>
      </x:c>
    </x:row>
    <x:row r="419" ht="22" customHeight="1">
      <x:c r="A419" s="2" t="str">
        <x:v>粤AGP3038</x:v>
      </x:c>
      <x:c r="B419" s="2" t="str">
        <x:v>谯云</x:v>
      </x:c>
      <x:c r="C419" s="8" t="d">
        <x:v>2026-09-04T00:00:00.000Z</x:v>
      </x:c>
      <x:c r="D419" s="2" t="n">
        <x:v>235</x:v>
      </x:c>
      <x:c r="E419" s="2" t="str">
        <x:v>仪表</x:v>
      </x:c>
      <x:c r="F419" s="7"/>
      <x:c r="G419" s="7" t="n">
        <x:v>0</x:v>
      </x:c>
      <x:c r="H419" s="7"/>
      <x:c r="I419" s="2" t="str">
        <x:v>否</x:v>
      </x:c>
      <x:c r="J419" s="2" t="str">
        <x:v>无纯氢且无仪表，普通车辆不自动以GPS替代</x:v>
      </x:c>
    </x:row>
    <x:row r="420" ht="22" customHeight="1">
      <x:c r="A420" s="2" t="str">
        <x:v>粤AGP3038</x:v>
      </x:c>
      <x:c r="B420" s="2" t="str">
        <x:v>谯云</x:v>
      </x:c>
      <x:c r="C420" s="8" t="d">
        <x:v>2026-09-05T00:00:00.000Z</x:v>
      </x:c>
      <x:c r="D420" s="2" t="n">
        <x:v>235</x:v>
      </x:c>
      <x:c r="E420" s="2" t="str">
        <x:v>仪表</x:v>
      </x:c>
      <x:c r="F420" s="7"/>
      <x:c r="G420" s="7" t="n">
        <x:v>0</x:v>
      </x:c>
      <x:c r="H420" s="7"/>
      <x:c r="I420" s="2" t="str">
        <x:v>否</x:v>
      </x:c>
      <x:c r="J420" s="2" t="str">
        <x:v>无纯氢且无仪表，普通车辆不自动以GPS替代</x:v>
      </x:c>
    </x:row>
    <x:row r="421" ht="22" customHeight="1">
      <x:c r="A421" s="2" t="str">
        <x:v>粤AGP3038</x:v>
      </x:c>
      <x:c r="B421" s="2" t="str">
        <x:v>谯云</x:v>
      </x:c>
      <x:c r="C421" s="8" t="d">
        <x:v>2026-09-06T00:00:00.000Z</x:v>
      </x:c>
      <x:c r="D421" s="2" t="n">
        <x:v>235</x:v>
      </x:c>
      <x:c r="E421" s="2" t="str">
        <x:v>仪表</x:v>
      </x:c>
      <x:c r="F421" s="7"/>
      <x:c r="G421" s="7" t="n">
        <x:v>0</x:v>
      </x:c>
      <x:c r="H421" s="7"/>
      <x:c r="I421" s="2" t="str">
        <x:v>否</x:v>
      </x:c>
      <x:c r="J421" s="2" t="str">
        <x:v>无纯氢且无仪表，普通车辆不自动以GPS替代</x:v>
      </x:c>
    </x:row>
    <x:row r="422" ht="22" customHeight="1">
      <x:c r="A422" s="2" t="str">
        <x:v>粤AGP3038</x:v>
      </x:c>
      <x:c r="B422" s="2" t="str">
        <x:v>谯云</x:v>
      </x:c>
      <x:c r="C422" s="8" t="d">
        <x:v>2026-09-07T00:00:00.000Z</x:v>
      </x:c>
      <x:c r="D422" s="2" t="n">
        <x:v>235</x:v>
      </x:c>
      <x:c r="E422" s="2" t="str">
        <x:v>仪表</x:v>
      </x:c>
      <x:c r="F422" s="7"/>
      <x:c r="G422" s="7" t="n">
        <x:v>0</x:v>
      </x:c>
      <x:c r="H422" s="7"/>
      <x:c r="I422" s="2" t="str">
        <x:v>否</x:v>
      </x:c>
      <x:c r="J422" s="2" t="str">
        <x:v>无纯氢且无仪表，普通车辆不自动以GPS替代</x:v>
      </x:c>
    </x:row>
    <x:row r="423" ht="22" customHeight="1">
      <x:c r="A423" s="2" t="str">
        <x:v>粤AGP3038</x:v>
      </x:c>
      <x:c r="B423" s="2" t="str">
        <x:v>谯云</x:v>
      </x:c>
      <x:c r="C423" s="8" t="d">
        <x:v>2026-09-08T00:00:00.000Z</x:v>
      </x:c>
      <x:c r="D423" s="2" t="n">
        <x:v>235</x:v>
      </x:c>
      <x:c r="E423" s="2" t="str">
        <x:v>仪表</x:v>
      </x:c>
      <x:c r="F423" s="7"/>
      <x:c r="G423" s="7" t="n">
        <x:v>0</x:v>
      </x:c>
      <x:c r="H423" s="7"/>
      <x:c r="I423" s="2" t="str">
        <x:v>否</x:v>
      </x:c>
      <x:c r="J423" s="2" t="str">
        <x:v>无纯氢且无仪表，普通车辆不自动以GPS替代</x:v>
      </x:c>
    </x:row>
    <x:row r="424" ht="22" customHeight="1">
      <x:c r="A424" s="2" t="str">
        <x:v>粤AGP3038</x:v>
      </x:c>
      <x:c r="B424" s="2" t="str">
        <x:v>谯云</x:v>
      </x:c>
      <x:c r="C424" s="8" t="d">
        <x:v>2026-09-09T00:00:00.000Z</x:v>
      </x:c>
      <x:c r="D424" s="2" t="n">
        <x:v>235</x:v>
      </x:c>
      <x:c r="E424" s="2" t="str">
        <x:v>仪表</x:v>
      </x:c>
      <x:c r="F424" s="7"/>
      <x:c r="G424" s="7" t="n">
        <x:v>0</x:v>
      </x:c>
      <x:c r="H424" s="7"/>
      <x:c r="I424" s="2" t="str">
        <x:v>否</x:v>
      </x:c>
      <x:c r="J424" s="2" t="str">
        <x:v>无纯氢且无仪表，普通车辆不自动以GPS替代</x:v>
      </x:c>
    </x:row>
    <x:row r="425" ht="22" customHeight="1">
      <x:c r="A425" s="2" t="str">
        <x:v>粤AGP3038</x:v>
      </x:c>
      <x:c r="B425" s="2" t="str">
        <x:v>谯云</x:v>
      </x:c>
      <x:c r="C425" s="8" t="d">
        <x:v>2026-09-10T00:00:00.000Z</x:v>
      </x:c>
      <x:c r="D425" s="2" t="n">
        <x:v>235</x:v>
      </x:c>
      <x:c r="E425" s="2" t="str">
        <x:v>仪表</x:v>
      </x:c>
      <x:c r="F425" s="7"/>
      <x:c r="G425" s="7" t="n">
        <x:v>0</x:v>
      </x:c>
      <x:c r="H425" s="7"/>
      <x:c r="I425" s="2" t="str">
        <x:v>否</x:v>
      </x:c>
      <x:c r="J425" s="2" t="str">
        <x:v>无纯氢且无仪表，普通车辆不自动以GPS替代</x:v>
      </x:c>
    </x:row>
    <x:row r="426" ht="22" customHeight="1">
      <x:c r="A426" s="2" t="str">
        <x:v>粤AGP3038</x:v>
      </x:c>
      <x:c r="B426" s="2" t="str">
        <x:v>谯云</x:v>
      </x:c>
      <x:c r="C426" s="8" t="d">
        <x:v>2026-09-11T00:00:00.000Z</x:v>
      </x:c>
      <x:c r="D426" s="2" t="n">
        <x:v>235</x:v>
      </x:c>
      <x:c r="E426" s="2" t="str">
        <x:v>仪表</x:v>
      </x:c>
      <x:c r="F426" s="7"/>
      <x:c r="G426" s="7" t="n">
        <x:v>0</x:v>
      </x:c>
      <x:c r="H426" s="7"/>
      <x:c r="I426" s="2" t="str">
        <x:v>否</x:v>
      </x:c>
      <x:c r="J426" s="2" t="str">
        <x:v>无纯氢且无仪表，普通车辆不自动以GPS替代</x:v>
      </x:c>
    </x:row>
    <x:row r="427" ht="22" customHeight="1">
      <x:c r="A427" s="2" t="str">
        <x:v>粤AGP3038</x:v>
      </x:c>
      <x:c r="B427" s="2" t="str">
        <x:v>谯云</x:v>
      </x:c>
      <x:c r="C427" s="8" t="d">
        <x:v>2026-09-12T00:00:00.000Z</x:v>
      </x:c>
      <x:c r="D427" s="2" t="n">
        <x:v>235</x:v>
      </x:c>
      <x:c r="E427" s="2" t="str">
        <x:v>仪表</x:v>
      </x:c>
      <x:c r="F427" s="7"/>
      <x:c r="G427" s="7" t="n">
        <x:v>0</x:v>
      </x:c>
      <x:c r="H427" s="7"/>
      <x:c r="I427" s="2" t="str">
        <x:v>否</x:v>
      </x:c>
      <x:c r="J427" s="2" t="str">
        <x:v>无纯氢且无仪表，普通车辆不自动以GPS替代</x:v>
      </x:c>
    </x:row>
    <x:row r="428" ht="22" customHeight="1">
      <x:c r="A428" s="2" t="str">
        <x:v>粤AGP3038</x:v>
      </x:c>
      <x:c r="B428" s="2" t="str">
        <x:v>谯云</x:v>
      </x:c>
      <x:c r="C428" s="8" t="d">
        <x:v>2026-09-13T00:00:00.000Z</x:v>
      </x:c>
      <x:c r="D428" s="2" t="n">
        <x:v>235</x:v>
      </x:c>
      <x:c r="E428" s="2" t="str">
        <x:v>仪表</x:v>
      </x:c>
      <x:c r="F428" s="7"/>
      <x:c r="G428" s="7" t="n">
        <x:v>0</x:v>
      </x:c>
      <x:c r="H428" s="7"/>
      <x:c r="I428" s="2" t="str">
        <x:v>否</x:v>
      </x:c>
      <x:c r="J428" s="2" t="str">
        <x:v>无纯氢且无仪表，普通车辆不自动以GPS替代</x:v>
      </x:c>
    </x:row>
    <x:row r="429" ht="22" customHeight="1">
      <x:c r="A429" s="2" t="str">
        <x:v>粤AGP5159</x:v>
      </x:c>
      <x:c r="B429" s="2" t="str">
        <x:v>谯云</x:v>
      </x:c>
      <x:c r="C429" s="8" t="d">
        <x:v>2026-09-02T00:00:00.000Z</x:v>
      </x:c>
      <x:c r="D429" s="2" t="n">
        <x:v>236</x:v>
      </x:c>
      <x:c r="E429" s="2" t="str">
        <x:v>仪表</x:v>
      </x:c>
      <x:c r="F429" s="7"/>
      <x:c r="G429" s="7" t="n">
        <x:v>0</x:v>
      </x:c>
      <x:c r="H429" s="7"/>
      <x:c r="I429" s="2" t="str">
        <x:v>否</x:v>
      </x:c>
      <x:c r="J429" s="2" t="str">
        <x:v>无纯氢且无仪表，普通车辆不自动以GPS替代</x:v>
      </x:c>
    </x:row>
    <x:row r="430" ht="22" customHeight="1">
      <x:c r="A430" s="2" t="str">
        <x:v>粤AGP5159</x:v>
      </x:c>
      <x:c r="B430" s="2" t="str">
        <x:v>谯云</x:v>
      </x:c>
      <x:c r="C430" s="8" t="d">
        <x:v>2026-09-03T00:00:00.000Z</x:v>
      </x:c>
      <x:c r="D430" s="2" t="n">
        <x:v>236</x:v>
      </x:c>
      <x:c r="E430" s="2" t="str">
        <x:v>仪表</x:v>
      </x:c>
      <x:c r="F430" s="7"/>
      <x:c r="G430" s="7" t="n">
        <x:v>0</x:v>
      </x:c>
      <x:c r="H430" s="7"/>
      <x:c r="I430" s="2" t="str">
        <x:v>否</x:v>
      </x:c>
      <x:c r="J430" s="2" t="str">
        <x:v>无纯氢且无仪表，普通车辆不自动以GPS替代</x:v>
      </x:c>
    </x:row>
    <x:row r="431" ht="22" customHeight="1">
      <x:c r="A431" s="2" t="str">
        <x:v>粤AGP5159</x:v>
      </x:c>
      <x:c r="B431" s="2" t="str">
        <x:v>谯云</x:v>
      </x:c>
      <x:c r="C431" s="8" t="d">
        <x:v>2026-09-05T00:00:00.000Z</x:v>
      </x:c>
      <x:c r="D431" s="2" t="n">
        <x:v>236</x:v>
      </x:c>
      <x:c r="E431" s="2" t="str">
        <x:v>仪表</x:v>
      </x:c>
      <x:c r="F431" s="7"/>
      <x:c r="G431" s="7" t="n">
        <x:v>0</x:v>
      </x:c>
      <x:c r="H431" s="7"/>
      <x:c r="I431" s="2" t="str">
        <x:v>否</x:v>
      </x:c>
      <x:c r="J431" s="2" t="str">
        <x:v>无纯氢且无仪表，普通车辆不自动以GPS替代</x:v>
      </x:c>
    </x:row>
    <x:row r="432" ht="22" customHeight="1">
      <x:c r="A432" s="2" t="str">
        <x:v>粤AGP5159</x:v>
      </x:c>
      <x:c r="B432" s="2" t="str">
        <x:v>谯云</x:v>
      </x:c>
      <x:c r="C432" s="8" t="d">
        <x:v>2026-09-06T00:00:00.000Z</x:v>
      </x:c>
      <x:c r="D432" s="2" t="n">
        <x:v>236</x:v>
      </x:c>
      <x:c r="E432" s="2" t="str">
        <x:v>仪表</x:v>
      </x:c>
      <x:c r="F432" s="7"/>
      <x:c r="G432" s="7" t="n">
        <x:v>0</x:v>
      </x:c>
      <x:c r="H432" s="7"/>
      <x:c r="I432" s="2" t="str">
        <x:v>否</x:v>
      </x:c>
      <x:c r="J432" s="2" t="str">
        <x:v>无纯氢且无仪表，普通车辆不自动以GPS替代</x:v>
      </x:c>
    </x:row>
    <x:row r="433" ht="22" customHeight="1">
      <x:c r="A433" s="2" t="str">
        <x:v>粤AGP5159</x:v>
      </x:c>
      <x:c r="B433" s="2" t="str">
        <x:v>谯云</x:v>
      </x:c>
      <x:c r="C433" s="8" t="d">
        <x:v>2026-09-07T00:00:00.000Z</x:v>
      </x:c>
      <x:c r="D433" s="2" t="n">
        <x:v>236</x:v>
      </x:c>
      <x:c r="E433" s="2" t="str">
        <x:v>仪表</x:v>
      </x:c>
      <x:c r="F433" s="7"/>
      <x:c r="G433" s="7" t="n">
        <x:v>0</x:v>
      </x:c>
      <x:c r="H433" s="7"/>
      <x:c r="I433" s="2" t="str">
        <x:v>否</x:v>
      </x:c>
      <x:c r="J433" s="2" t="str">
        <x:v>无纯氢且无仪表，普通车辆不自动以GPS替代</x:v>
      </x:c>
    </x:row>
    <x:row r="434" ht="22" customHeight="1">
      <x:c r="A434" s="2" t="str">
        <x:v>粤AGP5159</x:v>
      </x:c>
      <x:c r="B434" s="2" t="str">
        <x:v>谯云</x:v>
      </x:c>
      <x:c r="C434" s="8" t="d">
        <x:v>2026-09-08T00:00:00.000Z</x:v>
      </x:c>
      <x:c r="D434" s="2" t="n">
        <x:v>236</x:v>
      </x:c>
      <x:c r="E434" s="2" t="str">
        <x:v>仪表</x:v>
      </x:c>
      <x:c r="F434" s="7"/>
      <x:c r="G434" s="7" t="n">
        <x:v>0</x:v>
      </x:c>
      <x:c r="H434" s="7"/>
      <x:c r="I434" s="2" t="str">
        <x:v>否</x:v>
      </x:c>
      <x:c r="J434" s="2" t="str">
        <x:v>无纯氢且无仪表，普通车辆不自动以GPS替代</x:v>
      </x:c>
    </x:row>
    <x:row r="435" ht="22" customHeight="1">
      <x:c r="A435" s="2" t="str">
        <x:v>粤AGP5159</x:v>
      </x:c>
      <x:c r="B435" s="2" t="str">
        <x:v>谯云</x:v>
      </x:c>
      <x:c r="C435" s="8" t="d">
        <x:v>2026-09-10T00:00:00.000Z</x:v>
      </x:c>
      <x:c r="D435" s="2" t="n">
        <x:v>236</x:v>
      </x:c>
      <x:c r="E435" s="2" t="str">
        <x:v>仪表</x:v>
      </x:c>
      <x:c r="F435" s="7"/>
      <x:c r="G435" s="7" t="n">
        <x:v>0</x:v>
      </x:c>
      <x:c r="H435" s="7"/>
      <x:c r="I435" s="2" t="str">
        <x:v>否</x:v>
      </x:c>
      <x:c r="J435" s="2" t="str">
        <x:v>无纯氢且无仪表，普通车辆不自动以GPS替代</x:v>
      </x:c>
    </x:row>
    <x:row r="436" ht="22" customHeight="1">
      <x:c r="A436" s="2" t="str">
        <x:v>粤AGP5159</x:v>
      </x:c>
      <x:c r="B436" s="2" t="str">
        <x:v>谯云</x:v>
      </x:c>
      <x:c r="C436" s="8" t="d">
        <x:v>2026-09-12T00:00:00.000Z</x:v>
      </x:c>
      <x:c r="D436" s="2" t="n">
        <x:v>236</x:v>
      </x:c>
      <x:c r="E436" s="2" t="str">
        <x:v>仪表</x:v>
      </x:c>
      <x:c r="F436" s="7"/>
      <x:c r="G436" s="7" t="n">
        <x:v>0</x:v>
      </x:c>
      <x:c r="H436" s="7"/>
      <x:c r="I436" s="2" t="str">
        <x:v>否</x:v>
      </x:c>
      <x:c r="J436" s="2" t="str">
        <x:v>无纯氢且无仪表，普通车辆不自动以GPS替代</x:v>
      </x:c>
    </x:row>
    <x:row r="437" ht="22" customHeight="1">
      <x:c r="A437" s="2" t="str">
        <x:v>粤AGP5159</x:v>
      </x:c>
      <x:c r="B437" s="2" t="str">
        <x:v>谯云</x:v>
      </x:c>
      <x:c r="C437" s="8" t="d">
        <x:v>2026-09-13T00:00:00.000Z</x:v>
      </x:c>
      <x:c r="D437" s="2" t="n">
        <x:v>236</x:v>
      </x:c>
      <x:c r="E437" s="2" t="str">
        <x:v>仪表</x:v>
      </x:c>
      <x:c r="F437" s="7"/>
      <x:c r="G437" s="7" t="n">
        <x:v>0</x:v>
      </x:c>
      <x:c r="H437" s="7"/>
      <x:c r="I437" s="2" t="str">
        <x:v>否</x:v>
      </x:c>
      <x:c r="J437" s="2" t="str">
        <x:v>无纯氢且无仪表，普通车辆不自动以GPS替代</x:v>
      </x:c>
    </x:row>
    <x:row r="438" ht="22" customHeight="1">
      <x:c r="A438" s="2" t="str">
        <x:v>粤AGP5159</x:v>
      </x:c>
      <x:c r="B438" s="2" t="str">
        <x:v>谯云</x:v>
      </x:c>
      <x:c r="C438" s="8" t="d">
        <x:v>2026-09-15T00:00:00.000Z</x:v>
      </x:c>
      <x:c r="D438" s="2" t="n">
        <x:v>236</x:v>
      </x:c>
      <x:c r="E438" s="2" t="str">
        <x:v>仪表</x:v>
      </x:c>
      <x:c r="F438" s="7"/>
      <x:c r="G438" s="7" t="n">
        <x:v>0</x:v>
      </x:c>
      <x:c r="H438" s="7"/>
      <x:c r="I438" s="2" t="str">
        <x:v>否</x:v>
      </x:c>
      <x:c r="J438" s="2" t="str">
        <x:v>无纯氢且无仪表，普通车辆不自动以GPS替代</x:v>
      </x:c>
    </x:row>
    <x:row r="439" ht="22" customHeight="1">
      <x:c r="A439" s="2" t="str">
        <x:v>粤AGP5159</x:v>
      </x:c>
      <x:c r="B439" s="2" t="str">
        <x:v>谯云</x:v>
      </x:c>
      <x:c r="C439" s="8" t="d">
        <x:v>2026-09-16T00:00:00.000Z</x:v>
      </x:c>
      <x:c r="D439" s="2" t="n">
        <x:v>236</x:v>
      </x:c>
      <x:c r="E439" s="2" t="str">
        <x:v>仪表</x:v>
      </x:c>
      <x:c r="F439" s="7"/>
      <x:c r="G439" s="7" t="n">
        <x:v>0</x:v>
      </x:c>
      <x:c r="H439" s="7"/>
      <x:c r="I439" s="2" t="str">
        <x:v>否</x:v>
      </x:c>
      <x:c r="J439" s="2" t="str">
        <x:v>无纯氢且无仪表，普通车辆不自动以GPS替代</x:v>
      </x:c>
    </x:row>
    <x:row r="440" ht="22" customHeight="1">
      <x:c r="A440" s="2" t="str">
        <x:v>粤AGP5159</x:v>
      </x:c>
      <x:c r="B440" s="2" t="str">
        <x:v>谯云</x:v>
      </x:c>
      <x:c r="C440" s="8" t="d">
        <x:v>2026-09-17T00:00:00.000Z</x:v>
      </x:c>
      <x:c r="D440" s="2" t="n">
        <x:v>236</x:v>
      </x:c>
      <x:c r="E440" s="2" t="str">
        <x:v>仪表</x:v>
      </x:c>
      <x:c r="F440" s="7"/>
      <x:c r="G440" s="7" t="n">
        <x:v>0</x:v>
      </x:c>
      <x:c r="H440" s="7"/>
      <x:c r="I440" s="2" t="str">
        <x:v>否</x:v>
      </x:c>
      <x:c r="J440" s="2" t="str">
        <x:v>无纯氢且无仪表，普通车辆不自动以GPS替代</x:v>
      </x:c>
    </x:row>
    <x:row r="441" ht="22" customHeight="1">
      <x:c r="A441" s="2" t="str">
        <x:v>粤AGP5159</x:v>
      </x:c>
      <x:c r="B441" s="2" t="str">
        <x:v>谯云</x:v>
      </x:c>
      <x:c r="C441" s="8" t="d">
        <x:v>2026-09-18T00:00:00.000Z</x:v>
      </x:c>
      <x:c r="D441" s="2" t="n">
        <x:v>236</x:v>
      </x:c>
      <x:c r="E441" s="2" t="str">
        <x:v>仪表</x:v>
      </x:c>
      <x:c r="F441" s="7"/>
      <x:c r="G441" s="7" t="n">
        <x:v>0</x:v>
      </x:c>
      <x:c r="H441" s="7"/>
      <x:c r="I441" s="2" t="str">
        <x:v>否</x:v>
      </x:c>
      <x:c r="J441" s="2" t="str">
        <x:v>无纯氢且无仪表，普通车辆不自动以GPS替代</x:v>
      </x:c>
    </x:row>
    <x:row r="442" ht="22" customHeight="1">
      <x:c r="A442" s="2" t="str">
        <x:v>粤AGP5159</x:v>
      </x:c>
      <x:c r="B442" s="2" t="str">
        <x:v>谯云</x:v>
      </x:c>
      <x:c r="C442" s="8" t="d">
        <x:v>2026-09-19T00:00:00.000Z</x:v>
      </x:c>
      <x:c r="D442" s="2" t="n">
        <x:v>236</x:v>
      </x:c>
      <x:c r="E442" s="2" t="str">
        <x:v>仪表</x:v>
      </x:c>
      <x:c r="F442" s="7"/>
      <x:c r="G442" s="7" t="n">
        <x:v>0</x:v>
      </x:c>
      <x:c r="H442" s="7"/>
      <x:c r="I442" s="2" t="str">
        <x:v>否</x:v>
      </x:c>
      <x:c r="J442" s="2" t="str">
        <x:v>无纯氢且无仪表，普通车辆不自动以GPS替代</x:v>
      </x:c>
    </x:row>
    <x:row r="443" ht="22" customHeight="1">
      <x:c r="A443" s="2" t="str">
        <x:v>粤AGP5159</x:v>
      </x:c>
      <x:c r="B443" s="2" t="str">
        <x:v>谯云</x:v>
      </x:c>
      <x:c r="C443" s="8" t="d">
        <x:v>2026-09-20T00:00:00.000Z</x:v>
      </x:c>
      <x:c r="D443" s="2" t="n">
        <x:v>236</x:v>
      </x:c>
      <x:c r="E443" s="2" t="str">
        <x:v>仪表</x:v>
      </x:c>
      <x:c r="F443" s="7"/>
      <x:c r="G443" s="7" t="n">
        <x:v>0</x:v>
      </x:c>
      <x:c r="H443" s="7"/>
      <x:c r="I443" s="2" t="str">
        <x:v>否</x:v>
      </x:c>
      <x:c r="J443" s="2" t="str">
        <x:v>无纯氢且无仪表，普通车辆不自动以GPS替代</x:v>
      </x:c>
    </x:row>
    <x:row r="444" ht="22" customHeight="1">
      <x:c r="A444" s="2" t="str">
        <x:v>粤AGP5159</x:v>
      </x:c>
      <x:c r="B444" s="2" t="str">
        <x:v>谯云</x:v>
      </x:c>
      <x:c r="C444" s="8" t="d">
        <x:v>2026-09-21T00:00:00.000Z</x:v>
      </x:c>
      <x:c r="D444" s="2" t="n">
        <x:v>236</x:v>
      </x:c>
      <x:c r="E444" s="2" t="str">
        <x:v>仪表</x:v>
      </x:c>
      <x:c r="F444" s="7"/>
      <x:c r="G444" s="7" t="n">
        <x:v>0</x:v>
      </x:c>
      <x:c r="H444" s="7"/>
      <x:c r="I444" s="2" t="str">
        <x:v>否</x:v>
      </x:c>
      <x:c r="J444" s="2" t="str">
        <x:v>无纯氢且无仪表，普通车辆不自动以GPS替代</x:v>
      </x:c>
    </x:row>
    <x:row r="445" ht="22" customHeight="1">
      <x:c r="A445" s="2" t="str">
        <x:v>粤AGP5159</x:v>
      </x:c>
      <x:c r="B445" s="2" t="str">
        <x:v>谯云</x:v>
      </x:c>
      <x:c r="C445" s="8" t="d">
        <x:v>2026-09-22T00:00:00.000Z</x:v>
      </x:c>
      <x:c r="D445" s="2" t="n">
        <x:v>236</x:v>
      </x:c>
      <x:c r="E445" s="2" t="str">
        <x:v>仪表</x:v>
      </x:c>
      <x:c r="F445" s="7"/>
      <x:c r="G445" s="7" t="n">
        <x:v>0</x:v>
      </x:c>
      <x:c r="H445" s="7"/>
      <x:c r="I445" s="2" t="str">
        <x:v>否</x:v>
      </x:c>
      <x:c r="J445" s="2" t="str">
        <x:v>无纯氢且无仪表，普通车辆不自动以GPS替代</x:v>
      </x:c>
    </x:row>
    <x:row r="446" ht="22" customHeight="1">
      <x:c r="A446" s="2" t="str">
        <x:v>粤AGP5159</x:v>
      </x:c>
      <x:c r="B446" s="2" t="str">
        <x:v>谯云</x:v>
      </x:c>
      <x:c r="C446" s="8" t="d">
        <x:v>2026-09-23T00:00:00.000Z</x:v>
      </x:c>
      <x:c r="D446" s="2" t="n">
        <x:v>236</x:v>
      </x:c>
      <x:c r="E446" s="2" t="str">
        <x:v>仪表</x:v>
      </x:c>
      <x:c r="F446" s="7"/>
      <x:c r="G446" s="7" t="n">
        <x:v>0</x:v>
      </x:c>
      <x:c r="H446" s="7"/>
      <x:c r="I446" s="2" t="str">
        <x:v>否</x:v>
      </x:c>
      <x:c r="J446" s="2" t="str">
        <x:v>无纯氢且无仪表，普通车辆不自动以GPS替代</x:v>
      </x:c>
    </x:row>
    <x:row r="447" ht="22" customHeight="1">
      <x:c r="A447" s="2" t="str">
        <x:v>粤AGP5159</x:v>
      </x:c>
      <x:c r="B447" s="2" t="str">
        <x:v>谯云</x:v>
      </x:c>
      <x:c r="C447" s="8" t="d">
        <x:v>2026-09-24T00:00:00.000Z</x:v>
      </x:c>
      <x:c r="D447" s="2" t="n">
        <x:v>236</x:v>
      </x:c>
      <x:c r="E447" s="2" t="str">
        <x:v>仪表</x:v>
      </x:c>
      <x:c r="F447" s="7"/>
      <x:c r="G447" s="7" t="n">
        <x:v>0</x:v>
      </x:c>
      <x:c r="H447" s="7"/>
      <x:c r="I447" s="2" t="str">
        <x:v>否</x:v>
      </x:c>
      <x:c r="J447" s="2" t="str">
        <x:v>无纯氢且无仪表，普通车辆不自动以GPS替代</x:v>
      </x:c>
    </x:row>
    <x:row r="448" ht="22" customHeight="1">
      <x:c r="A448" s="2" t="str">
        <x:v>粤AGP5159</x:v>
      </x:c>
      <x:c r="B448" s="2" t="str">
        <x:v>谯云</x:v>
      </x:c>
      <x:c r="C448" s="8" t="d">
        <x:v>2026-09-25T00:00:00.000Z</x:v>
      </x:c>
      <x:c r="D448" s="2" t="n">
        <x:v>236</x:v>
      </x:c>
      <x:c r="E448" s="2" t="str">
        <x:v>仪表</x:v>
      </x:c>
      <x:c r="F448" s="7"/>
      <x:c r="G448" s="7" t="n">
        <x:v>0</x:v>
      </x:c>
      <x:c r="H448" s="7"/>
      <x:c r="I448" s="2" t="str">
        <x:v>否</x:v>
      </x:c>
      <x:c r="J448" s="2" t="str">
        <x:v>无纯氢且无仪表，普通车辆不自动以GPS替代</x:v>
      </x:c>
    </x:row>
    <x:row r="449" ht="22" customHeight="1">
      <x:c r="A449" s="2" t="str">
        <x:v>粤AGP5159</x:v>
      </x:c>
      <x:c r="B449" s="2" t="str">
        <x:v>谯云</x:v>
      </x:c>
      <x:c r="C449" s="8" t="d">
        <x:v>2026-09-26T00:00:00.000Z</x:v>
      </x:c>
      <x:c r="D449" s="2" t="n">
        <x:v>236</x:v>
      </x:c>
      <x:c r="E449" s="2" t="str">
        <x:v>仪表</x:v>
      </x:c>
      <x:c r="F449" s="7"/>
      <x:c r="G449" s="7" t="n">
        <x:v>0</x:v>
      </x:c>
      <x:c r="H449" s="7"/>
      <x:c r="I449" s="2" t="str">
        <x:v>否</x:v>
      </x:c>
      <x:c r="J449" s="2" t="str">
        <x:v>无纯氢且无仪表，普通车辆不自动以GPS替代</x:v>
      </x:c>
    </x:row>
    <x:row r="450" ht="22" customHeight="1">
      <x:c r="A450" s="2" t="str">
        <x:v>粤AGP5159</x:v>
      </x:c>
      <x:c r="B450" s="2" t="str">
        <x:v>谯云</x:v>
      </x:c>
      <x:c r="C450" s="8" t="d">
        <x:v>2026-09-27T00:00:00.000Z</x:v>
      </x:c>
      <x:c r="D450" s="2" t="n">
        <x:v>236</x:v>
      </x:c>
      <x:c r="E450" s="2" t="str">
        <x:v>仪表</x:v>
      </x:c>
      <x:c r="F450" s="7"/>
      <x:c r="G450" s="7" t="n">
        <x:v>0</x:v>
      </x:c>
      <x:c r="H450" s="7"/>
      <x:c r="I450" s="2" t="str">
        <x:v>否</x:v>
      </x:c>
      <x:c r="J450" s="2" t="str">
        <x:v>无纯氢且无仪表，普通车辆不自动以GPS替代</x:v>
      </x:c>
    </x:row>
    <x:row r="451" ht="22" customHeight="1">
      <x:c r="A451" s="2" t="str">
        <x:v>粤AGP5159</x:v>
      </x:c>
      <x:c r="B451" s="2" t="str">
        <x:v>谯云</x:v>
      </x:c>
      <x:c r="C451" s="8" t="d">
        <x:v>2026-09-28T00:00:00.000Z</x:v>
      </x:c>
      <x:c r="D451" s="2" t="n">
        <x:v>236</x:v>
      </x:c>
      <x:c r="E451" s="2" t="str">
        <x:v>仪表</x:v>
      </x:c>
      <x:c r="F451" s="7"/>
      <x:c r="G451" s="7" t="n">
        <x:v>0</x:v>
      </x:c>
      <x:c r="H451" s="7"/>
      <x:c r="I451" s="2" t="str">
        <x:v>否</x:v>
      </x:c>
      <x:c r="J451" s="2" t="str">
        <x:v>无纯氢且无仪表，普通车辆不自动以GPS替代</x:v>
      </x:c>
    </x:row>
    <x:row r="452" ht="22" customHeight="1">
      <x:c r="A452" s="2" t="str">
        <x:v>粤AGP5159</x:v>
      </x:c>
      <x:c r="B452" s="2" t="str">
        <x:v>谯云</x:v>
      </x:c>
      <x:c r="C452" s="8" t="d">
        <x:v>2026-09-29T00:00:00.000Z</x:v>
      </x:c>
      <x:c r="D452" s="2" t="n">
        <x:v>236</x:v>
      </x:c>
      <x:c r="E452" s="2" t="str">
        <x:v>仪表</x:v>
      </x:c>
      <x:c r="F452" s="7"/>
      <x:c r="G452" s="7" t="n">
        <x:v>0</x:v>
      </x:c>
      <x:c r="H452" s="7"/>
      <x:c r="I452" s="2" t="str">
        <x:v>否</x:v>
      </x:c>
      <x:c r="J452" s="2" t="str">
        <x:v>无纯氢且无仪表，普通车辆不自动以GPS替代</x:v>
      </x:c>
    </x:row>
    <x:row r="453" ht="22" customHeight="1">
      <x:c r="A453" s="2" t="str">
        <x:v>粤AGP5159</x:v>
      </x:c>
      <x:c r="B453" s="2" t="str">
        <x:v>谯云</x:v>
      </x:c>
      <x:c r="C453" s="8" t="d">
        <x:v>2026-09-30T00:00:00.000Z</x:v>
      </x:c>
      <x:c r="D453" s="2" t="n">
        <x:v>236</x:v>
      </x:c>
      <x:c r="E453" s="2" t="str">
        <x:v>仪表</x:v>
      </x:c>
      <x:c r="F453" s="7"/>
      <x:c r="G453" s="7" t="n">
        <x:v>0</x:v>
      </x:c>
      <x:c r="H453" s="7"/>
      <x:c r="I453" s="2" t="str">
        <x:v>否</x:v>
      </x:c>
      <x:c r="J453" s="2" t="str">
        <x:v>无纯氢且无仪表，普通车辆不自动以GPS替代</x:v>
      </x:c>
    </x:row>
    <x:row r="454" ht="22" customHeight="1">
      <x:c r="A454" s="2" t="str">
        <x:v>粤AGP9789</x:v>
      </x:c>
      <x:c r="B454" s="2" t="str">
        <x:v>谯云</x:v>
      </x:c>
      <x:c r="C454" s="8" t="d">
        <x:v>2026-09-17T00:00:00.000Z</x:v>
      </x:c>
      <x:c r="D454" s="2" t="n">
        <x:v>240</x:v>
      </x:c>
      <x:c r="E454" s="2" t="str">
        <x:v>仪表</x:v>
      </x:c>
      <x:c r="F454" s="7"/>
      <x:c r="G454" s="7" t="n">
        <x:v>0.129</x:v>
      </x:c>
      <x:c r="H454" s="7"/>
      <x:c r="I454" s="2" t="str">
        <x:v>否</x:v>
      </x:c>
      <x:c r="J454" s="2" t="str">
        <x:v>无纯氢且无仪表，普通车辆不自动以GPS替代</x:v>
      </x:c>
    </x:row>
    <x:row r="455" ht="22" customHeight="1">
      <x:c r="A455" s="2" t="str">
        <x:v>粤AGP9789</x:v>
      </x:c>
      <x:c r="B455" s="2" t="str">
        <x:v>谯云</x:v>
      </x:c>
      <x:c r="C455" s="8" t="d">
        <x:v>2026-09-18T00:00:00.000Z</x:v>
      </x:c>
      <x:c r="D455" s="2" t="n">
        <x:v>240</x:v>
      </x:c>
      <x:c r="E455" s="2" t="str">
        <x:v>仪表</x:v>
      </x:c>
      <x:c r="F455" s="7"/>
      <x:c r="G455" s="7" t="n">
        <x:v>0</x:v>
      </x:c>
      <x:c r="H455" s="7"/>
      <x:c r="I455" s="2" t="str">
        <x:v>否</x:v>
      </x:c>
      <x:c r="J455" s="2" t="str">
        <x:v>无纯氢且无仪表，普通车辆不自动以GPS替代</x:v>
      </x:c>
    </x:row>
    <x:row r="456" ht="22" customHeight="1">
      <x:c r="A456" s="2" t="str">
        <x:v>粤AGP9789</x:v>
      </x:c>
      <x:c r="B456" s="2" t="str">
        <x:v>谯云</x:v>
      </x:c>
      <x:c r="C456" s="8" t="d">
        <x:v>2026-09-19T00:00:00.000Z</x:v>
      </x:c>
      <x:c r="D456" s="2" t="n">
        <x:v>240</x:v>
      </x:c>
      <x:c r="E456" s="2" t="str">
        <x:v>仪表</x:v>
      </x:c>
      <x:c r="F456" s="7"/>
      <x:c r="G456" s="7" t="n">
        <x:v>0</x:v>
      </x:c>
      <x:c r="H456" s="7"/>
      <x:c r="I456" s="2" t="str">
        <x:v>否</x:v>
      </x:c>
      <x:c r="J456" s="2" t="str">
        <x:v>无纯氢且无仪表，普通车辆不自动以GPS替代</x:v>
      </x:c>
    </x:row>
    <x:row r="457" ht="22" customHeight="1">
      <x:c r="A457" s="2" t="str">
        <x:v>粤AGP9789</x:v>
      </x:c>
      <x:c r="B457" s="2" t="str">
        <x:v>谯云</x:v>
      </x:c>
      <x:c r="C457" s="8" t="d">
        <x:v>2026-09-20T00:00:00.000Z</x:v>
      </x:c>
      <x:c r="D457" s="2" t="n">
        <x:v>240</x:v>
      </x:c>
      <x:c r="E457" s="2" t="str">
        <x:v>仪表</x:v>
      </x:c>
      <x:c r="F457" s="7"/>
      <x:c r="G457" s="7" t="n">
        <x:v>0.09</x:v>
      </x:c>
      <x:c r="H457" s="7"/>
      <x:c r="I457" s="2" t="str">
        <x:v>否</x:v>
      </x:c>
      <x:c r="J457" s="2" t="str">
        <x:v>无纯氢且无仪表，普通车辆不自动以GPS替代</x:v>
      </x:c>
    </x:row>
    <x:row r="458" ht="22" customHeight="1">
      <x:c r="A458" s="2" t="str">
        <x:v>粤AGP9789</x:v>
      </x:c>
      <x:c r="B458" s="2" t="str">
        <x:v>谯云</x:v>
      </x:c>
      <x:c r="C458" s="8" t="d">
        <x:v>2026-09-21T00:00:00.000Z</x:v>
      </x:c>
      <x:c r="D458" s="2" t="n">
        <x:v>240</x:v>
      </x:c>
      <x:c r="E458" s="2" t="str">
        <x:v>仪表</x:v>
      </x:c>
      <x:c r="F458" s="7"/>
      <x:c r="G458" s="7" t="n">
        <x:v>0</x:v>
      </x:c>
      <x:c r="H458" s="7"/>
      <x:c r="I458" s="2" t="str">
        <x:v>否</x:v>
      </x:c>
      <x:c r="J458" s="2" t="str">
        <x:v>无纯氢且无仪表，普通车辆不自动以GPS替代</x:v>
      </x:c>
    </x:row>
    <x:row r="459" ht="22" customHeight="1">
      <x:c r="A459" s="2" t="str">
        <x:v>粤AGP9789</x:v>
      </x:c>
      <x:c r="B459" s="2" t="str">
        <x:v>谯云</x:v>
      </x:c>
      <x:c r="C459" s="8" t="d">
        <x:v>2026-09-22T00:00:00.000Z</x:v>
      </x:c>
      <x:c r="D459" s="2" t="n">
        <x:v>240</x:v>
      </x:c>
      <x:c r="E459" s="2" t="str">
        <x:v>仪表</x:v>
      </x:c>
      <x:c r="F459" s="7"/>
      <x:c r="G459" s="7" t="n">
        <x:v>0</x:v>
      </x:c>
      <x:c r="H459" s="7"/>
      <x:c r="I459" s="2" t="str">
        <x:v>否</x:v>
      </x:c>
      <x:c r="J459" s="2" t="str">
        <x:v>无纯氢且无仪表，普通车辆不自动以GPS替代</x:v>
      </x:c>
    </x:row>
    <x:row r="460" ht="22" customHeight="1">
      <x:c r="A460" s="2" t="str">
        <x:v>粤AGP9789</x:v>
      </x:c>
      <x:c r="B460" s="2" t="str">
        <x:v>谯云</x:v>
      </x:c>
      <x:c r="C460" s="8" t="d">
        <x:v>2026-09-23T00:00:00.000Z</x:v>
      </x:c>
      <x:c r="D460" s="2" t="n">
        <x:v>240</x:v>
      </x:c>
      <x:c r="E460" s="2" t="str">
        <x:v>仪表</x:v>
      </x:c>
      <x:c r="F460" s="7"/>
      <x:c r="G460" s="7" t="n">
        <x:v>0</x:v>
      </x:c>
      <x:c r="H460" s="7"/>
      <x:c r="I460" s="2" t="str">
        <x:v>否</x:v>
      </x:c>
      <x:c r="J460" s="2" t="str">
        <x:v>无纯氢且无仪表，普通车辆不自动以GPS替代</x:v>
      </x:c>
    </x:row>
    <x:row r="461" ht="22" customHeight="1">
      <x:c r="A461" s="2" t="str">
        <x:v>粤AGP9789</x:v>
      </x:c>
      <x:c r="B461" s="2" t="str">
        <x:v>谯云</x:v>
      </x:c>
      <x:c r="C461" s="8" t="d">
        <x:v>2026-09-24T00:00:00.000Z</x:v>
      </x:c>
      <x:c r="D461" s="2" t="n">
        <x:v>240</x:v>
      </x:c>
      <x:c r="E461" s="2" t="str">
        <x:v>仪表</x:v>
      </x:c>
      <x:c r="F461" s="7"/>
      <x:c r="G461" s="7" t="n">
        <x:v>0</x:v>
      </x:c>
      <x:c r="H461" s="7"/>
      <x:c r="I461" s="2" t="str">
        <x:v>否</x:v>
      </x:c>
      <x:c r="J461" s="2" t="str">
        <x:v>无纯氢且无仪表，普通车辆不自动以GPS替代</x:v>
      </x:c>
    </x:row>
    <x:row r="462" ht="22" customHeight="1">
      <x:c r="A462" s="2" t="str">
        <x:v>粤AGP9789</x:v>
      </x:c>
      <x:c r="B462" s="2" t="str">
        <x:v>谯云</x:v>
      </x:c>
      <x:c r="C462" s="8" t="d">
        <x:v>2026-09-25T00:00:00.000Z</x:v>
      </x:c>
      <x:c r="D462" s="2" t="n">
        <x:v>240</x:v>
      </x:c>
      <x:c r="E462" s="2" t="str">
        <x:v>仪表</x:v>
      </x:c>
      <x:c r="F462" s="7"/>
      <x:c r="G462" s="7" t="n">
        <x:v>0</x:v>
      </x:c>
      <x:c r="H462" s="7"/>
      <x:c r="I462" s="2" t="str">
        <x:v>否</x:v>
      </x:c>
      <x:c r="J462" s="2" t="str">
        <x:v>无纯氢且无仪表，普通车辆不自动以GPS替代</x:v>
      </x:c>
    </x:row>
    <x:row r="463" ht="22" customHeight="1">
      <x:c r="A463" s="2" t="str">
        <x:v>粤AGP9789</x:v>
      </x:c>
      <x:c r="B463" s="2" t="str">
        <x:v>谯云</x:v>
      </x:c>
      <x:c r="C463" s="8" t="d">
        <x:v>2026-09-26T00:00:00.000Z</x:v>
      </x:c>
      <x:c r="D463" s="2" t="n">
        <x:v>240</x:v>
      </x:c>
      <x:c r="E463" s="2" t="str">
        <x:v>仪表</x:v>
      </x:c>
      <x:c r="F463" s="7"/>
      <x:c r="G463" s="7" t="n">
        <x:v>0</x:v>
      </x:c>
      <x:c r="H463" s="7"/>
      <x:c r="I463" s="2" t="str">
        <x:v>否</x:v>
      </x:c>
      <x:c r="J463" s="2" t="str">
        <x:v>无纯氢且无仪表，普通车辆不自动以GPS替代</x:v>
      </x:c>
    </x:row>
    <x:row r="464" ht="22" customHeight="1">
      <x:c r="A464" s="2" t="str">
        <x:v>粤AGP9789</x:v>
      </x:c>
      <x:c r="B464" s="2" t="str">
        <x:v>谯云</x:v>
      </x:c>
      <x:c r="C464" s="8" t="d">
        <x:v>2026-09-27T00:00:00.000Z</x:v>
      </x:c>
      <x:c r="D464" s="2" t="n">
        <x:v>240</x:v>
      </x:c>
      <x:c r="E464" s="2" t="str">
        <x:v>仪表</x:v>
      </x:c>
      <x:c r="F464" s="7"/>
      <x:c r="G464" s="7" t="n">
        <x:v>0</x:v>
      </x:c>
      <x:c r="H464" s="7"/>
      <x:c r="I464" s="2" t="str">
        <x:v>否</x:v>
      </x:c>
      <x:c r="J464" s="2" t="str">
        <x:v>无纯氢且无仪表，普通车辆不自动以GPS替代</x:v>
      </x:c>
    </x:row>
    <x:row r="465" ht="22" customHeight="1">
      <x:c r="A465" s="2" t="str">
        <x:v>粤AGP9789</x:v>
      </x:c>
      <x:c r="B465" s="2" t="str">
        <x:v>谯云</x:v>
      </x:c>
      <x:c r="C465" s="8" t="d">
        <x:v>2026-09-28T00:00:00.000Z</x:v>
      </x:c>
      <x:c r="D465" s="2" t="n">
        <x:v>240</x:v>
      </x:c>
      <x:c r="E465" s="2" t="str">
        <x:v>仪表</x:v>
      </x:c>
      <x:c r="F465" s="7"/>
      <x:c r="G465" s="7" t="n">
        <x:v>0</x:v>
      </x:c>
      <x:c r="H465" s="7"/>
      <x:c r="I465" s="2" t="str">
        <x:v>否</x:v>
      </x:c>
      <x:c r="J465" s="2" t="str">
        <x:v>无纯氢且无仪表，普通车辆不自动以GPS替代</x:v>
      </x:c>
    </x:row>
    <x:row r="466" ht="22" customHeight="1">
      <x:c r="A466" s="2" t="str">
        <x:v>粤AGP9789</x:v>
      </x:c>
      <x:c r="B466" s="2" t="str">
        <x:v>谯云</x:v>
      </x:c>
      <x:c r="C466" s="8" t="d">
        <x:v>2026-09-29T00:00:00.000Z</x:v>
      </x:c>
      <x:c r="D466" s="2" t="n">
        <x:v>240</x:v>
      </x:c>
      <x:c r="E466" s="2" t="str">
        <x:v>仪表</x:v>
      </x:c>
      <x:c r="F466" s="7"/>
      <x:c r="G466" s="7" t="n">
        <x:v>0</x:v>
      </x:c>
      <x:c r="H466" s="7"/>
      <x:c r="I466" s="2" t="str">
        <x:v>否</x:v>
      </x:c>
      <x:c r="J466" s="2" t="str">
        <x:v>无纯氢且无仪表，普通车辆不自动以GPS替代</x:v>
      </x:c>
    </x:row>
    <x:row r="467" ht="22" customHeight="1">
      <x:c r="A467" s="2" t="str">
        <x:v>粤AGP9789</x:v>
      </x:c>
      <x:c r="B467" s="2" t="str">
        <x:v>谯云</x:v>
      </x:c>
      <x:c r="C467" s="8" t="d">
        <x:v>2026-09-30T00:00:00.000Z</x:v>
      </x:c>
      <x:c r="D467" s="2" t="n">
        <x:v>240</x:v>
      </x:c>
      <x:c r="E467" s="2" t="str">
        <x:v>仪表</x:v>
      </x:c>
      <x:c r="F467" s="7"/>
      <x:c r="G467" s="7" t="n">
        <x:v>0</x:v>
      </x:c>
      <x:c r="H467" s="7"/>
      <x:c r="I467" s="2" t="str">
        <x:v>否</x:v>
      </x:c>
      <x:c r="J467" s="2" t="str">
        <x:v>无纯氢且无仪表，普通车辆不自动以GPS替代</x:v>
      </x:c>
    </x:row>
    <x:row r="468" ht="22" customHeight="1">
      <x:c r="A468" s="2" t="str">
        <x:v>粤AGQ0178</x:v>
      </x:c>
      <x:c r="B468" s="2" t="str">
        <x:v>谯云</x:v>
      </x:c>
      <x:c r="C468" s="8" t="d">
        <x:v>2026-09-05T00:00:00.000Z</x:v>
      </x:c>
      <x:c r="D468" s="2" t="n">
        <x:v>241</x:v>
      </x:c>
      <x:c r="E468" s="2" t="str">
        <x:v>仪表</x:v>
      </x:c>
      <x:c r="F468" s="7"/>
      <x:c r="G468" s="7" t="n">
        <x:v>0</x:v>
      </x:c>
      <x:c r="H468" s="7"/>
      <x:c r="I468" s="2" t="str">
        <x:v>否</x:v>
      </x:c>
      <x:c r="J468" s="2" t="str">
        <x:v>无纯氢且无仪表，普通车辆不自动以GPS替代</x:v>
      </x:c>
    </x:row>
    <x:row r="469" ht="22" customHeight="1">
      <x:c r="A469" s="2" t="str">
        <x:v>粤AGQ0178</x:v>
      </x:c>
      <x:c r="B469" s="2" t="str">
        <x:v>谯云</x:v>
      </x:c>
      <x:c r="C469" s="8" t="d">
        <x:v>2026-09-26T00:00:00.000Z</x:v>
      </x:c>
      <x:c r="D469" s="2" t="n">
        <x:v>241</x:v>
      </x:c>
      <x:c r="E469" s="2" t="str">
        <x:v>仪表</x:v>
      </x:c>
      <x:c r="F469" s="7"/>
      <x:c r="G469" s="7" t="n">
        <x:v>0</x:v>
      </x:c>
      <x:c r="H469" s="7"/>
      <x:c r="I469" s="2" t="str">
        <x:v>否</x:v>
      </x:c>
      <x:c r="J469" s="2" t="str">
        <x:v>无纯氢且无仪表，普通车辆不自动以GPS替代</x:v>
      </x:c>
    </x:row>
    <x:row r="470" ht="22" customHeight="1">
      <x:c r="A470" s="2" t="str">
        <x:v>粤AGQ0178</x:v>
      </x:c>
      <x:c r="B470" s="2" t="str">
        <x:v>谯云</x:v>
      </x:c>
      <x:c r="C470" s="8" t="d">
        <x:v>2026-09-27T00:00:00.000Z</x:v>
      </x:c>
      <x:c r="D470" s="2" t="n">
        <x:v>241</x:v>
      </x:c>
      <x:c r="E470" s="2" t="str">
        <x:v>仪表</x:v>
      </x:c>
      <x:c r="F470" s="7"/>
      <x:c r="G470" s="7" t="n">
        <x:v>0</x:v>
      </x:c>
      <x:c r="H470" s="7"/>
      <x:c r="I470" s="2" t="str">
        <x:v>否</x:v>
      </x:c>
      <x:c r="J470" s="2" t="str">
        <x:v>无纯氢且无仪表，普通车辆不自动以GPS替代</x:v>
      </x:c>
    </x:row>
    <x:row r="471" ht="22" customHeight="1">
      <x:c r="A471" s="2" t="str">
        <x:v>粤AGR0798</x:v>
      </x:c>
      <x:c r="B471" s="2" t="str">
        <x:v>谯云</x:v>
      </x:c>
      <x:c r="C471" s="8" t="d">
        <x:v>2026-09-06T00:00:00.000Z</x:v>
      </x:c>
      <x:c r="D471" s="2" t="n">
        <x:v>242</x:v>
      </x:c>
      <x:c r="E471" s="2" t="str">
        <x:v>仪表</x:v>
      </x:c>
      <x:c r="F471" s="7"/>
      <x:c r="G471" s="7" t="n">
        <x:v>0</x:v>
      </x:c>
      <x:c r="H471" s="7"/>
      <x:c r="I471" s="2" t="str">
        <x:v>否</x:v>
      </x:c>
      <x:c r="J471" s="2" t="str">
        <x:v>无纯氢且无仪表，普通车辆不自动以GPS替代</x:v>
      </x:c>
    </x:row>
    <x:row r="472" ht="22" customHeight="1">
      <x:c r="A472" s="2" t="str">
        <x:v>粤AGR0798</x:v>
      </x:c>
      <x:c r="B472" s="2" t="str">
        <x:v>谯云</x:v>
      </x:c>
      <x:c r="C472" s="8" t="d">
        <x:v>2026-09-27T00:00:00.000Z</x:v>
      </x:c>
      <x:c r="D472" s="2" t="n">
        <x:v>242</x:v>
      </x:c>
      <x:c r="E472" s="2" t="str">
        <x:v>仪表</x:v>
      </x:c>
      <x:c r="F472" s="7"/>
      <x:c r="G472" s="7" t="n">
        <x:v>0</x:v>
      </x:c>
      <x:c r="H472" s="7"/>
      <x:c r="I472" s="2" t="str">
        <x:v>否</x:v>
      </x:c>
      <x:c r="J472" s="2" t="str">
        <x:v>无纯氢且无仪表，普通车辆不自动以GPS替代</x:v>
      </x:c>
    </x:row>
    <x:row r="473" ht="22" customHeight="1">
      <x:c r="A473" s="2" t="str">
        <x:v>粤AGP9733</x:v>
      </x:c>
      <x:c r="B473" s="2" t="str">
        <x:v>金可鹏</x:v>
      </x:c>
      <x:c r="C473" s="8" t="d">
        <x:v>2026-09-01T00:00:00.000Z</x:v>
      </x:c>
      <x:c r="D473" s="2" t="n">
        <x:v>244</x:v>
      </x:c>
      <x:c r="E473" s="2" t="str">
        <x:v>仪表</x:v>
      </x:c>
      <x:c r="F473" s="7"/>
      <x:c r="G473" s="7" t="n">
        <x:v>0</x:v>
      </x:c>
      <x:c r="H473" s="7"/>
      <x:c r="I473" s="2" t="str">
        <x:v>否</x:v>
      </x:c>
      <x:c r="J473" s="2" t="str">
        <x:v>无纯氢且无仪表，普通车辆不自动以GPS替代</x:v>
      </x:c>
    </x:row>
    <x:row r="474" ht="22" customHeight="1">
      <x:c r="A474" s="2" t="str">
        <x:v>粤AGP9733</x:v>
      </x:c>
      <x:c r="B474" s="2" t="str">
        <x:v>金可鹏</x:v>
      </x:c>
      <x:c r="C474" s="8" t="d">
        <x:v>2026-09-05T00:00:00.000Z</x:v>
      </x:c>
      <x:c r="D474" s="2" t="n">
        <x:v>244</x:v>
      </x:c>
      <x:c r="E474" s="2" t="str">
        <x:v>仪表</x:v>
      </x:c>
      <x:c r="F474" s="7"/>
      <x:c r="G474" s="7" t="n">
        <x:v>0</x:v>
      </x:c>
      <x:c r="H474" s="7"/>
      <x:c r="I474" s="2" t="str">
        <x:v>否</x:v>
      </x:c>
      <x:c r="J474" s="2" t="str">
        <x:v>无纯氢且无仪表，普通车辆不自动以GPS替代</x:v>
      </x:c>
    </x:row>
    <x:row r="475" ht="22" customHeight="1">
      <x:c r="A475" s="2" t="str">
        <x:v>粤AGP9733</x:v>
      </x:c>
      <x:c r="B475" s="2" t="str">
        <x:v>金可鹏</x:v>
      </x:c>
      <x:c r="C475" s="8" t="d">
        <x:v>2026-09-09T00:00:00.000Z</x:v>
      </x:c>
      <x:c r="D475" s="2" t="n">
        <x:v>244</x:v>
      </x:c>
      <x:c r="E475" s="2" t="str">
        <x:v>仪表</x:v>
      </x:c>
      <x:c r="F475" s="7"/>
      <x:c r="G475" s="7" t="n">
        <x:v>0</x:v>
      </x:c>
      <x:c r="H475" s="7"/>
      <x:c r="I475" s="2" t="str">
        <x:v>否</x:v>
      </x:c>
      <x:c r="J475" s="2" t="str">
        <x:v>无纯氢且无仪表，普通车辆不自动以GPS替代</x:v>
      </x:c>
    </x:row>
    <x:row r="476" ht="22" customHeight="1">
      <x:c r="A476" s="2" t="str">
        <x:v>粤AGP9733</x:v>
      </x:c>
      <x:c r="B476" s="2" t="str">
        <x:v>金可鹏</x:v>
      </x:c>
      <x:c r="C476" s="8" t="d">
        <x:v>2026-09-10T00:00:00.000Z</x:v>
      </x:c>
      <x:c r="D476" s="2" t="n">
        <x:v>244</x:v>
      </x:c>
      <x:c r="E476" s="2" t="str">
        <x:v>仪表</x:v>
      </x:c>
      <x:c r="F476" s="7"/>
      <x:c r="G476" s="7" t="n">
        <x:v>13.8</x:v>
      </x:c>
      <x:c r="H476" s="7"/>
      <x:c r="I476" s="2" t="str">
        <x:v>否</x:v>
      </x:c>
      <x:c r="J476" s="2" t="str">
        <x:v>无纯氢且无仪表，普通车辆不自动以GPS替代</x:v>
      </x:c>
    </x:row>
    <x:row r="477" ht="22" customHeight="1">
      <x:c r="A477" s="2" t="str">
        <x:v>粤AGP9733</x:v>
      </x:c>
      <x:c r="B477" s="2" t="str">
        <x:v>金可鹏</x:v>
      </x:c>
      <x:c r="C477" s="8" t="d">
        <x:v>2026-09-11T00:00:00.000Z</x:v>
      </x:c>
      <x:c r="D477" s="2" t="n">
        <x:v>244</x:v>
      </x:c>
      <x:c r="E477" s="2" t="str">
        <x:v>仪表</x:v>
      </x:c>
      <x:c r="F477" s="7"/>
      <x:c r="G477" s="7" t="n">
        <x:v>0</x:v>
      </x:c>
      <x:c r="H477" s="7"/>
      <x:c r="I477" s="2" t="str">
        <x:v>否</x:v>
      </x:c>
      <x:c r="J477" s="2" t="str">
        <x:v>无纯氢且无仪表，普通车辆不自动以GPS替代</x:v>
      </x:c>
    </x:row>
    <x:row r="478" ht="22" customHeight="1">
      <x:c r="A478" s="2" t="str">
        <x:v>粤AGP9733</x:v>
      </x:c>
      <x:c r="B478" s="2" t="str">
        <x:v>金可鹏</x:v>
      </x:c>
      <x:c r="C478" s="8" t="d">
        <x:v>2026-09-12T00:00:00.000Z</x:v>
      </x:c>
      <x:c r="D478" s="2" t="n">
        <x:v>244</x:v>
      </x:c>
      <x:c r="E478" s="2" t="str">
        <x:v>仪表</x:v>
      </x:c>
      <x:c r="F478" s="7"/>
      <x:c r="G478" s="7" t="n">
        <x:v>0</x:v>
      </x:c>
      <x:c r="H478" s="7"/>
      <x:c r="I478" s="2" t="str">
        <x:v>否</x:v>
      </x:c>
      <x:c r="J478" s="2" t="str">
        <x:v>无纯氢且无仪表，普通车辆不自动以GPS替代</x:v>
      </x:c>
    </x:row>
    <x:row r="479" ht="22" customHeight="1">
      <x:c r="A479" s="2" t="str">
        <x:v>粤AGP9733</x:v>
      </x:c>
      <x:c r="B479" s="2" t="str">
        <x:v>金可鹏</x:v>
      </x:c>
      <x:c r="C479" s="8" t="d">
        <x:v>2026-09-13T00:00:00.000Z</x:v>
      </x:c>
      <x:c r="D479" s="2" t="n">
        <x:v>244</x:v>
      </x:c>
      <x:c r="E479" s="2" t="str">
        <x:v>仪表</x:v>
      </x:c>
      <x:c r="F479" s="7"/>
      <x:c r="G479" s="7" t="n">
        <x:v>0</x:v>
      </x:c>
      <x:c r="H479" s="7"/>
      <x:c r="I479" s="2" t="str">
        <x:v>否</x:v>
      </x:c>
      <x:c r="J479" s="2" t="str">
        <x:v>无纯氢且无仪表，普通车辆不自动以GPS替代</x:v>
      </x:c>
    </x:row>
    <x:row r="480" ht="22" customHeight="1">
      <x:c r="A480" s="2" t="str">
        <x:v>粤AGP9733</x:v>
      </x:c>
      <x:c r="B480" s="2" t="str">
        <x:v>金可鹏</x:v>
      </x:c>
      <x:c r="C480" s="8" t="d">
        <x:v>2026-09-14T00:00:00.000Z</x:v>
      </x:c>
      <x:c r="D480" s="2" t="n">
        <x:v>244</x:v>
      </x:c>
      <x:c r="E480" s="2" t="str">
        <x:v>仪表</x:v>
      </x:c>
      <x:c r="F480" s="7"/>
      <x:c r="G480" s="7" t="n">
        <x:v>0</x:v>
      </x:c>
      <x:c r="H480" s="7"/>
      <x:c r="I480" s="2" t="str">
        <x:v>否</x:v>
      </x:c>
      <x:c r="J480" s="2" t="str">
        <x:v>无纯氢且无仪表，普通车辆不自动以GPS替代</x:v>
      </x:c>
    </x:row>
    <x:row r="481" ht="22" customHeight="1">
      <x:c r="A481" s="2" t="str">
        <x:v>粤AGP9733</x:v>
      </x:c>
      <x:c r="B481" s="2" t="str">
        <x:v>金可鹏</x:v>
      </x:c>
      <x:c r="C481" s="8" t="d">
        <x:v>2026-09-15T00:00:00.000Z</x:v>
      </x:c>
      <x:c r="D481" s="2" t="n">
        <x:v>244</x:v>
      </x:c>
      <x:c r="E481" s="2" t="str">
        <x:v>仪表</x:v>
      </x:c>
      <x:c r="F481" s="7"/>
      <x:c r="G481" s="7" t="n">
        <x:v>0</x:v>
      </x:c>
      <x:c r="H481" s="7"/>
      <x:c r="I481" s="2" t="str">
        <x:v>否</x:v>
      </x:c>
      <x:c r="J481" s="2" t="str">
        <x:v>无纯氢且无仪表，普通车辆不自动以GPS替代</x:v>
      </x:c>
    </x:row>
    <x:row r="482" ht="22" customHeight="1">
      <x:c r="A482" s="2" t="str">
        <x:v>粤AGP9733</x:v>
      </x:c>
      <x:c r="B482" s="2" t="str">
        <x:v>金可鹏</x:v>
      </x:c>
      <x:c r="C482" s="8" t="d">
        <x:v>2026-09-16T00:00:00.000Z</x:v>
      </x:c>
      <x:c r="D482" s="2" t="n">
        <x:v>244</x:v>
      </x:c>
      <x:c r="E482" s="2" t="str">
        <x:v>仪表</x:v>
      </x:c>
      <x:c r="F482" s="7"/>
      <x:c r="G482" s="7" t="n">
        <x:v>0</x:v>
      </x:c>
      <x:c r="H482" s="7"/>
      <x:c r="I482" s="2" t="str">
        <x:v>否</x:v>
      </x:c>
      <x:c r="J482" s="2" t="str">
        <x:v>无纯氢且无仪表，普通车辆不自动以GPS替代</x:v>
      </x:c>
    </x:row>
    <x:row r="483" ht="22" customHeight="1">
      <x:c r="A483" s="2" t="str">
        <x:v>粤AGP9733</x:v>
      </x:c>
      <x:c r="B483" s="2" t="str">
        <x:v>金可鹏</x:v>
      </x:c>
      <x:c r="C483" s="8" t="d">
        <x:v>2026-09-17T00:00:00.000Z</x:v>
      </x:c>
      <x:c r="D483" s="2" t="n">
        <x:v>244</x:v>
      </x:c>
      <x:c r="E483" s="2" t="str">
        <x:v>仪表</x:v>
      </x:c>
      <x:c r="F483" s="7"/>
      <x:c r="G483" s="7" t="n">
        <x:v>0</x:v>
      </x:c>
      <x:c r="H483" s="7"/>
      <x:c r="I483" s="2" t="str">
        <x:v>否</x:v>
      </x:c>
      <x:c r="J483" s="2" t="str">
        <x:v>无纯氢且无仪表，普通车辆不自动以GPS替代</x:v>
      </x:c>
    </x:row>
    <x:row r="484" ht="22" customHeight="1">
      <x:c r="A484" s="2" t="str">
        <x:v>粤AGP9733</x:v>
      </x:c>
      <x:c r="B484" s="2" t="str">
        <x:v>金可鹏</x:v>
      </x:c>
      <x:c r="C484" s="8" t="d">
        <x:v>2026-09-18T00:00:00.000Z</x:v>
      </x:c>
      <x:c r="D484" s="2" t="n">
        <x:v>244</x:v>
      </x:c>
      <x:c r="E484" s="2" t="str">
        <x:v>仪表</x:v>
      </x:c>
      <x:c r="F484" s="7"/>
      <x:c r="G484" s="7" t="n">
        <x:v>0</x:v>
      </x:c>
      <x:c r="H484" s="7"/>
      <x:c r="I484" s="2" t="str">
        <x:v>否</x:v>
      </x:c>
      <x:c r="J484" s="2" t="str">
        <x:v>无纯氢且无仪表，普通车辆不自动以GPS替代</x:v>
      </x:c>
    </x:row>
    <x:row r="485" ht="22" customHeight="1">
      <x:c r="A485" s="2" t="str">
        <x:v>粤AGP9733</x:v>
      </x:c>
      <x:c r="B485" s="2" t="str">
        <x:v>金可鹏</x:v>
      </x:c>
      <x:c r="C485" s="8" t="d">
        <x:v>2026-09-19T00:00:00.000Z</x:v>
      </x:c>
      <x:c r="D485" s="2" t="n">
        <x:v>244</x:v>
      </x:c>
      <x:c r="E485" s="2" t="str">
        <x:v>仪表</x:v>
      </x:c>
      <x:c r="F485" s="7"/>
      <x:c r="G485" s="7" t="n">
        <x:v>0</x:v>
      </x:c>
      <x:c r="H485" s="7"/>
      <x:c r="I485" s="2" t="str">
        <x:v>否</x:v>
      </x:c>
      <x:c r="J485" s="2" t="str">
        <x:v>无纯氢且无仪表，普通车辆不自动以GPS替代</x:v>
      </x:c>
    </x:row>
    <x:row r="486" ht="22" customHeight="1">
      <x:c r="A486" s="2" t="str">
        <x:v>粤AGP9733</x:v>
      </x:c>
      <x:c r="B486" s="2" t="str">
        <x:v>金可鹏</x:v>
      </x:c>
      <x:c r="C486" s="8" t="d">
        <x:v>2026-09-20T00:00:00.000Z</x:v>
      </x:c>
      <x:c r="D486" s="2" t="n">
        <x:v>244</x:v>
      </x:c>
      <x:c r="E486" s="2" t="str">
        <x:v>仪表</x:v>
      </x:c>
      <x:c r="F486" s="7"/>
      <x:c r="G486" s="7" t="n">
        <x:v>0</x:v>
      </x:c>
      <x:c r="H486" s="7"/>
      <x:c r="I486" s="2" t="str">
        <x:v>否</x:v>
      </x:c>
      <x:c r="J486" s="2" t="str">
        <x:v>无纯氢且无仪表，普通车辆不自动以GPS替代</x:v>
      </x:c>
    </x:row>
    <x:row r="487" ht="22" customHeight="1">
      <x:c r="A487" s="2" t="str">
        <x:v>粤AGP9733</x:v>
      </x:c>
      <x:c r="B487" s="2" t="str">
        <x:v>金可鹏</x:v>
      </x:c>
      <x:c r="C487" s="8" t="d">
        <x:v>2026-09-21T00:00:00.000Z</x:v>
      </x:c>
      <x:c r="D487" s="2" t="n">
        <x:v>244</x:v>
      </x:c>
      <x:c r="E487" s="2" t="str">
        <x:v>仪表</x:v>
      </x:c>
      <x:c r="F487" s="7"/>
      <x:c r="G487" s="7" t="n">
        <x:v>0</x:v>
      </x:c>
      <x:c r="H487" s="7"/>
      <x:c r="I487" s="2" t="str">
        <x:v>否</x:v>
      </x:c>
      <x:c r="J487" s="2" t="str">
        <x:v>无纯氢且无仪表，普通车辆不自动以GPS替代</x:v>
      </x:c>
    </x:row>
    <x:row r="488" ht="22" customHeight="1">
      <x:c r="A488" s="2" t="str">
        <x:v>粤AGP9733</x:v>
      </x:c>
      <x:c r="B488" s="2" t="str">
        <x:v>金可鹏</x:v>
      </x:c>
      <x:c r="C488" s="8" t="d">
        <x:v>2026-09-22T00:00:00.000Z</x:v>
      </x:c>
      <x:c r="D488" s="2" t="n">
        <x:v>244</x:v>
      </x:c>
      <x:c r="E488" s="2" t="str">
        <x:v>仪表</x:v>
      </x:c>
      <x:c r="F488" s="7"/>
      <x:c r="G488" s="7" t="n">
        <x:v>0</x:v>
      </x:c>
      <x:c r="H488" s="7"/>
      <x:c r="I488" s="2" t="str">
        <x:v>否</x:v>
      </x:c>
      <x:c r="J488" s="2" t="str">
        <x:v>无纯氢且无仪表，普通车辆不自动以GPS替代</x:v>
      </x:c>
    </x:row>
    <x:row r="489" ht="22" customHeight="1">
      <x:c r="A489" s="2" t="str">
        <x:v>粤AGP9733</x:v>
      </x:c>
      <x:c r="B489" s="2" t="str">
        <x:v>金可鹏</x:v>
      </x:c>
      <x:c r="C489" s="8" t="d">
        <x:v>2026-09-23T00:00:00.000Z</x:v>
      </x:c>
      <x:c r="D489" s="2" t="n">
        <x:v>244</x:v>
      </x:c>
      <x:c r="E489" s="2" t="str">
        <x:v>仪表</x:v>
      </x:c>
      <x:c r="F489" s="7"/>
      <x:c r="G489" s="7" t="n">
        <x:v>0</x:v>
      </x:c>
      <x:c r="H489" s="7"/>
      <x:c r="I489" s="2" t="str">
        <x:v>否</x:v>
      </x:c>
      <x:c r="J489" s="2" t="str">
        <x:v>无纯氢且无仪表，普通车辆不自动以GPS替代</x:v>
      </x:c>
    </x:row>
    <x:row r="490" ht="22" customHeight="1">
      <x:c r="A490" s="2" t="str">
        <x:v>粤A03569F</x:v>
      </x:c>
      <x:c r="B490" s="2" t="str">
        <x:v>吴纬涛</x:v>
      </x:c>
      <x:c r="C490" s="8" t="d">
        <x:v>2026-09-01T00:00:00.000Z</x:v>
      </x:c>
      <x:c r="D490" s="2" t="n">
        <x:v>245</x:v>
      </x:c>
      <x:c r="E490" s="2" t="str">
        <x:v>仪表</x:v>
      </x:c>
      <x:c r="F490" s="7"/>
      <x:c r="G490" s="7" t="n">
        <x:v>0</x:v>
      </x:c>
      <x:c r="H490" s="7"/>
      <x:c r="I490" s="2" t="str">
        <x:v>否</x:v>
      </x:c>
      <x:c r="J490" s="2" t="str">
        <x:v>无纯氢且无仪表，普通车辆不自动以GPS替代</x:v>
      </x:c>
    </x:row>
    <x:row r="491" ht="22" customHeight="1">
      <x:c r="A491" s="2" t="str">
        <x:v>粤A03569F</x:v>
      </x:c>
      <x:c r="B491" s="2" t="str">
        <x:v>吴纬涛</x:v>
      </x:c>
      <x:c r="C491" s="8" t="d">
        <x:v>2026-09-02T00:00:00.000Z</x:v>
      </x:c>
      <x:c r="D491" s="2" t="n">
        <x:v>245</x:v>
      </x:c>
      <x:c r="E491" s="2" t="str">
        <x:v>仪表</x:v>
      </x:c>
      <x:c r="F491" s="7"/>
      <x:c r="G491" s="7" t="n">
        <x:v>0</x:v>
      </x:c>
      <x:c r="H491" s="7"/>
      <x:c r="I491" s="2" t="str">
        <x:v>否</x:v>
      </x:c>
      <x:c r="J491" s="2" t="str">
        <x:v>无纯氢且无仪表，普通车辆不自动以GPS替代</x:v>
      </x:c>
    </x:row>
    <x:row r="492" ht="22" customHeight="1">
      <x:c r="A492" s="2" t="str">
        <x:v>粤A03569F</x:v>
      </x:c>
      <x:c r="B492" s="2" t="str">
        <x:v>吴纬涛</x:v>
      </x:c>
      <x:c r="C492" s="8" t="d">
        <x:v>2026-09-03T00:00:00.000Z</x:v>
      </x:c>
      <x:c r="D492" s="2" t="n">
        <x:v>245</x:v>
      </x:c>
      <x:c r="E492" s="2" t="str">
        <x:v>仪表</x:v>
      </x:c>
      <x:c r="F492" s="7"/>
      <x:c r="G492" s="7" t="n">
        <x:v>0</x:v>
      </x:c>
      <x:c r="H492" s="7"/>
      <x:c r="I492" s="2" t="str">
        <x:v>否</x:v>
      </x:c>
      <x:c r="J492" s="2" t="str">
        <x:v>无纯氢且无仪表，普通车辆不自动以GPS替代</x:v>
      </x:c>
    </x:row>
    <x:row r="493" ht="22" customHeight="1">
      <x:c r="A493" s="2" t="str">
        <x:v>粤A03569F</x:v>
      </x:c>
      <x:c r="B493" s="2" t="str">
        <x:v>吴纬涛</x:v>
      </x:c>
      <x:c r="C493" s="8" t="d">
        <x:v>2026-09-04T00:00:00.000Z</x:v>
      </x:c>
      <x:c r="D493" s="2" t="n">
        <x:v>245</x:v>
      </x:c>
      <x:c r="E493" s="2" t="str">
        <x:v>仪表</x:v>
      </x:c>
      <x:c r="F493" s="7"/>
      <x:c r="G493" s="7" t="n">
        <x:v>0</x:v>
      </x:c>
      <x:c r="H493" s="7"/>
      <x:c r="I493" s="2" t="str">
        <x:v>否</x:v>
      </x:c>
      <x:c r="J493" s="2" t="str">
        <x:v>无纯氢且无仪表，普通车辆不自动以GPS替代</x:v>
      </x:c>
    </x:row>
    <x:row r="494" ht="22" customHeight="1">
      <x:c r="A494" s="2" t="str">
        <x:v>粤AFB6967</x:v>
      </x:c>
      <x:c r="B494" s="2" t="str">
        <x:v>吴纬涛</x:v>
      </x:c>
      <x:c r="C494" s="8" t="d">
        <x:v>2026-09-25T00:00:00.000Z</x:v>
      </x:c>
      <x:c r="D494" s="2" t="n">
        <x:v>246</x:v>
      </x:c>
      <x:c r="E494" s="2" t="str">
        <x:v>仪表</x:v>
      </x:c>
      <x:c r="F494" s="7"/>
      <x:c r="G494" s="7" t="n">
        <x:v>0</x:v>
      </x:c>
      <x:c r="H494" s="7"/>
      <x:c r="I494" s="2" t="str">
        <x:v>否</x:v>
      </x:c>
      <x:c r="J494" s="2" t="str">
        <x:v>无纯氢且无仪表，普通车辆不自动以GPS替代</x:v>
      </x:c>
    </x:row>
    <x:row r="495" ht="22" customHeight="1">
      <x:c r="A495" s="2" t="str">
        <x:v>粤AFB6967</x:v>
      </x:c>
      <x:c r="B495" s="2" t="str">
        <x:v>吴纬涛</x:v>
      </x:c>
      <x:c r="C495" s="8" t="d">
        <x:v>2026-09-26T00:00:00.000Z</x:v>
      </x:c>
      <x:c r="D495" s="2" t="n">
        <x:v>246</x:v>
      </x:c>
      <x:c r="E495" s="2" t="str">
        <x:v>仪表</x:v>
      </x:c>
      <x:c r="F495" s="7"/>
      <x:c r="G495" s="7" t="n">
        <x:v>0</x:v>
      </x:c>
      <x:c r="H495" s="7"/>
      <x:c r="I495" s="2" t="str">
        <x:v>否</x:v>
      </x:c>
      <x:c r="J495" s="2" t="str">
        <x:v>无纯氢且无仪表，普通车辆不自动以GPS替代</x:v>
      </x:c>
    </x:row>
    <x:row r="496" ht="22" customHeight="1">
      <x:c r="A496" s="2" t="str">
        <x:v>粤AG03779</x:v>
      </x:c>
      <x:c r="B496" s="2" t="str">
        <x:v>吴纬涛</x:v>
      </x:c>
      <x:c r="C496" s="8" t="d">
        <x:v>2026-09-01T00:00:00.000Z</x:v>
      </x:c>
      <x:c r="D496" s="2" t="n">
        <x:v>250</x:v>
      </x:c>
      <x:c r="E496" s="2" t="str">
        <x:v>仪表</x:v>
      </x:c>
      <x:c r="F496" s="7"/>
      <x:c r="G496" s="7"/>
      <x:c r="H496" s="7"/>
      <x:c r="I496" s="2" t="str">
        <x:v>否</x:v>
      </x:c>
      <x:c r="J496" s="2" t="str">
        <x:v>无纯氢且无仪表，普通车辆不自动以GPS替代</x:v>
      </x:c>
    </x:row>
    <x:row r="497" ht="22" customHeight="1">
      <x:c r="A497" s="2" t="str">
        <x:v>粤AG03779</x:v>
      </x:c>
      <x:c r="B497" s="2" t="str">
        <x:v>吴纬涛</x:v>
      </x:c>
      <x:c r="C497" s="8" t="d">
        <x:v>2026-09-02T00:00:00.000Z</x:v>
      </x:c>
      <x:c r="D497" s="2" t="n">
        <x:v>250</x:v>
      </x:c>
      <x:c r="E497" s="2" t="str">
        <x:v>仪表</x:v>
      </x:c>
      <x:c r="F497" s="7"/>
      <x:c r="G497" s="7"/>
      <x:c r="H497" s="7"/>
      <x:c r="I497" s="2" t="str">
        <x:v>否</x:v>
      </x:c>
      <x:c r="J497" s="2" t="str">
        <x:v>无纯氢且无仪表，普通车辆不自动以GPS替代</x:v>
      </x:c>
    </x:row>
    <x:row r="498" ht="22" customHeight="1">
      <x:c r="A498" s="2" t="str">
        <x:v>粤AG03779</x:v>
      </x:c>
      <x:c r="B498" s="2" t="str">
        <x:v>吴纬涛</x:v>
      </x:c>
      <x:c r="C498" s="8" t="d">
        <x:v>2026-09-17T00:00:00.000Z</x:v>
      </x:c>
      <x:c r="D498" s="2" t="n">
        <x:v>250</x:v>
      </x:c>
      <x:c r="E498" s="2" t="str">
        <x:v>仪表</x:v>
      </x:c>
      <x:c r="F498" s="7"/>
      <x:c r="G498" s="7"/>
      <x:c r="H498" s="7"/>
      <x:c r="I498" s="2" t="str">
        <x:v>否</x:v>
      </x:c>
      <x:c r="J498" s="2" t="str">
        <x:v>无纯氢且无仪表，普通车辆不自动以GPS替代</x:v>
      </x:c>
    </x:row>
    <x:row r="499" ht="22" customHeight="1">
      <x:c r="A499" s="2" t="str">
        <x:v>粤AG32783</x:v>
      </x:c>
      <x:c r="B499" s="2" t="str">
        <x:v>吴纬涛</x:v>
      </x:c>
      <x:c r="C499" s="8" t="d">
        <x:v>2026-09-02T00:00:00.000Z</x:v>
      </x:c>
      <x:c r="D499" s="2" t="n">
        <x:v>251</x:v>
      </x:c>
      <x:c r="E499" s="2" t="str">
        <x:v>仪表</x:v>
      </x:c>
      <x:c r="F499" s="7"/>
      <x:c r="G499" s="7"/>
      <x:c r="H499" s="7"/>
      <x:c r="I499" s="2" t="str">
        <x:v>否</x:v>
      </x:c>
      <x:c r="J499" s="2" t="str">
        <x:v>无纯氢且无仪表，普通车辆不自动以GPS替代</x:v>
      </x:c>
    </x:row>
    <x:row r="500" ht="22" customHeight="1">
      <x:c r="A500" s="2" t="str">
        <x:v>粤AG32783</x:v>
      </x:c>
      <x:c r="B500" s="2" t="str">
        <x:v>吴纬涛</x:v>
      </x:c>
      <x:c r="C500" s="8" t="d">
        <x:v>2026-09-04T00:00:00.000Z</x:v>
      </x:c>
      <x:c r="D500" s="2" t="n">
        <x:v>251</x:v>
      </x:c>
      <x:c r="E500" s="2" t="str">
        <x:v>仪表</x:v>
      </x:c>
      <x:c r="F500" s="7"/>
      <x:c r="G500" s="7"/>
      <x:c r="H500" s="7"/>
      <x:c r="I500" s="2" t="str">
        <x:v>否</x:v>
      </x:c>
      <x:c r="J500" s="2" t="str">
        <x:v>无纯氢且无仪表，普通车辆不自动以GPS替代</x:v>
      </x:c>
    </x:row>
    <x:row r="501" ht="22" customHeight="1">
      <x:c r="A501" s="2" t="str">
        <x:v>粤AG32783</x:v>
      </x:c>
      <x:c r="B501" s="2" t="str">
        <x:v>吴纬涛</x:v>
      </x:c>
      <x:c r="C501" s="8" t="d">
        <x:v>2026-09-06T00:00:00.000Z</x:v>
      </x:c>
      <x:c r="D501" s="2" t="n">
        <x:v>251</x:v>
      </x:c>
      <x:c r="E501" s="2" t="str">
        <x:v>仪表</x:v>
      </x:c>
      <x:c r="F501" s="7"/>
      <x:c r="G501" s="7"/>
      <x:c r="H501" s="7"/>
      <x:c r="I501" s="2" t="str">
        <x:v>否</x:v>
      </x:c>
      <x:c r="J501" s="2" t="str">
        <x:v>无纯氢且无仪表，普通车辆不自动以GPS替代</x:v>
      </x:c>
    </x:row>
    <x:row r="502" ht="22" customHeight="1">
      <x:c r="A502" s="2" t="str">
        <x:v>粤AG32783</x:v>
      </x:c>
      <x:c r="B502" s="2" t="str">
        <x:v>吴纬涛</x:v>
      </x:c>
      <x:c r="C502" s="8" t="d">
        <x:v>2026-09-08T00:00:00.000Z</x:v>
      </x:c>
      <x:c r="D502" s="2" t="n">
        <x:v>251</x:v>
      </x:c>
      <x:c r="E502" s="2" t="str">
        <x:v>仪表</x:v>
      </x:c>
      <x:c r="F502" s="7"/>
      <x:c r="G502" s="7"/>
      <x:c r="H502" s="7"/>
      <x:c r="I502" s="2" t="str">
        <x:v>否</x:v>
      </x:c>
      <x:c r="J502" s="2" t="str">
        <x:v>无纯氢且无仪表，普通车辆不自动以GPS替代</x:v>
      </x:c>
    </x:row>
    <x:row r="503" ht="22" customHeight="1">
      <x:c r="A503" s="2" t="str">
        <x:v>粤AG32783</x:v>
      </x:c>
      <x:c r="B503" s="2" t="str">
        <x:v>吴纬涛</x:v>
      </x:c>
      <x:c r="C503" s="8" t="d">
        <x:v>2026-09-10T00:00:00.000Z</x:v>
      </x:c>
      <x:c r="D503" s="2" t="n">
        <x:v>251</x:v>
      </x:c>
      <x:c r="E503" s="2" t="str">
        <x:v>仪表</x:v>
      </x:c>
      <x:c r="F503" s="7"/>
      <x:c r="G503" s="7"/>
      <x:c r="H503" s="7"/>
      <x:c r="I503" s="2" t="str">
        <x:v>否</x:v>
      </x:c>
      <x:c r="J503" s="2" t="str">
        <x:v>无纯氢且无仪表，普通车辆不自动以GPS替代</x:v>
      </x:c>
    </x:row>
    <x:row r="504" ht="22" customHeight="1">
      <x:c r="A504" s="2" t="str">
        <x:v>粤AG32783</x:v>
      </x:c>
      <x:c r="B504" s="2" t="str">
        <x:v>吴纬涛</x:v>
      </x:c>
      <x:c r="C504" s="8" t="d">
        <x:v>2026-09-12T00:00:00.000Z</x:v>
      </x:c>
      <x:c r="D504" s="2" t="n">
        <x:v>251</x:v>
      </x:c>
      <x:c r="E504" s="2" t="str">
        <x:v>仪表</x:v>
      </x:c>
      <x:c r="F504" s="7"/>
      <x:c r="G504" s="7"/>
      <x:c r="H504" s="7"/>
      <x:c r="I504" s="2" t="str">
        <x:v>否</x:v>
      </x:c>
      <x:c r="J504" s="2" t="str">
        <x:v>无纯氢且无仪表，普通车辆不自动以GPS替代</x:v>
      </x:c>
    </x:row>
    <x:row r="505" ht="22" customHeight="1">
      <x:c r="A505" s="2" t="str">
        <x:v>粤AG32783</x:v>
      </x:c>
      <x:c r="B505" s="2" t="str">
        <x:v>吴纬涛</x:v>
      </x:c>
      <x:c r="C505" s="8" t="d">
        <x:v>2026-09-14T00:00:00.000Z</x:v>
      </x:c>
      <x:c r="D505" s="2" t="n">
        <x:v>251</x:v>
      </x:c>
      <x:c r="E505" s="2" t="str">
        <x:v>仪表</x:v>
      </x:c>
      <x:c r="F505" s="7"/>
      <x:c r="G505" s="7"/>
      <x:c r="H505" s="7"/>
      <x:c r="I505" s="2" t="str">
        <x:v>否</x:v>
      </x:c>
      <x:c r="J505" s="2" t="str">
        <x:v>无纯氢且无仪表，普通车辆不自动以GPS替代</x:v>
      </x:c>
    </x:row>
    <x:row r="506" ht="22" customHeight="1">
      <x:c r="A506" s="2" t="str">
        <x:v>粤AG32783</x:v>
      </x:c>
      <x:c r="B506" s="2" t="str">
        <x:v>吴纬涛</x:v>
      </x:c>
      <x:c r="C506" s="8" t="d">
        <x:v>2026-09-16T00:00:00.000Z</x:v>
      </x:c>
      <x:c r="D506" s="2" t="n">
        <x:v>251</x:v>
      </x:c>
      <x:c r="E506" s="2" t="str">
        <x:v>仪表</x:v>
      </x:c>
      <x:c r="F506" s="7"/>
      <x:c r="G506" s="7"/>
      <x:c r="H506" s="7"/>
      <x:c r="I506" s="2" t="str">
        <x:v>否</x:v>
      </x:c>
      <x:c r="J506" s="2" t="str">
        <x:v>无纯氢且无仪表，普通车辆不自动以GPS替代</x:v>
      </x:c>
    </x:row>
    <x:row r="507" ht="22" customHeight="1">
      <x:c r="A507" s="2" t="str">
        <x:v>粤AG32783</x:v>
      </x:c>
      <x:c r="B507" s="2" t="str">
        <x:v>吴纬涛</x:v>
      </x:c>
      <x:c r="C507" s="8" t="d">
        <x:v>2026-09-18T00:00:00.000Z</x:v>
      </x:c>
      <x:c r="D507" s="2" t="n">
        <x:v>251</x:v>
      </x:c>
      <x:c r="E507" s="2" t="str">
        <x:v>仪表</x:v>
      </x:c>
      <x:c r="F507" s="7"/>
      <x:c r="G507" s="7"/>
      <x:c r="H507" s="7"/>
      <x:c r="I507" s="2" t="str">
        <x:v>否</x:v>
      </x:c>
      <x:c r="J507" s="2" t="str">
        <x:v>无纯氢且无仪表，普通车辆不自动以GPS替代</x:v>
      </x:c>
    </x:row>
    <x:row r="508" ht="22" customHeight="1">
      <x:c r="A508" s="2" t="str">
        <x:v>粤AG32783</x:v>
      </x:c>
      <x:c r="B508" s="2" t="str">
        <x:v>吴纬涛</x:v>
      </x:c>
      <x:c r="C508" s="8" t="d">
        <x:v>2026-09-20T00:00:00.000Z</x:v>
      </x:c>
      <x:c r="D508" s="2" t="n">
        <x:v>251</x:v>
      </x:c>
      <x:c r="E508" s="2" t="str">
        <x:v>仪表</x:v>
      </x:c>
      <x:c r="F508" s="7"/>
      <x:c r="G508" s="7"/>
      <x:c r="H508" s="7"/>
      <x:c r="I508" s="2" t="str">
        <x:v>否</x:v>
      </x:c>
      <x:c r="J508" s="2" t="str">
        <x:v>无纯氢且无仪表，普通车辆不自动以GPS替代</x:v>
      </x:c>
    </x:row>
    <x:row r="509" ht="22" customHeight="1">
      <x:c r="A509" s="2" t="str">
        <x:v>粤AG32783</x:v>
      </x:c>
      <x:c r="B509" s="2" t="str">
        <x:v>吴纬涛</x:v>
      </x:c>
      <x:c r="C509" s="8" t="d">
        <x:v>2026-09-22T00:00:00.000Z</x:v>
      </x:c>
      <x:c r="D509" s="2" t="n">
        <x:v>251</x:v>
      </x:c>
      <x:c r="E509" s="2" t="str">
        <x:v>仪表</x:v>
      </x:c>
      <x:c r="F509" s="7"/>
      <x:c r="G509" s="7"/>
      <x:c r="H509" s="7"/>
      <x:c r="I509" s="2" t="str">
        <x:v>否</x:v>
      </x:c>
      <x:c r="J509" s="2" t="str">
        <x:v>无纯氢且无仪表，普通车辆不自动以GPS替代</x:v>
      </x:c>
    </x:row>
    <x:row r="510" ht="22" customHeight="1">
      <x:c r="A510" s="2" t="str">
        <x:v>粤AG32783</x:v>
      </x:c>
      <x:c r="B510" s="2" t="str">
        <x:v>吴纬涛</x:v>
      </x:c>
      <x:c r="C510" s="8" t="d">
        <x:v>2026-09-26T00:00:00.000Z</x:v>
      </x:c>
      <x:c r="D510" s="2" t="n">
        <x:v>251</x:v>
      </x:c>
      <x:c r="E510" s="2" t="str">
        <x:v>仪表</x:v>
      </x:c>
      <x:c r="F510" s="7"/>
      <x:c r="G510" s="7"/>
      <x:c r="H510" s="7"/>
      <x:c r="I510" s="2" t="str">
        <x:v>否</x:v>
      </x:c>
      <x:c r="J510" s="2" t="str">
        <x:v>无纯氢且无仪表，普通车辆不自动以GPS替代</x:v>
      </x:c>
    </x:row>
    <x:row r="511" ht="22" customHeight="1">
      <x:c r="A511" s="2" t="str">
        <x:v>粤AG32783</x:v>
      </x:c>
      <x:c r="B511" s="2" t="str">
        <x:v>吴纬涛</x:v>
      </x:c>
      <x:c r="C511" s="8" t="d">
        <x:v>2026-09-28T00:00:00.000Z</x:v>
      </x:c>
      <x:c r="D511" s="2" t="n">
        <x:v>251</x:v>
      </x:c>
      <x:c r="E511" s="2" t="str">
        <x:v>仪表</x:v>
      </x:c>
      <x:c r="F511" s="7"/>
      <x:c r="G511" s="7"/>
      <x:c r="H511" s="7"/>
      <x:c r="I511" s="2" t="str">
        <x:v>否</x:v>
      </x:c>
      <x:c r="J511" s="2" t="str">
        <x:v>无纯氢且无仪表，普通车辆不自动以GPS替代</x:v>
      </x:c>
    </x:row>
    <x:row r="512" ht="22" customHeight="1">
      <x:c r="A512" s="2" t="str">
        <x:v>粤AG32783</x:v>
      </x:c>
      <x:c r="B512" s="2" t="str">
        <x:v>吴纬涛</x:v>
      </x:c>
      <x:c r="C512" s="8" t="d">
        <x:v>2026-09-30T00:00:00.000Z</x:v>
      </x:c>
      <x:c r="D512" s="2" t="n">
        <x:v>251</x:v>
      </x:c>
      <x:c r="E512" s="2" t="str">
        <x:v>仪表</x:v>
      </x:c>
      <x:c r="F512" s="7"/>
      <x:c r="G512" s="7"/>
      <x:c r="H512" s="7"/>
      <x:c r="I512" s="2" t="str">
        <x:v>否</x:v>
      </x:c>
      <x:c r="J512" s="2" t="str">
        <x:v>无纯氢且无仪表，普通车辆不自动以GPS替代</x:v>
      </x:c>
    </x:row>
    <x:row r="513" ht="22" customHeight="1">
      <x:c r="A513" s="2" t="str">
        <x:v>粤AG35802</x:v>
      </x:c>
      <x:c r="B513" s="2" t="str">
        <x:v>吴纬涛</x:v>
      </x:c>
      <x:c r="C513" s="8" t="d">
        <x:v>2026-09-22T00:00:00.000Z</x:v>
      </x:c>
      <x:c r="D513" s="2" t="n">
        <x:v>252</x:v>
      </x:c>
      <x:c r="E513" s="2" t="str">
        <x:v>仪表</x:v>
      </x:c>
      <x:c r="F513" s="7"/>
      <x:c r="G513" s="7"/>
      <x:c r="H513" s="7"/>
      <x:c r="I513" s="2" t="str">
        <x:v>否</x:v>
      </x:c>
      <x:c r="J513" s="2" t="str">
        <x:v>无纯氢且无仪表，普通车辆不自动以GPS替代</x:v>
      </x:c>
    </x:row>
    <x:row r="514" ht="22" customHeight="1">
      <x:c r="A514" s="2" t="str">
        <x:v>粤AG39007</x:v>
      </x:c>
      <x:c r="B514" s="2" t="str">
        <x:v>吴纬涛</x:v>
      </x:c>
      <x:c r="C514" s="8" t="d">
        <x:v>2026-09-01T00:00:00.000Z</x:v>
      </x:c>
      <x:c r="D514" s="2" t="n">
        <x:v>253</x:v>
      </x:c>
      <x:c r="E514" s="2" t="str">
        <x:v>GPS</x:v>
      </x:c>
      <x:c r="F514" s="7" t="n">
        <x:v>375.7</x:v>
      </x:c>
      <x:c r="G514" s="7"/>
      <x:c r="H514" s="7"/>
      <x:c r="I514" s="2" t="str">
        <x:v>是</x:v>
      </x:c>
      <x:c r="J514" s="2" t="str">
        <x:v>测试候选无纯氢且无法判定，需GPS</x:v>
      </x:c>
    </x:row>
    <x:row r="515" ht="22" customHeight="1">
      <x:c r="A515" s="2" t="str">
        <x:v>粤AG39007</x:v>
      </x:c>
      <x:c r="B515" s="2" t="str">
        <x:v>吴纬涛</x:v>
      </x:c>
      <x:c r="C515" s="8" t="d">
        <x:v>2026-09-02T00:00:00.000Z</x:v>
      </x:c>
      <x:c r="D515" s="2" t="n">
        <x:v>253</x:v>
      </x:c>
      <x:c r="E515" s="2" t="str">
        <x:v>GPS</x:v>
      </x:c>
      <x:c r="F515" s="7" t="n">
        <x:v>75.7</x:v>
      </x:c>
      <x:c r="G515" s="7"/>
      <x:c r="H515" s="7"/>
      <x:c r="I515" s="2" t="str">
        <x:v>是</x:v>
      </x:c>
      <x:c r="J515" s="2" t="str">
        <x:v>测试候选无纯氢且无法判定，需GPS</x:v>
      </x:c>
    </x:row>
    <x:row r="516" ht="22" customHeight="1">
      <x:c r="A516" s="2" t="str">
        <x:v>粤AG39007</x:v>
      </x:c>
      <x:c r="B516" s="2" t="str">
        <x:v>吴纬涛</x:v>
      </x:c>
      <x:c r="C516" s="8" t="d">
        <x:v>2026-09-03T00:00:00.000Z</x:v>
      </x:c>
      <x:c r="D516" s="2" t="n">
        <x:v>253</x:v>
      </x:c>
      <x:c r="E516" s="2" t="str">
        <x:v>GPS</x:v>
      </x:c>
      <x:c r="F516" s="7"/>
      <x:c r="G516" s="7"/>
      <x:c r="H516" s="7"/>
      <x:c r="I516" s="2" t="str">
        <x:v>是</x:v>
      </x:c>
      <x:c r="J516" s="2" t="str">
        <x:v>测试候选无纯氢且无法判定，需GPS</x:v>
      </x:c>
    </x:row>
    <x:row r="517" ht="22" customHeight="1">
      <x:c r="A517" s="2" t="str">
        <x:v>粤AG39007</x:v>
      </x:c>
      <x:c r="B517" s="2" t="str">
        <x:v>吴纬涛</x:v>
      </x:c>
      <x:c r="C517" s="8" t="d">
        <x:v>2026-09-04T00:00:00.000Z</x:v>
      </x:c>
      <x:c r="D517" s="2" t="n">
        <x:v>253</x:v>
      </x:c>
      <x:c r="E517" s="2" t="str">
        <x:v>GPS</x:v>
      </x:c>
      <x:c r="F517" s="7" t="n">
        <x:v>26.8</x:v>
      </x:c>
      <x:c r="G517" s="7"/>
      <x:c r="H517" s="7"/>
      <x:c r="I517" s="2" t="str">
        <x:v>是</x:v>
      </x:c>
      <x:c r="J517" s="2" t="str">
        <x:v>测试候选无纯氢且无法判定，需GPS</x:v>
      </x:c>
    </x:row>
    <x:row r="518" ht="22" customHeight="1">
      <x:c r="A518" s="2" t="str">
        <x:v>粤AG39007</x:v>
      </x:c>
      <x:c r="B518" s="2" t="str">
        <x:v>吴纬涛</x:v>
      </x:c>
      <x:c r="C518" s="8" t="d">
        <x:v>2026-09-05T00:00:00.000Z</x:v>
      </x:c>
      <x:c r="D518" s="2" t="n">
        <x:v>253</x:v>
      </x:c>
      <x:c r="E518" s="2" t="str">
        <x:v>GPS</x:v>
      </x:c>
      <x:c r="F518" s="7"/>
      <x:c r="G518" s="7"/>
      <x:c r="H518" s="7"/>
      <x:c r="I518" s="2" t="str">
        <x:v>是</x:v>
      </x:c>
      <x:c r="J518" s="2" t="str">
        <x:v>测试候选无纯氢且无法判定，需GPS</x:v>
      </x:c>
    </x:row>
    <x:row r="519" ht="22" customHeight="1">
      <x:c r="A519" s="2" t="str">
        <x:v>粤AG39007</x:v>
      </x:c>
      <x:c r="B519" s="2" t="str">
        <x:v>吴纬涛</x:v>
      </x:c>
      <x:c r="C519" s="8" t="d">
        <x:v>2026-09-06T00:00:00.000Z</x:v>
      </x:c>
      <x:c r="D519" s="2" t="n">
        <x:v>253</x:v>
      </x:c>
      <x:c r="E519" s="2" t="str">
        <x:v>GPS</x:v>
      </x:c>
      <x:c r="F519" s="7"/>
      <x:c r="G519" s="7"/>
      <x:c r="H519" s="7"/>
      <x:c r="I519" s="2" t="str">
        <x:v>是</x:v>
      </x:c>
      <x:c r="J519" s="2" t="str">
        <x:v>测试候选无纯氢且无法判定，需GPS</x:v>
      </x:c>
    </x:row>
    <x:row r="520" ht="22" customHeight="1">
      <x:c r="A520" s="2" t="str">
        <x:v>粤AG39007</x:v>
      </x:c>
      <x:c r="B520" s="2" t="str">
        <x:v>吴纬涛</x:v>
      </x:c>
      <x:c r="C520" s="8" t="d">
        <x:v>2026-09-07T00:00:00.000Z</x:v>
      </x:c>
      <x:c r="D520" s="2" t="n">
        <x:v>253</x:v>
      </x:c>
      <x:c r="E520" s="2" t="str">
        <x:v>GPS</x:v>
      </x:c>
      <x:c r="F520" s="7"/>
      <x:c r="G520" s="7"/>
      <x:c r="H520" s="7"/>
      <x:c r="I520" s="2" t="str">
        <x:v>是</x:v>
      </x:c>
      <x:c r="J520" s="2" t="str">
        <x:v>测试候选无纯氢且无法判定，需GPS</x:v>
      </x:c>
    </x:row>
    <x:row r="521" ht="22" customHeight="1">
      <x:c r="A521" s="2" t="str">
        <x:v>粤AG39007</x:v>
      </x:c>
      <x:c r="B521" s="2" t="str">
        <x:v>吴纬涛</x:v>
      </x:c>
      <x:c r="C521" s="8" t="d">
        <x:v>2026-09-08T00:00:00.000Z</x:v>
      </x:c>
      <x:c r="D521" s="2" t="n">
        <x:v>253</x:v>
      </x:c>
      <x:c r="E521" s="2" t="str">
        <x:v>GPS</x:v>
      </x:c>
      <x:c r="F521" s="7" t="n">
        <x:v>1.1</x:v>
      </x:c>
      <x:c r="G521" s="7"/>
      <x:c r="H521" s="7"/>
      <x:c r="I521" s="2" t="str">
        <x:v>是</x:v>
      </x:c>
      <x:c r="J521" s="2" t="str">
        <x:v>测试候选无纯氢且无法判定，需GPS</x:v>
      </x:c>
    </x:row>
    <x:row r="522" ht="22" customHeight="1">
      <x:c r="A522" s="2" t="str">
        <x:v>粤AG39007</x:v>
      </x:c>
      <x:c r="B522" s="2" t="str">
        <x:v>吴纬涛</x:v>
      </x:c>
      <x:c r="C522" s="8" t="d">
        <x:v>2026-09-09T00:00:00.000Z</x:v>
      </x:c>
      <x:c r="D522" s="2" t="n">
        <x:v>253</x:v>
      </x:c>
      <x:c r="E522" s="2" t="str">
        <x:v>GPS</x:v>
      </x:c>
      <x:c r="F522" s="7" t="n">
        <x:v>26.5</x:v>
      </x:c>
      <x:c r="G522" s="7"/>
      <x:c r="H522" s="7"/>
      <x:c r="I522" s="2" t="str">
        <x:v>是</x:v>
      </x:c>
      <x:c r="J522" s="2" t="str">
        <x:v>测试候选无纯氢且无法判定，需GPS</x:v>
      </x:c>
    </x:row>
    <x:row r="523" ht="22" customHeight="1">
      <x:c r="A523" s="2" t="str">
        <x:v>粤AGE1516</x:v>
      </x:c>
      <x:c r="B523" s="2" t="str">
        <x:v>吴纬涛</x:v>
      </x:c>
      <x:c r="C523" s="8" t="d">
        <x:v>2026-09-18T00:00:00.000Z</x:v>
      </x:c>
      <x:c r="D523" s="2" t="n">
        <x:v>254</x:v>
      </x:c>
      <x:c r="E523" s="2" t="str">
        <x:v>仪表</x:v>
      </x:c>
      <x:c r="F523" s="7"/>
      <x:c r="G523" s="7" t="n">
        <x:v>0</x:v>
      </x:c>
      <x:c r="H523" s="7"/>
      <x:c r="I523" s="2" t="str">
        <x:v>否</x:v>
      </x:c>
      <x:c r="J523" s="2" t="str">
        <x:v>无纯氢且无仪表，普通车辆不自动以GPS替代</x:v>
      </x:c>
    </x:row>
    <x:row r="524" ht="22" customHeight="1">
      <x:c r="A524" s="2" t="str">
        <x:v>粤AGE1516</x:v>
      </x:c>
      <x:c r="B524" s="2" t="str">
        <x:v>吴纬涛</x:v>
      </x:c>
      <x:c r="C524" s="8" t="d">
        <x:v>2026-09-19T00:00:00.000Z</x:v>
      </x:c>
      <x:c r="D524" s="2" t="n">
        <x:v>254</x:v>
      </x:c>
      <x:c r="E524" s="2" t="str">
        <x:v>仪表</x:v>
      </x:c>
      <x:c r="F524" s="7"/>
      <x:c r="G524" s="7" t="n">
        <x:v>0</x:v>
      </x:c>
      <x:c r="H524" s="7"/>
      <x:c r="I524" s="2" t="str">
        <x:v>否</x:v>
      </x:c>
      <x:c r="J524" s="2" t="str">
        <x:v>无纯氢且无仪表，普通车辆不自动以GPS替代</x:v>
      </x:c>
    </x:row>
    <x:row r="525" ht="22" customHeight="1">
      <x:c r="A525" s="2" t="str">
        <x:v>粤AGP3672</x:v>
      </x:c>
      <x:c r="B525" s="2" t="str">
        <x:v>吴纬涛</x:v>
      </x:c>
      <x:c r="C525" s="8" t="d">
        <x:v>2026-09-05T00:00:00.000Z</x:v>
      </x:c>
      <x:c r="D525" s="2" t="n">
        <x:v>258</x:v>
      </x:c>
      <x:c r="E525" s="2" t="str">
        <x:v>仪表</x:v>
      </x:c>
      <x:c r="F525" s="7"/>
      <x:c r="G525" s="7" t="n">
        <x:v>0</x:v>
      </x:c>
      <x:c r="H525" s="7"/>
      <x:c r="I525" s="2" t="str">
        <x:v>否</x:v>
      </x:c>
      <x:c r="J525" s="2" t="str">
        <x:v>无纯氢且无仪表，普通车辆不自动以GPS替代</x:v>
      </x:c>
    </x:row>
    <x:row r="526" ht="22" customHeight="1">
      <x:c r="A526" s="2" t="str">
        <x:v>粤AGP3672</x:v>
      </x:c>
      <x:c r="B526" s="2" t="str">
        <x:v>吴纬涛</x:v>
      </x:c>
      <x:c r="C526" s="8" t="d">
        <x:v>2026-09-12T00:00:00.000Z</x:v>
      </x:c>
      <x:c r="D526" s="2" t="n">
        <x:v>258</x:v>
      </x:c>
      <x:c r="E526" s="2" t="str">
        <x:v>仪表</x:v>
      </x:c>
      <x:c r="F526" s="7"/>
      <x:c r="G526" s="7" t="n">
        <x:v>0</x:v>
      </x:c>
      <x:c r="H526" s="7"/>
      <x:c r="I526" s="2" t="str">
        <x:v>否</x:v>
      </x:c>
      <x:c r="J526" s="2" t="str">
        <x:v>无纯氢且无仪表，普通车辆不自动以GPS替代</x:v>
      </x:c>
    </x:row>
    <x:row r="527" ht="22" customHeight="1">
      <x:c r="A527" s="2" t="str">
        <x:v>粤AGP3672</x:v>
      </x:c>
      <x:c r="B527" s="2" t="str">
        <x:v>吴纬涛</x:v>
      </x:c>
      <x:c r="C527" s="8" t="d">
        <x:v>2026-09-25T00:00:00.000Z</x:v>
      </x:c>
      <x:c r="D527" s="2" t="n">
        <x:v>258</x:v>
      </x:c>
      <x:c r="E527" s="2" t="str">
        <x:v>仪表</x:v>
      </x:c>
      <x:c r="F527" s="7"/>
      <x:c r="G527" s="7" t="n">
        <x:v>0</x:v>
      </x:c>
      <x:c r="H527" s="7"/>
      <x:c r="I527" s="2" t="str">
        <x:v>否</x:v>
      </x:c>
      <x:c r="J527" s="2" t="str">
        <x:v>无纯氢且无仪表，普通车辆不自动以GPS替代</x:v>
      </x:c>
    </x:row>
    <x:row r="528" ht="22" customHeight="1">
      <x:c r="A528" s="2" t="str">
        <x:v>粤AGP3672</x:v>
      </x:c>
      <x:c r="B528" s="2" t="str">
        <x:v>吴纬涛</x:v>
      </x:c>
      <x:c r="C528" s="8" t="d">
        <x:v>2026-09-26T00:00:00.000Z</x:v>
      </x:c>
      <x:c r="D528" s="2" t="n">
        <x:v>258</x:v>
      </x:c>
      <x:c r="E528" s="2" t="str">
        <x:v>仪表</x:v>
      </x:c>
      <x:c r="F528" s="7"/>
      <x:c r="G528" s="7" t="n">
        <x:v>0</x:v>
      </x:c>
      <x:c r="H528" s="7"/>
      <x:c r="I528" s="2" t="str">
        <x:v>否</x:v>
      </x:c>
      <x:c r="J528" s="2" t="str">
        <x:v>无纯氢且无仪表，普通车辆不自动以GPS替代</x:v>
      </x:c>
    </x:row>
    <x:row r="529" ht="22" customHeight="1">
      <x:c r="A529" s="2" t="str">
        <x:v>粤AGP4325</x:v>
      </x:c>
      <x:c r="B529" s="2" t="str">
        <x:v>吴纬涛</x:v>
      </x:c>
      <x:c r="C529" s="8" t="d">
        <x:v>2026-09-05T00:00:00.000Z</x:v>
      </x:c>
      <x:c r="D529" s="2" t="n">
        <x:v>259</x:v>
      </x:c>
      <x:c r="E529" s="2" t="str">
        <x:v>仪表</x:v>
      </x:c>
      <x:c r="F529" s="7"/>
      <x:c r="G529" s="7" t="n">
        <x:v>0</x:v>
      </x:c>
      <x:c r="H529" s="7"/>
      <x:c r="I529" s="2" t="str">
        <x:v>否</x:v>
      </x:c>
      <x:c r="J529" s="2" t="str">
        <x:v>无纯氢且无仪表，普通车辆不自动以GPS替代</x:v>
      </x:c>
    </x:row>
    <x:row r="530" ht="22" customHeight="1">
      <x:c r="A530" s="2" t="str">
        <x:v>粤AGP4325</x:v>
      </x:c>
      <x:c r="B530" s="2" t="str">
        <x:v>吴纬涛</x:v>
      </x:c>
      <x:c r="C530" s="8" t="d">
        <x:v>2026-09-13T00:00:00.000Z</x:v>
      </x:c>
      <x:c r="D530" s="2" t="n">
        <x:v>259</x:v>
      </x:c>
      <x:c r="E530" s="2" t="str">
        <x:v>仪表</x:v>
      </x:c>
      <x:c r="F530" s="7"/>
      <x:c r="G530" s="7" t="n">
        <x:v>0</x:v>
      </x:c>
      <x:c r="H530" s="7"/>
      <x:c r="I530" s="2" t="str">
        <x:v>否</x:v>
      </x:c>
      <x:c r="J530" s="2" t="str">
        <x:v>无纯氢且无仪表，普通车辆不自动以GPS替代</x:v>
      </x:c>
    </x:row>
    <x:row r="531" ht="22" customHeight="1">
      <x:c r="A531" s="2" t="str">
        <x:v>粤AGP5139</x:v>
      </x:c>
      <x:c r="B531" s="2" t="str">
        <x:v>吴纬涛</x:v>
      </x:c>
      <x:c r="C531" s="8" t="d">
        <x:v>2026-09-01T00:00:00.000Z</x:v>
      </x:c>
      <x:c r="D531" s="2" t="n">
        <x:v>261</x:v>
      </x:c>
      <x:c r="E531" s="2" t="str">
        <x:v>仪表</x:v>
      </x:c>
      <x:c r="F531" s="7"/>
      <x:c r="G531" s="7" t="n">
        <x:v>0</x:v>
      </x:c>
      <x:c r="H531" s="7"/>
      <x:c r="I531" s="2" t="str">
        <x:v>否</x:v>
      </x:c>
      <x:c r="J531" s="2" t="str">
        <x:v>无纯氢且无仪表，普通车辆不自动以GPS替代</x:v>
      </x:c>
    </x:row>
    <x:row r="532" ht="22" customHeight="1">
      <x:c r="A532" s="2" t="str">
        <x:v>粤AGP5139</x:v>
      </x:c>
      <x:c r="B532" s="2" t="str">
        <x:v>吴纬涛</x:v>
      </x:c>
      <x:c r="C532" s="8" t="d">
        <x:v>2026-09-02T00:00:00.000Z</x:v>
      </x:c>
      <x:c r="D532" s="2" t="n">
        <x:v>261</x:v>
      </x:c>
      <x:c r="E532" s="2" t="str">
        <x:v>仪表</x:v>
      </x:c>
      <x:c r="F532" s="7"/>
      <x:c r="G532" s="7" t="n">
        <x:v>0</x:v>
      </x:c>
      <x:c r="H532" s="7"/>
      <x:c r="I532" s="2" t="str">
        <x:v>否</x:v>
      </x:c>
      <x:c r="J532" s="2" t="str">
        <x:v>无纯氢且无仪表，普通车辆不自动以GPS替代</x:v>
      </x:c>
    </x:row>
    <x:row r="533" ht="22" customHeight="1">
      <x:c r="A533" s="2" t="str">
        <x:v>粤AGP5139</x:v>
      </x:c>
      <x:c r="B533" s="2" t="str">
        <x:v>吴纬涛</x:v>
      </x:c>
      <x:c r="C533" s="8" t="d">
        <x:v>2026-09-03T00:00:00.000Z</x:v>
      </x:c>
      <x:c r="D533" s="2" t="n">
        <x:v>261</x:v>
      </x:c>
      <x:c r="E533" s="2" t="str">
        <x:v>仪表</x:v>
      </x:c>
      <x:c r="F533" s="7"/>
      <x:c r="G533" s="7" t="n">
        <x:v>0</x:v>
      </x:c>
      <x:c r="H533" s="7"/>
      <x:c r="I533" s="2" t="str">
        <x:v>否</x:v>
      </x:c>
      <x:c r="J533" s="2" t="str">
        <x:v>无纯氢且无仪表，普通车辆不自动以GPS替代</x:v>
      </x:c>
    </x:row>
    <x:row r="534" ht="22" customHeight="1">
      <x:c r="A534" s="2" t="str">
        <x:v>粤AGP5139</x:v>
      </x:c>
      <x:c r="B534" s="2" t="str">
        <x:v>吴纬涛</x:v>
      </x:c>
      <x:c r="C534" s="8" t="d">
        <x:v>2026-09-04T00:00:00.000Z</x:v>
      </x:c>
      <x:c r="D534" s="2" t="n">
        <x:v>261</x:v>
      </x:c>
      <x:c r="E534" s="2" t="str">
        <x:v>仪表</x:v>
      </x:c>
      <x:c r="F534" s="7"/>
      <x:c r="G534" s="7" t="n">
        <x:v>0</x:v>
      </x:c>
      <x:c r="H534" s="7"/>
      <x:c r="I534" s="2" t="str">
        <x:v>否</x:v>
      </x:c>
      <x:c r="J534" s="2" t="str">
        <x:v>无纯氢且无仪表，普通车辆不自动以GPS替代</x:v>
      </x:c>
    </x:row>
    <x:row r="535" ht="22" customHeight="1">
      <x:c r="A535" s="2" t="str">
        <x:v>粤AGP5139</x:v>
      </x:c>
      <x:c r="B535" s="2" t="str">
        <x:v>吴纬涛</x:v>
      </x:c>
      <x:c r="C535" s="8" t="d">
        <x:v>2026-09-05T00:00:00.000Z</x:v>
      </x:c>
      <x:c r="D535" s="2" t="n">
        <x:v>261</x:v>
      </x:c>
      <x:c r="E535" s="2" t="str">
        <x:v>仪表</x:v>
      </x:c>
      <x:c r="F535" s="7"/>
      <x:c r="G535" s="7" t="n">
        <x:v>0</x:v>
      </x:c>
      <x:c r="H535" s="7"/>
      <x:c r="I535" s="2" t="str">
        <x:v>否</x:v>
      </x:c>
      <x:c r="J535" s="2" t="str">
        <x:v>无纯氢且无仪表，普通车辆不自动以GPS替代</x:v>
      </x:c>
    </x:row>
    <x:row r="536" ht="22" customHeight="1">
      <x:c r="A536" s="2" t="str">
        <x:v>粤AGP5139</x:v>
      </x:c>
      <x:c r="B536" s="2" t="str">
        <x:v>吴纬涛</x:v>
      </x:c>
      <x:c r="C536" s="8" t="d">
        <x:v>2026-09-06T00:00:00.000Z</x:v>
      </x:c>
      <x:c r="D536" s="2" t="n">
        <x:v>261</x:v>
      </x:c>
      <x:c r="E536" s="2" t="str">
        <x:v>仪表</x:v>
      </x:c>
      <x:c r="F536" s="7"/>
      <x:c r="G536" s="7" t="n">
        <x:v>0</x:v>
      </x:c>
      <x:c r="H536" s="7"/>
      <x:c r="I536" s="2" t="str">
        <x:v>否</x:v>
      </x:c>
      <x:c r="J536" s="2" t="str">
        <x:v>无纯氢且无仪表，普通车辆不自动以GPS替代</x:v>
      </x:c>
    </x:row>
    <x:row r="537" ht="22" customHeight="1">
      <x:c r="A537" s="2" t="str">
        <x:v>粤AGP5139</x:v>
      </x:c>
      <x:c r="B537" s="2" t="str">
        <x:v>吴纬涛</x:v>
      </x:c>
      <x:c r="C537" s="8" t="d">
        <x:v>2026-09-07T00:00:00.000Z</x:v>
      </x:c>
      <x:c r="D537" s="2" t="n">
        <x:v>261</x:v>
      </x:c>
      <x:c r="E537" s="2" t="str">
        <x:v>仪表</x:v>
      </x:c>
      <x:c r="F537" s="7"/>
      <x:c r="G537" s="7" t="n">
        <x:v>0</x:v>
      </x:c>
      <x:c r="H537" s="7"/>
      <x:c r="I537" s="2" t="str">
        <x:v>否</x:v>
      </x:c>
      <x:c r="J537" s="2" t="str">
        <x:v>无纯氢且无仪表，普通车辆不自动以GPS替代</x:v>
      </x:c>
    </x:row>
    <x:row r="538" ht="22" customHeight="1">
      <x:c r="A538" s="2" t="str">
        <x:v>粤AGP5139</x:v>
      </x:c>
      <x:c r="B538" s="2" t="str">
        <x:v>吴纬涛</x:v>
      </x:c>
      <x:c r="C538" s="8" t="d">
        <x:v>2026-09-08T00:00:00.000Z</x:v>
      </x:c>
      <x:c r="D538" s="2" t="n">
        <x:v>261</x:v>
      </x:c>
      <x:c r="E538" s="2" t="str">
        <x:v>仪表</x:v>
      </x:c>
      <x:c r="F538" s="7"/>
      <x:c r="G538" s="7" t="n">
        <x:v>0</x:v>
      </x:c>
      <x:c r="H538" s="7"/>
      <x:c r="I538" s="2" t="str">
        <x:v>否</x:v>
      </x:c>
      <x:c r="J538" s="2" t="str">
        <x:v>无纯氢且无仪表，普通车辆不自动以GPS替代</x:v>
      </x:c>
    </x:row>
    <x:row r="539" ht="22" customHeight="1">
      <x:c r="A539" s="2" t="str">
        <x:v>粤AGP5139</x:v>
      </x:c>
      <x:c r="B539" s="2" t="str">
        <x:v>吴纬涛</x:v>
      </x:c>
      <x:c r="C539" s="8" t="d">
        <x:v>2026-09-09T00:00:00.000Z</x:v>
      </x:c>
      <x:c r="D539" s="2" t="n">
        <x:v>261</x:v>
      </x:c>
      <x:c r="E539" s="2" t="str">
        <x:v>仪表</x:v>
      </x:c>
      <x:c r="F539" s="7"/>
      <x:c r="G539" s="7" t="n">
        <x:v>0</x:v>
      </x:c>
      <x:c r="H539" s="7"/>
      <x:c r="I539" s="2" t="str">
        <x:v>否</x:v>
      </x:c>
      <x:c r="J539" s="2" t="str">
        <x:v>无纯氢且无仪表，普通车辆不自动以GPS替代</x:v>
      </x:c>
    </x:row>
    <x:row r="540" ht="22" customHeight="1">
      <x:c r="A540" s="2" t="str">
        <x:v>粤AGP5139</x:v>
      </x:c>
      <x:c r="B540" s="2" t="str">
        <x:v>吴纬涛</x:v>
      </x:c>
      <x:c r="C540" s="8" t="d">
        <x:v>2026-09-10T00:00:00.000Z</x:v>
      </x:c>
      <x:c r="D540" s="2" t="n">
        <x:v>261</x:v>
      </x:c>
      <x:c r="E540" s="2" t="str">
        <x:v>仪表</x:v>
      </x:c>
      <x:c r="F540" s="7"/>
      <x:c r="G540" s="7" t="n">
        <x:v>0</x:v>
      </x:c>
      <x:c r="H540" s="7"/>
      <x:c r="I540" s="2" t="str">
        <x:v>否</x:v>
      </x:c>
      <x:c r="J540" s="2" t="str">
        <x:v>无纯氢且无仪表，普通车辆不自动以GPS替代</x:v>
      </x:c>
    </x:row>
    <x:row r="541" ht="22" customHeight="1">
      <x:c r="A541" s="2" t="str">
        <x:v>粤AGP5139</x:v>
      </x:c>
      <x:c r="B541" s="2" t="str">
        <x:v>吴纬涛</x:v>
      </x:c>
      <x:c r="C541" s="8" t="d">
        <x:v>2026-09-11T00:00:00.000Z</x:v>
      </x:c>
      <x:c r="D541" s="2" t="n">
        <x:v>261</x:v>
      </x:c>
      <x:c r="E541" s="2" t="str">
        <x:v>仪表</x:v>
      </x:c>
      <x:c r="F541" s="7"/>
      <x:c r="G541" s="7" t="n">
        <x:v>0</x:v>
      </x:c>
      <x:c r="H541" s="7"/>
      <x:c r="I541" s="2" t="str">
        <x:v>否</x:v>
      </x:c>
      <x:c r="J541" s="2" t="str">
        <x:v>无纯氢且无仪表，普通车辆不自动以GPS替代</x:v>
      </x:c>
    </x:row>
    <x:row r="542" ht="22" customHeight="1">
      <x:c r="A542" s="2" t="str">
        <x:v>粤AGP5139</x:v>
      </x:c>
      <x:c r="B542" s="2" t="str">
        <x:v>吴纬涛</x:v>
      </x:c>
      <x:c r="C542" s="8" t="d">
        <x:v>2026-09-12T00:00:00.000Z</x:v>
      </x:c>
      <x:c r="D542" s="2" t="n">
        <x:v>261</x:v>
      </x:c>
      <x:c r="E542" s="2" t="str">
        <x:v>仪表</x:v>
      </x:c>
      <x:c r="F542" s="7"/>
      <x:c r="G542" s="7" t="n">
        <x:v>0</x:v>
      </x:c>
      <x:c r="H542" s="7"/>
      <x:c r="I542" s="2" t="str">
        <x:v>否</x:v>
      </x:c>
      <x:c r="J542" s="2" t="str">
        <x:v>无纯氢且无仪表，普通车辆不自动以GPS替代</x:v>
      </x:c>
    </x:row>
    <x:row r="543" ht="22" customHeight="1">
      <x:c r="A543" s="2" t="str">
        <x:v>粤AGP5139</x:v>
      </x:c>
      <x:c r="B543" s="2" t="str">
        <x:v>吴纬涛</x:v>
      </x:c>
      <x:c r="C543" s="8" t="d">
        <x:v>2026-09-13T00:00:00.000Z</x:v>
      </x:c>
      <x:c r="D543" s="2" t="n">
        <x:v>261</x:v>
      </x:c>
      <x:c r="E543" s="2" t="str">
        <x:v>仪表</x:v>
      </x:c>
      <x:c r="F543" s="7"/>
      <x:c r="G543" s="7" t="n">
        <x:v>0</x:v>
      </x:c>
      <x:c r="H543" s="7"/>
      <x:c r="I543" s="2" t="str">
        <x:v>否</x:v>
      </x:c>
      <x:c r="J543" s="2" t="str">
        <x:v>无纯氢且无仪表，普通车辆不自动以GPS替代</x:v>
      </x:c>
    </x:row>
    <x:row r="544" ht="22" customHeight="1">
      <x:c r="A544" s="2" t="str">
        <x:v>粤AGP5139</x:v>
      </x:c>
      <x:c r="B544" s="2" t="str">
        <x:v>吴纬涛</x:v>
      </x:c>
      <x:c r="C544" s="8" t="d">
        <x:v>2026-09-14T00:00:00.000Z</x:v>
      </x:c>
      <x:c r="D544" s="2" t="n">
        <x:v>261</x:v>
      </x:c>
      <x:c r="E544" s="2" t="str">
        <x:v>仪表</x:v>
      </x:c>
      <x:c r="F544" s="7"/>
      <x:c r="G544" s="7" t="n">
        <x:v>0</x:v>
      </x:c>
      <x:c r="H544" s="7"/>
      <x:c r="I544" s="2" t="str">
        <x:v>否</x:v>
      </x:c>
      <x:c r="J544" s="2" t="str">
        <x:v>无纯氢且无仪表，普通车辆不自动以GPS替代</x:v>
      </x:c>
    </x:row>
    <x:row r="545" ht="22" customHeight="1">
      <x:c r="A545" s="2" t="str">
        <x:v>粤AGP5139</x:v>
      </x:c>
      <x:c r="B545" s="2" t="str">
        <x:v>吴纬涛</x:v>
      </x:c>
      <x:c r="C545" s="8" t="d">
        <x:v>2026-09-15T00:00:00.000Z</x:v>
      </x:c>
      <x:c r="D545" s="2" t="n">
        <x:v>261</x:v>
      </x:c>
      <x:c r="E545" s="2" t="str">
        <x:v>仪表</x:v>
      </x:c>
      <x:c r="F545" s="7"/>
      <x:c r="G545" s="7" t="n">
        <x:v>0</x:v>
      </x:c>
      <x:c r="H545" s="7"/>
      <x:c r="I545" s="2" t="str">
        <x:v>否</x:v>
      </x:c>
      <x:c r="J545" s="2" t="str">
        <x:v>无纯氢且无仪表，普通车辆不自动以GPS替代</x:v>
      </x:c>
    </x:row>
    <x:row r="546" ht="22" customHeight="1">
      <x:c r="A546" s="2" t="str">
        <x:v>粤AGP5139</x:v>
      </x:c>
      <x:c r="B546" s="2" t="str">
        <x:v>吴纬涛</x:v>
      </x:c>
      <x:c r="C546" s="8" t="d">
        <x:v>2026-09-16T00:00:00.000Z</x:v>
      </x:c>
      <x:c r="D546" s="2" t="n">
        <x:v>261</x:v>
      </x:c>
      <x:c r="E546" s="2" t="str">
        <x:v>仪表</x:v>
      </x:c>
      <x:c r="F546" s="7"/>
      <x:c r="G546" s="7" t="n">
        <x:v>0</x:v>
      </x:c>
      <x:c r="H546" s="7"/>
      <x:c r="I546" s="2" t="str">
        <x:v>否</x:v>
      </x:c>
      <x:c r="J546" s="2" t="str">
        <x:v>无纯氢且无仪表，普通车辆不自动以GPS替代</x:v>
      </x:c>
    </x:row>
    <x:row r="547" ht="22" customHeight="1">
      <x:c r="A547" s="2" t="str">
        <x:v>粤AGP5139</x:v>
      </x:c>
      <x:c r="B547" s="2" t="str">
        <x:v>吴纬涛</x:v>
      </x:c>
      <x:c r="C547" s="8" t="d">
        <x:v>2026-09-17T00:00:00.000Z</x:v>
      </x:c>
      <x:c r="D547" s="2" t="n">
        <x:v>261</x:v>
      </x:c>
      <x:c r="E547" s="2" t="str">
        <x:v>仪表</x:v>
      </x:c>
      <x:c r="F547" s="7"/>
      <x:c r="G547" s="7" t="n">
        <x:v>0</x:v>
      </x:c>
      <x:c r="H547" s="7"/>
      <x:c r="I547" s="2" t="str">
        <x:v>否</x:v>
      </x:c>
      <x:c r="J547" s="2" t="str">
        <x:v>无纯氢且无仪表，普通车辆不自动以GPS替代</x:v>
      </x:c>
    </x:row>
    <x:row r="548" ht="22" customHeight="1">
      <x:c r="A548" s="2" t="str">
        <x:v>粤AGP5139</x:v>
      </x:c>
      <x:c r="B548" s="2" t="str">
        <x:v>吴纬涛</x:v>
      </x:c>
      <x:c r="C548" s="8" t="d">
        <x:v>2026-09-18T00:00:00.000Z</x:v>
      </x:c>
      <x:c r="D548" s="2" t="n">
        <x:v>261</x:v>
      </x:c>
      <x:c r="E548" s="2" t="str">
        <x:v>仪表</x:v>
      </x:c>
      <x:c r="F548" s="7"/>
      <x:c r="G548" s="7" t="n">
        <x:v>0</x:v>
      </x:c>
      <x:c r="H548" s="7"/>
      <x:c r="I548" s="2" t="str">
        <x:v>否</x:v>
      </x:c>
      <x:c r="J548" s="2" t="str">
        <x:v>无纯氢且无仪表，普通车辆不自动以GPS替代</x:v>
      </x:c>
    </x:row>
    <x:row r="549" ht="22" customHeight="1">
      <x:c r="A549" s="2" t="str">
        <x:v>粤AGP5139</x:v>
      </x:c>
      <x:c r="B549" s="2" t="str">
        <x:v>吴纬涛</x:v>
      </x:c>
      <x:c r="C549" s="8" t="d">
        <x:v>2026-09-19T00:00:00.000Z</x:v>
      </x:c>
      <x:c r="D549" s="2" t="n">
        <x:v>261</x:v>
      </x:c>
      <x:c r="E549" s="2" t="str">
        <x:v>仪表</x:v>
      </x:c>
      <x:c r="F549" s="7"/>
      <x:c r="G549" s="7" t="n">
        <x:v>0</x:v>
      </x:c>
      <x:c r="H549" s="7"/>
      <x:c r="I549" s="2" t="str">
        <x:v>否</x:v>
      </x:c>
      <x:c r="J549" s="2" t="str">
        <x:v>无纯氢且无仪表，普通车辆不自动以GPS替代</x:v>
      </x:c>
    </x:row>
    <x:row r="550" ht="22" customHeight="1">
      <x:c r="A550" s="2" t="str">
        <x:v>粤AGP5139</x:v>
      </x:c>
      <x:c r="B550" s="2" t="str">
        <x:v>吴纬涛</x:v>
      </x:c>
      <x:c r="C550" s="8" t="d">
        <x:v>2026-09-20T00:00:00.000Z</x:v>
      </x:c>
      <x:c r="D550" s="2" t="n">
        <x:v>261</x:v>
      </x:c>
      <x:c r="E550" s="2" t="str">
        <x:v>仪表</x:v>
      </x:c>
      <x:c r="F550" s="7"/>
      <x:c r="G550" s="7" t="n">
        <x:v>0</x:v>
      </x:c>
      <x:c r="H550" s="7"/>
      <x:c r="I550" s="2" t="str">
        <x:v>否</x:v>
      </x:c>
      <x:c r="J550" s="2" t="str">
        <x:v>无纯氢且无仪表，普通车辆不自动以GPS替代</x:v>
      </x:c>
    </x:row>
    <x:row r="551" ht="22" customHeight="1">
      <x:c r="A551" s="2" t="str">
        <x:v>粤AGP5139</x:v>
      </x:c>
      <x:c r="B551" s="2" t="str">
        <x:v>吴纬涛</x:v>
      </x:c>
      <x:c r="C551" s="8" t="d">
        <x:v>2026-09-21T00:00:00.000Z</x:v>
      </x:c>
      <x:c r="D551" s="2" t="n">
        <x:v>261</x:v>
      </x:c>
      <x:c r="E551" s="2" t="str">
        <x:v>仪表</x:v>
      </x:c>
      <x:c r="F551" s="7"/>
      <x:c r="G551" s="7" t="n">
        <x:v>0</x:v>
      </x:c>
      <x:c r="H551" s="7"/>
      <x:c r="I551" s="2" t="str">
        <x:v>否</x:v>
      </x:c>
      <x:c r="J551" s="2" t="str">
        <x:v>无纯氢且无仪表，普通车辆不自动以GPS替代</x:v>
      </x:c>
    </x:row>
    <x:row r="552" ht="22" customHeight="1">
      <x:c r="A552" s="2" t="str">
        <x:v>粤AGP5139</x:v>
      </x:c>
      <x:c r="B552" s="2" t="str">
        <x:v>吴纬涛</x:v>
      </x:c>
      <x:c r="C552" s="8" t="d">
        <x:v>2026-09-22T00:00:00.000Z</x:v>
      </x:c>
      <x:c r="D552" s="2" t="n">
        <x:v>261</x:v>
      </x:c>
      <x:c r="E552" s="2" t="str">
        <x:v>仪表</x:v>
      </x:c>
      <x:c r="F552" s="7"/>
      <x:c r="G552" s="7" t="n">
        <x:v>0</x:v>
      </x:c>
      <x:c r="H552" s="7"/>
      <x:c r="I552" s="2" t="str">
        <x:v>否</x:v>
      </x:c>
      <x:c r="J552" s="2" t="str">
        <x:v>无纯氢且无仪表，普通车辆不自动以GPS替代</x:v>
      </x:c>
    </x:row>
    <x:row r="553" ht="22" customHeight="1">
      <x:c r="A553" s="2" t="str">
        <x:v>粤AGP5139</x:v>
      </x:c>
      <x:c r="B553" s="2" t="str">
        <x:v>吴纬涛</x:v>
      </x:c>
      <x:c r="C553" s="8" t="d">
        <x:v>2026-09-23T00:00:00.000Z</x:v>
      </x:c>
      <x:c r="D553" s="2" t="n">
        <x:v>261</x:v>
      </x:c>
      <x:c r="E553" s="2" t="str">
        <x:v>仪表</x:v>
      </x:c>
      <x:c r="F553" s="7"/>
      <x:c r="G553" s="7" t="n">
        <x:v>0</x:v>
      </x:c>
      <x:c r="H553" s="7"/>
      <x:c r="I553" s="2" t="str">
        <x:v>否</x:v>
      </x:c>
      <x:c r="J553" s="2" t="str">
        <x:v>无纯氢且无仪表，普通车辆不自动以GPS替代</x:v>
      </x:c>
    </x:row>
    <x:row r="554" ht="22" customHeight="1">
      <x:c r="A554" s="2" t="str">
        <x:v>粤AGP5139</x:v>
      </x:c>
      <x:c r="B554" s="2" t="str">
        <x:v>吴纬涛</x:v>
      </x:c>
      <x:c r="C554" s="8" t="d">
        <x:v>2026-09-24T00:00:00.000Z</x:v>
      </x:c>
      <x:c r="D554" s="2" t="n">
        <x:v>261</x:v>
      </x:c>
      <x:c r="E554" s="2" t="str">
        <x:v>仪表</x:v>
      </x:c>
      <x:c r="F554" s="7"/>
      <x:c r="G554" s="7" t="n">
        <x:v>0</x:v>
      </x:c>
      <x:c r="H554" s="7"/>
      <x:c r="I554" s="2" t="str">
        <x:v>否</x:v>
      </x:c>
      <x:c r="J554" s="2" t="str">
        <x:v>无纯氢且无仪表，普通车辆不自动以GPS替代</x:v>
      </x:c>
    </x:row>
    <x:row r="555" ht="22" customHeight="1">
      <x:c r="A555" s="2" t="str">
        <x:v>粤AGP5139</x:v>
      </x:c>
      <x:c r="B555" s="2" t="str">
        <x:v>吴纬涛</x:v>
      </x:c>
      <x:c r="C555" s="8" t="d">
        <x:v>2026-09-25T00:00:00.000Z</x:v>
      </x:c>
      <x:c r="D555" s="2" t="n">
        <x:v>261</x:v>
      </x:c>
      <x:c r="E555" s="2" t="str">
        <x:v>仪表</x:v>
      </x:c>
      <x:c r="F555" s="7"/>
      <x:c r="G555" s="7" t="n">
        <x:v>0</x:v>
      </x:c>
      <x:c r="H555" s="7"/>
      <x:c r="I555" s="2" t="str">
        <x:v>否</x:v>
      </x:c>
      <x:c r="J555" s="2" t="str">
        <x:v>无纯氢且无仪表，普通车辆不自动以GPS替代</x:v>
      </x:c>
    </x:row>
    <x:row r="556" ht="22" customHeight="1">
      <x:c r="A556" s="2" t="str">
        <x:v>粤AGP5139</x:v>
      </x:c>
      <x:c r="B556" s="2" t="str">
        <x:v>吴纬涛</x:v>
      </x:c>
      <x:c r="C556" s="8" t="d">
        <x:v>2026-09-26T00:00:00.000Z</x:v>
      </x:c>
      <x:c r="D556" s="2" t="n">
        <x:v>261</x:v>
      </x:c>
      <x:c r="E556" s="2" t="str">
        <x:v>仪表</x:v>
      </x:c>
      <x:c r="F556" s="7"/>
      <x:c r="G556" s="7" t="n">
        <x:v>0</x:v>
      </x:c>
      <x:c r="H556" s="7"/>
      <x:c r="I556" s="2" t="str">
        <x:v>否</x:v>
      </x:c>
      <x:c r="J556" s="2" t="str">
        <x:v>无纯氢且无仪表，普通车辆不自动以GPS替代</x:v>
      </x:c>
    </x:row>
    <x:row r="557" ht="22" customHeight="1">
      <x:c r="A557" s="2" t="str">
        <x:v>粤AGP5139</x:v>
      </x:c>
      <x:c r="B557" s="2" t="str">
        <x:v>吴纬涛</x:v>
      </x:c>
      <x:c r="C557" s="8" t="d">
        <x:v>2026-09-27T00:00:00.000Z</x:v>
      </x:c>
      <x:c r="D557" s="2" t="n">
        <x:v>261</x:v>
      </x:c>
      <x:c r="E557" s="2" t="str">
        <x:v>仪表</x:v>
      </x:c>
      <x:c r="F557" s="7"/>
      <x:c r="G557" s="7" t="n">
        <x:v>0</x:v>
      </x:c>
      <x:c r="H557" s="7"/>
      <x:c r="I557" s="2" t="str">
        <x:v>否</x:v>
      </x:c>
      <x:c r="J557" s="2" t="str">
        <x:v>无纯氢且无仪表，普通车辆不自动以GPS替代</x:v>
      </x:c>
    </x:row>
    <x:row r="558" ht="22" customHeight="1">
      <x:c r="A558" s="2" t="str">
        <x:v>粤AGP5139</x:v>
      </x:c>
      <x:c r="B558" s="2" t="str">
        <x:v>吴纬涛</x:v>
      </x:c>
      <x:c r="C558" s="8" t="d">
        <x:v>2026-09-28T00:00:00.000Z</x:v>
      </x:c>
      <x:c r="D558" s="2" t="n">
        <x:v>261</x:v>
      </x:c>
      <x:c r="E558" s="2" t="str">
        <x:v>仪表</x:v>
      </x:c>
      <x:c r="F558" s="7"/>
      <x:c r="G558" s="7" t="n">
        <x:v>0</x:v>
      </x:c>
      <x:c r="H558" s="7"/>
      <x:c r="I558" s="2" t="str">
        <x:v>否</x:v>
      </x:c>
      <x:c r="J558" s="2" t="str">
        <x:v>无纯氢且无仪表，普通车辆不自动以GPS替代</x:v>
      </x:c>
    </x:row>
    <x:row r="559" ht="22" customHeight="1">
      <x:c r="A559" s="2" t="str">
        <x:v>粤AGP5139</x:v>
      </x:c>
      <x:c r="B559" s="2" t="str">
        <x:v>吴纬涛</x:v>
      </x:c>
      <x:c r="C559" s="8" t="d">
        <x:v>2026-09-29T00:00:00.000Z</x:v>
      </x:c>
      <x:c r="D559" s="2" t="n">
        <x:v>261</x:v>
      </x:c>
      <x:c r="E559" s="2" t="str">
        <x:v>仪表</x:v>
      </x:c>
      <x:c r="F559" s="7"/>
      <x:c r="G559" s="7" t="n">
        <x:v>0</x:v>
      </x:c>
      <x:c r="H559" s="7"/>
      <x:c r="I559" s="2" t="str">
        <x:v>否</x:v>
      </x:c>
      <x:c r="J559" s="2" t="str">
        <x:v>无纯氢且无仪表，普通车辆不自动以GPS替代</x:v>
      </x:c>
    </x:row>
    <x:row r="560" ht="22" customHeight="1">
      <x:c r="A560" s="2" t="str">
        <x:v>粤AGP5139</x:v>
      </x:c>
      <x:c r="B560" s="2" t="str">
        <x:v>吴纬涛</x:v>
      </x:c>
      <x:c r="C560" s="8" t="d">
        <x:v>2026-09-30T00:00:00.000Z</x:v>
      </x:c>
      <x:c r="D560" s="2" t="n">
        <x:v>261</x:v>
      </x:c>
      <x:c r="E560" s="2" t="str">
        <x:v>仪表</x:v>
      </x:c>
      <x:c r="F560" s="7"/>
      <x:c r="G560" s="7" t="n">
        <x:v>0</x:v>
      </x:c>
      <x:c r="H560" s="7"/>
      <x:c r="I560" s="2" t="str">
        <x:v>否</x:v>
      </x:c>
      <x:c r="J560" s="2" t="str">
        <x:v>无纯氢且无仪表，普通车辆不自动以GPS替代</x:v>
      </x:c>
    </x:row>
    <x:row r="561" ht="22" customHeight="1">
      <x:c r="A561" s="2" t="str">
        <x:v>粤AGP5163</x:v>
      </x:c>
      <x:c r="B561" s="2" t="str">
        <x:v>吴纬涛</x:v>
      </x:c>
      <x:c r="C561" s="8" t="d">
        <x:v>2026-09-01T00:00:00.000Z</x:v>
      </x:c>
      <x:c r="D561" s="2" t="n">
        <x:v>263</x:v>
      </x:c>
      <x:c r="E561" s="2" t="str">
        <x:v>仪表</x:v>
      </x:c>
      <x:c r="F561" s="7"/>
      <x:c r="G561" s="7" t="n">
        <x:v>0</x:v>
      </x:c>
      <x:c r="H561" s="7"/>
      <x:c r="I561" s="2" t="str">
        <x:v>否</x:v>
      </x:c>
      <x:c r="J561" s="2" t="str">
        <x:v>无纯氢且无仪表，普通车辆不自动以GPS替代</x:v>
      </x:c>
    </x:row>
    <x:row r="562" ht="22" customHeight="1">
      <x:c r="A562" s="2" t="str">
        <x:v>粤AGP5163</x:v>
      </x:c>
      <x:c r="B562" s="2" t="str">
        <x:v>吴纬涛</x:v>
      </x:c>
      <x:c r="C562" s="8" t="d">
        <x:v>2026-09-02T00:00:00.000Z</x:v>
      </x:c>
      <x:c r="D562" s="2" t="n">
        <x:v>263</x:v>
      </x:c>
      <x:c r="E562" s="2" t="str">
        <x:v>仪表</x:v>
      </x:c>
      <x:c r="F562" s="7"/>
      <x:c r="G562" s="7" t="n">
        <x:v>0</x:v>
      </x:c>
      <x:c r="H562" s="7"/>
      <x:c r="I562" s="2" t="str">
        <x:v>否</x:v>
      </x:c>
      <x:c r="J562" s="2" t="str">
        <x:v>无纯氢且无仪表，普通车辆不自动以GPS替代</x:v>
      </x:c>
    </x:row>
    <x:row r="563" ht="22" customHeight="1">
      <x:c r="A563" s="2" t="str">
        <x:v>粤AGP5163</x:v>
      </x:c>
      <x:c r="B563" s="2" t="str">
        <x:v>吴纬涛</x:v>
      </x:c>
      <x:c r="C563" s="8" t="d">
        <x:v>2026-09-04T00:00:00.000Z</x:v>
      </x:c>
      <x:c r="D563" s="2" t="n">
        <x:v>263</x:v>
      </x:c>
      <x:c r="E563" s="2" t="str">
        <x:v>仪表</x:v>
      </x:c>
      <x:c r="F563" s="7"/>
      <x:c r="G563" s="7" t="n">
        <x:v>0</x:v>
      </x:c>
      <x:c r="H563" s="7"/>
      <x:c r="I563" s="2" t="str">
        <x:v>否</x:v>
      </x:c>
      <x:c r="J563" s="2" t="str">
        <x:v>无纯氢且无仪表，普通车辆不自动以GPS替代</x:v>
      </x:c>
    </x:row>
    <x:row r="564" ht="22" customHeight="1">
      <x:c r="A564" s="2" t="str">
        <x:v>粤AGP5163</x:v>
      </x:c>
      <x:c r="B564" s="2" t="str">
        <x:v>吴纬涛</x:v>
      </x:c>
      <x:c r="C564" s="8" t="d">
        <x:v>2026-09-05T00:00:00.000Z</x:v>
      </x:c>
      <x:c r="D564" s="2" t="n">
        <x:v>263</x:v>
      </x:c>
      <x:c r="E564" s="2" t="str">
        <x:v>仪表</x:v>
      </x:c>
      <x:c r="F564" s="7"/>
      <x:c r="G564" s="7" t="n">
        <x:v>0</x:v>
      </x:c>
      <x:c r="H564" s="7"/>
      <x:c r="I564" s="2" t="str">
        <x:v>否</x:v>
      </x:c>
      <x:c r="J564" s="2" t="str">
        <x:v>无纯氢且无仪表，普通车辆不自动以GPS替代</x:v>
      </x:c>
    </x:row>
    <x:row r="565" ht="22" customHeight="1">
      <x:c r="A565" s="2" t="str">
        <x:v>粤AGP5163</x:v>
      </x:c>
      <x:c r="B565" s="2" t="str">
        <x:v>吴纬涛</x:v>
      </x:c>
      <x:c r="C565" s="8" t="d">
        <x:v>2026-09-06T00:00:00.000Z</x:v>
      </x:c>
      <x:c r="D565" s="2" t="n">
        <x:v>263</x:v>
      </x:c>
      <x:c r="E565" s="2" t="str">
        <x:v>仪表</x:v>
      </x:c>
      <x:c r="F565" s="7"/>
      <x:c r="G565" s="7" t="n">
        <x:v>0</x:v>
      </x:c>
      <x:c r="H565" s="7"/>
      <x:c r="I565" s="2" t="str">
        <x:v>否</x:v>
      </x:c>
      <x:c r="J565" s="2" t="str">
        <x:v>无纯氢且无仪表，普通车辆不自动以GPS替代</x:v>
      </x:c>
    </x:row>
    <x:row r="566" ht="22" customHeight="1">
      <x:c r="A566" s="2" t="str">
        <x:v>粤AGP5163</x:v>
      </x:c>
      <x:c r="B566" s="2" t="str">
        <x:v>吴纬涛</x:v>
      </x:c>
      <x:c r="C566" s="8" t="d">
        <x:v>2026-09-07T00:00:00.000Z</x:v>
      </x:c>
      <x:c r="D566" s="2" t="n">
        <x:v>263</x:v>
      </x:c>
      <x:c r="E566" s="2" t="str">
        <x:v>仪表</x:v>
      </x:c>
      <x:c r="F566" s="7"/>
      <x:c r="G566" s="7" t="n">
        <x:v>0</x:v>
      </x:c>
      <x:c r="H566" s="7"/>
      <x:c r="I566" s="2" t="str">
        <x:v>否</x:v>
      </x:c>
      <x:c r="J566" s="2" t="str">
        <x:v>无纯氢且无仪表，普通车辆不自动以GPS替代</x:v>
      </x:c>
    </x:row>
    <x:row r="567" ht="22" customHeight="1">
      <x:c r="A567" s="2" t="str">
        <x:v>粤AGP5163</x:v>
      </x:c>
      <x:c r="B567" s="2" t="str">
        <x:v>吴纬涛</x:v>
      </x:c>
      <x:c r="C567" s="8" t="d">
        <x:v>2026-09-08T00:00:00.000Z</x:v>
      </x:c>
      <x:c r="D567" s="2" t="n">
        <x:v>263</x:v>
      </x:c>
      <x:c r="E567" s="2" t="str">
        <x:v>仪表</x:v>
      </x:c>
      <x:c r="F567" s="7"/>
      <x:c r="G567" s="7" t="n">
        <x:v>0</x:v>
      </x:c>
      <x:c r="H567" s="7"/>
      <x:c r="I567" s="2" t="str">
        <x:v>否</x:v>
      </x:c>
      <x:c r="J567" s="2" t="str">
        <x:v>无纯氢且无仪表，普通车辆不自动以GPS替代</x:v>
      </x:c>
    </x:row>
    <x:row r="568" ht="22" customHeight="1">
      <x:c r="A568" s="2" t="str">
        <x:v>粤AGP5163</x:v>
      </x:c>
      <x:c r="B568" s="2" t="str">
        <x:v>吴纬涛</x:v>
      </x:c>
      <x:c r="C568" s="8" t="d">
        <x:v>2026-09-09T00:00:00.000Z</x:v>
      </x:c>
      <x:c r="D568" s="2" t="n">
        <x:v>263</x:v>
      </x:c>
      <x:c r="E568" s="2" t="str">
        <x:v>仪表</x:v>
      </x:c>
      <x:c r="F568" s="7"/>
      <x:c r="G568" s="7" t="n">
        <x:v>0</x:v>
      </x:c>
      <x:c r="H568" s="7"/>
      <x:c r="I568" s="2" t="str">
        <x:v>否</x:v>
      </x:c>
      <x:c r="J568" s="2" t="str">
        <x:v>无纯氢且无仪表，普通车辆不自动以GPS替代</x:v>
      </x:c>
    </x:row>
    <x:row r="569" ht="22" customHeight="1">
      <x:c r="A569" s="2" t="str">
        <x:v>粤AGP5163</x:v>
      </x:c>
      <x:c r="B569" s="2" t="str">
        <x:v>吴纬涛</x:v>
      </x:c>
      <x:c r="C569" s="8" t="d">
        <x:v>2026-09-10T00:00:00.000Z</x:v>
      </x:c>
      <x:c r="D569" s="2" t="n">
        <x:v>263</x:v>
      </x:c>
      <x:c r="E569" s="2" t="str">
        <x:v>仪表</x:v>
      </x:c>
      <x:c r="F569" s="7"/>
      <x:c r="G569" s="7" t="n">
        <x:v>0</x:v>
      </x:c>
      <x:c r="H569" s="7"/>
      <x:c r="I569" s="2" t="str">
        <x:v>否</x:v>
      </x:c>
      <x:c r="J569" s="2" t="str">
        <x:v>无纯氢且无仪表，普通车辆不自动以GPS替代</x:v>
      </x:c>
    </x:row>
    <x:row r="570" ht="22" customHeight="1">
      <x:c r="A570" s="2" t="str">
        <x:v>粤AGP5163</x:v>
      </x:c>
      <x:c r="B570" s="2" t="str">
        <x:v>吴纬涛</x:v>
      </x:c>
      <x:c r="C570" s="8" t="d">
        <x:v>2026-09-11T00:00:00.000Z</x:v>
      </x:c>
      <x:c r="D570" s="2" t="n">
        <x:v>263</x:v>
      </x:c>
      <x:c r="E570" s="2" t="str">
        <x:v>仪表</x:v>
      </x:c>
      <x:c r="F570" s="7"/>
      <x:c r="G570" s="7" t="n">
        <x:v>0</x:v>
      </x:c>
      <x:c r="H570" s="7"/>
      <x:c r="I570" s="2" t="str">
        <x:v>否</x:v>
      </x:c>
      <x:c r="J570" s="2" t="str">
        <x:v>无纯氢且无仪表，普通车辆不自动以GPS替代</x:v>
      </x:c>
    </x:row>
    <x:row r="571" ht="22" customHeight="1">
      <x:c r="A571" s="2" t="str">
        <x:v>粤AGP5163</x:v>
      </x:c>
      <x:c r="B571" s="2" t="str">
        <x:v>吴纬涛</x:v>
      </x:c>
      <x:c r="C571" s="8" t="d">
        <x:v>2026-09-12T00:00:00.000Z</x:v>
      </x:c>
      <x:c r="D571" s="2" t="n">
        <x:v>263</x:v>
      </x:c>
      <x:c r="E571" s="2" t="str">
        <x:v>仪表</x:v>
      </x:c>
      <x:c r="F571" s="7"/>
      <x:c r="G571" s="7" t="n">
        <x:v>0</x:v>
      </x:c>
      <x:c r="H571" s="7"/>
      <x:c r="I571" s="2" t="str">
        <x:v>否</x:v>
      </x:c>
      <x:c r="J571" s="2" t="str">
        <x:v>无纯氢且无仪表，普通车辆不自动以GPS替代</x:v>
      </x:c>
    </x:row>
    <x:row r="572" ht="22" customHeight="1">
      <x:c r="A572" s="2" t="str">
        <x:v>粤AGP5163</x:v>
      </x:c>
      <x:c r="B572" s="2" t="str">
        <x:v>吴纬涛</x:v>
      </x:c>
      <x:c r="C572" s="8" t="d">
        <x:v>2026-09-13T00:00:00.000Z</x:v>
      </x:c>
      <x:c r="D572" s="2" t="n">
        <x:v>263</x:v>
      </x:c>
      <x:c r="E572" s="2" t="str">
        <x:v>仪表</x:v>
      </x:c>
      <x:c r="F572" s="7"/>
      <x:c r="G572" s="7" t="n">
        <x:v>0</x:v>
      </x:c>
      <x:c r="H572" s="7"/>
      <x:c r="I572" s="2" t="str">
        <x:v>否</x:v>
      </x:c>
      <x:c r="J572" s="2" t="str">
        <x:v>无纯氢且无仪表，普通车辆不自动以GPS替代</x:v>
      </x:c>
    </x:row>
    <x:row r="573" ht="22" customHeight="1">
      <x:c r="A573" s="2" t="str">
        <x:v>粤AGP5163</x:v>
      </x:c>
      <x:c r="B573" s="2" t="str">
        <x:v>吴纬涛</x:v>
      </x:c>
      <x:c r="C573" s="8" t="d">
        <x:v>2026-09-14T00:00:00.000Z</x:v>
      </x:c>
      <x:c r="D573" s="2" t="n">
        <x:v>263</x:v>
      </x:c>
      <x:c r="E573" s="2" t="str">
        <x:v>仪表</x:v>
      </x:c>
      <x:c r="F573" s="7"/>
      <x:c r="G573" s="7" t="n">
        <x:v>0</x:v>
      </x:c>
      <x:c r="H573" s="7"/>
      <x:c r="I573" s="2" t="str">
        <x:v>否</x:v>
      </x:c>
      <x:c r="J573" s="2" t="str">
        <x:v>无纯氢且无仪表，普通车辆不自动以GPS替代</x:v>
      </x:c>
    </x:row>
    <x:row r="574" ht="22" customHeight="1">
      <x:c r="A574" s="2" t="str">
        <x:v>粤AGP5163</x:v>
      </x:c>
      <x:c r="B574" s="2" t="str">
        <x:v>吴纬涛</x:v>
      </x:c>
      <x:c r="C574" s="8" t="d">
        <x:v>2026-09-15T00:00:00.000Z</x:v>
      </x:c>
      <x:c r="D574" s="2" t="n">
        <x:v>263</x:v>
      </x:c>
      <x:c r="E574" s="2" t="str">
        <x:v>仪表</x:v>
      </x:c>
      <x:c r="F574" s="7"/>
      <x:c r="G574" s="7" t="n">
        <x:v>0</x:v>
      </x:c>
      <x:c r="H574" s="7"/>
      <x:c r="I574" s="2" t="str">
        <x:v>否</x:v>
      </x:c>
      <x:c r="J574" s="2" t="str">
        <x:v>无纯氢且无仪表，普通车辆不自动以GPS替代</x:v>
      </x:c>
    </x:row>
    <x:row r="575" ht="22" customHeight="1">
      <x:c r="A575" s="2" t="str">
        <x:v>粤AGP5163</x:v>
      </x:c>
      <x:c r="B575" s="2" t="str">
        <x:v>吴纬涛</x:v>
      </x:c>
      <x:c r="C575" s="8" t="d">
        <x:v>2026-09-16T00:00:00.000Z</x:v>
      </x:c>
      <x:c r="D575" s="2" t="n">
        <x:v>263</x:v>
      </x:c>
      <x:c r="E575" s="2" t="str">
        <x:v>仪表</x:v>
      </x:c>
      <x:c r="F575" s="7"/>
      <x:c r="G575" s="7" t="n">
        <x:v>0</x:v>
      </x:c>
      <x:c r="H575" s="7"/>
      <x:c r="I575" s="2" t="str">
        <x:v>否</x:v>
      </x:c>
      <x:c r="J575" s="2" t="str">
        <x:v>无纯氢且无仪表，普通车辆不自动以GPS替代</x:v>
      </x:c>
    </x:row>
    <x:row r="576" ht="22" customHeight="1">
      <x:c r="A576" s="2" t="str">
        <x:v>粤AGP5163</x:v>
      </x:c>
      <x:c r="B576" s="2" t="str">
        <x:v>吴纬涛</x:v>
      </x:c>
      <x:c r="C576" s="8" t="d">
        <x:v>2026-09-17T00:00:00.000Z</x:v>
      </x:c>
      <x:c r="D576" s="2" t="n">
        <x:v>263</x:v>
      </x:c>
      <x:c r="E576" s="2" t="str">
        <x:v>仪表</x:v>
      </x:c>
      <x:c r="F576" s="7"/>
      <x:c r="G576" s="7" t="n">
        <x:v>0</x:v>
      </x:c>
      <x:c r="H576" s="7"/>
      <x:c r="I576" s="2" t="str">
        <x:v>否</x:v>
      </x:c>
      <x:c r="J576" s="2" t="str">
        <x:v>无纯氢且无仪表，普通车辆不自动以GPS替代</x:v>
      </x:c>
    </x:row>
    <x:row r="577" ht="22" customHeight="1">
      <x:c r="A577" s="2" t="str">
        <x:v>粤AGP5163</x:v>
      </x:c>
      <x:c r="B577" s="2" t="str">
        <x:v>吴纬涛</x:v>
      </x:c>
      <x:c r="C577" s="8" t="d">
        <x:v>2026-09-18T00:00:00.000Z</x:v>
      </x:c>
      <x:c r="D577" s="2" t="n">
        <x:v>263</x:v>
      </x:c>
      <x:c r="E577" s="2" t="str">
        <x:v>仪表</x:v>
      </x:c>
      <x:c r="F577" s="7"/>
      <x:c r="G577" s="7" t="n">
        <x:v>0</x:v>
      </x:c>
      <x:c r="H577" s="7"/>
      <x:c r="I577" s="2" t="str">
        <x:v>否</x:v>
      </x:c>
      <x:c r="J577" s="2" t="str">
        <x:v>无纯氢且无仪表，普通车辆不自动以GPS替代</x:v>
      </x:c>
    </x:row>
    <x:row r="578" ht="22" customHeight="1">
      <x:c r="A578" s="2" t="str">
        <x:v>粤AGP5163</x:v>
      </x:c>
      <x:c r="B578" s="2" t="str">
        <x:v>吴纬涛</x:v>
      </x:c>
      <x:c r="C578" s="8" t="d">
        <x:v>2026-09-19T00:00:00.000Z</x:v>
      </x:c>
      <x:c r="D578" s="2" t="n">
        <x:v>263</x:v>
      </x:c>
      <x:c r="E578" s="2" t="str">
        <x:v>仪表</x:v>
      </x:c>
      <x:c r="F578" s="7"/>
      <x:c r="G578" s="7" t="n">
        <x:v>0</x:v>
      </x:c>
      <x:c r="H578" s="7"/>
      <x:c r="I578" s="2" t="str">
        <x:v>否</x:v>
      </x:c>
      <x:c r="J578" s="2" t="str">
        <x:v>无纯氢且无仪表，普通车辆不自动以GPS替代</x:v>
      </x:c>
    </x:row>
    <x:row r="579" ht="22" customHeight="1">
      <x:c r="A579" s="2" t="str">
        <x:v>粤AGP5163</x:v>
      </x:c>
      <x:c r="B579" s="2" t="str">
        <x:v>吴纬涛</x:v>
      </x:c>
      <x:c r="C579" s="8" t="d">
        <x:v>2026-09-20T00:00:00.000Z</x:v>
      </x:c>
      <x:c r="D579" s="2" t="n">
        <x:v>263</x:v>
      </x:c>
      <x:c r="E579" s="2" t="str">
        <x:v>仪表</x:v>
      </x:c>
      <x:c r="F579" s="7"/>
      <x:c r="G579" s="7" t="n">
        <x:v>0</x:v>
      </x:c>
      <x:c r="H579" s="7"/>
      <x:c r="I579" s="2" t="str">
        <x:v>否</x:v>
      </x:c>
      <x:c r="J579" s="2" t="str">
        <x:v>无纯氢且无仪表，普通车辆不自动以GPS替代</x:v>
      </x:c>
    </x:row>
    <x:row r="580" ht="22" customHeight="1">
      <x:c r="A580" s="2" t="str">
        <x:v>粤AGP5163</x:v>
      </x:c>
      <x:c r="B580" s="2" t="str">
        <x:v>吴纬涛</x:v>
      </x:c>
      <x:c r="C580" s="8" t="d">
        <x:v>2026-09-21T00:00:00.000Z</x:v>
      </x:c>
      <x:c r="D580" s="2" t="n">
        <x:v>263</x:v>
      </x:c>
      <x:c r="E580" s="2" t="str">
        <x:v>仪表</x:v>
      </x:c>
      <x:c r="F580" s="7"/>
      <x:c r="G580" s="7" t="n">
        <x:v>0</x:v>
      </x:c>
      <x:c r="H580" s="7"/>
      <x:c r="I580" s="2" t="str">
        <x:v>否</x:v>
      </x:c>
      <x:c r="J580" s="2" t="str">
        <x:v>无纯氢且无仪表，普通车辆不自动以GPS替代</x:v>
      </x:c>
    </x:row>
    <x:row r="581" ht="22" customHeight="1">
      <x:c r="A581" s="2" t="str">
        <x:v>粤AGP5163</x:v>
      </x:c>
      <x:c r="B581" s="2" t="str">
        <x:v>吴纬涛</x:v>
      </x:c>
      <x:c r="C581" s="8" t="d">
        <x:v>2026-09-22T00:00:00.000Z</x:v>
      </x:c>
      <x:c r="D581" s="2" t="n">
        <x:v>263</x:v>
      </x:c>
      <x:c r="E581" s="2" t="str">
        <x:v>仪表</x:v>
      </x:c>
      <x:c r="F581" s="7"/>
      <x:c r="G581" s="7" t="n">
        <x:v>0</x:v>
      </x:c>
      <x:c r="H581" s="7"/>
      <x:c r="I581" s="2" t="str">
        <x:v>否</x:v>
      </x:c>
      <x:c r="J581" s="2" t="str">
        <x:v>无纯氢且无仪表，普通车辆不自动以GPS替代</x:v>
      </x:c>
    </x:row>
    <x:row r="582" ht="22" customHeight="1">
      <x:c r="A582" s="2" t="str">
        <x:v>粤AGP5163</x:v>
      </x:c>
      <x:c r="B582" s="2" t="str">
        <x:v>吴纬涛</x:v>
      </x:c>
      <x:c r="C582" s="8" t="d">
        <x:v>2026-09-23T00:00:00.000Z</x:v>
      </x:c>
      <x:c r="D582" s="2" t="n">
        <x:v>263</x:v>
      </x:c>
      <x:c r="E582" s="2" t="str">
        <x:v>仪表</x:v>
      </x:c>
      <x:c r="F582" s="7"/>
      <x:c r="G582" s="7" t="n">
        <x:v>0</x:v>
      </x:c>
      <x:c r="H582" s="7"/>
      <x:c r="I582" s="2" t="str">
        <x:v>否</x:v>
      </x:c>
      <x:c r="J582" s="2" t="str">
        <x:v>无纯氢且无仪表，普通车辆不自动以GPS替代</x:v>
      </x:c>
    </x:row>
    <x:row r="583" ht="22" customHeight="1">
      <x:c r="A583" s="2" t="str">
        <x:v>粤AGP5163</x:v>
      </x:c>
      <x:c r="B583" s="2" t="str">
        <x:v>吴纬涛</x:v>
      </x:c>
      <x:c r="C583" s="8" t="d">
        <x:v>2026-09-24T00:00:00.000Z</x:v>
      </x:c>
      <x:c r="D583" s="2" t="n">
        <x:v>263</x:v>
      </x:c>
      <x:c r="E583" s="2" t="str">
        <x:v>仪表</x:v>
      </x:c>
      <x:c r="F583" s="7"/>
      <x:c r="G583" s="7" t="n">
        <x:v>0</x:v>
      </x:c>
      <x:c r="H583" s="7"/>
      <x:c r="I583" s="2" t="str">
        <x:v>否</x:v>
      </x:c>
      <x:c r="J583" s="2" t="str">
        <x:v>无纯氢且无仪表，普通车辆不自动以GPS替代</x:v>
      </x:c>
    </x:row>
    <x:row r="584" ht="22" customHeight="1">
      <x:c r="A584" s="2" t="str">
        <x:v>粤AGP5163</x:v>
      </x:c>
      <x:c r="B584" s="2" t="str">
        <x:v>吴纬涛</x:v>
      </x:c>
      <x:c r="C584" s="8" t="d">
        <x:v>2026-09-25T00:00:00.000Z</x:v>
      </x:c>
      <x:c r="D584" s="2" t="n">
        <x:v>263</x:v>
      </x:c>
      <x:c r="E584" s="2" t="str">
        <x:v>仪表</x:v>
      </x:c>
      <x:c r="F584" s="7"/>
      <x:c r="G584" s="7" t="n">
        <x:v>0</x:v>
      </x:c>
      <x:c r="H584" s="7"/>
      <x:c r="I584" s="2" t="str">
        <x:v>否</x:v>
      </x:c>
      <x:c r="J584" s="2" t="str">
        <x:v>无纯氢且无仪表，普通车辆不自动以GPS替代</x:v>
      </x:c>
    </x:row>
    <x:row r="585" ht="22" customHeight="1">
      <x:c r="A585" s="2" t="str">
        <x:v>粤AGP5163</x:v>
      </x:c>
      <x:c r="B585" s="2" t="str">
        <x:v>吴纬涛</x:v>
      </x:c>
      <x:c r="C585" s="8" t="d">
        <x:v>2026-09-26T00:00:00.000Z</x:v>
      </x:c>
      <x:c r="D585" s="2" t="n">
        <x:v>263</x:v>
      </x:c>
      <x:c r="E585" s="2" t="str">
        <x:v>仪表</x:v>
      </x:c>
      <x:c r="F585" s="7"/>
      <x:c r="G585" s="7" t="n">
        <x:v>0</x:v>
      </x:c>
      <x:c r="H585" s="7"/>
      <x:c r="I585" s="2" t="str">
        <x:v>否</x:v>
      </x:c>
      <x:c r="J585" s="2" t="str">
        <x:v>无纯氢且无仪表，普通车辆不自动以GPS替代</x:v>
      </x:c>
    </x:row>
    <x:row r="586" ht="22" customHeight="1">
      <x:c r="A586" s="2" t="str">
        <x:v>粤AGP5163</x:v>
      </x:c>
      <x:c r="B586" s="2" t="str">
        <x:v>吴纬涛</x:v>
      </x:c>
      <x:c r="C586" s="8" t="d">
        <x:v>2026-09-27T00:00:00.000Z</x:v>
      </x:c>
      <x:c r="D586" s="2" t="n">
        <x:v>263</x:v>
      </x:c>
      <x:c r="E586" s="2" t="str">
        <x:v>仪表</x:v>
      </x:c>
      <x:c r="F586" s="7"/>
      <x:c r="G586" s="7" t="n">
        <x:v>0</x:v>
      </x:c>
      <x:c r="H586" s="7"/>
      <x:c r="I586" s="2" t="str">
        <x:v>否</x:v>
      </x:c>
      <x:c r="J586" s="2" t="str">
        <x:v>无纯氢且无仪表，普通车辆不自动以GPS替代</x:v>
      </x:c>
    </x:row>
    <x:row r="587" ht="22" customHeight="1">
      <x:c r="A587" s="2" t="str">
        <x:v>粤AGP5163</x:v>
      </x:c>
      <x:c r="B587" s="2" t="str">
        <x:v>吴纬涛</x:v>
      </x:c>
      <x:c r="C587" s="8" t="d">
        <x:v>2026-09-28T00:00:00.000Z</x:v>
      </x:c>
      <x:c r="D587" s="2" t="n">
        <x:v>263</x:v>
      </x:c>
      <x:c r="E587" s="2" t="str">
        <x:v>仪表</x:v>
      </x:c>
      <x:c r="F587" s="7"/>
      <x:c r="G587" s="7" t="n">
        <x:v>0</x:v>
      </x:c>
      <x:c r="H587" s="7"/>
      <x:c r="I587" s="2" t="str">
        <x:v>否</x:v>
      </x:c>
      <x:c r="J587" s="2" t="str">
        <x:v>无纯氢且无仪表，普通车辆不自动以GPS替代</x:v>
      </x:c>
    </x:row>
    <x:row r="588" ht="22" customHeight="1">
      <x:c r="A588" s="2" t="str">
        <x:v>粤AGP5163</x:v>
      </x:c>
      <x:c r="B588" s="2" t="str">
        <x:v>吴纬涛</x:v>
      </x:c>
      <x:c r="C588" s="8" t="d">
        <x:v>2026-09-29T00:00:00.000Z</x:v>
      </x:c>
      <x:c r="D588" s="2" t="n">
        <x:v>263</x:v>
      </x:c>
      <x:c r="E588" s="2" t="str">
        <x:v>仪表</x:v>
      </x:c>
      <x:c r="F588" s="7"/>
      <x:c r="G588" s="7" t="n">
        <x:v>0</x:v>
      </x:c>
      <x:c r="H588" s="7"/>
      <x:c r="I588" s="2" t="str">
        <x:v>否</x:v>
      </x:c>
      <x:c r="J588" s="2" t="str">
        <x:v>无纯氢且无仪表，普通车辆不自动以GPS替代</x:v>
      </x:c>
    </x:row>
    <x:row r="589" ht="22" customHeight="1">
      <x:c r="A589" s="2" t="str">
        <x:v>粤AGP5163</x:v>
      </x:c>
      <x:c r="B589" s="2" t="str">
        <x:v>吴纬涛</x:v>
      </x:c>
      <x:c r="C589" s="8" t="d">
        <x:v>2026-09-30T00:00:00.000Z</x:v>
      </x:c>
      <x:c r="D589" s="2" t="n">
        <x:v>263</x:v>
      </x:c>
      <x:c r="E589" s="2" t="str">
        <x:v>仪表</x:v>
      </x:c>
      <x:c r="F589" s="7"/>
      <x:c r="G589" s="7" t="n">
        <x:v>0</x:v>
      </x:c>
      <x:c r="H589" s="7"/>
      <x:c r="I589" s="2" t="str">
        <x:v>否</x:v>
      </x:c>
      <x:c r="J589" s="2" t="str">
        <x:v>无纯氢且无仪表，普通车辆不自动以GPS替代</x:v>
      </x:c>
    </x:row>
    <x:row r="590" ht="22" customHeight="1">
      <x:c r="A590" s="2" t="str">
        <x:v>粤AGP5359</x:v>
      </x:c>
      <x:c r="B590" s="2" t="str">
        <x:v>吴纬涛</x:v>
      </x:c>
      <x:c r="C590" s="8" t="d">
        <x:v>2026-09-05T00:00:00.000Z</x:v>
      </x:c>
      <x:c r="D590" s="2" t="n">
        <x:v>264</x:v>
      </x:c>
      <x:c r="E590" s="2" t="str">
        <x:v>仪表</x:v>
      </x:c>
      <x:c r="F590" s="7"/>
      <x:c r="G590" s="7" t="n">
        <x:v>0</x:v>
      </x:c>
      <x:c r="H590" s="7"/>
      <x:c r="I590" s="2" t="str">
        <x:v>否</x:v>
      </x:c>
      <x:c r="J590" s="2" t="str">
        <x:v>无纯氢且无仪表，普通车辆不自动以GPS替代</x:v>
      </x:c>
    </x:row>
    <x:row r="591" ht="22" customHeight="1">
      <x:c r="A591" s="2" t="str">
        <x:v>粤AGP5359</x:v>
      </x:c>
      <x:c r="B591" s="2" t="str">
        <x:v>吴纬涛</x:v>
      </x:c>
      <x:c r="C591" s="8" t="d">
        <x:v>2026-09-12T00:00:00.000Z</x:v>
      </x:c>
      <x:c r="D591" s="2" t="n">
        <x:v>264</x:v>
      </x:c>
      <x:c r="E591" s="2" t="str">
        <x:v>仪表</x:v>
      </x:c>
      <x:c r="F591" s="7"/>
      <x:c r="G591" s="7" t="n">
        <x:v>0</x:v>
      </x:c>
      <x:c r="H591" s="7"/>
      <x:c r="I591" s="2" t="str">
        <x:v>否</x:v>
      </x:c>
      <x:c r="J591" s="2" t="str">
        <x:v>无纯氢且无仪表，普通车辆不自动以GPS替代</x:v>
      </x:c>
    </x:row>
    <x:row r="592" ht="22" customHeight="1">
      <x:c r="A592" s="2" t="str">
        <x:v>粤AGP5359</x:v>
      </x:c>
      <x:c r="B592" s="2" t="str">
        <x:v>吴纬涛</x:v>
      </x:c>
      <x:c r="C592" s="8" t="d">
        <x:v>2026-09-19T00:00:00.000Z</x:v>
      </x:c>
      <x:c r="D592" s="2" t="n">
        <x:v>264</x:v>
      </x:c>
      <x:c r="E592" s="2" t="str">
        <x:v>仪表</x:v>
      </x:c>
      <x:c r="F592" s="7"/>
      <x:c r="G592" s="7" t="n">
        <x:v>0</x:v>
      </x:c>
      <x:c r="H592" s="7"/>
      <x:c r="I592" s="2" t="str">
        <x:v>否</x:v>
      </x:c>
      <x:c r="J592" s="2" t="str">
        <x:v>无纯氢且无仪表，普通车辆不自动以GPS替代</x:v>
      </x:c>
    </x:row>
    <x:row r="593" ht="22" customHeight="1">
      <x:c r="A593" s="2" t="str">
        <x:v>粤AGP5359</x:v>
      </x:c>
      <x:c r="B593" s="2" t="str">
        <x:v>吴纬涛</x:v>
      </x:c>
      <x:c r="C593" s="8" t="d">
        <x:v>2026-09-25T00:00:00.000Z</x:v>
      </x:c>
      <x:c r="D593" s="2" t="n">
        <x:v>264</x:v>
      </x:c>
      <x:c r="E593" s="2" t="str">
        <x:v>仪表</x:v>
      </x:c>
      <x:c r="F593" s="7"/>
      <x:c r="G593" s="7" t="n">
        <x:v>0</x:v>
      </x:c>
      <x:c r="H593" s="7"/>
      <x:c r="I593" s="2" t="str">
        <x:v>否</x:v>
      </x:c>
      <x:c r="J593" s="2" t="str">
        <x:v>无纯氢且无仪表，普通车辆不自动以GPS替代</x:v>
      </x:c>
    </x:row>
    <x:row r="594" ht="22" customHeight="1">
      <x:c r="A594" s="2" t="str">
        <x:v>粤AGP5359</x:v>
      </x:c>
      <x:c r="B594" s="2" t="str">
        <x:v>吴纬涛</x:v>
      </x:c>
      <x:c r="C594" s="8" t="d">
        <x:v>2026-09-26T00:00:00.000Z</x:v>
      </x:c>
      <x:c r="D594" s="2" t="n">
        <x:v>264</x:v>
      </x:c>
      <x:c r="E594" s="2" t="str">
        <x:v>仪表</x:v>
      </x:c>
      <x:c r="F594" s="7"/>
      <x:c r="G594" s="7" t="n">
        <x:v>0</x:v>
      </x:c>
      <x:c r="H594" s="7"/>
      <x:c r="I594" s="2" t="str">
        <x:v>否</x:v>
      </x:c>
      <x:c r="J594" s="2" t="str">
        <x:v>无纯氢且无仪表，普通车辆不自动以GPS替代</x:v>
      </x:c>
    </x:row>
    <x:row r="595" ht="22" customHeight="1">
      <x:c r="A595" s="2" t="str">
        <x:v>粤AGP5381</x:v>
      </x:c>
      <x:c r="B595" s="2" t="str">
        <x:v>吴纬涛</x:v>
      </x:c>
      <x:c r="C595" s="8" t="d">
        <x:v>2026-09-12T00:00:00.000Z</x:v>
      </x:c>
      <x:c r="D595" s="2" t="n">
        <x:v>265</x:v>
      </x:c>
      <x:c r="E595" s="2" t="str">
        <x:v>仪表</x:v>
      </x:c>
      <x:c r="F595" s="7"/>
      <x:c r="G595" s="7" t="n">
        <x:v>0</x:v>
      </x:c>
      <x:c r="H595" s="7"/>
      <x:c r="I595" s="2" t="str">
        <x:v>否</x:v>
      </x:c>
      <x:c r="J595" s="2" t="str">
        <x:v>无纯氢且无仪表，普通车辆不自动以GPS替代</x:v>
      </x:c>
    </x:row>
    <x:row r="596" ht="22" customHeight="1">
      <x:c r="A596" s="2" t="str">
        <x:v>粤AGP5381</x:v>
      </x:c>
      <x:c r="B596" s="2" t="str">
        <x:v>吴纬涛</x:v>
      </x:c>
      <x:c r="C596" s="8" t="d">
        <x:v>2026-09-25T00:00:00.000Z</x:v>
      </x:c>
      <x:c r="D596" s="2" t="n">
        <x:v>265</x:v>
      </x:c>
      <x:c r="E596" s="2" t="str">
        <x:v>仪表</x:v>
      </x:c>
      <x:c r="F596" s="7"/>
      <x:c r="G596" s="7" t="n">
        <x:v>0</x:v>
      </x:c>
      <x:c r="H596" s="7"/>
      <x:c r="I596" s="2" t="str">
        <x:v>否</x:v>
      </x:c>
      <x:c r="J596" s="2" t="str">
        <x:v>无纯氢且无仪表，普通车辆不自动以GPS替代</x:v>
      </x:c>
    </x:row>
    <x:row r="597" ht="22" customHeight="1">
      <x:c r="A597" s="2" t="str">
        <x:v>粤AGP5613</x:v>
      </x:c>
      <x:c r="B597" s="2" t="str">
        <x:v>吴纬涛</x:v>
      </x:c>
      <x:c r="C597" s="8" t="d">
        <x:v>2026-09-05T00:00:00.000Z</x:v>
      </x:c>
      <x:c r="D597" s="2" t="n">
        <x:v>266</x:v>
      </x:c>
      <x:c r="E597" s="2" t="str">
        <x:v>仪表</x:v>
      </x:c>
      <x:c r="F597" s="7"/>
      <x:c r="G597" s="7" t="n">
        <x:v>0</x:v>
      </x:c>
      <x:c r="H597" s="7"/>
      <x:c r="I597" s="2" t="str">
        <x:v>否</x:v>
      </x:c>
      <x:c r="J597" s="2" t="str">
        <x:v>无纯氢且无仪表，普通车辆不自动以GPS替代</x:v>
      </x:c>
    </x:row>
    <x:row r="598" ht="22" customHeight="1">
      <x:c r="A598" s="2" t="str">
        <x:v>粤AGP5613</x:v>
      </x:c>
      <x:c r="B598" s="2" t="str">
        <x:v>吴纬涛</x:v>
      </x:c>
      <x:c r="C598" s="8" t="d">
        <x:v>2026-09-12T00:00:00.000Z</x:v>
      </x:c>
      <x:c r="D598" s="2" t="n">
        <x:v>266</x:v>
      </x:c>
      <x:c r="E598" s="2" t="str">
        <x:v>仪表</x:v>
      </x:c>
      <x:c r="F598" s="7"/>
      <x:c r="G598" s="7" t="n">
        <x:v>0</x:v>
      </x:c>
      <x:c r="H598" s="7"/>
      <x:c r="I598" s="2" t="str">
        <x:v>否</x:v>
      </x:c>
      <x:c r="J598" s="2" t="str">
        <x:v>无纯氢且无仪表，普通车辆不自动以GPS替代</x:v>
      </x:c>
    </x:row>
    <x:row r="599" ht="22" customHeight="1">
      <x:c r="A599" s="2" t="str">
        <x:v>粤AGP5613</x:v>
      </x:c>
      <x:c r="B599" s="2" t="str">
        <x:v>吴纬涛</x:v>
      </x:c>
      <x:c r="C599" s="8" t="d">
        <x:v>2026-09-19T00:00:00.000Z</x:v>
      </x:c>
      <x:c r="D599" s="2" t="n">
        <x:v>266</x:v>
      </x:c>
      <x:c r="E599" s="2" t="str">
        <x:v>仪表</x:v>
      </x:c>
      <x:c r="F599" s="7"/>
      <x:c r="G599" s="7" t="n">
        <x:v>0</x:v>
      </x:c>
      <x:c r="H599" s="7"/>
      <x:c r="I599" s="2" t="str">
        <x:v>否</x:v>
      </x:c>
      <x:c r="J599" s="2" t="str">
        <x:v>无纯氢且无仪表，普通车辆不自动以GPS替代</x:v>
      </x:c>
    </x:row>
    <x:row r="600" ht="22" customHeight="1">
      <x:c r="A600" s="2" t="str">
        <x:v>粤AGP5613</x:v>
      </x:c>
      <x:c r="B600" s="2" t="str">
        <x:v>吴纬涛</x:v>
      </x:c>
      <x:c r="C600" s="8" t="d">
        <x:v>2026-09-25T00:00:00.000Z</x:v>
      </x:c>
      <x:c r="D600" s="2" t="n">
        <x:v>266</x:v>
      </x:c>
      <x:c r="E600" s="2" t="str">
        <x:v>仪表</x:v>
      </x:c>
      <x:c r="F600" s="7"/>
      <x:c r="G600" s="7" t="n">
        <x:v>0</x:v>
      </x:c>
      <x:c r="H600" s="7"/>
      <x:c r="I600" s="2" t="str">
        <x:v>否</x:v>
      </x:c>
      <x:c r="J600" s="2" t="str">
        <x:v>无纯氢且无仪表，普通车辆不自动以GPS替代</x:v>
      </x:c>
    </x:row>
    <x:row r="601" ht="22" customHeight="1">
      <x:c r="A601" s="2" t="str">
        <x:v>粤AGP5613</x:v>
      </x:c>
      <x:c r="B601" s="2" t="str">
        <x:v>吴纬涛</x:v>
      </x:c>
      <x:c r="C601" s="8" t="d">
        <x:v>2026-09-26T00:00:00.000Z</x:v>
      </x:c>
      <x:c r="D601" s="2" t="n">
        <x:v>266</x:v>
      </x:c>
      <x:c r="E601" s="2" t="str">
        <x:v>仪表</x:v>
      </x:c>
      <x:c r="F601" s="7"/>
      <x:c r="G601" s="7" t="n">
        <x:v>0</x:v>
      </x:c>
      <x:c r="H601" s="7"/>
      <x:c r="I601" s="2" t="str">
        <x:v>否</x:v>
      </x:c>
      <x:c r="J601" s="2" t="str">
        <x:v>无纯氢且无仪表，普通车辆不自动以GPS替代</x:v>
      </x:c>
    </x:row>
    <x:row r="602" ht="22" customHeight="1">
      <x:c r="A602" s="2" t="str">
        <x:v>粤AGP5613</x:v>
      </x:c>
      <x:c r="B602" s="2" t="str">
        <x:v>吴纬涛</x:v>
      </x:c>
      <x:c r="C602" s="8" t="d">
        <x:v>2026-09-27T00:00:00.000Z</x:v>
      </x:c>
      <x:c r="D602" s="2" t="n">
        <x:v>266</x:v>
      </x:c>
      <x:c r="E602" s="2" t="str">
        <x:v>仪表</x:v>
      </x:c>
      <x:c r="F602" s="7"/>
      <x:c r="G602" s="7" t="n">
        <x:v>0</x:v>
      </x:c>
      <x:c r="H602" s="7"/>
      <x:c r="I602" s="2" t="str">
        <x:v>否</x:v>
      </x:c>
      <x:c r="J602" s="2" t="str">
        <x:v>无纯氢且无仪表，普通车辆不自动以GPS替代</x:v>
      </x:c>
    </x:row>
    <x:row r="603" ht="22" customHeight="1">
      <x:c r="A603" s="2" t="str">
        <x:v>粤AGP5639</x:v>
      </x:c>
      <x:c r="B603" s="2" t="str">
        <x:v>吴纬涛</x:v>
      </x:c>
      <x:c r="C603" s="8" t="d">
        <x:v>2026-09-01T00:00:00.000Z</x:v>
      </x:c>
      <x:c r="D603" s="2" t="n">
        <x:v>267</x:v>
      </x:c>
      <x:c r="E603" s="2" t="str">
        <x:v>仪表</x:v>
      </x:c>
      <x:c r="F603" s="7"/>
      <x:c r="G603" s="7" t="n">
        <x:v>0</x:v>
      </x:c>
      <x:c r="H603" s="7"/>
      <x:c r="I603" s="2" t="str">
        <x:v>否</x:v>
      </x:c>
      <x:c r="J603" s="2" t="str">
        <x:v>无纯氢且无仪表，普通车辆不自动以GPS替代</x:v>
      </x:c>
    </x:row>
    <x:row r="604" ht="22" customHeight="1">
      <x:c r="A604" s="2" t="str">
        <x:v>粤AGP5639</x:v>
      </x:c>
      <x:c r="B604" s="2" t="str">
        <x:v>吴纬涛</x:v>
      </x:c>
      <x:c r="C604" s="8" t="d">
        <x:v>2026-09-02T00:00:00.000Z</x:v>
      </x:c>
      <x:c r="D604" s="2" t="n">
        <x:v>267</x:v>
      </x:c>
      <x:c r="E604" s="2" t="str">
        <x:v>仪表</x:v>
      </x:c>
      <x:c r="F604" s="7"/>
      <x:c r="G604" s="7" t="n">
        <x:v>0</x:v>
      </x:c>
      <x:c r="H604" s="7"/>
      <x:c r="I604" s="2" t="str">
        <x:v>否</x:v>
      </x:c>
      <x:c r="J604" s="2" t="str">
        <x:v>无纯氢且无仪表，普通车辆不自动以GPS替代</x:v>
      </x:c>
    </x:row>
    <x:row r="605" ht="22" customHeight="1">
      <x:c r="A605" s="2" t="str">
        <x:v>粤AGP5639</x:v>
      </x:c>
      <x:c r="B605" s="2" t="str">
        <x:v>吴纬涛</x:v>
      </x:c>
      <x:c r="C605" s="8" t="d">
        <x:v>2026-09-03T00:00:00.000Z</x:v>
      </x:c>
      <x:c r="D605" s="2" t="n">
        <x:v>267</x:v>
      </x:c>
      <x:c r="E605" s="2" t="str">
        <x:v>仪表</x:v>
      </x:c>
      <x:c r="F605" s="7"/>
      <x:c r="G605" s="7" t="n">
        <x:v>0</x:v>
      </x:c>
      <x:c r="H605" s="7"/>
      <x:c r="I605" s="2" t="str">
        <x:v>否</x:v>
      </x:c>
      <x:c r="J605" s="2" t="str">
        <x:v>无纯氢且无仪表，普通车辆不自动以GPS替代</x:v>
      </x:c>
    </x:row>
    <x:row r="606" ht="22" customHeight="1">
      <x:c r="A606" s="2" t="str">
        <x:v>粤AGP5639</x:v>
      </x:c>
      <x:c r="B606" s="2" t="str">
        <x:v>吴纬涛</x:v>
      </x:c>
      <x:c r="C606" s="8" t="d">
        <x:v>2026-09-04T00:00:00.000Z</x:v>
      </x:c>
      <x:c r="D606" s="2" t="n">
        <x:v>267</x:v>
      </x:c>
      <x:c r="E606" s="2" t="str">
        <x:v>仪表</x:v>
      </x:c>
      <x:c r="F606" s="7"/>
      <x:c r="G606" s="7" t="n">
        <x:v>0</x:v>
      </x:c>
      <x:c r="H606" s="7"/>
      <x:c r="I606" s="2" t="str">
        <x:v>否</x:v>
      </x:c>
      <x:c r="J606" s="2" t="str">
        <x:v>无纯氢且无仪表，普通车辆不自动以GPS替代</x:v>
      </x:c>
    </x:row>
    <x:row r="607" ht="22" customHeight="1">
      <x:c r="A607" s="2" t="str">
        <x:v>粤AGP5639</x:v>
      </x:c>
      <x:c r="B607" s="2" t="str">
        <x:v>吴纬涛</x:v>
      </x:c>
      <x:c r="C607" s="8" t="d">
        <x:v>2026-09-05T00:00:00.000Z</x:v>
      </x:c>
      <x:c r="D607" s="2" t="n">
        <x:v>267</x:v>
      </x:c>
      <x:c r="E607" s="2" t="str">
        <x:v>仪表</x:v>
      </x:c>
      <x:c r="F607" s="7"/>
      <x:c r="G607" s="7" t="n">
        <x:v>0</x:v>
      </x:c>
      <x:c r="H607" s="7"/>
      <x:c r="I607" s="2" t="str">
        <x:v>否</x:v>
      </x:c>
      <x:c r="J607" s="2" t="str">
        <x:v>无纯氢且无仪表，普通车辆不自动以GPS替代</x:v>
      </x:c>
    </x:row>
    <x:row r="608" ht="22" customHeight="1">
      <x:c r="A608" s="2" t="str">
        <x:v>粤AGP5639</x:v>
      </x:c>
      <x:c r="B608" s="2" t="str">
        <x:v>吴纬涛</x:v>
      </x:c>
      <x:c r="C608" s="8" t="d">
        <x:v>2026-09-06T00:00:00.000Z</x:v>
      </x:c>
      <x:c r="D608" s="2" t="n">
        <x:v>267</x:v>
      </x:c>
      <x:c r="E608" s="2" t="str">
        <x:v>仪表</x:v>
      </x:c>
      <x:c r="F608" s="7"/>
      <x:c r="G608" s="7" t="n">
        <x:v>0</x:v>
      </x:c>
      <x:c r="H608" s="7"/>
      <x:c r="I608" s="2" t="str">
        <x:v>否</x:v>
      </x:c>
      <x:c r="J608" s="2" t="str">
        <x:v>无纯氢且无仪表，普通车辆不自动以GPS替代</x:v>
      </x:c>
    </x:row>
    <x:row r="609" ht="22" customHeight="1">
      <x:c r="A609" s="2" t="str">
        <x:v>粤AGP5639</x:v>
      </x:c>
      <x:c r="B609" s="2" t="str">
        <x:v>吴纬涛</x:v>
      </x:c>
      <x:c r="C609" s="8" t="d">
        <x:v>2026-09-07T00:00:00.000Z</x:v>
      </x:c>
      <x:c r="D609" s="2" t="n">
        <x:v>267</x:v>
      </x:c>
      <x:c r="E609" s="2" t="str">
        <x:v>仪表</x:v>
      </x:c>
      <x:c r="F609" s="7"/>
      <x:c r="G609" s="7" t="n">
        <x:v>0</x:v>
      </x:c>
      <x:c r="H609" s="7"/>
      <x:c r="I609" s="2" t="str">
        <x:v>否</x:v>
      </x:c>
      <x:c r="J609" s="2" t="str">
        <x:v>无纯氢且无仪表，普通车辆不自动以GPS替代</x:v>
      </x:c>
    </x:row>
    <x:row r="610" ht="22" customHeight="1">
      <x:c r="A610" s="2" t="str">
        <x:v>粤AGP5639</x:v>
      </x:c>
      <x:c r="B610" s="2" t="str">
        <x:v>吴纬涛</x:v>
      </x:c>
      <x:c r="C610" s="8" t="d">
        <x:v>2026-09-08T00:00:00.000Z</x:v>
      </x:c>
      <x:c r="D610" s="2" t="n">
        <x:v>267</x:v>
      </x:c>
      <x:c r="E610" s="2" t="str">
        <x:v>仪表</x:v>
      </x:c>
      <x:c r="F610" s="7"/>
      <x:c r="G610" s="7" t="n">
        <x:v>0</x:v>
      </x:c>
      <x:c r="H610" s="7"/>
      <x:c r="I610" s="2" t="str">
        <x:v>否</x:v>
      </x:c>
      <x:c r="J610" s="2" t="str">
        <x:v>无纯氢且无仪表，普通车辆不自动以GPS替代</x:v>
      </x:c>
    </x:row>
    <x:row r="611" ht="22" customHeight="1">
      <x:c r="A611" s="2" t="str">
        <x:v>粤AGP5639</x:v>
      </x:c>
      <x:c r="B611" s="2" t="str">
        <x:v>吴纬涛</x:v>
      </x:c>
      <x:c r="C611" s="8" t="d">
        <x:v>2026-09-09T00:00:00.000Z</x:v>
      </x:c>
      <x:c r="D611" s="2" t="n">
        <x:v>267</x:v>
      </x:c>
      <x:c r="E611" s="2" t="str">
        <x:v>仪表</x:v>
      </x:c>
      <x:c r="F611" s="7"/>
      <x:c r="G611" s="7" t="n">
        <x:v>0</x:v>
      </x:c>
      <x:c r="H611" s="7"/>
      <x:c r="I611" s="2" t="str">
        <x:v>否</x:v>
      </x:c>
      <x:c r="J611" s="2" t="str">
        <x:v>无纯氢且无仪表，普通车辆不自动以GPS替代</x:v>
      </x:c>
    </x:row>
    <x:row r="612" ht="22" customHeight="1">
      <x:c r="A612" s="2" t="str">
        <x:v>粤AGP5639</x:v>
      </x:c>
      <x:c r="B612" s="2" t="str">
        <x:v>吴纬涛</x:v>
      </x:c>
      <x:c r="C612" s="8" t="d">
        <x:v>2026-09-10T00:00:00.000Z</x:v>
      </x:c>
      <x:c r="D612" s="2" t="n">
        <x:v>267</x:v>
      </x:c>
      <x:c r="E612" s="2" t="str">
        <x:v>仪表</x:v>
      </x:c>
      <x:c r="F612" s="7"/>
      <x:c r="G612" s="7" t="n">
        <x:v>0</x:v>
      </x:c>
      <x:c r="H612" s="7"/>
      <x:c r="I612" s="2" t="str">
        <x:v>否</x:v>
      </x:c>
      <x:c r="J612" s="2" t="str">
        <x:v>无纯氢且无仪表，普通车辆不自动以GPS替代</x:v>
      </x:c>
    </x:row>
    <x:row r="613" ht="22" customHeight="1">
      <x:c r="A613" s="2" t="str">
        <x:v>粤AGP5639</x:v>
      </x:c>
      <x:c r="B613" s="2" t="str">
        <x:v>吴纬涛</x:v>
      </x:c>
      <x:c r="C613" s="8" t="d">
        <x:v>2026-09-11T00:00:00.000Z</x:v>
      </x:c>
      <x:c r="D613" s="2" t="n">
        <x:v>267</x:v>
      </x:c>
      <x:c r="E613" s="2" t="str">
        <x:v>仪表</x:v>
      </x:c>
      <x:c r="F613" s="7"/>
      <x:c r="G613" s="7" t="n">
        <x:v>0</x:v>
      </x:c>
      <x:c r="H613" s="7"/>
      <x:c r="I613" s="2" t="str">
        <x:v>否</x:v>
      </x:c>
      <x:c r="J613" s="2" t="str">
        <x:v>无纯氢且无仪表，普通车辆不自动以GPS替代</x:v>
      </x:c>
    </x:row>
    <x:row r="614" ht="22" customHeight="1">
      <x:c r="A614" s="2" t="str">
        <x:v>粤AGP5639</x:v>
      </x:c>
      <x:c r="B614" s="2" t="str">
        <x:v>吴纬涛</x:v>
      </x:c>
      <x:c r="C614" s="8" t="d">
        <x:v>2026-09-12T00:00:00.000Z</x:v>
      </x:c>
      <x:c r="D614" s="2" t="n">
        <x:v>267</x:v>
      </x:c>
      <x:c r="E614" s="2" t="str">
        <x:v>仪表</x:v>
      </x:c>
      <x:c r="F614" s="7"/>
      <x:c r="G614" s="7" t="n">
        <x:v>0</x:v>
      </x:c>
      <x:c r="H614" s="7"/>
      <x:c r="I614" s="2" t="str">
        <x:v>否</x:v>
      </x:c>
      <x:c r="J614" s="2" t="str">
        <x:v>无纯氢且无仪表，普通车辆不自动以GPS替代</x:v>
      </x:c>
    </x:row>
    <x:row r="615" ht="22" customHeight="1">
      <x:c r="A615" s="2" t="str">
        <x:v>粤AGP5639</x:v>
      </x:c>
      <x:c r="B615" s="2" t="str">
        <x:v>吴纬涛</x:v>
      </x:c>
      <x:c r="C615" s="8" t="d">
        <x:v>2026-09-13T00:00:00.000Z</x:v>
      </x:c>
      <x:c r="D615" s="2" t="n">
        <x:v>267</x:v>
      </x:c>
      <x:c r="E615" s="2" t="str">
        <x:v>仪表</x:v>
      </x:c>
      <x:c r="F615" s="7"/>
      <x:c r="G615" s="7" t="n">
        <x:v>0</x:v>
      </x:c>
      <x:c r="H615" s="7"/>
      <x:c r="I615" s="2" t="str">
        <x:v>否</x:v>
      </x:c>
      <x:c r="J615" s="2" t="str">
        <x:v>无纯氢且无仪表，普通车辆不自动以GPS替代</x:v>
      </x:c>
    </x:row>
    <x:row r="616" ht="22" customHeight="1">
      <x:c r="A616" s="2" t="str">
        <x:v>粤AGP5639</x:v>
      </x:c>
      <x:c r="B616" s="2" t="str">
        <x:v>吴纬涛</x:v>
      </x:c>
      <x:c r="C616" s="8" t="d">
        <x:v>2026-09-14T00:00:00.000Z</x:v>
      </x:c>
      <x:c r="D616" s="2" t="n">
        <x:v>267</x:v>
      </x:c>
      <x:c r="E616" s="2" t="str">
        <x:v>仪表</x:v>
      </x:c>
      <x:c r="F616" s="7"/>
      <x:c r="G616" s="7" t="n">
        <x:v>0</x:v>
      </x:c>
      <x:c r="H616" s="7"/>
      <x:c r="I616" s="2" t="str">
        <x:v>否</x:v>
      </x:c>
      <x:c r="J616" s="2" t="str">
        <x:v>无纯氢且无仪表，普通车辆不自动以GPS替代</x:v>
      </x:c>
    </x:row>
    <x:row r="617" ht="22" customHeight="1">
      <x:c r="A617" s="2" t="str">
        <x:v>粤AGP5639</x:v>
      </x:c>
      <x:c r="B617" s="2" t="str">
        <x:v>吴纬涛</x:v>
      </x:c>
      <x:c r="C617" s="8" t="d">
        <x:v>2026-09-15T00:00:00.000Z</x:v>
      </x:c>
      <x:c r="D617" s="2" t="n">
        <x:v>267</x:v>
      </x:c>
      <x:c r="E617" s="2" t="str">
        <x:v>仪表</x:v>
      </x:c>
      <x:c r="F617" s="7"/>
      <x:c r="G617" s="7" t="n">
        <x:v>0</x:v>
      </x:c>
      <x:c r="H617" s="7"/>
      <x:c r="I617" s="2" t="str">
        <x:v>否</x:v>
      </x:c>
      <x:c r="J617" s="2" t="str">
        <x:v>无纯氢且无仪表，普通车辆不自动以GPS替代</x:v>
      </x:c>
    </x:row>
    <x:row r="618" ht="22" customHeight="1">
      <x:c r="A618" s="2" t="str">
        <x:v>粤AGP5639</x:v>
      </x:c>
      <x:c r="B618" s="2" t="str">
        <x:v>吴纬涛</x:v>
      </x:c>
      <x:c r="C618" s="8" t="d">
        <x:v>2026-09-16T00:00:00.000Z</x:v>
      </x:c>
      <x:c r="D618" s="2" t="n">
        <x:v>267</x:v>
      </x:c>
      <x:c r="E618" s="2" t="str">
        <x:v>仪表</x:v>
      </x:c>
      <x:c r="F618" s="7"/>
      <x:c r="G618" s="7" t="n">
        <x:v>0</x:v>
      </x:c>
      <x:c r="H618" s="7"/>
      <x:c r="I618" s="2" t="str">
        <x:v>否</x:v>
      </x:c>
      <x:c r="J618" s="2" t="str">
        <x:v>无纯氢且无仪表，普通车辆不自动以GPS替代</x:v>
      </x:c>
    </x:row>
    <x:row r="619" ht="22" customHeight="1">
      <x:c r="A619" s="2" t="str">
        <x:v>粤AGP5639</x:v>
      </x:c>
      <x:c r="B619" s="2" t="str">
        <x:v>吴纬涛</x:v>
      </x:c>
      <x:c r="C619" s="8" t="d">
        <x:v>2026-09-17T00:00:00.000Z</x:v>
      </x:c>
      <x:c r="D619" s="2" t="n">
        <x:v>267</x:v>
      </x:c>
      <x:c r="E619" s="2" t="str">
        <x:v>仪表</x:v>
      </x:c>
      <x:c r="F619" s="7"/>
      <x:c r="G619" s="7" t="n">
        <x:v>0</x:v>
      </x:c>
      <x:c r="H619" s="7"/>
      <x:c r="I619" s="2" t="str">
        <x:v>否</x:v>
      </x:c>
      <x:c r="J619" s="2" t="str">
        <x:v>无纯氢且无仪表，普通车辆不自动以GPS替代</x:v>
      </x:c>
    </x:row>
    <x:row r="620" ht="22" customHeight="1">
      <x:c r="A620" s="2" t="str">
        <x:v>粤AGP5639</x:v>
      </x:c>
      <x:c r="B620" s="2" t="str">
        <x:v>吴纬涛</x:v>
      </x:c>
      <x:c r="C620" s="8" t="d">
        <x:v>2026-09-18T00:00:00.000Z</x:v>
      </x:c>
      <x:c r="D620" s="2" t="n">
        <x:v>267</x:v>
      </x:c>
      <x:c r="E620" s="2" t="str">
        <x:v>仪表</x:v>
      </x:c>
      <x:c r="F620" s="7"/>
      <x:c r="G620" s="7" t="n">
        <x:v>0</x:v>
      </x:c>
      <x:c r="H620" s="7"/>
      <x:c r="I620" s="2" t="str">
        <x:v>否</x:v>
      </x:c>
      <x:c r="J620" s="2" t="str">
        <x:v>无纯氢且无仪表，普通车辆不自动以GPS替代</x:v>
      </x:c>
    </x:row>
    <x:row r="621" ht="22" customHeight="1">
      <x:c r="A621" s="2" t="str">
        <x:v>粤AGP5639</x:v>
      </x:c>
      <x:c r="B621" s="2" t="str">
        <x:v>吴纬涛</x:v>
      </x:c>
      <x:c r="C621" s="8" t="d">
        <x:v>2026-09-19T00:00:00.000Z</x:v>
      </x:c>
      <x:c r="D621" s="2" t="n">
        <x:v>267</x:v>
      </x:c>
      <x:c r="E621" s="2" t="str">
        <x:v>仪表</x:v>
      </x:c>
      <x:c r="F621" s="7"/>
      <x:c r="G621" s="7" t="n">
        <x:v>0</x:v>
      </x:c>
      <x:c r="H621" s="7"/>
      <x:c r="I621" s="2" t="str">
        <x:v>否</x:v>
      </x:c>
      <x:c r="J621" s="2" t="str">
        <x:v>无纯氢且无仪表，普通车辆不自动以GPS替代</x:v>
      </x:c>
    </x:row>
    <x:row r="622" ht="22" customHeight="1">
      <x:c r="A622" s="2" t="str">
        <x:v>粤AGP5639</x:v>
      </x:c>
      <x:c r="B622" s="2" t="str">
        <x:v>吴纬涛</x:v>
      </x:c>
      <x:c r="C622" s="8" t="d">
        <x:v>2026-09-20T00:00:00.000Z</x:v>
      </x:c>
      <x:c r="D622" s="2" t="n">
        <x:v>267</x:v>
      </x:c>
      <x:c r="E622" s="2" t="str">
        <x:v>仪表</x:v>
      </x:c>
      <x:c r="F622" s="7"/>
      <x:c r="G622" s="7" t="n">
        <x:v>0</x:v>
      </x:c>
      <x:c r="H622" s="7"/>
      <x:c r="I622" s="2" t="str">
        <x:v>否</x:v>
      </x:c>
      <x:c r="J622" s="2" t="str">
        <x:v>无纯氢且无仪表，普通车辆不自动以GPS替代</x:v>
      </x:c>
    </x:row>
    <x:row r="623" ht="22" customHeight="1">
      <x:c r="A623" s="2" t="str">
        <x:v>粤AGP5639</x:v>
      </x:c>
      <x:c r="B623" s="2" t="str">
        <x:v>吴纬涛</x:v>
      </x:c>
      <x:c r="C623" s="8" t="d">
        <x:v>2026-09-21T00:00:00.000Z</x:v>
      </x:c>
      <x:c r="D623" s="2" t="n">
        <x:v>267</x:v>
      </x:c>
      <x:c r="E623" s="2" t="str">
        <x:v>仪表</x:v>
      </x:c>
      <x:c r="F623" s="7"/>
      <x:c r="G623" s="7" t="n">
        <x:v>0</x:v>
      </x:c>
      <x:c r="H623" s="7"/>
      <x:c r="I623" s="2" t="str">
        <x:v>否</x:v>
      </x:c>
      <x:c r="J623" s="2" t="str">
        <x:v>无纯氢且无仪表，普通车辆不自动以GPS替代</x:v>
      </x:c>
    </x:row>
    <x:row r="624" ht="22" customHeight="1">
      <x:c r="A624" s="2" t="str">
        <x:v>粤AGP5639</x:v>
      </x:c>
      <x:c r="B624" s="2" t="str">
        <x:v>吴纬涛</x:v>
      </x:c>
      <x:c r="C624" s="8" t="d">
        <x:v>2026-09-22T00:00:00.000Z</x:v>
      </x:c>
      <x:c r="D624" s="2" t="n">
        <x:v>267</x:v>
      </x:c>
      <x:c r="E624" s="2" t="str">
        <x:v>仪表</x:v>
      </x:c>
      <x:c r="F624" s="7"/>
      <x:c r="G624" s="7" t="n">
        <x:v>0</x:v>
      </x:c>
      <x:c r="H624" s="7"/>
      <x:c r="I624" s="2" t="str">
        <x:v>否</x:v>
      </x:c>
      <x:c r="J624" s="2" t="str">
        <x:v>无纯氢且无仪表，普通车辆不自动以GPS替代</x:v>
      </x:c>
    </x:row>
    <x:row r="625" ht="22" customHeight="1">
      <x:c r="A625" s="2" t="str">
        <x:v>粤AGP5639</x:v>
      </x:c>
      <x:c r="B625" s="2" t="str">
        <x:v>吴纬涛</x:v>
      </x:c>
      <x:c r="C625" s="8" t="d">
        <x:v>2026-09-23T00:00:00.000Z</x:v>
      </x:c>
      <x:c r="D625" s="2" t="n">
        <x:v>267</x:v>
      </x:c>
      <x:c r="E625" s="2" t="str">
        <x:v>仪表</x:v>
      </x:c>
      <x:c r="F625" s="7"/>
      <x:c r="G625" s="7" t="n">
        <x:v>0</x:v>
      </x:c>
      <x:c r="H625" s="7"/>
      <x:c r="I625" s="2" t="str">
        <x:v>否</x:v>
      </x:c>
      <x:c r="J625" s="2" t="str">
        <x:v>无纯氢且无仪表，普通车辆不自动以GPS替代</x:v>
      </x:c>
    </x:row>
    <x:row r="626" ht="22" customHeight="1">
      <x:c r="A626" s="2" t="str">
        <x:v>粤AGP5639</x:v>
      </x:c>
      <x:c r="B626" s="2" t="str">
        <x:v>吴纬涛</x:v>
      </x:c>
      <x:c r="C626" s="8" t="d">
        <x:v>2026-09-24T00:00:00.000Z</x:v>
      </x:c>
      <x:c r="D626" s="2" t="n">
        <x:v>267</x:v>
      </x:c>
      <x:c r="E626" s="2" t="str">
        <x:v>仪表</x:v>
      </x:c>
      <x:c r="F626" s="7"/>
      <x:c r="G626" s="7" t="n">
        <x:v>0</x:v>
      </x:c>
      <x:c r="H626" s="7"/>
      <x:c r="I626" s="2" t="str">
        <x:v>否</x:v>
      </x:c>
      <x:c r="J626" s="2" t="str">
        <x:v>无纯氢且无仪表，普通车辆不自动以GPS替代</x:v>
      </x:c>
    </x:row>
    <x:row r="627" ht="22" customHeight="1">
      <x:c r="A627" s="2" t="str">
        <x:v>粤AGP5639</x:v>
      </x:c>
      <x:c r="B627" s="2" t="str">
        <x:v>吴纬涛</x:v>
      </x:c>
      <x:c r="C627" s="8" t="d">
        <x:v>2026-09-25T00:00:00.000Z</x:v>
      </x:c>
      <x:c r="D627" s="2" t="n">
        <x:v>267</x:v>
      </x:c>
      <x:c r="E627" s="2" t="str">
        <x:v>仪表</x:v>
      </x:c>
      <x:c r="F627" s="7"/>
      <x:c r="G627" s="7" t="n">
        <x:v>0</x:v>
      </x:c>
      <x:c r="H627" s="7"/>
      <x:c r="I627" s="2" t="str">
        <x:v>否</x:v>
      </x:c>
      <x:c r="J627" s="2" t="str">
        <x:v>无纯氢且无仪表，普通车辆不自动以GPS替代</x:v>
      </x:c>
    </x:row>
    <x:row r="628" ht="22" customHeight="1">
      <x:c r="A628" s="2" t="str">
        <x:v>粤AGP5639</x:v>
      </x:c>
      <x:c r="B628" s="2" t="str">
        <x:v>吴纬涛</x:v>
      </x:c>
      <x:c r="C628" s="8" t="d">
        <x:v>2026-09-26T00:00:00.000Z</x:v>
      </x:c>
      <x:c r="D628" s="2" t="n">
        <x:v>267</x:v>
      </x:c>
      <x:c r="E628" s="2" t="str">
        <x:v>仪表</x:v>
      </x:c>
      <x:c r="F628" s="7"/>
      <x:c r="G628" s="7" t="n">
        <x:v>0</x:v>
      </x:c>
      <x:c r="H628" s="7"/>
      <x:c r="I628" s="2" t="str">
        <x:v>否</x:v>
      </x:c>
      <x:c r="J628" s="2" t="str">
        <x:v>无纯氢且无仪表，普通车辆不自动以GPS替代</x:v>
      </x:c>
    </x:row>
    <x:row r="629" ht="22" customHeight="1">
      <x:c r="A629" s="2" t="str">
        <x:v>粤AGP5639</x:v>
      </x:c>
      <x:c r="B629" s="2" t="str">
        <x:v>吴纬涛</x:v>
      </x:c>
      <x:c r="C629" s="8" t="d">
        <x:v>2026-09-27T00:00:00.000Z</x:v>
      </x:c>
      <x:c r="D629" s="2" t="n">
        <x:v>267</x:v>
      </x:c>
      <x:c r="E629" s="2" t="str">
        <x:v>仪表</x:v>
      </x:c>
      <x:c r="F629" s="7"/>
      <x:c r="G629" s="7" t="n">
        <x:v>0</x:v>
      </x:c>
      <x:c r="H629" s="7"/>
      <x:c r="I629" s="2" t="str">
        <x:v>否</x:v>
      </x:c>
      <x:c r="J629" s="2" t="str">
        <x:v>无纯氢且无仪表，普通车辆不自动以GPS替代</x:v>
      </x:c>
    </x:row>
    <x:row r="630" ht="22" customHeight="1">
      <x:c r="A630" s="2" t="str">
        <x:v>粤AGP5639</x:v>
      </x:c>
      <x:c r="B630" s="2" t="str">
        <x:v>吴纬涛</x:v>
      </x:c>
      <x:c r="C630" s="8" t="d">
        <x:v>2026-09-28T00:00:00.000Z</x:v>
      </x:c>
      <x:c r="D630" s="2" t="n">
        <x:v>267</x:v>
      </x:c>
      <x:c r="E630" s="2" t="str">
        <x:v>仪表</x:v>
      </x:c>
      <x:c r="F630" s="7"/>
      <x:c r="G630" s="7" t="n">
        <x:v>0</x:v>
      </x:c>
      <x:c r="H630" s="7"/>
      <x:c r="I630" s="2" t="str">
        <x:v>否</x:v>
      </x:c>
      <x:c r="J630" s="2" t="str">
        <x:v>无纯氢且无仪表，普通车辆不自动以GPS替代</x:v>
      </x:c>
    </x:row>
    <x:row r="631" ht="22" customHeight="1">
      <x:c r="A631" s="2" t="str">
        <x:v>粤AGP5639</x:v>
      </x:c>
      <x:c r="B631" s="2" t="str">
        <x:v>吴纬涛</x:v>
      </x:c>
      <x:c r="C631" s="8" t="d">
        <x:v>2026-09-29T00:00:00.000Z</x:v>
      </x:c>
      <x:c r="D631" s="2" t="n">
        <x:v>267</x:v>
      </x:c>
      <x:c r="E631" s="2" t="str">
        <x:v>仪表</x:v>
      </x:c>
      <x:c r="F631" s="7"/>
      <x:c r="G631" s="7" t="n">
        <x:v>0</x:v>
      </x:c>
      <x:c r="H631" s="7"/>
      <x:c r="I631" s="2" t="str">
        <x:v>否</x:v>
      </x:c>
      <x:c r="J631" s="2" t="str">
        <x:v>无纯氢且无仪表，普通车辆不自动以GPS替代</x:v>
      </x:c>
    </x:row>
    <x:row r="632" ht="22" customHeight="1">
      <x:c r="A632" s="2" t="str">
        <x:v>粤AGP5639</x:v>
      </x:c>
      <x:c r="B632" s="2" t="str">
        <x:v>吴纬涛</x:v>
      </x:c>
      <x:c r="C632" s="8" t="d">
        <x:v>2026-09-30T00:00:00.000Z</x:v>
      </x:c>
      <x:c r="D632" s="2" t="n">
        <x:v>267</x:v>
      </x:c>
      <x:c r="E632" s="2" t="str">
        <x:v>仪表</x:v>
      </x:c>
      <x:c r="F632" s="7"/>
      <x:c r="G632" s="7" t="n">
        <x:v>0</x:v>
      </x:c>
      <x:c r="H632" s="7"/>
      <x:c r="I632" s="2" t="str">
        <x:v>否</x:v>
      </x:c>
      <x:c r="J632" s="2" t="str">
        <x:v>无纯氢且无仪表，普通车辆不自动以GPS替代</x:v>
      </x:c>
    </x:row>
    <x:row r="633" ht="22" customHeight="1">
      <x:c r="A633" s="2" t="str">
        <x:v>粤AGP5653</x:v>
      </x:c>
      <x:c r="B633" s="2" t="str">
        <x:v>吴纬涛</x:v>
      </x:c>
      <x:c r="C633" s="8" t="d">
        <x:v>2026-09-05T00:00:00.000Z</x:v>
      </x:c>
      <x:c r="D633" s="2" t="n">
        <x:v>268</x:v>
      </x:c>
      <x:c r="E633" s="2" t="str">
        <x:v>仪表</x:v>
      </x:c>
      <x:c r="F633" s="7"/>
      <x:c r="G633" s="7" t="n">
        <x:v>0</x:v>
      </x:c>
      <x:c r="H633" s="7"/>
      <x:c r="I633" s="2" t="str">
        <x:v>否</x:v>
      </x:c>
      <x:c r="J633" s="2" t="str">
        <x:v>无纯氢且无仪表，普通车辆不自动以GPS替代</x:v>
      </x:c>
    </x:row>
    <x:row r="634" ht="22" customHeight="1">
      <x:c r="A634" s="2" t="str">
        <x:v>粤AGP5653</x:v>
      </x:c>
      <x:c r="B634" s="2" t="str">
        <x:v>吴纬涛</x:v>
      </x:c>
      <x:c r="C634" s="8" t="d">
        <x:v>2026-09-06T00:00:00.000Z</x:v>
      </x:c>
      <x:c r="D634" s="2" t="n">
        <x:v>268</x:v>
      </x:c>
      <x:c r="E634" s="2" t="str">
        <x:v>仪表</x:v>
      </x:c>
      <x:c r="F634" s="7"/>
      <x:c r="G634" s="7" t="n">
        <x:v>0</x:v>
      </x:c>
      <x:c r="H634" s="7"/>
      <x:c r="I634" s="2" t="str">
        <x:v>否</x:v>
      </x:c>
      <x:c r="J634" s="2" t="str">
        <x:v>无纯氢且无仪表，普通车辆不自动以GPS替代</x:v>
      </x:c>
    </x:row>
    <x:row r="635" ht="22" customHeight="1">
      <x:c r="A635" s="2" t="str">
        <x:v>粤AGP5653</x:v>
      </x:c>
      <x:c r="B635" s="2" t="str">
        <x:v>吴纬涛</x:v>
      </x:c>
      <x:c r="C635" s="8" t="d">
        <x:v>2026-09-13T00:00:00.000Z</x:v>
      </x:c>
      <x:c r="D635" s="2" t="n">
        <x:v>268</x:v>
      </x:c>
      <x:c r="E635" s="2" t="str">
        <x:v>仪表</x:v>
      </x:c>
      <x:c r="F635" s="7"/>
      <x:c r="G635" s="7" t="n">
        <x:v>0</x:v>
      </x:c>
      <x:c r="H635" s="7"/>
      <x:c r="I635" s="2" t="str">
        <x:v>否</x:v>
      </x:c>
      <x:c r="J635" s="2" t="str">
        <x:v>无纯氢且无仪表，普通车辆不自动以GPS替代</x:v>
      </x:c>
    </x:row>
    <x:row r="636" ht="22" customHeight="1">
      <x:c r="A636" s="2" t="str">
        <x:v>粤AGP5659</x:v>
      </x:c>
      <x:c r="B636" s="2" t="str">
        <x:v>吴纬涛</x:v>
      </x:c>
      <x:c r="C636" s="8" t="d">
        <x:v>2026-09-02T00:00:00.000Z</x:v>
      </x:c>
      <x:c r="D636" s="2" t="n">
        <x:v>269</x:v>
      </x:c>
      <x:c r="E636" s="2" t="str">
        <x:v>仪表</x:v>
      </x:c>
      <x:c r="F636" s="7"/>
      <x:c r="G636" s="7" t="n">
        <x:v>0</x:v>
      </x:c>
      <x:c r="H636" s="7"/>
      <x:c r="I636" s="2" t="str">
        <x:v>否</x:v>
      </x:c>
      <x:c r="J636" s="2" t="str">
        <x:v>无纯氢且无仪表，普通车辆不自动以GPS替代</x:v>
      </x:c>
    </x:row>
    <x:row r="637" ht="22" customHeight="1">
      <x:c r="A637" s="2" t="str">
        <x:v>粤AGP5659</x:v>
      </x:c>
      <x:c r="B637" s="2" t="str">
        <x:v>吴纬涛</x:v>
      </x:c>
      <x:c r="C637" s="8" t="d">
        <x:v>2026-09-04T00:00:00.000Z</x:v>
      </x:c>
      <x:c r="D637" s="2" t="n">
        <x:v>269</x:v>
      </x:c>
      <x:c r="E637" s="2" t="str">
        <x:v>仪表</x:v>
      </x:c>
      <x:c r="F637" s="7"/>
      <x:c r="G637" s="7" t="n">
        <x:v>0</x:v>
      </x:c>
      <x:c r="H637" s="7"/>
      <x:c r="I637" s="2" t="str">
        <x:v>否</x:v>
      </x:c>
      <x:c r="J637" s="2" t="str">
        <x:v>无纯氢且无仪表，普通车辆不自动以GPS替代</x:v>
      </x:c>
    </x:row>
    <x:row r="638" ht="22" customHeight="1">
      <x:c r="A638" s="2" t="str">
        <x:v>粤AGP5659</x:v>
      </x:c>
      <x:c r="B638" s="2" t="str">
        <x:v>吴纬涛</x:v>
      </x:c>
      <x:c r="C638" s="8" t="d">
        <x:v>2026-09-06T00:00:00.000Z</x:v>
      </x:c>
      <x:c r="D638" s="2" t="n">
        <x:v>269</x:v>
      </x:c>
      <x:c r="E638" s="2" t="str">
        <x:v>仪表</x:v>
      </x:c>
      <x:c r="F638" s="7"/>
      <x:c r="G638" s="7" t="n">
        <x:v>0</x:v>
      </x:c>
      <x:c r="H638" s="7"/>
      <x:c r="I638" s="2" t="str">
        <x:v>否</x:v>
      </x:c>
      <x:c r="J638" s="2" t="str">
        <x:v>无纯氢且无仪表，普通车辆不自动以GPS替代</x:v>
      </x:c>
    </x:row>
    <x:row r="639" ht="22" customHeight="1">
      <x:c r="A639" s="2" t="str">
        <x:v>粤AGP5659</x:v>
      </x:c>
      <x:c r="B639" s="2" t="str">
        <x:v>吴纬涛</x:v>
      </x:c>
      <x:c r="C639" s="8" t="d">
        <x:v>2026-09-07T00:00:00.000Z</x:v>
      </x:c>
      <x:c r="D639" s="2" t="n">
        <x:v>269</x:v>
      </x:c>
      <x:c r="E639" s="2" t="str">
        <x:v>仪表</x:v>
      </x:c>
      <x:c r="F639" s="7"/>
      <x:c r="G639" s="7" t="n">
        <x:v>0</x:v>
      </x:c>
      <x:c r="H639" s="7"/>
      <x:c r="I639" s="2" t="str">
        <x:v>否</x:v>
      </x:c>
      <x:c r="J639" s="2" t="str">
        <x:v>无纯氢且无仪表，普通车辆不自动以GPS替代</x:v>
      </x:c>
    </x:row>
    <x:row r="640" ht="22" customHeight="1">
      <x:c r="A640" s="2" t="str">
        <x:v>粤AGP5659</x:v>
      </x:c>
      <x:c r="B640" s="2" t="str">
        <x:v>吴纬涛</x:v>
      </x:c>
      <x:c r="C640" s="8" t="d">
        <x:v>2026-09-09T00:00:00.000Z</x:v>
      </x:c>
      <x:c r="D640" s="2" t="n">
        <x:v>269</x:v>
      </x:c>
      <x:c r="E640" s="2" t="str">
        <x:v>仪表</x:v>
      </x:c>
      <x:c r="F640" s="7"/>
      <x:c r="G640" s="7" t="n">
        <x:v>0</x:v>
      </x:c>
      <x:c r="H640" s="7"/>
      <x:c r="I640" s="2" t="str">
        <x:v>否</x:v>
      </x:c>
      <x:c r="J640" s="2" t="str">
        <x:v>无纯氢且无仪表，普通车辆不自动以GPS替代</x:v>
      </x:c>
    </x:row>
    <x:row r="641" ht="22" customHeight="1">
      <x:c r="A641" s="2" t="str">
        <x:v>粤AGP5659</x:v>
      </x:c>
      <x:c r="B641" s="2" t="str">
        <x:v>吴纬涛</x:v>
      </x:c>
      <x:c r="C641" s="8" t="d">
        <x:v>2026-09-10T00:00:00.000Z</x:v>
      </x:c>
      <x:c r="D641" s="2" t="n">
        <x:v>269</x:v>
      </x:c>
      <x:c r="E641" s="2" t="str">
        <x:v>仪表</x:v>
      </x:c>
      <x:c r="F641" s="7"/>
      <x:c r="G641" s="7" t="n">
        <x:v>0</x:v>
      </x:c>
      <x:c r="H641" s="7"/>
      <x:c r="I641" s="2" t="str">
        <x:v>否</x:v>
      </x:c>
      <x:c r="J641" s="2" t="str">
        <x:v>无纯氢且无仪表，普通车辆不自动以GPS替代</x:v>
      </x:c>
    </x:row>
    <x:row r="642" ht="22" customHeight="1">
      <x:c r="A642" s="2" t="str">
        <x:v>粤AGP5659</x:v>
      </x:c>
      <x:c r="B642" s="2" t="str">
        <x:v>吴纬涛</x:v>
      </x:c>
      <x:c r="C642" s="8" t="d">
        <x:v>2026-09-11T00:00:00.000Z</x:v>
      </x:c>
      <x:c r="D642" s="2" t="n">
        <x:v>269</x:v>
      </x:c>
      <x:c r="E642" s="2" t="str">
        <x:v>仪表</x:v>
      </x:c>
      <x:c r="F642" s="7"/>
      <x:c r="G642" s="7" t="n">
        <x:v>0</x:v>
      </x:c>
      <x:c r="H642" s="7"/>
      <x:c r="I642" s="2" t="str">
        <x:v>否</x:v>
      </x:c>
      <x:c r="J642" s="2" t="str">
        <x:v>无纯氢且无仪表，普通车辆不自动以GPS替代</x:v>
      </x:c>
    </x:row>
    <x:row r="643" ht="22" customHeight="1">
      <x:c r="A643" s="2" t="str">
        <x:v>粤AGP5659</x:v>
      </x:c>
      <x:c r="B643" s="2" t="str">
        <x:v>吴纬涛</x:v>
      </x:c>
      <x:c r="C643" s="8" t="d">
        <x:v>2026-09-12T00:00:00.000Z</x:v>
      </x:c>
      <x:c r="D643" s="2" t="n">
        <x:v>269</x:v>
      </x:c>
      <x:c r="E643" s="2" t="str">
        <x:v>仪表</x:v>
      </x:c>
      <x:c r="F643" s="7"/>
      <x:c r="G643" s="7" t="n">
        <x:v>0</x:v>
      </x:c>
      <x:c r="H643" s="7"/>
      <x:c r="I643" s="2" t="str">
        <x:v>否</x:v>
      </x:c>
      <x:c r="J643" s="2" t="str">
        <x:v>无纯氢且无仪表，普通车辆不自动以GPS替代</x:v>
      </x:c>
    </x:row>
    <x:row r="644" ht="22" customHeight="1">
      <x:c r="A644" s="2" t="str">
        <x:v>粤AGP5659</x:v>
      </x:c>
      <x:c r="B644" s="2" t="str">
        <x:v>吴纬涛</x:v>
      </x:c>
      <x:c r="C644" s="8" t="d">
        <x:v>2026-09-13T00:00:00.000Z</x:v>
      </x:c>
      <x:c r="D644" s="2" t="n">
        <x:v>269</x:v>
      </x:c>
      <x:c r="E644" s="2" t="str">
        <x:v>仪表</x:v>
      </x:c>
      <x:c r="F644" s="7"/>
      <x:c r="G644" s="7" t="n">
        <x:v>0</x:v>
      </x:c>
      <x:c r="H644" s="7"/>
      <x:c r="I644" s="2" t="str">
        <x:v>否</x:v>
      </x:c>
      <x:c r="J644" s="2" t="str">
        <x:v>无纯氢且无仪表，普通车辆不自动以GPS替代</x:v>
      </x:c>
    </x:row>
    <x:row r="645" ht="22" customHeight="1">
      <x:c r="A645" s="2" t="str">
        <x:v>粤AGP5659</x:v>
      </x:c>
      <x:c r="B645" s="2" t="str">
        <x:v>吴纬涛</x:v>
      </x:c>
      <x:c r="C645" s="8" t="d">
        <x:v>2026-09-14T00:00:00.000Z</x:v>
      </x:c>
      <x:c r="D645" s="2" t="n">
        <x:v>269</x:v>
      </x:c>
      <x:c r="E645" s="2" t="str">
        <x:v>仪表</x:v>
      </x:c>
      <x:c r="F645" s="7"/>
      <x:c r="G645" s="7" t="n">
        <x:v>0</x:v>
      </x:c>
      <x:c r="H645" s="7"/>
      <x:c r="I645" s="2" t="str">
        <x:v>否</x:v>
      </x:c>
      <x:c r="J645" s="2" t="str">
        <x:v>无纯氢且无仪表，普通车辆不自动以GPS替代</x:v>
      </x:c>
    </x:row>
    <x:row r="646" ht="22" customHeight="1">
      <x:c r="A646" s="2" t="str">
        <x:v>粤AGP5659</x:v>
      </x:c>
      <x:c r="B646" s="2" t="str">
        <x:v>吴纬涛</x:v>
      </x:c>
      <x:c r="C646" s="8" t="d">
        <x:v>2026-09-15T00:00:00.000Z</x:v>
      </x:c>
      <x:c r="D646" s="2" t="n">
        <x:v>269</x:v>
      </x:c>
      <x:c r="E646" s="2" t="str">
        <x:v>仪表</x:v>
      </x:c>
      <x:c r="F646" s="7"/>
      <x:c r="G646" s="7" t="n">
        <x:v>0</x:v>
      </x:c>
      <x:c r="H646" s="7"/>
      <x:c r="I646" s="2" t="str">
        <x:v>否</x:v>
      </x:c>
      <x:c r="J646" s="2" t="str">
        <x:v>无纯氢且无仪表，普通车辆不自动以GPS替代</x:v>
      </x:c>
    </x:row>
    <x:row r="647" ht="22" customHeight="1">
      <x:c r="A647" s="2" t="str">
        <x:v>粤AGP5659</x:v>
      </x:c>
      <x:c r="B647" s="2" t="str">
        <x:v>吴纬涛</x:v>
      </x:c>
      <x:c r="C647" s="8" t="d">
        <x:v>2026-09-18T00:00:00.000Z</x:v>
      </x:c>
      <x:c r="D647" s="2" t="n">
        <x:v>269</x:v>
      </x:c>
      <x:c r="E647" s="2" t="str">
        <x:v>仪表</x:v>
      </x:c>
      <x:c r="F647" s="7"/>
      <x:c r="G647" s="7" t="n">
        <x:v>0</x:v>
      </x:c>
      <x:c r="H647" s="7"/>
      <x:c r="I647" s="2" t="str">
        <x:v>否</x:v>
      </x:c>
      <x:c r="J647" s="2" t="str">
        <x:v>无纯氢且无仪表，普通车辆不自动以GPS替代</x:v>
      </x:c>
    </x:row>
    <x:row r="648" ht="22" customHeight="1">
      <x:c r="A648" s="2" t="str">
        <x:v>粤AGP5659</x:v>
      </x:c>
      <x:c r="B648" s="2" t="str">
        <x:v>吴纬涛</x:v>
      </x:c>
      <x:c r="C648" s="8" t="d">
        <x:v>2026-09-19T00:00:00.000Z</x:v>
      </x:c>
      <x:c r="D648" s="2" t="n">
        <x:v>269</x:v>
      </x:c>
      <x:c r="E648" s="2" t="str">
        <x:v>仪表</x:v>
      </x:c>
      <x:c r="F648" s="7"/>
      <x:c r="G648" s="7" t="n">
        <x:v>0</x:v>
      </x:c>
      <x:c r="H648" s="7"/>
      <x:c r="I648" s="2" t="str">
        <x:v>否</x:v>
      </x:c>
      <x:c r="J648" s="2" t="str">
        <x:v>无纯氢且无仪表，普通车辆不自动以GPS替代</x:v>
      </x:c>
    </x:row>
    <x:row r="649" ht="22" customHeight="1">
      <x:c r="A649" s="2" t="str">
        <x:v>粤AGP5659</x:v>
      </x:c>
      <x:c r="B649" s="2" t="str">
        <x:v>吴纬涛</x:v>
      </x:c>
      <x:c r="C649" s="8" t="d">
        <x:v>2026-09-21T00:00:00.000Z</x:v>
      </x:c>
      <x:c r="D649" s="2" t="n">
        <x:v>269</x:v>
      </x:c>
      <x:c r="E649" s="2" t="str">
        <x:v>仪表</x:v>
      </x:c>
      <x:c r="F649" s="7"/>
      <x:c r="G649" s="7" t="n">
        <x:v>0</x:v>
      </x:c>
      <x:c r="H649" s="7"/>
      <x:c r="I649" s="2" t="str">
        <x:v>否</x:v>
      </x:c>
      <x:c r="J649" s="2" t="str">
        <x:v>无纯氢且无仪表，普通车辆不自动以GPS替代</x:v>
      </x:c>
    </x:row>
    <x:row r="650" ht="22" customHeight="1">
      <x:c r="A650" s="2" t="str">
        <x:v>粤AGP5659</x:v>
      </x:c>
      <x:c r="B650" s="2" t="str">
        <x:v>吴纬涛</x:v>
      </x:c>
      <x:c r="C650" s="8" t="d">
        <x:v>2026-09-22T00:00:00.000Z</x:v>
      </x:c>
      <x:c r="D650" s="2" t="n">
        <x:v>269</x:v>
      </x:c>
      <x:c r="E650" s="2" t="str">
        <x:v>仪表</x:v>
      </x:c>
      <x:c r="F650" s="7"/>
      <x:c r="G650" s="7" t="n">
        <x:v>0</x:v>
      </x:c>
      <x:c r="H650" s="7"/>
      <x:c r="I650" s="2" t="str">
        <x:v>否</x:v>
      </x:c>
      <x:c r="J650" s="2" t="str">
        <x:v>无纯氢且无仪表，普通车辆不自动以GPS替代</x:v>
      </x:c>
    </x:row>
    <x:row r="651" ht="22" customHeight="1">
      <x:c r="A651" s="2" t="str">
        <x:v>粤AGP5659</x:v>
      </x:c>
      <x:c r="B651" s="2" t="str">
        <x:v>吴纬涛</x:v>
      </x:c>
      <x:c r="C651" s="8" t="d">
        <x:v>2026-09-23T00:00:00.000Z</x:v>
      </x:c>
      <x:c r="D651" s="2" t="n">
        <x:v>269</x:v>
      </x:c>
      <x:c r="E651" s="2" t="str">
        <x:v>仪表</x:v>
      </x:c>
      <x:c r="F651" s="7"/>
      <x:c r="G651" s="7" t="n">
        <x:v>0</x:v>
      </x:c>
      <x:c r="H651" s="7"/>
      <x:c r="I651" s="2" t="str">
        <x:v>否</x:v>
      </x:c>
      <x:c r="J651" s="2" t="str">
        <x:v>无纯氢且无仪表，普通车辆不自动以GPS替代</x:v>
      </x:c>
    </x:row>
    <x:row r="652" ht="22" customHeight="1">
      <x:c r="A652" s="2" t="str">
        <x:v>粤AGP5659</x:v>
      </x:c>
      <x:c r="B652" s="2" t="str">
        <x:v>吴纬涛</x:v>
      </x:c>
      <x:c r="C652" s="8" t="d">
        <x:v>2026-09-24T00:00:00.000Z</x:v>
      </x:c>
      <x:c r="D652" s="2" t="n">
        <x:v>269</x:v>
      </x:c>
      <x:c r="E652" s="2" t="str">
        <x:v>仪表</x:v>
      </x:c>
      <x:c r="F652" s="7"/>
      <x:c r="G652" s="7" t="n">
        <x:v>0</x:v>
      </x:c>
      <x:c r="H652" s="7"/>
      <x:c r="I652" s="2" t="str">
        <x:v>否</x:v>
      </x:c>
      <x:c r="J652" s="2" t="str">
        <x:v>无纯氢且无仪表，普通车辆不自动以GPS替代</x:v>
      </x:c>
    </x:row>
    <x:row r="653" ht="22" customHeight="1">
      <x:c r="A653" s="2" t="str">
        <x:v>粤AGP5659</x:v>
      </x:c>
      <x:c r="B653" s="2" t="str">
        <x:v>吴纬涛</x:v>
      </x:c>
      <x:c r="C653" s="8" t="d">
        <x:v>2026-09-25T00:00:00.000Z</x:v>
      </x:c>
      <x:c r="D653" s="2" t="n">
        <x:v>269</x:v>
      </x:c>
      <x:c r="E653" s="2" t="str">
        <x:v>仪表</x:v>
      </x:c>
      <x:c r="F653" s="7"/>
      <x:c r="G653" s="7" t="n">
        <x:v>0</x:v>
      </x:c>
      <x:c r="H653" s="7"/>
      <x:c r="I653" s="2" t="str">
        <x:v>否</x:v>
      </x:c>
      <x:c r="J653" s="2" t="str">
        <x:v>无纯氢且无仪表，普通车辆不自动以GPS替代</x:v>
      </x:c>
    </x:row>
    <x:row r="654" ht="22" customHeight="1">
      <x:c r="A654" s="2" t="str">
        <x:v>粤AGP5659</x:v>
      </x:c>
      <x:c r="B654" s="2" t="str">
        <x:v>吴纬涛</x:v>
      </x:c>
      <x:c r="C654" s="8" t="d">
        <x:v>2026-09-26T00:00:00.000Z</x:v>
      </x:c>
      <x:c r="D654" s="2" t="n">
        <x:v>269</x:v>
      </x:c>
      <x:c r="E654" s="2" t="str">
        <x:v>仪表</x:v>
      </x:c>
      <x:c r="F654" s="7"/>
      <x:c r="G654" s="7" t="n">
        <x:v>0</x:v>
      </x:c>
      <x:c r="H654" s="7"/>
      <x:c r="I654" s="2" t="str">
        <x:v>否</x:v>
      </x:c>
      <x:c r="J654" s="2" t="str">
        <x:v>无纯氢且无仪表，普通车辆不自动以GPS替代</x:v>
      </x:c>
    </x:row>
    <x:row r="655" ht="22" customHeight="1">
      <x:c r="A655" s="2" t="str">
        <x:v>粤AGP5659</x:v>
      </x:c>
      <x:c r="B655" s="2" t="str">
        <x:v>吴纬涛</x:v>
      </x:c>
      <x:c r="C655" s="8" t="d">
        <x:v>2026-09-27T00:00:00.000Z</x:v>
      </x:c>
      <x:c r="D655" s="2" t="n">
        <x:v>269</x:v>
      </x:c>
      <x:c r="E655" s="2" t="str">
        <x:v>仪表</x:v>
      </x:c>
      <x:c r="F655" s="7"/>
      <x:c r="G655" s="7" t="n">
        <x:v>0</x:v>
      </x:c>
      <x:c r="H655" s="7"/>
      <x:c r="I655" s="2" t="str">
        <x:v>否</x:v>
      </x:c>
      <x:c r="J655" s="2" t="str">
        <x:v>无纯氢且无仪表，普通车辆不自动以GPS替代</x:v>
      </x:c>
    </x:row>
    <x:row r="656" ht="22" customHeight="1">
      <x:c r="A656" s="2" t="str">
        <x:v>粤AGP5659</x:v>
      </x:c>
      <x:c r="B656" s="2" t="str">
        <x:v>吴纬涛</x:v>
      </x:c>
      <x:c r="C656" s="8" t="d">
        <x:v>2026-09-28T00:00:00.000Z</x:v>
      </x:c>
      <x:c r="D656" s="2" t="n">
        <x:v>269</x:v>
      </x:c>
      <x:c r="E656" s="2" t="str">
        <x:v>仪表</x:v>
      </x:c>
      <x:c r="F656" s="7"/>
      <x:c r="G656" s="7" t="n">
        <x:v>0</x:v>
      </x:c>
      <x:c r="H656" s="7"/>
      <x:c r="I656" s="2" t="str">
        <x:v>否</x:v>
      </x:c>
      <x:c r="J656" s="2" t="str">
        <x:v>无纯氢且无仪表，普通车辆不自动以GPS替代</x:v>
      </x:c>
    </x:row>
    <x:row r="657" ht="22" customHeight="1">
      <x:c r="A657" s="2" t="str">
        <x:v>粤AGP5659</x:v>
      </x:c>
      <x:c r="B657" s="2" t="str">
        <x:v>吴纬涛</x:v>
      </x:c>
      <x:c r="C657" s="8" t="d">
        <x:v>2026-09-29T00:00:00.000Z</x:v>
      </x:c>
      <x:c r="D657" s="2" t="n">
        <x:v>269</x:v>
      </x:c>
      <x:c r="E657" s="2" t="str">
        <x:v>仪表</x:v>
      </x:c>
      <x:c r="F657" s="7"/>
      <x:c r="G657" s="7" t="n">
        <x:v>0</x:v>
      </x:c>
      <x:c r="H657" s="7"/>
      <x:c r="I657" s="2" t="str">
        <x:v>否</x:v>
      </x:c>
      <x:c r="J657" s="2" t="str">
        <x:v>无纯氢且无仪表，普通车辆不自动以GPS替代</x:v>
      </x:c>
    </x:row>
    <x:row r="658" ht="22" customHeight="1">
      <x:c r="A658" s="2" t="str">
        <x:v>粤AGP5659</x:v>
      </x:c>
      <x:c r="B658" s="2" t="str">
        <x:v>吴纬涛</x:v>
      </x:c>
      <x:c r="C658" s="8" t="d">
        <x:v>2026-09-30T00:00:00.000Z</x:v>
      </x:c>
      <x:c r="D658" s="2" t="n">
        <x:v>269</x:v>
      </x:c>
      <x:c r="E658" s="2" t="str">
        <x:v>仪表</x:v>
      </x:c>
      <x:c r="F658" s="7"/>
      <x:c r="G658" s="7" t="n">
        <x:v>0</x:v>
      </x:c>
      <x:c r="H658" s="7"/>
      <x:c r="I658" s="2" t="str">
        <x:v>否</x:v>
      </x:c>
      <x:c r="J658" s="2" t="str">
        <x:v>无纯氢且无仪表，普通车辆不自动以GPS替代</x:v>
      </x:c>
    </x:row>
    <x:row r="659" ht="22" customHeight="1">
      <x:c r="A659" s="2" t="str">
        <x:v>粤AGP5758</x:v>
      </x:c>
      <x:c r="B659" s="2" t="str">
        <x:v>吴纬涛</x:v>
      </x:c>
      <x:c r="C659" s="8" t="d">
        <x:v>2026-09-12T00:00:00.000Z</x:v>
      </x:c>
      <x:c r="D659" s="2" t="n">
        <x:v>270</x:v>
      </x:c>
      <x:c r="E659" s="2" t="str">
        <x:v>仪表</x:v>
      </x:c>
      <x:c r="F659" s="7"/>
      <x:c r="G659" s="7" t="n">
        <x:v>0</x:v>
      </x:c>
      <x:c r="H659" s="7"/>
      <x:c r="I659" s="2" t="str">
        <x:v>否</x:v>
      </x:c>
      <x:c r="J659" s="2" t="str">
        <x:v>无纯氢且无仪表，普通车辆不自动以GPS替代</x:v>
      </x:c>
    </x:row>
    <x:row r="660" ht="22" customHeight="1">
      <x:c r="A660" s="2" t="str">
        <x:v>粤AGP5758</x:v>
      </x:c>
      <x:c r="B660" s="2" t="str">
        <x:v>吴纬涛</x:v>
      </x:c>
      <x:c r="C660" s="8" t="d">
        <x:v>2026-09-25T00:00:00.000Z</x:v>
      </x:c>
      <x:c r="D660" s="2" t="n">
        <x:v>270</x:v>
      </x:c>
      <x:c r="E660" s="2" t="str">
        <x:v>仪表</x:v>
      </x:c>
      <x:c r="F660" s="7"/>
      <x:c r="G660" s="7" t="n">
        <x:v>0</x:v>
      </x:c>
      <x:c r="H660" s="7"/>
      <x:c r="I660" s="2" t="str">
        <x:v>否</x:v>
      </x:c>
      <x:c r="J660" s="2" t="str">
        <x:v>无纯氢且无仪表，普通车辆不自动以GPS替代</x:v>
      </x:c>
    </x:row>
    <x:row r="661" ht="22" customHeight="1">
      <x:c r="A661" s="2" t="str">
        <x:v>粤AGP5759</x:v>
      </x:c>
      <x:c r="B661" s="2" t="str">
        <x:v>吴纬涛</x:v>
      </x:c>
      <x:c r="C661" s="8" t="d">
        <x:v>2026-09-01T00:00:00.000Z</x:v>
      </x:c>
      <x:c r="D661" s="2" t="n">
        <x:v>271</x:v>
      </x:c>
      <x:c r="E661" s="2" t="str">
        <x:v>仪表</x:v>
      </x:c>
      <x:c r="F661" s="7"/>
      <x:c r="G661" s="7" t="n">
        <x:v>0</x:v>
      </x:c>
      <x:c r="H661" s="7"/>
      <x:c r="I661" s="2" t="str">
        <x:v>否</x:v>
      </x:c>
      <x:c r="J661" s="2" t="str">
        <x:v>无纯氢且无仪表，普通车辆不自动以GPS替代</x:v>
      </x:c>
    </x:row>
    <x:row r="662" ht="22" customHeight="1">
      <x:c r="A662" s="2" t="str">
        <x:v>粤AGP5759</x:v>
      </x:c>
      <x:c r="B662" s="2" t="str">
        <x:v>吴纬涛</x:v>
      </x:c>
      <x:c r="C662" s="8" t="d">
        <x:v>2026-09-04T00:00:00.000Z</x:v>
      </x:c>
      <x:c r="D662" s="2" t="n">
        <x:v>271</x:v>
      </x:c>
      <x:c r="E662" s="2" t="str">
        <x:v>仪表</x:v>
      </x:c>
      <x:c r="F662" s="7"/>
      <x:c r="G662" s="7" t="n">
        <x:v>0</x:v>
      </x:c>
      <x:c r="H662" s="7"/>
      <x:c r="I662" s="2" t="str">
        <x:v>否</x:v>
      </x:c>
      <x:c r="J662" s="2" t="str">
        <x:v>无纯氢且无仪表，普通车辆不自动以GPS替代</x:v>
      </x:c>
    </x:row>
    <x:row r="663" ht="22" customHeight="1">
      <x:c r="A663" s="2" t="str">
        <x:v>粤AGP5759</x:v>
      </x:c>
      <x:c r="B663" s="2" t="str">
        <x:v>吴纬涛</x:v>
      </x:c>
      <x:c r="C663" s="8" t="d">
        <x:v>2026-09-05T00:00:00.000Z</x:v>
      </x:c>
      <x:c r="D663" s="2" t="n">
        <x:v>271</x:v>
      </x:c>
      <x:c r="E663" s="2" t="str">
        <x:v>仪表</x:v>
      </x:c>
      <x:c r="F663" s="7"/>
      <x:c r="G663" s="7" t="n">
        <x:v>0</x:v>
      </x:c>
      <x:c r="H663" s="7"/>
      <x:c r="I663" s="2" t="str">
        <x:v>否</x:v>
      </x:c>
      <x:c r="J663" s="2" t="str">
        <x:v>无纯氢且无仪表，普通车辆不自动以GPS替代</x:v>
      </x:c>
    </x:row>
    <x:row r="664" ht="22" customHeight="1">
      <x:c r="A664" s="2" t="str">
        <x:v>粤AGP5759</x:v>
      </x:c>
      <x:c r="B664" s="2" t="str">
        <x:v>吴纬涛</x:v>
      </x:c>
      <x:c r="C664" s="8" t="d">
        <x:v>2026-09-06T00:00:00.000Z</x:v>
      </x:c>
      <x:c r="D664" s="2" t="n">
        <x:v>271</x:v>
      </x:c>
      <x:c r="E664" s="2" t="str">
        <x:v>仪表</x:v>
      </x:c>
      <x:c r="F664" s="7"/>
      <x:c r="G664" s="7" t="n">
        <x:v>0</x:v>
      </x:c>
      <x:c r="H664" s="7"/>
      <x:c r="I664" s="2" t="str">
        <x:v>否</x:v>
      </x:c>
      <x:c r="J664" s="2" t="str">
        <x:v>无纯氢且无仪表，普通车辆不自动以GPS替代</x:v>
      </x:c>
    </x:row>
    <x:row r="665" ht="22" customHeight="1">
      <x:c r="A665" s="2" t="str">
        <x:v>粤AGP5759</x:v>
      </x:c>
      <x:c r="B665" s="2" t="str">
        <x:v>吴纬涛</x:v>
      </x:c>
      <x:c r="C665" s="8" t="d">
        <x:v>2026-09-07T00:00:00.000Z</x:v>
      </x:c>
      <x:c r="D665" s="2" t="n">
        <x:v>271</x:v>
      </x:c>
      <x:c r="E665" s="2" t="str">
        <x:v>仪表</x:v>
      </x:c>
      <x:c r="F665" s="7"/>
      <x:c r="G665" s="7" t="n">
        <x:v>0</x:v>
      </x:c>
      <x:c r="H665" s="7"/>
      <x:c r="I665" s="2" t="str">
        <x:v>否</x:v>
      </x:c>
      <x:c r="J665" s="2" t="str">
        <x:v>无纯氢且无仪表，普通车辆不自动以GPS替代</x:v>
      </x:c>
    </x:row>
    <x:row r="666" ht="22" customHeight="1">
      <x:c r="A666" s="2" t="str">
        <x:v>粤AGP5759</x:v>
      </x:c>
      <x:c r="B666" s="2" t="str">
        <x:v>吴纬涛</x:v>
      </x:c>
      <x:c r="C666" s="8" t="d">
        <x:v>2026-09-08T00:00:00.000Z</x:v>
      </x:c>
      <x:c r="D666" s="2" t="n">
        <x:v>271</x:v>
      </x:c>
      <x:c r="E666" s="2" t="str">
        <x:v>仪表</x:v>
      </x:c>
      <x:c r="F666" s="7"/>
      <x:c r="G666" s="7" t="n">
        <x:v>0</x:v>
      </x:c>
      <x:c r="H666" s="7"/>
      <x:c r="I666" s="2" t="str">
        <x:v>否</x:v>
      </x:c>
      <x:c r="J666" s="2" t="str">
        <x:v>无纯氢且无仪表，普通车辆不自动以GPS替代</x:v>
      </x:c>
    </x:row>
    <x:row r="667" ht="22" customHeight="1">
      <x:c r="A667" s="2" t="str">
        <x:v>粤AGP5759</x:v>
      </x:c>
      <x:c r="B667" s="2" t="str">
        <x:v>吴纬涛</x:v>
      </x:c>
      <x:c r="C667" s="8" t="d">
        <x:v>2026-09-09T00:00:00.000Z</x:v>
      </x:c>
      <x:c r="D667" s="2" t="n">
        <x:v>271</x:v>
      </x:c>
      <x:c r="E667" s="2" t="str">
        <x:v>仪表</x:v>
      </x:c>
      <x:c r="F667" s="7"/>
      <x:c r="G667" s="7" t="n">
        <x:v>0</x:v>
      </x:c>
      <x:c r="H667" s="7"/>
      <x:c r="I667" s="2" t="str">
        <x:v>否</x:v>
      </x:c>
      <x:c r="J667" s="2" t="str">
        <x:v>无纯氢且无仪表，普通车辆不自动以GPS替代</x:v>
      </x:c>
    </x:row>
    <x:row r="668" ht="22" customHeight="1">
      <x:c r="A668" s="2" t="str">
        <x:v>粤AGP5759</x:v>
      </x:c>
      <x:c r="B668" s="2" t="str">
        <x:v>吴纬涛</x:v>
      </x:c>
      <x:c r="C668" s="8" t="d">
        <x:v>2026-09-10T00:00:00.000Z</x:v>
      </x:c>
      <x:c r="D668" s="2" t="n">
        <x:v>271</x:v>
      </x:c>
      <x:c r="E668" s="2" t="str">
        <x:v>仪表</x:v>
      </x:c>
      <x:c r="F668" s="7"/>
      <x:c r="G668" s="7" t="n">
        <x:v>0</x:v>
      </x:c>
      <x:c r="H668" s="7"/>
      <x:c r="I668" s="2" t="str">
        <x:v>否</x:v>
      </x:c>
      <x:c r="J668" s="2" t="str">
        <x:v>无纯氢且无仪表，普通车辆不自动以GPS替代</x:v>
      </x:c>
    </x:row>
    <x:row r="669" ht="22" customHeight="1">
      <x:c r="A669" s="2" t="str">
        <x:v>粤AGP5759</x:v>
      </x:c>
      <x:c r="B669" s="2" t="str">
        <x:v>吴纬涛</x:v>
      </x:c>
      <x:c r="C669" s="8" t="d">
        <x:v>2026-09-11T00:00:00.000Z</x:v>
      </x:c>
      <x:c r="D669" s="2" t="n">
        <x:v>271</x:v>
      </x:c>
      <x:c r="E669" s="2" t="str">
        <x:v>仪表</x:v>
      </x:c>
      <x:c r="F669" s="7"/>
      <x:c r="G669" s="7" t="n">
        <x:v>0</x:v>
      </x:c>
      <x:c r="H669" s="7"/>
      <x:c r="I669" s="2" t="str">
        <x:v>否</x:v>
      </x:c>
      <x:c r="J669" s="2" t="str">
        <x:v>无纯氢且无仪表，普通车辆不自动以GPS替代</x:v>
      </x:c>
    </x:row>
    <x:row r="670" ht="22" customHeight="1">
      <x:c r="A670" s="2" t="str">
        <x:v>粤AGP5759</x:v>
      </x:c>
      <x:c r="B670" s="2" t="str">
        <x:v>吴纬涛</x:v>
      </x:c>
      <x:c r="C670" s="8" t="d">
        <x:v>2026-09-12T00:00:00.000Z</x:v>
      </x:c>
      <x:c r="D670" s="2" t="n">
        <x:v>271</x:v>
      </x:c>
      <x:c r="E670" s="2" t="str">
        <x:v>仪表</x:v>
      </x:c>
      <x:c r="F670" s="7"/>
      <x:c r="G670" s="7" t="n">
        <x:v>0</x:v>
      </x:c>
      <x:c r="H670" s="7"/>
      <x:c r="I670" s="2" t="str">
        <x:v>否</x:v>
      </x:c>
      <x:c r="J670" s="2" t="str">
        <x:v>无纯氢且无仪表，普通车辆不自动以GPS替代</x:v>
      </x:c>
    </x:row>
    <x:row r="671" ht="22" customHeight="1">
      <x:c r="A671" s="2" t="str">
        <x:v>粤AGP5759</x:v>
      </x:c>
      <x:c r="B671" s="2" t="str">
        <x:v>吴纬涛</x:v>
      </x:c>
      <x:c r="C671" s="8" t="d">
        <x:v>2026-09-13T00:00:00.000Z</x:v>
      </x:c>
      <x:c r="D671" s="2" t="n">
        <x:v>271</x:v>
      </x:c>
      <x:c r="E671" s="2" t="str">
        <x:v>仪表</x:v>
      </x:c>
      <x:c r="F671" s="7"/>
      <x:c r="G671" s="7" t="n">
        <x:v>0</x:v>
      </x:c>
      <x:c r="H671" s="7"/>
      <x:c r="I671" s="2" t="str">
        <x:v>否</x:v>
      </x:c>
      <x:c r="J671" s="2" t="str">
        <x:v>无纯氢且无仪表，普通车辆不自动以GPS替代</x:v>
      </x:c>
    </x:row>
    <x:row r="672" ht="22" customHeight="1">
      <x:c r="A672" s="2" t="str">
        <x:v>粤AGP5759</x:v>
      </x:c>
      <x:c r="B672" s="2" t="str">
        <x:v>吴纬涛</x:v>
      </x:c>
      <x:c r="C672" s="8" t="d">
        <x:v>2026-09-14T00:00:00.000Z</x:v>
      </x:c>
      <x:c r="D672" s="2" t="n">
        <x:v>271</x:v>
      </x:c>
      <x:c r="E672" s="2" t="str">
        <x:v>仪表</x:v>
      </x:c>
      <x:c r="F672" s="7"/>
      <x:c r="G672" s="7" t="n">
        <x:v>0</x:v>
      </x:c>
      <x:c r="H672" s="7"/>
      <x:c r="I672" s="2" t="str">
        <x:v>否</x:v>
      </x:c>
      <x:c r="J672" s="2" t="str">
        <x:v>无纯氢且无仪表，普通车辆不自动以GPS替代</x:v>
      </x:c>
    </x:row>
    <x:row r="673" ht="22" customHeight="1">
      <x:c r="A673" s="2" t="str">
        <x:v>粤AGP5759</x:v>
      </x:c>
      <x:c r="B673" s="2" t="str">
        <x:v>吴纬涛</x:v>
      </x:c>
      <x:c r="C673" s="8" t="d">
        <x:v>2026-09-15T00:00:00.000Z</x:v>
      </x:c>
      <x:c r="D673" s="2" t="n">
        <x:v>271</x:v>
      </x:c>
      <x:c r="E673" s="2" t="str">
        <x:v>仪表</x:v>
      </x:c>
      <x:c r="F673" s="7"/>
      <x:c r="G673" s="7" t="n">
        <x:v>0</x:v>
      </x:c>
      <x:c r="H673" s="7"/>
      <x:c r="I673" s="2" t="str">
        <x:v>否</x:v>
      </x:c>
      <x:c r="J673" s="2" t="str">
        <x:v>无纯氢且无仪表，普通车辆不自动以GPS替代</x:v>
      </x:c>
    </x:row>
    <x:row r="674" ht="22" customHeight="1">
      <x:c r="A674" s="2" t="str">
        <x:v>粤AGP5759</x:v>
      </x:c>
      <x:c r="B674" s="2" t="str">
        <x:v>吴纬涛</x:v>
      </x:c>
      <x:c r="C674" s="8" t="d">
        <x:v>2026-09-16T00:00:00.000Z</x:v>
      </x:c>
      <x:c r="D674" s="2" t="n">
        <x:v>271</x:v>
      </x:c>
      <x:c r="E674" s="2" t="str">
        <x:v>仪表</x:v>
      </x:c>
      <x:c r="F674" s="7"/>
      <x:c r="G674" s="7" t="n">
        <x:v>0</x:v>
      </x:c>
      <x:c r="H674" s="7"/>
      <x:c r="I674" s="2" t="str">
        <x:v>否</x:v>
      </x:c>
      <x:c r="J674" s="2" t="str">
        <x:v>无纯氢且无仪表，普通车辆不自动以GPS替代</x:v>
      </x:c>
    </x:row>
    <x:row r="675" ht="22" customHeight="1">
      <x:c r="A675" s="2" t="str">
        <x:v>粤AGP5759</x:v>
      </x:c>
      <x:c r="B675" s="2" t="str">
        <x:v>吴纬涛</x:v>
      </x:c>
      <x:c r="C675" s="8" t="d">
        <x:v>2026-09-17T00:00:00.000Z</x:v>
      </x:c>
      <x:c r="D675" s="2" t="n">
        <x:v>271</x:v>
      </x:c>
      <x:c r="E675" s="2" t="str">
        <x:v>仪表</x:v>
      </x:c>
      <x:c r="F675" s="7"/>
      <x:c r="G675" s="7" t="n">
        <x:v>0</x:v>
      </x:c>
      <x:c r="H675" s="7"/>
      <x:c r="I675" s="2" t="str">
        <x:v>否</x:v>
      </x:c>
      <x:c r="J675" s="2" t="str">
        <x:v>无纯氢且无仪表，普通车辆不自动以GPS替代</x:v>
      </x:c>
    </x:row>
    <x:row r="676" ht="22" customHeight="1">
      <x:c r="A676" s="2" t="str">
        <x:v>粤AGP5759</x:v>
      </x:c>
      <x:c r="B676" s="2" t="str">
        <x:v>吴纬涛</x:v>
      </x:c>
      <x:c r="C676" s="8" t="d">
        <x:v>2026-09-18T00:00:00.000Z</x:v>
      </x:c>
      <x:c r="D676" s="2" t="n">
        <x:v>271</x:v>
      </x:c>
      <x:c r="E676" s="2" t="str">
        <x:v>仪表</x:v>
      </x:c>
      <x:c r="F676" s="7"/>
      <x:c r="G676" s="7" t="n">
        <x:v>0</x:v>
      </x:c>
      <x:c r="H676" s="7"/>
      <x:c r="I676" s="2" t="str">
        <x:v>否</x:v>
      </x:c>
      <x:c r="J676" s="2" t="str">
        <x:v>无纯氢且无仪表，普通车辆不自动以GPS替代</x:v>
      </x:c>
    </x:row>
    <x:row r="677" ht="22" customHeight="1">
      <x:c r="A677" s="2" t="str">
        <x:v>粤AGP5759</x:v>
      </x:c>
      <x:c r="B677" s="2" t="str">
        <x:v>吴纬涛</x:v>
      </x:c>
      <x:c r="C677" s="8" t="d">
        <x:v>2026-09-19T00:00:00.000Z</x:v>
      </x:c>
      <x:c r="D677" s="2" t="n">
        <x:v>271</x:v>
      </x:c>
      <x:c r="E677" s="2" t="str">
        <x:v>仪表</x:v>
      </x:c>
      <x:c r="F677" s="7"/>
      <x:c r="G677" s="7" t="n">
        <x:v>0</x:v>
      </x:c>
      <x:c r="H677" s="7"/>
      <x:c r="I677" s="2" t="str">
        <x:v>否</x:v>
      </x:c>
      <x:c r="J677" s="2" t="str">
        <x:v>无纯氢且无仪表，普通车辆不自动以GPS替代</x:v>
      </x:c>
    </x:row>
    <x:row r="678" ht="22" customHeight="1">
      <x:c r="A678" s="2" t="str">
        <x:v>粤AGP5759</x:v>
      </x:c>
      <x:c r="B678" s="2" t="str">
        <x:v>吴纬涛</x:v>
      </x:c>
      <x:c r="C678" s="8" t="d">
        <x:v>2026-09-26T00:00:00.000Z</x:v>
      </x:c>
      <x:c r="D678" s="2" t="n">
        <x:v>271</x:v>
      </x:c>
      <x:c r="E678" s="2" t="str">
        <x:v>仪表</x:v>
      </x:c>
      <x:c r="F678" s="7"/>
      <x:c r="G678" s="7" t="n">
        <x:v>0</x:v>
      </x:c>
      <x:c r="H678" s="7"/>
      <x:c r="I678" s="2" t="str">
        <x:v>否</x:v>
      </x:c>
      <x:c r="J678" s="2" t="str">
        <x:v>无纯氢且无仪表，普通车辆不自动以GPS替代</x:v>
      </x:c>
    </x:row>
    <x:row r="679" ht="22" customHeight="1">
      <x:c r="A679" s="2" t="str">
        <x:v>粤AGP5759</x:v>
      </x:c>
      <x:c r="B679" s="2" t="str">
        <x:v>吴纬涛</x:v>
      </x:c>
      <x:c r="C679" s="8" t="d">
        <x:v>2026-09-28T00:00:00.000Z</x:v>
      </x:c>
      <x:c r="D679" s="2" t="n">
        <x:v>271</x:v>
      </x:c>
      <x:c r="E679" s="2" t="str">
        <x:v>仪表</x:v>
      </x:c>
      <x:c r="F679" s="7"/>
      <x:c r="G679" s="7" t="n">
        <x:v>0</x:v>
      </x:c>
      <x:c r="H679" s="7"/>
      <x:c r="I679" s="2" t="str">
        <x:v>否</x:v>
      </x:c>
      <x:c r="J679" s="2" t="str">
        <x:v>无纯氢且无仪表，普通车辆不自动以GPS替代</x:v>
      </x:c>
    </x:row>
    <x:row r="680" ht="22" customHeight="1">
      <x:c r="A680" s="2" t="str">
        <x:v>粤AGP5759</x:v>
      </x:c>
      <x:c r="B680" s="2" t="str">
        <x:v>吴纬涛</x:v>
      </x:c>
      <x:c r="C680" s="8" t="d">
        <x:v>2026-09-29T00:00:00.000Z</x:v>
      </x:c>
      <x:c r="D680" s="2" t="n">
        <x:v>271</x:v>
      </x:c>
      <x:c r="E680" s="2" t="str">
        <x:v>仪表</x:v>
      </x:c>
      <x:c r="F680" s="7"/>
      <x:c r="G680" s="7" t="n">
        <x:v>0</x:v>
      </x:c>
      <x:c r="H680" s="7"/>
      <x:c r="I680" s="2" t="str">
        <x:v>否</x:v>
      </x:c>
      <x:c r="J680" s="2" t="str">
        <x:v>无纯氢且无仪表，普通车辆不自动以GPS替代</x:v>
      </x:c>
    </x:row>
    <x:row r="681" ht="22" customHeight="1">
      <x:c r="A681" s="2" t="str">
        <x:v>粤AGP5767</x:v>
      </x:c>
      <x:c r="B681" s="2" t="str">
        <x:v>吴纬涛</x:v>
      </x:c>
      <x:c r="C681" s="8" t="d">
        <x:v>2026-09-01T00:00:00.000Z</x:v>
      </x:c>
      <x:c r="D681" s="2" t="n">
        <x:v>272</x:v>
      </x:c>
      <x:c r="E681" s="2" t="str">
        <x:v>仪表</x:v>
      </x:c>
      <x:c r="F681" s="7"/>
      <x:c r="G681" s="7" t="n">
        <x:v>0</x:v>
      </x:c>
      <x:c r="H681" s="7"/>
      <x:c r="I681" s="2" t="str">
        <x:v>否</x:v>
      </x:c>
      <x:c r="J681" s="2" t="str">
        <x:v>无纯氢且无仪表，普通车辆不自动以GPS替代</x:v>
      </x:c>
    </x:row>
    <x:row r="682" ht="22" customHeight="1">
      <x:c r="A682" s="2" t="str">
        <x:v>粤AGP5767</x:v>
      </x:c>
      <x:c r="B682" s="2" t="str">
        <x:v>吴纬涛</x:v>
      </x:c>
      <x:c r="C682" s="8" t="d">
        <x:v>2026-09-02T00:00:00.000Z</x:v>
      </x:c>
      <x:c r="D682" s="2" t="n">
        <x:v>272</x:v>
      </x:c>
      <x:c r="E682" s="2" t="str">
        <x:v>仪表</x:v>
      </x:c>
      <x:c r="F682" s="7"/>
      <x:c r="G682" s="7" t="n">
        <x:v>0</x:v>
      </x:c>
      <x:c r="H682" s="7"/>
      <x:c r="I682" s="2" t="str">
        <x:v>否</x:v>
      </x:c>
      <x:c r="J682" s="2" t="str">
        <x:v>无纯氢且无仪表，普通车辆不自动以GPS替代</x:v>
      </x:c>
    </x:row>
    <x:row r="683" ht="22" customHeight="1">
      <x:c r="A683" s="2" t="str">
        <x:v>粤AGP5767</x:v>
      </x:c>
      <x:c r="B683" s="2" t="str">
        <x:v>吴纬涛</x:v>
      </x:c>
      <x:c r="C683" s="8" t="d">
        <x:v>2026-09-04T00:00:00.000Z</x:v>
      </x:c>
      <x:c r="D683" s="2" t="n">
        <x:v>272</x:v>
      </x:c>
      <x:c r="E683" s="2" t="str">
        <x:v>仪表</x:v>
      </x:c>
      <x:c r="F683" s="7"/>
      <x:c r="G683" s="7" t="n">
        <x:v>0.203</x:v>
      </x:c>
      <x:c r="H683" s="7"/>
      <x:c r="I683" s="2" t="str">
        <x:v>否</x:v>
      </x:c>
      <x:c r="J683" s="2" t="str">
        <x:v>无纯氢且无仪表，普通车辆不自动以GPS替代</x:v>
      </x:c>
    </x:row>
    <x:row r="684" ht="22" customHeight="1">
      <x:c r="A684" s="2" t="str">
        <x:v>粤AGP5767</x:v>
      </x:c>
      <x:c r="B684" s="2" t="str">
        <x:v>吴纬涛</x:v>
      </x:c>
      <x:c r="C684" s="8" t="d">
        <x:v>2026-09-05T00:00:00.000Z</x:v>
      </x:c>
      <x:c r="D684" s="2" t="n">
        <x:v>272</x:v>
      </x:c>
      <x:c r="E684" s="2" t="str">
        <x:v>仪表</x:v>
      </x:c>
      <x:c r="F684" s="7"/>
      <x:c r="G684" s="7" t="n">
        <x:v>0.01</x:v>
      </x:c>
      <x:c r="H684" s="7"/>
      <x:c r="I684" s="2" t="str">
        <x:v>否</x:v>
      </x:c>
      <x:c r="J684" s="2" t="str">
        <x:v>无纯氢且无仪表，普通车辆不自动以GPS替代</x:v>
      </x:c>
    </x:row>
    <x:row r="685" ht="22" customHeight="1">
      <x:c r="A685" s="2" t="str">
        <x:v>粤AGP5767</x:v>
      </x:c>
      <x:c r="B685" s="2" t="str">
        <x:v>吴纬涛</x:v>
      </x:c>
      <x:c r="C685" s="8" t="d">
        <x:v>2026-09-06T00:00:00.000Z</x:v>
      </x:c>
      <x:c r="D685" s="2" t="n">
        <x:v>272</x:v>
      </x:c>
      <x:c r="E685" s="2" t="str">
        <x:v>仪表</x:v>
      </x:c>
      <x:c r="F685" s="7"/>
      <x:c r="G685" s="7" t="n">
        <x:v>0</x:v>
      </x:c>
      <x:c r="H685" s="7"/>
      <x:c r="I685" s="2" t="str">
        <x:v>否</x:v>
      </x:c>
      <x:c r="J685" s="2" t="str">
        <x:v>无纯氢且无仪表，普通车辆不自动以GPS替代</x:v>
      </x:c>
    </x:row>
    <x:row r="686" ht="22" customHeight="1">
      <x:c r="A686" s="2" t="str">
        <x:v>粤AGP5767</x:v>
      </x:c>
      <x:c r="B686" s="2" t="str">
        <x:v>吴纬涛</x:v>
      </x:c>
      <x:c r="C686" s="8" t="d">
        <x:v>2026-09-07T00:00:00.000Z</x:v>
      </x:c>
      <x:c r="D686" s="2" t="n">
        <x:v>272</x:v>
      </x:c>
      <x:c r="E686" s="2" t="str">
        <x:v>仪表</x:v>
      </x:c>
      <x:c r="F686" s="7"/>
      <x:c r="G686" s="7" t="n">
        <x:v>0</x:v>
      </x:c>
      <x:c r="H686" s="7"/>
      <x:c r="I686" s="2" t="str">
        <x:v>否</x:v>
      </x:c>
      <x:c r="J686" s="2" t="str">
        <x:v>无纯氢且无仪表，普通车辆不自动以GPS替代</x:v>
      </x:c>
    </x:row>
    <x:row r="687" ht="22" customHeight="1">
      <x:c r="A687" s="2" t="str">
        <x:v>粤AGP5767</x:v>
      </x:c>
      <x:c r="B687" s="2" t="str">
        <x:v>吴纬涛</x:v>
      </x:c>
      <x:c r="C687" s="8" t="d">
        <x:v>2026-09-08T00:00:00.000Z</x:v>
      </x:c>
      <x:c r="D687" s="2" t="n">
        <x:v>272</x:v>
      </x:c>
      <x:c r="E687" s="2" t="str">
        <x:v>仪表</x:v>
      </x:c>
      <x:c r="F687" s="7"/>
      <x:c r="G687" s="7" t="n">
        <x:v>0</x:v>
      </x:c>
      <x:c r="H687" s="7"/>
      <x:c r="I687" s="2" t="str">
        <x:v>否</x:v>
      </x:c>
      <x:c r="J687" s="2" t="str">
        <x:v>无纯氢且无仪表，普通车辆不自动以GPS替代</x:v>
      </x:c>
    </x:row>
    <x:row r="688" ht="22" customHeight="1">
      <x:c r="A688" s="2" t="str">
        <x:v>粤AGP5767</x:v>
      </x:c>
      <x:c r="B688" s="2" t="str">
        <x:v>吴纬涛</x:v>
      </x:c>
      <x:c r="C688" s="8" t="d">
        <x:v>2026-09-09T00:00:00.000Z</x:v>
      </x:c>
      <x:c r="D688" s="2" t="n">
        <x:v>272</x:v>
      </x:c>
      <x:c r="E688" s="2" t="str">
        <x:v>仪表</x:v>
      </x:c>
      <x:c r="F688" s="7"/>
      <x:c r="G688" s="7" t="n">
        <x:v>0</x:v>
      </x:c>
      <x:c r="H688" s="7"/>
      <x:c r="I688" s="2" t="str">
        <x:v>否</x:v>
      </x:c>
      <x:c r="J688" s="2" t="str">
        <x:v>无纯氢且无仪表，普通车辆不自动以GPS替代</x:v>
      </x:c>
    </x:row>
    <x:row r="689" ht="22" customHeight="1">
      <x:c r="A689" s="2" t="str">
        <x:v>粤AGP5767</x:v>
      </x:c>
      <x:c r="B689" s="2" t="str">
        <x:v>吴纬涛</x:v>
      </x:c>
      <x:c r="C689" s="8" t="d">
        <x:v>2026-09-10T00:00:00.000Z</x:v>
      </x:c>
      <x:c r="D689" s="2" t="n">
        <x:v>272</x:v>
      </x:c>
      <x:c r="E689" s="2" t="str">
        <x:v>仪表</x:v>
      </x:c>
      <x:c r="F689" s="7"/>
      <x:c r="G689" s="7" t="n">
        <x:v>0</x:v>
      </x:c>
      <x:c r="H689" s="7"/>
      <x:c r="I689" s="2" t="str">
        <x:v>否</x:v>
      </x:c>
      <x:c r="J689" s="2" t="str">
        <x:v>无纯氢且无仪表，普通车辆不自动以GPS替代</x:v>
      </x:c>
    </x:row>
    <x:row r="690" ht="22" customHeight="1">
      <x:c r="A690" s="2" t="str">
        <x:v>粤AGP5767</x:v>
      </x:c>
      <x:c r="B690" s="2" t="str">
        <x:v>吴纬涛</x:v>
      </x:c>
      <x:c r="C690" s="8" t="d">
        <x:v>2026-09-11T00:00:00.000Z</x:v>
      </x:c>
      <x:c r="D690" s="2" t="n">
        <x:v>272</x:v>
      </x:c>
      <x:c r="E690" s="2" t="str">
        <x:v>仪表</x:v>
      </x:c>
      <x:c r="F690" s="7"/>
      <x:c r="G690" s="7" t="n">
        <x:v>0</x:v>
      </x:c>
      <x:c r="H690" s="7"/>
      <x:c r="I690" s="2" t="str">
        <x:v>否</x:v>
      </x:c>
      <x:c r="J690" s="2" t="str">
        <x:v>无纯氢且无仪表，普通车辆不自动以GPS替代</x:v>
      </x:c>
    </x:row>
    <x:row r="691" ht="22" customHeight="1">
      <x:c r="A691" s="2" t="str">
        <x:v>粤AGP5767</x:v>
      </x:c>
      <x:c r="B691" s="2" t="str">
        <x:v>吴纬涛</x:v>
      </x:c>
      <x:c r="C691" s="8" t="d">
        <x:v>2026-09-12T00:00:00.000Z</x:v>
      </x:c>
      <x:c r="D691" s="2" t="n">
        <x:v>272</x:v>
      </x:c>
      <x:c r="E691" s="2" t="str">
        <x:v>仪表</x:v>
      </x:c>
      <x:c r="F691" s="7"/>
      <x:c r="G691" s="7" t="n">
        <x:v>0</x:v>
      </x:c>
      <x:c r="H691" s="7"/>
      <x:c r="I691" s="2" t="str">
        <x:v>否</x:v>
      </x:c>
      <x:c r="J691" s="2" t="str">
        <x:v>无纯氢且无仪表，普通车辆不自动以GPS替代</x:v>
      </x:c>
    </x:row>
    <x:row r="692" ht="22" customHeight="1">
      <x:c r="A692" s="2" t="str">
        <x:v>粤AGP5767</x:v>
      </x:c>
      <x:c r="B692" s="2" t="str">
        <x:v>吴纬涛</x:v>
      </x:c>
      <x:c r="C692" s="8" t="d">
        <x:v>2026-09-13T00:00:00.000Z</x:v>
      </x:c>
      <x:c r="D692" s="2" t="n">
        <x:v>272</x:v>
      </x:c>
      <x:c r="E692" s="2" t="str">
        <x:v>仪表</x:v>
      </x:c>
      <x:c r="F692" s="7"/>
      <x:c r="G692" s="7" t="n">
        <x:v>0</x:v>
      </x:c>
      <x:c r="H692" s="7"/>
      <x:c r="I692" s="2" t="str">
        <x:v>否</x:v>
      </x:c>
      <x:c r="J692" s="2" t="str">
        <x:v>无纯氢且无仪表，普通车辆不自动以GPS替代</x:v>
      </x:c>
    </x:row>
    <x:row r="693" ht="22" customHeight="1">
      <x:c r="A693" s="2" t="str">
        <x:v>粤AGP5767</x:v>
      </x:c>
      <x:c r="B693" s="2" t="str">
        <x:v>吴纬涛</x:v>
      </x:c>
      <x:c r="C693" s="8" t="d">
        <x:v>2026-09-14T00:00:00.000Z</x:v>
      </x:c>
      <x:c r="D693" s="2" t="n">
        <x:v>272</x:v>
      </x:c>
      <x:c r="E693" s="2" t="str">
        <x:v>仪表</x:v>
      </x:c>
      <x:c r="F693" s="7"/>
      <x:c r="G693" s="7" t="n">
        <x:v>0</x:v>
      </x:c>
      <x:c r="H693" s="7"/>
      <x:c r="I693" s="2" t="str">
        <x:v>否</x:v>
      </x:c>
      <x:c r="J693" s="2" t="str">
        <x:v>无纯氢且无仪表，普通车辆不自动以GPS替代</x:v>
      </x:c>
    </x:row>
    <x:row r="694" ht="22" customHeight="1">
      <x:c r="A694" s="2" t="str">
        <x:v>粤AGP5767</x:v>
      </x:c>
      <x:c r="B694" s="2" t="str">
        <x:v>吴纬涛</x:v>
      </x:c>
      <x:c r="C694" s="8" t="d">
        <x:v>2026-09-15T00:00:00.000Z</x:v>
      </x:c>
      <x:c r="D694" s="2" t="n">
        <x:v>272</x:v>
      </x:c>
      <x:c r="E694" s="2" t="str">
        <x:v>仪表</x:v>
      </x:c>
      <x:c r="F694" s="7"/>
      <x:c r="G694" s="7" t="n">
        <x:v>0</x:v>
      </x:c>
      <x:c r="H694" s="7"/>
      <x:c r="I694" s="2" t="str">
        <x:v>否</x:v>
      </x:c>
      <x:c r="J694" s="2" t="str">
        <x:v>无纯氢且无仪表，普通车辆不自动以GPS替代</x:v>
      </x:c>
    </x:row>
    <x:row r="695" ht="22" customHeight="1">
      <x:c r="A695" s="2" t="str">
        <x:v>粤AGP5767</x:v>
      </x:c>
      <x:c r="B695" s="2" t="str">
        <x:v>吴纬涛</x:v>
      </x:c>
      <x:c r="C695" s="8" t="d">
        <x:v>2026-09-16T00:00:00.000Z</x:v>
      </x:c>
      <x:c r="D695" s="2" t="n">
        <x:v>272</x:v>
      </x:c>
      <x:c r="E695" s="2" t="str">
        <x:v>仪表</x:v>
      </x:c>
      <x:c r="F695" s="7"/>
      <x:c r="G695" s="7" t="n">
        <x:v>0</x:v>
      </x:c>
      <x:c r="H695" s="7"/>
      <x:c r="I695" s="2" t="str">
        <x:v>否</x:v>
      </x:c>
      <x:c r="J695" s="2" t="str">
        <x:v>无纯氢且无仪表，普通车辆不自动以GPS替代</x:v>
      </x:c>
    </x:row>
    <x:row r="696" ht="22" customHeight="1">
      <x:c r="A696" s="2" t="str">
        <x:v>粤AGP5767</x:v>
      </x:c>
      <x:c r="B696" s="2" t="str">
        <x:v>吴纬涛</x:v>
      </x:c>
      <x:c r="C696" s="8" t="d">
        <x:v>2026-09-17T00:00:00.000Z</x:v>
      </x:c>
      <x:c r="D696" s="2" t="n">
        <x:v>272</x:v>
      </x:c>
      <x:c r="E696" s="2" t="str">
        <x:v>仪表</x:v>
      </x:c>
      <x:c r="F696" s="7"/>
      <x:c r="G696" s="7" t="n">
        <x:v>0</x:v>
      </x:c>
      <x:c r="H696" s="7"/>
      <x:c r="I696" s="2" t="str">
        <x:v>否</x:v>
      </x:c>
      <x:c r="J696" s="2" t="str">
        <x:v>无纯氢且无仪表，普通车辆不自动以GPS替代</x:v>
      </x:c>
    </x:row>
    <x:row r="697" ht="22" customHeight="1">
      <x:c r="A697" s="2" t="str">
        <x:v>粤AGP5767</x:v>
      </x:c>
      <x:c r="B697" s="2" t="str">
        <x:v>吴纬涛</x:v>
      </x:c>
      <x:c r="C697" s="8" t="d">
        <x:v>2026-09-18T00:00:00.000Z</x:v>
      </x:c>
      <x:c r="D697" s="2" t="n">
        <x:v>272</x:v>
      </x:c>
      <x:c r="E697" s="2" t="str">
        <x:v>仪表</x:v>
      </x:c>
      <x:c r="F697" s="7"/>
      <x:c r="G697" s="7" t="n">
        <x:v>0</x:v>
      </x:c>
      <x:c r="H697" s="7"/>
      <x:c r="I697" s="2" t="str">
        <x:v>否</x:v>
      </x:c>
      <x:c r="J697" s="2" t="str">
        <x:v>无纯氢且无仪表，普通车辆不自动以GPS替代</x:v>
      </x:c>
    </x:row>
    <x:row r="698" ht="22" customHeight="1">
      <x:c r="A698" s="2" t="str">
        <x:v>粤AGP5767</x:v>
      </x:c>
      <x:c r="B698" s="2" t="str">
        <x:v>吴纬涛</x:v>
      </x:c>
      <x:c r="C698" s="8" t="d">
        <x:v>2026-09-19T00:00:00.000Z</x:v>
      </x:c>
      <x:c r="D698" s="2" t="n">
        <x:v>272</x:v>
      </x:c>
      <x:c r="E698" s="2" t="str">
        <x:v>仪表</x:v>
      </x:c>
      <x:c r="F698" s="7"/>
      <x:c r="G698" s="7" t="n">
        <x:v>0</x:v>
      </x:c>
      <x:c r="H698" s="7"/>
      <x:c r="I698" s="2" t="str">
        <x:v>否</x:v>
      </x:c>
      <x:c r="J698" s="2" t="str">
        <x:v>无纯氢且无仪表，普通车辆不自动以GPS替代</x:v>
      </x:c>
    </x:row>
    <x:row r="699" ht="22" customHeight="1">
      <x:c r="A699" s="2" t="str">
        <x:v>粤AGP5767</x:v>
      </x:c>
      <x:c r="B699" s="2" t="str">
        <x:v>吴纬涛</x:v>
      </x:c>
      <x:c r="C699" s="8" t="d">
        <x:v>2026-09-20T00:00:00.000Z</x:v>
      </x:c>
      <x:c r="D699" s="2" t="n">
        <x:v>272</x:v>
      </x:c>
      <x:c r="E699" s="2" t="str">
        <x:v>仪表</x:v>
      </x:c>
      <x:c r="F699" s="7"/>
      <x:c r="G699" s="7" t="n">
        <x:v>0</x:v>
      </x:c>
      <x:c r="H699" s="7"/>
      <x:c r="I699" s="2" t="str">
        <x:v>否</x:v>
      </x:c>
      <x:c r="J699" s="2" t="str">
        <x:v>无纯氢且无仪表，普通车辆不自动以GPS替代</x:v>
      </x:c>
    </x:row>
    <x:row r="700" ht="22" customHeight="1">
      <x:c r="A700" s="2" t="str">
        <x:v>粤AGP5767</x:v>
      </x:c>
      <x:c r="B700" s="2" t="str">
        <x:v>吴纬涛</x:v>
      </x:c>
      <x:c r="C700" s="8" t="d">
        <x:v>2026-09-21T00:00:00.000Z</x:v>
      </x:c>
      <x:c r="D700" s="2" t="n">
        <x:v>272</x:v>
      </x:c>
      <x:c r="E700" s="2" t="str">
        <x:v>仪表</x:v>
      </x:c>
      <x:c r="F700" s="7"/>
      <x:c r="G700" s="7" t="n">
        <x:v>0</x:v>
      </x:c>
      <x:c r="H700" s="7"/>
      <x:c r="I700" s="2" t="str">
        <x:v>否</x:v>
      </x:c>
      <x:c r="J700" s="2" t="str">
        <x:v>无纯氢且无仪表，普通车辆不自动以GPS替代</x:v>
      </x:c>
    </x:row>
    <x:row r="701" ht="22" customHeight="1">
      <x:c r="A701" s="2" t="str">
        <x:v>粤AGP5767</x:v>
      </x:c>
      <x:c r="B701" s="2" t="str">
        <x:v>吴纬涛</x:v>
      </x:c>
      <x:c r="C701" s="8" t="d">
        <x:v>2026-09-22T00:00:00.000Z</x:v>
      </x:c>
      <x:c r="D701" s="2" t="n">
        <x:v>272</x:v>
      </x:c>
      <x:c r="E701" s="2" t="str">
        <x:v>仪表</x:v>
      </x:c>
      <x:c r="F701" s="7"/>
      <x:c r="G701" s="7" t="n">
        <x:v>0</x:v>
      </x:c>
      <x:c r="H701" s="7"/>
      <x:c r="I701" s="2" t="str">
        <x:v>否</x:v>
      </x:c>
      <x:c r="J701" s="2" t="str">
        <x:v>无纯氢且无仪表，普通车辆不自动以GPS替代</x:v>
      </x:c>
    </x:row>
    <x:row r="702" ht="22" customHeight="1">
      <x:c r="A702" s="2" t="str">
        <x:v>粤AGP5767</x:v>
      </x:c>
      <x:c r="B702" s="2" t="str">
        <x:v>吴纬涛</x:v>
      </x:c>
      <x:c r="C702" s="8" t="d">
        <x:v>2026-09-23T00:00:00.000Z</x:v>
      </x:c>
      <x:c r="D702" s="2" t="n">
        <x:v>272</x:v>
      </x:c>
      <x:c r="E702" s="2" t="str">
        <x:v>仪表</x:v>
      </x:c>
      <x:c r="F702" s="7"/>
      <x:c r="G702" s="7" t="n">
        <x:v>0</x:v>
      </x:c>
      <x:c r="H702" s="7"/>
      <x:c r="I702" s="2" t="str">
        <x:v>否</x:v>
      </x:c>
      <x:c r="J702" s="2" t="str">
        <x:v>无纯氢且无仪表，普通车辆不自动以GPS替代</x:v>
      </x:c>
    </x:row>
    <x:row r="703" ht="22" customHeight="1">
      <x:c r="A703" s="2" t="str">
        <x:v>粤AGP5767</x:v>
      </x:c>
      <x:c r="B703" s="2" t="str">
        <x:v>吴纬涛</x:v>
      </x:c>
      <x:c r="C703" s="8" t="d">
        <x:v>2026-09-24T00:00:00.000Z</x:v>
      </x:c>
      <x:c r="D703" s="2" t="n">
        <x:v>272</x:v>
      </x:c>
      <x:c r="E703" s="2" t="str">
        <x:v>仪表</x:v>
      </x:c>
      <x:c r="F703" s="7"/>
      <x:c r="G703" s="7" t="n">
        <x:v>0</x:v>
      </x:c>
      <x:c r="H703" s="7"/>
      <x:c r="I703" s="2" t="str">
        <x:v>否</x:v>
      </x:c>
      <x:c r="J703" s="2" t="str">
        <x:v>无纯氢且无仪表，普通车辆不自动以GPS替代</x:v>
      </x:c>
    </x:row>
    <x:row r="704" ht="22" customHeight="1">
      <x:c r="A704" s="2" t="str">
        <x:v>粤AGP5767</x:v>
      </x:c>
      <x:c r="B704" s="2" t="str">
        <x:v>吴纬涛</x:v>
      </x:c>
      <x:c r="C704" s="8" t="d">
        <x:v>2026-09-25T00:00:00.000Z</x:v>
      </x:c>
      <x:c r="D704" s="2" t="n">
        <x:v>272</x:v>
      </x:c>
      <x:c r="E704" s="2" t="str">
        <x:v>仪表</x:v>
      </x:c>
      <x:c r="F704" s="7"/>
      <x:c r="G704" s="7" t="n">
        <x:v>0</x:v>
      </x:c>
      <x:c r="H704" s="7"/>
      <x:c r="I704" s="2" t="str">
        <x:v>否</x:v>
      </x:c>
      <x:c r="J704" s="2" t="str">
        <x:v>无纯氢且无仪表，普通车辆不自动以GPS替代</x:v>
      </x:c>
    </x:row>
    <x:row r="705" ht="22" customHeight="1">
      <x:c r="A705" s="2" t="str">
        <x:v>粤AGP5767</x:v>
      </x:c>
      <x:c r="B705" s="2" t="str">
        <x:v>吴纬涛</x:v>
      </x:c>
      <x:c r="C705" s="8" t="d">
        <x:v>2026-09-26T00:00:00.000Z</x:v>
      </x:c>
      <x:c r="D705" s="2" t="n">
        <x:v>272</x:v>
      </x:c>
      <x:c r="E705" s="2" t="str">
        <x:v>仪表</x:v>
      </x:c>
      <x:c r="F705" s="7"/>
      <x:c r="G705" s="7" t="n">
        <x:v>0</x:v>
      </x:c>
      <x:c r="H705" s="7"/>
      <x:c r="I705" s="2" t="str">
        <x:v>否</x:v>
      </x:c>
      <x:c r="J705" s="2" t="str">
        <x:v>无纯氢且无仪表，普通车辆不自动以GPS替代</x:v>
      </x:c>
    </x:row>
    <x:row r="706" ht="22" customHeight="1">
      <x:c r="A706" s="2" t="str">
        <x:v>粤AGP5767</x:v>
      </x:c>
      <x:c r="B706" s="2" t="str">
        <x:v>吴纬涛</x:v>
      </x:c>
      <x:c r="C706" s="8" t="d">
        <x:v>2026-09-27T00:00:00.000Z</x:v>
      </x:c>
      <x:c r="D706" s="2" t="n">
        <x:v>272</x:v>
      </x:c>
      <x:c r="E706" s="2" t="str">
        <x:v>仪表</x:v>
      </x:c>
      <x:c r="F706" s="7"/>
      <x:c r="G706" s="7" t="n">
        <x:v>0</x:v>
      </x:c>
      <x:c r="H706" s="7"/>
      <x:c r="I706" s="2" t="str">
        <x:v>否</x:v>
      </x:c>
      <x:c r="J706" s="2" t="str">
        <x:v>无纯氢且无仪表，普通车辆不自动以GPS替代</x:v>
      </x:c>
    </x:row>
    <x:row r="707" ht="22" customHeight="1">
      <x:c r="A707" s="2" t="str">
        <x:v>粤AGP5767</x:v>
      </x:c>
      <x:c r="B707" s="2" t="str">
        <x:v>吴纬涛</x:v>
      </x:c>
      <x:c r="C707" s="8" t="d">
        <x:v>2026-09-28T00:00:00.000Z</x:v>
      </x:c>
      <x:c r="D707" s="2" t="n">
        <x:v>272</x:v>
      </x:c>
      <x:c r="E707" s="2" t="str">
        <x:v>仪表</x:v>
      </x:c>
      <x:c r="F707" s="7"/>
      <x:c r="G707" s="7" t="n">
        <x:v>0</x:v>
      </x:c>
      <x:c r="H707" s="7"/>
      <x:c r="I707" s="2" t="str">
        <x:v>否</x:v>
      </x:c>
      <x:c r="J707" s="2" t="str">
        <x:v>无纯氢且无仪表，普通车辆不自动以GPS替代</x:v>
      </x:c>
    </x:row>
    <x:row r="708" ht="22" customHeight="1">
      <x:c r="A708" s="2" t="str">
        <x:v>粤AGP5767</x:v>
      </x:c>
      <x:c r="B708" s="2" t="str">
        <x:v>吴纬涛</x:v>
      </x:c>
      <x:c r="C708" s="8" t="d">
        <x:v>2026-09-29T00:00:00.000Z</x:v>
      </x:c>
      <x:c r="D708" s="2" t="n">
        <x:v>272</x:v>
      </x:c>
      <x:c r="E708" s="2" t="str">
        <x:v>仪表</x:v>
      </x:c>
      <x:c r="F708" s="7"/>
      <x:c r="G708" s="7" t="n">
        <x:v>0</x:v>
      </x:c>
      <x:c r="H708" s="7"/>
      <x:c r="I708" s="2" t="str">
        <x:v>否</x:v>
      </x:c>
      <x:c r="J708" s="2" t="str">
        <x:v>无纯氢且无仪表，普通车辆不自动以GPS替代</x:v>
      </x:c>
    </x:row>
    <x:row r="709" ht="22" customHeight="1">
      <x:c r="A709" s="2" t="str">
        <x:v>粤AGP5767</x:v>
      </x:c>
      <x:c r="B709" s="2" t="str">
        <x:v>吴纬涛</x:v>
      </x:c>
      <x:c r="C709" s="8" t="d">
        <x:v>2026-09-30T00:00:00.000Z</x:v>
      </x:c>
      <x:c r="D709" s="2" t="n">
        <x:v>272</x:v>
      </x:c>
      <x:c r="E709" s="2" t="str">
        <x:v>仪表</x:v>
      </x:c>
      <x:c r="F709" s="7"/>
      <x:c r="G709" s="7" t="n">
        <x:v>0</x:v>
      </x:c>
      <x:c r="H709" s="7"/>
      <x:c r="I709" s="2" t="str">
        <x:v>否</x:v>
      </x:c>
      <x:c r="J709" s="2" t="str">
        <x:v>无纯氢且无仪表，普通车辆不自动以GPS替代</x:v>
      </x:c>
    </x:row>
    <x:row r="710" ht="22" customHeight="1">
      <x:c r="A710" s="2" t="str">
        <x:v>粤AGP5798</x:v>
      </x:c>
      <x:c r="B710" s="2" t="str">
        <x:v>吴纬涛</x:v>
      </x:c>
      <x:c r="C710" s="8" t="d">
        <x:v>2026-09-11T00:00:00.000Z</x:v>
      </x:c>
      <x:c r="D710" s="2" t="n">
        <x:v>274</x:v>
      </x:c>
      <x:c r="E710" s="2" t="str">
        <x:v>仪表</x:v>
      </x:c>
      <x:c r="F710" s="7"/>
      <x:c r="G710" s="7" t="n">
        <x:v>0</x:v>
      </x:c>
      <x:c r="H710" s="7"/>
      <x:c r="I710" s="2" t="str">
        <x:v>否</x:v>
      </x:c>
      <x:c r="J710" s="2" t="str">
        <x:v>无纯氢且无仪表，普通车辆不自动以GPS替代</x:v>
      </x:c>
    </x:row>
    <x:row r="711" ht="22" customHeight="1">
      <x:c r="A711" s="2" t="str">
        <x:v>粤AGP9347</x:v>
      </x:c>
      <x:c r="B711" s="2" t="str">
        <x:v>吴纬涛</x:v>
      </x:c>
      <x:c r="C711" s="8" t="d">
        <x:v>2026-09-12T00:00:00.000Z</x:v>
      </x:c>
      <x:c r="D711" s="2" t="n">
        <x:v>276</x:v>
      </x:c>
      <x:c r="E711" s="2" t="str">
        <x:v>仪表</x:v>
      </x:c>
      <x:c r="F711" s="7"/>
      <x:c r="G711" s="7" t="n">
        <x:v>0</x:v>
      </x:c>
      <x:c r="H711" s="7"/>
      <x:c r="I711" s="2" t="str">
        <x:v>否</x:v>
      </x:c>
      <x:c r="J711" s="2" t="str">
        <x:v>无纯氢且无仪表，普通车辆不自动以GPS替代</x:v>
      </x:c>
    </x:row>
    <x:row r="712" ht="22" customHeight="1">
      <x:c r="A712" s="2" t="str">
        <x:v>粤AGP9347</x:v>
      </x:c>
      <x:c r="B712" s="2" t="str">
        <x:v>吴纬涛</x:v>
      </x:c>
      <x:c r="C712" s="8" t="d">
        <x:v>2026-09-19T00:00:00.000Z</x:v>
      </x:c>
      <x:c r="D712" s="2" t="n">
        <x:v>276</x:v>
      </x:c>
      <x:c r="E712" s="2" t="str">
        <x:v>仪表</x:v>
      </x:c>
      <x:c r="F712" s="7"/>
      <x:c r="G712" s="7" t="n">
        <x:v>0</x:v>
      </x:c>
      <x:c r="H712" s="7"/>
      <x:c r="I712" s="2" t="str">
        <x:v>否</x:v>
      </x:c>
      <x:c r="J712" s="2" t="str">
        <x:v>无纯氢且无仪表，普通车辆不自动以GPS替代</x:v>
      </x:c>
    </x:row>
    <x:row r="713" ht="22" customHeight="1">
      <x:c r="A713" s="2" t="str">
        <x:v>粤AGP9347</x:v>
      </x:c>
      <x:c r="B713" s="2" t="str">
        <x:v>吴纬涛</x:v>
      </x:c>
      <x:c r="C713" s="8" t="d">
        <x:v>2026-09-25T00:00:00.000Z</x:v>
      </x:c>
      <x:c r="D713" s="2" t="n">
        <x:v>276</x:v>
      </x:c>
      <x:c r="E713" s="2" t="str">
        <x:v>仪表</x:v>
      </x:c>
      <x:c r="F713" s="7"/>
      <x:c r="G713" s="7" t="n">
        <x:v>0</x:v>
      </x:c>
      <x:c r="H713" s="7"/>
      <x:c r="I713" s="2" t="str">
        <x:v>否</x:v>
      </x:c>
      <x:c r="J713" s="2" t="str">
        <x:v>无纯氢且无仪表，普通车辆不自动以GPS替代</x:v>
      </x:c>
    </x:row>
    <x:row r="714" ht="22" customHeight="1">
      <x:c r="A714" s="2" t="str">
        <x:v>粤AGP9347</x:v>
      </x:c>
      <x:c r="B714" s="2" t="str">
        <x:v>吴纬涛</x:v>
      </x:c>
      <x:c r="C714" s="8" t="d">
        <x:v>2026-09-26T00:00:00.000Z</x:v>
      </x:c>
      <x:c r="D714" s="2" t="n">
        <x:v>276</x:v>
      </x:c>
      <x:c r="E714" s="2" t="str">
        <x:v>仪表</x:v>
      </x:c>
      <x:c r="F714" s="7"/>
      <x:c r="G714" s="7" t="n">
        <x:v>0</x:v>
      </x:c>
      <x:c r="H714" s="7"/>
      <x:c r="I714" s="2" t="str">
        <x:v>否</x:v>
      </x:c>
      <x:c r="J714" s="2" t="str">
        <x:v>无纯氢且无仪表，普通车辆不自动以GPS替代</x:v>
      </x:c>
    </x:row>
    <x:row r="715" ht="22" customHeight="1">
      <x:c r="A715" s="2" t="str">
        <x:v>粤AGP9347</x:v>
      </x:c>
      <x:c r="B715" s="2" t="str">
        <x:v>吴纬涛</x:v>
      </x:c>
      <x:c r="C715" s="8" t="d">
        <x:v>2026-09-27T00:00:00.000Z</x:v>
      </x:c>
      <x:c r="D715" s="2" t="n">
        <x:v>276</x:v>
      </x:c>
      <x:c r="E715" s="2" t="str">
        <x:v>仪表</x:v>
      </x:c>
      <x:c r="F715" s="7"/>
      <x:c r="G715" s="7" t="n">
        <x:v>0</x:v>
      </x:c>
      <x:c r="H715" s="7"/>
      <x:c r="I715" s="2" t="str">
        <x:v>否</x:v>
      </x:c>
      <x:c r="J715" s="2" t="str">
        <x:v>无纯氢且无仪表，普通车辆不自动以GPS替代</x:v>
      </x:c>
    </x:row>
    <x:row r="716" ht="22" customHeight="1">
      <x:c r="A716" s="2" t="str">
        <x:v>粤AGP9351</x:v>
      </x:c>
      <x:c r="B716" s="2" t="str">
        <x:v>吴纬涛</x:v>
      </x:c>
      <x:c r="C716" s="8" t="d">
        <x:v>2026-09-05T00:00:00.000Z</x:v>
      </x:c>
      <x:c r="D716" s="2" t="n">
        <x:v>277</x:v>
      </x:c>
      <x:c r="E716" s="2" t="str">
        <x:v>仪表</x:v>
      </x:c>
      <x:c r="F716" s="7"/>
      <x:c r="G716" s="7" t="n">
        <x:v>0</x:v>
      </x:c>
      <x:c r="H716" s="7"/>
      <x:c r="I716" s="2" t="str">
        <x:v>否</x:v>
      </x:c>
      <x:c r="J716" s="2" t="str">
        <x:v>无纯氢且无仪表，普通车辆不自动以GPS替代</x:v>
      </x:c>
    </x:row>
    <x:row r="717" ht="22" customHeight="1">
      <x:c r="A717" s="2" t="str">
        <x:v>粤AGP9351</x:v>
      </x:c>
      <x:c r="B717" s="2" t="str">
        <x:v>吴纬涛</x:v>
      </x:c>
      <x:c r="C717" s="8" t="d">
        <x:v>2026-09-12T00:00:00.000Z</x:v>
      </x:c>
      <x:c r="D717" s="2" t="n">
        <x:v>277</x:v>
      </x:c>
      <x:c r="E717" s="2" t="str">
        <x:v>仪表</x:v>
      </x:c>
      <x:c r="F717" s="7"/>
      <x:c r="G717" s="7" t="n">
        <x:v>0</x:v>
      </x:c>
      <x:c r="H717" s="7"/>
      <x:c r="I717" s="2" t="str">
        <x:v>否</x:v>
      </x:c>
      <x:c r="J717" s="2" t="str">
        <x:v>无纯氢且无仪表，普通车辆不自动以GPS替代</x:v>
      </x:c>
    </x:row>
    <x:row r="718" ht="22" customHeight="1">
      <x:c r="A718" s="2" t="str">
        <x:v>粤AGP9351</x:v>
      </x:c>
      <x:c r="B718" s="2" t="str">
        <x:v>吴纬涛</x:v>
      </x:c>
      <x:c r="C718" s="8" t="d">
        <x:v>2026-09-25T00:00:00.000Z</x:v>
      </x:c>
      <x:c r="D718" s="2" t="n">
        <x:v>277</x:v>
      </x:c>
      <x:c r="E718" s="2" t="str">
        <x:v>仪表</x:v>
      </x:c>
      <x:c r="F718" s="7"/>
      <x:c r="G718" s="7" t="n">
        <x:v>0</x:v>
      </x:c>
      <x:c r="H718" s="7"/>
      <x:c r="I718" s="2" t="str">
        <x:v>否</x:v>
      </x:c>
      <x:c r="J718" s="2" t="str">
        <x:v>无纯氢且无仪表，普通车辆不自动以GPS替代</x:v>
      </x:c>
    </x:row>
    <x:row r="719" ht="22" customHeight="1">
      <x:c r="A719" s="2" t="str">
        <x:v>粤AGP9351</x:v>
      </x:c>
      <x:c r="B719" s="2" t="str">
        <x:v>吴纬涛</x:v>
      </x:c>
      <x:c r="C719" s="8" t="d">
        <x:v>2026-09-26T00:00:00.000Z</x:v>
      </x:c>
      <x:c r="D719" s="2" t="n">
        <x:v>277</x:v>
      </x:c>
      <x:c r="E719" s="2" t="str">
        <x:v>仪表</x:v>
      </x:c>
      <x:c r="F719" s="7"/>
      <x:c r="G719" s="7" t="n">
        <x:v>0</x:v>
      </x:c>
      <x:c r="H719" s="7"/>
      <x:c r="I719" s="2" t="str">
        <x:v>否</x:v>
      </x:c>
      <x:c r="J719" s="2" t="str">
        <x:v>无纯氢且无仪表，普通车辆不自动以GPS替代</x:v>
      </x:c>
    </x:row>
    <x:row r="720" ht="22" customHeight="1">
      <x:c r="A720" s="2" t="str">
        <x:v>粤AGP9351</x:v>
      </x:c>
      <x:c r="B720" s="2" t="str">
        <x:v>吴纬涛</x:v>
      </x:c>
      <x:c r="C720" s="8" t="d">
        <x:v>2026-09-27T00:00:00.000Z</x:v>
      </x:c>
      <x:c r="D720" s="2" t="n">
        <x:v>277</x:v>
      </x:c>
      <x:c r="E720" s="2" t="str">
        <x:v>仪表</x:v>
      </x:c>
      <x:c r="F720" s="7"/>
      <x:c r="G720" s="7" t="n">
        <x:v>0</x:v>
      </x:c>
      <x:c r="H720" s="7"/>
      <x:c r="I720" s="2" t="str">
        <x:v>否</x:v>
      </x:c>
      <x:c r="J720" s="2" t="str">
        <x:v>无纯氢且无仪表，普通车辆不自动以GPS替代</x:v>
      </x:c>
    </x:row>
    <x:row r="721" ht="22" customHeight="1">
      <x:c r="A721" s="2" t="str">
        <x:v>粤AGP9728</x:v>
      </x:c>
      <x:c r="B721" s="2" t="str">
        <x:v>吴纬涛</x:v>
      </x:c>
      <x:c r="C721" s="8" t="d">
        <x:v>2026-09-01T00:00:00.000Z</x:v>
      </x:c>
      <x:c r="D721" s="2" t="n">
        <x:v>278</x:v>
      </x:c>
      <x:c r="E721" s="2" t="str">
        <x:v>仪表</x:v>
      </x:c>
      <x:c r="F721" s="7"/>
      <x:c r="G721" s="7" t="n">
        <x:v>0</x:v>
      </x:c>
      <x:c r="H721" s="7"/>
      <x:c r="I721" s="2" t="str">
        <x:v>否</x:v>
      </x:c>
      <x:c r="J721" s="2" t="str">
        <x:v>无纯氢且无仪表，普通车辆不自动以GPS替代</x:v>
      </x:c>
    </x:row>
    <x:row r="722" ht="22" customHeight="1">
      <x:c r="A722" s="2" t="str">
        <x:v>粤AGP9728</x:v>
      </x:c>
      <x:c r="B722" s="2" t="str">
        <x:v>吴纬涛</x:v>
      </x:c>
      <x:c r="C722" s="8" t="d">
        <x:v>2026-09-02T00:00:00.000Z</x:v>
      </x:c>
      <x:c r="D722" s="2" t="n">
        <x:v>278</x:v>
      </x:c>
      <x:c r="E722" s="2" t="str">
        <x:v>仪表</x:v>
      </x:c>
      <x:c r="F722" s="7"/>
      <x:c r="G722" s="7" t="n">
        <x:v>0</x:v>
      </x:c>
      <x:c r="H722" s="7"/>
      <x:c r="I722" s="2" t="str">
        <x:v>否</x:v>
      </x:c>
      <x:c r="J722" s="2" t="str">
        <x:v>无纯氢且无仪表，普通车辆不自动以GPS替代</x:v>
      </x:c>
    </x:row>
    <x:row r="723" ht="22" customHeight="1">
      <x:c r="A723" s="2" t="str">
        <x:v>粤AGP9728</x:v>
      </x:c>
      <x:c r="B723" s="2" t="str">
        <x:v>吴纬涛</x:v>
      </x:c>
      <x:c r="C723" s="8" t="d">
        <x:v>2026-09-04T00:00:00.000Z</x:v>
      </x:c>
      <x:c r="D723" s="2" t="n">
        <x:v>278</x:v>
      </x:c>
      <x:c r="E723" s="2" t="str">
        <x:v>仪表</x:v>
      </x:c>
      <x:c r="F723" s="7"/>
      <x:c r="G723" s="7" t="n">
        <x:v>0</x:v>
      </x:c>
      <x:c r="H723" s="7"/>
      <x:c r="I723" s="2" t="str">
        <x:v>否</x:v>
      </x:c>
      <x:c r="J723" s="2" t="str">
        <x:v>无纯氢且无仪表，普通车辆不自动以GPS替代</x:v>
      </x:c>
    </x:row>
    <x:row r="724" ht="22" customHeight="1">
      <x:c r="A724" s="2" t="str">
        <x:v>粤AGP9728</x:v>
      </x:c>
      <x:c r="B724" s="2" t="str">
        <x:v>吴纬涛</x:v>
      </x:c>
      <x:c r="C724" s="8" t="d">
        <x:v>2026-09-05T00:00:00.000Z</x:v>
      </x:c>
      <x:c r="D724" s="2" t="n">
        <x:v>278</x:v>
      </x:c>
      <x:c r="E724" s="2" t="str">
        <x:v>仪表</x:v>
      </x:c>
      <x:c r="F724" s="7"/>
      <x:c r="G724" s="7" t="n">
        <x:v>0</x:v>
      </x:c>
      <x:c r="H724" s="7"/>
      <x:c r="I724" s="2" t="str">
        <x:v>否</x:v>
      </x:c>
      <x:c r="J724" s="2" t="str">
        <x:v>无纯氢且无仪表，普通车辆不自动以GPS替代</x:v>
      </x:c>
    </x:row>
    <x:row r="725" ht="22" customHeight="1">
      <x:c r="A725" s="2" t="str">
        <x:v>粤AGP9728</x:v>
      </x:c>
      <x:c r="B725" s="2" t="str">
        <x:v>吴纬涛</x:v>
      </x:c>
      <x:c r="C725" s="8" t="d">
        <x:v>2026-09-06T00:00:00.000Z</x:v>
      </x:c>
      <x:c r="D725" s="2" t="n">
        <x:v>278</x:v>
      </x:c>
      <x:c r="E725" s="2" t="str">
        <x:v>仪表</x:v>
      </x:c>
      <x:c r="F725" s="7"/>
      <x:c r="G725" s="7" t="n">
        <x:v>0</x:v>
      </x:c>
      <x:c r="H725" s="7"/>
      <x:c r="I725" s="2" t="str">
        <x:v>否</x:v>
      </x:c>
      <x:c r="J725" s="2" t="str">
        <x:v>无纯氢且无仪表，普通车辆不自动以GPS替代</x:v>
      </x:c>
    </x:row>
    <x:row r="726" ht="22" customHeight="1">
      <x:c r="A726" s="2" t="str">
        <x:v>粤AGP9728</x:v>
      </x:c>
      <x:c r="B726" s="2" t="str">
        <x:v>吴纬涛</x:v>
      </x:c>
      <x:c r="C726" s="8" t="d">
        <x:v>2026-09-09T00:00:00.000Z</x:v>
      </x:c>
      <x:c r="D726" s="2" t="n">
        <x:v>278</x:v>
      </x:c>
      <x:c r="E726" s="2" t="str">
        <x:v>仪表</x:v>
      </x:c>
      <x:c r="F726" s="7"/>
      <x:c r="G726" s="7" t="n">
        <x:v>0</x:v>
      </x:c>
      <x:c r="H726" s="7"/>
      <x:c r="I726" s="2" t="str">
        <x:v>否</x:v>
      </x:c>
      <x:c r="J726" s="2" t="str">
        <x:v>无纯氢且无仪表，普通车辆不自动以GPS替代</x:v>
      </x:c>
    </x:row>
    <x:row r="727" ht="22" customHeight="1">
      <x:c r="A727" s="2" t="str">
        <x:v>粤AGP9728</x:v>
      </x:c>
      <x:c r="B727" s="2" t="str">
        <x:v>吴纬涛</x:v>
      </x:c>
      <x:c r="C727" s="8" t="d">
        <x:v>2026-09-10T00:00:00.000Z</x:v>
      </x:c>
      <x:c r="D727" s="2" t="n">
        <x:v>278</x:v>
      </x:c>
      <x:c r="E727" s="2" t="str">
        <x:v>仪表</x:v>
      </x:c>
      <x:c r="F727" s="7"/>
      <x:c r="G727" s="7" t="n">
        <x:v>0</x:v>
      </x:c>
      <x:c r="H727" s="7"/>
      <x:c r="I727" s="2" t="str">
        <x:v>否</x:v>
      </x:c>
      <x:c r="J727" s="2" t="str">
        <x:v>无纯氢且无仪表，普通车辆不自动以GPS替代</x:v>
      </x:c>
    </x:row>
    <x:row r="728" ht="22" customHeight="1">
      <x:c r="A728" s="2" t="str">
        <x:v>粤AGP9728</x:v>
      </x:c>
      <x:c r="B728" s="2" t="str">
        <x:v>吴纬涛</x:v>
      </x:c>
      <x:c r="C728" s="8" t="d">
        <x:v>2026-09-11T00:00:00.000Z</x:v>
      </x:c>
      <x:c r="D728" s="2" t="n">
        <x:v>278</x:v>
      </x:c>
      <x:c r="E728" s="2" t="str">
        <x:v>仪表</x:v>
      </x:c>
      <x:c r="F728" s="7"/>
      <x:c r="G728" s="7" t="n">
        <x:v>0</x:v>
      </x:c>
      <x:c r="H728" s="7"/>
      <x:c r="I728" s="2" t="str">
        <x:v>否</x:v>
      </x:c>
      <x:c r="J728" s="2" t="str">
        <x:v>无纯氢且无仪表，普通车辆不自动以GPS替代</x:v>
      </x:c>
    </x:row>
    <x:row r="729" ht="22" customHeight="1">
      <x:c r="A729" s="2" t="str">
        <x:v>粤AGP9728</x:v>
      </x:c>
      <x:c r="B729" s="2" t="str">
        <x:v>吴纬涛</x:v>
      </x:c>
      <x:c r="C729" s="8" t="d">
        <x:v>2026-09-12T00:00:00.000Z</x:v>
      </x:c>
      <x:c r="D729" s="2" t="n">
        <x:v>278</x:v>
      </x:c>
      <x:c r="E729" s="2" t="str">
        <x:v>仪表</x:v>
      </x:c>
      <x:c r="F729" s="7"/>
      <x:c r="G729" s="7" t="n">
        <x:v>0</x:v>
      </x:c>
      <x:c r="H729" s="7"/>
      <x:c r="I729" s="2" t="str">
        <x:v>否</x:v>
      </x:c>
      <x:c r="J729" s="2" t="str">
        <x:v>无纯氢且无仪表，普通车辆不自动以GPS替代</x:v>
      </x:c>
    </x:row>
    <x:row r="730" ht="22" customHeight="1">
      <x:c r="A730" s="2" t="str">
        <x:v>粤AGP9728</x:v>
      </x:c>
      <x:c r="B730" s="2" t="str">
        <x:v>吴纬涛</x:v>
      </x:c>
      <x:c r="C730" s="8" t="d">
        <x:v>2026-09-13T00:00:00.000Z</x:v>
      </x:c>
      <x:c r="D730" s="2" t="n">
        <x:v>278</x:v>
      </x:c>
      <x:c r="E730" s="2" t="str">
        <x:v>仪表</x:v>
      </x:c>
      <x:c r="F730" s="7"/>
      <x:c r="G730" s="7" t="n">
        <x:v>0</x:v>
      </x:c>
      <x:c r="H730" s="7"/>
      <x:c r="I730" s="2" t="str">
        <x:v>否</x:v>
      </x:c>
      <x:c r="J730" s="2" t="str">
        <x:v>无纯氢且无仪表，普通车辆不自动以GPS替代</x:v>
      </x:c>
    </x:row>
    <x:row r="731" ht="22" customHeight="1">
      <x:c r="A731" s="2" t="str">
        <x:v>粤AGP9728</x:v>
      </x:c>
      <x:c r="B731" s="2" t="str">
        <x:v>吴纬涛</x:v>
      </x:c>
      <x:c r="C731" s="8" t="d">
        <x:v>2026-09-14T00:00:00.000Z</x:v>
      </x:c>
      <x:c r="D731" s="2" t="n">
        <x:v>278</x:v>
      </x:c>
      <x:c r="E731" s="2" t="str">
        <x:v>仪表</x:v>
      </x:c>
      <x:c r="F731" s="7"/>
      <x:c r="G731" s="7" t="n">
        <x:v>0</x:v>
      </x:c>
      <x:c r="H731" s="7"/>
      <x:c r="I731" s="2" t="str">
        <x:v>否</x:v>
      </x:c>
      <x:c r="J731" s="2" t="str">
        <x:v>无纯氢且无仪表，普通车辆不自动以GPS替代</x:v>
      </x:c>
    </x:row>
    <x:row r="732" ht="22" customHeight="1">
      <x:c r="A732" s="2" t="str">
        <x:v>粤AGP9728</x:v>
      </x:c>
      <x:c r="B732" s="2" t="str">
        <x:v>吴纬涛</x:v>
      </x:c>
      <x:c r="C732" s="8" t="d">
        <x:v>2026-09-15T00:00:00.000Z</x:v>
      </x:c>
      <x:c r="D732" s="2" t="n">
        <x:v>278</x:v>
      </x:c>
      <x:c r="E732" s="2" t="str">
        <x:v>仪表</x:v>
      </x:c>
      <x:c r="F732" s="7"/>
      <x:c r="G732" s="7" t="n">
        <x:v>0</x:v>
      </x:c>
      <x:c r="H732" s="7"/>
      <x:c r="I732" s="2" t="str">
        <x:v>否</x:v>
      </x:c>
      <x:c r="J732" s="2" t="str">
        <x:v>无纯氢且无仪表，普通车辆不自动以GPS替代</x:v>
      </x:c>
    </x:row>
    <x:row r="733" ht="22" customHeight="1">
      <x:c r="A733" s="2" t="str">
        <x:v>粤AGP9728</x:v>
      </x:c>
      <x:c r="B733" s="2" t="str">
        <x:v>吴纬涛</x:v>
      </x:c>
      <x:c r="C733" s="8" t="d">
        <x:v>2026-09-16T00:00:00.000Z</x:v>
      </x:c>
      <x:c r="D733" s="2" t="n">
        <x:v>278</x:v>
      </x:c>
      <x:c r="E733" s="2" t="str">
        <x:v>仪表</x:v>
      </x:c>
      <x:c r="F733" s="7"/>
      <x:c r="G733" s="7" t="n">
        <x:v>0</x:v>
      </x:c>
      <x:c r="H733" s="7"/>
      <x:c r="I733" s="2" t="str">
        <x:v>否</x:v>
      </x:c>
      <x:c r="J733" s="2" t="str">
        <x:v>无纯氢且无仪表，普通车辆不自动以GPS替代</x:v>
      </x:c>
    </x:row>
    <x:row r="734" ht="22" customHeight="1">
      <x:c r="A734" s="2" t="str">
        <x:v>粤AGP9728</x:v>
      </x:c>
      <x:c r="B734" s="2" t="str">
        <x:v>吴纬涛</x:v>
      </x:c>
      <x:c r="C734" s="8" t="d">
        <x:v>2026-09-23T00:00:00.000Z</x:v>
      </x:c>
      <x:c r="D734" s="2" t="n">
        <x:v>278</x:v>
      </x:c>
      <x:c r="E734" s="2" t="str">
        <x:v>仪表</x:v>
      </x:c>
      <x:c r="F734" s="7"/>
      <x:c r="G734" s="7" t="n">
        <x:v>0</x:v>
      </x:c>
      <x:c r="H734" s="7"/>
      <x:c r="I734" s="2" t="str">
        <x:v>否</x:v>
      </x:c>
      <x:c r="J734" s="2" t="str">
        <x:v>无纯氢且无仪表，普通车辆不自动以GPS替代</x:v>
      </x:c>
    </x:row>
    <x:row r="735" ht="22" customHeight="1">
      <x:c r="A735" s="2" t="str">
        <x:v>粤AGP9728</x:v>
      </x:c>
      <x:c r="B735" s="2" t="str">
        <x:v>吴纬涛</x:v>
      </x:c>
      <x:c r="C735" s="8" t="d">
        <x:v>2026-09-25T00:00:00.000Z</x:v>
      </x:c>
      <x:c r="D735" s="2" t="n">
        <x:v>278</x:v>
      </x:c>
      <x:c r="E735" s="2" t="str">
        <x:v>仪表</x:v>
      </x:c>
      <x:c r="F735" s="7"/>
      <x:c r="G735" s="7" t="n">
        <x:v>0</x:v>
      </x:c>
      <x:c r="H735" s="7"/>
      <x:c r="I735" s="2" t="str">
        <x:v>否</x:v>
      </x:c>
      <x:c r="J735" s="2" t="str">
        <x:v>无纯氢且无仪表，普通车辆不自动以GPS替代</x:v>
      </x:c>
    </x:row>
    <x:row r="736" ht="22" customHeight="1">
      <x:c r="A736" s="2" t="str">
        <x:v>粤AGP9728</x:v>
      </x:c>
      <x:c r="B736" s="2" t="str">
        <x:v>吴纬涛</x:v>
      </x:c>
      <x:c r="C736" s="8" t="d">
        <x:v>2026-09-26T00:00:00.000Z</x:v>
      </x:c>
      <x:c r="D736" s="2" t="n">
        <x:v>278</x:v>
      </x:c>
      <x:c r="E736" s="2" t="str">
        <x:v>仪表</x:v>
      </x:c>
      <x:c r="F736" s="7"/>
      <x:c r="G736" s="7" t="n">
        <x:v>0</x:v>
      </x:c>
      <x:c r="H736" s="7"/>
      <x:c r="I736" s="2" t="str">
        <x:v>否</x:v>
      </x:c>
      <x:c r="J736" s="2" t="str">
        <x:v>无纯氢且无仪表，普通车辆不自动以GPS替代</x:v>
      </x:c>
    </x:row>
    <x:row r="737" ht="22" customHeight="1">
      <x:c r="A737" s="2" t="str">
        <x:v>粤AGP9728</x:v>
      </x:c>
      <x:c r="B737" s="2" t="str">
        <x:v>吴纬涛</x:v>
      </x:c>
      <x:c r="C737" s="8" t="d">
        <x:v>2026-09-27T00:00:00.000Z</x:v>
      </x:c>
      <x:c r="D737" s="2" t="n">
        <x:v>278</x:v>
      </x:c>
      <x:c r="E737" s="2" t="str">
        <x:v>仪表</x:v>
      </x:c>
      <x:c r="F737" s="7"/>
      <x:c r="G737" s="7" t="n">
        <x:v>0</x:v>
      </x:c>
      <x:c r="H737" s="7"/>
      <x:c r="I737" s="2" t="str">
        <x:v>否</x:v>
      </x:c>
      <x:c r="J737" s="2" t="str">
        <x:v>无纯氢且无仪表，普通车辆不自动以GPS替代</x:v>
      </x:c>
    </x:row>
    <x:row r="738" ht="22" customHeight="1">
      <x:c r="A738" s="2" t="str">
        <x:v>粤AGP9728</x:v>
      </x:c>
      <x:c r="B738" s="2" t="str">
        <x:v>吴纬涛</x:v>
      </x:c>
      <x:c r="C738" s="8" t="d">
        <x:v>2026-09-28T00:00:00.000Z</x:v>
      </x:c>
      <x:c r="D738" s="2" t="n">
        <x:v>278</x:v>
      </x:c>
      <x:c r="E738" s="2" t="str">
        <x:v>仪表</x:v>
      </x:c>
      <x:c r="F738" s="7"/>
      <x:c r="G738" s="7" t="n">
        <x:v>0</x:v>
      </x:c>
      <x:c r="H738" s="7"/>
      <x:c r="I738" s="2" t="str">
        <x:v>否</x:v>
      </x:c>
      <x:c r="J738" s="2" t="str">
        <x:v>无纯氢且无仪表，普通车辆不自动以GPS替代</x:v>
      </x:c>
    </x:row>
    <x:row r="739" ht="22" customHeight="1">
      <x:c r="A739" s="2" t="str">
        <x:v>粤AGP9728</x:v>
      </x:c>
      <x:c r="B739" s="2" t="str">
        <x:v>吴纬涛</x:v>
      </x:c>
      <x:c r="C739" s="8" t="d">
        <x:v>2026-09-29T00:00:00.000Z</x:v>
      </x:c>
      <x:c r="D739" s="2" t="n">
        <x:v>278</x:v>
      </x:c>
      <x:c r="E739" s="2" t="str">
        <x:v>仪表</x:v>
      </x:c>
      <x:c r="F739" s="7"/>
      <x:c r="G739" s="7" t="n">
        <x:v>0</x:v>
      </x:c>
      <x:c r="H739" s="7"/>
      <x:c r="I739" s="2" t="str">
        <x:v>否</x:v>
      </x:c>
      <x:c r="J739" s="2" t="str">
        <x:v>无纯氢且无仪表，普通车辆不自动以GPS替代</x:v>
      </x:c>
    </x:row>
    <x:row r="740" ht="22" customHeight="1">
      <x:c r="A740" s="2" t="str">
        <x:v>粤AGP9728</x:v>
      </x:c>
      <x:c r="B740" s="2" t="str">
        <x:v>吴纬涛</x:v>
      </x:c>
      <x:c r="C740" s="8" t="d">
        <x:v>2026-09-30T00:00:00.000Z</x:v>
      </x:c>
      <x:c r="D740" s="2" t="n">
        <x:v>278</x:v>
      </x:c>
      <x:c r="E740" s="2" t="str">
        <x:v>仪表</x:v>
      </x:c>
      <x:c r="F740" s="7"/>
      <x:c r="G740" s="7" t="n">
        <x:v>0</x:v>
      </x:c>
      <x:c r="H740" s="7"/>
      <x:c r="I740" s="2" t="str">
        <x:v>否</x:v>
      </x:c>
      <x:c r="J740" s="2" t="str">
        <x:v>无纯氢且无仪表，普通车辆不自动以GPS替代</x:v>
      </x:c>
    </x:row>
    <x:row r="741" ht="22" customHeight="1">
      <x:c r="A741" s="2" t="str">
        <x:v>粤AGP9738</x:v>
      </x:c>
      <x:c r="B741" s="2" t="str">
        <x:v>吴纬涛</x:v>
      </x:c>
      <x:c r="C741" s="8" t="d">
        <x:v>2026-09-01T00:00:00.000Z</x:v>
      </x:c>
      <x:c r="D741" s="2" t="n">
        <x:v>279</x:v>
      </x:c>
      <x:c r="E741" s="2" t="str">
        <x:v>仪表</x:v>
      </x:c>
      <x:c r="F741" s="7"/>
      <x:c r="G741" s="7" t="n">
        <x:v>0</x:v>
      </x:c>
      <x:c r="H741" s="7"/>
      <x:c r="I741" s="2" t="str">
        <x:v>否</x:v>
      </x:c>
      <x:c r="J741" s="2" t="str">
        <x:v>无纯氢且无仪表，普通车辆不自动以GPS替代</x:v>
      </x:c>
    </x:row>
    <x:row r="742" ht="22" customHeight="1">
      <x:c r="A742" s="2" t="str">
        <x:v>粤AGP9738</x:v>
      </x:c>
      <x:c r="B742" s="2" t="str">
        <x:v>吴纬涛</x:v>
      </x:c>
      <x:c r="C742" s="8" t="d">
        <x:v>2026-09-02T00:00:00.000Z</x:v>
      </x:c>
      <x:c r="D742" s="2" t="n">
        <x:v>279</x:v>
      </x:c>
      <x:c r="E742" s="2" t="str">
        <x:v>仪表</x:v>
      </x:c>
      <x:c r="F742" s="7"/>
      <x:c r="G742" s="7" t="n">
        <x:v>0</x:v>
      </x:c>
      <x:c r="H742" s="7"/>
      <x:c r="I742" s="2" t="str">
        <x:v>否</x:v>
      </x:c>
      <x:c r="J742" s="2" t="str">
        <x:v>无纯氢且无仪表，普通车辆不自动以GPS替代</x:v>
      </x:c>
    </x:row>
    <x:row r="743" ht="22" customHeight="1">
      <x:c r="A743" s="2" t="str">
        <x:v>粤AGP9738</x:v>
      </x:c>
      <x:c r="B743" s="2" t="str">
        <x:v>吴纬涛</x:v>
      </x:c>
      <x:c r="C743" s="8" t="d">
        <x:v>2026-09-04T00:00:00.000Z</x:v>
      </x:c>
      <x:c r="D743" s="2" t="n">
        <x:v>279</x:v>
      </x:c>
      <x:c r="E743" s="2" t="str">
        <x:v>仪表</x:v>
      </x:c>
      <x:c r="F743" s="7"/>
      <x:c r="G743" s="7" t="n">
        <x:v>0</x:v>
      </x:c>
      <x:c r="H743" s="7"/>
      <x:c r="I743" s="2" t="str">
        <x:v>否</x:v>
      </x:c>
      <x:c r="J743" s="2" t="str">
        <x:v>无纯氢且无仪表，普通车辆不自动以GPS替代</x:v>
      </x:c>
    </x:row>
    <x:row r="744" ht="22" customHeight="1">
      <x:c r="A744" s="2" t="str">
        <x:v>粤AGP9738</x:v>
      </x:c>
      <x:c r="B744" s="2" t="str">
        <x:v>吴纬涛</x:v>
      </x:c>
      <x:c r="C744" s="8" t="d">
        <x:v>2026-09-05T00:00:00.000Z</x:v>
      </x:c>
      <x:c r="D744" s="2" t="n">
        <x:v>279</x:v>
      </x:c>
      <x:c r="E744" s="2" t="str">
        <x:v>仪表</x:v>
      </x:c>
      <x:c r="F744" s="7"/>
      <x:c r="G744" s="7" t="n">
        <x:v>0</x:v>
      </x:c>
      <x:c r="H744" s="7"/>
      <x:c r="I744" s="2" t="str">
        <x:v>否</x:v>
      </x:c>
      <x:c r="J744" s="2" t="str">
        <x:v>无纯氢且无仪表，普通车辆不自动以GPS替代</x:v>
      </x:c>
    </x:row>
    <x:row r="745" ht="22" customHeight="1">
      <x:c r="A745" s="2" t="str">
        <x:v>粤AGP9738</x:v>
      </x:c>
      <x:c r="B745" s="2" t="str">
        <x:v>吴纬涛</x:v>
      </x:c>
      <x:c r="C745" s="8" t="d">
        <x:v>2026-09-06T00:00:00.000Z</x:v>
      </x:c>
      <x:c r="D745" s="2" t="n">
        <x:v>279</x:v>
      </x:c>
      <x:c r="E745" s="2" t="str">
        <x:v>仪表</x:v>
      </x:c>
      <x:c r="F745" s="7"/>
      <x:c r="G745" s="7" t="n">
        <x:v>0</x:v>
      </x:c>
      <x:c r="H745" s="7"/>
      <x:c r="I745" s="2" t="str">
        <x:v>否</x:v>
      </x:c>
      <x:c r="J745" s="2" t="str">
        <x:v>无纯氢且无仪表，普通车辆不自动以GPS替代</x:v>
      </x:c>
    </x:row>
    <x:row r="746" ht="22" customHeight="1">
      <x:c r="A746" s="2" t="str">
        <x:v>粤AGP9738</x:v>
      </x:c>
      <x:c r="B746" s="2" t="str">
        <x:v>吴纬涛</x:v>
      </x:c>
      <x:c r="C746" s="8" t="d">
        <x:v>2026-09-08T00:00:00.000Z</x:v>
      </x:c>
      <x:c r="D746" s="2" t="n">
        <x:v>279</x:v>
      </x:c>
      <x:c r="E746" s="2" t="str">
        <x:v>仪表</x:v>
      </x:c>
      <x:c r="F746" s="7"/>
      <x:c r="G746" s="7" t="n">
        <x:v>0</x:v>
      </x:c>
      <x:c r="H746" s="7"/>
      <x:c r="I746" s="2" t="str">
        <x:v>否</x:v>
      </x:c>
      <x:c r="J746" s="2" t="str">
        <x:v>无纯氢且无仪表，普通车辆不自动以GPS替代</x:v>
      </x:c>
    </x:row>
    <x:row r="747" ht="22" customHeight="1">
      <x:c r="A747" s="2" t="str">
        <x:v>粤AGP9738</x:v>
      </x:c>
      <x:c r="B747" s="2" t="str">
        <x:v>吴纬涛</x:v>
      </x:c>
      <x:c r="C747" s="8" t="d">
        <x:v>2026-09-09T00:00:00.000Z</x:v>
      </x:c>
      <x:c r="D747" s="2" t="n">
        <x:v>279</x:v>
      </x:c>
      <x:c r="E747" s="2" t="str">
        <x:v>仪表</x:v>
      </x:c>
      <x:c r="F747" s="7"/>
      <x:c r="G747" s="7" t="n">
        <x:v>0</x:v>
      </x:c>
      <x:c r="H747" s="7"/>
      <x:c r="I747" s="2" t="str">
        <x:v>否</x:v>
      </x:c>
      <x:c r="J747" s="2" t="str">
        <x:v>无纯氢且无仪表，普通车辆不自动以GPS替代</x:v>
      </x:c>
    </x:row>
    <x:row r="748" ht="22" customHeight="1">
      <x:c r="A748" s="2" t="str">
        <x:v>粤AGP9738</x:v>
      </x:c>
      <x:c r="B748" s="2" t="str">
        <x:v>吴纬涛</x:v>
      </x:c>
      <x:c r="C748" s="8" t="d">
        <x:v>2026-09-10T00:00:00.000Z</x:v>
      </x:c>
      <x:c r="D748" s="2" t="n">
        <x:v>279</x:v>
      </x:c>
      <x:c r="E748" s="2" t="str">
        <x:v>仪表</x:v>
      </x:c>
      <x:c r="F748" s="7"/>
      <x:c r="G748" s="7" t="n">
        <x:v>0</x:v>
      </x:c>
      <x:c r="H748" s="7"/>
      <x:c r="I748" s="2" t="str">
        <x:v>否</x:v>
      </x:c>
      <x:c r="J748" s="2" t="str">
        <x:v>无纯氢且无仪表，普通车辆不自动以GPS替代</x:v>
      </x:c>
    </x:row>
    <x:row r="749" ht="22" customHeight="1">
      <x:c r="A749" s="2" t="str">
        <x:v>粤AGP9738</x:v>
      </x:c>
      <x:c r="B749" s="2" t="str">
        <x:v>吴纬涛</x:v>
      </x:c>
      <x:c r="C749" s="8" t="d">
        <x:v>2026-09-11T00:00:00.000Z</x:v>
      </x:c>
      <x:c r="D749" s="2" t="n">
        <x:v>279</x:v>
      </x:c>
      <x:c r="E749" s="2" t="str">
        <x:v>仪表</x:v>
      </x:c>
      <x:c r="F749" s="7"/>
      <x:c r="G749" s="7" t="n">
        <x:v>0</x:v>
      </x:c>
      <x:c r="H749" s="7"/>
      <x:c r="I749" s="2" t="str">
        <x:v>否</x:v>
      </x:c>
      <x:c r="J749" s="2" t="str">
        <x:v>无纯氢且无仪表，普通车辆不自动以GPS替代</x:v>
      </x:c>
    </x:row>
    <x:row r="750" ht="22" customHeight="1">
      <x:c r="A750" s="2" t="str">
        <x:v>粤AGP9738</x:v>
      </x:c>
      <x:c r="B750" s="2" t="str">
        <x:v>吴纬涛</x:v>
      </x:c>
      <x:c r="C750" s="8" t="d">
        <x:v>2026-09-12T00:00:00.000Z</x:v>
      </x:c>
      <x:c r="D750" s="2" t="n">
        <x:v>279</x:v>
      </x:c>
      <x:c r="E750" s="2" t="str">
        <x:v>仪表</x:v>
      </x:c>
      <x:c r="F750" s="7"/>
      <x:c r="G750" s="7" t="n">
        <x:v>0</x:v>
      </x:c>
      <x:c r="H750" s="7"/>
      <x:c r="I750" s="2" t="str">
        <x:v>否</x:v>
      </x:c>
      <x:c r="J750" s="2" t="str">
        <x:v>无纯氢且无仪表，普通车辆不自动以GPS替代</x:v>
      </x:c>
    </x:row>
    <x:row r="751" ht="22" customHeight="1">
      <x:c r="A751" s="2" t="str">
        <x:v>粤AGP9738</x:v>
      </x:c>
      <x:c r="B751" s="2" t="str">
        <x:v>吴纬涛</x:v>
      </x:c>
      <x:c r="C751" s="8" t="d">
        <x:v>2026-09-13T00:00:00.000Z</x:v>
      </x:c>
      <x:c r="D751" s="2" t="n">
        <x:v>279</x:v>
      </x:c>
      <x:c r="E751" s="2" t="str">
        <x:v>仪表</x:v>
      </x:c>
      <x:c r="F751" s="7"/>
      <x:c r="G751" s="7" t="n">
        <x:v>0</x:v>
      </x:c>
      <x:c r="H751" s="7"/>
      <x:c r="I751" s="2" t="str">
        <x:v>否</x:v>
      </x:c>
      <x:c r="J751" s="2" t="str">
        <x:v>无纯氢且无仪表，普通车辆不自动以GPS替代</x:v>
      </x:c>
    </x:row>
    <x:row r="752" ht="22" customHeight="1">
      <x:c r="A752" s="2" t="str">
        <x:v>粤AGP9738</x:v>
      </x:c>
      <x:c r="B752" s="2" t="str">
        <x:v>吴纬涛</x:v>
      </x:c>
      <x:c r="C752" s="8" t="d">
        <x:v>2026-09-14T00:00:00.000Z</x:v>
      </x:c>
      <x:c r="D752" s="2" t="n">
        <x:v>279</x:v>
      </x:c>
      <x:c r="E752" s="2" t="str">
        <x:v>仪表</x:v>
      </x:c>
      <x:c r="F752" s="7"/>
      <x:c r="G752" s="7" t="n">
        <x:v>0</x:v>
      </x:c>
      <x:c r="H752" s="7"/>
      <x:c r="I752" s="2" t="str">
        <x:v>否</x:v>
      </x:c>
      <x:c r="J752" s="2" t="str">
        <x:v>无纯氢且无仪表，普通车辆不自动以GPS替代</x:v>
      </x:c>
    </x:row>
    <x:row r="753" ht="22" customHeight="1">
      <x:c r="A753" s="2" t="str">
        <x:v>粤AGP9738</x:v>
      </x:c>
      <x:c r="B753" s="2" t="str">
        <x:v>吴纬涛</x:v>
      </x:c>
      <x:c r="C753" s="8" t="d">
        <x:v>2026-09-15T00:00:00.000Z</x:v>
      </x:c>
      <x:c r="D753" s="2" t="n">
        <x:v>279</x:v>
      </x:c>
      <x:c r="E753" s="2" t="str">
        <x:v>仪表</x:v>
      </x:c>
      <x:c r="F753" s="7"/>
      <x:c r="G753" s="7" t="n">
        <x:v>0</x:v>
      </x:c>
      <x:c r="H753" s="7"/>
      <x:c r="I753" s="2" t="str">
        <x:v>否</x:v>
      </x:c>
      <x:c r="J753" s="2" t="str">
        <x:v>无纯氢且无仪表，普通车辆不自动以GPS替代</x:v>
      </x:c>
    </x:row>
    <x:row r="754" ht="22" customHeight="1">
      <x:c r="A754" s="2" t="str">
        <x:v>粤AGP9756</x:v>
      </x:c>
      <x:c r="B754" s="2" t="str">
        <x:v>吴纬涛</x:v>
      </x:c>
      <x:c r="C754" s="8" t="d">
        <x:v>2026-09-05T00:00:00.000Z</x:v>
      </x:c>
      <x:c r="D754" s="2" t="n">
        <x:v>280</x:v>
      </x:c>
      <x:c r="E754" s="2" t="str">
        <x:v>仪表</x:v>
      </x:c>
      <x:c r="F754" s="7"/>
      <x:c r="G754" s="7" t="n">
        <x:v>0</x:v>
      </x:c>
      <x:c r="H754" s="7"/>
      <x:c r="I754" s="2" t="str">
        <x:v>否</x:v>
      </x:c>
      <x:c r="J754" s="2" t="str">
        <x:v>无纯氢且无仪表，普通车辆不自动以GPS替代</x:v>
      </x:c>
    </x:row>
    <x:row r="755" ht="22" customHeight="1">
      <x:c r="A755" s="2" t="str">
        <x:v>粤AGP9756</x:v>
      </x:c>
      <x:c r="B755" s="2" t="str">
        <x:v>吴纬涛</x:v>
      </x:c>
      <x:c r="C755" s="8" t="d">
        <x:v>2026-09-06T00:00:00.000Z</x:v>
      </x:c>
      <x:c r="D755" s="2" t="n">
        <x:v>280</x:v>
      </x:c>
      <x:c r="E755" s="2" t="str">
        <x:v>仪表</x:v>
      </x:c>
      <x:c r="F755" s="7"/>
      <x:c r="G755" s="7" t="n">
        <x:v>0</x:v>
      </x:c>
      <x:c r="H755" s="7"/>
      <x:c r="I755" s="2" t="str">
        <x:v>否</x:v>
      </x:c>
      <x:c r="J755" s="2" t="str">
        <x:v>无纯氢且无仪表，普通车辆不自动以GPS替代</x:v>
      </x:c>
    </x:row>
    <x:row r="756" ht="22" customHeight="1">
      <x:c r="A756" s="2" t="str">
        <x:v>粤AGP9756</x:v>
      </x:c>
      <x:c r="B756" s="2" t="str">
        <x:v>吴纬涛</x:v>
      </x:c>
      <x:c r="C756" s="8" t="d">
        <x:v>2026-09-12T00:00:00.000Z</x:v>
      </x:c>
      <x:c r="D756" s="2" t="n">
        <x:v>280</x:v>
      </x:c>
      <x:c r="E756" s="2" t="str">
        <x:v>仪表</x:v>
      </x:c>
      <x:c r="F756" s="7"/>
      <x:c r="G756" s="7" t="n">
        <x:v>0</x:v>
      </x:c>
      <x:c r="H756" s="7"/>
      <x:c r="I756" s="2" t="str">
        <x:v>否</x:v>
      </x:c>
      <x:c r="J756" s="2" t="str">
        <x:v>无纯氢且无仪表，普通车辆不自动以GPS替代</x:v>
      </x:c>
    </x:row>
    <x:row r="757" ht="22" customHeight="1">
      <x:c r="A757" s="2" t="str">
        <x:v>粤AGP9756</x:v>
      </x:c>
      <x:c r="B757" s="2" t="str">
        <x:v>吴纬涛</x:v>
      </x:c>
      <x:c r="C757" s="8" t="d">
        <x:v>2026-09-13T00:00:00.000Z</x:v>
      </x:c>
      <x:c r="D757" s="2" t="n">
        <x:v>280</x:v>
      </x:c>
      <x:c r="E757" s="2" t="str">
        <x:v>仪表</x:v>
      </x:c>
      <x:c r="F757" s="7"/>
      <x:c r="G757" s="7" t="n">
        <x:v>23.7</x:v>
      </x:c>
      <x:c r="H757" s="7"/>
      <x:c r="I757" s="2" t="str">
        <x:v>否</x:v>
      </x:c>
      <x:c r="J757" s="2" t="str">
        <x:v>无纯氢且无仪表，普通车辆不自动以GPS替代</x:v>
      </x:c>
    </x:row>
    <x:row r="758" ht="22" customHeight="1">
      <x:c r="A758" s="2" t="str">
        <x:v>粤AGP9756</x:v>
      </x:c>
      <x:c r="B758" s="2" t="str">
        <x:v>吴纬涛</x:v>
      </x:c>
      <x:c r="C758" s="8" t="d">
        <x:v>2026-09-19T00:00:00.000Z</x:v>
      </x:c>
      <x:c r="D758" s="2" t="n">
        <x:v>280</x:v>
      </x:c>
      <x:c r="E758" s="2" t="str">
        <x:v>仪表</x:v>
      </x:c>
      <x:c r="F758" s="7"/>
      <x:c r="G758" s="7" t="n">
        <x:v>0</x:v>
      </x:c>
      <x:c r="H758" s="7"/>
      <x:c r="I758" s="2" t="str">
        <x:v>否</x:v>
      </x:c>
      <x:c r="J758" s="2" t="str">
        <x:v>无纯氢且无仪表，普通车辆不自动以GPS替代</x:v>
      </x:c>
    </x:row>
    <x:row r="759" ht="22" customHeight="1">
      <x:c r="A759" s="2" t="str">
        <x:v>粤AGP9756</x:v>
      </x:c>
      <x:c r="B759" s="2" t="str">
        <x:v>吴纬涛</x:v>
      </x:c>
      <x:c r="C759" s="8" t="d">
        <x:v>2026-09-25T00:00:00.000Z</x:v>
      </x:c>
      <x:c r="D759" s="2" t="n">
        <x:v>280</x:v>
      </x:c>
      <x:c r="E759" s="2" t="str">
        <x:v>仪表</x:v>
      </x:c>
      <x:c r="F759" s="7"/>
      <x:c r="G759" s="7" t="n">
        <x:v>0</x:v>
      </x:c>
      <x:c r="H759" s="7"/>
      <x:c r="I759" s="2" t="str">
        <x:v>否</x:v>
      </x:c>
      <x:c r="J759" s="2" t="str">
        <x:v>无纯氢且无仪表，普通车辆不自动以GPS替代</x:v>
      </x:c>
    </x:row>
    <x:row r="760" ht="22" customHeight="1">
      <x:c r="A760" s="2" t="str">
        <x:v>粤AGP9756</x:v>
      </x:c>
      <x:c r="B760" s="2" t="str">
        <x:v>吴纬涛</x:v>
      </x:c>
      <x:c r="C760" s="8" t="d">
        <x:v>2026-09-26T00:00:00.000Z</x:v>
      </x:c>
      <x:c r="D760" s="2" t="n">
        <x:v>280</x:v>
      </x:c>
      <x:c r="E760" s="2" t="str">
        <x:v>仪表</x:v>
      </x:c>
      <x:c r="F760" s="7"/>
      <x:c r="G760" s="7" t="n">
        <x:v>0</x:v>
      </x:c>
      <x:c r="H760" s="7"/>
      <x:c r="I760" s="2" t="str">
        <x:v>否</x:v>
      </x:c>
      <x:c r="J760" s="2" t="str">
        <x:v>无纯氢且无仪表，普通车辆不自动以GPS替代</x:v>
      </x:c>
    </x:row>
    <x:row r="761" ht="22" customHeight="1">
      <x:c r="A761" s="2" t="str">
        <x:v>粤AGP9787</x:v>
      </x:c>
      <x:c r="B761" s="2" t="str">
        <x:v>吴纬涛</x:v>
      </x:c>
      <x:c r="C761" s="8" t="d">
        <x:v>2026-09-05T00:00:00.000Z</x:v>
      </x:c>
      <x:c r="D761" s="2" t="n">
        <x:v>281</x:v>
      </x:c>
      <x:c r="E761" s="2" t="str">
        <x:v>仪表</x:v>
      </x:c>
      <x:c r="F761" s="7"/>
      <x:c r="G761" s="7" t="n">
        <x:v>0</x:v>
      </x:c>
      <x:c r="H761" s="7"/>
      <x:c r="I761" s="2" t="str">
        <x:v>否</x:v>
      </x:c>
      <x:c r="J761" s="2" t="str">
        <x:v>无纯氢且无仪表，普通车辆不自动以GPS替代</x:v>
      </x:c>
    </x:row>
    <x:row r="762" ht="22" customHeight="1">
      <x:c r="A762" s="2" t="str">
        <x:v>粤AGP9787</x:v>
      </x:c>
      <x:c r="B762" s="2" t="str">
        <x:v>吴纬涛</x:v>
      </x:c>
      <x:c r="C762" s="8" t="d">
        <x:v>2026-09-25T00:00:00.000Z</x:v>
      </x:c>
      <x:c r="D762" s="2" t="n">
        <x:v>281</x:v>
      </x:c>
      <x:c r="E762" s="2" t="str">
        <x:v>仪表</x:v>
      </x:c>
      <x:c r="F762" s="7"/>
      <x:c r="G762" s="7" t="n">
        <x:v>0</x:v>
      </x:c>
      <x:c r="H762" s="7"/>
      <x:c r="I762" s="2" t="str">
        <x:v>否</x:v>
      </x:c>
      <x:c r="J762" s="2" t="str">
        <x:v>无纯氢且无仪表，普通车辆不自动以GPS替代</x:v>
      </x:c>
    </x:row>
    <x:row r="763" ht="22" customHeight="1">
      <x:c r="A763" s="2" t="str">
        <x:v>粤AGP9787</x:v>
      </x:c>
      <x:c r="B763" s="2" t="str">
        <x:v>吴纬涛</x:v>
      </x:c>
      <x:c r="C763" s="8" t="d">
        <x:v>2026-09-26T00:00:00.000Z</x:v>
      </x:c>
      <x:c r="D763" s="2" t="n">
        <x:v>281</x:v>
      </x:c>
      <x:c r="E763" s="2" t="str">
        <x:v>仪表</x:v>
      </x:c>
      <x:c r="F763" s="7"/>
      <x:c r="G763" s="7" t="n">
        <x:v>0</x:v>
      </x:c>
      <x:c r="H763" s="7"/>
      <x:c r="I763" s="2" t="str">
        <x:v>否</x:v>
      </x:c>
      <x:c r="J763" s="2" t="str">
        <x:v>无纯氢且无仪表，普通车辆不自动以GPS替代</x:v>
      </x:c>
    </x:row>
    <x:row r="764" ht="22" customHeight="1">
      <x:c r="A764" s="2" t="str">
        <x:v>粤AGP9787</x:v>
      </x:c>
      <x:c r="B764" s="2" t="str">
        <x:v>吴纬涛</x:v>
      </x:c>
      <x:c r="C764" s="8" t="d">
        <x:v>2026-09-27T00:00:00.000Z</x:v>
      </x:c>
      <x:c r="D764" s="2" t="n">
        <x:v>281</x:v>
      </x:c>
      <x:c r="E764" s="2" t="str">
        <x:v>仪表</x:v>
      </x:c>
      <x:c r="F764" s="7"/>
      <x:c r="G764" s="7" t="n">
        <x:v>0</x:v>
      </x:c>
      <x:c r="H764" s="7"/>
      <x:c r="I764" s="2" t="str">
        <x:v>否</x:v>
      </x:c>
      <x:c r="J764" s="2" t="str">
        <x:v>无纯氢且无仪表，普通车辆不自动以GPS替代</x:v>
      </x:c>
    </x:row>
    <x:row r="765" ht="22" customHeight="1">
      <x:c r="A765" s="2" t="str">
        <x:v>粤AGP9790</x:v>
      </x:c>
      <x:c r="B765" s="2" t="str">
        <x:v>吴纬涛</x:v>
      </x:c>
      <x:c r="C765" s="8" t="d">
        <x:v>2026-09-25T00:00:00.000Z</x:v>
      </x:c>
      <x:c r="D765" s="2" t="n">
        <x:v>283</x:v>
      </x:c>
      <x:c r="E765" s="2" t="str">
        <x:v>仪表</x:v>
      </x:c>
      <x:c r="F765" s="7"/>
      <x:c r="G765" s="7" t="n">
        <x:v>0</x:v>
      </x:c>
      <x:c r="H765" s="7"/>
      <x:c r="I765" s="2" t="str">
        <x:v>否</x:v>
      </x:c>
      <x:c r="J765" s="2" t="str">
        <x:v>无纯氢且无仪表，普通车辆不自动以GPS替代</x:v>
      </x:c>
    </x:row>
    <x:row r="766" ht="22" customHeight="1">
      <x:c r="A766" s="2" t="str">
        <x:v>粤AGP9790</x:v>
      </x:c>
      <x:c r="B766" s="2" t="str">
        <x:v>吴纬涛</x:v>
      </x:c>
      <x:c r="C766" s="8" t="d">
        <x:v>2026-09-27T00:00:00.000Z</x:v>
      </x:c>
      <x:c r="D766" s="2" t="n">
        <x:v>283</x:v>
      </x:c>
      <x:c r="E766" s="2" t="str">
        <x:v>仪表</x:v>
      </x:c>
      <x:c r="F766" s="7"/>
      <x:c r="G766" s="7" t="n">
        <x:v>0</x:v>
      </x:c>
      <x:c r="H766" s="7"/>
      <x:c r="I766" s="2" t="str">
        <x:v>否</x:v>
      </x:c>
      <x:c r="J766" s="2" t="str">
        <x:v>无纯氢且无仪表，普通车辆不自动以GPS替代</x:v>
      </x:c>
    </x:row>
    <x:row r="767" ht="22" customHeight="1">
      <x:c r="A767" s="2" t="str">
        <x:v>粤AGP9817</x:v>
      </x:c>
      <x:c r="B767" s="2" t="str">
        <x:v>吴纬涛</x:v>
      </x:c>
      <x:c r="C767" s="8" t="d">
        <x:v>2026-09-18T00:00:00.000Z</x:v>
      </x:c>
      <x:c r="D767" s="2" t="n">
        <x:v>284</x:v>
      </x:c>
      <x:c r="E767" s="2" t="str">
        <x:v>仪表</x:v>
      </x:c>
      <x:c r="F767" s="7"/>
      <x:c r="G767" s="7" t="n">
        <x:v>0</x:v>
      </x:c>
      <x:c r="H767" s="7"/>
      <x:c r="I767" s="2" t="str">
        <x:v>否</x:v>
      </x:c>
      <x:c r="J767" s="2" t="str">
        <x:v>无纯氢且无仪表，普通车辆不自动以GPS替代</x:v>
      </x:c>
    </x:row>
    <x:row r="768" ht="22" customHeight="1">
      <x:c r="A768" s="2" t="str">
        <x:v>粤AGP9817</x:v>
      </x:c>
      <x:c r="B768" s="2" t="str">
        <x:v>吴纬涛</x:v>
      </x:c>
      <x:c r="C768" s="8" t="d">
        <x:v>2026-09-19T00:00:00.000Z</x:v>
      </x:c>
      <x:c r="D768" s="2" t="n">
        <x:v>284</x:v>
      </x:c>
      <x:c r="E768" s="2" t="str">
        <x:v>仪表</x:v>
      </x:c>
      <x:c r="F768" s="7"/>
      <x:c r="G768" s="7" t="n">
        <x:v>0</x:v>
      </x:c>
      <x:c r="H768" s="7"/>
      <x:c r="I768" s="2" t="str">
        <x:v>否</x:v>
      </x:c>
      <x:c r="J768" s="2" t="str">
        <x:v>无纯氢且无仪表，普通车辆不自动以GPS替代</x:v>
      </x:c>
    </x:row>
    <x:row r="769" ht="22" customHeight="1">
      <x:c r="A769" s="2" t="str">
        <x:v>粤AGP9817</x:v>
      </x:c>
      <x:c r="B769" s="2" t="str">
        <x:v>吴纬涛</x:v>
      </x:c>
      <x:c r="C769" s="8" t="d">
        <x:v>2026-09-25T00:00:00.000Z</x:v>
      </x:c>
      <x:c r="D769" s="2" t="n">
        <x:v>284</x:v>
      </x:c>
      <x:c r="E769" s="2" t="str">
        <x:v>仪表</x:v>
      </x:c>
      <x:c r="F769" s="7"/>
      <x:c r="G769" s="7" t="n">
        <x:v>0</x:v>
      </x:c>
      <x:c r="H769" s="7"/>
      <x:c r="I769" s="2" t="str">
        <x:v>否</x:v>
      </x:c>
      <x:c r="J769" s="2" t="str">
        <x:v>无纯氢且无仪表，普通车辆不自动以GPS替代</x:v>
      </x:c>
    </x:row>
    <x:row r="770" ht="22" customHeight="1">
      <x:c r="A770" s="2" t="str">
        <x:v>粤AGP9817</x:v>
      </x:c>
      <x:c r="B770" s="2" t="str">
        <x:v>吴纬涛</x:v>
      </x:c>
      <x:c r="C770" s="8" t="d">
        <x:v>2026-09-26T00:00:00.000Z</x:v>
      </x:c>
      <x:c r="D770" s="2" t="n">
        <x:v>284</x:v>
      </x:c>
      <x:c r="E770" s="2" t="str">
        <x:v>仪表</x:v>
      </x:c>
      <x:c r="F770" s="7"/>
      <x:c r="G770" s="7" t="n">
        <x:v>0</x:v>
      </x:c>
      <x:c r="H770" s="7"/>
      <x:c r="I770" s="2" t="str">
        <x:v>否</x:v>
      </x:c>
      <x:c r="J770" s="2" t="str">
        <x:v>无纯氢且无仪表，普通车辆不自动以GPS替代</x:v>
      </x:c>
    </x:row>
    <x:row r="771" ht="22" customHeight="1">
      <x:c r="A771" s="2" t="str">
        <x:v>粤AGQ1308</x:v>
      </x:c>
      <x:c r="B771" s="2" t="str">
        <x:v>吴纬涛</x:v>
      </x:c>
      <x:c r="C771" s="8" t="d">
        <x:v>2026-09-06T00:00:00.000Z</x:v>
      </x:c>
      <x:c r="D771" s="2" t="n">
        <x:v>285</x:v>
      </x:c>
      <x:c r="E771" s="2" t="str">
        <x:v>仪表</x:v>
      </x:c>
      <x:c r="F771" s="7"/>
      <x:c r="G771" s="7" t="n">
        <x:v>0</x:v>
      </x:c>
      <x:c r="H771" s="7"/>
      <x:c r="I771" s="2" t="str">
        <x:v>否</x:v>
      </x:c>
      <x:c r="J771" s="2" t="str">
        <x:v>无纯氢且无仪表，普通车辆不自动以GPS替代</x:v>
      </x:c>
    </x:row>
    <x:row r="772" ht="22" customHeight="1">
      <x:c r="A772" s="2" t="str">
        <x:v>粤AGQ1308</x:v>
      </x:c>
      <x:c r="B772" s="2" t="str">
        <x:v>吴纬涛</x:v>
      </x:c>
      <x:c r="C772" s="8" t="d">
        <x:v>2026-09-13T00:00:00.000Z</x:v>
      </x:c>
      <x:c r="D772" s="2" t="n">
        <x:v>285</x:v>
      </x:c>
      <x:c r="E772" s="2" t="str">
        <x:v>仪表</x:v>
      </x:c>
      <x:c r="F772" s="7"/>
      <x:c r="G772" s="7" t="n">
        <x:v>0</x:v>
      </x:c>
      <x:c r="H772" s="7"/>
      <x:c r="I772" s="2" t="str">
        <x:v>否</x:v>
      </x:c>
      <x:c r="J772" s="2" t="str">
        <x:v>无纯氢且无仪表，普通车辆不自动以GPS替代</x:v>
      </x:c>
    </x:row>
    <x:row r="773" ht="22" customHeight="1">
      <x:c r="A773" s="2" t="str">
        <x:v>粤AGQ1308</x:v>
      </x:c>
      <x:c r="B773" s="2" t="str">
        <x:v>吴纬涛</x:v>
      </x:c>
      <x:c r="C773" s="8" t="d">
        <x:v>2026-09-20T00:00:00.000Z</x:v>
      </x:c>
      <x:c r="D773" s="2" t="n">
        <x:v>285</x:v>
      </x:c>
      <x:c r="E773" s="2" t="str">
        <x:v>仪表</x:v>
      </x:c>
      <x:c r="F773" s="7"/>
      <x:c r="G773" s="7" t="n">
        <x:v>0</x:v>
      </x:c>
      <x:c r="H773" s="7"/>
      <x:c r="I773" s="2" t="str">
        <x:v>否</x:v>
      </x:c>
      <x:c r="J773" s="2" t="str">
        <x:v>无纯氢且无仪表，普通车辆不自动以GPS替代</x:v>
      </x:c>
    </x:row>
    <x:row r="774" ht="22" customHeight="1">
      <x:c r="A774" s="2" t="str">
        <x:v>粤AGQ1308</x:v>
      </x:c>
      <x:c r="B774" s="2" t="str">
        <x:v>吴纬涛</x:v>
      </x:c>
      <x:c r="C774" s="8" t="d">
        <x:v>2026-09-25T00:00:00.000Z</x:v>
      </x:c>
      <x:c r="D774" s="2" t="n">
        <x:v>285</x:v>
      </x:c>
      <x:c r="E774" s="2" t="str">
        <x:v>仪表</x:v>
      </x:c>
      <x:c r="F774" s="7"/>
      <x:c r="G774" s="7" t="n">
        <x:v>0</x:v>
      </x:c>
      <x:c r="H774" s="7"/>
      <x:c r="I774" s="2" t="str">
        <x:v>否</x:v>
      </x:c>
      <x:c r="J774" s="2" t="str">
        <x:v>无纯氢且无仪表，普通车辆不自动以GPS替代</x:v>
      </x:c>
    </x:row>
    <x:row r="775" ht="22" customHeight="1">
      <x:c r="A775" s="2" t="str">
        <x:v>粤AGQ1308</x:v>
      </x:c>
      <x:c r="B775" s="2" t="str">
        <x:v>吴纬涛</x:v>
      </x:c>
      <x:c r="C775" s="8" t="d">
        <x:v>2026-09-27T00:00:00.000Z</x:v>
      </x:c>
      <x:c r="D775" s="2" t="n">
        <x:v>285</x:v>
      </x:c>
      <x:c r="E775" s="2" t="str">
        <x:v>仪表</x:v>
      </x:c>
      <x:c r="F775" s="7"/>
      <x:c r="G775" s="7" t="n">
        <x:v>0</x:v>
      </x:c>
      <x:c r="H775" s="7"/>
      <x:c r="I775" s="2" t="str">
        <x:v>否</x:v>
      </x:c>
      <x:c r="J775" s="2" t="str">
        <x:v>无纯氢且无仪表，普通车辆不自动以GPS替代</x:v>
      </x:c>
    </x:row>
    <x:row r="776" ht="22" customHeight="1">
      <x:c r="A776" s="2" t="str">
        <x:v>粤AGQ5819</x:v>
      </x:c>
      <x:c r="B776" s="2" t="str">
        <x:v>吴纬涛</x:v>
      </x:c>
      <x:c r="C776" s="8" t="d">
        <x:v>2026-09-02T00:00:00.000Z</x:v>
      </x:c>
      <x:c r="D776" s="2" t="n">
        <x:v>286</x:v>
      </x:c>
      <x:c r="E776" s="2" t="str">
        <x:v>仪表</x:v>
      </x:c>
      <x:c r="F776" s="7"/>
      <x:c r="G776" s="7" t="n">
        <x:v>0</x:v>
      </x:c>
      <x:c r="H776" s="7"/>
      <x:c r="I776" s="2" t="str">
        <x:v>否</x:v>
      </x:c>
      <x:c r="J776" s="2" t="str">
        <x:v>无纯氢且无仪表，普通车辆不自动以GPS替代</x:v>
      </x:c>
    </x:row>
    <x:row r="777" ht="22" customHeight="1">
      <x:c r="A777" s="2" t="str">
        <x:v>粤AGQ5819</x:v>
      </x:c>
      <x:c r="B777" s="2" t="str">
        <x:v>吴纬涛</x:v>
      </x:c>
      <x:c r="C777" s="8" t="d">
        <x:v>2026-09-03T00:00:00.000Z</x:v>
      </x:c>
      <x:c r="D777" s="2" t="n">
        <x:v>286</x:v>
      </x:c>
      <x:c r="E777" s="2" t="str">
        <x:v>仪表</x:v>
      </x:c>
      <x:c r="F777" s="7"/>
      <x:c r="G777" s="7" t="n">
        <x:v>0</x:v>
      </x:c>
      <x:c r="H777" s="7"/>
      <x:c r="I777" s="2" t="str">
        <x:v>否</x:v>
      </x:c>
      <x:c r="J777" s="2" t="str">
        <x:v>无纯氢且无仪表，普通车辆不自动以GPS替代</x:v>
      </x:c>
    </x:row>
    <x:row r="778" ht="22" customHeight="1">
      <x:c r="A778" s="2" t="str">
        <x:v>粤AGQ5819</x:v>
      </x:c>
      <x:c r="B778" s="2" t="str">
        <x:v>吴纬涛</x:v>
      </x:c>
      <x:c r="C778" s="8" t="d">
        <x:v>2026-09-04T00:00:00.000Z</x:v>
      </x:c>
      <x:c r="D778" s="2" t="n">
        <x:v>286</x:v>
      </x:c>
      <x:c r="E778" s="2" t="str">
        <x:v>仪表</x:v>
      </x:c>
      <x:c r="F778" s="7"/>
      <x:c r="G778" s="7" t="n">
        <x:v>0</x:v>
      </x:c>
      <x:c r="H778" s="7"/>
      <x:c r="I778" s="2" t="str">
        <x:v>否</x:v>
      </x:c>
      <x:c r="J778" s="2" t="str">
        <x:v>无纯氢且无仪表，普通车辆不自动以GPS替代</x:v>
      </x:c>
    </x:row>
    <x:row r="779" ht="22" customHeight="1">
      <x:c r="A779" s="2" t="str">
        <x:v>粤AGQ5819</x:v>
      </x:c>
      <x:c r="B779" s="2" t="str">
        <x:v>吴纬涛</x:v>
      </x:c>
      <x:c r="C779" s="8" t="d">
        <x:v>2026-09-09T00:00:00.000Z</x:v>
      </x:c>
      <x:c r="D779" s="2" t="n">
        <x:v>286</x:v>
      </x:c>
      <x:c r="E779" s="2" t="str">
        <x:v>仪表</x:v>
      </x:c>
      <x:c r="F779" s="7"/>
      <x:c r="G779" s="7" t="n">
        <x:v>0</x:v>
      </x:c>
      <x:c r="H779" s="7"/>
      <x:c r="I779" s="2" t="str">
        <x:v>否</x:v>
      </x:c>
      <x:c r="J779" s="2" t="str">
        <x:v>无纯氢且无仪表，普通车辆不自动以GPS替代</x:v>
      </x:c>
    </x:row>
    <x:row r="780" ht="22" customHeight="1">
      <x:c r="A780" s="2" t="str">
        <x:v>粤AGQ5819</x:v>
      </x:c>
      <x:c r="B780" s="2" t="str">
        <x:v>吴纬涛</x:v>
      </x:c>
      <x:c r="C780" s="8" t="d">
        <x:v>2026-09-10T00:00:00.000Z</x:v>
      </x:c>
      <x:c r="D780" s="2" t="n">
        <x:v>286</x:v>
      </x:c>
      <x:c r="E780" s="2" t="str">
        <x:v>仪表</x:v>
      </x:c>
      <x:c r="F780" s="7"/>
      <x:c r="G780" s="7" t="n">
        <x:v>0</x:v>
      </x:c>
      <x:c r="H780" s="7"/>
      <x:c r="I780" s="2" t="str">
        <x:v>否</x:v>
      </x:c>
      <x:c r="J780" s="2" t="str">
        <x:v>无纯氢且无仪表，普通车辆不自动以GPS替代</x:v>
      </x:c>
    </x:row>
    <x:row r="781" ht="22" customHeight="1">
      <x:c r="A781" s="2" t="str">
        <x:v>粤AGQ5819</x:v>
      </x:c>
      <x:c r="B781" s="2" t="str">
        <x:v>吴纬涛</x:v>
      </x:c>
      <x:c r="C781" s="8" t="d">
        <x:v>2026-09-11T00:00:00.000Z</x:v>
      </x:c>
      <x:c r="D781" s="2" t="n">
        <x:v>286</x:v>
      </x:c>
      <x:c r="E781" s="2" t="str">
        <x:v>仪表</x:v>
      </x:c>
      <x:c r="F781" s="7"/>
      <x:c r="G781" s="7" t="n">
        <x:v>0</x:v>
      </x:c>
      <x:c r="H781" s="7"/>
      <x:c r="I781" s="2" t="str">
        <x:v>否</x:v>
      </x:c>
      <x:c r="J781" s="2" t="str">
        <x:v>无纯氢且无仪表，普通车辆不自动以GPS替代</x:v>
      </x:c>
    </x:row>
    <x:row r="782" ht="22" customHeight="1">
      <x:c r="A782" s="2" t="str">
        <x:v>粤AGR0298</x:v>
      </x:c>
      <x:c r="B782" s="2" t="str">
        <x:v>吴纬涛</x:v>
      </x:c>
      <x:c r="C782" s="8" t="d">
        <x:v>2026-09-05T00:00:00.000Z</x:v>
      </x:c>
      <x:c r="D782" s="2" t="n">
        <x:v>287</x:v>
      </x:c>
      <x:c r="E782" s="2" t="str">
        <x:v>仪表</x:v>
      </x:c>
      <x:c r="F782" s="7"/>
      <x:c r="G782" s="7" t="n">
        <x:v>0</x:v>
      </x:c>
      <x:c r="H782" s="7"/>
      <x:c r="I782" s="2" t="str">
        <x:v>否</x:v>
      </x:c>
      <x:c r="J782" s="2" t="str">
        <x:v>无纯氢且无仪表，普通车辆不自动以GPS替代</x:v>
      </x:c>
    </x:row>
    <x:row r="783" ht="22" customHeight="1">
      <x:c r="A783" s="2" t="str">
        <x:v>粤AGR0298</x:v>
      </x:c>
      <x:c r="B783" s="2" t="str">
        <x:v>吴纬涛</x:v>
      </x:c>
      <x:c r="C783" s="8" t="d">
        <x:v>2026-09-12T00:00:00.000Z</x:v>
      </x:c>
      <x:c r="D783" s="2" t="n">
        <x:v>287</x:v>
      </x:c>
      <x:c r="E783" s="2" t="str">
        <x:v>仪表</x:v>
      </x:c>
      <x:c r="F783" s="7"/>
      <x:c r="G783" s="7" t="n">
        <x:v>0</x:v>
      </x:c>
      <x:c r="H783" s="7"/>
      <x:c r="I783" s="2" t="str">
        <x:v>否</x:v>
      </x:c>
      <x:c r="J783" s="2" t="str">
        <x:v>无纯氢且无仪表，普通车辆不自动以GPS替代</x:v>
      </x:c>
    </x:row>
    <x:row r="784" ht="22" customHeight="1">
      <x:c r="A784" s="2" t="str">
        <x:v>粤AGR0298</x:v>
      </x:c>
      <x:c r="B784" s="2" t="str">
        <x:v>吴纬涛</x:v>
      </x:c>
      <x:c r="C784" s="8" t="d">
        <x:v>2026-09-13T00:00:00.000Z</x:v>
      </x:c>
      <x:c r="D784" s="2" t="n">
        <x:v>287</x:v>
      </x:c>
      <x:c r="E784" s="2" t="str">
        <x:v>仪表</x:v>
      </x:c>
      <x:c r="F784" s="7"/>
      <x:c r="G784" s="7" t="n">
        <x:v>24.8</x:v>
      </x:c>
      <x:c r="H784" s="7"/>
      <x:c r="I784" s="2" t="str">
        <x:v>否</x:v>
      </x:c>
      <x:c r="J784" s="2" t="str">
        <x:v>无纯氢且无仪表，普通车辆不自动以GPS替代</x:v>
      </x:c>
    </x:row>
    <x:row r="785" ht="22" customHeight="1">
      <x:c r="A785" s="2" t="str">
        <x:v>粤AGR0298</x:v>
      </x:c>
      <x:c r="B785" s="2" t="str">
        <x:v>吴纬涛</x:v>
      </x:c>
      <x:c r="C785" s="8" t="d">
        <x:v>2026-09-26T00:00:00.000Z</x:v>
      </x:c>
      <x:c r="D785" s="2" t="n">
        <x:v>287</x:v>
      </x:c>
      <x:c r="E785" s="2" t="str">
        <x:v>仪表</x:v>
      </x:c>
      <x:c r="F785" s="7"/>
      <x:c r="G785" s="7" t="n">
        <x:v>0</x:v>
      </x:c>
      <x:c r="H785" s="7"/>
      <x:c r="I785" s="2" t="str">
        <x:v>否</x:v>
      </x:c>
      <x:c r="J785" s="2" t="str">
        <x:v>无纯氢且无仪表，普通车辆不自动以GPS替代</x:v>
      </x:c>
    </x:row>
    <x:row r="786" ht="22" customHeight="1">
      <x:c r="A786" s="2" t="str">
        <x:v>粤AGR0298</x:v>
      </x:c>
      <x:c r="B786" s="2" t="str">
        <x:v>吴纬涛</x:v>
      </x:c>
      <x:c r="C786" s="8" t="d">
        <x:v>2026-09-27T00:00:00.000Z</x:v>
      </x:c>
      <x:c r="D786" s="2" t="n">
        <x:v>287</x:v>
      </x:c>
      <x:c r="E786" s="2" t="str">
        <x:v>仪表</x:v>
      </x:c>
      <x:c r="F786" s="7"/>
      <x:c r="G786" s="7" t="n">
        <x:v>0</x:v>
      </x:c>
      <x:c r="H786" s="7"/>
      <x:c r="I786" s="2" t="str">
        <x:v>否</x:v>
      </x:c>
      <x:c r="J786" s="2" t="str">
        <x:v>无纯氢且无仪表，普通车辆不自动以GPS替代</x:v>
      </x:c>
    </x:row>
    <x:row r="787" ht="22" customHeight="1">
      <x:c r="A787" s="2" t="str">
        <x:v>粤AGR1586</x:v>
      </x:c>
      <x:c r="B787" s="2" t="str">
        <x:v>吴纬涛</x:v>
      </x:c>
      <x:c r="C787" s="8" t="d">
        <x:v>2026-09-01T00:00:00.000Z</x:v>
      </x:c>
      <x:c r="D787" s="2" t="n">
        <x:v>288</x:v>
      </x:c>
      <x:c r="E787" s="2" t="str">
        <x:v>仪表</x:v>
      </x:c>
      <x:c r="F787" s="7"/>
      <x:c r="G787" s="7" t="n">
        <x:v>0</x:v>
      </x:c>
      <x:c r="H787" s="7"/>
      <x:c r="I787" s="2" t="str">
        <x:v>否</x:v>
      </x:c>
      <x:c r="J787" s="2" t="str">
        <x:v>无纯氢且无仪表，普通车辆不自动以GPS替代</x:v>
      </x:c>
    </x:row>
    <x:row r="788" ht="22" customHeight="1">
      <x:c r="A788" s="2" t="str">
        <x:v>粤AGR1586</x:v>
      </x:c>
      <x:c r="B788" s="2" t="str">
        <x:v>吴纬涛</x:v>
      </x:c>
      <x:c r="C788" s="8" t="d">
        <x:v>2026-09-02T00:00:00.000Z</x:v>
      </x:c>
      <x:c r="D788" s="2" t="n">
        <x:v>288</x:v>
      </x:c>
      <x:c r="E788" s="2" t="str">
        <x:v>仪表</x:v>
      </x:c>
      <x:c r="F788" s="7"/>
      <x:c r="G788" s="7" t="n">
        <x:v>0</x:v>
      </x:c>
      <x:c r="H788" s="7"/>
      <x:c r="I788" s="2" t="str">
        <x:v>否</x:v>
      </x:c>
      <x:c r="J788" s="2" t="str">
        <x:v>无纯氢且无仪表，普通车辆不自动以GPS替代</x:v>
      </x:c>
    </x:row>
    <x:row r="789" ht="22" customHeight="1">
      <x:c r="A789" s="2" t="str">
        <x:v>粤AGR1586</x:v>
      </x:c>
      <x:c r="B789" s="2" t="str">
        <x:v>吴纬涛</x:v>
      </x:c>
      <x:c r="C789" s="8" t="d">
        <x:v>2026-09-03T00:00:00.000Z</x:v>
      </x:c>
      <x:c r="D789" s="2" t="n">
        <x:v>288</x:v>
      </x:c>
      <x:c r="E789" s="2" t="str">
        <x:v>仪表</x:v>
      </x:c>
      <x:c r="F789" s="7"/>
      <x:c r="G789" s="7" t="n">
        <x:v>0</x:v>
      </x:c>
      <x:c r="H789" s="7"/>
      <x:c r="I789" s="2" t="str">
        <x:v>否</x:v>
      </x:c>
      <x:c r="J789" s="2" t="str">
        <x:v>无纯氢且无仪表，普通车辆不自动以GPS替代</x:v>
      </x:c>
    </x:row>
    <x:row r="790" ht="22" customHeight="1">
      <x:c r="A790" s="2" t="str">
        <x:v>粤AGR1586</x:v>
      </x:c>
      <x:c r="B790" s="2" t="str">
        <x:v>吴纬涛</x:v>
      </x:c>
      <x:c r="C790" s="8" t="d">
        <x:v>2026-09-04T00:00:00.000Z</x:v>
      </x:c>
      <x:c r="D790" s="2" t="n">
        <x:v>288</x:v>
      </x:c>
      <x:c r="E790" s="2" t="str">
        <x:v>仪表</x:v>
      </x:c>
      <x:c r="F790" s="7"/>
      <x:c r="G790" s="7" t="n">
        <x:v>0</x:v>
      </x:c>
      <x:c r="H790" s="7"/>
      <x:c r="I790" s="2" t="str">
        <x:v>否</x:v>
      </x:c>
      <x:c r="J790" s="2" t="str">
        <x:v>无纯氢且无仪表，普通车辆不自动以GPS替代</x:v>
      </x:c>
    </x:row>
    <x:row r="791" ht="22" customHeight="1">
      <x:c r="A791" s="2" t="str">
        <x:v>粤AGR1586</x:v>
      </x:c>
      <x:c r="B791" s="2" t="str">
        <x:v>吴纬涛</x:v>
      </x:c>
      <x:c r="C791" s="8" t="d">
        <x:v>2026-09-05T00:00:00.000Z</x:v>
      </x:c>
      <x:c r="D791" s="2" t="n">
        <x:v>288</x:v>
      </x:c>
      <x:c r="E791" s="2" t="str">
        <x:v>仪表</x:v>
      </x:c>
      <x:c r="F791" s="7"/>
      <x:c r="G791" s="7" t="n">
        <x:v>0</x:v>
      </x:c>
      <x:c r="H791" s="7"/>
      <x:c r="I791" s="2" t="str">
        <x:v>否</x:v>
      </x:c>
      <x:c r="J791" s="2" t="str">
        <x:v>无纯氢且无仪表，普通车辆不自动以GPS替代</x:v>
      </x:c>
    </x:row>
    <x:row r="792" ht="22" customHeight="1">
      <x:c r="A792" s="2" t="str">
        <x:v>粤AGR1586</x:v>
      </x:c>
      <x:c r="B792" s="2" t="str">
        <x:v>吴纬涛</x:v>
      </x:c>
      <x:c r="C792" s="8" t="d">
        <x:v>2026-09-06T00:00:00.000Z</x:v>
      </x:c>
      <x:c r="D792" s="2" t="n">
        <x:v>288</x:v>
      </x:c>
      <x:c r="E792" s="2" t="str">
        <x:v>仪表</x:v>
      </x:c>
      <x:c r="F792" s="7"/>
      <x:c r="G792" s="7" t="n">
        <x:v>0</x:v>
      </x:c>
      <x:c r="H792" s="7"/>
      <x:c r="I792" s="2" t="str">
        <x:v>否</x:v>
      </x:c>
      <x:c r="J792" s="2" t="str">
        <x:v>无纯氢且无仪表，普通车辆不自动以GPS替代</x:v>
      </x:c>
    </x:row>
    <x:row r="793" ht="22" customHeight="1">
      <x:c r="A793" s="2" t="str">
        <x:v>粤AGR1586</x:v>
      </x:c>
      <x:c r="B793" s="2" t="str">
        <x:v>吴纬涛</x:v>
      </x:c>
      <x:c r="C793" s="8" t="d">
        <x:v>2026-09-07T00:00:00.000Z</x:v>
      </x:c>
      <x:c r="D793" s="2" t="n">
        <x:v>288</x:v>
      </x:c>
      <x:c r="E793" s="2" t="str">
        <x:v>仪表</x:v>
      </x:c>
      <x:c r="F793" s="7"/>
      <x:c r="G793" s="7" t="n">
        <x:v>0</x:v>
      </x:c>
      <x:c r="H793" s="7"/>
      <x:c r="I793" s="2" t="str">
        <x:v>否</x:v>
      </x:c>
      <x:c r="J793" s="2" t="str">
        <x:v>无纯氢且无仪表，普通车辆不自动以GPS替代</x:v>
      </x:c>
    </x:row>
    <x:row r="794" ht="22" customHeight="1">
      <x:c r="A794" s="2" t="str">
        <x:v>粤AGR1586</x:v>
      </x:c>
      <x:c r="B794" s="2" t="str">
        <x:v>吴纬涛</x:v>
      </x:c>
      <x:c r="C794" s="8" t="d">
        <x:v>2026-09-08T00:00:00.000Z</x:v>
      </x:c>
      <x:c r="D794" s="2" t="n">
        <x:v>288</x:v>
      </x:c>
      <x:c r="E794" s="2" t="str">
        <x:v>仪表</x:v>
      </x:c>
      <x:c r="F794" s="7"/>
      <x:c r="G794" s="7" t="n">
        <x:v>0</x:v>
      </x:c>
      <x:c r="H794" s="7"/>
      <x:c r="I794" s="2" t="str">
        <x:v>否</x:v>
      </x:c>
      <x:c r="J794" s="2" t="str">
        <x:v>无纯氢且无仪表，普通车辆不自动以GPS替代</x:v>
      </x:c>
    </x:row>
    <x:row r="795" ht="22" customHeight="1">
      <x:c r="A795" s="2" t="str">
        <x:v>粤AGR1586</x:v>
      </x:c>
      <x:c r="B795" s="2" t="str">
        <x:v>吴纬涛</x:v>
      </x:c>
      <x:c r="C795" s="8" t="d">
        <x:v>2026-09-09T00:00:00.000Z</x:v>
      </x:c>
      <x:c r="D795" s="2" t="n">
        <x:v>288</x:v>
      </x:c>
      <x:c r="E795" s="2" t="str">
        <x:v>仪表</x:v>
      </x:c>
      <x:c r="F795" s="7"/>
      <x:c r="G795" s="7" t="n">
        <x:v>0</x:v>
      </x:c>
      <x:c r="H795" s="7"/>
      <x:c r="I795" s="2" t="str">
        <x:v>否</x:v>
      </x:c>
      <x:c r="J795" s="2" t="str">
        <x:v>无纯氢且无仪表，普通车辆不自动以GPS替代</x:v>
      </x:c>
    </x:row>
    <x:row r="796" ht="22" customHeight="1">
      <x:c r="A796" s="2" t="str">
        <x:v>粤AGR1586</x:v>
      </x:c>
      <x:c r="B796" s="2" t="str">
        <x:v>吴纬涛</x:v>
      </x:c>
      <x:c r="C796" s="8" t="d">
        <x:v>2026-09-10T00:00:00.000Z</x:v>
      </x:c>
      <x:c r="D796" s="2" t="n">
        <x:v>288</x:v>
      </x:c>
      <x:c r="E796" s="2" t="str">
        <x:v>仪表</x:v>
      </x:c>
      <x:c r="F796" s="7"/>
      <x:c r="G796" s="7" t="n">
        <x:v>0</x:v>
      </x:c>
      <x:c r="H796" s="7"/>
      <x:c r="I796" s="2" t="str">
        <x:v>否</x:v>
      </x:c>
      <x:c r="J796" s="2" t="str">
        <x:v>无纯氢且无仪表，普通车辆不自动以GPS替代</x:v>
      </x:c>
    </x:row>
    <x:row r="797" ht="22" customHeight="1">
      <x:c r="A797" s="2" t="str">
        <x:v>粤AGR1586</x:v>
      </x:c>
      <x:c r="B797" s="2" t="str">
        <x:v>吴纬涛</x:v>
      </x:c>
      <x:c r="C797" s="8" t="d">
        <x:v>2026-09-11T00:00:00.000Z</x:v>
      </x:c>
      <x:c r="D797" s="2" t="n">
        <x:v>288</x:v>
      </x:c>
      <x:c r="E797" s="2" t="str">
        <x:v>仪表</x:v>
      </x:c>
      <x:c r="F797" s="7"/>
      <x:c r="G797" s="7" t="n">
        <x:v>0</x:v>
      </x:c>
      <x:c r="H797" s="7"/>
      <x:c r="I797" s="2" t="str">
        <x:v>否</x:v>
      </x:c>
      <x:c r="J797" s="2" t="str">
        <x:v>无纯氢且无仪表，普通车辆不自动以GPS替代</x:v>
      </x:c>
    </x:row>
    <x:row r="798" ht="22" customHeight="1">
      <x:c r="A798" s="2" t="str">
        <x:v>粤AGR1586</x:v>
      </x:c>
      <x:c r="B798" s="2" t="str">
        <x:v>吴纬涛</x:v>
      </x:c>
      <x:c r="C798" s="8" t="d">
        <x:v>2026-09-12T00:00:00.000Z</x:v>
      </x:c>
      <x:c r="D798" s="2" t="n">
        <x:v>288</x:v>
      </x:c>
      <x:c r="E798" s="2" t="str">
        <x:v>仪表</x:v>
      </x:c>
      <x:c r="F798" s="7"/>
      <x:c r="G798" s="7" t="n">
        <x:v>0</x:v>
      </x:c>
      <x:c r="H798" s="7"/>
      <x:c r="I798" s="2" t="str">
        <x:v>否</x:v>
      </x:c>
      <x:c r="J798" s="2" t="str">
        <x:v>无纯氢且无仪表，普通车辆不自动以GPS替代</x:v>
      </x:c>
    </x:row>
    <x:row r="799" ht="22" customHeight="1">
      <x:c r="A799" s="2" t="str">
        <x:v>粤AGR1586</x:v>
      </x:c>
      <x:c r="B799" s="2" t="str">
        <x:v>吴纬涛</x:v>
      </x:c>
      <x:c r="C799" s="8" t="d">
        <x:v>2026-09-13T00:00:00.000Z</x:v>
      </x:c>
      <x:c r="D799" s="2" t="n">
        <x:v>288</x:v>
      </x:c>
      <x:c r="E799" s="2" t="str">
        <x:v>仪表</x:v>
      </x:c>
      <x:c r="F799" s="7"/>
      <x:c r="G799" s="7" t="n">
        <x:v>0</x:v>
      </x:c>
      <x:c r="H799" s="7"/>
      <x:c r="I799" s="2" t="str">
        <x:v>否</x:v>
      </x:c>
      <x:c r="J799" s="2" t="str">
        <x:v>无纯氢且无仪表，普通车辆不自动以GPS替代</x:v>
      </x:c>
    </x:row>
    <x:row r="800" ht="22" customHeight="1">
      <x:c r="A800" s="2" t="str">
        <x:v>粤AGR1586</x:v>
      </x:c>
      <x:c r="B800" s="2" t="str">
        <x:v>吴纬涛</x:v>
      </x:c>
      <x:c r="C800" s="8" t="d">
        <x:v>2026-09-14T00:00:00.000Z</x:v>
      </x:c>
      <x:c r="D800" s="2" t="n">
        <x:v>288</x:v>
      </x:c>
      <x:c r="E800" s="2" t="str">
        <x:v>仪表</x:v>
      </x:c>
      <x:c r="F800" s="7"/>
      <x:c r="G800" s="7" t="n">
        <x:v>0</x:v>
      </x:c>
      <x:c r="H800" s="7"/>
      <x:c r="I800" s="2" t="str">
        <x:v>否</x:v>
      </x:c>
      <x:c r="J800" s="2" t="str">
        <x:v>无纯氢且无仪表，普通车辆不自动以GPS替代</x:v>
      </x:c>
    </x:row>
    <x:row r="801" ht="22" customHeight="1">
      <x:c r="A801" s="2" t="str">
        <x:v>粤AGR1586</x:v>
      </x:c>
      <x:c r="B801" s="2" t="str">
        <x:v>吴纬涛</x:v>
      </x:c>
      <x:c r="C801" s="8" t="d">
        <x:v>2026-09-15T00:00:00.000Z</x:v>
      </x:c>
      <x:c r="D801" s="2" t="n">
        <x:v>288</x:v>
      </x:c>
      <x:c r="E801" s="2" t="str">
        <x:v>仪表</x:v>
      </x:c>
      <x:c r="F801" s="7"/>
      <x:c r="G801" s="7" t="n">
        <x:v>0</x:v>
      </x:c>
      <x:c r="H801" s="7"/>
      <x:c r="I801" s="2" t="str">
        <x:v>否</x:v>
      </x:c>
      <x:c r="J801" s="2" t="str">
        <x:v>无纯氢且无仪表，普通车辆不自动以GPS替代</x:v>
      </x:c>
    </x:row>
    <x:row r="802" ht="22" customHeight="1">
      <x:c r="A802" s="2" t="str">
        <x:v>粤AGR1586</x:v>
      </x:c>
      <x:c r="B802" s="2" t="str">
        <x:v>吴纬涛</x:v>
      </x:c>
      <x:c r="C802" s="8" t="d">
        <x:v>2026-09-16T00:00:00.000Z</x:v>
      </x:c>
      <x:c r="D802" s="2" t="n">
        <x:v>288</x:v>
      </x:c>
      <x:c r="E802" s="2" t="str">
        <x:v>仪表</x:v>
      </x:c>
      <x:c r="F802" s="7"/>
      <x:c r="G802" s="7" t="n">
        <x:v>0</x:v>
      </x:c>
      <x:c r="H802" s="7"/>
      <x:c r="I802" s="2" t="str">
        <x:v>否</x:v>
      </x:c>
      <x:c r="J802" s="2" t="str">
        <x:v>无纯氢且无仪表，普通车辆不自动以GPS替代</x:v>
      </x:c>
    </x:row>
    <x:row r="803" ht="22" customHeight="1">
      <x:c r="A803" s="2" t="str">
        <x:v>粤AGR1586</x:v>
      </x:c>
      <x:c r="B803" s="2" t="str">
        <x:v>吴纬涛</x:v>
      </x:c>
      <x:c r="C803" s="8" t="d">
        <x:v>2026-09-17T00:00:00.000Z</x:v>
      </x:c>
      <x:c r="D803" s="2" t="n">
        <x:v>288</x:v>
      </x:c>
      <x:c r="E803" s="2" t="str">
        <x:v>仪表</x:v>
      </x:c>
      <x:c r="F803" s="7"/>
      <x:c r="G803" s="7" t="n">
        <x:v>0</x:v>
      </x:c>
      <x:c r="H803" s="7"/>
      <x:c r="I803" s="2" t="str">
        <x:v>否</x:v>
      </x:c>
      <x:c r="J803" s="2" t="str">
        <x:v>无纯氢且无仪表，普通车辆不自动以GPS替代</x:v>
      </x:c>
    </x:row>
    <x:row r="804" ht="22" customHeight="1">
      <x:c r="A804" s="2" t="str">
        <x:v>粤AGR1586</x:v>
      </x:c>
      <x:c r="B804" s="2" t="str">
        <x:v>吴纬涛</x:v>
      </x:c>
      <x:c r="C804" s="8" t="d">
        <x:v>2026-09-18T00:00:00.000Z</x:v>
      </x:c>
      <x:c r="D804" s="2" t="n">
        <x:v>288</x:v>
      </x:c>
      <x:c r="E804" s="2" t="str">
        <x:v>仪表</x:v>
      </x:c>
      <x:c r="F804" s="7"/>
      <x:c r="G804" s="7" t="n">
        <x:v>0</x:v>
      </x:c>
      <x:c r="H804" s="7"/>
      <x:c r="I804" s="2" t="str">
        <x:v>否</x:v>
      </x:c>
      <x:c r="J804" s="2" t="str">
        <x:v>无纯氢且无仪表，普通车辆不自动以GPS替代</x:v>
      </x:c>
    </x:row>
    <x:row r="805" ht="22" customHeight="1">
      <x:c r="A805" s="2" t="str">
        <x:v>粤AGR1586</x:v>
      </x:c>
      <x:c r="B805" s="2" t="str">
        <x:v>吴纬涛</x:v>
      </x:c>
      <x:c r="C805" s="8" t="d">
        <x:v>2026-09-19T00:00:00.000Z</x:v>
      </x:c>
      <x:c r="D805" s="2" t="n">
        <x:v>288</x:v>
      </x:c>
      <x:c r="E805" s="2" t="str">
        <x:v>仪表</x:v>
      </x:c>
      <x:c r="F805" s="7"/>
      <x:c r="G805" s="7" t="n">
        <x:v>0</x:v>
      </x:c>
      <x:c r="H805" s="7"/>
      <x:c r="I805" s="2" t="str">
        <x:v>否</x:v>
      </x:c>
      <x:c r="J805" s="2" t="str">
        <x:v>无纯氢且无仪表，普通车辆不自动以GPS替代</x:v>
      </x:c>
    </x:row>
    <x:row r="806" ht="22" customHeight="1">
      <x:c r="A806" s="2" t="str">
        <x:v>粤AGR1586</x:v>
      </x:c>
      <x:c r="B806" s="2" t="str">
        <x:v>吴纬涛</x:v>
      </x:c>
      <x:c r="C806" s="8" t="d">
        <x:v>2026-09-20T00:00:00.000Z</x:v>
      </x:c>
      <x:c r="D806" s="2" t="n">
        <x:v>288</x:v>
      </x:c>
      <x:c r="E806" s="2" t="str">
        <x:v>仪表</x:v>
      </x:c>
      <x:c r="F806" s="7"/>
      <x:c r="G806" s="7" t="n">
        <x:v>0</x:v>
      </x:c>
      <x:c r="H806" s="7"/>
      <x:c r="I806" s="2" t="str">
        <x:v>否</x:v>
      </x:c>
      <x:c r="J806" s="2" t="str">
        <x:v>无纯氢且无仪表，普通车辆不自动以GPS替代</x:v>
      </x:c>
    </x:row>
    <x:row r="807" ht="22" customHeight="1">
      <x:c r="A807" s="2" t="str">
        <x:v>粤AGR1586</x:v>
      </x:c>
      <x:c r="B807" s="2" t="str">
        <x:v>吴纬涛</x:v>
      </x:c>
      <x:c r="C807" s="8" t="d">
        <x:v>2026-09-21T00:00:00.000Z</x:v>
      </x:c>
      <x:c r="D807" s="2" t="n">
        <x:v>288</x:v>
      </x:c>
      <x:c r="E807" s="2" t="str">
        <x:v>仪表</x:v>
      </x:c>
      <x:c r="F807" s="7"/>
      <x:c r="G807" s="7" t="n">
        <x:v>0</x:v>
      </x:c>
      <x:c r="H807" s="7"/>
      <x:c r="I807" s="2" t="str">
        <x:v>否</x:v>
      </x:c>
      <x:c r="J807" s="2" t="str">
        <x:v>无纯氢且无仪表，普通车辆不自动以GPS替代</x:v>
      </x:c>
    </x:row>
    <x:row r="808" ht="22" customHeight="1">
      <x:c r="A808" s="2" t="str">
        <x:v>粤AGR1586</x:v>
      </x:c>
      <x:c r="B808" s="2" t="str">
        <x:v>吴纬涛</x:v>
      </x:c>
      <x:c r="C808" s="8" t="d">
        <x:v>2026-09-22T00:00:00.000Z</x:v>
      </x:c>
      <x:c r="D808" s="2" t="n">
        <x:v>288</x:v>
      </x:c>
      <x:c r="E808" s="2" t="str">
        <x:v>仪表</x:v>
      </x:c>
      <x:c r="F808" s="7"/>
      <x:c r="G808" s="7" t="n">
        <x:v>0</x:v>
      </x:c>
      <x:c r="H808" s="7"/>
      <x:c r="I808" s="2" t="str">
        <x:v>否</x:v>
      </x:c>
      <x:c r="J808" s="2" t="str">
        <x:v>无纯氢且无仪表，普通车辆不自动以GPS替代</x:v>
      </x:c>
    </x:row>
    <x:row r="809" ht="22" customHeight="1">
      <x:c r="A809" s="2" t="str">
        <x:v>粤AGR1586</x:v>
      </x:c>
      <x:c r="B809" s="2" t="str">
        <x:v>吴纬涛</x:v>
      </x:c>
      <x:c r="C809" s="8" t="d">
        <x:v>2026-09-23T00:00:00.000Z</x:v>
      </x:c>
      <x:c r="D809" s="2" t="n">
        <x:v>288</x:v>
      </x:c>
      <x:c r="E809" s="2" t="str">
        <x:v>仪表</x:v>
      </x:c>
      <x:c r="F809" s="7"/>
      <x:c r="G809" s="7" t="n">
        <x:v>0</x:v>
      </x:c>
      <x:c r="H809" s="7"/>
      <x:c r="I809" s="2" t="str">
        <x:v>否</x:v>
      </x:c>
      <x:c r="J809" s="2" t="str">
        <x:v>无纯氢且无仪表，普通车辆不自动以GPS替代</x:v>
      </x:c>
    </x:row>
    <x:row r="810" ht="22" customHeight="1">
      <x:c r="A810" s="2" t="str">
        <x:v>粤AGR1586</x:v>
      </x:c>
      <x:c r="B810" s="2" t="str">
        <x:v>吴纬涛</x:v>
      </x:c>
      <x:c r="C810" s="8" t="d">
        <x:v>2026-09-24T00:00:00.000Z</x:v>
      </x:c>
      <x:c r="D810" s="2" t="n">
        <x:v>288</x:v>
      </x:c>
      <x:c r="E810" s="2" t="str">
        <x:v>仪表</x:v>
      </x:c>
      <x:c r="F810" s="7"/>
      <x:c r="G810" s="7" t="n">
        <x:v>0</x:v>
      </x:c>
      <x:c r="H810" s="7"/>
      <x:c r="I810" s="2" t="str">
        <x:v>否</x:v>
      </x:c>
      <x:c r="J810" s="2" t="str">
        <x:v>无纯氢且无仪表，普通车辆不自动以GPS替代</x:v>
      </x:c>
    </x:row>
    <x:row r="811" ht="22" customHeight="1">
      <x:c r="A811" s="2" t="str">
        <x:v>粤AGR1586</x:v>
      </x:c>
      <x:c r="B811" s="2" t="str">
        <x:v>吴纬涛</x:v>
      </x:c>
      <x:c r="C811" s="8" t="d">
        <x:v>2026-09-25T00:00:00.000Z</x:v>
      </x:c>
      <x:c r="D811" s="2" t="n">
        <x:v>288</x:v>
      </x:c>
      <x:c r="E811" s="2" t="str">
        <x:v>仪表</x:v>
      </x:c>
      <x:c r="F811" s="7"/>
      <x:c r="G811" s="7" t="n">
        <x:v>0</x:v>
      </x:c>
      <x:c r="H811" s="7"/>
      <x:c r="I811" s="2" t="str">
        <x:v>否</x:v>
      </x:c>
      <x:c r="J811" s="2" t="str">
        <x:v>无纯氢且无仪表，普通车辆不自动以GPS替代</x:v>
      </x:c>
    </x:row>
    <x:row r="812" ht="22" customHeight="1">
      <x:c r="A812" s="2" t="str">
        <x:v>粤AGR1586</x:v>
      </x:c>
      <x:c r="B812" s="2" t="str">
        <x:v>吴纬涛</x:v>
      </x:c>
      <x:c r="C812" s="8" t="d">
        <x:v>2026-09-26T00:00:00.000Z</x:v>
      </x:c>
      <x:c r="D812" s="2" t="n">
        <x:v>288</x:v>
      </x:c>
      <x:c r="E812" s="2" t="str">
        <x:v>仪表</x:v>
      </x:c>
      <x:c r="F812" s="7"/>
      <x:c r="G812" s="7" t="n">
        <x:v>0</x:v>
      </x:c>
      <x:c r="H812" s="7"/>
      <x:c r="I812" s="2" t="str">
        <x:v>否</x:v>
      </x:c>
      <x:c r="J812" s="2" t="str">
        <x:v>无纯氢且无仪表，普通车辆不自动以GPS替代</x:v>
      </x:c>
    </x:row>
    <x:row r="813" ht="22" customHeight="1">
      <x:c r="A813" s="2" t="str">
        <x:v>粤AGR1586</x:v>
      </x:c>
      <x:c r="B813" s="2" t="str">
        <x:v>吴纬涛</x:v>
      </x:c>
      <x:c r="C813" s="8" t="d">
        <x:v>2026-09-27T00:00:00.000Z</x:v>
      </x:c>
      <x:c r="D813" s="2" t="n">
        <x:v>288</x:v>
      </x:c>
      <x:c r="E813" s="2" t="str">
        <x:v>仪表</x:v>
      </x:c>
      <x:c r="F813" s="7"/>
      <x:c r="G813" s="7" t="n">
        <x:v>0</x:v>
      </x:c>
      <x:c r="H813" s="7"/>
      <x:c r="I813" s="2" t="str">
        <x:v>否</x:v>
      </x:c>
      <x:c r="J813" s="2" t="str">
        <x:v>无纯氢且无仪表，普通车辆不自动以GPS替代</x:v>
      </x:c>
    </x:row>
    <x:row r="814" ht="22" customHeight="1">
      <x:c r="A814" s="2" t="str">
        <x:v>粤AGR1586</x:v>
      </x:c>
      <x:c r="B814" s="2" t="str">
        <x:v>吴纬涛</x:v>
      </x:c>
      <x:c r="C814" s="8" t="d">
        <x:v>2026-09-28T00:00:00.000Z</x:v>
      </x:c>
      <x:c r="D814" s="2" t="n">
        <x:v>288</x:v>
      </x:c>
      <x:c r="E814" s="2" t="str">
        <x:v>仪表</x:v>
      </x:c>
      <x:c r="F814" s="7"/>
      <x:c r="G814" s="7" t="n">
        <x:v>0</x:v>
      </x:c>
      <x:c r="H814" s="7"/>
      <x:c r="I814" s="2" t="str">
        <x:v>否</x:v>
      </x:c>
      <x:c r="J814" s="2" t="str">
        <x:v>无纯氢且无仪表，普通车辆不自动以GPS替代</x:v>
      </x:c>
    </x:row>
    <x:row r="815" ht="22" customHeight="1">
      <x:c r="A815" s="2" t="str">
        <x:v>粤AGR1586</x:v>
      </x:c>
      <x:c r="B815" s="2" t="str">
        <x:v>吴纬涛</x:v>
      </x:c>
      <x:c r="C815" s="8" t="d">
        <x:v>2026-09-29T00:00:00.000Z</x:v>
      </x:c>
      <x:c r="D815" s="2" t="n">
        <x:v>288</x:v>
      </x:c>
      <x:c r="E815" s="2" t="str">
        <x:v>仪表</x:v>
      </x:c>
      <x:c r="F815" s="7"/>
      <x:c r="G815" s="7" t="n">
        <x:v>0</x:v>
      </x:c>
      <x:c r="H815" s="7"/>
      <x:c r="I815" s="2" t="str">
        <x:v>否</x:v>
      </x:c>
      <x:c r="J815" s="2" t="str">
        <x:v>无纯氢且无仪表，普通车辆不自动以GPS替代</x:v>
      </x:c>
    </x:row>
    <x:row r="816" ht="22" customHeight="1">
      <x:c r="A816" s="2" t="str">
        <x:v>粤AGR1586</x:v>
      </x:c>
      <x:c r="B816" s="2" t="str">
        <x:v>吴纬涛</x:v>
      </x:c>
      <x:c r="C816" s="8" t="d">
        <x:v>2026-09-30T00:00:00.000Z</x:v>
      </x:c>
      <x:c r="D816" s="2" t="n">
        <x:v>288</x:v>
      </x:c>
      <x:c r="E816" s="2" t="str">
        <x:v>仪表</x:v>
      </x:c>
      <x:c r="F816" s="7"/>
      <x:c r="G816" s="7" t="n">
        <x:v>0</x:v>
      </x:c>
      <x:c r="H816" s="7"/>
      <x:c r="I816" s="2" t="str">
        <x:v>否</x:v>
      </x:c>
      <x:c r="J816" s="2" t="str">
        <x:v>无纯氢且无仪表，普通车辆不自动以GPS替代</x:v>
      </x:c>
    </x:row>
    <x:row r="817" ht="22" customHeight="1">
      <x:c r="A817" s="2" t="str">
        <x:v>粤AGR5538</x:v>
      </x:c>
      <x:c r="B817" s="2" t="str">
        <x:v>吴纬涛</x:v>
      </x:c>
      <x:c r="C817" s="8" t="d">
        <x:v>2026-09-29T00:00:00.000Z</x:v>
      </x:c>
      <x:c r="D817" s="2" t="n">
        <x:v>292</x:v>
      </x:c>
      <x:c r="E817" s="2" t="str">
        <x:v>仪表</x:v>
      </x:c>
      <x:c r="F817" s="7"/>
      <x:c r="G817" s="7" t="n">
        <x:v>0</x:v>
      </x:c>
      <x:c r="H817" s="7"/>
      <x:c r="I817" s="2" t="str">
        <x:v>否</x:v>
      </x:c>
      <x:c r="J817" s="2" t="str">
        <x:v>无纯氢且无仪表，普通车辆不自动以GPS替代</x:v>
      </x:c>
    </x:row>
    <x:row r="818" ht="22" customHeight="1">
      <x:c r="A818" s="2" t="str">
        <x:v>粤AGR5556</x:v>
      </x:c>
      <x:c r="B818" s="2" t="str">
        <x:v>吴纬涛</x:v>
      </x:c>
      <x:c r="C818" s="8" t="d">
        <x:v>2026-09-25T00:00:00.000Z</x:v>
      </x:c>
      <x:c r="D818" s="2" t="n">
        <x:v>293</x:v>
      </x:c>
      <x:c r="E818" s="2" t="str">
        <x:v>仪表</x:v>
      </x:c>
      <x:c r="F818" s="7"/>
      <x:c r="G818" s="7" t="n">
        <x:v>0</x:v>
      </x:c>
      <x:c r="H818" s="7"/>
      <x:c r="I818" s="2" t="str">
        <x:v>否</x:v>
      </x:c>
      <x:c r="J818" s="2" t="str">
        <x:v>无纯氢且无仪表，普通车辆不自动以GPS替代</x:v>
      </x:c>
    </x:row>
    <x:row r="819" ht="22" customHeight="1">
      <x:c r="A819" s="2" t="str">
        <x:v>粤AGR6500</x:v>
      </x:c>
      <x:c r="B819" s="2" t="str">
        <x:v>吴纬涛</x:v>
      </x:c>
      <x:c r="C819" s="8" t="d">
        <x:v>2026-09-05T00:00:00.000Z</x:v>
      </x:c>
      <x:c r="D819" s="2" t="n">
        <x:v>294</x:v>
      </x:c>
      <x:c r="E819" s="2" t="str">
        <x:v>仪表</x:v>
      </x:c>
      <x:c r="F819" s="7"/>
      <x:c r="G819" s="7" t="n">
        <x:v>0</x:v>
      </x:c>
      <x:c r="H819" s="7"/>
      <x:c r="I819" s="2" t="str">
        <x:v>否</x:v>
      </x:c>
      <x:c r="J819" s="2" t="str">
        <x:v>无纯氢且无仪表，普通车辆不自动以GPS替代</x:v>
      </x:c>
    </x:row>
    <x:row r="820" ht="22" customHeight="1">
      <x:c r="A820" s="2" t="str">
        <x:v>粤AGR6500</x:v>
      </x:c>
      <x:c r="B820" s="2" t="str">
        <x:v>吴纬涛</x:v>
      </x:c>
      <x:c r="C820" s="8" t="d">
        <x:v>2026-09-12T00:00:00.000Z</x:v>
      </x:c>
      <x:c r="D820" s="2" t="n">
        <x:v>294</x:v>
      </x:c>
      <x:c r="E820" s="2" t="str">
        <x:v>仪表</x:v>
      </x:c>
      <x:c r="F820" s="7"/>
      <x:c r="G820" s="7" t="n">
        <x:v>0</x:v>
      </x:c>
      <x:c r="H820" s="7"/>
      <x:c r="I820" s="2" t="str">
        <x:v>否</x:v>
      </x:c>
      <x:c r="J820" s="2" t="str">
        <x:v>无纯氢且无仪表，普通车辆不自动以GPS替代</x:v>
      </x:c>
    </x:row>
    <x:row r="821" ht="22" customHeight="1">
      <x:c r="A821" s="2" t="str">
        <x:v>粤AGR6500</x:v>
      </x:c>
      <x:c r="B821" s="2" t="str">
        <x:v>吴纬涛</x:v>
      </x:c>
      <x:c r="C821" s="8" t="d">
        <x:v>2026-09-25T00:00:00.000Z</x:v>
      </x:c>
      <x:c r="D821" s="2" t="n">
        <x:v>294</x:v>
      </x:c>
      <x:c r="E821" s="2" t="str">
        <x:v>仪表</x:v>
      </x:c>
      <x:c r="F821" s="7"/>
      <x:c r="G821" s="7" t="n">
        <x:v>0</x:v>
      </x:c>
      <x:c r="H821" s="7"/>
      <x:c r="I821" s="2" t="str">
        <x:v>否</x:v>
      </x:c>
      <x:c r="J821" s="2" t="str">
        <x:v>无纯氢且无仪表，普通车辆不自动以GPS替代</x:v>
      </x:c>
    </x:row>
    <x:row r="822" ht="22" customHeight="1">
      <x:c r="A822" s="2" t="str">
        <x:v>粤AGR6500</x:v>
      </x:c>
      <x:c r="B822" s="2" t="str">
        <x:v>吴纬涛</x:v>
      </x:c>
      <x:c r="C822" s="8" t="d">
        <x:v>2026-09-30T00:00:00.000Z</x:v>
      </x:c>
      <x:c r="D822" s="2" t="n">
        <x:v>294</x:v>
      </x:c>
      <x:c r="E822" s="2" t="str">
        <x:v>仪表</x:v>
      </x:c>
      <x:c r="F822" s="7"/>
      <x:c r="G822" s="7" t="n">
        <x:v>0</x:v>
      </x:c>
      <x:c r="H822" s="7"/>
      <x:c r="I822" s="2" t="str">
        <x:v>否</x:v>
      </x:c>
      <x:c r="J822" s="2" t="str">
        <x:v>无纯氢且无仪表，普通车辆不自动以GPS替代</x:v>
      </x:c>
    </x:row>
    <x:row r="823" ht="22" customHeight="1">
      <x:c r="A823" s="2" t="str">
        <x:v>粤AGR7898</x:v>
      </x:c>
      <x:c r="B823" s="2" t="str">
        <x:v>吴纬涛</x:v>
      </x:c>
      <x:c r="C823" s="8" t="d">
        <x:v>2026-09-01T00:00:00.000Z</x:v>
      </x:c>
      <x:c r="D823" s="2" t="n">
        <x:v>295</x:v>
      </x:c>
      <x:c r="E823" s="2" t="str">
        <x:v>仪表</x:v>
      </x:c>
      <x:c r="F823" s="7"/>
      <x:c r="G823" s="7" t="n">
        <x:v>0</x:v>
      </x:c>
      <x:c r="H823" s="7"/>
      <x:c r="I823" s="2" t="str">
        <x:v>否</x:v>
      </x:c>
      <x:c r="J823" s="2" t="str">
        <x:v>无纯氢且无仪表，普通车辆不自动以GPS替代</x:v>
      </x:c>
    </x:row>
    <x:row r="824" ht="22" customHeight="1">
      <x:c r="A824" s="2" t="str">
        <x:v>粤AGR7898</x:v>
      </x:c>
      <x:c r="B824" s="2" t="str">
        <x:v>吴纬涛</x:v>
      </x:c>
      <x:c r="C824" s="8" t="d">
        <x:v>2026-09-02T00:00:00.000Z</x:v>
      </x:c>
      <x:c r="D824" s="2" t="n">
        <x:v>295</x:v>
      </x:c>
      <x:c r="E824" s="2" t="str">
        <x:v>仪表</x:v>
      </x:c>
      <x:c r="F824" s="7"/>
      <x:c r="G824" s="7" t="n">
        <x:v>0</x:v>
      </x:c>
      <x:c r="H824" s="7"/>
      <x:c r="I824" s="2" t="str">
        <x:v>否</x:v>
      </x:c>
      <x:c r="J824" s="2" t="str">
        <x:v>无纯氢且无仪表，普通车辆不自动以GPS替代</x:v>
      </x:c>
    </x:row>
    <x:row r="825" ht="22" customHeight="1">
      <x:c r="A825" s="2" t="str">
        <x:v>粤AGR7898</x:v>
      </x:c>
      <x:c r="B825" s="2" t="str">
        <x:v>吴纬涛</x:v>
      </x:c>
      <x:c r="C825" s="8" t="d">
        <x:v>2026-09-03T00:00:00.000Z</x:v>
      </x:c>
      <x:c r="D825" s="2" t="n">
        <x:v>295</x:v>
      </x:c>
      <x:c r="E825" s="2" t="str">
        <x:v>仪表</x:v>
      </x:c>
      <x:c r="F825" s="7"/>
      <x:c r="G825" s="7" t="n">
        <x:v>0</x:v>
      </x:c>
      <x:c r="H825" s="7"/>
      <x:c r="I825" s="2" t="str">
        <x:v>否</x:v>
      </x:c>
      <x:c r="J825" s="2" t="str">
        <x:v>无纯氢且无仪表，普通车辆不自动以GPS替代</x:v>
      </x:c>
    </x:row>
    <x:row r="826" ht="22" customHeight="1">
      <x:c r="A826" s="2" t="str">
        <x:v>粤AGR7898</x:v>
      </x:c>
      <x:c r="B826" s="2" t="str">
        <x:v>吴纬涛</x:v>
      </x:c>
      <x:c r="C826" s="8" t="d">
        <x:v>2026-09-04T00:00:00.000Z</x:v>
      </x:c>
      <x:c r="D826" s="2" t="n">
        <x:v>295</x:v>
      </x:c>
      <x:c r="E826" s="2" t="str">
        <x:v>仪表</x:v>
      </x:c>
      <x:c r="F826" s="7"/>
      <x:c r="G826" s="7" t="n">
        <x:v>0</x:v>
      </x:c>
      <x:c r="H826" s="7"/>
      <x:c r="I826" s="2" t="str">
        <x:v>否</x:v>
      </x:c>
      <x:c r="J826" s="2" t="str">
        <x:v>无纯氢且无仪表，普通车辆不自动以GPS替代</x:v>
      </x:c>
    </x:row>
    <x:row r="827" ht="22" customHeight="1">
      <x:c r="A827" s="2" t="str">
        <x:v>粤AGR7898</x:v>
      </x:c>
      <x:c r="B827" s="2" t="str">
        <x:v>吴纬涛</x:v>
      </x:c>
      <x:c r="C827" s="8" t="d">
        <x:v>2026-09-05T00:00:00.000Z</x:v>
      </x:c>
      <x:c r="D827" s="2" t="n">
        <x:v>295</x:v>
      </x:c>
      <x:c r="E827" s="2" t="str">
        <x:v>仪表</x:v>
      </x:c>
      <x:c r="F827" s="7"/>
      <x:c r="G827" s="7" t="n">
        <x:v>0</x:v>
      </x:c>
      <x:c r="H827" s="7"/>
      <x:c r="I827" s="2" t="str">
        <x:v>否</x:v>
      </x:c>
      <x:c r="J827" s="2" t="str">
        <x:v>无纯氢且无仪表，普通车辆不自动以GPS替代</x:v>
      </x:c>
    </x:row>
    <x:row r="828" ht="22" customHeight="1">
      <x:c r="A828" s="2" t="str">
        <x:v>粤AGR7898</x:v>
      </x:c>
      <x:c r="B828" s="2" t="str">
        <x:v>吴纬涛</x:v>
      </x:c>
      <x:c r="C828" s="8" t="d">
        <x:v>2026-09-06T00:00:00.000Z</x:v>
      </x:c>
      <x:c r="D828" s="2" t="n">
        <x:v>295</x:v>
      </x:c>
      <x:c r="E828" s="2" t="str">
        <x:v>仪表</x:v>
      </x:c>
      <x:c r="F828" s="7"/>
      <x:c r="G828" s="7" t="n">
        <x:v>0</x:v>
      </x:c>
      <x:c r="H828" s="7"/>
      <x:c r="I828" s="2" t="str">
        <x:v>否</x:v>
      </x:c>
      <x:c r="J828" s="2" t="str">
        <x:v>无纯氢且无仪表，普通车辆不自动以GPS替代</x:v>
      </x:c>
    </x:row>
    <x:row r="829" ht="22" customHeight="1">
      <x:c r="A829" s="2" t="str">
        <x:v>粤AGR7898</x:v>
      </x:c>
      <x:c r="B829" s="2" t="str">
        <x:v>吴纬涛</x:v>
      </x:c>
      <x:c r="C829" s="8" t="d">
        <x:v>2026-09-07T00:00:00.000Z</x:v>
      </x:c>
      <x:c r="D829" s="2" t="n">
        <x:v>295</x:v>
      </x:c>
      <x:c r="E829" s="2" t="str">
        <x:v>仪表</x:v>
      </x:c>
      <x:c r="F829" s="7"/>
      <x:c r="G829" s="7" t="n">
        <x:v>0</x:v>
      </x:c>
      <x:c r="H829" s="7"/>
      <x:c r="I829" s="2" t="str">
        <x:v>否</x:v>
      </x:c>
      <x:c r="J829" s="2" t="str">
        <x:v>无纯氢且无仪表，普通车辆不自动以GPS替代</x:v>
      </x:c>
    </x:row>
    <x:row r="830" ht="22" customHeight="1">
      <x:c r="A830" s="2" t="str">
        <x:v>粤AGR7898</x:v>
      </x:c>
      <x:c r="B830" s="2" t="str">
        <x:v>吴纬涛</x:v>
      </x:c>
      <x:c r="C830" s="8" t="d">
        <x:v>2026-09-08T00:00:00.000Z</x:v>
      </x:c>
      <x:c r="D830" s="2" t="n">
        <x:v>295</x:v>
      </x:c>
      <x:c r="E830" s="2" t="str">
        <x:v>仪表</x:v>
      </x:c>
      <x:c r="F830" s="7"/>
      <x:c r="G830" s="7" t="n">
        <x:v>0</x:v>
      </x:c>
      <x:c r="H830" s="7"/>
      <x:c r="I830" s="2" t="str">
        <x:v>否</x:v>
      </x:c>
      <x:c r="J830" s="2" t="str">
        <x:v>无纯氢且无仪表，普通车辆不自动以GPS替代</x:v>
      </x:c>
    </x:row>
    <x:row r="831" ht="22" customHeight="1">
      <x:c r="A831" s="2" t="str">
        <x:v>粤AGR7898</x:v>
      </x:c>
      <x:c r="B831" s="2" t="str">
        <x:v>吴纬涛</x:v>
      </x:c>
      <x:c r="C831" s="8" t="d">
        <x:v>2026-09-09T00:00:00.000Z</x:v>
      </x:c>
      <x:c r="D831" s="2" t="n">
        <x:v>295</x:v>
      </x:c>
      <x:c r="E831" s="2" t="str">
        <x:v>仪表</x:v>
      </x:c>
      <x:c r="F831" s="7"/>
      <x:c r="G831" s="7" t="n">
        <x:v>0</x:v>
      </x:c>
      <x:c r="H831" s="7"/>
      <x:c r="I831" s="2" t="str">
        <x:v>否</x:v>
      </x:c>
      <x:c r="J831" s="2" t="str">
        <x:v>无纯氢且无仪表，普通车辆不自动以GPS替代</x:v>
      </x:c>
    </x:row>
    <x:row r="832" ht="22" customHeight="1">
      <x:c r="A832" s="2" t="str">
        <x:v>粤AGR7898</x:v>
      </x:c>
      <x:c r="B832" s="2" t="str">
        <x:v>吴纬涛</x:v>
      </x:c>
      <x:c r="C832" s="8" t="d">
        <x:v>2026-09-10T00:00:00.000Z</x:v>
      </x:c>
      <x:c r="D832" s="2" t="n">
        <x:v>295</x:v>
      </x:c>
      <x:c r="E832" s="2" t="str">
        <x:v>仪表</x:v>
      </x:c>
      <x:c r="F832" s="7"/>
      <x:c r="G832" s="7" t="n">
        <x:v>0</x:v>
      </x:c>
      <x:c r="H832" s="7"/>
      <x:c r="I832" s="2" t="str">
        <x:v>否</x:v>
      </x:c>
      <x:c r="J832" s="2" t="str">
        <x:v>无纯氢且无仪表，普通车辆不自动以GPS替代</x:v>
      </x:c>
    </x:row>
    <x:row r="833" ht="22" customHeight="1">
      <x:c r="A833" s="2" t="str">
        <x:v>粤AGR7898</x:v>
      </x:c>
      <x:c r="B833" s="2" t="str">
        <x:v>吴纬涛</x:v>
      </x:c>
      <x:c r="C833" s="8" t="d">
        <x:v>2026-09-11T00:00:00.000Z</x:v>
      </x:c>
      <x:c r="D833" s="2" t="n">
        <x:v>295</x:v>
      </x:c>
      <x:c r="E833" s="2" t="str">
        <x:v>仪表</x:v>
      </x:c>
      <x:c r="F833" s="7"/>
      <x:c r="G833" s="7" t="n">
        <x:v>0</x:v>
      </x:c>
      <x:c r="H833" s="7"/>
      <x:c r="I833" s="2" t="str">
        <x:v>否</x:v>
      </x:c>
      <x:c r="J833" s="2" t="str">
        <x:v>无纯氢且无仪表，普通车辆不自动以GPS替代</x:v>
      </x:c>
    </x:row>
    <x:row r="834" ht="22" customHeight="1">
      <x:c r="A834" s="2" t="str">
        <x:v>粤AGR7898</x:v>
      </x:c>
      <x:c r="B834" s="2" t="str">
        <x:v>吴纬涛</x:v>
      </x:c>
      <x:c r="C834" s="8" t="d">
        <x:v>2026-09-12T00:00:00.000Z</x:v>
      </x:c>
      <x:c r="D834" s="2" t="n">
        <x:v>295</x:v>
      </x:c>
      <x:c r="E834" s="2" t="str">
        <x:v>仪表</x:v>
      </x:c>
      <x:c r="F834" s="7"/>
      <x:c r="G834" s="7" t="n">
        <x:v>0</x:v>
      </x:c>
      <x:c r="H834" s="7"/>
      <x:c r="I834" s="2" t="str">
        <x:v>否</x:v>
      </x:c>
      <x:c r="J834" s="2" t="str">
        <x:v>无纯氢且无仪表，普通车辆不自动以GPS替代</x:v>
      </x:c>
    </x:row>
    <x:row r="835" ht="22" customHeight="1">
      <x:c r="A835" s="2" t="str">
        <x:v>粤AGR7898</x:v>
      </x:c>
      <x:c r="B835" s="2" t="str">
        <x:v>吴纬涛</x:v>
      </x:c>
      <x:c r="C835" s="8" t="d">
        <x:v>2026-09-14T00:00:00.000Z</x:v>
      </x:c>
      <x:c r="D835" s="2" t="n">
        <x:v>295</x:v>
      </x:c>
      <x:c r="E835" s="2" t="str">
        <x:v>仪表</x:v>
      </x:c>
      <x:c r="F835" s="7"/>
      <x:c r="G835" s="7" t="n">
        <x:v>0</x:v>
      </x:c>
      <x:c r="H835" s="7"/>
      <x:c r="I835" s="2" t="str">
        <x:v>否</x:v>
      </x:c>
      <x:c r="J835" s="2" t="str">
        <x:v>无纯氢且无仪表，普通车辆不自动以GPS替代</x:v>
      </x:c>
    </x:row>
    <x:row r="836" ht="22" customHeight="1">
      <x:c r="A836" s="2" t="str">
        <x:v>粤AGR7898</x:v>
      </x:c>
      <x:c r="B836" s="2" t="str">
        <x:v>吴纬涛</x:v>
      </x:c>
      <x:c r="C836" s="8" t="d">
        <x:v>2026-09-15T00:00:00.000Z</x:v>
      </x:c>
      <x:c r="D836" s="2" t="n">
        <x:v>295</x:v>
      </x:c>
      <x:c r="E836" s="2" t="str">
        <x:v>仪表</x:v>
      </x:c>
      <x:c r="F836" s="7"/>
      <x:c r="G836" s="7" t="n">
        <x:v>0</x:v>
      </x:c>
      <x:c r="H836" s="7"/>
      <x:c r="I836" s="2" t="str">
        <x:v>否</x:v>
      </x:c>
      <x:c r="J836" s="2" t="str">
        <x:v>无纯氢且无仪表，普通车辆不自动以GPS替代</x:v>
      </x:c>
    </x:row>
    <x:row r="837" ht="22" customHeight="1">
      <x:c r="A837" s="2" t="str">
        <x:v>粤AGR7898</x:v>
      </x:c>
      <x:c r="B837" s="2" t="str">
        <x:v>吴纬涛</x:v>
      </x:c>
      <x:c r="C837" s="8" t="d">
        <x:v>2026-09-16T00:00:00.000Z</x:v>
      </x:c>
      <x:c r="D837" s="2" t="n">
        <x:v>295</x:v>
      </x:c>
      <x:c r="E837" s="2" t="str">
        <x:v>仪表</x:v>
      </x:c>
      <x:c r="F837" s="7"/>
      <x:c r="G837" s="7" t="n">
        <x:v>0</x:v>
      </x:c>
      <x:c r="H837" s="7"/>
      <x:c r="I837" s="2" t="str">
        <x:v>否</x:v>
      </x:c>
      <x:c r="J837" s="2" t="str">
        <x:v>无纯氢且无仪表，普通车辆不自动以GPS替代</x:v>
      </x:c>
    </x:row>
    <x:row r="838" ht="22" customHeight="1">
      <x:c r="A838" s="2" t="str">
        <x:v>粤AGR7898</x:v>
      </x:c>
      <x:c r="B838" s="2" t="str">
        <x:v>吴纬涛</x:v>
      </x:c>
      <x:c r="C838" s="8" t="d">
        <x:v>2026-09-17T00:00:00.000Z</x:v>
      </x:c>
      <x:c r="D838" s="2" t="n">
        <x:v>295</x:v>
      </x:c>
      <x:c r="E838" s="2" t="str">
        <x:v>仪表</x:v>
      </x:c>
      <x:c r="F838" s="7"/>
      <x:c r="G838" s="7" t="n">
        <x:v>0</x:v>
      </x:c>
      <x:c r="H838" s="7"/>
      <x:c r="I838" s="2" t="str">
        <x:v>否</x:v>
      </x:c>
      <x:c r="J838" s="2" t="str">
        <x:v>无纯氢且无仪表，普通车辆不自动以GPS替代</x:v>
      </x:c>
    </x:row>
    <x:row r="839" ht="22" customHeight="1">
      <x:c r="A839" s="2" t="str">
        <x:v>粤AGR7898</x:v>
      </x:c>
      <x:c r="B839" s="2" t="str">
        <x:v>吴纬涛</x:v>
      </x:c>
      <x:c r="C839" s="8" t="d">
        <x:v>2026-09-18T00:00:00.000Z</x:v>
      </x:c>
      <x:c r="D839" s="2" t="n">
        <x:v>295</x:v>
      </x:c>
      <x:c r="E839" s="2" t="str">
        <x:v>仪表</x:v>
      </x:c>
      <x:c r="F839" s="7"/>
      <x:c r="G839" s="7" t="n">
        <x:v>0</x:v>
      </x:c>
      <x:c r="H839" s="7"/>
      <x:c r="I839" s="2" t="str">
        <x:v>否</x:v>
      </x:c>
      <x:c r="J839" s="2" t="str">
        <x:v>无纯氢且无仪表，普通车辆不自动以GPS替代</x:v>
      </x:c>
    </x:row>
    <x:row r="840" ht="22" customHeight="1">
      <x:c r="A840" s="2" t="str">
        <x:v>粤AGR7898</x:v>
      </x:c>
      <x:c r="B840" s="2" t="str">
        <x:v>吴纬涛</x:v>
      </x:c>
      <x:c r="C840" s="8" t="d">
        <x:v>2026-09-19T00:00:00.000Z</x:v>
      </x:c>
      <x:c r="D840" s="2" t="n">
        <x:v>295</x:v>
      </x:c>
      <x:c r="E840" s="2" t="str">
        <x:v>仪表</x:v>
      </x:c>
      <x:c r="F840" s="7"/>
      <x:c r="G840" s="7" t="n">
        <x:v>0</x:v>
      </x:c>
      <x:c r="H840" s="7"/>
      <x:c r="I840" s="2" t="str">
        <x:v>否</x:v>
      </x:c>
      <x:c r="J840" s="2" t="str">
        <x:v>无纯氢且无仪表，普通车辆不自动以GPS替代</x:v>
      </x:c>
    </x:row>
    <x:row r="841" ht="22" customHeight="1">
      <x:c r="A841" s="2" t="str">
        <x:v>粤AGR7898</x:v>
      </x:c>
      <x:c r="B841" s="2" t="str">
        <x:v>吴纬涛</x:v>
      </x:c>
      <x:c r="C841" s="8" t="d">
        <x:v>2026-09-20T00:00:00.000Z</x:v>
      </x:c>
      <x:c r="D841" s="2" t="n">
        <x:v>295</x:v>
      </x:c>
      <x:c r="E841" s="2" t="str">
        <x:v>仪表</x:v>
      </x:c>
      <x:c r="F841" s="7"/>
      <x:c r="G841" s="7" t="n">
        <x:v>0</x:v>
      </x:c>
      <x:c r="H841" s="7"/>
      <x:c r="I841" s="2" t="str">
        <x:v>否</x:v>
      </x:c>
      <x:c r="J841" s="2" t="str">
        <x:v>无纯氢且无仪表，普通车辆不自动以GPS替代</x:v>
      </x:c>
    </x:row>
    <x:row r="842" ht="22" customHeight="1">
      <x:c r="A842" s="2" t="str">
        <x:v>粤AGR7898</x:v>
      </x:c>
      <x:c r="B842" s="2" t="str">
        <x:v>吴纬涛</x:v>
      </x:c>
      <x:c r="C842" s="8" t="d">
        <x:v>2026-09-21T00:00:00.000Z</x:v>
      </x:c>
      <x:c r="D842" s="2" t="n">
        <x:v>295</x:v>
      </x:c>
      <x:c r="E842" s="2" t="str">
        <x:v>仪表</x:v>
      </x:c>
      <x:c r="F842" s="7"/>
      <x:c r="G842" s="7" t="n">
        <x:v>0</x:v>
      </x:c>
      <x:c r="H842" s="7"/>
      <x:c r="I842" s="2" t="str">
        <x:v>否</x:v>
      </x:c>
      <x:c r="J842" s="2" t="str">
        <x:v>无纯氢且无仪表，普通车辆不自动以GPS替代</x:v>
      </x:c>
    </x:row>
    <x:row r="843" ht="22" customHeight="1">
      <x:c r="A843" s="2" t="str">
        <x:v>粤AGR8536</x:v>
      </x:c>
      <x:c r="B843" s="2" t="str">
        <x:v>吴纬涛</x:v>
      </x:c>
      <x:c r="C843" s="8" t="d">
        <x:v>2026-09-22T00:00:00.000Z</x:v>
      </x:c>
      <x:c r="D843" s="2" t="n">
        <x:v>296</x:v>
      </x:c>
      <x:c r="E843" s="2" t="str">
        <x:v>仪表</x:v>
      </x:c>
      <x:c r="F843" s="7"/>
      <x:c r="G843" s="7" t="n">
        <x:v>0</x:v>
      </x:c>
      <x:c r="H843" s="7"/>
      <x:c r="I843" s="2" t="str">
        <x:v>否</x:v>
      </x:c>
      <x:c r="J843" s="2" t="str">
        <x:v>无纯氢且无仪表，普通车辆不自动以GPS替代</x:v>
      </x:c>
    </x:row>
    <x:row r="844" ht="22" customHeight="1">
      <x:c r="A844" s="2" t="str">
        <x:v>粤AGR8536</x:v>
      </x:c>
      <x:c r="B844" s="2" t="str">
        <x:v>吴纬涛</x:v>
      </x:c>
      <x:c r="C844" s="8" t="d">
        <x:v>2026-09-23T00:00:00.000Z</x:v>
      </x:c>
      <x:c r="D844" s="2" t="n">
        <x:v>296</x:v>
      </x:c>
      <x:c r="E844" s="2" t="str">
        <x:v>仪表</x:v>
      </x:c>
      <x:c r="F844" s="7"/>
      <x:c r="G844" s="7" t="n">
        <x:v>0</x:v>
      </x:c>
      <x:c r="H844" s="7"/>
      <x:c r="I844" s="2" t="str">
        <x:v>否</x:v>
      </x:c>
      <x:c r="J844" s="2" t="str">
        <x:v>无纯氢且无仪表，普通车辆不自动以GPS替代</x:v>
      </x:c>
    </x:row>
    <x:row r="845" ht="22" customHeight="1">
      <x:c r="A845" s="2" t="str">
        <x:v>粤AGR8536</x:v>
      </x:c>
      <x:c r="B845" s="2" t="str">
        <x:v>吴纬涛</x:v>
      </x:c>
      <x:c r="C845" s="8" t="d">
        <x:v>2026-09-25T00:00:00.000Z</x:v>
      </x:c>
      <x:c r="D845" s="2" t="n">
        <x:v>296</x:v>
      </x:c>
      <x:c r="E845" s="2" t="str">
        <x:v>仪表</x:v>
      </x:c>
      <x:c r="F845" s="7"/>
      <x:c r="G845" s="7" t="n">
        <x:v>0</x:v>
      </x:c>
      <x:c r="H845" s="7"/>
      <x:c r="I845" s="2" t="str">
        <x:v>否</x:v>
      </x:c>
      <x:c r="J845" s="2" t="str">
        <x:v>无纯氢且无仪表，普通车辆不自动以GPS替代</x:v>
      </x:c>
    </x:row>
    <x:row r="846" ht="22" customHeight="1">
      <x:c r="A846" s="2" t="str">
        <x:v>粤AGR8536</x:v>
      </x:c>
      <x:c r="B846" s="2" t="str">
        <x:v>吴纬涛</x:v>
      </x:c>
      <x:c r="C846" s="8" t="d">
        <x:v>2026-09-26T00:00:00.000Z</x:v>
      </x:c>
      <x:c r="D846" s="2" t="n">
        <x:v>296</x:v>
      </x:c>
      <x:c r="E846" s="2" t="str">
        <x:v>仪表</x:v>
      </x:c>
      <x:c r="F846" s="7"/>
      <x:c r="G846" s="7" t="n">
        <x:v>0</x:v>
      </x:c>
      <x:c r="H846" s="7"/>
      <x:c r="I846" s="2" t="str">
        <x:v>否</x:v>
      </x:c>
      <x:c r="J846" s="2" t="str">
        <x:v>无纯氢且无仪表，普通车辆不自动以GPS替代</x:v>
      </x:c>
    </x:row>
    <x:row r="847" ht="22" customHeight="1">
      <x:c r="A847" s="2" t="str">
        <x:v>粤AGR8536</x:v>
      </x:c>
      <x:c r="B847" s="2" t="str">
        <x:v>吴纬涛</x:v>
      </x:c>
      <x:c r="C847" s="8" t="d">
        <x:v>2026-09-27T00:00:00.000Z</x:v>
      </x:c>
      <x:c r="D847" s="2" t="n">
        <x:v>296</x:v>
      </x:c>
      <x:c r="E847" s="2" t="str">
        <x:v>仪表</x:v>
      </x:c>
      <x:c r="F847" s="7"/>
      <x:c r="G847" s="7" t="n">
        <x:v>0</x:v>
      </x:c>
      <x:c r="H847" s="7"/>
      <x:c r="I847" s="2" t="str">
        <x:v>否</x:v>
      </x:c>
      <x:c r="J847" s="2" t="str">
        <x:v>无纯氢且无仪表，普通车辆不自动以GPS替代</x:v>
      </x:c>
    </x:row>
    <x:row r="848" ht="22" customHeight="1">
      <x:c r="A848" s="2" t="str">
        <x:v>粤AGR8551</x:v>
      </x:c>
      <x:c r="B848" s="2" t="str">
        <x:v>吴纬涛</x:v>
      </x:c>
      <x:c r="C848" s="8" t="d">
        <x:v>2026-09-01T00:00:00.000Z</x:v>
      </x:c>
      <x:c r="D848" s="2" t="n">
        <x:v>297</x:v>
      </x:c>
      <x:c r="E848" s="2" t="str">
        <x:v>仪表</x:v>
      </x:c>
      <x:c r="F848" s="7"/>
      <x:c r="G848" s="7" t="n">
        <x:v>0</x:v>
      </x:c>
      <x:c r="H848" s="7"/>
      <x:c r="I848" s="2" t="str">
        <x:v>否</x:v>
      </x:c>
      <x:c r="J848" s="2" t="str">
        <x:v>无纯氢且无仪表，普通车辆不自动以GPS替代</x:v>
      </x:c>
    </x:row>
    <x:row r="849" ht="22" customHeight="1">
      <x:c r="A849" s="2" t="str">
        <x:v>粤AGR8551</x:v>
      </x:c>
      <x:c r="B849" s="2" t="str">
        <x:v>吴纬涛</x:v>
      </x:c>
      <x:c r="C849" s="8" t="d">
        <x:v>2026-09-02T00:00:00.000Z</x:v>
      </x:c>
      <x:c r="D849" s="2" t="n">
        <x:v>297</x:v>
      </x:c>
      <x:c r="E849" s="2" t="str">
        <x:v>仪表</x:v>
      </x:c>
      <x:c r="F849" s="7"/>
      <x:c r="G849" s="7" t="n">
        <x:v>0</x:v>
      </x:c>
      <x:c r="H849" s="7"/>
      <x:c r="I849" s="2" t="str">
        <x:v>否</x:v>
      </x:c>
      <x:c r="J849" s="2" t="str">
        <x:v>无纯氢且无仪表，普通车辆不自动以GPS替代</x:v>
      </x:c>
    </x:row>
    <x:row r="850" ht="22" customHeight="1">
      <x:c r="A850" s="2" t="str">
        <x:v>粤AGR8551</x:v>
      </x:c>
      <x:c r="B850" s="2" t="str">
        <x:v>吴纬涛</x:v>
      </x:c>
      <x:c r="C850" s="8" t="d">
        <x:v>2026-09-03T00:00:00.000Z</x:v>
      </x:c>
      <x:c r="D850" s="2" t="n">
        <x:v>297</x:v>
      </x:c>
      <x:c r="E850" s="2" t="str">
        <x:v>仪表</x:v>
      </x:c>
      <x:c r="F850" s="7"/>
      <x:c r="G850" s="7" t="n">
        <x:v>0</x:v>
      </x:c>
      <x:c r="H850" s="7"/>
      <x:c r="I850" s="2" t="str">
        <x:v>否</x:v>
      </x:c>
      <x:c r="J850" s="2" t="str">
        <x:v>无纯氢且无仪表，普通车辆不自动以GPS替代</x:v>
      </x:c>
    </x:row>
    <x:row r="851" ht="22" customHeight="1">
      <x:c r="A851" s="2" t="str">
        <x:v>粤AGR8551</x:v>
      </x:c>
      <x:c r="B851" s="2" t="str">
        <x:v>吴纬涛</x:v>
      </x:c>
      <x:c r="C851" s="8" t="d">
        <x:v>2026-09-04T00:00:00.000Z</x:v>
      </x:c>
      <x:c r="D851" s="2" t="n">
        <x:v>297</x:v>
      </x:c>
      <x:c r="E851" s="2" t="str">
        <x:v>仪表</x:v>
      </x:c>
      <x:c r="F851" s="7"/>
      <x:c r="G851" s="7" t="n">
        <x:v>0</x:v>
      </x:c>
      <x:c r="H851" s="7"/>
      <x:c r="I851" s="2" t="str">
        <x:v>否</x:v>
      </x:c>
      <x:c r="J851" s="2" t="str">
        <x:v>无纯氢且无仪表，普通车辆不自动以GPS替代</x:v>
      </x:c>
    </x:row>
    <x:row r="852" ht="22" customHeight="1">
      <x:c r="A852" s="2" t="str">
        <x:v>粤AGR8551</x:v>
      </x:c>
      <x:c r="B852" s="2" t="str">
        <x:v>吴纬涛</x:v>
      </x:c>
      <x:c r="C852" s="8" t="d">
        <x:v>2026-09-05T00:00:00.000Z</x:v>
      </x:c>
      <x:c r="D852" s="2" t="n">
        <x:v>297</x:v>
      </x:c>
      <x:c r="E852" s="2" t="str">
        <x:v>仪表</x:v>
      </x:c>
      <x:c r="F852" s="7"/>
      <x:c r="G852" s="7" t="n">
        <x:v>0</x:v>
      </x:c>
      <x:c r="H852" s="7"/>
      <x:c r="I852" s="2" t="str">
        <x:v>否</x:v>
      </x:c>
      <x:c r="J852" s="2" t="str">
        <x:v>无纯氢且无仪表，普通车辆不自动以GPS替代</x:v>
      </x:c>
    </x:row>
    <x:row r="853" ht="22" customHeight="1">
      <x:c r="A853" s="2" t="str">
        <x:v>粤AGR8551</x:v>
      </x:c>
      <x:c r="B853" s="2" t="str">
        <x:v>吴纬涛</x:v>
      </x:c>
      <x:c r="C853" s="8" t="d">
        <x:v>2026-09-06T00:00:00.000Z</x:v>
      </x:c>
      <x:c r="D853" s="2" t="n">
        <x:v>297</x:v>
      </x:c>
      <x:c r="E853" s="2" t="str">
        <x:v>仪表</x:v>
      </x:c>
      <x:c r="F853" s="7"/>
      <x:c r="G853" s="7" t="n">
        <x:v>0</x:v>
      </x:c>
      <x:c r="H853" s="7"/>
      <x:c r="I853" s="2" t="str">
        <x:v>否</x:v>
      </x:c>
      <x:c r="J853" s="2" t="str">
        <x:v>无纯氢且无仪表，普通车辆不自动以GPS替代</x:v>
      </x:c>
    </x:row>
    <x:row r="854" ht="22" customHeight="1">
      <x:c r="A854" s="2" t="str">
        <x:v>粤AGR8551</x:v>
      </x:c>
      <x:c r="B854" s="2" t="str">
        <x:v>吴纬涛</x:v>
      </x:c>
      <x:c r="C854" s="8" t="d">
        <x:v>2026-09-07T00:00:00.000Z</x:v>
      </x:c>
      <x:c r="D854" s="2" t="n">
        <x:v>297</x:v>
      </x:c>
      <x:c r="E854" s="2" t="str">
        <x:v>仪表</x:v>
      </x:c>
      <x:c r="F854" s="7"/>
      <x:c r="G854" s="7" t="n">
        <x:v>0</x:v>
      </x:c>
      <x:c r="H854" s="7"/>
      <x:c r="I854" s="2" t="str">
        <x:v>否</x:v>
      </x:c>
      <x:c r="J854" s="2" t="str">
        <x:v>无纯氢且无仪表，普通车辆不自动以GPS替代</x:v>
      </x:c>
    </x:row>
    <x:row r="855" ht="22" customHeight="1">
      <x:c r="A855" s="2" t="str">
        <x:v>粤AGR8551</x:v>
      </x:c>
      <x:c r="B855" s="2" t="str">
        <x:v>吴纬涛</x:v>
      </x:c>
      <x:c r="C855" s="8" t="d">
        <x:v>2026-09-08T00:00:00.000Z</x:v>
      </x:c>
      <x:c r="D855" s="2" t="n">
        <x:v>297</x:v>
      </x:c>
      <x:c r="E855" s="2" t="str">
        <x:v>仪表</x:v>
      </x:c>
      <x:c r="F855" s="7"/>
      <x:c r="G855" s="7" t="n">
        <x:v>0</x:v>
      </x:c>
      <x:c r="H855" s="7"/>
      <x:c r="I855" s="2" t="str">
        <x:v>否</x:v>
      </x:c>
      <x:c r="J855" s="2" t="str">
        <x:v>无纯氢且无仪表，普通车辆不自动以GPS替代</x:v>
      </x:c>
    </x:row>
    <x:row r="856" ht="22" customHeight="1">
      <x:c r="A856" s="2" t="str">
        <x:v>粤AGR8551</x:v>
      </x:c>
      <x:c r="B856" s="2" t="str">
        <x:v>吴纬涛</x:v>
      </x:c>
      <x:c r="C856" s="8" t="d">
        <x:v>2026-09-09T00:00:00.000Z</x:v>
      </x:c>
      <x:c r="D856" s="2" t="n">
        <x:v>297</x:v>
      </x:c>
      <x:c r="E856" s="2" t="str">
        <x:v>仪表</x:v>
      </x:c>
      <x:c r="F856" s="7"/>
      <x:c r="G856" s="7" t="n">
        <x:v>0</x:v>
      </x:c>
      <x:c r="H856" s="7"/>
      <x:c r="I856" s="2" t="str">
        <x:v>否</x:v>
      </x:c>
      <x:c r="J856" s="2" t="str">
        <x:v>无纯氢且无仪表，普通车辆不自动以GPS替代</x:v>
      </x:c>
    </x:row>
    <x:row r="857" ht="22" customHeight="1">
      <x:c r="A857" s="2" t="str">
        <x:v>粤AGR8551</x:v>
      </x:c>
      <x:c r="B857" s="2" t="str">
        <x:v>吴纬涛</x:v>
      </x:c>
      <x:c r="C857" s="8" t="d">
        <x:v>2026-09-10T00:00:00.000Z</x:v>
      </x:c>
      <x:c r="D857" s="2" t="n">
        <x:v>297</x:v>
      </x:c>
      <x:c r="E857" s="2" t="str">
        <x:v>仪表</x:v>
      </x:c>
      <x:c r="F857" s="7"/>
      <x:c r="G857" s="7" t="n">
        <x:v>0</x:v>
      </x:c>
      <x:c r="H857" s="7"/>
      <x:c r="I857" s="2" t="str">
        <x:v>否</x:v>
      </x:c>
      <x:c r="J857" s="2" t="str">
        <x:v>无纯氢且无仪表，普通车辆不自动以GPS替代</x:v>
      </x:c>
    </x:row>
    <x:row r="858" ht="22" customHeight="1">
      <x:c r="A858" s="2" t="str">
        <x:v>粤AGR8551</x:v>
      </x:c>
      <x:c r="B858" s="2" t="str">
        <x:v>吴纬涛</x:v>
      </x:c>
      <x:c r="C858" s="8" t="d">
        <x:v>2026-09-11T00:00:00.000Z</x:v>
      </x:c>
      <x:c r="D858" s="2" t="n">
        <x:v>297</x:v>
      </x:c>
      <x:c r="E858" s="2" t="str">
        <x:v>仪表</x:v>
      </x:c>
      <x:c r="F858" s="7"/>
      <x:c r="G858" s="7" t="n">
        <x:v>0</x:v>
      </x:c>
      <x:c r="H858" s="7"/>
      <x:c r="I858" s="2" t="str">
        <x:v>否</x:v>
      </x:c>
      <x:c r="J858" s="2" t="str">
        <x:v>无纯氢且无仪表，普通车辆不自动以GPS替代</x:v>
      </x:c>
    </x:row>
    <x:row r="859" ht="22" customHeight="1">
      <x:c r="A859" s="2" t="str">
        <x:v>粤AGR8551</x:v>
      </x:c>
      <x:c r="B859" s="2" t="str">
        <x:v>吴纬涛</x:v>
      </x:c>
      <x:c r="C859" s="8" t="d">
        <x:v>2026-09-12T00:00:00.000Z</x:v>
      </x:c>
      <x:c r="D859" s="2" t="n">
        <x:v>297</x:v>
      </x:c>
      <x:c r="E859" s="2" t="str">
        <x:v>仪表</x:v>
      </x:c>
      <x:c r="F859" s="7"/>
      <x:c r="G859" s="7" t="n">
        <x:v>0</x:v>
      </x:c>
      <x:c r="H859" s="7"/>
      <x:c r="I859" s="2" t="str">
        <x:v>否</x:v>
      </x:c>
      <x:c r="J859" s="2" t="str">
        <x:v>无纯氢且无仪表，普通车辆不自动以GPS替代</x:v>
      </x:c>
    </x:row>
    <x:row r="860" ht="22" customHeight="1">
      <x:c r="A860" s="2" t="str">
        <x:v>粤AGR8551</x:v>
      </x:c>
      <x:c r="B860" s="2" t="str">
        <x:v>吴纬涛</x:v>
      </x:c>
      <x:c r="C860" s="8" t="d">
        <x:v>2026-09-13T00:00:00.000Z</x:v>
      </x:c>
      <x:c r="D860" s="2" t="n">
        <x:v>297</x:v>
      </x:c>
      <x:c r="E860" s="2" t="str">
        <x:v>仪表</x:v>
      </x:c>
      <x:c r="F860" s="7"/>
      <x:c r="G860" s="7" t="n">
        <x:v>0</x:v>
      </x:c>
      <x:c r="H860" s="7"/>
      <x:c r="I860" s="2" t="str">
        <x:v>否</x:v>
      </x:c>
      <x:c r="J860" s="2" t="str">
        <x:v>无纯氢且无仪表，普通车辆不自动以GPS替代</x:v>
      </x:c>
    </x:row>
    <x:row r="861" ht="22" customHeight="1">
      <x:c r="A861" s="2" t="str">
        <x:v>粤AGR8551</x:v>
      </x:c>
      <x:c r="B861" s="2" t="str">
        <x:v>吴纬涛</x:v>
      </x:c>
      <x:c r="C861" s="8" t="d">
        <x:v>2026-09-14T00:00:00.000Z</x:v>
      </x:c>
      <x:c r="D861" s="2" t="n">
        <x:v>297</x:v>
      </x:c>
      <x:c r="E861" s="2" t="str">
        <x:v>仪表</x:v>
      </x:c>
      <x:c r="F861" s="7"/>
      <x:c r="G861" s="7" t="n">
        <x:v>0</x:v>
      </x:c>
      <x:c r="H861" s="7"/>
      <x:c r="I861" s="2" t="str">
        <x:v>否</x:v>
      </x:c>
      <x:c r="J861" s="2" t="str">
        <x:v>无纯氢且无仪表，普通车辆不自动以GPS替代</x:v>
      </x:c>
    </x:row>
    <x:row r="862" ht="22" customHeight="1">
      <x:c r="A862" s="2" t="str">
        <x:v>粤AGR8551</x:v>
      </x:c>
      <x:c r="B862" s="2" t="str">
        <x:v>吴纬涛</x:v>
      </x:c>
      <x:c r="C862" s="8" t="d">
        <x:v>2026-09-15T00:00:00.000Z</x:v>
      </x:c>
      <x:c r="D862" s="2" t="n">
        <x:v>297</x:v>
      </x:c>
      <x:c r="E862" s="2" t="str">
        <x:v>仪表</x:v>
      </x:c>
      <x:c r="F862" s="7"/>
      <x:c r="G862" s="7" t="n">
        <x:v>0</x:v>
      </x:c>
      <x:c r="H862" s="7"/>
      <x:c r="I862" s="2" t="str">
        <x:v>否</x:v>
      </x:c>
      <x:c r="J862" s="2" t="str">
        <x:v>无纯氢且无仪表，普通车辆不自动以GPS替代</x:v>
      </x:c>
    </x:row>
    <x:row r="863" ht="22" customHeight="1">
      <x:c r="A863" s="2" t="str">
        <x:v>粤AGR8551</x:v>
      </x:c>
      <x:c r="B863" s="2" t="str">
        <x:v>吴纬涛</x:v>
      </x:c>
      <x:c r="C863" s="8" t="d">
        <x:v>2026-09-16T00:00:00.000Z</x:v>
      </x:c>
      <x:c r="D863" s="2" t="n">
        <x:v>297</x:v>
      </x:c>
      <x:c r="E863" s="2" t="str">
        <x:v>仪表</x:v>
      </x:c>
      <x:c r="F863" s="7"/>
      <x:c r="G863" s="7" t="n">
        <x:v>0</x:v>
      </x:c>
      <x:c r="H863" s="7"/>
      <x:c r="I863" s="2" t="str">
        <x:v>否</x:v>
      </x:c>
      <x:c r="J863" s="2" t="str">
        <x:v>无纯氢且无仪表，普通车辆不自动以GPS替代</x:v>
      </x:c>
    </x:row>
    <x:row r="864" ht="22" customHeight="1">
      <x:c r="A864" s="2" t="str">
        <x:v>粤AGR8551</x:v>
      </x:c>
      <x:c r="B864" s="2" t="str">
        <x:v>吴纬涛</x:v>
      </x:c>
      <x:c r="C864" s="8" t="d">
        <x:v>2026-09-17T00:00:00.000Z</x:v>
      </x:c>
      <x:c r="D864" s="2" t="n">
        <x:v>297</x:v>
      </x:c>
      <x:c r="E864" s="2" t="str">
        <x:v>仪表</x:v>
      </x:c>
      <x:c r="F864" s="7"/>
      <x:c r="G864" s="7" t="n">
        <x:v>0</x:v>
      </x:c>
      <x:c r="H864" s="7"/>
      <x:c r="I864" s="2" t="str">
        <x:v>否</x:v>
      </x:c>
      <x:c r="J864" s="2" t="str">
        <x:v>无纯氢且无仪表，普通车辆不自动以GPS替代</x:v>
      </x:c>
    </x:row>
    <x:row r="865" ht="22" customHeight="1">
      <x:c r="A865" s="2" t="str">
        <x:v>粤AGR8551</x:v>
      </x:c>
      <x:c r="B865" s="2" t="str">
        <x:v>吴纬涛</x:v>
      </x:c>
      <x:c r="C865" s="8" t="d">
        <x:v>2026-09-18T00:00:00.000Z</x:v>
      </x:c>
      <x:c r="D865" s="2" t="n">
        <x:v>297</x:v>
      </x:c>
      <x:c r="E865" s="2" t="str">
        <x:v>仪表</x:v>
      </x:c>
      <x:c r="F865" s="7"/>
      <x:c r="G865" s="7" t="n">
        <x:v>0</x:v>
      </x:c>
      <x:c r="H865" s="7"/>
      <x:c r="I865" s="2" t="str">
        <x:v>否</x:v>
      </x:c>
      <x:c r="J865" s="2" t="str">
        <x:v>无纯氢且无仪表，普通车辆不自动以GPS替代</x:v>
      </x:c>
    </x:row>
    <x:row r="866" ht="22" customHeight="1">
      <x:c r="A866" s="2" t="str">
        <x:v>粤AGR8551</x:v>
      </x:c>
      <x:c r="B866" s="2" t="str">
        <x:v>吴纬涛</x:v>
      </x:c>
      <x:c r="C866" s="8" t="d">
        <x:v>2026-09-19T00:00:00.000Z</x:v>
      </x:c>
      <x:c r="D866" s="2" t="n">
        <x:v>297</x:v>
      </x:c>
      <x:c r="E866" s="2" t="str">
        <x:v>仪表</x:v>
      </x:c>
      <x:c r="F866" s="7"/>
      <x:c r="G866" s="7" t="n">
        <x:v>0</x:v>
      </x:c>
      <x:c r="H866" s="7"/>
      <x:c r="I866" s="2" t="str">
        <x:v>否</x:v>
      </x:c>
      <x:c r="J866" s="2" t="str">
        <x:v>无纯氢且无仪表，普通车辆不自动以GPS替代</x:v>
      </x:c>
    </x:row>
    <x:row r="867" ht="22" customHeight="1">
      <x:c r="A867" s="2" t="str">
        <x:v>粤AGR8551</x:v>
      </x:c>
      <x:c r="B867" s="2" t="str">
        <x:v>吴纬涛</x:v>
      </x:c>
      <x:c r="C867" s="8" t="d">
        <x:v>2026-09-20T00:00:00.000Z</x:v>
      </x:c>
      <x:c r="D867" s="2" t="n">
        <x:v>297</x:v>
      </x:c>
      <x:c r="E867" s="2" t="str">
        <x:v>仪表</x:v>
      </x:c>
      <x:c r="F867" s="7"/>
      <x:c r="G867" s="7" t="n">
        <x:v>0</x:v>
      </x:c>
      <x:c r="H867" s="7"/>
      <x:c r="I867" s="2" t="str">
        <x:v>否</x:v>
      </x:c>
      <x:c r="J867" s="2" t="str">
        <x:v>无纯氢且无仪表，普通车辆不自动以GPS替代</x:v>
      </x:c>
    </x:row>
    <x:row r="868" ht="22" customHeight="1">
      <x:c r="A868" s="2" t="str">
        <x:v>粤AGR8551</x:v>
      </x:c>
      <x:c r="B868" s="2" t="str">
        <x:v>吴纬涛</x:v>
      </x:c>
      <x:c r="C868" s="8" t="d">
        <x:v>2026-09-21T00:00:00.000Z</x:v>
      </x:c>
      <x:c r="D868" s="2" t="n">
        <x:v>297</x:v>
      </x:c>
      <x:c r="E868" s="2" t="str">
        <x:v>仪表</x:v>
      </x:c>
      <x:c r="F868" s="7"/>
      <x:c r="G868" s="7" t="n">
        <x:v>0</x:v>
      </x:c>
      <x:c r="H868" s="7"/>
      <x:c r="I868" s="2" t="str">
        <x:v>否</x:v>
      </x:c>
      <x:c r="J868" s="2" t="str">
        <x:v>无纯氢且无仪表，普通车辆不自动以GPS替代</x:v>
      </x:c>
    </x:row>
    <x:row r="869" ht="22" customHeight="1">
      <x:c r="A869" s="2" t="str">
        <x:v>粤AGR8551</x:v>
      </x:c>
      <x:c r="B869" s="2" t="str">
        <x:v>吴纬涛</x:v>
      </x:c>
      <x:c r="C869" s="8" t="d">
        <x:v>2026-09-22T00:00:00.000Z</x:v>
      </x:c>
      <x:c r="D869" s="2" t="n">
        <x:v>297</x:v>
      </x:c>
      <x:c r="E869" s="2" t="str">
        <x:v>仪表</x:v>
      </x:c>
      <x:c r="F869" s="7"/>
      <x:c r="G869" s="7" t="n">
        <x:v>0</x:v>
      </x:c>
      <x:c r="H869" s="7"/>
      <x:c r="I869" s="2" t="str">
        <x:v>否</x:v>
      </x:c>
      <x:c r="J869" s="2" t="str">
        <x:v>无纯氢且无仪表，普通车辆不自动以GPS替代</x:v>
      </x:c>
    </x:row>
    <x:row r="870" ht="22" customHeight="1">
      <x:c r="A870" s="2" t="str">
        <x:v>粤AGR8551</x:v>
      </x:c>
      <x:c r="B870" s="2" t="str">
        <x:v>吴纬涛</x:v>
      </x:c>
      <x:c r="C870" s="8" t="d">
        <x:v>2026-09-23T00:00:00.000Z</x:v>
      </x:c>
      <x:c r="D870" s="2" t="n">
        <x:v>297</x:v>
      </x:c>
      <x:c r="E870" s="2" t="str">
        <x:v>仪表</x:v>
      </x:c>
      <x:c r="F870" s="7"/>
      <x:c r="G870" s="7" t="n">
        <x:v>0</x:v>
      </x:c>
      <x:c r="H870" s="7"/>
      <x:c r="I870" s="2" t="str">
        <x:v>否</x:v>
      </x:c>
      <x:c r="J870" s="2" t="str">
        <x:v>无纯氢且无仪表，普通车辆不自动以GPS替代</x:v>
      </x:c>
    </x:row>
    <x:row r="871" ht="22" customHeight="1">
      <x:c r="A871" s="2" t="str">
        <x:v>粤AGR8551</x:v>
      </x:c>
      <x:c r="B871" s="2" t="str">
        <x:v>吴纬涛</x:v>
      </x:c>
      <x:c r="C871" s="8" t="d">
        <x:v>2026-09-24T00:00:00.000Z</x:v>
      </x:c>
      <x:c r="D871" s="2" t="n">
        <x:v>297</x:v>
      </x:c>
      <x:c r="E871" s="2" t="str">
        <x:v>仪表</x:v>
      </x:c>
      <x:c r="F871" s="7"/>
      <x:c r="G871" s="7" t="n">
        <x:v>0</x:v>
      </x:c>
      <x:c r="H871" s="7"/>
      <x:c r="I871" s="2" t="str">
        <x:v>否</x:v>
      </x:c>
      <x:c r="J871" s="2" t="str">
        <x:v>无纯氢且无仪表，普通车辆不自动以GPS替代</x:v>
      </x:c>
    </x:row>
    <x:row r="872" ht="22" customHeight="1">
      <x:c r="A872" s="2" t="str">
        <x:v>粤AGR8551</x:v>
      </x:c>
      <x:c r="B872" s="2" t="str">
        <x:v>吴纬涛</x:v>
      </x:c>
      <x:c r="C872" s="8" t="d">
        <x:v>2026-09-25T00:00:00.000Z</x:v>
      </x:c>
      <x:c r="D872" s="2" t="n">
        <x:v>297</x:v>
      </x:c>
      <x:c r="E872" s="2" t="str">
        <x:v>仪表</x:v>
      </x:c>
      <x:c r="F872" s="7"/>
      <x:c r="G872" s="7" t="n">
        <x:v>0</x:v>
      </x:c>
      <x:c r="H872" s="7"/>
      <x:c r="I872" s="2" t="str">
        <x:v>否</x:v>
      </x:c>
      <x:c r="J872" s="2" t="str">
        <x:v>无纯氢且无仪表，普通车辆不自动以GPS替代</x:v>
      </x:c>
    </x:row>
    <x:row r="873" ht="22" customHeight="1">
      <x:c r="A873" s="2" t="str">
        <x:v>粤AGR8551</x:v>
      </x:c>
      <x:c r="B873" s="2" t="str">
        <x:v>吴纬涛</x:v>
      </x:c>
      <x:c r="C873" s="8" t="d">
        <x:v>2026-09-26T00:00:00.000Z</x:v>
      </x:c>
      <x:c r="D873" s="2" t="n">
        <x:v>297</x:v>
      </x:c>
      <x:c r="E873" s="2" t="str">
        <x:v>仪表</x:v>
      </x:c>
      <x:c r="F873" s="7"/>
      <x:c r="G873" s="7" t="n">
        <x:v>0</x:v>
      </x:c>
      <x:c r="H873" s="7"/>
      <x:c r="I873" s="2" t="str">
        <x:v>否</x:v>
      </x:c>
      <x:c r="J873" s="2" t="str">
        <x:v>无纯氢且无仪表，普通车辆不自动以GPS替代</x:v>
      </x:c>
    </x:row>
    <x:row r="874" ht="22" customHeight="1">
      <x:c r="A874" s="2" t="str">
        <x:v>粤AGR8551</x:v>
      </x:c>
      <x:c r="B874" s="2" t="str">
        <x:v>吴纬涛</x:v>
      </x:c>
      <x:c r="C874" s="8" t="d">
        <x:v>2026-09-27T00:00:00.000Z</x:v>
      </x:c>
      <x:c r="D874" s="2" t="n">
        <x:v>297</x:v>
      </x:c>
      <x:c r="E874" s="2" t="str">
        <x:v>仪表</x:v>
      </x:c>
      <x:c r="F874" s="7"/>
      <x:c r="G874" s="7" t="n">
        <x:v>0</x:v>
      </x:c>
      <x:c r="H874" s="7"/>
      <x:c r="I874" s="2" t="str">
        <x:v>否</x:v>
      </x:c>
      <x:c r="J874" s="2" t="str">
        <x:v>无纯氢且无仪表，普通车辆不自动以GPS替代</x:v>
      </x:c>
    </x:row>
    <x:row r="875" ht="22" customHeight="1">
      <x:c r="A875" s="2" t="str">
        <x:v>粤AGR8551</x:v>
      </x:c>
      <x:c r="B875" s="2" t="str">
        <x:v>吴纬涛</x:v>
      </x:c>
      <x:c r="C875" s="8" t="d">
        <x:v>2026-09-28T00:00:00.000Z</x:v>
      </x:c>
      <x:c r="D875" s="2" t="n">
        <x:v>297</x:v>
      </x:c>
      <x:c r="E875" s="2" t="str">
        <x:v>仪表</x:v>
      </x:c>
      <x:c r="F875" s="7"/>
      <x:c r="G875" s="7" t="n">
        <x:v>0</x:v>
      </x:c>
      <x:c r="H875" s="7"/>
      <x:c r="I875" s="2" t="str">
        <x:v>否</x:v>
      </x:c>
      <x:c r="J875" s="2" t="str">
        <x:v>无纯氢且无仪表，普通车辆不自动以GPS替代</x:v>
      </x:c>
    </x:row>
    <x:row r="876" ht="22" customHeight="1">
      <x:c r="A876" s="2" t="str">
        <x:v>粤AGR8551</x:v>
      </x:c>
      <x:c r="B876" s="2" t="str">
        <x:v>吴纬涛</x:v>
      </x:c>
      <x:c r="C876" s="8" t="d">
        <x:v>2026-09-29T00:00:00.000Z</x:v>
      </x:c>
      <x:c r="D876" s="2" t="n">
        <x:v>297</x:v>
      </x:c>
      <x:c r="E876" s="2" t="str">
        <x:v>仪表</x:v>
      </x:c>
      <x:c r="F876" s="7"/>
      <x:c r="G876" s="7" t="n">
        <x:v>0</x:v>
      </x:c>
      <x:c r="H876" s="7"/>
      <x:c r="I876" s="2" t="str">
        <x:v>否</x:v>
      </x:c>
      <x:c r="J876" s="2" t="str">
        <x:v>无纯氢且无仪表，普通车辆不自动以GPS替代</x:v>
      </x:c>
    </x:row>
    <x:row r="877" ht="22" customHeight="1">
      <x:c r="A877" s="2" t="str">
        <x:v>粤AGR8551</x:v>
      </x:c>
      <x:c r="B877" s="2" t="str">
        <x:v>吴纬涛</x:v>
      </x:c>
      <x:c r="C877" s="8" t="d">
        <x:v>2026-09-30T00:00:00.000Z</x:v>
      </x:c>
      <x:c r="D877" s="2" t="n">
        <x:v>297</x:v>
      </x:c>
      <x:c r="E877" s="2" t="str">
        <x:v>仪表</x:v>
      </x:c>
      <x:c r="F877" s="7"/>
      <x:c r="G877" s="7" t="n">
        <x:v>0</x:v>
      </x:c>
      <x:c r="H877" s="7"/>
      <x:c r="I877" s="2" t="str">
        <x:v>否</x:v>
      </x:c>
      <x:c r="J877" s="2" t="str">
        <x:v>无纯氢且无仪表，普通车辆不自动以GPS替代</x:v>
      </x:c>
    </x:row>
    <x:row r="878" ht="22" customHeight="1">
      <x:c r="A878" s="2" t="str">
        <x:v>粤AGR8737</x:v>
      </x:c>
      <x:c r="B878" s="2" t="str">
        <x:v>吴纬涛</x:v>
      </x:c>
      <x:c r="C878" s="8" t="d">
        <x:v>2026-09-13T00:00:00.000Z</x:v>
      </x:c>
      <x:c r="D878" s="2" t="n">
        <x:v>298</x:v>
      </x:c>
      <x:c r="E878" s="2" t="str">
        <x:v>仪表</x:v>
      </x:c>
      <x:c r="F878" s="7"/>
      <x:c r="G878" s="7" t="n">
        <x:v>0.155</x:v>
      </x:c>
      <x:c r="H878" s="7"/>
      <x:c r="I878" s="2" t="str">
        <x:v>否</x:v>
      </x:c>
      <x:c r="J878" s="2" t="str">
        <x:v>无纯氢且无仪表，普通车辆不自动以GPS替代</x:v>
      </x:c>
    </x:row>
    <x:row r="879" ht="22" customHeight="1">
      <x:c r="A879" s="2" t="str">
        <x:v>粤AGR8737</x:v>
      </x:c>
      <x:c r="B879" s="2" t="str">
        <x:v>吴纬涛</x:v>
      </x:c>
      <x:c r="C879" s="8" t="d">
        <x:v>2026-09-25T00:00:00.000Z</x:v>
      </x:c>
      <x:c r="D879" s="2" t="n">
        <x:v>298</x:v>
      </x:c>
      <x:c r="E879" s="2" t="str">
        <x:v>仪表</x:v>
      </x:c>
      <x:c r="F879" s="7"/>
      <x:c r="G879" s="7" t="n">
        <x:v>0</x:v>
      </x:c>
      <x:c r="H879" s="7"/>
      <x:c r="I879" s="2" t="str">
        <x:v>否</x:v>
      </x:c>
      <x:c r="J879" s="2" t="str">
        <x:v>无纯氢且无仪表，普通车辆不自动以GPS替代</x:v>
      </x:c>
    </x:row>
    <x:row r="880" ht="22" customHeight="1">
      <x:c r="A880" s="2" t="str">
        <x:v>粤AGR8737</x:v>
      </x:c>
      <x:c r="B880" s="2" t="str">
        <x:v>吴纬涛</x:v>
      </x:c>
      <x:c r="C880" s="8" t="d">
        <x:v>2026-09-26T00:00:00.000Z</x:v>
      </x:c>
      <x:c r="D880" s="2" t="n">
        <x:v>298</x:v>
      </x:c>
      <x:c r="E880" s="2" t="str">
        <x:v>仪表</x:v>
      </x:c>
      <x:c r="F880" s="7"/>
      <x:c r="G880" s="7" t="n">
        <x:v>0.02</x:v>
      </x:c>
      <x:c r="H880" s="7"/>
      <x:c r="I880" s="2" t="str">
        <x:v>否</x:v>
      </x:c>
      <x:c r="J880" s="2" t="str">
        <x:v>无纯氢且无仪表，普通车辆不自动以GPS替代</x:v>
      </x:c>
    </x:row>
    <x:row r="881" ht="22" customHeight="1">
      <x:c r="A881" s="2" t="str">
        <x:v>粤AGR8737</x:v>
      </x:c>
      <x:c r="B881" s="2" t="str">
        <x:v>吴纬涛</x:v>
      </x:c>
      <x:c r="C881" s="8" t="d">
        <x:v>2026-09-27T00:00:00.000Z</x:v>
      </x:c>
      <x:c r="D881" s="2" t="n">
        <x:v>298</x:v>
      </x:c>
      <x:c r="E881" s="2" t="str">
        <x:v>仪表</x:v>
      </x:c>
      <x:c r="F881" s="7"/>
      <x:c r="G881" s="7" t="n">
        <x:v>0</x:v>
      </x:c>
      <x:c r="H881" s="7"/>
      <x:c r="I881" s="2" t="str">
        <x:v>否</x:v>
      </x:c>
      <x:c r="J881" s="2" t="str">
        <x:v>无纯氢且无仪表，普通车辆不自动以GPS替代</x:v>
      </x:c>
    </x:row>
    <x:row r="882" ht="22" customHeight="1">
      <x:c r="A882" s="2" t="str">
        <x:v>粤AGR8799</x:v>
      </x:c>
      <x:c r="B882" s="2" t="str">
        <x:v>吴纬涛</x:v>
      </x:c>
      <x:c r="C882" s="8" t="d">
        <x:v>2026-09-06T00:00:00.000Z</x:v>
      </x:c>
      <x:c r="D882" s="2" t="n">
        <x:v>299</x:v>
      </x:c>
      <x:c r="E882" s="2" t="str">
        <x:v>仪表</x:v>
      </x:c>
      <x:c r="F882" s="7"/>
      <x:c r="G882" s="7" t="n">
        <x:v>0</x:v>
      </x:c>
      <x:c r="H882" s="7"/>
      <x:c r="I882" s="2" t="str">
        <x:v>否</x:v>
      </x:c>
      <x:c r="J882" s="2" t="str">
        <x:v>无纯氢且无仪表，普通车辆不自动以GPS替代</x:v>
      </x:c>
    </x:row>
    <x:row r="883" ht="22" customHeight="1">
      <x:c r="A883" s="2" t="str">
        <x:v>粤AGR8799</x:v>
      </x:c>
      <x:c r="B883" s="2" t="str">
        <x:v>吴纬涛</x:v>
      </x:c>
      <x:c r="C883" s="8" t="d">
        <x:v>2026-09-07T00:00:00.000Z</x:v>
      </x:c>
      <x:c r="D883" s="2" t="n">
        <x:v>299</x:v>
      </x:c>
      <x:c r="E883" s="2" t="str">
        <x:v>仪表</x:v>
      </x:c>
      <x:c r="F883" s="7"/>
      <x:c r="G883" s="7" t="n">
        <x:v>0</x:v>
      </x:c>
      <x:c r="H883" s="7"/>
      <x:c r="I883" s="2" t="str">
        <x:v>否</x:v>
      </x:c>
      <x:c r="J883" s="2" t="str">
        <x:v>无纯氢且无仪表，普通车辆不自动以GPS替代</x:v>
      </x:c>
    </x:row>
    <x:row r="884" ht="22" customHeight="1">
      <x:c r="A884" s="2" t="str">
        <x:v>粤AGR8799</x:v>
      </x:c>
      <x:c r="B884" s="2" t="str">
        <x:v>吴纬涛</x:v>
      </x:c>
      <x:c r="C884" s="8" t="d">
        <x:v>2026-09-08T00:00:00.000Z</x:v>
      </x:c>
      <x:c r="D884" s="2" t="n">
        <x:v>299</x:v>
      </x:c>
      <x:c r="E884" s="2" t="str">
        <x:v>仪表</x:v>
      </x:c>
      <x:c r="F884" s="7"/>
      <x:c r="G884" s="7" t="n">
        <x:v>0</x:v>
      </x:c>
      <x:c r="H884" s="7"/>
      <x:c r="I884" s="2" t="str">
        <x:v>否</x:v>
      </x:c>
      <x:c r="J884" s="2" t="str">
        <x:v>无纯氢且无仪表，普通车辆不自动以GPS替代</x:v>
      </x:c>
    </x:row>
    <x:row r="885" ht="22" customHeight="1">
      <x:c r="A885" s="2" t="str">
        <x:v>粤AGR8799</x:v>
      </x:c>
      <x:c r="B885" s="2" t="str">
        <x:v>吴纬涛</x:v>
      </x:c>
      <x:c r="C885" s="8" t="d">
        <x:v>2026-09-09T00:00:00.000Z</x:v>
      </x:c>
      <x:c r="D885" s="2" t="n">
        <x:v>299</x:v>
      </x:c>
      <x:c r="E885" s="2" t="str">
        <x:v>仪表</x:v>
      </x:c>
      <x:c r="F885" s="7"/>
      <x:c r="G885" s="7" t="n">
        <x:v>0</x:v>
      </x:c>
      <x:c r="H885" s="7"/>
      <x:c r="I885" s="2" t="str">
        <x:v>否</x:v>
      </x:c>
      <x:c r="J885" s="2" t="str">
        <x:v>无纯氢且无仪表，普通车辆不自动以GPS替代</x:v>
      </x:c>
    </x:row>
    <x:row r="886" ht="22" customHeight="1">
      <x:c r="A886" s="2" t="str">
        <x:v>粤AGR8799</x:v>
      </x:c>
      <x:c r="B886" s="2" t="str">
        <x:v>吴纬涛</x:v>
      </x:c>
      <x:c r="C886" s="8" t="d">
        <x:v>2026-09-10T00:00:00.000Z</x:v>
      </x:c>
      <x:c r="D886" s="2" t="n">
        <x:v>299</x:v>
      </x:c>
      <x:c r="E886" s="2" t="str">
        <x:v>仪表</x:v>
      </x:c>
      <x:c r="F886" s="7"/>
      <x:c r="G886" s="7" t="n">
        <x:v>0</x:v>
      </x:c>
      <x:c r="H886" s="7"/>
      <x:c r="I886" s="2" t="str">
        <x:v>否</x:v>
      </x:c>
      <x:c r="J886" s="2" t="str">
        <x:v>无纯氢且无仪表，普通车辆不自动以GPS替代</x:v>
      </x:c>
    </x:row>
    <x:row r="887" ht="22" customHeight="1">
      <x:c r="A887" s="2" t="str">
        <x:v>粤AGR8799</x:v>
      </x:c>
      <x:c r="B887" s="2" t="str">
        <x:v>吴纬涛</x:v>
      </x:c>
      <x:c r="C887" s="8" t="d">
        <x:v>2026-09-11T00:00:00.000Z</x:v>
      </x:c>
      <x:c r="D887" s="2" t="n">
        <x:v>299</x:v>
      </x:c>
      <x:c r="E887" s="2" t="str">
        <x:v>仪表</x:v>
      </x:c>
      <x:c r="F887" s="7"/>
      <x:c r="G887" s="7" t="n">
        <x:v>0</x:v>
      </x:c>
      <x:c r="H887" s="7"/>
      <x:c r="I887" s="2" t="str">
        <x:v>否</x:v>
      </x:c>
      <x:c r="J887" s="2" t="str">
        <x:v>无纯氢且无仪表，普通车辆不自动以GPS替代</x:v>
      </x:c>
    </x:row>
    <x:row r="888" ht="22" customHeight="1">
      <x:c r="A888" s="2" t="str">
        <x:v>粤AGR8799</x:v>
      </x:c>
      <x:c r="B888" s="2" t="str">
        <x:v>吴纬涛</x:v>
      </x:c>
      <x:c r="C888" s="8" t="d">
        <x:v>2026-09-12T00:00:00.000Z</x:v>
      </x:c>
      <x:c r="D888" s="2" t="n">
        <x:v>299</x:v>
      </x:c>
      <x:c r="E888" s="2" t="str">
        <x:v>仪表</x:v>
      </x:c>
      <x:c r="F888" s="7"/>
      <x:c r="G888" s="7" t="n">
        <x:v>0</x:v>
      </x:c>
      <x:c r="H888" s="7"/>
      <x:c r="I888" s="2" t="str">
        <x:v>否</x:v>
      </x:c>
      <x:c r="J888" s="2" t="str">
        <x:v>无纯氢且无仪表，普通车辆不自动以GPS替代</x:v>
      </x:c>
    </x:row>
    <x:row r="889" ht="22" customHeight="1">
      <x:c r="A889" s="2" t="str">
        <x:v>粤AGR8799</x:v>
      </x:c>
      <x:c r="B889" s="2" t="str">
        <x:v>吴纬涛</x:v>
      </x:c>
      <x:c r="C889" s="8" t="d">
        <x:v>2026-09-13T00:00:00.000Z</x:v>
      </x:c>
      <x:c r="D889" s="2" t="n">
        <x:v>299</x:v>
      </x:c>
      <x:c r="E889" s="2" t="str">
        <x:v>仪表</x:v>
      </x:c>
      <x:c r="F889" s="7"/>
      <x:c r="G889" s="7" t="n">
        <x:v>0</x:v>
      </x:c>
      <x:c r="H889" s="7"/>
      <x:c r="I889" s="2" t="str">
        <x:v>否</x:v>
      </x:c>
      <x:c r="J889" s="2" t="str">
        <x:v>无纯氢且无仪表，普通车辆不自动以GPS替代</x:v>
      </x:c>
    </x:row>
    <x:row r="890" ht="22" customHeight="1">
      <x:c r="A890" s="2" t="str">
        <x:v>粤AGR8799</x:v>
      </x:c>
      <x:c r="B890" s="2" t="str">
        <x:v>吴纬涛</x:v>
      </x:c>
      <x:c r="C890" s="8" t="d">
        <x:v>2026-09-14T00:00:00.000Z</x:v>
      </x:c>
      <x:c r="D890" s="2" t="n">
        <x:v>299</x:v>
      </x:c>
      <x:c r="E890" s="2" t="str">
        <x:v>仪表</x:v>
      </x:c>
      <x:c r="F890" s="7"/>
      <x:c r="G890" s="7" t="n">
        <x:v>0</x:v>
      </x:c>
      <x:c r="H890" s="7"/>
      <x:c r="I890" s="2" t="str">
        <x:v>否</x:v>
      </x:c>
      <x:c r="J890" s="2" t="str">
        <x:v>无纯氢且无仪表，普通车辆不自动以GPS替代</x:v>
      </x:c>
    </x:row>
    <x:row r="891" ht="22" customHeight="1">
      <x:c r="A891" s="2" t="str">
        <x:v>粤AGR8799</x:v>
      </x:c>
      <x:c r="B891" s="2" t="str">
        <x:v>吴纬涛</x:v>
      </x:c>
      <x:c r="C891" s="8" t="d">
        <x:v>2026-09-15T00:00:00.000Z</x:v>
      </x:c>
      <x:c r="D891" s="2" t="n">
        <x:v>299</x:v>
      </x:c>
      <x:c r="E891" s="2" t="str">
        <x:v>仪表</x:v>
      </x:c>
      <x:c r="F891" s="7"/>
      <x:c r="G891" s="7" t="n">
        <x:v>0</x:v>
      </x:c>
      <x:c r="H891" s="7"/>
      <x:c r="I891" s="2" t="str">
        <x:v>否</x:v>
      </x:c>
      <x:c r="J891" s="2" t="str">
        <x:v>无纯氢且无仪表，普通车辆不自动以GPS替代</x:v>
      </x:c>
    </x:row>
    <x:row r="892" ht="22" customHeight="1">
      <x:c r="A892" s="2" t="str">
        <x:v>粤AGR8799</x:v>
      </x:c>
      <x:c r="B892" s="2" t="str">
        <x:v>吴纬涛</x:v>
      </x:c>
      <x:c r="C892" s="8" t="d">
        <x:v>2026-09-18T00:00:00.000Z</x:v>
      </x:c>
      <x:c r="D892" s="2" t="n">
        <x:v>299</x:v>
      </x:c>
      <x:c r="E892" s="2" t="str">
        <x:v>仪表</x:v>
      </x:c>
      <x:c r="F892" s="7"/>
      <x:c r="G892" s="7" t="n">
        <x:v>0</x:v>
      </x:c>
      <x:c r="H892" s="7"/>
      <x:c r="I892" s="2" t="str">
        <x:v>否</x:v>
      </x:c>
      <x:c r="J892" s="2" t="str">
        <x:v>无纯氢且无仪表，普通车辆不自动以GPS替代</x:v>
      </x:c>
    </x:row>
    <x:row r="893" ht="22" customHeight="1">
      <x:c r="A893" s="2" t="str">
        <x:v>粤AGR8799</x:v>
      </x:c>
      <x:c r="B893" s="2" t="str">
        <x:v>吴纬涛</x:v>
      </x:c>
      <x:c r="C893" s="8" t="d">
        <x:v>2026-09-19T00:00:00.000Z</x:v>
      </x:c>
      <x:c r="D893" s="2" t="n">
        <x:v>299</x:v>
      </x:c>
      <x:c r="E893" s="2" t="str">
        <x:v>仪表</x:v>
      </x:c>
      <x:c r="F893" s="7"/>
      <x:c r="G893" s="7" t="n">
        <x:v>0</x:v>
      </x:c>
      <x:c r="H893" s="7"/>
      <x:c r="I893" s="2" t="str">
        <x:v>否</x:v>
      </x:c>
      <x:c r="J893" s="2" t="str">
        <x:v>无纯氢且无仪表，普通车辆不自动以GPS替代</x:v>
      </x:c>
    </x:row>
    <x:row r="894" ht="22" customHeight="1">
      <x:c r="A894" s="2" t="str">
        <x:v>粤AGR8799</x:v>
      </x:c>
      <x:c r="B894" s="2" t="str">
        <x:v>吴纬涛</x:v>
      </x:c>
      <x:c r="C894" s="8" t="d">
        <x:v>2026-09-20T00:00:00.000Z</x:v>
      </x:c>
      <x:c r="D894" s="2" t="n">
        <x:v>299</x:v>
      </x:c>
      <x:c r="E894" s="2" t="str">
        <x:v>仪表</x:v>
      </x:c>
      <x:c r="F894" s="7"/>
      <x:c r="G894" s="7" t="n">
        <x:v>0</x:v>
      </x:c>
      <x:c r="H894" s="7"/>
      <x:c r="I894" s="2" t="str">
        <x:v>否</x:v>
      </x:c>
      <x:c r="J894" s="2" t="str">
        <x:v>无纯氢且无仪表，普通车辆不自动以GPS替代</x:v>
      </x:c>
    </x:row>
    <x:row r="895" ht="22" customHeight="1">
      <x:c r="A895" s="2" t="str">
        <x:v>粤AGR8799</x:v>
      </x:c>
      <x:c r="B895" s="2" t="str">
        <x:v>吴纬涛</x:v>
      </x:c>
      <x:c r="C895" s="8" t="d">
        <x:v>2026-09-21T00:00:00.000Z</x:v>
      </x:c>
      <x:c r="D895" s="2" t="n">
        <x:v>299</x:v>
      </x:c>
      <x:c r="E895" s="2" t="str">
        <x:v>仪表</x:v>
      </x:c>
      <x:c r="F895" s="7"/>
      <x:c r="G895" s="7" t="n">
        <x:v>0</x:v>
      </x:c>
      <x:c r="H895" s="7"/>
      <x:c r="I895" s="2" t="str">
        <x:v>否</x:v>
      </x:c>
      <x:c r="J895" s="2" t="str">
        <x:v>无纯氢且无仪表，普通车辆不自动以GPS替代</x:v>
      </x:c>
    </x:row>
    <x:row r="896" ht="22" customHeight="1">
      <x:c r="A896" s="2" t="str">
        <x:v>粤AGR8799</x:v>
      </x:c>
      <x:c r="B896" s="2" t="str">
        <x:v>吴纬涛</x:v>
      </x:c>
      <x:c r="C896" s="8" t="d">
        <x:v>2026-09-22T00:00:00.000Z</x:v>
      </x:c>
      <x:c r="D896" s="2" t="n">
        <x:v>299</x:v>
      </x:c>
      <x:c r="E896" s="2" t="str">
        <x:v>仪表</x:v>
      </x:c>
      <x:c r="F896" s="7"/>
      <x:c r="G896" s="7" t="n">
        <x:v>0</x:v>
      </x:c>
      <x:c r="H896" s="7"/>
      <x:c r="I896" s="2" t="str">
        <x:v>否</x:v>
      </x:c>
      <x:c r="J896" s="2" t="str">
        <x:v>无纯氢且无仪表，普通车辆不自动以GPS替代</x:v>
      </x:c>
    </x:row>
    <x:row r="897" ht="22" customHeight="1">
      <x:c r="A897" s="2" t="str">
        <x:v>粤AGR8799</x:v>
      </x:c>
      <x:c r="B897" s="2" t="str">
        <x:v>吴纬涛</x:v>
      </x:c>
      <x:c r="C897" s="8" t="d">
        <x:v>2026-09-23T00:00:00.000Z</x:v>
      </x:c>
      <x:c r="D897" s="2" t="n">
        <x:v>299</x:v>
      </x:c>
      <x:c r="E897" s="2" t="str">
        <x:v>仪表</x:v>
      </x:c>
      <x:c r="F897" s="7"/>
      <x:c r="G897" s="7" t="n">
        <x:v>0</x:v>
      </x:c>
      <x:c r="H897" s="7"/>
      <x:c r="I897" s="2" t="str">
        <x:v>否</x:v>
      </x:c>
      <x:c r="J897" s="2" t="str">
        <x:v>无纯氢且无仪表，普通车辆不自动以GPS替代</x:v>
      </x:c>
    </x:row>
    <x:row r="898" ht="22" customHeight="1">
      <x:c r="A898" s="2" t="str">
        <x:v>粤AGR8799</x:v>
      </x:c>
      <x:c r="B898" s="2" t="str">
        <x:v>吴纬涛</x:v>
      </x:c>
      <x:c r="C898" s="8" t="d">
        <x:v>2026-09-24T00:00:00.000Z</x:v>
      </x:c>
      <x:c r="D898" s="2" t="n">
        <x:v>299</x:v>
      </x:c>
      <x:c r="E898" s="2" t="str">
        <x:v>仪表</x:v>
      </x:c>
      <x:c r="F898" s="7"/>
      <x:c r="G898" s="7" t="n">
        <x:v>0</x:v>
      </x:c>
      <x:c r="H898" s="7"/>
      <x:c r="I898" s="2" t="str">
        <x:v>否</x:v>
      </x:c>
      <x:c r="J898" s="2" t="str">
        <x:v>无纯氢且无仪表，普通车辆不自动以GPS替代</x:v>
      </x:c>
    </x:row>
    <x:row r="899" ht="22" customHeight="1">
      <x:c r="A899" s="2" t="str">
        <x:v>粤AGR8799</x:v>
      </x:c>
      <x:c r="B899" s="2" t="str">
        <x:v>吴纬涛</x:v>
      </x:c>
      <x:c r="C899" s="8" t="d">
        <x:v>2026-09-25T00:00:00.000Z</x:v>
      </x:c>
      <x:c r="D899" s="2" t="n">
        <x:v>299</x:v>
      </x:c>
      <x:c r="E899" s="2" t="str">
        <x:v>仪表</x:v>
      </x:c>
      <x:c r="F899" s="7"/>
      <x:c r="G899" s="7" t="n">
        <x:v>0</x:v>
      </x:c>
      <x:c r="H899" s="7"/>
      <x:c r="I899" s="2" t="str">
        <x:v>否</x:v>
      </x:c>
      <x:c r="J899" s="2" t="str">
        <x:v>无纯氢且无仪表，普通车辆不自动以GPS替代</x:v>
      </x:c>
    </x:row>
    <x:row r="900" ht="22" customHeight="1">
      <x:c r="A900" s="2" t="str">
        <x:v>粤AGR8799</x:v>
      </x:c>
      <x:c r="B900" s="2" t="str">
        <x:v>吴纬涛</x:v>
      </x:c>
      <x:c r="C900" s="8" t="d">
        <x:v>2026-09-26T00:00:00.000Z</x:v>
      </x:c>
      <x:c r="D900" s="2" t="n">
        <x:v>299</x:v>
      </x:c>
      <x:c r="E900" s="2" t="str">
        <x:v>仪表</x:v>
      </x:c>
      <x:c r="F900" s="7"/>
      <x:c r="G900" s="7" t="n">
        <x:v>0</x:v>
      </x:c>
      <x:c r="H900" s="7"/>
      <x:c r="I900" s="2" t="str">
        <x:v>否</x:v>
      </x:c>
      <x:c r="J900" s="2" t="str">
        <x:v>无纯氢且无仪表，普通车辆不自动以GPS替代</x:v>
      </x:c>
    </x:row>
    <x:row r="901" ht="22" customHeight="1">
      <x:c r="A901" s="2" t="str">
        <x:v>粤AGR8799</x:v>
      </x:c>
      <x:c r="B901" s="2" t="str">
        <x:v>吴纬涛</x:v>
      </x:c>
      <x:c r="C901" s="8" t="d">
        <x:v>2026-09-27T00:00:00.000Z</x:v>
      </x:c>
      <x:c r="D901" s="2" t="n">
        <x:v>299</x:v>
      </x:c>
      <x:c r="E901" s="2" t="str">
        <x:v>仪表</x:v>
      </x:c>
      <x:c r="F901" s="7"/>
      <x:c r="G901" s="7" t="n">
        <x:v>0</x:v>
      </x:c>
      <x:c r="H901" s="7"/>
      <x:c r="I901" s="2" t="str">
        <x:v>否</x:v>
      </x:c>
      <x:c r="J901" s="2" t="str">
        <x:v>无纯氢且无仪表，普通车辆不自动以GPS替代</x:v>
      </x:c>
    </x:row>
    <x:row r="902" ht="22" customHeight="1">
      <x:c r="A902" s="2" t="str">
        <x:v>粤AGR8799</x:v>
      </x:c>
      <x:c r="B902" s="2" t="str">
        <x:v>吴纬涛</x:v>
      </x:c>
      <x:c r="C902" s="8" t="d">
        <x:v>2026-09-28T00:00:00.000Z</x:v>
      </x:c>
      <x:c r="D902" s="2" t="n">
        <x:v>299</x:v>
      </x:c>
      <x:c r="E902" s="2" t="str">
        <x:v>仪表</x:v>
      </x:c>
      <x:c r="F902" s="7"/>
      <x:c r="G902" s="7" t="n">
        <x:v>0</x:v>
      </x:c>
      <x:c r="H902" s="7"/>
      <x:c r="I902" s="2" t="str">
        <x:v>否</x:v>
      </x:c>
      <x:c r="J902" s="2" t="str">
        <x:v>无纯氢且无仪表，普通车辆不自动以GPS替代</x:v>
      </x:c>
    </x:row>
    <x:row r="903" ht="22" customHeight="1">
      <x:c r="A903" s="2" t="str">
        <x:v>粤AGR8799</x:v>
      </x:c>
      <x:c r="B903" s="2" t="str">
        <x:v>吴纬涛</x:v>
      </x:c>
      <x:c r="C903" s="8" t="d">
        <x:v>2026-09-29T00:00:00.000Z</x:v>
      </x:c>
      <x:c r="D903" s="2" t="n">
        <x:v>299</x:v>
      </x:c>
      <x:c r="E903" s="2" t="str">
        <x:v>仪表</x:v>
      </x:c>
      <x:c r="F903" s="7"/>
      <x:c r="G903" s="7" t="n">
        <x:v>0</x:v>
      </x:c>
      <x:c r="H903" s="7"/>
      <x:c r="I903" s="2" t="str">
        <x:v>否</x:v>
      </x:c>
      <x:c r="J903" s="2" t="str">
        <x:v>无纯氢且无仪表，普通车辆不自动以GPS替代</x:v>
      </x:c>
    </x:row>
    <x:row r="904" ht="22" customHeight="1">
      <x:c r="A904" s="2" t="str">
        <x:v>粤AGR8799</x:v>
      </x:c>
      <x:c r="B904" s="2" t="str">
        <x:v>吴纬涛</x:v>
      </x:c>
      <x:c r="C904" s="8" t="d">
        <x:v>2026-09-30T00:00:00.000Z</x:v>
      </x:c>
      <x:c r="D904" s="2" t="n">
        <x:v>299</x:v>
      </x:c>
      <x:c r="E904" s="2" t="str">
        <x:v>仪表</x:v>
      </x:c>
      <x:c r="F904" s="7"/>
      <x:c r="G904" s="7" t="n">
        <x:v>0</x:v>
      </x:c>
      <x:c r="H904" s="7"/>
      <x:c r="I904" s="2" t="str">
        <x:v>否</x:v>
      </x:c>
      <x:c r="J904" s="2" t="str">
        <x:v>无纯氢且无仪表，普通车辆不自动以GPS替代</x:v>
      </x:c>
    </x:row>
    <x:row r="905" ht="22" customHeight="1">
      <x:c r="A905" s="2" t="str">
        <x:v>粤AGR9893</x:v>
      </x:c>
      <x:c r="B905" s="2" t="str">
        <x:v>吴纬涛</x:v>
      </x:c>
      <x:c r="C905" s="8" t="d">
        <x:v>2026-09-01T00:00:00.000Z</x:v>
      </x:c>
      <x:c r="D905" s="2" t="n">
        <x:v>301</x:v>
      </x:c>
      <x:c r="E905" s="2" t="str">
        <x:v>仪表</x:v>
      </x:c>
      <x:c r="F905" s="7"/>
      <x:c r="G905" s="7" t="n">
        <x:v>0.152</x:v>
      </x:c>
      <x:c r="H905" s="7"/>
      <x:c r="I905" s="2" t="str">
        <x:v>否</x:v>
      </x:c>
      <x:c r="J905" s="2" t="str">
        <x:v>无纯氢且无仪表，普通车辆不自动以GPS替代</x:v>
      </x:c>
    </x:row>
    <x:row r="906" ht="22" customHeight="1">
      <x:c r="A906" s="2" t="str">
        <x:v>粤AGR9893</x:v>
      </x:c>
      <x:c r="B906" s="2" t="str">
        <x:v>吴纬涛</x:v>
      </x:c>
      <x:c r="C906" s="8" t="d">
        <x:v>2026-09-02T00:00:00.000Z</x:v>
      </x:c>
      <x:c r="D906" s="2" t="n">
        <x:v>301</x:v>
      </x:c>
      <x:c r="E906" s="2" t="str">
        <x:v>仪表</x:v>
      </x:c>
      <x:c r="F906" s="7"/>
      <x:c r="G906" s="7" t="n">
        <x:v>0</x:v>
      </x:c>
      <x:c r="H906" s="7"/>
      <x:c r="I906" s="2" t="str">
        <x:v>否</x:v>
      </x:c>
      <x:c r="J906" s="2" t="str">
        <x:v>无纯氢且无仪表，普通车辆不自动以GPS替代</x:v>
      </x:c>
    </x:row>
    <x:row r="907" ht="22" customHeight="1">
      <x:c r="A907" s="2" t="str">
        <x:v>粤AGR9893</x:v>
      </x:c>
      <x:c r="B907" s="2" t="str">
        <x:v>吴纬涛</x:v>
      </x:c>
      <x:c r="C907" s="8" t="d">
        <x:v>2026-09-03T00:00:00.000Z</x:v>
      </x:c>
      <x:c r="D907" s="2" t="n">
        <x:v>301</x:v>
      </x:c>
      <x:c r="E907" s="2" t="str">
        <x:v>仪表</x:v>
      </x:c>
      <x:c r="F907" s="7"/>
      <x:c r="G907" s="7" t="n">
        <x:v>0</x:v>
      </x:c>
      <x:c r="H907" s="7"/>
      <x:c r="I907" s="2" t="str">
        <x:v>否</x:v>
      </x:c>
      <x:c r="J907" s="2" t="str">
        <x:v>无纯氢且无仪表，普通车辆不自动以GPS替代</x:v>
      </x:c>
    </x:row>
    <x:row r="908" ht="22" customHeight="1">
      <x:c r="A908" s="2" t="str">
        <x:v>粤AGR9893</x:v>
      </x:c>
      <x:c r="B908" s="2" t="str">
        <x:v>吴纬涛</x:v>
      </x:c>
      <x:c r="C908" s="8" t="d">
        <x:v>2026-09-04T00:00:00.000Z</x:v>
      </x:c>
      <x:c r="D908" s="2" t="n">
        <x:v>301</x:v>
      </x:c>
      <x:c r="E908" s="2" t="str">
        <x:v>仪表</x:v>
      </x:c>
      <x:c r="F908" s="7"/>
      <x:c r="G908" s="7" t="n">
        <x:v>0</x:v>
      </x:c>
      <x:c r="H908" s="7"/>
      <x:c r="I908" s="2" t="str">
        <x:v>否</x:v>
      </x:c>
      <x:c r="J908" s="2" t="str">
        <x:v>无纯氢且无仪表，普通车辆不自动以GPS替代</x:v>
      </x:c>
    </x:row>
    <x:row r="909" ht="22" customHeight="1">
      <x:c r="A909" s="2" t="str">
        <x:v>粤AGR9893</x:v>
      </x:c>
      <x:c r="B909" s="2" t="str">
        <x:v>吴纬涛</x:v>
      </x:c>
      <x:c r="C909" s="8" t="d">
        <x:v>2026-09-05T00:00:00.000Z</x:v>
      </x:c>
      <x:c r="D909" s="2" t="n">
        <x:v>301</x:v>
      </x:c>
      <x:c r="E909" s="2" t="str">
        <x:v>仪表</x:v>
      </x:c>
      <x:c r="F909" s="7"/>
      <x:c r="G909" s="7" t="n">
        <x:v>0</x:v>
      </x:c>
      <x:c r="H909" s="7"/>
      <x:c r="I909" s="2" t="str">
        <x:v>否</x:v>
      </x:c>
      <x:c r="J909" s="2" t="str">
        <x:v>无纯氢且无仪表，普通车辆不自动以GPS替代</x:v>
      </x:c>
    </x:row>
    <x:row r="910" ht="22" customHeight="1">
      <x:c r="A910" s="2" t="str">
        <x:v>粤AGR9893</x:v>
      </x:c>
      <x:c r="B910" s="2" t="str">
        <x:v>吴纬涛</x:v>
      </x:c>
      <x:c r="C910" s="8" t="d">
        <x:v>2026-09-06T00:00:00.000Z</x:v>
      </x:c>
      <x:c r="D910" s="2" t="n">
        <x:v>301</x:v>
      </x:c>
      <x:c r="E910" s="2" t="str">
        <x:v>仪表</x:v>
      </x:c>
      <x:c r="F910" s="7"/>
      <x:c r="G910" s="7" t="n">
        <x:v>0</x:v>
      </x:c>
      <x:c r="H910" s="7"/>
      <x:c r="I910" s="2" t="str">
        <x:v>否</x:v>
      </x:c>
      <x:c r="J910" s="2" t="str">
        <x:v>无纯氢且无仪表，普通车辆不自动以GPS替代</x:v>
      </x:c>
    </x:row>
    <x:row r="911" ht="22" customHeight="1">
      <x:c r="A911" s="2" t="str">
        <x:v>粤AGR9893</x:v>
      </x:c>
      <x:c r="B911" s="2" t="str">
        <x:v>吴纬涛</x:v>
      </x:c>
      <x:c r="C911" s="8" t="d">
        <x:v>2026-09-07T00:00:00.000Z</x:v>
      </x:c>
      <x:c r="D911" s="2" t="n">
        <x:v>301</x:v>
      </x:c>
      <x:c r="E911" s="2" t="str">
        <x:v>仪表</x:v>
      </x:c>
      <x:c r="F911" s="7"/>
      <x:c r="G911" s="7" t="n">
        <x:v>0</x:v>
      </x:c>
      <x:c r="H911" s="7"/>
      <x:c r="I911" s="2" t="str">
        <x:v>否</x:v>
      </x:c>
      <x:c r="J911" s="2" t="str">
        <x:v>无纯氢且无仪表，普通车辆不自动以GPS替代</x:v>
      </x:c>
    </x:row>
    <x:row r="912" ht="22" customHeight="1">
      <x:c r="A912" s="2" t="str">
        <x:v>粤AGR9893</x:v>
      </x:c>
      <x:c r="B912" s="2" t="str">
        <x:v>吴纬涛</x:v>
      </x:c>
      <x:c r="C912" s="8" t="d">
        <x:v>2026-09-08T00:00:00.000Z</x:v>
      </x:c>
      <x:c r="D912" s="2" t="n">
        <x:v>301</x:v>
      </x:c>
      <x:c r="E912" s="2" t="str">
        <x:v>仪表</x:v>
      </x:c>
      <x:c r="F912" s="7"/>
      <x:c r="G912" s="7" t="n">
        <x:v>0</x:v>
      </x:c>
      <x:c r="H912" s="7"/>
      <x:c r="I912" s="2" t="str">
        <x:v>否</x:v>
      </x:c>
      <x:c r="J912" s="2" t="str">
        <x:v>无纯氢且无仪表，普通车辆不自动以GPS替代</x:v>
      </x:c>
    </x:row>
    <x:row r="913" ht="22" customHeight="1">
      <x:c r="A913" s="2" t="str">
        <x:v>粤AGR9893</x:v>
      </x:c>
      <x:c r="B913" s="2" t="str">
        <x:v>吴纬涛</x:v>
      </x:c>
      <x:c r="C913" s="8" t="d">
        <x:v>2026-09-09T00:00:00.000Z</x:v>
      </x:c>
      <x:c r="D913" s="2" t="n">
        <x:v>301</x:v>
      </x:c>
      <x:c r="E913" s="2" t="str">
        <x:v>仪表</x:v>
      </x:c>
      <x:c r="F913" s="7"/>
      <x:c r="G913" s="7" t="n">
        <x:v>0</x:v>
      </x:c>
      <x:c r="H913" s="7"/>
      <x:c r="I913" s="2" t="str">
        <x:v>否</x:v>
      </x:c>
      <x:c r="J913" s="2" t="str">
        <x:v>无纯氢且无仪表，普通车辆不自动以GPS替代</x:v>
      </x:c>
    </x:row>
    <x:row r="914" ht="22" customHeight="1">
      <x:c r="A914" s="2" t="str">
        <x:v>粤AGR9893</x:v>
      </x:c>
      <x:c r="B914" s="2" t="str">
        <x:v>吴纬涛</x:v>
      </x:c>
      <x:c r="C914" s="8" t="d">
        <x:v>2026-09-10T00:00:00.000Z</x:v>
      </x:c>
      <x:c r="D914" s="2" t="n">
        <x:v>301</x:v>
      </x:c>
      <x:c r="E914" s="2" t="str">
        <x:v>仪表</x:v>
      </x:c>
      <x:c r="F914" s="7"/>
      <x:c r="G914" s="7" t="n">
        <x:v>0</x:v>
      </x:c>
      <x:c r="H914" s="7"/>
      <x:c r="I914" s="2" t="str">
        <x:v>否</x:v>
      </x:c>
      <x:c r="J914" s="2" t="str">
        <x:v>无纯氢且无仪表，普通车辆不自动以GPS替代</x:v>
      </x:c>
    </x:row>
    <x:row r="915" ht="22" customHeight="1">
      <x:c r="A915" s="2" t="str">
        <x:v>粤AGR9893</x:v>
      </x:c>
      <x:c r="B915" s="2" t="str">
        <x:v>吴纬涛</x:v>
      </x:c>
      <x:c r="C915" s="8" t="d">
        <x:v>2026-09-11T00:00:00.000Z</x:v>
      </x:c>
      <x:c r="D915" s="2" t="n">
        <x:v>301</x:v>
      </x:c>
      <x:c r="E915" s="2" t="str">
        <x:v>仪表</x:v>
      </x:c>
      <x:c r="F915" s="7"/>
      <x:c r="G915" s="7" t="n">
        <x:v>0</x:v>
      </x:c>
      <x:c r="H915" s="7"/>
      <x:c r="I915" s="2" t="str">
        <x:v>否</x:v>
      </x:c>
      <x:c r="J915" s="2" t="str">
        <x:v>无纯氢且无仪表，普通车辆不自动以GPS替代</x:v>
      </x:c>
    </x:row>
    <x:row r="916" ht="22" customHeight="1">
      <x:c r="A916" s="2" t="str">
        <x:v>粤AGR9893</x:v>
      </x:c>
      <x:c r="B916" s="2" t="str">
        <x:v>吴纬涛</x:v>
      </x:c>
      <x:c r="C916" s="8" t="d">
        <x:v>2026-09-12T00:00:00.000Z</x:v>
      </x:c>
      <x:c r="D916" s="2" t="n">
        <x:v>301</x:v>
      </x:c>
      <x:c r="E916" s="2" t="str">
        <x:v>仪表</x:v>
      </x:c>
      <x:c r="F916" s="7"/>
      <x:c r="G916" s="7" t="n">
        <x:v>0</x:v>
      </x:c>
      <x:c r="H916" s="7"/>
      <x:c r="I916" s="2" t="str">
        <x:v>否</x:v>
      </x:c>
      <x:c r="J916" s="2" t="str">
        <x:v>无纯氢且无仪表，普通车辆不自动以GPS替代</x:v>
      </x:c>
    </x:row>
    <x:row r="917" ht="22" customHeight="1">
      <x:c r="A917" s="2" t="str">
        <x:v>粤AGR9893</x:v>
      </x:c>
      <x:c r="B917" s="2" t="str">
        <x:v>吴纬涛</x:v>
      </x:c>
      <x:c r="C917" s="8" t="d">
        <x:v>2026-09-13T00:00:00.000Z</x:v>
      </x:c>
      <x:c r="D917" s="2" t="n">
        <x:v>301</x:v>
      </x:c>
      <x:c r="E917" s="2" t="str">
        <x:v>仪表</x:v>
      </x:c>
      <x:c r="F917" s="7"/>
      <x:c r="G917" s="7" t="n">
        <x:v>0</x:v>
      </x:c>
      <x:c r="H917" s="7"/>
      <x:c r="I917" s="2" t="str">
        <x:v>否</x:v>
      </x:c>
      <x:c r="J917" s="2" t="str">
        <x:v>无纯氢且无仪表，普通车辆不自动以GPS替代</x:v>
      </x:c>
    </x:row>
    <x:row r="918" ht="22" customHeight="1">
      <x:c r="A918" s="2" t="str">
        <x:v>粤AGR9893</x:v>
      </x:c>
      <x:c r="B918" s="2" t="str">
        <x:v>吴纬涛</x:v>
      </x:c>
      <x:c r="C918" s="8" t="d">
        <x:v>2026-09-14T00:00:00.000Z</x:v>
      </x:c>
      <x:c r="D918" s="2" t="n">
        <x:v>301</x:v>
      </x:c>
      <x:c r="E918" s="2" t="str">
        <x:v>仪表</x:v>
      </x:c>
      <x:c r="F918" s="7"/>
      <x:c r="G918" s="7" t="n">
        <x:v>0</x:v>
      </x:c>
      <x:c r="H918" s="7"/>
      <x:c r="I918" s="2" t="str">
        <x:v>否</x:v>
      </x:c>
      <x:c r="J918" s="2" t="str">
        <x:v>无纯氢且无仪表，普通车辆不自动以GPS替代</x:v>
      </x:c>
    </x:row>
    <x:row r="919" ht="22" customHeight="1">
      <x:c r="A919" s="2" t="str">
        <x:v>粤AGR9893</x:v>
      </x:c>
      <x:c r="B919" s="2" t="str">
        <x:v>吴纬涛</x:v>
      </x:c>
      <x:c r="C919" s="8" t="d">
        <x:v>2026-09-15T00:00:00.000Z</x:v>
      </x:c>
      <x:c r="D919" s="2" t="n">
        <x:v>301</x:v>
      </x:c>
      <x:c r="E919" s="2" t="str">
        <x:v>仪表</x:v>
      </x:c>
      <x:c r="F919" s="7"/>
      <x:c r="G919" s="7" t="n">
        <x:v>0</x:v>
      </x:c>
      <x:c r="H919" s="7"/>
      <x:c r="I919" s="2" t="str">
        <x:v>否</x:v>
      </x:c>
      <x:c r="J919" s="2" t="str">
        <x:v>无纯氢且无仪表，普通车辆不自动以GPS替代</x:v>
      </x:c>
    </x:row>
    <x:row r="920" ht="22" customHeight="1">
      <x:c r="A920" s="2" t="str">
        <x:v>粤AGR9893</x:v>
      </x:c>
      <x:c r="B920" s="2" t="str">
        <x:v>吴纬涛</x:v>
      </x:c>
      <x:c r="C920" s="8" t="d">
        <x:v>2026-09-16T00:00:00.000Z</x:v>
      </x:c>
      <x:c r="D920" s="2" t="n">
        <x:v>301</x:v>
      </x:c>
      <x:c r="E920" s="2" t="str">
        <x:v>仪表</x:v>
      </x:c>
      <x:c r="F920" s="7"/>
      <x:c r="G920" s="7" t="n">
        <x:v>0</x:v>
      </x:c>
      <x:c r="H920" s="7"/>
      <x:c r="I920" s="2" t="str">
        <x:v>否</x:v>
      </x:c>
      <x:c r="J920" s="2" t="str">
        <x:v>无纯氢且无仪表，普通车辆不自动以GPS替代</x:v>
      </x:c>
    </x:row>
    <x:row r="921" ht="22" customHeight="1">
      <x:c r="A921" s="2" t="str">
        <x:v>粤AGR9893</x:v>
      </x:c>
      <x:c r="B921" s="2" t="str">
        <x:v>吴纬涛</x:v>
      </x:c>
      <x:c r="C921" s="8" t="d">
        <x:v>2026-09-17T00:00:00.000Z</x:v>
      </x:c>
      <x:c r="D921" s="2" t="n">
        <x:v>301</x:v>
      </x:c>
      <x:c r="E921" s="2" t="str">
        <x:v>仪表</x:v>
      </x:c>
      <x:c r="F921" s="7"/>
      <x:c r="G921" s="7" t="n">
        <x:v>0</x:v>
      </x:c>
      <x:c r="H921" s="7"/>
      <x:c r="I921" s="2" t="str">
        <x:v>否</x:v>
      </x:c>
      <x:c r="J921" s="2" t="str">
        <x:v>无纯氢且无仪表，普通车辆不自动以GPS替代</x:v>
      </x:c>
    </x:row>
    <x:row r="922" ht="22" customHeight="1">
      <x:c r="A922" s="2" t="str">
        <x:v>粤AGR9893</x:v>
      </x:c>
      <x:c r="B922" s="2" t="str">
        <x:v>吴纬涛</x:v>
      </x:c>
      <x:c r="C922" s="8" t="d">
        <x:v>2026-09-18T00:00:00.000Z</x:v>
      </x:c>
      <x:c r="D922" s="2" t="n">
        <x:v>301</x:v>
      </x:c>
      <x:c r="E922" s="2" t="str">
        <x:v>仪表</x:v>
      </x:c>
      <x:c r="F922" s="7"/>
      <x:c r="G922" s="7" t="n">
        <x:v>0</x:v>
      </x:c>
      <x:c r="H922" s="7"/>
      <x:c r="I922" s="2" t="str">
        <x:v>否</x:v>
      </x:c>
      <x:c r="J922" s="2" t="str">
        <x:v>无纯氢且无仪表，普通车辆不自动以GPS替代</x:v>
      </x:c>
    </x:row>
    <x:row r="923" ht="22" customHeight="1">
      <x:c r="A923" s="2" t="str">
        <x:v>粤AGR9893</x:v>
      </x:c>
      <x:c r="B923" s="2" t="str">
        <x:v>吴纬涛</x:v>
      </x:c>
      <x:c r="C923" s="8" t="d">
        <x:v>2026-09-19T00:00:00.000Z</x:v>
      </x:c>
      <x:c r="D923" s="2" t="n">
        <x:v>301</x:v>
      </x:c>
      <x:c r="E923" s="2" t="str">
        <x:v>仪表</x:v>
      </x:c>
      <x:c r="F923" s="7"/>
      <x:c r="G923" s="7" t="n">
        <x:v>0</x:v>
      </x:c>
      <x:c r="H923" s="7"/>
      <x:c r="I923" s="2" t="str">
        <x:v>否</x:v>
      </x:c>
      <x:c r="J923" s="2" t="str">
        <x:v>无纯氢且无仪表，普通车辆不自动以GPS替代</x:v>
      </x:c>
    </x:row>
    <x:row r="924" ht="22" customHeight="1">
      <x:c r="A924" s="2" t="str">
        <x:v>粤AGR9893</x:v>
      </x:c>
      <x:c r="B924" s="2" t="str">
        <x:v>吴纬涛</x:v>
      </x:c>
      <x:c r="C924" s="8" t="d">
        <x:v>2026-09-20T00:00:00.000Z</x:v>
      </x:c>
      <x:c r="D924" s="2" t="n">
        <x:v>301</x:v>
      </x:c>
      <x:c r="E924" s="2" t="str">
        <x:v>仪表</x:v>
      </x:c>
      <x:c r="F924" s="7"/>
      <x:c r="G924" s="7" t="n">
        <x:v>0</x:v>
      </x:c>
      <x:c r="H924" s="7"/>
      <x:c r="I924" s="2" t="str">
        <x:v>否</x:v>
      </x:c>
      <x:c r="J924" s="2" t="str">
        <x:v>无纯氢且无仪表，普通车辆不自动以GPS替代</x:v>
      </x:c>
    </x:row>
    <x:row r="925" ht="22" customHeight="1">
      <x:c r="A925" s="2" t="str">
        <x:v>粤AGR9893</x:v>
      </x:c>
      <x:c r="B925" s="2" t="str">
        <x:v>吴纬涛</x:v>
      </x:c>
      <x:c r="C925" s="8" t="d">
        <x:v>2026-09-21T00:00:00.000Z</x:v>
      </x:c>
      <x:c r="D925" s="2" t="n">
        <x:v>301</x:v>
      </x:c>
      <x:c r="E925" s="2" t="str">
        <x:v>仪表</x:v>
      </x:c>
      <x:c r="F925" s="7"/>
      <x:c r="G925" s="7" t="n">
        <x:v>0</x:v>
      </x:c>
      <x:c r="H925" s="7"/>
      <x:c r="I925" s="2" t="str">
        <x:v>否</x:v>
      </x:c>
      <x:c r="J925" s="2" t="str">
        <x:v>无纯氢且无仪表，普通车辆不自动以GPS替代</x:v>
      </x:c>
    </x:row>
    <x:row r="926" ht="22" customHeight="1">
      <x:c r="A926" s="2" t="str">
        <x:v>粤AGR9893</x:v>
      </x:c>
      <x:c r="B926" s="2" t="str">
        <x:v>吴纬涛</x:v>
      </x:c>
      <x:c r="C926" s="8" t="d">
        <x:v>2026-09-22T00:00:00.000Z</x:v>
      </x:c>
      <x:c r="D926" s="2" t="n">
        <x:v>301</x:v>
      </x:c>
      <x:c r="E926" s="2" t="str">
        <x:v>仪表</x:v>
      </x:c>
      <x:c r="F926" s="7"/>
      <x:c r="G926" s="7" t="n">
        <x:v>0</x:v>
      </x:c>
      <x:c r="H926" s="7"/>
      <x:c r="I926" s="2" t="str">
        <x:v>否</x:v>
      </x:c>
      <x:c r="J926" s="2" t="str">
        <x:v>无纯氢且无仪表，普通车辆不自动以GPS替代</x:v>
      </x:c>
    </x:row>
    <x:row r="927" ht="22" customHeight="1">
      <x:c r="A927" s="2" t="str">
        <x:v>粤AGR9893</x:v>
      </x:c>
      <x:c r="B927" s="2" t="str">
        <x:v>吴纬涛</x:v>
      </x:c>
      <x:c r="C927" s="8" t="d">
        <x:v>2026-09-23T00:00:00.000Z</x:v>
      </x:c>
      <x:c r="D927" s="2" t="n">
        <x:v>301</x:v>
      </x:c>
      <x:c r="E927" s="2" t="str">
        <x:v>仪表</x:v>
      </x:c>
      <x:c r="F927" s="7"/>
      <x:c r="G927" s="7" t="n">
        <x:v>0</x:v>
      </x:c>
      <x:c r="H927" s="7"/>
      <x:c r="I927" s="2" t="str">
        <x:v>否</x:v>
      </x:c>
      <x:c r="J927" s="2" t="str">
        <x:v>无纯氢且无仪表，普通车辆不自动以GPS替代</x:v>
      </x:c>
    </x:row>
    <x:row r="928" ht="22" customHeight="1">
      <x:c r="A928" s="2" t="str">
        <x:v>粤AGR9893</x:v>
      </x:c>
      <x:c r="B928" s="2" t="str">
        <x:v>吴纬涛</x:v>
      </x:c>
      <x:c r="C928" s="8" t="d">
        <x:v>2026-09-24T00:00:00.000Z</x:v>
      </x:c>
      <x:c r="D928" s="2" t="n">
        <x:v>301</x:v>
      </x:c>
      <x:c r="E928" s="2" t="str">
        <x:v>仪表</x:v>
      </x:c>
      <x:c r="F928" s="7"/>
      <x:c r="G928" s="7" t="n">
        <x:v>0</x:v>
      </x:c>
      <x:c r="H928" s="7"/>
      <x:c r="I928" s="2" t="str">
        <x:v>否</x:v>
      </x:c>
      <x:c r="J928" s="2" t="str">
        <x:v>无纯氢且无仪表，普通车辆不自动以GPS替代</x:v>
      </x:c>
    </x:row>
    <x:row r="929" ht="22" customHeight="1">
      <x:c r="A929" s="2" t="str">
        <x:v>粤AGR9893</x:v>
      </x:c>
      <x:c r="B929" s="2" t="str">
        <x:v>吴纬涛</x:v>
      </x:c>
      <x:c r="C929" s="8" t="d">
        <x:v>2026-09-25T00:00:00.000Z</x:v>
      </x:c>
      <x:c r="D929" s="2" t="n">
        <x:v>301</x:v>
      </x:c>
      <x:c r="E929" s="2" t="str">
        <x:v>仪表</x:v>
      </x:c>
      <x:c r="F929" s="7"/>
      <x:c r="G929" s="7" t="n">
        <x:v>0</x:v>
      </x:c>
      <x:c r="H929" s="7"/>
      <x:c r="I929" s="2" t="str">
        <x:v>否</x:v>
      </x:c>
      <x:c r="J929" s="2" t="str">
        <x:v>无纯氢且无仪表，普通车辆不自动以GPS替代</x:v>
      </x:c>
    </x:row>
    <x:row r="930" ht="22" customHeight="1">
      <x:c r="A930" s="2" t="str">
        <x:v>粤AGR9893</x:v>
      </x:c>
      <x:c r="B930" s="2" t="str">
        <x:v>吴纬涛</x:v>
      </x:c>
      <x:c r="C930" s="8" t="d">
        <x:v>2026-09-26T00:00:00.000Z</x:v>
      </x:c>
      <x:c r="D930" s="2" t="n">
        <x:v>301</x:v>
      </x:c>
      <x:c r="E930" s="2" t="str">
        <x:v>仪表</x:v>
      </x:c>
      <x:c r="F930" s="7"/>
      <x:c r="G930" s="7" t="n">
        <x:v>0</x:v>
      </x:c>
      <x:c r="H930" s="7"/>
      <x:c r="I930" s="2" t="str">
        <x:v>否</x:v>
      </x:c>
      <x:c r="J930" s="2" t="str">
        <x:v>无纯氢且无仪表，普通车辆不自动以GPS替代</x:v>
      </x:c>
    </x:row>
    <x:row r="931" ht="22" customHeight="1">
      <x:c r="A931" s="2" t="str">
        <x:v>粤AGR9893</x:v>
      </x:c>
      <x:c r="B931" s="2" t="str">
        <x:v>吴纬涛</x:v>
      </x:c>
      <x:c r="C931" s="8" t="d">
        <x:v>2026-09-27T00:00:00.000Z</x:v>
      </x:c>
      <x:c r="D931" s="2" t="n">
        <x:v>301</x:v>
      </x:c>
      <x:c r="E931" s="2" t="str">
        <x:v>仪表</x:v>
      </x:c>
      <x:c r="F931" s="7"/>
      <x:c r="G931" s="7" t="n">
        <x:v>0</x:v>
      </x:c>
      <x:c r="H931" s="7"/>
      <x:c r="I931" s="2" t="str">
        <x:v>否</x:v>
      </x:c>
      <x:c r="J931" s="2" t="str">
        <x:v>无纯氢且无仪表，普通车辆不自动以GPS替代</x:v>
      </x:c>
    </x:row>
    <x:row r="932" ht="22" customHeight="1">
      <x:c r="A932" s="2" t="str">
        <x:v>粤AGR9893</x:v>
      </x:c>
      <x:c r="B932" s="2" t="str">
        <x:v>吴纬涛</x:v>
      </x:c>
      <x:c r="C932" s="8" t="d">
        <x:v>2026-09-28T00:00:00.000Z</x:v>
      </x:c>
      <x:c r="D932" s="2" t="n">
        <x:v>301</x:v>
      </x:c>
      <x:c r="E932" s="2" t="str">
        <x:v>仪表</x:v>
      </x:c>
      <x:c r="F932" s="7"/>
      <x:c r="G932" s="7" t="n">
        <x:v>0</x:v>
      </x:c>
      <x:c r="H932" s="7"/>
      <x:c r="I932" s="2" t="str">
        <x:v>否</x:v>
      </x:c>
      <x:c r="J932" s="2" t="str">
        <x:v>无纯氢且无仪表，普通车辆不自动以GPS替代</x:v>
      </x:c>
    </x:row>
    <x:row r="933" ht="22" customHeight="1">
      <x:c r="A933" s="2" t="str">
        <x:v>粤AGR9893</x:v>
      </x:c>
      <x:c r="B933" s="2" t="str">
        <x:v>吴纬涛</x:v>
      </x:c>
      <x:c r="C933" s="8" t="d">
        <x:v>2026-09-30T00:00:00.000Z</x:v>
      </x:c>
      <x:c r="D933" s="2" t="n">
        <x:v>301</x:v>
      </x:c>
      <x:c r="E933" s="2" t="str">
        <x:v>仪表</x:v>
      </x:c>
      <x:c r="F933" s="7"/>
      <x:c r="G933" s="7" t="n">
        <x:v>0</x:v>
      </x:c>
      <x:c r="H933" s="7"/>
      <x:c r="I933" s="2" t="str">
        <x:v>否</x:v>
      </x:c>
      <x:c r="J933" s="2" t="str">
        <x:v>无纯氢且无仪表，普通车辆不自动以GPS替代</x:v>
      </x:c>
    </x:row>
    <x:row r="934" ht="22" customHeight="1">
      <x:c r="A934" s="2" t="str">
        <x:v>粤AGR9899</x:v>
      </x:c>
      <x:c r="B934" s="2" t="str">
        <x:v>吴纬涛</x:v>
      </x:c>
      <x:c r="C934" s="8" t="d">
        <x:v>2026-09-01T00:00:00.000Z</x:v>
      </x:c>
      <x:c r="D934" s="2" t="n">
        <x:v>302</x:v>
      </x:c>
      <x:c r="E934" s="2" t="str">
        <x:v>仪表</x:v>
      </x:c>
      <x:c r="F934" s="7"/>
      <x:c r="G934" s="7" t="n">
        <x:v>0</x:v>
      </x:c>
      <x:c r="H934" s="7"/>
      <x:c r="I934" s="2" t="str">
        <x:v>否</x:v>
      </x:c>
      <x:c r="J934" s="2" t="str">
        <x:v>无纯氢且无仪表，普通车辆不自动以GPS替代</x:v>
      </x:c>
    </x:row>
    <x:row r="935" ht="22" customHeight="1">
      <x:c r="A935" s="2" t="str">
        <x:v>粤AGR9899</x:v>
      </x:c>
      <x:c r="B935" s="2" t="str">
        <x:v>吴纬涛</x:v>
      </x:c>
      <x:c r="C935" s="8" t="d">
        <x:v>2026-09-13T00:00:00.000Z</x:v>
      </x:c>
      <x:c r="D935" s="2" t="n">
        <x:v>302</x:v>
      </x:c>
      <x:c r="E935" s="2" t="str">
        <x:v>仪表</x:v>
      </x:c>
      <x:c r="F935" s="7"/>
      <x:c r="G935" s="7" t="n">
        <x:v>0</x:v>
      </x:c>
      <x:c r="H935" s="7"/>
      <x:c r="I935" s="2" t="str">
        <x:v>否</x:v>
      </x:c>
      <x:c r="J935" s="2" t="str">
        <x:v>无纯氢且无仪表，普通车辆不自动以GPS替代</x:v>
      </x:c>
    </x:row>
    <x:row r="936" ht="22" customHeight="1">
      <x:c r="A936" s="2" t="str">
        <x:v>粤AGR9899</x:v>
      </x:c>
      <x:c r="B936" s="2" t="str">
        <x:v>吴纬涛</x:v>
      </x:c>
      <x:c r="C936" s="8" t="d">
        <x:v>2026-09-14T00:00:00.000Z</x:v>
      </x:c>
      <x:c r="D936" s="2" t="n">
        <x:v>302</x:v>
      </x:c>
      <x:c r="E936" s="2" t="str">
        <x:v>仪表</x:v>
      </x:c>
      <x:c r="F936" s="7"/>
      <x:c r="G936" s="7" t="n">
        <x:v>0</x:v>
      </x:c>
      <x:c r="H936" s="7"/>
      <x:c r="I936" s="2" t="str">
        <x:v>否</x:v>
      </x:c>
      <x:c r="J936" s="2" t="str">
        <x:v>无纯氢且无仪表，普通车辆不自动以GPS替代</x:v>
      </x:c>
    </x:row>
    <x:row r="937" ht="22" customHeight="1">
      <x:c r="A937" s="2" t="str">
        <x:v>粤AGR9899</x:v>
      </x:c>
      <x:c r="B937" s="2" t="str">
        <x:v>吴纬涛</x:v>
      </x:c>
      <x:c r="C937" s="8" t="d">
        <x:v>2026-09-15T00:00:00.000Z</x:v>
      </x:c>
      <x:c r="D937" s="2" t="n">
        <x:v>302</x:v>
      </x:c>
      <x:c r="E937" s="2" t="str">
        <x:v>仪表</x:v>
      </x:c>
      <x:c r="F937" s="7"/>
      <x:c r="G937" s="7" t="n">
        <x:v>0</x:v>
      </x:c>
      <x:c r="H937" s="7"/>
      <x:c r="I937" s="2" t="str">
        <x:v>否</x:v>
      </x:c>
      <x:c r="J937" s="2" t="str">
        <x:v>无纯氢且无仪表，普通车辆不自动以GPS替代</x:v>
      </x:c>
    </x:row>
    <x:row r="938" ht="22" customHeight="1">
      <x:c r="A938" s="2" t="str">
        <x:v>粤AGR9899</x:v>
      </x:c>
      <x:c r="B938" s="2" t="str">
        <x:v>吴纬涛</x:v>
      </x:c>
      <x:c r="C938" s="8" t="d">
        <x:v>2026-09-16T00:00:00.000Z</x:v>
      </x:c>
      <x:c r="D938" s="2" t="n">
        <x:v>302</x:v>
      </x:c>
      <x:c r="E938" s="2" t="str">
        <x:v>仪表</x:v>
      </x:c>
      <x:c r="F938" s="7"/>
      <x:c r="G938" s="7" t="n">
        <x:v>0</x:v>
      </x:c>
      <x:c r="H938" s="7"/>
      <x:c r="I938" s="2" t="str">
        <x:v>否</x:v>
      </x:c>
      <x:c r="J938" s="2" t="str">
        <x:v>无纯氢且无仪表，普通车辆不自动以GPS替代</x:v>
      </x:c>
    </x:row>
    <x:row r="939" ht="22" customHeight="1">
      <x:c r="A939" s="2" t="str">
        <x:v>粤AGR9899</x:v>
      </x:c>
      <x:c r="B939" s="2" t="str">
        <x:v>吴纬涛</x:v>
      </x:c>
      <x:c r="C939" s="8" t="d">
        <x:v>2026-09-17T00:00:00.000Z</x:v>
      </x:c>
      <x:c r="D939" s="2" t="n">
        <x:v>302</x:v>
      </x:c>
      <x:c r="E939" s="2" t="str">
        <x:v>仪表</x:v>
      </x:c>
      <x:c r="F939" s="7"/>
      <x:c r="G939" s="7" t="n">
        <x:v>0</x:v>
      </x:c>
      <x:c r="H939" s="7"/>
      <x:c r="I939" s="2" t="str">
        <x:v>否</x:v>
      </x:c>
      <x:c r="J939" s="2" t="str">
        <x:v>无纯氢且无仪表，普通车辆不自动以GPS替代</x:v>
      </x:c>
    </x:row>
    <x:row r="940" ht="22" customHeight="1">
      <x:c r="A940" s="2" t="str">
        <x:v>粤AGR9899</x:v>
      </x:c>
      <x:c r="B940" s="2" t="str">
        <x:v>吴纬涛</x:v>
      </x:c>
      <x:c r="C940" s="8" t="d">
        <x:v>2026-09-18T00:00:00.000Z</x:v>
      </x:c>
      <x:c r="D940" s="2" t="n">
        <x:v>302</x:v>
      </x:c>
      <x:c r="E940" s="2" t="str">
        <x:v>仪表</x:v>
      </x:c>
      <x:c r="F940" s="7"/>
      <x:c r="G940" s="7" t="n">
        <x:v>0</x:v>
      </x:c>
      <x:c r="H940" s="7"/>
      <x:c r="I940" s="2" t="str">
        <x:v>否</x:v>
      </x:c>
      <x:c r="J940" s="2" t="str">
        <x:v>无纯氢且无仪表，普通车辆不自动以GPS替代</x:v>
      </x:c>
    </x:row>
    <x:row r="941" ht="22" customHeight="1">
      <x:c r="A941" s="2" t="str">
        <x:v>粤AGR9899</x:v>
      </x:c>
      <x:c r="B941" s="2" t="str">
        <x:v>吴纬涛</x:v>
      </x:c>
      <x:c r="C941" s="8" t="d">
        <x:v>2026-09-19T00:00:00.000Z</x:v>
      </x:c>
      <x:c r="D941" s="2" t="n">
        <x:v>302</x:v>
      </x:c>
      <x:c r="E941" s="2" t="str">
        <x:v>仪表</x:v>
      </x:c>
      <x:c r="F941" s="7"/>
      <x:c r="G941" s="7" t="n">
        <x:v>0</x:v>
      </x:c>
      <x:c r="H941" s="7"/>
      <x:c r="I941" s="2" t="str">
        <x:v>否</x:v>
      </x:c>
      <x:c r="J941" s="2" t="str">
        <x:v>无纯氢且无仪表，普通车辆不自动以GPS替代</x:v>
      </x:c>
    </x:row>
    <x:row r="942" ht="22" customHeight="1">
      <x:c r="A942" s="2" t="str">
        <x:v>粤AGR9899</x:v>
      </x:c>
      <x:c r="B942" s="2" t="str">
        <x:v>吴纬涛</x:v>
      </x:c>
      <x:c r="C942" s="8" t="d">
        <x:v>2026-09-20T00:00:00.000Z</x:v>
      </x:c>
      <x:c r="D942" s="2" t="n">
        <x:v>302</x:v>
      </x:c>
      <x:c r="E942" s="2" t="str">
        <x:v>仪表</x:v>
      </x:c>
      <x:c r="F942" s="7"/>
      <x:c r="G942" s="7" t="n">
        <x:v>0</x:v>
      </x:c>
      <x:c r="H942" s="7"/>
      <x:c r="I942" s="2" t="str">
        <x:v>否</x:v>
      </x:c>
      <x:c r="J942" s="2" t="str">
        <x:v>无纯氢且无仪表，普通车辆不自动以GPS替代</x:v>
      </x:c>
    </x:row>
    <x:row r="943" ht="22" customHeight="1">
      <x:c r="A943" s="2" t="str">
        <x:v>粤AGR9899</x:v>
      </x:c>
      <x:c r="B943" s="2" t="str">
        <x:v>吴纬涛</x:v>
      </x:c>
      <x:c r="C943" s="8" t="d">
        <x:v>2026-09-21T00:00:00.000Z</x:v>
      </x:c>
      <x:c r="D943" s="2" t="n">
        <x:v>302</x:v>
      </x:c>
      <x:c r="E943" s="2" t="str">
        <x:v>仪表</x:v>
      </x:c>
      <x:c r="F943" s="7"/>
      <x:c r="G943" s="7" t="n">
        <x:v>0</x:v>
      </x:c>
      <x:c r="H943" s="7"/>
      <x:c r="I943" s="2" t="str">
        <x:v>否</x:v>
      </x:c>
      <x:c r="J943" s="2" t="str">
        <x:v>无纯氢且无仪表，普通车辆不自动以GPS替代</x:v>
      </x:c>
    </x:row>
    <x:row r="944" ht="22" customHeight="1">
      <x:c r="A944" s="2" t="str">
        <x:v>粤AGR9899</x:v>
      </x:c>
      <x:c r="B944" s="2" t="str">
        <x:v>吴纬涛</x:v>
      </x:c>
      <x:c r="C944" s="8" t="d">
        <x:v>2026-09-22T00:00:00.000Z</x:v>
      </x:c>
      <x:c r="D944" s="2" t="n">
        <x:v>302</x:v>
      </x:c>
      <x:c r="E944" s="2" t="str">
        <x:v>仪表</x:v>
      </x:c>
      <x:c r="F944" s="7"/>
      <x:c r="G944" s="7" t="n">
        <x:v>0</x:v>
      </x:c>
      <x:c r="H944" s="7"/>
      <x:c r="I944" s="2" t="str">
        <x:v>否</x:v>
      </x:c>
      <x:c r="J944" s="2" t="str">
        <x:v>无纯氢且无仪表，普通车辆不自动以GPS替代</x:v>
      </x:c>
    </x:row>
    <x:row r="945" ht="22" customHeight="1">
      <x:c r="A945" s="2" t="str">
        <x:v>粤AGR9899</x:v>
      </x:c>
      <x:c r="B945" s="2" t="str">
        <x:v>吴纬涛</x:v>
      </x:c>
      <x:c r="C945" s="8" t="d">
        <x:v>2026-09-23T00:00:00.000Z</x:v>
      </x:c>
      <x:c r="D945" s="2" t="n">
        <x:v>302</x:v>
      </x:c>
      <x:c r="E945" s="2" t="str">
        <x:v>仪表</x:v>
      </x:c>
      <x:c r="F945" s="7"/>
      <x:c r="G945" s="7" t="n">
        <x:v>0</x:v>
      </x:c>
      <x:c r="H945" s="7"/>
      <x:c r="I945" s="2" t="str">
        <x:v>否</x:v>
      </x:c>
      <x:c r="J945" s="2" t="str">
        <x:v>无纯氢且无仪表，普通车辆不自动以GPS替代</x:v>
      </x:c>
    </x:row>
    <x:row r="946" ht="22" customHeight="1">
      <x:c r="A946" s="2" t="str">
        <x:v>粤AGR9899</x:v>
      </x:c>
      <x:c r="B946" s="2" t="str">
        <x:v>吴纬涛</x:v>
      </x:c>
      <x:c r="C946" s="8" t="d">
        <x:v>2026-09-24T00:00:00.000Z</x:v>
      </x:c>
      <x:c r="D946" s="2" t="n">
        <x:v>302</x:v>
      </x:c>
      <x:c r="E946" s="2" t="str">
        <x:v>仪表</x:v>
      </x:c>
      <x:c r="F946" s="7"/>
      <x:c r="G946" s="7" t="n">
        <x:v>0</x:v>
      </x:c>
      <x:c r="H946" s="7"/>
      <x:c r="I946" s="2" t="str">
        <x:v>否</x:v>
      </x:c>
      <x:c r="J946" s="2" t="str">
        <x:v>无纯氢且无仪表，普通车辆不自动以GPS替代</x:v>
      </x:c>
    </x:row>
    <x:row r="947" ht="22" customHeight="1">
      <x:c r="A947" s="2" t="str">
        <x:v>粤AGR9899</x:v>
      </x:c>
      <x:c r="B947" s="2" t="str">
        <x:v>吴纬涛</x:v>
      </x:c>
      <x:c r="C947" s="8" t="d">
        <x:v>2026-09-25T00:00:00.000Z</x:v>
      </x:c>
      <x:c r="D947" s="2" t="n">
        <x:v>302</x:v>
      </x:c>
      <x:c r="E947" s="2" t="str">
        <x:v>仪表</x:v>
      </x:c>
      <x:c r="F947" s="7"/>
      <x:c r="G947" s="7" t="n">
        <x:v>0</x:v>
      </x:c>
      <x:c r="H947" s="7"/>
      <x:c r="I947" s="2" t="str">
        <x:v>否</x:v>
      </x:c>
      <x:c r="J947" s="2" t="str">
        <x:v>无纯氢且无仪表，普通车辆不自动以GPS替代</x:v>
      </x:c>
    </x:row>
    <x:row r="948" ht="22" customHeight="1">
      <x:c r="A948" s="2" t="str">
        <x:v>粤AGR9899</x:v>
      </x:c>
      <x:c r="B948" s="2" t="str">
        <x:v>吴纬涛</x:v>
      </x:c>
      <x:c r="C948" s="8" t="d">
        <x:v>2026-09-26T00:00:00.000Z</x:v>
      </x:c>
      <x:c r="D948" s="2" t="n">
        <x:v>302</x:v>
      </x:c>
      <x:c r="E948" s="2" t="str">
        <x:v>仪表</x:v>
      </x:c>
      <x:c r="F948" s="7"/>
      <x:c r="G948" s="7" t="n">
        <x:v>0</x:v>
      </x:c>
      <x:c r="H948" s="7"/>
      <x:c r="I948" s="2" t="str">
        <x:v>否</x:v>
      </x:c>
      <x:c r="J948" s="2" t="str">
        <x:v>无纯氢且无仪表，普通车辆不自动以GPS替代</x:v>
      </x:c>
    </x:row>
    <x:row r="949" ht="22" customHeight="1">
      <x:c r="A949" s="2" t="str">
        <x:v>粤AGR9899</x:v>
      </x:c>
      <x:c r="B949" s="2" t="str">
        <x:v>吴纬涛</x:v>
      </x:c>
      <x:c r="C949" s="8" t="d">
        <x:v>2026-09-27T00:00:00.000Z</x:v>
      </x:c>
      <x:c r="D949" s="2" t="n">
        <x:v>302</x:v>
      </x:c>
      <x:c r="E949" s="2" t="str">
        <x:v>仪表</x:v>
      </x:c>
      <x:c r="F949" s="7"/>
      <x:c r="G949" s="7" t="n">
        <x:v>0</x:v>
      </x:c>
      <x:c r="H949" s="7"/>
      <x:c r="I949" s="2" t="str">
        <x:v>否</x:v>
      </x:c>
      <x:c r="J949" s="2" t="str">
        <x:v>无纯氢且无仪表，普通车辆不自动以GPS替代</x:v>
      </x:c>
    </x:row>
    <x:row r="950" ht="22" customHeight="1">
      <x:c r="A950" s="2" t="str">
        <x:v>粤AGR9899</x:v>
      </x:c>
      <x:c r="B950" s="2" t="str">
        <x:v>吴纬涛</x:v>
      </x:c>
      <x:c r="C950" s="8" t="d">
        <x:v>2026-09-28T00:00:00.000Z</x:v>
      </x:c>
      <x:c r="D950" s="2" t="n">
        <x:v>302</x:v>
      </x:c>
      <x:c r="E950" s="2" t="str">
        <x:v>仪表</x:v>
      </x:c>
      <x:c r="F950" s="7"/>
      <x:c r="G950" s="7" t="n">
        <x:v>0</x:v>
      </x:c>
      <x:c r="H950" s="7"/>
      <x:c r="I950" s="2" t="str">
        <x:v>否</x:v>
      </x:c>
      <x:c r="J950" s="2" t="str">
        <x:v>无纯氢且无仪表，普通车辆不自动以GPS替代</x:v>
      </x:c>
    </x:row>
    <x:row r="951" ht="22" customHeight="1">
      <x:c r="A951" s="2" t="str">
        <x:v>粤AGR9899</x:v>
      </x:c>
      <x:c r="B951" s="2" t="str">
        <x:v>吴纬涛</x:v>
      </x:c>
      <x:c r="C951" s="8" t="d">
        <x:v>2026-09-29T00:00:00.000Z</x:v>
      </x:c>
      <x:c r="D951" s="2" t="n">
        <x:v>302</x:v>
      </x:c>
      <x:c r="E951" s="2" t="str">
        <x:v>仪表</x:v>
      </x:c>
      <x:c r="F951" s="7"/>
      <x:c r="G951" s="7" t="n">
        <x:v>0</x:v>
      </x:c>
      <x:c r="H951" s="7"/>
      <x:c r="I951" s="2" t="str">
        <x:v>否</x:v>
      </x:c>
      <x:c r="J951" s="2" t="str">
        <x:v>无纯氢且无仪表，普通车辆不自动以GPS替代</x:v>
      </x:c>
    </x:row>
    <x:row r="952" ht="22" customHeight="1">
      <x:c r="A952" s="2" t="str">
        <x:v>粤A00855F</x:v>
      </x:c>
      <x:c r="B952" s="2" t="str">
        <x:v>秦挺</x:v>
      </x:c>
      <x:c r="C952" s="8" t="d">
        <x:v>2026-09-13T00:00:00.000Z</x:v>
      </x:c>
      <x:c r="D952" s="2" t="n">
        <x:v>304</x:v>
      </x:c>
      <x:c r="E952" s="2" t="str">
        <x:v>仪表</x:v>
      </x:c>
      <x:c r="F952" s="7"/>
      <x:c r="G952" s="7" t="n">
        <x:v>0</x:v>
      </x:c>
      <x:c r="H952" s="7"/>
      <x:c r="I952" s="2" t="str">
        <x:v>否</x:v>
      </x:c>
      <x:c r="J952" s="2" t="str">
        <x:v>无纯氢且无仪表，普通车辆不自动以GPS替代</x:v>
      </x:c>
    </x:row>
    <x:row r="953" ht="22" customHeight="1">
      <x:c r="A953" s="2" t="str">
        <x:v>粤A00855F</x:v>
      </x:c>
      <x:c r="B953" s="2" t="str">
        <x:v>秦挺</x:v>
      </x:c>
      <x:c r="C953" s="8" t="d">
        <x:v>2026-09-25T00:00:00.000Z</x:v>
      </x:c>
      <x:c r="D953" s="2" t="n">
        <x:v>304</x:v>
      </x:c>
      <x:c r="E953" s="2" t="str">
        <x:v>仪表</x:v>
      </x:c>
      <x:c r="F953" s="7"/>
      <x:c r="G953" s="7" t="n">
        <x:v>0</x:v>
      </x:c>
      <x:c r="H953" s="7"/>
      <x:c r="I953" s="2" t="str">
        <x:v>否</x:v>
      </x:c>
      <x:c r="J953" s="2" t="str">
        <x:v>无纯氢且无仪表，普通车辆不自动以GPS替代</x:v>
      </x:c>
    </x:row>
    <x:row r="954" ht="22" customHeight="1">
      <x:c r="A954" s="2" t="str">
        <x:v>粤A01629F</x:v>
      </x:c>
      <x:c r="B954" s="2" t="str">
        <x:v>秦挺</x:v>
      </x:c>
      <x:c r="C954" s="8" t="d">
        <x:v>2026-09-02T00:00:00.000Z</x:v>
      </x:c>
      <x:c r="D954" s="2" t="n">
        <x:v>307</x:v>
      </x:c>
      <x:c r="E954" s="2" t="str">
        <x:v>仪表</x:v>
      </x:c>
      <x:c r="F954" s="7"/>
      <x:c r="G954" s="7" t="n">
        <x:v>0</x:v>
      </x:c>
      <x:c r="H954" s="7"/>
      <x:c r="I954" s="2" t="str">
        <x:v>否</x:v>
      </x:c>
      <x:c r="J954" s="2" t="str">
        <x:v>无纯氢且无仪表，普通车辆不自动以GPS替代</x:v>
      </x:c>
    </x:row>
    <x:row r="955" ht="22" customHeight="1">
      <x:c r="A955" s="2" t="str">
        <x:v>粤A01629F</x:v>
      </x:c>
      <x:c r="B955" s="2" t="str">
        <x:v>秦挺</x:v>
      </x:c>
      <x:c r="C955" s="8" t="d">
        <x:v>2026-09-03T00:00:00.000Z</x:v>
      </x:c>
      <x:c r="D955" s="2" t="n">
        <x:v>307</x:v>
      </x:c>
      <x:c r="E955" s="2" t="str">
        <x:v>仪表</x:v>
      </x:c>
      <x:c r="F955" s="7"/>
      <x:c r="G955" s="7" t="n">
        <x:v>0</x:v>
      </x:c>
      <x:c r="H955" s="7"/>
      <x:c r="I955" s="2" t="str">
        <x:v>否</x:v>
      </x:c>
      <x:c r="J955" s="2" t="str">
        <x:v>无纯氢且无仪表，普通车辆不自动以GPS替代</x:v>
      </x:c>
    </x:row>
    <x:row r="956" ht="22" customHeight="1">
      <x:c r="A956" s="2" t="str">
        <x:v>粤A01629F</x:v>
      </x:c>
      <x:c r="B956" s="2" t="str">
        <x:v>秦挺</x:v>
      </x:c>
      <x:c r="C956" s="8" t="d">
        <x:v>2026-09-06T00:00:00.000Z</x:v>
      </x:c>
      <x:c r="D956" s="2" t="n">
        <x:v>307</x:v>
      </x:c>
      <x:c r="E956" s="2" t="str">
        <x:v>仪表</x:v>
      </x:c>
      <x:c r="F956" s="7"/>
      <x:c r="G956" s="7" t="n">
        <x:v>0</x:v>
      </x:c>
      <x:c r="H956" s="7"/>
      <x:c r="I956" s="2" t="str">
        <x:v>否</x:v>
      </x:c>
      <x:c r="J956" s="2" t="str">
        <x:v>无纯氢且无仪表，普通车辆不自动以GPS替代</x:v>
      </x:c>
    </x:row>
    <x:row r="957" ht="22" customHeight="1">
      <x:c r="A957" s="2" t="str">
        <x:v>粤A01629F</x:v>
      </x:c>
      <x:c r="B957" s="2" t="str">
        <x:v>秦挺</x:v>
      </x:c>
      <x:c r="C957" s="8" t="d">
        <x:v>2026-09-07T00:00:00.000Z</x:v>
      </x:c>
      <x:c r="D957" s="2" t="n">
        <x:v>307</x:v>
      </x:c>
      <x:c r="E957" s="2" t="str">
        <x:v>仪表</x:v>
      </x:c>
      <x:c r="F957" s="7"/>
      <x:c r="G957" s="7" t="n">
        <x:v>0</x:v>
      </x:c>
      <x:c r="H957" s="7"/>
      <x:c r="I957" s="2" t="str">
        <x:v>否</x:v>
      </x:c>
      <x:c r="J957" s="2" t="str">
        <x:v>无纯氢且无仪表，普通车辆不自动以GPS替代</x:v>
      </x:c>
    </x:row>
    <x:row r="958" ht="22" customHeight="1">
      <x:c r="A958" s="2" t="str">
        <x:v>粤A01629F</x:v>
      </x:c>
      <x:c r="B958" s="2" t="str">
        <x:v>秦挺</x:v>
      </x:c>
      <x:c r="C958" s="8" t="d">
        <x:v>2026-09-08T00:00:00.000Z</x:v>
      </x:c>
      <x:c r="D958" s="2" t="n">
        <x:v>307</x:v>
      </x:c>
      <x:c r="E958" s="2" t="str">
        <x:v>仪表</x:v>
      </x:c>
      <x:c r="F958" s="7"/>
      <x:c r="G958" s="7" t="n">
        <x:v>0</x:v>
      </x:c>
      <x:c r="H958" s="7"/>
      <x:c r="I958" s="2" t="str">
        <x:v>否</x:v>
      </x:c>
      <x:c r="J958" s="2" t="str">
        <x:v>无纯氢且无仪表，普通车辆不自动以GPS替代</x:v>
      </x:c>
    </x:row>
    <x:row r="959" ht="22" customHeight="1">
      <x:c r="A959" s="2" t="str">
        <x:v>粤A03186F</x:v>
      </x:c>
      <x:c r="B959" s="2" t="str">
        <x:v>秦挺</x:v>
      </x:c>
      <x:c r="C959" s="8" t="d">
        <x:v>2026-09-26T00:00:00.000Z</x:v>
      </x:c>
      <x:c r="D959" s="2" t="n">
        <x:v>311</x:v>
      </x:c>
      <x:c r="E959" s="2" t="str">
        <x:v>仪表</x:v>
      </x:c>
      <x:c r="F959" s="7"/>
      <x:c r="G959" s="7" t="n">
        <x:v>0</x:v>
      </x:c>
      <x:c r="H959" s="7"/>
      <x:c r="I959" s="2" t="str">
        <x:v>否</x:v>
      </x:c>
      <x:c r="J959" s="2" t="str">
        <x:v>无纯氢且无仪表，普通车辆不自动以GPS替代</x:v>
      </x:c>
    </x:row>
    <x:row r="960" ht="22" customHeight="1">
      <x:c r="A960" s="2" t="str">
        <x:v>粤A03186F</x:v>
      </x:c>
      <x:c r="B960" s="2" t="str">
        <x:v>秦挺</x:v>
      </x:c>
      <x:c r="C960" s="8" t="d">
        <x:v>2026-09-27T00:00:00.000Z</x:v>
      </x:c>
      <x:c r="D960" s="2" t="n">
        <x:v>311</x:v>
      </x:c>
      <x:c r="E960" s="2" t="str">
        <x:v>仪表</x:v>
      </x:c>
      <x:c r="F960" s="7"/>
      <x:c r="G960" s="7" t="n">
        <x:v>0</x:v>
      </x:c>
      <x:c r="H960" s="7"/>
      <x:c r="I960" s="2" t="str">
        <x:v>否</x:v>
      </x:c>
      <x:c r="J960" s="2" t="str">
        <x:v>无纯氢且无仪表，普通车辆不自动以GPS替代</x:v>
      </x:c>
    </x:row>
    <x:row r="961" ht="22" customHeight="1">
      <x:c r="A961" s="2" t="str">
        <x:v>粤A05579F</x:v>
      </x:c>
      <x:c r="B961" s="2" t="str">
        <x:v>秦挺</x:v>
      </x:c>
      <x:c r="C961" s="8" t="d">
        <x:v>2026-09-01T00:00:00.000Z</x:v>
      </x:c>
      <x:c r="D961" s="2" t="n">
        <x:v>315</x:v>
      </x:c>
      <x:c r="E961" s="2" t="str">
        <x:v>仪表</x:v>
      </x:c>
      <x:c r="F961" s="7"/>
      <x:c r="G961" s="7" t="n">
        <x:v>0</x:v>
      </x:c>
      <x:c r="H961" s="7"/>
      <x:c r="I961" s="2" t="str">
        <x:v>否</x:v>
      </x:c>
      <x:c r="J961" s="2" t="str">
        <x:v>无纯氢且无仪表，普通车辆不自动以GPS替代</x:v>
      </x:c>
    </x:row>
    <x:row r="962" ht="22" customHeight="1">
      <x:c r="A962" s="2" t="str">
        <x:v>粤A05579F</x:v>
      </x:c>
      <x:c r="B962" s="2" t="str">
        <x:v>秦挺</x:v>
      </x:c>
      <x:c r="C962" s="8" t="d">
        <x:v>2026-09-02T00:00:00.000Z</x:v>
      </x:c>
      <x:c r="D962" s="2" t="n">
        <x:v>315</x:v>
      </x:c>
      <x:c r="E962" s="2" t="str">
        <x:v>仪表</x:v>
      </x:c>
      <x:c r="F962" s="7"/>
      <x:c r="G962" s="7" t="n">
        <x:v>0</x:v>
      </x:c>
      <x:c r="H962" s="7"/>
      <x:c r="I962" s="2" t="str">
        <x:v>否</x:v>
      </x:c>
      <x:c r="J962" s="2" t="str">
        <x:v>无纯氢且无仪表，普通车辆不自动以GPS替代</x:v>
      </x:c>
    </x:row>
    <x:row r="963" ht="22" customHeight="1">
      <x:c r="A963" s="2" t="str">
        <x:v>粤A05579F</x:v>
      </x:c>
      <x:c r="B963" s="2" t="str">
        <x:v>秦挺</x:v>
      </x:c>
      <x:c r="C963" s="8" t="d">
        <x:v>2026-09-04T00:00:00.000Z</x:v>
      </x:c>
      <x:c r="D963" s="2" t="n">
        <x:v>315</x:v>
      </x:c>
      <x:c r="E963" s="2" t="str">
        <x:v>仪表</x:v>
      </x:c>
      <x:c r="F963" s="7"/>
      <x:c r="G963" s="7" t="n">
        <x:v>0</x:v>
      </x:c>
      <x:c r="H963" s="7"/>
      <x:c r="I963" s="2" t="str">
        <x:v>否</x:v>
      </x:c>
      <x:c r="J963" s="2" t="str">
        <x:v>无纯氢且无仪表，普通车辆不自动以GPS替代</x:v>
      </x:c>
    </x:row>
    <x:row r="964" ht="22" customHeight="1">
      <x:c r="A964" s="2" t="str">
        <x:v>粤A05925F</x:v>
      </x:c>
      <x:c r="B964" s="2" t="str">
        <x:v>秦挺</x:v>
      </x:c>
      <x:c r="C964" s="8" t="d">
        <x:v>2026-09-02T00:00:00.000Z</x:v>
      </x:c>
      <x:c r="D964" s="2" t="n">
        <x:v>320</x:v>
      </x:c>
      <x:c r="E964" s="2" t="str">
        <x:v>仪表</x:v>
      </x:c>
      <x:c r="F964" s="7"/>
      <x:c r="G964" s="7" t="n">
        <x:v>0</x:v>
      </x:c>
      <x:c r="H964" s="7"/>
      <x:c r="I964" s="2" t="str">
        <x:v>否</x:v>
      </x:c>
      <x:c r="J964" s="2" t="str">
        <x:v>无纯氢且无仪表，普通车辆不自动以GPS替代</x:v>
      </x:c>
    </x:row>
    <x:row r="965" ht="22" customHeight="1">
      <x:c r="A965" s="2" t="str">
        <x:v>粤A05925F</x:v>
      </x:c>
      <x:c r="B965" s="2" t="str">
        <x:v>秦挺</x:v>
      </x:c>
      <x:c r="C965" s="8" t="d">
        <x:v>2026-09-03T00:00:00.000Z</x:v>
      </x:c>
      <x:c r="D965" s="2" t="n">
        <x:v>320</x:v>
      </x:c>
      <x:c r="E965" s="2" t="str">
        <x:v>仪表</x:v>
      </x:c>
      <x:c r="F965" s="7"/>
      <x:c r="G965" s="7" t="n">
        <x:v>0</x:v>
      </x:c>
      <x:c r="H965" s="7"/>
      <x:c r="I965" s="2" t="str">
        <x:v>否</x:v>
      </x:c>
      <x:c r="J965" s="2" t="str">
        <x:v>无纯氢且无仪表，普通车辆不自动以GPS替代</x:v>
      </x:c>
    </x:row>
    <x:row r="966" ht="22" customHeight="1">
      <x:c r="A966" s="2" t="str">
        <x:v>粤A05925F</x:v>
      </x:c>
      <x:c r="B966" s="2" t="str">
        <x:v>秦挺</x:v>
      </x:c>
      <x:c r="C966" s="8" t="d">
        <x:v>2026-09-04T00:00:00.000Z</x:v>
      </x:c>
      <x:c r="D966" s="2" t="n">
        <x:v>320</x:v>
      </x:c>
      <x:c r="E966" s="2" t="str">
        <x:v>仪表</x:v>
      </x:c>
      <x:c r="F966" s="7"/>
      <x:c r="G966" s="7" t="n">
        <x:v>0</x:v>
      </x:c>
      <x:c r="H966" s="7"/>
      <x:c r="I966" s="2" t="str">
        <x:v>否</x:v>
      </x:c>
      <x:c r="J966" s="2" t="str">
        <x:v>无纯氢且无仪表，普通车辆不自动以GPS替代</x:v>
      </x:c>
    </x:row>
    <x:row r="967" ht="22" customHeight="1">
      <x:c r="A967" s="2" t="str">
        <x:v>粤A05925F</x:v>
      </x:c>
      <x:c r="B967" s="2" t="str">
        <x:v>秦挺</x:v>
      </x:c>
      <x:c r="C967" s="8" t="d">
        <x:v>2026-09-05T00:00:00.000Z</x:v>
      </x:c>
      <x:c r="D967" s="2" t="n">
        <x:v>320</x:v>
      </x:c>
      <x:c r="E967" s="2" t="str">
        <x:v>仪表</x:v>
      </x:c>
      <x:c r="F967" s="7"/>
      <x:c r="G967" s="7" t="n">
        <x:v>0</x:v>
      </x:c>
      <x:c r="H967" s="7"/>
      <x:c r="I967" s="2" t="str">
        <x:v>否</x:v>
      </x:c>
      <x:c r="J967" s="2" t="str">
        <x:v>无纯氢且无仪表，普通车辆不自动以GPS替代</x:v>
      </x:c>
    </x:row>
    <x:row r="968" ht="22" customHeight="1">
      <x:c r="A968" s="2" t="str">
        <x:v>粤A05925F</x:v>
      </x:c>
      <x:c r="B968" s="2" t="str">
        <x:v>秦挺</x:v>
      </x:c>
      <x:c r="C968" s="8" t="d">
        <x:v>2026-09-06T00:00:00.000Z</x:v>
      </x:c>
      <x:c r="D968" s="2" t="n">
        <x:v>320</x:v>
      </x:c>
      <x:c r="E968" s="2" t="str">
        <x:v>仪表</x:v>
      </x:c>
      <x:c r="F968" s="7"/>
      <x:c r="G968" s="7" t="n">
        <x:v>0</x:v>
      </x:c>
      <x:c r="H968" s="7"/>
      <x:c r="I968" s="2" t="str">
        <x:v>否</x:v>
      </x:c>
      <x:c r="J968" s="2" t="str">
        <x:v>无纯氢且无仪表，普通车辆不自动以GPS替代</x:v>
      </x:c>
    </x:row>
    <x:row r="969" ht="22" customHeight="1">
      <x:c r="A969" s="2" t="str">
        <x:v>粤A05925F</x:v>
      </x:c>
      <x:c r="B969" s="2" t="str">
        <x:v>秦挺</x:v>
      </x:c>
      <x:c r="C969" s="8" t="d">
        <x:v>2026-09-25T00:00:00.000Z</x:v>
      </x:c>
      <x:c r="D969" s="2" t="n">
        <x:v>320</x:v>
      </x:c>
      <x:c r="E969" s="2" t="str">
        <x:v>仪表</x:v>
      </x:c>
      <x:c r="F969" s="7"/>
      <x:c r="G969" s="7" t="n">
        <x:v>0</x:v>
      </x:c>
      <x:c r="H969" s="7"/>
      <x:c r="I969" s="2" t="str">
        <x:v>否</x:v>
      </x:c>
      <x:c r="J969" s="2" t="str">
        <x:v>无纯氢且无仪表，普通车辆不自动以GPS替代</x:v>
      </x:c>
    </x:row>
    <x:row r="970" ht="22" customHeight="1">
      <x:c r="A970" s="2" t="str">
        <x:v>粤A05968F</x:v>
      </x:c>
      <x:c r="B970" s="2" t="str">
        <x:v>秦挺</x:v>
      </x:c>
      <x:c r="C970" s="8" t="d">
        <x:v>2026-09-11T00:00:00.000Z</x:v>
      </x:c>
      <x:c r="D970" s="2" t="n">
        <x:v>321</x:v>
      </x:c>
      <x:c r="E970" s="2" t="str">
        <x:v>仪表</x:v>
      </x:c>
      <x:c r="F970" s="7"/>
      <x:c r="G970" s="7" t="n">
        <x:v>0</x:v>
      </x:c>
      <x:c r="H970" s="7"/>
      <x:c r="I970" s="2" t="str">
        <x:v>否</x:v>
      </x:c>
      <x:c r="J970" s="2" t="str">
        <x:v>无纯氢且无仪表，普通车辆不自动以GPS替代</x:v>
      </x:c>
    </x:row>
    <x:row r="971" ht="22" customHeight="1">
      <x:c r="A971" s="2" t="str">
        <x:v>粤A06290F</x:v>
      </x:c>
      <x:c r="B971" s="2" t="str">
        <x:v>秦挺</x:v>
      </x:c>
      <x:c r="C971" s="8" t="d">
        <x:v>2026-09-06T00:00:00.000Z</x:v>
      </x:c>
      <x:c r="D971" s="2" t="n">
        <x:v>322</x:v>
      </x:c>
      <x:c r="E971" s="2" t="str">
        <x:v>仪表</x:v>
      </x:c>
      <x:c r="F971" s="7"/>
      <x:c r="G971" s="7" t="n">
        <x:v>0</x:v>
      </x:c>
      <x:c r="H971" s="7"/>
      <x:c r="I971" s="2" t="str">
        <x:v>否</x:v>
      </x:c>
      <x:c r="J971" s="2" t="str">
        <x:v>无纯氢且无仪表，普通车辆不自动以GPS替代</x:v>
      </x:c>
    </x:row>
    <x:row r="972" ht="22" customHeight="1">
      <x:c r="A972" s="2" t="str">
        <x:v>粤A06290F</x:v>
      </x:c>
      <x:c r="B972" s="2" t="str">
        <x:v>秦挺</x:v>
      </x:c>
      <x:c r="C972" s="8" t="d">
        <x:v>2026-09-13T00:00:00.000Z</x:v>
      </x:c>
      <x:c r="D972" s="2" t="n">
        <x:v>322</x:v>
      </x:c>
      <x:c r="E972" s="2" t="str">
        <x:v>仪表</x:v>
      </x:c>
      <x:c r="F972" s="7"/>
      <x:c r="G972" s="7" t="n">
        <x:v>0</x:v>
      </x:c>
      <x:c r="H972" s="7"/>
      <x:c r="I972" s="2" t="str">
        <x:v>否</x:v>
      </x:c>
      <x:c r="J972" s="2" t="str">
        <x:v>无纯氢且无仪表，普通车辆不自动以GPS替代</x:v>
      </x:c>
    </x:row>
    <x:row r="973" ht="22" customHeight="1">
      <x:c r="A973" s="2" t="str">
        <x:v>粤A06290F</x:v>
      </x:c>
      <x:c r="B973" s="2" t="str">
        <x:v>秦挺</x:v>
      </x:c>
      <x:c r="C973" s="8" t="d">
        <x:v>2026-09-25T00:00:00.000Z</x:v>
      </x:c>
      <x:c r="D973" s="2" t="n">
        <x:v>322</x:v>
      </x:c>
      <x:c r="E973" s="2" t="str">
        <x:v>仪表</x:v>
      </x:c>
      <x:c r="F973" s="7"/>
      <x:c r="G973" s="7" t="n">
        <x:v>0</x:v>
      </x:c>
      <x:c r="H973" s="7"/>
      <x:c r="I973" s="2" t="str">
        <x:v>否</x:v>
      </x:c>
      <x:c r="J973" s="2" t="str">
        <x:v>无纯氢且无仪表，普通车辆不自动以GPS替代</x:v>
      </x:c>
    </x:row>
    <x:row r="974" ht="22" customHeight="1">
      <x:c r="A974" s="2" t="str">
        <x:v>粤A06290F</x:v>
      </x:c>
      <x:c r="B974" s="2" t="str">
        <x:v>秦挺</x:v>
      </x:c>
      <x:c r="C974" s="8" t="d">
        <x:v>2026-09-26T00:00:00.000Z</x:v>
      </x:c>
      <x:c r="D974" s="2" t="n">
        <x:v>322</x:v>
      </x:c>
      <x:c r="E974" s="2" t="str">
        <x:v>仪表</x:v>
      </x:c>
      <x:c r="F974" s="7"/>
      <x:c r="G974" s="7" t="n">
        <x:v>0</x:v>
      </x:c>
      <x:c r="H974" s="7"/>
      <x:c r="I974" s="2" t="str">
        <x:v>否</x:v>
      </x:c>
      <x:c r="J974" s="2" t="str">
        <x:v>无纯氢且无仪表，普通车辆不自动以GPS替代</x:v>
      </x:c>
    </x:row>
    <x:row r="975" ht="22" customHeight="1">
      <x:c r="A975" s="2" t="str">
        <x:v>粤A06290F</x:v>
      </x:c>
      <x:c r="B975" s="2" t="str">
        <x:v>秦挺</x:v>
      </x:c>
      <x:c r="C975" s="8" t="d">
        <x:v>2026-09-27T00:00:00.000Z</x:v>
      </x:c>
      <x:c r="D975" s="2" t="n">
        <x:v>322</x:v>
      </x:c>
      <x:c r="E975" s="2" t="str">
        <x:v>仪表</x:v>
      </x:c>
      <x:c r="F975" s="7"/>
      <x:c r="G975" s="7" t="n">
        <x:v>0</x:v>
      </x:c>
      <x:c r="H975" s="7"/>
      <x:c r="I975" s="2" t="str">
        <x:v>否</x:v>
      </x:c>
      <x:c r="J975" s="2" t="str">
        <x:v>无纯氢且无仪表，普通车辆不自动以GPS替代</x:v>
      </x:c>
    </x:row>
    <x:row r="976" ht="22" customHeight="1">
      <x:c r="A976" s="2" t="str">
        <x:v>粤A06290F</x:v>
      </x:c>
      <x:c r="B976" s="2" t="str">
        <x:v>秦挺</x:v>
      </x:c>
      <x:c r="C976" s="8" t="d">
        <x:v>2026-09-28T00:00:00.000Z</x:v>
      </x:c>
      <x:c r="D976" s="2" t="n">
        <x:v>322</x:v>
      </x:c>
      <x:c r="E976" s="2" t="str">
        <x:v>仪表</x:v>
      </x:c>
      <x:c r="F976" s="7"/>
      <x:c r="G976" s="7" t="n">
        <x:v>0</x:v>
      </x:c>
      <x:c r="H976" s="7"/>
      <x:c r="I976" s="2" t="str">
        <x:v>否</x:v>
      </x:c>
      <x:c r="J976" s="2" t="str">
        <x:v>无纯氢且无仪表，普通车辆不自动以GPS替代</x:v>
      </x:c>
    </x:row>
    <x:row r="977" ht="22" customHeight="1">
      <x:c r="A977" s="2" t="str">
        <x:v>粤A06290F</x:v>
      </x:c>
      <x:c r="B977" s="2" t="str">
        <x:v>秦挺</x:v>
      </x:c>
      <x:c r="C977" s="8" t="d">
        <x:v>2026-09-29T00:00:00.000Z</x:v>
      </x:c>
      <x:c r="D977" s="2" t="n">
        <x:v>322</x:v>
      </x:c>
      <x:c r="E977" s="2" t="str">
        <x:v>仪表</x:v>
      </x:c>
      <x:c r="F977" s="7"/>
      <x:c r="G977" s="7" t="n">
        <x:v>0</x:v>
      </x:c>
      <x:c r="H977" s="7"/>
      <x:c r="I977" s="2" t="str">
        <x:v>否</x:v>
      </x:c>
      <x:c r="J977" s="2" t="str">
        <x:v>无纯氢且无仪表，普通车辆不自动以GPS替代</x:v>
      </x:c>
    </x:row>
    <x:row r="978" ht="22" customHeight="1">
      <x:c r="A978" s="2" t="str">
        <x:v>粤A06290F</x:v>
      </x:c>
      <x:c r="B978" s="2" t="str">
        <x:v>秦挺</x:v>
      </x:c>
      <x:c r="C978" s="8" t="d">
        <x:v>2026-09-30T00:00:00.000Z</x:v>
      </x:c>
      <x:c r="D978" s="2" t="n">
        <x:v>322</x:v>
      </x:c>
      <x:c r="E978" s="2" t="str">
        <x:v>仪表</x:v>
      </x:c>
      <x:c r="F978" s="7"/>
      <x:c r="G978" s="7" t="n">
        <x:v>0</x:v>
      </x:c>
      <x:c r="H978" s="7"/>
      <x:c r="I978" s="2" t="str">
        <x:v>否</x:v>
      </x:c>
      <x:c r="J978" s="2" t="str">
        <x:v>无纯氢且无仪表，普通车辆不自动以GPS替代</x:v>
      </x:c>
    </x:row>
    <x:row r="979" ht="22" customHeight="1">
      <x:c r="A979" s="2" t="str">
        <x:v>粤A06980F</x:v>
      </x:c>
      <x:c r="B979" s="2" t="str">
        <x:v>秦挺</x:v>
      </x:c>
      <x:c r="C979" s="8" t="d">
        <x:v>2026-09-01T00:00:00.000Z</x:v>
      </x:c>
      <x:c r="D979" s="2" t="n">
        <x:v>323</x:v>
      </x:c>
      <x:c r="E979" s="2" t="str">
        <x:v>仪表</x:v>
      </x:c>
      <x:c r="F979" s="7"/>
      <x:c r="G979" s="7" t="n">
        <x:v>0</x:v>
      </x:c>
      <x:c r="H979" s="7"/>
      <x:c r="I979" s="2" t="str">
        <x:v>否</x:v>
      </x:c>
      <x:c r="J979" s="2" t="str">
        <x:v>无纯氢且无仪表，普通车辆不自动以GPS替代</x:v>
      </x:c>
    </x:row>
    <x:row r="980" ht="22" customHeight="1">
      <x:c r="A980" s="2" t="str">
        <x:v>粤A06980F</x:v>
      </x:c>
      <x:c r="B980" s="2" t="str">
        <x:v>秦挺</x:v>
      </x:c>
      <x:c r="C980" s="8" t="d">
        <x:v>2026-09-25T00:00:00.000Z</x:v>
      </x:c>
      <x:c r="D980" s="2" t="n">
        <x:v>323</x:v>
      </x:c>
      <x:c r="E980" s="2" t="str">
        <x:v>仪表</x:v>
      </x:c>
      <x:c r="F980" s="7"/>
      <x:c r="G980" s="7" t="n">
        <x:v>0</x:v>
      </x:c>
      <x:c r="H980" s="7"/>
      <x:c r="I980" s="2" t="str">
        <x:v>否</x:v>
      </x:c>
      <x:c r="J980" s="2" t="str">
        <x:v>无纯氢且无仪表，普通车辆不自动以GPS替代</x:v>
      </x:c>
    </x:row>
    <x:row r="981" ht="22" customHeight="1">
      <x:c r="A981" s="2" t="str">
        <x:v>粤A06980F</x:v>
      </x:c>
      <x:c r="B981" s="2" t="str">
        <x:v>秦挺</x:v>
      </x:c>
      <x:c r="C981" s="8" t="d">
        <x:v>2026-09-26T00:00:00.000Z</x:v>
      </x:c>
      <x:c r="D981" s="2" t="n">
        <x:v>323</x:v>
      </x:c>
      <x:c r="E981" s="2" t="str">
        <x:v>仪表</x:v>
      </x:c>
      <x:c r="F981" s="7"/>
      <x:c r="G981" s="7" t="n">
        <x:v>0</x:v>
      </x:c>
      <x:c r="H981" s="7"/>
      <x:c r="I981" s="2" t="str">
        <x:v>否</x:v>
      </x:c>
      <x:c r="J981" s="2" t="str">
        <x:v>无纯氢且无仪表，普通车辆不自动以GPS替代</x:v>
      </x:c>
    </x:row>
    <x:row r="982" ht="22" customHeight="1">
      <x:c r="A982" s="2" t="str">
        <x:v>粤A08190F</x:v>
      </x:c>
      <x:c r="B982" s="2" t="str">
        <x:v>秦挺</x:v>
      </x:c>
      <x:c r="C982" s="8" t="d">
        <x:v>2026-09-25T00:00:00.000Z</x:v>
      </x:c>
      <x:c r="D982" s="2" t="n">
        <x:v>327</x:v>
      </x:c>
      <x:c r="E982" s="2" t="str">
        <x:v>仪表</x:v>
      </x:c>
      <x:c r="F982" s="7"/>
      <x:c r="G982" s="7" t="n">
        <x:v>0</x:v>
      </x:c>
      <x:c r="H982" s="7"/>
      <x:c r="I982" s="2" t="str">
        <x:v>否</x:v>
      </x:c>
      <x:c r="J982" s="2" t="str">
        <x:v>无纯氢且无仪表，普通车辆不自动以GPS替代</x:v>
      </x:c>
    </x:row>
    <x:row r="983" ht="22" customHeight="1">
      <x:c r="A983" s="2" t="str">
        <x:v>粤A08569F</x:v>
      </x:c>
      <x:c r="B983" s="2" t="str">
        <x:v>秦挺</x:v>
      </x:c>
      <x:c r="C983" s="8" t="d">
        <x:v>2026-09-25T00:00:00.000Z</x:v>
      </x:c>
      <x:c r="D983" s="2" t="n">
        <x:v>331</x:v>
      </x:c>
      <x:c r="E983" s="2" t="str">
        <x:v>仪表</x:v>
      </x:c>
      <x:c r="F983" s="7"/>
      <x:c r="G983" s="7" t="n">
        <x:v>0</x:v>
      </x:c>
      <x:c r="H983" s="7"/>
      <x:c r="I983" s="2" t="str">
        <x:v>否</x:v>
      </x:c>
      <x:c r="J983" s="2" t="str">
        <x:v>无纯氢且无仪表，普通车辆不自动以GPS替代</x:v>
      </x:c>
    </x:row>
    <x:row r="984" ht="22" customHeight="1">
      <x:c r="A984" s="2" t="str">
        <x:v>粤A08569F</x:v>
      </x:c>
      <x:c r="B984" s="2" t="str">
        <x:v>秦挺</x:v>
      </x:c>
      <x:c r="C984" s="8" t="d">
        <x:v>2026-09-26T00:00:00.000Z</x:v>
      </x:c>
      <x:c r="D984" s="2" t="n">
        <x:v>331</x:v>
      </x:c>
      <x:c r="E984" s="2" t="str">
        <x:v>仪表</x:v>
      </x:c>
      <x:c r="F984" s="7"/>
      <x:c r="G984" s="7" t="n">
        <x:v>0</x:v>
      </x:c>
      <x:c r="H984" s="7"/>
      <x:c r="I984" s="2" t="str">
        <x:v>否</x:v>
      </x:c>
      <x:c r="J984" s="2" t="str">
        <x:v>无纯氢且无仪表，普通车辆不自动以GPS替代</x:v>
      </x:c>
    </x:row>
    <x:row r="985" ht="22" customHeight="1">
      <x:c r="A985" s="2" t="str">
        <x:v>粤A09369F</x:v>
      </x:c>
      <x:c r="B985" s="2" t="str">
        <x:v>秦挺</x:v>
      </x:c>
      <x:c r="C985" s="8" t="d">
        <x:v>2026-09-26T00:00:00.000Z</x:v>
      </x:c>
      <x:c r="D985" s="2" t="n">
        <x:v>335</x:v>
      </x:c>
      <x:c r="E985" s="2" t="str">
        <x:v>仪表</x:v>
      </x:c>
      <x:c r="F985" s="7"/>
      <x:c r="G985" s="7" t="n">
        <x:v>0</x:v>
      </x:c>
      <x:c r="H985" s="7"/>
      <x:c r="I985" s="2" t="str">
        <x:v>否</x:v>
      </x:c>
      <x:c r="J985" s="2" t="str">
        <x:v>无纯氢且无仪表，普通车辆不自动以GPS替代</x:v>
      </x:c>
    </x:row>
    <x:row r="986" ht="22" customHeight="1">
      <x:c r="A986" s="2" t="str">
        <x:v>粤A09620F</x:v>
      </x:c>
      <x:c r="B986" s="2" t="str">
        <x:v>秦挺</x:v>
      </x:c>
      <x:c r="C986" s="8" t="d">
        <x:v>2026-09-25T00:00:00.000Z</x:v>
      </x:c>
      <x:c r="D986" s="2" t="n">
        <x:v>336</x:v>
      </x:c>
      <x:c r="E986" s="2" t="str">
        <x:v>仪表</x:v>
      </x:c>
      <x:c r="F986" s="7"/>
      <x:c r="G986" s="7" t="n">
        <x:v>0</x:v>
      </x:c>
      <x:c r="H986" s="7"/>
      <x:c r="I986" s="2" t="str">
        <x:v>否</x:v>
      </x:c>
      <x:c r="J986" s="2" t="str">
        <x:v>无纯氢且无仪表，普通车辆不自动以GPS替代</x:v>
      </x:c>
    </x:row>
    <x:row r="987" ht="22" customHeight="1">
      <x:c r="A987" s="2" t="str">
        <x:v>粤AGP3503</x:v>
      </x:c>
      <x:c r="B987" s="2" t="str">
        <x:v>秦挺</x:v>
      </x:c>
      <x:c r="C987" s="8" t="d">
        <x:v>2026-09-18T00:00:00.000Z</x:v>
      </x:c>
      <x:c r="D987" s="2" t="n">
        <x:v>338</x:v>
      </x:c>
      <x:c r="E987" s="2" t="str">
        <x:v>仪表</x:v>
      </x:c>
      <x:c r="F987" s="7"/>
      <x:c r="G987" s="7" t="n">
        <x:v>0</x:v>
      </x:c>
      <x:c r="H987" s="7"/>
      <x:c r="I987" s="2" t="str">
        <x:v>否</x:v>
      </x:c>
      <x:c r="J987" s="2" t="str">
        <x:v>无纯氢且无仪表，普通车辆不自动以GPS替代</x:v>
      </x:c>
    </x:row>
    <x:row r="988" ht="22" customHeight="1">
      <x:c r="A988" s="2" t="str">
        <x:v>粤AGP3503</x:v>
      </x:c>
      <x:c r="B988" s="2" t="str">
        <x:v>秦挺</x:v>
      </x:c>
      <x:c r="C988" s="8" t="d">
        <x:v>2026-09-19T00:00:00.000Z</x:v>
      </x:c>
      <x:c r="D988" s="2" t="n">
        <x:v>338</x:v>
      </x:c>
      <x:c r="E988" s="2" t="str">
        <x:v>仪表</x:v>
      </x:c>
      <x:c r="F988" s="7"/>
      <x:c r="G988" s="7" t="n">
        <x:v>0</x:v>
      </x:c>
      <x:c r="H988" s="7"/>
      <x:c r="I988" s="2" t="str">
        <x:v>否</x:v>
      </x:c>
      <x:c r="J988" s="2" t="str">
        <x:v>无纯氢且无仪表，普通车辆不自动以GPS替代</x:v>
      </x:c>
    </x:row>
    <x:row r="989" ht="22" customHeight="1">
      <x:c r="A989" s="2" t="str">
        <x:v>粤AGP3503</x:v>
      </x:c>
      <x:c r="B989" s="2" t="str">
        <x:v>秦挺</x:v>
      </x:c>
      <x:c r="C989" s="8" t="d">
        <x:v>2026-09-21T00:00:00.000Z</x:v>
      </x:c>
      <x:c r="D989" s="2" t="n">
        <x:v>338</x:v>
      </x:c>
      <x:c r="E989" s="2" t="str">
        <x:v>仪表</x:v>
      </x:c>
      <x:c r="F989" s="7"/>
      <x:c r="G989" s="7" t="n">
        <x:v>0</x:v>
      </x:c>
      <x:c r="H989" s="7"/>
      <x:c r="I989" s="2" t="str">
        <x:v>否</x:v>
      </x:c>
      <x:c r="J989" s="2" t="str">
        <x:v>无纯氢且无仪表，普通车辆不自动以GPS替代</x:v>
      </x:c>
    </x:row>
    <x:row r="990" ht="22" customHeight="1">
      <x:c r="A990" s="2" t="str">
        <x:v>粤AGP3503</x:v>
      </x:c>
      <x:c r="B990" s="2" t="str">
        <x:v>秦挺</x:v>
      </x:c>
      <x:c r="C990" s="8" t="d">
        <x:v>2026-09-22T00:00:00.000Z</x:v>
      </x:c>
      <x:c r="D990" s="2" t="n">
        <x:v>338</x:v>
      </x:c>
      <x:c r="E990" s="2" t="str">
        <x:v>仪表</x:v>
      </x:c>
      <x:c r="F990" s="7"/>
      <x:c r="G990" s="7" t="n">
        <x:v>0</x:v>
      </x:c>
      <x:c r="H990" s="7"/>
      <x:c r="I990" s="2" t="str">
        <x:v>否</x:v>
      </x:c>
      <x:c r="J990" s="2" t="str">
        <x:v>无纯氢且无仪表，普通车辆不自动以GPS替代</x:v>
      </x:c>
    </x:row>
    <x:row r="991" ht="22" customHeight="1">
      <x:c r="A991" s="2" t="str">
        <x:v>粤AGP3627</x:v>
      </x:c>
      <x:c r="B991" s="2" t="str">
        <x:v>秦挺</x:v>
      </x:c>
      <x:c r="C991" s="8" t="d">
        <x:v>2026-09-26T00:00:00.000Z</x:v>
      </x:c>
      <x:c r="D991" s="2" t="n">
        <x:v>339</x:v>
      </x:c>
      <x:c r="E991" s="2" t="str">
        <x:v>仪表</x:v>
      </x:c>
      <x:c r="F991" s="7"/>
      <x:c r="G991" s="7" t="n">
        <x:v>0</x:v>
      </x:c>
      <x:c r="H991" s="7"/>
      <x:c r="I991" s="2" t="str">
        <x:v>否</x:v>
      </x:c>
      <x:c r="J991" s="2" t="str">
        <x:v>无纯氢且无仪表，普通车辆不自动以GPS替代</x:v>
      </x:c>
    </x:row>
    <x:row r="992" ht="22" customHeight="1">
      <x:c r="A992" s="2" t="str">
        <x:v>粤AGP3692</x:v>
      </x:c>
      <x:c r="B992" s="2" t="str">
        <x:v>秦挺</x:v>
      </x:c>
      <x:c r="C992" s="8" t="d">
        <x:v>2026-09-26T00:00:00.000Z</x:v>
      </x:c>
      <x:c r="D992" s="2" t="n">
        <x:v>340</x:v>
      </x:c>
      <x:c r="E992" s="2" t="str">
        <x:v>仪表</x:v>
      </x:c>
      <x:c r="F992" s="7"/>
      <x:c r="G992" s="7" t="n">
        <x:v>0</x:v>
      </x:c>
      <x:c r="H992" s="7"/>
      <x:c r="I992" s="2" t="str">
        <x:v>否</x:v>
      </x:c>
      <x:c r="J992" s="2" t="str">
        <x:v>无纯氢且无仪表，普通车辆不自动以GPS替代</x:v>
      </x:c>
    </x:row>
    <x:row r="993" ht="22" customHeight="1">
      <x:c r="A993" s="2" t="str">
        <x:v>粤AGP5763</x:v>
      </x:c>
      <x:c r="B993" s="2" t="str">
        <x:v>秦挺</x:v>
      </x:c>
      <x:c r="C993" s="8" t="d">
        <x:v>2026-09-04T00:00:00.000Z</x:v>
      </x:c>
      <x:c r="D993" s="2" t="n">
        <x:v>341</x:v>
      </x:c>
      <x:c r="E993" s="2" t="str">
        <x:v>仪表</x:v>
      </x:c>
      <x:c r="F993" s="7"/>
      <x:c r="G993" s="7" t="n">
        <x:v>0</x:v>
      </x:c>
      <x:c r="H993" s="7"/>
      <x:c r="I993" s="2" t="str">
        <x:v>否</x:v>
      </x:c>
      <x:c r="J993" s="2" t="str">
        <x:v>无纯氢且无仪表，普通车辆不自动以GPS替代</x:v>
      </x:c>
    </x:row>
    <x:row r="994" ht="22" customHeight="1">
      <x:c r="A994" s="2" t="str">
        <x:v>粤AGP5763</x:v>
      </x:c>
      <x:c r="B994" s="2" t="str">
        <x:v>秦挺</x:v>
      </x:c>
      <x:c r="C994" s="8" t="d">
        <x:v>2026-09-11T00:00:00.000Z</x:v>
      </x:c>
      <x:c r="D994" s="2" t="n">
        <x:v>341</x:v>
      </x:c>
      <x:c r="E994" s="2" t="str">
        <x:v>仪表</x:v>
      </x:c>
      <x:c r="F994" s="7"/>
      <x:c r="G994" s="7" t="n">
        <x:v>0</x:v>
      </x:c>
      <x:c r="H994" s="7"/>
      <x:c r="I994" s="2" t="str">
        <x:v>否</x:v>
      </x:c>
      <x:c r="J994" s="2" t="str">
        <x:v>无纯氢且无仪表，普通车辆不自动以GPS替代</x:v>
      </x:c>
    </x:row>
    <x:row r="995" ht="22" customHeight="1">
      <x:c r="A995" s="2" t="str">
        <x:v>粤AGP5763</x:v>
      </x:c>
      <x:c r="B995" s="2" t="str">
        <x:v>秦挺</x:v>
      </x:c>
      <x:c r="C995" s="8" t="d">
        <x:v>2026-09-15T00:00:00.000Z</x:v>
      </x:c>
      <x:c r="D995" s="2" t="n">
        <x:v>341</x:v>
      </x:c>
      <x:c r="E995" s="2" t="str">
        <x:v>仪表</x:v>
      </x:c>
      <x:c r="F995" s="7"/>
      <x:c r="G995" s="7" t="n">
        <x:v>0</x:v>
      </x:c>
      <x:c r="H995" s="7"/>
      <x:c r="I995" s="2" t="str">
        <x:v>否</x:v>
      </x:c>
      <x:c r="J995" s="2" t="str">
        <x:v>无纯氢且无仪表，普通车辆不自动以GPS替代</x:v>
      </x:c>
    </x:row>
    <x:row r="996" ht="22" customHeight="1">
      <x:c r="A996" s="2" t="str">
        <x:v>粤AGP5763</x:v>
      </x:c>
      <x:c r="B996" s="2" t="str">
        <x:v>秦挺</x:v>
      </x:c>
      <x:c r="C996" s="8" t="d">
        <x:v>2026-09-22T00:00:00.000Z</x:v>
      </x:c>
      <x:c r="D996" s="2" t="n">
        <x:v>341</x:v>
      </x:c>
      <x:c r="E996" s="2" t="str">
        <x:v>仪表</x:v>
      </x:c>
      <x:c r="F996" s="7"/>
      <x:c r="G996" s="7" t="n">
        <x:v>0</x:v>
      </x:c>
      <x:c r="H996" s="7"/>
      <x:c r="I996" s="2" t="str">
        <x:v>否</x:v>
      </x:c>
      <x:c r="J996" s="2" t="str">
        <x:v>无纯氢且无仪表，普通车辆不自动以GPS替代</x:v>
      </x:c>
    </x:row>
    <x:row r="997" ht="22" customHeight="1">
      <x:c r="A997" s="2" t="str">
        <x:v>粤AGP5763</x:v>
      </x:c>
      <x:c r="B997" s="2" t="str">
        <x:v>秦挺</x:v>
      </x:c>
      <x:c r="C997" s="8" t="d">
        <x:v>2026-09-28T00:00:00.000Z</x:v>
      </x:c>
      <x:c r="D997" s="2" t="n">
        <x:v>341</x:v>
      </x:c>
      <x:c r="E997" s="2" t="str">
        <x:v>仪表</x:v>
      </x:c>
      <x:c r="F997" s="7"/>
      <x:c r="G997" s="7" t="n">
        <x:v>0</x:v>
      </x:c>
      <x:c r="H997" s="7"/>
      <x:c r="I997" s="2" t="str">
        <x:v>否</x:v>
      </x:c>
      <x:c r="J997" s="2" t="str">
        <x:v>无纯氢且无仪表，普通车辆不自动以GPS替代</x:v>
      </x:c>
    </x:row>
    <x:row r="998" ht="22" customHeight="1">
      <x:c r="A998" s="2" t="str">
        <x:v>粤AGP9780</x:v>
      </x:c>
      <x:c r="B998" s="2" t="str">
        <x:v>秦挺</x:v>
      </x:c>
      <x:c r="C998" s="8" t="d">
        <x:v>2026-09-01T00:00:00.000Z</x:v>
      </x:c>
      <x:c r="D998" s="2" t="n">
        <x:v>342</x:v>
      </x:c>
      <x:c r="E998" s="2" t="str">
        <x:v>仪表</x:v>
      </x:c>
      <x:c r="F998" s="7"/>
      <x:c r="G998" s="7" t="n">
        <x:v>0</x:v>
      </x:c>
      <x:c r="H998" s="7"/>
      <x:c r="I998" s="2" t="str">
        <x:v>否</x:v>
      </x:c>
      <x:c r="J998" s="2" t="str">
        <x:v>无纯氢且无仪表，普通车辆不自动以GPS替代</x:v>
      </x:c>
    </x:row>
    <x:row r="999" ht="22" customHeight="1">
      <x:c r="A999" s="2" t="str">
        <x:v>粤AGP9780</x:v>
      </x:c>
      <x:c r="B999" s="2" t="str">
        <x:v>秦挺</x:v>
      </x:c>
      <x:c r="C999" s="8" t="d">
        <x:v>2026-09-15T00:00:00.000Z</x:v>
      </x:c>
      <x:c r="D999" s="2" t="n">
        <x:v>342</x:v>
      </x:c>
      <x:c r="E999" s="2" t="str">
        <x:v>仪表</x:v>
      </x:c>
      <x:c r="F999" s="7"/>
      <x:c r="G999" s="7" t="n">
        <x:v>0</x:v>
      </x:c>
      <x:c r="H999" s="7"/>
      <x:c r="I999" s="2" t="str">
        <x:v>否</x:v>
      </x:c>
      <x:c r="J999" s="2" t="str">
        <x:v>无纯氢且无仪表，普通车辆不自动以GPS替代</x:v>
      </x:c>
    </x:row>
    <x:row r="1000" ht="22" customHeight="1">
      <x:c r="A1000" s="2" t="str">
        <x:v>粤AGP9780</x:v>
      </x:c>
      <x:c r="B1000" s="2" t="str">
        <x:v>秦挺</x:v>
      </x:c>
      <x:c r="C1000" s="8" t="d">
        <x:v>2026-09-19T00:00:00.000Z</x:v>
      </x:c>
      <x:c r="D1000" s="2" t="n">
        <x:v>342</x:v>
      </x:c>
      <x:c r="E1000" s="2" t="str">
        <x:v>仪表</x:v>
      </x:c>
      <x:c r="F1000" s="7"/>
      <x:c r="G1000" s="7" t="n">
        <x:v>0</x:v>
      </x:c>
      <x:c r="H1000" s="7"/>
      <x:c r="I1000" s="2" t="str">
        <x:v>否</x:v>
      </x:c>
      <x:c r="J1000" s="2" t="str">
        <x:v>无纯氢且无仪表，普通车辆不自动以GPS替代</x:v>
      </x:c>
    </x:row>
    <x:row r="1001" ht="22" customHeight="1">
      <x:c r="A1001" s="2" t="str">
        <x:v>粤AGP9780</x:v>
      </x:c>
      <x:c r="B1001" s="2" t="str">
        <x:v>秦挺</x:v>
      </x:c>
      <x:c r="C1001" s="8" t="d">
        <x:v>2026-09-20T00:00:00.000Z</x:v>
      </x:c>
      <x:c r="D1001" s="2" t="n">
        <x:v>342</x:v>
      </x:c>
      <x:c r="E1001" s="2" t="str">
        <x:v>仪表</x:v>
      </x:c>
      <x:c r="F1001" s="7"/>
      <x:c r="G1001" s="7" t="n">
        <x:v>0</x:v>
      </x:c>
      <x:c r="H1001" s="7"/>
      <x:c r="I1001" s="2" t="str">
        <x:v>否</x:v>
      </x:c>
      <x:c r="J1001" s="2" t="str">
        <x:v>无纯氢且无仪表，普通车辆不自动以GPS替代</x:v>
      </x:c>
    </x:row>
  </x:sheetData>
  <x:pageMargins left="0.7" right="0.7" top="0.75" bottom="0.75" header="0.3" footer="0.3"/>
</x:worksheet>
</file>

<file path=xl/worksheets/sheet8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25" hidden="0" customWidth="1"/>
    <x:col min="2" max="2" width="91" hidden="0" customWidth="1"/>
    <x:col min="3" max="3" width="16" hidden="0" customWidth="1"/>
    <x:col min="4" max="4" width="23" hidden="0" customWidth="1"/>
    <x:col min="5" max="5" width="23" hidden="0" customWidth="1"/>
    <x:col min="6" max="6" width="16" hidden="0" customWidth="1"/>
    <x:col min="7" max="7" width="25" hidden="0" customWidth="1"/>
    <x:col min="8" max="8" width="82" hidden="0" customWidth="1"/>
    <x:col min="9" max="9" width="16" hidden="0" customWidth="1"/>
  </x:cols>
  <x:sheetData>
    <x:row r="1" ht="38" customHeight="1">
      <x:c r="A1" s="6" t="str">
        <x:v>项目</x:v>
      </x:c>
      <x:c r="B1" s="6" t="str">
        <x:v>确认口径</x:v>
      </x:c>
      <x:c r="C1" s="2"/>
      <x:c r="D1" s="4" t="str">
        <x:v>9月测试候选车牌</x:v>
      </x:c>
      <x:c r="E1" s="4" t="str">
        <x:v>9月是否有考核</x:v>
      </x:c>
      <x:c r="F1" s="2"/>
      <x:c r="G1" s="2" t="str">
        <x:v>数据来源</x:v>
      </x:c>
      <x:c r="H1" s="2" t="str">
        <x:v>文件</x:v>
      </x:c>
      <x:c r="I1" s="2"/>
    </x:row>
    <x:row r="2" ht="22" customHeight="1">
      <x:c r="A2" s="2" t="str">
        <x:v>测试差值阈值(km)</x:v>
      </x:c>
      <x:c r="B2" s="2" t="n">
        <x:v>50</x:v>
      </x:c>
      <x:c r="C2" s="2"/>
      <x:c r="D2" s="2" t="str">
        <x:v>粤AG37316</x:v>
      </x:c>
      <x:c r="E2" s="2" t="str">
        <x:v>否</x:v>
      </x:c>
      <x:c r="F2" s="2"/>
      <x:c r="G2" s="2" t="str">
        <x:v>assessment</x:v>
      </x:c>
      <x:c r="H2" s="2" t="str">
        <x:v>租赁任务考核_2026年9月.xlsx</x:v>
      </x:c>
      <x:c r="I2" s="2"/>
    </x:row>
    <x:row r="3" ht="22" customHeight="1">
      <x:c r="A3" s="2" t="str">
        <x:v>本月自然日数</x:v>
      </x:c>
      <x:c r="B3" s="2" t="n">
        <x:v>30</x:v>
      </x:c>
      <x:c r="C3" s="2"/>
      <x:c r="D3" s="2" t="str">
        <x:v>粤AG17852</x:v>
      </x:c>
      <x:c r="E3" s="2" t="str">
        <x:v>否</x:v>
      </x:c>
      <x:c r="F3" s="2"/>
      <x:c r="G3" s="2" t="str">
        <x:v>meter</x:v>
      </x:c>
      <x:c r="H3" s="2" t="str">
        <x:v>车辆里程查询_20260901-20260930_1024辆_仪表里程.xlsx</x:v>
      </x:c>
      <x:c r="I3" s="2"/>
    </x:row>
    <x:row r="4" ht="22" customHeight="1">
      <x:c r="A4" s="2" t="str">
        <x:v>锁定8月实际已发(元)</x:v>
      </x:c>
      <x:c r="B4" s="2" t="n">
        <x:v>45065.47</x:v>
      </x:c>
      <x:c r="C4" s="2"/>
      <x:c r="D4" s="2" t="str">
        <x:v>粤AFH0921</x:v>
      </x:c>
      <x:c r="E4" s="2" t="str">
        <x:v>否</x:v>
      </x:c>
      <x:c r="F4" s="2"/>
      <x:c r="G4" s="2" t="str">
        <x:v>gps</x:v>
      </x:c>
      <x:c r="H4" s="2" t="str">
        <x:v>车辆里程查询_20260901-20260930_1024辆_GPS里程.xlsx</x:v>
      </x:c>
      <x:c r="I4" s="2"/>
    </x:row>
    <x:row r="5" ht="22" customHeight="1">
      <x:c r="A5" s="2" t="str">
        <x:v>测试日判定</x:v>
      </x:c>
      <x:c r="B5" s="2" t="str">
        <x:v>仅9月名单车辆：每日仪表−GPS严格大于50公里。</x:v>
      </x:c>
      <x:c r="C5" s="2"/>
      <x:c r="D5" s="2" t="str">
        <x:v>粤AFP1332</x:v>
      </x:c>
      <x:c r="E5" s="2" t="str">
        <x:v>否</x:v>
      </x:c>
      <x:c r="F5" s="2"/>
      <x:c r="G5" s="2" t="str">
        <x:v>hydrogen</x:v>
      </x:c>
      <x:c r="H5" s="2" t="str">
        <x:v>车辆纯氢气里程查询_20260901-20260930_1024辆.xlsx</x:v>
      </x:c>
      <x:c r="I5" s="2"/>
    </x:row>
    <x:row r="6" ht="22" customHeight="1">
      <x:c r="A6" s="2" t="str">
        <x:v>测试日里程</x:v>
      </x:c>
      <x:c r="B6" s="2" t="str">
        <x:v>取当日GPS。</x:v>
      </x:c>
      <x:c r="C6" s="2"/>
      <x:c r="D6" s="2" t="str">
        <x:v>粤AG03790</x:v>
      </x:c>
      <x:c r="E6" s="2" t="str">
        <x:v>否</x:v>
      </x:c>
      <x:c r="F6" s="2"/>
      <x:c r="G6" s="2" t="str">
        <x:v>tests</x:v>
      </x:c>
      <x:c r="H6" s="2" t="str">
        <x:v>测试车辆9月.xlsx</x:v>
      </x:c>
      <x:c r="I6" s="2"/>
    </x:row>
    <x:row r="7" ht="22" customHeight="1">
      <x:c r="A7" s="2" t="str">
        <x:v>非测试日里程</x:v>
      </x:c>
      <x:c r="B7" s="2" t="str">
        <x:v>有纯氢（含真实0）取纯氢，无纯氢取仪表。</x:v>
      </x:c>
      <x:c r="C7" s="2"/>
      <x:c r="D7" s="2" t="str">
        <x:v>粤AFA6976</x:v>
      </x:c>
      <x:c r="E7" s="2" t="str">
        <x:v>否</x:v>
      </x:c>
      <x:c r="F7" s="2"/>
      <x:c r="G7" s="2" t="str">
        <x:v>policy</x:v>
      </x:c>
      <x:c r="H7" s="2" t="str">
        <x:v>新合同+新提车.xls</x:v>
      </x:c>
      <x:c r="I7" s="2"/>
    </x:row>
    <x:row r="8" ht="22" customHeight="1">
      <x:c r="A8" s="2" t="str">
        <x:v>候选无法判定</x:v>
      </x:c>
      <x:c r="B8" s="2" t="str">
        <x:v>缺仪表或GPS时不强判；有纯氢取纯氢，无纯氢兜底GPS。</x:v>
      </x:c>
      <x:c r="C8" s="2"/>
      <x:c r="D8" s="2" t="str">
        <x:v>粤AG39007</x:v>
      </x:c>
      <x:c r="E8" s="2" t="str">
        <x:v>是</x:v>
      </x:c>
      <x:c r="F8" s="2"/>
      <x:c r="G8" s="2"/>
      <x:c r="H8" s="2"/>
      <x:c r="I8" s="2"/>
    </x:row>
    <x:row r="9" ht="22" customHeight="1">
      <x:c r="A9" s="2" t="str">
        <x:v>数据缺失</x:v>
      </x:c>
      <x:c r="B9" s="2" t="str">
        <x:v>来源空白保留缺口，按已有里程累计；不自动将普通车辆改取GPS。</x:v>
      </x:c>
      <x:c r="C9" s="2"/>
      <x:c r="D9" s="2" t="str">
        <x:v>粤AGP5792</x:v>
      </x:c>
      <x:c r="E9" s="2" t="str">
        <x:v>是</x:v>
      </x:c>
      <x:c r="F9" s="2"/>
      <x:c r="G9" s="2"/>
      <x:c r="H9" s="2"/>
      <x:c r="I9" s="2"/>
    </x:row>
    <x:row r="10" ht="22" customHeight="1">
      <x:c r="A10" s="2" t="str">
        <x:v>重叠交接日</x:v>
      </x:c>
      <x:c r="B10" s="2" t="str">
        <x:v>交接日计前段，后段次日起算；调整天数、目标及奖金折算。</x:v>
      </x:c>
      <x:c r="C10" s="2"/>
      <x:c r="D10" s="2" t="str">
        <x:v>粤AGP5350</x:v>
      </x:c>
      <x:c r="E10" s="2" t="str">
        <x:v>是</x:v>
      </x:c>
      <x:c r="F10" s="2"/>
      <x:c r="G10" s="2" t="str">
        <x:v>8月基线</x:v>
      </x:c>
      <x:c r="H10" s="2" t="str">
        <x:v>里程任务考核_8月核算_纯氢修正版.xlsx，按用户确认锁定45,065.47元。</x:v>
      </x:c>
      <x:c r="I10" s="2"/>
    </x:row>
    <x:row r="11" ht="22" customHeight="1">
      <x:c r="A11" s="2" t="str">
        <x:v>历史结算</x:v>
      </x:c>
      <x:c r="B11" s="2" t="str">
        <x:v>1—8月已发及原8月扣减锁定，不追扣、不重复补发。</x:v>
      </x:c>
      <x:c r="C11" s="2"/>
      <x:c r="D11" s="2" t="str">
        <x:v>粤AGP9751</x:v>
      </x:c>
      <x:c r="E11" s="2" t="str">
        <x:v>否</x:v>
      </x:c>
      <x:c r="F11" s="2"/>
      <x:c r="G11" s="2"/>
      <x:c r="H11" s="2"/>
      <x:c r="I11" s="2"/>
    </x:row>
    <x:row r="12" ht="22" customHeight="1">
      <x:c r="A12" s="2" t="str">
        <x:v>历史里程</x:v>
      </x:c>
      <x:c r="B12" s="2" t="str">
        <x:v>承接1—6月纯氢修正和原7—8月里程；8月原有缺口仍保留。</x:v>
      </x:c>
      <x:c r="C12" s="2"/>
      <x:c r="D12" s="2" t="str">
        <x:v>粤AGP3505</x:v>
      </x:c>
      <x:c r="E12" s="2" t="str">
        <x:v>是</x:v>
      </x:c>
      <x:c r="F12" s="2"/>
      <x:c r="G12" s="2"/>
      <x:c r="H12" s="2"/>
      <x:c r="I12" s="2"/>
    </x:row>
    <x:row r="13" ht="22" customHeight="1">
      <x:c r="A13" s="2" t="str">
        <x:v>新政策车辆</x:v>
      </x:c>
      <x:c r="B13" s="2" t="str">
        <x:v>沿用新合同+新提车.xls原始39辆名单，本月考核匹配36辆。</x:v>
      </x:c>
      <x:c r="C13" s="2"/>
      <x:c r="D13" s="2" t="str">
        <x:v>粤AGP5643</x:v>
      </x:c>
      <x:c r="E13" s="2" t="str">
        <x:v>否</x:v>
      </x:c>
      <x:c r="F13" s="2"/>
      <x:c r="G13" s="2"/>
      <x:c r="H13" s="2"/>
      <x:c r="I13" s="2"/>
    </x:row>
    <x:row r="14" ht="22" customHeight="1">
      <x:c r="A14" s="2" t="str">
        <x:v>人员归属</x:v>
      </x:c>
      <x:c r="B14" s="2" t="str">
        <x:v>按9月考核记录负责人分组；不因车辆转交自动转移旧负责人历史。</x:v>
      </x:c>
      <x:c r="C14" s="2"/>
      <x:c r="D14" s="2" t="str">
        <x:v>粤AGP4435</x:v>
      </x:c>
      <x:c r="E14" s="2" t="str">
        <x:v>否</x:v>
      </x:c>
      <x:c r="F14" s="2"/>
      <x:c r="G14" s="2"/>
      <x:c r="H14" s="2"/>
      <x:c r="I14" s="2"/>
    </x:row>
    <x:row r="15" ht="22" customHeight="1">
      <x:c r="A15" s="2" t="str">
        <x:v>离职及亏损</x:v>
      </x:c>
      <x:c r="B15" s="2" t="str">
        <x:v>沿用原规则：伍仲文、岑彦、赵连飞、钱婧不发不转交；亏损暂不处理。</x:v>
      </x:c>
      <x:c r="C15" s="2"/>
      <x:c r="D15" s="2" t="str">
        <x:v>粤AGP4629</x:v>
      </x:c>
      <x:c r="E15" s="2" t="str">
        <x:v>否</x:v>
      </x:c>
      <x:c r="F15" s="2"/>
      <x:c r="G15" s="2"/>
      <x:c r="H15" s="2"/>
      <x:c r="I15" s="2"/>
    </x:row>
    <x:row r="16" ht="22" customHeight="1">
      <x:c r="A16" s="2" t="str">
        <x:v>补数更新</x:v>
      </x:c>
      <x:c r="B16" s="2" t="str">
        <x:v>取数、里程、金额及汇总含公式。新增数据后需重新运行完整核算，以重新生成发放资格。</x:v>
      </x:c>
      <x:c r="C16" s="2"/>
      <x:c r="D16" s="2" t="str">
        <x:v>粤AGP7016</x:v>
      </x:c>
      <x:c r="E16" s="2" t="str">
        <x:v>是</x:v>
      </x:c>
      <x:c r="F16" s="2"/>
      <x:c r="G16" s="2"/>
      <x:c r="H16" s="2"/>
      <x:c r="I16" s="2"/>
    </x:row>
    <x:row r="17" ht="22" customHeight="1">
      <x:c r="A17" s="2"/>
      <x:c r="B17" s="2"/>
      <x:c r="C17" s="2"/>
      <x:c r="D17" s="2" t="str">
        <x:v>粤AGP3509</x:v>
      </x:c>
      <x:c r="E17" s="2" t="str">
        <x:v>是</x:v>
      </x:c>
      <x:c r="F17" s="2"/>
      <x:c r="G17" s="2"/>
      <x:c r="H17" s="2"/>
      <x:c r="I17" s="2"/>
    </x:row>
    <x:row r="18" ht="22" customHeight="1">
      <x:c r="A18" s="2"/>
      <x:c r="B18" s="2"/>
      <x:c r="C18" s="2"/>
      <x:c r="D18" s="2" t="str">
        <x:v>粤AGP9346</x:v>
      </x:c>
      <x:c r="E18" s="2" t="str">
        <x:v>否</x:v>
      </x:c>
      <x:c r="F18" s="2"/>
      <x:c r="G18" s="2"/>
      <x:c r="H18" s="2"/>
      <x:c r="I18" s="2"/>
    </x:row>
    <x:row r="19" ht="38" customHeight="1">
      <x:c r="A19" s="6" t="str">
        <x:v>9月新政策考核目标</x:v>
      </x:c>
      <x:c r="B19" s="6" t="str">
        <x:v>月奖励（元）</x:v>
      </x:c>
      <x:c r="C19" s="2"/>
      <x:c r="D19" s="2" t="str">
        <x:v>粤AGP3609</x:v>
      </x:c>
      <x:c r="E19" s="2" t="str">
        <x:v>是</x:v>
      </x:c>
      <x:c r="F19" s="2"/>
      <x:c r="G19" s="2"/>
      <x:c r="H19" s="2"/>
      <x:c r="I19" s="2"/>
    </x:row>
    <x:row r="20" ht="22" customHeight="1">
      <x:c r="A20" s="2" t="str">
        <x:v>交投40辆4.5T普货</x:v>
      </x:c>
      <x:c r="B20" s="2" t="n">
        <x:v>150</x:v>
      </x:c>
      <x:c r="C20" s="2"/>
      <x:c r="D20" s="2" t="str">
        <x:v>粤A08968F</x:v>
      </x:c>
      <x:c r="E20" s="2" t="str">
        <x:v>是</x:v>
      </x:c>
      <x:c r="F20" s="2"/>
      <x:c r="G20" s="2"/>
      <x:c r="H20" s="2"/>
      <x:c r="I20" s="2"/>
    </x:row>
    <x:row r="21" ht="22" customHeight="1">
      <x:c r="A21" s="2" t="str">
        <x:v>交投190辆4.5T冷链车</x:v>
      </x:c>
      <x:c r="B21" s="2" t="n">
        <x:v>150</x:v>
      </x:c>
      <x:c r="C21" s="2"/>
      <x:c r="D21" s="2" t="str">
        <x:v>粤AGP4396</x:v>
      </x:c>
      <x:c r="E21" s="2" t="str">
        <x:v>是</x:v>
      </x:c>
      <x:c r="F21" s="2"/>
      <x:c r="G21" s="2"/>
      <x:c r="H21" s="2"/>
      <x:c r="I21" s="2"/>
    </x:row>
    <x:row r="22" ht="22" customHeight="1">
      <x:c r="A22" s="2" t="str">
        <x:v>羚牛136辆4.5T冷链车</x:v>
      </x:c>
      <x:c r="B22" s="2" t="n">
        <x:v>300</x:v>
      </x:c>
      <x:c r="C22" s="2"/>
      <x:c r="D22" s="2" t="str">
        <x:v>粤A07568F</x:v>
      </x:c>
      <x:c r="E22" s="2" t="str">
        <x:v>否</x:v>
      </x:c>
      <x:c r="F22" s="2"/>
      <x:c r="G22" s="2"/>
      <x:c r="H22" s="2"/>
      <x:c r="I22" s="2"/>
    </x:row>
    <x:row r="23" ht="22" customHeight="1">
      <x:c r="A23" s="2" t="str">
        <x:v>恒运50辆4.5T普货</x:v>
      </x:c>
      <x:c r="B23" s="2" t="n">
        <x:v>300</x:v>
      </x:c>
      <x:c r="C23" s="2"/>
      <x:c r="D23" s="2" t="str">
        <x:v>粤AGP5621</x:v>
      </x:c>
      <x:c r="E23" s="2" t="str">
        <x:v>是</x:v>
      </x:c>
      <x:c r="F23" s="2"/>
      <x:c r="G23" s="2"/>
      <x:c r="H23" s="2"/>
      <x:c r="I23" s="2"/>
    </x:row>
    <x:row r="24" ht="22" customHeight="1">
      <x:c r="A24" s="2" t="str">
        <x:v>羚牛100辆18T</x:v>
      </x:c>
      <x:c r="B24" s="2" t="n">
        <x:v>150</x:v>
      </x:c>
      <x:c r="C24" s="2"/>
      <x:c r="D24" s="2" t="str">
        <x:v>粤AGR9896</x:v>
      </x:c>
      <x:c r="E24" s="2" t="str">
        <x:v>否</x:v>
      </x:c>
      <x:c r="F24" s="2"/>
      <x:c r="G24" s="2"/>
      <x:c r="H24" s="2"/>
      <x:c r="I24" s="2"/>
    </x:row>
    <x:row r="25" ht="22" customHeight="1">
      <x:c r="A25" s="2"/>
      <x:c r="B25" s="2"/>
      <x:c r="C25" s="2"/>
      <x:c r="D25" s="2" t="str">
        <x:v>粤AG18312</x:v>
      </x:c>
      <x:c r="E25" s="2" t="str">
        <x:v>否</x:v>
      </x:c>
      <x:c r="F25" s="2"/>
      <x:c r="G25" s="2"/>
      <x:c r="H25" s="2"/>
      <x:c r="I25" s="2"/>
    </x:row>
    <x:row r="26" ht="22" customHeight="1">
      <x:c r="A26" s="2"/>
      <x:c r="B26" s="2"/>
      <x:c r="C26" s="2"/>
      <x:c r="D26" s="2" t="str">
        <x:v>粤AGG4142</x:v>
      </x:c>
      <x:c r="E26" s="2" t="str">
        <x:v>是</x:v>
      </x:c>
      <x:c r="F26" s="2"/>
      <x:c r="G26" s="2"/>
      <x:c r="H26" s="2"/>
      <x:c r="I26" s="2"/>
    </x:row>
    <x:row r="27" ht="38" customHeight="1">
      <x:c r="A27" s="6" t="str">
        <x:v>新政策车牌</x:v>
      </x:c>
      <x:c r="B27" s="6" t="str">
        <x:v>9月是否有考核</x:v>
      </x:c>
      <x:c r="C27" s="2"/>
      <x:c r="D27" s="2" t="str">
        <x:v>粤AG18285</x:v>
      </x:c>
      <x:c r="E27" s="2" t="str">
        <x:v>否</x:v>
      </x:c>
      <x:c r="F27" s="2"/>
      <x:c r="G27" s="2"/>
      <x:c r="H27" s="2"/>
      <x:c r="I27" s="2"/>
    </x:row>
    <x:row r="28" ht="22" customHeight="1">
      <x:c r="A28" s="2" t="str">
        <x:v>沪A01559F</x:v>
      </x:c>
      <x:c r="B28" s="2" t="str">
        <x:v>否</x:v>
      </x:c>
      <x:c r="C28" s="2"/>
      <x:c r="D28" s="2" t="str">
        <x:v>粤AGG4191</x:v>
      </x:c>
      <x:c r="E28" s="2" t="str">
        <x:v>否</x:v>
      </x:c>
      <x:c r="F28" s="2"/>
      <x:c r="G28" s="2"/>
      <x:c r="H28" s="2"/>
      <x:c r="I28" s="2"/>
    </x:row>
    <x:row r="29" ht="22" customHeight="1">
      <x:c r="A29" s="2" t="str">
        <x:v>沪A03561F</x:v>
      </x:c>
      <x:c r="B29" s="2" t="str">
        <x:v>否</x:v>
      </x:c>
      <x:c r="C29" s="2"/>
      <x:c r="D29" s="2" t="str">
        <x:v>粤A05839F</x:v>
      </x:c>
      <x:c r="E29" s="2" t="str">
        <x:v>是</x:v>
      </x:c>
      <x:c r="F29" s="2"/>
      <x:c r="G29" s="2"/>
      <x:c r="H29" s="2"/>
      <x:c r="I29" s="2"/>
    </x:row>
    <x:row r="30" ht="22" customHeight="1">
      <x:c r="A30" s="2" t="str">
        <x:v>沪A62013F</x:v>
      </x:c>
      <x:c r="B30" s="2" t="str">
        <x:v>否</x:v>
      </x:c>
      <x:c r="C30" s="2"/>
      <x:c r="D30" s="2" t="str">
        <x:v>粤AF70111</x:v>
      </x:c>
      <x:c r="E30" s="2" t="str">
        <x:v>否</x:v>
      </x:c>
      <x:c r="F30" s="2"/>
      <x:c r="G30" s="2"/>
      <x:c r="H30" s="2"/>
      <x:c r="I30" s="2"/>
    </x:row>
    <x:row r="31" ht="22" customHeight="1">
      <x:c r="A31" s="2" t="str">
        <x:v>粤A00615F</x:v>
      </x:c>
      <x:c r="B31" s="2" t="str">
        <x:v>是</x:v>
      </x:c>
      <x:c r="C31" s="2"/>
      <x:c r="D31" s="2" t="str">
        <x:v>粤AG57311</x:v>
      </x:c>
      <x:c r="E31" s="2" t="str">
        <x:v>否</x:v>
      </x:c>
      <x:c r="F31" s="2"/>
      <x:c r="G31" s="2"/>
      <x:c r="H31" s="2"/>
      <x:c r="I31" s="2"/>
    </x:row>
    <x:row r="32" ht="22" customHeight="1">
      <x:c r="A32" s="2" t="str">
        <x:v>粤A01620F</x:v>
      </x:c>
      <x:c r="B32" s="2" t="str">
        <x:v>是</x:v>
      </x:c>
      <x:c r="C32" s="2"/>
      <x:c r="D32" s="2" t="str">
        <x:v>粤AGG3490</x:v>
      </x:c>
      <x:c r="E32" s="2" t="str">
        <x:v>否</x:v>
      </x:c>
      <x:c r="F32" s="2"/>
      <x:c r="G32" s="2"/>
      <x:c r="H32" s="2"/>
      <x:c r="I32" s="2"/>
    </x:row>
    <x:row r="33" ht="22" customHeight="1">
      <x:c r="A33" s="2" t="str">
        <x:v>粤A01939F</x:v>
      </x:c>
      <x:c r="B33" s="2" t="str">
        <x:v>是</x:v>
      </x:c>
      <x:c r="C33" s="2"/>
      <x:c r="D33" s="2" t="str">
        <x:v>粤AGP3069</x:v>
      </x:c>
      <x:c r="E33" s="2" t="str">
        <x:v>否</x:v>
      </x:c>
      <x:c r="F33" s="2"/>
      <x:c r="G33" s="2"/>
      <x:c r="H33" s="2"/>
      <x:c r="I33" s="2"/>
    </x:row>
    <x:row r="34" ht="22" customHeight="1">
      <x:c r="A34" s="2" t="str">
        <x:v>粤A02661F</x:v>
      </x:c>
      <x:c r="B34" s="2" t="str">
        <x:v>是</x:v>
      </x:c>
      <x:c r="C34" s="2"/>
      <x:c r="D34" s="2" t="str">
        <x:v>粤AGE8703</x:v>
      </x:c>
      <x:c r="E34" s="2" t="str">
        <x:v>否</x:v>
      </x:c>
      <x:c r="F34" s="2"/>
      <x:c r="G34" s="2"/>
      <x:c r="H34" s="2"/>
      <x:c r="I34" s="2"/>
    </x:row>
    <x:row r="35" ht="22" customHeight="1">
      <x:c r="A35" s="2" t="str">
        <x:v>粤A05322F</x:v>
      </x:c>
      <x:c r="B35" s="2" t="str">
        <x:v>是</x:v>
      </x:c>
      <x:c r="C35" s="2"/>
      <x:c r="D35" s="2" t="str">
        <x:v>粤AGH8490</x:v>
      </x:c>
      <x:c r="E35" s="2" t="str">
        <x:v>是</x:v>
      </x:c>
      <x:c r="F35" s="2"/>
      <x:c r="G35" s="2"/>
      <x:c r="H35" s="2"/>
      <x:c r="I35" s="2"/>
    </x:row>
    <x:row r="36" ht="22" customHeight="1">
      <x:c r="A36" s="2" t="str">
        <x:v>粤A05428F</x:v>
      </x:c>
      <x:c r="B36" s="2" t="str">
        <x:v>是</x:v>
      </x:c>
      <x:c r="C36" s="2"/>
      <x:c r="D36" s="2" t="str">
        <x:v>粤AGF4535</x:v>
      </x:c>
      <x:c r="E36" s="2" t="str">
        <x:v>否</x:v>
      </x:c>
      <x:c r="F36" s="2"/>
      <x:c r="G36" s="2"/>
      <x:c r="H36" s="2"/>
      <x:c r="I36" s="2"/>
    </x:row>
    <x:row r="37" ht="22" customHeight="1">
      <x:c r="A37" s="2" t="str">
        <x:v>粤A08933F</x:v>
      </x:c>
      <x:c r="B37" s="2" t="str">
        <x:v>是</x:v>
      </x:c>
      <x:c r="C37" s="2"/>
      <x:c r="D37" s="2" t="str">
        <x:v>粤AGP3027</x:v>
      </x:c>
      <x:c r="E37" s="2" t="str">
        <x:v>否</x:v>
      </x:c>
      <x:c r="F37" s="2"/>
      <x:c r="G37" s="2"/>
      <x:c r="H37" s="2"/>
      <x:c r="I37" s="2"/>
    </x:row>
    <x:row r="38" ht="22" customHeight="1">
      <x:c r="A38" s="2" t="str">
        <x:v>粤A09578F</x:v>
      </x:c>
      <x:c r="B38" s="2" t="str">
        <x:v>是</x:v>
      </x:c>
      <x:c r="C38" s="2"/>
      <x:c r="D38" s="2" t="str">
        <x:v>粤AGR8739</x:v>
      </x:c>
      <x:c r="E38" s="2" t="str">
        <x:v>是</x:v>
      </x:c>
      <x:c r="F38" s="2"/>
      <x:c r="G38" s="2"/>
      <x:c r="H38" s="2"/>
      <x:c r="I38" s="2"/>
    </x:row>
    <x:row r="39" ht="22" customHeight="1">
      <x:c r="A39" s="2" t="str">
        <x:v>粤A09706F</x:v>
      </x:c>
      <x:c r="B39" s="2" t="str">
        <x:v>是</x:v>
      </x:c>
      <x:c r="C39" s="2"/>
      <x:c r="D39" s="2" t="str">
        <x:v>粤AGP4451</x:v>
      </x:c>
      <x:c r="E39" s="2" t="str">
        <x:v>否</x:v>
      </x:c>
      <x:c r="F39" s="2"/>
      <x:c r="G39" s="2"/>
      <x:c r="H39" s="2"/>
      <x:c r="I39" s="2"/>
    </x:row>
    <x:row r="40" ht="22" customHeight="1">
      <x:c r="A40" s="2" t="str">
        <x:v>粤AGP3503</x:v>
      </x:c>
      <x:c r="B40" s="2" t="str">
        <x:v>是</x:v>
      </x:c>
      <x:c r="C40" s="2"/>
      <x:c r="D40" s="2" t="str">
        <x:v>粤AFM6602</x:v>
      </x:c>
      <x:c r="E40" s="2" t="str">
        <x:v>否</x:v>
      </x:c>
      <x:c r="F40" s="2"/>
      <x:c r="G40" s="2"/>
      <x:c r="H40" s="2"/>
      <x:c r="I40" s="2"/>
    </x:row>
    <x:row r="41" ht="22" customHeight="1">
      <x:c r="A41" s="2" t="str">
        <x:v>粤AGP3628</x:v>
      </x:c>
      <x:c r="B41" s="2" t="str">
        <x:v>是</x:v>
      </x:c>
      <x:c r="C41" s="2"/>
      <x:c r="D41" s="2" t="str">
        <x:v>粤AFN0065</x:v>
      </x:c>
      <x:c r="E41" s="2" t="str">
        <x:v>是</x:v>
      </x:c>
      <x:c r="F41" s="2"/>
      <x:c r="G41" s="2"/>
      <x:c r="H41" s="2"/>
      <x:c r="I41" s="2"/>
    </x:row>
    <x:row r="42" ht="22" customHeight="1">
      <x:c r="A42" s="2" t="str">
        <x:v>粤AGP3660</x:v>
      </x:c>
      <x:c r="B42" s="2" t="str">
        <x:v>是</x:v>
      </x:c>
      <x:c r="C42" s="2"/>
      <x:c r="D42" s="2" t="str">
        <x:v>粤AGQ5808</x:v>
      </x:c>
      <x:c r="E42" s="2" t="str">
        <x:v>否</x:v>
      </x:c>
      <x:c r="F42" s="2"/>
      <x:c r="G42" s="2"/>
      <x:c r="H42" s="2"/>
      <x:c r="I42" s="2"/>
    </x:row>
    <x:row r="43" ht="22" customHeight="1">
      <x:c r="A43" s="2" t="str">
        <x:v>粤AGP3688</x:v>
      </x:c>
      <x:c r="B43" s="2" t="str">
        <x:v>是</x:v>
      </x:c>
      <x:c r="C43" s="2"/>
      <x:c r="D43" s="2" t="str">
        <x:v>粤AFQ8013</x:v>
      </x:c>
      <x:c r="E43" s="2" t="str">
        <x:v>是</x:v>
      </x:c>
      <x:c r="F43" s="2"/>
      <x:c r="G43" s="2"/>
      <x:c r="H43" s="2"/>
      <x:c r="I43" s="2"/>
    </x:row>
    <x:row r="44" ht="22" customHeight="1">
      <x:c r="A44" s="2" t="str">
        <x:v>粤AGP5138</x:v>
      </x:c>
      <x:c r="B44" s="2" t="str">
        <x:v>是</x:v>
      </x:c>
      <x:c r="C44" s="2"/>
      <x:c r="D44" s="2" t="str">
        <x:v>粤AGP5165</x:v>
      </x:c>
      <x:c r="E44" s="2" t="str">
        <x:v>否</x:v>
      </x:c>
      <x:c r="F44" s="2"/>
      <x:c r="G44" s="2"/>
      <x:c r="H44" s="2"/>
      <x:c r="I44" s="2"/>
    </x:row>
    <x:row r="45" ht="22" customHeight="1">
      <x:c r="A45" s="2" t="str">
        <x:v>粤AGP5359</x:v>
      </x:c>
      <x:c r="B45" s="2" t="str">
        <x:v>是</x:v>
      </x:c>
      <x:c r="C45" s="2"/>
      <x:c r="D45" s="2" t="str">
        <x:v>粤AF09130</x:v>
      </x:c>
      <x:c r="E45" s="2" t="str">
        <x:v>否</x:v>
      </x:c>
      <x:c r="F45" s="2"/>
      <x:c r="G45" s="2"/>
      <x:c r="H45" s="2"/>
      <x:c r="I45" s="2"/>
    </x:row>
    <x:row r="46" ht="22" customHeight="1">
      <x:c r="A46" s="2" t="str">
        <x:v>粤AGP5613</x:v>
      </x:c>
      <x:c r="B46" s="2" t="str">
        <x:v>是</x:v>
      </x:c>
      <x:c r="C46" s="2"/>
      <x:c r="D46" s="2" t="str">
        <x:v>粤AGP4596</x:v>
      </x:c>
      <x:c r="E46" s="2" t="str">
        <x:v>否</x:v>
      </x:c>
      <x:c r="F46" s="2"/>
      <x:c r="G46" s="2"/>
      <x:c r="H46" s="2"/>
      <x:c r="I46" s="2"/>
    </x:row>
    <x:row r="47" ht="22" customHeight="1">
      <x:c r="A47" s="2" t="str">
        <x:v>粤AGP5708</x:v>
      </x:c>
      <x:c r="B47" s="2" t="str">
        <x:v>是</x:v>
      </x:c>
      <x:c r="C47" s="2"/>
      <x:c r="D47" s="2" t="str">
        <x:v>粤AG42172</x:v>
      </x:c>
      <x:c r="E47" s="2" t="str">
        <x:v>是</x:v>
      </x:c>
      <x:c r="F47" s="2"/>
      <x:c r="G47" s="2"/>
      <x:c r="H47" s="2"/>
      <x:c r="I47" s="2"/>
    </x:row>
    <x:row r="48" ht="22" customHeight="1">
      <x:c r="A48" s="2" t="str">
        <x:v>粤AGP5763</x:v>
      </x:c>
      <x:c r="B48" s="2" t="str">
        <x:v>是</x:v>
      </x:c>
      <x:c r="C48" s="2"/>
      <x:c r="D48" s="2" t="str">
        <x:v>粤A03506F</x:v>
      </x:c>
      <x:c r="E48" s="2" t="str">
        <x:v>否</x:v>
      </x:c>
      <x:c r="F48" s="2"/>
      <x:c r="G48" s="2"/>
      <x:c r="H48" s="2"/>
      <x:c r="I48" s="2"/>
    </x:row>
    <x:row r="49" ht="22" customHeight="1">
      <x:c r="A49" s="2" t="str">
        <x:v>粤AGP6637</x:v>
      </x:c>
      <x:c r="B49" s="2" t="str">
        <x:v>是</x:v>
      </x:c>
      <x:c r="C49" s="2"/>
      <x:c r="D49" s="2" t="str">
        <x:v>粤AGP5719</x:v>
      </x:c>
      <x:c r="E49" s="2" t="str">
        <x:v>否</x:v>
      </x:c>
      <x:c r="F49" s="2"/>
      <x:c r="G49" s="2"/>
      <x:c r="H49" s="2"/>
      <x:c r="I49" s="2"/>
    </x:row>
    <x:row r="50" ht="22" customHeight="1">
      <x:c r="A50" s="2" t="str">
        <x:v>粤AGP6675</x:v>
      </x:c>
      <x:c r="B50" s="2" t="str">
        <x:v>是</x:v>
      </x:c>
      <x:c r="C50" s="2"/>
      <x:c r="D50" s="2" t="str">
        <x:v>粤AGE4862</x:v>
      </x:c>
      <x:c r="E50" s="2" t="str">
        <x:v>否</x:v>
      </x:c>
      <x:c r="F50" s="2"/>
      <x:c r="G50" s="2"/>
      <x:c r="H50" s="2"/>
      <x:c r="I50" s="2"/>
    </x:row>
    <x:row r="51" ht="22" customHeight="1">
      <x:c r="A51" s="2" t="str">
        <x:v>粤AGP9347</x:v>
      </x:c>
      <x:c r="B51" s="2" t="str">
        <x:v>是</x:v>
      </x:c>
      <x:c r="C51" s="2"/>
      <x:c r="D51" s="2" t="str">
        <x:v>粤AFF7936</x:v>
      </x:c>
      <x:c r="E51" s="2" t="str">
        <x:v>是</x:v>
      </x:c>
      <x:c r="F51" s="2"/>
      <x:c r="G51" s="2"/>
      <x:c r="H51" s="2"/>
      <x:c r="I51" s="2"/>
    </x:row>
    <x:row r="52" ht="22" customHeight="1">
      <x:c r="A52" s="2" t="str">
        <x:v>粤AGP9351</x:v>
      </x:c>
      <x:c r="B52" s="2" t="str">
        <x:v>是</x:v>
      </x:c>
      <x:c r="C52" s="2"/>
      <x:c r="D52" s="2" t="str">
        <x:v>粤AGP9836</x:v>
      </x:c>
      <x:c r="E52" s="2" t="str">
        <x:v>否</x:v>
      </x:c>
      <x:c r="F52" s="2"/>
      <x:c r="G52" s="2"/>
      <x:c r="H52" s="2"/>
      <x:c r="I52" s="2"/>
    </x:row>
    <x:row r="53" ht="22" customHeight="1">
      <x:c r="A53" s="2" t="str">
        <x:v>粤AGP9753</x:v>
      </x:c>
      <x:c r="B53" s="2" t="str">
        <x:v>是</x:v>
      </x:c>
      <x:c r="C53" s="2"/>
      <x:c r="D53" s="2" t="str">
        <x:v>粤AFN1863</x:v>
      </x:c>
      <x:c r="E53" s="2" t="str">
        <x:v>否</x:v>
      </x:c>
      <x:c r="F53" s="2"/>
      <x:c r="G53" s="2"/>
      <x:c r="H53" s="2"/>
      <x:c r="I53" s="2"/>
    </x:row>
    <x:row r="54" ht="22" customHeight="1">
      <x:c r="A54" s="2" t="str">
        <x:v>粤AGP9756</x:v>
      </x:c>
      <x:c r="B54" s="2" t="str">
        <x:v>是</x:v>
      </x:c>
      <x:c r="C54" s="2"/>
      <x:c r="D54" s="2" t="str">
        <x:v>粤AGF4707</x:v>
      </x:c>
      <x:c r="E54" s="2" t="str">
        <x:v>否</x:v>
      </x:c>
      <x:c r="F54" s="2"/>
      <x:c r="G54" s="2"/>
      <x:c r="H54" s="2"/>
      <x:c r="I54" s="2"/>
    </x:row>
    <x:row r="55" ht="22" customHeight="1">
      <x:c r="A55" s="2" t="str">
        <x:v>粤AGP9757</x:v>
      </x:c>
      <x:c r="B55" s="2" t="str">
        <x:v>是</x:v>
      </x:c>
      <x:c r="C55" s="2"/>
      <x:c r="D55" s="2" t="str">
        <x:v>粤AGR9882</x:v>
      </x:c>
      <x:c r="E55" s="2" t="str">
        <x:v>否</x:v>
      </x:c>
      <x:c r="F55" s="2"/>
      <x:c r="G55" s="2"/>
      <x:c r="H55" s="2"/>
      <x:c r="I55" s="2"/>
    </x:row>
    <x:row r="56" ht="22" customHeight="1">
      <x:c r="A56" s="2" t="str">
        <x:v>粤AGP9773</x:v>
      </x:c>
      <x:c r="B56" s="2" t="str">
        <x:v>是</x:v>
      </x:c>
      <x:c r="C56" s="2"/>
      <x:c r="D56" s="2" t="str">
        <x:v>粤AGP3029</x:v>
      </x:c>
      <x:c r="E56" s="2" t="str">
        <x:v>否</x:v>
      </x:c>
      <x:c r="F56" s="2"/>
      <x:c r="G56" s="2"/>
      <x:c r="H56" s="2"/>
      <x:c r="I56" s="2"/>
    </x:row>
    <x:row r="57" ht="22" customHeight="1">
      <x:c r="A57" s="2" t="str">
        <x:v>粤AGP9780</x:v>
      </x:c>
      <x:c r="B57" s="2" t="str">
        <x:v>是</x:v>
      </x:c>
      <x:c r="C57" s="2"/>
      <x:c r="D57" s="2" t="str">
        <x:v>粤A07260F</x:v>
      </x:c>
      <x:c r="E57" s="2" t="str">
        <x:v>是</x:v>
      </x:c>
      <x:c r="F57" s="2"/>
      <x:c r="G57" s="2"/>
      <x:c r="H57" s="2"/>
      <x:c r="I57" s="2"/>
    </x:row>
    <x:row r="58" ht="22" customHeight="1">
      <x:c r="A58" s="2" t="str">
        <x:v>粤AGP9787</x:v>
      </x:c>
      <x:c r="B58" s="2" t="str">
        <x:v>是</x:v>
      </x:c>
      <x:c r="C58" s="2"/>
      <x:c r="D58" s="2" t="str">
        <x:v>粤AGP5651</x:v>
      </x:c>
      <x:c r="E58" s="2" t="str">
        <x:v>否</x:v>
      </x:c>
      <x:c r="F58" s="2"/>
      <x:c r="G58" s="2"/>
      <x:c r="H58" s="2"/>
      <x:c r="I58" s="2"/>
    </x:row>
    <x:row r="59" ht="22" customHeight="1">
      <x:c r="A59" s="2" t="str">
        <x:v>粤AGP9790</x:v>
      </x:c>
      <x:c r="B59" s="2" t="str">
        <x:v>是</x:v>
      </x:c>
      <x:c r="C59" s="2"/>
      <x:c r="D59" s="2" t="str">
        <x:v>粤AGR5088</x:v>
      </x:c>
      <x:c r="E59" s="2" t="str">
        <x:v>是</x:v>
      </x:c>
      <x:c r="F59" s="2"/>
      <x:c r="G59" s="2"/>
      <x:c r="H59" s="2"/>
      <x:c r="I59" s="2"/>
    </x:row>
    <x:row r="60" ht="22" customHeight="1">
      <x:c r="A60" s="2" t="str">
        <x:v>粤AGQ0178</x:v>
      </x:c>
      <x:c r="B60" s="2" t="str">
        <x:v>是</x:v>
      </x:c>
      <x:c r="C60" s="2"/>
      <x:c r="D60" s="2" t="str">
        <x:v>粤AGE5480</x:v>
      </x:c>
      <x:c r="E60" s="2" t="str">
        <x:v>否</x:v>
      </x:c>
      <x:c r="F60" s="2"/>
      <x:c r="G60" s="2"/>
      <x:c r="H60" s="2"/>
      <x:c r="I60" s="2"/>
    </x:row>
    <x:row r="61" ht="22" customHeight="1">
      <x:c r="A61" s="2" t="str">
        <x:v>粤AGR0298</x:v>
      </x:c>
      <x:c r="B61" s="2" t="str">
        <x:v>是</x:v>
      </x:c>
      <x:c r="C61" s="2"/>
      <x:c r="D61" s="2" t="str">
        <x:v>粤AGP9819</x:v>
      </x:c>
      <x:c r="E61" s="2" t="str">
        <x:v>否</x:v>
      </x:c>
      <x:c r="F61" s="2"/>
      <x:c r="G61" s="2"/>
      <x:c r="H61" s="2"/>
      <x:c r="I61" s="2"/>
    </x:row>
    <x:row r="62" ht="22" customHeight="1">
      <x:c r="A62" s="2" t="str">
        <x:v>粤AGR0798</x:v>
      </x:c>
      <x:c r="B62" s="2" t="str">
        <x:v>是</x:v>
      </x:c>
      <x:c r="C62" s="2"/>
      <x:c r="D62" s="2" t="str">
        <x:v>粤AGE8412</x:v>
      </x:c>
      <x:c r="E62" s="2" t="str">
        <x:v>否</x:v>
      </x:c>
      <x:c r="F62" s="2"/>
      <x:c r="G62" s="2"/>
      <x:c r="H62" s="2"/>
      <x:c r="I62" s="2"/>
    </x:row>
    <x:row r="63" ht="22" customHeight="1">
      <x:c r="A63" s="2" t="str">
        <x:v>粤AGR5099</x:v>
      </x:c>
      <x:c r="B63" s="2" t="str">
        <x:v>是</x:v>
      </x:c>
      <x:c r="C63" s="2"/>
      <x:c r="D63" s="2" t="str">
        <x:v>粤AGP6651</x:v>
      </x:c>
      <x:c r="E63" s="2" t="str">
        <x:v>否</x:v>
      </x:c>
      <x:c r="F63" s="2"/>
      <x:c r="G63" s="2"/>
      <x:c r="H63" s="2"/>
      <x:c r="I63" s="2"/>
    </x:row>
    <x:row r="64" ht="22" customHeight="1">
      <x:c r="A64" s="2" t="str">
        <x:v>粤AGR6500</x:v>
      </x:c>
      <x:c r="B64" s="2" t="str">
        <x:v>是</x:v>
      </x:c>
      <x:c r="C64" s="2"/>
      <x:c r="D64" s="2" t="str">
        <x:v>粤A08506F</x:v>
      </x:c>
      <x:c r="E64" s="2" t="str">
        <x:v>是</x:v>
      </x:c>
      <x:c r="F64" s="2"/>
      <x:c r="G64" s="2"/>
      <x:c r="H64" s="2"/>
      <x:c r="I64" s="2"/>
    </x:row>
    <x:row r="65" ht="22" customHeight="1">
      <x:c r="A65" s="2" t="str">
        <x:v>粤AGR8737</x:v>
      </x:c>
      <x:c r="B65" s="2" t="str">
        <x:v>是</x:v>
      </x:c>
      <x:c r="C65" s="2"/>
      <x:c r="D65" s="2" t="str">
        <x:v>粤AGP3087</x:v>
      </x:c>
      <x:c r="E65" s="2" t="str">
        <x:v>是</x:v>
      </x:c>
      <x:c r="F65" s="2"/>
      <x:c r="G65" s="2"/>
      <x:c r="H65" s="2"/>
      <x:c r="I65" s="2"/>
    </x:row>
    <x:row r="66" ht="22" customHeight="1">
      <x:c r="A66" s="2" t="str">
        <x:v>粤AGR9818</x:v>
      </x:c>
      <x:c r="B66" s="2" t="str">
        <x:v>是</x:v>
      </x:c>
      <x:c r="C66" s="2"/>
      <x:c r="D66" s="2" t="str">
        <x:v>粤AGG8042</x:v>
      </x:c>
      <x:c r="E66" s="2" t="str">
        <x:v>是</x:v>
      </x:c>
      <x:c r="F66" s="2"/>
      <x:c r="G66" s="2"/>
      <x:c r="H66" s="2"/>
      <x:c r="I66" s="2"/>
    </x:row>
    <x:row r="67" ht="22" customHeight="1">
      <x:c r="A67" s="2"/>
      <x:c r="B67" s="2"/>
      <x:c r="C67" s="2"/>
      <x:c r="D67" s="2" t="str">
        <x:v>粤AGP9726</x:v>
      </x:c>
      <x:c r="E67" s="2" t="str">
        <x:v>否</x:v>
      </x:c>
      <x:c r="F67" s="2"/>
      <x:c r="G67" s="2"/>
      <x:c r="H67" s="2"/>
      <x:c r="I67" s="2"/>
    </x:row>
    <x:row r="68" ht="22" customHeight="1">
      <x:c r="A68" s="2"/>
      <x:c r="B68" s="2"/>
      <x:c r="C68" s="2"/>
      <x:c r="D68" s="2" t="str">
        <x:v>粤AGP7047</x:v>
      </x:c>
      <x:c r="E68" s="2" t="str">
        <x:v>是</x:v>
      </x:c>
      <x:c r="F68" s="2"/>
      <x:c r="G68" s="2"/>
      <x:c r="H68" s="2"/>
      <x:c r="I68" s="2"/>
    </x:row>
    <x:row r="69" ht="22" customHeight="1">
      <x:c r="A69" s="2"/>
      <x:c r="B69" s="2"/>
      <x:c r="C69" s="2"/>
      <x:c r="D69" s="2" t="str">
        <x:v>粤AGF4101</x:v>
      </x:c>
      <x:c r="E69" s="2" t="str">
        <x:v>是</x:v>
      </x:c>
      <x:c r="F69" s="2"/>
      <x:c r="G69" s="2"/>
      <x:c r="H69" s="2"/>
      <x:c r="I69" s="2"/>
    </x:row>
    <x:row r="70" ht="22" customHeight="1">
      <x:c r="A70" s="2"/>
      <x:c r="B70" s="2"/>
      <x:c r="C70" s="2"/>
      <x:c r="D70" s="2" t="str">
        <x:v>粤AGQ5839</x:v>
      </x:c>
      <x:c r="E70" s="2" t="str">
        <x:v>否</x:v>
      </x:c>
      <x:c r="F70" s="2"/>
      <x:c r="G70" s="2"/>
      <x:c r="H70" s="2"/>
      <x:c r="I70" s="2"/>
    </x:row>
    <x:row r="71" ht="22" customHeight="1">
      <x:c r="A71" s="2"/>
      <x:c r="B71" s="2"/>
      <x:c r="C71" s="2"/>
      <x:c r="D71" s="2" t="str">
        <x:v>粤AGP5749</x:v>
      </x:c>
      <x:c r="E71" s="2" t="str">
        <x:v>否</x:v>
      </x:c>
      <x:c r="F71" s="2"/>
      <x:c r="G71" s="2"/>
      <x:c r="H71" s="2"/>
      <x:c r="I71" s="2"/>
    </x:row>
    <x:row r="72" ht="22" customHeight="1">
      <x:c r="A72" s="2"/>
      <x:c r="B72" s="2"/>
      <x:c r="C72" s="2"/>
      <x:c r="D72" s="2" t="str">
        <x:v>粤AGG4975</x:v>
      </x:c>
      <x:c r="E72" s="2" t="str">
        <x:v>否</x:v>
      </x:c>
      <x:c r="F72" s="2"/>
      <x:c r="G72" s="2"/>
      <x:c r="H72" s="2"/>
      <x:c r="I72" s="2"/>
    </x:row>
    <x:row r="73" ht="22" customHeight="1">
      <x:c r="A73" s="2"/>
      <x:c r="B73" s="2"/>
      <x:c r="C73" s="2"/>
      <x:c r="D73" s="2" t="str">
        <x:v>粤AGG0490</x:v>
      </x:c>
      <x:c r="E73" s="2" t="str">
        <x:v>是</x:v>
      </x:c>
      <x:c r="F73" s="2"/>
      <x:c r="G73" s="2"/>
      <x:c r="H73" s="2"/>
      <x:c r="I73" s="2"/>
    </x:row>
    <x:row r="74" ht="22" customHeight="1">
      <x:c r="A74" s="2"/>
      <x:c r="B74" s="2"/>
      <x:c r="C74" s="2"/>
      <x:c r="D74" s="2" t="str">
        <x:v>粤AGP3667</x:v>
      </x:c>
      <x:c r="E74" s="2" t="str">
        <x:v>否</x:v>
      </x:c>
      <x:c r="F74" s="2"/>
      <x:c r="G74" s="2"/>
      <x:c r="H74" s="2"/>
      <x:c r="I74" s="2"/>
    </x:row>
    <x:row r="75" ht="22" customHeight="1">
      <x:c r="A75" s="2"/>
      <x:c r="B75" s="2"/>
      <x:c r="C75" s="2"/>
      <x:c r="D75" s="2" t="str">
        <x:v>粤A01209F</x:v>
      </x:c>
      <x:c r="E75" s="2" t="str">
        <x:v>是</x:v>
      </x:c>
      <x:c r="F75" s="2"/>
      <x:c r="G75" s="2"/>
      <x:c r="H75" s="2"/>
      <x:c r="I75" s="2"/>
    </x:row>
    <x:row r="76" ht="22" customHeight="1">
      <x:c r="A76" s="2"/>
      <x:c r="B76" s="2"/>
      <x:c r="C76" s="2"/>
      <x:c r="D76" s="2" t="str">
        <x:v>粤AGP3676</x:v>
      </x:c>
      <x:c r="E76" s="2" t="str">
        <x:v>否</x:v>
      </x:c>
      <x:c r="F76" s="2"/>
      <x:c r="G76" s="2"/>
      <x:c r="H76" s="2"/>
      <x:c r="I76" s="2"/>
    </x:row>
    <x:row r="77" ht="22" customHeight="1">
      <x:c r="A77" s="2"/>
      <x:c r="B77" s="2"/>
      <x:c r="C77" s="2"/>
      <x:c r="D77" s="2" t="str">
        <x:v>粤AGP4489</x:v>
      </x:c>
      <x:c r="E77" s="2" t="str">
        <x:v>否</x:v>
      </x:c>
      <x:c r="F77" s="2"/>
      <x:c r="G77" s="2"/>
      <x:c r="H77" s="2"/>
      <x:c r="I77" s="2"/>
    </x:row>
    <x:row r="78" ht="22" customHeight="1">
      <x:c r="A78" s="2"/>
      <x:c r="B78" s="2"/>
      <x:c r="C78" s="2"/>
      <x:c r="D78" s="2" t="str">
        <x:v>粤AGP7019</x:v>
      </x:c>
      <x:c r="E78" s="2" t="str">
        <x:v>是</x:v>
      </x:c>
      <x:c r="F78" s="2"/>
      <x:c r="G78" s="2"/>
      <x:c r="H78" s="2"/>
      <x:c r="I78" s="2"/>
    </x:row>
    <x:row r="79" ht="22" customHeight="1">
      <x:c r="A79" s="2"/>
      <x:c r="B79" s="2"/>
      <x:c r="C79" s="2"/>
      <x:c r="D79" s="2" t="str">
        <x:v>粤AGP9337</x:v>
      </x:c>
      <x:c r="E79" s="2" t="str">
        <x:v>是</x:v>
      </x:c>
      <x:c r="F79" s="2"/>
      <x:c r="G79" s="2"/>
      <x:c r="H79" s="2"/>
      <x:c r="I79" s="2"/>
    </x:row>
    <x:row r="80" ht="22" customHeight="1">
      <x:c r="A80" s="2"/>
      <x:c r="B80" s="2"/>
      <x:c r="C80" s="2"/>
      <x:c r="D80" s="2" t="str">
        <x:v>粤AFN3997</x:v>
      </x:c>
      <x:c r="E80" s="2" t="str">
        <x:v>否</x:v>
      </x:c>
      <x:c r="F80" s="2"/>
      <x:c r="G80" s="2"/>
      <x:c r="H80" s="2"/>
      <x:c r="I80" s="2"/>
    </x:row>
    <x:row r="81" ht="22" customHeight="1">
      <x:c r="A81" s="2"/>
      <x:c r="B81" s="2"/>
      <x:c r="C81" s="2"/>
      <x:c r="D81" s="2" t="str">
        <x:v>粤A00585F</x:v>
      </x:c>
      <x:c r="E81" s="2" t="str">
        <x:v>是</x:v>
      </x:c>
      <x:c r="F81" s="2"/>
      <x:c r="G81" s="2"/>
      <x:c r="H81" s="2"/>
      <x:c r="I81" s="2"/>
    </x:row>
    <x:row r="82" ht="22" customHeight="1">
      <x:c r="A82" s="2"/>
      <x:c r="B82" s="2"/>
      <x:c r="C82" s="2"/>
      <x:c r="D82" s="2" t="str">
        <x:v>粤AGG3413</x:v>
      </x:c>
      <x:c r="E82" s="2" t="str">
        <x:v>是</x:v>
      </x:c>
      <x:c r="F82" s="2"/>
      <x:c r="G82" s="2"/>
      <x:c r="H82" s="2"/>
      <x:c r="I82" s="2"/>
    </x:row>
    <x:row r="83" ht="22" customHeight="1">
      <x:c r="A83" s="2"/>
      <x:c r="B83" s="2"/>
      <x:c r="C83" s="2"/>
      <x:c r="D83" s="2" t="str">
        <x:v>粤AGR6863</x:v>
      </x:c>
      <x:c r="E83" s="2" t="str">
        <x:v>否</x:v>
      </x:c>
      <x:c r="F83" s="2"/>
      <x:c r="G83" s="2"/>
      <x:c r="H83" s="2"/>
      <x:c r="I83" s="2"/>
    </x:row>
    <x:row r="84" ht="22" customHeight="1">
      <x:c r="A84" s="2"/>
      <x:c r="B84" s="2"/>
      <x:c r="C84" s="2"/>
      <x:c r="D84" s="2" t="str">
        <x:v>粤AGP4502</x:v>
      </x:c>
      <x:c r="E84" s="2" t="str">
        <x:v>否</x:v>
      </x:c>
      <x:c r="F84" s="2"/>
      <x:c r="G84" s="2"/>
      <x:c r="H84" s="2"/>
      <x:c r="I84" s="2"/>
    </x:row>
    <x:row r="85" ht="22" customHeight="1">
      <x:c r="A85" s="2"/>
      <x:c r="B85" s="2"/>
      <x:c r="C85" s="2"/>
      <x:c r="D85" s="2" t="str">
        <x:v>粤A01886F</x:v>
      </x:c>
      <x:c r="E85" s="2" t="str">
        <x:v>否</x:v>
      </x:c>
      <x:c r="F85" s="2"/>
      <x:c r="G85" s="2"/>
      <x:c r="H85" s="2"/>
      <x:c r="I85" s="2"/>
    </x:row>
    <x:row r="86" ht="22" customHeight="1">
      <x:c r="A86" s="2"/>
      <x:c r="B86" s="2"/>
      <x:c r="C86" s="2"/>
      <x:c r="D86" s="2" t="str">
        <x:v>粤A02699F</x:v>
      </x:c>
      <x:c r="E86" s="2" t="str">
        <x:v>是</x:v>
      </x:c>
      <x:c r="F86" s="2"/>
      <x:c r="G86" s="2"/>
      <x:c r="H86" s="2"/>
      <x:c r="I86" s="2"/>
    </x:row>
    <x:row r="87" ht="22" customHeight="1">
      <x:c r="A87" s="2"/>
      <x:c r="B87" s="2"/>
      <x:c r="C87" s="2"/>
      <x:c r="D87" s="2" t="str">
        <x:v>粤AGP6679</x:v>
      </x:c>
      <x:c r="E87" s="2" t="str">
        <x:v>否</x:v>
      </x:c>
      <x:c r="F87" s="2"/>
      <x:c r="G87" s="2"/>
      <x:c r="H87" s="2"/>
      <x:c r="I87" s="2"/>
    </x:row>
    <x:row r="88" ht="22" customHeight="1">
      <x:c r="A88" s="2"/>
      <x:c r="B88" s="2"/>
      <x:c r="C88" s="2"/>
      <x:c r="D88" s="2" t="str">
        <x:v>粤AGF0692</x:v>
      </x:c>
      <x:c r="E88" s="2" t="str">
        <x:v>是</x:v>
      </x:c>
      <x:c r="F88" s="2"/>
      <x:c r="G88" s="2"/>
      <x:c r="H88" s="2"/>
      <x:c r="I88" s="2"/>
    </x:row>
    <x:row r="89" ht="22" customHeight="1">
      <x:c r="A89" s="2"/>
      <x:c r="B89" s="2"/>
      <x:c r="C89" s="2"/>
      <x:c r="D89" s="2" t="str">
        <x:v>粤AGP3502</x:v>
      </x:c>
      <x:c r="E89" s="2" t="str">
        <x:v>是</x:v>
      </x:c>
      <x:c r="F89" s="2"/>
      <x:c r="G89" s="2"/>
      <x:c r="H89" s="2"/>
      <x:c r="I89" s="2"/>
    </x:row>
    <x:row r="90" ht="22" customHeight="1">
      <x:c r="A90" s="2"/>
      <x:c r="B90" s="2"/>
      <x:c r="C90" s="2"/>
      <x:c r="D90" s="2" t="str">
        <x:v>粤AGP3651</x:v>
      </x:c>
      <x:c r="E90" s="2" t="str">
        <x:v>否</x:v>
      </x:c>
      <x:c r="F90" s="2"/>
      <x:c r="G90" s="2"/>
      <x:c r="H90" s="2"/>
      <x:c r="I90" s="2"/>
    </x:row>
    <x:row r="91" ht="22" customHeight="1">
      <x:c r="A91" s="2"/>
      <x:c r="B91" s="2"/>
      <x:c r="C91" s="2"/>
      <x:c r="D91" s="2" t="str">
        <x:v>粤AGP5642</x:v>
      </x:c>
      <x:c r="E91" s="2" t="str">
        <x:v>否</x:v>
      </x:c>
      <x:c r="F91" s="2"/>
      <x:c r="G91" s="2"/>
      <x:c r="H91" s="2"/>
      <x:c r="I91" s="2"/>
    </x:row>
    <x:row r="92" ht="22" customHeight="1">
      <x:c r="A92" s="2"/>
      <x:c r="B92" s="2"/>
      <x:c r="C92" s="2"/>
      <x:c r="D92" s="2" t="str">
        <x:v>粤AGF9106</x:v>
      </x:c>
      <x:c r="E92" s="2" t="str">
        <x:v>是</x:v>
      </x:c>
      <x:c r="F92" s="2"/>
      <x:c r="G92" s="2"/>
      <x:c r="H92" s="2"/>
      <x:c r="I92" s="2"/>
    </x:row>
    <x:row r="93" ht="22" customHeight="1">
      <x:c r="A93" s="2"/>
      <x:c r="B93" s="2"/>
      <x:c r="C93" s="2"/>
      <x:c r="D93" s="2" t="str">
        <x:v>粤AGP3649</x:v>
      </x:c>
      <x:c r="E93" s="2" t="str">
        <x:v>否</x:v>
      </x:c>
      <x:c r="F93" s="2"/>
      <x:c r="G93" s="2"/>
      <x:c r="H93" s="2"/>
      <x:c r="I93" s="2"/>
    </x:row>
    <x:row r="94" ht="22" customHeight="1">
      <x:c r="A94" s="2"/>
      <x:c r="B94" s="2"/>
      <x:c r="C94" s="2"/>
      <x:c r="D94" s="2" t="str">
        <x:v>粤A06271F</x:v>
      </x:c>
      <x:c r="E94" s="2" t="str">
        <x:v>是</x:v>
      </x:c>
      <x:c r="F94" s="2"/>
      <x:c r="G94" s="2"/>
      <x:c r="H94" s="2"/>
      <x:c r="I94" s="2"/>
    </x:row>
    <x:row r="95" ht="22" customHeight="1">
      <x:c r="A95" s="2"/>
      <x:c r="B95" s="2"/>
      <x:c r="C95" s="2"/>
      <x:c r="D95" s="2" t="str">
        <x:v>粤AGP5167</x:v>
      </x:c>
      <x:c r="E95" s="2" t="str">
        <x:v>否</x:v>
      </x:c>
      <x:c r="F95" s="2"/>
      <x:c r="G95" s="2"/>
      <x:c r="H95" s="2"/>
      <x:c r="I95" s="2"/>
    </x:row>
    <x:row r="96" ht="22" customHeight="1">
      <x:c r="A96" s="2"/>
      <x:c r="B96" s="2"/>
      <x:c r="C96" s="2"/>
      <x:c r="D96" s="2" t="str">
        <x:v>粤AGP3615</x:v>
      </x:c>
      <x:c r="E96" s="2" t="str">
        <x:v>否</x:v>
      </x:c>
      <x:c r="F96" s="2"/>
      <x:c r="G96" s="2"/>
      <x:c r="H96" s="2"/>
      <x:c r="I96" s="2"/>
    </x:row>
    <x:row r="97" ht="22" customHeight="1">
      <x:c r="A97" s="2"/>
      <x:c r="B97" s="2"/>
      <x:c r="C97" s="2"/>
      <x:c r="D97" s="2" t="str">
        <x:v>粤AGP4569</x:v>
      </x:c>
      <x:c r="E97" s="2" t="str">
        <x:v>是</x:v>
      </x:c>
      <x:c r="F97" s="2"/>
      <x:c r="G97" s="2"/>
      <x:c r="H97" s="2"/>
      <x:c r="I97" s="2"/>
    </x:row>
    <x:row r="98" ht="22" customHeight="1">
      <x:c r="A98" s="2"/>
      <x:c r="B98" s="2"/>
      <x:c r="C98" s="2"/>
      <x:c r="D98" s="2" t="str">
        <x:v>粤AGP5168</x:v>
      </x:c>
      <x:c r="E98" s="2" t="str">
        <x:v>否</x:v>
      </x:c>
      <x:c r="F98" s="2"/>
      <x:c r="G98" s="2"/>
      <x:c r="H98" s="2"/>
      <x:c r="I98" s="2"/>
    </x:row>
    <x:row r="99" ht="22" customHeight="1">
      <x:c r="A99" s="2"/>
      <x:c r="B99" s="2"/>
      <x:c r="C99" s="2"/>
      <x:c r="D99" s="2" t="str">
        <x:v>粤A02058F</x:v>
      </x:c>
      <x:c r="E99" s="2" t="str">
        <x:v>是</x:v>
      </x:c>
      <x:c r="F99" s="2"/>
      <x:c r="G99" s="2"/>
      <x:c r="H99" s="2"/>
      <x:c r="I99" s="2"/>
    </x:row>
    <x:row r="100" ht="22" customHeight="1">
      <x:c r="A100" s="2"/>
      <x:c r="B100" s="2"/>
      <x:c r="C100" s="2"/>
      <x:c r="D100" s="2" t="str">
        <x:v>粤AGP9350</x:v>
      </x:c>
      <x:c r="E100" s="2" t="str">
        <x:v>否</x:v>
      </x:c>
      <x:c r="F100" s="2"/>
      <x:c r="G100" s="2"/>
      <x:c r="H100" s="2"/>
      <x:c r="I100" s="2"/>
    </x:row>
    <x:row r="101" ht="22" customHeight="1">
      <x:c r="A101" s="2"/>
      <x:c r="B101" s="2"/>
      <x:c r="C101" s="2"/>
      <x:c r="D101" s="2" t="str">
        <x:v>粤AGR5532</x:v>
      </x:c>
      <x:c r="E101" s="2" t="str">
        <x:v>否</x:v>
      </x:c>
      <x:c r="F101" s="2"/>
      <x:c r="G101" s="2"/>
      <x:c r="H101" s="2"/>
      <x:c r="I101" s="2"/>
    </x:row>
    <x:row r="102" ht="22" customHeight="1">
      <x:c r="A102" s="2"/>
      <x:c r="B102" s="2"/>
      <x:c r="C102" s="2"/>
      <x:c r="D102" s="2" t="str">
        <x:v>粤AGP8633</x:v>
      </x:c>
      <x:c r="E102" s="2" t="str">
        <x:v>否</x:v>
      </x:c>
      <x:c r="F102" s="2"/>
      <x:c r="G102" s="2"/>
      <x:c r="H102" s="2"/>
      <x:c r="I102" s="2"/>
    </x:row>
    <x:row r="103" ht="22" customHeight="1">
      <x:c r="A103" s="2"/>
      <x:c r="B103" s="2"/>
      <x:c r="C103" s="2"/>
      <x:c r="D103" s="2" t="str">
        <x:v>粤AGP5718</x:v>
      </x:c>
      <x:c r="E103" s="2" t="str">
        <x:v>是</x:v>
      </x:c>
      <x:c r="F103" s="2"/>
      <x:c r="G103" s="2"/>
      <x:c r="H103" s="2"/>
      <x:c r="I103" s="2"/>
    </x:row>
    <x:row r="104" ht="22" customHeight="1">
      <x:c r="A104" s="2"/>
      <x:c r="B104" s="2"/>
      <x:c r="C104" s="2"/>
      <x:c r="D104" s="2" t="str">
        <x:v>粤AGR5090</x:v>
      </x:c>
      <x:c r="E104" s="2" t="str">
        <x:v>是</x:v>
      </x:c>
      <x:c r="F104" s="2"/>
      <x:c r="G104" s="2"/>
      <x:c r="H104" s="2"/>
      <x:c r="I104" s="2"/>
    </x:row>
    <x:row r="105" ht="22" customHeight="1">
      <x:c r="A105" s="2"/>
      <x:c r="B105" s="2"/>
      <x:c r="C105" s="2"/>
      <x:c r="D105" s="2" t="str">
        <x:v>粤AGP9702</x:v>
      </x:c>
      <x:c r="E105" s="2" t="str">
        <x:v>否</x:v>
      </x:c>
      <x:c r="F105" s="2"/>
      <x:c r="G105" s="2"/>
      <x:c r="H105" s="2"/>
      <x:c r="I105" s="2"/>
    </x:row>
    <x:row r="106" ht="22" customHeight="1">
      <x:c r="A106" s="2"/>
      <x:c r="B106" s="2"/>
      <x:c r="C106" s="2"/>
      <x:c r="D106" s="2" t="str">
        <x:v>粤AGR0288</x:v>
      </x:c>
      <x:c r="E106" s="2" t="str">
        <x:v>否</x:v>
      </x:c>
      <x:c r="F106" s="2"/>
      <x:c r="G106" s="2"/>
      <x:c r="H106" s="2"/>
      <x:c r="I106" s="2"/>
    </x:row>
    <x:row r="107" ht="22" customHeight="1">
      <x:c r="A107" s="2"/>
      <x:c r="B107" s="2"/>
      <x:c r="C107" s="2"/>
      <x:c r="D107" s="2" t="str">
        <x:v>粤AGP5799</x:v>
      </x:c>
      <x:c r="E107" s="2" t="str">
        <x:v>否</x:v>
      </x:c>
      <x:c r="F107" s="2"/>
      <x:c r="G107" s="2"/>
      <x:c r="H107" s="2"/>
      <x:c r="I107" s="2"/>
    </x:row>
    <x:row r="108" ht="22" customHeight="1">
      <x:c r="A108" s="2"/>
      <x:c r="B108" s="2"/>
      <x:c r="C108" s="2"/>
      <x:c r="D108" s="2" t="str">
        <x:v>粤AGQ1328</x:v>
      </x:c>
      <x:c r="E108" s="2" t="str">
        <x:v>是</x:v>
      </x:c>
      <x:c r="F108" s="2"/>
      <x:c r="G108" s="2"/>
      <x:c r="H108" s="2"/>
      <x:c r="I108" s="2"/>
    </x:row>
    <x:row r="109" ht="22" customHeight="1">
      <x:c r="A109" s="2"/>
      <x:c r="B109" s="2"/>
      <x:c r="C109" s="2"/>
      <x:c r="D109" s="2" t="str">
        <x:v>粤AGP5796</x:v>
      </x:c>
      <x:c r="E109" s="2" t="str">
        <x:v>否</x:v>
      </x:c>
      <x:c r="F109" s="2"/>
      <x:c r="G109" s="2"/>
      <x:c r="H109" s="2"/>
      <x:c r="I109" s="2"/>
    </x:row>
    <x:row r="110" ht="22" customHeight="1">
      <x:c r="A110" s="2"/>
      <x:c r="B110" s="2"/>
      <x:c r="C110" s="2"/>
      <x:c r="D110" s="2" t="str">
        <x:v>粤AGP2035</x:v>
      </x:c>
      <x:c r="E110" s="2" t="str">
        <x:v>否</x:v>
      </x:c>
      <x:c r="F110" s="2"/>
      <x:c r="G110" s="2"/>
      <x:c r="H110" s="2"/>
      <x:c r="I110" s="2"/>
    </x:row>
    <x:row r="111" ht="22" customHeight="1">
      <x:c r="A111" s="2"/>
      <x:c r="B111" s="2"/>
      <x:c r="C111" s="2"/>
      <x:c r="D111" s="2" t="str">
        <x:v>粤AGP3625</x:v>
      </x:c>
      <x:c r="E111" s="2" t="str">
        <x:v>否</x:v>
      </x:c>
      <x:c r="F111" s="2"/>
      <x:c r="G111" s="2"/>
      <x:c r="H111" s="2"/>
      <x:c r="I111" s="2"/>
    </x:row>
    <x:row r="112" ht="22" customHeight="1">
      <x:c r="A112" s="2"/>
      <x:c r="B112" s="2"/>
      <x:c r="C112" s="2"/>
      <x:c r="D112" s="2" t="str">
        <x:v>粤AGP3696</x:v>
      </x:c>
      <x:c r="E112" s="2" t="str">
        <x:v>否</x:v>
      </x:c>
      <x:c r="F112" s="2"/>
      <x:c r="G112" s="2"/>
      <x:c r="H112" s="2"/>
      <x:c r="I112" s="2"/>
    </x:row>
    <x:row r="113" ht="22" customHeight="1">
      <x:c r="A113" s="2"/>
      <x:c r="B113" s="2"/>
      <x:c r="C113" s="2"/>
      <x:c r="D113" s="2" t="str">
        <x:v>粤AGR0238</x:v>
      </x:c>
      <x:c r="E113" s="2" t="str">
        <x:v>是</x:v>
      </x:c>
      <x:c r="F113" s="2"/>
      <x:c r="G113" s="2"/>
      <x:c r="H113" s="2"/>
      <x:c r="I113" s="2"/>
    </x:row>
    <x:row r="114" ht="22" customHeight="1">
      <x:c r="A114" s="2"/>
      <x:c r="B114" s="2"/>
      <x:c r="C114" s="2"/>
      <x:c r="D114" s="2" t="str">
        <x:v>粤AGP3658</x:v>
      </x:c>
      <x:c r="E114" s="2" t="str">
        <x:v>否</x:v>
      </x:c>
      <x:c r="F114" s="2"/>
      <x:c r="G114" s="2"/>
      <x:c r="H114" s="2"/>
      <x:c r="I114" s="2"/>
    </x:row>
    <x:row r="115" ht="22" customHeight="1">
      <x:c r="A115" s="2"/>
      <x:c r="B115" s="2"/>
      <x:c r="C115" s="2"/>
      <x:c r="D115" s="2" t="str">
        <x:v>粤AGR3288</x:v>
      </x:c>
      <x:c r="E115" s="2" t="str">
        <x:v>否</x:v>
      </x:c>
      <x:c r="F115" s="2"/>
      <x:c r="G115" s="2"/>
      <x:c r="H115" s="2"/>
      <x:c r="I115" s="2"/>
    </x:row>
    <x:row r="116" ht="22" customHeight="1">
      <x:c r="A116" s="2"/>
      <x:c r="B116" s="2"/>
      <x:c r="C116" s="2"/>
      <x:c r="D116" s="2" t="str">
        <x:v>粤AGP5681</x:v>
      </x:c>
      <x:c r="E116" s="2" t="str">
        <x:v>否</x:v>
      </x:c>
      <x:c r="F116" s="2"/>
      <x:c r="G116" s="2"/>
      <x:c r="H116" s="2"/>
      <x:c r="I116" s="2"/>
    </x:row>
    <x:row r="117" ht="22" customHeight="1">
      <x:c r="A117" s="2"/>
      <x:c r="B117" s="2"/>
      <x:c r="C117" s="2"/>
      <x:c r="D117" s="2" t="str">
        <x:v>粤AGP5638</x:v>
      </x:c>
      <x:c r="E117" s="2" t="str">
        <x:v>否</x:v>
      </x:c>
      <x:c r="F117" s="2"/>
      <x:c r="G117" s="2"/>
      <x:c r="H117" s="2"/>
      <x:c r="I117" s="2"/>
    </x:row>
    <x:row r="118" ht="22" customHeight="1">
      <x:c r="A118" s="2"/>
      <x:c r="B118" s="2"/>
      <x:c r="C118" s="2"/>
      <x:c r="D118" s="2" t="str">
        <x:v>粤AGP5658</x:v>
      </x:c>
      <x:c r="E118" s="2" t="str">
        <x:v>是</x:v>
      </x:c>
      <x:c r="F118" s="2"/>
      <x:c r="G118" s="2"/>
      <x:c r="H118" s="2"/>
      <x:c r="I118" s="2"/>
    </x:row>
    <x:row r="119" ht="22" customHeight="1">
      <x:c r="A119" s="2"/>
      <x:c r="B119" s="2"/>
      <x:c r="C119" s="2"/>
      <x:c r="D119" s="2" t="str">
        <x:v>粤AGR6839</x:v>
      </x:c>
      <x:c r="E119" s="2" t="str">
        <x:v>否</x:v>
      </x:c>
      <x:c r="F119" s="2"/>
      <x:c r="G119" s="2"/>
      <x:c r="H119" s="2"/>
      <x:c r="I119" s="2"/>
    </x:row>
    <x:row r="120" ht="22" customHeight="1">
      <x:c r="A120" s="2"/>
      <x:c r="B120" s="2"/>
      <x:c r="C120" s="2"/>
      <x:c r="D120" s="2" t="str">
        <x:v>粤AGP4355</x:v>
      </x:c>
      <x:c r="E120" s="2" t="str">
        <x:v>否</x:v>
      </x:c>
      <x:c r="F120" s="2"/>
      <x:c r="G120" s="2"/>
      <x:c r="H120" s="2"/>
      <x:c r="I120" s="2"/>
    </x:row>
    <x:row r="121" ht="22" customHeight="1">
      <x:c r="A121" s="2"/>
      <x:c r="B121" s="2"/>
      <x:c r="C121" s="2"/>
      <x:c r="D121" s="2" t="str">
        <x:v>粤AGP5661</x:v>
      </x:c>
      <x:c r="E121" s="2" t="str">
        <x:v>否</x:v>
      </x:c>
      <x:c r="F121" s="2"/>
      <x:c r="G121" s="2"/>
      <x:c r="H121" s="2"/>
      <x:c r="I121" s="2"/>
    </x:row>
    <x:row r="122" ht="22" customHeight="1">
      <x:c r="A122" s="2"/>
      <x:c r="B122" s="2"/>
      <x:c r="C122" s="2"/>
      <x:c r="D122" s="2" t="str">
        <x:v>粤AGP9759</x:v>
      </x:c>
      <x:c r="E122" s="2" t="str">
        <x:v>是</x:v>
      </x:c>
      <x:c r="F122" s="2"/>
      <x:c r="G122" s="2"/>
      <x:c r="H122" s="2"/>
      <x:c r="I122" s="2"/>
    </x:row>
    <x:row r="123" ht="22" customHeight="1">
      <x:c r="A123" s="2"/>
      <x:c r="B123" s="2"/>
      <x:c r="C123" s="2"/>
      <x:c r="D123" s="2" t="str">
        <x:v>粤AGP9785</x:v>
      </x:c>
      <x:c r="E123" s="2" t="str">
        <x:v>否</x:v>
      </x:c>
      <x:c r="F123" s="2"/>
      <x:c r="G123" s="2"/>
      <x:c r="H123" s="2"/>
      <x:c r="I123" s="2"/>
    </x:row>
    <x:row r="124" ht="22" customHeight="1">
      <x:c r="A124" s="2"/>
      <x:c r="B124" s="2"/>
      <x:c r="C124" s="2"/>
      <x:c r="D124" s="2" t="str">
        <x:v>粤AGP3628</x:v>
      </x:c>
      <x:c r="E124" s="2" t="str">
        <x:v>是</x:v>
      </x:c>
      <x:c r="F124" s="2"/>
      <x:c r="G124" s="2"/>
      <x:c r="H124" s="2"/>
      <x:c r="I124" s="2"/>
    </x:row>
    <x:row r="125" ht="22" customHeight="1">
      <x:c r="A125" s="2"/>
      <x:c r="B125" s="2"/>
      <x:c r="C125" s="2"/>
      <x:c r="D125" s="2" t="str">
        <x:v>粤AGP9782</x:v>
      </x:c>
      <x:c r="E125" s="2" t="str">
        <x:v>否</x:v>
      </x:c>
      <x:c r="F125" s="2"/>
      <x:c r="G125" s="2"/>
      <x:c r="H125" s="2"/>
      <x:c r="I125" s="2"/>
    </x:row>
    <x:row r="126" ht="22" customHeight="1">
      <x:c r="A126" s="2"/>
      <x:c r="B126" s="2"/>
      <x:c r="C126" s="2"/>
      <x:c r="D126" s="2" t="str">
        <x:v>粤AGR9818</x:v>
      </x:c>
      <x:c r="E126" s="2" t="str">
        <x:v>是</x:v>
      </x:c>
      <x:c r="F126" s="2"/>
      <x:c r="G126" s="2"/>
      <x:c r="H126" s="2"/>
      <x:c r="I126" s="2"/>
    </x:row>
    <x:row r="127" ht="22" customHeight="1">
      <x:c r="A127" s="2"/>
      <x:c r="B127" s="2"/>
      <x:c r="C127" s="2"/>
      <x:c r="D127" s="2" t="str">
        <x:v>粤AGR9877</x:v>
      </x:c>
      <x:c r="E127" s="2" t="str">
        <x:v>否</x:v>
      </x:c>
      <x:c r="F127" s="2"/>
      <x:c r="G127" s="2"/>
      <x:c r="H127" s="2"/>
      <x:c r="I127" s="2"/>
    </x:row>
    <x:row r="128" ht="22" customHeight="1">
      <x:c r="A128" s="2"/>
      <x:c r="B128" s="2"/>
      <x:c r="C128" s="2"/>
      <x:c r="D128" s="2" t="str">
        <x:v>粤AGQ5869</x:v>
      </x:c>
      <x:c r="E128" s="2" t="str">
        <x:v>否</x:v>
      </x:c>
      <x:c r="F128" s="2"/>
      <x:c r="G128" s="2"/>
      <x:c r="H128" s="2"/>
      <x:c r="I128" s="2"/>
    </x:row>
    <x:row r="129" ht="22" customHeight="1">
      <x:c r="A129" s="2"/>
      <x:c r="B129" s="2"/>
      <x:c r="C129" s="2"/>
      <x:c r="D129" s="2" t="str">
        <x:v>粤AGP3642</x:v>
      </x:c>
      <x:c r="E129" s="2" t="str">
        <x:v>是</x:v>
      </x:c>
      <x:c r="F129" s="2"/>
      <x:c r="G129" s="2"/>
      <x:c r="H129" s="2"/>
      <x:c r="I129" s="2"/>
    </x:row>
    <x:row r="130" ht="22" customHeight="1">
      <x:c r="A130" s="2"/>
      <x:c r="B130" s="2"/>
      <x:c r="C130" s="2"/>
      <x:c r="D130" s="2" t="str">
        <x:v>粤AGG3845</x:v>
      </x:c>
      <x:c r="E130" s="2" t="str">
        <x:v>否</x:v>
      </x:c>
      <x:c r="F130" s="2"/>
      <x:c r="G130" s="2"/>
      <x:c r="H130" s="2"/>
      <x:c r="I130" s="2"/>
    </x:row>
    <x:row r="131" ht="22" customHeight="1">
      <x:c r="A131" s="2"/>
      <x:c r="B131" s="2"/>
      <x:c r="C131" s="2"/>
      <x:c r="D131" s="2" t="str">
        <x:v>粤AGP5351</x:v>
      </x:c>
      <x:c r="E131" s="2" t="str">
        <x:v>否</x:v>
      </x:c>
      <x:c r="F131" s="2"/>
      <x:c r="G131" s="2"/>
      <x:c r="H131" s="2"/>
      <x:c r="I131" s="2"/>
    </x:row>
    <x:row r="132" ht="22" customHeight="1">
      <x:c r="A132" s="2"/>
      <x:c r="B132" s="2"/>
      <x:c r="C132" s="2"/>
      <x:c r="D132" s="2" t="str">
        <x:v>粤AGP5797</x:v>
      </x:c>
      <x:c r="E132" s="2" t="str">
        <x:v>否</x:v>
      </x:c>
      <x:c r="F132" s="2"/>
      <x:c r="G132" s="2"/>
      <x:c r="H132" s="2"/>
      <x:c r="I132" s="2"/>
    </x:row>
    <x:row r="133" ht="22" customHeight="1">
      <x:c r="A133" s="2"/>
      <x:c r="B133" s="2"/>
      <x:c r="C133" s="2"/>
      <x:c r="D133" s="2" t="str">
        <x:v>粤AGP5710</x:v>
      </x:c>
      <x:c r="E133" s="2" t="str">
        <x:v>是</x:v>
      </x:c>
      <x:c r="F133" s="2"/>
      <x:c r="G133" s="2"/>
      <x:c r="H133" s="2"/>
      <x:c r="I133" s="2"/>
    </x:row>
    <x:row r="134" ht="22" customHeight="1">
      <x:c r="A134" s="2"/>
      <x:c r="B134" s="2"/>
      <x:c r="C134" s="2"/>
      <x:c r="D134" s="2" t="str">
        <x:v>粤AGP4548</x:v>
      </x:c>
      <x:c r="E134" s="2" t="str">
        <x:v>否</x:v>
      </x:c>
      <x:c r="F134" s="2"/>
      <x:c r="G134" s="2"/>
      <x:c r="H134" s="2"/>
      <x:c r="I134" s="2"/>
    </x:row>
    <x:row r="135" ht="22" customHeight="1">
      <x:c r="A135" s="2"/>
      <x:c r="B135" s="2"/>
      <x:c r="C135" s="2"/>
      <x:c r="D135" s="2" t="str">
        <x:v>粤AGP3513</x:v>
      </x:c>
      <x:c r="E135" s="2" t="str">
        <x:v>否</x:v>
      </x:c>
      <x:c r="F135" s="2"/>
      <x:c r="G135" s="2"/>
      <x:c r="H135" s="2"/>
      <x:c r="I135" s="2"/>
    </x:row>
    <x:row r="136" ht="22" customHeight="1">
      <x:c r="A136" s="2"/>
      <x:c r="B136" s="2"/>
      <x:c r="C136" s="2"/>
      <x:c r="D136" s="2" t="str">
        <x:v>粤AGP3515</x:v>
      </x:c>
      <x:c r="E136" s="2" t="str">
        <x:v>否</x:v>
      </x:c>
      <x:c r="F136" s="2"/>
      <x:c r="G136" s="2"/>
      <x:c r="H136" s="2"/>
      <x:c r="I136" s="2"/>
    </x:row>
    <x:row r="137" ht="22" customHeight="1">
      <x:c r="A137" s="2"/>
      <x:c r="B137" s="2"/>
      <x:c r="C137" s="2"/>
      <x:c r="D137" s="2" t="str">
        <x:v>粤AGF4063</x:v>
      </x:c>
      <x:c r="E137" s="2" t="str">
        <x:v>是</x:v>
      </x:c>
      <x:c r="F137" s="2"/>
      <x:c r="G137" s="2"/>
      <x:c r="H137" s="2"/>
      <x:c r="I137" s="2"/>
    </x:row>
    <x:row r="138" ht="22" customHeight="1">
      <x:c r="A138" s="2"/>
      <x:c r="B138" s="2"/>
      <x:c r="C138" s="2"/>
      <x:c r="D138" s="2" t="str">
        <x:v>粤AGP4386</x:v>
      </x:c>
      <x:c r="E138" s="2" t="str">
        <x:v>否</x:v>
      </x:c>
      <x:c r="F138" s="2"/>
      <x:c r="G138" s="2"/>
      <x:c r="H138" s="2"/>
      <x:c r="I138" s="2"/>
    </x:row>
    <x:row r="139" ht="22" customHeight="1">
      <x:c r="A139" s="2"/>
      <x:c r="B139" s="2"/>
      <x:c r="C139" s="2"/>
      <x:c r="D139" s="2" t="str">
        <x:v>粤AGP5617</x:v>
      </x:c>
      <x:c r="E139" s="2" t="str">
        <x:v>否</x:v>
      </x:c>
      <x:c r="F139" s="2"/>
      <x:c r="G139" s="2"/>
      <x:c r="H139" s="2"/>
      <x:c r="I139" s="2"/>
    </x:row>
    <x:row r="140" ht="22" customHeight="1">
      <x:c r="A140" s="2"/>
      <x:c r="B140" s="2"/>
      <x:c r="C140" s="2"/>
      <x:c r="D140" s="2" t="str">
        <x:v>粤AGP4321</x:v>
      </x:c>
      <x:c r="E140" s="2" t="str">
        <x:v>否</x:v>
      </x:c>
      <x:c r="F140" s="2"/>
      <x:c r="G140" s="2"/>
      <x:c r="H140" s="2"/>
      <x:c r="I140" s="2"/>
    </x:row>
    <x:row r="141" ht="22" customHeight="1">
      <x:c r="A141" s="2"/>
      <x:c r="B141" s="2"/>
      <x:c r="C141" s="2"/>
      <x:c r="D141" s="2" t="str">
        <x:v>粤AGP5691</x:v>
      </x:c>
      <x:c r="E141" s="2" t="str">
        <x:v>否</x:v>
      </x:c>
      <x:c r="F141" s="2"/>
      <x:c r="G141" s="2"/>
      <x:c r="H141" s="2"/>
      <x:c r="I141" s="2"/>
    </x:row>
    <x:row r="142" ht="22" customHeight="1">
      <x:c r="A142" s="2"/>
      <x:c r="B142" s="2"/>
      <x:c r="C142" s="2"/>
      <x:c r="D142" s="2" t="str">
        <x:v>粤AGP5301</x:v>
      </x:c>
      <x:c r="E142" s="2" t="str">
        <x:v>否</x:v>
      </x:c>
      <x:c r="F142" s="2"/>
      <x:c r="G142" s="2"/>
      <x:c r="H142" s="2"/>
      <x:c r="I142" s="2"/>
    </x:row>
    <x:row r="143" ht="22" customHeight="1">
      <x:c r="A143" s="2"/>
      <x:c r="B143" s="2"/>
      <x:c r="C143" s="2"/>
      <x:c r="D143" s="2" t="str">
        <x:v>粤AGP9721</x:v>
      </x:c>
      <x:c r="E143" s="2" t="str">
        <x:v>否</x:v>
      </x:c>
      <x:c r="F143" s="2"/>
      <x:c r="G143" s="2"/>
      <x:c r="H143" s="2"/>
      <x:c r="I143" s="2"/>
    </x:row>
    <x:row r="144" ht="22" customHeight="1">
      <x:c r="A144" s="2"/>
      <x:c r="B144" s="2"/>
      <x:c r="C144" s="2"/>
      <x:c r="D144" s="2" t="str">
        <x:v>粤AGP3605</x:v>
      </x:c>
      <x:c r="E144" s="2" t="str">
        <x:v>否</x:v>
      </x:c>
      <x:c r="F144" s="2"/>
      <x:c r="G144" s="2"/>
      <x:c r="H144" s="2"/>
      <x:c r="I144" s="2"/>
    </x:row>
    <x:row r="145" ht="22" customHeight="1">
      <x:c r="A145" s="2"/>
      <x:c r="B145" s="2"/>
      <x:c r="C145" s="2"/>
      <x:c r="D145" s="2" t="str">
        <x:v>粤AGP4318</x:v>
      </x:c>
      <x:c r="E145" s="2" t="str">
        <x:v>否</x:v>
      </x:c>
      <x:c r="F145" s="2"/>
      <x:c r="G145" s="2"/>
      <x:c r="H145" s="2"/>
      <x:c r="I145" s="2"/>
    </x:row>
    <x:row r="146" ht="22" customHeight="1">
      <x:c r="A146" s="2"/>
      <x:c r="B146" s="2"/>
      <x:c r="C146" s="2"/>
      <x:c r="D146" s="2" t="str">
        <x:v>粤AGP5622</x:v>
      </x:c>
      <x:c r="E146" s="2" t="str">
        <x:v>否</x:v>
      </x:c>
      <x:c r="F146" s="2"/>
      <x:c r="G146" s="2"/>
      <x:c r="H146" s="2"/>
      <x:c r="I146" s="2"/>
    </x:row>
    <x:row r="147" ht="22" customHeight="1">
      <x:c r="A147" s="2"/>
      <x:c r="B147" s="2"/>
      <x:c r="C147" s="2"/>
      <x:c r="D147" s="2" t="str">
        <x:v>粤AGP5646</x:v>
      </x:c>
      <x:c r="E147" s="2" t="str">
        <x:v>否</x:v>
      </x:c>
      <x:c r="F147" s="2"/>
      <x:c r="G147" s="2"/>
      <x:c r="H147" s="2"/>
      <x:c r="I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</x:row>
    <x:row r="156" ht="22" customHeight="1">
      <x:c r="A156" s="2"/>
      <x:c r="B156" s="2"/>
      <x:c r="C156" s="2"/>
      <x:c r="D156" s="2"/>
      <x:c r="E156" s="2"/>
      <x:c r="F156" s="2"/>
      <x:c r="G156" s="2"/>
      <x:c r="H156" s="2"/>
      <x:c r="I156" s="2"/>
    </x:row>
    <x:row r="157" ht="22" customHeight="1">
      <x:c r="A157" s="2"/>
      <x:c r="B157" s="2"/>
      <x:c r="C157" s="2"/>
      <x:c r="D157" s="2"/>
      <x:c r="E157" s="2"/>
      <x:c r="F157" s="2"/>
      <x:c r="G157" s="2"/>
      <x:c r="H157" s="2"/>
      <x:c r="I157" s="2"/>
    </x:row>
    <x:row r="158" ht="22" customHeight="1">
      <x:c r="A158" s="2"/>
      <x:c r="B158" s="2"/>
      <x:c r="C158" s="2"/>
      <x:c r="D158" s="2"/>
      <x:c r="E158" s="2"/>
      <x:c r="F158" s="2"/>
      <x:c r="G158" s="2"/>
      <x:c r="H158" s="2"/>
      <x:c r="I158" s="2"/>
    </x:row>
    <x:row r="159" ht="22" customHeight="1">
      <x:c r="A159" s="2"/>
      <x:c r="B159" s="2"/>
      <x:c r="C159" s="2"/>
      <x:c r="D159" s="2"/>
      <x:c r="E159" s="2"/>
      <x:c r="F159" s="2"/>
      <x:c r="G159" s="2"/>
      <x:c r="H159" s="2"/>
      <x:c r="I159" s="2"/>
    </x:row>
    <x:row r="160" ht="22" customHeight="1">
      <x:c r="A160" s="2"/>
      <x:c r="B160" s="2"/>
      <x:c r="C160" s="2"/>
      <x:c r="D160" s="2"/>
      <x:c r="E160" s="2"/>
      <x:c r="F160" s="2"/>
      <x:c r="G160" s="2"/>
      <x:c r="H160" s="2"/>
      <x:c r="I160" s="2"/>
    </x:row>
    <x:row r="161" ht="22" customHeight="1">
      <x:c r="A161" s="2"/>
      <x:c r="B161" s="2"/>
      <x:c r="C161" s="2"/>
      <x:c r="D161" s="2"/>
      <x:c r="E161" s="2"/>
      <x:c r="F161" s="2"/>
      <x:c r="G161" s="2"/>
      <x:c r="H161" s="2"/>
      <x:c r="I161" s="2"/>
    </x:row>
    <x:row r="162" ht="22" customHeight="1">
      <x:c r="A162" s="2"/>
      <x:c r="B162" s="2"/>
      <x:c r="C162" s="2"/>
      <x:c r="D162" s="2"/>
      <x:c r="E162" s="2"/>
      <x:c r="F162" s="2"/>
      <x:c r="G162" s="2"/>
      <x:c r="H162" s="2"/>
      <x:c r="I162" s="2"/>
    </x:row>
    <x:row r="163" ht="22" customHeight="1">
      <x:c r="A163" s="2"/>
      <x:c r="B163" s="2"/>
      <x:c r="C163" s="2"/>
      <x:c r="D163" s="2"/>
      <x:c r="E163" s="2"/>
      <x:c r="F163" s="2"/>
      <x:c r="G163" s="2"/>
      <x:c r="H163" s="2"/>
      <x:c r="I163" s="2"/>
    </x:row>
    <x:row r="164" ht="22" customHeight="1">
      <x:c r="A164" s="2"/>
      <x:c r="B164" s="2"/>
      <x:c r="C164" s="2"/>
      <x:c r="D164" s="2"/>
      <x:c r="E164" s="2"/>
      <x:c r="F164" s="2"/>
      <x:c r="G164" s="2"/>
      <x:c r="H164" s="2"/>
      <x:c r="I164" s="2"/>
    </x:row>
    <x:row r="165" ht="22" customHeight="1">
      <x:c r="A165" s="2"/>
      <x:c r="B165" s="2"/>
      <x:c r="C165" s="2"/>
      <x:c r="D165" s="2"/>
      <x:c r="E165" s="2"/>
      <x:c r="F165" s="2"/>
      <x:c r="G165" s="2"/>
      <x:c r="H165" s="2"/>
      <x:c r="I165" s="2"/>
    </x:row>
    <x:row r="166" ht="22" customHeight="1">
      <x:c r="A166" s="2"/>
      <x:c r="B166" s="2"/>
      <x:c r="C166" s="2"/>
      <x:c r="D166" s="2"/>
      <x:c r="E166" s="2"/>
      <x:c r="F166" s="2"/>
      <x:c r="G166" s="2"/>
      <x:c r="H166" s="2"/>
      <x:c r="I166" s="2"/>
    </x:row>
    <x:row r="167" ht="22" customHeight="1">
      <x:c r="A167" s="2"/>
      <x:c r="B167" s="2"/>
      <x:c r="C167" s="2"/>
      <x:c r="D167" s="2"/>
      <x:c r="E167" s="2"/>
      <x:c r="F167" s="2"/>
      <x:c r="G167" s="2"/>
      <x:c r="H167" s="2"/>
      <x:c r="I167" s="2"/>
    </x:row>
    <x:row r="168" ht="22" customHeight="1">
      <x:c r="A168" s="2"/>
      <x:c r="B168" s="2"/>
      <x:c r="C168" s="2"/>
      <x:c r="D168" s="2"/>
      <x:c r="E168" s="2"/>
      <x:c r="F168" s="2"/>
      <x:c r="G168" s="2"/>
      <x:c r="H168" s="2"/>
      <x:c r="I168" s="2"/>
    </x:row>
    <x:row r="169" ht="22" customHeight="1">
      <x:c r="A169" s="2"/>
      <x:c r="B169" s="2"/>
      <x:c r="C169" s="2"/>
      <x:c r="D169" s="2"/>
      <x:c r="E169" s="2"/>
      <x:c r="F169" s="2"/>
      <x:c r="G169" s="2"/>
      <x:c r="H169" s="2"/>
      <x:c r="I169" s="2"/>
    </x:row>
    <x:row r="170" ht="22" customHeight="1">
      <x:c r="A170" s="2"/>
      <x:c r="B170" s="2"/>
      <x:c r="C170" s="2"/>
      <x:c r="D170" s="2"/>
      <x:c r="E170" s="2"/>
      <x:c r="F170" s="2"/>
      <x:c r="G170" s="2"/>
      <x:c r="H170" s="2"/>
      <x:c r="I170" s="2"/>
    </x:row>
    <x:row r="171" ht="22" customHeight="1">
      <x:c r="A171" s="2"/>
      <x:c r="B171" s="2"/>
      <x:c r="C171" s="2"/>
      <x:c r="D171" s="2"/>
      <x:c r="E171" s="2"/>
      <x:c r="F171" s="2"/>
      <x:c r="G171" s="2"/>
      <x:c r="H171" s="2"/>
      <x:c r="I171" s="2"/>
    </x:row>
    <x:row r="172" ht="22" customHeight="1">
      <x:c r="A172" s="2"/>
      <x:c r="B172" s="2"/>
      <x:c r="C172" s="2"/>
      <x:c r="D172" s="2"/>
      <x:c r="E172" s="2"/>
      <x:c r="F172" s="2"/>
      <x:c r="G172" s="2"/>
      <x:c r="H172" s="2"/>
      <x:c r="I172" s="2"/>
    </x:row>
    <x:row r="173" ht="22" customHeight="1">
      <x:c r="A173" s="2"/>
      <x:c r="B173" s="2"/>
      <x:c r="C173" s="2"/>
      <x:c r="D173" s="2"/>
      <x:c r="E173" s="2"/>
      <x:c r="F173" s="2"/>
      <x:c r="G173" s="2"/>
      <x:c r="H173" s="2"/>
      <x:c r="I173" s="2"/>
    </x:row>
    <x:row r="174" ht="22" customHeight="1">
      <x:c r="A174" s="2"/>
      <x:c r="B174" s="2"/>
      <x:c r="C174" s="2"/>
      <x:c r="D174" s="2"/>
      <x:c r="E174" s="2"/>
      <x:c r="F174" s="2"/>
      <x:c r="G174" s="2"/>
      <x:c r="H174" s="2"/>
      <x:c r="I174" s="2"/>
    </x:row>
    <x:row r="175" ht="22" customHeight="1">
      <x:c r="A175" s="2"/>
      <x:c r="B175" s="2"/>
      <x:c r="C175" s="2"/>
      <x:c r="D175" s="2"/>
      <x:c r="E175" s="2"/>
      <x:c r="F175" s="2"/>
      <x:c r="G175" s="2"/>
      <x:c r="H175" s="2"/>
      <x:c r="I175" s="2"/>
    </x:row>
    <x:row r="176" ht="22" customHeight="1">
      <x:c r="A176" s="2"/>
      <x:c r="B176" s="2"/>
      <x:c r="C176" s="2"/>
      <x:c r="D176" s="2"/>
      <x:c r="E176" s="2"/>
      <x:c r="F176" s="2"/>
      <x:c r="G176" s="2"/>
      <x:c r="H176" s="2"/>
      <x:c r="I176" s="2"/>
    </x:row>
    <x:row r="177" ht="22" customHeight="1">
      <x:c r="A177" s="2"/>
      <x:c r="B177" s="2"/>
      <x:c r="C177" s="2"/>
      <x:c r="D177" s="2"/>
      <x:c r="E177" s="2"/>
      <x:c r="F177" s="2"/>
      <x:c r="G177" s="2"/>
      <x:c r="H177" s="2"/>
      <x:c r="I177" s="2"/>
    </x:row>
    <x:row r="178" ht="22" customHeight="1">
      <x:c r="A178" s="2"/>
      <x:c r="B178" s="2"/>
      <x:c r="C178" s="2"/>
      <x:c r="D178" s="2"/>
      <x:c r="E178" s="2"/>
      <x:c r="F178" s="2"/>
      <x:c r="G178" s="2"/>
      <x:c r="H178" s="2"/>
      <x:c r="I178" s="2"/>
    </x:row>
    <x:row r="179" ht="22" customHeight="1">
      <x:c r="A179" s="2"/>
      <x:c r="B179" s="2"/>
      <x:c r="C179" s="2"/>
      <x:c r="D179" s="2"/>
      <x:c r="E179" s="2"/>
      <x:c r="F179" s="2"/>
      <x:c r="G179" s="2"/>
      <x:c r="H179" s="2"/>
      <x:c r="I179" s="2"/>
    </x:row>
    <x:row r="180" ht="22" customHeight="1">
      <x:c r="A180" s="2"/>
      <x:c r="B180" s="2"/>
      <x:c r="C180" s="2"/>
      <x:c r="D180" s="2"/>
      <x:c r="E180" s="2"/>
      <x:c r="F180" s="2"/>
      <x:c r="G180" s="2"/>
      <x:c r="H180" s="2"/>
      <x:c r="I180" s="2"/>
    </x:row>
    <x:row r="181" ht="22" customHeight="1">
      <x:c r="A181" s="2"/>
      <x:c r="B181" s="2"/>
      <x:c r="C181" s="2"/>
      <x:c r="D181" s="2"/>
      <x:c r="E181" s="2"/>
      <x:c r="F181" s="2"/>
      <x:c r="G181" s="2"/>
      <x:c r="H181" s="2"/>
      <x:c r="I181" s="2"/>
    </x:row>
    <x:row r="182" ht="22" customHeight="1">
      <x:c r="A182" s="2"/>
      <x:c r="B182" s="2"/>
      <x:c r="C182" s="2"/>
      <x:c r="D182" s="2"/>
      <x:c r="E182" s="2"/>
      <x:c r="F182" s="2"/>
      <x:c r="G182" s="2"/>
      <x:c r="H182" s="2"/>
      <x:c r="I182" s="2"/>
    </x:row>
    <x:row r="183" ht="22" customHeight="1">
      <x:c r="A183" s="2"/>
      <x:c r="B183" s="2"/>
      <x:c r="C183" s="2"/>
      <x:c r="D183" s="2"/>
      <x:c r="E183" s="2"/>
      <x:c r="F183" s="2"/>
      <x:c r="G183" s="2"/>
      <x:c r="H183" s="2"/>
      <x:c r="I183" s="2"/>
    </x:row>
    <x:row r="184" ht="22" customHeight="1">
      <x:c r="A184" s="2"/>
      <x:c r="B184" s="2"/>
      <x:c r="C184" s="2"/>
      <x:c r="D184" s="2"/>
      <x:c r="E184" s="2"/>
      <x:c r="F184" s="2"/>
      <x:c r="G184" s="2"/>
      <x:c r="H184" s="2"/>
      <x:c r="I184" s="2"/>
    </x:row>
    <x:row r="185" ht="22" customHeight="1">
      <x:c r="A185" s="2"/>
      <x:c r="B185" s="2"/>
      <x:c r="C185" s="2"/>
      <x:c r="D185" s="2"/>
      <x:c r="E185" s="2"/>
      <x:c r="F185" s="2"/>
      <x:c r="G185" s="2"/>
      <x:c r="H185" s="2"/>
      <x:c r="I185" s="2"/>
    </x:row>
    <x:row r="186" ht="22" customHeight="1">
      <x:c r="A186" s="2"/>
      <x:c r="B186" s="2"/>
      <x:c r="C186" s="2"/>
      <x:c r="D186" s="2"/>
      <x:c r="E186" s="2"/>
      <x:c r="F186" s="2"/>
      <x:c r="G186" s="2"/>
      <x:c r="H186" s="2"/>
      <x:c r="I186" s="2"/>
    </x:row>
    <x:row r="187" ht="22" customHeight="1">
      <x:c r="A187" s="2"/>
      <x:c r="B187" s="2"/>
      <x:c r="C187" s="2"/>
      <x:c r="D187" s="2"/>
      <x:c r="E187" s="2"/>
      <x:c r="F187" s="2"/>
      <x:c r="G187" s="2"/>
      <x:c r="H187" s="2"/>
      <x:c r="I187" s="2"/>
    </x:row>
    <x:row r="188" ht="22" customHeight="1">
      <x:c r="A188" s="2"/>
      <x:c r="B188" s="2"/>
      <x:c r="C188" s="2"/>
      <x:c r="D188" s="2"/>
      <x:c r="E188" s="2"/>
      <x:c r="F188" s="2"/>
      <x:c r="G188" s="2"/>
      <x:c r="H188" s="2"/>
      <x:c r="I188" s="2"/>
    </x:row>
    <x:row r="189" ht="22" customHeight="1">
      <x:c r="A189" s="2"/>
      <x:c r="B189" s="2"/>
      <x:c r="C189" s="2"/>
      <x:c r="D189" s="2"/>
      <x:c r="E189" s="2"/>
      <x:c r="F189" s="2"/>
      <x:c r="G189" s="2"/>
      <x:c r="H189" s="2"/>
      <x:c r="I189" s="2"/>
    </x:row>
    <x:row r="190" ht="22" customHeight="1">
      <x:c r="A190" s="2"/>
      <x:c r="B190" s="2"/>
      <x:c r="C190" s="2"/>
      <x:c r="D190" s="2"/>
      <x:c r="E190" s="2"/>
      <x:c r="F190" s="2"/>
      <x:c r="G190" s="2"/>
      <x:c r="H190" s="2"/>
      <x:c r="I190" s="2"/>
    </x:row>
    <x:row r="191" ht="22" customHeight="1">
      <x:c r="A191" s="2"/>
      <x:c r="B191" s="2"/>
      <x:c r="C191" s="2"/>
      <x:c r="D191" s="2"/>
      <x:c r="E191" s="2"/>
      <x:c r="F191" s="2"/>
      <x:c r="G191" s="2"/>
      <x:c r="H191" s="2"/>
      <x:c r="I191" s="2"/>
    </x:row>
    <x:row r="192" ht="22" customHeight="1">
      <x:c r="A192" s="2"/>
      <x:c r="B192" s="2"/>
      <x:c r="C192" s="2"/>
      <x:c r="D192" s="2"/>
      <x:c r="E192" s="2"/>
      <x:c r="F192" s="2"/>
      <x:c r="G192" s="2"/>
      <x:c r="H192" s="2"/>
      <x:c r="I192" s="2"/>
    </x:row>
    <x:row r="193" ht="22" customHeight="1">
      <x:c r="A193" s="2"/>
      <x:c r="B193" s="2"/>
      <x:c r="C193" s="2"/>
      <x:c r="D193" s="2"/>
      <x:c r="E193" s="2"/>
      <x:c r="F193" s="2"/>
      <x:c r="G193" s="2"/>
      <x:c r="H193" s="2"/>
      <x:c r="I193" s="2"/>
    </x:row>
    <x:row r="194" ht="22" customHeight="1">
      <x:c r="A194" s="2"/>
      <x:c r="B194" s="2"/>
      <x:c r="C194" s="2"/>
      <x:c r="D194" s="2"/>
      <x:c r="E194" s="2"/>
      <x:c r="F194" s="2"/>
      <x:c r="G194" s="2"/>
      <x:c r="H194" s="2"/>
      <x:c r="I194" s="2"/>
    </x:row>
    <x:row r="195" ht="22" customHeight="1">
      <x:c r="A195" s="2"/>
      <x:c r="B195" s="2"/>
      <x:c r="C195" s="2"/>
      <x:c r="D195" s="2"/>
      <x:c r="E195" s="2"/>
      <x:c r="F195" s="2"/>
      <x:c r="G195" s="2"/>
      <x:c r="H195" s="2"/>
      <x:c r="I195" s="2"/>
    </x:row>
    <x:row r="196" ht="22" customHeight="1">
      <x:c r="A196" s="2"/>
      <x:c r="B196" s="2"/>
      <x:c r="C196" s="2"/>
      <x:c r="D196" s="2"/>
      <x:c r="E196" s="2"/>
      <x:c r="F196" s="2"/>
      <x:c r="G196" s="2"/>
      <x:c r="H196" s="2"/>
      <x:c r="I196" s="2"/>
    </x:row>
    <x:row r="197" ht="22" customHeight="1">
      <x:c r="A197" s="2"/>
      <x:c r="B197" s="2"/>
      <x:c r="C197" s="2"/>
      <x:c r="D197" s="2"/>
      <x:c r="E197" s="2"/>
      <x:c r="F197" s="2"/>
      <x:c r="G197" s="2"/>
      <x:c r="H197" s="2"/>
      <x:c r="I197" s="2"/>
    </x:row>
    <x:row r="198" ht="22" customHeight="1">
      <x:c r="A198" s="2"/>
      <x:c r="B198" s="2"/>
      <x:c r="C198" s="2"/>
      <x:c r="D198" s="2"/>
      <x:c r="E198" s="2"/>
      <x:c r="F198" s="2"/>
      <x:c r="G198" s="2"/>
      <x:c r="H198" s="2"/>
      <x:c r="I198" s="2"/>
    </x:row>
    <x:row r="199" ht="22" customHeight="1">
      <x:c r="A199" s="2"/>
      <x:c r="B199" s="2"/>
      <x:c r="C199" s="2"/>
      <x:c r="D199" s="2"/>
      <x:c r="E199" s="2"/>
      <x:c r="F199" s="2"/>
      <x:c r="G199" s="2"/>
      <x:c r="H199" s="2"/>
      <x:c r="I199" s="2"/>
    </x:row>
    <x:row r="200" ht="22" customHeight="1">
      <x:c r="A200" s="2"/>
      <x:c r="B200" s="2"/>
      <x:c r="C200" s="2"/>
      <x:c r="D200" s="2"/>
      <x:c r="E200" s="2"/>
      <x:c r="F200" s="2"/>
      <x:c r="G200" s="2"/>
      <x:c r="H200" s="2"/>
      <x:c r="I200" s="2"/>
    </x:row>
    <x:row r="201" ht="22" customHeight="1">
      <x:c r="A201" s="2"/>
      <x:c r="B201" s="2"/>
      <x:c r="C201" s="2"/>
      <x:c r="D201" s="2"/>
      <x:c r="E201" s="2"/>
      <x:c r="F201" s="2"/>
      <x:c r="G201" s="2"/>
      <x:c r="H201" s="2"/>
      <x:c r="I201" s="2"/>
    </x:row>
    <x:row r="202" ht="22" customHeight="1">
      <x:c r="A202" s="2"/>
      <x:c r="B202" s="2"/>
      <x:c r="C202" s="2"/>
      <x:c r="D202" s="2"/>
      <x:c r="E202" s="2"/>
      <x:c r="F202" s="2"/>
      <x:c r="G202" s="2"/>
      <x:c r="H202" s="2"/>
      <x:c r="I202" s="2"/>
    </x:row>
    <x:row r="203" ht="22" customHeight="1">
      <x:c r="A203" s="2"/>
      <x:c r="B203" s="2"/>
      <x:c r="C203" s="2"/>
      <x:c r="D203" s="2"/>
      <x:c r="E203" s="2"/>
      <x:c r="F203" s="2"/>
      <x:c r="G203" s="2"/>
      <x:c r="H203" s="2"/>
      <x:c r="I203" s="2"/>
    </x:row>
    <x:row r="204" ht="22" customHeight="1">
      <x:c r="A204" s="2"/>
      <x:c r="B204" s="2"/>
      <x:c r="C204" s="2"/>
      <x:c r="D204" s="2"/>
      <x:c r="E204" s="2"/>
      <x:c r="F204" s="2"/>
      <x:c r="G204" s="2"/>
      <x:c r="H204" s="2"/>
      <x:c r="I204" s="2"/>
    </x:row>
    <x:row r="205" ht="22" customHeight="1">
      <x:c r="A205" s="2"/>
      <x:c r="B205" s="2"/>
      <x:c r="C205" s="2"/>
      <x:c r="D205" s="2"/>
      <x:c r="E205" s="2"/>
      <x:c r="F205" s="2"/>
      <x:c r="G205" s="2"/>
      <x:c r="H205" s="2"/>
      <x:c r="I205" s="2"/>
    </x:row>
  </x:sheetData>
  <x:pageMargins left="0.7" right="0.7" top="0.75" bottom="0.75" header="0.3" footer="0.3"/>
</x:worksheet>
</file>

<file path=xl/worksheets/sheet9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3" hidden="0" customWidth="1"/>
    <x:col min="2" max="2" width="18" hidden="0" customWidth="1"/>
    <x:col min="3" max="3" width="18" hidden="0" customWidth="1"/>
    <x:col min="4" max="4" width="16" hidden="0" customWidth="1"/>
    <x:col min="5" max="5" width="22" hidden="0" customWidth="1"/>
    <x:col min="6" max="6" width="22" hidden="0" customWidth="1"/>
    <x:col min="7" max="7" width="22" hidden="0" customWidth="1"/>
    <x:col min="8" max="8" width="22" hidden="0" customWidth="1"/>
    <x:col min="9" max="9" width="48" hidden="0" customWidth="1"/>
  </x:cols>
  <x:sheetData>
    <x:row r="1" ht="38" customHeight="1">
      <x:c r="A1" s="6" t="str">
        <x:v>考核月</x:v>
      </x:c>
      <x:c r="B1" s="6" t="str">
        <x:v>车牌号</x:v>
      </x:c>
      <x:c r="C1" s="6" t="str">
        <x:v>原业务负责人</x:v>
      </x:c>
      <x:c r="D1" s="6" t="str">
        <x:v>考核天数</x:v>
      </x:c>
      <x:c r="E1" s="6" t="str">
        <x:v>当时奖励基准</x:v>
      </x:c>
      <x:c r="F1" s="6" t="str">
        <x:v>截至8月已结算</x:v>
      </x:c>
      <x:c r="G1" s="6" t="str">
        <x:v>考核目标(km)</x:v>
      </x:c>
      <x:c r="H1" s="6" t="str">
        <x:v>已修正里程(km)</x:v>
      </x:c>
      <x:c r="I1" s="6" t="str">
        <x:v>结算含义</x:v>
      </x:c>
    </x:row>
    <x:row r="2" ht="22" customHeight="1">
      <x:c r="A2" s="2" t="n">
        <x:v>1</x:v>
      </x:c>
      <x:c r="B2" s="2" t="str">
        <x:v>粤AGP9733</x:v>
      </x:c>
      <x:c r="C2" s="2" t="str">
        <x:v>钱婧</x:v>
      </x:c>
      <x:c r="D2" s="2" t="n">
        <x:v>19</x:v>
      </x:c>
      <x:c r="E2" s="7" t="n">
        <x:v>150</x:v>
      </x:c>
      <x:c r="F2" s="2" t="str">
        <x:v>是</x:v>
      </x:c>
      <x:c r="G2" s="7" t="n">
        <x:v>1838.71</x:v>
      </x:c>
      <x:c r="H2" s="7" t="n">
        <x:v>8343.2</x:v>
      </x:c>
      <x:c r="I2" s="2" t="str">
        <x:v>已发或已核定扣减，不重复补发</x:v>
      </x:c>
    </x:row>
    <x:row r="3" ht="22" customHeight="1">
      <x:c r="A3" s="2" t="n">
        <x:v>1</x:v>
      </x:c>
      <x:c r="B3" s="2" t="str">
        <x:v>粤AGP2033</x:v>
      </x:c>
      <x:c r="C3" s="2" t="str">
        <x:v>赵连飞</x:v>
      </x:c>
      <x:c r="D3" s="2" t="n">
        <x:v>26</x:v>
      </x:c>
      <x:c r="E3" s="7" t="n">
        <x:v>150</x:v>
      </x:c>
      <x:c r="F3" s="2" t="str">
        <x:v>是</x:v>
      </x:c>
      <x:c r="G3" s="7" t="n">
        <x:v>2516.13</x:v>
      </x:c>
      <x:c r="H3" s="7" t="n">
        <x:v>9764.4</x:v>
      </x:c>
      <x:c r="I3" s="2" t="str">
        <x:v>已发或已核定扣减，不重复补发</x:v>
      </x:c>
    </x:row>
    <x:row r="4" ht="22" customHeight="1">
      <x:c r="A4" s="2" t="n">
        <x:v>1</x:v>
      </x:c>
      <x:c r="B4" s="2" t="str">
        <x:v>粤AGR7791</x:v>
      </x:c>
      <x:c r="C4" s="2" t="str">
        <x:v>刘念念</x:v>
      </x:c>
      <x:c r="D4" s="2" t="n">
        <x:v>31</x:v>
      </x:c>
      <x:c r="E4" s="7" t="n">
        <x:v>150</x:v>
      </x:c>
      <x:c r="F4" s="2" t="str">
        <x:v>是</x:v>
      </x:c>
      <x:c r="G4" s="7" t="n">
        <x:v>3000</x:v>
      </x:c>
      <x:c r="H4" s="7" t="n">
        <x:v>11670.1</x:v>
      </x:c>
      <x:c r="I4" s="2" t="str">
        <x:v>已发或已核定扣减，不重复补发</x:v>
      </x:c>
    </x:row>
    <x:row r="5" ht="22" customHeight="1">
      <x:c r="A5" s="2" t="n">
        <x:v>1</x:v>
      </x:c>
      <x:c r="B5" s="2" t="str">
        <x:v>粤AGP3663</x:v>
      </x:c>
      <x:c r="C5" s="2" t="str">
        <x:v>赵连飞</x:v>
      </x:c>
      <x:c r="D5" s="2" t="n">
        <x:v>31</x:v>
      </x:c>
      <x:c r="E5" s="7" t="n">
        <x:v>150</x:v>
      </x:c>
      <x:c r="F5" s="2" t="str">
        <x:v>是</x:v>
      </x:c>
      <x:c r="G5" s="7" t="n">
        <x:v>3000</x:v>
      </x:c>
      <x:c r="H5" s="7" t="n">
        <x:v>10669</x:v>
      </x:c>
      <x:c r="I5" s="2" t="str">
        <x:v>已发或已核定扣减，不重复补发</x:v>
      </x:c>
    </x:row>
    <x:row r="6" ht="22" customHeight="1">
      <x:c r="A6" s="2" t="n">
        <x:v>1</x:v>
      </x:c>
      <x:c r="B6" s="2" t="str">
        <x:v>粤AGQ3688</x:v>
      </x:c>
      <x:c r="C6" s="2" t="str">
        <x:v>尚建华</x:v>
      </x:c>
      <x:c r="D6" s="2" t="n">
        <x:v>31</x:v>
      </x:c>
      <x:c r="E6" s="7" t="n">
        <x:v>150</x:v>
      </x:c>
      <x:c r="F6" s="2" t="str">
        <x:v>是</x:v>
      </x:c>
      <x:c r="G6" s="7" t="n">
        <x:v>3000</x:v>
      </x:c>
      <x:c r="H6" s="7" t="n">
        <x:v>9842.2</x:v>
      </x:c>
      <x:c r="I6" s="2" t="str">
        <x:v>已发或已核定扣减，不重复补发</x:v>
      </x:c>
    </x:row>
    <x:row r="7" ht="22" customHeight="1">
      <x:c r="A7" s="2" t="n">
        <x:v>1</x:v>
      </x:c>
      <x:c r="B7" s="2" t="str">
        <x:v>粤AGR5547</x:v>
      </x:c>
      <x:c r="C7" s="2" t="str">
        <x:v>刘念念</x:v>
      </x:c>
      <x:c r="D7" s="2" t="n">
        <x:v>31</x:v>
      </x:c>
      <x:c r="E7" s="7" t="n">
        <x:v>150</x:v>
      </x:c>
      <x:c r="F7" s="2" t="str">
        <x:v>是</x:v>
      </x:c>
      <x:c r="G7" s="7" t="n">
        <x:v>3000</x:v>
      </x:c>
      <x:c r="H7" s="7" t="n">
        <x:v>9645.7</x:v>
      </x:c>
      <x:c r="I7" s="2" t="str">
        <x:v>已发或已核定扣减，不重复补发</x:v>
      </x:c>
    </x:row>
    <x:row r="8" ht="22" customHeight="1">
      <x:c r="A8" s="2" t="n">
        <x:v>1</x:v>
      </x:c>
      <x:c r="B8" s="2" t="str">
        <x:v>粤AFB2237</x:v>
      </x:c>
      <x:c r="C8" s="2" t="str">
        <x:v>刘念念</x:v>
      </x:c>
      <x:c r="D8" s="2" t="n">
        <x:v>31</x:v>
      </x:c>
      <x:c r="E8" s="7" t="n">
        <x:v>150</x:v>
      </x:c>
      <x:c r="F8" s="2" t="str">
        <x:v>是</x:v>
      </x:c>
      <x:c r="G8" s="7" t="n">
        <x:v>3000</x:v>
      </x:c>
      <x:c r="H8" s="7" t="n">
        <x:v>9394.4</x:v>
      </x:c>
      <x:c r="I8" s="2" t="str">
        <x:v>已发或已核定扣减，不重复补发</x:v>
      </x:c>
    </x:row>
    <x:row r="9" ht="22" customHeight="1">
      <x:c r="A9" s="2" t="n">
        <x:v>1</x:v>
      </x:c>
      <x:c r="B9" s="2" t="str">
        <x:v>粤AGP3669</x:v>
      </x:c>
      <x:c r="C9" s="2" t="str">
        <x:v>赵连飞</x:v>
      </x:c>
      <x:c r="D9" s="2" t="n">
        <x:v>31</x:v>
      </x:c>
      <x:c r="E9" s="7" t="n">
        <x:v>150</x:v>
      </x:c>
      <x:c r="F9" s="2" t="str">
        <x:v>是</x:v>
      </x:c>
      <x:c r="G9" s="7" t="n">
        <x:v>3000</x:v>
      </x:c>
      <x:c r="H9" s="7" t="n">
        <x:v>9437.6</x:v>
      </x:c>
      <x:c r="I9" s="2" t="str">
        <x:v>已发或已核定扣减，不重复补发</x:v>
      </x:c>
    </x:row>
    <x:row r="10" ht="22" customHeight="1">
      <x:c r="A10" s="2" t="n">
        <x:v>1</x:v>
      </x:c>
      <x:c r="B10" s="2" t="str">
        <x:v>粤AGR5560</x:v>
      </x:c>
      <x:c r="C10" s="2" t="str">
        <x:v>金可鹏</x:v>
      </x:c>
      <x:c r="D10" s="2" t="n">
        <x:v>31</x:v>
      </x:c>
      <x:c r="E10" s="7" t="n">
        <x:v>150</x:v>
      </x:c>
      <x:c r="F10" s="2" t="str">
        <x:v>是</x:v>
      </x:c>
      <x:c r="G10" s="7" t="n">
        <x:v>3000</x:v>
      </x:c>
      <x:c r="H10" s="7" t="n">
        <x:v>9139.8</x:v>
      </x:c>
      <x:c r="I10" s="2" t="str">
        <x:v>已发或已核定扣减，不重复补发</x:v>
      </x:c>
    </x:row>
    <x:row r="11" ht="22" customHeight="1">
      <x:c r="A11" s="2" t="n">
        <x:v>1</x:v>
      </x:c>
      <x:c r="B11" s="2" t="str">
        <x:v>粤AGR2833</x:v>
      </x:c>
      <x:c r="C11" s="2" t="str">
        <x:v>赵连飞</x:v>
      </x:c>
      <x:c r="D11" s="2" t="n">
        <x:v>31</x:v>
      </x:c>
      <x:c r="E11" s="7" t="n">
        <x:v>150</x:v>
      </x:c>
      <x:c r="F11" s="2" t="str">
        <x:v>是</x:v>
      </x:c>
      <x:c r="G11" s="7" t="n">
        <x:v>3000</x:v>
      </x:c>
      <x:c r="H11" s="7" t="n">
        <x:v>9005.6</x:v>
      </x:c>
      <x:c r="I11" s="2" t="str">
        <x:v>已发或已核定扣减，不重复补发</x:v>
      </x:c>
    </x:row>
    <x:row r="12" ht="22" customHeight="1">
      <x:c r="A12" s="2" t="n">
        <x:v>1</x:v>
      </x:c>
      <x:c r="B12" s="2" t="str">
        <x:v>粤AGP9338</x:v>
      </x:c>
      <x:c r="C12" s="2" t="str">
        <x:v>尚建华</x:v>
      </x:c>
      <x:c r="D12" s="2" t="n">
        <x:v>31</x:v>
      </x:c>
      <x:c r="E12" s="7" t="n">
        <x:v>150</x:v>
      </x:c>
      <x:c r="F12" s="2" t="str">
        <x:v>是</x:v>
      </x:c>
      <x:c r="G12" s="7" t="n">
        <x:v>3000</x:v>
      </x:c>
      <x:c r="H12" s="7" t="n">
        <x:v>8623.3</x:v>
      </x:c>
      <x:c r="I12" s="2" t="str">
        <x:v>已发或已核定扣减，不重复补发</x:v>
      </x:c>
    </x:row>
    <x:row r="13" ht="22" customHeight="1">
      <x:c r="A13" s="2" t="n">
        <x:v>1</x:v>
      </x:c>
      <x:c r="B13" s="2" t="str">
        <x:v>粤AGR6859</x:v>
      </x:c>
      <x:c r="C13" s="2" t="str">
        <x:v>尚建华</x:v>
      </x:c>
      <x:c r="D13" s="2" t="n">
        <x:v>31</x:v>
      </x:c>
      <x:c r="E13" s="7" t="n">
        <x:v>150</x:v>
      </x:c>
      <x:c r="F13" s="2" t="str">
        <x:v>是</x:v>
      </x:c>
      <x:c r="G13" s="7" t="n">
        <x:v>3000</x:v>
      </x:c>
      <x:c r="H13" s="7" t="n">
        <x:v>8293.4</x:v>
      </x:c>
      <x:c r="I13" s="2" t="str">
        <x:v>已发或已核定扣减，不重复补发</x:v>
      </x:c>
    </x:row>
    <x:row r="14" ht="22" customHeight="1">
      <x:c r="A14" s="2" t="n">
        <x:v>1</x:v>
      </x:c>
      <x:c r="B14" s="2" t="str">
        <x:v>粤AGR0798</x:v>
      </x:c>
      <x:c r="C14" s="2" t="str">
        <x:v>刘念念</x:v>
      </x:c>
      <x:c r="D14" s="2" t="n">
        <x:v>31</x:v>
      </x:c>
      <x:c r="E14" s="7" t="n">
        <x:v>150</x:v>
      </x:c>
      <x:c r="F14" s="2" t="str">
        <x:v>是</x:v>
      </x:c>
      <x:c r="G14" s="7" t="n">
        <x:v>3000</x:v>
      </x:c>
      <x:c r="H14" s="7" t="n">
        <x:v>8356.6</x:v>
      </x:c>
      <x:c r="I14" s="2" t="str">
        <x:v>已发或已核定扣减，不重复补发</x:v>
      </x:c>
    </x:row>
    <x:row r="15" ht="22" customHeight="1">
      <x:c r="A15" s="2" t="n">
        <x:v>1</x:v>
      </x:c>
      <x:c r="B15" s="2" t="str">
        <x:v>粤AGR5050</x:v>
      </x:c>
      <x:c r="C15" s="2" t="str">
        <x:v>刘念念</x:v>
      </x:c>
      <x:c r="D15" s="2" t="n">
        <x:v>31</x:v>
      </x:c>
      <x:c r="E15" s="7" t="n">
        <x:v>150</x:v>
      </x:c>
      <x:c r="F15" s="2" t="str">
        <x:v>是</x:v>
      </x:c>
      <x:c r="G15" s="7" t="n">
        <x:v>3000</x:v>
      </x:c>
      <x:c r="H15" s="7" t="n">
        <x:v>7948.5</x:v>
      </x:c>
      <x:c r="I15" s="2" t="str">
        <x:v>已发或已核定扣减，不重复补发</x:v>
      </x:c>
    </x:row>
    <x:row r="16" ht="22" customHeight="1">
      <x:c r="A16" s="2" t="n">
        <x:v>1</x:v>
      </x:c>
      <x:c r="B16" s="2" t="str">
        <x:v>粤AGR8506</x:v>
      </x:c>
      <x:c r="C16" s="2" t="str">
        <x:v>刘念念</x:v>
      </x:c>
      <x:c r="D16" s="2" t="n">
        <x:v>31</x:v>
      </x:c>
      <x:c r="E16" s="7" t="n">
        <x:v>150</x:v>
      </x:c>
      <x:c r="F16" s="2" t="str">
        <x:v>是</x:v>
      </x:c>
      <x:c r="G16" s="7" t="n">
        <x:v>3000</x:v>
      </x:c>
      <x:c r="H16" s="7" t="n">
        <x:v>7250.1</x:v>
      </x:c>
      <x:c r="I16" s="2" t="str">
        <x:v>已发或已核定扣减，不重复补发</x:v>
      </x:c>
    </x:row>
    <x:row r="17" ht="22" customHeight="1">
      <x:c r="A17" s="2" t="n">
        <x:v>1</x:v>
      </x:c>
      <x:c r="B17" s="2" t="str">
        <x:v>粤AGR9899</x:v>
      </x:c>
      <x:c r="C17" s="2" t="str">
        <x:v>钟祥</x:v>
      </x:c>
      <x:c r="D17" s="2" t="n">
        <x:v>31</x:v>
      </x:c>
      <x:c r="E17" s="7" t="n">
        <x:v>150</x:v>
      </x:c>
      <x:c r="F17" s="2" t="str">
        <x:v>是</x:v>
      </x:c>
      <x:c r="G17" s="7" t="n">
        <x:v>3000</x:v>
      </x:c>
      <x:c r="H17" s="7" t="n">
        <x:v>7071.4</x:v>
      </x:c>
      <x:c r="I17" s="2" t="str">
        <x:v>已发或已核定扣减，不重复补发</x:v>
      </x:c>
    </x:row>
    <x:row r="18" ht="22" customHeight="1">
      <x:c r="A18" s="2" t="n">
        <x:v>1</x:v>
      </x:c>
      <x:c r="B18" s="2" t="str">
        <x:v>粤AGP2035</x:v>
      </x:c>
      <x:c r="C18" s="2" t="str">
        <x:v>尚建华</x:v>
      </x:c>
      <x:c r="D18" s="2" t="n">
        <x:v>31</x:v>
      </x:c>
      <x:c r="E18" s="7" t="n">
        <x:v>260</x:v>
      </x:c>
      <x:c r="F18" s="2" t="str">
        <x:v>是</x:v>
      </x:c>
      <x:c r="G18" s="7" t="n">
        <x:v>5000</x:v>
      </x:c>
      <x:c r="H18" s="7" t="n">
        <x:v>10190.4</x:v>
      </x:c>
      <x:c r="I18" s="2" t="str">
        <x:v>已发或已核定扣减，不重复补发</x:v>
      </x:c>
    </x:row>
    <x:row r="19" ht="22" customHeight="1">
      <x:c r="A19" s="2" t="n">
        <x:v>1</x:v>
      </x:c>
      <x:c r="B19" s="2" t="str">
        <x:v>粤AGP3692</x:v>
      </x:c>
      <x:c r="C19" s="2" t="str">
        <x:v>金可鹏</x:v>
      </x:c>
      <x:c r="D19" s="2" t="n">
        <x:v>31</x:v>
      </x:c>
      <x:c r="E19" s="7" t="n">
        <x:v>260</x:v>
      </x:c>
      <x:c r="F19" s="2" t="str">
        <x:v>是</x:v>
      </x:c>
      <x:c r="G19" s="7" t="n">
        <x:v>5000</x:v>
      </x:c>
      <x:c r="H19" s="7" t="n">
        <x:v>9965.7</x:v>
      </x:c>
      <x:c r="I19" s="2" t="str">
        <x:v>已发或已核定扣减，不重复补发</x:v>
      </x:c>
    </x:row>
    <x:row r="20" ht="22" customHeight="1">
      <x:c r="A20" s="2" t="n">
        <x:v>1</x:v>
      </x:c>
      <x:c r="B20" s="2" t="str">
        <x:v>粤AGR9866</x:v>
      </x:c>
      <x:c r="C20" s="2" t="str">
        <x:v>尚建华</x:v>
      </x:c>
      <x:c r="D20" s="2" t="n">
        <x:v>31</x:v>
      </x:c>
      <x:c r="E20" s="7" t="n">
        <x:v>150</x:v>
      </x:c>
      <x:c r="F20" s="2" t="str">
        <x:v>是</x:v>
      </x:c>
      <x:c r="G20" s="7" t="n">
        <x:v>3000</x:v>
      </x:c>
      <x:c r="H20" s="7" t="n">
        <x:v>6296.1</x:v>
      </x:c>
      <x:c r="I20" s="2" t="str">
        <x:v>已发或已核定扣减，不重复补发</x:v>
      </x:c>
    </x:row>
    <x:row r="21" ht="22" customHeight="1">
      <x:c r="A21" s="2" t="n">
        <x:v>1</x:v>
      </x:c>
      <x:c r="B21" s="2" t="str">
        <x:v>粤AGR8539</x:v>
      </x:c>
      <x:c r="C21" s="2" t="str">
        <x:v>赵连飞</x:v>
      </x:c>
      <x:c r="D21" s="2" t="n">
        <x:v>31</x:v>
      </x:c>
      <x:c r="E21" s="7" t="n">
        <x:v>150</x:v>
      </x:c>
      <x:c r="F21" s="2" t="str">
        <x:v>是</x:v>
      </x:c>
      <x:c r="G21" s="7" t="n">
        <x:v>3000</x:v>
      </x:c>
      <x:c r="H21" s="7" t="n">
        <x:v>5956.6</x:v>
      </x:c>
      <x:c r="I21" s="2" t="str">
        <x:v>已发或已核定扣减，不重复补发</x:v>
      </x:c>
    </x:row>
    <x:row r="22" ht="22" customHeight="1">
      <x:c r="A22" s="2" t="n">
        <x:v>1</x:v>
      </x:c>
      <x:c r="B22" s="2" t="str">
        <x:v>粤AGP3676</x:v>
      </x:c>
      <x:c r="C22" s="2" t="str">
        <x:v>董剑煜</x:v>
      </x:c>
      <x:c r="D22" s="2" t="n">
        <x:v>12</x:v>
      </x:c>
      <x:c r="E22" s="7" t="n">
        <x:v>150</x:v>
      </x:c>
      <x:c r="F22" s="2" t="str">
        <x:v>是</x:v>
      </x:c>
      <x:c r="G22" s="7" t="n">
        <x:v>1161.29</x:v>
      </x:c>
      <x:c r="H22" s="7" t="n">
        <x:v>2385</x:v>
      </x:c>
      <x:c r="I22" s="2" t="str">
        <x:v>已发或已核定扣减，不重复补发</x:v>
      </x:c>
    </x:row>
    <x:row r="23" ht="22" customHeight="1">
      <x:c r="A23" s="2" t="n">
        <x:v>1</x:v>
      </x:c>
      <x:c r="B23" s="2" t="str">
        <x:v>粤AGR6822</x:v>
      </x:c>
      <x:c r="C23" s="2" t="str">
        <x:v>岑彦</x:v>
      </x:c>
      <x:c r="D23" s="2" t="n">
        <x:v>31</x:v>
      </x:c>
      <x:c r="E23" s="7" t="n">
        <x:v>150</x:v>
      </x:c>
      <x:c r="F23" s="2" t="str">
        <x:v>是</x:v>
      </x:c>
      <x:c r="G23" s="7" t="n">
        <x:v>3000</x:v>
      </x:c>
      <x:c r="H23" s="7" t="n">
        <x:v>5533.7</x:v>
      </x:c>
      <x:c r="I23" s="2" t="str">
        <x:v>已发或已核定扣减，不重复补发</x:v>
      </x:c>
    </x:row>
    <x:row r="24" ht="22" customHeight="1">
      <x:c r="A24" s="2" t="n">
        <x:v>1</x:v>
      </x:c>
      <x:c r="B24" s="2" t="str">
        <x:v>粤AGR6863</x:v>
      </x:c>
      <x:c r="C24" s="2" t="str">
        <x:v>董剑煜</x:v>
      </x:c>
      <x:c r="D24" s="2" t="n">
        <x:v>12</x:v>
      </x:c>
      <x:c r="E24" s="7" t="n">
        <x:v>150</x:v>
      </x:c>
      <x:c r="F24" s="2" t="str">
        <x:v>是</x:v>
      </x:c>
      <x:c r="G24" s="7" t="n">
        <x:v>1161.29</x:v>
      </x:c>
      <x:c r="H24" s="7" t="n">
        <x:v>2221.9</x:v>
      </x:c>
      <x:c r="I24" s="2" t="str">
        <x:v>已发或已核定扣减，不重复补发</x:v>
      </x:c>
    </x:row>
    <x:row r="25" ht="22" customHeight="1">
      <x:c r="A25" s="2" t="n">
        <x:v>1</x:v>
      </x:c>
      <x:c r="B25" s="2" t="str">
        <x:v>粤AGP9331</x:v>
      </x:c>
      <x:c r="C25" s="2" t="str">
        <x:v>尚建华</x:v>
      </x:c>
      <x:c r="D25" s="2" t="n">
        <x:v>31</x:v>
      </x:c>
      <x:c r="E25" s="7" t="n">
        <x:v>150</x:v>
      </x:c>
      <x:c r="F25" s="2" t="str">
        <x:v>是</x:v>
      </x:c>
      <x:c r="G25" s="7" t="n">
        <x:v>3000</x:v>
      </x:c>
      <x:c r="H25" s="7" t="n">
        <x:v>5568.1</x:v>
      </x:c>
      <x:c r="I25" s="2" t="str">
        <x:v>已发或已核定扣减，不重复补发</x:v>
      </x:c>
    </x:row>
    <x:row r="26" ht="22" customHeight="1">
      <x:c r="A26" s="2" t="n">
        <x:v>1</x:v>
      </x:c>
      <x:c r="B26" s="2" t="str">
        <x:v>粤A05809F</x:v>
      </x:c>
      <x:c r="C26" s="2" t="str">
        <x:v>刘念念</x:v>
      </x:c>
      <x:c r="D26" s="2" t="n">
        <x:v>26</x:v>
      </x:c>
      <x:c r="E26" s="7" t="n">
        <x:v>1000</x:v>
      </x:c>
      <x:c r="F26" s="2" t="str">
        <x:v>是</x:v>
      </x:c>
      <x:c r="G26" s="7" t="n">
        <x:v>5032.26</x:v>
      </x:c>
      <x:c r="H26" s="7" t="n">
        <x:v>8877.2</x:v>
      </x:c>
      <x:c r="I26" s="2" t="str">
        <x:v>已发或已核定扣减，不重复补发</x:v>
      </x:c>
    </x:row>
    <x:row r="27" ht="22" customHeight="1">
      <x:c r="A27" s="2" t="n">
        <x:v>1</x:v>
      </x:c>
      <x:c r="B27" s="2" t="str">
        <x:v>粤AGP9789</x:v>
      </x:c>
      <x:c r="C27" s="2" t="str">
        <x:v>谯云</x:v>
      </x:c>
      <x:c r="D27" s="2" t="n">
        <x:v>31</x:v>
      </x:c>
      <x:c r="E27" s="7" t="n">
        <x:v>150</x:v>
      </x:c>
      <x:c r="F27" s="2" t="str">
        <x:v>是</x:v>
      </x:c>
      <x:c r="G27" s="7" t="n">
        <x:v>3000</x:v>
      </x:c>
      <x:c r="H27" s="7" t="n">
        <x:v>5575.1</x:v>
      </x:c>
      <x:c r="I27" s="2" t="str">
        <x:v>已发或已核定扣减，不重复补发</x:v>
      </x:c>
    </x:row>
    <x:row r="28" ht="22" customHeight="1">
      <x:c r="A28" s="2" t="n">
        <x:v>1</x:v>
      </x:c>
      <x:c r="B28" s="2" t="str">
        <x:v>粤A05925F</x:v>
      </x:c>
      <x:c r="C28" s="2" t="str">
        <x:v>刘念念</x:v>
      </x:c>
      <x:c r="D28" s="2" t="n">
        <x:v>23</x:v>
      </x:c>
      <x:c r="E28" s="7" t="n">
        <x:v>1000</x:v>
      </x:c>
      <x:c r="F28" s="2" t="str">
        <x:v>是</x:v>
      </x:c>
      <x:c r="G28" s="7" t="n">
        <x:v>4451.61</x:v>
      </x:c>
      <x:c r="H28" s="7" t="n">
        <x:v>7275.1</x:v>
      </x:c>
      <x:c r="I28" s="2" t="str">
        <x:v>已发或已核定扣减，不重复补发</x:v>
      </x:c>
    </x:row>
    <x:row r="29" ht="22" customHeight="1">
      <x:c r="A29" s="2" t="n">
        <x:v>1</x:v>
      </x:c>
      <x:c r="B29" s="2" t="str">
        <x:v>粤AGP5639</x:v>
      </x:c>
      <x:c r="C29" s="2" t="str">
        <x:v>金可鹏</x:v>
      </x:c>
      <x:c r="D29" s="2" t="n">
        <x:v>31</x:v>
      </x:c>
      <x:c r="E29" s="7" t="n">
        <x:v>150</x:v>
      </x:c>
      <x:c r="F29" s="2" t="str">
        <x:v>是</x:v>
      </x:c>
      <x:c r="G29" s="7" t="n">
        <x:v>3000</x:v>
      </x:c>
      <x:c r="H29" s="7" t="n">
        <x:v>5472.3</x:v>
      </x:c>
      <x:c r="I29" s="2" t="str">
        <x:v>已发或已核定扣减，不重复补发</x:v>
      </x:c>
    </x:row>
    <x:row r="30" ht="22" customHeight="1">
      <x:c r="A30" s="2" t="n">
        <x:v>1</x:v>
      </x:c>
      <x:c r="B30" s="2" t="str">
        <x:v>粤AGP5636</x:v>
      </x:c>
      <x:c r="C30" s="2" t="str">
        <x:v>钟祥</x:v>
      </x:c>
      <x:c r="D30" s="2" t="n">
        <x:v>17</x:v>
      </x:c>
      <x:c r="E30" s="7" t="n">
        <x:v>150</x:v>
      </x:c>
      <x:c r="F30" s="2" t="str">
        <x:v>是</x:v>
      </x:c>
      <x:c r="G30" s="7" t="n">
        <x:v>1645.16</x:v>
      </x:c>
      <x:c r="H30" s="7" t="n">
        <x:v>2371.4</x:v>
      </x:c>
      <x:c r="I30" s="2" t="str">
        <x:v>已发或已核定扣减，不重复补发</x:v>
      </x:c>
    </x:row>
    <x:row r="31" ht="22" customHeight="1">
      <x:c r="A31" s="2" t="n">
        <x:v>1</x:v>
      </x:c>
      <x:c r="B31" s="2" t="str">
        <x:v>粤A01013F</x:v>
      </x:c>
      <x:c r="C31" s="2" t="str">
        <x:v>刘念念</x:v>
      </x:c>
      <x:c r="D31" s="2" t="n">
        <x:v>16</x:v>
      </x:c>
      <x:c r="E31" s="7" t="n">
        <x:v>1000</x:v>
      </x:c>
      <x:c r="F31" s="2" t="str">
        <x:v>是</x:v>
      </x:c>
      <x:c r="G31" s="7" t="n">
        <x:v>3096.77</x:v>
      </x:c>
      <x:c r="H31" s="7" t="n">
        <x:v>5432.4</x:v>
      </x:c>
      <x:c r="I31" s="2" t="str">
        <x:v>已发或已核定扣减，不重复补发</x:v>
      </x:c>
    </x:row>
    <x:row r="32" ht="22" customHeight="1">
      <x:c r="A32" s="2" t="n">
        <x:v>1</x:v>
      </x:c>
      <x:c r="B32" s="2" t="str">
        <x:v>粤AGP9756</x:v>
      </x:c>
      <x:c r="C32" s="2" t="str">
        <x:v>金可鹏</x:v>
      </x:c>
      <x:c r="D32" s="2" t="n">
        <x:v>31</x:v>
      </x:c>
      <x:c r="E32" s="7" t="n">
        <x:v>150</x:v>
      </x:c>
      <x:c r="F32" s="2" t="str">
        <x:v>是</x:v>
      </x:c>
      <x:c r="G32" s="7" t="n">
        <x:v>3000</x:v>
      </x:c>
      <x:c r="H32" s="7" t="n">
        <x:v>5062.2</x:v>
      </x:c>
      <x:c r="I32" s="2" t="str">
        <x:v>已发或已核定扣减，不重复补发</x:v>
      </x:c>
    </x:row>
    <x:row r="33" ht="22" customHeight="1">
      <x:c r="A33" s="2" t="n">
        <x:v>1</x:v>
      </x:c>
      <x:c r="B33" s="2" t="str">
        <x:v>粤AGP9835</x:v>
      </x:c>
      <x:c r="C33" s="2" t="str">
        <x:v>刘念念</x:v>
      </x:c>
      <x:c r="D33" s="2" t="n">
        <x:v>31</x:v>
      </x:c>
      <x:c r="E33" s="7" t="n">
        <x:v>150</x:v>
      </x:c>
      <x:c r="F33" s="2" t="str">
        <x:v>是</x:v>
      </x:c>
      <x:c r="G33" s="7" t="n">
        <x:v>3000</x:v>
      </x:c>
      <x:c r="H33" s="7" t="n">
        <x:v>5177.3</x:v>
      </x:c>
      <x:c r="I33" s="2" t="str">
        <x:v>已发或已核定扣减，不重复补发</x:v>
      </x:c>
    </x:row>
    <x:row r="34" ht="22" customHeight="1">
      <x:c r="A34" s="2" t="n">
        <x:v>1</x:v>
      </x:c>
      <x:c r="B34" s="2" t="str">
        <x:v>粤AGR5539</x:v>
      </x:c>
      <x:c r="C34" s="2" t="str">
        <x:v>尚建华</x:v>
      </x:c>
      <x:c r="D34" s="2" t="n">
        <x:v>31</x:v>
      </x:c>
      <x:c r="E34" s="7" t="n">
        <x:v>150</x:v>
      </x:c>
      <x:c r="F34" s="2" t="str">
        <x:v>是</x:v>
      </x:c>
      <x:c r="G34" s="7" t="n">
        <x:v>3000</x:v>
      </x:c>
      <x:c r="H34" s="7" t="n">
        <x:v>5149.8</x:v>
      </x:c>
      <x:c r="I34" s="2" t="str">
        <x:v>已发或已核定扣减，不重复补发</x:v>
      </x:c>
    </x:row>
    <x:row r="35" ht="22" customHeight="1">
      <x:c r="A35" s="2" t="n">
        <x:v>1</x:v>
      </x:c>
      <x:c r="B35" s="2" t="str">
        <x:v>粤AGP7018</x:v>
      </x:c>
      <x:c r="C35" s="2" t="str">
        <x:v>尚建华</x:v>
      </x:c>
      <x:c r="D35" s="2" t="n">
        <x:v>31</x:v>
      </x:c>
      <x:c r="E35" s="7" t="n">
        <x:v>150</x:v>
      </x:c>
      <x:c r="F35" s="2" t="str">
        <x:v>是</x:v>
      </x:c>
      <x:c r="G35" s="7" t="n">
        <x:v>3000</x:v>
      </x:c>
      <x:c r="H35" s="7" t="n">
        <x:v>5044.6</x:v>
      </x:c>
      <x:c r="I35" s="2" t="str">
        <x:v>已发或已核定扣减，不重复补发</x:v>
      </x:c>
    </x:row>
    <x:row r="36" ht="22" customHeight="1">
      <x:c r="A36" s="2" t="n">
        <x:v>1</x:v>
      </x:c>
      <x:c r="B36" s="2" t="str">
        <x:v>粤AGR5058</x:v>
      </x:c>
      <x:c r="C36" s="2" t="str">
        <x:v>钟祥</x:v>
      </x:c>
      <x:c r="D36" s="2" t="n">
        <x:v>31</x:v>
      </x:c>
      <x:c r="E36" s="7" t="n">
        <x:v>150</x:v>
      </x:c>
      <x:c r="F36" s="2" t="str">
        <x:v>是</x:v>
      </x:c>
      <x:c r="G36" s="7" t="n">
        <x:v>3000</x:v>
      </x:c>
      <x:c r="H36" s="7" t="n">
        <x:v>5124.4</x:v>
      </x:c>
      <x:c r="I36" s="2" t="str">
        <x:v>已发或已核定扣减，不重复补发</x:v>
      </x:c>
    </x:row>
    <x:row r="37" ht="22" customHeight="1">
      <x:c r="A37" s="2" t="n">
        <x:v>1</x:v>
      </x:c>
      <x:c r="B37" s="2" t="str">
        <x:v>粤AGP5797</x:v>
      </x:c>
      <x:c r="C37" s="2" t="str">
        <x:v>刘念念</x:v>
      </x:c>
      <x:c r="D37" s="2" t="n">
        <x:v>31</x:v>
      </x:c>
      <x:c r="E37" s="7" t="n">
        <x:v>260</x:v>
      </x:c>
      <x:c r="F37" s="2" t="str">
        <x:v>是</x:v>
      </x:c>
      <x:c r="G37" s="7" t="n">
        <x:v>5000</x:v>
      </x:c>
      <x:c r="H37" s="7" t="n">
        <x:v>8326.1</x:v>
      </x:c>
      <x:c r="I37" s="2" t="str">
        <x:v>已发或已核定扣减，不重复补发</x:v>
      </x:c>
    </x:row>
    <x:row r="38" ht="22" customHeight="1">
      <x:c r="A38" s="2" t="n">
        <x:v>1</x:v>
      </x:c>
      <x:c r="B38" s="2" t="str">
        <x:v>粤A03350F</x:v>
      </x:c>
      <x:c r="C38" s="2" t="str">
        <x:v>刘念念</x:v>
      </x:c>
      <x:c r="D38" s="2" t="n">
        <x:v>15</x:v>
      </x:c>
      <x:c r="E38" s="7" t="n">
        <x:v>1000</x:v>
      </x:c>
      <x:c r="F38" s="2" t="str">
        <x:v>是</x:v>
      </x:c>
      <x:c r="G38" s="7" t="n">
        <x:v>2903.23</x:v>
      </x:c>
      <x:c r="H38" s="7" t="n">
        <x:v>4462.9</x:v>
      </x:c>
      <x:c r="I38" s="2" t="str">
        <x:v>已发或已核定扣减，不重复补发</x:v>
      </x:c>
    </x:row>
    <x:row r="39" ht="22" customHeight="1">
      <x:c r="A39" s="2" t="n">
        <x:v>1</x:v>
      </x:c>
      <x:c r="B39" s="2" t="str">
        <x:v>粤A02298F</x:v>
      </x:c>
      <x:c r="C39" s="2" t="str">
        <x:v>刘念念</x:v>
      </x:c>
      <x:c r="D39" s="2" t="n">
        <x:v>26</x:v>
      </x:c>
      <x:c r="E39" s="7" t="n">
        <x:v>1000</x:v>
      </x:c>
      <x:c r="F39" s="2" t="str">
        <x:v>是</x:v>
      </x:c>
      <x:c r="G39" s="7" t="n">
        <x:v>5032.26</x:v>
      </x:c>
      <x:c r="H39" s="7" t="n">
        <x:v>7545.3</x:v>
      </x:c>
      <x:c r="I39" s="2" t="str">
        <x:v>已发或已核定扣减，不重复补发</x:v>
      </x:c>
    </x:row>
    <x:row r="40" ht="22" customHeight="1">
      <x:c r="A40" s="2" t="n">
        <x:v>1</x:v>
      </x:c>
      <x:c r="B40" s="2" t="str">
        <x:v>粤A03809F</x:v>
      </x:c>
      <x:c r="C40" s="2" t="str">
        <x:v>刘念念</x:v>
      </x:c>
      <x:c r="D40" s="2" t="n">
        <x:v>27</x:v>
      </x:c>
      <x:c r="E40" s="7" t="n">
        <x:v>1000</x:v>
      </x:c>
      <x:c r="F40" s="2" t="str">
        <x:v>是</x:v>
      </x:c>
      <x:c r="G40" s="7" t="n">
        <x:v>5225.81</x:v>
      </x:c>
      <x:c r="H40" s="7" t="n">
        <x:v>8114.8</x:v>
      </x:c>
      <x:c r="I40" s="2" t="str">
        <x:v>已发或已核定扣减，不重复补发</x:v>
      </x:c>
    </x:row>
    <x:row r="41" ht="22" customHeight="1">
      <x:c r="A41" s="2" t="n">
        <x:v>1</x:v>
      </x:c>
      <x:c r="B41" s="2" t="str">
        <x:v>粤AGP4422</x:v>
      </x:c>
      <x:c r="C41" s="2" t="str">
        <x:v>金可鹏</x:v>
      </x:c>
      <x:c r="D41" s="2" t="n">
        <x:v>29</x:v>
      </x:c>
      <x:c r="E41" s="7" t="n">
        <x:v>260</x:v>
      </x:c>
      <x:c r="F41" s="2" t="str">
        <x:v>是</x:v>
      </x:c>
      <x:c r="G41" s="7" t="n">
        <x:v>4677.42</x:v>
      </x:c>
      <x:c r="H41" s="7" t="n">
        <x:v>7313.2</x:v>
      </x:c>
      <x:c r="I41" s="2" t="str">
        <x:v>已发或已核定扣减，不重复补发</x:v>
      </x:c>
    </x:row>
    <x:row r="42" ht="22" customHeight="1">
      <x:c r="A42" s="2" t="n">
        <x:v>1</x:v>
      </x:c>
      <x:c r="B42" s="2" t="str">
        <x:v>粤AGR5228</x:v>
      </x:c>
      <x:c r="C42" s="2" t="str">
        <x:v>金可鹏</x:v>
      </x:c>
      <x:c r="D42" s="2" t="n">
        <x:v>31</x:v>
      </x:c>
      <x:c r="E42" s="7" t="n">
        <x:v>150</x:v>
      </x:c>
      <x:c r="F42" s="2" t="str">
        <x:v>是</x:v>
      </x:c>
      <x:c r="G42" s="7" t="n">
        <x:v>3000</x:v>
      </x:c>
      <x:c r="H42" s="7" t="n">
        <x:v>4672</x:v>
      </x:c>
      <x:c r="I42" s="2" t="str">
        <x:v>已发或已核定扣减，不重复补发</x:v>
      </x:c>
    </x:row>
    <x:row r="43" ht="22" customHeight="1">
      <x:c r="A43" s="2" t="n">
        <x:v>1</x:v>
      </x:c>
      <x:c r="B43" s="2" t="str">
        <x:v>粤AGP6639</x:v>
      </x:c>
      <x:c r="C43" s="2" t="str">
        <x:v>尚建华</x:v>
      </x:c>
      <x:c r="D43" s="2" t="n">
        <x:v>31</x:v>
      </x:c>
      <x:c r="E43" s="7" t="n">
        <x:v>150</x:v>
      </x:c>
      <x:c r="F43" s="2" t="str">
        <x:v>是</x:v>
      </x:c>
      <x:c r="G43" s="7" t="n">
        <x:v>3000</x:v>
      </x:c>
      <x:c r="H43" s="7" t="n">
        <x:v>4475.6</x:v>
      </x:c>
      <x:c r="I43" s="2" t="str">
        <x:v>已发或已核定扣减，不重复补发</x:v>
      </x:c>
    </x:row>
    <x:row r="44" ht="22" customHeight="1">
      <x:c r="A44" s="2" t="n">
        <x:v>1</x:v>
      </x:c>
      <x:c r="B44" s="2" t="str">
        <x:v>粤A05700F</x:v>
      </x:c>
      <x:c r="C44" s="2" t="str">
        <x:v>秦挺</x:v>
      </x:c>
      <x:c r="D44" s="2" t="n">
        <x:v>12</x:v>
      </x:c>
      <x:c r="E44" s="7" t="n">
        <x:v>1000</x:v>
      </x:c>
      <x:c r="F44" s="2" t="str">
        <x:v>是</x:v>
      </x:c>
      <x:c r="G44" s="7" t="n">
        <x:v>2322.58</x:v>
      </x:c>
      <x:c r="H44" s="7" t="n">
        <x:v>2943.8</x:v>
      </x:c>
      <x:c r="I44" s="2" t="str">
        <x:v>已发或已核定扣减，不重复补发</x:v>
      </x:c>
    </x:row>
    <x:row r="45" ht="22" customHeight="1">
      <x:c r="A45" s="2" t="n">
        <x:v>1</x:v>
      </x:c>
      <x:c r="B45" s="2" t="str">
        <x:v>粤AGR9815</x:v>
      </x:c>
      <x:c r="C45" s="2" t="str">
        <x:v>尚建华</x:v>
      </x:c>
      <x:c r="D45" s="2" t="n">
        <x:v>31</x:v>
      </x:c>
      <x:c r="E45" s="7" t="n">
        <x:v>150</x:v>
      </x:c>
      <x:c r="F45" s="2" t="str">
        <x:v>是</x:v>
      </x:c>
      <x:c r="G45" s="7" t="n">
        <x:v>3000</x:v>
      </x:c>
      <x:c r="H45" s="7" t="n">
        <x:v>4747.7</x:v>
      </x:c>
      <x:c r="I45" s="2" t="str">
        <x:v>已发或已核定扣减，不重复补发</x:v>
      </x:c>
    </x:row>
    <x:row r="46" ht="22" customHeight="1">
      <x:c r="A46" s="2" t="n">
        <x:v>1</x:v>
      </x:c>
      <x:c r="B46" s="2" t="str">
        <x:v>粤AGP9337</x:v>
      </x:c>
      <x:c r="C46" s="2" t="str">
        <x:v>谯云</x:v>
      </x:c>
      <x:c r="D46" s="2" t="n">
        <x:v>31</x:v>
      </x:c>
      <x:c r="E46" s="7" t="n">
        <x:v>150</x:v>
      </x:c>
      <x:c r="F46" s="2" t="str">
        <x:v>是</x:v>
      </x:c>
      <x:c r="G46" s="7" t="n">
        <x:v>3000</x:v>
      </x:c>
      <x:c r="H46" s="7" t="n">
        <x:v>4473.6</x:v>
      </x:c>
      <x:c r="I46" s="2" t="str">
        <x:v>已发或已核定扣减，不重复补发</x:v>
      </x:c>
    </x:row>
    <x:row r="47" ht="22" customHeight="1">
      <x:c r="A47" s="2" t="n">
        <x:v>1</x:v>
      </x:c>
      <x:c r="B47" s="2" t="str">
        <x:v>粤AGP3508</x:v>
      </x:c>
      <x:c r="C47" s="2" t="str">
        <x:v>刘念念</x:v>
      </x:c>
      <x:c r="D47" s="2" t="n">
        <x:v>31</x:v>
      </x:c>
      <x:c r="E47" s="7" t="n">
        <x:v>150</x:v>
      </x:c>
      <x:c r="F47" s="2" t="str">
        <x:v>是</x:v>
      </x:c>
      <x:c r="G47" s="7" t="n">
        <x:v>3000</x:v>
      </x:c>
      <x:c r="H47" s="7" t="n">
        <x:v>4474.7</x:v>
      </x:c>
      <x:c r="I47" s="2" t="str">
        <x:v>已发或已核定扣减，不重复补发</x:v>
      </x:c>
    </x:row>
    <x:row r="48" ht="22" customHeight="1">
      <x:c r="A48" s="2" t="n">
        <x:v>1</x:v>
      </x:c>
      <x:c r="B48" s="2" t="str">
        <x:v>粤AGQ1330</x:v>
      </x:c>
      <x:c r="C48" s="2" t="str">
        <x:v>尚建华</x:v>
      </x:c>
      <x:c r="D48" s="2" t="n">
        <x:v>31</x:v>
      </x:c>
      <x:c r="E48" s="7" t="n">
        <x:v>150</x:v>
      </x:c>
      <x:c r="F48" s="2" t="str">
        <x:v>是</x:v>
      </x:c>
      <x:c r="G48" s="7" t="n">
        <x:v>3000</x:v>
      </x:c>
      <x:c r="H48" s="7" t="n">
        <x:v>4425.6</x:v>
      </x:c>
      <x:c r="I48" s="2" t="str">
        <x:v>已发或已核定扣减，不重复补发</x:v>
      </x:c>
    </x:row>
    <x:row r="49" ht="22" customHeight="1">
      <x:c r="A49" s="2" t="n">
        <x:v>1</x:v>
      </x:c>
      <x:c r="B49" s="2" t="str">
        <x:v>粤AGQ0119</x:v>
      </x:c>
      <x:c r="C49" s="2" t="str">
        <x:v>尚建华</x:v>
      </x:c>
      <x:c r="D49" s="2" t="n">
        <x:v>31</x:v>
      </x:c>
      <x:c r="E49" s="7" t="n">
        <x:v>150</x:v>
      </x:c>
      <x:c r="F49" s="2" t="str">
        <x:v>是</x:v>
      </x:c>
      <x:c r="G49" s="7" t="n">
        <x:v>3000</x:v>
      </x:c>
      <x:c r="H49" s="7" t="n">
        <x:v>4628.3</x:v>
      </x:c>
      <x:c r="I49" s="2" t="str">
        <x:v>已发或已核定扣减，不重复补发</x:v>
      </x:c>
    </x:row>
    <x:row r="50" ht="22" customHeight="1">
      <x:c r="A50" s="2" t="n">
        <x:v>1</x:v>
      </x:c>
      <x:c r="B50" s="2" t="str">
        <x:v>粤AGP5770</x:v>
      </x:c>
      <x:c r="C50" s="2" t="str">
        <x:v>刘念念</x:v>
      </x:c>
      <x:c r="D50" s="2" t="n">
        <x:v>31</x:v>
      </x:c>
      <x:c r="E50" s="7" t="n">
        <x:v>260</x:v>
      </x:c>
      <x:c r="F50" s="2" t="str">
        <x:v>是</x:v>
      </x:c>
      <x:c r="G50" s="7" t="n">
        <x:v>5000</x:v>
      </x:c>
      <x:c r="H50" s="7" t="n">
        <x:v>7115.5</x:v>
      </x:c>
      <x:c r="I50" s="2" t="str">
        <x:v>已发或已核定扣减，不重复补发</x:v>
      </x:c>
    </x:row>
    <x:row r="51" ht="22" customHeight="1">
      <x:c r="A51" s="2" t="n">
        <x:v>1</x:v>
      </x:c>
      <x:c r="B51" s="2" t="str">
        <x:v>粤A08681F</x:v>
      </x:c>
      <x:c r="C51" s="2" t="str">
        <x:v>刘念念</x:v>
      </x:c>
      <x:c r="D51" s="2" t="n">
        <x:v>27</x:v>
      </x:c>
      <x:c r="E51" s="7" t="n">
        <x:v>1000</x:v>
      </x:c>
      <x:c r="F51" s="2" t="str">
        <x:v>是</x:v>
      </x:c>
      <x:c r="G51" s="7" t="n">
        <x:v>5225.81</x:v>
      </x:c>
      <x:c r="H51" s="7" t="n">
        <x:v>6678.9</x:v>
      </x:c>
      <x:c r="I51" s="2" t="str">
        <x:v>已发或已核定扣减，不重复补发</x:v>
      </x:c>
    </x:row>
    <x:row r="52" ht="22" customHeight="1">
      <x:c r="A52" s="2" t="n">
        <x:v>1</x:v>
      </x:c>
      <x:c r="B52" s="2" t="str">
        <x:v>粤AGP5646</x:v>
      </x:c>
      <x:c r="C52" s="2" t="str">
        <x:v>刘念念</x:v>
      </x:c>
      <x:c r="D52" s="2" t="n">
        <x:v>31</x:v>
      </x:c>
      <x:c r="E52" s="7" t="n">
        <x:v>260</x:v>
      </x:c>
      <x:c r="F52" s="2" t="str">
        <x:v>是</x:v>
      </x:c>
      <x:c r="G52" s="7" t="n">
        <x:v>5000</x:v>
      </x:c>
      <x:c r="H52" s="7" t="n">
        <x:v>6877.2</x:v>
      </x:c>
      <x:c r="I52" s="2" t="str">
        <x:v>已发或已核定扣减，不重复补发</x:v>
      </x:c>
    </x:row>
    <x:row r="53" ht="22" customHeight="1">
      <x:c r="A53" s="2" t="n">
        <x:v>1</x:v>
      </x:c>
      <x:c r="B53" s="2" t="str">
        <x:v>粤A02007F</x:v>
      </x:c>
      <x:c r="C53" s="2" t="str">
        <x:v>刘念念</x:v>
      </x:c>
      <x:c r="D53" s="2" t="n">
        <x:v>27</x:v>
      </x:c>
      <x:c r="E53" s="7" t="n">
        <x:v>1000</x:v>
      </x:c>
      <x:c r="F53" s="2" t="str">
        <x:v>是</x:v>
      </x:c>
      <x:c r="G53" s="7" t="n">
        <x:v>5225.81</x:v>
      </x:c>
      <x:c r="H53" s="7" t="n">
        <x:v>6896</x:v>
      </x:c>
      <x:c r="I53" s="2" t="str">
        <x:v>已发或已核定扣减，不重复补发</x:v>
      </x:c>
    </x:row>
    <x:row r="54" ht="22" customHeight="1">
      <x:c r="A54" s="2" t="n">
        <x:v>1</x:v>
      </x:c>
      <x:c r="B54" s="2" t="str">
        <x:v>粤AGE1516</x:v>
      </x:c>
      <x:c r="C54" s="2" t="str">
        <x:v>金可鹏</x:v>
      </x:c>
      <x:c r="D54" s="2" t="n">
        <x:v>31</x:v>
      </x:c>
      <x:c r="E54" s="7" t="n">
        <x:v>150</x:v>
      </x:c>
      <x:c r="F54" s="2" t="str">
        <x:v>是</x:v>
      </x:c>
      <x:c r="G54" s="7" t="n">
        <x:v>3000</x:v>
      </x:c>
      <x:c r="H54" s="7" t="n">
        <x:v>4550.8</x:v>
      </x:c>
      <x:c r="I54" s="2" t="str">
        <x:v>已发或已核定扣减，不重复补发</x:v>
      </x:c>
    </x:row>
    <x:row r="55" ht="22" customHeight="1">
      <x:c r="A55" s="2" t="n">
        <x:v>1</x:v>
      </x:c>
      <x:c r="B55" s="2" t="str">
        <x:v>粤AGG2195</x:v>
      </x:c>
      <x:c r="C55" s="2" t="str">
        <x:v>金可鹏</x:v>
      </x:c>
      <x:c r="D55" s="2" t="n">
        <x:v>31</x:v>
      </x:c>
      <x:c r="E55" s="7" t="n">
        <x:v>150</x:v>
      </x:c>
      <x:c r="F55" s="2" t="str">
        <x:v>是</x:v>
      </x:c>
      <x:c r="G55" s="7" t="n">
        <x:v>3000</x:v>
      </x:c>
      <x:c r="H55" s="7" t="n">
        <x:v>4441</x:v>
      </x:c>
      <x:c r="I55" s="2" t="str">
        <x:v>已发或已核定扣减，不重复补发</x:v>
      </x:c>
    </x:row>
    <x:row r="56" ht="22" customHeight="1">
      <x:c r="A56" s="2" t="n">
        <x:v>1</x:v>
      </x:c>
      <x:c r="B56" s="2" t="str">
        <x:v>粤AGG4135</x:v>
      </x:c>
      <x:c r="C56" s="2" t="str">
        <x:v>金可鹏</x:v>
      </x:c>
      <x:c r="D56" s="2" t="n">
        <x:v>31</x:v>
      </x:c>
      <x:c r="E56" s="7" t="n">
        <x:v>150</x:v>
      </x:c>
      <x:c r="F56" s="2" t="str">
        <x:v>是</x:v>
      </x:c>
      <x:c r="G56" s="7" t="n">
        <x:v>3000</x:v>
      </x:c>
      <x:c r="H56" s="7" t="n">
        <x:v>4357.7</x:v>
      </x:c>
      <x:c r="I56" s="2" t="str">
        <x:v>已发或已核定扣减，不重复补发</x:v>
      </x:c>
    </x:row>
    <x:row r="57" ht="22" customHeight="1">
      <x:c r="A57" s="2" t="n">
        <x:v>1</x:v>
      </x:c>
      <x:c r="B57" s="2" t="str">
        <x:v>粤AGP5622</x:v>
      </x:c>
      <x:c r="C57" s="2" t="str">
        <x:v>刘念念</x:v>
      </x:c>
      <x:c r="D57" s="2" t="n">
        <x:v>31</x:v>
      </x:c>
      <x:c r="E57" s="7" t="n">
        <x:v>260</x:v>
      </x:c>
      <x:c r="F57" s="2" t="str">
        <x:v>是</x:v>
      </x:c>
      <x:c r="G57" s="7" t="n">
        <x:v>5000</x:v>
      </x:c>
      <x:c r="H57" s="7" t="n">
        <x:v>6337</x:v>
      </x:c>
      <x:c r="I57" s="2" t="str">
        <x:v>已发或已核定扣减，不重复补发</x:v>
      </x:c>
    </x:row>
    <x:row r="58" ht="22" customHeight="1">
      <x:c r="A58" s="2" t="n">
        <x:v>1</x:v>
      </x:c>
      <x:c r="B58" s="2" t="str">
        <x:v>粤A05995F</x:v>
      </x:c>
      <x:c r="C58" s="2" t="str">
        <x:v>吴纬涛</x:v>
      </x:c>
      <x:c r="D58" s="2" t="n">
        <x:v>1</x:v>
      </x:c>
      <x:c r="E58" s="7" t="n">
        <x:v>1000</x:v>
      </x:c>
      <x:c r="F58" s="2" t="str">
        <x:v>是</x:v>
      </x:c>
      <x:c r="G58" s="7" t="n">
        <x:v>193.55</x:v>
      </x:c>
      <x:c r="H58" s="7" t="n">
        <x:v>197.1</x:v>
      </x:c>
      <x:c r="I58" s="2" t="str">
        <x:v>已发或已核定扣减，不重复补发</x:v>
      </x:c>
    </x:row>
    <x:row r="59" ht="22" customHeight="1">
      <x:c r="A59" s="2" t="n">
        <x:v>1</x:v>
      </x:c>
      <x:c r="B59" s="2" t="str">
        <x:v>粤AGR5553</x:v>
      </x:c>
      <x:c r="C59" s="2" t="str">
        <x:v>岑彦</x:v>
      </x:c>
      <x:c r="D59" s="2" t="n">
        <x:v>31</x:v>
      </x:c>
      <x:c r="E59" s="7" t="n">
        <x:v>150</x:v>
      </x:c>
      <x:c r="F59" s="2" t="str">
        <x:v>是</x:v>
      </x:c>
      <x:c r="G59" s="7" t="n">
        <x:v>3000</x:v>
      </x:c>
      <x:c r="H59" s="7" t="n">
        <x:v>3787.5</x:v>
      </x:c>
      <x:c r="I59" s="2" t="str">
        <x:v>已发或已核定扣减，不重复补发</x:v>
      </x:c>
    </x:row>
    <x:row r="60" ht="22" customHeight="1">
      <x:c r="A60" s="2" t="n">
        <x:v>1</x:v>
      </x:c>
      <x:c r="B60" s="2" t="str">
        <x:v>粤AGP5759</x:v>
      </x:c>
      <x:c r="C60" s="2" t="str">
        <x:v>金可鹏</x:v>
      </x:c>
      <x:c r="D60" s="2" t="n">
        <x:v>31</x:v>
      </x:c>
      <x:c r="E60" s="7" t="n">
        <x:v>150</x:v>
      </x:c>
      <x:c r="F60" s="2" t="str">
        <x:v>是</x:v>
      </x:c>
      <x:c r="G60" s="7" t="n">
        <x:v>3000</x:v>
      </x:c>
      <x:c r="H60" s="7" t="n">
        <x:v>4019.4</x:v>
      </x:c>
      <x:c r="I60" s="2" t="str">
        <x:v>已发或已核定扣减，不重复补发</x:v>
      </x:c>
    </x:row>
    <x:row r="61" ht="22" customHeight="1">
      <x:c r="A61" s="2" t="n">
        <x:v>1</x:v>
      </x:c>
      <x:c r="B61" s="2" t="str">
        <x:v>粤AGR5090</x:v>
      </x:c>
      <x:c r="C61" s="2" t="str">
        <x:v>谯云</x:v>
      </x:c>
      <x:c r="D61" s="2" t="n">
        <x:v>31</x:v>
      </x:c>
      <x:c r="E61" s="7" t="n">
        <x:v>150</x:v>
      </x:c>
      <x:c r="F61" s="2" t="str">
        <x:v>是</x:v>
      </x:c>
      <x:c r="G61" s="7" t="n">
        <x:v>3000</x:v>
      </x:c>
      <x:c r="H61" s="7" t="n">
        <x:v>3919.1</x:v>
      </x:c>
      <x:c r="I61" s="2" t="str">
        <x:v>已发或已核定扣减，不重复补发</x:v>
      </x:c>
    </x:row>
    <x:row r="62" ht="22" customHeight="1">
      <x:c r="A62" s="2" t="n">
        <x:v>1</x:v>
      </x:c>
      <x:c r="B62" s="2" t="str">
        <x:v>粤AGR9882</x:v>
      </x:c>
      <x:c r="C62" s="2" t="str">
        <x:v>赵连飞</x:v>
      </x:c>
      <x:c r="D62" s="2" t="n">
        <x:v>20</x:v>
      </x:c>
      <x:c r="E62" s="7" t="n">
        <x:v>150</x:v>
      </x:c>
      <x:c r="F62" s="2" t="str">
        <x:v>是</x:v>
      </x:c>
      <x:c r="G62" s="7" t="n">
        <x:v>1935.48</x:v>
      </x:c>
      <x:c r="H62" s="7" t="n">
        <x:v>2485.7</x:v>
      </x:c>
      <x:c r="I62" s="2" t="str">
        <x:v>已发或已核定扣减，不重复补发</x:v>
      </x:c>
    </x:row>
    <x:row r="63" ht="22" customHeight="1">
      <x:c r="A63" s="2" t="n">
        <x:v>1</x:v>
      </x:c>
      <x:c r="B63" s="2" t="str">
        <x:v>粤AGR7898</x:v>
      </x:c>
      <x:c r="C63" s="2" t="str">
        <x:v>金可鹏</x:v>
      </x:c>
      <x:c r="D63" s="2" t="n">
        <x:v>31</x:v>
      </x:c>
      <x:c r="E63" s="7" t="n">
        <x:v>150</x:v>
      </x:c>
      <x:c r="F63" s="2" t="str">
        <x:v>是</x:v>
      </x:c>
      <x:c r="G63" s="7" t="n">
        <x:v>3000</x:v>
      </x:c>
      <x:c r="H63" s="7" t="n">
        <x:v>4117</x:v>
      </x:c>
      <x:c r="I63" s="2" t="str">
        <x:v>已发或已核定扣减，不重复补发</x:v>
      </x:c>
    </x:row>
    <x:row r="64" ht="22" customHeight="1">
      <x:c r="A64" s="2" t="n">
        <x:v>1</x:v>
      </x:c>
      <x:c r="B64" s="2" t="str">
        <x:v>粤AGP3627</x:v>
      </x:c>
      <x:c r="C64" s="2" t="str">
        <x:v>金可鹏</x:v>
      </x:c>
      <x:c r="D64" s="2" t="n">
        <x:v>31</x:v>
      </x:c>
      <x:c r="E64" s="7" t="n">
        <x:v>260</x:v>
      </x:c>
      <x:c r="F64" s="2" t="str">
        <x:v>是</x:v>
      </x:c>
      <x:c r="G64" s="7" t="n">
        <x:v>5000</x:v>
      </x:c>
      <x:c r="H64" s="7" t="n">
        <x:v>6507.5</x:v>
      </x:c>
      <x:c r="I64" s="2" t="str">
        <x:v>已发或已核定扣减，不重复补发</x:v>
      </x:c>
    </x:row>
    <x:row r="65" ht="22" customHeight="1">
      <x:c r="A65" s="2" t="n">
        <x:v>1</x:v>
      </x:c>
      <x:c r="B65" s="2" t="str">
        <x:v>粤AGR6879</x:v>
      </x:c>
      <x:c r="C65" s="2" t="str">
        <x:v>尚建华</x:v>
      </x:c>
      <x:c r="D65" s="2" t="n">
        <x:v>31</x:v>
      </x:c>
      <x:c r="E65" s="7" t="n">
        <x:v>150</x:v>
      </x:c>
      <x:c r="F65" s="2" t="str">
        <x:v>是</x:v>
      </x:c>
      <x:c r="G65" s="7" t="n">
        <x:v>3000</x:v>
      </x:c>
      <x:c r="H65" s="7" t="n">
        <x:v>3690.2</x:v>
      </x:c>
      <x:c r="I65" s="2" t="str">
        <x:v>已发或已核定扣减，不重复补发</x:v>
      </x:c>
    </x:row>
    <x:row r="66" ht="22" customHeight="1">
      <x:c r="A66" s="2" t="n">
        <x:v>1</x:v>
      </x:c>
      <x:c r="B66" s="2" t="str">
        <x:v>粤AGQ1308</x:v>
      </x:c>
      <x:c r="C66" s="2" t="str">
        <x:v>金可鹏</x:v>
      </x:c>
      <x:c r="D66" s="2" t="n">
        <x:v>31</x:v>
      </x:c>
      <x:c r="E66" s="7" t="n">
        <x:v>150</x:v>
      </x:c>
      <x:c r="F66" s="2" t="str">
        <x:v>是</x:v>
      </x:c>
      <x:c r="G66" s="7" t="n">
        <x:v>3000</x:v>
      </x:c>
      <x:c r="H66" s="7" t="n">
        <x:v>3597.2</x:v>
      </x:c>
      <x:c r="I66" s="2" t="str">
        <x:v>已发或已核定扣减，不重复补发</x:v>
      </x:c>
    </x:row>
    <x:row r="67" ht="22" customHeight="1">
      <x:c r="A67" s="2" t="n">
        <x:v>1</x:v>
      </x:c>
      <x:c r="B67" s="2" t="str">
        <x:v>粤AGP5381</x:v>
      </x:c>
      <x:c r="C67" s="2" t="str">
        <x:v>伍仲文</x:v>
      </x:c>
      <x:c r="D67" s="2" t="n">
        <x:v>10</x:v>
      </x:c>
      <x:c r="E67" s="7" t="n">
        <x:v>150</x:v>
      </x:c>
      <x:c r="F67" s="2" t="str">
        <x:v>是</x:v>
      </x:c>
      <x:c r="G67" s="7" t="n">
        <x:v>967.74</x:v>
      </x:c>
      <x:c r="H67" s="7" t="n">
        <x:v>1256.3</x:v>
      </x:c>
      <x:c r="I67" s="2" t="str">
        <x:v>已发或已核定扣减，不重复补发</x:v>
      </x:c>
    </x:row>
    <x:row r="68" ht="22" customHeight="1">
      <x:c r="A68" s="2" t="n">
        <x:v>1</x:v>
      </x:c>
      <x:c r="B68" s="2" t="str">
        <x:v>粤A03331F</x:v>
      </x:c>
      <x:c r="C68" s="2" t="str">
        <x:v>刘念念</x:v>
      </x:c>
      <x:c r="D68" s="2" t="n">
        <x:v>20</x:v>
      </x:c>
      <x:c r="E68" s="7" t="n">
        <x:v>1000</x:v>
      </x:c>
      <x:c r="F68" s="2" t="str">
        <x:v>是</x:v>
      </x:c>
      <x:c r="G68" s="7" t="n">
        <x:v>3870.97</x:v>
      </x:c>
      <x:c r="H68" s="7" t="n">
        <x:v>5016.4</x:v>
      </x:c>
      <x:c r="I68" s="2" t="str">
        <x:v>已发或已核定扣减，不重复补发</x:v>
      </x:c>
    </x:row>
    <x:row r="69" ht="22" customHeight="1">
      <x:c r="A69" s="2" t="n">
        <x:v>1</x:v>
      </x:c>
      <x:c r="B69" s="2" t="str">
        <x:v>粤AGR6819</x:v>
      </x:c>
      <x:c r="C69" s="2" t="str">
        <x:v>钟祥</x:v>
      </x:c>
      <x:c r="D69" s="2" t="n">
        <x:v>31</x:v>
      </x:c>
      <x:c r="E69" s="7" t="n">
        <x:v>150</x:v>
      </x:c>
      <x:c r="F69" s="2" t="str">
        <x:v>是</x:v>
      </x:c>
      <x:c r="G69" s="7" t="n">
        <x:v>3000</x:v>
      </x:c>
      <x:c r="H69" s="7" t="n">
        <x:v>3612.1</x:v>
      </x:c>
      <x:c r="I69" s="2" t="str">
        <x:v>已发或已核定扣减，不重复补发</x:v>
      </x:c>
    </x:row>
    <x:row r="70" ht="22" customHeight="1">
      <x:c r="A70" s="2" t="n">
        <x:v>1</x:v>
      </x:c>
      <x:c r="B70" s="2" t="str">
        <x:v>粤AGP9706</x:v>
      </x:c>
      <x:c r="C70" s="2" t="str">
        <x:v>尚建华</x:v>
      </x:c>
      <x:c r="D70" s="2" t="n">
        <x:v>31</x:v>
      </x:c>
      <x:c r="E70" s="7" t="n">
        <x:v>260</x:v>
      </x:c>
      <x:c r="F70" s="2" t="str">
        <x:v>是</x:v>
      </x:c>
      <x:c r="G70" s="7" t="n">
        <x:v>5000</x:v>
      </x:c>
      <x:c r="H70" s="7" t="n">
        <x:v>5891.3</x:v>
      </x:c>
      <x:c r="I70" s="2" t="str">
        <x:v>已发或已核定扣减，不重复补发</x:v>
      </x:c>
    </x:row>
    <x:row r="71" ht="22" customHeight="1">
      <x:c r="A71" s="2" t="n">
        <x:v>1</x:v>
      </x:c>
      <x:c r="B71" s="2" t="str">
        <x:v>粤AGF7490</x:v>
      </x:c>
      <x:c r="C71" s="2" t="str">
        <x:v>金可鹏</x:v>
      </x:c>
      <x:c r="D71" s="2" t="n">
        <x:v>31</x:v>
      </x:c>
      <x:c r="E71" s="7" t="n">
        <x:v>150</x:v>
      </x:c>
      <x:c r="F71" s="2" t="str">
        <x:v>是</x:v>
      </x:c>
      <x:c r="G71" s="7" t="n">
        <x:v>3000</x:v>
      </x:c>
      <x:c r="H71" s="7" t="n">
        <x:v>3919.6</x:v>
      </x:c>
      <x:c r="I71" s="2" t="str">
        <x:v>已发或已核定扣减，不重复补发</x:v>
      </x:c>
    </x:row>
    <x:row r="72" ht="22" customHeight="1">
      <x:c r="A72" s="2" t="n">
        <x:v>1</x:v>
      </x:c>
      <x:c r="B72" s="2" t="str">
        <x:v>粤AGG3040</x:v>
      </x:c>
      <x:c r="C72" s="2" t="str">
        <x:v>金可鹏</x:v>
      </x:c>
      <x:c r="D72" s="2" t="n">
        <x:v>31</x:v>
      </x:c>
      <x:c r="E72" s="7" t="n">
        <x:v>150</x:v>
      </x:c>
      <x:c r="F72" s="2" t="str">
        <x:v>是</x:v>
      </x:c>
      <x:c r="G72" s="7" t="n">
        <x:v>3000</x:v>
      </x:c>
      <x:c r="H72" s="7" t="n">
        <x:v>3838.6</x:v>
      </x:c>
      <x:c r="I72" s="2" t="str">
        <x:v>已发或已核定扣减，不重复补发</x:v>
      </x:c>
    </x:row>
    <x:row r="73" ht="22" customHeight="1">
      <x:c r="A73" s="2" t="n">
        <x:v>1</x:v>
      </x:c>
      <x:c r="B73" s="2" t="str">
        <x:v>粤AGP3038</x:v>
      </x:c>
      <x:c r="C73" s="2" t="str">
        <x:v>谯云</x:v>
      </x:c>
      <x:c r="D73" s="2" t="n">
        <x:v>31</x:v>
      </x:c>
      <x:c r="E73" s="7" t="n">
        <x:v>150</x:v>
      </x:c>
      <x:c r="F73" s="2" t="str">
        <x:v>是</x:v>
      </x:c>
      <x:c r="G73" s="7" t="n">
        <x:v>3000</x:v>
      </x:c>
      <x:c r="H73" s="7" t="n">
        <x:v>3536.4</x:v>
      </x:c>
      <x:c r="I73" s="2" t="str">
        <x:v>已发或已核定扣减，不重复补发</x:v>
      </x:c>
    </x:row>
    <x:row r="74" ht="22" customHeight="1">
      <x:c r="A74" s="2" t="n">
        <x:v>1</x:v>
      </x:c>
      <x:c r="B74" s="2" t="str">
        <x:v>粤AGR5535</x:v>
      </x:c>
      <x:c r="C74" s="2" t="str">
        <x:v>尚建华</x:v>
      </x:c>
      <x:c r="D74" s="2" t="n">
        <x:v>31</x:v>
      </x:c>
      <x:c r="E74" s="7" t="n">
        <x:v>150</x:v>
      </x:c>
      <x:c r="F74" s="2" t="str">
        <x:v>是</x:v>
      </x:c>
      <x:c r="G74" s="7" t="n">
        <x:v>3000</x:v>
      </x:c>
      <x:c r="H74" s="7" t="n">
        <x:v>3489.4</x:v>
      </x:c>
      <x:c r="I74" s="2" t="str">
        <x:v>已发或已核定扣减，不重复补发</x:v>
      </x:c>
    </x:row>
    <x:row r="75" ht="22" customHeight="1">
      <x:c r="A75" s="2" t="n">
        <x:v>1</x:v>
      </x:c>
      <x:c r="B75" s="2" t="str">
        <x:v>粤AGP3695</x:v>
      </x:c>
      <x:c r="C75" s="2" t="str">
        <x:v>刘念念</x:v>
      </x:c>
      <x:c r="D75" s="2" t="n">
        <x:v>31</x:v>
      </x:c>
      <x:c r="E75" s="7" t="n">
        <x:v>260</x:v>
      </x:c>
      <x:c r="F75" s="2" t="str">
        <x:v>是</x:v>
      </x:c>
      <x:c r="G75" s="7" t="n">
        <x:v>5000</x:v>
      </x:c>
      <x:c r="H75" s="7" t="n">
        <x:v>5840.8</x:v>
      </x:c>
      <x:c r="I75" s="2" t="str">
        <x:v>已发或已核定扣减，不重复补发</x:v>
      </x:c>
    </x:row>
    <x:row r="76" ht="22" customHeight="1">
      <x:c r="A76" s="2" t="n">
        <x:v>1</x:v>
      </x:c>
      <x:c r="B76" s="2" t="str">
        <x:v>粤AGP5619</x:v>
      </x:c>
      <x:c r="C76" s="2" t="str">
        <x:v>钟祥</x:v>
      </x:c>
      <x:c r="D76" s="2" t="n">
        <x:v>31</x:v>
      </x:c>
      <x:c r="E76" s="7" t="n">
        <x:v>150</x:v>
      </x:c>
      <x:c r="F76" s="2" t="str">
        <x:v>是</x:v>
      </x:c>
      <x:c r="G76" s="7" t="n">
        <x:v>3000</x:v>
      </x:c>
      <x:c r="H76" s="7" t="n">
        <x:v>3266.8</x:v>
      </x:c>
      <x:c r="I76" s="2" t="str">
        <x:v>已发或已核定扣减，不重复补发</x:v>
      </x:c>
    </x:row>
    <x:row r="77" ht="22" customHeight="1">
      <x:c r="A77" s="2" t="n">
        <x:v>1</x:v>
      </x:c>
      <x:c r="B77" s="2" t="str">
        <x:v>粤AGP2011</x:v>
      </x:c>
      <x:c r="C77" s="2" t="str">
        <x:v>金可鹏</x:v>
      </x:c>
      <x:c r="D77" s="2" t="n">
        <x:v>29</x:v>
      </x:c>
      <x:c r="E77" s="7" t="n">
        <x:v>260</x:v>
      </x:c>
      <x:c r="F77" s="2" t="str">
        <x:v>是</x:v>
      </x:c>
      <x:c r="G77" s="7" t="n">
        <x:v>4677.42</x:v>
      </x:c>
      <x:c r="H77" s="7" t="n">
        <x:v>4996.8</x:v>
      </x:c>
      <x:c r="I77" s="2" t="str">
        <x:v>已发或已核定扣减，不重复补发</x:v>
      </x:c>
    </x:row>
    <x:row r="78" ht="22" customHeight="1">
      <x:c r="A78" s="2" t="n">
        <x:v>1</x:v>
      </x:c>
      <x:c r="B78" s="2" t="str">
        <x:v>粤AGP3673</x:v>
      </x:c>
      <x:c r="C78" s="2" t="str">
        <x:v>金可鹏</x:v>
      </x:c>
      <x:c r="D78" s="2" t="n">
        <x:v>30</x:v>
      </x:c>
      <x:c r="E78" s="7" t="n">
        <x:v>260</x:v>
      </x:c>
      <x:c r="F78" s="2" t="str">
        <x:v>是</x:v>
      </x:c>
      <x:c r="G78" s="7" t="n">
        <x:v>4838.71</x:v>
      </x:c>
      <x:c r="H78" s="7" t="n">
        <x:v>5094.5</x:v>
      </x:c>
      <x:c r="I78" s="2" t="str">
        <x:v>已发或已核定扣减，不重复补发</x:v>
      </x:c>
    </x:row>
    <x:row r="79" ht="22" customHeight="1">
      <x:c r="A79" s="2" t="n">
        <x:v>1</x:v>
      </x:c>
      <x:c r="B79" s="2" t="str">
        <x:v>粤AGP5766</x:v>
      </x:c>
      <x:c r="C79" s="2" t="str">
        <x:v>钟祥</x:v>
      </x:c>
      <x:c r="D79" s="2" t="n">
        <x:v>31</x:v>
      </x:c>
      <x:c r="E79" s="7" t="n">
        <x:v>150</x:v>
      </x:c>
      <x:c r="F79" s="2" t="str">
        <x:v>是</x:v>
      </x:c>
      <x:c r="G79" s="7" t="n">
        <x:v>3000</x:v>
      </x:c>
      <x:c r="H79" s="7" t="n">
        <x:v>3276.7</x:v>
      </x:c>
      <x:c r="I79" s="2" t="str">
        <x:v>已发或已核定扣减，不重复补发</x:v>
      </x:c>
    </x:row>
    <x:row r="80" ht="22" customHeight="1">
      <x:c r="A80" s="2" t="n">
        <x:v>1</x:v>
      </x:c>
      <x:c r="B80" s="2" t="str">
        <x:v>粤AGR8508</x:v>
      </x:c>
      <x:c r="C80" s="2" t="str">
        <x:v>钟祥</x:v>
      </x:c>
      <x:c r="D80" s="2" t="n">
        <x:v>31</x:v>
      </x:c>
      <x:c r="E80" s="7" t="n">
        <x:v>150</x:v>
      </x:c>
      <x:c r="F80" s="2" t="str">
        <x:v>是</x:v>
      </x:c>
      <x:c r="G80" s="7" t="n">
        <x:v>3000</x:v>
      </x:c>
      <x:c r="H80" s="7" t="n">
        <x:v>3165.5</x:v>
      </x:c>
      <x:c r="I80" s="2" t="str">
        <x:v>已发或已核定扣减，不重复补发</x:v>
      </x:c>
    </x:row>
    <x:row r="81" ht="22" customHeight="1">
      <x:c r="A81" s="2" t="n">
        <x:v>1</x:v>
      </x:c>
      <x:c r="B81" s="2" t="str">
        <x:v>粤AGP8635</x:v>
      </x:c>
      <x:c r="C81" s="2" t="str">
        <x:v>伍仲文</x:v>
      </x:c>
      <x:c r="D81" s="2" t="n">
        <x:v>31</x:v>
      </x:c>
      <x:c r="E81" s="7" t="n">
        <x:v>150</x:v>
      </x:c>
      <x:c r="F81" s="2" t="str">
        <x:v>是</x:v>
      </x:c>
      <x:c r="G81" s="7" t="n">
        <x:v>3000</x:v>
      </x:c>
      <x:c r="H81" s="7" t="n">
        <x:v>2951.1</x:v>
      </x:c>
      <x:c r="I81" s="2" t="str">
        <x:v>已发或已核定扣减，不重复补发</x:v>
      </x:c>
    </x:row>
    <x:row r="82" ht="22" customHeight="1">
      <x:c r="A82" s="2" t="n">
        <x:v>1</x:v>
      </x:c>
      <x:c r="B82" s="2" t="str">
        <x:v>粤AGQ5869</x:v>
      </x:c>
      <x:c r="C82" s="2" t="str">
        <x:v>尚建华</x:v>
      </x:c>
      <x:c r="D82" s="2" t="n">
        <x:v>31</x:v>
      </x:c>
      <x:c r="E82" s="7" t="n">
        <x:v>150</x:v>
      </x:c>
      <x:c r="F82" s="2" t="str">
        <x:v>是</x:v>
      </x:c>
      <x:c r="G82" s="7" t="n">
        <x:v>3000</x:v>
      </x:c>
      <x:c r="H82" s="7" t="n">
        <x:v>3375.2</x:v>
      </x:c>
      <x:c r="I82" s="2" t="str">
        <x:v>已发或已核定扣减，不重复补发</x:v>
      </x:c>
    </x:row>
    <x:row r="83" ht="22" customHeight="1">
      <x:c r="A83" s="2" t="n">
        <x:v>1</x:v>
      </x:c>
      <x:c r="B83" s="2" t="str">
        <x:v>粤A05968F</x:v>
      </x:c>
      <x:c r="C83" s="2" t="str">
        <x:v>秦挺</x:v>
      </x:c>
      <x:c r="D83" s="2" t="n">
        <x:v>3</x:v>
      </x:c>
      <x:c r="E83" s="7" t="n">
        <x:v>1000</x:v>
      </x:c>
      <x:c r="F83" s="2" t="str">
        <x:v>是</x:v>
      </x:c>
      <x:c r="G83" s="7" t="n">
        <x:v>580.65</x:v>
      </x:c>
      <x:c r="H83" s="7" t="n">
        <x:v>492.4</x:v>
      </x:c>
      <x:c r="I83" s="2" t="str">
        <x:v>已发或已核定扣减，不重复补发</x:v>
      </x:c>
    </x:row>
    <x:row r="84" ht="22" customHeight="1">
      <x:c r="A84" s="2" t="n">
        <x:v>1</x:v>
      </x:c>
      <x:c r="B84" s="2" t="str">
        <x:v>粤AGP5768</x:v>
      </x:c>
      <x:c r="C84" s="2" t="str">
        <x:v>钟祥</x:v>
      </x:c>
      <x:c r="D84" s="2" t="n">
        <x:v>31</x:v>
      </x:c>
      <x:c r="E84" s="7" t="n">
        <x:v>150</x:v>
      </x:c>
      <x:c r="F84" s="2" t="str">
        <x:v>是</x:v>
      </x:c>
      <x:c r="G84" s="7" t="n">
        <x:v>3000</x:v>
      </x:c>
      <x:c r="H84" s="7" t="n">
        <x:v>3305.3</x:v>
      </x:c>
      <x:c r="I84" s="2" t="str">
        <x:v>已发或已核定扣减，不重复补发</x:v>
      </x:c>
    </x:row>
    <x:row r="85" ht="22" customHeight="1">
      <x:c r="A85" s="2" t="n">
        <x:v>1</x:v>
      </x:c>
      <x:c r="B85" s="2" t="str">
        <x:v>粤AGP2011</x:v>
      </x:c>
      <x:c r="C85" s="2" t="str">
        <x:v>钟祥</x:v>
      </x:c>
      <x:c r="D85" s="2" t="n">
        <x:v>2</x:v>
      </x:c>
      <x:c r="E85" s="7" t="n">
        <x:v>260</x:v>
      </x:c>
      <x:c r="F85" s="2" t="str">
        <x:v>是</x:v>
      </x:c>
      <x:c r="G85" s="7" t="n">
        <x:v>322.58</x:v>
      </x:c>
      <x:c r="H85" s="7" t="n">
        <x:v>355</x:v>
      </x:c>
      <x:c r="I85" s="2" t="str">
        <x:v>已发或已核定扣减，不重复补发</x:v>
      </x:c>
    </x:row>
    <x:row r="86" ht="22" customHeight="1">
      <x:c r="A86" s="2" t="n">
        <x:v>1</x:v>
      </x:c>
      <x:c r="B86" s="2" t="str">
        <x:v>粤AGR9893</x:v>
      </x:c>
      <x:c r="C86" s="2" t="str">
        <x:v>钟祥</x:v>
      </x:c>
      <x:c r="D86" s="2" t="n">
        <x:v>31</x:v>
      </x:c>
      <x:c r="E86" s="7" t="n">
        <x:v>150</x:v>
      </x:c>
      <x:c r="F86" s="2" t="str">
        <x:v>是</x:v>
      </x:c>
      <x:c r="G86" s="7" t="n">
        <x:v>3000</x:v>
      </x:c>
      <x:c r="H86" s="7" t="n">
        <x:v>3072.1</x:v>
      </x:c>
      <x:c r="I86" s="2" t="str">
        <x:v>已发或已核定扣减，不重复补发</x:v>
      </x:c>
    </x:row>
    <x:row r="87" ht="22" customHeight="1">
      <x:c r="A87" s="2" t="n">
        <x:v>1</x:v>
      </x:c>
      <x:c r="B87" s="2" t="str">
        <x:v>粤AGP5158</x:v>
      </x:c>
      <x:c r="C87" s="2" t="str">
        <x:v>尚建华</x:v>
      </x:c>
      <x:c r="D87" s="2" t="n">
        <x:v>31</x:v>
      </x:c>
      <x:c r="E87" s="7" t="n">
        <x:v>150</x:v>
      </x:c>
      <x:c r="F87" s="2" t="str">
        <x:v>是</x:v>
      </x:c>
      <x:c r="G87" s="7" t="n">
        <x:v>3000</x:v>
      </x:c>
      <x:c r="H87" s="7" t="n">
        <x:v>2935</x:v>
      </x:c>
      <x:c r="I87" s="2" t="str">
        <x:v>已发或已核定扣减，不重复补发</x:v>
      </x:c>
    </x:row>
    <x:row r="88" ht="22" customHeight="1">
      <x:c r="A88" s="2" t="n">
        <x:v>1</x:v>
      </x:c>
      <x:c r="B88" s="2" t="str">
        <x:v>粤AGP2017</x:v>
      </x:c>
      <x:c r="C88" s="2" t="str">
        <x:v>金可鹏</x:v>
      </x:c>
      <x:c r="D88" s="2" t="n">
        <x:v>31</x:v>
      </x:c>
      <x:c r="E88" s="7" t="n">
        <x:v>260</x:v>
      </x:c>
      <x:c r="F88" s="2" t="str">
        <x:v>是</x:v>
      </x:c>
      <x:c r="G88" s="7" t="n">
        <x:v>5000</x:v>
      </x:c>
      <x:c r="H88" s="7" t="n">
        <x:v>5066.6</x:v>
      </x:c>
      <x:c r="I88" s="2" t="str">
        <x:v>已发或已核定扣减，不重复补发</x:v>
      </x:c>
    </x:row>
    <x:row r="89" ht="22" customHeight="1">
      <x:c r="A89" s="2" t="n">
        <x:v>1</x:v>
      </x:c>
      <x:c r="B89" s="2" t="str">
        <x:v>粤AGP9791</x:v>
      </x:c>
      <x:c r="C89" s="2" t="str">
        <x:v>刘念念</x:v>
      </x:c>
      <x:c r="D89" s="2" t="n">
        <x:v>31</x:v>
      </x:c>
      <x:c r="E89" s="7" t="n">
        <x:v>260</x:v>
      </x:c>
      <x:c r="F89" s="2" t="str">
        <x:v>是</x:v>
      </x:c>
      <x:c r="G89" s="7" t="n">
        <x:v>5000</x:v>
      </x:c>
      <x:c r="H89" s="7" t="n">
        <x:v>5188.5</x:v>
      </x:c>
      <x:c r="I89" s="2" t="str">
        <x:v>已发或已核定扣减，不重复补发</x:v>
      </x:c>
    </x:row>
    <x:row r="90" ht="22" customHeight="1">
      <x:c r="A90" s="2" t="n">
        <x:v>1</x:v>
      </x:c>
      <x:c r="B90" s="2" t="str">
        <x:v>粤AGR3208</x:v>
      </x:c>
      <x:c r="C90" s="2" t="str">
        <x:v>尚建华</x:v>
      </x:c>
      <x:c r="D90" s="2" t="n">
        <x:v>31</x:v>
      </x:c>
      <x:c r="E90" s="7" t="n">
        <x:v>150</x:v>
      </x:c>
      <x:c r="F90" s="2" t="str">
        <x:v>是</x:v>
      </x:c>
      <x:c r="G90" s="7" t="n">
        <x:v>3000</x:v>
      </x:c>
      <x:c r="H90" s="7" t="n">
        <x:v>3095.6</x:v>
      </x:c>
      <x:c r="I90" s="2" t="str">
        <x:v>已发或已核定扣减，不重复补发</x:v>
      </x:c>
    </x:row>
    <x:row r="91" ht="22" customHeight="1">
      <x:c r="A91" s="2" t="n">
        <x:v>1</x:v>
      </x:c>
      <x:c r="B91" s="2" t="str">
        <x:v>粤AGP3079</x:v>
      </x:c>
      <x:c r="C91" s="2" t="str">
        <x:v>刘念念</x:v>
      </x:c>
      <x:c r="D91" s="2" t="n">
        <x:v>31</x:v>
      </x:c>
      <x:c r="E91" s="7" t="n">
        <x:v>260</x:v>
      </x:c>
      <x:c r="F91" s="2" t="str">
        <x:v>是</x:v>
      </x:c>
      <x:c r="G91" s="7" t="n">
        <x:v>5000</x:v>
      </x:c>
      <x:c r="H91" s="7" t="n">
        <x:v>4947.4</x:v>
      </x:c>
      <x:c r="I91" s="2" t="str">
        <x:v>已发或已核定扣减，不重复补发</x:v>
      </x:c>
    </x:row>
    <x:row r="92" ht="22" customHeight="1">
      <x:c r="A92" s="2" t="n">
        <x:v>1</x:v>
      </x:c>
      <x:c r="B92" s="2" t="str">
        <x:v>粤AGP5708</x:v>
      </x:c>
      <x:c r="C92" s="2" t="str">
        <x:v>钟祥</x:v>
      </x:c>
      <x:c r="D92" s="2" t="n">
        <x:v>31</x:v>
      </x:c>
      <x:c r="E92" s="7" t="n">
        <x:v>150</x:v>
      </x:c>
      <x:c r="F92" s="2" t="str">
        <x:v>是</x:v>
      </x:c>
      <x:c r="G92" s="7" t="n">
        <x:v>3000</x:v>
      </x:c>
      <x:c r="H92" s="7" t="n">
        <x:v>2893.2</x:v>
      </x:c>
      <x:c r="I92" s="2" t="str">
        <x:v>已发或已核定扣减，不重复补发</x:v>
      </x:c>
    </x:row>
    <x:row r="93" ht="22" customHeight="1">
      <x:c r="A93" s="2" t="n">
        <x:v>1</x:v>
      </x:c>
      <x:c r="B93" s="2" t="str">
        <x:v>粤AGR3098</x:v>
      </x:c>
      <x:c r="C93" s="2" t="str">
        <x:v>伍仲文</x:v>
      </x:c>
      <x:c r="D93" s="2" t="n">
        <x:v>29</x:v>
      </x:c>
      <x:c r="E93" s="7" t="n">
        <x:v>150</x:v>
      </x:c>
      <x:c r="F93" s="2" t="str">
        <x:v>是</x:v>
      </x:c>
      <x:c r="G93" s="7" t="n">
        <x:v>2806.45</x:v>
      </x:c>
      <x:c r="H93" s="7" t="n">
        <x:v>2756.8</x:v>
      </x:c>
      <x:c r="I93" s="2" t="str">
        <x:v>已发或已核定扣减，不重复补发</x:v>
      </x:c>
    </x:row>
    <x:row r="94" ht="22" customHeight="1">
      <x:c r="A94" s="2" t="n">
        <x:v>1</x:v>
      </x:c>
      <x:c r="B94" s="2" t="str">
        <x:v>粤AGR5068</x:v>
      </x:c>
      <x:c r="C94" s="2" t="str">
        <x:v>尚建华</x:v>
      </x:c>
      <x:c r="D94" s="2" t="n">
        <x:v>31</x:v>
      </x:c>
      <x:c r="E94" s="7" t="n">
        <x:v>150</x:v>
      </x:c>
      <x:c r="F94" s="2" t="str">
        <x:v>是</x:v>
      </x:c>
      <x:c r="G94" s="7" t="n">
        <x:v>3000</x:v>
      </x:c>
      <x:c r="H94" s="7" t="n">
        <x:v>2834.9</x:v>
      </x:c>
      <x:c r="I94" s="2" t="str">
        <x:v>已发或已核定扣减，不重复补发</x:v>
      </x:c>
    </x:row>
    <x:row r="95" ht="22" customHeight="1">
      <x:c r="A95" s="2" t="n">
        <x:v>1</x:v>
      </x:c>
      <x:c r="B95" s="2" t="str">
        <x:v>粤A09620F</x:v>
      </x:c>
      <x:c r="C95" s="2" t="str">
        <x:v>刘念念</x:v>
      </x:c>
      <x:c r="D95" s="2" t="n">
        <x:v>16</x:v>
      </x:c>
      <x:c r="E95" s="7" t="n">
        <x:v>1000</x:v>
      </x:c>
      <x:c r="F95" s="2" t="str">
        <x:v>是</x:v>
      </x:c>
      <x:c r="G95" s="7" t="n">
        <x:v>3096.77</x:v>
      </x:c>
      <x:c r="H95" s="7" t="n">
        <x:v>2769</x:v>
      </x:c>
      <x:c r="I95" s="2" t="str">
        <x:v>已发或已核定扣减，不重复补发</x:v>
      </x:c>
    </x:row>
    <x:row r="96" ht="22" customHeight="1">
      <x:c r="A96" s="2" t="n">
        <x:v>1</x:v>
      </x:c>
      <x:c r="B96" s="2" t="str">
        <x:v>粤AGP9788</x:v>
      </x:c>
      <x:c r="C96" s="2" t="str">
        <x:v>岑彦</x:v>
      </x:c>
      <x:c r="D96" s="2" t="n">
        <x:v>31</x:v>
      </x:c>
      <x:c r="E96" s="7" t="n">
        <x:v>150</x:v>
      </x:c>
      <x:c r="F96" s="2" t="str">
        <x:v>是</x:v>
      </x:c>
      <x:c r="G96" s="7" t="n">
        <x:v>3000</x:v>
      </x:c>
      <x:c r="H96" s="7" t="n">
        <x:v>2851.6</x:v>
      </x:c>
      <x:c r="I96" s="2" t="str">
        <x:v>已发或已核定扣减，不重复补发</x:v>
      </x:c>
    </x:row>
    <x:row r="97" ht="22" customHeight="1">
      <x:c r="A97" s="2" t="n">
        <x:v>1</x:v>
      </x:c>
      <x:c r="B97" s="2" t="str">
        <x:v>粤AGP5379</x:v>
      </x:c>
      <x:c r="C97" s="2" t="str">
        <x:v>刘念念</x:v>
      </x:c>
      <x:c r="D97" s="2" t="n">
        <x:v>31</x:v>
      </x:c>
      <x:c r="E97" s="7" t="n">
        <x:v>260</x:v>
      </x:c>
      <x:c r="F97" s="2" t="str">
        <x:v>是</x:v>
      </x:c>
      <x:c r="G97" s="7" t="n">
        <x:v>5000</x:v>
      </x:c>
      <x:c r="H97" s="7" t="n">
        <x:v>4883.8</x:v>
      </x:c>
      <x:c r="I97" s="2" t="str">
        <x:v>已发或已核定扣减，不重复补发</x:v>
      </x:c>
    </x:row>
    <x:row r="98" ht="22" customHeight="1">
      <x:c r="A98" s="2" t="n">
        <x:v>1</x:v>
      </x:c>
      <x:c r="B98" s="2" t="str">
        <x:v>粤AGP3618</x:v>
      </x:c>
      <x:c r="C98" s="2" t="str">
        <x:v>伍仲文</x:v>
      </x:c>
      <x:c r="D98" s="2" t="n">
        <x:v>31</x:v>
      </x:c>
      <x:c r="E98" s="7" t="n">
        <x:v>150</x:v>
      </x:c>
      <x:c r="F98" s="2" t="str">
        <x:v>否</x:v>
      </x:c>
      <x:c r="G98" s="7" t="n">
        <x:v>3000</x:v>
      </x:c>
      <x:c r="H98" s="7" t="n">
        <x:v>2627.7</x:v>
      </x:c>
      <x:c r="I98" s="2" t="str">
        <x:v>可按后续累计达标判定补发</x:v>
      </x:c>
    </x:row>
    <x:row r="99" ht="22" customHeight="1">
      <x:c r="A99" s="2" t="n">
        <x:v>1</x:v>
      </x:c>
      <x:c r="B99" s="2" t="str">
        <x:v>粤AGQ5808</x:v>
      </x:c>
      <x:c r="C99" s="2" t="str">
        <x:v>钟祥</x:v>
      </x:c>
      <x:c r="D99" s="2" t="n">
        <x:v>16</x:v>
      </x:c>
      <x:c r="E99" s="7" t="n">
        <x:v>150</x:v>
      </x:c>
      <x:c r="F99" s="2" t="str">
        <x:v>否</x:v>
      </x:c>
      <x:c r="G99" s="7" t="n">
        <x:v>1548.39</x:v>
      </x:c>
      <x:c r="H99" s="7" t="n">
        <x:v>1406.9</x:v>
      </x:c>
      <x:c r="I99" s="2" t="str">
        <x:v>可按后续累计达标判定补发</x:v>
      </x:c>
    </x:row>
    <x:row r="100" ht="22" customHeight="1">
      <x:c r="A100" s="2" t="n">
        <x:v>1</x:v>
      </x:c>
      <x:c r="B100" s="2" t="str">
        <x:v>粤AGQ3028</x:v>
      </x:c>
      <x:c r="C100" s="2" t="str">
        <x:v>钟祥</x:v>
      </x:c>
      <x:c r="D100" s="2" t="n">
        <x:v>31</x:v>
      </x:c>
      <x:c r="E100" s="7" t="n">
        <x:v>150</x:v>
      </x:c>
      <x:c r="F100" s="2" t="str">
        <x:v>是</x:v>
      </x:c>
      <x:c r="G100" s="7" t="n">
        <x:v>3000</x:v>
      </x:c>
      <x:c r="H100" s="7" t="n">
        <x:v>2791.3</x:v>
      </x:c>
      <x:c r="I100" s="2" t="str">
        <x:v>已发或已核定扣减，不重复补发</x:v>
      </x:c>
    </x:row>
    <x:row r="101" ht="22" customHeight="1">
      <x:c r="A101" s="2" t="n">
        <x:v>1</x:v>
      </x:c>
      <x:c r="B101" s="2" t="str">
        <x:v>粤AGR5056</x:v>
      </x:c>
      <x:c r="C101" s="2" t="str">
        <x:v>钟祥</x:v>
      </x:c>
      <x:c r="D101" s="2" t="n">
        <x:v>31</x:v>
      </x:c>
      <x:c r="E101" s="7" t="n">
        <x:v>150</x:v>
      </x:c>
      <x:c r="F101" s="2" t="str">
        <x:v>是</x:v>
      </x:c>
      <x:c r="G101" s="7" t="n">
        <x:v>3000</x:v>
      </x:c>
      <x:c r="H101" s="7" t="n">
        <x:v>2754.7</x:v>
      </x:c>
      <x:c r="I101" s="2" t="str">
        <x:v>已发或已核定扣减，不重复补发</x:v>
      </x:c>
    </x:row>
    <x:row r="102" ht="22" customHeight="1">
      <x:c r="A102" s="2" t="n">
        <x:v>1</x:v>
      </x:c>
      <x:c r="B102" s="2" t="str">
        <x:v>粤AGP5798</x:v>
      </x:c>
      <x:c r="C102" s="2" t="str">
        <x:v>钟祥</x:v>
      </x:c>
      <x:c r="D102" s="2" t="n">
        <x:v>31</x:v>
      </x:c>
      <x:c r="E102" s="7" t="n">
        <x:v>150</x:v>
      </x:c>
      <x:c r="F102" s="2" t="str">
        <x:v>否</x:v>
      </x:c>
      <x:c r="G102" s="7" t="n">
        <x:v>3000</x:v>
      </x:c>
      <x:c r="H102" s="7" t="n">
        <x:v>2641.1</x:v>
      </x:c>
      <x:c r="I102" s="2" t="str">
        <x:v>可按后续累计达标判定补发</x:v>
      </x:c>
    </x:row>
    <x:row r="103" ht="22" customHeight="1">
      <x:c r="A103" s="2" t="n">
        <x:v>1</x:v>
      </x:c>
      <x:c r="B103" s="2" t="str">
        <x:v>粤A06619F</x:v>
      </x:c>
      <x:c r="C103" s="2" t="str">
        <x:v>秦挺</x:v>
      </x:c>
      <x:c r="D103" s="2" t="n">
        <x:v>3</x:v>
      </x:c>
      <x:c r="E103" s="7" t="n">
        <x:v>1000</x:v>
      </x:c>
      <x:c r="F103" s="2" t="str">
        <x:v>否</x:v>
      </x:c>
      <x:c r="G103" s="7" t="n">
        <x:v>580.65</x:v>
      </x:c>
      <x:c r="H103" s="7" t="n">
        <x:v>380.2</x:v>
      </x:c>
      <x:c r="I103" s="2" t="str">
        <x:v>可按后续累计达标判定补发</x:v>
      </x:c>
    </x:row>
    <x:row r="104" ht="22" customHeight="1">
      <x:c r="A104" s="2" t="n">
        <x:v>1</x:v>
      </x:c>
      <x:c r="B104" s="2" t="str">
        <x:v>粤AGP5359</x:v>
      </x:c>
      <x:c r="C104" s="2" t="str">
        <x:v>金可鹏</x:v>
      </x:c>
      <x:c r="D104" s="2" t="n">
        <x:v>31</x:v>
      </x:c>
      <x:c r="E104" s="7" t="n">
        <x:v>150</x:v>
      </x:c>
      <x:c r="F104" s="2" t="str">
        <x:v>否</x:v>
      </x:c>
      <x:c r="G104" s="7" t="n">
        <x:v>3000</x:v>
      </x:c>
      <x:c r="H104" s="7" t="n">
        <x:v>2672.8</x:v>
      </x:c>
      <x:c r="I104" s="2" t="str">
        <x:v>可按后续累计达标判定补发</x:v>
      </x:c>
    </x:row>
    <x:row r="105" ht="22" customHeight="1">
      <x:c r="A105" s="2" t="n">
        <x:v>1</x:v>
      </x:c>
      <x:c r="B105" s="2" t="str">
        <x:v>粤AGP3607</x:v>
      </x:c>
      <x:c r="C105" s="2" t="str">
        <x:v>刘念念</x:v>
      </x:c>
      <x:c r="D105" s="2" t="n">
        <x:v>31</x:v>
      </x:c>
      <x:c r="E105" s="7" t="n">
        <x:v>260</x:v>
      </x:c>
      <x:c r="F105" s="2" t="str">
        <x:v>是</x:v>
      </x:c>
      <x:c r="G105" s="7" t="n">
        <x:v>5000</x:v>
      </x:c>
      <x:c r="H105" s="7" t="n">
        <x:v>4292.8</x:v>
      </x:c>
      <x:c r="I105" s="2" t="str">
        <x:v>已发或已核定扣减，不重复补发</x:v>
      </x:c>
    </x:row>
    <x:row r="106" ht="22" customHeight="1">
      <x:c r="A106" s="2" t="n">
        <x:v>1</x:v>
      </x:c>
      <x:c r="B106" s="2" t="str">
        <x:v>粤AGP3515</x:v>
      </x:c>
      <x:c r="C106" s="2" t="str">
        <x:v>刘念念</x:v>
      </x:c>
      <x:c r="D106" s="2" t="n">
        <x:v>31</x:v>
      </x:c>
      <x:c r="E106" s="7" t="n">
        <x:v>260</x:v>
      </x:c>
      <x:c r="F106" s="2" t="str">
        <x:v>否</x:v>
      </x:c>
      <x:c r="G106" s="7" t="n">
        <x:v>5000</x:v>
      </x:c>
      <x:c r="H106" s="7" t="n">
        <x:v>4294.4</x:v>
      </x:c>
      <x:c r="I106" s="2" t="str">
        <x:v>可按后续累计达标判定补发</x:v>
      </x:c>
    </x:row>
    <x:row r="107" ht="22" customHeight="1">
      <x:c r="A107" s="2" t="n">
        <x:v>1</x:v>
      </x:c>
      <x:c r="B107" s="2" t="str">
        <x:v>粤AGP9351</x:v>
      </x:c>
      <x:c r="C107" s="2" t="str">
        <x:v>金可鹏</x:v>
      </x:c>
      <x:c r="D107" s="2" t="n">
        <x:v>30</x:v>
      </x:c>
      <x:c r="E107" s="7" t="n">
        <x:v>260</x:v>
      </x:c>
      <x:c r="F107" s="2" t="str">
        <x:v>否</x:v>
      </x:c>
      <x:c r="G107" s="7" t="n">
        <x:v>4838.71</x:v>
      </x:c>
      <x:c r="H107" s="7" t="n">
        <x:v>4012.8</x:v>
      </x:c>
      <x:c r="I107" s="2" t="str">
        <x:v>可按后续累计达标判定补发</x:v>
      </x:c>
    </x:row>
    <x:row r="108" ht="22" customHeight="1">
      <x:c r="A108" s="2" t="n">
        <x:v>1</x:v>
      </x:c>
      <x:c r="B108" s="2" t="str">
        <x:v>粤AGP9782</x:v>
      </x:c>
      <x:c r="C108" s="2" t="str">
        <x:v>刘念念</x:v>
      </x:c>
      <x:c r="D108" s="2" t="n">
        <x:v>31</x:v>
      </x:c>
      <x:c r="E108" s="7" t="n">
        <x:v>260</x:v>
      </x:c>
      <x:c r="F108" s="2" t="str">
        <x:v>否</x:v>
      </x:c>
      <x:c r="G108" s="7" t="n">
        <x:v>5000</x:v>
      </x:c>
      <x:c r="H108" s="7" t="n">
        <x:v>4325.4</x:v>
      </x:c>
      <x:c r="I108" s="2" t="str">
        <x:v>可按后续累计达标判定补发</x:v>
      </x:c>
    </x:row>
    <x:row r="109" ht="22" customHeight="1">
      <x:c r="A109" s="2" t="n">
        <x:v>1</x:v>
      </x:c>
      <x:c r="B109" s="2" t="str">
        <x:v>粤AGQ1306</x:v>
      </x:c>
      <x:c r="C109" s="2" t="str">
        <x:v>伍仲文</x:v>
      </x:c>
      <x:c r="D109" s="2" t="n">
        <x:v>10</x:v>
      </x:c>
      <x:c r="E109" s="7" t="n">
        <x:v>150</x:v>
      </x:c>
      <x:c r="F109" s="2" t="str">
        <x:v>否</x:v>
      </x:c>
      <x:c r="G109" s="7" t="n">
        <x:v>967.74</x:v>
      </x:c>
      <x:c r="H109" s="7" t="n">
        <x:v>842.8</x:v>
      </x:c>
      <x:c r="I109" s="2" t="str">
        <x:v>可按后续累计达标判定补发</x:v>
      </x:c>
    </x:row>
    <x:row r="110" ht="22" customHeight="1">
      <x:c r="A110" s="2" t="n">
        <x:v>1</x:v>
      </x:c>
      <x:c r="B110" s="2" t="str">
        <x:v>粤AGR7788</x:v>
      </x:c>
      <x:c r="C110" s="2" t="str">
        <x:v>金可鹏</x:v>
      </x:c>
      <x:c r="D110" s="2" t="n">
        <x:v>31</x:v>
      </x:c>
      <x:c r="E110" s="7" t="n">
        <x:v>150</x:v>
      </x:c>
      <x:c r="F110" s="2" t="str">
        <x:v>是</x:v>
      </x:c>
      <x:c r="G110" s="7" t="n">
        <x:v>3000</x:v>
      </x:c>
      <x:c r="H110" s="7" t="n">
        <x:v>2532.5</x:v>
      </x:c>
      <x:c r="I110" s="2" t="str">
        <x:v>已发或已核定扣减，不重复补发</x:v>
      </x:c>
    </x:row>
    <x:row r="111" ht="22" customHeight="1">
      <x:c r="A111" s="2" t="n">
        <x:v>1</x:v>
      </x:c>
      <x:c r="B111" s="2" t="str">
        <x:v>粤AGP9825</x:v>
      </x:c>
      <x:c r="C111" s="2" t="str">
        <x:v>尚建华</x:v>
      </x:c>
      <x:c r="D111" s="2" t="n">
        <x:v>31</x:v>
      </x:c>
      <x:c r="E111" s="7" t="n">
        <x:v>150</x:v>
      </x:c>
      <x:c r="F111" s="2" t="str">
        <x:v>是</x:v>
      </x:c>
      <x:c r="G111" s="7" t="n">
        <x:v>3000</x:v>
      </x:c>
      <x:c r="H111" s="7" t="n">
        <x:v>2641.2</x:v>
      </x:c>
      <x:c r="I111" s="2" t="str">
        <x:v>已发或已核定扣减，不重复补发</x:v>
      </x:c>
    </x:row>
    <x:row r="112" ht="22" customHeight="1">
      <x:c r="A112" s="2" t="n">
        <x:v>1</x:v>
      </x:c>
      <x:c r="B112" s="2" t="str">
        <x:v>粤AGP4318</x:v>
      </x:c>
      <x:c r="C112" s="2" t="str">
        <x:v>尚建华</x:v>
      </x:c>
      <x:c r="D112" s="2" t="n">
        <x:v>31</x:v>
      </x:c>
      <x:c r="E112" s="7" t="n">
        <x:v>260</x:v>
      </x:c>
      <x:c r="F112" s="2" t="str">
        <x:v>是</x:v>
      </x:c>
      <x:c r="G112" s="7" t="n">
        <x:v>5000</x:v>
      </x:c>
      <x:c r="H112" s="7" t="n">
        <x:v>3859.5</x:v>
      </x:c>
      <x:c r="I112" s="2" t="str">
        <x:v>已发或已核定扣减，不重复补发</x:v>
      </x:c>
    </x:row>
    <x:row r="113" ht="22" customHeight="1">
      <x:c r="A113" s="2" t="n">
        <x:v>1</x:v>
      </x:c>
      <x:c r="B113" s="2" t="str">
        <x:v>粤AGE6410</x:v>
      </x:c>
      <x:c r="C113" s="2" t="str">
        <x:v>尚建华</x:v>
      </x:c>
      <x:c r="D113" s="2" t="n">
        <x:v>31</x:v>
      </x:c>
      <x:c r="E113" s="7" t="n">
        <x:v>150</x:v>
      </x:c>
      <x:c r="F113" s="2" t="str">
        <x:v>是</x:v>
      </x:c>
      <x:c r="G113" s="7" t="n">
        <x:v>3000</x:v>
      </x:c>
      <x:c r="H113" s="7" t="n">
        <x:v>2694</x:v>
      </x:c>
      <x:c r="I113" s="2" t="str">
        <x:v>已发或已核定扣减，不重复补发</x:v>
      </x:c>
    </x:row>
    <x:row r="114" ht="22" customHeight="1">
      <x:c r="A114" s="2" t="n">
        <x:v>1</x:v>
      </x:c>
      <x:c r="B114" s="2" t="str">
        <x:v>粤AGR5098</x:v>
      </x:c>
      <x:c r="C114" s="2" t="str">
        <x:v>尚建华</x:v>
      </x:c>
      <x:c r="D114" s="2" t="n">
        <x:v>31</x:v>
      </x:c>
      <x:c r="E114" s="7" t="n">
        <x:v>150</x:v>
      </x:c>
      <x:c r="F114" s="2" t="str">
        <x:v>是</x:v>
      </x:c>
      <x:c r="G114" s="7" t="n">
        <x:v>3000</x:v>
      </x:c>
      <x:c r="H114" s="7" t="n">
        <x:v>2603.3</x:v>
      </x:c>
      <x:c r="I114" s="2" t="str">
        <x:v>已发或已核定扣减，不重复补发</x:v>
      </x:c>
    </x:row>
    <x:row r="115" ht="22" customHeight="1">
      <x:c r="A115" s="2" t="n">
        <x:v>1</x:v>
      </x:c>
      <x:c r="B115" s="2" t="str">
        <x:v>粤AGP5659</x:v>
      </x:c>
      <x:c r="C115" s="2" t="str">
        <x:v>钟祥</x:v>
      </x:c>
      <x:c r="D115" s="2" t="n">
        <x:v>31</x:v>
      </x:c>
      <x:c r="E115" s="7" t="n">
        <x:v>150</x:v>
      </x:c>
      <x:c r="F115" s="2" t="str">
        <x:v>否</x:v>
      </x:c>
      <x:c r="G115" s="7" t="n">
        <x:v>3000</x:v>
      </x:c>
      <x:c r="H115" s="7" t="n">
        <x:v>2371.2</x:v>
      </x:c>
      <x:c r="I115" s="2" t="str">
        <x:v>可按后续累计达标判定补发</x:v>
      </x:c>
    </x:row>
    <x:row r="116" ht="22" customHeight="1">
      <x:c r="A116" s="2" t="n">
        <x:v>1</x:v>
      </x:c>
      <x:c r="B116" s="2" t="str">
        <x:v>粤AG42172</x:v>
      </x:c>
      <x:c r="C116" s="2" t="str">
        <x:v>钟祥</x:v>
      </x:c>
      <x:c r="D116" s="2" t="n">
        <x:v>31</x:v>
      </x:c>
      <x:c r="E116" s="7" t="n">
        <x:v>150</x:v>
      </x:c>
      <x:c r="F116" s="2" t="str">
        <x:v>否</x:v>
      </x:c>
      <x:c r="G116" s="7" t="n">
        <x:v>3000</x:v>
      </x:c>
      <x:c r="H116" s="7" t="n">
        <x:v>2625.6</x:v>
      </x:c>
      <x:c r="I116" s="2" t="str">
        <x:v>可按后续累计达标判定补发</x:v>
      </x:c>
    </x:row>
    <x:row r="117" ht="22" customHeight="1">
      <x:c r="A117" s="2" t="n">
        <x:v>1</x:v>
      </x:c>
      <x:c r="B117" s="2" t="str">
        <x:v>粤A00116F</x:v>
      </x:c>
      <x:c r="C117" s="2" t="str">
        <x:v>刘念念</x:v>
      </x:c>
      <x:c r="D117" s="2" t="n">
        <x:v>26</x:v>
      </x:c>
      <x:c r="E117" s="7" t="n">
        <x:v>1000</x:v>
      </x:c>
      <x:c r="F117" s="2" t="str">
        <x:v>否</x:v>
      </x:c>
      <x:c r="G117" s="7" t="n">
        <x:v>5032.26</x:v>
      </x:c>
      <x:c r="H117" s="7" t="n">
        <x:v>3360.9</x:v>
      </x:c>
      <x:c r="I117" s="2" t="str">
        <x:v>可按后续累计达标判定补发</x:v>
      </x:c>
    </x:row>
    <x:row r="118" ht="22" customHeight="1">
      <x:c r="A118" s="2" t="n">
        <x:v>1</x:v>
      </x:c>
      <x:c r="B118" s="2" t="str">
        <x:v>粤AGP3078</x:v>
      </x:c>
      <x:c r="C118" s="2" t="str">
        <x:v>刘念念</x:v>
      </x:c>
      <x:c r="D118" s="2" t="n">
        <x:v>31</x:v>
      </x:c>
      <x:c r="E118" s="7" t="n">
        <x:v>260</x:v>
      </x:c>
      <x:c r="F118" s="2" t="str">
        <x:v>是</x:v>
      </x:c>
      <x:c r="G118" s="7" t="n">
        <x:v>5000</x:v>
      </x:c>
      <x:c r="H118" s="7" t="n">
        <x:v>3986.8</x:v>
      </x:c>
      <x:c r="I118" s="2" t="str">
        <x:v>已发或已核定扣减，不重复补发</x:v>
      </x:c>
    </x:row>
    <x:row r="119" ht="22" customHeight="1">
      <x:c r="A119" s="2" t="n">
        <x:v>1</x:v>
      </x:c>
      <x:c r="B119" s="2" t="str">
        <x:v>粤AGP9790</x:v>
      </x:c>
      <x:c r="C119" s="2" t="str">
        <x:v>岑彦</x:v>
      </x:c>
      <x:c r="D119" s="2" t="n">
        <x:v>31</x:v>
      </x:c>
      <x:c r="E119" s="7" t="n">
        <x:v>260</x:v>
      </x:c>
      <x:c r="F119" s="2" t="str">
        <x:v>否</x:v>
      </x:c>
      <x:c r="G119" s="7" t="n">
        <x:v>5000</x:v>
      </x:c>
      <x:c r="H119" s="7" t="n">
        <x:v>3854.9</x:v>
      </x:c>
      <x:c r="I119" s="2" t="str">
        <x:v>可按后续累计达标判定补发</x:v>
      </x:c>
    </x:row>
    <x:row r="120" ht="22" customHeight="1">
      <x:c r="A120" s="2" t="n">
        <x:v>1</x:v>
      </x:c>
      <x:c r="B120" s="2" t="str">
        <x:v>粤AGP3629</x:v>
      </x:c>
      <x:c r="C120" s="2" t="str">
        <x:v>钟祥</x:v>
      </x:c>
      <x:c r="D120" s="2" t="n">
        <x:v>31</x:v>
      </x:c>
      <x:c r="E120" s="7" t="n">
        <x:v>150</x:v>
      </x:c>
      <x:c r="F120" s="2" t="str">
        <x:v>否</x:v>
      </x:c>
      <x:c r="G120" s="7" t="n">
        <x:v>3000</x:v>
      </x:c>
      <x:c r="H120" s="7" t="n">
        <x:v>2481.8</x:v>
      </x:c>
      <x:c r="I120" s="2" t="str">
        <x:v>可按后续累计达标判定补发</x:v>
      </x:c>
    </x:row>
    <x:row r="121" ht="22" customHeight="1">
      <x:c r="A121" s="2" t="n">
        <x:v>1</x:v>
      </x:c>
      <x:c r="B121" s="2" t="str">
        <x:v>粤AGG4142</x:v>
      </x:c>
      <x:c r="C121" s="2" t="str">
        <x:v>金可鹏</x:v>
      </x:c>
      <x:c r="D121" s="2" t="n">
        <x:v>31</x:v>
      </x:c>
      <x:c r="E121" s="7" t="n">
        <x:v>150</x:v>
      </x:c>
      <x:c r="F121" s="2" t="str">
        <x:v>否</x:v>
      </x:c>
      <x:c r="G121" s="7" t="n">
        <x:v>3000</x:v>
      </x:c>
      <x:c r="H121" s="7" t="n">
        <x:v>2555.6</x:v>
      </x:c>
      <x:c r="I121" s="2" t="str">
        <x:v>可按后续累计达标判定补发</x:v>
      </x:c>
    </x:row>
    <x:row r="122" ht="22" customHeight="1">
      <x:c r="A122" s="2" t="n">
        <x:v>1</x:v>
      </x:c>
      <x:c r="B122" s="2" t="str">
        <x:v>粤AGQ1309</x:v>
      </x:c>
      <x:c r="C122" s="2" t="str">
        <x:v>伍仲文</x:v>
      </x:c>
      <x:c r="D122" s="2" t="n">
        <x:v>31</x:v>
      </x:c>
      <x:c r="E122" s="7" t="n">
        <x:v>150</x:v>
      </x:c>
      <x:c r="F122" s="2" t="str">
        <x:v>否</x:v>
      </x:c>
      <x:c r="G122" s="7" t="n">
        <x:v>3000</x:v>
      </x:c>
      <x:c r="H122" s="7" t="n">
        <x:v>2265.1</x:v>
      </x:c>
      <x:c r="I122" s="2" t="str">
        <x:v>可按后续累计达标判定补发</x:v>
      </x:c>
    </x:row>
    <x:row r="123" ht="22" customHeight="1">
      <x:c r="A123" s="2" t="n">
        <x:v>1</x:v>
      </x:c>
      <x:c r="B123" s="2" t="str">
        <x:v>粤AGF6940</x:v>
      </x:c>
      <x:c r="C123" s="2" t="str">
        <x:v>金可鹏</x:v>
      </x:c>
      <x:c r="D123" s="2" t="n">
        <x:v>31</x:v>
      </x:c>
      <x:c r="E123" s="7" t="n">
        <x:v>150</x:v>
      </x:c>
      <x:c r="F123" s="2" t="str">
        <x:v>否</x:v>
      </x:c>
      <x:c r="G123" s="7" t="n">
        <x:v>3000</x:v>
      </x:c>
      <x:c r="H123" s="7" t="n">
        <x:v>2472.2</x:v>
      </x:c>
      <x:c r="I123" s="2" t="str">
        <x:v>可按后续累计达标判定补发</x:v>
      </x:c>
    </x:row>
    <x:row r="124" ht="22" customHeight="1">
      <x:c r="A124" s="2" t="n">
        <x:v>1</x:v>
      </x:c>
      <x:c r="B124" s="2" t="str">
        <x:v>粤AGP6680</x:v>
      </x:c>
      <x:c r="C124" s="2" t="str">
        <x:v>尚建华</x:v>
      </x:c>
      <x:c r="D124" s="2" t="n">
        <x:v>31</x:v>
      </x:c>
      <x:c r="E124" s="7" t="n">
        <x:v>150</x:v>
      </x:c>
      <x:c r="F124" s="2" t="str">
        <x:v>否</x:v>
      </x:c>
      <x:c r="G124" s="7" t="n">
        <x:v>3000</x:v>
      </x:c>
      <x:c r="H124" s="7" t="n">
        <x:v>2365.8</x:v>
      </x:c>
      <x:c r="I124" s="2" t="str">
        <x:v>可按后续累计达标判定补发</x:v>
      </x:c>
    </x:row>
    <x:row r="125" ht="22" customHeight="1">
      <x:c r="A125" s="2" t="n">
        <x:v>1</x:v>
      </x:c>
      <x:c r="B125" s="2" t="str">
        <x:v>粤AGP3688</x:v>
      </x:c>
      <x:c r="C125" s="2" t="str">
        <x:v>金可鹏</x:v>
      </x:c>
      <x:c r="D125" s="2" t="n">
        <x:v>31</x:v>
      </x:c>
      <x:c r="E125" s="7" t="n">
        <x:v>150</x:v>
      </x:c>
      <x:c r="F125" s="2" t="str">
        <x:v>否</x:v>
      </x:c>
      <x:c r="G125" s="7" t="n">
        <x:v>3000</x:v>
      </x:c>
      <x:c r="H125" s="7" t="n">
        <x:v>2175.3</x:v>
      </x:c>
      <x:c r="I125" s="2" t="str">
        <x:v>可按后续累计达标判定补发</x:v>
      </x:c>
    </x:row>
    <x:row r="126" ht="22" customHeight="1">
      <x:c r="A126" s="2" t="n">
        <x:v>1</x:v>
      </x:c>
      <x:c r="B126" s="2" t="str">
        <x:v>粤AGP3628</x:v>
      </x:c>
      <x:c r="C126" s="2" t="str">
        <x:v>金可鹏</x:v>
      </x:c>
      <x:c r="D126" s="2" t="n">
        <x:v>31</x:v>
      </x:c>
      <x:c r="E126" s="7" t="n">
        <x:v>150</x:v>
      </x:c>
      <x:c r="F126" s="2" t="str">
        <x:v>否</x:v>
      </x:c>
      <x:c r="G126" s="7" t="n">
        <x:v>3000</x:v>
      </x:c>
      <x:c r="H126" s="7" t="n">
        <x:v>2086.4</x:v>
      </x:c>
      <x:c r="I126" s="2" t="str">
        <x:v>可按后续累计达标判定补发</x:v>
      </x:c>
    </x:row>
    <x:row r="127" ht="22" customHeight="1">
      <x:c r="A127" s="2" t="n">
        <x:v>1</x:v>
      </x:c>
      <x:c r="B127" s="2" t="str">
        <x:v>粤AGR8536</x:v>
      </x:c>
      <x:c r="C127" s="2" t="str">
        <x:v>金可鹏</x:v>
      </x:c>
      <x:c r="D127" s="2" t="n">
        <x:v>31</x:v>
      </x:c>
      <x:c r="E127" s="7" t="n">
        <x:v>150</x:v>
      </x:c>
      <x:c r="F127" s="2" t="str">
        <x:v>否</x:v>
      </x:c>
      <x:c r="G127" s="7" t="n">
        <x:v>3000</x:v>
      </x:c>
      <x:c r="H127" s="7" t="n">
        <x:v>2077.6</x:v>
      </x:c>
      <x:c r="I127" s="2" t="str">
        <x:v>可按后续累计达标判定补发</x:v>
      </x:c>
    </x:row>
    <x:row r="128" ht="22" customHeight="1">
      <x:c r="A128" s="2" t="n">
        <x:v>1</x:v>
      </x:c>
      <x:c r="B128" s="2" t="str">
        <x:v>粤AGP5159</x:v>
      </x:c>
      <x:c r="C128" s="2" t="str">
        <x:v>谯云</x:v>
      </x:c>
      <x:c r="D128" s="2" t="n">
        <x:v>31</x:v>
      </x:c>
      <x:c r="E128" s="7" t="n">
        <x:v>150</x:v>
      </x:c>
      <x:c r="F128" s="2" t="str">
        <x:v>是</x:v>
      </x:c>
      <x:c r="G128" s="7" t="n">
        <x:v>3000</x:v>
      </x:c>
      <x:c r="H128" s="7" t="n">
        <x:v>2217.4</x:v>
      </x:c>
      <x:c r="I128" s="2" t="str">
        <x:v>已发或已核定扣减，不重复补发</x:v>
      </x:c>
    </x:row>
    <x:row r="129" ht="22" customHeight="1">
      <x:c r="A129" s="2" t="n">
        <x:v>1</x:v>
      </x:c>
      <x:c r="B129" s="2" t="str">
        <x:v>粤AGR8799</x:v>
      </x:c>
      <x:c r="C129" s="2" t="str">
        <x:v>金可鹏</x:v>
      </x:c>
      <x:c r="D129" s="2" t="n">
        <x:v>31</x:v>
      </x:c>
      <x:c r="E129" s="7" t="n">
        <x:v>150</x:v>
      </x:c>
      <x:c r="F129" s="2" t="str">
        <x:v>是</x:v>
      </x:c>
      <x:c r="G129" s="7" t="n">
        <x:v>3000</x:v>
      </x:c>
      <x:c r="H129" s="7" t="n">
        <x:v>2257.4</x:v>
      </x:c>
      <x:c r="I129" s="2" t="str">
        <x:v>已发或已核定扣减，不重复补发</x:v>
      </x:c>
    </x:row>
    <x:row r="130" ht="22" customHeight="1">
      <x:c r="A130" s="2" t="n">
        <x:v>1</x:v>
      </x:c>
      <x:c r="B130" s="2" t="str">
        <x:v>粤AGQ8393</x:v>
      </x:c>
      <x:c r="C130" s="2" t="str">
        <x:v>尚建华</x:v>
      </x:c>
      <x:c r="D130" s="2" t="n">
        <x:v>31</x:v>
      </x:c>
      <x:c r="E130" s="7" t="n">
        <x:v>150</x:v>
      </x:c>
      <x:c r="F130" s="2" t="str">
        <x:v>否</x:v>
      </x:c>
      <x:c r="G130" s="7" t="n">
        <x:v>3000</x:v>
      </x:c>
      <x:c r="H130" s="7" t="n">
        <x:v>2293</x:v>
      </x:c>
      <x:c r="I130" s="2" t="str">
        <x:v>可按后续累计达标判定补发</x:v>
      </x:c>
    </x:row>
    <x:row r="131" ht="22" customHeight="1">
      <x:c r="A131" s="2" t="n">
        <x:v>1</x:v>
      </x:c>
      <x:c r="B131" s="2" t="str">
        <x:v>粤AGP9773</x:v>
      </x:c>
      <x:c r="C131" s="2" t="str">
        <x:v>金可鹏</x:v>
      </x:c>
      <x:c r="D131" s="2" t="n">
        <x:v>31</x:v>
      </x:c>
      <x:c r="E131" s="7" t="n">
        <x:v>150</x:v>
      </x:c>
      <x:c r="F131" s="2" t="str">
        <x:v>否</x:v>
      </x:c>
      <x:c r="G131" s="7" t="n">
        <x:v>3000</x:v>
      </x:c>
      <x:c r="H131" s="7" t="n">
        <x:v>2051.5</x:v>
      </x:c>
      <x:c r="I131" s="2" t="str">
        <x:v>可按后续累计达标判定补发</x:v>
      </x:c>
    </x:row>
    <x:row r="132" ht="22" customHeight="1">
      <x:c r="A132" s="2" t="n">
        <x:v>1</x:v>
      </x:c>
      <x:c r="B132" s="2" t="str">
        <x:v>粤AGG3490</x:v>
      </x:c>
      <x:c r="C132" s="2" t="str">
        <x:v>刘念念</x:v>
      </x:c>
      <x:c r="D132" s="2" t="n">
        <x:v>31</x:v>
      </x:c>
      <x:c r="E132" s="7" t="n">
        <x:v>150</x:v>
      </x:c>
      <x:c r="F132" s="2" t="str">
        <x:v>否</x:v>
      </x:c>
      <x:c r="G132" s="7" t="n">
        <x:v>3000</x:v>
      </x:c>
      <x:c r="H132" s="7" t="n">
        <x:v>2368</x:v>
      </x:c>
      <x:c r="I132" s="2" t="str">
        <x:v>可按后续累计达标判定补发</x:v>
      </x:c>
    </x:row>
    <x:row r="133" ht="22" customHeight="1">
      <x:c r="A133" s="2" t="n">
        <x:v>1</x:v>
      </x:c>
      <x:c r="B133" s="2" t="str">
        <x:v>粤AGR5028</x:v>
      </x:c>
      <x:c r="C133" s="2" t="str">
        <x:v>金可鹏</x:v>
      </x:c>
      <x:c r="D133" s="2" t="n">
        <x:v>31</x:v>
      </x:c>
      <x:c r="E133" s="7" t="n">
        <x:v>150</x:v>
      </x:c>
      <x:c r="F133" s="2" t="str">
        <x:v>是</x:v>
      </x:c>
      <x:c r="G133" s="7" t="n">
        <x:v>3000</x:v>
      </x:c>
      <x:c r="H133" s="7" t="n">
        <x:v>2087.3</x:v>
      </x:c>
      <x:c r="I133" s="2" t="str">
        <x:v>已发或已核定扣减，不重复补发</x:v>
      </x:c>
    </x:row>
    <x:row r="134" ht="22" customHeight="1">
      <x:c r="A134" s="2" t="n">
        <x:v>1</x:v>
      </x:c>
      <x:c r="B134" s="2" t="str">
        <x:v>粤AGP5643</x:v>
      </x:c>
      <x:c r="C134" s="2" t="str">
        <x:v>尚建华</x:v>
      </x:c>
      <x:c r="D134" s="2" t="n">
        <x:v>31</x:v>
      </x:c>
      <x:c r="E134" s="7" t="n">
        <x:v>260</x:v>
      </x:c>
      <x:c r="F134" s="2" t="str">
        <x:v>否</x:v>
      </x:c>
      <x:c r="G134" s="7" t="n">
        <x:v>5000</x:v>
      </x:c>
      <x:c r="H134" s="7" t="n">
        <x:v>3552.8</x:v>
      </x:c>
      <x:c r="I134" s="2" t="str">
        <x:v>可按后续累计达标判定补发</x:v>
      </x:c>
    </x:row>
    <x:row r="135" ht="22" customHeight="1">
      <x:c r="A135" s="2" t="n">
        <x:v>1</x:v>
      </x:c>
      <x:c r="B135" s="2" t="str">
        <x:v>粤AGR8500</x:v>
      </x:c>
      <x:c r="C135" s="2" t="str">
        <x:v>尚建华</x:v>
      </x:c>
      <x:c r="D135" s="2" t="n">
        <x:v>31</x:v>
      </x:c>
      <x:c r="E135" s="7" t="n">
        <x:v>150</x:v>
      </x:c>
      <x:c r="F135" s="2" t="str">
        <x:v>否</x:v>
      </x:c>
      <x:c r="G135" s="7" t="n">
        <x:v>3000</x:v>
      </x:c>
      <x:c r="H135" s="7" t="n">
        <x:v>2152.5</x:v>
      </x:c>
      <x:c r="I135" s="2" t="str">
        <x:v>可按后续累计达标判定补发</x:v>
      </x:c>
    </x:row>
    <x:row r="136" ht="22" customHeight="1">
      <x:c r="A136" s="2" t="n">
        <x:v>1</x:v>
      </x:c>
      <x:c r="B136" s="2" t="str">
        <x:v>粤AGP3659</x:v>
      </x:c>
      <x:c r="C136" s="2" t="str">
        <x:v>刘念念</x:v>
      </x:c>
      <x:c r="D136" s="2" t="n">
        <x:v>31</x:v>
      </x:c>
      <x:c r="E136" s="7" t="n">
        <x:v>260</x:v>
      </x:c>
      <x:c r="F136" s="2" t="str">
        <x:v>否</x:v>
      </x:c>
      <x:c r="G136" s="7" t="n">
        <x:v>5000</x:v>
      </x:c>
      <x:c r="H136" s="7" t="n">
        <x:v>3573.9</x:v>
      </x:c>
      <x:c r="I136" s="2" t="str">
        <x:v>可按后续累计达标判定补发</x:v>
      </x:c>
    </x:row>
    <x:row r="137" ht="22" customHeight="1">
      <x:c r="A137" s="2" t="n">
        <x:v>1</x:v>
      </x:c>
      <x:c r="B137" s="2" t="str">
        <x:v>粤AGR8558</x:v>
      </x:c>
      <x:c r="C137" s="2" t="str">
        <x:v>钟祥</x:v>
      </x:c>
      <x:c r="D137" s="2" t="n">
        <x:v>31</x:v>
      </x:c>
      <x:c r="E137" s="7" t="n">
        <x:v>150</x:v>
      </x:c>
      <x:c r="F137" s="2" t="str">
        <x:v>否</x:v>
      </x:c>
      <x:c r="G137" s="7" t="n">
        <x:v>3000</x:v>
      </x:c>
      <x:c r="H137" s="7" t="n">
        <x:v>2119.3</x:v>
      </x:c>
      <x:c r="I137" s="2" t="str">
        <x:v>可按后续累计达标判定补发</x:v>
      </x:c>
    </x:row>
    <x:row r="138" ht="22" customHeight="1">
      <x:c r="A138" s="2" t="n">
        <x:v>1</x:v>
      </x:c>
      <x:c r="B138" s="2" t="str">
        <x:v>粤AGG8042</x:v>
      </x:c>
      <x:c r="C138" s="2" t="str">
        <x:v>钟祥</x:v>
      </x:c>
      <x:c r="D138" s="2" t="n">
        <x:v>31</x:v>
      </x:c>
      <x:c r="E138" s="7" t="n">
        <x:v>150</x:v>
      </x:c>
      <x:c r="F138" s="2" t="str">
        <x:v>否</x:v>
      </x:c>
      <x:c r="G138" s="7" t="n">
        <x:v>3000</x:v>
      </x:c>
      <x:c r="H138" s="7" t="n">
        <x:v>2253.8</x:v>
      </x:c>
      <x:c r="I138" s="2" t="str">
        <x:v>可按后续累计达标判定补发</x:v>
      </x:c>
    </x:row>
    <x:row r="139" ht="22" customHeight="1">
      <x:c r="A139" s="2" t="n">
        <x:v>1</x:v>
      </x:c>
      <x:c r="B139" s="2" t="str">
        <x:v>粤AGR9877</x:v>
      </x:c>
      <x:c r="C139" s="2" t="str">
        <x:v>尚建华</x:v>
      </x:c>
      <x:c r="D139" s="2" t="n">
        <x:v>31</x:v>
      </x:c>
      <x:c r="E139" s="7" t="n">
        <x:v>150</x:v>
      </x:c>
      <x:c r="F139" s="2" t="str">
        <x:v>是</x:v>
      </x:c>
      <x:c r="G139" s="7" t="n">
        <x:v>3000</x:v>
      </x:c>
      <x:c r="H139" s="7" t="n">
        <x:v>2136.5</x:v>
      </x:c>
      <x:c r="I139" s="2" t="str">
        <x:v>已发或已核定扣减，不重复补发</x:v>
      </x:c>
    </x:row>
    <x:row r="140" ht="22" customHeight="1">
      <x:c r="A140" s="2" t="n">
        <x:v>1</x:v>
      </x:c>
      <x:c r="B140" s="2" t="str">
        <x:v>粤AGR5226</x:v>
      </x:c>
      <x:c r="C140" s="2" t="str">
        <x:v>尚建华</x:v>
      </x:c>
      <x:c r="D140" s="2" t="n">
        <x:v>31</x:v>
      </x:c>
      <x:c r="E140" s="7" t="n">
        <x:v>150</x:v>
      </x:c>
      <x:c r="F140" s="2" t="str">
        <x:v>否</x:v>
      </x:c>
      <x:c r="G140" s="7" t="n">
        <x:v>3000</x:v>
      </x:c>
      <x:c r="H140" s="7" t="n">
        <x:v>2020.8</x:v>
      </x:c>
      <x:c r="I140" s="2" t="str">
        <x:v>可按后续累计达标判定补发</x:v>
      </x:c>
    </x:row>
    <x:row r="141" ht="22" customHeight="1">
      <x:c r="A141" s="2" t="n">
        <x:v>1</x:v>
      </x:c>
      <x:c r="B141" s="2" t="str">
        <x:v>粤AGP5163</x:v>
      </x:c>
      <x:c r="C141" s="2" t="str">
        <x:v>钟祥</x:v>
      </x:c>
      <x:c r="D141" s="2" t="n">
        <x:v>31</x:v>
      </x:c>
      <x:c r="E141" s="7" t="n">
        <x:v>150</x:v>
      </x:c>
      <x:c r="F141" s="2" t="str">
        <x:v>否</x:v>
      </x:c>
      <x:c r="G141" s="7" t="n">
        <x:v>3000</x:v>
      </x:c>
      <x:c r="H141" s="7" t="n">
        <x:v>2005.7</x:v>
      </x:c>
      <x:c r="I141" s="2" t="str">
        <x:v>可按后续累计达标判定补发</x:v>
      </x:c>
    </x:row>
    <x:row r="142" ht="22" customHeight="1">
      <x:c r="A142" s="2" t="n">
        <x:v>1</x:v>
      </x:c>
      <x:c r="B142" s="2" t="str">
        <x:v>粤AGR0789</x:v>
      </x:c>
      <x:c r="C142" s="2" t="str">
        <x:v>尚建华</x:v>
      </x:c>
      <x:c r="D142" s="2" t="n">
        <x:v>31</x:v>
      </x:c>
      <x:c r="E142" s="7" t="n">
        <x:v>150</x:v>
      </x:c>
      <x:c r="F142" s="2" t="str">
        <x:v>否</x:v>
      </x:c>
      <x:c r="G142" s="7" t="n">
        <x:v>3000</x:v>
      </x:c>
      <x:c r="H142" s="7" t="n">
        <x:v>1999.1</x:v>
      </x:c>
      <x:c r="I142" s="2" t="str">
        <x:v>可按后续累计达标判定补发</x:v>
      </x:c>
    </x:row>
    <x:row r="143" ht="22" customHeight="1">
      <x:c r="A143" s="2" t="n">
        <x:v>1</x:v>
      </x:c>
      <x:c r="B143" s="2" t="str">
        <x:v>粤AGE8412</x:v>
      </x:c>
      <x:c r="C143" s="2" t="str">
        <x:v>刘念念</x:v>
      </x:c>
      <x:c r="D143" s="2" t="n">
        <x:v>31</x:v>
      </x:c>
      <x:c r="E143" s="7" t="n">
        <x:v>150</x:v>
      </x:c>
      <x:c r="F143" s="2" t="str">
        <x:v>否</x:v>
      </x:c>
      <x:c r="G143" s="7" t="n">
        <x:v>3000</x:v>
      </x:c>
      <x:c r="H143" s="7" t="n">
        <x:v>2188.4</x:v>
      </x:c>
      <x:c r="I143" s="2" t="str">
        <x:v>可按后续累计达标判定补发</x:v>
      </x:c>
    </x:row>
    <x:row r="144" ht="22" customHeight="1">
      <x:c r="A144" s="2" t="n">
        <x:v>1</x:v>
      </x:c>
      <x:c r="B144" s="2" t="str">
        <x:v>粤AGP3028</x:v>
      </x:c>
      <x:c r="C144" s="2" t="str">
        <x:v>尚建华</x:v>
      </x:c>
      <x:c r="D144" s="2" t="n">
        <x:v>31</x:v>
      </x:c>
      <x:c r="E144" s="7" t="n">
        <x:v>150</x:v>
      </x:c>
      <x:c r="F144" s="2" t="str">
        <x:v>否</x:v>
      </x:c>
      <x:c r="G144" s="7" t="n">
        <x:v>3000</x:v>
      </x:c>
      <x:c r="H144" s="7" t="n">
        <x:v>1993.7</x:v>
      </x:c>
      <x:c r="I144" s="2" t="str">
        <x:v>可按后续累计达标判定补发</x:v>
      </x:c>
    </x:row>
    <x:row r="145" ht="22" customHeight="1">
      <x:c r="A145" s="2" t="n">
        <x:v>1</x:v>
      </x:c>
      <x:c r="B145" s="2" t="str">
        <x:v>粤A01886F</x:v>
      </x:c>
      <x:c r="C145" s="2" t="str">
        <x:v>刘念念</x:v>
      </x:c>
      <x:c r="D145" s="2" t="n">
        <x:v>23</x:v>
      </x:c>
      <x:c r="E145" s="7" t="n">
        <x:v>1000</x:v>
      </x:c>
      <x:c r="F145" s="2" t="str">
        <x:v>否</x:v>
      </x:c>
      <x:c r="G145" s="7" t="n">
        <x:v>4451.61</x:v>
      </x:c>
      <x:c r="H145" s="7" t="n">
        <x:v>2912.1</x:v>
      </x:c>
      <x:c r="I145" s="2" t="str">
        <x:v>可按后续累计达标判定补发</x:v>
      </x:c>
    </x:row>
    <x:row r="146" ht="22" customHeight="1">
      <x:c r="A146" s="2" t="n">
        <x:v>1</x:v>
      </x:c>
      <x:c r="B146" s="2" t="str">
        <x:v>粤AGP6637</x:v>
      </x:c>
      <x:c r="C146" s="2" t="str">
        <x:v>钟祥</x:v>
      </x:c>
      <x:c r="D146" s="2" t="n">
        <x:v>31</x:v>
      </x:c>
      <x:c r="E146" s="7" t="n">
        <x:v>150</x:v>
      </x:c>
      <x:c r="F146" s="2" t="str">
        <x:v>否</x:v>
      </x:c>
      <x:c r="G146" s="7" t="n">
        <x:v>3000</x:v>
      </x:c>
      <x:c r="H146" s="7" t="n">
        <x:v>1860.5</x:v>
      </x:c>
      <x:c r="I146" s="2" t="str">
        <x:v>可按后续累计达标判定补发</x:v>
      </x:c>
    </x:row>
    <x:row r="147" ht="22" customHeight="1">
      <x:c r="A147" s="2" t="n">
        <x:v>1</x:v>
      </x:c>
      <x:c r="B147" s="2" t="str">
        <x:v>粤AGH8490</x:v>
      </x:c>
      <x:c r="C147" s="2" t="str">
        <x:v>金可鹏</x:v>
      </x:c>
      <x:c r="D147" s="2" t="n">
        <x:v>31</x:v>
      </x:c>
      <x:c r="E147" s="7" t="n">
        <x:v>150</x:v>
      </x:c>
      <x:c r="F147" s="2" t="str">
        <x:v>否</x:v>
      </x:c>
      <x:c r="G147" s="7" t="n">
        <x:v>3000</x:v>
      </x:c>
      <x:c r="H147" s="7" t="n">
        <x:v>2126.6</x:v>
      </x:c>
      <x:c r="I147" s="2" t="str">
        <x:v>可按后续累计达标判定补发</x:v>
      </x:c>
    </x:row>
    <x:row r="148" ht="22" customHeight="1">
      <x:c r="A148" s="2" t="n">
        <x:v>1</x:v>
      </x:c>
      <x:c r="B148" s="2" t="str">
        <x:v>粤AGE5480</x:v>
      </x:c>
      <x:c r="C148" s="2" t="str">
        <x:v>刘念念</x:v>
      </x:c>
      <x:c r="D148" s="2" t="n">
        <x:v>31</x:v>
      </x:c>
      <x:c r="E148" s="7" t="n">
        <x:v>150</x:v>
      </x:c>
      <x:c r="F148" s="2" t="str">
        <x:v>否</x:v>
      </x:c>
      <x:c r="G148" s="7" t="n">
        <x:v>3000</x:v>
      </x:c>
      <x:c r="H148" s="7" t="n">
        <x:v>2124.1</x:v>
      </x:c>
      <x:c r="I148" s="2" t="str">
        <x:v>可按后续累计达标判定补发</x:v>
      </x:c>
    </x:row>
    <x:row r="149" ht="22" customHeight="1">
      <x:c r="A149" s="2" t="n">
        <x:v>1</x:v>
      </x:c>
      <x:c r="B149" s="2" t="str">
        <x:v>粤AGG5043</x:v>
      </x:c>
      <x:c r="C149" s="2" t="str">
        <x:v>金可鹏</x:v>
      </x:c>
      <x:c r="D149" s="2" t="n">
        <x:v>31</x:v>
      </x:c>
      <x:c r="E149" s="7" t="n">
        <x:v>150</x:v>
      </x:c>
      <x:c r="F149" s="2" t="str">
        <x:v>否</x:v>
      </x:c>
      <x:c r="G149" s="7" t="n">
        <x:v>3000</x:v>
      </x:c>
      <x:c r="H149" s="7" t="n">
        <x:v>2120.4</x:v>
      </x:c>
      <x:c r="I149" s="2" t="str">
        <x:v>可按后续累计达标判定补发</x:v>
      </x:c>
    </x:row>
    <x:row r="150" ht="22" customHeight="1">
      <x:c r="A150" s="2" t="n">
        <x:v>1</x:v>
      </x:c>
      <x:c r="B150" s="2" t="str">
        <x:v>粤A08506F</x:v>
      </x:c>
      <x:c r="C150" s="2" t="str">
        <x:v>刘念念</x:v>
      </x:c>
      <x:c r="D150" s="2" t="n">
        <x:v>27</x:v>
      </x:c>
      <x:c r="E150" s="7" t="n">
        <x:v>1000</x:v>
      </x:c>
      <x:c r="F150" s="2" t="str">
        <x:v>是</x:v>
      </x:c>
      <x:c r="G150" s="7" t="n">
        <x:v>5225.81</x:v>
      </x:c>
      <x:c r="H150" s="7" t="n">
        <x:v>2772.1</x:v>
      </x:c>
      <x:c r="I150" s="2" t="str">
        <x:v>已发或已核定扣减，不重复补发</x:v>
      </x:c>
    </x:row>
    <x:row r="151" ht="22" customHeight="1">
      <x:c r="A151" s="2" t="n">
        <x:v>1</x:v>
      </x:c>
      <x:c r="B151" s="2" t="str">
        <x:v>粤AGR9818</x:v>
      </x:c>
      <x:c r="C151" s="2" t="str">
        <x:v>岑彦</x:v>
      </x:c>
      <x:c r="D151" s="2" t="n">
        <x:v>31</x:v>
      </x:c>
      <x:c r="E151" s="7" t="n">
        <x:v>150</x:v>
      </x:c>
      <x:c r="F151" s="2" t="str">
        <x:v>否</x:v>
      </x:c>
      <x:c r="G151" s="7" t="n">
        <x:v>3000</x:v>
      </x:c>
      <x:c r="H151" s="7" t="n">
        <x:v>1843.2</x:v>
      </x:c>
      <x:c r="I151" s="2" t="str">
        <x:v>可按后续累计达标判定补发</x:v>
      </x:c>
    </x:row>
    <x:row r="152" ht="22" customHeight="1">
      <x:c r="A152" s="2" t="n">
        <x:v>1</x:v>
      </x:c>
      <x:c r="B152" s="2" t="str">
        <x:v>粤AGP5378</x:v>
      </x:c>
      <x:c r="C152" s="2" t="str">
        <x:v>刘念念</x:v>
      </x:c>
      <x:c r="D152" s="2" t="n">
        <x:v>31</x:v>
      </x:c>
      <x:c r="E152" s="7" t="n">
        <x:v>150</x:v>
      </x:c>
      <x:c r="F152" s="2" t="str">
        <x:v>是</x:v>
      </x:c>
      <x:c r="G152" s="7" t="n">
        <x:v>3000</x:v>
      </x:c>
      <x:c r="H152" s="7" t="n">
        <x:v>1882.4</x:v>
      </x:c>
      <x:c r="I152" s="2" t="str">
        <x:v>已发或已核定扣减，不重复补发</x:v>
      </x:c>
    </x:row>
    <x:row r="153" ht="22" customHeight="1">
      <x:c r="A153" s="2" t="n">
        <x:v>1</x:v>
      </x:c>
      <x:c r="B153" s="2" t="str">
        <x:v>粤AGP9787</x:v>
      </x:c>
      <x:c r="C153" s="2" t="str">
        <x:v>金可鹏</x:v>
      </x:c>
      <x:c r="D153" s="2" t="n">
        <x:v>31</x:v>
      </x:c>
      <x:c r="E153" s="7" t="n">
        <x:v>150</x:v>
      </x:c>
      <x:c r="F153" s="2" t="str">
        <x:v>否</x:v>
      </x:c>
      <x:c r="G153" s="7" t="n">
        <x:v>3000</x:v>
      </x:c>
      <x:c r="H153" s="7" t="n">
        <x:v>1892.7</x:v>
      </x:c>
      <x:c r="I153" s="2" t="str">
        <x:v>可按后续累计达标判定补发</x:v>
      </x:c>
    </x:row>
    <x:row r="154" ht="22" customHeight="1">
      <x:c r="A154" s="2" t="n">
        <x:v>1</x:v>
      </x:c>
      <x:c r="B154" s="2" t="str">
        <x:v>粤AGP5138</x:v>
      </x:c>
      <x:c r="C154" s="2" t="str">
        <x:v>金可鹏</x:v>
      </x:c>
      <x:c r="D154" s="2" t="n">
        <x:v>31</x:v>
      </x:c>
      <x:c r="E154" s="7" t="n">
        <x:v>150</x:v>
      </x:c>
      <x:c r="F154" s="2" t="str">
        <x:v>否</x:v>
      </x:c>
      <x:c r="G154" s="7" t="n">
        <x:v>3000</x:v>
      </x:c>
      <x:c r="H154" s="7" t="n">
        <x:v>1791.2</x:v>
      </x:c>
      <x:c r="I154" s="2" t="str">
        <x:v>可按后续累计达标判定补发</x:v>
      </x:c>
    </x:row>
    <x:row r="155" ht="22" customHeight="1">
      <x:c r="A155" s="2" t="n">
        <x:v>1</x:v>
      </x:c>
      <x:c r="B155" s="2" t="str">
        <x:v>粤AGP9719</x:v>
      </x:c>
      <x:c r="C155" s="2" t="str">
        <x:v>钟祥</x:v>
      </x:c>
      <x:c r="D155" s="2" t="n">
        <x:v>31</x:v>
      </x:c>
      <x:c r="E155" s="7" t="n">
        <x:v>150</x:v>
      </x:c>
      <x:c r="F155" s="2" t="str">
        <x:v>是</x:v>
      </x:c>
      <x:c r="G155" s="7" t="n">
        <x:v>3000</x:v>
      </x:c>
      <x:c r="H155" s="7" t="n">
        <x:v>1794.8</x:v>
      </x:c>
      <x:c r="I155" s="2" t="str">
        <x:v>已发或已核定扣减，不重复补发</x:v>
      </x:c>
    </x:row>
    <x:row r="156" ht="22" customHeight="1">
      <x:c r="A156" s="2" t="n">
        <x:v>1</x:v>
      </x:c>
      <x:c r="B156" s="2" t="str">
        <x:v>粤AGG4191</x:v>
      </x:c>
      <x:c r="C156" s="2" t="str">
        <x:v>刘念念</x:v>
      </x:c>
      <x:c r="D156" s="2" t="n">
        <x:v>31</x:v>
      </x:c>
      <x:c r="E156" s="7" t="n">
        <x:v>150</x:v>
      </x:c>
      <x:c r="F156" s="2" t="str">
        <x:v>否</x:v>
      </x:c>
      <x:c r="G156" s="7" t="n">
        <x:v>3000</x:v>
      </x:c>
      <x:c r="H156" s="7" t="n">
        <x:v>2011.6</x:v>
      </x:c>
      <x:c r="I156" s="2" t="str">
        <x:v>可按后续累计达标判定补发</x:v>
      </x:c>
    </x:row>
    <x:row r="157" ht="22" customHeight="1">
      <x:c r="A157" s="2" t="n">
        <x:v>1</x:v>
      </x:c>
      <x:c r="B157" s="2" t="str">
        <x:v>粤AGP5658</x:v>
      </x:c>
      <x:c r="C157" s="2" t="str">
        <x:v>金可鹏</x:v>
      </x:c>
      <x:c r="D157" s="2" t="n">
        <x:v>31</x:v>
      </x:c>
      <x:c r="E157" s="7" t="n">
        <x:v>150</x:v>
      </x:c>
      <x:c r="F157" s="2" t="str">
        <x:v>否</x:v>
      </x:c>
      <x:c r="G157" s="7" t="n">
        <x:v>3000</x:v>
      </x:c>
      <x:c r="H157" s="7" t="n">
        <x:v>1767.3</x:v>
      </x:c>
      <x:c r="I157" s="2" t="str">
        <x:v>可按后续累计达标判定补发</x:v>
      </x:c>
    </x:row>
    <x:row r="158" ht="22" customHeight="1">
      <x:c r="A158" s="2" t="n">
        <x:v>1</x:v>
      </x:c>
      <x:c r="B158" s="2" t="str">
        <x:v>粤AGR0790</x:v>
      </x:c>
      <x:c r="C158" s="2" t="str">
        <x:v>尚建华</x:v>
      </x:c>
      <x:c r="D158" s="2" t="n">
        <x:v>31</x:v>
      </x:c>
      <x:c r="E158" s="7" t="n">
        <x:v>150</x:v>
      </x:c>
      <x:c r="F158" s="2" t="str">
        <x:v>是</x:v>
      </x:c>
      <x:c r="G158" s="7" t="n">
        <x:v>3000</x:v>
      </x:c>
      <x:c r="H158" s="7" t="n">
        <x:v>1867.3</x:v>
      </x:c>
      <x:c r="I158" s="2" t="str">
        <x:v>已发或已核定扣减，不重复补发</x:v>
      </x:c>
    </x:row>
    <x:row r="159" ht="22" customHeight="1">
      <x:c r="A159" s="2" t="n">
        <x:v>1</x:v>
      </x:c>
      <x:c r="B159" s="2" t="str">
        <x:v>粤AGP5139</x:v>
      </x:c>
      <x:c r="C159" s="2" t="str">
        <x:v>钟祥</x:v>
      </x:c>
      <x:c r="D159" s="2" t="n">
        <x:v>31</x:v>
      </x:c>
      <x:c r="E159" s="7" t="n">
        <x:v>150</x:v>
      </x:c>
      <x:c r="F159" s="2" t="str">
        <x:v>否</x:v>
      </x:c>
      <x:c r="G159" s="7" t="n">
        <x:v>3000</x:v>
      </x:c>
      <x:c r="H159" s="7" t="n">
        <x:v>1834.4</x:v>
      </x:c>
      <x:c r="I159" s="2" t="str">
        <x:v>可按后续累计达标判定补发</x:v>
      </x:c>
    </x:row>
    <x:row r="160" ht="22" customHeight="1">
      <x:c r="A160" s="2" t="n">
        <x:v>1</x:v>
      </x:c>
      <x:c r="B160" s="2" t="str">
        <x:v>粤AGP5653</x:v>
      </x:c>
      <x:c r="C160" s="2" t="str">
        <x:v>金可鹏</x:v>
      </x:c>
      <x:c r="D160" s="2" t="n">
        <x:v>31</x:v>
      </x:c>
      <x:c r="E160" s="7" t="n">
        <x:v>150</x:v>
      </x:c>
      <x:c r="F160" s="2" t="str">
        <x:v>是</x:v>
      </x:c>
      <x:c r="G160" s="7" t="n">
        <x:v>3000</x:v>
      </x:c>
      <x:c r="H160" s="7" t="n">
        <x:v>1741.1</x:v>
      </x:c>
      <x:c r="I160" s="2" t="str">
        <x:v>已发或已核定扣减，不重复补发</x:v>
      </x:c>
    </x:row>
    <x:row r="161" ht="22" customHeight="1">
      <x:c r="A161" s="2" t="n">
        <x:v>1</x:v>
      </x:c>
      <x:c r="B161" s="2" t="str">
        <x:v>粤AGP4321</x:v>
      </x:c>
      <x:c r="C161" s="2" t="str">
        <x:v>尚建华</x:v>
      </x:c>
      <x:c r="D161" s="2" t="n">
        <x:v>31</x:v>
      </x:c>
      <x:c r="E161" s="7" t="n">
        <x:v>260</x:v>
      </x:c>
      <x:c r="F161" s="2" t="str">
        <x:v>是</x:v>
      </x:c>
      <x:c r="G161" s="7" t="n">
        <x:v>5000</x:v>
      </x:c>
      <x:c r="H161" s="7" t="n">
        <x:v>2967.8</x:v>
      </x:c>
      <x:c r="I161" s="2" t="str">
        <x:v>已发或已核定扣减，不重复补发</x:v>
      </x:c>
    </x:row>
    <x:row r="162" ht="22" customHeight="1">
      <x:c r="A162" s="2" t="n">
        <x:v>1</x:v>
      </x:c>
      <x:c r="B162" s="2" t="str">
        <x:v>粤AGP9735</x:v>
      </x:c>
      <x:c r="C162" s="2" t="str">
        <x:v>刘念念</x:v>
      </x:c>
      <x:c r="D162" s="2" t="n">
        <x:v>31</x:v>
      </x:c>
      <x:c r="E162" s="7" t="n">
        <x:v>260</x:v>
      </x:c>
      <x:c r="F162" s="2" t="str">
        <x:v>是</x:v>
      </x:c>
      <x:c r="G162" s="7" t="n">
        <x:v>5000</x:v>
      </x:c>
      <x:c r="H162" s="7" t="n">
        <x:v>3019.5</x:v>
      </x:c>
      <x:c r="I162" s="2" t="str">
        <x:v>已发或已核定扣减，不重复补发</x:v>
      </x:c>
    </x:row>
    <x:row r="163" ht="22" customHeight="1">
      <x:c r="A163" s="2" t="n">
        <x:v>1</x:v>
      </x:c>
      <x:c r="B163" s="2" t="str">
        <x:v>粤AGQ9555</x:v>
      </x:c>
      <x:c r="C163" s="2" t="str">
        <x:v>钟祥</x:v>
      </x:c>
      <x:c r="D163" s="2" t="n">
        <x:v>31</x:v>
      </x:c>
      <x:c r="E163" s="7" t="n">
        <x:v>150</x:v>
      </x:c>
      <x:c r="F163" s="2" t="str">
        <x:v>否</x:v>
      </x:c>
      <x:c r="G163" s="7" t="n">
        <x:v>3000</x:v>
      </x:c>
      <x:c r="H163" s="7" t="n">
        <x:v>1630.4</x:v>
      </x:c>
      <x:c r="I163" s="2" t="str">
        <x:v>可按后续累计达标判定补发</x:v>
      </x:c>
    </x:row>
    <x:row r="164" ht="22" customHeight="1">
      <x:c r="A164" s="2" t="n">
        <x:v>1</x:v>
      </x:c>
      <x:c r="B164" s="2" t="str">
        <x:v>粤AGF9240</x:v>
      </x:c>
      <x:c r="C164" s="2" t="str">
        <x:v>金可鹏</x:v>
      </x:c>
      <x:c r="D164" s="2" t="n">
        <x:v>31</x:v>
      </x:c>
      <x:c r="E164" s="7" t="n">
        <x:v>150</x:v>
      </x:c>
      <x:c r="F164" s="2" t="str">
        <x:v>否</x:v>
      </x:c>
      <x:c r="G164" s="7" t="n">
        <x:v>3000</x:v>
      </x:c>
      <x:c r="H164" s="7" t="n">
        <x:v>1827.4</x:v>
      </x:c>
      <x:c r="I164" s="2" t="str">
        <x:v>可按后续累计达标判定补发</x:v>
      </x:c>
    </x:row>
    <x:row r="165" ht="22" customHeight="1">
      <x:c r="A165" s="2" t="n">
        <x:v>1</x:v>
      </x:c>
      <x:c r="B165" s="2" t="str">
        <x:v>粤AGF0692</x:v>
      </x:c>
      <x:c r="C165" s="2" t="str">
        <x:v>金可鹏</x:v>
      </x:c>
      <x:c r="D165" s="2" t="n">
        <x:v>31</x:v>
      </x:c>
      <x:c r="E165" s="7" t="n">
        <x:v>150</x:v>
      </x:c>
      <x:c r="F165" s="2" t="str">
        <x:v>否</x:v>
      </x:c>
      <x:c r="G165" s="7" t="n">
        <x:v>3000</x:v>
      </x:c>
      <x:c r="H165" s="7" t="n">
        <x:v>1825.9</x:v>
      </x:c>
      <x:c r="I165" s="2" t="str">
        <x:v>可按后续累计达标判定补发</x:v>
      </x:c>
    </x:row>
    <x:row r="166" ht="22" customHeight="1">
      <x:c r="A166" s="2" t="n">
        <x:v>1</x:v>
      </x:c>
      <x:c r="B166" s="2" t="str">
        <x:v>粤A08500F</x:v>
      </x:c>
      <x:c r="C166" s="2" t="str">
        <x:v>秦挺</x:v>
      </x:c>
      <x:c r="D166" s="2" t="n">
        <x:v>22</x:v>
      </x:c>
      <x:c r="E166" s="7" t="n">
        <x:v>1000</x:v>
      </x:c>
      <x:c r="F166" s="2" t="str">
        <x:v>是</x:v>
      </x:c>
      <x:c r="G166" s="7" t="n">
        <x:v>4258.06</x:v>
      </x:c>
      <x:c r="H166" s="7" t="n">
        <x:v>2277</x:v>
      </x:c>
      <x:c r="I166" s="2" t="str">
        <x:v>已发或已核定扣减，不重复补发</x:v>
      </x:c>
    </x:row>
    <x:row r="167" ht="22" customHeight="1">
      <x:c r="A167" s="2" t="n">
        <x:v>1</x:v>
      </x:c>
      <x:c r="B167" s="2" t="str">
        <x:v>粤AGE4080</x:v>
      </x:c>
      <x:c r="C167" s="2" t="str">
        <x:v>钟祥</x:v>
      </x:c>
      <x:c r="D167" s="2" t="n">
        <x:v>31</x:v>
      </x:c>
      <x:c r="E167" s="7" t="n">
        <x:v>150</x:v>
      </x:c>
      <x:c r="F167" s="2" t="str">
        <x:v>否</x:v>
      </x:c>
      <x:c r="G167" s="7" t="n">
        <x:v>3000</x:v>
      </x:c>
      <x:c r="H167" s="7" t="n">
        <x:v>1796.4</x:v>
      </x:c>
      <x:c r="I167" s="2" t="str">
        <x:v>可按后续累计达标判定补发</x:v>
      </x:c>
    </x:row>
    <x:row r="168" ht="22" customHeight="1">
      <x:c r="A168" s="2" t="n">
        <x:v>1</x:v>
      </x:c>
      <x:c r="B168" s="2" t="str">
        <x:v>粤AGR5538</x:v>
      </x:c>
      <x:c r="C168" s="2" t="str">
        <x:v>钟祥</x:v>
      </x:c>
      <x:c r="D168" s="2" t="n">
        <x:v>31</x:v>
      </x:c>
      <x:c r="E168" s="7" t="n">
        <x:v>150</x:v>
      </x:c>
      <x:c r="F168" s="2" t="str">
        <x:v>否</x:v>
      </x:c>
      <x:c r="G168" s="7" t="n">
        <x:v>3000</x:v>
      </x:c>
      <x:c r="H168" s="7" t="n">
        <x:v>1561.7</x:v>
      </x:c>
      <x:c r="I168" s="2" t="str">
        <x:v>可按后续累计达标判定补发</x:v>
      </x:c>
    </x:row>
    <x:row r="169" ht="22" customHeight="1">
      <x:c r="A169" s="2" t="n">
        <x:v>1</x:v>
      </x:c>
      <x:c r="B169" s="2" t="str">
        <x:v>粤AGR8559</x:v>
      </x:c>
      <x:c r="C169" s="2" t="str">
        <x:v>金可鹏</x:v>
      </x:c>
      <x:c r="D169" s="2" t="n">
        <x:v>31</x:v>
      </x:c>
      <x:c r="E169" s="7" t="n">
        <x:v>150</x:v>
      </x:c>
      <x:c r="F169" s="2" t="str">
        <x:v>否</x:v>
      </x:c>
      <x:c r="G169" s="7" t="n">
        <x:v>3000</x:v>
      </x:c>
      <x:c r="H169" s="7" t="n">
        <x:v>1632.1</x:v>
      </x:c>
      <x:c r="I169" s="2" t="str">
        <x:v>可按后续累计达标判定补发</x:v>
      </x:c>
    </x:row>
    <x:row r="170" ht="22" customHeight="1">
      <x:c r="A170" s="2" t="n">
        <x:v>1</x:v>
      </x:c>
      <x:c r="B170" s="2" t="str">
        <x:v>粤AGP9738</x:v>
      </x:c>
      <x:c r="C170" s="2" t="str">
        <x:v>岑彦</x:v>
      </x:c>
      <x:c r="D170" s="2" t="n">
        <x:v>31</x:v>
      </x:c>
      <x:c r="E170" s="7" t="n">
        <x:v>150</x:v>
      </x:c>
      <x:c r="F170" s="2" t="str">
        <x:v>是</x:v>
      </x:c>
      <x:c r="G170" s="7" t="n">
        <x:v>3000</x:v>
      </x:c>
      <x:c r="H170" s="7" t="n">
        <x:v>1590.5</x:v>
      </x:c>
      <x:c r="I170" s="2" t="str">
        <x:v>已发或已核定扣减，不重复补发</x:v>
      </x:c>
    </x:row>
    <x:row r="171" ht="22" customHeight="1">
      <x:c r="A171" s="2" t="n">
        <x:v>1</x:v>
      </x:c>
      <x:c r="B171" s="2" t="str">
        <x:v>粤AGP3619</x:v>
      </x:c>
      <x:c r="C171" s="2" t="str">
        <x:v>伍仲文</x:v>
      </x:c>
      <x:c r="D171" s="2" t="n">
        <x:v>31</x:v>
      </x:c>
      <x:c r="E171" s="7" t="n">
        <x:v>150</x:v>
      </x:c>
      <x:c r="F171" s="2" t="str">
        <x:v>否</x:v>
      </x:c>
      <x:c r="G171" s="7" t="n">
        <x:v>3000</x:v>
      </x:c>
      <x:c r="H171" s="7" t="n">
        <x:v>1562.2</x:v>
      </x:c>
      <x:c r="I171" s="2" t="str">
        <x:v>可按后续累计达标判定补发</x:v>
      </x:c>
    </x:row>
    <x:row r="172" ht="22" customHeight="1">
      <x:c r="A172" s="2" t="n">
        <x:v>1</x:v>
      </x:c>
      <x:c r="B172" s="2" t="str">
        <x:v>粤AGP9785</x:v>
      </x:c>
      <x:c r="C172" s="2" t="str">
        <x:v>刘念念</x:v>
      </x:c>
      <x:c r="D172" s="2" t="n">
        <x:v>31</x:v>
      </x:c>
      <x:c r="E172" s="7" t="n">
        <x:v>150</x:v>
      </x:c>
      <x:c r="F172" s="2" t="str">
        <x:v>否</x:v>
      </x:c>
      <x:c r="G172" s="7" t="n">
        <x:v>3000</x:v>
      </x:c>
      <x:c r="H172" s="7" t="n">
        <x:v>1499.3</x:v>
      </x:c>
      <x:c r="I172" s="2" t="str">
        <x:v>可按后续累计达标判定补发</x:v>
      </x:c>
    </x:row>
    <x:row r="173" ht="22" customHeight="1">
      <x:c r="A173" s="2" t="n">
        <x:v>1</x:v>
      </x:c>
      <x:c r="B173" s="2" t="str">
        <x:v>粤AGG0490</x:v>
      </x:c>
      <x:c r="C173" s="2" t="str">
        <x:v>金可鹏</x:v>
      </x:c>
      <x:c r="D173" s="2" t="n">
        <x:v>31</x:v>
      </x:c>
      <x:c r="E173" s="7" t="n">
        <x:v>150</x:v>
      </x:c>
      <x:c r="F173" s="2" t="str">
        <x:v>否</x:v>
      </x:c>
      <x:c r="G173" s="7" t="n">
        <x:v>3000</x:v>
      </x:c>
      <x:c r="H173" s="7" t="n">
        <x:v>1673.1</x:v>
      </x:c>
      <x:c r="I173" s="2" t="str">
        <x:v>可按后续累计达标判定补发</x:v>
      </x:c>
    </x:row>
    <x:row r="174" ht="22" customHeight="1">
      <x:c r="A174" s="2" t="n">
        <x:v>1</x:v>
      </x:c>
      <x:c r="B174" s="2" t="str">
        <x:v>粤AGF4535</x:v>
      </x:c>
      <x:c r="C174" s="2" t="str">
        <x:v>刘念念</x:v>
      </x:c>
      <x:c r="D174" s="2" t="n">
        <x:v>31</x:v>
      </x:c>
      <x:c r="E174" s="7" t="n">
        <x:v>150</x:v>
      </x:c>
      <x:c r="F174" s="2" t="str">
        <x:v>否</x:v>
      </x:c>
      <x:c r="G174" s="7" t="n">
        <x:v>3000</x:v>
      </x:c>
      <x:c r="H174" s="7" t="n">
        <x:v>1670.7</x:v>
      </x:c>
      <x:c r="I174" s="2" t="str">
        <x:v>可按后续累计达标判定补发</x:v>
      </x:c>
    </x:row>
    <x:row r="175" ht="22" customHeight="1">
      <x:c r="A175" s="2" t="n">
        <x:v>1</x:v>
      </x:c>
      <x:c r="B175" s="2" t="str">
        <x:v>粤AGP3088</x:v>
      </x:c>
      <x:c r="C175" s="2" t="str">
        <x:v>伍仲文</x:v>
      </x:c>
      <x:c r="D175" s="2" t="n">
        <x:v>31</x:v>
      </x:c>
      <x:c r="E175" s="7" t="n">
        <x:v>150</x:v>
      </x:c>
      <x:c r="F175" s="2" t="str">
        <x:v>否</x:v>
      </x:c>
      <x:c r="G175" s="7" t="n">
        <x:v>3000</x:v>
      </x:c>
      <x:c r="H175" s="7" t="n">
        <x:v>1455.8</x:v>
      </x:c>
      <x:c r="I175" s="2" t="str">
        <x:v>可按后续累计达标判定补发</x:v>
      </x:c>
    </x:row>
    <x:row r="176" ht="22" customHeight="1">
      <x:c r="A176" s="2" t="n">
        <x:v>1</x:v>
      </x:c>
      <x:c r="B176" s="2" t="str">
        <x:v>粤A06177F</x:v>
      </x:c>
      <x:c r="C176" s="2" t="str">
        <x:v>刘念念</x:v>
      </x:c>
      <x:c r="D176" s="2" t="n">
        <x:v>25</x:v>
      </x:c>
      <x:c r="E176" s="7" t="n">
        <x:v>1000</x:v>
      </x:c>
      <x:c r="F176" s="2" t="str">
        <x:v>否</x:v>
      </x:c>
      <x:c r="G176" s="7" t="n">
        <x:v>4838.71</x:v>
      </x:c>
      <x:c r="H176" s="7" t="n">
        <x:v>2106.7</x:v>
      </x:c>
      <x:c r="I176" s="2" t="str">
        <x:v>可按后续累计达标判定补发</x:v>
      </x:c>
    </x:row>
    <x:row r="177" ht="22" customHeight="1">
      <x:c r="A177" s="2" t="n">
        <x:v>1</x:v>
      </x:c>
      <x:c r="B177" s="2" t="str">
        <x:v>粤AGP7068</x:v>
      </x:c>
      <x:c r="C177" s="2" t="str">
        <x:v>钟祥</x:v>
      </x:c>
      <x:c r="D177" s="2" t="n">
        <x:v>31</x:v>
      </x:c>
      <x:c r="E177" s="7" t="n">
        <x:v>150</x:v>
      </x:c>
      <x:c r="F177" s="2" t="str">
        <x:v>否</x:v>
      </x:c>
      <x:c r="G177" s="7" t="n">
        <x:v>3000</x:v>
      </x:c>
      <x:c r="H177" s="7" t="n">
        <x:v>1467</x:v>
      </x:c>
      <x:c r="I177" s="2" t="str">
        <x:v>可按后续累计达标判定补发</x:v>
      </x:c>
    </x:row>
    <x:row r="178" ht="22" customHeight="1">
      <x:c r="A178" s="2" t="n">
        <x:v>1</x:v>
      </x:c>
      <x:c r="B178" s="2" t="str">
        <x:v>粤AGG3845</x:v>
      </x:c>
      <x:c r="C178" s="2" t="str">
        <x:v>钟祥</x:v>
      </x:c>
      <x:c r="D178" s="2" t="n">
        <x:v>31</x:v>
      </x:c>
      <x:c r="E178" s="7" t="n">
        <x:v>150</x:v>
      </x:c>
      <x:c r="F178" s="2" t="str">
        <x:v>否</x:v>
      </x:c>
      <x:c r="G178" s="7" t="n">
        <x:v>3000</x:v>
      </x:c>
      <x:c r="H178" s="7" t="n">
        <x:v>1583.3</x:v>
      </x:c>
      <x:c r="I178" s="2" t="str">
        <x:v>可按后续累计达标判定补发</x:v>
      </x:c>
    </x:row>
    <x:row r="179" ht="22" customHeight="1">
      <x:c r="A179" s="2" t="n">
        <x:v>1</x:v>
      </x:c>
      <x:c r="B179" s="2" t="str">
        <x:v>粤AGP5769</x:v>
      </x:c>
      <x:c r="C179" s="2" t="str">
        <x:v>刘念念</x:v>
      </x:c>
      <x:c r="D179" s="2" t="n">
        <x:v>1</x:v>
      </x:c>
      <x:c r="E179" s="7" t="n">
        <x:v>260</x:v>
      </x:c>
      <x:c r="F179" s="2" t="str">
        <x:v>是</x:v>
      </x:c>
      <x:c r="G179" s="7" t="n">
        <x:v>161.29</x:v>
      </x:c>
      <x:c r="H179" s="7" t="n">
        <x:v>84</x:v>
      </x:c>
      <x:c r="I179" s="2" t="str">
        <x:v>已发或已核定扣减，不重复补发</x:v>
      </x:c>
    </x:row>
    <x:row r="180" ht="22" customHeight="1">
      <x:c r="A180" s="2" t="n">
        <x:v>1</x:v>
      </x:c>
      <x:c r="B180" s="2" t="str">
        <x:v>粤AFB6967</x:v>
      </x:c>
      <x:c r="C180" s="2" t="str">
        <x:v>金可鹏</x:v>
      </x:c>
      <x:c r="D180" s="2" t="n">
        <x:v>31</x:v>
      </x:c>
      <x:c r="E180" s="7" t="n">
        <x:v>150</x:v>
      </x:c>
      <x:c r="F180" s="2" t="str">
        <x:v>否</x:v>
      </x:c>
      <x:c r="G180" s="7" t="n">
        <x:v>3000</x:v>
      </x:c>
      <x:c r="H180" s="7" t="n">
        <x:v>1328</x:v>
      </x:c>
      <x:c r="I180" s="2" t="str">
        <x:v>可按后续累计达标判定补发</x:v>
      </x:c>
    </x:row>
    <x:row r="181" ht="22" customHeight="1">
      <x:c r="A181" s="2" t="n">
        <x:v>1</x:v>
      </x:c>
      <x:c r="B181" s="2" t="str">
        <x:v>粤AGE5843</x:v>
      </x:c>
      <x:c r="C181" s="2" t="str">
        <x:v>金可鹏</x:v>
      </x:c>
      <x:c r="D181" s="2" t="n">
        <x:v>31</x:v>
      </x:c>
      <x:c r="E181" s="7" t="n">
        <x:v>150</x:v>
      </x:c>
      <x:c r="F181" s="2" t="str">
        <x:v>否</x:v>
      </x:c>
      <x:c r="G181" s="7" t="n">
        <x:v>3000</x:v>
      </x:c>
      <x:c r="H181" s="7" t="n">
        <x:v>1547.8</x:v>
      </x:c>
      <x:c r="I181" s="2" t="str">
        <x:v>可按后续累计达标判定补发</x:v>
      </x:c>
    </x:row>
    <x:row r="182" ht="22" customHeight="1">
      <x:c r="A182" s="2" t="n">
        <x:v>1</x:v>
      </x:c>
      <x:c r="B182" s="2" t="str">
        <x:v>粤A06569F</x:v>
      </x:c>
      <x:c r="C182" s="2" t="str">
        <x:v>刘念念</x:v>
      </x:c>
      <x:c r="D182" s="2" t="n">
        <x:v>16</x:v>
      </x:c>
      <x:c r="E182" s="7" t="n">
        <x:v>1000</x:v>
      </x:c>
      <x:c r="F182" s="2" t="str">
        <x:v>否</x:v>
      </x:c>
      <x:c r="G182" s="7" t="n">
        <x:v>3096.77</x:v>
      </x:c>
      <x:c r="H182" s="7" t="n">
        <x:v>1370.1</x:v>
      </x:c>
      <x:c r="I182" s="2" t="str">
        <x:v>可按后续累计达标判定补发</x:v>
      </x:c>
    </x:row>
    <x:row r="183" ht="22" customHeight="1">
      <x:c r="A183" s="2" t="n">
        <x:v>1</x:v>
      </x:c>
      <x:c r="B183" s="2" t="str">
        <x:v>粤A08875F</x:v>
      </x:c>
      <x:c r="C183" s="2" t="str">
        <x:v>刘念念</x:v>
      </x:c>
      <x:c r="D183" s="2" t="n">
        <x:v>16</x:v>
      </x:c>
      <x:c r="E183" s="7" t="n">
        <x:v>1000</x:v>
      </x:c>
      <x:c r="F183" s="2" t="str">
        <x:v>否</x:v>
      </x:c>
      <x:c r="G183" s="7" t="n">
        <x:v>3096.77</x:v>
      </x:c>
      <x:c r="H183" s="7" t="n">
        <x:v>796.9</x:v>
      </x:c>
      <x:c r="I183" s="2" t="str">
        <x:v>可按后续累计达标判定补发</x:v>
      </x:c>
    </x:row>
    <x:row r="184" ht="22" customHeight="1">
      <x:c r="A184" s="2" t="n">
        <x:v>1</x:v>
      </x:c>
      <x:c r="B184" s="2" t="str">
        <x:v>粤AGQ1328</x:v>
      </x:c>
      <x:c r="C184" s="2" t="str">
        <x:v>钟祥</x:v>
      </x:c>
      <x:c r="D184" s="2" t="n">
        <x:v>31</x:v>
      </x:c>
      <x:c r="E184" s="7" t="n">
        <x:v>150</x:v>
      </x:c>
      <x:c r="F184" s="2" t="str">
        <x:v>否</x:v>
      </x:c>
      <x:c r="G184" s="7" t="n">
        <x:v>3000</x:v>
      </x:c>
      <x:c r="H184" s="7" t="n">
        <x:v>1364</x:v>
      </x:c>
      <x:c r="I184" s="2" t="str">
        <x:v>可按后续累计达标判定补发</x:v>
      </x:c>
    </x:row>
    <x:row r="185" ht="22" customHeight="1">
      <x:c r="A185" s="2" t="n">
        <x:v>1</x:v>
      </x:c>
      <x:c r="B185" s="2" t="str">
        <x:v>粤AGP5368</x:v>
      </x:c>
      <x:c r="C185" s="2" t="str">
        <x:v>岑彦</x:v>
      </x:c>
      <x:c r="D185" s="2" t="n">
        <x:v>31</x:v>
      </x:c>
      <x:c r="E185" s="7" t="n">
        <x:v>150</x:v>
      </x:c>
      <x:c r="F185" s="2" t="str">
        <x:v>否</x:v>
      </x:c>
      <x:c r="G185" s="7" t="n">
        <x:v>3000</x:v>
      </x:c>
      <x:c r="H185" s="7" t="n">
        <x:v>1219.6</x:v>
      </x:c>
      <x:c r="I185" s="2" t="str">
        <x:v>可按后续累计达标判定补发</x:v>
      </x:c>
    </x:row>
    <x:row r="186" ht="22" customHeight="1">
      <x:c r="A186" s="2" t="n">
        <x:v>1</x:v>
      </x:c>
      <x:c r="B186" s="2" t="str">
        <x:v>粤AGR8739</x:v>
      </x:c>
      <x:c r="C186" s="2" t="str">
        <x:v>金可鹏</x:v>
      </x:c>
      <x:c r="D186" s="2" t="n">
        <x:v>31</x:v>
      </x:c>
      <x:c r="E186" s="7" t="n">
        <x:v>150</x:v>
      </x:c>
      <x:c r="F186" s="2" t="str">
        <x:v>否</x:v>
      </x:c>
      <x:c r="G186" s="7" t="n">
        <x:v>3000</x:v>
      </x:c>
      <x:c r="H186" s="7" t="n">
        <x:v>1259.3</x:v>
      </x:c>
      <x:c r="I186" s="2" t="str">
        <x:v>可按后续累计达标判定补发</x:v>
      </x:c>
    </x:row>
    <x:row r="187" ht="22" customHeight="1">
      <x:c r="A187" s="2" t="n">
        <x:v>1</x:v>
      </x:c>
      <x:c r="B187" s="2" t="str">
        <x:v>粤A05609F</x:v>
      </x:c>
      <x:c r="C187" s="2" t="str">
        <x:v>刘念念</x:v>
      </x:c>
      <x:c r="D187" s="2" t="n">
        <x:v>19</x:v>
      </x:c>
      <x:c r="E187" s="7" t="n">
        <x:v>1000</x:v>
      </x:c>
      <x:c r="F187" s="2" t="str">
        <x:v>否</x:v>
      </x:c>
      <x:c r="G187" s="7" t="n">
        <x:v>3677.42</x:v>
      </x:c>
      <x:c r="H187" s="7" t="n">
        <x:v>1435.6</x:v>
      </x:c>
      <x:c r="I187" s="2" t="str">
        <x:v>可按后续累计达标判定补发</x:v>
      </x:c>
    </x:row>
    <x:row r="188" ht="22" customHeight="1">
      <x:c r="A188" s="2" t="n">
        <x:v>1</x:v>
      </x:c>
      <x:c r="B188" s="2" t="str">
        <x:v>粤A03350F</x:v>
      </x:c>
      <x:c r="C188" s="2" t="str">
        <x:v>董剑煜</x:v>
      </x:c>
      <x:c r="D188" s="2" t="n">
        <x:v>14</x:v>
      </x:c>
      <x:c r="E188" s="7" t="n">
        <x:v>1000</x:v>
      </x:c>
      <x:c r="F188" s="2" t="str">
        <x:v>否</x:v>
      </x:c>
      <x:c r="G188" s="7" t="n">
        <x:v>2709.68</x:v>
      </x:c>
      <x:c r="H188" s="7" t="n">
        <x:v>932.7</x:v>
      </x:c>
      <x:c r="I188" s="2" t="str">
        <x:v>可按后续累计达标判定补发</x:v>
      </x:c>
    </x:row>
    <x:row r="189" ht="22" customHeight="1">
      <x:c r="A189" s="2" t="n">
        <x:v>1</x:v>
      </x:c>
      <x:c r="B189" s="2" t="str">
        <x:v>粤AGR5099</x:v>
      </x:c>
      <x:c r="C189" s="2" t="str">
        <x:v>岑彦</x:v>
      </x:c>
      <x:c r="D189" s="2" t="n">
        <x:v>31</x:v>
      </x:c>
      <x:c r="E189" s="7" t="n">
        <x:v>150</x:v>
      </x:c>
      <x:c r="F189" s="2" t="str">
        <x:v>否</x:v>
      </x:c>
      <x:c r="G189" s="7" t="n">
        <x:v>3000</x:v>
      </x:c>
      <x:c r="H189" s="7" t="n">
        <x:v>1249.9</x:v>
      </x:c>
      <x:c r="I189" s="2" t="str">
        <x:v>可按后续累计达标判定补发</x:v>
      </x:c>
    </x:row>
    <x:row r="190" ht="22" customHeight="1">
      <x:c r="A190" s="2" t="n">
        <x:v>1</x:v>
      </x:c>
      <x:c r="B190" s="2" t="str">
        <x:v>粤AGP9709</x:v>
      </x:c>
      <x:c r="C190" s="2" t="str">
        <x:v>伍仲文</x:v>
      </x:c>
      <x:c r="D190" s="2" t="n">
        <x:v>31</x:v>
      </x:c>
      <x:c r="E190" s="7" t="n">
        <x:v>150</x:v>
      </x:c>
      <x:c r="F190" s="2" t="str">
        <x:v>否</x:v>
      </x:c>
      <x:c r="G190" s="7" t="n">
        <x:v>3000</x:v>
      </x:c>
      <x:c r="H190" s="7" t="n">
        <x:v>1247</x:v>
      </x:c>
      <x:c r="I190" s="2" t="str">
        <x:v>可按后续累计达标判定补发</x:v>
      </x:c>
    </x:row>
    <x:row r="191" ht="22" customHeight="1">
      <x:c r="A191" s="2" t="n">
        <x:v>1</x:v>
      </x:c>
      <x:c r="B191" s="2" t="str">
        <x:v>粤AGP6651</x:v>
      </x:c>
      <x:c r="C191" s="2" t="str">
        <x:v>尚建华</x:v>
      </x:c>
      <x:c r="D191" s="2" t="n">
        <x:v>31</x:v>
      </x:c>
      <x:c r="E191" s="7" t="n">
        <x:v>150</x:v>
      </x:c>
      <x:c r="F191" s="2" t="str">
        <x:v>是</x:v>
      </x:c>
      <x:c r="G191" s="7" t="n">
        <x:v>3000</x:v>
      </x:c>
      <x:c r="H191" s="7" t="n">
        <x:v>1299.9</x:v>
      </x:c>
      <x:c r="I191" s="2" t="str">
        <x:v>已发或已核定扣减，不重复补发</x:v>
      </x:c>
    </x:row>
    <x:row r="192" ht="22" customHeight="1">
      <x:c r="A192" s="2" t="n">
        <x:v>1</x:v>
      </x:c>
      <x:c r="B192" s="2" t="str">
        <x:v>粤AGP4335</x:v>
      </x:c>
      <x:c r="C192" s="2" t="str">
        <x:v>刘念念</x:v>
      </x:c>
      <x:c r="D192" s="2" t="n">
        <x:v>1</x:v>
      </x:c>
      <x:c r="E192" s="7" t="n">
        <x:v>260</x:v>
      </x:c>
      <x:c r="F192" s="2" t="str">
        <x:v>否</x:v>
      </x:c>
      <x:c r="G192" s="7" t="n">
        <x:v>161.29</x:v>
      </x:c>
      <x:c r="H192" s="7" t="n">
        <x:v>73.4</x:v>
      </x:c>
      <x:c r="I192" s="2" t="str">
        <x:v>可按后续累计达标判定补发</x:v>
      </x:c>
    </x:row>
    <x:row r="193" ht="22" customHeight="1">
      <x:c r="A193" s="2" t="n">
        <x:v>1</x:v>
      </x:c>
      <x:c r="B193" s="2" t="str">
        <x:v>粤AGG4013</x:v>
      </x:c>
      <x:c r="C193" s="2" t="str">
        <x:v>金可鹏</x:v>
      </x:c>
      <x:c r="D193" s="2" t="n">
        <x:v>31</x:v>
      </x:c>
      <x:c r="E193" s="7" t="n">
        <x:v>150</x:v>
      </x:c>
      <x:c r="F193" s="2" t="str">
        <x:v>否</x:v>
      </x:c>
      <x:c r="G193" s="7" t="n">
        <x:v>3000</x:v>
      </x:c>
      <x:c r="H193" s="7" t="n">
        <x:v>1355</x:v>
      </x:c>
      <x:c r="I193" s="2" t="str">
        <x:v>可按后续累计达标判定补发</x:v>
      </x:c>
    </x:row>
    <x:row r="194" ht="22" customHeight="1">
      <x:c r="A194" s="2" t="n">
        <x:v>1</x:v>
      </x:c>
      <x:c r="B194" s="2" t="str">
        <x:v>粤AGP9819</x:v>
      </x:c>
      <x:c r="C194" s="2" t="str">
        <x:v>刘念念</x:v>
      </x:c>
      <x:c r="D194" s="2" t="n">
        <x:v>16</x:v>
      </x:c>
      <x:c r="E194" s="7" t="n">
        <x:v>150</x:v>
      </x:c>
      <x:c r="F194" s="2" t="str">
        <x:v>否</x:v>
      </x:c>
      <x:c r="G194" s="7" t="n">
        <x:v>1548.39</x:v>
      </x:c>
      <x:c r="H194" s="7" t="n">
        <x:v>650.4</x:v>
      </x:c>
      <x:c r="I194" s="2" t="str">
        <x:v>可按后续累计达标判定补发</x:v>
      </x:c>
    </x:row>
    <x:row r="195" ht="22" customHeight="1">
      <x:c r="A195" s="2" t="n">
        <x:v>1</x:v>
      </x:c>
      <x:c r="B195" s="2" t="str">
        <x:v>粤AGR0238</x:v>
      </x:c>
      <x:c r="C195" s="2" t="str">
        <x:v>金可鹏</x:v>
      </x:c>
      <x:c r="D195" s="2" t="n">
        <x:v>31</x:v>
      </x:c>
      <x:c r="E195" s="7" t="n">
        <x:v>150</x:v>
      </x:c>
      <x:c r="F195" s="2" t="str">
        <x:v>否</x:v>
      </x:c>
      <x:c r="G195" s="7" t="n">
        <x:v>3000</x:v>
      </x:c>
      <x:c r="H195" s="7" t="n">
        <x:v>1206.1</x:v>
      </x:c>
      <x:c r="I195" s="2" t="str">
        <x:v>可按后续累计达标判定补发</x:v>
      </x:c>
    </x:row>
    <x:row r="196" ht="22" customHeight="1">
      <x:c r="A196" s="2" t="n">
        <x:v>1</x:v>
      </x:c>
      <x:c r="B196" s="2" t="str">
        <x:v>粤AGH6843</x:v>
      </x:c>
      <x:c r="C196" s="2" t="str">
        <x:v>伍仲文</x:v>
      </x:c>
      <x:c r="D196" s="2" t="n">
        <x:v>31</x:v>
      </x:c>
      <x:c r="E196" s="7" t="n">
        <x:v>150</x:v>
      </x:c>
      <x:c r="F196" s="2" t="str">
        <x:v>否</x:v>
      </x:c>
      <x:c r="G196" s="7" t="n">
        <x:v>3000</x:v>
      </x:c>
      <x:c r="H196" s="7" t="n">
        <x:v>1322.2</x:v>
      </x:c>
      <x:c r="I196" s="2" t="str">
        <x:v>可按后续累计达标判定补发</x:v>
      </x:c>
    </x:row>
    <x:row r="197" ht="22" customHeight="1">
      <x:c r="A197" s="2" t="n">
        <x:v>1</x:v>
      </x:c>
      <x:c r="B197" s="2" t="str">
        <x:v>粤AF09130</x:v>
      </x:c>
      <x:c r="C197" s="2" t="str">
        <x:v>金可鹏</x:v>
      </x:c>
      <x:c r="D197" s="2" t="n">
        <x:v>31</x:v>
      </x:c>
      <x:c r="E197" s="7" t="n">
        <x:v>150</x:v>
      </x:c>
      <x:c r="F197" s="2" t="str">
        <x:v>否</x:v>
      </x:c>
      <x:c r="G197" s="7" t="n">
        <x:v>3000</x:v>
      </x:c>
      <x:c r="H197" s="7" t="n">
        <x:v>1312.7</x:v>
      </x:c>
      <x:c r="I197" s="2" t="str">
        <x:v>可按后续累计达标判定补发</x:v>
      </x:c>
    </x:row>
    <x:row r="198" ht="22" customHeight="1">
      <x:c r="A198" s="2" t="n">
        <x:v>1</x:v>
      </x:c>
      <x:c r="B198" s="2" t="str">
        <x:v>粤AGQ8399</x:v>
      </x:c>
      <x:c r="C198" s="2" t="str">
        <x:v>岑彦</x:v>
      </x:c>
      <x:c r="D198" s="2" t="n">
        <x:v>31</x:v>
      </x:c>
      <x:c r="E198" s="7" t="n">
        <x:v>150</x:v>
      </x:c>
      <x:c r="F198" s="2" t="str">
        <x:v>是</x:v>
      </x:c>
      <x:c r="G198" s="7" t="n">
        <x:v>3000</x:v>
      </x:c>
      <x:c r="H198" s="7" t="n">
        <x:v>1127.2</x:v>
      </x:c>
      <x:c r="I198" s="2" t="str">
        <x:v>已发或已核定扣减，不重复补发</x:v>
      </x:c>
    </x:row>
    <x:row r="199" ht="22" customHeight="1">
      <x:c r="A199" s="2" t="n">
        <x:v>1</x:v>
      </x:c>
      <x:c r="B199" s="2" t="str">
        <x:v>粤AGP3027</x:v>
      </x:c>
      <x:c r="C199" s="2" t="str">
        <x:v>刘念念</x:v>
      </x:c>
      <x:c r="D199" s="2" t="n">
        <x:v>31</x:v>
      </x:c>
      <x:c r="E199" s="7" t="n">
        <x:v>260</x:v>
      </x:c>
      <x:c r="F199" s="2" t="str">
        <x:v>否</x:v>
      </x:c>
      <x:c r="G199" s="7" t="n">
        <x:v>5000</x:v>
      </x:c>
      <x:c r="H199" s="7" t="n">
        <x:v>2012.9</x:v>
      </x:c>
      <x:c r="I199" s="2" t="str">
        <x:v>可按后续累计达标判定补发</x:v>
      </x:c>
    </x:row>
    <x:row r="200" ht="22" customHeight="1">
      <x:c r="A200" s="2" t="n">
        <x:v>1</x:v>
      </x:c>
      <x:c r="B200" s="2" t="str">
        <x:v>粤AGP3612</x:v>
      </x:c>
      <x:c r="C200" s="2" t="str">
        <x:v>刘念念</x:v>
      </x:c>
      <x:c r="D200" s="2" t="n">
        <x:v>31</x:v>
      </x:c>
      <x:c r="E200" s="7" t="n">
        <x:v>260</x:v>
      </x:c>
      <x:c r="F200" s="2" t="str">
        <x:v>是</x:v>
      </x:c>
      <x:c r="G200" s="7" t="n">
        <x:v>5000</x:v>
      </x:c>
      <x:c r="H200" s="7" t="n">
        <x:v>1941.5</x:v>
      </x:c>
      <x:c r="I200" s="2" t="str">
        <x:v>已发或已核定扣减，不重复补发</x:v>
      </x:c>
    </x:row>
    <x:row r="201" ht="22" customHeight="1">
      <x:c r="A201" s="2" t="n">
        <x:v>1</x:v>
      </x:c>
      <x:c r="B201" s="2" t="str">
        <x:v>粤AGP3039</x:v>
      </x:c>
      <x:c r="C201" s="2" t="str">
        <x:v>钟祥</x:v>
      </x:c>
      <x:c r="D201" s="2" t="n">
        <x:v>31</x:v>
      </x:c>
      <x:c r="E201" s="7" t="n">
        <x:v>150</x:v>
      </x:c>
      <x:c r="F201" s="2" t="str">
        <x:v>否</x:v>
      </x:c>
      <x:c r="G201" s="7" t="n">
        <x:v>3000</x:v>
      </x:c>
      <x:c r="H201" s="7" t="n">
        <x:v>1179.3</x:v>
      </x:c>
      <x:c r="I201" s="2" t="str">
        <x:v>可按后续累计达标判定补发</x:v>
      </x:c>
    </x:row>
    <x:row r="202" ht="22" customHeight="1">
      <x:c r="A202" s="2" t="n">
        <x:v>1</x:v>
      </x:c>
      <x:c r="B202" s="2" t="str">
        <x:v>粤AGP9786</x:v>
      </x:c>
      <x:c r="C202" s="2" t="str">
        <x:v>尚建华</x:v>
      </x:c>
      <x:c r="D202" s="2" t="n">
        <x:v>31</x:v>
      </x:c>
      <x:c r="E202" s="7" t="n">
        <x:v>150</x:v>
      </x:c>
      <x:c r="F202" s="2" t="str">
        <x:v>否</x:v>
      </x:c>
      <x:c r="G202" s="7" t="n">
        <x:v>3000</x:v>
      </x:c>
      <x:c r="H202" s="7" t="n">
        <x:v>1198.5</x:v>
      </x:c>
      <x:c r="I202" s="2" t="str">
        <x:v>可按后续累计达标判定补发</x:v>
      </x:c>
    </x:row>
    <x:row r="203" ht="22" customHeight="1">
      <x:c r="A203" s="2" t="n">
        <x:v>1</x:v>
      </x:c>
      <x:c r="B203" s="2" t="str">
        <x:v>粤AGP4623</x:v>
      </x:c>
      <x:c r="C203" s="2" t="str">
        <x:v>刘念念</x:v>
      </x:c>
      <x:c r="D203" s="2" t="n">
        <x:v>1</x:v>
      </x:c>
      <x:c r="E203" s="7" t="n">
        <x:v>260</x:v>
      </x:c>
      <x:c r="F203" s="2" t="str">
        <x:v>否</x:v>
      </x:c>
      <x:c r="G203" s="7" t="n">
        <x:v>161.29</x:v>
      </x:c>
      <x:c r="H203" s="7" t="n">
        <x:v>69</x:v>
      </x:c>
      <x:c r="I203" s="2" t="str">
        <x:v>可按后续累计达标判定补发</x:v>
      </x:c>
    </x:row>
    <x:row r="204" ht="22" customHeight="1">
      <x:c r="A204" s="2" t="n">
        <x:v>1</x:v>
      </x:c>
      <x:c r="B204" s="2" t="str">
        <x:v>粤AGP5638</x:v>
      </x:c>
      <x:c r="C204" s="2" t="str">
        <x:v>金可鹏</x:v>
      </x:c>
      <x:c r="D204" s="2" t="n">
        <x:v>31</x:v>
      </x:c>
      <x:c r="E204" s="7" t="n">
        <x:v>150</x:v>
      </x:c>
      <x:c r="F204" s="2" t="str">
        <x:v>否</x:v>
      </x:c>
      <x:c r="G204" s="7" t="n">
        <x:v>3000</x:v>
      </x:c>
      <x:c r="H204" s="7" t="n">
        <x:v>1230.2</x:v>
      </x:c>
      <x:c r="I204" s="2" t="str">
        <x:v>可按后续累计达标判定补发</x:v>
      </x:c>
    </x:row>
    <x:row r="205" ht="22" customHeight="1">
      <x:c r="A205" s="2" t="n">
        <x:v>1</x:v>
      </x:c>
      <x:c r="B205" s="2" t="str">
        <x:v>粤AGR9879</x:v>
      </x:c>
      <x:c r="C205" s="2" t="str">
        <x:v>伍仲文</x:v>
      </x:c>
      <x:c r="D205" s="2" t="n">
        <x:v>31</x:v>
      </x:c>
      <x:c r="E205" s="7" t="n">
        <x:v>150</x:v>
      </x:c>
      <x:c r="F205" s="2" t="str">
        <x:v>否</x:v>
      </x:c>
      <x:c r="G205" s="7" t="n">
        <x:v>3000</x:v>
      </x:c>
      <x:c r="H205" s="7" t="n">
        <x:v>1081.3</x:v>
      </x:c>
      <x:c r="I205" s="2" t="str">
        <x:v>可按后续累计达标判定补发</x:v>
      </x:c>
    </x:row>
    <x:row r="206" ht="22" customHeight="1">
      <x:c r="A206" s="2" t="n">
        <x:v>1</x:v>
      </x:c>
      <x:c r="B206" s="2" t="str">
        <x:v>粤AGR1586</x:v>
      </x:c>
      <x:c r="C206" s="2" t="str">
        <x:v>钟祥</x:v>
      </x:c>
      <x:c r="D206" s="2" t="n">
        <x:v>31</x:v>
      </x:c>
      <x:c r="E206" s="7" t="n">
        <x:v>150</x:v>
      </x:c>
      <x:c r="F206" s="2" t="str">
        <x:v>是</x:v>
      </x:c>
      <x:c r="G206" s="7" t="n">
        <x:v>3000</x:v>
      </x:c>
      <x:c r="H206" s="7" t="n">
        <x:v>1037.1</x:v>
      </x:c>
      <x:c r="I206" s="2" t="str">
        <x:v>已发或已核定扣减，不重复补发</x:v>
      </x:c>
    </x:row>
    <x:row r="207" ht="22" customHeight="1">
      <x:c r="A207" s="2" t="n">
        <x:v>1</x:v>
      </x:c>
      <x:c r="B207" s="2" t="str">
        <x:v>粤AF70111</x:v>
      </x:c>
      <x:c r="C207" s="2" t="str">
        <x:v>金可鹏</x:v>
      </x:c>
      <x:c r="D207" s="2" t="n">
        <x:v>31</x:v>
      </x:c>
      <x:c r="E207" s="7" t="n">
        <x:v>150</x:v>
      </x:c>
      <x:c r="F207" s="2" t="str">
        <x:v>否</x:v>
      </x:c>
      <x:c r="G207" s="7" t="n">
        <x:v>3000</x:v>
      </x:c>
      <x:c r="H207" s="7" t="n">
        <x:v>1225.6</x:v>
      </x:c>
      <x:c r="I207" s="2" t="str">
        <x:v>可按后续累计达标判定补发</x:v>
      </x:c>
    </x:row>
    <x:row r="208" ht="22" customHeight="1">
      <x:c r="A208" s="2" t="n">
        <x:v>1</x:v>
      </x:c>
      <x:c r="B208" s="2" t="str">
        <x:v>粤AGH6240</x:v>
      </x:c>
      <x:c r="C208" s="2" t="str">
        <x:v>金可鹏</x:v>
      </x:c>
      <x:c r="D208" s="2" t="n">
        <x:v>31</x:v>
      </x:c>
      <x:c r="E208" s="7" t="n">
        <x:v>150</x:v>
      </x:c>
      <x:c r="F208" s="2" t="str">
        <x:v>否</x:v>
      </x:c>
      <x:c r="G208" s="7" t="n">
        <x:v>3000</x:v>
      </x:c>
      <x:c r="H208" s="7" t="n">
        <x:v>1190.6</x:v>
      </x:c>
      <x:c r="I208" s="2" t="str">
        <x:v>可按后续累计达标判定补发</x:v>
      </x:c>
    </x:row>
    <x:row r="209" ht="22" customHeight="1">
      <x:c r="A209" s="2" t="n">
        <x:v>1</x:v>
      </x:c>
      <x:c r="B209" s="2" t="str">
        <x:v>粤AGG3413</x:v>
      </x:c>
      <x:c r="C209" s="2" t="str">
        <x:v>金可鹏</x:v>
      </x:c>
      <x:c r="D209" s="2" t="n">
        <x:v>31</x:v>
      </x:c>
      <x:c r="E209" s="7" t="n">
        <x:v>150</x:v>
      </x:c>
      <x:c r="F209" s="2" t="str">
        <x:v>否</x:v>
      </x:c>
      <x:c r="G209" s="7" t="n">
        <x:v>3000</x:v>
      </x:c>
      <x:c r="H209" s="7" t="n">
        <x:v>1166.2</x:v>
      </x:c>
      <x:c r="I209" s="2" t="str">
        <x:v>可按后续累计达标判定补发</x:v>
      </x:c>
    </x:row>
    <x:row r="210" ht="22" customHeight="1">
      <x:c r="A210" s="2" t="n">
        <x:v>1</x:v>
      </x:c>
      <x:c r="B210" s="2" t="str">
        <x:v>粤A06632F</x:v>
      </x:c>
      <x:c r="C210" s="2" t="str">
        <x:v>刘念念</x:v>
      </x:c>
      <x:c r="D210" s="2" t="n">
        <x:v>19</x:v>
      </x:c>
      <x:c r="E210" s="7" t="n">
        <x:v>1000</x:v>
      </x:c>
      <x:c r="F210" s="2" t="str">
        <x:v>是</x:v>
      </x:c>
      <x:c r="G210" s="7" t="n">
        <x:v>3677.42</x:v>
      </x:c>
      <x:c r="H210" s="7" t="n">
        <x:v>1156.8</x:v>
      </x:c>
      <x:c r="I210" s="2" t="str">
        <x:v>已发或已核定扣减，不重复补发</x:v>
      </x:c>
    </x:row>
    <x:row r="211" ht="22" customHeight="1">
      <x:c r="A211" s="2" t="n">
        <x:v>1</x:v>
      </x:c>
      <x:c r="B211" s="2" t="str">
        <x:v>粤AGG0415</x:v>
      </x:c>
      <x:c r="C211" s="2" t="str">
        <x:v>伍仲文</x:v>
      </x:c>
      <x:c r="D211" s="2" t="n">
        <x:v>31</x:v>
      </x:c>
      <x:c r="E211" s="7" t="n">
        <x:v>150</x:v>
      </x:c>
      <x:c r="F211" s="2" t="str">
        <x:v>否</x:v>
      </x:c>
      <x:c r="G211" s="7" t="n">
        <x:v>3000</x:v>
      </x:c>
      <x:c r="H211" s="7" t="n">
        <x:v>1150.3</x:v>
      </x:c>
      <x:c r="I211" s="2" t="str">
        <x:v>可按后续累计达标判定补发</x:v>
      </x:c>
    </x:row>
    <x:row r="212" ht="22" customHeight="1">
      <x:c r="A212" s="2" t="n">
        <x:v>1</x:v>
      </x:c>
      <x:c r="B212" s="2" t="str">
        <x:v>粤AGQ8376</x:v>
      </x:c>
      <x:c r="C212" s="2" t="str">
        <x:v>岑彦</x:v>
      </x:c>
      <x:c r="D212" s="2" t="n">
        <x:v>31</x:v>
      </x:c>
      <x:c r="E212" s="7" t="n">
        <x:v>150</x:v>
      </x:c>
      <x:c r="F212" s="2" t="str">
        <x:v>否</x:v>
      </x:c>
      <x:c r="G212" s="7" t="n">
        <x:v>3000</x:v>
      </x:c>
      <x:c r="H212" s="7" t="n">
        <x:v>911</x:v>
      </x:c>
      <x:c r="I212" s="2" t="str">
        <x:v>可按后续累计达标判定补发</x:v>
      </x:c>
    </x:row>
    <x:row r="213" ht="22" customHeight="1">
      <x:c r="A213" s="2" t="n">
        <x:v>1</x:v>
      </x:c>
      <x:c r="B213" s="2" t="str">
        <x:v>粤AGP5767</x:v>
      </x:c>
      <x:c r="C213" s="2" t="str">
        <x:v>金可鹏</x:v>
      </x:c>
      <x:c r="D213" s="2" t="n">
        <x:v>31</x:v>
      </x:c>
      <x:c r="E213" s="7" t="n">
        <x:v>150</x:v>
      </x:c>
      <x:c r="F213" s="2" t="str">
        <x:v>是</x:v>
      </x:c>
      <x:c r="G213" s="7" t="n">
        <x:v>3000</x:v>
      </x:c>
      <x:c r="H213" s="7" t="n">
        <x:v>965.1</x:v>
      </x:c>
      <x:c r="I213" s="2" t="str">
        <x:v>已发或已核定扣减，不重复补发</x:v>
      </x:c>
    </x:row>
    <x:row r="214" ht="22" customHeight="1">
      <x:c r="A214" s="2" t="n">
        <x:v>1</x:v>
      </x:c>
      <x:c r="B214" s="2" t="str">
        <x:v>粤AGP4548</x:v>
      </x:c>
      <x:c r="C214" s="2" t="str">
        <x:v>刘念念</x:v>
      </x:c>
      <x:c r="D214" s="2" t="n">
        <x:v>31</x:v>
      </x:c>
      <x:c r="E214" s="7" t="n">
        <x:v>260</x:v>
      </x:c>
      <x:c r="F214" s="2" t="str">
        <x:v>否</x:v>
      </x:c>
      <x:c r="G214" s="7" t="n">
        <x:v>5000</x:v>
      </x:c>
      <x:c r="H214" s="7" t="n">
        <x:v>1620.7</x:v>
      </x:c>
      <x:c r="I214" s="2" t="str">
        <x:v>可按后续累计达标判定补发</x:v>
      </x:c>
    </x:row>
    <x:row r="215" ht="22" customHeight="1">
      <x:c r="A215" s="2" t="n">
        <x:v>1</x:v>
      </x:c>
      <x:c r="B215" s="2" t="str">
        <x:v>粤A05876F</x:v>
      </x:c>
      <x:c r="C215" s="2" t="str">
        <x:v>刘念念</x:v>
      </x:c>
      <x:c r="D215" s="2" t="n">
        <x:v>18</x:v>
      </x:c>
      <x:c r="E215" s="7" t="n">
        <x:v>1000</x:v>
      </x:c>
      <x:c r="F215" s="2" t="str">
        <x:v>否</x:v>
      </x:c>
      <x:c r="G215" s="7" t="n">
        <x:v>3483.87</x:v>
      </x:c>
      <x:c r="H215" s="7" t="n">
        <x:v>1077.4</x:v>
      </x:c>
      <x:c r="I215" s="2" t="str">
        <x:v>可按后续累计达标判定补发</x:v>
      </x:c>
    </x:row>
    <x:row r="216" ht="22" customHeight="1">
      <x:c r="A216" s="2" t="n">
        <x:v>1</x:v>
      </x:c>
      <x:c r="B216" s="2" t="str">
        <x:v>粤AGP5791</x:v>
      </x:c>
      <x:c r="C216" s="2" t="str">
        <x:v>尚建华</x:v>
      </x:c>
      <x:c r="D216" s="2" t="n">
        <x:v>31</x:v>
      </x:c>
      <x:c r="E216" s="7" t="n">
        <x:v>260</x:v>
      </x:c>
      <x:c r="F216" s="2" t="str">
        <x:v>否</x:v>
      </x:c>
      <x:c r="G216" s="7" t="n">
        <x:v>5000</x:v>
      </x:c>
      <x:c r="H216" s="7" t="n">
        <x:v>1466.8</x:v>
      </x:c>
      <x:c r="I216" s="2" t="str">
        <x:v>可按后续累计达标判定补发</x:v>
      </x:c>
    </x:row>
    <x:row r="217" ht="22" customHeight="1">
      <x:c r="A217" s="2" t="n">
        <x:v>1</x:v>
      </x:c>
      <x:c r="B217" s="2" t="str">
        <x:v>粤AGG0540</x:v>
      </x:c>
      <x:c r="C217" s="2" t="str">
        <x:v>金可鹏</x:v>
      </x:c>
      <x:c r="D217" s="2" t="n">
        <x:v>31</x:v>
      </x:c>
      <x:c r="E217" s="7" t="n">
        <x:v>150</x:v>
      </x:c>
      <x:c r="F217" s="2" t="str">
        <x:v>否</x:v>
      </x:c>
      <x:c r="G217" s="7" t="n">
        <x:v>3000</x:v>
      </x:c>
      <x:c r="H217" s="7" t="n">
        <x:v>952.9</x:v>
      </x:c>
      <x:c r="I217" s="2" t="str">
        <x:v>可按后续累计达标判定补发</x:v>
      </x:c>
    </x:row>
    <x:row r="218" ht="22" customHeight="1">
      <x:c r="A218" s="2" t="n">
        <x:v>1</x:v>
      </x:c>
      <x:c r="B218" s="2" t="str">
        <x:v>粤AGP5685</x:v>
      </x:c>
      <x:c r="C218" s="2" t="str">
        <x:v>金可鹏</x:v>
      </x:c>
      <x:c r="D218" s="2" t="n">
        <x:v>31</x:v>
      </x:c>
      <x:c r="E218" s="7" t="n">
        <x:v>150</x:v>
      </x:c>
      <x:c r="F218" s="2" t="str">
        <x:v>否</x:v>
      </x:c>
      <x:c r="G218" s="7" t="n">
        <x:v>3000</x:v>
      </x:c>
      <x:c r="H218" s="7" t="n">
        <x:v>856.6</x:v>
      </x:c>
      <x:c r="I218" s="2" t="str">
        <x:v>可按后续累计达标判定补发</x:v>
      </x:c>
    </x:row>
    <x:row r="219" ht="22" customHeight="1">
      <x:c r="A219" s="2" t="n">
        <x:v>1</x:v>
      </x:c>
      <x:c r="B219" s="2" t="str">
        <x:v>粤AGR5088</x:v>
      </x:c>
      <x:c r="C219" s="2" t="str">
        <x:v>尚建华</x:v>
      </x:c>
      <x:c r="D219" s="2" t="n">
        <x:v>31</x:v>
      </x:c>
      <x:c r="E219" s="7" t="n">
        <x:v>150</x:v>
      </x:c>
      <x:c r="F219" s="2" t="str">
        <x:v>否</x:v>
      </x:c>
      <x:c r="G219" s="7" t="n">
        <x:v>3000</x:v>
      </x:c>
      <x:c r="H219" s="7" t="n">
        <x:v>850.3</x:v>
      </x:c>
      <x:c r="I219" s="2" t="str">
        <x:v>可按后续累计达标判定补发</x:v>
      </x:c>
    </x:row>
    <x:row r="220" ht="22" customHeight="1">
      <x:c r="A220" s="2" t="n">
        <x:v>1</x:v>
      </x:c>
      <x:c r="B220" s="2" t="str">
        <x:v>粤AGF8492</x:v>
      </x:c>
      <x:c r="C220" s="2" t="str">
        <x:v>金可鹏</x:v>
      </x:c>
      <x:c r="D220" s="2" t="n">
        <x:v>31</x:v>
      </x:c>
      <x:c r="E220" s="7" t="n">
        <x:v>150</x:v>
      </x:c>
      <x:c r="F220" s="2" t="str">
        <x:v>否</x:v>
      </x:c>
      <x:c r="G220" s="7" t="n">
        <x:v>3000</x:v>
      </x:c>
      <x:c r="H220" s="7" t="n">
        <x:v>872.7</x:v>
      </x:c>
      <x:c r="I220" s="2" t="str">
        <x:v>可按后续累计达标判定补发</x:v>
      </x:c>
    </x:row>
    <x:row r="221" ht="22" customHeight="1">
      <x:c r="A221" s="2" t="n">
        <x:v>1</x:v>
      </x:c>
      <x:c r="B221" s="2" t="str">
        <x:v>粤AGP7026</x:v>
      </x:c>
      <x:c r="C221" s="2" t="str">
        <x:v>刘念念</x:v>
      </x:c>
      <x:c r="D221" s="2" t="n">
        <x:v>31</x:v>
      </x:c>
      <x:c r="E221" s="7" t="n">
        <x:v>260</x:v>
      </x:c>
      <x:c r="F221" s="2" t="str">
        <x:v>否</x:v>
      </x:c>
      <x:c r="G221" s="7" t="n">
        <x:v>5000</x:v>
      </x:c>
      <x:c r="H221" s="7" t="n">
        <x:v>1377.3</x:v>
      </x:c>
      <x:c r="I221" s="2" t="str">
        <x:v>可按后续累计达标判定补发</x:v>
      </x:c>
    </x:row>
    <x:row r="222" ht="22" customHeight="1">
      <x:c r="A222" s="2" t="n">
        <x:v>1</x:v>
      </x:c>
      <x:c r="B222" s="2" t="str">
        <x:v>粤AGP4569</x:v>
      </x:c>
      <x:c r="C222" s="2" t="str">
        <x:v>金可鹏</x:v>
      </x:c>
      <x:c r="D222" s="2" t="n">
        <x:v>31</x:v>
      </x:c>
      <x:c r="E222" s="7" t="n">
        <x:v>260</x:v>
      </x:c>
      <x:c r="F222" s="2" t="str">
        <x:v>是</x:v>
      </x:c>
      <x:c r="G222" s="7" t="n">
        <x:v>5000</x:v>
      </x:c>
      <x:c r="H222" s="7" t="n">
        <x:v>1339.8</x:v>
      </x:c>
      <x:c r="I222" s="2" t="str">
        <x:v>已发或已核定扣减，不重复补发</x:v>
      </x:c>
    </x:row>
    <x:row r="223" ht="22" customHeight="1">
      <x:c r="A223" s="2" t="n">
        <x:v>1</x:v>
      </x:c>
      <x:c r="B223" s="2" t="str">
        <x:v>粤AGR6885</x:v>
      </x:c>
      <x:c r="C223" s="2" t="str">
        <x:v>金可鹏</x:v>
      </x:c>
      <x:c r="D223" s="2" t="n">
        <x:v>31</x:v>
      </x:c>
      <x:c r="E223" s="7" t="n">
        <x:v>150</x:v>
      </x:c>
      <x:c r="F223" s="2" t="str">
        <x:v>否</x:v>
      </x:c>
      <x:c r="G223" s="7" t="n">
        <x:v>3000</x:v>
      </x:c>
      <x:c r="H223" s="7" t="n">
        <x:v>779.3</x:v>
      </x:c>
      <x:c r="I223" s="2" t="str">
        <x:v>可按后续累计达标判定补发</x:v>
      </x:c>
    </x:row>
    <x:row r="224" ht="22" customHeight="1">
      <x:c r="A224" s="2" t="n">
        <x:v>1</x:v>
      </x:c>
      <x:c r="B224" s="2" t="str">
        <x:v>粤AGP3513</x:v>
      </x:c>
      <x:c r="C224" s="2" t="str">
        <x:v>刘念念</x:v>
      </x:c>
      <x:c r="D224" s="2" t="n">
        <x:v>6</x:v>
      </x:c>
      <x:c r="E224" s="7" t="n">
        <x:v>260</x:v>
      </x:c>
      <x:c r="F224" s="2" t="str">
        <x:v>否</x:v>
      </x:c>
      <x:c r="G224" s="7" t="n">
        <x:v>967.74</x:v>
      </x:c>
      <x:c r="H224" s="7" t="n">
        <x:v>242.7</x:v>
      </x:c>
      <x:c r="I224" s="2" t="str">
        <x:v>可按后续累计达标判定补发</x:v>
      </x:c>
    </x:row>
    <x:row r="225" ht="22" customHeight="1">
      <x:c r="A225" s="2" t="n">
        <x:v>1</x:v>
      </x:c>
      <x:c r="B225" s="2" t="str">
        <x:v>粤AGQ5839</x:v>
      </x:c>
      <x:c r="C225" s="2" t="str">
        <x:v>金可鹏</x:v>
      </x:c>
      <x:c r="D225" s="2" t="n">
        <x:v>31</x:v>
      </x:c>
      <x:c r="E225" s="7" t="n">
        <x:v>150</x:v>
      </x:c>
      <x:c r="F225" s="2" t="str">
        <x:v>否</x:v>
      </x:c>
      <x:c r="G225" s="7" t="n">
        <x:v>3000</x:v>
      </x:c>
      <x:c r="H225" s="7" t="n">
        <x:v>741.2</x:v>
      </x:c>
      <x:c r="I225" s="2" t="str">
        <x:v>可按后续累计达标判定补发</x:v>
      </x:c>
    </x:row>
    <x:row r="226" ht="22" customHeight="1">
      <x:c r="A226" s="2" t="n">
        <x:v>1</x:v>
      </x:c>
      <x:c r="B226" s="2" t="str">
        <x:v>粤AGQ8377</x:v>
      </x:c>
      <x:c r="C226" s="2" t="str">
        <x:v>伍仲文</x:v>
      </x:c>
      <x:c r="D226" s="2" t="n">
        <x:v>31</x:v>
      </x:c>
      <x:c r="E226" s="7" t="n">
        <x:v>150</x:v>
      </x:c>
      <x:c r="F226" s="2" t="str">
        <x:v>否</x:v>
      </x:c>
      <x:c r="G226" s="7" t="n">
        <x:v>3000</x:v>
      </x:c>
      <x:c r="H226" s="7" t="n">
        <x:v>725.7</x:v>
      </x:c>
      <x:c r="I226" s="2" t="str">
        <x:v>可按后续累计达标判定补发</x:v>
      </x:c>
    </x:row>
    <x:row r="227" ht="22" customHeight="1">
      <x:c r="A227" s="2" t="n">
        <x:v>1</x:v>
      </x:c>
      <x:c r="B227" s="2" t="str">
        <x:v>粤AGP3082</x:v>
      </x:c>
      <x:c r="C227" s="2" t="str">
        <x:v>金可鹏</x:v>
      </x:c>
      <x:c r="D227" s="2" t="n">
        <x:v>31</x:v>
      </x:c>
      <x:c r="E227" s="7" t="n">
        <x:v>260</x:v>
      </x:c>
      <x:c r="F227" s="2" t="str">
        <x:v>否</x:v>
      </x:c>
      <x:c r="G227" s="7" t="n">
        <x:v>5000</x:v>
      </x:c>
      <x:c r="H227" s="7" t="n">
        <x:v>1261.1</x:v>
      </x:c>
      <x:c r="I227" s="2" t="str">
        <x:v>可按后续累计达标判定补发</x:v>
      </x:c>
    </x:row>
    <x:row r="228" ht="22" customHeight="1">
      <x:c r="A228" s="2" t="n">
        <x:v>1</x:v>
      </x:c>
      <x:c r="B228" s="2" t="str">
        <x:v>粤A03506F</x:v>
      </x:c>
      <x:c r="C228" s="2" t="str">
        <x:v>刘念念</x:v>
      </x:c>
      <x:c r="D228" s="2" t="n">
        <x:v>10</x:v>
      </x:c>
      <x:c r="E228" s="7" t="n">
        <x:v>1000</x:v>
      </x:c>
      <x:c r="F228" s="2" t="str">
        <x:v>是</x:v>
      </x:c>
      <x:c r="G228" s="7" t="n">
        <x:v>1935.48</x:v>
      </x:c>
      <x:c r="H228" s="7" t="n">
        <x:v>373.8</x:v>
      </x:c>
      <x:c r="I228" s="2" t="str">
        <x:v>已发或已核定扣减，不重复补发</x:v>
      </x:c>
    </x:row>
    <x:row r="229" ht="22" customHeight="1">
      <x:c r="A229" s="2" t="n">
        <x:v>1</x:v>
      </x:c>
      <x:c r="B229" s="2" t="str">
        <x:v>粤AGP4597</x:v>
      </x:c>
      <x:c r="C229" s="2" t="str">
        <x:v>刘念念</x:v>
      </x:c>
      <x:c r="D229" s="2" t="n">
        <x:v>31</x:v>
      </x:c>
      <x:c r="E229" s="7" t="n">
        <x:v>260</x:v>
      </x:c>
      <x:c r="F229" s="2" t="str">
        <x:v>否</x:v>
      </x:c>
      <x:c r="G229" s="7" t="n">
        <x:v>5000</x:v>
      </x:c>
      <x:c r="H229" s="7" t="n">
        <x:v>1149.5</x:v>
      </x:c>
      <x:c r="I229" s="2" t="str">
        <x:v>可按后续累计达标判定补发</x:v>
      </x:c>
    </x:row>
    <x:row r="230" ht="22" customHeight="1">
      <x:c r="A230" s="2" t="n">
        <x:v>1</x:v>
      </x:c>
      <x:c r="B230" s="2" t="str">
        <x:v>粤AGP3690</x:v>
      </x:c>
      <x:c r="C230" s="2" t="str">
        <x:v>刘念念</x:v>
      </x:c>
      <x:c r="D230" s="2" t="n">
        <x:v>16</x:v>
      </x:c>
      <x:c r="E230" s="7" t="n">
        <x:v>260</x:v>
      </x:c>
      <x:c r="F230" s="2" t="str">
        <x:v>否</x:v>
      </x:c>
      <x:c r="G230" s="7" t="n">
        <x:v>2580.65</x:v>
      </x:c>
      <x:c r="H230" s="7" t="n">
        <x:v>552.5</x:v>
      </x:c>
      <x:c r="I230" s="2" t="str">
        <x:v>可按后续累计达标判定补发</x:v>
      </x:c>
    </x:row>
    <x:row r="231" ht="22" customHeight="1">
      <x:c r="A231" s="2" t="n">
        <x:v>1</x:v>
      </x:c>
      <x:c r="B231" s="2" t="str">
        <x:v>粤AGP4435</x:v>
      </x:c>
      <x:c r="C231" s="2" t="str">
        <x:v>金可鹏</x:v>
      </x:c>
      <x:c r="D231" s="2" t="n">
        <x:v>31</x:v>
      </x:c>
      <x:c r="E231" s="7" t="n">
        <x:v>260</x:v>
      </x:c>
      <x:c r="F231" s="2" t="str">
        <x:v>否</x:v>
      </x:c>
      <x:c r="G231" s="7" t="n">
        <x:v>5000</x:v>
      </x:c>
      <x:c r="H231" s="7" t="n">
        <x:v>1069.4</x:v>
      </x:c>
      <x:c r="I231" s="2" t="str">
        <x:v>可按后续累计达标判定补发</x:v>
      </x:c>
    </x:row>
    <x:row r="232" ht="22" customHeight="1">
      <x:c r="A232" s="2" t="n">
        <x:v>1</x:v>
      </x:c>
      <x:c r="B232" s="2" t="str">
        <x:v>粤AGP4566</x:v>
      </x:c>
      <x:c r="C232" s="2" t="str">
        <x:v>钟祥</x:v>
      </x:c>
      <x:c r="D232" s="2" t="n">
        <x:v>31</x:v>
      </x:c>
      <x:c r="E232" s="7" t="n">
        <x:v>260</x:v>
      </x:c>
      <x:c r="F232" s="2" t="str">
        <x:v>否</x:v>
      </x:c>
      <x:c r="G232" s="7" t="n">
        <x:v>5000</x:v>
      </x:c>
      <x:c r="H232" s="7" t="n">
        <x:v>1104.6</x:v>
      </x:c>
      <x:c r="I232" s="2" t="str">
        <x:v>可按后续累计达标判定补发</x:v>
      </x:c>
    </x:row>
    <x:row r="233" ht="22" customHeight="1">
      <x:c r="A233" s="2" t="n">
        <x:v>1</x:v>
      </x:c>
      <x:c r="B233" s="2" t="str">
        <x:v>粤AGP9330</x:v>
      </x:c>
      <x:c r="C233" s="2" t="str">
        <x:v>伍仲文</x:v>
      </x:c>
      <x:c r="D233" s="2" t="n">
        <x:v>24</x:v>
      </x:c>
      <x:c r="E233" s="7" t="n">
        <x:v>260</x:v>
      </x:c>
      <x:c r="F233" s="2" t="str">
        <x:v>否</x:v>
      </x:c>
      <x:c r="G233" s="7" t="n">
        <x:v>3870.97</x:v>
      </x:c>
      <x:c r="H233" s="7" t="n">
        <x:v>734.5</x:v>
      </x:c>
      <x:c r="I233" s="2" t="str">
        <x:v>可按后续累计达标判定补发</x:v>
      </x:c>
    </x:row>
    <x:row r="234" ht="22" customHeight="1">
      <x:c r="A234" s="2" t="n">
        <x:v>1</x:v>
      </x:c>
      <x:c r="B234" s="2" t="str">
        <x:v>粤AGP9702</x:v>
      </x:c>
      <x:c r="C234" s="2" t="str">
        <x:v>尚建华</x:v>
      </x:c>
      <x:c r="D234" s="2" t="n">
        <x:v>31</x:v>
      </x:c>
      <x:c r="E234" s="7" t="n">
        <x:v>260</x:v>
      </x:c>
      <x:c r="F234" s="2" t="str">
        <x:v>是</x:v>
      </x:c>
      <x:c r="G234" s="7" t="n">
        <x:v>5000</x:v>
      </x:c>
      <x:c r="H234" s="7" t="n">
        <x:v>1082.5</x:v>
      </x:c>
      <x:c r="I234" s="2" t="str">
        <x:v>已发或已核定扣减，不重复补发</x:v>
      </x:c>
    </x:row>
    <x:row r="235" ht="22" customHeight="1">
      <x:c r="A235" s="2" t="n">
        <x:v>1</x:v>
      </x:c>
      <x:c r="B235" s="2" t="str">
        <x:v>粤AGP5758</x:v>
      </x:c>
      <x:c r="C235" s="2" t="str">
        <x:v>岑彦</x:v>
      </x:c>
      <x:c r="D235" s="2" t="n">
        <x:v>31</x:v>
      </x:c>
      <x:c r="E235" s="7" t="n">
        <x:v>150</x:v>
      </x:c>
      <x:c r="F235" s="2" t="str">
        <x:v>否</x:v>
      </x:c>
      <x:c r="G235" s="7" t="n">
        <x:v>3000</x:v>
      </x:c>
      <x:c r="H235" s="7" t="n">
        <x:v>616.9</x:v>
      </x:c>
      <x:c r="I235" s="2" t="str">
        <x:v>可按后续累计达标判定补发</x:v>
      </x:c>
    </x:row>
    <x:row r="236" ht="22" customHeight="1">
      <x:c r="A236" s="2" t="n">
        <x:v>1</x:v>
      </x:c>
      <x:c r="B236" s="2" t="str">
        <x:v>粤AGF9106</x:v>
      </x:c>
      <x:c r="C236" s="2" t="str">
        <x:v>金可鹏</x:v>
      </x:c>
      <x:c r="D236" s="2" t="n">
        <x:v>31</x:v>
      </x:c>
      <x:c r="E236" s="7" t="n">
        <x:v>150</x:v>
      </x:c>
      <x:c r="F236" s="2" t="str">
        <x:v>否</x:v>
      </x:c>
      <x:c r="G236" s="7" t="n">
        <x:v>3000</x:v>
      </x:c>
      <x:c r="H236" s="7" t="n">
        <x:v>635.2</x:v>
      </x:c>
      <x:c r="I236" s="2" t="str">
        <x:v>可按后续累计达标判定补发</x:v>
      </x:c>
    </x:row>
    <x:row r="237" ht="22" customHeight="1">
      <x:c r="A237" s="2" t="n">
        <x:v>1</x:v>
      </x:c>
      <x:c r="B237" s="2" t="str">
        <x:v>粤AGP5623</x:v>
      </x:c>
      <x:c r="C237" s="2" t="str">
        <x:v>金可鹏</x:v>
      </x:c>
      <x:c r="D237" s="2" t="n">
        <x:v>31</x:v>
      </x:c>
      <x:c r="E237" s="7" t="n">
        <x:v>260</x:v>
      </x:c>
      <x:c r="F237" s="2" t="str">
        <x:v>否</x:v>
      </x:c>
      <x:c r="G237" s="7" t="n">
        <x:v>5000</x:v>
      </x:c>
      <x:c r="H237" s="7" t="n">
        <x:v>970.3</x:v>
      </x:c>
      <x:c r="I237" s="2" t="str">
        <x:v>可按后续累计达标判定补发</x:v>
      </x:c>
    </x:row>
    <x:row r="238" ht="22" customHeight="1">
      <x:c r="A238" s="2" t="n">
        <x:v>1</x:v>
      </x:c>
      <x:c r="B238" s="2" t="str">
        <x:v>粤AGP9798</x:v>
      </x:c>
      <x:c r="C238" s="2" t="str">
        <x:v>岑彦</x:v>
      </x:c>
      <x:c r="D238" s="2" t="n">
        <x:v>1</x:v>
      </x:c>
      <x:c r="E238" s="7" t="n">
        <x:v>150</x:v>
      </x:c>
      <x:c r="F238" s="2" t="str">
        <x:v>否</x:v>
      </x:c>
      <x:c r="G238" s="7" t="n">
        <x:v>96.77</x:v>
      </x:c>
      <x:c r="H238" s="7" t="n">
        <x:v>20.4</x:v>
      </x:c>
      <x:c r="I238" s="2" t="str">
        <x:v>可按后续累计达标判定补发</x:v>
      </x:c>
    </x:row>
    <x:row r="239" ht="22" customHeight="1">
      <x:c r="A239" s="2" t="n">
        <x:v>1</x:v>
      </x:c>
      <x:c r="B239" s="2" t="str">
        <x:v>粤AGP3631</x:v>
      </x:c>
      <x:c r="C239" s="2" t="str">
        <x:v>金可鹏</x:v>
      </x:c>
      <x:c r="D239" s="2" t="n">
        <x:v>31</x:v>
      </x:c>
      <x:c r="E239" s="7" t="n">
        <x:v>260</x:v>
      </x:c>
      <x:c r="F239" s="2" t="str">
        <x:v>否</x:v>
      </x:c>
      <x:c r="G239" s="7" t="n">
        <x:v>5000</x:v>
      </x:c>
      <x:c r="H239" s="7" t="n">
        <x:v>909.9</x:v>
      </x:c>
      <x:c r="I239" s="2" t="str">
        <x:v>可按后续累计达标判定补发</x:v>
      </x:c>
    </x:row>
    <x:row r="240" ht="22" customHeight="1">
      <x:c r="A240" s="2" t="n">
        <x:v>1</x:v>
      </x:c>
      <x:c r="B240" s="2" t="str">
        <x:v>粤AGP9726</x:v>
      </x:c>
      <x:c r="C240" s="2" t="str">
        <x:v>金可鹏</x:v>
      </x:c>
      <x:c r="D240" s="2" t="n">
        <x:v>31</x:v>
      </x:c>
      <x:c r="E240" s="7" t="n">
        <x:v>260</x:v>
      </x:c>
      <x:c r="F240" s="2" t="str">
        <x:v>否</x:v>
      </x:c>
      <x:c r="G240" s="7" t="n">
        <x:v>5000</x:v>
      </x:c>
      <x:c r="H240" s="7" t="n">
        <x:v>930.1</x:v>
      </x:c>
      <x:c r="I240" s="2" t="str">
        <x:v>可按后续累计达标判定补发</x:v>
      </x:c>
    </x:row>
    <x:row r="241" ht="22" customHeight="1">
      <x:c r="A241" s="2" t="n">
        <x:v>1</x:v>
      </x:c>
      <x:c r="B241" s="2" t="str">
        <x:v>粤AGP2009</x:v>
      </x:c>
      <x:c r="C241" s="2" t="str">
        <x:v>金可鹏</x:v>
      </x:c>
      <x:c r="D241" s="2" t="n">
        <x:v>31</x:v>
      </x:c>
      <x:c r="E241" s="7" t="n">
        <x:v>260</x:v>
      </x:c>
      <x:c r="F241" s="2" t="str">
        <x:v>否</x:v>
      </x:c>
      <x:c r="G241" s="7" t="n">
        <x:v>5000</x:v>
      </x:c>
      <x:c r="H241" s="7" t="n">
        <x:v>782.3</x:v>
      </x:c>
      <x:c r="I241" s="2" t="str">
        <x:v>可按后续累计达标判定补发</x:v>
      </x:c>
    </x:row>
    <x:row r="242" ht="22" customHeight="1">
      <x:c r="A242" s="2" t="n">
        <x:v>1</x:v>
      </x:c>
      <x:c r="B242" s="2" t="str">
        <x:v>粤AGP7019</x:v>
      </x:c>
      <x:c r="C242" s="2" t="str">
        <x:v>金可鹏</x:v>
      </x:c>
      <x:c r="D242" s="2" t="n">
        <x:v>31</x:v>
      </x:c>
      <x:c r="E242" s="7" t="n">
        <x:v>260</x:v>
      </x:c>
      <x:c r="F242" s="2" t="str">
        <x:v>否</x:v>
      </x:c>
      <x:c r="G242" s="7" t="n">
        <x:v>5000</x:v>
      </x:c>
      <x:c r="H242" s="7" t="n">
        <x:v>792.2</x:v>
      </x:c>
      <x:c r="I242" s="2" t="str">
        <x:v>可按后续累计达标判定补发</x:v>
      </x:c>
    </x:row>
    <x:row r="243" ht="22" customHeight="1">
      <x:c r="A243" s="2" t="n">
        <x:v>1</x:v>
      </x:c>
      <x:c r="B243" s="2" t="str">
        <x:v>粤AGP9728</x:v>
      </x:c>
      <x:c r="C243" s="2" t="str">
        <x:v>金可鹏</x:v>
      </x:c>
      <x:c r="D243" s="2" t="n">
        <x:v>31</x:v>
      </x:c>
      <x:c r="E243" s="7" t="n">
        <x:v>150</x:v>
      </x:c>
      <x:c r="F243" s="2" t="str">
        <x:v>是</x:v>
      </x:c>
      <x:c r="G243" s="7" t="n">
        <x:v>3000</x:v>
      </x:c>
      <x:c r="H243" s="7" t="n">
        <x:v>519.7</x:v>
      </x:c>
      <x:c r="I243" s="2" t="str">
        <x:v>已发或已核定扣减，不重复补发</x:v>
      </x:c>
    </x:row>
    <x:row r="244" ht="22" customHeight="1">
      <x:c r="A244" s="2" t="n">
        <x:v>1</x:v>
      </x:c>
      <x:c r="B244" s="2" t="str">
        <x:v>粤AGP5621</x:v>
      </x:c>
      <x:c r="C244" s="2" t="str">
        <x:v>金可鹏</x:v>
      </x:c>
      <x:c r="D244" s="2" t="n">
        <x:v>31</x:v>
      </x:c>
      <x:c r="E244" s="7" t="n">
        <x:v>260</x:v>
      </x:c>
      <x:c r="F244" s="2" t="str">
        <x:v>否</x:v>
      </x:c>
      <x:c r="G244" s="7" t="n">
        <x:v>5000</x:v>
      </x:c>
      <x:c r="H244" s="7" t="n">
        <x:v>757.7</x:v>
      </x:c>
      <x:c r="I244" s="2" t="str">
        <x:v>可按后续累计达标判定补发</x:v>
      </x:c>
    </x:row>
    <x:row r="245" ht="22" customHeight="1">
      <x:c r="A245" s="2" t="n">
        <x:v>1</x:v>
      </x:c>
      <x:c r="B245" s="2" t="str">
        <x:v>粤AGP3087</x:v>
      </x:c>
      <x:c r="C245" s="2" t="str">
        <x:v>金可鹏</x:v>
      </x:c>
      <x:c r="D245" s="2" t="n">
        <x:v>31</x:v>
      </x:c>
      <x:c r="E245" s="7" t="n">
        <x:v>260</x:v>
      </x:c>
      <x:c r="F245" s="2" t="str">
        <x:v>否</x:v>
      </x:c>
      <x:c r="G245" s="7" t="n">
        <x:v>5000</x:v>
      </x:c>
      <x:c r="H245" s="7" t="n">
        <x:v>717</x:v>
      </x:c>
      <x:c r="I245" s="2" t="str">
        <x:v>可按后续累计达标判定补发</x:v>
      </x:c>
    </x:row>
    <x:row r="246" ht="22" customHeight="1">
      <x:c r="A246" s="2" t="n">
        <x:v>1</x:v>
      </x:c>
      <x:c r="B246" s="2" t="str">
        <x:v>粤AGP5156</x:v>
      </x:c>
      <x:c r="C246" s="2" t="str">
        <x:v>金可鹏</x:v>
      </x:c>
      <x:c r="D246" s="2" t="n">
        <x:v>31</x:v>
      </x:c>
      <x:c r="E246" s="7" t="n">
        <x:v>150</x:v>
      </x:c>
      <x:c r="F246" s="2" t="str">
        <x:v>是</x:v>
      </x:c>
      <x:c r="G246" s="7" t="n">
        <x:v>3000</x:v>
      </x:c>
      <x:c r="H246" s="7" t="n">
        <x:v>473.8</x:v>
      </x:c>
      <x:c r="I246" s="2" t="str">
        <x:v>已发或已核定扣减，不重复补发</x:v>
      </x:c>
    </x:row>
    <x:row r="247" ht="22" customHeight="1">
      <x:c r="A247" s="2" t="n">
        <x:v>1</x:v>
      </x:c>
      <x:c r="B247" s="2" t="str">
        <x:v>粤AGP3645</x:v>
      </x:c>
      <x:c r="C247" s="2" t="str">
        <x:v>金可鹏</x:v>
      </x:c>
      <x:c r="D247" s="2" t="n">
        <x:v>31</x:v>
      </x:c>
      <x:c r="E247" s="7" t="n">
        <x:v>260</x:v>
      </x:c>
      <x:c r="F247" s="2" t="str">
        <x:v>否</x:v>
      </x:c>
      <x:c r="G247" s="7" t="n">
        <x:v>5000</x:v>
      </x:c>
      <x:c r="H247" s="7" t="n">
        <x:v>705.8</x:v>
      </x:c>
      <x:c r="I247" s="2" t="str">
        <x:v>可按后续累计达标判定补发</x:v>
      </x:c>
    </x:row>
    <x:row r="248" ht="22" customHeight="1">
      <x:c r="A248" s="2" t="n">
        <x:v>1</x:v>
      </x:c>
      <x:c r="B248" s="2" t="str">
        <x:v>粤AGP7022</x:v>
      </x:c>
      <x:c r="C248" s="2" t="str">
        <x:v>钟祥</x:v>
      </x:c>
      <x:c r="D248" s="2" t="n">
        <x:v>31</x:v>
      </x:c>
      <x:c r="E248" s="7" t="n">
        <x:v>260</x:v>
      </x:c>
      <x:c r="F248" s="2" t="str">
        <x:v>否</x:v>
      </x:c>
      <x:c r="G248" s="7" t="n">
        <x:v>5000</x:v>
      </x:c>
      <x:c r="H248" s="7" t="n">
        <x:v>798.9</x:v>
      </x:c>
      <x:c r="I248" s="2" t="str">
        <x:v>可按后续累计达标判定补发</x:v>
      </x:c>
    </x:row>
    <x:row r="249" ht="22" customHeight="1">
      <x:c r="A249" s="2" t="n">
        <x:v>1</x:v>
      </x:c>
      <x:c r="B249" s="2" t="str">
        <x:v>粤AGF4101</x:v>
      </x:c>
      <x:c r="C249" s="2" t="str">
        <x:v>刘念念</x:v>
      </x:c>
      <x:c r="D249" s="2" t="n">
        <x:v>2</x:v>
      </x:c>
      <x:c r="E249" s="7" t="n">
        <x:v>150</x:v>
      </x:c>
      <x:c r="F249" s="2" t="str">
        <x:v>否</x:v>
      </x:c>
      <x:c r="G249" s="7" t="n">
        <x:v>193.55</x:v>
      </x:c>
      <x:c r="H249" s="7" t="n">
        <x:v>32</x:v>
      </x:c>
      <x:c r="I249" s="2" t="str">
        <x:v>可按后续累计达标判定补发</x:v>
      </x:c>
    </x:row>
    <x:row r="250" ht="22" customHeight="1">
      <x:c r="A250" s="2" t="n">
        <x:v>1</x:v>
      </x:c>
      <x:c r="B250" s="2" t="str">
        <x:v>粤AGP4587</x:v>
      </x:c>
      <x:c r="C250" s="2" t="str">
        <x:v>金可鹏</x:v>
      </x:c>
      <x:c r="D250" s="2" t="n">
        <x:v>31</x:v>
      </x:c>
      <x:c r="E250" s="7" t="n">
        <x:v>260</x:v>
      </x:c>
      <x:c r="F250" s="2" t="str">
        <x:v>否</x:v>
      </x:c>
      <x:c r="G250" s="7" t="n">
        <x:v>5000</x:v>
      </x:c>
      <x:c r="H250" s="7" t="n">
        <x:v>702</x:v>
      </x:c>
      <x:c r="I250" s="2" t="str">
        <x:v>可按后续累计达标判定补发</x:v>
      </x:c>
    </x:row>
    <x:row r="251" ht="22" customHeight="1">
      <x:c r="A251" s="2" t="n">
        <x:v>1</x:v>
      </x:c>
      <x:c r="B251" s="2" t="str">
        <x:v>粤AGR8551</x:v>
      </x:c>
      <x:c r="C251" s="2" t="str">
        <x:v>金可鹏</x:v>
      </x:c>
      <x:c r="D251" s="2" t="n">
        <x:v>31</x:v>
      </x:c>
      <x:c r="E251" s="7" t="n">
        <x:v>150</x:v>
      </x:c>
      <x:c r="F251" s="2" t="str">
        <x:v>否</x:v>
      </x:c>
      <x:c r="G251" s="7" t="n">
        <x:v>3000</x:v>
      </x:c>
      <x:c r="H251" s="7" t="n">
        <x:v>441.9</x:v>
      </x:c>
      <x:c r="I251" s="2" t="str">
        <x:v>可按后续累计达标判定补发</x:v>
      </x:c>
    </x:row>
    <x:row r="252" ht="22" customHeight="1">
      <x:c r="A252" s="2" t="n">
        <x:v>1</x:v>
      </x:c>
      <x:c r="B252" s="2" t="str">
        <x:v>粤AGP9347</x:v>
      </x:c>
      <x:c r="C252" s="2" t="str">
        <x:v>金可鹏</x:v>
      </x:c>
      <x:c r="D252" s="2" t="n">
        <x:v>31</x:v>
      </x:c>
      <x:c r="E252" s="7" t="n">
        <x:v>260</x:v>
      </x:c>
      <x:c r="F252" s="2" t="str">
        <x:v>否</x:v>
      </x:c>
      <x:c r="G252" s="7" t="n">
        <x:v>5000</x:v>
      </x:c>
      <x:c r="H252" s="7" t="n">
        <x:v>651.1</x:v>
      </x:c>
      <x:c r="I252" s="2" t="str">
        <x:v>可按后续累计达标判定补发</x:v>
      </x:c>
    </x:row>
    <x:row r="253" ht="22" customHeight="1">
      <x:c r="A253" s="2" t="n">
        <x:v>1</x:v>
      </x:c>
      <x:c r="B253" s="2" t="str">
        <x:v>粤A08391F</x:v>
      </x:c>
      <x:c r="C253" s="2" t="str">
        <x:v>钟祥</x:v>
      </x:c>
      <x:c r="D253" s="2" t="n">
        <x:v>24</x:v>
      </x:c>
      <x:c r="E253" s="7" t="n">
        <x:v>1000</x:v>
      </x:c>
      <x:c r="F253" s="2" t="str">
        <x:v>否</x:v>
      </x:c>
      <x:c r="G253" s="7" t="n">
        <x:v>4645.16</x:v>
      </x:c>
      <x:c r="H253" s="7" t="n">
        <x:v>696.9</x:v>
      </x:c>
      <x:c r="I253" s="2" t="str">
        <x:v>可按后续累计达标判定补发</x:v>
      </x:c>
    </x:row>
    <x:row r="254" ht="22" customHeight="1">
      <x:c r="A254" s="2" t="n">
        <x:v>1</x:v>
      </x:c>
      <x:c r="B254" s="2" t="str">
        <x:v>粤AGG4975</x:v>
      </x:c>
      <x:c r="C254" s="2" t="str">
        <x:v>金可鹏</x:v>
      </x:c>
      <x:c r="D254" s="2" t="n">
        <x:v>31</x:v>
      </x:c>
      <x:c r="E254" s="7" t="n">
        <x:v>150</x:v>
      </x:c>
      <x:c r="F254" s="2" t="str">
        <x:v>否</x:v>
      </x:c>
      <x:c r="G254" s="7" t="n">
        <x:v>3000</x:v>
      </x:c>
      <x:c r="H254" s="7" t="n">
        <x:v>442.5</x:v>
      </x:c>
      <x:c r="I254" s="2" t="str">
        <x:v>可按后续累计达标判定补发</x:v>
      </x:c>
    </x:row>
    <x:row r="255" ht="22" customHeight="1">
      <x:c r="A255" s="2" t="n">
        <x:v>1</x:v>
      </x:c>
      <x:c r="B255" s="2" t="str">
        <x:v>粤AGP9731</x:v>
      </x:c>
      <x:c r="C255" s="2" t="str">
        <x:v>金可鹏</x:v>
      </x:c>
      <x:c r="D255" s="2" t="n">
        <x:v>31</x:v>
      </x:c>
      <x:c r="E255" s="7" t="n">
        <x:v>260</x:v>
      </x:c>
      <x:c r="F255" s="2" t="str">
        <x:v>否</x:v>
      </x:c>
      <x:c r="G255" s="7" t="n">
        <x:v>5000</x:v>
      </x:c>
      <x:c r="H255" s="7" t="n">
        <x:v>654.1</x:v>
      </x:c>
      <x:c r="I255" s="2" t="str">
        <x:v>可按后续累计达标判定补发</x:v>
      </x:c>
    </x:row>
    <x:row r="256" ht="22" customHeight="1">
      <x:c r="A256" s="2" t="n">
        <x:v>1</x:v>
      </x:c>
      <x:c r="B256" s="2" t="str">
        <x:v>粤AGP4355</x:v>
      </x:c>
      <x:c r="C256" s="2" t="str">
        <x:v>刘念念</x:v>
      </x:c>
      <x:c r="D256" s="2" t="n">
        <x:v>31</x:v>
      </x:c>
      <x:c r="E256" s="7" t="n">
        <x:v>260</x:v>
      </x:c>
      <x:c r="F256" s="2" t="str">
        <x:v>否</x:v>
      </x:c>
      <x:c r="G256" s="7" t="n">
        <x:v>5000</x:v>
      </x:c>
      <x:c r="H256" s="7" t="n">
        <x:v>625.6</x:v>
      </x:c>
      <x:c r="I256" s="2" t="str">
        <x:v>可按后续累计达标判定补发</x:v>
      </x:c>
    </x:row>
    <x:row r="257" ht="22" customHeight="1">
      <x:c r="A257" s="2" t="n">
        <x:v>1</x:v>
      </x:c>
      <x:c r="B257" s="2" t="str">
        <x:v>粤AGP9751</x:v>
      </x:c>
      <x:c r="C257" s="2" t="str">
        <x:v>金可鹏</x:v>
      </x:c>
      <x:c r="D257" s="2" t="n">
        <x:v>31</x:v>
      </x:c>
      <x:c r="E257" s="7" t="n">
        <x:v>260</x:v>
      </x:c>
      <x:c r="F257" s="2" t="str">
        <x:v>否</x:v>
      </x:c>
      <x:c r="G257" s="7" t="n">
        <x:v>5000</x:v>
      </x:c>
      <x:c r="H257" s="7" t="n">
        <x:v>584.6</x:v>
      </x:c>
      <x:c r="I257" s="2" t="str">
        <x:v>可按后续累计达标判定补发</x:v>
      </x:c>
    </x:row>
    <x:row r="258" ht="22" customHeight="1">
      <x:c r="A258" s="2" t="n">
        <x:v>1</x:v>
      </x:c>
      <x:c r="B258" s="2" t="str">
        <x:v>粤AGP3660</x:v>
      </x:c>
      <x:c r="C258" s="2" t="str">
        <x:v>金可鹏</x:v>
      </x:c>
      <x:c r="D258" s="2" t="n">
        <x:v>31</x:v>
      </x:c>
      <x:c r="E258" s="7" t="n">
        <x:v>260</x:v>
      </x:c>
      <x:c r="F258" s="2" t="str">
        <x:v>否</x:v>
      </x:c>
      <x:c r="G258" s="7" t="n">
        <x:v>5000</x:v>
      </x:c>
      <x:c r="H258" s="7" t="n">
        <x:v>531.8</x:v>
      </x:c>
      <x:c r="I258" s="2" t="str">
        <x:v>可按后续累计达标判定补发</x:v>
      </x:c>
    </x:row>
    <x:row r="259" ht="22" customHeight="1">
      <x:c r="A259" s="2" t="n">
        <x:v>1</x:v>
      </x:c>
      <x:c r="B259" s="2" t="str">
        <x:v>粤AGP4482</x:v>
      </x:c>
      <x:c r="C259" s="2" t="str">
        <x:v>金可鹏</x:v>
      </x:c>
      <x:c r="D259" s="2" t="n">
        <x:v>31</x:v>
      </x:c>
      <x:c r="E259" s="7" t="n">
        <x:v>260</x:v>
      </x:c>
      <x:c r="F259" s="2" t="str">
        <x:v>否</x:v>
      </x:c>
      <x:c r="G259" s="7" t="n">
        <x:v>5000</x:v>
      </x:c>
      <x:c r="H259" s="7" t="n">
        <x:v>521.6</x:v>
      </x:c>
      <x:c r="I259" s="2" t="str">
        <x:v>可按后续累计达标判定补发</x:v>
      </x:c>
    </x:row>
    <x:row r="260" ht="22" customHeight="1">
      <x:c r="A260" s="2" t="n">
        <x:v>1</x:v>
      </x:c>
      <x:c r="B260" s="2" t="str">
        <x:v>粤AGP9753</x:v>
      </x:c>
      <x:c r="C260" s="2" t="str">
        <x:v>尚建华</x:v>
      </x:c>
      <x:c r="D260" s="2" t="n">
        <x:v>31</x:v>
      </x:c>
      <x:c r="E260" s="7" t="n">
        <x:v>260</x:v>
      </x:c>
      <x:c r="F260" s="2" t="str">
        <x:v>否</x:v>
      </x:c>
      <x:c r="G260" s="7" t="n">
        <x:v>5000</x:v>
      </x:c>
      <x:c r="H260" s="7" t="n">
        <x:v>433.3</x:v>
      </x:c>
      <x:c r="I260" s="2" t="str">
        <x:v>可按后续累计达标判定补发</x:v>
      </x:c>
    </x:row>
    <x:row r="261" ht="22" customHeight="1">
      <x:c r="A261" s="2" t="n">
        <x:v>1</x:v>
      </x:c>
      <x:c r="B261" s="2" t="str">
        <x:v>粤AGP3642</x:v>
      </x:c>
      <x:c r="C261" s="2" t="str">
        <x:v>金可鹏</x:v>
      </x:c>
      <x:c r="D261" s="2" t="n">
        <x:v>31</x:v>
      </x:c>
      <x:c r="E261" s="7" t="n">
        <x:v>260</x:v>
      </x:c>
      <x:c r="F261" s="2" t="str">
        <x:v>否</x:v>
      </x:c>
      <x:c r="G261" s="7" t="n">
        <x:v>5000</x:v>
      </x:c>
      <x:c r="H261" s="7" t="n">
        <x:v>453.5</x:v>
      </x:c>
      <x:c r="I261" s="2" t="str">
        <x:v>可按后续累计达标判定补发</x:v>
      </x:c>
    </x:row>
    <x:row r="262" ht="22" customHeight="1">
      <x:c r="A262" s="2" t="n">
        <x:v>1</x:v>
      </x:c>
      <x:c r="B262" s="2" t="str">
        <x:v>粤AGP6579</x:v>
      </x:c>
      <x:c r="C262" s="2" t="str">
        <x:v>金可鹏</x:v>
      </x:c>
      <x:c r="D262" s="2" t="n">
        <x:v>31</x:v>
      </x:c>
      <x:c r="E262" s="7" t="n">
        <x:v>150</x:v>
      </x:c>
      <x:c r="F262" s="2" t="str">
        <x:v>否</x:v>
      </x:c>
      <x:c r="G262" s="7" t="n">
        <x:v>3000</x:v>
      </x:c>
      <x:c r="H262" s="7" t="n">
        <x:v>276</x:v>
      </x:c>
      <x:c r="I262" s="2" t="str">
        <x:v>可按后续累计达标判定补发</x:v>
      </x:c>
    </x:row>
    <x:row r="263" ht="22" customHeight="1">
      <x:c r="A263" s="2" t="n">
        <x:v>1</x:v>
      </x:c>
      <x:c r="B263" s="2" t="str">
        <x:v>粤A01396F</x:v>
      </x:c>
      <x:c r="C263" s="2" t="str">
        <x:v>钟祥</x:v>
      </x:c>
      <x:c r="D263" s="2" t="n">
        <x:v>24</x:v>
      </x:c>
      <x:c r="E263" s="7" t="n">
        <x:v>1000</x:v>
      </x:c>
      <x:c r="F263" s="2" t="str">
        <x:v>否</x:v>
      </x:c>
      <x:c r="G263" s="7" t="n">
        <x:v>4645.16</x:v>
      </x:c>
      <x:c r="H263" s="7" t="n">
        <x:v>426.5</x:v>
      </x:c>
      <x:c r="I263" s="2" t="str">
        <x:v>可按后续累计达标判定补发</x:v>
      </x:c>
    </x:row>
    <x:row r="264" ht="22" customHeight="1">
      <x:c r="A264" s="2" t="n">
        <x:v>1</x:v>
      </x:c>
      <x:c r="B264" s="2" t="str">
        <x:v>粤AGP5350</x:v>
      </x:c>
      <x:c r="C264" s="2" t="str">
        <x:v>金可鹏</x:v>
      </x:c>
      <x:c r="D264" s="2" t="n">
        <x:v>31</x:v>
      </x:c>
      <x:c r="E264" s="7" t="n">
        <x:v>260</x:v>
      </x:c>
      <x:c r="F264" s="2" t="str">
        <x:v>否</x:v>
      </x:c>
      <x:c r="G264" s="7" t="n">
        <x:v>5000</x:v>
      </x:c>
      <x:c r="H264" s="7" t="n">
        <x:v>413.7</x:v>
      </x:c>
      <x:c r="I264" s="2" t="str">
        <x:v>可按后续累计达标判定补发</x:v>
      </x:c>
    </x:row>
    <x:row r="265" ht="22" customHeight="1">
      <x:c r="A265" s="2" t="n">
        <x:v>1</x:v>
      </x:c>
      <x:c r="B265" s="2" t="str">
        <x:v>粤AGP5613</x:v>
      </x:c>
      <x:c r="C265" s="2" t="str">
        <x:v>金可鹏</x:v>
      </x:c>
      <x:c r="D265" s="2" t="n">
        <x:v>31</x:v>
      </x:c>
      <x:c r="E265" s="7" t="n">
        <x:v>260</x:v>
      </x:c>
      <x:c r="F265" s="2" t="str">
        <x:v>否</x:v>
      </x:c>
      <x:c r="G265" s="7" t="n">
        <x:v>5000</x:v>
      </x:c>
      <x:c r="H265" s="7" t="n">
        <x:v>380.4</x:v>
      </x:c>
      <x:c r="I265" s="2" t="str">
        <x:v>可按后续累计达标判定补发</x:v>
      </x:c>
    </x:row>
    <x:row r="266" ht="22" customHeight="1">
      <x:c r="A266" s="2" t="n">
        <x:v>1</x:v>
      </x:c>
      <x:c r="B266" s="2" t="str">
        <x:v>粤AGR2818</x:v>
      </x:c>
      <x:c r="C266" s="2" t="str">
        <x:v>刘念念</x:v>
      </x:c>
      <x:c r="D266" s="2" t="n">
        <x:v>31</x:v>
      </x:c>
      <x:c r="E266" s="7" t="n">
        <x:v>150</x:v>
      </x:c>
      <x:c r="F266" s="2" t="str">
        <x:v>是</x:v>
      </x:c>
      <x:c r="G266" s="7" t="n">
        <x:v>3000</x:v>
      </x:c>
      <x:c r="H266" s="7" t="n">
        <x:v>241.7</x:v>
      </x:c>
      <x:c r="I266" s="2" t="str">
        <x:v>已发或已核定扣减，不重复补发</x:v>
      </x:c>
    </x:row>
    <x:row r="267" ht="22" customHeight="1">
      <x:c r="A267" s="2" t="n">
        <x:v>1</x:v>
      </x:c>
      <x:c r="B267" s="2" t="str">
        <x:v>粤AGP9708</x:v>
      </x:c>
      <x:c r="C267" s="2" t="str">
        <x:v>金可鹏</x:v>
      </x:c>
      <x:c r="D267" s="2" t="n">
        <x:v>31</x:v>
      </x:c>
      <x:c r="E267" s="7" t="n">
        <x:v>150</x:v>
      </x:c>
      <x:c r="F267" s="2" t="str">
        <x:v>否</x:v>
      </x:c>
      <x:c r="G267" s="7" t="n">
        <x:v>3000</x:v>
      </x:c>
      <x:c r="H267" s="7" t="n">
        <x:v>165.4</x:v>
      </x:c>
      <x:c r="I267" s="2" t="str">
        <x:v>可按后续累计达标判定补发</x:v>
      </x:c>
    </x:row>
    <x:row r="268" ht="22" customHeight="1">
      <x:c r="A268" s="2" t="n">
        <x:v>1</x:v>
      </x:c>
      <x:c r="B268" s="2" t="str">
        <x:v>粤AGR5055</x:v>
      </x:c>
      <x:c r="C268" s="2" t="str">
        <x:v>刘念念</x:v>
      </x:c>
      <x:c r="D268" s="2" t="n">
        <x:v>31</x:v>
      </x:c>
      <x:c r="E268" s="7" t="n">
        <x:v>150</x:v>
      </x:c>
      <x:c r="F268" s="2" t="str">
        <x:v>是</x:v>
      </x:c>
      <x:c r="G268" s="7" t="n">
        <x:v>3000</x:v>
      </x:c>
      <x:c r="H268" s="7" t="n">
        <x:v>228.2</x:v>
      </x:c>
      <x:c r="I268" s="2" t="str">
        <x:v>已发或已核定扣减，不重复补发</x:v>
      </x:c>
    </x:row>
    <x:row r="269" ht="22" customHeight="1">
      <x:c r="A269" s="2" t="n">
        <x:v>1</x:v>
      </x:c>
      <x:c r="B269" s="2" t="str">
        <x:v>粤AGE4862</x:v>
      </x:c>
      <x:c r="C269" s="2" t="str">
        <x:v>刘念念</x:v>
      </x:c>
      <x:c r="D269" s="2" t="n">
        <x:v>31</x:v>
      </x:c>
      <x:c r="E269" s="7" t="n">
        <x:v>150</x:v>
      </x:c>
      <x:c r="F269" s="2" t="str">
        <x:v>否</x:v>
      </x:c>
      <x:c r="G269" s="7" t="n">
        <x:v>3000</x:v>
      </x:c>
      <x:c r="H269" s="7" t="n">
        <x:v>213.5</x:v>
      </x:c>
      <x:c r="I269" s="2" t="str">
        <x:v>可按后续累计达标判定补发</x:v>
      </x:c>
    </x:row>
    <x:row r="270" ht="22" customHeight="1">
      <x:c r="A270" s="2" t="n">
        <x:v>1</x:v>
      </x:c>
      <x:c r="B270" s="2" t="str">
        <x:v>粤AGP5681</x:v>
      </x:c>
      <x:c r="C270" s="2" t="str">
        <x:v>伍仲文</x:v>
      </x:c>
      <x:c r="D270" s="2" t="n">
        <x:v>31</x:v>
      </x:c>
      <x:c r="E270" s="7" t="n">
        <x:v>260</x:v>
      </x:c>
      <x:c r="F270" s="2" t="str">
        <x:v>否</x:v>
      </x:c>
      <x:c r="G270" s="7" t="n">
        <x:v>5000</x:v>
      </x:c>
      <x:c r="H270" s="7" t="n">
        <x:v>282.6</x:v>
      </x:c>
      <x:c r="I270" s="2" t="str">
        <x:v>可按后续累计达标判定补发</x:v>
      </x:c>
    </x:row>
    <x:row r="271" ht="22" customHeight="1">
      <x:c r="A271" s="2" t="n">
        <x:v>1</x:v>
      </x:c>
      <x:c r="B271" s="2" t="str">
        <x:v>粤AGP5363</x:v>
      </x:c>
      <x:c r="C271" s="2" t="str">
        <x:v>金可鹏</x:v>
      </x:c>
      <x:c r="D271" s="2" t="n">
        <x:v>31</x:v>
      </x:c>
      <x:c r="E271" s="7" t="n">
        <x:v>260</x:v>
      </x:c>
      <x:c r="F271" s="2" t="str">
        <x:v>否</x:v>
      </x:c>
      <x:c r="G271" s="7" t="n">
        <x:v>5000</x:v>
      </x:c>
      <x:c r="H271" s="7" t="n">
        <x:v>277.8</x:v>
      </x:c>
      <x:c r="I271" s="2" t="str">
        <x:v>可按后续累计达标判定补发</x:v>
      </x:c>
    </x:row>
    <x:row r="272" ht="22" customHeight="1">
      <x:c r="A272" s="2" t="n">
        <x:v>1</x:v>
      </x:c>
      <x:c r="B272" s="2" t="str">
        <x:v>粤AGR8737</x:v>
      </x:c>
      <x:c r="C272" s="2" t="str">
        <x:v>金可鹏</x:v>
      </x:c>
      <x:c r="D272" s="2" t="n">
        <x:v>31</x:v>
      </x:c>
      <x:c r="E272" s="7" t="n">
        <x:v>150</x:v>
      </x:c>
      <x:c r="F272" s="2" t="str">
        <x:v>否</x:v>
      </x:c>
      <x:c r="G272" s="7" t="n">
        <x:v>3000</x:v>
      </x:c>
      <x:c r="H272" s="7" t="n">
        <x:v>153.8</x:v>
      </x:c>
      <x:c r="I272" s="2" t="str">
        <x:v>可按后续累计达标判定补发</x:v>
      </x:c>
    </x:row>
    <x:row r="273" ht="22" customHeight="1">
      <x:c r="A273" s="2" t="n">
        <x:v>1</x:v>
      </x:c>
      <x:c r="B273" s="2" t="str">
        <x:v>粤A05579F</x:v>
      </x:c>
      <x:c r="C273" s="2" t="str">
        <x:v>秦挺</x:v>
      </x:c>
      <x:c r="D273" s="2" t="n">
        <x:v>31</x:v>
      </x:c>
      <x:c r="E273" s="7" t="n">
        <x:v>1000</x:v>
      </x:c>
      <x:c r="F273" s="2" t="str">
        <x:v>否</x:v>
      </x:c>
      <x:c r="G273" s="7" t="n">
        <x:v>6000</x:v>
      </x:c>
      <x:c r="H273" s="7" t="n">
        <x:v>322</x:v>
      </x:c>
      <x:c r="I273" s="2" t="str">
        <x:v>可按后续累计达标判定补发</x:v>
      </x:c>
    </x:row>
    <x:row r="274" ht="22" customHeight="1">
      <x:c r="A274" s="2" t="n">
        <x:v>1</x:v>
      </x:c>
      <x:c r="B274" s="2" t="str">
        <x:v>粤AGR9896</x:v>
      </x:c>
      <x:c r="C274" s="2" t="str">
        <x:v>金可鹏</x:v>
      </x:c>
      <x:c r="D274" s="2" t="n">
        <x:v>31</x:v>
      </x:c>
      <x:c r="E274" s="7" t="n">
        <x:v>150</x:v>
      </x:c>
      <x:c r="F274" s="2" t="str">
        <x:v>否</x:v>
      </x:c>
      <x:c r="G274" s="7" t="n">
        <x:v>3000</x:v>
      </x:c>
      <x:c r="H274" s="7" t="n">
        <x:v>111.8</x:v>
      </x:c>
      <x:c r="I274" s="2" t="str">
        <x:v>可按后续累计达标判定补发</x:v>
      </x:c>
    </x:row>
    <x:row r="275" ht="22" customHeight="1">
      <x:c r="A275" s="2" t="n">
        <x:v>1</x:v>
      </x:c>
      <x:c r="B275" s="2" t="str">
        <x:v>粤A00255F</x:v>
      </x:c>
      <x:c r="C275" s="2" t="str">
        <x:v>吴纬涛</x:v>
      </x:c>
      <x:c r="D275" s="2" t="n">
        <x:v>31</x:v>
      </x:c>
      <x:c r="E275" s="7" t="n">
        <x:v>1000</x:v>
      </x:c>
      <x:c r="F275" s="2" t="str">
        <x:v>否</x:v>
      </x:c>
      <x:c r="G275" s="7" t="n">
        <x:v>6000</x:v>
      </x:c>
      <x:c r="H275" s="7" t="n">
        <x:v>195.5</x:v>
      </x:c>
      <x:c r="I275" s="2" t="str">
        <x:v>可按后续累计达标判定补发</x:v>
      </x:c>
    </x:row>
    <x:row r="276" ht="22" customHeight="1">
      <x:c r="A276" s="2" t="n">
        <x:v>1</x:v>
      </x:c>
      <x:c r="B276" s="2" t="str">
        <x:v>粤AGP3605</x:v>
      </x:c>
      <x:c r="C276" s="2" t="str">
        <x:v>刘念念</x:v>
      </x:c>
      <x:c r="D276" s="2" t="n">
        <x:v>6</x:v>
      </x:c>
      <x:c r="E276" s="7" t="n">
        <x:v>260</x:v>
      </x:c>
      <x:c r="F276" s="2" t="str">
        <x:v>否</x:v>
      </x:c>
      <x:c r="G276" s="7" t="n">
        <x:v>967.74</x:v>
      </x:c>
      <x:c r="H276" s="7" t="n">
        <x:v>40.2</x:v>
      </x:c>
      <x:c r="I276" s="2" t="str">
        <x:v>可按后续累计达标判定补发</x:v>
      </x:c>
    </x:row>
    <x:row r="277" ht="22" customHeight="1">
      <x:c r="A277" s="2" t="n">
        <x:v>1</x:v>
      </x:c>
      <x:c r="B277" s="2" t="str">
        <x:v>粤AGR9816</x:v>
      </x:c>
      <x:c r="C277" s="2" t="str">
        <x:v>钟祥</x:v>
      </x:c>
      <x:c r="D277" s="2" t="n">
        <x:v>23</x:v>
      </x:c>
      <x:c r="E277" s="7" t="n">
        <x:v>150</x:v>
      </x:c>
      <x:c r="F277" s="2" t="str">
        <x:v>否</x:v>
      </x:c>
      <x:c r="G277" s="7" t="n">
        <x:v>2225.81</x:v>
      </x:c>
      <x:c r="H277" s="7" t="n">
        <x:v>28.7</x:v>
      </x:c>
      <x:c r="I277" s="2" t="str">
        <x:v>可按后续累计达标判定补发</x:v>
      </x:c>
    </x:row>
    <x:row r="278" ht="22" customHeight="1">
      <x:c r="A278" s="2" t="n">
        <x:v>1</x:v>
      </x:c>
      <x:c r="B278" s="2" t="str">
        <x:v>粤AGP5755</x:v>
      </x:c>
      <x:c r="C278" s="2" t="str">
        <x:v>钟祥</x:v>
      </x:c>
      <x:c r="D278" s="2" t="n">
        <x:v>22</x:v>
      </x:c>
      <x:c r="E278" s="7" t="n">
        <x:v>150</x:v>
      </x:c>
      <x:c r="F278" s="2" t="str">
        <x:v>否</x:v>
      </x:c>
      <x:c r="G278" s="7" t="n">
        <x:v>2129.03</x:v>
      </x:c>
      <x:c r="H278" s="7" t="n">
        <x:v>22.7</x:v>
      </x:c>
      <x:c r="I278" s="2" t="str">
        <x:v>可按后续累计达标判定补发</x:v>
      </x:c>
    </x:row>
    <x:row r="279" ht="22" customHeight="1">
      <x:c r="A279" s="2" t="n">
        <x:v>1</x:v>
      </x:c>
      <x:c r="B279" s="2" t="str">
        <x:v>粤AGG9540</x:v>
      </x:c>
      <x:c r="C279" s="2" t="str">
        <x:v>金可鹏</x:v>
      </x:c>
      <x:c r="D279" s="2" t="n">
        <x:v>31</x:v>
      </x:c>
      <x:c r="E279" s="7" t="n">
        <x:v>150</x:v>
      </x:c>
      <x:c r="F279" s="2" t="str">
        <x:v>否</x:v>
      </x:c>
      <x:c r="G279" s="7" t="n">
        <x:v>3000</x:v>
      </x:c>
      <x:c r="H279" s="7" t="n">
        <x:v>58.9</x:v>
      </x:c>
      <x:c r="I279" s="2" t="str">
        <x:v>可按后续累计达标判定补发</x:v>
      </x:c>
    </x:row>
    <x:row r="280" ht="22" customHeight="1">
      <x:c r="A280" s="2" t="n">
        <x:v>1</x:v>
      </x:c>
      <x:c r="B280" s="2" t="str">
        <x:v>粤AGR6863</x:v>
      </x:c>
      <x:c r="C280" s="2" t="str">
        <x:v>刘念念</x:v>
      </x:c>
      <x:c r="D280" s="2" t="n">
        <x:v>19</x:v>
      </x:c>
      <x:c r="E280" s="7" t="n">
        <x:v>150</x:v>
      </x:c>
      <x:c r="F280" s="2" t="str">
        <x:v>否</x:v>
      </x:c>
      <x:c r="G280" s="7" t="n">
        <x:v>1838.71</x:v>
      </x:c>
      <x:c r="H280" s="7" t="n">
        <x:v>25.4</x:v>
      </x:c>
      <x:c r="I280" s="2" t="str">
        <x:v>可按后续累计达标判定补发</x:v>
      </x:c>
    </x:row>
    <x:row r="281" ht="22" customHeight="1">
      <x:c r="A281" s="2" t="n">
        <x:v>1</x:v>
      </x:c>
      <x:c r="B281" s="2" t="str">
        <x:v>粤AGR6500</x:v>
      </x:c>
      <x:c r="C281" s="2" t="str">
        <x:v>钟祥</x:v>
      </x:c>
      <x:c r="D281" s="2" t="n">
        <x:v>22</x:v>
      </x:c>
      <x:c r="E281" s="7" t="n">
        <x:v>150</x:v>
      </x:c>
      <x:c r="F281" s="2" t="str">
        <x:v>否</x:v>
      </x:c>
      <x:c r="G281" s="7" t="n">
        <x:v>2129.03</x:v>
      </x:c>
      <x:c r="H281" s="7" t="n">
        <x:v>39.9</x:v>
      </x:c>
      <x:c r="I281" s="2" t="str">
        <x:v>可按后续累计达标判定补发</x:v>
      </x:c>
    </x:row>
    <x:row r="282" ht="22" customHeight="1">
      <x:c r="A282" s="2" t="n">
        <x:v>1</x:v>
      </x:c>
      <x:c r="B282" s="2" t="str">
        <x:v>粤AGP5711</x:v>
      </x:c>
      <x:c r="C282" s="2" t="str">
        <x:v>尚建华</x:v>
      </x:c>
      <x:c r="D282" s="2" t="n">
        <x:v>31</x:v>
      </x:c>
      <x:c r="E282" s="7" t="n">
        <x:v>260</x:v>
      </x:c>
      <x:c r="F282" s="2" t="str">
        <x:v>否</x:v>
      </x:c>
      <x:c r="G282" s="7" t="n">
        <x:v>5000</x:v>
      </x:c>
      <x:c r="H282" s="7" t="n">
        <x:v>74.3</x:v>
      </x:c>
      <x:c r="I282" s="2" t="str">
        <x:v>可按后续累计达标判定补发</x:v>
      </x:c>
    </x:row>
    <x:row r="283" ht="22" customHeight="1">
      <x:c r="A283" s="2" t="n">
        <x:v>1</x:v>
      </x:c>
      <x:c r="B283" s="2" t="str">
        <x:v>粤AGP9817</x:v>
      </x:c>
      <x:c r="C283" s="2" t="str">
        <x:v>钟祥</x:v>
      </x:c>
      <x:c r="D283" s="2" t="n">
        <x:v>31</x:v>
      </x:c>
      <x:c r="E283" s="7" t="n">
        <x:v>260</x:v>
      </x:c>
      <x:c r="F283" s="2" t="str">
        <x:v>否</x:v>
      </x:c>
      <x:c r="G283" s="7" t="n">
        <x:v>5000</x:v>
      </x:c>
      <x:c r="H283" s="7" t="n">
        <x:v>62.2</x:v>
      </x:c>
      <x:c r="I283" s="2" t="str">
        <x:v>可按后续累计达标判定补发</x:v>
      </x:c>
    </x:row>
    <x:row r="284" ht="22" customHeight="1">
      <x:c r="A284" s="2" t="n">
        <x:v>1</x:v>
      </x:c>
      <x:c r="B284" s="2" t="str">
        <x:v>粤AGP3676</x:v>
      </x:c>
      <x:c r="C284" s="2" t="str">
        <x:v>刘念念</x:v>
      </x:c>
      <x:c r="D284" s="2" t="n">
        <x:v>19</x:v>
      </x:c>
      <x:c r="E284" s="7" t="n">
        <x:v>150</x:v>
      </x:c>
      <x:c r="F284" s="2" t="str">
        <x:v>否</x:v>
      </x:c>
      <x:c r="G284" s="7" t="n">
        <x:v>1838.71</x:v>
      </x:c>
      <x:c r="H284" s="7" t="n">
        <x:v>15.7</x:v>
      </x:c>
      <x:c r="I284" s="2" t="str">
        <x:v>可按后续累计达标判定补发</x:v>
      </x:c>
    </x:row>
    <x:row r="285" ht="22" customHeight="1">
      <x:c r="A285" s="2" t="n">
        <x:v>1</x:v>
      </x:c>
      <x:c r="B285" s="2" t="str">
        <x:v>粤AGP3503</x:v>
      </x:c>
      <x:c r="C285" s="2" t="str">
        <x:v>尚建华</x:v>
      </x:c>
      <x:c r="D285" s="2" t="n">
        <x:v>31</x:v>
      </x:c>
      <x:c r="E285" s="7" t="n">
        <x:v>260</x:v>
      </x:c>
      <x:c r="F285" s="2" t="str">
        <x:v>否</x:v>
      </x:c>
      <x:c r="G285" s="7" t="n">
        <x:v>5000</x:v>
      </x:c>
      <x:c r="H285" s="7" t="n">
        <x:v>47.1</x:v>
      </x:c>
      <x:c r="I285" s="2" t="str">
        <x:v>可按后续累计达标判定补发</x:v>
      </x:c>
    </x:row>
    <x:row r="286" ht="22" customHeight="1">
      <x:c r="A286" s="2" t="n">
        <x:v>1</x:v>
      </x:c>
      <x:c r="B286" s="2" t="str">
        <x:v>粤AGP3696</x:v>
      </x:c>
      <x:c r="C286" s="2" t="str">
        <x:v>刘念念</x:v>
      </x:c>
      <x:c r="D286" s="2" t="n">
        <x:v>31</x:v>
      </x:c>
      <x:c r="E286" s="7" t="n">
        <x:v>150</x:v>
      </x:c>
      <x:c r="F286" s="2" t="str">
        <x:v>否</x:v>
      </x:c>
      <x:c r="G286" s="7" t="n">
        <x:v>3000</x:v>
      </x:c>
      <x:c r="H286" s="7" t="n">
        <x:v>20.4</x:v>
      </x:c>
      <x:c r="I286" s="2" t="str">
        <x:v>可按后续累计达标判定补发</x:v>
      </x:c>
    </x:row>
    <x:row r="287" ht="22" customHeight="1">
      <x:c r="A287" s="2" t="n">
        <x:v>1</x:v>
      </x:c>
      <x:c r="B287" s="2" t="str">
        <x:v>粤AGR6877</x:v>
      </x:c>
      <x:c r="C287" s="2" t="str">
        <x:v>刘念念</x:v>
      </x:c>
      <x:c r="D287" s="2" t="n">
        <x:v>19</x:v>
      </x:c>
      <x:c r="E287" s="7" t="n">
        <x:v>150</x:v>
      </x:c>
      <x:c r="F287" s="2" t="str">
        <x:v>否</x:v>
      </x:c>
      <x:c r="G287" s="7" t="n">
        <x:v>1838.71</x:v>
      </x:c>
      <x:c r="H287" s="7" t="n">
        <x:v>3.1</x:v>
      </x:c>
      <x:c r="I287" s="2" t="str">
        <x:v>可按后续累计达标判定补发</x:v>
      </x:c>
    </x:row>
    <x:row r="288" ht="22" customHeight="1">
      <x:c r="A288" s="2" t="n">
        <x:v>1</x:v>
      </x:c>
      <x:c r="B288" s="2" t="str">
        <x:v>粤AGR6869</x:v>
      </x:c>
      <x:c r="C288" s="2" t="str">
        <x:v>刘念念</x:v>
      </x:c>
      <x:c r="D288" s="2" t="n">
        <x:v>31</x:v>
      </x:c>
      <x:c r="E288" s="7" t="n">
        <x:v>150</x:v>
      </x:c>
      <x:c r="F288" s="2" t="str">
        <x:v>否</x:v>
      </x:c>
      <x:c r="G288" s="7" t="n">
        <x:v>3000</x:v>
      </x:c>
      <x:c r="H288" s="7" t="n">
        <x:v>8.5</x:v>
      </x:c>
      <x:c r="I288" s="2" t="str">
        <x:v>可按后续累计达标判定补发</x:v>
      </x:c>
    </x:row>
    <x:row r="289" ht="22" customHeight="1">
      <x:c r="A289" s="2" t="n">
        <x:v>1</x:v>
      </x:c>
      <x:c r="B289" s="2" t="str">
        <x:v>粤AGQ3155</x:v>
      </x:c>
      <x:c r="C289" s="2" t="str">
        <x:v>钟祥</x:v>
      </x:c>
      <x:c r="D289" s="2" t="n">
        <x:v>31</x:v>
      </x:c>
      <x:c r="E289" s="7" t="n">
        <x:v>150</x:v>
      </x:c>
      <x:c r="F289" s="2" t="str">
        <x:v>否</x:v>
      </x:c>
      <x:c r="G289" s="7" t="n">
        <x:v>3000</x:v>
      </x:c>
      <x:c r="H289" s="7" t="n">
        <x:v>0.4</x:v>
      </x:c>
      <x:c r="I289" s="2" t="str">
        <x:v>可按后续累计达标判定补发</x:v>
      </x:c>
    </x:row>
    <x:row r="290" ht="22" customHeight="1">
      <x:c r="A290" s="2" t="n">
        <x:v>1</x:v>
      </x:c>
      <x:c r="B290" s="2" t="str">
        <x:v>粤AGR5278</x:v>
      </x:c>
      <x:c r="C290" s="2" t="str">
        <x:v>钟祥</x:v>
      </x:c>
      <x:c r="D290" s="2" t="n">
        <x:v>31</x:v>
      </x:c>
      <x:c r="E290" s="7" t="n">
        <x:v>150</x:v>
      </x:c>
      <x:c r="F290" s="2" t="str">
        <x:v>是</x:v>
      </x:c>
      <x:c r="G290" s="7" t="n">
        <x:v>3000</x:v>
      </x:c>
      <x:c r="H290" s="7" t="n">
        <x:v>0</x:v>
      </x:c>
      <x:c r="I290" s="2" t="str">
        <x:v>已发或已核定扣减，不重复补发</x:v>
      </x:c>
    </x:row>
    <x:row r="291" ht="22" customHeight="1">
      <x:c r="A291" s="2" t="n">
        <x:v>1</x:v>
      </x:c>
      <x:c r="B291" s="2" t="str">
        <x:v>粤AGP5615</x:v>
      </x:c>
      <x:c r="C291" s="2" t="str">
        <x:v>刘念念</x:v>
      </x:c>
      <x:c r="D291" s="2" t="n">
        <x:v>31</x:v>
      </x:c>
      <x:c r="E291" s="7" t="n">
        <x:v>260</x:v>
      </x:c>
      <x:c r="F291" s="2" t="str">
        <x:v>否</x:v>
      </x:c>
      <x:c r="G291" s="7" t="n">
        <x:v>5000</x:v>
      </x:c>
      <x:c r="H291" s="7" t="n">
        <x:v>0</x:v>
      </x:c>
      <x:c r="I291" s="2" t="str">
        <x:v>可按后续累计达标判定补发</x:v>
      </x:c>
    </x:row>
    <x:row r="292" ht="22" customHeight="1">
      <x:c r="A292" s="2" t="n">
        <x:v>1</x:v>
      </x:c>
      <x:c r="B292" s="2" t="str">
        <x:v>粤AGP5617</x:v>
      </x:c>
      <x:c r="C292" s="2" t="str">
        <x:v>刘念念</x:v>
      </x:c>
      <x:c r="D292" s="2" t="n">
        <x:v>31</x:v>
      </x:c>
      <x:c r="E292" s="7" t="n">
        <x:v>260</x:v>
      </x:c>
      <x:c r="F292" s="2" t="str">
        <x:v>否</x:v>
      </x:c>
      <x:c r="G292" s="7" t="n">
        <x:v>5000</x:v>
      </x:c>
      <x:c r="H292" s="7" t="n">
        <x:v>0</x:v>
      </x:c>
      <x:c r="I292" s="2" t="str">
        <x:v>可按后续累计达标判定补发</x:v>
      </x:c>
    </x:row>
    <x:row r="293" ht="22" customHeight="1">
      <x:c r="A293" s="2" t="n">
        <x:v>1</x:v>
      </x:c>
      <x:c r="B293" s="2" t="str">
        <x:v>粤AGF4063</x:v>
      </x:c>
      <x:c r="C293" s="2" t="str">
        <x:v>金可鹏</x:v>
      </x:c>
      <x:c r="D293" s="2" t="n">
        <x:v>31</x:v>
      </x:c>
      <x:c r="E293" s="7" t="n">
        <x:v>150</x:v>
      </x:c>
      <x:c r="F293" s="2" t="str">
        <x:v>否</x:v>
      </x:c>
      <x:c r="G293" s="7" t="n">
        <x:v>3000</x:v>
      </x:c>
      <x:c r="H293" s="7" t="n">
        <x:v>0</x:v>
      </x:c>
      <x:c r="I293" s="2" t="str">
        <x:v>可按后续累计达标判定补发</x:v>
      </x:c>
    </x:row>
    <x:row r="294" ht="22" customHeight="1">
      <x:c r="A294" s="2" t="n">
        <x:v>1</x:v>
      </x:c>
      <x:c r="B294" s="2" t="str">
        <x:v>粤AGR1578</x:v>
      </x:c>
      <x:c r="C294" s="2" t="str">
        <x:v>金可鹏</x:v>
      </x:c>
      <x:c r="D294" s="2" t="n">
        <x:v>5</x:v>
      </x:c>
      <x:c r="E294" s="7" t="n">
        <x:v>150</x:v>
      </x:c>
      <x:c r="F294" s="2" t="str">
        <x:v>否</x:v>
      </x:c>
      <x:c r="G294" s="7" t="n">
        <x:v>483.87</x:v>
      </x:c>
      <x:c r="H294" s="7" t="n">
        <x:v>0</x:v>
      </x:c>
      <x:c r="I294" s="2" t="str">
        <x:v>可按后续累计达标判定补发</x:v>
      </x:c>
    </x:row>
    <x:row r="295" ht="22" customHeight="1">
      <x:c r="A295" s="2" t="n">
        <x:v>1</x:v>
      </x:c>
      <x:c r="B295" s="2" t="str">
        <x:v>粤A02393F</x:v>
      </x:c>
      <x:c r="C295" s="2" t="str">
        <x:v>秦挺</x:v>
      </x:c>
      <x:c r="D295" s="2" t="n">
        <x:v>13</x:v>
      </x:c>
      <x:c r="E295" s="7" t="n">
        <x:v>1000</x:v>
      </x:c>
      <x:c r="F295" s="2" t="str">
        <x:v>否</x:v>
      </x:c>
      <x:c r="G295" s="7" t="n">
        <x:v>2516.13</x:v>
      </x:c>
      <x:c r="H295" s="7" t="n">
        <x:v>0</x:v>
      </x:c>
      <x:c r="I295" s="2" t="str">
        <x:v>可按后续累计达标判定补发</x:v>
      </x:c>
    </x:row>
    <x:row r="296" ht="22" customHeight="1">
      <x:c r="A296" s="2" t="n">
        <x:v>1</x:v>
      </x:c>
      <x:c r="B296" s="2" t="str">
        <x:v>粤A06980F</x:v>
      </x:c>
      <x:c r="C296" s="2" t="str">
        <x:v>秦挺</x:v>
      </x:c>
      <x:c r="D296" s="2" t="n">
        <x:v>13</x:v>
      </x:c>
      <x:c r="E296" s="7" t="n">
        <x:v>1000</x:v>
      </x:c>
      <x:c r="F296" s="2" t="str">
        <x:v>否</x:v>
      </x:c>
      <x:c r="G296" s="7" t="n">
        <x:v>2516.13</x:v>
      </x:c>
      <x:c r="H296" s="7" t="n">
        <x:v>0</x:v>
      </x:c>
      <x:c r="I296" s="2" t="str">
        <x:v>可按后续累计达标判定补发</x:v>
      </x:c>
    </x:row>
    <x:row r="297" ht="22" customHeight="1">
      <x:c r="A297" s="2" t="n">
        <x:v>1</x:v>
      </x:c>
      <x:c r="B297" s="2" t="str">
        <x:v>粤A08569F</x:v>
      </x:c>
      <x:c r="C297" s="2" t="str">
        <x:v>秦挺</x:v>
      </x:c>
      <x:c r="D297" s="2" t="n">
        <x:v>13</x:v>
      </x:c>
      <x:c r="E297" s="7" t="n">
        <x:v>1000</x:v>
      </x:c>
      <x:c r="F297" s="2" t="str">
        <x:v>否</x:v>
      </x:c>
      <x:c r="G297" s="7" t="n">
        <x:v>2516.13</x:v>
      </x:c>
      <x:c r="H297" s="7" t="n">
        <x:v>0</x:v>
      </x:c>
      <x:c r="I297" s="2" t="str">
        <x:v>可按后续累计达标判定补发</x:v>
      </x:c>
    </x:row>
    <x:row r="298" ht="22" customHeight="1">
      <x:c r="A298" s="2" t="n">
        <x:v>1</x:v>
      </x:c>
      <x:c r="B298" s="2" t="str">
        <x:v>粤AGP2032</x:v>
      </x:c>
      <x:c r="C298" s="2" t="str">
        <x:v>钟祥</x:v>
      </x:c>
      <x:c r="D298" s="2" t="n">
        <x:v>31</x:v>
      </x:c>
      <x:c r="E298" s="7" t="n">
        <x:v>260</x:v>
      </x:c>
      <x:c r="F298" s="2" t="str">
        <x:v>否</x:v>
      </x:c>
      <x:c r="G298" s="7" t="n">
        <x:v>5000</x:v>
      </x:c>
      <x:c r="H298" s="7" t="n">
        <x:v>0</x:v>
      </x:c>
      <x:c r="I298" s="2" t="str">
        <x:v>可按后续累计达标判定补发</x:v>
      </x:c>
    </x:row>
    <x:row r="299" ht="22" customHeight="1">
      <x:c r="A299" s="2" t="n">
        <x:v>1</x:v>
      </x:c>
      <x:c r="B299" s="2" t="str">
        <x:v>粤AGP9739</x:v>
      </x:c>
      <x:c r="C299" s="2" t="str">
        <x:v>钟祥</x:v>
      </x:c>
      <x:c r="D299" s="2" t="n">
        <x:v>31</x:v>
      </x:c>
      <x:c r="E299" s="7" t="n">
        <x:v>260</x:v>
      </x:c>
      <x:c r="F299" s="2" t="str">
        <x:v>否</x:v>
      </x:c>
      <x:c r="G299" s="7" t="n">
        <x:v>5000</x:v>
      </x:c>
      <x:c r="H299" s="7" t="n">
        <x:v>0</x:v>
      </x:c>
      <x:c r="I299" s="2" t="str">
        <x:v>可按后续累计达标判定补发</x:v>
      </x:c>
    </x:row>
    <x:row r="300" ht="22" customHeight="1">
      <x:c r="A300" s="2" t="n">
        <x:v>2</x:v>
      </x:c>
      <x:c r="B300" s="2" t="str">
        <x:v>粤AGP2033</x:v>
      </x:c>
      <x:c r="C300" s="2" t="str">
        <x:v>赵连飞</x:v>
      </x:c>
      <x:c r="D300" s="2" t="n">
        <x:v>12</x:v>
      </x:c>
      <x:c r="E300" s="7" t="n">
        <x:v>150</x:v>
      </x:c>
      <x:c r="F300" s="2" t="str">
        <x:v>是</x:v>
      </x:c>
      <x:c r="G300" s="7" t="n">
        <x:v>1285.71</x:v>
      </x:c>
      <x:c r="H300" s="7" t="n">
        <x:v>4396.5</x:v>
      </x:c>
      <x:c r="I300" s="2" t="str">
        <x:v>已发或已核定扣减，不重复补发</x:v>
      </x:c>
    </x:row>
    <x:row r="301" ht="22" customHeight="1">
      <x:c r="A301" s="2" t="n">
        <x:v>2</x:v>
      </x:c>
      <x:c r="B301" s="2" t="str">
        <x:v>粤AGP3663</x:v>
      </x:c>
      <x:c r="C301" s="2" t="str">
        <x:v>赵连飞</x:v>
      </x:c>
      <x:c r="D301" s="2" t="n">
        <x:v>28</x:v>
      </x:c>
      <x:c r="E301" s="7" t="n">
        <x:v>150</x:v>
      </x:c>
      <x:c r="F301" s="2" t="str">
        <x:v>是</x:v>
      </x:c>
      <x:c r="G301" s="7" t="n">
        <x:v>3000</x:v>
      </x:c>
      <x:c r="H301" s="7" t="n">
        <x:v>2622.1</x:v>
      </x:c>
      <x:c r="I301" s="2" t="str">
        <x:v>已发或已核定扣减，不重复补发</x:v>
      </x:c>
    </x:row>
    <x:row r="302" ht="22" customHeight="1">
      <x:c r="A302" s="2" t="n">
        <x:v>2</x:v>
      </x:c>
      <x:c r="B302" s="2" t="str">
        <x:v>粤AGP3669</x:v>
      </x:c>
      <x:c r="C302" s="2" t="str">
        <x:v>赵连飞</x:v>
      </x:c>
      <x:c r="D302" s="2" t="n">
        <x:v>26</x:v>
      </x:c>
      <x:c r="E302" s="7" t="n">
        <x:v>150</x:v>
      </x:c>
      <x:c r="F302" s="2" t="str">
        <x:v>是</x:v>
      </x:c>
      <x:c r="G302" s="7" t="n">
        <x:v>2785.71</x:v>
      </x:c>
      <x:c r="H302" s="7" t="n">
        <x:v>6767.3</x:v>
      </x:c>
      <x:c r="I302" s="2" t="str">
        <x:v>已发或已核定扣减，不重复补发</x:v>
      </x:c>
    </x:row>
    <x:row r="303" ht="22" customHeight="1">
      <x:c r="A303" s="2" t="n">
        <x:v>2</x:v>
      </x:c>
      <x:c r="B303" s="2" t="str">
        <x:v>粤AGP4599</x:v>
      </x:c>
      <x:c r="C303" s="2" t="str">
        <x:v>赵连飞</x:v>
      </x:c>
      <x:c r="D303" s="2" t="n">
        <x:v>3</x:v>
      </x:c>
      <x:c r="E303" s="7" t="n">
        <x:v>260</x:v>
      </x:c>
      <x:c r="F303" s="2" t="str">
        <x:v>是</x:v>
      </x:c>
      <x:c r="G303" s="7" t="n">
        <x:v>535.71</x:v>
      </x:c>
      <x:c r="H303" s="7" t="n">
        <x:v>810.5</x:v>
      </x:c>
      <x:c r="I303" s="2" t="str">
        <x:v>已发或已核定扣减，不重复补发</x:v>
      </x:c>
    </x:row>
    <x:row r="304" ht="22" customHeight="1">
      <x:c r="A304" s="2" t="n">
        <x:v>2</x:v>
      </x:c>
      <x:c r="B304" s="2" t="str">
        <x:v>粤AGP5691</x:v>
      </x:c>
      <x:c r="C304" s="2" t="str">
        <x:v>赵连飞</x:v>
      </x:c>
      <x:c r="D304" s="2" t="n">
        <x:v>3</x:v>
      </x:c>
      <x:c r="E304" s="7" t="n">
        <x:v>260</x:v>
      </x:c>
      <x:c r="F304" s="2" t="str">
        <x:v>是</x:v>
      </x:c>
      <x:c r="G304" s="7" t="n">
        <x:v>535.71</x:v>
      </x:c>
      <x:c r="H304" s="7" t="n">
        <x:v>491.7</x:v>
      </x:c>
      <x:c r="I304" s="2" t="str">
        <x:v>已发或已核定扣减，不重复补发</x:v>
      </x:c>
    </x:row>
    <x:row r="305" ht="22" customHeight="1">
      <x:c r="A305" s="2" t="n">
        <x:v>2</x:v>
      </x:c>
      <x:c r="B305" s="2" t="str">
        <x:v>粤AGP5763</x:v>
      </x:c>
      <x:c r="C305" s="2" t="str">
        <x:v>赵连飞</x:v>
      </x:c>
      <x:c r="D305" s="2" t="n">
        <x:v>4</x:v>
      </x:c>
      <x:c r="E305" s="7" t="n">
        <x:v>260</x:v>
      </x:c>
      <x:c r="F305" s="2" t="str">
        <x:v>是</x:v>
      </x:c>
      <x:c r="G305" s="7" t="n">
        <x:v>714.29</x:v>
      </x:c>
      <x:c r="H305" s="7" t="n">
        <x:v>934</x:v>
      </x:c>
      <x:c r="I305" s="2" t="str">
        <x:v>已发或已核定扣减，不重复补发</x:v>
      </x:c>
    </x:row>
    <x:row r="306" ht="22" customHeight="1">
      <x:c r="A306" s="2" t="n">
        <x:v>2</x:v>
      </x:c>
      <x:c r="B306" s="2" t="str">
        <x:v>粤AGP9713</x:v>
      </x:c>
      <x:c r="C306" s="2" t="str">
        <x:v>赵连飞</x:v>
      </x:c>
      <x:c r="D306" s="2" t="n">
        <x:v>17</x:v>
      </x:c>
      <x:c r="E306" s="7" t="n">
        <x:v>260</x:v>
      </x:c>
      <x:c r="F306" s="2" t="str">
        <x:v>是</x:v>
      </x:c>
      <x:c r="G306" s="7" t="n">
        <x:v>3035.71</x:v>
      </x:c>
      <x:c r="H306" s="7" t="n">
        <x:v>5221.9</x:v>
      </x:c>
      <x:c r="I306" s="2" t="str">
        <x:v>已发或已核定扣减，不重复补发</x:v>
      </x:c>
    </x:row>
    <x:row r="307" ht="22" customHeight="1">
      <x:c r="A307" s="2" t="n">
        <x:v>2</x:v>
      </x:c>
      <x:c r="B307" s="2" t="str">
        <x:v>粤AGR2833</x:v>
      </x:c>
      <x:c r="C307" s="2" t="str">
        <x:v>赵连飞</x:v>
      </x:c>
      <x:c r="D307" s="2" t="n">
        <x:v>13</x:v>
      </x:c>
      <x:c r="E307" s="7" t="n">
        <x:v>150</x:v>
      </x:c>
      <x:c r="F307" s="2" t="str">
        <x:v>是</x:v>
      </x:c>
      <x:c r="G307" s="7" t="n">
        <x:v>1392.86</x:v>
      </x:c>
      <x:c r="H307" s="7" t="n">
        <x:v>5092.9</x:v>
      </x:c>
      <x:c r="I307" s="2" t="str">
        <x:v>已发或已核定扣减，不重复补发</x:v>
      </x:c>
    </x:row>
    <x:row r="308" ht="22" customHeight="1">
      <x:c r="A308" s="2" t="n">
        <x:v>2</x:v>
      </x:c>
      <x:c r="B308" s="2" t="str">
        <x:v>粤AGR8539</x:v>
      </x:c>
      <x:c r="C308" s="2" t="str">
        <x:v>赵连飞</x:v>
      </x:c>
      <x:c r="D308" s="2" t="n">
        <x:v>26</x:v>
      </x:c>
      <x:c r="E308" s="7" t="n">
        <x:v>150</x:v>
      </x:c>
      <x:c r="F308" s="2" t="str">
        <x:v>是</x:v>
      </x:c>
      <x:c r="G308" s="7" t="n">
        <x:v>2785.71</x:v>
      </x:c>
      <x:c r="H308" s="7" t="n">
        <x:v>4359.8</x:v>
      </x:c>
      <x:c r="I308" s="2" t="str">
        <x:v>已发或已核定扣减，不重复补发</x:v>
      </x:c>
    </x:row>
    <x:row r="309" ht="22" customHeight="1">
      <x:c r="A309" s="2" t="n">
        <x:v>2</x:v>
      </x:c>
      <x:c r="B309" s="2" t="str">
        <x:v>粤AGR9882</x:v>
      </x:c>
      <x:c r="C309" s="2" t="str">
        <x:v>赵连飞</x:v>
      </x:c>
      <x:c r="D309" s="2" t="n">
        <x:v>28</x:v>
      </x:c>
      <x:c r="E309" s="7" t="n">
        <x:v>150</x:v>
      </x:c>
      <x:c r="F309" s="2" t="str">
        <x:v>是</x:v>
      </x:c>
      <x:c r="G309" s="7" t="n">
        <x:v>3000</x:v>
      </x:c>
      <x:c r="H309" s="7" t="n">
        <x:v>3189.8</x:v>
      </x:c>
      <x:c r="I309" s="2" t="str">
        <x:v>已发或已核定扣减，不重复补发</x:v>
      </x:c>
    </x:row>
    <x:row r="310" ht="22" customHeight="1">
      <x:c r="A310" s="2" t="n">
        <x:v>2</x:v>
      </x:c>
      <x:c r="B310" s="2" t="str">
        <x:v>粤AGE6410</x:v>
      </x:c>
      <x:c r="C310" s="2" t="str">
        <x:v>尚建华</x:v>
      </x:c>
      <x:c r="D310" s="2" t="n">
        <x:v>28</x:v>
      </x:c>
      <x:c r="E310" s="7" t="n">
        <x:v>150</x:v>
      </x:c>
      <x:c r="F310" s="2" t="str">
        <x:v>是</x:v>
      </x:c>
      <x:c r="G310" s="7" t="n">
        <x:v>3000</x:v>
      </x:c>
      <x:c r="H310" s="7" t="n">
        <x:v>89.5</x:v>
      </x:c>
      <x:c r="I310" s="2" t="str">
        <x:v>已发或已核定扣减，不重复补发</x:v>
      </x:c>
    </x:row>
    <x:row r="311" ht="22" customHeight="1">
      <x:c r="A311" s="2" t="n">
        <x:v>2</x:v>
      </x:c>
      <x:c r="B311" s="2" t="str">
        <x:v>粤AGP2035</x:v>
      </x:c>
      <x:c r="C311" s="2" t="str">
        <x:v>尚建华</x:v>
      </x:c>
      <x:c r="D311" s="2" t="n">
        <x:v>28</x:v>
      </x:c>
      <x:c r="E311" s="7" t="n">
        <x:v>260</x:v>
      </x:c>
      <x:c r="F311" s="2" t="str">
        <x:v>是</x:v>
      </x:c>
      <x:c r="G311" s="7" t="n">
        <x:v>5000</x:v>
      </x:c>
      <x:c r="H311" s="7" t="n">
        <x:v>5306.4</x:v>
      </x:c>
      <x:c r="I311" s="2" t="str">
        <x:v>已发或已核定扣减，不重复补发</x:v>
      </x:c>
    </x:row>
    <x:row r="312" ht="22" customHeight="1">
      <x:c r="A312" s="2" t="n">
        <x:v>2</x:v>
      </x:c>
      <x:c r="B312" s="2" t="str">
        <x:v>粤AGP3028</x:v>
      </x:c>
      <x:c r="C312" s="2" t="str">
        <x:v>尚建华</x:v>
      </x:c>
      <x:c r="D312" s="2" t="n">
        <x:v>28</x:v>
      </x:c>
      <x:c r="E312" s="7" t="n">
        <x:v>150</x:v>
      </x:c>
      <x:c r="F312" s="2" t="str">
        <x:v>否</x:v>
      </x:c>
      <x:c r="G312" s="7" t="n">
        <x:v>3000</x:v>
      </x:c>
      <x:c r="H312" s="7" t="n">
        <x:v>272.2</x:v>
      </x:c>
      <x:c r="I312" s="2" t="str">
        <x:v>可按后续累计达标判定补发</x:v>
      </x:c>
    </x:row>
    <x:row r="313" ht="22" customHeight="1">
      <x:c r="A313" s="2" t="n">
        <x:v>2</x:v>
      </x:c>
      <x:c r="B313" s="2" t="str">
        <x:v>粤AGP3503</x:v>
      </x:c>
      <x:c r="C313" s="2" t="str">
        <x:v>尚建华</x:v>
      </x:c>
      <x:c r="D313" s="2" t="n">
        <x:v>28</x:v>
      </x:c>
      <x:c r="E313" s="7" t="n">
        <x:v>260</x:v>
      </x:c>
      <x:c r="F313" s="2" t="str">
        <x:v>否</x:v>
      </x:c>
      <x:c r="G313" s="7" t="n">
        <x:v>5000</x:v>
      </x:c>
      <x:c r="H313" s="7" t="n">
        <x:v>0</x:v>
      </x:c>
      <x:c r="I313" s="2" t="str">
        <x:v>可按后续累计达标判定补发</x:v>
      </x:c>
    </x:row>
    <x:row r="314" ht="22" customHeight="1">
      <x:c r="A314" s="2" t="n">
        <x:v>2</x:v>
      </x:c>
      <x:c r="B314" s="2" t="str">
        <x:v>粤AGP4318</x:v>
      </x:c>
      <x:c r="C314" s="2" t="str">
        <x:v>尚建华</x:v>
      </x:c>
      <x:c r="D314" s="2" t="n">
        <x:v>28</x:v>
      </x:c>
      <x:c r="E314" s="7" t="n">
        <x:v>260</x:v>
      </x:c>
      <x:c r="F314" s="2" t="str">
        <x:v>是</x:v>
      </x:c>
      <x:c r="G314" s="7" t="n">
        <x:v>5000</x:v>
      </x:c>
      <x:c r="H314" s="7" t="n">
        <x:v>0</x:v>
      </x:c>
      <x:c r="I314" s="2" t="str">
        <x:v>已发或已核定扣减，不重复补发</x:v>
      </x:c>
    </x:row>
    <x:row r="315" ht="22" customHeight="1">
      <x:c r="A315" s="2" t="n">
        <x:v>2</x:v>
      </x:c>
      <x:c r="B315" s="2" t="str">
        <x:v>粤AGP4321</x:v>
      </x:c>
      <x:c r="C315" s="2" t="str">
        <x:v>尚建华</x:v>
      </x:c>
      <x:c r="D315" s="2" t="n">
        <x:v>28</x:v>
      </x:c>
      <x:c r="E315" s="7" t="n">
        <x:v>260</x:v>
      </x:c>
      <x:c r="F315" s="2" t="str">
        <x:v>是</x:v>
      </x:c>
      <x:c r="G315" s="7" t="n">
        <x:v>5000</x:v>
      </x:c>
      <x:c r="H315" s="7" t="n">
        <x:v>1026.6</x:v>
      </x:c>
      <x:c r="I315" s="2" t="str">
        <x:v>已发或已核定扣减，不重复补发</x:v>
      </x:c>
    </x:row>
    <x:row r="316" ht="22" customHeight="1">
      <x:c r="A316" s="2" t="n">
        <x:v>2</x:v>
      </x:c>
      <x:c r="B316" s="2" t="str">
        <x:v>粤AGP4377</x:v>
      </x:c>
      <x:c r="C316" s="2" t="str">
        <x:v>尚建华</x:v>
      </x:c>
      <x:c r="D316" s="2" t="n">
        <x:v>14</x:v>
      </x:c>
      <x:c r="E316" s="7" t="n">
        <x:v>260</x:v>
      </x:c>
      <x:c r="F316" s="2" t="str">
        <x:v>否</x:v>
      </x:c>
      <x:c r="G316" s="7" t="n">
        <x:v>2500</x:v>
      </x:c>
      <x:c r="H316" s="7" t="n">
        <x:v>2032.1</x:v>
      </x:c>
      <x:c r="I316" s="2" t="str">
        <x:v>可按后续累计达标判定补发</x:v>
      </x:c>
    </x:row>
    <x:row r="317" ht="22" customHeight="1">
      <x:c r="A317" s="2" t="n">
        <x:v>2</x:v>
      </x:c>
      <x:c r="B317" s="2" t="str">
        <x:v>粤AGP4489</x:v>
      </x:c>
      <x:c r="C317" s="2" t="str">
        <x:v>尚建华</x:v>
      </x:c>
      <x:c r="D317" s="2" t="n">
        <x:v>24</x:v>
      </x:c>
      <x:c r="E317" s="7" t="n">
        <x:v>260</x:v>
      </x:c>
      <x:c r="F317" s="2" t="str">
        <x:v>是</x:v>
      </x:c>
      <x:c r="G317" s="7" t="n">
        <x:v>4285.71</x:v>
      </x:c>
      <x:c r="H317" s="7" t="n">
        <x:v>4026.4</x:v>
      </x:c>
      <x:c r="I317" s="2" t="str">
        <x:v>已发或已核定扣减，不重复补发</x:v>
      </x:c>
    </x:row>
    <x:row r="318" ht="22" customHeight="1">
      <x:c r="A318" s="2" t="n">
        <x:v>2</x:v>
      </x:c>
      <x:c r="B318" s="2" t="str">
        <x:v>粤AGP4599</x:v>
      </x:c>
      <x:c r="C318" s="2" t="str">
        <x:v>尚建华</x:v>
      </x:c>
      <x:c r="D318" s="2" t="n">
        <x:v>12</x:v>
      </x:c>
      <x:c r="E318" s="7" t="n">
        <x:v>260</x:v>
      </x:c>
      <x:c r="F318" s="2" t="str">
        <x:v>是</x:v>
      </x:c>
      <x:c r="G318" s="7" t="n">
        <x:v>2142.86</x:v>
      </x:c>
      <x:c r="H318" s="7" t="n">
        <x:v>2717.6</x:v>
      </x:c>
      <x:c r="I318" s="2" t="str">
        <x:v>已发或已核定扣减，不重复补发</x:v>
      </x:c>
    </x:row>
    <x:row r="319" ht="22" customHeight="1">
      <x:c r="A319" s="2" t="n">
        <x:v>2</x:v>
      </x:c>
      <x:c r="B319" s="2" t="str">
        <x:v>粤AGP5158</x:v>
      </x:c>
      <x:c r="C319" s="2" t="str">
        <x:v>尚建华</x:v>
      </x:c>
      <x:c r="D319" s="2" t="n">
        <x:v>28</x:v>
      </x:c>
      <x:c r="E319" s="7" t="n">
        <x:v>150</x:v>
      </x:c>
      <x:c r="F319" s="2" t="str">
        <x:v>是</x:v>
      </x:c>
      <x:c r="G319" s="7" t="n">
        <x:v>3000</x:v>
      </x:c>
      <x:c r="H319" s="7" t="n">
        <x:v>6726.9</x:v>
      </x:c>
      <x:c r="I319" s="2" t="str">
        <x:v>已发或已核定扣减，不重复补发</x:v>
      </x:c>
    </x:row>
    <x:row r="320" ht="22" customHeight="1">
      <x:c r="A320" s="2" t="n">
        <x:v>2</x:v>
      </x:c>
      <x:c r="B320" s="2" t="str">
        <x:v>粤AGP5642</x:v>
      </x:c>
      <x:c r="C320" s="2" t="str">
        <x:v>尚建华</x:v>
      </x:c>
      <x:c r="D320" s="2" t="n">
        <x:v>23</x:v>
      </x:c>
      <x:c r="E320" s="7" t="n">
        <x:v>260</x:v>
      </x:c>
      <x:c r="F320" s="2" t="str">
        <x:v>是</x:v>
      </x:c>
      <x:c r="G320" s="7" t="n">
        <x:v>4107.14</x:v>
      </x:c>
      <x:c r="H320" s="7" t="n">
        <x:v>1861.9</x:v>
      </x:c>
      <x:c r="I320" s="2" t="str">
        <x:v>已发或已核定扣减，不重复补发</x:v>
      </x:c>
    </x:row>
    <x:row r="321" ht="22" customHeight="1">
      <x:c r="A321" s="2" t="n">
        <x:v>2</x:v>
      </x:c>
      <x:c r="B321" s="2" t="str">
        <x:v>粤AGP5643</x:v>
      </x:c>
      <x:c r="C321" s="2" t="str">
        <x:v>尚建华</x:v>
      </x:c>
      <x:c r="D321" s="2" t="n">
        <x:v>28</x:v>
      </x:c>
      <x:c r="E321" s="7" t="n">
        <x:v>260</x:v>
      </x:c>
      <x:c r="F321" s="2" t="str">
        <x:v>否</x:v>
      </x:c>
      <x:c r="G321" s="7" t="n">
        <x:v>5000</x:v>
      </x:c>
      <x:c r="H321" s="7" t="n">
        <x:v>0</x:v>
      </x:c>
      <x:c r="I321" s="2" t="str">
        <x:v>可按后续累计达标判定补发</x:v>
      </x:c>
    </x:row>
    <x:row r="322" ht="22" customHeight="1">
      <x:c r="A322" s="2" t="n">
        <x:v>2</x:v>
      </x:c>
      <x:c r="B322" s="2" t="str">
        <x:v>粤AGP5691</x:v>
      </x:c>
      <x:c r="C322" s="2" t="str">
        <x:v>尚建华</x:v>
      </x:c>
      <x:c r="D322" s="2" t="n">
        <x:v>8</x:v>
      </x:c>
      <x:c r="E322" s="7" t="n">
        <x:v>260</x:v>
      </x:c>
      <x:c r="F322" s="2" t="str">
        <x:v>否</x:v>
      </x:c>
      <x:c r="G322" s="7" t="n">
        <x:v>1428.57</x:v>
      </x:c>
      <x:c r="H322" s="7" t="n">
        <x:v>32.4</x:v>
      </x:c>
      <x:c r="I322" s="2" t="str">
        <x:v>可按后续累计达标判定补发</x:v>
      </x:c>
    </x:row>
    <x:row r="323" ht="22" customHeight="1">
      <x:c r="A323" s="2" t="n">
        <x:v>2</x:v>
      </x:c>
      <x:c r="B323" s="2" t="str">
        <x:v>粤AGP5711</x:v>
      </x:c>
      <x:c r="C323" s="2" t="str">
        <x:v>尚建华</x:v>
      </x:c>
      <x:c r="D323" s="2" t="n">
        <x:v>28</x:v>
      </x:c>
      <x:c r="E323" s="7" t="n">
        <x:v>260</x:v>
      </x:c>
      <x:c r="F323" s="2" t="str">
        <x:v>否</x:v>
      </x:c>
      <x:c r="G323" s="7" t="n">
        <x:v>5000</x:v>
      </x:c>
      <x:c r="H323" s="7" t="n">
        <x:v>60.6</x:v>
      </x:c>
      <x:c r="I323" s="2" t="str">
        <x:v>可按后续累计达标判定补发</x:v>
      </x:c>
    </x:row>
    <x:row r="324" ht="22" customHeight="1">
      <x:c r="A324" s="2" t="n">
        <x:v>2</x:v>
      </x:c>
      <x:c r="B324" s="2" t="str">
        <x:v>粤AGP5763</x:v>
      </x:c>
      <x:c r="C324" s="2" t="str">
        <x:v>尚建华</x:v>
      </x:c>
      <x:c r="D324" s="2" t="n">
        <x:v>12</x:v>
      </x:c>
      <x:c r="E324" s="7" t="n">
        <x:v>260</x:v>
      </x:c>
      <x:c r="F324" s="2" t="str">
        <x:v>否</x:v>
      </x:c>
      <x:c r="G324" s="7" t="n">
        <x:v>2142.86</x:v>
      </x:c>
      <x:c r="H324" s="7" t="n">
        <x:v>1688.9</x:v>
      </x:c>
      <x:c r="I324" s="2" t="str">
        <x:v>可按后续累计达标判定补发</x:v>
      </x:c>
    </x:row>
    <x:row r="325" ht="22" customHeight="1">
      <x:c r="A325" s="2" t="n">
        <x:v>2</x:v>
      </x:c>
      <x:c r="B325" s="2" t="str">
        <x:v>粤AGP5791</x:v>
      </x:c>
      <x:c r="C325" s="2" t="str">
        <x:v>尚建华</x:v>
      </x:c>
      <x:c r="D325" s="2" t="n">
        <x:v>28</x:v>
      </x:c>
      <x:c r="E325" s="7" t="n">
        <x:v>260</x:v>
      </x:c>
      <x:c r="F325" s="2" t="str">
        <x:v>否</x:v>
      </x:c>
      <x:c r="G325" s="7" t="n">
        <x:v>5000</x:v>
      </x:c>
      <x:c r="H325" s="7" t="n">
        <x:v>295.3</x:v>
      </x:c>
      <x:c r="I325" s="2" t="str">
        <x:v>可按后续累计达标判定补发</x:v>
      </x:c>
    </x:row>
    <x:row r="326" ht="22" customHeight="1">
      <x:c r="A326" s="2" t="n">
        <x:v>2</x:v>
      </x:c>
      <x:c r="B326" s="2" t="str">
        <x:v>粤AGP5799</x:v>
      </x:c>
      <x:c r="C326" s="2" t="str">
        <x:v>尚建华</x:v>
      </x:c>
      <x:c r="D326" s="2" t="n">
        <x:v>28</x:v>
      </x:c>
      <x:c r="E326" s="7" t="n">
        <x:v>150</x:v>
      </x:c>
      <x:c r="F326" s="2" t="str">
        <x:v>是</x:v>
      </x:c>
      <x:c r="G326" s="7" t="n">
        <x:v>3000</x:v>
      </x:c>
      <x:c r="H326" s="7" t="n">
        <x:v>8165.2</x:v>
      </x:c>
      <x:c r="I326" s="2" t="str">
        <x:v>已发或已核定扣减，不重复补发</x:v>
      </x:c>
    </x:row>
    <x:row r="327" ht="22" customHeight="1">
      <x:c r="A327" s="2" t="n">
        <x:v>2</x:v>
      </x:c>
      <x:c r="B327" s="2" t="str">
        <x:v>粤AGP6639</x:v>
      </x:c>
      <x:c r="C327" s="2" t="str">
        <x:v>尚建华</x:v>
      </x:c>
      <x:c r="D327" s="2" t="n">
        <x:v>28</x:v>
      </x:c>
      <x:c r="E327" s="7" t="n">
        <x:v>150</x:v>
      </x:c>
      <x:c r="F327" s="2" t="str">
        <x:v>是</x:v>
      </x:c>
      <x:c r="G327" s="7" t="n">
        <x:v>3000</x:v>
      </x:c>
      <x:c r="H327" s="7" t="n">
        <x:v>536.7</x:v>
      </x:c>
      <x:c r="I327" s="2" t="str">
        <x:v>已发或已核定扣减，不重复补发</x:v>
      </x:c>
    </x:row>
    <x:row r="328" ht="22" customHeight="1">
      <x:c r="A328" s="2" t="n">
        <x:v>2</x:v>
      </x:c>
      <x:c r="B328" s="2" t="str">
        <x:v>粤AGP6651</x:v>
      </x:c>
      <x:c r="C328" s="2" t="str">
        <x:v>尚建华</x:v>
      </x:c>
      <x:c r="D328" s="2" t="n">
        <x:v>28</x:v>
      </x:c>
      <x:c r="E328" s="7" t="n">
        <x:v>150</x:v>
      </x:c>
      <x:c r="F328" s="2" t="str">
        <x:v>是</x:v>
      </x:c>
      <x:c r="G328" s="7" t="n">
        <x:v>3000</x:v>
      </x:c>
      <x:c r="H328" s="7" t="n">
        <x:v>126.7</x:v>
      </x:c>
      <x:c r="I328" s="2" t="str">
        <x:v>已发或已核定扣减，不重复补发</x:v>
      </x:c>
    </x:row>
    <x:row r="329" ht="22" customHeight="1">
      <x:c r="A329" s="2" t="n">
        <x:v>2</x:v>
      </x:c>
      <x:c r="B329" s="2" t="str">
        <x:v>粤AGP6680</x:v>
      </x:c>
      <x:c r="C329" s="2" t="str">
        <x:v>尚建华</x:v>
      </x:c>
      <x:c r="D329" s="2" t="n">
        <x:v>28</x:v>
      </x:c>
      <x:c r="E329" s="7" t="n">
        <x:v>150</x:v>
      </x:c>
      <x:c r="F329" s="2" t="str">
        <x:v>否</x:v>
      </x:c>
      <x:c r="G329" s="7" t="n">
        <x:v>3000</x:v>
      </x:c>
      <x:c r="H329" s="7" t="n">
        <x:v>1432.6</x:v>
      </x:c>
      <x:c r="I329" s="2" t="str">
        <x:v>可按后续累计达标判定补发</x:v>
      </x:c>
    </x:row>
    <x:row r="330" ht="22" customHeight="1">
      <x:c r="A330" s="2" t="n">
        <x:v>2</x:v>
      </x:c>
      <x:c r="B330" s="2" t="str">
        <x:v>粤AGP7018</x:v>
      </x:c>
      <x:c r="C330" s="2" t="str">
        <x:v>尚建华</x:v>
      </x:c>
      <x:c r="D330" s="2" t="n">
        <x:v>28</x:v>
      </x:c>
      <x:c r="E330" s="7" t="n">
        <x:v>150</x:v>
      </x:c>
      <x:c r="F330" s="2" t="str">
        <x:v>是</x:v>
      </x:c>
      <x:c r="G330" s="7" t="n">
        <x:v>3000</x:v>
      </x:c>
      <x:c r="H330" s="7" t="n">
        <x:v>3023.2</x:v>
      </x:c>
      <x:c r="I330" s="2" t="str">
        <x:v>已发或已核定扣减，不重复补发</x:v>
      </x:c>
    </x:row>
    <x:row r="331" ht="22" customHeight="1">
      <x:c r="A331" s="2" t="n">
        <x:v>2</x:v>
      </x:c>
      <x:c r="B331" s="2" t="str">
        <x:v>粤AGP9331</x:v>
      </x:c>
      <x:c r="C331" s="2" t="str">
        <x:v>尚建华</x:v>
      </x:c>
      <x:c r="D331" s="2" t="n">
        <x:v>28</x:v>
      </x:c>
      <x:c r="E331" s="7" t="n">
        <x:v>150</x:v>
      </x:c>
      <x:c r="F331" s="2" t="str">
        <x:v>是</x:v>
      </x:c>
      <x:c r="G331" s="7" t="n">
        <x:v>3000</x:v>
      </x:c>
      <x:c r="H331" s="7" t="n">
        <x:v>171.3</x:v>
      </x:c>
      <x:c r="I331" s="2" t="str">
        <x:v>已发或已核定扣减，不重复补发</x:v>
      </x:c>
    </x:row>
    <x:row r="332" ht="22" customHeight="1">
      <x:c r="A332" s="2" t="n">
        <x:v>2</x:v>
      </x:c>
      <x:c r="B332" s="2" t="str">
        <x:v>粤AGP9338</x:v>
      </x:c>
      <x:c r="C332" s="2" t="str">
        <x:v>尚建华</x:v>
      </x:c>
      <x:c r="D332" s="2" t="n">
        <x:v>28</x:v>
      </x:c>
      <x:c r="E332" s="7" t="n">
        <x:v>150</x:v>
      </x:c>
      <x:c r="F332" s="2" t="str">
        <x:v>是</x:v>
      </x:c>
      <x:c r="G332" s="7" t="n">
        <x:v>3000</x:v>
      </x:c>
      <x:c r="H332" s="7" t="n">
        <x:v>1248.6</x:v>
      </x:c>
      <x:c r="I332" s="2" t="str">
        <x:v>已发或已核定扣减，不重复补发</x:v>
      </x:c>
    </x:row>
    <x:row r="333" ht="22" customHeight="1">
      <x:c r="A333" s="2" t="n">
        <x:v>2</x:v>
      </x:c>
      <x:c r="B333" s="2" t="str">
        <x:v>粤AGP9350</x:v>
      </x:c>
      <x:c r="C333" s="2" t="str">
        <x:v>尚建华</x:v>
      </x:c>
      <x:c r="D333" s="2" t="n">
        <x:v>26</x:v>
      </x:c>
      <x:c r="E333" s="7" t="n">
        <x:v>260</x:v>
      </x:c>
      <x:c r="F333" s="2" t="str">
        <x:v>是</x:v>
      </x:c>
      <x:c r="G333" s="7" t="n">
        <x:v>4642.86</x:v>
      </x:c>
      <x:c r="H333" s="7" t="n">
        <x:v>4290.8</x:v>
      </x:c>
      <x:c r="I333" s="2" t="str">
        <x:v>已发或已核定扣减，不重复补发</x:v>
      </x:c>
    </x:row>
    <x:row r="334" ht="22" customHeight="1">
      <x:c r="A334" s="2" t="n">
        <x:v>2</x:v>
      </x:c>
      <x:c r="B334" s="2" t="str">
        <x:v>粤AGP9702</x:v>
      </x:c>
      <x:c r="C334" s="2" t="str">
        <x:v>尚建华</x:v>
      </x:c>
      <x:c r="D334" s="2" t="n">
        <x:v>28</x:v>
      </x:c>
      <x:c r="E334" s="7" t="n">
        <x:v>260</x:v>
      </x:c>
      <x:c r="F334" s="2" t="str">
        <x:v>是</x:v>
      </x:c>
      <x:c r="G334" s="7" t="n">
        <x:v>5000</x:v>
      </x:c>
      <x:c r="H334" s="7" t="n">
        <x:v>5486.6</x:v>
      </x:c>
      <x:c r="I334" s="2" t="str">
        <x:v>已发或已核定扣减，不重复补发</x:v>
      </x:c>
    </x:row>
    <x:row r="335" ht="22" customHeight="1">
      <x:c r="A335" s="2" t="n">
        <x:v>2</x:v>
      </x:c>
      <x:c r="B335" s="2" t="str">
        <x:v>粤AGP9706</x:v>
      </x:c>
      <x:c r="C335" s="2" t="str">
        <x:v>尚建华</x:v>
      </x:c>
      <x:c r="D335" s="2" t="n">
        <x:v>28</x:v>
      </x:c>
      <x:c r="E335" s="7" t="n">
        <x:v>260</x:v>
      </x:c>
      <x:c r="F335" s="2" t="str">
        <x:v>是</x:v>
      </x:c>
      <x:c r="G335" s="7" t="n">
        <x:v>5000</x:v>
      </x:c>
      <x:c r="H335" s="7" t="n">
        <x:v>9508.3</x:v>
      </x:c>
      <x:c r="I335" s="2" t="str">
        <x:v>已发或已核定扣减，不重复补发</x:v>
      </x:c>
    </x:row>
    <x:row r="336" ht="22" customHeight="1">
      <x:c r="A336" s="2" t="n">
        <x:v>2</x:v>
      </x:c>
      <x:c r="B336" s="2" t="str">
        <x:v>粤AGP9753</x:v>
      </x:c>
      <x:c r="C336" s="2" t="str">
        <x:v>尚建华</x:v>
      </x:c>
      <x:c r="D336" s="2" t="n">
        <x:v>28</x:v>
      </x:c>
      <x:c r="E336" s="7" t="n">
        <x:v>260</x:v>
      </x:c>
      <x:c r="F336" s="2" t="str">
        <x:v>否</x:v>
      </x:c>
      <x:c r="G336" s="7" t="n">
        <x:v>5000</x:v>
      </x:c>
      <x:c r="H336" s="7" t="n">
        <x:v>774.9</x:v>
      </x:c>
      <x:c r="I336" s="2" t="str">
        <x:v>可按后续累计达标判定补发</x:v>
      </x:c>
    </x:row>
    <x:row r="337" ht="22" customHeight="1">
      <x:c r="A337" s="2" t="n">
        <x:v>2</x:v>
      </x:c>
      <x:c r="B337" s="2" t="str">
        <x:v>粤AGP9786</x:v>
      </x:c>
      <x:c r="C337" s="2" t="str">
        <x:v>尚建华</x:v>
      </x:c>
      <x:c r="D337" s="2" t="n">
        <x:v>27</x:v>
      </x:c>
      <x:c r="E337" s="7" t="n">
        <x:v>150</x:v>
      </x:c>
      <x:c r="F337" s="2" t="str">
        <x:v>是</x:v>
      </x:c>
      <x:c r="G337" s="7" t="n">
        <x:v>2892.86</x:v>
      </x:c>
      <x:c r="H337" s="7" t="n">
        <x:v>4094.7</x:v>
      </x:c>
      <x:c r="I337" s="2" t="str">
        <x:v>已发或已核定扣减，不重复补发</x:v>
      </x:c>
    </x:row>
    <x:row r="338" ht="22" customHeight="1">
      <x:c r="A338" s="2" t="n">
        <x:v>2</x:v>
      </x:c>
      <x:c r="B338" s="2" t="str">
        <x:v>粤AGP9825</x:v>
      </x:c>
      <x:c r="C338" s="2" t="str">
        <x:v>尚建华</x:v>
      </x:c>
      <x:c r="D338" s="2" t="n">
        <x:v>28</x:v>
      </x:c>
      <x:c r="E338" s="7" t="n">
        <x:v>150</x:v>
      </x:c>
      <x:c r="F338" s="2" t="str">
        <x:v>是</x:v>
      </x:c>
      <x:c r="G338" s="7" t="n">
        <x:v>3000</x:v>
      </x:c>
      <x:c r="H338" s="7" t="n">
        <x:v>1861</x:v>
      </x:c>
      <x:c r="I338" s="2" t="str">
        <x:v>已发或已核定扣减，不重复补发</x:v>
      </x:c>
    </x:row>
    <x:row r="339" ht="22" customHeight="1">
      <x:c r="A339" s="2" t="n">
        <x:v>2</x:v>
      </x:c>
      <x:c r="B339" s="2" t="str">
        <x:v>粤AGQ0119</x:v>
      </x:c>
      <x:c r="C339" s="2" t="str">
        <x:v>尚建华</x:v>
      </x:c>
      <x:c r="D339" s="2" t="n">
        <x:v>28</x:v>
      </x:c>
      <x:c r="E339" s="7" t="n">
        <x:v>150</x:v>
      </x:c>
      <x:c r="F339" s="2" t="str">
        <x:v>是</x:v>
      </x:c>
      <x:c r="G339" s="7" t="n">
        <x:v>3000</x:v>
      </x:c>
      <x:c r="H339" s="7" t="n">
        <x:v>6676.2</x:v>
      </x:c>
      <x:c r="I339" s="2" t="str">
        <x:v>已发或已核定扣减，不重复补发</x:v>
      </x:c>
    </x:row>
    <x:row r="340" ht="22" customHeight="1">
      <x:c r="A340" s="2" t="n">
        <x:v>2</x:v>
      </x:c>
      <x:c r="B340" s="2" t="str">
        <x:v>粤AGQ1330</x:v>
      </x:c>
      <x:c r="C340" s="2" t="str">
        <x:v>尚建华</x:v>
      </x:c>
      <x:c r="D340" s="2" t="n">
        <x:v>28</x:v>
      </x:c>
      <x:c r="E340" s="7" t="n">
        <x:v>150</x:v>
      </x:c>
      <x:c r="F340" s="2" t="str">
        <x:v>是</x:v>
      </x:c>
      <x:c r="G340" s="7" t="n">
        <x:v>3000</x:v>
      </x:c>
      <x:c r="H340" s="7" t="n">
        <x:v>0</x:v>
      </x:c>
      <x:c r="I340" s="2" t="str">
        <x:v>已发或已核定扣减，不重复补发</x:v>
      </x:c>
    </x:row>
    <x:row r="341" ht="22" customHeight="1">
      <x:c r="A341" s="2" t="n">
        <x:v>2</x:v>
      </x:c>
      <x:c r="B341" s="2" t="str">
        <x:v>粤AGQ3688</x:v>
      </x:c>
      <x:c r="C341" s="2" t="str">
        <x:v>尚建华</x:v>
      </x:c>
      <x:c r="D341" s="2" t="n">
        <x:v>28</x:v>
      </x:c>
      <x:c r="E341" s="7" t="n">
        <x:v>150</x:v>
      </x:c>
      <x:c r="F341" s="2" t="str">
        <x:v>是</x:v>
      </x:c>
      <x:c r="G341" s="7" t="n">
        <x:v>3000</x:v>
      </x:c>
      <x:c r="H341" s="7" t="n">
        <x:v>8343.3</x:v>
      </x:c>
      <x:c r="I341" s="2" t="str">
        <x:v>已发或已核定扣减，不重复补发</x:v>
      </x:c>
    </x:row>
    <x:row r="342" ht="22" customHeight="1">
      <x:c r="A342" s="2" t="n">
        <x:v>2</x:v>
      </x:c>
      <x:c r="B342" s="2" t="str">
        <x:v>粤AGQ5869</x:v>
      </x:c>
      <x:c r="C342" s="2" t="str">
        <x:v>尚建华</x:v>
      </x:c>
      <x:c r="D342" s="2" t="n">
        <x:v>28</x:v>
      </x:c>
      <x:c r="E342" s="7" t="n">
        <x:v>150</x:v>
      </x:c>
      <x:c r="F342" s="2" t="str">
        <x:v>是</x:v>
      </x:c>
      <x:c r="G342" s="7" t="n">
        <x:v>3000</x:v>
      </x:c>
      <x:c r="H342" s="7" t="n">
        <x:v>2413</x:v>
      </x:c>
      <x:c r="I342" s="2" t="str">
        <x:v>已发或已核定扣减，不重复补发</x:v>
      </x:c>
    </x:row>
    <x:row r="343" ht="22" customHeight="1">
      <x:c r="A343" s="2" t="n">
        <x:v>2</x:v>
      </x:c>
      <x:c r="B343" s="2" t="str">
        <x:v>粤AGQ8393</x:v>
      </x:c>
      <x:c r="C343" s="2" t="str">
        <x:v>尚建华</x:v>
      </x:c>
      <x:c r="D343" s="2" t="n">
        <x:v>28</x:v>
      </x:c>
      <x:c r="E343" s="7" t="n">
        <x:v>150</x:v>
      </x:c>
      <x:c r="F343" s="2" t="str">
        <x:v>否</x:v>
      </x:c>
      <x:c r="G343" s="7" t="n">
        <x:v>3000</x:v>
      </x:c>
      <x:c r="H343" s="7" t="n">
        <x:v>1858</x:v>
      </x:c>
      <x:c r="I343" s="2" t="str">
        <x:v>可按后续累计达标判定补发</x:v>
      </x:c>
    </x:row>
    <x:row r="344" ht="22" customHeight="1">
      <x:c r="A344" s="2" t="n">
        <x:v>2</x:v>
      </x:c>
      <x:c r="B344" s="2" t="str">
        <x:v>粤AGR0789</x:v>
      </x:c>
      <x:c r="C344" s="2" t="str">
        <x:v>尚建华</x:v>
      </x:c>
      <x:c r="D344" s="2" t="n">
        <x:v>28</x:v>
      </x:c>
      <x:c r="E344" s="7" t="n">
        <x:v>150</x:v>
      </x:c>
      <x:c r="F344" s="2" t="str">
        <x:v>否</x:v>
      </x:c>
      <x:c r="G344" s="7" t="n">
        <x:v>3000</x:v>
      </x:c>
      <x:c r="H344" s="7" t="n">
        <x:v>373</x:v>
      </x:c>
      <x:c r="I344" s="2" t="str">
        <x:v>可按后续累计达标判定补发</x:v>
      </x:c>
    </x:row>
    <x:row r="345" ht="22" customHeight="1">
      <x:c r="A345" s="2" t="n">
        <x:v>2</x:v>
      </x:c>
      <x:c r="B345" s="2" t="str">
        <x:v>粤AGR0790</x:v>
      </x:c>
      <x:c r="C345" s="2" t="str">
        <x:v>尚建华</x:v>
      </x:c>
      <x:c r="D345" s="2" t="n">
        <x:v>28</x:v>
      </x:c>
      <x:c r="E345" s="7" t="n">
        <x:v>150</x:v>
      </x:c>
      <x:c r="F345" s="2" t="str">
        <x:v>是</x:v>
      </x:c>
      <x:c r="G345" s="7" t="n">
        <x:v>3000</x:v>
      </x:c>
      <x:c r="H345" s="7" t="n">
        <x:v>815.1</x:v>
      </x:c>
      <x:c r="I345" s="2" t="str">
        <x:v>已发或已核定扣减，不重复补发</x:v>
      </x:c>
    </x:row>
    <x:row r="346" ht="22" customHeight="1">
      <x:c r="A346" s="2" t="n">
        <x:v>2</x:v>
      </x:c>
      <x:c r="B346" s="2" t="str">
        <x:v>粤AGR3208</x:v>
      </x:c>
      <x:c r="C346" s="2" t="str">
        <x:v>尚建华</x:v>
      </x:c>
      <x:c r="D346" s="2" t="n">
        <x:v>28</x:v>
      </x:c>
      <x:c r="E346" s="7" t="n">
        <x:v>150</x:v>
      </x:c>
      <x:c r="F346" s="2" t="str">
        <x:v>否</x:v>
      </x:c>
      <x:c r="G346" s="7" t="n">
        <x:v>3000</x:v>
      </x:c>
      <x:c r="H346" s="7" t="n">
        <x:v>1535.9</x:v>
      </x:c>
      <x:c r="I346" s="2" t="str">
        <x:v>可按后续累计达标判定补发</x:v>
      </x:c>
    </x:row>
    <x:row r="347" ht="22" customHeight="1">
      <x:c r="A347" s="2" t="n">
        <x:v>2</x:v>
      </x:c>
      <x:c r="B347" s="2" t="str">
        <x:v>粤AGR5068</x:v>
      </x:c>
      <x:c r="C347" s="2" t="str">
        <x:v>尚建华</x:v>
      </x:c>
      <x:c r="D347" s="2" t="n">
        <x:v>28</x:v>
      </x:c>
      <x:c r="E347" s="7" t="n">
        <x:v>150</x:v>
      </x:c>
      <x:c r="F347" s="2" t="str">
        <x:v>否</x:v>
      </x:c>
      <x:c r="G347" s="7" t="n">
        <x:v>3000</x:v>
      </x:c>
      <x:c r="H347" s="7" t="n">
        <x:v>0</x:v>
      </x:c>
      <x:c r="I347" s="2" t="str">
        <x:v>可按后续累计达标判定补发</x:v>
      </x:c>
    </x:row>
    <x:row r="348" ht="22" customHeight="1">
      <x:c r="A348" s="2" t="n">
        <x:v>2</x:v>
      </x:c>
      <x:c r="B348" s="2" t="str">
        <x:v>粤AGR5088</x:v>
      </x:c>
      <x:c r="C348" s="2" t="str">
        <x:v>尚建华</x:v>
      </x:c>
      <x:c r="D348" s="2" t="n">
        <x:v>28</x:v>
      </x:c>
      <x:c r="E348" s="7" t="n">
        <x:v>150</x:v>
      </x:c>
      <x:c r="F348" s="2" t="str">
        <x:v>否</x:v>
      </x:c>
      <x:c r="G348" s="7" t="n">
        <x:v>3000</x:v>
      </x:c>
      <x:c r="H348" s="7" t="n">
        <x:v>94.5</x:v>
      </x:c>
      <x:c r="I348" s="2" t="str">
        <x:v>可按后续累计达标判定补发</x:v>
      </x:c>
    </x:row>
    <x:row r="349" ht="22" customHeight="1">
      <x:c r="A349" s="2" t="n">
        <x:v>2</x:v>
      </x:c>
      <x:c r="B349" s="2" t="str">
        <x:v>粤AGR5098</x:v>
      </x:c>
      <x:c r="C349" s="2" t="str">
        <x:v>尚建华</x:v>
      </x:c>
      <x:c r="D349" s="2" t="n">
        <x:v>28</x:v>
      </x:c>
      <x:c r="E349" s="7" t="n">
        <x:v>150</x:v>
      </x:c>
      <x:c r="F349" s="2" t="str">
        <x:v>是</x:v>
      </x:c>
      <x:c r="G349" s="7" t="n">
        <x:v>3000</x:v>
      </x:c>
      <x:c r="H349" s="7" t="n">
        <x:v>36.3</x:v>
      </x:c>
      <x:c r="I349" s="2" t="str">
        <x:v>已发或已核定扣减，不重复补发</x:v>
      </x:c>
    </x:row>
    <x:row r="350" ht="22" customHeight="1">
      <x:c r="A350" s="2" t="n">
        <x:v>2</x:v>
      </x:c>
      <x:c r="B350" s="2" t="str">
        <x:v>粤AGR5226</x:v>
      </x:c>
      <x:c r="C350" s="2" t="str">
        <x:v>尚建华</x:v>
      </x:c>
      <x:c r="D350" s="2" t="n">
        <x:v>28</x:v>
      </x:c>
      <x:c r="E350" s="7" t="n">
        <x:v>150</x:v>
      </x:c>
      <x:c r="F350" s="2" t="str">
        <x:v>否</x:v>
      </x:c>
      <x:c r="G350" s="7" t="n">
        <x:v>3000</x:v>
      </x:c>
      <x:c r="H350" s="7" t="n">
        <x:v>308.5</x:v>
      </x:c>
      <x:c r="I350" s="2" t="str">
        <x:v>可按后续累计达标判定补发</x:v>
      </x:c>
    </x:row>
    <x:row r="351" ht="22" customHeight="1">
      <x:c r="A351" s="2" t="n">
        <x:v>2</x:v>
      </x:c>
      <x:c r="B351" s="2" t="str">
        <x:v>粤AGR5535</x:v>
      </x:c>
      <x:c r="C351" s="2" t="str">
        <x:v>尚建华</x:v>
      </x:c>
      <x:c r="D351" s="2" t="n">
        <x:v>3</x:v>
      </x:c>
      <x:c r="E351" s="7" t="n">
        <x:v>150</x:v>
      </x:c>
      <x:c r="F351" s="2" t="str">
        <x:v>是</x:v>
      </x:c>
      <x:c r="G351" s="7" t="n">
        <x:v>321.43</x:v>
      </x:c>
      <x:c r="H351" s="7" t="n">
        <x:v>757.4</x:v>
      </x:c>
      <x:c r="I351" s="2" t="str">
        <x:v>已发或已核定扣减，不重复补发</x:v>
      </x:c>
    </x:row>
    <x:row r="352" ht="22" customHeight="1">
      <x:c r="A352" s="2" t="n">
        <x:v>2</x:v>
      </x:c>
      <x:c r="B352" s="2" t="str">
        <x:v>粤AGR5539</x:v>
      </x:c>
      <x:c r="C352" s="2" t="str">
        <x:v>尚建华</x:v>
      </x:c>
      <x:c r="D352" s="2" t="n">
        <x:v>28</x:v>
      </x:c>
      <x:c r="E352" s="7" t="n">
        <x:v>150</x:v>
      </x:c>
      <x:c r="F352" s="2" t="str">
        <x:v>是</x:v>
      </x:c>
      <x:c r="G352" s="7" t="n">
        <x:v>3000</x:v>
      </x:c>
      <x:c r="H352" s="7" t="n">
        <x:v>11082.9</x:v>
      </x:c>
      <x:c r="I352" s="2" t="str">
        <x:v>已发或已核定扣减，不重复补发</x:v>
      </x:c>
    </x:row>
    <x:row r="353" ht="22" customHeight="1">
      <x:c r="A353" s="2" t="n">
        <x:v>2</x:v>
      </x:c>
      <x:c r="B353" s="2" t="str">
        <x:v>粤AGR6859</x:v>
      </x:c>
      <x:c r="C353" s="2" t="str">
        <x:v>尚建华</x:v>
      </x:c>
      <x:c r="D353" s="2" t="n">
        <x:v>28</x:v>
      </x:c>
      <x:c r="E353" s="7" t="n">
        <x:v>150</x:v>
      </x:c>
      <x:c r="F353" s="2" t="str">
        <x:v>是</x:v>
      </x:c>
      <x:c r="G353" s="7" t="n">
        <x:v>3000</x:v>
      </x:c>
      <x:c r="H353" s="7" t="n">
        <x:v>4829</x:v>
      </x:c>
      <x:c r="I353" s="2" t="str">
        <x:v>已发或已核定扣减，不重复补发</x:v>
      </x:c>
    </x:row>
    <x:row r="354" ht="22" customHeight="1">
      <x:c r="A354" s="2" t="n">
        <x:v>2</x:v>
      </x:c>
      <x:c r="B354" s="2" t="str">
        <x:v>粤AGR6879</x:v>
      </x:c>
      <x:c r="C354" s="2" t="str">
        <x:v>尚建华</x:v>
      </x:c>
      <x:c r="D354" s="2" t="n">
        <x:v>28</x:v>
      </x:c>
      <x:c r="E354" s="7" t="n">
        <x:v>150</x:v>
      </x:c>
      <x:c r="F354" s="2" t="str">
        <x:v>是</x:v>
      </x:c>
      <x:c r="G354" s="7" t="n">
        <x:v>3000</x:v>
      </x:c>
      <x:c r="H354" s="7" t="n">
        <x:v>6989.6</x:v>
      </x:c>
      <x:c r="I354" s="2" t="str">
        <x:v>已发或已核定扣减，不重复补发</x:v>
      </x:c>
    </x:row>
    <x:row r="355" ht="22" customHeight="1">
      <x:c r="A355" s="2" t="n">
        <x:v>2</x:v>
      </x:c>
      <x:c r="B355" s="2" t="str">
        <x:v>粤AGR8500</x:v>
      </x:c>
      <x:c r="C355" s="2" t="str">
        <x:v>尚建华</x:v>
      </x:c>
      <x:c r="D355" s="2" t="n">
        <x:v>12</x:v>
      </x:c>
      <x:c r="E355" s="7" t="n">
        <x:v>150</x:v>
      </x:c>
      <x:c r="F355" s="2" t="str">
        <x:v>否</x:v>
      </x:c>
      <x:c r="G355" s="7" t="n">
        <x:v>1285.71</x:v>
      </x:c>
      <x:c r="H355" s="7" t="n">
        <x:v>119.2</x:v>
      </x:c>
      <x:c r="I355" s="2" t="str">
        <x:v>可按后续累计达标判定补发</x:v>
      </x:c>
    </x:row>
    <x:row r="356" ht="22" customHeight="1">
      <x:c r="A356" s="2" t="n">
        <x:v>2</x:v>
      </x:c>
      <x:c r="B356" s="2" t="str">
        <x:v>粤AGR9815</x:v>
      </x:c>
      <x:c r="C356" s="2" t="str">
        <x:v>尚建华</x:v>
      </x:c>
      <x:c r="D356" s="2" t="n">
        <x:v>28</x:v>
      </x:c>
      <x:c r="E356" s="7" t="n">
        <x:v>150</x:v>
      </x:c>
      <x:c r="F356" s="2" t="str">
        <x:v>是</x:v>
      </x:c>
      <x:c r="G356" s="7" t="n">
        <x:v>3000</x:v>
      </x:c>
      <x:c r="H356" s="7" t="n">
        <x:v>3644.3</x:v>
      </x:c>
      <x:c r="I356" s="2" t="str">
        <x:v>已发或已核定扣减，不重复补发</x:v>
      </x:c>
    </x:row>
    <x:row r="357" ht="22" customHeight="1">
      <x:c r="A357" s="2" t="n">
        <x:v>2</x:v>
      </x:c>
      <x:c r="B357" s="2" t="str">
        <x:v>粤AGR9866</x:v>
      </x:c>
      <x:c r="C357" s="2" t="str">
        <x:v>尚建华</x:v>
      </x:c>
      <x:c r="D357" s="2" t="n">
        <x:v>28</x:v>
      </x:c>
      <x:c r="E357" s="7" t="n">
        <x:v>150</x:v>
      </x:c>
      <x:c r="F357" s="2" t="str">
        <x:v>是</x:v>
      </x:c>
      <x:c r="G357" s="7" t="n">
        <x:v>3000</x:v>
      </x:c>
      <x:c r="H357" s="7" t="n">
        <x:v>5774.8</x:v>
      </x:c>
      <x:c r="I357" s="2" t="str">
        <x:v>已发或已核定扣减，不重复补发</x:v>
      </x:c>
    </x:row>
    <x:row r="358" ht="22" customHeight="1">
      <x:c r="A358" s="2" t="n">
        <x:v>2</x:v>
      </x:c>
      <x:c r="B358" s="2" t="str">
        <x:v>粤AGR9877</x:v>
      </x:c>
      <x:c r="C358" s="2" t="str">
        <x:v>尚建华</x:v>
      </x:c>
      <x:c r="D358" s="2" t="n">
        <x:v>28</x:v>
      </x:c>
      <x:c r="E358" s="7" t="n">
        <x:v>150</x:v>
      </x:c>
      <x:c r="F358" s="2" t="str">
        <x:v>是</x:v>
      </x:c>
      <x:c r="G358" s="7" t="n">
        <x:v>3000</x:v>
      </x:c>
      <x:c r="H358" s="7" t="n">
        <x:v>1209.5</x:v>
      </x:c>
      <x:c r="I358" s="2" t="str">
        <x:v>已发或已核定扣减，不重复补发</x:v>
      </x:c>
    </x:row>
    <x:row r="359" ht="22" customHeight="1">
      <x:c r="A359" s="2" t="n">
        <x:v>2</x:v>
      </x:c>
      <x:c r="B359" s="2" t="str">
        <x:v>粤A00116F</x:v>
      </x:c>
      <x:c r="C359" s="2" t="str">
        <x:v>刘念念</x:v>
      </x:c>
      <x:c r="D359" s="2" t="n">
        <x:v>28</x:v>
      </x:c>
      <x:c r="E359" s="7" t="n">
        <x:v>1000</x:v>
      </x:c>
      <x:c r="F359" s="2" t="str">
        <x:v>否</x:v>
      </x:c>
      <x:c r="G359" s="7" t="n">
        <x:v>6000</x:v>
      </x:c>
      <x:c r="H359" s="7" t="n">
        <x:v>0.2</x:v>
      </x:c>
      <x:c r="I359" s="2" t="str">
        <x:v>可按后续累计达标判定补发</x:v>
      </x:c>
    </x:row>
    <x:row r="360" ht="22" customHeight="1">
      <x:c r="A360" s="2" t="n">
        <x:v>2</x:v>
      </x:c>
      <x:c r="B360" s="2" t="str">
        <x:v>粤A01013F</x:v>
      </x:c>
      <x:c r="C360" s="2" t="str">
        <x:v>刘念念</x:v>
      </x:c>
      <x:c r="D360" s="2" t="n">
        <x:v>28</x:v>
      </x:c>
      <x:c r="E360" s="7" t="n">
        <x:v>1000</x:v>
      </x:c>
      <x:c r="F360" s="2" t="str">
        <x:v>是</x:v>
      </x:c>
      <x:c r="G360" s="7" t="n">
        <x:v>6000</x:v>
      </x:c>
      <x:c r="H360" s="7" t="n">
        <x:v>8908.1</x:v>
      </x:c>
      <x:c r="I360" s="2" t="str">
        <x:v>已发或已核定扣减，不重复补发</x:v>
      </x:c>
    </x:row>
    <x:row r="361" ht="22" customHeight="1">
      <x:c r="A361" s="2" t="n">
        <x:v>2</x:v>
      </x:c>
      <x:c r="B361" s="2" t="str">
        <x:v>粤A01506F</x:v>
      </x:c>
      <x:c r="C361" s="2" t="str">
        <x:v>刘念念</x:v>
      </x:c>
      <x:c r="D361" s="2" t="n">
        <x:v>25</x:v>
      </x:c>
      <x:c r="E361" s="7" t="n">
        <x:v>1000</x:v>
      </x:c>
      <x:c r="F361" s="2" t="str">
        <x:v>否</x:v>
      </x:c>
      <x:c r="G361" s="7" t="n">
        <x:v>5357.14</x:v>
      </x:c>
      <x:c r="H361" s="7" t="n">
        <x:v>1280.3</x:v>
      </x:c>
      <x:c r="I361" s="2" t="str">
        <x:v>可按后续累计达标判定补发</x:v>
      </x:c>
    </x:row>
    <x:row r="362" ht="22" customHeight="1">
      <x:c r="A362" s="2" t="n">
        <x:v>2</x:v>
      </x:c>
      <x:c r="B362" s="2" t="str">
        <x:v>粤A01886F</x:v>
      </x:c>
      <x:c r="C362" s="2" t="str">
        <x:v>刘念念</x:v>
      </x:c>
      <x:c r="D362" s="2" t="n">
        <x:v>28</x:v>
      </x:c>
      <x:c r="E362" s="7" t="n">
        <x:v>1000</x:v>
      </x:c>
      <x:c r="F362" s="2" t="str">
        <x:v>否</x:v>
      </x:c>
      <x:c r="G362" s="7" t="n">
        <x:v>6000</x:v>
      </x:c>
      <x:c r="H362" s="7" t="n">
        <x:v>2803.9</x:v>
      </x:c>
      <x:c r="I362" s="2" t="str">
        <x:v>可按后续累计达标判定补发</x:v>
      </x:c>
    </x:row>
    <x:row r="363" ht="22" customHeight="1">
      <x:c r="A363" s="2" t="n">
        <x:v>2</x:v>
      </x:c>
      <x:c r="B363" s="2" t="str">
        <x:v>粤A02007F</x:v>
      </x:c>
      <x:c r="C363" s="2" t="str">
        <x:v>刘念念</x:v>
      </x:c>
      <x:c r="D363" s="2" t="n">
        <x:v>28</x:v>
      </x:c>
      <x:c r="E363" s="7" t="n">
        <x:v>1000</x:v>
      </x:c>
      <x:c r="F363" s="2" t="str">
        <x:v>是</x:v>
      </x:c>
      <x:c r="G363" s="7" t="n">
        <x:v>6000</x:v>
      </x:c>
      <x:c r="H363" s="7" t="n">
        <x:v>6339.7</x:v>
      </x:c>
      <x:c r="I363" s="2" t="str">
        <x:v>已发或已核定扣减，不重复补发</x:v>
      </x:c>
    </x:row>
    <x:row r="364" ht="22" customHeight="1">
      <x:c r="A364" s="2" t="n">
        <x:v>2</x:v>
      </x:c>
      <x:c r="B364" s="2" t="str">
        <x:v>粤A02058F</x:v>
      </x:c>
      <x:c r="C364" s="2" t="str">
        <x:v>刘念念</x:v>
      </x:c>
      <x:c r="D364" s="2" t="n">
        <x:v>23</x:v>
      </x:c>
      <x:c r="E364" s="7" t="n">
        <x:v>1000</x:v>
      </x:c>
      <x:c r="F364" s="2" t="str">
        <x:v>否</x:v>
      </x:c>
      <x:c r="G364" s="7" t="n">
        <x:v>4928.57</x:v>
      </x:c>
      <x:c r="H364" s="7" t="n">
        <x:v>2901.6</x:v>
      </x:c>
      <x:c r="I364" s="2" t="str">
        <x:v>可按后续累计达标判定补发</x:v>
      </x:c>
    </x:row>
    <x:row r="365" ht="22" customHeight="1">
      <x:c r="A365" s="2" t="n">
        <x:v>2</x:v>
      </x:c>
      <x:c r="B365" s="2" t="str">
        <x:v>粤A02298F</x:v>
      </x:c>
      <x:c r="C365" s="2" t="str">
        <x:v>刘念念</x:v>
      </x:c>
      <x:c r="D365" s="2" t="n">
        <x:v>28</x:v>
      </x:c>
      <x:c r="E365" s="7" t="n">
        <x:v>1000</x:v>
      </x:c>
      <x:c r="F365" s="2" t="str">
        <x:v>是</x:v>
      </x:c>
      <x:c r="G365" s="7" t="n">
        <x:v>6000</x:v>
      </x:c>
      <x:c r="H365" s="7" t="n">
        <x:v>6233.2</x:v>
      </x:c>
      <x:c r="I365" s="2" t="str">
        <x:v>已发或已核定扣减，不重复补发</x:v>
      </x:c>
    </x:row>
    <x:row r="366" ht="22" customHeight="1">
      <x:c r="A366" s="2" t="n">
        <x:v>2</x:v>
      </x:c>
      <x:c r="B366" s="2" t="str">
        <x:v>粤A02699F</x:v>
      </x:c>
      <x:c r="C366" s="2" t="str">
        <x:v>刘念念</x:v>
      </x:c>
      <x:c r="D366" s="2" t="n">
        <x:v>1</x:v>
      </x:c>
      <x:c r="E366" s="7" t="n">
        <x:v>1000</x:v>
      </x:c>
      <x:c r="F366" s="2" t="str">
        <x:v>否</x:v>
      </x:c>
      <x:c r="G366" s="7" t="n">
        <x:v>214.29</x:v>
      </x:c>
      <x:c r="H366" s="7" t="n">
        <x:v>145</x:v>
      </x:c>
      <x:c r="I366" s="2" t="str">
        <x:v>可按后续累计达标判定补发</x:v>
      </x:c>
    </x:row>
    <x:row r="367" ht="22" customHeight="1">
      <x:c r="A367" s="2" t="n">
        <x:v>2</x:v>
      </x:c>
      <x:c r="B367" s="2" t="str">
        <x:v>粤A03331F</x:v>
      </x:c>
      <x:c r="C367" s="2" t="str">
        <x:v>刘念念</x:v>
      </x:c>
      <x:c r="D367" s="2" t="n">
        <x:v>28</x:v>
      </x:c>
      <x:c r="E367" s="7" t="n">
        <x:v>1000</x:v>
      </x:c>
      <x:c r="F367" s="2" t="str">
        <x:v>是</x:v>
      </x:c>
      <x:c r="G367" s="7" t="n">
        <x:v>6000</x:v>
      </x:c>
      <x:c r="H367" s="7" t="n">
        <x:v>6846.9</x:v>
      </x:c>
      <x:c r="I367" s="2" t="str">
        <x:v>已发或已核定扣减，不重复补发</x:v>
      </x:c>
    </x:row>
    <x:row r="368" ht="22" customHeight="1">
      <x:c r="A368" s="2" t="n">
        <x:v>2</x:v>
      </x:c>
      <x:c r="B368" s="2" t="str">
        <x:v>粤A03350F</x:v>
      </x:c>
      <x:c r="C368" s="2" t="str">
        <x:v>刘念念</x:v>
      </x:c>
      <x:c r="D368" s="2" t="n">
        <x:v>28</x:v>
      </x:c>
      <x:c r="E368" s="7" t="n">
        <x:v>1000</x:v>
      </x:c>
      <x:c r="F368" s="2" t="str">
        <x:v>是</x:v>
      </x:c>
      <x:c r="G368" s="7" t="n">
        <x:v>6000</x:v>
      </x:c>
      <x:c r="H368" s="7" t="n">
        <x:v>836.4</x:v>
      </x:c>
      <x:c r="I368" s="2" t="str">
        <x:v>已发或已核定扣减，不重复补发</x:v>
      </x:c>
    </x:row>
    <x:row r="369" ht="22" customHeight="1">
      <x:c r="A369" s="2" t="n">
        <x:v>2</x:v>
      </x:c>
      <x:c r="B369" s="2" t="str">
        <x:v>粤A03506F</x:v>
      </x:c>
      <x:c r="C369" s="2" t="str">
        <x:v>刘念念</x:v>
      </x:c>
      <x:c r="D369" s="2" t="n">
        <x:v>28</x:v>
      </x:c>
      <x:c r="E369" s="7" t="n">
        <x:v>1000</x:v>
      </x:c>
      <x:c r="F369" s="2" t="str">
        <x:v>是</x:v>
      </x:c>
      <x:c r="G369" s="7" t="n">
        <x:v>6000</x:v>
      </x:c>
      <x:c r="H369" s="7" t="n">
        <x:v>0</x:v>
      </x:c>
      <x:c r="I369" s="2" t="str">
        <x:v>已发或已核定扣减，不重复补发</x:v>
      </x:c>
    </x:row>
    <x:row r="370" ht="22" customHeight="1">
      <x:c r="A370" s="2" t="n">
        <x:v>2</x:v>
      </x:c>
      <x:c r="B370" s="2" t="str">
        <x:v>粤A03809F</x:v>
      </x:c>
      <x:c r="C370" s="2" t="str">
        <x:v>刘念念</x:v>
      </x:c>
      <x:c r="D370" s="2" t="n">
        <x:v>28</x:v>
      </x:c>
      <x:c r="E370" s="7" t="n">
        <x:v>1000</x:v>
      </x:c>
      <x:c r="F370" s="2" t="str">
        <x:v>是</x:v>
      </x:c>
      <x:c r="G370" s="7" t="n">
        <x:v>6000</x:v>
      </x:c>
      <x:c r="H370" s="7" t="n">
        <x:v>5989.2</x:v>
      </x:c>
      <x:c r="I370" s="2" t="str">
        <x:v>已发或已核定扣减，不重复补发</x:v>
      </x:c>
    </x:row>
    <x:row r="371" ht="22" customHeight="1">
      <x:c r="A371" s="2" t="n">
        <x:v>2</x:v>
      </x:c>
      <x:c r="B371" s="2" t="str">
        <x:v>粤A05609F</x:v>
      </x:c>
      <x:c r="C371" s="2" t="str">
        <x:v>刘念念</x:v>
      </x:c>
      <x:c r="D371" s="2" t="n">
        <x:v>28</x:v>
      </x:c>
      <x:c r="E371" s="7" t="n">
        <x:v>1000</x:v>
      </x:c>
      <x:c r="F371" s="2" t="str">
        <x:v>否</x:v>
      </x:c>
      <x:c r="G371" s="7" t="n">
        <x:v>6000</x:v>
      </x:c>
      <x:c r="H371" s="7" t="n">
        <x:v>943.9</x:v>
      </x:c>
      <x:c r="I371" s="2" t="str">
        <x:v>可按后续累计达标判定补发</x:v>
      </x:c>
    </x:row>
    <x:row r="372" ht="22" customHeight="1">
      <x:c r="A372" s="2" t="n">
        <x:v>2</x:v>
      </x:c>
      <x:c r="B372" s="2" t="str">
        <x:v>粤A05776F</x:v>
      </x:c>
      <x:c r="C372" s="2" t="str">
        <x:v>刘念念</x:v>
      </x:c>
      <x:c r="D372" s="2" t="n">
        <x:v>4</x:v>
      </x:c>
      <x:c r="E372" s="7" t="n">
        <x:v>1000</x:v>
      </x:c>
      <x:c r="F372" s="2" t="str">
        <x:v>否</x:v>
      </x:c>
      <x:c r="G372" s="7" t="n">
        <x:v>857.14</x:v>
      </x:c>
      <x:c r="H372" s="7" t="n">
        <x:v>222.7</x:v>
      </x:c>
      <x:c r="I372" s="2" t="str">
        <x:v>可按后续累计达标判定补发</x:v>
      </x:c>
    </x:row>
    <x:row r="373" ht="22" customHeight="1">
      <x:c r="A373" s="2" t="n">
        <x:v>2</x:v>
      </x:c>
      <x:c r="B373" s="2" t="str">
        <x:v>粤A05809F</x:v>
      </x:c>
      <x:c r="C373" s="2" t="str">
        <x:v>刘念念</x:v>
      </x:c>
      <x:c r="D373" s="2" t="n">
        <x:v>28</x:v>
      </x:c>
      <x:c r="E373" s="7" t="n">
        <x:v>1000</x:v>
      </x:c>
      <x:c r="F373" s="2" t="str">
        <x:v>是</x:v>
      </x:c>
      <x:c r="G373" s="7" t="n">
        <x:v>6000</x:v>
      </x:c>
      <x:c r="H373" s="7" t="n">
        <x:v>7883.9</x:v>
      </x:c>
      <x:c r="I373" s="2" t="str">
        <x:v>已发或已核定扣减，不重复补发</x:v>
      </x:c>
    </x:row>
    <x:row r="374" ht="22" customHeight="1">
      <x:c r="A374" s="2" t="n">
        <x:v>2</x:v>
      </x:c>
      <x:c r="B374" s="2" t="str">
        <x:v>粤A05876F</x:v>
      </x:c>
      <x:c r="C374" s="2" t="str">
        <x:v>刘念念</x:v>
      </x:c>
      <x:c r="D374" s="2" t="n">
        <x:v>28</x:v>
      </x:c>
      <x:c r="E374" s="7" t="n">
        <x:v>1000</x:v>
      </x:c>
      <x:c r="F374" s="2" t="str">
        <x:v>否</x:v>
      </x:c>
      <x:c r="G374" s="7" t="n">
        <x:v>6000</x:v>
      </x:c>
      <x:c r="H374" s="7" t="n">
        <x:v>1425.5</x:v>
      </x:c>
      <x:c r="I374" s="2" t="str">
        <x:v>可按后续累计达标判定补发</x:v>
      </x:c>
    </x:row>
    <x:row r="375" ht="22" customHeight="1">
      <x:c r="A375" s="2" t="n">
        <x:v>2</x:v>
      </x:c>
      <x:c r="B375" s="2" t="str">
        <x:v>粤A05925F</x:v>
      </x:c>
      <x:c r="C375" s="2" t="str">
        <x:v>刘念念</x:v>
      </x:c>
      <x:c r="D375" s="2" t="n">
        <x:v>28</x:v>
      </x:c>
      <x:c r="E375" s="7" t="n">
        <x:v>1000</x:v>
      </x:c>
      <x:c r="F375" s="2" t="str">
        <x:v>是</x:v>
      </x:c>
      <x:c r="G375" s="7" t="n">
        <x:v>6000</x:v>
      </x:c>
      <x:c r="H375" s="7" t="n">
        <x:v>3742.7</x:v>
      </x:c>
      <x:c r="I375" s="2" t="str">
        <x:v>已发或已核定扣减，不重复补发</x:v>
      </x:c>
    </x:row>
    <x:row r="376" ht="22" customHeight="1">
      <x:c r="A376" s="2" t="n">
        <x:v>2</x:v>
      </x:c>
      <x:c r="B376" s="2" t="str">
        <x:v>粤A06177F</x:v>
      </x:c>
      <x:c r="C376" s="2" t="str">
        <x:v>刘念念</x:v>
      </x:c>
      <x:c r="D376" s="2" t="n">
        <x:v>28</x:v>
      </x:c>
      <x:c r="E376" s="7" t="n">
        <x:v>1000</x:v>
      </x:c>
      <x:c r="F376" s="2" t="str">
        <x:v>否</x:v>
      </x:c>
      <x:c r="G376" s="7" t="n">
        <x:v>6000</x:v>
      </x:c>
      <x:c r="H376" s="7" t="n">
        <x:v>0</x:v>
      </x:c>
      <x:c r="I376" s="2" t="str">
        <x:v>可按后续累计达标判定补发</x:v>
      </x:c>
    </x:row>
    <x:row r="377" ht="22" customHeight="1">
      <x:c r="A377" s="2" t="n">
        <x:v>2</x:v>
      </x:c>
      <x:c r="B377" s="2" t="str">
        <x:v>粤A06569F</x:v>
      </x:c>
      <x:c r="C377" s="2" t="str">
        <x:v>刘念念</x:v>
      </x:c>
      <x:c r="D377" s="2" t="n">
        <x:v>7</x:v>
      </x:c>
      <x:c r="E377" s="7" t="n">
        <x:v>1000</x:v>
      </x:c>
      <x:c r="F377" s="2" t="str">
        <x:v>否</x:v>
      </x:c>
      <x:c r="G377" s="7" t="n">
        <x:v>1500</x:v>
      </x:c>
      <x:c r="H377" s="7" t="n">
        <x:v>789</x:v>
      </x:c>
      <x:c r="I377" s="2" t="str">
        <x:v>可按后续累计达标判定补发</x:v>
      </x:c>
    </x:row>
    <x:row r="378" ht="22" customHeight="1">
      <x:c r="A378" s="2" t="n">
        <x:v>2</x:v>
      </x:c>
      <x:c r="B378" s="2" t="str">
        <x:v>粤A06632F</x:v>
      </x:c>
      <x:c r="C378" s="2" t="str">
        <x:v>刘念念</x:v>
      </x:c>
      <x:c r="D378" s="2" t="n">
        <x:v>28</x:v>
      </x:c>
      <x:c r="E378" s="7" t="n">
        <x:v>1000</x:v>
      </x:c>
      <x:c r="F378" s="2" t="str">
        <x:v>是</x:v>
      </x:c>
      <x:c r="G378" s="7" t="n">
        <x:v>6000</x:v>
      </x:c>
      <x:c r="H378" s="7" t="n">
        <x:v>0</x:v>
      </x:c>
      <x:c r="I378" s="2" t="str">
        <x:v>已发或已核定扣减，不重复补发</x:v>
      </x:c>
    </x:row>
    <x:row r="379" ht="22" customHeight="1">
      <x:c r="A379" s="2" t="n">
        <x:v>2</x:v>
      </x:c>
      <x:c r="B379" s="2" t="str">
        <x:v>粤A08506F</x:v>
      </x:c>
      <x:c r="C379" s="2" t="str">
        <x:v>刘念念</x:v>
      </x:c>
      <x:c r="D379" s="2" t="n">
        <x:v>28</x:v>
      </x:c>
      <x:c r="E379" s="7" t="n">
        <x:v>1000</x:v>
      </x:c>
      <x:c r="F379" s="2" t="str">
        <x:v>是</x:v>
      </x:c>
      <x:c r="G379" s="7" t="n">
        <x:v>6000</x:v>
      </x:c>
      <x:c r="H379" s="7" t="n">
        <x:v>132.2</x:v>
      </x:c>
      <x:c r="I379" s="2" t="str">
        <x:v>已发或已核定扣减，不重复补发</x:v>
      </x:c>
    </x:row>
    <x:row r="380" ht="22" customHeight="1">
      <x:c r="A380" s="2" t="n">
        <x:v>2</x:v>
      </x:c>
      <x:c r="B380" s="2" t="str">
        <x:v>粤A08681F</x:v>
      </x:c>
      <x:c r="C380" s="2" t="str">
        <x:v>刘念念</x:v>
      </x:c>
      <x:c r="D380" s="2" t="n">
        <x:v>28</x:v>
      </x:c>
      <x:c r="E380" s="7" t="n">
        <x:v>1000</x:v>
      </x:c>
      <x:c r="F380" s="2" t="str">
        <x:v>是</x:v>
      </x:c>
      <x:c r="G380" s="7" t="n">
        <x:v>6000</x:v>
      </x:c>
      <x:c r="H380" s="7" t="n">
        <x:v>5366.7</x:v>
      </x:c>
      <x:c r="I380" s="2" t="str">
        <x:v>已发或已核定扣减，不重复补发</x:v>
      </x:c>
    </x:row>
    <x:row r="381" ht="22" customHeight="1">
      <x:c r="A381" s="2" t="n">
        <x:v>2</x:v>
      </x:c>
      <x:c r="B381" s="2" t="str">
        <x:v>粤A08875F</x:v>
      </x:c>
      <x:c r="C381" s="2" t="str">
        <x:v>刘念念</x:v>
      </x:c>
      <x:c r="D381" s="2" t="n">
        <x:v>28</x:v>
      </x:c>
      <x:c r="E381" s="7" t="n">
        <x:v>1000</x:v>
      </x:c>
      <x:c r="F381" s="2" t="str">
        <x:v>否</x:v>
      </x:c>
      <x:c r="G381" s="7" t="n">
        <x:v>6000</x:v>
      </x:c>
      <x:c r="H381" s="7" t="n">
        <x:v>1398.7</x:v>
      </x:c>
      <x:c r="I381" s="2" t="str">
        <x:v>可按后续累计达标判定补发</x:v>
      </x:c>
    </x:row>
    <x:row r="382" ht="22" customHeight="1">
      <x:c r="A382" s="2" t="n">
        <x:v>2</x:v>
      </x:c>
      <x:c r="B382" s="2" t="str">
        <x:v>粤A09620F</x:v>
      </x:c>
      <x:c r="C382" s="2" t="str">
        <x:v>刘念念</x:v>
      </x:c>
      <x:c r="D382" s="2" t="n">
        <x:v>28</x:v>
      </x:c>
      <x:c r="E382" s="7" t="n">
        <x:v>1000</x:v>
      </x:c>
      <x:c r="F382" s="2" t="str">
        <x:v>否</x:v>
      </x:c>
      <x:c r="G382" s="7" t="n">
        <x:v>6000</x:v>
      </x:c>
      <x:c r="H382" s="7" t="n">
        <x:v>2273.5</x:v>
      </x:c>
      <x:c r="I382" s="2" t="str">
        <x:v>可按后续累计达标判定补发</x:v>
      </x:c>
    </x:row>
    <x:row r="383" ht="22" customHeight="1">
      <x:c r="A383" s="2" t="n">
        <x:v>2</x:v>
      </x:c>
      <x:c r="B383" s="2" t="str">
        <x:v>粤AFB2237</x:v>
      </x:c>
      <x:c r="C383" s="2" t="str">
        <x:v>刘念念</x:v>
      </x:c>
      <x:c r="D383" s="2" t="n">
        <x:v>28</x:v>
      </x:c>
      <x:c r="E383" s="7" t="n">
        <x:v>150</x:v>
      </x:c>
      <x:c r="F383" s="2" t="str">
        <x:v>是</x:v>
      </x:c>
      <x:c r="G383" s="7" t="n">
        <x:v>3000</x:v>
      </x:c>
      <x:c r="H383" s="7" t="n">
        <x:v>1561.4</x:v>
      </x:c>
      <x:c r="I383" s="2" t="str">
        <x:v>已发或已核定扣减，不重复补发</x:v>
      </x:c>
    </x:row>
    <x:row r="384" ht="22" customHeight="1">
      <x:c r="A384" s="2" t="n">
        <x:v>2</x:v>
      </x:c>
      <x:c r="B384" s="2" t="str">
        <x:v>粤AGE4862</x:v>
      </x:c>
      <x:c r="C384" s="2" t="str">
        <x:v>刘念念</x:v>
      </x:c>
      <x:c r="D384" s="2" t="n">
        <x:v>28</x:v>
      </x:c>
      <x:c r="E384" s="7" t="n">
        <x:v>150</x:v>
      </x:c>
      <x:c r="F384" s="2" t="str">
        <x:v>否</x:v>
      </x:c>
      <x:c r="G384" s="7" t="n">
        <x:v>3000</x:v>
      </x:c>
      <x:c r="H384" s="7" t="n">
        <x:v>89.1</x:v>
      </x:c>
      <x:c r="I384" s="2" t="str">
        <x:v>可按后续累计达标判定补发</x:v>
      </x:c>
    </x:row>
    <x:row r="385" ht="22" customHeight="1">
      <x:c r="A385" s="2" t="n">
        <x:v>2</x:v>
      </x:c>
      <x:c r="B385" s="2" t="str">
        <x:v>粤AGE5480</x:v>
      </x:c>
      <x:c r="C385" s="2" t="str">
        <x:v>刘念念</x:v>
      </x:c>
      <x:c r="D385" s="2" t="n">
        <x:v>28</x:v>
      </x:c>
      <x:c r="E385" s="7" t="n">
        <x:v>150</x:v>
      </x:c>
      <x:c r="F385" s="2" t="str">
        <x:v>否</x:v>
      </x:c>
      <x:c r="G385" s="7" t="n">
        <x:v>3000</x:v>
      </x:c>
      <x:c r="H385" s="7" t="n">
        <x:v>1127.6</x:v>
      </x:c>
      <x:c r="I385" s="2" t="str">
        <x:v>可按后续累计达标判定补发</x:v>
      </x:c>
    </x:row>
    <x:row r="386" ht="22" customHeight="1">
      <x:c r="A386" s="2" t="n">
        <x:v>2</x:v>
      </x:c>
      <x:c r="B386" s="2" t="str">
        <x:v>粤AGE8412</x:v>
      </x:c>
      <x:c r="C386" s="2" t="str">
        <x:v>刘念念</x:v>
      </x:c>
      <x:c r="D386" s="2" t="n">
        <x:v>26</x:v>
      </x:c>
      <x:c r="E386" s="7" t="n">
        <x:v>150</x:v>
      </x:c>
      <x:c r="F386" s="2" t="str">
        <x:v>否</x:v>
      </x:c>
      <x:c r="G386" s="7" t="n">
        <x:v>2785.71</x:v>
      </x:c>
      <x:c r="H386" s="7" t="n">
        <x:v>1265</x:v>
      </x:c>
      <x:c r="I386" s="2" t="str">
        <x:v>可按后续累计达标判定补发</x:v>
      </x:c>
    </x:row>
    <x:row r="387" ht="22" customHeight="1">
      <x:c r="A387" s="2" t="n">
        <x:v>2</x:v>
      </x:c>
      <x:c r="B387" s="2" t="str">
        <x:v>粤AGF4535</x:v>
      </x:c>
      <x:c r="C387" s="2" t="str">
        <x:v>刘念念</x:v>
      </x:c>
      <x:c r="D387" s="2" t="n">
        <x:v>28</x:v>
      </x:c>
      <x:c r="E387" s="7" t="n">
        <x:v>150</x:v>
      </x:c>
      <x:c r="F387" s="2" t="str">
        <x:v>否</x:v>
      </x:c>
      <x:c r="G387" s="7" t="n">
        <x:v>3000</x:v>
      </x:c>
      <x:c r="H387" s="7" t="n">
        <x:v>1318.4</x:v>
      </x:c>
      <x:c r="I387" s="2" t="str">
        <x:v>可按后续累计达标判定补发</x:v>
      </x:c>
    </x:row>
    <x:row r="388" ht="22" customHeight="1">
      <x:c r="A388" s="2" t="n">
        <x:v>2</x:v>
      </x:c>
      <x:c r="B388" s="2" t="str">
        <x:v>粤AGG3490</x:v>
      </x:c>
      <x:c r="C388" s="2" t="str">
        <x:v>刘念念</x:v>
      </x:c>
      <x:c r="D388" s="2" t="n">
        <x:v>28</x:v>
      </x:c>
      <x:c r="E388" s="7" t="n">
        <x:v>150</x:v>
      </x:c>
      <x:c r="F388" s="2" t="str">
        <x:v>否</x:v>
      </x:c>
      <x:c r="G388" s="7" t="n">
        <x:v>3000</x:v>
      </x:c>
      <x:c r="H388" s="7" t="n">
        <x:v>242.6</x:v>
      </x:c>
      <x:c r="I388" s="2" t="str">
        <x:v>可按后续累计达标判定补发</x:v>
      </x:c>
    </x:row>
    <x:row r="389" ht="22" customHeight="1">
      <x:c r="A389" s="2" t="n">
        <x:v>2</x:v>
      </x:c>
      <x:c r="B389" s="2" t="str">
        <x:v>粤AGG4191</x:v>
      </x:c>
      <x:c r="C389" s="2" t="str">
        <x:v>刘念念</x:v>
      </x:c>
      <x:c r="D389" s="2" t="n">
        <x:v>28</x:v>
      </x:c>
      <x:c r="E389" s="7" t="n">
        <x:v>150</x:v>
      </x:c>
      <x:c r="F389" s="2" t="str">
        <x:v>否</x:v>
      </x:c>
      <x:c r="G389" s="7" t="n">
        <x:v>3000</x:v>
      </x:c>
      <x:c r="H389" s="7" t="n">
        <x:v>1289.8</x:v>
      </x:c>
      <x:c r="I389" s="2" t="str">
        <x:v>可按后续累计达标判定补发</x:v>
      </x:c>
    </x:row>
    <x:row r="390" ht="22" customHeight="1">
      <x:c r="A390" s="2" t="n">
        <x:v>2</x:v>
      </x:c>
      <x:c r="B390" s="2" t="str">
        <x:v>粤AGP3027</x:v>
      </x:c>
      <x:c r="C390" s="2" t="str">
        <x:v>刘念念</x:v>
      </x:c>
      <x:c r="D390" s="2" t="n">
        <x:v>6</x:v>
      </x:c>
      <x:c r="E390" s="7" t="n">
        <x:v>260</x:v>
      </x:c>
      <x:c r="F390" s="2" t="str">
        <x:v>否</x:v>
      </x:c>
      <x:c r="G390" s="7" t="n">
        <x:v>1071.43</x:v>
      </x:c>
      <x:c r="H390" s="7" t="n">
        <x:v>251.5</x:v>
      </x:c>
      <x:c r="I390" s="2" t="str">
        <x:v>可按后续累计达标判定补发</x:v>
      </x:c>
    </x:row>
    <x:row r="391" ht="22" customHeight="1">
      <x:c r="A391" s="2" t="n">
        <x:v>2</x:v>
      </x:c>
      <x:c r="B391" s="2" t="str">
        <x:v>粤AGP3078</x:v>
      </x:c>
      <x:c r="C391" s="2" t="str">
        <x:v>刘念念</x:v>
      </x:c>
      <x:c r="D391" s="2" t="n">
        <x:v>28</x:v>
      </x:c>
      <x:c r="E391" s="7" t="n">
        <x:v>260</x:v>
      </x:c>
      <x:c r="F391" s="2" t="str">
        <x:v>是</x:v>
      </x:c>
      <x:c r="G391" s="7" t="n">
        <x:v>5000</x:v>
      </x:c>
      <x:c r="H391" s="7" t="n">
        <x:v>1022.4</x:v>
      </x:c>
      <x:c r="I391" s="2" t="str">
        <x:v>已发或已核定扣减，不重复补发</x:v>
      </x:c>
    </x:row>
    <x:row r="392" ht="22" customHeight="1">
      <x:c r="A392" s="2" t="n">
        <x:v>2</x:v>
      </x:c>
      <x:c r="B392" s="2" t="str">
        <x:v>粤AGP3079</x:v>
      </x:c>
      <x:c r="C392" s="2" t="str">
        <x:v>刘念念</x:v>
      </x:c>
      <x:c r="D392" s="2" t="n">
        <x:v>28</x:v>
      </x:c>
      <x:c r="E392" s="7" t="n">
        <x:v>260</x:v>
      </x:c>
      <x:c r="F392" s="2" t="str">
        <x:v>否</x:v>
      </x:c>
      <x:c r="G392" s="7" t="n">
        <x:v>5000</x:v>
      </x:c>
      <x:c r="H392" s="7" t="n">
        <x:v>2279</x:v>
      </x:c>
      <x:c r="I392" s="2" t="str">
        <x:v>可按后续累计达标判定补发</x:v>
      </x:c>
    </x:row>
    <x:row r="393" ht="22" customHeight="1">
      <x:c r="A393" s="2" t="n">
        <x:v>2</x:v>
      </x:c>
      <x:c r="B393" s="2" t="str">
        <x:v>粤AGP3508</x:v>
      </x:c>
      <x:c r="C393" s="2" t="str">
        <x:v>刘念念</x:v>
      </x:c>
      <x:c r="D393" s="2" t="n">
        <x:v>28</x:v>
      </x:c>
      <x:c r="E393" s="7" t="n">
        <x:v>150</x:v>
      </x:c>
      <x:c r="F393" s="2" t="str">
        <x:v>是</x:v>
      </x:c>
      <x:c r="G393" s="7" t="n">
        <x:v>3000</x:v>
      </x:c>
      <x:c r="H393" s="7" t="n">
        <x:v>4479.7</x:v>
      </x:c>
      <x:c r="I393" s="2" t="str">
        <x:v>已发或已核定扣减，不重复补发</x:v>
      </x:c>
    </x:row>
    <x:row r="394" ht="22" customHeight="1">
      <x:c r="A394" s="2" t="n">
        <x:v>2</x:v>
      </x:c>
      <x:c r="B394" s="2" t="str">
        <x:v>粤AGP3515</x:v>
      </x:c>
      <x:c r="C394" s="2" t="str">
        <x:v>刘念念</x:v>
      </x:c>
      <x:c r="D394" s="2" t="n">
        <x:v>28</x:v>
      </x:c>
      <x:c r="E394" s="7" t="n">
        <x:v>260</x:v>
      </x:c>
      <x:c r="F394" s="2" t="str">
        <x:v>否</x:v>
      </x:c>
      <x:c r="G394" s="7" t="n">
        <x:v>5000</x:v>
      </x:c>
      <x:c r="H394" s="7" t="n">
        <x:v>0</x:v>
      </x:c>
      <x:c r="I394" s="2" t="str">
        <x:v>可按后续累计达标判定补发</x:v>
      </x:c>
    </x:row>
    <x:row r="395" ht="22" customHeight="1">
      <x:c r="A395" s="2" t="n">
        <x:v>2</x:v>
      </x:c>
      <x:c r="B395" s="2" t="str">
        <x:v>粤AGP3607</x:v>
      </x:c>
      <x:c r="C395" s="2" t="str">
        <x:v>刘念念</x:v>
      </x:c>
      <x:c r="D395" s="2" t="n">
        <x:v>28</x:v>
      </x:c>
      <x:c r="E395" s="7" t="n">
        <x:v>260</x:v>
      </x:c>
      <x:c r="F395" s="2" t="str">
        <x:v>是</x:v>
      </x:c>
      <x:c r="G395" s="7" t="n">
        <x:v>5000</x:v>
      </x:c>
      <x:c r="H395" s="7" t="n">
        <x:v>1401</x:v>
      </x:c>
      <x:c r="I395" s="2" t="str">
        <x:v>已发或已核定扣减，不重复补发</x:v>
      </x:c>
    </x:row>
    <x:row r="396" ht="22" customHeight="1">
      <x:c r="A396" s="2" t="n">
        <x:v>2</x:v>
      </x:c>
      <x:c r="B396" s="2" t="str">
        <x:v>粤AGP3612</x:v>
      </x:c>
      <x:c r="C396" s="2" t="str">
        <x:v>刘念念</x:v>
      </x:c>
      <x:c r="D396" s="2" t="n">
        <x:v>28</x:v>
      </x:c>
      <x:c r="E396" s="7" t="n">
        <x:v>260</x:v>
      </x:c>
      <x:c r="F396" s="2" t="str">
        <x:v>是</x:v>
      </x:c>
      <x:c r="G396" s="7" t="n">
        <x:v>5000</x:v>
      </x:c>
      <x:c r="H396" s="7" t="n">
        <x:v>0</x:v>
      </x:c>
      <x:c r="I396" s="2" t="str">
        <x:v>已发或已核定扣减，不重复补发</x:v>
      </x:c>
    </x:row>
    <x:row r="397" ht="22" customHeight="1">
      <x:c r="A397" s="2" t="n">
        <x:v>2</x:v>
      </x:c>
      <x:c r="B397" s="2" t="str">
        <x:v>粤AGP3659</x:v>
      </x:c>
      <x:c r="C397" s="2" t="str">
        <x:v>刘念念</x:v>
      </x:c>
      <x:c r="D397" s="2" t="n">
        <x:v>28</x:v>
      </x:c>
      <x:c r="E397" s="7" t="n">
        <x:v>260</x:v>
      </x:c>
      <x:c r="F397" s="2" t="str">
        <x:v>否</x:v>
      </x:c>
      <x:c r="G397" s="7" t="n">
        <x:v>5000</x:v>
      </x:c>
      <x:c r="H397" s="7" t="n">
        <x:v>0</x:v>
      </x:c>
      <x:c r="I397" s="2" t="str">
        <x:v>可按后续累计达标判定补发</x:v>
      </x:c>
    </x:row>
    <x:row r="398" ht="22" customHeight="1">
      <x:c r="A398" s="2" t="n">
        <x:v>2</x:v>
      </x:c>
      <x:c r="B398" s="2" t="str">
        <x:v>粤AGP3690</x:v>
      </x:c>
      <x:c r="C398" s="2" t="str">
        <x:v>刘念念</x:v>
      </x:c>
      <x:c r="D398" s="2" t="n">
        <x:v>28</x:v>
      </x:c>
      <x:c r="E398" s="7" t="n">
        <x:v>260</x:v>
      </x:c>
      <x:c r="F398" s="2" t="str">
        <x:v>否</x:v>
      </x:c>
      <x:c r="G398" s="7" t="n">
        <x:v>5000</x:v>
      </x:c>
      <x:c r="H398" s="7" t="n">
        <x:v>364</x:v>
      </x:c>
      <x:c r="I398" s="2" t="str">
        <x:v>可按后续累计达标判定补发</x:v>
      </x:c>
    </x:row>
    <x:row r="399" ht="22" customHeight="1">
      <x:c r="A399" s="2" t="n">
        <x:v>2</x:v>
      </x:c>
      <x:c r="B399" s="2" t="str">
        <x:v>粤AGP3695</x:v>
      </x:c>
      <x:c r="C399" s="2" t="str">
        <x:v>刘念念</x:v>
      </x:c>
      <x:c r="D399" s="2" t="n">
        <x:v>28</x:v>
      </x:c>
      <x:c r="E399" s="7" t="n">
        <x:v>260</x:v>
      </x:c>
      <x:c r="F399" s="2" t="str">
        <x:v>否</x:v>
      </x:c>
      <x:c r="G399" s="7" t="n">
        <x:v>5000</x:v>
      </x:c>
      <x:c r="H399" s="7" t="n">
        <x:v>2619.6</x:v>
      </x:c>
      <x:c r="I399" s="2" t="str">
        <x:v>可按后续累计达标判定补发</x:v>
      </x:c>
    </x:row>
    <x:row r="400" ht="22" customHeight="1">
      <x:c r="A400" s="2" t="n">
        <x:v>2</x:v>
      </x:c>
      <x:c r="B400" s="2" t="str">
        <x:v>粤AGP3696</x:v>
      </x:c>
      <x:c r="C400" s="2" t="str">
        <x:v>刘念念</x:v>
      </x:c>
      <x:c r="D400" s="2" t="n">
        <x:v>28</x:v>
      </x:c>
      <x:c r="E400" s="7" t="n">
        <x:v>150</x:v>
      </x:c>
      <x:c r="F400" s="2" t="str">
        <x:v>否</x:v>
      </x:c>
      <x:c r="G400" s="7" t="n">
        <x:v>3000</x:v>
      </x:c>
      <x:c r="H400" s="7" t="n">
        <x:v>7.2</x:v>
      </x:c>
      <x:c r="I400" s="2" t="str">
        <x:v>可按后续累计达标判定补发</x:v>
      </x:c>
    </x:row>
    <x:row r="401" ht="22" customHeight="1">
      <x:c r="A401" s="2" t="n">
        <x:v>2</x:v>
      </x:c>
      <x:c r="B401" s="2" t="str">
        <x:v>粤AGP4335</x:v>
      </x:c>
      <x:c r="C401" s="2" t="str">
        <x:v>刘念念</x:v>
      </x:c>
      <x:c r="D401" s="2" t="n">
        <x:v>28</x:v>
      </x:c>
      <x:c r="E401" s="7" t="n">
        <x:v>260</x:v>
      </x:c>
      <x:c r="F401" s="2" t="str">
        <x:v>否</x:v>
      </x:c>
      <x:c r="G401" s="7" t="n">
        <x:v>5000</x:v>
      </x:c>
      <x:c r="H401" s="7" t="n">
        <x:v>1865.7</x:v>
      </x:c>
      <x:c r="I401" s="2" t="str">
        <x:v>可按后续累计达标判定补发</x:v>
      </x:c>
    </x:row>
    <x:row r="402" ht="22" customHeight="1">
      <x:c r="A402" s="2" t="n">
        <x:v>2</x:v>
      </x:c>
      <x:c r="B402" s="2" t="str">
        <x:v>粤AGP4355</x:v>
      </x:c>
      <x:c r="C402" s="2" t="str">
        <x:v>刘念念</x:v>
      </x:c>
      <x:c r="D402" s="2" t="n">
        <x:v>9</x:v>
      </x:c>
      <x:c r="E402" s="7" t="n">
        <x:v>260</x:v>
      </x:c>
      <x:c r="F402" s="2" t="str">
        <x:v>否</x:v>
      </x:c>
      <x:c r="G402" s="7" t="n">
        <x:v>1607.14</x:v>
      </x:c>
      <x:c r="H402" s="7" t="n">
        <x:v>171</x:v>
      </x:c>
      <x:c r="I402" s="2" t="str">
        <x:v>可按后续累计达标判定补发</x:v>
      </x:c>
    </x:row>
    <x:row r="403" ht="22" customHeight="1">
      <x:c r="A403" s="2" t="n">
        <x:v>2</x:v>
      </x:c>
      <x:c r="B403" s="2" t="str">
        <x:v>粤AGP4548</x:v>
      </x:c>
      <x:c r="C403" s="2" t="str">
        <x:v>刘念念</x:v>
      </x:c>
      <x:c r="D403" s="2" t="n">
        <x:v>26</x:v>
      </x:c>
      <x:c r="E403" s="7" t="n">
        <x:v>260</x:v>
      </x:c>
      <x:c r="F403" s="2" t="str">
        <x:v>否</x:v>
      </x:c>
      <x:c r="G403" s="7" t="n">
        <x:v>4642.86</x:v>
      </x:c>
      <x:c r="H403" s="7" t="n">
        <x:v>858.8</x:v>
      </x:c>
      <x:c r="I403" s="2" t="str">
        <x:v>可按后续累计达标判定补发</x:v>
      </x:c>
    </x:row>
    <x:row r="404" ht="22" customHeight="1">
      <x:c r="A404" s="2" t="n">
        <x:v>2</x:v>
      </x:c>
      <x:c r="B404" s="2" t="str">
        <x:v>粤AGP4597</x:v>
      </x:c>
      <x:c r="C404" s="2" t="str">
        <x:v>刘念念</x:v>
      </x:c>
      <x:c r="D404" s="2" t="n">
        <x:v>28</x:v>
      </x:c>
      <x:c r="E404" s="7" t="n">
        <x:v>260</x:v>
      </x:c>
      <x:c r="F404" s="2" t="str">
        <x:v>否</x:v>
      </x:c>
      <x:c r="G404" s="7" t="n">
        <x:v>5000</x:v>
      </x:c>
      <x:c r="H404" s="7" t="n">
        <x:v>691.1</x:v>
      </x:c>
      <x:c r="I404" s="2" t="str">
        <x:v>可按后续累计达标判定补发</x:v>
      </x:c>
    </x:row>
    <x:row r="405" ht="22" customHeight="1">
      <x:c r="A405" s="2" t="n">
        <x:v>2</x:v>
      </x:c>
      <x:c r="B405" s="2" t="str">
        <x:v>粤AGP4623</x:v>
      </x:c>
      <x:c r="C405" s="2" t="str">
        <x:v>刘念念</x:v>
      </x:c>
      <x:c r="D405" s="2" t="n">
        <x:v>28</x:v>
      </x:c>
      <x:c r="E405" s="7" t="n">
        <x:v>260</x:v>
      </x:c>
      <x:c r="F405" s="2" t="str">
        <x:v>否</x:v>
      </x:c>
      <x:c r="G405" s="7" t="n">
        <x:v>5000</x:v>
      </x:c>
      <x:c r="H405" s="7" t="n">
        <x:v>451.5</x:v>
      </x:c>
      <x:c r="I405" s="2" t="str">
        <x:v>可按后续累计达标判定补发</x:v>
      </x:c>
    </x:row>
    <x:row r="406" ht="22" customHeight="1">
      <x:c r="A406" s="2" t="n">
        <x:v>2</x:v>
      </x:c>
      <x:c r="B406" s="2" t="str">
        <x:v>粤AGP5351</x:v>
      </x:c>
      <x:c r="C406" s="2" t="str">
        <x:v>刘念念</x:v>
      </x:c>
      <x:c r="D406" s="2" t="n">
        <x:v>23</x:v>
      </x:c>
      <x:c r="E406" s="7" t="n">
        <x:v>260</x:v>
      </x:c>
      <x:c r="F406" s="2" t="str">
        <x:v>是</x:v>
      </x:c>
      <x:c r="G406" s="7" t="n">
        <x:v>4107.14</x:v>
      </x:c>
      <x:c r="H406" s="7" t="n">
        <x:v>4373.8</x:v>
      </x:c>
      <x:c r="I406" s="2" t="str">
        <x:v>已发或已核定扣减，不重复补发</x:v>
      </x:c>
    </x:row>
    <x:row r="407" ht="22" customHeight="1">
      <x:c r="A407" s="2" t="n">
        <x:v>2</x:v>
      </x:c>
      <x:c r="B407" s="2" t="str">
        <x:v>粤AGP5378</x:v>
      </x:c>
      <x:c r="C407" s="2" t="str">
        <x:v>刘念念</x:v>
      </x:c>
      <x:c r="D407" s="2" t="n">
        <x:v>28</x:v>
      </x:c>
      <x:c r="E407" s="7" t="n">
        <x:v>150</x:v>
      </x:c>
      <x:c r="F407" s="2" t="str">
        <x:v>是</x:v>
      </x:c>
      <x:c r="G407" s="7" t="n">
        <x:v>3000</x:v>
      </x:c>
      <x:c r="H407" s="7" t="n">
        <x:v>7.3</x:v>
      </x:c>
      <x:c r="I407" s="2" t="str">
        <x:v>已发或已核定扣减，不重复补发</x:v>
      </x:c>
    </x:row>
    <x:row r="408" ht="22" customHeight="1">
      <x:c r="A408" s="2" t="n">
        <x:v>2</x:v>
      </x:c>
      <x:c r="B408" s="2" t="str">
        <x:v>粤AGP5379</x:v>
      </x:c>
      <x:c r="C408" s="2" t="str">
        <x:v>刘念念</x:v>
      </x:c>
      <x:c r="D408" s="2" t="n">
        <x:v>28</x:v>
      </x:c>
      <x:c r="E408" s="7" t="n">
        <x:v>260</x:v>
      </x:c>
      <x:c r="F408" s="2" t="str">
        <x:v>否</x:v>
      </x:c>
      <x:c r="G408" s="7" t="n">
        <x:v>5000</x:v>
      </x:c>
      <x:c r="H408" s="7" t="n">
        <x:v>1660.3</x:v>
      </x:c>
      <x:c r="I408" s="2" t="str">
        <x:v>可按后续累计达标判定补发</x:v>
      </x:c>
    </x:row>
    <x:row r="409" ht="22" customHeight="1">
      <x:c r="A409" s="2" t="n">
        <x:v>2</x:v>
      </x:c>
      <x:c r="B409" s="2" t="str">
        <x:v>粤AGP5615</x:v>
      </x:c>
      <x:c r="C409" s="2" t="str">
        <x:v>刘念念</x:v>
      </x:c>
      <x:c r="D409" s="2" t="n">
        <x:v>28</x:v>
      </x:c>
      <x:c r="E409" s="7" t="n">
        <x:v>260</x:v>
      </x:c>
      <x:c r="F409" s="2" t="str">
        <x:v>否</x:v>
      </x:c>
      <x:c r="G409" s="7" t="n">
        <x:v>5000</x:v>
      </x:c>
      <x:c r="H409" s="7" t="n">
        <x:v>904.9</x:v>
      </x:c>
      <x:c r="I409" s="2" t="str">
        <x:v>可按后续累计达标判定补发</x:v>
      </x:c>
    </x:row>
    <x:row r="410" ht="22" customHeight="1">
      <x:c r="A410" s="2" t="n">
        <x:v>2</x:v>
      </x:c>
      <x:c r="B410" s="2" t="str">
        <x:v>粤AGP5617</x:v>
      </x:c>
      <x:c r="C410" s="2" t="str">
        <x:v>刘念念</x:v>
      </x:c>
      <x:c r="D410" s="2" t="n">
        <x:v>28</x:v>
      </x:c>
      <x:c r="E410" s="7" t="n">
        <x:v>260</x:v>
      </x:c>
      <x:c r="F410" s="2" t="str">
        <x:v>否</x:v>
      </x:c>
      <x:c r="G410" s="7" t="n">
        <x:v>5000</x:v>
      </x:c>
      <x:c r="H410" s="7" t="n">
        <x:v>0.1</x:v>
      </x:c>
      <x:c r="I410" s="2" t="str">
        <x:v>可按后续累计达标判定补发</x:v>
      </x:c>
    </x:row>
    <x:row r="411" ht="22" customHeight="1">
      <x:c r="A411" s="2" t="n">
        <x:v>2</x:v>
      </x:c>
      <x:c r="B411" s="2" t="str">
        <x:v>粤AGP5622</x:v>
      </x:c>
      <x:c r="C411" s="2" t="str">
        <x:v>刘念念</x:v>
      </x:c>
      <x:c r="D411" s="2" t="n">
        <x:v>28</x:v>
      </x:c>
      <x:c r="E411" s="7" t="n">
        <x:v>260</x:v>
      </x:c>
      <x:c r="F411" s="2" t="str">
        <x:v>是</x:v>
      </x:c>
      <x:c r="G411" s="7" t="n">
        <x:v>5000</x:v>
      </x:c>
      <x:c r="H411" s="7" t="n">
        <x:v>3247.3</x:v>
      </x:c>
      <x:c r="I411" s="2" t="str">
        <x:v>已发或已核定扣减，不重复补发</x:v>
      </x:c>
    </x:row>
    <x:row r="412" ht="22" customHeight="1">
      <x:c r="A412" s="2" t="n">
        <x:v>2</x:v>
      </x:c>
      <x:c r="B412" s="2" t="str">
        <x:v>粤AGP5646</x:v>
      </x:c>
      <x:c r="C412" s="2" t="str">
        <x:v>刘念念</x:v>
      </x:c>
      <x:c r="D412" s="2" t="n">
        <x:v>28</x:v>
      </x:c>
      <x:c r="E412" s="7" t="n">
        <x:v>260</x:v>
      </x:c>
      <x:c r="F412" s="2" t="str">
        <x:v>是</x:v>
      </x:c>
      <x:c r="G412" s="7" t="n">
        <x:v>5000</x:v>
      </x:c>
      <x:c r="H412" s="7" t="n">
        <x:v>5163.4</x:v>
      </x:c>
      <x:c r="I412" s="2" t="str">
        <x:v>已发或已核定扣减，不重复补发</x:v>
      </x:c>
    </x:row>
    <x:row r="413" ht="22" customHeight="1">
      <x:c r="A413" s="2" t="n">
        <x:v>2</x:v>
      </x:c>
      <x:c r="B413" s="2" t="str">
        <x:v>粤AGP5661</x:v>
      </x:c>
      <x:c r="C413" s="2" t="str">
        <x:v>刘念念</x:v>
      </x:c>
      <x:c r="D413" s="2" t="n">
        <x:v>23</x:v>
      </x:c>
      <x:c r="E413" s="7" t="n">
        <x:v>260</x:v>
      </x:c>
      <x:c r="F413" s="2" t="str">
        <x:v>是</x:v>
      </x:c>
      <x:c r="G413" s="7" t="n">
        <x:v>4107.14</x:v>
      </x:c>
      <x:c r="H413" s="7" t="n">
        <x:v>4271</x:v>
      </x:c>
      <x:c r="I413" s="2" t="str">
        <x:v>已发或已核定扣减，不重复补发</x:v>
      </x:c>
    </x:row>
    <x:row r="414" ht="22" customHeight="1">
      <x:c r="A414" s="2" t="n">
        <x:v>2</x:v>
      </x:c>
      <x:c r="B414" s="2" t="str">
        <x:v>粤AGP5769</x:v>
      </x:c>
      <x:c r="C414" s="2" t="str">
        <x:v>刘念念</x:v>
      </x:c>
      <x:c r="D414" s="2" t="n">
        <x:v>28</x:v>
      </x:c>
      <x:c r="E414" s="7" t="n">
        <x:v>260</x:v>
      </x:c>
      <x:c r="F414" s="2" t="str">
        <x:v>是</x:v>
      </x:c>
      <x:c r="G414" s="7" t="n">
        <x:v>5000</x:v>
      </x:c>
      <x:c r="H414" s="7" t="n">
        <x:v>648.8</x:v>
      </x:c>
      <x:c r="I414" s="2" t="str">
        <x:v>已发或已核定扣减，不重复补发</x:v>
      </x:c>
    </x:row>
    <x:row r="415" ht="22" customHeight="1">
      <x:c r="A415" s="2" t="n">
        <x:v>2</x:v>
      </x:c>
      <x:c r="B415" s="2" t="str">
        <x:v>粤AGP5770</x:v>
      </x:c>
      <x:c r="C415" s="2" t="str">
        <x:v>刘念念</x:v>
      </x:c>
      <x:c r="D415" s="2" t="n">
        <x:v>28</x:v>
      </x:c>
      <x:c r="E415" s="7" t="n">
        <x:v>260</x:v>
      </x:c>
      <x:c r="F415" s="2" t="str">
        <x:v>否</x:v>
      </x:c>
      <x:c r="G415" s="7" t="n">
        <x:v>5000</x:v>
      </x:c>
      <x:c r="H415" s="7" t="n">
        <x:v>616.7</x:v>
      </x:c>
      <x:c r="I415" s="2" t="str">
        <x:v>可按后续累计达标判定补发</x:v>
      </x:c>
    </x:row>
    <x:row r="416" ht="22" customHeight="1">
      <x:c r="A416" s="2" t="n">
        <x:v>2</x:v>
      </x:c>
      <x:c r="B416" s="2" t="str">
        <x:v>粤AGP5797</x:v>
      </x:c>
      <x:c r="C416" s="2" t="str">
        <x:v>刘念念</x:v>
      </x:c>
      <x:c r="D416" s="2" t="n">
        <x:v>28</x:v>
      </x:c>
      <x:c r="E416" s="7" t="n">
        <x:v>260</x:v>
      </x:c>
      <x:c r="F416" s="2" t="str">
        <x:v>是</x:v>
      </x:c>
      <x:c r="G416" s="7" t="n">
        <x:v>5000</x:v>
      </x:c>
      <x:c r="H416" s="7" t="n">
        <x:v>1483.4</x:v>
      </x:c>
      <x:c r="I416" s="2" t="str">
        <x:v>已发或已核定扣减，不重复补发</x:v>
      </x:c>
    </x:row>
    <x:row r="417" ht="22" customHeight="1">
      <x:c r="A417" s="2" t="n">
        <x:v>2</x:v>
      </x:c>
      <x:c r="B417" s="2" t="str">
        <x:v>粤AGP7026</x:v>
      </x:c>
      <x:c r="C417" s="2" t="str">
        <x:v>刘念念</x:v>
      </x:c>
      <x:c r="D417" s="2" t="n">
        <x:v>28</x:v>
      </x:c>
      <x:c r="E417" s="7" t="n">
        <x:v>260</x:v>
      </x:c>
      <x:c r="F417" s="2" t="str">
        <x:v>否</x:v>
      </x:c>
      <x:c r="G417" s="7" t="n">
        <x:v>5000</x:v>
      </x:c>
      <x:c r="H417" s="7" t="n">
        <x:v>7.1</x:v>
      </x:c>
      <x:c r="I417" s="2" t="str">
        <x:v>可按后续累计达标判定补发</x:v>
      </x:c>
    </x:row>
    <x:row r="418" ht="22" customHeight="1">
      <x:c r="A418" s="2" t="n">
        <x:v>2</x:v>
      </x:c>
      <x:c r="B418" s="2" t="str">
        <x:v>粤AGP9735</x:v>
      </x:c>
      <x:c r="C418" s="2" t="str">
        <x:v>刘念念</x:v>
      </x:c>
      <x:c r="D418" s="2" t="n">
        <x:v>28</x:v>
      </x:c>
      <x:c r="E418" s="7" t="n">
        <x:v>260</x:v>
      </x:c>
      <x:c r="F418" s="2" t="str">
        <x:v>是</x:v>
      </x:c>
      <x:c r="G418" s="7" t="n">
        <x:v>5000</x:v>
      </x:c>
      <x:c r="H418" s="7" t="n">
        <x:v>4261.9</x:v>
      </x:c>
      <x:c r="I418" s="2" t="str">
        <x:v>已发或已核定扣减，不重复补发</x:v>
      </x:c>
    </x:row>
    <x:row r="419" ht="22" customHeight="1">
      <x:c r="A419" s="2" t="n">
        <x:v>2</x:v>
      </x:c>
      <x:c r="B419" s="2" t="str">
        <x:v>粤AGP9755</x:v>
      </x:c>
      <x:c r="C419" s="2" t="str">
        <x:v>刘念念</x:v>
      </x:c>
      <x:c r="D419" s="2" t="n">
        <x:v>23</x:v>
      </x:c>
      <x:c r="E419" s="7" t="n">
        <x:v>260</x:v>
      </x:c>
      <x:c r="F419" s="2" t="str">
        <x:v>是</x:v>
      </x:c>
      <x:c r="G419" s="7" t="n">
        <x:v>4107.14</x:v>
      </x:c>
      <x:c r="H419" s="7" t="n">
        <x:v>5910.7</x:v>
      </x:c>
      <x:c r="I419" s="2" t="str">
        <x:v>已发或已核定扣减，不重复补发</x:v>
      </x:c>
    </x:row>
    <x:row r="420" ht="22" customHeight="1">
      <x:c r="A420" s="2" t="n">
        <x:v>2</x:v>
      </x:c>
      <x:c r="B420" s="2" t="str">
        <x:v>粤AGP9782</x:v>
      </x:c>
      <x:c r="C420" s="2" t="str">
        <x:v>刘念念</x:v>
      </x:c>
      <x:c r="D420" s="2" t="n">
        <x:v>28</x:v>
      </x:c>
      <x:c r="E420" s="7" t="n">
        <x:v>260</x:v>
      </x:c>
      <x:c r="F420" s="2" t="str">
        <x:v>否</x:v>
      </x:c>
      <x:c r="G420" s="7" t="n">
        <x:v>5000</x:v>
      </x:c>
      <x:c r="H420" s="7" t="n">
        <x:v>1192.9</x:v>
      </x:c>
      <x:c r="I420" s="2" t="str">
        <x:v>可按后续累计达标判定补发</x:v>
      </x:c>
    </x:row>
    <x:row r="421" ht="22" customHeight="1">
      <x:c r="A421" s="2" t="n">
        <x:v>2</x:v>
      </x:c>
      <x:c r="B421" s="2" t="str">
        <x:v>粤AGP9785</x:v>
      </x:c>
      <x:c r="C421" s="2" t="str">
        <x:v>刘念念</x:v>
      </x:c>
      <x:c r="D421" s="2" t="n">
        <x:v>28</x:v>
      </x:c>
      <x:c r="E421" s="7" t="n">
        <x:v>150</x:v>
      </x:c>
      <x:c r="F421" s="2" t="str">
        <x:v>否</x:v>
      </x:c>
      <x:c r="G421" s="7" t="n">
        <x:v>3000</x:v>
      </x:c>
      <x:c r="H421" s="7" t="n">
        <x:v>1078.1</x:v>
      </x:c>
      <x:c r="I421" s="2" t="str">
        <x:v>可按后续累计达标判定补发</x:v>
      </x:c>
    </x:row>
    <x:row r="422" ht="22" customHeight="1">
      <x:c r="A422" s="2" t="n">
        <x:v>2</x:v>
      </x:c>
      <x:c r="B422" s="2" t="str">
        <x:v>粤AGP9791</x:v>
      </x:c>
      <x:c r="C422" s="2" t="str">
        <x:v>刘念念</x:v>
      </x:c>
      <x:c r="D422" s="2" t="n">
        <x:v>28</x:v>
      </x:c>
      <x:c r="E422" s="7" t="n">
        <x:v>260</x:v>
      </x:c>
      <x:c r="F422" s="2" t="str">
        <x:v>是</x:v>
      </x:c>
      <x:c r="G422" s="7" t="n">
        <x:v>5000</x:v>
      </x:c>
      <x:c r="H422" s="7" t="n">
        <x:v>878.8</x:v>
      </x:c>
      <x:c r="I422" s="2" t="str">
        <x:v>已发或已核定扣减，不重复补发</x:v>
      </x:c>
    </x:row>
    <x:row r="423" ht="22" customHeight="1">
      <x:c r="A423" s="2" t="n">
        <x:v>2</x:v>
      </x:c>
      <x:c r="B423" s="2" t="str">
        <x:v>粤AGP9819</x:v>
      </x:c>
      <x:c r="C423" s="2" t="str">
        <x:v>刘念念</x:v>
      </x:c>
      <x:c r="D423" s="2" t="n">
        <x:v>28</x:v>
      </x:c>
      <x:c r="E423" s="7" t="n">
        <x:v>150</x:v>
      </x:c>
      <x:c r="F423" s="2" t="str">
        <x:v>否</x:v>
      </x:c>
      <x:c r="G423" s="7" t="n">
        <x:v>3000</x:v>
      </x:c>
      <x:c r="H423" s="7" t="n">
        <x:v>470.9</x:v>
      </x:c>
      <x:c r="I423" s="2" t="str">
        <x:v>可按后续累计达标判定补发</x:v>
      </x:c>
    </x:row>
    <x:row r="424" ht="22" customHeight="1">
      <x:c r="A424" s="2" t="n">
        <x:v>2</x:v>
      </x:c>
      <x:c r="B424" s="2" t="str">
        <x:v>粤AGP9835</x:v>
      </x:c>
      <x:c r="C424" s="2" t="str">
        <x:v>刘念念</x:v>
      </x:c>
      <x:c r="D424" s="2" t="n">
        <x:v>28</x:v>
      </x:c>
      <x:c r="E424" s="7" t="n">
        <x:v>150</x:v>
      </x:c>
      <x:c r="F424" s="2" t="str">
        <x:v>是</x:v>
      </x:c>
      <x:c r="G424" s="7" t="n">
        <x:v>3000</x:v>
      </x:c>
      <x:c r="H424" s="7" t="n">
        <x:v>3194.7</x:v>
      </x:c>
      <x:c r="I424" s="2" t="str">
        <x:v>已发或已核定扣减，不重复补发</x:v>
      </x:c>
    </x:row>
    <x:row r="425" ht="22" customHeight="1">
      <x:c r="A425" s="2" t="n">
        <x:v>2</x:v>
      </x:c>
      <x:c r="B425" s="2" t="str">
        <x:v>粤AGR0798</x:v>
      </x:c>
      <x:c r="C425" s="2" t="str">
        <x:v>刘念念</x:v>
      </x:c>
      <x:c r="D425" s="2" t="n">
        <x:v>28</x:v>
      </x:c>
      <x:c r="E425" s="7" t="n">
        <x:v>150</x:v>
      </x:c>
      <x:c r="F425" s="2" t="str">
        <x:v>是</x:v>
      </x:c>
      <x:c r="G425" s="7" t="n">
        <x:v>3000</x:v>
      </x:c>
      <x:c r="H425" s="7" t="n">
        <x:v>0.1</x:v>
      </x:c>
      <x:c r="I425" s="2" t="str">
        <x:v>已发或已核定扣减，不重复补发</x:v>
      </x:c>
    </x:row>
    <x:row r="426" ht="22" customHeight="1">
      <x:c r="A426" s="2" t="n">
        <x:v>2</x:v>
      </x:c>
      <x:c r="B426" s="2" t="str">
        <x:v>粤AGR2818</x:v>
      </x:c>
      <x:c r="C426" s="2" t="str">
        <x:v>刘念念</x:v>
      </x:c>
      <x:c r="D426" s="2" t="n">
        <x:v>28</x:v>
      </x:c>
      <x:c r="E426" s="7" t="n">
        <x:v>150</x:v>
      </x:c>
      <x:c r="F426" s="2" t="str">
        <x:v>是</x:v>
      </x:c>
      <x:c r="G426" s="7" t="n">
        <x:v>3000</x:v>
      </x:c>
      <x:c r="H426" s="7" t="n">
        <x:v>0</x:v>
      </x:c>
      <x:c r="I426" s="2" t="str">
        <x:v>已发或已核定扣减，不重复补发</x:v>
      </x:c>
    </x:row>
    <x:row r="427" ht="22" customHeight="1">
      <x:c r="A427" s="2" t="n">
        <x:v>2</x:v>
      </x:c>
      <x:c r="B427" s="2" t="str">
        <x:v>粤AGR5050</x:v>
      </x:c>
      <x:c r="C427" s="2" t="str">
        <x:v>刘念念</x:v>
      </x:c>
      <x:c r="D427" s="2" t="n">
        <x:v>28</x:v>
      </x:c>
      <x:c r="E427" s="7" t="n">
        <x:v>150</x:v>
      </x:c>
      <x:c r="F427" s="2" t="str">
        <x:v>是</x:v>
      </x:c>
      <x:c r="G427" s="7" t="n">
        <x:v>3000</x:v>
      </x:c>
      <x:c r="H427" s="7" t="n">
        <x:v>2881.9</x:v>
      </x:c>
      <x:c r="I427" s="2" t="str">
        <x:v>已发或已核定扣减，不重复补发</x:v>
      </x:c>
    </x:row>
    <x:row r="428" ht="22" customHeight="1">
      <x:c r="A428" s="2" t="n">
        <x:v>2</x:v>
      </x:c>
      <x:c r="B428" s="2" t="str">
        <x:v>粤AGR5055</x:v>
      </x:c>
      <x:c r="C428" s="2" t="str">
        <x:v>刘念念</x:v>
      </x:c>
      <x:c r="D428" s="2" t="n">
        <x:v>28</x:v>
      </x:c>
      <x:c r="E428" s="7" t="n">
        <x:v>150</x:v>
      </x:c>
      <x:c r="F428" s="2" t="str">
        <x:v>是</x:v>
      </x:c>
      <x:c r="G428" s="7" t="n">
        <x:v>3000</x:v>
      </x:c>
      <x:c r="H428" s="7" t="n">
        <x:v>299.8</x:v>
      </x:c>
      <x:c r="I428" s="2" t="str">
        <x:v>已发或已核定扣减，不重复补发</x:v>
      </x:c>
    </x:row>
    <x:row r="429" ht="22" customHeight="1">
      <x:c r="A429" s="2" t="n">
        <x:v>2</x:v>
      </x:c>
      <x:c r="B429" s="2" t="str">
        <x:v>粤AGR5547</x:v>
      </x:c>
      <x:c r="C429" s="2" t="str">
        <x:v>刘念念</x:v>
      </x:c>
      <x:c r="D429" s="2" t="n">
        <x:v>28</x:v>
      </x:c>
      <x:c r="E429" s="7" t="n">
        <x:v>150</x:v>
      </x:c>
      <x:c r="F429" s="2" t="str">
        <x:v>是</x:v>
      </x:c>
      <x:c r="G429" s="7" t="n">
        <x:v>3000</x:v>
      </x:c>
      <x:c r="H429" s="7" t="n">
        <x:v>3136</x:v>
      </x:c>
      <x:c r="I429" s="2" t="str">
        <x:v>已发或已核定扣减，不重复补发</x:v>
      </x:c>
    </x:row>
    <x:row r="430" ht="22" customHeight="1">
      <x:c r="A430" s="2" t="n">
        <x:v>2</x:v>
      </x:c>
      <x:c r="B430" s="2" t="str">
        <x:v>粤AGR7791</x:v>
      </x:c>
      <x:c r="C430" s="2" t="str">
        <x:v>刘念念</x:v>
      </x:c>
      <x:c r="D430" s="2" t="n">
        <x:v>28</x:v>
      </x:c>
      <x:c r="E430" s="7" t="n">
        <x:v>150</x:v>
      </x:c>
      <x:c r="F430" s="2" t="str">
        <x:v>是</x:v>
      </x:c>
      <x:c r="G430" s="7" t="n">
        <x:v>3000</x:v>
      </x:c>
      <x:c r="H430" s="7" t="n">
        <x:v>187.4</x:v>
      </x:c>
      <x:c r="I430" s="2" t="str">
        <x:v>已发或已核定扣减，不重复补发</x:v>
      </x:c>
    </x:row>
    <x:row r="431" ht="22" customHeight="1">
      <x:c r="A431" s="2" t="n">
        <x:v>2</x:v>
      </x:c>
      <x:c r="B431" s="2" t="str">
        <x:v>粤AGR8506</x:v>
      </x:c>
      <x:c r="C431" s="2" t="str">
        <x:v>刘念念</x:v>
      </x:c>
      <x:c r="D431" s="2" t="n">
        <x:v>28</x:v>
      </x:c>
      <x:c r="E431" s="7" t="n">
        <x:v>150</x:v>
      </x:c>
      <x:c r="F431" s="2" t="str">
        <x:v>是</x:v>
      </x:c>
      <x:c r="G431" s="7" t="n">
        <x:v>3000</x:v>
      </x:c>
      <x:c r="H431" s="7" t="n">
        <x:v>3600.8</x:v>
      </x:c>
      <x:c r="I431" s="2" t="str">
        <x:v>已发或已核定扣减，不重复补发</x:v>
      </x:c>
    </x:row>
    <x:row r="432" ht="22" customHeight="1">
      <x:c r="A432" s="2" t="n">
        <x:v>2</x:v>
      </x:c>
      <x:c r="B432" s="2" t="str">
        <x:v>粤AGP3038</x:v>
      </x:c>
      <x:c r="C432" s="2" t="str">
        <x:v>谯云</x:v>
      </x:c>
      <x:c r="D432" s="2" t="n">
        <x:v>28</x:v>
      </x:c>
      <x:c r="E432" s="7" t="n">
        <x:v>150</x:v>
      </x:c>
      <x:c r="F432" s="2" t="str">
        <x:v>是</x:v>
      </x:c>
      <x:c r="G432" s="7" t="n">
        <x:v>3000</x:v>
      </x:c>
      <x:c r="H432" s="7" t="n">
        <x:v>2031.2</x:v>
      </x:c>
      <x:c r="I432" s="2" t="str">
        <x:v>已发或已核定扣减，不重复补发</x:v>
      </x:c>
    </x:row>
    <x:row r="433" ht="22" customHeight="1">
      <x:c r="A433" s="2" t="n">
        <x:v>2</x:v>
      </x:c>
      <x:c r="B433" s="2" t="str">
        <x:v>粤AGP5159</x:v>
      </x:c>
      <x:c r="C433" s="2" t="str">
        <x:v>谯云</x:v>
      </x:c>
      <x:c r="D433" s="2" t="n">
        <x:v>28</x:v>
      </x:c>
      <x:c r="E433" s="7" t="n">
        <x:v>150</x:v>
      </x:c>
      <x:c r="F433" s="2" t="str">
        <x:v>是</x:v>
      </x:c>
      <x:c r="G433" s="7" t="n">
        <x:v>3000</x:v>
      </x:c>
      <x:c r="H433" s="7" t="n">
        <x:v>1415.6</x:v>
      </x:c>
      <x:c r="I433" s="2" t="str">
        <x:v>已发或已核定扣减，不重复补发</x:v>
      </x:c>
    </x:row>
    <x:row r="434" ht="22" customHeight="1">
      <x:c r="A434" s="2" t="n">
        <x:v>2</x:v>
      </x:c>
      <x:c r="B434" s="2" t="str">
        <x:v>粤AGP9337</x:v>
      </x:c>
      <x:c r="C434" s="2" t="str">
        <x:v>谯云</x:v>
      </x:c>
      <x:c r="D434" s="2" t="n">
        <x:v>28</x:v>
      </x:c>
      <x:c r="E434" s="7" t="n">
        <x:v>150</x:v>
      </x:c>
      <x:c r="F434" s="2" t="str">
        <x:v>是</x:v>
      </x:c>
      <x:c r="G434" s="7" t="n">
        <x:v>3000</x:v>
      </x:c>
      <x:c r="H434" s="7" t="n">
        <x:v>4034.2</x:v>
      </x:c>
      <x:c r="I434" s="2" t="str">
        <x:v>已发或已核定扣减，不重复补发</x:v>
      </x:c>
    </x:row>
    <x:row r="435" ht="22" customHeight="1">
      <x:c r="A435" s="2" t="n">
        <x:v>2</x:v>
      </x:c>
      <x:c r="B435" s="2" t="str">
        <x:v>粤AGP9789</x:v>
      </x:c>
      <x:c r="C435" s="2" t="str">
        <x:v>谯云</x:v>
      </x:c>
      <x:c r="D435" s="2" t="n">
        <x:v>28</x:v>
      </x:c>
      <x:c r="E435" s="7" t="n">
        <x:v>150</x:v>
      </x:c>
      <x:c r="F435" s="2" t="str">
        <x:v>是</x:v>
      </x:c>
      <x:c r="G435" s="7" t="n">
        <x:v>3000</x:v>
      </x:c>
      <x:c r="H435" s="7" t="n">
        <x:v>3441.3</x:v>
      </x:c>
      <x:c r="I435" s="2" t="str">
        <x:v>已发或已核定扣减，不重复补发</x:v>
      </x:c>
    </x:row>
    <x:row r="436" ht="22" customHeight="1">
      <x:c r="A436" s="2" t="n">
        <x:v>2</x:v>
      </x:c>
      <x:c r="B436" s="2" t="str">
        <x:v>粤AGR5090</x:v>
      </x:c>
      <x:c r="C436" s="2" t="str">
        <x:v>谯云</x:v>
      </x:c>
      <x:c r="D436" s="2" t="n">
        <x:v>28</x:v>
      </x:c>
      <x:c r="E436" s="7" t="n">
        <x:v>150</x:v>
      </x:c>
      <x:c r="F436" s="2" t="str">
        <x:v>是</x:v>
      </x:c>
      <x:c r="G436" s="7" t="n">
        <x:v>3000</x:v>
      </x:c>
      <x:c r="H436" s="7" t="n">
        <x:v>4988.7</x:v>
      </x:c>
      <x:c r="I436" s="2" t="str">
        <x:v>已发或已核定扣减，不重复补发</x:v>
      </x:c>
    </x:row>
    <x:row r="437" ht="22" customHeight="1">
      <x:c r="A437" s="2" t="n">
        <x:v>2</x:v>
      </x:c>
      <x:c r="B437" s="2" t="str">
        <x:v>粤AGP3676</x:v>
      </x:c>
      <x:c r="C437" s="2" t="str">
        <x:v>董剑煜</x:v>
      </x:c>
      <x:c r="D437" s="2" t="n">
        <x:v>28</x:v>
      </x:c>
      <x:c r="E437" s="7" t="n">
        <x:v>150</x:v>
      </x:c>
      <x:c r="F437" s="2" t="str">
        <x:v>是</x:v>
      </x:c>
      <x:c r="G437" s="7" t="n">
        <x:v>3000</x:v>
      </x:c>
      <x:c r="H437" s="7" t="n">
        <x:v>9247.6</x:v>
      </x:c>
      <x:c r="I437" s="2" t="str">
        <x:v>已发或已核定扣减，不重复补发</x:v>
      </x:c>
    </x:row>
    <x:row r="438" ht="22" customHeight="1">
      <x:c r="A438" s="2" t="n">
        <x:v>2</x:v>
      </x:c>
      <x:c r="B438" s="2" t="str">
        <x:v>粤AGP4586</x:v>
      </x:c>
      <x:c r="C438" s="2" t="str">
        <x:v>董剑煜</x:v>
      </x:c>
      <x:c r="D438" s="2" t="n">
        <x:v>24</x:v>
      </x:c>
      <x:c r="E438" s="7" t="n">
        <x:v>260</x:v>
      </x:c>
      <x:c r="F438" s="2" t="str">
        <x:v>是</x:v>
      </x:c>
      <x:c r="G438" s="7" t="n">
        <x:v>4285.71</x:v>
      </x:c>
      <x:c r="H438" s="7" t="n">
        <x:v>3928.4</x:v>
      </x:c>
      <x:c r="I438" s="2" t="str">
        <x:v>已发或已核定扣减，不重复补发</x:v>
      </x:c>
    </x:row>
    <x:row r="439" ht="22" customHeight="1">
      <x:c r="A439" s="2" t="n">
        <x:v>2</x:v>
      </x:c>
      <x:c r="B439" s="2" t="str">
        <x:v>粤AGP9755</x:v>
      </x:c>
      <x:c r="C439" s="2" t="str">
        <x:v>董剑煜</x:v>
      </x:c>
      <x:c r="D439" s="2" t="n">
        <x:v>2</x:v>
      </x:c>
      <x:c r="E439" s="7" t="n">
        <x:v>260</x:v>
      </x:c>
      <x:c r="F439" s="2" t="str">
        <x:v>是</x:v>
      </x:c>
      <x:c r="G439" s="7" t="n">
        <x:v>357.14</x:v>
      </x:c>
      <x:c r="H439" s="7" t="n">
        <x:v>681.5</x:v>
      </x:c>
      <x:c r="I439" s="2" t="str">
        <x:v>已发或已核定扣减，不重复补发</x:v>
      </x:c>
    </x:row>
    <x:row r="440" ht="22" customHeight="1">
      <x:c r="A440" s="2" t="n">
        <x:v>2</x:v>
      </x:c>
      <x:c r="B440" s="2" t="str">
        <x:v>粤AGR2833</x:v>
      </x:c>
      <x:c r="C440" s="2" t="str">
        <x:v>董剑煜</x:v>
      </x:c>
      <x:c r="D440" s="2" t="n">
        <x:v>1</x:v>
      </x:c>
      <x:c r="E440" s="7" t="n">
        <x:v>150</x:v>
      </x:c>
      <x:c r="F440" s="2" t="str">
        <x:v>是</x:v>
      </x:c>
      <x:c r="G440" s="7" t="n">
        <x:v>107.14</x:v>
      </x:c>
      <x:c r="H440" s="7" t="n">
        <x:v>46</x:v>
      </x:c>
      <x:c r="I440" s="2" t="str">
        <x:v>已发或已核定扣减，不重复补发</x:v>
      </x:c>
    </x:row>
    <x:row r="441" ht="22" customHeight="1">
      <x:c r="A441" s="2" t="n">
        <x:v>2</x:v>
      </x:c>
      <x:c r="B441" s="2" t="str">
        <x:v>粤AGR6863</x:v>
      </x:c>
      <x:c r="C441" s="2" t="str">
        <x:v>董剑煜</x:v>
      </x:c>
      <x:c r="D441" s="2" t="n">
        <x:v>28</x:v>
      </x:c>
      <x:c r="E441" s="7" t="n">
        <x:v>150</x:v>
      </x:c>
      <x:c r="F441" s="2" t="str">
        <x:v>是</x:v>
      </x:c>
      <x:c r="G441" s="7" t="n">
        <x:v>3000</x:v>
      </x:c>
      <x:c r="H441" s="7" t="n">
        <x:v>6759.5</x:v>
      </x:c>
      <x:c r="I441" s="2" t="str">
        <x:v>已发或已核定扣减，不重复补发</x:v>
      </x:c>
    </x:row>
    <x:row r="442" ht="22" customHeight="1">
      <x:c r="A442" s="2" t="n">
        <x:v>2</x:v>
      </x:c>
      <x:c r="B442" s="2" t="str">
        <x:v>粤AGR8500</x:v>
      </x:c>
      <x:c r="C442" s="2" t="str">
        <x:v>董剑煜</x:v>
      </x:c>
      <x:c r="D442" s="2" t="n">
        <x:v>1</x:v>
      </x:c>
      <x:c r="E442" s="7" t="n">
        <x:v>150</x:v>
      </x:c>
      <x:c r="F442" s="2" t="str">
        <x:v>是</x:v>
      </x:c>
      <x:c r="G442" s="7" t="n">
        <x:v>107.14</x:v>
      </x:c>
      <x:c r="H442" s="7" t="n">
        <x:v>46</x:v>
      </x:c>
      <x:c r="I442" s="2" t="str">
        <x:v>已发或已核定扣减，不重复补发</x:v>
      </x:c>
    </x:row>
    <x:row r="443" ht="22" customHeight="1">
      <x:c r="A443" s="2" t="n">
        <x:v>2</x:v>
      </x:c>
      <x:c r="B443" s="2" t="str">
        <x:v>粤A06290F</x:v>
      </x:c>
      <x:c r="C443" s="2" t="str">
        <x:v>金可鹏</x:v>
      </x:c>
      <x:c r="D443" s="2" t="n">
        <x:v>2</x:v>
      </x:c>
      <x:c r="E443" s="7" t="n">
        <x:v>1000</x:v>
      </x:c>
      <x:c r="F443" s="2" t="str">
        <x:v>是</x:v>
      </x:c>
      <x:c r="G443" s="7" t="n">
        <x:v>428.57</x:v>
      </x:c>
      <x:c r="H443" s="7" t="n">
        <x:v>342.9</x:v>
      </x:c>
      <x:c r="I443" s="2" t="str">
        <x:v>已发或已核定扣减，不重复补发</x:v>
      </x:c>
    </x:row>
    <x:row r="444" ht="22" customHeight="1">
      <x:c r="A444" s="2" t="n">
        <x:v>2</x:v>
      </x:c>
      <x:c r="B444" s="2" t="str">
        <x:v>粤AF09130</x:v>
      </x:c>
      <x:c r="C444" s="2" t="str">
        <x:v>金可鹏</x:v>
      </x:c>
      <x:c r="D444" s="2" t="n">
        <x:v>28</x:v>
      </x:c>
      <x:c r="E444" s="7" t="n">
        <x:v>150</x:v>
      </x:c>
      <x:c r="F444" s="2" t="str">
        <x:v>否</x:v>
      </x:c>
      <x:c r="G444" s="7" t="n">
        <x:v>3000</x:v>
      </x:c>
      <x:c r="H444" s="7" t="n">
        <x:v>280.5</x:v>
      </x:c>
      <x:c r="I444" s="2" t="str">
        <x:v>可按后续累计达标判定补发</x:v>
      </x:c>
    </x:row>
    <x:row r="445" ht="22" customHeight="1">
      <x:c r="A445" s="2" t="n">
        <x:v>2</x:v>
      </x:c>
      <x:c r="B445" s="2" t="str">
        <x:v>粤AF70111</x:v>
      </x:c>
      <x:c r="C445" s="2" t="str">
        <x:v>金可鹏</x:v>
      </x:c>
      <x:c r="D445" s="2" t="n">
        <x:v>28</x:v>
      </x:c>
      <x:c r="E445" s="7" t="n">
        <x:v>150</x:v>
      </x:c>
      <x:c r="F445" s="2" t="str">
        <x:v>否</x:v>
      </x:c>
      <x:c r="G445" s="7" t="n">
        <x:v>3000</x:v>
      </x:c>
      <x:c r="H445" s="7" t="n">
        <x:v>0.1</x:v>
      </x:c>
      <x:c r="I445" s="2" t="str">
        <x:v>可按后续累计达标判定补发</x:v>
      </x:c>
    </x:row>
    <x:row r="446" ht="22" customHeight="1">
      <x:c r="A446" s="2" t="n">
        <x:v>2</x:v>
      </x:c>
      <x:c r="B446" s="2" t="str">
        <x:v>粤AFB6967</x:v>
      </x:c>
      <x:c r="C446" s="2" t="str">
        <x:v>金可鹏</x:v>
      </x:c>
      <x:c r="D446" s="2" t="n">
        <x:v>28</x:v>
      </x:c>
      <x:c r="E446" s="7" t="n">
        <x:v>150</x:v>
      </x:c>
      <x:c r="F446" s="2" t="str">
        <x:v>否</x:v>
      </x:c>
      <x:c r="G446" s="7" t="n">
        <x:v>3000</x:v>
      </x:c>
      <x:c r="H446" s="7" t="n">
        <x:v>32.8</x:v>
      </x:c>
      <x:c r="I446" s="2" t="str">
        <x:v>可按后续累计达标判定补发</x:v>
      </x:c>
    </x:row>
    <x:row r="447" ht="22" customHeight="1">
      <x:c r="A447" s="2" t="n">
        <x:v>2</x:v>
      </x:c>
      <x:c r="B447" s="2" t="str">
        <x:v>粤AGE1516</x:v>
      </x:c>
      <x:c r="C447" s="2" t="str">
        <x:v>金可鹏</x:v>
      </x:c>
      <x:c r="D447" s="2" t="n">
        <x:v>28</x:v>
      </x:c>
      <x:c r="E447" s="7" t="n">
        <x:v>150</x:v>
      </x:c>
      <x:c r="F447" s="2" t="str">
        <x:v>是</x:v>
      </x:c>
      <x:c r="G447" s="7" t="n">
        <x:v>3000</x:v>
      </x:c>
      <x:c r="H447" s="7" t="n">
        <x:v>143.4</x:v>
      </x:c>
      <x:c r="I447" s="2" t="str">
        <x:v>已发或已核定扣减，不重复补发</x:v>
      </x:c>
    </x:row>
    <x:row r="448" ht="22" customHeight="1">
      <x:c r="A448" s="2" t="n">
        <x:v>2</x:v>
      </x:c>
      <x:c r="B448" s="2" t="str">
        <x:v>粤AGE5843</x:v>
      </x:c>
      <x:c r="C448" s="2" t="str">
        <x:v>金可鹏</x:v>
      </x:c>
      <x:c r="D448" s="2" t="n">
        <x:v>28</x:v>
      </x:c>
      <x:c r="E448" s="7" t="n">
        <x:v>150</x:v>
      </x:c>
      <x:c r="F448" s="2" t="str">
        <x:v>否</x:v>
      </x:c>
      <x:c r="G448" s="7" t="n">
        <x:v>3000</x:v>
      </x:c>
      <x:c r="H448" s="7" t="n">
        <x:v>130.4</x:v>
      </x:c>
      <x:c r="I448" s="2" t="str">
        <x:v>可按后续累计达标判定补发</x:v>
      </x:c>
    </x:row>
    <x:row r="449" ht="22" customHeight="1">
      <x:c r="A449" s="2" t="n">
        <x:v>2</x:v>
      </x:c>
      <x:c r="B449" s="2" t="str">
        <x:v>粤AGF0692</x:v>
      </x:c>
      <x:c r="C449" s="2" t="str">
        <x:v>金可鹏</x:v>
      </x:c>
      <x:c r="D449" s="2" t="n">
        <x:v>28</x:v>
      </x:c>
      <x:c r="E449" s="7" t="n">
        <x:v>150</x:v>
      </x:c>
      <x:c r="F449" s="2" t="str">
        <x:v>否</x:v>
      </x:c>
      <x:c r="G449" s="7" t="n">
        <x:v>3000</x:v>
      </x:c>
      <x:c r="H449" s="7" t="n">
        <x:v>823</x:v>
      </x:c>
      <x:c r="I449" s="2" t="str">
        <x:v>可按后续累计达标判定补发</x:v>
      </x:c>
    </x:row>
    <x:row r="450" ht="22" customHeight="1">
      <x:c r="A450" s="2" t="n">
        <x:v>2</x:v>
      </x:c>
      <x:c r="B450" s="2" t="str">
        <x:v>粤AGF4063</x:v>
      </x:c>
      <x:c r="C450" s="2" t="str">
        <x:v>金可鹏</x:v>
      </x:c>
      <x:c r="D450" s="2" t="n">
        <x:v>28</x:v>
      </x:c>
      <x:c r="E450" s="7" t="n">
        <x:v>150</x:v>
      </x:c>
      <x:c r="F450" s="2" t="str">
        <x:v>否</x:v>
      </x:c>
      <x:c r="G450" s="7" t="n">
        <x:v>3000</x:v>
      </x:c>
      <x:c r="H450" s="7" t="n">
        <x:v>11.7</x:v>
      </x:c>
      <x:c r="I450" s="2" t="str">
        <x:v>可按后续累计达标判定补发</x:v>
      </x:c>
    </x:row>
    <x:row r="451" ht="22" customHeight="1">
      <x:c r="A451" s="2" t="n">
        <x:v>2</x:v>
      </x:c>
      <x:c r="B451" s="2" t="str">
        <x:v>粤AGF6940</x:v>
      </x:c>
      <x:c r="C451" s="2" t="str">
        <x:v>金可鹏</x:v>
      </x:c>
      <x:c r="D451" s="2" t="n">
        <x:v>28</x:v>
      </x:c>
      <x:c r="E451" s="7" t="n">
        <x:v>150</x:v>
      </x:c>
      <x:c r="F451" s="2" t="str">
        <x:v>否</x:v>
      </x:c>
      <x:c r="G451" s="7" t="n">
        <x:v>3000</x:v>
      </x:c>
      <x:c r="H451" s="7" t="n">
        <x:v>82.1</x:v>
      </x:c>
      <x:c r="I451" s="2" t="str">
        <x:v>可按后续累计达标判定补发</x:v>
      </x:c>
    </x:row>
    <x:row r="452" ht="22" customHeight="1">
      <x:c r="A452" s="2" t="n">
        <x:v>2</x:v>
      </x:c>
      <x:c r="B452" s="2" t="str">
        <x:v>粤AGF7490</x:v>
      </x:c>
      <x:c r="C452" s="2" t="str">
        <x:v>金可鹏</x:v>
      </x:c>
      <x:c r="D452" s="2" t="n">
        <x:v>28</x:v>
      </x:c>
      <x:c r="E452" s="7" t="n">
        <x:v>150</x:v>
      </x:c>
      <x:c r="F452" s="2" t="str">
        <x:v>是</x:v>
      </x:c>
      <x:c r="G452" s="7" t="n">
        <x:v>3000</x:v>
      </x:c>
      <x:c r="H452" s="7" t="n">
        <x:v>626.4</x:v>
      </x:c>
      <x:c r="I452" s="2" t="str">
        <x:v>已发或已核定扣减，不重复补发</x:v>
      </x:c>
    </x:row>
    <x:row r="453" ht="22" customHeight="1">
      <x:c r="A453" s="2" t="n">
        <x:v>2</x:v>
      </x:c>
      <x:c r="B453" s="2" t="str">
        <x:v>粤AGF8492</x:v>
      </x:c>
      <x:c r="C453" s="2" t="str">
        <x:v>金可鹏</x:v>
      </x:c>
      <x:c r="D453" s="2" t="n">
        <x:v>28</x:v>
      </x:c>
      <x:c r="E453" s="7" t="n">
        <x:v>150</x:v>
      </x:c>
      <x:c r="F453" s="2" t="str">
        <x:v>否</x:v>
      </x:c>
      <x:c r="G453" s="7" t="n">
        <x:v>3000</x:v>
      </x:c>
      <x:c r="H453" s="7" t="n">
        <x:v>249.6</x:v>
      </x:c>
      <x:c r="I453" s="2" t="str">
        <x:v>可按后续累计达标判定补发</x:v>
      </x:c>
    </x:row>
    <x:row r="454" ht="22" customHeight="1">
      <x:c r="A454" s="2" t="n">
        <x:v>2</x:v>
      </x:c>
      <x:c r="B454" s="2" t="str">
        <x:v>粤AGF9106</x:v>
      </x:c>
      <x:c r="C454" s="2" t="str">
        <x:v>金可鹏</x:v>
      </x:c>
      <x:c r="D454" s="2" t="n">
        <x:v>28</x:v>
      </x:c>
      <x:c r="E454" s="7" t="n">
        <x:v>150</x:v>
      </x:c>
      <x:c r="F454" s="2" t="str">
        <x:v>否</x:v>
      </x:c>
      <x:c r="G454" s="7" t="n">
        <x:v>3000</x:v>
      </x:c>
      <x:c r="H454" s="7" t="n">
        <x:v>289.1</x:v>
      </x:c>
      <x:c r="I454" s="2" t="str">
        <x:v>可按后续累计达标判定补发</x:v>
      </x:c>
    </x:row>
    <x:row r="455" ht="22" customHeight="1">
      <x:c r="A455" s="2" t="n">
        <x:v>2</x:v>
      </x:c>
      <x:c r="B455" s="2" t="str">
        <x:v>粤AGF9240</x:v>
      </x:c>
      <x:c r="C455" s="2" t="str">
        <x:v>金可鹏</x:v>
      </x:c>
      <x:c r="D455" s="2" t="n">
        <x:v>28</x:v>
      </x:c>
      <x:c r="E455" s="7" t="n">
        <x:v>150</x:v>
      </x:c>
      <x:c r="F455" s="2" t="str">
        <x:v>否</x:v>
      </x:c>
      <x:c r="G455" s="7" t="n">
        <x:v>3000</x:v>
      </x:c>
      <x:c r="H455" s="7" t="n">
        <x:v>15.5</x:v>
      </x:c>
      <x:c r="I455" s="2" t="str">
        <x:v>可按后续累计达标判定补发</x:v>
      </x:c>
    </x:row>
    <x:row r="456" ht="22" customHeight="1">
      <x:c r="A456" s="2" t="n">
        <x:v>2</x:v>
      </x:c>
      <x:c r="B456" s="2" t="str">
        <x:v>粤AGG0490</x:v>
      </x:c>
      <x:c r="C456" s="2" t="str">
        <x:v>金可鹏</x:v>
      </x:c>
      <x:c r="D456" s="2" t="n">
        <x:v>28</x:v>
      </x:c>
      <x:c r="E456" s="7" t="n">
        <x:v>150</x:v>
      </x:c>
      <x:c r="F456" s="2" t="str">
        <x:v>否</x:v>
      </x:c>
      <x:c r="G456" s="7" t="n">
        <x:v>3000</x:v>
      </x:c>
      <x:c r="H456" s="7" t="n">
        <x:v>59.9</x:v>
      </x:c>
      <x:c r="I456" s="2" t="str">
        <x:v>可按后续累计达标判定补发</x:v>
      </x:c>
    </x:row>
    <x:row r="457" ht="22" customHeight="1">
      <x:c r="A457" s="2" t="n">
        <x:v>2</x:v>
      </x:c>
      <x:c r="B457" s="2" t="str">
        <x:v>粤AGG0540</x:v>
      </x:c>
      <x:c r="C457" s="2" t="str">
        <x:v>金可鹏</x:v>
      </x:c>
      <x:c r="D457" s="2" t="n">
        <x:v>28</x:v>
      </x:c>
      <x:c r="E457" s="7" t="n">
        <x:v>150</x:v>
      </x:c>
      <x:c r="F457" s="2" t="str">
        <x:v>否</x:v>
      </x:c>
      <x:c r="G457" s="7" t="n">
        <x:v>3000</x:v>
      </x:c>
      <x:c r="H457" s="7" t="n">
        <x:v>664.8</x:v>
      </x:c>
      <x:c r="I457" s="2" t="str">
        <x:v>可按后续累计达标判定补发</x:v>
      </x:c>
    </x:row>
    <x:row r="458" ht="22" customHeight="1">
      <x:c r="A458" s="2" t="n">
        <x:v>2</x:v>
      </x:c>
      <x:c r="B458" s="2" t="str">
        <x:v>粤AGG2195</x:v>
      </x:c>
      <x:c r="C458" s="2" t="str">
        <x:v>金可鹏</x:v>
      </x:c>
      <x:c r="D458" s="2" t="n">
        <x:v>28</x:v>
      </x:c>
      <x:c r="E458" s="7" t="n">
        <x:v>150</x:v>
      </x:c>
      <x:c r="F458" s="2" t="str">
        <x:v>否</x:v>
      </x:c>
      <x:c r="G458" s="7" t="n">
        <x:v>3000</x:v>
      </x:c>
      <x:c r="H458" s="7" t="n">
        <x:v>0</x:v>
      </x:c>
      <x:c r="I458" s="2" t="str">
        <x:v>可按后续累计达标判定补发</x:v>
      </x:c>
    </x:row>
    <x:row r="459" ht="22" customHeight="1">
      <x:c r="A459" s="2" t="n">
        <x:v>2</x:v>
      </x:c>
      <x:c r="B459" s="2" t="str">
        <x:v>粤AGG3040</x:v>
      </x:c>
      <x:c r="C459" s="2" t="str">
        <x:v>金可鹏</x:v>
      </x:c>
      <x:c r="D459" s="2" t="n">
        <x:v>28</x:v>
      </x:c>
      <x:c r="E459" s="7" t="n">
        <x:v>150</x:v>
      </x:c>
      <x:c r="F459" s="2" t="str">
        <x:v>否</x:v>
      </x:c>
      <x:c r="G459" s="7" t="n">
        <x:v>3000</x:v>
      </x:c>
      <x:c r="H459" s="7" t="n">
        <x:v>406.7</x:v>
      </x:c>
      <x:c r="I459" s="2" t="str">
        <x:v>可按后续累计达标判定补发</x:v>
      </x:c>
    </x:row>
    <x:row r="460" ht="22" customHeight="1">
      <x:c r="A460" s="2" t="n">
        <x:v>2</x:v>
      </x:c>
      <x:c r="B460" s="2" t="str">
        <x:v>粤AGG3413</x:v>
      </x:c>
      <x:c r="C460" s="2" t="str">
        <x:v>金可鹏</x:v>
      </x:c>
      <x:c r="D460" s="2" t="n">
        <x:v>28</x:v>
      </x:c>
      <x:c r="E460" s="7" t="n">
        <x:v>150</x:v>
      </x:c>
      <x:c r="F460" s="2" t="str">
        <x:v>否</x:v>
      </x:c>
      <x:c r="G460" s="7" t="n">
        <x:v>3000</x:v>
      </x:c>
      <x:c r="H460" s="7" t="n">
        <x:v>34</x:v>
      </x:c>
      <x:c r="I460" s="2" t="str">
        <x:v>可按后续累计达标判定补发</x:v>
      </x:c>
    </x:row>
    <x:row r="461" ht="22" customHeight="1">
      <x:c r="A461" s="2" t="n">
        <x:v>2</x:v>
      </x:c>
      <x:c r="B461" s="2" t="str">
        <x:v>粤AGG4013</x:v>
      </x:c>
      <x:c r="C461" s="2" t="str">
        <x:v>金可鹏</x:v>
      </x:c>
      <x:c r="D461" s="2" t="n">
        <x:v>28</x:v>
      </x:c>
      <x:c r="E461" s="7" t="n">
        <x:v>150</x:v>
      </x:c>
      <x:c r="F461" s="2" t="str">
        <x:v>否</x:v>
      </x:c>
      <x:c r="G461" s="7" t="n">
        <x:v>3000</x:v>
      </x:c>
      <x:c r="H461" s="7" t="n">
        <x:v>484.6</x:v>
      </x:c>
      <x:c r="I461" s="2" t="str">
        <x:v>可按后续累计达标判定补发</x:v>
      </x:c>
    </x:row>
    <x:row r="462" ht="22" customHeight="1">
      <x:c r="A462" s="2" t="n">
        <x:v>2</x:v>
      </x:c>
      <x:c r="B462" s="2" t="str">
        <x:v>粤AGG4135</x:v>
      </x:c>
      <x:c r="C462" s="2" t="str">
        <x:v>金可鹏</x:v>
      </x:c>
      <x:c r="D462" s="2" t="n">
        <x:v>28</x:v>
      </x:c>
      <x:c r="E462" s="7" t="n">
        <x:v>150</x:v>
      </x:c>
      <x:c r="F462" s="2" t="str">
        <x:v>否</x:v>
      </x:c>
      <x:c r="G462" s="7" t="n">
        <x:v>3000</x:v>
      </x:c>
      <x:c r="H462" s="7" t="n">
        <x:v>142.6</x:v>
      </x:c>
      <x:c r="I462" s="2" t="str">
        <x:v>可按后续累计达标判定补发</x:v>
      </x:c>
    </x:row>
    <x:row r="463" ht="22" customHeight="1">
      <x:c r="A463" s="2" t="n">
        <x:v>2</x:v>
      </x:c>
      <x:c r="B463" s="2" t="str">
        <x:v>粤AGG4142</x:v>
      </x:c>
      <x:c r="C463" s="2" t="str">
        <x:v>金可鹏</x:v>
      </x:c>
      <x:c r="D463" s="2" t="n">
        <x:v>28</x:v>
      </x:c>
      <x:c r="E463" s="7" t="n">
        <x:v>150</x:v>
      </x:c>
      <x:c r="F463" s="2" t="str">
        <x:v>否</x:v>
      </x:c>
      <x:c r="G463" s="7" t="n">
        <x:v>3000</x:v>
      </x:c>
      <x:c r="H463" s="7" t="n">
        <x:v>2226.8</x:v>
      </x:c>
      <x:c r="I463" s="2" t="str">
        <x:v>可按后续累计达标判定补发</x:v>
      </x:c>
    </x:row>
    <x:row r="464" ht="22" customHeight="1">
      <x:c r="A464" s="2" t="n">
        <x:v>2</x:v>
      </x:c>
      <x:c r="B464" s="2" t="str">
        <x:v>粤AGG4975</x:v>
      </x:c>
      <x:c r="C464" s="2" t="str">
        <x:v>金可鹏</x:v>
      </x:c>
      <x:c r="D464" s="2" t="n">
        <x:v>28</x:v>
      </x:c>
      <x:c r="E464" s="7" t="n">
        <x:v>150</x:v>
      </x:c>
      <x:c r="F464" s="2" t="str">
        <x:v>否</x:v>
      </x:c>
      <x:c r="G464" s="7" t="n">
        <x:v>3000</x:v>
      </x:c>
      <x:c r="H464" s="7" t="n">
        <x:v>484.3</x:v>
      </x:c>
      <x:c r="I464" s="2" t="str">
        <x:v>可按后续累计达标判定补发</x:v>
      </x:c>
    </x:row>
    <x:row r="465" ht="22" customHeight="1">
      <x:c r="A465" s="2" t="n">
        <x:v>2</x:v>
      </x:c>
      <x:c r="B465" s="2" t="str">
        <x:v>粤AGG5043</x:v>
      </x:c>
      <x:c r="C465" s="2" t="str">
        <x:v>金可鹏</x:v>
      </x:c>
      <x:c r="D465" s="2" t="n">
        <x:v>28</x:v>
      </x:c>
      <x:c r="E465" s="7" t="n">
        <x:v>150</x:v>
      </x:c>
      <x:c r="F465" s="2" t="str">
        <x:v>否</x:v>
      </x:c>
      <x:c r="G465" s="7" t="n">
        <x:v>3000</x:v>
      </x:c>
      <x:c r="H465" s="7" t="n">
        <x:v>231.1</x:v>
      </x:c>
      <x:c r="I465" s="2" t="str">
        <x:v>可按后续累计达标判定补发</x:v>
      </x:c>
    </x:row>
    <x:row r="466" ht="22" customHeight="1">
      <x:c r="A466" s="2" t="n">
        <x:v>2</x:v>
      </x:c>
      <x:c r="B466" s="2" t="str">
        <x:v>粤AGG9540</x:v>
      </x:c>
      <x:c r="C466" s="2" t="str">
        <x:v>金可鹏</x:v>
      </x:c>
      <x:c r="D466" s="2" t="n">
        <x:v>28</x:v>
      </x:c>
      <x:c r="E466" s="7" t="n">
        <x:v>150</x:v>
      </x:c>
      <x:c r="F466" s="2" t="str">
        <x:v>否</x:v>
      </x:c>
      <x:c r="G466" s="7" t="n">
        <x:v>3000</x:v>
      </x:c>
      <x:c r="H466" s="7" t="n">
        <x:v>188.8</x:v>
      </x:c>
      <x:c r="I466" s="2" t="str">
        <x:v>可按后续累计达标判定补发</x:v>
      </x:c>
    </x:row>
    <x:row r="467" ht="22" customHeight="1">
      <x:c r="A467" s="2" t="n">
        <x:v>2</x:v>
      </x:c>
      <x:c r="B467" s="2" t="str">
        <x:v>粤AGH6240</x:v>
      </x:c>
      <x:c r="C467" s="2" t="str">
        <x:v>金可鹏</x:v>
      </x:c>
      <x:c r="D467" s="2" t="n">
        <x:v>28</x:v>
      </x:c>
      <x:c r="E467" s="7" t="n">
        <x:v>150</x:v>
      </x:c>
      <x:c r="F467" s="2" t="str">
        <x:v>否</x:v>
      </x:c>
      <x:c r="G467" s="7" t="n">
        <x:v>3000</x:v>
      </x:c>
      <x:c r="H467" s="7" t="n">
        <x:v>2408.6</x:v>
      </x:c>
      <x:c r="I467" s="2" t="str">
        <x:v>可按后续累计达标判定补发</x:v>
      </x:c>
    </x:row>
    <x:row r="468" ht="22" customHeight="1">
      <x:c r="A468" s="2" t="n">
        <x:v>2</x:v>
      </x:c>
      <x:c r="B468" s="2" t="str">
        <x:v>粤AGH8490</x:v>
      </x:c>
      <x:c r="C468" s="2" t="str">
        <x:v>金可鹏</x:v>
      </x:c>
      <x:c r="D468" s="2" t="n">
        <x:v>28</x:v>
      </x:c>
      <x:c r="E468" s="7" t="n">
        <x:v>150</x:v>
      </x:c>
      <x:c r="F468" s="2" t="str">
        <x:v>否</x:v>
      </x:c>
      <x:c r="G468" s="7" t="n">
        <x:v>3000</x:v>
      </x:c>
      <x:c r="H468" s="7" t="n">
        <x:v>367.5</x:v>
      </x:c>
      <x:c r="I468" s="2" t="str">
        <x:v>可按后续累计达标判定补发</x:v>
      </x:c>
    </x:row>
    <x:row r="469" ht="22" customHeight="1">
      <x:c r="A469" s="2" t="n">
        <x:v>2</x:v>
      </x:c>
      <x:c r="B469" s="2" t="str">
        <x:v>粤AGP2009</x:v>
      </x:c>
      <x:c r="C469" s="2" t="str">
        <x:v>金可鹏</x:v>
      </x:c>
      <x:c r="D469" s="2" t="n">
        <x:v>28</x:v>
      </x:c>
      <x:c r="E469" s="7" t="n">
        <x:v>260</x:v>
      </x:c>
      <x:c r="F469" s="2" t="str">
        <x:v>否</x:v>
      </x:c>
      <x:c r="G469" s="7" t="n">
        <x:v>5000</x:v>
      </x:c>
      <x:c r="H469" s="7" t="n">
        <x:v>0</x:v>
      </x:c>
      <x:c r="I469" s="2" t="str">
        <x:v>可按后续累计达标判定补发</x:v>
      </x:c>
    </x:row>
    <x:row r="470" ht="22" customHeight="1">
      <x:c r="A470" s="2" t="n">
        <x:v>2</x:v>
      </x:c>
      <x:c r="B470" s="2" t="str">
        <x:v>粤AGP3082</x:v>
      </x:c>
      <x:c r="C470" s="2" t="str">
        <x:v>金可鹏</x:v>
      </x:c>
      <x:c r="D470" s="2" t="n">
        <x:v>28</x:v>
      </x:c>
      <x:c r="E470" s="7" t="n">
        <x:v>260</x:v>
      </x:c>
      <x:c r="F470" s="2" t="str">
        <x:v>是</x:v>
      </x:c>
      <x:c r="G470" s="7" t="n">
        <x:v>5000</x:v>
      </x:c>
      <x:c r="H470" s="7" t="n">
        <x:v>5173</x:v>
      </x:c>
      <x:c r="I470" s="2" t="str">
        <x:v>已发或已核定扣减，不重复补发</x:v>
      </x:c>
    </x:row>
    <x:row r="471" ht="22" customHeight="1">
      <x:c r="A471" s="2" t="n">
        <x:v>2</x:v>
      </x:c>
      <x:c r="B471" s="2" t="str">
        <x:v>粤AGP3087</x:v>
      </x:c>
      <x:c r="C471" s="2" t="str">
        <x:v>金可鹏</x:v>
      </x:c>
      <x:c r="D471" s="2" t="n">
        <x:v>28</x:v>
      </x:c>
      <x:c r="E471" s="7" t="n">
        <x:v>260</x:v>
      </x:c>
      <x:c r="F471" s="2" t="str">
        <x:v>否</x:v>
      </x:c>
      <x:c r="G471" s="7" t="n">
        <x:v>5000</x:v>
      </x:c>
      <x:c r="H471" s="7" t="n">
        <x:v>0</x:v>
      </x:c>
      <x:c r="I471" s="2" t="str">
        <x:v>可按后续累计达标判定补发</x:v>
      </x:c>
    </x:row>
    <x:row r="472" ht="22" customHeight="1">
      <x:c r="A472" s="2" t="n">
        <x:v>2</x:v>
      </x:c>
      <x:c r="B472" s="2" t="str">
        <x:v>粤AGP3627</x:v>
      </x:c>
      <x:c r="C472" s="2" t="str">
        <x:v>金可鹏</x:v>
      </x:c>
      <x:c r="D472" s="2" t="n">
        <x:v>28</x:v>
      </x:c>
      <x:c r="E472" s="7" t="n">
        <x:v>260</x:v>
      </x:c>
      <x:c r="F472" s="2" t="str">
        <x:v>是</x:v>
      </x:c>
      <x:c r="G472" s="7" t="n">
        <x:v>5000</x:v>
      </x:c>
      <x:c r="H472" s="7" t="n">
        <x:v>5596.2</x:v>
      </x:c>
      <x:c r="I472" s="2" t="str">
        <x:v>已发或已核定扣减，不重复补发</x:v>
      </x:c>
    </x:row>
    <x:row r="473" ht="22" customHeight="1">
      <x:c r="A473" s="2" t="n">
        <x:v>2</x:v>
      </x:c>
      <x:c r="B473" s="2" t="str">
        <x:v>粤AGP3628</x:v>
      </x:c>
      <x:c r="C473" s="2" t="str">
        <x:v>金可鹏</x:v>
      </x:c>
      <x:c r="D473" s="2" t="n">
        <x:v>28</x:v>
      </x:c>
      <x:c r="E473" s="7" t="n">
        <x:v>150</x:v>
      </x:c>
      <x:c r="F473" s="2" t="str">
        <x:v>否</x:v>
      </x:c>
      <x:c r="G473" s="7" t="n">
        <x:v>3000</x:v>
      </x:c>
      <x:c r="H473" s="7" t="n">
        <x:v>179.9</x:v>
      </x:c>
      <x:c r="I473" s="2" t="str">
        <x:v>可按后续累计达标判定补发</x:v>
      </x:c>
    </x:row>
    <x:row r="474" ht="22" customHeight="1">
      <x:c r="A474" s="2" t="n">
        <x:v>2</x:v>
      </x:c>
      <x:c r="B474" s="2" t="str">
        <x:v>粤AGP3631</x:v>
      </x:c>
      <x:c r="C474" s="2" t="str">
        <x:v>金可鹏</x:v>
      </x:c>
      <x:c r="D474" s="2" t="n">
        <x:v>28</x:v>
      </x:c>
      <x:c r="E474" s="7" t="n">
        <x:v>260</x:v>
      </x:c>
      <x:c r="F474" s="2" t="str">
        <x:v>否</x:v>
      </x:c>
      <x:c r="G474" s="7" t="n">
        <x:v>5000</x:v>
      </x:c>
      <x:c r="H474" s="7" t="n">
        <x:v>24</x:v>
      </x:c>
      <x:c r="I474" s="2" t="str">
        <x:v>可按后续累计达标判定补发</x:v>
      </x:c>
    </x:row>
    <x:row r="475" ht="22" customHeight="1">
      <x:c r="A475" s="2" t="n">
        <x:v>2</x:v>
      </x:c>
      <x:c r="B475" s="2" t="str">
        <x:v>粤AGP3642</x:v>
      </x:c>
      <x:c r="C475" s="2" t="str">
        <x:v>金可鹏</x:v>
      </x:c>
      <x:c r="D475" s="2" t="n">
        <x:v>28</x:v>
      </x:c>
      <x:c r="E475" s="7" t="n">
        <x:v>260</x:v>
      </x:c>
      <x:c r="F475" s="2" t="str">
        <x:v>否</x:v>
      </x:c>
      <x:c r="G475" s="7" t="n">
        <x:v>5000</x:v>
      </x:c>
      <x:c r="H475" s="7" t="n">
        <x:v>0</x:v>
      </x:c>
      <x:c r="I475" s="2" t="str">
        <x:v>可按后续累计达标判定补发</x:v>
      </x:c>
    </x:row>
    <x:row r="476" ht="22" customHeight="1">
      <x:c r="A476" s="2" t="n">
        <x:v>2</x:v>
      </x:c>
      <x:c r="B476" s="2" t="str">
        <x:v>粤AGP3645</x:v>
      </x:c>
      <x:c r="C476" s="2" t="str">
        <x:v>金可鹏</x:v>
      </x:c>
      <x:c r="D476" s="2" t="n">
        <x:v>28</x:v>
      </x:c>
      <x:c r="E476" s="7" t="n">
        <x:v>260</x:v>
      </x:c>
      <x:c r="F476" s="2" t="str">
        <x:v>否</x:v>
      </x:c>
      <x:c r="G476" s="7" t="n">
        <x:v>5000</x:v>
      </x:c>
      <x:c r="H476" s="7" t="n">
        <x:v>14.7</x:v>
      </x:c>
      <x:c r="I476" s="2" t="str">
        <x:v>可按后续累计达标判定补发</x:v>
      </x:c>
    </x:row>
    <x:row r="477" ht="22" customHeight="1">
      <x:c r="A477" s="2" t="n">
        <x:v>2</x:v>
      </x:c>
      <x:c r="B477" s="2" t="str">
        <x:v>粤AGP3660</x:v>
      </x:c>
      <x:c r="C477" s="2" t="str">
        <x:v>金可鹏</x:v>
      </x:c>
      <x:c r="D477" s="2" t="n">
        <x:v>28</x:v>
      </x:c>
      <x:c r="E477" s="7" t="n">
        <x:v>260</x:v>
      </x:c>
      <x:c r="F477" s="2" t="str">
        <x:v>否</x:v>
      </x:c>
      <x:c r="G477" s="7" t="n">
        <x:v>5000</x:v>
      </x:c>
      <x:c r="H477" s="7" t="n">
        <x:v>0</x:v>
      </x:c>
      <x:c r="I477" s="2" t="str">
        <x:v>可按后续累计达标判定补发</x:v>
      </x:c>
    </x:row>
    <x:row r="478" ht="22" customHeight="1">
      <x:c r="A478" s="2" t="n">
        <x:v>2</x:v>
      </x:c>
      <x:c r="B478" s="2" t="str">
        <x:v>粤AGP3688</x:v>
      </x:c>
      <x:c r="C478" s="2" t="str">
        <x:v>金可鹏</x:v>
      </x:c>
      <x:c r="D478" s="2" t="n">
        <x:v>28</x:v>
      </x:c>
      <x:c r="E478" s="7" t="n">
        <x:v>150</x:v>
      </x:c>
      <x:c r="F478" s="2" t="str">
        <x:v>否</x:v>
      </x:c>
      <x:c r="G478" s="7" t="n">
        <x:v>3000</x:v>
      </x:c>
      <x:c r="H478" s="7" t="n">
        <x:v>388.2</x:v>
      </x:c>
      <x:c r="I478" s="2" t="str">
        <x:v>可按后续累计达标判定补发</x:v>
      </x:c>
    </x:row>
    <x:row r="479" ht="22" customHeight="1">
      <x:c r="A479" s="2" t="n">
        <x:v>2</x:v>
      </x:c>
      <x:c r="B479" s="2" t="str">
        <x:v>粤AGP3692</x:v>
      </x:c>
      <x:c r="C479" s="2" t="str">
        <x:v>金可鹏</x:v>
      </x:c>
      <x:c r="D479" s="2" t="n">
        <x:v>28</x:v>
      </x:c>
      <x:c r="E479" s="7" t="n">
        <x:v>260</x:v>
      </x:c>
      <x:c r="F479" s="2" t="str">
        <x:v>是</x:v>
      </x:c>
      <x:c r="G479" s="7" t="n">
        <x:v>5000</x:v>
      </x:c>
      <x:c r="H479" s="7" t="n">
        <x:v>10746.5</x:v>
      </x:c>
      <x:c r="I479" s="2" t="str">
        <x:v>已发或已核定扣减，不重复补发</x:v>
      </x:c>
    </x:row>
    <x:row r="480" ht="22" customHeight="1">
      <x:c r="A480" s="2" t="n">
        <x:v>2</x:v>
      </x:c>
      <x:c r="B480" s="2" t="str">
        <x:v>粤AGP4435</x:v>
      </x:c>
      <x:c r="C480" s="2" t="str">
        <x:v>金可鹏</x:v>
      </x:c>
      <x:c r="D480" s="2" t="n">
        <x:v>28</x:v>
      </x:c>
      <x:c r="E480" s="7" t="n">
        <x:v>260</x:v>
      </x:c>
      <x:c r="F480" s="2" t="str">
        <x:v>否</x:v>
      </x:c>
      <x:c r="G480" s="7" t="n">
        <x:v>5000</x:v>
      </x:c>
      <x:c r="H480" s="7" t="n">
        <x:v>32.8</x:v>
      </x:c>
      <x:c r="I480" s="2" t="str">
        <x:v>可按后续累计达标判定补发</x:v>
      </x:c>
    </x:row>
    <x:row r="481" ht="22" customHeight="1">
      <x:c r="A481" s="2" t="n">
        <x:v>2</x:v>
      </x:c>
      <x:c r="B481" s="2" t="str">
        <x:v>粤AGP4482</x:v>
      </x:c>
      <x:c r="C481" s="2" t="str">
        <x:v>金可鹏</x:v>
      </x:c>
      <x:c r="D481" s="2" t="n">
        <x:v>28</x:v>
      </x:c>
      <x:c r="E481" s="7" t="n">
        <x:v>260</x:v>
      </x:c>
      <x:c r="F481" s="2" t="str">
        <x:v>是</x:v>
      </x:c>
      <x:c r="G481" s="7" t="n">
        <x:v>5000</x:v>
      </x:c>
      <x:c r="H481" s="7" t="n">
        <x:v>5704.8</x:v>
      </x:c>
      <x:c r="I481" s="2" t="str">
        <x:v>已发或已核定扣减，不重复补发</x:v>
      </x:c>
    </x:row>
    <x:row r="482" ht="22" customHeight="1">
      <x:c r="A482" s="2" t="n">
        <x:v>2</x:v>
      </x:c>
      <x:c r="B482" s="2" t="str">
        <x:v>粤AGP4569</x:v>
      </x:c>
      <x:c r="C482" s="2" t="str">
        <x:v>金可鹏</x:v>
      </x:c>
      <x:c r="D482" s="2" t="n">
        <x:v>28</x:v>
      </x:c>
      <x:c r="E482" s="7" t="n">
        <x:v>260</x:v>
      </x:c>
      <x:c r="F482" s="2" t="str">
        <x:v>是</x:v>
      </x:c>
      <x:c r="G482" s="7" t="n">
        <x:v>5000</x:v>
      </x:c>
      <x:c r="H482" s="7" t="n">
        <x:v>6491.3</x:v>
      </x:c>
      <x:c r="I482" s="2" t="str">
        <x:v>已发或已核定扣减，不重复补发</x:v>
      </x:c>
    </x:row>
    <x:row r="483" ht="22" customHeight="1">
      <x:c r="A483" s="2" t="n">
        <x:v>2</x:v>
      </x:c>
      <x:c r="B483" s="2" t="str">
        <x:v>粤AGP4587</x:v>
      </x:c>
      <x:c r="C483" s="2" t="str">
        <x:v>金可鹏</x:v>
      </x:c>
      <x:c r="D483" s="2" t="n">
        <x:v>28</x:v>
      </x:c>
      <x:c r="E483" s="7" t="n">
        <x:v>260</x:v>
      </x:c>
      <x:c r="F483" s="2" t="str">
        <x:v>否</x:v>
      </x:c>
      <x:c r="G483" s="7" t="n">
        <x:v>5000</x:v>
      </x:c>
      <x:c r="H483" s="7" t="n">
        <x:v>0</x:v>
      </x:c>
      <x:c r="I483" s="2" t="str">
        <x:v>可按后续累计达标判定补发</x:v>
      </x:c>
    </x:row>
    <x:row r="484" ht="22" customHeight="1">
      <x:c r="A484" s="2" t="n">
        <x:v>2</x:v>
      </x:c>
      <x:c r="B484" s="2" t="str">
        <x:v>粤AGP5138</x:v>
      </x:c>
      <x:c r="C484" s="2" t="str">
        <x:v>金可鹏</x:v>
      </x:c>
      <x:c r="D484" s="2" t="n">
        <x:v>28</x:v>
      </x:c>
      <x:c r="E484" s="7" t="n">
        <x:v>150</x:v>
      </x:c>
      <x:c r="F484" s="2" t="str">
        <x:v>否</x:v>
      </x:c>
      <x:c r="G484" s="7" t="n">
        <x:v>3000</x:v>
      </x:c>
      <x:c r="H484" s="7" t="n">
        <x:v>110.8</x:v>
      </x:c>
      <x:c r="I484" s="2" t="str">
        <x:v>可按后续累计达标判定补发</x:v>
      </x:c>
    </x:row>
    <x:row r="485" ht="22" customHeight="1">
      <x:c r="A485" s="2" t="n">
        <x:v>2</x:v>
      </x:c>
      <x:c r="B485" s="2" t="str">
        <x:v>粤AGP5156</x:v>
      </x:c>
      <x:c r="C485" s="2" t="str">
        <x:v>金可鹏</x:v>
      </x:c>
      <x:c r="D485" s="2" t="n">
        <x:v>28</x:v>
      </x:c>
      <x:c r="E485" s="7" t="n">
        <x:v>150</x:v>
      </x:c>
      <x:c r="F485" s="2" t="str">
        <x:v>是</x:v>
      </x:c>
      <x:c r="G485" s="7" t="n">
        <x:v>3000</x:v>
      </x:c>
      <x:c r="H485" s="7" t="n">
        <x:v>400.1</x:v>
      </x:c>
      <x:c r="I485" s="2" t="str">
        <x:v>已发或已核定扣减，不重复补发</x:v>
      </x:c>
    </x:row>
    <x:row r="486" ht="22" customHeight="1">
      <x:c r="A486" s="2" t="n">
        <x:v>2</x:v>
      </x:c>
      <x:c r="B486" s="2" t="str">
        <x:v>粤AGP5350</x:v>
      </x:c>
      <x:c r="C486" s="2" t="str">
        <x:v>金可鹏</x:v>
      </x:c>
      <x:c r="D486" s="2" t="n">
        <x:v>28</x:v>
      </x:c>
      <x:c r="E486" s="7" t="n">
        <x:v>260</x:v>
      </x:c>
      <x:c r="F486" s="2" t="str">
        <x:v>否</x:v>
      </x:c>
      <x:c r="G486" s="7" t="n">
        <x:v>5000</x:v>
      </x:c>
      <x:c r="H486" s="7" t="n">
        <x:v>0</x:v>
      </x:c>
      <x:c r="I486" s="2" t="str">
        <x:v>可按后续累计达标判定补发</x:v>
      </x:c>
    </x:row>
    <x:row r="487" ht="22" customHeight="1">
      <x:c r="A487" s="2" t="n">
        <x:v>2</x:v>
      </x:c>
      <x:c r="B487" s="2" t="str">
        <x:v>粤AGP5359</x:v>
      </x:c>
      <x:c r="C487" s="2" t="str">
        <x:v>金可鹏</x:v>
      </x:c>
      <x:c r="D487" s="2" t="n">
        <x:v>28</x:v>
      </x:c>
      <x:c r="E487" s="7" t="n">
        <x:v>150</x:v>
      </x:c>
      <x:c r="F487" s="2" t="str">
        <x:v>否</x:v>
      </x:c>
      <x:c r="G487" s="7" t="n">
        <x:v>3000</x:v>
      </x:c>
      <x:c r="H487" s="7" t="n">
        <x:v>165.8</x:v>
      </x:c>
      <x:c r="I487" s="2" t="str">
        <x:v>可按后续累计达标判定补发</x:v>
      </x:c>
    </x:row>
    <x:row r="488" ht="22" customHeight="1">
      <x:c r="A488" s="2" t="n">
        <x:v>2</x:v>
      </x:c>
      <x:c r="B488" s="2" t="str">
        <x:v>粤AGP5363</x:v>
      </x:c>
      <x:c r="C488" s="2" t="str">
        <x:v>金可鹏</x:v>
      </x:c>
      <x:c r="D488" s="2" t="n">
        <x:v>28</x:v>
      </x:c>
      <x:c r="E488" s="7" t="n">
        <x:v>260</x:v>
      </x:c>
      <x:c r="F488" s="2" t="str">
        <x:v>否</x:v>
      </x:c>
      <x:c r="G488" s="7" t="n">
        <x:v>5000</x:v>
      </x:c>
      <x:c r="H488" s="7" t="n">
        <x:v>0</x:v>
      </x:c>
      <x:c r="I488" s="2" t="str">
        <x:v>可按后续累计达标判定补发</x:v>
      </x:c>
    </x:row>
    <x:row r="489" ht="22" customHeight="1">
      <x:c r="A489" s="2" t="n">
        <x:v>2</x:v>
      </x:c>
      <x:c r="B489" s="2" t="str">
        <x:v>粤AGP5613</x:v>
      </x:c>
      <x:c r="C489" s="2" t="str">
        <x:v>金可鹏</x:v>
      </x:c>
      <x:c r="D489" s="2" t="n">
        <x:v>28</x:v>
      </x:c>
      <x:c r="E489" s="7" t="n">
        <x:v>260</x:v>
      </x:c>
      <x:c r="F489" s="2" t="str">
        <x:v>否</x:v>
      </x:c>
      <x:c r="G489" s="7" t="n">
        <x:v>5000</x:v>
      </x:c>
      <x:c r="H489" s="7" t="n">
        <x:v>24.3</x:v>
      </x:c>
      <x:c r="I489" s="2" t="str">
        <x:v>可按后续累计达标判定补发</x:v>
      </x:c>
    </x:row>
    <x:row r="490" ht="22" customHeight="1">
      <x:c r="A490" s="2" t="n">
        <x:v>2</x:v>
      </x:c>
      <x:c r="B490" s="2" t="str">
        <x:v>粤AGP5621</x:v>
      </x:c>
      <x:c r="C490" s="2" t="str">
        <x:v>金可鹏</x:v>
      </x:c>
      <x:c r="D490" s="2" t="n">
        <x:v>28</x:v>
      </x:c>
      <x:c r="E490" s="7" t="n">
        <x:v>260</x:v>
      </x:c>
      <x:c r="F490" s="2" t="str">
        <x:v>否</x:v>
      </x:c>
      <x:c r="G490" s="7" t="n">
        <x:v>5000</x:v>
      </x:c>
      <x:c r="H490" s="7" t="n">
        <x:v>25.6</x:v>
      </x:c>
      <x:c r="I490" s="2" t="str">
        <x:v>可按后续累计达标判定补发</x:v>
      </x:c>
    </x:row>
    <x:row r="491" ht="22" customHeight="1">
      <x:c r="A491" s="2" t="n">
        <x:v>2</x:v>
      </x:c>
      <x:c r="B491" s="2" t="str">
        <x:v>粤AGP5623</x:v>
      </x:c>
      <x:c r="C491" s="2" t="str">
        <x:v>金可鹏</x:v>
      </x:c>
      <x:c r="D491" s="2" t="n">
        <x:v>28</x:v>
      </x:c>
      <x:c r="E491" s="7" t="n">
        <x:v>260</x:v>
      </x:c>
      <x:c r="F491" s="2" t="str">
        <x:v>是</x:v>
      </x:c>
      <x:c r="G491" s="7" t="n">
        <x:v>5000</x:v>
      </x:c>
      <x:c r="H491" s="7" t="n">
        <x:v>5001.3</x:v>
      </x:c>
      <x:c r="I491" s="2" t="str">
        <x:v>已发或已核定扣减，不重复补发</x:v>
      </x:c>
    </x:row>
    <x:row r="492" ht="22" customHeight="1">
      <x:c r="A492" s="2" t="n">
        <x:v>2</x:v>
      </x:c>
      <x:c r="B492" s="2" t="str">
        <x:v>粤AGP5638</x:v>
      </x:c>
      <x:c r="C492" s="2" t="str">
        <x:v>金可鹏</x:v>
      </x:c>
      <x:c r="D492" s="2" t="n">
        <x:v>28</x:v>
      </x:c>
      <x:c r="E492" s="7" t="n">
        <x:v>150</x:v>
      </x:c>
      <x:c r="F492" s="2" t="str">
        <x:v>否</x:v>
      </x:c>
      <x:c r="G492" s="7" t="n">
        <x:v>3000</x:v>
      </x:c>
      <x:c r="H492" s="7" t="n">
        <x:v>2537.3</x:v>
      </x:c>
      <x:c r="I492" s="2" t="str">
        <x:v>可按后续累计达标判定补发</x:v>
      </x:c>
    </x:row>
    <x:row r="493" ht="22" customHeight="1">
      <x:c r="A493" s="2" t="n">
        <x:v>2</x:v>
      </x:c>
      <x:c r="B493" s="2" t="str">
        <x:v>粤AGP5639</x:v>
      </x:c>
      <x:c r="C493" s="2" t="str">
        <x:v>金可鹏</x:v>
      </x:c>
      <x:c r="D493" s="2" t="n">
        <x:v>28</x:v>
      </x:c>
      <x:c r="E493" s="7" t="n">
        <x:v>150</x:v>
      </x:c>
      <x:c r="F493" s="2" t="str">
        <x:v>是</x:v>
      </x:c>
      <x:c r="G493" s="7" t="n">
        <x:v>3000</x:v>
      </x:c>
      <x:c r="H493" s="7" t="n">
        <x:v>3965.5</x:v>
      </x:c>
      <x:c r="I493" s="2" t="str">
        <x:v>已发或已核定扣减，不重复补发</x:v>
      </x:c>
    </x:row>
    <x:row r="494" ht="22" customHeight="1">
      <x:c r="A494" s="2" t="n">
        <x:v>2</x:v>
      </x:c>
      <x:c r="B494" s="2" t="str">
        <x:v>粤AGP5653</x:v>
      </x:c>
      <x:c r="C494" s="2" t="str">
        <x:v>金可鹏</x:v>
      </x:c>
      <x:c r="D494" s="2" t="n">
        <x:v>28</x:v>
      </x:c>
      <x:c r="E494" s="7" t="n">
        <x:v>150</x:v>
      </x:c>
      <x:c r="F494" s="2" t="str">
        <x:v>是</x:v>
      </x:c>
      <x:c r="G494" s="7" t="n">
        <x:v>3000</x:v>
      </x:c>
      <x:c r="H494" s="7" t="n">
        <x:v>2989.9</x:v>
      </x:c>
      <x:c r="I494" s="2" t="str">
        <x:v>已发或已核定扣减，不重复补发</x:v>
      </x:c>
    </x:row>
    <x:row r="495" ht="22" customHeight="1">
      <x:c r="A495" s="2" t="n">
        <x:v>2</x:v>
      </x:c>
      <x:c r="B495" s="2" t="str">
        <x:v>粤AGP5658</x:v>
      </x:c>
      <x:c r="C495" s="2" t="str">
        <x:v>金可鹏</x:v>
      </x:c>
      <x:c r="D495" s="2" t="n">
        <x:v>28</x:v>
      </x:c>
      <x:c r="E495" s="7" t="n">
        <x:v>150</x:v>
      </x:c>
      <x:c r="F495" s="2" t="str">
        <x:v>否</x:v>
      </x:c>
      <x:c r="G495" s="7" t="n">
        <x:v>3000</x:v>
      </x:c>
      <x:c r="H495" s="7" t="n">
        <x:v>104.6</x:v>
      </x:c>
      <x:c r="I495" s="2" t="str">
        <x:v>可按后续累计达标判定补发</x:v>
      </x:c>
    </x:row>
    <x:row r="496" ht="22" customHeight="1">
      <x:c r="A496" s="2" t="n">
        <x:v>2</x:v>
      </x:c>
      <x:c r="B496" s="2" t="str">
        <x:v>粤AGP5685</x:v>
      </x:c>
      <x:c r="C496" s="2" t="str">
        <x:v>金可鹏</x:v>
      </x:c>
      <x:c r="D496" s="2" t="n">
        <x:v>28</x:v>
      </x:c>
      <x:c r="E496" s="7" t="n">
        <x:v>150</x:v>
      </x:c>
      <x:c r="F496" s="2" t="str">
        <x:v>否</x:v>
      </x:c>
      <x:c r="G496" s="7" t="n">
        <x:v>3000</x:v>
      </x:c>
      <x:c r="H496" s="7" t="n">
        <x:v>124.3</x:v>
      </x:c>
      <x:c r="I496" s="2" t="str">
        <x:v>可按后续累计达标判定补发</x:v>
      </x:c>
    </x:row>
    <x:row r="497" ht="22" customHeight="1">
      <x:c r="A497" s="2" t="n">
        <x:v>2</x:v>
      </x:c>
      <x:c r="B497" s="2" t="str">
        <x:v>粤AGP5759</x:v>
      </x:c>
      <x:c r="C497" s="2" t="str">
        <x:v>金可鹏</x:v>
      </x:c>
      <x:c r="D497" s="2" t="n">
        <x:v>28</x:v>
      </x:c>
      <x:c r="E497" s="7" t="n">
        <x:v>150</x:v>
      </x:c>
      <x:c r="F497" s="2" t="str">
        <x:v>是</x:v>
      </x:c>
      <x:c r="G497" s="7" t="n">
        <x:v>3000</x:v>
      </x:c>
      <x:c r="H497" s="7" t="n">
        <x:v>327.5</x:v>
      </x:c>
      <x:c r="I497" s="2" t="str">
        <x:v>已发或已核定扣减，不重复补发</x:v>
      </x:c>
    </x:row>
    <x:row r="498" ht="22" customHeight="1">
      <x:c r="A498" s="2" t="n">
        <x:v>2</x:v>
      </x:c>
      <x:c r="B498" s="2" t="str">
        <x:v>粤AGP5767</x:v>
      </x:c>
      <x:c r="C498" s="2" t="str">
        <x:v>金可鹏</x:v>
      </x:c>
      <x:c r="D498" s="2" t="n">
        <x:v>28</x:v>
      </x:c>
      <x:c r="E498" s="7" t="n">
        <x:v>150</x:v>
      </x:c>
      <x:c r="F498" s="2" t="str">
        <x:v>是</x:v>
      </x:c>
      <x:c r="G498" s="7" t="n">
        <x:v>3000</x:v>
      </x:c>
      <x:c r="H498" s="7" t="n">
        <x:v>264.6</x:v>
      </x:c>
      <x:c r="I498" s="2" t="str">
        <x:v>已发或已核定扣减，不重复补发</x:v>
      </x:c>
    </x:row>
    <x:row r="499" ht="22" customHeight="1">
      <x:c r="A499" s="2" t="n">
        <x:v>2</x:v>
      </x:c>
      <x:c r="B499" s="2" t="str">
        <x:v>粤AGP6579</x:v>
      </x:c>
      <x:c r="C499" s="2" t="str">
        <x:v>金可鹏</x:v>
      </x:c>
      <x:c r="D499" s="2" t="n">
        <x:v>28</x:v>
      </x:c>
      <x:c r="E499" s="7" t="n">
        <x:v>150</x:v>
      </x:c>
      <x:c r="F499" s="2" t="str">
        <x:v>否</x:v>
      </x:c>
      <x:c r="G499" s="7" t="n">
        <x:v>3000</x:v>
      </x:c>
      <x:c r="H499" s="7" t="n">
        <x:v>160.5</x:v>
      </x:c>
      <x:c r="I499" s="2" t="str">
        <x:v>可按后续累计达标判定补发</x:v>
      </x:c>
    </x:row>
    <x:row r="500" ht="22" customHeight="1">
      <x:c r="A500" s="2" t="n">
        <x:v>2</x:v>
      </x:c>
      <x:c r="B500" s="2" t="str">
        <x:v>粤AGP7019</x:v>
      </x:c>
      <x:c r="C500" s="2" t="str">
        <x:v>金可鹏</x:v>
      </x:c>
      <x:c r="D500" s="2" t="n">
        <x:v>28</x:v>
      </x:c>
      <x:c r="E500" s="7" t="n">
        <x:v>260</x:v>
      </x:c>
      <x:c r="F500" s="2" t="str">
        <x:v>否</x:v>
      </x:c>
      <x:c r="G500" s="7" t="n">
        <x:v>5000</x:v>
      </x:c>
      <x:c r="H500" s="7" t="n">
        <x:v>17.3</x:v>
      </x:c>
      <x:c r="I500" s="2" t="str">
        <x:v>可按后续累计达标判定补发</x:v>
      </x:c>
    </x:row>
    <x:row r="501" ht="22" customHeight="1">
      <x:c r="A501" s="2" t="n">
        <x:v>2</x:v>
      </x:c>
      <x:c r="B501" s="2" t="str">
        <x:v>粤AGP9347</x:v>
      </x:c>
      <x:c r="C501" s="2" t="str">
        <x:v>金可鹏</x:v>
      </x:c>
      <x:c r="D501" s="2" t="n">
        <x:v>28</x:v>
      </x:c>
      <x:c r="E501" s="7" t="n">
        <x:v>260</x:v>
      </x:c>
      <x:c r="F501" s="2" t="str">
        <x:v>否</x:v>
      </x:c>
      <x:c r="G501" s="7" t="n">
        <x:v>5000</x:v>
      </x:c>
      <x:c r="H501" s="7" t="n">
        <x:v>0</x:v>
      </x:c>
      <x:c r="I501" s="2" t="str">
        <x:v>可按后续累计达标判定补发</x:v>
      </x:c>
    </x:row>
    <x:row r="502" ht="22" customHeight="1">
      <x:c r="A502" s="2" t="n">
        <x:v>2</x:v>
      </x:c>
      <x:c r="B502" s="2" t="str">
        <x:v>粤AGP9351</x:v>
      </x:c>
      <x:c r="C502" s="2" t="str">
        <x:v>金可鹏</x:v>
      </x:c>
      <x:c r="D502" s="2" t="n">
        <x:v>10</x:v>
      </x:c>
      <x:c r="E502" s="7" t="n">
        <x:v>260</x:v>
      </x:c>
      <x:c r="F502" s="2" t="str">
        <x:v>否</x:v>
      </x:c>
      <x:c r="G502" s="7" t="n">
        <x:v>1785.71</x:v>
      </x:c>
      <x:c r="H502" s="7" t="n">
        <x:v>1760.7</x:v>
      </x:c>
      <x:c r="I502" s="2" t="str">
        <x:v>可按后续累计达标判定补发</x:v>
      </x:c>
    </x:row>
    <x:row r="503" ht="22" customHeight="1">
      <x:c r="A503" s="2" t="n">
        <x:v>2</x:v>
      </x:c>
      <x:c r="B503" s="2" t="str">
        <x:v>粤AGP9708</x:v>
      </x:c>
      <x:c r="C503" s="2" t="str">
        <x:v>金可鹏</x:v>
      </x:c>
      <x:c r="D503" s="2" t="n">
        <x:v>28</x:v>
      </x:c>
      <x:c r="E503" s="7" t="n">
        <x:v>150</x:v>
      </x:c>
      <x:c r="F503" s="2" t="str">
        <x:v>否</x:v>
      </x:c>
      <x:c r="G503" s="7" t="n">
        <x:v>3000</x:v>
      </x:c>
      <x:c r="H503" s="7" t="n">
        <x:v>115.9</x:v>
      </x:c>
      <x:c r="I503" s="2" t="str">
        <x:v>可按后续累计达标判定补发</x:v>
      </x:c>
    </x:row>
    <x:row r="504" ht="22" customHeight="1">
      <x:c r="A504" s="2" t="n">
        <x:v>2</x:v>
      </x:c>
      <x:c r="B504" s="2" t="str">
        <x:v>粤AGP9726</x:v>
      </x:c>
      <x:c r="C504" s="2" t="str">
        <x:v>金可鹏</x:v>
      </x:c>
      <x:c r="D504" s="2" t="n">
        <x:v>28</x:v>
      </x:c>
      <x:c r="E504" s="7" t="n">
        <x:v>260</x:v>
      </x:c>
      <x:c r="F504" s="2" t="str">
        <x:v>否</x:v>
      </x:c>
      <x:c r="G504" s="7" t="n">
        <x:v>5000</x:v>
      </x:c>
      <x:c r="H504" s="7" t="n">
        <x:v>24.8</x:v>
      </x:c>
      <x:c r="I504" s="2" t="str">
        <x:v>可按后续累计达标判定补发</x:v>
      </x:c>
    </x:row>
    <x:row r="505" ht="22" customHeight="1">
      <x:c r="A505" s="2" t="n">
        <x:v>2</x:v>
      </x:c>
      <x:c r="B505" s="2" t="str">
        <x:v>粤AGP9728</x:v>
      </x:c>
      <x:c r="C505" s="2" t="str">
        <x:v>金可鹏</x:v>
      </x:c>
      <x:c r="D505" s="2" t="n">
        <x:v>28</x:v>
      </x:c>
      <x:c r="E505" s="7" t="n">
        <x:v>150</x:v>
      </x:c>
      <x:c r="F505" s="2" t="str">
        <x:v>是</x:v>
      </x:c>
      <x:c r="G505" s="7" t="n">
        <x:v>3000</x:v>
      </x:c>
      <x:c r="H505" s="7" t="n">
        <x:v>6079.6</x:v>
      </x:c>
      <x:c r="I505" s="2" t="str">
        <x:v>已发或已核定扣减，不重复补发</x:v>
      </x:c>
    </x:row>
    <x:row r="506" ht="22" customHeight="1">
      <x:c r="A506" s="2" t="n">
        <x:v>2</x:v>
      </x:c>
      <x:c r="B506" s="2" t="str">
        <x:v>粤AGP9731</x:v>
      </x:c>
      <x:c r="C506" s="2" t="str">
        <x:v>金可鹏</x:v>
      </x:c>
      <x:c r="D506" s="2" t="n">
        <x:v>28</x:v>
      </x:c>
      <x:c r="E506" s="7" t="n">
        <x:v>260</x:v>
      </x:c>
      <x:c r="F506" s="2" t="str">
        <x:v>否</x:v>
      </x:c>
      <x:c r="G506" s="7" t="n">
        <x:v>5000</x:v>
      </x:c>
      <x:c r="H506" s="7" t="n">
        <x:v>18.3</x:v>
      </x:c>
      <x:c r="I506" s="2" t="str">
        <x:v>可按后续累计达标判定补发</x:v>
      </x:c>
    </x:row>
    <x:row r="507" ht="22" customHeight="1">
      <x:c r="A507" s="2" t="n">
        <x:v>2</x:v>
      </x:c>
      <x:c r="B507" s="2" t="str">
        <x:v>粤AGP9751</x:v>
      </x:c>
      <x:c r="C507" s="2" t="str">
        <x:v>金可鹏</x:v>
      </x:c>
      <x:c r="D507" s="2" t="n">
        <x:v>28</x:v>
      </x:c>
      <x:c r="E507" s="7" t="n">
        <x:v>260</x:v>
      </x:c>
      <x:c r="F507" s="2" t="str">
        <x:v>否</x:v>
      </x:c>
      <x:c r="G507" s="7" t="n">
        <x:v>5000</x:v>
      </x:c>
      <x:c r="H507" s="7" t="n">
        <x:v>0</x:v>
      </x:c>
      <x:c r="I507" s="2" t="str">
        <x:v>可按后续累计达标判定补发</x:v>
      </x:c>
    </x:row>
    <x:row r="508" ht="22" customHeight="1">
      <x:c r="A508" s="2" t="n">
        <x:v>2</x:v>
      </x:c>
      <x:c r="B508" s="2" t="str">
        <x:v>粤AGP9773</x:v>
      </x:c>
      <x:c r="C508" s="2" t="str">
        <x:v>金可鹏</x:v>
      </x:c>
      <x:c r="D508" s="2" t="n">
        <x:v>28</x:v>
      </x:c>
      <x:c r="E508" s="7" t="n">
        <x:v>150</x:v>
      </x:c>
      <x:c r="F508" s="2" t="str">
        <x:v>否</x:v>
      </x:c>
      <x:c r="G508" s="7" t="n">
        <x:v>3000</x:v>
      </x:c>
      <x:c r="H508" s="7" t="n">
        <x:v>121.3</x:v>
      </x:c>
      <x:c r="I508" s="2" t="str">
        <x:v>可按后续累计达标判定补发</x:v>
      </x:c>
    </x:row>
    <x:row r="509" ht="22" customHeight="1">
      <x:c r="A509" s="2" t="n">
        <x:v>2</x:v>
      </x:c>
      <x:c r="B509" s="2" t="str">
        <x:v>粤AGP9787</x:v>
      </x:c>
      <x:c r="C509" s="2" t="str">
        <x:v>金可鹏</x:v>
      </x:c>
      <x:c r="D509" s="2" t="n">
        <x:v>28</x:v>
      </x:c>
      <x:c r="E509" s="7" t="n">
        <x:v>150</x:v>
      </x:c>
      <x:c r="F509" s="2" t="str">
        <x:v>是</x:v>
      </x:c>
      <x:c r="G509" s="7" t="n">
        <x:v>3000</x:v>
      </x:c>
      <x:c r="H509" s="7" t="n">
        <x:v>3646.3</x:v>
      </x:c>
      <x:c r="I509" s="2" t="str">
        <x:v>已发或已核定扣减，不重复补发</x:v>
      </x:c>
    </x:row>
    <x:row r="510" ht="22" customHeight="1">
      <x:c r="A510" s="2" t="n">
        <x:v>2</x:v>
      </x:c>
      <x:c r="B510" s="2" t="str">
        <x:v>粤AGQ1308</x:v>
      </x:c>
      <x:c r="C510" s="2" t="str">
        <x:v>金可鹏</x:v>
      </x:c>
      <x:c r="D510" s="2" t="n">
        <x:v>28</x:v>
      </x:c>
      <x:c r="E510" s="7" t="n">
        <x:v>150</x:v>
      </x:c>
      <x:c r="F510" s="2" t="str">
        <x:v>是</x:v>
      </x:c>
      <x:c r="G510" s="7" t="n">
        <x:v>3000</x:v>
      </x:c>
      <x:c r="H510" s="7" t="n">
        <x:v>334.9</x:v>
      </x:c>
      <x:c r="I510" s="2" t="str">
        <x:v>已发或已核定扣减，不重复补发</x:v>
      </x:c>
    </x:row>
    <x:row r="511" ht="22" customHeight="1">
      <x:c r="A511" s="2" t="n">
        <x:v>2</x:v>
      </x:c>
      <x:c r="B511" s="2" t="str">
        <x:v>粤AGR0238</x:v>
      </x:c>
      <x:c r="C511" s="2" t="str">
        <x:v>金可鹏</x:v>
      </x:c>
      <x:c r="D511" s="2" t="n">
        <x:v>28</x:v>
      </x:c>
      <x:c r="E511" s="7" t="n">
        <x:v>150</x:v>
      </x:c>
      <x:c r="F511" s="2" t="str">
        <x:v>否</x:v>
      </x:c>
      <x:c r="G511" s="7" t="n">
        <x:v>3000</x:v>
      </x:c>
      <x:c r="H511" s="7" t="n">
        <x:v>2179.1</x:v>
      </x:c>
      <x:c r="I511" s="2" t="str">
        <x:v>可按后续累计达标判定补发</x:v>
      </x:c>
    </x:row>
    <x:row r="512" ht="22" customHeight="1">
      <x:c r="A512" s="2" t="n">
        <x:v>2</x:v>
      </x:c>
      <x:c r="B512" s="2" t="str">
        <x:v>粤AGR1578</x:v>
      </x:c>
      <x:c r="C512" s="2" t="str">
        <x:v>金可鹏</x:v>
      </x:c>
      <x:c r="D512" s="2" t="n">
        <x:v>4</x:v>
      </x:c>
      <x:c r="E512" s="7" t="n">
        <x:v>150</x:v>
      </x:c>
      <x:c r="F512" s="2" t="str">
        <x:v>否</x:v>
      </x:c>
      <x:c r="G512" s="7" t="n">
        <x:v>428.57</x:v>
      </x:c>
      <x:c r="H512" s="7" t="n">
        <x:v>14.4</x:v>
      </x:c>
      <x:c r="I512" s="2" t="str">
        <x:v>可按后续累计达标判定补发</x:v>
      </x:c>
    </x:row>
    <x:row r="513" ht="22" customHeight="1">
      <x:c r="A513" s="2" t="n">
        <x:v>2</x:v>
      </x:c>
      <x:c r="B513" s="2" t="str">
        <x:v>粤AGR5028</x:v>
      </x:c>
      <x:c r="C513" s="2" t="str">
        <x:v>金可鹏</x:v>
      </x:c>
      <x:c r="D513" s="2" t="n">
        <x:v>28</x:v>
      </x:c>
      <x:c r="E513" s="7" t="n">
        <x:v>150</x:v>
      </x:c>
      <x:c r="F513" s="2" t="str">
        <x:v>是</x:v>
      </x:c>
      <x:c r="G513" s="7" t="n">
        <x:v>3000</x:v>
      </x:c>
      <x:c r="H513" s="7" t="n">
        <x:v>3284.8</x:v>
      </x:c>
      <x:c r="I513" s="2" t="str">
        <x:v>已发或已核定扣减，不重复补发</x:v>
      </x:c>
    </x:row>
    <x:row r="514" ht="22" customHeight="1">
      <x:c r="A514" s="2" t="n">
        <x:v>2</x:v>
      </x:c>
      <x:c r="B514" s="2" t="str">
        <x:v>粤AGR5099</x:v>
      </x:c>
      <x:c r="C514" s="2" t="str">
        <x:v>金可鹏</x:v>
      </x:c>
      <x:c r="D514" s="2" t="n">
        <x:v>1</x:v>
      </x:c>
      <x:c r="E514" s="7" t="n">
        <x:v>150</x:v>
      </x:c>
      <x:c r="F514" s="2" t="str">
        <x:v>否</x:v>
      </x:c>
      <x:c r="G514" s="7" t="n">
        <x:v>107.14</x:v>
      </x:c>
      <x:c r="H514" s="7" t="n">
        <x:v>22.8</x:v>
      </x:c>
      <x:c r="I514" s="2" t="str">
        <x:v>可按后续累计达标判定补发</x:v>
      </x:c>
    </x:row>
    <x:row r="515" ht="22" customHeight="1">
      <x:c r="A515" s="2" t="n">
        <x:v>2</x:v>
      </x:c>
      <x:c r="B515" s="2" t="str">
        <x:v>粤AGR5228</x:v>
      </x:c>
      <x:c r="C515" s="2" t="str">
        <x:v>金可鹏</x:v>
      </x:c>
      <x:c r="D515" s="2" t="n">
        <x:v>28</x:v>
      </x:c>
      <x:c r="E515" s="7" t="n">
        <x:v>150</x:v>
      </x:c>
      <x:c r="F515" s="2" t="str">
        <x:v>是</x:v>
      </x:c>
      <x:c r="G515" s="7" t="n">
        <x:v>3000</x:v>
      </x:c>
      <x:c r="H515" s="7" t="n">
        <x:v>1061.7</x:v>
      </x:c>
      <x:c r="I515" s="2" t="str">
        <x:v>已发或已核定扣减，不重复补发</x:v>
      </x:c>
    </x:row>
    <x:row r="516" ht="22" customHeight="1">
      <x:c r="A516" s="2" t="n">
        <x:v>2</x:v>
      </x:c>
      <x:c r="B516" s="2" t="str">
        <x:v>粤AGR5560</x:v>
      </x:c>
      <x:c r="C516" s="2" t="str">
        <x:v>金可鹏</x:v>
      </x:c>
      <x:c r="D516" s="2" t="n">
        <x:v>28</x:v>
      </x:c>
      <x:c r="E516" s="7" t="n">
        <x:v>150</x:v>
      </x:c>
      <x:c r="F516" s="2" t="str">
        <x:v>是</x:v>
      </x:c>
      <x:c r="G516" s="7" t="n">
        <x:v>3000</x:v>
      </x:c>
      <x:c r="H516" s="7" t="n">
        <x:v>6403.5</x:v>
      </x:c>
      <x:c r="I516" s="2" t="str">
        <x:v>已发或已核定扣减，不重复补发</x:v>
      </x:c>
    </x:row>
    <x:row r="517" ht="22" customHeight="1">
      <x:c r="A517" s="2" t="n">
        <x:v>2</x:v>
      </x:c>
      <x:c r="B517" s="2" t="str">
        <x:v>粤AGR6885</x:v>
      </x:c>
      <x:c r="C517" s="2" t="str">
        <x:v>金可鹏</x:v>
      </x:c>
      <x:c r="D517" s="2" t="n">
        <x:v>28</x:v>
      </x:c>
      <x:c r="E517" s="7" t="n">
        <x:v>150</x:v>
      </x:c>
      <x:c r="F517" s="2" t="str">
        <x:v>否</x:v>
      </x:c>
      <x:c r="G517" s="7" t="n">
        <x:v>3000</x:v>
      </x:c>
      <x:c r="H517" s="7" t="n">
        <x:v>105.8</x:v>
      </x:c>
      <x:c r="I517" s="2" t="str">
        <x:v>可按后续累计达标判定补发</x:v>
      </x:c>
    </x:row>
    <x:row r="518" ht="22" customHeight="1">
      <x:c r="A518" s="2" t="n">
        <x:v>2</x:v>
      </x:c>
      <x:c r="B518" s="2" t="str">
        <x:v>粤AGR7788</x:v>
      </x:c>
      <x:c r="C518" s="2" t="str">
        <x:v>金可鹏</x:v>
      </x:c>
      <x:c r="D518" s="2" t="n">
        <x:v>28</x:v>
      </x:c>
      <x:c r="E518" s="7" t="n">
        <x:v>150</x:v>
      </x:c>
      <x:c r="F518" s="2" t="str">
        <x:v>是</x:v>
      </x:c>
      <x:c r="G518" s="7" t="n">
        <x:v>3000</x:v>
      </x:c>
      <x:c r="H518" s="7" t="n">
        <x:v>4891.5</x:v>
      </x:c>
      <x:c r="I518" s="2" t="str">
        <x:v>已发或已核定扣减，不重复补发</x:v>
      </x:c>
    </x:row>
    <x:row r="519" ht="22" customHeight="1">
      <x:c r="A519" s="2" t="n">
        <x:v>2</x:v>
      </x:c>
      <x:c r="B519" s="2" t="str">
        <x:v>粤AGR7898</x:v>
      </x:c>
      <x:c r="C519" s="2" t="str">
        <x:v>金可鹏</x:v>
      </x:c>
      <x:c r="D519" s="2" t="n">
        <x:v>28</x:v>
      </x:c>
      <x:c r="E519" s="7" t="n">
        <x:v>150</x:v>
      </x:c>
      <x:c r="F519" s="2" t="str">
        <x:v>是</x:v>
      </x:c>
      <x:c r="G519" s="7" t="n">
        <x:v>3000</x:v>
      </x:c>
      <x:c r="H519" s="7" t="n">
        <x:v>5717.7</x:v>
      </x:c>
      <x:c r="I519" s="2" t="str">
        <x:v>已发或已核定扣减，不重复补发</x:v>
      </x:c>
    </x:row>
    <x:row r="520" ht="22" customHeight="1">
      <x:c r="A520" s="2" t="n">
        <x:v>2</x:v>
      </x:c>
      <x:c r="B520" s="2" t="str">
        <x:v>粤AGR8536</x:v>
      </x:c>
      <x:c r="C520" s="2" t="str">
        <x:v>金可鹏</x:v>
      </x:c>
      <x:c r="D520" s="2" t="n">
        <x:v>28</x:v>
      </x:c>
      <x:c r="E520" s="7" t="n">
        <x:v>150</x:v>
      </x:c>
      <x:c r="F520" s="2" t="str">
        <x:v>否</x:v>
      </x:c>
      <x:c r="G520" s="7" t="n">
        <x:v>3000</x:v>
      </x:c>
      <x:c r="H520" s="7" t="n">
        <x:v>0.3</x:v>
      </x:c>
      <x:c r="I520" s="2" t="str">
        <x:v>可按后续累计达标判定补发</x:v>
      </x:c>
    </x:row>
    <x:row r="521" ht="22" customHeight="1">
      <x:c r="A521" s="2" t="n">
        <x:v>2</x:v>
      </x:c>
      <x:c r="B521" s="2" t="str">
        <x:v>粤AGR8551</x:v>
      </x:c>
      <x:c r="C521" s="2" t="str">
        <x:v>金可鹏</x:v>
      </x:c>
      <x:c r="D521" s="2" t="n">
        <x:v>28</x:v>
      </x:c>
      <x:c r="E521" s="7" t="n">
        <x:v>150</x:v>
      </x:c>
      <x:c r="F521" s="2" t="str">
        <x:v>否</x:v>
      </x:c>
      <x:c r="G521" s="7" t="n">
        <x:v>3000</x:v>
      </x:c>
      <x:c r="H521" s="7" t="n">
        <x:v>118.1</x:v>
      </x:c>
      <x:c r="I521" s="2" t="str">
        <x:v>可按后续累计达标判定补发</x:v>
      </x:c>
    </x:row>
    <x:row r="522" ht="22" customHeight="1">
      <x:c r="A522" s="2" t="n">
        <x:v>2</x:v>
      </x:c>
      <x:c r="B522" s="2" t="str">
        <x:v>粤AGR8559</x:v>
      </x:c>
      <x:c r="C522" s="2" t="str">
        <x:v>金可鹏</x:v>
      </x:c>
      <x:c r="D522" s="2" t="n">
        <x:v>28</x:v>
      </x:c>
      <x:c r="E522" s="7" t="n">
        <x:v>150</x:v>
      </x:c>
      <x:c r="F522" s="2" t="str">
        <x:v>否</x:v>
      </x:c>
      <x:c r="G522" s="7" t="n">
        <x:v>3000</x:v>
      </x:c>
      <x:c r="H522" s="7" t="n">
        <x:v>1594.6</x:v>
      </x:c>
      <x:c r="I522" s="2" t="str">
        <x:v>可按后续累计达标判定补发</x:v>
      </x:c>
    </x:row>
    <x:row r="523" ht="22" customHeight="1">
      <x:c r="A523" s="2" t="n">
        <x:v>2</x:v>
      </x:c>
      <x:c r="B523" s="2" t="str">
        <x:v>粤AGR8737</x:v>
      </x:c>
      <x:c r="C523" s="2" t="str">
        <x:v>金可鹏</x:v>
      </x:c>
      <x:c r="D523" s="2" t="n">
        <x:v>28</x:v>
      </x:c>
      <x:c r="E523" s="7" t="n">
        <x:v>150</x:v>
      </x:c>
      <x:c r="F523" s="2" t="str">
        <x:v>否</x:v>
      </x:c>
      <x:c r="G523" s="7" t="n">
        <x:v>3000</x:v>
      </x:c>
      <x:c r="H523" s="7" t="n">
        <x:v>2472.1</x:v>
      </x:c>
      <x:c r="I523" s="2" t="str">
        <x:v>可按后续累计达标判定补发</x:v>
      </x:c>
    </x:row>
    <x:row r="524" ht="22" customHeight="1">
      <x:c r="A524" s="2" t="n">
        <x:v>2</x:v>
      </x:c>
      <x:c r="B524" s="2" t="str">
        <x:v>粤AGR8739</x:v>
      </x:c>
      <x:c r="C524" s="2" t="str">
        <x:v>金可鹏</x:v>
      </x:c>
      <x:c r="D524" s="2" t="n">
        <x:v>28</x:v>
      </x:c>
      <x:c r="E524" s="7" t="n">
        <x:v>150</x:v>
      </x:c>
      <x:c r="F524" s="2" t="str">
        <x:v>否</x:v>
      </x:c>
      <x:c r="G524" s="7" t="n">
        <x:v>3000</x:v>
      </x:c>
      <x:c r="H524" s="7" t="n">
        <x:v>0</x:v>
      </x:c>
      <x:c r="I524" s="2" t="str">
        <x:v>可按后续累计达标判定补发</x:v>
      </x:c>
    </x:row>
    <x:row r="525" ht="22" customHeight="1">
      <x:c r="A525" s="2" t="n">
        <x:v>2</x:v>
      </x:c>
      <x:c r="B525" s="2" t="str">
        <x:v>粤AGR8799</x:v>
      </x:c>
      <x:c r="C525" s="2" t="str">
        <x:v>金可鹏</x:v>
      </x:c>
      <x:c r="D525" s="2" t="n">
        <x:v>28</x:v>
      </x:c>
      <x:c r="E525" s="7" t="n">
        <x:v>150</x:v>
      </x:c>
      <x:c r="F525" s="2" t="str">
        <x:v>是</x:v>
      </x:c>
      <x:c r="G525" s="7" t="n">
        <x:v>3000</x:v>
      </x:c>
      <x:c r="H525" s="7" t="n">
        <x:v>25.3</x:v>
      </x:c>
      <x:c r="I525" s="2" t="str">
        <x:v>已发或已核定扣减，不重复补发</x:v>
      </x:c>
    </x:row>
    <x:row r="526" ht="22" customHeight="1">
      <x:c r="A526" s="2" t="n">
        <x:v>2</x:v>
      </x:c>
      <x:c r="B526" s="2" t="str">
        <x:v>粤AGR9818</x:v>
      </x:c>
      <x:c r="C526" s="2" t="str">
        <x:v>金可鹏</x:v>
      </x:c>
      <x:c r="D526" s="2" t="n">
        <x:v>1</x:v>
      </x:c>
      <x:c r="E526" s="7" t="n">
        <x:v>150</x:v>
      </x:c>
      <x:c r="F526" s="2" t="str">
        <x:v>否</x:v>
      </x:c>
      <x:c r="G526" s="7" t="n">
        <x:v>107.14</x:v>
      </x:c>
      <x:c r="H526" s="7" t="n">
        <x:v>47.2</x:v>
      </x:c>
      <x:c r="I526" s="2" t="str">
        <x:v>可按后续累计达标判定补发</x:v>
      </x:c>
    </x:row>
    <x:row r="527" ht="22" customHeight="1">
      <x:c r="A527" s="2" t="n">
        <x:v>2</x:v>
      </x:c>
      <x:c r="B527" s="2" t="str">
        <x:v>粤AGR9896</x:v>
      </x:c>
      <x:c r="C527" s="2" t="str">
        <x:v>金可鹏</x:v>
      </x:c>
      <x:c r="D527" s="2" t="n">
        <x:v>28</x:v>
      </x:c>
      <x:c r="E527" s="7" t="n">
        <x:v>150</x:v>
      </x:c>
      <x:c r="F527" s="2" t="str">
        <x:v>否</x:v>
      </x:c>
      <x:c r="G527" s="7" t="n">
        <x:v>3000</x:v>
      </x:c>
      <x:c r="H527" s="7" t="n">
        <x:v>69.6</x:v>
      </x:c>
      <x:c r="I527" s="2" t="str">
        <x:v>可按后续累计达标判定补发</x:v>
      </x:c>
    </x:row>
    <x:row r="528" ht="22" customHeight="1">
      <x:c r="A528" s="2" t="n">
        <x:v>2</x:v>
      </x:c>
      <x:c r="B528" s="2" t="str">
        <x:v>粤AGP9733</x:v>
      </x:c>
      <x:c r="C528" s="2" t="str">
        <x:v>钱婧</x:v>
      </x:c>
      <x:c r="D528" s="2" t="n">
        <x:v>28</x:v>
      </x:c>
      <x:c r="E528" s="7" t="n">
        <x:v>150</x:v>
      </x:c>
      <x:c r="F528" s="2" t="str">
        <x:v>是</x:v>
      </x:c>
      <x:c r="G528" s="7" t="n">
        <x:v>3000</x:v>
      </x:c>
      <x:c r="H528" s="7" t="n">
        <x:v>11161.4</x:v>
      </x:c>
      <x:c r="I528" s="2" t="str">
        <x:v>已发或已核定扣减，不重复补发</x:v>
      </x:c>
    </x:row>
    <x:row r="529" ht="22" customHeight="1">
      <x:c r="A529" s="2" t="n">
        <x:v>2</x:v>
      </x:c>
      <x:c r="B529" s="2" t="str">
        <x:v>粤A00255F</x:v>
      </x:c>
      <x:c r="C529" s="2" t="str">
        <x:v>吴纬涛</x:v>
      </x:c>
      <x:c r="D529" s="2" t="n">
        <x:v>4</x:v>
      </x:c>
      <x:c r="E529" s="7" t="n">
        <x:v>1000</x:v>
      </x:c>
      <x:c r="F529" s="2" t="str">
        <x:v>否</x:v>
      </x:c>
      <x:c r="G529" s="7" t="n">
        <x:v>857.14</x:v>
      </x:c>
      <x:c r="H529" s="7" t="n">
        <x:v>57.9</x:v>
      </x:c>
      <x:c r="I529" s="2" t="str">
        <x:v>可按后续累计达标判定补发</x:v>
      </x:c>
    </x:row>
    <x:row r="530" ht="22" customHeight="1">
      <x:c r="A530" s="2" t="n">
        <x:v>2</x:v>
      </x:c>
      <x:c r="B530" s="2" t="str">
        <x:v>粤AGP9756</x:v>
      </x:c>
      <x:c r="C530" s="2" t="str">
        <x:v>吴纬涛</x:v>
      </x:c>
      <x:c r="D530" s="2" t="n">
        <x:v>28</x:v>
      </x:c>
      <x:c r="E530" s="7" t="n">
        <x:v>150</x:v>
      </x:c>
      <x:c r="F530" s="2" t="str">
        <x:v>是</x:v>
      </x:c>
      <x:c r="G530" s="7" t="n">
        <x:v>3000</x:v>
      </x:c>
      <x:c r="H530" s="7" t="n">
        <x:v>3463.2</x:v>
      </x:c>
      <x:c r="I530" s="2" t="str">
        <x:v>已发或已核定扣减，不重复补发</x:v>
      </x:c>
    </x:row>
    <x:row r="531" ht="22" customHeight="1">
      <x:c r="A531" s="2" t="n">
        <x:v>2</x:v>
      </x:c>
      <x:c r="B531" s="2" t="str">
        <x:v>粤AGQ5819</x:v>
      </x:c>
      <x:c r="C531" s="2" t="str">
        <x:v>吴纬涛</x:v>
      </x:c>
      <x:c r="D531" s="2" t="n">
        <x:v>20</x:v>
      </x:c>
      <x:c r="E531" s="7" t="n">
        <x:v>150</x:v>
      </x:c>
      <x:c r="F531" s="2" t="str">
        <x:v>是</x:v>
      </x:c>
      <x:c r="G531" s="7" t="n">
        <x:v>2142.86</x:v>
      </x:c>
      <x:c r="H531" s="7" t="n">
        <x:v>1825</x:v>
      </x:c>
      <x:c r="I531" s="2" t="str">
        <x:v>已发或已核定扣减，不重复补发</x:v>
      </x:c>
    </x:row>
    <x:row r="532" ht="22" customHeight="1">
      <x:c r="A532" s="2" t="n">
        <x:v>2</x:v>
      </x:c>
      <x:c r="B532" s="2" t="str">
        <x:v>粤A00585F</x:v>
      </x:c>
      <x:c r="C532" s="2" t="str">
        <x:v>秦挺</x:v>
      </x:c>
      <x:c r="D532" s="2" t="n">
        <x:v>28</x:v>
      </x:c>
      <x:c r="E532" s="7" t="n">
        <x:v>1000</x:v>
      </x:c>
      <x:c r="F532" s="2" t="str">
        <x:v>是</x:v>
      </x:c>
      <x:c r="G532" s="7" t="n">
        <x:v>6000</x:v>
      </x:c>
      <x:c r="H532" s="7" t="n">
        <x:v>2074.2</x:v>
      </x:c>
      <x:c r="I532" s="2" t="str">
        <x:v>已发或已核定扣减，不重复补发</x:v>
      </x:c>
    </x:row>
    <x:row r="533" ht="22" customHeight="1">
      <x:c r="A533" s="2" t="n">
        <x:v>2</x:v>
      </x:c>
      <x:c r="B533" s="2" t="str">
        <x:v>粤A00855F</x:v>
      </x:c>
      <x:c r="C533" s="2" t="str">
        <x:v>秦挺</x:v>
      </x:c>
      <x:c r="D533" s="2" t="n">
        <x:v>28</x:v>
      </x:c>
      <x:c r="E533" s="7" t="n">
        <x:v>1000</x:v>
      </x:c>
      <x:c r="F533" s="2" t="str">
        <x:v>是</x:v>
      </x:c>
      <x:c r="G533" s="7" t="n">
        <x:v>6000</x:v>
      </x:c>
      <x:c r="H533" s="7" t="n">
        <x:v>1397</x:v>
      </x:c>
      <x:c r="I533" s="2" t="str">
        <x:v>已发或已核定扣减，不重复补发</x:v>
      </x:c>
    </x:row>
    <x:row r="534" ht="22" customHeight="1">
      <x:c r="A534" s="2" t="n">
        <x:v>2</x:v>
      </x:c>
      <x:c r="B534" s="2" t="str">
        <x:v>粤A01629F</x:v>
      </x:c>
      <x:c r="C534" s="2" t="str">
        <x:v>秦挺</x:v>
      </x:c>
      <x:c r="D534" s="2" t="n">
        <x:v>28</x:v>
      </x:c>
      <x:c r="E534" s="7" t="n">
        <x:v>1000</x:v>
      </x:c>
      <x:c r="F534" s="2" t="str">
        <x:v>是</x:v>
      </x:c>
      <x:c r="G534" s="7" t="n">
        <x:v>6000</x:v>
      </x:c>
      <x:c r="H534" s="7" t="n">
        <x:v>2651</x:v>
      </x:c>
      <x:c r="I534" s="2" t="str">
        <x:v>已发或已核定扣减，不重复补发</x:v>
      </x:c>
    </x:row>
    <x:row r="535" ht="22" customHeight="1">
      <x:c r="A535" s="2" t="n">
        <x:v>2</x:v>
      </x:c>
      <x:c r="B535" s="2" t="str">
        <x:v>粤A02393F</x:v>
      </x:c>
      <x:c r="C535" s="2" t="str">
        <x:v>秦挺</x:v>
      </x:c>
      <x:c r="D535" s="2" t="n">
        <x:v>28</x:v>
      </x:c>
      <x:c r="E535" s="7" t="n">
        <x:v>1000</x:v>
      </x:c>
      <x:c r="F535" s="2" t="str">
        <x:v>否</x:v>
      </x:c>
      <x:c r="G535" s="7" t="n">
        <x:v>6000</x:v>
      </x:c>
      <x:c r="H535" s="7" t="n">
        <x:v>1321.3</x:v>
      </x:c>
      <x:c r="I535" s="2" t="str">
        <x:v>可按后续累计达标判定补发</x:v>
      </x:c>
    </x:row>
    <x:row r="536" ht="22" customHeight="1">
      <x:c r="A536" s="2" t="n">
        <x:v>2</x:v>
      </x:c>
      <x:c r="B536" s="2" t="str">
        <x:v>粤A05579F</x:v>
      </x:c>
      <x:c r="C536" s="2" t="str">
        <x:v>秦挺</x:v>
      </x:c>
      <x:c r="D536" s="2" t="n">
        <x:v>28</x:v>
      </x:c>
      <x:c r="E536" s="7" t="n">
        <x:v>1000</x:v>
      </x:c>
      <x:c r="F536" s="2" t="str">
        <x:v>否</x:v>
      </x:c>
      <x:c r="G536" s="7" t="n">
        <x:v>6000</x:v>
      </x:c>
      <x:c r="H536" s="7" t="n">
        <x:v>3449</x:v>
      </x:c>
      <x:c r="I536" s="2" t="str">
        <x:v>可按后续累计达标判定补发</x:v>
      </x:c>
    </x:row>
    <x:row r="537" ht="22" customHeight="1">
      <x:c r="A537" s="2" t="n">
        <x:v>2</x:v>
      </x:c>
      <x:c r="B537" s="2" t="str">
        <x:v>粤A05700F</x:v>
      </x:c>
      <x:c r="C537" s="2" t="str">
        <x:v>秦挺</x:v>
      </x:c>
      <x:c r="D537" s="2" t="n">
        <x:v>28</x:v>
      </x:c>
      <x:c r="E537" s="7" t="n">
        <x:v>1000</x:v>
      </x:c>
      <x:c r="F537" s="2" t="str">
        <x:v>是</x:v>
      </x:c>
      <x:c r="G537" s="7" t="n">
        <x:v>6000</x:v>
      </x:c>
      <x:c r="H537" s="7" t="n">
        <x:v>3229.5</x:v>
      </x:c>
      <x:c r="I537" s="2" t="str">
        <x:v>已发或已核定扣减，不重复补发</x:v>
      </x:c>
    </x:row>
    <x:row r="538" ht="22" customHeight="1">
      <x:c r="A538" s="2" t="n">
        <x:v>2</x:v>
      </x:c>
      <x:c r="B538" s="2" t="str">
        <x:v>粤A05718F</x:v>
      </x:c>
      <x:c r="C538" s="2" t="str">
        <x:v>秦挺</x:v>
      </x:c>
      <x:c r="D538" s="2" t="n">
        <x:v>28</x:v>
      </x:c>
      <x:c r="E538" s="7" t="n">
        <x:v>1000</x:v>
      </x:c>
      <x:c r="F538" s="2" t="str">
        <x:v>是</x:v>
      </x:c>
      <x:c r="G538" s="7" t="n">
        <x:v>6000</x:v>
      </x:c>
      <x:c r="H538" s="7" t="n">
        <x:v>3863.7</x:v>
      </x:c>
      <x:c r="I538" s="2" t="str">
        <x:v>已发或已核定扣减，不重复补发</x:v>
      </x:c>
    </x:row>
    <x:row r="539" ht="22" customHeight="1">
      <x:c r="A539" s="2" t="n">
        <x:v>2</x:v>
      </x:c>
      <x:c r="B539" s="2" t="str">
        <x:v>粤A05968F</x:v>
      </x:c>
      <x:c r="C539" s="2" t="str">
        <x:v>秦挺</x:v>
      </x:c>
      <x:c r="D539" s="2" t="n">
        <x:v>28</x:v>
      </x:c>
      <x:c r="E539" s="7" t="n">
        <x:v>1000</x:v>
      </x:c>
      <x:c r="F539" s="2" t="str">
        <x:v>是</x:v>
      </x:c>
      <x:c r="G539" s="7" t="n">
        <x:v>6000</x:v>
      </x:c>
      <x:c r="H539" s="7" t="n">
        <x:v>4886.8</x:v>
      </x:c>
      <x:c r="I539" s="2" t="str">
        <x:v>已发或已核定扣减，不重复补发</x:v>
      </x:c>
    </x:row>
    <x:row r="540" ht="22" customHeight="1">
      <x:c r="A540" s="2" t="n">
        <x:v>2</x:v>
      </x:c>
      <x:c r="B540" s="2" t="str">
        <x:v>粤A06619F</x:v>
      </x:c>
      <x:c r="C540" s="2" t="str">
        <x:v>秦挺</x:v>
      </x:c>
      <x:c r="D540" s="2" t="n">
        <x:v>28</x:v>
      </x:c>
      <x:c r="E540" s="7" t="n">
        <x:v>1000</x:v>
      </x:c>
      <x:c r="F540" s="2" t="str">
        <x:v>否</x:v>
      </x:c>
      <x:c r="G540" s="7" t="n">
        <x:v>6000</x:v>
      </x:c>
      <x:c r="H540" s="7" t="n">
        <x:v>2527.5</x:v>
      </x:c>
      <x:c r="I540" s="2" t="str">
        <x:v>可按后续累计达标判定补发</x:v>
      </x:c>
    </x:row>
    <x:row r="541" ht="22" customHeight="1">
      <x:c r="A541" s="2" t="n">
        <x:v>2</x:v>
      </x:c>
      <x:c r="B541" s="2" t="str">
        <x:v>粤A06658F</x:v>
      </x:c>
      <x:c r="C541" s="2" t="str">
        <x:v>秦挺</x:v>
      </x:c>
      <x:c r="D541" s="2" t="n">
        <x:v>28</x:v>
      </x:c>
      <x:c r="E541" s="7" t="n">
        <x:v>1000</x:v>
      </x:c>
      <x:c r="F541" s="2" t="str">
        <x:v>是</x:v>
      </x:c>
      <x:c r="G541" s="7" t="n">
        <x:v>6000</x:v>
      </x:c>
      <x:c r="H541" s="7" t="n">
        <x:v>1650.5</x:v>
      </x:c>
      <x:c r="I541" s="2" t="str">
        <x:v>已发或已核定扣减，不重复补发</x:v>
      </x:c>
    </x:row>
    <x:row r="542" ht="22" customHeight="1">
      <x:c r="A542" s="2" t="n">
        <x:v>2</x:v>
      </x:c>
      <x:c r="B542" s="2" t="str">
        <x:v>粤A06980F</x:v>
      </x:c>
      <x:c r="C542" s="2" t="str">
        <x:v>秦挺</x:v>
      </x:c>
      <x:c r="D542" s="2" t="n">
        <x:v>28</x:v>
      </x:c>
      <x:c r="E542" s="7" t="n">
        <x:v>1000</x:v>
      </x:c>
      <x:c r="F542" s="2" t="str">
        <x:v>否</x:v>
      </x:c>
      <x:c r="G542" s="7" t="n">
        <x:v>6000</x:v>
      </x:c>
      <x:c r="H542" s="7" t="n">
        <x:v>1406.7</x:v>
      </x:c>
      <x:c r="I542" s="2" t="str">
        <x:v>可按后续累计达标判定补发</x:v>
      </x:c>
    </x:row>
    <x:row r="543" ht="22" customHeight="1">
      <x:c r="A543" s="2" t="n">
        <x:v>2</x:v>
      </x:c>
      <x:c r="B543" s="2" t="str">
        <x:v>粤A08500F</x:v>
      </x:c>
      <x:c r="C543" s="2" t="str">
        <x:v>秦挺</x:v>
      </x:c>
      <x:c r="D543" s="2" t="n">
        <x:v>28</x:v>
      </x:c>
      <x:c r="E543" s="7" t="n">
        <x:v>1000</x:v>
      </x:c>
      <x:c r="F543" s="2" t="str">
        <x:v>是</x:v>
      </x:c>
      <x:c r="G543" s="7" t="n">
        <x:v>6000</x:v>
      </x:c>
      <x:c r="H543" s="7" t="n">
        <x:v>2362</x:v>
      </x:c>
      <x:c r="I543" s="2" t="str">
        <x:v>已发或已核定扣减，不重复补发</x:v>
      </x:c>
    </x:row>
    <x:row r="544" ht="22" customHeight="1">
      <x:c r="A544" s="2" t="n">
        <x:v>2</x:v>
      </x:c>
      <x:c r="B544" s="2" t="str">
        <x:v>粤A08569F</x:v>
      </x:c>
      <x:c r="C544" s="2" t="str">
        <x:v>秦挺</x:v>
      </x:c>
      <x:c r="D544" s="2" t="n">
        <x:v>28</x:v>
      </x:c>
      <x:c r="E544" s="7" t="n">
        <x:v>1000</x:v>
      </x:c>
      <x:c r="F544" s="2" t="str">
        <x:v>否</x:v>
      </x:c>
      <x:c r="G544" s="7" t="n">
        <x:v>6000</x:v>
      </x:c>
      <x:c r="H544" s="7" t="n">
        <x:v>2938.6</x:v>
      </x:c>
      <x:c r="I544" s="2" t="str">
        <x:v>可按后续累计达标判定补发</x:v>
      </x:c>
    </x:row>
    <x:row r="545" ht="22" customHeight="1">
      <x:c r="A545" s="2" t="n">
        <x:v>2</x:v>
      </x:c>
      <x:c r="B545" s="2" t="str">
        <x:v>粤AGG0415</x:v>
      </x:c>
      <x:c r="C545" s="2" t="str">
        <x:v>伍仲文</x:v>
      </x:c>
      <x:c r="D545" s="2" t="n">
        <x:v>28</x:v>
      </x:c>
      <x:c r="E545" s="7" t="n">
        <x:v>150</x:v>
      </x:c>
      <x:c r="F545" s="2" t="str">
        <x:v>否</x:v>
      </x:c>
      <x:c r="G545" s="7" t="n">
        <x:v>3000</x:v>
      </x:c>
      <x:c r="H545" s="7" t="n">
        <x:v>1020.2</x:v>
      </x:c>
      <x:c r="I545" s="2" t="str">
        <x:v>可按后续累计达标判定补发</x:v>
      </x:c>
    </x:row>
    <x:row r="546" ht="22" customHeight="1">
      <x:c r="A546" s="2" t="n">
        <x:v>2</x:v>
      </x:c>
      <x:c r="B546" s="2" t="str">
        <x:v>粤AGH6843</x:v>
      </x:c>
      <x:c r="C546" s="2" t="str">
        <x:v>伍仲文</x:v>
      </x:c>
      <x:c r="D546" s="2" t="n">
        <x:v>28</x:v>
      </x:c>
      <x:c r="E546" s="7" t="n">
        <x:v>150</x:v>
      </x:c>
      <x:c r="F546" s="2" t="str">
        <x:v>否</x:v>
      </x:c>
      <x:c r="G546" s="7" t="n">
        <x:v>3000</x:v>
      </x:c>
      <x:c r="H546" s="7" t="n">
        <x:v>1316.1</x:v>
      </x:c>
      <x:c r="I546" s="2" t="str">
        <x:v>可按后续累计达标判定补发</x:v>
      </x:c>
    </x:row>
    <x:row r="547" ht="22" customHeight="1">
      <x:c r="A547" s="2" t="n">
        <x:v>2</x:v>
      </x:c>
      <x:c r="B547" s="2" t="str">
        <x:v>粤AGP3088</x:v>
      </x:c>
      <x:c r="C547" s="2" t="str">
        <x:v>伍仲文</x:v>
      </x:c>
      <x:c r="D547" s="2" t="n">
        <x:v>28</x:v>
      </x:c>
      <x:c r="E547" s="7" t="n">
        <x:v>150</x:v>
      </x:c>
      <x:c r="F547" s="2" t="str">
        <x:v>否</x:v>
      </x:c>
      <x:c r="G547" s="7" t="n">
        <x:v>3000</x:v>
      </x:c>
      <x:c r="H547" s="7" t="n">
        <x:v>971.7</x:v>
      </x:c>
      <x:c r="I547" s="2" t="str">
        <x:v>可按后续累计达标判定补发</x:v>
      </x:c>
    </x:row>
    <x:row r="548" ht="22" customHeight="1">
      <x:c r="A548" s="2" t="n">
        <x:v>2</x:v>
      </x:c>
      <x:c r="B548" s="2" t="str">
        <x:v>粤AGP3618</x:v>
      </x:c>
      <x:c r="C548" s="2" t="str">
        <x:v>伍仲文</x:v>
      </x:c>
      <x:c r="D548" s="2" t="n">
        <x:v>28</x:v>
      </x:c>
      <x:c r="E548" s="7" t="n">
        <x:v>150</x:v>
      </x:c>
      <x:c r="F548" s="2" t="str">
        <x:v>否</x:v>
      </x:c>
      <x:c r="G548" s="7" t="n">
        <x:v>3000</x:v>
      </x:c>
      <x:c r="H548" s="7" t="n">
        <x:v>1535.9</x:v>
      </x:c>
      <x:c r="I548" s="2" t="str">
        <x:v>可按后续累计达标判定补发</x:v>
      </x:c>
    </x:row>
    <x:row r="549" ht="22" customHeight="1">
      <x:c r="A549" s="2" t="n">
        <x:v>2</x:v>
      </x:c>
      <x:c r="B549" s="2" t="str">
        <x:v>粤AGP3619</x:v>
      </x:c>
      <x:c r="C549" s="2" t="str">
        <x:v>伍仲文</x:v>
      </x:c>
      <x:c r="D549" s="2" t="n">
        <x:v>28</x:v>
      </x:c>
      <x:c r="E549" s="7" t="n">
        <x:v>150</x:v>
      </x:c>
      <x:c r="F549" s="2" t="str">
        <x:v>否</x:v>
      </x:c>
      <x:c r="G549" s="7" t="n">
        <x:v>3000</x:v>
      </x:c>
      <x:c r="H549" s="7" t="n">
        <x:v>782.8</x:v>
      </x:c>
      <x:c r="I549" s="2" t="str">
        <x:v>可按后续累计达标判定补发</x:v>
      </x:c>
    </x:row>
    <x:row r="550" ht="22" customHeight="1">
      <x:c r="A550" s="2" t="n">
        <x:v>2</x:v>
      </x:c>
      <x:c r="B550" s="2" t="str">
        <x:v>粤AGP5381</x:v>
      </x:c>
      <x:c r="C550" s="2" t="str">
        <x:v>伍仲文</x:v>
      </x:c>
      <x:c r="D550" s="2" t="n">
        <x:v>28</x:v>
      </x:c>
      <x:c r="E550" s="7" t="n">
        <x:v>150</x:v>
      </x:c>
      <x:c r="F550" s="2" t="str">
        <x:v>是</x:v>
      </x:c>
      <x:c r="G550" s="7" t="n">
        <x:v>3000</x:v>
      </x:c>
      <x:c r="H550" s="7" t="n">
        <x:v>4107.6</x:v>
      </x:c>
      <x:c r="I550" s="2" t="str">
        <x:v>已发或已核定扣减，不重复补发</x:v>
      </x:c>
    </x:row>
    <x:row r="551" ht="22" customHeight="1">
      <x:c r="A551" s="2" t="n">
        <x:v>2</x:v>
      </x:c>
      <x:c r="B551" s="2" t="str">
        <x:v>粤AGP5681</x:v>
      </x:c>
      <x:c r="C551" s="2" t="str">
        <x:v>伍仲文</x:v>
      </x:c>
      <x:c r="D551" s="2" t="n">
        <x:v>28</x:v>
      </x:c>
      <x:c r="E551" s="7" t="n">
        <x:v>260</x:v>
      </x:c>
      <x:c r="F551" s="2" t="str">
        <x:v>否</x:v>
      </x:c>
      <x:c r="G551" s="7" t="n">
        <x:v>5000</x:v>
      </x:c>
      <x:c r="H551" s="7" t="n">
        <x:v>200.3</x:v>
      </x:c>
      <x:c r="I551" s="2" t="str">
        <x:v>可按后续累计达标判定补发</x:v>
      </x:c>
    </x:row>
    <x:row r="552" ht="22" customHeight="1">
      <x:c r="A552" s="2" t="n">
        <x:v>2</x:v>
      </x:c>
      <x:c r="B552" s="2" t="str">
        <x:v>粤AGP8635</x:v>
      </x:c>
      <x:c r="C552" s="2" t="str">
        <x:v>伍仲文</x:v>
      </x:c>
      <x:c r="D552" s="2" t="n">
        <x:v>28</x:v>
      </x:c>
      <x:c r="E552" s="7" t="n">
        <x:v>150</x:v>
      </x:c>
      <x:c r="F552" s="2" t="str">
        <x:v>是</x:v>
      </x:c>
      <x:c r="G552" s="7" t="n">
        <x:v>3000</x:v>
      </x:c>
      <x:c r="H552" s="7" t="n">
        <x:v>280.9</x:v>
      </x:c>
      <x:c r="I552" s="2" t="str">
        <x:v>已发或已核定扣减，不重复补发</x:v>
      </x:c>
    </x:row>
    <x:row r="553" ht="22" customHeight="1">
      <x:c r="A553" s="2" t="n">
        <x:v>2</x:v>
      </x:c>
      <x:c r="B553" s="2" t="str">
        <x:v>粤AGP9709</x:v>
      </x:c>
      <x:c r="C553" s="2" t="str">
        <x:v>伍仲文</x:v>
      </x:c>
      <x:c r="D553" s="2" t="n">
        <x:v>28</x:v>
      </x:c>
      <x:c r="E553" s="7" t="n">
        <x:v>150</x:v>
      </x:c>
      <x:c r="F553" s="2" t="str">
        <x:v>否</x:v>
      </x:c>
      <x:c r="G553" s="7" t="n">
        <x:v>3000</x:v>
      </x:c>
      <x:c r="H553" s="7" t="n">
        <x:v>972.6</x:v>
      </x:c>
      <x:c r="I553" s="2" t="str">
        <x:v>可按后续累计达标判定补发</x:v>
      </x:c>
    </x:row>
    <x:row r="554" ht="22" customHeight="1">
      <x:c r="A554" s="2" t="n">
        <x:v>2</x:v>
      </x:c>
      <x:c r="B554" s="2" t="str">
        <x:v>粤AGQ1306</x:v>
      </x:c>
      <x:c r="C554" s="2" t="str">
        <x:v>伍仲文</x:v>
      </x:c>
      <x:c r="D554" s="2" t="n">
        <x:v>28</x:v>
      </x:c>
      <x:c r="E554" s="7" t="n">
        <x:v>150</x:v>
      </x:c>
      <x:c r="F554" s="2" t="str">
        <x:v>否</x:v>
      </x:c>
      <x:c r="G554" s="7" t="n">
        <x:v>3000</x:v>
      </x:c>
      <x:c r="H554" s="7" t="n">
        <x:v>2811.5</x:v>
      </x:c>
      <x:c r="I554" s="2" t="str">
        <x:v>可按后续累计达标判定补发</x:v>
      </x:c>
    </x:row>
    <x:row r="555" ht="22" customHeight="1">
      <x:c r="A555" s="2" t="n">
        <x:v>2</x:v>
      </x:c>
      <x:c r="B555" s="2" t="str">
        <x:v>粤AGQ1309</x:v>
      </x:c>
      <x:c r="C555" s="2" t="str">
        <x:v>伍仲文</x:v>
      </x:c>
      <x:c r="D555" s="2" t="n">
        <x:v>28</x:v>
      </x:c>
      <x:c r="E555" s="7" t="n">
        <x:v>150</x:v>
      </x:c>
      <x:c r="F555" s="2" t="str">
        <x:v>否</x:v>
      </x:c>
      <x:c r="G555" s="7" t="n">
        <x:v>3000</x:v>
      </x:c>
      <x:c r="H555" s="7" t="n">
        <x:v>1104.1</x:v>
      </x:c>
      <x:c r="I555" s="2" t="str">
        <x:v>可按后续累计达标判定补发</x:v>
      </x:c>
    </x:row>
    <x:row r="556" ht="22" customHeight="1">
      <x:c r="A556" s="2" t="n">
        <x:v>2</x:v>
      </x:c>
      <x:c r="B556" s="2" t="str">
        <x:v>粤AGQ8377</x:v>
      </x:c>
      <x:c r="C556" s="2" t="str">
        <x:v>伍仲文</x:v>
      </x:c>
      <x:c r="D556" s="2" t="n">
        <x:v>28</x:v>
      </x:c>
      <x:c r="E556" s="7" t="n">
        <x:v>150</x:v>
      </x:c>
      <x:c r="F556" s="2" t="str">
        <x:v>否</x:v>
      </x:c>
      <x:c r="G556" s="7" t="n">
        <x:v>3000</x:v>
      </x:c>
      <x:c r="H556" s="7" t="n">
        <x:v>742.7</x:v>
      </x:c>
      <x:c r="I556" s="2" t="str">
        <x:v>可按后续累计达标判定补发</x:v>
      </x:c>
    </x:row>
    <x:row r="557" ht="22" customHeight="1">
      <x:c r="A557" s="2" t="n">
        <x:v>2</x:v>
      </x:c>
      <x:c r="B557" s="2" t="str">
        <x:v>粤AGR3098</x:v>
      </x:c>
      <x:c r="C557" s="2" t="str">
        <x:v>伍仲文</x:v>
      </x:c>
      <x:c r="D557" s="2" t="n">
        <x:v>28</x:v>
      </x:c>
      <x:c r="E557" s="7" t="n">
        <x:v>150</x:v>
      </x:c>
      <x:c r="F557" s="2" t="str">
        <x:v>否</x:v>
      </x:c>
      <x:c r="G557" s="7" t="n">
        <x:v>3000</x:v>
      </x:c>
      <x:c r="H557" s="7" t="n">
        <x:v>0.1</x:v>
      </x:c>
      <x:c r="I557" s="2" t="str">
        <x:v>可按后续累计达标判定补发</x:v>
      </x:c>
    </x:row>
    <x:row r="558" ht="22" customHeight="1">
      <x:c r="A558" s="2" t="n">
        <x:v>2</x:v>
      </x:c>
      <x:c r="B558" s="2" t="str">
        <x:v>粤AGR9879</x:v>
      </x:c>
      <x:c r="C558" s="2" t="str">
        <x:v>伍仲文</x:v>
      </x:c>
      <x:c r="D558" s="2" t="n">
        <x:v>28</x:v>
      </x:c>
      <x:c r="E558" s="7" t="n">
        <x:v>150</x:v>
      </x:c>
      <x:c r="F558" s="2" t="str">
        <x:v>否</x:v>
      </x:c>
      <x:c r="G558" s="7" t="n">
        <x:v>3000</x:v>
      </x:c>
      <x:c r="H558" s="7" t="n">
        <x:v>756.8</x:v>
      </x:c>
      <x:c r="I558" s="2" t="str">
        <x:v>可按后续累计达标判定补发</x:v>
      </x:c>
    </x:row>
    <x:row r="559" ht="22" customHeight="1">
      <x:c r="A559" s="2" t="n">
        <x:v>2</x:v>
      </x:c>
      <x:c r="B559" s="2" t="str">
        <x:v>粤A01396F</x:v>
      </x:c>
      <x:c r="C559" s="2" t="str">
        <x:v>钟祥</x:v>
      </x:c>
      <x:c r="D559" s="2" t="n">
        <x:v>28</x:v>
      </x:c>
      <x:c r="E559" s="7" t="n">
        <x:v>1000</x:v>
      </x:c>
      <x:c r="F559" s="2" t="str">
        <x:v>否</x:v>
      </x:c>
      <x:c r="G559" s="7" t="n">
        <x:v>6000</x:v>
      </x:c>
      <x:c r="H559" s="7" t="n">
        <x:v>464.4</x:v>
      </x:c>
      <x:c r="I559" s="2" t="str">
        <x:v>可按后续累计达标判定补发</x:v>
      </x:c>
    </x:row>
    <x:row r="560" ht="22" customHeight="1">
      <x:c r="A560" s="2" t="n">
        <x:v>2</x:v>
      </x:c>
      <x:c r="B560" s="2" t="str">
        <x:v>粤A05995F</x:v>
      </x:c>
      <x:c r="C560" s="2" t="str">
        <x:v>钟祥</x:v>
      </x:c>
      <x:c r="D560" s="2" t="n">
        <x:v>26</x:v>
      </x:c>
      <x:c r="E560" s="7" t="n">
        <x:v>1000</x:v>
      </x:c>
      <x:c r="F560" s="2" t="str">
        <x:v>否</x:v>
      </x:c>
      <x:c r="G560" s="7" t="n">
        <x:v>5571.43</x:v>
      </x:c>
      <x:c r="H560" s="7" t="n">
        <x:v>1973.3</x:v>
      </x:c>
      <x:c r="I560" s="2" t="str">
        <x:v>可按后续累计达标判定补发</x:v>
      </x:c>
    </x:row>
    <x:row r="561" ht="22" customHeight="1">
      <x:c r="A561" s="2" t="n">
        <x:v>2</x:v>
      </x:c>
      <x:c r="B561" s="2" t="str">
        <x:v>粤A08391F</x:v>
      </x:c>
      <x:c r="C561" s="2" t="str">
        <x:v>钟祥</x:v>
      </x:c>
      <x:c r="D561" s="2" t="n">
        <x:v>28</x:v>
      </x:c>
      <x:c r="E561" s="7" t="n">
        <x:v>1000</x:v>
      </x:c>
      <x:c r="F561" s="2" t="str">
        <x:v>否</x:v>
      </x:c>
      <x:c r="G561" s="7" t="n">
        <x:v>6000</x:v>
      </x:c>
      <x:c r="H561" s="7" t="n">
        <x:v>1192.1</x:v>
      </x:c>
      <x:c r="I561" s="2" t="str">
        <x:v>可按后续累计达标判定补发</x:v>
      </x:c>
    </x:row>
    <x:row r="562" ht="22" customHeight="1">
      <x:c r="A562" s="2" t="n">
        <x:v>2</x:v>
      </x:c>
      <x:c r="B562" s="2" t="str">
        <x:v>粤AG42172</x:v>
      </x:c>
      <x:c r="C562" s="2" t="str">
        <x:v>钟祥</x:v>
      </x:c>
      <x:c r="D562" s="2" t="n">
        <x:v>28</x:v>
      </x:c>
      <x:c r="E562" s="7" t="n">
        <x:v>150</x:v>
      </x:c>
      <x:c r="F562" s="2" t="str">
        <x:v>否</x:v>
      </x:c>
      <x:c r="G562" s="7" t="n">
        <x:v>3000</x:v>
      </x:c>
      <x:c r="H562" s="7" t="n">
        <x:v>1262.3</x:v>
      </x:c>
      <x:c r="I562" s="2" t="str">
        <x:v>可按后续累计达标判定补发</x:v>
      </x:c>
    </x:row>
    <x:row r="563" ht="22" customHeight="1">
      <x:c r="A563" s="2" t="n">
        <x:v>2</x:v>
      </x:c>
      <x:c r="B563" s="2" t="str">
        <x:v>粤AGE4080</x:v>
      </x:c>
      <x:c r="C563" s="2" t="str">
        <x:v>钟祥</x:v>
      </x:c>
      <x:c r="D563" s="2" t="n">
        <x:v>28</x:v>
      </x:c>
      <x:c r="E563" s="7" t="n">
        <x:v>150</x:v>
      </x:c>
      <x:c r="F563" s="2" t="str">
        <x:v>否</x:v>
      </x:c>
      <x:c r="G563" s="7" t="n">
        <x:v>3000</x:v>
      </x:c>
      <x:c r="H563" s="7" t="n">
        <x:v>0</x:v>
      </x:c>
      <x:c r="I563" s="2" t="str">
        <x:v>可按后续累计达标判定补发</x:v>
      </x:c>
    </x:row>
    <x:row r="564" ht="22" customHeight="1">
      <x:c r="A564" s="2" t="n">
        <x:v>2</x:v>
      </x:c>
      <x:c r="B564" s="2" t="str">
        <x:v>粤AGG3845</x:v>
      </x:c>
      <x:c r="C564" s="2" t="str">
        <x:v>钟祥</x:v>
      </x:c>
      <x:c r="D564" s="2" t="n">
        <x:v>28</x:v>
      </x:c>
      <x:c r="E564" s="7" t="n">
        <x:v>150</x:v>
      </x:c>
      <x:c r="F564" s="2" t="str">
        <x:v>否</x:v>
      </x:c>
      <x:c r="G564" s="7" t="n">
        <x:v>3000</x:v>
      </x:c>
      <x:c r="H564" s="7" t="n">
        <x:v>0</x:v>
      </x:c>
      <x:c r="I564" s="2" t="str">
        <x:v>可按后续累计达标判定补发</x:v>
      </x:c>
    </x:row>
    <x:row r="565" ht="22" customHeight="1">
      <x:c r="A565" s="2" t="n">
        <x:v>2</x:v>
      </x:c>
      <x:c r="B565" s="2" t="str">
        <x:v>粤AGG8042</x:v>
      </x:c>
      <x:c r="C565" s="2" t="str">
        <x:v>钟祥</x:v>
      </x:c>
      <x:c r="D565" s="2" t="n">
        <x:v>28</x:v>
      </x:c>
      <x:c r="E565" s="7" t="n">
        <x:v>150</x:v>
      </x:c>
      <x:c r="F565" s="2" t="str">
        <x:v>否</x:v>
      </x:c>
      <x:c r="G565" s="7" t="n">
        <x:v>3000</x:v>
      </x:c>
      <x:c r="H565" s="7" t="n">
        <x:v>2394.4</x:v>
      </x:c>
      <x:c r="I565" s="2" t="str">
        <x:v>可按后续累计达标判定补发</x:v>
      </x:c>
    </x:row>
    <x:row r="566" ht="22" customHeight="1">
      <x:c r="A566" s="2" t="n">
        <x:v>2</x:v>
      </x:c>
      <x:c r="B566" s="2" t="str">
        <x:v>粤AGP2011</x:v>
      </x:c>
      <x:c r="C566" s="2" t="str">
        <x:v>钟祥</x:v>
      </x:c>
      <x:c r="D566" s="2" t="n">
        <x:v>17</x:v>
      </x:c>
      <x:c r="E566" s="7" t="n">
        <x:v>260</x:v>
      </x:c>
      <x:c r="F566" s="2" t="str">
        <x:v>是</x:v>
      </x:c>
      <x:c r="G566" s="7" t="n">
        <x:v>3035.71</x:v>
      </x:c>
      <x:c r="H566" s="7" t="n">
        <x:v>4948.2</x:v>
      </x:c>
      <x:c r="I566" s="2" t="str">
        <x:v>已发或已核定扣减，不重复补发</x:v>
      </x:c>
    </x:row>
    <x:row r="567" ht="22" customHeight="1">
      <x:c r="A567" s="2" t="n">
        <x:v>2</x:v>
      </x:c>
      <x:c r="B567" s="2" t="str">
        <x:v>粤AGP2017</x:v>
      </x:c>
      <x:c r="C567" s="2" t="str">
        <x:v>钟祥</x:v>
      </x:c>
      <x:c r="D567" s="2" t="n">
        <x:v>19</x:v>
      </x:c>
      <x:c r="E567" s="7" t="n">
        <x:v>260</x:v>
      </x:c>
      <x:c r="F567" s="2" t="str">
        <x:v>否</x:v>
      </x:c>
      <x:c r="G567" s="7" t="n">
        <x:v>3392.86</x:v>
      </x:c>
      <x:c r="H567" s="7" t="n">
        <x:v>392.4</x:v>
      </x:c>
      <x:c r="I567" s="2" t="str">
        <x:v>可按后续累计达标判定补发</x:v>
      </x:c>
    </x:row>
    <x:row r="568" ht="22" customHeight="1">
      <x:c r="A568" s="2" t="n">
        <x:v>2</x:v>
      </x:c>
      <x:c r="B568" s="2" t="str">
        <x:v>粤AGP2032</x:v>
      </x:c>
      <x:c r="C568" s="2" t="str">
        <x:v>钟祥</x:v>
      </x:c>
      <x:c r="D568" s="2" t="n">
        <x:v>28</x:v>
      </x:c>
      <x:c r="E568" s="7" t="n">
        <x:v>260</x:v>
      </x:c>
      <x:c r="F568" s="2" t="str">
        <x:v>否</x:v>
      </x:c>
      <x:c r="G568" s="7" t="n">
        <x:v>5000</x:v>
      </x:c>
      <x:c r="H568" s="7" t="n">
        <x:v>0</x:v>
      </x:c>
      <x:c r="I568" s="2" t="str">
        <x:v>可按后续累计达标判定补发</x:v>
      </x:c>
    </x:row>
    <x:row r="569" ht="22" customHeight="1">
      <x:c r="A569" s="2" t="n">
        <x:v>2</x:v>
      </x:c>
      <x:c r="B569" s="2" t="str">
        <x:v>粤AGP3039</x:v>
      </x:c>
      <x:c r="C569" s="2" t="str">
        <x:v>钟祥</x:v>
      </x:c>
      <x:c r="D569" s="2" t="n">
        <x:v>28</x:v>
      </x:c>
      <x:c r="E569" s="7" t="n">
        <x:v>150</x:v>
      </x:c>
      <x:c r="F569" s="2" t="str">
        <x:v>否</x:v>
      </x:c>
      <x:c r="G569" s="7" t="n">
        <x:v>3000</x:v>
      </x:c>
      <x:c r="H569" s="7" t="n">
        <x:v>21.4</x:v>
      </x:c>
      <x:c r="I569" s="2" t="str">
        <x:v>可按后续累计达标判定补发</x:v>
      </x:c>
    </x:row>
    <x:row r="570" ht="22" customHeight="1">
      <x:c r="A570" s="2" t="n">
        <x:v>2</x:v>
      </x:c>
      <x:c r="B570" s="2" t="str">
        <x:v>粤AGP3629</x:v>
      </x:c>
      <x:c r="C570" s="2" t="str">
        <x:v>钟祥</x:v>
      </x:c>
      <x:c r="D570" s="2" t="n">
        <x:v>28</x:v>
      </x:c>
      <x:c r="E570" s="7" t="n">
        <x:v>150</x:v>
      </x:c>
      <x:c r="F570" s="2" t="str">
        <x:v>否</x:v>
      </x:c>
      <x:c r="G570" s="7" t="n">
        <x:v>3000</x:v>
      </x:c>
      <x:c r="H570" s="7" t="n">
        <x:v>311.9</x:v>
      </x:c>
      <x:c r="I570" s="2" t="str">
        <x:v>可按后续累计达标判定补发</x:v>
      </x:c>
    </x:row>
    <x:row r="571" ht="22" customHeight="1">
      <x:c r="A571" s="2" t="n">
        <x:v>2</x:v>
      </x:c>
      <x:c r="B571" s="2" t="str">
        <x:v>粤AGP4566</x:v>
      </x:c>
      <x:c r="C571" s="2" t="str">
        <x:v>钟祥</x:v>
      </x:c>
      <x:c r="D571" s="2" t="n">
        <x:v>28</x:v>
      </x:c>
      <x:c r="E571" s="7" t="n">
        <x:v>260</x:v>
      </x:c>
      <x:c r="F571" s="2" t="str">
        <x:v>否</x:v>
      </x:c>
      <x:c r="G571" s="7" t="n">
        <x:v>5000</x:v>
      </x:c>
      <x:c r="H571" s="7" t="n">
        <x:v>50.8</x:v>
      </x:c>
      <x:c r="I571" s="2" t="str">
        <x:v>可按后续累计达标判定补发</x:v>
      </x:c>
    </x:row>
    <x:row r="572" ht="22" customHeight="1">
      <x:c r="A572" s="2" t="n">
        <x:v>2</x:v>
      </x:c>
      <x:c r="B572" s="2" t="str">
        <x:v>粤AGP5139</x:v>
      </x:c>
      <x:c r="C572" s="2" t="str">
        <x:v>钟祥</x:v>
      </x:c>
      <x:c r="D572" s="2" t="n">
        <x:v>28</x:v>
      </x:c>
      <x:c r="E572" s="7" t="n">
        <x:v>150</x:v>
      </x:c>
      <x:c r="F572" s="2" t="str">
        <x:v>否</x:v>
      </x:c>
      <x:c r="G572" s="7" t="n">
        <x:v>3000</x:v>
      </x:c>
      <x:c r="H572" s="7" t="n">
        <x:v>1613.3</x:v>
      </x:c>
      <x:c r="I572" s="2" t="str">
        <x:v>可按后续累计达标判定补发</x:v>
      </x:c>
    </x:row>
    <x:row r="573" ht="22" customHeight="1">
      <x:c r="A573" s="2" t="n">
        <x:v>2</x:v>
      </x:c>
      <x:c r="B573" s="2" t="str">
        <x:v>粤AGP5163</x:v>
      </x:c>
      <x:c r="C573" s="2" t="str">
        <x:v>钟祥</x:v>
      </x:c>
      <x:c r="D573" s="2" t="n">
        <x:v>28</x:v>
      </x:c>
      <x:c r="E573" s="7" t="n">
        <x:v>150</x:v>
      </x:c>
      <x:c r="F573" s="2" t="str">
        <x:v>否</x:v>
      </x:c>
      <x:c r="G573" s="7" t="n">
        <x:v>3000</x:v>
      </x:c>
      <x:c r="H573" s="7" t="n">
        <x:v>1113.2</x:v>
      </x:c>
      <x:c r="I573" s="2" t="str">
        <x:v>可按后续累计达标判定补发</x:v>
      </x:c>
    </x:row>
    <x:row r="574" ht="22" customHeight="1">
      <x:c r="A574" s="2" t="n">
        <x:v>2</x:v>
      </x:c>
      <x:c r="B574" s="2" t="str">
        <x:v>粤AGP5368</x:v>
      </x:c>
      <x:c r="C574" s="2" t="str">
        <x:v>钟祥</x:v>
      </x:c>
      <x:c r="D574" s="2" t="n">
        <x:v>19</x:v>
      </x:c>
      <x:c r="E574" s="7" t="n">
        <x:v>150</x:v>
      </x:c>
      <x:c r="F574" s="2" t="str">
        <x:v>是</x:v>
      </x:c>
      <x:c r="G574" s="7" t="n">
        <x:v>2035.71</x:v>
      </x:c>
      <x:c r="H574" s="7" t="n">
        <x:v>2626.9</x:v>
      </x:c>
      <x:c r="I574" s="2" t="str">
        <x:v>已发或已核定扣减，不重复补发</x:v>
      </x:c>
    </x:row>
    <x:row r="575" ht="22" customHeight="1">
      <x:c r="A575" s="2" t="n">
        <x:v>2</x:v>
      </x:c>
      <x:c r="B575" s="2" t="str">
        <x:v>粤AGP5619</x:v>
      </x:c>
      <x:c r="C575" s="2" t="str">
        <x:v>钟祥</x:v>
      </x:c>
      <x:c r="D575" s="2" t="n">
        <x:v>28</x:v>
      </x:c>
      <x:c r="E575" s="7" t="n">
        <x:v>150</x:v>
      </x:c>
      <x:c r="F575" s="2" t="str">
        <x:v>否</x:v>
      </x:c>
      <x:c r="G575" s="7" t="n">
        <x:v>3000</x:v>
      </x:c>
      <x:c r="H575" s="7" t="n">
        <x:v>1167.5</x:v>
      </x:c>
      <x:c r="I575" s="2" t="str">
        <x:v>可按后续累计达标判定补发</x:v>
      </x:c>
    </x:row>
    <x:row r="576" ht="22" customHeight="1">
      <x:c r="A576" s="2" t="n">
        <x:v>2</x:v>
      </x:c>
      <x:c r="B576" s="2" t="str">
        <x:v>粤AGP5636</x:v>
      </x:c>
      <x:c r="C576" s="2" t="str">
        <x:v>钟祥</x:v>
      </x:c>
      <x:c r="D576" s="2" t="n">
        <x:v>5</x:v>
      </x:c>
      <x:c r="E576" s="7" t="n">
        <x:v>150</x:v>
      </x:c>
      <x:c r="F576" s="2" t="str">
        <x:v>是</x:v>
      </x:c>
      <x:c r="G576" s="7" t="n">
        <x:v>535.71</x:v>
      </x:c>
      <x:c r="H576" s="7" t="n">
        <x:v>57</x:v>
      </x:c>
      <x:c r="I576" s="2" t="str">
        <x:v>已发或已核定扣减，不重复补发</x:v>
      </x:c>
    </x:row>
    <x:row r="577" ht="22" customHeight="1">
      <x:c r="A577" s="2" t="n">
        <x:v>2</x:v>
      </x:c>
      <x:c r="B577" s="2" t="str">
        <x:v>粤AGP5659</x:v>
      </x:c>
      <x:c r="C577" s="2" t="str">
        <x:v>钟祥</x:v>
      </x:c>
      <x:c r="D577" s="2" t="n">
        <x:v>28</x:v>
      </x:c>
      <x:c r="E577" s="7" t="n">
        <x:v>150</x:v>
      </x:c>
      <x:c r="F577" s="2" t="str">
        <x:v>否</x:v>
      </x:c>
      <x:c r="G577" s="7" t="n">
        <x:v>3000</x:v>
      </x:c>
      <x:c r="H577" s="7" t="n">
        <x:v>48.8</x:v>
      </x:c>
      <x:c r="I577" s="2" t="str">
        <x:v>可按后续累计达标判定补发</x:v>
      </x:c>
    </x:row>
    <x:row r="578" ht="22" customHeight="1">
      <x:c r="A578" s="2" t="n">
        <x:v>2</x:v>
      </x:c>
      <x:c r="B578" s="2" t="str">
        <x:v>粤AGP5708</x:v>
      </x:c>
      <x:c r="C578" s="2" t="str">
        <x:v>钟祥</x:v>
      </x:c>
      <x:c r="D578" s="2" t="n">
        <x:v>28</x:v>
      </x:c>
      <x:c r="E578" s="7" t="n">
        <x:v>150</x:v>
      </x:c>
      <x:c r="F578" s="2" t="str">
        <x:v>是</x:v>
      </x:c>
      <x:c r="G578" s="7" t="n">
        <x:v>3000</x:v>
      </x:c>
      <x:c r="H578" s="7" t="n">
        <x:v>313.1</x:v>
      </x:c>
      <x:c r="I578" s="2" t="str">
        <x:v>已发或已核定扣减，不重复补发</x:v>
      </x:c>
    </x:row>
    <x:row r="579" ht="22" customHeight="1">
      <x:c r="A579" s="2" t="n">
        <x:v>2</x:v>
      </x:c>
      <x:c r="B579" s="2" t="str">
        <x:v>粤AGP5766</x:v>
      </x:c>
      <x:c r="C579" s="2" t="str">
        <x:v>钟祥</x:v>
      </x:c>
      <x:c r="D579" s="2" t="n">
        <x:v>28</x:v>
      </x:c>
      <x:c r="E579" s="7" t="n">
        <x:v>150</x:v>
      </x:c>
      <x:c r="F579" s="2" t="str">
        <x:v>是</x:v>
      </x:c>
      <x:c r="G579" s="7" t="n">
        <x:v>3000</x:v>
      </x:c>
      <x:c r="H579" s="7" t="n">
        <x:v>1700.1</x:v>
      </x:c>
      <x:c r="I579" s="2" t="str">
        <x:v>已发或已核定扣减，不重复补发</x:v>
      </x:c>
    </x:row>
    <x:row r="580" ht="22" customHeight="1">
      <x:c r="A580" s="2" t="n">
        <x:v>2</x:v>
      </x:c>
      <x:c r="B580" s="2" t="str">
        <x:v>粤AGP5768</x:v>
      </x:c>
      <x:c r="C580" s="2" t="str">
        <x:v>钟祥</x:v>
      </x:c>
      <x:c r="D580" s="2" t="n">
        <x:v>28</x:v>
      </x:c>
      <x:c r="E580" s="7" t="n">
        <x:v>150</x:v>
      </x:c>
      <x:c r="F580" s="2" t="str">
        <x:v>是</x:v>
      </x:c>
      <x:c r="G580" s="7" t="n">
        <x:v>3000</x:v>
      </x:c>
      <x:c r="H580" s="7" t="n">
        <x:v>1919.4</x:v>
      </x:c>
      <x:c r="I580" s="2" t="str">
        <x:v>已发或已核定扣减，不重复补发</x:v>
      </x:c>
    </x:row>
    <x:row r="581" ht="22" customHeight="1">
      <x:c r="A581" s="2" t="n">
        <x:v>2</x:v>
      </x:c>
      <x:c r="B581" s="2" t="str">
        <x:v>粤AGP5798</x:v>
      </x:c>
      <x:c r="C581" s="2" t="str">
        <x:v>钟祥</x:v>
      </x:c>
      <x:c r="D581" s="2" t="n">
        <x:v>28</x:v>
      </x:c>
      <x:c r="E581" s="7" t="n">
        <x:v>150</x:v>
      </x:c>
      <x:c r="F581" s="2" t="str">
        <x:v>否</x:v>
      </x:c>
      <x:c r="G581" s="7" t="n">
        <x:v>3000</x:v>
      </x:c>
      <x:c r="H581" s="7" t="n">
        <x:v>220.6</x:v>
      </x:c>
      <x:c r="I581" s="2" t="str">
        <x:v>可按后续累计达标判定补发</x:v>
      </x:c>
    </x:row>
    <x:row r="582" ht="22" customHeight="1">
      <x:c r="A582" s="2" t="n">
        <x:v>2</x:v>
      </x:c>
      <x:c r="B582" s="2" t="str">
        <x:v>粤AGP6637</x:v>
      </x:c>
      <x:c r="C582" s="2" t="str">
        <x:v>钟祥</x:v>
      </x:c>
      <x:c r="D582" s="2" t="n">
        <x:v>28</x:v>
      </x:c>
      <x:c r="E582" s="7" t="n">
        <x:v>150</x:v>
      </x:c>
      <x:c r="F582" s="2" t="str">
        <x:v>否</x:v>
      </x:c>
      <x:c r="G582" s="7" t="n">
        <x:v>3000</x:v>
      </x:c>
      <x:c r="H582" s="7" t="n">
        <x:v>734.7</x:v>
      </x:c>
      <x:c r="I582" s="2" t="str">
        <x:v>可按后续累计达标判定补发</x:v>
      </x:c>
    </x:row>
    <x:row r="583" ht="22" customHeight="1">
      <x:c r="A583" s="2" t="n">
        <x:v>2</x:v>
      </x:c>
      <x:c r="B583" s="2" t="str">
        <x:v>粤AGP7022</x:v>
      </x:c>
      <x:c r="C583" s="2" t="str">
        <x:v>钟祥</x:v>
      </x:c>
      <x:c r="D583" s="2" t="n">
        <x:v>28</x:v>
      </x:c>
      <x:c r="E583" s="7" t="n">
        <x:v>260</x:v>
      </x:c>
      <x:c r="F583" s="2" t="str">
        <x:v>否</x:v>
      </x:c>
      <x:c r="G583" s="7" t="n">
        <x:v>5000</x:v>
      </x:c>
      <x:c r="H583" s="7" t="n">
        <x:v>0</x:v>
      </x:c>
      <x:c r="I583" s="2" t="str">
        <x:v>可按后续累计达标判定补发</x:v>
      </x:c>
    </x:row>
    <x:row r="584" ht="22" customHeight="1">
      <x:c r="A584" s="2" t="n">
        <x:v>2</x:v>
      </x:c>
      <x:c r="B584" s="2" t="str">
        <x:v>粤AGP7068</x:v>
      </x:c>
      <x:c r="C584" s="2" t="str">
        <x:v>钟祥</x:v>
      </x:c>
      <x:c r="D584" s="2" t="n">
        <x:v>28</x:v>
      </x:c>
      <x:c r="E584" s="7" t="n">
        <x:v>150</x:v>
      </x:c>
      <x:c r="F584" s="2" t="str">
        <x:v>否</x:v>
      </x:c>
      <x:c r="G584" s="7" t="n">
        <x:v>3000</x:v>
      </x:c>
      <x:c r="H584" s="7" t="n">
        <x:v>0.2</x:v>
      </x:c>
      <x:c r="I584" s="2" t="str">
        <x:v>可按后续累计达标判定补发</x:v>
      </x:c>
    </x:row>
    <x:row r="585" ht="22" customHeight="1">
      <x:c r="A585" s="2" t="n">
        <x:v>2</x:v>
      </x:c>
      <x:c r="B585" s="2" t="str">
        <x:v>粤AGP9719</x:v>
      </x:c>
      <x:c r="C585" s="2" t="str">
        <x:v>钟祥</x:v>
      </x:c>
      <x:c r="D585" s="2" t="n">
        <x:v>28</x:v>
      </x:c>
      <x:c r="E585" s="7" t="n">
        <x:v>150</x:v>
      </x:c>
      <x:c r="F585" s="2" t="str">
        <x:v>是</x:v>
      </x:c>
      <x:c r="G585" s="7" t="n">
        <x:v>3000</x:v>
      </x:c>
      <x:c r="H585" s="7" t="n">
        <x:v>1044.1</x:v>
      </x:c>
      <x:c r="I585" s="2" t="str">
        <x:v>已发或已核定扣减，不重复补发</x:v>
      </x:c>
    </x:row>
    <x:row r="586" ht="22" customHeight="1">
      <x:c r="A586" s="2" t="n">
        <x:v>2</x:v>
      </x:c>
      <x:c r="B586" s="2" t="str">
        <x:v>粤AGP9739</x:v>
      </x:c>
      <x:c r="C586" s="2" t="str">
        <x:v>钟祥</x:v>
      </x:c>
      <x:c r="D586" s="2" t="n">
        <x:v>28</x:v>
      </x:c>
      <x:c r="E586" s="7" t="n">
        <x:v>260</x:v>
      </x:c>
      <x:c r="F586" s="2" t="str">
        <x:v>否</x:v>
      </x:c>
      <x:c r="G586" s="7" t="n">
        <x:v>5000</x:v>
      </x:c>
      <x:c r="H586" s="7" t="n">
        <x:v>0</x:v>
      </x:c>
      <x:c r="I586" s="2" t="str">
        <x:v>可按后续累计达标判定补发</x:v>
      </x:c>
    </x:row>
    <x:row r="587" ht="22" customHeight="1">
      <x:c r="A587" s="2" t="n">
        <x:v>2</x:v>
      </x:c>
      <x:c r="B587" s="2" t="str">
        <x:v>粤AGP9817</x:v>
      </x:c>
      <x:c r="C587" s="2" t="str">
        <x:v>钟祥</x:v>
      </x:c>
      <x:c r="D587" s="2" t="n">
        <x:v>28</x:v>
      </x:c>
      <x:c r="E587" s="7" t="n">
        <x:v>260</x:v>
      </x:c>
      <x:c r="F587" s="2" t="str">
        <x:v>否</x:v>
      </x:c>
      <x:c r="G587" s="7" t="n">
        <x:v>5000</x:v>
      </x:c>
      <x:c r="H587" s="7" t="n">
        <x:v>0</x:v>
      </x:c>
      <x:c r="I587" s="2" t="str">
        <x:v>可按后续累计达标判定补发</x:v>
      </x:c>
    </x:row>
    <x:row r="588" ht="22" customHeight="1">
      <x:c r="A588" s="2" t="n">
        <x:v>2</x:v>
      </x:c>
      <x:c r="B588" s="2" t="str">
        <x:v>粤AGQ1328</x:v>
      </x:c>
      <x:c r="C588" s="2" t="str">
        <x:v>钟祥</x:v>
      </x:c>
      <x:c r="D588" s="2" t="n">
        <x:v>28</x:v>
      </x:c>
      <x:c r="E588" s="7" t="n">
        <x:v>150</x:v>
      </x:c>
      <x:c r="F588" s="2" t="str">
        <x:v>否</x:v>
      </x:c>
      <x:c r="G588" s="7" t="n">
        <x:v>3000</x:v>
      </x:c>
      <x:c r="H588" s="7" t="n">
        <x:v>373.5</x:v>
      </x:c>
      <x:c r="I588" s="2" t="str">
        <x:v>可按后续累计达标判定补发</x:v>
      </x:c>
    </x:row>
    <x:row r="589" ht="22" customHeight="1">
      <x:c r="A589" s="2" t="n">
        <x:v>2</x:v>
      </x:c>
      <x:c r="B589" s="2" t="str">
        <x:v>粤AGQ3028</x:v>
      </x:c>
      <x:c r="C589" s="2" t="str">
        <x:v>钟祥</x:v>
      </x:c>
      <x:c r="D589" s="2" t="n">
        <x:v>28</x:v>
      </x:c>
      <x:c r="E589" s="7" t="n">
        <x:v>150</x:v>
      </x:c>
      <x:c r="F589" s="2" t="str">
        <x:v>是</x:v>
      </x:c>
      <x:c r="G589" s="7" t="n">
        <x:v>3000</x:v>
      </x:c>
      <x:c r="H589" s="7" t="n">
        <x:v>2565.2</x:v>
      </x:c>
      <x:c r="I589" s="2" t="str">
        <x:v>已发或已核定扣减，不重复补发</x:v>
      </x:c>
    </x:row>
    <x:row r="590" ht="22" customHeight="1">
      <x:c r="A590" s="2" t="n">
        <x:v>2</x:v>
      </x:c>
      <x:c r="B590" s="2" t="str">
        <x:v>粤AGQ3155</x:v>
      </x:c>
      <x:c r="C590" s="2" t="str">
        <x:v>钟祥</x:v>
      </x:c>
      <x:c r="D590" s="2" t="n">
        <x:v>10</x:v>
      </x:c>
      <x:c r="E590" s="7" t="n">
        <x:v>150</x:v>
      </x:c>
      <x:c r="F590" s="2" t="str">
        <x:v>否</x:v>
      </x:c>
      <x:c r="G590" s="7" t="n">
        <x:v>1071.43</x:v>
      </x:c>
      <x:c r="H590" s="7" t="n">
        <x:v>53.3</x:v>
      </x:c>
      <x:c r="I590" s="2" t="str">
        <x:v>可按后续累计达标判定补发</x:v>
      </x:c>
    </x:row>
    <x:row r="591" ht="22" customHeight="1">
      <x:c r="A591" s="2" t="n">
        <x:v>2</x:v>
      </x:c>
      <x:c r="B591" s="2" t="str">
        <x:v>粤AGQ9555</x:v>
      </x:c>
      <x:c r="C591" s="2" t="str">
        <x:v>钟祥</x:v>
      </x:c>
      <x:c r="D591" s="2" t="n">
        <x:v>28</x:v>
      </x:c>
      <x:c r="E591" s="7" t="n">
        <x:v>150</x:v>
      </x:c>
      <x:c r="F591" s="2" t="str">
        <x:v>否</x:v>
      </x:c>
      <x:c r="G591" s="7" t="n">
        <x:v>3000</x:v>
      </x:c>
      <x:c r="H591" s="7" t="n">
        <x:v>59.5</x:v>
      </x:c>
      <x:c r="I591" s="2" t="str">
        <x:v>可按后续累计达标判定补发</x:v>
      </x:c>
    </x:row>
    <x:row r="592" ht="22" customHeight="1">
      <x:c r="A592" s="2" t="n">
        <x:v>2</x:v>
      </x:c>
      <x:c r="B592" s="2" t="str">
        <x:v>粤AGR1586</x:v>
      </x:c>
      <x:c r="C592" s="2" t="str">
        <x:v>钟祥</x:v>
      </x:c>
      <x:c r="D592" s="2" t="n">
        <x:v>28</x:v>
      </x:c>
      <x:c r="E592" s="7" t="n">
        <x:v>150</x:v>
      </x:c>
      <x:c r="F592" s="2" t="str">
        <x:v>是</x:v>
      </x:c>
      <x:c r="G592" s="7" t="n">
        <x:v>3000</x:v>
      </x:c>
      <x:c r="H592" s="7" t="n">
        <x:v>1123.3</x:v>
      </x:c>
      <x:c r="I592" s="2" t="str">
        <x:v>已发或已核定扣减，不重复补发</x:v>
      </x:c>
    </x:row>
    <x:row r="593" ht="22" customHeight="1">
      <x:c r="A593" s="2" t="n">
        <x:v>2</x:v>
      </x:c>
      <x:c r="B593" s="2" t="str">
        <x:v>粤AGR5056</x:v>
      </x:c>
      <x:c r="C593" s="2" t="str">
        <x:v>钟祥</x:v>
      </x:c>
      <x:c r="D593" s="2" t="n">
        <x:v>28</x:v>
      </x:c>
      <x:c r="E593" s="7" t="n">
        <x:v>150</x:v>
      </x:c>
      <x:c r="F593" s="2" t="str">
        <x:v>是</x:v>
      </x:c>
      <x:c r="G593" s="7" t="n">
        <x:v>3000</x:v>
      </x:c>
      <x:c r="H593" s="7" t="n">
        <x:v>1683.3</x:v>
      </x:c>
      <x:c r="I593" s="2" t="str">
        <x:v>已发或已核定扣减，不重复补发</x:v>
      </x:c>
    </x:row>
    <x:row r="594" ht="22" customHeight="1">
      <x:c r="A594" s="2" t="n">
        <x:v>2</x:v>
      </x:c>
      <x:c r="B594" s="2" t="str">
        <x:v>粤AGR5058</x:v>
      </x:c>
      <x:c r="C594" s="2" t="str">
        <x:v>钟祥</x:v>
      </x:c>
      <x:c r="D594" s="2" t="n">
        <x:v>28</x:v>
      </x:c>
      <x:c r="E594" s="7" t="n">
        <x:v>150</x:v>
      </x:c>
      <x:c r="F594" s="2" t="str">
        <x:v>是</x:v>
      </x:c>
      <x:c r="G594" s="7" t="n">
        <x:v>3000</x:v>
      </x:c>
      <x:c r="H594" s="7" t="n">
        <x:v>3295.8</x:v>
      </x:c>
      <x:c r="I594" s="2" t="str">
        <x:v>已发或已核定扣减，不重复补发</x:v>
      </x:c>
    </x:row>
    <x:row r="595" ht="22" customHeight="1">
      <x:c r="A595" s="2" t="n">
        <x:v>2</x:v>
      </x:c>
      <x:c r="B595" s="2" t="str">
        <x:v>粤AGR5278</x:v>
      </x:c>
      <x:c r="C595" s="2" t="str">
        <x:v>钟祥</x:v>
      </x:c>
      <x:c r="D595" s="2" t="n">
        <x:v>28</x:v>
      </x:c>
      <x:c r="E595" s="7" t="n">
        <x:v>150</x:v>
      </x:c>
      <x:c r="F595" s="2" t="str">
        <x:v>是</x:v>
      </x:c>
      <x:c r="G595" s="7" t="n">
        <x:v>3000</x:v>
      </x:c>
      <x:c r="H595" s="7" t="n">
        <x:v>0</x:v>
      </x:c>
      <x:c r="I595" s="2" t="str">
        <x:v>已发或已核定扣减，不重复补发</x:v>
      </x:c>
    </x:row>
    <x:row r="596" ht="22" customHeight="1">
      <x:c r="A596" s="2" t="n">
        <x:v>2</x:v>
      </x:c>
      <x:c r="B596" s="2" t="str">
        <x:v>粤AGR5538</x:v>
      </x:c>
      <x:c r="C596" s="2" t="str">
        <x:v>钟祥</x:v>
      </x:c>
      <x:c r="D596" s="2" t="n">
        <x:v>28</x:v>
      </x:c>
      <x:c r="E596" s="7" t="n">
        <x:v>150</x:v>
      </x:c>
      <x:c r="F596" s="2" t="str">
        <x:v>否</x:v>
      </x:c>
      <x:c r="G596" s="7" t="n">
        <x:v>3000</x:v>
      </x:c>
      <x:c r="H596" s="7" t="n">
        <x:v>648.9</x:v>
      </x:c>
      <x:c r="I596" s="2" t="str">
        <x:v>可按后续累计达标判定补发</x:v>
      </x:c>
    </x:row>
    <x:row r="597" ht="22" customHeight="1">
      <x:c r="A597" s="2" t="n">
        <x:v>2</x:v>
      </x:c>
      <x:c r="B597" s="2" t="str">
        <x:v>粤AGR8508</x:v>
      </x:c>
      <x:c r="C597" s="2" t="str">
        <x:v>钟祥</x:v>
      </x:c>
      <x:c r="D597" s="2" t="n">
        <x:v>28</x:v>
      </x:c>
      <x:c r="E597" s="7" t="n">
        <x:v>150</x:v>
      </x:c>
      <x:c r="F597" s="2" t="str">
        <x:v>否</x:v>
      </x:c>
      <x:c r="G597" s="7" t="n">
        <x:v>3000</x:v>
      </x:c>
      <x:c r="H597" s="7" t="n">
        <x:v>160.9</x:v>
      </x:c>
      <x:c r="I597" s="2" t="str">
        <x:v>可按后续累计达标判定补发</x:v>
      </x:c>
    </x:row>
    <x:row r="598" ht="22" customHeight="1">
      <x:c r="A598" s="2" t="n">
        <x:v>2</x:v>
      </x:c>
      <x:c r="B598" s="2" t="str">
        <x:v>粤AGR9893</x:v>
      </x:c>
      <x:c r="C598" s="2" t="str">
        <x:v>钟祥</x:v>
      </x:c>
      <x:c r="D598" s="2" t="n">
        <x:v>28</x:v>
      </x:c>
      <x:c r="E598" s="7" t="n">
        <x:v>150</x:v>
      </x:c>
      <x:c r="F598" s="2" t="str">
        <x:v>否</x:v>
      </x:c>
      <x:c r="G598" s="7" t="n">
        <x:v>3000</x:v>
      </x:c>
      <x:c r="H598" s="7" t="n">
        <x:v>1785.3</x:v>
      </x:c>
      <x:c r="I598" s="2" t="str">
        <x:v>可按后续累计达标判定补发</x:v>
      </x:c>
    </x:row>
    <x:row r="599" ht="22" customHeight="1">
      <x:c r="A599" s="2" t="n">
        <x:v>2</x:v>
      </x:c>
      <x:c r="B599" s="2" t="str">
        <x:v>粤AGR9899</x:v>
      </x:c>
      <x:c r="C599" s="2" t="str">
        <x:v>钟祥</x:v>
      </x:c>
      <x:c r="D599" s="2" t="n">
        <x:v>10</x:v>
      </x:c>
      <x:c r="E599" s="7" t="n">
        <x:v>150</x:v>
      </x:c>
      <x:c r="F599" s="2" t="str">
        <x:v>是</x:v>
      </x:c>
      <x:c r="G599" s="7" t="n">
        <x:v>1071.43</x:v>
      </x:c>
      <x:c r="H599" s="7" t="n">
        <x:v>2013.9</x:v>
      </x:c>
      <x:c r="I599" s="2" t="str">
        <x:v>已发或已核定扣减，不重复补发</x:v>
      </x:c>
    </x:row>
    <x:row r="600" ht="22" customHeight="1">
      <x:c r="A600" s="2" t="n">
        <x:v>2</x:v>
      </x:c>
      <x:c r="B600" s="2" t="str">
        <x:v>粤AGP5368</x:v>
      </x:c>
      <x:c r="C600" s="2" t="str">
        <x:v>岑彦</x:v>
      </x:c>
      <x:c r="D600" s="2" t="n">
        <x:v>4</x:v>
      </x:c>
      <x:c r="E600" s="7" t="n">
        <x:v>150</x:v>
      </x:c>
      <x:c r="F600" s="2" t="str">
        <x:v>否</x:v>
      </x:c>
      <x:c r="G600" s="7" t="n">
        <x:v>428.57</x:v>
      </x:c>
      <x:c r="H600" s="7" t="n">
        <x:v>0.2</x:v>
      </x:c>
      <x:c r="I600" s="2" t="str">
        <x:v>可按后续累计达标判定补发</x:v>
      </x:c>
    </x:row>
    <x:row r="601" ht="22" customHeight="1">
      <x:c r="A601" s="2" t="n">
        <x:v>2</x:v>
      </x:c>
      <x:c r="B601" s="2" t="str">
        <x:v>粤AGP9738</x:v>
      </x:c>
      <x:c r="C601" s="2" t="str">
        <x:v>岑彦</x:v>
      </x:c>
      <x:c r="D601" s="2" t="n">
        <x:v>28</x:v>
      </x:c>
      <x:c r="E601" s="7" t="n">
        <x:v>150</x:v>
      </x:c>
      <x:c r="F601" s="2" t="str">
        <x:v>是</x:v>
      </x:c>
      <x:c r="G601" s="7" t="n">
        <x:v>3000</x:v>
      </x:c>
      <x:c r="H601" s="7" t="n">
        <x:v>267.6</x:v>
      </x:c>
      <x:c r="I601" s="2" t="str">
        <x:v>已发或已核定扣减，不重复补发</x:v>
      </x:c>
    </x:row>
    <x:row r="602" ht="22" customHeight="1">
      <x:c r="A602" s="2" t="n">
        <x:v>2</x:v>
      </x:c>
      <x:c r="B602" s="2" t="str">
        <x:v>粤AGP9788</x:v>
      </x:c>
      <x:c r="C602" s="2" t="str">
        <x:v>岑彦</x:v>
      </x:c>
      <x:c r="D602" s="2" t="n">
        <x:v>28</x:v>
      </x:c>
      <x:c r="E602" s="7" t="n">
        <x:v>150</x:v>
      </x:c>
      <x:c r="F602" s="2" t="str">
        <x:v>是</x:v>
      </x:c>
      <x:c r="G602" s="7" t="n">
        <x:v>3000</x:v>
      </x:c>
      <x:c r="H602" s="7" t="n">
        <x:v>730</x:v>
      </x:c>
      <x:c r="I602" s="2" t="str">
        <x:v>已发或已核定扣减，不重复补发</x:v>
      </x:c>
    </x:row>
    <x:row r="603" ht="22" customHeight="1">
      <x:c r="A603" s="2" t="n">
        <x:v>2</x:v>
      </x:c>
      <x:c r="B603" s="2" t="str">
        <x:v>粤AGP9790</x:v>
      </x:c>
      <x:c r="C603" s="2" t="str">
        <x:v>岑彦</x:v>
      </x:c>
      <x:c r="D603" s="2" t="n">
        <x:v>28</x:v>
      </x:c>
      <x:c r="E603" s="7" t="n">
        <x:v>260</x:v>
      </x:c>
      <x:c r="F603" s="2" t="str">
        <x:v>否</x:v>
      </x:c>
      <x:c r="G603" s="7" t="n">
        <x:v>5000</x:v>
      </x:c>
      <x:c r="H603" s="7" t="n">
        <x:v>2765.6</x:v>
      </x:c>
      <x:c r="I603" s="2" t="str">
        <x:v>可按后续累计达标判定补发</x:v>
      </x:c>
    </x:row>
    <x:row r="604" ht="22" customHeight="1">
      <x:c r="A604" s="2" t="n">
        <x:v>2</x:v>
      </x:c>
      <x:c r="B604" s="2" t="str">
        <x:v>粤AGQ8376</x:v>
      </x:c>
      <x:c r="C604" s="2" t="str">
        <x:v>岑彦</x:v>
      </x:c>
      <x:c r="D604" s="2" t="n">
        <x:v>12</x:v>
      </x:c>
      <x:c r="E604" s="7" t="n">
        <x:v>150</x:v>
      </x:c>
      <x:c r="F604" s="2" t="str">
        <x:v>否</x:v>
      </x:c>
      <x:c r="G604" s="7" t="n">
        <x:v>1285.71</x:v>
      </x:c>
      <x:c r="H604" s="7" t="n">
        <x:v>3.9</x:v>
      </x:c>
      <x:c r="I604" s="2" t="str">
        <x:v>可按后续累计达标判定补发</x:v>
      </x:c>
    </x:row>
    <x:row r="605" ht="22" customHeight="1">
      <x:c r="A605" s="2" t="n">
        <x:v>2</x:v>
      </x:c>
      <x:c r="B605" s="2" t="str">
        <x:v>粤AGQ8399</x:v>
      </x:c>
      <x:c r="C605" s="2" t="str">
        <x:v>岑彦</x:v>
      </x:c>
      <x:c r="D605" s="2" t="n">
        <x:v>4</x:v>
      </x:c>
      <x:c r="E605" s="7" t="n">
        <x:v>150</x:v>
      </x:c>
      <x:c r="F605" s="2" t="str">
        <x:v>是</x:v>
      </x:c>
      <x:c r="G605" s="7" t="n">
        <x:v>428.57</x:v>
      </x:c>
      <x:c r="H605" s="7" t="n">
        <x:v>0</x:v>
      </x:c>
      <x:c r="I605" s="2" t="str">
        <x:v>已发或已核定扣减，不重复补发</x:v>
      </x:c>
    </x:row>
    <x:row r="606" ht="22" customHeight="1">
      <x:c r="A606" s="2" t="n">
        <x:v>2</x:v>
      </x:c>
      <x:c r="B606" s="2" t="str">
        <x:v>粤AGR5099</x:v>
      </x:c>
      <x:c r="C606" s="2" t="str">
        <x:v>岑彦</x:v>
      </x:c>
      <x:c r="D606" s="2" t="n">
        <x:v>12</x:v>
      </x:c>
      <x:c r="E606" s="7" t="n">
        <x:v>150</x:v>
      </x:c>
      <x:c r="F606" s="2" t="str">
        <x:v>否</x:v>
      </x:c>
      <x:c r="G606" s="7" t="n">
        <x:v>1285.71</x:v>
      </x:c>
      <x:c r="H606" s="7" t="n">
        <x:v>183.8</x:v>
      </x:c>
      <x:c r="I606" s="2" t="str">
        <x:v>可按后续累计达标判定补发</x:v>
      </x:c>
    </x:row>
    <x:row r="607" ht="22" customHeight="1">
      <x:c r="A607" s="2" t="n">
        <x:v>2</x:v>
      </x:c>
      <x:c r="B607" s="2" t="str">
        <x:v>粤AGR5553</x:v>
      </x:c>
      <x:c r="C607" s="2" t="str">
        <x:v>岑彦</x:v>
      </x:c>
      <x:c r="D607" s="2" t="n">
        <x:v>28</x:v>
      </x:c>
      <x:c r="E607" s="7" t="n">
        <x:v>150</x:v>
      </x:c>
      <x:c r="F607" s="2" t="str">
        <x:v>是</x:v>
      </x:c>
      <x:c r="G607" s="7" t="n">
        <x:v>3000</x:v>
      </x:c>
      <x:c r="H607" s="7" t="n">
        <x:v>44.9</x:v>
      </x:c>
      <x:c r="I607" s="2" t="str">
        <x:v>已发或已核定扣减，不重复补发</x:v>
      </x:c>
    </x:row>
    <x:row r="608" ht="22" customHeight="1">
      <x:c r="A608" s="2" t="n">
        <x:v>2</x:v>
      </x:c>
      <x:c r="B608" s="2" t="str">
        <x:v>粤AGR6822</x:v>
      </x:c>
      <x:c r="C608" s="2" t="str">
        <x:v>岑彦</x:v>
      </x:c>
      <x:c r="D608" s="2" t="n">
        <x:v>28</x:v>
      </x:c>
      <x:c r="E608" s="7" t="n">
        <x:v>150</x:v>
      </x:c>
      <x:c r="F608" s="2" t="str">
        <x:v>是</x:v>
      </x:c>
      <x:c r="G608" s="7" t="n">
        <x:v>3000</x:v>
      </x:c>
      <x:c r="H608" s="7" t="n">
        <x:v>4258.8</x:v>
      </x:c>
      <x:c r="I608" s="2" t="str">
        <x:v>已发或已核定扣减，不重复补发</x:v>
      </x:c>
    </x:row>
    <x:row r="609" ht="22" customHeight="1">
      <x:c r="A609" s="2" t="n">
        <x:v>2</x:v>
      </x:c>
      <x:c r="B609" s="2" t="str">
        <x:v>粤AGR9818</x:v>
      </x:c>
      <x:c r="C609" s="2" t="str">
        <x:v>岑彦</x:v>
      </x:c>
      <x:c r="D609" s="2" t="n">
        <x:v>12</x:v>
      </x:c>
      <x:c r="E609" s="7" t="n">
        <x:v>150</x:v>
      </x:c>
      <x:c r="F609" s="2" t="str">
        <x:v>否</x:v>
      </x:c>
      <x:c r="G609" s="7" t="n">
        <x:v>1285.71</x:v>
      </x:c>
      <x:c r="H609" s="7" t="n">
        <x:v>14.9</x:v>
      </x:c>
      <x:c r="I609" s="2" t="str">
        <x:v>可按后续累计达标判定补发</x:v>
      </x:c>
    </x:row>
    <x:row r="610" ht="22" customHeight="1">
      <x:c r="A610" s="2" t="n">
        <x:v>2</x:v>
      </x:c>
      <x:c r="B610" s="2" t="str">
        <x:v>粤AGR9899</x:v>
      </x:c>
      <x:c r="C610" s="2" t="str">
        <x:v>岑彦</x:v>
      </x:c>
      <x:c r="D610" s="2" t="n">
        <x:v>1</x:v>
      </x:c>
      <x:c r="E610" s="7" t="n">
        <x:v>150</x:v>
      </x:c>
      <x:c r="F610" s="2" t="str">
        <x:v>否</x:v>
      </x:c>
      <x:c r="G610" s="7" t="n">
        <x:v>107.14</x:v>
      </x:c>
      <x:c r="H610" s="7" t="n">
        <x:v>4.8</x:v>
      </x:c>
      <x:c r="I610" s="2" t="str">
        <x:v>可按后续累计达标判定补发</x:v>
      </x:c>
    </x:row>
    <x:row r="611" ht="22" customHeight="1">
      <x:c r="A611" s="2" t="n">
        <x:v>3</x:v>
      </x:c>
      <x:c r="B611" s="2" t="str">
        <x:v>粤A02509F</x:v>
      </x:c>
      <x:c r="C611" s="2" t="str">
        <x:v>赵连飞</x:v>
      </x:c>
      <x:c r="D611" s="2" t="n">
        <x:v>2</x:v>
      </x:c>
      <x:c r="E611" s="7" t="n">
        <x:v>1000</x:v>
      </x:c>
      <x:c r="F611" s="2" t="str">
        <x:v>是</x:v>
      </x:c>
      <x:c r="G611" s="7" t="n">
        <x:v>387.1</x:v>
      </x:c>
      <x:c r="H611" s="7" t="n">
        <x:v>291.5</x:v>
      </x:c>
      <x:c r="I611" s="2" t="str">
        <x:v>已发或已核定扣减，不重复补发</x:v>
      </x:c>
    </x:row>
    <x:row r="612" ht="22" customHeight="1">
      <x:c r="A612" s="2" t="n">
        <x:v>3</x:v>
      </x:c>
      <x:c r="B612" s="2" t="str">
        <x:v>粤A06271F</x:v>
      </x:c>
      <x:c r="C612" s="2" t="str">
        <x:v>赵连飞</x:v>
      </x:c>
      <x:c r="D612" s="2" t="n">
        <x:v>6</x:v>
      </x:c>
      <x:c r="E612" s="7" t="n">
        <x:v>1000</x:v>
      </x:c>
      <x:c r="F612" s="2" t="str">
        <x:v>是</x:v>
      </x:c>
      <x:c r="G612" s="7" t="n">
        <x:v>1161.29</x:v>
      </x:c>
      <x:c r="H612" s="7" t="n">
        <x:v>1398.1</x:v>
      </x:c>
      <x:c r="I612" s="2" t="str">
        <x:v>已发或已核定扣减，不重复补发</x:v>
      </x:c>
    </x:row>
    <x:row r="613" ht="22" customHeight="1">
      <x:c r="A613" s="2" t="n">
        <x:v>3</x:v>
      </x:c>
      <x:c r="B613" s="2" t="str">
        <x:v>粤A08796F</x:v>
      </x:c>
      <x:c r="C613" s="2" t="str">
        <x:v>赵连飞</x:v>
      </x:c>
      <x:c r="D613" s="2" t="n">
        <x:v>2</x:v>
      </x:c>
      <x:c r="E613" s="7" t="n">
        <x:v>1000</x:v>
      </x:c>
      <x:c r="F613" s="2" t="str">
        <x:v>否</x:v>
      </x:c>
      <x:c r="G613" s="7" t="n">
        <x:v>387.1</x:v>
      </x:c>
      <x:c r="H613" s="7" t="n">
        <x:v>248.8</x:v>
      </x:c>
      <x:c r="I613" s="2" t="str">
        <x:v>可按后续累计达标判定补发</x:v>
      </x:c>
    </x:row>
    <x:row r="614" ht="22" customHeight="1">
      <x:c r="A614" s="2" t="n">
        <x:v>3</x:v>
      </x:c>
      <x:c r="B614" s="2" t="str">
        <x:v>粤AGP3663</x:v>
      </x:c>
      <x:c r="C614" s="2" t="str">
        <x:v>赵连飞</x:v>
      </x:c>
      <x:c r="D614" s="2" t="n">
        <x:v>12</x:v>
      </x:c>
      <x:c r="E614" s="7" t="n">
        <x:v>150</x:v>
      </x:c>
      <x:c r="F614" s="2" t="str">
        <x:v>是</x:v>
      </x:c>
      <x:c r="G614" s="7" t="n">
        <x:v>1161.29</x:v>
      </x:c>
      <x:c r="H614" s="7" t="n">
        <x:v>17.2</x:v>
      </x:c>
      <x:c r="I614" s="2" t="str">
        <x:v>已发或已核定扣减，不重复补发</x:v>
      </x:c>
    </x:row>
    <x:row r="615" ht="22" customHeight="1">
      <x:c r="A615" s="2" t="n">
        <x:v>3</x:v>
      </x:c>
      <x:c r="B615" s="2" t="str">
        <x:v>粤AGP4599</x:v>
      </x:c>
      <x:c r="C615" s="2" t="str">
        <x:v>赵连飞</x:v>
      </x:c>
      <x:c r="D615" s="2" t="n">
        <x:v>31</x:v>
      </x:c>
      <x:c r="E615" s="7" t="n">
        <x:v>260</x:v>
      </x:c>
      <x:c r="F615" s="2" t="str">
        <x:v>是</x:v>
      </x:c>
      <x:c r="G615" s="7" t="n">
        <x:v>5000</x:v>
      </x:c>
      <x:c r="H615" s="7" t="n">
        <x:v>9055.7</x:v>
      </x:c>
      <x:c r="I615" s="2" t="str">
        <x:v>已发或已核定扣减，不重复补发</x:v>
      </x:c>
    </x:row>
    <x:row r="616" ht="22" customHeight="1">
      <x:c r="A616" s="2" t="n">
        <x:v>3</x:v>
      </x:c>
      <x:c r="B616" s="2" t="str">
        <x:v>粤AGP5691</x:v>
      </x:c>
      <x:c r="C616" s="2" t="str">
        <x:v>赵连飞</x:v>
      </x:c>
      <x:c r="D616" s="2" t="n">
        <x:v>31</x:v>
      </x:c>
      <x:c r="E616" s="7" t="n">
        <x:v>260</x:v>
      </x:c>
      <x:c r="F616" s="2" t="str">
        <x:v>是</x:v>
      </x:c>
      <x:c r="G616" s="7" t="n">
        <x:v>5000</x:v>
      </x:c>
      <x:c r="H616" s="7" t="n">
        <x:v>2444.6</x:v>
      </x:c>
      <x:c r="I616" s="2" t="str">
        <x:v>已发或已核定扣减，不重复补发</x:v>
      </x:c>
    </x:row>
    <x:row r="617" ht="22" customHeight="1">
      <x:c r="A617" s="2" t="n">
        <x:v>3</x:v>
      </x:c>
      <x:c r="B617" s="2" t="str">
        <x:v>粤AGP5763</x:v>
      </x:c>
      <x:c r="C617" s="2" t="str">
        <x:v>赵连飞</x:v>
      </x:c>
      <x:c r="D617" s="2" t="n">
        <x:v>31</x:v>
      </x:c>
      <x:c r="E617" s="7" t="n">
        <x:v>260</x:v>
      </x:c>
      <x:c r="F617" s="2" t="str">
        <x:v>是</x:v>
      </x:c>
      <x:c r="G617" s="7" t="n">
        <x:v>5000</x:v>
      </x:c>
      <x:c r="H617" s="7" t="n">
        <x:v>8326.7</x:v>
      </x:c>
      <x:c r="I617" s="2" t="str">
        <x:v>已发或已核定扣减，不重复补发</x:v>
      </x:c>
    </x:row>
    <x:row r="618" ht="22" customHeight="1">
      <x:c r="A618" s="2" t="n">
        <x:v>3</x:v>
      </x:c>
      <x:c r="B618" s="2" t="str">
        <x:v>粤AGP6679</x:v>
      </x:c>
      <x:c r="C618" s="2" t="str">
        <x:v>赵连飞</x:v>
      </x:c>
      <x:c r="D618" s="2" t="n">
        <x:v>23</x:v>
      </x:c>
      <x:c r="E618" s="7" t="n">
        <x:v>150</x:v>
      </x:c>
      <x:c r="F618" s="2" t="str">
        <x:v>是</x:v>
      </x:c>
      <x:c r="G618" s="7" t="n">
        <x:v>2225.81</x:v>
      </x:c>
      <x:c r="H618" s="7" t="n">
        <x:v>4696.3</x:v>
      </x:c>
      <x:c r="I618" s="2" t="str">
        <x:v>已发或已核定扣减，不重复补发</x:v>
      </x:c>
    </x:row>
    <x:row r="619" ht="22" customHeight="1">
      <x:c r="A619" s="2" t="n">
        <x:v>3</x:v>
      </x:c>
      <x:c r="B619" s="2" t="str">
        <x:v>粤AGP9331</x:v>
      </x:c>
      <x:c r="C619" s="2" t="str">
        <x:v>赵连飞</x:v>
      </x:c>
      <x:c r="D619" s="2" t="n">
        <x:v>28</x:v>
      </x:c>
      <x:c r="E619" s="7" t="n">
        <x:v>150</x:v>
      </x:c>
      <x:c r="F619" s="2" t="str">
        <x:v>是</x:v>
      </x:c>
      <x:c r="G619" s="7" t="n">
        <x:v>2709.68</x:v>
      </x:c>
      <x:c r="H619" s="7" t="n">
        <x:v>6741.9</x:v>
      </x:c>
      <x:c r="I619" s="2" t="str">
        <x:v>已发或已核定扣减，不重复补发</x:v>
      </x:c>
    </x:row>
    <x:row r="620" ht="22" customHeight="1">
      <x:c r="A620" s="2" t="n">
        <x:v>3</x:v>
      </x:c>
      <x:c r="B620" s="2" t="str">
        <x:v>粤AGP9713</x:v>
      </x:c>
      <x:c r="C620" s="2" t="str">
        <x:v>赵连飞</x:v>
      </x:c>
      <x:c r="D620" s="2" t="n">
        <x:v>31</x:v>
      </x:c>
      <x:c r="E620" s="7" t="n">
        <x:v>260</x:v>
      </x:c>
      <x:c r="F620" s="2" t="str">
        <x:v>是</x:v>
      </x:c>
      <x:c r="G620" s="7" t="n">
        <x:v>5000</x:v>
      </x:c>
      <x:c r="H620" s="7" t="n">
        <x:v>11271.9</x:v>
      </x:c>
      <x:c r="I620" s="2" t="str">
        <x:v>已发或已核定扣减，不重复补发</x:v>
      </x:c>
    </x:row>
    <x:row r="621" ht="22" customHeight="1">
      <x:c r="A621" s="2" t="n">
        <x:v>3</x:v>
      </x:c>
      <x:c r="B621" s="2" t="str">
        <x:v>粤AGR8539</x:v>
      </x:c>
      <x:c r="C621" s="2" t="str">
        <x:v>赵连飞</x:v>
      </x:c>
      <x:c r="D621" s="2" t="n">
        <x:v>27</x:v>
      </x:c>
      <x:c r="E621" s="7" t="n">
        <x:v>150</x:v>
      </x:c>
      <x:c r="F621" s="2" t="str">
        <x:v>是</x:v>
      </x:c>
      <x:c r="G621" s="7" t="n">
        <x:v>2612.9</x:v>
      </x:c>
      <x:c r="H621" s="7" t="n">
        <x:v>11579.8</x:v>
      </x:c>
      <x:c r="I621" s="2" t="str">
        <x:v>已发或已核定扣减，不重复补发</x:v>
      </x:c>
    </x:row>
    <x:row r="622" ht="22" customHeight="1">
      <x:c r="A622" s="2" t="n">
        <x:v>3</x:v>
      </x:c>
      <x:c r="B622" s="2" t="str">
        <x:v>粤AGR9882</x:v>
      </x:c>
      <x:c r="C622" s="2" t="str">
        <x:v>赵连飞</x:v>
      </x:c>
      <x:c r="D622" s="2" t="n">
        <x:v>31</x:v>
      </x:c>
      <x:c r="E622" s="7" t="n">
        <x:v>150</x:v>
      </x:c>
      <x:c r="F622" s="2" t="str">
        <x:v>是</x:v>
      </x:c>
      <x:c r="G622" s="7" t="n">
        <x:v>3000</x:v>
      </x:c>
      <x:c r="H622" s="7" t="n">
        <x:v>4340.3</x:v>
      </x:c>
      <x:c r="I622" s="2" t="str">
        <x:v>已发或已核定扣减，不重复补发</x:v>
      </x:c>
    </x:row>
    <x:row r="623" ht="22" customHeight="1">
      <x:c r="A623" s="2" t="n">
        <x:v>3</x:v>
      </x:c>
      <x:c r="B623" s="2" t="str">
        <x:v>粤AGE6410</x:v>
      </x:c>
      <x:c r="C623" s="2" t="str">
        <x:v>尚建华</x:v>
      </x:c>
      <x:c r="D623" s="2" t="n">
        <x:v>31</x:v>
      </x:c>
      <x:c r="E623" s="7" t="n">
        <x:v>150</x:v>
      </x:c>
      <x:c r="F623" s="2" t="str">
        <x:v>是</x:v>
      </x:c>
      <x:c r="G623" s="7" t="n">
        <x:v>3000</x:v>
      </x:c>
      <x:c r="H623" s="7" t="n">
        <x:v>2582.4</x:v>
      </x:c>
      <x:c r="I623" s="2" t="str">
        <x:v>已发或已核定扣减，不重复补发</x:v>
      </x:c>
    </x:row>
    <x:row r="624" ht="22" customHeight="1">
      <x:c r="A624" s="2" t="n">
        <x:v>3</x:v>
      </x:c>
      <x:c r="B624" s="2" t="str">
        <x:v>粤AGP2035</x:v>
      </x:c>
      <x:c r="C624" s="2" t="str">
        <x:v>尚建华</x:v>
      </x:c>
      <x:c r="D624" s="2" t="n">
        <x:v>31</x:v>
      </x:c>
      <x:c r="E624" s="7" t="n">
        <x:v>260</x:v>
      </x:c>
      <x:c r="F624" s="2" t="str">
        <x:v>是</x:v>
      </x:c>
      <x:c r="G624" s="7" t="n">
        <x:v>5000</x:v>
      </x:c>
      <x:c r="H624" s="7" t="n">
        <x:v>10463.8</x:v>
      </x:c>
      <x:c r="I624" s="2" t="str">
        <x:v>已发或已核定扣减，不重复补发</x:v>
      </x:c>
    </x:row>
    <x:row r="625" ht="22" customHeight="1">
      <x:c r="A625" s="2" t="n">
        <x:v>3</x:v>
      </x:c>
      <x:c r="B625" s="2" t="str">
        <x:v>粤AGP3028</x:v>
      </x:c>
      <x:c r="C625" s="2" t="str">
        <x:v>尚建华</x:v>
      </x:c>
      <x:c r="D625" s="2" t="n">
        <x:v>31</x:v>
      </x:c>
      <x:c r="E625" s="7" t="n">
        <x:v>150</x:v>
      </x:c>
      <x:c r="F625" s="2" t="str">
        <x:v>否</x:v>
      </x:c>
      <x:c r="G625" s="7" t="n">
        <x:v>3000</x:v>
      </x:c>
      <x:c r="H625" s="7" t="n">
        <x:v>1853.7</x:v>
      </x:c>
      <x:c r="I625" s="2" t="str">
        <x:v>可按后续累计达标判定补发</x:v>
      </x:c>
    </x:row>
    <x:row r="626" ht="22" customHeight="1">
      <x:c r="A626" s="2" t="n">
        <x:v>3</x:v>
      </x:c>
      <x:c r="B626" s="2" t="str">
        <x:v>粤AGP3486</x:v>
      </x:c>
      <x:c r="C626" s="2" t="str">
        <x:v>尚建华</x:v>
      </x:c>
      <x:c r="D626" s="2" t="n">
        <x:v>3</x:v>
      </x:c>
      <x:c r="E626" s="7" t="n">
        <x:v>260</x:v>
      </x:c>
      <x:c r="F626" s="2" t="str">
        <x:v>否</x:v>
      </x:c>
      <x:c r="G626" s="7" t="n">
        <x:v>483.87</x:v>
      </x:c>
      <x:c r="H626" s="7" t="n">
        <x:v>81.9</x:v>
      </x:c>
      <x:c r="I626" s="2" t="str">
        <x:v>可按后续累计达标判定补发</x:v>
      </x:c>
    </x:row>
    <x:row r="627" ht="22" customHeight="1">
      <x:c r="A627" s="2" t="n">
        <x:v>3</x:v>
      </x:c>
      <x:c r="B627" s="2" t="str">
        <x:v>粤AGP3503</x:v>
      </x:c>
      <x:c r="C627" s="2" t="str">
        <x:v>尚建华</x:v>
      </x:c>
      <x:c r="D627" s="2" t="n">
        <x:v>31</x:v>
      </x:c>
      <x:c r="E627" s="7" t="n">
        <x:v>260</x:v>
      </x:c>
      <x:c r="F627" s="2" t="str">
        <x:v>是</x:v>
      </x:c>
      <x:c r="G627" s="7" t="n">
        <x:v>5000</x:v>
      </x:c>
      <x:c r="H627" s="7" t="n">
        <x:v>5036.7</x:v>
      </x:c>
      <x:c r="I627" s="2" t="str">
        <x:v>已发或已核定扣减，不重复补发</x:v>
      </x:c>
    </x:row>
    <x:row r="628" ht="22" customHeight="1">
      <x:c r="A628" s="2" t="n">
        <x:v>3</x:v>
      </x:c>
      <x:c r="B628" s="2" t="str">
        <x:v>粤AGP3617</x:v>
      </x:c>
      <x:c r="C628" s="2" t="str">
        <x:v>尚建华</x:v>
      </x:c>
      <x:c r="D628" s="2" t="n">
        <x:v>3</x:v>
      </x:c>
      <x:c r="E628" s="7" t="n">
        <x:v>260</x:v>
      </x:c>
      <x:c r="F628" s="2" t="str">
        <x:v>否</x:v>
      </x:c>
      <x:c r="G628" s="7" t="n">
        <x:v>483.87</x:v>
      </x:c>
      <x:c r="H628" s="7" t="n">
        <x:v>190.1</x:v>
      </x:c>
      <x:c r="I628" s="2" t="str">
        <x:v>可按后续累计达标判定补发</x:v>
      </x:c>
    </x:row>
    <x:row r="629" ht="22" customHeight="1">
      <x:c r="A629" s="2" t="n">
        <x:v>3</x:v>
      </x:c>
      <x:c r="B629" s="2" t="str">
        <x:v>粤AGP4318</x:v>
      </x:c>
      <x:c r="C629" s="2" t="str">
        <x:v>尚建华</x:v>
      </x:c>
      <x:c r="D629" s="2" t="n">
        <x:v>31</x:v>
      </x:c>
      <x:c r="E629" s="7" t="n">
        <x:v>260</x:v>
      </x:c>
      <x:c r="F629" s="2" t="str">
        <x:v>是</x:v>
      </x:c>
      <x:c r="G629" s="7" t="n">
        <x:v>5000</x:v>
      </x:c>
      <x:c r="H629" s="7" t="n">
        <x:v>9003.9</x:v>
      </x:c>
      <x:c r="I629" s="2" t="str">
        <x:v>已发或已核定扣减，不重复补发</x:v>
      </x:c>
    </x:row>
    <x:row r="630" ht="22" customHeight="1">
      <x:c r="A630" s="2" t="n">
        <x:v>3</x:v>
      </x:c>
      <x:c r="B630" s="2" t="str">
        <x:v>粤AGP4321</x:v>
      </x:c>
      <x:c r="C630" s="2" t="str">
        <x:v>尚建华</x:v>
      </x:c>
      <x:c r="D630" s="2" t="n">
        <x:v>31</x:v>
      </x:c>
      <x:c r="E630" s="7" t="n">
        <x:v>260</x:v>
      </x:c>
      <x:c r="F630" s="2" t="str">
        <x:v>是</x:v>
      </x:c>
      <x:c r="G630" s="7" t="n">
        <x:v>5000</x:v>
      </x:c>
      <x:c r="H630" s="7" t="n">
        <x:v>3059.1</x:v>
      </x:c>
      <x:c r="I630" s="2" t="str">
        <x:v>已发或已核定扣减，不重复补发</x:v>
      </x:c>
    </x:row>
    <x:row r="631" ht="22" customHeight="1">
      <x:c r="A631" s="2" t="n">
        <x:v>3</x:v>
      </x:c>
      <x:c r="B631" s="2" t="str">
        <x:v>粤AGP4377</x:v>
      </x:c>
      <x:c r="C631" s="2" t="str">
        <x:v>尚建华</x:v>
      </x:c>
      <x:c r="D631" s="2" t="n">
        <x:v>31</x:v>
      </x:c>
      <x:c r="E631" s="7" t="n">
        <x:v>260</x:v>
      </x:c>
      <x:c r="F631" s="2" t="str">
        <x:v>否</x:v>
      </x:c>
      <x:c r="G631" s="7" t="n">
        <x:v>5000</x:v>
      </x:c>
      <x:c r="H631" s="7" t="n">
        <x:v>2654.8</x:v>
      </x:c>
      <x:c r="I631" s="2" t="str">
        <x:v>可按后续累计达标判定补发</x:v>
      </x:c>
    </x:row>
    <x:row r="632" ht="22" customHeight="1">
      <x:c r="A632" s="2" t="n">
        <x:v>3</x:v>
      </x:c>
      <x:c r="B632" s="2" t="str">
        <x:v>粤AGP4489</x:v>
      </x:c>
      <x:c r="C632" s="2" t="str">
        <x:v>尚建华</x:v>
      </x:c>
      <x:c r="D632" s="2" t="n">
        <x:v>31</x:v>
      </x:c>
      <x:c r="E632" s="7" t="n">
        <x:v>260</x:v>
      </x:c>
      <x:c r="F632" s="2" t="str">
        <x:v>是</x:v>
      </x:c>
      <x:c r="G632" s="7" t="n">
        <x:v>5000</x:v>
      </x:c>
      <x:c r="H632" s="7" t="n">
        <x:v>6688.2</x:v>
      </x:c>
      <x:c r="I632" s="2" t="str">
        <x:v>已发或已核定扣减，不重复补发</x:v>
      </x:c>
    </x:row>
    <x:row r="633" ht="22" customHeight="1">
      <x:c r="A633" s="2" t="n">
        <x:v>3</x:v>
      </x:c>
      <x:c r="B633" s="2" t="str">
        <x:v>粤AGP5158</x:v>
      </x:c>
      <x:c r="C633" s="2" t="str">
        <x:v>尚建华</x:v>
      </x:c>
      <x:c r="D633" s="2" t="n">
        <x:v>31</x:v>
      </x:c>
      <x:c r="E633" s="7" t="n">
        <x:v>150</x:v>
      </x:c>
      <x:c r="F633" s="2" t="str">
        <x:v>是</x:v>
      </x:c>
      <x:c r="G633" s="7" t="n">
        <x:v>3000</x:v>
      </x:c>
      <x:c r="H633" s="7" t="n">
        <x:v>6532.4</x:v>
      </x:c>
      <x:c r="I633" s="2" t="str">
        <x:v>已发或已核定扣减，不重复补发</x:v>
      </x:c>
    </x:row>
    <x:row r="634" ht="22" customHeight="1">
      <x:c r="A634" s="2" t="n">
        <x:v>3</x:v>
      </x:c>
      <x:c r="B634" s="2" t="str">
        <x:v>粤AGP5642</x:v>
      </x:c>
      <x:c r="C634" s="2" t="str">
        <x:v>尚建华</x:v>
      </x:c>
      <x:c r="D634" s="2" t="n">
        <x:v>31</x:v>
      </x:c>
      <x:c r="E634" s="7" t="n">
        <x:v>260</x:v>
      </x:c>
      <x:c r="F634" s="2" t="str">
        <x:v>是</x:v>
      </x:c>
      <x:c r="G634" s="7" t="n">
        <x:v>5000</x:v>
      </x:c>
      <x:c r="H634" s="7" t="n">
        <x:v>9332.8</x:v>
      </x:c>
      <x:c r="I634" s="2" t="str">
        <x:v>已发或已核定扣减，不重复补发</x:v>
      </x:c>
    </x:row>
    <x:row r="635" ht="22" customHeight="1">
      <x:c r="A635" s="2" t="n">
        <x:v>3</x:v>
      </x:c>
      <x:c r="B635" s="2" t="str">
        <x:v>粤AGP5643</x:v>
      </x:c>
      <x:c r="C635" s="2" t="str">
        <x:v>尚建华</x:v>
      </x:c>
      <x:c r="D635" s="2" t="n">
        <x:v>31</x:v>
      </x:c>
      <x:c r="E635" s="7" t="n">
        <x:v>260</x:v>
      </x:c>
      <x:c r="F635" s="2" t="str">
        <x:v>否</x:v>
      </x:c>
      <x:c r="G635" s="7" t="n">
        <x:v>5000</x:v>
      </x:c>
      <x:c r="H635" s="7" t="n">
        <x:v>2850.3</x:v>
      </x:c>
      <x:c r="I635" s="2" t="str">
        <x:v>可按后续累计达标判定补发</x:v>
      </x:c>
    </x:row>
    <x:row r="636" ht="22" customHeight="1">
      <x:c r="A636" s="2" t="n">
        <x:v>3</x:v>
      </x:c>
      <x:c r="B636" s="2" t="str">
        <x:v>粤AGP5711</x:v>
      </x:c>
      <x:c r="C636" s="2" t="str">
        <x:v>尚建华</x:v>
      </x:c>
      <x:c r="D636" s="2" t="n">
        <x:v>31</x:v>
      </x:c>
      <x:c r="E636" s="7" t="n">
        <x:v>260</x:v>
      </x:c>
      <x:c r="F636" s="2" t="str">
        <x:v>否</x:v>
      </x:c>
      <x:c r="G636" s="7" t="n">
        <x:v>5000</x:v>
      </x:c>
      <x:c r="H636" s="7" t="n">
        <x:v>207</x:v>
      </x:c>
      <x:c r="I636" s="2" t="str">
        <x:v>可按后续累计达标判定补发</x:v>
      </x:c>
    </x:row>
    <x:row r="637" ht="22" customHeight="1">
      <x:c r="A637" s="2" t="n">
        <x:v>3</x:v>
      </x:c>
      <x:c r="B637" s="2" t="str">
        <x:v>粤AGP5791</x:v>
      </x:c>
      <x:c r="C637" s="2" t="str">
        <x:v>尚建华</x:v>
      </x:c>
      <x:c r="D637" s="2" t="n">
        <x:v>31</x:v>
      </x:c>
      <x:c r="E637" s="7" t="n">
        <x:v>260</x:v>
      </x:c>
      <x:c r="F637" s="2" t="str">
        <x:v>否</x:v>
      </x:c>
      <x:c r="G637" s="7" t="n">
        <x:v>5000</x:v>
      </x:c>
      <x:c r="H637" s="7" t="n">
        <x:v>797.6</x:v>
      </x:c>
      <x:c r="I637" s="2" t="str">
        <x:v>可按后续累计达标判定补发</x:v>
      </x:c>
    </x:row>
    <x:row r="638" ht="22" customHeight="1">
      <x:c r="A638" s="2" t="n">
        <x:v>3</x:v>
      </x:c>
      <x:c r="B638" s="2" t="str">
        <x:v>粤AGP5799</x:v>
      </x:c>
      <x:c r="C638" s="2" t="str">
        <x:v>尚建华</x:v>
      </x:c>
      <x:c r="D638" s="2" t="n">
        <x:v>31</x:v>
      </x:c>
      <x:c r="E638" s="7" t="n">
        <x:v>150</x:v>
      </x:c>
      <x:c r="F638" s="2" t="str">
        <x:v>是</x:v>
      </x:c>
      <x:c r="G638" s="7" t="n">
        <x:v>3000</x:v>
      </x:c>
      <x:c r="H638" s="7" t="n">
        <x:v>8676.3</x:v>
      </x:c>
      <x:c r="I638" s="2" t="str">
        <x:v>已发或已核定扣减，不重复补发</x:v>
      </x:c>
    </x:row>
    <x:row r="639" ht="22" customHeight="1">
      <x:c r="A639" s="2" t="n">
        <x:v>3</x:v>
      </x:c>
      <x:c r="B639" s="2" t="str">
        <x:v>粤AGP6639</x:v>
      </x:c>
      <x:c r="C639" s="2" t="str">
        <x:v>尚建华</x:v>
      </x:c>
      <x:c r="D639" s="2" t="n">
        <x:v>31</x:v>
      </x:c>
      <x:c r="E639" s="7" t="n">
        <x:v>150</x:v>
      </x:c>
      <x:c r="F639" s="2" t="str">
        <x:v>是</x:v>
      </x:c>
      <x:c r="G639" s="7" t="n">
        <x:v>3000</x:v>
      </x:c>
      <x:c r="H639" s="7" t="n">
        <x:v>5417.6</x:v>
      </x:c>
      <x:c r="I639" s="2" t="str">
        <x:v>已发或已核定扣减，不重复补发</x:v>
      </x:c>
    </x:row>
    <x:row r="640" ht="22" customHeight="1">
      <x:c r="A640" s="2" t="n">
        <x:v>3</x:v>
      </x:c>
      <x:c r="B640" s="2" t="str">
        <x:v>粤AGP6651</x:v>
      </x:c>
      <x:c r="C640" s="2" t="str">
        <x:v>尚建华</x:v>
      </x:c>
      <x:c r="D640" s="2" t="n">
        <x:v>31</x:v>
      </x:c>
      <x:c r="E640" s="7" t="n">
        <x:v>150</x:v>
      </x:c>
      <x:c r="F640" s="2" t="str">
        <x:v>是</x:v>
      </x:c>
      <x:c r="G640" s="7" t="n">
        <x:v>3000</x:v>
      </x:c>
      <x:c r="H640" s="7" t="n">
        <x:v>3167.1</x:v>
      </x:c>
      <x:c r="I640" s="2" t="str">
        <x:v>已发或已核定扣减，不重复补发</x:v>
      </x:c>
    </x:row>
    <x:row r="641" ht="22" customHeight="1">
      <x:c r="A641" s="2" t="n">
        <x:v>3</x:v>
      </x:c>
      <x:c r="B641" s="2" t="str">
        <x:v>粤AGP6680</x:v>
      </x:c>
      <x:c r="C641" s="2" t="str">
        <x:v>尚建华</x:v>
      </x:c>
      <x:c r="D641" s="2" t="n">
        <x:v>31</x:v>
      </x:c>
      <x:c r="E641" s="7" t="n">
        <x:v>150</x:v>
      </x:c>
      <x:c r="F641" s="2" t="str">
        <x:v>否</x:v>
      </x:c>
      <x:c r="G641" s="7" t="n">
        <x:v>3000</x:v>
      </x:c>
      <x:c r="H641" s="7" t="n">
        <x:v>2378.7</x:v>
      </x:c>
      <x:c r="I641" s="2" t="str">
        <x:v>可按后续累计达标判定补发</x:v>
      </x:c>
    </x:row>
    <x:row r="642" ht="22" customHeight="1">
      <x:c r="A642" s="2" t="n">
        <x:v>3</x:v>
      </x:c>
      <x:c r="B642" s="2" t="str">
        <x:v>粤AGP7018</x:v>
      </x:c>
      <x:c r="C642" s="2" t="str">
        <x:v>尚建华</x:v>
      </x:c>
      <x:c r="D642" s="2" t="n">
        <x:v>31</x:v>
      </x:c>
      <x:c r="E642" s="7" t="n">
        <x:v>150</x:v>
      </x:c>
      <x:c r="F642" s="2" t="str">
        <x:v>是</x:v>
      </x:c>
      <x:c r="G642" s="7" t="n">
        <x:v>3000</x:v>
      </x:c>
      <x:c r="H642" s="7" t="n">
        <x:v>4308.4</x:v>
      </x:c>
      <x:c r="I642" s="2" t="str">
        <x:v>已发或已核定扣减，不重复补发</x:v>
      </x:c>
    </x:row>
    <x:row r="643" ht="22" customHeight="1">
      <x:c r="A643" s="2" t="n">
        <x:v>3</x:v>
      </x:c>
      <x:c r="B643" s="2" t="str">
        <x:v>粤AGP9338</x:v>
      </x:c>
      <x:c r="C643" s="2" t="str">
        <x:v>尚建华</x:v>
      </x:c>
      <x:c r="D643" s="2" t="n">
        <x:v>31</x:v>
      </x:c>
      <x:c r="E643" s="7" t="n">
        <x:v>150</x:v>
      </x:c>
      <x:c r="F643" s="2" t="str">
        <x:v>是</x:v>
      </x:c>
      <x:c r="G643" s="7" t="n">
        <x:v>3000</x:v>
      </x:c>
      <x:c r="H643" s="7" t="n">
        <x:v>16.6</x:v>
      </x:c>
      <x:c r="I643" s="2" t="str">
        <x:v>已发或已核定扣减，不重复补发</x:v>
      </x:c>
    </x:row>
    <x:row r="644" ht="22" customHeight="1">
      <x:c r="A644" s="2" t="n">
        <x:v>3</x:v>
      </x:c>
      <x:c r="B644" s="2" t="str">
        <x:v>粤AGP9350</x:v>
      </x:c>
      <x:c r="C644" s="2" t="str">
        <x:v>尚建华</x:v>
      </x:c>
      <x:c r="D644" s="2" t="n">
        <x:v>31</x:v>
      </x:c>
      <x:c r="E644" s="7" t="n">
        <x:v>260</x:v>
      </x:c>
      <x:c r="F644" s="2" t="str">
        <x:v>是</x:v>
      </x:c>
      <x:c r="G644" s="7" t="n">
        <x:v>5000</x:v>
      </x:c>
      <x:c r="H644" s="7" t="n">
        <x:v>9010.5</x:v>
      </x:c>
      <x:c r="I644" s="2" t="str">
        <x:v>已发或已核定扣减，不重复补发</x:v>
      </x:c>
    </x:row>
    <x:row r="645" ht="22" customHeight="1">
      <x:c r="A645" s="2" t="n">
        <x:v>3</x:v>
      </x:c>
      <x:c r="B645" s="2" t="str">
        <x:v>粤AGP9702</x:v>
      </x:c>
      <x:c r="C645" s="2" t="str">
        <x:v>尚建华</x:v>
      </x:c>
      <x:c r="D645" s="2" t="n">
        <x:v>31</x:v>
      </x:c>
      <x:c r="E645" s="7" t="n">
        <x:v>260</x:v>
      </x:c>
      <x:c r="F645" s="2" t="str">
        <x:v>是</x:v>
      </x:c>
      <x:c r="G645" s="7" t="n">
        <x:v>5000</x:v>
      </x:c>
      <x:c r="H645" s="7" t="n">
        <x:v>10208.9</x:v>
      </x:c>
      <x:c r="I645" s="2" t="str">
        <x:v>已发或已核定扣减，不重复补发</x:v>
      </x:c>
    </x:row>
    <x:row r="646" ht="22" customHeight="1">
      <x:c r="A646" s="2" t="n">
        <x:v>3</x:v>
      </x:c>
      <x:c r="B646" s="2" t="str">
        <x:v>粤AGP9706</x:v>
      </x:c>
      <x:c r="C646" s="2" t="str">
        <x:v>尚建华</x:v>
      </x:c>
      <x:c r="D646" s="2" t="n">
        <x:v>31</x:v>
      </x:c>
      <x:c r="E646" s="7" t="n">
        <x:v>260</x:v>
      </x:c>
      <x:c r="F646" s="2" t="str">
        <x:v>是</x:v>
      </x:c>
      <x:c r="G646" s="7" t="n">
        <x:v>5000</x:v>
      </x:c>
      <x:c r="H646" s="7" t="n">
        <x:v>5804.7</x:v>
      </x:c>
      <x:c r="I646" s="2" t="str">
        <x:v>已发或已核定扣减，不重复补发</x:v>
      </x:c>
    </x:row>
    <x:row r="647" ht="22" customHeight="1">
      <x:c r="A647" s="2" t="n">
        <x:v>3</x:v>
      </x:c>
      <x:c r="B647" s="2" t="str">
        <x:v>粤AGP9753</x:v>
      </x:c>
      <x:c r="C647" s="2" t="str">
        <x:v>尚建华</x:v>
      </x:c>
      <x:c r="D647" s="2" t="n">
        <x:v>31</x:v>
      </x:c>
      <x:c r="E647" s="7" t="n">
        <x:v>260</x:v>
      </x:c>
      <x:c r="F647" s="2" t="str">
        <x:v>否</x:v>
      </x:c>
      <x:c r="G647" s="7" t="n">
        <x:v>5000</x:v>
      </x:c>
      <x:c r="H647" s="7" t="n">
        <x:v>150.5</x:v>
      </x:c>
      <x:c r="I647" s="2" t="str">
        <x:v>可按后续累计达标判定补发</x:v>
      </x:c>
    </x:row>
    <x:row r="648" ht="22" customHeight="1">
      <x:c r="A648" s="2" t="n">
        <x:v>3</x:v>
      </x:c>
      <x:c r="B648" s="2" t="str">
        <x:v>粤AGP9825</x:v>
      </x:c>
      <x:c r="C648" s="2" t="str">
        <x:v>尚建华</x:v>
      </x:c>
      <x:c r="D648" s="2" t="n">
        <x:v>31</x:v>
      </x:c>
      <x:c r="E648" s="7" t="n">
        <x:v>150</x:v>
      </x:c>
      <x:c r="F648" s="2" t="str">
        <x:v>是</x:v>
      </x:c>
      <x:c r="G648" s="7" t="n">
        <x:v>3000</x:v>
      </x:c>
      <x:c r="H648" s="7" t="n">
        <x:v>4100.4</x:v>
      </x:c>
      <x:c r="I648" s="2" t="str">
        <x:v>已发或已核定扣减，不重复补发</x:v>
      </x:c>
    </x:row>
    <x:row r="649" ht="22" customHeight="1">
      <x:c r="A649" s="2" t="n">
        <x:v>3</x:v>
      </x:c>
      <x:c r="B649" s="2" t="str">
        <x:v>粤AGQ0119</x:v>
      </x:c>
      <x:c r="C649" s="2" t="str">
        <x:v>尚建华</x:v>
      </x:c>
      <x:c r="D649" s="2" t="n">
        <x:v>31</x:v>
      </x:c>
      <x:c r="E649" s="7" t="n">
        <x:v>150</x:v>
      </x:c>
      <x:c r="F649" s="2" t="str">
        <x:v>是</x:v>
      </x:c>
      <x:c r="G649" s="7" t="n">
        <x:v>3000</x:v>
      </x:c>
      <x:c r="H649" s="7" t="n">
        <x:v>8097</x:v>
      </x:c>
      <x:c r="I649" s="2" t="str">
        <x:v>已发或已核定扣减，不重复补发</x:v>
      </x:c>
    </x:row>
    <x:row r="650" ht="22" customHeight="1">
      <x:c r="A650" s="2" t="n">
        <x:v>3</x:v>
      </x:c>
      <x:c r="B650" s="2" t="str">
        <x:v>粤AGQ1330</x:v>
      </x:c>
      <x:c r="C650" s="2" t="str">
        <x:v>尚建华</x:v>
      </x:c>
      <x:c r="D650" s="2" t="n">
        <x:v>31</x:v>
      </x:c>
      <x:c r="E650" s="7" t="n">
        <x:v>150</x:v>
      </x:c>
      <x:c r="F650" s="2" t="str">
        <x:v>是</x:v>
      </x:c>
      <x:c r="G650" s="7" t="n">
        <x:v>3000</x:v>
      </x:c>
      <x:c r="H650" s="7" t="n">
        <x:v>684.1</x:v>
      </x:c>
      <x:c r="I650" s="2" t="str">
        <x:v>已发或已核定扣减，不重复补发</x:v>
      </x:c>
    </x:row>
    <x:row r="651" ht="22" customHeight="1">
      <x:c r="A651" s="2" t="n">
        <x:v>3</x:v>
      </x:c>
      <x:c r="B651" s="2" t="str">
        <x:v>粤AGQ3688</x:v>
      </x:c>
      <x:c r="C651" s="2" t="str">
        <x:v>尚建华</x:v>
      </x:c>
      <x:c r="D651" s="2" t="n">
        <x:v>31</x:v>
      </x:c>
      <x:c r="E651" s="7" t="n">
        <x:v>150</x:v>
      </x:c>
      <x:c r="F651" s="2" t="str">
        <x:v>是</x:v>
      </x:c>
      <x:c r="G651" s="7" t="n">
        <x:v>3000</x:v>
      </x:c>
      <x:c r="H651" s="7" t="n">
        <x:v>5766.9</x:v>
      </x:c>
      <x:c r="I651" s="2" t="str">
        <x:v>已发或已核定扣减，不重复补发</x:v>
      </x:c>
    </x:row>
    <x:row r="652" ht="22" customHeight="1">
      <x:c r="A652" s="2" t="n">
        <x:v>3</x:v>
      </x:c>
      <x:c r="B652" s="2" t="str">
        <x:v>粤AGQ5869</x:v>
      </x:c>
      <x:c r="C652" s="2" t="str">
        <x:v>尚建华</x:v>
      </x:c>
      <x:c r="D652" s="2" t="n">
        <x:v>31</x:v>
      </x:c>
      <x:c r="E652" s="7" t="n">
        <x:v>150</x:v>
      </x:c>
      <x:c r="F652" s="2" t="str">
        <x:v>是</x:v>
      </x:c>
      <x:c r="G652" s="7" t="n">
        <x:v>3000</x:v>
      </x:c>
      <x:c r="H652" s="7" t="n">
        <x:v>6886.8</x:v>
      </x:c>
      <x:c r="I652" s="2" t="str">
        <x:v>已发或已核定扣减，不重复补发</x:v>
      </x:c>
    </x:row>
    <x:row r="653" ht="22" customHeight="1">
      <x:c r="A653" s="2" t="n">
        <x:v>3</x:v>
      </x:c>
      <x:c r="B653" s="2" t="str">
        <x:v>粤AGQ8393</x:v>
      </x:c>
      <x:c r="C653" s="2" t="str">
        <x:v>尚建华</x:v>
      </x:c>
      <x:c r="D653" s="2" t="n">
        <x:v>31</x:v>
      </x:c>
      <x:c r="E653" s="7" t="n">
        <x:v>150</x:v>
      </x:c>
      <x:c r="F653" s="2" t="str">
        <x:v>否</x:v>
      </x:c>
      <x:c r="G653" s="7" t="n">
        <x:v>3000</x:v>
      </x:c>
      <x:c r="H653" s="7" t="n">
        <x:v>2260</x:v>
      </x:c>
      <x:c r="I653" s="2" t="str">
        <x:v>可按后续累计达标判定补发</x:v>
      </x:c>
    </x:row>
    <x:row r="654" ht="22" customHeight="1">
      <x:c r="A654" s="2" t="n">
        <x:v>3</x:v>
      </x:c>
      <x:c r="B654" s="2" t="str">
        <x:v>粤AGR0789</x:v>
      </x:c>
      <x:c r="C654" s="2" t="str">
        <x:v>尚建华</x:v>
      </x:c>
      <x:c r="D654" s="2" t="n">
        <x:v>31</x:v>
      </x:c>
      <x:c r="E654" s="7" t="n">
        <x:v>150</x:v>
      </x:c>
      <x:c r="F654" s="2" t="str">
        <x:v>否</x:v>
      </x:c>
      <x:c r="G654" s="7" t="n">
        <x:v>3000</x:v>
      </x:c>
      <x:c r="H654" s="7" t="n">
        <x:v>1931.4</x:v>
      </x:c>
      <x:c r="I654" s="2" t="str">
        <x:v>可按后续累计达标判定补发</x:v>
      </x:c>
    </x:row>
    <x:row r="655" ht="22" customHeight="1">
      <x:c r="A655" s="2" t="n">
        <x:v>3</x:v>
      </x:c>
      <x:c r="B655" s="2" t="str">
        <x:v>粤AGR0790</x:v>
      </x:c>
      <x:c r="C655" s="2" t="str">
        <x:v>尚建华</x:v>
      </x:c>
      <x:c r="D655" s="2" t="n">
        <x:v>31</x:v>
      </x:c>
      <x:c r="E655" s="7" t="n">
        <x:v>150</x:v>
      </x:c>
      <x:c r="F655" s="2" t="str">
        <x:v>是</x:v>
      </x:c>
      <x:c r="G655" s="7" t="n">
        <x:v>3000</x:v>
      </x:c>
      <x:c r="H655" s="7" t="n">
        <x:v>104.4</x:v>
      </x:c>
      <x:c r="I655" s="2" t="str">
        <x:v>已发或已核定扣减，不重复补发</x:v>
      </x:c>
    </x:row>
    <x:row r="656" ht="22" customHeight="1">
      <x:c r="A656" s="2" t="n">
        <x:v>3</x:v>
      </x:c>
      <x:c r="B656" s="2" t="str">
        <x:v>粤AGR3208</x:v>
      </x:c>
      <x:c r="C656" s="2" t="str">
        <x:v>尚建华</x:v>
      </x:c>
      <x:c r="D656" s="2" t="n">
        <x:v>31</x:v>
      </x:c>
      <x:c r="E656" s="7" t="n">
        <x:v>150</x:v>
      </x:c>
      <x:c r="F656" s="2" t="str">
        <x:v>是</x:v>
      </x:c>
      <x:c r="G656" s="7" t="n">
        <x:v>3000</x:v>
      </x:c>
      <x:c r="H656" s="7" t="n">
        <x:v>3410.3</x:v>
      </x:c>
      <x:c r="I656" s="2" t="str">
        <x:v>已发或已核定扣减，不重复补发</x:v>
      </x:c>
    </x:row>
    <x:row r="657" ht="22" customHeight="1">
      <x:c r="A657" s="2" t="n">
        <x:v>3</x:v>
      </x:c>
      <x:c r="B657" s="2" t="str">
        <x:v>粤AGR5068</x:v>
      </x:c>
      <x:c r="C657" s="2" t="str">
        <x:v>尚建华</x:v>
      </x:c>
      <x:c r="D657" s="2" t="n">
        <x:v>31</x:v>
      </x:c>
      <x:c r="E657" s="7" t="n">
        <x:v>150</x:v>
      </x:c>
      <x:c r="F657" s="2" t="str">
        <x:v>否</x:v>
      </x:c>
      <x:c r="G657" s="7" t="n">
        <x:v>3000</x:v>
      </x:c>
      <x:c r="H657" s="7" t="n">
        <x:v>2804.9</x:v>
      </x:c>
      <x:c r="I657" s="2" t="str">
        <x:v>可按后续累计达标判定补发</x:v>
      </x:c>
    </x:row>
    <x:row r="658" ht="22" customHeight="1">
      <x:c r="A658" s="2" t="n">
        <x:v>3</x:v>
      </x:c>
      <x:c r="B658" s="2" t="str">
        <x:v>粤AGR5088</x:v>
      </x:c>
      <x:c r="C658" s="2" t="str">
        <x:v>尚建华</x:v>
      </x:c>
      <x:c r="D658" s="2" t="n">
        <x:v>31</x:v>
      </x:c>
      <x:c r="E658" s="7" t="n">
        <x:v>150</x:v>
      </x:c>
      <x:c r="F658" s="2" t="str">
        <x:v>否</x:v>
      </x:c>
      <x:c r="G658" s="7" t="n">
        <x:v>3000</x:v>
      </x:c>
      <x:c r="H658" s="7" t="n">
        <x:v>1436.9</x:v>
      </x:c>
      <x:c r="I658" s="2" t="str">
        <x:v>可按后续累计达标判定补发</x:v>
      </x:c>
    </x:row>
    <x:row r="659" ht="22" customHeight="1">
      <x:c r="A659" s="2" t="n">
        <x:v>3</x:v>
      </x:c>
      <x:c r="B659" s="2" t="str">
        <x:v>粤AGR5098</x:v>
      </x:c>
      <x:c r="C659" s="2" t="str">
        <x:v>尚建华</x:v>
      </x:c>
      <x:c r="D659" s="2" t="n">
        <x:v>31</x:v>
      </x:c>
      <x:c r="E659" s="7" t="n">
        <x:v>150</x:v>
      </x:c>
      <x:c r="F659" s="2" t="str">
        <x:v>是</x:v>
      </x:c>
      <x:c r="G659" s="7" t="n">
        <x:v>3000</x:v>
      </x:c>
      <x:c r="H659" s="7" t="n">
        <x:v>1805.3</x:v>
      </x:c>
      <x:c r="I659" s="2" t="str">
        <x:v>已发或已核定扣减，不重复补发</x:v>
      </x:c>
    </x:row>
    <x:row r="660" ht="22" customHeight="1">
      <x:c r="A660" s="2" t="n">
        <x:v>3</x:v>
      </x:c>
      <x:c r="B660" s="2" t="str">
        <x:v>粤AGR5226</x:v>
      </x:c>
      <x:c r="C660" s="2" t="str">
        <x:v>尚建华</x:v>
      </x:c>
      <x:c r="D660" s="2" t="n">
        <x:v>31</x:v>
      </x:c>
      <x:c r="E660" s="7" t="n">
        <x:v>150</x:v>
      </x:c>
      <x:c r="F660" s="2" t="str">
        <x:v>否</x:v>
      </x:c>
      <x:c r="G660" s="7" t="n">
        <x:v>3000</x:v>
      </x:c>
      <x:c r="H660" s="7" t="n">
        <x:v>1237</x:v>
      </x:c>
      <x:c r="I660" s="2" t="str">
        <x:v>可按后续累计达标判定补发</x:v>
      </x:c>
    </x:row>
    <x:row r="661" ht="22" customHeight="1">
      <x:c r="A661" s="2" t="n">
        <x:v>3</x:v>
      </x:c>
      <x:c r="B661" s="2" t="str">
        <x:v>粤AGR5539</x:v>
      </x:c>
      <x:c r="C661" s="2" t="str">
        <x:v>尚建华</x:v>
      </x:c>
      <x:c r="D661" s="2" t="n">
        <x:v>31</x:v>
      </x:c>
      <x:c r="E661" s="7" t="n">
        <x:v>150</x:v>
      </x:c>
      <x:c r="F661" s="2" t="str">
        <x:v>是</x:v>
      </x:c>
      <x:c r="G661" s="7" t="n">
        <x:v>3000</x:v>
      </x:c>
      <x:c r="H661" s="7" t="n">
        <x:v>9521.4</x:v>
      </x:c>
      <x:c r="I661" s="2" t="str">
        <x:v>已发或已核定扣减，不重复补发</x:v>
      </x:c>
    </x:row>
    <x:row r="662" ht="22" customHeight="1">
      <x:c r="A662" s="2" t="n">
        <x:v>3</x:v>
      </x:c>
      <x:c r="B662" s="2" t="str">
        <x:v>粤AGR6859</x:v>
      </x:c>
      <x:c r="C662" s="2" t="str">
        <x:v>尚建华</x:v>
      </x:c>
      <x:c r="D662" s="2" t="n">
        <x:v>31</x:v>
      </x:c>
      <x:c r="E662" s="7" t="n">
        <x:v>150</x:v>
      </x:c>
      <x:c r="F662" s="2" t="str">
        <x:v>是</x:v>
      </x:c>
      <x:c r="G662" s="7" t="n">
        <x:v>3000</x:v>
      </x:c>
      <x:c r="H662" s="7" t="n">
        <x:v>5943.1</x:v>
      </x:c>
      <x:c r="I662" s="2" t="str">
        <x:v>已发或已核定扣减，不重复补发</x:v>
      </x:c>
    </x:row>
    <x:row r="663" ht="22" customHeight="1">
      <x:c r="A663" s="2" t="n">
        <x:v>3</x:v>
      </x:c>
      <x:c r="B663" s="2" t="str">
        <x:v>粤AGR6879</x:v>
      </x:c>
      <x:c r="C663" s="2" t="str">
        <x:v>尚建华</x:v>
      </x:c>
      <x:c r="D663" s="2" t="n">
        <x:v>31</x:v>
      </x:c>
      <x:c r="E663" s="7" t="n">
        <x:v>150</x:v>
      </x:c>
      <x:c r="F663" s="2" t="str">
        <x:v>是</x:v>
      </x:c>
      <x:c r="G663" s="7" t="n">
        <x:v>3000</x:v>
      </x:c>
      <x:c r="H663" s="7" t="n">
        <x:v>8254.5</x:v>
      </x:c>
      <x:c r="I663" s="2" t="str">
        <x:v>已发或已核定扣减，不重复补发</x:v>
      </x:c>
    </x:row>
    <x:row r="664" ht="22" customHeight="1">
      <x:c r="A664" s="2" t="n">
        <x:v>3</x:v>
      </x:c>
      <x:c r="B664" s="2" t="str">
        <x:v>粤AGR9766</x:v>
      </x:c>
      <x:c r="C664" s="2" t="str">
        <x:v>尚建华</x:v>
      </x:c>
      <x:c r="D664" s="2" t="n">
        <x:v>9</x:v>
      </x:c>
      <x:c r="E664" s="7" t="n">
        <x:v>150</x:v>
      </x:c>
      <x:c r="F664" s="2" t="str">
        <x:v>是</x:v>
      </x:c>
      <x:c r="G664" s="7" t="n">
        <x:v>870.97</x:v>
      </x:c>
      <x:c r="H664" s="7" t="n">
        <x:v>187.3</x:v>
      </x:c>
      <x:c r="I664" s="2" t="str">
        <x:v>已发或已核定扣减，不重复补发</x:v>
      </x:c>
    </x:row>
    <x:row r="665" ht="22" customHeight="1">
      <x:c r="A665" s="2" t="n">
        <x:v>3</x:v>
      </x:c>
      <x:c r="B665" s="2" t="str">
        <x:v>粤AGR9815</x:v>
      </x:c>
      <x:c r="C665" s="2" t="str">
        <x:v>尚建华</x:v>
      </x:c>
      <x:c r="D665" s="2" t="n">
        <x:v>31</x:v>
      </x:c>
      <x:c r="E665" s="7" t="n">
        <x:v>150</x:v>
      </x:c>
      <x:c r="F665" s="2" t="str">
        <x:v>是</x:v>
      </x:c>
      <x:c r="G665" s="7" t="n">
        <x:v>3000</x:v>
      </x:c>
      <x:c r="H665" s="7" t="n">
        <x:v>6426.7</x:v>
      </x:c>
      <x:c r="I665" s="2" t="str">
        <x:v>已发或已核定扣减，不重复补发</x:v>
      </x:c>
    </x:row>
    <x:row r="666" ht="22" customHeight="1">
      <x:c r="A666" s="2" t="n">
        <x:v>3</x:v>
      </x:c>
      <x:c r="B666" s="2" t="str">
        <x:v>粤AGR9866</x:v>
      </x:c>
      <x:c r="C666" s="2" t="str">
        <x:v>尚建华</x:v>
      </x:c>
      <x:c r="D666" s="2" t="n">
        <x:v>31</x:v>
      </x:c>
      <x:c r="E666" s="7" t="n">
        <x:v>150</x:v>
      </x:c>
      <x:c r="F666" s="2" t="str">
        <x:v>是</x:v>
      </x:c>
      <x:c r="G666" s="7" t="n">
        <x:v>3000</x:v>
      </x:c>
      <x:c r="H666" s="7" t="n">
        <x:v>3520.5</x:v>
      </x:c>
      <x:c r="I666" s="2" t="str">
        <x:v>已发或已核定扣减，不重复补发</x:v>
      </x:c>
    </x:row>
    <x:row r="667" ht="22" customHeight="1">
      <x:c r="A667" s="2" t="n">
        <x:v>3</x:v>
      </x:c>
      <x:c r="B667" s="2" t="str">
        <x:v>粤AGR9877</x:v>
      </x:c>
      <x:c r="C667" s="2" t="str">
        <x:v>尚建华</x:v>
      </x:c>
      <x:c r="D667" s="2" t="n">
        <x:v>31</x:v>
      </x:c>
      <x:c r="E667" s="7" t="n">
        <x:v>150</x:v>
      </x:c>
      <x:c r="F667" s="2" t="str">
        <x:v>是</x:v>
      </x:c>
      <x:c r="G667" s="7" t="n">
        <x:v>3000</x:v>
      </x:c>
      <x:c r="H667" s="7" t="n">
        <x:v>5362.3</x:v>
      </x:c>
      <x:c r="I667" s="2" t="str">
        <x:v>已发或已核定扣减，不重复补发</x:v>
      </x:c>
    </x:row>
    <x:row r="668" ht="22" customHeight="1">
      <x:c r="A668" s="2" t="n">
        <x:v>3</x:v>
      </x:c>
      <x:c r="B668" s="2" t="str">
        <x:v>粤A00116F</x:v>
      </x:c>
      <x:c r="C668" s="2" t="str">
        <x:v>刘念念</x:v>
      </x:c>
      <x:c r="D668" s="2" t="n">
        <x:v>31</x:v>
      </x:c>
      <x:c r="E668" s="7" t="n">
        <x:v>1000</x:v>
      </x:c>
      <x:c r="F668" s="2" t="str">
        <x:v>否</x:v>
      </x:c>
      <x:c r="G668" s="7" t="n">
        <x:v>6000</x:v>
      </x:c>
      <x:c r="H668" s="7" t="n">
        <x:v>5303.6</x:v>
      </x:c>
      <x:c r="I668" s="2" t="str">
        <x:v>可按后续累计达标判定补发</x:v>
      </x:c>
    </x:row>
    <x:row r="669" ht="22" customHeight="1">
      <x:c r="A669" s="2" t="n">
        <x:v>3</x:v>
      </x:c>
      <x:c r="B669" s="2" t="str">
        <x:v>粤A00828F</x:v>
      </x:c>
      <x:c r="C669" s="2" t="str">
        <x:v>刘念念</x:v>
      </x:c>
      <x:c r="D669" s="2" t="n">
        <x:v>6</x:v>
      </x:c>
      <x:c r="E669" s="7" t="n">
        <x:v>1000</x:v>
      </x:c>
      <x:c r="F669" s="2" t="str">
        <x:v>是</x:v>
      </x:c>
      <x:c r="G669" s="7" t="n">
        <x:v>1161.29</x:v>
      </x:c>
      <x:c r="H669" s="7" t="n">
        <x:v>2472.8</x:v>
      </x:c>
      <x:c r="I669" s="2" t="str">
        <x:v>已发或已核定扣减，不重复补发</x:v>
      </x:c>
    </x:row>
    <x:row r="670" ht="22" customHeight="1">
      <x:c r="A670" s="2" t="n">
        <x:v>3</x:v>
      </x:c>
      <x:c r="B670" s="2" t="str">
        <x:v>粤A01013F</x:v>
      </x:c>
      <x:c r="C670" s="2" t="str">
        <x:v>刘念念</x:v>
      </x:c>
      <x:c r="D670" s="2" t="n">
        <x:v>31</x:v>
      </x:c>
      <x:c r="E670" s="7" t="n">
        <x:v>1000</x:v>
      </x:c>
      <x:c r="F670" s="2" t="str">
        <x:v>是</x:v>
      </x:c>
      <x:c r="G670" s="7" t="n">
        <x:v>6000</x:v>
      </x:c>
      <x:c r="H670" s="7" t="n">
        <x:v>12352</x:v>
      </x:c>
      <x:c r="I670" s="2" t="str">
        <x:v>已发或已核定扣减，不重复补发</x:v>
      </x:c>
    </x:row>
    <x:row r="671" ht="22" customHeight="1">
      <x:c r="A671" s="2" t="n">
        <x:v>3</x:v>
      </x:c>
      <x:c r="B671" s="2" t="str">
        <x:v>粤A01506F</x:v>
      </x:c>
      <x:c r="C671" s="2" t="str">
        <x:v>刘念念</x:v>
      </x:c>
      <x:c r="D671" s="2" t="n">
        <x:v>31</x:v>
      </x:c>
      <x:c r="E671" s="7" t="n">
        <x:v>1000</x:v>
      </x:c>
      <x:c r="F671" s="2" t="str">
        <x:v>是</x:v>
      </x:c>
      <x:c r="G671" s="7" t="n">
        <x:v>6000</x:v>
      </x:c>
      <x:c r="H671" s="7" t="n">
        <x:v>5869.4</x:v>
      </x:c>
      <x:c r="I671" s="2" t="str">
        <x:v>已发或已核定扣减，不重复补发</x:v>
      </x:c>
    </x:row>
    <x:row r="672" ht="22" customHeight="1">
      <x:c r="A672" s="2" t="n">
        <x:v>3</x:v>
      </x:c>
      <x:c r="B672" s="2" t="str">
        <x:v>粤A01886F</x:v>
      </x:c>
      <x:c r="C672" s="2" t="str">
        <x:v>刘念念</x:v>
      </x:c>
      <x:c r="D672" s="2" t="n">
        <x:v>31</x:v>
      </x:c>
      <x:c r="E672" s="7" t="n">
        <x:v>1000</x:v>
      </x:c>
      <x:c r="F672" s="2" t="str">
        <x:v>否</x:v>
      </x:c>
      <x:c r="G672" s="7" t="n">
        <x:v>6000</x:v>
      </x:c>
      <x:c r="H672" s="7" t="n">
        <x:v>3434.3</x:v>
      </x:c>
      <x:c r="I672" s="2" t="str">
        <x:v>可按后续累计达标判定补发</x:v>
      </x:c>
    </x:row>
    <x:row r="673" ht="22" customHeight="1">
      <x:c r="A673" s="2" t="n">
        <x:v>3</x:v>
      </x:c>
      <x:c r="B673" s="2" t="str">
        <x:v>粤A02007F</x:v>
      </x:c>
      <x:c r="C673" s="2" t="str">
        <x:v>刘念念</x:v>
      </x:c>
      <x:c r="D673" s="2" t="n">
        <x:v>31</x:v>
      </x:c>
      <x:c r="E673" s="7" t="n">
        <x:v>1000</x:v>
      </x:c>
      <x:c r="F673" s="2" t="str">
        <x:v>是</x:v>
      </x:c>
      <x:c r="G673" s="7" t="n">
        <x:v>6000</x:v>
      </x:c>
      <x:c r="H673" s="7" t="n">
        <x:v>6512.4</x:v>
      </x:c>
      <x:c r="I673" s="2" t="str">
        <x:v>已发或已核定扣减，不重复补发</x:v>
      </x:c>
    </x:row>
    <x:row r="674" ht="22" customHeight="1">
      <x:c r="A674" s="2" t="n">
        <x:v>3</x:v>
      </x:c>
      <x:c r="B674" s="2" t="str">
        <x:v>粤A02058F</x:v>
      </x:c>
      <x:c r="C674" s="2" t="str">
        <x:v>刘念念</x:v>
      </x:c>
      <x:c r="D674" s="2" t="n">
        <x:v>28</x:v>
      </x:c>
      <x:c r="E674" s="7" t="n">
        <x:v>1000</x:v>
      </x:c>
      <x:c r="F674" s="2" t="str">
        <x:v>否</x:v>
      </x:c>
      <x:c r="G674" s="7" t="n">
        <x:v>5419.35</x:v>
      </x:c>
      <x:c r="H674" s="7" t="n">
        <x:v>2302.9</x:v>
      </x:c>
      <x:c r="I674" s="2" t="str">
        <x:v>可按后续累计达标判定补发</x:v>
      </x:c>
    </x:row>
    <x:row r="675" ht="22" customHeight="1">
      <x:c r="A675" s="2" t="n">
        <x:v>3</x:v>
      </x:c>
      <x:c r="B675" s="2" t="str">
        <x:v>粤A02298F</x:v>
      </x:c>
      <x:c r="C675" s="2" t="str">
        <x:v>刘念念</x:v>
      </x:c>
      <x:c r="D675" s="2" t="n">
        <x:v>31</x:v>
      </x:c>
      <x:c r="E675" s="7" t="n">
        <x:v>1000</x:v>
      </x:c>
      <x:c r="F675" s="2" t="str">
        <x:v>是</x:v>
      </x:c>
      <x:c r="G675" s="7" t="n">
        <x:v>6000</x:v>
      </x:c>
      <x:c r="H675" s="7" t="n">
        <x:v>10051.7</x:v>
      </x:c>
      <x:c r="I675" s="2" t="str">
        <x:v>已发或已核定扣减，不重复补发</x:v>
      </x:c>
    </x:row>
    <x:row r="676" ht="22" customHeight="1">
      <x:c r="A676" s="2" t="n">
        <x:v>3</x:v>
      </x:c>
      <x:c r="B676" s="2" t="str">
        <x:v>粤A02699F</x:v>
      </x:c>
      <x:c r="C676" s="2" t="str">
        <x:v>刘念念</x:v>
      </x:c>
      <x:c r="D676" s="2" t="n">
        <x:v>31</x:v>
      </x:c>
      <x:c r="E676" s="7" t="n">
        <x:v>1000</x:v>
      </x:c>
      <x:c r="F676" s="2" t="str">
        <x:v>否</x:v>
      </x:c>
      <x:c r="G676" s="7" t="n">
        <x:v>6000</x:v>
      </x:c>
      <x:c r="H676" s="7" t="n">
        <x:v>2590</x:v>
      </x:c>
      <x:c r="I676" s="2" t="str">
        <x:v>可按后续累计达标判定补发</x:v>
      </x:c>
    </x:row>
    <x:row r="677" ht="22" customHeight="1">
      <x:c r="A677" s="2" t="n">
        <x:v>3</x:v>
      </x:c>
      <x:c r="B677" s="2" t="str">
        <x:v>粤A03331F</x:v>
      </x:c>
      <x:c r="C677" s="2" t="str">
        <x:v>刘念念</x:v>
      </x:c>
      <x:c r="D677" s="2" t="n">
        <x:v>25</x:v>
      </x:c>
      <x:c r="E677" s="7" t="n">
        <x:v>1000</x:v>
      </x:c>
      <x:c r="F677" s="2" t="str">
        <x:v>是</x:v>
      </x:c>
      <x:c r="G677" s="7" t="n">
        <x:v>4838.71</x:v>
      </x:c>
      <x:c r="H677" s="7" t="n">
        <x:v>10175.1</x:v>
      </x:c>
      <x:c r="I677" s="2" t="str">
        <x:v>已发或已核定扣减，不重复补发</x:v>
      </x:c>
    </x:row>
    <x:row r="678" ht="22" customHeight="1">
      <x:c r="A678" s="2" t="n">
        <x:v>3</x:v>
      </x:c>
      <x:c r="B678" s="2" t="str">
        <x:v>粤A03350F</x:v>
      </x:c>
      <x:c r="C678" s="2" t="str">
        <x:v>刘念念</x:v>
      </x:c>
      <x:c r="D678" s="2" t="n">
        <x:v>31</x:v>
      </x:c>
      <x:c r="E678" s="7" t="n">
        <x:v>1000</x:v>
      </x:c>
      <x:c r="F678" s="2" t="str">
        <x:v>是</x:v>
      </x:c>
      <x:c r="G678" s="7" t="n">
        <x:v>6000</x:v>
      </x:c>
      <x:c r="H678" s="7" t="n">
        <x:v>12162</x:v>
      </x:c>
      <x:c r="I678" s="2" t="str">
        <x:v>已发或已核定扣减，不重复补发</x:v>
      </x:c>
    </x:row>
    <x:row r="679" ht="22" customHeight="1">
      <x:c r="A679" s="2" t="n">
        <x:v>3</x:v>
      </x:c>
      <x:c r="B679" s="2" t="str">
        <x:v>粤A03423F</x:v>
      </x:c>
      <x:c r="C679" s="2" t="str">
        <x:v>刘念念</x:v>
      </x:c>
      <x:c r="D679" s="2" t="n">
        <x:v>27</x:v>
      </x:c>
      <x:c r="E679" s="7" t="n">
        <x:v>1000</x:v>
      </x:c>
      <x:c r="F679" s="2" t="str">
        <x:v>否</x:v>
      </x:c>
      <x:c r="G679" s="7" t="n">
        <x:v>5225.81</x:v>
      </x:c>
      <x:c r="H679" s="7" t="n">
        <x:v>2924</x:v>
      </x:c>
      <x:c r="I679" s="2" t="str">
        <x:v>可按后续累计达标判定补发</x:v>
      </x:c>
    </x:row>
    <x:row r="680" ht="22" customHeight="1">
      <x:c r="A680" s="2" t="n">
        <x:v>3</x:v>
      </x:c>
      <x:c r="B680" s="2" t="str">
        <x:v>粤A03506F</x:v>
      </x:c>
      <x:c r="C680" s="2" t="str">
        <x:v>刘念念</x:v>
      </x:c>
      <x:c r="D680" s="2" t="n">
        <x:v>31</x:v>
      </x:c>
      <x:c r="E680" s="7" t="n">
        <x:v>1000</x:v>
      </x:c>
      <x:c r="F680" s="2" t="str">
        <x:v>是</x:v>
      </x:c>
      <x:c r="G680" s="7" t="n">
        <x:v>6000</x:v>
      </x:c>
      <x:c r="H680" s="7" t="n">
        <x:v>10407.4</x:v>
      </x:c>
      <x:c r="I680" s="2" t="str">
        <x:v>已发或已核定扣减，不重复补发</x:v>
      </x:c>
    </x:row>
    <x:row r="681" ht="22" customHeight="1">
      <x:c r="A681" s="2" t="n">
        <x:v>3</x:v>
      </x:c>
      <x:c r="B681" s="2" t="str">
        <x:v>粤A03517F</x:v>
      </x:c>
      <x:c r="C681" s="2" t="str">
        <x:v>刘念念</x:v>
      </x:c>
      <x:c r="D681" s="2" t="n">
        <x:v>13</x:v>
      </x:c>
      <x:c r="E681" s="7" t="n">
        <x:v>1000</x:v>
      </x:c>
      <x:c r="F681" s="2" t="str">
        <x:v>是</x:v>
      </x:c>
      <x:c r="G681" s="7" t="n">
        <x:v>2516.13</x:v>
      </x:c>
      <x:c r="H681" s="7" t="n">
        <x:v>3699.3</x:v>
      </x:c>
      <x:c r="I681" s="2" t="str">
        <x:v>已发或已核定扣减，不重复补发</x:v>
      </x:c>
    </x:row>
    <x:row r="682" ht="22" customHeight="1">
      <x:c r="A682" s="2" t="n">
        <x:v>3</x:v>
      </x:c>
      <x:c r="B682" s="2" t="str">
        <x:v>粤A03676F</x:v>
      </x:c>
      <x:c r="C682" s="2" t="str">
        <x:v>刘念念</x:v>
      </x:c>
      <x:c r="D682" s="2" t="n">
        <x:v>9</x:v>
      </x:c>
      <x:c r="E682" s="7" t="n">
        <x:v>1000</x:v>
      </x:c>
      <x:c r="F682" s="2" t="str">
        <x:v>是</x:v>
      </x:c>
      <x:c r="G682" s="7" t="n">
        <x:v>1741.94</x:v>
      </x:c>
      <x:c r="H682" s="7" t="n">
        <x:v>2417</x:v>
      </x:c>
      <x:c r="I682" s="2" t="str">
        <x:v>已发或已核定扣减，不重复补发</x:v>
      </x:c>
    </x:row>
    <x:row r="683" ht="22" customHeight="1">
      <x:c r="A683" s="2" t="n">
        <x:v>3</x:v>
      </x:c>
      <x:c r="B683" s="2" t="str">
        <x:v>粤A03809F</x:v>
      </x:c>
      <x:c r="C683" s="2" t="str">
        <x:v>刘念念</x:v>
      </x:c>
      <x:c r="D683" s="2" t="n">
        <x:v>26</x:v>
      </x:c>
      <x:c r="E683" s="7" t="n">
        <x:v>1000</x:v>
      </x:c>
      <x:c r="F683" s="2" t="str">
        <x:v>是</x:v>
      </x:c>
      <x:c r="G683" s="7" t="n">
        <x:v>5032.26</x:v>
      </x:c>
      <x:c r="H683" s="7" t="n">
        <x:v>7353.2</x:v>
      </x:c>
      <x:c r="I683" s="2" t="str">
        <x:v>已发或已核定扣减，不重复补发</x:v>
      </x:c>
    </x:row>
    <x:row r="684" ht="22" customHeight="1">
      <x:c r="A684" s="2" t="n">
        <x:v>3</x:v>
      </x:c>
      <x:c r="B684" s="2" t="str">
        <x:v>粤A05609F</x:v>
      </x:c>
      <x:c r="C684" s="2" t="str">
        <x:v>刘念念</x:v>
      </x:c>
      <x:c r="D684" s="2" t="n">
        <x:v>31</x:v>
      </x:c>
      <x:c r="E684" s="7" t="n">
        <x:v>1000</x:v>
      </x:c>
      <x:c r="F684" s="2" t="str">
        <x:v>是</x:v>
      </x:c>
      <x:c r="G684" s="7" t="n">
        <x:v>6000</x:v>
      </x:c>
      <x:c r="H684" s="7" t="n">
        <x:v>6576.9</x:v>
      </x:c>
      <x:c r="I684" s="2" t="str">
        <x:v>已发或已核定扣减，不重复补发</x:v>
      </x:c>
    </x:row>
    <x:row r="685" ht="22" customHeight="1">
      <x:c r="A685" s="2" t="n">
        <x:v>3</x:v>
      </x:c>
      <x:c r="B685" s="2" t="str">
        <x:v>粤A05650F</x:v>
      </x:c>
      <x:c r="C685" s="2" t="str">
        <x:v>刘念念</x:v>
      </x:c>
      <x:c r="D685" s="2" t="n">
        <x:v>13</x:v>
      </x:c>
      <x:c r="E685" s="7" t="n">
        <x:v>1000</x:v>
      </x:c>
      <x:c r="F685" s="2" t="str">
        <x:v>否</x:v>
      </x:c>
      <x:c r="G685" s="7" t="n">
        <x:v>2516.13</x:v>
      </x:c>
      <x:c r="H685" s="7" t="n">
        <x:v>1288.8</x:v>
      </x:c>
      <x:c r="I685" s="2" t="str">
        <x:v>可按后续累计达标判定补发</x:v>
      </x:c>
    </x:row>
    <x:row r="686" ht="22" customHeight="1">
      <x:c r="A686" s="2" t="n">
        <x:v>3</x:v>
      </x:c>
      <x:c r="B686" s="2" t="str">
        <x:v>粤A05776F</x:v>
      </x:c>
      <x:c r="C686" s="2" t="str">
        <x:v>刘念念</x:v>
      </x:c>
      <x:c r="D686" s="2" t="n">
        <x:v>31</x:v>
      </x:c>
      <x:c r="E686" s="7" t="n">
        <x:v>1000</x:v>
      </x:c>
      <x:c r="F686" s="2" t="str">
        <x:v>否</x:v>
      </x:c>
      <x:c r="G686" s="7" t="n">
        <x:v>6000</x:v>
      </x:c>
      <x:c r="H686" s="7" t="n">
        <x:v>1757.4</x:v>
      </x:c>
      <x:c r="I686" s="2" t="str">
        <x:v>可按后续累计达标判定补发</x:v>
      </x:c>
    </x:row>
    <x:row r="687" ht="22" customHeight="1">
      <x:c r="A687" s="2" t="n">
        <x:v>3</x:v>
      </x:c>
      <x:c r="B687" s="2" t="str">
        <x:v>粤A05809F</x:v>
      </x:c>
      <x:c r="C687" s="2" t="str">
        <x:v>刘念念</x:v>
      </x:c>
      <x:c r="D687" s="2" t="n">
        <x:v>31</x:v>
      </x:c>
      <x:c r="E687" s="7" t="n">
        <x:v>1000</x:v>
      </x:c>
      <x:c r="F687" s="2" t="str">
        <x:v>是</x:v>
      </x:c>
      <x:c r="G687" s="7" t="n">
        <x:v>6000</x:v>
      </x:c>
      <x:c r="H687" s="7" t="n">
        <x:v>13240.8</x:v>
      </x:c>
      <x:c r="I687" s="2" t="str">
        <x:v>已发或已核定扣减，不重复补发</x:v>
      </x:c>
    </x:row>
    <x:row r="688" ht="22" customHeight="1">
      <x:c r="A688" s="2" t="n">
        <x:v>3</x:v>
      </x:c>
      <x:c r="B688" s="2" t="str">
        <x:v>粤A05876F</x:v>
      </x:c>
      <x:c r="C688" s="2" t="str">
        <x:v>刘念念</x:v>
      </x:c>
      <x:c r="D688" s="2" t="n">
        <x:v>31</x:v>
      </x:c>
      <x:c r="E688" s="7" t="n">
        <x:v>1000</x:v>
      </x:c>
      <x:c r="F688" s="2" t="str">
        <x:v>否</x:v>
      </x:c>
      <x:c r="G688" s="7" t="n">
        <x:v>6000</x:v>
      </x:c>
      <x:c r="H688" s="7" t="n">
        <x:v>1491.2</x:v>
      </x:c>
      <x:c r="I688" s="2" t="str">
        <x:v>可按后续累计达标判定补发</x:v>
      </x:c>
    </x:row>
    <x:row r="689" ht="22" customHeight="1">
      <x:c r="A689" s="2" t="n">
        <x:v>3</x:v>
      </x:c>
      <x:c r="B689" s="2" t="str">
        <x:v>粤A05906F</x:v>
      </x:c>
      <x:c r="C689" s="2" t="str">
        <x:v>刘念念</x:v>
      </x:c>
      <x:c r="D689" s="2" t="n">
        <x:v>9</x:v>
      </x:c>
      <x:c r="E689" s="7" t="n">
        <x:v>1000</x:v>
      </x:c>
      <x:c r="F689" s="2" t="str">
        <x:v>是</x:v>
      </x:c>
      <x:c r="G689" s="7" t="n">
        <x:v>1741.94</x:v>
      </x:c>
      <x:c r="H689" s="7" t="n">
        <x:v>1550.4</x:v>
      </x:c>
      <x:c r="I689" s="2" t="str">
        <x:v>已发或已核定扣减，不重复补发</x:v>
      </x:c>
    </x:row>
    <x:row r="690" ht="22" customHeight="1">
      <x:c r="A690" s="2" t="n">
        <x:v>3</x:v>
      </x:c>
      <x:c r="B690" s="2" t="str">
        <x:v>粤A05925F</x:v>
      </x:c>
      <x:c r="C690" s="2" t="str">
        <x:v>刘念念</x:v>
      </x:c>
      <x:c r="D690" s="2" t="n">
        <x:v>22</x:v>
      </x:c>
      <x:c r="E690" s="7" t="n">
        <x:v>1000</x:v>
      </x:c>
      <x:c r="F690" s="2" t="str">
        <x:v>是</x:v>
      </x:c>
      <x:c r="G690" s="7" t="n">
        <x:v>4258.06</x:v>
      </x:c>
      <x:c r="H690" s="7" t="n">
        <x:v>8482.7</x:v>
      </x:c>
      <x:c r="I690" s="2" t="str">
        <x:v>已发或已核定扣减，不重复补发</x:v>
      </x:c>
    </x:row>
    <x:row r="691" ht="22" customHeight="1">
      <x:c r="A691" s="2" t="n">
        <x:v>3</x:v>
      </x:c>
      <x:c r="B691" s="2" t="str">
        <x:v>粤A06177F</x:v>
      </x:c>
      <x:c r="C691" s="2" t="str">
        <x:v>刘念念</x:v>
      </x:c>
      <x:c r="D691" s="2" t="n">
        <x:v>31</x:v>
      </x:c>
      <x:c r="E691" s="7" t="n">
        <x:v>1000</x:v>
      </x:c>
      <x:c r="F691" s="2" t="str">
        <x:v>否</x:v>
      </x:c>
      <x:c r="G691" s="7" t="n">
        <x:v>6000</x:v>
      </x:c>
      <x:c r="H691" s="7" t="n">
        <x:v>5854.4</x:v>
      </x:c>
      <x:c r="I691" s="2" t="str">
        <x:v>可按后续累计达标判定补发</x:v>
      </x:c>
    </x:row>
    <x:row r="692" ht="22" customHeight="1">
      <x:c r="A692" s="2" t="n">
        <x:v>3</x:v>
      </x:c>
      <x:c r="B692" s="2" t="str">
        <x:v>粤A06632F</x:v>
      </x:c>
      <x:c r="C692" s="2" t="str">
        <x:v>刘念念</x:v>
      </x:c>
      <x:c r="D692" s="2" t="n">
        <x:v>31</x:v>
      </x:c>
      <x:c r="E692" s="7" t="n">
        <x:v>1000</x:v>
      </x:c>
      <x:c r="F692" s="2" t="str">
        <x:v>是</x:v>
      </x:c>
      <x:c r="G692" s="7" t="n">
        <x:v>6000</x:v>
      </x:c>
      <x:c r="H692" s="7" t="n">
        <x:v>4925.2</x:v>
      </x:c>
      <x:c r="I692" s="2" t="str">
        <x:v>已发或已核定扣减，不重复补发</x:v>
      </x:c>
    </x:row>
    <x:row r="693" ht="22" customHeight="1">
      <x:c r="A693" s="2" t="n">
        <x:v>3</x:v>
      </x:c>
      <x:c r="B693" s="2" t="str">
        <x:v>粤A07577F</x:v>
      </x:c>
      <x:c r="C693" s="2" t="str">
        <x:v>刘念念</x:v>
      </x:c>
      <x:c r="D693" s="2" t="n">
        <x:v>6</x:v>
      </x:c>
      <x:c r="E693" s="7" t="n">
        <x:v>1000</x:v>
      </x:c>
      <x:c r="F693" s="2" t="str">
        <x:v>是</x:v>
      </x:c>
      <x:c r="G693" s="7" t="n">
        <x:v>1161.29</x:v>
      </x:c>
      <x:c r="H693" s="7" t="n">
        <x:v>2422.9</x:v>
      </x:c>
      <x:c r="I693" s="2" t="str">
        <x:v>已发或已核定扣减，不重复补发</x:v>
      </x:c>
    </x:row>
    <x:row r="694" ht="22" customHeight="1">
      <x:c r="A694" s="2" t="n">
        <x:v>3</x:v>
      </x:c>
      <x:c r="B694" s="2" t="str">
        <x:v>粤A08506F</x:v>
      </x:c>
      <x:c r="C694" s="2" t="str">
        <x:v>刘念念</x:v>
      </x:c>
      <x:c r="D694" s="2" t="n">
        <x:v>31</x:v>
      </x:c>
      <x:c r="E694" s="7" t="n">
        <x:v>1000</x:v>
      </x:c>
      <x:c r="F694" s="2" t="str">
        <x:v>是</x:v>
      </x:c>
      <x:c r="G694" s="7" t="n">
        <x:v>6000</x:v>
      </x:c>
      <x:c r="H694" s="7" t="n">
        <x:v>10851.2</x:v>
      </x:c>
      <x:c r="I694" s="2" t="str">
        <x:v>已发或已核定扣减，不重复补发</x:v>
      </x:c>
    </x:row>
    <x:row r="695" ht="22" customHeight="1">
      <x:c r="A695" s="2" t="n">
        <x:v>3</x:v>
      </x:c>
      <x:c r="B695" s="2" t="str">
        <x:v>粤A08578F</x:v>
      </x:c>
      <x:c r="C695" s="2" t="str">
        <x:v>刘念念</x:v>
      </x:c>
      <x:c r="D695" s="2" t="n">
        <x:v>31</x:v>
      </x:c>
      <x:c r="E695" s="7" t="n">
        <x:v>1000</x:v>
      </x:c>
      <x:c r="F695" s="2" t="str">
        <x:v>是</x:v>
      </x:c>
      <x:c r="G695" s="7" t="n">
        <x:v>6000</x:v>
      </x:c>
      <x:c r="H695" s="7" t="n">
        <x:v>4759.8</x:v>
      </x:c>
      <x:c r="I695" s="2" t="str">
        <x:v>已发或已核定扣减，不重复补发</x:v>
      </x:c>
    </x:row>
    <x:row r="696" ht="22" customHeight="1">
      <x:c r="A696" s="2" t="n">
        <x:v>3</x:v>
      </x:c>
      <x:c r="B696" s="2" t="str">
        <x:v>粤A08681F</x:v>
      </x:c>
      <x:c r="C696" s="2" t="str">
        <x:v>刘念念</x:v>
      </x:c>
      <x:c r="D696" s="2" t="n">
        <x:v>31</x:v>
      </x:c>
      <x:c r="E696" s="7" t="n">
        <x:v>1000</x:v>
      </x:c>
      <x:c r="F696" s="2" t="str">
        <x:v>是</x:v>
      </x:c>
      <x:c r="G696" s="7" t="n">
        <x:v>6000</x:v>
      </x:c>
      <x:c r="H696" s="7" t="n">
        <x:v>8195.2</x:v>
      </x:c>
      <x:c r="I696" s="2" t="str">
        <x:v>已发或已核定扣减，不重复补发</x:v>
      </x:c>
    </x:row>
    <x:row r="697" ht="22" customHeight="1">
      <x:c r="A697" s="2" t="n">
        <x:v>3</x:v>
      </x:c>
      <x:c r="B697" s="2" t="str">
        <x:v>粤A08875F</x:v>
      </x:c>
      <x:c r="C697" s="2" t="str">
        <x:v>刘念念</x:v>
      </x:c>
      <x:c r="D697" s="2" t="n">
        <x:v>31</x:v>
      </x:c>
      <x:c r="E697" s="7" t="n">
        <x:v>1000</x:v>
      </x:c>
      <x:c r="F697" s="2" t="str">
        <x:v>否</x:v>
      </x:c>
      <x:c r="G697" s="7" t="n">
        <x:v>6000</x:v>
      </x:c>
      <x:c r="H697" s="7" t="n">
        <x:v>276.3</x:v>
      </x:c>
      <x:c r="I697" s="2" t="str">
        <x:v>可按后续累计达标判定补发</x:v>
      </x:c>
    </x:row>
    <x:row r="698" ht="22" customHeight="1">
      <x:c r="A698" s="2" t="n">
        <x:v>3</x:v>
      </x:c>
      <x:c r="B698" s="2" t="str">
        <x:v>粤A09209F</x:v>
      </x:c>
      <x:c r="C698" s="2" t="str">
        <x:v>刘念念</x:v>
      </x:c>
      <x:c r="D698" s="2" t="n">
        <x:v>7</x:v>
      </x:c>
      <x:c r="E698" s="7" t="n">
        <x:v>1000</x:v>
      </x:c>
      <x:c r="F698" s="2" t="str">
        <x:v>是</x:v>
      </x:c>
      <x:c r="G698" s="7" t="n">
        <x:v>1354.84</x:v>
      </x:c>
      <x:c r="H698" s="7" t="n">
        <x:v>2759.2</x:v>
      </x:c>
      <x:c r="I698" s="2" t="str">
        <x:v>已发或已核定扣减，不重复补发</x:v>
      </x:c>
    </x:row>
    <x:row r="699" ht="22" customHeight="1">
      <x:c r="A699" s="2" t="n">
        <x:v>3</x:v>
      </x:c>
      <x:c r="B699" s="2" t="str">
        <x:v>粤A09620F</x:v>
      </x:c>
      <x:c r="C699" s="2" t="str">
        <x:v>刘念念</x:v>
      </x:c>
      <x:c r="D699" s="2" t="n">
        <x:v>31</x:v>
      </x:c>
      <x:c r="E699" s="7" t="n">
        <x:v>1000</x:v>
      </x:c>
      <x:c r="F699" s="2" t="str">
        <x:v>否</x:v>
      </x:c>
      <x:c r="G699" s="7" t="n">
        <x:v>6000</x:v>
      </x:c>
      <x:c r="H699" s="7" t="n">
        <x:v>3275.4</x:v>
      </x:c>
      <x:c r="I699" s="2" t="str">
        <x:v>可按后续累计达标判定补发</x:v>
      </x:c>
    </x:row>
    <x:row r="700" ht="22" customHeight="1">
      <x:c r="A700" s="2" t="n">
        <x:v>3</x:v>
      </x:c>
      <x:c r="B700" s="2" t="str">
        <x:v>粤A09635F</x:v>
      </x:c>
      <x:c r="C700" s="2" t="str">
        <x:v>刘念念</x:v>
      </x:c>
      <x:c r="D700" s="2" t="n">
        <x:v>10</x:v>
      </x:c>
      <x:c r="E700" s="7" t="n">
        <x:v>1000</x:v>
      </x:c>
      <x:c r="F700" s="2" t="str">
        <x:v>是</x:v>
      </x:c>
      <x:c r="G700" s="7" t="n">
        <x:v>1935.48</x:v>
      </x:c>
      <x:c r="H700" s="7" t="n">
        <x:v>4398.9</x:v>
      </x:c>
      <x:c r="I700" s="2" t="str">
        <x:v>已发或已核定扣减，不重复补发</x:v>
      </x:c>
    </x:row>
    <x:row r="701" ht="22" customHeight="1">
      <x:c r="A701" s="2" t="n">
        <x:v>3</x:v>
      </x:c>
      <x:c r="B701" s="2" t="str">
        <x:v>粤AFB2237</x:v>
      </x:c>
      <x:c r="C701" s="2" t="str">
        <x:v>刘念念</x:v>
      </x:c>
      <x:c r="D701" s="2" t="n">
        <x:v>31</x:v>
      </x:c>
      <x:c r="E701" s="7" t="n">
        <x:v>150</x:v>
      </x:c>
      <x:c r="F701" s="2" t="str">
        <x:v>是</x:v>
      </x:c>
      <x:c r="G701" s="7" t="n">
        <x:v>3000</x:v>
      </x:c>
      <x:c r="H701" s="7" t="n">
        <x:v>6292.3</x:v>
      </x:c>
      <x:c r="I701" s="2" t="str">
        <x:v>已发或已核定扣减，不重复补发</x:v>
      </x:c>
    </x:row>
    <x:row r="702" ht="22" customHeight="1">
      <x:c r="A702" s="2" t="n">
        <x:v>3</x:v>
      </x:c>
      <x:c r="B702" s="2" t="str">
        <x:v>粤AGE4862</x:v>
      </x:c>
      <x:c r="C702" s="2" t="str">
        <x:v>刘念念</x:v>
      </x:c>
      <x:c r="D702" s="2" t="n">
        <x:v>31</x:v>
      </x:c>
      <x:c r="E702" s="7" t="n">
        <x:v>150</x:v>
      </x:c>
      <x:c r="F702" s="2" t="str">
        <x:v>否</x:v>
      </x:c>
      <x:c r="G702" s="7" t="n">
        <x:v>3000</x:v>
      </x:c>
      <x:c r="H702" s="7" t="n">
        <x:v>332.4</x:v>
      </x:c>
      <x:c r="I702" s="2" t="str">
        <x:v>可按后续累计达标判定补发</x:v>
      </x:c>
    </x:row>
    <x:row r="703" ht="22" customHeight="1">
      <x:c r="A703" s="2" t="n">
        <x:v>3</x:v>
      </x:c>
      <x:c r="B703" s="2" t="str">
        <x:v>粤AGE5480</x:v>
      </x:c>
      <x:c r="C703" s="2" t="str">
        <x:v>刘念念</x:v>
      </x:c>
      <x:c r="D703" s="2" t="n">
        <x:v>31</x:v>
      </x:c>
      <x:c r="E703" s="7" t="n">
        <x:v>150</x:v>
      </x:c>
      <x:c r="F703" s="2" t="str">
        <x:v>否</x:v>
      </x:c>
      <x:c r="G703" s="7" t="n">
        <x:v>3000</x:v>
      </x:c>
      <x:c r="H703" s="7" t="n">
        <x:v>1507.7</x:v>
      </x:c>
      <x:c r="I703" s="2" t="str">
        <x:v>可按后续累计达标判定补发</x:v>
      </x:c>
    </x:row>
    <x:row r="704" ht="22" customHeight="1">
      <x:c r="A704" s="2" t="n">
        <x:v>3</x:v>
      </x:c>
      <x:c r="B704" s="2" t="str">
        <x:v>粤AGF4535</x:v>
      </x:c>
      <x:c r="C704" s="2" t="str">
        <x:v>刘念念</x:v>
      </x:c>
      <x:c r="D704" s="2" t="n">
        <x:v>31</x:v>
      </x:c>
      <x:c r="E704" s="7" t="n">
        <x:v>150</x:v>
      </x:c>
      <x:c r="F704" s="2" t="str">
        <x:v>否</x:v>
      </x:c>
      <x:c r="G704" s="7" t="n">
        <x:v>3000</x:v>
      </x:c>
      <x:c r="H704" s="7" t="n">
        <x:v>1624.6</x:v>
      </x:c>
      <x:c r="I704" s="2" t="str">
        <x:v>可按后续累计达标判定补发</x:v>
      </x:c>
    </x:row>
    <x:row r="705" ht="22" customHeight="1">
      <x:c r="A705" s="2" t="n">
        <x:v>3</x:v>
      </x:c>
      <x:c r="B705" s="2" t="str">
        <x:v>粤AGG3490</x:v>
      </x:c>
      <x:c r="C705" s="2" t="str">
        <x:v>刘念念</x:v>
      </x:c>
      <x:c r="D705" s="2" t="n">
        <x:v>10</x:v>
      </x:c>
      <x:c r="E705" s="7" t="n">
        <x:v>150</x:v>
      </x:c>
      <x:c r="F705" s="2" t="str">
        <x:v>否</x:v>
      </x:c>
      <x:c r="G705" s="7" t="n">
        <x:v>967.74</x:v>
      </x:c>
      <x:c r="H705" s="7" t="n">
        <x:v>112.2</x:v>
      </x:c>
      <x:c r="I705" s="2" t="str">
        <x:v>可按后续累计达标判定补发</x:v>
      </x:c>
    </x:row>
    <x:row r="706" ht="22" customHeight="1">
      <x:c r="A706" s="2" t="n">
        <x:v>3</x:v>
      </x:c>
      <x:c r="B706" s="2" t="str">
        <x:v>粤AGG4191</x:v>
      </x:c>
      <x:c r="C706" s="2" t="str">
        <x:v>刘念念</x:v>
      </x:c>
      <x:c r="D706" s="2" t="n">
        <x:v>31</x:v>
      </x:c>
      <x:c r="E706" s="7" t="n">
        <x:v>150</x:v>
      </x:c>
      <x:c r="F706" s="2" t="str">
        <x:v>否</x:v>
      </x:c>
      <x:c r="G706" s="7" t="n">
        <x:v>3000</x:v>
      </x:c>
      <x:c r="H706" s="7" t="n">
        <x:v>1582.2</x:v>
      </x:c>
      <x:c r="I706" s="2" t="str">
        <x:v>可按后续累计达标判定补发</x:v>
      </x:c>
    </x:row>
    <x:row r="707" ht="22" customHeight="1">
      <x:c r="A707" s="2" t="n">
        <x:v>3</x:v>
      </x:c>
      <x:c r="B707" s="2" t="str">
        <x:v>粤AGP3078</x:v>
      </x:c>
      <x:c r="C707" s="2" t="str">
        <x:v>刘念念</x:v>
      </x:c>
      <x:c r="D707" s="2" t="n">
        <x:v>31</x:v>
      </x:c>
      <x:c r="E707" s="7" t="n">
        <x:v>260</x:v>
      </x:c>
      <x:c r="F707" s="2" t="str">
        <x:v>是</x:v>
      </x:c>
      <x:c r="G707" s="7" t="n">
        <x:v>5000</x:v>
      </x:c>
      <x:c r="H707" s="7" t="n">
        <x:v>6920.9</x:v>
      </x:c>
      <x:c r="I707" s="2" t="str">
        <x:v>已发或已核定扣减，不重复补发</x:v>
      </x:c>
    </x:row>
    <x:row r="708" ht="22" customHeight="1">
      <x:c r="A708" s="2" t="n">
        <x:v>3</x:v>
      </x:c>
      <x:c r="B708" s="2" t="str">
        <x:v>粤AGP3079</x:v>
      </x:c>
      <x:c r="C708" s="2" t="str">
        <x:v>刘念念</x:v>
      </x:c>
      <x:c r="D708" s="2" t="n">
        <x:v>31</x:v>
      </x:c>
      <x:c r="E708" s="7" t="n">
        <x:v>260</x:v>
      </x:c>
      <x:c r="F708" s="2" t="str">
        <x:v>否</x:v>
      </x:c>
      <x:c r="G708" s="7" t="n">
        <x:v>5000</x:v>
      </x:c>
      <x:c r="H708" s="7" t="n">
        <x:v>3291</x:v>
      </x:c>
      <x:c r="I708" s="2" t="str">
        <x:v>可按后续累计达标判定补发</x:v>
      </x:c>
    </x:row>
    <x:row r="709" ht="22" customHeight="1">
      <x:c r="A709" s="2" t="n">
        <x:v>3</x:v>
      </x:c>
      <x:c r="B709" s="2" t="str">
        <x:v>粤AGP3508</x:v>
      </x:c>
      <x:c r="C709" s="2" t="str">
        <x:v>刘念念</x:v>
      </x:c>
      <x:c r="D709" s="2" t="n">
        <x:v>31</x:v>
      </x:c>
      <x:c r="E709" s="7" t="n">
        <x:v>150</x:v>
      </x:c>
      <x:c r="F709" s="2" t="str">
        <x:v>是</x:v>
      </x:c>
      <x:c r="G709" s="7" t="n">
        <x:v>3000</x:v>
      </x:c>
      <x:c r="H709" s="7" t="n">
        <x:v>7320</x:v>
      </x:c>
      <x:c r="I709" s="2" t="str">
        <x:v>已发或已核定扣减，不重复补发</x:v>
      </x:c>
    </x:row>
    <x:row r="710" ht="22" customHeight="1">
      <x:c r="A710" s="2" t="n">
        <x:v>3</x:v>
      </x:c>
      <x:c r="B710" s="2" t="str">
        <x:v>粤AGP3515</x:v>
      </x:c>
      <x:c r="C710" s="2" t="str">
        <x:v>刘念念</x:v>
      </x:c>
      <x:c r="D710" s="2" t="n">
        <x:v>31</x:v>
      </x:c>
      <x:c r="E710" s="7" t="n">
        <x:v>260</x:v>
      </x:c>
      <x:c r="F710" s="2" t="str">
        <x:v>否</x:v>
      </x:c>
      <x:c r="G710" s="7" t="n">
        <x:v>5000</x:v>
      </x:c>
      <x:c r="H710" s="7" t="n">
        <x:v>0</x:v>
      </x:c>
      <x:c r="I710" s="2" t="str">
        <x:v>可按后续累计达标判定补发</x:v>
      </x:c>
    </x:row>
    <x:row r="711" ht="22" customHeight="1">
      <x:c r="A711" s="2" t="n">
        <x:v>3</x:v>
      </x:c>
      <x:c r="B711" s="2" t="str">
        <x:v>粤AGP3607</x:v>
      </x:c>
      <x:c r="C711" s="2" t="str">
        <x:v>刘念念</x:v>
      </x:c>
      <x:c r="D711" s="2" t="n">
        <x:v>31</x:v>
      </x:c>
      <x:c r="E711" s="7" t="n">
        <x:v>260</x:v>
      </x:c>
      <x:c r="F711" s="2" t="str">
        <x:v>是</x:v>
      </x:c>
      <x:c r="G711" s="7" t="n">
        <x:v>5000</x:v>
      </x:c>
      <x:c r="H711" s="7" t="n">
        <x:v>4632.8</x:v>
      </x:c>
      <x:c r="I711" s="2" t="str">
        <x:v>已发或已核定扣减，不重复补发</x:v>
      </x:c>
    </x:row>
    <x:row r="712" ht="22" customHeight="1">
      <x:c r="A712" s="2" t="n">
        <x:v>3</x:v>
      </x:c>
      <x:c r="B712" s="2" t="str">
        <x:v>粤AGP3609</x:v>
      </x:c>
      <x:c r="C712" s="2" t="str">
        <x:v>刘念念</x:v>
      </x:c>
      <x:c r="D712" s="2" t="n">
        <x:v>14</x:v>
      </x:c>
      <x:c r="E712" s="7" t="n">
        <x:v>260</x:v>
      </x:c>
      <x:c r="F712" s="2" t="str">
        <x:v>是</x:v>
      </x:c>
      <x:c r="G712" s="7" t="n">
        <x:v>2258.06</x:v>
      </x:c>
      <x:c r="H712" s="7" t="n">
        <x:v>3688.7</x:v>
      </x:c>
      <x:c r="I712" s="2" t="str">
        <x:v>已发或已核定扣减，不重复补发</x:v>
      </x:c>
    </x:row>
    <x:row r="713" ht="22" customHeight="1">
      <x:c r="A713" s="2" t="n">
        <x:v>3</x:v>
      </x:c>
      <x:c r="B713" s="2" t="str">
        <x:v>粤AGP3612</x:v>
      </x:c>
      <x:c r="C713" s="2" t="str">
        <x:v>刘念念</x:v>
      </x:c>
      <x:c r="D713" s="2" t="n">
        <x:v>31</x:v>
      </x:c>
      <x:c r="E713" s="7" t="n">
        <x:v>260</x:v>
      </x:c>
      <x:c r="F713" s="2" t="str">
        <x:v>是</x:v>
      </x:c>
      <x:c r="G713" s="7" t="n">
        <x:v>5000</x:v>
      </x:c>
      <x:c r="H713" s="7" t="n">
        <x:v>9714.5</x:v>
      </x:c>
      <x:c r="I713" s="2" t="str">
        <x:v>已发或已核定扣减，不重复补发</x:v>
      </x:c>
    </x:row>
    <x:row r="714" ht="22" customHeight="1">
      <x:c r="A714" s="2" t="n">
        <x:v>3</x:v>
      </x:c>
      <x:c r="B714" s="2" t="str">
        <x:v>粤AGP3659</x:v>
      </x:c>
      <x:c r="C714" s="2" t="str">
        <x:v>刘念念</x:v>
      </x:c>
      <x:c r="D714" s="2" t="n">
        <x:v>31</x:v>
      </x:c>
      <x:c r="E714" s="7" t="n">
        <x:v>260</x:v>
      </x:c>
      <x:c r="F714" s="2" t="str">
        <x:v>否</x:v>
      </x:c>
      <x:c r="G714" s="7" t="n">
        <x:v>5000</x:v>
      </x:c>
      <x:c r="H714" s="7" t="n">
        <x:v>548.1</x:v>
      </x:c>
      <x:c r="I714" s="2" t="str">
        <x:v>可按后续累计达标判定补发</x:v>
      </x:c>
    </x:row>
    <x:row r="715" ht="22" customHeight="1">
      <x:c r="A715" s="2" t="n">
        <x:v>3</x:v>
      </x:c>
      <x:c r="B715" s="2" t="str">
        <x:v>粤AGP3690</x:v>
      </x:c>
      <x:c r="C715" s="2" t="str">
        <x:v>刘念念</x:v>
      </x:c>
      <x:c r="D715" s="2" t="n">
        <x:v>31</x:v>
      </x:c>
      <x:c r="E715" s="7" t="n">
        <x:v>260</x:v>
      </x:c>
      <x:c r="F715" s="2" t="str">
        <x:v>否</x:v>
      </x:c>
      <x:c r="G715" s="7" t="n">
        <x:v>5000</x:v>
      </x:c>
      <x:c r="H715" s="7" t="n">
        <x:v>757</x:v>
      </x:c>
      <x:c r="I715" s="2" t="str">
        <x:v>可按后续累计达标判定补发</x:v>
      </x:c>
    </x:row>
    <x:row r="716" ht="22" customHeight="1">
      <x:c r="A716" s="2" t="n">
        <x:v>3</x:v>
      </x:c>
      <x:c r="B716" s="2" t="str">
        <x:v>粤AGP3695</x:v>
      </x:c>
      <x:c r="C716" s="2" t="str">
        <x:v>刘念念</x:v>
      </x:c>
      <x:c r="D716" s="2" t="n">
        <x:v>6</x:v>
      </x:c>
      <x:c r="E716" s="7" t="n">
        <x:v>260</x:v>
      </x:c>
      <x:c r="F716" s="2" t="str">
        <x:v>否</x:v>
      </x:c>
      <x:c r="G716" s="7" t="n">
        <x:v>967.74</x:v>
      </x:c>
      <x:c r="H716" s="7" t="n">
        <x:v>411.3</x:v>
      </x:c>
      <x:c r="I716" s="2" t="str">
        <x:v>可按后续累计达标判定补发</x:v>
      </x:c>
    </x:row>
    <x:row r="717" ht="22" customHeight="1">
      <x:c r="A717" s="2" t="n">
        <x:v>3</x:v>
      </x:c>
      <x:c r="B717" s="2" t="str">
        <x:v>粤AGP3696</x:v>
      </x:c>
      <x:c r="C717" s="2" t="str">
        <x:v>刘念念</x:v>
      </x:c>
      <x:c r="D717" s="2" t="n">
        <x:v>31</x:v>
      </x:c>
      <x:c r="E717" s="7" t="n">
        <x:v>150</x:v>
      </x:c>
      <x:c r="F717" s="2" t="str">
        <x:v>是</x:v>
      </x:c>
      <x:c r="G717" s="7" t="n">
        <x:v>3000</x:v>
      </x:c>
      <x:c r="H717" s="7" t="n">
        <x:v>7198.5</x:v>
      </x:c>
      <x:c r="I717" s="2" t="str">
        <x:v>已发或已核定扣减，不重复补发</x:v>
      </x:c>
    </x:row>
    <x:row r="718" ht="22" customHeight="1">
      <x:c r="A718" s="2" t="n">
        <x:v>3</x:v>
      </x:c>
      <x:c r="B718" s="2" t="str">
        <x:v>粤AGP4335</x:v>
      </x:c>
      <x:c r="C718" s="2" t="str">
        <x:v>刘念念</x:v>
      </x:c>
      <x:c r="D718" s="2" t="n">
        <x:v>31</x:v>
      </x:c>
      <x:c r="E718" s="7" t="n">
        <x:v>260</x:v>
      </x:c>
      <x:c r="F718" s="2" t="str">
        <x:v>是</x:v>
      </x:c>
      <x:c r="G718" s="7" t="n">
        <x:v>5000</x:v>
      </x:c>
      <x:c r="H718" s="7" t="n">
        <x:v>4896.6</x:v>
      </x:c>
      <x:c r="I718" s="2" t="str">
        <x:v>已发或已核定扣减，不重复补发</x:v>
      </x:c>
    </x:row>
    <x:row r="719" ht="22" customHeight="1">
      <x:c r="A719" s="2" t="n">
        <x:v>3</x:v>
      </x:c>
      <x:c r="B719" s="2" t="str">
        <x:v>粤AGP4355</x:v>
      </x:c>
      <x:c r="C719" s="2" t="str">
        <x:v>刘念念</x:v>
      </x:c>
      <x:c r="D719" s="2" t="n">
        <x:v>6</x:v>
      </x:c>
      <x:c r="E719" s="7" t="n">
        <x:v>260</x:v>
      </x:c>
      <x:c r="F719" s="2" t="str">
        <x:v>是</x:v>
      </x:c>
      <x:c r="G719" s="7" t="n">
        <x:v>967.74</x:v>
      </x:c>
      <x:c r="H719" s="7" t="n">
        <x:v>1249.5</x:v>
      </x:c>
      <x:c r="I719" s="2" t="str">
        <x:v>已发或已核定扣减，不重复补发</x:v>
      </x:c>
    </x:row>
    <x:row r="720" ht="22" customHeight="1">
      <x:c r="A720" s="2" t="n">
        <x:v>3</x:v>
      </x:c>
      <x:c r="B720" s="2" t="str">
        <x:v>粤AGP4386</x:v>
      </x:c>
      <x:c r="C720" s="2" t="str">
        <x:v>刘念念</x:v>
      </x:c>
      <x:c r="D720" s="2" t="n">
        <x:v>13</x:v>
      </x:c>
      <x:c r="E720" s="7" t="n">
        <x:v>260</x:v>
      </x:c>
      <x:c r="F720" s="2" t="str">
        <x:v>是</x:v>
      </x:c>
      <x:c r="G720" s="7" t="n">
        <x:v>2096.77</x:v>
      </x:c>
      <x:c r="H720" s="7" t="n">
        <x:v>3056.3</x:v>
      </x:c>
      <x:c r="I720" s="2" t="str">
        <x:v>已发或已核定扣减，不重复补发</x:v>
      </x:c>
    </x:row>
    <x:row r="721" ht="22" customHeight="1">
      <x:c r="A721" s="2" t="n">
        <x:v>3</x:v>
      </x:c>
      <x:c r="B721" s="2" t="str">
        <x:v>粤AGP4597</x:v>
      </x:c>
      <x:c r="C721" s="2" t="str">
        <x:v>刘念念</x:v>
      </x:c>
      <x:c r="D721" s="2" t="n">
        <x:v>31</x:v>
      </x:c>
      <x:c r="E721" s="7" t="n">
        <x:v>260</x:v>
      </x:c>
      <x:c r="F721" s="2" t="str">
        <x:v>否</x:v>
      </x:c>
      <x:c r="G721" s="7" t="n">
        <x:v>5000</x:v>
      </x:c>
      <x:c r="H721" s="7" t="n">
        <x:v>411.9</x:v>
      </x:c>
      <x:c r="I721" s="2" t="str">
        <x:v>可按后续累计达标判定补发</x:v>
      </x:c>
    </x:row>
    <x:row r="722" ht="22" customHeight="1">
      <x:c r="A722" s="2" t="n">
        <x:v>3</x:v>
      </x:c>
      <x:c r="B722" s="2" t="str">
        <x:v>粤AGP4623</x:v>
      </x:c>
      <x:c r="C722" s="2" t="str">
        <x:v>刘念念</x:v>
      </x:c>
      <x:c r="D722" s="2" t="n">
        <x:v>24</x:v>
      </x:c>
      <x:c r="E722" s="7" t="n">
        <x:v>260</x:v>
      </x:c>
      <x:c r="F722" s="2" t="str">
        <x:v>否</x:v>
      </x:c>
      <x:c r="G722" s="7" t="n">
        <x:v>3870.97</x:v>
      </x:c>
      <x:c r="H722" s="7" t="n">
        <x:v>1537.1</x:v>
      </x:c>
      <x:c r="I722" s="2" t="str">
        <x:v>可按后续累计达标判定补发</x:v>
      </x:c>
    </x:row>
    <x:row r="723" ht="22" customHeight="1">
      <x:c r="A723" s="2" t="n">
        <x:v>3</x:v>
      </x:c>
      <x:c r="B723" s="2" t="str">
        <x:v>粤AGP5351</x:v>
      </x:c>
      <x:c r="C723" s="2" t="str">
        <x:v>刘念念</x:v>
      </x:c>
      <x:c r="D723" s="2" t="n">
        <x:v>6</x:v>
      </x:c>
      <x:c r="E723" s="7" t="n">
        <x:v>260</x:v>
      </x:c>
      <x:c r="F723" s="2" t="str">
        <x:v>是</x:v>
      </x:c>
      <x:c r="G723" s="7" t="n">
        <x:v>967.74</x:v>
      </x:c>
      <x:c r="H723" s="7" t="n">
        <x:v>882.2</x:v>
      </x:c>
      <x:c r="I723" s="2" t="str">
        <x:v>已发或已核定扣减，不重复补发</x:v>
      </x:c>
    </x:row>
    <x:row r="724" ht="22" customHeight="1">
      <x:c r="A724" s="2" t="n">
        <x:v>3</x:v>
      </x:c>
      <x:c r="B724" s="2" t="str">
        <x:v>粤AGP5378</x:v>
      </x:c>
      <x:c r="C724" s="2" t="str">
        <x:v>刘念念</x:v>
      </x:c>
      <x:c r="D724" s="2" t="n">
        <x:v>31</x:v>
      </x:c>
      <x:c r="E724" s="7" t="n">
        <x:v>150</x:v>
      </x:c>
      <x:c r="F724" s="2" t="str">
        <x:v>是</x:v>
      </x:c>
      <x:c r="G724" s="7" t="n">
        <x:v>3000</x:v>
      </x:c>
      <x:c r="H724" s="7" t="n">
        <x:v>5796.8</x:v>
      </x:c>
      <x:c r="I724" s="2" t="str">
        <x:v>已发或已核定扣减，不重复补发</x:v>
      </x:c>
    </x:row>
    <x:row r="725" ht="22" customHeight="1">
      <x:c r="A725" s="2" t="n">
        <x:v>3</x:v>
      </x:c>
      <x:c r="B725" s="2" t="str">
        <x:v>粤AGP5379</x:v>
      </x:c>
      <x:c r="C725" s="2" t="str">
        <x:v>刘念念</x:v>
      </x:c>
      <x:c r="D725" s="2" t="n">
        <x:v>31</x:v>
      </x:c>
      <x:c r="E725" s="7" t="n">
        <x:v>260</x:v>
      </x:c>
      <x:c r="F725" s="2" t="str">
        <x:v>否</x:v>
      </x:c>
      <x:c r="G725" s="7" t="n">
        <x:v>5000</x:v>
      </x:c>
      <x:c r="H725" s="7" t="n">
        <x:v>1769.7</x:v>
      </x:c>
      <x:c r="I725" s="2" t="str">
        <x:v>可按后续累计达标判定补发</x:v>
      </x:c>
    </x:row>
    <x:row r="726" ht="22" customHeight="1">
      <x:c r="A726" s="2" t="n">
        <x:v>3</x:v>
      </x:c>
      <x:c r="B726" s="2" t="str">
        <x:v>粤AGP5615</x:v>
      </x:c>
      <x:c r="C726" s="2" t="str">
        <x:v>刘念念</x:v>
      </x:c>
      <x:c r="D726" s="2" t="n">
        <x:v>29</x:v>
      </x:c>
      <x:c r="E726" s="7" t="n">
        <x:v>260</x:v>
      </x:c>
      <x:c r="F726" s="2" t="str">
        <x:v>是</x:v>
      </x:c>
      <x:c r="G726" s="7" t="n">
        <x:v>4677.42</x:v>
      </x:c>
      <x:c r="H726" s="7" t="n">
        <x:v>4931.9</x:v>
      </x:c>
      <x:c r="I726" s="2" t="str">
        <x:v>已发或已核定扣减，不重复补发</x:v>
      </x:c>
    </x:row>
    <x:row r="727" ht="22" customHeight="1">
      <x:c r="A727" s="2" t="n">
        <x:v>3</x:v>
      </x:c>
      <x:c r="B727" s="2" t="str">
        <x:v>粤AGP5617</x:v>
      </x:c>
      <x:c r="C727" s="2" t="str">
        <x:v>刘念念</x:v>
      </x:c>
      <x:c r="D727" s="2" t="n">
        <x:v>13</x:v>
      </x:c>
      <x:c r="E727" s="7" t="n">
        <x:v>260</x:v>
      </x:c>
      <x:c r="F727" s="2" t="str">
        <x:v>否</x:v>
      </x:c>
      <x:c r="G727" s="7" t="n">
        <x:v>2096.77</x:v>
      </x:c>
      <x:c r="H727" s="7" t="n">
        <x:v>345</x:v>
      </x:c>
      <x:c r="I727" s="2" t="str">
        <x:v>可按后续累计达标判定补发</x:v>
      </x:c>
    </x:row>
    <x:row r="728" ht="22" customHeight="1">
      <x:c r="A728" s="2" t="n">
        <x:v>3</x:v>
      </x:c>
      <x:c r="B728" s="2" t="str">
        <x:v>粤AGP5622</x:v>
      </x:c>
      <x:c r="C728" s="2" t="str">
        <x:v>刘念念</x:v>
      </x:c>
      <x:c r="D728" s="2" t="n">
        <x:v>31</x:v>
      </x:c>
      <x:c r="E728" s="7" t="n">
        <x:v>260</x:v>
      </x:c>
      <x:c r="F728" s="2" t="str">
        <x:v>否</x:v>
      </x:c>
      <x:c r="G728" s="7" t="n">
        <x:v>5000</x:v>
      </x:c>
      <x:c r="H728" s="7" t="n">
        <x:v>3538.4</x:v>
      </x:c>
      <x:c r="I728" s="2" t="str">
        <x:v>可按后续累计达标判定补发</x:v>
      </x:c>
    </x:row>
    <x:row r="729" ht="22" customHeight="1">
      <x:c r="A729" s="2" t="n">
        <x:v>3</x:v>
      </x:c>
      <x:c r="B729" s="2" t="str">
        <x:v>粤AGP5646</x:v>
      </x:c>
      <x:c r="C729" s="2" t="str">
        <x:v>刘念念</x:v>
      </x:c>
      <x:c r="D729" s="2" t="n">
        <x:v>9</x:v>
      </x:c>
      <x:c r="E729" s="7" t="n">
        <x:v>260</x:v>
      </x:c>
      <x:c r="F729" s="2" t="str">
        <x:v>是</x:v>
      </x:c>
      <x:c r="G729" s="7" t="n">
        <x:v>1451.61</x:v>
      </x:c>
      <x:c r="H729" s="7" t="n">
        <x:v>1928.5</x:v>
      </x:c>
      <x:c r="I729" s="2" t="str">
        <x:v>已发或已核定扣减，不重复补发</x:v>
      </x:c>
    </x:row>
    <x:row r="730" ht="22" customHeight="1">
      <x:c r="A730" s="2" t="n">
        <x:v>3</x:v>
      </x:c>
      <x:c r="B730" s="2" t="str">
        <x:v>粤AGP5769</x:v>
      </x:c>
      <x:c r="C730" s="2" t="str">
        <x:v>刘念念</x:v>
      </x:c>
      <x:c r="D730" s="2" t="n">
        <x:v>31</x:v>
      </x:c>
      <x:c r="E730" s="7" t="n">
        <x:v>260</x:v>
      </x:c>
      <x:c r="F730" s="2" t="str">
        <x:v>是</x:v>
      </x:c>
      <x:c r="G730" s="7" t="n">
        <x:v>5000</x:v>
      </x:c>
      <x:c r="H730" s="7" t="n">
        <x:v>13052</x:v>
      </x:c>
      <x:c r="I730" s="2" t="str">
        <x:v>已发或已核定扣减，不重复补发</x:v>
      </x:c>
    </x:row>
    <x:row r="731" ht="22" customHeight="1">
      <x:c r="A731" s="2" t="n">
        <x:v>3</x:v>
      </x:c>
      <x:c r="B731" s="2" t="str">
        <x:v>粤AGP5770</x:v>
      </x:c>
      <x:c r="C731" s="2" t="str">
        <x:v>刘念念</x:v>
      </x:c>
      <x:c r="D731" s="2" t="n">
        <x:v>13</x:v>
      </x:c>
      <x:c r="E731" s="7" t="n">
        <x:v>260</x:v>
      </x:c>
      <x:c r="F731" s="2" t="str">
        <x:v>否</x:v>
      </x:c>
      <x:c r="G731" s="7" t="n">
        <x:v>2096.77</x:v>
      </x:c>
      <x:c r="H731" s="7" t="n">
        <x:v>319.9</x:v>
      </x:c>
      <x:c r="I731" s="2" t="str">
        <x:v>可按后续累计达标判定补发</x:v>
      </x:c>
    </x:row>
    <x:row r="732" ht="22" customHeight="1">
      <x:c r="A732" s="2" t="n">
        <x:v>3</x:v>
      </x:c>
      <x:c r="B732" s="2" t="str">
        <x:v>粤AGP5797</x:v>
      </x:c>
      <x:c r="C732" s="2" t="str">
        <x:v>刘念念</x:v>
      </x:c>
      <x:c r="D732" s="2" t="n">
        <x:v>9</x:v>
      </x:c>
      <x:c r="E732" s="7" t="n">
        <x:v>260</x:v>
      </x:c>
      <x:c r="F732" s="2" t="str">
        <x:v>否</x:v>
      </x:c>
      <x:c r="G732" s="7" t="n">
        <x:v>1451.61</x:v>
      </x:c>
      <x:c r="H732" s="7" t="n">
        <x:v>369.9</x:v>
      </x:c>
      <x:c r="I732" s="2" t="str">
        <x:v>可按后续累计达标判定补发</x:v>
      </x:c>
    </x:row>
    <x:row r="733" ht="22" customHeight="1">
      <x:c r="A733" s="2" t="n">
        <x:v>3</x:v>
      </x:c>
      <x:c r="B733" s="2" t="str">
        <x:v>粤AGP7026</x:v>
      </x:c>
      <x:c r="C733" s="2" t="str">
        <x:v>刘念念</x:v>
      </x:c>
      <x:c r="D733" s="2" t="n">
        <x:v>31</x:v>
      </x:c>
      <x:c r="E733" s="7" t="n">
        <x:v>260</x:v>
      </x:c>
      <x:c r="F733" s="2" t="str">
        <x:v>否</x:v>
      </x:c>
      <x:c r="G733" s="7" t="n">
        <x:v>5000</x:v>
      </x:c>
      <x:c r="H733" s="7" t="n">
        <x:v>724.5</x:v>
      </x:c>
      <x:c r="I733" s="2" t="str">
        <x:v>可按后续累计达标判定补发</x:v>
      </x:c>
    </x:row>
    <x:row r="734" ht="22" customHeight="1">
      <x:c r="A734" s="2" t="n">
        <x:v>3</x:v>
      </x:c>
      <x:c r="B734" s="2" t="str">
        <x:v>粤AGP9735</x:v>
      </x:c>
      <x:c r="C734" s="2" t="str">
        <x:v>刘念念</x:v>
      </x:c>
      <x:c r="D734" s="2" t="n">
        <x:v>31</x:v>
      </x:c>
      <x:c r="E734" s="7" t="n">
        <x:v>260</x:v>
      </x:c>
      <x:c r="F734" s="2" t="str">
        <x:v>是</x:v>
      </x:c>
      <x:c r="G734" s="7" t="n">
        <x:v>5000</x:v>
      </x:c>
      <x:c r="H734" s="7" t="n">
        <x:v>9306.4</x:v>
      </x:c>
      <x:c r="I734" s="2" t="str">
        <x:v>已发或已核定扣减，不重复补发</x:v>
      </x:c>
    </x:row>
    <x:row r="735" ht="22" customHeight="1">
      <x:c r="A735" s="2" t="n">
        <x:v>3</x:v>
      </x:c>
      <x:c r="B735" s="2" t="str">
        <x:v>粤AGP9782</x:v>
      </x:c>
      <x:c r="C735" s="2" t="str">
        <x:v>刘念念</x:v>
      </x:c>
      <x:c r="D735" s="2" t="n">
        <x:v>31</x:v>
      </x:c>
      <x:c r="E735" s="7" t="n">
        <x:v>260</x:v>
      </x:c>
      <x:c r="F735" s="2" t="str">
        <x:v>否</x:v>
      </x:c>
      <x:c r="G735" s="7" t="n">
        <x:v>5000</x:v>
      </x:c>
      <x:c r="H735" s="7" t="n">
        <x:v>5.9</x:v>
      </x:c>
      <x:c r="I735" s="2" t="str">
        <x:v>可按后续累计达标判定补发</x:v>
      </x:c>
    </x:row>
    <x:row r="736" ht="22" customHeight="1">
      <x:c r="A736" s="2" t="n">
        <x:v>3</x:v>
      </x:c>
      <x:c r="B736" s="2" t="str">
        <x:v>粤AGP9785</x:v>
      </x:c>
      <x:c r="C736" s="2" t="str">
        <x:v>刘念念</x:v>
      </x:c>
      <x:c r="D736" s="2" t="n">
        <x:v>6</x:v>
      </x:c>
      <x:c r="E736" s="7" t="n">
        <x:v>150</x:v>
      </x:c>
      <x:c r="F736" s="2" t="str">
        <x:v>否</x:v>
      </x:c>
      <x:c r="G736" s="7" t="n">
        <x:v>580.65</x:v>
      </x:c>
      <x:c r="H736" s="7" t="n">
        <x:v>288.1</x:v>
      </x:c>
      <x:c r="I736" s="2" t="str">
        <x:v>可按后续累计达标判定补发</x:v>
      </x:c>
    </x:row>
    <x:row r="737" ht="22" customHeight="1">
      <x:c r="A737" s="2" t="n">
        <x:v>3</x:v>
      </x:c>
      <x:c r="B737" s="2" t="str">
        <x:v>粤AGP9791</x:v>
      </x:c>
      <x:c r="C737" s="2" t="str">
        <x:v>刘念念</x:v>
      </x:c>
      <x:c r="D737" s="2" t="n">
        <x:v>14</x:v>
      </x:c>
      <x:c r="E737" s="7" t="n">
        <x:v>260</x:v>
      </x:c>
      <x:c r="F737" s="2" t="str">
        <x:v>是</x:v>
      </x:c>
      <x:c r="G737" s="7" t="n">
        <x:v>2258.06</x:v>
      </x:c>
      <x:c r="H737" s="7" t="n">
        <x:v>1455.3</x:v>
      </x:c>
      <x:c r="I737" s="2" t="str">
        <x:v>已发或已核定扣减，不重复补发</x:v>
      </x:c>
    </x:row>
    <x:row r="738" ht="22" customHeight="1">
      <x:c r="A738" s="2" t="n">
        <x:v>3</x:v>
      </x:c>
      <x:c r="B738" s="2" t="str">
        <x:v>粤AGP9819</x:v>
      </x:c>
      <x:c r="C738" s="2" t="str">
        <x:v>刘念念</x:v>
      </x:c>
      <x:c r="D738" s="2" t="n">
        <x:v>31</x:v>
      </x:c>
      <x:c r="E738" s="7" t="n">
        <x:v>150</x:v>
      </x:c>
      <x:c r="F738" s="2" t="str">
        <x:v>否</x:v>
      </x:c>
      <x:c r="G738" s="7" t="n">
        <x:v>3000</x:v>
      </x:c>
      <x:c r="H738" s="7" t="n">
        <x:v>757.8</x:v>
      </x:c>
      <x:c r="I738" s="2" t="str">
        <x:v>可按后续累计达标判定补发</x:v>
      </x:c>
    </x:row>
    <x:row r="739" ht="22" customHeight="1">
      <x:c r="A739" s="2" t="n">
        <x:v>3</x:v>
      </x:c>
      <x:c r="B739" s="2" t="str">
        <x:v>粤AGP9835</x:v>
      </x:c>
      <x:c r="C739" s="2" t="str">
        <x:v>刘念念</x:v>
      </x:c>
      <x:c r="D739" s="2" t="n">
        <x:v>31</x:v>
      </x:c>
      <x:c r="E739" s="7" t="n">
        <x:v>150</x:v>
      </x:c>
      <x:c r="F739" s="2" t="str">
        <x:v>是</x:v>
      </x:c>
      <x:c r="G739" s="7" t="n">
        <x:v>3000</x:v>
      </x:c>
      <x:c r="H739" s="7" t="n">
        <x:v>6480.1</x:v>
      </x:c>
      <x:c r="I739" s="2" t="str">
        <x:v>已发或已核定扣减，不重复补发</x:v>
      </x:c>
    </x:row>
    <x:row r="740" ht="22" customHeight="1">
      <x:c r="A740" s="2" t="n">
        <x:v>3</x:v>
      </x:c>
      <x:c r="B740" s="2" t="str">
        <x:v>粤AGQ5838</x:v>
      </x:c>
      <x:c r="C740" s="2" t="str">
        <x:v>刘念念</x:v>
      </x:c>
      <x:c r="D740" s="2" t="n">
        <x:v>8</x:v>
      </x:c>
      <x:c r="E740" s="7" t="n">
        <x:v>150</x:v>
      </x:c>
      <x:c r="F740" s="2" t="str">
        <x:v>是</x:v>
      </x:c>
      <x:c r="G740" s="7" t="n">
        <x:v>774.19</x:v>
      </x:c>
      <x:c r="H740" s="7" t="n">
        <x:v>1071.7</x:v>
      </x:c>
      <x:c r="I740" s="2" t="str">
        <x:v>已发或已核定扣减，不重复补发</x:v>
      </x:c>
    </x:row>
    <x:row r="741" ht="22" customHeight="1">
      <x:c r="A741" s="2" t="n">
        <x:v>3</x:v>
      </x:c>
      <x:c r="B741" s="2" t="str">
        <x:v>粤AGR0798</x:v>
      </x:c>
      <x:c r="C741" s="2" t="str">
        <x:v>刘念念</x:v>
      </x:c>
      <x:c r="D741" s="2" t="n">
        <x:v>31</x:v>
      </x:c>
      <x:c r="E741" s="7" t="n">
        <x:v>150</x:v>
      </x:c>
      <x:c r="F741" s="2" t="str">
        <x:v>是</x:v>
      </x:c>
      <x:c r="G741" s="7" t="n">
        <x:v>3000</x:v>
      </x:c>
      <x:c r="H741" s="7" t="n">
        <x:v>3195.9</x:v>
      </x:c>
      <x:c r="I741" s="2" t="str">
        <x:v>已发或已核定扣减，不重复补发</x:v>
      </x:c>
    </x:row>
    <x:row r="742" ht="22" customHeight="1">
      <x:c r="A742" s="2" t="n">
        <x:v>3</x:v>
      </x:c>
      <x:c r="B742" s="2" t="str">
        <x:v>粤AGR2818</x:v>
      </x:c>
      <x:c r="C742" s="2" t="str">
        <x:v>刘念念</x:v>
      </x:c>
      <x:c r="D742" s="2" t="n">
        <x:v>31</x:v>
      </x:c>
      <x:c r="E742" s="7" t="n">
        <x:v>150</x:v>
      </x:c>
      <x:c r="F742" s="2" t="str">
        <x:v>是</x:v>
      </x:c>
      <x:c r="G742" s="7" t="n">
        <x:v>3000</x:v>
      </x:c>
      <x:c r="H742" s="7" t="n">
        <x:v>8062.5</x:v>
      </x:c>
      <x:c r="I742" s="2" t="str">
        <x:v>已发或已核定扣减，不重复补发</x:v>
      </x:c>
    </x:row>
    <x:row r="743" ht="22" customHeight="1">
      <x:c r="A743" s="2" t="n">
        <x:v>3</x:v>
      </x:c>
      <x:c r="B743" s="2" t="str">
        <x:v>粤AGR5050</x:v>
      </x:c>
      <x:c r="C743" s="2" t="str">
        <x:v>刘念念</x:v>
      </x:c>
      <x:c r="D743" s="2" t="n">
        <x:v>31</x:v>
      </x:c>
      <x:c r="E743" s="7" t="n">
        <x:v>150</x:v>
      </x:c>
      <x:c r="F743" s="2" t="str">
        <x:v>是</x:v>
      </x:c>
      <x:c r="G743" s="7" t="n">
        <x:v>3000</x:v>
      </x:c>
      <x:c r="H743" s="7" t="n">
        <x:v>10960.2</x:v>
      </x:c>
      <x:c r="I743" s="2" t="str">
        <x:v>已发或已核定扣减，不重复补发</x:v>
      </x:c>
    </x:row>
    <x:row r="744" ht="22" customHeight="1">
      <x:c r="A744" s="2" t="n">
        <x:v>3</x:v>
      </x:c>
      <x:c r="B744" s="2" t="str">
        <x:v>粤AGR5055</x:v>
      </x:c>
      <x:c r="C744" s="2" t="str">
        <x:v>刘念念</x:v>
      </x:c>
      <x:c r="D744" s="2" t="n">
        <x:v>31</x:v>
      </x:c>
      <x:c r="E744" s="7" t="n">
        <x:v>150</x:v>
      </x:c>
      <x:c r="F744" s="2" t="str">
        <x:v>是</x:v>
      </x:c>
      <x:c r="G744" s="7" t="n">
        <x:v>3000</x:v>
      </x:c>
      <x:c r="H744" s="7" t="n">
        <x:v>6350.2</x:v>
      </x:c>
      <x:c r="I744" s="2" t="str">
        <x:v>已发或已核定扣减，不重复补发</x:v>
      </x:c>
    </x:row>
    <x:row r="745" ht="22" customHeight="1">
      <x:c r="A745" s="2" t="n">
        <x:v>3</x:v>
      </x:c>
      <x:c r="B745" s="2" t="str">
        <x:v>粤AGR5547</x:v>
      </x:c>
      <x:c r="C745" s="2" t="str">
        <x:v>刘念念</x:v>
      </x:c>
      <x:c r="D745" s="2" t="n">
        <x:v>31</x:v>
      </x:c>
      <x:c r="E745" s="7" t="n">
        <x:v>150</x:v>
      </x:c>
      <x:c r="F745" s="2" t="str">
        <x:v>是</x:v>
      </x:c>
      <x:c r="G745" s="7" t="n">
        <x:v>3000</x:v>
      </x:c>
      <x:c r="H745" s="7" t="n">
        <x:v>5641.2</x:v>
      </x:c>
      <x:c r="I745" s="2" t="str">
        <x:v>已发或已核定扣减，不重复补发</x:v>
      </x:c>
    </x:row>
    <x:row r="746" ht="22" customHeight="1">
      <x:c r="A746" s="2" t="n">
        <x:v>3</x:v>
      </x:c>
      <x:c r="B746" s="2" t="str">
        <x:v>粤AGR7791</x:v>
      </x:c>
      <x:c r="C746" s="2" t="str">
        <x:v>刘念念</x:v>
      </x:c>
      <x:c r="D746" s="2" t="n">
        <x:v>31</x:v>
      </x:c>
      <x:c r="E746" s="7" t="n">
        <x:v>150</x:v>
      </x:c>
      <x:c r="F746" s="2" t="str">
        <x:v>是</x:v>
      </x:c>
      <x:c r="G746" s="7" t="n">
        <x:v>3000</x:v>
      </x:c>
      <x:c r="H746" s="7" t="n">
        <x:v>5246.4</x:v>
      </x:c>
      <x:c r="I746" s="2" t="str">
        <x:v>已发或已核定扣减，不重复补发</x:v>
      </x:c>
    </x:row>
    <x:row r="747" ht="22" customHeight="1">
      <x:c r="A747" s="2" t="n">
        <x:v>3</x:v>
      </x:c>
      <x:c r="B747" s="2" t="str">
        <x:v>粤AGR8506</x:v>
      </x:c>
      <x:c r="C747" s="2" t="str">
        <x:v>刘念念</x:v>
      </x:c>
      <x:c r="D747" s="2" t="n">
        <x:v>31</x:v>
      </x:c>
      <x:c r="E747" s="7" t="n">
        <x:v>150</x:v>
      </x:c>
      <x:c r="F747" s="2" t="str">
        <x:v>是</x:v>
      </x:c>
      <x:c r="G747" s="7" t="n">
        <x:v>3000</x:v>
      </x:c>
      <x:c r="H747" s="7" t="n">
        <x:v>8780.9</x:v>
      </x:c>
      <x:c r="I747" s="2" t="str">
        <x:v>已发或已核定扣减，不重复补发</x:v>
      </x:c>
    </x:row>
    <x:row r="748" ht="22" customHeight="1">
      <x:c r="A748" s="2" t="n">
        <x:v>3</x:v>
      </x:c>
      <x:c r="B748" s="2" t="str">
        <x:v>粤AGR8531</x:v>
      </x:c>
      <x:c r="C748" s="2" t="str">
        <x:v>刘念念</x:v>
      </x:c>
      <x:c r="D748" s="2" t="n">
        <x:v>27</x:v>
      </x:c>
      <x:c r="E748" s="7" t="n">
        <x:v>150</x:v>
      </x:c>
      <x:c r="F748" s="2" t="str">
        <x:v>是</x:v>
      </x:c>
      <x:c r="G748" s="7" t="n">
        <x:v>2612.9</x:v>
      </x:c>
      <x:c r="H748" s="7" t="n">
        <x:v>4981.9</x:v>
      </x:c>
      <x:c r="I748" s="2" t="str">
        <x:v>已发或已核定扣减，不重复补发</x:v>
      </x:c>
    </x:row>
    <x:row r="749" ht="22" customHeight="1">
      <x:c r="A749" s="2" t="n">
        <x:v>3</x:v>
      </x:c>
      <x:c r="B749" s="2" t="str">
        <x:v>粤AFN1863</x:v>
      </x:c>
      <x:c r="C749" s="2" t="str">
        <x:v>谯云</x:v>
      </x:c>
      <x:c r="D749" s="2" t="n">
        <x:v>6</x:v>
      </x:c>
      <x:c r="E749" s="7" t="n">
        <x:v>260</x:v>
      </x:c>
      <x:c r="F749" s="2" t="str">
        <x:v>是</x:v>
      </x:c>
      <x:c r="G749" s="7" t="n">
        <x:v>967.74</x:v>
      </x:c>
      <x:c r="H749" s="7" t="n">
        <x:v>1676</x:v>
      </x:c>
      <x:c r="I749" s="2" t="str">
        <x:v>已发或已核定扣减，不重复补发</x:v>
      </x:c>
    </x:row>
    <x:row r="750" ht="22" customHeight="1">
      <x:c r="A750" s="2" t="n">
        <x:v>3</x:v>
      </x:c>
      <x:c r="B750" s="2" t="str">
        <x:v>粤AFQ7882</x:v>
      </x:c>
      <x:c r="C750" s="2" t="str">
        <x:v>谯云</x:v>
      </x:c>
      <x:c r="D750" s="2" t="n">
        <x:v>1</x:v>
      </x:c>
      <x:c r="E750" s="7" t="n">
        <x:v>260</x:v>
      </x:c>
      <x:c r="F750" s="2" t="str">
        <x:v>是</x:v>
      </x:c>
      <x:c r="G750" s="7" t="n">
        <x:v>161.29</x:v>
      </x:c>
      <x:c r="H750" s="7" t="n">
        <x:v>76.8</x:v>
      </x:c>
      <x:c r="I750" s="2" t="str">
        <x:v>已发或已核定扣减，不重复补发</x:v>
      </x:c>
    </x:row>
    <x:row r="751" ht="22" customHeight="1">
      <x:c r="A751" s="2" t="n">
        <x:v>3</x:v>
      </x:c>
      <x:c r="B751" s="2" t="str">
        <x:v>粤AG57311</x:v>
      </x:c>
      <x:c r="C751" s="2" t="str">
        <x:v>谯云</x:v>
      </x:c>
      <x:c r="D751" s="2" t="n">
        <x:v>6</x:v>
      </x:c>
      <x:c r="E751" s="7" t="n">
        <x:v>260</x:v>
      </x:c>
      <x:c r="F751" s="2" t="str">
        <x:v>是</x:v>
      </x:c>
      <x:c r="G751" s="7" t="n">
        <x:v>967.74</x:v>
      </x:c>
      <x:c r="H751" s="7" t="n">
        <x:v>1079.6</x:v>
      </x:c>
      <x:c r="I751" s="2" t="str">
        <x:v>已发或已核定扣减，不重复补发</x:v>
      </x:c>
    </x:row>
    <x:row r="752" ht="22" customHeight="1">
      <x:c r="A752" s="2" t="n">
        <x:v>3</x:v>
      </x:c>
      <x:c r="B752" s="2" t="str">
        <x:v>粤AGP3038</x:v>
      </x:c>
      <x:c r="C752" s="2" t="str">
        <x:v>谯云</x:v>
      </x:c>
      <x:c r="D752" s="2" t="n">
        <x:v>31</x:v>
      </x:c>
      <x:c r="E752" s="7" t="n">
        <x:v>150</x:v>
      </x:c>
      <x:c r="F752" s="2" t="str">
        <x:v>是</x:v>
      </x:c>
      <x:c r="G752" s="7" t="n">
        <x:v>3000</x:v>
      </x:c>
      <x:c r="H752" s="7" t="n">
        <x:v>4400.2</x:v>
      </x:c>
      <x:c r="I752" s="2" t="str">
        <x:v>已发或已核定扣减，不重复补发</x:v>
      </x:c>
    </x:row>
    <x:row r="753" ht="22" customHeight="1">
      <x:c r="A753" s="2" t="n">
        <x:v>3</x:v>
      </x:c>
      <x:c r="B753" s="2" t="str">
        <x:v>粤AGP5159</x:v>
      </x:c>
      <x:c r="C753" s="2" t="str">
        <x:v>谯云</x:v>
      </x:c>
      <x:c r="D753" s="2" t="n">
        <x:v>31</x:v>
      </x:c>
      <x:c r="E753" s="7" t="n">
        <x:v>150</x:v>
      </x:c>
      <x:c r="F753" s="2" t="str">
        <x:v>是</x:v>
      </x:c>
      <x:c r="G753" s="7" t="n">
        <x:v>3000</x:v>
      </x:c>
      <x:c r="H753" s="7" t="n">
        <x:v>5253.4</x:v>
      </x:c>
      <x:c r="I753" s="2" t="str">
        <x:v>已发或已核定扣减，不重复补发</x:v>
      </x:c>
    </x:row>
    <x:row r="754" ht="22" customHeight="1">
      <x:c r="A754" s="2" t="n">
        <x:v>3</x:v>
      </x:c>
      <x:c r="B754" s="2" t="str">
        <x:v>粤AGP9337</x:v>
      </x:c>
      <x:c r="C754" s="2" t="str">
        <x:v>谯云</x:v>
      </x:c>
      <x:c r="D754" s="2" t="n">
        <x:v>31</x:v>
      </x:c>
      <x:c r="E754" s="7" t="n">
        <x:v>150</x:v>
      </x:c>
      <x:c r="F754" s="2" t="str">
        <x:v>是</x:v>
      </x:c>
      <x:c r="G754" s="7" t="n">
        <x:v>3000</x:v>
      </x:c>
      <x:c r="H754" s="7" t="n">
        <x:v>6297.2</x:v>
      </x:c>
      <x:c r="I754" s="2" t="str">
        <x:v>已发或已核定扣减，不重复补发</x:v>
      </x:c>
    </x:row>
    <x:row r="755" ht="22" customHeight="1">
      <x:c r="A755" s="2" t="n">
        <x:v>3</x:v>
      </x:c>
      <x:c r="B755" s="2" t="str">
        <x:v>粤AGP9721</x:v>
      </x:c>
      <x:c r="C755" s="2" t="str">
        <x:v>谯云</x:v>
      </x:c>
      <x:c r="D755" s="2" t="n">
        <x:v>7</x:v>
      </x:c>
      <x:c r="E755" s="7" t="n">
        <x:v>260</x:v>
      </x:c>
      <x:c r="F755" s="2" t="str">
        <x:v>是</x:v>
      </x:c>
      <x:c r="G755" s="7" t="n">
        <x:v>1129.03</x:v>
      </x:c>
      <x:c r="H755" s="7" t="n">
        <x:v>1244.3</x:v>
      </x:c>
      <x:c r="I755" s="2" t="str">
        <x:v>已发或已核定扣减，不重复补发</x:v>
      </x:c>
    </x:row>
    <x:row r="756" ht="22" customHeight="1">
      <x:c r="A756" s="2" t="n">
        <x:v>3</x:v>
      </x:c>
      <x:c r="B756" s="2" t="str">
        <x:v>粤AGP9789</x:v>
      </x:c>
      <x:c r="C756" s="2" t="str">
        <x:v>谯云</x:v>
      </x:c>
      <x:c r="D756" s="2" t="n">
        <x:v>31</x:v>
      </x:c>
      <x:c r="E756" s="7" t="n">
        <x:v>150</x:v>
      </x:c>
      <x:c r="F756" s="2" t="str">
        <x:v>是</x:v>
      </x:c>
      <x:c r="G756" s="7" t="n">
        <x:v>3000</x:v>
      </x:c>
      <x:c r="H756" s="7" t="n">
        <x:v>4342.3</x:v>
      </x:c>
      <x:c r="I756" s="2" t="str">
        <x:v>已发或已核定扣减，不重复补发</x:v>
      </x:c>
    </x:row>
    <x:row r="757" ht="22" customHeight="1">
      <x:c r="A757" s="2" t="n">
        <x:v>3</x:v>
      </x:c>
      <x:c r="B757" s="2" t="str">
        <x:v>粤AGQ0178</x:v>
      </x:c>
      <x:c r="C757" s="2" t="str">
        <x:v>谯云</x:v>
      </x:c>
      <x:c r="D757" s="2" t="n">
        <x:v>9</x:v>
      </x:c>
      <x:c r="E757" s="7" t="n">
        <x:v>150</x:v>
      </x:c>
      <x:c r="F757" s="2" t="str">
        <x:v>是</x:v>
      </x:c>
      <x:c r="G757" s="7" t="n">
        <x:v>870.97</x:v>
      </x:c>
      <x:c r="H757" s="7" t="n">
        <x:v>2112.8</x:v>
      </x:c>
      <x:c r="I757" s="2" t="str">
        <x:v>已发或已核定扣减，不重复补发</x:v>
      </x:c>
    </x:row>
    <x:row r="758" ht="22" customHeight="1">
      <x:c r="A758" s="2" t="n">
        <x:v>3</x:v>
      </x:c>
      <x:c r="B758" s="2" t="str">
        <x:v>粤AGR5090</x:v>
      </x:c>
      <x:c r="C758" s="2" t="str">
        <x:v>谯云</x:v>
      </x:c>
      <x:c r="D758" s="2" t="n">
        <x:v>31</x:v>
      </x:c>
      <x:c r="E758" s="7" t="n">
        <x:v>150</x:v>
      </x:c>
      <x:c r="F758" s="2" t="str">
        <x:v>是</x:v>
      </x:c>
      <x:c r="G758" s="7" t="n">
        <x:v>3000</x:v>
      </x:c>
      <x:c r="H758" s="7" t="n">
        <x:v>6400.2</x:v>
      </x:c>
      <x:c r="I758" s="2" t="str">
        <x:v>已发或已核定扣减，不重复补发</x:v>
      </x:c>
    </x:row>
    <x:row r="759" ht="22" customHeight="1">
      <x:c r="A759" s="2" t="n">
        <x:v>3</x:v>
      </x:c>
      <x:c r="B759" s="2" t="str">
        <x:v>粤AGR9769</x:v>
      </x:c>
      <x:c r="C759" s="2" t="str">
        <x:v>谯云</x:v>
      </x:c>
      <x:c r="D759" s="2" t="n">
        <x:v>6</x:v>
      </x:c>
      <x:c r="E759" s="7" t="n">
        <x:v>150</x:v>
      </x:c>
      <x:c r="F759" s="2" t="str">
        <x:v>是</x:v>
      </x:c>
      <x:c r="G759" s="7" t="n">
        <x:v>580.65</x:v>
      </x:c>
      <x:c r="H759" s="7" t="n">
        <x:v>809</x:v>
      </x:c>
      <x:c r="I759" s="2" t="str">
        <x:v>已发或已核定扣减，不重复补发</x:v>
      </x:c>
    </x:row>
    <x:row r="760" ht="22" customHeight="1">
      <x:c r="A760" s="2" t="n">
        <x:v>3</x:v>
      </x:c>
      <x:c r="B760" s="2" t="str">
        <x:v>粤AGE8412</x:v>
      </x:c>
      <x:c r="C760" s="2" t="str">
        <x:v>董剑煜</x:v>
      </x:c>
      <x:c r="D760" s="2" t="n">
        <x:v>15</x:v>
      </x:c>
      <x:c r="E760" s="7" t="n">
        <x:v>150</x:v>
      </x:c>
      <x:c r="F760" s="2" t="str">
        <x:v>是</x:v>
      </x:c>
      <x:c r="G760" s="7" t="n">
        <x:v>1451.61</x:v>
      </x:c>
      <x:c r="H760" s="7" t="n">
        <x:v>3701.7</x:v>
      </x:c>
      <x:c r="I760" s="2" t="str">
        <x:v>已发或已核定扣减，不重复补发</x:v>
      </x:c>
    </x:row>
    <x:row r="761" ht="22" customHeight="1">
      <x:c r="A761" s="2" t="n">
        <x:v>3</x:v>
      </x:c>
      <x:c r="B761" s="2" t="str">
        <x:v>粤AGE8703</x:v>
      </x:c>
      <x:c r="C761" s="2" t="str">
        <x:v>董剑煜</x:v>
      </x:c>
      <x:c r="D761" s="2" t="n">
        <x:v>15</x:v>
      </x:c>
      <x:c r="E761" s="7" t="n">
        <x:v>150</x:v>
      </x:c>
      <x:c r="F761" s="2" t="str">
        <x:v>否</x:v>
      </x:c>
      <x:c r="G761" s="7" t="n">
        <x:v>1451.61</x:v>
      </x:c>
      <x:c r="H761" s="7" t="n">
        <x:v>379</x:v>
      </x:c>
      <x:c r="I761" s="2" t="str">
        <x:v>可按后续累计达标判定补发</x:v>
      </x:c>
    </x:row>
    <x:row r="762" ht="22" customHeight="1">
      <x:c r="A762" s="2" t="n">
        <x:v>3</x:v>
      </x:c>
      <x:c r="B762" s="2" t="str">
        <x:v>粤AGF4101</x:v>
      </x:c>
      <x:c r="C762" s="2" t="str">
        <x:v>董剑煜</x:v>
      </x:c>
      <x:c r="D762" s="2" t="n">
        <x:v>15</x:v>
      </x:c>
      <x:c r="E762" s="7" t="n">
        <x:v>150</x:v>
      </x:c>
      <x:c r="F762" s="2" t="str">
        <x:v>是</x:v>
      </x:c>
      <x:c r="G762" s="7" t="n">
        <x:v>1451.61</x:v>
      </x:c>
      <x:c r="H762" s="7" t="n">
        <x:v>4527.9</x:v>
      </x:c>
      <x:c r="I762" s="2" t="str">
        <x:v>已发或已核定扣减，不重复补发</x:v>
      </x:c>
    </x:row>
    <x:row r="763" ht="22" customHeight="1">
      <x:c r="A763" s="2" t="n">
        <x:v>3</x:v>
      </x:c>
      <x:c r="B763" s="2" t="str">
        <x:v>粤AGF4707</x:v>
      </x:c>
      <x:c r="C763" s="2" t="str">
        <x:v>董剑煜</x:v>
      </x:c>
      <x:c r="D763" s="2" t="n">
        <x:v>15</x:v>
      </x:c>
      <x:c r="E763" s="7" t="n">
        <x:v>150</x:v>
      </x:c>
      <x:c r="F763" s="2" t="str">
        <x:v>否</x:v>
      </x:c>
      <x:c r="G763" s="7" t="n">
        <x:v>1451.61</x:v>
      </x:c>
      <x:c r="H763" s="7" t="n">
        <x:v>65.3</x:v>
      </x:c>
      <x:c r="I763" s="2" t="str">
        <x:v>可按后续累计达标判定补发</x:v>
      </x:c>
    </x:row>
    <x:row r="764" ht="22" customHeight="1">
      <x:c r="A764" s="2" t="n">
        <x:v>3</x:v>
      </x:c>
      <x:c r="B764" s="2" t="str">
        <x:v>粤AGG3490</x:v>
      </x:c>
      <x:c r="C764" s="2" t="str">
        <x:v>董剑煜</x:v>
      </x:c>
      <x:c r="D764" s="2" t="n">
        <x:v>15</x:v>
      </x:c>
      <x:c r="E764" s="7" t="n">
        <x:v>150</x:v>
      </x:c>
      <x:c r="F764" s="2" t="str">
        <x:v>否</x:v>
      </x:c>
      <x:c r="G764" s="7" t="n">
        <x:v>1451.61</x:v>
      </x:c>
      <x:c r="H764" s="7" t="n">
        <x:v>86.9</x:v>
      </x:c>
      <x:c r="I764" s="2" t="str">
        <x:v>可按后续累计达标判定补发</x:v>
      </x:c>
    </x:row>
    <x:row r="765" ht="22" customHeight="1">
      <x:c r="A765" s="2" t="n">
        <x:v>3</x:v>
      </x:c>
      <x:c r="B765" s="2" t="str">
        <x:v>粤AGP2033</x:v>
      </x:c>
      <x:c r="C765" s="2" t="str">
        <x:v>董剑煜</x:v>
      </x:c>
      <x:c r="D765" s="2" t="n">
        <x:v>29</x:v>
      </x:c>
      <x:c r="E765" s="7" t="n">
        <x:v>150</x:v>
      </x:c>
      <x:c r="F765" s="2" t="str">
        <x:v>是</x:v>
      </x:c>
      <x:c r="G765" s="7" t="n">
        <x:v>2806.45</x:v>
      </x:c>
      <x:c r="H765" s="7" t="n">
        <x:v>5590.7</x:v>
      </x:c>
      <x:c r="I765" s="2" t="str">
        <x:v>已发或已核定扣减，不重复补发</x:v>
      </x:c>
    </x:row>
    <x:row r="766" ht="22" customHeight="1">
      <x:c r="A766" s="2" t="n">
        <x:v>3</x:v>
      </x:c>
      <x:c r="B766" s="2" t="str">
        <x:v>粤AGP3027</x:v>
      </x:c>
      <x:c r="C766" s="2" t="str">
        <x:v>董剑煜</x:v>
      </x:c>
      <x:c r="D766" s="2" t="n">
        <x:v>19</x:v>
      </x:c>
      <x:c r="E766" s="7" t="n">
        <x:v>260</x:v>
      </x:c>
      <x:c r="F766" s="2" t="str">
        <x:v>否</x:v>
      </x:c>
      <x:c r="G766" s="7" t="n">
        <x:v>3064.52</x:v>
      </x:c>
      <x:c r="H766" s="7" t="n">
        <x:v>2151.3</x:v>
      </x:c>
      <x:c r="I766" s="2" t="str">
        <x:v>可按后续累计达标判定补发</x:v>
      </x:c>
    </x:row>
    <x:row r="767" ht="22" customHeight="1">
      <x:c r="A767" s="2" t="n">
        <x:v>3</x:v>
      </x:c>
      <x:c r="B767" s="2" t="str">
        <x:v>粤AGP3069</x:v>
      </x:c>
      <x:c r="C767" s="2" t="str">
        <x:v>董剑煜</x:v>
      </x:c>
      <x:c r="D767" s="2" t="n">
        <x:v>15</x:v>
      </x:c>
      <x:c r="E767" s="7" t="n">
        <x:v>150</x:v>
      </x:c>
      <x:c r="F767" s="2" t="str">
        <x:v>是</x:v>
      </x:c>
      <x:c r="G767" s="7" t="n">
        <x:v>1451.61</x:v>
      </x:c>
      <x:c r="H767" s="7" t="n">
        <x:v>2070.4</x:v>
      </x:c>
      <x:c r="I767" s="2" t="str">
        <x:v>已发或已核定扣减，不重复补发</x:v>
      </x:c>
    </x:row>
    <x:row r="768" ht="22" customHeight="1">
      <x:c r="A768" s="2" t="n">
        <x:v>3</x:v>
      </x:c>
      <x:c r="B768" s="2" t="str">
        <x:v>粤AGP3080</x:v>
      </x:c>
      <x:c r="C768" s="2" t="str">
        <x:v>董剑煜</x:v>
      </x:c>
      <x:c r="D768" s="2" t="n">
        <x:v>16</x:v>
      </x:c>
      <x:c r="E768" s="7" t="n">
        <x:v>150</x:v>
      </x:c>
      <x:c r="F768" s="2" t="str">
        <x:v>是</x:v>
      </x:c>
      <x:c r="G768" s="7" t="n">
        <x:v>1548.39</x:v>
      </x:c>
      <x:c r="H768" s="7" t="n">
        <x:v>1778.4</x:v>
      </x:c>
      <x:c r="I768" s="2" t="str">
        <x:v>已发或已核定扣减，不重复补发</x:v>
      </x:c>
    </x:row>
    <x:row r="769" ht="22" customHeight="1">
      <x:c r="A769" s="2" t="n">
        <x:v>3</x:v>
      </x:c>
      <x:c r="B769" s="2" t="str">
        <x:v>粤AGP3513</x:v>
      </x:c>
      <x:c r="C769" s="2" t="str">
        <x:v>董剑煜</x:v>
      </x:c>
      <x:c r="D769" s="2" t="n">
        <x:v>26</x:v>
      </x:c>
      <x:c r="E769" s="7" t="n">
        <x:v>260</x:v>
      </x:c>
      <x:c r="F769" s="2" t="str">
        <x:v>否</x:v>
      </x:c>
      <x:c r="G769" s="7" t="n">
        <x:v>4193.55</x:v>
      </x:c>
      <x:c r="H769" s="7" t="n">
        <x:v>850.1</x:v>
      </x:c>
      <x:c r="I769" s="2" t="str">
        <x:v>可按后续累计达标判定补发</x:v>
      </x:c>
    </x:row>
    <x:row r="770" ht="22" customHeight="1">
      <x:c r="A770" s="2" t="n">
        <x:v>3</x:v>
      </x:c>
      <x:c r="B770" s="2" t="str">
        <x:v>粤AGP3605</x:v>
      </x:c>
      <x:c r="C770" s="2" t="str">
        <x:v>董剑煜</x:v>
      </x:c>
      <x:c r="D770" s="2" t="n">
        <x:v>26</x:v>
      </x:c>
      <x:c r="E770" s="7" t="n">
        <x:v>260</x:v>
      </x:c>
      <x:c r="F770" s="2" t="str">
        <x:v>否</x:v>
      </x:c>
      <x:c r="G770" s="7" t="n">
        <x:v>4193.55</x:v>
      </x:c>
      <x:c r="H770" s="7" t="n">
        <x:v>2320.5</x:v>
      </x:c>
      <x:c r="I770" s="2" t="str">
        <x:v>可按后续累计达标判定补发</x:v>
      </x:c>
    </x:row>
    <x:row r="771" ht="22" customHeight="1">
      <x:c r="A771" s="2" t="n">
        <x:v>3</x:v>
      </x:c>
      <x:c r="B771" s="2" t="str">
        <x:v>粤AGP3651</x:v>
      </x:c>
      <x:c r="C771" s="2" t="str">
        <x:v>董剑煜</x:v>
      </x:c>
      <x:c r="D771" s="2" t="n">
        <x:v>15</x:v>
      </x:c>
      <x:c r="E771" s="7" t="n">
        <x:v>260</x:v>
      </x:c>
      <x:c r="F771" s="2" t="str">
        <x:v>是</x:v>
      </x:c>
      <x:c r="G771" s="7" t="n">
        <x:v>2419.35</x:v>
      </x:c>
      <x:c r="H771" s="7" t="n">
        <x:v>1607.2</x:v>
      </x:c>
      <x:c r="I771" s="2" t="str">
        <x:v>已发或已核定扣减，不重复补发</x:v>
      </x:c>
    </x:row>
    <x:row r="772" ht="22" customHeight="1">
      <x:c r="A772" s="2" t="n">
        <x:v>3</x:v>
      </x:c>
      <x:c r="B772" s="2" t="str">
        <x:v>粤AGP3663</x:v>
      </x:c>
      <x:c r="C772" s="2" t="str">
        <x:v>董剑煜</x:v>
      </x:c>
      <x:c r="D772" s="2" t="n">
        <x:v>18</x:v>
      </x:c>
      <x:c r="E772" s="7" t="n">
        <x:v>150</x:v>
      </x:c>
      <x:c r="F772" s="2" t="str">
        <x:v>是</x:v>
      </x:c>
      <x:c r="G772" s="7" t="n">
        <x:v>1741.94</x:v>
      </x:c>
      <x:c r="H772" s="7" t="n">
        <x:v>2928.6</x:v>
      </x:c>
      <x:c r="I772" s="2" t="str">
        <x:v>已发或已核定扣减，不重复补发</x:v>
      </x:c>
    </x:row>
    <x:row r="773" ht="22" customHeight="1">
      <x:c r="A773" s="2" t="n">
        <x:v>3</x:v>
      </x:c>
      <x:c r="B773" s="2" t="str">
        <x:v>粤AGP3669</x:v>
      </x:c>
      <x:c r="C773" s="2" t="str">
        <x:v>董剑煜</x:v>
      </x:c>
      <x:c r="D773" s="2" t="n">
        <x:v>30</x:v>
      </x:c>
      <x:c r="E773" s="7" t="n">
        <x:v>150</x:v>
      </x:c>
      <x:c r="F773" s="2" t="str">
        <x:v>是</x:v>
      </x:c>
      <x:c r="G773" s="7" t="n">
        <x:v>2903.23</x:v>
      </x:c>
      <x:c r="H773" s="7" t="n">
        <x:v>10478.2</x:v>
      </x:c>
      <x:c r="I773" s="2" t="str">
        <x:v>已发或已核定扣减，不重复补发</x:v>
      </x:c>
    </x:row>
    <x:row r="774" ht="22" customHeight="1">
      <x:c r="A774" s="2" t="n">
        <x:v>3</x:v>
      </x:c>
      <x:c r="B774" s="2" t="str">
        <x:v>粤AGP3676</x:v>
      </x:c>
      <x:c r="C774" s="2" t="str">
        <x:v>董剑煜</x:v>
      </x:c>
      <x:c r="D774" s="2" t="n">
        <x:v>31</x:v>
      </x:c>
      <x:c r="E774" s="7" t="n">
        <x:v>150</x:v>
      </x:c>
      <x:c r="F774" s="2" t="str">
        <x:v>是</x:v>
      </x:c>
      <x:c r="G774" s="7" t="n">
        <x:v>3000</x:v>
      </x:c>
      <x:c r="H774" s="7" t="n">
        <x:v>5393.5</x:v>
      </x:c>
      <x:c r="I774" s="2" t="str">
        <x:v>已发或已核定扣减，不重复补发</x:v>
      </x:c>
    </x:row>
    <x:row r="775" ht="22" customHeight="1">
      <x:c r="A775" s="2" t="n">
        <x:v>3</x:v>
      </x:c>
      <x:c r="B775" s="2" t="str">
        <x:v>粤AGP3695</x:v>
      </x:c>
      <x:c r="C775" s="2" t="str">
        <x:v>董剑煜</x:v>
      </x:c>
      <x:c r="D775" s="2" t="n">
        <x:v>26</x:v>
      </x:c>
      <x:c r="E775" s="7" t="n">
        <x:v>260</x:v>
      </x:c>
      <x:c r="F775" s="2" t="str">
        <x:v>是</x:v>
      </x:c>
      <x:c r="G775" s="7" t="n">
        <x:v>4193.55</x:v>
      </x:c>
      <x:c r="H775" s="7" t="n">
        <x:v>2798.1</x:v>
      </x:c>
      <x:c r="I775" s="2" t="str">
        <x:v>已发或已核定扣减，不重复补发</x:v>
      </x:c>
    </x:row>
    <x:row r="776" ht="22" customHeight="1">
      <x:c r="A776" s="2" t="n">
        <x:v>3</x:v>
      </x:c>
      <x:c r="B776" s="2" t="str">
        <x:v>粤AGP4355</x:v>
      </x:c>
      <x:c r="C776" s="2" t="str">
        <x:v>董剑煜</x:v>
      </x:c>
      <x:c r="D776" s="2" t="n">
        <x:v>15</x:v>
      </x:c>
      <x:c r="E776" s="7" t="n">
        <x:v>260</x:v>
      </x:c>
      <x:c r="F776" s="2" t="str">
        <x:v>是</x:v>
      </x:c>
      <x:c r="G776" s="7" t="n">
        <x:v>2419.35</x:v>
      </x:c>
      <x:c r="H776" s="7" t="n">
        <x:v>2764.2</x:v>
      </x:c>
      <x:c r="I776" s="2" t="str">
        <x:v>已发或已核定扣减，不重复补发</x:v>
      </x:c>
    </x:row>
    <x:row r="777" ht="22" customHeight="1">
      <x:c r="A777" s="2" t="n">
        <x:v>3</x:v>
      </x:c>
      <x:c r="B777" s="2" t="str">
        <x:v>粤AGP4386</x:v>
      </x:c>
      <x:c r="C777" s="2" t="str">
        <x:v>董剑煜</x:v>
      </x:c>
      <x:c r="D777" s="2" t="n">
        <x:v>10</x:v>
      </x:c>
      <x:c r="E777" s="7" t="n">
        <x:v>260</x:v>
      </x:c>
      <x:c r="F777" s="2" t="str">
        <x:v>是</x:v>
      </x:c>
      <x:c r="G777" s="7" t="n">
        <x:v>1612.9</x:v>
      </x:c>
      <x:c r="H777" s="7" t="n">
        <x:v>1923.6</x:v>
      </x:c>
      <x:c r="I777" s="2" t="str">
        <x:v>已发或已核定扣减，不重复补发</x:v>
      </x:c>
    </x:row>
    <x:row r="778" ht="22" customHeight="1">
      <x:c r="A778" s="2" t="n">
        <x:v>3</x:v>
      </x:c>
      <x:c r="B778" s="2" t="str">
        <x:v>粤AGP4522</x:v>
      </x:c>
      <x:c r="C778" s="2" t="str">
        <x:v>董剑煜</x:v>
      </x:c>
      <x:c r="D778" s="2" t="n">
        <x:v>15</x:v>
      </x:c>
      <x:c r="E778" s="7" t="n">
        <x:v>260</x:v>
      </x:c>
      <x:c r="F778" s="2" t="str">
        <x:v>是</x:v>
      </x:c>
      <x:c r="G778" s="7" t="n">
        <x:v>2419.35</x:v>
      </x:c>
      <x:c r="H778" s="7" t="n">
        <x:v>1102.1</x:v>
      </x:c>
      <x:c r="I778" s="2" t="str">
        <x:v>已发或已核定扣减，不重复补发</x:v>
      </x:c>
    </x:row>
    <x:row r="779" ht="22" customHeight="1">
      <x:c r="A779" s="2" t="n">
        <x:v>3</x:v>
      </x:c>
      <x:c r="B779" s="2" t="str">
        <x:v>粤AGP4548</x:v>
      </x:c>
      <x:c r="C779" s="2" t="str">
        <x:v>董剑煜</x:v>
      </x:c>
      <x:c r="D779" s="2" t="n">
        <x:v>26</x:v>
      </x:c>
      <x:c r="E779" s="7" t="n">
        <x:v>260</x:v>
      </x:c>
      <x:c r="F779" s="2" t="str">
        <x:v>否</x:v>
      </x:c>
      <x:c r="G779" s="7" t="n">
        <x:v>4193.55</x:v>
      </x:c>
      <x:c r="H779" s="7" t="n">
        <x:v>1795.8</x:v>
      </x:c>
      <x:c r="I779" s="2" t="str">
        <x:v>可按后续累计达标判定补发</x:v>
      </x:c>
    </x:row>
    <x:row r="780" ht="22" customHeight="1">
      <x:c r="A780" s="2" t="n">
        <x:v>3</x:v>
      </x:c>
      <x:c r="B780" s="2" t="str">
        <x:v>粤AGP4586</x:v>
      </x:c>
      <x:c r="C780" s="2" t="str">
        <x:v>董剑煜</x:v>
      </x:c>
      <x:c r="D780" s="2" t="n">
        <x:v>31</x:v>
      </x:c>
      <x:c r="E780" s="7" t="n">
        <x:v>260</x:v>
      </x:c>
      <x:c r="F780" s="2" t="str">
        <x:v>是</x:v>
      </x:c>
      <x:c r="G780" s="7" t="n">
        <x:v>5000</x:v>
      </x:c>
      <x:c r="H780" s="7" t="n">
        <x:v>10324.6</x:v>
      </x:c>
      <x:c r="I780" s="2" t="str">
        <x:v>已发或已核定扣减，不重复补发</x:v>
      </x:c>
    </x:row>
    <x:row r="781" ht="22" customHeight="1">
      <x:c r="A781" s="2" t="n">
        <x:v>3</x:v>
      </x:c>
      <x:c r="B781" s="2" t="str">
        <x:v>粤AGP5167</x:v>
      </x:c>
      <x:c r="C781" s="2" t="str">
        <x:v>董剑煜</x:v>
      </x:c>
      <x:c r="D781" s="2" t="n">
        <x:v>15</x:v>
      </x:c>
      <x:c r="E781" s="7" t="n">
        <x:v>260</x:v>
      </x:c>
      <x:c r="F781" s="2" t="str">
        <x:v>是</x:v>
      </x:c>
      <x:c r="G781" s="7" t="n">
        <x:v>2419.35</x:v>
      </x:c>
      <x:c r="H781" s="7" t="n">
        <x:v>3489.4</x:v>
      </x:c>
      <x:c r="I781" s="2" t="str">
        <x:v>已发或已核定扣减，不重复补发</x:v>
      </x:c>
    </x:row>
    <x:row r="782" ht="22" customHeight="1">
      <x:c r="A782" s="2" t="n">
        <x:v>3</x:v>
      </x:c>
      <x:c r="B782" s="2" t="str">
        <x:v>粤AGP5168</x:v>
      </x:c>
      <x:c r="C782" s="2" t="str">
        <x:v>董剑煜</x:v>
      </x:c>
      <x:c r="D782" s="2" t="n">
        <x:v>14</x:v>
      </x:c>
      <x:c r="E782" s="7" t="n">
        <x:v>150</x:v>
      </x:c>
      <x:c r="F782" s="2" t="str">
        <x:v>否</x:v>
      </x:c>
      <x:c r="G782" s="7" t="n">
        <x:v>1354.84</x:v>
      </x:c>
      <x:c r="H782" s="7" t="n">
        <x:v>26</x:v>
      </x:c>
      <x:c r="I782" s="2" t="str">
        <x:v>可按后续累计达标判定补发</x:v>
      </x:c>
    </x:row>
    <x:row r="783" ht="22" customHeight="1">
      <x:c r="A783" s="2" t="n">
        <x:v>3</x:v>
      </x:c>
      <x:c r="B783" s="2" t="str">
        <x:v>粤AGP5351</x:v>
      </x:c>
      <x:c r="C783" s="2" t="str">
        <x:v>董剑煜</x:v>
      </x:c>
      <x:c r="D783" s="2" t="n">
        <x:v>26</x:v>
      </x:c>
      <x:c r="E783" s="7" t="n">
        <x:v>260</x:v>
      </x:c>
      <x:c r="F783" s="2" t="str">
        <x:v>否</x:v>
      </x:c>
      <x:c r="G783" s="7" t="n">
        <x:v>4193.55</x:v>
      </x:c>
      <x:c r="H783" s="7" t="n">
        <x:v>2599.3</x:v>
      </x:c>
      <x:c r="I783" s="2" t="str">
        <x:v>可按后续累计达标判定补发</x:v>
      </x:c>
    </x:row>
    <x:row r="784" ht="22" customHeight="1">
      <x:c r="A784" s="2" t="n">
        <x:v>3</x:v>
      </x:c>
      <x:c r="B784" s="2" t="str">
        <x:v>粤AGP5357</x:v>
      </x:c>
      <x:c r="C784" s="2" t="str">
        <x:v>董剑煜</x:v>
      </x:c>
      <x:c r="D784" s="2" t="n">
        <x:v>16</x:v>
      </x:c>
      <x:c r="E784" s="7" t="n">
        <x:v>260</x:v>
      </x:c>
      <x:c r="F784" s="2" t="str">
        <x:v>是</x:v>
      </x:c>
      <x:c r="G784" s="7" t="n">
        <x:v>2580.65</x:v>
      </x:c>
      <x:c r="H784" s="7" t="n">
        <x:v>1531.4</x:v>
      </x:c>
      <x:c r="I784" s="2" t="str">
        <x:v>已发或已核定扣减，不重复补发</x:v>
      </x:c>
    </x:row>
    <x:row r="785" ht="22" customHeight="1">
      <x:c r="A785" s="2" t="n">
        <x:v>3</x:v>
      </x:c>
      <x:c r="B785" s="2" t="str">
        <x:v>粤AGP5617</x:v>
      </x:c>
      <x:c r="C785" s="2" t="str">
        <x:v>董剑煜</x:v>
      </x:c>
      <x:c r="D785" s="2" t="n">
        <x:v>19</x:v>
      </x:c>
      <x:c r="E785" s="7" t="n">
        <x:v>260</x:v>
      </x:c>
      <x:c r="F785" s="2" t="str">
        <x:v>是</x:v>
      </x:c>
      <x:c r="G785" s="7" t="n">
        <x:v>3064.52</x:v>
      </x:c>
      <x:c r="H785" s="7" t="n">
        <x:v>5761.8</x:v>
      </x:c>
      <x:c r="I785" s="2" t="str">
        <x:v>已发或已核定扣减，不重复补发</x:v>
      </x:c>
    </x:row>
    <x:row r="786" ht="22" customHeight="1">
      <x:c r="A786" s="2" t="n">
        <x:v>3</x:v>
      </x:c>
      <x:c r="B786" s="2" t="str">
        <x:v>粤AGP5646</x:v>
      </x:c>
      <x:c r="C786" s="2" t="str">
        <x:v>董剑煜</x:v>
      </x:c>
      <x:c r="D786" s="2" t="n">
        <x:v>23</x:v>
      </x:c>
      <x:c r="E786" s="7" t="n">
        <x:v>260</x:v>
      </x:c>
      <x:c r="F786" s="2" t="str">
        <x:v>是</x:v>
      </x:c>
      <x:c r="G786" s="7" t="n">
        <x:v>3709.68</x:v>
      </x:c>
      <x:c r="H786" s="7" t="n">
        <x:v>4293.4</x:v>
      </x:c>
      <x:c r="I786" s="2" t="str">
        <x:v>已发或已核定扣减，不重复补发</x:v>
      </x:c>
    </x:row>
    <x:row r="787" ht="22" customHeight="1">
      <x:c r="A787" s="2" t="n">
        <x:v>3</x:v>
      </x:c>
      <x:c r="B787" s="2" t="str">
        <x:v>粤AGP5651</x:v>
      </x:c>
      <x:c r="C787" s="2" t="str">
        <x:v>董剑煜</x:v>
      </x:c>
      <x:c r="D787" s="2" t="n">
        <x:v>18</x:v>
      </x:c>
      <x:c r="E787" s="7" t="n">
        <x:v>260</x:v>
      </x:c>
      <x:c r="F787" s="2" t="str">
        <x:v>是</x:v>
      </x:c>
      <x:c r="G787" s="7" t="n">
        <x:v>2903.23</x:v>
      </x:c>
      <x:c r="H787" s="7" t="n">
        <x:v>2031.6</x:v>
      </x:c>
      <x:c r="I787" s="2" t="str">
        <x:v>已发或已核定扣减，不重复补发</x:v>
      </x:c>
    </x:row>
    <x:row r="788" ht="22" customHeight="1">
      <x:c r="A788" s="2" t="n">
        <x:v>3</x:v>
      </x:c>
      <x:c r="B788" s="2" t="str">
        <x:v>粤AGP5661</x:v>
      </x:c>
      <x:c r="C788" s="2" t="str">
        <x:v>董剑煜</x:v>
      </x:c>
      <x:c r="D788" s="2" t="n">
        <x:v>26</x:v>
      </x:c>
      <x:c r="E788" s="7" t="n">
        <x:v>260</x:v>
      </x:c>
      <x:c r="F788" s="2" t="str">
        <x:v>是</x:v>
      </x:c>
      <x:c r="G788" s="7" t="n">
        <x:v>4193.55</x:v>
      </x:c>
      <x:c r="H788" s="7" t="n">
        <x:v>4397.4</x:v>
      </x:c>
      <x:c r="I788" s="2" t="str">
        <x:v>已发或已核定扣减，不重复补发</x:v>
      </x:c>
    </x:row>
    <x:row r="789" ht="22" customHeight="1">
      <x:c r="A789" s="2" t="n">
        <x:v>3</x:v>
      </x:c>
      <x:c r="B789" s="2" t="str">
        <x:v>粤AGP5749</x:v>
      </x:c>
      <x:c r="C789" s="2" t="str">
        <x:v>董剑煜</x:v>
      </x:c>
      <x:c r="D789" s="2" t="n">
        <x:v>16</x:v>
      </x:c>
      <x:c r="E789" s="7" t="n">
        <x:v>260</x:v>
      </x:c>
      <x:c r="F789" s="2" t="str">
        <x:v>是</x:v>
      </x:c>
      <x:c r="G789" s="7" t="n">
        <x:v>2580.65</x:v>
      </x:c>
      <x:c r="H789" s="7" t="n">
        <x:v>1053.6</x:v>
      </x:c>
      <x:c r="I789" s="2" t="str">
        <x:v>已发或已核定扣减，不重复补发</x:v>
      </x:c>
    </x:row>
    <x:row r="790" ht="22" customHeight="1">
      <x:c r="A790" s="2" t="n">
        <x:v>3</x:v>
      </x:c>
      <x:c r="B790" s="2" t="str">
        <x:v>粤AGP5770</x:v>
      </x:c>
      <x:c r="C790" s="2" t="str">
        <x:v>董剑煜</x:v>
      </x:c>
      <x:c r="D790" s="2" t="n">
        <x:v>19</x:v>
      </x:c>
      <x:c r="E790" s="7" t="n">
        <x:v>260</x:v>
      </x:c>
      <x:c r="F790" s="2" t="str">
        <x:v>是</x:v>
      </x:c>
      <x:c r="G790" s="7" t="n">
        <x:v>3064.52</x:v>
      </x:c>
      <x:c r="H790" s="7" t="n">
        <x:v>2648.9</x:v>
      </x:c>
      <x:c r="I790" s="2" t="str">
        <x:v>已发或已核定扣减，不重复补发</x:v>
      </x:c>
    </x:row>
    <x:row r="791" ht="22" customHeight="1">
      <x:c r="A791" s="2" t="n">
        <x:v>3</x:v>
      </x:c>
      <x:c r="B791" s="2" t="str">
        <x:v>粤AGP5797</x:v>
      </x:c>
      <x:c r="C791" s="2" t="str">
        <x:v>董剑煜</x:v>
      </x:c>
      <x:c r="D791" s="2" t="n">
        <x:v>23</x:v>
      </x:c>
      <x:c r="E791" s="7" t="n">
        <x:v>260</x:v>
      </x:c>
      <x:c r="F791" s="2" t="str">
        <x:v>是</x:v>
      </x:c>
      <x:c r="G791" s="7" t="n">
        <x:v>3709.68</x:v>
      </x:c>
      <x:c r="H791" s="7" t="n">
        <x:v>2917</x:v>
      </x:c>
      <x:c r="I791" s="2" t="str">
        <x:v>已发或已核定扣减，不重复补发</x:v>
      </x:c>
    </x:row>
    <x:row r="792" ht="22" customHeight="1">
      <x:c r="A792" s="2" t="n">
        <x:v>3</x:v>
      </x:c>
      <x:c r="B792" s="2" t="str">
        <x:v>粤AGP8633</x:v>
      </x:c>
      <x:c r="C792" s="2" t="str">
        <x:v>董剑煜</x:v>
      </x:c>
      <x:c r="D792" s="2" t="n">
        <x:v>14</x:v>
      </x:c>
      <x:c r="E792" s="7" t="n">
        <x:v>150</x:v>
      </x:c>
      <x:c r="F792" s="2" t="str">
        <x:v>是</x:v>
      </x:c>
      <x:c r="G792" s="7" t="n">
        <x:v>1354.84</x:v>
      </x:c>
      <x:c r="H792" s="7" t="n">
        <x:v>268.4</x:v>
      </x:c>
      <x:c r="I792" s="2" t="str">
        <x:v>已发或已核定扣减，不重复补发</x:v>
      </x:c>
    </x:row>
    <x:row r="793" ht="22" customHeight="1">
      <x:c r="A793" s="2" t="n">
        <x:v>3</x:v>
      </x:c>
      <x:c r="B793" s="2" t="str">
        <x:v>粤AGP9346</x:v>
      </x:c>
      <x:c r="C793" s="2" t="str">
        <x:v>董剑煜</x:v>
      </x:c>
      <x:c r="D793" s="2" t="n">
        <x:v>19</x:v>
      </x:c>
      <x:c r="E793" s="7" t="n">
        <x:v>260</x:v>
      </x:c>
      <x:c r="F793" s="2" t="str">
        <x:v>是</x:v>
      </x:c>
      <x:c r="G793" s="7" t="n">
        <x:v>3064.52</x:v>
      </x:c>
      <x:c r="H793" s="7" t="n">
        <x:v>4028.3</x:v>
      </x:c>
      <x:c r="I793" s="2" t="str">
        <x:v>已发或已核定扣减，不重复补发</x:v>
      </x:c>
    </x:row>
    <x:row r="794" ht="22" customHeight="1">
      <x:c r="A794" s="2" t="n">
        <x:v>3</x:v>
      </x:c>
      <x:c r="B794" s="2" t="str">
        <x:v>粤AGP9755</x:v>
      </x:c>
      <x:c r="C794" s="2" t="str">
        <x:v>董剑煜</x:v>
      </x:c>
      <x:c r="D794" s="2" t="n">
        <x:v>31</x:v>
      </x:c>
      <x:c r="E794" s="7" t="n">
        <x:v>260</x:v>
      </x:c>
      <x:c r="F794" s="2" t="str">
        <x:v>是</x:v>
      </x:c>
      <x:c r="G794" s="7" t="n">
        <x:v>5000</x:v>
      </x:c>
      <x:c r="H794" s="7" t="n">
        <x:v>9848.2</x:v>
      </x:c>
      <x:c r="I794" s="2" t="str">
        <x:v>已发或已核定扣减，不重复补发</x:v>
      </x:c>
    </x:row>
    <x:row r="795" ht="22" customHeight="1">
      <x:c r="A795" s="2" t="n">
        <x:v>3</x:v>
      </x:c>
      <x:c r="B795" s="2" t="str">
        <x:v>粤AGP9780</x:v>
      </x:c>
      <x:c r="C795" s="2" t="str">
        <x:v>董剑煜</x:v>
      </x:c>
      <x:c r="D795" s="2" t="n">
        <x:v>12</x:v>
      </x:c>
      <x:c r="E795" s="7" t="n">
        <x:v>150</x:v>
      </x:c>
      <x:c r="F795" s="2" t="str">
        <x:v>是</x:v>
      </x:c>
      <x:c r="G795" s="7" t="n">
        <x:v>1161.29</x:v>
      </x:c>
      <x:c r="H795" s="7" t="n">
        <x:v>2728.9</x:v>
      </x:c>
      <x:c r="I795" s="2" t="str">
        <x:v>已发或已核定扣减，不重复补发</x:v>
      </x:c>
    </x:row>
    <x:row r="796" ht="22" customHeight="1">
      <x:c r="A796" s="2" t="n">
        <x:v>3</x:v>
      </x:c>
      <x:c r="B796" s="2" t="str">
        <x:v>粤AGP9785</x:v>
      </x:c>
      <x:c r="C796" s="2" t="str">
        <x:v>董剑煜</x:v>
      </x:c>
      <x:c r="D796" s="2" t="n">
        <x:v>19</x:v>
      </x:c>
      <x:c r="E796" s="7" t="n">
        <x:v>150</x:v>
      </x:c>
      <x:c r="F796" s="2" t="str">
        <x:v>是</x:v>
      </x:c>
      <x:c r="G796" s="7" t="n">
        <x:v>1838.71</x:v>
      </x:c>
      <x:c r="H796" s="7" t="n">
        <x:v>3835.5</x:v>
      </x:c>
      <x:c r="I796" s="2" t="str">
        <x:v>已发或已核定扣减，不重复补发</x:v>
      </x:c>
    </x:row>
    <x:row r="797" ht="22" customHeight="1">
      <x:c r="A797" s="2" t="n">
        <x:v>3</x:v>
      </x:c>
      <x:c r="B797" s="2" t="str">
        <x:v>粤AGP9786</x:v>
      </x:c>
      <x:c r="C797" s="2" t="str">
        <x:v>董剑煜</x:v>
      </x:c>
      <x:c r="D797" s="2" t="n">
        <x:v>22</x:v>
      </x:c>
      <x:c r="E797" s="7" t="n">
        <x:v>150</x:v>
      </x:c>
      <x:c r="F797" s="2" t="str">
        <x:v>是</x:v>
      </x:c>
      <x:c r="G797" s="7" t="n">
        <x:v>2129.03</x:v>
      </x:c>
      <x:c r="H797" s="7" t="n">
        <x:v>4398.6</x:v>
      </x:c>
      <x:c r="I797" s="2" t="str">
        <x:v>已发或已核定扣减，不重复补发</x:v>
      </x:c>
    </x:row>
    <x:row r="798" ht="22" customHeight="1">
      <x:c r="A798" s="2" t="n">
        <x:v>3</x:v>
      </x:c>
      <x:c r="B798" s="2" t="str">
        <x:v>粤AGP9791</x:v>
      </x:c>
      <x:c r="C798" s="2" t="str">
        <x:v>董剑煜</x:v>
      </x:c>
      <x:c r="D798" s="2" t="n">
        <x:v>18</x:v>
      </x:c>
      <x:c r="E798" s="7" t="n">
        <x:v>260</x:v>
      </x:c>
      <x:c r="F798" s="2" t="str">
        <x:v>是</x:v>
      </x:c>
      <x:c r="G798" s="7" t="n">
        <x:v>2903.23</x:v>
      </x:c>
      <x:c r="H798" s="7" t="n">
        <x:v>3314.7</x:v>
      </x:c>
      <x:c r="I798" s="2" t="str">
        <x:v>已发或已核定扣减，不重复补发</x:v>
      </x:c>
    </x:row>
    <x:row r="799" ht="22" customHeight="1">
      <x:c r="A799" s="2" t="n">
        <x:v>3</x:v>
      </x:c>
      <x:c r="B799" s="2" t="str">
        <x:v>粤AGR0288</x:v>
      </x:c>
      <x:c r="C799" s="2" t="str">
        <x:v>董剑煜</x:v>
      </x:c>
      <x:c r="D799" s="2" t="n">
        <x:v>14</x:v>
      </x:c>
      <x:c r="E799" s="7" t="n">
        <x:v>150</x:v>
      </x:c>
      <x:c r="F799" s="2" t="str">
        <x:v>否</x:v>
      </x:c>
      <x:c r="G799" s="7" t="n">
        <x:v>1354.84</x:v>
      </x:c>
      <x:c r="H799" s="7" t="n">
        <x:v>423.6</x:v>
      </x:c>
      <x:c r="I799" s="2" t="str">
        <x:v>可按后续累计达标判定补发</x:v>
      </x:c>
    </x:row>
    <x:row r="800" ht="22" customHeight="1">
      <x:c r="A800" s="2" t="n">
        <x:v>3</x:v>
      </x:c>
      <x:c r="B800" s="2" t="str">
        <x:v>粤AGR0772</x:v>
      </x:c>
      <x:c r="C800" s="2" t="str">
        <x:v>董剑煜</x:v>
      </x:c>
      <x:c r="D800" s="2" t="n">
        <x:v>9</x:v>
      </x:c>
      <x:c r="E800" s="7" t="n">
        <x:v>150</x:v>
      </x:c>
      <x:c r="F800" s="2" t="str">
        <x:v>是</x:v>
      </x:c>
      <x:c r="G800" s="7" t="n">
        <x:v>870.97</x:v>
      </x:c>
      <x:c r="H800" s="7" t="n">
        <x:v>1778.4</x:v>
      </x:c>
      <x:c r="I800" s="2" t="str">
        <x:v>已发或已核定扣减，不重复补发</x:v>
      </x:c>
    </x:row>
    <x:row r="801" ht="22" customHeight="1">
      <x:c r="A801" s="2" t="n">
        <x:v>3</x:v>
      </x:c>
      <x:c r="B801" s="2" t="str">
        <x:v>粤AGR2833</x:v>
      </x:c>
      <x:c r="C801" s="2" t="str">
        <x:v>董剑煜</x:v>
      </x:c>
      <x:c r="D801" s="2" t="n">
        <x:v>31</x:v>
      </x:c>
      <x:c r="E801" s="7" t="n">
        <x:v>150</x:v>
      </x:c>
      <x:c r="F801" s="2" t="str">
        <x:v>是</x:v>
      </x:c>
      <x:c r="G801" s="7" t="n">
        <x:v>3000</x:v>
      </x:c>
      <x:c r="H801" s="7" t="n">
        <x:v>6684.2</x:v>
      </x:c>
      <x:c r="I801" s="2" t="str">
        <x:v>已发或已核定扣减，不重复补发</x:v>
      </x:c>
    </x:row>
    <x:row r="802" ht="22" customHeight="1">
      <x:c r="A802" s="2" t="n">
        <x:v>3</x:v>
      </x:c>
      <x:c r="B802" s="2" t="str">
        <x:v>粤AGR5288</x:v>
      </x:c>
      <x:c r="C802" s="2" t="str">
        <x:v>董剑煜</x:v>
      </x:c>
      <x:c r="D802" s="2" t="n">
        <x:v>9</x:v>
      </x:c>
      <x:c r="E802" s="7" t="n">
        <x:v>150</x:v>
      </x:c>
      <x:c r="F802" s="2" t="str">
        <x:v>是</x:v>
      </x:c>
      <x:c r="G802" s="7" t="n">
        <x:v>870.97</x:v>
      </x:c>
      <x:c r="H802" s="7" t="n">
        <x:v>1588.4</x:v>
      </x:c>
      <x:c r="I802" s="2" t="str">
        <x:v>已发或已核定扣减，不重复补发</x:v>
      </x:c>
    </x:row>
    <x:row r="803" ht="22" customHeight="1">
      <x:c r="A803" s="2" t="n">
        <x:v>3</x:v>
      </x:c>
      <x:c r="B803" s="2" t="str">
        <x:v>粤AGR5532</x:v>
      </x:c>
      <x:c r="C803" s="2" t="str">
        <x:v>董剑煜</x:v>
      </x:c>
      <x:c r="D803" s="2" t="n">
        <x:v>14</x:v>
      </x:c>
      <x:c r="E803" s="7" t="n">
        <x:v>150</x:v>
      </x:c>
      <x:c r="F803" s="2" t="str">
        <x:v>是</x:v>
      </x:c>
      <x:c r="G803" s="7" t="n">
        <x:v>1354.84</x:v>
      </x:c>
      <x:c r="H803" s="7" t="n">
        <x:v>648.8</x:v>
      </x:c>
      <x:c r="I803" s="2" t="str">
        <x:v>已发或已核定扣减，不重复补发</x:v>
      </x:c>
    </x:row>
    <x:row r="804" ht="22" customHeight="1">
      <x:c r="A804" s="2" t="n">
        <x:v>3</x:v>
      </x:c>
      <x:c r="B804" s="2" t="str">
        <x:v>粤AGR5535</x:v>
      </x:c>
      <x:c r="C804" s="2" t="str">
        <x:v>董剑煜</x:v>
      </x:c>
      <x:c r="D804" s="2" t="n">
        <x:v>29</x:v>
      </x:c>
      <x:c r="E804" s="7" t="n">
        <x:v>150</x:v>
      </x:c>
      <x:c r="F804" s="2" t="str">
        <x:v>是</x:v>
      </x:c>
      <x:c r="G804" s="7" t="n">
        <x:v>2806.45</x:v>
      </x:c>
      <x:c r="H804" s="7" t="n">
        <x:v>3448.6</x:v>
      </x:c>
      <x:c r="I804" s="2" t="str">
        <x:v>已发或已核定扣减，不重复补发</x:v>
      </x:c>
    </x:row>
    <x:row r="805" ht="22" customHeight="1">
      <x:c r="A805" s="2" t="n">
        <x:v>3</x:v>
      </x:c>
      <x:c r="B805" s="2" t="str">
        <x:v>粤AGR6828</x:v>
      </x:c>
      <x:c r="C805" s="2" t="str">
        <x:v>董剑煜</x:v>
      </x:c>
      <x:c r="D805" s="2" t="n">
        <x:v>12</x:v>
      </x:c>
      <x:c r="E805" s="7" t="n">
        <x:v>150</x:v>
      </x:c>
      <x:c r="F805" s="2" t="str">
        <x:v>是</x:v>
      </x:c>
      <x:c r="G805" s="7" t="n">
        <x:v>1161.29</x:v>
      </x:c>
      <x:c r="H805" s="7" t="n">
        <x:v>3142.6</x:v>
      </x:c>
      <x:c r="I805" s="2" t="str">
        <x:v>已发或已核定扣减，不重复补发</x:v>
      </x:c>
    </x:row>
    <x:row r="806" ht="22" customHeight="1">
      <x:c r="A806" s="2" t="n">
        <x:v>3</x:v>
      </x:c>
      <x:c r="B806" s="2" t="str">
        <x:v>粤AGR6863</x:v>
      </x:c>
      <x:c r="C806" s="2" t="str">
        <x:v>董剑煜</x:v>
      </x:c>
      <x:c r="D806" s="2" t="n">
        <x:v>31</x:v>
      </x:c>
      <x:c r="E806" s="7" t="n">
        <x:v>150</x:v>
      </x:c>
      <x:c r="F806" s="2" t="str">
        <x:v>是</x:v>
      </x:c>
      <x:c r="G806" s="7" t="n">
        <x:v>3000</x:v>
      </x:c>
      <x:c r="H806" s="7" t="n">
        <x:v>5642.1</x:v>
      </x:c>
      <x:c r="I806" s="2" t="str">
        <x:v>已发或已核定扣减，不重复补发</x:v>
      </x:c>
    </x:row>
    <x:row r="807" ht="22" customHeight="1">
      <x:c r="A807" s="2" t="n">
        <x:v>3</x:v>
      </x:c>
      <x:c r="B807" s="2" t="str">
        <x:v>粤AGR6877</x:v>
      </x:c>
      <x:c r="C807" s="2" t="str">
        <x:v>董剑煜</x:v>
      </x:c>
      <x:c r="D807" s="2" t="n">
        <x:v>27</x:v>
      </x:c>
      <x:c r="E807" s="7" t="n">
        <x:v>150</x:v>
      </x:c>
      <x:c r="F807" s="2" t="str">
        <x:v>是</x:v>
      </x:c>
      <x:c r="G807" s="7" t="n">
        <x:v>2612.9</x:v>
      </x:c>
      <x:c r="H807" s="7" t="n">
        <x:v>3099.9</x:v>
      </x:c>
      <x:c r="I807" s="2" t="str">
        <x:v>已发或已核定扣减，不重复补发</x:v>
      </x:c>
    </x:row>
    <x:row r="808" ht="22" customHeight="1">
      <x:c r="A808" s="2" t="n">
        <x:v>3</x:v>
      </x:c>
      <x:c r="B808" s="2" t="str">
        <x:v>粤AGR6881</x:v>
      </x:c>
      <x:c r="C808" s="2" t="str">
        <x:v>董剑煜</x:v>
      </x:c>
      <x:c r="D808" s="2" t="n">
        <x:v>16</x:v>
      </x:c>
      <x:c r="E808" s="7" t="n">
        <x:v>150</x:v>
      </x:c>
      <x:c r="F808" s="2" t="str">
        <x:v>是</x:v>
      </x:c>
      <x:c r="G808" s="7" t="n">
        <x:v>1548.39</x:v>
      </x:c>
      <x:c r="H808" s="7" t="n">
        <x:v>4582.6</x:v>
      </x:c>
      <x:c r="I808" s="2" t="str">
        <x:v>已发或已核定扣减，不重复补发</x:v>
      </x:c>
    </x:row>
    <x:row r="809" ht="22" customHeight="1">
      <x:c r="A809" s="2" t="n">
        <x:v>3</x:v>
      </x:c>
      <x:c r="B809" s="2" t="str">
        <x:v>粤AGR8500</x:v>
      </x:c>
      <x:c r="C809" s="2" t="str">
        <x:v>董剑煜</x:v>
      </x:c>
      <x:c r="D809" s="2" t="n">
        <x:v>31</x:v>
      </x:c>
      <x:c r="E809" s="7" t="n">
        <x:v>150</x:v>
      </x:c>
      <x:c r="F809" s="2" t="str">
        <x:v>是</x:v>
      </x:c>
      <x:c r="G809" s="7" t="n">
        <x:v>3000</x:v>
      </x:c>
      <x:c r="H809" s="7" t="n">
        <x:v>6752.7</x:v>
      </x:c>
      <x:c r="I809" s="2" t="str">
        <x:v>已发或已核定扣减，不重复补发</x:v>
      </x:c>
    </x:row>
    <x:row r="810" ht="22" customHeight="1">
      <x:c r="A810" s="2" t="n">
        <x:v>3</x:v>
      </x:c>
      <x:c r="B810" s="2" t="str">
        <x:v>粤A00255F</x:v>
      </x:c>
      <x:c r="C810" s="2" t="str">
        <x:v>金可鹏</x:v>
      </x:c>
      <x:c r="D810" s="2" t="n">
        <x:v>18</x:v>
      </x:c>
      <x:c r="E810" s="7" t="n">
        <x:v>1000</x:v>
      </x:c>
      <x:c r="F810" s="2" t="str">
        <x:v>否</x:v>
      </x:c>
      <x:c r="G810" s="7" t="n">
        <x:v>3483.87</x:v>
      </x:c>
      <x:c r="H810" s="7" t="n">
        <x:v>623.6</x:v>
      </x:c>
      <x:c r="I810" s="2" t="str">
        <x:v>可按后续累计达标判定补发</x:v>
      </x:c>
    </x:row>
    <x:row r="811" ht="22" customHeight="1">
      <x:c r="A811" s="2" t="n">
        <x:v>3</x:v>
      </x:c>
      <x:c r="B811" s="2" t="str">
        <x:v>粤A03502F</x:v>
      </x:c>
      <x:c r="C811" s="2" t="str">
        <x:v>金可鹏</x:v>
      </x:c>
      <x:c r="D811" s="2" t="n">
        <x:v>1</x:v>
      </x:c>
      <x:c r="E811" s="7" t="n">
        <x:v>1000</x:v>
      </x:c>
      <x:c r="F811" s="2" t="str">
        <x:v>否</x:v>
      </x:c>
      <x:c r="G811" s="7" t="n">
        <x:v>193.55</x:v>
      </x:c>
      <x:c r="H811" s="7" t="n">
        <x:v>125.3</x:v>
      </x:c>
      <x:c r="I811" s="2" t="str">
        <x:v>可按后续累计达标判定补发</x:v>
      </x:c>
    </x:row>
    <x:row r="812" ht="22" customHeight="1">
      <x:c r="A812" s="2" t="n">
        <x:v>3</x:v>
      </x:c>
      <x:c r="B812" s="2" t="str">
        <x:v>粤A03532F</x:v>
      </x:c>
      <x:c r="C812" s="2" t="str">
        <x:v>金可鹏</x:v>
      </x:c>
      <x:c r="D812" s="2" t="n">
        <x:v>7</x:v>
      </x:c>
      <x:c r="E812" s="7" t="n">
        <x:v>1000</x:v>
      </x:c>
      <x:c r="F812" s="2" t="str">
        <x:v>否</x:v>
      </x:c>
      <x:c r="G812" s="7" t="n">
        <x:v>1354.84</x:v>
      </x:c>
      <x:c r="H812" s="7" t="n">
        <x:v>508.2</x:v>
      </x:c>
      <x:c r="I812" s="2" t="str">
        <x:v>可按后续累计达标判定补发</x:v>
      </x:c>
    </x:row>
    <x:row r="813" ht="22" customHeight="1">
      <x:c r="A813" s="2" t="n">
        <x:v>3</x:v>
      </x:c>
      <x:c r="B813" s="2" t="str">
        <x:v>粤A05428F</x:v>
      </x:c>
      <x:c r="C813" s="2" t="str">
        <x:v>金可鹏</x:v>
      </x:c>
      <x:c r="D813" s="2" t="n">
        <x:v>13</x:v>
      </x:c>
      <x:c r="E813" s="7" t="n">
        <x:v>1000</x:v>
      </x:c>
      <x:c r="F813" s="2" t="str">
        <x:v>是</x:v>
      </x:c>
      <x:c r="G813" s="7" t="n">
        <x:v>2516.13</x:v>
      </x:c>
      <x:c r="H813" s="7" t="n">
        <x:v>2660.7</x:v>
      </x:c>
      <x:c r="I813" s="2" t="str">
        <x:v>已发或已核定扣减，不重复补发</x:v>
      </x:c>
    </x:row>
    <x:row r="814" ht="22" customHeight="1">
      <x:c r="A814" s="2" t="n">
        <x:v>3</x:v>
      </x:c>
      <x:c r="B814" s="2" t="str">
        <x:v>粤A05839F</x:v>
      </x:c>
      <x:c r="C814" s="2" t="str">
        <x:v>金可鹏</x:v>
      </x:c>
      <x:c r="D814" s="2" t="n">
        <x:v>9</x:v>
      </x:c>
      <x:c r="E814" s="7" t="n">
        <x:v>1000</x:v>
      </x:c>
      <x:c r="F814" s="2" t="str">
        <x:v>是</x:v>
      </x:c>
      <x:c r="G814" s="7" t="n">
        <x:v>1741.94</x:v>
      </x:c>
      <x:c r="H814" s="7" t="n">
        <x:v>1161.1</x:v>
      </x:c>
      <x:c r="I814" s="2" t="str">
        <x:v>已发或已核定扣减，不重复补发</x:v>
      </x:c>
    </x:row>
    <x:row r="815" ht="22" customHeight="1">
      <x:c r="A815" s="2" t="n">
        <x:v>3</x:v>
      </x:c>
      <x:c r="B815" s="2" t="str">
        <x:v>粤A05985F</x:v>
      </x:c>
      <x:c r="C815" s="2" t="str">
        <x:v>金可鹏</x:v>
      </x:c>
      <x:c r="D815" s="2" t="n">
        <x:v>13</x:v>
      </x:c>
      <x:c r="E815" s="7" t="n">
        <x:v>1000</x:v>
      </x:c>
      <x:c r="F815" s="2" t="str">
        <x:v>是</x:v>
      </x:c>
      <x:c r="G815" s="7" t="n">
        <x:v>2516.13</x:v>
      </x:c>
      <x:c r="H815" s="7" t="n">
        <x:v>2908.7</x:v>
      </x:c>
      <x:c r="I815" s="2" t="str">
        <x:v>已发或已核定扣减，不重复补发</x:v>
      </x:c>
    </x:row>
    <x:row r="816" ht="22" customHeight="1">
      <x:c r="A816" s="2" t="n">
        <x:v>3</x:v>
      </x:c>
      <x:c r="B816" s="2" t="str">
        <x:v>粤A06290F</x:v>
      </x:c>
      <x:c r="C816" s="2" t="str">
        <x:v>金可鹏</x:v>
      </x:c>
      <x:c r="D816" s="2" t="n">
        <x:v>31</x:v>
      </x:c>
      <x:c r="E816" s="7" t="n">
        <x:v>1000</x:v>
      </x:c>
      <x:c r="F816" s="2" t="str">
        <x:v>是</x:v>
      </x:c>
      <x:c r="G816" s="7" t="n">
        <x:v>6000</x:v>
      </x:c>
      <x:c r="H816" s="7" t="n">
        <x:v>8170.1</x:v>
      </x:c>
      <x:c r="I816" s="2" t="str">
        <x:v>已发或已核定扣减，不重复补发</x:v>
      </x:c>
    </x:row>
    <x:row r="817" ht="22" customHeight="1">
      <x:c r="A817" s="2" t="n">
        <x:v>3</x:v>
      </x:c>
      <x:c r="B817" s="2" t="str">
        <x:v>粤A06569F</x:v>
      </x:c>
      <x:c r="C817" s="2" t="str">
        <x:v>金可鹏</x:v>
      </x:c>
      <x:c r="D817" s="2" t="n">
        <x:v>12</x:v>
      </x:c>
      <x:c r="E817" s="7" t="n">
        <x:v>1000</x:v>
      </x:c>
      <x:c r="F817" s="2" t="str">
        <x:v>否</x:v>
      </x:c>
      <x:c r="G817" s="7" t="n">
        <x:v>2322.58</x:v>
      </x:c>
      <x:c r="H817" s="7" t="n">
        <x:v>1649</x:v>
      </x:c>
      <x:c r="I817" s="2" t="str">
        <x:v>可按后续累计达标判定补发</x:v>
      </x:c>
    </x:row>
    <x:row r="818" ht="22" customHeight="1">
      <x:c r="A818" s="2" t="n">
        <x:v>3</x:v>
      </x:c>
      <x:c r="B818" s="2" t="str">
        <x:v>粤AF09130</x:v>
      </x:c>
      <x:c r="C818" s="2" t="str">
        <x:v>金可鹏</x:v>
      </x:c>
      <x:c r="D818" s="2" t="n">
        <x:v>31</x:v>
      </x:c>
      <x:c r="E818" s="7" t="n">
        <x:v>150</x:v>
      </x:c>
      <x:c r="F818" s="2" t="str">
        <x:v>否</x:v>
      </x:c>
      <x:c r="G818" s="7" t="n">
        <x:v>3000</x:v>
      </x:c>
      <x:c r="H818" s="7" t="n">
        <x:v>1546.4</x:v>
      </x:c>
      <x:c r="I818" s="2" t="str">
        <x:v>可按后续累计达标判定补发</x:v>
      </x:c>
    </x:row>
    <x:row r="819" ht="22" customHeight="1">
      <x:c r="A819" s="2" t="n">
        <x:v>3</x:v>
      </x:c>
      <x:c r="B819" s="2" t="str">
        <x:v>粤AF70111</x:v>
      </x:c>
      <x:c r="C819" s="2" t="str">
        <x:v>金可鹏</x:v>
      </x:c>
      <x:c r="D819" s="2" t="n">
        <x:v>31</x:v>
      </x:c>
      <x:c r="E819" s="7" t="n">
        <x:v>150</x:v>
      </x:c>
      <x:c r="F819" s="2" t="str">
        <x:v>否</x:v>
      </x:c>
      <x:c r="G819" s="7" t="n">
        <x:v>3000</x:v>
      </x:c>
      <x:c r="H819" s="7" t="n">
        <x:v>1242.2</x:v>
      </x:c>
      <x:c r="I819" s="2" t="str">
        <x:v>可按后续累计达标判定补发</x:v>
      </x:c>
    </x:row>
    <x:row r="820" ht="22" customHeight="1">
      <x:c r="A820" s="2" t="n">
        <x:v>3</x:v>
      </x:c>
      <x:c r="B820" s="2" t="str">
        <x:v>粤AFB6967</x:v>
      </x:c>
      <x:c r="C820" s="2" t="str">
        <x:v>金可鹏</x:v>
      </x:c>
      <x:c r="D820" s="2" t="n">
        <x:v>31</x:v>
      </x:c>
      <x:c r="E820" s="7" t="n">
        <x:v>150</x:v>
      </x:c>
      <x:c r="F820" s="2" t="str">
        <x:v>否</x:v>
      </x:c>
      <x:c r="G820" s="7" t="n">
        <x:v>3000</x:v>
      </x:c>
      <x:c r="H820" s="7" t="n">
        <x:v>1770.3</x:v>
      </x:c>
      <x:c r="I820" s="2" t="str">
        <x:v>可按后续累计达标判定补发</x:v>
      </x:c>
    </x:row>
    <x:row r="821" ht="22" customHeight="1">
      <x:c r="A821" s="2" t="n">
        <x:v>3</x:v>
      </x:c>
      <x:c r="B821" s="2" t="str">
        <x:v>粤AGE1516</x:v>
      </x:c>
      <x:c r="C821" s="2" t="str">
        <x:v>金可鹏</x:v>
      </x:c>
      <x:c r="D821" s="2" t="n">
        <x:v>1</x:v>
      </x:c>
      <x:c r="E821" s="7" t="n">
        <x:v>150</x:v>
      </x:c>
      <x:c r="F821" s="2" t="str">
        <x:v>是</x:v>
      </x:c>
      <x:c r="G821" s="7" t="n">
        <x:v>96.77</x:v>
      </x:c>
      <x:c r="H821" s="7" t="n">
        <x:v>40.9</x:v>
      </x:c>
      <x:c r="I821" s="2" t="str">
        <x:v>已发或已核定扣减，不重复补发</x:v>
      </x:c>
    </x:row>
    <x:row r="822" ht="22" customHeight="1">
      <x:c r="A822" s="2" t="n">
        <x:v>3</x:v>
      </x:c>
      <x:c r="B822" s="2" t="str">
        <x:v>粤AGE5843</x:v>
      </x:c>
      <x:c r="C822" s="2" t="str">
        <x:v>金可鹏</x:v>
      </x:c>
      <x:c r="D822" s="2" t="n">
        <x:v>31</x:v>
      </x:c>
      <x:c r="E822" s="7" t="n">
        <x:v>150</x:v>
      </x:c>
      <x:c r="F822" s="2" t="str">
        <x:v>否</x:v>
      </x:c>
      <x:c r="G822" s="7" t="n">
        <x:v>3000</x:v>
      </x:c>
      <x:c r="H822" s="7" t="n">
        <x:v>1679.6</x:v>
      </x:c>
      <x:c r="I822" s="2" t="str">
        <x:v>可按后续累计达标判定补发</x:v>
      </x:c>
    </x:row>
    <x:row r="823" ht="22" customHeight="1">
      <x:c r="A823" s="2" t="n">
        <x:v>3</x:v>
      </x:c>
      <x:c r="B823" s="2" t="str">
        <x:v>粤AGF0692</x:v>
      </x:c>
      <x:c r="C823" s="2" t="str">
        <x:v>金可鹏</x:v>
      </x:c>
      <x:c r="D823" s="2" t="n">
        <x:v>31</x:v>
      </x:c>
      <x:c r="E823" s="7" t="n">
        <x:v>150</x:v>
      </x:c>
      <x:c r="F823" s="2" t="str">
        <x:v>否</x:v>
      </x:c>
      <x:c r="G823" s="7" t="n">
        <x:v>3000</x:v>
      </x:c>
      <x:c r="H823" s="7" t="n">
        <x:v>1705.7</x:v>
      </x:c>
      <x:c r="I823" s="2" t="str">
        <x:v>可按后续累计达标判定补发</x:v>
      </x:c>
    </x:row>
    <x:row r="824" ht="22" customHeight="1">
      <x:c r="A824" s="2" t="n">
        <x:v>3</x:v>
      </x:c>
      <x:c r="B824" s="2" t="str">
        <x:v>粤AGF4063</x:v>
      </x:c>
      <x:c r="C824" s="2" t="str">
        <x:v>金可鹏</x:v>
      </x:c>
      <x:c r="D824" s="2" t="n">
        <x:v>31</x:v>
      </x:c>
      <x:c r="E824" s="7" t="n">
        <x:v>150</x:v>
      </x:c>
      <x:c r="F824" s="2" t="str">
        <x:v>否</x:v>
      </x:c>
      <x:c r="G824" s="7" t="n">
        <x:v>3000</x:v>
      </x:c>
      <x:c r="H824" s="7" t="n">
        <x:v>1873.3</x:v>
      </x:c>
      <x:c r="I824" s="2" t="str">
        <x:v>可按后续累计达标判定补发</x:v>
      </x:c>
    </x:row>
    <x:row r="825" ht="22" customHeight="1">
      <x:c r="A825" s="2" t="n">
        <x:v>3</x:v>
      </x:c>
      <x:c r="B825" s="2" t="str">
        <x:v>粤AGF6940</x:v>
      </x:c>
      <x:c r="C825" s="2" t="str">
        <x:v>金可鹏</x:v>
      </x:c>
      <x:c r="D825" s="2" t="n">
        <x:v>31</x:v>
      </x:c>
      <x:c r="E825" s="7" t="n">
        <x:v>150</x:v>
      </x:c>
      <x:c r="F825" s="2" t="str">
        <x:v>是</x:v>
      </x:c>
      <x:c r="G825" s="7" t="n">
        <x:v>3000</x:v>
      </x:c>
      <x:c r="H825" s="7" t="n">
        <x:v>3064.5</x:v>
      </x:c>
      <x:c r="I825" s="2" t="str">
        <x:v>已发或已核定扣减，不重复补发</x:v>
      </x:c>
    </x:row>
    <x:row r="826" ht="22" customHeight="1">
      <x:c r="A826" s="2" t="n">
        <x:v>3</x:v>
      </x:c>
      <x:c r="B826" s="2" t="str">
        <x:v>粤AGF7490</x:v>
      </x:c>
      <x:c r="C826" s="2" t="str">
        <x:v>金可鹏</x:v>
      </x:c>
      <x:c r="D826" s="2" t="n">
        <x:v>1</x:v>
      </x:c>
      <x:c r="E826" s="7" t="n">
        <x:v>150</x:v>
      </x:c>
      <x:c r="F826" s="2" t="str">
        <x:v>是</x:v>
      </x:c>
      <x:c r="G826" s="7" t="n">
        <x:v>96.77</x:v>
      </x:c>
      <x:c r="H826" s="7" t="n">
        <x:v>33.9</x:v>
      </x:c>
      <x:c r="I826" s="2" t="str">
        <x:v>已发或已核定扣减，不重复补发</x:v>
      </x:c>
    </x:row>
    <x:row r="827" ht="22" customHeight="1">
      <x:c r="A827" s="2" t="n">
        <x:v>3</x:v>
      </x:c>
      <x:c r="B827" s="2" t="str">
        <x:v>粤AGF8492</x:v>
      </x:c>
      <x:c r="C827" s="2" t="str">
        <x:v>金可鹏</x:v>
      </x:c>
      <x:c r="D827" s="2" t="n">
        <x:v>31</x:v>
      </x:c>
      <x:c r="E827" s="7" t="n">
        <x:v>150</x:v>
      </x:c>
      <x:c r="F827" s="2" t="str">
        <x:v>否</x:v>
      </x:c>
      <x:c r="G827" s="7" t="n">
        <x:v>3000</x:v>
      </x:c>
      <x:c r="H827" s="7" t="n">
        <x:v>1511.9</x:v>
      </x:c>
      <x:c r="I827" s="2" t="str">
        <x:v>可按后续累计达标判定补发</x:v>
      </x:c>
    </x:row>
    <x:row r="828" ht="22" customHeight="1">
      <x:c r="A828" s="2" t="n">
        <x:v>3</x:v>
      </x:c>
      <x:c r="B828" s="2" t="str">
        <x:v>粤AGF9106</x:v>
      </x:c>
      <x:c r="C828" s="2" t="str">
        <x:v>金可鹏</x:v>
      </x:c>
      <x:c r="D828" s="2" t="n">
        <x:v>31</x:v>
      </x:c>
      <x:c r="E828" s="7" t="n">
        <x:v>150</x:v>
      </x:c>
      <x:c r="F828" s="2" t="str">
        <x:v>否</x:v>
      </x:c>
      <x:c r="G828" s="7" t="n">
        <x:v>3000</x:v>
      </x:c>
      <x:c r="H828" s="7" t="n">
        <x:v>2200.9</x:v>
      </x:c>
      <x:c r="I828" s="2" t="str">
        <x:v>可按后续累计达标判定补发</x:v>
      </x:c>
    </x:row>
    <x:row r="829" ht="22" customHeight="1">
      <x:c r="A829" s="2" t="n">
        <x:v>3</x:v>
      </x:c>
      <x:c r="B829" s="2" t="str">
        <x:v>粤AGF9240</x:v>
      </x:c>
      <x:c r="C829" s="2" t="str">
        <x:v>金可鹏</x:v>
      </x:c>
      <x:c r="D829" s="2" t="n">
        <x:v>31</x:v>
      </x:c>
      <x:c r="E829" s="7" t="n">
        <x:v>150</x:v>
      </x:c>
      <x:c r="F829" s="2" t="str">
        <x:v>否</x:v>
      </x:c>
      <x:c r="G829" s="7" t="n">
        <x:v>3000</x:v>
      </x:c>
      <x:c r="H829" s="7" t="n">
        <x:v>0</x:v>
      </x:c>
      <x:c r="I829" s="2" t="str">
        <x:v>可按后续累计达标判定补发</x:v>
      </x:c>
    </x:row>
    <x:row r="830" ht="22" customHeight="1">
      <x:c r="A830" s="2" t="n">
        <x:v>3</x:v>
      </x:c>
      <x:c r="B830" s="2" t="str">
        <x:v>粤AGG0490</x:v>
      </x:c>
      <x:c r="C830" s="2" t="str">
        <x:v>金可鹏</x:v>
      </x:c>
      <x:c r="D830" s="2" t="n">
        <x:v>31</x:v>
      </x:c>
      <x:c r="E830" s="7" t="n">
        <x:v>150</x:v>
      </x:c>
      <x:c r="F830" s="2" t="str">
        <x:v>否</x:v>
      </x:c>
      <x:c r="G830" s="7" t="n">
        <x:v>3000</x:v>
      </x:c>
      <x:c r="H830" s="7" t="n">
        <x:v>1055.4</x:v>
      </x:c>
      <x:c r="I830" s="2" t="str">
        <x:v>可按后续累计达标判定补发</x:v>
      </x:c>
    </x:row>
    <x:row r="831" ht="22" customHeight="1">
      <x:c r="A831" s="2" t="n">
        <x:v>3</x:v>
      </x:c>
      <x:c r="B831" s="2" t="str">
        <x:v>粤AGG0540</x:v>
      </x:c>
      <x:c r="C831" s="2" t="str">
        <x:v>金可鹏</x:v>
      </x:c>
      <x:c r="D831" s="2" t="n">
        <x:v>31</x:v>
      </x:c>
      <x:c r="E831" s="7" t="n">
        <x:v>150</x:v>
      </x:c>
      <x:c r="F831" s="2" t="str">
        <x:v>否</x:v>
      </x:c>
      <x:c r="G831" s="7" t="n">
        <x:v>3000</x:v>
      </x:c>
      <x:c r="H831" s="7" t="n">
        <x:v>2048.6</x:v>
      </x:c>
      <x:c r="I831" s="2" t="str">
        <x:v>可按后续累计达标判定补发</x:v>
      </x:c>
    </x:row>
    <x:row r="832" ht="22" customHeight="1">
      <x:c r="A832" s="2" t="n">
        <x:v>3</x:v>
      </x:c>
      <x:c r="B832" s="2" t="str">
        <x:v>粤AGG2195</x:v>
      </x:c>
      <x:c r="C832" s="2" t="str">
        <x:v>金可鹏</x:v>
      </x:c>
      <x:c r="D832" s="2" t="n">
        <x:v>1</x:v>
      </x:c>
      <x:c r="E832" s="7" t="n">
        <x:v>150</x:v>
      </x:c>
      <x:c r="F832" s="2" t="str">
        <x:v>否</x:v>
      </x:c>
      <x:c r="G832" s="7" t="n">
        <x:v>96.77</x:v>
      </x:c>
      <x:c r="H832" s="7" t="n">
        <x:v>47.5</x:v>
      </x:c>
      <x:c r="I832" s="2" t="str">
        <x:v>可按后续累计达标判定补发</x:v>
      </x:c>
    </x:row>
    <x:row r="833" ht="22" customHeight="1">
      <x:c r="A833" s="2" t="n">
        <x:v>3</x:v>
      </x:c>
      <x:c r="B833" s="2" t="str">
        <x:v>粤AGG3040</x:v>
      </x:c>
      <x:c r="C833" s="2" t="str">
        <x:v>金可鹏</x:v>
      </x:c>
      <x:c r="D833" s="2" t="n">
        <x:v>1</x:v>
      </x:c>
      <x:c r="E833" s="7" t="n">
        <x:v>150</x:v>
      </x:c>
      <x:c r="F833" s="2" t="str">
        <x:v>否</x:v>
      </x:c>
      <x:c r="G833" s="7" t="n">
        <x:v>96.77</x:v>
      </x:c>
      <x:c r="H833" s="7" t="n">
        <x:v>34.6</x:v>
      </x:c>
      <x:c r="I833" s="2" t="str">
        <x:v>可按后续累计达标判定补发</x:v>
      </x:c>
    </x:row>
    <x:row r="834" ht="22" customHeight="1">
      <x:c r="A834" s="2" t="n">
        <x:v>3</x:v>
      </x:c>
      <x:c r="B834" s="2" t="str">
        <x:v>粤AGG3413</x:v>
      </x:c>
      <x:c r="C834" s="2" t="str">
        <x:v>金可鹏</x:v>
      </x:c>
      <x:c r="D834" s="2" t="n">
        <x:v>31</x:v>
      </x:c>
      <x:c r="E834" s="7" t="n">
        <x:v>150</x:v>
      </x:c>
      <x:c r="F834" s="2" t="str">
        <x:v>否</x:v>
      </x:c>
      <x:c r="G834" s="7" t="n">
        <x:v>3000</x:v>
      </x:c>
      <x:c r="H834" s="7" t="n">
        <x:v>1603.3</x:v>
      </x:c>
      <x:c r="I834" s="2" t="str">
        <x:v>可按后续累计达标判定补发</x:v>
      </x:c>
    </x:row>
    <x:row r="835" ht="22" customHeight="1">
      <x:c r="A835" s="2" t="n">
        <x:v>3</x:v>
      </x:c>
      <x:c r="B835" s="2" t="str">
        <x:v>粤AGG4013</x:v>
      </x:c>
      <x:c r="C835" s="2" t="str">
        <x:v>金可鹏</x:v>
      </x:c>
      <x:c r="D835" s="2" t="n">
        <x:v>31</x:v>
      </x:c>
      <x:c r="E835" s="7" t="n">
        <x:v>150</x:v>
      </x:c>
      <x:c r="F835" s="2" t="str">
        <x:v>否</x:v>
      </x:c>
      <x:c r="G835" s="7" t="n">
        <x:v>3000</x:v>
      </x:c>
      <x:c r="H835" s="7" t="n">
        <x:v>549.2</x:v>
      </x:c>
      <x:c r="I835" s="2" t="str">
        <x:v>可按后续累计达标判定补发</x:v>
      </x:c>
    </x:row>
    <x:row r="836" ht="22" customHeight="1">
      <x:c r="A836" s="2" t="n">
        <x:v>3</x:v>
      </x:c>
      <x:c r="B836" s="2" t="str">
        <x:v>粤AGG4135</x:v>
      </x:c>
      <x:c r="C836" s="2" t="str">
        <x:v>金可鹏</x:v>
      </x:c>
      <x:c r="D836" s="2" t="n">
        <x:v>1</x:v>
      </x:c>
      <x:c r="E836" s="7" t="n">
        <x:v>150</x:v>
      </x:c>
      <x:c r="F836" s="2" t="str">
        <x:v>否</x:v>
      </x:c>
      <x:c r="G836" s="7" t="n">
        <x:v>96.77</x:v>
      </x:c>
      <x:c r="H836" s="7" t="n">
        <x:v>28.4</x:v>
      </x:c>
      <x:c r="I836" s="2" t="str">
        <x:v>可按后续累计达标判定补发</x:v>
      </x:c>
    </x:row>
    <x:row r="837" ht="22" customHeight="1">
      <x:c r="A837" s="2" t="n">
        <x:v>3</x:v>
      </x:c>
      <x:c r="B837" s="2" t="str">
        <x:v>粤AGG4142</x:v>
      </x:c>
      <x:c r="C837" s="2" t="str">
        <x:v>金可鹏</x:v>
      </x:c>
      <x:c r="D837" s="2" t="n">
        <x:v>31</x:v>
      </x:c>
      <x:c r="E837" s="7" t="n">
        <x:v>150</x:v>
      </x:c>
      <x:c r="F837" s="2" t="str">
        <x:v>否</x:v>
      </x:c>
      <x:c r="G837" s="7" t="n">
        <x:v>3000</x:v>
      </x:c>
      <x:c r="H837" s="7" t="n">
        <x:v>1558.4</x:v>
      </x:c>
      <x:c r="I837" s="2" t="str">
        <x:v>可按后续累计达标判定补发</x:v>
      </x:c>
    </x:row>
    <x:row r="838" ht="22" customHeight="1">
      <x:c r="A838" s="2" t="n">
        <x:v>3</x:v>
      </x:c>
      <x:c r="B838" s="2" t="str">
        <x:v>粤AGG4975</x:v>
      </x:c>
      <x:c r="C838" s="2" t="str">
        <x:v>金可鹏</x:v>
      </x:c>
      <x:c r="D838" s="2" t="n">
        <x:v>31</x:v>
      </x:c>
      <x:c r="E838" s="7" t="n">
        <x:v>150</x:v>
      </x:c>
      <x:c r="F838" s="2" t="str">
        <x:v>否</x:v>
      </x:c>
      <x:c r="G838" s="7" t="n">
        <x:v>3000</x:v>
      </x:c>
      <x:c r="H838" s="7" t="n">
        <x:v>983.5</x:v>
      </x:c>
      <x:c r="I838" s="2" t="str">
        <x:v>可按后续累计达标判定补发</x:v>
      </x:c>
    </x:row>
    <x:row r="839" ht="22" customHeight="1">
      <x:c r="A839" s="2" t="n">
        <x:v>3</x:v>
      </x:c>
      <x:c r="B839" s="2" t="str">
        <x:v>粤AGG5043</x:v>
      </x:c>
      <x:c r="C839" s="2" t="str">
        <x:v>金可鹏</x:v>
      </x:c>
      <x:c r="D839" s="2" t="n">
        <x:v>31</x:v>
      </x:c>
      <x:c r="E839" s="7" t="n">
        <x:v>150</x:v>
      </x:c>
      <x:c r="F839" s="2" t="str">
        <x:v>否</x:v>
      </x:c>
      <x:c r="G839" s="7" t="n">
        <x:v>3000</x:v>
      </x:c>
      <x:c r="H839" s="7" t="n">
        <x:v>1481.3</x:v>
      </x:c>
      <x:c r="I839" s="2" t="str">
        <x:v>可按后续累计达标判定补发</x:v>
      </x:c>
    </x:row>
    <x:row r="840" ht="22" customHeight="1">
      <x:c r="A840" s="2" t="n">
        <x:v>3</x:v>
      </x:c>
      <x:c r="B840" s="2" t="str">
        <x:v>粤AGG9540</x:v>
      </x:c>
      <x:c r="C840" s="2" t="str">
        <x:v>金可鹏</x:v>
      </x:c>
      <x:c r="D840" s="2" t="n">
        <x:v>31</x:v>
      </x:c>
      <x:c r="E840" s="7" t="n">
        <x:v>150</x:v>
      </x:c>
      <x:c r="F840" s="2" t="str">
        <x:v>否</x:v>
      </x:c>
      <x:c r="G840" s="7" t="n">
        <x:v>3000</x:v>
      </x:c>
      <x:c r="H840" s="7" t="n">
        <x:v>1407.8</x:v>
      </x:c>
      <x:c r="I840" s="2" t="str">
        <x:v>可按后续累计达标判定补发</x:v>
      </x:c>
    </x:row>
    <x:row r="841" ht="22" customHeight="1">
      <x:c r="A841" s="2" t="n">
        <x:v>3</x:v>
      </x:c>
      <x:c r="B841" s="2" t="str">
        <x:v>粤AGH6240</x:v>
      </x:c>
      <x:c r="C841" s="2" t="str">
        <x:v>金可鹏</x:v>
      </x:c>
      <x:c r="D841" s="2" t="n">
        <x:v>31</x:v>
      </x:c>
      <x:c r="E841" s="7" t="n">
        <x:v>150</x:v>
      </x:c>
      <x:c r="F841" s="2" t="str">
        <x:v>是</x:v>
      </x:c>
      <x:c r="G841" s="7" t="n">
        <x:v>3000</x:v>
      </x:c>
      <x:c r="H841" s="7" t="n">
        <x:v>3078.2</x:v>
      </x:c>
      <x:c r="I841" s="2" t="str">
        <x:v>已发或已核定扣减，不重复补发</x:v>
      </x:c>
    </x:row>
    <x:row r="842" ht="22" customHeight="1">
      <x:c r="A842" s="2" t="n">
        <x:v>3</x:v>
      </x:c>
      <x:c r="B842" s="2" t="str">
        <x:v>粤AGH8490</x:v>
      </x:c>
      <x:c r="C842" s="2" t="str">
        <x:v>金可鹏</x:v>
      </x:c>
      <x:c r="D842" s="2" t="n">
        <x:v>31</x:v>
      </x:c>
      <x:c r="E842" s="7" t="n">
        <x:v>150</x:v>
      </x:c>
      <x:c r="F842" s="2" t="str">
        <x:v>否</x:v>
      </x:c>
      <x:c r="G842" s="7" t="n">
        <x:v>3000</x:v>
      </x:c>
      <x:c r="H842" s="7" t="n">
        <x:v>2362.9</x:v>
      </x:c>
      <x:c r="I842" s="2" t="str">
        <x:v>可按后续累计达标判定补发</x:v>
      </x:c>
    </x:row>
    <x:row r="843" ht="22" customHeight="1">
      <x:c r="A843" s="2" t="n">
        <x:v>3</x:v>
      </x:c>
      <x:c r="B843" s="2" t="str">
        <x:v>粤AGP2009</x:v>
      </x:c>
      <x:c r="C843" s="2" t="str">
        <x:v>金可鹏</x:v>
      </x:c>
      <x:c r="D843" s="2" t="n">
        <x:v>31</x:v>
      </x:c>
      <x:c r="E843" s="7" t="n">
        <x:v>260</x:v>
      </x:c>
      <x:c r="F843" s="2" t="str">
        <x:v>否</x:v>
      </x:c>
      <x:c r="G843" s="7" t="n">
        <x:v>5000</x:v>
      </x:c>
      <x:c r="H843" s="7" t="n">
        <x:v>1229.9</x:v>
      </x:c>
      <x:c r="I843" s="2" t="str">
        <x:v>可按后续累计达标判定补发</x:v>
      </x:c>
    </x:row>
    <x:row r="844" ht="22" customHeight="1">
      <x:c r="A844" s="2" t="n">
        <x:v>3</x:v>
      </x:c>
      <x:c r="B844" s="2" t="str">
        <x:v>粤AGP3082</x:v>
      </x:c>
      <x:c r="C844" s="2" t="str">
        <x:v>金可鹏</x:v>
      </x:c>
      <x:c r="D844" s="2" t="n">
        <x:v>31</x:v>
      </x:c>
      <x:c r="E844" s="7" t="n">
        <x:v>260</x:v>
      </x:c>
      <x:c r="F844" s="2" t="str">
        <x:v>否</x:v>
      </x:c>
      <x:c r="G844" s="7" t="n">
        <x:v>5000</x:v>
      </x:c>
      <x:c r="H844" s="7" t="n">
        <x:v>3552.5</x:v>
      </x:c>
      <x:c r="I844" s="2" t="str">
        <x:v>可按后续累计达标判定补发</x:v>
      </x:c>
    </x:row>
    <x:row r="845" ht="22" customHeight="1">
      <x:c r="A845" s="2" t="n">
        <x:v>3</x:v>
      </x:c>
      <x:c r="B845" s="2" t="str">
        <x:v>粤AGP3087</x:v>
      </x:c>
      <x:c r="C845" s="2" t="str">
        <x:v>金可鹏</x:v>
      </x:c>
      <x:c r="D845" s="2" t="n">
        <x:v>31</x:v>
      </x:c>
      <x:c r="E845" s="7" t="n">
        <x:v>260</x:v>
      </x:c>
      <x:c r="F845" s="2" t="str">
        <x:v>否</x:v>
      </x:c>
      <x:c r="G845" s="7" t="n">
        <x:v>5000</x:v>
      </x:c>
      <x:c r="H845" s="7" t="n">
        <x:v>1273.5</x:v>
      </x:c>
      <x:c r="I845" s="2" t="str">
        <x:v>可按后续累计达标判定补发</x:v>
      </x:c>
    </x:row>
    <x:row r="846" ht="22" customHeight="1">
      <x:c r="A846" s="2" t="n">
        <x:v>3</x:v>
      </x:c>
      <x:c r="B846" s="2" t="str">
        <x:v>粤AGP3509</x:v>
      </x:c>
      <x:c r="C846" s="2" t="str">
        <x:v>金可鹏</x:v>
      </x:c>
      <x:c r="D846" s="2" t="n">
        <x:v>17</x:v>
      </x:c>
      <x:c r="E846" s="7" t="n">
        <x:v>260</x:v>
      </x:c>
      <x:c r="F846" s="2" t="str">
        <x:v>否</x:v>
      </x:c>
      <x:c r="G846" s="7" t="n">
        <x:v>2741.94</x:v>
      </x:c>
      <x:c r="H846" s="7" t="n">
        <x:v>1505.6</x:v>
      </x:c>
      <x:c r="I846" s="2" t="str">
        <x:v>可按后续累计达标判定补发</x:v>
      </x:c>
    </x:row>
    <x:row r="847" ht="22" customHeight="1">
      <x:c r="A847" s="2" t="n">
        <x:v>3</x:v>
      </x:c>
      <x:c r="B847" s="2" t="str">
        <x:v>粤AGP3627</x:v>
      </x:c>
      <x:c r="C847" s="2" t="str">
        <x:v>金可鹏</x:v>
      </x:c>
      <x:c r="D847" s="2" t="n">
        <x:v>31</x:v>
      </x:c>
      <x:c r="E847" s="7" t="n">
        <x:v>260</x:v>
      </x:c>
      <x:c r="F847" s="2" t="str">
        <x:v>是</x:v>
      </x:c>
      <x:c r="G847" s="7" t="n">
        <x:v>5000</x:v>
      </x:c>
      <x:c r="H847" s="7" t="n">
        <x:v>13126.8</x:v>
      </x:c>
      <x:c r="I847" s="2" t="str">
        <x:v>已发或已核定扣减，不重复补发</x:v>
      </x:c>
    </x:row>
    <x:row r="848" ht="22" customHeight="1">
      <x:c r="A848" s="2" t="n">
        <x:v>3</x:v>
      </x:c>
      <x:c r="B848" s="2" t="str">
        <x:v>粤AGP3628</x:v>
      </x:c>
      <x:c r="C848" s="2" t="str">
        <x:v>金可鹏</x:v>
      </x:c>
      <x:c r="D848" s="2" t="n">
        <x:v>31</x:v>
      </x:c>
      <x:c r="E848" s="7" t="n">
        <x:v>150</x:v>
      </x:c>
      <x:c r="F848" s="2" t="str">
        <x:v>否</x:v>
      </x:c>
      <x:c r="G848" s="7" t="n">
        <x:v>3000</x:v>
      </x:c>
      <x:c r="H848" s="7" t="n">
        <x:v>2736.6</x:v>
      </x:c>
      <x:c r="I848" s="2" t="str">
        <x:v>可按后续累计达标判定补发</x:v>
      </x:c>
    </x:row>
    <x:row r="849" ht="22" customHeight="1">
      <x:c r="A849" s="2" t="n">
        <x:v>3</x:v>
      </x:c>
      <x:c r="B849" s="2" t="str">
        <x:v>粤AGP3631</x:v>
      </x:c>
      <x:c r="C849" s="2" t="str">
        <x:v>金可鹏</x:v>
      </x:c>
      <x:c r="D849" s="2" t="n">
        <x:v>31</x:v>
      </x:c>
      <x:c r="E849" s="7" t="n">
        <x:v>260</x:v>
      </x:c>
      <x:c r="F849" s="2" t="str">
        <x:v>否</x:v>
      </x:c>
      <x:c r="G849" s="7" t="n">
        <x:v>5000</x:v>
      </x:c>
      <x:c r="H849" s="7" t="n">
        <x:v>1143.7</x:v>
      </x:c>
      <x:c r="I849" s="2" t="str">
        <x:v>可按后续累计达标判定补发</x:v>
      </x:c>
    </x:row>
    <x:row r="850" ht="22" customHeight="1">
      <x:c r="A850" s="2" t="n">
        <x:v>3</x:v>
      </x:c>
      <x:c r="B850" s="2" t="str">
        <x:v>粤AGP3642</x:v>
      </x:c>
      <x:c r="C850" s="2" t="str">
        <x:v>金可鹏</x:v>
      </x:c>
      <x:c r="D850" s="2" t="n">
        <x:v>31</x:v>
      </x:c>
      <x:c r="E850" s="7" t="n">
        <x:v>260</x:v>
      </x:c>
      <x:c r="F850" s="2" t="str">
        <x:v>否</x:v>
      </x:c>
      <x:c r="G850" s="7" t="n">
        <x:v>5000</x:v>
      </x:c>
      <x:c r="H850" s="7" t="n">
        <x:v>488.7</x:v>
      </x:c>
      <x:c r="I850" s="2" t="str">
        <x:v>可按后续累计达标判定补发</x:v>
      </x:c>
    </x:row>
    <x:row r="851" ht="22" customHeight="1">
      <x:c r="A851" s="2" t="n">
        <x:v>3</x:v>
      </x:c>
      <x:c r="B851" s="2" t="str">
        <x:v>粤AGP3645</x:v>
      </x:c>
      <x:c r="C851" s="2" t="str">
        <x:v>金可鹏</x:v>
      </x:c>
      <x:c r="D851" s="2" t="n">
        <x:v>31</x:v>
      </x:c>
      <x:c r="E851" s="7" t="n">
        <x:v>260</x:v>
      </x:c>
      <x:c r="F851" s="2" t="str">
        <x:v>否</x:v>
      </x:c>
      <x:c r="G851" s="7" t="n">
        <x:v>5000</x:v>
      </x:c>
      <x:c r="H851" s="7" t="n">
        <x:v>1418</x:v>
      </x:c>
      <x:c r="I851" s="2" t="str">
        <x:v>可按后续累计达标判定补发</x:v>
      </x:c>
    </x:row>
    <x:row r="852" ht="22" customHeight="1">
      <x:c r="A852" s="2" t="n">
        <x:v>3</x:v>
      </x:c>
      <x:c r="B852" s="2" t="str">
        <x:v>粤AGP3660</x:v>
      </x:c>
      <x:c r="C852" s="2" t="str">
        <x:v>金可鹏</x:v>
      </x:c>
      <x:c r="D852" s="2" t="n">
        <x:v>31</x:v>
      </x:c>
      <x:c r="E852" s="7" t="n">
        <x:v>260</x:v>
      </x:c>
      <x:c r="F852" s="2" t="str">
        <x:v>否</x:v>
      </x:c>
      <x:c r="G852" s="7" t="n">
        <x:v>5000</x:v>
      </x:c>
      <x:c r="H852" s="7" t="n">
        <x:v>821.1</x:v>
      </x:c>
      <x:c r="I852" s="2" t="str">
        <x:v>可按后续累计达标判定补发</x:v>
      </x:c>
    </x:row>
    <x:row r="853" ht="22" customHeight="1">
      <x:c r="A853" s="2" t="n">
        <x:v>3</x:v>
      </x:c>
      <x:c r="B853" s="2" t="str">
        <x:v>粤AGP3672</x:v>
      </x:c>
      <x:c r="C853" s="2" t="str">
        <x:v>金可鹏</x:v>
      </x:c>
      <x:c r="D853" s="2" t="n">
        <x:v>22</x:v>
      </x:c>
      <x:c r="E853" s="7" t="n">
        <x:v>260</x:v>
      </x:c>
      <x:c r="F853" s="2" t="str">
        <x:v>否</x:v>
      </x:c>
      <x:c r="G853" s="7" t="n">
        <x:v>3548.39</x:v>
      </x:c>
      <x:c r="H853" s="7" t="n">
        <x:v>748.3</x:v>
      </x:c>
      <x:c r="I853" s="2" t="str">
        <x:v>可按后续累计达标判定补发</x:v>
      </x:c>
    </x:row>
    <x:row r="854" ht="22" customHeight="1">
      <x:c r="A854" s="2" t="n">
        <x:v>3</x:v>
      </x:c>
      <x:c r="B854" s="2" t="str">
        <x:v>粤AGP3688</x:v>
      </x:c>
      <x:c r="C854" s="2" t="str">
        <x:v>金可鹏</x:v>
      </x:c>
      <x:c r="D854" s="2" t="n">
        <x:v>31</x:v>
      </x:c>
      <x:c r="E854" s="7" t="n">
        <x:v>150</x:v>
      </x:c>
      <x:c r="F854" s="2" t="str">
        <x:v>否</x:v>
      </x:c>
      <x:c r="G854" s="7" t="n">
        <x:v>3000</x:v>
      </x:c>
      <x:c r="H854" s="7" t="n">
        <x:v>2594.7</x:v>
      </x:c>
      <x:c r="I854" s="2" t="str">
        <x:v>可按后续累计达标判定补发</x:v>
      </x:c>
    </x:row>
    <x:row r="855" ht="22" customHeight="1">
      <x:c r="A855" s="2" t="n">
        <x:v>3</x:v>
      </x:c>
      <x:c r="B855" s="2" t="str">
        <x:v>粤AGP3692</x:v>
      </x:c>
      <x:c r="C855" s="2" t="str">
        <x:v>金可鹏</x:v>
      </x:c>
      <x:c r="D855" s="2" t="n">
        <x:v>31</x:v>
      </x:c>
      <x:c r="E855" s="7" t="n">
        <x:v>260</x:v>
      </x:c>
      <x:c r="F855" s="2" t="str">
        <x:v>是</x:v>
      </x:c>
      <x:c r="G855" s="7" t="n">
        <x:v>5000</x:v>
      </x:c>
      <x:c r="H855" s="7" t="n">
        <x:v>8012.9</x:v>
      </x:c>
      <x:c r="I855" s="2" t="str">
        <x:v>已发或已核定扣减，不重复补发</x:v>
      </x:c>
    </x:row>
    <x:row r="856" ht="22" customHeight="1">
      <x:c r="A856" s="2" t="n">
        <x:v>3</x:v>
      </x:c>
      <x:c r="B856" s="2" t="str">
        <x:v>粤AGP4325</x:v>
      </x:c>
      <x:c r="C856" s="2" t="str">
        <x:v>金可鹏</x:v>
      </x:c>
      <x:c r="D856" s="2" t="n">
        <x:v>26</x:v>
      </x:c>
      <x:c r="E856" s="7" t="n">
        <x:v>260</x:v>
      </x:c>
      <x:c r="F856" s="2" t="str">
        <x:v>否</x:v>
      </x:c>
      <x:c r="G856" s="7" t="n">
        <x:v>4193.55</x:v>
      </x:c>
      <x:c r="H856" s="7" t="n">
        <x:v>706.4</x:v>
      </x:c>
      <x:c r="I856" s="2" t="str">
        <x:v>可按后续累计达标判定补发</x:v>
      </x:c>
    </x:row>
    <x:row r="857" ht="22" customHeight="1">
      <x:c r="A857" s="2" t="n">
        <x:v>3</x:v>
      </x:c>
      <x:c r="B857" s="2" t="str">
        <x:v>粤AGP4435</x:v>
      </x:c>
      <x:c r="C857" s="2" t="str">
        <x:v>金可鹏</x:v>
      </x:c>
      <x:c r="D857" s="2" t="n">
        <x:v>31</x:v>
      </x:c>
      <x:c r="E857" s="7" t="n">
        <x:v>260</x:v>
      </x:c>
      <x:c r="F857" s="2" t="str">
        <x:v>否</x:v>
      </x:c>
      <x:c r="G857" s="7" t="n">
        <x:v>5000</x:v>
      </x:c>
      <x:c r="H857" s="7" t="n">
        <x:v>1154.6</x:v>
      </x:c>
      <x:c r="I857" s="2" t="str">
        <x:v>可按后续累计达标判定补发</x:v>
      </x:c>
    </x:row>
    <x:row r="858" ht="22" customHeight="1">
      <x:c r="A858" s="2" t="n">
        <x:v>3</x:v>
      </x:c>
      <x:c r="B858" s="2" t="str">
        <x:v>粤AGP4482</x:v>
      </x:c>
      <x:c r="C858" s="2" t="str">
        <x:v>金可鹏</x:v>
      </x:c>
      <x:c r="D858" s="2" t="n">
        <x:v>31</x:v>
      </x:c>
      <x:c r="E858" s="7" t="n">
        <x:v>260</x:v>
      </x:c>
      <x:c r="F858" s="2" t="str">
        <x:v>是</x:v>
      </x:c>
      <x:c r="G858" s="7" t="n">
        <x:v>5000</x:v>
      </x:c>
      <x:c r="H858" s="7" t="n">
        <x:v>6567.8</x:v>
      </x:c>
      <x:c r="I858" s="2" t="str">
        <x:v>已发或已核定扣减，不重复补发</x:v>
      </x:c>
    </x:row>
    <x:row r="859" ht="22" customHeight="1">
      <x:c r="A859" s="2" t="n">
        <x:v>3</x:v>
      </x:c>
      <x:c r="B859" s="2" t="str">
        <x:v>粤AGP4569</x:v>
      </x:c>
      <x:c r="C859" s="2" t="str">
        <x:v>金可鹏</x:v>
      </x:c>
      <x:c r="D859" s="2" t="n">
        <x:v>31</x:v>
      </x:c>
      <x:c r="E859" s="7" t="n">
        <x:v>260</x:v>
      </x:c>
      <x:c r="F859" s="2" t="str">
        <x:v>是</x:v>
      </x:c>
      <x:c r="G859" s="7" t="n">
        <x:v>5000</x:v>
      </x:c>
      <x:c r="H859" s="7" t="n">
        <x:v>7568.6</x:v>
      </x:c>
      <x:c r="I859" s="2" t="str">
        <x:v>已发或已核定扣减，不重复补发</x:v>
      </x:c>
    </x:row>
    <x:row r="860" ht="22" customHeight="1">
      <x:c r="A860" s="2" t="n">
        <x:v>3</x:v>
      </x:c>
      <x:c r="B860" s="2" t="str">
        <x:v>粤AGP4587</x:v>
      </x:c>
      <x:c r="C860" s="2" t="str">
        <x:v>金可鹏</x:v>
      </x:c>
      <x:c r="D860" s="2" t="n">
        <x:v>31</x:v>
      </x:c>
      <x:c r="E860" s="7" t="n">
        <x:v>260</x:v>
      </x:c>
      <x:c r="F860" s="2" t="str">
        <x:v>否</x:v>
      </x:c>
      <x:c r="G860" s="7" t="n">
        <x:v>5000</x:v>
      </x:c>
      <x:c r="H860" s="7" t="n">
        <x:v>774.3</x:v>
      </x:c>
      <x:c r="I860" s="2" t="str">
        <x:v>可按后续累计达标判定补发</x:v>
      </x:c>
    </x:row>
    <x:row r="861" ht="22" customHeight="1">
      <x:c r="A861" s="2" t="n">
        <x:v>3</x:v>
      </x:c>
      <x:c r="B861" s="2" t="str">
        <x:v>粤AGP5138</x:v>
      </x:c>
      <x:c r="C861" s="2" t="str">
        <x:v>金可鹏</x:v>
      </x:c>
      <x:c r="D861" s="2" t="n">
        <x:v>31</x:v>
      </x:c>
      <x:c r="E861" s="7" t="n">
        <x:v>150</x:v>
      </x:c>
      <x:c r="F861" s="2" t="str">
        <x:v>否</x:v>
      </x:c>
      <x:c r="G861" s="7" t="n">
        <x:v>3000</x:v>
      </x:c>
      <x:c r="H861" s="7" t="n">
        <x:v>2795.9</x:v>
      </x:c>
      <x:c r="I861" s="2" t="str">
        <x:v>可按后续累计达标判定补发</x:v>
      </x:c>
    </x:row>
    <x:row r="862" ht="22" customHeight="1">
      <x:c r="A862" s="2" t="n">
        <x:v>3</x:v>
      </x:c>
      <x:c r="B862" s="2" t="str">
        <x:v>粤AGP5156</x:v>
      </x:c>
      <x:c r="C862" s="2" t="str">
        <x:v>金可鹏</x:v>
      </x:c>
      <x:c r="D862" s="2" t="n">
        <x:v>31</x:v>
      </x:c>
      <x:c r="E862" s="7" t="n">
        <x:v>150</x:v>
      </x:c>
      <x:c r="F862" s="2" t="str">
        <x:v>是</x:v>
      </x:c>
      <x:c r="G862" s="7" t="n">
        <x:v>3000</x:v>
      </x:c>
      <x:c r="H862" s="7" t="n">
        <x:v>892.3</x:v>
      </x:c>
      <x:c r="I862" s="2" t="str">
        <x:v>已发或已核定扣减，不重复补发</x:v>
      </x:c>
    </x:row>
    <x:row r="863" ht="22" customHeight="1">
      <x:c r="A863" s="2" t="n">
        <x:v>3</x:v>
      </x:c>
      <x:c r="B863" s="2" t="str">
        <x:v>粤AGP5350</x:v>
      </x:c>
      <x:c r="C863" s="2" t="str">
        <x:v>金可鹏</x:v>
      </x:c>
      <x:c r="D863" s="2" t="n">
        <x:v>31</x:v>
      </x:c>
      <x:c r="E863" s="7" t="n">
        <x:v>260</x:v>
      </x:c>
      <x:c r="F863" s="2" t="str">
        <x:v>否</x:v>
      </x:c>
      <x:c r="G863" s="7" t="n">
        <x:v>5000</x:v>
      </x:c>
      <x:c r="H863" s="7" t="n">
        <x:v>592.4</x:v>
      </x:c>
      <x:c r="I863" s="2" t="str">
        <x:v>可按后续累计达标判定补发</x:v>
      </x:c>
    </x:row>
    <x:row r="864" ht="22" customHeight="1">
      <x:c r="A864" s="2" t="n">
        <x:v>3</x:v>
      </x:c>
      <x:c r="B864" s="2" t="str">
        <x:v>粤AGP5359</x:v>
      </x:c>
      <x:c r="C864" s="2" t="str">
        <x:v>金可鹏</x:v>
      </x:c>
      <x:c r="D864" s="2" t="n">
        <x:v>31</x:v>
      </x:c>
      <x:c r="E864" s="7" t="n">
        <x:v>150</x:v>
      </x:c>
      <x:c r="F864" s="2" t="str">
        <x:v>否</x:v>
      </x:c>
      <x:c r="G864" s="7" t="n">
        <x:v>3000</x:v>
      </x:c>
      <x:c r="H864" s="7" t="n">
        <x:v>2881.2</x:v>
      </x:c>
      <x:c r="I864" s="2" t="str">
        <x:v>可按后续累计达标判定补发</x:v>
      </x:c>
    </x:row>
    <x:row r="865" ht="22" customHeight="1">
      <x:c r="A865" s="2" t="n">
        <x:v>3</x:v>
      </x:c>
      <x:c r="B865" s="2" t="str">
        <x:v>粤AGP5363</x:v>
      </x:c>
      <x:c r="C865" s="2" t="str">
        <x:v>金可鹏</x:v>
      </x:c>
      <x:c r="D865" s="2" t="n">
        <x:v>31</x:v>
      </x:c>
      <x:c r="E865" s="7" t="n">
        <x:v>260</x:v>
      </x:c>
      <x:c r="F865" s="2" t="str">
        <x:v>否</x:v>
      </x:c>
      <x:c r="G865" s="7" t="n">
        <x:v>5000</x:v>
      </x:c>
      <x:c r="H865" s="7" t="n">
        <x:v>489.6</x:v>
      </x:c>
      <x:c r="I865" s="2" t="str">
        <x:v>可按后续累计达标判定补发</x:v>
      </x:c>
    </x:row>
    <x:row r="866" ht="22" customHeight="1">
      <x:c r="A866" s="2" t="n">
        <x:v>3</x:v>
      </x:c>
      <x:c r="B866" s="2" t="str">
        <x:v>粤AGP5613</x:v>
      </x:c>
      <x:c r="C866" s="2" t="str">
        <x:v>金可鹏</x:v>
      </x:c>
      <x:c r="D866" s="2" t="n">
        <x:v>31</x:v>
      </x:c>
      <x:c r="E866" s="7" t="n">
        <x:v>260</x:v>
      </x:c>
      <x:c r="F866" s="2" t="str">
        <x:v>否</x:v>
      </x:c>
      <x:c r="G866" s="7" t="n">
        <x:v>5000</x:v>
      </x:c>
      <x:c r="H866" s="7" t="n">
        <x:v>500.6</x:v>
      </x:c>
      <x:c r="I866" s="2" t="str">
        <x:v>可按后续累计达标判定补发</x:v>
      </x:c>
    </x:row>
    <x:row r="867" ht="22" customHeight="1">
      <x:c r="A867" s="2" t="n">
        <x:v>3</x:v>
      </x:c>
      <x:c r="B867" s="2" t="str">
        <x:v>粤AGP5621</x:v>
      </x:c>
      <x:c r="C867" s="2" t="str">
        <x:v>金可鹏</x:v>
      </x:c>
      <x:c r="D867" s="2" t="n">
        <x:v>31</x:v>
      </x:c>
      <x:c r="E867" s="7" t="n">
        <x:v>260</x:v>
      </x:c>
      <x:c r="F867" s="2" t="str">
        <x:v>否</x:v>
      </x:c>
      <x:c r="G867" s="7" t="n">
        <x:v>5000</x:v>
      </x:c>
      <x:c r="H867" s="7" t="n">
        <x:v>937.2</x:v>
      </x:c>
      <x:c r="I867" s="2" t="str">
        <x:v>可按后续累计达标判定补发</x:v>
      </x:c>
    </x:row>
    <x:row r="868" ht="22" customHeight="1">
      <x:c r="A868" s="2" t="n">
        <x:v>3</x:v>
      </x:c>
      <x:c r="B868" s="2" t="str">
        <x:v>粤AGP5623</x:v>
      </x:c>
      <x:c r="C868" s="2" t="str">
        <x:v>金可鹏</x:v>
      </x:c>
      <x:c r="D868" s="2" t="n">
        <x:v>31</x:v>
      </x:c>
      <x:c r="E868" s="7" t="n">
        <x:v>260</x:v>
      </x:c>
      <x:c r="F868" s="2" t="str">
        <x:v>否</x:v>
      </x:c>
      <x:c r="G868" s="7" t="n">
        <x:v>5000</x:v>
      </x:c>
      <x:c r="H868" s="7" t="n">
        <x:v>650.2</x:v>
      </x:c>
      <x:c r="I868" s="2" t="str">
        <x:v>可按后续累计达标判定补发</x:v>
      </x:c>
    </x:row>
    <x:row r="869" ht="22" customHeight="1">
      <x:c r="A869" s="2" t="n">
        <x:v>3</x:v>
      </x:c>
      <x:c r="B869" s="2" t="str">
        <x:v>粤AGP5638</x:v>
      </x:c>
      <x:c r="C869" s="2" t="str">
        <x:v>金可鹏</x:v>
      </x:c>
      <x:c r="D869" s="2" t="n">
        <x:v>31</x:v>
      </x:c>
      <x:c r="E869" s="7" t="n">
        <x:v>150</x:v>
      </x:c>
      <x:c r="F869" s="2" t="str">
        <x:v>是</x:v>
      </x:c>
      <x:c r="G869" s="7" t="n">
        <x:v>3000</x:v>
      </x:c>
      <x:c r="H869" s="7" t="n">
        <x:v>3011.8</x:v>
      </x:c>
      <x:c r="I869" s="2" t="str">
        <x:v>已发或已核定扣减，不重复补发</x:v>
      </x:c>
    </x:row>
    <x:row r="870" ht="22" customHeight="1">
      <x:c r="A870" s="2" t="n">
        <x:v>3</x:v>
      </x:c>
      <x:c r="B870" s="2" t="str">
        <x:v>粤AGP5639</x:v>
      </x:c>
      <x:c r="C870" s="2" t="str">
        <x:v>金可鹏</x:v>
      </x:c>
      <x:c r="D870" s="2" t="n">
        <x:v>31</x:v>
      </x:c>
      <x:c r="E870" s="7" t="n">
        <x:v>150</x:v>
      </x:c>
      <x:c r="F870" s="2" t="str">
        <x:v>是</x:v>
      </x:c>
      <x:c r="G870" s="7" t="n">
        <x:v>3000</x:v>
      </x:c>
      <x:c r="H870" s="7" t="n">
        <x:v>7306.6</x:v>
      </x:c>
      <x:c r="I870" s="2" t="str">
        <x:v>已发或已核定扣减，不重复补发</x:v>
      </x:c>
    </x:row>
    <x:row r="871" ht="22" customHeight="1">
      <x:c r="A871" s="2" t="n">
        <x:v>3</x:v>
      </x:c>
      <x:c r="B871" s="2" t="str">
        <x:v>粤AGP5653</x:v>
      </x:c>
      <x:c r="C871" s="2" t="str">
        <x:v>金可鹏</x:v>
      </x:c>
      <x:c r="D871" s="2" t="n">
        <x:v>31</x:v>
      </x:c>
      <x:c r="E871" s="7" t="n">
        <x:v>150</x:v>
      </x:c>
      <x:c r="F871" s="2" t="str">
        <x:v>是</x:v>
      </x:c>
      <x:c r="G871" s="7" t="n">
        <x:v>3000</x:v>
      </x:c>
      <x:c r="H871" s="7" t="n">
        <x:v>3245.5</x:v>
      </x:c>
      <x:c r="I871" s="2" t="str">
        <x:v>已发或已核定扣减，不重复补发</x:v>
      </x:c>
    </x:row>
    <x:row r="872" ht="22" customHeight="1">
      <x:c r="A872" s="2" t="n">
        <x:v>3</x:v>
      </x:c>
      <x:c r="B872" s="2" t="str">
        <x:v>粤AGP5658</x:v>
      </x:c>
      <x:c r="C872" s="2" t="str">
        <x:v>金可鹏</x:v>
      </x:c>
      <x:c r="D872" s="2" t="n">
        <x:v>31</x:v>
      </x:c>
      <x:c r="E872" s="7" t="n">
        <x:v>150</x:v>
      </x:c>
      <x:c r="F872" s="2" t="str">
        <x:v>否</x:v>
      </x:c>
      <x:c r="G872" s="7" t="n">
        <x:v>3000</x:v>
      </x:c>
      <x:c r="H872" s="7" t="n">
        <x:v>356.7</x:v>
      </x:c>
      <x:c r="I872" s="2" t="str">
        <x:v>可按后续累计达标判定补发</x:v>
      </x:c>
    </x:row>
    <x:row r="873" ht="22" customHeight="1">
      <x:c r="A873" s="2" t="n">
        <x:v>3</x:v>
      </x:c>
      <x:c r="B873" s="2" t="str">
        <x:v>粤AGP5685</x:v>
      </x:c>
      <x:c r="C873" s="2" t="str">
        <x:v>金可鹏</x:v>
      </x:c>
      <x:c r="D873" s="2" t="n">
        <x:v>10</x:v>
      </x:c>
      <x:c r="E873" s="7" t="n">
        <x:v>150</x:v>
      </x:c>
      <x:c r="F873" s="2" t="str">
        <x:v>否</x:v>
      </x:c>
      <x:c r="G873" s="7" t="n">
        <x:v>967.74</x:v>
      </x:c>
      <x:c r="H873" s="7" t="n">
        <x:v>391.1</x:v>
      </x:c>
      <x:c r="I873" s="2" t="str">
        <x:v>可按后续累计达标判定补发</x:v>
      </x:c>
    </x:row>
    <x:row r="874" ht="22" customHeight="1">
      <x:c r="A874" s="2" t="n">
        <x:v>3</x:v>
      </x:c>
      <x:c r="B874" s="2" t="str">
        <x:v>粤AGP5758</x:v>
      </x:c>
      <x:c r="C874" s="2" t="str">
        <x:v>金可鹏</x:v>
      </x:c>
      <x:c r="D874" s="2" t="n">
        <x:v>31</x:v>
      </x:c>
      <x:c r="E874" s="7" t="n">
        <x:v>150</x:v>
      </x:c>
      <x:c r="F874" s="2" t="str">
        <x:v>否</x:v>
      </x:c>
      <x:c r="G874" s="7" t="n">
        <x:v>3000</x:v>
      </x:c>
      <x:c r="H874" s="7" t="n">
        <x:v>2634</x:v>
      </x:c>
      <x:c r="I874" s="2" t="str">
        <x:v>可按后续累计达标判定补发</x:v>
      </x:c>
    </x:row>
    <x:row r="875" ht="22" customHeight="1">
      <x:c r="A875" s="2" t="n">
        <x:v>3</x:v>
      </x:c>
      <x:c r="B875" s="2" t="str">
        <x:v>粤AGP5759</x:v>
      </x:c>
      <x:c r="C875" s="2" t="str">
        <x:v>金可鹏</x:v>
      </x:c>
      <x:c r="D875" s="2" t="n">
        <x:v>31</x:v>
      </x:c>
      <x:c r="E875" s="7" t="n">
        <x:v>150</x:v>
      </x:c>
      <x:c r="F875" s="2" t="str">
        <x:v>是</x:v>
      </x:c>
      <x:c r="G875" s="7" t="n">
        <x:v>3000</x:v>
      </x:c>
      <x:c r="H875" s="7" t="n">
        <x:v>7021</x:v>
      </x:c>
      <x:c r="I875" s="2" t="str">
        <x:v>已发或已核定扣减，不重复补发</x:v>
      </x:c>
    </x:row>
    <x:row r="876" ht="22" customHeight="1">
      <x:c r="A876" s="2" t="n">
        <x:v>3</x:v>
      </x:c>
      <x:c r="B876" s="2" t="str">
        <x:v>粤AGP5767</x:v>
      </x:c>
      <x:c r="C876" s="2" t="str">
        <x:v>金可鹏</x:v>
      </x:c>
      <x:c r="D876" s="2" t="n">
        <x:v>10</x:v>
      </x:c>
      <x:c r="E876" s="7" t="n">
        <x:v>150</x:v>
      </x:c>
      <x:c r="F876" s="2" t="str">
        <x:v>是</x:v>
      </x:c>
      <x:c r="G876" s="7" t="n">
        <x:v>967.74</x:v>
      </x:c>
      <x:c r="H876" s="7" t="n">
        <x:v>274.6</x:v>
      </x:c>
      <x:c r="I876" s="2" t="str">
        <x:v>已发或已核定扣减，不重复补发</x:v>
      </x:c>
    </x:row>
    <x:row r="877" ht="22" customHeight="1">
      <x:c r="A877" s="2" t="n">
        <x:v>3</x:v>
      </x:c>
      <x:c r="B877" s="2" t="str">
        <x:v>粤AGP5792</x:v>
      </x:c>
      <x:c r="C877" s="2" t="str">
        <x:v>金可鹏</x:v>
      </x:c>
      <x:c r="D877" s="2" t="n">
        <x:v>23</x:v>
      </x:c>
      <x:c r="E877" s="7" t="n">
        <x:v>260</x:v>
      </x:c>
      <x:c r="F877" s="2" t="str">
        <x:v>否</x:v>
      </x:c>
      <x:c r="G877" s="7" t="n">
        <x:v>3709.68</x:v>
      </x:c>
      <x:c r="H877" s="7" t="n">
        <x:v>823</x:v>
      </x:c>
      <x:c r="I877" s="2" t="str">
        <x:v>可按后续累计达标判定补发</x:v>
      </x:c>
    </x:row>
    <x:row r="878" ht="22" customHeight="1">
      <x:c r="A878" s="2" t="n">
        <x:v>3</x:v>
      </x:c>
      <x:c r="B878" s="2" t="str">
        <x:v>粤AGP6579</x:v>
      </x:c>
      <x:c r="C878" s="2" t="str">
        <x:v>金可鹏</x:v>
      </x:c>
      <x:c r="D878" s="2" t="n">
        <x:v>31</x:v>
      </x:c>
      <x:c r="E878" s="7" t="n">
        <x:v>150</x:v>
      </x:c>
      <x:c r="F878" s="2" t="str">
        <x:v>否</x:v>
      </x:c>
      <x:c r="G878" s="7" t="n">
        <x:v>3000</x:v>
      </x:c>
      <x:c r="H878" s="7" t="n">
        <x:v>35.9</x:v>
      </x:c>
      <x:c r="I878" s="2" t="str">
        <x:v>可按后续累计达标判定补发</x:v>
      </x:c>
    </x:row>
    <x:row r="879" ht="22" customHeight="1">
      <x:c r="A879" s="2" t="n">
        <x:v>3</x:v>
      </x:c>
      <x:c r="B879" s="2" t="str">
        <x:v>粤AGP7019</x:v>
      </x:c>
      <x:c r="C879" s="2" t="str">
        <x:v>金可鹏</x:v>
      </x:c>
      <x:c r="D879" s="2" t="n">
        <x:v>31</x:v>
      </x:c>
      <x:c r="E879" s="7" t="n">
        <x:v>260</x:v>
      </x:c>
      <x:c r="F879" s="2" t="str">
        <x:v>否</x:v>
      </x:c>
      <x:c r="G879" s="7" t="n">
        <x:v>5000</x:v>
      </x:c>
      <x:c r="H879" s="7" t="n">
        <x:v>1119.1</x:v>
      </x:c>
      <x:c r="I879" s="2" t="str">
        <x:v>可按后续累计达标判定补发</x:v>
      </x:c>
    </x:row>
    <x:row r="880" ht="22" customHeight="1">
      <x:c r="A880" s="2" t="n">
        <x:v>3</x:v>
      </x:c>
      <x:c r="B880" s="2" t="str">
        <x:v>粤AGP9347</x:v>
      </x:c>
      <x:c r="C880" s="2" t="str">
        <x:v>金可鹏</x:v>
      </x:c>
      <x:c r="D880" s="2" t="n">
        <x:v>31</x:v>
      </x:c>
      <x:c r="E880" s="7" t="n">
        <x:v>260</x:v>
      </x:c>
      <x:c r="F880" s="2" t="str">
        <x:v>否</x:v>
      </x:c>
      <x:c r="G880" s="7" t="n">
        <x:v>5000</x:v>
      </x:c>
      <x:c r="H880" s="7" t="n">
        <x:v>879.1</x:v>
      </x:c>
      <x:c r="I880" s="2" t="str">
        <x:v>可按后续累计达标判定补发</x:v>
      </x:c>
    </x:row>
    <x:row r="881" ht="22" customHeight="1">
      <x:c r="A881" s="2" t="n">
        <x:v>3</x:v>
      </x:c>
      <x:c r="B881" s="2" t="str">
        <x:v>粤AGP9351</x:v>
      </x:c>
      <x:c r="C881" s="2" t="str">
        <x:v>金可鹏</x:v>
      </x:c>
      <x:c r="D881" s="2" t="n">
        <x:v>5</x:v>
      </x:c>
      <x:c r="E881" s="7" t="n">
        <x:v>260</x:v>
      </x:c>
      <x:c r="F881" s="2" t="str">
        <x:v>是</x:v>
      </x:c>
      <x:c r="G881" s="7" t="n">
        <x:v>806.45</x:v>
      </x:c>
      <x:c r="H881" s="7" t="n">
        <x:v>824.6</x:v>
      </x:c>
      <x:c r="I881" s="2" t="str">
        <x:v>已发或已核定扣减，不重复补发</x:v>
      </x:c>
    </x:row>
    <x:row r="882" ht="22" customHeight="1">
      <x:c r="A882" s="2" t="n">
        <x:v>3</x:v>
      </x:c>
      <x:c r="B882" s="2" t="str">
        <x:v>粤AGP9708</x:v>
      </x:c>
      <x:c r="C882" s="2" t="str">
        <x:v>金可鹏</x:v>
      </x:c>
      <x:c r="D882" s="2" t="n">
        <x:v>31</x:v>
      </x:c>
      <x:c r="E882" s="7" t="n">
        <x:v>150</x:v>
      </x:c>
      <x:c r="F882" s="2" t="str">
        <x:v>否</x:v>
      </x:c>
      <x:c r="G882" s="7" t="n">
        <x:v>3000</x:v>
      </x:c>
      <x:c r="H882" s="7" t="n">
        <x:v>41</x:v>
      </x:c>
      <x:c r="I882" s="2" t="str">
        <x:v>可按后续累计达标判定补发</x:v>
      </x:c>
    </x:row>
    <x:row r="883" ht="22" customHeight="1">
      <x:c r="A883" s="2" t="n">
        <x:v>3</x:v>
      </x:c>
      <x:c r="B883" s="2" t="str">
        <x:v>粤AGP9726</x:v>
      </x:c>
      <x:c r="C883" s="2" t="str">
        <x:v>金可鹏</x:v>
      </x:c>
      <x:c r="D883" s="2" t="n">
        <x:v>31</x:v>
      </x:c>
      <x:c r="E883" s="7" t="n">
        <x:v>260</x:v>
      </x:c>
      <x:c r="F883" s="2" t="str">
        <x:v>否</x:v>
      </x:c>
      <x:c r="G883" s="7" t="n">
        <x:v>5000</x:v>
      </x:c>
      <x:c r="H883" s="7" t="n">
        <x:v>1084.7</x:v>
      </x:c>
      <x:c r="I883" s="2" t="str">
        <x:v>可按后续累计达标判定补发</x:v>
      </x:c>
    </x:row>
    <x:row r="884" ht="22" customHeight="1">
      <x:c r="A884" s="2" t="n">
        <x:v>3</x:v>
      </x:c>
      <x:c r="B884" s="2" t="str">
        <x:v>粤AGP9728</x:v>
      </x:c>
      <x:c r="C884" s="2" t="str">
        <x:v>金可鹏</x:v>
      </x:c>
      <x:c r="D884" s="2" t="n">
        <x:v>31</x:v>
      </x:c>
      <x:c r="E884" s="7" t="n">
        <x:v>150</x:v>
      </x:c>
      <x:c r="F884" s="2" t="str">
        <x:v>是</x:v>
      </x:c>
      <x:c r="G884" s="7" t="n">
        <x:v>3000</x:v>
      </x:c>
      <x:c r="H884" s="7" t="n">
        <x:v>472</x:v>
      </x:c>
      <x:c r="I884" s="2" t="str">
        <x:v>已发或已核定扣减，不重复补发</x:v>
      </x:c>
    </x:row>
    <x:row r="885" ht="22" customHeight="1">
      <x:c r="A885" s="2" t="n">
        <x:v>3</x:v>
      </x:c>
      <x:c r="B885" s="2" t="str">
        <x:v>粤AGP9731</x:v>
      </x:c>
      <x:c r="C885" s="2" t="str">
        <x:v>金可鹏</x:v>
      </x:c>
      <x:c r="D885" s="2" t="n">
        <x:v>31</x:v>
      </x:c>
      <x:c r="E885" s="7" t="n">
        <x:v>260</x:v>
      </x:c>
      <x:c r="F885" s="2" t="str">
        <x:v>否</x:v>
      </x:c>
      <x:c r="G885" s="7" t="n">
        <x:v>5000</x:v>
      </x:c>
      <x:c r="H885" s="7" t="n">
        <x:v>911.4</x:v>
      </x:c>
      <x:c r="I885" s="2" t="str">
        <x:v>可按后续累计达标判定补发</x:v>
      </x:c>
    </x:row>
    <x:row r="886" ht="22" customHeight="1">
      <x:c r="A886" s="2" t="n">
        <x:v>3</x:v>
      </x:c>
      <x:c r="B886" s="2" t="str">
        <x:v>粤AGP9751</x:v>
      </x:c>
      <x:c r="C886" s="2" t="str">
        <x:v>金可鹏</x:v>
      </x:c>
      <x:c r="D886" s="2" t="n">
        <x:v>31</x:v>
      </x:c>
      <x:c r="E886" s="7" t="n">
        <x:v>260</x:v>
      </x:c>
      <x:c r="F886" s="2" t="str">
        <x:v>否</x:v>
      </x:c>
      <x:c r="G886" s="7" t="n">
        <x:v>5000</x:v>
      </x:c>
      <x:c r="H886" s="7" t="n">
        <x:v>875.1</x:v>
      </x:c>
      <x:c r="I886" s="2" t="str">
        <x:v>可按后续累计达标判定补发</x:v>
      </x:c>
    </x:row>
    <x:row r="887" ht="22" customHeight="1">
      <x:c r="A887" s="2" t="n">
        <x:v>3</x:v>
      </x:c>
      <x:c r="B887" s="2" t="str">
        <x:v>粤AGP9773</x:v>
      </x:c>
      <x:c r="C887" s="2" t="str">
        <x:v>金可鹏</x:v>
      </x:c>
      <x:c r="D887" s="2" t="n">
        <x:v>31</x:v>
      </x:c>
      <x:c r="E887" s="7" t="n">
        <x:v>150</x:v>
      </x:c>
      <x:c r="F887" s="2" t="str">
        <x:v>否</x:v>
      </x:c>
      <x:c r="G887" s="7" t="n">
        <x:v>3000</x:v>
      </x:c>
      <x:c r="H887" s="7" t="n">
        <x:v>2753.3</x:v>
      </x:c>
      <x:c r="I887" s="2" t="str">
        <x:v>可按后续累计达标判定补发</x:v>
      </x:c>
    </x:row>
    <x:row r="888" ht="22" customHeight="1">
      <x:c r="A888" s="2" t="n">
        <x:v>3</x:v>
      </x:c>
      <x:c r="B888" s="2" t="str">
        <x:v>粤AGP9787</x:v>
      </x:c>
      <x:c r="C888" s="2" t="str">
        <x:v>金可鹏</x:v>
      </x:c>
      <x:c r="D888" s="2" t="n">
        <x:v>31</x:v>
      </x:c>
      <x:c r="E888" s="7" t="n">
        <x:v>150</x:v>
      </x:c>
      <x:c r="F888" s="2" t="str">
        <x:v>否</x:v>
      </x:c>
      <x:c r="G888" s="7" t="n">
        <x:v>3000</x:v>
      </x:c>
      <x:c r="H888" s="7" t="n">
        <x:v>2924.2</x:v>
      </x:c>
      <x:c r="I888" s="2" t="str">
        <x:v>可按后续累计达标判定补发</x:v>
      </x:c>
    </x:row>
    <x:row r="889" ht="22" customHeight="1">
      <x:c r="A889" s="2" t="n">
        <x:v>3</x:v>
      </x:c>
      <x:c r="B889" s="2" t="str">
        <x:v>粤AGQ1308</x:v>
      </x:c>
      <x:c r="C889" s="2" t="str">
        <x:v>金可鹏</x:v>
      </x:c>
      <x:c r="D889" s="2" t="n">
        <x:v>31</x:v>
      </x:c>
      <x:c r="E889" s="7" t="n">
        <x:v>150</x:v>
      </x:c>
      <x:c r="F889" s="2" t="str">
        <x:v>是</x:v>
      </x:c>
      <x:c r="G889" s="7" t="n">
        <x:v>3000</x:v>
      </x:c>
      <x:c r="H889" s="7" t="n">
        <x:v>3477.8</x:v>
      </x:c>
      <x:c r="I889" s="2" t="str">
        <x:v>已发或已核定扣减，不重复补发</x:v>
      </x:c>
    </x:row>
    <x:row r="890" ht="22" customHeight="1">
      <x:c r="A890" s="2" t="n">
        <x:v>3</x:v>
      </x:c>
      <x:c r="B890" s="2" t="str">
        <x:v>粤AGR0238</x:v>
      </x:c>
      <x:c r="C890" s="2" t="str">
        <x:v>金可鹏</x:v>
      </x:c>
      <x:c r="D890" s="2" t="n">
        <x:v>31</x:v>
      </x:c>
      <x:c r="E890" s="7" t="n">
        <x:v>150</x:v>
      </x:c>
      <x:c r="F890" s="2" t="str">
        <x:v>否</x:v>
      </x:c>
      <x:c r="G890" s="7" t="n">
        <x:v>3000</x:v>
      </x:c>
      <x:c r="H890" s="7" t="n">
        <x:v>2757.8</x:v>
      </x:c>
      <x:c r="I890" s="2" t="str">
        <x:v>可按后续累计达标判定补发</x:v>
      </x:c>
    </x:row>
    <x:row r="891" ht="22" customHeight="1">
      <x:c r="A891" s="2" t="n">
        <x:v>3</x:v>
      </x:c>
      <x:c r="B891" s="2" t="str">
        <x:v>粤AGR5028</x:v>
      </x:c>
      <x:c r="C891" s="2" t="str">
        <x:v>金可鹏</x:v>
      </x:c>
      <x:c r="D891" s="2" t="n">
        <x:v>31</x:v>
      </x:c>
      <x:c r="E891" s="7" t="n">
        <x:v>150</x:v>
      </x:c>
      <x:c r="F891" s="2" t="str">
        <x:v>是</x:v>
      </x:c>
      <x:c r="G891" s="7" t="n">
        <x:v>3000</x:v>
      </x:c>
      <x:c r="H891" s="7" t="n">
        <x:v>3217.8</x:v>
      </x:c>
      <x:c r="I891" s="2" t="str">
        <x:v>已发或已核定扣减，不重复补发</x:v>
      </x:c>
    </x:row>
    <x:row r="892" ht="22" customHeight="1">
      <x:c r="A892" s="2" t="n">
        <x:v>3</x:v>
      </x:c>
      <x:c r="B892" s="2" t="str">
        <x:v>粤AGR5099</x:v>
      </x:c>
      <x:c r="C892" s="2" t="str">
        <x:v>金可鹏</x:v>
      </x:c>
      <x:c r="D892" s="2" t="n">
        <x:v>31</x:v>
      </x:c>
      <x:c r="E892" s="7" t="n">
        <x:v>150</x:v>
      </x:c>
      <x:c r="F892" s="2" t="str">
        <x:v>否</x:v>
      </x:c>
      <x:c r="G892" s="7" t="n">
        <x:v>3000</x:v>
      </x:c>
      <x:c r="H892" s="7" t="n">
        <x:v>2390.5</x:v>
      </x:c>
      <x:c r="I892" s="2" t="str">
        <x:v>可按后续累计达标判定补发</x:v>
      </x:c>
    </x:row>
    <x:row r="893" ht="22" customHeight="1">
      <x:c r="A893" s="2" t="n">
        <x:v>3</x:v>
      </x:c>
      <x:c r="B893" s="2" t="str">
        <x:v>粤AGR5228</x:v>
      </x:c>
      <x:c r="C893" s="2" t="str">
        <x:v>金可鹏</x:v>
      </x:c>
      <x:c r="D893" s="2" t="n">
        <x:v>31</x:v>
      </x:c>
      <x:c r="E893" s="7" t="n">
        <x:v>150</x:v>
      </x:c>
      <x:c r="F893" s="2" t="str">
        <x:v>是</x:v>
      </x:c>
      <x:c r="G893" s="7" t="n">
        <x:v>3000</x:v>
      </x:c>
      <x:c r="H893" s="7" t="n">
        <x:v>5086.2</x:v>
      </x:c>
      <x:c r="I893" s="2" t="str">
        <x:v>已发或已核定扣减，不重复补发</x:v>
      </x:c>
    </x:row>
    <x:row r="894" ht="22" customHeight="1">
      <x:c r="A894" s="2" t="n">
        <x:v>3</x:v>
      </x:c>
      <x:c r="B894" s="2" t="str">
        <x:v>粤AGR5560</x:v>
      </x:c>
      <x:c r="C894" s="2" t="str">
        <x:v>金可鹏</x:v>
      </x:c>
      <x:c r="D894" s="2" t="n">
        <x:v>31</x:v>
      </x:c>
      <x:c r="E894" s="7" t="n">
        <x:v>150</x:v>
      </x:c>
      <x:c r="F894" s="2" t="str">
        <x:v>是</x:v>
      </x:c>
      <x:c r="G894" s="7" t="n">
        <x:v>3000</x:v>
      </x:c>
      <x:c r="H894" s="7" t="n">
        <x:v>9428.6</x:v>
      </x:c>
      <x:c r="I894" s="2" t="str">
        <x:v>已发或已核定扣减，不重复补发</x:v>
      </x:c>
    </x:row>
    <x:row r="895" ht="22" customHeight="1">
      <x:c r="A895" s="2" t="n">
        <x:v>3</x:v>
      </x:c>
      <x:c r="B895" s="2" t="str">
        <x:v>粤AGR6885</x:v>
      </x:c>
      <x:c r="C895" s="2" t="str">
        <x:v>金可鹏</x:v>
      </x:c>
      <x:c r="D895" s="2" t="n">
        <x:v>14</x:v>
      </x:c>
      <x:c r="E895" s="7" t="n">
        <x:v>150</x:v>
      </x:c>
      <x:c r="F895" s="2" t="str">
        <x:v>是</x:v>
      </x:c>
      <x:c r="G895" s="7" t="n">
        <x:v>1354.84</x:v>
      </x:c>
      <x:c r="H895" s="7" t="n">
        <x:v>1853.1</x:v>
      </x:c>
      <x:c r="I895" s="2" t="str">
        <x:v>已发或已核定扣减，不重复补发</x:v>
      </x:c>
    </x:row>
    <x:row r="896" ht="22" customHeight="1">
      <x:c r="A896" s="2" t="n">
        <x:v>3</x:v>
      </x:c>
      <x:c r="B896" s="2" t="str">
        <x:v>粤AGR7788</x:v>
      </x:c>
      <x:c r="C896" s="2" t="str">
        <x:v>金可鹏</x:v>
      </x:c>
      <x:c r="D896" s="2" t="n">
        <x:v>31</x:v>
      </x:c>
      <x:c r="E896" s="7" t="n">
        <x:v>150</x:v>
      </x:c>
      <x:c r="F896" s="2" t="str">
        <x:v>是</x:v>
      </x:c>
      <x:c r="G896" s="7" t="n">
        <x:v>3000</x:v>
      </x:c>
      <x:c r="H896" s="7" t="n">
        <x:v>6061.3</x:v>
      </x:c>
      <x:c r="I896" s="2" t="str">
        <x:v>已发或已核定扣减，不重复补发</x:v>
      </x:c>
    </x:row>
    <x:row r="897" ht="22" customHeight="1">
      <x:c r="A897" s="2" t="n">
        <x:v>3</x:v>
      </x:c>
      <x:c r="B897" s="2" t="str">
        <x:v>粤AGR7898</x:v>
      </x:c>
      <x:c r="C897" s="2" t="str">
        <x:v>金可鹏</x:v>
      </x:c>
      <x:c r="D897" s="2" t="n">
        <x:v>31</x:v>
      </x:c>
      <x:c r="E897" s="7" t="n">
        <x:v>150</x:v>
      </x:c>
      <x:c r="F897" s="2" t="str">
        <x:v>是</x:v>
      </x:c>
      <x:c r="G897" s="7" t="n">
        <x:v>3000</x:v>
      </x:c>
      <x:c r="H897" s="7" t="n">
        <x:v>3045.3</x:v>
      </x:c>
      <x:c r="I897" s="2" t="str">
        <x:v>已发或已核定扣减，不重复补发</x:v>
      </x:c>
    </x:row>
    <x:row r="898" ht="22" customHeight="1">
      <x:c r="A898" s="2" t="n">
        <x:v>3</x:v>
      </x:c>
      <x:c r="B898" s="2" t="str">
        <x:v>粤AGR8536</x:v>
      </x:c>
      <x:c r="C898" s="2" t="str">
        <x:v>金可鹏</x:v>
      </x:c>
      <x:c r="D898" s="2" t="n">
        <x:v>31</x:v>
      </x:c>
      <x:c r="E898" s="7" t="n">
        <x:v>150</x:v>
      </x:c>
      <x:c r="F898" s="2" t="str">
        <x:v>否</x:v>
      </x:c>
      <x:c r="G898" s="7" t="n">
        <x:v>3000</x:v>
      </x:c>
      <x:c r="H898" s="7" t="n">
        <x:v>2259.7</x:v>
      </x:c>
      <x:c r="I898" s="2" t="str">
        <x:v>可按后续累计达标判定补发</x:v>
      </x:c>
    </x:row>
    <x:row r="899" ht="22" customHeight="1">
      <x:c r="A899" s="2" t="n">
        <x:v>3</x:v>
      </x:c>
      <x:c r="B899" s="2" t="str">
        <x:v>粤AGR8551</x:v>
      </x:c>
      <x:c r="C899" s="2" t="str">
        <x:v>金可鹏</x:v>
      </x:c>
      <x:c r="D899" s="2" t="n">
        <x:v>31</x:v>
      </x:c>
      <x:c r="E899" s="7" t="n">
        <x:v>150</x:v>
      </x:c>
      <x:c r="F899" s="2" t="str">
        <x:v>否</x:v>
      </x:c>
      <x:c r="G899" s="7" t="n">
        <x:v>3000</x:v>
      </x:c>
      <x:c r="H899" s="7" t="n">
        <x:v>622.7</x:v>
      </x:c>
      <x:c r="I899" s="2" t="str">
        <x:v>可按后续累计达标判定补发</x:v>
      </x:c>
    </x:row>
    <x:row r="900" ht="22" customHeight="1">
      <x:c r="A900" s="2" t="n">
        <x:v>3</x:v>
      </x:c>
      <x:c r="B900" s="2" t="str">
        <x:v>粤AGR8558</x:v>
      </x:c>
      <x:c r="C900" s="2" t="str">
        <x:v>金可鹏</x:v>
      </x:c>
      <x:c r="D900" s="2" t="n">
        <x:v>19</x:v>
      </x:c>
      <x:c r="E900" s="7" t="n">
        <x:v>150</x:v>
      </x:c>
      <x:c r="F900" s="2" t="str">
        <x:v>是</x:v>
      </x:c>
      <x:c r="G900" s="7" t="n">
        <x:v>1838.71</x:v>
      </x:c>
      <x:c r="H900" s="7" t="n">
        <x:v>1888.6</x:v>
      </x:c>
      <x:c r="I900" s="2" t="str">
        <x:v>已发或已核定扣减，不重复补发</x:v>
      </x:c>
    </x:row>
    <x:row r="901" ht="22" customHeight="1">
      <x:c r="A901" s="2" t="n">
        <x:v>3</x:v>
      </x:c>
      <x:c r="B901" s="2" t="str">
        <x:v>粤AGR8559</x:v>
      </x:c>
      <x:c r="C901" s="2" t="str">
        <x:v>金可鹏</x:v>
      </x:c>
      <x:c r="D901" s="2" t="n">
        <x:v>31</x:v>
      </x:c>
      <x:c r="E901" s="7" t="n">
        <x:v>150</x:v>
      </x:c>
      <x:c r="F901" s="2" t="str">
        <x:v>否</x:v>
      </x:c>
      <x:c r="G901" s="7" t="n">
        <x:v>3000</x:v>
      </x:c>
      <x:c r="H901" s="7" t="n">
        <x:v>64.5</x:v>
      </x:c>
      <x:c r="I901" s="2" t="str">
        <x:v>可按后续累计达标判定补发</x:v>
      </x:c>
    </x:row>
    <x:row r="902" ht="22" customHeight="1">
      <x:c r="A902" s="2" t="n">
        <x:v>3</x:v>
      </x:c>
      <x:c r="B902" s="2" t="str">
        <x:v>粤AGR8737</x:v>
      </x:c>
      <x:c r="C902" s="2" t="str">
        <x:v>金可鹏</x:v>
      </x:c>
      <x:c r="D902" s="2" t="n">
        <x:v>31</x:v>
      </x:c>
      <x:c r="E902" s="7" t="n">
        <x:v>150</x:v>
      </x:c>
      <x:c r="F902" s="2" t="str">
        <x:v>否</x:v>
      </x:c>
      <x:c r="G902" s="7" t="n">
        <x:v>3000</x:v>
      </x:c>
      <x:c r="H902" s="7" t="n">
        <x:v>2780.8</x:v>
      </x:c>
      <x:c r="I902" s="2" t="str">
        <x:v>可按后续累计达标判定补发</x:v>
      </x:c>
    </x:row>
    <x:row r="903" ht="22" customHeight="1">
      <x:c r="A903" s="2" t="n">
        <x:v>3</x:v>
      </x:c>
      <x:c r="B903" s="2" t="str">
        <x:v>粤AGR8739</x:v>
      </x:c>
      <x:c r="C903" s="2" t="str">
        <x:v>金可鹏</x:v>
      </x:c>
      <x:c r="D903" s="2" t="n">
        <x:v>31</x:v>
      </x:c>
      <x:c r="E903" s="7" t="n">
        <x:v>150</x:v>
      </x:c>
      <x:c r="F903" s="2" t="str">
        <x:v>否</x:v>
      </x:c>
      <x:c r="G903" s="7" t="n">
        <x:v>3000</x:v>
      </x:c>
      <x:c r="H903" s="7" t="n">
        <x:v>1157.4</x:v>
      </x:c>
      <x:c r="I903" s="2" t="str">
        <x:v>可按后续累计达标判定补发</x:v>
      </x:c>
    </x:row>
    <x:row r="904" ht="22" customHeight="1">
      <x:c r="A904" s="2" t="n">
        <x:v>3</x:v>
      </x:c>
      <x:c r="B904" s="2" t="str">
        <x:v>粤AGR8799</x:v>
      </x:c>
      <x:c r="C904" s="2" t="str">
        <x:v>金可鹏</x:v>
      </x:c>
      <x:c r="D904" s="2" t="n">
        <x:v>31</x:v>
      </x:c>
      <x:c r="E904" s="7" t="n">
        <x:v>150</x:v>
      </x:c>
      <x:c r="F904" s="2" t="str">
        <x:v>是</x:v>
      </x:c>
      <x:c r="G904" s="7" t="n">
        <x:v>3000</x:v>
      </x:c>
      <x:c r="H904" s="7" t="n">
        <x:v>5970.6</x:v>
      </x:c>
      <x:c r="I904" s="2" t="str">
        <x:v>已发或已核定扣减，不重复补发</x:v>
      </x:c>
    </x:row>
    <x:row r="905" ht="22" customHeight="1">
      <x:c r="A905" s="2" t="n">
        <x:v>3</x:v>
      </x:c>
      <x:c r="B905" s="2" t="str">
        <x:v>粤AGR9818</x:v>
      </x:c>
      <x:c r="C905" s="2" t="str">
        <x:v>金可鹏</x:v>
      </x:c>
      <x:c r="D905" s="2" t="n">
        <x:v>31</x:v>
      </x:c>
      <x:c r="E905" s="7" t="n">
        <x:v>150</x:v>
      </x:c>
      <x:c r="F905" s="2" t="str">
        <x:v>是</x:v>
      </x:c>
      <x:c r="G905" s="7" t="n">
        <x:v>3000</x:v>
      </x:c>
      <x:c r="H905" s="7" t="n">
        <x:v>2977.8</x:v>
      </x:c>
      <x:c r="I905" s="2" t="str">
        <x:v>已发或已核定扣减，不重复补发</x:v>
      </x:c>
    </x:row>
    <x:row r="906" ht="22" customHeight="1">
      <x:c r="A906" s="2" t="n">
        <x:v>3</x:v>
      </x:c>
      <x:c r="B906" s="2" t="str">
        <x:v>粤AGR9896</x:v>
      </x:c>
      <x:c r="C906" s="2" t="str">
        <x:v>金可鹏</x:v>
      </x:c>
      <x:c r="D906" s="2" t="n">
        <x:v>31</x:v>
      </x:c>
      <x:c r="E906" s="7" t="n">
        <x:v>150</x:v>
      </x:c>
      <x:c r="F906" s="2" t="str">
        <x:v>否</x:v>
      </x:c>
      <x:c r="G906" s="7" t="n">
        <x:v>3000</x:v>
      </x:c>
      <x:c r="H906" s="7" t="n">
        <x:v>45.7</x:v>
      </x:c>
      <x:c r="I906" s="2" t="str">
        <x:v>可按后续累计达标判定补发</x:v>
      </x:c>
    </x:row>
    <x:row r="907" ht="22" customHeight="1">
      <x:c r="A907" s="2" t="n">
        <x:v>3</x:v>
      </x:c>
      <x:c r="B907" s="2" t="str">
        <x:v>粤A02683F</x:v>
      </x:c>
      <x:c r="C907" s="2" t="str">
        <x:v>钱婧</x:v>
      </x:c>
      <x:c r="D907" s="2" t="n">
        <x:v>6</x:v>
      </x:c>
      <x:c r="E907" s="7" t="n">
        <x:v>1000</x:v>
      </x:c>
      <x:c r="F907" s="2" t="str">
        <x:v>否</x:v>
      </x:c>
      <x:c r="G907" s="7" t="n">
        <x:v>1161.29</x:v>
      </x:c>
      <x:c r="H907" s="7" t="n">
        <x:v>0.1</x:v>
      </x:c>
      <x:c r="I907" s="2" t="str">
        <x:v>可按后续累计达标判定补发</x:v>
      </x:c>
    </x:row>
    <x:row r="908" ht="22" customHeight="1">
      <x:c r="A908" s="2" t="n">
        <x:v>3</x:v>
      </x:c>
      <x:c r="B908" s="2" t="str">
        <x:v>粤A06932F</x:v>
      </x:c>
      <x:c r="C908" s="2" t="str">
        <x:v>钱婧</x:v>
      </x:c>
      <x:c r="D908" s="2" t="n">
        <x:v>6</x:v>
      </x:c>
      <x:c r="E908" s="7" t="n">
        <x:v>1000</x:v>
      </x:c>
      <x:c r="F908" s="2" t="str">
        <x:v>否</x:v>
      </x:c>
      <x:c r="G908" s="7" t="n">
        <x:v>1161.29</x:v>
      </x:c>
      <x:c r="H908" s="7" t="n">
        <x:v>0</x:v>
      </x:c>
      <x:c r="I908" s="2" t="str">
        <x:v>可按后续累计达标判定补发</x:v>
      </x:c>
    </x:row>
    <x:row r="909" ht="22" customHeight="1">
      <x:c r="A909" s="2" t="n">
        <x:v>3</x:v>
      </x:c>
      <x:c r="B909" s="2" t="str">
        <x:v>粤A09956F</x:v>
      </x:c>
      <x:c r="C909" s="2" t="str">
        <x:v>钱婧</x:v>
      </x:c>
      <x:c r="D909" s="2" t="n">
        <x:v>5</x:v>
      </x:c>
      <x:c r="E909" s="7" t="n">
        <x:v>1000</x:v>
      </x:c>
      <x:c r="F909" s="2" t="str">
        <x:v>否</x:v>
      </x:c>
      <x:c r="G909" s="7" t="n">
        <x:v>967.74</x:v>
      </x:c>
      <x:c r="H909" s="7" t="n">
        <x:v>0</x:v>
      </x:c>
      <x:c r="I909" s="2" t="str">
        <x:v>可按后续累计达标判定补发</x:v>
      </x:c>
    </x:row>
    <x:row r="910" ht="22" customHeight="1">
      <x:c r="A910" s="2" t="n">
        <x:v>3</x:v>
      </x:c>
      <x:c r="B910" s="2" t="str">
        <x:v>粤AGP9733</x:v>
      </x:c>
      <x:c r="C910" s="2" t="str">
        <x:v>钱婧</x:v>
      </x:c>
      <x:c r="D910" s="2" t="n">
        <x:v>31</x:v>
      </x:c>
      <x:c r="E910" s="7" t="n">
        <x:v>150</x:v>
      </x:c>
      <x:c r="F910" s="2" t="str">
        <x:v>是</x:v>
      </x:c>
      <x:c r="G910" s="7" t="n">
        <x:v>3000</x:v>
      </x:c>
      <x:c r="H910" s="7" t="n">
        <x:v>8301.3</x:v>
      </x:c>
      <x:c r="I910" s="2" t="str">
        <x:v>已发或已核定扣减，不重复补发</x:v>
      </x:c>
    </x:row>
    <x:row r="911" ht="22" customHeight="1">
      <x:c r="A911" s="2" t="n">
        <x:v>3</x:v>
      </x:c>
      <x:c r="B911" s="2" t="str">
        <x:v>粤AGG2195</x:v>
      </x:c>
      <x:c r="C911" s="2" t="str">
        <x:v>吴纬涛</x:v>
      </x:c>
      <x:c r="D911" s="2" t="n">
        <x:v>29</x:v>
      </x:c>
      <x:c r="E911" s="7" t="n">
        <x:v>150</x:v>
      </x:c>
      <x:c r="F911" s="2" t="str">
        <x:v>否</x:v>
      </x:c>
      <x:c r="G911" s="7" t="n">
        <x:v>2806.45</x:v>
      </x:c>
      <x:c r="H911" s="7" t="n">
        <x:v>1447.7</x:v>
      </x:c>
      <x:c r="I911" s="2" t="str">
        <x:v>可按后续累计达标判定补发</x:v>
      </x:c>
    </x:row>
    <x:row r="912" ht="22" customHeight="1">
      <x:c r="A912" s="2" t="n">
        <x:v>3</x:v>
      </x:c>
      <x:c r="B912" s="2" t="str">
        <x:v>粤AGG4135</x:v>
      </x:c>
      <x:c r="C912" s="2" t="str">
        <x:v>吴纬涛</x:v>
      </x:c>
      <x:c r="D912" s="2" t="n">
        <x:v>29</x:v>
      </x:c>
      <x:c r="E912" s="7" t="n">
        <x:v>150</x:v>
      </x:c>
      <x:c r="F912" s="2" t="str">
        <x:v>否</x:v>
      </x:c>
      <x:c r="G912" s="7" t="n">
        <x:v>2806.45</x:v>
      </x:c>
      <x:c r="H912" s="7" t="n">
        <x:v>754.1</x:v>
      </x:c>
      <x:c r="I912" s="2" t="str">
        <x:v>可按后续累计达标判定补发</x:v>
      </x:c>
    </x:row>
    <x:row r="913" ht="22" customHeight="1">
      <x:c r="A913" s="2" t="n">
        <x:v>3</x:v>
      </x:c>
      <x:c r="B913" s="2" t="str">
        <x:v>粤AGP9756</x:v>
      </x:c>
      <x:c r="C913" s="2" t="str">
        <x:v>吴纬涛</x:v>
      </x:c>
      <x:c r="D913" s="2" t="n">
        <x:v>31</x:v>
      </x:c>
      <x:c r="E913" s="7" t="n">
        <x:v>150</x:v>
      </x:c>
      <x:c r="F913" s="2" t="str">
        <x:v>否</x:v>
      </x:c>
      <x:c r="G913" s="7" t="n">
        <x:v>3000</x:v>
      </x:c>
      <x:c r="H913" s="7" t="n">
        <x:v>909.9</x:v>
      </x:c>
      <x:c r="I913" s="2" t="str">
        <x:v>可按后续累计达标判定补发</x:v>
      </x:c>
    </x:row>
    <x:row r="914" ht="22" customHeight="1">
      <x:c r="A914" s="2" t="n">
        <x:v>3</x:v>
      </x:c>
      <x:c r="B914" s="2" t="str">
        <x:v>粤AGQ5819</x:v>
      </x:c>
      <x:c r="C914" s="2" t="str">
        <x:v>吴纬涛</x:v>
      </x:c>
      <x:c r="D914" s="2" t="n">
        <x:v>31</x:v>
      </x:c>
      <x:c r="E914" s="7" t="n">
        <x:v>150</x:v>
      </x:c>
      <x:c r="F914" s="2" t="str">
        <x:v>是</x:v>
      </x:c>
      <x:c r="G914" s="7" t="n">
        <x:v>3000</x:v>
      </x:c>
      <x:c r="H914" s="7" t="n">
        <x:v>6464.7</x:v>
      </x:c>
      <x:c r="I914" s="2" t="str">
        <x:v>已发或已核定扣减，不重复补发</x:v>
      </x:c>
    </x:row>
    <x:row r="915" ht="22" customHeight="1">
      <x:c r="A915" s="2" t="n">
        <x:v>3</x:v>
      </x:c>
      <x:c r="B915" s="2" t="str">
        <x:v>粤AGR9816</x:v>
      </x:c>
      <x:c r="C915" s="2" t="str">
        <x:v>吴纬涛</x:v>
      </x:c>
      <x:c r="D915" s="2" t="n">
        <x:v>21</x:v>
      </x:c>
      <x:c r="E915" s="7" t="n">
        <x:v>150</x:v>
      </x:c>
      <x:c r="F915" s="2" t="str">
        <x:v>是</x:v>
      </x:c>
      <x:c r="G915" s="7" t="n">
        <x:v>2032.26</x:v>
      </x:c>
      <x:c r="H915" s="7" t="n">
        <x:v>2402.2</x:v>
      </x:c>
      <x:c r="I915" s="2" t="str">
        <x:v>已发或已核定扣减，不重复补发</x:v>
      </x:c>
    </x:row>
    <x:row r="916" ht="22" customHeight="1">
      <x:c r="A916" s="2" t="n">
        <x:v>3</x:v>
      </x:c>
      <x:c r="B916" s="2" t="str">
        <x:v>粤A00585F</x:v>
      </x:c>
      <x:c r="C916" s="2" t="str">
        <x:v>秦挺</x:v>
      </x:c>
      <x:c r="D916" s="2" t="n">
        <x:v>31</x:v>
      </x:c>
      <x:c r="E916" s="7" t="n">
        <x:v>1000</x:v>
      </x:c>
      <x:c r="F916" s="2" t="str">
        <x:v>是</x:v>
      </x:c>
      <x:c r="G916" s="7" t="n">
        <x:v>6000</x:v>
      </x:c>
      <x:c r="H916" s="7" t="n">
        <x:v>4892.3</x:v>
      </x:c>
      <x:c r="I916" s="2" t="str">
        <x:v>已发或已核定扣减，不重复补发</x:v>
      </x:c>
    </x:row>
    <x:row r="917" ht="22" customHeight="1">
      <x:c r="A917" s="2" t="n">
        <x:v>3</x:v>
      </x:c>
      <x:c r="B917" s="2" t="str">
        <x:v>粤A00855F</x:v>
      </x:c>
      <x:c r="C917" s="2" t="str">
        <x:v>秦挺</x:v>
      </x:c>
      <x:c r="D917" s="2" t="n">
        <x:v>31</x:v>
      </x:c>
      <x:c r="E917" s="7" t="n">
        <x:v>1000</x:v>
      </x:c>
      <x:c r="F917" s="2" t="str">
        <x:v>是</x:v>
      </x:c>
      <x:c r="G917" s="7" t="n">
        <x:v>6000</x:v>
      </x:c>
      <x:c r="H917" s="7" t="n">
        <x:v>7093.6</x:v>
      </x:c>
      <x:c r="I917" s="2" t="str">
        <x:v>已发或已核定扣减，不重复补发</x:v>
      </x:c>
    </x:row>
    <x:row r="918" ht="22" customHeight="1">
      <x:c r="A918" s="2" t="n">
        <x:v>3</x:v>
      </x:c>
      <x:c r="B918" s="2" t="str">
        <x:v>粤A01629F</x:v>
      </x:c>
      <x:c r="C918" s="2" t="str">
        <x:v>秦挺</x:v>
      </x:c>
      <x:c r="D918" s="2" t="n">
        <x:v>31</x:v>
      </x:c>
      <x:c r="E918" s="7" t="n">
        <x:v>1000</x:v>
      </x:c>
      <x:c r="F918" s="2" t="str">
        <x:v>是</x:v>
      </x:c>
      <x:c r="G918" s="7" t="n">
        <x:v>6000</x:v>
      </x:c>
      <x:c r="H918" s="7" t="n">
        <x:v>7396.6</x:v>
      </x:c>
      <x:c r="I918" s="2" t="str">
        <x:v>已发或已核定扣减，不重复补发</x:v>
      </x:c>
    </x:row>
    <x:row r="919" ht="22" customHeight="1">
      <x:c r="A919" s="2" t="n">
        <x:v>3</x:v>
      </x:c>
      <x:c r="B919" s="2" t="str">
        <x:v>粤A02393F</x:v>
      </x:c>
      <x:c r="C919" s="2" t="str">
        <x:v>秦挺</x:v>
      </x:c>
      <x:c r="D919" s="2" t="n">
        <x:v>31</x:v>
      </x:c>
      <x:c r="E919" s="7" t="n">
        <x:v>1000</x:v>
      </x:c>
      <x:c r="F919" s="2" t="str">
        <x:v>否</x:v>
      </x:c>
      <x:c r="G919" s="7" t="n">
        <x:v>6000</x:v>
      </x:c>
      <x:c r="H919" s="7" t="n">
        <x:v>3471.7</x:v>
      </x:c>
      <x:c r="I919" s="2" t="str">
        <x:v>可按后续累计达标判定补发</x:v>
      </x:c>
    </x:row>
    <x:row r="920" ht="22" customHeight="1">
      <x:c r="A920" s="2" t="n">
        <x:v>3</x:v>
      </x:c>
      <x:c r="B920" s="2" t="str">
        <x:v>粤A05579F</x:v>
      </x:c>
      <x:c r="C920" s="2" t="str">
        <x:v>秦挺</x:v>
      </x:c>
      <x:c r="D920" s="2" t="n">
        <x:v>31</x:v>
      </x:c>
      <x:c r="E920" s="7" t="n">
        <x:v>1000</x:v>
      </x:c>
      <x:c r="F920" s="2" t="str">
        <x:v>否</x:v>
      </x:c>
      <x:c r="G920" s="7" t="n">
        <x:v>6000</x:v>
      </x:c>
      <x:c r="H920" s="7" t="n">
        <x:v>3920.9</x:v>
      </x:c>
      <x:c r="I920" s="2" t="str">
        <x:v>可按后续累计达标判定补发</x:v>
      </x:c>
    </x:row>
    <x:row r="921" ht="22" customHeight="1">
      <x:c r="A921" s="2" t="n">
        <x:v>3</x:v>
      </x:c>
      <x:c r="B921" s="2" t="str">
        <x:v>粤A05700F</x:v>
      </x:c>
      <x:c r="C921" s="2" t="str">
        <x:v>秦挺</x:v>
      </x:c>
      <x:c r="D921" s="2" t="n">
        <x:v>31</x:v>
      </x:c>
      <x:c r="E921" s="7" t="n">
        <x:v>1000</x:v>
      </x:c>
      <x:c r="F921" s="2" t="str">
        <x:v>是</x:v>
      </x:c>
      <x:c r="G921" s="7" t="n">
        <x:v>6000</x:v>
      </x:c>
      <x:c r="H921" s="7" t="n">
        <x:v>7860.1</x:v>
      </x:c>
      <x:c r="I921" s="2" t="str">
        <x:v>已发或已核定扣减，不重复补发</x:v>
      </x:c>
    </x:row>
    <x:row r="922" ht="22" customHeight="1">
      <x:c r="A922" s="2" t="n">
        <x:v>3</x:v>
      </x:c>
      <x:c r="B922" s="2" t="str">
        <x:v>粤A05718F</x:v>
      </x:c>
      <x:c r="C922" s="2" t="str">
        <x:v>秦挺</x:v>
      </x:c>
      <x:c r="D922" s="2" t="n">
        <x:v>31</x:v>
      </x:c>
      <x:c r="E922" s="7" t="n">
        <x:v>1000</x:v>
      </x:c>
      <x:c r="F922" s="2" t="str">
        <x:v>是</x:v>
      </x:c>
      <x:c r="G922" s="7" t="n">
        <x:v>6000</x:v>
      </x:c>
      <x:c r="H922" s="7" t="n">
        <x:v>8442.2</x:v>
      </x:c>
      <x:c r="I922" s="2" t="str">
        <x:v>已发或已核定扣减，不重复补发</x:v>
      </x:c>
    </x:row>
    <x:row r="923" ht="22" customHeight="1">
      <x:c r="A923" s="2" t="n">
        <x:v>3</x:v>
      </x:c>
      <x:c r="B923" s="2" t="str">
        <x:v>粤A05968F</x:v>
      </x:c>
      <x:c r="C923" s="2" t="str">
        <x:v>秦挺</x:v>
      </x:c>
      <x:c r="D923" s="2" t="n">
        <x:v>31</x:v>
      </x:c>
      <x:c r="E923" s="7" t="n">
        <x:v>1000</x:v>
      </x:c>
      <x:c r="F923" s="2" t="str">
        <x:v>是</x:v>
      </x:c>
      <x:c r="G923" s="7" t="n">
        <x:v>6000</x:v>
      </x:c>
      <x:c r="H923" s="7" t="n">
        <x:v>3814.7</x:v>
      </x:c>
      <x:c r="I923" s="2" t="str">
        <x:v>已发或已核定扣减，不重复补发</x:v>
      </x:c>
    </x:row>
    <x:row r="924" ht="22" customHeight="1">
      <x:c r="A924" s="2" t="n">
        <x:v>3</x:v>
      </x:c>
      <x:c r="B924" s="2" t="str">
        <x:v>粤A06619F</x:v>
      </x:c>
      <x:c r="C924" s="2" t="str">
        <x:v>秦挺</x:v>
      </x:c>
      <x:c r="D924" s="2" t="n">
        <x:v>31</x:v>
      </x:c>
      <x:c r="E924" s="7" t="n">
        <x:v>1000</x:v>
      </x:c>
      <x:c r="F924" s="2" t="str">
        <x:v>是</x:v>
      </x:c>
      <x:c r="G924" s="7" t="n">
        <x:v>6000</x:v>
      </x:c>
      <x:c r="H924" s="7" t="n">
        <x:v>6407.1</x:v>
      </x:c>
      <x:c r="I924" s="2" t="str">
        <x:v>已发或已核定扣减，不重复补发</x:v>
      </x:c>
    </x:row>
    <x:row r="925" ht="22" customHeight="1">
      <x:c r="A925" s="2" t="n">
        <x:v>3</x:v>
      </x:c>
      <x:c r="B925" s="2" t="str">
        <x:v>粤A06658F</x:v>
      </x:c>
      <x:c r="C925" s="2" t="str">
        <x:v>秦挺</x:v>
      </x:c>
      <x:c r="D925" s="2" t="n">
        <x:v>31</x:v>
      </x:c>
      <x:c r="E925" s="7" t="n">
        <x:v>1000</x:v>
      </x:c>
      <x:c r="F925" s="2" t="str">
        <x:v>是</x:v>
      </x:c>
      <x:c r="G925" s="7" t="n">
        <x:v>6000</x:v>
      </x:c>
      <x:c r="H925" s="7" t="n">
        <x:v>5618.4</x:v>
      </x:c>
      <x:c r="I925" s="2" t="str">
        <x:v>已发或已核定扣减，不重复补发</x:v>
      </x:c>
    </x:row>
    <x:row r="926" ht="22" customHeight="1">
      <x:c r="A926" s="2" t="n">
        <x:v>3</x:v>
      </x:c>
      <x:c r="B926" s="2" t="str">
        <x:v>粤A06980F</x:v>
      </x:c>
      <x:c r="C926" s="2" t="str">
        <x:v>秦挺</x:v>
      </x:c>
      <x:c r="D926" s="2" t="n">
        <x:v>31</x:v>
      </x:c>
      <x:c r="E926" s="7" t="n">
        <x:v>1000</x:v>
      </x:c>
      <x:c r="F926" s="2" t="str">
        <x:v>否</x:v>
      </x:c>
      <x:c r="G926" s="7" t="n">
        <x:v>6000</x:v>
      </x:c>
      <x:c r="H926" s="7" t="n">
        <x:v>5552.9</x:v>
      </x:c>
      <x:c r="I926" s="2" t="str">
        <x:v>可按后续累计达标判定补发</x:v>
      </x:c>
    </x:row>
    <x:row r="927" ht="22" customHeight="1">
      <x:c r="A927" s="2" t="n">
        <x:v>3</x:v>
      </x:c>
      <x:c r="B927" s="2" t="str">
        <x:v>粤A08156F</x:v>
      </x:c>
      <x:c r="C927" s="2" t="str">
        <x:v>秦挺</x:v>
      </x:c>
      <x:c r="D927" s="2" t="n">
        <x:v>23</x:v>
      </x:c>
      <x:c r="E927" s="7" t="n">
        <x:v>1000</x:v>
      </x:c>
      <x:c r="F927" s="2" t="str">
        <x:v>是</x:v>
      </x:c>
      <x:c r="G927" s="7" t="n">
        <x:v>4451.61</x:v>
      </x:c>
      <x:c r="H927" s="7" t="n">
        <x:v>7068.8</x:v>
      </x:c>
      <x:c r="I927" s="2" t="str">
        <x:v>已发或已核定扣减，不重复补发</x:v>
      </x:c>
    </x:row>
    <x:row r="928" ht="22" customHeight="1">
      <x:c r="A928" s="2" t="n">
        <x:v>3</x:v>
      </x:c>
      <x:c r="B928" s="2" t="str">
        <x:v>粤A08177F</x:v>
      </x:c>
      <x:c r="C928" s="2" t="str">
        <x:v>秦挺</x:v>
      </x:c>
      <x:c r="D928" s="2" t="n">
        <x:v>7</x:v>
      </x:c>
      <x:c r="E928" s="7" t="n">
        <x:v>1000</x:v>
      </x:c>
      <x:c r="F928" s="2" t="str">
        <x:v>是</x:v>
      </x:c>
      <x:c r="G928" s="7" t="n">
        <x:v>1354.84</x:v>
      </x:c>
      <x:c r="H928" s="7" t="n">
        <x:v>1285.5</x:v>
      </x:c>
      <x:c r="I928" s="2" t="str">
        <x:v>已发或已核定扣减，不重复补发</x:v>
      </x:c>
    </x:row>
    <x:row r="929" ht="22" customHeight="1">
      <x:c r="A929" s="2" t="n">
        <x:v>3</x:v>
      </x:c>
      <x:c r="B929" s="2" t="str">
        <x:v>粤A08500F</x:v>
      </x:c>
      <x:c r="C929" s="2" t="str">
        <x:v>秦挺</x:v>
      </x:c>
      <x:c r="D929" s="2" t="n">
        <x:v>31</x:v>
      </x:c>
      <x:c r="E929" s="7" t="n">
        <x:v>1000</x:v>
      </x:c>
      <x:c r="F929" s="2" t="str">
        <x:v>是</x:v>
      </x:c>
      <x:c r="G929" s="7" t="n">
        <x:v>6000</x:v>
      </x:c>
      <x:c r="H929" s="7" t="n">
        <x:v>6939.5</x:v>
      </x:c>
      <x:c r="I929" s="2" t="str">
        <x:v>已发或已核定扣减，不重复补发</x:v>
      </x:c>
    </x:row>
    <x:row r="930" ht="22" customHeight="1">
      <x:c r="A930" s="2" t="n">
        <x:v>3</x:v>
      </x:c>
      <x:c r="B930" s="2" t="str">
        <x:v>粤A08569F</x:v>
      </x:c>
      <x:c r="C930" s="2" t="str">
        <x:v>秦挺</x:v>
      </x:c>
      <x:c r="D930" s="2" t="n">
        <x:v>31</x:v>
      </x:c>
      <x:c r="E930" s="7" t="n">
        <x:v>1000</x:v>
      </x:c>
      <x:c r="F930" s="2" t="str">
        <x:v>是</x:v>
      </x:c>
      <x:c r="G930" s="7" t="n">
        <x:v>6000</x:v>
      </x:c>
      <x:c r="H930" s="7" t="n">
        <x:v>6694.7</x:v>
      </x:c>
      <x:c r="I930" s="2" t="str">
        <x:v>已发或已核定扣减，不重复补发</x:v>
      </x:c>
    </x:row>
    <x:row r="931" ht="22" customHeight="1">
      <x:c r="A931" s="2" t="n">
        <x:v>3</x:v>
      </x:c>
      <x:c r="B931" s="2" t="str">
        <x:v>粤A08968F</x:v>
      </x:c>
      <x:c r="C931" s="2" t="str">
        <x:v>秦挺</x:v>
      </x:c>
      <x:c r="D931" s="2" t="n">
        <x:v>27</x:v>
      </x:c>
      <x:c r="E931" s="7" t="n">
        <x:v>1000</x:v>
      </x:c>
      <x:c r="F931" s="2" t="str">
        <x:v>是</x:v>
      </x:c>
      <x:c r="G931" s="7" t="n">
        <x:v>5225.81</x:v>
      </x:c>
      <x:c r="H931" s="7" t="n">
        <x:v>3133.2</x:v>
      </x:c>
      <x:c r="I931" s="2" t="str">
        <x:v>已发或已核定扣减，不重复补发</x:v>
      </x:c>
    </x:row>
    <x:row r="932" ht="22" customHeight="1">
      <x:c r="A932" s="2" t="n">
        <x:v>3</x:v>
      </x:c>
      <x:c r="B932" s="2" t="str">
        <x:v>粤AGG0415</x:v>
      </x:c>
      <x:c r="C932" s="2" t="str">
        <x:v>伍仲文</x:v>
      </x:c>
      <x:c r="D932" s="2" t="n">
        <x:v>31</x:v>
      </x:c>
      <x:c r="E932" s="7" t="n">
        <x:v>150</x:v>
      </x:c>
      <x:c r="F932" s="2" t="str">
        <x:v>否</x:v>
      </x:c>
      <x:c r="G932" s="7" t="n">
        <x:v>3000</x:v>
      </x:c>
      <x:c r="H932" s="7" t="n">
        <x:v>1187.3</x:v>
      </x:c>
      <x:c r="I932" s="2" t="str">
        <x:v>可按后续累计达标判定补发</x:v>
      </x:c>
    </x:row>
    <x:row r="933" ht="22" customHeight="1">
      <x:c r="A933" s="2" t="n">
        <x:v>3</x:v>
      </x:c>
      <x:c r="B933" s="2" t="str">
        <x:v>粤AGH6843</x:v>
      </x:c>
      <x:c r="C933" s="2" t="str">
        <x:v>伍仲文</x:v>
      </x:c>
      <x:c r="D933" s="2" t="n">
        <x:v>31</x:v>
      </x:c>
      <x:c r="E933" s="7" t="n">
        <x:v>150</x:v>
      </x:c>
      <x:c r="F933" s="2" t="str">
        <x:v>否</x:v>
      </x:c>
      <x:c r="G933" s="7" t="n">
        <x:v>3000</x:v>
      </x:c>
      <x:c r="H933" s="7" t="n">
        <x:v>1530.4</x:v>
      </x:c>
      <x:c r="I933" s="2" t="str">
        <x:v>可按后续累计达标判定补发</x:v>
      </x:c>
    </x:row>
    <x:row r="934" ht="22" customHeight="1">
      <x:c r="A934" s="2" t="n">
        <x:v>3</x:v>
      </x:c>
      <x:c r="B934" s="2" t="str">
        <x:v>粤AGP3088</x:v>
      </x:c>
      <x:c r="C934" s="2" t="str">
        <x:v>伍仲文</x:v>
      </x:c>
      <x:c r="D934" s="2" t="n">
        <x:v>31</x:v>
      </x:c>
      <x:c r="E934" s="7" t="n">
        <x:v>150</x:v>
      </x:c>
      <x:c r="F934" s="2" t="str">
        <x:v>否</x:v>
      </x:c>
      <x:c r="G934" s="7" t="n">
        <x:v>3000</x:v>
      </x:c>
      <x:c r="H934" s="7" t="n">
        <x:v>745</x:v>
      </x:c>
      <x:c r="I934" s="2" t="str">
        <x:v>可按后续累计达标判定补发</x:v>
      </x:c>
    </x:row>
    <x:row r="935" ht="22" customHeight="1">
      <x:c r="A935" s="2" t="n">
        <x:v>3</x:v>
      </x:c>
      <x:c r="B935" s="2" t="str">
        <x:v>粤AGP3618</x:v>
      </x:c>
      <x:c r="C935" s="2" t="str">
        <x:v>伍仲文</x:v>
      </x:c>
      <x:c r="D935" s="2" t="n">
        <x:v>31</x:v>
      </x:c>
      <x:c r="E935" s="7" t="n">
        <x:v>150</x:v>
      </x:c>
      <x:c r="F935" s="2" t="str">
        <x:v>否</x:v>
      </x:c>
      <x:c r="G935" s="7" t="n">
        <x:v>3000</x:v>
      </x:c>
      <x:c r="H935" s="7" t="n">
        <x:v>2732.4</x:v>
      </x:c>
      <x:c r="I935" s="2" t="str">
        <x:v>可按后续累计达标判定补发</x:v>
      </x:c>
    </x:row>
    <x:row r="936" ht="22" customHeight="1">
      <x:c r="A936" s="2" t="n">
        <x:v>3</x:v>
      </x:c>
      <x:c r="B936" s="2" t="str">
        <x:v>粤AGP3619</x:v>
      </x:c>
      <x:c r="C936" s="2" t="str">
        <x:v>伍仲文</x:v>
      </x:c>
      <x:c r="D936" s="2" t="n">
        <x:v>31</x:v>
      </x:c>
      <x:c r="E936" s="7" t="n">
        <x:v>150</x:v>
      </x:c>
      <x:c r="F936" s="2" t="str">
        <x:v>否</x:v>
      </x:c>
      <x:c r="G936" s="7" t="n">
        <x:v>3000</x:v>
      </x:c>
      <x:c r="H936" s="7" t="n">
        <x:v>1447.7</x:v>
      </x:c>
      <x:c r="I936" s="2" t="str">
        <x:v>可按后续累计达标判定补发</x:v>
      </x:c>
    </x:row>
    <x:row r="937" ht="22" customHeight="1">
      <x:c r="A937" s="2" t="n">
        <x:v>3</x:v>
      </x:c>
      <x:c r="B937" s="2" t="str">
        <x:v>粤AGP5381</x:v>
      </x:c>
      <x:c r="C937" s="2" t="str">
        <x:v>伍仲文</x:v>
      </x:c>
      <x:c r="D937" s="2" t="n">
        <x:v>31</x:v>
      </x:c>
      <x:c r="E937" s="7" t="n">
        <x:v>150</x:v>
      </x:c>
      <x:c r="F937" s="2" t="str">
        <x:v>是</x:v>
      </x:c>
      <x:c r="G937" s="7" t="n">
        <x:v>3000</x:v>
      </x:c>
      <x:c r="H937" s="7" t="n">
        <x:v>3459.1</x:v>
      </x:c>
      <x:c r="I937" s="2" t="str">
        <x:v>已发或已核定扣减，不重复补发</x:v>
      </x:c>
    </x:row>
    <x:row r="938" ht="22" customHeight="1">
      <x:c r="A938" s="2" t="n">
        <x:v>3</x:v>
      </x:c>
      <x:c r="B938" s="2" t="str">
        <x:v>粤AGP5681</x:v>
      </x:c>
      <x:c r="C938" s="2" t="str">
        <x:v>伍仲文</x:v>
      </x:c>
      <x:c r="D938" s="2" t="n">
        <x:v>31</x:v>
      </x:c>
      <x:c r="E938" s="7" t="n">
        <x:v>260</x:v>
      </x:c>
      <x:c r="F938" s="2" t="str">
        <x:v>否</x:v>
      </x:c>
      <x:c r="G938" s="7" t="n">
        <x:v>5000</x:v>
      </x:c>
      <x:c r="H938" s="7" t="n">
        <x:v>70.6</x:v>
      </x:c>
      <x:c r="I938" s="2" t="str">
        <x:v>可按后续累计达标判定补发</x:v>
      </x:c>
    </x:row>
    <x:row r="939" ht="22" customHeight="1">
      <x:c r="A939" s="2" t="n">
        <x:v>3</x:v>
      </x:c>
      <x:c r="B939" s="2" t="str">
        <x:v>粤AGP8635</x:v>
      </x:c>
      <x:c r="C939" s="2" t="str">
        <x:v>伍仲文</x:v>
      </x:c>
      <x:c r="D939" s="2" t="n">
        <x:v>31</x:v>
      </x:c>
      <x:c r="E939" s="7" t="n">
        <x:v>150</x:v>
      </x:c>
      <x:c r="F939" s="2" t="str">
        <x:v>是</x:v>
      </x:c>
      <x:c r="G939" s="7" t="n">
        <x:v>3000</x:v>
      </x:c>
      <x:c r="H939" s="7" t="n">
        <x:v>5947.1</x:v>
      </x:c>
      <x:c r="I939" s="2" t="str">
        <x:v>已发或已核定扣减，不重复补发</x:v>
      </x:c>
    </x:row>
    <x:row r="940" ht="22" customHeight="1">
      <x:c r="A940" s="2" t="n">
        <x:v>3</x:v>
      </x:c>
      <x:c r="B940" s="2" t="str">
        <x:v>粤AGP9709</x:v>
      </x:c>
      <x:c r="C940" s="2" t="str">
        <x:v>伍仲文</x:v>
      </x:c>
      <x:c r="D940" s="2" t="n">
        <x:v>31</x:v>
      </x:c>
      <x:c r="E940" s="7" t="n">
        <x:v>150</x:v>
      </x:c>
      <x:c r="F940" s="2" t="str">
        <x:v>否</x:v>
      </x:c>
      <x:c r="G940" s="7" t="n">
        <x:v>3000</x:v>
      </x:c>
      <x:c r="H940" s="7" t="n">
        <x:v>1230.9</x:v>
      </x:c>
      <x:c r="I940" s="2" t="str">
        <x:v>可按后续累计达标判定补发</x:v>
      </x:c>
    </x:row>
    <x:row r="941" ht="22" customHeight="1">
      <x:c r="A941" s="2" t="n">
        <x:v>3</x:v>
      </x:c>
      <x:c r="B941" s="2" t="str">
        <x:v>粤AGQ1306</x:v>
      </x:c>
      <x:c r="C941" s="2" t="str">
        <x:v>伍仲文</x:v>
      </x:c>
      <x:c r="D941" s="2" t="n">
        <x:v>31</x:v>
      </x:c>
      <x:c r="E941" s="7" t="n">
        <x:v>150</x:v>
      </x:c>
      <x:c r="F941" s="2" t="str">
        <x:v>否</x:v>
      </x:c>
      <x:c r="G941" s="7" t="n">
        <x:v>3000</x:v>
      </x:c>
      <x:c r="H941" s="7" t="n">
        <x:v>2605.3</x:v>
      </x:c>
      <x:c r="I941" s="2" t="str">
        <x:v>可按后续累计达标判定补发</x:v>
      </x:c>
    </x:row>
    <x:row r="942" ht="22" customHeight="1">
      <x:c r="A942" s="2" t="n">
        <x:v>3</x:v>
      </x:c>
      <x:c r="B942" s="2" t="str">
        <x:v>粤AGQ1309</x:v>
      </x:c>
      <x:c r="C942" s="2" t="str">
        <x:v>伍仲文</x:v>
      </x:c>
      <x:c r="D942" s="2" t="n">
        <x:v>31</x:v>
      </x:c>
      <x:c r="E942" s="7" t="n">
        <x:v>150</x:v>
      </x:c>
      <x:c r="F942" s="2" t="str">
        <x:v>否</x:v>
      </x:c>
      <x:c r="G942" s="7" t="n">
        <x:v>3000</x:v>
      </x:c>
      <x:c r="H942" s="7" t="n">
        <x:v>2745.3</x:v>
      </x:c>
      <x:c r="I942" s="2" t="str">
        <x:v>可按后续累计达标判定补发</x:v>
      </x:c>
    </x:row>
    <x:row r="943" ht="22" customHeight="1">
      <x:c r="A943" s="2" t="n">
        <x:v>3</x:v>
      </x:c>
      <x:c r="B943" s="2" t="str">
        <x:v>粤AGQ8377</x:v>
      </x:c>
      <x:c r="C943" s="2" t="str">
        <x:v>伍仲文</x:v>
      </x:c>
      <x:c r="D943" s="2" t="n">
        <x:v>31</x:v>
      </x:c>
      <x:c r="E943" s="7" t="n">
        <x:v>150</x:v>
      </x:c>
      <x:c r="F943" s="2" t="str">
        <x:v>否</x:v>
      </x:c>
      <x:c r="G943" s="7" t="n">
        <x:v>3000</x:v>
      </x:c>
      <x:c r="H943" s="7" t="n">
        <x:v>1607.7</x:v>
      </x:c>
      <x:c r="I943" s="2" t="str">
        <x:v>可按后续累计达标判定补发</x:v>
      </x:c>
    </x:row>
    <x:row r="944" ht="22" customHeight="1">
      <x:c r="A944" s="2" t="n">
        <x:v>3</x:v>
      </x:c>
      <x:c r="B944" s="2" t="str">
        <x:v>粤AGQ8378</x:v>
      </x:c>
      <x:c r="C944" s="2" t="str">
        <x:v>伍仲文</x:v>
      </x:c>
      <x:c r="D944" s="2" t="n">
        <x:v>29</x:v>
      </x:c>
      <x:c r="E944" s="7" t="n">
        <x:v>150</x:v>
      </x:c>
      <x:c r="F944" s="2" t="str">
        <x:v>否</x:v>
      </x:c>
      <x:c r="G944" s="7" t="n">
        <x:v>2806.45</x:v>
      </x:c>
      <x:c r="H944" s="7" t="n">
        <x:v>2479</x:v>
      </x:c>
      <x:c r="I944" s="2" t="str">
        <x:v>可按后续累计达标判定补发</x:v>
      </x:c>
    </x:row>
    <x:row r="945" ht="22" customHeight="1">
      <x:c r="A945" s="2" t="n">
        <x:v>3</x:v>
      </x:c>
      <x:c r="B945" s="2" t="str">
        <x:v>粤AGR9879</x:v>
      </x:c>
      <x:c r="C945" s="2" t="str">
        <x:v>伍仲文</x:v>
      </x:c>
      <x:c r="D945" s="2" t="n">
        <x:v>31</x:v>
      </x:c>
      <x:c r="E945" s="7" t="n">
        <x:v>150</x:v>
      </x:c>
      <x:c r="F945" s="2" t="str">
        <x:v>否</x:v>
      </x:c>
      <x:c r="G945" s="7" t="n">
        <x:v>3000</x:v>
      </x:c>
      <x:c r="H945" s="7" t="n">
        <x:v>924.7</x:v>
      </x:c>
      <x:c r="I945" s="2" t="str">
        <x:v>可按后续累计达标判定补发</x:v>
      </x:c>
    </x:row>
    <x:row r="946" ht="22" customHeight="1">
      <x:c r="A946" s="2" t="n">
        <x:v>3</x:v>
      </x:c>
      <x:c r="B946" s="2" t="str">
        <x:v>粤A01396F</x:v>
      </x:c>
      <x:c r="C946" s="2" t="str">
        <x:v>钟祥</x:v>
      </x:c>
      <x:c r="D946" s="2" t="n">
        <x:v>31</x:v>
      </x:c>
      <x:c r="E946" s="7" t="n">
        <x:v>1000</x:v>
      </x:c>
      <x:c r="F946" s="2" t="str">
        <x:v>否</x:v>
      </x:c>
      <x:c r="G946" s="7" t="n">
        <x:v>6000</x:v>
      </x:c>
      <x:c r="H946" s="7" t="n">
        <x:v>1262.2</x:v>
      </x:c>
      <x:c r="I946" s="2" t="str">
        <x:v>可按后续累计达标判定补发</x:v>
      </x:c>
    </x:row>
    <x:row r="947" ht="22" customHeight="1">
      <x:c r="A947" s="2" t="n">
        <x:v>3</x:v>
      </x:c>
      <x:c r="B947" s="2" t="str">
        <x:v>粤A08391F</x:v>
      </x:c>
      <x:c r="C947" s="2" t="str">
        <x:v>钟祥</x:v>
      </x:c>
      <x:c r="D947" s="2" t="n">
        <x:v>31</x:v>
      </x:c>
      <x:c r="E947" s="7" t="n">
        <x:v>1000</x:v>
      </x:c>
      <x:c r="F947" s="2" t="str">
        <x:v>否</x:v>
      </x:c>
      <x:c r="G947" s="7" t="n">
        <x:v>6000</x:v>
      </x:c>
      <x:c r="H947" s="7" t="n">
        <x:v>2172.5</x:v>
      </x:c>
      <x:c r="I947" s="2" t="str">
        <x:v>可按后续累计达标判定补发</x:v>
      </x:c>
    </x:row>
    <x:row r="948" ht="22" customHeight="1">
      <x:c r="A948" s="2" t="n">
        <x:v>3</x:v>
      </x:c>
      <x:c r="B948" s="2" t="str">
        <x:v>粤AG42172</x:v>
      </x:c>
      <x:c r="C948" s="2" t="str">
        <x:v>钟祥</x:v>
      </x:c>
      <x:c r="D948" s="2" t="n">
        <x:v>31</x:v>
      </x:c>
      <x:c r="E948" s="7" t="n">
        <x:v>150</x:v>
      </x:c>
      <x:c r="F948" s="2" t="str">
        <x:v>是</x:v>
      </x:c>
      <x:c r="G948" s="7" t="n">
        <x:v>3000</x:v>
      </x:c>
      <x:c r="H948" s="7" t="n">
        <x:v>3280.7</x:v>
      </x:c>
      <x:c r="I948" s="2" t="str">
        <x:v>已发或已核定扣减，不重复补发</x:v>
      </x:c>
    </x:row>
    <x:row r="949" ht="22" customHeight="1">
      <x:c r="A949" s="2" t="n">
        <x:v>3</x:v>
      </x:c>
      <x:c r="B949" s="2" t="str">
        <x:v>粤AGE4080</x:v>
      </x:c>
      <x:c r="C949" s="2" t="str">
        <x:v>钟祥</x:v>
      </x:c>
      <x:c r="D949" s="2" t="n">
        <x:v>19</x:v>
      </x:c>
      <x:c r="E949" s="7" t="n">
        <x:v>150</x:v>
      </x:c>
      <x:c r="F949" s="2" t="str">
        <x:v>是</x:v>
      </x:c>
      <x:c r="G949" s="7" t="n">
        <x:v>1838.71</x:v>
      </x:c>
      <x:c r="H949" s="7" t="n">
        <x:v>1823.5</x:v>
      </x:c>
      <x:c r="I949" s="2" t="str">
        <x:v>已发或已核定扣减，不重复补发</x:v>
      </x:c>
    </x:row>
    <x:row r="950" ht="22" customHeight="1">
      <x:c r="A950" s="2" t="n">
        <x:v>3</x:v>
      </x:c>
      <x:c r="B950" s="2" t="str">
        <x:v>粤AGF7490</x:v>
      </x:c>
      <x:c r="C950" s="2" t="str">
        <x:v>钟祥</x:v>
      </x:c>
      <x:c r="D950" s="2" t="n">
        <x:v>5</x:v>
      </x:c>
      <x:c r="E950" s="7" t="n">
        <x:v>150</x:v>
      </x:c>
      <x:c r="F950" s="2" t="str">
        <x:v>否</x:v>
      </x:c>
      <x:c r="G950" s="7" t="n">
        <x:v>483.87</x:v>
      </x:c>
      <x:c r="H950" s="7" t="n">
        <x:v>247.1</x:v>
      </x:c>
      <x:c r="I950" s="2" t="str">
        <x:v>可按后续累计达标判定补发</x:v>
      </x:c>
    </x:row>
    <x:row r="951" ht="22" customHeight="1">
      <x:c r="A951" s="2" t="n">
        <x:v>3</x:v>
      </x:c>
      <x:c r="B951" s="2" t="str">
        <x:v>粤AGG3040</x:v>
      </x:c>
      <x:c r="C951" s="2" t="str">
        <x:v>钟祥</x:v>
      </x:c>
      <x:c r="D951" s="2" t="n">
        <x:v>16</x:v>
      </x:c>
      <x:c r="E951" s="7" t="n">
        <x:v>150</x:v>
      </x:c>
      <x:c r="F951" s="2" t="str">
        <x:v>是</x:v>
      </x:c>
      <x:c r="G951" s="7" t="n">
        <x:v>1548.39</x:v>
      </x:c>
      <x:c r="H951" s="7" t="n">
        <x:v>1060.5</x:v>
      </x:c>
      <x:c r="I951" s="2" t="str">
        <x:v>已发或已核定扣减，不重复补发</x:v>
      </x:c>
    </x:row>
    <x:row r="952" ht="22" customHeight="1">
      <x:c r="A952" s="2" t="n">
        <x:v>3</x:v>
      </x:c>
      <x:c r="B952" s="2" t="str">
        <x:v>粤AGG3845</x:v>
      </x:c>
      <x:c r="C952" s="2" t="str">
        <x:v>钟祥</x:v>
      </x:c>
      <x:c r="D952" s="2" t="n">
        <x:v>20</x:v>
      </x:c>
      <x:c r="E952" s="7" t="n">
        <x:v>150</x:v>
      </x:c>
      <x:c r="F952" s="2" t="str">
        <x:v>否</x:v>
      </x:c>
      <x:c r="G952" s="7" t="n">
        <x:v>1935.48</x:v>
      </x:c>
      <x:c r="H952" s="7" t="n">
        <x:v>820.5</x:v>
      </x:c>
      <x:c r="I952" s="2" t="str">
        <x:v>可按后续累计达标判定补发</x:v>
      </x:c>
    </x:row>
    <x:row r="953" ht="22" customHeight="1">
      <x:c r="A953" s="2" t="n">
        <x:v>3</x:v>
      </x:c>
      <x:c r="B953" s="2" t="str">
        <x:v>粤AGG8042</x:v>
      </x:c>
      <x:c r="C953" s="2" t="str">
        <x:v>钟祥</x:v>
      </x:c>
      <x:c r="D953" s="2" t="n">
        <x:v>31</x:v>
      </x:c>
      <x:c r="E953" s="7" t="n">
        <x:v>150</x:v>
      </x:c>
      <x:c r="F953" s="2" t="str">
        <x:v>否</x:v>
      </x:c>
      <x:c r="G953" s="7" t="n">
        <x:v>3000</x:v>
      </x:c>
      <x:c r="H953" s="7" t="n">
        <x:v>2271.9</x:v>
      </x:c>
      <x:c r="I953" s="2" t="str">
        <x:v>可按后续累计达标判定补发</x:v>
      </x:c>
    </x:row>
    <x:row r="954" ht="22" customHeight="1">
      <x:c r="A954" s="2" t="n">
        <x:v>3</x:v>
      </x:c>
      <x:c r="B954" s="2" t="str">
        <x:v>粤AGP2011</x:v>
      </x:c>
      <x:c r="C954" s="2" t="str">
        <x:v>钟祥</x:v>
      </x:c>
      <x:c r="D954" s="2" t="n">
        <x:v>31</x:v>
      </x:c>
      <x:c r="E954" s="7" t="n">
        <x:v>260</x:v>
      </x:c>
      <x:c r="F954" s="2" t="str">
        <x:v>是</x:v>
      </x:c>
      <x:c r="G954" s="7" t="n">
        <x:v>5000</x:v>
      </x:c>
      <x:c r="H954" s="7" t="n">
        <x:v>12703.8</x:v>
      </x:c>
      <x:c r="I954" s="2" t="str">
        <x:v>已发或已核定扣减，不重复补发</x:v>
      </x:c>
    </x:row>
    <x:row r="955" ht="22" customHeight="1">
      <x:c r="A955" s="2" t="n">
        <x:v>3</x:v>
      </x:c>
      <x:c r="B955" s="2" t="str">
        <x:v>粤AGP2017</x:v>
      </x:c>
      <x:c r="C955" s="2" t="str">
        <x:v>钟祥</x:v>
      </x:c>
      <x:c r="D955" s="2" t="n">
        <x:v>31</x:v>
      </x:c>
      <x:c r="E955" s="7" t="n">
        <x:v>260</x:v>
      </x:c>
      <x:c r="F955" s="2" t="str">
        <x:v>否</x:v>
      </x:c>
      <x:c r="G955" s="7" t="n">
        <x:v>5000</x:v>
      </x:c>
      <x:c r="H955" s="7" t="n">
        <x:v>2124</x:v>
      </x:c>
      <x:c r="I955" s="2" t="str">
        <x:v>可按后续累计达标判定补发</x:v>
      </x:c>
    </x:row>
    <x:row r="956" ht="22" customHeight="1">
      <x:c r="A956" s="2" t="n">
        <x:v>3</x:v>
      </x:c>
      <x:c r="B956" s="2" t="str">
        <x:v>粤AGP2032</x:v>
      </x:c>
      <x:c r="C956" s="2" t="str">
        <x:v>钟祥</x:v>
      </x:c>
      <x:c r="D956" s="2" t="n">
        <x:v>31</x:v>
      </x:c>
      <x:c r="E956" s="7" t="n">
        <x:v>260</x:v>
      </x:c>
      <x:c r="F956" s="2" t="str">
        <x:v>否</x:v>
      </x:c>
      <x:c r="G956" s="7" t="n">
        <x:v>5000</x:v>
      </x:c>
      <x:c r="H956" s="7" t="n">
        <x:v>202</x:v>
      </x:c>
      <x:c r="I956" s="2" t="str">
        <x:v>可按后续累计达标判定补发</x:v>
      </x:c>
    </x:row>
    <x:row r="957" ht="22" customHeight="1">
      <x:c r="A957" s="2" t="n">
        <x:v>3</x:v>
      </x:c>
      <x:c r="B957" s="2" t="str">
        <x:v>粤AGP3039</x:v>
      </x:c>
      <x:c r="C957" s="2" t="str">
        <x:v>钟祥</x:v>
      </x:c>
      <x:c r="D957" s="2" t="n">
        <x:v>31</x:v>
      </x:c>
      <x:c r="E957" s="7" t="n">
        <x:v>150</x:v>
      </x:c>
      <x:c r="F957" s="2" t="str">
        <x:v>否</x:v>
      </x:c>
      <x:c r="G957" s="7" t="n">
        <x:v>3000</x:v>
      </x:c>
      <x:c r="H957" s="7" t="n">
        <x:v>1386.2</x:v>
      </x:c>
      <x:c r="I957" s="2" t="str">
        <x:v>可按后续累计达标判定补发</x:v>
      </x:c>
    </x:row>
    <x:row r="958" ht="22" customHeight="1">
      <x:c r="A958" s="2" t="n">
        <x:v>3</x:v>
      </x:c>
      <x:c r="B958" s="2" t="str">
        <x:v>粤AGP3629</x:v>
      </x:c>
      <x:c r="C958" s="2" t="str">
        <x:v>钟祥</x:v>
      </x:c>
      <x:c r="D958" s="2" t="n">
        <x:v>31</x:v>
      </x:c>
      <x:c r="E958" s="7" t="n">
        <x:v>150</x:v>
      </x:c>
      <x:c r="F958" s="2" t="str">
        <x:v>否</x:v>
      </x:c>
      <x:c r="G958" s="7" t="n">
        <x:v>3000</x:v>
      </x:c>
      <x:c r="H958" s="7" t="n">
        <x:v>1806.3</x:v>
      </x:c>
      <x:c r="I958" s="2" t="str">
        <x:v>可按后续累计达标判定补发</x:v>
      </x:c>
    </x:row>
    <x:row r="959" ht="22" customHeight="1">
      <x:c r="A959" s="2" t="n">
        <x:v>3</x:v>
      </x:c>
      <x:c r="B959" s="2" t="str">
        <x:v>粤AGP3667</x:v>
      </x:c>
      <x:c r="C959" s="2" t="str">
        <x:v>钟祥</x:v>
      </x:c>
      <x:c r="D959" s="2" t="n">
        <x:v>30</x:v>
      </x:c>
      <x:c r="E959" s="7" t="n">
        <x:v>260</x:v>
      </x:c>
      <x:c r="F959" s="2" t="str">
        <x:v>否</x:v>
      </x:c>
      <x:c r="G959" s="7" t="n">
        <x:v>4838.71</x:v>
      </x:c>
      <x:c r="H959" s="7" t="n">
        <x:v>1866.8</x:v>
      </x:c>
      <x:c r="I959" s="2" t="str">
        <x:v>可按后续累计达标判定补发</x:v>
      </x:c>
    </x:row>
    <x:row r="960" ht="22" customHeight="1">
      <x:c r="A960" s="2" t="n">
        <x:v>3</x:v>
      </x:c>
      <x:c r="B960" s="2" t="str">
        <x:v>粤AGP4422</x:v>
      </x:c>
      <x:c r="C960" s="2" t="str">
        <x:v>钟祥</x:v>
      </x:c>
      <x:c r="D960" s="2" t="n">
        <x:v>18</x:v>
      </x:c>
      <x:c r="E960" s="7" t="n">
        <x:v>260</x:v>
      </x:c>
      <x:c r="F960" s="2" t="str">
        <x:v>否</x:v>
      </x:c>
      <x:c r="G960" s="7" t="n">
        <x:v>2903.23</x:v>
      </x:c>
      <x:c r="H960" s="7" t="n">
        <x:v>1187.5</x:v>
      </x:c>
      <x:c r="I960" s="2" t="str">
        <x:v>可按后续累计达标判定补发</x:v>
      </x:c>
    </x:row>
    <x:row r="961" ht="22" customHeight="1">
      <x:c r="A961" s="2" t="n">
        <x:v>3</x:v>
      </x:c>
      <x:c r="B961" s="2" t="str">
        <x:v>粤AGP4566</x:v>
      </x:c>
      <x:c r="C961" s="2" t="str">
        <x:v>钟祥</x:v>
      </x:c>
      <x:c r="D961" s="2" t="n">
        <x:v>31</x:v>
      </x:c>
      <x:c r="E961" s="7" t="n">
        <x:v>260</x:v>
      </x:c>
      <x:c r="F961" s="2" t="str">
        <x:v>否</x:v>
      </x:c>
      <x:c r="G961" s="7" t="n">
        <x:v>5000</x:v>
      </x:c>
      <x:c r="H961" s="7" t="n">
        <x:v>1591.2</x:v>
      </x:c>
      <x:c r="I961" s="2" t="str">
        <x:v>可按后续累计达标判定补发</x:v>
      </x:c>
    </x:row>
    <x:row r="962" ht="22" customHeight="1">
      <x:c r="A962" s="2" t="n">
        <x:v>3</x:v>
      </x:c>
      <x:c r="B962" s="2" t="str">
        <x:v>粤AGP5139</x:v>
      </x:c>
      <x:c r="C962" s="2" t="str">
        <x:v>钟祥</x:v>
      </x:c>
      <x:c r="D962" s="2" t="n">
        <x:v>31</x:v>
      </x:c>
      <x:c r="E962" s="7" t="n">
        <x:v>150</x:v>
      </x:c>
      <x:c r="F962" s="2" t="str">
        <x:v>否</x:v>
      </x:c>
      <x:c r="G962" s="7" t="n">
        <x:v>3000</x:v>
      </x:c>
      <x:c r="H962" s="7" t="n">
        <x:v>1981.7</x:v>
      </x:c>
      <x:c r="I962" s="2" t="str">
        <x:v>可按后续累计达标判定补发</x:v>
      </x:c>
    </x:row>
    <x:row r="963" ht="22" customHeight="1">
      <x:c r="A963" s="2" t="n">
        <x:v>3</x:v>
      </x:c>
      <x:c r="B963" s="2" t="str">
        <x:v>粤AGP5163</x:v>
      </x:c>
      <x:c r="C963" s="2" t="str">
        <x:v>钟祥</x:v>
      </x:c>
      <x:c r="D963" s="2" t="n">
        <x:v>31</x:v>
      </x:c>
      <x:c r="E963" s="7" t="n">
        <x:v>150</x:v>
      </x:c>
      <x:c r="F963" s="2" t="str">
        <x:v>否</x:v>
      </x:c>
      <x:c r="G963" s="7" t="n">
        <x:v>3000</x:v>
      </x:c>
      <x:c r="H963" s="7" t="n">
        <x:v>1897</x:v>
      </x:c>
      <x:c r="I963" s="2" t="str">
        <x:v>可按后续累计达标判定补发</x:v>
      </x:c>
    </x:row>
    <x:row r="964" ht="22" customHeight="1">
      <x:c r="A964" s="2" t="n">
        <x:v>3</x:v>
      </x:c>
      <x:c r="B964" s="2" t="str">
        <x:v>粤AGP5368</x:v>
      </x:c>
      <x:c r="C964" s="2" t="str">
        <x:v>钟祥</x:v>
      </x:c>
      <x:c r="D964" s="2" t="n">
        <x:v>31</x:v>
      </x:c>
      <x:c r="E964" s="7" t="n">
        <x:v>150</x:v>
      </x:c>
      <x:c r="F964" s="2" t="str">
        <x:v>是</x:v>
      </x:c>
      <x:c r="G964" s="7" t="n">
        <x:v>3000</x:v>
      </x:c>
      <x:c r="H964" s="7" t="n">
        <x:v>5312.3</x:v>
      </x:c>
      <x:c r="I964" s="2" t="str">
        <x:v>已发或已核定扣减，不重复补发</x:v>
      </x:c>
    </x:row>
    <x:row r="965" ht="22" customHeight="1">
      <x:c r="A965" s="2" t="n">
        <x:v>3</x:v>
      </x:c>
      <x:c r="B965" s="2" t="str">
        <x:v>粤AGP5619</x:v>
      </x:c>
      <x:c r="C965" s="2" t="str">
        <x:v>钟祥</x:v>
      </x:c>
      <x:c r="D965" s="2" t="n">
        <x:v>31</x:v>
      </x:c>
      <x:c r="E965" s="7" t="n">
        <x:v>150</x:v>
      </x:c>
      <x:c r="F965" s="2" t="str">
        <x:v>是</x:v>
      </x:c>
      <x:c r="G965" s="7" t="n">
        <x:v>3000</x:v>
      </x:c>
      <x:c r="H965" s="7" t="n">
        <x:v>3176.1</x:v>
      </x:c>
      <x:c r="I965" s="2" t="str">
        <x:v>已发或已核定扣减，不重复补发</x:v>
      </x:c>
    </x:row>
    <x:row r="966" ht="22" customHeight="1">
      <x:c r="A966" s="2" t="n">
        <x:v>3</x:v>
      </x:c>
      <x:c r="B966" s="2" t="str">
        <x:v>粤AGP5636</x:v>
      </x:c>
      <x:c r="C966" s="2" t="str">
        <x:v>钟祥</x:v>
      </x:c>
      <x:c r="D966" s="2" t="n">
        <x:v>18</x:v>
      </x:c>
      <x:c r="E966" s="7" t="n">
        <x:v>150</x:v>
      </x:c>
      <x:c r="F966" s="2" t="str">
        <x:v>否</x:v>
      </x:c>
      <x:c r="G966" s="7" t="n">
        <x:v>1741.94</x:v>
      </x:c>
      <x:c r="H966" s="7" t="n">
        <x:v>785</x:v>
      </x:c>
      <x:c r="I966" s="2" t="str">
        <x:v>可按后续累计达标判定补发</x:v>
      </x:c>
    </x:row>
    <x:row r="967" ht="22" customHeight="1">
      <x:c r="A967" s="2" t="n">
        <x:v>3</x:v>
      </x:c>
      <x:c r="B967" s="2" t="str">
        <x:v>粤AGP5659</x:v>
      </x:c>
      <x:c r="C967" s="2" t="str">
        <x:v>钟祥</x:v>
      </x:c>
      <x:c r="D967" s="2" t="n">
        <x:v>31</x:v>
      </x:c>
      <x:c r="E967" s="7" t="n">
        <x:v>150</x:v>
      </x:c>
      <x:c r="F967" s="2" t="str">
        <x:v>否</x:v>
      </x:c>
      <x:c r="G967" s="7" t="n">
        <x:v>3000</x:v>
      </x:c>
      <x:c r="H967" s="7" t="n">
        <x:v>1473.6</x:v>
      </x:c>
      <x:c r="I967" s="2" t="str">
        <x:v>可按后续累计达标判定补发</x:v>
      </x:c>
    </x:row>
    <x:row r="968" ht="22" customHeight="1">
      <x:c r="A968" s="2" t="n">
        <x:v>3</x:v>
      </x:c>
      <x:c r="B968" s="2" t="str">
        <x:v>粤AGP5708</x:v>
      </x:c>
      <x:c r="C968" s="2" t="str">
        <x:v>钟祥</x:v>
      </x:c>
      <x:c r="D968" s="2" t="n">
        <x:v>31</x:v>
      </x:c>
      <x:c r="E968" s="7" t="n">
        <x:v>150</x:v>
      </x:c>
      <x:c r="F968" s="2" t="str">
        <x:v>是</x:v>
      </x:c>
      <x:c r="G968" s="7" t="n">
        <x:v>3000</x:v>
      </x:c>
      <x:c r="H968" s="7" t="n">
        <x:v>2762.3</x:v>
      </x:c>
      <x:c r="I968" s="2" t="str">
        <x:v>已发或已核定扣减，不重复补发</x:v>
      </x:c>
    </x:row>
    <x:row r="969" ht="22" customHeight="1">
      <x:c r="A969" s="2" t="n">
        <x:v>3</x:v>
      </x:c>
      <x:c r="B969" s="2" t="str">
        <x:v>粤AGP5766</x:v>
      </x:c>
      <x:c r="C969" s="2" t="str">
        <x:v>钟祥</x:v>
      </x:c>
      <x:c r="D969" s="2" t="n">
        <x:v>31</x:v>
      </x:c>
      <x:c r="E969" s="7" t="n">
        <x:v>150</x:v>
      </x:c>
      <x:c r="F969" s="2" t="str">
        <x:v>是</x:v>
      </x:c>
      <x:c r="G969" s="7" t="n">
        <x:v>3000</x:v>
      </x:c>
      <x:c r="H969" s="7" t="n">
        <x:v>3935.9</x:v>
      </x:c>
      <x:c r="I969" s="2" t="str">
        <x:v>已发或已核定扣减，不重复补发</x:v>
      </x:c>
    </x:row>
    <x:row r="970" ht="22" customHeight="1">
      <x:c r="A970" s="2" t="n">
        <x:v>3</x:v>
      </x:c>
      <x:c r="B970" s="2" t="str">
        <x:v>粤AGP5768</x:v>
      </x:c>
      <x:c r="C970" s="2" t="str">
        <x:v>钟祥</x:v>
      </x:c>
      <x:c r="D970" s="2" t="n">
        <x:v>31</x:v>
      </x:c>
      <x:c r="E970" s="7" t="n">
        <x:v>150</x:v>
      </x:c>
      <x:c r="F970" s="2" t="str">
        <x:v>是</x:v>
      </x:c>
      <x:c r="G970" s="7" t="n">
        <x:v>3000</x:v>
      </x:c>
      <x:c r="H970" s="7" t="n">
        <x:v>4342.5</x:v>
      </x:c>
      <x:c r="I970" s="2" t="str">
        <x:v>已发或已核定扣减，不重复补发</x:v>
      </x:c>
    </x:row>
    <x:row r="971" ht="22" customHeight="1">
      <x:c r="A971" s="2" t="n">
        <x:v>3</x:v>
      </x:c>
      <x:c r="B971" s="2" t="str">
        <x:v>粤AGP5798</x:v>
      </x:c>
      <x:c r="C971" s="2" t="str">
        <x:v>钟祥</x:v>
      </x:c>
      <x:c r="D971" s="2" t="n">
        <x:v>31</x:v>
      </x:c>
      <x:c r="E971" s="7" t="n">
        <x:v>150</x:v>
      </x:c>
      <x:c r="F971" s="2" t="str">
        <x:v>是</x:v>
      </x:c>
      <x:c r="G971" s="7" t="n">
        <x:v>3000</x:v>
      </x:c>
      <x:c r="H971" s="7" t="n">
        <x:v>3065.3</x:v>
      </x:c>
      <x:c r="I971" s="2" t="str">
        <x:v>已发或已核定扣减，不重复补发</x:v>
      </x:c>
    </x:row>
    <x:row r="972" ht="22" customHeight="1">
      <x:c r="A972" s="2" t="n">
        <x:v>3</x:v>
      </x:c>
      <x:c r="B972" s="2" t="str">
        <x:v>粤AGP6637</x:v>
      </x:c>
      <x:c r="C972" s="2" t="str">
        <x:v>钟祥</x:v>
      </x:c>
      <x:c r="D972" s="2" t="n">
        <x:v>31</x:v>
      </x:c>
      <x:c r="E972" s="7" t="n">
        <x:v>150</x:v>
      </x:c>
      <x:c r="F972" s="2" t="str">
        <x:v>否</x:v>
      </x:c>
      <x:c r="G972" s="7" t="n">
        <x:v>3000</x:v>
      </x:c>
      <x:c r="H972" s="7" t="n">
        <x:v>2273</x:v>
      </x:c>
      <x:c r="I972" s="2" t="str">
        <x:v>可按后续累计达标判定补发</x:v>
      </x:c>
    </x:row>
    <x:row r="973" ht="22" customHeight="1">
      <x:c r="A973" s="2" t="n">
        <x:v>3</x:v>
      </x:c>
      <x:c r="B973" s="2" t="str">
        <x:v>粤AGP7022</x:v>
      </x:c>
      <x:c r="C973" s="2" t="str">
        <x:v>钟祥</x:v>
      </x:c>
      <x:c r="D973" s="2" t="n">
        <x:v>31</x:v>
      </x:c>
      <x:c r="E973" s="7" t="n">
        <x:v>260</x:v>
      </x:c>
      <x:c r="F973" s="2" t="str">
        <x:v>否</x:v>
      </x:c>
      <x:c r="G973" s="7" t="n">
        <x:v>5000</x:v>
      </x:c>
      <x:c r="H973" s="7" t="n">
        <x:v>984.3</x:v>
      </x:c>
      <x:c r="I973" s="2" t="str">
        <x:v>可按后续累计达标判定补发</x:v>
      </x:c>
    </x:row>
    <x:row r="974" ht="22" customHeight="1">
      <x:c r="A974" s="2" t="n">
        <x:v>3</x:v>
      </x:c>
      <x:c r="B974" s="2" t="str">
        <x:v>粤AGP7068</x:v>
      </x:c>
      <x:c r="C974" s="2" t="str">
        <x:v>钟祥</x:v>
      </x:c>
      <x:c r="D974" s="2" t="n">
        <x:v>31</x:v>
      </x:c>
      <x:c r="E974" s="7" t="n">
        <x:v>150</x:v>
      </x:c>
      <x:c r="F974" s="2" t="str">
        <x:v>否</x:v>
      </x:c>
      <x:c r="G974" s="7" t="n">
        <x:v>3000</x:v>
      </x:c>
      <x:c r="H974" s="7" t="n">
        <x:v>1347.9</x:v>
      </x:c>
      <x:c r="I974" s="2" t="str">
        <x:v>可按后续累计达标判定补发</x:v>
      </x:c>
    </x:row>
    <x:row r="975" ht="22" customHeight="1">
      <x:c r="A975" s="2" t="n">
        <x:v>3</x:v>
      </x:c>
      <x:c r="B975" s="2" t="str">
        <x:v>粤AGP9717</x:v>
      </x:c>
      <x:c r="C975" s="2" t="str">
        <x:v>钟祥</x:v>
      </x:c>
      <x:c r="D975" s="2" t="n">
        <x:v>30</x:v>
      </x:c>
      <x:c r="E975" s="7" t="n">
        <x:v>260</x:v>
      </x:c>
      <x:c r="F975" s="2" t="str">
        <x:v>是</x:v>
      </x:c>
      <x:c r="G975" s="7" t="n">
        <x:v>4838.71</x:v>
      </x:c>
      <x:c r="H975" s="7" t="n">
        <x:v>4956</x:v>
      </x:c>
      <x:c r="I975" s="2" t="str">
        <x:v>已发或已核定扣减，不重复补发</x:v>
      </x:c>
    </x:row>
    <x:row r="976" ht="22" customHeight="1">
      <x:c r="A976" s="2" t="n">
        <x:v>3</x:v>
      </x:c>
      <x:c r="B976" s="2" t="str">
        <x:v>粤AGP9719</x:v>
      </x:c>
      <x:c r="C976" s="2" t="str">
        <x:v>钟祥</x:v>
      </x:c>
      <x:c r="D976" s="2" t="n">
        <x:v>31</x:v>
      </x:c>
      <x:c r="E976" s="7" t="n">
        <x:v>150</x:v>
      </x:c>
      <x:c r="F976" s="2" t="str">
        <x:v>是</x:v>
      </x:c>
      <x:c r="G976" s="7" t="n">
        <x:v>3000</x:v>
      </x:c>
      <x:c r="H976" s="7" t="n">
        <x:v>2878.1</x:v>
      </x:c>
      <x:c r="I976" s="2" t="str">
        <x:v>已发或已核定扣减，不重复补发</x:v>
      </x:c>
    </x:row>
    <x:row r="977" ht="22" customHeight="1">
      <x:c r="A977" s="2" t="n">
        <x:v>3</x:v>
      </x:c>
      <x:c r="B977" s="2" t="str">
        <x:v>粤AGP9739</x:v>
      </x:c>
      <x:c r="C977" s="2" t="str">
        <x:v>钟祥</x:v>
      </x:c>
      <x:c r="D977" s="2" t="n">
        <x:v>31</x:v>
      </x:c>
      <x:c r="E977" s="7" t="n">
        <x:v>260</x:v>
      </x:c>
      <x:c r="F977" s="2" t="str">
        <x:v>否</x:v>
      </x:c>
      <x:c r="G977" s="7" t="n">
        <x:v>5000</x:v>
      </x:c>
      <x:c r="H977" s="7" t="n">
        <x:v>247.7</x:v>
      </x:c>
      <x:c r="I977" s="2" t="str">
        <x:v>可按后续累计达标判定补发</x:v>
      </x:c>
    </x:row>
    <x:row r="978" ht="22" customHeight="1">
      <x:c r="A978" s="2" t="n">
        <x:v>3</x:v>
      </x:c>
      <x:c r="B978" s="2" t="str">
        <x:v>粤AGP9817</x:v>
      </x:c>
      <x:c r="C978" s="2" t="str">
        <x:v>钟祥</x:v>
      </x:c>
      <x:c r="D978" s="2" t="n">
        <x:v>31</x:v>
      </x:c>
      <x:c r="E978" s="7" t="n">
        <x:v>260</x:v>
      </x:c>
      <x:c r="F978" s="2" t="str">
        <x:v>否</x:v>
      </x:c>
      <x:c r="G978" s="7" t="n">
        <x:v>5000</x:v>
      </x:c>
      <x:c r="H978" s="7" t="n">
        <x:v>1532.6</x:v>
      </x:c>
      <x:c r="I978" s="2" t="str">
        <x:v>可按后续累计达标判定补发</x:v>
      </x:c>
    </x:row>
    <x:row r="979" ht="22" customHeight="1">
      <x:c r="A979" s="2" t="n">
        <x:v>3</x:v>
      </x:c>
      <x:c r="B979" s="2" t="str">
        <x:v>粤AGQ1328</x:v>
      </x:c>
      <x:c r="C979" s="2" t="str">
        <x:v>钟祥</x:v>
      </x:c>
      <x:c r="D979" s="2" t="n">
        <x:v>31</x:v>
      </x:c>
      <x:c r="E979" s="7" t="n">
        <x:v>150</x:v>
      </x:c>
      <x:c r="F979" s="2" t="str">
        <x:v>否</x:v>
      </x:c>
      <x:c r="G979" s="7" t="n">
        <x:v>3000</x:v>
      </x:c>
      <x:c r="H979" s="7" t="n">
        <x:v>2028.5</x:v>
      </x:c>
      <x:c r="I979" s="2" t="str">
        <x:v>可按后续累计达标判定补发</x:v>
      </x:c>
    </x:row>
    <x:row r="980" ht="22" customHeight="1">
      <x:c r="A980" s="2" t="n">
        <x:v>3</x:v>
      </x:c>
      <x:c r="B980" s="2" t="str">
        <x:v>粤AGQ3028</x:v>
      </x:c>
      <x:c r="C980" s="2" t="str">
        <x:v>钟祥</x:v>
      </x:c>
      <x:c r="D980" s="2" t="n">
        <x:v>31</x:v>
      </x:c>
      <x:c r="E980" s="7" t="n">
        <x:v>150</x:v>
      </x:c>
      <x:c r="F980" s="2" t="str">
        <x:v>是</x:v>
      </x:c>
      <x:c r="G980" s="7" t="n">
        <x:v>3000</x:v>
      </x:c>
      <x:c r="H980" s="7" t="n">
        <x:v>4503.6</x:v>
      </x:c>
      <x:c r="I980" s="2" t="str">
        <x:v>已发或已核定扣减，不重复补发</x:v>
      </x:c>
    </x:row>
    <x:row r="981" ht="22" customHeight="1">
      <x:c r="A981" s="2" t="n">
        <x:v>3</x:v>
      </x:c>
      <x:c r="B981" s="2" t="str">
        <x:v>粤AGQ9555</x:v>
      </x:c>
      <x:c r="C981" s="2" t="str">
        <x:v>钟祥</x:v>
      </x:c>
      <x:c r="D981" s="2" t="n">
        <x:v>31</x:v>
      </x:c>
      <x:c r="E981" s="7" t="n">
        <x:v>150</x:v>
      </x:c>
      <x:c r="F981" s="2" t="str">
        <x:v>否</x:v>
      </x:c>
      <x:c r="G981" s="7" t="n">
        <x:v>3000</x:v>
      </x:c>
      <x:c r="H981" s="7" t="n">
        <x:v>1450.2</x:v>
      </x:c>
      <x:c r="I981" s="2" t="str">
        <x:v>可按后续累计达标判定补发</x:v>
      </x:c>
    </x:row>
    <x:row r="982" ht="22" customHeight="1">
      <x:c r="A982" s="2" t="n">
        <x:v>3</x:v>
      </x:c>
      <x:c r="B982" s="2" t="str">
        <x:v>粤AGR1586</x:v>
      </x:c>
      <x:c r="C982" s="2" t="str">
        <x:v>钟祥</x:v>
      </x:c>
      <x:c r="D982" s="2" t="n">
        <x:v>31</x:v>
      </x:c>
      <x:c r="E982" s="7" t="n">
        <x:v>150</x:v>
      </x:c>
      <x:c r="F982" s="2" t="str">
        <x:v>是</x:v>
      </x:c>
      <x:c r="G982" s="7" t="n">
        <x:v>3000</x:v>
      </x:c>
      <x:c r="H982" s="7" t="n">
        <x:v>1256</x:v>
      </x:c>
      <x:c r="I982" s="2" t="str">
        <x:v>已发或已核定扣减，不重复补发</x:v>
      </x:c>
    </x:row>
    <x:row r="983" ht="22" customHeight="1">
      <x:c r="A983" s="2" t="n">
        <x:v>3</x:v>
      </x:c>
      <x:c r="B983" s="2" t="str">
        <x:v>粤AGR5056</x:v>
      </x:c>
      <x:c r="C983" s="2" t="str">
        <x:v>钟祥</x:v>
      </x:c>
      <x:c r="D983" s="2" t="n">
        <x:v>31</x:v>
      </x:c>
      <x:c r="E983" s="7" t="n">
        <x:v>150</x:v>
      </x:c>
      <x:c r="F983" s="2" t="str">
        <x:v>是</x:v>
      </x:c>
      <x:c r="G983" s="7" t="n">
        <x:v>3000</x:v>
      </x:c>
      <x:c r="H983" s="7" t="n">
        <x:v>5008</x:v>
      </x:c>
      <x:c r="I983" s="2" t="str">
        <x:v>已发或已核定扣减，不重复补发</x:v>
      </x:c>
    </x:row>
    <x:row r="984" ht="22" customHeight="1">
      <x:c r="A984" s="2" t="n">
        <x:v>3</x:v>
      </x:c>
      <x:c r="B984" s="2" t="str">
        <x:v>粤AGR5058</x:v>
      </x:c>
      <x:c r="C984" s="2" t="str">
        <x:v>钟祥</x:v>
      </x:c>
      <x:c r="D984" s="2" t="n">
        <x:v>31</x:v>
      </x:c>
      <x:c r="E984" s="7" t="n">
        <x:v>150</x:v>
      </x:c>
      <x:c r="F984" s="2" t="str">
        <x:v>是</x:v>
      </x:c>
      <x:c r="G984" s="7" t="n">
        <x:v>3000</x:v>
      </x:c>
      <x:c r="H984" s="7" t="n">
        <x:v>5515.9</x:v>
      </x:c>
      <x:c r="I984" s="2" t="str">
        <x:v>已发或已核定扣减，不重复补发</x:v>
      </x:c>
    </x:row>
    <x:row r="985" ht="22" customHeight="1">
      <x:c r="A985" s="2" t="n">
        <x:v>3</x:v>
      </x:c>
      <x:c r="B985" s="2" t="str">
        <x:v>粤AGR5278</x:v>
      </x:c>
      <x:c r="C985" s="2" t="str">
        <x:v>钟祥</x:v>
      </x:c>
      <x:c r="D985" s="2" t="n">
        <x:v>31</x:v>
      </x:c>
      <x:c r="E985" s="7" t="n">
        <x:v>150</x:v>
      </x:c>
      <x:c r="F985" s="2" t="str">
        <x:v>是</x:v>
      </x:c>
      <x:c r="G985" s="7" t="n">
        <x:v>3000</x:v>
      </x:c>
      <x:c r="H985" s="7" t="n">
        <x:v>3665.4</x:v>
      </x:c>
      <x:c r="I985" s="2" t="str">
        <x:v>已发或已核定扣减，不重复补发</x:v>
      </x:c>
    </x:row>
    <x:row r="986" ht="22" customHeight="1">
      <x:c r="A986" s="2" t="n">
        <x:v>3</x:v>
      </x:c>
      <x:c r="B986" s="2" t="str">
        <x:v>粤AGR5538</x:v>
      </x:c>
      <x:c r="C986" s="2" t="str">
        <x:v>钟祥</x:v>
      </x:c>
      <x:c r="D986" s="2" t="n">
        <x:v>31</x:v>
      </x:c>
      <x:c r="E986" s="7" t="n">
        <x:v>150</x:v>
      </x:c>
      <x:c r="F986" s="2" t="str">
        <x:v>是</x:v>
      </x:c>
      <x:c r="G986" s="7" t="n">
        <x:v>3000</x:v>
      </x:c>
      <x:c r="H986" s="7" t="n">
        <x:v>3297.4</x:v>
      </x:c>
      <x:c r="I986" s="2" t="str">
        <x:v>已发或已核定扣减，不重复补发</x:v>
      </x:c>
    </x:row>
    <x:row r="987" ht="22" customHeight="1">
      <x:c r="A987" s="2" t="n">
        <x:v>3</x:v>
      </x:c>
      <x:c r="B987" s="2" t="str">
        <x:v>粤AGR8508</x:v>
      </x:c>
      <x:c r="C987" s="2" t="str">
        <x:v>钟祥</x:v>
      </x:c>
      <x:c r="D987" s="2" t="n">
        <x:v>31</x:v>
      </x:c>
      <x:c r="E987" s="7" t="n">
        <x:v>150</x:v>
      </x:c>
      <x:c r="F987" s="2" t="str">
        <x:v>是</x:v>
      </x:c>
      <x:c r="G987" s="7" t="n">
        <x:v>3000</x:v>
      </x:c>
      <x:c r="H987" s="7" t="n">
        <x:v>3067.7</x:v>
      </x:c>
      <x:c r="I987" s="2" t="str">
        <x:v>已发或已核定扣减，不重复补发</x:v>
      </x:c>
    </x:row>
    <x:row r="988" ht="22" customHeight="1">
      <x:c r="A988" s="2" t="n">
        <x:v>3</x:v>
      </x:c>
      <x:c r="B988" s="2" t="str">
        <x:v>粤AGR9893</x:v>
      </x:c>
      <x:c r="C988" s="2" t="str">
        <x:v>钟祥</x:v>
      </x:c>
      <x:c r="D988" s="2" t="n">
        <x:v>31</x:v>
      </x:c>
      <x:c r="E988" s="7" t="n">
        <x:v>150</x:v>
      </x:c>
      <x:c r="F988" s="2" t="str">
        <x:v>是</x:v>
      </x:c>
      <x:c r="G988" s="7" t="n">
        <x:v>3000</x:v>
      </x:c>
      <x:c r="H988" s="7" t="n">
        <x:v>3091.1</x:v>
      </x:c>
      <x:c r="I988" s="2" t="str">
        <x:v>已发或已核定扣减，不重复补发</x:v>
      </x:c>
    </x:row>
    <x:row r="989" ht="22" customHeight="1">
      <x:c r="A989" s="2" t="n">
        <x:v>3</x:v>
      </x:c>
      <x:c r="B989" s="2" t="str">
        <x:v>粤AGP9738</x:v>
      </x:c>
      <x:c r="C989" s="2" t="str">
        <x:v>岑彦</x:v>
      </x:c>
      <x:c r="D989" s="2" t="n">
        <x:v>31</x:v>
      </x:c>
      <x:c r="E989" s="7" t="n">
        <x:v>150</x:v>
      </x:c>
      <x:c r="F989" s="2" t="str">
        <x:v>是</x:v>
      </x:c>
      <x:c r="G989" s="7" t="n">
        <x:v>3000</x:v>
      </x:c>
      <x:c r="H989" s="7" t="n">
        <x:v>7242.7</x:v>
      </x:c>
      <x:c r="I989" s="2" t="str">
        <x:v>已发或已核定扣减，不重复补发</x:v>
      </x:c>
    </x:row>
    <x:row r="990" ht="22" customHeight="1">
      <x:c r="A990" s="2" t="n">
        <x:v>3</x:v>
      </x:c>
      <x:c r="B990" s="2" t="str">
        <x:v>粤AGP9788</x:v>
      </x:c>
      <x:c r="C990" s="2" t="str">
        <x:v>岑彦</x:v>
      </x:c>
      <x:c r="D990" s="2" t="n">
        <x:v>31</x:v>
      </x:c>
      <x:c r="E990" s="7" t="n">
        <x:v>150</x:v>
      </x:c>
      <x:c r="F990" s="2" t="str">
        <x:v>是</x:v>
      </x:c>
      <x:c r="G990" s="7" t="n">
        <x:v>3000</x:v>
      </x:c>
      <x:c r="H990" s="7" t="n">
        <x:v>10259</x:v>
      </x:c>
      <x:c r="I990" s="2" t="str">
        <x:v>已发或已核定扣减，不重复补发</x:v>
      </x:c>
    </x:row>
    <x:row r="991" ht="22" customHeight="1">
      <x:c r="A991" s="2" t="n">
        <x:v>3</x:v>
      </x:c>
      <x:c r="B991" s="2" t="str">
        <x:v>粤AGP9790</x:v>
      </x:c>
      <x:c r="C991" s="2" t="str">
        <x:v>岑彦</x:v>
      </x:c>
      <x:c r="D991" s="2" t="n">
        <x:v>31</x:v>
      </x:c>
      <x:c r="E991" s="7" t="n">
        <x:v>260</x:v>
      </x:c>
      <x:c r="F991" s="2" t="str">
        <x:v>否</x:v>
      </x:c>
      <x:c r="G991" s="7" t="n">
        <x:v>5000</x:v>
      </x:c>
      <x:c r="H991" s="7" t="n">
        <x:v>4310.4</x:v>
      </x:c>
      <x:c r="I991" s="2" t="str">
        <x:v>可按后续累计达标判定补发</x:v>
      </x:c>
    </x:row>
    <x:row r="992" ht="22" customHeight="1">
      <x:c r="A992" s="2" t="n">
        <x:v>3</x:v>
      </x:c>
      <x:c r="B992" s="2" t="str">
        <x:v>粤AGQ8399</x:v>
      </x:c>
      <x:c r="C992" s="2" t="str">
        <x:v>岑彦</x:v>
      </x:c>
      <x:c r="D992" s="2" t="n">
        <x:v>8</x:v>
      </x:c>
      <x:c r="E992" s="7" t="n">
        <x:v>150</x:v>
      </x:c>
      <x:c r="F992" s="2" t="str">
        <x:v>是</x:v>
      </x:c>
      <x:c r="G992" s="7" t="n">
        <x:v>774.19</x:v>
      </x:c>
      <x:c r="H992" s="7" t="n">
        <x:v>3557.5</x:v>
      </x:c>
      <x:c r="I992" s="2" t="str">
        <x:v>已发或已核定扣减，不重复补发</x:v>
      </x:c>
    </x:row>
    <x:row r="993" ht="22" customHeight="1">
      <x:c r="A993" s="2" t="n">
        <x:v>3</x:v>
      </x:c>
      <x:c r="B993" s="2" t="str">
        <x:v>粤AGR5553</x:v>
      </x:c>
      <x:c r="C993" s="2" t="str">
        <x:v>岑彦</x:v>
      </x:c>
      <x:c r="D993" s="2" t="n">
        <x:v>31</x:v>
      </x:c>
      <x:c r="E993" s="7" t="n">
        <x:v>150</x:v>
      </x:c>
      <x:c r="F993" s="2" t="str">
        <x:v>是</x:v>
      </x:c>
      <x:c r="G993" s="7" t="n">
        <x:v>3000</x:v>
      </x:c>
      <x:c r="H993" s="7" t="n">
        <x:v>3875.6</x:v>
      </x:c>
      <x:c r="I993" s="2" t="str">
        <x:v>已发或已核定扣减，不重复补发</x:v>
      </x:c>
    </x:row>
    <x:row r="994" ht="22" customHeight="1">
      <x:c r="A994" s="2" t="n">
        <x:v>3</x:v>
      </x:c>
      <x:c r="B994" s="2" t="str">
        <x:v>粤AGR6822</x:v>
      </x:c>
      <x:c r="C994" s="2" t="str">
        <x:v>岑彦</x:v>
      </x:c>
      <x:c r="D994" s="2" t="n">
        <x:v>31</x:v>
      </x:c>
      <x:c r="E994" s="7" t="n">
        <x:v>150</x:v>
      </x:c>
      <x:c r="F994" s="2" t="str">
        <x:v>是</x:v>
      </x:c>
      <x:c r="G994" s="7" t="n">
        <x:v>3000</x:v>
      </x:c>
      <x:c r="H994" s="7" t="n">
        <x:v>4350.3</x:v>
      </x:c>
      <x:c r="I994" s="2" t="str">
        <x:v>已发或已核定扣减，不重复补发</x:v>
      </x:c>
    </x:row>
    <x:row r="995" ht="22" customHeight="1">
      <x:c r="A995" s="2" t="n">
        <x:v>3</x:v>
      </x:c>
      <x:c r="B995" s="2" t="str">
        <x:v>粤AGR9899</x:v>
      </x:c>
      <x:c r="C995" s="2" t="str">
        <x:v>岑彦</x:v>
      </x:c>
      <x:c r="D995" s="2" t="n">
        <x:v>31</x:v>
      </x:c>
      <x:c r="E995" s="7" t="n">
        <x:v>150</x:v>
      </x:c>
      <x:c r="F995" s="2" t="str">
        <x:v>否</x:v>
      </x:c>
      <x:c r="G995" s="7" t="n">
        <x:v>3000</x:v>
      </x:c>
      <x:c r="H995" s="7" t="n">
        <x:v>1507</x:v>
      </x:c>
      <x:c r="I995" s="2" t="str">
        <x:v>可按后续累计达标判定补发</x:v>
      </x:c>
    </x:row>
    <x:row r="996" ht="22" customHeight="1">
      <x:c r="A996" s="2" t="n">
        <x:v>3</x:v>
      </x:c>
      <x:c r="B996" s="2" t="str">
        <x:v>粤AGP2033</x:v>
      </x:c>
      <x:c r="C996" s="2" t="str">
        <x:v>赵连飞</x:v>
      </x:c>
      <x:c r="D996" s="2" t="n">
        <x:v>31</x:v>
      </x:c>
      <x:c r="E996" s="7" t="n">
        <x:v>150</x:v>
      </x:c>
      <x:c r="F996" s="2" t="str">
        <x:v>是</x:v>
      </x:c>
      <x:c r="G996" s="7" t="n">
        <x:v>3000</x:v>
      </x:c>
      <x:c r="H996" s="7" t="n">
        <x:v>0</x:v>
      </x:c>
      <x:c r="I996" s="2" t="str">
        <x:v>已发或已核定扣减，不重复补发</x:v>
      </x:c>
    </x:row>
    <x:row r="997" ht="22" customHeight="1">
      <x:c r="A997" s="2" t="n">
        <x:v>3</x:v>
      </x:c>
      <x:c r="B997" s="2" t="str">
        <x:v>粤AGP3669</x:v>
      </x:c>
      <x:c r="C997" s="2" t="str">
        <x:v>赵连飞</x:v>
      </x:c>
      <x:c r="D997" s="2" t="n">
        <x:v>31</x:v>
      </x:c>
      <x:c r="E997" s="7" t="n">
        <x:v>150</x:v>
      </x:c>
      <x:c r="F997" s="2" t="str">
        <x:v>是</x:v>
      </x:c>
      <x:c r="G997" s="7" t="n">
        <x:v>3000</x:v>
      </x:c>
      <x:c r="H997" s="7" t="n">
        <x:v>0</x:v>
      </x:c>
      <x:c r="I997" s="2" t="str">
        <x:v>已发或已核定扣减，不重复补发</x:v>
      </x:c>
    </x:row>
    <x:row r="998" ht="22" customHeight="1">
      <x:c r="A998" s="2" t="n">
        <x:v>3</x:v>
      </x:c>
      <x:c r="B998" s="2" t="str">
        <x:v>粤AGR2833</x:v>
      </x:c>
      <x:c r="C998" s="2" t="str">
        <x:v>赵连飞</x:v>
      </x:c>
      <x:c r="D998" s="2" t="n">
        <x:v>31</x:v>
      </x:c>
      <x:c r="E998" s="7" t="n">
        <x:v>150</x:v>
      </x:c>
      <x:c r="F998" s="2" t="str">
        <x:v>是</x:v>
      </x:c>
      <x:c r="G998" s="7" t="n">
        <x:v>3000</x:v>
      </x:c>
      <x:c r="H998" s="7" t="n">
        <x:v>0</x:v>
      </x:c>
      <x:c r="I998" s="2" t="str">
        <x:v>已发或已核定扣减，不重复补发</x:v>
      </x:c>
    </x:row>
    <x:row r="999" ht="22" customHeight="1">
      <x:c r="A999" s="2" t="n">
        <x:v>4</x:v>
      </x:c>
      <x:c r="B999" s="2" t="str">
        <x:v>粤AGE6410</x:v>
      </x:c>
      <x:c r="C999" s="2" t="str">
        <x:v>尚建华</x:v>
      </x:c>
      <x:c r="D999" s="2" t="n">
        <x:v>30</x:v>
      </x:c>
      <x:c r="E999" s="7" t="n">
        <x:v>150</x:v>
      </x:c>
      <x:c r="F999" s="2" t="str">
        <x:v>是</x:v>
      </x:c>
      <x:c r="G999" s="7" t="n">
        <x:v>3000</x:v>
      </x:c>
      <x:c r="H999" s="7" t="n">
        <x:v>5744.9</x:v>
      </x:c>
      <x:c r="I999" s="2" t="str">
        <x:v>已发或已核定扣减，不重复补发</x:v>
      </x:c>
    </x:row>
    <x:row r="1000" ht="22" customHeight="1">
      <x:c r="A1000" s="2" t="n">
        <x:v>4</x:v>
      </x:c>
      <x:c r="B1000" s="2" t="str">
        <x:v>粤AGP2035</x:v>
      </x:c>
      <x:c r="C1000" s="2" t="str">
        <x:v>尚建华</x:v>
      </x:c>
      <x:c r="D1000" s="2" t="n">
        <x:v>30</x:v>
      </x:c>
      <x:c r="E1000" s="7" t="n">
        <x:v>260</x:v>
      </x:c>
      <x:c r="F1000" s="2" t="str">
        <x:v>是</x:v>
      </x:c>
      <x:c r="G1000" s="7" t="n">
        <x:v>5000</x:v>
      </x:c>
      <x:c r="H1000" s="7" t="n">
        <x:v>9002</x:v>
      </x:c>
      <x:c r="I1000" s="2" t="str">
        <x:v>已发或已核定扣减，不重复补发</x:v>
      </x:c>
    </x:row>
    <x:row r="1001" ht="22" customHeight="1">
      <x:c r="A1001" s="2" t="n">
        <x:v>4</x:v>
      </x:c>
      <x:c r="B1001" s="2" t="str">
        <x:v>粤AGP3027</x:v>
      </x:c>
      <x:c r="C1001" s="2" t="str">
        <x:v>尚建华</x:v>
      </x:c>
      <x:c r="D1001" s="2" t="n">
        <x:v>30</x:v>
      </x:c>
      <x:c r="E1001" s="7" t="n">
        <x:v>260</x:v>
      </x:c>
      <x:c r="F1001" s="2" t="str">
        <x:v>是</x:v>
      </x:c>
      <x:c r="G1001" s="7" t="n">
        <x:v>5000</x:v>
      </x:c>
      <x:c r="H1001" s="7" t="n">
        <x:v>4342</x:v>
      </x:c>
      <x:c r="I1001" s="2" t="str">
        <x:v>已发或已核定扣减，不重复补发</x:v>
      </x:c>
    </x:row>
    <x:row r="1002" ht="22" customHeight="1">
      <x:c r="A1002" s="2" t="n">
        <x:v>4</x:v>
      </x:c>
      <x:c r="B1002" s="2" t="str">
        <x:v>粤AGP3028</x:v>
      </x:c>
      <x:c r="C1002" s="2" t="str">
        <x:v>尚建华</x:v>
      </x:c>
      <x:c r="D1002" s="2" t="n">
        <x:v>30</x:v>
      </x:c>
      <x:c r="E1002" s="7" t="n">
        <x:v>150</x:v>
      </x:c>
      <x:c r="F1002" s="2" t="str">
        <x:v>是</x:v>
      </x:c>
      <x:c r="G1002" s="7" t="n">
        <x:v>3000</x:v>
      </x:c>
      <x:c r="H1002" s="7" t="n">
        <x:v>3039.6</x:v>
      </x:c>
      <x:c r="I1002" s="2" t="str">
        <x:v>已发或已核定扣减，不重复补发</x:v>
      </x:c>
    </x:row>
    <x:row r="1003" ht="22" customHeight="1">
      <x:c r="A1003" s="2" t="n">
        <x:v>4</x:v>
      </x:c>
      <x:c r="B1003" s="2" t="str">
        <x:v>粤AGP3486</x:v>
      </x:c>
      <x:c r="C1003" s="2" t="str">
        <x:v>尚建华</x:v>
      </x:c>
      <x:c r="D1003" s="2" t="n">
        <x:v>30</x:v>
      </x:c>
      <x:c r="E1003" s="7" t="n">
        <x:v>260</x:v>
      </x:c>
      <x:c r="F1003" s="2" t="str">
        <x:v>否</x:v>
      </x:c>
      <x:c r="G1003" s="7" t="n">
        <x:v>5000</x:v>
      </x:c>
      <x:c r="H1003" s="7" t="n">
        <x:v>4143</x:v>
      </x:c>
      <x:c r="I1003" s="2" t="str">
        <x:v>可按后续累计达标判定补发</x:v>
      </x:c>
    </x:row>
    <x:row r="1004" ht="22" customHeight="1">
      <x:c r="A1004" s="2" t="n">
        <x:v>4</x:v>
      </x:c>
      <x:c r="B1004" s="2" t="str">
        <x:v>粤AGP3503</x:v>
      </x:c>
      <x:c r="C1004" s="2" t="str">
        <x:v>尚建华</x:v>
      </x:c>
      <x:c r="D1004" s="2" t="n">
        <x:v>30</x:v>
      </x:c>
      <x:c r="E1004" s="7" t="n">
        <x:v>260</x:v>
      </x:c>
      <x:c r="F1004" s="2" t="str">
        <x:v>是</x:v>
      </x:c>
      <x:c r="G1004" s="7" t="n">
        <x:v>5000</x:v>
      </x:c>
      <x:c r="H1004" s="7" t="n">
        <x:v>8587.6</x:v>
      </x:c>
      <x:c r="I1004" s="2" t="str">
        <x:v>已发或已核定扣减，不重复补发</x:v>
      </x:c>
    </x:row>
    <x:row r="1005" ht="22" customHeight="1">
      <x:c r="A1005" s="2" t="n">
        <x:v>4</x:v>
      </x:c>
      <x:c r="B1005" s="2" t="str">
        <x:v>粤AGP3617</x:v>
      </x:c>
      <x:c r="C1005" s="2" t="str">
        <x:v>尚建华</x:v>
      </x:c>
      <x:c r="D1005" s="2" t="n">
        <x:v>30</x:v>
      </x:c>
      <x:c r="E1005" s="7" t="n">
        <x:v>260</x:v>
      </x:c>
      <x:c r="F1005" s="2" t="str">
        <x:v>否</x:v>
      </x:c>
      <x:c r="G1005" s="7" t="n">
        <x:v>5000</x:v>
      </x:c>
      <x:c r="H1005" s="7" t="n">
        <x:v>3592.1</x:v>
      </x:c>
      <x:c r="I1005" s="2" t="str">
        <x:v>可按后续累计达标判定补发</x:v>
      </x:c>
    </x:row>
    <x:row r="1006" ht="22" customHeight="1">
      <x:c r="A1006" s="2" t="n">
        <x:v>4</x:v>
      </x:c>
      <x:c r="B1006" s="2" t="str">
        <x:v>粤AGP3649</x:v>
      </x:c>
      <x:c r="C1006" s="2" t="str">
        <x:v>尚建华</x:v>
      </x:c>
      <x:c r="D1006" s="2" t="n">
        <x:v>25</x:v>
      </x:c>
      <x:c r="E1006" s="7" t="n">
        <x:v>260</x:v>
      </x:c>
      <x:c r="F1006" s="2" t="str">
        <x:v>是</x:v>
      </x:c>
      <x:c r="G1006" s="7" t="n">
        <x:v>4166.67</x:v>
      </x:c>
      <x:c r="H1006" s="7" t="n">
        <x:v>6870</x:v>
      </x:c>
      <x:c r="I1006" s="2" t="str">
        <x:v>已发或已核定扣减，不重复补发</x:v>
      </x:c>
    </x:row>
    <x:row r="1007" ht="22" customHeight="1">
      <x:c r="A1007" s="2" t="n">
        <x:v>4</x:v>
      </x:c>
      <x:c r="B1007" s="2" t="str">
        <x:v>粤AGP4318</x:v>
      </x:c>
      <x:c r="C1007" s="2" t="str">
        <x:v>尚建华</x:v>
      </x:c>
      <x:c r="D1007" s="2" t="n">
        <x:v>30</x:v>
      </x:c>
      <x:c r="E1007" s="7" t="n">
        <x:v>260</x:v>
      </x:c>
      <x:c r="F1007" s="2" t="str">
        <x:v>是</x:v>
      </x:c>
      <x:c r="G1007" s="7" t="n">
        <x:v>5000</x:v>
      </x:c>
      <x:c r="H1007" s="7" t="n">
        <x:v>11481</x:v>
      </x:c>
      <x:c r="I1007" s="2" t="str">
        <x:v>已发或已核定扣减，不重复补发</x:v>
      </x:c>
    </x:row>
    <x:row r="1008" ht="22" customHeight="1">
      <x:c r="A1008" s="2" t="n">
        <x:v>4</x:v>
      </x:c>
      <x:c r="B1008" s="2" t="str">
        <x:v>粤AGP4321</x:v>
      </x:c>
      <x:c r="C1008" s="2" t="str">
        <x:v>尚建华</x:v>
      </x:c>
      <x:c r="D1008" s="2" t="n">
        <x:v>30</x:v>
      </x:c>
      <x:c r="E1008" s="7" t="n">
        <x:v>260</x:v>
      </x:c>
      <x:c r="F1008" s="2" t="str">
        <x:v>是</x:v>
      </x:c>
      <x:c r="G1008" s="7" t="n">
        <x:v>5000</x:v>
      </x:c>
      <x:c r="H1008" s="7" t="n">
        <x:v>11933.9</x:v>
      </x:c>
      <x:c r="I1008" s="2" t="str">
        <x:v>已发或已核定扣减，不重复补发</x:v>
      </x:c>
    </x:row>
    <x:row r="1009" ht="22" customHeight="1">
      <x:c r="A1009" s="2" t="n">
        <x:v>4</x:v>
      </x:c>
      <x:c r="B1009" s="2" t="str">
        <x:v>粤AGP4377</x:v>
      </x:c>
      <x:c r="C1009" s="2" t="str">
        <x:v>尚建华</x:v>
      </x:c>
      <x:c r="D1009" s="2" t="n">
        <x:v>30</x:v>
      </x:c>
      <x:c r="E1009" s="7" t="n">
        <x:v>260</x:v>
      </x:c>
      <x:c r="F1009" s="2" t="str">
        <x:v>否</x:v>
      </x:c>
      <x:c r="G1009" s="7" t="n">
        <x:v>5000</x:v>
      </x:c>
      <x:c r="H1009" s="7" t="n">
        <x:v>1782.5</x:v>
      </x:c>
      <x:c r="I1009" s="2" t="str">
        <x:v>可按后续累计达标判定补发</x:v>
      </x:c>
    </x:row>
    <x:row r="1010" ht="22" customHeight="1">
      <x:c r="A1010" s="2" t="n">
        <x:v>4</x:v>
      </x:c>
      <x:c r="B1010" s="2" t="str">
        <x:v>粤AGP4489</x:v>
      </x:c>
      <x:c r="C1010" s="2" t="str">
        <x:v>尚建华</x:v>
      </x:c>
      <x:c r="D1010" s="2" t="n">
        <x:v>30</x:v>
      </x:c>
      <x:c r="E1010" s="7" t="n">
        <x:v>260</x:v>
      </x:c>
      <x:c r="F1010" s="2" t="str">
        <x:v>是</x:v>
      </x:c>
      <x:c r="G1010" s="7" t="n">
        <x:v>5000</x:v>
      </x:c>
      <x:c r="H1010" s="7" t="n">
        <x:v>8238.1</x:v>
      </x:c>
      <x:c r="I1010" s="2" t="str">
        <x:v>已发或已核定扣减，不重复补发</x:v>
      </x:c>
    </x:row>
    <x:row r="1011" ht="22" customHeight="1">
      <x:c r="A1011" s="2" t="n">
        <x:v>4</x:v>
      </x:c>
      <x:c r="B1011" s="2" t="str">
        <x:v>粤AGP5158</x:v>
      </x:c>
      <x:c r="C1011" s="2" t="str">
        <x:v>尚建华</x:v>
      </x:c>
      <x:c r="D1011" s="2" t="n">
        <x:v>30</x:v>
      </x:c>
      <x:c r="E1011" s="7" t="n">
        <x:v>150</x:v>
      </x:c>
      <x:c r="F1011" s="2" t="str">
        <x:v>是</x:v>
      </x:c>
      <x:c r="G1011" s="7" t="n">
        <x:v>3000</x:v>
      </x:c>
      <x:c r="H1011" s="7" t="n">
        <x:v>7477.7</x:v>
      </x:c>
      <x:c r="I1011" s="2" t="str">
        <x:v>已发或已核定扣减，不重复补发</x:v>
      </x:c>
    </x:row>
    <x:row r="1012" ht="22" customHeight="1">
      <x:c r="A1012" s="2" t="n">
        <x:v>4</x:v>
      </x:c>
      <x:c r="B1012" s="2" t="str">
        <x:v>粤AGP5165</x:v>
      </x:c>
      <x:c r="C1012" s="2" t="str">
        <x:v>尚建华</x:v>
      </x:c>
      <x:c r="D1012" s="2" t="n">
        <x:v>25</x:v>
      </x:c>
      <x:c r="E1012" s="7" t="n">
        <x:v>260</x:v>
      </x:c>
      <x:c r="F1012" s="2" t="str">
        <x:v>是</x:v>
      </x:c>
      <x:c r="G1012" s="7" t="n">
        <x:v>4166.67</x:v>
      </x:c>
      <x:c r="H1012" s="7" t="n">
        <x:v>5848.1</x:v>
      </x:c>
      <x:c r="I1012" s="2" t="str">
        <x:v>已发或已核定扣减，不重复补发</x:v>
      </x:c>
    </x:row>
    <x:row r="1013" ht="22" customHeight="1">
      <x:c r="A1013" s="2" t="n">
        <x:v>4</x:v>
      </x:c>
      <x:c r="B1013" s="2" t="str">
        <x:v>粤AGP5617</x:v>
      </x:c>
      <x:c r="C1013" s="2" t="str">
        <x:v>尚建华</x:v>
      </x:c>
      <x:c r="D1013" s="2" t="n">
        <x:v>30</x:v>
      </x:c>
      <x:c r="E1013" s="7" t="n">
        <x:v>260</x:v>
      </x:c>
      <x:c r="F1013" s="2" t="str">
        <x:v>是</x:v>
      </x:c>
      <x:c r="G1013" s="7" t="n">
        <x:v>5000</x:v>
      </x:c>
      <x:c r="H1013" s="7" t="n">
        <x:v>7423.6</x:v>
      </x:c>
      <x:c r="I1013" s="2" t="str">
        <x:v>已发或已核定扣减，不重复补发</x:v>
      </x:c>
    </x:row>
    <x:row r="1014" ht="22" customHeight="1">
      <x:c r="A1014" s="2" t="n">
        <x:v>4</x:v>
      </x:c>
      <x:c r="B1014" s="2" t="str">
        <x:v>粤AGP5642</x:v>
      </x:c>
      <x:c r="C1014" s="2" t="str">
        <x:v>尚建华</x:v>
      </x:c>
      <x:c r="D1014" s="2" t="n">
        <x:v>30</x:v>
      </x:c>
      <x:c r="E1014" s="7" t="n">
        <x:v>260</x:v>
      </x:c>
      <x:c r="F1014" s="2" t="str">
        <x:v>是</x:v>
      </x:c>
      <x:c r="G1014" s="7" t="n">
        <x:v>5000</x:v>
      </x:c>
      <x:c r="H1014" s="7" t="n">
        <x:v>8763</x:v>
      </x:c>
      <x:c r="I1014" s="2" t="str">
        <x:v>已发或已核定扣减，不重复补发</x:v>
      </x:c>
    </x:row>
    <x:row r="1015" ht="22" customHeight="1">
      <x:c r="A1015" s="2" t="n">
        <x:v>4</x:v>
      </x:c>
      <x:c r="B1015" s="2" t="str">
        <x:v>粤AGP5643</x:v>
      </x:c>
      <x:c r="C1015" s="2" t="str">
        <x:v>尚建华</x:v>
      </x:c>
      <x:c r="D1015" s="2" t="n">
        <x:v>30</x:v>
      </x:c>
      <x:c r="E1015" s="7" t="n">
        <x:v>260</x:v>
      </x:c>
      <x:c r="F1015" s="2" t="str">
        <x:v>否</x:v>
      </x:c>
      <x:c r="G1015" s="7" t="n">
        <x:v>5000</x:v>
      </x:c>
      <x:c r="H1015" s="7" t="n">
        <x:v>3701.7</x:v>
      </x:c>
      <x:c r="I1015" s="2" t="str">
        <x:v>可按后续累计达标判定补发</x:v>
      </x:c>
    </x:row>
    <x:row r="1016" ht="22" customHeight="1">
      <x:c r="A1016" s="2" t="n">
        <x:v>4</x:v>
      </x:c>
      <x:c r="B1016" s="2" t="str">
        <x:v>粤AGP5711</x:v>
      </x:c>
      <x:c r="C1016" s="2" t="str">
        <x:v>尚建华</x:v>
      </x:c>
      <x:c r="D1016" s="2" t="n">
        <x:v>18</x:v>
      </x:c>
      <x:c r="E1016" s="7" t="n">
        <x:v>260</x:v>
      </x:c>
      <x:c r="F1016" s="2" t="str">
        <x:v>否</x:v>
      </x:c>
      <x:c r="G1016" s="7" t="n">
        <x:v>3000</x:v>
      </x:c>
      <x:c r="H1016" s="7" t="n">
        <x:v>317.1</x:v>
      </x:c>
      <x:c r="I1016" s="2" t="str">
        <x:v>可按后续累计达标判定补发</x:v>
      </x:c>
    </x:row>
    <x:row r="1017" ht="22" customHeight="1">
      <x:c r="A1017" s="2" t="n">
        <x:v>4</x:v>
      </x:c>
      <x:c r="B1017" s="2" t="str">
        <x:v>粤AGP5791</x:v>
      </x:c>
      <x:c r="C1017" s="2" t="str">
        <x:v>尚建华</x:v>
      </x:c>
      <x:c r="D1017" s="2" t="n">
        <x:v>30</x:v>
      </x:c>
      <x:c r="E1017" s="7" t="n">
        <x:v>260</x:v>
      </x:c>
      <x:c r="F1017" s="2" t="str">
        <x:v>是</x:v>
      </x:c>
      <x:c r="G1017" s="7" t="n">
        <x:v>5000</x:v>
      </x:c>
      <x:c r="H1017" s="7" t="n">
        <x:v>5283.4</x:v>
      </x:c>
      <x:c r="I1017" s="2" t="str">
        <x:v>已发或已核定扣减，不重复补发</x:v>
      </x:c>
    </x:row>
    <x:row r="1018" ht="22" customHeight="1">
      <x:c r="A1018" s="2" t="n">
        <x:v>4</x:v>
      </x:c>
      <x:c r="B1018" s="2" t="str">
        <x:v>粤AGP5799</x:v>
      </x:c>
      <x:c r="C1018" s="2" t="str">
        <x:v>尚建华</x:v>
      </x:c>
      <x:c r="D1018" s="2" t="n">
        <x:v>30</x:v>
      </x:c>
      <x:c r="E1018" s="7" t="n">
        <x:v>150</x:v>
      </x:c>
      <x:c r="F1018" s="2" t="str">
        <x:v>是</x:v>
      </x:c>
      <x:c r="G1018" s="7" t="n">
        <x:v>3000</x:v>
      </x:c>
      <x:c r="H1018" s="7" t="n">
        <x:v>8818.1</x:v>
      </x:c>
      <x:c r="I1018" s="2" t="str">
        <x:v>已发或已核定扣减，不重复补发</x:v>
      </x:c>
    </x:row>
    <x:row r="1019" ht="22" customHeight="1">
      <x:c r="A1019" s="2" t="n">
        <x:v>4</x:v>
      </x:c>
      <x:c r="B1019" s="2" t="str">
        <x:v>粤AGP6639</x:v>
      </x:c>
      <x:c r="C1019" s="2" t="str">
        <x:v>尚建华</x:v>
      </x:c>
      <x:c r="D1019" s="2" t="n">
        <x:v>30</x:v>
      </x:c>
      <x:c r="E1019" s="7" t="n">
        <x:v>150</x:v>
      </x:c>
      <x:c r="F1019" s="2" t="str">
        <x:v>是</x:v>
      </x:c>
      <x:c r="G1019" s="7" t="n">
        <x:v>3000</x:v>
      </x:c>
      <x:c r="H1019" s="7" t="n">
        <x:v>5312.2</x:v>
      </x:c>
      <x:c r="I1019" s="2" t="str">
        <x:v>已发或已核定扣减，不重复补发</x:v>
      </x:c>
    </x:row>
    <x:row r="1020" ht="22" customHeight="1">
      <x:c r="A1020" s="2" t="n">
        <x:v>4</x:v>
      </x:c>
      <x:c r="B1020" s="2" t="str">
        <x:v>粤AGP6651</x:v>
      </x:c>
      <x:c r="C1020" s="2" t="str">
        <x:v>尚建华</x:v>
      </x:c>
      <x:c r="D1020" s="2" t="n">
        <x:v>30</x:v>
      </x:c>
      <x:c r="E1020" s="7" t="n">
        <x:v>150</x:v>
      </x:c>
      <x:c r="F1020" s="2" t="str">
        <x:v>是</x:v>
      </x:c>
      <x:c r="G1020" s="7" t="n">
        <x:v>3000</x:v>
      </x:c>
      <x:c r="H1020" s="7" t="n">
        <x:v>3667.8</x:v>
      </x:c>
      <x:c r="I1020" s="2" t="str">
        <x:v>已发或已核定扣减，不重复补发</x:v>
      </x:c>
    </x:row>
    <x:row r="1021" ht="22" customHeight="1">
      <x:c r="A1021" s="2" t="n">
        <x:v>4</x:v>
      </x:c>
      <x:c r="B1021" s="2" t="str">
        <x:v>粤AGP6680</x:v>
      </x:c>
      <x:c r="C1021" s="2" t="str">
        <x:v>尚建华</x:v>
      </x:c>
      <x:c r="D1021" s="2" t="n">
        <x:v>30</x:v>
      </x:c>
      <x:c r="E1021" s="7" t="n">
        <x:v>150</x:v>
      </x:c>
      <x:c r="F1021" s="2" t="str">
        <x:v>否</x:v>
      </x:c>
      <x:c r="G1021" s="7" t="n">
        <x:v>3000</x:v>
      </x:c>
      <x:c r="H1021" s="7" t="n">
        <x:v>2379.8</x:v>
      </x:c>
      <x:c r="I1021" s="2" t="str">
        <x:v>可按后续累计达标判定补发</x:v>
      </x:c>
    </x:row>
    <x:row r="1022" ht="22" customHeight="1">
      <x:c r="A1022" s="2" t="n">
        <x:v>4</x:v>
      </x:c>
      <x:c r="B1022" s="2" t="str">
        <x:v>粤AGP7018</x:v>
      </x:c>
      <x:c r="C1022" s="2" t="str">
        <x:v>尚建华</x:v>
      </x:c>
      <x:c r="D1022" s="2" t="n">
        <x:v>30</x:v>
      </x:c>
      <x:c r="E1022" s="7" t="n">
        <x:v>150</x:v>
      </x:c>
      <x:c r="F1022" s="2" t="str">
        <x:v>是</x:v>
      </x:c>
      <x:c r="G1022" s="7" t="n">
        <x:v>3000</x:v>
      </x:c>
      <x:c r="H1022" s="7" t="n">
        <x:v>5446.1</x:v>
      </x:c>
      <x:c r="I1022" s="2" t="str">
        <x:v>已发或已核定扣减，不重复补发</x:v>
      </x:c>
    </x:row>
    <x:row r="1023" ht="22" customHeight="1">
      <x:c r="A1023" s="2" t="n">
        <x:v>4</x:v>
      </x:c>
      <x:c r="B1023" s="2" t="str">
        <x:v>粤AGP9338</x:v>
      </x:c>
      <x:c r="C1023" s="2" t="str">
        <x:v>尚建华</x:v>
      </x:c>
      <x:c r="D1023" s="2" t="n">
        <x:v>30</x:v>
      </x:c>
      <x:c r="E1023" s="7" t="n">
        <x:v>150</x:v>
      </x:c>
      <x:c r="F1023" s="2" t="str">
        <x:v>是</x:v>
      </x:c>
      <x:c r="G1023" s="7" t="n">
        <x:v>3000</x:v>
      </x:c>
      <x:c r="H1023" s="7" t="n">
        <x:v>0</x:v>
      </x:c>
      <x:c r="I1023" s="2" t="str">
        <x:v>已发或已核定扣减，不重复补发</x:v>
      </x:c>
    </x:row>
    <x:row r="1024" ht="22" customHeight="1">
      <x:c r="A1024" s="2" t="n">
        <x:v>4</x:v>
      </x:c>
      <x:c r="B1024" s="2" t="str">
        <x:v>粤AGP9346</x:v>
      </x:c>
      <x:c r="C1024" s="2" t="str">
        <x:v>尚建华</x:v>
      </x:c>
      <x:c r="D1024" s="2" t="n">
        <x:v>30</x:v>
      </x:c>
      <x:c r="E1024" s="7" t="n">
        <x:v>260</x:v>
      </x:c>
      <x:c r="F1024" s="2" t="str">
        <x:v>是</x:v>
      </x:c>
      <x:c r="G1024" s="7" t="n">
        <x:v>5000</x:v>
      </x:c>
      <x:c r="H1024" s="7" t="n">
        <x:v>7136.4</x:v>
      </x:c>
      <x:c r="I1024" s="2" t="str">
        <x:v>已发或已核定扣减，不重复补发</x:v>
      </x:c>
    </x:row>
    <x:row r="1025" ht="22" customHeight="1">
      <x:c r="A1025" s="2" t="n">
        <x:v>4</x:v>
      </x:c>
      <x:c r="B1025" s="2" t="str">
        <x:v>粤AGP9350</x:v>
      </x:c>
      <x:c r="C1025" s="2" t="str">
        <x:v>尚建华</x:v>
      </x:c>
      <x:c r="D1025" s="2" t="n">
        <x:v>30</x:v>
      </x:c>
      <x:c r="E1025" s="7" t="n">
        <x:v>260</x:v>
      </x:c>
      <x:c r="F1025" s="2" t="str">
        <x:v>是</x:v>
      </x:c>
      <x:c r="G1025" s="7" t="n">
        <x:v>5000</x:v>
      </x:c>
      <x:c r="H1025" s="7" t="n">
        <x:v>7243</x:v>
      </x:c>
      <x:c r="I1025" s="2" t="str">
        <x:v>已发或已核定扣减，不重复补发</x:v>
      </x:c>
    </x:row>
    <x:row r="1026" ht="22" customHeight="1">
      <x:c r="A1026" s="2" t="n">
        <x:v>4</x:v>
      </x:c>
      <x:c r="B1026" s="2" t="str">
        <x:v>粤AGP9702</x:v>
      </x:c>
      <x:c r="C1026" s="2" t="str">
        <x:v>尚建华</x:v>
      </x:c>
      <x:c r="D1026" s="2" t="n">
        <x:v>30</x:v>
      </x:c>
      <x:c r="E1026" s="7" t="n">
        <x:v>260</x:v>
      </x:c>
      <x:c r="F1026" s="2" t="str">
        <x:v>是</x:v>
      </x:c>
      <x:c r="G1026" s="7" t="n">
        <x:v>5000</x:v>
      </x:c>
      <x:c r="H1026" s="7" t="n">
        <x:v>6239.6</x:v>
      </x:c>
      <x:c r="I1026" s="2" t="str">
        <x:v>已发或已核定扣减，不重复补发</x:v>
      </x:c>
    </x:row>
    <x:row r="1027" ht="22" customHeight="1">
      <x:c r="A1027" s="2" t="n">
        <x:v>4</x:v>
      </x:c>
      <x:c r="B1027" s="2" t="str">
        <x:v>粤AGP9706</x:v>
      </x:c>
      <x:c r="C1027" s="2" t="str">
        <x:v>尚建华</x:v>
      </x:c>
      <x:c r="D1027" s="2" t="n">
        <x:v>30</x:v>
      </x:c>
      <x:c r="E1027" s="7" t="n">
        <x:v>260</x:v>
      </x:c>
      <x:c r="F1027" s="2" t="str">
        <x:v>是</x:v>
      </x:c>
      <x:c r="G1027" s="7" t="n">
        <x:v>5000</x:v>
      </x:c>
      <x:c r="H1027" s="7" t="n">
        <x:v>6335.3</x:v>
      </x:c>
      <x:c r="I1027" s="2" t="str">
        <x:v>已发或已核定扣减，不重复补发</x:v>
      </x:c>
    </x:row>
    <x:row r="1028" ht="22" customHeight="1">
      <x:c r="A1028" s="2" t="n">
        <x:v>4</x:v>
      </x:c>
      <x:c r="B1028" s="2" t="str">
        <x:v>粤AGP9753</x:v>
      </x:c>
      <x:c r="C1028" s="2" t="str">
        <x:v>尚建华</x:v>
      </x:c>
      <x:c r="D1028" s="2" t="n">
        <x:v>30</x:v>
      </x:c>
      <x:c r="E1028" s="7" t="n">
        <x:v>260</x:v>
      </x:c>
      <x:c r="F1028" s="2" t="str">
        <x:v>否</x:v>
      </x:c>
      <x:c r="G1028" s="7" t="n">
        <x:v>5000</x:v>
      </x:c>
      <x:c r="H1028" s="7" t="n">
        <x:v>4202.9</x:v>
      </x:c>
      <x:c r="I1028" s="2" t="str">
        <x:v>可按后续累计达标判定补发</x:v>
      </x:c>
    </x:row>
    <x:row r="1029" ht="22" customHeight="1">
      <x:c r="A1029" s="2" t="n">
        <x:v>4</x:v>
      </x:c>
      <x:c r="B1029" s="2" t="str">
        <x:v>粤AGP9825</x:v>
      </x:c>
      <x:c r="C1029" s="2" t="str">
        <x:v>尚建华</x:v>
      </x:c>
      <x:c r="D1029" s="2" t="n">
        <x:v>30</x:v>
      </x:c>
      <x:c r="E1029" s="7" t="n">
        <x:v>150</x:v>
      </x:c>
      <x:c r="F1029" s="2" t="str">
        <x:v>是</x:v>
      </x:c>
      <x:c r="G1029" s="7" t="n">
        <x:v>3000</x:v>
      </x:c>
      <x:c r="H1029" s="7" t="n">
        <x:v>5755.7</x:v>
      </x:c>
      <x:c r="I1029" s="2" t="str">
        <x:v>已发或已核定扣减，不重复补发</x:v>
      </x:c>
    </x:row>
    <x:row r="1030" ht="22" customHeight="1">
      <x:c r="A1030" s="2" t="n">
        <x:v>4</x:v>
      </x:c>
      <x:c r="B1030" s="2" t="str">
        <x:v>粤AGQ0119</x:v>
      </x:c>
      <x:c r="C1030" s="2" t="str">
        <x:v>尚建华</x:v>
      </x:c>
      <x:c r="D1030" s="2" t="n">
        <x:v>30</x:v>
      </x:c>
      <x:c r="E1030" s="7" t="n">
        <x:v>150</x:v>
      </x:c>
      <x:c r="F1030" s="2" t="str">
        <x:v>是</x:v>
      </x:c>
      <x:c r="G1030" s="7" t="n">
        <x:v>3000</x:v>
      </x:c>
      <x:c r="H1030" s="7" t="n">
        <x:v>6307.4</x:v>
      </x:c>
      <x:c r="I1030" s="2" t="str">
        <x:v>已发或已核定扣减，不重复补发</x:v>
      </x:c>
    </x:row>
    <x:row r="1031" ht="22" customHeight="1">
      <x:c r="A1031" s="2" t="n">
        <x:v>4</x:v>
      </x:c>
      <x:c r="B1031" s="2" t="str">
        <x:v>粤AGQ1330</x:v>
      </x:c>
      <x:c r="C1031" s="2" t="str">
        <x:v>尚建华</x:v>
      </x:c>
      <x:c r="D1031" s="2" t="n">
        <x:v>30</x:v>
      </x:c>
      <x:c r="E1031" s="7" t="n">
        <x:v>150</x:v>
      </x:c>
      <x:c r="F1031" s="2" t="str">
        <x:v>是</x:v>
      </x:c>
      <x:c r="G1031" s="7" t="n">
        <x:v>3000</x:v>
      </x:c>
      <x:c r="H1031" s="7" t="n">
        <x:v>5504.1</x:v>
      </x:c>
      <x:c r="I1031" s="2" t="str">
        <x:v>已发或已核定扣减，不重复补发</x:v>
      </x:c>
    </x:row>
    <x:row r="1032" ht="22" customHeight="1">
      <x:c r="A1032" s="2" t="n">
        <x:v>4</x:v>
      </x:c>
      <x:c r="B1032" s="2" t="str">
        <x:v>粤AGQ3688</x:v>
      </x:c>
      <x:c r="C1032" s="2" t="str">
        <x:v>尚建华</x:v>
      </x:c>
      <x:c r="D1032" s="2" t="n">
        <x:v>30</x:v>
      </x:c>
      <x:c r="E1032" s="7" t="n">
        <x:v>150</x:v>
      </x:c>
      <x:c r="F1032" s="2" t="str">
        <x:v>是</x:v>
      </x:c>
      <x:c r="G1032" s="7" t="n">
        <x:v>3000</x:v>
      </x:c>
      <x:c r="H1032" s="7" t="n">
        <x:v>4026.2</x:v>
      </x:c>
      <x:c r="I1032" s="2" t="str">
        <x:v>已发或已核定扣减，不重复补发</x:v>
      </x:c>
    </x:row>
    <x:row r="1033" ht="22" customHeight="1">
      <x:c r="A1033" s="2" t="n">
        <x:v>4</x:v>
      </x:c>
      <x:c r="B1033" s="2" t="str">
        <x:v>粤AGQ5869</x:v>
      </x:c>
      <x:c r="C1033" s="2" t="str">
        <x:v>尚建华</x:v>
      </x:c>
      <x:c r="D1033" s="2" t="n">
        <x:v>30</x:v>
      </x:c>
      <x:c r="E1033" s="7" t="n">
        <x:v>150</x:v>
      </x:c>
      <x:c r="F1033" s="2" t="str">
        <x:v>是</x:v>
      </x:c>
      <x:c r="G1033" s="7" t="n">
        <x:v>3000</x:v>
      </x:c>
      <x:c r="H1033" s="7" t="n">
        <x:v>5925.2</x:v>
      </x:c>
      <x:c r="I1033" s="2" t="str">
        <x:v>已发或已核定扣减，不重复补发</x:v>
      </x:c>
    </x:row>
    <x:row r="1034" ht="22" customHeight="1">
      <x:c r="A1034" s="2" t="n">
        <x:v>4</x:v>
      </x:c>
      <x:c r="B1034" s="2" t="str">
        <x:v>粤AGQ8393</x:v>
      </x:c>
      <x:c r="C1034" s="2" t="str">
        <x:v>尚建华</x:v>
      </x:c>
      <x:c r="D1034" s="2" t="n">
        <x:v>30</x:v>
      </x:c>
      <x:c r="E1034" s="7" t="n">
        <x:v>150</x:v>
      </x:c>
      <x:c r="F1034" s="2" t="str">
        <x:v>否</x:v>
      </x:c>
      <x:c r="G1034" s="7" t="n">
        <x:v>3000</x:v>
      </x:c>
      <x:c r="H1034" s="7" t="n">
        <x:v>2301.5</x:v>
      </x:c>
      <x:c r="I1034" s="2" t="str">
        <x:v>可按后续累计达标判定补发</x:v>
      </x:c>
    </x:row>
    <x:row r="1035" ht="22" customHeight="1">
      <x:c r="A1035" s="2" t="n">
        <x:v>4</x:v>
      </x:c>
      <x:c r="B1035" s="2" t="str">
        <x:v>粤AGR0789</x:v>
      </x:c>
      <x:c r="C1035" s="2" t="str">
        <x:v>尚建华</x:v>
      </x:c>
      <x:c r="D1035" s="2" t="n">
        <x:v>30</x:v>
      </x:c>
      <x:c r="E1035" s="7" t="n">
        <x:v>150</x:v>
      </x:c>
      <x:c r="F1035" s="2" t="str">
        <x:v>是</x:v>
      </x:c>
      <x:c r="G1035" s="7" t="n">
        <x:v>3000</x:v>
      </x:c>
      <x:c r="H1035" s="7" t="n">
        <x:v>4215</x:v>
      </x:c>
      <x:c r="I1035" s="2" t="str">
        <x:v>已发或已核定扣减，不重复补发</x:v>
      </x:c>
    </x:row>
    <x:row r="1036" ht="22" customHeight="1">
      <x:c r="A1036" s="2" t="n">
        <x:v>4</x:v>
      </x:c>
      <x:c r="B1036" s="2" t="str">
        <x:v>粤AGR0790</x:v>
      </x:c>
      <x:c r="C1036" s="2" t="str">
        <x:v>尚建华</x:v>
      </x:c>
      <x:c r="D1036" s="2" t="n">
        <x:v>30</x:v>
      </x:c>
      <x:c r="E1036" s="7" t="n">
        <x:v>150</x:v>
      </x:c>
      <x:c r="F1036" s="2" t="str">
        <x:v>是</x:v>
      </x:c>
      <x:c r="G1036" s="7" t="n">
        <x:v>3000</x:v>
      </x:c>
      <x:c r="H1036" s="7" t="n">
        <x:v>3848.5</x:v>
      </x:c>
      <x:c r="I1036" s="2" t="str">
        <x:v>已发或已核定扣减，不重复补发</x:v>
      </x:c>
    </x:row>
    <x:row r="1037" ht="22" customHeight="1">
      <x:c r="A1037" s="2" t="n">
        <x:v>4</x:v>
      </x:c>
      <x:c r="B1037" s="2" t="str">
        <x:v>粤AGR3208</x:v>
      </x:c>
      <x:c r="C1037" s="2" t="str">
        <x:v>尚建华</x:v>
      </x:c>
      <x:c r="D1037" s="2" t="n">
        <x:v>30</x:v>
      </x:c>
      <x:c r="E1037" s="7" t="n">
        <x:v>150</x:v>
      </x:c>
      <x:c r="F1037" s="2" t="str">
        <x:v>否</x:v>
      </x:c>
      <x:c r="G1037" s="7" t="n">
        <x:v>3000</x:v>
      </x:c>
      <x:c r="H1037" s="7" t="n">
        <x:v>845</x:v>
      </x:c>
      <x:c r="I1037" s="2" t="str">
        <x:v>可按后续累计达标判定补发</x:v>
      </x:c>
    </x:row>
    <x:row r="1038" ht="22" customHeight="1">
      <x:c r="A1038" s="2" t="n">
        <x:v>4</x:v>
      </x:c>
      <x:c r="B1038" s="2" t="str">
        <x:v>粤AGR5068</x:v>
      </x:c>
      <x:c r="C1038" s="2" t="str">
        <x:v>尚建华</x:v>
      </x:c>
      <x:c r="D1038" s="2" t="n">
        <x:v>30</x:v>
      </x:c>
      <x:c r="E1038" s="7" t="n">
        <x:v>150</x:v>
      </x:c>
      <x:c r="F1038" s="2" t="str">
        <x:v>是</x:v>
      </x:c>
      <x:c r="G1038" s="7" t="n">
        <x:v>3000</x:v>
      </x:c>
      <x:c r="H1038" s="7" t="n">
        <x:v>4414.5</x:v>
      </x:c>
      <x:c r="I1038" s="2" t="str">
        <x:v>已发或已核定扣减，不重复补发</x:v>
      </x:c>
    </x:row>
    <x:row r="1039" ht="22" customHeight="1">
      <x:c r="A1039" s="2" t="n">
        <x:v>4</x:v>
      </x:c>
      <x:c r="B1039" s="2" t="str">
        <x:v>粤AGR5088</x:v>
      </x:c>
      <x:c r="C1039" s="2" t="str">
        <x:v>尚建华</x:v>
      </x:c>
      <x:c r="D1039" s="2" t="n">
        <x:v>30</x:v>
      </x:c>
      <x:c r="E1039" s="7" t="n">
        <x:v>150</x:v>
      </x:c>
      <x:c r="F1039" s="2" t="str">
        <x:v>否</x:v>
      </x:c>
      <x:c r="G1039" s="7" t="n">
        <x:v>3000</x:v>
      </x:c>
      <x:c r="H1039" s="7" t="n">
        <x:v>2446.7</x:v>
      </x:c>
      <x:c r="I1039" s="2" t="str">
        <x:v>可按后续累计达标判定补发</x:v>
      </x:c>
    </x:row>
    <x:row r="1040" ht="22" customHeight="1">
      <x:c r="A1040" s="2" t="n">
        <x:v>4</x:v>
      </x:c>
      <x:c r="B1040" s="2" t="str">
        <x:v>粤AGR5098</x:v>
      </x:c>
      <x:c r="C1040" s="2" t="str">
        <x:v>尚建华</x:v>
      </x:c>
      <x:c r="D1040" s="2" t="n">
        <x:v>30</x:v>
      </x:c>
      <x:c r="E1040" s="7" t="n">
        <x:v>150</x:v>
      </x:c>
      <x:c r="F1040" s="2" t="str">
        <x:v>是</x:v>
      </x:c>
      <x:c r="G1040" s="7" t="n">
        <x:v>3000</x:v>
      </x:c>
      <x:c r="H1040" s="7" t="n">
        <x:v>4368.8</x:v>
      </x:c>
      <x:c r="I1040" s="2" t="str">
        <x:v>已发或已核定扣减，不重复补发</x:v>
      </x:c>
    </x:row>
    <x:row r="1041" ht="22" customHeight="1">
      <x:c r="A1041" s="2" t="n">
        <x:v>4</x:v>
      </x:c>
      <x:c r="B1041" s="2" t="str">
        <x:v>粤AGR5226</x:v>
      </x:c>
      <x:c r="C1041" s="2" t="str">
        <x:v>尚建华</x:v>
      </x:c>
      <x:c r="D1041" s="2" t="n">
        <x:v>30</x:v>
      </x:c>
      <x:c r="E1041" s="7" t="n">
        <x:v>150</x:v>
      </x:c>
      <x:c r="F1041" s="2" t="str">
        <x:v>是</x:v>
      </x:c>
      <x:c r="G1041" s="7" t="n">
        <x:v>3000</x:v>
      </x:c>
      <x:c r="H1041" s="7" t="n">
        <x:v>3089.8</x:v>
      </x:c>
      <x:c r="I1041" s="2" t="str">
        <x:v>已发或已核定扣减，不重复补发</x:v>
      </x:c>
    </x:row>
    <x:row r="1042" ht="22" customHeight="1">
      <x:c r="A1042" s="2" t="n">
        <x:v>4</x:v>
      </x:c>
      <x:c r="B1042" s="2" t="str">
        <x:v>粤AGR5539</x:v>
      </x:c>
      <x:c r="C1042" s="2" t="str">
        <x:v>尚建华</x:v>
      </x:c>
      <x:c r="D1042" s="2" t="n">
        <x:v>30</x:v>
      </x:c>
      <x:c r="E1042" s="7" t="n">
        <x:v>150</x:v>
      </x:c>
      <x:c r="F1042" s="2" t="str">
        <x:v>是</x:v>
      </x:c>
      <x:c r="G1042" s="7" t="n">
        <x:v>3000</x:v>
      </x:c>
      <x:c r="H1042" s="7" t="n">
        <x:v>6349.6</x:v>
      </x:c>
      <x:c r="I1042" s="2" t="str">
        <x:v>已发或已核定扣减，不重复补发</x:v>
      </x:c>
    </x:row>
    <x:row r="1043" ht="22" customHeight="1">
      <x:c r="A1043" s="2" t="n">
        <x:v>4</x:v>
      </x:c>
      <x:c r="B1043" s="2" t="str">
        <x:v>粤AGR6859</x:v>
      </x:c>
      <x:c r="C1043" s="2" t="str">
        <x:v>尚建华</x:v>
      </x:c>
      <x:c r="D1043" s="2" t="n">
        <x:v>30</x:v>
      </x:c>
      <x:c r="E1043" s="7" t="n">
        <x:v>150</x:v>
      </x:c>
      <x:c r="F1043" s="2" t="str">
        <x:v>是</x:v>
      </x:c>
      <x:c r="G1043" s="7" t="n">
        <x:v>3000</x:v>
      </x:c>
      <x:c r="H1043" s="7" t="n">
        <x:v>5.2</x:v>
      </x:c>
      <x:c r="I1043" s="2" t="str">
        <x:v>已发或已核定扣减，不重复补发</x:v>
      </x:c>
    </x:row>
    <x:row r="1044" ht="22" customHeight="1">
      <x:c r="A1044" s="2" t="n">
        <x:v>4</x:v>
      </x:c>
      <x:c r="B1044" s="2" t="str">
        <x:v>粤AGR6879</x:v>
      </x:c>
      <x:c r="C1044" s="2" t="str">
        <x:v>尚建华</x:v>
      </x:c>
      <x:c r="D1044" s="2" t="n">
        <x:v>30</x:v>
      </x:c>
      <x:c r="E1044" s="7" t="n">
        <x:v>150</x:v>
      </x:c>
      <x:c r="F1044" s="2" t="str">
        <x:v>是</x:v>
      </x:c>
      <x:c r="G1044" s="7" t="n">
        <x:v>3000</x:v>
      </x:c>
      <x:c r="H1044" s="7" t="n">
        <x:v>6757.5</x:v>
      </x:c>
      <x:c r="I1044" s="2" t="str">
        <x:v>已发或已核定扣减，不重复补发</x:v>
      </x:c>
    </x:row>
    <x:row r="1045" ht="22" customHeight="1">
      <x:c r="A1045" s="2" t="n">
        <x:v>4</x:v>
      </x:c>
      <x:c r="B1045" s="2" t="str">
        <x:v>粤AGR9766</x:v>
      </x:c>
      <x:c r="C1045" s="2" t="str">
        <x:v>尚建华</x:v>
      </x:c>
      <x:c r="D1045" s="2" t="n">
        <x:v>30</x:v>
      </x:c>
      <x:c r="E1045" s="7" t="n">
        <x:v>150</x:v>
      </x:c>
      <x:c r="F1045" s="2" t="str">
        <x:v>是</x:v>
      </x:c>
      <x:c r="G1045" s="7" t="n">
        <x:v>3000</x:v>
      </x:c>
      <x:c r="H1045" s="7" t="n">
        <x:v>15668.8</x:v>
      </x:c>
      <x:c r="I1045" s="2" t="str">
        <x:v>已发或已核定扣减，不重复补发</x:v>
      </x:c>
    </x:row>
    <x:row r="1046" ht="22" customHeight="1">
      <x:c r="A1046" s="2" t="n">
        <x:v>4</x:v>
      </x:c>
      <x:c r="B1046" s="2" t="str">
        <x:v>粤AGR9815</x:v>
      </x:c>
      <x:c r="C1046" s="2" t="str">
        <x:v>尚建华</x:v>
      </x:c>
      <x:c r="D1046" s="2" t="n">
        <x:v>30</x:v>
      </x:c>
      <x:c r="E1046" s="7" t="n">
        <x:v>150</x:v>
      </x:c>
      <x:c r="F1046" s="2" t="str">
        <x:v>是</x:v>
      </x:c>
      <x:c r="G1046" s="7" t="n">
        <x:v>3000</x:v>
      </x:c>
      <x:c r="H1046" s="7" t="n">
        <x:v>5849.7</x:v>
      </x:c>
      <x:c r="I1046" s="2" t="str">
        <x:v>已发或已核定扣减，不重复补发</x:v>
      </x:c>
    </x:row>
    <x:row r="1047" ht="22" customHeight="1">
      <x:c r="A1047" s="2" t="n">
        <x:v>4</x:v>
      </x:c>
      <x:c r="B1047" s="2" t="str">
        <x:v>粤AGR9866</x:v>
      </x:c>
      <x:c r="C1047" s="2" t="str">
        <x:v>尚建华</x:v>
      </x:c>
      <x:c r="D1047" s="2" t="n">
        <x:v>30</x:v>
      </x:c>
      <x:c r="E1047" s="7" t="n">
        <x:v>150</x:v>
      </x:c>
      <x:c r="F1047" s="2" t="str">
        <x:v>是</x:v>
      </x:c>
      <x:c r="G1047" s="7" t="n">
        <x:v>3000</x:v>
      </x:c>
      <x:c r="H1047" s="7" t="n">
        <x:v>3092.8</x:v>
      </x:c>
      <x:c r="I1047" s="2" t="str">
        <x:v>已发或已核定扣减，不重复补发</x:v>
      </x:c>
    </x:row>
    <x:row r="1048" ht="22" customHeight="1">
      <x:c r="A1048" s="2" t="n">
        <x:v>4</x:v>
      </x:c>
      <x:c r="B1048" s="2" t="str">
        <x:v>粤AGR9877</x:v>
      </x:c>
      <x:c r="C1048" s="2" t="str">
        <x:v>尚建华</x:v>
      </x:c>
      <x:c r="D1048" s="2" t="n">
        <x:v>30</x:v>
      </x:c>
      <x:c r="E1048" s="7" t="n">
        <x:v>150</x:v>
      </x:c>
      <x:c r="F1048" s="2" t="str">
        <x:v>是</x:v>
      </x:c>
      <x:c r="G1048" s="7" t="n">
        <x:v>3000</x:v>
      </x:c>
      <x:c r="H1048" s="7" t="n">
        <x:v>6244.6</x:v>
      </x:c>
      <x:c r="I1048" s="2" t="str">
        <x:v>已发或已核定扣减，不重复补发</x:v>
      </x:c>
    </x:row>
    <x:row r="1049" ht="22" customHeight="1">
      <x:c r="A1049" s="2" t="n">
        <x:v>4</x:v>
      </x:c>
      <x:c r="B1049" s="2" t="str">
        <x:v>粤A00116F</x:v>
      </x:c>
      <x:c r="C1049" s="2" t="str">
        <x:v>刘念念</x:v>
      </x:c>
      <x:c r="D1049" s="2" t="n">
        <x:v>30</x:v>
      </x:c>
      <x:c r="E1049" s="7" t="n">
        <x:v>1000</x:v>
      </x:c>
      <x:c r="F1049" s="2" t="str">
        <x:v>是</x:v>
      </x:c>
      <x:c r="G1049" s="7" t="n">
        <x:v>6000</x:v>
      </x:c>
      <x:c r="H1049" s="7" t="n">
        <x:v>7704.5</x:v>
      </x:c>
      <x:c r="I1049" s="2" t="str">
        <x:v>已发或已核定扣减，不重复补发</x:v>
      </x:c>
    </x:row>
    <x:row r="1050" ht="22" customHeight="1">
      <x:c r="A1050" s="2" t="n">
        <x:v>4</x:v>
      </x:c>
      <x:c r="B1050" s="2" t="str">
        <x:v>粤A00828F</x:v>
      </x:c>
      <x:c r="C1050" s="2" t="str">
        <x:v>刘念念</x:v>
      </x:c>
      <x:c r="D1050" s="2" t="n">
        <x:v>30</x:v>
      </x:c>
      <x:c r="E1050" s="7" t="n">
        <x:v>1000</x:v>
      </x:c>
      <x:c r="F1050" s="2" t="str">
        <x:v>是</x:v>
      </x:c>
      <x:c r="G1050" s="7" t="n">
        <x:v>6000</x:v>
      </x:c>
      <x:c r="H1050" s="7" t="n">
        <x:v>11145.9</x:v>
      </x:c>
      <x:c r="I1050" s="2" t="str">
        <x:v>已发或已核定扣减，不重复补发</x:v>
      </x:c>
    </x:row>
    <x:row r="1051" ht="22" customHeight="1">
      <x:c r="A1051" s="2" t="n">
        <x:v>4</x:v>
      </x:c>
      <x:c r="B1051" s="2" t="str">
        <x:v>粤A01013F</x:v>
      </x:c>
      <x:c r="C1051" s="2" t="str">
        <x:v>刘念念</x:v>
      </x:c>
      <x:c r="D1051" s="2" t="n">
        <x:v>30</x:v>
      </x:c>
      <x:c r="E1051" s="7" t="n">
        <x:v>1000</x:v>
      </x:c>
      <x:c r="F1051" s="2" t="str">
        <x:v>是</x:v>
      </x:c>
      <x:c r="G1051" s="7" t="n">
        <x:v>6000</x:v>
      </x:c>
      <x:c r="H1051" s="7" t="n">
        <x:v>12029.4</x:v>
      </x:c>
      <x:c r="I1051" s="2" t="str">
        <x:v>已发或已核定扣减，不重复补发</x:v>
      </x:c>
    </x:row>
    <x:row r="1052" ht="22" customHeight="1">
      <x:c r="A1052" s="2" t="n">
        <x:v>4</x:v>
      </x:c>
      <x:c r="B1052" s="2" t="str">
        <x:v>粤A01505F</x:v>
      </x:c>
      <x:c r="C1052" s="2" t="str">
        <x:v>刘念念</x:v>
      </x:c>
      <x:c r="D1052" s="2" t="n">
        <x:v>3</x:v>
      </x:c>
      <x:c r="E1052" s="7" t="n">
        <x:v>1000</x:v>
      </x:c>
      <x:c r="F1052" s="2" t="str">
        <x:v>是</x:v>
      </x:c>
      <x:c r="G1052" s="7" t="n">
        <x:v>600</x:v>
      </x:c>
      <x:c r="H1052" s="7" t="n">
        <x:v>490.9</x:v>
      </x:c>
      <x:c r="I1052" s="2" t="str">
        <x:v>已发或已核定扣减，不重复补发</x:v>
      </x:c>
    </x:row>
    <x:row r="1053" ht="22" customHeight="1">
      <x:c r="A1053" s="2" t="n">
        <x:v>4</x:v>
      </x:c>
      <x:c r="B1053" s="2" t="str">
        <x:v>粤A01506F</x:v>
      </x:c>
      <x:c r="C1053" s="2" t="str">
        <x:v>刘念念</x:v>
      </x:c>
      <x:c r="D1053" s="2" t="n">
        <x:v>30</x:v>
      </x:c>
      <x:c r="E1053" s="7" t="n">
        <x:v>1000</x:v>
      </x:c>
      <x:c r="F1053" s="2" t="str">
        <x:v>是</x:v>
      </x:c>
      <x:c r="G1053" s="7" t="n">
        <x:v>6000</x:v>
      </x:c>
      <x:c r="H1053" s="7" t="n">
        <x:v>5132.5</x:v>
      </x:c>
      <x:c r="I1053" s="2" t="str">
        <x:v>已发或已核定扣减，不重复补发</x:v>
      </x:c>
    </x:row>
    <x:row r="1054" ht="22" customHeight="1">
      <x:c r="A1054" s="2" t="n">
        <x:v>4</x:v>
      </x:c>
      <x:c r="B1054" s="2" t="str">
        <x:v>粤A01886F</x:v>
      </x:c>
      <x:c r="C1054" s="2" t="str">
        <x:v>刘念念</x:v>
      </x:c>
      <x:c r="D1054" s="2" t="n">
        <x:v>30</x:v>
      </x:c>
      <x:c r="E1054" s="7" t="n">
        <x:v>1000</x:v>
      </x:c>
      <x:c r="F1054" s="2" t="str">
        <x:v>否</x:v>
      </x:c>
      <x:c r="G1054" s="7" t="n">
        <x:v>6000</x:v>
      </x:c>
      <x:c r="H1054" s="7" t="n">
        <x:v>2016</x:v>
      </x:c>
      <x:c r="I1054" s="2" t="str">
        <x:v>可按后续累计达标判定补发</x:v>
      </x:c>
    </x:row>
    <x:row r="1055" ht="22" customHeight="1">
      <x:c r="A1055" s="2" t="n">
        <x:v>4</x:v>
      </x:c>
      <x:c r="B1055" s="2" t="str">
        <x:v>粤A02007F</x:v>
      </x:c>
      <x:c r="C1055" s="2" t="str">
        <x:v>刘念念</x:v>
      </x:c>
      <x:c r="D1055" s="2" t="n">
        <x:v>30</x:v>
      </x:c>
      <x:c r="E1055" s="7" t="n">
        <x:v>1000</x:v>
      </x:c>
      <x:c r="F1055" s="2" t="str">
        <x:v>是</x:v>
      </x:c>
      <x:c r="G1055" s="7" t="n">
        <x:v>6000</x:v>
      </x:c>
      <x:c r="H1055" s="7" t="n">
        <x:v>10520.2</x:v>
      </x:c>
      <x:c r="I1055" s="2" t="str">
        <x:v>已发或已核定扣减，不重复补发</x:v>
      </x:c>
    </x:row>
    <x:row r="1056" ht="22" customHeight="1">
      <x:c r="A1056" s="2" t="n">
        <x:v>4</x:v>
      </x:c>
      <x:c r="B1056" s="2" t="str">
        <x:v>粤A02298F</x:v>
      </x:c>
      <x:c r="C1056" s="2" t="str">
        <x:v>刘念念</x:v>
      </x:c>
      <x:c r="D1056" s="2" t="n">
        <x:v>30</x:v>
      </x:c>
      <x:c r="E1056" s="7" t="n">
        <x:v>1000</x:v>
      </x:c>
      <x:c r="F1056" s="2" t="str">
        <x:v>是</x:v>
      </x:c>
      <x:c r="G1056" s="7" t="n">
        <x:v>6000</x:v>
      </x:c>
      <x:c r="H1056" s="7" t="n">
        <x:v>10756.2</x:v>
      </x:c>
      <x:c r="I1056" s="2" t="str">
        <x:v>已发或已核定扣减，不重复补发</x:v>
      </x:c>
    </x:row>
    <x:row r="1057" ht="22" customHeight="1">
      <x:c r="A1057" s="2" t="n">
        <x:v>4</x:v>
      </x:c>
      <x:c r="B1057" s="2" t="str">
        <x:v>粤A02699F</x:v>
      </x:c>
      <x:c r="C1057" s="2" t="str">
        <x:v>刘念念</x:v>
      </x:c>
      <x:c r="D1057" s="2" t="n">
        <x:v>30</x:v>
      </x:c>
      <x:c r="E1057" s="7" t="n">
        <x:v>1000</x:v>
      </x:c>
      <x:c r="F1057" s="2" t="str">
        <x:v>否</x:v>
      </x:c>
      <x:c r="G1057" s="7" t="n">
        <x:v>6000</x:v>
      </x:c>
      <x:c r="H1057" s="7" t="n">
        <x:v>1959.6</x:v>
      </x:c>
      <x:c r="I1057" s="2" t="str">
        <x:v>可按后续累计达标判定补发</x:v>
      </x:c>
    </x:row>
    <x:row r="1058" ht="22" customHeight="1">
      <x:c r="A1058" s="2" t="n">
        <x:v>4</x:v>
      </x:c>
      <x:c r="B1058" s="2" t="str">
        <x:v>粤A03350F</x:v>
      </x:c>
      <x:c r="C1058" s="2" t="str">
        <x:v>刘念念</x:v>
      </x:c>
      <x:c r="D1058" s="2" t="n">
        <x:v>30</x:v>
      </x:c>
      <x:c r="E1058" s="7" t="n">
        <x:v>1000</x:v>
      </x:c>
      <x:c r="F1058" s="2" t="str">
        <x:v>是</x:v>
      </x:c>
      <x:c r="G1058" s="7" t="n">
        <x:v>6000</x:v>
      </x:c>
      <x:c r="H1058" s="7" t="n">
        <x:v>9826.1</x:v>
      </x:c>
      <x:c r="I1058" s="2" t="str">
        <x:v>已发或已核定扣减，不重复补发</x:v>
      </x:c>
    </x:row>
    <x:row r="1059" ht="22" customHeight="1">
      <x:c r="A1059" s="2" t="n">
        <x:v>4</x:v>
      </x:c>
      <x:c r="B1059" s="2" t="str">
        <x:v>粤A03423F</x:v>
      </x:c>
      <x:c r="C1059" s="2" t="str">
        <x:v>刘念念</x:v>
      </x:c>
      <x:c r="D1059" s="2" t="n">
        <x:v>14</x:v>
      </x:c>
      <x:c r="E1059" s="7" t="n">
        <x:v>1000</x:v>
      </x:c>
      <x:c r="F1059" s="2" t="str">
        <x:v>否</x:v>
      </x:c>
      <x:c r="G1059" s="7" t="n">
        <x:v>2800</x:v>
      </x:c>
      <x:c r="H1059" s="7" t="n">
        <x:v>1382.4</x:v>
      </x:c>
      <x:c r="I1059" s="2" t="str">
        <x:v>可按后续累计达标判定补发</x:v>
      </x:c>
    </x:row>
    <x:row r="1060" ht="22" customHeight="1">
      <x:c r="A1060" s="2" t="n">
        <x:v>4</x:v>
      </x:c>
      <x:c r="B1060" s="2" t="str">
        <x:v>粤A03506F</x:v>
      </x:c>
      <x:c r="C1060" s="2" t="str">
        <x:v>刘念念</x:v>
      </x:c>
      <x:c r="D1060" s="2" t="n">
        <x:v>30</x:v>
      </x:c>
      <x:c r="E1060" s="7" t="n">
        <x:v>1000</x:v>
      </x:c>
      <x:c r="F1060" s="2" t="str">
        <x:v>是</x:v>
      </x:c>
      <x:c r="G1060" s="7" t="n">
        <x:v>6000</x:v>
      </x:c>
      <x:c r="H1060" s="7" t="n">
        <x:v>10496.1</x:v>
      </x:c>
      <x:c r="I1060" s="2" t="str">
        <x:v>已发或已核定扣减，不重复补发</x:v>
      </x:c>
    </x:row>
    <x:row r="1061" ht="22" customHeight="1">
      <x:c r="A1061" s="2" t="n">
        <x:v>4</x:v>
      </x:c>
      <x:c r="B1061" s="2" t="str">
        <x:v>粤A03517F</x:v>
      </x:c>
      <x:c r="C1061" s="2" t="str">
        <x:v>刘念念</x:v>
      </x:c>
      <x:c r="D1061" s="2" t="n">
        <x:v>30</x:v>
      </x:c>
      <x:c r="E1061" s="7" t="n">
        <x:v>1000</x:v>
      </x:c>
      <x:c r="F1061" s="2" t="str">
        <x:v>是</x:v>
      </x:c>
      <x:c r="G1061" s="7" t="n">
        <x:v>6000</x:v>
      </x:c>
      <x:c r="H1061" s="7" t="n">
        <x:v>7673.6</x:v>
      </x:c>
      <x:c r="I1061" s="2" t="str">
        <x:v>已发或已核定扣减，不重复补发</x:v>
      </x:c>
    </x:row>
    <x:row r="1062" ht="22" customHeight="1">
      <x:c r="A1062" s="2" t="n">
        <x:v>4</x:v>
      </x:c>
      <x:c r="B1062" s="2" t="str">
        <x:v>粤A03676F</x:v>
      </x:c>
      <x:c r="C1062" s="2" t="str">
        <x:v>刘念念</x:v>
      </x:c>
      <x:c r="D1062" s="2" t="n">
        <x:v>31</x:v>
      </x:c>
      <x:c r="E1062" s="7" t="n">
        <x:v>1000</x:v>
      </x:c>
      <x:c r="F1062" s="2" t="str">
        <x:v>是</x:v>
      </x:c>
      <x:c r="G1062" s="7" t="n">
        <x:v>6200</x:v>
      </x:c>
      <x:c r="H1062" s="7" t="n">
        <x:v>6031</x:v>
      </x:c>
      <x:c r="I1062" s="2" t="str">
        <x:v>已发或已核定扣减，不重复补发</x:v>
      </x:c>
    </x:row>
    <x:row r="1063" ht="22" customHeight="1">
      <x:c r="A1063" s="2" t="n">
        <x:v>4</x:v>
      </x:c>
      <x:c r="B1063" s="2" t="str">
        <x:v>粤A05609F</x:v>
      </x:c>
      <x:c r="C1063" s="2" t="str">
        <x:v>刘念念</x:v>
      </x:c>
      <x:c r="D1063" s="2" t="n">
        <x:v>30</x:v>
      </x:c>
      <x:c r="E1063" s="7" t="n">
        <x:v>1000</x:v>
      </x:c>
      <x:c r="F1063" s="2" t="str">
        <x:v>是</x:v>
      </x:c>
      <x:c r="G1063" s="7" t="n">
        <x:v>6000</x:v>
      </x:c>
      <x:c r="H1063" s="7" t="n">
        <x:v>7551.7</x:v>
      </x:c>
      <x:c r="I1063" s="2" t="str">
        <x:v>已发或已核定扣减，不重复补发</x:v>
      </x:c>
    </x:row>
    <x:row r="1064" ht="22" customHeight="1">
      <x:c r="A1064" s="2" t="n">
        <x:v>4</x:v>
      </x:c>
      <x:c r="B1064" s="2" t="str">
        <x:v>粤A05650F</x:v>
      </x:c>
      <x:c r="C1064" s="2" t="str">
        <x:v>刘念念</x:v>
      </x:c>
      <x:c r="D1064" s="2" t="n">
        <x:v>30</x:v>
      </x:c>
      <x:c r="E1064" s="7" t="n">
        <x:v>1000</x:v>
      </x:c>
      <x:c r="F1064" s="2" t="str">
        <x:v>否</x:v>
      </x:c>
      <x:c r="G1064" s="7" t="n">
        <x:v>6000</x:v>
      </x:c>
      <x:c r="H1064" s="7" t="n">
        <x:v>2035.8</x:v>
      </x:c>
      <x:c r="I1064" s="2" t="str">
        <x:v>可按后续累计达标判定补发</x:v>
      </x:c>
    </x:row>
    <x:row r="1065" ht="22" customHeight="1">
      <x:c r="A1065" s="2" t="n">
        <x:v>4</x:v>
      </x:c>
      <x:c r="B1065" s="2" t="str">
        <x:v>粤A05776F</x:v>
      </x:c>
      <x:c r="C1065" s="2" t="str">
        <x:v>刘念念</x:v>
      </x:c>
      <x:c r="D1065" s="2" t="n">
        <x:v>30</x:v>
      </x:c>
      <x:c r="E1065" s="7" t="n">
        <x:v>1000</x:v>
      </x:c>
      <x:c r="F1065" s="2" t="str">
        <x:v>否</x:v>
      </x:c>
      <x:c r="G1065" s="7" t="n">
        <x:v>6000</x:v>
      </x:c>
      <x:c r="H1065" s="7" t="n">
        <x:v>1437</x:v>
      </x:c>
      <x:c r="I1065" s="2" t="str">
        <x:v>可按后续累计达标判定补发</x:v>
      </x:c>
    </x:row>
    <x:row r="1066" ht="22" customHeight="1">
      <x:c r="A1066" s="2" t="n">
        <x:v>4</x:v>
      </x:c>
      <x:c r="B1066" s="2" t="str">
        <x:v>粤A05809F</x:v>
      </x:c>
      <x:c r="C1066" s="2" t="str">
        <x:v>刘念念</x:v>
      </x:c>
      <x:c r="D1066" s="2" t="n">
        <x:v>31</x:v>
      </x:c>
      <x:c r="E1066" s="7" t="n">
        <x:v>1000</x:v>
      </x:c>
      <x:c r="F1066" s="2" t="str">
        <x:v>是</x:v>
      </x:c>
      <x:c r="G1066" s="7" t="n">
        <x:v>6200</x:v>
      </x:c>
      <x:c r="H1066" s="7" t="n">
        <x:v>6707.9</x:v>
      </x:c>
      <x:c r="I1066" s="2" t="str">
        <x:v>已发或已核定扣减，不重复补发</x:v>
      </x:c>
    </x:row>
    <x:row r="1067" ht="22" customHeight="1">
      <x:c r="A1067" s="2" t="n">
        <x:v>4</x:v>
      </x:c>
      <x:c r="B1067" s="2" t="str">
        <x:v>粤A05876F</x:v>
      </x:c>
      <x:c r="C1067" s="2" t="str">
        <x:v>刘念念</x:v>
      </x:c>
      <x:c r="D1067" s="2" t="n">
        <x:v>30</x:v>
      </x:c>
      <x:c r="E1067" s="7" t="n">
        <x:v>1000</x:v>
      </x:c>
      <x:c r="F1067" s="2" t="str">
        <x:v>否</x:v>
      </x:c>
      <x:c r="G1067" s="7" t="n">
        <x:v>6000</x:v>
      </x:c>
      <x:c r="H1067" s="7" t="n">
        <x:v>1557.3</x:v>
      </x:c>
      <x:c r="I1067" s="2" t="str">
        <x:v>可按后续累计达标判定补发</x:v>
      </x:c>
    </x:row>
    <x:row r="1068" ht="22" customHeight="1">
      <x:c r="A1068" s="2" t="n">
        <x:v>4</x:v>
      </x:c>
      <x:c r="B1068" s="2" t="str">
        <x:v>粤A05906F</x:v>
      </x:c>
      <x:c r="C1068" s="2" t="str">
        <x:v>刘念念</x:v>
      </x:c>
      <x:c r="D1068" s="2" t="n">
        <x:v>31</x:v>
      </x:c>
      <x:c r="E1068" s="7" t="n">
        <x:v>1000</x:v>
      </x:c>
      <x:c r="F1068" s="2" t="str">
        <x:v>是</x:v>
      </x:c>
      <x:c r="G1068" s="7" t="n">
        <x:v>6200</x:v>
      </x:c>
      <x:c r="H1068" s="7" t="n">
        <x:v>4392</x:v>
      </x:c>
      <x:c r="I1068" s="2" t="str">
        <x:v>已发或已核定扣减，不重复补发</x:v>
      </x:c>
    </x:row>
    <x:row r="1069" ht="22" customHeight="1">
      <x:c r="A1069" s="2" t="n">
        <x:v>4</x:v>
      </x:c>
      <x:c r="B1069" s="2" t="str">
        <x:v>粤A06177F</x:v>
      </x:c>
      <x:c r="C1069" s="2" t="str">
        <x:v>刘念念</x:v>
      </x:c>
      <x:c r="D1069" s="2" t="n">
        <x:v>30</x:v>
      </x:c>
      <x:c r="E1069" s="7" t="n">
        <x:v>1000</x:v>
      </x:c>
      <x:c r="F1069" s="2" t="str">
        <x:v>是</x:v>
      </x:c>
      <x:c r="G1069" s="7" t="n">
        <x:v>6000</x:v>
      </x:c>
      <x:c r="H1069" s="7" t="n">
        <x:v>9559.9</x:v>
      </x:c>
      <x:c r="I1069" s="2" t="str">
        <x:v>已发或已核定扣减，不重复补发</x:v>
      </x:c>
    </x:row>
    <x:row r="1070" ht="22" customHeight="1">
      <x:c r="A1070" s="2" t="n">
        <x:v>4</x:v>
      </x:c>
      <x:c r="B1070" s="2" t="str">
        <x:v>粤A06632F</x:v>
      </x:c>
      <x:c r="C1070" s="2" t="str">
        <x:v>刘念念</x:v>
      </x:c>
      <x:c r="D1070" s="2" t="n">
        <x:v>30</x:v>
      </x:c>
      <x:c r="E1070" s="7" t="n">
        <x:v>1000</x:v>
      </x:c>
      <x:c r="F1070" s="2" t="str">
        <x:v>是</x:v>
      </x:c>
      <x:c r="G1070" s="7" t="n">
        <x:v>6000</x:v>
      </x:c>
      <x:c r="H1070" s="7" t="n">
        <x:v>6427.4</x:v>
      </x:c>
      <x:c r="I1070" s="2" t="str">
        <x:v>已发或已核定扣减，不重复补发</x:v>
      </x:c>
    </x:row>
    <x:row r="1071" ht="22" customHeight="1">
      <x:c r="A1071" s="2" t="n">
        <x:v>4</x:v>
      </x:c>
      <x:c r="B1071" s="2" t="str">
        <x:v>粤A07577F</x:v>
      </x:c>
      <x:c r="C1071" s="2" t="str">
        <x:v>刘念念</x:v>
      </x:c>
      <x:c r="D1071" s="2" t="n">
        <x:v>30</x:v>
      </x:c>
      <x:c r="E1071" s="7" t="n">
        <x:v>1000</x:v>
      </x:c>
      <x:c r="F1071" s="2" t="str">
        <x:v>是</x:v>
      </x:c>
      <x:c r="G1071" s="7" t="n">
        <x:v>6000</x:v>
      </x:c>
      <x:c r="H1071" s="7" t="n">
        <x:v>10296.1</x:v>
      </x:c>
      <x:c r="I1071" s="2" t="str">
        <x:v>已发或已核定扣减，不重复补发</x:v>
      </x:c>
    </x:row>
    <x:row r="1072" ht="22" customHeight="1">
      <x:c r="A1072" s="2" t="n">
        <x:v>4</x:v>
      </x:c>
      <x:c r="B1072" s="2" t="str">
        <x:v>粤A08506F</x:v>
      </x:c>
      <x:c r="C1072" s="2" t="str">
        <x:v>刘念念</x:v>
      </x:c>
      <x:c r="D1072" s="2" t="n">
        <x:v>30</x:v>
      </x:c>
      <x:c r="E1072" s="7" t="n">
        <x:v>1000</x:v>
      </x:c>
      <x:c r="F1072" s="2" t="str">
        <x:v>是</x:v>
      </x:c>
      <x:c r="G1072" s="7" t="n">
        <x:v>6000</x:v>
      </x:c>
      <x:c r="H1072" s="7" t="n">
        <x:v>10938.1</x:v>
      </x:c>
      <x:c r="I1072" s="2" t="str">
        <x:v>已发或已核定扣减，不重复补发</x:v>
      </x:c>
    </x:row>
    <x:row r="1073" ht="22" customHeight="1">
      <x:c r="A1073" s="2" t="n">
        <x:v>4</x:v>
      </x:c>
      <x:c r="B1073" s="2" t="str">
        <x:v>粤A08578F</x:v>
      </x:c>
      <x:c r="C1073" s="2" t="str">
        <x:v>刘念念</x:v>
      </x:c>
      <x:c r="D1073" s="2" t="n">
        <x:v>31</x:v>
      </x:c>
      <x:c r="E1073" s="7" t="n">
        <x:v>1000</x:v>
      </x:c>
      <x:c r="F1073" s="2" t="str">
        <x:v>是</x:v>
      </x:c>
      <x:c r="G1073" s="7" t="n">
        <x:v>6200</x:v>
      </x:c>
      <x:c r="H1073" s="7" t="n">
        <x:v>5993.2</x:v>
      </x:c>
      <x:c r="I1073" s="2" t="str">
        <x:v>已发或已核定扣减，不重复补发</x:v>
      </x:c>
    </x:row>
    <x:row r="1074" ht="22" customHeight="1">
      <x:c r="A1074" s="2" t="n">
        <x:v>4</x:v>
      </x:c>
      <x:c r="B1074" s="2" t="str">
        <x:v>粤A08681F</x:v>
      </x:c>
      <x:c r="C1074" s="2" t="str">
        <x:v>刘念念</x:v>
      </x:c>
      <x:c r="D1074" s="2" t="n">
        <x:v>30</x:v>
      </x:c>
      <x:c r="E1074" s="7" t="n">
        <x:v>1000</x:v>
      </x:c>
      <x:c r="F1074" s="2" t="str">
        <x:v>是</x:v>
      </x:c>
      <x:c r="G1074" s="7" t="n">
        <x:v>6000</x:v>
      </x:c>
      <x:c r="H1074" s="7" t="n">
        <x:v>9.9</x:v>
      </x:c>
      <x:c r="I1074" s="2" t="str">
        <x:v>已发或已核定扣减，不重复补发</x:v>
      </x:c>
    </x:row>
    <x:row r="1075" ht="22" customHeight="1">
      <x:c r="A1075" s="2" t="n">
        <x:v>4</x:v>
      </x:c>
      <x:c r="B1075" s="2" t="str">
        <x:v>粤A08796F</x:v>
      </x:c>
      <x:c r="C1075" s="2" t="str">
        <x:v>刘念念</x:v>
      </x:c>
      <x:c r="D1075" s="2" t="n">
        <x:v>12</x:v>
      </x:c>
      <x:c r="E1075" s="7" t="n">
        <x:v>1000</x:v>
      </x:c>
      <x:c r="F1075" s="2" t="str">
        <x:v>是</x:v>
      </x:c>
      <x:c r="G1075" s="7" t="n">
        <x:v>2400</x:v>
      </x:c>
      <x:c r="H1075" s="7" t="n">
        <x:v>981.2</x:v>
      </x:c>
      <x:c r="I1075" s="2" t="str">
        <x:v>已发或已核定扣减，不重复补发</x:v>
      </x:c>
    </x:row>
    <x:row r="1076" ht="22" customHeight="1">
      <x:c r="A1076" s="2" t="n">
        <x:v>4</x:v>
      </x:c>
      <x:c r="B1076" s="2" t="str">
        <x:v>粤A08875F</x:v>
      </x:c>
      <x:c r="C1076" s="2" t="str">
        <x:v>刘念念</x:v>
      </x:c>
      <x:c r="D1076" s="2" t="n">
        <x:v>30</x:v>
      </x:c>
      <x:c r="E1076" s="7" t="n">
        <x:v>1000</x:v>
      </x:c>
      <x:c r="F1076" s="2" t="str">
        <x:v>否</x:v>
      </x:c>
      <x:c r="G1076" s="7" t="n">
        <x:v>6000</x:v>
      </x:c>
      <x:c r="H1076" s="7" t="n">
        <x:v>1536.1</x:v>
      </x:c>
      <x:c r="I1076" s="2" t="str">
        <x:v>可按后续累计达标判定补发</x:v>
      </x:c>
    </x:row>
    <x:row r="1077" ht="22" customHeight="1">
      <x:c r="A1077" s="2" t="n">
        <x:v>4</x:v>
      </x:c>
      <x:c r="B1077" s="2" t="str">
        <x:v>粤A09209F</x:v>
      </x:c>
      <x:c r="C1077" s="2" t="str">
        <x:v>刘念念</x:v>
      </x:c>
      <x:c r="D1077" s="2" t="n">
        <x:v>30</x:v>
      </x:c>
      <x:c r="E1077" s="7" t="n">
        <x:v>1000</x:v>
      </x:c>
      <x:c r="F1077" s="2" t="str">
        <x:v>是</x:v>
      </x:c>
      <x:c r="G1077" s="7" t="n">
        <x:v>6000</x:v>
      </x:c>
      <x:c r="H1077" s="7" t="n">
        <x:v>11740.9</x:v>
      </x:c>
      <x:c r="I1077" s="2" t="str">
        <x:v>已发或已核定扣减，不重复补发</x:v>
      </x:c>
    </x:row>
    <x:row r="1078" ht="22" customHeight="1">
      <x:c r="A1078" s="2" t="n">
        <x:v>4</x:v>
      </x:c>
      <x:c r="B1078" s="2" t="str">
        <x:v>粤A09620F</x:v>
      </x:c>
      <x:c r="C1078" s="2" t="str">
        <x:v>刘念念</x:v>
      </x:c>
      <x:c r="D1078" s="2" t="n">
        <x:v>30</x:v>
      </x:c>
      <x:c r="E1078" s="7" t="n">
        <x:v>1000</x:v>
      </x:c>
      <x:c r="F1078" s="2" t="str">
        <x:v>否</x:v>
      </x:c>
      <x:c r="G1078" s="7" t="n">
        <x:v>6000</x:v>
      </x:c>
      <x:c r="H1078" s="7" t="n">
        <x:v>2468.6</x:v>
      </x:c>
      <x:c r="I1078" s="2" t="str">
        <x:v>可按后续累计达标判定补发</x:v>
      </x:c>
    </x:row>
    <x:row r="1079" ht="22" customHeight="1">
      <x:c r="A1079" s="2" t="n">
        <x:v>4</x:v>
      </x:c>
      <x:c r="B1079" s="2" t="str">
        <x:v>粤A09635F</x:v>
      </x:c>
      <x:c r="C1079" s="2" t="str">
        <x:v>刘念念</x:v>
      </x:c>
      <x:c r="D1079" s="2" t="n">
        <x:v>30</x:v>
      </x:c>
      <x:c r="E1079" s="7" t="n">
        <x:v>1000</x:v>
      </x:c>
      <x:c r="F1079" s="2" t="str">
        <x:v>是</x:v>
      </x:c>
      <x:c r="G1079" s="7" t="n">
        <x:v>6000</x:v>
      </x:c>
      <x:c r="H1079" s="7" t="n">
        <x:v>12579.6</x:v>
      </x:c>
      <x:c r="I1079" s="2" t="str">
        <x:v>已发或已核定扣减，不重复补发</x:v>
      </x:c>
    </x:row>
    <x:row r="1080" ht="22" customHeight="1">
      <x:c r="A1080" s="2" t="n">
        <x:v>4</x:v>
      </x:c>
      <x:c r="B1080" s="2" t="str">
        <x:v>粤AFB2237</x:v>
      </x:c>
      <x:c r="C1080" s="2" t="str">
        <x:v>刘念念</x:v>
      </x:c>
      <x:c r="D1080" s="2" t="n">
        <x:v>30</x:v>
      </x:c>
      <x:c r="E1080" s="7" t="n">
        <x:v>150</x:v>
      </x:c>
      <x:c r="F1080" s="2" t="str">
        <x:v>是</x:v>
      </x:c>
      <x:c r="G1080" s="7" t="n">
        <x:v>3000</x:v>
      </x:c>
      <x:c r="H1080" s="7" t="n">
        <x:v>3954.2</x:v>
      </x:c>
      <x:c r="I1080" s="2" t="str">
        <x:v>已发或已核定扣减，不重复补发</x:v>
      </x:c>
    </x:row>
    <x:row r="1081" ht="22" customHeight="1">
      <x:c r="A1081" s="2" t="n">
        <x:v>4</x:v>
      </x:c>
      <x:c r="B1081" s="2" t="str">
        <x:v>粤AFH3525</x:v>
      </x:c>
      <x:c r="C1081" s="2" t="str">
        <x:v>刘念念</x:v>
      </x:c>
      <x:c r="D1081" s="2" t="n">
        <x:v>18</x:v>
      </x:c>
      <x:c r="E1081" s="7" t="n">
        <x:v>260</x:v>
      </x:c>
      <x:c r="F1081" s="2" t="str">
        <x:v>否</x:v>
      </x:c>
      <x:c r="G1081" s="7" t="n">
        <x:v>3000</x:v>
      </x:c>
      <x:c r="H1081" s="7" t="n">
        <x:v>691.9</x:v>
      </x:c>
      <x:c r="I1081" s="2" t="str">
        <x:v>可按后续累计达标判定补发</x:v>
      </x:c>
    </x:row>
    <x:row r="1082" ht="22" customHeight="1">
      <x:c r="A1082" s="2" t="n">
        <x:v>4</x:v>
      </x:c>
      <x:c r="B1082" s="2" t="str">
        <x:v>粤AGE4862</x:v>
      </x:c>
      <x:c r="C1082" s="2" t="str">
        <x:v>刘念念</x:v>
      </x:c>
      <x:c r="D1082" s="2" t="n">
        <x:v>20</x:v>
      </x:c>
      <x:c r="E1082" s="7" t="n">
        <x:v>150</x:v>
      </x:c>
      <x:c r="F1082" s="2" t="str">
        <x:v>否</x:v>
      </x:c>
      <x:c r="G1082" s="7" t="n">
        <x:v>2000</x:v>
      </x:c>
      <x:c r="H1082" s="7" t="n">
        <x:v>283</x:v>
      </x:c>
      <x:c r="I1082" s="2" t="str">
        <x:v>可按后续累计达标判定补发</x:v>
      </x:c>
    </x:row>
    <x:row r="1083" ht="22" customHeight="1">
      <x:c r="A1083" s="2" t="n">
        <x:v>4</x:v>
      </x:c>
      <x:c r="B1083" s="2" t="str">
        <x:v>粤AGE5480</x:v>
      </x:c>
      <x:c r="C1083" s="2" t="str">
        <x:v>刘念念</x:v>
      </x:c>
      <x:c r="D1083" s="2" t="n">
        <x:v>30</x:v>
      </x:c>
      <x:c r="E1083" s="7" t="n">
        <x:v>150</x:v>
      </x:c>
      <x:c r="F1083" s="2" t="str">
        <x:v>否</x:v>
      </x:c>
      <x:c r="G1083" s="7" t="n">
        <x:v>3000</x:v>
      </x:c>
      <x:c r="H1083" s="7" t="n">
        <x:v>2118.6</x:v>
      </x:c>
      <x:c r="I1083" s="2" t="str">
        <x:v>可按后续累计达标判定补发</x:v>
      </x:c>
    </x:row>
    <x:row r="1084" ht="22" customHeight="1">
      <x:c r="A1084" s="2" t="n">
        <x:v>4</x:v>
      </x:c>
      <x:c r="B1084" s="2" t="str">
        <x:v>粤AGF4535</x:v>
      </x:c>
      <x:c r="C1084" s="2" t="str">
        <x:v>刘念念</x:v>
      </x:c>
      <x:c r="D1084" s="2" t="n">
        <x:v>30</x:v>
      </x:c>
      <x:c r="E1084" s="7" t="n">
        <x:v>150</x:v>
      </x:c>
      <x:c r="F1084" s="2" t="str">
        <x:v>否</x:v>
      </x:c>
      <x:c r="G1084" s="7" t="n">
        <x:v>3000</x:v>
      </x:c>
      <x:c r="H1084" s="7" t="n">
        <x:v>875.1</x:v>
      </x:c>
      <x:c r="I1084" s="2" t="str">
        <x:v>可按后续累计达标判定补发</x:v>
      </x:c>
    </x:row>
    <x:row r="1085" ht="22" customHeight="1">
      <x:c r="A1085" s="2" t="n">
        <x:v>4</x:v>
      </x:c>
      <x:c r="B1085" s="2" t="str">
        <x:v>粤AGG4191</x:v>
      </x:c>
      <x:c r="C1085" s="2" t="str">
        <x:v>刘念念</x:v>
      </x:c>
      <x:c r="D1085" s="2" t="n">
        <x:v>30</x:v>
      </x:c>
      <x:c r="E1085" s="7" t="n">
        <x:v>150</x:v>
      </x:c>
      <x:c r="F1085" s="2" t="str">
        <x:v>否</x:v>
      </x:c>
      <x:c r="G1085" s="7" t="n">
        <x:v>3000</x:v>
      </x:c>
      <x:c r="H1085" s="7" t="n">
        <x:v>1616.3</x:v>
      </x:c>
      <x:c r="I1085" s="2" t="str">
        <x:v>可按后续累计达标判定补发</x:v>
      </x:c>
    </x:row>
    <x:row r="1086" ht="22" customHeight="1">
      <x:c r="A1086" s="2" t="n">
        <x:v>4</x:v>
      </x:c>
      <x:c r="B1086" s="2" t="str">
        <x:v>粤AGP3078</x:v>
      </x:c>
      <x:c r="C1086" s="2" t="str">
        <x:v>刘念念</x:v>
      </x:c>
      <x:c r="D1086" s="2" t="n">
        <x:v>30</x:v>
      </x:c>
      <x:c r="E1086" s="7" t="n">
        <x:v>260</x:v>
      </x:c>
      <x:c r="F1086" s="2" t="str">
        <x:v>是</x:v>
      </x:c>
      <x:c r="G1086" s="7" t="n">
        <x:v>5000</x:v>
      </x:c>
      <x:c r="H1086" s="7" t="n">
        <x:v>2426</x:v>
      </x:c>
      <x:c r="I1086" s="2" t="str">
        <x:v>已发或已核定扣减，不重复补发</x:v>
      </x:c>
    </x:row>
    <x:row r="1087" ht="22" customHeight="1">
      <x:c r="A1087" s="2" t="n">
        <x:v>4</x:v>
      </x:c>
      <x:c r="B1087" s="2" t="str">
        <x:v>粤AGP3079</x:v>
      </x:c>
      <x:c r="C1087" s="2" t="str">
        <x:v>刘念念</x:v>
      </x:c>
      <x:c r="D1087" s="2" t="n">
        <x:v>30</x:v>
      </x:c>
      <x:c r="E1087" s="7" t="n">
        <x:v>260</x:v>
      </x:c>
      <x:c r="F1087" s="2" t="str">
        <x:v>否</x:v>
      </x:c>
      <x:c r="G1087" s="7" t="n">
        <x:v>5000</x:v>
      </x:c>
      <x:c r="H1087" s="7" t="n">
        <x:v>1539.1</x:v>
      </x:c>
      <x:c r="I1087" s="2" t="str">
        <x:v>可按后续累计达标判定补发</x:v>
      </x:c>
    </x:row>
    <x:row r="1088" ht="22" customHeight="1">
      <x:c r="A1088" s="2" t="n">
        <x:v>4</x:v>
      </x:c>
      <x:c r="B1088" s="2" t="str">
        <x:v>粤AGP3508</x:v>
      </x:c>
      <x:c r="C1088" s="2" t="str">
        <x:v>刘念念</x:v>
      </x:c>
      <x:c r="D1088" s="2" t="n">
        <x:v>30</x:v>
      </x:c>
      <x:c r="E1088" s="7" t="n">
        <x:v>150</x:v>
      </x:c>
      <x:c r="F1088" s="2" t="str">
        <x:v>是</x:v>
      </x:c>
      <x:c r="G1088" s="7" t="n">
        <x:v>3000</x:v>
      </x:c>
      <x:c r="H1088" s="7" t="n">
        <x:v>7444.9</x:v>
      </x:c>
      <x:c r="I1088" s="2" t="str">
        <x:v>已发或已核定扣减，不重复补发</x:v>
      </x:c>
    </x:row>
    <x:row r="1089" ht="22" customHeight="1">
      <x:c r="A1089" s="2" t="n">
        <x:v>4</x:v>
      </x:c>
      <x:c r="B1089" s="2" t="str">
        <x:v>粤AGP3515</x:v>
      </x:c>
      <x:c r="C1089" s="2" t="str">
        <x:v>刘念念</x:v>
      </x:c>
      <x:c r="D1089" s="2" t="n">
        <x:v>13</x:v>
      </x:c>
      <x:c r="E1089" s="7" t="n">
        <x:v>260</x:v>
      </x:c>
      <x:c r="F1089" s="2" t="str">
        <x:v>否</x:v>
      </x:c>
      <x:c r="G1089" s="7" t="n">
        <x:v>2166.67</x:v>
      </x:c>
      <x:c r="H1089" s="7" t="n">
        <x:v>95.5</x:v>
      </x:c>
      <x:c r="I1089" s="2" t="str">
        <x:v>可按后续累计达标判定补发</x:v>
      </x:c>
    </x:row>
    <x:row r="1090" ht="22" customHeight="1">
      <x:c r="A1090" s="2" t="n">
        <x:v>4</x:v>
      </x:c>
      <x:c r="B1090" s="2" t="str">
        <x:v>粤AGP3607</x:v>
      </x:c>
      <x:c r="C1090" s="2" t="str">
        <x:v>刘念念</x:v>
      </x:c>
      <x:c r="D1090" s="2" t="n">
        <x:v>30</x:v>
      </x:c>
      <x:c r="E1090" s="7" t="n">
        <x:v>260</x:v>
      </x:c>
      <x:c r="F1090" s="2" t="str">
        <x:v>是</x:v>
      </x:c>
      <x:c r="G1090" s="7" t="n">
        <x:v>5000</x:v>
      </x:c>
      <x:c r="H1090" s="7" t="n">
        <x:v>1911.3</x:v>
      </x:c>
      <x:c r="I1090" s="2" t="str">
        <x:v>已发或已核定扣减，不重复补发</x:v>
      </x:c>
    </x:row>
    <x:row r="1091" ht="22" customHeight="1">
      <x:c r="A1091" s="2" t="n">
        <x:v>4</x:v>
      </x:c>
      <x:c r="B1091" s="2" t="str">
        <x:v>粤AGP3609</x:v>
      </x:c>
      <x:c r="C1091" s="2" t="str">
        <x:v>刘念念</x:v>
      </x:c>
      <x:c r="D1091" s="2" t="n">
        <x:v>30</x:v>
      </x:c>
      <x:c r="E1091" s="7" t="n">
        <x:v>260</x:v>
      </x:c>
      <x:c r="F1091" s="2" t="str">
        <x:v>是</x:v>
      </x:c>
      <x:c r="G1091" s="7" t="n">
        <x:v>5000</x:v>
      </x:c>
      <x:c r="H1091" s="7" t="n">
        <x:v>8068.2</x:v>
      </x:c>
      <x:c r="I1091" s="2" t="str">
        <x:v>已发或已核定扣减，不重复补发</x:v>
      </x:c>
    </x:row>
    <x:row r="1092" ht="22" customHeight="1">
      <x:c r="A1092" s="2" t="n">
        <x:v>4</x:v>
      </x:c>
      <x:c r="B1092" s="2" t="str">
        <x:v>粤AGP3612</x:v>
      </x:c>
      <x:c r="C1092" s="2" t="str">
        <x:v>刘念念</x:v>
      </x:c>
      <x:c r="D1092" s="2" t="n">
        <x:v>30</x:v>
      </x:c>
      <x:c r="E1092" s="7" t="n">
        <x:v>260</x:v>
      </x:c>
      <x:c r="F1092" s="2" t="str">
        <x:v>是</x:v>
      </x:c>
      <x:c r="G1092" s="7" t="n">
        <x:v>5000</x:v>
      </x:c>
      <x:c r="H1092" s="7" t="n">
        <x:v>9545.3</x:v>
      </x:c>
      <x:c r="I1092" s="2" t="str">
        <x:v>已发或已核定扣减，不重复补发</x:v>
      </x:c>
    </x:row>
    <x:row r="1093" ht="22" customHeight="1">
      <x:c r="A1093" s="2" t="n">
        <x:v>4</x:v>
      </x:c>
      <x:c r="B1093" s="2" t="str">
        <x:v>粤AGP3659</x:v>
      </x:c>
      <x:c r="C1093" s="2" t="str">
        <x:v>刘念念</x:v>
      </x:c>
      <x:c r="D1093" s="2" t="n">
        <x:v>30</x:v>
      </x:c>
      <x:c r="E1093" s="7" t="n">
        <x:v>260</x:v>
      </x:c>
      <x:c r="F1093" s="2" t="str">
        <x:v>否</x:v>
      </x:c>
      <x:c r="G1093" s="7" t="n">
        <x:v>5000</x:v>
      </x:c>
      <x:c r="H1093" s="7" t="n">
        <x:v>280.8</x:v>
      </x:c>
      <x:c r="I1093" s="2" t="str">
        <x:v>可按后续累计达标判定补发</x:v>
      </x:c>
    </x:row>
    <x:row r="1094" ht="22" customHeight="1">
      <x:c r="A1094" s="2" t="n">
        <x:v>4</x:v>
      </x:c>
      <x:c r="B1094" s="2" t="str">
        <x:v>粤AGP3690</x:v>
      </x:c>
      <x:c r="C1094" s="2" t="str">
        <x:v>刘念念</x:v>
      </x:c>
      <x:c r="D1094" s="2" t="n">
        <x:v>13</x:v>
      </x:c>
      <x:c r="E1094" s="7" t="n">
        <x:v>260</x:v>
      </x:c>
      <x:c r="F1094" s="2" t="str">
        <x:v>否</x:v>
      </x:c>
      <x:c r="G1094" s="7" t="n">
        <x:v>2166.67</x:v>
      </x:c>
      <x:c r="H1094" s="7" t="n">
        <x:v>549.7</x:v>
      </x:c>
      <x:c r="I1094" s="2" t="str">
        <x:v>可按后续累计达标判定补发</x:v>
      </x:c>
    </x:row>
    <x:row r="1095" ht="22" customHeight="1">
      <x:c r="A1095" s="2" t="n">
        <x:v>4</x:v>
      </x:c>
      <x:c r="B1095" s="2" t="str">
        <x:v>粤AGP3696</x:v>
      </x:c>
      <x:c r="C1095" s="2" t="str">
        <x:v>刘念念</x:v>
      </x:c>
      <x:c r="D1095" s="2" t="n">
        <x:v>30</x:v>
      </x:c>
      <x:c r="E1095" s="7" t="n">
        <x:v>150</x:v>
      </x:c>
      <x:c r="F1095" s="2" t="str">
        <x:v>是</x:v>
      </x:c>
      <x:c r="G1095" s="7" t="n">
        <x:v>3000</x:v>
      </x:c>
      <x:c r="H1095" s="7" t="n">
        <x:v>3628.5</x:v>
      </x:c>
      <x:c r="I1095" s="2" t="str">
        <x:v>已发或已核定扣减，不重复补发</x:v>
      </x:c>
    </x:row>
    <x:row r="1096" ht="22" customHeight="1">
      <x:c r="A1096" s="2" t="n">
        <x:v>4</x:v>
      </x:c>
      <x:c r="B1096" s="2" t="str">
        <x:v>粤AGP4335</x:v>
      </x:c>
      <x:c r="C1096" s="2" t="str">
        <x:v>刘念念</x:v>
      </x:c>
      <x:c r="D1096" s="2" t="n">
        <x:v>4</x:v>
      </x:c>
      <x:c r="E1096" s="7" t="n">
        <x:v>260</x:v>
      </x:c>
      <x:c r="F1096" s="2" t="str">
        <x:v>否</x:v>
      </x:c>
      <x:c r="G1096" s="7" t="n">
        <x:v>666.67</x:v>
      </x:c>
      <x:c r="H1096" s="7" t="n">
        <x:v>303.7</x:v>
      </x:c>
      <x:c r="I1096" s="2" t="str">
        <x:v>可按后续累计达标判定补发</x:v>
      </x:c>
    </x:row>
    <x:row r="1097" ht="22" customHeight="1">
      <x:c r="A1097" s="2" t="n">
        <x:v>4</x:v>
      </x:c>
      <x:c r="B1097" s="2" t="str">
        <x:v>粤AGP4597</x:v>
      </x:c>
      <x:c r="C1097" s="2" t="str">
        <x:v>刘念念</x:v>
      </x:c>
      <x:c r="D1097" s="2" t="n">
        <x:v>3</x:v>
      </x:c>
      <x:c r="E1097" s="7" t="n">
        <x:v>260</x:v>
      </x:c>
      <x:c r="F1097" s="2" t="str">
        <x:v>否</x:v>
      </x:c>
      <x:c r="G1097" s="7" t="n">
        <x:v>500</x:v>
      </x:c>
      <x:c r="H1097" s="7" t="n">
        <x:v>53.9</x:v>
      </x:c>
      <x:c r="I1097" s="2" t="str">
        <x:v>可按后续累计达标判定补发</x:v>
      </x:c>
    </x:row>
    <x:row r="1098" ht="22" customHeight="1">
      <x:c r="A1098" s="2" t="n">
        <x:v>4</x:v>
      </x:c>
      <x:c r="B1098" s="2" t="str">
        <x:v>粤AGP5378</x:v>
      </x:c>
      <x:c r="C1098" s="2" t="str">
        <x:v>刘念念</x:v>
      </x:c>
      <x:c r="D1098" s="2" t="n">
        <x:v>30</x:v>
      </x:c>
      <x:c r="E1098" s="7" t="n">
        <x:v>150</x:v>
      </x:c>
      <x:c r="F1098" s="2" t="str">
        <x:v>是</x:v>
      </x:c>
      <x:c r="G1098" s="7" t="n">
        <x:v>3000</x:v>
      </x:c>
      <x:c r="H1098" s="7" t="n">
        <x:v>4537.9</x:v>
      </x:c>
      <x:c r="I1098" s="2" t="str">
        <x:v>已发或已核定扣减，不重复补发</x:v>
      </x:c>
    </x:row>
    <x:row r="1099" ht="22" customHeight="1">
      <x:c r="A1099" s="2" t="n">
        <x:v>4</x:v>
      </x:c>
      <x:c r="B1099" s="2" t="str">
        <x:v>粤AGP5379</x:v>
      </x:c>
      <x:c r="C1099" s="2" t="str">
        <x:v>刘念念</x:v>
      </x:c>
      <x:c r="D1099" s="2" t="n">
        <x:v>30</x:v>
      </x:c>
      <x:c r="E1099" s="7" t="n">
        <x:v>260</x:v>
      </x:c>
      <x:c r="F1099" s="2" t="str">
        <x:v>是</x:v>
      </x:c>
      <x:c r="G1099" s="7" t="n">
        <x:v>5000</x:v>
      </x:c>
      <x:c r="H1099" s="7" t="n">
        <x:v>8365</x:v>
      </x:c>
      <x:c r="I1099" s="2" t="str">
        <x:v>已发或已核定扣减，不重复补发</x:v>
      </x:c>
    </x:row>
    <x:row r="1100" ht="22" customHeight="1">
      <x:c r="A1100" s="2" t="n">
        <x:v>4</x:v>
      </x:c>
      <x:c r="B1100" s="2" t="str">
        <x:v>粤AGP5615</x:v>
      </x:c>
      <x:c r="C1100" s="2" t="str">
        <x:v>刘念念</x:v>
      </x:c>
      <x:c r="D1100" s="2" t="n">
        <x:v>30</x:v>
      </x:c>
      <x:c r="E1100" s="7" t="n">
        <x:v>260</x:v>
      </x:c>
      <x:c r="F1100" s="2" t="str">
        <x:v>是</x:v>
      </x:c>
      <x:c r="G1100" s="7" t="n">
        <x:v>5000</x:v>
      </x:c>
      <x:c r="H1100" s="7" t="n">
        <x:v>8037.2</x:v>
      </x:c>
      <x:c r="I1100" s="2" t="str">
        <x:v>已发或已核定扣减，不重复补发</x:v>
      </x:c>
    </x:row>
    <x:row r="1101" ht="22" customHeight="1">
      <x:c r="A1101" s="2" t="n">
        <x:v>4</x:v>
      </x:c>
      <x:c r="B1101" s="2" t="str">
        <x:v>粤AGP5622</x:v>
      </x:c>
      <x:c r="C1101" s="2" t="str">
        <x:v>刘念念</x:v>
      </x:c>
      <x:c r="D1101" s="2" t="n">
        <x:v>30</x:v>
      </x:c>
      <x:c r="E1101" s="7" t="n">
        <x:v>260</x:v>
      </x:c>
      <x:c r="F1101" s="2" t="str">
        <x:v>否</x:v>
      </x:c>
      <x:c r="G1101" s="7" t="n">
        <x:v>5000</x:v>
      </x:c>
      <x:c r="H1101" s="7" t="n">
        <x:v>3471</x:v>
      </x:c>
      <x:c r="I1101" s="2" t="str">
        <x:v>可按后续累计达标判定补发</x:v>
      </x:c>
    </x:row>
    <x:row r="1102" ht="22" customHeight="1">
      <x:c r="A1102" s="2" t="n">
        <x:v>4</x:v>
      </x:c>
      <x:c r="B1102" s="2" t="str">
        <x:v>粤AGP5769</x:v>
      </x:c>
      <x:c r="C1102" s="2" t="str">
        <x:v>刘念念</x:v>
      </x:c>
      <x:c r="D1102" s="2" t="n">
        <x:v>30</x:v>
      </x:c>
      <x:c r="E1102" s="7" t="n">
        <x:v>260</x:v>
      </x:c>
      <x:c r="F1102" s="2" t="str">
        <x:v>是</x:v>
      </x:c>
      <x:c r="G1102" s="7" t="n">
        <x:v>5000</x:v>
      </x:c>
      <x:c r="H1102" s="7" t="n">
        <x:v>15377.2</x:v>
      </x:c>
      <x:c r="I1102" s="2" t="str">
        <x:v>已发或已核定扣减，不重复补发</x:v>
      </x:c>
    </x:row>
    <x:row r="1103" ht="22" customHeight="1">
      <x:c r="A1103" s="2" t="n">
        <x:v>4</x:v>
      </x:c>
      <x:c r="B1103" s="2" t="str">
        <x:v>粤AGP7026</x:v>
      </x:c>
      <x:c r="C1103" s="2" t="str">
        <x:v>刘念念</x:v>
      </x:c>
      <x:c r="D1103" s="2" t="n">
        <x:v>30</x:v>
      </x:c>
      <x:c r="E1103" s="7" t="n">
        <x:v>260</x:v>
      </x:c>
      <x:c r="F1103" s="2" t="str">
        <x:v>否</x:v>
      </x:c>
      <x:c r="G1103" s="7" t="n">
        <x:v>5000</x:v>
      </x:c>
      <x:c r="H1103" s="7" t="n">
        <x:v>1823.4</x:v>
      </x:c>
      <x:c r="I1103" s="2" t="str">
        <x:v>可按后续累计达标判定补发</x:v>
      </x:c>
    </x:row>
    <x:row r="1104" ht="22" customHeight="1">
      <x:c r="A1104" s="2" t="n">
        <x:v>4</x:v>
      </x:c>
      <x:c r="B1104" s="2" t="str">
        <x:v>粤AGP9735</x:v>
      </x:c>
      <x:c r="C1104" s="2" t="str">
        <x:v>刘念念</x:v>
      </x:c>
      <x:c r="D1104" s="2" t="n">
        <x:v>30</x:v>
      </x:c>
      <x:c r="E1104" s="7" t="n">
        <x:v>260</x:v>
      </x:c>
      <x:c r="F1104" s="2" t="str">
        <x:v>是</x:v>
      </x:c>
      <x:c r="G1104" s="7" t="n">
        <x:v>5000</x:v>
      </x:c>
      <x:c r="H1104" s="7" t="n">
        <x:v>7844.5</x:v>
      </x:c>
      <x:c r="I1104" s="2" t="str">
        <x:v>已发或已核定扣减，不重复补发</x:v>
      </x:c>
    </x:row>
    <x:row r="1105" ht="22" customHeight="1">
      <x:c r="A1105" s="2" t="n">
        <x:v>4</x:v>
      </x:c>
      <x:c r="B1105" s="2" t="str">
        <x:v>粤AGP9782</x:v>
      </x:c>
      <x:c r="C1105" s="2" t="str">
        <x:v>刘念念</x:v>
      </x:c>
      <x:c r="D1105" s="2" t="n">
        <x:v>30</x:v>
      </x:c>
      <x:c r="E1105" s="7" t="n">
        <x:v>260</x:v>
      </x:c>
      <x:c r="F1105" s="2" t="str">
        <x:v>否</x:v>
      </x:c>
      <x:c r="G1105" s="7" t="n">
        <x:v>5000</x:v>
      </x:c>
      <x:c r="H1105" s="7" t="n">
        <x:v>0.4</x:v>
      </x:c>
      <x:c r="I1105" s="2" t="str">
        <x:v>可按后续累计达标判定补发</x:v>
      </x:c>
    </x:row>
    <x:row r="1106" ht="22" customHeight="1">
      <x:c r="A1106" s="2" t="n">
        <x:v>4</x:v>
      </x:c>
      <x:c r="B1106" s="2" t="str">
        <x:v>粤AGP9819</x:v>
      </x:c>
      <x:c r="C1106" s="2" t="str">
        <x:v>刘念念</x:v>
      </x:c>
      <x:c r="D1106" s="2" t="n">
        <x:v>30</x:v>
      </x:c>
      <x:c r="E1106" s="7" t="n">
        <x:v>150</x:v>
      </x:c>
      <x:c r="F1106" s="2" t="str">
        <x:v>否</x:v>
      </x:c>
      <x:c r="G1106" s="7" t="n">
        <x:v>3000</x:v>
      </x:c>
      <x:c r="H1106" s="7" t="n">
        <x:v>2213.3</x:v>
      </x:c>
      <x:c r="I1106" s="2" t="str">
        <x:v>可按后续累计达标判定补发</x:v>
      </x:c>
    </x:row>
    <x:row r="1107" ht="22" customHeight="1">
      <x:c r="A1107" s="2" t="n">
        <x:v>4</x:v>
      </x:c>
      <x:c r="B1107" s="2" t="str">
        <x:v>粤AGP9835</x:v>
      </x:c>
      <x:c r="C1107" s="2" t="str">
        <x:v>刘念念</x:v>
      </x:c>
      <x:c r="D1107" s="2" t="n">
        <x:v>30</x:v>
      </x:c>
      <x:c r="E1107" s="7" t="n">
        <x:v>150</x:v>
      </x:c>
      <x:c r="F1107" s="2" t="str">
        <x:v>是</x:v>
      </x:c>
      <x:c r="G1107" s="7" t="n">
        <x:v>3000</x:v>
      </x:c>
      <x:c r="H1107" s="7" t="n">
        <x:v>6595.3</x:v>
      </x:c>
      <x:c r="I1107" s="2" t="str">
        <x:v>已发或已核定扣减，不重复补发</x:v>
      </x:c>
    </x:row>
    <x:row r="1108" ht="22" customHeight="1">
      <x:c r="A1108" s="2" t="n">
        <x:v>4</x:v>
      </x:c>
      <x:c r="B1108" s="2" t="str">
        <x:v>粤AGQ5838</x:v>
      </x:c>
      <x:c r="C1108" s="2" t="str">
        <x:v>刘念念</x:v>
      </x:c>
      <x:c r="D1108" s="2" t="n">
        <x:v>30</x:v>
      </x:c>
      <x:c r="E1108" s="7" t="n">
        <x:v>150</x:v>
      </x:c>
      <x:c r="F1108" s="2" t="str">
        <x:v>是</x:v>
      </x:c>
      <x:c r="G1108" s="7" t="n">
        <x:v>3000</x:v>
      </x:c>
      <x:c r="H1108" s="7" t="n">
        <x:v>5656.7</x:v>
      </x:c>
      <x:c r="I1108" s="2" t="str">
        <x:v>已发或已核定扣减，不重复补发</x:v>
      </x:c>
    </x:row>
    <x:row r="1109" ht="22" customHeight="1">
      <x:c r="A1109" s="2" t="n">
        <x:v>4</x:v>
      </x:c>
      <x:c r="B1109" s="2" t="str">
        <x:v>粤AGR0798</x:v>
      </x:c>
      <x:c r="C1109" s="2" t="str">
        <x:v>刘念念</x:v>
      </x:c>
      <x:c r="D1109" s="2" t="n">
        <x:v>30</x:v>
      </x:c>
      <x:c r="E1109" s="7" t="n">
        <x:v>150</x:v>
      </x:c>
      <x:c r="F1109" s="2" t="str">
        <x:v>是</x:v>
      </x:c>
      <x:c r="G1109" s="7" t="n">
        <x:v>3000</x:v>
      </x:c>
      <x:c r="H1109" s="7" t="n">
        <x:v>2248.1</x:v>
      </x:c>
      <x:c r="I1109" s="2" t="str">
        <x:v>已发或已核定扣减，不重复补发</x:v>
      </x:c>
    </x:row>
    <x:row r="1110" ht="22" customHeight="1">
      <x:c r="A1110" s="2" t="n">
        <x:v>4</x:v>
      </x:c>
      <x:c r="B1110" s="2" t="str">
        <x:v>粤AGR2818</x:v>
      </x:c>
      <x:c r="C1110" s="2" t="str">
        <x:v>刘念念</x:v>
      </x:c>
      <x:c r="D1110" s="2" t="n">
        <x:v>30</x:v>
      </x:c>
      <x:c r="E1110" s="7" t="n">
        <x:v>150</x:v>
      </x:c>
      <x:c r="F1110" s="2" t="str">
        <x:v>是</x:v>
      </x:c>
      <x:c r="G1110" s="7" t="n">
        <x:v>3000</x:v>
      </x:c>
      <x:c r="H1110" s="7" t="n">
        <x:v>3500.8</x:v>
      </x:c>
      <x:c r="I1110" s="2" t="str">
        <x:v>已发或已核定扣减，不重复补发</x:v>
      </x:c>
    </x:row>
    <x:row r="1111" ht="22" customHeight="1">
      <x:c r="A1111" s="2" t="n">
        <x:v>4</x:v>
      </x:c>
      <x:c r="B1111" s="2" t="str">
        <x:v>粤AGR5050</x:v>
      </x:c>
      <x:c r="C1111" s="2" t="str">
        <x:v>刘念念</x:v>
      </x:c>
      <x:c r="D1111" s="2" t="n">
        <x:v>30</x:v>
      </x:c>
      <x:c r="E1111" s="7" t="n">
        <x:v>150</x:v>
      </x:c>
      <x:c r="F1111" s="2" t="str">
        <x:v>是</x:v>
      </x:c>
      <x:c r="G1111" s="7" t="n">
        <x:v>3000</x:v>
      </x:c>
      <x:c r="H1111" s="7" t="n">
        <x:v>4680.3</x:v>
      </x:c>
      <x:c r="I1111" s="2" t="str">
        <x:v>已发或已核定扣减，不重复补发</x:v>
      </x:c>
    </x:row>
    <x:row r="1112" ht="22" customHeight="1">
      <x:c r="A1112" s="2" t="n">
        <x:v>4</x:v>
      </x:c>
      <x:c r="B1112" s="2" t="str">
        <x:v>粤AGR5055</x:v>
      </x:c>
      <x:c r="C1112" s="2" t="str">
        <x:v>刘念念</x:v>
      </x:c>
      <x:c r="D1112" s="2" t="n">
        <x:v>30</x:v>
      </x:c>
      <x:c r="E1112" s="7" t="n">
        <x:v>150</x:v>
      </x:c>
      <x:c r="F1112" s="2" t="str">
        <x:v>是</x:v>
      </x:c>
      <x:c r="G1112" s="7" t="n">
        <x:v>3000</x:v>
      </x:c>
      <x:c r="H1112" s="7" t="n">
        <x:v>6010</x:v>
      </x:c>
      <x:c r="I1112" s="2" t="str">
        <x:v>已发或已核定扣减，不重复补发</x:v>
      </x:c>
    </x:row>
    <x:row r="1113" ht="22" customHeight="1">
      <x:c r="A1113" s="2" t="n">
        <x:v>4</x:v>
      </x:c>
      <x:c r="B1113" s="2" t="str">
        <x:v>粤AGR5547</x:v>
      </x:c>
      <x:c r="C1113" s="2" t="str">
        <x:v>刘念念</x:v>
      </x:c>
      <x:c r="D1113" s="2" t="n">
        <x:v>30</x:v>
      </x:c>
      <x:c r="E1113" s="7" t="n">
        <x:v>150</x:v>
      </x:c>
      <x:c r="F1113" s="2" t="str">
        <x:v>是</x:v>
      </x:c>
      <x:c r="G1113" s="7" t="n">
        <x:v>3000</x:v>
      </x:c>
      <x:c r="H1113" s="7" t="n">
        <x:v>4466.7</x:v>
      </x:c>
      <x:c r="I1113" s="2" t="str">
        <x:v>已发或已核定扣减，不重复补发</x:v>
      </x:c>
    </x:row>
    <x:row r="1114" ht="22" customHeight="1">
      <x:c r="A1114" s="2" t="n">
        <x:v>4</x:v>
      </x:c>
      <x:c r="B1114" s="2" t="str">
        <x:v>粤AGR7791</x:v>
      </x:c>
      <x:c r="C1114" s="2" t="str">
        <x:v>刘念念</x:v>
      </x:c>
      <x:c r="D1114" s="2" t="n">
        <x:v>30</x:v>
      </x:c>
      <x:c r="E1114" s="7" t="n">
        <x:v>150</x:v>
      </x:c>
      <x:c r="F1114" s="2" t="str">
        <x:v>是</x:v>
      </x:c>
      <x:c r="G1114" s="7" t="n">
        <x:v>3000</x:v>
      </x:c>
      <x:c r="H1114" s="7" t="n">
        <x:v>2877.6</x:v>
      </x:c>
      <x:c r="I1114" s="2" t="str">
        <x:v>已发或已核定扣减，不重复补发</x:v>
      </x:c>
    </x:row>
    <x:row r="1115" ht="22" customHeight="1">
      <x:c r="A1115" s="2" t="n">
        <x:v>4</x:v>
      </x:c>
      <x:c r="B1115" s="2" t="str">
        <x:v>粤AGR8506</x:v>
      </x:c>
      <x:c r="C1115" s="2" t="str">
        <x:v>刘念念</x:v>
      </x:c>
      <x:c r="D1115" s="2" t="n">
        <x:v>30</x:v>
      </x:c>
      <x:c r="E1115" s="7" t="n">
        <x:v>150</x:v>
      </x:c>
      <x:c r="F1115" s="2" t="str">
        <x:v>是</x:v>
      </x:c>
      <x:c r="G1115" s="7" t="n">
        <x:v>3000</x:v>
      </x:c>
      <x:c r="H1115" s="7" t="n">
        <x:v>2928.9</x:v>
      </x:c>
      <x:c r="I1115" s="2" t="str">
        <x:v>已发或已核定扣减，不重复补发</x:v>
      </x:c>
    </x:row>
    <x:row r="1116" ht="22" customHeight="1">
      <x:c r="A1116" s="2" t="n">
        <x:v>4</x:v>
      </x:c>
      <x:c r="B1116" s="2" t="str">
        <x:v>粤AGR8531</x:v>
      </x:c>
      <x:c r="C1116" s="2" t="str">
        <x:v>刘念念</x:v>
      </x:c>
      <x:c r="D1116" s="2" t="n">
        <x:v>30</x:v>
      </x:c>
      <x:c r="E1116" s="7" t="n">
        <x:v>150</x:v>
      </x:c>
      <x:c r="F1116" s="2" t="str">
        <x:v>是</x:v>
      </x:c>
      <x:c r="G1116" s="7" t="n">
        <x:v>3000</x:v>
      </x:c>
      <x:c r="H1116" s="7" t="n">
        <x:v>7954.6</x:v>
      </x:c>
      <x:c r="I1116" s="2" t="str">
        <x:v>已发或已核定扣减，不重复补发</x:v>
      </x:c>
    </x:row>
    <x:row r="1117" ht="22" customHeight="1">
      <x:c r="A1117" s="2" t="n">
        <x:v>4</x:v>
      </x:c>
      <x:c r="B1117" s="2" t="str">
        <x:v>粤AGR9882</x:v>
      </x:c>
      <x:c r="C1117" s="2" t="str">
        <x:v>刘念念</x:v>
      </x:c>
      <x:c r="D1117" s="2" t="n">
        <x:v>20</x:v>
      </x:c>
      <x:c r="E1117" s="7" t="n">
        <x:v>150</x:v>
      </x:c>
      <x:c r="F1117" s="2" t="str">
        <x:v>是</x:v>
      </x:c>
      <x:c r="G1117" s="7" t="n">
        <x:v>2000</x:v>
      </x:c>
      <x:c r="H1117" s="7" t="n">
        <x:v>3018</x:v>
      </x:c>
      <x:c r="I1117" s="2" t="str">
        <x:v>已发或已核定扣减，不重复补发</x:v>
      </x:c>
    </x:row>
    <x:row r="1118" ht="22" customHeight="1">
      <x:c r="A1118" s="2" t="n">
        <x:v>4</x:v>
      </x:c>
      <x:c r="B1118" s="2" t="str">
        <x:v>粤AFF7936</x:v>
      </x:c>
      <x:c r="C1118" s="2" t="str">
        <x:v>谯云</x:v>
      </x:c>
      <x:c r="D1118" s="2" t="n">
        <x:v>28</x:v>
      </x:c>
      <x:c r="E1118" s="7" t="n">
        <x:v>260</x:v>
      </x:c>
      <x:c r="F1118" s="2" t="str">
        <x:v>是</x:v>
      </x:c>
      <x:c r="G1118" s="7" t="n">
        <x:v>4666.67</x:v>
      </x:c>
      <x:c r="H1118" s="7" t="n">
        <x:v>1624.5</x:v>
      </x:c>
      <x:c r="I1118" s="2" t="str">
        <x:v>已发或已核定扣减，不重复补发</x:v>
      </x:c>
    </x:row>
    <x:row r="1119" ht="22" customHeight="1">
      <x:c r="A1119" s="2" t="n">
        <x:v>4</x:v>
      </x:c>
      <x:c r="B1119" s="2" t="str">
        <x:v>粤AFH3525</x:v>
      </x:c>
      <x:c r="C1119" s="2" t="str">
        <x:v>谯云</x:v>
      </x:c>
      <x:c r="D1119" s="2" t="n">
        <x:v>10</x:v>
      </x:c>
      <x:c r="E1119" s="7" t="n">
        <x:v>260</x:v>
      </x:c>
      <x:c r="F1119" s="2" t="str">
        <x:v>是</x:v>
      </x:c>
      <x:c r="G1119" s="7" t="n">
        <x:v>1666.67</x:v>
      </x:c>
      <x:c r="H1119" s="7" t="n">
        <x:v>1953</x:v>
      </x:c>
      <x:c r="I1119" s="2" t="str">
        <x:v>已发或已核定扣减，不重复补发</x:v>
      </x:c>
    </x:row>
    <x:row r="1120" ht="22" customHeight="1">
      <x:c r="A1120" s="2" t="n">
        <x:v>4</x:v>
      </x:c>
      <x:c r="B1120" s="2" t="str">
        <x:v>粤AFM6602</x:v>
      </x:c>
      <x:c r="C1120" s="2" t="str">
        <x:v>谯云</x:v>
      </x:c>
      <x:c r="D1120" s="2" t="n">
        <x:v>21</x:v>
      </x:c>
      <x:c r="E1120" s="7" t="n">
        <x:v>260</x:v>
      </x:c>
      <x:c r="F1120" s="2" t="str">
        <x:v>否</x:v>
      </x:c>
      <x:c r="G1120" s="7" t="n">
        <x:v>3500</x:v>
      </x:c>
      <x:c r="H1120" s="7" t="n">
        <x:v>2115.9</x:v>
      </x:c>
      <x:c r="I1120" s="2" t="str">
        <x:v>可按后续累计达标判定补发</x:v>
      </x:c>
    </x:row>
    <x:row r="1121" ht="22" customHeight="1">
      <x:c r="A1121" s="2" t="n">
        <x:v>4</x:v>
      </x:c>
      <x:c r="B1121" s="2" t="str">
        <x:v>粤AFN0065</x:v>
      </x:c>
      <x:c r="C1121" s="2" t="str">
        <x:v>谯云</x:v>
      </x:c>
      <x:c r="D1121" s="2" t="n">
        <x:v>24</x:v>
      </x:c>
      <x:c r="E1121" s="7" t="n">
        <x:v>260</x:v>
      </x:c>
      <x:c r="F1121" s="2" t="str">
        <x:v>是</x:v>
      </x:c>
      <x:c r="G1121" s="7" t="n">
        <x:v>4000</x:v>
      </x:c>
      <x:c r="H1121" s="7" t="n">
        <x:v>1151.1</x:v>
      </x:c>
      <x:c r="I1121" s="2" t="str">
        <x:v>已发或已核定扣减，不重复补发</x:v>
      </x:c>
    </x:row>
    <x:row r="1122" ht="22" customHeight="1">
      <x:c r="A1122" s="2" t="n">
        <x:v>4</x:v>
      </x:c>
      <x:c r="B1122" s="2" t="str">
        <x:v>粤AFN1863</x:v>
      </x:c>
      <x:c r="C1122" s="2" t="str">
        <x:v>谯云</x:v>
      </x:c>
      <x:c r="D1122" s="2" t="n">
        <x:v>30</x:v>
      </x:c>
      <x:c r="E1122" s="7" t="n">
        <x:v>260</x:v>
      </x:c>
      <x:c r="F1122" s="2" t="str">
        <x:v>是</x:v>
      </x:c>
      <x:c r="G1122" s="7" t="n">
        <x:v>5000</x:v>
      </x:c>
      <x:c r="H1122" s="7" t="n">
        <x:v>5559.4</x:v>
      </x:c>
      <x:c r="I1122" s="2" t="str">
        <x:v>已发或已核定扣减，不重复补发</x:v>
      </x:c>
    </x:row>
    <x:row r="1123" ht="22" customHeight="1">
      <x:c r="A1123" s="2" t="n">
        <x:v>4</x:v>
      </x:c>
      <x:c r="B1123" s="2" t="str">
        <x:v>粤AFN3997</x:v>
      </x:c>
      <x:c r="C1123" s="2" t="str">
        <x:v>谯云</x:v>
      </x:c>
      <x:c r="D1123" s="2" t="n">
        <x:v>27</x:v>
      </x:c>
      <x:c r="E1123" s="7" t="n">
        <x:v>260</x:v>
      </x:c>
      <x:c r="F1123" s="2" t="str">
        <x:v>是</x:v>
      </x:c>
      <x:c r="G1123" s="7" t="n">
        <x:v>4500</x:v>
      </x:c>
      <x:c r="H1123" s="7" t="n">
        <x:v>3524.8</x:v>
      </x:c>
      <x:c r="I1123" s="2" t="str">
        <x:v>已发或已核定扣减，不重复补发</x:v>
      </x:c>
    </x:row>
    <x:row r="1124" ht="22" customHeight="1">
      <x:c r="A1124" s="2" t="n">
        <x:v>4</x:v>
      </x:c>
      <x:c r="B1124" s="2" t="str">
        <x:v>粤AFQ7882</x:v>
      </x:c>
      <x:c r="C1124" s="2" t="str">
        <x:v>谯云</x:v>
      </x:c>
      <x:c r="D1124" s="2" t="n">
        <x:v>30</x:v>
      </x:c>
      <x:c r="E1124" s="7" t="n">
        <x:v>260</x:v>
      </x:c>
      <x:c r="F1124" s="2" t="str">
        <x:v>是</x:v>
      </x:c>
      <x:c r="G1124" s="7" t="n">
        <x:v>5000</x:v>
      </x:c>
      <x:c r="H1124" s="7" t="n">
        <x:v>5422.3</x:v>
      </x:c>
      <x:c r="I1124" s="2" t="str">
        <x:v>已发或已核定扣减，不重复补发</x:v>
      </x:c>
    </x:row>
    <x:row r="1125" ht="22" customHeight="1">
      <x:c r="A1125" s="2" t="n">
        <x:v>4</x:v>
      </x:c>
      <x:c r="B1125" s="2" t="str">
        <x:v>粤AFQ8013</x:v>
      </x:c>
      <x:c r="C1125" s="2" t="str">
        <x:v>谯云</x:v>
      </x:c>
      <x:c r="D1125" s="2" t="n">
        <x:v>27</x:v>
      </x:c>
      <x:c r="E1125" s="7" t="n">
        <x:v>260</x:v>
      </x:c>
      <x:c r="F1125" s="2" t="str">
        <x:v>否</x:v>
      </x:c>
      <x:c r="G1125" s="7" t="n">
        <x:v>4500</x:v>
      </x:c>
      <x:c r="H1125" s="7" t="n">
        <x:v>1713.6</x:v>
      </x:c>
      <x:c r="I1125" s="2" t="str">
        <x:v>可按后续累计达标判定补发</x:v>
      </x:c>
    </x:row>
    <x:row r="1126" ht="22" customHeight="1">
      <x:c r="A1126" s="2" t="n">
        <x:v>4</x:v>
      </x:c>
      <x:c r="B1126" s="2" t="str">
        <x:v>粤AG15568</x:v>
      </x:c>
      <x:c r="C1126" s="2" t="str">
        <x:v>谯云</x:v>
      </x:c>
      <x:c r="D1126" s="2" t="n">
        <x:v>30</x:v>
      </x:c>
      <x:c r="E1126" s="7" t="n">
        <x:v>260</x:v>
      </x:c>
      <x:c r="F1126" s="2" t="str">
        <x:v>否</x:v>
      </x:c>
      <x:c r="G1126" s="7" t="n">
        <x:v>5000</x:v>
      </x:c>
      <x:c r="H1126" s="7" t="n">
        <x:v>0</x:v>
      </x:c>
      <x:c r="I1126" s="2" t="str">
        <x:v>可按后续累计达标判定补发</x:v>
      </x:c>
    </x:row>
    <x:row r="1127" ht="22" customHeight="1">
      <x:c r="A1127" s="2" t="n">
        <x:v>4</x:v>
      </x:c>
      <x:c r="B1127" s="2" t="str">
        <x:v>粤AG18285</x:v>
      </x:c>
      <x:c r="C1127" s="2" t="str">
        <x:v>谯云</x:v>
      </x:c>
      <x:c r="D1127" s="2" t="n">
        <x:v>24</x:v>
      </x:c>
      <x:c r="E1127" s="7" t="n">
        <x:v>260</x:v>
      </x:c>
      <x:c r="F1127" s="2" t="str">
        <x:v>否</x:v>
      </x:c>
      <x:c r="G1127" s="7" t="n">
        <x:v>4000</x:v>
      </x:c>
      <x:c r="H1127" s="7" t="n">
        <x:v>312.4</x:v>
      </x:c>
      <x:c r="I1127" s="2" t="str">
        <x:v>可按后续累计达标判定补发</x:v>
      </x:c>
    </x:row>
    <x:row r="1128" ht="22" customHeight="1">
      <x:c r="A1128" s="2" t="n">
        <x:v>4</x:v>
      </x:c>
      <x:c r="B1128" s="2" t="str">
        <x:v>粤AG18312</x:v>
      </x:c>
      <x:c r="C1128" s="2" t="str">
        <x:v>谯云</x:v>
      </x:c>
      <x:c r="D1128" s="2" t="n">
        <x:v>24</x:v>
      </x:c>
      <x:c r="E1128" s="7" t="n">
        <x:v>260</x:v>
      </x:c>
      <x:c r="F1128" s="2" t="str">
        <x:v>是</x:v>
      </x:c>
      <x:c r="G1128" s="7" t="n">
        <x:v>4000</x:v>
      </x:c>
      <x:c r="H1128" s="7" t="n">
        <x:v>1526.7</x:v>
      </x:c>
      <x:c r="I1128" s="2" t="str">
        <x:v>已发或已核定扣减，不重复补发</x:v>
      </x:c>
    </x:row>
    <x:row r="1129" ht="22" customHeight="1">
      <x:c r="A1129" s="2" t="n">
        <x:v>4</x:v>
      </x:c>
      <x:c r="B1129" s="2" t="str">
        <x:v>粤AG37790</x:v>
      </x:c>
      <x:c r="C1129" s="2" t="str">
        <x:v>谯云</x:v>
      </x:c>
      <x:c r="D1129" s="2" t="n">
        <x:v>24</x:v>
      </x:c>
      <x:c r="E1129" s="7" t="n">
        <x:v>260</x:v>
      </x:c>
      <x:c r="F1129" s="2" t="str">
        <x:v>否</x:v>
      </x:c>
      <x:c r="G1129" s="7" t="n">
        <x:v>4000</x:v>
      </x:c>
      <x:c r="H1129" s="7" t="n">
        <x:v>43.4</x:v>
      </x:c>
      <x:c r="I1129" s="2" t="str">
        <x:v>可按后续累计达标判定补发</x:v>
      </x:c>
    </x:row>
    <x:row r="1130" ht="22" customHeight="1">
      <x:c r="A1130" s="2" t="n">
        <x:v>4</x:v>
      </x:c>
      <x:c r="B1130" s="2" t="str">
        <x:v>粤AG37862</x:v>
      </x:c>
      <x:c r="C1130" s="2" t="str">
        <x:v>谯云</x:v>
      </x:c>
      <x:c r="D1130" s="2" t="n">
        <x:v>24</x:v>
      </x:c>
      <x:c r="E1130" s="7" t="n">
        <x:v>260</x:v>
      </x:c>
      <x:c r="F1130" s="2" t="str">
        <x:v>否</x:v>
      </x:c>
      <x:c r="G1130" s="7" t="n">
        <x:v>4000</x:v>
      </x:c>
      <x:c r="H1130" s="7" t="n">
        <x:v>2699.6</x:v>
      </x:c>
      <x:c r="I1130" s="2" t="str">
        <x:v>可按后续累计达标判定补发</x:v>
      </x:c>
    </x:row>
    <x:row r="1131" ht="22" customHeight="1">
      <x:c r="A1131" s="2" t="n">
        <x:v>4</x:v>
      </x:c>
      <x:c r="B1131" s="2" t="str">
        <x:v>粤AG57311</x:v>
      </x:c>
      <x:c r="C1131" s="2" t="str">
        <x:v>谯云</x:v>
      </x:c>
      <x:c r="D1131" s="2" t="n">
        <x:v>30</x:v>
      </x:c>
      <x:c r="E1131" s="7" t="n">
        <x:v>260</x:v>
      </x:c>
      <x:c r="F1131" s="2" t="str">
        <x:v>是</x:v>
      </x:c>
      <x:c r="G1131" s="7" t="n">
        <x:v>5000</x:v>
      </x:c>
      <x:c r="H1131" s="7" t="n">
        <x:v>6063</x:v>
      </x:c>
      <x:c r="I1131" s="2" t="str">
        <x:v>已发或已核定扣减，不重复补发</x:v>
      </x:c>
    </x:row>
    <x:row r="1132" ht="22" customHeight="1">
      <x:c r="A1132" s="2" t="n">
        <x:v>4</x:v>
      </x:c>
      <x:c r="B1132" s="2" t="str">
        <x:v>粤AGP3038</x:v>
      </x:c>
      <x:c r="C1132" s="2" t="str">
        <x:v>谯云</x:v>
      </x:c>
      <x:c r="D1132" s="2" t="n">
        <x:v>30</x:v>
      </x:c>
      <x:c r="E1132" s="7" t="n">
        <x:v>150</x:v>
      </x:c>
      <x:c r="F1132" s="2" t="str">
        <x:v>是</x:v>
      </x:c>
      <x:c r="G1132" s="7" t="n">
        <x:v>3000</x:v>
      </x:c>
      <x:c r="H1132" s="7" t="n">
        <x:v>3537.2</x:v>
      </x:c>
      <x:c r="I1132" s="2" t="str">
        <x:v>已发或已核定扣减，不重复补发</x:v>
      </x:c>
    </x:row>
    <x:row r="1133" ht="22" customHeight="1">
      <x:c r="A1133" s="2" t="n">
        <x:v>4</x:v>
      </x:c>
      <x:c r="B1133" s="2" t="str">
        <x:v>粤AGP3506</x:v>
      </x:c>
      <x:c r="C1133" s="2" t="str">
        <x:v>谯云</x:v>
      </x:c>
      <x:c r="D1133" s="2" t="n">
        <x:v>24</x:v>
      </x:c>
      <x:c r="E1133" s="7" t="n">
        <x:v>260</x:v>
      </x:c>
      <x:c r="F1133" s="2" t="str">
        <x:v>是</x:v>
      </x:c>
      <x:c r="G1133" s="7" t="n">
        <x:v>4000</x:v>
      </x:c>
      <x:c r="H1133" s="7" t="n">
        <x:v>4245.6</x:v>
      </x:c>
      <x:c r="I1133" s="2" t="str">
        <x:v>已发或已核定扣减，不重复补发</x:v>
      </x:c>
    </x:row>
    <x:row r="1134" ht="22" customHeight="1">
      <x:c r="A1134" s="2" t="n">
        <x:v>4</x:v>
      </x:c>
      <x:c r="B1134" s="2" t="str">
        <x:v>粤AGP4597</x:v>
      </x:c>
      <x:c r="C1134" s="2" t="str">
        <x:v>谯云</x:v>
      </x:c>
      <x:c r="D1134" s="2" t="n">
        <x:v>27</x:v>
      </x:c>
      <x:c r="E1134" s="7" t="n">
        <x:v>260</x:v>
      </x:c>
      <x:c r="F1134" s="2" t="str">
        <x:v>否</x:v>
      </x:c>
      <x:c r="G1134" s="7" t="n">
        <x:v>4500</x:v>
      </x:c>
      <x:c r="H1134" s="7" t="n">
        <x:v>2304.4</x:v>
      </x:c>
      <x:c r="I1134" s="2" t="str">
        <x:v>可按后续累计达标判定补发</x:v>
      </x:c>
    </x:row>
    <x:row r="1135" ht="22" customHeight="1">
      <x:c r="A1135" s="2" t="n">
        <x:v>4</x:v>
      </x:c>
      <x:c r="B1135" s="2" t="str">
        <x:v>粤AGP4623</x:v>
      </x:c>
      <x:c r="C1135" s="2" t="str">
        <x:v>谯云</x:v>
      </x:c>
      <x:c r="D1135" s="2" t="n">
        <x:v>28</x:v>
      </x:c>
      <x:c r="E1135" s="7" t="n">
        <x:v>260</x:v>
      </x:c>
      <x:c r="F1135" s="2" t="str">
        <x:v>是</x:v>
      </x:c>
      <x:c r="G1135" s="7" t="n">
        <x:v>4666.67</x:v>
      </x:c>
      <x:c r="H1135" s="7" t="n">
        <x:v>7664.2</x:v>
      </x:c>
      <x:c r="I1135" s="2" t="str">
        <x:v>已发或已核定扣减，不重复补发</x:v>
      </x:c>
    </x:row>
    <x:row r="1136" ht="22" customHeight="1">
      <x:c r="A1136" s="2" t="n">
        <x:v>4</x:v>
      </x:c>
      <x:c r="B1136" s="2" t="str">
        <x:v>粤AGP5159</x:v>
      </x:c>
      <x:c r="C1136" s="2" t="str">
        <x:v>谯云</x:v>
      </x:c>
      <x:c r="D1136" s="2" t="n">
        <x:v>30</x:v>
      </x:c>
      <x:c r="E1136" s="7" t="n">
        <x:v>150</x:v>
      </x:c>
      <x:c r="F1136" s="2" t="str">
        <x:v>是</x:v>
      </x:c>
      <x:c r="G1136" s="7" t="n">
        <x:v>3000</x:v>
      </x:c>
      <x:c r="H1136" s="7" t="n">
        <x:v>1197.3</x:v>
      </x:c>
      <x:c r="I1136" s="2" t="str">
        <x:v>已发或已核定扣减，不重复补发</x:v>
      </x:c>
    </x:row>
    <x:row r="1137" ht="22" customHeight="1">
      <x:c r="A1137" s="2" t="n">
        <x:v>4</x:v>
      </x:c>
      <x:c r="B1137" s="2" t="str">
        <x:v>粤AGP5710</x:v>
      </x:c>
      <x:c r="C1137" s="2" t="str">
        <x:v>谯云</x:v>
      </x:c>
      <x:c r="D1137" s="2" t="n">
        <x:v>28</x:v>
      </x:c>
      <x:c r="E1137" s="7" t="n">
        <x:v>260</x:v>
      </x:c>
      <x:c r="F1137" s="2" t="str">
        <x:v>是</x:v>
      </x:c>
      <x:c r="G1137" s="7" t="n">
        <x:v>4666.67</x:v>
      </x:c>
      <x:c r="H1137" s="7" t="n">
        <x:v>7053.7</x:v>
      </x:c>
      <x:c r="I1137" s="2" t="str">
        <x:v>已发或已核定扣减，不重复补发</x:v>
      </x:c>
    </x:row>
    <x:row r="1138" ht="22" customHeight="1">
      <x:c r="A1138" s="2" t="n">
        <x:v>4</x:v>
      </x:c>
      <x:c r="B1138" s="2" t="str">
        <x:v>粤AGP5760</x:v>
      </x:c>
      <x:c r="C1138" s="2" t="str">
        <x:v>谯云</x:v>
      </x:c>
      <x:c r="D1138" s="2" t="n">
        <x:v>24</x:v>
      </x:c>
      <x:c r="E1138" s="7" t="n">
        <x:v>260</x:v>
      </x:c>
      <x:c r="F1138" s="2" t="str">
        <x:v>是</x:v>
      </x:c>
      <x:c r="G1138" s="7" t="n">
        <x:v>4000</x:v>
      </x:c>
      <x:c r="H1138" s="7" t="n">
        <x:v>5828.4</x:v>
      </x:c>
      <x:c r="I1138" s="2" t="str">
        <x:v>已发或已核定扣减，不重复补发</x:v>
      </x:c>
    </x:row>
    <x:row r="1139" ht="22" customHeight="1">
      <x:c r="A1139" s="2" t="n">
        <x:v>4</x:v>
      </x:c>
      <x:c r="B1139" s="2" t="str">
        <x:v>粤AGP5796</x:v>
      </x:c>
      <x:c r="C1139" s="2" t="str">
        <x:v>谯云</x:v>
      </x:c>
      <x:c r="D1139" s="2" t="n">
        <x:v>16</x:v>
      </x:c>
      <x:c r="E1139" s="7" t="n">
        <x:v>150</x:v>
      </x:c>
      <x:c r="F1139" s="2" t="str">
        <x:v>是</x:v>
      </x:c>
      <x:c r="G1139" s="7" t="n">
        <x:v>1600</x:v>
      </x:c>
      <x:c r="H1139" s="7" t="n">
        <x:v>4393.3</x:v>
      </x:c>
      <x:c r="I1139" s="2" t="str">
        <x:v>已发或已核定扣减，不重复补发</x:v>
      </x:c>
    </x:row>
    <x:row r="1140" ht="22" customHeight="1">
      <x:c r="A1140" s="2" t="n">
        <x:v>4</x:v>
      </x:c>
      <x:c r="B1140" s="2" t="str">
        <x:v>粤AGP7047</x:v>
      </x:c>
      <x:c r="C1140" s="2" t="str">
        <x:v>谯云</x:v>
      </x:c>
      <x:c r="D1140" s="2" t="n">
        <x:v>28</x:v>
      </x:c>
      <x:c r="E1140" s="7" t="n">
        <x:v>260</x:v>
      </x:c>
      <x:c r="F1140" s="2" t="str">
        <x:v>是</x:v>
      </x:c>
      <x:c r="G1140" s="7" t="n">
        <x:v>4666.67</x:v>
      </x:c>
      <x:c r="H1140" s="7" t="n">
        <x:v>9039.1</x:v>
      </x:c>
      <x:c r="I1140" s="2" t="str">
        <x:v>已发或已核定扣减，不重复补发</x:v>
      </x:c>
    </x:row>
    <x:row r="1141" ht="22" customHeight="1">
      <x:c r="A1141" s="2" t="n">
        <x:v>4</x:v>
      </x:c>
      <x:c r="B1141" s="2" t="str">
        <x:v>粤AGP9337</x:v>
      </x:c>
      <x:c r="C1141" s="2" t="str">
        <x:v>谯云</x:v>
      </x:c>
      <x:c r="D1141" s="2" t="n">
        <x:v>30</x:v>
      </x:c>
      <x:c r="E1141" s="7" t="n">
        <x:v>150</x:v>
      </x:c>
      <x:c r="F1141" s="2" t="str">
        <x:v>是</x:v>
      </x:c>
      <x:c r="G1141" s="7" t="n">
        <x:v>3000</x:v>
      </x:c>
      <x:c r="H1141" s="7" t="n">
        <x:v>2622.1</x:v>
      </x:c>
      <x:c r="I1141" s="2" t="str">
        <x:v>已发或已核定扣减，不重复补发</x:v>
      </x:c>
    </x:row>
    <x:row r="1142" ht="22" customHeight="1">
      <x:c r="A1142" s="2" t="n">
        <x:v>4</x:v>
      </x:c>
      <x:c r="B1142" s="2" t="str">
        <x:v>粤AGP9707</x:v>
      </x:c>
      <x:c r="C1142" s="2" t="str">
        <x:v>谯云</x:v>
      </x:c>
      <x:c r="D1142" s="2" t="n">
        <x:v>24</x:v>
      </x:c>
      <x:c r="E1142" s="7" t="n">
        <x:v>260</x:v>
      </x:c>
      <x:c r="F1142" s="2" t="str">
        <x:v>是</x:v>
      </x:c>
      <x:c r="G1142" s="7" t="n">
        <x:v>4000</x:v>
      </x:c>
      <x:c r="H1142" s="7" t="n">
        <x:v>7538.3</x:v>
      </x:c>
      <x:c r="I1142" s="2" t="str">
        <x:v>已发或已核定扣减，不重复补发</x:v>
      </x:c>
    </x:row>
    <x:row r="1143" ht="22" customHeight="1">
      <x:c r="A1143" s="2" t="n">
        <x:v>4</x:v>
      </x:c>
      <x:c r="B1143" s="2" t="str">
        <x:v>粤AGP9721</x:v>
      </x:c>
      <x:c r="C1143" s="2" t="str">
        <x:v>谯云</x:v>
      </x:c>
      <x:c r="D1143" s="2" t="n">
        <x:v>30</x:v>
      </x:c>
      <x:c r="E1143" s="7" t="n">
        <x:v>260</x:v>
      </x:c>
      <x:c r="F1143" s="2" t="str">
        <x:v>是</x:v>
      </x:c>
      <x:c r="G1143" s="7" t="n">
        <x:v>5000</x:v>
      </x:c>
      <x:c r="H1143" s="7" t="n">
        <x:v>8435.1</x:v>
      </x:c>
      <x:c r="I1143" s="2" t="str">
        <x:v>已发或已核定扣减，不重复补发</x:v>
      </x:c>
    </x:row>
    <x:row r="1144" ht="22" customHeight="1">
      <x:c r="A1144" s="2" t="n">
        <x:v>4</x:v>
      </x:c>
      <x:c r="B1144" s="2" t="str">
        <x:v>粤AGP9789</x:v>
      </x:c>
      <x:c r="C1144" s="2" t="str">
        <x:v>谯云</x:v>
      </x:c>
      <x:c r="D1144" s="2" t="n">
        <x:v>30</x:v>
      </x:c>
      <x:c r="E1144" s="7" t="n">
        <x:v>150</x:v>
      </x:c>
      <x:c r="F1144" s="2" t="str">
        <x:v>是</x:v>
      </x:c>
      <x:c r="G1144" s="7" t="n">
        <x:v>3000</x:v>
      </x:c>
      <x:c r="H1144" s="7" t="n">
        <x:v>3803.2</x:v>
      </x:c>
      <x:c r="I1144" s="2" t="str">
        <x:v>已发或已核定扣减，不重复补发</x:v>
      </x:c>
    </x:row>
    <x:row r="1145" ht="22" customHeight="1">
      <x:c r="A1145" s="2" t="n">
        <x:v>4</x:v>
      </x:c>
      <x:c r="B1145" s="2" t="str">
        <x:v>粤AGQ0178</x:v>
      </x:c>
      <x:c r="C1145" s="2" t="str">
        <x:v>谯云</x:v>
      </x:c>
      <x:c r="D1145" s="2" t="n">
        <x:v>30</x:v>
      </x:c>
      <x:c r="E1145" s="7" t="n">
        <x:v>150</x:v>
      </x:c>
      <x:c r="F1145" s="2" t="str">
        <x:v>是</x:v>
      </x:c>
      <x:c r="G1145" s="7" t="n">
        <x:v>3000</x:v>
      </x:c>
      <x:c r="H1145" s="7" t="n">
        <x:v>3398.8</x:v>
      </x:c>
      <x:c r="I1145" s="2" t="str">
        <x:v>已发或已核定扣减，不重复补发</x:v>
      </x:c>
    </x:row>
    <x:row r="1146" ht="22" customHeight="1">
      <x:c r="A1146" s="2" t="n">
        <x:v>4</x:v>
      </x:c>
      <x:c r="B1146" s="2" t="str">
        <x:v>粤AGR5090</x:v>
      </x:c>
      <x:c r="C1146" s="2" t="str">
        <x:v>谯云</x:v>
      </x:c>
      <x:c r="D1146" s="2" t="n">
        <x:v>30</x:v>
      </x:c>
      <x:c r="E1146" s="7" t="n">
        <x:v>150</x:v>
      </x:c>
      <x:c r="F1146" s="2" t="str">
        <x:v>是</x:v>
      </x:c>
      <x:c r="G1146" s="7" t="n">
        <x:v>3000</x:v>
      </x:c>
      <x:c r="H1146" s="7" t="n">
        <x:v>2106.2</x:v>
      </x:c>
      <x:c r="I1146" s="2" t="str">
        <x:v>已发或已核定扣减，不重复补发</x:v>
      </x:c>
    </x:row>
    <x:row r="1147" ht="22" customHeight="1">
      <x:c r="A1147" s="2" t="n">
        <x:v>4</x:v>
      </x:c>
      <x:c r="B1147" s="2" t="str">
        <x:v>粤AGR9769</x:v>
      </x:c>
      <x:c r="C1147" s="2" t="str">
        <x:v>谯云</x:v>
      </x:c>
      <x:c r="D1147" s="2" t="n">
        <x:v>30</x:v>
      </x:c>
      <x:c r="E1147" s="7" t="n">
        <x:v>150</x:v>
      </x:c>
      <x:c r="F1147" s="2" t="str">
        <x:v>是</x:v>
      </x:c>
      <x:c r="G1147" s="7" t="n">
        <x:v>3000</x:v>
      </x:c>
      <x:c r="H1147" s="7" t="n">
        <x:v>4098</x:v>
      </x:c>
      <x:c r="I1147" s="2" t="str">
        <x:v>已发或已核定扣减，不重复补发</x:v>
      </x:c>
    </x:row>
    <x:row r="1148" ht="22" customHeight="1">
      <x:c r="A1148" s="2" t="n">
        <x:v>4</x:v>
      </x:c>
      <x:c r="B1148" s="2" t="str">
        <x:v>粤A02058F</x:v>
      </x:c>
      <x:c r="C1148" s="2" t="str">
        <x:v>赵连飞</x:v>
      </x:c>
      <x:c r="D1148" s="2" t="n">
        <x:v>30</x:v>
      </x:c>
      <x:c r="E1148" s="7" t="n">
        <x:v>1000</x:v>
      </x:c>
      <x:c r="F1148" s="2" t="str">
        <x:v>否</x:v>
      </x:c>
      <x:c r="G1148" s="7" t="n">
        <x:v>6000</x:v>
      </x:c>
      <x:c r="H1148" s="7" t="n">
        <x:v>2829.9</x:v>
      </x:c>
      <x:c r="I1148" s="2" t="str">
        <x:v>可按后续累计达标判定补发</x:v>
      </x:c>
    </x:row>
    <x:row r="1149" ht="22" customHeight="1">
      <x:c r="A1149" s="2" t="n">
        <x:v>4</x:v>
      </x:c>
      <x:c r="B1149" s="2" t="str">
        <x:v>粤A02509F</x:v>
      </x:c>
      <x:c r="C1149" s="2" t="str">
        <x:v>赵连飞</x:v>
      </x:c>
      <x:c r="D1149" s="2" t="n">
        <x:v>30</x:v>
      </x:c>
      <x:c r="E1149" s="7" t="n">
        <x:v>1000</x:v>
      </x:c>
      <x:c r="F1149" s="2" t="str">
        <x:v>是</x:v>
      </x:c>
      <x:c r="G1149" s="7" t="n">
        <x:v>6000</x:v>
      </x:c>
      <x:c r="H1149" s="7" t="n">
        <x:v>3415.8</x:v>
      </x:c>
      <x:c r="I1149" s="2" t="str">
        <x:v>已发或已核定扣减，不重复补发</x:v>
      </x:c>
    </x:row>
    <x:row r="1150" ht="22" customHeight="1">
      <x:c r="A1150" s="2" t="n">
        <x:v>4</x:v>
      </x:c>
      <x:c r="B1150" s="2" t="str">
        <x:v>粤A06158F</x:v>
      </x:c>
      <x:c r="C1150" s="2" t="str">
        <x:v>赵连飞</x:v>
      </x:c>
      <x:c r="D1150" s="2" t="n">
        <x:v>30</x:v>
      </x:c>
      <x:c r="E1150" s="7" t="n">
        <x:v>1000</x:v>
      </x:c>
      <x:c r="F1150" s="2" t="str">
        <x:v>是</x:v>
      </x:c>
      <x:c r="G1150" s="7" t="n">
        <x:v>6000</x:v>
      </x:c>
      <x:c r="H1150" s="7" t="n">
        <x:v>8378.3</x:v>
      </x:c>
      <x:c r="I1150" s="2" t="str">
        <x:v>已发或已核定扣减，不重复补发</x:v>
      </x:c>
    </x:row>
    <x:row r="1151" ht="22" customHeight="1">
      <x:c r="A1151" s="2" t="n">
        <x:v>4</x:v>
      </x:c>
      <x:c r="B1151" s="2" t="str">
        <x:v>粤A06271F</x:v>
      </x:c>
      <x:c r="C1151" s="2" t="str">
        <x:v>赵连飞</x:v>
      </x:c>
      <x:c r="D1151" s="2" t="n">
        <x:v>30</x:v>
      </x:c>
      <x:c r="E1151" s="7" t="n">
        <x:v>1000</x:v>
      </x:c>
      <x:c r="F1151" s="2" t="str">
        <x:v>是</x:v>
      </x:c>
      <x:c r="G1151" s="7" t="n">
        <x:v>6000</x:v>
      </x:c>
      <x:c r="H1151" s="7" t="n">
        <x:v>8374.6</x:v>
      </x:c>
      <x:c r="I1151" s="2" t="str">
        <x:v>已发或已核定扣减，不重复补发</x:v>
      </x:c>
    </x:row>
    <x:row r="1152" ht="22" customHeight="1">
      <x:c r="A1152" s="2" t="n">
        <x:v>4</x:v>
      </x:c>
      <x:c r="B1152" s="2" t="str">
        <x:v>粤A06619F</x:v>
      </x:c>
      <x:c r="C1152" s="2" t="str">
        <x:v>赵连飞</x:v>
      </x:c>
      <x:c r="D1152" s="2" t="n">
        <x:v>28</x:v>
      </x:c>
      <x:c r="E1152" s="7" t="n">
        <x:v>1000</x:v>
      </x:c>
      <x:c r="F1152" s="2" t="str">
        <x:v>是</x:v>
      </x:c>
      <x:c r="G1152" s="7" t="n">
        <x:v>5600</x:v>
      </x:c>
      <x:c r="H1152" s="7" t="n">
        <x:v>7354.2</x:v>
      </x:c>
      <x:c r="I1152" s="2" t="str">
        <x:v>已发或已核定扣减，不重复补发</x:v>
      </x:c>
    </x:row>
    <x:row r="1153" ht="22" customHeight="1">
      <x:c r="A1153" s="2" t="n">
        <x:v>4</x:v>
      </x:c>
      <x:c r="B1153" s="2" t="str">
        <x:v>粤A08796F</x:v>
      </x:c>
      <x:c r="C1153" s="2" t="str">
        <x:v>赵连飞</x:v>
      </x:c>
      <x:c r="D1153" s="2" t="n">
        <x:v>19</x:v>
      </x:c>
      <x:c r="E1153" s="7" t="n">
        <x:v>1000</x:v>
      </x:c>
      <x:c r="F1153" s="2" t="str">
        <x:v>否</x:v>
      </x:c>
      <x:c r="G1153" s="7" t="n">
        <x:v>3800</x:v>
      </x:c>
      <x:c r="H1153" s="7" t="n">
        <x:v>2415.7</x:v>
      </x:c>
      <x:c r="I1153" s="2" t="str">
        <x:v>可按后续累计达标判定补发</x:v>
      </x:c>
    </x:row>
    <x:row r="1154" ht="22" customHeight="1">
      <x:c r="A1154" s="2" t="n">
        <x:v>4</x:v>
      </x:c>
      <x:c r="B1154" s="2" t="str">
        <x:v>粤AGP3625</x:v>
      </x:c>
      <x:c r="C1154" s="2" t="str">
        <x:v>赵连飞</x:v>
      </x:c>
      <x:c r="D1154" s="2" t="n">
        <x:v>19</x:v>
      </x:c>
      <x:c r="E1154" s="7" t="n">
        <x:v>260</x:v>
      </x:c>
      <x:c r="F1154" s="2" t="str">
        <x:v>是</x:v>
      </x:c>
      <x:c r="G1154" s="7" t="n">
        <x:v>3166.67</x:v>
      </x:c>
      <x:c r="H1154" s="7" t="n">
        <x:v>8442.9</x:v>
      </x:c>
      <x:c r="I1154" s="2" t="str">
        <x:v>已发或已核定扣减，不重复补发</x:v>
      </x:c>
    </x:row>
    <x:row r="1155" ht="22" customHeight="1">
      <x:c r="A1155" s="2" t="n">
        <x:v>4</x:v>
      </x:c>
      <x:c r="B1155" s="2" t="str">
        <x:v>粤AGP4583</x:v>
      </x:c>
      <x:c r="C1155" s="2" t="str">
        <x:v>赵连飞</x:v>
      </x:c>
      <x:c r="D1155" s="2" t="n">
        <x:v>5</x:v>
      </x:c>
      <x:c r="E1155" s="7" t="n">
        <x:v>260</x:v>
      </x:c>
      <x:c r="F1155" s="2" t="str">
        <x:v>否</x:v>
      </x:c>
      <x:c r="G1155" s="7" t="n">
        <x:v>833.33</x:v>
      </x:c>
      <x:c r="H1155" s="7" t="n">
        <x:v>604.4</x:v>
      </x:c>
      <x:c r="I1155" s="2" t="str">
        <x:v>可按后续累计达标判定补发</x:v>
      </x:c>
    </x:row>
    <x:row r="1156" ht="22" customHeight="1">
      <x:c r="A1156" s="2" t="n">
        <x:v>4</x:v>
      </x:c>
      <x:c r="B1156" s="2" t="str">
        <x:v>粤AGP4599</x:v>
      </x:c>
      <x:c r="C1156" s="2" t="str">
        <x:v>赵连飞</x:v>
      </x:c>
      <x:c r="D1156" s="2" t="n">
        <x:v>30</x:v>
      </x:c>
      <x:c r="E1156" s="7" t="n">
        <x:v>260</x:v>
      </x:c>
      <x:c r="F1156" s="2" t="str">
        <x:v>是</x:v>
      </x:c>
      <x:c r="G1156" s="7" t="n">
        <x:v>5000</x:v>
      </x:c>
      <x:c r="H1156" s="7" t="n">
        <x:v>10397.4</x:v>
      </x:c>
      <x:c r="I1156" s="2" t="str">
        <x:v>已发或已核定扣减，不重复补发</x:v>
      </x:c>
    </x:row>
    <x:row r="1157" ht="22" customHeight="1">
      <x:c r="A1157" s="2" t="n">
        <x:v>4</x:v>
      </x:c>
      <x:c r="B1157" s="2" t="str">
        <x:v>粤AGP5691</x:v>
      </x:c>
      <x:c r="C1157" s="2" t="str">
        <x:v>赵连飞</x:v>
      </x:c>
      <x:c r="D1157" s="2" t="n">
        <x:v>30</x:v>
      </x:c>
      <x:c r="E1157" s="7" t="n">
        <x:v>260</x:v>
      </x:c>
      <x:c r="F1157" s="2" t="str">
        <x:v>是</x:v>
      </x:c>
      <x:c r="G1157" s="7" t="n">
        <x:v>5000</x:v>
      </x:c>
      <x:c r="H1157" s="7" t="n">
        <x:v>11794.9</x:v>
      </x:c>
      <x:c r="I1157" s="2" t="str">
        <x:v>已发或已核定扣减，不重复补发</x:v>
      </x:c>
    </x:row>
    <x:row r="1158" ht="22" customHeight="1">
      <x:c r="A1158" s="2" t="n">
        <x:v>4</x:v>
      </x:c>
      <x:c r="B1158" s="2" t="str">
        <x:v>粤AGP5712</x:v>
      </x:c>
      <x:c r="C1158" s="2" t="str">
        <x:v>赵连飞</x:v>
      </x:c>
      <x:c r="D1158" s="2" t="n">
        <x:v>5</x:v>
      </x:c>
      <x:c r="E1158" s="7" t="n">
        <x:v>260</x:v>
      </x:c>
      <x:c r="F1158" s="2" t="str">
        <x:v>否</x:v>
      </x:c>
      <x:c r="G1158" s="7" t="n">
        <x:v>833.33</x:v>
      </x:c>
      <x:c r="H1158" s="7" t="n">
        <x:v>773.2</x:v>
      </x:c>
      <x:c r="I1158" s="2" t="str">
        <x:v>可按后续累计达标判定补发</x:v>
      </x:c>
    </x:row>
    <x:row r="1159" ht="22" customHeight="1">
      <x:c r="A1159" s="2" t="n">
        <x:v>4</x:v>
      </x:c>
      <x:c r="B1159" s="2" t="str">
        <x:v>粤AGP5763</x:v>
      </x:c>
      <x:c r="C1159" s="2" t="str">
        <x:v>赵连飞</x:v>
      </x:c>
      <x:c r="D1159" s="2" t="n">
        <x:v>12</x:v>
      </x:c>
      <x:c r="E1159" s="7" t="n">
        <x:v>260</x:v>
      </x:c>
      <x:c r="F1159" s="2" t="str">
        <x:v>是</x:v>
      </x:c>
      <x:c r="G1159" s="7" t="n">
        <x:v>2000</x:v>
      </x:c>
      <x:c r="H1159" s="7" t="n">
        <x:v>20.5</x:v>
      </x:c>
      <x:c r="I1159" s="2" t="str">
        <x:v>已发或已核定扣减，不重复补发</x:v>
      </x:c>
    </x:row>
    <x:row r="1160" ht="22" customHeight="1">
      <x:c r="A1160" s="2" t="n">
        <x:v>4</x:v>
      </x:c>
      <x:c r="B1160" s="2" t="str">
        <x:v>粤AGP6679</x:v>
      </x:c>
      <x:c r="C1160" s="2" t="str">
        <x:v>赵连飞</x:v>
      </x:c>
      <x:c r="D1160" s="2" t="n">
        <x:v>11</x:v>
      </x:c>
      <x:c r="E1160" s="7" t="n">
        <x:v>150</x:v>
      </x:c>
      <x:c r="F1160" s="2" t="str">
        <x:v>是</x:v>
      </x:c>
      <x:c r="G1160" s="7" t="n">
        <x:v>1100</x:v>
      </x:c>
      <x:c r="H1160" s="7" t="n">
        <x:v>1707</x:v>
      </x:c>
      <x:c r="I1160" s="2" t="str">
        <x:v>已发或已核定扣减，不重复补发</x:v>
      </x:c>
    </x:row>
    <x:row r="1161" ht="22" customHeight="1">
      <x:c r="A1161" s="2" t="n">
        <x:v>4</x:v>
      </x:c>
      <x:c r="B1161" s="2" t="str">
        <x:v>粤AGP9331</x:v>
      </x:c>
      <x:c r="C1161" s="2" t="str">
        <x:v>赵连飞</x:v>
      </x:c>
      <x:c r="D1161" s="2" t="n">
        <x:v>27</x:v>
      </x:c>
      <x:c r="E1161" s="7" t="n">
        <x:v>150</x:v>
      </x:c>
      <x:c r="F1161" s="2" t="str">
        <x:v>是</x:v>
      </x:c>
      <x:c r="G1161" s="7" t="n">
        <x:v>2700</x:v>
      </x:c>
      <x:c r="H1161" s="7" t="n">
        <x:v>3829.9</x:v>
      </x:c>
      <x:c r="I1161" s="2" t="str">
        <x:v>已发或已核定扣减，不重复补发</x:v>
      </x:c>
    </x:row>
    <x:row r="1162" ht="22" customHeight="1">
      <x:c r="A1162" s="2" t="n">
        <x:v>4</x:v>
      </x:c>
      <x:c r="B1162" s="2" t="str">
        <x:v>粤AGP9713</x:v>
      </x:c>
      <x:c r="C1162" s="2" t="str">
        <x:v>赵连飞</x:v>
      </x:c>
      <x:c r="D1162" s="2" t="n">
        <x:v>30</x:v>
      </x:c>
      <x:c r="E1162" s="7" t="n">
        <x:v>260</x:v>
      </x:c>
      <x:c r="F1162" s="2" t="str">
        <x:v>是</x:v>
      </x:c>
      <x:c r="G1162" s="7" t="n">
        <x:v>5000</x:v>
      </x:c>
      <x:c r="H1162" s="7" t="n">
        <x:v>10312.2</x:v>
      </x:c>
      <x:c r="I1162" s="2" t="str">
        <x:v>已发或已核定扣减，不重复补发</x:v>
      </x:c>
    </x:row>
    <x:row r="1163" ht="22" customHeight="1">
      <x:c r="A1163" s="2" t="n">
        <x:v>4</x:v>
      </x:c>
      <x:c r="B1163" s="2" t="str">
        <x:v>粤AGP9759</x:v>
      </x:c>
      <x:c r="C1163" s="2" t="str">
        <x:v>赵连飞</x:v>
      </x:c>
      <x:c r="D1163" s="2" t="n">
        <x:v>5</x:v>
      </x:c>
      <x:c r="E1163" s="7" t="n">
        <x:v>260</x:v>
      </x:c>
      <x:c r="F1163" s="2" t="str">
        <x:v>否</x:v>
      </x:c>
      <x:c r="G1163" s="7" t="n">
        <x:v>833.33</x:v>
      </x:c>
      <x:c r="H1163" s="7" t="n">
        <x:v>168.2</x:v>
      </x:c>
      <x:c r="I1163" s="2" t="str">
        <x:v>可按后续累计达标判定补发</x:v>
      </x:c>
    </x:row>
    <x:row r="1164" ht="22" customHeight="1">
      <x:c r="A1164" s="2" t="n">
        <x:v>4</x:v>
      </x:c>
      <x:c r="B1164" s="2" t="str">
        <x:v>粤AGR8539</x:v>
      </x:c>
      <x:c r="C1164" s="2" t="str">
        <x:v>赵连飞</x:v>
      </x:c>
      <x:c r="D1164" s="2" t="n">
        <x:v>30</x:v>
      </x:c>
      <x:c r="E1164" s="7" t="n">
        <x:v>150</x:v>
      </x:c>
      <x:c r="F1164" s="2" t="str">
        <x:v>是</x:v>
      </x:c>
      <x:c r="G1164" s="7" t="n">
        <x:v>3000</x:v>
      </x:c>
      <x:c r="H1164" s="7" t="n">
        <x:v>5802.3</x:v>
      </x:c>
      <x:c r="I1164" s="2" t="str">
        <x:v>已发或已核定扣减，不重复补发</x:v>
      </x:c>
    </x:row>
    <x:row r="1165" ht="22" customHeight="1">
      <x:c r="A1165" s="2" t="n">
        <x:v>4</x:v>
      </x:c>
      <x:c r="B1165" s="2" t="str">
        <x:v>粤AGR9882</x:v>
      </x:c>
      <x:c r="C1165" s="2" t="str">
        <x:v>赵连飞</x:v>
      </x:c>
      <x:c r="D1165" s="2" t="n">
        <x:v>5</x:v>
      </x:c>
      <x:c r="E1165" s="7" t="n">
        <x:v>150</x:v>
      </x:c>
      <x:c r="F1165" s="2" t="str">
        <x:v>是</x:v>
      </x:c>
      <x:c r="G1165" s="7" t="n">
        <x:v>500</x:v>
      </x:c>
      <x:c r="H1165" s="7" t="n">
        <x:v>10.9</x:v>
      </x:c>
      <x:c r="I1165" s="2" t="str">
        <x:v>已发或已核定扣减，不重复补发</x:v>
      </x:c>
    </x:row>
    <x:row r="1166" ht="22" customHeight="1">
      <x:c r="A1166" s="2" t="n">
        <x:v>4</x:v>
      </x:c>
      <x:c r="B1166" s="2" t="str">
        <x:v>粤AFM6602</x:v>
      </x:c>
      <x:c r="C1166" s="2" t="str">
        <x:v>董剑煜</x:v>
      </x:c>
      <x:c r="D1166" s="2" t="n">
        <x:v>4</x:v>
      </x:c>
      <x:c r="E1166" s="7" t="n">
        <x:v>260</x:v>
      </x:c>
      <x:c r="F1166" s="2" t="str">
        <x:v>是</x:v>
      </x:c>
      <x:c r="G1166" s="7" t="n">
        <x:v>666.67</x:v>
      </x:c>
      <x:c r="H1166" s="7" t="n">
        <x:v>180.3</x:v>
      </x:c>
      <x:c r="I1166" s="2" t="str">
        <x:v>已发或已核定扣减，不重复补发</x:v>
      </x:c>
    </x:row>
    <x:row r="1167" ht="22" customHeight="1">
      <x:c r="A1167" s="2" t="n">
        <x:v>4</x:v>
      </x:c>
      <x:c r="B1167" s="2" t="str">
        <x:v>粤AG37790</x:v>
      </x:c>
      <x:c r="C1167" s="2" t="str">
        <x:v>董剑煜</x:v>
      </x:c>
      <x:c r="D1167" s="2" t="n">
        <x:v>1</x:v>
      </x:c>
      <x:c r="E1167" s="7" t="n">
        <x:v>260</x:v>
      </x:c>
      <x:c r="F1167" s="2" t="str">
        <x:v>否</x:v>
      </x:c>
      <x:c r="G1167" s="7" t="n">
        <x:v>166.67</x:v>
      </x:c>
      <x:c r="H1167" s="7" t="n">
        <x:v>38.5</x:v>
      </x:c>
      <x:c r="I1167" s="2" t="str">
        <x:v>可按后续累计达标判定补发</x:v>
      </x:c>
    </x:row>
    <x:row r="1168" ht="22" customHeight="1">
      <x:c r="A1168" s="2" t="n">
        <x:v>4</x:v>
      </x:c>
      <x:c r="B1168" s="2" t="str">
        <x:v>粤AG37862</x:v>
      </x:c>
      <x:c r="C1168" s="2" t="str">
        <x:v>董剑煜</x:v>
      </x:c>
      <x:c r="D1168" s="2" t="n">
        <x:v>1</x:v>
      </x:c>
      <x:c r="E1168" s="7" t="n">
        <x:v>260</x:v>
      </x:c>
      <x:c r="F1168" s="2" t="str">
        <x:v>否</x:v>
      </x:c>
      <x:c r="G1168" s="7" t="n">
        <x:v>166.67</x:v>
      </x:c>
      <x:c r="H1168" s="7" t="n">
        <x:v>69.5</x:v>
      </x:c>
      <x:c r="I1168" s="2" t="str">
        <x:v>可按后续累计达标判定补发</x:v>
      </x:c>
    </x:row>
    <x:row r="1169" ht="22" customHeight="1">
      <x:c r="A1169" s="2" t="n">
        <x:v>4</x:v>
      </x:c>
      <x:c r="B1169" s="2" t="str">
        <x:v>粤AG57311</x:v>
      </x:c>
      <x:c r="C1169" s="2" t="str">
        <x:v>董剑煜</x:v>
      </x:c>
      <x:c r="D1169" s="2" t="n">
        <x:v>1</x:v>
      </x:c>
      <x:c r="E1169" s="7" t="n">
        <x:v>260</x:v>
      </x:c>
      <x:c r="F1169" s="2" t="str">
        <x:v>是</x:v>
      </x:c>
      <x:c r="G1169" s="7" t="n">
        <x:v>166.67</x:v>
      </x:c>
      <x:c r="H1169" s="7" t="n">
        <x:v>43.1</x:v>
      </x:c>
      <x:c r="I1169" s="2" t="str">
        <x:v>已发或已核定扣减，不重复补发</x:v>
      </x:c>
    </x:row>
    <x:row r="1170" ht="22" customHeight="1">
      <x:c r="A1170" s="2" t="n">
        <x:v>4</x:v>
      </x:c>
      <x:c r="B1170" s="2" t="str">
        <x:v>粤AGE8412</x:v>
      </x:c>
      <x:c r="C1170" s="2" t="str">
        <x:v>董剑煜</x:v>
      </x:c>
      <x:c r="D1170" s="2" t="n">
        <x:v>30</x:v>
      </x:c>
      <x:c r="E1170" s="7" t="n">
        <x:v>150</x:v>
      </x:c>
      <x:c r="F1170" s="2" t="str">
        <x:v>是</x:v>
      </x:c>
      <x:c r="G1170" s="7" t="n">
        <x:v>3000</x:v>
      </x:c>
      <x:c r="H1170" s="7" t="n">
        <x:v>3789.7</x:v>
      </x:c>
      <x:c r="I1170" s="2" t="str">
        <x:v>已发或已核定扣减，不重复补发</x:v>
      </x:c>
    </x:row>
    <x:row r="1171" ht="22" customHeight="1">
      <x:c r="A1171" s="2" t="n">
        <x:v>4</x:v>
      </x:c>
      <x:c r="B1171" s="2" t="str">
        <x:v>粤AGE8703</x:v>
      </x:c>
      <x:c r="C1171" s="2" t="str">
        <x:v>董剑煜</x:v>
      </x:c>
      <x:c r="D1171" s="2" t="n">
        <x:v>30</x:v>
      </x:c>
      <x:c r="E1171" s="7" t="n">
        <x:v>150</x:v>
      </x:c>
      <x:c r="F1171" s="2" t="str">
        <x:v>否</x:v>
      </x:c>
      <x:c r="G1171" s="7" t="n">
        <x:v>3000</x:v>
      </x:c>
      <x:c r="H1171" s="7" t="n">
        <x:v>0</x:v>
      </x:c>
      <x:c r="I1171" s="2" t="str">
        <x:v>可按后续累计达标判定补发</x:v>
      </x:c>
    </x:row>
    <x:row r="1172" ht="22" customHeight="1">
      <x:c r="A1172" s="2" t="n">
        <x:v>4</x:v>
      </x:c>
      <x:c r="B1172" s="2" t="str">
        <x:v>粤AGF4101</x:v>
      </x:c>
      <x:c r="C1172" s="2" t="str">
        <x:v>董剑煜</x:v>
      </x:c>
      <x:c r="D1172" s="2" t="n">
        <x:v>30</x:v>
      </x:c>
      <x:c r="E1172" s="7" t="n">
        <x:v>150</x:v>
      </x:c>
      <x:c r="F1172" s="2" t="str">
        <x:v>是</x:v>
      </x:c>
      <x:c r="G1172" s="7" t="n">
        <x:v>3000</x:v>
      </x:c>
      <x:c r="H1172" s="7" t="n">
        <x:v>4286.1</x:v>
      </x:c>
      <x:c r="I1172" s="2" t="str">
        <x:v>已发或已核定扣减，不重复补发</x:v>
      </x:c>
    </x:row>
    <x:row r="1173" ht="22" customHeight="1">
      <x:c r="A1173" s="2" t="n">
        <x:v>4</x:v>
      </x:c>
      <x:c r="B1173" s="2" t="str">
        <x:v>粤AGF4707</x:v>
      </x:c>
      <x:c r="C1173" s="2" t="str">
        <x:v>董剑煜</x:v>
      </x:c>
      <x:c r="D1173" s="2" t="n">
        <x:v>30</x:v>
      </x:c>
      <x:c r="E1173" s="7" t="n">
        <x:v>150</x:v>
      </x:c>
      <x:c r="F1173" s="2" t="str">
        <x:v>否</x:v>
      </x:c>
      <x:c r="G1173" s="7" t="n">
        <x:v>3000</x:v>
      </x:c>
      <x:c r="H1173" s="7" t="n">
        <x:v>0</x:v>
      </x:c>
      <x:c r="I1173" s="2" t="str">
        <x:v>可按后续累计达标判定补发</x:v>
      </x:c>
    </x:row>
    <x:row r="1174" ht="22" customHeight="1">
      <x:c r="A1174" s="2" t="n">
        <x:v>4</x:v>
      </x:c>
      <x:c r="B1174" s="2" t="str">
        <x:v>粤AGG3490</x:v>
      </x:c>
      <x:c r="C1174" s="2" t="str">
        <x:v>董剑煜</x:v>
      </x:c>
      <x:c r="D1174" s="2" t="n">
        <x:v>30</x:v>
      </x:c>
      <x:c r="E1174" s="7" t="n">
        <x:v>150</x:v>
      </x:c>
      <x:c r="F1174" s="2" t="str">
        <x:v>否</x:v>
      </x:c>
      <x:c r="G1174" s="7" t="n">
        <x:v>3000</x:v>
      </x:c>
      <x:c r="H1174" s="7" t="n">
        <x:v>168.4</x:v>
      </x:c>
      <x:c r="I1174" s="2" t="str">
        <x:v>可按后续累计达标判定补发</x:v>
      </x:c>
    </x:row>
    <x:row r="1175" ht="22" customHeight="1">
      <x:c r="A1175" s="2" t="n">
        <x:v>4</x:v>
      </x:c>
      <x:c r="B1175" s="2" t="str">
        <x:v>粤AGP2033</x:v>
      </x:c>
      <x:c r="C1175" s="2" t="str">
        <x:v>董剑煜</x:v>
      </x:c>
      <x:c r="D1175" s="2" t="n">
        <x:v>30</x:v>
      </x:c>
      <x:c r="E1175" s="7" t="n">
        <x:v>150</x:v>
      </x:c>
      <x:c r="F1175" s="2" t="str">
        <x:v>是</x:v>
      </x:c>
      <x:c r="G1175" s="7" t="n">
        <x:v>3000</x:v>
      </x:c>
      <x:c r="H1175" s="7" t="n">
        <x:v>5599.4</x:v>
      </x:c>
      <x:c r="I1175" s="2" t="str">
        <x:v>已发或已核定扣减，不重复补发</x:v>
      </x:c>
    </x:row>
    <x:row r="1176" ht="22" customHeight="1">
      <x:c r="A1176" s="2" t="n">
        <x:v>4</x:v>
      </x:c>
      <x:c r="B1176" s="2" t="str">
        <x:v>粤AGP3069</x:v>
      </x:c>
      <x:c r="C1176" s="2" t="str">
        <x:v>董剑煜</x:v>
      </x:c>
      <x:c r="D1176" s="2" t="n">
        <x:v>30</x:v>
      </x:c>
      <x:c r="E1176" s="7" t="n">
        <x:v>150</x:v>
      </x:c>
      <x:c r="F1176" s="2" t="str">
        <x:v>否</x:v>
      </x:c>
      <x:c r="G1176" s="7" t="n">
        <x:v>3000</x:v>
      </x:c>
      <x:c r="H1176" s="7" t="n">
        <x:v>1590.6</x:v>
      </x:c>
      <x:c r="I1176" s="2" t="str">
        <x:v>可按后续累计达标判定补发</x:v>
      </x:c>
    </x:row>
    <x:row r="1177" ht="22" customHeight="1">
      <x:c r="A1177" s="2" t="n">
        <x:v>4</x:v>
      </x:c>
      <x:c r="B1177" s="2" t="str">
        <x:v>粤AGP3080</x:v>
      </x:c>
      <x:c r="C1177" s="2" t="str">
        <x:v>董剑煜</x:v>
      </x:c>
      <x:c r="D1177" s="2" t="n">
        <x:v>30</x:v>
      </x:c>
      <x:c r="E1177" s="7" t="n">
        <x:v>150</x:v>
      </x:c>
      <x:c r="F1177" s="2" t="str">
        <x:v>是</x:v>
      </x:c>
      <x:c r="G1177" s="7" t="n">
        <x:v>3000</x:v>
      </x:c>
      <x:c r="H1177" s="7" t="n">
        <x:v>7126.6</x:v>
      </x:c>
      <x:c r="I1177" s="2" t="str">
        <x:v>已发或已核定扣减，不重复补发</x:v>
      </x:c>
    </x:row>
    <x:row r="1178" ht="22" customHeight="1">
      <x:c r="A1178" s="2" t="n">
        <x:v>4</x:v>
      </x:c>
      <x:c r="B1178" s="2" t="str">
        <x:v>粤AGP3513</x:v>
      </x:c>
      <x:c r="C1178" s="2" t="str">
        <x:v>董剑煜</x:v>
      </x:c>
      <x:c r="D1178" s="2" t="n">
        <x:v>30</x:v>
      </x:c>
      <x:c r="E1178" s="7" t="n">
        <x:v>260</x:v>
      </x:c>
      <x:c r="F1178" s="2" t="str">
        <x:v>否</x:v>
      </x:c>
      <x:c r="G1178" s="7" t="n">
        <x:v>5000</x:v>
      </x:c>
      <x:c r="H1178" s="7" t="n">
        <x:v>295.1</x:v>
      </x:c>
      <x:c r="I1178" s="2" t="str">
        <x:v>可按后续累计达标判定补发</x:v>
      </x:c>
    </x:row>
    <x:row r="1179" ht="22" customHeight="1">
      <x:c r="A1179" s="2" t="n">
        <x:v>4</x:v>
      </x:c>
      <x:c r="B1179" s="2" t="str">
        <x:v>粤AGP3605</x:v>
      </x:c>
      <x:c r="C1179" s="2" t="str">
        <x:v>董剑煜</x:v>
      </x:c>
      <x:c r="D1179" s="2" t="n">
        <x:v>30</x:v>
      </x:c>
      <x:c r="E1179" s="7" t="n">
        <x:v>260</x:v>
      </x:c>
      <x:c r="F1179" s="2" t="str">
        <x:v>否</x:v>
      </x:c>
      <x:c r="G1179" s="7" t="n">
        <x:v>5000</x:v>
      </x:c>
      <x:c r="H1179" s="7" t="n">
        <x:v>2349.7</x:v>
      </x:c>
      <x:c r="I1179" s="2" t="str">
        <x:v>可按后续累计达标判定补发</x:v>
      </x:c>
    </x:row>
    <x:row r="1180" ht="22" customHeight="1">
      <x:c r="A1180" s="2" t="n">
        <x:v>4</x:v>
      </x:c>
      <x:c r="B1180" s="2" t="str">
        <x:v>粤AGP3651</x:v>
      </x:c>
      <x:c r="C1180" s="2" t="str">
        <x:v>董剑煜</x:v>
      </x:c>
      <x:c r="D1180" s="2" t="n">
        <x:v>30</x:v>
      </x:c>
      <x:c r="E1180" s="7" t="n">
        <x:v>260</x:v>
      </x:c>
      <x:c r="F1180" s="2" t="str">
        <x:v>是</x:v>
      </x:c>
      <x:c r="G1180" s="7" t="n">
        <x:v>5000</x:v>
      </x:c>
      <x:c r="H1180" s="7" t="n">
        <x:v>9559.1</x:v>
      </x:c>
      <x:c r="I1180" s="2" t="str">
        <x:v>已发或已核定扣减，不重复补发</x:v>
      </x:c>
    </x:row>
    <x:row r="1181" ht="22" customHeight="1">
      <x:c r="A1181" s="2" t="n">
        <x:v>4</x:v>
      </x:c>
      <x:c r="B1181" s="2" t="str">
        <x:v>粤AGP3663</x:v>
      </x:c>
      <x:c r="C1181" s="2" t="str">
        <x:v>董剑煜</x:v>
      </x:c>
      <x:c r="D1181" s="2" t="n">
        <x:v>30</x:v>
      </x:c>
      <x:c r="E1181" s="7" t="n">
        <x:v>150</x:v>
      </x:c>
      <x:c r="F1181" s="2" t="str">
        <x:v>是</x:v>
      </x:c>
      <x:c r="G1181" s="7" t="n">
        <x:v>3000</x:v>
      </x:c>
      <x:c r="H1181" s="7" t="n">
        <x:v>6075.2</x:v>
      </x:c>
      <x:c r="I1181" s="2" t="str">
        <x:v>已发或已核定扣减，不重复补发</x:v>
      </x:c>
    </x:row>
    <x:row r="1182" ht="22" customHeight="1">
      <x:c r="A1182" s="2" t="n">
        <x:v>4</x:v>
      </x:c>
      <x:c r="B1182" s="2" t="str">
        <x:v>粤AGP3669</x:v>
      </x:c>
      <x:c r="C1182" s="2" t="str">
        <x:v>董剑煜</x:v>
      </x:c>
      <x:c r="D1182" s="2" t="n">
        <x:v>30</x:v>
      </x:c>
      <x:c r="E1182" s="7" t="n">
        <x:v>150</x:v>
      </x:c>
      <x:c r="F1182" s="2" t="str">
        <x:v>是</x:v>
      </x:c>
      <x:c r="G1182" s="7" t="n">
        <x:v>3000</x:v>
      </x:c>
      <x:c r="H1182" s="7" t="n">
        <x:v>7366.4</x:v>
      </x:c>
      <x:c r="I1182" s="2" t="str">
        <x:v>已发或已核定扣减，不重复补发</x:v>
      </x:c>
    </x:row>
    <x:row r="1183" ht="22" customHeight="1">
      <x:c r="A1183" s="2" t="n">
        <x:v>4</x:v>
      </x:c>
      <x:c r="B1183" s="2" t="str">
        <x:v>粤AGP3676</x:v>
      </x:c>
      <x:c r="C1183" s="2" t="str">
        <x:v>董剑煜</x:v>
      </x:c>
      <x:c r="D1183" s="2" t="n">
        <x:v>30</x:v>
      </x:c>
      <x:c r="E1183" s="7" t="n">
        <x:v>150</x:v>
      </x:c>
      <x:c r="F1183" s="2" t="str">
        <x:v>是</x:v>
      </x:c>
      <x:c r="G1183" s="7" t="n">
        <x:v>3000</x:v>
      </x:c>
      <x:c r="H1183" s="7" t="n">
        <x:v>7002</x:v>
      </x:c>
      <x:c r="I1183" s="2" t="str">
        <x:v>已发或已核定扣减，不重复补发</x:v>
      </x:c>
    </x:row>
    <x:row r="1184" ht="22" customHeight="1">
      <x:c r="A1184" s="2" t="n">
        <x:v>4</x:v>
      </x:c>
      <x:c r="B1184" s="2" t="str">
        <x:v>粤AGP3695</x:v>
      </x:c>
      <x:c r="C1184" s="2" t="str">
        <x:v>董剑煜</x:v>
      </x:c>
      <x:c r="D1184" s="2" t="n">
        <x:v>30</x:v>
      </x:c>
      <x:c r="E1184" s="7" t="n">
        <x:v>260</x:v>
      </x:c>
      <x:c r="F1184" s="2" t="str">
        <x:v>是</x:v>
      </x:c>
      <x:c r="G1184" s="7" t="n">
        <x:v>5000</x:v>
      </x:c>
      <x:c r="H1184" s="7" t="n">
        <x:v>5708.2</x:v>
      </x:c>
      <x:c r="I1184" s="2" t="str">
        <x:v>已发或已核定扣减，不重复补发</x:v>
      </x:c>
    </x:row>
    <x:row r="1185" ht="22" customHeight="1">
      <x:c r="A1185" s="2" t="n">
        <x:v>4</x:v>
      </x:c>
      <x:c r="B1185" s="2" t="str">
        <x:v>粤AGP4355</x:v>
      </x:c>
      <x:c r="C1185" s="2" t="str">
        <x:v>董剑煜</x:v>
      </x:c>
      <x:c r="D1185" s="2" t="n">
        <x:v>30</x:v>
      </x:c>
      <x:c r="E1185" s="7" t="n">
        <x:v>260</x:v>
      </x:c>
      <x:c r="F1185" s="2" t="str">
        <x:v>是</x:v>
      </x:c>
      <x:c r="G1185" s="7" t="n">
        <x:v>5000</x:v>
      </x:c>
      <x:c r="H1185" s="7" t="n">
        <x:v>5991.7</x:v>
      </x:c>
      <x:c r="I1185" s="2" t="str">
        <x:v>已发或已核定扣减，不重复补发</x:v>
      </x:c>
    </x:row>
    <x:row r="1186" ht="22" customHeight="1">
      <x:c r="A1186" s="2" t="n">
        <x:v>4</x:v>
      </x:c>
      <x:c r="B1186" s="2" t="str">
        <x:v>粤AGP4386</x:v>
      </x:c>
      <x:c r="C1186" s="2" t="str">
        <x:v>董剑煜</x:v>
      </x:c>
      <x:c r="D1186" s="2" t="n">
        <x:v>30</x:v>
      </x:c>
      <x:c r="E1186" s="7" t="n">
        <x:v>260</x:v>
      </x:c>
      <x:c r="F1186" s="2" t="str">
        <x:v>是</x:v>
      </x:c>
      <x:c r="G1186" s="7" t="n">
        <x:v>5000</x:v>
      </x:c>
      <x:c r="H1186" s="7" t="n">
        <x:v>6381.7</x:v>
      </x:c>
      <x:c r="I1186" s="2" t="str">
        <x:v>已发或已核定扣减，不重复补发</x:v>
      </x:c>
    </x:row>
    <x:row r="1187" ht="22" customHeight="1">
      <x:c r="A1187" s="2" t="n">
        <x:v>4</x:v>
      </x:c>
      <x:c r="B1187" s="2" t="str">
        <x:v>粤AGP4522</x:v>
      </x:c>
      <x:c r="C1187" s="2" t="str">
        <x:v>董剑煜</x:v>
      </x:c>
      <x:c r="D1187" s="2" t="n">
        <x:v>30</x:v>
      </x:c>
      <x:c r="E1187" s="7" t="n">
        <x:v>260</x:v>
      </x:c>
      <x:c r="F1187" s="2" t="str">
        <x:v>是</x:v>
      </x:c>
      <x:c r="G1187" s="7" t="n">
        <x:v>5000</x:v>
      </x:c>
      <x:c r="H1187" s="7" t="n">
        <x:v>10672.7</x:v>
      </x:c>
      <x:c r="I1187" s="2" t="str">
        <x:v>已发或已核定扣减，不重复补发</x:v>
      </x:c>
    </x:row>
    <x:row r="1188" ht="22" customHeight="1">
      <x:c r="A1188" s="2" t="n">
        <x:v>4</x:v>
      </x:c>
      <x:c r="B1188" s="2" t="str">
        <x:v>粤AGP4548</x:v>
      </x:c>
      <x:c r="C1188" s="2" t="str">
        <x:v>董剑煜</x:v>
      </x:c>
      <x:c r="D1188" s="2" t="n">
        <x:v>30</x:v>
      </x:c>
      <x:c r="E1188" s="7" t="n">
        <x:v>260</x:v>
      </x:c>
      <x:c r="F1188" s="2" t="str">
        <x:v>否</x:v>
      </x:c>
      <x:c r="G1188" s="7" t="n">
        <x:v>5000</x:v>
      </x:c>
      <x:c r="H1188" s="7" t="n">
        <x:v>545</x:v>
      </x:c>
      <x:c r="I1188" s="2" t="str">
        <x:v>可按后续累计达标判定补发</x:v>
      </x:c>
    </x:row>
    <x:row r="1189" ht="22" customHeight="1">
      <x:c r="A1189" s="2" t="n">
        <x:v>4</x:v>
      </x:c>
      <x:c r="B1189" s="2" t="str">
        <x:v>粤AGP4586</x:v>
      </x:c>
      <x:c r="C1189" s="2" t="str">
        <x:v>董剑煜</x:v>
      </x:c>
      <x:c r="D1189" s="2" t="n">
        <x:v>30</x:v>
      </x:c>
      <x:c r="E1189" s="7" t="n">
        <x:v>260</x:v>
      </x:c>
      <x:c r="F1189" s="2" t="str">
        <x:v>是</x:v>
      </x:c>
      <x:c r="G1189" s="7" t="n">
        <x:v>5000</x:v>
      </x:c>
      <x:c r="H1189" s="7" t="n">
        <x:v>12439.8</x:v>
      </x:c>
      <x:c r="I1189" s="2" t="str">
        <x:v>已发或已核定扣减，不重复补发</x:v>
      </x:c>
    </x:row>
    <x:row r="1190" ht="22" customHeight="1">
      <x:c r="A1190" s="2" t="n">
        <x:v>4</x:v>
      </x:c>
      <x:c r="B1190" s="2" t="str">
        <x:v>粤AGP5167</x:v>
      </x:c>
      <x:c r="C1190" s="2" t="str">
        <x:v>董剑煜</x:v>
      </x:c>
      <x:c r="D1190" s="2" t="n">
        <x:v>30</x:v>
      </x:c>
      <x:c r="E1190" s="7" t="n">
        <x:v>260</x:v>
      </x:c>
      <x:c r="F1190" s="2" t="str">
        <x:v>是</x:v>
      </x:c>
      <x:c r="G1190" s="7" t="n">
        <x:v>5000</x:v>
      </x:c>
      <x:c r="H1190" s="7" t="n">
        <x:v>9323</x:v>
      </x:c>
      <x:c r="I1190" s="2" t="str">
        <x:v>已发或已核定扣减，不重复补发</x:v>
      </x:c>
    </x:row>
    <x:row r="1191" ht="22" customHeight="1">
      <x:c r="A1191" s="2" t="n">
        <x:v>4</x:v>
      </x:c>
      <x:c r="B1191" s="2" t="str">
        <x:v>粤AGP5168</x:v>
      </x:c>
      <x:c r="C1191" s="2" t="str">
        <x:v>董剑煜</x:v>
      </x:c>
      <x:c r="D1191" s="2" t="n">
        <x:v>30</x:v>
      </x:c>
      <x:c r="E1191" s="7" t="n">
        <x:v>150</x:v>
      </x:c>
      <x:c r="F1191" s="2" t="str">
        <x:v>否</x:v>
      </x:c>
      <x:c r="G1191" s="7" t="n">
        <x:v>3000</x:v>
      </x:c>
      <x:c r="H1191" s="7" t="n">
        <x:v>2774.6</x:v>
      </x:c>
      <x:c r="I1191" s="2" t="str">
        <x:v>可按后续累计达标判定补发</x:v>
      </x:c>
    </x:row>
    <x:row r="1192" ht="22" customHeight="1">
      <x:c r="A1192" s="2" t="n">
        <x:v>4</x:v>
      </x:c>
      <x:c r="B1192" s="2" t="str">
        <x:v>粤AGP5351</x:v>
      </x:c>
      <x:c r="C1192" s="2" t="str">
        <x:v>董剑煜</x:v>
      </x:c>
      <x:c r="D1192" s="2" t="n">
        <x:v>30</x:v>
      </x:c>
      <x:c r="E1192" s="7" t="n">
        <x:v>260</x:v>
      </x:c>
      <x:c r="F1192" s="2" t="str">
        <x:v>否</x:v>
      </x:c>
      <x:c r="G1192" s="7" t="n">
        <x:v>5000</x:v>
      </x:c>
      <x:c r="H1192" s="7" t="n">
        <x:v>3525.1</x:v>
      </x:c>
      <x:c r="I1192" s="2" t="str">
        <x:v>可按后续累计达标判定补发</x:v>
      </x:c>
    </x:row>
    <x:row r="1193" ht="22" customHeight="1">
      <x:c r="A1193" s="2" t="n">
        <x:v>4</x:v>
      </x:c>
      <x:c r="B1193" s="2" t="str">
        <x:v>粤AGP5357</x:v>
      </x:c>
      <x:c r="C1193" s="2" t="str">
        <x:v>董剑煜</x:v>
      </x:c>
      <x:c r="D1193" s="2" t="n">
        <x:v>30</x:v>
      </x:c>
      <x:c r="E1193" s="7" t="n">
        <x:v>260</x:v>
      </x:c>
      <x:c r="F1193" s="2" t="str">
        <x:v>是</x:v>
      </x:c>
      <x:c r="G1193" s="7" t="n">
        <x:v>5000</x:v>
      </x:c>
      <x:c r="H1193" s="7" t="n">
        <x:v>1614.7</x:v>
      </x:c>
      <x:c r="I1193" s="2" t="str">
        <x:v>已发或已核定扣减，不重复补发</x:v>
      </x:c>
    </x:row>
    <x:row r="1194" ht="22" customHeight="1">
      <x:c r="A1194" s="2" t="n">
        <x:v>4</x:v>
      </x:c>
      <x:c r="B1194" s="2" t="str">
        <x:v>粤AGP5646</x:v>
      </x:c>
      <x:c r="C1194" s="2" t="str">
        <x:v>董剑煜</x:v>
      </x:c>
      <x:c r="D1194" s="2" t="n">
        <x:v>30</x:v>
      </x:c>
      <x:c r="E1194" s="7" t="n">
        <x:v>260</x:v>
      </x:c>
      <x:c r="F1194" s="2" t="str">
        <x:v>是</x:v>
      </x:c>
      <x:c r="G1194" s="7" t="n">
        <x:v>5000</x:v>
      </x:c>
      <x:c r="H1194" s="7" t="n">
        <x:v>6512.4</x:v>
      </x:c>
      <x:c r="I1194" s="2" t="str">
        <x:v>已发或已核定扣减，不重复补发</x:v>
      </x:c>
    </x:row>
    <x:row r="1195" ht="22" customHeight="1">
      <x:c r="A1195" s="2" t="n">
        <x:v>4</x:v>
      </x:c>
      <x:c r="B1195" s="2" t="str">
        <x:v>粤AGP5651</x:v>
      </x:c>
      <x:c r="C1195" s="2" t="str">
        <x:v>董剑煜</x:v>
      </x:c>
      <x:c r="D1195" s="2" t="n">
        <x:v>30</x:v>
      </x:c>
      <x:c r="E1195" s="7" t="n">
        <x:v>260</x:v>
      </x:c>
      <x:c r="F1195" s="2" t="str">
        <x:v>是</x:v>
      </x:c>
      <x:c r="G1195" s="7" t="n">
        <x:v>5000</x:v>
      </x:c>
      <x:c r="H1195" s="7" t="n">
        <x:v>7489.2</x:v>
      </x:c>
      <x:c r="I1195" s="2" t="str">
        <x:v>已发或已核定扣减，不重复补发</x:v>
      </x:c>
    </x:row>
    <x:row r="1196" ht="22" customHeight="1">
      <x:c r="A1196" s="2" t="n">
        <x:v>4</x:v>
      </x:c>
      <x:c r="B1196" s="2" t="str">
        <x:v>粤AGP5661</x:v>
      </x:c>
      <x:c r="C1196" s="2" t="str">
        <x:v>董剑煜</x:v>
      </x:c>
      <x:c r="D1196" s="2" t="n">
        <x:v>30</x:v>
      </x:c>
      <x:c r="E1196" s="7" t="n">
        <x:v>260</x:v>
      </x:c>
      <x:c r="F1196" s="2" t="str">
        <x:v>是</x:v>
      </x:c>
      <x:c r="G1196" s="7" t="n">
        <x:v>5000</x:v>
      </x:c>
      <x:c r="H1196" s="7" t="n">
        <x:v>9278.5</x:v>
      </x:c>
      <x:c r="I1196" s="2" t="str">
        <x:v>已发或已核定扣减，不重复补发</x:v>
      </x:c>
    </x:row>
    <x:row r="1197" ht="22" customHeight="1">
      <x:c r="A1197" s="2" t="n">
        <x:v>4</x:v>
      </x:c>
      <x:c r="B1197" s="2" t="str">
        <x:v>粤AGP5749</x:v>
      </x:c>
      <x:c r="C1197" s="2" t="str">
        <x:v>董剑煜</x:v>
      </x:c>
      <x:c r="D1197" s="2" t="n">
        <x:v>30</x:v>
      </x:c>
      <x:c r="E1197" s="7" t="n">
        <x:v>260</x:v>
      </x:c>
      <x:c r="F1197" s="2" t="str">
        <x:v>是</x:v>
      </x:c>
      <x:c r="G1197" s="7" t="n">
        <x:v>5000</x:v>
      </x:c>
      <x:c r="H1197" s="7" t="n">
        <x:v>7946.5</x:v>
      </x:c>
      <x:c r="I1197" s="2" t="str">
        <x:v>已发或已核定扣减，不重复补发</x:v>
      </x:c>
    </x:row>
    <x:row r="1198" ht="22" customHeight="1">
      <x:c r="A1198" s="2" t="n">
        <x:v>4</x:v>
      </x:c>
      <x:c r="B1198" s="2" t="str">
        <x:v>粤AGP5770</x:v>
      </x:c>
      <x:c r="C1198" s="2" t="str">
        <x:v>董剑煜</x:v>
      </x:c>
      <x:c r="D1198" s="2" t="n">
        <x:v>30</x:v>
      </x:c>
      <x:c r="E1198" s="7" t="n">
        <x:v>260</x:v>
      </x:c>
      <x:c r="F1198" s="2" t="str">
        <x:v>是</x:v>
      </x:c>
      <x:c r="G1198" s="7" t="n">
        <x:v>5000</x:v>
      </x:c>
      <x:c r="H1198" s="7" t="n">
        <x:v>7601.6</x:v>
      </x:c>
      <x:c r="I1198" s="2" t="str">
        <x:v>已发或已核定扣减，不重复补发</x:v>
      </x:c>
    </x:row>
    <x:row r="1199" ht="22" customHeight="1">
      <x:c r="A1199" s="2" t="n">
        <x:v>4</x:v>
      </x:c>
      <x:c r="B1199" s="2" t="str">
        <x:v>粤AGP5797</x:v>
      </x:c>
      <x:c r="C1199" s="2" t="str">
        <x:v>董剑煜</x:v>
      </x:c>
      <x:c r="D1199" s="2" t="n">
        <x:v>30</x:v>
      </x:c>
      <x:c r="E1199" s="7" t="n">
        <x:v>260</x:v>
      </x:c>
      <x:c r="F1199" s="2" t="str">
        <x:v>是</x:v>
      </x:c>
      <x:c r="G1199" s="7" t="n">
        <x:v>5000</x:v>
      </x:c>
      <x:c r="H1199" s="7" t="n">
        <x:v>5972.6</x:v>
      </x:c>
      <x:c r="I1199" s="2" t="str">
        <x:v>已发或已核定扣减，不重复补发</x:v>
      </x:c>
    </x:row>
    <x:row r="1200" ht="22" customHeight="1">
      <x:c r="A1200" s="2" t="n">
        <x:v>4</x:v>
      </x:c>
      <x:c r="B1200" s="2" t="str">
        <x:v>粤AGP8633</x:v>
      </x:c>
      <x:c r="C1200" s="2" t="str">
        <x:v>董剑煜</x:v>
      </x:c>
      <x:c r="D1200" s="2" t="n">
        <x:v>30</x:v>
      </x:c>
      <x:c r="E1200" s="7" t="n">
        <x:v>150</x:v>
      </x:c>
      <x:c r="F1200" s="2" t="str">
        <x:v>是</x:v>
      </x:c>
      <x:c r="G1200" s="7" t="n">
        <x:v>3000</x:v>
      </x:c>
      <x:c r="H1200" s="7" t="n">
        <x:v>5494.1</x:v>
      </x:c>
      <x:c r="I1200" s="2" t="str">
        <x:v>已发或已核定扣减，不重复补发</x:v>
      </x:c>
    </x:row>
    <x:row r="1201" ht="22" customHeight="1">
      <x:c r="A1201" s="2" t="n">
        <x:v>4</x:v>
      </x:c>
      <x:c r="B1201" s="2" t="str">
        <x:v>粤AGP9755</x:v>
      </x:c>
      <x:c r="C1201" s="2" t="str">
        <x:v>董剑煜</x:v>
      </x:c>
      <x:c r="D1201" s="2" t="n">
        <x:v>30</x:v>
      </x:c>
      <x:c r="E1201" s="7" t="n">
        <x:v>260</x:v>
      </x:c>
      <x:c r="F1201" s="2" t="str">
        <x:v>是</x:v>
      </x:c>
      <x:c r="G1201" s="7" t="n">
        <x:v>5000</x:v>
      </x:c>
      <x:c r="H1201" s="7" t="n">
        <x:v>9589.4</x:v>
      </x:c>
      <x:c r="I1201" s="2" t="str">
        <x:v>已发或已核定扣减，不重复补发</x:v>
      </x:c>
    </x:row>
    <x:row r="1202" ht="22" customHeight="1">
      <x:c r="A1202" s="2" t="n">
        <x:v>4</x:v>
      </x:c>
      <x:c r="B1202" s="2" t="str">
        <x:v>粤AGP9780</x:v>
      </x:c>
      <x:c r="C1202" s="2" t="str">
        <x:v>董剑煜</x:v>
      </x:c>
      <x:c r="D1202" s="2" t="n">
        <x:v>30</x:v>
      </x:c>
      <x:c r="E1202" s="7" t="n">
        <x:v>150</x:v>
      </x:c>
      <x:c r="F1202" s="2" t="str">
        <x:v>是</x:v>
      </x:c>
      <x:c r="G1202" s="7" t="n">
        <x:v>3000</x:v>
      </x:c>
      <x:c r="H1202" s="7" t="n">
        <x:v>4266.1</x:v>
      </x:c>
      <x:c r="I1202" s="2" t="str">
        <x:v>已发或已核定扣减，不重复补发</x:v>
      </x:c>
    </x:row>
    <x:row r="1203" ht="22" customHeight="1">
      <x:c r="A1203" s="2" t="n">
        <x:v>4</x:v>
      </x:c>
      <x:c r="B1203" s="2" t="str">
        <x:v>粤AGP9785</x:v>
      </x:c>
      <x:c r="C1203" s="2" t="str">
        <x:v>董剑煜</x:v>
      </x:c>
      <x:c r="D1203" s="2" t="n">
        <x:v>30</x:v>
      </x:c>
      <x:c r="E1203" s="7" t="n">
        <x:v>150</x:v>
      </x:c>
      <x:c r="F1203" s="2" t="str">
        <x:v>是</x:v>
      </x:c>
      <x:c r="G1203" s="7" t="n">
        <x:v>3000</x:v>
      </x:c>
      <x:c r="H1203" s="7" t="n">
        <x:v>3623</x:v>
      </x:c>
      <x:c r="I1203" s="2" t="str">
        <x:v>已发或已核定扣减，不重复补发</x:v>
      </x:c>
    </x:row>
    <x:row r="1204" ht="22" customHeight="1">
      <x:c r="A1204" s="2" t="n">
        <x:v>4</x:v>
      </x:c>
      <x:c r="B1204" s="2" t="str">
        <x:v>粤AGP9786</x:v>
      </x:c>
      <x:c r="C1204" s="2" t="str">
        <x:v>董剑煜</x:v>
      </x:c>
      <x:c r="D1204" s="2" t="n">
        <x:v>30</x:v>
      </x:c>
      <x:c r="E1204" s="7" t="n">
        <x:v>150</x:v>
      </x:c>
      <x:c r="F1204" s="2" t="str">
        <x:v>是</x:v>
      </x:c>
      <x:c r="G1204" s="7" t="n">
        <x:v>3000</x:v>
      </x:c>
      <x:c r="H1204" s="7" t="n">
        <x:v>10278.9</x:v>
      </x:c>
      <x:c r="I1204" s="2" t="str">
        <x:v>已发或已核定扣减，不重复补发</x:v>
      </x:c>
    </x:row>
    <x:row r="1205" ht="22" customHeight="1">
      <x:c r="A1205" s="2" t="n">
        <x:v>4</x:v>
      </x:c>
      <x:c r="B1205" s="2" t="str">
        <x:v>粤AGP9791</x:v>
      </x:c>
      <x:c r="C1205" s="2" t="str">
        <x:v>董剑煜</x:v>
      </x:c>
      <x:c r="D1205" s="2" t="n">
        <x:v>30</x:v>
      </x:c>
      <x:c r="E1205" s="7" t="n">
        <x:v>260</x:v>
      </x:c>
      <x:c r="F1205" s="2" t="str">
        <x:v>否</x:v>
      </x:c>
      <x:c r="G1205" s="7" t="n">
        <x:v>5000</x:v>
      </x:c>
      <x:c r="H1205" s="7" t="n">
        <x:v>4158.7</x:v>
      </x:c>
      <x:c r="I1205" s="2" t="str">
        <x:v>可按后续累计达标判定补发</x:v>
      </x:c>
    </x:row>
    <x:row r="1206" ht="22" customHeight="1">
      <x:c r="A1206" s="2" t="n">
        <x:v>4</x:v>
      </x:c>
      <x:c r="B1206" s="2" t="str">
        <x:v>粤AGR0288</x:v>
      </x:c>
      <x:c r="C1206" s="2" t="str">
        <x:v>董剑煜</x:v>
      </x:c>
      <x:c r="D1206" s="2" t="n">
        <x:v>30</x:v>
      </x:c>
      <x:c r="E1206" s="7" t="n">
        <x:v>150</x:v>
      </x:c>
      <x:c r="F1206" s="2" t="str">
        <x:v>是</x:v>
      </x:c>
      <x:c r="G1206" s="7" t="n">
        <x:v>3000</x:v>
      </x:c>
      <x:c r="H1206" s="7" t="n">
        <x:v>3051.9</x:v>
      </x:c>
      <x:c r="I1206" s="2" t="str">
        <x:v>已发或已核定扣减，不重复补发</x:v>
      </x:c>
    </x:row>
    <x:row r="1207" ht="22" customHeight="1">
      <x:c r="A1207" s="2" t="n">
        <x:v>4</x:v>
      </x:c>
      <x:c r="B1207" s="2" t="str">
        <x:v>粤AGR0772</x:v>
      </x:c>
      <x:c r="C1207" s="2" t="str">
        <x:v>董剑煜</x:v>
      </x:c>
      <x:c r="D1207" s="2" t="n">
        <x:v>30</x:v>
      </x:c>
      <x:c r="E1207" s="7" t="n">
        <x:v>150</x:v>
      </x:c>
      <x:c r="F1207" s="2" t="str">
        <x:v>是</x:v>
      </x:c>
      <x:c r="G1207" s="7" t="n">
        <x:v>3000</x:v>
      </x:c>
      <x:c r="H1207" s="7" t="n">
        <x:v>3984.5</x:v>
      </x:c>
      <x:c r="I1207" s="2" t="str">
        <x:v>已发或已核定扣减，不重复补发</x:v>
      </x:c>
    </x:row>
    <x:row r="1208" ht="22" customHeight="1">
      <x:c r="A1208" s="2" t="n">
        <x:v>4</x:v>
      </x:c>
      <x:c r="B1208" s="2" t="str">
        <x:v>粤AGR2833</x:v>
      </x:c>
      <x:c r="C1208" s="2" t="str">
        <x:v>董剑煜</x:v>
      </x:c>
      <x:c r="D1208" s="2" t="n">
        <x:v>30</x:v>
      </x:c>
      <x:c r="E1208" s="7" t="n">
        <x:v>150</x:v>
      </x:c>
      <x:c r="F1208" s="2" t="str">
        <x:v>是</x:v>
      </x:c>
      <x:c r="G1208" s="7" t="n">
        <x:v>3000</x:v>
      </x:c>
      <x:c r="H1208" s="7" t="n">
        <x:v>7497.5</x:v>
      </x:c>
      <x:c r="I1208" s="2" t="str">
        <x:v>已发或已核定扣减，不重复补发</x:v>
      </x:c>
    </x:row>
    <x:row r="1209" ht="22" customHeight="1">
      <x:c r="A1209" s="2" t="n">
        <x:v>4</x:v>
      </x:c>
      <x:c r="B1209" s="2" t="str">
        <x:v>粤AGR5288</x:v>
      </x:c>
      <x:c r="C1209" s="2" t="str">
        <x:v>董剑煜</x:v>
      </x:c>
      <x:c r="D1209" s="2" t="n">
        <x:v>30</x:v>
      </x:c>
      <x:c r="E1209" s="7" t="n">
        <x:v>150</x:v>
      </x:c>
      <x:c r="F1209" s="2" t="str">
        <x:v>是</x:v>
      </x:c>
      <x:c r="G1209" s="7" t="n">
        <x:v>3000</x:v>
      </x:c>
      <x:c r="H1209" s="7" t="n">
        <x:v>5782.9</x:v>
      </x:c>
      <x:c r="I1209" s="2" t="str">
        <x:v>已发或已核定扣减，不重复补发</x:v>
      </x:c>
    </x:row>
    <x:row r="1210" ht="22" customHeight="1">
      <x:c r="A1210" s="2" t="n">
        <x:v>4</x:v>
      </x:c>
      <x:c r="B1210" s="2" t="str">
        <x:v>粤AGR5532</x:v>
      </x:c>
      <x:c r="C1210" s="2" t="str">
        <x:v>董剑煜</x:v>
      </x:c>
      <x:c r="D1210" s="2" t="n">
        <x:v>30</x:v>
      </x:c>
      <x:c r="E1210" s="7" t="n">
        <x:v>150</x:v>
      </x:c>
      <x:c r="F1210" s="2" t="str">
        <x:v>是</x:v>
      </x:c>
      <x:c r="G1210" s="7" t="n">
        <x:v>3000</x:v>
      </x:c>
      <x:c r="H1210" s="7" t="n">
        <x:v>4488.8</x:v>
      </x:c>
      <x:c r="I1210" s="2" t="str">
        <x:v>已发或已核定扣减，不重复补发</x:v>
      </x:c>
    </x:row>
    <x:row r="1211" ht="22" customHeight="1">
      <x:c r="A1211" s="2" t="n">
        <x:v>4</x:v>
      </x:c>
      <x:c r="B1211" s="2" t="str">
        <x:v>粤AGR5535</x:v>
      </x:c>
      <x:c r="C1211" s="2" t="str">
        <x:v>董剑煜</x:v>
      </x:c>
      <x:c r="D1211" s="2" t="n">
        <x:v>30</x:v>
      </x:c>
      <x:c r="E1211" s="7" t="n">
        <x:v>150</x:v>
      </x:c>
      <x:c r="F1211" s="2" t="str">
        <x:v>是</x:v>
      </x:c>
      <x:c r="G1211" s="7" t="n">
        <x:v>3000</x:v>
      </x:c>
      <x:c r="H1211" s="7" t="n">
        <x:v>693.5</x:v>
      </x:c>
      <x:c r="I1211" s="2" t="str">
        <x:v>已发或已核定扣减，不重复补发</x:v>
      </x:c>
    </x:row>
    <x:row r="1212" ht="22" customHeight="1">
      <x:c r="A1212" s="2" t="n">
        <x:v>4</x:v>
      </x:c>
      <x:c r="B1212" s="2" t="str">
        <x:v>粤AGR6828</x:v>
      </x:c>
      <x:c r="C1212" s="2" t="str">
        <x:v>董剑煜</x:v>
      </x:c>
      <x:c r="D1212" s="2" t="n">
        <x:v>30</x:v>
      </x:c>
      <x:c r="E1212" s="7" t="n">
        <x:v>150</x:v>
      </x:c>
      <x:c r="F1212" s="2" t="str">
        <x:v>是</x:v>
      </x:c>
      <x:c r="G1212" s="7" t="n">
        <x:v>3000</x:v>
      </x:c>
      <x:c r="H1212" s="7" t="n">
        <x:v>3873.1</x:v>
      </x:c>
      <x:c r="I1212" s="2" t="str">
        <x:v>已发或已核定扣减，不重复补发</x:v>
      </x:c>
    </x:row>
    <x:row r="1213" ht="22" customHeight="1">
      <x:c r="A1213" s="2" t="n">
        <x:v>4</x:v>
      </x:c>
      <x:c r="B1213" s="2" t="str">
        <x:v>粤AGR6863</x:v>
      </x:c>
      <x:c r="C1213" s="2" t="str">
        <x:v>董剑煜</x:v>
      </x:c>
      <x:c r="D1213" s="2" t="n">
        <x:v>30</x:v>
      </x:c>
      <x:c r="E1213" s="7" t="n">
        <x:v>150</x:v>
      </x:c>
      <x:c r="F1213" s="2" t="str">
        <x:v>是</x:v>
      </x:c>
      <x:c r="G1213" s="7" t="n">
        <x:v>3000</x:v>
      </x:c>
      <x:c r="H1213" s="7" t="n">
        <x:v>7092.5</x:v>
      </x:c>
      <x:c r="I1213" s="2" t="str">
        <x:v>已发或已核定扣减，不重复补发</x:v>
      </x:c>
    </x:row>
    <x:row r="1214" ht="22" customHeight="1">
      <x:c r="A1214" s="2" t="n">
        <x:v>4</x:v>
      </x:c>
      <x:c r="B1214" s="2" t="str">
        <x:v>粤AGR6877</x:v>
      </x:c>
      <x:c r="C1214" s="2" t="str">
        <x:v>董剑煜</x:v>
      </x:c>
      <x:c r="D1214" s="2" t="n">
        <x:v>30</x:v>
      </x:c>
      <x:c r="E1214" s="7" t="n">
        <x:v>150</x:v>
      </x:c>
      <x:c r="F1214" s="2" t="str">
        <x:v>是</x:v>
      </x:c>
      <x:c r="G1214" s="7" t="n">
        <x:v>3000</x:v>
      </x:c>
      <x:c r="H1214" s="7" t="n">
        <x:v>8132.2</x:v>
      </x:c>
      <x:c r="I1214" s="2" t="str">
        <x:v>已发或已核定扣减，不重复补发</x:v>
      </x:c>
    </x:row>
    <x:row r="1215" ht="22" customHeight="1">
      <x:c r="A1215" s="2" t="n">
        <x:v>4</x:v>
      </x:c>
      <x:c r="B1215" s="2" t="str">
        <x:v>粤AGR6881</x:v>
      </x:c>
      <x:c r="C1215" s="2" t="str">
        <x:v>董剑煜</x:v>
      </x:c>
      <x:c r="D1215" s="2" t="n">
        <x:v>30</x:v>
      </x:c>
      <x:c r="E1215" s="7" t="n">
        <x:v>150</x:v>
      </x:c>
      <x:c r="F1215" s="2" t="str">
        <x:v>是</x:v>
      </x:c>
      <x:c r="G1215" s="7" t="n">
        <x:v>3000</x:v>
      </x:c>
      <x:c r="H1215" s="7" t="n">
        <x:v>1612.5</x:v>
      </x:c>
      <x:c r="I1215" s="2" t="str">
        <x:v>已发或已核定扣减，不重复补发</x:v>
      </x:c>
    </x:row>
    <x:row r="1216" ht="22" customHeight="1">
      <x:c r="A1216" s="2" t="n">
        <x:v>4</x:v>
      </x:c>
      <x:c r="B1216" s="2" t="str">
        <x:v>粤AGR8500</x:v>
      </x:c>
      <x:c r="C1216" s="2" t="str">
        <x:v>董剑煜</x:v>
      </x:c>
      <x:c r="D1216" s="2" t="n">
        <x:v>30</x:v>
      </x:c>
      <x:c r="E1216" s="7" t="n">
        <x:v>150</x:v>
      </x:c>
      <x:c r="F1216" s="2" t="str">
        <x:v>是</x:v>
      </x:c>
      <x:c r="G1216" s="7" t="n">
        <x:v>3000</x:v>
      </x:c>
      <x:c r="H1216" s="7" t="n">
        <x:v>6144</x:v>
      </x:c>
      <x:c r="I1216" s="2" t="str">
        <x:v>已发或已核定扣减，不重复补发</x:v>
      </x:c>
    </x:row>
    <x:row r="1217" ht="22" customHeight="1">
      <x:c r="A1217" s="2" t="n">
        <x:v>4</x:v>
      </x:c>
      <x:c r="B1217" s="2" t="str">
        <x:v>粤A00255F</x:v>
      </x:c>
      <x:c r="C1217" s="2" t="str">
        <x:v>金可鹏</x:v>
      </x:c>
      <x:c r="D1217" s="2" t="n">
        <x:v>30</x:v>
      </x:c>
      <x:c r="E1217" s="7" t="n">
        <x:v>1000</x:v>
      </x:c>
      <x:c r="F1217" s="2" t="str">
        <x:v>是</x:v>
      </x:c>
      <x:c r="G1217" s="7" t="n">
        <x:v>6000</x:v>
      </x:c>
      <x:c r="H1217" s="7" t="n">
        <x:v>3060.6</x:v>
      </x:c>
      <x:c r="I1217" s="2" t="str">
        <x:v>已发或已核定扣减，不重复补发</x:v>
      </x:c>
    </x:row>
    <x:row r="1218" ht="22" customHeight="1">
      <x:c r="A1218" s="2" t="n">
        <x:v>4</x:v>
      </x:c>
      <x:c r="B1218" s="2" t="str">
        <x:v>粤A01552F</x:v>
      </x:c>
      <x:c r="C1218" s="2" t="str">
        <x:v>金可鹏</x:v>
      </x:c>
      <x:c r="D1218" s="2" t="n">
        <x:v>10</x:v>
      </x:c>
      <x:c r="E1218" s="7" t="n">
        <x:v>1000</x:v>
      </x:c>
      <x:c r="F1218" s="2" t="str">
        <x:v>是</x:v>
      </x:c>
      <x:c r="G1218" s="7" t="n">
        <x:v>2000</x:v>
      </x:c>
      <x:c r="H1218" s="7" t="n">
        <x:v>749.2</x:v>
      </x:c>
      <x:c r="I1218" s="2" t="str">
        <x:v>已发或已核定扣减，不重复补发</x:v>
      </x:c>
    </x:row>
    <x:row r="1219" ht="22" customHeight="1">
      <x:c r="A1219" s="2" t="n">
        <x:v>4</x:v>
      </x:c>
      <x:c r="B1219" s="2" t="str">
        <x:v>粤A01620F</x:v>
      </x:c>
      <x:c r="C1219" s="2" t="str">
        <x:v>金可鹏</x:v>
      </x:c>
      <x:c r="D1219" s="2" t="n">
        <x:v>3</x:v>
      </x:c>
      <x:c r="E1219" s="7" t="n">
        <x:v>1000</x:v>
      </x:c>
      <x:c r="F1219" s="2" t="str">
        <x:v>是</x:v>
      </x:c>
      <x:c r="G1219" s="7" t="n">
        <x:v>600</x:v>
      </x:c>
      <x:c r="H1219" s="7" t="n">
        <x:v>740.3</x:v>
      </x:c>
      <x:c r="I1219" s="2" t="str">
        <x:v>已发或已核定扣减，不重复补发</x:v>
      </x:c>
    </x:row>
    <x:row r="1220" ht="22" customHeight="1">
      <x:c r="A1220" s="2" t="n">
        <x:v>4</x:v>
      </x:c>
      <x:c r="B1220" s="2" t="str">
        <x:v>粤A01939F</x:v>
      </x:c>
      <x:c r="C1220" s="2" t="str">
        <x:v>金可鹏</x:v>
      </x:c>
      <x:c r="D1220" s="2" t="n">
        <x:v>5</x:v>
      </x:c>
      <x:c r="E1220" s="7" t="n">
        <x:v>1000</x:v>
      </x:c>
      <x:c r="F1220" s="2" t="str">
        <x:v>是</x:v>
      </x:c>
      <x:c r="G1220" s="7" t="n">
        <x:v>1000</x:v>
      </x:c>
      <x:c r="H1220" s="7" t="n">
        <x:v>525.5</x:v>
      </x:c>
      <x:c r="I1220" s="2" t="str">
        <x:v>已发或已核定扣减，不重复补发</x:v>
      </x:c>
    </x:row>
    <x:row r="1221" ht="22" customHeight="1">
      <x:c r="A1221" s="2" t="n">
        <x:v>4</x:v>
      </x:c>
      <x:c r="B1221" s="2" t="str">
        <x:v>粤A02683F</x:v>
      </x:c>
      <x:c r="C1221" s="2" t="str">
        <x:v>金可鹏</x:v>
      </x:c>
      <x:c r="D1221" s="2" t="n">
        <x:v>30</x:v>
      </x:c>
      <x:c r="E1221" s="7" t="n">
        <x:v>1000</x:v>
      </x:c>
      <x:c r="F1221" s="2" t="str">
        <x:v>否</x:v>
      </x:c>
      <x:c r="G1221" s="7" t="n">
        <x:v>6000</x:v>
      </x:c>
      <x:c r="H1221" s="7" t="n">
        <x:v>1043.5</x:v>
      </x:c>
      <x:c r="I1221" s="2" t="str">
        <x:v>可按后续累计达标判定补发</x:v>
      </x:c>
    </x:row>
    <x:row r="1222" ht="22" customHeight="1">
      <x:c r="A1222" s="2" t="n">
        <x:v>4</x:v>
      </x:c>
      <x:c r="B1222" s="2" t="str">
        <x:v>粤A02956F</x:v>
      </x:c>
      <x:c r="C1222" s="2" t="str">
        <x:v>金可鹏</x:v>
      </x:c>
      <x:c r="D1222" s="2" t="n">
        <x:v>18</x:v>
      </x:c>
      <x:c r="E1222" s="7" t="n">
        <x:v>1000</x:v>
      </x:c>
      <x:c r="F1222" s="2" t="str">
        <x:v>否</x:v>
      </x:c>
      <x:c r="G1222" s="7" t="n">
        <x:v>3600</x:v>
      </x:c>
      <x:c r="H1222" s="7" t="n">
        <x:v>886.9</x:v>
      </x:c>
      <x:c r="I1222" s="2" t="str">
        <x:v>可按后续累计达标判定补发</x:v>
      </x:c>
    </x:row>
    <x:row r="1223" ht="22" customHeight="1">
      <x:c r="A1223" s="2" t="n">
        <x:v>4</x:v>
      </x:c>
      <x:c r="B1223" s="2" t="str">
        <x:v>粤A03502F</x:v>
      </x:c>
      <x:c r="C1223" s="2" t="str">
        <x:v>金可鹏</x:v>
      </x:c>
      <x:c r="D1223" s="2" t="n">
        <x:v>30</x:v>
      </x:c>
      <x:c r="E1223" s="7" t="n">
        <x:v>1000</x:v>
      </x:c>
      <x:c r="F1223" s="2" t="str">
        <x:v>否</x:v>
      </x:c>
      <x:c r="G1223" s="7" t="n">
        <x:v>6000</x:v>
      </x:c>
      <x:c r="H1223" s="7" t="n">
        <x:v>3364.9</x:v>
      </x:c>
      <x:c r="I1223" s="2" t="str">
        <x:v>可按后续累计达标判定补发</x:v>
      </x:c>
    </x:row>
    <x:row r="1224" ht="22" customHeight="1">
      <x:c r="A1224" s="2" t="n">
        <x:v>4</x:v>
      </x:c>
      <x:c r="B1224" s="2" t="str">
        <x:v>粤A03532F</x:v>
      </x:c>
      <x:c r="C1224" s="2" t="str">
        <x:v>金可鹏</x:v>
      </x:c>
      <x:c r="D1224" s="2" t="n">
        <x:v>30</x:v>
      </x:c>
      <x:c r="E1224" s="7" t="n">
        <x:v>1000</x:v>
      </x:c>
      <x:c r="F1224" s="2" t="str">
        <x:v>否</x:v>
      </x:c>
      <x:c r="G1224" s="7" t="n">
        <x:v>6000</x:v>
      </x:c>
      <x:c r="H1224" s="7" t="n">
        <x:v>4474.1</x:v>
      </x:c>
      <x:c r="I1224" s="2" t="str">
        <x:v>可按后续累计达标判定补发</x:v>
      </x:c>
    </x:row>
    <x:row r="1225" ht="22" customHeight="1">
      <x:c r="A1225" s="2" t="n">
        <x:v>4</x:v>
      </x:c>
      <x:c r="B1225" s="2" t="str">
        <x:v>粤A03569F</x:v>
      </x:c>
      <x:c r="C1225" s="2" t="str">
        <x:v>金可鹏</x:v>
      </x:c>
      <x:c r="D1225" s="2" t="n">
        <x:v>16</x:v>
      </x:c>
      <x:c r="E1225" s="7" t="n">
        <x:v>1000</x:v>
      </x:c>
      <x:c r="F1225" s="2" t="str">
        <x:v>否</x:v>
      </x:c>
      <x:c r="G1225" s="7" t="n">
        <x:v>3200</x:v>
      </x:c>
      <x:c r="H1225" s="7" t="n">
        <x:v>350.7</x:v>
      </x:c>
      <x:c r="I1225" s="2" t="str">
        <x:v>可按后续累计达标判定补发</x:v>
      </x:c>
    </x:row>
    <x:row r="1226" ht="22" customHeight="1">
      <x:c r="A1226" s="2" t="n">
        <x:v>4</x:v>
      </x:c>
      <x:c r="B1226" s="2" t="str">
        <x:v>粤A03859F</x:v>
      </x:c>
      <x:c r="C1226" s="2" t="str">
        <x:v>金可鹏</x:v>
      </x:c>
      <x:c r="D1226" s="2" t="n">
        <x:v>12</x:v>
      </x:c>
      <x:c r="E1226" s="7" t="n">
        <x:v>1000</x:v>
      </x:c>
      <x:c r="F1226" s="2" t="str">
        <x:v>否</x:v>
      </x:c>
      <x:c r="G1226" s="7" t="n">
        <x:v>2400</x:v>
      </x:c>
      <x:c r="H1226" s="7" t="n">
        <x:v>36.7</x:v>
      </x:c>
      <x:c r="I1226" s="2" t="str">
        <x:v>可按后续累计达标判定补发</x:v>
      </x:c>
    </x:row>
    <x:row r="1227" ht="22" customHeight="1">
      <x:c r="A1227" s="2" t="n">
        <x:v>4</x:v>
      </x:c>
      <x:c r="B1227" s="2" t="str">
        <x:v>粤A05106F</x:v>
      </x:c>
      <x:c r="C1227" s="2" t="str">
        <x:v>金可鹏</x:v>
      </x:c>
      <x:c r="D1227" s="2" t="n">
        <x:v>26</x:v>
      </x:c>
      <x:c r="E1227" s="7" t="n">
        <x:v>1000</x:v>
      </x:c>
      <x:c r="F1227" s="2" t="str">
        <x:v>是</x:v>
      </x:c>
      <x:c r="G1227" s="7" t="n">
        <x:v>5200</x:v>
      </x:c>
      <x:c r="H1227" s="7" t="n">
        <x:v>6175.8</x:v>
      </x:c>
      <x:c r="I1227" s="2" t="str">
        <x:v>已发或已核定扣减，不重复补发</x:v>
      </x:c>
    </x:row>
    <x:row r="1228" ht="22" customHeight="1">
      <x:c r="A1228" s="2" t="n">
        <x:v>4</x:v>
      </x:c>
      <x:c r="B1228" s="2" t="str">
        <x:v>粤A05322F</x:v>
      </x:c>
      <x:c r="C1228" s="2" t="str">
        <x:v>金可鹏</x:v>
      </x:c>
      <x:c r="D1228" s="2" t="n">
        <x:v>6</x:v>
      </x:c>
      <x:c r="E1228" s="7" t="n">
        <x:v>1000</x:v>
      </x:c>
      <x:c r="F1228" s="2" t="str">
        <x:v>是</x:v>
      </x:c>
      <x:c r="G1228" s="7" t="n">
        <x:v>1200</x:v>
      </x:c>
      <x:c r="H1228" s="7" t="n">
        <x:v>611.3</x:v>
      </x:c>
      <x:c r="I1228" s="2" t="str">
        <x:v>已发或已核定扣减，不重复补发</x:v>
      </x:c>
    </x:row>
    <x:row r="1229" ht="22" customHeight="1">
      <x:c r="A1229" s="2" t="n">
        <x:v>4</x:v>
      </x:c>
      <x:c r="B1229" s="2" t="str">
        <x:v>粤A05391F</x:v>
      </x:c>
      <x:c r="C1229" s="2" t="str">
        <x:v>金可鹏</x:v>
      </x:c>
      <x:c r="D1229" s="2" t="n">
        <x:v>17</x:v>
      </x:c>
      <x:c r="E1229" s="7" t="n">
        <x:v>1000</x:v>
      </x:c>
      <x:c r="F1229" s="2" t="str">
        <x:v>否</x:v>
      </x:c>
      <x:c r="G1229" s="7" t="n">
        <x:v>3400</x:v>
      </x:c>
      <x:c r="H1229" s="7" t="n">
        <x:v>223.4</x:v>
      </x:c>
      <x:c r="I1229" s="2" t="str">
        <x:v>可按后续累计达标判定补发</x:v>
      </x:c>
    </x:row>
    <x:row r="1230" ht="22" customHeight="1">
      <x:c r="A1230" s="2" t="n">
        <x:v>4</x:v>
      </x:c>
      <x:c r="B1230" s="2" t="str">
        <x:v>粤A05428F</x:v>
      </x:c>
      <x:c r="C1230" s="2" t="str">
        <x:v>金可鹏</x:v>
      </x:c>
      <x:c r="D1230" s="2" t="n">
        <x:v>30</x:v>
      </x:c>
      <x:c r="E1230" s="7" t="n">
        <x:v>1000</x:v>
      </x:c>
      <x:c r="F1230" s="2" t="str">
        <x:v>否</x:v>
      </x:c>
      <x:c r="G1230" s="7" t="n">
        <x:v>6000</x:v>
      </x:c>
      <x:c r="H1230" s="7" t="n">
        <x:v>4115.7</x:v>
      </x:c>
      <x:c r="I1230" s="2" t="str">
        <x:v>可按后续累计达标判定补发</x:v>
      </x:c>
    </x:row>
    <x:row r="1231" ht="22" customHeight="1">
      <x:c r="A1231" s="2" t="n">
        <x:v>4</x:v>
      </x:c>
      <x:c r="B1231" s="2" t="str">
        <x:v>粤A05839F</x:v>
      </x:c>
      <x:c r="C1231" s="2" t="str">
        <x:v>金可鹏</x:v>
      </x:c>
      <x:c r="D1231" s="2" t="n">
        <x:v>30</x:v>
      </x:c>
      <x:c r="E1231" s="7" t="n">
        <x:v>1000</x:v>
      </x:c>
      <x:c r="F1231" s="2" t="str">
        <x:v>是</x:v>
      </x:c>
      <x:c r="G1231" s="7" t="n">
        <x:v>6000</x:v>
      </x:c>
      <x:c r="H1231" s="7" t="n">
        <x:v>2328.4</x:v>
      </x:c>
      <x:c r="I1231" s="2" t="str">
        <x:v>已发或已核定扣减，不重复补发</x:v>
      </x:c>
    </x:row>
    <x:row r="1232" ht="22" customHeight="1">
      <x:c r="A1232" s="2" t="n">
        <x:v>4</x:v>
      </x:c>
      <x:c r="B1232" s="2" t="str">
        <x:v>粤A05985F</x:v>
      </x:c>
      <x:c r="C1232" s="2" t="str">
        <x:v>金可鹏</x:v>
      </x:c>
      <x:c r="D1232" s="2" t="n">
        <x:v>30</x:v>
      </x:c>
      <x:c r="E1232" s="7" t="n">
        <x:v>1000</x:v>
      </x:c>
      <x:c r="F1232" s="2" t="str">
        <x:v>是</x:v>
      </x:c>
      <x:c r="G1232" s="7" t="n">
        <x:v>6000</x:v>
      </x:c>
      <x:c r="H1232" s="7" t="n">
        <x:v>1575.4</x:v>
      </x:c>
      <x:c r="I1232" s="2" t="str">
        <x:v>已发或已核定扣减，不重复补发</x:v>
      </x:c>
    </x:row>
    <x:row r="1233" ht="22" customHeight="1">
      <x:c r="A1233" s="2" t="n">
        <x:v>4</x:v>
      </x:c>
      <x:c r="B1233" s="2" t="str">
        <x:v>粤A05995F</x:v>
      </x:c>
      <x:c r="C1233" s="2" t="str">
        <x:v>金可鹏</x:v>
      </x:c>
      <x:c r="D1233" s="2" t="n">
        <x:v>18</x:v>
      </x:c>
      <x:c r="E1233" s="7" t="n">
        <x:v>1000</x:v>
      </x:c>
      <x:c r="F1233" s="2" t="str">
        <x:v>否</x:v>
      </x:c>
      <x:c r="G1233" s="7" t="n">
        <x:v>3600</x:v>
      </x:c>
      <x:c r="H1233" s="7" t="n">
        <x:v>161.4</x:v>
      </x:c>
      <x:c r="I1233" s="2" t="str">
        <x:v>可按后续累计达标判定补发</x:v>
      </x:c>
    </x:row>
    <x:row r="1234" ht="22" customHeight="1">
      <x:c r="A1234" s="2" t="n">
        <x:v>4</x:v>
      </x:c>
      <x:c r="B1234" s="2" t="str">
        <x:v>粤A06290F</x:v>
      </x:c>
      <x:c r="C1234" s="2" t="str">
        <x:v>金可鹏</x:v>
      </x:c>
      <x:c r="D1234" s="2" t="n">
        <x:v>30</x:v>
      </x:c>
      <x:c r="E1234" s="7" t="n">
        <x:v>1000</x:v>
      </x:c>
      <x:c r="F1234" s="2" t="str">
        <x:v>是</x:v>
      </x:c>
      <x:c r="G1234" s="7" t="n">
        <x:v>6000</x:v>
      </x:c>
      <x:c r="H1234" s="7" t="n">
        <x:v>1174.9</x:v>
      </x:c>
      <x:c r="I1234" s="2" t="str">
        <x:v>已发或已核定扣减，不重复补发</x:v>
      </x:c>
    </x:row>
    <x:row r="1235" ht="22" customHeight="1">
      <x:c r="A1235" s="2" t="n">
        <x:v>4</x:v>
      </x:c>
      <x:c r="B1235" s="2" t="str">
        <x:v>粤A06569F</x:v>
      </x:c>
      <x:c r="C1235" s="2" t="str">
        <x:v>金可鹏</x:v>
      </x:c>
      <x:c r="D1235" s="2" t="n">
        <x:v>30</x:v>
      </x:c>
      <x:c r="E1235" s="7" t="n">
        <x:v>1000</x:v>
      </x:c>
      <x:c r="F1235" s="2" t="str">
        <x:v>否</x:v>
      </x:c>
      <x:c r="G1235" s="7" t="n">
        <x:v>6000</x:v>
      </x:c>
      <x:c r="H1235" s="7" t="n">
        <x:v>4483.1</x:v>
      </x:c>
      <x:c r="I1235" s="2" t="str">
        <x:v>可按后续累计达标判定补发</x:v>
      </x:c>
    </x:row>
    <x:row r="1236" ht="22" customHeight="1">
      <x:c r="A1236" s="2" t="n">
        <x:v>4</x:v>
      </x:c>
      <x:c r="B1236" s="2" t="str">
        <x:v>粤A06859F</x:v>
      </x:c>
      <x:c r="C1236" s="2" t="str">
        <x:v>金可鹏</x:v>
      </x:c>
      <x:c r="D1236" s="2" t="n">
        <x:v>12</x:v>
      </x:c>
      <x:c r="E1236" s="7" t="n">
        <x:v>1000</x:v>
      </x:c>
      <x:c r="F1236" s="2" t="str">
        <x:v>否</x:v>
      </x:c>
      <x:c r="G1236" s="7" t="n">
        <x:v>2400</x:v>
      </x:c>
      <x:c r="H1236" s="7" t="n">
        <x:v>509.8</x:v>
      </x:c>
      <x:c r="I1236" s="2" t="str">
        <x:v>可按后续累计达标判定补发</x:v>
      </x:c>
    </x:row>
    <x:row r="1237" ht="22" customHeight="1">
      <x:c r="A1237" s="2" t="n">
        <x:v>4</x:v>
      </x:c>
      <x:c r="B1237" s="2" t="str">
        <x:v>粤A06931F</x:v>
      </x:c>
      <x:c r="C1237" s="2" t="str">
        <x:v>金可鹏</x:v>
      </x:c>
      <x:c r="D1237" s="2" t="n">
        <x:v>18</x:v>
      </x:c>
      <x:c r="E1237" s="7" t="n">
        <x:v>1000</x:v>
      </x:c>
      <x:c r="F1237" s="2" t="str">
        <x:v>否</x:v>
      </x:c>
      <x:c r="G1237" s="7" t="n">
        <x:v>3600</x:v>
      </x:c>
      <x:c r="H1237" s="7" t="n">
        <x:v>96</x:v>
      </x:c>
      <x:c r="I1237" s="2" t="str">
        <x:v>可按后续累计达标判定补发</x:v>
      </x:c>
    </x:row>
    <x:row r="1238" ht="22" customHeight="1">
      <x:c r="A1238" s="2" t="n">
        <x:v>4</x:v>
      </x:c>
      <x:c r="B1238" s="2" t="str">
        <x:v>粤A06932F</x:v>
      </x:c>
      <x:c r="C1238" s="2" t="str">
        <x:v>金可鹏</x:v>
      </x:c>
      <x:c r="D1238" s="2" t="n">
        <x:v>30</x:v>
      </x:c>
      <x:c r="E1238" s="7" t="n">
        <x:v>1000</x:v>
      </x:c>
      <x:c r="F1238" s="2" t="str">
        <x:v>否</x:v>
      </x:c>
      <x:c r="G1238" s="7" t="n">
        <x:v>6000</x:v>
      </x:c>
      <x:c r="H1238" s="7" t="n">
        <x:v>908.1</x:v>
      </x:c>
      <x:c r="I1238" s="2" t="str">
        <x:v>可按后续累计达标判定补发</x:v>
      </x:c>
    </x:row>
    <x:row r="1239" ht="22" customHeight="1">
      <x:c r="A1239" s="2" t="n">
        <x:v>4</x:v>
      </x:c>
      <x:c r="B1239" s="2" t="str">
        <x:v>粤A07260F</x:v>
      </x:c>
      <x:c r="C1239" s="2" t="str">
        <x:v>金可鹏</x:v>
      </x:c>
      <x:c r="D1239" s="2" t="n">
        <x:v>8</x:v>
      </x:c>
      <x:c r="E1239" s="7" t="n">
        <x:v>1000</x:v>
      </x:c>
      <x:c r="F1239" s="2" t="str">
        <x:v>是</x:v>
      </x:c>
      <x:c r="G1239" s="7" t="n">
        <x:v>1600</x:v>
      </x:c>
      <x:c r="H1239" s="7" t="n">
        <x:v>1063.6</x:v>
      </x:c>
      <x:c r="I1239" s="2" t="str">
        <x:v>已发或已核定扣减，不重复补发</x:v>
      </x:c>
    </x:row>
    <x:row r="1240" ht="22" customHeight="1">
      <x:c r="A1240" s="2" t="n">
        <x:v>4</x:v>
      </x:c>
      <x:c r="B1240" s="2" t="str">
        <x:v>粤A07555F</x:v>
      </x:c>
      <x:c r="C1240" s="2" t="str">
        <x:v>金可鹏</x:v>
      </x:c>
      <x:c r="D1240" s="2" t="n">
        <x:v>1</x:v>
      </x:c>
      <x:c r="E1240" s="7" t="n">
        <x:v>1000</x:v>
      </x:c>
      <x:c r="F1240" s="2" t="str">
        <x:v>是</x:v>
      </x:c>
      <x:c r="G1240" s="7" t="n">
        <x:v>200</x:v>
      </x:c>
      <x:c r="H1240" s="7" t="n">
        <x:v>0.4</x:v>
      </x:c>
      <x:c r="I1240" s="2" t="str">
        <x:v>已发或已核定扣减，不重复补发</x:v>
      </x:c>
    </x:row>
    <x:row r="1241" ht="22" customHeight="1">
      <x:c r="A1241" s="2" t="n">
        <x:v>4</x:v>
      </x:c>
      <x:c r="B1241" s="2" t="str">
        <x:v>粤A07568F</x:v>
      </x:c>
      <x:c r="C1241" s="2" t="str">
        <x:v>金可鹏</x:v>
      </x:c>
      <x:c r="D1241" s="2" t="n">
        <x:v>15</x:v>
      </x:c>
      <x:c r="E1241" s="7" t="n">
        <x:v>1000</x:v>
      </x:c>
      <x:c r="F1241" s="2" t="str">
        <x:v>是</x:v>
      </x:c>
      <x:c r="G1241" s="7" t="n">
        <x:v>3000</x:v>
      </x:c>
      <x:c r="H1241" s="7" t="n">
        <x:v>1710.8</x:v>
      </x:c>
      <x:c r="I1241" s="2" t="str">
        <x:v>已发或已核定扣减，不重复补发</x:v>
      </x:c>
    </x:row>
    <x:row r="1242" ht="22" customHeight="1">
      <x:c r="A1242" s="2" t="n">
        <x:v>4</x:v>
      </x:c>
      <x:c r="B1242" s="2" t="str">
        <x:v>粤A08512F</x:v>
      </x:c>
      <x:c r="C1242" s="2" t="str">
        <x:v>金可鹏</x:v>
      </x:c>
      <x:c r="D1242" s="2" t="n">
        <x:v>19</x:v>
      </x:c>
      <x:c r="E1242" s="7" t="n">
        <x:v>1000</x:v>
      </x:c>
      <x:c r="F1242" s="2" t="str">
        <x:v>否</x:v>
      </x:c>
      <x:c r="G1242" s="7" t="n">
        <x:v>3800</x:v>
      </x:c>
      <x:c r="H1242" s="7" t="n">
        <x:v>1267.7</x:v>
      </x:c>
      <x:c r="I1242" s="2" t="str">
        <x:v>可按后续累计达标判定补发</x:v>
      </x:c>
    </x:row>
    <x:row r="1243" ht="22" customHeight="1">
      <x:c r="A1243" s="2" t="n">
        <x:v>4</x:v>
      </x:c>
      <x:c r="B1243" s="2" t="str">
        <x:v>粤A09262F</x:v>
      </x:c>
      <x:c r="C1243" s="2" t="str">
        <x:v>金可鹏</x:v>
      </x:c>
      <x:c r="D1243" s="2" t="n">
        <x:v>19</x:v>
      </x:c>
      <x:c r="E1243" s="7" t="n">
        <x:v>1000</x:v>
      </x:c>
      <x:c r="F1243" s="2" t="str">
        <x:v>否</x:v>
      </x:c>
      <x:c r="G1243" s="7" t="n">
        <x:v>3800</x:v>
      </x:c>
      <x:c r="H1243" s="7" t="n">
        <x:v>1230.6</x:v>
      </x:c>
      <x:c r="I1243" s="2" t="str">
        <x:v>可按后续累计达标判定补发</x:v>
      </x:c>
    </x:row>
    <x:row r="1244" ht="22" customHeight="1">
      <x:c r="A1244" s="2" t="n">
        <x:v>4</x:v>
      </x:c>
      <x:c r="B1244" s="2" t="str">
        <x:v>粤A09578F</x:v>
      </x:c>
      <x:c r="C1244" s="2" t="str">
        <x:v>金可鹏</x:v>
      </x:c>
      <x:c r="D1244" s="2" t="n">
        <x:v>5</x:v>
      </x:c>
      <x:c r="E1244" s="7" t="n">
        <x:v>1000</x:v>
      </x:c>
      <x:c r="F1244" s="2" t="str">
        <x:v>是</x:v>
      </x:c>
      <x:c r="G1244" s="7" t="n">
        <x:v>1000</x:v>
      </x:c>
      <x:c r="H1244" s="7" t="n">
        <x:v>547.4</x:v>
      </x:c>
      <x:c r="I1244" s="2" t="str">
        <x:v>已发或已核定扣减，不重复补发</x:v>
      </x:c>
    </x:row>
    <x:row r="1245" ht="22" customHeight="1">
      <x:c r="A1245" s="2" t="n">
        <x:v>4</x:v>
      </x:c>
      <x:c r="B1245" s="2" t="str">
        <x:v>粤A09956F</x:v>
      </x:c>
      <x:c r="C1245" s="2" t="str">
        <x:v>金可鹏</x:v>
      </x:c>
      <x:c r="D1245" s="2" t="n">
        <x:v>14</x:v>
      </x:c>
      <x:c r="E1245" s="7" t="n">
        <x:v>1000</x:v>
      </x:c>
      <x:c r="F1245" s="2" t="str">
        <x:v>否</x:v>
      </x:c>
      <x:c r="G1245" s="7" t="n">
        <x:v>2800</x:v>
      </x:c>
      <x:c r="H1245" s="7" t="n">
        <x:v>501.3</x:v>
      </x:c>
      <x:c r="I1245" s="2" t="str">
        <x:v>可按后续累计达标判定补发</x:v>
      </x:c>
    </x:row>
    <x:row r="1246" ht="22" customHeight="1">
      <x:c r="A1246" s="2" t="n">
        <x:v>4</x:v>
      </x:c>
      <x:c r="B1246" s="2" t="str">
        <x:v>粤AF09130</x:v>
      </x:c>
      <x:c r="C1246" s="2" t="str">
        <x:v>金可鹏</x:v>
      </x:c>
      <x:c r="D1246" s="2" t="n">
        <x:v>30</x:v>
      </x:c>
      <x:c r="E1246" s="7" t="n">
        <x:v>150</x:v>
      </x:c>
      <x:c r="F1246" s="2" t="str">
        <x:v>否</x:v>
      </x:c>
      <x:c r="G1246" s="7" t="n">
        <x:v>3000</x:v>
      </x:c>
      <x:c r="H1246" s="7" t="n">
        <x:v>2160.3</x:v>
      </x:c>
      <x:c r="I1246" s="2" t="str">
        <x:v>可按后续累计达标判定补发</x:v>
      </x:c>
    </x:row>
    <x:row r="1247" ht="22" customHeight="1">
      <x:c r="A1247" s="2" t="n">
        <x:v>4</x:v>
      </x:c>
      <x:c r="B1247" s="2" t="str">
        <x:v>粤AF70111</x:v>
      </x:c>
      <x:c r="C1247" s="2" t="str">
        <x:v>金可鹏</x:v>
      </x:c>
      <x:c r="D1247" s="2" t="n">
        <x:v>30</x:v>
      </x:c>
      <x:c r="E1247" s="7" t="n">
        <x:v>150</x:v>
      </x:c>
      <x:c r="F1247" s="2" t="str">
        <x:v>否</x:v>
      </x:c>
      <x:c r="G1247" s="7" t="n">
        <x:v>3000</x:v>
      </x:c>
      <x:c r="H1247" s="7" t="n">
        <x:v>2156.9</x:v>
      </x:c>
      <x:c r="I1247" s="2" t="str">
        <x:v>可按后续累计达标判定补发</x:v>
      </x:c>
    </x:row>
    <x:row r="1248" ht="22" customHeight="1">
      <x:c r="A1248" s="2" t="n">
        <x:v>4</x:v>
      </x:c>
      <x:c r="B1248" s="2" t="str">
        <x:v>粤AFB6967</x:v>
      </x:c>
      <x:c r="C1248" s="2" t="str">
        <x:v>金可鹏</x:v>
      </x:c>
      <x:c r="D1248" s="2" t="n">
        <x:v>30</x:v>
      </x:c>
      <x:c r="E1248" s="7" t="n">
        <x:v>150</x:v>
      </x:c>
      <x:c r="F1248" s="2" t="str">
        <x:v>否</x:v>
      </x:c>
      <x:c r="G1248" s="7" t="n">
        <x:v>3000</x:v>
      </x:c>
      <x:c r="H1248" s="7" t="n">
        <x:v>1790.2</x:v>
      </x:c>
      <x:c r="I1248" s="2" t="str">
        <x:v>可按后续累计达标判定补发</x:v>
      </x:c>
    </x:row>
    <x:row r="1249" ht="22" customHeight="1">
      <x:c r="A1249" s="2" t="n">
        <x:v>4</x:v>
      </x:c>
      <x:c r="B1249" s="2" t="str">
        <x:v>粤AFG2090</x:v>
      </x:c>
      <x:c r="C1249" s="2" t="str">
        <x:v>金可鹏</x:v>
      </x:c>
      <x:c r="D1249" s="2" t="n">
        <x:v>4</x:v>
      </x:c>
      <x:c r="E1249" s="7" t="n">
        <x:v>260</x:v>
      </x:c>
      <x:c r="F1249" s="2" t="str">
        <x:v>否</x:v>
      </x:c>
      <x:c r="G1249" s="7" t="n">
        <x:v>666.67</x:v>
      </x:c>
      <x:c r="H1249" s="7" t="n">
        <x:v>84.6</x:v>
      </x:c>
      <x:c r="I1249" s="2" t="str">
        <x:v>可按后续累计达标判定补发</x:v>
      </x:c>
    </x:row>
    <x:row r="1250" ht="22" customHeight="1">
      <x:c r="A1250" s="2" t="n">
        <x:v>4</x:v>
      </x:c>
      <x:c r="B1250" s="2" t="str">
        <x:v>粤AFH0921</x:v>
      </x:c>
      <x:c r="C1250" s="2" t="str">
        <x:v>金可鹏</x:v>
      </x:c>
      <x:c r="D1250" s="2" t="n">
        <x:v>3</x:v>
      </x:c>
      <x:c r="E1250" s="7" t="n">
        <x:v>260</x:v>
      </x:c>
      <x:c r="F1250" s="2" t="str">
        <x:v>否</x:v>
      </x:c>
      <x:c r="G1250" s="7" t="n">
        <x:v>500</x:v>
      </x:c>
      <x:c r="H1250" s="7" t="n">
        <x:v>114.6</x:v>
      </x:c>
      <x:c r="I1250" s="2" t="str">
        <x:v>可按后续累计达标判定补发</x:v>
      </x:c>
    </x:row>
    <x:row r="1251" ht="22" customHeight="1">
      <x:c r="A1251" s="2" t="n">
        <x:v>4</x:v>
      </x:c>
      <x:c r="B1251" s="2" t="str">
        <x:v>粤AG35802</x:v>
      </x:c>
      <x:c r="C1251" s="2" t="str">
        <x:v>金可鹏</x:v>
      </x:c>
      <x:c r="D1251" s="2" t="n">
        <x:v>3</x:v>
      </x:c>
      <x:c r="E1251" s="7" t="n">
        <x:v>260</x:v>
      </x:c>
      <x:c r="F1251" s="2" t="str">
        <x:v>否</x:v>
      </x:c>
      <x:c r="G1251" s="7" t="n">
        <x:v>500</x:v>
      </x:c>
      <x:c r="H1251" s="7" t="n">
        <x:v>230.4</x:v>
      </x:c>
      <x:c r="I1251" s="2" t="str">
        <x:v>可按后续累计达标判定补发</x:v>
      </x:c>
    </x:row>
    <x:row r="1252" ht="22" customHeight="1">
      <x:c r="A1252" s="2" t="n">
        <x:v>4</x:v>
      </x:c>
      <x:c r="B1252" s="2" t="str">
        <x:v>粤AGE1516</x:v>
      </x:c>
      <x:c r="C1252" s="2" t="str">
        <x:v>金可鹏</x:v>
      </x:c>
      <x:c r="D1252" s="2" t="n">
        <x:v>4</x:v>
      </x:c>
      <x:c r="E1252" s="7" t="n">
        <x:v>150</x:v>
      </x:c>
      <x:c r="F1252" s="2" t="str">
        <x:v>是</x:v>
      </x:c>
      <x:c r="G1252" s="7" t="n">
        <x:v>400</x:v>
      </x:c>
      <x:c r="H1252" s="7" t="n">
        <x:v>110.7</x:v>
      </x:c>
      <x:c r="I1252" s="2" t="str">
        <x:v>已发或已核定扣减，不重复补发</x:v>
      </x:c>
    </x:row>
    <x:row r="1253" ht="22" customHeight="1">
      <x:c r="A1253" s="2" t="n">
        <x:v>4</x:v>
      </x:c>
      <x:c r="B1253" s="2" t="str">
        <x:v>粤AGE5843</x:v>
      </x:c>
      <x:c r="C1253" s="2" t="str">
        <x:v>金可鹏</x:v>
      </x:c>
      <x:c r="D1253" s="2" t="n">
        <x:v>30</x:v>
      </x:c>
      <x:c r="E1253" s="7" t="n">
        <x:v>150</x:v>
      </x:c>
      <x:c r="F1253" s="2" t="str">
        <x:v>是</x:v>
      </x:c>
      <x:c r="G1253" s="7" t="n">
        <x:v>3000</x:v>
      </x:c>
      <x:c r="H1253" s="7" t="n">
        <x:v>3351.5</x:v>
      </x:c>
      <x:c r="I1253" s="2" t="str">
        <x:v>已发或已核定扣减，不重复补发</x:v>
      </x:c>
    </x:row>
    <x:row r="1254" ht="22" customHeight="1">
      <x:c r="A1254" s="2" t="n">
        <x:v>4</x:v>
      </x:c>
      <x:c r="B1254" s="2" t="str">
        <x:v>粤AGF0692</x:v>
      </x:c>
      <x:c r="C1254" s="2" t="str">
        <x:v>金可鹏</x:v>
      </x:c>
      <x:c r="D1254" s="2" t="n">
        <x:v>30</x:v>
      </x:c>
      <x:c r="E1254" s="7" t="n">
        <x:v>150</x:v>
      </x:c>
      <x:c r="F1254" s="2" t="str">
        <x:v>否</x:v>
      </x:c>
      <x:c r="G1254" s="7" t="n">
        <x:v>3000</x:v>
      </x:c>
      <x:c r="H1254" s="7" t="n">
        <x:v>1156.9</x:v>
      </x:c>
      <x:c r="I1254" s="2" t="str">
        <x:v>可按后续累计达标判定补发</x:v>
      </x:c>
    </x:row>
    <x:row r="1255" ht="22" customHeight="1">
      <x:c r="A1255" s="2" t="n">
        <x:v>4</x:v>
      </x:c>
      <x:c r="B1255" s="2" t="str">
        <x:v>粤AGF4063</x:v>
      </x:c>
      <x:c r="C1255" s="2" t="str">
        <x:v>金可鹏</x:v>
      </x:c>
      <x:c r="D1255" s="2" t="n">
        <x:v>30</x:v>
      </x:c>
      <x:c r="E1255" s="7" t="n">
        <x:v>150</x:v>
      </x:c>
      <x:c r="F1255" s="2" t="str">
        <x:v>否</x:v>
      </x:c>
      <x:c r="G1255" s="7" t="n">
        <x:v>3000</x:v>
      </x:c>
      <x:c r="H1255" s="7" t="n">
        <x:v>2552</x:v>
      </x:c>
      <x:c r="I1255" s="2" t="str">
        <x:v>可按后续累计达标判定补发</x:v>
      </x:c>
    </x:row>
    <x:row r="1256" ht="22" customHeight="1">
      <x:c r="A1256" s="2" t="n">
        <x:v>4</x:v>
      </x:c>
      <x:c r="B1256" s="2" t="str">
        <x:v>粤AGF6940</x:v>
      </x:c>
      <x:c r="C1256" s="2" t="str">
        <x:v>金可鹏</x:v>
      </x:c>
      <x:c r="D1256" s="2" t="n">
        <x:v>30</x:v>
      </x:c>
      <x:c r="E1256" s="7" t="n">
        <x:v>150</x:v>
      </x:c>
      <x:c r="F1256" s="2" t="str">
        <x:v>是</x:v>
      </x:c>
      <x:c r="G1256" s="7" t="n">
        <x:v>3000</x:v>
      </x:c>
      <x:c r="H1256" s="7" t="n">
        <x:v>3922.1</x:v>
      </x:c>
      <x:c r="I1256" s="2" t="str">
        <x:v>已发或已核定扣减，不重复补发</x:v>
      </x:c>
    </x:row>
    <x:row r="1257" ht="22" customHeight="1">
      <x:c r="A1257" s="2" t="n">
        <x:v>4</x:v>
      </x:c>
      <x:c r="B1257" s="2" t="str">
        <x:v>粤AGF7490</x:v>
      </x:c>
      <x:c r="C1257" s="2" t="str">
        <x:v>金可鹏</x:v>
      </x:c>
      <x:c r="D1257" s="2" t="n">
        <x:v>4</x:v>
      </x:c>
      <x:c r="E1257" s="7" t="n">
        <x:v>150</x:v>
      </x:c>
      <x:c r="F1257" s="2" t="str">
        <x:v>是</x:v>
      </x:c>
      <x:c r="G1257" s="7" t="n">
        <x:v>400</x:v>
      </x:c>
      <x:c r="H1257" s="7" t="n">
        <x:v>88.6</x:v>
      </x:c>
      <x:c r="I1257" s="2" t="str">
        <x:v>已发或已核定扣减，不重复补发</x:v>
      </x:c>
    </x:row>
    <x:row r="1258" ht="22" customHeight="1">
      <x:c r="A1258" s="2" t="n">
        <x:v>4</x:v>
      </x:c>
      <x:c r="B1258" s="2" t="str">
        <x:v>粤AGF8492</x:v>
      </x:c>
      <x:c r="C1258" s="2" t="str">
        <x:v>金可鹏</x:v>
      </x:c>
      <x:c r="D1258" s="2" t="n">
        <x:v>30</x:v>
      </x:c>
      <x:c r="E1258" s="7" t="n">
        <x:v>150</x:v>
      </x:c>
      <x:c r="F1258" s="2" t="str">
        <x:v>否</x:v>
      </x:c>
      <x:c r="G1258" s="7" t="n">
        <x:v>3000</x:v>
      </x:c>
      <x:c r="H1258" s="7" t="n">
        <x:v>2656.6</x:v>
      </x:c>
      <x:c r="I1258" s="2" t="str">
        <x:v>可按后续累计达标判定补发</x:v>
      </x:c>
    </x:row>
    <x:row r="1259" ht="22" customHeight="1">
      <x:c r="A1259" s="2" t="n">
        <x:v>4</x:v>
      </x:c>
      <x:c r="B1259" s="2" t="str">
        <x:v>粤AGF9106</x:v>
      </x:c>
      <x:c r="C1259" s="2" t="str">
        <x:v>金可鹏</x:v>
      </x:c>
      <x:c r="D1259" s="2" t="n">
        <x:v>30</x:v>
      </x:c>
      <x:c r="E1259" s="7" t="n">
        <x:v>150</x:v>
      </x:c>
      <x:c r="F1259" s="2" t="str">
        <x:v>否</x:v>
      </x:c>
      <x:c r="G1259" s="7" t="n">
        <x:v>3000</x:v>
      </x:c>
      <x:c r="H1259" s="7" t="n">
        <x:v>2056.9</x:v>
      </x:c>
      <x:c r="I1259" s="2" t="str">
        <x:v>可按后续累计达标判定补发</x:v>
      </x:c>
    </x:row>
    <x:row r="1260" ht="22" customHeight="1">
      <x:c r="A1260" s="2" t="n">
        <x:v>4</x:v>
      </x:c>
      <x:c r="B1260" s="2" t="str">
        <x:v>粤AGF9240</x:v>
      </x:c>
      <x:c r="C1260" s="2" t="str">
        <x:v>金可鹏</x:v>
      </x:c>
      <x:c r="D1260" s="2" t="n">
        <x:v>30</x:v>
      </x:c>
      <x:c r="E1260" s="7" t="n">
        <x:v>150</x:v>
      </x:c>
      <x:c r="F1260" s="2" t="str">
        <x:v>否</x:v>
      </x:c>
      <x:c r="G1260" s="7" t="n">
        <x:v>3000</x:v>
      </x:c>
      <x:c r="H1260" s="7" t="n">
        <x:v>1128.2</x:v>
      </x:c>
      <x:c r="I1260" s="2" t="str">
        <x:v>可按后续累计达标判定补发</x:v>
      </x:c>
    </x:row>
    <x:row r="1261" ht="22" customHeight="1">
      <x:c r="A1261" s="2" t="n">
        <x:v>4</x:v>
      </x:c>
      <x:c r="B1261" s="2" t="str">
        <x:v>粤AGG0490</x:v>
      </x:c>
      <x:c r="C1261" s="2" t="str">
        <x:v>金可鹏</x:v>
      </x:c>
      <x:c r="D1261" s="2" t="n">
        <x:v>30</x:v>
      </x:c>
      <x:c r="E1261" s="7" t="n">
        <x:v>150</x:v>
      </x:c>
      <x:c r="F1261" s="2" t="str">
        <x:v>否</x:v>
      </x:c>
      <x:c r="G1261" s="7" t="n">
        <x:v>3000</x:v>
      </x:c>
      <x:c r="H1261" s="7" t="n">
        <x:v>1486.8</x:v>
      </x:c>
      <x:c r="I1261" s="2" t="str">
        <x:v>可按后续累计达标判定补发</x:v>
      </x:c>
    </x:row>
    <x:row r="1262" ht="22" customHeight="1">
      <x:c r="A1262" s="2" t="n">
        <x:v>4</x:v>
      </x:c>
      <x:c r="B1262" s="2" t="str">
        <x:v>粤AGG0540</x:v>
      </x:c>
      <x:c r="C1262" s="2" t="str">
        <x:v>金可鹏</x:v>
      </x:c>
      <x:c r="D1262" s="2" t="n">
        <x:v>30</x:v>
      </x:c>
      <x:c r="E1262" s="7" t="n">
        <x:v>150</x:v>
      </x:c>
      <x:c r="F1262" s="2" t="str">
        <x:v>否</x:v>
      </x:c>
      <x:c r="G1262" s="7" t="n">
        <x:v>3000</x:v>
      </x:c>
      <x:c r="H1262" s="7" t="n">
        <x:v>1983.2</x:v>
      </x:c>
      <x:c r="I1262" s="2" t="str">
        <x:v>可按后续累计达标判定补发</x:v>
      </x:c>
    </x:row>
    <x:row r="1263" ht="22" customHeight="1">
      <x:c r="A1263" s="2" t="n">
        <x:v>4</x:v>
      </x:c>
      <x:c r="B1263" s="2" t="str">
        <x:v>粤AGG3413</x:v>
      </x:c>
      <x:c r="C1263" s="2" t="str">
        <x:v>金可鹏</x:v>
      </x:c>
      <x:c r="D1263" s="2" t="n">
        <x:v>30</x:v>
      </x:c>
      <x:c r="E1263" s="7" t="n">
        <x:v>150</x:v>
      </x:c>
      <x:c r="F1263" s="2" t="str">
        <x:v>否</x:v>
      </x:c>
      <x:c r="G1263" s="7" t="n">
        <x:v>3000</x:v>
      </x:c>
      <x:c r="H1263" s="7" t="n">
        <x:v>2122</x:v>
      </x:c>
      <x:c r="I1263" s="2" t="str">
        <x:v>可按后续累计达标判定补发</x:v>
      </x:c>
    </x:row>
    <x:row r="1264" ht="22" customHeight="1">
      <x:c r="A1264" s="2" t="n">
        <x:v>4</x:v>
      </x:c>
      <x:c r="B1264" s="2" t="str">
        <x:v>粤AGG4013</x:v>
      </x:c>
      <x:c r="C1264" s="2" t="str">
        <x:v>金可鹏</x:v>
      </x:c>
      <x:c r="D1264" s="2" t="n">
        <x:v>30</x:v>
      </x:c>
      <x:c r="E1264" s="7" t="n">
        <x:v>150</x:v>
      </x:c>
      <x:c r="F1264" s="2" t="str">
        <x:v>否</x:v>
      </x:c>
      <x:c r="G1264" s="7" t="n">
        <x:v>3000</x:v>
      </x:c>
      <x:c r="H1264" s="7" t="n">
        <x:v>1603</x:v>
      </x:c>
      <x:c r="I1264" s="2" t="str">
        <x:v>可按后续累计达标判定补发</x:v>
      </x:c>
    </x:row>
    <x:row r="1265" ht="22" customHeight="1">
      <x:c r="A1265" s="2" t="n">
        <x:v>4</x:v>
      </x:c>
      <x:c r="B1265" s="2" t="str">
        <x:v>粤AGG4142</x:v>
      </x:c>
      <x:c r="C1265" s="2" t="str">
        <x:v>金可鹏</x:v>
      </x:c>
      <x:c r="D1265" s="2" t="n">
        <x:v>30</x:v>
      </x:c>
      <x:c r="E1265" s="7" t="n">
        <x:v>150</x:v>
      </x:c>
      <x:c r="F1265" s="2" t="str">
        <x:v>否</x:v>
      </x:c>
      <x:c r="G1265" s="7" t="n">
        <x:v>3000</x:v>
      </x:c>
      <x:c r="H1265" s="7" t="n">
        <x:v>1157</x:v>
      </x:c>
      <x:c r="I1265" s="2" t="str">
        <x:v>可按后续累计达标判定补发</x:v>
      </x:c>
    </x:row>
    <x:row r="1266" ht="22" customHeight="1">
      <x:c r="A1266" s="2" t="n">
        <x:v>4</x:v>
      </x:c>
      <x:c r="B1266" s="2" t="str">
        <x:v>粤AGG4975</x:v>
      </x:c>
      <x:c r="C1266" s="2" t="str">
        <x:v>金可鹏</x:v>
      </x:c>
      <x:c r="D1266" s="2" t="n">
        <x:v>30</x:v>
      </x:c>
      <x:c r="E1266" s="7" t="n">
        <x:v>150</x:v>
      </x:c>
      <x:c r="F1266" s="2" t="str">
        <x:v>是</x:v>
      </x:c>
      <x:c r="G1266" s="7" t="n">
        <x:v>3000</x:v>
      </x:c>
      <x:c r="H1266" s="7" t="n">
        <x:v>3279.9</x:v>
      </x:c>
      <x:c r="I1266" s="2" t="str">
        <x:v>已发或已核定扣减，不重复补发</x:v>
      </x:c>
    </x:row>
    <x:row r="1267" ht="22" customHeight="1">
      <x:c r="A1267" s="2" t="n">
        <x:v>4</x:v>
      </x:c>
      <x:c r="B1267" s="2" t="str">
        <x:v>粤AGG5043</x:v>
      </x:c>
      <x:c r="C1267" s="2" t="str">
        <x:v>金可鹏</x:v>
      </x:c>
      <x:c r="D1267" s="2" t="n">
        <x:v>30</x:v>
      </x:c>
      <x:c r="E1267" s="7" t="n">
        <x:v>150</x:v>
      </x:c>
      <x:c r="F1267" s="2" t="str">
        <x:v>否</x:v>
      </x:c>
      <x:c r="G1267" s="7" t="n">
        <x:v>3000</x:v>
      </x:c>
      <x:c r="H1267" s="7" t="n">
        <x:v>2324.6</x:v>
      </x:c>
      <x:c r="I1267" s="2" t="str">
        <x:v>可按后续累计达标判定补发</x:v>
      </x:c>
    </x:row>
    <x:row r="1268" ht="22" customHeight="1">
      <x:c r="A1268" s="2" t="n">
        <x:v>4</x:v>
      </x:c>
      <x:c r="B1268" s="2" t="str">
        <x:v>粤AGG9540</x:v>
      </x:c>
      <x:c r="C1268" s="2" t="str">
        <x:v>金可鹏</x:v>
      </x:c>
      <x:c r="D1268" s="2" t="n">
        <x:v>30</x:v>
      </x:c>
      <x:c r="E1268" s="7" t="n">
        <x:v>150</x:v>
      </x:c>
      <x:c r="F1268" s="2" t="str">
        <x:v>否</x:v>
      </x:c>
      <x:c r="G1268" s="7" t="n">
        <x:v>3000</x:v>
      </x:c>
      <x:c r="H1268" s="7" t="n">
        <x:v>982.7</x:v>
      </x:c>
      <x:c r="I1268" s="2" t="str">
        <x:v>可按后续累计达标判定补发</x:v>
      </x:c>
    </x:row>
    <x:row r="1269" ht="22" customHeight="1">
      <x:c r="A1269" s="2" t="n">
        <x:v>4</x:v>
      </x:c>
      <x:c r="B1269" s="2" t="str">
        <x:v>粤AGH6240</x:v>
      </x:c>
      <x:c r="C1269" s="2" t="str">
        <x:v>金可鹏</x:v>
      </x:c>
      <x:c r="D1269" s="2" t="n">
        <x:v>30</x:v>
      </x:c>
      <x:c r="E1269" s="7" t="n">
        <x:v>150</x:v>
      </x:c>
      <x:c r="F1269" s="2" t="str">
        <x:v>是</x:v>
      </x:c>
      <x:c r="G1269" s="7" t="n">
        <x:v>3000</x:v>
      </x:c>
      <x:c r="H1269" s="7" t="n">
        <x:v>3432</x:v>
      </x:c>
      <x:c r="I1269" s="2" t="str">
        <x:v>已发或已核定扣减，不重复补发</x:v>
      </x:c>
    </x:row>
    <x:row r="1270" ht="22" customHeight="1">
      <x:c r="A1270" s="2" t="n">
        <x:v>4</x:v>
      </x:c>
      <x:c r="B1270" s="2" t="str">
        <x:v>粤AGH8490</x:v>
      </x:c>
      <x:c r="C1270" s="2" t="str">
        <x:v>金可鹏</x:v>
      </x:c>
      <x:c r="D1270" s="2" t="n">
        <x:v>30</x:v>
      </x:c>
      <x:c r="E1270" s="7" t="n">
        <x:v>150</x:v>
      </x:c>
      <x:c r="F1270" s="2" t="str">
        <x:v>否</x:v>
      </x:c>
      <x:c r="G1270" s="7" t="n">
        <x:v>3000</x:v>
      </x:c>
      <x:c r="H1270" s="7" t="n">
        <x:v>806.6</x:v>
      </x:c>
      <x:c r="I1270" s="2" t="str">
        <x:v>可按后续累计达标判定补发</x:v>
      </x:c>
    </x:row>
    <x:row r="1271" ht="22" customHeight="1">
      <x:c r="A1271" s="2" t="n">
        <x:v>4</x:v>
      </x:c>
      <x:c r="B1271" s="2" t="str">
        <x:v>粤AGP2009</x:v>
      </x:c>
      <x:c r="C1271" s="2" t="str">
        <x:v>金可鹏</x:v>
      </x:c>
      <x:c r="D1271" s="2" t="n">
        <x:v>6</x:v>
      </x:c>
      <x:c r="E1271" s="7" t="n">
        <x:v>260</x:v>
      </x:c>
      <x:c r="F1271" s="2" t="str">
        <x:v>否</x:v>
      </x:c>
      <x:c r="G1271" s="7" t="n">
        <x:v>1000</x:v>
      </x:c>
      <x:c r="H1271" s="7" t="n">
        <x:v>453.9</x:v>
      </x:c>
      <x:c r="I1271" s="2" t="str">
        <x:v>可按后续累计达标判定补发</x:v>
      </x:c>
    </x:row>
    <x:row r="1272" ht="22" customHeight="1">
      <x:c r="A1272" s="2" t="n">
        <x:v>4</x:v>
      </x:c>
      <x:c r="B1272" s="2" t="str">
        <x:v>粤AGP3082</x:v>
      </x:c>
      <x:c r="C1272" s="2" t="str">
        <x:v>金可鹏</x:v>
      </x:c>
      <x:c r="D1272" s="2" t="n">
        <x:v>23</x:v>
      </x:c>
      <x:c r="E1272" s="7" t="n">
        <x:v>260</x:v>
      </x:c>
      <x:c r="F1272" s="2" t="str">
        <x:v>否</x:v>
      </x:c>
      <x:c r="G1272" s="7" t="n">
        <x:v>3833.33</x:v>
      </x:c>
      <x:c r="H1272" s="7" t="n">
        <x:v>3242</x:v>
      </x:c>
      <x:c r="I1272" s="2" t="str">
        <x:v>可按后续累计达标判定补发</x:v>
      </x:c>
    </x:row>
    <x:row r="1273" ht="22" customHeight="1">
      <x:c r="A1273" s="2" t="n">
        <x:v>4</x:v>
      </x:c>
      <x:c r="B1273" s="2" t="str">
        <x:v>粤AGP3087</x:v>
      </x:c>
      <x:c r="C1273" s="2" t="str">
        <x:v>金可鹏</x:v>
      </x:c>
      <x:c r="D1273" s="2" t="n">
        <x:v>11</x:v>
      </x:c>
      <x:c r="E1273" s="7" t="n">
        <x:v>260</x:v>
      </x:c>
      <x:c r="F1273" s="2" t="str">
        <x:v>是</x:v>
      </x:c>
      <x:c r="G1273" s="7" t="n">
        <x:v>1833.33</x:v>
      </x:c>
      <x:c r="H1273" s="7" t="n">
        <x:v>2299.3</x:v>
      </x:c>
      <x:c r="I1273" s="2" t="str">
        <x:v>已发或已核定扣减，不重复补发</x:v>
      </x:c>
    </x:row>
    <x:row r="1274" ht="22" customHeight="1">
      <x:c r="A1274" s="2" t="n">
        <x:v>4</x:v>
      </x:c>
      <x:c r="B1274" s="2" t="str">
        <x:v>粤AGP3505</x:v>
      </x:c>
      <x:c r="C1274" s="2" t="str">
        <x:v>金可鹏</x:v>
      </x:c>
      <x:c r="D1274" s="2" t="n">
        <x:v>23</x:v>
      </x:c>
      <x:c r="E1274" s="7" t="n">
        <x:v>260</x:v>
      </x:c>
      <x:c r="F1274" s="2" t="str">
        <x:v>否</x:v>
      </x:c>
      <x:c r="G1274" s="7" t="n">
        <x:v>3833.33</x:v>
      </x:c>
      <x:c r="H1274" s="7" t="n">
        <x:v>1822.2</x:v>
      </x:c>
      <x:c r="I1274" s="2" t="str">
        <x:v>可按后续累计达标判定补发</x:v>
      </x:c>
    </x:row>
    <x:row r="1275" ht="22" customHeight="1">
      <x:c r="A1275" s="2" t="n">
        <x:v>4</x:v>
      </x:c>
      <x:c r="B1275" s="2" t="str">
        <x:v>粤AGP3509</x:v>
      </x:c>
      <x:c r="C1275" s="2" t="str">
        <x:v>金可鹏</x:v>
      </x:c>
      <x:c r="D1275" s="2" t="n">
        <x:v>30</x:v>
      </x:c>
      <x:c r="E1275" s="7" t="n">
        <x:v>260</x:v>
      </x:c>
      <x:c r="F1275" s="2" t="str">
        <x:v>否</x:v>
      </x:c>
      <x:c r="G1275" s="7" t="n">
        <x:v>5000</x:v>
      </x:c>
      <x:c r="H1275" s="7" t="n">
        <x:v>988.7</x:v>
      </x:c>
      <x:c r="I1275" s="2" t="str">
        <x:v>可按后续累计达标判定补发</x:v>
      </x:c>
    </x:row>
    <x:row r="1276" ht="22" customHeight="1">
      <x:c r="A1276" s="2" t="n">
        <x:v>4</x:v>
      </x:c>
      <x:c r="B1276" s="2" t="str">
        <x:v>粤AGP3627</x:v>
      </x:c>
      <x:c r="C1276" s="2" t="str">
        <x:v>金可鹏</x:v>
      </x:c>
      <x:c r="D1276" s="2" t="n">
        <x:v>30</x:v>
      </x:c>
      <x:c r="E1276" s="7" t="n">
        <x:v>260</x:v>
      </x:c>
      <x:c r="F1276" s="2" t="str">
        <x:v>是</x:v>
      </x:c>
      <x:c r="G1276" s="7" t="n">
        <x:v>5000</x:v>
      </x:c>
      <x:c r="H1276" s="7" t="n">
        <x:v>13390.7</x:v>
      </x:c>
      <x:c r="I1276" s="2" t="str">
        <x:v>已发或已核定扣减，不重复补发</x:v>
      </x:c>
    </x:row>
    <x:row r="1277" ht="22" customHeight="1">
      <x:c r="A1277" s="2" t="n">
        <x:v>4</x:v>
      </x:c>
      <x:c r="B1277" s="2" t="str">
        <x:v>粤AGP3628</x:v>
      </x:c>
      <x:c r="C1277" s="2" t="str">
        <x:v>金可鹏</x:v>
      </x:c>
      <x:c r="D1277" s="2" t="n">
        <x:v>30</x:v>
      </x:c>
      <x:c r="E1277" s="7" t="n">
        <x:v>150</x:v>
      </x:c>
      <x:c r="F1277" s="2" t="str">
        <x:v>否</x:v>
      </x:c>
      <x:c r="G1277" s="7" t="n">
        <x:v>3000</x:v>
      </x:c>
      <x:c r="H1277" s="7" t="n">
        <x:v>2740.8</x:v>
      </x:c>
      <x:c r="I1277" s="2" t="str">
        <x:v>可按后续累计达标判定补发</x:v>
      </x:c>
    </x:row>
    <x:row r="1278" ht="22" customHeight="1">
      <x:c r="A1278" s="2" t="n">
        <x:v>4</x:v>
      </x:c>
      <x:c r="B1278" s="2" t="str">
        <x:v>粤AGP3631</x:v>
      </x:c>
      <x:c r="C1278" s="2" t="str">
        <x:v>金可鹏</x:v>
      </x:c>
      <x:c r="D1278" s="2" t="n">
        <x:v>25</x:v>
      </x:c>
      <x:c r="E1278" s="7" t="n">
        <x:v>260</x:v>
      </x:c>
      <x:c r="F1278" s="2" t="str">
        <x:v>否</x:v>
      </x:c>
      <x:c r="G1278" s="7" t="n">
        <x:v>4166.66</x:v>
      </x:c>
      <x:c r="H1278" s="7" t="n">
        <x:v>3426.6</x:v>
      </x:c>
      <x:c r="I1278" s="2" t="str">
        <x:v>可按后续累计达标判定补发</x:v>
      </x:c>
    </x:row>
    <x:row r="1279" ht="22" customHeight="1">
      <x:c r="A1279" s="2" t="n">
        <x:v>4</x:v>
      </x:c>
      <x:c r="B1279" s="2" t="str">
        <x:v>粤AGP3642</x:v>
      </x:c>
      <x:c r="C1279" s="2" t="str">
        <x:v>金可鹏</x:v>
      </x:c>
      <x:c r="D1279" s="2" t="n">
        <x:v>2</x:v>
      </x:c>
      <x:c r="E1279" s="7" t="n">
        <x:v>260</x:v>
      </x:c>
      <x:c r="F1279" s="2" t="str">
        <x:v>否</x:v>
      </x:c>
      <x:c r="G1279" s="7" t="n">
        <x:v>333.33</x:v>
      </x:c>
      <x:c r="H1279" s="7" t="n">
        <x:v>54.5</x:v>
      </x:c>
      <x:c r="I1279" s="2" t="str">
        <x:v>可按后续累计达标判定补发</x:v>
      </x:c>
    </x:row>
    <x:row r="1280" ht="22" customHeight="1">
      <x:c r="A1280" s="2" t="n">
        <x:v>4</x:v>
      </x:c>
      <x:c r="B1280" s="2" t="str">
        <x:v>粤AGP3660</x:v>
      </x:c>
      <x:c r="C1280" s="2" t="str">
        <x:v>金可鹏</x:v>
      </x:c>
      <x:c r="D1280" s="2" t="n">
        <x:v>2</x:v>
      </x:c>
      <x:c r="E1280" s="7" t="n">
        <x:v>260</x:v>
      </x:c>
      <x:c r="F1280" s="2" t="str">
        <x:v>否</x:v>
      </x:c>
      <x:c r="G1280" s="7" t="n">
        <x:v>333.33</x:v>
      </x:c>
      <x:c r="H1280" s="7" t="n">
        <x:v>97.4</x:v>
      </x:c>
      <x:c r="I1280" s="2" t="str">
        <x:v>可按后续累计达标判定补发</x:v>
      </x:c>
    </x:row>
    <x:row r="1281" ht="22" customHeight="1">
      <x:c r="A1281" s="2" t="n">
        <x:v>4</x:v>
      </x:c>
      <x:c r="B1281" s="2" t="str">
        <x:v>粤AGP3672</x:v>
      </x:c>
      <x:c r="C1281" s="2" t="str">
        <x:v>金可鹏</x:v>
      </x:c>
      <x:c r="D1281" s="2" t="n">
        <x:v>30</x:v>
      </x:c>
      <x:c r="E1281" s="7" t="n">
        <x:v>260</x:v>
      </x:c>
      <x:c r="F1281" s="2" t="str">
        <x:v>否</x:v>
      </x:c>
      <x:c r="G1281" s="7" t="n">
        <x:v>5000</x:v>
      </x:c>
      <x:c r="H1281" s="7" t="n">
        <x:v>746.7</x:v>
      </x:c>
      <x:c r="I1281" s="2" t="str">
        <x:v>可按后续累计达标判定补发</x:v>
      </x:c>
    </x:row>
    <x:row r="1282" ht="22" customHeight="1">
      <x:c r="A1282" s="2" t="n">
        <x:v>4</x:v>
      </x:c>
      <x:c r="B1282" s="2" t="str">
        <x:v>粤AGP3673</x:v>
      </x:c>
      <x:c r="C1282" s="2" t="str">
        <x:v>金可鹏</x:v>
      </x:c>
      <x:c r="D1282" s="2" t="n">
        <x:v>23</x:v>
      </x:c>
      <x:c r="E1282" s="7" t="n">
        <x:v>260</x:v>
      </x:c>
      <x:c r="F1282" s="2" t="str">
        <x:v>否</x:v>
      </x:c>
      <x:c r="G1282" s="7" t="n">
        <x:v>3833.33</x:v>
      </x:c>
      <x:c r="H1282" s="7" t="n">
        <x:v>1002.2</x:v>
      </x:c>
      <x:c r="I1282" s="2" t="str">
        <x:v>可按后续累计达标判定补发</x:v>
      </x:c>
    </x:row>
    <x:row r="1283" ht="22" customHeight="1">
      <x:c r="A1283" s="2" t="n">
        <x:v>4</x:v>
      </x:c>
      <x:c r="B1283" s="2" t="str">
        <x:v>粤AGP3688</x:v>
      </x:c>
      <x:c r="C1283" s="2" t="str">
        <x:v>金可鹏</x:v>
      </x:c>
      <x:c r="D1283" s="2" t="n">
        <x:v>30</x:v>
      </x:c>
      <x:c r="E1283" s="7" t="n">
        <x:v>150</x:v>
      </x:c>
      <x:c r="F1283" s="2" t="str">
        <x:v>否</x:v>
      </x:c>
      <x:c r="G1283" s="7" t="n">
        <x:v>3000</x:v>
      </x:c>
      <x:c r="H1283" s="7" t="n">
        <x:v>2533.8</x:v>
      </x:c>
      <x:c r="I1283" s="2" t="str">
        <x:v>可按后续累计达标判定补发</x:v>
      </x:c>
    </x:row>
    <x:row r="1284" ht="22" customHeight="1">
      <x:c r="A1284" s="2" t="n">
        <x:v>4</x:v>
      </x:c>
      <x:c r="B1284" s="2" t="str">
        <x:v>粤AGP3692</x:v>
      </x:c>
      <x:c r="C1284" s="2" t="str">
        <x:v>金可鹏</x:v>
      </x:c>
      <x:c r="D1284" s="2" t="n">
        <x:v>30</x:v>
      </x:c>
      <x:c r="E1284" s="7" t="n">
        <x:v>260</x:v>
      </x:c>
      <x:c r="F1284" s="2" t="str">
        <x:v>是</x:v>
      </x:c>
      <x:c r="G1284" s="7" t="n">
        <x:v>5000</x:v>
      </x:c>
      <x:c r="H1284" s="7" t="n">
        <x:v>6821.6</x:v>
      </x:c>
      <x:c r="I1284" s="2" t="str">
        <x:v>已发或已核定扣减，不重复补发</x:v>
      </x:c>
    </x:row>
    <x:row r="1285" ht="22" customHeight="1">
      <x:c r="A1285" s="2" t="n">
        <x:v>4</x:v>
      </x:c>
      <x:c r="B1285" s="2" t="str">
        <x:v>粤AGP4325</x:v>
      </x:c>
      <x:c r="C1285" s="2" t="str">
        <x:v>金可鹏</x:v>
      </x:c>
      <x:c r="D1285" s="2" t="n">
        <x:v>30</x:v>
      </x:c>
      <x:c r="E1285" s="7" t="n">
        <x:v>260</x:v>
      </x:c>
      <x:c r="F1285" s="2" t="str">
        <x:v>否</x:v>
      </x:c>
      <x:c r="G1285" s="7" t="n">
        <x:v>5000</x:v>
      </x:c>
      <x:c r="H1285" s="7" t="n">
        <x:v>770.8</x:v>
      </x:c>
      <x:c r="I1285" s="2" t="str">
        <x:v>可按后续累计达标判定补发</x:v>
      </x:c>
    </x:row>
    <x:row r="1286" ht="22" customHeight="1">
      <x:c r="A1286" s="2" t="n">
        <x:v>4</x:v>
      </x:c>
      <x:c r="B1286" s="2" t="str">
        <x:v>粤AGP4396</x:v>
      </x:c>
      <x:c r="C1286" s="2" t="str">
        <x:v>金可鹏</x:v>
      </x:c>
      <x:c r="D1286" s="2" t="n">
        <x:v>23</x:v>
      </x:c>
      <x:c r="E1286" s="7" t="n">
        <x:v>260</x:v>
      </x:c>
      <x:c r="F1286" s="2" t="str">
        <x:v>否</x:v>
      </x:c>
      <x:c r="G1286" s="7" t="n">
        <x:v>3833.33</x:v>
      </x:c>
      <x:c r="H1286" s="7" t="n">
        <x:v>1949.2</x:v>
      </x:c>
      <x:c r="I1286" s="2" t="str">
        <x:v>可按后续累计达标判定补发</x:v>
      </x:c>
    </x:row>
    <x:row r="1287" ht="22" customHeight="1">
      <x:c r="A1287" s="2" t="n">
        <x:v>4</x:v>
      </x:c>
      <x:c r="B1287" s="2" t="str">
        <x:v>粤AGP4435</x:v>
      </x:c>
      <x:c r="C1287" s="2" t="str">
        <x:v>金可鹏</x:v>
      </x:c>
      <x:c r="D1287" s="2" t="n">
        <x:v>30</x:v>
      </x:c>
      <x:c r="E1287" s="7" t="n">
        <x:v>260</x:v>
      </x:c>
      <x:c r="F1287" s="2" t="str">
        <x:v>否</x:v>
      </x:c>
      <x:c r="G1287" s="7" t="n">
        <x:v>5000</x:v>
      </x:c>
      <x:c r="H1287" s="7" t="n">
        <x:v>1129.5</x:v>
      </x:c>
      <x:c r="I1287" s="2" t="str">
        <x:v>可按后续累计达标判定补发</x:v>
      </x:c>
    </x:row>
    <x:row r="1288" ht="22" customHeight="1">
      <x:c r="A1288" s="2" t="n">
        <x:v>4</x:v>
      </x:c>
      <x:c r="B1288" s="2" t="str">
        <x:v>粤AGP4482</x:v>
      </x:c>
      <x:c r="C1288" s="2" t="str">
        <x:v>金可鹏</x:v>
      </x:c>
      <x:c r="D1288" s="2" t="n">
        <x:v>6</x:v>
      </x:c>
      <x:c r="E1288" s="7" t="n">
        <x:v>260</x:v>
      </x:c>
      <x:c r="F1288" s="2" t="str">
        <x:v>否</x:v>
      </x:c>
      <x:c r="G1288" s="7" t="n">
        <x:v>1000</x:v>
      </x:c>
      <x:c r="H1288" s="7" t="n">
        <x:v>574</x:v>
      </x:c>
      <x:c r="I1288" s="2" t="str">
        <x:v>可按后续累计达标判定补发</x:v>
      </x:c>
    </x:row>
    <x:row r="1289" ht="22" customHeight="1">
      <x:c r="A1289" s="2" t="n">
        <x:v>4</x:v>
      </x:c>
      <x:c r="B1289" s="2" t="str">
        <x:v>粤AGP4569</x:v>
      </x:c>
      <x:c r="C1289" s="2" t="str">
        <x:v>金可鹏</x:v>
      </x:c>
      <x:c r="D1289" s="2" t="n">
        <x:v>8</x:v>
      </x:c>
      <x:c r="E1289" s="7" t="n">
        <x:v>260</x:v>
      </x:c>
      <x:c r="F1289" s="2" t="str">
        <x:v>否</x:v>
      </x:c>
      <x:c r="G1289" s="7" t="n">
        <x:v>1333.33</x:v>
      </x:c>
      <x:c r="H1289" s="7" t="n">
        <x:v>30.7</x:v>
      </x:c>
      <x:c r="I1289" s="2" t="str">
        <x:v>可按后续累计达标判定补发</x:v>
      </x:c>
    </x:row>
    <x:row r="1290" ht="22" customHeight="1">
      <x:c r="A1290" s="2" t="n">
        <x:v>4</x:v>
      </x:c>
      <x:c r="B1290" s="2" t="str">
        <x:v>粤AGP4587</x:v>
      </x:c>
      <x:c r="C1290" s="2" t="str">
        <x:v>金可鹏</x:v>
      </x:c>
      <x:c r="D1290" s="2" t="n">
        <x:v>11</x:v>
      </x:c>
      <x:c r="E1290" s="7" t="n">
        <x:v>260</x:v>
      </x:c>
      <x:c r="F1290" s="2" t="str">
        <x:v>是</x:v>
      </x:c>
      <x:c r="G1290" s="7" t="n">
        <x:v>1833.33</x:v>
      </x:c>
      <x:c r="H1290" s="7" t="n">
        <x:v>2319.9</x:v>
      </x:c>
      <x:c r="I1290" s="2" t="str">
        <x:v>已发或已核定扣减，不重复补发</x:v>
      </x:c>
    </x:row>
    <x:row r="1291" ht="22" customHeight="1">
      <x:c r="A1291" s="2" t="n">
        <x:v>4</x:v>
      </x:c>
      <x:c r="B1291" s="2" t="str">
        <x:v>粤AGP4629</x:v>
      </x:c>
      <x:c r="C1291" s="2" t="str">
        <x:v>金可鹏</x:v>
      </x:c>
      <x:c r="D1291" s="2" t="n">
        <x:v>30</x:v>
      </x:c>
      <x:c r="E1291" s="7" t="n">
        <x:v>260</x:v>
      </x:c>
      <x:c r="F1291" s="2" t="str">
        <x:v>否</x:v>
      </x:c>
      <x:c r="G1291" s="7" t="n">
        <x:v>5000</x:v>
      </x:c>
      <x:c r="H1291" s="7" t="n">
        <x:v>823.2</x:v>
      </x:c>
      <x:c r="I1291" s="2" t="str">
        <x:v>可按后续累计达标判定补发</x:v>
      </x:c>
    </x:row>
    <x:row r="1292" ht="22" customHeight="1">
      <x:c r="A1292" s="2" t="n">
        <x:v>4</x:v>
      </x:c>
      <x:c r="B1292" s="2" t="str">
        <x:v>粤AGP5138</x:v>
      </x:c>
      <x:c r="C1292" s="2" t="str">
        <x:v>金可鹏</x:v>
      </x:c>
      <x:c r="D1292" s="2" t="n">
        <x:v>30</x:v>
      </x:c>
      <x:c r="E1292" s="7" t="n">
        <x:v>150</x:v>
      </x:c>
      <x:c r="F1292" s="2" t="str">
        <x:v>否</x:v>
      </x:c>
      <x:c r="G1292" s="7" t="n">
        <x:v>3000</x:v>
      </x:c>
      <x:c r="H1292" s="7" t="n">
        <x:v>2348</x:v>
      </x:c>
      <x:c r="I1292" s="2" t="str">
        <x:v>可按后续累计达标判定补发</x:v>
      </x:c>
    </x:row>
    <x:row r="1293" ht="22" customHeight="1">
      <x:c r="A1293" s="2" t="n">
        <x:v>4</x:v>
      </x:c>
      <x:c r="B1293" s="2" t="str">
        <x:v>粤AGP5156</x:v>
      </x:c>
      <x:c r="C1293" s="2" t="str">
        <x:v>金可鹏</x:v>
      </x:c>
      <x:c r="D1293" s="2" t="n">
        <x:v>2</x:v>
      </x:c>
      <x:c r="E1293" s="7" t="n">
        <x:v>150</x:v>
      </x:c>
      <x:c r="F1293" s="2" t="str">
        <x:v>是</x:v>
      </x:c>
      <x:c r="G1293" s="7" t="n">
        <x:v>200</x:v>
      </x:c>
      <x:c r="H1293" s="7" t="n">
        <x:v>93</x:v>
      </x:c>
      <x:c r="I1293" s="2" t="str">
        <x:v>已发或已核定扣减，不重复补发</x:v>
      </x:c>
    </x:row>
    <x:row r="1294" ht="22" customHeight="1">
      <x:c r="A1294" s="2" t="n">
        <x:v>4</x:v>
      </x:c>
      <x:c r="B1294" s="2" t="str">
        <x:v>粤AGP5350</x:v>
      </x:c>
      <x:c r="C1294" s="2" t="str">
        <x:v>金可鹏</x:v>
      </x:c>
      <x:c r="D1294" s="2" t="n">
        <x:v>2</x:v>
      </x:c>
      <x:c r="E1294" s="7" t="n">
        <x:v>260</x:v>
      </x:c>
      <x:c r="F1294" s="2" t="str">
        <x:v>否</x:v>
      </x:c>
      <x:c r="G1294" s="7" t="n">
        <x:v>333.33</x:v>
      </x:c>
      <x:c r="H1294" s="7" t="n">
        <x:v>91.2</x:v>
      </x:c>
      <x:c r="I1294" s="2" t="str">
        <x:v>可按后续累计达标判定补发</x:v>
      </x:c>
    </x:row>
    <x:row r="1295" ht="22" customHeight="1">
      <x:c r="A1295" s="2" t="n">
        <x:v>4</x:v>
      </x:c>
      <x:c r="B1295" s="2" t="str">
        <x:v>粤AGP5359</x:v>
      </x:c>
      <x:c r="C1295" s="2" t="str">
        <x:v>金可鹏</x:v>
      </x:c>
      <x:c r="D1295" s="2" t="n">
        <x:v>30</x:v>
      </x:c>
      <x:c r="E1295" s="7" t="n">
        <x:v>150</x:v>
      </x:c>
      <x:c r="F1295" s="2" t="str">
        <x:v>否</x:v>
      </x:c>
      <x:c r="G1295" s="7" t="n">
        <x:v>3000</x:v>
      </x:c>
      <x:c r="H1295" s="7" t="n">
        <x:v>2856.2</x:v>
      </x:c>
      <x:c r="I1295" s="2" t="str">
        <x:v>可按后续累计达标判定补发</x:v>
      </x:c>
    </x:row>
    <x:row r="1296" ht="22" customHeight="1">
      <x:c r="A1296" s="2" t="n">
        <x:v>4</x:v>
      </x:c>
      <x:c r="B1296" s="2" t="str">
        <x:v>粤AGP5363</x:v>
      </x:c>
      <x:c r="C1296" s="2" t="str">
        <x:v>金可鹏</x:v>
      </x:c>
      <x:c r="D1296" s="2" t="n">
        <x:v>2</x:v>
      </x:c>
      <x:c r="E1296" s="7" t="n">
        <x:v>260</x:v>
      </x:c>
      <x:c r="F1296" s="2" t="str">
        <x:v>否</x:v>
      </x:c>
      <x:c r="G1296" s="7" t="n">
        <x:v>333.33</x:v>
      </x:c>
      <x:c r="H1296" s="7" t="n">
        <x:v>65.3</x:v>
      </x:c>
      <x:c r="I1296" s="2" t="str">
        <x:v>可按后续累计达标判定补发</x:v>
      </x:c>
    </x:row>
    <x:row r="1297" ht="22" customHeight="1">
      <x:c r="A1297" s="2" t="n">
        <x:v>4</x:v>
      </x:c>
      <x:c r="B1297" s="2" t="str">
        <x:v>粤AGP5613</x:v>
      </x:c>
      <x:c r="C1297" s="2" t="str">
        <x:v>金可鹏</x:v>
      </x:c>
      <x:c r="D1297" s="2" t="n">
        <x:v>6</x:v>
      </x:c>
      <x:c r="E1297" s="7" t="n">
        <x:v>260</x:v>
      </x:c>
      <x:c r="F1297" s="2" t="str">
        <x:v>否</x:v>
      </x:c>
      <x:c r="G1297" s="7" t="n">
        <x:v>1000</x:v>
      </x:c>
      <x:c r="H1297" s="7" t="n">
        <x:v>173.7</x:v>
      </x:c>
      <x:c r="I1297" s="2" t="str">
        <x:v>可按后续累计达标判定补发</x:v>
      </x:c>
    </x:row>
    <x:row r="1298" ht="22" customHeight="1">
      <x:c r="A1298" s="2" t="n">
        <x:v>4</x:v>
      </x:c>
      <x:c r="B1298" s="2" t="str">
        <x:v>粤AGP5621</x:v>
      </x:c>
      <x:c r="C1298" s="2" t="str">
        <x:v>金可鹏</x:v>
      </x:c>
      <x:c r="D1298" s="2" t="n">
        <x:v>11</x:v>
      </x:c>
      <x:c r="E1298" s="7" t="n">
        <x:v>260</x:v>
      </x:c>
      <x:c r="F1298" s="2" t="str">
        <x:v>是</x:v>
      </x:c>
      <x:c r="G1298" s="7" t="n">
        <x:v>1833.33</x:v>
      </x:c>
      <x:c r="H1298" s="7" t="n">
        <x:v>2314</x:v>
      </x:c>
      <x:c r="I1298" s="2" t="str">
        <x:v>已发或已核定扣减，不重复补发</x:v>
      </x:c>
    </x:row>
    <x:row r="1299" ht="22" customHeight="1">
      <x:c r="A1299" s="2" t="n">
        <x:v>4</x:v>
      </x:c>
      <x:c r="B1299" s="2" t="str">
        <x:v>粤AGP5638</x:v>
      </x:c>
      <x:c r="C1299" s="2" t="str">
        <x:v>金可鹏</x:v>
      </x:c>
      <x:c r="D1299" s="2" t="n">
        <x:v>30</x:v>
      </x:c>
      <x:c r="E1299" s="7" t="n">
        <x:v>150</x:v>
      </x:c>
      <x:c r="F1299" s="2" t="str">
        <x:v>是</x:v>
      </x:c>
      <x:c r="G1299" s="7" t="n">
        <x:v>3000</x:v>
      </x:c>
      <x:c r="H1299" s="7" t="n">
        <x:v>3935.5</x:v>
      </x:c>
      <x:c r="I1299" s="2" t="str">
        <x:v>已发或已核定扣减，不重复补发</x:v>
      </x:c>
    </x:row>
    <x:row r="1300" ht="22" customHeight="1">
      <x:c r="A1300" s="2" t="n">
        <x:v>4</x:v>
      </x:c>
      <x:c r="B1300" s="2" t="str">
        <x:v>粤AGP5639</x:v>
      </x:c>
      <x:c r="C1300" s="2" t="str">
        <x:v>金可鹏</x:v>
      </x:c>
      <x:c r="D1300" s="2" t="n">
        <x:v>30</x:v>
      </x:c>
      <x:c r="E1300" s="7" t="n">
        <x:v>150</x:v>
      </x:c>
      <x:c r="F1300" s="2" t="str">
        <x:v>是</x:v>
      </x:c>
      <x:c r="G1300" s="7" t="n">
        <x:v>3000</x:v>
      </x:c>
      <x:c r="H1300" s="7" t="n">
        <x:v>3218</x:v>
      </x:c>
      <x:c r="I1300" s="2" t="str">
        <x:v>已发或已核定扣减，不重复补发</x:v>
      </x:c>
    </x:row>
    <x:row r="1301" ht="22" customHeight="1">
      <x:c r="A1301" s="2" t="n">
        <x:v>4</x:v>
      </x:c>
      <x:c r="B1301" s="2" t="str">
        <x:v>粤AGP5653</x:v>
      </x:c>
      <x:c r="C1301" s="2" t="str">
        <x:v>金可鹏</x:v>
      </x:c>
      <x:c r="D1301" s="2" t="n">
        <x:v>30</x:v>
      </x:c>
      <x:c r="E1301" s="7" t="n">
        <x:v>150</x:v>
      </x:c>
      <x:c r="F1301" s="2" t="str">
        <x:v>是</x:v>
      </x:c>
      <x:c r="G1301" s="7" t="n">
        <x:v>3000</x:v>
      </x:c>
      <x:c r="H1301" s="7" t="n">
        <x:v>3601.2</x:v>
      </x:c>
      <x:c r="I1301" s="2" t="str">
        <x:v>已发或已核定扣减，不重复补发</x:v>
      </x:c>
    </x:row>
    <x:row r="1302" ht="22" customHeight="1">
      <x:c r="A1302" s="2" t="n">
        <x:v>4</x:v>
      </x:c>
      <x:c r="B1302" s="2" t="str">
        <x:v>粤AGP5658</x:v>
      </x:c>
      <x:c r="C1302" s="2" t="str">
        <x:v>金可鹏</x:v>
      </x:c>
      <x:c r="D1302" s="2" t="n">
        <x:v>30</x:v>
      </x:c>
      <x:c r="E1302" s="7" t="n">
        <x:v>150</x:v>
      </x:c>
      <x:c r="F1302" s="2" t="str">
        <x:v>否</x:v>
      </x:c>
      <x:c r="G1302" s="7" t="n">
        <x:v>3000</x:v>
      </x:c>
      <x:c r="H1302" s="7" t="n">
        <x:v>1118.4</x:v>
      </x:c>
      <x:c r="I1302" s="2" t="str">
        <x:v>可按后续累计达标判定补发</x:v>
      </x:c>
    </x:row>
    <x:row r="1303" ht="22" customHeight="1">
      <x:c r="A1303" s="2" t="n">
        <x:v>4</x:v>
      </x:c>
      <x:c r="B1303" s="2" t="str">
        <x:v>粤AGP5685</x:v>
      </x:c>
      <x:c r="C1303" s="2" t="str">
        <x:v>金可鹏</x:v>
      </x:c>
      <x:c r="D1303" s="2" t="n">
        <x:v>30</x:v>
      </x:c>
      <x:c r="E1303" s="7" t="n">
        <x:v>150</x:v>
      </x:c>
      <x:c r="F1303" s="2" t="str">
        <x:v>是</x:v>
      </x:c>
      <x:c r="G1303" s="7" t="n">
        <x:v>3000</x:v>
      </x:c>
      <x:c r="H1303" s="7" t="n">
        <x:v>6397</x:v>
      </x:c>
      <x:c r="I1303" s="2" t="str">
        <x:v>已发或已核定扣减，不重复补发</x:v>
      </x:c>
    </x:row>
    <x:row r="1304" ht="22" customHeight="1">
      <x:c r="A1304" s="2" t="n">
        <x:v>4</x:v>
      </x:c>
      <x:c r="B1304" s="2" t="str">
        <x:v>粤AGP5758</x:v>
      </x:c>
      <x:c r="C1304" s="2" t="str">
        <x:v>金可鹏</x:v>
      </x:c>
      <x:c r="D1304" s="2" t="n">
        <x:v>30</x:v>
      </x:c>
      <x:c r="E1304" s="7" t="n">
        <x:v>150</x:v>
      </x:c>
      <x:c r="F1304" s="2" t="str">
        <x:v>否</x:v>
      </x:c>
      <x:c r="G1304" s="7" t="n">
        <x:v>3000</x:v>
      </x:c>
      <x:c r="H1304" s="7" t="n">
        <x:v>2300.5</x:v>
      </x:c>
      <x:c r="I1304" s="2" t="str">
        <x:v>可按后续累计达标判定补发</x:v>
      </x:c>
    </x:row>
    <x:row r="1305" ht="22" customHeight="1">
      <x:c r="A1305" s="2" t="n">
        <x:v>4</x:v>
      </x:c>
      <x:c r="B1305" s="2" t="str">
        <x:v>粤AGP5759</x:v>
      </x:c>
      <x:c r="C1305" s="2" t="str">
        <x:v>金可鹏</x:v>
      </x:c>
      <x:c r="D1305" s="2" t="n">
        <x:v>30</x:v>
      </x:c>
      <x:c r="E1305" s="7" t="n">
        <x:v>150</x:v>
      </x:c>
      <x:c r="F1305" s="2" t="str">
        <x:v>是</x:v>
      </x:c>
      <x:c r="G1305" s="7" t="n">
        <x:v>3000</x:v>
      </x:c>
      <x:c r="H1305" s="7" t="n">
        <x:v>6040.7</x:v>
      </x:c>
      <x:c r="I1305" s="2" t="str">
        <x:v>已发或已核定扣减，不重复补发</x:v>
      </x:c>
    </x:row>
    <x:row r="1306" ht="22" customHeight="1">
      <x:c r="A1306" s="2" t="n">
        <x:v>4</x:v>
      </x:c>
      <x:c r="B1306" s="2" t="str">
        <x:v>粤AGP5792</x:v>
      </x:c>
      <x:c r="C1306" s="2" t="str">
        <x:v>金可鹏</x:v>
      </x:c>
      <x:c r="D1306" s="2" t="n">
        <x:v>30</x:v>
      </x:c>
      <x:c r="E1306" s="7" t="n">
        <x:v>260</x:v>
      </x:c>
      <x:c r="F1306" s="2" t="str">
        <x:v>否</x:v>
      </x:c>
      <x:c r="G1306" s="7" t="n">
        <x:v>5000</x:v>
      </x:c>
      <x:c r="H1306" s="7" t="n">
        <x:v>1058.1</x:v>
      </x:c>
      <x:c r="I1306" s="2" t="str">
        <x:v>可按后续累计达标判定补发</x:v>
      </x:c>
    </x:row>
    <x:row r="1307" ht="22" customHeight="1">
      <x:c r="A1307" s="2" t="n">
        <x:v>4</x:v>
      </x:c>
      <x:c r="B1307" s="2" t="str">
        <x:v>粤AGP7019</x:v>
      </x:c>
      <x:c r="C1307" s="2" t="str">
        <x:v>金可鹏</x:v>
      </x:c>
      <x:c r="D1307" s="2" t="n">
        <x:v>25</x:v>
      </x:c>
      <x:c r="E1307" s="7" t="n">
        <x:v>260</x:v>
      </x:c>
      <x:c r="F1307" s="2" t="str">
        <x:v>否</x:v>
      </x:c>
      <x:c r="G1307" s="7" t="n">
        <x:v>4166.66</x:v>
      </x:c>
      <x:c r="H1307" s="7" t="n">
        <x:v>1225.8</x:v>
      </x:c>
      <x:c r="I1307" s="2" t="str">
        <x:v>可按后续累计达标判定补发</x:v>
      </x:c>
    </x:row>
    <x:row r="1308" ht="22" customHeight="1">
      <x:c r="A1308" s="2" t="n">
        <x:v>4</x:v>
      </x:c>
      <x:c r="B1308" s="2" t="str">
        <x:v>粤AGP9347</x:v>
      </x:c>
      <x:c r="C1308" s="2" t="str">
        <x:v>金可鹏</x:v>
      </x:c>
      <x:c r="D1308" s="2" t="n">
        <x:v>7</x:v>
      </x:c>
      <x:c r="E1308" s="7" t="n">
        <x:v>260</x:v>
      </x:c>
      <x:c r="F1308" s="2" t="str">
        <x:v>否</x:v>
      </x:c>
      <x:c r="G1308" s="7" t="n">
        <x:v>1166.66</x:v>
      </x:c>
      <x:c r="H1308" s="7" t="n">
        <x:v>583.7</x:v>
      </x:c>
      <x:c r="I1308" s="2" t="str">
        <x:v>可按后续累计达标判定补发</x:v>
      </x:c>
    </x:row>
    <x:row r="1309" ht="22" customHeight="1">
      <x:c r="A1309" s="2" t="n">
        <x:v>4</x:v>
      </x:c>
      <x:c r="B1309" s="2" t="str">
        <x:v>粤AGP9351</x:v>
      </x:c>
      <x:c r="C1309" s="2" t="str">
        <x:v>金可鹏</x:v>
      </x:c>
      <x:c r="D1309" s="2" t="n">
        <x:v>6</x:v>
      </x:c>
      <x:c r="E1309" s="7" t="n">
        <x:v>260</x:v>
      </x:c>
      <x:c r="F1309" s="2" t="str">
        <x:v>否</x:v>
      </x:c>
      <x:c r="G1309" s="7" t="n">
        <x:v>1000</x:v>
      </x:c>
      <x:c r="H1309" s="7" t="n">
        <x:v>389.7</x:v>
      </x:c>
      <x:c r="I1309" s="2" t="str">
        <x:v>可按后续累计达标判定补发</x:v>
      </x:c>
    </x:row>
    <x:row r="1310" ht="22" customHeight="1">
      <x:c r="A1310" s="2" t="n">
        <x:v>4</x:v>
      </x:c>
      <x:c r="B1310" s="2" t="str">
        <x:v>粤AGP9726</x:v>
      </x:c>
      <x:c r="C1310" s="2" t="str">
        <x:v>金可鹏</x:v>
      </x:c>
      <x:c r="D1310" s="2" t="n">
        <x:v>5</x:v>
      </x:c>
      <x:c r="E1310" s="7" t="n">
        <x:v>260</x:v>
      </x:c>
      <x:c r="F1310" s="2" t="str">
        <x:v>否</x:v>
      </x:c>
      <x:c r="G1310" s="7" t="n">
        <x:v>833.33</x:v>
      </x:c>
      <x:c r="H1310" s="7" t="n">
        <x:v>625.9</x:v>
      </x:c>
      <x:c r="I1310" s="2" t="str">
        <x:v>可按后续累计达标判定补发</x:v>
      </x:c>
    </x:row>
    <x:row r="1311" ht="22" customHeight="1">
      <x:c r="A1311" s="2" t="n">
        <x:v>4</x:v>
      </x:c>
      <x:c r="B1311" s="2" t="str">
        <x:v>粤AGP9728</x:v>
      </x:c>
      <x:c r="C1311" s="2" t="str">
        <x:v>金可鹏</x:v>
      </x:c>
      <x:c r="D1311" s="2" t="n">
        <x:v>6</x:v>
      </x:c>
      <x:c r="E1311" s="7" t="n">
        <x:v>150</x:v>
      </x:c>
      <x:c r="F1311" s="2" t="str">
        <x:v>是</x:v>
      </x:c>
      <x:c r="G1311" s="7" t="n">
        <x:v>600</x:v>
      </x:c>
      <x:c r="H1311" s="7" t="n">
        <x:v>801.2</x:v>
      </x:c>
      <x:c r="I1311" s="2" t="str">
        <x:v>已发或已核定扣减，不重复补发</x:v>
      </x:c>
    </x:row>
    <x:row r="1312" ht="22" customHeight="1">
      <x:c r="A1312" s="2" t="n">
        <x:v>4</x:v>
      </x:c>
      <x:c r="B1312" s="2" t="str">
        <x:v>粤AGP9731</x:v>
      </x:c>
      <x:c r="C1312" s="2" t="str">
        <x:v>金可鹏</x:v>
      </x:c>
      <x:c r="D1312" s="2" t="n">
        <x:v>2</x:v>
      </x:c>
      <x:c r="E1312" s="7" t="n">
        <x:v>260</x:v>
      </x:c>
      <x:c r="F1312" s="2" t="str">
        <x:v>否</x:v>
      </x:c>
      <x:c r="G1312" s="7" t="n">
        <x:v>333.33</x:v>
      </x:c>
      <x:c r="H1312" s="7" t="n">
        <x:v>71.2</x:v>
      </x:c>
      <x:c r="I1312" s="2" t="str">
        <x:v>可按后续累计达标判定补发</x:v>
      </x:c>
    </x:row>
    <x:row r="1313" ht="22" customHeight="1">
      <x:c r="A1313" s="2" t="n">
        <x:v>4</x:v>
      </x:c>
      <x:c r="B1313" s="2" t="str">
        <x:v>粤AGP9733</x:v>
      </x:c>
      <x:c r="C1313" s="2" t="str">
        <x:v>金可鹏</x:v>
      </x:c>
      <x:c r="D1313" s="2" t="n">
        <x:v>30</x:v>
      </x:c>
      <x:c r="E1313" s="7" t="n">
        <x:v>150</x:v>
      </x:c>
      <x:c r="F1313" s="2" t="str">
        <x:v>是</x:v>
      </x:c>
      <x:c r="G1313" s="7" t="n">
        <x:v>3000</x:v>
      </x:c>
      <x:c r="H1313" s="7" t="n">
        <x:v>15042</x:v>
      </x:c>
      <x:c r="I1313" s="2" t="str">
        <x:v>已发或已核定扣减，不重复补发</x:v>
      </x:c>
    </x:row>
    <x:row r="1314" ht="22" customHeight="1">
      <x:c r="A1314" s="2" t="n">
        <x:v>4</x:v>
      </x:c>
      <x:c r="B1314" s="2" t="str">
        <x:v>粤AGP9738</x:v>
      </x:c>
      <x:c r="C1314" s="2" t="str">
        <x:v>金可鹏</x:v>
      </x:c>
      <x:c r="D1314" s="2" t="n">
        <x:v>6</x:v>
      </x:c>
      <x:c r="E1314" s="7" t="n">
        <x:v>150</x:v>
      </x:c>
      <x:c r="F1314" s="2" t="str">
        <x:v>是</x:v>
      </x:c>
      <x:c r="G1314" s="7" t="n">
        <x:v>600</x:v>
      </x:c>
      <x:c r="H1314" s="7" t="n">
        <x:v>615.2</x:v>
      </x:c>
      <x:c r="I1314" s="2" t="str">
        <x:v>已发或已核定扣减，不重复补发</x:v>
      </x:c>
    </x:row>
    <x:row r="1315" ht="22" customHeight="1">
      <x:c r="A1315" s="2" t="n">
        <x:v>4</x:v>
      </x:c>
      <x:c r="B1315" s="2" t="str">
        <x:v>粤AGP9773</x:v>
      </x:c>
      <x:c r="C1315" s="2" t="str">
        <x:v>金可鹏</x:v>
      </x:c>
      <x:c r="D1315" s="2" t="n">
        <x:v>30</x:v>
      </x:c>
      <x:c r="E1315" s="7" t="n">
        <x:v>150</x:v>
      </x:c>
      <x:c r="F1315" s="2" t="str">
        <x:v>否</x:v>
      </x:c>
      <x:c r="G1315" s="7" t="n">
        <x:v>3000</x:v>
      </x:c>
      <x:c r="H1315" s="7" t="n">
        <x:v>2365.3</x:v>
      </x:c>
      <x:c r="I1315" s="2" t="str">
        <x:v>可按后续累计达标判定补发</x:v>
      </x:c>
    </x:row>
    <x:row r="1316" ht="22" customHeight="1">
      <x:c r="A1316" s="2" t="n">
        <x:v>4</x:v>
      </x:c>
      <x:c r="B1316" s="2" t="str">
        <x:v>粤AGP9787</x:v>
      </x:c>
      <x:c r="C1316" s="2" t="str">
        <x:v>金可鹏</x:v>
      </x:c>
      <x:c r="D1316" s="2" t="n">
        <x:v>29</x:v>
      </x:c>
      <x:c r="E1316" s="7" t="n">
        <x:v>150</x:v>
      </x:c>
      <x:c r="F1316" s="2" t="str">
        <x:v>否</x:v>
      </x:c>
      <x:c r="G1316" s="7" t="n">
        <x:v>2900</x:v>
      </x:c>
      <x:c r="H1316" s="7" t="n">
        <x:v>1987.1</x:v>
      </x:c>
      <x:c r="I1316" s="2" t="str">
        <x:v>可按后续累计达标判定补发</x:v>
      </x:c>
    </x:row>
    <x:row r="1317" ht="22" customHeight="1">
      <x:c r="A1317" s="2" t="n">
        <x:v>4</x:v>
      </x:c>
      <x:c r="B1317" s="2" t="str">
        <x:v>粤AGP9788</x:v>
      </x:c>
      <x:c r="C1317" s="2" t="str">
        <x:v>金可鹏</x:v>
      </x:c>
      <x:c r="D1317" s="2" t="n">
        <x:v>6</x:v>
      </x:c>
      <x:c r="E1317" s="7" t="n">
        <x:v>150</x:v>
      </x:c>
      <x:c r="F1317" s="2" t="str">
        <x:v>否</x:v>
      </x:c>
      <x:c r="G1317" s="7" t="n">
        <x:v>600</x:v>
      </x:c>
      <x:c r="H1317" s="7" t="n">
        <x:v>567.8</x:v>
      </x:c>
      <x:c r="I1317" s="2" t="str">
        <x:v>可按后续累计达标判定补发</x:v>
      </x:c>
    </x:row>
    <x:row r="1318" ht="22" customHeight="1">
      <x:c r="A1318" s="2" t="n">
        <x:v>4</x:v>
      </x:c>
      <x:c r="B1318" s="2" t="str">
        <x:v>粤AGQ1308</x:v>
      </x:c>
      <x:c r="C1318" s="2" t="str">
        <x:v>金可鹏</x:v>
      </x:c>
      <x:c r="D1318" s="2" t="n">
        <x:v>30</x:v>
      </x:c>
      <x:c r="E1318" s="7" t="n">
        <x:v>150</x:v>
      </x:c>
      <x:c r="F1318" s="2" t="str">
        <x:v>是</x:v>
      </x:c>
      <x:c r="G1318" s="7" t="n">
        <x:v>3000</x:v>
      </x:c>
      <x:c r="H1318" s="7" t="n">
        <x:v>3329.5</x:v>
      </x:c>
      <x:c r="I1318" s="2" t="str">
        <x:v>已发或已核定扣减，不重复补发</x:v>
      </x:c>
    </x:row>
    <x:row r="1319" ht="22" customHeight="1">
      <x:c r="A1319" s="2" t="n">
        <x:v>4</x:v>
      </x:c>
      <x:c r="B1319" s="2" t="str">
        <x:v>粤AGR0238</x:v>
      </x:c>
      <x:c r="C1319" s="2" t="str">
        <x:v>金可鹏</x:v>
      </x:c>
      <x:c r="D1319" s="2" t="n">
        <x:v>30</x:v>
      </x:c>
      <x:c r="E1319" s="7" t="n">
        <x:v>150</x:v>
      </x:c>
      <x:c r="F1319" s="2" t="str">
        <x:v>否</x:v>
      </x:c>
      <x:c r="G1319" s="7" t="n">
        <x:v>3000</x:v>
      </x:c>
      <x:c r="H1319" s="7" t="n">
        <x:v>2754.6</x:v>
      </x:c>
      <x:c r="I1319" s="2" t="str">
        <x:v>可按后续累计达标判定补发</x:v>
      </x:c>
    </x:row>
    <x:row r="1320" ht="22" customHeight="1">
      <x:c r="A1320" s="2" t="n">
        <x:v>4</x:v>
      </x:c>
      <x:c r="B1320" s="2" t="str">
        <x:v>粤AGR5028</x:v>
      </x:c>
      <x:c r="C1320" s="2" t="str">
        <x:v>金可鹏</x:v>
      </x:c>
      <x:c r="D1320" s="2" t="n">
        <x:v>30</x:v>
      </x:c>
      <x:c r="E1320" s="7" t="n">
        <x:v>150</x:v>
      </x:c>
      <x:c r="F1320" s="2" t="str">
        <x:v>是</x:v>
      </x:c>
      <x:c r="G1320" s="7" t="n">
        <x:v>3000</x:v>
      </x:c>
      <x:c r="H1320" s="7" t="n">
        <x:v>3698.3</x:v>
      </x:c>
      <x:c r="I1320" s="2" t="str">
        <x:v>已发或已核定扣减，不重复补发</x:v>
      </x:c>
    </x:row>
    <x:row r="1321" ht="22" customHeight="1">
      <x:c r="A1321" s="2" t="n">
        <x:v>4</x:v>
      </x:c>
      <x:c r="B1321" s="2" t="str">
        <x:v>粤AGR5099</x:v>
      </x:c>
      <x:c r="C1321" s="2" t="str">
        <x:v>金可鹏</x:v>
      </x:c>
      <x:c r="D1321" s="2" t="n">
        <x:v>30</x:v>
      </x:c>
      <x:c r="E1321" s="7" t="n">
        <x:v>150</x:v>
      </x:c>
      <x:c r="F1321" s="2" t="str">
        <x:v>否</x:v>
      </x:c>
      <x:c r="G1321" s="7" t="n">
        <x:v>3000</x:v>
      </x:c>
      <x:c r="H1321" s="7" t="n">
        <x:v>2378.8</x:v>
      </x:c>
      <x:c r="I1321" s="2" t="str">
        <x:v>可按后续累计达标判定补发</x:v>
      </x:c>
    </x:row>
    <x:row r="1322" ht="22" customHeight="1">
      <x:c r="A1322" s="2" t="n">
        <x:v>4</x:v>
      </x:c>
      <x:c r="B1322" s="2" t="str">
        <x:v>粤AGR5228</x:v>
      </x:c>
      <x:c r="C1322" s="2" t="str">
        <x:v>金可鹏</x:v>
      </x:c>
      <x:c r="D1322" s="2" t="n">
        <x:v>30</x:v>
      </x:c>
      <x:c r="E1322" s="7" t="n">
        <x:v>150</x:v>
      </x:c>
      <x:c r="F1322" s="2" t="str">
        <x:v>是</x:v>
      </x:c>
      <x:c r="G1322" s="7" t="n">
        <x:v>3000</x:v>
      </x:c>
      <x:c r="H1322" s="7" t="n">
        <x:v>4788.8</x:v>
      </x:c>
      <x:c r="I1322" s="2" t="str">
        <x:v>已发或已核定扣减，不重复补发</x:v>
      </x:c>
    </x:row>
    <x:row r="1323" ht="22" customHeight="1">
      <x:c r="A1323" s="2" t="n">
        <x:v>4</x:v>
      </x:c>
      <x:c r="B1323" s="2" t="str">
        <x:v>粤AGR5560</x:v>
      </x:c>
      <x:c r="C1323" s="2" t="str">
        <x:v>金可鹏</x:v>
      </x:c>
      <x:c r="D1323" s="2" t="n">
        <x:v>30</x:v>
      </x:c>
      <x:c r="E1323" s="7" t="n">
        <x:v>150</x:v>
      </x:c>
      <x:c r="F1323" s="2" t="str">
        <x:v>是</x:v>
      </x:c>
      <x:c r="G1323" s="7" t="n">
        <x:v>3000</x:v>
      </x:c>
      <x:c r="H1323" s="7" t="n">
        <x:v>9143</x:v>
      </x:c>
      <x:c r="I1323" s="2" t="str">
        <x:v>已发或已核定扣减，不重复补发</x:v>
      </x:c>
    </x:row>
    <x:row r="1324" ht="22" customHeight="1">
      <x:c r="A1324" s="2" t="n">
        <x:v>4</x:v>
      </x:c>
      <x:c r="B1324" s="2" t="str">
        <x:v>粤AGR6819</x:v>
      </x:c>
      <x:c r="C1324" s="2" t="str">
        <x:v>金可鹏</x:v>
      </x:c>
      <x:c r="D1324" s="2" t="n">
        <x:v>30</x:v>
      </x:c>
      <x:c r="E1324" s="7" t="n">
        <x:v>150</x:v>
      </x:c>
      <x:c r="F1324" s="2" t="str">
        <x:v>否</x:v>
      </x:c>
      <x:c r="G1324" s="7" t="n">
        <x:v>3000</x:v>
      </x:c>
      <x:c r="H1324" s="7" t="n">
        <x:v>2206.3</x:v>
      </x:c>
      <x:c r="I1324" s="2" t="str">
        <x:v>可按后续累计达标判定补发</x:v>
      </x:c>
    </x:row>
    <x:row r="1325" ht="22" customHeight="1">
      <x:c r="A1325" s="2" t="n">
        <x:v>4</x:v>
      </x:c>
      <x:c r="B1325" s="2" t="str">
        <x:v>粤AGR6885</x:v>
      </x:c>
      <x:c r="C1325" s="2" t="str">
        <x:v>金可鹏</x:v>
      </x:c>
      <x:c r="D1325" s="2" t="n">
        <x:v>27</x:v>
      </x:c>
      <x:c r="E1325" s="7" t="n">
        <x:v>150</x:v>
      </x:c>
      <x:c r="F1325" s="2" t="str">
        <x:v>是</x:v>
      </x:c>
      <x:c r="G1325" s="7" t="n">
        <x:v>2700</x:v>
      </x:c>
      <x:c r="H1325" s="7" t="n">
        <x:v>4387.9</x:v>
      </x:c>
      <x:c r="I1325" s="2" t="str">
        <x:v>已发或已核定扣减，不重复补发</x:v>
      </x:c>
    </x:row>
    <x:row r="1326" ht="22" customHeight="1">
      <x:c r="A1326" s="2" t="n">
        <x:v>4</x:v>
      </x:c>
      <x:c r="B1326" s="2" t="str">
        <x:v>粤AGR7898</x:v>
      </x:c>
      <x:c r="C1326" s="2" t="str">
        <x:v>金可鹏</x:v>
      </x:c>
      <x:c r="D1326" s="2" t="n">
        <x:v>30</x:v>
      </x:c>
      <x:c r="E1326" s="7" t="n">
        <x:v>150</x:v>
      </x:c>
      <x:c r="F1326" s="2" t="str">
        <x:v>是</x:v>
      </x:c>
      <x:c r="G1326" s="7" t="n">
        <x:v>3000</x:v>
      </x:c>
      <x:c r="H1326" s="7" t="n">
        <x:v>1953.6</x:v>
      </x:c>
      <x:c r="I1326" s="2" t="str">
        <x:v>已发或已核定扣减，不重复补发</x:v>
      </x:c>
    </x:row>
    <x:row r="1327" ht="22" customHeight="1">
      <x:c r="A1327" s="2" t="n">
        <x:v>4</x:v>
      </x:c>
      <x:c r="B1327" s="2" t="str">
        <x:v>粤AGR8536</x:v>
      </x:c>
      <x:c r="C1327" s="2" t="str">
        <x:v>金可鹏</x:v>
      </x:c>
      <x:c r="D1327" s="2" t="n">
        <x:v>30</x:v>
      </x:c>
      <x:c r="E1327" s="7" t="n">
        <x:v>150</x:v>
      </x:c>
      <x:c r="F1327" s="2" t="str">
        <x:v>否</x:v>
      </x:c>
      <x:c r="G1327" s="7" t="n">
        <x:v>3000</x:v>
      </x:c>
      <x:c r="H1327" s="7" t="n">
        <x:v>1542.8</x:v>
      </x:c>
      <x:c r="I1327" s="2" t="str">
        <x:v>可按后续累计达标判定补发</x:v>
      </x:c>
    </x:row>
    <x:row r="1328" ht="22" customHeight="1">
      <x:c r="A1328" s="2" t="n">
        <x:v>4</x:v>
      </x:c>
      <x:c r="B1328" s="2" t="str">
        <x:v>粤AGR8551</x:v>
      </x:c>
      <x:c r="C1328" s="2" t="str">
        <x:v>金可鹏</x:v>
      </x:c>
      <x:c r="D1328" s="2" t="n">
        <x:v>2</x:v>
      </x:c>
      <x:c r="E1328" s="7" t="n">
        <x:v>150</x:v>
      </x:c>
      <x:c r="F1328" s="2" t="str">
        <x:v>否</x:v>
      </x:c>
      <x:c r="G1328" s="7" t="n">
        <x:v>200</x:v>
      </x:c>
      <x:c r="H1328" s="7" t="n">
        <x:v>98.3</x:v>
      </x:c>
      <x:c r="I1328" s="2" t="str">
        <x:v>可按后续累计达标判定补发</x:v>
      </x:c>
    </x:row>
    <x:row r="1329" ht="22" customHeight="1">
      <x:c r="A1329" s="2" t="n">
        <x:v>4</x:v>
      </x:c>
      <x:c r="B1329" s="2" t="str">
        <x:v>粤AGR8558</x:v>
      </x:c>
      <x:c r="C1329" s="2" t="str">
        <x:v>金可鹏</x:v>
      </x:c>
      <x:c r="D1329" s="2" t="n">
        <x:v>30</x:v>
      </x:c>
      <x:c r="E1329" s="7" t="n">
        <x:v>150</x:v>
      </x:c>
      <x:c r="F1329" s="2" t="str">
        <x:v>是</x:v>
      </x:c>
      <x:c r="G1329" s="7" t="n">
        <x:v>3000</x:v>
      </x:c>
      <x:c r="H1329" s="7" t="n">
        <x:v>1830.6</x:v>
      </x:c>
      <x:c r="I1329" s="2" t="str">
        <x:v>已发或已核定扣减，不重复补发</x:v>
      </x:c>
    </x:row>
    <x:row r="1330" ht="22" customHeight="1">
      <x:c r="A1330" s="2" t="n">
        <x:v>4</x:v>
      </x:c>
      <x:c r="B1330" s="2" t="str">
        <x:v>粤AGR8737</x:v>
      </x:c>
      <x:c r="C1330" s="2" t="str">
        <x:v>金可鹏</x:v>
      </x:c>
      <x:c r="D1330" s="2" t="n">
        <x:v>30</x:v>
      </x:c>
      <x:c r="E1330" s="7" t="n">
        <x:v>150</x:v>
      </x:c>
      <x:c r="F1330" s="2" t="str">
        <x:v>是</x:v>
      </x:c>
      <x:c r="G1330" s="7" t="n">
        <x:v>3000</x:v>
      </x:c>
      <x:c r="H1330" s="7" t="n">
        <x:v>3372.9</x:v>
      </x:c>
      <x:c r="I1330" s="2" t="str">
        <x:v>已发或已核定扣减，不重复补发</x:v>
      </x:c>
    </x:row>
    <x:row r="1331" ht="22" customHeight="1">
      <x:c r="A1331" s="2" t="n">
        <x:v>4</x:v>
      </x:c>
      <x:c r="B1331" s="2" t="str">
        <x:v>粤AGR8739</x:v>
      </x:c>
      <x:c r="C1331" s="2" t="str">
        <x:v>金可鹏</x:v>
      </x:c>
      <x:c r="D1331" s="2" t="n">
        <x:v>30</x:v>
      </x:c>
      <x:c r="E1331" s="7" t="n">
        <x:v>150</x:v>
      </x:c>
      <x:c r="F1331" s="2" t="str">
        <x:v>否</x:v>
      </x:c>
      <x:c r="G1331" s="7" t="n">
        <x:v>3000</x:v>
      </x:c>
      <x:c r="H1331" s="7" t="n">
        <x:v>1113.3</x:v>
      </x:c>
      <x:c r="I1331" s="2" t="str">
        <x:v>可按后续累计达标判定补发</x:v>
      </x:c>
    </x:row>
    <x:row r="1332" ht="22" customHeight="1">
      <x:c r="A1332" s="2" t="n">
        <x:v>4</x:v>
      </x:c>
      <x:c r="B1332" s="2" t="str">
        <x:v>粤AGR8799</x:v>
      </x:c>
      <x:c r="C1332" s="2" t="str">
        <x:v>金可鹏</x:v>
      </x:c>
      <x:c r="D1332" s="2" t="n">
        <x:v>30</x:v>
      </x:c>
      <x:c r="E1332" s="7" t="n">
        <x:v>150</x:v>
      </x:c>
      <x:c r="F1332" s="2" t="str">
        <x:v>是</x:v>
      </x:c>
      <x:c r="G1332" s="7" t="n">
        <x:v>3000</x:v>
      </x:c>
      <x:c r="H1332" s="7" t="n">
        <x:v>6351.8</x:v>
      </x:c>
      <x:c r="I1332" s="2" t="str">
        <x:v>已发或已核定扣减，不重复补发</x:v>
      </x:c>
    </x:row>
    <x:row r="1333" ht="22" customHeight="1">
      <x:c r="A1333" s="2" t="n">
        <x:v>4</x:v>
      </x:c>
      <x:c r="B1333" s="2" t="str">
        <x:v>粤AGR9818</x:v>
      </x:c>
      <x:c r="C1333" s="2" t="str">
        <x:v>金可鹏</x:v>
      </x:c>
      <x:c r="D1333" s="2" t="n">
        <x:v>13</x:v>
      </x:c>
      <x:c r="E1333" s="7" t="n">
        <x:v>150</x:v>
      </x:c>
      <x:c r="F1333" s="2" t="str">
        <x:v>否</x:v>
      </x:c>
      <x:c r="G1333" s="7" t="n">
        <x:v>1300</x:v>
      </x:c>
      <x:c r="H1333" s="7" t="n">
        <x:v>823.8</x:v>
      </x:c>
      <x:c r="I1333" s="2" t="str">
        <x:v>可按后续累计达标判定补发</x:v>
      </x:c>
    </x:row>
    <x:row r="1334" ht="22" customHeight="1">
      <x:c r="A1334" s="2" t="n">
        <x:v>4</x:v>
      </x:c>
      <x:c r="B1334" s="2" t="str">
        <x:v>粤AFP1332</x:v>
      </x:c>
      <x:c r="C1334" s="2" t="str">
        <x:v>吴纬涛</x:v>
      </x:c>
      <x:c r="D1334" s="2" t="n">
        <x:v>8</x:v>
      </x:c>
      <x:c r="E1334" s="7" t="n">
        <x:v>260</x:v>
      </x:c>
      <x:c r="F1334" s="2" t="str">
        <x:v>否</x:v>
      </x:c>
      <x:c r="G1334" s="7" t="n">
        <x:v>1333.33</x:v>
      </x:c>
      <x:c r="H1334" s="7" t="n">
        <x:v>843.7</x:v>
      </x:c>
      <x:c r="I1334" s="2" t="str">
        <x:v>可按后续累计达标判定补发</x:v>
      </x:c>
    </x:row>
    <x:row r="1335" ht="22" customHeight="1">
      <x:c r="A1335" s="2" t="n">
        <x:v>4</x:v>
      </x:c>
      <x:c r="B1335" s="2" t="str">
        <x:v>粤AFQ8722</x:v>
      </x:c>
      <x:c r="C1335" s="2" t="str">
        <x:v>吴纬涛</x:v>
      </x:c>
      <x:c r="D1335" s="2" t="n">
        <x:v>8</x:v>
      </x:c>
      <x:c r="E1335" s="7" t="n">
        <x:v>260</x:v>
      </x:c>
      <x:c r="F1335" s="2" t="str">
        <x:v>否</x:v>
      </x:c>
      <x:c r="G1335" s="7" t="n">
        <x:v>1333.33</x:v>
      </x:c>
      <x:c r="H1335" s="7" t="n">
        <x:v>1232.1</x:v>
      </x:c>
      <x:c r="I1335" s="2" t="str">
        <x:v>可按后续累计达标判定补发</x:v>
      </x:c>
    </x:row>
    <x:row r="1336" ht="22" customHeight="1">
      <x:c r="A1336" s="2" t="n">
        <x:v>4</x:v>
      </x:c>
      <x:c r="B1336" s="2" t="str">
        <x:v>粤AG37316</x:v>
      </x:c>
      <x:c r="C1336" s="2" t="str">
        <x:v>吴纬涛</x:v>
      </x:c>
      <x:c r="D1336" s="2" t="n">
        <x:v>8</x:v>
      </x:c>
      <x:c r="E1336" s="7" t="n">
        <x:v>260</x:v>
      </x:c>
      <x:c r="F1336" s="2" t="str">
        <x:v>是</x:v>
      </x:c>
      <x:c r="G1336" s="7" t="n">
        <x:v>1333.33</x:v>
      </x:c>
      <x:c r="H1336" s="7" t="n">
        <x:v>1449.5</x:v>
      </x:c>
      <x:c r="I1336" s="2" t="str">
        <x:v>已发或已核定扣减，不重复补发</x:v>
      </x:c>
    </x:row>
    <x:row r="1337" ht="22" customHeight="1">
      <x:c r="A1337" s="2" t="n">
        <x:v>4</x:v>
      </x:c>
      <x:c r="B1337" s="2" t="str">
        <x:v>粤AGG2195</x:v>
      </x:c>
      <x:c r="C1337" s="2" t="str">
        <x:v>吴纬涛</x:v>
      </x:c>
      <x:c r="D1337" s="2" t="n">
        <x:v>30</x:v>
      </x:c>
      <x:c r="E1337" s="7" t="n">
        <x:v>150</x:v>
      </x:c>
      <x:c r="F1337" s="2" t="str">
        <x:v>否</x:v>
      </x:c>
      <x:c r="G1337" s="7" t="n">
        <x:v>3000</x:v>
      </x:c>
      <x:c r="H1337" s="7" t="n">
        <x:v>1233.1</x:v>
      </x:c>
      <x:c r="I1337" s="2" t="str">
        <x:v>可按后续累计达标判定补发</x:v>
      </x:c>
    </x:row>
    <x:row r="1338" ht="22" customHeight="1">
      <x:c r="A1338" s="2" t="n">
        <x:v>4</x:v>
      </x:c>
      <x:c r="B1338" s="2" t="str">
        <x:v>粤AGG4135</x:v>
      </x:c>
      <x:c r="C1338" s="2" t="str">
        <x:v>吴纬涛</x:v>
      </x:c>
      <x:c r="D1338" s="2" t="n">
        <x:v>30</x:v>
      </x:c>
      <x:c r="E1338" s="7" t="n">
        <x:v>150</x:v>
      </x:c>
      <x:c r="F1338" s="2" t="str">
        <x:v>否</x:v>
      </x:c>
      <x:c r="G1338" s="7" t="n">
        <x:v>3000</x:v>
      </x:c>
      <x:c r="H1338" s="7" t="n">
        <x:v>911.8</x:v>
      </x:c>
      <x:c r="I1338" s="2" t="str">
        <x:v>可按后续累计达标判定补发</x:v>
      </x:c>
    </x:row>
    <x:row r="1339" ht="22" customHeight="1">
      <x:c r="A1339" s="2" t="n">
        <x:v>4</x:v>
      </x:c>
      <x:c r="B1339" s="2" t="str">
        <x:v>粤AGP9756</x:v>
      </x:c>
      <x:c r="C1339" s="2" t="str">
        <x:v>吴纬涛</x:v>
      </x:c>
      <x:c r="D1339" s="2" t="n">
        <x:v>30</x:v>
      </x:c>
      <x:c r="E1339" s="7" t="n">
        <x:v>150</x:v>
      </x:c>
      <x:c r="F1339" s="2" t="str">
        <x:v>否</x:v>
      </x:c>
      <x:c r="G1339" s="7" t="n">
        <x:v>3000</x:v>
      </x:c>
      <x:c r="H1339" s="7" t="n">
        <x:v>1050.6</x:v>
      </x:c>
      <x:c r="I1339" s="2" t="str">
        <x:v>可按后续累计达标判定补发</x:v>
      </x:c>
    </x:row>
    <x:row r="1340" ht="22" customHeight="1">
      <x:c r="A1340" s="2" t="n">
        <x:v>4</x:v>
      </x:c>
      <x:c r="B1340" s="2" t="str">
        <x:v>粤AGQ5819</x:v>
      </x:c>
      <x:c r="C1340" s="2" t="str">
        <x:v>吴纬涛</x:v>
      </x:c>
      <x:c r="D1340" s="2" t="n">
        <x:v>30</x:v>
      </x:c>
      <x:c r="E1340" s="7" t="n">
        <x:v>150</x:v>
      </x:c>
      <x:c r="F1340" s="2" t="str">
        <x:v>是</x:v>
      </x:c>
      <x:c r="G1340" s="7" t="n">
        <x:v>3000</x:v>
      </x:c>
      <x:c r="H1340" s="7" t="n">
        <x:v>7641.9</x:v>
      </x:c>
      <x:c r="I1340" s="2" t="str">
        <x:v>已发或已核定扣减，不重复补发</x:v>
      </x:c>
    </x:row>
    <x:row r="1341" ht="22" customHeight="1">
      <x:c r="A1341" s="2" t="n">
        <x:v>4</x:v>
      </x:c>
      <x:c r="B1341" s="2" t="str">
        <x:v>粤AGR9816</x:v>
      </x:c>
      <x:c r="C1341" s="2" t="str">
        <x:v>吴纬涛</x:v>
      </x:c>
      <x:c r="D1341" s="2" t="n">
        <x:v>30</x:v>
      </x:c>
      <x:c r="E1341" s="7" t="n">
        <x:v>150</x:v>
      </x:c>
      <x:c r="F1341" s="2" t="str">
        <x:v>是</x:v>
      </x:c>
      <x:c r="G1341" s="7" t="n">
        <x:v>3000</x:v>
      </x:c>
      <x:c r="H1341" s="7" t="n">
        <x:v>4754.8</x:v>
      </x:c>
      <x:c r="I1341" s="2" t="str">
        <x:v>已发或已核定扣减，不重复补发</x:v>
      </x:c>
    </x:row>
    <x:row r="1342" ht="22" customHeight="1">
      <x:c r="A1342" s="2" t="n">
        <x:v>4</x:v>
      </x:c>
      <x:c r="B1342" s="2" t="str">
        <x:v>粤A00585F</x:v>
      </x:c>
      <x:c r="C1342" s="2" t="str">
        <x:v>秦挺</x:v>
      </x:c>
      <x:c r="D1342" s="2" t="n">
        <x:v>30</x:v>
      </x:c>
      <x:c r="E1342" s="7" t="n">
        <x:v>1000</x:v>
      </x:c>
      <x:c r="F1342" s="2" t="str">
        <x:v>是</x:v>
      </x:c>
      <x:c r="G1342" s="7" t="n">
        <x:v>6000</x:v>
      </x:c>
      <x:c r="H1342" s="7" t="n">
        <x:v>9535.5</x:v>
      </x:c>
      <x:c r="I1342" s="2" t="str">
        <x:v>已发或已核定扣减，不重复补发</x:v>
      </x:c>
    </x:row>
    <x:row r="1343" ht="22" customHeight="1">
      <x:c r="A1343" s="2" t="n">
        <x:v>4</x:v>
      </x:c>
      <x:c r="B1343" s="2" t="str">
        <x:v>粤A00855F</x:v>
      </x:c>
      <x:c r="C1343" s="2" t="str">
        <x:v>秦挺</x:v>
      </x:c>
      <x:c r="D1343" s="2" t="n">
        <x:v>30</x:v>
      </x:c>
      <x:c r="E1343" s="7" t="n">
        <x:v>1000</x:v>
      </x:c>
      <x:c r="F1343" s="2" t="str">
        <x:v>是</x:v>
      </x:c>
      <x:c r="G1343" s="7" t="n">
        <x:v>6000</x:v>
      </x:c>
      <x:c r="H1343" s="7" t="n">
        <x:v>11754.7</x:v>
      </x:c>
      <x:c r="I1343" s="2" t="str">
        <x:v>已发或已核定扣减，不重复补发</x:v>
      </x:c>
    </x:row>
    <x:row r="1344" ht="22" customHeight="1">
      <x:c r="A1344" s="2" t="n">
        <x:v>4</x:v>
      </x:c>
      <x:c r="B1344" s="2" t="str">
        <x:v>粤A01629F</x:v>
      </x:c>
      <x:c r="C1344" s="2" t="str">
        <x:v>秦挺</x:v>
      </x:c>
      <x:c r="D1344" s="2" t="n">
        <x:v>30</x:v>
      </x:c>
      <x:c r="E1344" s="7" t="n">
        <x:v>1000</x:v>
      </x:c>
      <x:c r="F1344" s="2" t="str">
        <x:v>是</x:v>
      </x:c>
      <x:c r="G1344" s="7" t="n">
        <x:v>6000</x:v>
      </x:c>
      <x:c r="H1344" s="7" t="n">
        <x:v>10391.9</x:v>
      </x:c>
      <x:c r="I1344" s="2" t="str">
        <x:v>已发或已核定扣减，不重复补发</x:v>
      </x:c>
    </x:row>
    <x:row r="1345" ht="22" customHeight="1">
      <x:c r="A1345" s="2" t="n">
        <x:v>4</x:v>
      </x:c>
      <x:c r="B1345" s="2" t="str">
        <x:v>粤A01766F</x:v>
      </x:c>
      <x:c r="C1345" s="2" t="str">
        <x:v>秦挺</x:v>
      </x:c>
      <x:c r="D1345" s="2" t="n">
        <x:v>16</x:v>
      </x:c>
      <x:c r="E1345" s="7" t="n">
        <x:v>1000</x:v>
      </x:c>
      <x:c r="F1345" s="2" t="str">
        <x:v>是</x:v>
      </x:c>
      <x:c r="G1345" s="7" t="n">
        <x:v>3200</x:v>
      </x:c>
      <x:c r="H1345" s="7" t="n">
        <x:v>4620.8</x:v>
      </x:c>
      <x:c r="I1345" s="2" t="str">
        <x:v>已发或已核定扣减，不重复补发</x:v>
      </x:c>
    </x:row>
    <x:row r="1346" ht="22" customHeight="1">
      <x:c r="A1346" s="2" t="n">
        <x:v>4</x:v>
      </x:c>
      <x:c r="B1346" s="2" t="str">
        <x:v>粤A02393F</x:v>
      </x:c>
      <x:c r="C1346" s="2" t="str">
        <x:v>秦挺</x:v>
      </x:c>
      <x:c r="D1346" s="2" t="n">
        <x:v>30</x:v>
      </x:c>
      <x:c r="E1346" s="7" t="n">
        <x:v>1000</x:v>
      </x:c>
      <x:c r="F1346" s="2" t="str">
        <x:v>否</x:v>
      </x:c>
      <x:c r="G1346" s="7" t="n">
        <x:v>6000</x:v>
      </x:c>
      <x:c r="H1346" s="7" t="n">
        <x:v>1725.7</x:v>
      </x:c>
      <x:c r="I1346" s="2" t="str">
        <x:v>可按后续累计达标判定补发</x:v>
      </x:c>
    </x:row>
    <x:row r="1347" ht="22" customHeight="1">
      <x:c r="A1347" s="2" t="n">
        <x:v>4</x:v>
      </x:c>
      <x:c r="B1347" s="2" t="str">
        <x:v>粤A03186F</x:v>
      </x:c>
      <x:c r="C1347" s="2" t="str">
        <x:v>秦挺</x:v>
      </x:c>
      <x:c r="D1347" s="2" t="n">
        <x:v>29</x:v>
      </x:c>
      <x:c r="E1347" s="7" t="n">
        <x:v>1000</x:v>
      </x:c>
      <x:c r="F1347" s="2" t="str">
        <x:v>是</x:v>
      </x:c>
      <x:c r="G1347" s="7" t="n">
        <x:v>5800</x:v>
      </x:c>
      <x:c r="H1347" s="7" t="n">
        <x:v>5782.6</x:v>
      </x:c>
      <x:c r="I1347" s="2" t="str">
        <x:v>已发或已核定扣减，不重复补发</x:v>
      </x:c>
    </x:row>
    <x:row r="1348" ht="22" customHeight="1">
      <x:c r="A1348" s="2" t="n">
        <x:v>4</x:v>
      </x:c>
      <x:c r="B1348" s="2" t="str">
        <x:v>粤A05378F</x:v>
      </x:c>
      <x:c r="C1348" s="2" t="str">
        <x:v>秦挺</x:v>
      </x:c>
      <x:c r="D1348" s="2" t="n">
        <x:v>10</x:v>
      </x:c>
      <x:c r="E1348" s="7" t="n">
        <x:v>1000</x:v>
      </x:c>
      <x:c r="F1348" s="2" t="str">
        <x:v>是</x:v>
      </x:c>
      <x:c r="G1348" s="7" t="n">
        <x:v>2000</x:v>
      </x:c>
      <x:c r="H1348" s="7" t="n">
        <x:v>1585.9</x:v>
      </x:c>
      <x:c r="I1348" s="2" t="str">
        <x:v>已发或已核定扣减，不重复补发</x:v>
      </x:c>
    </x:row>
    <x:row r="1349" ht="22" customHeight="1">
      <x:c r="A1349" s="2" t="n">
        <x:v>4</x:v>
      </x:c>
      <x:c r="B1349" s="2" t="str">
        <x:v>粤A05579F</x:v>
      </x:c>
      <x:c r="C1349" s="2" t="str">
        <x:v>秦挺</x:v>
      </x:c>
      <x:c r="D1349" s="2" t="n">
        <x:v>30</x:v>
      </x:c>
      <x:c r="E1349" s="7" t="n">
        <x:v>1000</x:v>
      </x:c>
      <x:c r="F1349" s="2" t="str">
        <x:v>否</x:v>
      </x:c>
      <x:c r="G1349" s="7" t="n">
        <x:v>6000</x:v>
      </x:c>
      <x:c r="H1349" s="7" t="n">
        <x:v>1359.6</x:v>
      </x:c>
      <x:c r="I1349" s="2" t="str">
        <x:v>可按后续累计达标判定补发</x:v>
      </x:c>
    </x:row>
    <x:row r="1350" ht="22" customHeight="1">
      <x:c r="A1350" s="2" t="n">
        <x:v>4</x:v>
      </x:c>
      <x:c r="B1350" s="2" t="str">
        <x:v>粤A05700F</x:v>
      </x:c>
      <x:c r="C1350" s="2" t="str">
        <x:v>秦挺</x:v>
      </x:c>
      <x:c r="D1350" s="2" t="n">
        <x:v>30</x:v>
      </x:c>
      <x:c r="E1350" s="7" t="n">
        <x:v>1000</x:v>
      </x:c>
      <x:c r="F1350" s="2" t="str">
        <x:v>是</x:v>
      </x:c>
      <x:c r="G1350" s="7" t="n">
        <x:v>6000</x:v>
      </x:c>
      <x:c r="H1350" s="7" t="n">
        <x:v>10279.8</x:v>
      </x:c>
      <x:c r="I1350" s="2" t="str">
        <x:v>已发或已核定扣减，不重复补发</x:v>
      </x:c>
    </x:row>
    <x:row r="1351" ht="22" customHeight="1">
      <x:c r="A1351" s="2" t="n">
        <x:v>4</x:v>
      </x:c>
      <x:c r="B1351" s="2" t="str">
        <x:v>粤A05718F</x:v>
      </x:c>
      <x:c r="C1351" s="2" t="str">
        <x:v>秦挺</x:v>
      </x:c>
      <x:c r="D1351" s="2" t="n">
        <x:v>30</x:v>
      </x:c>
      <x:c r="E1351" s="7" t="n">
        <x:v>1000</x:v>
      </x:c>
      <x:c r="F1351" s="2" t="str">
        <x:v>是</x:v>
      </x:c>
      <x:c r="G1351" s="7" t="n">
        <x:v>6000</x:v>
      </x:c>
      <x:c r="H1351" s="7" t="n">
        <x:v>9112.7</x:v>
      </x:c>
      <x:c r="I1351" s="2" t="str">
        <x:v>已发或已核定扣减，不重复补发</x:v>
      </x:c>
    </x:row>
    <x:row r="1352" ht="22" customHeight="1">
      <x:c r="A1352" s="2" t="n">
        <x:v>4</x:v>
      </x:c>
      <x:c r="B1352" s="2" t="str">
        <x:v>粤A05968F</x:v>
      </x:c>
      <x:c r="C1352" s="2" t="str">
        <x:v>秦挺</x:v>
      </x:c>
      <x:c r="D1352" s="2" t="n">
        <x:v>30</x:v>
      </x:c>
      <x:c r="E1352" s="7" t="n">
        <x:v>1000</x:v>
      </x:c>
      <x:c r="F1352" s="2" t="str">
        <x:v>是</x:v>
      </x:c>
      <x:c r="G1352" s="7" t="n">
        <x:v>6000</x:v>
      </x:c>
      <x:c r="H1352" s="7" t="n">
        <x:v>3768.3</x:v>
      </x:c>
      <x:c r="I1352" s="2" t="str">
        <x:v>已发或已核定扣减，不重复补发</x:v>
      </x:c>
    </x:row>
    <x:row r="1353" ht="22" customHeight="1">
      <x:c r="A1353" s="2" t="n">
        <x:v>4</x:v>
      </x:c>
      <x:c r="B1353" s="2" t="str">
        <x:v>粤A06619F</x:v>
      </x:c>
      <x:c r="C1353" s="2" t="str">
        <x:v>秦挺</x:v>
      </x:c>
      <x:c r="D1353" s="2" t="n">
        <x:v>1</x:v>
      </x:c>
      <x:c r="E1353" s="7" t="n">
        <x:v>1000</x:v>
      </x:c>
      <x:c r="F1353" s="2" t="str">
        <x:v>是</x:v>
      </x:c>
      <x:c r="G1353" s="7" t="n">
        <x:v>200</x:v>
      </x:c>
      <x:c r="H1353" s="7" t="n">
        <x:v>366.4</x:v>
      </x:c>
      <x:c r="I1353" s="2" t="str">
        <x:v>已发或已核定扣减，不重复补发</x:v>
      </x:c>
    </x:row>
    <x:row r="1354" ht="22" customHeight="1">
      <x:c r="A1354" s="2" t="n">
        <x:v>4</x:v>
      </x:c>
      <x:c r="B1354" s="2" t="str">
        <x:v>粤A06658F</x:v>
      </x:c>
      <x:c r="C1354" s="2" t="str">
        <x:v>秦挺</x:v>
      </x:c>
      <x:c r="D1354" s="2" t="n">
        <x:v>30</x:v>
      </x:c>
      <x:c r="E1354" s="7" t="n">
        <x:v>1000</x:v>
      </x:c>
      <x:c r="F1354" s="2" t="str">
        <x:v>是</x:v>
      </x:c>
      <x:c r="G1354" s="7" t="n">
        <x:v>6000</x:v>
      </x:c>
      <x:c r="H1354" s="7" t="n">
        <x:v>6811.1</x:v>
      </x:c>
      <x:c r="I1354" s="2" t="str">
        <x:v>已发或已核定扣减，不重复补发</x:v>
      </x:c>
    </x:row>
    <x:row r="1355" ht="22" customHeight="1">
      <x:c r="A1355" s="2" t="n">
        <x:v>4</x:v>
      </x:c>
      <x:c r="B1355" s="2" t="str">
        <x:v>粤A06980F</x:v>
      </x:c>
      <x:c r="C1355" s="2" t="str">
        <x:v>秦挺</x:v>
      </x:c>
      <x:c r="D1355" s="2" t="n">
        <x:v>30</x:v>
      </x:c>
      <x:c r="E1355" s="7" t="n">
        <x:v>1000</x:v>
      </x:c>
      <x:c r="F1355" s="2" t="str">
        <x:v>否</x:v>
      </x:c>
      <x:c r="G1355" s="7" t="n">
        <x:v>6000</x:v>
      </x:c>
      <x:c r="H1355" s="7" t="n">
        <x:v>1735.6</x:v>
      </x:c>
      <x:c r="I1355" s="2" t="str">
        <x:v>可按后续累计达标判定补发</x:v>
      </x:c>
    </x:row>
    <x:row r="1356" ht="22" customHeight="1">
      <x:c r="A1356" s="2" t="n">
        <x:v>4</x:v>
      </x:c>
      <x:c r="B1356" s="2" t="str">
        <x:v>粤A08156F</x:v>
      </x:c>
      <x:c r="C1356" s="2" t="str">
        <x:v>秦挺</x:v>
      </x:c>
      <x:c r="D1356" s="2" t="n">
        <x:v>30</x:v>
      </x:c>
      <x:c r="E1356" s="7" t="n">
        <x:v>1000</x:v>
      </x:c>
      <x:c r="F1356" s="2" t="str">
        <x:v>是</x:v>
      </x:c>
      <x:c r="G1356" s="7" t="n">
        <x:v>6000</x:v>
      </x:c>
      <x:c r="H1356" s="7" t="n">
        <x:v>7174.7</x:v>
      </x:c>
      <x:c r="I1356" s="2" t="str">
        <x:v>已发或已核定扣减，不重复补发</x:v>
      </x:c>
    </x:row>
    <x:row r="1357" ht="22" customHeight="1">
      <x:c r="A1357" s="2" t="n">
        <x:v>4</x:v>
      </x:c>
      <x:c r="B1357" s="2" t="str">
        <x:v>粤A08177F</x:v>
      </x:c>
      <x:c r="C1357" s="2" t="str">
        <x:v>秦挺</x:v>
      </x:c>
      <x:c r="D1357" s="2" t="n">
        <x:v>30</x:v>
      </x:c>
      <x:c r="E1357" s="7" t="n">
        <x:v>1000</x:v>
      </x:c>
      <x:c r="F1357" s="2" t="str">
        <x:v>是</x:v>
      </x:c>
      <x:c r="G1357" s="7" t="n">
        <x:v>6000</x:v>
      </x:c>
      <x:c r="H1357" s="7" t="n">
        <x:v>6370.4</x:v>
      </x:c>
      <x:c r="I1357" s="2" t="str">
        <x:v>已发或已核定扣减，不重复补发</x:v>
      </x:c>
    </x:row>
    <x:row r="1358" ht="22" customHeight="1">
      <x:c r="A1358" s="2" t="n">
        <x:v>4</x:v>
      </x:c>
      <x:c r="B1358" s="2" t="str">
        <x:v>粤A08190F</x:v>
      </x:c>
      <x:c r="C1358" s="2" t="str">
        <x:v>秦挺</x:v>
      </x:c>
      <x:c r="D1358" s="2" t="n">
        <x:v>30</x:v>
      </x:c>
      <x:c r="E1358" s="7" t="n">
        <x:v>1000</x:v>
      </x:c>
      <x:c r="F1358" s="2" t="str">
        <x:v>是</x:v>
      </x:c>
      <x:c r="G1358" s="7" t="n">
        <x:v>6000</x:v>
      </x:c>
      <x:c r="H1358" s="7" t="n">
        <x:v>6537.6</x:v>
      </x:c>
      <x:c r="I1358" s="2" t="str">
        <x:v>已发或已核定扣减，不重复补发</x:v>
      </x:c>
    </x:row>
    <x:row r="1359" ht="22" customHeight="1">
      <x:c r="A1359" s="2" t="n">
        <x:v>4</x:v>
      </x:c>
      <x:c r="B1359" s="2" t="str">
        <x:v>粤A08500F</x:v>
      </x:c>
      <x:c r="C1359" s="2" t="str">
        <x:v>秦挺</x:v>
      </x:c>
      <x:c r="D1359" s="2" t="n">
        <x:v>30</x:v>
      </x:c>
      <x:c r="E1359" s="7" t="n">
        <x:v>1000</x:v>
      </x:c>
      <x:c r="F1359" s="2" t="str">
        <x:v>是</x:v>
      </x:c>
      <x:c r="G1359" s="7" t="n">
        <x:v>6000</x:v>
      </x:c>
      <x:c r="H1359" s="7" t="n">
        <x:v>9570</x:v>
      </x:c>
      <x:c r="I1359" s="2" t="str">
        <x:v>已发或已核定扣减，不重复补发</x:v>
      </x:c>
    </x:row>
    <x:row r="1360" ht="22" customHeight="1">
      <x:c r="A1360" s="2" t="n">
        <x:v>4</x:v>
      </x:c>
      <x:c r="B1360" s="2" t="str">
        <x:v>粤A08569F</x:v>
      </x:c>
      <x:c r="C1360" s="2" t="str">
        <x:v>秦挺</x:v>
      </x:c>
      <x:c r="D1360" s="2" t="n">
        <x:v>30</x:v>
      </x:c>
      <x:c r="E1360" s="7" t="n">
        <x:v>1000</x:v>
      </x:c>
      <x:c r="F1360" s="2" t="str">
        <x:v>否</x:v>
      </x:c>
      <x:c r="G1360" s="7" t="n">
        <x:v>6000</x:v>
      </x:c>
      <x:c r="H1360" s="7" t="n">
        <x:v>2201.2</x:v>
      </x:c>
      <x:c r="I1360" s="2" t="str">
        <x:v>可按后续累计达标判定补发</x:v>
      </x:c>
    </x:row>
    <x:row r="1361" ht="22" customHeight="1">
      <x:c r="A1361" s="2" t="n">
        <x:v>4</x:v>
      </x:c>
      <x:c r="B1361" s="2" t="str">
        <x:v>粤A08968F</x:v>
      </x:c>
      <x:c r="C1361" s="2" t="str">
        <x:v>秦挺</x:v>
      </x:c>
      <x:c r="D1361" s="2" t="n">
        <x:v>30</x:v>
      </x:c>
      <x:c r="E1361" s="7" t="n">
        <x:v>1000</x:v>
      </x:c>
      <x:c r="F1361" s="2" t="str">
        <x:v>是</x:v>
      </x:c>
      <x:c r="G1361" s="7" t="n">
        <x:v>6000</x:v>
      </x:c>
      <x:c r="H1361" s="7" t="n">
        <x:v>3612.6</x:v>
      </x:c>
      <x:c r="I1361" s="2" t="str">
        <x:v>已发或已核定扣减，不重复补发</x:v>
      </x:c>
    </x:row>
    <x:row r="1362" ht="22" customHeight="1">
      <x:c r="A1362" s="2" t="n">
        <x:v>4</x:v>
      </x:c>
      <x:c r="B1362" s="2" t="str">
        <x:v>粤A09369F</x:v>
      </x:c>
      <x:c r="C1362" s="2" t="str">
        <x:v>秦挺</x:v>
      </x:c>
      <x:c r="D1362" s="2" t="n">
        <x:v>10</x:v>
      </x:c>
      <x:c r="E1362" s="7" t="n">
        <x:v>1000</x:v>
      </x:c>
      <x:c r="F1362" s="2" t="str">
        <x:v>是</x:v>
      </x:c>
      <x:c r="G1362" s="7" t="n">
        <x:v>2000</x:v>
      </x:c>
      <x:c r="H1362" s="7" t="n">
        <x:v>2462.6</x:v>
      </x:c>
      <x:c r="I1362" s="2" t="str">
        <x:v>已发或已核定扣减，不重复补发</x:v>
      </x:c>
    </x:row>
    <x:row r="1363" ht="22" customHeight="1">
      <x:c r="A1363" s="2" t="n">
        <x:v>4</x:v>
      </x:c>
      <x:c r="B1363" s="2" t="str">
        <x:v>粤A09956F</x:v>
      </x:c>
      <x:c r="C1363" s="2" t="str">
        <x:v>秦挺</x:v>
      </x:c>
      <x:c r="D1363" s="2" t="n">
        <x:v>16</x:v>
      </x:c>
      <x:c r="E1363" s="7" t="n">
        <x:v>1000</x:v>
      </x:c>
      <x:c r="F1363" s="2" t="str">
        <x:v>是</x:v>
      </x:c>
      <x:c r="G1363" s="7" t="n">
        <x:v>3200</x:v>
      </x:c>
      <x:c r="H1363" s="7" t="n">
        <x:v>4180.1</x:v>
      </x:c>
      <x:c r="I1363" s="2" t="str">
        <x:v>已发或已核定扣减，不重复补发</x:v>
      </x:c>
    </x:row>
    <x:row r="1364" ht="22" customHeight="1">
      <x:c r="A1364" s="2" t="n">
        <x:v>4</x:v>
      </x:c>
      <x:c r="B1364" s="2" t="str">
        <x:v>粤AGG0415</x:v>
      </x:c>
      <x:c r="C1364" s="2" t="str">
        <x:v>伍仲文</x:v>
      </x:c>
      <x:c r="D1364" s="2" t="n">
        <x:v>30</x:v>
      </x:c>
      <x:c r="E1364" s="7" t="n">
        <x:v>150</x:v>
      </x:c>
      <x:c r="F1364" s="2" t="str">
        <x:v>否</x:v>
      </x:c>
      <x:c r="G1364" s="7" t="n">
        <x:v>3000</x:v>
      </x:c>
      <x:c r="H1364" s="7" t="n">
        <x:v>1127.8</x:v>
      </x:c>
      <x:c r="I1364" s="2" t="str">
        <x:v>可按后续累计达标判定补发</x:v>
      </x:c>
    </x:row>
    <x:row r="1365" ht="22" customHeight="1">
      <x:c r="A1365" s="2" t="n">
        <x:v>4</x:v>
      </x:c>
      <x:c r="B1365" s="2" t="str">
        <x:v>粤AGH6843</x:v>
      </x:c>
      <x:c r="C1365" s="2" t="str">
        <x:v>伍仲文</x:v>
      </x:c>
      <x:c r="D1365" s="2" t="n">
        <x:v>30</x:v>
      </x:c>
      <x:c r="E1365" s="7" t="n">
        <x:v>150</x:v>
      </x:c>
      <x:c r="F1365" s="2" t="str">
        <x:v>否</x:v>
      </x:c>
      <x:c r="G1365" s="7" t="n">
        <x:v>3000</x:v>
      </x:c>
      <x:c r="H1365" s="7" t="n">
        <x:v>1463.9</x:v>
      </x:c>
      <x:c r="I1365" s="2" t="str">
        <x:v>可按后续累计达标判定补发</x:v>
      </x:c>
    </x:row>
    <x:row r="1366" ht="22" customHeight="1">
      <x:c r="A1366" s="2" t="n">
        <x:v>4</x:v>
      </x:c>
      <x:c r="B1366" s="2" t="str">
        <x:v>粤AGP3088</x:v>
      </x:c>
      <x:c r="C1366" s="2" t="str">
        <x:v>伍仲文</x:v>
      </x:c>
      <x:c r="D1366" s="2" t="n">
        <x:v>30</x:v>
      </x:c>
      <x:c r="E1366" s="7" t="n">
        <x:v>150</x:v>
      </x:c>
      <x:c r="F1366" s="2" t="str">
        <x:v>否</x:v>
      </x:c>
      <x:c r="G1366" s="7" t="n">
        <x:v>3000</x:v>
      </x:c>
      <x:c r="H1366" s="7" t="n">
        <x:v>1590.2</x:v>
      </x:c>
      <x:c r="I1366" s="2" t="str">
        <x:v>可按后续累计达标判定补发</x:v>
      </x:c>
    </x:row>
    <x:row r="1367" ht="22" customHeight="1">
      <x:c r="A1367" s="2" t="n">
        <x:v>4</x:v>
      </x:c>
      <x:c r="B1367" s="2" t="str">
        <x:v>粤AGP3618</x:v>
      </x:c>
      <x:c r="C1367" s="2" t="str">
        <x:v>伍仲文</x:v>
      </x:c>
      <x:c r="D1367" s="2" t="n">
        <x:v>30</x:v>
      </x:c>
      <x:c r="E1367" s="7" t="n">
        <x:v>150</x:v>
      </x:c>
      <x:c r="F1367" s="2" t="str">
        <x:v>否</x:v>
      </x:c>
      <x:c r="G1367" s="7" t="n">
        <x:v>3000</x:v>
      </x:c>
      <x:c r="H1367" s="7" t="n">
        <x:v>1266.7</x:v>
      </x:c>
      <x:c r="I1367" s="2" t="str">
        <x:v>可按后续累计达标判定补发</x:v>
      </x:c>
    </x:row>
    <x:row r="1368" ht="22" customHeight="1">
      <x:c r="A1368" s="2" t="n">
        <x:v>4</x:v>
      </x:c>
      <x:c r="B1368" s="2" t="str">
        <x:v>粤AGP3619</x:v>
      </x:c>
      <x:c r="C1368" s="2" t="str">
        <x:v>伍仲文</x:v>
      </x:c>
      <x:c r="D1368" s="2" t="n">
        <x:v>30</x:v>
      </x:c>
      <x:c r="E1368" s="7" t="n">
        <x:v>150</x:v>
      </x:c>
      <x:c r="F1368" s="2" t="str">
        <x:v>否</x:v>
      </x:c>
      <x:c r="G1368" s="7" t="n">
        <x:v>3000</x:v>
      </x:c>
      <x:c r="H1368" s="7" t="n">
        <x:v>1385.9</x:v>
      </x:c>
      <x:c r="I1368" s="2" t="str">
        <x:v>可按后续累计达标判定补发</x:v>
      </x:c>
    </x:row>
    <x:row r="1369" ht="22" customHeight="1">
      <x:c r="A1369" s="2" t="n">
        <x:v>4</x:v>
      </x:c>
      <x:c r="B1369" s="2" t="str">
        <x:v>粤AGP5381</x:v>
      </x:c>
      <x:c r="C1369" s="2" t="str">
        <x:v>伍仲文</x:v>
      </x:c>
      <x:c r="D1369" s="2" t="n">
        <x:v>10</x:v>
      </x:c>
      <x:c r="E1369" s="7" t="n">
        <x:v>150</x:v>
      </x:c>
      <x:c r="F1369" s="2" t="str">
        <x:v>是</x:v>
      </x:c>
      <x:c r="G1369" s="7" t="n">
        <x:v>1000</x:v>
      </x:c>
      <x:c r="H1369" s="7" t="n">
        <x:v>1296.8</x:v>
      </x:c>
      <x:c r="I1369" s="2" t="str">
        <x:v>已发或已核定扣减，不重复补发</x:v>
      </x:c>
    </x:row>
    <x:row r="1370" ht="22" customHeight="1">
      <x:c r="A1370" s="2" t="n">
        <x:v>4</x:v>
      </x:c>
      <x:c r="B1370" s="2" t="str">
        <x:v>粤AGP5681</x:v>
      </x:c>
      <x:c r="C1370" s="2" t="str">
        <x:v>伍仲文</x:v>
      </x:c>
      <x:c r="D1370" s="2" t="n">
        <x:v>30</x:v>
      </x:c>
      <x:c r="E1370" s="7" t="n">
        <x:v>260</x:v>
      </x:c>
      <x:c r="F1370" s="2" t="str">
        <x:v>否</x:v>
      </x:c>
      <x:c r="G1370" s="7" t="n">
        <x:v>5000</x:v>
      </x:c>
      <x:c r="H1370" s="7" t="n">
        <x:v>2972.1</x:v>
      </x:c>
      <x:c r="I1370" s="2" t="str">
        <x:v>可按后续累计达标判定补发</x:v>
      </x:c>
    </x:row>
    <x:row r="1371" ht="22" customHeight="1">
      <x:c r="A1371" s="2" t="n">
        <x:v>4</x:v>
      </x:c>
      <x:c r="B1371" s="2" t="str">
        <x:v>粤AGP8635</x:v>
      </x:c>
      <x:c r="C1371" s="2" t="str">
        <x:v>伍仲文</x:v>
      </x:c>
      <x:c r="D1371" s="2" t="n">
        <x:v>30</x:v>
      </x:c>
      <x:c r="E1371" s="7" t="n">
        <x:v>150</x:v>
      </x:c>
      <x:c r="F1371" s="2" t="str">
        <x:v>是</x:v>
      </x:c>
      <x:c r="G1371" s="7" t="n">
        <x:v>3000</x:v>
      </x:c>
      <x:c r="H1371" s="7" t="n">
        <x:v>6067.7</x:v>
      </x:c>
      <x:c r="I1371" s="2" t="str">
        <x:v>已发或已核定扣减，不重复补发</x:v>
      </x:c>
    </x:row>
    <x:row r="1372" ht="22" customHeight="1">
      <x:c r="A1372" s="2" t="n">
        <x:v>4</x:v>
      </x:c>
      <x:c r="B1372" s="2" t="str">
        <x:v>粤AGP9709</x:v>
      </x:c>
      <x:c r="C1372" s="2" t="str">
        <x:v>伍仲文</x:v>
      </x:c>
      <x:c r="D1372" s="2" t="n">
        <x:v>30</x:v>
      </x:c>
      <x:c r="E1372" s="7" t="n">
        <x:v>150</x:v>
      </x:c>
      <x:c r="F1372" s="2" t="str">
        <x:v>否</x:v>
      </x:c>
      <x:c r="G1372" s="7" t="n">
        <x:v>3000</x:v>
      </x:c>
      <x:c r="H1372" s="7" t="n">
        <x:v>1180.1</x:v>
      </x:c>
      <x:c r="I1372" s="2" t="str">
        <x:v>可按后续累计达标判定补发</x:v>
      </x:c>
    </x:row>
    <x:row r="1373" ht="22" customHeight="1">
      <x:c r="A1373" s="2" t="n">
        <x:v>4</x:v>
      </x:c>
      <x:c r="B1373" s="2" t="str">
        <x:v>粤AGP9751</x:v>
      </x:c>
      <x:c r="C1373" s="2" t="str">
        <x:v>伍仲文</x:v>
      </x:c>
      <x:c r="D1373" s="2" t="n">
        <x:v>22</x:v>
      </x:c>
      <x:c r="E1373" s="7" t="n">
        <x:v>260</x:v>
      </x:c>
      <x:c r="F1373" s="2" t="str">
        <x:v>否</x:v>
      </x:c>
      <x:c r="G1373" s="7" t="n">
        <x:v>3666.67</x:v>
      </x:c>
      <x:c r="H1373" s="7" t="n">
        <x:v>2933.2</x:v>
      </x:c>
      <x:c r="I1373" s="2" t="str">
        <x:v>可按后续累计达标判定补发</x:v>
      </x:c>
    </x:row>
    <x:row r="1374" ht="22" customHeight="1">
      <x:c r="A1374" s="2" t="n">
        <x:v>4</x:v>
      </x:c>
      <x:c r="B1374" s="2" t="str">
        <x:v>粤AGP9810</x:v>
      </x:c>
      <x:c r="C1374" s="2" t="str">
        <x:v>伍仲文</x:v>
      </x:c>
      <x:c r="D1374" s="2" t="n">
        <x:v>30</x:v>
      </x:c>
      <x:c r="E1374" s="7" t="n">
        <x:v>150</x:v>
      </x:c>
      <x:c r="F1374" s="2" t="str">
        <x:v>否</x:v>
      </x:c>
      <x:c r="G1374" s="7" t="n">
        <x:v>3000</x:v>
      </x:c>
      <x:c r="H1374" s="7" t="n">
        <x:v>2074.6</x:v>
      </x:c>
      <x:c r="I1374" s="2" t="str">
        <x:v>可按后续累计达标判定补发</x:v>
      </x:c>
    </x:row>
    <x:row r="1375" ht="22" customHeight="1">
      <x:c r="A1375" s="2" t="n">
        <x:v>4</x:v>
      </x:c>
      <x:c r="B1375" s="2" t="str">
        <x:v>粤AGQ1306</x:v>
      </x:c>
      <x:c r="C1375" s="2" t="str">
        <x:v>伍仲文</x:v>
      </x:c>
      <x:c r="D1375" s="2" t="n">
        <x:v>30</x:v>
      </x:c>
      <x:c r="E1375" s="7" t="n">
        <x:v>150</x:v>
      </x:c>
      <x:c r="F1375" s="2" t="str">
        <x:v>是</x:v>
      </x:c>
      <x:c r="G1375" s="7" t="n">
        <x:v>3000</x:v>
      </x:c>
      <x:c r="H1375" s="7" t="n">
        <x:v>3066</x:v>
      </x:c>
      <x:c r="I1375" s="2" t="str">
        <x:v>已发或已核定扣减，不重复补发</x:v>
      </x:c>
    </x:row>
    <x:row r="1376" ht="22" customHeight="1">
      <x:c r="A1376" s="2" t="n">
        <x:v>4</x:v>
      </x:c>
      <x:c r="B1376" s="2" t="str">
        <x:v>粤AGQ1309</x:v>
      </x:c>
      <x:c r="C1376" s="2" t="str">
        <x:v>伍仲文</x:v>
      </x:c>
      <x:c r="D1376" s="2" t="n">
        <x:v>30</x:v>
      </x:c>
      <x:c r="E1376" s="7" t="n">
        <x:v>150</x:v>
      </x:c>
      <x:c r="F1376" s="2" t="str">
        <x:v>否</x:v>
      </x:c>
      <x:c r="G1376" s="7" t="n">
        <x:v>3000</x:v>
      </x:c>
      <x:c r="H1376" s="7" t="n">
        <x:v>2360.2</x:v>
      </x:c>
      <x:c r="I1376" s="2" t="str">
        <x:v>可按后续累计达标判定补发</x:v>
      </x:c>
    </x:row>
    <x:row r="1377" ht="22" customHeight="1">
      <x:c r="A1377" s="2" t="n">
        <x:v>4</x:v>
      </x:c>
      <x:c r="B1377" s="2" t="str">
        <x:v>粤AGQ8377</x:v>
      </x:c>
      <x:c r="C1377" s="2" t="str">
        <x:v>伍仲文</x:v>
      </x:c>
      <x:c r="D1377" s="2" t="n">
        <x:v>30</x:v>
      </x:c>
      <x:c r="E1377" s="7" t="n">
        <x:v>150</x:v>
      </x:c>
      <x:c r="F1377" s="2" t="str">
        <x:v>否</x:v>
      </x:c>
      <x:c r="G1377" s="7" t="n">
        <x:v>3000</x:v>
      </x:c>
      <x:c r="H1377" s="7" t="n">
        <x:v>752.5</x:v>
      </x:c>
      <x:c r="I1377" s="2" t="str">
        <x:v>可按后续累计达标判定补发</x:v>
      </x:c>
    </x:row>
    <x:row r="1378" ht="22" customHeight="1">
      <x:c r="A1378" s="2" t="n">
        <x:v>4</x:v>
      </x:c>
      <x:c r="B1378" s="2" t="str">
        <x:v>粤AGQ8378</x:v>
      </x:c>
      <x:c r="C1378" s="2" t="str">
        <x:v>伍仲文</x:v>
      </x:c>
      <x:c r="D1378" s="2" t="n">
        <x:v>30</x:v>
      </x:c>
      <x:c r="E1378" s="7" t="n">
        <x:v>150</x:v>
      </x:c>
      <x:c r="F1378" s="2" t="str">
        <x:v>否</x:v>
      </x:c>
      <x:c r="G1378" s="7" t="n">
        <x:v>3000</x:v>
      </x:c>
      <x:c r="H1378" s="7" t="n">
        <x:v>2915.8</x:v>
      </x:c>
      <x:c r="I1378" s="2" t="str">
        <x:v>可按后续累计达标判定补发</x:v>
      </x:c>
    </x:row>
    <x:row r="1379" ht="22" customHeight="1">
      <x:c r="A1379" s="2" t="n">
        <x:v>4</x:v>
      </x:c>
      <x:c r="B1379" s="2" t="str">
        <x:v>粤AGR9758</x:v>
      </x:c>
      <x:c r="C1379" s="2" t="str">
        <x:v>伍仲文</x:v>
      </x:c>
      <x:c r="D1379" s="2" t="n">
        <x:v>18</x:v>
      </x:c>
      <x:c r="E1379" s="7" t="n">
        <x:v>150</x:v>
      </x:c>
      <x:c r="F1379" s="2" t="str">
        <x:v>是</x:v>
      </x:c>
      <x:c r="G1379" s="7" t="n">
        <x:v>1800</x:v>
      </x:c>
      <x:c r="H1379" s="7" t="n">
        <x:v>2353.1</x:v>
      </x:c>
      <x:c r="I1379" s="2" t="str">
        <x:v>已发或已核定扣减，不重复补发</x:v>
      </x:c>
    </x:row>
    <x:row r="1380" ht="22" customHeight="1">
      <x:c r="A1380" s="2" t="n">
        <x:v>4</x:v>
      </x:c>
      <x:c r="B1380" s="2" t="str">
        <x:v>粤AGR9879</x:v>
      </x:c>
      <x:c r="C1380" s="2" t="str">
        <x:v>伍仲文</x:v>
      </x:c>
      <x:c r="D1380" s="2" t="n">
        <x:v>30</x:v>
      </x:c>
      <x:c r="E1380" s="7" t="n">
        <x:v>150</x:v>
      </x:c>
      <x:c r="F1380" s="2" t="str">
        <x:v>否</x:v>
      </x:c>
      <x:c r="G1380" s="7" t="n">
        <x:v>3000</x:v>
      </x:c>
      <x:c r="H1380" s="7" t="n">
        <x:v>737.7</x:v>
      </x:c>
      <x:c r="I1380" s="2" t="str">
        <x:v>可按后续累计达标判定补发</x:v>
      </x:c>
    </x:row>
    <x:row r="1381" ht="22" customHeight="1">
      <x:c r="A1381" s="2" t="n">
        <x:v>4</x:v>
      </x:c>
      <x:c r="B1381" s="2" t="str">
        <x:v>粤AGR9887</x:v>
      </x:c>
      <x:c r="C1381" s="2" t="str">
        <x:v>伍仲文</x:v>
      </x:c>
      <x:c r="D1381" s="2" t="n">
        <x:v>30</x:v>
      </x:c>
      <x:c r="E1381" s="7" t="n">
        <x:v>150</x:v>
      </x:c>
      <x:c r="F1381" s="2" t="str">
        <x:v>是</x:v>
      </x:c>
      <x:c r="G1381" s="7" t="n">
        <x:v>3000</x:v>
      </x:c>
      <x:c r="H1381" s="7" t="n">
        <x:v>3392.3</x:v>
      </x:c>
      <x:c r="I1381" s="2" t="str">
        <x:v>已发或已核定扣减，不重复补发</x:v>
      </x:c>
    </x:row>
    <x:row r="1382" ht="22" customHeight="1">
      <x:c r="A1382" s="2" t="n">
        <x:v>4</x:v>
      </x:c>
      <x:c r="B1382" s="2" t="str">
        <x:v>粤A00859F</x:v>
      </x:c>
      <x:c r="C1382" s="2" t="str">
        <x:v>钟祥</x:v>
      </x:c>
      <x:c r="D1382" s="2" t="n">
        <x:v>28</x:v>
      </x:c>
      <x:c r="E1382" s="7" t="n">
        <x:v>1000</x:v>
      </x:c>
      <x:c r="F1382" s="2" t="str">
        <x:v>否</x:v>
      </x:c>
      <x:c r="G1382" s="7" t="n">
        <x:v>5600</x:v>
      </x:c>
      <x:c r="H1382" s="7" t="n">
        <x:v>1904</x:v>
      </x:c>
      <x:c r="I1382" s="2" t="str">
        <x:v>可按后续累计达标判定补发</x:v>
      </x:c>
    </x:row>
    <x:row r="1383" ht="22" customHeight="1">
      <x:c r="A1383" s="2" t="n">
        <x:v>4</x:v>
      </x:c>
      <x:c r="B1383" s="2" t="str">
        <x:v>粤A01128F</x:v>
      </x:c>
      <x:c r="C1383" s="2" t="str">
        <x:v>钟祥</x:v>
      </x:c>
      <x:c r="D1383" s="2" t="n">
        <x:v>28</x:v>
      </x:c>
      <x:c r="E1383" s="7" t="n">
        <x:v>1000</x:v>
      </x:c>
      <x:c r="F1383" s="2" t="str">
        <x:v>否</x:v>
      </x:c>
      <x:c r="G1383" s="7" t="n">
        <x:v>5600</x:v>
      </x:c>
      <x:c r="H1383" s="7" t="n">
        <x:v>4713.3</x:v>
      </x:c>
      <x:c r="I1383" s="2" t="str">
        <x:v>可按后续累计达标判定补发</x:v>
      </x:c>
    </x:row>
    <x:row r="1384" ht="22" customHeight="1">
      <x:c r="A1384" s="2" t="n">
        <x:v>4</x:v>
      </x:c>
      <x:c r="B1384" s="2" t="str">
        <x:v>粤A01396F</x:v>
      </x:c>
      <x:c r="C1384" s="2" t="str">
        <x:v>钟祥</x:v>
      </x:c>
      <x:c r="D1384" s="2" t="n">
        <x:v>30</x:v>
      </x:c>
      <x:c r="E1384" s="7" t="n">
        <x:v>1000</x:v>
      </x:c>
      <x:c r="F1384" s="2" t="str">
        <x:v>否</x:v>
      </x:c>
      <x:c r="G1384" s="7" t="n">
        <x:v>6000</x:v>
      </x:c>
      <x:c r="H1384" s="7" t="n">
        <x:v>1062.9</x:v>
      </x:c>
      <x:c r="I1384" s="2" t="str">
        <x:v>可按后续累计达标判定补发</x:v>
      </x:c>
    </x:row>
    <x:row r="1385" ht="22" customHeight="1">
      <x:c r="A1385" s="2" t="n">
        <x:v>4</x:v>
      </x:c>
      <x:c r="B1385" s="2" t="str">
        <x:v>粤A08391F</x:v>
      </x:c>
      <x:c r="C1385" s="2" t="str">
        <x:v>钟祥</x:v>
      </x:c>
      <x:c r="D1385" s="2" t="n">
        <x:v>30</x:v>
      </x:c>
      <x:c r="E1385" s="7" t="n">
        <x:v>1000</x:v>
      </x:c>
      <x:c r="F1385" s="2" t="str">
        <x:v>否</x:v>
      </x:c>
      <x:c r="G1385" s="7" t="n">
        <x:v>6000</x:v>
      </x:c>
      <x:c r="H1385" s="7" t="n">
        <x:v>1333.8</x:v>
      </x:c>
      <x:c r="I1385" s="2" t="str">
        <x:v>可按后续累计达标判定补发</x:v>
      </x:c>
    </x:row>
    <x:row r="1386" ht="22" customHeight="1">
      <x:c r="A1386" s="2" t="n">
        <x:v>4</x:v>
      </x:c>
      <x:c r="B1386" s="2" t="str">
        <x:v>粤AG42172</x:v>
      </x:c>
      <x:c r="C1386" s="2" t="str">
        <x:v>钟祥</x:v>
      </x:c>
      <x:c r="D1386" s="2" t="n">
        <x:v>30</x:v>
      </x:c>
      <x:c r="E1386" s="7" t="n">
        <x:v>150</x:v>
      </x:c>
      <x:c r="F1386" s="2" t="str">
        <x:v>是</x:v>
      </x:c>
      <x:c r="G1386" s="7" t="n">
        <x:v>3000</x:v>
      </x:c>
      <x:c r="H1386" s="7" t="n">
        <x:v>3575.4</x:v>
      </x:c>
      <x:c r="I1386" s="2" t="str">
        <x:v>已发或已核定扣减，不重复补发</x:v>
      </x:c>
    </x:row>
    <x:row r="1387" ht="22" customHeight="1">
      <x:c r="A1387" s="2" t="n">
        <x:v>4</x:v>
      </x:c>
      <x:c r="B1387" s="2" t="str">
        <x:v>粤AGE4080</x:v>
      </x:c>
      <x:c r="C1387" s="2" t="str">
        <x:v>钟祥</x:v>
      </x:c>
      <x:c r="D1387" s="2" t="n">
        <x:v>30</x:v>
      </x:c>
      <x:c r="E1387" s="7" t="n">
        <x:v>150</x:v>
      </x:c>
      <x:c r="F1387" s="2" t="str">
        <x:v>是</x:v>
      </x:c>
      <x:c r="G1387" s="7" t="n">
        <x:v>3000</x:v>
      </x:c>
      <x:c r="H1387" s="7" t="n">
        <x:v>3059.6</x:v>
      </x:c>
      <x:c r="I1387" s="2" t="str">
        <x:v>已发或已核定扣减，不重复补发</x:v>
      </x:c>
    </x:row>
    <x:row r="1388" ht="22" customHeight="1">
      <x:c r="A1388" s="2" t="n">
        <x:v>4</x:v>
      </x:c>
      <x:c r="B1388" s="2" t="str">
        <x:v>粤AGF7490</x:v>
      </x:c>
      <x:c r="C1388" s="2" t="str">
        <x:v>钟祥</x:v>
      </x:c>
      <x:c r="D1388" s="2" t="n">
        <x:v>8</x:v>
      </x:c>
      <x:c r="E1388" s="7" t="n">
        <x:v>150</x:v>
      </x:c>
      <x:c r="F1388" s="2" t="str">
        <x:v>否</x:v>
      </x:c>
      <x:c r="G1388" s="7" t="n">
        <x:v>800</x:v>
      </x:c>
      <x:c r="H1388" s="7" t="n">
        <x:v>721.9</x:v>
      </x:c>
      <x:c r="I1388" s="2" t="str">
        <x:v>可按后续累计达标判定补发</x:v>
      </x:c>
    </x:row>
    <x:row r="1389" ht="22" customHeight="1">
      <x:c r="A1389" s="2" t="n">
        <x:v>4</x:v>
      </x:c>
      <x:c r="B1389" s="2" t="str">
        <x:v>粤AGG3040</x:v>
      </x:c>
      <x:c r="C1389" s="2" t="str">
        <x:v>钟祥</x:v>
      </x:c>
      <x:c r="D1389" s="2" t="n">
        <x:v>23</x:v>
      </x:c>
      <x:c r="E1389" s="7" t="n">
        <x:v>150</x:v>
      </x:c>
      <x:c r="F1389" s="2" t="str">
        <x:v>是</x:v>
      </x:c>
      <x:c r="G1389" s="7" t="n">
        <x:v>2300</x:v>
      </x:c>
      <x:c r="H1389" s="7" t="n">
        <x:v>3471.9</x:v>
      </x:c>
      <x:c r="I1389" s="2" t="str">
        <x:v>已发或已核定扣减，不重复补发</x:v>
      </x:c>
    </x:row>
    <x:row r="1390" ht="22" customHeight="1">
      <x:c r="A1390" s="2" t="n">
        <x:v>4</x:v>
      </x:c>
      <x:c r="B1390" s="2" t="str">
        <x:v>粤AGG3845</x:v>
      </x:c>
      <x:c r="C1390" s="2" t="str">
        <x:v>钟祥</x:v>
      </x:c>
      <x:c r="D1390" s="2" t="n">
        <x:v>30</x:v>
      </x:c>
      <x:c r="E1390" s="7" t="n">
        <x:v>150</x:v>
      </x:c>
      <x:c r="F1390" s="2" t="str">
        <x:v>否</x:v>
      </x:c>
      <x:c r="G1390" s="7" t="n">
        <x:v>3000</x:v>
      </x:c>
      <x:c r="H1390" s="7" t="n">
        <x:v>1.9</x:v>
      </x:c>
      <x:c r="I1390" s="2" t="str">
        <x:v>可按后续累计达标判定补发</x:v>
      </x:c>
    </x:row>
    <x:row r="1391" ht="22" customHeight="1">
      <x:c r="A1391" s="2" t="n">
        <x:v>4</x:v>
      </x:c>
      <x:c r="B1391" s="2" t="str">
        <x:v>粤AGG8042</x:v>
      </x:c>
      <x:c r="C1391" s="2" t="str">
        <x:v>钟祥</x:v>
      </x:c>
      <x:c r="D1391" s="2" t="n">
        <x:v>30</x:v>
      </x:c>
      <x:c r="E1391" s="7" t="n">
        <x:v>150</x:v>
      </x:c>
      <x:c r="F1391" s="2" t="str">
        <x:v>否</x:v>
      </x:c>
      <x:c r="G1391" s="7" t="n">
        <x:v>3000</x:v>
      </x:c>
      <x:c r="H1391" s="7" t="n">
        <x:v>2103.7</x:v>
      </x:c>
      <x:c r="I1391" s="2" t="str">
        <x:v>可按后续累计达标判定补发</x:v>
      </x:c>
    </x:row>
    <x:row r="1392" ht="22" customHeight="1">
      <x:c r="A1392" s="2" t="n">
        <x:v>4</x:v>
      </x:c>
      <x:c r="B1392" s="2" t="str">
        <x:v>粤AGP2011</x:v>
      </x:c>
      <x:c r="C1392" s="2" t="str">
        <x:v>钟祥</x:v>
      </x:c>
      <x:c r="D1392" s="2" t="n">
        <x:v>30</x:v>
      </x:c>
      <x:c r="E1392" s="7" t="n">
        <x:v>260</x:v>
      </x:c>
      <x:c r="F1392" s="2" t="str">
        <x:v>是</x:v>
      </x:c>
      <x:c r="G1392" s="7" t="n">
        <x:v>5000</x:v>
      </x:c>
      <x:c r="H1392" s="7" t="n">
        <x:v>12052.2</x:v>
      </x:c>
      <x:c r="I1392" s="2" t="str">
        <x:v>已发或已核定扣减，不重复补发</x:v>
      </x:c>
    </x:row>
    <x:row r="1393" ht="22" customHeight="1">
      <x:c r="A1393" s="2" t="n">
        <x:v>4</x:v>
      </x:c>
      <x:c r="B1393" s="2" t="str">
        <x:v>粤AGP2017</x:v>
      </x:c>
      <x:c r="C1393" s="2" t="str">
        <x:v>钟祥</x:v>
      </x:c>
      <x:c r="D1393" s="2" t="n">
        <x:v>30</x:v>
      </x:c>
      <x:c r="E1393" s="7" t="n">
        <x:v>260</x:v>
      </x:c>
      <x:c r="F1393" s="2" t="str">
        <x:v>否</x:v>
      </x:c>
      <x:c r="G1393" s="7" t="n">
        <x:v>5000</x:v>
      </x:c>
      <x:c r="H1393" s="7" t="n">
        <x:v>2342.9</x:v>
      </x:c>
      <x:c r="I1393" s="2" t="str">
        <x:v>可按后续累计达标判定补发</x:v>
      </x:c>
    </x:row>
    <x:row r="1394" ht="22" customHeight="1">
      <x:c r="A1394" s="2" t="n">
        <x:v>4</x:v>
      </x:c>
      <x:c r="B1394" s="2" t="str">
        <x:v>粤AGP2032</x:v>
      </x:c>
      <x:c r="C1394" s="2" t="str">
        <x:v>钟祥</x:v>
      </x:c>
      <x:c r="D1394" s="2" t="n">
        <x:v>18</x:v>
      </x:c>
      <x:c r="E1394" s="7" t="n">
        <x:v>260</x:v>
      </x:c>
      <x:c r="F1394" s="2" t="str">
        <x:v>否</x:v>
      </x:c>
      <x:c r="G1394" s="7" t="n">
        <x:v>3000</x:v>
      </x:c>
      <x:c r="H1394" s="7" t="n">
        <x:v>391.6</x:v>
      </x:c>
      <x:c r="I1394" s="2" t="str">
        <x:v>可按后续累计达标判定补发</x:v>
      </x:c>
    </x:row>
    <x:row r="1395" ht="22" customHeight="1">
      <x:c r="A1395" s="2" t="n">
        <x:v>4</x:v>
      </x:c>
      <x:c r="B1395" s="2" t="str">
        <x:v>粤AGP3039</x:v>
      </x:c>
      <x:c r="C1395" s="2" t="str">
        <x:v>钟祥</x:v>
      </x:c>
      <x:c r="D1395" s="2" t="n">
        <x:v>30</x:v>
      </x:c>
      <x:c r="E1395" s="7" t="n">
        <x:v>150</x:v>
      </x:c>
      <x:c r="F1395" s="2" t="str">
        <x:v>否</x:v>
      </x:c>
      <x:c r="G1395" s="7" t="n">
        <x:v>3000</x:v>
      </x:c>
      <x:c r="H1395" s="7" t="n">
        <x:v>1230.5</x:v>
      </x:c>
      <x:c r="I1395" s="2" t="str">
        <x:v>可按后续累计达标判定补发</x:v>
      </x:c>
    </x:row>
    <x:row r="1396" ht="22" customHeight="1">
      <x:c r="A1396" s="2" t="n">
        <x:v>4</x:v>
      </x:c>
      <x:c r="B1396" s="2" t="str">
        <x:v>粤AGP3629</x:v>
      </x:c>
      <x:c r="C1396" s="2" t="str">
        <x:v>钟祥</x:v>
      </x:c>
      <x:c r="D1396" s="2" t="n">
        <x:v>30</x:v>
      </x:c>
      <x:c r="E1396" s="7" t="n">
        <x:v>150</x:v>
      </x:c>
      <x:c r="F1396" s="2" t="str">
        <x:v>否</x:v>
      </x:c>
      <x:c r="G1396" s="7" t="n">
        <x:v>3000</x:v>
      </x:c>
      <x:c r="H1396" s="7" t="n">
        <x:v>700.4</x:v>
      </x:c>
      <x:c r="I1396" s="2" t="str">
        <x:v>可按后续累计达标判定补发</x:v>
      </x:c>
    </x:row>
    <x:row r="1397" ht="22" customHeight="1">
      <x:c r="A1397" s="2" t="n">
        <x:v>4</x:v>
      </x:c>
      <x:c r="B1397" s="2" t="str">
        <x:v>粤AGP3667</x:v>
      </x:c>
      <x:c r="C1397" s="2" t="str">
        <x:v>钟祥</x:v>
      </x:c>
      <x:c r="D1397" s="2" t="n">
        <x:v>30</x:v>
      </x:c>
      <x:c r="E1397" s="7" t="n">
        <x:v>260</x:v>
      </x:c>
      <x:c r="F1397" s="2" t="str">
        <x:v>否</x:v>
      </x:c>
      <x:c r="G1397" s="7" t="n">
        <x:v>5000</x:v>
      </x:c>
      <x:c r="H1397" s="7" t="n">
        <x:v>2220.8</x:v>
      </x:c>
      <x:c r="I1397" s="2" t="str">
        <x:v>可按后续累计达标判定补发</x:v>
      </x:c>
    </x:row>
    <x:row r="1398" ht="22" customHeight="1">
      <x:c r="A1398" s="2" t="n">
        <x:v>4</x:v>
      </x:c>
      <x:c r="B1398" s="2" t="str">
        <x:v>粤AGP3698</x:v>
      </x:c>
      <x:c r="C1398" s="2" t="str">
        <x:v>钟祥</x:v>
      </x:c>
      <x:c r="D1398" s="2" t="n">
        <x:v>3</x:v>
      </x:c>
      <x:c r="E1398" s="7" t="n">
        <x:v>150</x:v>
      </x:c>
      <x:c r="F1398" s="2" t="str">
        <x:v>是</x:v>
      </x:c>
      <x:c r="G1398" s="7" t="n">
        <x:v>300</x:v>
      </x:c>
      <x:c r="H1398" s="7" t="n">
        <x:v>543.6</x:v>
      </x:c>
      <x:c r="I1398" s="2" t="str">
        <x:v>已发或已核定扣减，不重复补发</x:v>
      </x:c>
    </x:row>
    <x:row r="1399" ht="22" customHeight="1">
      <x:c r="A1399" s="2" t="n">
        <x:v>4</x:v>
      </x:c>
      <x:c r="B1399" s="2" t="str">
        <x:v>粤AGP4422</x:v>
      </x:c>
      <x:c r="C1399" s="2" t="str">
        <x:v>钟祥</x:v>
      </x:c>
      <x:c r="D1399" s="2" t="n">
        <x:v>30</x:v>
      </x:c>
      <x:c r="E1399" s="7" t="n">
        <x:v>260</x:v>
      </x:c>
      <x:c r="F1399" s="2" t="str">
        <x:v>否</x:v>
      </x:c>
      <x:c r="G1399" s="7" t="n">
        <x:v>5000</x:v>
      </x:c>
      <x:c r="H1399" s="7" t="n">
        <x:v>2077.4</x:v>
      </x:c>
      <x:c r="I1399" s="2" t="str">
        <x:v>可按后续累计达标判定补发</x:v>
      </x:c>
    </x:row>
    <x:row r="1400" ht="22" customHeight="1">
      <x:c r="A1400" s="2" t="n">
        <x:v>4</x:v>
      </x:c>
      <x:c r="B1400" s="2" t="str">
        <x:v>粤AGP4566</x:v>
      </x:c>
      <x:c r="C1400" s="2" t="str">
        <x:v>钟祥</x:v>
      </x:c>
      <x:c r="D1400" s="2" t="n">
        <x:v>30</x:v>
      </x:c>
      <x:c r="E1400" s="7" t="n">
        <x:v>260</x:v>
      </x:c>
      <x:c r="F1400" s="2" t="str">
        <x:v>否</x:v>
      </x:c>
      <x:c r="G1400" s="7" t="n">
        <x:v>5000</x:v>
      </x:c>
      <x:c r="H1400" s="7" t="n">
        <x:v>1458.5</x:v>
      </x:c>
      <x:c r="I1400" s="2" t="str">
        <x:v>可按后续累计达标判定补发</x:v>
      </x:c>
    </x:row>
    <x:row r="1401" ht="22" customHeight="1">
      <x:c r="A1401" s="2" t="n">
        <x:v>4</x:v>
      </x:c>
      <x:c r="B1401" s="2" t="str">
        <x:v>粤AGP5139</x:v>
      </x:c>
      <x:c r="C1401" s="2" t="str">
        <x:v>钟祥</x:v>
      </x:c>
      <x:c r="D1401" s="2" t="n">
        <x:v>30</x:v>
      </x:c>
      <x:c r="E1401" s="7" t="n">
        <x:v>150</x:v>
      </x:c>
      <x:c r="F1401" s="2" t="str">
        <x:v>否</x:v>
      </x:c>
      <x:c r="G1401" s="7" t="n">
        <x:v>3000</x:v>
      </x:c>
      <x:c r="H1401" s="7" t="n">
        <x:v>2091.7</x:v>
      </x:c>
      <x:c r="I1401" s="2" t="str">
        <x:v>可按后续累计达标判定补发</x:v>
      </x:c>
    </x:row>
    <x:row r="1402" ht="22" customHeight="1">
      <x:c r="A1402" s="2" t="n">
        <x:v>4</x:v>
      </x:c>
      <x:c r="B1402" s="2" t="str">
        <x:v>粤AGP5163</x:v>
      </x:c>
      <x:c r="C1402" s="2" t="str">
        <x:v>钟祥</x:v>
      </x:c>
      <x:c r="D1402" s="2" t="n">
        <x:v>30</x:v>
      </x:c>
      <x:c r="E1402" s="7" t="n">
        <x:v>150</x:v>
      </x:c>
      <x:c r="F1402" s="2" t="str">
        <x:v>否</x:v>
      </x:c>
      <x:c r="G1402" s="7" t="n">
        <x:v>3000</x:v>
      </x:c>
      <x:c r="H1402" s="7" t="n">
        <x:v>2804.2</x:v>
      </x:c>
      <x:c r="I1402" s="2" t="str">
        <x:v>可按后续累计达标判定补发</x:v>
      </x:c>
    </x:row>
    <x:row r="1403" ht="22" customHeight="1">
      <x:c r="A1403" s="2" t="n">
        <x:v>4</x:v>
      </x:c>
      <x:c r="B1403" s="2" t="str">
        <x:v>粤AGP5368</x:v>
      </x:c>
      <x:c r="C1403" s="2" t="str">
        <x:v>钟祥</x:v>
      </x:c>
      <x:c r="D1403" s="2" t="n">
        <x:v>30</x:v>
      </x:c>
      <x:c r="E1403" s="7" t="n">
        <x:v>150</x:v>
      </x:c>
      <x:c r="F1403" s="2" t="str">
        <x:v>是</x:v>
      </x:c>
      <x:c r="G1403" s="7" t="n">
        <x:v>3000</x:v>
      </x:c>
      <x:c r="H1403" s="7" t="n">
        <x:v>3524</x:v>
      </x:c>
      <x:c r="I1403" s="2" t="str">
        <x:v>已发或已核定扣减，不重复补发</x:v>
      </x:c>
    </x:row>
    <x:row r="1404" ht="22" customHeight="1">
      <x:c r="A1404" s="2" t="n">
        <x:v>4</x:v>
      </x:c>
      <x:c r="B1404" s="2" t="str">
        <x:v>粤AGP5619</x:v>
      </x:c>
      <x:c r="C1404" s="2" t="str">
        <x:v>钟祥</x:v>
      </x:c>
      <x:c r="D1404" s="2" t="n">
        <x:v>30</x:v>
      </x:c>
      <x:c r="E1404" s="7" t="n">
        <x:v>150</x:v>
      </x:c>
      <x:c r="F1404" s="2" t="str">
        <x:v>否</x:v>
      </x:c>
      <x:c r="G1404" s="7" t="n">
        <x:v>3000</x:v>
      </x:c>
      <x:c r="H1404" s="7" t="n">
        <x:v>2810</x:v>
      </x:c>
      <x:c r="I1404" s="2" t="str">
        <x:v>可按后续累计达标判定补发</x:v>
      </x:c>
    </x:row>
    <x:row r="1405" ht="22" customHeight="1">
      <x:c r="A1405" s="2" t="n">
        <x:v>4</x:v>
      </x:c>
      <x:c r="B1405" s="2" t="str">
        <x:v>粤AGP5636</x:v>
      </x:c>
      <x:c r="C1405" s="2" t="str">
        <x:v>钟祥</x:v>
      </x:c>
      <x:c r="D1405" s="2" t="n">
        <x:v>30</x:v>
      </x:c>
      <x:c r="E1405" s="7" t="n">
        <x:v>150</x:v>
      </x:c>
      <x:c r="F1405" s="2" t="str">
        <x:v>否</x:v>
      </x:c>
      <x:c r="G1405" s="7" t="n">
        <x:v>3000</x:v>
      </x:c>
      <x:c r="H1405" s="7" t="n">
        <x:v>1157.5</x:v>
      </x:c>
      <x:c r="I1405" s="2" t="str">
        <x:v>可按后续累计达标判定补发</x:v>
      </x:c>
    </x:row>
    <x:row r="1406" ht="22" customHeight="1">
      <x:c r="A1406" s="2" t="n">
        <x:v>4</x:v>
      </x:c>
      <x:c r="B1406" s="2" t="str">
        <x:v>粤AGP5659</x:v>
      </x:c>
      <x:c r="C1406" s="2" t="str">
        <x:v>钟祥</x:v>
      </x:c>
      <x:c r="D1406" s="2" t="n">
        <x:v>30</x:v>
      </x:c>
      <x:c r="E1406" s="7" t="n">
        <x:v>150</x:v>
      </x:c>
      <x:c r="F1406" s="2" t="str">
        <x:v>否</x:v>
      </x:c>
      <x:c r="G1406" s="7" t="n">
        <x:v>3000</x:v>
      </x:c>
      <x:c r="H1406" s="7" t="n">
        <x:v>1575.9</x:v>
      </x:c>
      <x:c r="I1406" s="2" t="str">
        <x:v>可按后续累计达标判定补发</x:v>
      </x:c>
    </x:row>
    <x:row r="1407" ht="22" customHeight="1">
      <x:c r="A1407" s="2" t="n">
        <x:v>4</x:v>
      </x:c>
      <x:c r="B1407" s="2" t="str">
        <x:v>粤AGP5708</x:v>
      </x:c>
      <x:c r="C1407" s="2" t="str">
        <x:v>钟祥</x:v>
      </x:c>
      <x:c r="D1407" s="2" t="n">
        <x:v>30</x:v>
      </x:c>
      <x:c r="E1407" s="7" t="n">
        <x:v>150</x:v>
      </x:c>
      <x:c r="F1407" s="2" t="str">
        <x:v>是</x:v>
      </x:c>
      <x:c r="G1407" s="7" t="n">
        <x:v>3000</x:v>
      </x:c>
      <x:c r="H1407" s="7" t="n">
        <x:v>3011.5</x:v>
      </x:c>
      <x:c r="I1407" s="2" t="str">
        <x:v>已发或已核定扣减，不重复补发</x:v>
      </x:c>
    </x:row>
    <x:row r="1408" ht="22" customHeight="1">
      <x:c r="A1408" s="2" t="n">
        <x:v>4</x:v>
      </x:c>
      <x:c r="B1408" s="2" t="str">
        <x:v>粤AGP5766</x:v>
      </x:c>
      <x:c r="C1408" s="2" t="str">
        <x:v>钟祥</x:v>
      </x:c>
      <x:c r="D1408" s="2" t="n">
        <x:v>30</x:v>
      </x:c>
      <x:c r="E1408" s="7" t="n">
        <x:v>150</x:v>
      </x:c>
      <x:c r="F1408" s="2" t="str">
        <x:v>是</x:v>
      </x:c>
      <x:c r="G1408" s="7" t="n">
        <x:v>3000</x:v>
      </x:c>
      <x:c r="H1408" s="7" t="n">
        <x:v>5329.7</x:v>
      </x:c>
      <x:c r="I1408" s="2" t="str">
        <x:v>已发或已核定扣减，不重复补发</x:v>
      </x:c>
    </x:row>
    <x:row r="1409" ht="22" customHeight="1">
      <x:c r="A1409" s="2" t="n">
        <x:v>4</x:v>
      </x:c>
      <x:c r="B1409" s="2" t="str">
        <x:v>粤AGP5768</x:v>
      </x:c>
      <x:c r="C1409" s="2" t="str">
        <x:v>钟祥</x:v>
      </x:c>
      <x:c r="D1409" s="2" t="n">
        <x:v>30</x:v>
      </x:c>
      <x:c r="E1409" s="7" t="n">
        <x:v>150</x:v>
      </x:c>
      <x:c r="F1409" s="2" t="str">
        <x:v>是</x:v>
      </x:c>
      <x:c r="G1409" s="7" t="n">
        <x:v>3000</x:v>
      </x:c>
      <x:c r="H1409" s="7" t="n">
        <x:v>5564.4</x:v>
      </x:c>
      <x:c r="I1409" s="2" t="str">
        <x:v>已发或已核定扣减，不重复补发</x:v>
      </x:c>
    </x:row>
    <x:row r="1410" ht="22" customHeight="1">
      <x:c r="A1410" s="2" t="n">
        <x:v>4</x:v>
      </x:c>
      <x:c r="B1410" s="2" t="str">
        <x:v>粤AGP5798</x:v>
      </x:c>
      <x:c r="C1410" s="2" t="str">
        <x:v>钟祥</x:v>
      </x:c>
      <x:c r="D1410" s="2" t="n">
        <x:v>30</x:v>
      </x:c>
      <x:c r="E1410" s="7" t="n">
        <x:v>150</x:v>
      </x:c>
      <x:c r="F1410" s="2" t="str">
        <x:v>否</x:v>
      </x:c>
      <x:c r="G1410" s="7" t="n">
        <x:v>3000</x:v>
      </x:c>
      <x:c r="H1410" s="7" t="n">
        <x:v>2802.1</x:v>
      </x:c>
      <x:c r="I1410" s="2" t="str">
        <x:v>可按后续累计达标判定补发</x:v>
      </x:c>
    </x:row>
    <x:row r="1411" ht="22" customHeight="1">
      <x:c r="A1411" s="2" t="n">
        <x:v>4</x:v>
      </x:c>
      <x:c r="B1411" s="2" t="str">
        <x:v>粤AGP6637</x:v>
      </x:c>
      <x:c r="C1411" s="2" t="str">
        <x:v>钟祥</x:v>
      </x:c>
      <x:c r="D1411" s="2" t="n">
        <x:v>30</x:v>
      </x:c>
      <x:c r="E1411" s="7" t="n">
        <x:v>150</x:v>
      </x:c>
      <x:c r="F1411" s="2" t="str">
        <x:v>否</x:v>
      </x:c>
      <x:c r="G1411" s="7" t="n">
        <x:v>3000</x:v>
      </x:c>
      <x:c r="H1411" s="7" t="n">
        <x:v>2156</x:v>
      </x:c>
      <x:c r="I1411" s="2" t="str">
        <x:v>可按后续累计达标判定补发</x:v>
      </x:c>
    </x:row>
    <x:row r="1412" ht="22" customHeight="1">
      <x:c r="A1412" s="2" t="n">
        <x:v>4</x:v>
      </x:c>
      <x:c r="B1412" s="2" t="str">
        <x:v>粤AGP7022</x:v>
      </x:c>
      <x:c r="C1412" s="2" t="str">
        <x:v>钟祥</x:v>
      </x:c>
      <x:c r="D1412" s="2" t="n">
        <x:v>30</x:v>
      </x:c>
      <x:c r="E1412" s="7" t="n">
        <x:v>260</x:v>
      </x:c>
      <x:c r="F1412" s="2" t="str">
        <x:v>否</x:v>
      </x:c>
      <x:c r="G1412" s="7" t="n">
        <x:v>5000</x:v>
      </x:c>
      <x:c r="H1412" s="7" t="n">
        <x:v>1633.6</x:v>
      </x:c>
      <x:c r="I1412" s="2" t="str">
        <x:v>可按后续累计达标判定补发</x:v>
      </x:c>
    </x:row>
    <x:row r="1413" ht="22" customHeight="1">
      <x:c r="A1413" s="2" t="n">
        <x:v>4</x:v>
      </x:c>
      <x:c r="B1413" s="2" t="str">
        <x:v>粤AGP7068</x:v>
      </x:c>
      <x:c r="C1413" s="2" t="str">
        <x:v>钟祥</x:v>
      </x:c>
      <x:c r="D1413" s="2" t="n">
        <x:v>30</x:v>
      </x:c>
      <x:c r="E1413" s="7" t="n">
        <x:v>150</x:v>
      </x:c>
      <x:c r="F1413" s="2" t="str">
        <x:v>否</x:v>
      </x:c>
      <x:c r="G1413" s="7" t="n">
        <x:v>3000</x:v>
      </x:c>
      <x:c r="H1413" s="7" t="n">
        <x:v>1189.3</x:v>
      </x:c>
      <x:c r="I1413" s="2" t="str">
        <x:v>可按后续累计达标判定补发</x:v>
      </x:c>
    </x:row>
    <x:row r="1414" ht="22" customHeight="1">
      <x:c r="A1414" s="2" t="n">
        <x:v>4</x:v>
      </x:c>
      <x:c r="B1414" s="2" t="str">
        <x:v>粤AGP9717</x:v>
      </x:c>
      <x:c r="C1414" s="2" t="str">
        <x:v>钟祥</x:v>
      </x:c>
      <x:c r="D1414" s="2" t="n">
        <x:v>30</x:v>
      </x:c>
      <x:c r="E1414" s="7" t="n">
        <x:v>260</x:v>
      </x:c>
      <x:c r="F1414" s="2" t="str">
        <x:v>是</x:v>
      </x:c>
      <x:c r="G1414" s="7" t="n">
        <x:v>5000</x:v>
      </x:c>
      <x:c r="H1414" s="7" t="n">
        <x:v>4900</x:v>
      </x:c>
      <x:c r="I1414" s="2" t="str">
        <x:v>已发或已核定扣减，不重复补发</x:v>
      </x:c>
    </x:row>
    <x:row r="1415" ht="22" customHeight="1">
      <x:c r="A1415" s="2" t="n">
        <x:v>4</x:v>
      </x:c>
      <x:c r="B1415" s="2" t="str">
        <x:v>粤AGP9719</x:v>
      </x:c>
      <x:c r="C1415" s="2" t="str">
        <x:v>钟祥</x:v>
      </x:c>
      <x:c r="D1415" s="2" t="n">
        <x:v>30</x:v>
      </x:c>
      <x:c r="E1415" s="7" t="n">
        <x:v>150</x:v>
      </x:c>
      <x:c r="F1415" s="2" t="str">
        <x:v>是</x:v>
      </x:c>
      <x:c r="G1415" s="7" t="n">
        <x:v>3000</x:v>
      </x:c>
      <x:c r="H1415" s="7" t="n">
        <x:v>2696.6</x:v>
      </x:c>
      <x:c r="I1415" s="2" t="str">
        <x:v>已发或已核定扣减，不重复补发</x:v>
      </x:c>
    </x:row>
    <x:row r="1416" ht="22" customHeight="1">
      <x:c r="A1416" s="2" t="n">
        <x:v>4</x:v>
      </x:c>
      <x:c r="B1416" s="2" t="str">
        <x:v>粤AGP9739</x:v>
      </x:c>
      <x:c r="C1416" s="2" t="str">
        <x:v>钟祥</x:v>
      </x:c>
      <x:c r="D1416" s="2" t="n">
        <x:v>18</x:v>
      </x:c>
      <x:c r="E1416" s="7" t="n">
        <x:v>260</x:v>
      </x:c>
      <x:c r="F1416" s="2" t="str">
        <x:v>否</x:v>
      </x:c>
      <x:c r="G1416" s="7" t="n">
        <x:v>3000</x:v>
      </x:c>
      <x:c r="H1416" s="7" t="n">
        <x:v>92.5</x:v>
      </x:c>
      <x:c r="I1416" s="2" t="str">
        <x:v>可按后续累计达标判定补发</x:v>
      </x:c>
    </x:row>
    <x:row r="1417" ht="22" customHeight="1">
      <x:c r="A1417" s="2" t="n">
        <x:v>4</x:v>
      </x:c>
      <x:c r="B1417" s="2" t="str">
        <x:v>粤AGP9817</x:v>
      </x:c>
      <x:c r="C1417" s="2" t="str">
        <x:v>钟祥</x:v>
      </x:c>
      <x:c r="D1417" s="2" t="n">
        <x:v>30</x:v>
      </x:c>
      <x:c r="E1417" s="7" t="n">
        <x:v>260</x:v>
      </x:c>
      <x:c r="F1417" s="2" t="str">
        <x:v>否</x:v>
      </x:c>
      <x:c r="G1417" s="7" t="n">
        <x:v>5000</x:v>
      </x:c>
      <x:c r="H1417" s="7" t="n">
        <x:v>1412.3</x:v>
      </x:c>
      <x:c r="I1417" s="2" t="str">
        <x:v>可按后续累计达标判定补发</x:v>
      </x:c>
    </x:row>
    <x:row r="1418" ht="22" customHeight="1">
      <x:c r="A1418" s="2" t="n">
        <x:v>4</x:v>
      </x:c>
      <x:c r="B1418" s="2" t="str">
        <x:v>粤AGQ1328</x:v>
      </x:c>
      <x:c r="C1418" s="2" t="str">
        <x:v>钟祥</x:v>
      </x:c>
      <x:c r="D1418" s="2" t="n">
        <x:v>30</x:v>
      </x:c>
      <x:c r="E1418" s="7" t="n">
        <x:v>150</x:v>
      </x:c>
      <x:c r="F1418" s="2" t="str">
        <x:v>否</x:v>
      </x:c>
      <x:c r="G1418" s="7" t="n">
        <x:v>3000</x:v>
      </x:c>
      <x:c r="H1418" s="7" t="n">
        <x:v>2635.5</x:v>
      </x:c>
      <x:c r="I1418" s="2" t="str">
        <x:v>可按后续累计达标判定补发</x:v>
      </x:c>
    </x:row>
    <x:row r="1419" ht="22" customHeight="1">
      <x:c r="A1419" s="2" t="n">
        <x:v>4</x:v>
      </x:c>
      <x:c r="B1419" s="2" t="str">
        <x:v>粤AGQ3028</x:v>
      </x:c>
      <x:c r="C1419" s="2" t="str">
        <x:v>钟祥</x:v>
      </x:c>
      <x:c r="D1419" s="2" t="n">
        <x:v>30</x:v>
      </x:c>
      <x:c r="E1419" s="7" t="n">
        <x:v>150</x:v>
      </x:c>
      <x:c r="F1419" s="2" t="str">
        <x:v>是</x:v>
      </x:c>
      <x:c r="G1419" s="7" t="n">
        <x:v>3000</x:v>
      </x:c>
      <x:c r="H1419" s="7" t="n">
        <x:v>5426.7</x:v>
      </x:c>
      <x:c r="I1419" s="2" t="str">
        <x:v>已发或已核定扣减，不重复补发</x:v>
      </x:c>
    </x:row>
    <x:row r="1420" ht="22" customHeight="1">
      <x:c r="A1420" s="2" t="n">
        <x:v>4</x:v>
      </x:c>
      <x:c r="B1420" s="2" t="str">
        <x:v>粤AGQ9555</x:v>
      </x:c>
      <x:c r="C1420" s="2" t="str">
        <x:v>钟祥</x:v>
      </x:c>
      <x:c r="D1420" s="2" t="n">
        <x:v>30</x:v>
      </x:c>
      <x:c r="E1420" s="7" t="n">
        <x:v>150</x:v>
      </x:c>
      <x:c r="F1420" s="2" t="str">
        <x:v>否</x:v>
      </x:c>
      <x:c r="G1420" s="7" t="n">
        <x:v>3000</x:v>
      </x:c>
      <x:c r="H1420" s="7" t="n">
        <x:v>1720</x:v>
      </x:c>
      <x:c r="I1420" s="2" t="str">
        <x:v>可按后续累计达标判定补发</x:v>
      </x:c>
    </x:row>
    <x:row r="1421" ht="22" customHeight="1">
      <x:c r="A1421" s="2" t="n">
        <x:v>4</x:v>
      </x:c>
      <x:c r="B1421" s="2" t="str">
        <x:v>粤AGR1586</x:v>
      </x:c>
      <x:c r="C1421" s="2" t="str">
        <x:v>钟祥</x:v>
      </x:c>
      <x:c r="D1421" s="2" t="n">
        <x:v>30</x:v>
      </x:c>
      <x:c r="E1421" s="7" t="n">
        <x:v>150</x:v>
      </x:c>
      <x:c r="F1421" s="2" t="str">
        <x:v>是</x:v>
      </x:c>
      <x:c r="G1421" s="7" t="n">
        <x:v>3000</x:v>
      </x:c>
      <x:c r="H1421" s="7" t="n">
        <x:v>5348.1</x:v>
      </x:c>
      <x:c r="I1421" s="2" t="str">
        <x:v>已发或已核定扣减，不重复补发</x:v>
      </x:c>
    </x:row>
    <x:row r="1422" ht="22" customHeight="1">
      <x:c r="A1422" s="2" t="n">
        <x:v>4</x:v>
      </x:c>
      <x:c r="B1422" s="2" t="str">
        <x:v>粤AGR5056</x:v>
      </x:c>
      <x:c r="C1422" s="2" t="str">
        <x:v>钟祥</x:v>
      </x:c>
      <x:c r="D1422" s="2" t="n">
        <x:v>30</x:v>
      </x:c>
      <x:c r="E1422" s="7" t="n">
        <x:v>150</x:v>
      </x:c>
      <x:c r="F1422" s="2" t="str">
        <x:v>是</x:v>
      </x:c>
      <x:c r="G1422" s="7" t="n">
        <x:v>3000</x:v>
      </x:c>
      <x:c r="H1422" s="7" t="n">
        <x:v>5731.9</x:v>
      </x:c>
      <x:c r="I1422" s="2" t="str">
        <x:v>已发或已核定扣减，不重复补发</x:v>
      </x:c>
    </x:row>
    <x:row r="1423" ht="22" customHeight="1">
      <x:c r="A1423" s="2" t="n">
        <x:v>4</x:v>
      </x:c>
      <x:c r="B1423" s="2" t="str">
        <x:v>粤AGR5058</x:v>
      </x:c>
      <x:c r="C1423" s="2" t="str">
        <x:v>钟祥</x:v>
      </x:c>
      <x:c r="D1423" s="2" t="n">
        <x:v>30</x:v>
      </x:c>
      <x:c r="E1423" s="7" t="n">
        <x:v>150</x:v>
      </x:c>
      <x:c r="F1423" s="2" t="str">
        <x:v>是</x:v>
      </x:c>
      <x:c r="G1423" s="7" t="n">
        <x:v>3000</x:v>
      </x:c>
      <x:c r="H1423" s="7" t="n">
        <x:v>5389.6</x:v>
      </x:c>
      <x:c r="I1423" s="2" t="str">
        <x:v>已发或已核定扣减，不重复补发</x:v>
      </x:c>
    </x:row>
    <x:row r="1424" ht="22" customHeight="1">
      <x:c r="A1424" s="2" t="n">
        <x:v>4</x:v>
      </x:c>
      <x:c r="B1424" s="2" t="str">
        <x:v>粤AGR5278</x:v>
      </x:c>
      <x:c r="C1424" s="2" t="str">
        <x:v>钟祥</x:v>
      </x:c>
      <x:c r="D1424" s="2" t="n">
        <x:v>30</x:v>
      </x:c>
      <x:c r="E1424" s="7" t="n">
        <x:v>150</x:v>
      </x:c>
      <x:c r="F1424" s="2" t="str">
        <x:v>是</x:v>
      </x:c>
      <x:c r="G1424" s="7" t="n">
        <x:v>3000</x:v>
      </x:c>
      <x:c r="H1424" s="7" t="n">
        <x:v>6801.8</x:v>
      </x:c>
      <x:c r="I1424" s="2" t="str">
        <x:v>已发或已核定扣减，不重复补发</x:v>
      </x:c>
    </x:row>
    <x:row r="1425" ht="22" customHeight="1">
      <x:c r="A1425" s="2" t="n">
        <x:v>4</x:v>
      </x:c>
      <x:c r="B1425" s="2" t="str">
        <x:v>粤AGR5538</x:v>
      </x:c>
      <x:c r="C1425" s="2" t="str">
        <x:v>钟祥</x:v>
      </x:c>
      <x:c r="D1425" s="2" t="n">
        <x:v>30</x:v>
      </x:c>
      <x:c r="E1425" s="7" t="n">
        <x:v>150</x:v>
      </x:c>
      <x:c r="F1425" s="2" t="str">
        <x:v>是</x:v>
      </x:c>
      <x:c r="G1425" s="7" t="n">
        <x:v>3000</x:v>
      </x:c>
      <x:c r="H1425" s="7" t="n">
        <x:v>3323.8</x:v>
      </x:c>
      <x:c r="I1425" s="2" t="str">
        <x:v>已发或已核定扣减，不重复补发</x:v>
      </x:c>
    </x:row>
    <x:row r="1426" ht="22" customHeight="1">
      <x:c r="A1426" s="2" t="n">
        <x:v>4</x:v>
      </x:c>
      <x:c r="B1426" s="2" t="str">
        <x:v>粤AGR8508</x:v>
      </x:c>
      <x:c r="C1426" s="2" t="str">
        <x:v>钟祥</x:v>
      </x:c>
      <x:c r="D1426" s="2" t="n">
        <x:v>30</x:v>
      </x:c>
      <x:c r="E1426" s="7" t="n">
        <x:v>150</x:v>
      </x:c>
      <x:c r="F1426" s="2" t="str">
        <x:v>否</x:v>
      </x:c>
      <x:c r="G1426" s="7" t="n">
        <x:v>3000</x:v>
      </x:c>
      <x:c r="H1426" s="7" t="n">
        <x:v>2218.6</x:v>
      </x:c>
      <x:c r="I1426" s="2" t="str">
        <x:v>可按后续累计达标判定补发</x:v>
      </x:c>
    </x:row>
    <x:row r="1427" ht="22" customHeight="1">
      <x:c r="A1427" s="2" t="n">
        <x:v>4</x:v>
      </x:c>
      <x:c r="B1427" s="2" t="str">
        <x:v>粤AGR9893</x:v>
      </x:c>
      <x:c r="C1427" s="2" t="str">
        <x:v>钟祥</x:v>
      </x:c>
      <x:c r="D1427" s="2" t="n">
        <x:v>30</x:v>
      </x:c>
      <x:c r="E1427" s="7" t="n">
        <x:v>150</x:v>
      </x:c>
      <x:c r="F1427" s="2" t="str">
        <x:v>是</x:v>
      </x:c>
      <x:c r="G1427" s="7" t="n">
        <x:v>3000</x:v>
      </x:c>
      <x:c r="H1427" s="7" t="n">
        <x:v>3160</x:v>
      </x:c>
      <x:c r="I1427" s="2" t="str">
        <x:v>已发或已核定扣减，不重复补发</x:v>
      </x:c>
    </x:row>
    <x:row r="1428" ht="22" customHeight="1">
      <x:c r="A1428" s="2" t="n">
        <x:v>4</x:v>
      </x:c>
      <x:c r="B1428" s="2" t="str">
        <x:v>粤AGP3642</x:v>
      </x:c>
      <x:c r="C1428" s="2" t="str">
        <x:v>岑彦</x:v>
      </x:c>
      <x:c r="D1428" s="2" t="n">
        <x:v>3</x:v>
      </x:c>
      <x:c r="E1428" s="7" t="n">
        <x:v>260</x:v>
      </x:c>
      <x:c r="F1428" s="2" t="str">
        <x:v>是</x:v>
      </x:c>
      <x:c r="G1428" s="7" t="n">
        <x:v>500</x:v>
      </x:c>
      <x:c r="H1428" s="7" t="n">
        <x:v>901.4</x:v>
      </x:c>
      <x:c r="I1428" s="2" t="str">
        <x:v>已发或已核定扣减，不重复补发</x:v>
      </x:c>
    </x:row>
    <x:row r="1429" ht="22" customHeight="1">
      <x:c r="A1429" s="2" t="n">
        <x:v>4</x:v>
      </x:c>
      <x:c r="B1429" s="2" t="str">
        <x:v>粤AGP3645</x:v>
      </x:c>
      <x:c r="C1429" s="2" t="str">
        <x:v>岑彦</x:v>
      </x:c>
      <x:c r="D1429" s="2" t="n">
        <x:v>30</x:v>
      </x:c>
      <x:c r="E1429" s="7" t="n">
        <x:v>260</x:v>
      </x:c>
      <x:c r="F1429" s="2" t="str">
        <x:v>是</x:v>
      </x:c>
      <x:c r="G1429" s="7" t="n">
        <x:v>5000</x:v>
      </x:c>
      <x:c r="H1429" s="7" t="n">
        <x:v>8192.1</x:v>
      </x:c>
      <x:c r="I1429" s="2" t="str">
        <x:v>已发或已核定扣减，不重复补发</x:v>
      </x:c>
    </x:row>
    <x:row r="1430" ht="22" customHeight="1">
      <x:c r="A1430" s="2" t="n">
        <x:v>4</x:v>
      </x:c>
      <x:c r="B1430" s="2" t="str">
        <x:v>粤AGP5350</x:v>
      </x:c>
      <x:c r="C1430" s="2" t="str">
        <x:v>岑彦</x:v>
      </x:c>
      <x:c r="D1430" s="2" t="n">
        <x:v>19</x:v>
      </x:c>
      <x:c r="E1430" s="7" t="n">
        <x:v>260</x:v>
      </x:c>
      <x:c r="F1430" s="2" t="str">
        <x:v>否</x:v>
      </x:c>
      <x:c r="G1430" s="7" t="n">
        <x:v>3166.67</x:v>
      </x:c>
      <x:c r="H1430" s="7" t="n">
        <x:v>866.1</x:v>
      </x:c>
      <x:c r="I1430" s="2" t="str">
        <x:v>可按后续累计达标判定补发</x:v>
      </x:c>
    </x:row>
    <x:row r="1431" ht="22" customHeight="1">
      <x:c r="A1431" s="2" t="n">
        <x:v>4</x:v>
      </x:c>
      <x:c r="B1431" s="2" t="str">
        <x:v>粤AGP5623</x:v>
      </x:c>
      <x:c r="C1431" s="2" t="str">
        <x:v>岑彦</x:v>
      </x:c>
      <x:c r="D1431" s="2" t="n">
        <x:v>30</x:v>
      </x:c>
      <x:c r="E1431" s="7" t="n">
        <x:v>260</x:v>
      </x:c>
      <x:c r="F1431" s="2" t="str">
        <x:v>是</x:v>
      </x:c>
      <x:c r="G1431" s="7" t="n">
        <x:v>5000</x:v>
      </x:c>
      <x:c r="H1431" s="7" t="n">
        <x:v>9567.8</x:v>
      </x:c>
      <x:c r="I1431" s="2" t="str">
        <x:v>已发或已核定扣减，不重复补发</x:v>
      </x:c>
    </x:row>
    <x:row r="1432" ht="22" customHeight="1">
      <x:c r="A1432" s="2" t="n">
        <x:v>4</x:v>
      </x:c>
      <x:c r="B1432" s="2" t="str">
        <x:v>粤AGP7016</x:v>
      </x:c>
      <x:c r="C1432" s="2" t="str">
        <x:v>岑彦</x:v>
      </x:c>
      <x:c r="D1432" s="2" t="n">
        <x:v>3</x:v>
      </x:c>
      <x:c r="E1432" s="7" t="n">
        <x:v>260</x:v>
      </x:c>
      <x:c r="F1432" s="2" t="str">
        <x:v>否</x:v>
      </x:c>
      <x:c r="G1432" s="7" t="n">
        <x:v>500</x:v>
      </x:c>
      <x:c r="H1432" s="7" t="n">
        <x:v>0</x:v>
      </x:c>
      <x:c r="I1432" s="2" t="str">
        <x:v>可按后续累计达标判定补发</x:v>
      </x:c>
    </x:row>
    <x:row r="1433" ht="22" customHeight="1">
      <x:c r="A1433" s="2" t="n">
        <x:v>4</x:v>
      </x:c>
      <x:c r="B1433" s="2" t="str">
        <x:v>粤AGP9790</x:v>
      </x:c>
      <x:c r="C1433" s="2" t="str">
        <x:v>岑彦</x:v>
      </x:c>
      <x:c r="D1433" s="2" t="n">
        <x:v>30</x:v>
      </x:c>
      <x:c r="E1433" s="7" t="n">
        <x:v>260</x:v>
      </x:c>
      <x:c r="F1433" s="2" t="str">
        <x:v>否</x:v>
      </x:c>
      <x:c r="G1433" s="7" t="n">
        <x:v>5000</x:v>
      </x:c>
      <x:c r="H1433" s="7" t="n">
        <x:v>4471.6</x:v>
      </x:c>
      <x:c r="I1433" s="2" t="str">
        <x:v>可按后续累计达标判定补发</x:v>
      </x:c>
    </x:row>
    <x:row r="1434" ht="22" customHeight="1">
      <x:c r="A1434" s="2" t="n">
        <x:v>4</x:v>
      </x:c>
      <x:c r="B1434" s="2" t="str">
        <x:v>粤AGQ8399</x:v>
      </x:c>
      <x:c r="C1434" s="2" t="str">
        <x:v>岑彦</x:v>
      </x:c>
      <x:c r="D1434" s="2" t="n">
        <x:v>30</x:v>
      </x:c>
      <x:c r="E1434" s="7" t="n">
        <x:v>150</x:v>
      </x:c>
      <x:c r="F1434" s="2" t="str">
        <x:v>是</x:v>
      </x:c>
      <x:c r="G1434" s="7" t="n">
        <x:v>3000</x:v>
      </x:c>
      <x:c r="H1434" s="7" t="n">
        <x:v>11088.2</x:v>
      </x:c>
      <x:c r="I1434" s="2" t="str">
        <x:v>已发或已核定扣减，不重复补发</x:v>
      </x:c>
    </x:row>
    <x:row r="1435" ht="22" customHeight="1">
      <x:c r="A1435" s="2" t="n">
        <x:v>4</x:v>
      </x:c>
      <x:c r="B1435" s="2" t="str">
        <x:v>粤AGR5553</x:v>
      </x:c>
      <x:c r="C1435" s="2" t="str">
        <x:v>岑彦</x:v>
      </x:c>
      <x:c r="D1435" s="2" t="n">
        <x:v>30</x:v>
      </x:c>
      <x:c r="E1435" s="7" t="n">
        <x:v>150</x:v>
      </x:c>
      <x:c r="F1435" s="2" t="str">
        <x:v>是</x:v>
      </x:c>
      <x:c r="G1435" s="7" t="n">
        <x:v>3000</x:v>
      </x:c>
      <x:c r="H1435" s="7" t="n">
        <x:v>3758.3</x:v>
      </x:c>
      <x:c r="I1435" s="2" t="str">
        <x:v>已发或已核定扣减，不重复补发</x:v>
      </x:c>
    </x:row>
    <x:row r="1436" ht="22" customHeight="1">
      <x:c r="A1436" s="2" t="n">
        <x:v>4</x:v>
      </x:c>
      <x:c r="B1436" s="2" t="str">
        <x:v>粤AGR6822</x:v>
      </x:c>
      <x:c r="C1436" s="2" t="str">
        <x:v>岑彦</x:v>
      </x:c>
      <x:c r="D1436" s="2" t="n">
        <x:v>30</x:v>
      </x:c>
      <x:c r="E1436" s="7" t="n">
        <x:v>150</x:v>
      </x:c>
      <x:c r="F1436" s="2" t="str">
        <x:v>是</x:v>
      </x:c>
      <x:c r="G1436" s="7" t="n">
        <x:v>3000</x:v>
      </x:c>
      <x:c r="H1436" s="7" t="n">
        <x:v>5555.4</x:v>
      </x:c>
      <x:c r="I1436" s="2" t="str">
        <x:v>已发或已核定扣减，不重复补发</x:v>
      </x:c>
    </x:row>
    <x:row r="1437" ht="22" customHeight="1">
      <x:c r="A1437" s="2" t="n">
        <x:v>4</x:v>
      </x:c>
      <x:c r="B1437" s="2" t="str">
        <x:v>粤AGR9899</x:v>
      </x:c>
      <x:c r="C1437" s="2" t="str">
        <x:v>岑彦</x:v>
      </x:c>
      <x:c r="D1437" s="2" t="n">
        <x:v>30</x:v>
      </x:c>
      <x:c r="E1437" s="7" t="n">
        <x:v>150</x:v>
      </x:c>
      <x:c r="F1437" s="2" t="str">
        <x:v>是</x:v>
      </x:c>
      <x:c r="G1437" s="7" t="n">
        <x:v>3000</x:v>
      </x:c>
      <x:c r="H1437" s="7" t="n">
        <x:v>3350.6</x:v>
      </x:c>
      <x:c r="I1437" s="2" t="str">
        <x:v>已发或已核定扣减，不重复补发</x:v>
      </x:c>
    </x:row>
    <x:row r="1438" ht="22" customHeight="1">
      <x:c r="A1438" s="2" t="n">
        <x:v>4</x:v>
      </x:c>
      <x:c r="B1438" s="2" t="str">
        <x:v>粤AGP9330</x:v>
      </x:c>
      <x:c r="C1438" s="2" t="str">
        <x:v>伍仲文</x:v>
      </x:c>
      <x:c r="D1438" s="2" t="n">
        <x:v>30</x:v>
      </x:c>
      <x:c r="E1438" s="7" t="n">
        <x:v>260</x:v>
      </x:c>
      <x:c r="F1438" s="2" t="str">
        <x:v>否</x:v>
      </x:c>
      <x:c r="G1438" s="7" t="n">
        <x:v>5000</x:v>
      </x:c>
      <x:c r="H1438" s="7" t="n">
        <x:v>587.4</x:v>
      </x:c>
      <x:c r="I1438" s="2" t="str">
        <x:v>可按后续累计达标判定补发</x:v>
      </x:c>
    </x:row>
    <x:row r="1439" ht="22" customHeight="1">
      <x:c r="A1439" s="2" t="n">
        <x:v>4</x:v>
      </x:c>
      <x:c r="B1439" s="2" t="str">
        <x:v>粤A03331F</x:v>
      </x:c>
      <x:c r="C1439" s="2" t="str">
        <x:v>刘念念</x:v>
      </x:c>
      <x:c r="D1439" s="2" t="n">
        <x:v>30</x:v>
      </x:c>
      <x:c r="E1439" s="7" t="n">
        <x:v>1000</x:v>
      </x:c>
      <x:c r="F1439" s="2" t="str">
        <x:v>是</x:v>
      </x:c>
      <x:c r="G1439" s="7" t="n">
        <x:v>6000</x:v>
      </x:c>
      <x:c r="H1439" s="7" t="n">
        <x:v>0</x:v>
      </x:c>
      <x:c r="I1439" s="2" t="str">
        <x:v>已发或已核定扣减，不重复补发</x:v>
      </x:c>
    </x:row>
    <x:row r="1440" ht="22" customHeight="1">
      <x:c r="A1440" s="2" t="n">
        <x:v>4</x:v>
      </x:c>
      <x:c r="B1440" s="2" t="str">
        <x:v>粤A03809F</x:v>
      </x:c>
      <x:c r="C1440" s="2" t="str">
        <x:v>刘念念</x:v>
      </x:c>
      <x:c r="D1440" s="2" t="n">
        <x:v>30</x:v>
      </x:c>
      <x:c r="E1440" s="7" t="n">
        <x:v>1000</x:v>
      </x:c>
      <x:c r="F1440" s="2" t="str">
        <x:v>是</x:v>
      </x:c>
      <x:c r="G1440" s="7" t="n">
        <x:v>6000</x:v>
      </x:c>
      <x:c r="H1440" s="7" t="n">
        <x:v>0</x:v>
      </x:c>
      <x:c r="I1440" s="2" t="str">
        <x:v>已发或已核定扣减，不重复补发</x:v>
      </x:c>
    </x:row>
    <x:row r="1441" ht="22" customHeight="1">
      <x:c r="A1441" s="2" t="n">
        <x:v>4</x:v>
      </x:c>
      <x:c r="B1441" s="2" t="str">
        <x:v>粤A05925F</x:v>
      </x:c>
      <x:c r="C1441" s="2" t="str">
        <x:v>刘念念</x:v>
      </x:c>
      <x:c r="D1441" s="2" t="n">
        <x:v>30</x:v>
      </x:c>
      <x:c r="E1441" s="7" t="n">
        <x:v>1000</x:v>
      </x:c>
      <x:c r="F1441" s="2" t="str">
        <x:v>是</x:v>
      </x:c>
      <x:c r="G1441" s="7" t="n">
        <x:v>6000</x:v>
      </x:c>
      <x:c r="H1441" s="7" t="n">
        <x:v>0</x:v>
      </x:c>
      <x:c r="I1441" s="2" t="str">
        <x:v>已发或已核定扣减，不重复补发</x:v>
      </x:c>
    </x:row>
    <x:row r="1442" ht="22" customHeight="1">
      <x:c r="A1442" s="2" t="n">
        <x:v>4</x:v>
      </x:c>
      <x:c r="B1442" s="2" t="str">
        <x:v>粤AGR7788</x:v>
      </x:c>
      <x:c r="C1442" s="2" t="str">
        <x:v>金可鹏</x:v>
      </x:c>
      <x:c r="D1442" s="2" t="n">
        <x:v>30</x:v>
      </x:c>
      <x:c r="E1442" s="7" t="n">
        <x:v>150</x:v>
      </x:c>
      <x:c r="F1442" s="2" t="str">
        <x:v>是</x:v>
      </x:c>
      <x:c r="G1442" s="7" t="n">
        <x:v>3000</x:v>
      </x:c>
      <x:c r="H1442" s="7" t="n">
        <x:v>0</x:v>
      </x:c>
      <x:c r="I1442" s="2" t="str">
        <x:v>已发或已核定扣减，不重复补发</x:v>
      </x:c>
    </x:row>
    <x:row r="1443" ht="22" customHeight="1">
      <x:c r="A1443" s="2" t="n">
        <x:v>4</x:v>
      </x:c>
      <x:c r="B1443" s="2" t="str">
        <x:v>粤AGP9733</x:v>
      </x:c>
      <x:c r="C1443" s="2" t="str">
        <x:v>钱婧</x:v>
      </x:c>
      <x:c r="D1443" s="2" t="n">
        <x:v>30</x:v>
      </x:c>
      <x:c r="E1443" s="7" t="n">
        <x:v>150</x:v>
      </x:c>
      <x:c r="F1443" s="2" t="str">
        <x:v>是</x:v>
      </x:c>
      <x:c r="G1443" s="7" t="n">
        <x:v>3000</x:v>
      </x:c>
      <x:c r="H1443" s="7" t="n">
        <x:v>0</x:v>
      </x:c>
      <x:c r="I1443" s="2" t="str">
        <x:v>已发或已核定扣减，不重复补发</x:v>
      </x:c>
    </x:row>
    <x:row r="1444" ht="22" customHeight="1">
      <x:c r="A1444" s="2" t="n">
        <x:v>4</x:v>
      </x:c>
      <x:c r="B1444" s="2" t="str">
        <x:v>粤AGP9788</x:v>
      </x:c>
      <x:c r="C1444" s="2" t="str">
        <x:v>岑彦</x:v>
      </x:c>
      <x:c r="D1444" s="2" t="n">
        <x:v>30</x:v>
      </x:c>
      <x:c r="E1444" s="7" t="n">
        <x:v>150</x:v>
      </x:c>
      <x:c r="F1444" s="2" t="str">
        <x:v>是</x:v>
      </x:c>
      <x:c r="G1444" s="7" t="n">
        <x:v>3000</x:v>
      </x:c>
      <x:c r="H1444" s="7" t="n">
        <x:v>0</x:v>
      </x:c>
      <x:c r="I1444" s="2" t="str">
        <x:v>已发或已核定扣减，不重复补发</x:v>
      </x:c>
    </x:row>
    <x:row r="1445" ht="22" customHeight="1">
      <x:c r="A1445" s="2" t="n">
        <x:v>4</x:v>
      </x:c>
      <x:c r="B1445" s="2" t="str">
        <x:v>粤AGP2033</x:v>
      </x:c>
      <x:c r="C1445" s="2" t="str">
        <x:v>赵连飞</x:v>
      </x:c>
      <x:c r="D1445" s="2" t="n">
        <x:v>30</x:v>
      </x:c>
      <x:c r="E1445" s="7" t="n">
        <x:v>150</x:v>
      </x:c>
      <x:c r="F1445" s="2" t="str">
        <x:v>否</x:v>
      </x:c>
      <x:c r="G1445" s="7" t="n">
        <x:v>3000</x:v>
      </x:c>
      <x:c r="H1445" s="7" t="n">
        <x:v>0</x:v>
      </x:c>
      <x:c r="I1445" s="2" t="str">
        <x:v>可按后续累计达标判定补发</x:v>
      </x:c>
    </x:row>
    <x:row r="1446" ht="22" customHeight="1">
      <x:c r="A1446" s="2" t="n">
        <x:v>4</x:v>
      </x:c>
      <x:c r="B1446" s="2" t="str">
        <x:v>粤AGP3669</x:v>
      </x:c>
      <x:c r="C1446" s="2" t="str">
        <x:v>赵连飞</x:v>
      </x:c>
      <x:c r="D1446" s="2" t="n">
        <x:v>30</x:v>
      </x:c>
      <x:c r="E1446" s="7" t="n">
        <x:v>150</x:v>
      </x:c>
      <x:c r="F1446" s="2" t="str">
        <x:v>否</x:v>
      </x:c>
      <x:c r="G1446" s="7" t="n">
        <x:v>3000</x:v>
      </x:c>
      <x:c r="H1446" s="7" t="n">
        <x:v>0</x:v>
      </x:c>
      <x:c r="I1446" s="2" t="str">
        <x:v>可按后续累计达标判定补发</x:v>
      </x:c>
    </x:row>
    <x:row r="1447" ht="22" customHeight="1">
      <x:c r="A1447" s="2" t="n">
        <x:v>4</x:v>
      </x:c>
      <x:c r="B1447" s="2" t="str">
        <x:v>粤AGR2833</x:v>
      </x:c>
      <x:c r="C1447" s="2" t="str">
        <x:v>赵连飞</x:v>
      </x:c>
      <x:c r="D1447" s="2" t="n">
        <x:v>30</x:v>
      </x:c>
      <x:c r="E1447" s="7" t="n">
        <x:v>150</x:v>
      </x:c>
      <x:c r="F1447" s="2" t="str">
        <x:v>否</x:v>
      </x:c>
      <x:c r="G1447" s="7" t="n">
        <x:v>3000</x:v>
      </x:c>
      <x:c r="H1447" s="7" t="n">
        <x:v>0</x:v>
      </x:c>
      <x:c r="I1447" s="2" t="str">
        <x:v>可按后续累计达标判定补发</x:v>
      </x:c>
    </x:row>
    <x:row r="1448" ht="22" customHeight="1">
      <x:c r="A1448" s="2" t="n">
        <x:v>5</x:v>
      </x:c>
      <x:c r="B1448" s="2" t="str">
        <x:v>粤AGE6410</x:v>
      </x:c>
      <x:c r="C1448" s="2" t="str">
        <x:v>尚建华</x:v>
      </x:c>
      <x:c r="D1448" s="2" t="n">
        <x:v>31</x:v>
      </x:c>
      <x:c r="E1448" s="7" t="n">
        <x:v>150</x:v>
      </x:c>
      <x:c r="F1448" s="2" t="str">
        <x:v>是</x:v>
      </x:c>
      <x:c r="G1448" s="7" t="n">
        <x:v>3000</x:v>
      </x:c>
      <x:c r="H1448" s="7" t="n">
        <x:v>3503.7</x:v>
      </x:c>
      <x:c r="I1448" s="2" t="str">
        <x:v>已发或已核定扣减，不重复补发</x:v>
      </x:c>
    </x:row>
    <x:row r="1449" ht="22" customHeight="1">
      <x:c r="A1449" s="2" t="n">
        <x:v>5</x:v>
      </x:c>
      <x:c r="B1449" s="2" t="str">
        <x:v>粤AGP2035</x:v>
      </x:c>
      <x:c r="C1449" s="2" t="str">
        <x:v>尚建华</x:v>
      </x:c>
      <x:c r="D1449" s="2" t="n">
        <x:v>27</x:v>
      </x:c>
      <x:c r="E1449" s="7" t="n">
        <x:v>260</x:v>
      </x:c>
      <x:c r="F1449" s="2" t="str">
        <x:v>是</x:v>
      </x:c>
      <x:c r="G1449" s="7" t="n">
        <x:v>4354.84</x:v>
      </x:c>
      <x:c r="H1449" s="7" t="n">
        <x:v>42.1</x:v>
      </x:c>
      <x:c r="I1449" s="2" t="str">
        <x:v>已发或已核定扣减，不重复补发</x:v>
      </x:c>
    </x:row>
    <x:row r="1450" ht="22" customHeight="1">
      <x:c r="A1450" s="2" t="n">
        <x:v>5</x:v>
      </x:c>
      <x:c r="B1450" s="2" t="str">
        <x:v>粤AGP3027</x:v>
      </x:c>
      <x:c r="C1450" s="2" t="str">
        <x:v>尚建华</x:v>
      </x:c>
      <x:c r="D1450" s="2" t="n">
        <x:v>31</x:v>
      </x:c>
      <x:c r="E1450" s="7" t="n">
        <x:v>260</x:v>
      </x:c>
      <x:c r="F1450" s="2" t="str">
        <x:v>是</x:v>
      </x:c>
      <x:c r="G1450" s="7" t="n">
        <x:v>5000</x:v>
      </x:c>
      <x:c r="H1450" s="7" t="n">
        <x:v>5301.7</x:v>
      </x:c>
      <x:c r="I1450" s="2" t="str">
        <x:v>已发或已核定扣减，不重复补发</x:v>
      </x:c>
    </x:row>
    <x:row r="1451" ht="22" customHeight="1">
      <x:c r="A1451" s="2" t="n">
        <x:v>5</x:v>
      </x:c>
      <x:c r="B1451" s="2" t="str">
        <x:v>粤AGP3028</x:v>
      </x:c>
      <x:c r="C1451" s="2" t="str">
        <x:v>尚建华</x:v>
      </x:c>
      <x:c r="D1451" s="2" t="n">
        <x:v>31</x:v>
      </x:c>
      <x:c r="E1451" s="7" t="n">
        <x:v>150</x:v>
      </x:c>
      <x:c r="F1451" s="2" t="str">
        <x:v>是</x:v>
      </x:c>
      <x:c r="G1451" s="7" t="n">
        <x:v>3000</x:v>
      </x:c>
      <x:c r="H1451" s="7" t="n">
        <x:v>3321.7</x:v>
      </x:c>
      <x:c r="I1451" s="2" t="str">
        <x:v>已发或已核定扣减，不重复补发</x:v>
      </x:c>
    </x:row>
    <x:row r="1452" ht="22" customHeight="1">
      <x:c r="A1452" s="2" t="n">
        <x:v>5</x:v>
      </x:c>
      <x:c r="B1452" s="2" t="str">
        <x:v>粤AGP3486</x:v>
      </x:c>
      <x:c r="C1452" s="2" t="str">
        <x:v>尚建华</x:v>
      </x:c>
      <x:c r="D1452" s="2" t="n">
        <x:v>31</x:v>
      </x:c>
      <x:c r="E1452" s="7" t="n">
        <x:v>260</x:v>
      </x:c>
      <x:c r="F1452" s="2" t="str">
        <x:v>否</x:v>
      </x:c>
      <x:c r="G1452" s="7" t="n">
        <x:v>5000</x:v>
      </x:c>
      <x:c r="H1452" s="7" t="n">
        <x:v>2929.77</x:v>
      </x:c>
      <x:c r="I1452" s="2" t="str">
        <x:v>可按后续累计达标判定补发</x:v>
      </x:c>
    </x:row>
    <x:row r="1453" ht="22" customHeight="1">
      <x:c r="A1453" s="2" t="n">
        <x:v>5</x:v>
      </x:c>
      <x:c r="B1453" s="2" t="str">
        <x:v>粤AGP3503</x:v>
      </x:c>
      <x:c r="C1453" s="2" t="str">
        <x:v>尚建华</x:v>
      </x:c>
      <x:c r="D1453" s="2" t="n">
        <x:v>31</x:v>
      </x:c>
      <x:c r="E1453" s="7" t="n">
        <x:v>260</x:v>
      </x:c>
      <x:c r="F1453" s="2" t="str">
        <x:v>否</x:v>
      </x:c>
      <x:c r="G1453" s="7" t="n">
        <x:v>5000</x:v>
      </x:c>
      <x:c r="H1453" s="7" t="n">
        <x:v>3531.66</x:v>
      </x:c>
      <x:c r="I1453" s="2" t="str">
        <x:v>可按后续累计达标判定补发</x:v>
      </x:c>
    </x:row>
    <x:row r="1454" ht="22" customHeight="1">
      <x:c r="A1454" s="2" t="n">
        <x:v>5</x:v>
      </x:c>
      <x:c r="B1454" s="2" t="str">
        <x:v>粤AGP3612</x:v>
      </x:c>
      <x:c r="C1454" s="2" t="str">
        <x:v>尚建华</x:v>
      </x:c>
      <x:c r="D1454" s="2" t="n">
        <x:v>4</x:v>
      </x:c>
      <x:c r="E1454" s="7" t="n">
        <x:v>260</x:v>
      </x:c>
      <x:c r="F1454" s="2" t="str">
        <x:v>否</x:v>
      </x:c>
      <x:c r="G1454" s="7" t="n">
        <x:v>645.16</x:v>
      </x:c>
      <x:c r="H1454" s="7" t="n">
        <x:v>407.6</x:v>
      </x:c>
      <x:c r="I1454" s="2" t="str">
        <x:v>可按后续累计达标判定补发</x:v>
      </x:c>
    </x:row>
    <x:row r="1455" ht="22" customHeight="1">
      <x:c r="A1455" s="2" t="n">
        <x:v>5</x:v>
      </x:c>
      <x:c r="B1455" s="2" t="str">
        <x:v>粤AGP3617</x:v>
      </x:c>
      <x:c r="C1455" s="2" t="str">
        <x:v>尚建华</x:v>
      </x:c>
      <x:c r="D1455" s="2" t="n">
        <x:v>31</x:v>
      </x:c>
      <x:c r="E1455" s="7" t="n">
        <x:v>260</x:v>
      </x:c>
      <x:c r="F1455" s="2" t="str">
        <x:v>否</x:v>
      </x:c>
      <x:c r="G1455" s="7" t="n">
        <x:v>5000</x:v>
      </x:c>
      <x:c r="H1455" s="7" t="n">
        <x:v>2169.86</x:v>
      </x:c>
      <x:c r="I1455" s="2" t="str">
        <x:v>可按后续累计达标判定补发</x:v>
      </x:c>
    </x:row>
    <x:row r="1456" ht="22" customHeight="1">
      <x:c r="A1456" s="2" t="n">
        <x:v>5</x:v>
      </x:c>
      <x:c r="B1456" s="2" t="str">
        <x:v>粤AGP3649</x:v>
      </x:c>
      <x:c r="C1456" s="2" t="str">
        <x:v>尚建华</x:v>
      </x:c>
      <x:c r="D1456" s="2" t="n">
        <x:v>31</x:v>
      </x:c>
      <x:c r="E1456" s="7" t="n">
        <x:v>260</x:v>
      </x:c>
      <x:c r="F1456" s="2" t="str">
        <x:v>是</x:v>
      </x:c>
      <x:c r="G1456" s="7" t="n">
        <x:v>5000</x:v>
      </x:c>
      <x:c r="H1456" s="7" t="n">
        <x:v>8028.8</x:v>
      </x:c>
      <x:c r="I1456" s="2" t="str">
        <x:v>已发或已核定扣减，不重复补发</x:v>
      </x:c>
    </x:row>
    <x:row r="1457" ht="22" customHeight="1">
      <x:c r="A1457" s="2" t="n">
        <x:v>5</x:v>
      </x:c>
      <x:c r="B1457" s="2" t="str">
        <x:v>粤AGP4318</x:v>
      </x:c>
      <x:c r="C1457" s="2" t="str">
        <x:v>尚建华</x:v>
      </x:c>
      <x:c r="D1457" s="2" t="n">
        <x:v>31</x:v>
      </x:c>
      <x:c r="E1457" s="7" t="n">
        <x:v>260</x:v>
      </x:c>
      <x:c r="F1457" s="2" t="str">
        <x:v>是</x:v>
      </x:c>
      <x:c r="G1457" s="7" t="n">
        <x:v>5000</x:v>
      </x:c>
      <x:c r="H1457" s="7" t="n">
        <x:v>4484.11</x:v>
      </x:c>
      <x:c r="I1457" s="2" t="str">
        <x:v>已发或已核定扣减，不重复补发</x:v>
      </x:c>
    </x:row>
    <x:row r="1458" ht="22" customHeight="1">
      <x:c r="A1458" s="2" t="n">
        <x:v>5</x:v>
      </x:c>
      <x:c r="B1458" s="2" t="str">
        <x:v>粤AGP4321</x:v>
      </x:c>
      <x:c r="C1458" s="2" t="str">
        <x:v>尚建华</x:v>
      </x:c>
      <x:c r="D1458" s="2" t="n">
        <x:v>31</x:v>
      </x:c>
      <x:c r="E1458" s="7" t="n">
        <x:v>260</x:v>
      </x:c>
      <x:c r="F1458" s="2" t="str">
        <x:v>是</x:v>
      </x:c>
      <x:c r="G1458" s="7" t="n">
        <x:v>5000</x:v>
      </x:c>
      <x:c r="H1458" s="7" t="n">
        <x:v>8966.7</x:v>
      </x:c>
      <x:c r="I1458" s="2" t="str">
        <x:v>已发或已核定扣减，不重复补发</x:v>
      </x:c>
    </x:row>
    <x:row r="1459" ht="22" customHeight="1">
      <x:c r="A1459" s="2" t="n">
        <x:v>5</x:v>
      </x:c>
      <x:c r="B1459" s="2" t="str">
        <x:v>粤AGP4377</x:v>
      </x:c>
      <x:c r="C1459" s="2" t="str">
        <x:v>尚建华</x:v>
      </x:c>
      <x:c r="D1459" s="2" t="n">
        <x:v>31</x:v>
      </x:c>
      <x:c r="E1459" s="7" t="n">
        <x:v>260</x:v>
      </x:c>
      <x:c r="F1459" s="2" t="str">
        <x:v>否</x:v>
      </x:c>
      <x:c r="G1459" s="7" t="n">
        <x:v>5000</x:v>
      </x:c>
      <x:c r="H1459" s="7" t="n">
        <x:v>4498.57</x:v>
      </x:c>
      <x:c r="I1459" s="2" t="str">
        <x:v>可按后续累计达标判定补发</x:v>
      </x:c>
    </x:row>
    <x:row r="1460" ht="22" customHeight="1">
      <x:c r="A1460" s="2" t="n">
        <x:v>5</x:v>
      </x:c>
      <x:c r="B1460" s="2" t="str">
        <x:v>粤AGP4489</x:v>
      </x:c>
      <x:c r="C1460" s="2" t="str">
        <x:v>尚建华</x:v>
      </x:c>
      <x:c r="D1460" s="2" t="n">
        <x:v>31</x:v>
      </x:c>
      <x:c r="E1460" s="7" t="n">
        <x:v>260</x:v>
      </x:c>
      <x:c r="F1460" s="2" t="str">
        <x:v>是</x:v>
      </x:c>
      <x:c r="G1460" s="7" t="n">
        <x:v>5000</x:v>
      </x:c>
      <x:c r="H1460" s="7" t="n">
        <x:v>8966.1</x:v>
      </x:c>
      <x:c r="I1460" s="2" t="str">
        <x:v>已发或已核定扣减，不重复补发</x:v>
      </x:c>
    </x:row>
    <x:row r="1461" ht="22" customHeight="1">
      <x:c r="A1461" s="2" t="n">
        <x:v>5</x:v>
      </x:c>
      <x:c r="B1461" s="2" t="str">
        <x:v>粤AGP5158</x:v>
      </x:c>
      <x:c r="C1461" s="2" t="str">
        <x:v>尚建华</x:v>
      </x:c>
      <x:c r="D1461" s="2" t="n">
        <x:v>31</x:v>
      </x:c>
      <x:c r="E1461" s="7" t="n">
        <x:v>150</x:v>
      </x:c>
      <x:c r="F1461" s="2" t="str">
        <x:v>是</x:v>
      </x:c>
      <x:c r="G1461" s="7" t="n">
        <x:v>3000</x:v>
      </x:c>
      <x:c r="H1461" s="7" t="n">
        <x:v>9290.1</x:v>
      </x:c>
      <x:c r="I1461" s="2" t="str">
        <x:v>已发或已核定扣减，不重复补发</x:v>
      </x:c>
    </x:row>
    <x:row r="1462" ht="22" customHeight="1">
      <x:c r="A1462" s="2" t="n">
        <x:v>5</x:v>
      </x:c>
      <x:c r="B1462" s="2" t="str">
        <x:v>粤AGP5165</x:v>
      </x:c>
      <x:c r="C1462" s="2" t="str">
        <x:v>尚建华</x:v>
      </x:c>
      <x:c r="D1462" s="2" t="n">
        <x:v>31</x:v>
      </x:c>
      <x:c r="E1462" s="7" t="n">
        <x:v>260</x:v>
      </x:c>
      <x:c r="F1462" s="2" t="str">
        <x:v>是</x:v>
      </x:c>
      <x:c r="G1462" s="7" t="n">
        <x:v>5000</x:v>
      </x:c>
      <x:c r="H1462" s="7" t="n">
        <x:v>5021.4</x:v>
      </x:c>
      <x:c r="I1462" s="2" t="str">
        <x:v>已发或已核定扣减，不重复补发</x:v>
      </x:c>
    </x:row>
    <x:row r="1463" ht="22" customHeight="1">
      <x:c r="A1463" s="2" t="n">
        <x:v>5</x:v>
      </x:c>
      <x:c r="B1463" s="2" t="str">
        <x:v>粤AGP5617</x:v>
      </x:c>
      <x:c r="C1463" s="2" t="str">
        <x:v>尚建华</x:v>
      </x:c>
      <x:c r="D1463" s="2" t="n">
        <x:v>31</x:v>
      </x:c>
      <x:c r="E1463" s="7" t="n">
        <x:v>260</x:v>
      </x:c>
      <x:c r="F1463" s="2" t="str">
        <x:v>是</x:v>
      </x:c>
      <x:c r="G1463" s="7" t="n">
        <x:v>5000</x:v>
      </x:c>
      <x:c r="H1463" s="7" t="n">
        <x:v>10245.6</x:v>
      </x:c>
      <x:c r="I1463" s="2" t="str">
        <x:v>已发或已核定扣减，不重复补发</x:v>
      </x:c>
    </x:row>
    <x:row r="1464" ht="22" customHeight="1">
      <x:c r="A1464" s="2" t="n">
        <x:v>5</x:v>
      </x:c>
      <x:c r="B1464" s="2" t="str">
        <x:v>粤AGP5642</x:v>
      </x:c>
      <x:c r="C1464" s="2" t="str">
        <x:v>尚建华</x:v>
      </x:c>
      <x:c r="D1464" s="2" t="n">
        <x:v>31</x:v>
      </x:c>
      <x:c r="E1464" s="7" t="n">
        <x:v>260</x:v>
      </x:c>
      <x:c r="F1464" s="2" t="str">
        <x:v>是</x:v>
      </x:c>
      <x:c r="G1464" s="7" t="n">
        <x:v>5000</x:v>
      </x:c>
      <x:c r="H1464" s="7" t="n">
        <x:v>8815.6</x:v>
      </x:c>
      <x:c r="I1464" s="2" t="str">
        <x:v>已发或已核定扣减，不重复补发</x:v>
      </x:c>
    </x:row>
    <x:row r="1465" ht="22" customHeight="1">
      <x:c r="A1465" s="2" t="n">
        <x:v>5</x:v>
      </x:c>
      <x:c r="B1465" s="2" t="str">
        <x:v>粤AGP5643</x:v>
      </x:c>
      <x:c r="C1465" s="2" t="str">
        <x:v>尚建华</x:v>
      </x:c>
      <x:c r="D1465" s="2" t="n">
        <x:v>31</x:v>
      </x:c>
      <x:c r="E1465" s="7" t="n">
        <x:v>260</x:v>
      </x:c>
      <x:c r="F1465" s="2" t="str">
        <x:v>否</x:v>
      </x:c>
      <x:c r="G1465" s="7" t="n">
        <x:v>5000</x:v>
      </x:c>
      <x:c r="H1465" s="7" t="n">
        <x:v>3200.34</x:v>
      </x:c>
      <x:c r="I1465" s="2" t="str">
        <x:v>可按后续累计达标判定补发</x:v>
      </x:c>
    </x:row>
    <x:row r="1466" ht="22" customHeight="1">
      <x:c r="A1466" s="2" t="n">
        <x:v>5</x:v>
      </x:c>
      <x:c r="B1466" s="2" t="str">
        <x:v>粤AGP5711</x:v>
      </x:c>
      <x:c r="C1466" s="2" t="str">
        <x:v>尚建华</x:v>
      </x:c>
      <x:c r="D1466" s="2" t="n">
        <x:v>31</x:v>
      </x:c>
      <x:c r="E1466" s="7" t="n">
        <x:v>260</x:v>
      </x:c>
      <x:c r="F1466" s="2" t="str">
        <x:v>否</x:v>
      </x:c>
      <x:c r="G1466" s="7" t="n">
        <x:v>5000</x:v>
      </x:c>
      <x:c r="H1466" s="7" t="n">
        <x:v>4300.9</x:v>
      </x:c>
      <x:c r="I1466" s="2" t="str">
        <x:v>可按后续累计达标判定补发</x:v>
      </x:c>
    </x:row>
    <x:row r="1467" ht="22" customHeight="1">
      <x:c r="A1467" s="2" t="n">
        <x:v>5</x:v>
      </x:c>
      <x:c r="B1467" s="2" t="str">
        <x:v>粤AGP5770</x:v>
      </x:c>
      <x:c r="C1467" s="2" t="str">
        <x:v>尚建华</x:v>
      </x:c>
      <x:c r="D1467" s="2" t="n">
        <x:v>4</x:v>
      </x:c>
      <x:c r="E1467" s="7" t="n">
        <x:v>260</x:v>
      </x:c>
      <x:c r="F1467" s="2" t="str">
        <x:v>是</x:v>
      </x:c>
      <x:c r="G1467" s="7" t="n">
        <x:v>645.16</x:v>
      </x:c>
      <x:c r="H1467" s="7" t="n">
        <x:v>683.8</x:v>
      </x:c>
      <x:c r="I1467" s="2" t="str">
        <x:v>已发或已核定扣减，不重复补发</x:v>
      </x:c>
    </x:row>
    <x:row r="1468" ht="22" customHeight="1">
      <x:c r="A1468" s="2" t="n">
        <x:v>5</x:v>
      </x:c>
      <x:c r="B1468" s="2" t="str">
        <x:v>粤AGP5791</x:v>
      </x:c>
      <x:c r="C1468" s="2" t="str">
        <x:v>尚建华</x:v>
      </x:c>
      <x:c r="D1468" s="2" t="n">
        <x:v>31</x:v>
      </x:c>
      <x:c r="E1468" s="7" t="n">
        <x:v>260</x:v>
      </x:c>
      <x:c r="F1468" s="2" t="str">
        <x:v>是</x:v>
      </x:c>
      <x:c r="G1468" s="7" t="n">
        <x:v>5000</x:v>
      </x:c>
      <x:c r="H1468" s="7" t="n">
        <x:v>6191.47</x:v>
      </x:c>
      <x:c r="I1468" s="2" t="str">
        <x:v>已发或已核定扣减，不重复补发</x:v>
      </x:c>
    </x:row>
    <x:row r="1469" ht="22" customHeight="1">
      <x:c r="A1469" s="2" t="n">
        <x:v>5</x:v>
      </x:c>
      <x:c r="B1469" s="2" t="str">
        <x:v>粤AGP5796</x:v>
      </x:c>
      <x:c r="C1469" s="2" t="str">
        <x:v>尚建华</x:v>
      </x:c>
      <x:c r="D1469" s="2" t="n">
        <x:v>4</x:v>
      </x:c>
      <x:c r="E1469" s="7" t="n">
        <x:v>150</x:v>
      </x:c>
      <x:c r="F1469" s="2" t="str">
        <x:v>是</x:v>
      </x:c>
      <x:c r="G1469" s="7" t="n">
        <x:v>387.1</x:v>
      </x:c>
      <x:c r="H1469" s="7" t="n">
        <x:v>178.3</x:v>
      </x:c>
      <x:c r="I1469" s="2" t="str">
        <x:v>已发或已核定扣减，不重复补发</x:v>
      </x:c>
    </x:row>
    <x:row r="1470" ht="22" customHeight="1">
      <x:c r="A1470" s="2" t="n">
        <x:v>5</x:v>
      </x:c>
      <x:c r="B1470" s="2" t="str">
        <x:v>粤AGP5799</x:v>
      </x:c>
      <x:c r="C1470" s="2" t="str">
        <x:v>尚建华</x:v>
      </x:c>
      <x:c r="D1470" s="2" t="n">
        <x:v>31</x:v>
      </x:c>
      <x:c r="E1470" s="7" t="n">
        <x:v>150</x:v>
      </x:c>
      <x:c r="F1470" s="2" t="str">
        <x:v>是</x:v>
      </x:c>
      <x:c r="G1470" s="7" t="n">
        <x:v>3000</x:v>
      </x:c>
      <x:c r="H1470" s="7" t="n">
        <x:v>3119.2</x:v>
      </x:c>
      <x:c r="I1470" s="2" t="str">
        <x:v>已发或已核定扣减，不重复补发</x:v>
      </x:c>
    </x:row>
    <x:row r="1471" ht="22" customHeight="1">
      <x:c r="A1471" s="2" t="n">
        <x:v>5</x:v>
      </x:c>
      <x:c r="B1471" s="2" t="str">
        <x:v>粤AGP6639</x:v>
      </x:c>
      <x:c r="C1471" s="2" t="str">
        <x:v>尚建华</x:v>
      </x:c>
      <x:c r="D1471" s="2" t="n">
        <x:v>31</x:v>
      </x:c>
      <x:c r="E1471" s="7" t="n">
        <x:v>150</x:v>
      </x:c>
      <x:c r="F1471" s="2" t="str">
        <x:v>是</x:v>
      </x:c>
      <x:c r="G1471" s="7" t="n">
        <x:v>3000</x:v>
      </x:c>
      <x:c r="H1471" s="7" t="n">
        <x:v>4922</x:v>
      </x:c>
      <x:c r="I1471" s="2" t="str">
        <x:v>已发或已核定扣减，不重复补发</x:v>
      </x:c>
    </x:row>
    <x:row r="1472" ht="22" customHeight="1">
      <x:c r="A1472" s="2" t="n">
        <x:v>5</x:v>
      </x:c>
      <x:c r="B1472" s="2" t="str">
        <x:v>粤AGP6651</x:v>
      </x:c>
      <x:c r="C1472" s="2" t="str">
        <x:v>尚建华</x:v>
      </x:c>
      <x:c r="D1472" s="2" t="n">
        <x:v>31</x:v>
      </x:c>
      <x:c r="E1472" s="7" t="n">
        <x:v>150</x:v>
      </x:c>
      <x:c r="F1472" s="2" t="str">
        <x:v>是</x:v>
      </x:c>
      <x:c r="G1472" s="7" t="n">
        <x:v>3000</x:v>
      </x:c>
      <x:c r="H1472" s="7" t="n">
        <x:v>5385.7</x:v>
      </x:c>
      <x:c r="I1472" s="2" t="str">
        <x:v>已发或已核定扣减，不重复补发</x:v>
      </x:c>
    </x:row>
    <x:row r="1473" ht="22" customHeight="1">
      <x:c r="A1473" s="2" t="n">
        <x:v>5</x:v>
      </x:c>
      <x:c r="B1473" s="2" t="str">
        <x:v>粤AGP6680</x:v>
      </x:c>
      <x:c r="C1473" s="2" t="str">
        <x:v>尚建华</x:v>
      </x:c>
      <x:c r="D1473" s="2" t="n">
        <x:v>31</x:v>
      </x:c>
      <x:c r="E1473" s="7" t="n">
        <x:v>150</x:v>
      </x:c>
      <x:c r="F1473" s="2" t="str">
        <x:v>否</x:v>
      </x:c>
      <x:c r="G1473" s="7" t="n">
        <x:v>3000</x:v>
      </x:c>
      <x:c r="H1473" s="7" t="n">
        <x:v>2402.3</x:v>
      </x:c>
      <x:c r="I1473" s="2" t="str">
        <x:v>可按后续累计达标判定补发</x:v>
      </x:c>
    </x:row>
    <x:row r="1474" ht="22" customHeight="1">
      <x:c r="A1474" s="2" t="n">
        <x:v>5</x:v>
      </x:c>
      <x:c r="B1474" s="2" t="str">
        <x:v>粤AGP7018</x:v>
      </x:c>
      <x:c r="C1474" s="2" t="str">
        <x:v>尚建华</x:v>
      </x:c>
      <x:c r="D1474" s="2" t="n">
        <x:v>31</x:v>
      </x:c>
      <x:c r="E1474" s="7" t="n">
        <x:v>150</x:v>
      </x:c>
      <x:c r="F1474" s="2" t="str">
        <x:v>是</x:v>
      </x:c>
      <x:c r="G1474" s="7" t="n">
        <x:v>3000</x:v>
      </x:c>
      <x:c r="H1474" s="7" t="n">
        <x:v>4971.2</x:v>
      </x:c>
      <x:c r="I1474" s="2" t="str">
        <x:v>已发或已核定扣减，不重复补发</x:v>
      </x:c>
    </x:row>
    <x:row r="1475" ht="22" customHeight="1">
      <x:c r="A1475" s="2" t="n">
        <x:v>5</x:v>
      </x:c>
      <x:c r="B1475" s="2" t="str">
        <x:v>粤AGP7026</x:v>
      </x:c>
      <x:c r="C1475" s="2" t="str">
        <x:v>尚建华</x:v>
      </x:c>
      <x:c r="D1475" s="2" t="n">
        <x:v>6</x:v>
      </x:c>
      <x:c r="E1475" s="7" t="n">
        <x:v>260</x:v>
      </x:c>
      <x:c r="F1475" s="2" t="str">
        <x:v>是</x:v>
      </x:c>
      <x:c r="G1475" s="7" t="n">
        <x:v>967.74</x:v>
      </x:c>
      <x:c r="H1475" s="7" t="n">
        <x:v>500.86</x:v>
      </x:c>
      <x:c r="I1475" s="2" t="str">
        <x:v>已发或已核定扣减，不重复补发</x:v>
      </x:c>
    </x:row>
    <x:row r="1476" ht="22" customHeight="1">
      <x:c r="A1476" s="2" t="n">
        <x:v>5</x:v>
      </x:c>
      <x:c r="B1476" s="2" t="str">
        <x:v>粤AGP9338</x:v>
      </x:c>
      <x:c r="C1476" s="2" t="str">
        <x:v>尚建华</x:v>
      </x:c>
      <x:c r="D1476" s="2" t="n">
        <x:v>31</x:v>
      </x:c>
      <x:c r="E1476" s="7" t="n">
        <x:v>150</x:v>
      </x:c>
      <x:c r="F1476" s="2" t="str">
        <x:v>是</x:v>
      </x:c>
      <x:c r="G1476" s="7" t="n">
        <x:v>3000</x:v>
      </x:c>
      <x:c r="H1476" s="7" t="n">
        <x:v>3865</x:v>
      </x:c>
      <x:c r="I1476" s="2" t="str">
        <x:v>已发或已核定扣减，不重复补发</x:v>
      </x:c>
    </x:row>
    <x:row r="1477" ht="22" customHeight="1">
      <x:c r="A1477" s="2" t="n">
        <x:v>5</x:v>
      </x:c>
      <x:c r="B1477" s="2" t="str">
        <x:v>粤AGP9346</x:v>
      </x:c>
      <x:c r="C1477" s="2" t="str">
        <x:v>尚建华</x:v>
      </x:c>
      <x:c r="D1477" s="2" t="n">
        <x:v>31</x:v>
      </x:c>
      <x:c r="E1477" s="7" t="n">
        <x:v>260</x:v>
      </x:c>
      <x:c r="F1477" s="2" t="str">
        <x:v>是</x:v>
      </x:c>
      <x:c r="G1477" s="7" t="n">
        <x:v>5000</x:v>
      </x:c>
      <x:c r="H1477" s="7" t="n">
        <x:v>6578.4</x:v>
      </x:c>
      <x:c r="I1477" s="2" t="str">
        <x:v>已发或已核定扣减，不重复补发</x:v>
      </x:c>
    </x:row>
    <x:row r="1478" ht="22" customHeight="1">
      <x:c r="A1478" s="2" t="n">
        <x:v>5</x:v>
      </x:c>
      <x:c r="B1478" s="2" t="str">
        <x:v>粤AGP9350</x:v>
      </x:c>
      <x:c r="C1478" s="2" t="str">
        <x:v>尚建华</x:v>
      </x:c>
      <x:c r="D1478" s="2" t="n">
        <x:v>31</x:v>
      </x:c>
      <x:c r="E1478" s="7" t="n">
        <x:v>260</x:v>
      </x:c>
      <x:c r="F1478" s="2" t="str">
        <x:v>是</x:v>
      </x:c>
      <x:c r="G1478" s="7" t="n">
        <x:v>5000</x:v>
      </x:c>
      <x:c r="H1478" s="7" t="n">
        <x:v>5242.9</x:v>
      </x:c>
      <x:c r="I1478" s="2" t="str">
        <x:v>已发或已核定扣减，不重复补发</x:v>
      </x:c>
    </x:row>
    <x:row r="1479" ht="22" customHeight="1">
      <x:c r="A1479" s="2" t="n">
        <x:v>5</x:v>
      </x:c>
      <x:c r="B1479" s="2" t="str">
        <x:v>粤AGP9702</x:v>
      </x:c>
      <x:c r="C1479" s="2" t="str">
        <x:v>尚建华</x:v>
      </x:c>
      <x:c r="D1479" s="2" t="n">
        <x:v>31</x:v>
      </x:c>
      <x:c r="E1479" s="7" t="n">
        <x:v>260</x:v>
      </x:c>
      <x:c r="F1479" s="2" t="str">
        <x:v>是</x:v>
      </x:c>
      <x:c r="G1479" s="7" t="n">
        <x:v>5000</x:v>
      </x:c>
      <x:c r="H1479" s="7" t="n">
        <x:v>4650.3</x:v>
      </x:c>
      <x:c r="I1479" s="2" t="str">
        <x:v>已发或已核定扣减，不重复补发</x:v>
      </x:c>
    </x:row>
    <x:row r="1480" ht="22" customHeight="1">
      <x:c r="A1480" s="2" t="n">
        <x:v>5</x:v>
      </x:c>
      <x:c r="B1480" s="2" t="str">
        <x:v>粤AGP9706</x:v>
      </x:c>
      <x:c r="C1480" s="2" t="str">
        <x:v>尚建华</x:v>
      </x:c>
      <x:c r="D1480" s="2" t="n">
        <x:v>31</x:v>
      </x:c>
      <x:c r="E1480" s="7" t="n">
        <x:v>260</x:v>
      </x:c>
      <x:c r="F1480" s="2" t="str">
        <x:v>是</x:v>
      </x:c>
      <x:c r="G1480" s="7" t="n">
        <x:v>5000</x:v>
      </x:c>
      <x:c r="H1480" s="7" t="n">
        <x:v>2211.89</x:v>
      </x:c>
      <x:c r="I1480" s="2" t="str">
        <x:v>已发或已核定扣减，不重复补发</x:v>
      </x:c>
    </x:row>
    <x:row r="1481" ht="22" customHeight="1">
      <x:c r="A1481" s="2" t="n">
        <x:v>5</x:v>
      </x:c>
      <x:c r="B1481" s="2" t="str">
        <x:v>粤AGP9753</x:v>
      </x:c>
      <x:c r="C1481" s="2" t="str">
        <x:v>尚建华</x:v>
      </x:c>
      <x:c r="D1481" s="2" t="n">
        <x:v>31</x:v>
      </x:c>
      <x:c r="E1481" s="7" t="n">
        <x:v>260</x:v>
      </x:c>
      <x:c r="F1481" s="2" t="str">
        <x:v>否</x:v>
      </x:c>
      <x:c r="G1481" s="7" t="n">
        <x:v>5000</x:v>
      </x:c>
      <x:c r="H1481" s="7" t="n">
        <x:v>254.65</x:v>
      </x:c>
      <x:c r="I1481" s="2" t="str">
        <x:v>可按后续累计达标判定补发</x:v>
      </x:c>
    </x:row>
    <x:row r="1482" ht="22" customHeight="1">
      <x:c r="A1482" s="2" t="n">
        <x:v>5</x:v>
      </x:c>
      <x:c r="B1482" s="2" t="str">
        <x:v>粤AGP9825</x:v>
      </x:c>
      <x:c r="C1482" s="2" t="str">
        <x:v>尚建华</x:v>
      </x:c>
      <x:c r="D1482" s="2" t="n">
        <x:v>31</x:v>
      </x:c>
      <x:c r="E1482" s="7" t="n">
        <x:v>150</x:v>
      </x:c>
      <x:c r="F1482" s="2" t="str">
        <x:v>是</x:v>
      </x:c>
      <x:c r="G1482" s="7" t="n">
        <x:v>3000</x:v>
      </x:c>
      <x:c r="H1482" s="7" t="n">
        <x:v>5792.4</x:v>
      </x:c>
      <x:c r="I1482" s="2" t="str">
        <x:v>已发或已核定扣减，不重复补发</x:v>
      </x:c>
    </x:row>
    <x:row r="1483" ht="22" customHeight="1">
      <x:c r="A1483" s="2" t="n">
        <x:v>5</x:v>
      </x:c>
      <x:c r="B1483" s="2" t="str">
        <x:v>粤AGQ0119</x:v>
      </x:c>
      <x:c r="C1483" s="2" t="str">
        <x:v>尚建华</x:v>
      </x:c>
      <x:c r="D1483" s="2" t="n">
        <x:v>31</x:v>
      </x:c>
      <x:c r="E1483" s="7" t="n">
        <x:v>150</x:v>
      </x:c>
      <x:c r="F1483" s="2" t="str">
        <x:v>是</x:v>
      </x:c>
      <x:c r="G1483" s="7" t="n">
        <x:v>3000</x:v>
      </x:c>
      <x:c r="H1483" s="7" t="n">
        <x:v>3388</x:v>
      </x:c>
      <x:c r="I1483" s="2" t="str">
        <x:v>已发或已核定扣减，不重复补发</x:v>
      </x:c>
    </x:row>
    <x:row r="1484" ht="22" customHeight="1">
      <x:c r="A1484" s="2" t="n">
        <x:v>5</x:v>
      </x:c>
      <x:c r="B1484" s="2" t="str">
        <x:v>粤AGQ1330</x:v>
      </x:c>
      <x:c r="C1484" s="2" t="str">
        <x:v>尚建华</x:v>
      </x:c>
      <x:c r="D1484" s="2" t="n">
        <x:v>31</x:v>
      </x:c>
      <x:c r="E1484" s="7" t="n">
        <x:v>150</x:v>
      </x:c>
      <x:c r="F1484" s="2" t="str">
        <x:v>是</x:v>
      </x:c>
      <x:c r="G1484" s="7" t="n">
        <x:v>3000</x:v>
      </x:c>
      <x:c r="H1484" s="7" t="n">
        <x:v>6380.9</x:v>
      </x:c>
      <x:c r="I1484" s="2" t="str">
        <x:v>已发或已核定扣减，不重复补发</x:v>
      </x:c>
    </x:row>
    <x:row r="1485" ht="22" customHeight="1">
      <x:c r="A1485" s="2" t="n">
        <x:v>5</x:v>
      </x:c>
      <x:c r="B1485" s="2" t="str">
        <x:v>粤AGQ3688</x:v>
      </x:c>
      <x:c r="C1485" s="2" t="str">
        <x:v>尚建华</x:v>
      </x:c>
      <x:c r="D1485" s="2" t="n">
        <x:v>31</x:v>
      </x:c>
      <x:c r="E1485" s="7" t="n">
        <x:v>150</x:v>
      </x:c>
      <x:c r="F1485" s="2" t="str">
        <x:v>是</x:v>
      </x:c>
      <x:c r="G1485" s="7" t="n">
        <x:v>3000</x:v>
      </x:c>
      <x:c r="H1485" s="7" t="n">
        <x:v>6287.8</x:v>
      </x:c>
      <x:c r="I1485" s="2" t="str">
        <x:v>已发或已核定扣减，不重复补发</x:v>
      </x:c>
    </x:row>
    <x:row r="1486" ht="22" customHeight="1">
      <x:c r="A1486" s="2" t="n">
        <x:v>5</x:v>
      </x:c>
      <x:c r="B1486" s="2" t="str">
        <x:v>粤AGQ5869</x:v>
      </x:c>
      <x:c r="C1486" s="2" t="str">
        <x:v>尚建华</x:v>
      </x:c>
      <x:c r="D1486" s="2" t="n">
        <x:v>31</x:v>
      </x:c>
      <x:c r="E1486" s="7" t="n">
        <x:v>150</x:v>
      </x:c>
      <x:c r="F1486" s="2" t="str">
        <x:v>是</x:v>
      </x:c>
      <x:c r="G1486" s="7" t="n">
        <x:v>3000</x:v>
      </x:c>
      <x:c r="H1486" s="7" t="n">
        <x:v>9815.5</x:v>
      </x:c>
      <x:c r="I1486" s="2" t="str">
        <x:v>已发或已核定扣减，不重复补发</x:v>
      </x:c>
    </x:row>
    <x:row r="1487" ht="22" customHeight="1">
      <x:c r="A1487" s="2" t="n">
        <x:v>5</x:v>
      </x:c>
      <x:c r="B1487" s="2" t="str">
        <x:v>粤AGQ8393</x:v>
      </x:c>
      <x:c r="C1487" s="2" t="str">
        <x:v>尚建华</x:v>
      </x:c>
      <x:c r="D1487" s="2" t="n">
        <x:v>31</x:v>
      </x:c>
      <x:c r="E1487" s="7" t="n">
        <x:v>150</x:v>
      </x:c>
      <x:c r="F1487" s="2" t="str">
        <x:v>否</x:v>
      </x:c>
      <x:c r="G1487" s="7" t="n">
        <x:v>3000</x:v>
      </x:c>
      <x:c r="H1487" s="7" t="n">
        <x:v>2620.6</x:v>
      </x:c>
      <x:c r="I1487" s="2" t="str">
        <x:v>可按后续累计达标判定补发</x:v>
      </x:c>
    </x:row>
    <x:row r="1488" ht="22" customHeight="1">
      <x:c r="A1488" s="2" t="n">
        <x:v>5</x:v>
      </x:c>
      <x:c r="B1488" s="2" t="str">
        <x:v>粤AGR0789</x:v>
      </x:c>
      <x:c r="C1488" s="2" t="str">
        <x:v>尚建华</x:v>
      </x:c>
      <x:c r="D1488" s="2" t="n">
        <x:v>31</x:v>
      </x:c>
      <x:c r="E1488" s="7" t="n">
        <x:v>150</x:v>
      </x:c>
      <x:c r="F1488" s="2" t="str">
        <x:v>是</x:v>
      </x:c>
      <x:c r="G1488" s="7" t="n">
        <x:v>3000</x:v>
      </x:c>
      <x:c r="H1488" s="7" t="n">
        <x:v>3309</x:v>
      </x:c>
      <x:c r="I1488" s="2" t="str">
        <x:v>已发或已核定扣减，不重复补发</x:v>
      </x:c>
    </x:row>
    <x:row r="1489" ht="22" customHeight="1">
      <x:c r="A1489" s="2" t="n">
        <x:v>5</x:v>
      </x:c>
      <x:c r="B1489" s="2" t="str">
        <x:v>粤AGR0790</x:v>
      </x:c>
      <x:c r="C1489" s="2" t="str">
        <x:v>尚建华</x:v>
      </x:c>
      <x:c r="D1489" s="2" t="n">
        <x:v>31</x:v>
      </x:c>
      <x:c r="E1489" s="7" t="n">
        <x:v>150</x:v>
      </x:c>
      <x:c r="F1489" s="2" t="str">
        <x:v>是</x:v>
      </x:c>
      <x:c r="G1489" s="7" t="n">
        <x:v>3000</x:v>
      </x:c>
      <x:c r="H1489" s="7" t="n">
        <x:v>5507.5</x:v>
      </x:c>
      <x:c r="I1489" s="2" t="str">
        <x:v>已发或已核定扣减，不重复补发</x:v>
      </x:c>
    </x:row>
    <x:row r="1490" ht="22" customHeight="1">
      <x:c r="A1490" s="2" t="n">
        <x:v>5</x:v>
      </x:c>
      <x:c r="B1490" s="2" t="str">
        <x:v>粤AGR3208</x:v>
      </x:c>
      <x:c r="C1490" s="2" t="str">
        <x:v>尚建华</x:v>
      </x:c>
      <x:c r="D1490" s="2" t="n">
        <x:v>31</x:v>
      </x:c>
      <x:c r="E1490" s="7" t="n">
        <x:v>150</x:v>
      </x:c>
      <x:c r="F1490" s="2" t="str">
        <x:v>否</x:v>
      </x:c>
      <x:c r="G1490" s="7" t="n">
        <x:v>3000</x:v>
      </x:c>
      <x:c r="H1490" s="7" t="n">
        <x:v>-0.1</x:v>
      </x:c>
      <x:c r="I1490" s="2" t="str">
        <x:v>可按后续累计达标判定补发</x:v>
      </x:c>
    </x:row>
    <x:row r="1491" ht="22" customHeight="1">
      <x:c r="A1491" s="2" t="n">
        <x:v>5</x:v>
      </x:c>
      <x:c r="B1491" s="2" t="str">
        <x:v>粤AGR5068</x:v>
      </x:c>
      <x:c r="C1491" s="2" t="str">
        <x:v>尚建华</x:v>
      </x:c>
      <x:c r="D1491" s="2" t="n">
        <x:v>31</x:v>
      </x:c>
      <x:c r="E1491" s="7" t="n">
        <x:v>150</x:v>
      </x:c>
      <x:c r="F1491" s="2" t="str">
        <x:v>是</x:v>
      </x:c>
      <x:c r="G1491" s="7" t="n">
        <x:v>3000</x:v>
      </x:c>
      <x:c r="H1491" s="7" t="n">
        <x:v>3387.7</x:v>
      </x:c>
      <x:c r="I1491" s="2" t="str">
        <x:v>已发或已核定扣减，不重复补发</x:v>
      </x:c>
    </x:row>
    <x:row r="1492" ht="22" customHeight="1">
      <x:c r="A1492" s="2" t="n">
        <x:v>5</x:v>
      </x:c>
      <x:c r="B1492" s="2" t="str">
        <x:v>粤AGR5088</x:v>
      </x:c>
      <x:c r="C1492" s="2" t="str">
        <x:v>尚建华</x:v>
      </x:c>
      <x:c r="D1492" s="2" t="n">
        <x:v>31</x:v>
      </x:c>
      <x:c r="E1492" s="7" t="n">
        <x:v>150</x:v>
      </x:c>
      <x:c r="F1492" s="2" t="str">
        <x:v>是</x:v>
      </x:c>
      <x:c r="G1492" s="7" t="n">
        <x:v>3000</x:v>
      </x:c>
      <x:c r="H1492" s="7" t="n">
        <x:v>3979.5</x:v>
      </x:c>
      <x:c r="I1492" s="2" t="str">
        <x:v>已发或已核定扣减，不重复补发</x:v>
      </x:c>
    </x:row>
    <x:row r="1493" ht="22" customHeight="1">
      <x:c r="A1493" s="2" t="n">
        <x:v>5</x:v>
      </x:c>
      <x:c r="B1493" s="2" t="str">
        <x:v>粤AGR5098</x:v>
      </x:c>
      <x:c r="C1493" s="2" t="str">
        <x:v>尚建华</x:v>
      </x:c>
      <x:c r="D1493" s="2" t="n">
        <x:v>31</x:v>
      </x:c>
      <x:c r="E1493" s="7" t="n">
        <x:v>150</x:v>
      </x:c>
      <x:c r="F1493" s="2" t="str">
        <x:v>是</x:v>
      </x:c>
      <x:c r="G1493" s="7" t="n">
        <x:v>3000</x:v>
      </x:c>
      <x:c r="H1493" s="7" t="n">
        <x:v>5964.6</x:v>
      </x:c>
      <x:c r="I1493" s="2" t="str">
        <x:v>已发或已核定扣减，不重复补发</x:v>
      </x:c>
    </x:row>
    <x:row r="1494" ht="22" customHeight="1">
      <x:c r="A1494" s="2" t="n">
        <x:v>5</x:v>
      </x:c>
      <x:c r="B1494" s="2" t="str">
        <x:v>粤AGR5226</x:v>
      </x:c>
      <x:c r="C1494" s="2" t="str">
        <x:v>尚建华</x:v>
      </x:c>
      <x:c r="D1494" s="2" t="n">
        <x:v>31</x:v>
      </x:c>
      <x:c r="E1494" s="7" t="n">
        <x:v>150</x:v>
      </x:c>
      <x:c r="F1494" s="2" t="str">
        <x:v>是</x:v>
      </x:c>
      <x:c r="G1494" s="7" t="n">
        <x:v>3000</x:v>
      </x:c>
      <x:c r="H1494" s="7" t="n">
        <x:v>3622.5</x:v>
      </x:c>
      <x:c r="I1494" s="2" t="str">
        <x:v>已发或已核定扣减，不重复补发</x:v>
      </x:c>
    </x:row>
    <x:row r="1495" ht="22" customHeight="1">
      <x:c r="A1495" s="2" t="n">
        <x:v>5</x:v>
      </x:c>
      <x:c r="B1495" s="2" t="str">
        <x:v>粤AGR5539</x:v>
      </x:c>
      <x:c r="C1495" s="2" t="str">
        <x:v>尚建华</x:v>
      </x:c>
      <x:c r="D1495" s="2" t="n">
        <x:v>31</x:v>
      </x:c>
      <x:c r="E1495" s="7" t="n">
        <x:v>150</x:v>
      </x:c>
      <x:c r="F1495" s="2" t="str">
        <x:v>是</x:v>
      </x:c>
      <x:c r="G1495" s="7" t="n">
        <x:v>3000</x:v>
      </x:c>
      <x:c r="H1495" s="7" t="n">
        <x:v>8226.5</x:v>
      </x:c>
      <x:c r="I1495" s="2" t="str">
        <x:v>已发或已核定扣减，不重复补发</x:v>
      </x:c>
    </x:row>
    <x:row r="1496" ht="22" customHeight="1">
      <x:c r="A1496" s="2" t="n">
        <x:v>5</x:v>
      </x:c>
      <x:c r="B1496" s="2" t="str">
        <x:v>粤AGR6859</x:v>
      </x:c>
      <x:c r="C1496" s="2" t="str">
        <x:v>尚建华</x:v>
      </x:c>
      <x:c r="D1496" s="2" t="n">
        <x:v>31</x:v>
      </x:c>
      <x:c r="E1496" s="7" t="n">
        <x:v>150</x:v>
      </x:c>
      <x:c r="F1496" s="2" t="str">
        <x:v>是</x:v>
      </x:c>
      <x:c r="G1496" s="7" t="n">
        <x:v>3000</x:v>
      </x:c>
      <x:c r="H1496" s="7" t="n">
        <x:v>3784.6</x:v>
      </x:c>
      <x:c r="I1496" s="2" t="str">
        <x:v>已发或已核定扣减，不重复补发</x:v>
      </x:c>
    </x:row>
    <x:row r="1497" ht="22" customHeight="1">
      <x:c r="A1497" s="2" t="n">
        <x:v>5</x:v>
      </x:c>
      <x:c r="B1497" s="2" t="str">
        <x:v>粤AGR6879</x:v>
      </x:c>
      <x:c r="C1497" s="2" t="str">
        <x:v>尚建华</x:v>
      </x:c>
      <x:c r="D1497" s="2" t="n">
        <x:v>31</x:v>
      </x:c>
      <x:c r="E1497" s="7" t="n">
        <x:v>150</x:v>
      </x:c>
      <x:c r="F1497" s="2" t="str">
        <x:v>是</x:v>
      </x:c>
      <x:c r="G1497" s="7" t="n">
        <x:v>3000</x:v>
      </x:c>
      <x:c r="H1497" s="7" t="n">
        <x:v>10084.7</x:v>
      </x:c>
      <x:c r="I1497" s="2" t="str">
        <x:v>已发或已核定扣减，不重复补发</x:v>
      </x:c>
    </x:row>
    <x:row r="1498" ht="22" customHeight="1">
      <x:c r="A1498" s="2" t="n">
        <x:v>5</x:v>
      </x:c>
      <x:c r="B1498" s="2" t="str">
        <x:v>粤AGR6881</x:v>
      </x:c>
      <x:c r="C1498" s="2" t="str">
        <x:v>尚建华</x:v>
      </x:c>
      <x:c r="D1498" s="2" t="n">
        <x:v>4</x:v>
      </x:c>
      <x:c r="E1498" s="7" t="n">
        <x:v>150</x:v>
      </x:c>
      <x:c r="F1498" s="2" t="str">
        <x:v>是</x:v>
      </x:c>
      <x:c r="G1498" s="7" t="n">
        <x:v>387.1</x:v>
      </x:c>
      <x:c r="H1498" s="7" t="n">
        <x:v>55.5</x:v>
      </x:c>
      <x:c r="I1498" s="2" t="str">
        <x:v>已发或已核定扣减，不重复补发</x:v>
      </x:c>
    </x:row>
    <x:row r="1499" ht="22" customHeight="1">
      <x:c r="A1499" s="2" t="n">
        <x:v>5</x:v>
      </x:c>
      <x:c r="B1499" s="2" t="str">
        <x:v>粤AGR9766</x:v>
      </x:c>
      <x:c r="C1499" s="2" t="str">
        <x:v>尚建华</x:v>
      </x:c>
      <x:c r="D1499" s="2" t="n">
        <x:v>31</x:v>
      </x:c>
      <x:c r="E1499" s="7" t="n">
        <x:v>150</x:v>
      </x:c>
      <x:c r="F1499" s="2" t="str">
        <x:v>是</x:v>
      </x:c>
      <x:c r="G1499" s="7" t="n">
        <x:v>3000</x:v>
      </x:c>
      <x:c r="H1499" s="7" t="n">
        <x:v>5663.5</x:v>
      </x:c>
      <x:c r="I1499" s="2" t="str">
        <x:v>已发或已核定扣减，不重复补发</x:v>
      </x:c>
    </x:row>
    <x:row r="1500" ht="22" customHeight="1">
      <x:c r="A1500" s="2" t="n">
        <x:v>5</x:v>
      </x:c>
      <x:c r="B1500" s="2" t="str">
        <x:v>粤AGR9815</x:v>
      </x:c>
      <x:c r="C1500" s="2" t="str">
        <x:v>尚建华</x:v>
      </x:c>
      <x:c r="D1500" s="2" t="n">
        <x:v>31</x:v>
      </x:c>
      <x:c r="E1500" s="7" t="n">
        <x:v>150</x:v>
      </x:c>
      <x:c r="F1500" s="2" t="str">
        <x:v>是</x:v>
      </x:c>
      <x:c r="G1500" s="7" t="n">
        <x:v>3000</x:v>
      </x:c>
      <x:c r="H1500" s="7" t="n">
        <x:v>8945.7</x:v>
      </x:c>
      <x:c r="I1500" s="2" t="str">
        <x:v>已发或已核定扣减，不重复补发</x:v>
      </x:c>
    </x:row>
    <x:row r="1501" ht="22" customHeight="1">
      <x:c r="A1501" s="2" t="n">
        <x:v>5</x:v>
      </x:c>
      <x:c r="B1501" s="2" t="str">
        <x:v>粤AGR9866</x:v>
      </x:c>
      <x:c r="C1501" s="2" t="str">
        <x:v>尚建华</x:v>
      </x:c>
      <x:c r="D1501" s="2" t="n">
        <x:v>31</x:v>
      </x:c>
      <x:c r="E1501" s="7" t="n">
        <x:v>150</x:v>
      </x:c>
      <x:c r="F1501" s="2" t="str">
        <x:v>是</x:v>
      </x:c>
      <x:c r="G1501" s="7" t="n">
        <x:v>3000</x:v>
      </x:c>
      <x:c r="H1501" s="7" t="n">
        <x:v>7201.8</x:v>
      </x:c>
      <x:c r="I1501" s="2" t="str">
        <x:v>已发或已核定扣减，不重复补发</x:v>
      </x:c>
    </x:row>
    <x:row r="1502" ht="22" customHeight="1">
      <x:c r="A1502" s="2" t="n">
        <x:v>5</x:v>
      </x:c>
      <x:c r="B1502" s="2" t="str">
        <x:v>粤AGR9877</x:v>
      </x:c>
      <x:c r="C1502" s="2" t="str">
        <x:v>尚建华</x:v>
      </x:c>
      <x:c r="D1502" s="2" t="n">
        <x:v>31</x:v>
      </x:c>
      <x:c r="E1502" s="7" t="n">
        <x:v>150</x:v>
      </x:c>
      <x:c r="F1502" s="2" t="str">
        <x:v>是</x:v>
      </x:c>
      <x:c r="G1502" s="7" t="n">
        <x:v>3000</x:v>
      </x:c>
      <x:c r="H1502" s="7" t="n">
        <x:v>4707.2</x:v>
      </x:c>
      <x:c r="I1502" s="2" t="str">
        <x:v>已发或已核定扣减，不重复补发</x:v>
      </x:c>
    </x:row>
    <x:row r="1503" ht="22" customHeight="1">
      <x:c r="A1503" s="2" t="n">
        <x:v>5</x:v>
      </x:c>
      <x:c r="B1503" s="2" t="str">
        <x:v>粤A00116F</x:v>
      </x:c>
      <x:c r="C1503" s="2" t="str">
        <x:v>刘念念</x:v>
      </x:c>
      <x:c r="D1503" s="2" t="n">
        <x:v>32</x:v>
      </x:c>
      <x:c r="E1503" s="7" t="n">
        <x:v>1000</x:v>
      </x:c>
      <x:c r="F1503" s="2" t="str">
        <x:v>是</x:v>
      </x:c>
      <x:c r="G1503" s="7" t="n">
        <x:v>6193.55</x:v>
      </x:c>
      <x:c r="H1503" s="7" t="n">
        <x:v>4580.8</x:v>
      </x:c>
      <x:c r="I1503" s="2" t="str">
        <x:v>已发或已核定扣减，不重复补发</x:v>
      </x:c>
    </x:row>
    <x:row r="1504" ht="22" customHeight="1">
      <x:c r="A1504" s="2" t="n">
        <x:v>5</x:v>
      </x:c>
      <x:c r="B1504" s="2" t="str">
        <x:v>粤A00828F</x:v>
      </x:c>
      <x:c r="C1504" s="2" t="str">
        <x:v>刘念念</x:v>
      </x:c>
      <x:c r="D1504" s="2" t="n">
        <x:v>31</x:v>
      </x:c>
      <x:c r="E1504" s="7" t="n">
        <x:v>1000</x:v>
      </x:c>
      <x:c r="F1504" s="2" t="str">
        <x:v>是</x:v>
      </x:c>
      <x:c r="G1504" s="7" t="n">
        <x:v>6000</x:v>
      </x:c>
      <x:c r="H1504" s="7" t="n">
        <x:v>11262.7</x:v>
      </x:c>
      <x:c r="I1504" s="2" t="str">
        <x:v>已发或已核定扣减，不重复补发</x:v>
      </x:c>
    </x:row>
    <x:row r="1505" ht="22" customHeight="1">
      <x:c r="A1505" s="2" t="n">
        <x:v>5</x:v>
      </x:c>
      <x:c r="B1505" s="2" t="str">
        <x:v>粤A01013F</x:v>
      </x:c>
      <x:c r="C1505" s="2" t="str">
        <x:v>刘念念</x:v>
      </x:c>
      <x:c r="D1505" s="2" t="n">
        <x:v>32</x:v>
      </x:c>
      <x:c r="E1505" s="7" t="n">
        <x:v>1000</x:v>
      </x:c>
      <x:c r="F1505" s="2" t="str">
        <x:v>是</x:v>
      </x:c>
      <x:c r="G1505" s="7" t="n">
        <x:v>6193.54</x:v>
      </x:c>
      <x:c r="H1505" s="7" t="n">
        <x:v>4331.7</x:v>
      </x:c>
      <x:c r="I1505" s="2" t="str">
        <x:v>已发或已核定扣减，不重复补发</x:v>
      </x:c>
    </x:row>
    <x:row r="1506" ht="22" customHeight="1">
      <x:c r="A1506" s="2" t="n">
        <x:v>5</x:v>
      </x:c>
      <x:c r="B1506" s="2" t="str">
        <x:v>粤A01505F</x:v>
      </x:c>
      <x:c r="C1506" s="2" t="str">
        <x:v>刘念念</x:v>
      </x:c>
      <x:c r="D1506" s="2" t="n">
        <x:v>31</x:v>
      </x:c>
      <x:c r="E1506" s="7" t="n">
        <x:v>1000</x:v>
      </x:c>
      <x:c r="F1506" s="2" t="str">
        <x:v>是</x:v>
      </x:c>
      <x:c r="G1506" s="7" t="n">
        <x:v>6000</x:v>
      </x:c>
      <x:c r="H1506" s="7" t="n">
        <x:v>5250.8</x:v>
      </x:c>
      <x:c r="I1506" s="2" t="str">
        <x:v>已发或已核定扣减，不重复补发</x:v>
      </x:c>
    </x:row>
    <x:row r="1507" ht="22" customHeight="1">
      <x:c r="A1507" s="2" t="n">
        <x:v>5</x:v>
      </x:c>
      <x:c r="B1507" s="2" t="str">
        <x:v>粤A01506F</x:v>
      </x:c>
      <x:c r="C1507" s="2" t="str">
        <x:v>刘念念</x:v>
      </x:c>
      <x:c r="D1507" s="2" t="n">
        <x:v>31</x:v>
      </x:c>
      <x:c r="E1507" s="7" t="n">
        <x:v>1000</x:v>
      </x:c>
      <x:c r="F1507" s="2" t="str">
        <x:v>是</x:v>
      </x:c>
      <x:c r="G1507" s="7" t="n">
        <x:v>6000</x:v>
      </x:c>
      <x:c r="H1507" s="7" t="n">
        <x:v>5177.3</x:v>
      </x:c>
      <x:c r="I1507" s="2" t="str">
        <x:v>已发或已核定扣减，不重复补发</x:v>
      </x:c>
    </x:row>
    <x:row r="1508" ht="22" customHeight="1">
      <x:c r="A1508" s="2" t="n">
        <x:v>5</x:v>
      </x:c>
      <x:c r="B1508" s="2" t="str">
        <x:v>粤A01886F</x:v>
      </x:c>
      <x:c r="C1508" s="2" t="str">
        <x:v>刘念念</x:v>
      </x:c>
      <x:c r="D1508" s="2" t="n">
        <x:v>31</x:v>
      </x:c>
      <x:c r="E1508" s="7" t="n">
        <x:v>1000</x:v>
      </x:c>
      <x:c r="F1508" s="2" t="str">
        <x:v>否</x:v>
      </x:c>
      <x:c r="G1508" s="7" t="n">
        <x:v>6000</x:v>
      </x:c>
      <x:c r="H1508" s="7" t="n">
        <x:v>2745.8</x:v>
      </x:c>
      <x:c r="I1508" s="2" t="str">
        <x:v>可按后续累计达标判定补发</x:v>
      </x:c>
    </x:row>
    <x:row r="1509" ht="22" customHeight="1">
      <x:c r="A1509" s="2" t="n">
        <x:v>5</x:v>
      </x:c>
      <x:c r="B1509" s="2" t="str">
        <x:v>粤A02007F</x:v>
      </x:c>
      <x:c r="C1509" s="2" t="str">
        <x:v>刘念念</x:v>
      </x:c>
      <x:c r="D1509" s="2" t="n">
        <x:v>32</x:v>
      </x:c>
      <x:c r="E1509" s="7" t="n">
        <x:v>1000</x:v>
      </x:c>
      <x:c r="F1509" s="2" t="str">
        <x:v>是</x:v>
      </x:c>
      <x:c r="G1509" s="7" t="n">
        <x:v>6193.54</x:v>
      </x:c>
      <x:c r="H1509" s="7" t="n">
        <x:v>3325</x:v>
      </x:c>
      <x:c r="I1509" s="2" t="str">
        <x:v>已发或已核定扣减，不重复补发</x:v>
      </x:c>
    </x:row>
    <x:row r="1510" ht="22" customHeight="1">
      <x:c r="A1510" s="2" t="n">
        <x:v>5</x:v>
      </x:c>
      <x:c r="B1510" s="2" t="str">
        <x:v>粤A02058F</x:v>
      </x:c>
      <x:c r="C1510" s="2" t="str">
        <x:v>刘念念</x:v>
      </x:c>
      <x:c r="D1510" s="2" t="n">
        <x:v>13</x:v>
      </x:c>
      <x:c r="E1510" s="7" t="n">
        <x:v>1000</x:v>
      </x:c>
      <x:c r="F1510" s="2" t="str">
        <x:v>否</x:v>
      </x:c>
      <x:c r="G1510" s="7" t="n">
        <x:v>2516.13</x:v>
      </x:c>
      <x:c r="H1510" s="7" t="n">
        <x:v>254.8</x:v>
      </x:c>
      <x:c r="I1510" s="2" t="str">
        <x:v>可按后续累计达标判定补发</x:v>
      </x:c>
    </x:row>
    <x:row r="1511" ht="22" customHeight="1">
      <x:c r="A1511" s="2" t="n">
        <x:v>5</x:v>
      </x:c>
      <x:c r="B1511" s="2" t="str">
        <x:v>粤A02298F</x:v>
      </x:c>
      <x:c r="C1511" s="2" t="str">
        <x:v>刘念念</x:v>
      </x:c>
      <x:c r="D1511" s="2" t="n">
        <x:v>30</x:v>
      </x:c>
      <x:c r="E1511" s="7" t="n">
        <x:v>1000</x:v>
      </x:c>
      <x:c r="F1511" s="2" t="str">
        <x:v>是</x:v>
      </x:c>
      <x:c r="G1511" s="7" t="n">
        <x:v>5806.45</x:v>
      </x:c>
      <x:c r="H1511" s="7" t="n">
        <x:v>5339.7</x:v>
      </x:c>
      <x:c r="I1511" s="2" t="str">
        <x:v>已发或已核定扣减，不重复补发</x:v>
      </x:c>
    </x:row>
    <x:row r="1512" ht="22" customHeight="1">
      <x:c r="A1512" s="2" t="n">
        <x:v>5</x:v>
      </x:c>
      <x:c r="B1512" s="2" t="str">
        <x:v>粤A02699F</x:v>
      </x:c>
      <x:c r="C1512" s="2" t="str">
        <x:v>刘念念</x:v>
      </x:c>
      <x:c r="D1512" s="2" t="n">
        <x:v>31</x:v>
      </x:c>
      <x:c r="E1512" s="7" t="n">
        <x:v>1000</x:v>
      </x:c>
      <x:c r="F1512" s="2" t="str">
        <x:v>否</x:v>
      </x:c>
      <x:c r="G1512" s="7" t="n">
        <x:v>6000</x:v>
      </x:c>
      <x:c r="H1512" s="7" t="n">
        <x:v>2713</x:v>
      </x:c>
      <x:c r="I1512" s="2" t="str">
        <x:v>可按后续累计达标判定补发</x:v>
      </x:c>
    </x:row>
    <x:row r="1513" ht="22" customHeight="1">
      <x:c r="A1513" s="2" t="n">
        <x:v>5</x:v>
      </x:c>
      <x:c r="B1513" s="2" t="str">
        <x:v>粤A03350F</x:v>
      </x:c>
      <x:c r="C1513" s="2" t="str">
        <x:v>刘念念</x:v>
      </x:c>
      <x:c r="D1513" s="2" t="n">
        <x:v>30</x:v>
      </x:c>
      <x:c r="E1513" s="7" t="n">
        <x:v>1000</x:v>
      </x:c>
      <x:c r="F1513" s="2" t="str">
        <x:v>是</x:v>
      </x:c>
      <x:c r="G1513" s="7" t="n">
        <x:v>5806.45</x:v>
      </x:c>
      <x:c r="H1513" s="7" t="n">
        <x:v>3544.2</x:v>
      </x:c>
      <x:c r="I1513" s="2" t="str">
        <x:v>已发或已核定扣减，不重复补发</x:v>
      </x:c>
    </x:row>
    <x:row r="1514" ht="22" customHeight="1">
      <x:c r="A1514" s="2" t="n">
        <x:v>5</x:v>
      </x:c>
      <x:c r="B1514" s="2" t="str">
        <x:v>粤A03506F</x:v>
      </x:c>
      <x:c r="C1514" s="2" t="str">
        <x:v>刘念念</x:v>
      </x:c>
      <x:c r="D1514" s="2" t="n">
        <x:v>32</x:v>
      </x:c>
      <x:c r="E1514" s="7" t="n">
        <x:v>1000</x:v>
      </x:c>
      <x:c r="F1514" s="2" t="str">
        <x:v>是</x:v>
      </x:c>
      <x:c r="G1514" s="7" t="n">
        <x:v>6193.55</x:v>
      </x:c>
      <x:c r="H1514" s="7" t="n">
        <x:v>4128.5</x:v>
      </x:c>
      <x:c r="I1514" s="2" t="str">
        <x:v>已发或已核定扣减，不重复补发</x:v>
      </x:c>
    </x:row>
    <x:row r="1515" ht="22" customHeight="1">
      <x:c r="A1515" s="2" t="n">
        <x:v>5</x:v>
      </x:c>
      <x:c r="B1515" s="2" t="str">
        <x:v>粤A03517F</x:v>
      </x:c>
      <x:c r="C1515" s="2" t="str">
        <x:v>刘念念</x:v>
      </x:c>
      <x:c r="D1515" s="2" t="n">
        <x:v>31</x:v>
      </x:c>
      <x:c r="E1515" s="7" t="n">
        <x:v>1000</x:v>
      </x:c>
      <x:c r="F1515" s="2" t="str">
        <x:v>是</x:v>
      </x:c>
      <x:c r="G1515" s="7" t="n">
        <x:v>6000</x:v>
      </x:c>
      <x:c r="H1515" s="7" t="n">
        <x:v>11301.9</x:v>
      </x:c>
      <x:c r="I1515" s="2" t="str">
        <x:v>已发或已核定扣减，不重复补发</x:v>
      </x:c>
    </x:row>
    <x:row r="1516" ht="22" customHeight="1">
      <x:c r="A1516" s="2" t="n">
        <x:v>5</x:v>
      </x:c>
      <x:c r="B1516" s="2" t="str">
        <x:v>粤A03676F</x:v>
      </x:c>
      <x:c r="C1516" s="2" t="str">
        <x:v>刘念念</x:v>
      </x:c>
      <x:c r="D1516" s="2" t="n">
        <x:v>31</x:v>
      </x:c>
      <x:c r="E1516" s="7" t="n">
        <x:v>1000</x:v>
      </x:c>
      <x:c r="F1516" s="2" t="str">
        <x:v>是</x:v>
      </x:c>
      <x:c r="G1516" s="7" t="n">
        <x:v>6000</x:v>
      </x:c>
      <x:c r="H1516" s="7" t="n">
        <x:v>8266.7</x:v>
      </x:c>
      <x:c r="I1516" s="2" t="str">
        <x:v>已发或已核定扣减，不重复补发</x:v>
      </x:c>
    </x:row>
    <x:row r="1517" ht="22" customHeight="1">
      <x:c r="A1517" s="2" t="n">
        <x:v>5</x:v>
      </x:c>
      <x:c r="B1517" s="2" t="str">
        <x:v>粤A05106F</x:v>
      </x:c>
      <x:c r="C1517" s="2" t="str">
        <x:v>刘念念</x:v>
      </x:c>
      <x:c r="D1517" s="2" t="n">
        <x:v>26</x:v>
      </x:c>
      <x:c r="E1517" s="7" t="n">
        <x:v>1000</x:v>
      </x:c>
      <x:c r="F1517" s="2" t="str">
        <x:v>是</x:v>
      </x:c>
      <x:c r="G1517" s="7" t="n">
        <x:v>5032.26</x:v>
      </x:c>
      <x:c r="H1517" s="7" t="n">
        <x:v>8500.5</x:v>
      </x:c>
      <x:c r="I1517" s="2" t="str">
        <x:v>已发或已核定扣减，不重复补发</x:v>
      </x:c>
    </x:row>
    <x:row r="1518" ht="22" customHeight="1">
      <x:c r="A1518" s="2" t="n">
        <x:v>5</x:v>
      </x:c>
      <x:c r="B1518" s="2" t="str">
        <x:v>粤A05609F</x:v>
      </x:c>
      <x:c r="C1518" s="2" t="str">
        <x:v>刘念念</x:v>
      </x:c>
      <x:c r="D1518" s="2" t="n">
        <x:v>31</x:v>
      </x:c>
      <x:c r="E1518" s="7" t="n">
        <x:v>1000</x:v>
      </x:c>
      <x:c r="F1518" s="2" t="str">
        <x:v>否</x:v>
      </x:c>
      <x:c r="G1518" s="7" t="n">
        <x:v>6000</x:v>
      </x:c>
      <x:c r="H1518" s="7" t="n">
        <x:v>5895</x:v>
      </x:c>
      <x:c r="I1518" s="2" t="str">
        <x:v>可按后续累计达标判定补发</x:v>
      </x:c>
    </x:row>
    <x:row r="1519" ht="22" customHeight="1">
      <x:c r="A1519" s="2" t="n">
        <x:v>5</x:v>
      </x:c>
      <x:c r="B1519" s="2" t="str">
        <x:v>粤A05650F</x:v>
      </x:c>
      <x:c r="C1519" s="2" t="str">
        <x:v>刘念念</x:v>
      </x:c>
      <x:c r="D1519" s="2" t="n">
        <x:v>31</x:v>
      </x:c>
      <x:c r="E1519" s="7" t="n">
        <x:v>1000</x:v>
      </x:c>
      <x:c r="F1519" s="2" t="str">
        <x:v>否</x:v>
      </x:c>
      <x:c r="G1519" s="7" t="n">
        <x:v>6000</x:v>
      </x:c>
      <x:c r="H1519" s="7" t="n">
        <x:v>2467.2</x:v>
      </x:c>
      <x:c r="I1519" s="2" t="str">
        <x:v>可按后续累计达标判定补发</x:v>
      </x:c>
    </x:row>
    <x:row r="1520" ht="22" customHeight="1">
      <x:c r="A1520" s="2" t="n">
        <x:v>5</x:v>
      </x:c>
      <x:c r="B1520" s="2" t="str">
        <x:v>粤A05776F</x:v>
      </x:c>
      <x:c r="C1520" s="2" t="str">
        <x:v>刘念念</x:v>
      </x:c>
      <x:c r="D1520" s="2" t="n">
        <x:v>31</x:v>
      </x:c>
      <x:c r="E1520" s="7" t="n">
        <x:v>1000</x:v>
      </x:c>
      <x:c r="F1520" s="2" t="str">
        <x:v>否</x:v>
      </x:c>
      <x:c r="G1520" s="7" t="n">
        <x:v>6000</x:v>
      </x:c>
      <x:c r="H1520" s="7" t="n">
        <x:v>1880.8</x:v>
      </x:c>
      <x:c r="I1520" s="2" t="str">
        <x:v>可按后续累计达标判定补发</x:v>
      </x:c>
    </x:row>
    <x:row r="1521" ht="22" customHeight="1">
      <x:c r="A1521" s="2" t="n">
        <x:v>5</x:v>
      </x:c>
      <x:c r="B1521" s="2" t="str">
        <x:v>粤A05809F</x:v>
      </x:c>
      <x:c r="C1521" s="2" t="str">
        <x:v>刘念念</x:v>
      </x:c>
      <x:c r="D1521" s="2" t="n">
        <x:v>31</x:v>
      </x:c>
      <x:c r="E1521" s="7" t="n">
        <x:v>1000</x:v>
      </x:c>
      <x:c r="F1521" s="2" t="str">
        <x:v>是</x:v>
      </x:c>
      <x:c r="G1521" s="7" t="n">
        <x:v>6000</x:v>
      </x:c>
      <x:c r="H1521" s="7" t="n">
        <x:v>446.3</x:v>
      </x:c>
      <x:c r="I1521" s="2" t="str">
        <x:v>已发或已核定扣减，不重复补发</x:v>
      </x:c>
    </x:row>
    <x:row r="1522" ht="22" customHeight="1">
      <x:c r="A1522" s="2" t="n">
        <x:v>5</x:v>
      </x:c>
      <x:c r="B1522" s="2" t="str">
        <x:v>粤A05876F</x:v>
      </x:c>
      <x:c r="C1522" s="2" t="str">
        <x:v>刘念念</x:v>
      </x:c>
      <x:c r="D1522" s="2" t="n">
        <x:v>31</x:v>
      </x:c>
      <x:c r="E1522" s="7" t="n">
        <x:v>1000</x:v>
      </x:c>
      <x:c r="F1522" s="2" t="str">
        <x:v>否</x:v>
      </x:c>
      <x:c r="G1522" s="7" t="n">
        <x:v>6000</x:v>
      </x:c>
      <x:c r="H1522" s="7" t="n">
        <x:v>1937.2</x:v>
      </x:c>
      <x:c r="I1522" s="2" t="str">
        <x:v>可按后续累计达标判定补发</x:v>
      </x:c>
    </x:row>
    <x:row r="1523" ht="22" customHeight="1">
      <x:c r="A1523" s="2" t="n">
        <x:v>5</x:v>
      </x:c>
      <x:c r="B1523" s="2" t="str">
        <x:v>粤A05906F</x:v>
      </x:c>
      <x:c r="C1523" s="2" t="str">
        <x:v>刘念念</x:v>
      </x:c>
      <x:c r="D1523" s="2" t="n">
        <x:v>31</x:v>
      </x:c>
      <x:c r="E1523" s="7" t="n">
        <x:v>1000</x:v>
      </x:c>
      <x:c r="F1523" s="2" t="str">
        <x:v>是</x:v>
      </x:c>
      <x:c r="G1523" s="7" t="n">
        <x:v>6000</x:v>
      </x:c>
      <x:c r="H1523" s="7" t="n">
        <x:v>9051.6</x:v>
      </x:c>
      <x:c r="I1523" s="2" t="str">
        <x:v>已发或已核定扣减，不重复补发</x:v>
      </x:c>
    </x:row>
    <x:row r="1524" ht="22" customHeight="1">
      <x:c r="A1524" s="2" t="n">
        <x:v>5</x:v>
      </x:c>
      <x:c r="B1524" s="2" t="str">
        <x:v>粤A06177F</x:v>
      </x:c>
      <x:c r="C1524" s="2" t="str">
        <x:v>刘念念</x:v>
      </x:c>
      <x:c r="D1524" s="2" t="n">
        <x:v>32</x:v>
      </x:c>
      <x:c r="E1524" s="7" t="n">
        <x:v>1000</x:v>
      </x:c>
      <x:c r="F1524" s="2" t="str">
        <x:v>否</x:v>
      </x:c>
      <x:c r="G1524" s="7" t="n">
        <x:v>6193.55</x:v>
      </x:c>
      <x:c r="H1524" s="7" t="n">
        <x:v>3398.9</x:v>
      </x:c>
      <x:c r="I1524" s="2" t="str">
        <x:v>可按后续累计达标判定补发</x:v>
      </x:c>
    </x:row>
    <x:row r="1525" ht="22" customHeight="1">
      <x:c r="A1525" s="2" t="n">
        <x:v>5</x:v>
      </x:c>
      <x:c r="B1525" s="2" t="str">
        <x:v>粤A06271F</x:v>
      </x:c>
      <x:c r="C1525" s="2" t="str">
        <x:v>刘念念</x:v>
      </x:c>
      <x:c r="D1525" s="2" t="n">
        <x:v>13</x:v>
      </x:c>
      <x:c r="E1525" s="7" t="n">
        <x:v>1000</x:v>
      </x:c>
      <x:c r="F1525" s="2" t="str">
        <x:v>是</x:v>
      </x:c>
      <x:c r="G1525" s="7" t="n">
        <x:v>2516.13</x:v>
      </x:c>
      <x:c r="H1525" s="7" t="n">
        <x:v>355.8</x:v>
      </x:c>
      <x:c r="I1525" s="2" t="str">
        <x:v>已发或已核定扣减，不重复补发</x:v>
      </x:c>
    </x:row>
    <x:row r="1526" ht="22" customHeight="1">
      <x:c r="A1526" s="2" t="n">
        <x:v>5</x:v>
      </x:c>
      <x:c r="B1526" s="2" t="str">
        <x:v>粤A06619F</x:v>
      </x:c>
      <x:c r="C1526" s="2" t="str">
        <x:v>刘念念</x:v>
      </x:c>
      <x:c r="D1526" s="2" t="n">
        <x:v>13</x:v>
      </x:c>
      <x:c r="E1526" s="7" t="n">
        <x:v>1000</x:v>
      </x:c>
      <x:c r="F1526" s="2" t="str">
        <x:v>否</x:v>
      </x:c>
      <x:c r="G1526" s="7" t="n">
        <x:v>2516.13</x:v>
      </x:c>
      <x:c r="H1526" s="7" t="n">
        <x:v>369.4</x:v>
      </x:c>
      <x:c r="I1526" s="2" t="str">
        <x:v>可按后续累计达标判定补发</x:v>
      </x:c>
    </x:row>
    <x:row r="1527" ht="22" customHeight="1">
      <x:c r="A1527" s="2" t="n">
        <x:v>5</x:v>
      </x:c>
      <x:c r="B1527" s="2" t="str">
        <x:v>粤A06632F</x:v>
      </x:c>
      <x:c r="C1527" s="2" t="str">
        <x:v>刘念念</x:v>
      </x:c>
      <x:c r="D1527" s="2" t="n">
        <x:v>31</x:v>
      </x:c>
      <x:c r="E1527" s="7" t="n">
        <x:v>1000</x:v>
      </x:c>
      <x:c r="F1527" s="2" t="str">
        <x:v>是</x:v>
      </x:c>
      <x:c r="G1527" s="7" t="n">
        <x:v>6000</x:v>
      </x:c>
      <x:c r="H1527" s="7" t="n">
        <x:v>11292.1</x:v>
      </x:c>
      <x:c r="I1527" s="2" t="str">
        <x:v>已发或已核定扣减，不重复补发</x:v>
      </x:c>
    </x:row>
    <x:row r="1528" ht="22" customHeight="1">
      <x:c r="A1528" s="2" t="n">
        <x:v>5</x:v>
      </x:c>
      <x:c r="B1528" s="2" t="str">
        <x:v>粤A07577F</x:v>
      </x:c>
      <x:c r="C1528" s="2" t="str">
        <x:v>刘念念</x:v>
      </x:c>
      <x:c r="D1528" s="2" t="n">
        <x:v>31</x:v>
      </x:c>
      <x:c r="E1528" s="7" t="n">
        <x:v>1000</x:v>
      </x:c>
      <x:c r="F1528" s="2" t="str">
        <x:v>是</x:v>
      </x:c>
      <x:c r="G1528" s="7" t="n">
        <x:v>6000</x:v>
      </x:c>
      <x:c r="H1528" s="7" t="n">
        <x:v>13707.1</x:v>
      </x:c>
      <x:c r="I1528" s="2" t="str">
        <x:v>已发或已核定扣减，不重复补发</x:v>
      </x:c>
    </x:row>
    <x:row r="1529" ht="22" customHeight="1">
      <x:c r="A1529" s="2" t="n">
        <x:v>5</x:v>
      </x:c>
      <x:c r="B1529" s="2" t="str">
        <x:v>粤A08506F</x:v>
      </x:c>
      <x:c r="C1529" s="2" t="str">
        <x:v>刘念念</x:v>
      </x:c>
      <x:c r="D1529" s="2" t="n">
        <x:v>32</x:v>
      </x:c>
      <x:c r="E1529" s="7" t="n">
        <x:v>1000</x:v>
      </x:c>
      <x:c r="F1529" s="2" t="str">
        <x:v>是</x:v>
      </x:c>
      <x:c r="G1529" s="7" t="n">
        <x:v>6193.54</x:v>
      </x:c>
      <x:c r="H1529" s="7" t="n">
        <x:v>3846.2</x:v>
      </x:c>
      <x:c r="I1529" s="2" t="str">
        <x:v>已发或已核定扣减，不重复补发</x:v>
      </x:c>
    </x:row>
    <x:row r="1530" ht="22" customHeight="1">
      <x:c r="A1530" s="2" t="n">
        <x:v>5</x:v>
      </x:c>
      <x:c r="B1530" s="2" t="str">
        <x:v>粤A08578F</x:v>
      </x:c>
      <x:c r="C1530" s="2" t="str">
        <x:v>刘念念</x:v>
      </x:c>
      <x:c r="D1530" s="2" t="n">
        <x:v>31</x:v>
      </x:c>
      <x:c r="E1530" s="7" t="n">
        <x:v>1000</x:v>
      </x:c>
      <x:c r="F1530" s="2" t="str">
        <x:v>是</x:v>
      </x:c>
      <x:c r="G1530" s="7" t="n">
        <x:v>6000</x:v>
      </x:c>
      <x:c r="H1530" s="7" t="n">
        <x:v>7531</x:v>
      </x:c>
      <x:c r="I1530" s="2" t="str">
        <x:v>已发或已核定扣减，不重复补发</x:v>
      </x:c>
    </x:row>
    <x:row r="1531" ht="22" customHeight="1">
      <x:c r="A1531" s="2" t="n">
        <x:v>5</x:v>
      </x:c>
      <x:c r="B1531" s="2" t="str">
        <x:v>粤A08681F</x:v>
      </x:c>
      <x:c r="C1531" s="2" t="str">
        <x:v>刘念念</x:v>
      </x:c>
      <x:c r="D1531" s="2" t="n">
        <x:v>32</x:v>
      </x:c>
      <x:c r="E1531" s="7" t="n">
        <x:v>1000</x:v>
      </x:c>
      <x:c r="F1531" s="2" t="str">
        <x:v>是</x:v>
      </x:c>
      <x:c r="G1531" s="7" t="n">
        <x:v>6193.55</x:v>
      </x:c>
      <x:c r="H1531" s="7" t="n">
        <x:v>8821.8</x:v>
      </x:c>
      <x:c r="I1531" s="2" t="str">
        <x:v>已发或已核定扣减，不重复补发</x:v>
      </x:c>
    </x:row>
    <x:row r="1532" ht="22" customHeight="1">
      <x:c r="A1532" s="2" t="n">
        <x:v>5</x:v>
      </x:c>
      <x:c r="B1532" s="2" t="str">
        <x:v>粤A08796F</x:v>
      </x:c>
      <x:c r="C1532" s="2" t="str">
        <x:v>刘念念</x:v>
      </x:c>
      <x:c r="D1532" s="2" t="n">
        <x:v>29</x:v>
      </x:c>
      <x:c r="E1532" s="7" t="n">
        <x:v>1000</x:v>
      </x:c>
      <x:c r="F1532" s="2" t="str">
        <x:v>是</x:v>
      </x:c>
      <x:c r="G1532" s="7" t="n">
        <x:v>5612.9</x:v>
      </x:c>
      <x:c r="H1532" s="7" t="n">
        <x:v>9463.3</x:v>
      </x:c>
      <x:c r="I1532" s="2" t="str">
        <x:v>已发或已核定扣减，不重复补发</x:v>
      </x:c>
    </x:row>
    <x:row r="1533" ht="22" customHeight="1">
      <x:c r="A1533" s="2" t="n">
        <x:v>5</x:v>
      </x:c>
      <x:c r="B1533" s="2" t="str">
        <x:v>粤A08875F</x:v>
      </x:c>
      <x:c r="C1533" s="2" t="str">
        <x:v>刘念念</x:v>
      </x:c>
      <x:c r="D1533" s="2" t="n">
        <x:v>31</x:v>
      </x:c>
      <x:c r="E1533" s="7" t="n">
        <x:v>1000</x:v>
      </x:c>
      <x:c r="F1533" s="2" t="str">
        <x:v>否</x:v>
      </x:c>
      <x:c r="G1533" s="7" t="n">
        <x:v>6000</x:v>
      </x:c>
      <x:c r="H1533" s="7" t="n">
        <x:v>3358.8</x:v>
      </x:c>
      <x:c r="I1533" s="2" t="str">
        <x:v>可按后续累计达标判定补发</x:v>
      </x:c>
    </x:row>
    <x:row r="1534" ht="22" customHeight="1">
      <x:c r="A1534" s="2" t="n">
        <x:v>5</x:v>
      </x:c>
      <x:c r="B1534" s="2" t="str">
        <x:v>粤A09209F</x:v>
      </x:c>
      <x:c r="C1534" s="2" t="str">
        <x:v>刘念念</x:v>
      </x:c>
      <x:c r="D1534" s="2" t="n">
        <x:v>31</x:v>
      </x:c>
      <x:c r="E1534" s="7" t="n">
        <x:v>1000</x:v>
      </x:c>
      <x:c r="F1534" s="2" t="str">
        <x:v>是</x:v>
      </x:c>
      <x:c r="G1534" s="7" t="n">
        <x:v>6000</x:v>
      </x:c>
      <x:c r="H1534" s="7" t="n">
        <x:v>13847.9</x:v>
      </x:c>
      <x:c r="I1534" s="2" t="str">
        <x:v>已发或已核定扣减，不重复补发</x:v>
      </x:c>
    </x:row>
    <x:row r="1535" ht="22" customHeight="1">
      <x:c r="A1535" s="2" t="n">
        <x:v>5</x:v>
      </x:c>
      <x:c r="B1535" s="2" t="str">
        <x:v>粤A09620F</x:v>
      </x:c>
      <x:c r="C1535" s="2" t="str">
        <x:v>刘念念</x:v>
      </x:c>
      <x:c r="D1535" s="2" t="n">
        <x:v>31</x:v>
      </x:c>
      <x:c r="E1535" s="7" t="n">
        <x:v>1000</x:v>
      </x:c>
      <x:c r="F1535" s="2" t="str">
        <x:v>否</x:v>
      </x:c>
      <x:c r="G1535" s="7" t="n">
        <x:v>6000</x:v>
      </x:c>
      <x:c r="H1535" s="7" t="n">
        <x:v>2963.7</x:v>
      </x:c>
      <x:c r="I1535" s="2" t="str">
        <x:v>可按后续累计达标判定补发</x:v>
      </x:c>
    </x:row>
    <x:row r="1536" ht="22" customHeight="1">
      <x:c r="A1536" s="2" t="n">
        <x:v>5</x:v>
      </x:c>
      <x:c r="B1536" s="2" t="str">
        <x:v>粤A09635F</x:v>
      </x:c>
      <x:c r="C1536" s="2" t="str">
        <x:v>刘念念</x:v>
      </x:c>
      <x:c r="D1536" s="2" t="n">
        <x:v>30</x:v>
      </x:c>
      <x:c r="E1536" s="7" t="n">
        <x:v>1000</x:v>
      </x:c>
      <x:c r="F1536" s="2" t="str">
        <x:v>是</x:v>
      </x:c>
      <x:c r="G1536" s="7" t="n">
        <x:v>5806.45</x:v>
      </x:c>
      <x:c r="H1536" s="7" t="n">
        <x:v>10719</x:v>
      </x:c>
      <x:c r="I1536" s="2" t="str">
        <x:v>已发或已核定扣减，不重复补发</x:v>
      </x:c>
    </x:row>
    <x:row r="1537" ht="22" customHeight="1">
      <x:c r="A1537" s="2" t="n">
        <x:v>5</x:v>
      </x:c>
      <x:c r="B1537" s="2" t="str">
        <x:v>粤AFB2237</x:v>
      </x:c>
      <x:c r="C1537" s="2" t="str">
        <x:v>刘念念</x:v>
      </x:c>
      <x:c r="D1537" s="2" t="n">
        <x:v>27</x:v>
      </x:c>
      <x:c r="E1537" s="7" t="n">
        <x:v>150</x:v>
      </x:c>
      <x:c r="F1537" s="2" t="str">
        <x:v>是</x:v>
      </x:c>
      <x:c r="G1537" s="7" t="n">
        <x:v>2612.9</x:v>
      </x:c>
      <x:c r="H1537" s="7" t="n">
        <x:v>0</x:v>
      </x:c>
      <x:c r="I1537" s="2" t="str">
        <x:v>已发或已核定扣减，不重复补发</x:v>
      </x:c>
    </x:row>
    <x:row r="1538" ht="22" customHeight="1">
      <x:c r="A1538" s="2" t="n">
        <x:v>5</x:v>
      </x:c>
      <x:c r="B1538" s="2" t="str">
        <x:v>粤AFH3525</x:v>
      </x:c>
      <x:c r="C1538" s="2" t="str">
        <x:v>刘念念</x:v>
      </x:c>
      <x:c r="D1538" s="2" t="n">
        <x:v>31</x:v>
      </x:c>
      <x:c r="E1538" s="7" t="n">
        <x:v>260</x:v>
      </x:c>
      <x:c r="F1538" s="2" t="str">
        <x:v>否</x:v>
      </x:c>
      <x:c r="G1538" s="7" t="n">
        <x:v>5000</x:v>
      </x:c>
      <x:c r="H1538" s="7" t="n">
        <x:v>1778.1</x:v>
      </x:c>
      <x:c r="I1538" s="2" t="str">
        <x:v>可按后续累计达标判定补发</x:v>
      </x:c>
    </x:row>
    <x:row r="1539" ht="22" customHeight="1">
      <x:c r="A1539" s="2" t="n">
        <x:v>5</x:v>
      </x:c>
      <x:c r="B1539" s="2" t="str">
        <x:v>粤AFQ7882</x:v>
      </x:c>
      <x:c r="C1539" s="2" t="str">
        <x:v>刘念念</x:v>
      </x:c>
      <x:c r="D1539" s="2" t="n">
        <x:v>10</x:v>
      </x:c>
      <x:c r="E1539" s="7" t="n">
        <x:v>260</x:v>
      </x:c>
      <x:c r="F1539" s="2" t="str">
        <x:v>否</x:v>
      </x:c>
      <x:c r="G1539" s="7" t="n">
        <x:v>1612.9</x:v>
      </x:c>
      <x:c r="H1539" s="7" t="n">
        <x:v>386.1</x:v>
      </x:c>
      <x:c r="I1539" s="2" t="str">
        <x:v>可按后续累计达标判定补发</x:v>
      </x:c>
    </x:row>
    <x:row r="1540" ht="22" customHeight="1">
      <x:c r="A1540" s="2" t="n">
        <x:v>5</x:v>
      </x:c>
      <x:c r="B1540" s="2" t="str">
        <x:v>粤AGE5480</x:v>
      </x:c>
      <x:c r="C1540" s="2" t="str">
        <x:v>刘念念</x:v>
      </x:c>
      <x:c r="D1540" s="2" t="n">
        <x:v>31</x:v>
      </x:c>
      <x:c r="E1540" s="7" t="n">
        <x:v>150</x:v>
      </x:c>
      <x:c r="F1540" s="2" t="str">
        <x:v>否</x:v>
      </x:c>
      <x:c r="G1540" s="7" t="n">
        <x:v>3000</x:v>
      </x:c>
      <x:c r="H1540" s="7" t="n">
        <x:v>1034.5</x:v>
      </x:c>
      <x:c r="I1540" s="2" t="str">
        <x:v>可按后续累计达标判定补发</x:v>
      </x:c>
    </x:row>
    <x:row r="1541" ht="22" customHeight="1">
      <x:c r="A1541" s="2" t="n">
        <x:v>5</x:v>
      </x:c>
      <x:c r="B1541" s="2" t="str">
        <x:v>粤AGF4101</x:v>
      </x:c>
      <x:c r="C1541" s="2" t="str">
        <x:v>刘念念</x:v>
      </x:c>
      <x:c r="D1541" s="2" t="n">
        <x:v>13</x:v>
      </x:c>
      <x:c r="E1541" s="7" t="n">
        <x:v>150</x:v>
      </x:c>
      <x:c r="F1541" s="2" t="str">
        <x:v>否</x:v>
      </x:c>
      <x:c r="G1541" s="7" t="n">
        <x:v>1258.06</x:v>
      </x:c>
      <x:c r="H1541" s="7" t="n">
        <x:v>507.5</x:v>
      </x:c>
      <x:c r="I1541" s="2" t="str">
        <x:v>可按后续累计达标判定补发</x:v>
      </x:c>
    </x:row>
    <x:row r="1542" ht="22" customHeight="1">
      <x:c r="A1542" s="2" t="n">
        <x:v>5</x:v>
      </x:c>
      <x:c r="B1542" s="2" t="str">
        <x:v>粤AGF4535</x:v>
      </x:c>
      <x:c r="C1542" s="2" t="str">
        <x:v>刘念念</x:v>
      </x:c>
      <x:c r="D1542" s="2" t="n">
        <x:v>31</x:v>
      </x:c>
      <x:c r="E1542" s="7" t="n">
        <x:v>150</x:v>
      </x:c>
      <x:c r="F1542" s="2" t="str">
        <x:v>否</x:v>
      </x:c>
      <x:c r="G1542" s="7" t="n">
        <x:v>3000</x:v>
      </x:c>
      <x:c r="H1542" s="7" t="n">
        <x:v>1218.9</x:v>
      </x:c>
      <x:c r="I1542" s="2" t="str">
        <x:v>可按后续累计达标判定补发</x:v>
      </x:c>
    </x:row>
    <x:row r="1543" ht="22" customHeight="1">
      <x:c r="A1543" s="2" t="n">
        <x:v>5</x:v>
      </x:c>
      <x:c r="B1543" s="2" t="str">
        <x:v>粤AGG4191</x:v>
      </x:c>
      <x:c r="C1543" s="2" t="str">
        <x:v>刘念念</x:v>
      </x:c>
      <x:c r="D1543" s="2" t="n">
        <x:v>31</x:v>
      </x:c>
      <x:c r="E1543" s="7" t="n">
        <x:v>150</x:v>
      </x:c>
      <x:c r="F1543" s="2" t="str">
        <x:v>否</x:v>
      </x:c>
      <x:c r="G1543" s="7" t="n">
        <x:v>3000</x:v>
      </x:c>
      <x:c r="H1543" s="7" t="n">
        <x:v>1459.5</x:v>
      </x:c>
      <x:c r="I1543" s="2" t="str">
        <x:v>可按后续累计达标判定补发</x:v>
      </x:c>
    </x:row>
    <x:row r="1544" ht="22" customHeight="1">
      <x:c r="A1544" s="2" t="n">
        <x:v>5</x:v>
      </x:c>
      <x:c r="B1544" s="2" t="str">
        <x:v>粤AGP3078</x:v>
      </x:c>
      <x:c r="C1544" s="2" t="str">
        <x:v>刘念念</x:v>
      </x:c>
      <x:c r="D1544" s="2" t="n">
        <x:v>31</x:v>
      </x:c>
      <x:c r="E1544" s="7" t="n">
        <x:v>260</x:v>
      </x:c>
      <x:c r="F1544" s="2" t="str">
        <x:v>是</x:v>
      </x:c>
      <x:c r="G1544" s="7" t="n">
        <x:v>5000</x:v>
      </x:c>
      <x:c r="H1544" s="7" t="n">
        <x:v>9424.3</x:v>
      </x:c>
      <x:c r="I1544" s="2" t="str">
        <x:v>已发或已核定扣减，不重复补发</x:v>
      </x:c>
    </x:row>
    <x:row r="1545" ht="22" customHeight="1">
      <x:c r="A1545" s="2" t="n">
        <x:v>5</x:v>
      </x:c>
      <x:c r="B1545" s="2" t="str">
        <x:v>粤AGP3079</x:v>
      </x:c>
      <x:c r="C1545" s="2" t="str">
        <x:v>刘念念</x:v>
      </x:c>
      <x:c r="D1545" s="2" t="n">
        <x:v>1</x:v>
      </x:c>
      <x:c r="E1545" s="7" t="n">
        <x:v>260</x:v>
      </x:c>
      <x:c r="F1545" s="2" t="str">
        <x:v>是</x:v>
      </x:c>
      <x:c r="G1545" s="7" t="n">
        <x:v>161.29</x:v>
      </x:c>
      <x:c r="H1545" s="7" t="n">
        <x:v>462.1</x:v>
      </x:c>
      <x:c r="I1545" s="2" t="str">
        <x:v>已发或已核定扣减，不重复补发</x:v>
      </x:c>
    </x:row>
    <x:row r="1546" ht="22" customHeight="1">
      <x:c r="A1546" s="2" t="n">
        <x:v>5</x:v>
      </x:c>
      <x:c r="B1546" s="2" t="str">
        <x:v>粤AGP3508</x:v>
      </x:c>
      <x:c r="C1546" s="2" t="str">
        <x:v>刘念念</x:v>
      </x:c>
      <x:c r="D1546" s="2" t="n">
        <x:v>31</x:v>
      </x:c>
      <x:c r="E1546" s="7" t="n">
        <x:v>150</x:v>
      </x:c>
      <x:c r="F1546" s="2" t="str">
        <x:v>是</x:v>
      </x:c>
      <x:c r="G1546" s="7" t="n">
        <x:v>3000</x:v>
      </x:c>
      <x:c r="H1546" s="7" t="n">
        <x:v>7754.7</x:v>
      </x:c>
      <x:c r="I1546" s="2" t="str">
        <x:v>已发或已核定扣减，不重复补发</x:v>
      </x:c>
    </x:row>
    <x:row r="1547" ht="22" customHeight="1">
      <x:c r="A1547" s="2" t="n">
        <x:v>5</x:v>
      </x:c>
      <x:c r="B1547" s="2" t="str">
        <x:v>粤AGP3607</x:v>
      </x:c>
      <x:c r="C1547" s="2" t="str">
        <x:v>刘念念</x:v>
      </x:c>
      <x:c r="D1547" s="2" t="n">
        <x:v>31</x:v>
      </x:c>
      <x:c r="E1547" s="7" t="n">
        <x:v>260</x:v>
      </x:c>
      <x:c r="F1547" s="2" t="str">
        <x:v>是</x:v>
      </x:c>
      <x:c r="G1547" s="7" t="n">
        <x:v>5000</x:v>
      </x:c>
      <x:c r="H1547" s="7" t="n">
        <x:v>10908.5</x:v>
      </x:c>
      <x:c r="I1547" s="2" t="str">
        <x:v>已发或已核定扣减，不重复补发</x:v>
      </x:c>
    </x:row>
    <x:row r="1548" ht="22" customHeight="1">
      <x:c r="A1548" s="2" t="n">
        <x:v>5</x:v>
      </x:c>
      <x:c r="B1548" s="2" t="str">
        <x:v>粤AGP3609</x:v>
      </x:c>
      <x:c r="C1548" s="2" t="str">
        <x:v>刘念念</x:v>
      </x:c>
      <x:c r="D1548" s="2" t="n">
        <x:v>31</x:v>
      </x:c>
      <x:c r="E1548" s="7" t="n">
        <x:v>260</x:v>
      </x:c>
      <x:c r="F1548" s="2" t="str">
        <x:v>是</x:v>
      </x:c>
      <x:c r="G1548" s="7" t="n">
        <x:v>5000</x:v>
      </x:c>
      <x:c r="H1548" s="7" t="n">
        <x:v>7468.3</x:v>
      </x:c>
      <x:c r="I1548" s="2" t="str">
        <x:v>已发或已核定扣减，不重复补发</x:v>
      </x:c>
    </x:row>
    <x:row r="1549" ht="22" customHeight="1">
      <x:c r="A1549" s="2" t="n">
        <x:v>5</x:v>
      </x:c>
      <x:c r="B1549" s="2" t="str">
        <x:v>粤AGP3612</x:v>
      </x:c>
      <x:c r="C1549" s="2" t="str">
        <x:v>刘念念</x:v>
      </x:c>
      <x:c r="D1549" s="2" t="n">
        <x:v>13</x:v>
      </x:c>
      <x:c r="E1549" s="7" t="n">
        <x:v>260</x:v>
      </x:c>
      <x:c r="F1549" s="2" t="str">
        <x:v>否</x:v>
      </x:c>
      <x:c r="G1549" s="7" t="n">
        <x:v>2096.77</x:v>
      </x:c>
      <x:c r="H1549" s="7" t="n">
        <x:v>443.37</x:v>
      </x:c>
      <x:c r="I1549" s="2" t="str">
        <x:v>可按后续累计达标判定补发</x:v>
      </x:c>
    </x:row>
    <x:row r="1550" ht="22" customHeight="1">
      <x:c r="A1550" s="2" t="n">
        <x:v>5</x:v>
      </x:c>
      <x:c r="B1550" s="2" t="str">
        <x:v>粤AGP3659</x:v>
      </x:c>
      <x:c r="C1550" s="2" t="str">
        <x:v>刘念念</x:v>
      </x:c>
      <x:c r="D1550" s="2" t="n">
        <x:v>1</x:v>
      </x:c>
      <x:c r="E1550" s="7" t="n">
        <x:v>260</x:v>
      </x:c>
      <x:c r="F1550" s="2" t="str">
        <x:v>是</x:v>
      </x:c>
      <x:c r="G1550" s="7" t="n">
        <x:v>161.29</x:v>
      </x:c>
      <x:c r="H1550" s="7" t="n">
        <x:v>530.9</x:v>
      </x:c>
      <x:c r="I1550" s="2" t="str">
        <x:v>已发或已核定扣减，不重复补发</x:v>
      </x:c>
    </x:row>
    <x:row r="1551" ht="22" customHeight="1">
      <x:c r="A1551" s="2" t="n">
        <x:v>5</x:v>
      </x:c>
      <x:c r="B1551" s="2" t="str">
        <x:v>粤AGP3696</x:v>
      </x:c>
      <x:c r="C1551" s="2" t="str">
        <x:v>刘念念</x:v>
      </x:c>
      <x:c r="D1551" s="2" t="n">
        <x:v>12</x:v>
      </x:c>
      <x:c r="E1551" s="7" t="n">
        <x:v>150</x:v>
      </x:c>
      <x:c r="F1551" s="2" t="str">
        <x:v>否</x:v>
      </x:c>
      <x:c r="G1551" s="7" t="n">
        <x:v>1161.29</x:v>
      </x:c>
      <x:c r="H1551" s="7" t="n">
        <x:v>0.1</x:v>
      </x:c>
      <x:c r="I1551" s="2" t="str">
        <x:v>可按后续累计达标判定补发</x:v>
      </x:c>
    </x:row>
    <x:row r="1552" ht="22" customHeight="1">
      <x:c r="A1552" s="2" t="n">
        <x:v>5</x:v>
      </x:c>
      <x:c r="B1552" s="2" t="str">
        <x:v>粤AGP4335</x:v>
      </x:c>
      <x:c r="C1552" s="2" t="str">
        <x:v>刘念念</x:v>
      </x:c>
      <x:c r="D1552" s="2" t="n">
        <x:v>17</x:v>
      </x:c>
      <x:c r="E1552" s="7" t="n">
        <x:v>260</x:v>
      </x:c>
      <x:c r="F1552" s="2" t="str">
        <x:v>是</x:v>
      </x:c>
      <x:c r="G1552" s="7" t="n">
        <x:v>2741.94</x:v>
      </x:c>
      <x:c r="H1552" s="7" t="n">
        <x:v>3039.7</x:v>
      </x:c>
      <x:c r="I1552" s="2" t="str">
        <x:v>已发或已核定扣减，不重复补发</x:v>
      </x:c>
    </x:row>
    <x:row r="1553" ht="22" customHeight="1">
      <x:c r="A1553" s="2" t="n">
        <x:v>5</x:v>
      </x:c>
      <x:c r="B1553" s="2" t="str">
        <x:v>粤AGP5378</x:v>
      </x:c>
      <x:c r="C1553" s="2" t="str">
        <x:v>刘念念</x:v>
      </x:c>
      <x:c r="D1553" s="2" t="n">
        <x:v>31</x:v>
      </x:c>
      <x:c r="E1553" s="7" t="n">
        <x:v>150</x:v>
      </x:c>
      <x:c r="F1553" s="2" t="str">
        <x:v>是</x:v>
      </x:c>
      <x:c r="G1553" s="7" t="n">
        <x:v>3000</x:v>
      </x:c>
      <x:c r="H1553" s="7" t="n">
        <x:v>1112.8</x:v>
      </x:c>
      <x:c r="I1553" s="2" t="str">
        <x:v>已发或已核定扣减，不重复补发</x:v>
      </x:c>
    </x:row>
    <x:row r="1554" ht="22" customHeight="1">
      <x:c r="A1554" s="2" t="n">
        <x:v>5</x:v>
      </x:c>
      <x:c r="B1554" s="2" t="str">
        <x:v>粤AGP5379</x:v>
      </x:c>
      <x:c r="C1554" s="2" t="str">
        <x:v>刘念念</x:v>
      </x:c>
      <x:c r="D1554" s="2" t="n">
        <x:v>13</x:v>
      </x:c>
      <x:c r="E1554" s="7" t="n">
        <x:v>260</x:v>
      </x:c>
      <x:c r="F1554" s="2" t="str">
        <x:v>否</x:v>
      </x:c>
      <x:c r="G1554" s="7" t="n">
        <x:v>2096.77</x:v>
      </x:c>
      <x:c r="H1554" s="7" t="n">
        <x:v>218.9</x:v>
      </x:c>
      <x:c r="I1554" s="2" t="str">
        <x:v>可按后续累计达标判定补发</x:v>
      </x:c>
    </x:row>
    <x:row r="1555" ht="22" customHeight="1">
      <x:c r="A1555" s="2" t="n">
        <x:v>5</x:v>
      </x:c>
      <x:c r="B1555" s="2" t="str">
        <x:v>粤AGP5615</x:v>
      </x:c>
      <x:c r="C1555" s="2" t="str">
        <x:v>刘念念</x:v>
      </x:c>
      <x:c r="D1555" s="2" t="n">
        <x:v>15</x:v>
      </x:c>
      <x:c r="E1555" s="7" t="n">
        <x:v>260</x:v>
      </x:c>
      <x:c r="F1555" s="2" t="str">
        <x:v>是</x:v>
      </x:c>
      <x:c r="G1555" s="7" t="n">
        <x:v>2419.35</x:v>
      </x:c>
      <x:c r="H1555" s="7" t="n">
        <x:v>3342.09</x:v>
      </x:c>
      <x:c r="I1555" s="2" t="str">
        <x:v>已发或已核定扣减，不重复补发</x:v>
      </x:c>
    </x:row>
    <x:row r="1556" ht="22" customHeight="1">
      <x:c r="A1556" s="2" t="n">
        <x:v>5</x:v>
      </x:c>
      <x:c r="B1556" s="2" t="str">
        <x:v>粤AGP5622</x:v>
      </x:c>
      <x:c r="C1556" s="2" t="str">
        <x:v>刘念念</x:v>
      </x:c>
      <x:c r="D1556" s="2" t="n">
        <x:v>12</x:v>
      </x:c>
      <x:c r="E1556" s="7" t="n">
        <x:v>260</x:v>
      </x:c>
      <x:c r="F1556" s="2" t="str">
        <x:v>否</x:v>
      </x:c>
      <x:c r="G1556" s="7" t="n">
        <x:v>1935.48</x:v>
      </x:c>
      <x:c r="H1556" s="7" t="n">
        <x:v>151.69</x:v>
      </x:c>
      <x:c r="I1556" s="2" t="str">
        <x:v>可按后续累计达标判定补发</x:v>
      </x:c>
    </x:row>
    <x:row r="1557" ht="22" customHeight="1">
      <x:c r="A1557" s="2" t="n">
        <x:v>5</x:v>
      </x:c>
      <x:c r="B1557" s="2" t="str">
        <x:v>粤AGP7026</x:v>
      </x:c>
      <x:c r="C1557" s="2" t="str">
        <x:v>刘念念</x:v>
      </x:c>
      <x:c r="D1557" s="2" t="n">
        <x:v>13</x:v>
      </x:c>
      <x:c r="E1557" s="7" t="n">
        <x:v>260</x:v>
      </x:c>
      <x:c r="F1557" s="2" t="str">
        <x:v>否</x:v>
      </x:c>
      <x:c r="G1557" s="7" t="n">
        <x:v>2096.77</x:v>
      </x:c>
      <x:c r="H1557" s="7" t="n">
        <x:v>500.86</x:v>
      </x:c>
      <x:c r="I1557" s="2" t="str">
        <x:v>可按后续累计达标判定补发</x:v>
      </x:c>
    </x:row>
    <x:row r="1558" ht="22" customHeight="1">
      <x:c r="A1558" s="2" t="n">
        <x:v>5</x:v>
      </x:c>
      <x:c r="B1558" s="2" t="str">
        <x:v>粤AGP9713</x:v>
      </x:c>
      <x:c r="C1558" s="2" t="str">
        <x:v>刘念念</x:v>
      </x:c>
      <x:c r="D1558" s="2" t="n">
        <x:v>3</x:v>
      </x:c>
      <x:c r="E1558" s="7" t="n">
        <x:v>260</x:v>
      </x:c>
      <x:c r="F1558" s="2" t="str">
        <x:v>是</x:v>
      </x:c>
      <x:c r="G1558" s="7" t="n">
        <x:v>483.87</x:v>
      </x:c>
      <x:c r="H1558" s="7" t="n">
        <x:v>618.02</x:v>
      </x:c>
      <x:c r="I1558" s="2" t="str">
        <x:v>已发或已核定扣减，不重复补发</x:v>
      </x:c>
    </x:row>
    <x:row r="1559" ht="22" customHeight="1">
      <x:c r="A1559" s="2" t="n">
        <x:v>5</x:v>
      </x:c>
      <x:c r="B1559" s="2" t="str">
        <x:v>粤AGP9735</x:v>
      </x:c>
      <x:c r="C1559" s="2" t="str">
        <x:v>刘念念</x:v>
      </x:c>
      <x:c r="D1559" s="2" t="n">
        <x:v>11</x:v>
      </x:c>
      <x:c r="E1559" s="7" t="n">
        <x:v>260</x:v>
      </x:c>
      <x:c r="F1559" s="2" t="str">
        <x:v>是</x:v>
      </x:c>
      <x:c r="G1559" s="7" t="n">
        <x:v>1774.19</x:v>
      </x:c>
      <x:c r="H1559" s="7" t="n">
        <x:v>1832.34</x:v>
      </x:c>
      <x:c r="I1559" s="2" t="str">
        <x:v>已发或已核定扣减，不重复补发</x:v>
      </x:c>
    </x:row>
    <x:row r="1560" ht="22" customHeight="1">
      <x:c r="A1560" s="2" t="n">
        <x:v>5</x:v>
      </x:c>
      <x:c r="B1560" s="2" t="str">
        <x:v>粤AGP9782</x:v>
      </x:c>
      <x:c r="C1560" s="2" t="str">
        <x:v>刘念念</x:v>
      </x:c>
      <x:c r="D1560" s="2" t="n">
        <x:v>9</x:v>
      </x:c>
      <x:c r="E1560" s="7" t="n">
        <x:v>260</x:v>
      </x:c>
      <x:c r="F1560" s="2" t="str">
        <x:v>否</x:v>
      </x:c>
      <x:c r="G1560" s="7" t="n">
        <x:v>1451.61</x:v>
      </x:c>
      <x:c r="H1560" s="7" t="n">
        <x:v>115.49</x:v>
      </x:c>
      <x:c r="I1560" s="2" t="str">
        <x:v>可按后续累计达标判定补发</x:v>
      </x:c>
    </x:row>
    <x:row r="1561" ht="22" customHeight="1">
      <x:c r="A1561" s="2" t="n">
        <x:v>5</x:v>
      </x:c>
      <x:c r="B1561" s="2" t="str">
        <x:v>粤AGP9819</x:v>
      </x:c>
      <x:c r="C1561" s="2" t="str">
        <x:v>刘念念</x:v>
      </x:c>
      <x:c r="D1561" s="2" t="n">
        <x:v>31</x:v>
      </x:c>
      <x:c r="E1561" s="7" t="n">
        <x:v>150</x:v>
      </x:c>
      <x:c r="F1561" s="2" t="str">
        <x:v>否</x:v>
      </x:c>
      <x:c r="G1561" s="7" t="n">
        <x:v>3000</x:v>
      </x:c>
      <x:c r="H1561" s="7" t="n">
        <x:v>2199.2</x:v>
      </x:c>
      <x:c r="I1561" s="2" t="str">
        <x:v>可按后续累计达标判定补发</x:v>
      </x:c>
    </x:row>
    <x:row r="1562" ht="22" customHeight="1">
      <x:c r="A1562" s="2" t="n">
        <x:v>5</x:v>
      </x:c>
      <x:c r="B1562" s="2" t="str">
        <x:v>粤AGP9835</x:v>
      </x:c>
      <x:c r="C1562" s="2" t="str">
        <x:v>刘念念</x:v>
      </x:c>
      <x:c r="D1562" s="2" t="n">
        <x:v>31</x:v>
      </x:c>
      <x:c r="E1562" s="7" t="n">
        <x:v>150</x:v>
      </x:c>
      <x:c r="F1562" s="2" t="str">
        <x:v>是</x:v>
      </x:c>
      <x:c r="G1562" s="7" t="n">
        <x:v>3000</x:v>
      </x:c>
      <x:c r="H1562" s="7" t="n">
        <x:v>5811.3</x:v>
      </x:c>
      <x:c r="I1562" s="2" t="str">
        <x:v>已发或已核定扣减，不重复补发</x:v>
      </x:c>
    </x:row>
    <x:row r="1563" ht="22" customHeight="1">
      <x:c r="A1563" s="2" t="n">
        <x:v>5</x:v>
      </x:c>
      <x:c r="B1563" s="2" t="str">
        <x:v>粤AGQ5838</x:v>
      </x:c>
      <x:c r="C1563" s="2" t="str">
        <x:v>刘念念</x:v>
      </x:c>
      <x:c r="D1563" s="2" t="n">
        <x:v>31</x:v>
      </x:c>
      <x:c r="E1563" s="7" t="n">
        <x:v>150</x:v>
      </x:c>
      <x:c r="F1563" s="2" t="str">
        <x:v>是</x:v>
      </x:c>
      <x:c r="G1563" s="7" t="n">
        <x:v>3000</x:v>
      </x:c>
      <x:c r="H1563" s="7" t="n">
        <x:v>4348</x:v>
      </x:c>
      <x:c r="I1563" s="2" t="str">
        <x:v>已发或已核定扣减，不重复补发</x:v>
      </x:c>
    </x:row>
    <x:row r="1564" ht="22" customHeight="1">
      <x:c r="A1564" s="2" t="n">
        <x:v>5</x:v>
      </x:c>
      <x:c r="B1564" s="2" t="str">
        <x:v>粤AGR0798</x:v>
      </x:c>
      <x:c r="C1564" s="2" t="str">
        <x:v>刘念念</x:v>
      </x:c>
      <x:c r="D1564" s="2" t="n">
        <x:v>31</x:v>
      </x:c>
      <x:c r="E1564" s="7" t="n">
        <x:v>150</x:v>
      </x:c>
      <x:c r="F1564" s="2" t="str">
        <x:v>是</x:v>
      </x:c>
      <x:c r="G1564" s="7" t="n">
        <x:v>3000</x:v>
      </x:c>
      <x:c r="H1564" s="7" t="n">
        <x:v>1578.4</x:v>
      </x:c>
      <x:c r="I1564" s="2" t="str">
        <x:v>已发或已核定扣减，不重复补发</x:v>
      </x:c>
    </x:row>
    <x:row r="1565" ht="22" customHeight="1">
      <x:c r="A1565" s="2" t="n">
        <x:v>5</x:v>
      </x:c>
      <x:c r="B1565" s="2" t="str">
        <x:v>粤AGR2818</x:v>
      </x:c>
      <x:c r="C1565" s="2" t="str">
        <x:v>刘念念</x:v>
      </x:c>
      <x:c r="D1565" s="2" t="n">
        <x:v>31</x:v>
      </x:c>
      <x:c r="E1565" s="7" t="n">
        <x:v>150</x:v>
      </x:c>
      <x:c r="F1565" s="2" t="str">
        <x:v>是</x:v>
      </x:c>
      <x:c r="G1565" s="7" t="n">
        <x:v>3000</x:v>
      </x:c>
      <x:c r="H1565" s="7" t="n">
        <x:v>3440.1</x:v>
      </x:c>
      <x:c r="I1565" s="2" t="str">
        <x:v>已发或已核定扣减，不重复补发</x:v>
      </x:c>
    </x:row>
    <x:row r="1566" ht="22" customHeight="1">
      <x:c r="A1566" s="2" t="n">
        <x:v>5</x:v>
      </x:c>
      <x:c r="B1566" s="2" t="str">
        <x:v>粤AGR5050</x:v>
      </x:c>
      <x:c r="C1566" s="2" t="str">
        <x:v>刘念念</x:v>
      </x:c>
      <x:c r="D1566" s="2" t="n">
        <x:v>31</x:v>
      </x:c>
      <x:c r="E1566" s="7" t="n">
        <x:v>150</x:v>
      </x:c>
      <x:c r="F1566" s="2" t="str">
        <x:v>是</x:v>
      </x:c>
      <x:c r="G1566" s="7" t="n">
        <x:v>3000</x:v>
      </x:c>
      <x:c r="H1566" s="7" t="n">
        <x:v>4808.4</x:v>
      </x:c>
      <x:c r="I1566" s="2" t="str">
        <x:v>已发或已核定扣减，不重复补发</x:v>
      </x:c>
    </x:row>
    <x:row r="1567" ht="22" customHeight="1">
      <x:c r="A1567" s="2" t="n">
        <x:v>5</x:v>
      </x:c>
      <x:c r="B1567" s="2" t="str">
        <x:v>粤AGR5055</x:v>
      </x:c>
      <x:c r="C1567" s="2" t="str">
        <x:v>刘念念</x:v>
      </x:c>
      <x:c r="D1567" s="2" t="n">
        <x:v>31</x:v>
      </x:c>
      <x:c r="E1567" s="7" t="n">
        <x:v>150</x:v>
      </x:c>
      <x:c r="F1567" s="2" t="str">
        <x:v>是</x:v>
      </x:c>
      <x:c r="G1567" s="7" t="n">
        <x:v>3000</x:v>
      </x:c>
      <x:c r="H1567" s="7" t="n">
        <x:v>6183.1</x:v>
      </x:c>
      <x:c r="I1567" s="2" t="str">
        <x:v>已发或已核定扣减，不重复补发</x:v>
      </x:c>
    </x:row>
    <x:row r="1568" ht="22" customHeight="1">
      <x:c r="A1568" s="2" t="n">
        <x:v>5</x:v>
      </x:c>
      <x:c r="B1568" s="2" t="str">
        <x:v>粤AGR5547</x:v>
      </x:c>
      <x:c r="C1568" s="2" t="str">
        <x:v>刘念念</x:v>
      </x:c>
      <x:c r="D1568" s="2" t="n">
        <x:v>31</x:v>
      </x:c>
      <x:c r="E1568" s="7" t="n">
        <x:v>150</x:v>
      </x:c>
      <x:c r="F1568" s="2" t="str">
        <x:v>是</x:v>
      </x:c>
      <x:c r="G1568" s="7" t="n">
        <x:v>3000</x:v>
      </x:c>
      <x:c r="H1568" s="7" t="n">
        <x:v>4285.6</x:v>
      </x:c>
      <x:c r="I1568" s="2" t="str">
        <x:v>已发或已核定扣减，不重复补发</x:v>
      </x:c>
    </x:row>
    <x:row r="1569" ht="22" customHeight="1">
      <x:c r="A1569" s="2" t="n">
        <x:v>5</x:v>
      </x:c>
      <x:c r="B1569" s="2" t="str">
        <x:v>粤AGR7791</x:v>
      </x:c>
      <x:c r="C1569" s="2" t="str">
        <x:v>刘念念</x:v>
      </x:c>
      <x:c r="D1569" s="2" t="n">
        <x:v>12</x:v>
      </x:c>
      <x:c r="E1569" s="7" t="n">
        <x:v>150</x:v>
      </x:c>
      <x:c r="F1569" s="2" t="str">
        <x:v>是</x:v>
      </x:c>
      <x:c r="G1569" s="7" t="n">
        <x:v>1161.29</x:v>
      </x:c>
      <x:c r="H1569" s="7" t="n">
        <x:v>50</x:v>
      </x:c>
      <x:c r="I1569" s="2" t="str">
        <x:v>已发或已核定扣减，不重复补发</x:v>
      </x:c>
    </x:row>
    <x:row r="1570" ht="22" customHeight="1">
      <x:c r="A1570" s="2" t="n">
        <x:v>5</x:v>
      </x:c>
      <x:c r="B1570" s="2" t="str">
        <x:v>粤AGR8506</x:v>
      </x:c>
      <x:c r="C1570" s="2" t="str">
        <x:v>刘念念</x:v>
      </x:c>
      <x:c r="D1570" s="2" t="n">
        <x:v>31</x:v>
      </x:c>
      <x:c r="E1570" s="7" t="n">
        <x:v>150</x:v>
      </x:c>
      <x:c r="F1570" s="2" t="str">
        <x:v>是</x:v>
      </x:c>
      <x:c r="G1570" s="7" t="n">
        <x:v>3000</x:v>
      </x:c>
      <x:c r="H1570" s="7" t="n">
        <x:v>5801.6</x:v>
      </x:c>
      <x:c r="I1570" s="2" t="str">
        <x:v>已发或已核定扣减，不重复补发</x:v>
      </x:c>
    </x:row>
    <x:row r="1571" ht="22" customHeight="1">
      <x:c r="A1571" s="2" t="n">
        <x:v>5</x:v>
      </x:c>
      <x:c r="B1571" s="2" t="str">
        <x:v>粤AGR8531</x:v>
      </x:c>
      <x:c r="C1571" s="2" t="str">
        <x:v>刘念念</x:v>
      </x:c>
      <x:c r="D1571" s="2" t="n">
        <x:v>31</x:v>
      </x:c>
      <x:c r="E1571" s="7" t="n">
        <x:v>150</x:v>
      </x:c>
      <x:c r="F1571" s="2" t="str">
        <x:v>是</x:v>
      </x:c>
      <x:c r="G1571" s="7" t="n">
        <x:v>3000</x:v>
      </x:c>
      <x:c r="H1571" s="7" t="n">
        <x:v>9174.3</x:v>
      </x:c>
      <x:c r="I1571" s="2" t="str">
        <x:v>已发或已核定扣减，不重复补发</x:v>
      </x:c>
    </x:row>
    <x:row r="1572" ht="22" customHeight="1">
      <x:c r="A1572" s="2" t="n">
        <x:v>5</x:v>
      </x:c>
      <x:c r="B1572" s="2" t="str">
        <x:v>粤AGR9882</x:v>
      </x:c>
      <x:c r="C1572" s="2" t="str">
        <x:v>刘念念</x:v>
      </x:c>
      <x:c r="D1572" s="2" t="n">
        <x:v>31</x:v>
      </x:c>
      <x:c r="E1572" s="7" t="n">
        <x:v>150</x:v>
      </x:c>
      <x:c r="F1572" s="2" t="str">
        <x:v>是</x:v>
      </x:c>
      <x:c r="G1572" s="7" t="n">
        <x:v>3000</x:v>
      </x:c>
      <x:c r="H1572" s="7" t="n">
        <x:v>2131.9</x:v>
      </x:c>
      <x:c r="I1572" s="2" t="str">
        <x:v>已发或已核定扣减，不重复补发</x:v>
      </x:c>
    </x:row>
    <x:row r="1573" ht="22" customHeight="1">
      <x:c r="A1573" s="2" t="n">
        <x:v>5</x:v>
      </x:c>
      <x:c r="B1573" s="2" t="str">
        <x:v>粤AFF7936</x:v>
      </x:c>
      <x:c r="C1573" s="2" t="str">
        <x:v>谯云</x:v>
      </x:c>
      <x:c r="D1573" s="2" t="n">
        <x:v>31</x:v>
      </x:c>
      <x:c r="E1573" s="7" t="n">
        <x:v>260</x:v>
      </x:c>
      <x:c r="F1573" s="2" t="str">
        <x:v>是</x:v>
      </x:c>
      <x:c r="G1573" s="7" t="n">
        <x:v>5000</x:v>
      </x:c>
      <x:c r="H1573" s="7" t="n">
        <x:v>6208.5</x:v>
      </x:c>
      <x:c r="I1573" s="2" t="str">
        <x:v>已发或已核定扣减，不重复补发</x:v>
      </x:c>
    </x:row>
    <x:row r="1574" ht="22" customHeight="1">
      <x:c r="A1574" s="2" t="n">
        <x:v>5</x:v>
      </x:c>
      <x:c r="B1574" s="2" t="str">
        <x:v>粤AFN0065</x:v>
      </x:c>
      <x:c r="C1574" s="2" t="str">
        <x:v>谯云</x:v>
      </x:c>
      <x:c r="D1574" s="2" t="n">
        <x:v>31</x:v>
      </x:c>
      <x:c r="E1574" s="7" t="n">
        <x:v>260</x:v>
      </x:c>
      <x:c r="F1574" s="2" t="str">
        <x:v>是</x:v>
      </x:c>
      <x:c r="G1574" s="7" t="n">
        <x:v>5000</x:v>
      </x:c>
      <x:c r="H1574" s="7" t="n">
        <x:v>6081.7</x:v>
      </x:c>
      <x:c r="I1574" s="2" t="str">
        <x:v>已发或已核定扣减，不重复补发</x:v>
      </x:c>
    </x:row>
    <x:row r="1575" ht="22" customHeight="1">
      <x:c r="A1575" s="2" t="n">
        <x:v>5</x:v>
      </x:c>
      <x:c r="B1575" s="2" t="str">
        <x:v>粤AFN1863</x:v>
      </x:c>
      <x:c r="C1575" s="2" t="str">
        <x:v>谯云</x:v>
      </x:c>
      <x:c r="D1575" s="2" t="n">
        <x:v>31</x:v>
      </x:c>
      <x:c r="E1575" s="7" t="n">
        <x:v>260</x:v>
      </x:c>
      <x:c r="F1575" s="2" t="str">
        <x:v>是</x:v>
      </x:c>
      <x:c r="G1575" s="7" t="n">
        <x:v>5000</x:v>
      </x:c>
      <x:c r="H1575" s="7" t="n">
        <x:v>5498.9</x:v>
      </x:c>
      <x:c r="I1575" s="2" t="str">
        <x:v>已发或已核定扣减，不重复补发</x:v>
      </x:c>
    </x:row>
    <x:row r="1576" ht="22" customHeight="1">
      <x:c r="A1576" s="2" t="n">
        <x:v>5</x:v>
      </x:c>
      <x:c r="B1576" s="2" t="str">
        <x:v>粤AFN3997</x:v>
      </x:c>
      <x:c r="C1576" s="2" t="str">
        <x:v>谯云</x:v>
      </x:c>
      <x:c r="D1576" s="2" t="n">
        <x:v>31</x:v>
      </x:c>
      <x:c r="E1576" s="7" t="n">
        <x:v>260</x:v>
      </x:c>
      <x:c r="F1576" s="2" t="str">
        <x:v>是</x:v>
      </x:c>
      <x:c r="G1576" s="7" t="n">
        <x:v>5000</x:v>
      </x:c>
      <x:c r="H1576" s="7" t="n">
        <x:v>6490.1</x:v>
      </x:c>
      <x:c r="I1576" s="2" t="str">
        <x:v>已发或已核定扣减，不重复补发</x:v>
      </x:c>
    </x:row>
    <x:row r="1577" ht="22" customHeight="1">
      <x:c r="A1577" s="2" t="n">
        <x:v>5</x:v>
      </x:c>
      <x:c r="B1577" s="2" t="str">
        <x:v>粤AFQ7882</x:v>
      </x:c>
      <x:c r="C1577" s="2" t="str">
        <x:v>谯云</x:v>
      </x:c>
      <x:c r="D1577" s="2" t="n">
        <x:v>6</x:v>
      </x:c>
      <x:c r="E1577" s="7" t="n">
        <x:v>260</x:v>
      </x:c>
      <x:c r="F1577" s="2" t="str">
        <x:v>否</x:v>
      </x:c>
      <x:c r="G1577" s="7" t="n">
        <x:v>967.74</x:v>
      </x:c>
      <x:c r="H1577" s="7" t="n">
        <x:v>17.6</x:v>
      </x:c>
      <x:c r="I1577" s="2" t="str">
        <x:v>可按后续累计达标判定补发</x:v>
      </x:c>
    </x:row>
    <x:row r="1578" ht="22" customHeight="1">
      <x:c r="A1578" s="2" t="n">
        <x:v>5</x:v>
      </x:c>
      <x:c r="B1578" s="2" t="str">
        <x:v>粤AFQ8013</x:v>
      </x:c>
      <x:c r="C1578" s="2" t="str">
        <x:v>谯云</x:v>
      </x:c>
      <x:c r="D1578" s="2" t="n">
        <x:v>31</x:v>
      </x:c>
      <x:c r="E1578" s="7" t="n">
        <x:v>260</x:v>
      </x:c>
      <x:c r="F1578" s="2" t="str">
        <x:v>否</x:v>
      </x:c>
      <x:c r="G1578" s="7" t="n">
        <x:v>5000</x:v>
      </x:c>
      <x:c r="H1578" s="7" t="n">
        <x:v>3564.7</x:v>
      </x:c>
      <x:c r="I1578" s="2" t="str">
        <x:v>可按后续累计达标判定补发</x:v>
      </x:c>
    </x:row>
    <x:row r="1579" ht="22" customHeight="1">
      <x:c r="A1579" s="2" t="n">
        <x:v>5</x:v>
      </x:c>
      <x:c r="B1579" s="2" t="str">
        <x:v>粤AG15568</x:v>
      </x:c>
      <x:c r="C1579" s="2" t="str">
        <x:v>谯云</x:v>
      </x:c>
      <x:c r="D1579" s="2" t="n">
        <x:v>12</x:v>
      </x:c>
      <x:c r="E1579" s="7" t="n">
        <x:v>260</x:v>
      </x:c>
      <x:c r="F1579" s="2" t="str">
        <x:v>否</x:v>
      </x:c>
      <x:c r="G1579" s="7" t="n">
        <x:v>1935.48</x:v>
      </x:c>
      <x:c r="H1579" s="7" t="n">
        <x:v>940.57</x:v>
      </x:c>
      <x:c r="I1579" s="2" t="str">
        <x:v>可按后续累计达标判定补发</x:v>
      </x:c>
    </x:row>
    <x:row r="1580" ht="22" customHeight="1">
      <x:c r="A1580" s="2" t="n">
        <x:v>5</x:v>
      </x:c>
      <x:c r="B1580" s="2" t="str">
        <x:v>粤AG18285</x:v>
      </x:c>
      <x:c r="C1580" s="2" t="str">
        <x:v>谯云</x:v>
      </x:c>
      <x:c r="D1580" s="2" t="n">
        <x:v>31</x:v>
      </x:c>
      <x:c r="E1580" s="7" t="n">
        <x:v>260</x:v>
      </x:c>
      <x:c r="F1580" s="2" t="str">
        <x:v>是</x:v>
      </x:c>
      <x:c r="G1580" s="7" t="n">
        <x:v>5000</x:v>
      </x:c>
      <x:c r="H1580" s="7" t="n">
        <x:v>6101</x:v>
      </x:c>
      <x:c r="I1580" s="2" t="str">
        <x:v>已发或已核定扣减，不重复补发</x:v>
      </x:c>
    </x:row>
    <x:row r="1581" ht="22" customHeight="1">
      <x:c r="A1581" s="2" t="n">
        <x:v>5</x:v>
      </x:c>
      <x:c r="B1581" s="2" t="str">
        <x:v>粤AG18312</x:v>
      </x:c>
      <x:c r="C1581" s="2" t="str">
        <x:v>谯云</x:v>
      </x:c>
      <x:c r="D1581" s="2" t="n">
        <x:v>31</x:v>
      </x:c>
      <x:c r="E1581" s="7" t="n">
        <x:v>260</x:v>
      </x:c>
      <x:c r="F1581" s="2" t="str">
        <x:v>是</x:v>
      </x:c>
      <x:c r="G1581" s="7" t="n">
        <x:v>5000</x:v>
      </x:c>
      <x:c r="H1581" s="7" t="n">
        <x:v>5987.4</x:v>
      </x:c>
      <x:c r="I1581" s="2" t="str">
        <x:v>已发或已核定扣减，不重复补发</x:v>
      </x:c>
    </x:row>
    <x:row r="1582" ht="22" customHeight="1">
      <x:c r="A1582" s="2" t="n">
        <x:v>5</x:v>
      </x:c>
      <x:c r="B1582" s="2" t="str">
        <x:v>粤AGP3038</x:v>
      </x:c>
      <x:c r="C1582" s="2" t="str">
        <x:v>谯云</x:v>
      </x:c>
      <x:c r="D1582" s="2" t="n">
        <x:v>31</x:v>
      </x:c>
      <x:c r="E1582" s="7" t="n">
        <x:v>150</x:v>
      </x:c>
      <x:c r="F1582" s="2" t="str">
        <x:v>是</x:v>
      </x:c>
      <x:c r="G1582" s="7" t="n">
        <x:v>3000</x:v>
      </x:c>
      <x:c r="H1582" s="7" t="n">
        <x:v>3975.9</x:v>
      </x:c>
      <x:c r="I1582" s="2" t="str">
        <x:v>已发或已核定扣减，不重复补发</x:v>
      </x:c>
    </x:row>
    <x:row r="1583" ht="22" customHeight="1">
      <x:c r="A1583" s="2" t="n">
        <x:v>5</x:v>
      </x:c>
      <x:c r="B1583" s="2" t="str">
        <x:v>粤AGP3506</x:v>
      </x:c>
      <x:c r="C1583" s="2" t="str">
        <x:v>谯云</x:v>
      </x:c>
      <x:c r="D1583" s="2" t="n">
        <x:v>31</x:v>
      </x:c>
      <x:c r="E1583" s="7" t="n">
        <x:v>260</x:v>
      </x:c>
      <x:c r="F1583" s="2" t="str">
        <x:v>是</x:v>
      </x:c>
      <x:c r="G1583" s="7" t="n">
        <x:v>5000</x:v>
      </x:c>
      <x:c r="H1583" s="7" t="n">
        <x:v>12356.65</x:v>
      </x:c>
      <x:c r="I1583" s="2" t="str">
        <x:v>已发或已核定扣减，不重复补发</x:v>
      </x:c>
    </x:row>
    <x:row r="1584" ht="22" customHeight="1">
      <x:c r="A1584" s="2" t="n">
        <x:v>5</x:v>
      </x:c>
      <x:c r="B1584" s="2" t="str">
        <x:v>粤AGP4597</x:v>
      </x:c>
      <x:c r="C1584" s="2" t="str">
        <x:v>谯云</x:v>
      </x:c>
      <x:c r="D1584" s="2" t="n">
        <x:v>12</x:v>
      </x:c>
      <x:c r="E1584" s="7" t="n">
        <x:v>260</x:v>
      </x:c>
      <x:c r="F1584" s="2" t="str">
        <x:v>否</x:v>
      </x:c>
      <x:c r="G1584" s="7" t="n">
        <x:v>1935.48</x:v>
      </x:c>
      <x:c r="H1584" s="7" t="n">
        <x:v>127.34</x:v>
      </x:c>
      <x:c r="I1584" s="2" t="str">
        <x:v>可按后续累计达标判定补发</x:v>
      </x:c>
    </x:row>
    <x:row r="1585" ht="22" customHeight="1">
      <x:c r="A1585" s="2" t="n">
        <x:v>5</x:v>
      </x:c>
      <x:c r="B1585" s="2" t="str">
        <x:v>粤AGP4623</x:v>
      </x:c>
      <x:c r="C1585" s="2" t="str">
        <x:v>谯云</x:v>
      </x:c>
      <x:c r="D1585" s="2" t="n">
        <x:v>31</x:v>
      </x:c>
      <x:c r="E1585" s="7" t="n">
        <x:v>260</x:v>
      </x:c>
      <x:c r="F1585" s="2" t="str">
        <x:v>否</x:v>
      </x:c>
      <x:c r="G1585" s="7" t="n">
        <x:v>5000</x:v>
      </x:c>
      <x:c r="H1585" s="7" t="n">
        <x:v>1226.87</x:v>
      </x:c>
      <x:c r="I1585" s="2" t="str">
        <x:v>可按后续累计达标判定补发</x:v>
      </x:c>
    </x:row>
    <x:row r="1586" ht="22" customHeight="1">
      <x:c r="A1586" s="2" t="n">
        <x:v>5</x:v>
      </x:c>
      <x:c r="B1586" s="2" t="str">
        <x:v>粤AGP5159</x:v>
      </x:c>
      <x:c r="C1586" s="2" t="str">
        <x:v>谯云</x:v>
      </x:c>
      <x:c r="D1586" s="2" t="n">
        <x:v>31</x:v>
      </x:c>
      <x:c r="E1586" s="7" t="n">
        <x:v>150</x:v>
      </x:c>
      <x:c r="F1586" s="2" t="str">
        <x:v>是</x:v>
      </x:c>
      <x:c r="G1586" s="7" t="n">
        <x:v>3000</x:v>
      </x:c>
      <x:c r="H1586" s="7" t="n">
        <x:v>4.2</x:v>
      </x:c>
      <x:c r="I1586" s="2" t="str">
        <x:v>已发或已核定扣减，不重复补发</x:v>
      </x:c>
    </x:row>
    <x:row r="1587" ht="22" customHeight="1">
      <x:c r="A1587" s="2" t="n">
        <x:v>5</x:v>
      </x:c>
      <x:c r="B1587" s="2" t="str">
        <x:v>粤AGP5301</x:v>
      </x:c>
      <x:c r="C1587" s="2" t="str">
        <x:v>谯云</x:v>
      </x:c>
      <x:c r="D1587" s="2" t="n">
        <x:v>14</x:v>
      </x:c>
      <x:c r="E1587" s="7" t="n">
        <x:v>260</x:v>
      </x:c>
      <x:c r="F1587" s="2" t="str">
        <x:v>是</x:v>
      </x:c>
      <x:c r="G1587" s="7" t="n">
        <x:v>2258.06</x:v>
      </x:c>
      <x:c r="H1587" s="7" t="n">
        <x:v>4016.75</x:v>
      </x:c>
      <x:c r="I1587" s="2" t="str">
        <x:v>已发或已核定扣减，不重复补发</x:v>
      </x:c>
    </x:row>
    <x:row r="1588" ht="22" customHeight="1">
      <x:c r="A1588" s="2" t="n">
        <x:v>5</x:v>
      </x:c>
      <x:c r="B1588" s="2" t="str">
        <x:v>粤AGP5710</x:v>
      </x:c>
      <x:c r="C1588" s="2" t="str">
        <x:v>谯云</x:v>
      </x:c>
      <x:c r="D1588" s="2" t="n">
        <x:v>31</x:v>
      </x:c>
      <x:c r="E1588" s="7" t="n">
        <x:v>260</x:v>
      </x:c>
      <x:c r="F1588" s="2" t="str">
        <x:v>是</x:v>
      </x:c>
      <x:c r="G1588" s="7" t="n">
        <x:v>5000</x:v>
      </x:c>
      <x:c r="H1588" s="7" t="n">
        <x:v>2786.84</x:v>
      </x:c>
      <x:c r="I1588" s="2" t="str">
        <x:v>已发或已核定扣减，不重复补发</x:v>
      </x:c>
    </x:row>
    <x:row r="1589" ht="22" customHeight="1">
      <x:c r="A1589" s="2" t="n">
        <x:v>5</x:v>
      </x:c>
      <x:c r="B1589" s="2" t="str">
        <x:v>粤AGP5760</x:v>
      </x:c>
      <x:c r="C1589" s="2" t="str">
        <x:v>谯云</x:v>
      </x:c>
      <x:c r="D1589" s="2" t="n">
        <x:v>31</x:v>
      </x:c>
      <x:c r="E1589" s="7" t="n">
        <x:v>260</x:v>
      </x:c>
      <x:c r="F1589" s="2" t="str">
        <x:v>是</x:v>
      </x:c>
      <x:c r="G1589" s="7" t="n">
        <x:v>5000</x:v>
      </x:c>
      <x:c r="H1589" s="7" t="n">
        <x:v>14452.29</x:v>
      </x:c>
      <x:c r="I1589" s="2" t="str">
        <x:v>已发或已核定扣减，不重复补发</x:v>
      </x:c>
    </x:row>
    <x:row r="1590" ht="22" customHeight="1">
      <x:c r="A1590" s="2" t="n">
        <x:v>5</x:v>
      </x:c>
      <x:c r="B1590" s="2" t="str">
        <x:v>粤AGP5796</x:v>
      </x:c>
      <x:c r="C1590" s="2" t="str">
        <x:v>谯云</x:v>
      </x:c>
      <x:c r="D1590" s="2" t="n">
        <x:v>13</x:v>
      </x:c>
      <x:c r="E1590" s="7" t="n">
        <x:v>150</x:v>
      </x:c>
      <x:c r="F1590" s="2" t="str">
        <x:v>是</x:v>
      </x:c>
      <x:c r="G1590" s="7" t="n">
        <x:v>1258.06</x:v>
      </x:c>
      <x:c r="H1590" s="7" t="n">
        <x:v>0.4</x:v>
      </x:c>
      <x:c r="I1590" s="2" t="str">
        <x:v>已发或已核定扣减，不重复补发</x:v>
      </x:c>
    </x:row>
    <x:row r="1591" ht="22" customHeight="1">
      <x:c r="A1591" s="2" t="n">
        <x:v>5</x:v>
      </x:c>
      <x:c r="B1591" s="2" t="str">
        <x:v>粤AGP7047</x:v>
      </x:c>
      <x:c r="C1591" s="2" t="str">
        <x:v>谯云</x:v>
      </x:c>
      <x:c r="D1591" s="2" t="n">
        <x:v>31</x:v>
      </x:c>
      <x:c r="E1591" s="7" t="n">
        <x:v>260</x:v>
      </x:c>
      <x:c r="F1591" s="2" t="str">
        <x:v>是</x:v>
      </x:c>
      <x:c r="G1591" s="7" t="n">
        <x:v>5000</x:v>
      </x:c>
      <x:c r="H1591" s="7" t="n">
        <x:v>5642.8</x:v>
      </x:c>
      <x:c r="I1591" s="2" t="str">
        <x:v>已发或已核定扣减，不重复补发</x:v>
      </x:c>
    </x:row>
    <x:row r="1592" ht="22" customHeight="1">
      <x:c r="A1592" s="2" t="n">
        <x:v>5</x:v>
      </x:c>
      <x:c r="B1592" s="2" t="str">
        <x:v>粤AGP9337</x:v>
      </x:c>
      <x:c r="C1592" s="2" t="str">
        <x:v>谯云</x:v>
      </x:c>
      <x:c r="D1592" s="2" t="n">
        <x:v>31</x:v>
      </x:c>
      <x:c r="E1592" s="7" t="n">
        <x:v>150</x:v>
      </x:c>
      <x:c r="F1592" s="2" t="str">
        <x:v>是</x:v>
      </x:c>
      <x:c r="G1592" s="7" t="n">
        <x:v>3000</x:v>
      </x:c>
      <x:c r="H1592" s="7" t="n">
        <x:v>2180.6</x:v>
      </x:c>
      <x:c r="I1592" s="2" t="str">
        <x:v>已发或已核定扣减，不重复补发</x:v>
      </x:c>
    </x:row>
    <x:row r="1593" ht="22" customHeight="1">
      <x:c r="A1593" s="2" t="n">
        <x:v>5</x:v>
      </x:c>
      <x:c r="B1593" s="2" t="str">
        <x:v>粤AGP9707</x:v>
      </x:c>
      <x:c r="C1593" s="2" t="str">
        <x:v>谯云</x:v>
      </x:c>
      <x:c r="D1593" s="2" t="n">
        <x:v>31</x:v>
      </x:c>
      <x:c r="E1593" s="7" t="n">
        <x:v>260</x:v>
      </x:c>
      <x:c r="F1593" s="2" t="str">
        <x:v>是</x:v>
      </x:c>
      <x:c r="G1593" s="7" t="n">
        <x:v>5000</x:v>
      </x:c>
      <x:c r="H1593" s="7" t="n">
        <x:v>9372.26</x:v>
      </x:c>
      <x:c r="I1593" s="2" t="str">
        <x:v>已发或已核定扣减，不重复补发</x:v>
      </x:c>
    </x:row>
    <x:row r="1594" ht="22" customHeight="1">
      <x:c r="A1594" s="2" t="n">
        <x:v>5</x:v>
      </x:c>
      <x:c r="B1594" s="2" t="str">
        <x:v>粤AGP9721</x:v>
      </x:c>
      <x:c r="C1594" s="2" t="str">
        <x:v>谯云</x:v>
      </x:c>
      <x:c r="D1594" s="2" t="n">
        <x:v>31</x:v>
      </x:c>
      <x:c r="E1594" s="7" t="n">
        <x:v>260</x:v>
      </x:c>
      <x:c r="F1594" s="2" t="str">
        <x:v>是</x:v>
      </x:c>
      <x:c r="G1594" s="7" t="n">
        <x:v>5000</x:v>
      </x:c>
      <x:c r="H1594" s="7" t="n">
        <x:v>2281.41</x:v>
      </x:c>
      <x:c r="I1594" s="2" t="str">
        <x:v>已发或已核定扣减，不重复补发</x:v>
      </x:c>
    </x:row>
    <x:row r="1595" ht="22" customHeight="1">
      <x:c r="A1595" s="2" t="n">
        <x:v>5</x:v>
      </x:c>
      <x:c r="B1595" s="2" t="str">
        <x:v>粤AGP9789</x:v>
      </x:c>
      <x:c r="C1595" s="2" t="str">
        <x:v>谯云</x:v>
      </x:c>
      <x:c r="D1595" s="2" t="n">
        <x:v>31</x:v>
      </x:c>
      <x:c r="E1595" s="7" t="n">
        <x:v>150</x:v>
      </x:c>
      <x:c r="F1595" s="2" t="str">
        <x:v>是</x:v>
      </x:c>
      <x:c r="G1595" s="7" t="n">
        <x:v>3000</x:v>
      </x:c>
      <x:c r="H1595" s="7" t="n">
        <x:v>2063.7</x:v>
      </x:c>
      <x:c r="I1595" s="2" t="str">
        <x:v>已发或已核定扣减，不重复补发</x:v>
      </x:c>
    </x:row>
    <x:row r="1596" ht="22" customHeight="1">
      <x:c r="A1596" s="2" t="n">
        <x:v>5</x:v>
      </x:c>
      <x:c r="B1596" s="2" t="str">
        <x:v>粤AGQ0178</x:v>
      </x:c>
      <x:c r="C1596" s="2" t="str">
        <x:v>谯云</x:v>
      </x:c>
      <x:c r="D1596" s="2" t="n">
        <x:v>12</x:v>
      </x:c>
      <x:c r="E1596" s="7" t="n">
        <x:v>150</x:v>
      </x:c>
      <x:c r="F1596" s="2" t="str">
        <x:v>是</x:v>
      </x:c>
      <x:c r="G1596" s="7" t="n">
        <x:v>1161.29</x:v>
      </x:c>
      <x:c r="H1596" s="7" t="n">
        <x:v>0</x:v>
      </x:c>
      <x:c r="I1596" s="2" t="str">
        <x:v>已发或已核定扣减，不重复补发</x:v>
      </x:c>
    </x:row>
    <x:row r="1597" ht="22" customHeight="1">
      <x:c r="A1597" s="2" t="n">
        <x:v>5</x:v>
      </x:c>
      <x:c r="B1597" s="2" t="str">
        <x:v>粤AGR5090</x:v>
      </x:c>
      <x:c r="C1597" s="2" t="str">
        <x:v>谯云</x:v>
      </x:c>
      <x:c r="D1597" s="2" t="n">
        <x:v>31</x:v>
      </x:c>
      <x:c r="E1597" s="7" t="n">
        <x:v>150</x:v>
      </x:c>
      <x:c r="F1597" s="2" t="str">
        <x:v>是</x:v>
      </x:c>
      <x:c r="G1597" s="7" t="n">
        <x:v>3000</x:v>
      </x:c>
      <x:c r="H1597" s="7" t="n">
        <x:v>5233.3</x:v>
      </x:c>
      <x:c r="I1597" s="2" t="str">
        <x:v>已发或已核定扣减，不重复补发</x:v>
      </x:c>
    </x:row>
    <x:row r="1598" ht="22" customHeight="1">
      <x:c r="A1598" s="2" t="n">
        <x:v>5</x:v>
      </x:c>
      <x:c r="B1598" s="2" t="str">
        <x:v>粤AGR9769</x:v>
      </x:c>
      <x:c r="C1598" s="2" t="str">
        <x:v>谯云</x:v>
      </x:c>
      <x:c r="D1598" s="2" t="n">
        <x:v>31</x:v>
      </x:c>
      <x:c r="E1598" s="7" t="n">
        <x:v>150</x:v>
      </x:c>
      <x:c r="F1598" s="2" t="str">
        <x:v>是</x:v>
      </x:c>
      <x:c r="G1598" s="7" t="n">
        <x:v>3000</x:v>
      </x:c>
      <x:c r="H1598" s="7" t="n">
        <x:v>8357.1</x:v>
      </x:c>
      <x:c r="I1598" s="2" t="str">
        <x:v>已发或已核定扣减，不重复补发</x:v>
      </x:c>
    </x:row>
    <x:row r="1599" ht="22" customHeight="1">
      <x:c r="A1599" s="2" t="n">
        <x:v>5</x:v>
      </x:c>
      <x:c r="B1599" s="2" t="str">
        <x:v>粤A02058F</x:v>
      </x:c>
      <x:c r="C1599" s="2" t="str">
        <x:v>赵连飞</x:v>
      </x:c>
      <x:c r="D1599" s="2" t="n">
        <x:v>19</x:v>
      </x:c>
      <x:c r="E1599" s="7" t="n">
        <x:v>1000</x:v>
      </x:c>
      <x:c r="F1599" s="2" t="str">
        <x:v>否</x:v>
      </x:c>
      <x:c r="G1599" s="7" t="n">
        <x:v>3677.42</x:v>
      </x:c>
      <x:c r="H1599" s="7" t="n">
        <x:v>1764.5</x:v>
      </x:c>
      <x:c r="I1599" s="2" t="str">
        <x:v>可按后续累计达标判定补发</x:v>
      </x:c>
    </x:row>
    <x:row r="1600" ht="22" customHeight="1">
      <x:c r="A1600" s="2" t="n">
        <x:v>5</x:v>
      </x:c>
      <x:c r="B1600" s="2" t="str">
        <x:v>粤A02509F</x:v>
      </x:c>
      <x:c r="C1600" s="2" t="str">
        <x:v>赵连飞</x:v>
      </x:c>
      <x:c r="D1600" s="2" t="n">
        <x:v>31</x:v>
      </x:c>
      <x:c r="E1600" s="7" t="n">
        <x:v>1000</x:v>
      </x:c>
      <x:c r="F1600" s="2" t="str">
        <x:v>是</x:v>
      </x:c>
      <x:c r="G1600" s="7" t="n">
        <x:v>6000</x:v>
      </x:c>
      <x:c r="H1600" s="7" t="n">
        <x:v>12780.6</x:v>
      </x:c>
      <x:c r="I1600" s="2" t="str">
        <x:v>已发或已核定扣减，不重复补发</x:v>
      </x:c>
    </x:row>
    <x:row r="1601" ht="22" customHeight="1">
      <x:c r="A1601" s="2" t="n">
        <x:v>5</x:v>
      </x:c>
      <x:c r="B1601" s="2" t="str">
        <x:v>粤A06158F</x:v>
      </x:c>
      <x:c r="C1601" s="2" t="str">
        <x:v>赵连飞</x:v>
      </x:c>
      <x:c r="D1601" s="2" t="n">
        <x:v>31</x:v>
      </x:c>
      <x:c r="E1601" s="7" t="n">
        <x:v>1000</x:v>
      </x:c>
      <x:c r="F1601" s="2" t="str">
        <x:v>是</x:v>
      </x:c>
      <x:c r="G1601" s="7" t="n">
        <x:v>6000</x:v>
      </x:c>
      <x:c r="H1601" s="7" t="n">
        <x:v>8854.6</x:v>
      </x:c>
      <x:c r="I1601" s="2" t="str">
        <x:v>已发或已核定扣减，不重复补发</x:v>
      </x:c>
    </x:row>
    <x:row r="1602" ht="22" customHeight="1">
      <x:c r="A1602" s="2" t="n">
        <x:v>5</x:v>
      </x:c>
      <x:c r="B1602" s="2" t="str">
        <x:v>粤A06271F</x:v>
      </x:c>
      <x:c r="C1602" s="2" t="str">
        <x:v>赵连飞</x:v>
      </x:c>
      <x:c r="D1602" s="2" t="n">
        <x:v>19</x:v>
      </x:c>
      <x:c r="E1602" s="7" t="n">
        <x:v>1000</x:v>
      </x:c>
      <x:c r="F1602" s="2" t="str">
        <x:v>是</x:v>
      </x:c>
      <x:c r="G1602" s="7" t="n">
        <x:v>3677.42</x:v>
      </x:c>
      <x:c r="H1602" s="7" t="n">
        <x:v>3956.5</x:v>
      </x:c>
      <x:c r="I1602" s="2" t="str">
        <x:v>已发或已核定扣减，不重复补发</x:v>
      </x:c>
    </x:row>
    <x:row r="1603" ht="22" customHeight="1">
      <x:c r="A1603" s="2" t="n">
        <x:v>5</x:v>
      </x:c>
      <x:c r="B1603" s="2" t="str">
        <x:v>粤A06619F</x:v>
      </x:c>
      <x:c r="C1603" s="2" t="str">
        <x:v>赵连飞</x:v>
      </x:c>
      <x:c r="D1603" s="2" t="n">
        <x:v>19</x:v>
      </x:c>
      <x:c r="E1603" s="7" t="n">
        <x:v>1000</x:v>
      </x:c>
      <x:c r="F1603" s="2" t="str">
        <x:v>是</x:v>
      </x:c>
      <x:c r="G1603" s="7" t="n">
        <x:v>3677.42</x:v>
      </x:c>
      <x:c r="H1603" s="7" t="n">
        <x:v>3864.3</x:v>
      </x:c>
      <x:c r="I1603" s="2" t="str">
        <x:v>已发或已核定扣减，不重复补发</x:v>
      </x:c>
    </x:row>
    <x:row r="1604" ht="22" customHeight="1">
      <x:c r="A1604" s="2" t="n">
        <x:v>5</x:v>
      </x:c>
      <x:c r="B1604" s="2" t="str">
        <x:v>粤AGP3625</x:v>
      </x:c>
      <x:c r="C1604" s="2" t="str">
        <x:v>赵连飞</x:v>
      </x:c>
      <x:c r="D1604" s="2" t="n">
        <x:v>26</x:v>
      </x:c>
      <x:c r="E1604" s="7" t="n">
        <x:v>260</x:v>
      </x:c>
      <x:c r="F1604" s="2" t="str">
        <x:v>是</x:v>
      </x:c>
      <x:c r="G1604" s="7" t="n">
        <x:v>4193.55</x:v>
      </x:c>
      <x:c r="H1604" s="7" t="n">
        <x:v>10881.64</x:v>
      </x:c>
      <x:c r="I1604" s="2" t="str">
        <x:v>已发或已核定扣减，不重复补发</x:v>
      </x:c>
    </x:row>
    <x:row r="1605" ht="22" customHeight="1">
      <x:c r="A1605" s="2" t="n">
        <x:v>5</x:v>
      </x:c>
      <x:c r="B1605" s="2" t="str">
        <x:v>粤AGP4583</x:v>
      </x:c>
      <x:c r="C1605" s="2" t="str">
        <x:v>赵连飞</x:v>
      </x:c>
      <x:c r="D1605" s="2" t="n">
        <x:v>31</x:v>
      </x:c>
      <x:c r="E1605" s="7" t="n">
        <x:v>260</x:v>
      </x:c>
      <x:c r="F1605" s="2" t="str">
        <x:v>否</x:v>
      </x:c>
      <x:c r="G1605" s="7" t="n">
        <x:v>5000</x:v>
      </x:c>
      <x:c r="H1605" s="7" t="n">
        <x:v>2270.3</x:v>
      </x:c>
      <x:c r="I1605" s="2" t="str">
        <x:v>可按后续累计达标判定补发</x:v>
      </x:c>
    </x:row>
    <x:row r="1606" ht="22" customHeight="1">
      <x:c r="A1606" s="2" t="n">
        <x:v>5</x:v>
      </x:c>
      <x:c r="B1606" s="2" t="str">
        <x:v>粤AGP4599</x:v>
      </x:c>
      <x:c r="C1606" s="2" t="str">
        <x:v>赵连飞</x:v>
      </x:c>
      <x:c r="D1606" s="2" t="n">
        <x:v>25</x:v>
      </x:c>
      <x:c r="E1606" s="7" t="n">
        <x:v>260</x:v>
      </x:c>
      <x:c r="F1606" s="2" t="str">
        <x:v>是</x:v>
      </x:c>
      <x:c r="G1606" s="7" t="n">
        <x:v>4032.26</x:v>
      </x:c>
      <x:c r="H1606" s="7" t="n">
        <x:v>8573.61</x:v>
      </x:c>
      <x:c r="I1606" s="2" t="str">
        <x:v>已发或已核定扣减，不重复补发</x:v>
      </x:c>
    </x:row>
    <x:row r="1607" ht="22" customHeight="1">
      <x:c r="A1607" s="2" t="n">
        <x:v>5</x:v>
      </x:c>
      <x:c r="B1607" s="2" t="str">
        <x:v>粤AGP5691</x:v>
      </x:c>
      <x:c r="C1607" s="2" t="str">
        <x:v>赵连飞</x:v>
      </x:c>
      <x:c r="D1607" s="2" t="n">
        <x:v>25</x:v>
      </x:c>
      <x:c r="E1607" s="7" t="n">
        <x:v>260</x:v>
      </x:c>
      <x:c r="F1607" s="2" t="str">
        <x:v>是</x:v>
      </x:c>
      <x:c r="G1607" s="7" t="n">
        <x:v>4032.26</x:v>
      </x:c>
      <x:c r="H1607" s="7" t="n">
        <x:v>11403.2</x:v>
      </x:c>
      <x:c r="I1607" s="2" t="str">
        <x:v>已发或已核定扣减，不重复补发</x:v>
      </x:c>
    </x:row>
    <x:row r="1608" ht="22" customHeight="1">
      <x:c r="A1608" s="2" t="n">
        <x:v>5</x:v>
      </x:c>
      <x:c r="B1608" s="2" t="str">
        <x:v>粤AGP5712</x:v>
      </x:c>
      <x:c r="C1608" s="2" t="str">
        <x:v>赵连飞</x:v>
      </x:c>
      <x:c r="D1608" s="2" t="n">
        <x:v>31</x:v>
      </x:c>
      <x:c r="E1608" s="7" t="n">
        <x:v>260</x:v>
      </x:c>
      <x:c r="F1608" s="2" t="str">
        <x:v>否</x:v>
      </x:c>
      <x:c r="G1608" s="7" t="n">
        <x:v>5000</x:v>
      </x:c>
      <x:c r="H1608" s="7" t="n">
        <x:v>4500.4</x:v>
      </x:c>
      <x:c r="I1608" s="2" t="str">
        <x:v>可按后续累计达标判定补发</x:v>
      </x:c>
    </x:row>
    <x:row r="1609" ht="22" customHeight="1">
      <x:c r="A1609" s="2" t="n">
        <x:v>5</x:v>
      </x:c>
      <x:c r="B1609" s="2" t="str">
        <x:v>粤AGP9331</x:v>
      </x:c>
      <x:c r="C1609" s="2" t="str">
        <x:v>赵连飞</x:v>
      </x:c>
      <x:c r="D1609" s="2" t="n">
        <x:v>32</x:v>
      </x:c>
      <x:c r="E1609" s="7" t="n">
        <x:v>150</x:v>
      </x:c>
      <x:c r="F1609" s="2" t="str">
        <x:v>是</x:v>
      </x:c>
      <x:c r="G1609" s="7" t="n">
        <x:v>3096.78</x:v>
      </x:c>
      <x:c r="H1609" s="7" t="n">
        <x:v>6338.3</x:v>
      </x:c>
      <x:c r="I1609" s="2" t="str">
        <x:v>已发或已核定扣减，不重复补发</x:v>
      </x:c>
    </x:row>
    <x:row r="1610" ht="22" customHeight="1">
      <x:c r="A1610" s="2" t="n">
        <x:v>5</x:v>
      </x:c>
      <x:c r="B1610" s="2" t="str">
        <x:v>粤AGP9713</x:v>
      </x:c>
      <x:c r="C1610" s="2" t="str">
        <x:v>赵连飞</x:v>
      </x:c>
      <x:c r="D1610" s="2" t="n">
        <x:v>7</x:v>
      </x:c>
      <x:c r="E1610" s="7" t="n">
        <x:v>260</x:v>
      </x:c>
      <x:c r="F1610" s="2" t="str">
        <x:v>是</x:v>
      </x:c>
      <x:c r="G1610" s="7" t="n">
        <x:v>1129.03</x:v>
      </x:c>
      <x:c r="H1610" s="7" t="n">
        <x:v>0</x:v>
      </x:c>
      <x:c r="I1610" s="2" t="str">
        <x:v>已发或已核定扣减，不重复补发</x:v>
      </x:c>
    </x:row>
    <x:row r="1611" ht="22" customHeight="1">
      <x:c r="A1611" s="2" t="n">
        <x:v>5</x:v>
      </x:c>
      <x:c r="B1611" s="2" t="str">
        <x:v>粤AGP9759</x:v>
      </x:c>
      <x:c r="C1611" s="2" t="str">
        <x:v>赵连飞</x:v>
      </x:c>
      <x:c r="D1611" s="2" t="n">
        <x:v>31</x:v>
      </x:c>
      <x:c r="E1611" s="7" t="n">
        <x:v>260</x:v>
      </x:c>
      <x:c r="F1611" s="2" t="str">
        <x:v>否</x:v>
      </x:c>
      <x:c r="G1611" s="7" t="n">
        <x:v>5000</x:v>
      </x:c>
      <x:c r="H1611" s="7" t="n">
        <x:v>4618.2</x:v>
      </x:c>
      <x:c r="I1611" s="2" t="str">
        <x:v>可按后续累计达标判定补发</x:v>
      </x:c>
    </x:row>
    <x:row r="1612" ht="22" customHeight="1">
      <x:c r="A1612" s="2" t="n">
        <x:v>5</x:v>
      </x:c>
      <x:c r="B1612" s="2" t="str">
        <x:v>粤AGR8539</x:v>
      </x:c>
      <x:c r="C1612" s="2" t="str">
        <x:v>赵连飞</x:v>
      </x:c>
      <x:c r="D1612" s="2" t="n">
        <x:v>31</x:v>
      </x:c>
      <x:c r="E1612" s="7" t="n">
        <x:v>150</x:v>
      </x:c>
      <x:c r="F1612" s="2" t="str">
        <x:v>是</x:v>
      </x:c>
      <x:c r="G1612" s="7" t="n">
        <x:v>3000</x:v>
      </x:c>
      <x:c r="H1612" s="7" t="n">
        <x:v>0</x:v>
      </x:c>
      <x:c r="I1612" s="2" t="str">
        <x:v>已发或已核定扣减，不重复补发</x:v>
      </x:c>
    </x:row>
    <x:row r="1613" ht="22" customHeight="1">
      <x:c r="A1613" s="2" t="n">
        <x:v>5</x:v>
      </x:c>
      <x:c r="B1613" s="2" t="str">
        <x:v>粤AFM6602</x:v>
      </x:c>
      <x:c r="C1613" s="2" t="str">
        <x:v>董剑煜</x:v>
      </x:c>
      <x:c r="D1613" s="2" t="n">
        <x:v>31</x:v>
      </x:c>
      <x:c r="E1613" s="7" t="n">
        <x:v>260</x:v>
      </x:c>
      <x:c r="F1613" s="2" t="str">
        <x:v>是</x:v>
      </x:c>
      <x:c r="G1613" s="7" t="n">
        <x:v>5000</x:v>
      </x:c>
      <x:c r="H1613" s="7" t="n">
        <x:v>4880.9</x:v>
      </x:c>
      <x:c r="I1613" s="2" t="str">
        <x:v>已发或已核定扣减，不重复补发</x:v>
      </x:c>
    </x:row>
    <x:row r="1614" ht="22" customHeight="1">
      <x:c r="A1614" s="2" t="n">
        <x:v>5</x:v>
      </x:c>
      <x:c r="B1614" s="2" t="str">
        <x:v>粤AG37790</x:v>
      </x:c>
      <x:c r="C1614" s="2" t="str">
        <x:v>董剑煜</x:v>
      </x:c>
      <x:c r="D1614" s="2" t="n">
        <x:v>31</x:v>
      </x:c>
      <x:c r="E1614" s="7" t="n">
        <x:v>260</x:v>
      </x:c>
      <x:c r="F1614" s="2" t="str">
        <x:v>否</x:v>
      </x:c>
      <x:c r="G1614" s="7" t="n">
        <x:v>5000</x:v>
      </x:c>
      <x:c r="H1614" s="7" t="n">
        <x:v>4868.4</x:v>
      </x:c>
      <x:c r="I1614" s="2" t="str">
        <x:v>可按后续累计达标判定补发</x:v>
      </x:c>
    </x:row>
    <x:row r="1615" ht="22" customHeight="1">
      <x:c r="A1615" s="2" t="n">
        <x:v>5</x:v>
      </x:c>
      <x:c r="B1615" s="2" t="str">
        <x:v>粤AG37862</x:v>
      </x:c>
      <x:c r="C1615" s="2" t="str">
        <x:v>董剑煜</x:v>
      </x:c>
      <x:c r="D1615" s="2" t="n">
        <x:v>31</x:v>
      </x:c>
      <x:c r="E1615" s="7" t="n">
        <x:v>260</x:v>
      </x:c>
      <x:c r="F1615" s="2" t="str">
        <x:v>否</x:v>
      </x:c>
      <x:c r="G1615" s="7" t="n">
        <x:v>5000</x:v>
      </x:c>
      <x:c r="H1615" s="7" t="n">
        <x:v>4512.9</x:v>
      </x:c>
      <x:c r="I1615" s="2" t="str">
        <x:v>可按后续累计达标判定补发</x:v>
      </x:c>
    </x:row>
    <x:row r="1616" ht="22" customHeight="1">
      <x:c r="A1616" s="2" t="n">
        <x:v>5</x:v>
      </x:c>
      <x:c r="B1616" s="2" t="str">
        <x:v>粤AG57311</x:v>
      </x:c>
      <x:c r="C1616" s="2" t="str">
        <x:v>董剑煜</x:v>
      </x:c>
      <x:c r="D1616" s="2" t="n">
        <x:v>31</x:v>
      </x:c>
      <x:c r="E1616" s="7" t="n">
        <x:v>260</x:v>
      </x:c>
      <x:c r="F1616" s="2" t="str">
        <x:v>是</x:v>
      </x:c>
      <x:c r="G1616" s="7" t="n">
        <x:v>5000</x:v>
      </x:c>
      <x:c r="H1616" s="7" t="n">
        <x:v>5422.7</x:v>
      </x:c>
      <x:c r="I1616" s="2" t="str">
        <x:v>已发或已核定扣减，不重复补发</x:v>
      </x:c>
    </x:row>
    <x:row r="1617" ht="22" customHeight="1">
      <x:c r="A1617" s="2" t="n">
        <x:v>5</x:v>
      </x:c>
      <x:c r="B1617" s="2" t="str">
        <x:v>粤AGE8412</x:v>
      </x:c>
      <x:c r="C1617" s="2" t="str">
        <x:v>董剑煜</x:v>
      </x:c>
      <x:c r="D1617" s="2" t="n">
        <x:v>12</x:v>
      </x:c>
      <x:c r="E1617" s="7" t="n">
        <x:v>150</x:v>
      </x:c>
      <x:c r="F1617" s="2" t="str">
        <x:v>是</x:v>
      </x:c>
      <x:c r="G1617" s="7" t="n">
        <x:v>1161.29</x:v>
      </x:c>
      <x:c r="H1617" s="7" t="n">
        <x:v>32.9</x:v>
      </x:c>
      <x:c r="I1617" s="2" t="str">
        <x:v>已发或已核定扣减，不重复补发</x:v>
      </x:c>
    </x:row>
    <x:row r="1618" ht="22" customHeight="1">
      <x:c r="A1618" s="2" t="n">
        <x:v>5</x:v>
      </x:c>
      <x:c r="B1618" s="2" t="str">
        <x:v>粤AGE8703</x:v>
      </x:c>
      <x:c r="C1618" s="2" t="str">
        <x:v>董剑煜</x:v>
      </x:c>
      <x:c r="D1618" s="2" t="n">
        <x:v>12</x:v>
      </x:c>
      <x:c r="E1618" s="7" t="n">
        <x:v>150</x:v>
      </x:c>
      <x:c r="F1618" s="2" t="str">
        <x:v>否</x:v>
      </x:c>
      <x:c r="G1618" s="7" t="n">
        <x:v>1161.29</x:v>
      </x:c>
      <x:c r="H1618" s="7" t="n">
        <x:v>0.8</x:v>
      </x:c>
      <x:c r="I1618" s="2" t="str">
        <x:v>可按后续累计达标判定补发</x:v>
      </x:c>
    </x:row>
    <x:row r="1619" ht="22" customHeight="1">
      <x:c r="A1619" s="2" t="n">
        <x:v>5</x:v>
      </x:c>
      <x:c r="B1619" s="2" t="str">
        <x:v>粤AGF4101</x:v>
      </x:c>
      <x:c r="C1619" s="2" t="str">
        <x:v>董剑煜</x:v>
      </x:c>
      <x:c r="D1619" s="2" t="n">
        <x:v>6</x:v>
      </x:c>
      <x:c r="E1619" s="7" t="n">
        <x:v>150</x:v>
      </x:c>
      <x:c r="F1619" s="2" t="str">
        <x:v>是</x:v>
      </x:c>
      <x:c r="G1619" s="7" t="n">
        <x:v>580.65</x:v>
      </x:c>
      <x:c r="H1619" s="7" t="n">
        <x:v>10.6</x:v>
      </x:c>
      <x:c r="I1619" s="2" t="str">
        <x:v>已发或已核定扣减，不重复补发</x:v>
      </x:c>
    </x:row>
    <x:row r="1620" ht="22" customHeight="1">
      <x:c r="A1620" s="2" t="n">
        <x:v>5</x:v>
      </x:c>
      <x:c r="B1620" s="2" t="str">
        <x:v>粤AGF4707</x:v>
      </x:c>
      <x:c r="C1620" s="2" t="str">
        <x:v>董剑煜</x:v>
      </x:c>
      <x:c r="D1620" s="2" t="n">
        <x:v>13</x:v>
      </x:c>
      <x:c r="E1620" s="7" t="n">
        <x:v>150</x:v>
      </x:c>
      <x:c r="F1620" s="2" t="str">
        <x:v>否</x:v>
      </x:c>
      <x:c r="G1620" s="7" t="n">
        <x:v>1258.06</x:v>
      </x:c>
      <x:c r="H1620" s="7" t="n">
        <x:v>41.2</x:v>
      </x:c>
      <x:c r="I1620" s="2" t="str">
        <x:v>可按后续累计达标判定补发</x:v>
      </x:c>
    </x:row>
    <x:row r="1621" ht="22" customHeight="1">
      <x:c r="A1621" s="2" t="n">
        <x:v>5</x:v>
      </x:c>
      <x:c r="B1621" s="2" t="str">
        <x:v>粤AGG3490</x:v>
      </x:c>
      <x:c r="C1621" s="2" t="str">
        <x:v>董剑煜</x:v>
      </x:c>
      <x:c r="D1621" s="2" t="n">
        <x:v>31</x:v>
      </x:c>
      <x:c r="E1621" s="7" t="n">
        <x:v>150</x:v>
      </x:c>
      <x:c r="F1621" s="2" t="str">
        <x:v>否</x:v>
      </x:c>
      <x:c r="G1621" s="7" t="n">
        <x:v>3000</x:v>
      </x:c>
      <x:c r="H1621" s="7" t="n">
        <x:v>65.5</x:v>
      </x:c>
      <x:c r="I1621" s="2" t="str">
        <x:v>可按后续累计达标判定补发</x:v>
      </x:c>
    </x:row>
    <x:row r="1622" ht="22" customHeight="1">
      <x:c r="A1622" s="2" t="n">
        <x:v>5</x:v>
      </x:c>
      <x:c r="B1622" s="2" t="str">
        <x:v>粤AGP2033</x:v>
      </x:c>
      <x:c r="C1622" s="2" t="str">
        <x:v>董剑煜</x:v>
      </x:c>
      <x:c r="D1622" s="2" t="n">
        <x:v>31</x:v>
      </x:c>
      <x:c r="E1622" s="7" t="n">
        <x:v>150</x:v>
      </x:c>
      <x:c r="F1622" s="2" t="str">
        <x:v>是</x:v>
      </x:c>
      <x:c r="G1622" s="7" t="n">
        <x:v>3000</x:v>
      </x:c>
      <x:c r="H1622" s="7" t="n">
        <x:v>4138.7</x:v>
      </x:c>
      <x:c r="I1622" s="2" t="str">
        <x:v>已发或已核定扣减，不重复补发</x:v>
      </x:c>
    </x:row>
    <x:row r="1623" ht="22" customHeight="1">
      <x:c r="A1623" s="2" t="n">
        <x:v>5</x:v>
      </x:c>
      <x:c r="B1623" s="2" t="str">
        <x:v>粤AGP3069</x:v>
      </x:c>
      <x:c r="C1623" s="2" t="str">
        <x:v>董剑煜</x:v>
      </x:c>
      <x:c r="D1623" s="2" t="n">
        <x:v>6</x:v>
      </x:c>
      <x:c r="E1623" s="7" t="n">
        <x:v>150</x:v>
      </x:c>
      <x:c r="F1623" s="2" t="str">
        <x:v>否</x:v>
      </x:c>
      <x:c r="G1623" s="7" t="n">
        <x:v>580.65</x:v>
      </x:c>
      <x:c r="H1623" s="7" t="n">
        <x:v>0.1</x:v>
      </x:c>
      <x:c r="I1623" s="2" t="str">
        <x:v>可按后续累计达标判定补发</x:v>
      </x:c>
    </x:row>
    <x:row r="1624" ht="22" customHeight="1">
      <x:c r="A1624" s="2" t="n">
        <x:v>5</x:v>
      </x:c>
      <x:c r="B1624" s="2" t="str">
        <x:v>粤AGP3079</x:v>
      </x:c>
      <x:c r="C1624" s="2" t="str">
        <x:v>董剑煜</x:v>
      </x:c>
      <x:c r="D1624" s="2" t="n">
        <x:v>31</x:v>
      </x:c>
      <x:c r="E1624" s="7" t="n">
        <x:v>260</x:v>
      </x:c>
      <x:c r="F1624" s="2" t="str">
        <x:v>否</x:v>
      </x:c>
      <x:c r="G1624" s="7" t="n">
        <x:v>5000</x:v>
      </x:c>
      <x:c r="H1624" s="7" t="n">
        <x:v>3830.3</x:v>
      </x:c>
      <x:c r="I1624" s="2" t="str">
        <x:v>可按后续累计达标判定补发</x:v>
      </x:c>
    </x:row>
    <x:row r="1625" ht="22" customHeight="1">
      <x:c r="A1625" s="2" t="n">
        <x:v>5</x:v>
      </x:c>
      <x:c r="B1625" s="2" t="str">
        <x:v>粤AGP3080</x:v>
      </x:c>
      <x:c r="C1625" s="2" t="str">
        <x:v>董剑煜</x:v>
      </x:c>
      <x:c r="D1625" s="2" t="n">
        <x:v>31</x:v>
      </x:c>
      <x:c r="E1625" s="7" t="n">
        <x:v>150</x:v>
      </x:c>
      <x:c r="F1625" s="2" t="str">
        <x:v>是</x:v>
      </x:c>
      <x:c r="G1625" s="7" t="n">
        <x:v>3000</x:v>
      </x:c>
      <x:c r="H1625" s="7" t="n">
        <x:v>4104.1</x:v>
      </x:c>
      <x:c r="I1625" s="2" t="str">
        <x:v>已发或已核定扣减，不重复补发</x:v>
      </x:c>
    </x:row>
    <x:row r="1626" ht="22" customHeight="1">
      <x:c r="A1626" s="2" t="n">
        <x:v>5</x:v>
      </x:c>
      <x:c r="B1626" s="2" t="str">
        <x:v>粤AGP3513</x:v>
      </x:c>
      <x:c r="C1626" s="2" t="str">
        <x:v>董剑煜</x:v>
      </x:c>
      <x:c r="D1626" s="2" t="n">
        <x:v>31</x:v>
      </x:c>
      <x:c r="E1626" s="7" t="n">
        <x:v>260</x:v>
      </x:c>
      <x:c r="F1626" s="2" t="str">
        <x:v>否</x:v>
      </x:c>
      <x:c r="G1626" s="7" t="n">
        <x:v>5000</x:v>
      </x:c>
      <x:c r="H1626" s="7" t="n">
        <x:v>327.32</x:v>
      </x:c>
      <x:c r="I1626" s="2" t="str">
        <x:v>可按后续累计达标判定补发</x:v>
      </x:c>
    </x:row>
    <x:row r="1627" ht="22" customHeight="1">
      <x:c r="A1627" s="2" t="n">
        <x:v>5</x:v>
      </x:c>
      <x:c r="B1627" s="2" t="str">
        <x:v>粤AGP3605</x:v>
      </x:c>
      <x:c r="C1627" s="2" t="str">
        <x:v>董剑煜</x:v>
      </x:c>
      <x:c r="D1627" s="2" t="n">
        <x:v>31</x:v>
      </x:c>
      <x:c r="E1627" s="7" t="n">
        <x:v>260</x:v>
      </x:c>
      <x:c r="F1627" s="2" t="str">
        <x:v>否</x:v>
      </x:c>
      <x:c r="G1627" s="7" t="n">
        <x:v>5000</x:v>
      </x:c>
      <x:c r="H1627" s="7" t="n">
        <x:v>4346.8</x:v>
      </x:c>
      <x:c r="I1627" s="2" t="str">
        <x:v>可按后续累计达标判定补发</x:v>
      </x:c>
    </x:row>
    <x:row r="1628" ht="22" customHeight="1">
      <x:c r="A1628" s="2" t="n">
        <x:v>5</x:v>
      </x:c>
      <x:c r="B1628" s="2" t="str">
        <x:v>粤AGP3651</x:v>
      </x:c>
      <x:c r="C1628" s="2" t="str">
        <x:v>董剑煜</x:v>
      </x:c>
      <x:c r="D1628" s="2" t="n">
        <x:v>31</x:v>
      </x:c>
      <x:c r="E1628" s="7" t="n">
        <x:v>260</x:v>
      </x:c>
      <x:c r="F1628" s="2" t="str">
        <x:v>是</x:v>
      </x:c>
      <x:c r="G1628" s="7" t="n">
        <x:v>5000</x:v>
      </x:c>
      <x:c r="H1628" s="7" t="n">
        <x:v>8004.57</x:v>
      </x:c>
      <x:c r="I1628" s="2" t="str">
        <x:v>已发或已核定扣减，不重复补发</x:v>
      </x:c>
    </x:row>
    <x:row r="1629" ht="22" customHeight="1">
      <x:c r="A1629" s="2" t="n">
        <x:v>5</x:v>
      </x:c>
      <x:c r="B1629" s="2" t="str">
        <x:v>粤AGP3659</x:v>
      </x:c>
      <x:c r="C1629" s="2" t="str">
        <x:v>董剑煜</x:v>
      </x:c>
      <x:c r="D1629" s="2" t="n">
        <x:v>31</x:v>
      </x:c>
      <x:c r="E1629" s="7" t="n">
        <x:v>260</x:v>
      </x:c>
      <x:c r="F1629" s="2" t="str">
        <x:v>是</x:v>
      </x:c>
      <x:c r="G1629" s="7" t="n">
        <x:v>5000</x:v>
      </x:c>
      <x:c r="H1629" s="7" t="n">
        <x:v>4340.4</x:v>
      </x:c>
      <x:c r="I1629" s="2" t="str">
        <x:v>已发或已核定扣减，不重复补发</x:v>
      </x:c>
    </x:row>
    <x:row r="1630" ht="22" customHeight="1">
      <x:c r="A1630" s="2" t="n">
        <x:v>5</x:v>
      </x:c>
      <x:c r="B1630" s="2" t="str">
        <x:v>粤AGP3663</x:v>
      </x:c>
      <x:c r="C1630" s="2" t="str">
        <x:v>董剑煜</x:v>
      </x:c>
      <x:c r="D1630" s="2" t="n">
        <x:v>31</x:v>
      </x:c>
      <x:c r="E1630" s="7" t="n">
        <x:v>150</x:v>
      </x:c>
      <x:c r="F1630" s="2" t="str">
        <x:v>是</x:v>
      </x:c>
      <x:c r="G1630" s="7" t="n">
        <x:v>3000</x:v>
      </x:c>
      <x:c r="H1630" s="7" t="n">
        <x:v>4628.9</x:v>
      </x:c>
      <x:c r="I1630" s="2" t="str">
        <x:v>已发或已核定扣减，不重复补发</x:v>
      </x:c>
    </x:row>
    <x:row r="1631" ht="22" customHeight="1">
      <x:c r="A1631" s="2" t="n">
        <x:v>5</x:v>
      </x:c>
      <x:c r="B1631" s="2" t="str">
        <x:v>粤AGP3669</x:v>
      </x:c>
      <x:c r="C1631" s="2" t="str">
        <x:v>董剑煜</x:v>
      </x:c>
      <x:c r="D1631" s="2" t="n">
        <x:v>31</x:v>
      </x:c>
      <x:c r="E1631" s="7" t="n">
        <x:v>150</x:v>
      </x:c>
      <x:c r="F1631" s="2" t="str">
        <x:v>是</x:v>
      </x:c>
      <x:c r="G1631" s="7" t="n">
        <x:v>3000</x:v>
      </x:c>
      <x:c r="H1631" s="7" t="n">
        <x:v>3308</x:v>
      </x:c>
      <x:c r="I1631" s="2" t="str">
        <x:v>已发或已核定扣减，不重复补发</x:v>
      </x:c>
    </x:row>
    <x:row r="1632" ht="22" customHeight="1">
      <x:c r="A1632" s="2" t="n">
        <x:v>5</x:v>
      </x:c>
      <x:c r="B1632" s="2" t="str">
        <x:v>粤AGP3676</x:v>
      </x:c>
      <x:c r="C1632" s="2" t="str">
        <x:v>董剑煜</x:v>
      </x:c>
      <x:c r="D1632" s="2" t="n">
        <x:v>31</x:v>
      </x:c>
      <x:c r="E1632" s="7" t="n">
        <x:v>150</x:v>
      </x:c>
      <x:c r="F1632" s="2" t="str">
        <x:v>是</x:v>
      </x:c>
      <x:c r="G1632" s="7" t="n">
        <x:v>3000</x:v>
      </x:c>
      <x:c r="H1632" s="7" t="n">
        <x:v>2108.7</x:v>
      </x:c>
      <x:c r="I1632" s="2" t="str">
        <x:v>已发或已核定扣减，不重复补发</x:v>
      </x:c>
    </x:row>
    <x:row r="1633" ht="22" customHeight="1">
      <x:c r="A1633" s="2" t="n">
        <x:v>5</x:v>
      </x:c>
      <x:c r="B1633" s="2" t="str">
        <x:v>粤AGP3695</x:v>
      </x:c>
      <x:c r="C1633" s="2" t="str">
        <x:v>董剑煜</x:v>
      </x:c>
      <x:c r="D1633" s="2" t="n">
        <x:v>31</x:v>
      </x:c>
      <x:c r="E1633" s="7" t="n">
        <x:v>260</x:v>
      </x:c>
      <x:c r="F1633" s="2" t="str">
        <x:v>是</x:v>
      </x:c>
      <x:c r="G1633" s="7" t="n">
        <x:v>5000</x:v>
      </x:c>
      <x:c r="H1633" s="7" t="n">
        <x:v>7668.67</x:v>
      </x:c>
      <x:c r="I1633" s="2" t="str">
        <x:v>已发或已核定扣减，不重复补发</x:v>
      </x:c>
    </x:row>
    <x:row r="1634" ht="22" customHeight="1">
      <x:c r="A1634" s="2" t="n">
        <x:v>5</x:v>
      </x:c>
      <x:c r="B1634" s="2" t="str">
        <x:v>粤AGP4355</x:v>
      </x:c>
      <x:c r="C1634" s="2" t="str">
        <x:v>董剑煜</x:v>
      </x:c>
      <x:c r="D1634" s="2" t="n">
        <x:v>31</x:v>
      </x:c>
      <x:c r="E1634" s="7" t="n">
        <x:v>260</x:v>
      </x:c>
      <x:c r="F1634" s="2" t="str">
        <x:v>是</x:v>
      </x:c>
      <x:c r="G1634" s="7" t="n">
        <x:v>5000</x:v>
      </x:c>
      <x:c r="H1634" s="7" t="n">
        <x:v>7306.99</x:v>
      </x:c>
      <x:c r="I1634" s="2" t="str">
        <x:v>已发或已核定扣减，不重复补发</x:v>
      </x:c>
    </x:row>
    <x:row r="1635" ht="22" customHeight="1">
      <x:c r="A1635" s="2" t="n">
        <x:v>5</x:v>
      </x:c>
      <x:c r="B1635" s="2" t="str">
        <x:v>粤AGP4386</x:v>
      </x:c>
      <x:c r="C1635" s="2" t="str">
        <x:v>董剑煜</x:v>
      </x:c>
      <x:c r="D1635" s="2" t="n">
        <x:v>31</x:v>
      </x:c>
      <x:c r="E1635" s="7" t="n">
        <x:v>260</x:v>
      </x:c>
      <x:c r="F1635" s="2" t="str">
        <x:v>是</x:v>
      </x:c>
      <x:c r="G1635" s="7" t="n">
        <x:v>5000</x:v>
      </x:c>
      <x:c r="H1635" s="7" t="n">
        <x:v>3717.48</x:v>
      </x:c>
      <x:c r="I1635" s="2" t="str">
        <x:v>已发或已核定扣减，不重复补发</x:v>
      </x:c>
    </x:row>
    <x:row r="1636" ht="22" customHeight="1">
      <x:c r="A1636" s="2" t="n">
        <x:v>5</x:v>
      </x:c>
      <x:c r="B1636" s="2" t="str">
        <x:v>粤AGP4522</x:v>
      </x:c>
      <x:c r="C1636" s="2" t="str">
        <x:v>董剑煜</x:v>
      </x:c>
      <x:c r="D1636" s="2" t="n">
        <x:v>31</x:v>
      </x:c>
      <x:c r="E1636" s="7" t="n">
        <x:v>260</x:v>
      </x:c>
      <x:c r="F1636" s="2" t="str">
        <x:v>是</x:v>
      </x:c>
      <x:c r="G1636" s="7" t="n">
        <x:v>5000</x:v>
      </x:c>
      <x:c r="H1636" s="7" t="n">
        <x:v>6882.24</x:v>
      </x:c>
      <x:c r="I1636" s="2" t="str">
        <x:v>已发或已核定扣减，不重复补发</x:v>
      </x:c>
    </x:row>
    <x:row r="1637" ht="22" customHeight="1">
      <x:c r="A1637" s="2" t="n">
        <x:v>5</x:v>
      </x:c>
      <x:c r="B1637" s="2" t="str">
        <x:v>粤AGP4548</x:v>
      </x:c>
      <x:c r="C1637" s="2" t="str">
        <x:v>董剑煜</x:v>
      </x:c>
      <x:c r="D1637" s="2" t="n">
        <x:v>31</x:v>
      </x:c>
      <x:c r="E1637" s="7" t="n">
        <x:v>260</x:v>
      </x:c>
      <x:c r="F1637" s="2" t="str">
        <x:v>否</x:v>
      </x:c>
      <x:c r="G1637" s="7" t="n">
        <x:v>5000</x:v>
      </x:c>
      <x:c r="H1637" s="7" t="n">
        <x:v>4675.9</x:v>
      </x:c>
      <x:c r="I1637" s="2" t="str">
        <x:v>可按后续累计达标判定补发</x:v>
      </x:c>
    </x:row>
    <x:row r="1638" ht="22" customHeight="1">
      <x:c r="A1638" s="2" t="n">
        <x:v>5</x:v>
      </x:c>
      <x:c r="B1638" s="2" t="str">
        <x:v>粤AGP4586</x:v>
      </x:c>
      <x:c r="C1638" s="2" t="str">
        <x:v>董剑煜</x:v>
      </x:c>
      <x:c r="D1638" s="2" t="n">
        <x:v>31</x:v>
      </x:c>
      <x:c r="E1638" s="7" t="n">
        <x:v>260</x:v>
      </x:c>
      <x:c r="F1638" s="2" t="str">
        <x:v>是</x:v>
      </x:c>
      <x:c r="G1638" s="7" t="n">
        <x:v>5000</x:v>
      </x:c>
      <x:c r="H1638" s="7" t="n">
        <x:v>14123.15</x:v>
      </x:c>
      <x:c r="I1638" s="2" t="str">
        <x:v>已发或已核定扣减，不重复补发</x:v>
      </x:c>
    </x:row>
    <x:row r="1639" ht="22" customHeight="1">
      <x:c r="A1639" s="2" t="n">
        <x:v>5</x:v>
      </x:c>
      <x:c r="B1639" s="2" t="str">
        <x:v>粤AGP5167</x:v>
      </x:c>
      <x:c r="C1639" s="2" t="str">
        <x:v>董剑煜</x:v>
      </x:c>
      <x:c r="D1639" s="2" t="n">
        <x:v>31</x:v>
      </x:c>
      <x:c r="E1639" s="7" t="n">
        <x:v>260</x:v>
      </x:c>
      <x:c r="F1639" s="2" t="str">
        <x:v>是</x:v>
      </x:c>
      <x:c r="G1639" s="7" t="n">
        <x:v>5000</x:v>
      </x:c>
      <x:c r="H1639" s="7" t="n">
        <x:v>3962.6</x:v>
      </x:c>
      <x:c r="I1639" s="2" t="str">
        <x:v>已发或已核定扣减，不重复补发</x:v>
      </x:c>
    </x:row>
    <x:row r="1640" ht="22" customHeight="1">
      <x:c r="A1640" s="2" t="n">
        <x:v>5</x:v>
      </x:c>
      <x:c r="B1640" s="2" t="str">
        <x:v>粤AGP5168</x:v>
      </x:c>
      <x:c r="C1640" s="2" t="str">
        <x:v>董剑煜</x:v>
      </x:c>
      <x:c r="D1640" s="2" t="n">
        <x:v>31</x:v>
      </x:c>
      <x:c r="E1640" s="7" t="n">
        <x:v>150</x:v>
      </x:c>
      <x:c r="F1640" s="2" t="str">
        <x:v>否</x:v>
      </x:c>
      <x:c r="G1640" s="7" t="n">
        <x:v>3000</x:v>
      </x:c>
      <x:c r="H1640" s="7" t="n">
        <x:v>57.2</x:v>
      </x:c>
      <x:c r="I1640" s="2" t="str">
        <x:v>可按后续累计达标判定补发</x:v>
      </x:c>
    </x:row>
    <x:row r="1641" ht="22" customHeight="1">
      <x:c r="A1641" s="2" t="n">
        <x:v>5</x:v>
      </x:c>
      <x:c r="B1641" s="2" t="str">
        <x:v>粤AGP5351</x:v>
      </x:c>
      <x:c r="C1641" s="2" t="str">
        <x:v>董剑煜</x:v>
      </x:c>
      <x:c r="D1641" s="2" t="n">
        <x:v>31</x:v>
      </x:c>
      <x:c r="E1641" s="7" t="n">
        <x:v>260</x:v>
      </x:c>
      <x:c r="F1641" s="2" t="str">
        <x:v>是</x:v>
      </x:c>
      <x:c r="G1641" s="7" t="n">
        <x:v>5000</x:v>
      </x:c>
      <x:c r="H1641" s="7" t="n">
        <x:v>5740.6</x:v>
      </x:c>
      <x:c r="I1641" s="2" t="str">
        <x:v>已发或已核定扣减，不重复补发</x:v>
      </x:c>
    </x:row>
    <x:row r="1642" ht="22" customHeight="1">
      <x:c r="A1642" s="2" t="n">
        <x:v>5</x:v>
      </x:c>
      <x:c r="B1642" s="2" t="str">
        <x:v>粤AGP5357</x:v>
      </x:c>
      <x:c r="C1642" s="2" t="str">
        <x:v>董剑煜</x:v>
      </x:c>
      <x:c r="D1642" s="2" t="n">
        <x:v>31</x:v>
      </x:c>
      <x:c r="E1642" s="7" t="n">
        <x:v>260</x:v>
      </x:c>
      <x:c r="F1642" s="2" t="str">
        <x:v>是</x:v>
      </x:c>
      <x:c r="G1642" s="7" t="n">
        <x:v>5000</x:v>
      </x:c>
      <x:c r="H1642" s="7" t="n">
        <x:v>14545</x:v>
      </x:c>
      <x:c r="I1642" s="2" t="str">
        <x:v>已发或已核定扣减，不重复补发</x:v>
      </x:c>
    </x:row>
    <x:row r="1643" ht="22" customHeight="1">
      <x:c r="A1643" s="2" t="n">
        <x:v>5</x:v>
      </x:c>
      <x:c r="B1643" s="2" t="str">
        <x:v>粤AGP5646</x:v>
      </x:c>
      <x:c r="C1643" s="2" t="str">
        <x:v>董剑煜</x:v>
      </x:c>
      <x:c r="D1643" s="2" t="n">
        <x:v>31</x:v>
      </x:c>
      <x:c r="E1643" s="7" t="n">
        <x:v>260</x:v>
      </x:c>
      <x:c r="F1643" s="2" t="str">
        <x:v>是</x:v>
      </x:c>
      <x:c r="G1643" s="7" t="n">
        <x:v>5000</x:v>
      </x:c>
      <x:c r="H1643" s="7" t="n">
        <x:v>6743.4</x:v>
      </x:c>
      <x:c r="I1643" s="2" t="str">
        <x:v>已发或已核定扣减，不重复补发</x:v>
      </x:c>
    </x:row>
    <x:row r="1644" ht="22" customHeight="1">
      <x:c r="A1644" s="2" t="n">
        <x:v>5</x:v>
      </x:c>
      <x:c r="B1644" s="2" t="str">
        <x:v>粤AGP5651</x:v>
      </x:c>
      <x:c r="C1644" s="2" t="str">
        <x:v>董剑煜</x:v>
      </x:c>
      <x:c r="D1644" s="2" t="n">
        <x:v>31</x:v>
      </x:c>
      <x:c r="E1644" s="7" t="n">
        <x:v>260</x:v>
      </x:c>
      <x:c r="F1644" s="2" t="str">
        <x:v>是</x:v>
      </x:c>
      <x:c r="G1644" s="7" t="n">
        <x:v>5000</x:v>
      </x:c>
      <x:c r="H1644" s="7" t="n">
        <x:v>9688</x:v>
      </x:c>
      <x:c r="I1644" s="2" t="str">
        <x:v>已发或已核定扣减，不重复补发</x:v>
      </x:c>
    </x:row>
    <x:row r="1645" ht="22" customHeight="1">
      <x:c r="A1645" s="2" t="n">
        <x:v>5</x:v>
      </x:c>
      <x:c r="B1645" s="2" t="str">
        <x:v>粤AGP5661</x:v>
      </x:c>
      <x:c r="C1645" s="2" t="str">
        <x:v>董剑煜</x:v>
      </x:c>
      <x:c r="D1645" s="2" t="n">
        <x:v>31</x:v>
      </x:c>
      <x:c r="E1645" s="7" t="n">
        <x:v>260</x:v>
      </x:c>
      <x:c r="F1645" s="2" t="str">
        <x:v>是</x:v>
      </x:c>
      <x:c r="G1645" s="7" t="n">
        <x:v>5000</x:v>
      </x:c>
      <x:c r="H1645" s="7" t="n">
        <x:v>9178.57</x:v>
      </x:c>
      <x:c r="I1645" s="2" t="str">
        <x:v>已发或已核定扣减，不重复补发</x:v>
      </x:c>
    </x:row>
    <x:row r="1646" ht="22" customHeight="1">
      <x:c r="A1646" s="2" t="n">
        <x:v>5</x:v>
      </x:c>
      <x:c r="B1646" s="2" t="str">
        <x:v>粤AGP5749</x:v>
      </x:c>
      <x:c r="C1646" s="2" t="str">
        <x:v>董剑煜</x:v>
      </x:c>
      <x:c r="D1646" s="2" t="n">
        <x:v>31</x:v>
      </x:c>
      <x:c r="E1646" s="7" t="n">
        <x:v>260</x:v>
      </x:c>
      <x:c r="F1646" s="2" t="str">
        <x:v>是</x:v>
      </x:c>
      <x:c r="G1646" s="7" t="n">
        <x:v>5000</x:v>
      </x:c>
      <x:c r="H1646" s="7" t="n">
        <x:v>9794.6</x:v>
      </x:c>
      <x:c r="I1646" s="2" t="str">
        <x:v>已发或已核定扣减，不重复补发</x:v>
      </x:c>
    </x:row>
    <x:row r="1647" ht="22" customHeight="1">
      <x:c r="A1647" s="2" t="n">
        <x:v>5</x:v>
      </x:c>
      <x:c r="B1647" s="2" t="str">
        <x:v>粤AGP5763</x:v>
      </x:c>
      <x:c r="C1647" s="2" t="str">
        <x:v>董剑煜</x:v>
      </x:c>
      <x:c r="D1647" s="2" t="n">
        <x:v>14</x:v>
      </x:c>
      <x:c r="E1647" s="7" t="n">
        <x:v>260</x:v>
      </x:c>
      <x:c r="F1647" s="2" t="str">
        <x:v>否</x:v>
      </x:c>
      <x:c r="G1647" s="7" t="n">
        <x:v>2258.06</x:v>
      </x:c>
      <x:c r="H1647" s="7" t="n">
        <x:v>675.17</x:v>
      </x:c>
      <x:c r="I1647" s="2" t="str">
        <x:v>可按后续累计达标判定补发</x:v>
      </x:c>
    </x:row>
    <x:row r="1648" ht="22" customHeight="1">
      <x:c r="A1648" s="2" t="n">
        <x:v>5</x:v>
      </x:c>
      <x:c r="B1648" s="2" t="str">
        <x:v>粤AGP5770</x:v>
      </x:c>
      <x:c r="C1648" s="2" t="str">
        <x:v>董剑煜</x:v>
      </x:c>
      <x:c r="D1648" s="2" t="n">
        <x:v>11</x:v>
      </x:c>
      <x:c r="E1648" s="7" t="n">
        <x:v>260</x:v>
      </x:c>
      <x:c r="F1648" s="2" t="str">
        <x:v>是</x:v>
      </x:c>
      <x:c r="G1648" s="7" t="n">
        <x:v>1774.19</x:v>
      </x:c>
      <x:c r="H1648" s="7" t="n">
        <x:v>709.32</x:v>
      </x:c>
      <x:c r="I1648" s="2" t="str">
        <x:v>已发或已核定扣减，不重复补发</x:v>
      </x:c>
    </x:row>
    <x:row r="1649" ht="22" customHeight="1">
      <x:c r="A1649" s="2" t="n">
        <x:v>5</x:v>
      </x:c>
      <x:c r="B1649" s="2" t="str">
        <x:v>粤AGP5797</x:v>
      </x:c>
      <x:c r="C1649" s="2" t="str">
        <x:v>董剑煜</x:v>
      </x:c>
      <x:c r="D1649" s="2" t="n">
        <x:v>31</x:v>
      </x:c>
      <x:c r="E1649" s="7" t="n">
        <x:v>260</x:v>
      </x:c>
      <x:c r="F1649" s="2" t="str">
        <x:v>是</x:v>
      </x:c>
      <x:c r="G1649" s="7" t="n">
        <x:v>5000</x:v>
      </x:c>
      <x:c r="H1649" s="7" t="n">
        <x:v>9021</x:v>
      </x:c>
      <x:c r="I1649" s="2" t="str">
        <x:v>已发或已核定扣减，不重复补发</x:v>
      </x:c>
    </x:row>
    <x:row r="1650" ht="22" customHeight="1">
      <x:c r="A1650" s="2" t="n">
        <x:v>5</x:v>
      </x:c>
      <x:c r="B1650" s="2" t="str">
        <x:v>粤AGP8633</x:v>
      </x:c>
      <x:c r="C1650" s="2" t="str">
        <x:v>董剑煜</x:v>
      </x:c>
      <x:c r="D1650" s="2" t="n">
        <x:v>31</x:v>
      </x:c>
      <x:c r="E1650" s="7" t="n">
        <x:v>150</x:v>
      </x:c>
      <x:c r="F1650" s="2" t="str">
        <x:v>是</x:v>
      </x:c>
      <x:c r="G1650" s="7" t="n">
        <x:v>3000</x:v>
      </x:c>
      <x:c r="H1650" s="7" t="n">
        <x:v>4679.8</x:v>
      </x:c>
      <x:c r="I1650" s="2" t="str">
        <x:v>已发或已核定扣减，不重复补发</x:v>
      </x:c>
    </x:row>
    <x:row r="1651" ht="22" customHeight="1">
      <x:c r="A1651" s="2" t="n">
        <x:v>5</x:v>
      </x:c>
      <x:c r="B1651" s="2" t="str">
        <x:v>粤AGP9755</x:v>
      </x:c>
      <x:c r="C1651" s="2" t="str">
        <x:v>董剑煜</x:v>
      </x:c>
      <x:c r="D1651" s="2" t="n">
        <x:v>31</x:v>
      </x:c>
      <x:c r="E1651" s="7" t="n">
        <x:v>260</x:v>
      </x:c>
      <x:c r="F1651" s="2" t="str">
        <x:v>是</x:v>
      </x:c>
      <x:c r="G1651" s="7" t="n">
        <x:v>5000</x:v>
      </x:c>
      <x:c r="H1651" s="7" t="n">
        <x:v>10761.3</x:v>
      </x:c>
      <x:c r="I1651" s="2" t="str">
        <x:v>已发或已核定扣减，不重复补发</x:v>
      </x:c>
    </x:row>
    <x:row r="1652" ht="22" customHeight="1">
      <x:c r="A1652" s="2" t="n">
        <x:v>5</x:v>
      </x:c>
      <x:c r="B1652" s="2" t="str">
        <x:v>粤AGP9780</x:v>
      </x:c>
      <x:c r="C1652" s="2" t="str">
        <x:v>董剑煜</x:v>
      </x:c>
      <x:c r="D1652" s="2" t="n">
        <x:v>31</x:v>
      </x:c>
      <x:c r="E1652" s="7" t="n">
        <x:v>150</x:v>
      </x:c>
      <x:c r="F1652" s="2" t="str">
        <x:v>是</x:v>
      </x:c>
      <x:c r="G1652" s="7" t="n">
        <x:v>3000</x:v>
      </x:c>
      <x:c r="H1652" s="7" t="n">
        <x:v>6046.1</x:v>
      </x:c>
      <x:c r="I1652" s="2" t="str">
        <x:v>已发或已核定扣减，不重复补发</x:v>
      </x:c>
    </x:row>
    <x:row r="1653" ht="22" customHeight="1">
      <x:c r="A1653" s="2" t="n">
        <x:v>5</x:v>
      </x:c>
      <x:c r="B1653" s="2" t="str">
        <x:v>粤AGP9785</x:v>
      </x:c>
      <x:c r="C1653" s="2" t="str">
        <x:v>董剑煜</x:v>
      </x:c>
      <x:c r="D1653" s="2" t="n">
        <x:v>31</x:v>
      </x:c>
      <x:c r="E1653" s="7" t="n">
        <x:v>150</x:v>
      </x:c>
      <x:c r="F1653" s="2" t="str">
        <x:v>是</x:v>
      </x:c>
      <x:c r="G1653" s="7" t="n">
        <x:v>3000</x:v>
      </x:c>
      <x:c r="H1653" s="7" t="n">
        <x:v>10970.7</x:v>
      </x:c>
      <x:c r="I1653" s="2" t="str">
        <x:v>已发或已核定扣减，不重复补发</x:v>
      </x:c>
    </x:row>
    <x:row r="1654" ht="22" customHeight="1">
      <x:c r="A1654" s="2" t="n">
        <x:v>5</x:v>
      </x:c>
      <x:c r="B1654" s="2" t="str">
        <x:v>粤AGP9786</x:v>
      </x:c>
      <x:c r="C1654" s="2" t="str">
        <x:v>董剑煜</x:v>
      </x:c>
      <x:c r="D1654" s="2" t="n">
        <x:v>31</x:v>
      </x:c>
      <x:c r="E1654" s="7" t="n">
        <x:v>150</x:v>
      </x:c>
      <x:c r="F1654" s="2" t="str">
        <x:v>是</x:v>
      </x:c>
      <x:c r="G1654" s="7" t="n">
        <x:v>3000</x:v>
      </x:c>
      <x:c r="H1654" s="7" t="n">
        <x:v>12633.1</x:v>
      </x:c>
      <x:c r="I1654" s="2" t="str">
        <x:v>已发或已核定扣减，不重复补发</x:v>
      </x:c>
    </x:row>
    <x:row r="1655" ht="22" customHeight="1">
      <x:c r="A1655" s="2" t="n">
        <x:v>5</x:v>
      </x:c>
      <x:c r="B1655" s="2" t="str">
        <x:v>粤AGP9791</x:v>
      </x:c>
      <x:c r="C1655" s="2" t="str">
        <x:v>董剑煜</x:v>
      </x:c>
      <x:c r="D1655" s="2" t="n">
        <x:v>31</x:v>
      </x:c>
      <x:c r="E1655" s="7" t="n">
        <x:v>260</x:v>
      </x:c>
      <x:c r="F1655" s="2" t="str">
        <x:v>否</x:v>
      </x:c>
      <x:c r="G1655" s="7" t="n">
        <x:v>5000</x:v>
      </x:c>
      <x:c r="H1655" s="7" t="n">
        <x:v>161.8</x:v>
      </x:c>
      <x:c r="I1655" s="2" t="str">
        <x:v>可按后续累计达标判定补发</x:v>
      </x:c>
    </x:row>
    <x:row r="1656" ht="22" customHeight="1">
      <x:c r="A1656" s="2" t="n">
        <x:v>5</x:v>
      </x:c>
      <x:c r="B1656" s="2" t="str">
        <x:v>粤AGR0288</x:v>
      </x:c>
      <x:c r="C1656" s="2" t="str">
        <x:v>董剑煜</x:v>
      </x:c>
      <x:c r="D1656" s="2" t="n">
        <x:v>31</x:v>
      </x:c>
      <x:c r="E1656" s="7" t="n">
        <x:v>150</x:v>
      </x:c>
      <x:c r="F1656" s="2" t="str">
        <x:v>否</x:v>
      </x:c>
      <x:c r="G1656" s="7" t="n">
        <x:v>3000</x:v>
      </x:c>
      <x:c r="H1656" s="7" t="n">
        <x:v>1303.1</x:v>
      </x:c>
      <x:c r="I1656" s="2" t="str">
        <x:v>可按后续累计达标判定补发</x:v>
      </x:c>
    </x:row>
    <x:row r="1657" ht="22" customHeight="1">
      <x:c r="A1657" s="2" t="n">
        <x:v>5</x:v>
      </x:c>
      <x:c r="B1657" s="2" t="str">
        <x:v>粤AGR0772</x:v>
      </x:c>
      <x:c r="C1657" s="2" t="str">
        <x:v>董剑煜</x:v>
      </x:c>
      <x:c r="D1657" s="2" t="n">
        <x:v>12</x:v>
      </x:c>
      <x:c r="E1657" s="7" t="n">
        <x:v>150</x:v>
      </x:c>
      <x:c r="F1657" s="2" t="str">
        <x:v>是</x:v>
      </x:c>
      <x:c r="G1657" s="7" t="n">
        <x:v>1161.29</x:v>
      </x:c>
      <x:c r="H1657" s="7" t="n">
        <x:v>11.4</x:v>
      </x:c>
      <x:c r="I1657" s="2" t="str">
        <x:v>已发或已核定扣减，不重复补发</x:v>
      </x:c>
    </x:row>
    <x:row r="1658" ht="22" customHeight="1">
      <x:c r="A1658" s="2" t="n">
        <x:v>5</x:v>
      </x:c>
      <x:c r="B1658" s="2" t="str">
        <x:v>粤AGR2833</x:v>
      </x:c>
      <x:c r="C1658" s="2" t="str">
        <x:v>董剑煜</x:v>
      </x:c>
      <x:c r="D1658" s="2" t="n">
        <x:v>31</x:v>
      </x:c>
      <x:c r="E1658" s="7" t="n">
        <x:v>150</x:v>
      </x:c>
      <x:c r="F1658" s="2" t="str">
        <x:v>是</x:v>
      </x:c>
      <x:c r="G1658" s="7" t="n">
        <x:v>3000</x:v>
      </x:c>
      <x:c r="H1658" s="7" t="n">
        <x:v>7569.9</x:v>
      </x:c>
      <x:c r="I1658" s="2" t="str">
        <x:v>已发或已核定扣减，不重复补发</x:v>
      </x:c>
    </x:row>
    <x:row r="1659" ht="22" customHeight="1">
      <x:c r="A1659" s="2" t="n">
        <x:v>5</x:v>
      </x:c>
      <x:c r="B1659" s="2" t="str">
        <x:v>粤AGR5288</x:v>
      </x:c>
      <x:c r="C1659" s="2" t="str">
        <x:v>董剑煜</x:v>
      </x:c>
      <x:c r="D1659" s="2" t="n">
        <x:v>31</x:v>
      </x:c>
      <x:c r="E1659" s="7" t="n">
        <x:v>150</x:v>
      </x:c>
      <x:c r="F1659" s="2" t="str">
        <x:v>是</x:v>
      </x:c>
      <x:c r="G1659" s="7" t="n">
        <x:v>3000</x:v>
      </x:c>
      <x:c r="H1659" s="7" t="n">
        <x:v>5722.2</x:v>
      </x:c>
      <x:c r="I1659" s="2" t="str">
        <x:v>已发或已核定扣减，不重复补发</x:v>
      </x:c>
    </x:row>
    <x:row r="1660" ht="22" customHeight="1">
      <x:c r="A1660" s="2" t="n">
        <x:v>5</x:v>
      </x:c>
      <x:c r="B1660" s="2" t="str">
        <x:v>粤AGR5532</x:v>
      </x:c>
      <x:c r="C1660" s="2" t="str">
        <x:v>董剑煜</x:v>
      </x:c>
      <x:c r="D1660" s="2" t="n">
        <x:v>31</x:v>
      </x:c>
      <x:c r="E1660" s="7" t="n">
        <x:v>150</x:v>
      </x:c>
      <x:c r="F1660" s="2" t="str">
        <x:v>是</x:v>
      </x:c>
      <x:c r="G1660" s="7" t="n">
        <x:v>3000</x:v>
      </x:c>
      <x:c r="H1660" s="7" t="n">
        <x:v>5104.9</x:v>
      </x:c>
      <x:c r="I1660" s="2" t="str">
        <x:v>已发或已核定扣减，不重复补发</x:v>
      </x:c>
    </x:row>
    <x:row r="1661" ht="22" customHeight="1">
      <x:c r="A1661" s="2" t="n">
        <x:v>5</x:v>
      </x:c>
      <x:c r="B1661" s="2" t="str">
        <x:v>粤AGR5535</x:v>
      </x:c>
      <x:c r="C1661" s="2" t="str">
        <x:v>董剑煜</x:v>
      </x:c>
      <x:c r="D1661" s="2" t="n">
        <x:v>31</x:v>
      </x:c>
      <x:c r="E1661" s="7" t="n">
        <x:v>150</x:v>
      </x:c>
      <x:c r="F1661" s="2" t="str">
        <x:v>是</x:v>
      </x:c>
      <x:c r="G1661" s="7" t="n">
        <x:v>3000</x:v>
      </x:c>
      <x:c r="H1661" s="7" t="n">
        <x:v>11825.9</x:v>
      </x:c>
      <x:c r="I1661" s="2" t="str">
        <x:v>已发或已核定扣减，不重复补发</x:v>
      </x:c>
    </x:row>
    <x:row r="1662" ht="22" customHeight="1">
      <x:c r="A1662" s="2" t="n">
        <x:v>5</x:v>
      </x:c>
      <x:c r="B1662" s="2" t="str">
        <x:v>粤AGR6828</x:v>
      </x:c>
      <x:c r="C1662" s="2" t="str">
        <x:v>董剑煜</x:v>
      </x:c>
      <x:c r="D1662" s="2" t="n">
        <x:v>31</x:v>
      </x:c>
      <x:c r="E1662" s="7" t="n">
        <x:v>150</x:v>
      </x:c>
      <x:c r="F1662" s="2" t="str">
        <x:v>是</x:v>
      </x:c>
      <x:c r="G1662" s="7" t="n">
        <x:v>3000</x:v>
      </x:c>
      <x:c r="H1662" s="7" t="n">
        <x:v>7579.8</x:v>
      </x:c>
      <x:c r="I1662" s="2" t="str">
        <x:v>已发或已核定扣减，不重复补发</x:v>
      </x:c>
    </x:row>
    <x:row r="1663" ht="22" customHeight="1">
      <x:c r="A1663" s="2" t="n">
        <x:v>5</x:v>
      </x:c>
      <x:c r="B1663" s="2" t="str">
        <x:v>粤AGR6863</x:v>
      </x:c>
      <x:c r="C1663" s="2" t="str">
        <x:v>董剑煜</x:v>
      </x:c>
      <x:c r="D1663" s="2" t="n">
        <x:v>31</x:v>
      </x:c>
      <x:c r="E1663" s="7" t="n">
        <x:v>150</x:v>
      </x:c>
      <x:c r="F1663" s="2" t="str">
        <x:v>是</x:v>
      </x:c>
      <x:c r="G1663" s="7" t="n">
        <x:v>3000</x:v>
      </x:c>
      <x:c r="H1663" s="7" t="n">
        <x:v>5427.5</x:v>
      </x:c>
      <x:c r="I1663" s="2" t="str">
        <x:v>已发或已核定扣减，不重复补发</x:v>
      </x:c>
    </x:row>
    <x:row r="1664" ht="22" customHeight="1">
      <x:c r="A1664" s="2" t="n">
        <x:v>5</x:v>
      </x:c>
      <x:c r="B1664" s="2" t="str">
        <x:v>粤AGR6869</x:v>
      </x:c>
      <x:c r="C1664" s="2" t="str">
        <x:v>董剑煜</x:v>
      </x:c>
      <x:c r="D1664" s="2" t="n">
        <x:v>23</x:v>
      </x:c>
      <x:c r="E1664" s="7" t="n">
        <x:v>150</x:v>
      </x:c>
      <x:c r="F1664" s="2" t="str">
        <x:v>是</x:v>
      </x:c>
      <x:c r="G1664" s="7" t="n">
        <x:v>2225.81</x:v>
      </x:c>
      <x:c r="H1664" s="7" t="n">
        <x:v>4960.1</x:v>
      </x:c>
      <x:c r="I1664" s="2" t="str">
        <x:v>已发或已核定扣减，不重复补发</x:v>
      </x:c>
    </x:row>
    <x:row r="1665" ht="22" customHeight="1">
      <x:c r="A1665" s="2" t="n">
        <x:v>5</x:v>
      </x:c>
      <x:c r="B1665" s="2" t="str">
        <x:v>粤AGR6877</x:v>
      </x:c>
      <x:c r="C1665" s="2" t="str">
        <x:v>董剑煜</x:v>
      </x:c>
      <x:c r="D1665" s="2" t="n">
        <x:v>31</x:v>
      </x:c>
      <x:c r="E1665" s="7" t="n">
        <x:v>150</x:v>
      </x:c>
      <x:c r="F1665" s="2" t="str">
        <x:v>是</x:v>
      </x:c>
      <x:c r="G1665" s="7" t="n">
        <x:v>3000</x:v>
      </x:c>
      <x:c r="H1665" s="7" t="n">
        <x:v>15793.8</x:v>
      </x:c>
      <x:c r="I1665" s="2" t="str">
        <x:v>已发或已核定扣减，不重复补发</x:v>
      </x:c>
    </x:row>
    <x:row r="1666" ht="22" customHeight="1">
      <x:c r="A1666" s="2" t="n">
        <x:v>5</x:v>
      </x:c>
      <x:c r="B1666" s="2" t="str">
        <x:v>粤AGR6881</x:v>
      </x:c>
      <x:c r="C1666" s="2" t="str">
        <x:v>董剑煜</x:v>
      </x:c>
      <x:c r="D1666" s="2" t="n">
        <x:v>12</x:v>
      </x:c>
      <x:c r="E1666" s="7" t="n">
        <x:v>150</x:v>
      </x:c>
      <x:c r="F1666" s="2" t="str">
        <x:v>是</x:v>
      </x:c>
      <x:c r="G1666" s="7" t="n">
        <x:v>1161.29</x:v>
      </x:c>
      <x:c r="H1666" s="7" t="n">
        <x:v>0.1</x:v>
      </x:c>
      <x:c r="I1666" s="2" t="str">
        <x:v>已发或已核定扣减，不重复补发</x:v>
      </x:c>
    </x:row>
    <x:row r="1667" ht="22" customHeight="1">
      <x:c r="A1667" s="2" t="n">
        <x:v>5</x:v>
      </x:c>
      <x:c r="B1667" s="2" t="str">
        <x:v>粤AGR8500</x:v>
      </x:c>
      <x:c r="C1667" s="2" t="str">
        <x:v>董剑煜</x:v>
      </x:c>
      <x:c r="D1667" s="2" t="n">
        <x:v>31</x:v>
      </x:c>
      <x:c r="E1667" s="7" t="n">
        <x:v>150</x:v>
      </x:c>
      <x:c r="F1667" s="2" t="str">
        <x:v>是</x:v>
      </x:c>
      <x:c r="G1667" s="7" t="n">
        <x:v>3000</x:v>
      </x:c>
      <x:c r="H1667" s="7" t="n">
        <x:v>6259.3</x:v>
      </x:c>
      <x:c r="I1667" s="2" t="str">
        <x:v>已发或已核定扣减，不重复补发</x:v>
      </x:c>
    </x:row>
    <x:row r="1668" ht="22" customHeight="1">
      <x:c r="A1668" s="2" t="n">
        <x:v>5</x:v>
      </x:c>
      <x:c r="B1668" s="2" t="str">
        <x:v>粤A00255F</x:v>
      </x:c>
      <x:c r="C1668" s="2" t="str">
        <x:v>金可鹏</x:v>
      </x:c>
      <x:c r="D1668" s="2" t="n">
        <x:v>31</x:v>
      </x:c>
      <x:c r="E1668" s="7" t="n">
        <x:v>1000</x:v>
      </x:c>
      <x:c r="F1668" s="2" t="str">
        <x:v>否</x:v>
      </x:c>
      <x:c r="G1668" s="7" t="n">
        <x:v>6000</x:v>
      </x:c>
      <x:c r="H1668" s="7" t="n">
        <x:v>2327.4</x:v>
      </x:c>
      <x:c r="I1668" s="2" t="str">
        <x:v>可按后续累计达标判定补发</x:v>
      </x:c>
    </x:row>
    <x:row r="1669" ht="22" customHeight="1">
      <x:c r="A1669" s="2" t="n">
        <x:v>5</x:v>
      </x:c>
      <x:c r="B1669" s="2" t="str">
        <x:v>粤A00615F</x:v>
      </x:c>
      <x:c r="C1669" s="2" t="str">
        <x:v>金可鹏</x:v>
      </x:c>
      <x:c r="D1669" s="2" t="n">
        <x:v>23</x:v>
      </x:c>
      <x:c r="E1669" s="7" t="n">
        <x:v>1000</x:v>
      </x:c>
      <x:c r="F1669" s="2" t="str">
        <x:v>否</x:v>
      </x:c>
      <x:c r="G1669" s="7" t="n">
        <x:v>4451.61</x:v>
      </x:c>
      <x:c r="H1669" s="7" t="n">
        <x:v>1467</x:v>
      </x:c>
      <x:c r="I1669" s="2" t="str">
        <x:v>可按后续累计达标判定补发</x:v>
      </x:c>
    </x:row>
    <x:row r="1670" ht="22" customHeight="1">
      <x:c r="A1670" s="2" t="n">
        <x:v>5</x:v>
      </x:c>
      <x:c r="B1670" s="2" t="str">
        <x:v>粤A01209F</x:v>
      </x:c>
      <x:c r="C1670" s="2" t="str">
        <x:v>金可鹏</x:v>
      </x:c>
      <x:c r="D1670" s="2" t="n">
        <x:v>25</x:v>
      </x:c>
      <x:c r="E1670" s="7" t="n">
        <x:v>1000</x:v>
      </x:c>
      <x:c r="F1670" s="2" t="str">
        <x:v>是</x:v>
      </x:c>
      <x:c r="G1670" s="7" t="n">
        <x:v>4838.71</x:v>
      </x:c>
      <x:c r="H1670" s="7" t="n">
        <x:v>937.4</x:v>
      </x:c>
      <x:c r="I1670" s="2" t="str">
        <x:v>已发或已核定扣减，不重复补发</x:v>
      </x:c>
    </x:row>
    <x:row r="1671" ht="22" customHeight="1">
      <x:c r="A1671" s="2" t="n">
        <x:v>5</x:v>
      </x:c>
      <x:c r="B1671" s="2" t="str">
        <x:v>粤A01552F</x:v>
      </x:c>
      <x:c r="C1671" s="2" t="str">
        <x:v>金可鹏</x:v>
      </x:c>
      <x:c r="D1671" s="2" t="n">
        <x:v>31</x:v>
      </x:c>
      <x:c r="E1671" s="7" t="n">
        <x:v>1000</x:v>
      </x:c>
      <x:c r="F1671" s="2" t="str">
        <x:v>否</x:v>
      </x:c>
      <x:c r="G1671" s="7" t="n">
        <x:v>6000</x:v>
      </x:c>
      <x:c r="H1671" s="7" t="n">
        <x:v>96.4</x:v>
      </x:c>
      <x:c r="I1671" s="2" t="str">
        <x:v>可按后续累计达标判定补发</x:v>
      </x:c>
    </x:row>
    <x:row r="1672" ht="22" customHeight="1">
      <x:c r="A1672" s="2" t="n">
        <x:v>5</x:v>
      </x:c>
      <x:c r="B1672" s="2" t="str">
        <x:v>粤A01620F</x:v>
      </x:c>
      <x:c r="C1672" s="2" t="str">
        <x:v>金可鹏</x:v>
      </x:c>
      <x:c r="D1672" s="2" t="n">
        <x:v>31</x:v>
      </x:c>
      <x:c r="E1672" s="7" t="n">
        <x:v>1000</x:v>
      </x:c>
      <x:c r="F1672" s="2" t="str">
        <x:v>否</x:v>
      </x:c>
      <x:c r="G1672" s="7" t="n">
        <x:v>6000</x:v>
      </x:c>
      <x:c r="H1672" s="7" t="n">
        <x:v>188.2</x:v>
      </x:c>
      <x:c r="I1672" s="2" t="str">
        <x:v>可按后续累计达标判定补发</x:v>
      </x:c>
    </x:row>
    <x:row r="1673" ht="22" customHeight="1">
      <x:c r="A1673" s="2" t="n">
        <x:v>5</x:v>
      </x:c>
      <x:c r="B1673" s="2" t="str">
        <x:v>粤A01939F</x:v>
      </x:c>
      <x:c r="C1673" s="2" t="str">
        <x:v>金可鹏</x:v>
      </x:c>
      <x:c r="D1673" s="2" t="n">
        <x:v>31</x:v>
      </x:c>
      <x:c r="E1673" s="7" t="n">
        <x:v>1000</x:v>
      </x:c>
      <x:c r="F1673" s="2" t="str">
        <x:v>否</x:v>
      </x:c>
      <x:c r="G1673" s="7" t="n">
        <x:v>6000</x:v>
      </x:c>
      <x:c r="H1673" s="7" t="n">
        <x:v>2530.8</x:v>
      </x:c>
      <x:c r="I1673" s="2" t="str">
        <x:v>可按后续累计达标判定补发</x:v>
      </x:c>
    </x:row>
    <x:row r="1674" ht="22" customHeight="1">
      <x:c r="A1674" s="2" t="n">
        <x:v>5</x:v>
      </x:c>
      <x:c r="B1674" s="2" t="str">
        <x:v>粤A02661F</x:v>
      </x:c>
      <x:c r="C1674" s="2" t="str">
        <x:v>金可鹏</x:v>
      </x:c>
      <x:c r="D1674" s="2" t="n">
        <x:v>23</x:v>
      </x:c>
      <x:c r="E1674" s="7" t="n">
        <x:v>1000</x:v>
      </x:c>
      <x:c r="F1674" s="2" t="str">
        <x:v>否</x:v>
      </x:c>
      <x:c r="G1674" s="7" t="n">
        <x:v>4451.61</x:v>
      </x:c>
      <x:c r="H1674" s="7" t="n">
        <x:v>1411.3</x:v>
      </x:c>
      <x:c r="I1674" s="2" t="str">
        <x:v>可按后续累计达标判定补发</x:v>
      </x:c>
    </x:row>
    <x:row r="1675" ht="22" customHeight="1">
      <x:c r="A1675" s="2" t="n">
        <x:v>5</x:v>
      </x:c>
      <x:c r="B1675" s="2" t="str">
        <x:v>粤A02683F</x:v>
      </x:c>
      <x:c r="C1675" s="2" t="str">
        <x:v>金可鹏</x:v>
      </x:c>
      <x:c r="D1675" s="2" t="n">
        <x:v>31</x:v>
      </x:c>
      <x:c r="E1675" s="7" t="n">
        <x:v>1000</x:v>
      </x:c>
      <x:c r="F1675" s="2" t="str">
        <x:v>否</x:v>
      </x:c>
      <x:c r="G1675" s="7" t="n">
        <x:v>6000</x:v>
      </x:c>
      <x:c r="H1675" s="7" t="n">
        <x:v>1846.2</x:v>
      </x:c>
      <x:c r="I1675" s="2" t="str">
        <x:v>可按后续累计达标判定补发</x:v>
      </x:c>
    </x:row>
    <x:row r="1676" ht="22" customHeight="1">
      <x:c r="A1676" s="2" t="n">
        <x:v>5</x:v>
      </x:c>
      <x:c r="B1676" s="2" t="str">
        <x:v>粤A02956F</x:v>
      </x:c>
      <x:c r="C1676" s="2" t="str">
        <x:v>金可鹏</x:v>
      </x:c>
      <x:c r="D1676" s="2" t="n">
        <x:v>31</x:v>
      </x:c>
      <x:c r="E1676" s="7" t="n">
        <x:v>1000</x:v>
      </x:c>
      <x:c r="F1676" s="2" t="str">
        <x:v>否</x:v>
      </x:c>
      <x:c r="G1676" s="7" t="n">
        <x:v>6000</x:v>
      </x:c>
      <x:c r="H1676" s="7" t="n">
        <x:v>1062.7</x:v>
      </x:c>
      <x:c r="I1676" s="2" t="str">
        <x:v>可按后续累计达标判定补发</x:v>
      </x:c>
    </x:row>
    <x:row r="1677" ht="22" customHeight="1">
      <x:c r="A1677" s="2" t="n">
        <x:v>5</x:v>
      </x:c>
      <x:c r="B1677" s="2" t="str">
        <x:v>粤A03502F</x:v>
      </x:c>
      <x:c r="C1677" s="2" t="str">
        <x:v>金可鹏</x:v>
      </x:c>
      <x:c r="D1677" s="2" t="n">
        <x:v>31</x:v>
      </x:c>
      <x:c r="E1677" s="7" t="n">
        <x:v>1000</x:v>
      </x:c>
      <x:c r="F1677" s="2" t="str">
        <x:v>否</x:v>
      </x:c>
      <x:c r="G1677" s="7" t="n">
        <x:v>6000</x:v>
      </x:c>
      <x:c r="H1677" s="7" t="n">
        <x:v>3526.4</x:v>
      </x:c>
      <x:c r="I1677" s="2" t="str">
        <x:v>可按后续累计达标判定补发</x:v>
      </x:c>
    </x:row>
    <x:row r="1678" ht="22" customHeight="1">
      <x:c r="A1678" s="2" t="n">
        <x:v>5</x:v>
      </x:c>
      <x:c r="B1678" s="2" t="str">
        <x:v>粤A03532F</x:v>
      </x:c>
      <x:c r="C1678" s="2" t="str">
        <x:v>金可鹏</x:v>
      </x:c>
      <x:c r="D1678" s="2" t="n">
        <x:v>31</x:v>
      </x:c>
      <x:c r="E1678" s="7" t="n">
        <x:v>1000</x:v>
      </x:c>
      <x:c r="F1678" s="2" t="str">
        <x:v>否</x:v>
      </x:c>
      <x:c r="G1678" s="7" t="n">
        <x:v>6000</x:v>
      </x:c>
      <x:c r="H1678" s="7" t="n">
        <x:v>3828.1</x:v>
      </x:c>
      <x:c r="I1678" s="2" t="str">
        <x:v>可按后续累计达标判定补发</x:v>
      </x:c>
    </x:row>
    <x:row r="1679" ht="22" customHeight="1">
      <x:c r="A1679" s="2" t="n">
        <x:v>5</x:v>
      </x:c>
      <x:c r="B1679" s="2" t="str">
        <x:v>粤A03569F</x:v>
      </x:c>
      <x:c r="C1679" s="2" t="str">
        <x:v>金可鹏</x:v>
      </x:c>
      <x:c r="D1679" s="2" t="n">
        <x:v>31</x:v>
      </x:c>
      <x:c r="E1679" s="7" t="n">
        <x:v>1000</x:v>
      </x:c>
      <x:c r="F1679" s="2" t="str">
        <x:v>是</x:v>
      </x:c>
      <x:c r="G1679" s="7" t="n">
        <x:v>6000</x:v>
      </x:c>
      <x:c r="H1679" s="7" t="n">
        <x:v>7502.6</x:v>
      </x:c>
      <x:c r="I1679" s="2" t="str">
        <x:v>已发或已核定扣减，不重复补发</x:v>
      </x:c>
    </x:row>
    <x:row r="1680" ht="22" customHeight="1">
      <x:c r="A1680" s="2" t="n">
        <x:v>5</x:v>
      </x:c>
      <x:c r="B1680" s="2" t="str">
        <x:v>粤A03859F</x:v>
      </x:c>
      <x:c r="C1680" s="2" t="str">
        <x:v>金可鹏</x:v>
      </x:c>
      <x:c r="D1680" s="2" t="n">
        <x:v>31</x:v>
      </x:c>
      <x:c r="E1680" s="7" t="n">
        <x:v>1000</x:v>
      </x:c>
      <x:c r="F1680" s="2" t="str">
        <x:v>否</x:v>
      </x:c>
      <x:c r="G1680" s="7" t="n">
        <x:v>6000</x:v>
      </x:c>
      <x:c r="H1680" s="7" t="n">
        <x:v>1294.4</x:v>
      </x:c>
      <x:c r="I1680" s="2" t="str">
        <x:v>可按后续累计达标判定补发</x:v>
      </x:c>
    </x:row>
    <x:row r="1681" ht="22" customHeight="1">
      <x:c r="A1681" s="2" t="n">
        <x:v>5</x:v>
      </x:c>
      <x:c r="B1681" s="2" t="str">
        <x:v>粤A05106F</x:v>
      </x:c>
      <x:c r="C1681" s="2" t="str">
        <x:v>金可鹏</x:v>
      </x:c>
      <x:c r="D1681" s="2" t="n">
        <x:v>6</x:v>
      </x:c>
      <x:c r="E1681" s="7" t="n">
        <x:v>1000</x:v>
      </x:c>
      <x:c r="F1681" s="2" t="str">
        <x:v>是</x:v>
      </x:c>
      <x:c r="G1681" s="7" t="n">
        <x:v>1161.29</x:v>
      </x:c>
      <x:c r="H1681" s="7" t="n">
        <x:v>313.9</x:v>
      </x:c>
      <x:c r="I1681" s="2" t="str">
        <x:v>已发或已核定扣减，不重复补发</x:v>
      </x:c>
    </x:row>
    <x:row r="1682" ht="22" customHeight="1">
      <x:c r="A1682" s="2" t="n">
        <x:v>5</x:v>
      </x:c>
      <x:c r="B1682" s="2" t="str">
        <x:v>粤A05322F</x:v>
      </x:c>
      <x:c r="C1682" s="2" t="str">
        <x:v>金可鹏</x:v>
      </x:c>
      <x:c r="D1682" s="2" t="n">
        <x:v>31</x:v>
      </x:c>
      <x:c r="E1682" s="7" t="n">
        <x:v>1000</x:v>
      </x:c>
      <x:c r="F1682" s="2" t="str">
        <x:v>否</x:v>
      </x:c>
      <x:c r="G1682" s="7" t="n">
        <x:v>6000</x:v>
      </x:c>
      <x:c r="H1682" s="7" t="n">
        <x:v>2393.1</x:v>
      </x:c>
      <x:c r="I1682" s="2" t="str">
        <x:v>可按后续累计达标判定补发</x:v>
      </x:c>
    </x:row>
    <x:row r="1683" ht="22" customHeight="1">
      <x:c r="A1683" s="2" t="n">
        <x:v>5</x:v>
      </x:c>
      <x:c r="B1683" s="2" t="str">
        <x:v>粤A05391F</x:v>
      </x:c>
      <x:c r="C1683" s="2" t="str">
        <x:v>金可鹏</x:v>
      </x:c>
      <x:c r="D1683" s="2" t="n">
        <x:v>31</x:v>
      </x:c>
      <x:c r="E1683" s="7" t="n">
        <x:v>1000</x:v>
      </x:c>
      <x:c r="F1683" s="2" t="str">
        <x:v>否</x:v>
      </x:c>
      <x:c r="G1683" s="7" t="n">
        <x:v>6000</x:v>
      </x:c>
      <x:c r="H1683" s="7" t="n">
        <x:v>1522.7</x:v>
      </x:c>
      <x:c r="I1683" s="2" t="str">
        <x:v>可按后续累计达标判定补发</x:v>
      </x:c>
    </x:row>
    <x:row r="1684" ht="22" customHeight="1">
      <x:c r="A1684" s="2" t="n">
        <x:v>5</x:v>
      </x:c>
      <x:c r="B1684" s="2" t="str">
        <x:v>粤A05428F</x:v>
      </x:c>
      <x:c r="C1684" s="2" t="str">
        <x:v>金可鹏</x:v>
      </x:c>
      <x:c r="D1684" s="2" t="n">
        <x:v>31</x:v>
      </x:c>
      <x:c r="E1684" s="7" t="n">
        <x:v>1000</x:v>
      </x:c>
      <x:c r="F1684" s="2" t="str">
        <x:v>否</x:v>
      </x:c>
      <x:c r="G1684" s="7" t="n">
        <x:v>6000</x:v>
      </x:c>
      <x:c r="H1684" s="7" t="n">
        <x:v>683.2</x:v>
      </x:c>
      <x:c r="I1684" s="2" t="str">
        <x:v>可按后续累计达标判定补发</x:v>
      </x:c>
    </x:row>
    <x:row r="1685" ht="22" customHeight="1">
      <x:c r="A1685" s="2" t="n">
        <x:v>5</x:v>
      </x:c>
      <x:c r="B1685" s="2" t="str">
        <x:v>粤A05839F</x:v>
      </x:c>
      <x:c r="C1685" s="2" t="str">
        <x:v>金可鹏</x:v>
      </x:c>
      <x:c r="D1685" s="2" t="n">
        <x:v>31</x:v>
      </x:c>
      <x:c r="E1685" s="7" t="n">
        <x:v>1000</x:v>
      </x:c>
      <x:c r="F1685" s="2" t="str">
        <x:v>否</x:v>
      </x:c>
      <x:c r="G1685" s="7" t="n">
        <x:v>6000</x:v>
      </x:c>
      <x:c r="H1685" s="7" t="n">
        <x:v>0.5</x:v>
      </x:c>
      <x:c r="I1685" s="2" t="str">
        <x:v>可按后续累计达标判定补发</x:v>
      </x:c>
    </x:row>
    <x:row r="1686" ht="22" customHeight="1">
      <x:c r="A1686" s="2" t="n">
        <x:v>5</x:v>
      </x:c>
      <x:c r="B1686" s="2" t="str">
        <x:v>粤A05985F</x:v>
      </x:c>
      <x:c r="C1686" s="2" t="str">
        <x:v>金可鹏</x:v>
      </x:c>
      <x:c r="D1686" s="2" t="n">
        <x:v>31</x:v>
      </x:c>
      <x:c r="E1686" s="7" t="n">
        <x:v>1000</x:v>
      </x:c>
      <x:c r="F1686" s="2" t="str">
        <x:v>否</x:v>
      </x:c>
      <x:c r="G1686" s="7" t="n">
        <x:v>6000</x:v>
      </x:c>
      <x:c r="H1686" s="7" t="n">
        <x:v>0.1</x:v>
      </x:c>
      <x:c r="I1686" s="2" t="str">
        <x:v>可按后续累计达标判定补发</x:v>
      </x:c>
    </x:row>
    <x:row r="1687" ht="22" customHeight="1">
      <x:c r="A1687" s="2" t="n">
        <x:v>5</x:v>
      </x:c>
      <x:c r="B1687" s="2" t="str">
        <x:v>粤A05995F</x:v>
      </x:c>
      <x:c r="C1687" s="2" t="str">
        <x:v>金可鹏</x:v>
      </x:c>
      <x:c r="D1687" s="2" t="n">
        <x:v>31</x:v>
      </x:c>
      <x:c r="E1687" s="7" t="n">
        <x:v>1000</x:v>
      </x:c>
      <x:c r="F1687" s="2" t="str">
        <x:v>否</x:v>
      </x:c>
      <x:c r="G1687" s="7" t="n">
        <x:v>6000</x:v>
      </x:c>
      <x:c r="H1687" s="7" t="n">
        <x:v>85.9</x:v>
      </x:c>
      <x:c r="I1687" s="2" t="str">
        <x:v>可按后续累计达标判定补发</x:v>
      </x:c>
    </x:row>
    <x:row r="1688" ht="22" customHeight="1">
      <x:c r="A1688" s="2" t="n">
        <x:v>5</x:v>
      </x:c>
      <x:c r="B1688" s="2" t="str">
        <x:v>粤A06290F</x:v>
      </x:c>
      <x:c r="C1688" s="2" t="str">
        <x:v>金可鹏</x:v>
      </x:c>
      <x:c r="D1688" s="2" t="n">
        <x:v>31</x:v>
      </x:c>
      <x:c r="E1688" s="7" t="n">
        <x:v>1000</x:v>
      </x:c>
      <x:c r="F1688" s="2" t="str">
        <x:v>是</x:v>
      </x:c>
      <x:c r="G1688" s="7" t="n">
        <x:v>6000</x:v>
      </x:c>
      <x:c r="H1688" s="7" t="n">
        <x:v>7603.4</x:v>
      </x:c>
      <x:c r="I1688" s="2" t="str">
        <x:v>已发或已核定扣减，不重复补发</x:v>
      </x:c>
    </x:row>
    <x:row r="1689" ht="22" customHeight="1">
      <x:c r="A1689" s="2" t="n">
        <x:v>5</x:v>
      </x:c>
      <x:c r="B1689" s="2" t="str">
        <x:v>粤A06569F</x:v>
      </x:c>
      <x:c r="C1689" s="2" t="str">
        <x:v>金可鹏</x:v>
      </x:c>
      <x:c r="D1689" s="2" t="n">
        <x:v>31</x:v>
      </x:c>
      <x:c r="E1689" s="7" t="n">
        <x:v>1000</x:v>
      </x:c>
      <x:c r="F1689" s="2" t="str">
        <x:v>否</x:v>
      </x:c>
      <x:c r="G1689" s="7" t="n">
        <x:v>6000</x:v>
      </x:c>
      <x:c r="H1689" s="7" t="n">
        <x:v>4399.6</x:v>
      </x:c>
      <x:c r="I1689" s="2" t="str">
        <x:v>可按后续累计达标判定补发</x:v>
      </x:c>
    </x:row>
    <x:row r="1690" ht="22" customHeight="1">
      <x:c r="A1690" s="2" t="n">
        <x:v>5</x:v>
      </x:c>
      <x:c r="B1690" s="2" t="str">
        <x:v>粤A06691F</x:v>
      </x:c>
      <x:c r="C1690" s="2" t="str">
        <x:v>金可鹏</x:v>
      </x:c>
      <x:c r="D1690" s="2" t="n">
        <x:v>22</x:v>
      </x:c>
      <x:c r="E1690" s="7" t="n">
        <x:v>1000</x:v>
      </x:c>
      <x:c r="F1690" s="2" t="str">
        <x:v>是</x:v>
      </x:c>
      <x:c r="G1690" s="7" t="n">
        <x:v>4258.06</x:v>
      </x:c>
      <x:c r="H1690" s="7" t="n">
        <x:v>5122.3</x:v>
      </x:c>
      <x:c r="I1690" s="2" t="str">
        <x:v>已发或已核定扣减，不重复补发</x:v>
      </x:c>
    </x:row>
    <x:row r="1691" ht="22" customHeight="1">
      <x:c r="A1691" s="2" t="n">
        <x:v>5</x:v>
      </x:c>
      <x:c r="B1691" s="2" t="str">
        <x:v>粤A06859F</x:v>
      </x:c>
      <x:c r="C1691" s="2" t="str">
        <x:v>金可鹏</x:v>
      </x:c>
      <x:c r="D1691" s="2" t="n">
        <x:v>31</x:v>
      </x:c>
      <x:c r="E1691" s="7" t="n">
        <x:v>1000</x:v>
      </x:c>
      <x:c r="F1691" s="2" t="str">
        <x:v>否</x:v>
      </x:c>
      <x:c r="G1691" s="7" t="n">
        <x:v>6000</x:v>
      </x:c>
      <x:c r="H1691" s="7" t="n">
        <x:v>2327.7</x:v>
      </x:c>
      <x:c r="I1691" s="2" t="str">
        <x:v>可按后续累计达标判定补发</x:v>
      </x:c>
    </x:row>
    <x:row r="1692" ht="22" customHeight="1">
      <x:c r="A1692" s="2" t="n">
        <x:v>5</x:v>
      </x:c>
      <x:c r="B1692" s="2" t="str">
        <x:v>粤A06931F</x:v>
      </x:c>
      <x:c r="C1692" s="2" t="str">
        <x:v>金可鹏</x:v>
      </x:c>
      <x:c r="D1692" s="2" t="n">
        <x:v>31</x:v>
      </x:c>
      <x:c r="E1692" s="7" t="n">
        <x:v>1000</x:v>
      </x:c>
      <x:c r="F1692" s="2" t="str">
        <x:v>否</x:v>
      </x:c>
      <x:c r="G1692" s="7" t="n">
        <x:v>6000</x:v>
      </x:c>
      <x:c r="H1692" s="7" t="n">
        <x:v>935.1</x:v>
      </x:c>
      <x:c r="I1692" s="2" t="str">
        <x:v>可按后续累计达标判定补发</x:v>
      </x:c>
    </x:row>
    <x:row r="1693" ht="22" customHeight="1">
      <x:c r="A1693" s="2" t="n">
        <x:v>5</x:v>
      </x:c>
      <x:c r="B1693" s="2" t="str">
        <x:v>粤A06932F</x:v>
      </x:c>
      <x:c r="C1693" s="2" t="str">
        <x:v>金可鹏</x:v>
      </x:c>
      <x:c r="D1693" s="2" t="n">
        <x:v>31</x:v>
      </x:c>
      <x:c r="E1693" s="7" t="n">
        <x:v>1000</x:v>
      </x:c>
      <x:c r="F1693" s="2" t="str">
        <x:v>否</x:v>
      </x:c>
      <x:c r="G1693" s="7" t="n">
        <x:v>6000</x:v>
      </x:c>
      <x:c r="H1693" s="7" t="n">
        <x:v>2820.6</x:v>
      </x:c>
      <x:c r="I1693" s="2" t="str">
        <x:v>可按后续累计达标判定补发</x:v>
      </x:c>
    </x:row>
    <x:row r="1694" ht="22" customHeight="1">
      <x:c r="A1694" s="2" t="n">
        <x:v>5</x:v>
      </x:c>
      <x:c r="B1694" s="2" t="str">
        <x:v>粤A07260F</x:v>
      </x:c>
      <x:c r="C1694" s="2" t="str">
        <x:v>金可鹏</x:v>
      </x:c>
      <x:c r="D1694" s="2" t="n">
        <x:v>31</x:v>
      </x:c>
      <x:c r="E1694" s="7" t="n">
        <x:v>1000</x:v>
      </x:c>
      <x:c r="F1694" s="2" t="str">
        <x:v>是</x:v>
      </x:c>
      <x:c r="G1694" s="7" t="n">
        <x:v>6000</x:v>
      </x:c>
      <x:c r="H1694" s="7" t="n">
        <x:v>1401.6</x:v>
      </x:c>
      <x:c r="I1694" s="2" t="str">
        <x:v>已发或已核定扣减，不重复补发</x:v>
      </x:c>
    </x:row>
    <x:row r="1695" ht="22" customHeight="1">
      <x:c r="A1695" s="2" t="n">
        <x:v>5</x:v>
      </x:c>
      <x:c r="B1695" s="2" t="str">
        <x:v>粤A07555F</x:v>
      </x:c>
      <x:c r="C1695" s="2" t="str">
        <x:v>金可鹏</x:v>
      </x:c>
      <x:c r="D1695" s="2" t="n">
        <x:v>31</x:v>
      </x:c>
      <x:c r="E1695" s="7" t="n">
        <x:v>1000</x:v>
      </x:c>
      <x:c r="F1695" s="2" t="str">
        <x:v>是</x:v>
      </x:c>
      <x:c r="G1695" s="7" t="n">
        <x:v>6000</x:v>
      </x:c>
      <x:c r="H1695" s="7" t="n">
        <x:v>7385.5</x:v>
      </x:c>
      <x:c r="I1695" s="2" t="str">
        <x:v>已发或已核定扣减，不重复补发</x:v>
      </x:c>
    </x:row>
    <x:row r="1696" ht="22" customHeight="1">
      <x:c r="A1696" s="2" t="n">
        <x:v>5</x:v>
      </x:c>
      <x:c r="B1696" s="2" t="str">
        <x:v>粤A07568F</x:v>
      </x:c>
      <x:c r="C1696" s="2" t="str">
        <x:v>金可鹏</x:v>
      </x:c>
      <x:c r="D1696" s="2" t="n">
        <x:v>31</x:v>
      </x:c>
      <x:c r="E1696" s="7" t="n">
        <x:v>1000</x:v>
      </x:c>
      <x:c r="F1696" s="2" t="str">
        <x:v>是</x:v>
      </x:c>
      <x:c r="G1696" s="7" t="n">
        <x:v>6000</x:v>
      </x:c>
      <x:c r="H1696" s="7" t="n">
        <x:v>2389.1</x:v>
      </x:c>
      <x:c r="I1696" s="2" t="str">
        <x:v>已发或已核定扣减，不重复补发</x:v>
      </x:c>
    </x:row>
    <x:row r="1697" ht="22" customHeight="1">
      <x:c r="A1697" s="2" t="n">
        <x:v>5</x:v>
      </x:c>
      <x:c r="B1697" s="2" t="str">
        <x:v>粤A08512F</x:v>
      </x:c>
      <x:c r="C1697" s="2" t="str">
        <x:v>金可鹏</x:v>
      </x:c>
      <x:c r="D1697" s="2" t="n">
        <x:v>31</x:v>
      </x:c>
      <x:c r="E1697" s="7" t="n">
        <x:v>1000</x:v>
      </x:c>
      <x:c r="F1697" s="2" t="str">
        <x:v>否</x:v>
      </x:c>
      <x:c r="G1697" s="7" t="n">
        <x:v>6000</x:v>
      </x:c>
      <x:c r="H1697" s="7" t="n">
        <x:v>1176.8</x:v>
      </x:c>
      <x:c r="I1697" s="2" t="str">
        <x:v>可按后续累计达标判定补发</x:v>
      </x:c>
    </x:row>
    <x:row r="1698" ht="22" customHeight="1">
      <x:c r="A1698" s="2" t="n">
        <x:v>5</x:v>
      </x:c>
      <x:c r="B1698" s="2" t="str">
        <x:v>粤A08910F</x:v>
      </x:c>
      <x:c r="C1698" s="2" t="str">
        <x:v>金可鹏</x:v>
      </x:c>
      <x:c r="D1698" s="2" t="n">
        <x:v>23</x:v>
      </x:c>
      <x:c r="E1698" s="7" t="n">
        <x:v>1000</x:v>
      </x:c>
      <x:c r="F1698" s="2" t="str">
        <x:v>是</x:v>
      </x:c>
      <x:c r="G1698" s="7" t="n">
        <x:v>4451.61</x:v>
      </x:c>
      <x:c r="H1698" s="7" t="n">
        <x:v>5421.2</x:v>
      </x:c>
      <x:c r="I1698" s="2" t="str">
        <x:v>已发或已核定扣减，不重复补发</x:v>
      </x:c>
    </x:row>
    <x:row r="1699" ht="22" customHeight="1">
      <x:c r="A1699" s="2" t="n">
        <x:v>5</x:v>
      </x:c>
      <x:c r="B1699" s="2" t="str">
        <x:v>粤A08933F</x:v>
      </x:c>
      <x:c r="C1699" s="2" t="str">
        <x:v>金可鹏</x:v>
      </x:c>
      <x:c r="D1699" s="2" t="n">
        <x:v>23</x:v>
      </x:c>
      <x:c r="E1699" s="7" t="n">
        <x:v>1000</x:v>
      </x:c>
      <x:c r="F1699" s="2" t="str">
        <x:v>否</x:v>
      </x:c>
      <x:c r="G1699" s="7" t="n">
        <x:v>4451.61</x:v>
      </x:c>
      <x:c r="H1699" s="7" t="n">
        <x:v>1699.5</x:v>
      </x:c>
      <x:c r="I1699" s="2" t="str">
        <x:v>可按后续累计达标判定补发</x:v>
      </x:c>
    </x:row>
    <x:row r="1700" ht="22" customHeight="1">
      <x:c r="A1700" s="2" t="n">
        <x:v>5</x:v>
      </x:c>
      <x:c r="B1700" s="2" t="str">
        <x:v>粤A09262F</x:v>
      </x:c>
      <x:c r="C1700" s="2" t="str">
        <x:v>金可鹏</x:v>
      </x:c>
      <x:c r="D1700" s="2" t="n">
        <x:v>31</x:v>
      </x:c>
      <x:c r="E1700" s="7" t="n">
        <x:v>1000</x:v>
      </x:c>
      <x:c r="F1700" s="2" t="str">
        <x:v>否</x:v>
      </x:c>
      <x:c r="G1700" s="7" t="n">
        <x:v>6000</x:v>
      </x:c>
      <x:c r="H1700" s="7" t="n">
        <x:v>2909.8</x:v>
      </x:c>
      <x:c r="I1700" s="2" t="str">
        <x:v>可按后续累计达标判定补发</x:v>
      </x:c>
    </x:row>
    <x:row r="1701" ht="22" customHeight="1">
      <x:c r="A1701" s="2" t="n">
        <x:v>5</x:v>
      </x:c>
      <x:c r="B1701" s="2" t="str">
        <x:v>粤A09578F</x:v>
      </x:c>
      <x:c r="C1701" s="2" t="str">
        <x:v>金可鹏</x:v>
      </x:c>
      <x:c r="D1701" s="2" t="n">
        <x:v>31</x:v>
      </x:c>
      <x:c r="E1701" s="7" t="n">
        <x:v>1000</x:v>
      </x:c>
      <x:c r="F1701" s="2" t="str">
        <x:v>否</x:v>
      </x:c>
      <x:c r="G1701" s="7" t="n">
        <x:v>6000</x:v>
      </x:c>
      <x:c r="H1701" s="7" t="n">
        <x:v>2516.6</x:v>
      </x:c>
      <x:c r="I1701" s="2" t="str">
        <x:v>可按后续累计达标判定补发</x:v>
      </x:c>
    </x:row>
    <x:row r="1702" ht="22" customHeight="1">
      <x:c r="A1702" s="2" t="n">
        <x:v>5</x:v>
      </x:c>
      <x:c r="B1702" s="2" t="str">
        <x:v>粤A09706F</x:v>
      </x:c>
      <x:c r="C1702" s="2" t="str">
        <x:v>金可鹏</x:v>
      </x:c>
      <x:c r="D1702" s="2" t="n">
        <x:v>23</x:v>
      </x:c>
      <x:c r="E1702" s="7" t="n">
        <x:v>1000</x:v>
      </x:c>
      <x:c r="F1702" s="2" t="str">
        <x:v>否</x:v>
      </x:c>
      <x:c r="G1702" s="7" t="n">
        <x:v>4451.61</x:v>
      </x:c>
      <x:c r="H1702" s="7" t="n">
        <x:v>1319.9</x:v>
      </x:c>
      <x:c r="I1702" s="2" t="str">
        <x:v>可按后续累计达标判定补发</x:v>
      </x:c>
    </x:row>
    <x:row r="1703" ht="22" customHeight="1">
      <x:c r="A1703" s="2" t="n">
        <x:v>5</x:v>
      </x:c>
      <x:c r="B1703" s="2" t="str">
        <x:v>粤AF09130</x:v>
      </x:c>
      <x:c r="C1703" s="2" t="str">
        <x:v>金可鹏</x:v>
      </x:c>
      <x:c r="D1703" s="2" t="n">
        <x:v>31</x:v>
      </x:c>
      <x:c r="E1703" s="7" t="n">
        <x:v>150</x:v>
      </x:c>
      <x:c r="F1703" s="2" t="str">
        <x:v>否</x:v>
      </x:c>
      <x:c r="G1703" s="7" t="n">
        <x:v>3000</x:v>
      </x:c>
      <x:c r="H1703" s="7" t="n">
        <x:v>2607.6</x:v>
      </x:c>
      <x:c r="I1703" s="2" t="str">
        <x:v>可按后续累计达标判定补发</x:v>
      </x:c>
    </x:row>
    <x:row r="1704" ht="22" customHeight="1">
      <x:c r="A1704" s="2" t="n">
        <x:v>5</x:v>
      </x:c>
      <x:c r="B1704" s="2" t="str">
        <x:v>粤AF70111</x:v>
      </x:c>
      <x:c r="C1704" s="2" t="str">
        <x:v>金可鹏</x:v>
      </x:c>
      <x:c r="D1704" s="2" t="n">
        <x:v>31</x:v>
      </x:c>
      <x:c r="E1704" s="7" t="n">
        <x:v>150</x:v>
      </x:c>
      <x:c r="F1704" s="2" t="str">
        <x:v>是</x:v>
      </x:c>
      <x:c r="G1704" s="7" t="n">
        <x:v>3000</x:v>
      </x:c>
      <x:c r="H1704" s="7" t="n">
        <x:v>4027.3</x:v>
      </x:c>
      <x:c r="I1704" s="2" t="str">
        <x:v>已发或已核定扣减，不重复补发</x:v>
      </x:c>
    </x:row>
    <x:row r="1705" ht="22" customHeight="1">
      <x:c r="A1705" s="2" t="n">
        <x:v>5</x:v>
      </x:c>
      <x:c r="B1705" s="2" t="str">
        <x:v>粤AFB6967</x:v>
      </x:c>
      <x:c r="C1705" s="2" t="str">
        <x:v>金可鹏</x:v>
      </x:c>
      <x:c r="D1705" s="2" t="n">
        <x:v>19</x:v>
      </x:c>
      <x:c r="E1705" s="7" t="n">
        <x:v>150</x:v>
      </x:c>
      <x:c r="F1705" s="2" t="str">
        <x:v>否</x:v>
      </x:c>
      <x:c r="G1705" s="7" t="n">
        <x:v>1838.71</x:v>
      </x:c>
      <x:c r="H1705" s="7" t="n">
        <x:v>906.7</x:v>
      </x:c>
      <x:c r="I1705" s="2" t="str">
        <x:v>可按后续累计达标判定补发</x:v>
      </x:c>
    </x:row>
    <x:row r="1706" ht="22" customHeight="1">
      <x:c r="A1706" s="2" t="n">
        <x:v>5</x:v>
      </x:c>
      <x:c r="B1706" s="2" t="str">
        <x:v>粤AFG2090</x:v>
      </x:c>
      <x:c r="C1706" s="2" t="str">
        <x:v>金可鹏</x:v>
      </x:c>
      <x:c r="D1706" s="2" t="n">
        <x:v>31</x:v>
      </x:c>
      <x:c r="E1706" s="7" t="n">
        <x:v>260</x:v>
      </x:c>
      <x:c r="F1706" s="2" t="str">
        <x:v>否</x:v>
      </x:c>
      <x:c r="G1706" s="7" t="n">
        <x:v>5000</x:v>
      </x:c>
      <x:c r="H1706" s="7" t="n">
        <x:v>3658.1</x:v>
      </x:c>
      <x:c r="I1706" s="2" t="str">
        <x:v>可按后续累计达标判定补发</x:v>
      </x:c>
    </x:row>
    <x:row r="1707" ht="22" customHeight="1">
      <x:c r="A1707" s="2" t="n">
        <x:v>5</x:v>
      </x:c>
      <x:c r="B1707" s="2" t="str">
        <x:v>粤AFH0921</x:v>
      </x:c>
      <x:c r="C1707" s="2" t="str">
        <x:v>金可鹏</x:v>
      </x:c>
      <x:c r="D1707" s="2" t="n">
        <x:v>31</x:v>
      </x:c>
      <x:c r="E1707" s="7" t="n">
        <x:v>260</x:v>
      </x:c>
      <x:c r="F1707" s="2" t="str">
        <x:v>否</x:v>
      </x:c>
      <x:c r="G1707" s="7" t="n">
        <x:v>5000</x:v>
      </x:c>
      <x:c r="H1707" s="7" t="n">
        <x:v>3277.6</x:v>
      </x:c>
      <x:c r="I1707" s="2" t="str">
        <x:v>可按后续累计达标判定补发</x:v>
      </x:c>
    </x:row>
    <x:row r="1708" ht="22" customHeight="1">
      <x:c r="A1708" s="2" t="n">
        <x:v>5</x:v>
      </x:c>
      <x:c r="B1708" s="2" t="str">
        <x:v>粤AG03779</x:v>
      </x:c>
      <x:c r="C1708" s="2" t="str">
        <x:v>金可鹏</x:v>
      </x:c>
      <x:c r="D1708" s="2" t="n">
        <x:v>2</x:v>
      </x:c>
      <x:c r="E1708" s="7" t="n">
        <x:v>260</x:v>
      </x:c>
      <x:c r="F1708" s="2" t="str">
        <x:v>否</x:v>
      </x:c>
      <x:c r="G1708" s="7" t="n">
        <x:v>322.58</x:v>
      </x:c>
      <x:c r="H1708" s="7" t="n">
        <x:v>314.5</x:v>
      </x:c>
      <x:c r="I1708" s="2" t="str">
        <x:v>可按后续累计达标判定补发</x:v>
      </x:c>
    </x:row>
    <x:row r="1709" ht="22" customHeight="1">
      <x:c r="A1709" s="2" t="n">
        <x:v>5</x:v>
      </x:c>
      <x:c r="B1709" s="2" t="str">
        <x:v>粤AG35802</x:v>
      </x:c>
      <x:c r="C1709" s="2" t="str">
        <x:v>金可鹏</x:v>
      </x:c>
      <x:c r="D1709" s="2" t="n">
        <x:v>31</x:v>
      </x:c>
      <x:c r="E1709" s="7" t="n">
        <x:v>260</x:v>
      </x:c>
      <x:c r="F1709" s="2" t="str">
        <x:v>否</x:v>
      </x:c>
      <x:c r="G1709" s="7" t="n">
        <x:v>5000</x:v>
      </x:c>
      <x:c r="H1709" s="7" t="n">
        <x:v>4192.5</x:v>
      </x:c>
      <x:c r="I1709" s="2" t="str">
        <x:v>可按后续累计达标判定补发</x:v>
      </x:c>
    </x:row>
    <x:row r="1710" ht="22" customHeight="1">
      <x:c r="A1710" s="2" t="n">
        <x:v>5</x:v>
      </x:c>
      <x:c r="B1710" s="2" t="str">
        <x:v>粤AGE1516</x:v>
      </x:c>
      <x:c r="C1710" s="2" t="str">
        <x:v>金可鹏</x:v>
      </x:c>
      <x:c r="D1710" s="2" t="n">
        <x:v>31</x:v>
      </x:c>
      <x:c r="E1710" s="7" t="n">
        <x:v>150</x:v>
      </x:c>
      <x:c r="F1710" s="2" t="str">
        <x:v>是</x:v>
      </x:c>
      <x:c r="G1710" s="7" t="n">
        <x:v>3000</x:v>
      </x:c>
      <x:c r="H1710" s="7" t="n">
        <x:v>4150.1</x:v>
      </x:c>
      <x:c r="I1710" s="2" t="str">
        <x:v>已发或已核定扣减，不重复补发</x:v>
      </x:c>
    </x:row>
    <x:row r="1711" ht="22" customHeight="1">
      <x:c r="A1711" s="2" t="n">
        <x:v>5</x:v>
      </x:c>
      <x:c r="B1711" s="2" t="str">
        <x:v>粤AGE5843</x:v>
      </x:c>
      <x:c r="C1711" s="2" t="str">
        <x:v>金可鹏</x:v>
      </x:c>
      <x:c r="D1711" s="2" t="n">
        <x:v>31</x:v>
      </x:c>
      <x:c r="E1711" s="7" t="n">
        <x:v>150</x:v>
      </x:c>
      <x:c r="F1711" s="2" t="str">
        <x:v>否</x:v>
      </x:c>
      <x:c r="G1711" s="7" t="n">
        <x:v>3000</x:v>
      </x:c>
      <x:c r="H1711" s="7" t="n">
        <x:v>2325.5</x:v>
      </x:c>
      <x:c r="I1711" s="2" t="str">
        <x:v>可按后续累计达标判定补发</x:v>
      </x:c>
    </x:row>
    <x:row r="1712" ht="22" customHeight="1">
      <x:c r="A1712" s="2" t="n">
        <x:v>5</x:v>
      </x:c>
      <x:c r="B1712" s="2" t="str">
        <x:v>粤AGF0692</x:v>
      </x:c>
      <x:c r="C1712" s="2" t="str">
        <x:v>金可鹏</x:v>
      </x:c>
      <x:c r="D1712" s="2" t="n">
        <x:v>31</x:v>
      </x:c>
      <x:c r="E1712" s="7" t="n">
        <x:v>150</x:v>
      </x:c>
      <x:c r="F1712" s="2" t="str">
        <x:v>否</x:v>
      </x:c>
      <x:c r="G1712" s="7" t="n">
        <x:v>3000</x:v>
      </x:c>
      <x:c r="H1712" s="7" t="n">
        <x:v>1237.3</x:v>
      </x:c>
      <x:c r="I1712" s="2" t="str">
        <x:v>可按后续累计达标判定补发</x:v>
      </x:c>
    </x:row>
    <x:row r="1713" ht="22" customHeight="1">
      <x:c r="A1713" s="2" t="n">
        <x:v>5</x:v>
      </x:c>
      <x:c r="B1713" s="2" t="str">
        <x:v>粤AGF4063</x:v>
      </x:c>
      <x:c r="C1713" s="2" t="str">
        <x:v>金可鹏</x:v>
      </x:c>
      <x:c r="D1713" s="2" t="n">
        <x:v>31</x:v>
      </x:c>
      <x:c r="E1713" s="7" t="n">
        <x:v>150</x:v>
      </x:c>
      <x:c r="F1713" s="2" t="str">
        <x:v>是</x:v>
      </x:c>
      <x:c r="G1713" s="7" t="n">
        <x:v>3000</x:v>
      </x:c>
      <x:c r="H1713" s="7" t="n">
        <x:v>4669</x:v>
      </x:c>
      <x:c r="I1713" s="2" t="str">
        <x:v>已发或已核定扣减，不重复补发</x:v>
      </x:c>
    </x:row>
    <x:row r="1714" ht="22" customHeight="1">
      <x:c r="A1714" s="2" t="n">
        <x:v>5</x:v>
      </x:c>
      <x:c r="B1714" s="2" t="str">
        <x:v>粤AGF6940</x:v>
      </x:c>
      <x:c r="C1714" s="2" t="str">
        <x:v>金可鹏</x:v>
      </x:c>
      <x:c r="D1714" s="2" t="n">
        <x:v>31</x:v>
      </x:c>
      <x:c r="E1714" s="7" t="n">
        <x:v>150</x:v>
      </x:c>
      <x:c r="F1714" s="2" t="str">
        <x:v>是</x:v>
      </x:c>
      <x:c r="G1714" s="7" t="n">
        <x:v>3000</x:v>
      </x:c>
      <x:c r="H1714" s="7" t="n">
        <x:v>3560.3</x:v>
      </x:c>
      <x:c r="I1714" s="2" t="str">
        <x:v>已发或已核定扣减，不重复补发</x:v>
      </x:c>
    </x:row>
    <x:row r="1715" ht="22" customHeight="1">
      <x:c r="A1715" s="2" t="n">
        <x:v>5</x:v>
      </x:c>
      <x:c r="B1715" s="2" t="str">
        <x:v>粤AGF7490</x:v>
      </x:c>
      <x:c r="C1715" s="2" t="str">
        <x:v>金可鹏</x:v>
      </x:c>
      <x:c r="D1715" s="2" t="n">
        <x:v>31</x:v>
      </x:c>
      <x:c r="E1715" s="7" t="n">
        <x:v>150</x:v>
      </x:c>
      <x:c r="F1715" s="2" t="str">
        <x:v>是</x:v>
      </x:c>
      <x:c r="G1715" s="7" t="n">
        <x:v>3000</x:v>
      </x:c>
      <x:c r="H1715" s="7" t="n">
        <x:v>5280</x:v>
      </x:c>
      <x:c r="I1715" s="2" t="str">
        <x:v>已发或已核定扣减，不重复补发</x:v>
      </x:c>
    </x:row>
    <x:row r="1716" ht="22" customHeight="1">
      <x:c r="A1716" s="2" t="n">
        <x:v>5</x:v>
      </x:c>
      <x:c r="B1716" s="2" t="str">
        <x:v>粤AGF8492</x:v>
      </x:c>
      <x:c r="C1716" s="2" t="str">
        <x:v>金可鹏</x:v>
      </x:c>
      <x:c r="D1716" s="2" t="n">
        <x:v>31</x:v>
      </x:c>
      <x:c r="E1716" s="7" t="n">
        <x:v>150</x:v>
      </x:c>
      <x:c r="F1716" s="2" t="str">
        <x:v>否</x:v>
      </x:c>
      <x:c r="G1716" s="7" t="n">
        <x:v>3000</x:v>
      </x:c>
      <x:c r="H1716" s="7" t="n">
        <x:v>1280.8</x:v>
      </x:c>
      <x:c r="I1716" s="2" t="str">
        <x:v>可按后续累计达标判定补发</x:v>
      </x:c>
    </x:row>
    <x:row r="1717" ht="22" customHeight="1">
      <x:c r="A1717" s="2" t="n">
        <x:v>5</x:v>
      </x:c>
      <x:c r="B1717" s="2" t="str">
        <x:v>粤AGF9106</x:v>
      </x:c>
      <x:c r="C1717" s="2" t="str">
        <x:v>金可鹏</x:v>
      </x:c>
      <x:c r="D1717" s="2" t="n">
        <x:v>31</x:v>
      </x:c>
      <x:c r="E1717" s="7" t="n">
        <x:v>150</x:v>
      </x:c>
      <x:c r="F1717" s="2" t="str">
        <x:v>是</x:v>
      </x:c>
      <x:c r="G1717" s="7" t="n">
        <x:v>3000</x:v>
      </x:c>
      <x:c r="H1717" s="7" t="n">
        <x:v>4015.7</x:v>
      </x:c>
      <x:c r="I1717" s="2" t="str">
        <x:v>已发或已核定扣减，不重复补发</x:v>
      </x:c>
    </x:row>
    <x:row r="1718" ht="22" customHeight="1">
      <x:c r="A1718" s="2" t="n">
        <x:v>5</x:v>
      </x:c>
      <x:c r="B1718" s="2" t="str">
        <x:v>粤AGF9240</x:v>
      </x:c>
      <x:c r="C1718" s="2" t="str">
        <x:v>金可鹏</x:v>
      </x:c>
      <x:c r="D1718" s="2" t="n">
        <x:v>31</x:v>
      </x:c>
      <x:c r="E1718" s="7" t="n">
        <x:v>150</x:v>
      </x:c>
      <x:c r="F1718" s="2" t="str">
        <x:v>是</x:v>
      </x:c>
      <x:c r="G1718" s="7" t="n">
        <x:v>3000</x:v>
      </x:c>
      <x:c r="H1718" s="7" t="n">
        <x:v>4330.7</x:v>
      </x:c>
      <x:c r="I1718" s="2" t="str">
        <x:v>已发或已核定扣减，不重复补发</x:v>
      </x:c>
    </x:row>
    <x:row r="1719" ht="22" customHeight="1">
      <x:c r="A1719" s="2" t="n">
        <x:v>5</x:v>
      </x:c>
      <x:c r="B1719" s="2" t="str">
        <x:v>粤AGG0490</x:v>
      </x:c>
      <x:c r="C1719" s="2" t="str">
        <x:v>金可鹏</x:v>
      </x:c>
      <x:c r="D1719" s="2" t="n">
        <x:v>31</x:v>
      </x:c>
      <x:c r="E1719" s="7" t="n">
        <x:v>150</x:v>
      </x:c>
      <x:c r="F1719" s="2" t="str">
        <x:v>否</x:v>
      </x:c>
      <x:c r="G1719" s="7" t="n">
        <x:v>3000</x:v>
      </x:c>
      <x:c r="H1719" s="7" t="n">
        <x:v>1641.4</x:v>
      </x:c>
      <x:c r="I1719" s="2" t="str">
        <x:v>可按后续累计达标判定补发</x:v>
      </x:c>
    </x:row>
    <x:row r="1720" ht="22" customHeight="1">
      <x:c r="A1720" s="2" t="n">
        <x:v>5</x:v>
      </x:c>
      <x:c r="B1720" s="2" t="str">
        <x:v>粤AGG0540</x:v>
      </x:c>
      <x:c r="C1720" s="2" t="str">
        <x:v>金可鹏</x:v>
      </x:c>
      <x:c r="D1720" s="2" t="n">
        <x:v>31</x:v>
      </x:c>
      <x:c r="E1720" s="7" t="n">
        <x:v>150</x:v>
      </x:c>
      <x:c r="F1720" s="2" t="str">
        <x:v>否</x:v>
      </x:c>
      <x:c r="G1720" s="7" t="n">
        <x:v>3000</x:v>
      </x:c>
      <x:c r="H1720" s="7" t="n">
        <x:v>1627.2</x:v>
      </x:c>
      <x:c r="I1720" s="2" t="str">
        <x:v>可按后续累计达标判定补发</x:v>
      </x:c>
    </x:row>
    <x:row r="1721" ht="22" customHeight="1">
      <x:c r="A1721" s="2" t="n">
        <x:v>5</x:v>
      </x:c>
      <x:c r="B1721" s="2" t="str">
        <x:v>粤AGG3413</x:v>
      </x:c>
      <x:c r="C1721" s="2" t="str">
        <x:v>金可鹏</x:v>
      </x:c>
      <x:c r="D1721" s="2" t="n">
        <x:v>31</x:v>
      </x:c>
      <x:c r="E1721" s="7" t="n">
        <x:v>150</x:v>
      </x:c>
      <x:c r="F1721" s="2" t="str">
        <x:v>是</x:v>
      </x:c>
      <x:c r="G1721" s="7" t="n">
        <x:v>3000</x:v>
      </x:c>
      <x:c r="H1721" s="7" t="n">
        <x:v>3176.8</x:v>
      </x:c>
      <x:c r="I1721" s="2" t="str">
        <x:v>已发或已核定扣减，不重复补发</x:v>
      </x:c>
    </x:row>
    <x:row r="1722" ht="22" customHeight="1">
      <x:c r="A1722" s="2" t="n">
        <x:v>5</x:v>
      </x:c>
      <x:c r="B1722" s="2" t="str">
        <x:v>粤AGG4013</x:v>
      </x:c>
      <x:c r="C1722" s="2" t="str">
        <x:v>金可鹏</x:v>
      </x:c>
      <x:c r="D1722" s="2" t="n">
        <x:v>31</x:v>
      </x:c>
      <x:c r="E1722" s="7" t="n">
        <x:v>150</x:v>
      </x:c>
      <x:c r="F1722" s="2" t="str">
        <x:v>是</x:v>
      </x:c>
      <x:c r="G1722" s="7" t="n">
        <x:v>3000</x:v>
      </x:c>
      <x:c r="H1722" s="7" t="n">
        <x:v>4131</x:v>
      </x:c>
      <x:c r="I1722" s="2" t="str">
        <x:v>已发或已核定扣减，不重复补发</x:v>
      </x:c>
    </x:row>
    <x:row r="1723" ht="22" customHeight="1">
      <x:c r="A1723" s="2" t="n">
        <x:v>5</x:v>
      </x:c>
      <x:c r="B1723" s="2" t="str">
        <x:v>粤AGG4142</x:v>
      </x:c>
      <x:c r="C1723" s="2" t="str">
        <x:v>金可鹏</x:v>
      </x:c>
      <x:c r="D1723" s="2" t="n">
        <x:v>31</x:v>
      </x:c>
      <x:c r="E1723" s="7" t="n">
        <x:v>150</x:v>
      </x:c>
      <x:c r="F1723" s="2" t="str">
        <x:v>否</x:v>
      </x:c>
      <x:c r="G1723" s="7" t="n">
        <x:v>3000</x:v>
      </x:c>
      <x:c r="H1723" s="7" t="n">
        <x:v>1442.1</x:v>
      </x:c>
      <x:c r="I1723" s="2" t="str">
        <x:v>可按后续累计达标判定补发</x:v>
      </x:c>
    </x:row>
    <x:row r="1724" ht="22" customHeight="1">
      <x:c r="A1724" s="2" t="n">
        <x:v>5</x:v>
      </x:c>
      <x:c r="B1724" s="2" t="str">
        <x:v>粤AGG5043</x:v>
      </x:c>
      <x:c r="C1724" s="2" t="str">
        <x:v>金可鹏</x:v>
      </x:c>
      <x:c r="D1724" s="2" t="n">
        <x:v>31</x:v>
      </x:c>
      <x:c r="E1724" s="7" t="n">
        <x:v>150</x:v>
      </x:c>
      <x:c r="F1724" s="2" t="str">
        <x:v>否</x:v>
      </x:c>
      <x:c r="G1724" s="7" t="n">
        <x:v>3000</x:v>
      </x:c>
      <x:c r="H1724" s="7" t="n">
        <x:v>2696.4</x:v>
      </x:c>
      <x:c r="I1724" s="2" t="str">
        <x:v>可按后续累计达标判定补发</x:v>
      </x:c>
    </x:row>
    <x:row r="1725" ht="22" customHeight="1">
      <x:c r="A1725" s="2" t="n">
        <x:v>5</x:v>
      </x:c>
      <x:c r="B1725" s="2" t="str">
        <x:v>粤AGG9540</x:v>
      </x:c>
      <x:c r="C1725" s="2" t="str">
        <x:v>金可鹏</x:v>
      </x:c>
      <x:c r="D1725" s="2" t="n">
        <x:v>31</x:v>
      </x:c>
      <x:c r="E1725" s="7" t="n">
        <x:v>150</x:v>
      </x:c>
      <x:c r="F1725" s="2" t="str">
        <x:v>否</x:v>
      </x:c>
      <x:c r="G1725" s="7" t="n">
        <x:v>3000</x:v>
      </x:c>
      <x:c r="H1725" s="7" t="n">
        <x:v>1414.3</x:v>
      </x:c>
      <x:c r="I1725" s="2" t="str">
        <x:v>可按后续累计达标判定补发</x:v>
      </x:c>
    </x:row>
    <x:row r="1726" ht="22" customHeight="1">
      <x:c r="A1726" s="2" t="n">
        <x:v>5</x:v>
      </x:c>
      <x:c r="B1726" s="2" t="str">
        <x:v>粤AGP2009</x:v>
      </x:c>
      <x:c r="C1726" s="2" t="str">
        <x:v>金可鹏</x:v>
      </x:c>
      <x:c r="D1726" s="2" t="n">
        <x:v>31</x:v>
      </x:c>
      <x:c r="E1726" s="7" t="n">
        <x:v>260</x:v>
      </x:c>
      <x:c r="F1726" s="2" t="str">
        <x:v>否</x:v>
      </x:c>
      <x:c r="G1726" s="7" t="n">
        <x:v>5000</x:v>
      </x:c>
      <x:c r="H1726" s="7" t="n">
        <x:v>3272.6</x:v>
      </x:c>
      <x:c r="I1726" s="2" t="str">
        <x:v>可按后续累计达标判定补发</x:v>
      </x:c>
    </x:row>
    <x:row r="1727" ht="22" customHeight="1">
      <x:c r="A1727" s="2" t="n">
        <x:v>5</x:v>
      </x:c>
      <x:c r="B1727" s="2" t="str">
        <x:v>粤AGP3082</x:v>
      </x:c>
      <x:c r="C1727" s="2" t="str">
        <x:v>金可鹏</x:v>
      </x:c>
      <x:c r="D1727" s="2" t="n">
        <x:v>31</x:v>
      </x:c>
      <x:c r="E1727" s="7" t="n">
        <x:v>260</x:v>
      </x:c>
      <x:c r="F1727" s="2" t="str">
        <x:v>是</x:v>
      </x:c>
      <x:c r="G1727" s="7" t="n">
        <x:v>5000</x:v>
      </x:c>
      <x:c r="H1727" s="7" t="n">
        <x:v>6783.98</x:v>
      </x:c>
      <x:c r="I1727" s="2" t="str">
        <x:v>已发或已核定扣减，不重复补发</x:v>
      </x:c>
    </x:row>
    <x:row r="1728" ht="22" customHeight="1">
      <x:c r="A1728" s="2" t="n">
        <x:v>5</x:v>
      </x:c>
      <x:c r="B1728" s="2" t="str">
        <x:v>粤AGP3087</x:v>
      </x:c>
      <x:c r="C1728" s="2" t="str">
        <x:v>金可鹏</x:v>
      </x:c>
      <x:c r="D1728" s="2" t="n">
        <x:v>31</x:v>
      </x:c>
      <x:c r="E1728" s="7" t="n">
        <x:v>260</x:v>
      </x:c>
      <x:c r="F1728" s="2" t="str">
        <x:v>否</x:v>
      </x:c>
      <x:c r="G1728" s="7" t="n">
        <x:v>5000</x:v>
      </x:c>
      <x:c r="H1728" s="7" t="n">
        <x:v>3769.21</x:v>
      </x:c>
      <x:c r="I1728" s="2" t="str">
        <x:v>可按后续累计达标判定补发</x:v>
      </x:c>
    </x:row>
    <x:row r="1729" ht="22" customHeight="1">
      <x:c r="A1729" s="2" t="n">
        <x:v>5</x:v>
      </x:c>
      <x:c r="B1729" s="2" t="str">
        <x:v>粤AGP3505</x:v>
      </x:c>
      <x:c r="C1729" s="2" t="str">
        <x:v>金可鹏</x:v>
      </x:c>
      <x:c r="D1729" s="2" t="n">
        <x:v>31</x:v>
      </x:c>
      <x:c r="E1729" s="7" t="n">
        <x:v>260</x:v>
      </x:c>
      <x:c r="F1729" s="2" t="str">
        <x:v>否</x:v>
      </x:c>
      <x:c r="G1729" s="7" t="n">
        <x:v>5000</x:v>
      </x:c>
      <x:c r="H1729" s="7" t="n">
        <x:v>2769.46</x:v>
      </x:c>
      <x:c r="I1729" s="2" t="str">
        <x:v>可按后续累计达标判定补发</x:v>
      </x:c>
    </x:row>
    <x:row r="1730" ht="22" customHeight="1">
      <x:c r="A1730" s="2" t="n">
        <x:v>5</x:v>
      </x:c>
      <x:c r="B1730" s="2" t="str">
        <x:v>粤AGP3509</x:v>
      </x:c>
      <x:c r="C1730" s="2" t="str">
        <x:v>金可鹏</x:v>
      </x:c>
      <x:c r="D1730" s="2" t="n">
        <x:v>31</x:v>
      </x:c>
      <x:c r="E1730" s="7" t="n">
        <x:v>260</x:v>
      </x:c>
      <x:c r="F1730" s="2" t="str">
        <x:v>否</x:v>
      </x:c>
      <x:c r="G1730" s="7" t="n">
        <x:v>5000</x:v>
      </x:c>
      <x:c r="H1730" s="7" t="n">
        <x:v>725.87</x:v>
      </x:c>
      <x:c r="I1730" s="2" t="str">
        <x:v>可按后续累计达标判定补发</x:v>
      </x:c>
    </x:row>
    <x:row r="1731" ht="22" customHeight="1">
      <x:c r="A1731" s="2" t="n">
        <x:v>5</x:v>
      </x:c>
      <x:c r="B1731" s="2" t="str">
        <x:v>粤AGP3627</x:v>
      </x:c>
      <x:c r="C1731" s="2" t="str">
        <x:v>金可鹏</x:v>
      </x:c>
      <x:c r="D1731" s="2" t="n">
        <x:v>31</x:v>
      </x:c>
      <x:c r="E1731" s="7" t="n">
        <x:v>260</x:v>
      </x:c>
      <x:c r="F1731" s="2" t="str">
        <x:v>是</x:v>
      </x:c>
      <x:c r="G1731" s="7" t="n">
        <x:v>5000</x:v>
      </x:c>
      <x:c r="H1731" s="7" t="n">
        <x:v>13051.6</x:v>
      </x:c>
      <x:c r="I1731" s="2" t="str">
        <x:v>已发或已核定扣减，不重复补发</x:v>
      </x:c>
    </x:row>
    <x:row r="1732" ht="22" customHeight="1">
      <x:c r="A1732" s="2" t="n">
        <x:v>5</x:v>
      </x:c>
      <x:c r="B1732" s="2" t="str">
        <x:v>粤AGP3628</x:v>
      </x:c>
      <x:c r="C1732" s="2" t="str">
        <x:v>金可鹏</x:v>
      </x:c>
      <x:c r="D1732" s="2" t="n">
        <x:v>31</x:v>
      </x:c>
      <x:c r="E1732" s="7" t="n">
        <x:v>150</x:v>
      </x:c>
      <x:c r="F1732" s="2" t="str">
        <x:v>否</x:v>
      </x:c>
      <x:c r="G1732" s="7" t="n">
        <x:v>3000</x:v>
      </x:c>
      <x:c r="H1732" s="7" t="n">
        <x:v>2111.2</x:v>
      </x:c>
      <x:c r="I1732" s="2" t="str">
        <x:v>可按后续累计达标判定补发</x:v>
      </x:c>
    </x:row>
    <x:row r="1733" ht="22" customHeight="1">
      <x:c r="A1733" s="2" t="n">
        <x:v>5</x:v>
      </x:c>
      <x:c r="B1733" s="2" t="str">
        <x:v>粤AGP3631</x:v>
      </x:c>
      <x:c r="C1733" s="2" t="str">
        <x:v>金可鹏</x:v>
      </x:c>
      <x:c r="D1733" s="2" t="n">
        <x:v>31</x:v>
      </x:c>
      <x:c r="E1733" s="7" t="n">
        <x:v>260</x:v>
      </x:c>
      <x:c r="F1733" s="2" t="str">
        <x:v>是</x:v>
      </x:c>
      <x:c r="G1733" s="7" t="n">
        <x:v>5000</x:v>
      </x:c>
      <x:c r="H1733" s="7" t="n">
        <x:v>9362.4</x:v>
      </x:c>
      <x:c r="I1733" s="2" t="str">
        <x:v>已发或已核定扣减，不重复补发</x:v>
      </x:c>
    </x:row>
    <x:row r="1734" ht="22" customHeight="1">
      <x:c r="A1734" s="2" t="n">
        <x:v>5</x:v>
      </x:c>
      <x:c r="B1734" s="2" t="str">
        <x:v>粤AGP3660</x:v>
      </x:c>
      <x:c r="C1734" s="2" t="str">
        <x:v>金可鹏</x:v>
      </x:c>
      <x:c r="D1734" s="2" t="n">
        <x:v>9</x:v>
      </x:c>
      <x:c r="E1734" s="7" t="n">
        <x:v>260</x:v>
      </x:c>
      <x:c r="F1734" s="2" t="str">
        <x:v>否</x:v>
      </x:c>
      <x:c r="G1734" s="7" t="n">
        <x:v>1451.61</x:v>
      </x:c>
      <x:c r="H1734" s="7" t="n">
        <x:v>485.66</x:v>
      </x:c>
      <x:c r="I1734" s="2" t="str">
        <x:v>可按后续累计达标判定补发</x:v>
      </x:c>
    </x:row>
    <x:row r="1735" ht="22" customHeight="1">
      <x:c r="A1735" s="2" t="n">
        <x:v>5</x:v>
      </x:c>
      <x:c r="B1735" s="2" t="str">
        <x:v>粤AGP3672</x:v>
      </x:c>
      <x:c r="C1735" s="2" t="str">
        <x:v>金可鹏</x:v>
      </x:c>
      <x:c r="D1735" s="2" t="n">
        <x:v>31</x:v>
      </x:c>
      <x:c r="E1735" s="7" t="n">
        <x:v>260</x:v>
      </x:c>
      <x:c r="F1735" s="2" t="str">
        <x:v>否</x:v>
      </x:c>
      <x:c r="G1735" s="7" t="n">
        <x:v>5000</x:v>
      </x:c>
      <x:c r="H1735" s="7" t="n">
        <x:v>735.3</x:v>
      </x:c>
      <x:c r="I1735" s="2" t="str">
        <x:v>可按后续累计达标判定补发</x:v>
      </x:c>
    </x:row>
    <x:row r="1736" ht="22" customHeight="1">
      <x:c r="A1736" s="2" t="n">
        <x:v>5</x:v>
      </x:c>
      <x:c r="B1736" s="2" t="str">
        <x:v>粤AGP3673</x:v>
      </x:c>
      <x:c r="C1736" s="2" t="str">
        <x:v>金可鹏</x:v>
      </x:c>
      <x:c r="D1736" s="2" t="n">
        <x:v>31</x:v>
      </x:c>
      <x:c r="E1736" s="7" t="n">
        <x:v>260</x:v>
      </x:c>
      <x:c r="F1736" s="2" t="str">
        <x:v>否</x:v>
      </x:c>
      <x:c r="G1736" s="7" t="n">
        <x:v>5000</x:v>
      </x:c>
      <x:c r="H1736" s="7" t="n">
        <x:v>65.85</x:v>
      </x:c>
      <x:c r="I1736" s="2" t="str">
        <x:v>可按后续累计达标判定补发</x:v>
      </x:c>
    </x:row>
    <x:row r="1737" ht="22" customHeight="1">
      <x:c r="A1737" s="2" t="n">
        <x:v>5</x:v>
      </x:c>
      <x:c r="B1737" s="2" t="str">
        <x:v>粤AGP3688</x:v>
      </x:c>
      <x:c r="C1737" s="2" t="str">
        <x:v>金可鹏</x:v>
      </x:c>
      <x:c r="D1737" s="2" t="n">
        <x:v>31</x:v>
      </x:c>
      <x:c r="E1737" s="7" t="n">
        <x:v>150</x:v>
      </x:c>
      <x:c r="F1737" s="2" t="str">
        <x:v>否</x:v>
      </x:c>
      <x:c r="G1737" s="7" t="n">
        <x:v>3000</x:v>
      </x:c>
      <x:c r="H1737" s="7" t="n">
        <x:v>2321.6</x:v>
      </x:c>
      <x:c r="I1737" s="2" t="str">
        <x:v>可按后续累计达标判定补发</x:v>
      </x:c>
    </x:row>
    <x:row r="1738" ht="22" customHeight="1">
      <x:c r="A1738" s="2" t="n">
        <x:v>5</x:v>
      </x:c>
      <x:c r="B1738" s="2" t="str">
        <x:v>粤AGP3692</x:v>
      </x:c>
      <x:c r="C1738" s="2" t="str">
        <x:v>金可鹏</x:v>
      </x:c>
      <x:c r="D1738" s="2" t="n">
        <x:v>31</x:v>
      </x:c>
      <x:c r="E1738" s="7" t="n">
        <x:v>260</x:v>
      </x:c>
      <x:c r="F1738" s="2" t="str">
        <x:v>是</x:v>
      </x:c>
      <x:c r="G1738" s="7" t="n">
        <x:v>5000</x:v>
      </x:c>
      <x:c r="H1738" s="7" t="n">
        <x:v>7503</x:v>
      </x:c>
      <x:c r="I1738" s="2" t="str">
        <x:v>已发或已核定扣减，不重复补发</x:v>
      </x:c>
    </x:row>
    <x:row r="1739" ht="22" customHeight="1">
      <x:c r="A1739" s="2" t="n">
        <x:v>5</x:v>
      </x:c>
      <x:c r="B1739" s="2" t="str">
        <x:v>粤AGP4325</x:v>
      </x:c>
      <x:c r="C1739" s="2" t="str">
        <x:v>金可鹏</x:v>
      </x:c>
      <x:c r="D1739" s="2" t="n">
        <x:v>31</x:v>
      </x:c>
      <x:c r="E1739" s="7" t="n">
        <x:v>260</x:v>
      </x:c>
      <x:c r="F1739" s="2" t="str">
        <x:v>否</x:v>
      </x:c>
      <x:c r="G1739" s="7" t="n">
        <x:v>5000</x:v>
      </x:c>
      <x:c r="H1739" s="7" t="n">
        <x:v>819.9</x:v>
      </x:c>
      <x:c r="I1739" s="2" t="str">
        <x:v>可按后续累计达标判定补发</x:v>
      </x:c>
    </x:row>
    <x:row r="1740" ht="22" customHeight="1">
      <x:c r="A1740" s="2" t="n">
        <x:v>5</x:v>
      </x:c>
      <x:c r="B1740" s="2" t="str">
        <x:v>粤AGP4396</x:v>
      </x:c>
      <x:c r="C1740" s="2" t="str">
        <x:v>金可鹏</x:v>
      </x:c>
      <x:c r="D1740" s="2" t="n">
        <x:v>31</x:v>
      </x:c>
      <x:c r="E1740" s="7" t="n">
        <x:v>260</x:v>
      </x:c>
      <x:c r="F1740" s="2" t="str">
        <x:v>否</x:v>
      </x:c>
      <x:c r="G1740" s="7" t="n">
        <x:v>5000</x:v>
      </x:c>
      <x:c r="H1740" s="7" t="n">
        <x:v>4320.35</x:v>
      </x:c>
      <x:c r="I1740" s="2" t="str">
        <x:v>可按后续累计达标判定补发</x:v>
      </x:c>
    </x:row>
    <x:row r="1741" ht="22" customHeight="1">
      <x:c r="A1741" s="2" t="n">
        <x:v>5</x:v>
      </x:c>
      <x:c r="B1741" s="2" t="str">
        <x:v>粤AGP4435</x:v>
      </x:c>
      <x:c r="C1741" s="2" t="str">
        <x:v>金可鹏</x:v>
      </x:c>
      <x:c r="D1741" s="2" t="n">
        <x:v>10</x:v>
      </x:c>
      <x:c r="E1741" s="7" t="n">
        <x:v>260</x:v>
      </x:c>
      <x:c r="F1741" s="2" t="str">
        <x:v>否</x:v>
      </x:c>
      <x:c r="G1741" s="7" t="n">
        <x:v>1612.9</x:v>
      </x:c>
      <x:c r="H1741" s="7" t="n">
        <x:v>291.47</x:v>
      </x:c>
      <x:c r="I1741" s="2" t="str">
        <x:v>可按后续累计达标判定补发</x:v>
      </x:c>
    </x:row>
    <x:row r="1742" ht="22" customHeight="1">
      <x:c r="A1742" s="2" t="n">
        <x:v>5</x:v>
      </x:c>
      <x:c r="B1742" s="2" t="str">
        <x:v>粤AGP4482</x:v>
      </x:c>
      <x:c r="C1742" s="2" t="str">
        <x:v>金可鹏</x:v>
      </x:c>
      <x:c r="D1742" s="2" t="n">
        <x:v>31</x:v>
      </x:c>
      <x:c r="E1742" s="7" t="n">
        <x:v>260</x:v>
      </x:c>
      <x:c r="F1742" s="2" t="str">
        <x:v>否</x:v>
      </x:c>
      <x:c r="G1742" s="7" t="n">
        <x:v>5000</x:v>
      </x:c>
      <x:c r="H1742" s="7" t="n">
        <x:v>2059</x:v>
      </x:c>
      <x:c r="I1742" s="2" t="str">
        <x:v>可按后续累计达标判定补发</x:v>
      </x:c>
    </x:row>
    <x:row r="1743" ht="22" customHeight="1">
      <x:c r="A1743" s="2" t="n">
        <x:v>5</x:v>
      </x:c>
      <x:c r="B1743" s="2" t="str">
        <x:v>粤AGP4569</x:v>
      </x:c>
      <x:c r="C1743" s="2" t="str">
        <x:v>金可鹏</x:v>
      </x:c>
      <x:c r="D1743" s="2" t="n">
        <x:v>31</x:v>
      </x:c>
      <x:c r="E1743" s="7" t="n">
        <x:v>260</x:v>
      </x:c>
      <x:c r="F1743" s="2" t="str">
        <x:v>否</x:v>
      </x:c>
      <x:c r="G1743" s="7" t="n">
        <x:v>5000</x:v>
      </x:c>
      <x:c r="H1743" s="7" t="n">
        <x:v>579.6</x:v>
      </x:c>
      <x:c r="I1743" s="2" t="str">
        <x:v>可按后续累计达标判定补发</x:v>
      </x:c>
    </x:row>
    <x:row r="1744" ht="22" customHeight="1">
      <x:c r="A1744" s="2" t="n">
        <x:v>5</x:v>
      </x:c>
      <x:c r="B1744" s="2" t="str">
        <x:v>粤AGP4587</x:v>
      </x:c>
      <x:c r="C1744" s="2" t="str">
        <x:v>金可鹏</x:v>
      </x:c>
      <x:c r="D1744" s="2" t="n">
        <x:v>31</x:v>
      </x:c>
      <x:c r="E1744" s="7" t="n">
        <x:v>260</x:v>
      </x:c>
      <x:c r="F1744" s="2" t="str">
        <x:v>否</x:v>
      </x:c>
      <x:c r="G1744" s="7" t="n">
        <x:v>5000</x:v>
      </x:c>
      <x:c r="H1744" s="7" t="n">
        <x:v>3459.6</x:v>
      </x:c>
      <x:c r="I1744" s="2" t="str">
        <x:v>可按后续累计达标判定补发</x:v>
      </x:c>
    </x:row>
    <x:row r="1745" ht="22" customHeight="1">
      <x:c r="A1745" s="2" t="n">
        <x:v>5</x:v>
      </x:c>
      <x:c r="B1745" s="2" t="str">
        <x:v>粤AGP4629</x:v>
      </x:c>
      <x:c r="C1745" s="2" t="str">
        <x:v>金可鹏</x:v>
      </x:c>
      <x:c r="D1745" s="2" t="n">
        <x:v>10</x:v>
      </x:c>
      <x:c r="E1745" s="7" t="n">
        <x:v>260</x:v>
      </x:c>
      <x:c r="F1745" s="2" t="str">
        <x:v>否</x:v>
      </x:c>
      <x:c r="G1745" s="7" t="n">
        <x:v>1612.9</x:v>
      </x:c>
      <x:c r="H1745" s="7" t="n">
        <x:v>147.51</x:v>
      </x:c>
      <x:c r="I1745" s="2" t="str">
        <x:v>可按后续累计达标判定补发</x:v>
      </x:c>
    </x:row>
    <x:row r="1746" ht="22" customHeight="1">
      <x:c r="A1746" s="2" t="n">
        <x:v>5</x:v>
      </x:c>
      <x:c r="B1746" s="2" t="str">
        <x:v>粤AGP5138</x:v>
      </x:c>
      <x:c r="C1746" s="2" t="str">
        <x:v>金可鹏</x:v>
      </x:c>
      <x:c r="D1746" s="2" t="n">
        <x:v>31</x:v>
      </x:c>
      <x:c r="E1746" s="7" t="n">
        <x:v>150</x:v>
      </x:c>
      <x:c r="F1746" s="2" t="str">
        <x:v>否</x:v>
      </x:c>
      <x:c r="G1746" s="7" t="n">
        <x:v>3000</x:v>
      </x:c>
      <x:c r="H1746" s="7" t="n">
        <x:v>2297.8</x:v>
      </x:c>
      <x:c r="I1746" s="2" t="str">
        <x:v>可按后续累计达标判定补发</x:v>
      </x:c>
    </x:row>
    <x:row r="1747" ht="22" customHeight="1">
      <x:c r="A1747" s="2" t="n">
        <x:v>5</x:v>
      </x:c>
      <x:c r="B1747" s="2" t="str">
        <x:v>粤AGP5359</x:v>
      </x:c>
      <x:c r="C1747" s="2" t="str">
        <x:v>金可鹏</x:v>
      </x:c>
      <x:c r="D1747" s="2" t="n">
        <x:v>31</x:v>
      </x:c>
      <x:c r="E1747" s="7" t="n">
        <x:v>150</x:v>
      </x:c>
      <x:c r="F1747" s="2" t="str">
        <x:v>否</x:v>
      </x:c>
      <x:c r="G1747" s="7" t="n">
        <x:v>3000</x:v>
      </x:c>
      <x:c r="H1747" s="7" t="n">
        <x:v>2424.5</x:v>
      </x:c>
      <x:c r="I1747" s="2" t="str">
        <x:v>可按后续累计达标判定补发</x:v>
      </x:c>
    </x:row>
    <x:row r="1748" ht="22" customHeight="1">
      <x:c r="A1748" s="2" t="n">
        <x:v>5</x:v>
      </x:c>
      <x:c r="B1748" s="2" t="str">
        <x:v>粤AGP5381</x:v>
      </x:c>
      <x:c r="C1748" s="2" t="str">
        <x:v>金可鹏</x:v>
      </x:c>
      <x:c r="D1748" s="2" t="n">
        <x:v>23</x:v>
      </x:c>
      <x:c r="E1748" s="7" t="n">
        <x:v>150</x:v>
      </x:c>
      <x:c r="F1748" s="2" t="str">
        <x:v>是</x:v>
      </x:c>
      <x:c r="G1748" s="7" t="n">
        <x:v>2225.81</x:v>
      </x:c>
      <x:c r="H1748" s="7" t="n">
        <x:v>2927.8</x:v>
      </x:c>
      <x:c r="I1748" s="2" t="str">
        <x:v>已发或已核定扣减，不重复补发</x:v>
      </x:c>
    </x:row>
    <x:row r="1749" ht="22" customHeight="1">
      <x:c r="A1749" s="2" t="n">
        <x:v>5</x:v>
      </x:c>
      <x:c r="B1749" s="2" t="str">
        <x:v>粤AGP5613</x:v>
      </x:c>
      <x:c r="C1749" s="2" t="str">
        <x:v>金可鹏</x:v>
      </x:c>
      <x:c r="D1749" s="2" t="n">
        <x:v>31</x:v>
      </x:c>
      <x:c r="E1749" s="7" t="n">
        <x:v>260</x:v>
      </x:c>
      <x:c r="F1749" s="2" t="str">
        <x:v>否</x:v>
      </x:c>
      <x:c r="G1749" s="7" t="n">
        <x:v>5000</x:v>
      </x:c>
      <x:c r="H1749" s="7" t="n">
        <x:v>3271.2</x:v>
      </x:c>
      <x:c r="I1749" s="2" t="str">
        <x:v>可按后续累计达标判定补发</x:v>
      </x:c>
    </x:row>
    <x:row r="1750" ht="22" customHeight="1">
      <x:c r="A1750" s="2" t="n">
        <x:v>5</x:v>
      </x:c>
      <x:c r="B1750" s="2" t="str">
        <x:v>粤AGP5621</x:v>
      </x:c>
      <x:c r="C1750" s="2" t="str">
        <x:v>金可鹏</x:v>
      </x:c>
      <x:c r="D1750" s="2" t="n">
        <x:v>31</x:v>
      </x:c>
      <x:c r="E1750" s="7" t="n">
        <x:v>260</x:v>
      </x:c>
      <x:c r="F1750" s="2" t="str">
        <x:v>否</x:v>
      </x:c>
      <x:c r="G1750" s="7" t="n">
        <x:v>5000</x:v>
      </x:c>
      <x:c r="H1750" s="7" t="n">
        <x:v>3949.93</x:v>
      </x:c>
      <x:c r="I1750" s="2" t="str">
        <x:v>可按后续累计达标判定补发</x:v>
      </x:c>
    </x:row>
    <x:row r="1751" ht="22" customHeight="1">
      <x:c r="A1751" s="2" t="n">
        <x:v>5</x:v>
      </x:c>
      <x:c r="B1751" s="2" t="str">
        <x:v>粤AGP5638</x:v>
      </x:c>
      <x:c r="C1751" s="2" t="str">
        <x:v>金可鹏</x:v>
      </x:c>
      <x:c r="D1751" s="2" t="n">
        <x:v>30</x:v>
      </x:c>
      <x:c r="E1751" s="7" t="n">
        <x:v>150</x:v>
      </x:c>
      <x:c r="F1751" s="2" t="str">
        <x:v>是</x:v>
      </x:c>
      <x:c r="G1751" s="7" t="n">
        <x:v>2903.23</x:v>
      </x:c>
      <x:c r="H1751" s="7" t="n">
        <x:v>3608.4</x:v>
      </x:c>
      <x:c r="I1751" s="2" t="str">
        <x:v>已发或已核定扣减，不重复补发</x:v>
      </x:c>
    </x:row>
    <x:row r="1752" ht="22" customHeight="1">
      <x:c r="A1752" s="2" t="n">
        <x:v>5</x:v>
      </x:c>
      <x:c r="B1752" s="2" t="str">
        <x:v>粤AGP5639</x:v>
      </x:c>
      <x:c r="C1752" s="2" t="str">
        <x:v>金可鹏</x:v>
      </x:c>
      <x:c r="D1752" s="2" t="n">
        <x:v>8</x:v>
      </x:c>
      <x:c r="E1752" s="7" t="n">
        <x:v>150</x:v>
      </x:c>
      <x:c r="F1752" s="2" t="str">
        <x:v>是</x:v>
      </x:c>
      <x:c r="G1752" s="7" t="n">
        <x:v>774.19</x:v>
      </x:c>
      <x:c r="H1752" s="7" t="n">
        <x:v>1</x:v>
      </x:c>
      <x:c r="I1752" s="2" t="str">
        <x:v>已发或已核定扣减，不重复补发</x:v>
      </x:c>
    </x:row>
    <x:row r="1753" ht="22" customHeight="1">
      <x:c r="A1753" s="2" t="n">
        <x:v>5</x:v>
      </x:c>
      <x:c r="B1753" s="2" t="str">
        <x:v>粤AGP5653</x:v>
      </x:c>
      <x:c r="C1753" s="2" t="str">
        <x:v>金可鹏</x:v>
      </x:c>
      <x:c r="D1753" s="2" t="n">
        <x:v>31</x:v>
      </x:c>
      <x:c r="E1753" s="7" t="n">
        <x:v>150</x:v>
      </x:c>
      <x:c r="F1753" s="2" t="str">
        <x:v>是</x:v>
      </x:c>
      <x:c r="G1753" s="7" t="n">
        <x:v>3000</x:v>
      </x:c>
      <x:c r="H1753" s="7" t="n">
        <x:v>4220.8</x:v>
      </x:c>
      <x:c r="I1753" s="2" t="str">
        <x:v>已发或已核定扣减，不重复补发</x:v>
      </x:c>
    </x:row>
    <x:row r="1754" ht="22" customHeight="1">
      <x:c r="A1754" s="2" t="n">
        <x:v>5</x:v>
      </x:c>
      <x:c r="B1754" s="2" t="str">
        <x:v>粤AGP5658</x:v>
      </x:c>
      <x:c r="C1754" s="2" t="str">
        <x:v>金可鹏</x:v>
      </x:c>
      <x:c r="D1754" s="2" t="n">
        <x:v>31</x:v>
      </x:c>
      <x:c r="E1754" s="7" t="n">
        <x:v>150</x:v>
      </x:c>
      <x:c r="F1754" s="2" t="str">
        <x:v>否</x:v>
      </x:c>
      <x:c r="G1754" s="7" t="n">
        <x:v>3000</x:v>
      </x:c>
      <x:c r="H1754" s="7" t="n">
        <x:v>1426.1</x:v>
      </x:c>
      <x:c r="I1754" s="2" t="str">
        <x:v>可按后续累计达标判定补发</x:v>
      </x:c>
    </x:row>
    <x:row r="1755" ht="22" customHeight="1">
      <x:c r="A1755" s="2" t="n">
        <x:v>5</x:v>
      </x:c>
      <x:c r="B1755" s="2" t="str">
        <x:v>粤AGP5685</x:v>
      </x:c>
      <x:c r="C1755" s="2" t="str">
        <x:v>金可鹏</x:v>
      </x:c>
      <x:c r="D1755" s="2" t="n">
        <x:v>8</x:v>
      </x:c>
      <x:c r="E1755" s="7" t="n">
        <x:v>150</x:v>
      </x:c>
      <x:c r="F1755" s="2" t="str">
        <x:v>否</x:v>
      </x:c>
      <x:c r="G1755" s="7" t="n">
        <x:v>774.19</x:v>
      </x:c>
      <x:c r="H1755" s="7" t="n">
        <x:v>135.3</x:v>
      </x:c>
      <x:c r="I1755" s="2" t="str">
        <x:v>可按后续累计达标判定补发</x:v>
      </x:c>
    </x:row>
    <x:row r="1756" ht="22" customHeight="1">
      <x:c r="A1756" s="2" t="n">
        <x:v>5</x:v>
      </x:c>
      <x:c r="B1756" s="2" t="str">
        <x:v>粤AGP5758</x:v>
      </x:c>
      <x:c r="C1756" s="2" t="str">
        <x:v>金可鹏</x:v>
      </x:c>
      <x:c r="D1756" s="2" t="n">
        <x:v>31</x:v>
      </x:c>
      <x:c r="E1756" s="7" t="n">
        <x:v>150</x:v>
      </x:c>
      <x:c r="F1756" s="2" t="str">
        <x:v>否</x:v>
      </x:c>
      <x:c r="G1756" s="7" t="n">
        <x:v>3000</x:v>
      </x:c>
      <x:c r="H1756" s="7" t="n">
        <x:v>2100.2</x:v>
      </x:c>
      <x:c r="I1756" s="2" t="str">
        <x:v>可按后续累计达标判定补发</x:v>
      </x:c>
    </x:row>
    <x:row r="1757" ht="22" customHeight="1">
      <x:c r="A1757" s="2" t="n">
        <x:v>5</x:v>
      </x:c>
      <x:c r="B1757" s="2" t="str">
        <x:v>粤AGP5759</x:v>
      </x:c>
      <x:c r="C1757" s="2" t="str">
        <x:v>金可鹏</x:v>
      </x:c>
      <x:c r="D1757" s="2" t="n">
        <x:v>8</x:v>
      </x:c>
      <x:c r="E1757" s="7" t="n">
        <x:v>150</x:v>
      </x:c>
      <x:c r="F1757" s="2" t="str">
        <x:v>是</x:v>
      </x:c>
      <x:c r="G1757" s="7" t="n">
        <x:v>774.19</x:v>
      </x:c>
      <x:c r="H1757" s="7" t="n">
        <x:v>11.6</x:v>
      </x:c>
      <x:c r="I1757" s="2" t="str">
        <x:v>已发或已核定扣减，不重复补发</x:v>
      </x:c>
    </x:row>
    <x:row r="1758" ht="22" customHeight="1">
      <x:c r="A1758" s="2" t="n">
        <x:v>5</x:v>
      </x:c>
      <x:c r="B1758" s="2" t="str">
        <x:v>粤AGP5792</x:v>
      </x:c>
      <x:c r="C1758" s="2" t="str">
        <x:v>金可鹏</x:v>
      </x:c>
      <x:c r="D1758" s="2" t="n">
        <x:v>31</x:v>
      </x:c>
      <x:c r="E1758" s="7" t="n">
        <x:v>260</x:v>
      </x:c>
      <x:c r="F1758" s="2" t="str">
        <x:v>否</x:v>
      </x:c>
      <x:c r="G1758" s="7" t="n">
        <x:v>5000</x:v>
      </x:c>
      <x:c r="H1758" s="7" t="n">
        <x:v>945.8</x:v>
      </x:c>
      <x:c r="I1758" s="2" t="str">
        <x:v>可按后续累计达标判定补发</x:v>
      </x:c>
    </x:row>
    <x:row r="1759" ht="22" customHeight="1">
      <x:c r="A1759" s="2" t="n">
        <x:v>5</x:v>
      </x:c>
      <x:c r="B1759" s="2" t="str">
        <x:v>粤AGP7019</x:v>
      </x:c>
      <x:c r="C1759" s="2" t="str">
        <x:v>金可鹏</x:v>
      </x:c>
      <x:c r="D1759" s="2" t="n">
        <x:v>31</x:v>
      </x:c>
      <x:c r="E1759" s="7" t="n">
        <x:v>260</x:v>
      </x:c>
      <x:c r="F1759" s="2" t="str">
        <x:v>是</x:v>
      </x:c>
      <x:c r="G1759" s="7" t="n">
        <x:v>5000</x:v>
      </x:c>
      <x:c r="H1759" s="7" t="n">
        <x:v>9501.99</x:v>
      </x:c>
      <x:c r="I1759" s="2" t="str">
        <x:v>已发或已核定扣减，不重复补发</x:v>
      </x:c>
    </x:row>
    <x:row r="1760" ht="22" customHeight="1">
      <x:c r="A1760" s="2" t="n">
        <x:v>5</x:v>
      </x:c>
      <x:c r="B1760" s="2" t="str">
        <x:v>粤AGP9347</x:v>
      </x:c>
      <x:c r="C1760" s="2" t="str">
        <x:v>金可鹏</x:v>
      </x:c>
      <x:c r="D1760" s="2" t="n">
        <x:v>31</x:v>
      </x:c>
      <x:c r="E1760" s="7" t="n">
        <x:v>260</x:v>
      </x:c>
      <x:c r="F1760" s="2" t="str">
        <x:v>否</x:v>
      </x:c>
      <x:c r="G1760" s="7" t="n">
        <x:v>5000</x:v>
      </x:c>
      <x:c r="H1760" s="7" t="n">
        <x:v>3061.4</x:v>
      </x:c>
      <x:c r="I1760" s="2" t="str">
        <x:v>可按后续累计达标判定补发</x:v>
      </x:c>
    </x:row>
    <x:row r="1761" ht="22" customHeight="1">
      <x:c r="A1761" s="2" t="n">
        <x:v>5</x:v>
      </x:c>
      <x:c r="B1761" s="2" t="str">
        <x:v>粤AGP9351</x:v>
      </x:c>
      <x:c r="C1761" s="2" t="str">
        <x:v>金可鹏</x:v>
      </x:c>
      <x:c r="D1761" s="2" t="n">
        <x:v>31</x:v>
      </x:c>
      <x:c r="E1761" s="7" t="n">
        <x:v>260</x:v>
      </x:c>
      <x:c r="F1761" s="2" t="str">
        <x:v>否</x:v>
      </x:c>
      <x:c r="G1761" s="7" t="n">
        <x:v>5000</x:v>
      </x:c>
      <x:c r="H1761" s="7" t="n">
        <x:v>2934.9</x:v>
      </x:c>
      <x:c r="I1761" s="2" t="str">
        <x:v>可按后续累计达标判定补发</x:v>
      </x:c>
    </x:row>
    <x:row r="1762" ht="22" customHeight="1">
      <x:c r="A1762" s="2" t="n">
        <x:v>5</x:v>
      </x:c>
      <x:c r="B1762" s="2" t="str">
        <x:v>粤AGP9726</x:v>
      </x:c>
      <x:c r="C1762" s="2" t="str">
        <x:v>金可鹏</x:v>
      </x:c>
      <x:c r="D1762" s="2" t="n">
        <x:v>31</x:v>
      </x:c>
      <x:c r="E1762" s="7" t="n">
        <x:v>260</x:v>
      </x:c>
      <x:c r="F1762" s="2" t="str">
        <x:v>否</x:v>
      </x:c>
      <x:c r="G1762" s="7" t="n">
        <x:v>5000</x:v>
      </x:c>
      <x:c r="H1762" s="7" t="n">
        <x:v>2918.2</x:v>
      </x:c>
      <x:c r="I1762" s="2" t="str">
        <x:v>可按后续累计达标判定补发</x:v>
      </x:c>
    </x:row>
    <x:row r="1763" ht="22" customHeight="1">
      <x:c r="A1763" s="2" t="n">
        <x:v>5</x:v>
      </x:c>
      <x:c r="B1763" s="2" t="str">
        <x:v>粤AGP9728</x:v>
      </x:c>
      <x:c r="C1763" s="2" t="str">
        <x:v>金可鹏</x:v>
      </x:c>
      <x:c r="D1763" s="2" t="n">
        <x:v>31</x:v>
      </x:c>
      <x:c r="E1763" s="7" t="n">
        <x:v>150</x:v>
      </x:c>
      <x:c r="F1763" s="2" t="str">
        <x:v>是</x:v>
      </x:c>
      <x:c r="G1763" s="7" t="n">
        <x:v>3000</x:v>
      </x:c>
      <x:c r="H1763" s="7" t="n">
        <x:v>2992.4</x:v>
      </x:c>
      <x:c r="I1763" s="2" t="str">
        <x:v>已发或已核定扣减，不重复补发</x:v>
      </x:c>
    </x:row>
    <x:row r="1764" ht="22" customHeight="1">
      <x:c r="A1764" s="2" t="n">
        <x:v>5</x:v>
      </x:c>
      <x:c r="B1764" s="2" t="str">
        <x:v>粤AGP9733</x:v>
      </x:c>
      <x:c r="C1764" s="2" t="str">
        <x:v>金可鹏</x:v>
      </x:c>
      <x:c r="D1764" s="2" t="n">
        <x:v>31</x:v>
      </x:c>
      <x:c r="E1764" s="7" t="n">
        <x:v>150</x:v>
      </x:c>
      <x:c r="F1764" s="2" t="str">
        <x:v>是</x:v>
      </x:c>
      <x:c r="G1764" s="7" t="n">
        <x:v>3000</x:v>
      </x:c>
      <x:c r="H1764" s="7" t="n">
        <x:v>15426.1</x:v>
      </x:c>
      <x:c r="I1764" s="2" t="str">
        <x:v>已发或已核定扣减，不重复补发</x:v>
      </x:c>
    </x:row>
    <x:row r="1765" ht="22" customHeight="1">
      <x:c r="A1765" s="2" t="n">
        <x:v>5</x:v>
      </x:c>
      <x:c r="B1765" s="2" t="str">
        <x:v>粤AGP9738</x:v>
      </x:c>
      <x:c r="C1765" s="2" t="str">
        <x:v>金可鹏</x:v>
      </x:c>
      <x:c r="D1765" s="2" t="n">
        <x:v>31</x:v>
      </x:c>
      <x:c r="E1765" s="7" t="n">
        <x:v>150</x:v>
      </x:c>
      <x:c r="F1765" s="2" t="str">
        <x:v>是</x:v>
      </x:c>
      <x:c r="G1765" s="7" t="n">
        <x:v>3000</x:v>
      </x:c>
      <x:c r="H1765" s="7" t="n">
        <x:v>1781.6</x:v>
      </x:c>
      <x:c r="I1765" s="2" t="str">
        <x:v>已发或已核定扣减，不重复补发</x:v>
      </x:c>
    </x:row>
    <x:row r="1766" ht="22" customHeight="1">
      <x:c r="A1766" s="2" t="n">
        <x:v>5</x:v>
      </x:c>
      <x:c r="B1766" s="2" t="str">
        <x:v>粤AGP9773</x:v>
      </x:c>
      <x:c r="C1766" s="2" t="str">
        <x:v>金可鹏</x:v>
      </x:c>
      <x:c r="D1766" s="2" t="n">
        <x:v>31</x:v>
      </x:c>
      <x:c r="E1766" s="7" t="n">
        <x:v>150</x:v>
      </x:c>
      <x:c r="F1766" s="2" t="str">
        <x:v>否</x:v>
      </x:c>
      <x:c r="G1766" s="7" t="n">
        <x:v>3000</x:v>
      </x:c>
      <x:c r="H1766" s="7" t="n">
        <x:v>2183.9</x:v>
      </x:c>
      <x:c r="I1766" s="2" t="str">
        <x:v>可按后续累计达标判定补发</x:v>
      </x:c>
    </x:row>
    <x:row r="1767" ht="22" customHeight="1">
      <x:c r="A1767" s="2" t="n">
        <x:v>5</x:v>
      </x:c>
      <x:c r="B1767" s="2" t="str">
        <x:v>粤AGP9788</x:v>
      </x:c>
      <x:c r="C1767" s="2" t="str">
        <x:v>金可鹏</x:v>
      </x:c>
      <x:c r="D1767" s="2" t="n">
        <x:v>31</x:v>
      </x:c>
      <x:c r="E1767" s="7" t="n">
        <x:v>150</x:v>
      </x:c>
      <x:c r="F1767" s="2" t="str">
        <x:v>否</x:v>
      </x:c>
      <x:c r="G1767" s="7" t="n">
        <x:v>3000</x:v>
      </x:c>
      <x:c r="H1767" s="7" t="n">
        <x:v>277.3</x:v>
      </x:c>
      <x:c r="I1767" s="2" t="str">
        <x:v>可按后续累计达标判定补发</x:v>
      </x:c>
    </x:row>
    <x:row r="1768" ht="22" customHeight="1">
      <x:c r="A1768" s="2" t="n">
        <x:v>5</x:v>
      </x:c>
      <x:c r="B1768" s="2" t="str">
        <x:v>粤AGQ1308</x:v>
      </x:c>
      <x:c r="C1768" s="2" t="str">
        <x:v>金可鹏</x:v>
      </x:c>
      <x:c r="D1768" s="2" t="n">
        <x:v>31</x:v>
      </x:c>
      <x:c r="E1768" s="7" t="n">
        <x:v>150</x:v>
      </x:c>
      <x:c r="F1768" s="2" t="str">
        <x:v>是</x:v>
      </x:c>
      <x:c r="G1768" s="7" t="n">
        <x:v>3000</x:v>
      </x:c>
      <x:c r="H1768" s="7" t="n">
        <x:v>3215.9</x:v>
      </x:c>
      <x:c r="I1768" s="2" t="str">
        <x:v>已发或已核定扣减，不重复补发</x:v>
      </x:c>
    </x:row>
    <x:row r="1769" ht="22" customHeight="1">
      <x:c r="A1769" s="2" t="n">
        <x:v>5</x:v>
      </x:c>
      <x:c r="B1769" s="2" t="str">
        <x:v>粤AGQ5808</x:v>
      </x:c>
      <x:c r="C1769" s="2" t="str">
        <x:v>金可鹏</x:v>
      </x:c>
      <x:c r="D1769" s="2" t="n">
        <x:v>22</x:v>
      </x:c>
      <x:c r="E1769" s="7" t="n">
        <x:v>150</x:v>
      </x:c>
      <x:c r="F1769" s="2" t="str">
        <x:v>否</x:v>
      </x:c>
      <x:c r="G1769" s="7" t="n">
        <x:v>2129.03</x:v>
      </x:c>
      <x:c r="H1769" s="7" t="n">
        <x:v>1158.6</x:v>
      </x:c>
      <x:c r="I1769" s="2" t="str">
        <x:v>可按后续累计达标判定补发</x:v>
      </x:c>
    </x:row>
    <x:row r="1770" ht="22" customHeight="1">
      <x:c r="A1770" s="2" t="n">
        <x:v>5</x:v>
      </x:c>
      <x:c r="B1770" s="2" t="str">
        <x:v>粤AGR0238</x:v>
      </x:c>
      <x:c r="C1770" s="2" t="str">
        <x:v>金可鹏</x:v>
      </x:c>
      <x:c r="D1770" s="2" t="n">
        <x:v>31</x:v>
      </x:c>
      <x:c r="E1770" s="7" t="n">
        <x:v>150</x:v>
      </x:c>
      <x:c r="F1770" s="2" t="str">
        <x:v>否</x:v>
      </x:c>
      <x:c r="G1770" s="7" t="n">
        <x:v>3000</x:v>
      </x:c>
      <x:c r="H1770" s="7" t="n">
        <x:v>2749.8</x:v>
      </x:c>
      <x:c r="I1770" s="2" t="str">
        <x:v>可按后续累计达标判定补发</x:v>
      </x:c>
    </x:row>
    <x:row r="1771" ht="22" customHeight="1">
      <x:c r="A1771" s="2" t="n">
        <x:v>5</x:v>
      </x:c>
      <x:c r="B1771" s="2" t="str">
        <x:v>粤AGR0298</x:v>
      </x:c>
      <x:c r="C1771" s="2" t="str">
        <x:v>金可鹏</x:v>
      </x:c>
      <x:c r="D1771" s="2" t="n">
        <x:v>21</x:v>
      </x:c>
      <x:c r="E1771" s="7" t="n">
        <x:v>150</x:v>
      </x:c>
      <x:c r="F1771" s="2" t="str">
        <x:v>否</x:v>
      </x:c>
      <x:c r="G1771" s="7" t="n">
        <x:v>2032.26</x:v>
      </x:c>
      <x:c r="H1771" s="7" t="n">
        <x:v>1446.5</x:v>
      </x:c>
      <x:c r="I1771" s="2" t="str">
        <x:v>可按后续累计达标判定补发</x:v>
      </x:c>
    </x:row>
    <x:row r="1772" ht="22" customHeight="1">
      <x:c r="A1772" s="2" t="n">
        <x:v>5</x:v>
      </x:c>
      <x:c r="B1772" s="2" t="str">
        <x:v>粤AGR5028</x:v>
      </x:c>
      <x:c r="C1772" s="2" t="str">
        <x:v>金可鹏</x:v>
      </x:c>
      <x:c r="D1772" s="2" t="n">
        <x:v>31</x:v>
      </x:c>
      <x:c r="E1772" s="7" t="n">
        <x:v>150</x:v>
      </x:c>
      <x:c r="F1772" s="2" t="str">
        <x:v>是</x:v>
      </x:c>
      <x:c r="G1772" s="7" t="n">
        <x:v>3000</x:v>
      </x:c>
      <x:c r="H1772" s="7" t="n">
        <x:v>4138.2</x:v>
      </x:c>
      <x:c r="I1772" s="2" t="str">
        <x:v>已发或已核定扣减，不重复补发</x:v>
      </x:c>
    </x:row>
    <x:row r="1773" ht="22" customHeight="1">
      <x:c r="A1773" s="2" t="n">
        <x:v>5</x:v>
      </x:c>
      <x:c r="B1773" s="2" t="str">
        <x:v>粤AGR5099</x:v>
      </x:c>
      <x:c r="C1773" s="2" t="str">
        <x:v>金可鹏</x:v>
      </x:c>
      <x:c r="D1773" s="2" t="n">
        <x:v>31</x:v>
      </x:c>
      <x:c r="E1773" s="7" t="n">
        <x:v>150</x:v>
      </x:c>
      <x:c r="F1773" s="2" t="str">
        <x:v>否</x:v>
      </x:c>
      <x:c r="G1773" s="7" t="n">
        <x:v>3000</x:v>
      </x:c>
      <x:c r="H1773" s="7" t="n">
        <x:v>1993.1</x:v>
      </x:c>
      <x:c r="I1773" s="2" t="str">
        <x:v>可按后续累计达标判定补发</x:v>
      </x:c>
    </x:row>
    <x:row r="1774" ht="22" customHeight="1">
      <x:c r="A1774" s="2" t="n">
        <x:v>5</x:v>
      </x:c>
      <x:c r="B1774" s="2" t="str">
        <x:v>粤AGR5228</x:v>
      </x:c>
      <x:c r="C1774" s="2" t="str">
        <x:v>金可鹏</x:v>
      </x:c>
      <x:c r="D1774" s="2" t="n">
        <x:v>31</x:v>
      </x:c>
      <x:c r="E1774" s="7" t="n">
        <x:v>150</x:v>
      </x:c>
      <x:c r="F1774" s="2" t="str">
        <x:v>是</x:v>
      </x:c>
      <x:c r="G1774" s="7" t="n">
        <x:v>3000</x:v>
      </x:c>
      <x:c r="H1774" s="7" t="n">
        <x:v>4897.9</x:v>
      </x:c>
      <x:c r="I1774" s="2" t="str">
        <x:v>已发或已核定扣减，不重复补发</x:v>
      </x:c>
    </x:row>
    <x:row r="1775" ht="22" customHeight="1">
      <x:c r="A1775" s="2" t="n">
        <x:v>5</x:v>
      </x:c>
      <x:c r="B1775" s="2" t="str">
        <x:v>粤AGR5560</x:v>
      </x:c>
      <x:c r="C1775" s="2" t="str">
        <x:v>金可鹏</x:v>
      </x:c>
      <x:c r="D1775" s="2" t="n">
        <x:v>31</x:v>
      </x:c>
      <x:c r="E1775" s="7" t="n">
        <x:v>150</x:v>
      </x:c>
      <x:c r="F1775" s="2" t="str">
        <x:v>是</x:v>
      </x:c>
      <x:c r="G1775" s="7" t="n">
        <x:v>3000</x:v>
      </x:c>
      <x:c r="H1775" s="7" t="n">
        <x:v>9121.9</x:v>
      </x:c>
      <x:c r="I1775" s="2" t="str">
        <x:v>已发或已核定扣减，不重复补发</x:v>
      </x:c>
    </x:row>
    <x:row r="1776" ht="22" customHeight="1">
      <x:c r="A1776" s="2" t="n">
        <x:v>5</x:v>
      </x:c>
      <x:c r="B1776" s="2" t="str">
        <x:v>粤AGR6819</x:v>
      </x:c>
      <x:c r="C1776" s="2" t="str">
        <x:v>金可鹏</x:v>
      </x:c>
      <x:c r="D1776" s="2" t="n">
        <x:v>31</x:v>
      </x:c>
      <x:c r="E1776" s="7" t="n">
        <x:v>150</x:v>
      </x:c>
      <x:c r="F1776" s="2" t="str">
        <x:v>否</x:v>
      </x:c>
      <x:c r="G1776" s="7" t="n">
        <x:v>3000</x:v>
      </x:c>
      <x:c r="H1776" s="7" t="n">
        <x:v>2807</x:v>
      </x:c>
      <x:c r="I1776" s="2" t="str">
        <x:v>可按后续累计达标判定补发</x:v>
      </x:c>
    </x:row>
    <x:row r="1777" ht="22" customHeight="1">
      <x:c r="A1777" s="2" t="n">
        <x:v>5</x:v>
      </x:c>
      <x:c r="B1777" s="2" t="str">
        <x:v>粤AGR7898</x:v>
      </x:c>
      <x:c r="C1777" s="2" t="str">
        <x:v>金可鹏</x:v>
      </x:c>
      <x:c r="D1777" s="2" t="n">
        <x:v>8</x:v>
      </x:c>
      <x:c r="E1777" s="7" t="n">
        <x:v>150</x:v>
      </x:c>
      <x:c r="F1777" s="2" t="str">
        <x:v>是</x:v>
      </x:c>
      <x:c r="G1777" s="7" t="n">
        <x:v>774.19</x:v>
      </x:c>
      <x:c r="H1777" s="7" t="n">
        <x:v>494.6</x:v>
      </x:c>
      <x:c r="I1777" s="2" t="str">
        <x:v>已发或已核定扣减，不重复补发</x:v>
      </x:c>
    </x:row>
    <x:row r="1778" ht="22" customHeight="1">
      <x:c r="A1778" s="2" t="n">
        <x:v>5</x:v>
      </x:c>
      <x:c r="B1778" s="2" t="str">
        <x:v>粤AGR8536</x:v>
      </x:c>
      <x:c r="C1778" s="2" t="str">
        <x:v>金可鹏</x:v>
      </x:c>
      <x:c r="D1778" s="2" t="n">
        <x:v>31</x:v>
      </x:c>
      <x:c r="E1778" s="7" t="n">
        <x:v>150</x:v>
      </x:c>
      <x:c r="F1778" s="2" t="str">
        <x:v>否</x:v>
      </x:c>
      <x:c r="G1778" s="7" t="n">
        <x:v>3000</x:v>
      </x:c>
      <x:c r="H1778" s="7" t="n">
        <x:v>759.4</x:v>
      </x:c>
      <x:c r="I1778" s="2" t="str">
        <x:v>可按后续累计达标判定补发</x:v>
      </x:c>
    </x:row>
    <x:row r="1779" ht="22" customHeight="1">
      <x:c r="A1779" s="2" t="n">
        <x:v>5</x:v>
      </x:c>
      <x:c r="B1779" s="2" t="str">
        <x:v>粤AGR8558</x:v>
      </x:c>
      <x:c r="C1779" s="2" t="str">
        <x:v>金可鹏</x:v>
      </x:c>
      <x:c r="D1779" s="2" t="n">
        <x:v>31</x:v>
      </x:c>
      <x:c r="E1779" s="7" t="n">
        <x:v>150</x:v>
      </x:c>
      <x:c r="F1779" s="2" t="str">
        <x:v>是</x:v>
      </x:c>
      <x:c r="G1779" s="7" t="n">
        <x:v>3000</x:v>
      </x:c>
      <x:c r="H1779" s="7" t="n">
        <x:v>3549.2</x:v>
      </x:c>
      <x:c r="I1779" s="2" t="str">
        <x:v>已发或已核定扣减，不重复补发</x:v>
      </x:c>
    </x:row>
    <x:row r="1780" ht="22" customHeight="1">
      <x:c r="A1780" s="2" t="n">
        <x:v>5</x:v>
      </x:c>
      <x:c r="B1780" s="2" t="str">
        <x:v>粤AGR8737</x:v>
      </x:c>
      <x:c r="C1780" s="2" t="str">
        <x:v>金可鹏</x:v>
      </x:c>
      <x:c r="D1780" s="2" t="n">
        <x:v>31</x:v>
      </x:c>
      <x:c r="E1780" s="7" t="n">
        <x:v>150</x:v>
      </x:c>
      <x:c r="F1780" s="2" t="str">
        <x:v>是</x:v>
      </x:c>
      <x:c r="G1780" s="7" t="n">
        <x:v>3000</x:v>
      </x:c>
      <x:c r="H1780" s="7" t="n">
        <x:v>3252.8</x:v>
      </x:c>
      <x:c r="I1780" s="2" t="str">
        <x:v>已发或已核定扣减，不重复补发</x:v>
      </x:c>
    </x:row>
    <x:row r="1781" ht="22" customHeight="1">
      <x:c r="A1781" s="2" t="n">
        <x:v>5</x:v>
      </x:c>
      <x:c r="B1781" s="2" t="str">
        <x:v>粤AGR8739</x:v>
      </x:c>
      <x:c r="C1781" s="2" t="str">
        <x:v>金可鹏</x:v>
      </x:c>
      <x:c r="D1781" s="2" t="n">
        <x:v>31</x:v>
      </x:c>
      <x:c r="E1781" s="7" t="n">
        <x:v>150</x:v>
      </x:c>
      <x:c r="F1781" s="2" t="str">
        <x:v>否</x:v>
      </x:c>
      <x:c r="G1781" s="7" t="n">
        <x:v>3000</x:v>
      </x:c>
      <x:c r="H1781" s="7" t="n">
        <x:v>1033.5</x:v>
      </x:c>
      <x:c r="I1781" s="2" t="str">
        <x:v>可按后续累计达标判定补发</x:v>
      </x:c>
    </x:row>
    <x:row r="1782" ht="22" customHeight="1">
      <x:c r="A1782" s="2" t="n">
        <x:v>5</x:v>
      </x:c>
      <x:c r="B1782" s="2" t="str">
        <x:v>粤AGR8799</x:v>
      </x:c>
      <x:c r="C1782" s="2" t="str">
        <x:v>金可鹏</x:v>
      </x:c>
      <x:c r="D1782" s="2" t="n">
        <x:v>8</x:v>
      </x:c>
      <x:c r="E1782" s="7" t="n">
        <x:v>150</x:v>
      </x:c>
      <x:c r="F1782" s="2" t="str">
        <x:v>是</x:v>
      </x:c>
      <x:c r="G1782" s="7" t="n">
        <x:v>774.19</x:v>
      </x:c>
      <x:c r="H1782" s="7" t="n">
        <x:v>283.5</x:v>
      </x:c>
      <x:c r="I1782" s="2" t="str">
        <x:v>已发或已核定扣减，不重复补发</x:v>
      </x:c>
    </x:row>
    <x:row r="1783" ht="22" customHeight="1">
      <x:c r="A1783" s="2" t="n">
        <x:v>5</x:v>
      </x:c>
      <x:c r="B1783" s="2" t="str">
        <x:v>粤AGR9818</x:v>
      </x:c>
      <x:c r="C1783" s="2" t="str">
        <x:v>金可鹏</x:v>
      </x:c>
      <x:c r="D1783" s="2" t="n">
        <x:v>13</x:v>
      </x:c>
      <x:c r="E1783" s="7" t="n">
        <x:v>150</x:v>
      </x:c>
      <x:c r="F1783" s="2" t="str">
        <x:v>否</x:v>
      </x:c>
      <x:c r="G1783" s="7" t="n">
        <x:v>1258.06</x:v>
      </x:c>
      <x:c r="H1783" s="7" t="n">
        <x:v>384.5</x:v>
      </x:c>
      <x:c r="I1783" s="2" t="str">
        <x:v>可按后续累计达标判定补发</x:v>
      </x:c>
    </x:row>
    <x:row r="1784" ht="22" customHeight="1">
      <x:c r="A1784" s="2" t="n">
        <x:v>5</x:v>
      </x:c>
      <x:c r="B1784" s="2" t="str">
        <x:v>粤AGR9896</x:v>
      </x:c>
      <x:c r="C1784" s="2" t="str">
        <x:v>金可鹏</x:v>
      </x:c>
      <x:c r="D1784" s="2" t="n">
        <x:v>22</x:v>
      </x:c>
      <x:c r="E1784" s="7" t="n">
        <x:v>150</x:v>
      </x:c>
      <x:c r="F1784" s="2" t="str">
        <x:v>否</x:v>
      </x:c>
      <x:c r="G1784" s="7" t="n">
        <x:v>2129.03</x:v>
      </x:c>
      <x:c r="H1784" s="7" t="n">
        <x:v>794.4</x:v>
      </x:c>
      <x:c r="I1784" s="2" t="str">
        <x:v>可按后续累计达标判定补发</x:v>
      </x:c>
    </x:row>
    <x:row r="1785" ht="22" customHeight="1">
      <x:c r="A1785" s="2" t="n">
        <x:v>5</x:v>
      </x:c>
      <x:c r="B1785" s="2" t="str">
        <x:v>粤AFB6967</x:v>
      </x:c>
      <x:c r="C1785" s="2" t="str">
        <x:v>吴纬涛</x:v>
      </x:c>
      <x:c r="D1785" s="2" t="n">
        <x:v>10</x:v>
      </x:c>
      <x:c r="E1785" s="7" t="n">
        <x:v>150</x:v>
      </x:c>
      <x:c r="F1785" s="2" t="str">
        <x:v>否</x:v>
      </x:c>
      <x:c r="G1785" s="7" t="n">
        <x:v>967.74</x:v>
      </x:c>
      <x:c r="H1785" s="7" t="n">
        <x:v>66.3</x:v>
      </x:c>
      <x:c r="I1785" s="2" t="str">
        <x:v>可按后续累计达标判定补发</x:v>
      </x:c>
    </x:row>
    <x:row r="1786" ht="22" customHeight="1">
      <x:c r="A1786" s="2" t="n">
        <x:v>5</x:v>
      </x:c>
      <x:c r="B1786" s="2" t="str">
        <x:v>粤AFP1332</x:v>
      </x:c>
      <x:c r="C1786" s="2" t="str">
        <x:v>吴纬涛</x:v>
      </x:c>
      <x:c r="D1786" s="2" t="n">
        <x:v>31</x:v>
      </x:c>
      <x:c r="E1786" s="7" t="n">
        <x:v>260</x:v>
      </x:c>
      <x:c r="F1786" s="2" t="str">
        <x:v>否</x:v>
      </x:c>
      <x:c r="G1786" s="7" t="n">
        <x:v>5000</x:v>
      </x:c>
      <x:c r="H1786" s="7" t="n">
        <x:v>1160.4</x:v>
      </x:c>
      <x:c r="I1786" s="2" t="str">
        <x:v>可按后续累计达标判定补发</x:v>
      </x:c>
    </x:row>
    <x:row r="1787" ht="22" customHeight="1">
      <x:c r="A1787" s="2" t="n">
        <x:v>5</x:v>
      </x:c>
      <x:c r="B1787" s="2" t="str">
        <x:v>粤AFQ8722</x:v>
      </x:c>
      <x:c r="C1787" s="2" t="str">
        <x:v>吴纬涛</x:v>
      </x:c>
      <x:c r="D1787" s="2" t="n">
        <x:v>31</x:v>
      </x:c>
      <x:c r="E1787" s="7" t="n">
        <x:v>260</x:v>
      </x:c>
      <x:c r="F1787" s="2" t="str">
        <x:v>否</x:v>
      </x:c>
      <x:c r="G1787" s="7" t="n">
        <x:v>5000</x:v>
      </x:c>
      <x:c r="H1787" s="7" t="n">
        <x:v>838.9</x:v>
      </x:c>
      <x:c r="I1787" s="2" t="str">
        <x:v>可按后续累计达标判定补发</x:v>
      </x:c>
    </x:row>
    <x:row r="1788" ht="22" customHeight="1">
      <x:c r="A1788" s="2" t="n">
        <x:v>5</x:v>
      </x:c>
      <x:c r="B1788" s="2" t="str">
        <x:v>粤AG37316</x:v>
      </x:c>
      <x:c r="C1788" s="2" t="str">
        <x:v>吴纬涛</x:v>
      </x:c>
      <x:c r="D1788" s="2" t="n">
        <x:v>31</x:v>
      </x:c>
      <x:c r="E1788" s="7" t="n">
        <x:v>260</x:v>
      </x:c>
      <x:c r="F1788" s="2" t="str">
        <x:v>否</x:v>
      </x:c>
      <x:c r="G1788" s="7" t="n">
        <x:v>5000</x:v>
      </x:c>
      <x:c r="H1788" s="7" t="n">
        <x:v>2741</x:v>
      </x:c>
      <x:c r="I1788" s="2" t="str">
        <x:v>可按后续累计达标判定补发</x:v>
      </x:c>
    </x:row>
    <x:row r="1789" ht="22" customHeight="1">
      <x:c r="A1789" s="2" t="n">
        <x:v>5</x:v>
      </x:c>
      <x:c r="B1789" s="2" t="str">
        <x:v>粤AGG2195</x:v>
      </x:c>
      <x:c r="C1789" s="2" t="str">
        <x:v>吴纬涛</x:v>
      </x:c>
      <x:c r="D1789" s="2" t="n">
        <x:v>13</x:v>
      </x:c>
      <x:c r="E1789" s="7" t="n">
        <x:v>150</x:v>
      </x:c>
      <x:c r="F1789" s="2" t="str">
        <x:v>否</x:v>
      </x:c>
      <x:c r="G1789" s="7" t="n">
        <x:v>1258.06</x:v>
      </x:c>
      <x:c r="H1789" s="7" t="n">
        <x:v>465</x:v>
      </x:c>
      <x:c r="I1789" s="2" t="str">
        <x:v>可按后续累计达标判定补发</x:v>
      </x:c>
    </x:row>
    <x:row r="1790" ht="22" customHeight="1">
      <x:c r="A1790" s="2" t="n">
        <x:v>5</x:v>
      </x:c>
      <x:c r="B1790" s="2" t="str">
        <x:v>粤AGG4135</x:v>
      </x:c>
      <x:c r="C1790" s="2" t="str">
        <x:v>吴纬涛</x:v>
      </x:c>
      <x:c r="D1790" s="2" t="n">
        <x:v>14</x:v>
      </x:c>
      <x:c r="E1790" s="7" t="n">
        <x:v>150</x:v>
      </x:c>
      <x:c r="F1790" s="2" t="str">
        <x:v>否</x:v>
      </x:c>
      <x:c r="G1790" s="7" t="n">
        <x:v>1354.84</x:v>
      </x:c>
      <x:c r="H1790" s="7" t="n">
        <x:v>420.9</x:v>
      </x:c>
      <x:c r="I1790" s="2" t="str">
        <x:v>可按后续累计达标判定补发</x:v>
      </x:c>
    </x:row>
    <x:row r="1791" ht="22" customHeight="1">
      <x:c r="A1791" s="2" t="n">
        <x:v>5</x:v>
      </x:c>
      <x:c r="B1791" s="2" t="str">
        <x:v>粤AGH8490</x:v>
      </x:c>
      <x:c r="C1791" s="2" t="str">
        <x:v>吴纬涛</x:v>
      </x:c>
      <x:c r="D1791" s="2" t="n">
        <x:v>19</x:v>
      </x:c>
      <x:c r="E1791" s="7" t="n">
        <x:v>150</x:v>
      </x:c>
      <x:c r="F1791" s="2" t="str">
        <x:v>否</x:v>
      </x:c>
      <x:c r="G1791" s="7" t="n">
        <x:v>1838.71</x:v>
      </x:c>
      <x:c r="H1791" s="7" t="n">
        <x:v>548.6</x:v>
      </x:c>
      <x:c r="I1791" s="2" t="str">
        <x:v>可按后续累计达标判定补发</x:v>
      </x:c>
    </x:row>
    <x:row r="1792" ht="22" customHeight="1">
      <x:c r="A1792" s="2" t="n">
        <x:v>5</x:v>
      </x:c>
      <x:c r="B1792" s="2" t="str">
        <x:v>粤AGP9756</x:v>
      </x:c>
      <x:c r="C1792" s="2" t="str">
        <x:v>吴纬涛</x:v>
      </x:c>
      <x:c r="D1792" s="2" t="n">
        <x:v>31</x:v>
      </x:c>
      <x:c r="E1792" s="7" t="n">
        <x:v>150</x:v>
      </x:c>
      <x:c r="F1792" s="2" t="str">
        <x:v>是</x:v>
      </x:c>
      <x:c r="G1792" s="7" t="n">
        <x:v>3000</x:v>
      </x:c>
      <x:c r="H1792" s="7" t="n">
        <x:v>3399.9</x:v>
      </x:c>
      <x:c r="I1792" s="2" t="str">
        <x:v>已发或已核定扣减，不重复补发</x:v>
      </x:c>
    </x:row>
    <x:row r="1793" ht="22" customHeight="1">
      <x:c r="A1793" s="2" t="n">
        <x:v>5</x:v>
      </x:c>
      <x:c r="B1793" s="2" t="str">
        <x:v>粤AGQ5819</x:v>
      </x:c>
      <x:c r="C1793" s="2" t="str">
        <x:v>吴纬涛</x:v>
      </x:c>
      <x:c r="D1793" s="2" t="n">
        <x:v>31</x:v>
      </x:c>
      <x:c r="E1793" s="7" t="n">
        <x:v>150</x:v>
      </x:c>
      <x:c r="F1793" s="2" t="str">
        <x:v>是</x:v>
      </x:c>
      <x:c r="G1793" s="7" t="n">
        <x:v>3000</x:v>
      </x:c>
      <x:c r="H1793" s="7" t="n">
        <x:v>7207.7</x:v>
      </x:c>
      <x:c r="I1793" s="2" t="str">
        <x:v>已发或已核定扣减，不重复补发</x:v>
      </x:c>
    </x:row>
    <x:row r="1794" ht="22" customHeight="1">
      <x:c r="A1794" s="2" t="n">
        <x:v>5</x:v>
      </x:c>
      <x:c r="B1794" s="2" t="str">
        <x:v>粤AGR9816</x:v>
      </x:c>
      <x:c r="C1794" s="2" t="str">
        <x:v>吴纬涛</x:v>
      </x:c>
      <x:c r="D1794" s="2" t="n">
        <x:v>31</x:v>
      </x:c>
      <x:c r="E1794" s="7" t="n">
        <x:v>150</x:v>
      </x:c>
      <x:c r="F1794" s="2" t="str">
        <x:v>是</x:v>
      </x:c>
      <x:c r="G1794" s="7" t="n">
        <x:v>3000</x:v>
      </x:c>
      <x:c r="H1794" s="7" t="n">
        <x:v>4049.8</x:v>
      </x:c>
      <x:c r="I1794" s="2" t="str">
        <x:v>已发或已核定扣减，不重复补发</x:v>
      </x:c>
    </x:row>
    <x:row r="1795" ht="22" customHeight="1">
      <x:c r="A1795" s="2" t="n">
        <x:v>5</x:v>
      </x:c>
      <x:c r="B1795" s="2" t="str">
        <x:v>粤A00585F</x:v>
      </x:c>
      <x:c r="C1795" s="2" t="str">
        <x:v>秦挺</x:v>
      </x:c>
      <x:c r="D1795" s="2" t="n">
        <x:v>31</x:v>
      </x:c>
      <x:c r="E1795" s="7" t="n">
        <x:v>1000</x:v>
      </x:c>
      <x:c r="F1795" s="2" t="str">
        <x:v>是</x:v>
      </x:c>
      <x:c r="G1795" s="7" t="n">
        <x:v>6000</x:v>
      </x:c>
      <x:c r="H1795" s="7" t="n">
        <x:v>8822.8</x:v>
      </x:c>
      <x:c r="I1795" s="2" t="str">
        <x:v>已发或已核定扣减，不重复补发</x:v>
      </x:c>
    </x:row>
    <x:row r="1796" ht="22" customHeight="1">
      <x:c r="A1796" s="2" t="n">
        <x:v>5</x:v>
      </x:c>
      <x:c r="B1796" s="2" t="str">
        <x:v>粤A00855F</x:v>
      </x:c>
      <x:c r="C1796" s="2" t="str">
        <x:v>秦挺</x:v>
      </x:c>
      <x:c r="D1796" s="2" t="n">
        <x:v>31</x:v>
      </x:c>
      <x:c r="E1796" s="7" t="n">
        <x:v>1000</x:v>
      </x:c>
      <x:c r="F1796" s="2" t="str">
        <x:v>是</x:v>
      </x:c>
      <x:c r="G1796" s="7" t="n">
        <x:v>6000</x:v>
      </x:c>
      <x:c r="H1796" s="7" t="n">
        <x:v>8761.9</x:v>
      </x:c>
      <x:c r="I1796" s="2" t="str">
        <x:v>已发或已核定扣减，不重复补发</x:v>
      </x:c>
    </x:row>
    <x:row r="1797" ht="22" customHeight="1">
      <x:c r="A1797" s="2" t="n">
        <x:v>5</x:v>
      </x:c>
      <x:c r="B1797" s="2" t="str">
        <x:v>粤A01629F</x:v>
      </x:c>
      <x:c r="C1797" s="2" t="str">
        <x:v>秦挺</x:v>
      </x:c>
      <x:c r="D1797" s="2" t="n">
        <x:v>31</x:v>
      </x:c>
      <x:c r="E1797" s="7" t="n">
        <x:v>1000</x:v>
      </x:c>
      <x:c r="F1797" s="2" t="str">
        <x:v>是</x:v>
      </x:c>
      <x:c r="G1797" s="7" t="n">
        <x:v>6000</x:v>
      </x:c>
      <x:c r="H1797" s="7" t="n">
        <x:v>8120.6</x:v>
      </x:c>
      <x:c r="I1797" s="2" t="str">
        <x:v>已发或已核定扣减，不重复补发</x:v>
      </x:c>
    </x:row>
    <x:row r="1798" ht="22" customHeight="1">
      <x:c r="A1798" s="2" t="n">
        <x:v>5</x:v>
      </x:c>
      <x:c r="B1798" s="2" t="str">
        <x:v>粤A01766F</x:v>
      </x:c>
      <x:c r="C1798" s="2" t="str">
        <x:v>秦挺</x:v>
      </x:c>
      <x:c r="D1798" s="2" t="n">
        <x:v>31</x:v>
      </x:c>
      <x:c r="E1798" s="7" t="n">
        <x:v>1000</x:v>
      </x:c>
      <x:c r="F1798" s="2" t="str">
        <x:v>是</x:v>
      </x:c>
      <x:c r="G1798" s="7" t="n">
        <x:v>6000</x:v>
      </x:c>
      <x:c r="H1798" s="7" t="n">
        <x:v>7840.2</x:v>
      </x:c>
      <x:c r="I1798" s="2" t="str">
        <x:v>已发或已核定扣减，不重复补发</x:v>
      </x:c>
    </x:row>
    <x:row r="1799" ht="22" customHeight="1">
      <x:c r="A1799" s="2" t="n">
        <x:v>5</x:v>
      </x:c>
      <x:c r="B1799" s="2" t="str">
        <x:v>粤A02393F</x:v>
      </x:c>
      <x:c r="C1799" s="2" t="str">
        <x:v>秦挺</x:v>
      </x:c>
      <x:c r="D1799" s="2" t="n">
        <x:v>31</x:v>
      </x:c>
      <x:c r="E1799" s="7" t="n">
        <x:v>1000</x:v>
      </x:c>
      <x:c r="F1799" s="2" t="str">
        <x:v>否</x:v>
      </x:c>
      <x:c r="G1799" s="7" t="n">
        <x:v>6000</x:v>
      </x:c>
      <x:c r="H1799" s="7" t="n">
        <x:v>2198.7</x:v>
      </x:c>
      <x:c r="I1799" s="2" t="str">
        <x:v>可按后续累计达标判定补发</x:v>
      </x:c>
    </x:row>
    <x:row r="1800" ht="22" customHeight="1">
      <x:c r="A1800" s="2" t="n">
        <x:v>5</x:v>
      </x:c>
      <x:c r="B1800" s="2" t="str">
        <x:v>粤A03186F</x:v>
      </x:c>
      <x:c r="C1800" s="2" t="str">
        <x:v>秦挺</x:v>
      </x:c>
      <x:c r="D1800" s="2" t="n">
        <x:v>31</x:v>
      </x:c>
      <x:c r="E1800" s="7" t="n">
        <x:v>1000</x:v>
      </x:c>
      <x:c r="F1800" s="2" t="str">
        <x:v>是</x:v>
      </x:c>
      <x:c r="G1800" s="7" t="n">
        <x:v>6000</x:v>
      </x:c>
      <x:c r="H1800" s="7" t="n">
        <x:v>6806.8</x:v>
      </x:c>
      <x:c r="I1800" s="2" t="str">
        <x:v>已发或已核定扣减，不重复补发</x:v>
      </x:c>
    </x:row>
    <x:row r="1801" ht="22" customHeight="1">
      <x:c r="A1801" s="2" t="n">
        <x:v>5</x:v>
      </x:c>
      <x:c r="B1801" s="2" t="str">
        <x:v>粤A03809F</x:v>
      </x:c>
      <x:c r="C1801" s="2" t="str">
        <x:v>秦挺</x:v>
      </x:c>
      <x:c r="D1801" s="2" t="n">
        <x:v>18</x:v>
      </x:c>
      <x:c r="E1801" s="7" t="n">
        <x:v>1000</x:v>
      </x:c>
      <x:c r="F1801" s="2" t="str">
        <x:v>是</x:v>
      </x:c>
      <x:c r="G1801" s="7" t="n">
        <x:v>3483.87</x:v>
      </x:c>
      <x:c r="H1801" s="7" t="n">
        <x:v>4608</x:v>
      </x:c>
      <x:c r="I1801" s="2" t="str">
        <x:v>已发或已核定扣减，不重复补发</x:v>
      </x:c>
    </x:row>
    <x:row r="1802" ht="22" customHeight="1">
      <x:c r="A1802" s="2" t="n">
        <x:v>5</x:v>
      </x:c>
      <x:c r="B1802" s="2" t="str">
        <x:v>粤A05378F</x:v>
      </x:c>
      <x:c r="C1802" s="2" t="str">
        <x:v>秦挺</x:v>
      </x:c>
      <x:c r="D1802" s="2" t="n">
        <x:v>31</x:v>
      </x:c>
      <x:c r="E1802" s="7" t="n">
        <x:v>1000</x:v>
      </x:c>
      <x:c r="F1802" s="2" t="str">
        <x:v>是</x:v>
      </x:c>
      <x:c r="G1802" s="7" t="n">
        <x:v>6000</x:v>
      </x:c>
      <x:c r="H1802" s="7" t="n">
        <x:v>5858.7</x:v>
      </x:c>
      <x:c r="I1802" s="2" t="str">
        <x:v>已发或已核定扣减，不重复补发</x:v>
      </x:c>
    </x:row>
    <x:row r="1803" ht="22" customHeight="1">
      <x:c r="A1803" s="2" t="n">
        <x:v>5</x:v>
      </x:c>
      <x:c r="B1803" s="2" t="str">
        <x:v>粤A05579F</x:v>
      </x:c>
      <x:c r="C1803" s="2" t="str">
        <x:v>秦挺</x:v>
      </x:c>
      <x:c r="D1803" s="2" t="n">
        <x:v>31</x:v>
      </x:c>
      <x:c r="E1803" s="7" t="n">
        <x:v>1000</x:v>
      </x:c>
      <x:c r="F1803" s="2" t="str">
        <x:v>否</x:v>
      </x:c>
      <x:c r="G1803" s="7" t="n">
        <x:v>6000</x:v>
      </x:c>
      <x:c r="H1803" s="7" t="n">
        <x:v>2015.9</x:v>
      </x:c>
      <x:c r="I1803" s="2" t="str">
        <x:v>可按后续累计达标判定补发</x:v>
      </x:c>
    </x:row>
    <x:row r="1804" ht="22" customHeight="1">
      <x:c r="A1804" s="2" t="n">
        <x:v>5</x:v>
      </x:c>
      <x:c r="B1804" s="2" t="str">
        <x:v>粤A05700F</x:v>
      </x:c>
      <x:c r="C1804" s="2" t="str">
        <x:v>秦挺</x:v>
      </x:c>
      <x:c r="D1804" s="2" t="n">
        <x:v>31</x:v>
      </x:c>
      <x:c r="E1804" s="7" t="n">
        <x:v>1000</x:v>
      </x:c>
      <x:c r="F1804" s="2" t="str">
        <x:v>是</x:v>
      </x:c>
      <x:c r="G1804" s="7" t="n">
        <x:v>6000</x:v>
      </x:c>
      <x:c r="H1804" s="7" t="n">
        <x:v>5936.5</x:v>
      </x:c>
      <x:c r="I1804" s="2" t="str">
        <x:v>已发或已核定扣减，不重复补发</x:v>
      </x:c>
    </x:row>
    <x:row r="1805" ht="22" customHeight="1">
      <x:c r="A1805" s="2" t="n">
        <x:v>5</x:v>
      </x:c>
      <x:c r="B1805" s="2" t="str">
        <x:v>粤A05718F</x:v>
      </x:c>
      <x:c r="C1805" s="2" t="str">
        <x:v>秦挺</x:v>
      </x:c>
      <x:c r="D1805" s="2" t="n">
        <x:v>31</x:v>
      </x:c>
      <x:c r="E1805" s="7" t="n">
        <x:v>1000</x:v>
      </x:c>
      <x:c r="F1805" s="2" t="str">
        <x:v>是</x:v>
      </x:c>
      <x:c r="G1805" s="7" t="n">
        <x:v>6000</x:v>
      </x:c>
      <x:c r="H1805" s="7" t="n">
        <x:v>10325.2</x:v>
      </x:c>
      <x:c r="I1805" s="2" t="str">
        <x:v>已发或已核定扣减，不重复补发</x:v>
      </x:c>
    </x:row>
    <x:row r="1806" ht="22" customHeight="1">
      <x:c r="A1806" s="2" t="n">
        <x:v>5</x:v>
      </x:c>
      <x:c r="B1806" s="2" t="str">
        <x:v>粤A05925F</x:v>
      </x:c>
      <x:c r="C1806" s="2" t="str">
        <x:v>秦挺</x:v>
      </x:c>
      <x:c r="D1806" s="2" t="n">
        <x:v>22</x:v>
      </x:c>
      <x:c r="E1806" s="7" t="n">
        <x:v>1000</x:v>
      </x:c>
      <x:c r="F1806" s="2" t="str">
        <x:v>是</x:v>
      </x:c>
      <x:c r="G1806" s="7" t="n">
        <x:v>4258.06</x:v>
      </x:c>
      <x:c r="H1806" s="7" t="n">
        <x:v>9071.4</x:v>
      </x:c>
      <x:c r="I1806" s="2" t="str">
        <x:v>已发或已核定扣减，不重复补发</x:v>
      </x:c>
    </x:row>
    <x:row r="1807" ht="22" customHeight="1">
      <x:c r="A1807" s="2" t="n">
        <x:v>5</x:v>
      </x:c>
      <x:c r="B1807" s="2" t="str">
        <x:v>粤A05968F</x:v>
      </x:c>
      <x:c r="C1807" s="2" t="str">
        <x:v>秦挺</x:v>
      </x:c>
      <x:c r="D1807" s="2" t="n">
        <x:v>31</x:v>
      </x:c>
      <x:c r="E1807" s="7" t="n">
        <x:v>1000</x:v>
      </x:c>
      <x:c r="F1807" s="2" t="str">
        <x:v>是</x:v>
      </x:c>
      <x:c r="G1807" s="7" t="n">
        <x:v>6000</x:v>
      </x:c>
      <x:c r="H1807" s="7" t="n">
        <x:v>3109.3</x:v>
      </x:c>
      <x:c r="I1807" s="2" t="str">
        <x:v>已发或已核定扣减，不重复补发</x:v>
      </x:c>
    </x:row>
    <x:row r="1808" ht="22" customHeight="1">
      <x:c r="A1808" s="2" t="n">
        <x:v>5</x:v>
      </x:c>
      <x:c r="B1808" s="2" t="str">
        <x:v>粤A06658F</x:v>
      </x:c>
      <x:c r="C1808" s="2" t="str">
        <x:v>秦挺</x:v>
      </x:c>
      <x:c r="D1808" s="2" t="n">
        <x:v>10</x:v>
      </x:c>
      <x:c r="E1808" s="7" t="n">
        <x:v>1000</x:v>
      </x:c>
      <x:c r="F1808" s="2" t="str">
        <x:v>是</x:v>
      </x:c>
      <x:c r="G1808" s="7" t="n">
        <x:v>1935.48</x:v>
      </x:c>
      <x:c r="H1808" s="7" t="n">
        <x:v>2575</x:v>
      </x:c>
      <x:c r="I1808" s="2" t="str">
        <x:v>已发或已核定扣减，不重复补发</x:v>
      </x:c>
    </x:row>
    <x:row r="1809" ht="22" customHeight="1">
      <x:c r="A1809" s="2" t="n">
        <x:v>5</x:v>
      </x:c>
      <x:c r="B1809" s="2" t="str">
        <x:v>粤A06980F</x:v>
      </x:c>
      <x:c r="C1809" s="2" t="str">
        <x:v>秦挺</x:v>
      </x:c>
      <x:c r="D1809" s="2" t="n">
        <x:v>31</x:v>
      </x:c>
      <x:c r="E1809" s="7" t="n">
        <x:v>1000</x:v>
      </x:c>
      <x:c r="F1809" s="2" t="str">
        <x:v>否</x:v>
      </x:c>
      <x:c r="G1809" s="7" t="n">
        <x:v>6000</x:v>
      </x:c>
      <x:c r="H1809" s="7" t="n">
        <x:v>2321.4</x:v>
      </x:c>
      <x:c r="I1809" s="2" t="str">
        <x:v>可按后续累计达标判定补发</x:v>
      </x:c>
    </x:row>
    <x:row r="1810" ht="22" customHeight="1">
      <x:c r="A1810" s="2" t="n">
        <x:v>5</x:v>
      </x:c>
      <x:c r="B1810" s="2" t="str">
        <x:v>粤A08156F</x:v>
      </x:c>
      <x:c r="C1810" s="2" t="str">
        <x:v>秦挺</x:v>
      </x:c>
      <x:c r="D1810" s="2" t="n">
        <x:v>31</x:v>
      </x:c>
      <x:c r="E1810" s="7" t="n">
        <x:v>1000</x:v>
      </x:c>
      <x:c r="F1810" s="2" t="str">
        <x:v>是</x:v>
      </x:c>
      <x:c r="G1810" s="7" t="n">
        <x:v>6000</x:v>
      </x:c>
      <x:c r="H1810" s="7" t="n">
        <x:v>9599.3</x:v>
      </x:c>
      <x:c r="I1810" s="2" t="str">
        <x:v>已发或已核定扣减，不重复补发</x:v>
      </x:c>
    </x:row>
    <x:row r="1811" ht="22" customHeight="1">
      <x:c r="A1811" s="2" t="n">
        <x:v>5</x:v>
      </x:c>
      <x:c r="B1811" s="2" t="str">
        <x:v>粤A08177F</x:v>
      </x:c>
      <x:c r="C1811" s="2" t="str">
        <x:v>秦挺</x:v>
      </x:c>
      <x:c r="D1811" s="2" t="n">
        <x:v>31</x:v>
      </x:c>
      <x:c r="E1811" s="7" t="n">
        <x:v>1000</x:v>
      </x:c>
      <x:c r="F1811" s="2" t="str">
        <x:v>是</x:v>
      </x:c>
      <x:c r="G1811" s="7" t="n">
        <x:v>6000</x:v>
      </x:c>
      <x:c r="H1811" s="7" t="n">
        <x:v>6480.4</x:v>
      </x:c>
      <x:c r="I1811" s="2" t="str">
        <x:v>已发或已核定扣减，不重复补发</x:v>
      </x:c>
    </x:row>
    <x:row r="1812" ht="22" customHeight="1">
      <x:c r="A1812" s="2" t="n">
        <x:v>5</x:v>
      </x:c>
      <x:c r="B1812" s="2" t="str">
        <x:v>粤A08190F</x:v>
      </x:c>
      <x:c r="C1812" s="2" t="str">
        <x:v>秦挺</x:v>
      </x:c>
      <x:c r="D1812" s="2" t="n">
        <x:v>31</x:v>
      </x:c>
      <x:c r="E1812" s="7" t="n">
        <x:v>1000</x:v>
      </x:c>
      <x:c r="F1812" s="2" t="str">
        <x:v>是</x:v>
      </x:c>
      <x:c r="G1812" s="7" t="n">
        <x:v>6000</x:v>
      </x:c>
      <x:c r="H1812" s="7" t="n">
        <x:v>4832.9</x:v>
      </x:c>
      <x:c r="I1812" s="2" t="str">
        <x:v>已发或已核定扣减，不重复补发</x:v>
      </x:c>
    </x:row>
    <x:row r="1813" ht="22" customHeight="1">
      <x:c r="A1813" s="2" t="n">
        <x:v>5</x:v>
      </x:c>
      <x:c r="B1813" s="2" t="str">
        <x:v>粤A08500F</x:v>
      </x:c>
      <x:c r="C1813" s="2" t="str">
        <x:v>秦挺</x:v>
      </x:c>
      <x:c r="D1813" s="2" t="n">
        <x:v>31</x:v>
      </x:c>
      <x:c r="E1813" s="7" t="n">
        <x:v>1000</x:v>
      </x:c>
      <x:c r="F1813" s="2" t="str">
        <x:v>是</x:v>
      </x:c>
      <x:c r="G1813" s="7" t="n">
        <x:v>6000</x:v>
      </x:c>
      <x:c r="H1813" s="7" t="n">
        <x:v>6526.5</x:v>
      </x:c>
      <x:c r="I1813" s="2" t="str">
        <x:v>已发或已核定扣减，不重复补发</x:v>
      </x:c>
    </x:row>
    <x:row r="1814" ht="22" customHeight="1">
      <x:c r="A1814" s="2" t="n">
        <x:v>5</x:v>
      </x:c>
      <x:c r="B1814" s="2" t="str">
        <x:v>粤A08569F</x:v>
      </x:c>
      <x:c r="C1814" s="2" t="str">
        <x:v>秦挺</x:v>
      </x:c>
      <x:c r="D1814" s="2" t="n">
        <x:v>31</x:v>
      </x:c>
      <x:c r="E1814" s="7" t="n">
        <x:v>1000</x:v>
      </x:c>
      <x:c r="F1814" s="2" t="str">
        <x:v>否</x:v>
      </x:c>
      <x:c r="G1814" s="7" t="n">
        <x:v>6000</x:v>
      </x:c>
      <x:c r="H1814" s="7" t="n">
        <x:v>2073.2</x:v>
      </x:c>
      <x:c r="I1814" s="2" t="str">
        <x:v>可按后续累计达标判定补发</x:v>
      </x:c>
    </x:row>
    <x:row r="1815" ht="22" customHeight="1">
      <x:c r="A1815" s="2" t="n">
        <x:v>5</x:v>
      </x:c>
      <x:c r="B1815" s="2" t="str">
        <x:v>粤A08968F</x:v>
      </x:c>
      <x:c r="C1815" s="2" t="str">
        <x:v>秦挺</x:v>
      </x:c>
      <x:c r="D1815" s="2" t="n">
        <x:v>31</x:v>
      </x:c>
      <x:c r="E1815" s="7" t="n">
        <x:v>1000</x:v>
      </x:c>
      <x:c r="F1815" s="2" t="str">
        <x:v>是</x:v>
      </x:c>
      <x:c r="G1815" s="7" t="n">
        <x:v>6000</x:v>
      </x:c>
      <x:c r="H1815" s="7" t="n">
        <x:v>2064.7</x:v>
      </x:c>
      <x:c r="I1815" s="2" t="str">
        <x:v>已发或已核定扣减，不重复补发</x:v>
      </x:c>
    </x:row>
    <x:row r="1816" ht="22" customHeight="1">
      <x:c r="A1816" s="2" t="n">
        <x:v>5</x:v>
      </x:c>
      <x:c r="B1816" s="2" t="str">
        <x:v>粤A09369F</x:v>
      </x:c>
      <x:c r="C1816" s="2" t="str">
        <x:v>秦挺</x:v>
      </x:c>
      <x:c r="D1816" s="2" t="n">
        <x:v>31</x:v>
      </x:c>
      <x:c r="E1816" s="7" t="n">
        <x:v>1000</x:v>
      </x:c>
      <x:c r="F1816" s="2" t="str">
        <x:v>是</x:v>
      </x:c>
      <x:c r="G1816" s="7" t="n">
        <x:v>6000</x:v>
      </x:c>
      <x:c r="H1816" s="7" t="n">
        <x:v>10433.5</x:v>
      </x:c>
      <x:c r="I1816" s="2" t="str">
        <x:v>已发或已核定扣减，不重复补发</x:v>
      </x:c>
    </x:row>
    <x:row r="1817" ht="22" customHeight="1">
      <x:c r="A1817" s="2" t="n">
        <x:v>5</x:v>
      </x:c>
      <x:c r="B1817" s="2" t="str">
        <x:v>粤A09956F</x:v>
      </x:c>
      <x:c r="C1817" s="2" t="str">
        <x:v>秦挺</x:v>
      </x:c>
      <x:c r="D1817" s="2" t="n">
        <x:v>31</x:v>
      </x:c>
      <x:c r="E1817" s="7" t="n">
        <x:v>1000</x:v>
      </x:c>
      <x:c r="F1817" s="2" t="str">
        <x:v>是</x:v>
      </x:c>
      <x:c r="G1817" s="7" t="n">
        <x:v>6000</x:v>
      </x:c>
      <x:c r="H1817" s="7" t="n">
        <x:v>6413.2</x:v>
      </x:c>
      <x:c r="I1817" s="2" t="str">
        <x:v>已发或已核定扣减，不重复补发</x:v>
      </x:c>
    </x:row>
    <x:row r="1818" ht="22" customHeight="1">
      <x:c r="A1818" s="2" t="n">
        <x:v>5</x:v>
      </x:c>
      <x:c r="B1818" s="2" t="str">
        <x:v>粤AGG0415</x:v>
      </x:c>
      <x:c r="C1818" s="2" t="str">
        <x:v>伍仲文</x:v>
      </x:c>
      <x:c r="D1818" s="2" t="n">
        <x:v>31</x:v>
      </x:c>
      <x:c r="E1818" s="7" t="n">
        <x:v>150</x:v>
      </x:c>
      <x:c r="F1818" s="2" t="str">
        <x:v>否</x:v>
      </x:c>
      <x:c r="G1818" s="7" t="n">
        <x:v>3000</x:v>
      </x:c>
      <x:c r="H1818" s="7" t="n">
        <x:v>1160.4</x:v>
      </x:c>
      <x:c r="I1818" s="2" t="str">
        <x:v>可按后续累计达标判定补发</x:v>
      </x:c>
    </x:row>
    <x:row r="1819" ht="22" customHeight="1">
      <x:c r="A1819" s="2" t="n">
        <x:v>5</x:v>
      </x:c>
      <x:c r="B1819" s="2" t="str">
        <x:v>粤AGH6843</x:v>
      </x:c>
      <x:c r="C1819" s="2" t="str">
        <x:v>伍仲文</x:v>
      </x:c>
      <x:c r="D1819" s="2" t="n">
        <x:v>31</x:v>
      </x:c>
      <x:c r="E1819" s="7" t="n">
        <x:v>150</x:v>
      </x:c>
      <x:c r="F1819" s="2" t="str">
        <x:v>否</x:v>
      </x:c>
      <x:c r="G1819" s="7" t="n">
        <x:v>3000</x:v>
      </x:c>
      <x:c r="H1819" s="7" t="n">
        <x:v>1669.1</x:v>
      </x:c>
      <x:c r="I1819" s="2" t="str">
        <x:v>可按后续累计达标判定补发</x:v>
      </x:c>
    </x:row>
    <x:row r="1820" ht="22" customHeight="1">
      <x:c r="A1820" s="2" t="n">
        <x:v>5</x:v>
      </x:c>
      <x:c r="B1820" s="2" t="str">
        <x:v>粤AGP3088</x:v>
      </x:c>
      <x:c r="C1820" s="2" t="str">
        <x:v>伍仲文</x:v>
      </x:c>
      <x:c r="D1820" s="2" t="n">
        <x:v>31</x:v>
      </x:c>
      <x:c r="E1820" s="7" t="n">
        <x:v>150</x:v>
      </x:c>
      <x:c r="F1820" s="2" t="str">
        <x:v>否</x:v>
      </x:c>
      <x:c r="G1820" s="7" t="n">
        <x:v>3000</x:v>
      </x:c>
      <x:c r="H1820" s="7" t="n">
        <x:v>1622.9</x:v>
      </x:c>
      <x:c r="I1820" s="2" t="str">
        <x:v>可按后续累计达标判定补发</x:v>
      </x:c>
    </x:row>
    <x:row r="1821" ht="22" customHeight="1">
      <x:c r="A1821" s="2" t="n">
        <x:v>5</x:v>
      </x:c>
      <x:c r="B1821" s="2" t="str">
        <x:v>粤AGP3618</x:v>
      </x:c>
      <x:c r="C1821" s="2" t="str">
        <x:v>伍仲文</x:v>
      </x:c>
      <x:c r="D1821" s="2" t="n">
        <x:v>31</x:v>
      </x:c>
      <x:c r="E1821" s="7" t="n">
        <x:v>150</x:v>
      </x:c>
      <x:c r="F1821" s="2" t="str">
        <x:v>否</x:v>
      </x:c>
      <x:c r="G1821" s="7" t="n">
        <x:v>3000</x:v>
      </x:c>
      <x:c r="H1821" s="7" t="n">
        <x:v>1346.3</x:v>
      </x:c>
      <x:c r="I1821" s="2" t="str">
        <x:v>可按后续累计达标判定补发</x:v>
      </x:c>
    </x:row>
    <x:row r="1822" ht="22" customHeight="1">
      <x:c r="A1822" s="2" t="n">
        <x:v>5</x:v>
      </x:c>
      <x:c r="B1822" s="2" t="str">
        <x:v>粤AGP3619</x:v>
      </x:c>
      <x:c r="C1822" s="2" t="str">
        <x:v>伍仲文</x:v>
      </x:c>
      <x:c r="D1822" s="2" t="n">
        <x:v>31</x:v>
      </x:c>
      <x:c r="E1822" s="7" t="n">
        <x:v>150</x:v>
      </x:c>
      <x:c r="F1822" s="2" t="str">
        <x:v>否</x:v>
      </x:c>
      <x:c r="G1822" s="7" t="n">
        <x:v>3000</x:v>
      </x:c>
      <x:c r="H1822" s="7" t="n">
        <x:v>1558.2</x:v>
      </x:c>
      <x:c r="I1822" s="2" t="str">
        <x:v>可按后续累计达标判定补发</x:v>
      </x:c>
    </x:row>
    <x:row r="1823" ht="22" customHeight="1">
      <x:c r="A1823" s="2" t="n">
        <x:v>5</x:v>
      </x:c>
      <x:c r="B1823" s="2" t="str">
        <x:v>粤AGP5681</x:v>
      </x:c>
      <x:c r="C1823" s="2" t="str">
        <x:v>伍仲文</x:v>
      </x:c>
      <x:c r="D1823" s="2" t="n">
        <x:v>7</x:v>
      </x:c>
      <x:c r="E1823" s="7" t="n">
        <x:v>260</x:v>
      </x:c>
      <x:c r="F1823" s="2" t="str">
        <x:v>否</x:v>
      </x:c>
      <x:c r="G1823" s="7" t="n">
        <x:v>1129.03</x:v>
      </x:c>
      <x:c r="H1823" s="7" t="n">
        <x:v>648.52</x:v>
      </x:c>
      <x:c r="I1823" s="2" t="str">
        <x:v>可按后续累计达标判定补发</x:v>
      </x:c>
    </x:row>
    <x:row r="1824" ht="22" customHeight="1">
      <x:c r="A1824" s="2" t="n">
        <x:v>5</x:v>
      </x:c>
      <x:c r="B1824" s="2" t="str">
        <x:v>粤AGP8635</x:v>
      </x:c>
      <x:c r="C1824" s="2" t="str">
        <x:v>伍仲文</x:v>
      </x:c>
      <x:c r="D1824" s="2" t="n">
        <x:v>31</x:v>
      </x:c>
      <x:c r="E1824" s="7" t="n">
        <x:v>150</x:v>
      </x:c>
      <x:c r="F1824" s="2" t="str">
        <x:v>是</x:v>
      </x:c>
      <x:c r="G1824" s="7" t="n">
        <x:v>3000</x:v>
      </x:c>
      <x:c r="H1824" s="7" t="n">
        <x:v>1136.8</x:v>
      </x:c>
      <x:c r="I1824" s="2" t="str">
        <x:v>已发或已核定扣减，不重复补发</x:v>
      </x:c>
    </x:row>
    <x:row r="1825" ht="22" customHeight="1">
      <x:c r="A1825" s="2" t="n">
        <x:v>5</x:v>
      </x:c>
      <x:c r="B1825" s="2" t="str">
        <x:v>粤AGP9709</x:v>
      </x:c>
      <x:c r="C1825" s="2" t="str">
        <x:v>伍仲文</x:v>
      </x:c>
      <x:c r="D1825" s="2" t="n">
        <x:v>31</x:v>
      </x:c>
      <x:c r="E1825" s="7" t="n">
        <x:v>150</x:v>
      </x:c>
      <x:c r="F1825" s="2" t="str">
        <x:v>否</x:v>
      </x:c>
      <x:c r="G1825" s="7" t="n">
        <x:v>3000</x:v>
      </x:c>
      <x:c r="H1825" s="7" t="n">
        <x:v>1272.6</x:v>
      </x:c>
      <x:c r="I1825" s="2" t="str">
        <x:v>可按后续累计达标判定补发</x:v>
      </x:c>
    </x:row>
    <x:row r="1826" ht="22" customHeight="1">
      <x:c r="A1826" s="2" t="n">
        <x:v>5</x:v>
      </x:c>
      <x:c r="B1826" s="2" t="str">
        <x:v>粤AGP9751</x:v>
      </x:c>
      <x:c r="C1826" s="2" t="str">
        <x:v>伍仲文</x:v>
      </x:c>
      <x:c r="D1826" s="2" t="n">
        <x:v>31</x:v>
      </x:c>
      <x:c r="E1826" s="7" t="n">
        <x:v>260</x:v>
      </x:c>
      <x:c r="F1826" s="2" t="str">
        <x:v>否</x:v>
      </x:c>
      <x:c r="G1826" s="7" t="n">
        <x:v>5000</x:v>
      </x:c>
      <x:c r="H1826" s="7" t="n">
        <x:v>3975.6</x:v>
      </x:c>
      <x:c r="I1826" s="2" t="str">
        <x:v>可按后续累计达标判定补发</x:v>
      </x:c>
    </x:row>
    <x:row r="1827" ht="22" customHeight="1">
      <x:c r="A1827" s="2" t="n">
        <x:v>5</x:v>
      </x:c>
      <x:c r="B1827" s="2" t="str">
        <x:v>粤AGP9810</x:v>
      </x:c>
      <x:c r="C1827" s="2" t="str">
        <x:v>伍仲文</x:v>
      </x:c>
      <x:c r="D1827" s="2" t="n">
        <x:v>31</x:v>
      </x:c>
      <x:c r="E1827" s="7" t="n">
        <x:v>150</x:v>
      </x:c>
      <x:c r="F1827" s="2" t="str">
        <x:v>否</x:v>
      </x:c>
      <x:c r="G1827" s="7" t="n">
        <x:v>3000</x:v>
      </x:c>
      <x:c r="H1827" s="7" t="n">
        <x:v>1953.2</x:v>
      </x:c>
      <x:c r="I1827" s="2" t="str">
        <x:v>可按后续累计达标判定补发</x:v>
      </x:c>
    </x:row>
    <x:row r="1828" ht="22" customHeight="1">
      <x:c r="A1828" s="2" t="n">
        <x:v>5</x:v>
      </x:c>
      <x:c r="B1828" s="2" t="str">
        <x:v>粤AGQ1306</x:v>
      </x:c>
      <x:c r="C1828" s="2" t="str">
        <x:v>伍仲文</x:v>
      </x:c>
      <x:c r="D1828" s="2" t="n">
        <x:v>31</x:v>
      </x:c>
      <x:c r="E1828" s="7" t="n">
        <x:v>150</x:v>
      </x:c>
      <x:c r="F1828" s="2" t="str">
        <x:v>否</x:v>
      </x:c>
      <x:c r="G1828" s="7" t="n">
        <x:v>3000</x:v>
      </x:c>
      <x:c r="H1828" s="7" t="n">
        <x:v>2953</x:v>
      </x:c>
      <x:c r="I1828" s="2" t="str">
        <x:v>可按后续累计达标判定补发</x:v>
      </x:c>
    </x:row>
    <x:row r="1829" ht="22" customHeight="1">
      <x:c r="A1829" s="2" t="n">
        <x:v>5</x:v>
      </x:c>
      <x:c r="B1829" s="2" t="str">
        <x:v>粤AGQ1309</x:v>
      </x:c>
      <x:c r="C1829" s="2" t="str">
        <x:v>伍仲文</x:v>
      </x:c>
      <x:c r="D1829" s="2" t="n">
        <x:v>31</x:v>
      </x:c>
      <x:c r="E1829" s="7" t="n">
        <x:v>150</x:v>
      </x:c>
      <x:c r="F1829" s="2" t="str">
        <x:v>否</x:v>
      </x:c>
      <x:c r="G1829" s="7" t="n">
        <x:v>3000</x:v>
      </x:c>
      <x:c r="H1829" s="7" t="n">
        <x:v>2060.6</x:v>
      </x:c>
      <x:c r="I1829" s="2" t="str">
        <x:v>可按后续累计达标判定补发</x:v>
      </x:c>
    </x:row>
    <x:row r="1830" ht="22" customHeight="1">
      <x:c r="A1830" s="2" t="n">
        <x:v>5</x:v>
      </x:c>
      <x:c r="B1830" s="2" t="str">
        <x:v>粤AGQ8377</x:v>
      </x:c>
      <x:c r="C1830" s="2" t="str">
        <x:v>伍仲文</x:v>
      </x:c>
      <x:c r="D1830" s="2" t="n">
        <x:v>31</x:v>
      </x:c>
      <x:c r="E1830" s="7" t="n">
        <x:v>150</x:v>
      </x:c>
      <x:c r="F1830" s="2" t="str">
        <x:v>否</x:v>
      </x:c>
      <x:c r="G1830" s="7" t="n">
        <x:v>3000</x:v>
      </x:c>
      <x:c r="H1830" s="7" t="n">
        <x:v>862.4</x:v>
      </x:c>
      <x:c r="I1830" s="2" t="str">
        <x:v>可按后续累计达标判定补发</x:v>
      </x:c>
    </x:row>
    <x:row r="1831" ht="22" customHeight="1">
      <x:c r="A1831" s="2" t="n">
        <x:v>5</x:v>
      </x:c>
      <x:c r="B1831" s="2" t="str">
        <x:v>粤AGQ8378</x:v>
      </x:c>
      <x:c r="C1831" s="2" t="str">
        <x:v>伍仲文</x:v>
      </x:c>
      <x:c r="D1831" s="2" t="n">
        <x:v>10</x:v>
      </x:c>
      <x:c r="E1831" s="7" t="n">
        <x:v>150</x:v>
      </x:c>
      <x:c r="F1831" s="2" t="str">
        <x:v>否</x:v>
      </x:c>
      <x:c r="G1831" s="7" t="n">
        <x:v>967.74</x:v>
      </x:c>
      <x:c r="H1831" s="7" t="n">
        <x:v>276.2</x:v>
      </x:c>
      <x:c r="I1831" s="2" t="str">
        <x:v>可按后续累计达标判定补发</x:v>
      </x:c>
    </x:row>
    <x:row r="1832" ht="22" customHeight="1">
      <x:c r="A1832" s="2" t="n">
        <x:v>5</x:v>
      </x:c>
      <x:c r="B1832" s="2" t="str">
        <x:v>粤AGR9758</x:v>
      </x:c>
      <x:c r="C1832" s="2" t="str">
        <x:v>伍仲文</x:v>
      </x:c>
      <x:c r="D1832" s="2" t="n">
        <x:v>12</x:v>
      </x:c>
      <x:c r="E1832" s="7" t="n">
        <x:v>150</x:v>
      </x:c>
      <x:c r="F1832" s="2" t="str">
        <x:v>是</x:v>
      </x:c>
      <x:c r="G1832" s="7" t="n">
        <x:v>1161.29</x:v>
      </x:c>
      <x:c r="H1832" s="7" t="n">
        <x:v>666.2</x:v>
      </x:c>
      <x:c r="I1832" s="2" t="str">
        <x:v>已发或已核定扣减，不重复补发</x:v>
      </x:c>
    </x:row>
    <x:row r="1833" ht="22" customHeight="1">
      <x:c r="A1833" s="2" t="n">
        <x:v>5</x:v>
      </x:c>
      <x:c r="B1833" s="2" t="str">
        <x:v>粤AGR9879</x:v>
      </x:c>
      <x:c r="C1833" s="2" t="str">
        <x:v>伍仲文</x:v>
      </x:c>
      <x:c r="D1833" s="2" t="n">
        <x:v>31</x:v>
      </x:c>
      <x:c r="E1833" s="7" t="n">
        <x:v>150</x:v>
      </x:c>
      <x:c r="F1833" s="2" t="str">
        <x:v>是</x:v>
      </x:c>
      <x:c r="G1833" s="7" t="n">
        <x:v>3000</x:v>
      </x:c>
      <x:c r="H1833" s="7" t="n">
        <x:v>3704.3</x:v>
      </x:c>
      <x:c r="I1833" s="2" t="str">
        <x:v>已发或已核定扣减，不重复补发</x:v>
      </x:c>
    </x:row>
    <x:row r="1834" ht="22" customHeight="1">
      <x:c r="A1834" s="2" t="n">
        <x:v>5</x:v>
      </x:c>
      <x:c r="B1834" s="2" t="str">
        <x:v>粤AGR9887</x:v>
      </x:c>
      <x:c r="C1834" s="2" t="str">
        <x:v>伍仲文</x:v>
      </x:c>
      <x:c r="D1834" s="2" t="n">
        <x:v>31</x:v>
      </x:c>
      <x:c r="E1834" s="7" t="n">
        <x:v>150</x:v>
      </x:c>
      <x:c r="F1834" s="2" t="str">
        <x:v>是</x:v>
      </x:c>
      <x:c r="G1834" s="7" t="n">
        <x:v>3000</x:v>
      </x:c>
      <x:c r="H1834" s="7" t="n">
        <x:v>3102.1</x:v>
      </x:c>
      <x:c r="I1834" s="2" t="str">
        <x:v>已发或已核定扣减，不重复补发</x:v>
      </x:c>
    </x:row>
    <x:row r="1835" ht="22" customHeight="1">
      <x:c r="A1835" s="2" t="n">
        <x:v>5</x:v>
      </x:c>
      <x:c r="B1835" s="2" t="str">
        <x:v>粤A00859F</x:v>
      </x:c>
      <x:c r="C1835" s="2" t="str">
        <x:v>钟祥</x:v>
      </x:c>
      <x:c r="D1835" s="2" t="n">
        <x:v>31</x:v>
      </x:c>
      <x:c r="E1835" s="7" t="n">
        <x:v>1000</x:v>
      </x:c>
      <x:c r="F1835" s="2" t="str">
        <x:v>否</x:v>
      </x:c>
      <x:c r="G1835" s="7" t="n">
        <x:v>6000</x:v>
      </x:c>
      <x:c r="H1835" s="7" t="n">
        <x:v>2231</x:v>
      </x:c>
      <x:c r="I1835" s="2" t="str">
        <x:v>可按后续累计达标判定补发</x:v>
      </x:c>
    </x:row>
    <x:row r="1836" ht="22" customHeight="1">
      <x:c r="A1836" s="2" t="n">
        <x:v>5</x:v>
      </x:c>
      <x:c r="B1836" s="2" t="str">
        <x:v>粤A01128F</x:v>
      </x:c>
      <x:c r="C1836" s="2" t="str">
        <x:v>钟祥</x:v>
      </x:c>
      <x:c r="D1836" s="2" t="n">
        <x:v>27</x:v>
      </x:c>
      <x:c r="E1836" s="7" t="n">
        <x:v>1000</x:v>
      </x:c>
      <x:c r="F1836" s="2" t="str">
        <x:v>是</x:v>
      </x:c>
      <x:c r="G1836" s="7" t="n">
        <x:v>5225.81</x:v>
      </x:c>
      <x:c r="H1836" s="7" t="n">
        <x:v>5493.4</x:v>
      </x:c>
      <x:c r="I1836" s="2" t="str">
        <x:v>已发或已核定扣减，不重复补发</x:v>
      </x:c>
    </x:row>
    <x:row r="1837" ht="22" customHeight="1">
      <x:c r="A1837" s="2" t="n">
        <x:v>5</x:v>
      </x:c>
      <x:c r="B1837" s="2" t="str">
        <x:v>粤A01396F</x:v>
      </x:c>
      <x:c r="C1837" s="2" t="str">
        <x:v>钟祥</x:v>
      </x:c>
      <x:c r="D1837" s="2" t="n">
        <x:v>31</x:v>
      </x:c>
      <x:c r="E1837" s="7" t="n">
        <x:v>1000</x:v>
      </x:c>
      <x:c r="F1837" s="2" t="str">
        <x:v>否</x:v>
      </x:c>
      <x:c r="G1837" s="7" t="n">
        <x:v>6000</x:v>
      </x:c>
      <x:c r="H1837" s="7" t="n">
        <x:v>2149.6</x:v>
      </x:c>
      <x:c r="I1837" s="2" t="str">
        <x:v>可按后续累计达标判定补发</x:v>
      </x:c>
    </x:row>
    <x:row r="1838" ht="22" customHeight="1">
      <x:c r="A1838" s="2" t="n">
        <x:v>5</x:v>
      </x:c>
      <x:c r="B1838" s="2" t="str">
        <x:v>粤A02239F</x:v>
      </x:c>
      <x:c r="C1838" s="2" t="str">
        <x:v>钟祥</x:v>
      </x:c>
      <x:c r="D1838" s="2" t="n">
        <x:v>5</x:v>
      </x:c>
      <x:c r="E1838" s="7" t="n">
        <x:v>1000</x:v>
      </x:c>
      <x:c r="F1838" s="2" t="str">
        <x:v>否</x:v>
      </x:c>
      <x:c r="G1838" s="7" t="n">
        <x:v>967.74</x:v>
      </x:c>
      <x:c r="H1838" s="7" t="n">
        <x:v>539.7</x:v>
      </x:c>
      <x:c r="I1838" s="2" t="str">
        <x:v>可按后续累计达标判定补发</x:v>
      </x:c>
    </x:row>
    <x:row r="1839" ht="22" customHeight="1">
      <x:c r="A1839" s="2" t="n">
        <x:v>5</x:v>
      </x:c>
      <x:c r="B1839" s="2" t="str">
        <x:v>粤A08391F</x:v>
      </x:c>
      <x:c r="C1839" s="2" t="str">
        <x:v>钟祥</x:v>
      </x:c>
      <x:c r="D1839" s="2" t="n">
        <x:v>30</x:v>
      </x:c>
      <x:c r="E1839" s="7" t="n">
        <x:v>1000</x:v>
      </x:c>
      <x:c r="F1839" s="2" t="str">
        <x:v>否</x:v>
      </x:c>
      <x:c r="G1839" s="7" t="n">
        <x:v>5806.45</x:v>
      </x:c>
      <x:c r="H1839" s="7" t="n">
        <x:v>1373</x:v>
      </x:c>
      <x:c r="I1839" s="2" t="str">
        <x:v>可按后续累计达标判定补发</x:v>
      </x:c>
    </x:row>
    <x:row r="1840" ht="22" customHeight="1">
      <x:c r="A1840" s="2" t="n">
        <x:v>5</x:v>
      </x:c>
      <x:c r="B1840" s="2" t="str">
        <x:v>粤AG42172</x:v>
      </x:c>
      <x:c r="C1840" s="2" t="str">
        <x:v>钟祥</x:v>
      </x:c>
      <x:c r="D1840" s="2" t="n">
        <x:v>31</x:v>
      </x:c>
      <x:c r="E1840" s="7" t="n">
        <x:v>150</x:v>
      </x:c>
      <x:c r="F1840" s="2" t="str">
        <x:v>否</x:v>
      </x:c>
      <x:c r="G1840" s="7" t="n">
        <x:v>3000</x:v>
      </x:c>
      <x:c r="H1840" s="7" t="n">
        <x:v>1470.8</x:v>
      </x:c>
      <x:c r="I1840" s="2" t="str">
        <x:v>可按后续累计达标判定补发</x:v>
      </x:c>
    </x:row>
    <x:row r="1841" ht="22" customHeight="1">
      <x:c r="A1841" s="2" t="n">
        <x:v>5</x:v>
      </x:c>
      <x:c r="B1841" s="2" t="str">
        <x:v>粤AGE4080</x:v>
      </x:c>
      <x:c r="C1841" s="2" t="str">
        <x:v>钟祥</x:v>
      </x:c>
      <x:c r="D1841" s="2" t="n">
        <x:v>9</x:v>
      </x:c>
      <x:c r="E1841" s="7" t="n">
        <x:v>150</x:v>
      </x:c>
      <x:c r="F1841" s="2" t="str">
        <x:v>否</x:v>
      </x:c>
      <x:c r="G1841" s="7" t="n">
        <x:v>870.97</x:v>
      </x:c>
      <x:c r="H1841" s="7" t="n">
        <x:v>261.6</x:v>
      </x:c>
      <x:c r="I1841" s="2" t="str">
        <x:v>可按后续累计达标判定补发</x:v>
      </x:c>
    </x:row>
    <x:row r="1842" ht="22" customHeight="1">
      <x:c r="A1842" s="2" t="n">
        <x:v>5</x:v>
      </x:c>
      <x:c r="B1842" s="2" t="str">
        <x:v>粤AGG3040</x:v>
      </x:c>
      <x:c r="C1842" s="2" t="str">
        <x:v>钟祥</x:v>
      </x:c>
      <x:c r="D1842" s="2" t="n">
        <x:v>31</x:v>
      </x:c>
      <x:c r="E1842" s="7" t="n">
        <x:v>150</x:v>
      </x:c>
      <x:c r="F1842" s="2" t="str">
        <x:v>是</x:v>
      </x:c>
      <x:c r="G1842" s="7" t="n">
        <x:v>3000</x:v>
      </x:c>
      <x:c r="H1842" s="7" t="n">
        <x:v>4588.6</x:v>
      </x:c>
      <x:c r="I1842" s="2" t="str">
        <x:v>已发或已核定扣减，不重复补发</x:v>
      </x:c>
    </x:row>
    <x:row r="1843" ht="22" customHeight="1">
      <x:c r="A1843" s="2" t="n">
        <x:v>5</x:v>
      </x:c>
      <x:c r="B1843" s="2" t="str">
        <x:v>粤AGG3845</x:v>
      </x:c>
      <x:c r="C1843" s="2" t="str">
        <x:v>钟祥</x:v>
      </x:c>
      <x:c r="D1843" s="2" t="n">
        <x:v>31</x:v>
      </x:c>
      <x:c r="E1843" s="7" t="n">
        <x:v>150</x:v>
      </x:c>
      <x:c r="F1843" s="2" t="str">
        <x:v>否</x:v>
      </x:c>
      <x:c r="G1843" s="7" t="n">
        <x:v>3000</x:v>
      </x:c>
      <x:c r="H1843" s="7" t="n">
        <x:v>794.4</x:v>
      </x:c>
      <x:c r="I1843" s="2" t="str">
        <x:v>可按后续累计达标判定补发</x:v>
      </x:c>
    </x:row>
    <x:row r="1844" ht="22" customHeight="1">
      <x:c r="A1844" s="2" t="n">
        <x:v>5</x:v>
      </x:c>
      <x:c r="B1844" s="2" t="str">
        <x:v>粤AGG8042</x:v>
      </x:c>
      <x:c r="C1844" s="2" t="str">
        <x:v>钟祥</x:v>
      </x:c>
      <x:c r="D1844" s="2" t="n">
        <x:v>31</x:v>
      </x:c>
      <x:c r="E1844" s="7" t="n">
        <x:v>150</x:v>
      </x:c>
      <x:c r="F1844" s="2" t="str">
        <x:v>否</x:v>
      </x:c>
      <x:c r="G1844" s="7" t="n">
        <x:v>3000</x:v>
      </x:c>
      <x:c r="H1844" s="7" t="n">
        <x:v>1949.9</x:v>
      </x:c>
      <x:c r="I1844" s="2" t="str">
        <x:v>可按后续累计达标判定补发</x:v>
      </x:c>
    </x:row>
    <x:row r="1845" ht="22" customHeight="1">
      <x:c r="A1845" s="2" t="n">
        <x:v>5</x:v>
      </x:c>
      <x:c r="B1845" s="2" t="str">
        <x:v>粤AGP2011</x:v>
      </x:c>
      <x:c r="C1845" s="2" t="str">
        <x:v>钟祥</x:v>
      </x:c>
      <x:c r="D1845" s="2" t="n">
        <x:v>31</x:v>
      </x:c>
      <x:c r="E1845" s="7" t="n">
        <x:v>260</x:v>
      </x:c>
      <x:c r="F1845" s="2" t="str">
        <x:v>是</x:v>
      </x:c>
      <x:c r="G1845" s="7" t="n">
        <x:v>5000</x:v>
      </x:c>
      <x:c r="H1845" s="7" t="n">
        <x:v>11645.5</x:v>
      </x:c>
      <x:c r="I1845" s="2" t="str">
        <x:v>已发或已核定扣减，不重复补发</x:v>
      </x:c>
    </x:row>
    <x:row r="1846" ht="22" customHeight="1">
      <x:c r="A1846" s="2" t="n">
        <x:v>5</x:v>
      </x:c>
      <x:c r="B1846" s="2" t="str">
        <x:v>粤AGP2017</x:v>
      </x:c>
      <x:c r="C1846" s="2" t="str">
        <x:v>钟祥</x:v>
      </x:c>
      <x:c r="D1846" s="2" t="n">
        <x:v>14</x:v>
      </x:c>
      <x:c r="E1846" s="7" t="n">
        <x:v>260</x:v>
      </x:c>
      <x:c r="F1846" s="2" t="str">
        <x:v>否</x:v>
      </x:c>
      <x:c r="G1846" s="7" t="n">
        <x:v>2258.06</x:v>
      </x:c>
      <x:c r="H1846" s="7" t="n">
        <x:v>920.1</x:v>
      </x:c>
      <x:c r="I1846" s="2" t="str">
        <x:v>可按后续累计达标判定补发</x:v>
      </x:c>
    </x:row>
    <x:row r="1847" ht="22" customHeight="1">
      <x:c r="A1847" s="2" t="n">
        <x:v>5</x:v>
      </x:c>
      <x:c r="B1847" s="2" t="str">
        <x:v>粤AGP3039</x:v>
      </x:c>
      <x:c r="C1847" s="2" t="str">
        <x:v>钟祥</x:v>
      </x:c>
      <x:c r="D1847" s="2" t="n">
        <x:v>31</x:v>
      </x:c>
      <x:c r="E1847" s="7" t="n">
        <x:v>150</x:v>
      </x:c>
      <x:c r="F1847" s="2" t="str">
        <x:v>否</x:v>
      </x:c>
      <x:c r="G1847" s="7" t="n">
        <x:v>3000</x:v>
      </x:c>
      <x:c r="H1847" s="7" t="n">
        <x:v>1361.1</x:v>
      </x:c>
      <x:c r="I1847" s="2" t="str">
        <x:v>可按后续累计达标判定补发</x:v>
      </x:c>
    </x:row>
    <x:row r="1848" ht="22" customHeight="1">
      <x:c r="A1848" s="2" t="n">
        <x:v>5</x:v>
      </x:c>
      <x:c r="B1848" s="2" t="str">
        <x:v>粤AGP3629</x:v>
      </x:c>
      <x:c r="C1848" s="2" t="str">
        <x:v>钟祥</x:v>
      </x:c>
      <x:c r="D1848" s="2" t="n">
        <x:v>31</x:v>
      </x:c>
      <x:c r="E1848" s="7" t="n">
        <x:v>150</x:v>
      </x:c>
      <x:c r="F1848" s="2" t="str">
        <x:v>否</x:v>
      </x:c>
      <x:c r="G1848" s="7" t="n">
        <x:v>3000</x:v>
      </x:c>
      <x:c r="H1848" s="7" t="n">
        <x:v>1905.9</x:v>
      </x:c>
      <x:c r="I1848" s="2" t="str">
        <x:v>可按后续累计达标判定补发</x:v>
      </x:c>
    </x:row>
    <x:row r="1849" ht="22" customHeight="1">
      <x:c r="A1849" s="2" t="n">
        <x:v>5</x:v>
      </x:c>
      <x:c r="B1849" s="2" t="str">
        <x:v>粤AGP3667</x:v>
      </x:c>
      <x:c r="C1849" s="2" t="str">
        <x:v>钟祥</x:v>
      </x:c>
      <x:c r="D1849" s="2" t="n">
        <x:v>12</x:v>
      </x:c>
      <x:c r="E1849" s="7" t="n">
        <x:v>260</x:v>
      </x:c>
      <x:c r="F1849" s="2" t="str">
        <x:v>否</x:v>
      </x:c>
      <x:c r="G1849" s="7" t="n">
        <x:v>1935.48</x:v>
      </x:c>
      <x:c r="H1849" s="7" t="n">
        <x:v>1076.3</x:v>
      </x:c>
      <x:c r="I1849" s="2" t="str">
        <x:v>可按后续累计达标判定补发</x:v>
      </x:c>
    </x:row>
    <x:row r="1850" ht="22" customHeight="1">
      <x:c r="A1850" s="2" t="n">
        <x:v>5</x:v>
      </x:c>
      <x:c r="B1850" s="2" t="str">
        <x:v>粤AGP3698</x:v>
      </x:c>
      <x:c r="C1850" s="2" t="str">
        <x:v>钟祥</x:v>
      </x:c>
      <x:c r="D1850" s="2" t="n">
        <x:v>31</x:v>
      </x:c>
      <x:c r="E1850" s="7" t="n">
        <x:v>150</x:v>
      </x:c>
      <x:c r="F1850" s="2" t="str">
        <x:v>是</x:v>
      </x:c>
      <x:c r="G1850" s="7" t="n">
        <x:v>3000</x:v>
      </x:c>
      <x:c r="H1850" s="7" t="n">
        <x:v>5159.1</x:v>
      </x:c>
      <x:c r="I1850" s="2" t="str">
        <x:v>已发或已核定扣减，不重复补发</x:v>
      </x:c>
    </x:row>
    <x:row r="1851" ht="22" customHeight="1">
      <x:c r="A1851" s="2" t="n">
        <x:v>5</x:v>
      </x:c>
      <x:c r="B1851" s="2" t="str">
        <x:v>粤AGP4422</x:v>
      </x:c>
      <x:c r="C1851" s="2" t="str">
        <x:v>钟祥</x:v>
      </x:c>
      <x:c r="D1851" s="2" t="n">
        <x:v>12</x:v>
      </x:c>
      <x:c r="E1851" s="7" t="n">
        <x:v>260</x:v>
      </x:c>
      <x:c r="F1851" s="2" t="str">
        <x:v>否</x:v>
      </x:c>
      <x:c r="G1851" s="7" t="n">
        <x:v>1935.48</x:v>
      </x:c>
      <x:c r="H1851" s="7" t="n">
        <x:v>636.39</x:v>
      </x:c>
      <x:c r="I1851" s="2" t="str">
        <x:v>可按后续累计达标判定补发</x:v>
      </x:c>
    </x:row>
    <x:row r="1852" ht="22" customHeight="1">
      <x:c r="A1852" s="2" t="n">
        <x:v>5</x:v>
      </x:c>
      <x:c r="B1852" s="2" t="str">
        <x:v>粤AGP4566</x:v>
      </x:c>
      <x:c r="C1852" s="2" t="str">
        <x:v>钟祥</x:v>
      </x:c>
      <x:c r="D1852" s="2" t="n">
        <x:v>10</x:v>
      </x:c>
      <x:c r="E1852" s="7" t="n">
        <x:v>260</x:v>
      </x:c>
      <x:c r="F1852" s="2" t="str">
        <x:v>否</x:v>
      </x:c>
      <x:c r="G1852" s="7" t="n">
        <x:v>1612.9</x:v>
      </x:c>
      <x:c r="H1852" s="7" t="n">
        <x:v>143.6</x:v>
      </x:c>
      <x:c r="I1852" s="2" t="str">
        <x:v>可按后续累计达标判定补发</x:v>
      </x:c>
    </x:row>
    <x:row r="1853" ht="22" customHeight="1">
      <x:c r="A1853" s="2" t="n">
        <x:v>5</x:v>
      </x:c>
      <x:c r="B1853" s="2" t="str">
        <x:v>粤AGP5139</x:v>
      </x:c>
      <x:c r="C1853" s="2" t="str">
        <x:v>钟祥</x:v>
      </x:c>
      <x:c r="D1853" s="2" t="n">
        <x:v>31</x:v>
      </x:c>
      <x:c r="E1853" s="7" t="n">
        <x:v>150</x:v>
      </x:c>
      <x:c r="F1853" s="2" t="str">
        <x:v>否</x:v>
      </x:c>
      <x:c r="G1853" s="7" t="n">
        <x:v>3000</x:v>
      </x:c>
      <x:c r="H1853" s="7" t="n">
        <x:v>2113.7</x:v>
      </x:c>
      <x:c r="I1853" s="2" t="str">
        <x:v>可按后续累计达标判定补发</x:v>
      </x:c>
    </x:row>
    <x:row r="1854" ht="22" customHeight="1">
      <x:c r="A1854" s="2" t="n">
        <x:v>5</x:v>
      </x:c>
      <x:c r="B1854" s="2" t="str">
        <x:v>粤AGP5163</x:v>
      </x:c>
      <x:c r="C1854" s="2" t="str">
        <x:v>钟祥</x:v>
      </x:c>
      <x:c r="D1854" s="2" t="n">
        <x:v>31</x:v>
      </x:c>
      <x:c r="E1854" s="7" t="n">
        <x:v>150</x:v>
      </x:c>
      <x:c r="F1854" s="2" t="str">
        <x:v>是</x:v>
      </x:c>
      <x:c r="G1854" s="7" t="n">
        <x:v>3000</x:v>
      </x:c>
      <x:c r="H1854" s="7" t="n">
        <x:v>3173.3</x:v>
      </x:c>
      <x:c r="I1854" s="2" t="str">
        <x:v>已发或已核定扣减，不重复补发</x:v>
      </x:c>
    </x:row>
    <x:row r="1855" ht="22" customHeight="1">
      <x:c r="A1855" s="2" t="n">
        <x:v>5</x:v>
      </x:c>
      <x:c r="B1855" s="2" t="str">
        <x:v>粤AGP5368</x:v>
      </x:c>
      <x:c r="C1855" s="2" t="str">
        <x:v>钟祥</x:v>
      </x:c>
      <x:c r="D1855" s="2" t="n">
        <x:v>31</x:v>
      </x:c>
      <x:c r="E1855" s="7" t="n">
        <x:v>150</x:v>
      </x:c>
      <x:c r="F1855" s="2" t="str">
        <x:v>是</x:v>
      </x:c>
      <x:c r="G1855" s="7" t="n">
        <x:v>3000</x:v>
      </x:c>
      <x:c r="H1855" s="7" t="n">
        <x:v>3355.3</x:v>
      </x:c>
      <x:c r="I1855" s="2" t="str">
        <x:v>已发或已核定扣减，不重复补发</x:v>
      </x:c>
    </x:row>
    <x:row r="1856" ht="22" customHeight="1">
      <x:c r="A1856" s="2" t="n">
        <x:v>5</x:v>
      </x:c>
      <x:c r="B1856" s="2" t="str">
        <x:v>粤AGP5619</x:v>
      </x:c>
      <x:c r="C1856" s="2" t="str">
        <x:v>钟祥</x:v>
      </x:c>
      <x:c r="D1856" s="2" t="n">
        <x:v>31</x:v>
      </x:c>
      <x:c r="E1856" s="7" t="n">
        <x:v>150</x:v>
      </x:c>
      <x:c r="F1856" s="2" t="str">
        <x:v>否</x:v>
      </x:c>
      <x:c r="G1856" s="7" t="n">
        <x:v>3000</x:v>
      </x:c>
      <x:c r="H1856" s="7" t="n">
        <x:v>2216.7</x:v>
      </x:c>
      <x:c r="I1856" s="2" t="str">
        <x:v>可按后续累计达标判定补发</x:v>
      </x:c>
    </x:row>
    <x:row r="1857" ht="22" customHeight="1">
      <x:c r="A1857" s="2" t="n">
        <x:v>5</x:v>
      </x:c>
      <x:c r="B1857" s="2" t="str">
        <x:v>粤AGP5636</x:v>
      </x:c>
      <x:c r="C1857" s="2" t="str">
        <x:v>钟祥</x:v>
      </x:c>
      <x:c r="D1857" s="2" t="n">
        <x:v>31</x:v>
      </x:c>
      <x:c r="E1857" s="7" t="n">
        <x:v>150</x:v>
      </x:c>
      <x:c r="F1857" s="2" t="str">
        <x:v>否</x:v>
      </x:c>
      <x:c r="G1857" s="7" t="n">
        <x:v>3000</x:v>
      </x:c>
      <x:c r="H1857" s="7" t="n">
        <x:v>1102.5</x:v>
      </x:c>
      <x:c r="I1857" s="2" t="str">
        <x:v>可按后续累计达标判定补发</x:v>
      </x:c>
    </x:row>
    <x:row r="1858" ht="22" customHeight="1">
      <x:c r="A1858" s="2" t="n">
        <x:v>5</x:v>
      </x:c>
      <x:c r="B1858" s="2" t="str">
        <x:v>粤AGP5659</x:v>
      </x:c>
      <x:c r="C1858" s="2" t="str">
        <x:v>钟祥</x:v>
      </x:c>
      <x:c r="D1858" s="2" t="n">
        <x:v>31</x:v>
      </x:c>
      <x:c r="E1858" s="7" t="n">
        <x:v>150</x:v>
      </x:c>
      <x:c r="F1858" s="2" t="str">
        <x:v>否</x:v>
      </x:c>
      <x:c r="G1858" s="7" t="n">
        <x:v>3000</x:v>
      </x:c>
      <x:c r="H1858" s="7" t="n">
        <x:v>681.7</x:v>
      </x:c>
      <x:c r="I1858" s="2" t="str">
        <x:v>可按后续累计达标判定补发</x:v>
      </x:c>
    </x:row>
    <x:row r="1859" ht="22" customHeight="1">
      <x:c r="A1859" s="2" t="n">
        <x:v>5</x:v>
      </x:c>
      <x:c r="B1859" s="2" t="str">
        <x:v>粤AGP5708</x:v>
      </x:c>
      <x:c r="C1859" s="2" t="str">
        <x:v>钟祥</x:v>
      </x:c>
      <x:c r="D1859" s="2" t="n">
        <x:v>31</x:v>
      </x:c>
      <x:c r="E1859" s="7" t="n">
        <x:v>150</x:v>
      </x:c>
      <x:c r="F1859" s="2" t="str">
        <x:v>是</x:v>
      </x:c>
      <x:c r="G1859" s="7" t="n">
        <x:v>3000</x:v>
      </x:c>
      <x:c r="H1859" s="7" t="n">
        <x:v>5375.4</x:v>
      </x:c>
      <x:c r="I1859" s="2" t="str">
        <x:v>已发或已核定扣减，不重复补发</x:v>
      </x:c>
    </x:row>
    <x:row r="1860" ht="22" customHeight="1">
      <x:c r="A1860" s="2" t="n">
        <x:v>5</x:v>
      </x:c>
      <x:c r="B1860" s="2" t="str">
        <x:v>粤AGP5766</x:v>
      </x:c>
      <x:c r="C1860" s="2" t="str">
        <x:v>钟祥</x:v>
      </x:c>
      <x:c r="D1860" s="2" t="n">
        <x:v>31</x:v>
      </x:c>
      <x:c r="E1860" s="7" t="n">
        <x:v>150</x:v>
      </x:c>
      <x:c r="F1860" s="2" t="str">
        <x:v>是</x:v>
      </x:c>
      <x:c r="G1860" s="7" t="n">
        <x:v>3000</x:v>
      </x:c>
      <x:c r="H1860" s="7" t="n">
        <x:v>5045.2</x:v>
      </x:c>
      <x:c r="I1860" s="2" t="str">
        <x:v>已发或已核定扣减，不重复补发</x:v>
      </x:c>
    </x:row>
    <x:row r="1861" ht="22" customHeight="1">
      <x:c r="A1861" s="2" t="n">
        <x:v>5</x:v>
      </x:c>
      <x:c r="B1861" s="2" t="str">
        <x:v>粤AGP5767</x:v>
      </x:c>
      <x:c r="C1861" s="2" t="str">
        <x:v>钟祥</x:v>
      </x:c>
      <x:c r="D1861" s="2" t="n">
        <x:v>18</x:v>
      </x:c>
      <x:c r="E1861" s="7" t="n">
        <x:v>150</x:v>
      </x:c>
      <x:c r="F1861" s="2" t="str">
        <x:v>否</x:v>
      </x:c>
      <x:c r="G1861" s="7" t="n">
        <x:v>1741.94</x:v>
      </x:c>
      <x:c r="H1861" s="7" t="n">
        <x:v>1114.8</x:v>
      </x:c>
      <x:c r="I1861" s="2" t="str">
        <x:v>可按后续累计达标判定补发</x:v>
      </x:c>
    </x:row>
    <x:row r="1862" ht="22" customHeight="1">
      <x:c r="A1862" s="2" t="n">
        <x:v>5</x:v>
      </x:c>
      <x:c r="B1862" s="2" t="str">
        <x:v>粤AGP5768</x:v>
      </x:c>
      <x:c r="C1862" s="2" t="str">
        <x:v>钟祥</x:v>
      </x:c>
      <x:c r="D1862" s="2" t="n">
        <x:v>31</x:v>
      </x:c>
      <x:c r="E1862" s="7" t="n">
        <x:v>150</x:v>
      </x:c>
      <x:c r="F1862" s="2" t="str">
        <x:v>是</x:v>
      </x:c>
      <x:c r="G1862" s="7" t="n">
        <x:v>3000</x:v>
      </x:c>
      <x:c r="H1862" s="7" t="n">
        <x:v>276.5</x:v>
      </x:c>
      <x:c r="I1862" s="2" t="str">
        <x:v>已发或已核定扣减，不重复补发</x:v>
      </x:c>
    </x:row>
    <x:row r="1863" ht="22" customHeight="1">
      <x:c r="A1863" s="2" t="n">
        <x:v>5</x:v>
      </x:c>
      <x:c r="B1863" s="2" t="str">
        <x:v>粤AGP5798</x:v>
      </x:c>
      <x:c r="C1863" s="2" t="str">
        <x:v>钟祥</x:v>
      </x:c>
      <x:c r="D1863" s="2" t="n">
        <x:v>28</x:v>
      </x:c>
      <x:c r="E1863" s="7" t="n">
        <x:v>150</x:v>
      </x:c>
      <x:c r="F1863" s="2" t="str">
        <x:v>否</x:v>
      </x:c>
      <x:c r="G1863" s="7" t="n">
        <x:v>2709.68</x:v>
      </x:c>
      <x:c r="H1863" s="7" t="n">
        <x:v>2523.2</x:v>
      </x:c>
      <x:c r="I1863" s="2" t="str">
        <x:v>可按后续累计达标判定补发</x:v>
      </x:c>
    </x:row>
    <x:row r="1864" ht="22" customHeight="1">
      <x:c r="A1864" s="2" t="n">
        <x:v>5</x:v>
      </x:c>
      <x:c r="B1864" s="2" t="str">
        <x:v>粤AGP6637</x:v>
      </x:c>
      <x:c r="C1864" s="2" t="str">
        <x:v>钟祥</x:v>
      </x:c>
      <x:c r="D1864" s="2" t="n">
        <x:v>31</x:v>
      </x:c>
      <x:c r="E1864" s="7" t="n">
        <x:v>150</x:v>
      </x:c>
      <x:c r="F1864" s="2" t="str">
        <x:v>否</x:v>
      </x:c>
      <x:c r="G1864" s="7" t="n">
        <x:v>3000</x:v>
      </x:c>
      <x:c r="H1864" s="7" t="n">
        <x:v>2347.6</x:v>
      </x:c>
      <x:c r="I1864" s="2" t="str">
        <x:v>可按后续累计达标判定补发</x:v>
      </x:c>
    </x:row>
    <x:row r="1865" ht="22" customHeight="1">
      <x:c r="A1865" s="2" t="n">
        <x:v>5</x:v>
      </x:c>
      <x:c r="B1865" s="2" t="str">
        <x:v>粤AGP7016</x:v>
      </x:c>
      <x:c r="C1865" s="2" t="str">
        <x:v>钟祥</x:v>
      </x:c>
      <x:c r="D1865" s="2" t="n">
        <x:v>15</x:v>
      </x:c>
      <x:c r="E1865" s="7" t="n">
        <x:v>260</x:v>
      </x:c>
      <x:c r="F1865" s="2" t="str">
        <x:v>否</x:v>
      </x:c>
      <x:c r="G1865" s="7" t="n">
        <x:v>2419.35</x:v>
      </x:c>
      <x:c r="H1865" s="7" t="n">
        <x:v>1020.3</x:v>
      </x:c>
      <x:c r="I1865" s="2" t="str">
        <x:v>可按后续累计达标判定补发</x:v>
      </x:c>
    </x:row>
    <x:row r="1866" ht="22" customHeight="1">
      <x:c r="A1866" s="2" t="n">
        <x:v>5</x:v>
      </x:c>
      <x:c r="B1866" s="2" t="str">
        <x:v>粤AGP7022</x:v>
      </x:c>
      <x:c r="C1866" s="2" t="str">
        <x:v>钟祥</x:v>
      </x:c>
      <x:c r="D1866" s="2" t="n">
        <x:v>10</x:v>
      </x:c>
      <x:c r="E1866" s="7" t="n">
        <x:v>260</x:v>
      </x:c>
      <x:c r="F1866" s="2" t="str">
        <x:v>否</x:v>
      </x:c>
      <x:c r="G1866" s="7" t="n">
        <x:v>1612.9</x:v>
      </x:c>
      <x:c r="H1866" s="7" t="n">
        <x:v>327.9</x:v>
      </x:c>
      <x:c r="I1866" s="2" t="str">
        <x:v>可按后续累计达标判定补发</x:v>
      </x:c>
    </x:row>
    <x:row r="1867" ht="22" customHeight="1">
      <x:c r="A1867" s="2" t="n">
        <x:v>5</x:v>
      </x:c>
      <x:c r="B1867" s="2" t="str">
        <x:v>粤AGP7068</x:v>
      </x:c>
      <x:c r="C1867" s="2" t="str">
        <x:v>钟祥</x:v>
      </x:c>
      <x:c r="D1867" s="2" t="n">
        <x:v>31</x:v>
      </x:c>
      <x:c r="E1867" s="7" t="n">
        <x:v>150</x:v>
      </x:c>
      <x:c r="F1867" s="2" t="str">
        <x:v>否</x:v>
      </x:c>
      <x:c r="G1867" s="7" t="n">
        <x:v>3000</x:v>
      </x:c>
      <x:c r="H1867" s="7" t="n">
        <x:v>1460.5</x:v>
      </x:c>
      <x:c r="I1867" s="2" t="str">
        <x:v>可按后续累计达标判定补发</x:v>
      </x:c>
    </x:row>
    <x:row r="1868" ht="22" customHeight="1">
      <x:c r="A1868" s="2" t="n">
        <x:v>5</x:v>
      </x:c>
      <x:c r="B1868" s="2" t="str">
        <x:v>粤AGP9717</x:v>
      </x:c>
      <x:c r="C1868" s="2" t="str">
        <x:v>钟祥</x:v>
      </x:c>
      <x:c r="D1868" s="2" t="n">
        <x:v>12</x:v>
      </x:c>
      <x:c r="E1868" s="7" t="n">
        <x:v>260</x:v>
      </x:c>
      <x:c r="F1868" s="2" t="str">
        <x:v>否</x:v>
      </x:c>
      <x:c r="G1868" s="7" t="n">
        <x:v>1935.48</x:v>
      </x:c>
      <x:c r="H1868" s="7" t="n">
        <x:v>1445.58</x:v>
      </x:c>
      <x:c r="I1868" s="2" t="str">
        <x:v>可按后续累计达标判定补发</x:v>
      </x:c>
    </x:row>
    <x:row r="1869" ht="22" customHeight="1">
      <x:c r="A1869" s="2" t="n">
        <x:v>5</x:v>
      </x:c>
      <x:c r="B1869" s="2" t="str">
        <x:v>粤AGP9719</x:v>
      </x:c>
      <x:c r="C1869" s="2" t="str">
        <x:v>钟祥</x:v>
      </x:c>
      <x:c r="D1869" s="2" t="n">
        <x:v>31</x:v>
      </x:c>
      <x:c r="E1869" s="7" t="n">
        <x:v>150</x:v>
      </x:c>
      <x:c r="F1869" s="2" t="str">
        <x:v>是</x:v>
      </x:c>
      <x:c r="G1869" s="7" t="n">
        <x:v>3000</x:v>
      </x:c>
      <x:c r="H1869" s="7" t="n">
        <x:v>2813.4</x:v>
      </x:c>
      <x:c r="I1869" s="2" t="str">
        <x:v>已发或已核定扣减，不重复补发</x:v>
      </x:c>
    </x:row>
    <x:row r="1870" ht="22" customHeight="1">
      <x:c r="A1870" s="2" t="n">
        <x:v>5</x:v>
      </x:c>
      <x:c r="B1870" s="2" t="str">
        <x:v>粤AGP9817</x:v>
      </x:c>
      <x:c r="C1870" s="2" t="str">
        <x:v>钟祥</x:v>
      </x:c>
      <x:c r="D1870" s="2" t="n">
        <x:v>10</x:v>
      </x:c>
      <x:c r="E1870" s="7" t="n">
        <x:v>260</x:v>
      </x:c>
      <x:c r="F1870" s="2" t="str">
        <x:v>否</x:v>
      </x:c>
      <x:c r="G1870" s="7" t="n">
        <x:v>1612.9</x:v>
      </x:c>
      <x:c r="H1870" s="7" t="n">
        <x:v>451.8</x:v>
      </x:c>
      <x:c r="I1870" s="2" t="str">
        <x:v>可按后续累计达标判定补发</x:v>
      </x:c>
    </x:row>
    <x:row r="1871" ht="22" customHeight="1">
      <x:c r="A1871" s="2" t="n">
        <x:v>5</x:v>
      </x:c>
      <x:c r="B1871" s="2" t="str">
        <x:v>粤AGQ1328</x:v>
      </x:c>
      <x:c r="C1871" s="2" t="str">
        <x:v>钟祥</x:v>
      </x:c>
      <x:c r="D1871" s="2" t="n">
        <x:v>31</x:v>
      </x:c>
      <x:c r="E1871" s="7" t="n">
        <x:v>150</x:v>
      </x:c>
      <x:c r="F1871" s="2" t="str">
        <x:v>否</x:v>
      </x:c>
      <x:c r="G1871" s="7" t="n">
        <x:v>3000</x:v>
      </x:c>
      <x:c r="H1871" s="7" t="n">
        <x:v>2653.2</x:v>
      </x:c>
      <x:c r="I1871" s="2" t="str">
        <x:v>可按后续累计达标判定补发</x:v>
      </x:c>
    </x:row>
    <x:row r="1872" ht="22" customHeight="1">
      <x:c r="A1872" s="2" t="n">
        <x:v>5</x:v>
      </x:c>
      <x:c r="B1872" s="2" t="str">
        <x:v>粤AGQ3028</x:v>
      </x:c>
      <x:c r="C1872" s="2" t="str">
        <x:v>钟祥</x:v>
      </x:c>
      <x:c r="D1872" s="2" t="n">
        <x:v>31</x:v>
      </x:c>
      <x:c r="E1872" s="7" t="n">
        <x:v>150</x:v>
      </x:c>
      <x:c r="F1872" s="2" t="str">
        <x:v>是</x:v>
      </x:c>
      <x:c r="G1872" s="7" t="n">
        <x:v>3000</x:v>
      </x:c>
      <x:c r="H1872" s="7" t="n">
        <x:v>5422.7</x:v>
      </x:c>
      <x:c r="I1872" s="2" t="str">
        <x:v>已发或已核定扣减，不重复补发</x:v>
      </x:c>
    </x:row>
    <x:row r="1873" ht="22" customHeight="1">
      <x:c r="A1873" s="2" t="n">
        <x:v>5</x:v>
      </x:c>
      <x:c r="B1873" s="2" t="str">
        <x:v>粤AGQ8376</x:v>
      </x:c>
      <x:c r="C1873" s="2" t="str">
        <x:v>钟祥</x:v>
      </x:c>
      <x:c r="D1873" s="2" t="n">
        <x:v>4</x:v>
      </x:c>
      <x:c r="E1873" s="7" t="n">
        <x:v>150</x:v>
      </x:c>
      <x:c r="F1873" s="2" t="str">
        <x:v>是</x:v>
      </x:c>
      <x:c r="G1873" s="7" t="n">
        <x:v>387.1</x:v>
      </x:c>
      <x:c r="H1873" s="7" t="n">
        <x:v>166.3</x:v>
      </x:c>
      <x:c r="I1873" s="2" t="str">
        <x:v>已发或已核定扣减，不重复补发</x:v>
      </x:c>
    </x:row>
    <x:row r="1874" ht="22" customHeight="1">
      <x:c r="A1874" s="2" t="n">
        <x:v>5</x:v>
      </x:c>
      <x:c r="B1874" s="2" t="str">
        <x:v>粤AGQ8378</x:v>
      </x:c>
      <x:c r="C1874" s="2" t="str">
        <x:v>钟祥</x:v>
      </x:c>
      <x:c r="D1874" s="2" t="n">
        <x:v>20</x:v>
      </x:c>
      <x:c r="E1874" s="7" t="n">
        <x:v>150</x:v>
      </x:c>
      <x:c r="F1874" s="2" t="str">
        <x:v>否</x:v>
      </x:c>
      <x:c r="G1874" s="7" t="n">
        <x:v>1935.48</x:v>
      </x:c>
      <x:c r="H1874" s="7" t="n">
        <x:v>1281.2</x:v>
      </x:c>
      <x:c r="I1874" s="2" t="str">
        <x:v>可按后续累计达标判定补发</x:v>
      </x:c>
    </x:row>
    <x:row r="1875" ht="22" customHeight="1">
      <x:c r="A1875" s="2" t="n">
        <x:v>5</x:v>
      </x:c>
      <x:c r="B1875" s="2" t="str">
        <x:v>粤AGQ9555</x:v>
      </x:c>
      <x:c r="C1875" s="2" t="str">
        <x:v>钟祥</x:v>
      </x:c>
      <x:c r="D1875" s="2" t="n">
        <x:v>31</x:v>
      </x:c>
      <x:c r="E1875" s="7" t="n">
        <x:v>150</x:v>
      </x:c>
      <x:c r="F1875" s="2" t="str">
        <x:v>否</x:v>
      </x:c>
      <x:c r="G1875" s="7" t="n">
        <x:v>3000</x:v>
      </x:c>
      <x:c r="H1875" s="7" t="n">
        <x:v>989.3</x:v>
      </x:c>
      <x:c r="I1875" s="2" t="str">
        <x:v>可按后续累计达标判定补发</x:v>
      </x:c>
    </x:row>
    <x:row r="1876" ht="22" customHeight="1">
      <x:c r="A1876" s="2" t="n">
        <x:v>5</x:v>
      </x:c>
      <x:c r="B1876" s="2" t="str">
        <x:v>粤AGR1586</x:v>
      </x:c>
      <x:c r="C1876" s="2" t="str">
        <x:v>钟祥</x:v>
      </x:c>
      <x:c r="D1876" s="2" t="n">
        <x:v>31</x:v>
      </x:c>
      <x:c r="E1876" s="7" t="n">
        <x:v>150</x:v>
      </x:c>
      <x:c r="F1876" s="2" t="str">
        <x:v>是</x:v>
      </x:c>
      <x:c r="G1876" s="7" t="n">
        <x:v>3000</x:v>
      </x:c>
      <x:c r="H1876" s="7" t="n">
        <x:v>11265.6</x:v>
      </x:c>
      <x:c r="I1876" s="2" t="str">
        <x:v>已发或已核定扣减，不重复补发</x:v>
      </x:c>
    </x:row>
    <x:row r="1877" ht="22" customHeight="1">
      <x:c r="A1877" s="2" t="n">
        <x:v>5</x:v>
      </x:c>
      <x:c r="B1877" s="2" t="str">
        <x:v>粤AGR5056</x:v>
      </x:c>
      <x:c r="C1877" s="2" t="str">
        <x:v>钟祥</x:v>
      </x:c>
      <x:c r="D1877" s="2" t="n">
        <x:v>31</x:v>
      </x:c>
      <x:c r="E1877" s="7" t="n">
        <x:v>150</x:v>
      </x:c>
      <x:c r="F1877" s="2" t="str">
        <x:v>是</x:v>
      </x:c>
      <x:c r="G1877" s="7" t="n">
        <x:v>3000</x:v>
      </x:c>
      <x:c r="H1877" s="7" t="n">
        <x:v>5680.7</x:v>
      </x:c>
      <x:c r="I1877" s="2" t="str">
        <x:v>已发或已核定扣减，不重复补发</x:v>
      </x:c>
    </x:row>
    <x:row r="1878" ht="22" customHeight="1">
      <x:c r="A1878" s="2" t="n">
        <x:v>5</x:v>
      </x:c>
      <x:c r="B1878" s="2" t="str">
        <x:v>粤AGR5058</x:v>
      </x:c>
      <x:c r="C1878" s="2" t="str">
        <x:v>钟祥</x:v>
      </x:c>
      <x:c r="D1878" s="2" t="n">
        <x:v>31</x:v>
      </x:c>
      <x:c r="E1878" s="7" t="n">
        <x:v>150</x:v>
      </x:c>
      <x:c r="F1878" s="2" t="str">
        <x:v>是</x:v>
      </x:c>
      <x:c r="G1878" s="7" t="n">
        <x:v>3000</x:v>
      </x:c>
      <x:c r="H1878" s="7" t="n">
        <x:v>5054.9</x:v>
      </x:c>
      <x:c r="I1878" s="2" t="str">
        <x:v>已发或已核定扣减，不重复补发</x:v>
      </x:c>
    </x:row>
    <x:row r="1879" ht="22" customHeight="1">
      <x:c r="A1879" s="2" t="n">
        <x:v>5</x:v>
      </x:c>
      <x:c r="B1879" s="2" t="str">
        <x:v>粤AGR5278</x:v>
      </x:c>
      <x:c r="C1879" s="2" t="str">
        <x:v>钟祥</x:v>
      </x:c>
      <x:c r="D1879" s="2" t="n">
        <x:v>31</x:v>
      </x:c>
      <x:c r="E1879" s="7" t="n">
        <x:v>150</x:v>
      </x:c>
      <x:c r="F1879" s="2" t="str">
        <x:v>是</x:v>
      </x:c>
      <x:c r="G1879" s="7" t="n">
        <x:v>3000</x:v>
      </x:c>
      <x:c r="H1879" s="7" t="n">
        <x:v>5566</x:v>
      </x:c>
      <x:c r="I1879" s="2" t="str">
        <x:v>已发或已核定扣减，不重复补发</x:v>
      </x:c>
    </x:row>
    <x:row r="1880" ht="22" customHeight="1">
      <x:c r="A1880" s="2" t="n">
        <x:v>5</x:v>
      </x:c>
      <x:c r="B1880" s="2" t="str">
        <x:v>粤AGR5538</x:v>
      </x:c>
      <x:c r="C1880" s="2" t="str">
        <x:v>钟祥</x:v>
      </x:c>
      <x:c r="D1880" s="2" t="n">
        <x:v>31</x:v>
      </x:c>
      <x:c r="E1880" s="7" t="n">
        <x:v>150</x:v>
      </x:c>
      <x:c r="F1880" s="2" t="str">
        <x:v>否</x:v>
      </x:c>
      <x:c r="G1880" s="7" t="n">
        <x:v>3000</x:v>
      </x:c>
      <x:c r="H1880" s="7" t="n">
        <x:v>2438.3</x:v>
      </x:c>
      <x:c r="I1880" s="2" t="str">
        <x:v>可按后续累计达标判定补发</x:v>
      </x:c>
    </x:row>
    <x:row r="1881" ht="22" customHeight="1">
      <x:c r="A1881" s="2" t="n">
        <x:v>5</x:v>
      </x:c>
      <x:c r="B1881" s="2" t="str">
        <x:v>粤AGR5553</x:v>
      </x:c>
      <x:c r="C1881" s="2" t="str">
        <x:v>钟祥</x:v>
      </x:c>
      <x:c r="D1881" s="2" t="n">
        <x:v>22</x:v>
      </x:c>
      <x:c r="E1881" s="7" t="n">
        <x:v>150</x:v>
      </x:c>
      <x:c r="F1881" s="2" t="str">
        <x:v>否</x:v>
      </x:c>
      <x:c r="G1881" s="7" t="n">
        <x:v>2129.03</x:v>
      </x:c>
      <x:c r="H1881" s="7" t="n">
        <x:v>1079.3</x:v>
      </x:c>
      <x:c r="I1881" s="2" t="str">
        <x:v>可按后续累计达标判定补发</x:v>
      </x:c>
    </x:row>
    <x:row r="1882" ht="22" customHeight="1">
      <x:c r="A1882" s="2" t="n">
        <x:v>5</x:v>
      </x:c>
      <x:c r="B1882" s="2" t="str">
        <x:v>粤AGR6885</x:v>
      </x:c>
      <x:c r="C1882" s="2" t="str">
        <x:v>钟祥</x:v>
      </x:c>
      <x:c r="D1882" s="2" t="n">
        <x:v>22</x:v>
      </x:c>
      <x:c r="E1882" s="7" t="n">
        <x:v>150</x:v>
      </x:c>
      <x:c r="F1882" s="2" t="str">
        <x:v>否</x:v>
      </x:c>
      <x:c r="G1882" s="7" t="n">
        <x:v>2129.03</x:v>
      </x:c>
      <x:c r="H1882" s="7" t="n">
        <x:v>1171.7</x:v>
      </x:c>
      <x:c r="I1882" s="2" t="str">
        <x:v>可按后续累计达标判定补发</x:v>
      </x:c>
    </x:row>
    <x:row r="1883" ht="22" customHeight="1">
      <x:c r="A1883" s="2" t="n">
        <x:v>5</x:v>
      </x:c>
      <x:c r="B1883" s="2" t="str">
        <x:v>粤AGR7788</x:v>
      </x:c>
      <x:c r="C1883" s="2" t="str">
        <x:v>钟祥</x:v>
      </x:c>
      <x:c r="D1883" s="2" t="n">
        <x:v>22</x:v>
      </x:c>
      <x:c r="E1883" s="7" t="n">
        <x:v>150</x:v>
      </x:c>
      <x:c r="F1883" s="2" t="str">
        <x:v>否</x:v>
      </x:c>
      <x:c r="G1883" s="7" t="n">
        <x:v>2129.03</x:v>
      </x:c>
      <x:c r="H1883" s="7" t="n">
        <x:v>584.3</x:v>
      </x:c>
      <x:c r="I1883" s="2" t="str">
        <x:v>可按后续累计达标判定补发</x:v>
      </x:c>
    </x:row>
    <x:row r="1884" ht="22" customHeight="1">
      <x:c r="A1884" s="2" t="n">
        <x:v>5</x:v>
      </x:c>
      <x:c r="B1884" s="2" t="str">
        <x:v>粤AGR8508</x:v>
      </x:c>
      <x:c r="C1884" s="2" t="str">
        <x:v>钟祥</x:v>
      </x:c>
      <x:c r="D1884" s="2" t="n">
        <x:v>31</x:v>
      </x:c>
      <x:c r="E1884" s="7" t="n">
        <x:v>150</x:v>
      </x:c>
      <x:c r="F1884" s="2" t="str">
        <x:v>否</x:v>
      </x:c>
      <x:c r="G1884" s="7" t="n">
        <x:v>3000</x:v>
      </x:c>
      <x:c r="H1884" s="7" t="n">
        <x:v>2252.4</x:v>
      </x:c>
      <x:c r="I1884" s="2" t="str">
        <x:v>可按后续累计达标判定补发</x:v>
      </x:c>
    </x:row>
    <x:row r="1885" ht="22" customHeight="1">
      <x:c r="A1885" s="2" t="n">
        <x:v>5</x:v>
      </x:c>
      <x:c r="B1885" s="2" t="str">
        <x:v>粤AGR8551</x:v>
      </x:c>
      <x:c r="C1885" s="2" t="str">
        <x:v>钟祥</x:v>
      </x:c>
      <x:c r="D1885" s="2" t="n">
        <x:v>20</x:v>
      </x:c>
      <x:c r="E1885" s="7" t="n">
        <x:v>150</x:v>
      </x:c>
      <x:c r="F1885" s="2" t="str">
        <x:v>是</x:v>
      </x:c>
      <x:c r="G1885" s="7" t="n">
        <x:v>1935.48</x:v>
      </x:c>
      <x:c r="H1885" s="7" t="n">
        <x:v>3763.6</x:v>
      </x:c>
      <x:c r="I1885" s="2" t="str">
        <x:v>已发或已核定扣减，不重复补发</x:v>
      </x:c>
    </x:row>
    <x:row r="1886" ht="22" customHeight="1">
      <x:c r="A1886" s="2" t="n">
        <x:v>5</x:v>
      </x:c>
      <x:c r="B1886" s="2" t="str">
        <x:v>粤AGR8799</x:v>
      </x:c>
      <x:c r="C1886" s="2" t="str">
        <x:v>钟祥</x:v>
      </x:c>
      <x:c r="D1886" s="2" t="n">
        <x:v>6</x:v>
      </x:c>
      <x:c r="E1886" s="7" t="n">
        <x:v>150</x:v>
      </x:c>
      <x:c r="F1886" s="2" t="str">
        <x:v>否</x:v>
      </x:c>
      <x:c r="G1886" s="7" t="n">
        <x:v>580.65</x:v>
      </x:c>
      <x:c r="H1886" s="7" t="n">
        <x:v>322.8</x:v>
      </x:c>
      <x:c r="I1886" s="2" t="str">
        <x:v>可按后续累计达标判定补发</x:v>
      </x:c>
    </x:row>
    <x:row r="1887" ht="22" customHeight="1">
      <x:c r="A1887" s="2" t="n">
        <x:v>5</x:v>
      </x:c>
      <x:c r="B1887" s="2" t="str">
        <x:v>粤AGR9893</x:v>
      </x:c>
      <x:c r="C1887" s="2" t="str">
        <x:v>钟祥</x:v>
      </x:c>
      <x:c r="D1887" s="2" t="n">
        <x:v>31</x:v>
      </x:c>
      <x:c r="E1887" s="7" t="n">
        <x:v>150</x:v>
      </x:c>
      <x:c r="F1887" s="2" t="str">
        <x:v>是</x:v>
      </x:c>
      <x:c r="G1887" s="7" t="n">
        <x:v>3000</x:v>
      </x:c>
      <x:c r="H1887" s="7" t="n">
        <x:v>3413.8</x:v>
      </x:c>
      <x:c r="I1887" s="2" t="str">
        <x:v>已发或已核定扣减，不重复补发</x:v>
      </x:c>
    </x:row>
    <x:row r="1888" ht="22" customHeight="1">
      <x:c r="A1888" s="2" t="n">
        <x:v>5</x:v>
      </x:c>
      <x:c r="B1888" s="2" t="str">
        <x:v>粤AGP3642</x:v>
      </x:c>
      <x:c r="C1888" s="2" t="str">
        <x:v>岑彦</x:v>
      </x:c>
      <x:c r="D1888" s="2" t="n">
        <x:v>15</x:v>
      </x:c>
      <x:c r="E1888" s="7" t="n">
        <x:v>260</x:v>
      </x:c>
      <x:c r="F1888" s="2" t="str">
        <x:v>否</x:v>
      </x:c>
      <x:c r="G1888" s="7" t="n">
        <x:v>2419.35</x:v>
      </x:c>
      <x:c r="H1888" s="7" t="n">
        <x:v>704.82</x:v>
      </x:c>
      <x:c r="I1888" s="2" t="str">
        <x:v>可按后续累计达标判定补发</x:v>
      </x:c>
    </x:row>
    <x:row r="1889" ht="22" customHeight="1">
      <x:c r="A1889" s="2" t="n">
        <x:v>5</x:v>
      </x:c>
      <x:c r="B1889" s="2" t="str">
        <x:v>粤AGP3645</x:v>
      </x:c>
      <x:c r="C1889" s="2" t="str">
        <x:v>岑彦</x:v>
      </x:c>
      <x:c r="D1889" s="2" t="n">
        <x:v>11</x:v>
      </x:c>
      <x:c r="E1889" s="7" t="n">
        <x:v>260</x:v>
      </x:c>
      <x:c r="F1889" s="2" t="str">
        <x:v>是</x:v>
      </x:c>
      <x:c r="G1889" s="7" t="n">
        <x:v>1774.19</x:v>
      </x:c>
      <x:c r="H1889" s="7" t="n">
        <x:v>0</x:v>
      </x:c>
      <x:c r="I1889" s="2" t="str">
        <x:v>已发或已核定扣减，不重复补发</x:v>
      </x:c>
    </x:row>
    <x:row r="1890" ht="22" customHeight="1">
      <x:c r="A1890" s="2" t="n">
        <x:v>5</x:v>
      </x:c>
      <x:c r="B1890" s="2" t="str">
        <x:v>粤AGP5156</x:v>
      </x:c>
      <x:c r="C1890" s="2" t="str">
        <x:v>岑彦</x:v>
      </x:c>
      <x:c r="D1890" s="2" t="n">
        <x:v>17</x:v>
      </x:c>
      <x:c r="E1890" s="7" t="n">
        <x:v>150</x:v>
      </x:c>
      <x:c r="F1890" s="2" t="str">
        <x:v>否</x:v>
      </x:c>
      <x:c r="G1890" s="7" t="n">
        <x:v>1645.16</x:v>
      </x:c>
      <x:c r="H1890" s="7" t="n">
        <x:v>906.4</x:v>
      </x:c>
      <x:c r="I1890" s="2" t="str">
        <x:v>可按后续累计达标判定补发</x:v>
      </x:c>
    </x:row>
    <x:row r="1891" ht="22" customHeight="1">
      <x:c r="A1891" s="2" t="n">
        <x:v>5</x:v>
      </x:c>
      <x:c r="B1891" s="2" t="str">
        <x:v>粤AGP5350</x:v>
      </x:c>
      <x:c r="C1891" s="2" t="str">
        <x:v>岑彦</x:v>
      </x:c>
      <x:c r="D1891" s="2" t="n">
        <x:v>31</x:v>
      </x:c>
      <x:c r="E1891" s="7" t="n">
        <x:v>260</x:v>
      </x:c>
      <x:c r="F1891" s="2" t="str">
        <x:v>否</x:v>
      </x:c>
      <x:c r="G1891" s="7" t="n">
        <x:v>5000</x:v>
      </x:c>
      <x:c r="H1891" s="7" t="n">
        <x:v>919.7</x:v>
      </x:c>
      <x:c r="I1891" s="2" t="str">
        <x:v>可按后续累计达标判定补发</x:v>
      </x:c>
    </x:row>
    <x:row r="1892" ht="22" customHeight="1">
      <x:c r="A1892" s="2" t="n">
        <x:v>5</x:v>
      </x:c>
      <x:c r="B1892" s="2" t="str">
        <x:v>粤AGP5623</x:v>
      </x:c>
      <x:c r="C1892" s="2" t="str">
        <x:v>岑彦</x:v>
      </x:c>
      <x:c r="D1892" s="2" t="n">
        <x:v>11</x:v>
      </x:c>
      <x:c r="E1892" s="7" t="n">
        <x:v>260</x:v>
      </x:c>
      <x:c r="F1892" s="2" t="str">
        <x:v>是</x:v>
      </x:c>
      <x:c r="G1892" s="7" t="n">
        <x:v>1774.19</x:v>
      </x:c>
      <x:c r="H1892" s="7" t="n">
        <x:v>2476.42</x:v>
      </x:c>
      <x:c r="I1892" s="2" t="str">
        <x:v>已发或已核定扣减，不重复补发</x:v>
      </x:c>
    </x:row>
    <x:row r="1893" ht="22" customHeight="1">
      <x:c r="A1893" s="2" t="n">
        <x:v>5</x:v>
      </x:c>
      <x:c r="B1893" s="2" t="str">
        <x:v>粤AGP5685</x:v>
      </x:c>
      <x:c r="C1893" s="2" t="str">
        <x:v>岑彦</x:v>
      </x:c>
      <x:c r="D1893" s="2" t="n">
        <x:v>21</x:v>
      </x:c>
      <x:c r="E1893" s="7" t="n">
        <x:v>150</x:v>
      </x:c>
      <x:c r="F1893" s="2" t="str">
        <x:v>是</x:v>
      </x:c>
      <x:c r="G1893" s="7" t="n">
        <x:v>2032.26</x:v>
      </x:c>
      <x:c r="H1893" s="7" t="n">
        <x:v>6108.4</x:v>
      </x:c>
      <x:c r="I1893" s="2" t="str">
        <x:v>已发或已核定扣减，不重复补发</x:v>
      </x:c>
    </x:row>
    <x:row r="1894" ht="22" customHeight="1">
      <x:c r="A1894" s="2" t="n">
        <x:v>5</x:v>
      </x:c>
      <x:c r="B1894" s="2" t="str">
        <x:v>粤AGP7016</x:v>
      </x:c>
      <x:c r="C1894" s="2" t="str">
        <x:v>岑彦</x:v>
      </x:c>
      <x:c r="D1894" s="2" t="n">
        <x:v>16</x:v>
      </x:c>
      <x:c r="E1894" s="7" t="n">
        <x:v>260</x:v>
      </x:c>
      <x:c r="F1894" s="2" t="str">
        <x:v>否</x:v>
      </x:c>
      <x:c r="G1894" s="7" t="n">
        <x:v>2580.65</x:v>
      </x:c>
      <x:c r="H1894" s="7" t="n">
        <x:v>184</x:v>
      </x:c>
      <x:c r="I1894" s="2" t="str">
        <x:v>可按后续累计达标判定补发</x:v>
      </x:c>
    </x:row>
    <x:row r="1895" ht="22" customHeight="1">
      <x:c r="A1895" s="2" t="n">
        <x:v>5</x:v>
      </x:c>
      <x:c r="B1895" s="2" t="str">
        <x:v>粤AGP9790</x:v>
      </x:c>
      <x:c r="C1895" s="2" t="str">
        <x:v>岑彦</x:v>
      </x:c>
      <x:c r="D1895" s="2" t="n">
        <x:v>17</x:v>
      </x:c>
      <x:c r="E1895" s="7" t="n">
        <x:v>260</x:v>
      </x:c>
      <x:c r="F1895" s="2" t="str">
        <x:v>否</x:v>
      </x:c>
      <x:c r="G1895" s="7" t="n">
        <x:v>2741.94</x:v>
      </x:c>
      <x:c r="H1895" s="7" t="n">
        <x:v>1860.6</x:v>
      </x:c>
      <x:c r="I1895" s="2" t="str">
        <x:v>可按后续累计达标判定补发</x:v>
      </x:c>
    </x:row>
    <x:row r="1896" ht="22" customHeight="1">
      <x:c r="A1896" s="2" t="n">
        <x:v>5</x:v>
      </x:c>
      <x:c r="B1896" s="2" t="str">
        <x:v>粤AGQ8399</x:v>
      </x:c>
      <x:c r="C1896" s="2" t="str">
        <x:v>岑彦</x:v>
      </x:c>
      <x:c r="D1896" s="2" t="n">
        <x:v>29</x:v>
      </x:c>
      <x:c r="E1896" s="7" t="n">
        <x:v>150</x:v>
      </x:c>
      <x:c r="F1896" s="2" t="str">
        <x:v>是</x:v>
      </x:c>
      <x:c r="G1896" s="7" t="n">
        <x:v>2806.45</x:v>
      </x:c>
      <x:c r="H1896" s="7" t="n">
        <x:v>3917.7</x:v>
      </x:c>
      <x:c r="I1896" s="2" t="str">
        <x:v>已发或已核定扣减，不重复补发</x:v>
      </x:c>
    </x:row>
    <x:row r="1897" ht="22" customHeight="1">
      <x:c r="A1897" s="2" t="n">
        <x:v>5</x:v>
      </x:c>
      <x:c r="B1897" s="2" t="str">
        <x:v>粤AGR3288</x:v>
      </x:c>
      <x:c r="C1897" s="2" t="str">
        <x:v>岑彦</x:v>
      </x:c>
      <x:c r="D1897" s="2" t="n">
        <x:v>19</x:v>
      </x:c>
      <x:c r="E1897" s="7" t="n">
        <x:v>150</x:v>
      </x:c>
      <x:c r="F1897" s="2" t="str">
        <x:v>是</x:v>
      </x:c>
      <x:c r="G1897" s="7" t="n">
        <x:v>1838.71</x:v>
      </x:c>
      <x:c r="H1897" s="7" t="n">
        <x:v>4013.4</x:v>
      </x:c>
      <x:c r="I1897" s="2" t="str">
        <x:v>已发或已核定扣减，不重复补发</x:v>
      </x:c>
    </x:row>
    <x:row r="1898" ht="22" customHeight="1">
      <x:c r="A1898" s="2" t="n">
        <x:v>5</x:v>
      </x:c>
      <x:c r="B1898" s="2" t="str">
        <x:v>粤AGR6822</x:v>
      </x:c>
      <x:c r="C1898" s="2" t="str">
        <x:v>岑彦</x:v>
      </x:c>
      <x:c r="D1898" s="2" t="n">
        <x:v>31</x:v>
      </x:c>
      <x:c r="E1898" s="7" t="n">
        <x:v>150</x:v>
      </x:c>
      <x:c r="F1898" s="2" t="str">
        <x:v>是</x:v>
      </x:c>
      <x:c r="G1898" s="7" t="n">
        <x:v>3000</x:v>
      </x:c>
      <x:c r="H1898" s="7" t="n">
        <x:v>4700.4</x:v>
      </x:c>
      <x:c r="I1898" s="2" t="str">
        <x:v>已发或已核定扣减，不重复补发</x:v>
      </x:c>
    </x:row>
    <x:row r="1899" ht="22" customHeight="1">
      <x:c r="A1899" s="2" t="n">
        <x:v>5</x:v>
      </x:c>
      <x:c r="B1899" s="2" t="str">
        <x:v>粤AGR9899</x:v>
      </x:c>
      <x:c r="C1899" s="2" t="str">
        <x:v>岑彦</x:v>
      </x:c>
      <x:c r="D1899" s="2" t="n">
        <x:v>31</x:v>
      </x:c>
      <x:c r="E1899" s="7" t="n">
        <x:v>150</x:v>
      </x:c>
      <x:c r="F1899" s="2" t="str">
        <x:v>是</x:v>
      </x:c>
      <x:c r="G1899" s="7" t="n">
        <x:v>3000</x:v>
      </x:c>
      <x:c r="H1899" s="7" t="n">
        <x:v>3606</x:v>
      </x:c>
      <x:c r="I1899" s="2" t="str">
        <x:v>已发或已核定扣减，不重复补发</x:v>
      </x:c>
    </x:row>
    <x:row r="1900" ht="22" customHeight="1">
      <x:c r="A1900" s="2" t="n">
        <x:v>5</x:v>
      </x:c>
      <x:c r="B1900" s="2" t="str">
        <x:v>粤AGP5769</x:v>
      </x:c>
      <x:c r="C1900" s="2" t="str">
        <x:v>刘念念</x:v>
      </x:c>
      <x:c r="D1900" s="2" t="n">
        <x:v>31</x:v>
      </x:c>
      <x:c r="E1900" s="7" t="n">
        <x:v>260</x:v>
      </x:c>
      <x:c r="F1900" s="2" t="str">
        <x:v>是</x:v>
      </x:c>
      <x:c r="G1900" s="7" t="n">
        <x:v>5000</x:v>
      </x:c>
      <x:c r="H1900" s="7" t="n">
        <x:v>0</x:v>
      </x:c>
      <x:c r="I1900" s="2" t="str">
        <x:v>已发或已核定扣减，不重复补发</x:v>
      </x:c>
    </x:row>
    <x:row r="1901" ht="22" customHeight="1">
      <x:c r="A1901" s="2" t="n">
        <x:v>5</x:v>
      </x:c>
      <x:c r="B1901" s="2" t="str">
        <x:v>粤AGP6679</x:v>
      </x:c>
      <x:c r="C1901" s="2" t="str">
        <x:v>赵连飞</x:v>
      </x:c>
      <x:c r="D1901" s="2" t="n">
        <x:v>31</x:v>
      </x:c>
      <x:c r="E1901" s="7" t="n">
        <x:v>150</x:v>
      </x:c>
      <x:c r="F1901" s="2" t="str">
        <x:v>是</x:v>
      </x:c>
      <x:c r="G1901" s="7" t="n">
        <x:v>3000</x:v>
      </x:c>
      <x:c r="H1901" s="7" t="n">
        <x:v>0</x:v>
      </x:c>
      <x:c r="I1901" s="2" t="str">
        <x:v>已发或已核定扣减，不重复补发</x:v>
      </x:c>
    </x:row>
    <x:row r="1902" ht="22" customHeight="1">
      <x:c r="A1902" s="2" t="n">
        <x:v>5</x:v>
      </x:c>
      <x:c r="B1902" s="2" t="str">
        <x:v>粤AGP9733</x:v>
      </x:c>
      <x:c r="C1902" s="2" t="str">
        <x:v>钱婧</x:v>
      </x:c>
      <x:c r="D1902" s="2" t="n">
        <x:v>31</x:v>
      </x:c>
      <x:c r="E1902" s="7" t="n">
        <x:v>150</x:v>
      </x:c>
      <x:c r="F1902" s="2" t="str">
        <x:v>否</x:v>
      </x:c>
      <x:c r="G1902" s="7" t="n">
        <x:v>3000</x:v>
      </x:c>
      <x:c r="H1902" s="7" t="n">
        <x:v>0</x:v>
      </x:c>
      <x:c r="I1902" s="2" t="str">
        <x:v>可按后续累计达标判定补发</x:v>
      </x:c>
    </x:row>
    <x:row r="1903" ht="22" customHeight="1">
      <x:c r="A1903" s="2" t="n">
        <x:v>6</x:v>
      </x:c>
      <x:c r="B1903" s="2" t="str">
        <x:v>粤AGE6410</x:v>
      </x:c>
      <x:c r="C1903" s="2" t="str">
        <x:v>尚建华</x:v>
      </x:c>
      <x:c r="D1903" s="2" t="n">
        <x:v>30</x:v>
      </x:c>
      <x:c r="E1903" s="7" t="n">
        <x:v>150</x:v>
      </x:c>
      <x:c r="F1903" s="2" t="str">
        <x:v>是</x:v>
      </x:c>
      <x:c r="G1903" s="7" t="n">
        <x:v>3000</x:v>
      </x:c>
      <x:c r="H1903" s="7" t="n">
        <x:v>3297.4</x:v>
      </x:c>
      <x:c r="I1903" s="2" t="str">
        <x:v>已发或已核定扣减，不重复补发</x:v>
      </x:c>
    </x:row>
    <x:row r="1904" ht="22" customHeight="1">
      <x:c r="A1904" s="2" t="n">
        <x:v>6</x:v>
      </x:c>
      <x:c r="B1904" s="2" t="str">
        <x:v>粤AGP3027</x:v>
      </x:c>
      <x:c r="C1904" s="2" t="str">
        <x:v>尚建华</x:v>
      </x:c>
      <x:c r="D1904" s="2" t="n">
        <x:v>30</x:v>
      </x:c>
      <x:c r="E1904" s="7" t="n">
        <x:v>260</x:v>
      </x:c>
      <x:c r="F1904" s="2" t="str">
        <x:v>是</x:v>
      </x:c>
      <x:c r="G1904" s="7" t="n">
        <x:v>5000</x:v>
      </x:c>
      <x:c r="H1904" s="7" t="n">
        <x:v>8379.8</x:v>
      </x:c>
      <x:c r="I1904" s="2" t="str">
        <x:v>已发或已核定扣减，不重复补发</x:v>
      </x:c>
    </x:row>
    <x:row r="1905" ht="22" customHeight="1">
      <x:c r="A1905" s="2" t="n">
        <x:v>6</x:v>
      </x:c>
      <x:c r="B1905" s="2" t="str">
        <x:v>粤AGP3028</x:v>
      </x:c>
      <x:c r="C1905" s="2" t="str">
        <x:v>尚建华</x:v>
      </x:c>
      <x:c r="D1905" s="2" t="n">
        <x:v>30</x:v>
      </x:c>
      <x:c r="E1905" s="7" t="n">
        <x:v>150</x:v>
      </x:c>
      <x:c r="F1905" s="2" t="str">
        <x:v>是</x:v>
      </x:c>
      <x:c r="G1905" s="7" t="n">
        <x:v>3000</x:v>
      </x:c>
      <x:c r="H1905" s="7" t="n">
        <x:v>3463.3</x:v>
      </x:c>
      <x:c r="I1905" s="2" t="str">
        <x:v>已发或已核定扣减，不重复补发</x:v>
      </x:c>
    </x:row>
    <x:row r="1906" ht="22" customHeight="1">
      <x:c r="A1906" s="2" t="n">
        <x:v>6</x:v>
      </x:c>
      <x:c r="B1906" s="2" t="str">
        <x:v>粤AGP3486</x:v>
      </x:c>
      <x:c r="C1906" s="2" t="str">
        <x:v>尚建华</x:v>
      </x:c>
      <x:c r="D1906" s="2" t="n">
        <x:v>30</x:v>
      </x:c>
      <x:c r="E1906" s="7" t="n">
        <x:v>260</x:v>
      </x:c>
      <x:c r="F1906" s="2" t="str">
        <x:v>是</x:v>
      </x:c>
      <x:c r="G1906" s="7" t="n">
        <x:v>5000</x:v>
      </x:c>
      <x:c r="H1906" s="7" t="n">
        <x:v>6339.5</x:v>
      </x:c>
      <x:c r="I1906" s="2" t="str">
        <x:v>已发或已核定扣减，不重复补发</x:v>
      </x:c>
    </x:row>
    <x:row r="1907" ht="22" customHeight="1">
      <x:c r="A1907" s="2" t="n">
        <x:v>6</x:v>
      </x:c>
      <x:c r="B1907" s="2" t="str">
        <x:v>粤AGP3503</x:v>
      </x:c>
      <x:c r="C1907" s="2" t="str">
        <x:v>尚建华</x:v>
      </x:c>
      <x:c r="D1907" s="2" t="n">
        <x:v>1</x:v>
      </x:c>
      <x:c r="E1907" s="7" t="n">
        <x:v>260</x:v>
      </x:c>
      <x:c r="F1907" s="2" t="str">
        <x:v>否</x:v>
      </x:c>
      <x:c r="G1907" s="7" t="n">
        <x:v>166.67</x:v>
      </x:c>
      <x:c r="H1907" s="7" t="n">
        <x:v>0</x:v>
      </x:c>
      <x:c r="I1907" s="2" t="str">
        <x:v>可按后续累计达标判定补发</x:v>
      </x:c>
    </x:row>
    <x:row r="1908" ht="22" customHeight="1">
      <x:c r="A1908" s="2" t="n">
        <x:v>6</x:v>
      </x:c>
      <x:c r="B1908" s="2" t="str">
        <x:v>粤AGP3612</x:v>
      </x:c>
      <x:c r="C1908" s="2" t="str">
        <x:v>尚建华</x:v>
      </x:c>
      <x:c r="D1908" s="2" t="n">
        <x:v>30</x:v>
      </x:c>
      <x:c r="E1908" s="7" t="n">
        <x:v>260</x:v>
      </x:c>
      <x:c r="F1908" s="2" t="str">
        <x:v>是</x:v>
      </x:c>
      <x:c r="G1908" s="7" t="n">
        <x:v>5000</x:v>
      </x:c>
      <x:c r="H1908" s="7" t="n">
        <x:v>4715.7</x:v>
      </x:c>
      <x:c r="I1908" s="2" t="str">
        <x:v>已发或已核定扣减，不重复补发</x:v>
      </x:c>
    </x:row>
    <x:row r="1909" ht="22" customHeight="1">
      <x:c r="A1909" s="2" t="n">
        <x:v>6</x:v>
      </x:c>
      <x:c r="B1909" s="2" t="str">
        <x:v>粤AGP3617</x:v>
      </x:c>
      <x:c r="C1909" s="2" t="str">
        <x:v>尚建华</x:v>
      </x:c>
      <x:c r="D1909" s="2" t="n">
        <x:v>30</x:v>
      </x:c>
      <x:c r="E1909" s="7" t="n">
        <x:v>260</x:v>
      </x:c>
      <x:c r="F1909" s="2" t="str">
        <x:v>是</x:v>
      </x:c>
      <x:c r="G1909" s="7" t="n">
        <x:v>5000</x:v>
      </x:c>
      <x:c r="H1909" s="7" t="n">
        <x:v>5776.8</x:v>
      </x:c>
      <x:c r="I1909" s="2" t="str">
        <x:v>已发或已核定扣减，不重复补发</x:v>
      </x:c>
    </x:row>
    <x:row r="1910" ht="22" customHeight="1">
      <x:c r="A1910" s="2" t="n">
        <x:v>6</x:v>
      </x:c>
      <x:c r="B1910" s="2" t="str">
        <x:v>粤AGP3649</x:v>
      </x:c>
      <x:c r="C1910" s="2" t="str">
        <x:v>尚建华</x:v>
      </x:c>
      <x:c r="D1910" s="2" t="n">
        <x:v>30</x:v>
      </x:c>
      <x:c r="E1910" s="7" t="n">
        <x:v>260</x:v>
      </x:c>
      <x:c r="F1910" s="2" t="str">
        <x:v>是</x:v>
      </x:c>
      <x:c r="G1910" s="7" t="n">
        <x:v>5000</x:v>
      </x:c>
      <x:c r="H1910" s="7" t="n">
        <x:v>9305.4</x:v>
      </x:c>
      <x:c r="I1910" s="2" t="str">
        <x:v>已发或已核定扣减，不重复补发</x:v>
      </x:c>
    </x:row>
    <x:row r="1911" ht="22" customHeight="1">
      <x:c r="A1911" s="2" t="n">
        <x:v>6</x:v>
      </x:c>
      <x:c r="B1911" s="2" t="str">
        <x:v>粤AGP4318</x:v>
      </x:c>
      <x:c r="C1911" s="2" t="str">
        <x:v>尚建华</x:v>
      </x:c>
      <x:c r="D1911" s="2" t="n">
        <x:v>1</x:v>
      </x:c>
      <x:c r="E1911" s="7" t="n">
        <x:v>260</x:v>
      </x:c>
      <x:c r="F1911" s="2" t="str">
        <x:v>是</x:v>
      </x:c>
      <x:c r="G1911" s="7" t="n">
        <x:v>166.67</x:v>
      </x:c>
      <x:c r="H1911" s="7" t="n">
        <x:v>0</x:v>
      </x:c>
      <x:c r="I1911" s="2" t="str">
        <x:v>已发或已核定扣减，不重复补发</x:v>
      </x:c>
    </x:row>
    <x:row r="1912" ht="22" customHeight="1">
      <x:c r="A1912" s="2" t="n">
        <x:v>6</x:v>
      </x:c>
      <x:c r="B1912" s="2" t="str">
        <x:v>粤AGP4321</x:v>
      </x:c>
      <x:c r="C1912" s="2" t="str">
        <x:v>尚建华</x:v>
      </x:c>
      <x:c r="D1912" s="2" t="n">
        <x:v>30</x:v>
      </x:c>
      <x:c r="E1912" s="7" t="n">
        <x:v>260</x:v>
      </x:c>
      <x:c r="F1912" s="2" t="str">
        <x:v>是</x:v>
      </x:c>
      <x:c r="G1912" s="7" t="n">
        <x:v>5000</x:v>
      </x:c>
      <x:c r="H1912" s="7" t="n">
        <x:v>3615.3</x:v>
      </x:c>
      <x:c r="I1912" s="2" t="str">
        <x:v>已发或已核定扣减，不重复补发</x:v>
      </x:c>
    </x:row>
    <x:row r="1913" ht="22" customHeight="1">
      <x:c r="A1913" s="2" t="n">
        <x:v>6</x:v>
      </x:c>
      <x:c r="B1913" s="2" t="str">
        <x:v>粤AGP4377</x:v>
      </x:c>
      <x:c r="C1913" s="2" t="str">
        <x:v>尚建华</x:v>
      </x:c>
      <x:c r="D1913" s="2" t="n">
        <x:v>1</x:v>
      </x:c>
      <x:c r="E1913" s="7" t="n">
        <x:v>260</x:v>
      </x:c>
      <x:c r="F1913" s="2" t="str">
        <x:v>否</x:v>
      </x:c>
      <x:c r="G1913" s="7" t="n">
        <x:v>166.67</x:v>
      </x:c>
      <x:c r="H1913" s="7" t="n">
        <x:v>0</x:v>
      </x:c>
      <x:c r="I1913" s="2" t="str">
        <x:v>可按后续累计达标判定补发</x:v>
      </x:c>
    </x:row>
    <x:row r="1914" ht="22" customHeight="1">
      <x:c r="A1914" s="2" t="n">
        <x:v>6</x:v>
      </x:c>
      <x:c r="B1914" s="2" t="str">
        <x:v>粤AGP4489</x:v>
      </x:c>
      <x:c r="C1914" s="2" t="str">
        <x:v>尚建华</x:v>
      </x:c>
      <x:c r="D1914" s="2" t="n">
        <x:v>30</x:v>
      </x:c>
      <x:c r="E1914" s="7" t="n">
        <x:v>260</x:v>
      </x:c>
      <x:c r="F1914" s="2" t="str">
        <x:v>是</x:v>
      </x:c>
      <x:c r="G1914" s="7" t="n">
        <x:v>5000</x:v>
      </x:c>
      <x:c r="H1914" s="7" t="n">
        <x:v>260</x:v>
      </x:c>
      <x:c r="I1914" s="2" t="str">
        <x:v>已发或已核定扣减，不重复补发</x:v>
      </x:c>
    </x:row>
    <x:row r="1915" ht="22" customHeight="1">
      <x:c r="A1915" s="2" t="n">
        <x:v>6</x:v>
      </x:c>
      <x:c r="B1915" s="2" t="str">
        <x:v>粤AGP5158</x:v>
      </x:c>
      <x:c r="C1915" s="2" t="str">
        <x:v>尚建华</x:v>
      </x:c>
      <x:c r="D1915" s="2" t="n">
        <x:v>30</x:v>
      </x:c>
      <x:c r="E1915" s="7" t="n">
        <x:v>150</x:v>
      </x:c>
      <x:c r="F1915" s="2" t="str">
        <x:v>是</x:v>
      </x:c>
      <x:c r="G1915" s="7" t="n">
        <x:v>3000</x:v>
      </x:c>
      <x:c r="H1915" s="7" t="n">
        <x:v>8058.8</x:v>
      </x:c>
      <x:c r="I1915" s="2" t="str">
        <x:v>已发或已核定扣减，不重复补发</x:v>
      </x:c>
    </x:row>
    <x:row r="1916" ht="22" customHeight="1">
      <x:c r="A1916" s="2" t="n">
        <x:v>6</x:v>
      </x:c>
      <x:c r="B1916" s="2" t="str">
        <x:v>粤AGP5165</x:v>
      </x:c>
      <x:c r="C1916" s="2" t="str">
        <x:v>尚建华</x:v>
      </x:c>
      <x:c r="D1916" s="2" t="n">
        <x:v>30</x:v>
      </x:c>
      <x:c r="E1916" s="7" t="n">
        <x:v>260</x:v>
      </x:c>
      <x:c r="F1916" s="2" t="str">
        <x:v>是</x:v>
      </x:c>
      <x:c r="G1916" s="7" t="n">
        <x:v>5000</x:v>
      </x:c>
      <x:c r="H1916" s="7" t="n">
        <x:v>8572.6</x:v>
      </x:c>
      <x:c r="I1916" s="2" t="str">
        <x:v>已发或已核定扣减，不重复补发</x:v>
      </x:c>
    </x:row>
    <x:row r="1917" ht="22" customHeight="1">
      <x:c r="A1917" s="2" t="n">
        <x:v>6</x:v>
      </x:c>
      <x:c r="B1917" s="2" t="str">
        <x:v>粤AGP5617</x:v>
      </x:c>
      <x:c r="C1917" s="2" t="str">
        <x:v>尚建华</x:v>
      </x:c>
      <x:c r="D1917" s="2" t="n">
        <x:v>30</x:v>
      </x:c>
      <x:c r="E1917" s="7" t="n">
        <x:v>260</x:v>
      </x:c>
      <x:c r="F1917" s="2" t="str">
        <x:v>是</x:v>
      </x:c>
      <x:c r="G1917" s="7" t="n">
        <x:v>5000</x:v>
      </x:c>
      <x:c r="H1917" s="7" t="n">
        <x:v>8681.9</x:v>
      </x:c>
      <x:c r="I1917" s="2" t="str">
        <x:v>已发或已核定扣减，不重复补发</x:v>
      </x:c>
    </x:row>
    <x:row r="1918" ht="22" customHeight="1">
      <x:c r="A1918" s="2" t="n">
        <x:v>6</x:v>
      </x:c>
      <x:c r="B1918" s="2" t="str">
        <x:v>粤AGP5642</x:v>
      </x:c>
      <x:c r="C1918" s="2" t="str">
        <x:v>尚建华</x:v>
      </x:c>
      <x:c r="D1918" s="2" t="n">
        <x:v>13</x:v>
      </x:c>
      <x:c r="E1918" s="7" t="n">
        <x:v>260</x:v>
      </x:c>
      <x:c r="F1918" s="2" t="str">
        <x:v>是</x:v>
      </x:c>
      <x:c r="G1918" s="7" t="n">
        <x:v>2166.67</x:v>
      </x:c>
      <x:c r="H1918" s="7" t="n">
        <x:v>149.1</x:v>
      </x:c>
      <x:c r="I1918" s="2" t="str">
        <x:v>已发或已核定扣减，不重复补发</x:v>
      </x:c>
    </x:row>
    <x:row r="1919" ht="22" customHeight="1">
      <x:c r="A1919" s="2" t="n">
        <x:v>6</x:v>
      </x:c>
      <x:c r="B1919" s="2" t="str">
        <x:v>粤AGP5643</x:v>
      </x:c>
      <x:c r="C1919" s="2" t="str">
        <x:v>尚建华</x:v>
      </x:c>
      <x:c r="D1919" s="2" t="n">
        <x:v>30</x:v>
      </x:c>
      <x:c r="E1919" s="7" t="n">
        <x:v>260</x:v>
      </x:c>
      <x:c r="F1919" s="2" t="str">
        <x:v>否</x:v>
      </x:c>
      <x:c r="G1919" s="7" t="n">
        <x:v>5000</x:v>
      </x:c>
      <x:c r="H1919" s="7" t="n">
        <x:v>3551.6</x:v>
      </x:c>
      <x:c r="I1919" s="2" t="str">
        <x:v>可按后续累计达标判定补发</x:v>
      </x:c>
    </x:row>
    <x:row r="1920" ht="22" customHeight="1">
      <x:c r="A1920" s="2" t="n">
        <x:v>6</x:v>
      </x:c>
      <x:c r="B1920" s="2" t="str">
        <x:v>粤AGP5711</x:v>
      </x:c>
      <x:c r="C1920" s="2" t="str">
        <x:v>尚建华</x:v>
      </x:c>
      <x:c r="D1920" s="2" t="n">
        <x:v>30</x:v>
      </x:c>
      <x:c r="E1920" s="7" t="n">
        <x:v>260</x:v>
      </x:c>
      <x:c r="F1920" s="2" t="str">
        <x:v>否</x:v>
      </x:c>
      <x:c r="G1920" s="7" t="n">
        <x:v>5000</x:v>
      </x:c>
      <x:c r="H1920" s="7" t="n">
        <x:v>3240.3</x:v>
      </x:c>
      <x:c r="I1920" s="2" t="str">
        <x:v>可按后续累计达标判定补发</x:v>
      </x:c>
    </x:row>
    <x:row r="1921" ht="22" customHeight="1">
      <x:c r="A1921" s="2" t="n">
        <x:v>6</x:v>
      </x:c>
      <x:c r="B1921" s="2" t="str">
        <x:v>粤AGP5770</x:v>
      </x:c>
      <x:c r="C1921" s="2" t="str">
        <x:v>尚建华</x:v>
      </x:c>
      <x:c r="D1921" s="2" t="n">
        <x:v>30</x:v>
      </x:c>
      <x:c r="E1921" s="7" t="n">
        <x:v>260</x:v>
      </x:c>
      <x:c r="F1921" s="2" t="str">
        <x:v>是</x:v>
      </x:c>
      <x:c r="G1921" s="7" t="n">
        <x:v>5000</x:v>
      </x:c>
      <x:c r="H1921" s="7" t="n">
        <x:v>9246.9</x:v>
      </x:c>
      <x:c r="I1921" s="2" t="str">
        <x:v>已发或已核定扣减，不重复补发</x:v>
      </x:c>
    </x:row>
    <x:row r="1922" ht="22" customHeight="1">
      <x:c r="A1922" s="2" t="n">
        <x:v>6</x:v>
      </x:c>
      <x:c r="B1922" s="2" t="str">
        <x:v>粤AGP5791</x:v>
      </x:c>
      <x:c r="C1922" s="2" t="str">
        <x:v>尚建华</x:v>
      </x:c>
      <x:c r="D1922" s="2" t="n">
        <x:v>30</x:v>
      </x:c>
      <x:c r="E1922" s="7" t="n">
        <x:v>260</x:v>
      </x:c>
      <x:c r="F1922" s="2" t="str">
        <x:v>是</x:v>
      </x:c>
      <x:c r="G1922" s="7" t="n">
        <x:v>5000</x:v>
      </x:c>
      <x:c r="H1922" s="7" t="n">
        <x:v>7295.2</x:v>
      </x:c>
      <x:c r="I1922" s="2" t="str">
        <x:v>已发或已核定扣减，不重复补发</x:v>
      </x:c>
    </x:row>
    <x:row r="1923" ht="22" customHeight="1">
      <x:c r="A1923" s="2" t="n">
        <x:v>6</x:v>
      </x:c>
      <x:c r="B1923" s="2" t="str">
        <x:v>粤AGP5796</x:v>
      </x:c>
      <x:c r="C1923" s="2" t="str">
        <x:v>尚建华</x:v>
      </x:c>
      <x:c r="D1923" s="2" t="n">
        <x:v>30</x:v>
      </x:c>
      <x:c r="E1923" s="7" t="n">
        <x:v>150</x:v>
      </x:c>
      <x:c r="F1923" s="2" t="str">
        <x:v>是</x:v>
      </x:c>
      <x:c r="G1923" s="7" t="n">
        <x:v>3000</x:v>
      </x:c>
      <x:c r="H1923" s="7" t="n">
        <x:v>4714.9</x:v>
      </x:c>
      <x:c r="I1923" s="2" t="str">
        <x:v>已发或已核定扣减，不重复补发</x:v>
      </x:c>
    </x:row>
    <x:row r="1924" ht="22" customHeight="1">
      <x:c r="A1924" s="2" t="n">
        <x:v>6</x:v>
      </x:c>
      <x:c r="B1924" s="2" t="str">
        <x:v>粤AGP5799</x:v>
      </x:c>
      <x:c r="C1924" s="2" t="str">
        <x:v>尚建华</x:v>
      </x:c>
      <x:c r="D1924" s="2" t="n">
        <x:v>1</x:v>
      </x:c>
      <x:c r="E1924" s="7" t="n">
        <x:v>150</x:v>
      </x:c>
      <x:c r="F1924" s="2" t="str">
        <x:v>是</x:v>
      </x:c>
      <x:c r="G1924" s="7" t="n">
        <x:v>100</x:v>
      </x:c>
      <x:c r="H1924" s="7" t="n">
        <x:v>0</x:v>
      </x:c>
      <x:c r="I1924" s="2" t="str">
        <x:v>已发或已核定扣减，不重复补发</x:v>
      </x:c>
    </x:row>
    <x:row r="1925" ht="22" customHeight="1">
      <x:c r="A1925" s="2" t="n">
        <x:v>6</x:v>
      </x:c>
      <x:c r="B1925" s="2" t="str">
        <x:v>粤AGP6639</x:v>
      </x:c>
      <x:c r="C1925" s="2" t="str">
        <x:v>尚建华</x:v>
      </x:c>
      <x:c r="D1925" s="2" t="n">
        <x:v>30</x:v>
      </x:c>
      <x:c r="E1925" s="7" t="n">
        <x:v>150</x:v>
      </x:c>
      <x:c r="F1925" s="2" t="str">
        <x:v>是</x:v>
      </x:c>
      <x:c r="G1925" s="7" t="n">
        <x:v>3000</x:v>
      </x:c>
      <x:c r="H1925" s="7" t="n">
        <x:v>3823.5</x:v>
      </x:c>
      <x:c r="I1925" s="2" t="str">
        <x:v>已发或已核定扣减，不重复补发</x:v>
      </x:c>
    </x:row>
    <x:row r="1926" ht="22" customHeight="1">
      <x:c r="A1926" s="2" t="n">
        <x:v>6</x:v>
      </x:c>
      <x:c r="B1926" s="2" t="str">
        <x:v>粤AGP6651</x:v>
      </x:c>
      <x:c r="C1926" s="2" t="str">
        <x:v>尚建华</x:v>
      </x:c>
      <x:c r="D1926" s="2" t="n">
        <x:v>30</x:v>
      </x:c>
      <x:c r="E1926" s="7" t="n">
        <x:v>150</x:v>
      </x:c>
      <x:c r="F1926" s="2" t="str">
        <x:v>是</x:v>
      </x:c>
      <x:c r="G1926" s="7" t="n">
        <x:v>3000</x:v>
      </x:c>
      <x:c r="H1926" s="7" t="n">
        <x:v>4479.6</x:v>
      </x:c>
      <x:c r="I1926" s="2" t="str">
        <x:v>已发或已核定扣减，不重复补发</x:v>
      </x:c>
    </x:row>
    <x:row r="1927" ht="22" customHeight="1">
      <x:c r="A1927" s="2" t="n">
        <x:v>6</x:v>
      </x:c>
      <x:c r="B1927" s="2" t="str">
        <x:v>粤AGP6680</x:v>
      </x:c>
      <x:c r="C1927" s="2" t="str">
        <x:v>尚建华</x:v>
      </x:c>
      <x:c r="D1927" s="2" t="n">
        <x:v>30</x:v>
      </x:c>
      <x:c r="E1927" s="7" t="n">
        <x:v>150</x:v>
      </x:c>
      <x:c r="F1927" s="2" t="str">
        <x:v>否</x:v>
      </x:c>
      <x:c r="G1927" s="7" t="n">
        <x:v>3000</x:v>
      </x:c>
      <x:c r="H1927" s="7" t="n">
        <x:v>2367.5</x:v>
      </x:c>
      <x:c r="I1927" s="2" t="str">
        <x:v>可按后续累计达标判定补发</x:v>
      </x:c>
    </x:row>
    <x:row r="1928" ht="22" customHeight="1">
      <x:c r="A1928" s="2" t="n">
        <x:v>6</x:v>
      </x:c>
      <x:c r="B1928" s="2" t="str">
        <x:v>粤AGP7018</x:v>
      </x:c>
      <x:c r="C1928" s="2" t="str">
        <x:v>尚建华</x:v>
      </x:c>
      <x:c r="D1928" s="2" t="n">
        <x:v>30</x:v>
      </x:c>
      <x:c r="E1928" s="7" t="n">
        <x:v>150</x:v>
      </x:c>
      <x:c r="F1928" s="2" t="str">
        <x:v>是</x:v>
      </x:c>
      <x:c r="G1928" s="7" t="n">
        <x:v>3000</x:v>
      </x:c>
      <x:c r="H1928" s="7" t="n">
        <x:v>4719.9</x:v>
      </x:c>
      <x:c r="I1928" s="2" t="str">
        <x:v>已发或已核定扣减，不重复补发</x:v>
      </x:c>
    </x:row>
    <x:row r="1929" ht="22" customHeight="1">
      <x:c r="A1929" s="2" t="n">
        <x:v>6</x:v>
      </x:c>
      <x:c r="B1929" s="2" t="str">
        <x:v>粤AGP7026</x:v>
      </x:c>
      <x:c r="C1929" s="2" t="str">
        <x:v>尚建华</x:v>
      </x:c>
      <x:c r="D1929" s="2" t="n">
        <x:v>30</x:v>
      </x:c>
      <x:c r="E1929" s="7" t="n">
        <x:v>260</x:v>
      </x:c>
      <x:c r="F1929" s="2" t="str">
        <x:v>是</x:v>
      </x:c>
      <x:c r="G1929" s="7" t="n">
        <x:v>5000</x:v>
      </x:c>
      <x:c r="H1929" s="7" t="n">
        <x:v>9388.6</x:v>
      </x:c>
      <x:c r="I1929" s="2" t="str">
        <x:v>已发或已核定扣减，不重复补发</x:v>
      </x:c>
    </x:row>
    <x:row r="1930" ht="22" customHeight="1">
      <x:c r="A1930" s="2" t="n">
        <x:v>6</x:v>
      </x:c>
      <x:c r="B1930" s="2" t="str">
        <x:v>粤AGP9338</x:v>
      </x:c>
      <x:c r="C1930" s="2" t="str">
        <x:v>尚建华</x:v>
      </x:c>
      <x:c r="D1930" s="2" t="n">
        <x:v>30</x:v>
      </x:c>
      <x:c r="E1930" s="7" t="n">
        <x:v>150</x:v>
      </x:c>
      <x:c r="F1930" s="2" t="str">
        <x:v>是</x:v>
      </x:c>
      <x:c r="G1930" s="7" t="n">
        <x:v>3000</x:v>
      </x:c>
      <x:c r="H1930" s="7" t="n">
        <x:v>11889.3</x:v>
      </x:c>
      <x:c r="I1930" s="2" t="str">
        <x:v>已发或已核定扣减，不重复补发</x:v>
      </x:c>
    </x:row>
    <x:row r="1931" ht="22" customHeight="1">
      <x:c r="A1931" s="2" t="n">
        <x:v>6</x:v>
      </x:c>
      <x:c r="B1931" s="2" t="str">
        <x:v>粤AGP9346</x:v>
      </x:c>
      <x:c r="C1931" s="2" t="str">
        <x:v>尚建华</x:v>
      </x:c>
      <x:c r="D1931" s="2" t="n">
        <x:v>30</x:v>
      </x:c>
      <x:c r="E1931" s="7" t="n">
        <x:v>260</x:v>
      </x:c>
      <x:c r="F1931" s="2" t="str">
        <x:v>是</x:v>
      </x:c>
      <x:c r="G1931" s="7" t="n">
        <x:v>5000</x:v>
      </x:c>
      <x:c r="H1931" s="7" t="n">
        <x:v>5596.4</x:v>
      </x:c>
      <x:c r="I1931" s="2" t="str">
        <x:v>已发或已核定扣减，不重复补发</x:v>
      </x:c>
    </x:row>
    <x:row r="1932" ht="22" customHeight="1">
      <x:c r="A1932" s="2" t="n">
        <x:v>6</x:v>
      </x:c>
      <x:c r="B1932" s="2" t="str">
        <x:v>粤AGP9350</x:v>
      </x:c>
      <x:c r="C1932" s="2" t="str">
        <x:v>尚建华</x:v>
      </x:c>
      <x:c r="D1932" s="2" t="n">
        <x:v>30</x:v>
      </x:c>
      <x:c r="E1932" s="7" t="n">
        <x:v>260</x:v>
      </x:c>
      <x:c r="F1932" s="2" t="str">
        <x:v>是</x:v>
      </x:c>
      <x:c r="G1932" s="7" t="n">
        <x:v>5000</x:v>
      </x:c>
      <x:c r="H1932" s="7" t="n">
        <x:v>5099.4</x:v>
      </x:c>
      <x:c r="I1932" s="2" t="str">
        <x:v>已发或已核定扣减，不重复补发</x:v>
      </x:c>
    </x:row>
    <x:row r="1933" ht="22" customHeight="1">
      <x:c r="A1933" s="2" t="n">
        <x:v>6</x:v>
      </x:c>
      <x:c r="B1933" s="2" t="str">
        <x:v>粤AGP9702</x:v>
      </x:c>
      <x:c r="C1933" s="2" t="str">
        <x:v>尚建华</x:v>
      </x:c>
      <x:c r="D1933" s="2" t="n">
        <x:v>1</x:v>
      </x:c>
      <x:c r="E1933" s="7" t="n">
        <x:v>260</x:v>
      </x:c>
      <x:c r="F1933" s="2" t="str">
        <x:v>是</x:v>
      </x:c>
      <x:c r="G1933" s="7" t="n">
        <x:v>166.67</x:v>
      </x:c>
      <x:c r="H1933" s="7" t="n">
        <x:v>137.2</x:v>
      </x:c>
      <x:c r="I1933" s="2" t="str">
        <x:v>已发或已核定扣减，不重复补发</x:v>
      </x:c>
    </x:row>
    <x:row r="1934" ht="22" customHeight="1">
      <x:c r="A1934" s="2" t="n">
        <x:v>6</x:v>
      </x:c>
      <x:c r="B1934" s="2" t="str">
        <x:v>粤AGP9703</x:v>
      </x:c>
      <x:c r="C1934" s="2" t="str">
        <x:v>尚建华</x:v>
      </x:c>
      <x:c r="D1934" s="2" t="n">
        <x:v>29</x:v>
      </x:c>
      <x:c r="E1934" s="7" t="n">
        <x:v>260</x:v>
      </x:c>
      <x:c r="F1934" s="2" t="str">
        <x:v>否</x:v>
      </x:c>
      <x:c r="G1934" s="7" t="n">
        <x:v>4833.33</x:v>
      </x:c>
      <x:c r="H1934" s="7" t="n">
        <x:v>4220.9</x:v>
      </x:c>
      <x:c r="I1934" s="2" t="str">
        <x:v>可按后续累计达标判定补发</x:v>
      </x:c>
    </x:row>
    <x:row r="1935" ht="22" customHeight="1">
      <x:c r="A1935" s="2" t="n">
        <x:v>6</x:v>
      </x:c>
      <x:c r="B1935" s="2" t="str">
        <x:v>粤AGP9706</x:v>
      </x:c>
      <x:c r="C1935" s="2" t="str">
        <x:v>尚建华</x:v>
      </x:c>
      <x:c r="D1935" s="2" t="n">
        <x:v>30</x:v>
      </x:c>
      <x:c r="E1935" s="7" t="n">
        <x:v>260</x:v>
      </x:c>
      <x:c r="F1935" s="2" t="str">
        <x:v>是</x:v>
      </x:c>
      <x:c r="G1935" s="7" t="n">
        <x:v>5000</x:v>
      </x:c>
      <x:c r="H1935" s="7" t="n">
        <x:v>8478.5</x:v>
      </x:c>
      <x:c r="I1935" s="2" t="str">
        <x:v>已发或已核定扣减，不重复补发</x:v>
      </x:c>
    </x:row>
    <x:row r="1936" ht="22" customHeight="1">
      <x:c r="A1936" s="2" t="n">
        <x:v>6</x:v>
      </x:c>
      <x:c r="B1936" s="2" t="str">
        <x:v>粤AGP9753</x:v>
      </x:c>
      <x:c r="C1936" s="2" t="str">
        <x:v>尚建华</x:v>
      </x:c>
      <x:c r="D1936" s="2" t="n">
        <x:v>30</x:v>
      </x:c>
      <x:c r="E1936" s="7" t="n">
        <x:v>260</x:v>
      </x:c>
      <x:c r="F1936" s="2" t="str">
        <x:v>否</x:v>
      </x:c>
      <x:c r="G1936" s="7" t="n">
        <x:v>5000</x:v>
      </x:c>
      <x:c r="H1936" s="7" t="n">
        <x:v>3405.5</x:v>
      </x:c>
      <x:c r="I1936" s="2" t="str">
        <x:v>可按后续累计达标判定补发</x:v>
      </x:c>
    </x:row>
    <x:row r="1937" ht="22" customHeight="1">
      <x:c r="A1937" s="2" t="n">
        <x:v>6</x:v>
      </x:c>
      <x:c r="B1937" s="2" t="str">
        <x:v>粤AGP9825</x:v>
      </x:c>
      <x:c r="C1937" s="2" t="str">
        <x:v>尚建华</x:v>
      </x:c>
      <x:c r="D1937" s="2" t="n">
        <x:v>30</x:v>
      </x:c>
      <x:c r="E1937" s="7" t="n">
        <x:v>150</x:v>
      </x:c>
      <x:c r="F1937" s="2" t="str">
        <x:v>是</x:v>
      </x:c>
      <x:c r="G1937" s="7" t="n">
        <x:v>3000</x:v>
      </x:c>
      <x:c r="H1937" s="7" t="n">
        <x:v>6706.7</x:v>
      </x:c>
      <x:c r="I1937" s="2" t="str">
        <x:v>已发或已核定扣减，不重复补发</x:v>
      </x:c>
    </x:row>
    <x:row r="1938" ht="22" customHeight="1">
      <x:c r="A1938" s="2" t="n">
        <x:v>6</x:v>
      </x:c>
      <x:c r="B1938" s="2" t="str">
        <x:v>粤AGQ0119</x:v>
      </x:c>
      <x:c r="C1938" s="2" t="str">
        <x:v>尚建华</x:v>
      </x:c>
      <x:c r="D1938" s="2" t="n">
        <x:v>1</x:v>
      </x:c>
      <x:c r="E1938" s="7" t="n">
        <x:v>150</x:v>
      </x:c>
      <x:c r="F1938" s="2" t="str">
        <x:v>是</x:v>
      </x:c>
      <x:c r="G1938" s="7" t="n">
        <x:v>100</x:v>
      </x:c>
      <x:c r="H1938" s="7" t="n">
        <x:v>0</x:v>
      </x:c>
      <x:c r="I1938" s="2" t="str">
        <x:v>已发或已核定扣减，不重复补发</x:v>
      </x:c>
    </x:row>
    <x:row r="1939" ht="22" customHeight="1">
      <x:c r="A1939" s="2" t="n">
        <x:v>6</x:v>
      </x:c>
      <x:c r="B1939" s="2" t="str">
        <x:v>粤AGQ1330</x:v>
      </x:c>
      <x:c r="C1939" s="2" t="str">
        <x:v>尚建华</x:v>
      </x:c>
      <x:c r="D1939" s="2" t="n">
        <x:v>30</x:v>
      </x:c>
      <x:c r="E1939" s="7" t="n">
        <x:v>150</x:v>
      </x:c>
      <x:c r="F1939" s="2" t="str">
        <x:v>是</x:v>
      </x:c>
      <x:c r="G1939" s="7" t="n">
        <x:v>3000</x:v>
      </x:c>
      <x:c r="H1939" s="7" t="n">
        <x:v>5122.1</x:v>
      </x:c>
      <x:c r="I1939" s="2" t="str">
        <x:v>已发或已核定扣减，不重复补发</x:v>
      </x:c>
    </x:row>
    <x:row r="1940" ht="22" customHeight="1">
      <x:c r="A1940" s="2" t="n">
        <x:v>6</x:v>
      </x:c>
      <x:c r="B1940" s="2" t="str">
        <x:v>粤AGQ3688</x:v>
      </x:c>
      <x:c r="C1940" s="2" t="str">
        <x:v>尚建华</x:v>
      </x:c>
      <x:c r="D1940" s="2" t="n">
        <x:v>30</x:v>
      </x:c>
      <x:c r="E1940" s="7" t="n">
        <x:v>150</x:v>
      </x:c>
      <x:c r="F1940" s="2" t="str">
        <x:v>是</x:v>
      </x:c>
      <x:c r="G1940" s="7" t="n">
        <x:v>3000</x:v>
      </x:c>
      <x:c r="H1940" s="7" t="n">
        <x:v>6514.7</x:v>
      </x:c>
      <x:c r="I1940" s="2" t="str">
        <x:v>已发或已核定扣减，不重复补发</x:v>
      </x:c>
    </x:row>
    <x:row r="1941" ht="22" customHeight="1">
      <x:c r="A1941" s="2" t="n">
        <x:v>6</x:v>
      </x:c>
      <x:c r="B1941" s="2" t="str">
        <x:v>粤AGQ5869</x:v>
      </x:c>
      <x:c r="C1941" s="2" t="str">
        <x:v>尚建华</x:v>
      </x:c>
      <x:c r="D1941" s="2" t="n">
        <x:v>12</x:v>
      </x:c>
      <x:c r="E1941" s="7" t="n">
        <x:v>150</x:v>
      </x:c>
      <x:c r="F1941" s="2" t="str">
        <x:v>是</x:v>
      </x:c>
      <x:c r="G1941" s="7" t="n">
        <x:v>1200</x:v>
      </x:c>
      <x:c r="H1941" s="7" t="n">
        <x:v>1398.6</x:v>
      </x:c>
      <x:c r="I1941" s="2" t="str">
        <x:v>已发或已核定扣减，不重复补发</x:v>
      </x:c>
    </x:row>
    <x:row r="1942" ht="22" customHeight="1">
      <x:c r="A1942" s="2" t="n">
        <x:v>6</x:v>
      </x:c>
      <x:c r="B1942" s="2" t="str">
        <x:v>粤AGQ8393</x:v>
      </x:c>
      <x:c r="C1942" s="2" t="str">
        <x:v>尚建华</x:v>
      </x:c>
      <x:c r="D1942" s="2" t="n">
        <x:v>30</x:v>
      </x:c>
      <x:c r="E1942" s="7" t="n">
        <x:v>150</x:v>
      </x:c>
      <x:c r="F1942" s="2" t="str">
        <x:v>否</x:v>
      </x:c>
      <x:c r="G1942" s="7" t="n">
        <x:v>3000</x:v>
      </x:c>
      <x:c r="H1942" s="7" t="n">
        <x:v>2534.1</x:v>
      </x:c>
      <x:c r="I1942" s="2" t="str">
        <x:v>可按后续累计达标判定补发</x:v>
      </x:c>
    </x:row>
    <x:row r="1943" ht="22" customHeight="1">
      <x:c r="A1943" s="2" t="n">
        <x:v>6</x:v>
      </x:c>
      <x:c r="B1943" s="2" t="str">
        <x:v>粤AGR0789</x:v>
      </x:c>
      <x:c r="C1943" s="2" t="str">
        <x:v>尚建华</x:v>
      </x:c>
      <x:c r="D1943" s="2" t="n">
        <x:v>30</x:v>
      </x:c>
      <x:c r="E1943" s="7" t="n">
        <x:v>150</x:v>
      </x:c>
      <x:c r="F1943" s="2" t="str">
        <x:v>是</x:v>
      </x:c>
      <x:c r="G1943" s="7" t="n">
        <x:v>3000</x:v>
      </x:c>
      <x:c r="H1943" s="7" t="n">
        <x:v>3418.8</x:v>
      </x:c>
      <x:c r="I1943" s="2" t="str">
        <x:v>已发或已核定扣减，不重复补发</x:v>
      </x:c>
    </x:row>
    <x:row r="1944" ht="22" customHeight="1">
      <x:c r="A1944" s="2" t="n">
        <x:v>6</x:v>
      </x:c>
      <x:c r="B1944" s="2" t="str">
        <x:v>粤AGR0790</x:v>
      </x:c>
      <x:c r="C1944" s="2" t="str">
        <x:v>尚建华</x:v>
      </x:c>
      <x:c r="D1944" s="2" t="n">
        <x:v>30</x:v>
      </x:c>
      <x:c r="E1944" s="7" t="n">
        <x:v>150</x:v>
      </x:c>
      <x:c r="F1944" s="2" t="str">
        <x:v>是</x:v>
      </x:c>
      <x:c r="G1944" s="7" t="n">
        <x:v>3000</x:v>
      </x:c>
      <x:c r="H1944" s="7" t="n">
        <x:v>6943.1</x:v>
      </x:c>
      <x:c r="I1944" s="2" t="str">
        <x:v>已发或已核定扣减，不重复补发</x:v>
      </x:c>
    </x:row>
    <x:row r="1945" ht="22" customHeight="1">
      <x:c r="A1945" s="2" t="n">
        <x:v>6</x:v>
      </x:c>
      <x:c r="B1945" s="2" t="str">
        <x:v>粤AGR3208</x:v>
      </x:c>
      <x:c r="C1945" s="2" t="str">
        <x:v>尚建华</x:v>
      </x:c>
      <x:c r="D1945" s="2" t="n">
        <x:v>30</x:v>
      </x:c>
      <x:c r="E1945" s="7" t="n">
        <x:v>150</x:v>
      </x:c>
      <x:c r="F1945" s="2" t="str">
        <x:v>否</x:v>
      </x:c>
      <x:c r="G1945" s="7" t="n">
        <x:v>3000</x:v>
      </x:c>
      <x:c r="H1945" s="7" t="n">
        <x:v>0.4</x:v>
      </x:c>
      <x:c r="I1945" s="2" t="str">
        <x:v>可按后续累计达标判定补发</x:v>
      </x:c>
    </x:row>
    <x:row r="1946" ht="22" customHeight="1">
      <x:c r="A1946" s="2" t="n">
        <x:v>6</x:v>
      </x:c>
      <x:c r="B1946" s="2" t="str">
        <x:v>粤AGR5068</x:v>
      </x:c>
      <x:c r="C1946" s="2" t="str">
        <x:v>尚建华</x:v>
      </x:c>
      <x:c r="D1946" s="2" t="n">
        <x:v>30</x:v>
      </x:c>
      <x:c r="E1946" s="7" t="n">
        <x:v>150</x:v>
      </x:c>
      <x:c r="F1946" s="2" t="str">
        <x:v>是</x:v>
      </x:c>
      <x:c r="G1946" s="7" t="n">
        <x:v>3000</x:v>
      </x:c>
      <x:c r="H1946" s="7" t="n">
        <x:v>3559.9</x:v>
      </x:c>
      <x:c r="I1946" s="2" t="str">
        <x:v>已发或已核定扣减，不重复补发</x:v>
      </x:c>
    </x:row>
    <x:row r="1947" ht="22" customHeight="1">
      <x:c r="A1947" s="2" t="n">
        <x:v>6</x:v>
      </x:c>
      <x:c r="B1947" s="2" t="str">
        <x:v>粤AGR5088</x:v>
      </x:c>
      <x:c r="C1947" s="2" t="str">
        <x:v>尚建华</x:v>
      </x:c>
      <x:c r="D1947" s="2" t="n">
        <x:v>30</x:v>
      </x:c>
      <x:c r="E1947" s="7" t="n">
        <x:v>150</x:v>
      </x:c>
      <x:c r="F1947" s="2" t="str">
        <x:v>否</x:v>
      </x:c>
      <x:c r="G1947" s="7" t="n">
        <x:v>3000</x:v>
      </x:c>
      <x:c r="H1947" s="7" t="n">
        <x:v>25.1</x:v>
      </x:c>
      <x:c r="I1947" s="2" t="str">
        <x:v>可按后续累计达标判定补发</x:v>
      </x:c>
    </x:row>
    <x:row r="1948" ht="22" customHeight="1">
      <x:c r="A1948" s="2" t="n">
        <x:v>6</x:v>
      </x:c>
      <x:c r="B1948" s="2" t="str">
        <x:v>粤AGR5098</x:v>
      </x:c>
      <x:c r="C1948" s="2" t="str">
        <x:v>尚建华</x:v>
      </x:c>
      <x:c r="D1948" s="2" t="n">
        <x:v>30</x:v>
      </x:c>
      <x:c r="E1948" s="7" t="n">
        <x:v>150</x:v>
      </x:c>
      <x:c r="F1948" s="2" t="str">
        <x:v>是</x:v>
      </x:c>
      <x:c r="G1948" s="7" t="n">
        <x:v>3000</x:v>
      </x:c>
      <x:c r="H1948" s="7" t="n">
        <x:v>5050</x:v>
      </x:c>
      <x:c r="I1948" s="2" t="str">
        <x:v>已发或已核定扣减，不重复补发</x:v>
      </x:c>
    </x:row>
    <x:row r="1949" ht="22" customHeight="1">
      <x:c r="A1949" s="2" t="n">
        <x:v>6</x:v>
      </x:c>
      <x:c r="B1949" s="2" t="str">
        <x:v>粤AGR5226</x:v>
      </x:c>
      <x:c r="C1949" s="2" t="str">
        <x:v>尚建华</x:v>
      </x:c>
      <x:c r="D1949" s="2" t="n">
        <x:v>30</x:v>
      </x:c>
      <x:c r="E1949" s="7" t="n">
        <x:v>150</x:v>
      </x:c>
      <x:c r="F1949" s="2" t="str">
        <x:v>否</x:v>
      </x:c>
      <x:c r="G1949" s="7" t="n">
        <x:v>3000</x:v>
      </x:c>
      <x:c r="H1949" s="7" t="n">
        <x:v>2682</x:v>
      </x:c>
      <x:c r="I1949" s="2" t="str">
        <x:v>可按后续累计达标判定补发</x:v>
      </x:c>
    </x:row>
    <x:row r="1950" ht="22" customHeight="1">
      <x:c r="A1950" s="2" t="n">
        <x:v>6</x:v>
      </x:c>
      <x:c r="B1950" s="2" t="str">
        <x:v>粤AGR5539</x:v>
      </x:c>
      <x:c r="C1950" s="2" t="str">
        <x:v>尚建华</x:v>
      </x:c>
      <x:c r="D1950" s="2" t="n">
        <x:v>1</x:v>
      </x:c>
      <x:c r="E1950" s="7" t="n">
        <x:v>150</x:v>
      </x:c>
      <x:c r="F1950" s="2" t="str">
        <x:v>是</x:v>
      </x:c>
      <x:c r="G1950" s="7" t="n">
        <x:v>100</x:v>
      </x:c>
      <x:c r="H1950" s="7" t="n">
        <x:v>346.9</x:v>
      </x:c>
      <x:c r="I1950" s="2" t="str">
        <x:v>已发或已核定扣减，不重复补发</x:v>
      </x:c>
    </x:row>
    <x:row r="1951" ht="22" customHeight="1">
      <x:c r="A1951" s="2" t="n">
        <x:v>6</x:v>
      </x:c>
      <x:c r="B1951" s="2" t="str">
        <x:v>粤AGR6859</x:v>
      </x:c>
      <x:c r="C1951" s="2" t="str">
        <x:v>尚建华</x:v>
      </x:c>
      <x:c r="D1951" s="2" t="n">
        <x:v>30</x:v>
      </x:c>
      <x:c r="E1951" s="7" t="n">
        <x:v>150</x:v>
      </x:c>
      <x:c r="F1951" s="2" t="str">
        <x:v>是</x:v>
      </x:c>
      <x:c r="G1951" s="7" t="n">
        <x:v>3000</x:v>
      </x:c>
      <x:c r="H1951" s="7" t="n">
        <x:v>9008.6</x:v>
      </x:c>
      <x:c r="I1951" s="2" t="str">
        <x:v>已发或已核定扣减，不重复补发</x:v>
      </x:c>
    </x:row>
    <x:row r="1952" ht="22" customHeight="1">
      <x:c r="A1952" s="2" t="n">
        <x:v>6</x:v>
      </x:c>
      <x:c r="B1952" s="2" t="str">
        <x:v>粤AGR6879</x:v>
      </x:c>
      <x:c r="C1952" s="2" t="str">
        <x:v>尚建华</x:v>
      </x:c>
      <x:c r="D1952" s="2" t="n">
        <x:v>30</x:v>
      </x:c>
      <x:c r="E1952" s="7" t="n">
        <x:v>150</x:v>
      </x:c>
      <x:c r="F1952" s="2" t="str">
        <x:v>是</x:v>
      </x:c>
      <x:c r="G1952" s="7" t="n">
        <x:v>3000</x:v>
      </x:c>
      <x:c r="H1952" s="7" t="n">
        <x:v>2835</x:v>
      </x:c>
      <x:c r="I1952" s="2" t="str">
        <x:v>已发或已核定扣减，不重复补发</x:v>
      </x:c>
    </x:row>
    <x:row r="1953" ht="22" customHeight="1">
      <x:c r="A1953" s="2" t="n">
        <x:v>6</x:v>
      </x:c>
      <x:c r="B1953" s="2" t="str">
        <x:v>粤AGR6881</x:v>
      </x:c>
      <x:c r="C1953" s="2" t="str">
        <x:v>尚建华</x:v>
      </x:c>
      <x:c r="D1953" s="2" t="n">
        <x:v>30</x:v>
      </x:c>
      <x:c r="E1953" s="7" t="n">
        <x:v>150</x:v>
      </x:c>
      <x:c r="F1953" s="2" t="str">
        <x:v>是</x:v>
      </x:c>
      <x:c r="G1953" s="7" t="n">
        <x:v>3000</x:v>
      </x:c>
      <x:c r="H1953" s="7" t="n">
        <x:v>6991.5</x:v>
      </x:c>
      <x:c r="I1953" s="2" t="str">
        <x:v>已发或已核定扣减，不重复补发</x:v>
      </x:c>
    </x:row>
    <x:row r="1954" ht="22" customHeight="1">
      <x:c r="A1954" s="2" t="n">
        <x:v>6</x:v>
      </x:c>
      <x:c r="B1954" s="2" t="str">
        <x:v>粤AGR9766</x:v>
      </x:c>
      <x:c r="C1954" s="2" t="str">
        <x:v>尚建华</x:v>
      </x:c>
      <x:c r="D1954" s="2" t="n">
        <x:v>30</x:v>
      </x:c>
      <x:c r="E1954" s="7" t="n">
        <x:v>150</x:v>
      </x:c>
      <x:c r="F1954" s="2" t="str">
        <x:v>是</x:v>
      </x:c>
      <x:c r="G1954" s="7" t="n">
        <x:v>3000</x:v>
      </x:c>
      <x:c r="H1954" s="7" t="n">
        <x:v>2481.5</x:v>
      </x:c>
      <x:c r="I1954" s="2" t="str">
        <x:v>已发或已核定扣减，不重复补发</x:v>
      </x:c>
    </x:row>
    <x:row r="1955" ht="22" customHeight="1">
      <x:c r="A1955" s="2" t="n">
        <x:v>6</x:v>
      </x:c>
      <x:c r="B1955" s="2" t="str">
        <x:v>粤AGR9815</x:v>
      </x:c>
      <x:c r="C1955" s="2" t="str">
        <x:v>尚建华</x:v>
      </x:c>
      <x:c r="D1955" s="2" t="n">
        <x:v>30</x:v>
      </x:c>
      <x:c r="E1955" s="7" t="n">
        <x:v>150</x:v>
      </x:c>
      <x:c r="F1955" s="2" t="str">
        <x:v>是</x:v>
      </x:c>
      <x:c r="G1955" s="7" t="n">
        <x:v>3000</x:v>
      </x:c>
      <x:c r="H1955" s="7" t="n">
        <x:v>7084.2</x:v>
      </x:c>
      <x:c r="I1955" s="2" t="str">
        <x:v>已发或已核定扣减，不重复补发</x:v>
      </x:c>
    </x:row>
    <x:row r="1956" ht="22" customHeight="1">
      <x:c r="A1956" s="2" t="n">
        <x:v>6</x:v>
      </x:c>
      <x:c r="B1956" s="2" t="str">
        <x:v>粤AGR9866</x:v>
      </x:c>
      <x:c r="C1956" s="2" t="str">
        <x:v>尚建华</x:v>
      </x:c>
      <x:c r="D1956" s="2" t="n">
        <x:v>30</x:v>
      </x:c>
      <x:c r="E1956" s="7" t="n">
        <x:v>150</x:v>
      </x:c>
      <x:c r="F1956" s="2" t="str">
        <x:v>是</x:v>
      </x:c>
      <x:c r="G1956" s="7" t="n">
        <x:v>3000</x:v>
      </x:c>
      <x:c r="H1956" s="7" t="n">
        <x:v>8616.5</x:v>
      </x:c>
      <x:c r="I1956" s="2" t="str">
        <x:v>已发或已核定扣减，不重复补发</x:v>
      </x:c>
    </x:row>
    <x:row r="1957" ht="22" customHeight="1">
      <x:c r="A1957" s="2" t="n">
        <x:v>6</x:v>
      </x:c>
      <x:c r="B1957" s="2" t="str">
        <x:v>粤AGR9877</x:v>
      </x:c>
      <x:c r="C1957" s="2" t="str">
        <x:v>尚建华</x:v>
      </x:c>
      <x:c r="D1957" s="2" t="n">
        <x:v>10</x:v>
      </x:c>
      <x:c r="E1957" s="7" t="n">
        <x:v>150</x:v>
      </x:c>
      <x:c r="F1957" s="2" t="str">
        <x:v>是</x:v>
      </x:c>
      <x:c r="G1957" s="7" t="n">
        <x:v>1000</x:v>
      </x:c>
      <x:c r="H1957" s="7" t="n">
        <x:v>885.9</x:v>
      </x:c>
      <x:c r="I1957" s="2" t="str">
        <x:v>已发或已核定扣减，不重复补发</x:v>
      </x:c>
    </x:row>
    <x:row r="1958" ht="22" customHeight="1">
      <x:c r="A1958" s="2" t="n">
        <x:v>6</x:v>
      </x:c>
      <x:c r="B1958" s="2" t="str">
        <x:v>粤A00116F</x:v>
      </x:c>
      <x:c r="C1958" s="2" t="str">
        <x:v>刘念念</x:v>
      </x:c>
      <x:c r="D1958" s="2" t="n">
        <x:v>30</x:v>
      </x:c>
      <x:c r="E1958" s="7" t="n">
        <x:v>1000</x:v>
      </x:c>
      <x:c r="F1958" s="2" t="str">
        <x:v>是</x:v>
      </x:c>
      <x:c r="G1958" s="7" t="n">
        <x:v>6000</x:v>
      </x:c>
      <x:c r="H1958" s="7" t="n">
        <x:v>685.3</x:v>
      </x:c>
      <x:c r="I1958" s="2" t="str">
        <x:v>已发或已核定扣减，不重复补发</x:v>
      </x:c>
    </x:row>
    <x:row r="1959" ht="22" customHeight="1">
      <x:c r="A1959" s="2" t="n">
        <x:v>6</x:v>
      </x:c>
      <x:c r="B1959" s="2" t="str">
        <x:v>粤A00828F</x:v>
      </x:c>
      <x:c r="C1959" s="2" t="str">
        <x:v>刘念念</x:v>
      </x:c>
      <x:c r="D1959" s="2" t="n">
        <x:v>30</x:v>
      </x:c>
      <x:c r="E1959" s="7" t="n">
        <x:v>1000</x:v>
      </x:c>
      <x:c r="F1959" s="2" t="str">
        <x:v>是</x:v>
      </x:c>
      <x:c r="G1959" s="7" t="n">
        <x:v>6000</x:v>
      </x:c>
      <x:c r="H1959" s="7" t="n">
        <x:v>10851.6</x:v>
      </x:c>
      <x:c r="I1959" s="2" t="str">
        <x:v>已发或已核定扣减，不重复补发</x:v>
      </x:c>
    </x:row>
    <x:row r="1960" ht="22" customHeight="1">
      <x:c r="A1960" s="2" t="n">
        <x:v>6</x:v>
      </x:c>
      <x:c r="B1960" s="2" t="str">
        <x:v>粤A01013F</x:v>
      </x:c>
      <x:c r="C1960" s="2" t="str">
        <x:v>刘念念</x:v>
      </x:c>
      <x:c r="D1960" s="2" t="n">
        <x:v>30</x:v>
      </x:c>
      <x:c r="E1960" s="7" t="n">
        <x:v>1000</x:v>
      </x:c>
      <x:c r="F1960" s="2" t="str">
        <x:v>是</x:v>
      </x:c>
      <x:c r="G1960" s="7" t="n">
        <x:v>6000</x:v>
      </x:c>
      <x:c r="H1960" s="7" t="n">
        <x:v>367.2</x:v>
      </x:c>
      <x:c r="I1960" s="2" t="str">
        <x:v>已发或已核定扣减，不重复补发</x:v>
      </x:c>
    </x:row>
    <x:row r="1961" ht="22" customHeight="1">
      <x:c r="A1961" s="2" t="n">
        <x:v>6</x:v>
      </x:c>
      <x:c r="B1961" s="2" t="str">
        <x:v>粤A01505F</x:v>
      </x:c>
      <x:c r="C1961" s="2" t="str">
        <x:v>刘念念</x:v>
      </x:c>
      <x:c r="D1961" s="2" t="n">
        <x:v>30</x:v>
      </x:c>
      <x:c r="E1961" s="7" t="n">
        <x:v>1000</x:v>
      </x:c>
      <x:c r="F1961" s="2" t="str">
        <x:v>是</x:v>
      </x:c>
      <x:c r="G1961" s="7" t="n">
        <x:v>6000</x:v>
      </x:c>
      <x:c r="H1961" s="7" t="n">
        <x:v>5490.6</x:v>
      </x:c>
      <x:c r="I1961" s="2" t="str">
        <x:v>已发或已核定扣减，不重复补发</x:v>
      </x:c>
    </x:row>
    <x:row r="1962" ht="22" customHeight="1">
      <x:c r="A1962" s="2" t="n">
        <x:v>6</x:v>
      </x:c>
      <x:c r="B1962" s="2" t="str">
        <x:v>粤A01506F</x:v>
      </x:c>
      <x:c r="C1962" s="2" t="str">
        <x:v>刘念念</x:v>
      </x:c>
      <x:c r="D1962" s="2" t="n">
        <x:v>30</x:v>
      </x:c>
      <x:c r="E1962" s="7" t="n">
        <x:v>1000</x:v>
      </x:c>
      <x:c r="F1962" s="2" t="str">
        <x:v>是</x:v>
      </x:c>
      <x:c r="G1962" s="7" t="n">
        <x:v>6000</x:v>
      </x:c>
      <x:c r="H1962" s="7" t="n">
        <x:v>6413.5</x:v>
      </x:c>
      <x:c r="I1962" s="2" t="str">
        <x:v>已发或已核定扣减，不重复补发</x:v>
      </x:c>
    </x:row>
    <x:row r="1963" ht="22" customHeight="1">
      <x:c r="A1963" s="2" t="n">
        <x:v>6</x:v>
      </x:c>
      <x:c r="B1963" s="2" t="str">
        <x:v>粤A01886F</x:v>
      </x:c>
      <x:c r="C1963" s="2" t="str">
        <x:v>刘念念</x:v>
      </x:c>
      <x:c r="D1963" s="2" t="n">
        <x:v>18</x:v>
      </x:c>
      <x:c r="E1963" s="7" t="n">
        <x:v>1000</x:v>
      </x:c>
      <x:c r="F1963" s="2" t="str">
        <x:v>否</x:v>
      </x:c>
      <x:c r="G1963" s="7" t="n">
        <x:v>3600</x:v>
      </x:c>
      <x:c r="H1963" s="7" t="n">
        <x:v>911.1</x:v>
      </x:c>
      <x:c r="I1963" s="2" t="str">
        <x:v>可按后续累计达标判定补发</x:v>
      </x:c>
    </x:row>
    <x:row r="1964" ht="22" customHeight="1">
      <x:c r="A1964" s="2" t="n">
        <x:v>6</x:v>
      </x:c>
      <x:c r="B1964" s="2" t="str">
        <x:v>粤A02007F</x:v>
      </x:c>
      <x:c r="C1964" s="2" t="str">
        <x:v>刘念念</x:v>
      </x:c>
      <x:c r="D1964" s="2" t="n">
        <x:v>30</x:v>
      </x:c>
      <x:c r="E1964" s="7" t="n">
        <x:v>1000</x:v>
      </x:c>
      <x:c r="F1964" s="2" t="str">
        <x:v>是</x:v>
      </x:c>
      <x:c r="G1964" s="7" t="n">
        <x:v>6000</x:v>
      </x:c>
      <x:c r="H1964" s="7" t="n">
        <x:v>483.1</x:v>
      </x:c>
      <x:c r="I1964" s="2" t="str">
        <x:v>已发或已核定扣减，不重复补发</x:v>
      </x:c>
    </x:row>
    <x:row r="1965" ht="22" customHeight="1">
      <x:c r="A1965" s="2" t="n">
        <x:v>6</x:v>
      </x:c>
      <x:c r="B1965" s="2" t="str">
        <x:v>粤A02058F</x:v>
      </x:c>
      <x:c r="C1965" s="2" t="str">
        <x:v>刘念念</x:v>
      </x:c>
      <x:c r="D1965" s="2" t="n">
        <x:v>30</x:v>
      </x:c>
      <x:c r="E1965" s="7" t="n">
        <x:v>1000</x:v>
      </x:c>
      <x:c r="F1965" s="2" t="str">
        <x:v>是</x:v>
      </x:c>
      <x:c r="G1965" s="7" t="n">
        <x:v>6000</x:v>
      </x:c>
      <x:c r="H1965" s="7" t="n">
        <x:v>3773.6</x:v>
      </x:c>
      <x:c r="I1965" s="2" t="str">
        <x:v>已发或已核定扣减，不重复补发</x:v>
      </x:c>
    </x:row>
    <x:row r="1966" ht="22" customHeight="1">
      <x:c r="A1966" s="2" t="n">
        <x:v>6</x:v>
      </x:c>
      <x:c r="B1966" s="2" t="str">
        <x:v>粤A02298F</x:v>
      </x:c>
      <x:c r="C1966" s="2" t="str">
        <x:v>刘念念</x:v>
      </x:c>
      <x:c r="D1966" s="2" t="n">
        <x:v>30</x:v>
      </x:c>
      <x:c r="E1966" s="7" t="n">
        <x:v>1000</x:v>
      </x:c>
      <x:c r="F1966" s="2" t="str">
        <x:v>是</x:v>
      </x:c>
      <x:c r="G1966" s="7" t="n">
        <x:v>6000</x:v>
      </x:c>
      <x:c r="H1966" s="7" t="n">
        <x:v>311.5</x:v>
      </x:c>
      <x:c r="I1966" s="2" t="str">
        <x:v>已发或已核定扣减，不重复补发</x:v>
      </x:c>
    </x:row>
    <x:row r="1967" ht="22" customHeight="1">
      <x:c r="A1967" s="2" t="n">
        <x:v>6</x:v>
      </x:c>
      <x:c r="B1967" s="2" t="str">
        <x:v>粤A02699F</x:v>
      </x:c>
      <x:c r="C1967" s="2" t="str">
        <x:v>刘念念</x:v>
      </x:c>
      <x:c r="D1967" s="2" t="n">
        <x:v>30</x:v>
      </x:c>
      <x:c r="E1967" s="7" t="n">
        <x:v>1000</x:v>
      </x:c>
      <x:c r="F1967" s="2" t="str">
        <x:v>否</x:v>
      </x:c>
      <x:c r="G1967" s="7" t="n">
        <x:v>6000</x:v>
      </x:c>
      <x:c r="H1967" s="7" t="n">
        <x:v>1395.8</x:v>
      </x:c>
      <x:c r="I1967" s="2" t="str">
        <x:v>可按后续累计达标判定补发</x:v>
      </x:c>
    </x:row>
    <x:row r="1968" ht="22" customHeight="1">
      <x:c r="A1968" s="2" t="n">
        <x:v>6</x:v>
      </x:c>
      <x:c r="B1968" s="2" t="str">
        <x:v>粤A03350F</x:v>
      </x:c>
      <x:c r="C1968" s="2" t="str">
        <x:v>刘念念</x:v>
      </x:c>
      <x:c r="D1968" s="2" t="n">
        <x:v>30</x:v>
      </x:c>
      <x:c r="E1968" s="7" t="n">
        <x:v>1000</x:v>
      </x:c>
      <x:c r="F1968" s="2" t="str">
        <x:v>是</x:v>
      </x:c>
      <x:c r="G1968" s="7" t="n">
        <x:v>6000</x:v>
      </x:c>
      <x:c r="H1968" s="7" t="n">
        <x:v>294.7</x:v>
      </x:c>
      <x:c r="I1968" s="2" t="str">
        <x:v>已发或已核定扣减，不重复补发</x:v>
      </x:c>
    </x:row>
    <x:row r="1969" ht="22" customHeight="1">
      <x:c r="A1969" s="2" t="n">
        <x:v>6</x:v>
      </x:c>
      <x:c r="B1969" s="2" t="str">
        <x:v>粤A03506F</x:v>
      </x:c>
      <x:c r="C1969" s="2" t="str">
        <x:v>刘念念</x:v>
      </x:c>
      <x:c r="D1969" s="2" t="n">
        <x:v>30</x:v>
      </x:c>
      <x:c r="E1969" s="7" t="n">
        <x:v>1000</x:v>
      </x:c>
      <x:c r="F1969" s="2" t="str">
        <x:v>否</x:v>
      </x:c>
      <x:c r="G1969" s="7" t="n">
        <x:v>6000</x:v>
      </x:c>
      <x:c r="H1969" s="7" t="n">
        <x:v>288.6</x:v>
      </x:c>
      <x:c r="I1969" s="2" t="str">
        <x:v>可按后续累计达标判定补发</x:v>
      </x:c>
    </x:row>
    <x:row r="1970" ht="22" customHeight="1">
      <x:c r="A1970" s="2" t="n">
        <x:v>6</x:v>
      </x:c>
      <x:c r="B1970" s="2" t="str">
        <x:v>粤A03517F</x:v>
      </x:c>
      <x:c r="C1970" s="2" t="str">
        <x:v>刘念念</x:v>
      </x:c>
      <x:c r="D1970" s="2" t="n">
        <x:v>30</x:v>
      </x:c>
      <x:c r="E1970" s="7" t="n">
        <x:v>1000</x:v>
      </x:c>
      <x:c r="F1970" s="2" t="str">
        <x:v>是</x:v>
      </x:c>
      <x:c r="G1970" s="7" t="n">
        <x:v>6000</x:v>
      </x:c>
      <x:c r="H1970" s="7" t="n">
        <x:v>3687.8</x:v>
      </x:c>
      <x:c r="I1970" s="2" t="str">
        <x:v>已发或已核定扣减，不重复补发</x:v>
      </x:c>
    </x:row>
    <x:row r="1971" ht="22" customHeight="1">
      <x:c r="A1971" s="2" t="n">
        <x:v>6</x:v>
      </x:c>
      <x:c r="B1971" s="2" t="str">
        <x:v>粤A03676F</x:v>
      </x:c>
      <x:c r="C1971" s="2" t="str">
        <x:v>刘念念</x:v>
      </x:c>
      <x:c r="D1971" s="2" t="n">
        <x:v>30</x:v>
      </x:c>
      <x:c r="E1971" s="7" t="n">
        <x:v>1000</x:v>
      </x:c>
      <x:c r="F1971" s="2" t="str">
        <x:v>是</x:v>
      </x:c>
      <x:c r="G1971" s="7" t="n">
        <x:v>6000</x:v>
      </x:c>
      <x:c r="H1971" s="7" t="n">
        <x:v>6887.5</x:v>
      </x:c>
      <x:c r="I1971" s="2" t="str">
        <x:v>已发或已核定扣减，不重复补发</x:v>
      </x:c>
    </x:row>
    <x:row r="1972" ht="22" customHeight="1">
      <x:c r="A1972" s="2" t="n">
        <x:v>6</x:v>
      </x:c>
      <x:c r="B1972" s="2" t="str">
        <x:v>粤A05106F</x:v>
      </x:c>
      <x:c r="C1972" s="2" t="str">
        <x:v>刘念念</x:v>
      </x:c>
      <x:c r="D1972" s="2" t="n">
        <x:v>30</x:v>
      </x:c>
      <x:c r="E1972" s="7" t="n">
        <x:v>1000</x:v>
      </x:c>
      <x:c r="F1972" s="2" t="str">
        <x:v>是</x:v>
      </x:c>
      <x:c r="G1972" s="7" t="n">
        <x:v>6000</x:v>
      </x:c>
      <x:c r="H1972" s="7" t="n">
        <x:v>8497.4</x:v>
      </x:c>
      <x:c r="I1972" s="2" t="str">
        <x:v>已发或已核定扣减，不重复补发</x:v>
      </x:c>
    </x:row>
    <x:row r="1973" ht="22" customHeight="1">
      <x:c r="A1973" s="2" t="n">
        <x:v>6</x:v>
      </x:c>
      <x:c r="B1973" s="2" t="str">
        <x:v>粤A05609F</x:v>
      </x:c>
      <x:c r="C1973" s="2" t="str">
        <x:v>刘念念</x:v>
      </x:c>
      <x:c r="D1973" s="2" t="n">
        <x:v>30</x:v>
      </x:c>
      <x:c r="E1973" s="7" t="n">
        <x:v>1000</x:v>
      </x:c>
      <x:c r="F1973" s="2" t="str">
        <x:v>是</x:v>
      </x:c>
      <x:c r="G1973" s="7" t="n">
        <x:v>6000</x:v>
      </x:c>
      <x:c r="H1973" s="7" t="n">
        <x:v>7747.2</x:v>
      </x:c>
      <x:c r="I1973" s="2" t="str">
        <x:v>已发或已核定扣减，不重复补发</x:v>
      </x:c>
    </x:row>
    <x:row r="1974" ht="22" customHeight="1">
      <x:c r="A1974" s="2" t="n">
        <x:v>6</x:v>
      </x:c>
      <x:c r="B1974" s="2" t="str">
        <x:v>粤A05650F</x:v>
      </x:c>
      <x:c r="C1974" s="2" t="str">
        <x:v>刘念念</x:v>
      </x:c>
      <x:c r="D1974" s="2" t="n">
        <x:v>18</x:v>
      </x:c>
      <x:c r="E1974" s="7" t="n">
        <x:v>1000</x:v>
      </x:c>
      <x:c r="F1974" s="2" t="str">
        <x:v>否</x:v>
      </x:c>
      <x:c r="G1974" s="7" t="n">
        <x:v>3600</x:v>
      </x:c>
      <x:c r="H1974" s="7" t="n">
        <x:v>1649.6</x:v>
      </x:c>
      <x:c r="I1974" s="2" t="str">
        <x:v>可按后续累计达标判定补发</x:v>
      </x:c>
    </x:row>
    <x:row r="1975" ht="22" customHeight="1">
      <x:c r="A1975" s="2" t="n">
        <x:v>6</x:v>
      </x:c>
      <x:c r="B1975" s="2" t="str">
        <x:v>粤A05776F</x:v>
      </x:c>
      <x:c r="C1975" s="2" t="str">
        <x:v>刘念念</x:v>
      </x:c>
      <x:c r="D1975" s="2" t="n">
        <x:v>19</x:v>
      </x:c>
      <x:c r="E1975" s="7" t="n">
        <x:v>1000</x:v>
      </x:c>
      <x:c r="F1975" s="2" t="str">
        <x:v>否</x:v>
      </x:c>
      <x:c r="G1975" s="7" t="n">
        <x:v>3800</x:v>
      </x:c>
      <x:c r="H1975" s="7" t="n">
        <x:v>1036.8</x:v>
      </x:c>
      <x:c r="I1975" s="2" t="str">
        <x:v>可按后续累计达标判定补发</x:v>
      </x:c>
    </x:row>
    <x:row r="1976" ht="22" customHeight="1">
      <x:c r="A1976" s="2" t="n">
        <x:v>6</x:v>
      </x:c>
      <x:c r="B1976" s="2" t="str">
        <x:v>粤A05809F</x:v>
      </x:c>
      <x:c r="C1976" s="2" t="str">
        <x:v>刘念念</x:v>
      </x:c>
      <x:c r="D1976" s="2" t="n">
        <x:v>30</x:v>
      </x:c>
      <x:c r="E1976" s="7" t="n">
        <x:v>1000</x:v>
      </x:c>
      <x:c r="F1976" s="2" t="str">
        <x:v>是</x:v>
      </x:c>
      <x:c r="G1976" s="7" t="n">
        <x:v>6000</x:v>
      </x:c>
      <x:c r="H1976" s="7" t="n">
        <x:v>643.8</x:v>
      </x:c>
      <x:c r="I1976" s="2" t="str">
        <x:v>已发或已核定扣减，不重复补发</x:v>
      </x:c>
    </x:row>
    <x:row r="1977" ht="22" customHeight="1">
      <x:c r="A1977" s="2" t="n">
        <x:v>6</x:v>
      </x:c>
      <x:c r="B1977" s="2" t="str">
        <x:v>粤A05876F</x:v>
      </x:c>
      <x:c r="C1977" s="2" t="str">
        <x:v>刘念念</x:v>
      </x:c>
      <x:c r="D1977" s="2" t="n">
        <x:v>25</x:v>
      </x:c>
      <x:c r="E1977" s="7" t="n">
        <x:v>1000</x:v>
      </x:c>
      <x:c r="F1977" s="2" t="str">
        <x:v>否</x:v>
      </x:c>
      <x:c r="G1977" s="7" t="n">
        <x:v>5000</x:v>
      </x:c>
      <x:c r="H1977" s="7" t="n">
        <x:v>1407.9</x:v>
      </x:c>
      <x:c r="I1977" s="2" t="str">
        <x:v>可按后续累计达标判定补发</x:v>
      </x:c>
    </x:row>
    <x:row r="1978" ht="22" customHeight="1">
      <x:c r="A1978" s="2" t="n">
        <x:v>6</x:v>
      </x:c>
      <x:c r="B1978" s="2" t="str">
        <x:v>粤A05906F</x:v>
      </x:c>
      <x:c r="C1978" s="2" t="str">
        <x:v>刘念念</x:v>
      </x:c>
      <x:c r="D1978" s="2" t="n">
        <x:v>30</x:v>
      </x:c>
      <x:c r="E1978" s="7" t="n">
        <x:v>1000</x:v>
      </x:c>
      <x:c r="F1978" s="2" t="str">
        <x:v>是</x:v>
      </x:c>
      <x:c r="G1978" s="7" t="n">
        <x:v>6000</x:v>
      </x:c>
      <x:c r="H1978" s="7" t="n">
        <x:v>10525.6</x:v>
      </x:c>
      <x:c r="I1978" s="2" t="str">
        <x:v>已发或已核定扣减，不重复补发</x:v>
      </x:c>
    </x:row>
    <x:row r="1979" ht="22" customHeight="1">
      <x:c r="A1979" s="2" t="n">
        <x:v>6</x:v>
      </x:c>
      <x:c r="B1979" s="2" t="str">
        <x:v>粤A06177F</x:v>
      </x:c>
      <x:c r="C1979" s="2" t="str">
        <x:v>刘念念</x:v>
      </x:c>
      <x:c r="D1979" s="2" t="n">
        <x:v>30</x:v>
      </x:c>
      <x:c r="E1979" s="7" t="n">
        <x:v>1000</x:v>
      </x:c>
      <x:c r="F1979" s="2" t="str">
        <x:v>是</x:v>
      </x:c>
      <x:c r="G1979" s="7" t="n">
        <x:v>6000</x:v>
      </x:c>
      <x:c r="H1979" s="7" t="n">
        <x:v>472.7</x:v>
      </x:c>
      <x:c r="I1979" s="2" t="str">
        <x:v>已发或已核定扣减，不重复补发</x:v>
      </x:c>
    </x:row>
    <x:row r="1980" ht="22" customHeight="1">
      <x:c r="A1980" s="2" t="n">
        <x:v>6</x:v>
      </x:c>
      <x:c r="B1980" s="2" t="str">
        <x:v>粤A06271F</x:v>
      </x:c>
      <x:c r="C1980" s="2" t="str">
        <x:v>刘念念</x:v>
      </x:c>
      <x:c r="D1980" s="2" t="n">
        <x:v>30</x:v>
      </x:c>
      <x:c r="E1980" s="7" t="n">
        <x:v>1000</x:v>
      </x:c>
      <x:c r="F1980" s="2" t="str">
        <x:v>是</x:v>
      </x:c>
      <x:c r="G1980" s="7" t="n">
        <x:v>6000</x:v>
      </x:c>
      <x:c r="H1980" s="7" t="n">
        <x:v>5644.7</x:v>
      </x:c>
      <x:c r="I1980" s="2" t="str">
        <x:v>已发或已核定扣减，不重复补发</x:v>
      </x:c>
    </x:row>
    <x:row r="1981" ht="22" customHeight="1">
      <x:c r="A1981" s="2" t="n">
        <x:v>6</x:v>
      </x:c>
      <x:c r="B1981" s="2" t="str">
        <x:v>粤A06619F</x:v>
      </x:c>
      <x:c r="C1981" s="2" t="str">
        <x:v>刘念念</x:v>
      </x:c>
      <x:c r="D1981" s="2" t="n">
        <x:v>30</x:v>
      </x:c>
      <x:c r="E1981" s="7" t="n">
        <x:v>1000</x:v>
      </x:c>
      <x:c r="F1981" s="2" t="str">
        <x:v>是</x:v>
      </x:c>
      <x:c r="G1981" s="7" t="n">
        <x:v>6000</x:v>
      </x:c>
      <x:c r="H1981" s="7" t="n">
        <x:v>687</x:v>
      </x:c>
      <x:c r="I1981" s="2" t="str">
        <x:v>已发或已核定扣减，不重复补发</x:v>
      </x:c>
    </x:row>
    <x:row r="1982" ht="22" customHeight="1">
      <x:c r="A1982" s="2" t="n">
        <x:v>6</x:v>
      </x:c>
      <x:c r="B1982" s="2" t="str">
        <x:v>粤A06632F</x:v>
      </x:c>
      <x:c r="C1982" s="2" t="str">
        <x:v>刘念念</x:v>
      </x:c>
      <x:c r="D1982" s="2" t="n">
        <x:v>30</x:v>
      </x:c>
      <x:c r="E1982" s="7" t="n">
        <x:v>1000</x:v>
      </x:c>
      <x:c r="F1982" s="2" t="str">
        <x:v>是</x:v>
      </x:c>
      <x:c r="G1982" s="7" t="n">
        <x:v>6000</x:v>
      </x:c>
      <x:c r="H1982" s="7" t="n">
        <x:v>10104.2</x:v>
      </x:c>
      <x:c r="I1982" s="2" t="str">
        <x:v>已发或已核定扣减，不重复补发</x:v>
      </x:c>
    </x:row>
    <x:row r="1983" ht="22" customHeight="1">
      <x:c r="A1983" s="2" t="n">
        <x:v>6</x:v>
      </x:c>
      <x:c r="B1983" s="2" t="str">
        <x:v>粤A07577F</x:v>
      </x:c>
      <x:c r="C1983" s="2" t="str">
        <x:v>刘念念</x:v>
      </x:c>
      <x:c r="D1983" s="2" t="n">
        <x:v>30</x:v>
      </x:c>
      <x:c r="E1983" s="7" t="n">
        <x:v>1000</x:v>
      </x:c>
      <x:c r="F1983" s="2" t="str">
        <x:v>是</x:v>
      </x:c>
      <x:c r="G1983" s="7" t="n">
        <x:v>6000</x:v>
      </x:c>
      <x:c r="H1983" s="7" t="n">
        <x:v>11502.8</x:v>
      </x:c>
      <x:c r="I1983" s="2" t="str">
        <x:v>已发或已核定扣减，不重复补发</x:v>
      </x:c>
    </x:row>
    <x:row r="1984" ht="22" customHeight="1">
      <x:c r="A1984" s="2" t="n">
        <x:v>6</x:v>
      </x:c>
      <x:c r="B1984" s="2" t="str">
        <x:v>粤A08506F</x:v>
      </x:c>
      <x:c r="C1984" s="2" t="str">
        <x:v>刘念念</x:v>
      </x:c>
      <x:c r="D1984" s="2" t="n">
        <x:v>30</x:v>
      </x:c>
      <x:c r="E1984" s="7" t="n">
        <x:v>1000</x:v>
      </x:c>
      <x:c r="F1984" s="2" t="str">
        <x:v>是</x:v>
      </x:c>
      <x:c r="G1984" s="7" t="n">
        <x:v>6000</x:v>
      </x:c>
      <x:c r="H1984" s="7" t="n">
        <x:v>705.2</x:v>
      </x:c>
      <x:c r="I1984" s="2" t="str">
        <x:v>已发或已核定扣减，不重复补发</x:v>
      </x:c>
    </x:row>
    <x:row r="1985" ht="22" customHeight="1">
      <x:c r="A1985" s="2" t="n">
        <x:v>6</x:v>
      </x:c>
      <x:c r="B1985" s="2" t="str">
        <x:v>粤A08578F</x:v>
      </x:c>
      <x:c r="C1985" s="2" t="str">
        <x:v>刘念念</x:v>
      </x:c>
      <x:c r="D1985" s="2" t="n">
        <x:v>30</x:v>
      </x:c>
      <x:c r="E1985" s="7" t="n">
        <x:v>1000</x:v>
      </x:c>
      <x:c r="F1985" s="2" t="str">
        <x:v>是</x:v>
      </x:c>
      <x:c r="G1985" s="7" t="n">
        <x:v>6000</x:v>
      </x:c>
      <x:c r="H1985" s="7" t="n">
        <x:v>6947.7</x:v>
      </x:c>
      <x:c r="I1985" s="2" t="str">
        <x:v>已发或已核定扣减，不重复补发</x:v>
      </x:c>
    </x:row>
    <x:row r="1986" ht="22" customHeight="1">
      <x:c r="A1986" s="2" t="n">
        <x:v>6</x:v>
      </x:c>
      <x:c r="B1986" s="2" t="str">
        <x:v>粤A08681F</x:v>
      </x:c>
      <x:c r="C1986" s="2" t="str">
        <x:v>刘念念</x:v>
      </x:c>
      <x:c r="D1986" s="2" t="n">
        <x:v>30</x:v>
      </x:c>
      <x:c r="E1986" s="7" t="n">
        <x:v>1000</x:v>
      </x:c>
      <x:c r="F1986" s="2" t="str">
        <x:v>是</x:v>
      </x:c>
      <x:c r="G1986" s="7" t="n">
        <x:v>6000</x:v>
      </x:c>
      <x:c r="H1986" s="7" t="n">
        <x:v>11876.2</x:v>
      </x:c>
      <x:c r="I1986" s="2" t="str">
        <x:v>已发或已核定扣减，不重复补发</x:v>
      </x:c>
    </x:row>
    <x:row r="1987" ht="22" customHeight="1">
      <x:c r="A1987" s="2" t="n">
        <x:v>6</x:v>
      </x:c>
      <x:c r="B1987" s="2" t="str">
        <x:v>粤A08875F</x:v>
      </x:c>
      <x:c r="C1987" s="2" t="str">
        <x:v>刘念念</x:v>
      </x:c>
      <x:c r="D1987" s="2" t="n">
        <x:v>30</x:v>
      </x:c>
      <x:c r="E1987" s="7" t="n">
        <x:v>1000</x:v>
      </x:c>
      <x:c r="F1987" s="2" t="str">
        <x:v>否</x:v>
      </x:c>
      <x:c r="G1987" s="7" t="n">
        <x:v>6000</x:v>
      </x:c>
      <x:c r="H1987" s="7" t="n">
        <x:v>2029.9</x:v>
      </x:c>
      <x:c r="I1987" s="2" t="str">
        <x:v>可按后续累计达标判定补发</x:v>
      </x:c>
    </x:row>
    <x:row r="1988" ht="22" customHeight="1">
      <x:c r="A1988" s="2" t="n">
        <x:v>6</x:v>
      </x:c>
      <x:c r="B1988" s="2" t="str">
        <x:v>粤A09209F</x:v>
      </x:c>
      <x:c r="C1988" s="2" t="str">
        <x:v>刘念念</x:v>
      </x:c>
      <x:c r="D1988" s="2" t="n">
        <x:v>30</x:v>
      </x:c>
      <x:c r="E1988" s="7" t="n">
        <x:v>1000</x:v>
      </x:c>
      <x:c r="F1988" s="2" t="str">
        <x:v>是</x:v>
      </x:c>
      <x:c r="G1988" s="7" t="n">
        <x:v>6000</x:v>
      </x:c>
      <x:c r="H1988" s="7" t="n">
        <x:v>6771.5</x:v>
      </x:c>
      <x:c r="I1988" s="2" t="str">
        <x:v>已发或已核定扣减，不重复补发</x:v>
      </x:c>
    </x:row>
    <x:row r="1989" ht="22" customHeight="1">
      <x:c r="A1989" s="2" t="n">
        <x:v>6</x:v>
      </x:c>
      <x:c r="B1989" s="2" t="str">
        <x:v>粤A09620F</x:v>
      </x:c>
      <x:c r="C1989" s="2" t="str">
        <x:v>刘念念</x:v>
      </x:c>
      <x:c r="D1989" s="2" t="n">
        <x:v>25</x:v>
      </x:c>
      <x:c r="E1989" s="7" t="n">
        <x:v>1000</x:v>
      </x:c>
      <x:c r="F1989" s="2" t="str">
        <x:v>否</x:v>
      </x:c>
      <x:c r="G1989" s="7" t="n">
        <x:v>5000</x:v>
      </x:c>
      <x:c r="H1989" s="7" t="n">
        <x:v>1116.2</x:v>
      </x:c>
      <x:c r="I1989" s="2" t="str">
        <x:v>可按后续累计达标判定补发</x:v>
      </x:c>
    </x:row>
    <x:row r="1990" ht="22" customHeight="1">
      <x:c r="A1990" s="2" t="n">
        <x:v>6</x:v>
      </x:c>
      <x:c r="B1990" s="2" t="str">
        <x:v>粤A09635F</x:v>
      </x:c>
      <x:c r="C1990" s="2" t="str">
        <x:v>刘念念</x:v>
      </x:c>
      <x:c r="D1990" s="2" t="n">
        <x:v>30</x:v>
      </x:c>
      <x:c r="E1990" s="7" t="n">
        <x:v>1000</x:v>
      </x:c>
      <x:c r="F1990" s="2" t="str">
        <x:v>是</x:v>
      </x:c>
      <x:c r="G1990" s="7" t="n">
        <x:v>6000</x:v>
      </x:c>
      <x:c r="H1990" s="7" t="n">
        <x:v>8240.9</x:v>
      </x:c>
      <x:c r="I1990" s="2" t="str">
        <x:v>已发或已核定扣减，不重复补发</x:v>
      </x:c>
    </x:row>
    <x:row r="1991" ht="22" customHeight="1">
      <x:c r="A1991" s="2" t="n">
        <x:v>6</x:v>
      </x:c>
      <x:c r="B1991" s="2" t="str">
        <x:v>粤AFH3525</x:v>
      </x:c>
      <x:c r="C1991" s="2" t="str">
        <x:v>刘念念</x:v>
      </x:c>
      <x:c r="D1991" s="2" t="n">
        <x:v>30</x:v>
      </x:c>
      <x:c r="E1991" s="7" t="n">
        <x:v>260</x:v>
      </x:c>
      <x:c r="F1991" s="2" t="str">
        <x:v>否</x:v>
      </x:c>
      <x:c r="G1991" s="7" t="n">
        <x:v>5000</x:v>
      </x:c>
      <x:c r="H1991" s="7" t="n">
        <x:v>1699.5</x:v>
      </x:c>
      <x:c r="I1991" s="2" t="str">
        <x:v>可按后续累计达标判定补发</x:v>
      </x:c>
    </x:row>
    <x:row r="1992" ht="22" customHeight="1">
      <x:c r="A1992" s="2" t="n">
        <x:v>6</x:v>
      </x:c>
      <x:c r="B1992" s="2" t="str">
        <x:v>粤AFQ7882</x:v>
      </x:c>
      <x:c r="C1992" s="2" t="str">
        <x:v>刘念念</x:v>
      </x:c>
      <x:c r="D1992" s="2" t="n">
        <x:v>30</x:v>
      </x:c>
      <x:c r="E1992" s="7" t="n">
        <x:v>260</x:v>
      </x:c>
      <x:c r="F1992" s="2" t="str">
        <x:v>否</x:v>
      </x:c>
      <x:c r="G1992" s="7" t="n">
        <x:v>5000</x:v>
      </x:c>
      <x:c r="H1992" s="7" t="n">
        <x:v>1316</x:v>
      </x:c>
      <x:c r="I1992" s="2" t="str">
        <x:v>可按后续累计达标判定补发</x:v>
      </x:c>
    </x:row>
    <x:row r="1993" ht="22" customHeight="1">
      <x:c r="A1993" s="2" t="n">
        <x:v>6</x:v>
      </x:c>
      <x:c r="B1993" s="2" t="str">
        <x:v>粤AG03213</x:v>
      </x:c>
      <x:c r="C1993" s="2" t="str">
        <x:v>刘念念</x:v>
      </x:c>
      <x:c r="D1993" s="2" t="n">
        <x:v>20</x:v>
      </x:c>
      <x:c r="E1993" s="7" t="n">
        <x:v>260</x:v>
      </x:c>
      <x:c r="F1993" s="2" t="str">
        <x:v>否</x:v>
      </x:c>
      <x:c r="G1993" s="7" t="n">
        <x:v>3333.33</x:v>
      </x:c>
      <x:c r="H1993" s="7" t="n">
        <x:v>669.4</x:v>
      </x:c>
      <x:c r="I1993" s="2" t="str">
        <x:v>可按后续累计达标判定补发</x:v>
      </x:c>
    </x:row>
    <x:row r="1994" ht="22" customHeight="1">
      <x:c r="A1994" s="2" t="n">
        <x:v>6</x:v>
      </x:c>
      <x:c r="B1994" s="2" t="str">
        <x:v>粤AG15568</x:v>
      </x:c>
      <x:c r="C1994" s="2" t="str">
        <x:v>刘念念</x:v>
      </x:c>
      <x:c r="D1994" s="2" t="n">
        <x:v>20</x:v>
      </x:c>
      <x:c r="E1994" s="7" t="n">
        <x:v>260</x:v>
      </x:c>
      <x:c r="F1994" s="2" t="str">
        <x:v>否</x:v>
      </x:c>
      <x:c r="G1994" s="7" t="n">
        <x:v>3333.33</x:v>
      </x:c>
      <x:c r="H1994" s="7" t="n">
        <x:v>1034.3</x:v>
      </x:c>
      <x:c r="I1994" s="2" t="str">
        <x:v>可按后续累计达标判定补发</x:v>
      </x:c>
    </x:row>
    <x:row r="1995" ht="22" customHeight="1">
      <x:c r="A1995" s="2" t="n">
        <x:v>6</x:v>
      </x:c>
      <x:c r="B1995" s="2" t="str">
        <x:v>粤AGE5480</x:v>
      </x:c>
      <x:c r="C1995" s="2" t="str">
        <x:v>刘念念</x:v>
      </x:c>
      <x:c r="D1995" s="2" t="n">
        <x:v>11</x:v>
      </x:c>
      <x:c r="E1995" s="7" t="n">
        <x:v>150</x:v>
      </x:c>
      <x:c r="F1995" s="2" t="str">
        <x:v>否</x:v>
      </x:c>
      <x:c r="G1995" s="7" t="n">
        <x:v>1100</x:v>
      </x:c>
      <x:c r="H1995" s="7" t="n">
        <x:v>378.4</x:v>
      </x:c>
      <x:c r="I1995" s="2" t="str">
        <x:v>可按后续累计达标判定补发</x:v>
      </x:c>
    </x:row>
    <x:row r="1996" ht="22" customHeight="1">
      <x:c r="A1996" s="2" t="n">
        <x:v>6</x:v>
      </x:c>
      <x:c r="B1996" s="2" t="str">
        <x:v>粤AGF4101</x:v>
      </x:c>
      <x:c r="C1996" s="2" t="str">
        <x:v>刘念念</x:v>
      </x:c>
      <x:c r="D1996" s="2" t="n">
        <x:v>1</x:v>
      </x:c>
      <x:c r="E1996" s="7" t="n">
        <x:v>150</x:v>
      </x:c>
      <x:c r="F1996" s="2" t="str">
        <x:v>否</x:v>
      </x:c>
      <x:c r="G1996" s="7" t="n">
        <x:v>100</x:v>
      </x:c>
      <x:c r="H1996" s="7" t="n">
        <x:v>23.9</x:v>
      </x:c>
      <x:c r="I1996" s="2" t="str">
        <x:v>可按后续累计达标判定补发</x:v>
      </x:c>
    </x:row>
    <x:row r="1997" ht="22" customHeight="1">
      <x:c r="A1997" s="2" t="n">
        <x:v>6</x:v>
      </x:c>
      <x:c r="B1997" s="2" t="str">
        <x:v>粤AGF4535</x:v>
      </x:c>
      <x:c r="C1997" s="2" t="str">
        <x:v>刘念念</x:v>
      </x:c>
      <x:c r="D1997" s="2" t="n">
        <x:v>5</x:v>
      </x:c>
      <x:c r="E1997" s="7" t="n">
        <x:v>150</x:v>
      </x:c>
      <x:c r="F1997" s="2" t="str">
        <x:v>否</x:v>
      </x:c>
      <x:c r="G1997" s="7" t="n">
        <x:v>500</x:v>
      </x:c>
      <x:c r="H1997" s="7" t="n">
        <x:v>150.6</x:v>
      </x:c>
      <x:c r="I1997" s="2" t="str">
        <x:v>可按后续累计达标判定补发</x:v>
      </x:c>
    </x:row>
    <x:row r="1998" ht="22" customHeight="1">
      <x:c r="A1998" s="2" t="n">
        <x:v>6</x:v>
      </x:c>
      <x:c r="B1998" s="2" t="str">
        <x:v>粤AGG4191</x:v>
      </x:c>
      <x:c r="C1998" s="2" t="str">
        <x:v>刘念念</x:v>
      </x:c>
      <x:c r="D1998" s="2" t="n">
        <x:v>11</x:v>
      </x:c>
      <x:c r="E1998" s="7" t="n">
        <x:v>150</x:v>
      </x:c>
      <x:c r="F1998" s="2" t="str">
        <x:v>否</x:v>
      </x:c>
      <x:c r="G1998" s="7" t="n">
        <x:v>1100</x:v>
      </x:c>
      <x:c r="H1998" s="7" t="n">
        <x:v>606.3</x:v>
      </x:c>
      <x:c r="I1998" s="2" t="str">
        <x:v>可按后续累计达标判定补发</x:v>
      </x:c>
    </x:row>
    <x:row r="1999" ht="22" customHeight="1">
      <x:c r="A1999" s="2" t="n">
        <x:v>6</x:v>
      </x:c>
      <x:c r="B1999" s="2" t="str">
        <x:v>粤AGP3078</x:v>
      </x:c>
      <x:c r="C1999" s="2" t="str">
        <x:v>刘念念</x:v>
      </x:c>
      <x:c r="D1999" s="2" t="n">
        <x:v>30</x:v>
      </x:c>
      <x:c r="E1999" s="7" t="n">
        <x:v>260</x:v>
      </x:c>
      <x:c r="F1999" s="2" t="str">
        <x:v>是</x:v>
      </x:c>
      <x:c r="G1999" s="7" t="n">
        <x:v>5000</x:v>
      </x:c>
      <x:c r="H1999" s="7" t="n">
        <x:v>3849</x:v>
      </x:c>
      <x:c r="I1999" s="2" t="str">
        <x:v>已发或已核定扣减，不重复补发</x:v>
      </x:c>
    </x:row>
    <x:row r="2000" ht="22" customHeight="1">
      <x:c r="A2000" s="2" t="n">
        <x:v>6</x:v>
      </x:c>
      <x:c r="B2000" s="2" t="str">
        <x:v>粤AGP3508</x:v>
      </x:c>
      <x:c r="C2000" s="2" t="str">
        <x:v>刘念念</x:v>
      </x:c>
      <x:c r="D2000" s="2" t="n">
        <x:v>30</x:v>
      </x:c>
      <x:c r="E2000" s="7" t="n">
        <x:v>150</x:v>
      </x:c>
      <x:c r="F2000" s="2" t="str">
        <x:v>是</x:v>
      </x:c>
      <x:c r="G2000" s="7" t="n">
        <x:v>3000</x:v>
      </x:c>
      <x:c r="H2000" s="7" t="n">
        <x:v>9009.6</x:v>
      </x:c>
      <x:c r="I2000" s="2" t="str">
        <x:v>已发或已核定扣减，不重复补发</x:v>
      </x:c>
    </x:row>
    <x:row r="2001" ht="22" customHeight="1">
      <x:c r="A2001" s="2" t="n">
        <x:v>6</x:v>
      </x:c>
      <x:c r="B2001" s="2" t="str">
        <x:v>粤AGP3607</x:v>
      </x:c>
      <x:c r="C2001" s="2" t="str">
        <x:v>刘念念</x:v>
      </x:c>
      <x:c r="D2001" s="2" t="n">
        <x:v>30</x:v>
      </x:c>
      <x:c r="E2001" s="7" t="n">
        <x:v>260</x:v>
      </x:c>
      <x:c r="F2001" s="2" t="str">
        <x:v>是</x:v>
      </x:c>
      <x:c r="G2001" s="7" t="n">
        <x:v>5000</x:v>
      </x:c>
      <x:c r="H2001" s="7" t="n">
        <x:v>13277.3</x:v>
      </x:c>
      <x:c r="I2001" s="2" t="str">
        <x:v>已发或已核定扣减，不重复补发</x:v>
      </x:c>
    </x:row>
    <x:row r="2002" ht="22" customHeight="1">
      <x:c r="A2002" s="2" t="n">
        <x:v>6</x:v>
      </x:c>
      <x:c r="B2002" s="2" t="str">
        <x:v>粤AGP3609</x:v>
      </x:c>
      <x:c r="C2002" s="2" t="str">
        <x:v>刘念念</x:v>
      </x:c>
      <x:c r="D2002" s="2" t="n">
        <x:v>30</x:v>
      </x:c>
      <x:c r="E2002" s="7" t="n">
        <x:v>260</x:v>
      </x:c>
      <x:c r="F2002" s="2" t="str">
        <x:v>是</x:v>
      </x:c>
      <x:c r="G2002" s="7" t="n">
        <x:v>5000</x:v>
      </x:c>
      <x:c r="H2002" s="7" t="n">
        <x:v>7261.3</x:v>
      </x:c>
      <x:c r="I2002" s="2" t="str">
        <x:v>已发或已核定扣减，不重复补发</x:v>
      </x:c>
    </x:row>
    <x:row r="2003" ht="22" customHeight="1">
      <x:c r="A2003" s="2" t="n">
        <x:v>6</x:v>
      </x:c>
      <x:c r="B2003" s="2" t="str">
        <x:v>粤AGP3690</x:v>
      </x:c>
      <x:c r="C2003" s="2" t="str">
        <x:v>刘念念</x:v>
      </x:c>
      <x:c r="D2003" s="2" t="n">
        <x:v>26</x:v>
      </x:c>
      <x:c r="E2003" s="7" t="n">
        <x:v>260</x:v>
      </x:c>
      <x:c r="F2003" s="2" t="str">
        <x:v>否</x:v>
      </x:c>
      <x:c r="G2003" s="7" t="n">
        <x:v>4333.33</x:v>
      </x:c>
      <x:c r="H2003" s="7" t="n">
        <x:v>159.8</x:v>
      </x:c>
      <x:c r="I2003" s="2" t="str">
        <x:v>可按后续累计达标判定补发</x:v>
      </x:c>
    </x:row>
    <x:row r="2004" ht="22" customHeight="1">
      <x:c r="A2004" s="2" t="n">
        <x:v>6</x:v>
      </x:c>
      <x:c r="B2004" s="2" t="str">
        <x:v>粤AGP4335</x:v>
      </x:c>
      <x:c r="C2004" s="2" t="str">
        <x:v>刘念念</x:v>
      </x:c>
      <x:c r="D2004" s="2" t="n">
        <x:v>30</x:v>
      </x:c>
      <x:c r="E2004" s="7" t="n">
        <x:v>260</x:v>
      </x:c>
      <x:c r="F2004" s="2" t="str">
        <x:v>是</x:v>
      </x:c>
      <x:c r="G2004" s="7" t="n">
        <x:v>5000</x:v>
      </x:c>
      <x:c r="H2004" s="7" t="n">
        <x:v>6905.2</x:v>
      </x:c>
      <x:c r="I2004" s="2" t="str">
        <x:v>已发或已核定扣减，不重复补发</x:v>
      </x:c>
    </x:row>
    <x:row r="2005" ht="22" customHeight="1">
      <x:c r="A2005" s="2" t="n">
        <x:v>6</x:v>
      </x:c>
      <x:c r="B2005" s="2" t="str">
        <x:v>粤AGP4597</x:v>
      </x:c>
      <x:c r="C2005" s="2" t="str">
        <x:v>刘念念</x:v>
      </x:c>
      <x:c r="D2005" s="2" t="n">
        <x:v>27</x:v>
      </x:c>
      <x:c r="E2005" s="7" t="n">
        <x:v>260</x:v>
      </x:c>
      <x:c r="F2005" s="2" t="str">
        <x:v>否</x:v>
      </x:c>
      <x:c r="G2005" s="7" t="n">
        <x:v>4500</x:v>
      </x:c>
      <x:c r="H2005" s="7" t="n">
        <x:v>1779.6</x:v>
      </x:c>
      <x:c r="I2005" s="2" t="str">
        <x:v>可按后续累计达标判定补发</x:v>
      </x:c>
    </x:row>
    <x:row r="2006" ht="22" customHeight="1">
      <x:c r="A2006" s="2" t="n">
        <x:v>6</x:v>
      </x:c>
      <x:c r="B2006" s="2" t="str">
        <x:v>粤AGP5378</x:v>
      </x:c>
      <x:c r="C2006" s="2" t="str">
        <x:v>刘念念</x:v>
      </x:c>
      <x:c r="D2006" s="2" t="n">
        <x:v>30</x:v>
      </x:c>
      <x:c r="E2006" s="7" t="n">
        <x:v>150</x:v>
      </x:c>
      <x:c r="F2006" s="2" t="str">
        <x:v>是</x:v>
      </x:c>
      <x:c r="G2006" s="7" t="n">
        <x:v>3000</x:v>
      </x:c>
      <x:c r="H2006" s="7" t="n">
        <x:v>10806.9</x:v>
      </x:c>
      <x:c r="I2006" s="2" t="str">
        <x:v>已发或已核定扣减，不重复补发</x:v>
      </x:c>
    </x:row>
    <x:row r="2007" ht="22" customHeight="1">
      <x:c r="A2007" s="2" t="n">
        <x:v>6</x:v>
      </x:c>
      <x:c r="B2007" s="2" t="str">
        <x:v>粤AGP5769</x:v>
      </x:c>
      <x:c r="C2007" s="2" t="str">
        <x:v>刘念念</x:v>
      </x:c>
      <x:c r="D2007" s="2" t="n">
        <x:v>30</x:v>
      </x:c>
      <x:c r="E2007" s="7" t="n">
        <x:v>260</x:v>
      </x:c>
      <x:c r="F2007" s="2" t="str">
        <x:v>是</x:v>
      </x:c>
      <x:c r="G2007" s="7" t="n">
        <x:v>5000</x:v>
      </x:c>
      <x:c r="H2007" s="7" t="n">
        <x:v>46.5</x:v>
      </x:c>
      <x:c r="I2007" s="2" t="str">
        <x:v>已发或已核定扣减，不重复补发</x:v>
      </x:c>
    </x:row>
    <x:row r="2008" ht="22" customHeight="1">
      <x:c r="A2008" s="2" t="n">
        <x:v>6</x:v>
      </x:c>
      <x:c r="B2008" s="2" t="str">
        <x:v>粤AGP9713</x:v>
      </x:c>
      <x:c r="C2008" s="2" t="str">
        <x:v>刘念念</x:v>
      </x:c>
      <x:c r="D2008" s="2" t="n">
        <x:v>30</x:v>
      </x:c>
      <x:c r="E2008" s="7" t="n">
        <x:v>260</x:v>
      </x:c>
      <x:c r="F2008" s="2" t="str">
        <x:v>是</x:v>
      </x:c>
      <x:c r="G2008" s="7" t="n">
        <x:v>5000</x:v>
      </x:c>
      <x:c r="H2008" s="7" t="n">
        <x:v>8896.4</x:v>
      </x:c>
      <x:c r="I2008" s="2" t="str">
        <x:v>已发或已核定扣减，不重复补发</x:v>
      </x:c>
    </x:row>
    <x:row r="2009" ht="22" customHeight="1">
      <x:c r="A2009" s="2" t="n">
        <x:v>6</x:v>
      </x:c>
      <x:c r="B2009" s="2" t="str">
        <x:v>粤AGP9819</x:v>
      </x:c>
      <x:c r="C2009" s="2" t="str">
        <x:v>刘念念</x:v>
      </x:c>
      <x:c r="D2009" s="2" t="n">
        <x:v>4</x:v>
      </x:c>
      <x:c r="E2009" s="7" t="n">
        <x:v>150</x:v>
      </x:c>
      <x:c r="F2009" s="2" t="str">
        <x:v>否</x:v>
      </x:c>
      <x:c r="G2009" s="7" t="n">
        <x:v>400</x:v>
      </x:c>
      <x:c r="H2009" s="7" t="n">
        <x:v>145.3</x:v>
      </x:c>
      <x:c r="I2009" s="2" t="str">
        <x:v>可按后续累计达标判定补发</x:v>
      </x:c>
    </x:row>
    <x:row r="2010" ht="22" customHeight="1">
      <x:c r="A2010" s="2" t="n">
        <x:v>6</x:v>
      </x:c>
      <x:c r="B2010" s="2" t="str">
        <x:v>粤AGP9835</x:v>
      </x:c>
      <x:c r="C2010" s="2" t="str">
        <x:v>刘念念</x:v>
      </x:c>
      <x:c r="D2010" s="2" t="n">
        <x:v>30</x:v>
      </x:c>
      <x:c r="E2010" s="7" t="n">
        <x:v>150</x:v>
      </x:c>
      <x:c r="F2010" s="2" t="str">
        <x:v>是</x:v>
      </x:c>
      <x:c r="G2010" s="7" t="n">
        <x:v>3000</x:v>
      </x:c>
      <x:c r="H2010" s="7" t="n">
        <x:v>6282.3</x:v>
      </x:c>
      <x:c r="I2010" s="2" t="str">
        <x:v>已发或已核定扣减，不重复补发</x:v>
      </x:c>
    </x:row>
    <x:row r="2011" ht="22" customHeight="1">
      <x:c r="A2011" s="2" t="n">
        <x:v>6</x:v>
      </x:c>
      <x:c r="B2011" s="2" t="str">
        <x:v>粤AGQ5838</x:v>
      </x:c>
      <x:c r="C2011" s="2" t="str">
        <x:v>刘念念</x:v>
      </x:c>
      <x:c r="D2011" s="2" t="n">
        <x:v>30</x:v>
      </x:c>
      <x:c r="E2011" s="7" t="n">
        <x:v>150</x:v>
      </x:c>
      <x:c r="F2011" s="2" t="str">
        <x:v>是</x:v>
      </x:c>
      <x:c r="G2011" s="7" t="n">
        <x:v>3000</x:v>
      </x:c>
      <x:c r="H2011" s="7" t="n">
        <x:v>3721.2</x:v>
      </x:c>
      <x:c r="I2011" s="2" t="str">
        <x:v>已发或已核定扣减，不重复补发</x:v>
      </x:c>
    </x:row>
    <x:row r="2012" ht="22" customHeight="1">
      <x:c r="A2012" s="2" t="n">
        <x:v>6</x:v>
      </x:c>
      <x:c r="B2012" s="2" t="str">
        <x:v>粤AGR0798</x:v>
      </x:c>
      <x:c r="C2012" s="2" t="str">
        <x:v>刘念念</x:v>
      </x:c>
      <x:c r="D2012" s="2" t="n">
        <x:v>30</x:v>
      </x:c>
      <x:c r="E2012" s="7" t="n">
        <x:v>150</x:v>
      </x:c>
      <x:c r="F2012" s="2" t="str">
        <x:v>是</x:v>
      </x:c>
      <x:c r="G2012" s="7" t="n">
        <x:v>3000</x:v>
      </x:c>
      <x:c r="H2012" s="7" t="n">
        <x:v>1608.6</x:v>
      </x:c>
      <x:c r="I2012" s="2" t="str">
        <x:v>已发或已核定扣减，不重复补发</x:v>
      </x:c>
    </x:row>
    <x:row r="2013" ht="22" customHeight="1">
      <x:c r="A2013" s="2" t="n">
        <x:v>6</x:v>
      </x:c>
      <x:c r="B2013" s="2" t="str">
        <x:v>粤AGR2818</x:v>
      </x:c>
      <x:c r="C2013" s="2" t="str">
        <x:v>刘念念</x:v>
      </x:c>
      <x:c r="D2013" s="2" t="n">
        <x:v>30</x:v>
      </x:c>
      <x:c r="E2013" s="7" t="n">
        <x:v>150</x:v>
      </x:c>
      <x:c r="F2013" s="2" t="str">
        <x:v>是</x:v>
      </x:c>
      <x:c r="G2013" s="7" t="n">
        <x:v>3000</x:v>
      </x:c>
      <x:c r="H2013" s="7" t="n">
        <x:v>3272.6</x:v>
      </x:c>
      <x:c r="I2013" s="2" t="str">
        <x:v>已发或已核定扣减，不重复补发</x:v>
      </x:c>
    </x:row>
    <x:row r="2014" ht="22" customHeight="1">
      <x:c r="A2014" s="2" t="n">
        <x:v>6</x:v>
      </x:c>
      <x:c r="B2014" s="2" t="str">
        <x:v>粤AGR5050</x:v>
      </x:c>
      <x:c r="C2014" s="2" t="str">
        <x:v>刘念念</x:v>
      </x:c>
      <x:c r="D2014" s="2" t="n">
        <x:v>30</x:v>
      </x:c>
      <x:c r="E2014" s="7" t="n">
        <x:v>150</x:v>
      </x:c>
      <x:c r="F2014" s="2" t="str">
        <x:v>是</x:v>
      </x:c>
      <x:c r="G2014" s="7" t="n">
        <x:v>3000</x:v>
      </x:c>
      <x:c r="H2014" s="7" t="n">
        <x:v>4963.8</x:v>
      </x:c>
      <x:c r="I2014" s="2" t="str">
        <x:v>已发或已核定扣减，不重复补发</x:v>
      </x:c>
    </x:row>
    <x:row r="2015" ht="22" customHeight="1">
      <x:c r="A2015" s="2" t="n">
        <x:v>6</x:v>
      </x:c>
      <x:c r="B2015" s="2" t="str">
        <x:v>粤AGR5055</x:v>
      </x:c>
      <x:c r="C2015" s="2" t="str">
        <x:v>刘念念</x:v>
      </x:c>
      <x:c r="D2015" s="2" t="n">
        <x:v>30</x:v>
      </x:c>
      <x:c r="E2015" s="7" t="n">
        <x:v>150</x:v>
      </x:c>
      <x:c r="F2015" s="2" t="str">
        <x:v>是</x:v>
      </x:c>
      <x:c r="G2015" s="7" t="n">
        <x:v>3000</x:v>
      </x:c>
      <x:c r="H2015" s="7" t="n">
        <x:v>3629.7</x:v>
      </x:c>
      <x:c r="I2015" s="2" t="str">
        <x:v>已发或已核定扣减，不重复补发</x:v>
      </x:c>
    </x:row>
    <x:row r="2016" ht="22" customHeight="1">
      <x:c r="A2016" s="2" t="n">
        <x:v>6</x:v>
      </x:c>
      <x:c r="B2016" s="2" t="str">
        <x:v>粤AGR5547</x:v>
      </x:c>
      <x:c r="C2016" s="2" t="str">
        <x:v>刘念念</x:v>
      </x:c>
      <x:c r="D2016" s="2" t="n">
        <x:v>1</x:v>
      </x:c>
      <x:c r="E2016" s="7" t="n">
        <x:v>150</x:v>
      </x:c>
      <x:c r="F2016" s="2" t="str">
        <x:v>是</x:v>
      </x:c>
      <x:c r="G2016" s="7" t="n">
        <x:v>100</x:v>
      </x:c>
      <x:c r="H2016" s="7" t="n">
        <x:v>177.6</x:v>
      </x:c>
      <x:c r="I2016" s="2" t="str">
        <x:v>已发或已核定扣减，不重复补发</x:v>
      </x:c>
    </x:row>
    <x:row r="2017" ht="22" customHeight="1">
      <x:c r="A2017" s="2" t="n">
        <x:v>6</x:v>
      </x:c>
      <x:c r="B2017" s="2" t="str">
        <x:v>粤AGR8506</x:v>
      </x:c>
      <x:c r="C2017" s="2" t="str">
        <x:v>刘念念</x:v>
      </x:c>
      <x:c r="D2017" s="2" t="n">
        <x:v>30</x:v>
      </x:c>
      <x:c r="E2017" s="7" t="n">
        <x:v>150</x:v>
      </x:c>
      <x:c r="F2017" s="2" t="str">
        <x:v>是</x:v>
      </x:c>
      <x:c r="G2017" s="7" t="n">
        <x:v>3000</x:v>
      </x:c>
      <x:c r="H2017" s="7" t="n">
        <x:v>6896.9</x:v>
      </x:c>
      <x:c r="I2017" s="2" t="str">
        <x:v>已发或已核定扣减，不重复补发</x:v>
      </x:c>
    </x:row>
    <x:row r="2018" ht="22" customHeight="1">
      <x:c r="A2018" s="2" t="n">
        <x:v>6</x:v>
      </x:c>
      <x:c r="B2018" s="2" t="str">
        <x:v>粤AGR8531</x:v>
      </x:c>
      <x:c r="C2018" s="2" t="str">
        <x:v>刘念念</x:v>
      </x:c>
      <x:c r="D2018" s="2" t="n">
        <x:v>30</x:v>
      </x:c>
      <x:c r="E2018" s="7" t="n">
        <x:v>150</x:v>
      </x:c>
      <x:c r="F2018" s="2" t="str">
        <x:v>是</x:v>
      </x:c>
      <x:c r="G2018" s="7" t="n">
        <x:v>3000</x:v>
      </x:c>
      <x:c r="H2018" s="7" t="n">
        <x:v>8057.5</x:v>
      </x:c>
      <x:c r="I2018" s="2" t="str">
        <x:v>已发或已核定扣减，不重复补发</x:v>
      </x:c>
    </x:row>
    <x:row r="2019" ht="22" customHeight="1">
      <x:c r="A2019" s="2" t="n">
        <x:v>6</x:v>
      </x:c>
      <x:c r="B2019" s="2" t="str">
        <x:v>粤AGR9882</x:v>
      </x:c>
      <x:c r="C2019" s="2" t="str">
        <x:v>刘念念</x:v>
      </x:c>
      <x:c r="D2019" s="2" t="n">
        <x:v>1</x:v>
      </x:c>
      <x:c r="E2019" s="7" t="n">
        <x:v>150</x:v>
      </x:c>
      <x:c r="F2019" s="2" t="str">
        <x:v>是</x:v>
      </x:c>
      <x:c r="G2019" s="7" t="n">
        <x:v>100</x:v>
      </x:c>
      <x:c r="H2019" s="7" t="n">
        <x:v>0.1</x:v>
      </x:c>
      <x:c r="I2019" s="2" t="str">
        <x:v>已发或已核定扣减，不重复补发</x:v>
      </x:c>
    </x:row>
    <x:row r="2020" ht="22" customHeight="1">
      <x:c r="A2020" s="2" t="n">
        <x:v>6</x:v>
      </x:c>
      <x:c r="B2020" s="2" t="str">
        <x:v>粤AFF7936</x:v>
      </x:c>
      <x:c r="C2020" s="2" t="str">
        <x:v>谯云</x:v>
      </x:c>
      <x:c r="D2020" s="2" t="n">
        <x:v>30</x:v>
      </x:c>
      <x:c r="E2020" s="7" t="n">
        <x:v>260</x:v>
      </x:c>
      <x:c r="F2020" s="2" t="str">
        <x:v>是</x:v>
      </x:c>
      <x:c r="G2020" s="7" t="n">
        <x:v>5000</x:v>
      </x:c>
      <x:c r="H2020" s="7" t="n">
        <x:v>6638.8</x:v>
      </x:c>
      <x:c r="I2020" s="2" t="str">
        <x:v>已发或已核定扣减，不重复补发</x:v>
      </x:c>
    </x:row>
    <x:row r="2021" ht="22" customHeight="1">
      <x:c r="A2021" s="2" t="n">
        <x:v>6</x:v>
      </x:c>
      <x:c r="B2021" s="2" t="str">
        <x:v>粤AFN0065</x:v>
      </x:c>
      <x:c r="C2021" s="2" t="str">
        <x:v>谯云</x:v>
      </x:c>
      <x:c r="D2021" s="2" t="n">
        <x:v>30</x:v>
      </x:c>
      <x:c r="E2021" s="7" t="n">
        <x:v>260</x:v>
      </x:c>
      <x:c r="F2021" s="2" t="str">
        <x:v>是</x:v>
      </x:c>
      <x:c r="G2021" s="7" t="n">
        <x:v>5000</x:v>
      </x:c>
      <x:c r="H2021" s="7" t="n">
        <x:v>6343.5</x:v>
      </x:c>
      <x:c r="I2021" s="2" t="str">
        <x:v>已发或已核定扣减，不重复补发</x:v>
      </x:c>
    </x:row>
    <x:row r="2022" ht="22" customHeight="1">
      <x:c r="A2022" s="2" t="n">
        <x:v>6</x:v>
      </x:c>
      <x:c r="B2022" s="2" t="str">
        <x:v>粤AFN1863</x:v>
      </x:c>
      <x:c r="C2022" s="2" t="str">
        <x:v>谯云</x:v>
      </x:c>
      <x:c r="D2022" s="2" t="n">
        <x:v>30</x:v>
      </x:c>
      <x:c r="E2022" s="7" t="n">
        <x:v>260</x:v>
      </x:c>
      <x:c r="F2022" s="2" t="str">
        <x:v>是</x:v>
      </x:c>
      <x:c r="G2022" s="7" t="n">
        <x:v>5000</x:v>
      </x:c>
      <x:c r="H2022" s="7" t="n">
        <x:v>5339</x:v>
      </x:c>
      <x:c r="I2022" s="2" t="str">
        <x:v>已发或已核定扣减，不重复补发</x:v>
      </x:c>
    </x:row>
    <x:row r="2023" ht="22" customHeight="1">
      <x:c r="A2023" s="2" t="n">
        <x:v>6</x:v>
      </x:c>
      <x:c r="B2023" s="2" t="str">
        <x:v>粤AFN3997</x:v>
      </x:c>
      <x:c r="C2023" s="2" t="str">
        <x:v>谯云</x:v>
      </x:c>
      <x:c r="D2023" s="2" t="n">
        <x:v>30</x:v>
      </x:c>
      <x:c r="E2023" s="7" t="n">
        <x:v>260</x:v>
      </x:c>
      <x:c r="F2023" s="2" t="str">
        <x:v>是</x:v>
      </x:c>
      <x:c r="G2023" s="7" t="n">
        <x:v>5000</x:v>
      </x:c>
      <x:c r="H2023" s="7" t="n">
        <x:v>7252.3</x:v>
      </x:c>
      <x:c r="I2023" s="2" t="str">
        <x:v>已发或已核定扣减，不重复补发</x:v>
      </x:c>
    </x:row>
    <x:row r="2024" ht="22" customHeight="1">
      <x:c r="A2024" s="2" t="n">
        <x:v>6</x:v>
      </x:c>
      <x:c r="B2024" s="2" t="str">
        <x:v>粤AFQ8013</x:v>
      </x:c>
      <x:c r="C2024" s="2" t="str">
        <x:v>谯云</x:v>
      </x:c>
      <x:c r="D2024" s="2" t="n">
        <x:v>30</x:v>
      </x:c>
      <x:c r="E2024" s="7" t="n">
        <x:v>260</x:v>
      </x:c>
      <x:c r="F2024" s="2" t="str">
        <x:v>是</x:v>
      </x:c>
      <x:c r="G2024" s="7" t="n">
        <x:v>5000</x:v>
      </x:c>
      <x:c r="H2024" s="7" t="n">
        <x:v>5847.9</x:v>
      </x:c>
      <x:c r="I2024" s="2" t="str">
        <x:v>已发或已核定扣减，不重复补发</x:v>
      </x:c>
    </x:row>
    <x:row r="2025" ht="22" customHeight="1">
      <x:c r="A2025" s="2" t="n">
        <x:v>6</x:v>
      </x:c>
      <x:c r="B2025" s="2" t="str">
        <x:v>粤AG18285</x:v>
      </x:c>
      <x:c r="C2025" s="2" t="str">
        <x:v>谯云</x:v>
      </x:c>
      <x:c r="D2025" s="2" t="n">
        <x:v>30</x:v>
      </x:c>
      <x:c r="E2025" s="7" t="n">
        <x:v>260</x:v>
      </x:c>
      <x:c r="F2025" s="2" t="str">
        <x:v>是</x:v>
      </x:c>
      <x:c r="G2025" s="7" t="n">
        <x:v>5000</x:v>
      </x:c>
      <x:c r="H2025" s="7" t="n">
        <x:v>6289.1</x:v>
      </x:c>
      <x:c r="I2025" s="2" t="str">
        <x:v>已发或已核定扣减，不重复补发</x:v>
      </x:c>
    </x:row>
    <x:row r="2026" ht="22" customHeight="1">
      <x:c r="A2026" s="2" t="n">
        <x:v>6</x:v>
      </x:c>
      <x:c r="B2026" s="2" t="str">
        <x:v>粤AG18312</x:v>
      </x:c>
      <x:c r="C2026" s="2" t="str">
        <x:v>谯云</x:v>
      </x:c>
      <x:c r="D2026" s="2" t="n">
        <x:v>30</x:v>
      </x:c>
      <x:c r="E2026" s="7" t="n">
        <x:v>260</x:v>
      </x:c>
      <x:c r="F2026" s="2" t="str">
        <x:v>是</x:v>
      </x:c>
      <x:c r="G2026" s="7" t="n">
        <x:v>5000</x:v>
      </x:c>
      <x:c r="H2026" s="7" t="n">
        <x:v>6480.8</x:v>
      </x:c>
      <x:c r="I2026" s="2" t="str">
        <x:v>已发或已核定扣减，不重复补发</x:v>
      </x:c>
    </x:row>
    <x:row r="2027" ht="22" customHeight="1">
      <x:c r="A2027" s="2" t="n">
        <x:v>6</x:v>
      </x:c>
      <x:c r="B2027" s="2" t="str">
        <x:v>粤AGP3038</x:v>
      </x:c>
      <x:c r="C2027" s="2" t="str">
        <x:v>谯云</x:v>
      </x:c>
      <x:c r="D2027" s="2" t="n">
        <x:v>30</x:v>
      </x:c>
      <x:c r="E2027" s="7" t="n">
        <x:v>150</x:v>
      </x:c>
      <x:c r="F2027" s="2" t="str">
        <x:v>是</x:v>
      </x:c>
      <x:c r="G2027" s="7" t="n">
        <x:v>3000</x:v>
      </x:c>
      <x:c r="H2027" s="7" t="n">
        <x:v>2527.5</x:v>
      </x:c>
      <x:c r="I2027" s="2" t="str">
        <x:v>已发或已核定扣减，不重复补发</x:v>
      </x:c>
    </x:row>
    <x:row r="2028" ht="22" customHeight="1">
      <x:c r="A2028" s="2" t="n">
        <x:v>6</x:v>
      </x:c>
      <x:c r="B2028" s="2" t="str">
        <x:v>粤AGP3506</x:v>
      </x:c>
      <x:c r="C2028" s="2" t="str">
        <x:v>谯云</x:v>
      </x:c>
      <x:c r="D2028" s="2" t="n">
        <x:v>30</x:v>
      </x:c>
      <x:c r="E2028" s="7" t="n">
        <x:v>260</x:v>
      </x:c>
      <x:c r="F2028" s="2" t="str">
        <x:v>是</x:v>
      </x:c>
      <x:c r="G2028" s="7" t="n">
        <x:v>5000</x:v>
      </x:c>
      <x:c r="H2028" s="7" t="n">
        <x:v>17648.5</x:v>
      </x:c>
      <x:c r="I2028" s="2" t="str">
        <x:v>已发或已核定扣减，不重复补发</x:v>
      </x:c>
    </x:row>
    <x:row r="2029" ht="22" customHeight="1">
      <x:c r="A2029" s="2" t="n">
        <x:v>6</x:v>
      </x:c>
      <x:c r="B2029" s="2" t="str">
        <x:v>粤AGP4623</x:v>
      </x:c>
      <x:c r="C2029" s="2" t="str">
        <x:v>谯云</x:v>
      </x:c>
      <x:c r="D2029" s="2" t="n">
        <x:v>10</x:v>
      </x:c>
      <x:c r="E2029" s="7" t="n">
        <x:v>260</x:v>
      </x:c>
      <x:c r="F2029" s="2" t="str">
        <x:v>否</x:v>
      </x:c>
      <x:c r="G2029" s="7" t="n">
        <x:v>1666.67</x:v>
      </x:c>
      <x:c r="H2029" s="7" t="n">
        <x:v>35.4</x:v>
      </x:c>
      <x:c r="I2029" s="2" t="str">
        <x:v>可按后续累计达标判定补发</x:v>
      </x:c>
    </x:row>
    <x:row r="2030" ht="22" customHeight="1">
      <x:c r="A2030" s="2" t="n">
        <x:v>6</x:v>
      </x:c>
      <x:c r="B2030" s="2" t="str">
        <x:v>粤AGP5159</x:v>
      </x:c>
      <x:c r="C2030" s="2" t="str">
        <x:v>谯云</x:v>
      </x:c>
      <x:c r="D2030" s="2" t="n">
        <x:v>30</x:v>
      </x:c>
      <x:c r="E2030" s="7" t="n">
        <x:v>150</x:v>
      </x:c>
      <x:c r="F2030" s="2" t="str">
        <x:v>是</x:v>
      </x:c>
      <x:c r="G2030" s="7" t="n">
        <x:v>3000</x:v>
      </x:c>
      <x:c r="H2030" s="7" t="n">
        <x:v>7748.5</x:v>
      </x:c>
      <x:c r="I2030" s="2" t="str">
        <x:v>已发或已核定扣减，不重复补发</x:v>
      </x:c>
    </x:row>
    <x:row r="2031" ht="22" customHeight="1">
      <x:c r="A2031" s="2" t="n">
        <x:v>6</x:v>
      </x:c>
      <x:c r="B2031" s="2" t="str">
        <x:v>粤AGP5301</x:v>
      </x:c>
      <x:c r="C2031" s="2" t="str">
        <x:v>谯云</x:v>
      </x:c>
      <x:c r="D2031" s="2" t="n">
        <x:v>1</x:v>
      </x:c>
      <x:c r="E2031" s="7" t="n">
        <x:v>260</x:v>
      </x:c>
      <x:c r="F2031" s="2" t="str">
        <x:v>是</x:v>
      </x:c>
      <x:c r="G2031" s="7" t="n">
        <x:v>166.67</x:v>
      </x:c>
      <x:c r="H2031" s="7" t="n">
        <x:v>2.3</x:v>
      </x:c>
      <x:c r="I2031" s="2" t="str">
        <x:v>已发或已核定扣减，不重复补发</x:v>
      </x:c>
    </x:row>
    <x:row r="2032" ht="22" customHeight="1">
      <x:c r="A2032" s="2" t="n">
        <x:v>6</x:v>
      </x:c>
      <x:c r="B2032" s="2" t="str">
        <x:v>粤AGP5710</x:v>
      </x:c>
      <x:c r="C2032" s="2" t="str">
        <x:v>谯云</x:v>
      </x:c>
      <x:c r="D2032" s="2" t="n">
        <x:v>1</x:v>
      </x:c>
      <x:c r="E2032" s="7" t="n">
        <x:v>260</x:v>
      </x:c>
      <x:c r="F2032" s="2" t="str">
        <x:v>是</x:v>
      </x:c>
      <x:c r="G2032" s="7" t="n">
        <x:v>166.67</x:v>
      </x:c>
      <x:c r="H2032" s="7" t="n">
        <x:v>0</x:v>
      </x:c>
      <x:c r="I2032" s="2" t="str">
        <x:v>已发或已核定扣减，不重复补发</x:v>
      </x:c>
    </x:row>
    <x:row r="2033" ht="22" customHeight="1">
      <x:c r="A2033" s="2" t="n">
        <x:v>6</x:v>
      </x:c>
      <x:c r="B2033" s="2" t="str">
        <x:v>粤AGP5760</x:v>
      </x:c>
      <x:c r="C2033" s="2" t="str">
        <x:v>谯云</x:v>
      </x:c>
      <x:c r="D2033" s="2" t="n">
        <x:v>30</x:v>
      </x:c>
      <x:c r="E2033" s="7" t="n">
        <x:v>260</x:v>
      </x:c>
      <x:c r="F2033" s="2" t="str">
        <x:v>是</x:v>
      </x:c>
      <x:c r="G2033" s="7" t="n">
        <x:v>5000</x:v>
      </x:c>
      <x:c r="H2033" s="7" t="n">
        <x:v>13461.4</x:v>
      </x:c>
      <x:c r="I2033" s="2" t="str">
        <x:v>已发或已核定扣减，不重复补发</x:v>
      </x:c>
    </x:row>
    <x:row r="2034" ht="22" customHeight="1">
      <x:c r="A2034" s="2" t="n">
        <x:v>6</x:v>
      </x:c>
      <x:c r="B2034" s="2" t="str">
        <x:v>粤AGP7047</x:v>
      </x:c>
      <x:c r="C2034" s="2" t="str">
        <x:v>谯云</x:v>
      </x:c>
      <x:c r="D2034" s="2" t="n">
        <x:v>30</x:v>
      </x:c>
      <x:c r="E2034" s="7" t="n">
        <x:v>260</x:v>
      </x:c>
      <x:c r="F2034" s="2" t="str">
        <x:v>是</x:v>
      </x:c>
      <x:c r="G2034" s="7" t="n">
        <x:v>5000</x:v>
      </x:c>
      <x:c r="H2034" s="7" t="n">
        <x:v>3493.2</x:v>
      </x:c>
      <x:c r="I2034" s="2" t="str">
        <x:v>已发或已核定扣减，不重复补发</x:v>
      </x:c>
    </x:row>
    <x:row r="2035" ht="22" customHeight="1">
      <x:c r="A2035" s="2" t="n">
        <x:v>6</x:v>
      </x:c>
      <x:c r="B2035" s="2" t="str">
        <x:v>粤AGP9337</x:v>
      </x:c>
      <x:c r="C2035" s="2" t="str">
        <x:v>谯云</x:v>
      </x:c>
      <x:c r="D2035" s="2" t="n">
        <x:v>30</x:v>
      </x:c>
      <x:c r="E2035" s="7" t="n">
        <x:v>150</x:v>
      </x:c>
      <x:c r="F2035" s="2" t="str">
        <x:v>是</x:v>
      </x:c>
      <x:c r="G2035" s="7" t="n">
        <x:v>3000</x:v>
      </x:c>
      <x:c r="H2035" s="7" t="n">
        <x:v>0</x:v>
      </x:c>
      <x:c r="I2035" s="2" t="str">
        <x:v>已发或已核定扣减，不重复补发</x:v>
      </x:c>
    </x:row>
    <x:row r="2036" ht="22" customHeight="1">
      <x:c r="A2036" s="2" t="n">
        <x:v>6</x:v>
      </x:c>
      <x:c r="B2036" s="2" t="str">
        <x:v>粤AGP9707</x:v>
      </x:c>
      <x:c r="C2036" s="2" t="str">
        <x:v>谯云</x:v>
      </x:c>
      <x:c r="D2036" s="2" t="n">
        <x:v>30</x:v>
      </x:c>
      <x:c r="E2036" s="7" t="n">
        <x:v>260</x:v>
      </x:c>
      <x:c r="F2036" s="2" t="str">
        <x:v>是</x:v>
      </x:c>
      <x:c r="G2036" s="7" t="n">
        <x:v>5000</x:v>
      </x:c>
      <x:c r="H2036" s="7" t="n">
        <x:v>9838.1</x:v>
      </x:c>
      <x:c r="I2036" s="2" t="str">
        <x:v>已发或已核定扣减，不重复补发</x:v>
      </x:c>
    </x:row>
    <x:row r="2037" ht="22" customHeight="1">
      <x:c r="A2037" s="2" t="n">
        <x:v>6</x:v>
      </x:c>
      <x:c r="B2037" s="2" t="str">
        <x:v>粤AGP9721</x:v>
      </x:c>
      <x:c r="C2037" s="2" t="str">
        <x:v>谯云</x:v>
      </x:c>
      <x:c r="D2037" s="2" t="n">
        <x:v>30</x:v>
      </x:c>
      <x:c r="E2037" s="7" t="n">
        <x:v>260</x:v>
      </x:c>
      <x:c r="F2037" s="2" t="str">
        <x:v>是</x:v>
      </x:c>
      <x:c r="G2037" s="7" t="n">
        <x:v>5000</x:v>
      </x:c>
      <x:c r="H2037" s="7" t="n">
        <x:v>4798</x:v>
      </x:c>
      <x:c r="I2037" s="2" t="str">
        <x:v>已发或已核定扣减，不重复补发</x:v>
      </x:c>
    </x:row>
    <x:row r="2038" ht="22" customHeight="1">
      <x:c r="A2038" s="2" t="n">
        <x:v>6</x:v>
      </x:c>
      <x:c r="B2038" s="2" t="str">
        <x:v>粤AGP9789</x:v>
      </x:c>
      <x:c r="C2038" s="2" t="str">
        <x:v>谯云</x:v>
      </x:c>
      <x:c r="D2038" s="2" t="n">
        <x:v>30</x:v>
      </x:c>
      <x:c r="E2038" s="7" t="n">
        <x:v>150</x:v>
      </x:c>
      <x:c r="F2038" s="2" t="str">
        <x:v>是</x:v>
      </x:c>
      <x:c r="G2038" s="7" t="n">
        <x:v>3000</x:v>
      </x:c>
      <x:c r="H2038" s="7" t="n">
        <x:v>7546.7</x:v>
      </x:c>
      <x:c r="I2038" s="2" t="str">
        <x:v>已发或已核定扣减，不重复补发</x:v>
      </x:c>
    </x:row>
    <x:row r="2039" ht="22" customHeight="1">
      <x:c r="A2039" s="2" t="n">
        <x:v>6</x:v>
      </x:c>
      <x:c r="B2039" s="2" t="str">
        <x:v>粤AGR5090</x:v>
      </x:c>
      <x:c r="C2039" s="2" t="str">
        <x:v>谯云</x:v>
      </x:c>
      <x:c r="D2039" s="2" t="n">
        <x:v>30</x:v>
      </x:c>
      <x:c r="E2039" s="7" t="n">
        <x:v>150</x:v>
      </x:c>
      <x:c r="F2039" s="2" t="str">
        <x:v>是</x:v>
      </x:c>
      <x:c r="G2039" s="7" t="n">
        <x:v>3000</x:v>
      </x:c>
      <x:c r="H2039" s="7" t="n">
        <x:v>3086.8</x:v>
      </x:c>
      <x:c r="I2039" s="2" t="str">
        <x:v>已发或已核定扣减，不重复补发</x:v>
      </x:c>
    </x:row>
    <x:row r="2040" ht="22" customHeight="1">
      <x:c r="A2040" s="2" t="n">
        <x:v>6</x:v>
      </x:c>
      <x:c r="B2040" s="2" t="str">
        <x:v>粤AGR9769</x:v>
      </x:c>
      <x:c r="C2040" s="2" t="str">
        <x:v>谯云</x:v>
      </x:c>
      <x:c r="D2040" s="2" t="n">
        <x:v>30</x:v>
      </x:c>
      <x:c r="E2040" s="7" t="n">
        <x:v>150</x:v>
      </x:c>
      <x:c r="F2040" s="2" t="str">
        <x:v>是</x:v>
      </x:c>
      <x:c r="G2040" s="7" t="n">
        <x:v>3000</x:v>
      </x:c>
      <x:c r="H2040" s="7" t="n">
        <x:v>8903.4</x:v>
      </x:c>
      <x:c r="I2040" s="2" t="str">
        <x:v>已发或已核定扣减，不重复补发</x:v>
      </x:c>
    </x:row>
    <x:row r="2041" ht="22" customHeight="1">
      <x:c r="A2041" s="2" t="n">
        <x:v>6</x:v>
      </x:c>
      <x:c r="B2041" s="2" t="str">
        <x:v>粤A02509F</x:v>
      </x:c>
      <x:c r="C2041" s="2" t="str">
        <x:v>赵连飞</x:v>
      </x:c>
      <x:c r="D2041" s="2" t="n">
        <x:v>30</x:v>
      </x:c>
      <x:c r="E2041" s="7" t="n">
        <x:v>1000</x:v>
      </x:c>
      <x:c r="F2041" s="2" t="str">
        <x:v>是</x:v>
      </x:c>
      <x:c r="G2041" s="7" t="n">
        <x:v>6000</x:v>
      </x:c>
      <x:c r="H2041" s="7" t="n">
        <x:v>13109.1</x:v>
      </x:c>
      <x:c r="I2041" s="2" t="str">
        <x:v>已发或已核定扣减，不重复补发</x:v>
      </x:c>
    </x:row>
    <x:row r="2042" ht="22" customHeight="1">
      <x:c r="A2042" s="2" t="n">
        <x:v>6</x:v>
      </x:c>
      <x:c r="B2042" s="2" t="str">
        <x:v>粤A06158F</x:v>
      </x:c>
      <x:c r="C2042" s="2" t="str">
        <x:v>赵连飞</x:v>
      </x:c>
      <x:c r="D2042" s="2" t="n">
        <x:v>30</x:v>
      </x:c>
      <x:c r="E2042" s="7" t="n">
        <x:v>1000</x:v>
      </x:c>
      <x:c r="F2042" s="2" t="str">
        <x:v>是</x:v>
      </x:c>
      <x:c r="G2042" s="7" t="n">
        <x:v>6000</x:v>
      </x:c>
      <x:c r="H2042" s="7" t="n">
        <x:v>6140.2</x:v>
      </x:c>
      <x:c r="I2042" s="2" t="str">
        <x:v>已发或已核定扣减，不重复补发</x:v>
      </x:c>
    </x:row>
    <x:row r="2043" ht="22" customHeight="1">
      <x:c r="A2043" s="2" t="n">
        <x:v>6</x:v>
      </x:c>
      <x:c r="B2043" s="2" t="str">
        <x:v>粤AGP4583</x:v>
      </x:c>
      <x:c r="C2043" s="2" t="str">
        <x:v>赵连飞</x:v>
      </x:c>
      <x:c r="D2043" s="2" t="n">
        <x:v>30</x:v>
      </x:c>
      <x:c r="E2043" s="7" t="n">
        <x:v>260</x:v>
      </x:c>
      <x:c r="F2043" s="2" t="str">
        <x:v>否</x:v>
      </x:c>
      <x:c r="G2043" s="7" t="n">
        <x:v>5000</x:v>
      </x:c>
      <x:c r="H2043" s="7" t="n">
        <x:v>2062.6</x:v>
      </x:c>
      <x:c r="I2043" s="2" t="str">
        <x:v>可按后续累计达标判定补发</x:v>
      </x:c>
    </x:row>
    <x:row r="2044" ht="22" customHeight="1">
      <x:c r="A2044" s="2" t="n">
        <x:v>6</x:v>
      </x:c>
      <x:c r="B2044" s="2" t="str">
        <x:v>粤AGP5712</x:v>
      </x:c>
      <x:c r="C2044" s="2" t="str">
        <x:v>赵连飞</x:v>
      </x:c>
      <x:c r="D2044" s="2" t="n">
        <x:v>30</x:v>
      </x:c>
      <x:c r="E2044" s="7" t="n">
        <x:v>260</x:v>
      </x:c>
      <x:c r="F2044" s="2" t="str">
        <x:v>是</x:v>
      </x:c>
      <x:c r="G2044" s="7" t="n">
        <x:v>5000</x:v>
      </x:c>
      <x:c r="H2044" s="7" t="n">
        <x:v>13046.5</x:v>
      </x:c>
      <x:c r="I2044" s="2" t="str">
        <x:v>已发或已核定扣减，不重复补发</x:v>
      </x:c>
    </x:row>
    <x:row r="2045" ht="22" customHeight="1">
      <x:c r="A2045" s="2" t="n">
        <x:v>6</x:v>
      </x:c>
      <x:c r="B2045" s="2" t="str">
        <x:v>粤AGP9331</x:v>
      </x:c>
      <x:c r="C2045" s="2" t="str">
        <x:v>赵连飞</x:v>
      </x:c>
      <x:c r="D2045" s="2" t="n">
        <x:v>30</x:v>
      </x:c>
      <x:c r="E2045" s="7" t="n">
        <x:v>150</x:v>
      </x:c>
      <x:c r="F2045" s="2" t="str">
        <x:v>否</x:v>
      </x:c>
      <x:c r="G2045" s="7" t="n">
        <x:v>3000</x:v>
      </x:c>
      <x:c r="H2045" s="7" t="n">
        <x:v>6009.8</x:v>
      </x:c>
      <x:c r="I2045" s="2" t="str">
        <x:v>可按后续累计达标判定补发</x:v>
      </x:c>
    </x:row>
    <x:row r="2046" ht="22" customHeight="1">
      <x:c r="A2046" s="2" t="n">
        <x:v>6</x:v>
      </x:c>
      <x:c r="B2046" s="2" t="str">
        <x:v>粤AGP9759</x:v>
      </x:c>
      <x:c r="C2046" s="2" t="str">
        <x:v>赵连飞</x:v>
      </x:c>
      <x:c r="D2046" s="2" t="n">
        <x:v>30</x:v>
      </x:c>
      <x:c r="E2046" s="7" t="n">
        <x:v>260</x:v>
      </x:c>
      <x:c r="F2046" s="2" t="str">
        <x:v>否</x:v>
      </x:c>
      <x:c r="G2046" s="7" t="n">
        <x:v>5000</x:v>
      </x:c>
      <x:c r="H2046" s="7" t="n">
        <x:v>4311.1</x:v>
      </x:c>
      <x:c r="I2046" s="2" t="str">
        <x:v>可按后续累计达标判定补发</x:v>
      </x:c>
    </x:row>
    <x:row r="2047" ht="22" customHeight="1">
      <x:c r="A2047" s="2" t="n">
        <x:v>6</x:v>
      </x:c>
      <x:c r="B2047" s="2" t="str">
        <x:v>粤AGR8539</x:v>
      </x:c>
      <x:c r="C2047" s="2" t="str">
        <x:v>赵连飞</x:v>
      </x:c>
      <x:c r="D2047" s="2" t="n">
        <x:v>30</x:v>
      </x:c>
      <x:c r="E2047" s="7" t="n">
        <x:v>150</x:v>
      </x:c>
      <x:c r="F2047" s="2" t="str">
        <x:v>否</x:v>
      </x:c>
      <x:c r="G2047" s="7" t="n">
        <x:v>3000</x:v>
      </x:c>
      <x:c r="H2047" s="7" t="n">
        <x:v>0.1</x:v>
      </x:c>
      <x:c r="I2047" s="2" t="str">
        <x:v>可按后续累计达标判定补发</x:v>
      </x:c>
    </x:row>
    <x:row r="2048" ht="22" customHeight="1">
      <x:c r="A2048" s="2" t="n">
        <x:v>6</x:v>
      </x:c>
      <x:c r="B2048" s="2" t="str">
        <x:v>粤AFM6602</x:v>
      </x:c>
      <x:c r="C2048" s="2" t="str">
        <x:v>董剑煜</x:v>
      </x:c>
      <x:c r="D2048" s="2" t="n">
        <x:v>30</x:v>
      </x:c>
      <x:c r="E2048" s="7" t="n">
        <x:v>260</x:v>
      </x:c>
      <x:c r="F2048" s="2" t="str">
        <x:v>是</x:v>
      </x:c>
      <x:c r="G2048" s="7" t="n">
        <x:v>5000</x:v>
      </x:c>
      <x:c r="H2048" s="7" t="n">
        <x:v>5811.8</x:v>
      </x:c>
      <x:c r="I2048" s="2" t="str">
        <x:v>已发或已核定扣减，不重复补发</x:v>
      </x:c>
    </x:row>
    <x:row r="2049" ht="22" customHeight="1">
      <x:c r="A2049" s="2" t="n">
        <x:v>6</x:v>
      </x:c>
      <x:c r="B2049" s="2" t="str">
        <x:v>粤AG37790</x:v>
      </x:c>
      <x:c r="C2049" s="2" t="str">
        <x:v>董剑煜</x:v>
      </x:c>
      <x:c r="D2049" s="2" t="n">
        <x:v>30</x:v>
      </x:c>
      <x:c r="E2049" s="7" t="n">
        <x:v>260</x:v>
      </x:c>
      <x:c r="F2049" s="2" t="str">
        <x:v>否</x:v>
      </x:c>
      <x:c r="G2049" s="7" t="n">
        <x:v>5000</x:v>
      </x:c>
      <x:c r="H2049" s="7" t="n">
        <x:v>4101.6</x:v>
      </x:c>
      <x:c r="I2049" s="2" t="str">
        <x:v>可按后续累计达标判定补发</x:v>
      </x:c>
    </x:row>
    <x:row r="2050" ht="22" customHeight="1">
      <x:c r="A2050" s="2" t="n">
        <x:v>6</x:v>
      </x:c>
      <x:c r="B2050" s="2" t="str">
        <x:v>粤AG37862</x:v>
      </x:c>
      <x:c r="C2050" s="2" t="str">
        <x:v>董剑煜</x:v>
      </x:c>
      <x:c r="D2050" s="2" t="n">
        <x:v>30</x:v>
      </x:c>
      <x:c r="E2050" s="7" t="n">
        <x:v>260</x:v>
      </x:c>
      <x:c r="F2050" s="2" t="str">
        <x:v>否</x:v>
      </x:c>
      <x:c r="G2050" s="7" t="n">
        <x:v>5000</x:v>
      </x:c>
      <x:c r="H2050" s="7" t="n">
        <x:v>2584.4</x:v>
      </x:c>
      <x:c r="I2050" s="2" t="str">
        <x:v>可按后续累计达标判定补发</x:v>
      </x:c>
    </x:row>
    <x:row r="2051" ht="22" customHeight="1">
      <x:c r="A2051" s="2" t="n">
        <x:v>6</x:v>
      </x:c>
      <x:c r="B2051" s="2" t="str">
        <x:v>粤AG57311</x:v>
      </x:c>
      <x:c r="C2051" s="2" t="str">
        <x:v>董剑煜</x:v>
      </x:c>
      <x:c r="D2051" s="2" t="n">
        <x:v>30</x:v>
      </x:c>
      <x:c r="E2051" s="7" t="n">
        <x:v>260</x:v>
      </x:c>
      <x:c r="F2051" s="2" t="str">
        <x:v>否</x:v>
      </x:c>
      <x:c r="G2051" s="7" t="n">
        <x:v>5000</x:v>
      </x:c>
      <x:c r="H2051" s="7" t="n">
        <x:v>1795.2</x:v>
      </x:c>
      <x:c r="I2051" s="2" t="str">
        <x:v>可按后续累计达标判定补发</x:v>
      </x:c>
    </x:row>
    <x:row r="2052" ht="22" customHeight="1">
      <x:c r="A2052" s="2" t="n">
        <x:v>6</x:v>
      </x:c>
      <x:c r="B2052" s="2" t="str">
        <x:v>粤AGG3490</x:v>
      </x:c>
      <x:c r="C2052" s="2" t="str">
        <x:v>董剑煜</x:v>
      </x:c>
      <x:c r="D2052" s="2" t="n">
        <x:v>2</x:v>
      </x:c>
      <x:c r="E2052" s="7" t="n">
        <x:v>150</x:v>
      </x:c>
      <x:c r="F2052" s="2" t="str">
        <x:v>否</x:v>
      </x:c>
      <x:c r="G2052" s="7" t="n">
        <x:v>200</x:v>
      </x:c>
      <x:c r="H2052" s="7" t="n">
        <x:v>57.5</x:v>
      </x:c>
      <x:c r="I2052" s="2" t="str">
        <x:v>可按后续累计达标判定补发</x:v>
      </x:c>
    </x:row>
    <x:row r="2053" ht="22" customHeight="1">
      <x:c r="A2053" s="2" t="n">
        <x:v>6</x:v>
      </x:c>
      <x:c r="B2053" s="2" t="str">
        <x:v>粤AGP2033</x:v>
      </x:c>
      <x:c r="C2053" s="2" t="str">
        <x:v>董剑煜</x:v>
      </x:c>
      <x:c r="D2053" s="2" t="n">
        <x:v>12</x:v>
      </x:c>
      <x:c r="E2053" s="7" t="n">
        <x:v>150</x:v>
      </x:c>
      <x:c r="F2053" s="2" t="str">
        <x:v>是</x:v>
      </x:c>
      <x:c r="G2053" s="7" t="n">
        <x:v>1200</x:v>
      </x:c>
      <x:c r="H2053" s="7" t="n">
        <x:v>322.8</x:v>
      </x:c>
      <x:c r="I2053" s="2" t="str">
        <x:v>已发或已核定扣减，不重复补发</x:v>
      </x:c>
    </x:row>
    <x:row r="2054" ht="22" customHeight="1">
      <x:c r="A2054" s="2" t="n">
        <x:v>6</x:v>
      </x:c>
      <x:c r="B2054" s="2" t="str">
        <x:v>粤AGP3079</x:v>
      </x:c>
      <x:c r="C2054" s="2" t="str">
        <x:v>董剑煜</x:v>
      </x:c>
      <x:c r="D2054" s="2" t="n">
        <x:v>30</x:v>
      </x:c>
      <x:c r="E2054" s="7" t="n">
        <x:v>260</x:v>
      </x:c>
      <x:c r="F2054" s="2" t="str">
        <x:v>否</x:v>
      </x:c>
      <x:c r="G2054" s="7" t="n">
        <x:v>5000</x:v>
      </x:c>
      <x:c r="H2054" s="7" t="n">
        <x:v>3505.6</x:v>
      </x:c>
      <x:c r="I2054" s="2" t="str">
        <x:v>可按后续累计达标判定补发</x:v>
      </x:c>
    </x:row>
    <x:row r="2055" ht="22" customHeight="1">
      <x:c r="A2055" s="2" t="n">
        <x:v>6</x:v>
      </x:c>
      <x:c r="B2055" s="2" t="str">
        <x:v>粤AGP3080</x:v>
      </x:c>
      <x:c r="C2055" s="2" t="str">
        <x:v>董剑煜</x:v>
      </x:c>
      <x:c r="D2055" s="2" t="n">
        <x:v>30</x:v>
      </x:c>
      <x:c r="E2055" s="7" t="n">
        <x:v>150</x:v>
      </x:c>
      <x:c r="F2055" s="2" t="str">
        <x:v>是</x:v>
      </x:c>
      <x:c r="G2055" s="7" t="n">
        <x:v>3000</x:v>
      </x:c>
      <x:c r="H2055" s="7" t="n">
        <x:v>16354.5</x:v>
      </x:c>
      <x:c r="I2055" s="2" t="str">
        <x:v>已发或已核定扣减，不重复补发</x:v>
      </x:c>
    </x:row>
    <x:row r="2056" ht="22" customHeight="1">
      <x:c r="A2056" s="2" t="n">
        <x:v>6</x:v>
      </x:c>
      <x:c r="B2056" s="2" t="str">
        <x:v>粤AGP3513</x:v>
      </x:c>
      <x:c r="C2056" s="2" t="str">
        <x:v>董剑煜</x:v>
      </x:c>
      <x:c r="D2056" s="2" t="n">
        <x:v>1</x:v>
      </x:c>
      <x:c r="E2056" s="7" t="n">
        <x:v>260</x:v>
      </x:c>
      <x:c r="F2056" s="2" t="str">
        <x:v>否</x:v>
      </x:c>
      <x:c r="G2056" s="7" t="n">
        <x:v>166.67</x:v>
      </x:c>
      <x:c r="H2056" s="7" t="n">
        <x:v>0</x:v>
      </x:c>
      <x:c r="I2056" s="2" t="str">
        <x:v>可按后续累计达标判定补发</x:v>
      </x:c>
    </x:row>
    <x:row r="2057" ht="22" customHeight="1">
      <x:c r="A2057" s="2" t="n">
        <x:v>6</x:v>
      </x:c>
      <x:c r="B2057" s="2" t="str">
        <x:v>粤AGP3605</x:v>
      </x:c>
      <x:c r="C2057" s="2" t="str">
        <x:v>董剑煜</x:v>
      </x:c>
      <x:c r="D2057" s="2" t="n">
        <x:v>30</x:v>
      </x:c>
      <x:c r="E2057" s="7" t="n">
        <x:v>260</x:v>
      </x:c>
      <x:c r="F2057" s="2" t="str">
        <x:v>否</x:v>
      </x:c>
      <x:c r="G2057" s="7" t="n">
        <x:v>5000</x:v>
      </x:c>
      <x:c r="H2057" s="7" t="n">
        <x:v>3560</x:v>
      </x:c>
      <x:c r="I2057" s="2" t="str">
        <x:v>可按后续累计达标判定补发</x:v>
      </x:c>
    </x:row>
    <x:row r="2058" ht="22" customHeight="1">
      <x:c r="A2058" s="2" t="n">
        <x:v>6</x:v>
      </x:c>
      <x:c r="B2058" s="2" t="str">
        <x:v>粤AGP3651</x:v>
      </x:c>
      <x:c r="C2058" s="2" t="str">
        <x:v>董剑煜</x:v>
      </x:c>
      <x:c r="D2058" s="2" t="n">
        <x:v>30</x:v>
      </x:c>
      <x:c r="E2058" s="7" t="n">
        <x:v>260</x:v>
      </x:c>
      <x:c r="F2058" s="2" t="str">
        <x:v>是</x:v>
      </x:c>
      <x:c r="G2058" s="7" t="n">
        <x:v>5000</x:v>
      </x:c>
      <x:c r="H2058" s="7" t="n">
        <x:v>7256.3</x:v>
      </x:c>
      <x:c r="I2058" s="2" t="str">
        <x:v>已发或已核定扣减，不重复补发</x:v>
      </x:c>
    </x:row>
    <x:row r="2059" ht="22" customHeight="1">
      <x:c r="A2059" s="2" t="n">
        <x:v>6</x:v>
      </x:c>
      <x:c r="B2059" s="2" t="str">
        <x:v>粤AGP3659</x:v>
      </x:c>
      <x:c r="C2059" s="2" t="str">
        <x:v>董剑煜</x:v>
      </x:c>
      <x:c r="D2059" s="2" t="n">
        <x:v>30</x:v>
      </x:c>
      <x:c r="E2059" s="7" t="n">
        <x:v>260</x:v>
      </x:c>
      <x:c r="F2059" s="2" t="str">
        <x:v>是</x:v>
      </x:c>
      <x:c r="G2059" s="7" t="n">
        <x:v>5000</x:v>
      </x:c>
      <x:c r="H2059" s="7" t="n">
        <x:v>5495.3</x:v>
      </x:c>
      <x:c r="I2059" s="2" t="str">
        <x:v>已发或已核定扣减，不重复补发</x:v>
      </x:c>
    </x:row>
    <x:row r="2060" ht="22" customHeight="1">
      <x:c r="A2060" s="2" t="n">
        <x:v>6</x:v>
      </x:c>
      <x:c r="B2060" s="2" t="str">
        <x:v>粤AGP3663</x:v>
      </x:c>
      <x:c r="C2060" s="2" t="str">
        <x:v>董剑煜</x:v>
      </x:c>
      <x:c r="D2060" s="2" t="n">
        <x:v>30</x:v>
      </x:c>
      <x:c r="E2060" s="7" t="n">
        <x:v>150</x:v>
      </x:c>
      <x:c r="F2060" s="2" t="str">
        <x:v>是</x:v>
      </x:c>
      <x:c r="G2060" s="7" t="n">
        <x:v>3000</x:v>
      </x:c>
      <x:c r="H2060" s="7" t="n">
        <x:v>5122.2</x:v>
      </x:c>
      <x:c r="I2060" s="2" t="str">
        <x:v>已发或已核定扣减，不重复补发</x:v>
      </x:c>
    </x:row>
    <x:row r="2061" ht="22" customHeight="1">
      <x:c r="A2061" s="2" t="n">
        <x:v>6</x:v>
      </x:c>
      <x:c r="B2061" s="2" t="str">
        <x:v>粤AGP3669</x:v>
      </x:c>
      <x:c r="C2061" s="2" t="str">
        <x:v>董剑煜</x:v>
      </x:c>
      <x:c r="D2061" s="2" t="n">
        <x:v>9</x:v>
      </x:c>
      <x:c r="E2061" s="7" t="n">
        <x:v>150</x:v>
      </x:c>
      <x:c r="F2061" s="2" t="str">
        <x:v>是</x:v>
      </x:c>
      <x:c r="G2061" s="7" t="n">
        <x:v>900</x:v>
      </x:c>
      <x:c r="H2061" s="7" t="n">
        <x:v>0.2</x:v>
      </x:c>
      <x:c r="I2061" s="2" t="str">
        <x:v>已发或已核定扣减，不重复补发</x:v>
      </x:c>
    </x:row>
    <x:row r="2062" ht="22" customHeight="1">
      <x:c r="A2062" s="2" t="n">
        <x:v>6</x:v>
      </x:c>
      <x:c r="B2062" s="2" t="str">
        <x:v>粤AGP3676</x:v>
      </x:c>
      <x:c r="C2062" s="2" t="str">
        <x:v>董剑煜</x:v>
      </x:c>
      <x:c r="D2062" s="2" t="n">
        <x:v>30</x:v>
      </x:c>
      <x:c r="E2062" s="7" t="n">
        <x:v>150</x:v>
      </x:c>
      <x:c r="F2062" s="2" t="str">
        <x:v>是</x:v>
      </x:c>
      <x:c r="G2062" s="7" t="n">
        <x:v>3000</x:v>
      </x:c>
      <x:c r="H2062" s="7" t="n">
        <x:v>3953.8</x:v>
      </x:c>
      <x:c r="I2062" s="2" t="str">
        <x:v>已发或已核定扣减，不重复补发</x:v>
      </x:c>
    </x:row>
    <x:row r="2063" ht="22" customHeight="1">
      <x:c r="A2063" s="2" t="n">
        <x:v>6</x:v>
      </x:c>
      <x:c r="B2063" s="2" t="str">
        <x:v>粤AGP3695</x:v>
      </x:c>
      <x:c r="C2063" s="2" t="str">
        <x:v>董剑煜</x:v>
      </x:c>
      <x:c r="D2063" s="2" t="n">
        <x:v>30</x:v>
      </x:c>
      <x:c r="E2063" s="7" t="n">
        <x:v>260</x:v>
      </x:c>
      <x:c r="F2063" s="2" t="str">
        <x:v>是</x:v>
      </x:c>
      <x:c r="G2063" s="7" t="n">
        <x:v>5000</x:v>
      </x:c>
      <x:c r="H2063" s="7" t="n">
        <x:v>7809</x:v>
      </x:c>
      <x:c r="I2063" s="2" t="str">
        <x:v>已发或已核定扣减，不重复补发</x:v>
      </x:c>
    </x:row>
    <x:row r="2064" ht="22" customHeight="1">
      <x:c r="A2064" s="2" t="n">
        <x:v>6</x:v>
      </x:c>
      <x:c r="B2064" s="2" t="str">
        <x:v>粤AGP4355</x:v>
      </x:c>
      <x:c r="C2064" s="2" t="str">
        <x:v>董剑煜</x:v>
      </x:c>
      <x:c r="D2064" s="2" t="n">
        <x:v>30</x:v>
      </x:c>
      <x:c r="E2064" s="7" t="n">
        <x:v>260</x:v>
      </x:c>
      <x:c r="F2064" s="2" t="str">
        <x:v>是</x:v>
      </x:c>
      <x:c r="G2064" s="7" t="n">
        <x:v>5000</x:v>
      </x:c>
      <x:c r="H2064" s="7" t="n">
        <x:v>6847.4</x:v>
      </x:c>
      <x:c r="I2064" s="2" t="str">
        <x:v>已发或已核定扣减，不重复补发</x:v>
      </x:c>
    </x:row>
    <x:row r="2065" ht="22" customHeight="1">
      <x:c r="A2065" s="2" t="n">
        <x:v>6</x:v>
      </x:c>
      <x:c r="B2065" s="2" t="str">
        <x:v>粤AGP4386</x:v>
      </x:c>
      <x:c r="C2065" s="2" t="str">
        <x:v>董剑煜</x:v>
      </x:c>
      <x:c r="D2065" s="2" t="n">
        <x:v>2</x:v>
      </x:c>
      <x:c r="E2065" s="7" t="n">
        <x:v>260</x:v>
      </x:c>
      <x:c r="F2065" s="2" t="str">
        <x:v>是</x:v>
      </x:c>
      <x:c r="G2065" s="7" t="n">
        <x:v>333.33</x:v>
      </x:c>
      <x:c r="H2065" s="7" t="n">
        <x:v>591.2</x:v>
      </x:c>
      <x:c r="I2065" s="2" t="str">
        <x:v>已发或已核定扣减，不重复补发</x:v>
      </x:c>
    </x:row>
    <x:row r="2066" ht="22" customHeight="1">
      <x:c r="A2066" s="2" t="n">
        <x:v>6</x:v>
      </x:c>
      <x:c r="B2066" s="2" t="str">
        <x:v>粤AGP4522</x:v>
      </x:c>
      <x:c r="C2066" s="2" t="str">
        <x:v>董剑煜</x:v>
      </x:c>
      <x:c r="D2066" s="2" t="n">
        <x:v>30</x:v>
      </x:c>
      <x:c r="E2066" s="7" t="n">
        <x:v>260</x:v>
      </x:c>
      <x:c r="F2066" s="2" t="str">
        <x:v>是</x:v>
      </x:c>
      <x:c r="G2066" s="7" t="n">
        <x:v>5000</x:v>
      </x:c>
      <x:c r="H2066" s="7" t="n">
        <x:v>7444.3</x:v>
      </x:c>
      <x:c r="I2066" s="2" t="str">
        <x:v>已发或已核定扣减，不重复补发</x:v>
      </x:c>
    </x:row>
    <x:row r="2067" ht="22" customHeight="1">
      <x:c r="A2067" s="2" t="n">
        <x:v>6</x:v>
      </x:c>
      <x:c r="B2067" s="2" t="str">
        <x:v>粤AGP4548</x:v>
      </x:c>
      <x:c r="C2067" s="2" t="str">
        <x:v>董剑煜</x:v>
      </x:c>
      <x:c r="D2067" s="2" t="n">
        <x:v>30</x:v>
      </x:c>
      <x:c r="E2067" s="7" t="n">
        <x:v>260</x:v>
      </x:c>
      <x:c r="F2067" s="2" t="str">
        <x:v>否</x:v>
      </x:c>
      <x:c r="G2067" s="7" t="n">
        <x:v>5000</x:v>
      </x:c>
      <x:c r="H2067" s="7" t="n">
        <x:v>2020</x:v>
      </x:c>
      <x:c r="I2067" s="2" t="str">
        <x:v>可按后续累计达标判定补发</x:v>
      </x:c>
    </x:row>
    <x:row r="2068" ht="22" customHeight="1">
      <x:c r="A2068" s="2" t="n">
        <x:v>6</x:v>
      </x:c>
      <x:c r="B2068" s="2" t="str">
        <x:v>粤AGP4586</x:v>
      </x:c>
      <x:c r="C2068" s="2" t="str">
        <x:v>董剑煜</x:v>
      </x:c>
      <x:c r="D2068" s="2" t="n">
        <x:v>30</x:v>
      </x:c>
      <x:c r="E2068" s="7" t="n">
        <x:v>260</x:v>
      </x:c>
      <x:c r="F2068" s="2" t="str">
        <x:v>是</x:v>
      </x:c>
      <x:c r="G2068" s="7" t="n">
        <x:v>5000</x:v>
      </x:c>
      <x:c r="H2068" s="7" t="n">
        <x:v>3513.7</x:v>
      </x:c>
      <x:c r="I2068" s="2" t="str">
        <x:v>已发或已核定扣减，不重复补发</x:v>
      </x:c>
    </x:row>
    <x:row r="2069" ht="22" customHeight="1">
      <x:c r="A2069" s="2" t="n">
        <x:v>6</x:v>
      </x:c>
      <x:c r="B2069" s="2" t="str">
        <x:v>粤AGP5167</x:v>
      </x:c>
      <x:c r="C2069" s="2" t="str">
        <x:v>董剑煜</x:v>
      </x:c>
      <x:c r="D2069" s="2" t="n">
        <x:v>30</x:v>
      </x:c>
      <x:c r="E2069" s="7" t="n">
        <x:v>260</x:v>
      </x:c>
      <x:c r="F2069" s="2" t="str">
        <x:v>是</x:v>
      </x:c>
      <x:c r="G2069" s="7" t="n">
        <x:v>5000</x:v>
      </x:c>
      <x:c r="H2069" s="7" t="n">
        <x:v>859</x:v>
      </x:c>
      <x:c r="I2069" s="2" t="str">
        <x:v>已发或已核定扣减，不重复补发</x:v>
      </x:c>
    </x:row>
    <x:row r="2070" ht="22" customHeight="1">
      <x:c r="A2070" s="2" t="n">
        <x:v>6</x:v>
      </x:c>
      <x:c r="B2070" s="2" t="str">
        <x:v>粤AGP5168</x:v>
      </x:c>
      <x:c r="C2070" s="2" t="str">
        <x:v>董剑煜</x:v>
      </x:c>
      <x:c r="D2070" s="2" t="n">
        <x:v>1</x:v>
      </x:c>
      <x:c r="E2070" s="7" t="n">
        <x:v>150</x:v>
      </x:c>
      <x:c r="F2070" s="2" t="str">
        <x:v>否</x:v>
      </x:c>
      <x:c r="G2070" s="7" t="n">
        <x:v>100</x:v>
      </x:c>
      <x:c r="H2070" s="7" t="n">
        <x:v>0.2</x:v>
      </x:c>
      <x:c r="I2070" s="2" t="str">
        <x:v>可按后续累计达标判定补发</x:v>
      </x:c>
    </x:row>
    <x:row r="2071" ht="22" customHeight="1">
      <x:c r="A2071" s="2" t="n">
        <x:v>6</x:v>
      </x:c>
      <x:c r="B2071" s="2" t="str">
        <x:v>粤AGP5351</x:v>
      </x:c>
      <x:c r="C2071" s="2" t="str">
        <x:v>董剑煜</x:v>
      </x:c>
      <x:c r="D2071" s="2" t="n">
        <x:v>10</x:v>
      </x:c>
      <x:c r="E2071" s="7" t="n">
        <x:v>260</x:v>
      </x:c>
      <x:c r="F2071" s="2" t="str">
        <x:v>是</x:v>
      </x:c>
      <x:c r="G2071" s="7" t="n">
        <x:v>1666.67</x:v>
      </x:c>
      <x:c r="H2071" s="7" t="n">
        <x:v>1790.2</x:v>
      </x:c>
      <x:c r="I2071" s="2" t="str">
        <x:v>已发或已核定扣减，不重复补发</x:v>
      </x:c>
    </x:row>
    <x:row r="2072" ht="22" customHeight="1">
      <x:c r="A2072" s="2" t="n">
        <x:v>6</x:v>
      </x:c>
      <x:c r="B2072" s="2" t="str">
        <x:v>粤AGP5357</x:v>
      </x:c>
      <x:c r="C2072" s="2" t="str">
        <x:v>董剑煜</x:v>
      </x:c>
      <x:c r="D2072" s="2" t="n">
        <x:v>12</x:v>
      </x:c>
      <x:c r="E2072" s="7" t="n">
        <x:v>260</x:v>
      </x:c>
      <x:c r="F2072" s="2" t="str">
        <x:v>是</x:v>
      </x:c>
      <x:c r="G2072" s="7" t="n">
        <x:v>2000</x:v>
      </x:c>
      <x:c r="H2072" s="7" t="n">
        <x:v>744.5</x:v>
      </x:c>
      <x:c r="I2072" s="2" t="str">
        <x:v>已发或已核定扣减，不重复补发</x:v>
      </x:c>
    </x:row>
    <x:row r="2073" ht="22" customHeight="1">
      <x:c r="A2073" s="2" t="n">
        <x:v>6</x:v>
      </x:c>
      <x:c r="B2073" s="2" t="str">
        <x:v>粤AGP5379</x:v>
      </x:c>
      <x:c r="C2073" s="2" t="str">
        <x:v>董剑煜</x:v>
      </x:c>
      <x:c r="D2073" s="2" t="n">
        <x:v>22</x:v>
      </x:c>
      <x:c r="E2073" s="7" t="n">
        <x:v>260</x:v>
      </x:c>
      <x:c r="F2073" s="2" t="str">
        <x:v>否</x:v>
      </x:c>
      <x:c r="G2073" s="7" t="n">
        <x:v>3666.67</x:v>
      </x:c>
      <x:c r="H2073" s="7" t="n">
        <x:v>3226.8</x:v>
      </x:c>
      <x:c r="I2073" s="2" t="str">
        <x:v>可按后续累计达标判定补发</x:v>
      </x:c>
    </x:row>
    <x:row r="2074" ht="22" customHeight="1">
      <x:c r="A2074" s="2" t="n">
        <x:v>6</x:v>
      </x:c>
      <x:c r="B2074" s="2" t="str">
        <x:v>粤AGP5646</x:v>
      </x:c>
      <x:c r="C2074" s="2" t="str">
        <x:v>董剑煜</x:v>
      </x:c>
      <x:c r="D2074" s="2" t="n">
        <x:v>12</x:v>
      </x:c>
      <x:c r="E2074" s="7" t="n">
        <x:v>260</x:v>
      </x:c>
      <x:c r="F2074" s="2" t="str">
        <x:v>是</x:v>
      </x:c>
      <x:c r="G2074" s="7" t="n">
        <x:v>2000</x:v>
      </x:c>
      <x:c r="H2074" s="7" t="n">
        <x:v>279.5</x:v>
      </x:c>
      <x:c r="I2074" s="2" t="str">
        <x:v>已发或已核定扣减，不重复补发</x:v>
      </x:c>
    </x:row>
    <x:row r="2075" ht="22" customHeight="1">
      <x:c r="A2075" s="2" t="n">
        <x:v>6</x:v>
      </x:c>
      <x:c r="B2075" s="2" t="str">
        <x:v>粤AGP5651</x:v>
      </x:c>
      <x:c r="C2075" s="2" t="str">
        <x:v>董剑煜</x:v>
      </x:c>
      <x:c r="D2075" s="2" t="n">
        <x:v>10</x:v>
      </x:c>
      <x:c r="E2075" s="7" t="n">
        <x:v>260</x:v>
      </x:c>
      <x:c r="F2075" s="2" t="str">
        <x:v>是</x:v>
      </x:c>
      <x:c r="G2075" s="7" t="n">
        <x:v>1666.67</x:v>
      </x:c>
      <x:c r="H2075" s="7" t="n">
        <x:v>567.4</x:v>
      </x:c>
      <x:c r="I2075" s="2" t="str">
        <x:v>已发或已核定扣减，不重复补发</x:v>
      </x:c>
    </x:row>
    <x:row r="2076" ht="22" customHeight="1">
      <x:c r="A2076" s="2" t="n">
        <x:v>6</x:v>
      </x:c>
      <x:c r="B2076" s="2" t="str">
        <x:v>粤AGP5661</x:v>
      </x:c>
      <x:c r="C2076" s="2" t="str">
        <x:v>董剑煜</x:v>
      </x:c>
      <x:c r="D2076" s="2" t="n">
        <x:v>12</x:v>
      </x:c>
      <x:c r="E2076" s="7" t="n">
        <x:v>260</x:v>
      </x:c>
      <x:c r="F2076" s="2" t="str">
        <x:v>是</x:v>
      </x:c>
      <x:c r="G2076" s="7" t="n">
        <x:v>2000</x:v>
      </x:c>
      <x:c r="H2076" s="7" t="n">
        <x:v>667.9</x:v>
      </x:c>
      <x:c r="I2076" s="2" t="str">
        <x:v>已发或已核定扣减，不重复补发</x:v>
      </x:c>
    </x:row>
    <x:row r="2077" ht="22" customHeight="1">
      <x:c r="A2077" s="2" t="n">
        <x:v>6</x:v>
      </x:c>
      <x:c r="B2077" s="2" t="str">
        <x:v>粤AGP5749</x:v>
      </x:c>
      <x:c r="C2077" s="2" t="str">
        <x:v>董剑煜</x:v>
      </x:c>
      <x:c r="D2077" s="2" t="n">
        <x:v>10</x:v>
      </x:c>
      <x:c r="E2077" s="7" t="n">
        <x:v>260</x:v>
      </x:c>
      <x:c r="F2077" s="2" t="str">
        <x:v>是</x:v>
      </x:c>
      <x:c r="G2077" s="7" t="n">
        <x:v>1666.67</x:v>
      </x:c>
      <x:c r="H2077" s="7" t="n">
        <x:v>1850.8</x:v>
      </x:c>
      <x:c r="I2077" s="2" t="str">
        <x:v>已发或已核定扣减，不重复补发</x:v>
      </x:c>
    </x:row>
    <x:row r="2078" ht="22" customHeight="1">
      <x:c r="A2078" s="2" t="n">
        <x:v>6</x:v>
      </x:c>
      <x:c r="B2078" s="2" t="str">
        <x:v>粤AGP5763</x:v>
      </x:c>
      <x:c r="C2078" s="2" t="str">
        <x:v>董剑煜</x:v>
      </x:c>
      <x:c r="D2078" s="2" t="n">
        <x:v>1</x:v>
      </x:c>
      <x:c r="E2078" s="7" t="n">
        <x:v>260</x:v>
      </x:c>
      <x:c r="F2078" s="2" t="str">
        <x:v>否</x:v>
      </x:c>
      <x:c r="G2078" s="7" t="n">
        <x:v>166.67</x:v>
      </x:c>
      <x:c r="H2078" s="7" t="n">
        <x:v>0</x:v>
      </x:c>
      <x:c r="I2078" s="2" t="str">
        <x:v>可按后续累计达标判定补发</x:v>
      </x:c>
    </x:row>
    <x:row r="2079" ht="22" customHeight="1">
      <x:c r="A2079" s="2" t="n">
        <x:v>6</x:v>
      </x:c>
      <x:c r="B2079" s="2" t="str">
        <x:v>粤AGP5797</x:v>
      </x:c>
      <x:c r="C2079" s="2" t="str">
        <x:v>董剑煜</x:v>
      </x:c>
      <x:c r="D2079" s="2" t="n">
        <x:v>12</x:v>
      </x:c>
      <x:c r="E2079" s="7" t="n">
        <x:v>260</x:v>
      </x:c>
      <x:c r="F2079" s="2" t="str">
        <x:v>是</x:v>
      </x:c>
      <x:c r="G2079" s="7" t="n">
        <x:v>2000</x:v>
      </x:c>
      <x:c r="H2079" s="7" t="n">
        <x:v>2346.2</x:v>
      </x:c>
      <x:c r="I2079" s="2" t="str">
        <x:v>已发或已核定扣减，不重复补发</x:v>
      </x:c>
    </x:row>
    <x:row r="2080" ht="22" customHeight="1">
      <x:c r="A2080" s="2" t="n">
        <x:v>6</x:v>
      </x:c>
      <x:c r="B2080" s="2" t="str">
        <x:v>粤AGP8633</x:v>
      </x:c>
      <x:c r="C2080" s="2" t="str">
        <x:v>董剑煜</x:v>
      </x:c>
      <x:c r="D2080" s="2" t="n">
        <x:v>30</x:v>
      </x:c>
      <x:c r="E2080" s="7" t="n">
        <x:v>150</x:v>
      </x:c>
      <x:c r="F2080" s="2" t="str">
        <x:v>是</x:v>
      </x:c>
      <x:c r="G2080" s="7" t="n">
        <x:v>3000</x:v>
      </x:c>
      <x:c r="H2080" s="7" t="n">
        <x:v>673.5</x:v>
      </x:c>
      <x:c r="I2080" s="2" t="str">
        <x:v>已发或已核定扣减，不重复补发</x:v>
      </x:c>
    </x:row>
    <x:row r="2081" ht="22" customHeight="1">
      <x:c r="A2081" s="2" t="n">
        <x:v>6</x:v>
      </x:c>
      <x:c r="B2081" s="2" t="str">
        <x:v>粤AGP9755</x:v>
      </x:c>
      <x:c r="C2081" s="2" t="str">
        <x:v>董剑煜</x:v>
      </x:c>
      <x:c r="D2081" s="2" t="n">
        <x:v>30</x:v>
      </x:c>
      <x:c r="E2081" s="7" t="n">
        <x:v>260</x:v>
      </x:c>
      <x:c r="F2081" s="2" t="str">
        <x:v>是</x:v>
      </x:c>
      <x:c r="G2081" s="7" t="n">
        <x:v>5000</x:v>
      </x:c>
      <x:c r="H2081" s="7" t="n">
        <x:v>12397.4</x:v>
      </x:c>
      <x:c r="I2081" s="2" t="str">
        <x:v>已发或已核定扣减，不重复补发</x:v>
      </x:c>
    </x:row>
    <x:row r="2082" ht="22" customHeight="1">
      <x:c r="A2082" s="2" t="n">
        <x:v>6</x:v>
      </x:c>
      <x:c r="B2082" s="2" t="str">
        <x:v>粤AGP9780</x:v>
      </x:c>
      <x:c r="C2082" s="2" t="str">
        <x:v>董剑煜</x:v>
      </x:c>
      <x:c r="D2082" s="2" t="n">
        <x:v>24</x:v>
      </x:c>
      <x:c r="E2082" s="7" t="n">
        <x:v>150</x:v>
      </x:c>
      <x:c r="F2082" s="2" t="str">
        <x:v>是</x:v>
      </x:c>
      <x:c r="G2082" s="7" t="n">
        <x:v>2400</x:v>
      </x:c>
      <x:c r="H2082" s="7" t="n">
        <x:v>734.4</x:v>
      </x:c>
      <x:c r="I2082" s="2" t="str">
        <x:v>已发或已核定扣减，不重复补发</x:v>
      </x:c>
    </x:row>
    <x:row r="2083" ht="22" customHeight="1">
      <x:c r="A2083" s="2" t="n">
        <x:v>6</x:v>
      </x:c>
      <x:c r="B2083" s="2" t="str">
        <x:v>粤AGP9785</x:v>
      </x:c>
      <x:c r="C2083" s="2" t="str">
        <x:v>董剑煜</x:v>
      </x:c>
      <x:c r="D2083" s="2" t="n">
        <x:v>30</x:v>
      </x:c>
      <x:c r="E2083" s="7" t="n">
        <x:v>150</x:v>
      </x:c>
      <x:c r="F2083" s="2" t="str">
        <x:v>是</x:v>
      </x:c>
      <x:c r="G2083" s="7" t="n">
        <x:v>3000</x:v>
      </x:c>
      <x:c r="H2083" s="7" t="n">
        <x:v>10492.5</x:v>
      </x:c>
      <x:c r="I2083" s="2" t="str">
        <x:v>已发或已核定扣减，不重复补发</x:v>
      </x:c>
    </x:row>
    <x:row r="2084" ht="22" customHeight="1">
      <x:c r="A2084" s="2" t="n">
        <x:v>6</x:v>
      </x:c>
      <x:c r="B2084" s="2" t="str">
        <x:v>粤AGP9786</x:v>
      </x:c>
      <x:c r="C2084" s="2" t="str">
        <x:v>董剑煜</x:v>
      </x:c>
      <x:c r="D2084" s="2" t="n">
        <x:v>30</x:v>
      </x:c>
      <x:c r="E2084" s="7" t="n">
        <x:v>150</x:v>
      </x:c>
      <x:c r="F2084" s="2" t="str">
        <x:v>是</x:v>
      </x:c>
      <x:c r="G2084" s="7" t="n">
        <x:v>3000</x:v>
      </x:c>
      <x:c r="H2084" s="7" t="n">
        <x:v>13593.1</x:v>
      </x:c>
      <x:c r="I2084" s="2" t="str">
        <x:v>已发或已核定扣减，不重复补发</x:v>
      </x:c>
    </x:row>
    <x:row r="2085" ht="22" customHeight="1">
      <x:c r="A2085" s="2" t="n">
        <x:v>6</x:v>
      </x:c>
      <x:c r="B2085" s="2" t="str">
        <x:v>粤AGP9791</x:v>
      </x:c>
      <x:c r="C2085" s="2" t="str">
        <x:v>董剑煜</x:v>
      </x:c>
      <x:c r="D2085" s="2" t="n">
        <x:v>1</x:v>
      </x:c>
      <x:c r="E2085" s="7" t="n">
        <x:v>260</x:v>
      </x:c>
      <x:c r="F2085" s="2" t="str">
        <x:v>否</x:v>
      </x:c>
      <x:c r="G2085" s="7" t="n">
        <x:v>166.67</x:v>
      </x:c>
      <x:c r="H2085" s="7" t="n">
        <x:v>0</x:v>
      </x:c>
      <x:c r="I2085" s="2" t="str">
        <x:v>可按后续累计达标判定补发</x:v>
      </x:c>
    </x:row>
    <x:row r="2086" ht="22" customHeight="1">
      <x:c r="A2086" s="2" t="n">
        <x:v>6</x:v>
      </x:c>
      <x:c r="B2086" s="2" t="str">
        <x:v>粤AGR0288</x:v>
      </x:c>
      <x:c r="C2086" s="2" t="str">
        <x:v>董剑煜</x:v>
      </x:c>
      <x:c r="D2086" s="2" t="n">
        <x:v>30</x:v>
      </x:c>
      <x:c r="E2086" s="7" t="n">
        <x:v>150</x:v>
      </x:c>
      <x:c r="F2086" s="2" t="str">
        <x:v>否</x:v>
      </x:c>
      <x:c r="G2086" s="7" t="n">
        <x:v>3000</x:v>
      </x:c>
      <x:c r="H2086" s="7" t="n">
        <x:v>1350.3</x:v>
      </x:c>
      <x:c r="I2086" s="2" t="str">
        <x:v>可按后续累计达标判定补发</x:v>
      </x:c>
    </x:row>
    <x:row r="2087" ht="22" customHeight="1">
      <x:c r="A2087" s="2" t="n">
        <x:v>6</x:v>
      </x:c>
      <x:c r="B2087" s="2" t="str">
        <x:v>粤AGR2833</x:v>
      </x:c>
      <x:c r="C2087" s="2" t="str">
        <x:v>董剑煜</x:v>
      </x:c>
      <x:c r="D2087" s="2" t="n">
        <x:v>30</x:v>
      </x:c>
      <x:c r="E2087" s="7" t="n">
        <x:v>150</x:v>
      </x:c>
      <x:c r="F2087" s="2" t="str">
        <x:v>是</x:v>
      </x:c>
      <x:c r="G2087" s="7" t="n">
        <x:v>3000</x:v>
      </x:c>
      <x:c r="H2087" s="7" t="n">
        <x:v>9986.2</x:v>
      </x:c>
      <x:c r="I2087" s="2" t="str">
        <x:v>已发或已核定扣减，不重复补发</x:v>
      </x:c>
    </x:row>
    <x:row r="2088" ht="22" customHeight="1">
      <x:c r="A2088" s="2" t="n">
        <x:v>6</x:v>
      </x:c>
      <x:c r="B2088" s="2" t="str">
        <x:v>粤AGR5288</x:v>
      </x:c>
      <x:c r="C2088" s="2" t="str">
        <x:v>董剑煜</x:v>
      </x:c>
      <x:c r="D2088" s="2" t="n">
        <x:v>30</x:v>
      </x:c>
      <x:c r="E2088" s="7" t="n">
        <x:v>150</x:v>
      </x:c>
      <x:c r="F2088" s="2" t="str">
        <x:v>是</x:v>
      </x:c>
      <x:c r="G2088" s="7" t="n">
        <x:v>3000</x:v>
      </x:c>
      <x:c r="H2088" s="7" t="n">
        <x:v>5710</x:v>
      </x:c>
      <x:c r="I2088" s="2" t="str">
        <x:v>已发或已核定扣减，不重复补发</x:v>
      </x:c>
    </x:row>
    <x:row r="2089" ht="22" customHeight="1">
      <x:c r="A2089" s="2" t="n">
        <x:v>6</x:v>
      </x:c>
      <x:c r="B2089" s="2" t="str">
        <x:v>粤AGR5532</x:v>
      </x:c>
      <x:c r="C2089" s="2" t="str">
        <x:v>董剑煜</x:v>
      </x:c>
      <x:c r="D2089" s="2" t="n">
        <x:v>30</x:v>
      </x:c>
      <x:c r="E2089" s="7" t="n">
        <x:v>150</x:v>
      </x:c>
      <x:c r="F2089" s="2" t="str">
        <x:v>是</x:v>
      </x:c>
      <x:c r="G2089" s="7" t="n">
        <x:v>3000</x:v>
      </x:c>
      <x:c r="H2089" s="7" t="n">
        <x:v>186.8</x:v>
      </x:c>
      <x:c r="I2089" s="2" t="str">
        <x:v>已发或已核定扣减，不重复补发</x:v>
      </x:c>
    </x:row>
    <x:row r="2090" ht="22" customHeight="1">
      <x:c r="A2090" s="2" t="n">
        <x:v>6</x:v>
      </x:c>
      <x:c r="B2090" s="2" t="str">
        <x:v>粤AGR5535</x:v>
      </x:c>
      <x:c r="C2090" s="2" t="str">
        <x:v>董剑煜</x:v>
      </x:c>
      <x:c r="D2090" s="2" t="n">
        <x:v>30</x:v>
      </x:c>
      <x:c r="E2090" s="7" t="n">
        <x:v>150</x:v>
      </x:c>
      <x:c r="F2090" s="2" t="str">
        <x:v>是</x:v>
      </x:c>
      <x:c r="G2090" s="7" t="n">
        <x:v>3000</x:v>
      </x:c>
      <x:c r="H2090" s="7" t="n">
        <x:v>6371</x:v>
      </x:c>
      <x:c r="I2090" s="2" t="str">
        <x:v>已发或已核定扣减，不重复补发</x:v>
      </x:c>
    </x:row>
    <x:row r="2091" ht="22" customHeight="1">
      <x:c r="A2091" s="2" t="n">
        <x:v>6</x:v>
      </x:c>
      <x:c r="B2091" s="2" t="str">
        <x:v>粤AGR6828</x:v>
      </x:c>
      <x:c r="C2091" s="2" t="str">
        <x:v>董剑煜</x:v>
      </x:c>
      <x:c r="D2091" s="2" t="n">
        <x:v>30</x:v>
      </x:c>
      <x:c r="E2091" s="7" t="n">
        <x:v>150</x:v>
      </x:c>
      <x:c r="F2091" s="2" t="str">
        <x:v>是</x:v>
      </x:c>
      <x:c r="G2091" s="7" t="n">
        <x:v>3000</x:v>
      </x:c>
      <x:c r="H2091" s="7" t="n">
        <x:v>8498.3</x:v>
      </x:c>
      <x:c r="I2091" s="2" t="str">
        <x:v>已发或已核定扣减，不重复补发</x:v>
      </x:c>
    </x:row>
    <x:row r="2092" ht="22" customHeight="1">
      <x:c r="A2092" s="2" t="n">
        <x:v>6</x:v>
      </x:c>
      <x:c r="B2092" s="2" t="str">
        <x:v>粤AGR6863</x:v>
      </x:c>
      <x:c r="C2092" s="2" t="str">
        <x:v>董剑煜</x:v>
      </x:c>
      <x:c r="D2092" s="2" t="n">
        <x:v>30</x:v>
      </x:c>
      <x:c r="E2092" s="7" t="n">
        <x:v>150</x:v>
      </x:c>
      <x:c r="F2092" s="2" t="str">
        <x:v>是</x:v>
      </x:c>
      <x:c r="G2092" s="7" t="n">
        <x:v>3000</x:v>
      </x:c>
      <x:c r="H2092" s="7" t="n">
        <x:v>6164.1</x:v>
      </x:c>
      <x:c r="I2092" s="2" t="str">
        <x:v>已发或已核定扣减，不重复补发</x:v>
      </x:c>
    </x:row>
    <x:row r="2093" ht="22" customHeight="1">
      <x:c r="A2093" s="2" t="n">
        <x:v>6</x:v>
      </x:c>
      <x:c r="B2093" s="2" t="str">
        <x:v>粤AGR6869</x:v>
      </x:c>
      <x:c r="C2093" s="2" t="str">
        <x:v>董剑煜</x:v>
      </x:c>
      <x:c r="D2093" s="2" t="n">
        <x:v>30</x:v>
      </x:c>
      <x:c r="E2093" s="7" t="n">
        <x:v>150</x:v>
      </x:c>
      <x:c r="F2093" s="2" t="str">
        <x:v>是</x:v>
      </x:c>
      <x:c r="G2093" s="7" t="n">
        <x:v>3000</x:v>
      </x:c>
      <x:c r="H2093" s="7" t="n">
        <x:v>11388.9</x:v>
      </x:c>
      <x:c r="I2093" s="2" t="str">
        <x:v>已发或已核定扣减，不重复补发</x:v>
      </x:c>
    </x:row>
    <x:row r="2094" ht="22" customHeight="1">
      <x:c r="A2094" s="2" t="n">
        <x:v>6</x:v>
      </x:c>
      <x:c r="B2094" s="2" t="str">
        <x:v>粤AGR6877</x:v>
      </x:c>
      <x:c r="C2094" s="2" t="str">
        <x:v>董剑煜</x:v>
      </x:c>
      <x:c r="D2094" s="2" t="n">
        <x:v>30</x:v>
      </x:c>
      <x:c r="E2094" s="7" t="n">
        <x:v>150</x:v>
      </x:c>
      <x:c r="F2094" s="2" t="str">
        <x:v>是</x:v>
      </x:c>
      <x:c r="G2094" s="7" t="n">
        <x:v>3000</x:v>
      </x:c>
      <x:c r="H2094" s="7" t="n">
        <x:v>17005.5</x:v>
      </x:c>
      <x:c r="I2094" s="2" t="str">
        <x:v>已发或已核定扣减，不重复补发</x:v>
      </x:c>
    </x:row>
    <x:row r="2095" ht="22" customHeight="1">
      <x:c r="A2095" s="2" t="n">
        <x:v>6</x:v>
      </x:c>
      <x:c r="B2095" s="2" t="str">
        <x:v>粤AGR8500</x:v>
      </x:c>
      <x:c r="C2095" s="2" t="str">
        <x:v>董剑煜</x:v>
      </x:c>
      <x:c r="D2095" s="2" t="n">
        <x:v>30</x:v>
      </x:c>
      <x:c r="E2095" s="7" t="n">
        <x:v>150</x:v>
      </x:c>
      <x:c r="F2095" s="2" t="str">
        <x:v>是</x:v>
      </x:c>
      <x:c r="G2095" s="7" t="n">
        <x:v>3000</x:v>
      </x:c>
      <x:c r="H2095" s="7" t="n">
        <x:v>5565.4</x:v>
      </x:c>
      <x:c r="I2095" s="2" t="str">
        <x:v>已发或已核定扣减，不重复补发</x:v>
      </x:c>
    </x:row>
    <x:row r="2096" ht="22" customHeight="1">
      <x:c r="A2096" s="2" t="n">
        <x:v>6</x:v>
      </x:c>
      <x:c r="B2096" s="2" t="str">
        <x:v>粤A00255F</x:v>
      </x:c>
      <x:c r="C2096" s="2" t="str">
        <x:v>金可鹏</x:v>
      </x:c>
      <x:c r="D2096" s="2" t="n">
        <x:v>30</x:v>
      </x:c>
      <x:c r="E2096" s="7" t="n">
        <x:v>1000</x:v>
      </x:c>
      <x:c r="F2096" s="2" t="str">
        <x:v>否</x:v>
      </x:c>
      <x:c r="G2096" s="7" t="n">
        <x:v>6000</x:v>
      </x:c>
      <x:c r="H2096" s="7" t="n">
        <x:v>1142.2</x:v>
      </x:c>
      <x:c r="I2096" s="2" t="str">
        <x:v>可按后续累计达标判定补发</x:v>
      </x:c>
    </x:row>
    <x:row r="2097" ht="22" customHeight="1">
      <x:c r="A2097" s="2" t="n">
        <x:v>6</x:v>
      </x:c>
      <x:c r="B2097" s="2" t="str">
        <x:v>粤A00615F</x:v>
      </x:c>
      <x:c r="C2097" s="2" t="str">
        <x:v>金可鹏</x:v>
      </x:c>
      <x:c r="D2097" s="2" t="n">
        <x:v>30</x:v>
      </x:c>
      <x:c r="E2097" s="7" t="n">
        <x:v>1000</x:v>
      </x:c>
      <x:c r="F2097" s="2" t="str">
        <x:v>否</x:v>
      </x:c>
      <x:c r="G2097" s="7" t="n">
        <x:v>6000</x:v>
      </x:c>
      <x:c r="H2097" s="7" t="n">
        <x:v>1896.3</x:v>
      </x:c>
      <x:c r="I2097" s="2" t="str">
        <x:v>可按后续累计达标判定补发</x:v>
      </x:c>
    </x:row>
    <x:row r="2098" ht="22" customHeight="1">
      <x:c r="A2098" s="2" t="n">
        <x:v>6</x:v>
      </x:c>
      <x:c r="B2098" s="2" t="str">
        <x:v>粤A01209F</x:v>
      </x:c>
      <x:c r="C2098" s="2" t="str">
        <x:v>金可鹏</x:v>
      </x:c>
      <x:c r="D2098" s="2" t="n">
        <x:v>30</x:v>
      </x:c>
      <x:c r="E2098" s="7" t="n">
        <x:v>1000</x:v>
      </x:c>
      <x:c r="F2098" s="2" t="str">
        <x:v>是</x:v>
      </x:c>
      <x:c r="G2098" s="7" t="n">
        <x:v>6000</x:v>
      </x:c>
      <x:c r="H2098" s="7" t="n">
        <x:v>765</x:v>
      </x:c>
      <x:c r="I2098" s="2" t="str">
        <x:v>已发或已核定扣减，不重复补发</x:v>
      </x:c>
    </x:row>
    <x:row r="2099" ht="22" customHeight="1">
      <x:c r="A2099" s="2" t="n">
        <x:v>6</x:v>
      </x:c>
      <x:c r="B2099" s="2" t="str">
        <x:v>粤A01396F</x:v>
      </x:c>
      <x:c r="C2099" s="2" t="str">
        <x:v>金可鹏</x:v>
      </x:c>
      <x:c r="D2099" s="2" t="n">
        <x:v>19</x:v>
      </x:c>
      <x:c r="E2099" s="7" t="n">
        <x:v>1000</x:v>
      </x:c>
      <x:c r="F2099" s="2" t="str">
        <x:v>是</x:v>
      </x:c>
      <x:c r="G2099" s="7" t="n">
        <x:v>3800</x:v>
      </x:c>
      <x:c r="H2099" s="7" t="n">
        <x:v>4161.5</x:v>
      </x:c>
      <x:c r="I2099" s="2" t="str">
        <x:v>已发或已核定扣减，不重复补发</x:v>
      </x:c>
    </x:row>
    <x:row r="2100" ht="22" customHeight="1">
      <x:c r="A2100" s="2" t="n">
        <x:v>6</x:v>
      </x:c>
      <x:c r="B2100" s="2" t="str">
        <x:v>粤A01552F</x:v>
      </x:c>
      <x:c r="C2100" s="2" t="str">
        <x:v>金可鹏</x:v>
      </x:c>
      <x:c r="D2100" s="2" t="n">
        <x:v>23</x:v>
      </x:c>
      <x:c r="E2100" s="7" t="n">
        <x:v>1000</x:v>
      </x:c>
      <x:c r="F2100" s="2" t="str">
        <x:v>否</x:v>
      </x:c>
      <x:c r="G2100" s="7" t="n">
        <x:v>4600</x:v>
      </x:c>
      <x:c r="H2100" s="7" t="n">
        <x:v>130.8</x:v>
      </x:c>
      <x:c r="I2100" s="2" t="str">
        <x:v>可按后续累计达标判定补发</x:v>
      </x:c>
    </x:row>
    <x:row r="2101" ht="22" customHeight="1">
      <x:c r="A2101" s="2" t="n">
        <x:v>6</x:v>
      </x:c>
      <x:c r="B2101" s="2" t="str">
        <x:v>粤A01620F</x:v>
      </x:c>
      <x:c r="C2101" s="2" t="str">
        <x:v>金可鹏</x:v>
      </x:c>
      <x:c r="D2101" s="2" t="n">
        <x:v>30</x:v>
      </x:c>
      <x:c r="E2101" s="7" t="n">
        <x:v>1000</x:v>
      </x:c>
      <x:c r="F2101" s="2" t="str">
        <x:v>否</x:v>
      </x:c>
      <x:c r="G2101" s="7" t="n">
        <x:v>6000</x:v>
      </x:c>
      <x:c r="H2101" s="7" t="n">
        <x:v>178.5</x:v>
      </x:c>
      <x:c r="I2101" s="2" t="str">
        <x:v>可按后续累计达标判定补发</x:v>
      </x:c>
    </x:row>
    <x:row r="2102" ht="22" customHeight="1">
      <x:c r="A2102" s="2" t="n">
        <x:v>6</x:v>
      </x:c>
      <x:c r="B2102" s="2" t="str">
        <x:v>粤A01939F</x:v>
      </x:c>
      <x:c r="C2102" s="2" t="str">
        <x:v>金可鹏</x:v>
      </x:c>
      <x:c r="D2102" s="2" t="n">
        <x:v>30</x:v>
      </x:c>
      <x:c r="E2102" s="7" t="n">
        <x:v>1000</x:v>
      </x:c>
      <x:c r="F2102" s="2" t="str">
        <x:v>否</x:v>
      </x:c>
      <x:c r="G2102" s="7" t="n">
        <x:v>6000</x:v>
      </x:c>
      <x:c r="H2102" s="7" t="n">
        <x:v>2535.9</x:v>
      </x:c>
      <x:c r="I2102" s="2" t="str">
        <x:v>可按后续累计达标判定补发</x:v>
      </x:c>
    </x:row>
    <x:row r="2103" ht="22" customHeight="1">
      <x:c r="A2103" s="2" t="n">
        <x:v>6</x:v>
      </x:c>
      <x:c r="B2103" s="2" t="str">
        <x:v>粤A02661F</x:v>
      </x:c>
      <x:c r="C2103" s="2" t="str">
        <x:v>金可鹏</x:v>
      </x:c>
      <x:c r="D2103" s="2" t="n">
        <x:v>30</x:v>
      </x:c>
      <x:c r="E2103" s="7" t="n">
        <x:v>1000</x:v>
      </x:c>
      <x:c r="F2103" s="2" t="str">
        <x:v>否</x:v>
      </x:c>
      <x:c r="G2103" s="7" t="n">
        <x:v>6000</x:v>
      </x:c>
      <x:c r="H2103" s="7" t="n">
        <x:v>1806</x:v>
      </x:c>
      <x:c r="I2103" s="2" t="str">
        <x:v>可按后续累计达标判定补发</x:v>
      </x:c>
    </x:row>
    <x:row r="2104" ht="22" customHeight="1">
      <x:c r="A2104" s="2" t="n">
        <x:v>6</x:v>
      </x:c>
      <x:c r="B2104" s="2" t="str">
        <x:v>粤A02683F</x:v>
      </x:c>
      <x:c r="C2104" s="2" t="str">
        <x:v>金可鹏</x:v>
      </x:c>
      <x:c r="D2104" s="2" t="n">
        <x:v>30</x:v>
      </x:c>
      <x:c r="E2104" s="7" t="n">
        <x:v>1000</x:v>
      </x:c>
      <x:c r="F2104" s="2" t="str">
        <x:v>是</x:v>
      </x:c>
      <x:c r="G2104" s="7" t="n">
        <x:v>6000</x:v>
      </x:c>
      <x:c r="H2104" s="7" t="n">
        <x:v>3856.7</x:v>
      </x:c>
      <x:c r="I2104" s="2" t="str">
        <x:v>已发或已核定扣减，不重复补发</x:v>
      </x:c>
    </x:row>
    <x:row r="2105" ht="22" customHeight="1">
      <x:c r="A2105" s="2" t="n">
        <x:v>6</x:v>
      </x:c>
      <x:c r="B2105" s="2" t="str">
        <x:v>粤A02956F</x:v>
      </x:c>
      <x:c r="C2105" s="2" t="str">
        <x:v>金可鹏</x:v>
      </x:c>
      <x:c r="D2105" s="2" t="n">
        <x:v>30</x:v>
      </x:c>
      <x:c r="E2105" s="7" t="n">
        <x:v>1000</x:v>
      </x:c>
      <x:c r="F2105" s="2" t="str">
        <x:v>否</x:v>
      </x:c>
      <x:c r="G2105" s="7" t="n">
        <x:v>6000</x:v>
      </x:c>
      <x:c r="H2105" s="7" t="n">
        <x:v>1783.1</x:v>
      </x:c>
      <x:c r="I2105" s="2" t="str">
        <x:v>可按后续累计达标判定补发</x:v>
      </x:c>
    </x:row>
    <x:row r="2106" ht="22" customHeight="1">
      <x:c r="A2106" s="2" t="n">
        <x:v>6</x:v>
      </x:c>
      <x:c r="B2106" s="2" t="str">
        <x:v>粤A03502F</x:v>
      </x:c>
      <x:c r="C2106" s="2" t="str">
        <x:v>金可鹏</x:v>
      </x:c>
      <x:c r="D2106" s="2" t="n">
        <x:v>30</x:v>
      </x:c>
      <x:c r="E2106" s="7" t="n">
        <x:v>1000</x:v>
      </x:c>
      <x:c r="F2106" s="2" t="str">
        <x:v>否</x:v>
      </x:c>
      <x:c r="G2106" s="7" t="n">
        <x:v>6000</x:v>
      </x:c>
      <x:c r="H2106" s="7" t="n">
        <x:v>3467.6</x:v>
      </x:c>
      <x:c r="I2106" s="2" t="str">
        <x:v>可按后续累计达标判定补发</x:v>
      </x:c>
    </x:row>
    <x:row r="2107" ht="22" customHeight="1">
      <x:c r="A2107" s="2" t="n">
        <x:v>6</x:v>
      </x:c>
      <x:c r="B2107" s="2" t="str">
        <x:v>粤A03532F</x:v>
      </x:c>
      <x:c r="C2107" s="2" t="str">
        <x:v>金可鹏</x:v>
      </x:c>
      <x:c r="D2107" s="2" t="n">
        <x:v>30</x:v>
      </x:c>
      <x:c r="E2107" s="7" t="n">
        <x:v>1000</x:v>
      </x:c>
      <x:c r="F2107" s="2" t="str">
        <x:v>是</x:v>
      </x:c>
      <x:c r="G2107" s="7" t="n">
        <x:v>6000</x:v>
      </x:c>
      <x:c r="H2107" s="7" t="n">
        <x:v>6127.9</x:v>
      </x:c>
      <x:c r="I2107" s="2" t="str">
        <x:v>已发或已核定扣减，不重复补发</x:v>
      </x:c>
    </x:row>
    <x:row r="2108" ht="22" customHeight="1">
      <x:c r="A2108" s="2" t="n">
        <x:v>6</x:v>
      </x:c>
      <x:c r="B2108" s="2" t="str">
        <x:v>粤A03569F</x:v>
      </x:c>
      <x:c r="C2108" s="2" t="str">
        <x:v>金可鹏</x:v>
      </x:c>
      <x:c r="D2108" s="2" t="n">
        <x:v>30</x:v>
      </x:c>
      <x:c r="E2108" s="7" t="n">
        <x:v>1000</x:v>
      </x:c>
      <x:c r="F2108" s="2" t="str">
        <x:v>是</x:v>
      </x:c>
      <x:c r="G2108" s="7" t="n">
        <x:v>6000</x:v>
      </x:c>
      <x:c r="H2108" s="7" t="n">
        <x:v>6861</x:v>
      </x:c>
      <x:c r="I2108" s="2" t="str">
        <x:v>已发或已核定扣减，不重复补发</x:v>
      </x:c>
    </x:row>
    <x:row r="2109" ht="22" customHeight="1">
      <x:c r="A2109" s="2" t="n">
        <x:v>6</x:v>
      </x:c>
      <x:c r="B2109" s="2" t="str">
        <x:v>粤A03859F</x:v>
      </x:c>
      <x:c r="C2109" s="2" t="str">
        <x:v>金可鹏</x:v>
      </x:c>
      <x:c r="D2109" s="2" t="n">
        <x:v>30</x:v>
      </x:c>
      <x:c r="E2109" s="7" t="n">
        <x:v>1000</x:v>
      </x:c>
      <x:c r="F2109" s="2" t="str">
        <x:v>否</x:v>
      </x:c>
      <x:c r="G2109" s="7" t="n">
        <x:v>6000</x:v>
      </x:c>
      <x:c r="H2109" s="7" t="n">
        <x:v>2849.5</x:v>
      </x:c>
      <x:c r="I2109" s="2" t="str">
        <x:v>可按后续累计达标判定补发</x:v>
      </x:c>
    </x:row>
    <x:row r="2110" ht="22" customHeight="1">
      <x:c r="A2110" s="2" t="n">
        <x:v>6</x:v>
      </x:c>
      <x:c r="B2110" s="2" t="str">
        <x:v>粤A05322F</x:v>
      </x:c>
      <x:c r="C2110" s="2" t="str">
        <x:v>金可鹏</x:v>
      </x:c>
      <x:c r="D2110" s="2" t="n">
        <x:v>30</x:v>
      </x:c>
      <x:c r="E2110" s="7" t="n">
        <x:v>1000</x:v>
      </x:c>
      <x:c r="F2110" s="2" t="str">
        <x:v>否</x:v>
      </x:c>
      <x:c r="G2110" s="7" t="n">
        <x:v>6000</x:v>
      </x:c>
      <x:c r="H2110" s="7" t="n">
        <x:v>4181.2</x:v>
      </x:c>
      <x:c r="I2110" s="2" t="str">
        <x:v>可按后续累计达标判定补发</x:v>
      </x:c>
    </x:row>
    <x:row r="2111" ht="22" customHeight="1">
      <x:c r="A2111" s="2" t="n">
        <x:v>6</x:v>
      </x:c>
      <x:c r="B2111" s="2" t="str">
        <x:v>粤A05391F</x:v>
      </x:c>
      <x:c r="C2111" s="2" t="str">
        <x:v>金可鹏</x:v>
      </x:c>
      <x:c r="D2111" s="2" t="n">
        <x:v>30</x:v>
      </x:c>
      <x:c r="E2111" s="7" t="n">
        <x:v>1000</x:v>
      </x:c>
      <x:c r="F2111" s="2" t="str">
        <x:v>否</x:v>
      </x:c>
      <x:c r="G2111" s="7" t="n">
        <x:v>6000</x:v>
      </x:c>
      <x:c r="H2111" s="7" t="n">
        <x:v>3727.5</x:v>
      </x:c>
      <x:c r="I2111" s="2" t="str">
        <x:v>可按后续累计达标判定补发</x:v>
      </x:c>
    </x:row>
    <x:row r="2112" ht="22" customHeight="1">
      <x:c r="A2112" s="2" t="n">
        <x:v>6</x:v>
      </x:c>
      <x:c r="B2112" s="2" t="str">
        <x:v>粤A05428F</x:v>
      </x:c>
      <x:c r="C2112" s="2" t="str">
        <x:v>金可鹏</x:v>
      </x:c>
      <x:c r="D2112" s="2" t="n">
        <x:v>30</x:v>
      </x:c>
      <x:c r="E2112" s="7" t="n">
        <x:v>1000</x:v>
      </x:c>
      <x:c r="F2112" s="2" t="str">
        <x:v>否</x:v>
      </x:c>
      <x:c r="G2112" s="7" t="n">
        <x:v>6000</x:v>
      </x:c>
      <x:c r="H2112" s="7" t="n">
        <x:v>3324.2</x:v>
      </x:c>
      <x:c r="I2112" s="2" t="str">
        <x:v>可按后续累计达标判定补发</x:v>
      </x:c>
    </x:row>
    <x:row r="2113" ht="22" customHeight="1">
      <x:c r="A2113" s="2" t="n">
        <x:v>6</x:v>
      </x:c>
      <x:c r="B2113" s="2" t="str">
        <x:v>粤A05776F</x:v>
      </x:c>
      <x:c r="C2113" s="2" t="str">
        <x:v>金可鹏</x:v>
      </x:c>
      <x:c r="D2113" s="2" t="n">
        <x:v>1</x:v>
      </x:c>
      <x:c r="E2113" s="7" t="n">
        <x:v>1000</x:v>
      </x:c>
      <x:c r="F2113" s="2" t="str">
        <x:v>是</x:v>
      </x:c>
      <x:c r="G2113" s="7" t="n">
        <x:v>200</x:v>
      </x:c>
      <x:c r="H2113" s="7" t="n">
        <x:v>1188.3</x:v>
      </x:c>
      <x:c r="I2113" s="2" t="str">
        <x:v>已发或已核定扣减，不重复补发</x:v>
      </x:c>
    </x:row>
    <x:row r="2114" ht="22" customHeight="1">
      <x:c r="A2114" s="2" t="n">
        <x:v>6</x:v>
      </x:c>
      <x:c r="B2114" s="2" t="str">
        <x:v>粤A05839F</x:v>
      </x:c>
      <x:c r="C2114" s="2" t="str">
        <x:v>金可鹏</x:v>
      </x:c>
      <x:c r="D2114" s="2" t="n">
        <x:v>30</x:v>
      </x:c>
      <x:c r="E2114" s="7" t="n">
        <x:v>1000</x:v>
      </x:c>
      <x:c r="F2114" s="2" t="str">
        <x:v>否</x:v>
      </x:c>
      <x:c r="G2114" s="7" t="n">
        <x:v>6000</x:v>
      </x:c>
      <x:c r="H2114" s="7" t="n">
        <x:v>479.3</x:v>
      </x:c>
      <x:c r="I2114" s="2" t="str">
        <x:v>可按后续累计达标判定补发</x:v>
      </x:c>
    </x:row>
    <x:row r="2115" ht="22" customHeight="1">
      <x:c r="A2115" s="2" t="n">
        <x:v>6</x:v>
      </x:c>
      <x:c r="B2115" s="2" t="str">
        <x:v>粤A05985F</x:v>
      </x:c>
      <x:c r="C2115" s="2" t="str">
        <x:v>金可鹏</x:v>
      </x:c>
      <x:c r="D2115" s="2" t="n">
        <x:v>30</x:v>
      </x:c>
      <x:c r="E2115" s="7" t="n">
        <x:v>1000</x:v>
      </x:c>
      <x:c r="F2115" s="2" t="str">
        <x:v>否</x:v>
      </x:c>
      <x:c r="G2115" s="7" t="n">
        <x:v>6000</x:v>
      </x:c>
      <x:c r="H2115" s="7" t="n">
        <x:v>88.8</x:v>
      </x:c>
      <x:c r="I2115" s="2" t="str">
        <x:v>可按后续累计达标判定补发</x:v>
      </x:c>
    </x:row>
    <x:row r="2116" ht="22" customHeight="1">
      <x:c r="A2116" s="2" t="n">
        <x:v>6</x:v>
      </x:c>
      <x:c r="B2116" s="2" t="str">
        <x:v>粤A05995F</x:v>
      </x:c>
      <x:c r="C2116" s="2" t="str">
        <x:v>金可鹏</x:v>
      </x:c>
      <x:c r="D2116" s="2" t="n">
        <x:v>30</x:v>
      </x:c>
      <x:c r="E2116" s="7" t="n">
        <x:v>1000</x:v>
      </x:c>
      <x:c r="F2116" s="2" t="str">
        <x:v>否</x:v>
      </x:c>
      <x:c r="G2116" s="7" t="n">
        <x:v>6000</x:v>
      </x:c>
      <x:c r="H2116" s="7" t="n">
        <x:v>0</x:v>
      </x:c>
      <x:c r="I2116" s="2" t="str">
        <x:v>可按后续累计达标判定补发</x:v>
      </x:c>
    </x:row>
    <x:row r="2117" ht="22" customHeight="1">
      <x:c r="A2117" s="2" t="n">
        <x:v>6</x:v>
      </x:c>
      <x:c r="B2117" s="2" t="str">
        <x:v>粤A06290F</x:v>
      </x:c>
      <x:c r="C2117" s="2" t="str">
        <x:v>金可鹏</x:v>
      </x:c>
      <x:c r="D2117" s="2" t="n">
        <x:v>30</x:v>
      </x:c>
      <x:c r="E2117" s="7" t="n">
        <x:v>1000</x:v>
      </x:c>
      <x:c r="F2117" s="2" t="str">
        <x:v>是</x:v>
      </x:c>
      <x:c r="G2117" s="7" t="n">
        <x:v>6000</x:v>
      </x:c>
      <x:c r="H2117" s="7" t="n">
        <x:v>6643</x:v>
      </x:c>
      <x:c r="I2117" s="2" t="str">
        <x:v>已发或已核定扣减，不重复补发</x:v>
      </x:c>
    </x:row>
    <x:row r="2118" ht="22" customHeight="1">
      <x:c r="A2118" s="2" t="n">
        <x:v>6</x:v>
      </x:c>
      <x:c r="B2118" s="2" t="str">
        <x:v>粤A06569F</x:v>
      </x:c>
      <x:c r="C2118" s="2" t="str">
        <x:v>金可鹏</x:v>
      </x:c>
      <x:c r="D2118" s="2" t="n">
        <x:v>30</x:v>
      </x:c>
      <x:c r="E2118" s="7" t="n">
        <x:v>1000</x:v>
      </x:c>
      <x:c r="F2118" s="2" t="str">
        <x:v>否</x:v>
      </x:c>
      <x:c r="G2118" s="7" t="n">
        <x:v>6000</x:v>
      </x:c>
      <x:c r="H2118" s="7" t="n">
        <x:v>3421.6</x:v>
      </x:c>
      <x:c r="I2118" s="2" t="str">
        <x:v>可按后续累计达标判定补发</x:v>
      </x:c>
    </x:row>
    <x:row r="2119" ht="22" customHeight="1">
      <x:c r="A2119" s="2" t="n">
        <x:v>6</x:v>
      </x:c>
      <x:c r="B2119" s="2" t="str">
        <x:v>粤A06691F</x:v>
      </x:c>
      <x:c r="C2119" s="2" t="str">
        <x:v>金可鹏</x:v>
      </x:c>
      <x:c r="D2119" s="2" t="n">
        <x:v>30</x:v>
      </x:c>
      <x:c r="E2119" s="7" t="n">
        <x:v>1000</x:v>
      </x:c>
      <x:c r="F2119" s="2" t="str">
        <x:v>是</x:v>
      </x:c>
      <x:c r="G2119" s="7" t="n">
        <x:v>6000</x:v>
      </x:c>
      <x:c r="H2119" s="7" t="n">
        <x:v>9426.9</x:v>
      </x:c>
      <x:c r="I2119" s="2" t="str">
        <x:v>已发或已核定扣减，不重复补发</x:v>
      </x:c>
    </x:row>
    <x:row r="2120" ht="22" customHeight="1">
      <x:c r="A2120" s="2" t="n">
        <x:v>6</x:v>
      </x:c>
      <x:c r="B2120" s="2" t="str">
        <x:v>粤A06859F</x:v>
      </x:c>
      <x:c r="C2120" s="2" t="str">
        <x:v>金可鹏</x:v>
      </x:c>
      <x:c r="D2120" s="2" t="n">
        <x:v>30</x:v>
      </x:c>
      <x:c r="E2120" s="7" t="n">
        <x:v>1000</x:v>
      </x:c>
      <x:c r="F2120" s="2" t="str">
        <x:v>否</x:v>
      </x:c>
      <x:c r="G2120" s="7" t="n">
        <x:v>6000</x:v>
      </x:c>
      <x:c r="H2120" s="7" t="n">
        <x:v>3841.5</x:v>
      </x:c>
      <x:c r="I2120" s="2" t="str">
        <x:v>可按后续累计达标判定补发</x:v>
      </x:c>
    </x:row>
    <x:row r="2121" ht="22" customHeight="1">
      <x:c r="A2121" s="2" t="n">
        <x:v>6</x:v>
      </x:c>
      <x:c r="B2121" s="2" t="str">
        <x:v>粤A06931F</x:v>
      </x:c>
      <x:c r="C2121" s="2" t="str">
        <x:v>金可鹏</x:v>
      </x:c>
      <x:c r="D2121" s="2" t="n">
        <x:v>30</x:v>
      </x:c>
      <x:c r="E2121" s="7" t="n">
        <x:v>1000</x:v>
      </x:c>
      <x:c r="F2121" s="2" t="str">
        <x:v>否</x:v>
      </x:c>
      <x:c r="G2121" s="7" t="n">
        <x:v>6000</x:v>
      </x:c>
      <x:c r="H2121" s="7" t="n">
        <x:v>2438.7</x:v>
      </x:c>
      <x:c r="I2121" s="2" t="str">
        <x:v>可按后续累计达标判定补发</x:v>
      </x:c>
    </x:row>
    <x:row r="2122" ht="22" customHeight="1">
      <x:c r="A2122" s="2" t="n">
        <x:v>6</x:v>
      </x:c>
      <x:c r="B2122" s="2" t="str">
        <x:v>粤A06932F</x:v>
      </x:c>
      <x:c r="C2122" s="2" t="str">
        <x:v>金可鹏</x:v>
      </x:c>
      <x:c r="D2122" s="2" t="n">
        <x:v>30</x:v>
      </x:c>
      <x:c r="E2122" s="7" t="n">
        <x:v>1000</x:v>
      </x:c>
      <x:c r="F2122" s="2" t="str">
        <x:v>否</x:v>
      </x:c>
      <x:c r="G2122" s="7" t="n">
        <x:v>6000</x:v>
      </x:c>
      <x:c r="H2122" s="7" t="n">
        <x:v>3380.3</x:v>
      </x:c>
      <x:c r="I2122" s="2" t="str">
        <x:v>可按后续累计达标判定补发</x:v>
      </x:c>
    </x:row>
    <x:row r="2123" ht="22" customHeight="1">
      <x:c r="A2123" s="2" t="n">
        <x:v>6</x:v>
      </x:c>
      <x:c r="B2123" s="2" t="str">
        <x:v>粤A07260F</x:v>
      </x:c>
      <x:c r="C2123" s="2" t="str">
        <x:v>金可鹏</x:v>
      </x:c>
      <x:c r="D2123" s="2" t="n">
        <x:v>30</x:v>
      </x:c>
      <x:c r="E2123" s="7" t="n">
        <x:v>1000</x:v>
      </x:c>
      <x:c r="F2123" s="2" t="str">
        <x:v>是</x:v>
      </x:c>
      <x:c r="G2123" s="7" t="n">
        <x:v>6000</x:v>
      </x:c>
      <x:c r="H2123" s="7" t="n">
        <x:v>517.3</x:v>
      </x:c>
      <x:c r="I2123" s="2" t="str">
        <x:v>已发或已核定扣减，不重复补发</x:v>
      </x:c>
    </x:row>
    <x:row r="2124" ht="22" customHeight="1">
      <x:c r="A2124" s="2" t="n">
        <x:v>6</x:v>
      </x:c>
      <x:c r="B2124" s="2" t="str">
        <x:v>粤A07555F</x:v>
      </x:c>
      <x:c r="C2124" s="2" t="str">
        <x:v>金可鹏</x:v>
      </x:c>
      <x:c r="D2124" s="2" t="n">
        <x:v>30</x:v>
      </x:c>
      <x:c r="E2124" s="7" t="n">
        <x:v>1000</x:v>
      </x:c>
      <x:c r="F2124" s="2" t="str">
        <x:v>是</x:v>
      </x:c>
      <x:c r="G2124" s="7" t="n">
        <x:v>6000</x:v>
      </x:c>
      <x:c r="H2124" s="7" t="n">
        <x:v>8467.9</x:v>
      </x:c>
      <x:c r="I2124" s="2" t="str">
        <x:v>已发或已核定扣减，不重复补发</x:v>
      </x:c>
    </x:row>
    <x:row r="2125" ht="22" customHeight="1">
      <x:c r="A2125" s="2" t="n">
        <x:v>6</x:v>
      </x:c>
      <x:c r="B2125" s="2" t="str">
        <x:v>粤A07568F</x:v>
      </x:c>
      <x:c r="C2125" s="2" t="str">
        <x:v>金可鹏</x:v>
      </x:c>
      <x:c r="D2125" s="2" t="n">
        <x:v>30</x:v>
      </x:c>
      <x:c r="E2125" s="7" t="n">
        <x:v>1000</x:v>
      </x:c>
      <x:c r="F2125" s="2" t="str">
        <x:v>是</x:v>
      </x:c>
      <x:c r="G2125" s="7" t="n">
        <x:v>6000</x:v>
      </x:c>
      <x:c r="H2125" s="7" t="n">
        <x:v>1434.6</x:v>
      </x:c>
      <x:c r="I2125" s="2" t="str">
        <x:v>已发或已核定扣减，不重复补发</x:v>
      </x:c>
    </x:row>
    <x:row r="2126" ht="22" customHeight="1">
      <x:c r="A2126" s="2" t="n">
        <x:v>6</x:v>
      </x:c>
      <x:c r="B2126" s="2" t="str">
        <x:v>粤A08512F</x:v>
      </x:c>
      <x:c r="C2126" s="2" t="str">
        <x:v>金可鹏</x:v>
      </x:c>
      <x:c r="D2126" s="2" t="n">
        <x:v>30</x:v>
      </x:c>
      <x:c r="E2126" s="7" t="n">
        <x:v>1000</x:v>
      </x:c>
      <x:c r="F2126" s="2" t="str">
        <x:v>否</x:v>
      </x:c>
      <x:c r="G2126" s="7" t="n">
        <x:v>6000</x:v>
      </x:c>
      <x:c r="H2126" s="7" t="n">
        <x:v>4283.9</x:v>
      </x:c>
      <x:c r="I2126" s="2" t="str">
        <x:v>可按后续累计达标判定补发</x:v>
      </x:c>
    </x:row>
    <x:row r="2127" ht="22" customHeight="1">
      <x:c r="A2127" s="2" t="n">
        <x:v>6</x:v>
      </x:c>
      <x:c r="B2127" s="2" t="str">
        <x:v>粤A08910F</x:v>
      </x:c>
      <x:c r="C2127" s="2" t="str">
        <x:v>金可鹏</x:v>
      </x:c>
      <x:c r="D2127" s="2" t="n">
        <x:v>30</x:v>
      </x:c>
      <x:c r="E2127" s="7" t="n">
        <x:v>1000</x:v>
      </x:c>
      <x:c r="F2127" s="2" t="str">
        <x:v>是</x:v>
      </x:c>
      <x:c r="G2127" s="7" t="n">
        <x:v>6000</x:v>
      </x:c>
      <x:c r="H2127" s="7" t="n">
        <x:v>7553.3</x:v>
      </x:c>
      <x:c r="I2127" s="2" t="str">
        <x:v>已发或已核定扣减，不重复补发</x:v>
      </x:c>
    </x:row>
    <x:row r="2128" ht="22" customHeight="1">
      <x:c r="A2128" s="2" t="n">
        <x:v>6</x:v>
      </x:c>
      <x:c r="B2128" s="2" t="str">
        <x:v>粤A08933F</x:v>
      </x:c>
      <x:c r="C2128" s="2" t="str">
        <x:v>金可鹏</x:v>
      </x:c>
      <x:c r="D2128" s="2" t="n">
        <x:v>30</x:v>
      </x:c>
      <x:c r="E2128" s="7" t="n">
        <x:v>1000</x:v>
      </x:c>
      <x:c r="F2128" s="2" t="str">
        <x:v>否</x:v>
      </x:c>
      <x:c r="G2128" s="7" t="n">
        <x:v>6000</x:v>
      </x:c>
      <x:c r="H2128" s="7" t="n">
        <x:v>3956.3</x:v>
      </x:c>
      <x:c r="I2128" s="2" t="str">
        <x:v>可按后续累计达标判定补发</x:v>
      </x:c>
    </x:row>
    <x:row r="2129" ht="22" customHeight="1">
      <x:c r="A2129" s="2" t="n">
        <x:v>6</x:v>
      </x:c>
      <x:c r="B2129" s="2" t="str">
        <x:v>粤A09262F</x:v>
      </x:c>
      <x:c r="C2129" s="2" t="str">
        <x:v>金可鹏</x:v>
      </x:c>
      <x:c r="D2129" s="2" t="n">
        <x:v>30</x:v>
      </x:c>
      <x:c r="E2129" s="7" t="n">
        <x:v>1000</x:v>
      </x:c>
      <x:c r="F2129" s="2" t="str">
        <x:v>否</x:v>
      </x:c>
      <x:c r="G2129" s="7" t="n">
        <x:v>6000</x:v>
      </x:c>
      <x:c r="H2129" s="7" t="n">
        <x:v>3324.5</x:v>
      </x:c>
      <x:c r="I2129" s="2" t="str">
        <x:v>可按后续累计达标判定补发</x:v>
      </x:c>
    </x:row>
    <x:row r="2130" ht="22" customHeight="1">
      <x:c r="A2130" s="2" t="n">
        <x:v>6</x:v>
      </x:c>
      <x:c r="B2130" s="2" t="str">
        <x:v>粤A09578F</x:v>
      </x:c>
      <x:c r="C2130" s="2" t="str">
        <x:v>金可鹏</x:v>
      </x:c>
      <x:c r="D2130" s="2" t="n">
        <x:v>30</x:v>
      </x:c>
      <x:c r="E2130" s="7" t="n">
        <x:v>1000</x:v>
      </x:c>
      <x:c r="F2130" s="2" t="str">
        <x:v>否</x:v>
      </x:c>
      <x:c r="G2130" s="7" t="n">
        <x:v>6000</x:v>
      </x:c>
      <x:c r="H2130" s="7" t="n">
        <x:v>4102.9</x:v>
      </x:c>
      <x:c r="I2130" s="2" t="str">
        <x:v>可按后续累计达标判定补发</x:v>
      </x:c>
    </x:row>
    <x:row r="2131" ht="22" customHeight="1">
      <x:c r="A2131" s="2" t="n">
        <x:v>6</x:v>
      </x:c>
      <x:c r="B2131" s="2" t="str">
        <x:v>粤A09706F</x:v>
      </x:c>
      <x:c r="C2131" s="2" t="str">
        <x:v>金可鹏</x:v>
      </x:c>
      <x:c r="D2131" s="2" t="n">
        <x:v>30</x:v>
      </x:c>
      <x:c r="E2131" s="7" t="n">
        <x:v>1000</x:v>
      </x:c>
      <x:c r="F2131" s="2" t="str">
        <x:v>否</x:v>
      </x:c>
      <x:c r="G2131" s="7" t="n">
        <x:v>6000</x:v>
      </x:c>
      <x:c r="H2131" s="7" t="n">
        <x:v>1281.6</x:v>
      </x:c>
      <x:c r="I2131" s="2" t="str">
        <x:v>可按后续累计达标判定补发</x:v>
      </x:c>
    </x:row>
    <x:row r="2132" ht="22" customHeight="1">
      <x:c r="A2132" s="2" t="n">
        <x:v>6</x:v>
      </x:c>
      <x:c r="B2132" s="2" t="str">
        <x:v>粤AF09130</x:v>
      </x:c>
      <x:c r="C2132" s="2" t="str">
        <x:v>金可鹏</x:v>
      </x:c>
      <x:c r="D2132" s="2" t="n">
        <x:v>30</x:v>
      </x:c>
      <x:c r="E2132" s="7" t="n">
        <x:v>150</x:v>
      </x:c>
      <x:c r="F2132" s="2" t="str">
        <x:v>否</x:v>
      </x:c>
      <x:c r="G2132" s="7" t="n">
        <x:v>3000</x:v>
      </x:c>
      <x:c r="H2132" s="7" t="n">
        <x:v>2983.8</x:v>
      </x:c>
      <x:c r="I2132" s="2" t="str">
        <x:v>可按后续累计达标判定补发</x:v>
      </x:c>
    </x:row>
    <x:row r="2133" ht="22" customHeight="1">
      <x:c r="A2133" s="2" t="n">
        <x:v>6</x:v>
      </x:c>
      <x:c r="B2133" s="2" t="str">
        <x:v>粤AF70111</x:v>
      </x:c>
      <x:c r="C2133" s="2" t="str">
        <x:v>金可鹏</x:v>
      </x:c>
      <x:c r="D2133" s="2" t="n">
        <x:v>30</x:v>
      </x:c>
      <x:c r="E2133" s="7" t="n">
        <x:v>150</x:v>
      </x:c>
      <x:c r="F2133" s="2" t="str">
        <x:v>否</x:v>
      </x:c>
      <x:c r="G2133" s="7" t="n">
        <x:v>3000</x:v>
      </x:c>
      <x:c r="H2133" s="7" t="n">
        <x:v>2358.7</x:v>
      </x:c>
      <x:c r="I2133" s="2" t="str">
        <x:v>可按后续累计达标判定补发</x:v>
      </x:c>
    </x:row>
    <x:row r="2134" ht="22" customHeight="1">
      <x:c r="A2134" s="2" t="n">
        <x:v>6</x:v>
      </x:c>
      <x:c r="B2134" s="2" t="str">
        <x:v>粤AFG2090</x:v>
      </x:c>
      <x:c r="C2134" s="2" t="str">
        <x:v>金可鹏</x:v>
      </x:c>
      <x:c r="D2134" s="2" t="n">
        <x:v>30</x:v>
      </x:c>
      <x:c r="E2134" s="7" t="n">
        <x:v>260</x:v>
      </x:c>
      <x:c r="F2134" s="2" t="str">
        <x:v>否</x:v>
      </x:c>
      <x:c r="G2134" s="7" t="n">
        <x:v>5000</x:v>
      </x:c>
      <x:c r="H2134" s="7" t="n">
        <x:v>4962.1</x:v>
      </x:c>
      <x:c r="I2134" s="2" t="str">
        <x:v>可按后续累计达标判定补发</x:v>
      </x:c>
    </x:row>
    <x:row r="2135" ht="22" customHeight="1">
      <x:c r="A2135" s="2" t="n">
        <x:v>6</x:v>
      </x:c>
      <x:c r="B2135" s="2" t="str">
        <x:v>粤AG03779</x:v>
      </x:c>
      <x:c r="C2135" s="2" t="str">
        <x:v>金可鹏</x:v>
      </x:c>
      <x:c r="D2135" s="2" t="n">
        <x:v>30</x:v>
      </x:c>
      <x:c r="E2135" s="7" t="n">
        <x:v>260</x:v>
      </x:c>
      <x:c r="F2135" s="2" t="str">
        <x:v>否</x:v>
      </x:c>
      <x:c r="G2135" s="7" t="n">
        <x:v>5000</x:v>
      </x:c>
      <x:c r="H2135" s="7" t="n">
        <x:v>4365.2</x:v>
      </x:c>
      <x:c r="I2135" s="2" t="str">
        <x:v>可按后续累计达标判定补发</x:v>
      </x:c>
    </x:row>
    <x:row r="2136" ht="22" customHeight="1">
      <x:c r="A2136" s="2" t="n">
        <x:v>6</x:v>
      </x:c>
      <x:c r="B2136" s="2" t="str">
        <x:v>粤AG35802</x:v>
      </x:c>
      <x:c r="C2136" s="2" t="str">
        <x:v>金可鹏</x:v>
      </x:c>
      <x:c r="D2136" s="2" t="n">
        <x:v>30</x:v>
      </x:c>
      <x:c r="E2136" s="7" t="n">
        <x:v>260</x:v>
      </x:c>
      <x:c r="F2136" s="2" t="str">
        <x:v>是</x:v>
      </x:c>
      <x:c r="G2136" s="7" t="n">
        <x:v>5000</x:v>
      </x:c>
      <x:c r="H2136" s="7" t="n">
        <x:v>5140.9</x:v>
      </x:c>
      <x:c r="I2136" s="2" t="str">
        <x:v>已发或已核定扣减，不重复补发</x:v>
      </x:c>
    </x:row>
    <x:row r="2137" ht="22" customHeight="1">
      <x:c r="A2137" s="2" t="n">
        <x:v>6</x:v>
      </x:c>
      <x:c r="B2137" s="2" t="str">
        <x:v>粤AGE1516</x:v>
      </x:c>
      <x:c r="C2137" s="2" t="str">
        <x:v>金可鹏</x:v>
      </x:c>
      <x:c r="D2137" s="2" t="n">
        <x:v>30</x:v>
      </x:c>
      <x:c r="E2137" s="7" t="n">
        <x:v>150</x:v>
      </x:c>
      <x:c r="F2137" s="2" t="str">
        <x:v>是</x:v>
      </x:c>
      <x:c r="G2137" s="7" t="n">
        <x:v>3000</x:v>
      </x:c>
      <x:c r="H2137" s="7" t="n">
        <x:v>4456.5</x:v>
      </x:c>
      <x:c r="I2137" s="2" t="str">
        <x:v>已发或已核定扣减，不重复补发</x:v>
      </x:c>
    </x:row>
    <x:row r="2138" ht="22" customHeight="1">
      <x:c r="A2138" s="2" t="n">
        <x:v>6</x:v>
      </x:c>
      <x:c r="B2138" s="2" t="str">
        <x:v>粤AGE5843</x:v>
      </x:c>
      <x:c r="C2138" s="2" t="str">
        <x:v>金可鹏</x:v>
      </x:c>
      <x:c r="D2138" s="2" t="n">
        <x:v>30</x:v>
      </x:c>
      <x:c r="E2138" s="7" t="n">
        <x:v>150</x:v>
      </x:c>
      <x:c r="F2138" s="2" t="str">
        <x:v>是</x:v>
      </x:c>
      <x:c r="G2138" s="7" t="n">
        <x:v>3000</x:v>
      </x:c>
      <x:c r="H2138" s="7" t="n">
        <x:v>3602.9</x:v>
      </x:c>
      <x:c r="I2138" s="2" t="str">
        <x:v>已发或已核定扣减，不重复补发</x:v>
      </x:c>
    </x:row>
    <x:row r="2139" ht="22" customHeight="1">
      <x:c r="A2139" s="2" t="n">
        <x:v>6</x:v>
      </x:c>
      <x:c r="B2139" s="2" t="str">
        <x:v>粤AGF0692</x:v>
      </x:c>
      <x:c r="C2139" s="2" t="str">
        <x:v>金可鹏</x:v>
      </x:c>
      <x:c r="D2139" s="2" t="n">
        <x:v>30</x:v>
      </x:c>
      <x:c r="E2139" s="7" t="n">
        <x:v>150</x:v>
      </x:c>
      <x:c r="F2139" s="2" t="str">
        <x:v>否</x:v>
      </x:c>
      <x:c r="G2139" s="7" t="n">
        <x:v>3000</x:v>
      </x:c>
      <x:c r="H2139" s="7" t="n">
        <x:v>1061.6</x:v>
      </x:c>
      <x:c r="I2139" s="2" t="str">
        <x:v>可按后续累计达标判定补发</x:v>
      </x:c>
    </x:row>
    <x:row r="2140" ht="22" customHeight="1">
      <x:c r="A2140" s="2" t="n">
        <x:v>6</x:v>
      </x:c>
      <x:c r="B2140" s="2" t="str">
        <x:v>粤AGF4063</x:v>
      </x:c>
      <x:c r="C2140" s="2" t="str">
        <x:v>金可鹏</x:v>
      </x:c>
      <x:c r="D2140" s="2" t="n">
        <x:v>30</x:v>
      </x:c>
      <x:c r="E2140" s="7" t="n">
        <x:v>150</x:v>
      </x:c>
      <x:c r="F2140" s="2" t="str">
        <x:v>是</x:v>
      </x:c>
      <x:c r="G2140" s="7" t="n">
        <x:v>3000</x:v>
      </x:c>
      <x:c r="H2140" s="7" t="n">
        <x:v>4252.6</x:v>
      </x:c>
      <x:c r="I2140" s="2" t="str">
        <x:v>已发或已核定扣减，不重复补发</x:v>
      </x:c>
    </x:row>
    <x:row r="2141" ht="22" customHeight="1">
      <x:c r="A2141" s="2" t="n">
        <x:v>6</x:v>
      </x:c>
      <x:c r="B2141" s="2" t="str">
        <x:v>粤AGF6940</x:v>
      </x:c>
      <x:c r="C2141" s="2" t="str">
        <x:v>金可鹏</x:v>
      </x:c>
      <x:c r="D2141" s="2" t="n">
        <x:v>30</x:v>
      </x:c>
      <x:c r="E2141" s="7" t="n">
        <x:v>150</x:v>
      </x:c>
      <x:c r="F2141" s="2" t="str">
        <x:v>是</x:v>
      </x:c>
      <x:c r="G2141" s="7" t="n">
        <x:v>3000</x:v>
      </x:c>
      <x:c r="H2141" s="7" t="n">
        <x:v>4113.6</x:v>
      </x:c>
      <x:c r="I2141" s="2" t="str">
        <x:v>已发或已核定扣减，不重复补发</x:v>
      </x:c>
    </x:row>
    <x:row r="2142" ht="22" customHeight="1">
      <x:c r="A2142" s="2" t="n">
        <x:v>6</x:v>
      </x:c>
      <x:c r="B2142" s="2" t="str">
        <x:v>粤AGF7490</x:v>
      </x:c>
      <x:c r="C2142" s="2" t="str">
        <x:v>金可鹏</x:v>
      </x:c>
      <x:c r="D2142" s="2" t="n">
        <x:v>30</x:v>
      </x:c>
      <x:c r="E2142" s="7" t="n">
        <x:v>150</x:v>
      </x:c>
      <x:c r="F2142" s="2" t="str">
        <x:v>是</x:v>
      </x:c>
      <x:c r="G2142" s="7" t="n">
        <x:v>3000</x:v>
      </x:c>
      <x:c r="H2142" s="7" t="n">
        <x:v>4995.8</x:v>
      </x:c>
      <x:c r="I2142" s="2" t="str">
        <x:v>已发或已核定扣减，不重复补发</x:v>
      </x:c>
    </x:row>
    <x:row r="2143" ht="22" customHeight="1">
      <x:c r="A2143" s="2" t="n">
        <x:v>6</x:v>
      </x:c>
      <x:c r="B2143" s="2" t="str">
        <x:v>粤AGF8492</x:v>
      </x:c>
      <x:c r="C2143" s="2" t="str">
        <x:v>金可鹏</x:v>
      </x:c>
      <x:c r="D2143" s="2" t="n">
        <x:v>30</x:v>
      </x:c>
      <x:c r="E2143" s="7" t="n">
        <x:v>150</x:v>
      </x:c>
      <x:c r="F2143" s="2" t="str">
        <x:v>否</x:v>
      </x:c>
      <x:c r="G2143" s="7" t="n">
        <x:v>3000</x:v>
      </x:c>
      <x:c r="H2143" s="7" t="n">
        <x:v>1229.3</x:v>
      </x:c>
      <x:c r="I2143" s="2" t="str">
        <x:v>可按后续累计达标判定补发</x:v>
      </x:c>
    </x:row>
    <x:row r="2144" ht="22" customHeight="1">
      <x:c r="A2144" s="2" t="n">
        <x:v>6</x:v>
      </x:c>
      <x:c r="B2144" s="2" t="str">
        <x:v>粤AGF9106</x:v>
      </x:c>
      <x:c r="C2144" s="2" t="str">
        <x:v>金可鹏</x:v>
      </x:c>
      <x:c r="D2144" s="2" t="n">
        <x:v>30</x:v>
      </x:c>
      <x:c r="E2144" s="7" t="n">
        <x:v>150</x:v>
      </x:c>
      <x:c r="F2144" s="2" t="str">
        <x:v>是</x:v>
      </x:c>
      <x:c r="G2144" s="7" t="n">
        <x:v>3000</x:v>
      </x:c>
      <x:c r="H2144" s="7" t="n">
        <x:v>4163.7</x:v>
      </x:c>
      <x:c r="I2144" s="2" t="str">
        <x:v>已发或已核定扣减，不重复补发</x:v>
      </x:c>
    </x:row>
    <x:row r="2145" ht="22" customHeight="1">
      <x:c r="A2145" s="2" t="n">
        <x:v>6</x:v>
      </x:c>
      <x:c r="B2145" s="2" t="str">
        <x:v>粤AGF9240</x:v>
      </x:c>
      <x:c r="C2145" s="2" t="str">
        <x:v>金可鹏</x:v>
      </x:c>
      <x:c r="D2145" s="2" t="n">
        <x:v>30</x:v>
      </x:c>
      <x:c r="E2145" s="7" t="n">
        <x:v>150</x:v>
      </x:c>
      <x:c r="F2145" s="2" t="str">
        <x:v>是</x:v>
      </x:c>
      <x:c r="G2145" s="7" t="n">
        <x:v>3000</x:v>
      </x:c>
      <x:c r="H2145" s="7" t="n">
        <x:v>4767.6</x:v>
      </x:c>
      <x:c r="I2145" s="2" t="str">
        <x:v>已发或已核定扣减，不重复补发</x:v>
      </x:c>
    </x:row>
    <x:row r="2146" ht="22" customHeight="1">
      <x:c r="A2146" s="2" t="n">
        <x:v>6</x:v>
      </x:c>
      <x:c r="B2146" s="2" t="str">
        <x:v>粤AGG0490</x:v>
      </x:c>
      <x:c r="C2146" s="2" t="str">
        <x:v>金可鹏</x:v>
      </x:c>
      <x:c r="D2146" s="2" t="n">
        <x:v>30</x:v>
      </x:c>
      <x:c r="E2146" s="7" t="n">
        <x:v>150</x:v>
      </x:c>
      <x:c r="F2146" s="2" t="str">
        <x:v>否</x:v>
      </x:c>
      <x:c r="G2146" s="7" t="n">
        <x:v>3000</x:v>
      </x:c>
      <x:c r="H2146" s="7" t="n">
        <x:v>1432.8</x:v>
      </x:c>
      <x:c r="I2146" s="2" t="str">
        <x:v>可按后续累计达标判定补发</x:v>
      </x:c>
    </x:row>
    <x:row r="2147" ht="22" customHeight="1">
      <x:c r="A2147" s="2" t="n">
        <x:v>6</x:v>
      </x:c>
      <x:c r="B2147" s="2" t="str">
        <x:v>粤AGG0540</x:v>
      </x:c>
      <x:c r="C2147" s="2" t="str">
        <x:v>金可鹏</x:v>
      </x:c>
      <x:c r="D2147" s="2" t="n">
        <x:v>30</x:v>
      </x:c>
      <x:c r="E2147" s="7" t="n">
        <x:v>150</x:v>
      </x:c>
      <x:c r="F2147" s="2" t="str">
        <x:v>是</x:v>
      </x:c>
      <x:c r="G2147" s="7" t="n">
        <x:v>3000</x:v>
      </x:c>
      <x:c r="H2147" s="7" t="n">
        <x:v>3133.4</x:v>
      </x:c>
      <x:c r="I2147" s="2" t="str">
        <x:v>已发或已核定扣减，不重复补发</x:v>
      </x:c>
    </x:row>
    <x:row r="2148" ht="22" customHeight="1">
      <x:c r="A2148" s="2" t="n">
        <x:v>6</x:v>
      </x:c>
      <x:c r="B2148" s="2" t="str">
        <x:v>粤AGG3413</x:v>
      </x:c>
      <x:c r="C2148" s="2" t="str">
        <x:v>金可鹏</x:v>
      </x:c>
      <x:c r="D2148" s="2" t="n">
        <x:v>30</x:v>
      </x:c>
      <x:c r="E2148" s="7" t="n">
        <x:v>150</x:v>
      </x:c>
      <x:c r="F2148" s="2" t="str">
        <x:v>否</x:v>
      </x:c>
      <x:c r="G2148" s="7" t="n">
        <x:v>3000</x:v>
      </x:c>
      <x:c r="H2148" s="7" t="n">
        <x:v>1964.2</x:v>
      </x:c>
      <x:c r="I2148" s="2" t="str">
        <x:v>可按后续累计达标判定补发</x:v>
      </x:c>
    </x:row>
    <x:row r="2149" ht="22" customHeight="1">
      <x:c r="A2149" s="2" t="n">
        <x:v>6</x:v>
      </x:c>
      <x:c r="B2149" s="2" t="str">
        <x:v>粤AGG4013</x:v>
      </x:c>
      <x:c r="C2149" s="2" t="str">
        <x:v>金可鹏</x:v>
      </x:c>
      <x:c r="D2149" s="2" t="n">
        <x:v>30</x:v>
      </x:c>
      <x:c r="E2149" s="7" t="n">
        <x:v>150</x:v>
      </x:c>
      <x:c r="F2149" s="2" t="str">
        <x:v>否</x:v>
      </x:c>
      <x:c r="G2149" s="7" t="n">
        <x:v>3000</x:v>
      </x:c>
      <x:c r="H2149" s="7" t="n">
        <x:v>1692.6</x:v>
      </x:c>
      <x:c r="I2149" s="2" t="str">
        <x:v>可按后续累计达标判定补发</x:v>
      </x:c>
    </x:row>
    <x:row r="2150" ht="22" customHeight="1">
      <x:c r="A2150" s="2" t="n">
        <x:v>6</x:v>
      </x:c>
      <x:c r="B2150" s="2" t="str">
        <x:v>粤AGG4135</x:v>
      </x:c>
      <x:c r="C2150" s="2" t="str">
        <x:v>金可鹏</x:v>
      </x:c>
      <x:c r="D2150" s="2" t="n">
        <x:v>30</x:v>
      </x:c>
      <x:c r="E2150" s="7" t="n">
        <x:v>150</x:v>
      </x:c>
      <x:c r="F2150" s="2" t="str">
        <x:v>否</x:v>
      </x:c>
      <x:c r="G2150" s="7" t="n">
        <x:v>3000</x:v>
      </x:c>
      <x:c r="H2150" s="7" t="n">
        <x:v>186.7</x:v>
      </x:c>
      <x:c r="I2150" s="2" t="str">
        <x:v>可按后续累计达标判定补发</x:v>
      </x:c>
    </x:row>
    <x:row r="2151" ht="22" customHeight="1">
      <x:c r="A2151" s="2" t="n">
        <x:v>6</x:v>
      </x:c>
      <x:c r="B2151" s="2" t="str">
        <x:v>粤AGG4142</x:v>
      </x:c>
      <x:c r="C2151" s="2" t="str">
        <x:v>金可鹏</x:v>
      </x:c>
      <x:c r="D2151" s="2" t="n">
        <x:v>30</x:v>
      </x:c>
      <x:c r="E2151" s="7" t="n">
        <x:v>150</x:v>
      </x:c>
      <x:c r="F2151" s="2" t="str">
        <x:v>否</x:v>
      </x:c>
      <x:c r="G2151" s="7" t="n">
        <x:v>3000</x:v>
      </x:c>
      <x:c r="H2151" s="7" t="n">
        <x:v>1379.2</x:v>
      </x:c>
      <x:c r="I2151" s="2" t="str">
        <x:v>可按后续累计达标判定补发</x:v>
      </x:c>
    </x:row>
    <x:row r="2152" ht="22" customHeight="1">
      <x:c r="A2152" s="2" t="n">
        <x:v>6</x:v>
      </x:c>
      <x:c r="B2152" s="2" t="str">
        <x:v>粤AGG5043</x:v>
      </x:c>
      <x:c r="C2152" s="2" t="str">
        <x:v>金可鹏</x:v>
      </x:c>
      <x:c r="D2152" s="2" t="n">
        <x:v>30</x:v>
      </x:c>
      <x:c r="E2152" s="7" t="n">
        <x:v>150</x:v>
      </x:c>
      <x:c r="F2152" s="2" t="str">
        <x:v>否</x:v>
      </x:c>
      <x:c r="G2152" s="7" t="n">
        <x:v>3000</x:v>
      </x:c>
      <x:c r="H2152" s="7" t="n">
        <x:v>2041.2</x:v>
      </x:c>
      <x:c r="I2152" s="2" t="str">
        <x:v>可按后续累计达标判定补发</x:v>
      </x:c>
    </x:row>
    <x:row r="2153" ht="22" customHeight="1">
      <x:c r="A2153" s="2" t="n">
        <x:v>6</x:v>
      </x:c>
      <x:c r="B2153" s="2" t="str">
        <x:v>粤AGG9540</x:v>
      </x:c>
      <x:c r="C2153" s="2" t="str">
        <x:v>金可鹏</x:v>
      </x:c>
      <x:c r="D2153" s="2" t="n">
        <x:v>30</x:v>
      </x:c>
      <x:c r="E2153" s="7" t="n">
        <x:v>150</x:v>
      </x:c>
      <x:c r="F2153" s="2" t="str">
        <x:v>否</x:v>
      </x:c>
      <x:c r="G2153" s="7" t="n">
        <x:v>3000</x:v>
      </x:c>
      <x:c r="H2153" s="7" t="n">
        <x:v>888.2</x:v>
      </x:c>
      <x:c r="I2153" s="2" t="str">
        <x:v>可按后续累计达标判定补发</x:v>
      </x:c>
    </x:row>
    <x:row r="2154" ht="22" customHeight="1">
      <x:c r="A2154" s="2" t="n">
        <x:v>6</x:v>
      </x:c>
      <x:c r="B2154" s="2" t="str">
        <x:v>粤AGP2009</x:v>
      </x:c>
      <x:c r="C2154" s="2" t="str">
        <x:v>金可鹏</x:v>
      </x:c>
      <x:c r="D2154" s="2" t="n">
        <x:v>25</x:v>
      </x:c>
      <x:c r="E2154" s="7" t="n">
        <x:v>260</x:v>
      </x:c>
      <x:c r="F2154" s="2" t="str">
        <x:v>是</x:v>
      </x:c>
      <x:c r="G2154" s="7" t="n">
        <x:v>4166.67</x:v>
      </x:c>
      <x:c r="H2154" s="7" t="n">
        <x:v>4517.9</x:v>
      </x:c>
      <x:c r="I2154" s="2" t="str">
        <x:v>已发或已核定扣减，不重复补发</x:v>
      </x:c>
    </x:row>
    <x:row r="2155" ht="22" customHeight="1">
      <x:c r="A2155" s="2" t="n">
        <x:v>6</x:v>
      </x:c>
      <x:c r="B2155" s="2" t="str">
        <x:v>粤AGP2032</x:v>
      </x:c>
      <x:c r="C2155" s="2" t="str">
        <x:v>金可鹏</x:v>
      </x:c>
      <x:c r="D2155" s="2" t="n">
        <x:v>30</x:v>
      </x:c>
      <x:c r="E2155" s="7" t="n">
        <x:v>260</x:v>
      </x:c>
      <x:c r="F2155" s="2" t="str">
        <x:v>否</x:v>
      </x:c>
      <x:c r="G2155" s="7" t="n">
        <x:v>5000</x:v>
      </x:c>
      <x:c r="H2155" s="7" t="n">
        <x:v>64.1</x:v>
      </x:c>
      <x:c r="I2155" s="2" t="str">
        <x:v>可按后续累计达标判定补发</x:v>
      </x:c>
    </x:row>
    <x:row r="2156" ht="22" customHeight="1">
      <x:c r="A2156" s="2" t="n">
        <x:v>6</x:v>
      </x:c>
      <x:c r="B2156" s="2" t="str">
        <x:v>粤AGP3082</x:v>
      </x:c>
      <x:c r="C2156" s="2" t="str">
        <x:v>金可鹏</x:v>
      </x:c>
      <x:c r="D2156" s="2" t="n">
        <x:v>30</x:v>
      </x:c>
      <x:c r="E2156" s="7" t="n">
        <x:v>260</x:v>
      </x:c>
      <x:c r="F2156" s="2" t="str">
        <x:v>是</x:v>
      </x:c>
      <x:c r="G2156" s="7" t="n">
        <x:v>5000</x:v>
      </x:c>
      <x:c r="H2156" s="7" t="n">
        <x:v>6331.4</x:v>
      </x:c>
      <x:c r="I2156" s="2" t="str">
        <x:v>已发或已核定扣减，不重复补发</x:v>
      </x:c>
    </x:row>
    <x:row r="2157" ht="22" customHeight="1">
      <x:c r="A2157" s="2" t="n">
        <x:v>6</x:v>
      </x:c>
      <x:c r="B2157" s="2" t="str">
        <x:v>粤AGP3087</x:v>
      </x:c>
      <x:c r="C2157" s="2" t="str">
        <x:v>金可鹏</x:v>
      </x:c>
      <x:c r="D2157" s="2" t="n">
        <x:v>30</x:v>
      </x:c>
      <x:c r="E2157" s="7" t="n">
        <x:v>260</x:v>
      </x:c>
      <x:c r="F2157" s="2" t="str">
        <x:v>否</x:v>
      </x:c>
      <x:c r="G2157" s="7" t="n">
        <x:v>5000</x:v>
      </x:c>
      <x:c r="H2157" s="7" t="n">
        <x:v>2396</x:v>
      </x:c>
      <x:c r="I2157" s="2" t="str">
        <x:v>可按后续累计达标判定补发</x:v>
      </x:c>
    </x:row>
    <x:row r="2158" ht="22" customHeight="1">
      <x:c r="A2158" s="2" t="n">
        <x:v>6</x:v>
      </x:c>
      <x:c r="B2158" s="2" t="str">
        <x:v>粤AGP3097</x:v>
      </x:c>
      <x:c r="C2158" s="2" t="str">
        <x:v>金可鹏</x:v>
      </x:c>
      <x:c r="D2158" s="2" t="n">
        <x:v>30</x:v>
      </x:c>
      <x:c r="E2158" s="7" t="n">
        <x:v>260</x:v>
      </x:c>
      <x:c r="F2158" s="2" t="str">
        <x:v>否</x:v>
      </x:c>
      <x:c r="G2158" s="7" t="n">
        <x:v>5000</x:v>
      </x:c>
      <x:c r="H2158" s="7" t="n">
        <x:v>915.8</x:v>
      </x:c>
      <x:c r="I2158" s="2" t="str">
        <x:v>可按后续累计达标判定补发</x:v>
      </x:c>
    </x:row>
    <x:row r="2159" ht="22" customHeight="1">
      <x:c r="A2159" s="2" t="n">
        <x:v>6</x:v>
      </x:c>
      <x:c r="B2159" s="2" t="str">
        <x:v>粤AGP3505</x:v>
      </x:c>
      <x:c r="C2159" s="2" t="str">
        <x:v>金可鹏</x:v>
      </x:c>
      <x:c r="D2159" s="2" t="n">
        <x:v>30</x:v>
      </x:c>
      <x:c r="E2159" s="7" t="n">
        <x:v>260</x:v>
      </x:c>
      <x:c r="F2159" s="2" t="str">
        <x:v>否</x:v>
      </x:c>
      <x:c r="G2159" s="7" t="n">
        <x:v>5000</x:v>
      </x:c>
      <x:c r="H2159" s="7" t="n">
        <x:v>2379.4</x:v>
      </x:c>
      <x:c r="I2159" s="2" t="str">
        <x:v>可按后续累计达标判定补发</x:v>
      </x:c>
    </x:row>
    <x:row r="2160" ht="22" customHeight="1">
      <x:c r="A2160" s="2" t="n">
        <x:v>6</x:v>
      </x:c>
      <x:c r="B2160" s="2" t="str">
        <x:v>粤AGP3509</x:v>
      </x:c>
      <x:c r="C2160" s="2" t="str">
        <x:v>金可鹏</x:v>
      </x:c>
      <x:c r="D2160" s="2" t="n">
        <x:v>30</x:v>
      </x:c>
      <x:c r="E2160" s="7" t="n">
        <x:v>260</x:v>
      </x:c>
      <x:c r="F2160" s="2" t="str">
        <x:v>否</x:v>
      </x:c>
      <x:c r="G2160" s="7" t="n">
        <x:v>5000</x:v>
      </x:c>
      <x:c r="H2160" s="7" t="n">
        <x:v>49.8</x:v>
      </x:c>
      <x:c r="I2160" s="2" t="str">
        <x:v>可按后续累计达标判定补发</x:v>
      </x:c>
    </x:row>
    <x:row r="2161" ht="22" customHeight="1">
      <x:c r="A2161" s="2" t="n">
        <x:v>6</x:v>
      </x:c>
      <x:c r="B2161" s="2" t="str">
        <x:v>粤AGP3627</x:v>
      </x:c>
      <x:c r="C2161" s="2" t="str">
        <x:v>金可鹏</x:v>
      </x:c>
      <x:c r="D2161" s="2" t="n">
        <x:v>30</x:v>
      </x:c>
      <x:c r="E2161" s="7" t="n">
        <x:v>260</x:v>
      </x:c>
      <x:c r="F2161" s="2" t="str">
        <x:v>是</x:v>
      </x:c>
      <x:c r="G2161" s="7" t="n">
        <x:v>5000</x:v>
      </x:c>
      <x:c r="H2161" s="7" t="n">
        <x:v>13629.9</x:v>
      </x:c>
      <x:c r="I2161" s="2" t="str">
        <x:v>已发或已核定扣减，不重复补发</x:v>
      </x:c>
    </x:row>
    <x:row r="2162" ht="22" customHeight="1">
      <x:c r="A2162" s="2" t="n">
        <x:v>6</x:v>
      </x:c>
      <x:c r="B2162" s="2" t="str">
        <x:v>粤AGP3628</x:v>
      </x:c>
      <x:c r="C2162" s="2" t="str">
        <x:v>金可鹏</x:v>
      </x:c>
      <x:c r="D2162" s="2" t="n">
        <x:v>30</x:v>
      </x:c>
      <x:c r="E2162" s="7" t="n">
        <x:v>150</x:v>
      </x:c>
      <x:c r="F2162" s="2" t="str">
        <x:v>否</x:v>
      </x:c>
      <x:c r="G2162" s="7" t="n">
        <x:v>3000</x:v>
      </x:c>
      <x:c r="H2162" s="7" t="n">
        <x:v>2398</x:v>
      </x:c>
      <x:c r="I2162" s="2" t="str">
        <x:v>可按后续累计达标判定补发</x:v>
      </x:c>
    </x:row>
    <x:row r="2163" ht="22" customHeight="1">
      <x:c r="A2163" s="2" t="n">
        <x:v>6</x:v>
      </x:c>
      <x:c r="B2163" s="2" t="str">
        <x:v>粤AGP3631</x:v>
      </x:c>
      <x:c r="C2163" s="2" t="str">
        <x:v>金可鹏</x:v>
      </x:c>
      <x:c r="D2163" s="2" t="n">
        <x:v>30</x:v>
      </x:c>
      <x:c r="E2163" s="7" t="n">
        <x:v>260</x:v>
      </x:c>
      <x:c r="F2163" s="2" t="str">
        <x:v>否</x:v>
      </x:c>
      <x:c r="G2163" s="7" t="n">
        <x:v>5000</x:v>
      </x:c>
      <x:c r="H2163" s="7" t="n">
        <x:v>1866.3</x:v>
      </x:c>
      <x:c r="I2163" s="2" t="str">
        <x:v>可按后续累计达标判定补发</x:v>
      </x:c>
    </x:row>
    <x:row r="2164" ht="22" customHeight="1">
      <x:c r="A2164" s="2" t="n">
        <x:v>6</x:v>
      </x:c>
      <x:c r="B2164" s="2" t="str">
        <x:v>粤AGP3672</x:v>
      </x:c>
      <x:c r="C2164" s="2" t="str">
        <x:v>金可鹏</x:v>
      </x:c>
      <x:c r="D2164" s="2" t="n">
        <x:v>30</x:v>
      </x:c>
      <x:c r="E2164" s="7" t="n">
        <x:v>260</x:v>
      </x:c>
      <x:c r="F2164" s="2" t="str">
        <x:v>否</x:v>
      </x:c>
      <x:c r="G2164" s="7" t="n">
        <x:v>5000</x:v>
      </x:c>
      <x:c r="H2164" s="7" t="n">
        <x:v>867.6</x:v>
      </x:c>
      <x:c r="I2164" s="2" t="str">
        <x:v>可按后续累计达标判定补发</x:v>
      </x:c>
    </x:row>
    <x:row r="2165" ht="22" customHeight="1">
      <x:c r="A2165" s="2" t="n">
        <x:v>6</x:v>
      </x:c>
      <x:c r="B2165" s="2" t="str">
        <x:v>粤AGP3673</x:v>
      </x:c>
      <x:c r="C2165" s="2" t="str">
        <x:v>金可鹏</x:v>
      </x:c>
      <x:c r="D2165" s="2" t="n">
        <x:v>30</x:v>
      </x:c>
      <x:c r="E2165" s="7" t="n">
        <x:v>260</x:v>
      </x:c>
      <x:c r="F2165" s="2" t="str">
        <x:v>否</x:v>
      </x:c>
      <x:c r="G2165" s="7" t="n">
        <x:v>5000</x:v>
      </x:c>
      <x:c r="H2165" s="7" t="n">
        <x:v>0.4</x:v>
      </x:c>
      <x:c r="I2165" s="2" t="str">
        <x:v>可按后续累计达标判定补发</x:v>
      </x:c>
    </x:row>
    <x:row r="2166" ht="22" customHeight="1">
      <x:c r="A2166" s="2" t="n">
        <x:v>6</x:v>
      </x:c>
      <x:c r="B2166" s="2" t="str">
        <x:v>粤AGP3688</x:v>
      </x:c>
      <x:c r="C2166" s="2" t="str">
        <x:v>金可鹏</x:v>
      </x:c>
      <x:c r="D2166" s="2" t="n">
        <x:v>30</x:v>
      </x:c>
      <x:c r="E2166" s="7" t="n">
        <x:v>150</x:v>
      </x:c>
      <x:c r="F2166" s="2" t="str">
        <x:v>否</x:v>
      </x:c>
      <x:c r="G2166" s="7" t="n">
        <x:v>3000</x:v>
      </x:c>
      <x:c r="H2166" s="7" t="n">
        <x:v>2329</x:v>
      </x:c>
      <x:c r="I2166" s="2" t="str">
        <x:v>可按后续累计达标判定补发</x:v>
      </x:c>
    </x:row>
    <x:row r="2167" ht="22" customHeight="1">
      <x:c r="A2167" s="2" t="n">
        <x:v>6</x:v>
      </x:c>
      <x:c r="B2167" s="2" t="str">
        <x:v>粤AGP3692</x:v>
      </x:c>
      <x:c r="C2167" s="2" t="str">
        <x:v>金可鹏</x:v>
      </x:c>
      <x:c r="D2167" s="2" t="n">
        <x:v>30</x:v>
      </x:c>
      <x:c r="E2167" s="7" t="n">
        <x:v>260</x:v>
      </x:c>
      <x:c r="F2167" s="2" t="str">
        <x:v>是</x:v>
      </x:c>
      <x:c r="G2167" s="7" t="n">
        <x:v>5000</x:v>
      </x:c>
      <x:c r="H2167" s="7" t="n">
        <x:v>6928.6</x:v>
      </x:c>
      <x:c r="I2167" s="2" t="str">
        <x:v>已发或已核定扣减，不重复补发</x:v>
      </x:c>
    </x:row>
    <x:row r="2168" ht="22" customHeight="1">
      <x:c r="A2168" s="2" t="n">
        <x:v>6</x:v>
      </x:c>
      <x:c r="B2168" s="2" t="str">
        <x:v>粤AGP4325</x:v>
      </x:c>
      <x:c r="C2168" s="2" t="str">
        <x:v>金可鹏</x:v>
      </x:c>
      <x:c r="D2168" s="2" t="n">
        <x:v>30</x:v>
      </x:c>
      <x:c r="E2168" s="7" t="n">
        <x:v>260</x:v>
      </x:c>
      <x:c r="F2168" s="2" t="str">
        <x:v>否</x:v>
      </x:c>
      <x:c r="G2168" s="7" t="n">
        <x:v>5000</x:v>
      </x:c>
      <x:c r="H2168" s="7" t="n">
        <x:v>912.9</x:v>
      </x:c>
      <x:c r="I2168" s="2" t="str">
        <x:v>可按后续累计达标判定补发</x:v>
      </x:c>
    </x:row>
    <x:row r="2169" ht="22" customHeight="1">
      <x:c r="A2169" s="2" t="n">
        <x:v>6</x:v>
      </x:c>
      <x:c r="B2169" s="2" t="str">
        <x:v>粤AGP4396</x:v>
      </x:c>
      <x:c r="C2169" s="2" t="str">
        <x:v>金可鹏</x:v>
      </x:c>
      <x:c r="D2169" s="2" t="n">
        <x:v>30</x:v>
      </x:c>
      <x:c r="E2169" s="7" t="n">
        <x:v>260</x:v>
      </x:c>
      <x:c r="F2169" s="2" t="str">
        <x:v>否</x:v>
      </x:c>
      <x:c r="G2169" s="7" t="n">
        <x:v>5000</x:v>
      </x:c>
      <x:c r="H2169" s="7" t="n">
        <x:v>2832.7</x:v>
      </x:c>
      <x:c r="I2169" s="2" t="str">
        <x:v>可按后续累计达标判定补发</x:v>
      </x:c>
    </x:row>
    <x:row r="2170" ht="22" customHeight="1">
      <x:c r="A2170" s="2" t="n">
        <x:v>6</x:v>
      </x:c>
      <x:c r="B2170" s="2" t="str">
        <x:v>粤AGP4482</x:v>
      </x:c>
      <x:c r="C2170" s="2" t="str">
        <x:v>金可鹏</x:v>
      </x:c>
      <x:c r="D2170" s="2" t="n">
        <x:v>24</x:v>
      </x:c>
      <x:c r="E2170" s="7" t="n">
        <x:v>260</x:v>
      </x:c>
      <x:c r="F2170" s="2" t="str">
        <x:v>否</x:v>
      </x:c>
      <x:c r="G2170" s="7" t="n">
        <x:v>4000</x:v>
      </x:c>
      <x:c r="H2170" s="7" t="n">
        <x:v>3681.4</x:v>
      </x:c>
      <x:c r="I2170" s="2" t="str">
        <x:v>可按后续累计达标判定补发</x:v>
      </x:c>
    </x:row>
    <x:row r="2171" ht="22" customHeight="1">
      <x:c r="A2171" s="2" t="n">
        <x:v>6</x:v>
      </x:c>
      <x:c r="B2171" s="2" t="str">
        <x:v>粤AGP4486</x:v>
      </x:c>
      <x:c r="C2171" s="2" t="str">
        <x:v>金可鹏</x:v>
      </x:c>
      <x:c r="D2171" s="2" t="n">
        <x:v>30</x:v>
      </x:c>
      <x:c r="E2171" s="7" t="n">
        <x:v>260</x:v>
      </x:c>
      <x:c r="F2171" s="2" t="str">
        <x:v>是</x:v>
      </x:c>
      <x:c r="G2171" s="7" t="n">
        <x:v>5000</x:v>
      </x:c>
      <x:c r="H2171" s="7" t="n">
        <x:v>6051</x:v>
      </x:c>
      <x:c r="I2171" s="2" t="str">
        <x:v>已发或已核定扣减，不重复补发</x:v>
      </x:c>
    </x:row>
    <x:row r="2172" ht="22" customHeight="1">
      <x:c r="A2172" s="2" t="n">
        <x:v>6</x:v>
      </x:c>
      <x:c r="B2172" s="2" t="str">
        <x:v>粤AGP4538</x:v>
      </x:c>
      <x:c r="C2172" s="2" t="str">
        <x:v>金可鹏</x:v>
      </x:c>
      <x:c r="D2172" s="2" t="n">
        <x:v>30</x:v>
      </x:c>
      <x:c r="E2172" s="7" t="n">
        <x:v>260</x:v>
      </x:c>
      <x:c r="F2172" s="2" t="str">
        <x:v>否</x:v>
      </x:c>
      <x:c r="G2172" s="7" t="n">
        <x:v>5000</x:v>
      </x:c>
      <x:c r="H2172" s="7" t="n">
        <x:v>57.9</x:v>
      </x:c>
      <x:c r="I2172" s="2" t="str">
        <x:v>可按后续累计达标判定补发</x:v>
      </x:c>
    </x:row>
    <x:row r="2173" ht="22" customHeight="1">
      <x:c r="A2173" s="2" t="n">
        <x:v>6</x:v>
      </x:c>
      <x:c r="B2173" s="2" t="str">
        <x:v>粤AGP4569</x:v>
      </x:c>
      <x:c r="C2173" s="2" t="str">
        <x:v>金可鹏</x:v>
      </x:c>
      <x:c r="D2173" s="2" t="n">
        <x:v>17</x:v>
      </x:c>
      <x:c r="E2173" s="7" t="n">
        <x:v>260</x:v>
      </x:c>
      <x:c r="F2173" s="2" t="str">
        <x:v>否</x:v>
      </x:c>
      <x:c r="G2173" s="7" t="n">
        <x:v>2833.33</x:v>
      </x:c>
      <x:c r="H2173" s="7" t="n">
        <x:v>459.7</x:v>
      </x:c>
      <x:c r="I2173" s="2" t="str">
        <x:v>可按后续累计达标判定补发</x:v>
      </x:c>
    </x:row>
    <x:row r="2174" ht="22" customHeight="1">
      <x:c r="A2174" s="2" t="n">
        <x:v>6</x:v>
      </x:c>
      <x:c r="B2174" s="2" t="str">
        <x:v>粤AGP4587</x:v>
      </x:c>
      <x:c r="C2174" s="2" t="str">
        <x:v>金可鹏</x:v>
      </x:c>
      <x:c r="D2174" s="2" t="n">
        <x:v>30</x:v>
      </x:c>
      <x:c r="E2174" s="7" t="n">
        <x:v>260</x:v>
      </x:c>
      <x:c r="F2174" s="2" t="str">
        <x:v>否</x:v>
      </x:c>
      <x:c r="G2174" s="7" t="n">
        <x:v>5000</x:v>
      </x:c>
      <x:c r="H2174" s="7" t="n">
        <x:v>2130.8</x:v>
      </x:c>
      <x:c r="I2174" s="2" t="str">
        <x:v>可按后续累计达标判定补发</x:v>
      </x:c>
    </x:row>
    <x:row r="2175" ht="22" customHeight="1">
      <x:c r="A2175" s="2" t="n">
        <x:v>6</x:v>
      </x:c>
      <x:c r="B2175" s="2" t="str">
        <x:v>粤AGP5138</x:v>
      </x:c>
      <x:c r="C2175" s="2" t="str">
        <x:v>金可鹏</x:v>
      </x:c>
      <x:c r="D2175" s="2" t="n">
        <x:v>30</x:v>
      </x:c>
      <x:c r="E2175" s="7" t="n">
        <x:v>150</x:v>
      </x:c>
      <x:c r="F2175" s="2" t="str">
        <x:v>否</x:v>
      </x:c>
      <x:c r="G2175" s="7" t="n">
        <x:v>3000</x:v>
      </x:c>
      <x:c r="H2175" s="7" t="n">
        <x:v>2776</x:v>
      </x:c>
      <x:c r="I2175" s="2" t="str">
        <x:v>可按后续累计达标判定补发</x:v>
      </x:c>
    </x:row>
    <x:row r="2176" ht="22" customHeight="1">
      <x:c r="A2176" s="2" t="n">
        <x:v>6</x:v>
      </x:c>
      <x:c r="B2176" s="2" t="str">
        <x:v>粤AGP5139</x:v>
      </x:c>
      <x:c r="C2176" s="2" t="str">
        <x:v>金可鹏</x:v>
      </x:c>
      <x:c r="D2176" s="2" t="n">
        <x:v>6</x:v>
      </x:c>
      <x:c r="E2176" s="7" t="n">
        <x:v>150</x:v>
      </x:c>
      <x:c r="F2176" s="2" t="str">
        <x:v>是</x:v>
      </x:c>
      <x:c r="G2176" s="7" t="n">
        <x:v>600</x:v>
      </x:c>
      <x:c r="H2176" s="7" t="n">
        <x:v>769.9</x:v>
      </x:c>
      <x:c r="I2176" s="2" t="str">
        <x:v>已发或已核定扣减，不重复补发</x:v>
      </x:c>
    </x:row>
    <x:row r="2177" ht="22" customHeight="1">
      <x:c r="A2177" s="2" t="n">
        <x:v>6</x:v>
      </x:c>
      <x:c r="B2177" s="2" t="str">
        <x:v>粤AGP5156</x:v>
      </x:c>
      <x:c r="C2177" s="2" t="str">
        <x:v>金可鹏</x:v>
      </x:c>
      <x:c r="D2177" s="2" t="n">
        <x:v>20</x:v>
      </x:c>
      <x:c r="E2177" s="7" t="n">
        <x:v>150</x:v>
      </x:c>
      <x:c r="F2177" s="2" t="str">
        <x:v>是</x:v>
      </x:c>
      <x:c r="G2177" s="7" t="n">
        <x:v>2000</x:v>
      </x:c>
      <x:c r="H2177" s="7" t="n">
        <x:v>4036.4</x:v>
      </x:c>
      <x:c r="I2177" s="2" t="str">
        <x:v>已发或已核定扣减，不重复补发</x:v>
      </x:c>
    </x:row>
    <x:row r="2178" ht="22" customHeight="1">
      <x:c r="A2178" s="2" t="n">
        <x:v>6</x:v>
      </x:c>
      <x:c r="B2178" s="2" t="str">
        <x:v>粤AGP5359</x:v>
      </x:c>
      <x:c r="C2178" s="2" t="str">
        <x:v>金可鹏</x:v>
      </x:c>
      <x:c r="D2178" s="2" t="n">
        <x:v>30</x:v>
      </x:c>
      <x:c r="E2178" s="7" t="n">
        <x:v>150</x:v>
      </x:c>
      <x:c r="F2178" s="2" t="str">
        <x:v>否</x:v>
      </x:c>
      <x:c r="G2178" s="7" t="n">
        <x:v>3000</x:v>
      </x:c>
      <x:c r="H2178" s="7" t="n">
        <x:v>2742</x:v>
      </x:c>
      <x:c r="I2178" s="2" t="str">
        <x:v>可按后续累计达标判定补发</x:v>
      </x:c>
    </x:row>
    <x:row r="2179" ht="22" customHeight="1">
      <x:c r="A2179" s="2" t="n">
        <x:v>6</x:v>
      </x:c>
      <x:c r="B2179" s="2" t="str">
        <x:v>粤AGP5381</x:v>
      </x:c>
      <x:c r="C2179" s="2" t="str">
        <x:v>金可鹏</x:v>
      </x:c>
      <x:c r="D2179" s="2" t="n">
        <x:v>30</x:v>
      </x:c>
      <x:c r="E2179" s="7" t="n">
        <x:v>150</x:v>
      </x:c>
      <x:c r="F2179" s="2" t="str">
        <x:v>否</x:v>
      </x:c>
      <x:c r="G2179" s="7" t="n">
        <x:v>3000</x:v>
      </x:c>
      <x:c r="H2179" s="7" t="n">
        <x:v>1623.3</x:v>
      </x:c>
      <x:c r="I2179" s="2" t="str">
        <x:v>可按后续累计达标判定补发</x:v>
      </x:c>
    </x:row>
    <x:row r="2180" ht="22" customHeight="1">
      <x:c r="A2180" s="2" t="n">
        <x:v>6</x:v>
      </x:c>
      <x:c r="B2180" s="2" t="str">
        <x:v>粤AGP5613</x:v>
      </x:c>
      <x:c r="C2180" s="2" t="str">
        <x:v>金可鹏</x:v>
      </x:c>
      <x:c r="D2180" s="2" t="n">
        <x:v>29</x:v>
      </x:c>
      <x:c r="E2180" s="7" t="n">
        <x:v>260</x:v>
      </x:c>
      <x:c r="F2180" s="2" t="str">
        <x:v>否</x:v>
      </x:c>
      <x:c r="G2180" s="7" t="n">
        <x:v>4833.33</x:v>
      </x:c>
      <x:c r="H2180" s="7" t="n">
        <x:v>4290.7</x:v>
      </x:c>
      <x:c r="I2180" s="2" t="str">
        <x:v>可按后续累计达标判定补发</x:v>
      </x:c>
    </x:row>
    <x:row r="2181" ht="22" customHeight="1">
      <x:c r="A2181" s="2" t="n">
        <x:v>6</x:v>
      </x:c>
      <x:c r="B2181" s="2" t="str">
        <x:v>粤AGP5621</x:v>
      </x:c>
      <x:c r="C2181" s="2" t="str">
        <x:v>金可鹏</x:v>
      </x:c>
      <x:c r="D2181" s="2" t="n">
        <x:v>30</x:v>
      </x:c>
      <x:c r="E2181" s="7" t="n">
        <x:v>260</x:v>
      </x:c>
      <x:c r="F2181" s="2" t="str">
        <x:v>否</x:v>
      </x:c>
      <x:c r="G2181" s="7" t="n">
        <x:v>5000</x:v>
      </x:c>
      <x:c r="H2181" s="7" t="n">
        <x:v>3261.1</x:v>
      </x:c>
      <x:c r="I2181" s="2" t="str">
        <x:v>可按后续累计达标判定补发</x:v>
      </x:c>
    </x:row>
    <x:row r="2182" ht="22" customHeight="1">
      <x:c r="A2182" s="2" t="n">
        <x:v>6</x:v>
      </x:c>
      <x:c r="B2182" s="2" t="str">
        <x:v>粤AGP5639</x:v>
      </x:c>
      <x:c r="C2182" s="2" t="str">
        <x:v>金可鹏</x:v>
      </x:c>
      <x:c r="D2182" s="2" t="n">
        <x:v>20</x:v>
      </x:c>
      <x:c r="E2182" s="7" t="n">
        <x:v>150</x:v>
      </x:c>
      <x:c r="F2182" s="2" t="str">
        <x:v>是</x:v>
      </x:c>
      <x:c r="G2182" s="7" t="n">
        <x:v>2000</x:v>
      </x:c>
      <x:c r="H2182" s="7" t="n">
        <x:v>321.3</x:v>
      </x:c>
      <x:c r="I2182" s="2" t="str">
        <x:v>已发或已核定扣减，不重复补发</x:v>
      </x:c>
    </x:row>
    <x:row r="2183" ht="22" customHeight="1">
      <x:c r="A2183" s="2" t="n">
        <x:v>6</x:v>
      </x:c>
      <x:c r="B2183" s="2" t="str">
        <x:v>粤AGP5653</x:v>
      </x:c>
      <x:c r="C2183" s="2" t="str">
        <x:v>金可鹏</x:v>
      </x:c>
      <x:c r="D2183" s="2" t="n">
        <x:v>30</x:v>
      </x:c>
      <x:c r="E2183" s="7" t="n">
        <x:v>150</x:v>
      </x:c>
      <x:c r="F2183" s="2" t="str">
        <x:v>是</x:v>
      </x:c>
      <x:c r="G2183" s="7" t="n">
        <x:v>3000</x:v>
      </x:c>
      <x:c r="H2183" s="7" t="n">
        <x:v>3195.9</x:v>
      </x:c>
      <x:c r="I2183" s="2" t="str">
        <x:v>已发或已核定扣减，不重复补发</x:v>
      </x:c>
    </x:row>
    <x:row r="2184" ht="22" customHeight="1">
      <x:c r="A2184" s="2" t="n">
        <x:v>6</x:v>
      </x:c>
      <x:c r="B2184" s="2" t="str">
        <x:v>粤AGP5658</x:v>
      </x:c>
      <x:c r="C2184" s="2" t="str">
        <x:v>金可鹏</x:v>
      </x:c>
      <x:c r="D2184" s="2" t="n">
        <x:v>30</x:v>
      </x:c>
      <x:c r="E2184" s="7" t="n">
        <x:v>150</x:v>
      </x:c>
      <x:c r="F2184" s="2" t="str">
        <x:v>否</x:v>
      </x:c>
      <x:c r="G2184" s="7" t="n">
        <x:v>3000</x:v>
      </x:c>
      <x:c r="H2184" s="7" t="n">
        <x:v>1158.2</x:v>
      </x:c>
      <x:c r="I2184" s="2" t="str">
        <x:v>可按后续累计达标判定补发</x:v>
      </x:c>
    </x:row>
    <x:row r="2185" ht="22" customHeight="1">
      <x:c r="A2185" s="2" t="n">
        <x:v>6</x:v>
      </x:c>
      <x:c r="B2185" s="2" t="str">
        <x:v>粤AGP5758</x:v>
      </x:c>
      <x:c r="C2185" s="2" t="str">
        <x:v>金可鹏</x:v>
      </x:c>
      <x:c r="D2185" s="2" t="n">
        <x:v>30</x:v>
      </x:c>
      <x:c r="E2185" s="7" t="n">
        <x:v>150</x:v>
      </x:c>
      <x:c r="F2185" s="2" t="str">
        <x:v>否</x:v>
      </x:c>
      <x:c r="G2185" s="7" t="n">
        <x:v>3000</x:v>
      </x:c>
      <x:c r="H2185" s="7" t="n">
        <x:v>2152.9</x:v>
      </x:c>
      <x:c r="I2185" s="2" t="str">
        <x:v>可按后续累计达标判定补发</x:v>
      </x:c>
    </x:row>
    <x:row r="2186" ht="22" customHeight="1">
      <x:c r="A2186" s="2" t="n">
        <x:v>6</x:v>
      </x:c>
      <x:c r="B2186" s="2" t="str">
        <x:v>粤AGP5759</x:v>
      </x:c>
      <x:c r="C2186" s="2" t="str">
        <x:v>金可鹏</x:v>
      </x:c>
      <x:c r="D2186" s="2" t="n">
        <x:v>20</x:v>
      </x:c>
      <x:c r="E2186" s="7" t="n">
        <x:v>150</x:v>
      </x:c>
      <x:c r="F2186" s="2" t="str">
        <x:v>是</x:v>
      </x:c>
      <x:c r="G2186" s="7" t="n">
        <x:v>2000</x:v>
      </x:c>
      <x:c r="H2186" s="7" t="n">
        <x:v>3566.2</x:v>
      </x:c>
      <x:c r="I2186" s="2" t="str">
        <x:v>已发或已核定扣减，不重复补发</x:v>
      </x:c>
    </x:row>
    <x:row r="2187" ht="22" customHeight="1">
      <x:c r="A2187" s="2" t="n">
        <x:v>6</x:v>
      </x:c>
      <x:c r="B2187" s="2" t="str">
        <x:v>粤AGP5767</x:v>
      </x:c>
      <x:c r="C2187" s="2" t="str">
        <x:v>金可鹏</x:v>
      </x:c>
      <x:c r="D2187" s="2" t="n">
        <x:v>15</x:v>
      </x:c>
      <x:c r="E2187" s="7" t="n">
        <x:v>150</x:v>
      </x:c>
      <x:c r="F2187" s="2" t="str">
        <x:v>是</x:v>
      </x:c>
      <x:c r="G2187" s="7" t="n">
        <x:v>1500</x:v>
      </x:c>
      <x:c r="H2187" s="7" t="n">
        <x:v>3100.4</x:v>
      </x:c>
      <x:c r="I2187" s="2" t="str">
        <x:v>已发或已核定扣减，不重复补发</x:v>
      </x:c>
    </x:row>
    <x:row r="2188" ht="22" customHeight="1">
      <x:c r="A2188" s="2" t="n">
        <x:v>6</x:v>
      </x:c>
      <x:c r="B2188" s="2" t="str">
        <x:v>粤AGP5792</x:v>
      </x:c>
      <x:c r="C2188" s="2" t="str">
        <x:v>金可鹏</x:v>
      </x:c>
      <x:c r="D2188" s="2" t="n">
        <x:v>30</x:v>
      </x:c>
      <x:c r="E2188" s="7" t="n">
        <x:v>260</x:v>
      </x:c>
      <x:c r="F2188" s="2" t="str">
        <x:v>否</x:v>
      </x:c>
      <x:c r="G2188" s="7" t="n">
        <x:v>5000</x:v>
      </x:c>
      <x:c r="H2188" s="7" t="n">
        <x:v>1090.5</x:v>
      </x:c>
      <x:c r="I2188" s="2" t="str">
        <x:v>可按后续累计达标判定补发</x:v>
      </x:c>
    </x:row>
    <x:row r="2189" ht="22" customHeight="1">
      <x:c r="A2189" s="2" t="n">
        <x:v>6</x:v>
      </x:c>
      <x:c r="B2189" s="2" t="str">
        <x:v>粤AGP5798</x:v>
      </x:c>
      <x:c r="C2189" s="2" t="str">
        <x:v>金可鹏</x:v>
      </x:c>
      <x:c r="D2189" s="2" t="n">
        <x:v>20</x:v>
      </x:c>
      <x:c r="E2189" s="7" t="n">
        <x:v>150</x:v>
      </x:c>
      <x:c r="F2189" s="2" t="str">
        <x:v>否</x:v>
      </x:c>
      <x:c r="G2189" s="7" t="n">
        <x:v>2000</x:v>
      </x:c>
      <x:c r="H2189" s="7" t="n">
        <x:v>272.3</x:v>
      </x:c>
      <x:c r="I2189" s="2" t="str">
        <x:v>可按后续累计达标判定补发</x:v>
      </x:c>
    </x:row>
    <x:row r="2190" ht="22" customHeight="1">
      <x:c r="A2190" s="2" t="n">
        <x:v>6</x:v>
      </x:c>
      <x:c r="B2190" s="2" t="str">
        <x:v>粤AGP7019</x:v>
      </x:c>
      <x:c r="C2190" s="2" t="str">
        <x:v>金可鹏</x:v>
      </x:c>
      <x:c r="D2190" s="2" t="n">
        <x:v>30</x:v>
      </x:c>
      <x:c r="E2190" s="7" t="n">
        <x:v>260</x:v>
      </x:c>
      <x:c r="F2190" s="2" t="str">
        <x:v>否</x:v>
      </x:c>
      <x:c r="G2190" s="7" t="n">
        <x:v>5000</x:v>
      </x:c>
      <x:c r="H2190" s="7" t="n">
        <x:v>1540.9</x:v>
      </x:c>
      <x:c r="I2190" s="2" t="str">
        <x:v>可按后续累计达标判定补发</x:v>
      </x:c>
    </x:row>
    <x:row r="2191" ht="22" customHeight="1">
      <x:c r="A2191" s="2" t="n">
        <x:v>6</x:v>
      </x:c>
      <x:c r="B2191" s="2" t="str">
        <x:v>粤AGP9347</x:v>
      </x:c>
      <x:c r="C2191" s="2" t="str">
        <x:v>金可鹏</x:v>
      </x:c>
      <x:c r="D2191" s="2" t="n">
        <x:v>27</x:v>
      </x:c>
      <x:c r="E2191" s="7" t="n">
        <x:v>260</x:v>
      </x:c>
      <x:c r="F2191" s="2" t="str">
        <x:v>否</x:v>
      </x:c>
      <x:c r="G2191" s="7" t="n">
        <x:v>4500</x:v>
      </x:c>
      <x:c r="H2191" s="7" t="n">
        <x:v>3858.9</x:v>
      </x:c>
      <x:c r="I2191" s="2" t="str">
        <x:v>可按后续累计达标判定补发</x:v>
      </x:c>
    </x:row>
    <x:row r="2192" ht="22" customHeight="1">
      <x:c r="A2192" s="2" t="n">
        <x:v>6</x:v>
      </x:c>
      <x:c r="B2192" s="2" t="str">
        <x:v>粤AGP9351</x:v>
      </x:c>
      <x:c r="C2192" s="2" t="str">
        <x:v>金可鹏</x:v>
      </x:c>
      <x:c r="D2192" s="2" t="n">
        <x:v>30</x:v>
      </x:c>
      <x:c r="E2192" s="7" t="n">
        <x:v>260</x:v>
      </x:c>
      <x:c r="F2192" s="2" t="str">
        <x:v>是</x:v>
      </x:c>
      <x:c r="G2192" s="7" t="n">
        <x:v>5000</x:v>
      </x:c>
      <x:c r="H2192" s="7" t="n">
        <x:v>5920.8</x:v>
      </x:c>
      <x:c r="I2192" s="2" t="str">
        <x:v>已发或已核定扣减，不重复补发</x:v>
      </x:c>
    </x:row>
    <x:row r="2193" ht="22" customHeight="1">
      <x:c r="A2193" s="2" t="n">
        <x:v>6</x:v>
      </x:c>
      <x:c r="B2193" s="2" t="str">
        <x:v>粤AGP9726</x:v>
      </x:c>
      <x:c r="C2193" s="2" t="str">
        <x:v>金可鹏</x:v>
      </x:c>
      <x:c r="D2193" s="2" t="n">
        <x:v>21</x:v>
      </x:c>
      <x:c r="E2193" s="7" t="n">
        <x:v>260</x:v>
      </x:c>
      <x:c r="F2193" s="2" t="str">
        <x:v>否</x:v>
      </x:c>
      <x:c r="G2193" s="7" t="n">
        <x:v>3500</x:v>
      </x:c>
      <x:c r="H2193" s="7" t="n">
        <x:v>3441.2</x:v>
      </x:c>
      <x:c r="I2193" s="2" t="str">
        <x:v>可按后续累计达标判定补发</x:v>
      </x:c>
    </x:row>
    <x:row r="2194" ht="22" customHeight="1">
      <x:c r="A2194" s="2" t="n">
        <x:v>6</x:v>
      </x:c>
      <x:c r="B2194" s="2" t="str">
        <x:v>粤AGP9728</x:v>
      </x:c>
      <x:c r="C2194" s="2" t="str">
        <x:v>金可鹏</x:v>
      </x:c>
      <x:c r="D2194" s="2" t="n">
        <x:v>30</x:v>
      </x:c>
      <x:c r="E2194" s="7" t="n">
        <x:v>150</x:v>
      </x:c>
      <x:c r="F2194" s="2" t="str">
        <x:v>是</x:v>
      </x:c>
      <x:c r="G2194" s="7" t="n">
        <x:v>3000</x:v>
      </x:c>
      <x:c r="H2194" s="7" t="n">
        <x:v>4356.9</x:v>
      </x:c>
      <x:c r="I2194" s="2" t="str">
        <x:v>已发或已核定扣减，不重复补发</x:v>
      </x:c>
    </x:row>
    <x:row r="2195" ht="22" customHeight="1">
      <x:c r="A2195" s="2" t="n">
        <x:v>6</x:v>
      </x:c>
      <x:c r="B2195" s="2" t="str">
        <x:v>粤AGP9733</x:v>
      </x:c>
      <x:c r="C2195" s="2" t="str">
        <x:v>金可鹏</x:v>
      </x:c>
      <x:c r="D2195" s="2" t="n">
        <x:v>30</x:v>
      </x:c>
      <x:c r="E2195" s="7" t="n">
        <x:v>150</x:v>
      </x:c>
      <x:c r="F2195" s="2" t="str">
        <x:v>是</x:v>
      </x:c>
      <x:c r="G2195" s="7" t="n">
        <x:v>3000</x:v>
      </x:c>
      <x:c r="H2195" s="7" t="n">
        <x:v>14438.4</x:v>
      </x:c>
      <x:c r="I2195" s="2" t="str">
        <x:v>已发或已核定扣减，不重复补发</x:v>
      </x:c>
    </x:row>
    <x:row r="2196" ht="22" customHeight="1">
      <x:c r="A2196" s="2" t="n">
        <x:v>6</x:v>
      </x:c>
      <x:c r="B2196" s="2" t="str">
        <x:v>粤AGP9738</x:v>
      </x:c>
      <x:c r="C2196" s="2" t="str">
        <x:v>金可鹏</x:v>
      </x:c>
      <x:c r="D2196" s="2" t="n">
        <x:v>30</x:v>
      </x:c>
      <x:c r="E2196" s="7" t="n">
        <x:v>150</x:v>
      </x:c>
      <x:c r="F2196" s="2" t="str">
        <x:v>是</x:v>
      </x:c>
      <x:c r="G2196" s="7" t="n">
        <x:v>3000</x:v>
      </x:c>
      <x:c r="H2196" s="7" t="n">
        <x:v>3554.1</x:v>
      </x:c>
      <x:c r="I2196" s="2" t="str">
        <x:v>已发或已核定扣减，不重复补发</x:v>
      </x:c>
    </x:row>
    <x:row r="2197" ht="22" customHeight="1">
      <x:c r="A2197" s="2" t="n">
        <x:v>6</x:v>
      </x:c>
      <x:c r="B2197" s="2" t="str">
        <x:v>粤AGP9739</x:v>
      </x:c>
      <x:c r="C2197" s="2" t="str">
        <x:v>金可鹏</x:v>
      </x:c>
      <x:c r="D2197" s="2" t="n">
        <x:v>30</x:v>
      </x:c>
      <x:c r="E2197" s="7" t="n">
        <x:v>260</x:v>
      </x:c>
      <x:c r="F2197" s="2" t="str">
        <x:v>否</x:v>
      </x:c>
      <x:c r="G2197" s="7" t="n">
        <x:v>5000</x:v>
      </x:c>
      <x:c r="H2197" s="7" t="n">
        <x:v>204.6</x:v>
      </x:c>
      <x:c r="I2197" s="2" t="str">
        <x:v>可按后续累计达标判定补发</x:v>
      </x:c>
    </x:row>
    <x:row r="2198" ht="22" customHeight="1">
      <x:c r="A2198" s="2" t="n">
        <x:v>6</x:v>
      </x:c>
      <x:c r="B2198" s="2" t="str">
        <x:v>粤AGP9773</x:v>
      </x:c>
      <x:c r="C2198" s="2" t="str">
        <x:v>金可鹏</x:v>
      </x:c>
      <x:c r="D2198" s="2" t="n">
        <x:v>30</x:v>
      </x:c>
      <x:c r="E2198" s="7" t="n">
        <x:v>150</x:v>
      </x:c>
      <x:c r="F2198" s="2" t="str">
        <x:v>否</x:v>
      </x:c>
      <x:c r="G2198" s="7" t="n">
        <x:v>3000</x:v>
      </x:c>
      <x:c r="H2198" s="7" t="n">
        <x:v>2234.9</x:v>
      </x:c>
      <x:c r="I2198" s="2" t="str">
        <x:v>可按后续累计达标判定补发</x:v>
      </x:c>
    </x:row>
    <x:row r="2199" ht="22" customHeight="1">
      <x:c r="A2199" s="2" t="n">
        <x:v>6</x:v>
      </x:c>
      <x:c r="B2199" s="2" t="str">
        <x:v>粤AGP9788</x:v>
      </x:c>
      <x:c r="C2199" s="2" t="str">
        <x:v>金可鹏</x:v>
      </x:c>
      <x:c r="D2199" s="2" t="n">
        <x:v>30</x:v>
      </x:c>
      <x:c r="E2199" s="7" t="n">
        <x:v>150</x:v>
      </x:c>
      <x:c r="F2199" s="2" t="str">
        <x:v>否</x:v>
      </x:c>
      <x:c r="G2199" s="7" t="n">
        <x:v>3000</x:v>
      </x:c>
      <x:c r="H2199" s="7" t="n">
        <x:v>832.1</x:v>
      </x:c>
      <x:c r="I2199" s="2" t="str">
        <x:v>可按后续累计达标判定补发</x:v>
      </x:c>
    </x:row>
    <x:row r="2200" ht="22" customHeight="1">
      <x:c r="A2200" s="2" t="n">
        <x:v>6</x:v>
      </x:c>
      <x:c r="B2200" s="2" t="str">
        <x:v>粤AGP9827</x:v>
      </x:c>
      <x:c r="C2200" s="2" t="str">
        <x:v>金可鹏</x:v>
      </x:c>
      <x:c r="D2200" s="2" t="n">
        <x:v>28</x:v>
      </x:c>
      <x:c r="E2200" s="7" t="n">
        <x:v>260</x:v>
      </x:c>
      <x:c r="F2200" s="2" t="str">
        <x:v>否</x:v>
      </x:c>
      <x:c r="G2200" s="7" t="n">
        <x:v>4666.67</x:v>
      </x:c>
      <x:c r="H2200" s="7" t="n">
        <x:v>128.9</x:v>
      </x:c>
      <x:c r="I2200" s="2" t="str">
        <x:v>可按后续累计达标判定补发</x:v>
      </x:c>
    </x:row>
    <x:row r="2201" ht="22" customHeight="1">
      <x:c r="A2201" s="2" t="n">
        <x:v>6</x:v>
      </x:c>
      <x:c r="B2201" s="2" t="str">
        <x:v>粤AGQ1308</x:v>
      </x:c>
      <x:c r="C2201" s="2" t="str">
        <x:v>金可鹏</x:v>
      </x:c>
      <x:c r="D2201" s="2" t="n">
        <x:v>30</x:v>
      </x:c>
      <x:c r="E2201" s="7" t="n">
        <x:v>150</x:v>
      </x:c>
      <x:c r="F2201" s="2" t="str">
        <x:v>是</x:v>
      </x:c>
      <x:c r="G2201" s="7" t="n">
        <x:v>3000</x:v>
      </x:c>
      <x:c r="H2201" s="7" t="n">
        <x:v>3967.1</x:v>
      </x:c>
      <x:c r="I2201" s="2" t="str">
        <x:v>已发或已核定扣减，不重复补发</x:v>
      </x:c>
    </x:row>
    <x:row r="2202" ht="22" customHeight="1">
      <x:c r="A2202" s="2" t="n">
        <x:v>6</x:v>
      </x:c>
      <x:c r="B2202" s="2" t="str">
        <x:v>粤AGQ5808</x:v>
      </x:c>
      <x:c r="C2202" s="2" t="str">
        <x:v>金可鹏</x:v>
      </x:c>
      <x:c r="D2202" s="2" t="n">
        <x:v>30</x:v>
      </x:c>
      <x:c r="E2202" s="7" t="n">
        <x:v>150</x:v>
      </x:c>
      <x:c r="F2202" s="2" t="str">
        <x:v>否</x:v>
      </x:c>
      <x:c r="G2202" s="7" t="n">
        <x:v>3000</x:v>
      </x:c>
      <x:c r="H2202" s="7" t="n">
        <x:v>1345.1</x:v>
      </x:c>
      <x:c r="I2202" s="2" t="str">
        <x:v>可按后续累计达标判定补发</x:v>
      </x:c>
    </x:row>
    <x:row r="2203" ht="22" customHeight="1">
      <x:c r="A2203" s="2" t="n">
        <x:v>6</x:v>
      </x:c>
      <x:c r="B2203" s="2" t="str">
        <x:v>粤AGR0238</x:v>
      </x:c>
      <x:c r="C2203" s="2" t="str">
        <x:v>金可鹏</x:v>
      </x:c>
      <x:c r="D2203" s="2" t="n">
        <x:v>30</x:v>
      </x:c>
      <x:c r="E2203" s="7" t="n">
        <x:v>150</x:v>
      </x:c>
      <x:c r="F2203" s="2" t="str">
        <x:v>否</x:v>
      </x:c>
      <x:c r="G2203" s="7" t="n">
        <x:v>3000</x:v>
      </x:c>
      <x:c r="H2203" s="7" t="n">
        <x:v>2656.5</x:v>
      </x:c>
      <x:c r="I2203" s="2" t="str">
        <x:v>可按后续累计达标判定补发</x:v>
      </x:c>
    </x:row>
    <x:row r="2204" ht="22" customHeight="1">
      <x:c r="A2204" s="2" t="n">
        <x:v>6</x:v>
      </x:c>
      <x:c r="B2204" s="2" t="str">
        <x:v>粤AGR0298</x:v>
      </x:c>
      <x:c r="C2204" s="2" t="str">
        <x:v>金可鹏</x:v>
      </x:c>
      <x:c r="D2204" s="2" t="n">
        <x:v>7</x:v>
      </x:c>
      <x:c r="E2204" s="7" t="n">
        <x:v>150</x:v>
      </x:c>
      <x:c r="F2204" s="2" t="str">
        <x:v>否</x:v>
      </x:c>
      <x:c r="G2204" s="7" t="n">
        <x:v>700</x:v>
      </x:c>
      <x:c r="H2204" s="7" t="n">
        <x:v>34.5</x:v>
      </x:c>
      <x:c r="I2204" s="2" t="str">
        <x:v>可按后续累计达标判定补发</x:v>
      </x:c>
    </x:row>
    <x:row r="2205" ht="22" customHeight="1">
      <x:c r="A2205" s="2" t="n">
        <x:v>6</x:v>
      </x:c>
      <x:c r="B2205" s="2" t="str">
        <x:v>粤AGR1586</x:v>
      </x:c>
      <x:c r="C2205" s="2" t="str">
        <x:v>金可鹏</x:v>
      </x:c>
      <x:c r="D2205" s="2" t="n">
        <x:v>20</x:v>
      </x:c>
      <x:c r="E2205" s="7" t="n">
        <x:v>150</x:v>
      </x:c>
      <x:c r="F2205" s="2" t="str">
        <x:v>是</x:v>
      </x:c>
      <x:c r="G2205" s="7" t="n">
        <x:v>2000</x:v>
      </x:c>
      <x:c r="H2205" s="7" t="n">
        <x:v>3925.8</x:v>
      </x:c>
      <x:c r="I2205" s="2" t="str">
        <x:v>已发或已核定扣减，不重复补发</x:v>
      </x:c>
    </x:row>
    <x:row r="2206" ht="22" customHeight="1">
      <x:c r="A2206" s="2" t="n">
        <x:v>6</x:v>
      </x:c>
      <x:c r="B2206" s="2" t="str">
        <x:v>粤AGR3098</x:v>
      </x:c>
      <x:c r="C2206" s="2" t="str">
        <x:v>金可鹏</x:v>
      </x:c>
      <x:c r="D2206" s="2" t="n">
        <x:v>20</x:v>
      </x:c>
      <x:c r="E2206" s="7" t="n">
        <x:v>150</x:v>
      </x:c>
      <x:c r="F2206" s="2" t="str">
        <x:v>是</x:v>
      </x:c>
      <x:c r="G2206" s="7" t="n">
        <x:v>2000</x:v>
      </x:c>
      <x:c r="H2206" s="7" t="n">
        <x:v>3575.7</x:v>
      </x:c>
      <x:c r="I2206" s="2" t="str">
        <x:v>已发或已核定扣减，不重复补发</x:v>
      </x:c>
    </x:row>
    <x:row r="2207" ht="22" customHeight="1">
      <x:c r="A2207" s="2" t="n">
        <x:v>6</x:v>
      </x:c>
      <x:c r="B2207" s="2" t="str">
        <x:v>粤AGR5028</x:v>
      </x:c>
      <x:c r="C2207" s="2" t="str">
        <x:v>金可鹏</x:v>
      </x:c>
      <x:c r="D2207" s="2" t="n">
        <x:v>30</x:v>
      </x:c>
      <x:c r="E2207" s="7" t="n">
        <x:v>150</x:v>
      </x:c>
      <x:c r="F2207" s="2" t="str">
        <x:v>是</x:v>
      </x:c>
      <x:c r="G2207" s="7" t="n">
        <x:v>3000</x:v>
      </x:c>
      <x:c r="H2207" s="7" t="n">
        <x:v>4227.6</x:v>
      </x:c>
      <x:c r="I2207" s="2" t="str">
        <x:v>已发或已核定扣减，不重复补发</x:v>
      </x:c>
    </x:row>
    <x:row r="2208" ht="22" customHeight="1">
      <x:c r="A2208" s="2" t="n">
        <x:v>6</x:v>
      </x:c>
      <x:c r="B2208" s="2" t="str">
        <x:v>粤AGR5099</x:v>
      </x:c>
      <x:c r="C2208" s="2" t="str">
        <x:v>金可鹏</x:v>
      </x:c>
      <x:c r="D2208" s="2" t="n">
        <x:v>30</x:v>
      </x:c>
      <x:c r="E2208" s="7" t="n">
        <x:v>150</x:v>
      </x:c>
      <x:c r="F2208" s="2" t="str">
        <x:v>否</x:v>
      </x:c>
      <x:c r="G2208" s="7" t="n">
        <x:v>3000</x:v>
      </x:c>
      <x:c r="H2208" s="7" t="n">
        <x:v>1789.6</x:v>
      </x:c>
      <x:c r="I2208" s="2" t="str">
        <x:v>可按后续累计达标判定补发</x:v>
      </x:c>
    </x:row>
    <x:row r="2209" ht="22" customHeight="1">
      <x:c r="A2209" s="2" t="n">
        <x:v>6</x:v>
      </x:c>
      <x:c r="B2209" s="2" t="str">
        <x:v>粤AGR5228</x:v>
      </x:c>
      <x:c r="C2209" s="2" t="str">
        <x:v>金可鹏</x:v>
      </x:c>
      <x:c r="D2209" s="2" t="n">
        <x:v>30</x:v>
      </x:c>
      <x:c r="E2209" s="7" t="n">
        <x:v>150</x:v>
      </x:c>
      <x:c r="F2209" s="2" t="str">
        <x:v>是</x:v>
      </x:c>
      <x:c r="G2209" s="7" t="n">
        <x:v>3000</x:v>
      </x:c>
      <x:c r="H2209" s="7" t="n">
        <x:v>4596.3</x:v>
      </x:c>
      <x:c r="I2209" s="2" t="str">
        <x:v>已发或已核定扣减，不重复补发</x:v>
      </x:c>
    </x:row>
    <x:row r="2210" ht="22" customHeight="1">
      <x:c r="A2210" s="2" t="n">
        <x:v>6</x:v>
      </x:c>
      <x:c r="B2210" s="2" t="str">
        <x:v>粤AGR5278</x:v>
      </x:c>
      <x:c r="C2210" s="2" t="str">
        <x:v>金可鹏</x:v>
      </x:c>
      <x:c r="D2210" s="2" t="n">
        <x:v>20</x:v>
      </x:c>
      <x:c r="E2210" s="7" t="n">
        <x:v>150</x:v>
      </x:c>
      <x:c r="F2210" s="2" t="str">
        <x:v>是</x:v>
      </x:c>
      <x:c r="G2210" s="7" t="n">
        <x:v>2000</x:v>
      </x:c>
      <x:c r="H2210" s="7" t="n">
        <x:v>2553.7</x:v>
      </x:c>
      <x:c r="I2210" s="2" t="str">
        <x:v>已发或已核定扣减，不重复补发</x:v>
      </x:c>
    </x:row>
    <x:row r="2211" ht="22" customHeight="1">
      <x:c r="A2211" s="2" t="n">
        <x:v>6</x:v>
      </x:c>
      <x:c r="B2211" s="2" t="str">
        <x:v>粤AGR5538</x:v>
      </x:c>
      <x:c r="C2211" s="2" t="str">
        <x:v>金可鹏</x:v>
      </x:c>
      <x:c r="D2211" s="2" t="n">
        <x:v>10</x:v>
      </x:c>
      <x:c r="E2211" s="7" t="n">
        <x:v>150</x:v>
      </x:c>
      <x:c r="F2211" s="2" t="str">
        <x:v>是</x:v>
      </x:c>
      <x:c r="G2211" s="7" t="n">
        <x:v>1000</x:v>
      </x:c>
      <x:c r="H2211" s="7" t="n">
        <x:v>1503.7</x:v>
      </x:c>
      <x:c r="I2211" s="2" t="str">
        <x:v>已发或已核定扣减，不重复补发</x:v>
      </x:c>
    </x:row>
    <x:row r="2212" ht="22" customHeight="1">
      <x:c r="A2212" s="2" t="n">
        <x:v>6</x:v>
      </x:c>
      <x:c r="B2212" s="2" t="str">
        <x:v>粤AGR5560</x:v>
      </x:c>
      <x:c r="C2212" s="2" t="str">
        <x:v>金可鹏</x:v>
      </x:c>
      <x:c r="D2212" s="2" t="n">
        <x:v>15</x:v>
      </x:c>
      <x:c r="E2212" s="7" t="n">
        <x:v>150</x:v>
      </x:c>
      <x:c r="F2212" s="2" t="str">
        <x:v>是</x:v>
      </x:c>
      <x:c r="G2212" s="7" t="n">
        <x:v>1500</x:v>
      </x:c>
      <x:c r="H2212" s="7" t="n">
        <x:v>3789.8</x:v>
      </x:c>
      <x:c r="I2212" s="2" t="str">
        <x:v>已发或已核定扣减，不重复补发</x:v>
      </x:c>
    </x:row>
    <x:row r="2213" ht="22" customHeight="1">
      <x:c r="A2213" s="2" t="n">
        <x:v>6</x:v>
      </x:c>
      <x:c r="B2213" s="2" t="str">
        <x:v>粤AGR6819</x:v>
      </x:c>
      <x:c r="C2213" s="2" t="str">
        <x:v>金可鹏</x:v>
      </x:c>
      <x:c r="D2213" s="2" t="n">
        <x:v>30</x:v>
      </x:c>
      <x:c r="E2213" s="7" t="n">
        <x:v>150</x:v>
      </x:c>
      <x:c r="F2213" s="2" t="str">
        <x:v>否</x:v>
      </x:c>
      <x:c r="G2213" s="7" t="n">
        <x:v>3000</x:v>
      </x:c>
      <x:c r="H2213" s="7" t="n">
        <x:v>2693.8</x:v>
      </x:c>
      <x:c r="I2213" s="2" t="str">
        <x:v>可按后续累计达标判定补发</x:v>
      </x:c>
    </x:row>
    <x:row r="2214" ht="22" customHeight="1">
      <x:c r="A2214" s="2" t="n">
        <x:v>6</x:v>
      </x:c>
      <x:c r="B2214" s="2" t="str">
        <x:v>粤AGR7898</x:v>
      </x:c>
      <x:c r="C2214" s="2" t="str">
        <x:v>金可鹏</x:v>
      </x:c>
      <x:c r="D2214" s="2" t="n">
        <x:v>20</x:v>
      </x:c>
      <x:c r="E2214" s="7" t="n">
        <x:v>150</x:v>
      </x:c>
      <x:c r="F2214" s="2" t="str">
        <x:v>是</x:v>
      </x:c>
      <x:c r="G2214" s="7" t="n">
        <x:v>2000</x:v>
      </x:c>
      <x:c r="H2214" s="7" t="n">
        <x:v>3231</x:v>
      </x:c>
      <x:c r="I2214" s="2" t="str">
        <x:v>已发或已核定扣减，不重复补发</x:v>
      </x:c>
    </x:row>
    <x:row r="2215" ht="22" customHeight="1">
      <x:c r="A2215" s="2" t="n">
        <x:v>6</x:v>
      </x:c>
      <x:c r="B2215" s="2" t="str">
        <x:v>粤AGR8536</x:v>
      </x:c>
      <x:c r="C2215" s="2" t="str">
        <x:v>金可鹏</x:v>
      </x:c>
      <x:c r="D2215" s="2" t="n">
        <x:v>30</x:v>
      </x:c>
      <x:c r="E2215" s="7" t="n">
        <x:v>150</x:v>
      </x:c>
      <x:c r="F2215" s="2" t="str">
        <x:v>否</x:v>
      </x:c>
      <x:c r="G2215" s="7" t="n">
        <x:v>3000</x:v>
      </x:c>
      <x:c r="H2215" s="7" t="n">
        <x:v>1453.6</x:v>
      </x:c>
      <x:c r="I2215" s="2" t="str">
        <x:v>可按后续累计达标判定补发</x:v>
      </x:c>
    </x:row>
    <x:row r="2216" ht="22" customHeight="1">
      <x:c r="A2216" s="2" t="n">
        <x:v>6</x:v>
      </x:c>
      <x:c r="B2216" s="2" t="str">
        <x:v>粤AGR8558</x:v>
      </x:c>
      <x:c r="C2216" s="2" t="str">
        <x:v>金可鹏</x:v>
      </x:c>
      <x:c r="D2216" s="2" t="n">
        <x:v>30</x:v>
      </x:c>
      <x:c r="E2216" s="7" t="n">
        <x:v>150</x:v>
      </x:c>
      <x:c r="F2216" s="2" t="str">
        <x:v>是</x:v>
      </x:c>
      <x:c r="G2216" s="7" t="n">
        <x:v>3000</x:v>
      </x:c>
      <x:c r="H2216" s="7" t="n">
        <x:v>5371.4</x:v>
      </x:c>
      <x:c r="I2216" s="2" t="str">
        <x:v>已发或已核定扣减，不重复补发</x:v>
      </x:c>
    </x:row>
    <x:row r="2217" ht="22" customHeight="1">
      <x:c r="A2217" s="2" t="n">
        <x:v>6</x:v>
      </x:c>
      <x:c r="B2217" s="2" t="str">
        <x:v>粤AGR8737</x:v>
      </x:c>
      <x:c r="C2217" s="2" t="str">
        <x:v>金可鹏</x:v>
      </x:c>
      <x:c r="D2217" s="2" t="n">
        <x:v>30</x:v>
      </x:c>
      <x:c r="E2217" s="7" t="n">
        <x:v>150</x:v>
      </x:c>
      <x:c r="F2217" s="2" t="str">
        <x:v>否</x:v>
      </x:c>
      <x:c r="G2217" s="7" t="n">
        <x:v>3000</x:v>
      </x:c>
      <x:c r="H2217" s="7" t="n">
        <x:v>1585.9</x:v>
      </x:c>
      <x:c r="I2217" s="2" t="str">
        <x:v>可按后续累计达标判定补发</x:v>
      </x:c>
    </x:row>
    <x:row r="2218" ht="22" customHeight="1">
      <x:c r="A2218" s="2" t="n">
        <x:v>6</x:v>
      </x:c>
      <x:c r="B2218" s="2" t="str">
        <x:v>粤AGR8739</x:v>
      </x:c>
      <x:c r="C2218" s="2" t="str">
        <x:v>金可鹏</x:v>
      </x:c>
      <x:c r="D2218" s="2" t="n">
        <x:v>30</x:v>
      </x:c>
      <x:c r="E2218" s="7" t="n">
        <x:v>150</x:v>
      </x:c>
      <x:c r="F2218" s="2" t="str">
        <x:v>否</x:v>
      </x:c>
      <x:c r="G2218" s="7" t="n">
        <x:v>3000</x:v>
      </x:c>
      <x:c r="H2218" s="7" t="n">
        <x:v>973.3</x:v>
      </x:c>
      <x:c r="I2218" s="2" t="str">
        <x:v>可按后续累计达标判定补发</x:v>
      </x:c>
    </x:row>
    <x:row r="2219" ht="22" customHeight="1">
      <x:c r="A2219" s="2" t="n">
        <x:v>6</x:v>
      </x:c>
      <x:c r="B2219" s="2" t="str">
        <x:v>粤AGR8799</x:v>
      </x:c>
      <x:c r="C2219" s="2" t="str">
        <x:v>金可鹏</x:v>
      </x:c>
      <x:c r="D2219" s="2" t="n">
        <x:v>20</x:v>
      </x:c>
      <x:c r="E2219" s="7" t="n">
        <x:v>150</x:v>
      </x:c>
      <x:c r="F2219" s="2" t="str">
        <x:v>是</x:v>
      </x:c>
      <x:c r="G2219" s="7" t="n">
        <x:v>2000</x:v>
      </x:c>
      <x:c r="H2219" s="7" t="n">
        <x:v>2736.1</x:v>
      </x:c>
      <x:c r="I2219" s="2" t="str">
        <x:v>已发或已核定扣减，不重复补发</x:v>
      </x:c>
    </x:row>
    <x:row r="2220" ht="22" customHeight="1">
      <x:c r="A2220" s="2" t="n">
        <x:v>6</x:v>
      </x:c>
      <x:c r="B2220" s="2" t="str">
        <x:v>粤AGR9818</x:v>
      </x:c>
      <x:c r="C2220" s="2" t="str">
        <x:v>金可鹏</x:v>
      </x:c>
      <x:c r="D2220" s="2" t="n">
        <x:v>30</x:v>
      </x:c>
      <x:c r="E2220" s="7" t="n">
        <x:v>150</x:v>
      </x:c>
      <x:c r="F2220" s="2" t="str">
        <x:v>否</x:v>
      </x:c>
      <x:c r="G2220" s="7" t="n">
        <x:v>3000</x:v>
      </x:c>
      <x:c r="H2220" s="7" t="n">
        <x:v>668.8</x:v>
      </x:c>
      <x:c r="I2220" s="2" t="str">
        <x:v>可按后续累计达标判定补发</x:v>
      </x:c>
    </x:row>
    <x:row r="2221" ht="22" customHeight="1">
      <x:c r="A2221" s="2" t="n">
        <x:v>6</x:v>
      </x:c>
      <x:c r="B2221" s="2" t="str">
        <x:v>粤AGR9896</x:v>
      </x:c>
      <x:c r="C2221" s="2" t="str">
        <x:v>金可鹏</x:v>
      </x:c>
      <x:c r="D2221" s="2" t="n">
        <x:v>30</x:v>
      </x:c>
      <x:c r="E2221" s="7" t="n">
        <x:v>150</x:v>
      </x:c>
      <x:c r="F2221" s="2" t="str">
        <x:v>否</x:v>
      </x:c>
      <x:c r="G2221" s="7" t="n">
        <x:v>3000</x:v>
      </x:c>
      <x:c r="H2221" s="7" t="n">
        <x:v>1215.7</x:v>
      </x:c>
      <x:c r="I2221" s="2" t="str">
        <x:v>可按后续累计达标判定补发</x:v>
      </x:c>
    </x:row>
    <x:row r="2222" ht="22" customHeight="1">
      <x:c r="A2222" s="2" t="n">
        <x:v>6</x:v>
      </x:c>
      <x:c r="B2222" s="2" t="str">
        <x:v>粤AGR9899</x:v>
      </x:c>
      <x:c r="C2222" s="2" t="str">
        <x:v>金可鹏</x:v>
      </x:c>
      <x:c r="D2222" s="2" t="n">
        <x:v>20</x:v>
      </x:c>
      <x:c r="E2222" s="7" t="n">
        <x:v>150</x:v>
      </x:c>
      <x:c r="F2222" s="2" t="str">
        <x:v>是</x:v>
      </x:c>
      <x:c r="G2222" s="7" t="n">
        <x:v>2000</x:v>
      </x:c>
      <x:c r="H2222" s="7" t="n">
        <x:v>3611.7</x:v>
      </x:c>
      <x:c r="I2222" s="2" t="str">
        <x:v>已发或已核定扣减，不重复补发</x:v>
      </x:c>
    </x:row>
    <x:row r="2223" ht="22" customHeight="1">
      <x:c r="A2223" s="2" t="n">
        <x:v>6</x:v>
      </x:c>
      <x:c r="B2223" s="2" t="str">
        <x:v>粤AFB6967</x:v>
      </x:c>
      <x:c r="C2223" s="2" t="str">
        <x:v>吴纬涛</x:v>
      </x:c>
      <x:c r="D2223" s="2" t="n">
        <x:v>30</x:v>
      </x:c>
      <x:c r="E2223" s="7" t="n">
        <x:v>150</x:v>
      </x:c>
      <x:c r="F2223" s="2" t="str">
        <x:v>否</x:v>
      </x:c>
      <x:c r="G2223" s="7" t="n">
        <x:v>3000</x:v>
      </x:c>
      <x:c r="H2223" s="7" t="n">
        <x:v>1216.9</x:v>
      </x:c>
      <x:c r="I2223" s="2" t="str">
        <x:v>可按后续累计达标判定补发</x:v>
      </x:c>
    </x:row>
    <x:row r="2224" ht="22" customHeight="1">
      <x:c r="A2224" s="2" t="n">
        <x:v>6</x:v>
      </x:c>
      <x:c r="B2224" s="2" t="str">
        <x:v>粤AFP1332</x:v>
      </x:c>
      <x:c r="C2224" s="2" t="str">
        <x:v>吴纬涛</x:v>
      </x:c>
      <x:c r="D2224" s="2" t="n">
        <x:v>1</x:v>
      </x:c>
      <x:c r="E2224" s="7" t="n">
        <x:v>260</x:v>
      </x:c>
      <x:c r="F2224" s="2" t="str">
        <x:v>否</x:v>
      </x:c>
      <x:c r="G2224" s="7" t="n">
        <x:v>166.67</x:v>
      </x:c>
      <x:c r="H2224" s="7" t="n">
        <x:v>54.6</x:v>
      </x:c>
      <x:c r="I2224" s="2" t="str">
        <x:v>可按后续累计达标判定补发</x:v>
      </x:c>
    </x:row>
    <x:row r="2225" ht="22" customHeight="1">
      <x:c r="A2225" s="2" t="n">
        <x:v>6</x:v>
      </x:c>
      <x:c r="B2225" s="2" t="str">
        <x:v>粤AFQ8722</x:v>
      </x:c>
      <x:c r="C2225" s="2" t="str">
        <x:v>吴纬涛</x:v>
      </x:c>
      <x:c r="D2225" s="2" t="n">
        <x:v>30</x:v>
      </x:c>
      <x:c r="E2225" s="7" t="n">
        <x:v>260</x:v>
      </x:c>
      <x:c r="F2225" s="2" t="str">
        <x:v>否</x:v>
      </x:c>
      <x:c r="G2225" s="7" t="n">
        <x:v>5000</x:v>
      </x:c>
      <x:c r="H2225" s="7" t="n">
        <x:v>652</x:v>
      </x:c>
      <x:c r="I2225" s="2" t="str">
        <x:v>可按后续累计达标判定补发</x:v>
      </x:c>
    </x:row>
    <x:row r="2226" ht="22" customHeight="1">
      <x:c r="A2226" s="2" t="n">
        <x:v>6</x:v>
      </x:c>
      <x:c r="B2226" s="2" t="str">
        <x:v>粤AG37316</x:v>
      </x:c>
      <x:c r="C2226" s="2" t="str">
        <x:v>吴纬涛</x:v>
      </x:c>
      <x:c r="D2226" s="2" t="n">
        <x:v>30</x:v>
      </x:c>
      <x:c r="E2226" s="7" t="n">
        <x:v>260</x:v>
      </x:c>
      <x:c r="F2226" s="2" t="str">
        <x:v>否</x:v>
      </x:c>
      <x:c r="G2226" s="7" t="n">
        <x:v>5000</x:v>
      </x:c>
      <x:c r="H2226" s="7" t="n">
        <x:v>720.5</x:v>
      </x:c>
      <x:c r="I2226" s="2" t="str">
        <x:v>可按后续累计达标判定补发</x:v>
      </x:c>
    </x:row>
    <x:row r="2227" ht="22" customHeight="1">
      <x:c r="A2227" s="2" t="n">
        <x:v>6</x:v>
      </x:c>
      <x:c r="B2227" s="2" t="str">
        <x:v>粤AGH8490</x:v>
      </x:c>
      <x:c r="C2227" s="2" t="str">
        <x:v>吴纬涛</x:v>
      </x:c>
      <x:c r="D2227" s="2" t="n">
        <x:v>30</x:v>
      </x:c>
      <x:c r="E2227" s="7" t="n">
        <x:v>150</x:v>
      </x:c>
      <x:c r="F2227" s="2" t="str">
        <x:v>否</x:v>
      </x:c>
      <x:c r="G2227" s="7" t="n">
        <x:v>3000</x:v>
      </x:c>
      <x:c r="H2227" s="7" t="n">
        <x:v>842.5</x:v>
      </x:c>
      <x:c r="I2227" s="2" t="str">
        <x:v>可按后续累计达标判定补发</x:v>
      </x:c>
    </x:row>
    <x:row r="2228" ht="22" customHeight="1">
      <x:c r="A2228" s="2" t="n">
        <x:v>6</x:v>
      </x:c>
      <x:c r="B2228" s="2" t="str">
        <x:v>粤AGP9756</x:v>
      </x:c>
      <x:c r="C2228" s="2" t="str">
        <x:v>吴纬涛</x:v>
      </x:c>
      <x:c r="D2228" s="2" t="n">
        <x:v>30</x:v>
      </x:c>
      <x:c r="E2228" s="7" t="n">
        <x:v>150</x:v>
      </x:c>
      <x:c r="F2228" s="2" t="str">
        <x:v>否</x:v>
      </x:c>
      <x:c r="G2228" s="7" t="n">
        <x:v>3000</x:v>
      </x:c>
      <x:c r="H2228" s="7" t="n">
        <x:v>1660.5</x:v>
      </x:c>
      <x:c r="I2228" s="2" t="str">
        <x:v>可按后续累计达标判定补发</x:v>
      </x:c>
    </x:row>
    <x:row r="2229" ht="22" customHeight="1">
      <x:c r="A2229" s="2" t="n">
        <x:v>6</x:v>
      </x:c>
      <x:c r="B2229" s="2" t="str">
        <x:v>粤AGQ5819</x:v>
      </x:c>
      <x:c r="C2229" s="2" t="str">
        <x:v>吴纬涛</x:v>
      </x:c>
      <x:c r="D2229" s="2" t="n">
        <x:v>30</x:v>
      </x:c>
      <x:c r="E2229" s="7" t="n">
        <x:v>150</x:v>
      </x:c>
      <x:c r="F2229" s="2" t="str">
        <x:v>是</x:v>
      </x:c>
      <x:c r="G2229" s="7" t="n">
        <x:v>3000</x:v>
      </x:c>
      <x:c r="H2229" s="7" t="n">
        <x:v>6743.2</x:v>
      </x:c>
      <x:c r="I2229" s="2" t="str">
        <x:v>已发或已核定扣减，不重复补发</x:v>
      </x:c>
    </x:row>
    <x:row r="2230" ht="22" customHeight="1">
      <x:c r="A2230" s="2" t="n">
        <x:v>6</x:v>
      </x:c>
      <x:c r="B2230" s="2" t="str">
        <x:v>粤AGR9816</x:v>
      </x:c>
      <x:c r="C2230" s="2" t="str">
        <x:v>吴纬涛</x:v>
      </x:c>
      <x:c r="D2230" s="2" t="n">
        <x:v>30</x:v>
      </x:c>
      <x:c r="E2230" s="7" t="n">
        <x:v>150</x:v>
      </x:c>
      <x:c r="F2230" s="2" t="str">
        <x:v>是</x:v>
      </x:c>
      <x:c r="G2230" s="7" t="n">
        <x:v>3000</x:v>
      </x:c>
      <x:c r="H2230" s="7" t="n">
        <x:v>3725.6</x:v>
      </x:c>
      <x:c r="I2230" s="2" t="str">
        <x:v>已发或已核定扣减，不重复补发</x:v>
      </x:c>
    </x:row>
    <x:row r="2231" ht="22" customHeight="1">
      <x:c r="A2231" s="2" t="n">
        <x:v>6</x:v>
      </x:c>
      <x:c r="B2231" s="2" t="str">
        <x:v>粤A00585F</x:v>
      </x:c>
      <x:c r="C2231" s="2" t="str">
        <x:v>秦挺</x:v>
      </x:c>
      <x:c r="D2231" s="2" t="n">
        <x:v>30</x:v>
      </x:c>
      <x:c r="E2231" s="7" t="n">
        <x:v>1000</x:v>
      </x:c>
      <x:c r="F2231" s="2" t="str">
        <x:v>是</x:v>
      </x:c>
      <x:c r="G2231" s="7" t="n">
        <x:v>6000</x:v>
      </x:c>
      <x:c r="H2231" s="7" t="n">
        <x:v>10663.7</x:v>
      </x:c>
      <x:c r="I2231" s="2" t="str">
        <x:v>已发或已核定扣减，不重复补发</x:v>
      </x:c>
    </x:row>
    <x:row r="2232" ht="22" customHeight="1">
      <x:c r="A2232" s="2" t="n">
        <x:v>6</x:v>
      </x:c>
      <x:c r="B2232" s="2" t="str">
        <x:v>粤A00855F</x:v>
      </x:c>
      <x:c r="C2232" s="2" t="str">
        <x:v>秦挺</x:v>
      </x:c>
      <x:c r="D2232" s="2" t="n">
        <x:v>30</x:v>
      </x:c>
      <x:c r="E2232" s="7" t="n">
        <x:v>1000</x:v>
      </x:c>
      <x:c r="F2232" s="2" t="str">
        <x:v>是</x:v>
      </x:c>
      <x:c r="G2232" s="7" t="n">
        <x:v>6000</x:v>
      </x:c>
      <x:c r="H2232" s="7" t="n">
        <x:v>8444.5</x:v>
      </x:c>
      <x:c r="I2232" s="2" t="str">
        <x:v>已发或已核定扣减，不重复补发</x:v>
      </x:c>
    </x:row>
    <x:row r="2233" ht="22" customHeight="1">
      <x:c r="A2233" s="2" t="n">
        <x:v>6</x:v>
      </x:c>
      <x:c r="B2233" s="2" t="str">
        <x:v>粤A01629F</x:v>
      </x:c>
      <x:c r="C2233" s="2" t="str">
        <x:v>秦挺</x:v>
      </x:c>
      <x:c r="D2233" s="2" t="n">
        <x:v>30</x:v>
      </x:c>
      <x:c r="E2233" s="7" t="n">
        <x:v>1000</x:v>
      </x:c>
      <x:c r="F2233" s="2" t="str">
        <x:v>是</x:v>
      </x:c>
      <x:c r="G2233" s="7" t="n">
        <x:v>6000</x:v>
      </x:c>
      <x:c r="H2233" s="7" t="n">
        <x:v>11564.9</x:v>
      </x:c>
      <x:c r="I2233" s="2" t="str">
        <x:v>已发或已核定扣减，不重复补发</x:v>
      </x:c>
    </x:row>
    <x:row r="2234" ht="22" customHeight="1">
      <x:c r="A2234" s="2" t="n">
        <x:v>6</x:v>
      </x:c>
      <x:c r="B2234" s="2" t="str">
        <x:v>粤A01766F</x:v>
      </x:c>
      <x:c r="C2234" s="2" t="str">
        <x:v>秦挺</x:v>
      </x:c>
      <x:c r="D2234" s="2" t="n">
        <x:v>30</x:v>
      </x:c>
      <x:c r="E2234" s="7" t="n">
        <x:v>1000</x:v>
      </x:c>
      <x:c r="F2234" s="2" t="str">
        <x:v>否</x:v>
      </x:c>
      <x:c r="G2234" s="7" t="n">
        <x:v>6000</x:v>
      </x:c>
      <x:c r="H2234" s="7" t="n">
        <x:v>747.7</x:v>
      </x:c>
      <x:c r="I2234" s="2" t="str">
        <x:v>可按后续累计达标判定补发</x:v>
      </x:c>
    </x:row>
    <x:row r="2235" ht="22" customHeight="1">
      <x:c r="A2235" s="2" t="n">
        <x:v>6</x:v>
      </x:c>
      <x:c r="B2235" s="2" t="str">
        <x:v>粤A02393F</x:v>
      </x:c>
      <x:c r="C2235" s="2" t="str">
        <x:v>秦挺</x:v>
      </x:c>
      <x:c r="D2235" s="2" t="n">
        <x:v>30</x:v>
      </x:c>
      <x:c r="E2235" s="7" t="n">
        <x:v>1000</x:v>
      </x:c>
      <x:c r="F2235" s="2" t="str">
        <x:v>否</x:v>
      </x:c>
      <x:c r="G2235" s="7" t="n">
        <x:v>6000</x:v>
      </x:c>
      <x:c r="H2235" s="7" t="n">
        <x:v>5200.2</x:v>
      </x:c>
      <x:c r="I2235" s="2" t="str">
        <x:v>可按后续累计达标判定补发</x:v>
      </x:c>
    </x:row>
    <x:row r="2236" ht="22" customHeight="1">
      <x:c r="A2236" s="2" t="n">
        <x:v>6</x:v>
      </x:c>
      <x:c r="B2236" s="2" t="str">
        <x:v>粤A03186F</x:v>
      </x:c>
      <x:c r="C2236" s="2" t="str">
        <x:v>秦挺</x:v>
      </x:c>
      <x:c r="D2236" s="2" t="n">
        <x:v>20</x:v>
      </x:c>
      <x:c r="E2236" s="7" t="n">
        <x:v>1000</x:v>
      </x:c>
      <x:c r="F2236" s="2" t="str">
        <x:v>是</x:v>
      </x:c>
      <x:c r="G2236" s="7" t="n">
        <x:v>4000</x:v>
      </x:c>
      <x:c r="H2236" s="7" t="n">
        <x:v>4366</x:v>
      </x:c>
      <x:c r="I2236" s="2" t="str">
        <x:v>已发或已核定扣减，不重复补发</x:v>
      </x:c>
    </x:row>
    <x:row r="2237" ht="22" customHeight="1">
      <x:c r="A2237" s="2" t="n">
        <x:v>6</x:v>
      </x:c>
      <x:c r="B2237" s="2" t="str">
        <x:v>粤A03809F</x:v>
      </x:c>
      <x:c r="C2237" s="2" t="str">
        <x:v>秦挺</x:v>
      </x:c>
      <x:c r="D2237" s="2" t="n">
        <x:v>30</x:v>
      </x:c>
      <x:c r="E2237" s="7" t="n">
        <x:v>1000</x:v>
      </x:c>
      <x:c r="F2237" s="2" t="str">
        <x:v>是</x:v>
      </x:c>
      <x:c r="G2237" s="7" t="n">
        <x:v>6000</x:v>
      </x:c>
      <x:c r="H2237" s="7" t="n">
        <x:v>7459.4</x:v>
      </x:c>
      <x:c r="I2237" s="2" t="str">
        <x:v>已发或已核定扣减，不重复补发</x:v>
      </x:c>
    </x:row>
    <x:row r="2238" ht="22" customHeight="1">
      <x:c r="A2238" s="2" t="n">
        <x:v>6</x:v>
      </x:c>
      <x:c r="B2238" s="2" t="str">
        <x:v>粤A05378F</x:v>
      </x:c>
      <x:c r="C2238" s="2" t="str">
        <x:v>秦挺</x:v>
      </x:c>
      <x:c r="D2238" s="2" t="n">
        <x:v>30</x:v>
      </x:c>
      <x:c r="E2238" s="7" t="n">
        <x:v>1000</x:v>
      </x:c>
      <x:c r="F2238" s="2" t="str">
        <x:v>否</x:v>
      </x:c>
      <x:c r="G2238" s="7" t="n">
        <x:v>6000</x:v>
      </x:c>
      <x:c r="H2238" s="7" t="n">
        <x:v>3750.2</x:v>
      </x:c>
      <x:c r="I2238" s="2" t="str">
        <x:v>可按后续累计达标判定补发</x:v>
      </x:c>
    </x:row>
    <x:row r="2239" ht="22" customHeight="1">
      <x:c r="A2239" s="2" t="n">
        <x:v>6</x:v>
      </x:c>
      <x:c r="B2239" s="2" t="str">
        <x:v>粤A05579F</x:v>
      </x:c>
      <x:c r="C2239" s="2" t="str">
        <x:v>秦挺</x:v>
      </x:c>
      <x:c r="D2239" s="2" t="n">
        <x:v>30</x:v>
      </x:c>
      <x:c r="E2239" s="7" t="n">
        <x:v>1000</x:v>
      </x:c>
      <x:c r="F2239" s="2" t="str">
        <x:v>否</x:v>
      </x:c>
      <x:c r="G2239" s="7" t="n">
        <x:v>6000</x:v>
      </x:c>
      <x:c r="H2239" s="7" t="n">
        <x:v>1517.6</x:v>
      </x:c>
      <x:c r="I2239" s="2" t="str">
        <x:v>可按后续累计达标判定补发</x:v>
      </x:c>
    </x:row>
    <x:row r="2240" ht="22" customHeight="1">
      <x:c r="A2240" s="2" t="n">
        <x:v>6</x:v>
      </x:c>
      <x:c r="B2240" s="2" t="str">
        <x:v>粤A05700F</x:v>
      </x:c>
      <x:c r="C2240" s="2" t="str">
        <x:v>秦挺</x:v>
      </x:c>
      <x:c r="D2240" s="2" t="n">
        <x:v>30</x:v>
      </x:c>
      <x:c r="E2240" s="7" t="n">
        <x:v>1000</x:v>
      </x:c>
      <x:c r="F2240" s="2" t="str">
        <x:v>是</x:v>
      </x:c>
      <x:c r="G2240" s="7" t="n">
        <x:v>6000</x:v>
      </x:c>
      <x:c r="H2240" s="7" t="n">
        <x:v>6518.1</x:v>
      </x:c>
      <x:c r="I2240" s="2" t="str">
        <x:v>已发或已核定扣减，不重复补发</x:v>
      </x:c>
    </x:row>
    <x:row r="2241" ht="22" customHeight="1">
      <x:c r="A2241" s="2" t="n">
        <x:v>6</x:v>
      </x:c>
      <x:c r="B2241" s="2" t="str">
        <x:v>粤A05718F</x:v>
      </x:c>
      <x:c r="C2241" s="2" t="str">
        <x:v>秦挺</x:v>
      </x:c>
      <x:c r="D2241" s="2" t="n">
        <x:v>30</x:v>
      </x:c>
      <x:c r="E2241" s="7" t="n">
        <x:v>1000</x:v>
      </x:c>
      <x:c r="F2241" s="2" t="str">
        <x:v>是</x:v>
      </x:c>
      <x:c r="G2241" s="7" t="n">
        <x:v>6000</x:v>
      </x:c>
      <x:c r="H2241" s="7" t="n">
        <x:v>9703.5</x:v>
      </x:c>
      <x:c r="I2241" s="2" t="str">
        <x:v>已发或已核定扣减，不重复补发</x:v>
      </x:c>
    </x:row>
    <x:row r="2242" ht="22" customHeight="1">
      <x:c r="A2242" s="2" t="n">
        <x:v>6</x:v>
      </x:c>
      <x:c r="B2242" s="2" t="str">
        <x:v>粤A05925F</x:v>
      </x:c>
      <x:c r="C2242" s="2" t="str">
        <x:v>秦挺</x:v>
      </x:c>
      <x:c r="D2242" s="2" t="n">
        <x:v>30</x:v>
      </x:c>
      <x:c r="E2242" s="7" t="n">
        <x:v>1000</x:v>
      </x:c>
      <x:c r="F2242" s="2" t="str">
        <x:v>是</x:v>
      </x:c>
      <x:c r="G2242" s="7" t="n">
        <x:v>6000</x:v>
      </x:c>
      <x:c r="H2242" s="7" t="n">
        <x:v>11610.4</x:v>
      </x:c>
      <x:c r="I2242" s="2" t="str">
        <x:v>已发或已核定扣减，不重复补发</x:v>
      </x:c>
    </x:row>
    <x:row r="2243" ht="22" customHeight="1">
      <x:c r="A2243" s="2" t="n">
        <x:v>6</x:v>
      </x:c>
      <x:c r="B2243" s="2" t="str">
        <x:v>粤A05968F</x:v>
      </x:c>
      <x:c r="C2243" s="2" t="str">
        <x:v>秦挺</x:v>
      </x:c>
      <x:c r="D2243" s="2" t="n">
        <x:v>30</x:v>
      </x:c>
      <x:c r="E2243" s="7" t="n">
        <x:v>1000</x:v>
      </x:c>
      <x:c r="F2243" s="2" t="str">
        <x:v>是</x:v>
      </x:c>
      <x:c r="G2243" s="7" t="n">
        <x:v>6000</x:v>
      </x:c>
      <x:c r="H2243" s="7" t="n">
        <x:v>4472.4</x:v>
      </x:c>
      <x:c r="I2243" s="2" t="str">
        <x:v>已发或已核定扣减，不重复补发</x:v>
      </x:c>
    </x:row>
    <x:row r="2244" ht="22" customHeight="1">
      <x:c r="A2244" s="2" t="n">
        <x:v>6</x:v>
      </x:c>
      <x:c r="B2244" s="2" t="str">
        <x:v>粤A06980F</x:v>
      </x:c>
      <x:c r="C2244" s="2" t="str">
        <x:v>秦挺</x:v>
      </x:c>
      <x:c r="D2244" s="2" t="n">
        <x:v>30</x:v>
      </x:c>
      <x:c r="E2244" s="7" t="n">
        <x:v>1000</x:v>
      </x:c>
      <x:c r="F2244" s="2" t="str">
        <x:v>否</x:v>
      </x:c>
      <x:c r="G2244" s="7" t="n">
        <x:v>6000</x:v>
      </x:c>
      <x:c r="H2244" s="7" t="n">
        <x:v>1493.9</x:v>
      </x:c>
      <x:c r="I2244" s="2" t="str">
        <x:v>可按后续累计达标判定补发</x:v>
      </x:c>
    </x:row>
    <x:row r="2245" ht="22" customHeight="1">
      <x:c r="A2245" s="2" t="n">
        <x:v>6</x:v>
      </x:c>
      <x:c r="B2245" s="2" t="str">
        <x:v>粤A08156F</x:v>
      </x:c>
      <x:c r="C2245" s="2" t="str">
        <x:v>秦挺</x:v>
      </x:c>
      <x:c r="D2245" s="2" t="n">
        <x:v>30</x:v>
      </x:c>
      <x:c r="E2245" s="7" t="n">
        <x:v>1000</x:v>
      </x:c>
      <x:c r="F2245" s="2" t="str">
        <x:v>是</x:v>
      </x:c>
      <x:c r="G2245" s="7" t="n">
        <x:v>6000</x:v>
      </x:c>
      <x:c r="H2245" s="7" t="n">
        <x:v>7859.9</x:v>
      </x:c>
      <x:c r="I2245" s="2" t="str">
        <x:v>已发或已核定扣减，不重复补发</x:v>
      </x:c>
    </x:row>
    <x:row r="2246" ht="22" customHeight="1">
      <x:c r="A2246" s="2" t="n">
        <x:v>6</x:v>
      </x:c>
      <x:c r="B2246" s="2" t="str">
        <x:v>粤A08177F</x:v>
      </x:c>
      <x:c r="C2246" s="2" t="str">
        <x:v>秦挺</x:v>
      </x:c>
      <x:c r="D2246" s="2" t="n">
        <x:v>30</x:v>
      </x:c>
      <x:c r="E2246" s="7" t="n">
        <x:v>1000</x:v>
      </x:c>
      <x:c r="F2246" s="2" t="str">
        <x:v>是</x:v>
      </x:c>
      <x:c r="G2246" s="7" t="n">
        <x:v>6000</x:v>
      </x:c>
      <x:c r="H2246" s="7" t="n">
        <x:v>5822.6</x:v>
      </x:c>
      <x:c r="I2246" s="2" t="str">
        <x:v>已发或已核定扣减，不重复补发</x:v>
      </x:c>
    </x:row>
    <x:row r="2247" ht="22" customHeight="1">
      <x:c r="A2247" s="2" t="n">
        <x:v>6</x:v>
      </x:c>
      <x:c r="B2247" s="2" t="str">
        <x:v>粤A08190F</x:v>
      </x:c>
      <x:c r="C2247" s="2" t="str">
        <x:v>秦挺</x:v>
      </x:c>
      <x:c r="D2247" s="2" t="n">
        <x:v>30</x:v>
      </x:c>
      <x:c r="E2247" s="7" t="n">
        <x:v>1000</x:v>
      </x:c>
      <x:c r="F2247" s="2" t="str">
        <x:v>是</x:v>
      </x:c>
      <x:c r="G2247" s="7" t="n">
        <x:v>6000</x:v>
      </x:c>
      <x:c r="H2247" s="7" t="n">
        <x:v>4095.8</x:v>
      </x:c>
      <x:c r="I2247" s="2" t="str">
        <x:v>已发或已核定扣减，不重复补发</x:v>
      </x:c>
    </x:row>
    <x:row r="2248" ht="22" customHeight="1">
      <x:c r="A2248" s="2" t="n">
        <x:v>6</x:v>
      </x:c>
      <x:c r="B2248" s="2" t="str">
        <x:v>粤A08391F</x:v>
      </x:c>
      <x:c r="C2248" s="2" t="str">
        <x:v>秦挺</x:v>
      </x:c>
      <x:c r="D2248" s="2" t="n">
        <x:v>7</x:v>
      </x:c>
      <x:c r="E2248" s="7" t="n">
        <x:v>1000</x:v>
      </x:c>
      <x:c r="F2248" s="2" t="str">
        <x:v>是</x:v>
      </x:c>
      <x:c r="G2248" s="7" t="n">
        <x:v>1400</x:v>
      </x:c>
      <x:c r="H2248" s="7" t="n">
        <x:v>1927.5</x:v>
      </x:c>
      <x:c r="I2248" s="2" t="str">
        <x:v>已发或已核定扣减，不重复补发</x:v>
      </x:c>
    </x:row>
    <x:row r="2249" ht="22" customHeight="1">
      <x:c r="A2249" s="2" t="n">
        <x:v>6</x:v>
      </x:c>
      <x:c r="B2249" s="2" t="str">
        <x:v>粤A08500F</x:v>
      </x:c>
      <x:c r="C2249" s="2" t="str">
        <x:v>秦挺</x:v>
      </x:c>
      <x:c r="D2249" s="2" t="n">
        <x:v>30</x:v>
      </x:c>
      <x:c r="E2249" s="7" t="n">
        <x:v>1000</x:v>
      </x:c>
      <x:c r="F2249" s="2" t="str">
        <x:v>是</x:v>
      </x:c>
      <x:c r="G2249" s="7" t="n">
        <x:v>6000</x:v>
      </x:c>
      <x:c r="H2249" s="7" t="n">
        <x:v>12648.6</x:v>
      </x:c>
      <x:c r="I2249" s="2" t="str">
        <x:v>已发或已核定扣减，不重复补发</x:v>
      </x:c>
    </x:row>
    <x:row r="2250" ht="22" customHeight="1">
      <x:c r="A2250" s="2" t="n">
        <x:v>6</x:v>
      </x:c>
      <x:c r="B2250" s="2" t="str">
        <x:v>粤A08569F</x:v>
      </x:c>
      <x:c r="C2250" s="2" t="str">
        <x:v>秦挺</x:v>
      </x:c>
      <x:c r="D2250" s="2" t="n">
        <x:v>30</x:v>
      </x:c>
      <x:c r="E2250" s="7" t="n">
        <x:v>1000</x:v>
      </x:c>
      <x:c r="F2250" s="2" t="str">
        <x:v>否</x:v>
      </x:c>
      <x:c r="G2250" s="7" t="n">
        <x:v>6000</x:v>
      </x:c>
      <x:c r="H2250" s="7" t="n">
        <x:v>1571.2</x:v>
      </x:c>
      <x:c r="I2250" s="2" t="str">
        <x:v>可按后续累计达标判定补发</x:v>
      </x:c>
    </x:row>
    <x:row r="2251" ht="22" customHeight="1">
      <x:c r="A2251" s="2" t="n">
        <x:v>6</x:v>
      </x:c>
      <x:c r="B2251" s="2" t="str">
        <x:v>粤A08968F</x:v>
      </x:c>
      <x:c r="C2251" s="2" t="str">
        <x:v>秦挺</x:v>
      </x:c>
      <x:c r="D2251" s="2" t="n">
        <x:v>30</x:v>
      </x:c>
      <x:c r="E2251" s="7" t="n">
        <x:v>1000</x:v>
      </x:c>
      <x:c r="F2251" s="2" t="str">
        <x:v>是</x:v>
      </x:c>
      <x:c r="G2251" s="7" t="n">
        <x:v>6000</x:v>
      </x:c>
      <x:c r="H2251" s="7" t="n">
        <x:v>5281.4</x:v>
      </x:c>
      <x:c r="I2251" s="2" t="str">
        <x:v>已发或已核定扣减，不重复补发</x:v>
      </x:c>
    </x:row>
    <x:row r="2252" ht="22" customHeight="1">
      <x:c r="A2252" s="2" t="n">
        <x:v>6</x:v>
      </x:c>
      <x:c r="B2252" s="2" t="str">
        <x:v>粤A09369F</x:v>
      </x:c>
      <x:c r="C2252" s="2" t="str">
        <x:v>秦挺</x:v>
      </x:c>
      <x:c r="D2252" s="2" t="n">
        <x:v>30</x:v>
      </x:c>
      <x:c r="E2252" s="7" t="n">
        <x:v>1000</x:v>
      </x:c>
      <x:c r="F2252" s="2" t="str">
        <x:v>是</x:v>
      </x:c>
      <x:c r="G2252" s="7" t="n">
        <x:v>6000</x:v>
      </x:c>
      <x:c r="H2252" s="7" t="n">
        <x:v>8075.4</x:v>
      </x:c>
      <x:c r="I2252" s="2" t="str">
        <x:v>已发或已核定扣减，不重复补发</x:v>
      </x:c>
    </x:row>
    <x:row r="2253" ht="22" customHeight="1">
      <x:c r="A2253" s="2" t="n">
        <x:v>6</x:v>
      </x:c>
      <x:c r="B2253" s="2" t="str">
        <x:v>粤A09956F</x:v>
      </x:c>
      <x:c r="C2253" s="2" t="str">
        <x:v>秦挺</x:v>
      </x:c>
      <x:c r="D2253" s="2" t="n">
        <x:v>30</x:v>
      </x:c>
      <x:c r="E2253" s="7" t="n">
        <x:v>1000</x:v>
      </x:c>
      <x:c r="F2253" s="2" t="str">
        <x:v>是</x:v>
      </x:c>
      <x:c r="G2253" s="7" t="n">
        <x:v>6000</x:v>
      </x:c>
      <x:c r="H2253" s="7" t="n">
        <x:v>6624.7</x:v>
      </x:c>
      <x:c r="I2253" s="2" t="str">
        <x:v>已发或已核定扣减，不重复补发</x:v>
      </x:c>
    </x:row>
    <x:row r="2254" ht="22" customHeight="1">
      <x:c r="A2254" s="2" t="n">
        <x:v>6</x:v>
      </x:c>
      <x:c r="B2254" s="2" t="str">
        <x:v>粤AGG0415</x:v>
      </x:c>
      <x:c r="C2254" s="2" t="str">
        <x:v>伍仲文</x:v>
      </x:c>
      <x:c r="D2254" s="2" t="n">
        <x:v>30</x:v>
      </x:c>
      <x:c r="E2254" s="7" t="n">
        <x:v>150</x:v>
      </x:c>
      <x:c r="F2254" s="2" t="str">
        <x:v>否</x:v>
      </x:c>
      <x:c r="G2254" s="7" t="n">
        <x:v>3000</x:v>
      </x:c>
      <x:c r="H2254" s="7" t="n">
        <x:v>1141</x:v>
      </x:c>
      <x:c r="I2254" s="2" t="str">
        <x:v>可按后续累计达标判定补发</x:v>
      </x:c>
    </x:row>
    <x:row r="2255" ht="22" customHeight="1">
      <x:c r="A2255" s="2" t="n">
        <x:v>6</x:v>
      </x:c>
      <x:c r="B2255" s="2" t="str">
        <x:v>粤AGH6843</x:v>
      </x:c>
      <x:c r="C2255" s="2" t="str">
        <x:v>伍仲文</x:v>
      </x:c>
      <x:c r="D2255" s="2" t="n">
        <x:v>30</x:v>
      </x:c>
      <x:c r="E2255" s="7" t="n">
        <x:v>150</x:v>
      </x:c>
      <x:c r="F2255" s="2" t="str">
        <x:v>否</x:v>
      </x:c>
      <x:c r="G2255" s="7" t="n">
        <x:v>3000</x:v>
      </x:c>
      <x:c r="H2255" s="7" t="n">
        <x:v>1672.2</x:v>
      </x:c>
      <x:c r="I2255" s="2" t="str">
        <x:v>可按后续累计达标判定补发</x:v>
      </x:c>
    </x:row>
    <x:row r="2256" ht="22" customHeight="1">
      <x:c r="A2256" s="2" t="n">
        <x:v>6</x:v>
      </x:c>
      <x:c r="B2256" s="2" t="str">
        <x:v>粤AGP3088</x:v>
      </x:c>
      <x:c r="C2256" s="2" t="str">
        <x:v>伍仲文</x:v>
      </x:c>
      <x:c r="D2256" s="2" t="n">
        <x:v>30</x:v>
      </x:c>
      <x:c r="E2256" s="7" t="n">
        <x:v>150</x:v>
      </x:c>
      <x:c r="F2256" s="2" t="str">
        <x:v>否</x:v>
      </x:c>
      <x:c r="G2256" s="7" t="n">
        <x:v>3000</x:v>
      </x:c>
      <x:c r="H2256" s="7" t="n">
        <x:v>1681.7</x:v>
      </x:c>
      <x:c r="I2256" s="2" t="str">
        <x:v>可按后续累计达标判定补发</x:v>
      </x:c>
    </x:row>
    <x:row r="2257" ht="22" customHeight="1">
      <x:c r="A2257" s="2" t="n">
        <x:v>6</x:v>
      </x:c>
      <x:c r="B2257" s="2" t="str">
        <x:v>粤AGP3619</x:v>
      </x:c>
      <x:c r="C2257" s="2" t="str">
        <x:v>伍仲文</x:v>
      </x:c>
      <x:c r="D2257" s="2" t="n">
        <x:v>30</x:v>
      </x:c>
      <x:c r="E2257" s="7" t="n">
        <x:v>150</x:v>
      </x:c>
      <x:c r="F2257" s="2" t="str">
        <x:v>否</x:v>
      </x:c>
      <x:c r="G2257" s="7" t="n">
        <x:v>3000</x:v>
      </x:c>
      <x:c r="H2257" s="7" t="n">
        <x:v>1355.8</x:v>
      </x:c>
      <x:c r="I2257" s="2" t="str">
        <x:v>可按后续累计达标判定补发</x:v>
      </x:c>
    </x:row>
    <x:row r="2258" ht="22" customHeight="1">
      <x:c r="A2258" s="2" t="n">
        <x:v>6</x:v>
      </x:c>
      <x:c r="B2258" s="2" t="str">
        <x:v>粤AGP8635</x:v>
      </x:c>
      <x:c r="C2258" s="2" t="str">
        <x:v>伍仲文</x:v>
      </x:c>
      <x:c r="D2258" s="2" t="n">
        <x:v>30</x:v>
      </x:c>
      <x:c r="E2258" s="7" t="n">
        <x:v>150</x:v>
      </x:c>
      <x:c r="F2258" s="2" t="str">
        <x:v>否</x:v>
      </x:c>
      <x:c r="G2258" s="7" t="n">
        <x:v>3000</x:v>
      </x:c>
      <x:c r="H2258" s="7" t="n">
        <x:v>0</x:v>
      </x:c>
      <x:c r="I2258" s="2" t="str">
        <x:v>可按后续累计达标判定补发</x:v>
      </x:c>
    </x:row>
    <x:row r="2259" ht="22" customHeight="1">
      <x:c r="A2259" s="2" t="n">
        <x:v>6</x:v>
      </x:c>
      <x:c r="B2259" s="2" t="str">
        <x:v>粤AGP9709</x:v>
      </x:c>
      <x:c r="C2259" s="2" t="str">
        <x:v>伍仲文</x:v>
      </x:c>
      <x:c r="D2259" s="2" t="n">
        <x:v>30</x:v>
      </x:c>
      <x:c r="E2259" s="7" t="n">
        <x:v>150</x:v>
      </x:c>
      <x:c r="F2259" s="2" t="str">
        <x:v>否</x:v>
      </x:c>
      <x:c r="G2259" s="7" t="n">
        <x:v>3000</x:v>
      </x:c>
      <x:c r="H2259" s="7" t="n">
        <x:v>1276.1</x:v>
      </x:c>
      <x:c r="I2259" s="2" t="str">
        <x:v>可按后续累计达标判定补发</x:v>
      </x:c>
    </x:row>
    <x:row r="2260" ht="22" customHeight="1">
      <x:c r="A2260" s="2" t="n">
        <x:v>6</x:v>
      </x:c>
      <x:c r="B2260" s="2" t="str">
        <x:v>粤AGP9751</x:v>
      </x:c>
      <x:c r="C2260" s="2" t="str">
        <x:v>伍仲文</x:v>
      </x:c>
      <x:c r="D2260" s="2" t="n">
        <x:v>30</x:v>
      </x:c>
      <x:c r="E2260" s="7" t="n">
        <x:v>260</x:v>
      </x:c>
      <x:c r="F2260" s="2" t="str">
        <x:v>否</x:v>
      </x:c>
      <x:c r="G2260" s="7" t="n">
        <x:v>5000</x:v>
      </x:c>
      <x:c r="H2260" s="7" t="n">
        <x:v>4054.2</x:v>
      </x:c>
      <x:c r="I2260" s="2" t="str">
        <x:v>可按后续累计达标判定补发</x:v>
      </x:c>
    </x:row>
    <x:row r="2261" ht="22" customHeight="1">
      <x:c r="A2261" s="2" t="n">
        <x:v>6</x:v>
      </x:c>
      <x:c r="B2261" s="2" t="str">
        <x:v>粤AGP9810</x:v>
      </x:c>
      <x:c r="C2261" s="2" t="str">
        <x:v>伍仲文</x:v>
      </x:c>
      <x:c r="D2261" s="2" t="n">
        <x:v>30</x:v>
      </x:c>
      <x:c r="E2261" s="7" t="n">
        <x:v>150</x:v>
      </x:c>
      <x:c r="F2261" s="2" t="str">
        <x:v>否</x:v>
      </x:c>
      <x:c r="G2261" s="7" t="n">
        <x:v>3000</x:v>
      </x:c>
      <x:c r="H2261" s="7" t="n">
        <x:v>1621.3</x:v>
      </x:c>
      <x:c r="I2261" s="2" t="str">
        <x:v>可按后续累计达标判定补发</x:v>
      </x:c>
    </x:row>
    <x:row r="2262" ht="22" customHeight="1">
      <x:c r="A2262" s="2" t="n">
        <x:v>6</x:v>
      </x:c>
      <x:c r="B2262" s="2" t="str">
        <x:v>粤AGQ1306</x:v>
      </x:c>
      <x:c r="C2262" s="2" t="str">
        <x:v>伍仲文</x:v>
      </x:c>
      <x:c r="D2262" s="2" t="n">
        <x:v>30</x:v>
      </x:c>
      <x:c r="E2262" s="7" t="n">
        <x:v>150</x:v>
      </x:c>
      <x:c r="F2262" s="2" t="str">
        <x:v>是</x:v>
      </x:c>
      <x:c r="G2262" s="7" t="n">
        <x:v>3000</x:v>
      </x:c>
      <x:c r="H2262" s="7" t="n">
        <x:v>4072</x:v>
      </x:c>
      <x:c r="I2262" s="2" t="str">
        <x:v>已发或已核定扣减，不重复补发</x:v>
      </x:c>
    </x:row>
    <x:row r="2263" ht="22" customHeight="1">
      <x:c r="A2263" s="2" t="n">
        <x:v>6</x:v>
      </x:c>
      <x:c r="B2263" s="2" t="str">
        <x:v>粤AGQ8377</x:v>
      </x:c>
      <x:c r="C2263" s="2" t="str">
        <x:v>伍仲文</x:v>
      </x:c>
      <x:c r="D2263" s="2" t="n">
        <x:v>30</x:v>
      </x:c>
      <x:c r="E2263" s="7" t="n">
        <x:v>150</x:v>
      </x:c>
      <x:c r="F2263" s="2" t="str">
        <x:v>否</x:v>
      </x:c>
      <x:c r="G2263" s="7" t="n">
        <x:v>3000</x:v>
      </x:c>
      <x:c r="H2263" s="7" t="n">
        <x:v>960.3</x:v>
      </x:c>
      <x:c r="I2263" s="2" t="str">
        <x:v>可按后续累计达标判定补发</x:v>
      </x:c>
    </x:row>
    <x:row r="2264" ht="22" customHeight="1">
      <x:c r="A2264" s="2" t="n">
        <x:v>6</x:v>
      </x:c>
      <x:c r="B2264" s="2" t="str">
        <x:v>粤A00859F</x:v>
      </x:c>
      <x:c r="C2264" s="2" t="str">
        <x:v>钟祥</x:v>
      </x:c>
      <x:c r="D2264" s="2" t="n">
        <x:v>30</x:v>
      </x:c>
      <x:c r="E2264" s="7" t="n">
        <x:v>1000</x:v>
      </x:c>
      <x:c r="F2264" s="2" t="str">
        <x:v>否</x:v>
      </x:c>
      <x:c r="G2264" s="7" t="n">
        <x:v>6000</x:v>
      </x:c>
      <x:c r="H2264" s="7" t="n">
        <x:v>5887.5</x:v>
      </x:c>
      <x:c r="I2264" s="2" t="str">
        <x:v>可按后续累计达标判定补发</x:v>
      </x:c>
    </x:row>
    <x:row r="2265" ht="22" customHeight="1">
      <x:c r="A2265" s="2" t="n">
        <x:v>6</x:v>
      </x:c>
      <x:c r="B2265" s="2" t="str">
        <x:v>粤A01396F</x:v>
      </x:c>
      <x:c r="C2265" s="2" t="str">
        <x:v>钟祥</x:v>
      </x:c>
      <x:c r="D2265" s="2" t="n">
        <x:v>3</x:v>
      </x:c>
      <x:c r="E2265" s="7" t="n">
        <x:v>1000</x:v>
      </x:c>
      <x:c r="F2265" s="2" t="str">
        <x:v>是</x:v>
      </x:c>
      <x:c r="G2265" s="7" t="n">
        <x:v>600</x:v>
      </x:c>
      <x:c r="H2265" s="7" t="n">
        <x:v>4365.5</x:v>
      </x:c>
      <x:c r="I2265" s="2" t="str">
        <x:v>已发或已核定扣减，不重复补发</x:v>
      </x:c>
    </x:row>
    <x:row r="2266" ht="22" customHeight="1">
      <x:c r="A2266" s="2" t="n">
        <x:v>6</x:v>
      </x:c>
      <x:c r="B2266" s="2" t="str">
        <x:v>粤A02239F</x:v>
      </x:c>
      <x:c r="C2266" s="2" t="str">
        <x:v>钟祥</x:v>
      </x:c>
      <x:c r="D2266" s="2" t="n">
        <x:v>30</x:v>
      </x:c>
      <x:c r="E2266" s="7" t="n">
        <x:v>1000</x:v>
      </x:c>
      <x:c r="F2266" s="2" t="str">
        <x:v>否</x:v>
      </x:c>
      <x:c r="G2266" s="7" t="n">
        <x:v>6000</x:v>
      </x:c>
      <x:c r="H2266" s="7" t="n">
        <x:v>5039.9</x:v>
      </x:c>
      <x:c r="I2266" s="2" t="str">
        <x:v>可按后续累计达标判定补发</x:v>
      </x:c>
    </x:row>
    <x:row r="2267" ht="22" customHeight="1">
      <x:c r="A2267" s="2" t="n">
        <x:v>6</x:v>
      </x:c>
      <x:c r="B2267" s="2" t="str">
        <x:v>粤AG42172</x:v>
      </x:c>
      <x:c r="C2267" s="2" t="str">
        <x:v>钟祥</x:v>
      </x:c>
      <x:c r="D2267" s="2" t="n">
        <x:v>30</x:v>
      </x:c>
      <x:c r="E2267" s="7" t="n">
        <x:v>150</x:v>
      </x:c>
      <x:c r="F2267" s="2" t="str">
        <x:v>否</x:v>
      </x:c>
      <x:c r="G2267" s="7" t="n">
        <x:v>3000</x:v>
      </x:c>
      <x:c r="H2267" s="7" t="n">
        <x:v>1584.2</x:v>
      </x:c>
      <x:c r="I2267" s="2" t="str">
        <x:v>可按后续累计达标判定补发</x:v>
      </x:c>
    </x:row>
    <x:row r="2268" ht="22" customHeight="1">
      <x:c r="A2268" s="2" t="n">
        <x:v>6</x:v>
      </x:c>
      <x:c r="B2268" s="2" t="str">
        <x:v>粤AGG3040</x:v>
      </x:c>
      <x:c r="C2268" s="2" t="str">
        <x:v>钟祥</x:v>
      </x:c>
      <x:c r="D2268" s="2" t="n">
        <x:v>30</x:v>
      </x:c>
      <x:c r="E2268" s="7" t="n">
        <x:v>150</x:v>
      </x:c>
      <x:c r="F2268" s="2" t="str">
        <x:v>是</x:v>
      </x:c>
      <x:c r="G2268" s="7" t="n">
        <x:v>3000</x:v>
      </x:c>
      <x:c r="H2268" s="7" t="n">
        <x:v>5121.1</x:v>
      </x:c>
      <x:c r="I2268" s="2" t="str">
        <x:v>已发或已核定扣减，不重复补发</x:v>
      </x:c>
    </x:row>
    <x:row r="2269" ht="22" customHeight="1">
      <x:c r="A2269" s="2" t="n">
        <x:v>6</x:v>
      </x:c>
      <x:c r="B2269" s="2" t="str">
        <x:v>粤AGG3845</x:v>
      </x:c>
      <x:c r="C2269" s="2" t="str">
        <x:v>钟祥</x:v>
      </x:c>
      <x:c r="D2269" s="2" t="n">
        <x:v>30</x:v>
      </x:c>
      <x:c r="E2269" s="7" t="n">
        <x:v>150</x:v>
      </x:c>
      <x:c r="F2269" s="2" t="str">
        <x:v>否</x:v>
      </x:c>
      <x:c r="G2269" s="7" t="n">
        <x:v>3000</x:v>
      </x:c>
      <x:c r="H2269" s="7" t="n">
        <x:v>180.2</x:v>
      </x:c>
      <x:c r="I2269" s="2" t="str">
        <x:v>可按后续累计达标判定补发</x:v>
      </x:c>
    </x:row>
    <x:row r="2270" ht="22" customHeight="1">
      <x:c r="A2270" s="2" t="n">
        <x:v>6</x:v>
      </x:c>
      <x:c r="B2270" s="2" t="str">
        <x:v>粤AGG8042</x:v>
      </x:c>
      <x:c r="C2270" s="2" t="str">
        <x:v>钟祥</x:v>
      </x:c>
      <x:c r="D2270" s="2" t="n">
        <x:v>30</x:v>
      </x:c>
      <x:c r="E2270" s="7" t="n">
        <x:v>150</x:v>
      </x:c>
      <x:c r="F2270" s="2" t="str">
        <x:v>否</x:v>
      </x:c>
      <x:c r="G2270" s="7" t="n">
        <x:v>3000</x:v>
      </x:c>
      <x:c r="H2270" s="7" t="n">
        <x:v>1861.9</x:v>
      </x:c>
      <x:c r="I2270" s="2" t="str">
        <x:v>可按后续累计达标判定补发</x:v>
      </x:c>
    </x:row>
    <x:row r="2271" ht="22" customHeight="1">
      <x:c r="A2271" s="2" t="n">
        <x:v>6</x:v>
      </x:c>
      <x:c r="B2271" s="2" t="str">
        <x:v>粤AGP2011</x:v>
      </x:c>
      <x:c r="C2271" s="2" t="str">
        <x:v>钟祥</x:v>
      </x:c>
      <x:c r="D2271" s="2" t="n">
        <x:v>30</x:v>
      </x:c>
      <x:c r="E2271" s="7" t="n">
        <x:v>260</x:v>
      </x:c>
      <x:c r="F2271" s="2" t="str">
        <x:v>是</x:v>
      </x:c>
      <x:c r="G2271" s="7" t="n">
        <x:v>5000</x:v>
      </x:c>
      <x:c r="H2271" s="7" t="n">
        <x:v>8734.8</x:v>
      </x:c>
      <x:c r="I2271" s="2" t="str">
        <x:v>已发或已核定扣减，不重复补发</x:v>
      </x:c>
    </x:row>
    <x:row r="2272" ht="22" customHeight="1">
      <x:c r="A2272" s="2" t="n">
        <x:v>6</x:v>
      </x:c>
      <x:c r="B2272" s="2" t="str">
        <x:v>粤AGP2017</x:v>
      </x:c>
      <x:c r="C2272" s="2" t="str">
        <x:v>钟祥</x:v>
      </x:c>
      <x:c r="D2272" s="2" t="n">
        <x:v>18</x:v>
      </x:c>
      <x:c r="E2272" s="7" t="n">
        <x:v>260</x:v>
      </x:c>
      <x:c r="F2272" s="2" t="str">
        <x:v>否</x:v>
      </x:c>
      <x:c r="G2272" s="7" t="n">
        <x:v>3000</x:v>
      </x:c>
      <x:c r="H2272" s="7" t="n">
        <x:v>2108.7</x:v>
      </x:c>
      <x:c r="I2272" s="2" t="str">
        <x:v>可按后续累计达标判定补发</x:v>
      </x:c>
    </x:row>
    <x:row r="2273" ht="22" customHeight="1">
      <x:c r="A2273" s="2" t="n">
        <x:v>6</x:v>
      </x:c>
      <x:c r="B2273" s="2" t="str">
        <x:v>粤AGP3039</x:v>
      </x:c>
      <x:c r="C2273" s="2" t="str">
        <x:v>钟祥</x:v>
      </x:c>
      <x:c r="D2273" s="2" t="n">
        <x:v>30</x:v>
      </x:c>
      <x:c r="E2273" s="7" t="n">
        <x:v>150</x:v>
      </x:c>
      <x:c r="F2273" s="2" t="str">
        <x:v>否</x:v>
      </x:c>
      <x:c r="G2273" s="7" t="n">
        <x:v>3000</x:v>
      </x:c>
      <x:c r="H2273" s="7" t="n">
        <x:v>2122</x:v>
      </x:c>
      <x:c r="I2273" s="2" t="str">
        <x:v>可按后续累计达标判定补发</x:v>
      </x:c>
    </x:row>
    <x:row r="2274" ht="22" customHeight="1">
      <x:c r="A2274" s="2" t="n">
        <x:v>6</x:v>
      </x:c>
      <x:c r="B2274" s="2" t="str">
        <x:v>粤AGP3618</x:v>
      </x:c>
      <x:c r="C2274" s="2" t="str">
        <x:v>钟祥</x:v>
      </x:c>
      <x:c r="D2274" s="2" t="n">
        <x:v>30</x:v>
      </x:c>
      <x:c r="E2274" s="7" t="n">
        <x:v>150</x:v>
      </x:c>
      <x:c r="F2274" s="2" t="str">
        <x:v>否</x:v>
      </x:c>
      <x:c r="G2274" s="7" t="n">
        <x:v>3000</x:v>
      </x:c>
      <x:c r="H2274" s="7" t="n">
        <x:v>246.4</x:v>
      </x:c>
      <x:c r="I2274" s="2" t="str">
        <x:v>可按后续累计达标判定补发</x:v>
      </x:c>
    </x:row>
    <x:row r="2275" ht="22" customHeight="1">
      <x:c r="A2275" s="2" t="n">
        <x:v>6</x:v>
      </x:c>
      <x:c r="B2275" s="2" t="str">
        <x:v>粤AGP3629</x:v>
      </x:c>
      <x:c r="C2275" s="2" t="str">
        <x:v>钟祥</x:v>
      </x:c>
      <x:c r="D2275" s="2" t="n">
        <x:v>30</x:v>
      </x:c>
      <x:c r="E2275" s="7" t="n">
        <x:v>150</x:v>
      </x:c>
      <x:c r="F2275" s="2" t="str">
        <x:v>否</x:v>
      </x:c>
      <x:c r="G2275" s="7" t="n">
        <x:v>3000</x:v>
      </x:c>
      <x:c r="H2275" s="7" t="n">
        <x:v>2037.9</x:v>
      </x:c>
      <x:c r="I2275" s="2" t="str">
        <x:v>可按后续累计达标判定补发</x:v>
      </x:c>
    </x:row>
    <x:row r="2276" ht="22" customHeight="1">
      <x:c r="A2276" s="2" t="n">
        <x:v>6</x:v>
      </x:c>
      <x:c r="B2276" s="2" t="str">
        <x:v>粤AGP3660</x:v>
      </x:c>
      <x:c r="C2276" s="2" t="str">
        <x:v>钟祥</x:v>
      </x:c>
      <x:c r="D2276" s="2" t="n">
        <x:v>21</x:v>
      </x:c>
      <x:c r="E2276" s="7" t="n">
        <x:v>260</x:v>
      </x:c>
      <x:c r="F2276" s="2" t="str">
        <x:v>否</x:v>
      </x:c>
      <x:c r="G2276" s="7" t="n">
        <x:v>3500</x:v>
      </x:c>
      <x:c r="H2276" s="7" t="n">
        <x:v>2067</x:v>
      </x:c>
      <x:c r="I2276" s="2" t="str">
        <x:v>可按后续累计达标判定补发</x:v>
      </x:c>
    </x:row>
    <x:row r="2277" ht="22" customHeight="1">
      <x:c r="A2277" s="2" t="n">
        <x:v>6</x:v>
      </x:c>
      <x:c r="B2277" s="2" t="str">
        <x:v>粤AGP4422</x:v>
      </x:c>
      <x:c r="C2277" s="2" t="str">
        <x:v>钟祥</x:v>
      </x:c>
      <x:c r="D2277" s="2" t="n">
        <x:v>25</x:v>
      </x:c>
      <x:c r="E2277" s="7" t="n">
        <x:v>260</x:v>
      </x:c>
      <x:c r="F2277" s="2" t="str">
        <x:v>是</x:v>
      </x:c>
      <x:c r="G2277" s="7" t="n">
        <x:v>4166.67</x:v>
      </x:c>
      <x:c r="H2277" s="7" t="n">
        <x:v>8815.5</x:v>
      </x:c>
      <x:c r="I2277" s="2" t="str">
        <x:v>已发或已核定扣减，不重复补发</x:v>
      </x:c>
    </x:row>
    <x:row r="2278" ht="22" customHeight="1">
      <x:c r="A2278" s="2" t="n">
        <x:v>6</x:v>
      </x:c>
      <x:c r="B2278" s="2" t="str">
        <x:v>粤AGP4566</x:v>
      </x:c>
      <x:c r="C2278" s="2" t="str">
        <x:v>钟祥</x:v>
      </x:c>
      <x:c r="D2278" s="2" t="n">
        <x:v>21</x:v>
      </x:c>
      <x:c r="E2278" s="7" t="n">
        <x:v>260</x:v>
      </x:c>
      <x:c r="F2278" s="2" t="str">
        <x:v>否</x:v>
      </x:c>
      <x:c r="G2278" s="7" t="n">
        <x:v>3500</x:v>
      </x:c>
      <x:c r="H2278" s="7" t="n">
        <x:v>1369.5</x:v>
      </x:c>
      <x:c r="I2278" s="2" t="str">
        <x:v>可按后续累计达标判定补发</x:v>
      </x:c>
    </x:row>
    <x:row r="2279" ht="22" customHeight="1">
      <x:c r="A2279" s="2" t="n">
        <x:v>6</x:v>
      </x:c>
      <x:c r="B2279" s="2" t="str">
        <x:v>粤AGP5139</x:v>
      </x:c>
      <x:c r="C2279" s="2" t="str">
        <x:v>钟祥</x:v>
      </x:c>
      <x:c r="D2279" s="2" t="n">
        <x:v>10</x:v>
      </x:c>
      <x:c r="E2279" s="7" t="n">
        <x:v>150</x:v>
      </x:c>
      <x:c r="F2279" s="2" t="str">
        <x:v>否</x:v>
      </x:c>
      <x:c r="G2279" s="7" t="n">
        <x:v>1000</x:v>
      </x:c>
      <x:c r="H2279" s="7" t="n">
        <x:v>788.2</x:v>
      </x:c>
      <x:c r="I2279" s="2" t="str">
        <x:v>可按后续累计达标判定补发</x:v>
      </x:c>
    </x:row>
    <x:row r="2280" ht="22" customHeight="1">
      <x:c r="A2280" s="2" t="n">
        <x:v>6</x:v>
      </x:c>
      <x:c r="B2280" s="2" t="str">
        <x:v>粤AGP5163</x:v>
      </x:c>
      <x:c r="C2280" s="2" t="str">
        <x:v>钟祥</x:v>
      </x:c>
      <x:c r="D2280" s="2" t="n">
        <x:v>13</x:v>
      </x:c>
      <x:c r="E2280" s="7" t="n">
        <x:v>150</x:v>
      </x:c>
      <x:c r="F2280" s="2" t="str">
        <x:v>否</x:v>
      </x:c>
      <x:c r="G2280" s="7" t="n">
        <x:v>1300</x:v>
      </x:c>
      <x:c r="H2280" s="7" t="n">
        <x:v>1227.2</x:v>
      </x:c>
      <x:c r="I2280" s="2" t="str">
        <x:v>可按后续累计达标判定补发</x:v>
      </x:c>
    </x:row>
    <x:row r="2281" ht="22" customHeight="1">
      <x:c r="A2281" s="2" t="n">
        <x:v>6</x:v>
      </x:c>
      <x:c r="B2281" s="2" t="str">
        <x:v>粤AGP5368</x:v>
      </x:c>
      <x:c r="C2281" s="2" t="str">
        <x:v>钟祥</x:v>
      </x:c>
      <x:c r="D2281" s="2" t="n">
        <x:v>30</x:v>
      </x:c>
      <x:c r="E2281" s="7" t="n">
        <x:v>150</x:v>
      </x:c>
      <x:c r="F2281" s="2" t="str">
        <x:v>是</x:v>
      </x:c>
      <x:c r="G2281" s="7" t="n">
        <x:v>3000</x:v>
      </x:c>
      <x:c r="H2281" s="7" t="n">
        <x:v>2612.5</x:v>
      </x:c>
      <x:c r="I2281" s="2" t="str">
        <x:v>已发或已核定扣减，不重复补发</x:v>
      </x:c>
    </x:row>
    <x:row r="2282" ht="22" customHeight="1">
      <x:c r="A2282" s="2" t="n">
        <x:v>6</x:v>
      </x:c>
      <x:c r="B2282" s="2" t="str">
        <x:v>粤AGP5619</x:v>
      </x:c>
      <x:c r="C2282" s="2" t="str">
        <x:v>钟祥</x:v>
      </x:c>
      <x:c r="D2282" s="2" t="n">
        <x:v>30</x:v>
      </x:c>
      <x:c r="E2282" s="7" t="n">
        <x:v>150</x:v>
      </x:c>
      <x:c r="F2282" s="2" t="str">
        <x:v>否</x:v>
      </x:c>
      <x:c r="G2282" s="7" t="n">
        <x:v>3000</x:v>
      </x:c>
      <x:c r="H2282" s="7" t="n">
        <x:v>2153.7</x:v>
      </x:c>
      <x:c r="I2282" s="2" t="str">
        <x:v>可按后续累计达标判定补发</x:v>
      </x:c>
    </x:row>
    <x:row r="2283" ht="22" customHeight="1">
      <x:c r="A2283" s="2" t="n">
        <x:v>6</x:v>
      </x:c>
      <x:c r="B2283" s="2" t="str">
        <x:v>粤AGP5636</x:v>
      </x:c>
      <x:c r="C2283" s="2" t="str">
        <x:v>钟祥</x:v>
      </x:c>
      <x:c r="D2283" s="2" t="n">
        <x:v>4</x:v>
      </x:c>
      <x:c r="E2283" s="7" t="n">
        <x:v>150</x:v>
      </x:c>
      <x:c r="F2283" s="2" t="str">
        <x:v>否</x:v>
      </x:c>
      <x:c r="G2283" s="7" t="n">
        <x:v>400</x:v>
      </x:c>
      <x:c r="H2283" s="7" t="n">
        <x:v>206.4</x:v>
      </x:c>
      <x:c r="I2283" s="2" t="str">
        <x:v>可按后续累计达标判定补发</x:v>
      </x:c>
    </x:row>
    <x:row r="2284" ht="22" customHeight="1">
      <x:c r="A2284" s="2" t="n">
        <x:v>6</x:v>
      </x:c>
      <x:c r="B2284" s="2" t="str">
        <x:v>粤AGP5659</x:v>
      </x:c>
      <x:c r="C2284" s="2" t="str">
        <x:v>钟祥</x:v>
      </x:c>
      <x:c r="D2284" s="2" t="n">
        <x:v>13</x:v>
      </x:c>
      <x:c r="E2284" s="7" t="n">
        <x:v>150</x:v>
      </x:c>
      <x:c r="F2284" s="2" t="str">
        <x:v>否</x:v>
      </x:c>
      <x:c r="G2284" s="7" t="n">
        <x:v>1300</x:v>
      </x:c>
      <x:c r="H2284" s="7" t="n">
        <x:v>475.9</x:v>
      </x:c>
      <x:c r="I2284" s="2" t="str">
        <x:v>可按后续累计达标判定补发</x:v>
      </x:c>
    </x:row>
    <x:row r="2285" ht="22" customHeight="1">
      <x:c r="A2285" s="2" t="n">
        <x:v>6</x:v>
      </x:c>
      <x:c r="B2285" s="2" t="str">
        <x:v>粤AGP5708</x:v>
      </x:c>
      <x:c r="C2285" s="2" t="str">
        <x:v>钟祥</x:v>
      </x:c>
      <x:c r="D2285" s="2" t="n">
        <x:v>30</x:v>
      </x:c>
      <x:c r="E2285" s="7" t="n">
        <x:v>150</x:v>
      </x:c>
      <x:c r="F2285" s="2" t="str">
        <x:v>是</x:v>
      </x:c>
      <x:c r="G2285" s="7" t="n">
        <x:v>3000</x:v>
      </x:c>
      <x:c r="H2285" s="7" t="n">
        <x:v>4854.3</x:v>
      </x:c>
      <x:c r="I2285" s="2" t="str">
        <x:v>已发或已核定扣减，不重复补发</x:v>
      </x:c>
    </x:row>
    <x:row r="2286" ht="22" customHeight="1">
      <x:c r="A2286" s="2" t="n">
        <x:v>6</x:v>
      </x:c>
      <x:c r="B2286" s="2" t="str">
        <x:v>粤AGP5766</x:v>
      </x:c>
      <x:c r="C2286" s="2" t="str">
        <x:v>钟祥</x:v>
      </x:c>
      <x:c r="D2286" s="2" t="n">
        <x:v>30</x:v>
      </x:c>
      <x:c r="E2286" s="7" t="n">
        <x:v>150</x:v>
      </x:c>
      <x:c r="F2286" s="2" t="str">
        <x:v>是</x:v>
      </x:c>
      <x:c r="G2286" s="7" t="n">
        <x:v>3000</x:v>
      </x:c>
      <x:c r="H2286" s="7" t="n">
        <x:v>5092.6</x:v>
      </x:c>
      <x:c r="I2286" s="2" t="str">
        <x:v>已发或已核定扣减，不重复补发</x:v>
      </x:c>
    </x:row>
    <x:row r="2287" ht="22" customHeight="1">
      <x:c r="A2287" s="2" t="n">
        <x:v>6</x:v>
      </x:c>
      <x:c r="B2287" s="2" t="str">
        <x:v>粤AGP5767</x:v>
      </x:c>
      <x:c r="C2287" s="2" t="str">
        <x:v>钟祥</x:v>
      </x:c>
      <x:c r="D2287" s="2" t="n">
        <x:v>9</x:v>
      </x:c>
      <x:c r="E2287" s="7" t="n">
        <x:v>150</x:v>
      </x:c>
      <x:c r="F2287" s="2" t="str">
        <x:v>否</x:v>
      </x:c>
      <x:c r="G2287" s="7" t="n">
        <x:v>900</x:v>
      </x:c>
      <x:c r="H2287" s="7" t="n">
        <x:v>728.9</x:v>
      </x:c>
      <x:c r="I2287" s="2" t="str">
        <x:v>可按后续累计达标判定补发</x:v>
      </x:c>
    </x:row>
    <x:row r="2288" ht="22" customHeight="1">
      <x:c r="A2288" s="2" t="n">
        <x:v>6</x:v>
      </x:c>
      <x:c r="B2288" s="2" t="str">
        <x:v>粤AGP5768</x:v>
      </x:c>
      <x:c r="C2288" s="2" t="str">
        <x:v>钟祥</x:v>
      </x:c>
      <x:c r="D2288" s="2" t="n">
        <x:v>4</x:v>
      </x:c>
      <x:c r="E2288" s="7" t="n">
        <x:v>150</x:v>
      </x:c>
      <x:c r="F2288" s="2" t="str">
        <x:v>是</x:v>
      </x:c>
      <x:c r="G2288" s="7" t="n">
        <x:v>400</x:v>
      </x:c>
      <x:c r="H2288" s="7" t="n">
        <x:v>600.7</x:v>
      </x:c>
      <x:c r="I2288" s="2" t="str">
        <x:v>已发或已核定扣减，不重复补发</x:v>
      </x:c>
    </x:row>
    <x:row r="2289" ht="22" customHeight="1">
      <x:c r="A2289" s="2" t="n">
        <x:v>6</x:v>
      </x:c>
      <x:c r="B2289" s="2" t="str">
        <x:v>粤AGP6637</x:v>
      </x:c>
      <x:c r="C2289" s="2" t="str">
        <x:v>钟祥</x:v>
      </x:c>
      <x:c r="D2289" s="2" t="n">
        <x:v>30</x:v>
      </x:c>
      <x:c r="E2289" s="7" t="n">
        <x:v>150</x:v>
      </x:c>
      <x:c r="F2289" s="2" t="str">
        <x:v>否</x:v>
      </x:c>
      <x:c r="G2289" s="7" t="n">
        <x:v>3000</x:v>
      </x:c>
      <x:c r="H2289" s="7" t="n">
        <x:v>2329.6</x:v>
      </x:c>
      <x:c r="I2289" s="2" t="str">
        <x:v>可按后续累计达标判定补发</x:v>
      </x:c>
    </x:row>
    <x:row r="2290" ht="22" customHeight="1">
      <x:c r="A2290" s="2" t="n">
        <x:v>6</x:v>
      </x:c>
      <x:c r="B2290" s="2" t="str">
        <x:v>粤AGP7016</x:v>
      </x:c>
      <x:c r="C2290" s="2" t="str">
        <x:v>钟祥</x:v>
      </x:c>
      <x:c r="D2290" s="2" t="n">
        <x:v>30</x:v>
      </x:c>
      <x:c r="E2290" s="7" t="n">
        <x:v>260</x:v>
      </x:c>
      <x:c r="F2290" s="2" t="str">
        <x:v>否</x:v>
      </x:c>
      <x:c r="G2290" s="7" t="n">
        <x:v>5000</x:v>
      </x:c>
      <x:c r="H2290" s="7" t="n">
        <x:v>2578.1</x:v>
      </x:c>
      <x:c r="I2290" s="2" t="str">
        <x:v>可按后续累计达标判定补发</x:v>
      </x:c>
    </x:row>
    <x:row r="2291" ht="22" customHeight="1">
      <x:c r="A2291" s="2" t="n">
        <x:v>6</x:v>
      </x:c>
      <x:c r="B2291" s="2" t="str">
        <x:v>粤AGP7022</x:v>
      </x:c>
      <x:c r="C2291" s="2" t="str">
        <x:v>钟祥</x:v>
      </x:c>
      <x:c r="D2291" s="2" t="n">
        <x:v>21</x:v>
      </x:c>
      <x:c r="E2291" s="7" t="n">
        <x:v>260</x:v>
      </x:c>
      <x:c r="F2291" s="2" t="str">
        <x:v>是</x:v>
      </x:c>
      <x:c r="G2291" s="7" t="n">
        <x:v>3500</x:v>
      </x:c>
      <x:c r="H2291" s="7" t="n">
        <x:v>3736</x:v>
      </x:c>
      <x:c r="I2291" s="2" t="str">
        <x:v>已发或已核定扣减，不重复补发</x:v>
      </x:c>
    </x:row>
    <x:row r="2292" ht="22" customHeight="1">
      <x:c r="A2292" s="2" t="n">
        <x:v>6</x:v>
      </x:c>
      <x:c r="B2292" s="2" t="str">
        <x:v>粤AGP7068</x:v>
      </x:c>
      <x:c r="C2292" s="2" t="str">
        <x:v>钟祥</x:v>
      </x:c>
      <x:c r="D2292" s="2" t="n">
        <x:v>30</x:v>
      </x:c>
      <x:c r="E2292" s="7" t="n">
        <x:v>150</x:v>
      </x:c>
      <x:c r="F2292" s="2" t="str">
        <x:v>否</x:v>
      </x:c>
      <x:c r="G2292" s="7" t="n">
        <x:v>3000</x:v>
      </x:c>
      <x:c r="H2292" s="7" t="n">
        <x:v>1486</x:v>
      </x:c>
      <x:c r="I2292" s="2" t="str">
        <x:v>可按后续累计达标判定补发</x:v>
      </x:c>
    </x:row>
    <x:row r="2293" ht="22" customHeight="1">
      <x:c r="A2293" s="2" t="n">
        <x:v>6</x:v>
      </x:c>
      <x:c r="B2293" s="2" t="str">
        <x:v>粤AGP9719</x:v>
      </x:c>
      <x:c r="C2293" s="2" t="str">
        <x:v>钟祥</x:v>
      </x:c>
      <x:c r="D2293" s="2" t="n">
        <x:v>30</x:v>
      </x:c>
      <x:c r="E2293" s="7" t="n">
        <x:v>150</x:v>
      </x:c>
      <x:c r="F2293" s="2" t="str">
        <x:v>是</x:v>
      </x:c>
      <x:c r="G2293" s="7" t="n">
        <x:v>3000</x:v>
      </x:c>
      <x:c r="H2293" s="7" t="n">
        <x:v>5291.9</x:v>
      </x:c>
      <x:c r="I2293" s="2" t="str">
        <x:v>已发或已核定扣减，不重复补发</x:v>
      </x:c>
    </x:row>
    <x:row r="2294" ht="22" customHeight="1">
      <x:c r="A2294" s="2" t="n">
        <x:v>6</x:v>
      </x:c>
      <x:c r="B2294" s="2" t="str">
        <x:v>粤AGP9731</x:v>
      </x:c>
      <x:c r="C2294" s="2" t="str">
        <x:v>钟祥</x:v>
      </x:c>
      <x:c r="D2294" s="2" t="n">
        <x:v>19</x:v>
      </x:c>
      <x:c r="E2294" s="7" t="n">
        <x:v>260</x:v>
      </x:c>
      <x:c r="F2294" s="2" t="str">
        <x:v>否</x:v>
      </x:c>
      <x:c r="G2294" s="7" t="n">
        <x:v>3166.67</x:v>
      </x:c>
      <x:c r="H2294" s="7" t="n">
        <x:v>1069.4</x:v>
      </x:c>
      <x:c r="I2294" s="2" t="str">
        <x:v>可按后续累计达标判定补发</x:v>
      </x:c>
    </x:row>
    <x:row r="2295" ht="22" customHeight="1">
      <x:c r="A2295" s="2" t="n">
        <x:v>6</x:v>
      </x:c>
      <x:c r="B2295" s="2" t="str">
        <x:v>粤AGP9817</x:v>
      </x:c>
      <x:c r="C2295" s="2" t="str">
        <x:v>钟祥</x:v>
      </x:c>
      <x:c r="D2295" s="2" t="n">
        <x:v>19</x:v>
      </x:c>
      <x:c r="E2295" s="7" t="n">
        <x:v>260</x:v>
      </x:c>
      <x:c r="F2295" s="2" t="str">
        <x:v>否</x:v>
      </x:c>
      <x:c r="G2295" s="7" t="n">
        <x:v>3166.67</x:v>
      </x:c>
      <x:c r="H2295" s="7" t="n">
        <x:v>977.7</x:v>
      </x:c>
      <x:c r="I2295" s="2" t="str">
        <x:v>可按后续累计达标判定补发</x:v>
      </x:c>
    </x:row>
    <x:row r="2296" ht="22" customHeight="1">
      <x:c r="A2296" s="2" t="n">
        <x:v>6</x:v>
      </x:c>
      <x:c r="B2296" s="2" t="str">
        <x:v>粤AGQ1309</x:v>
      </x:c>
      <x:c r="C2296" s="2" t="str">
        <x:v>钟祥</x:v>
      </x:c>
      <x:c r="D2296" s="2" t="n">
        <x:v>30</x:v>
      </x:c>
      <x:c r="E2296" s="7" t="n">
        <x:v>150</x:v>
      </x:c>
      <x:c r="F2296" s="2" t="str">
        <x:v>否</x:v>
      </x:c>
      <x:c r="G2296" s="7" t="n">
        <x:v>3000</x:v>
      </x:c>
      <x:c r="H2296" s="7" t="n">
        <x:v>2555.1</x:v>
      </x:c>
      <x:c r="I2296" s="2" t="str">
        <x:v>可按后续累计达标判定补发</x:v>
      </x:c>
    </x:row>
    <x:row r="2297" ht="22" customHeight="1">
      <x:c r="A2297" s="2" t="n">
        <x:v>6</x:v>
      </x:c>
      <x:c r="B2297" s="2" t="str">
        <x:v>粤AGQ1328</x:v>
      </x:c>
      <x:c r="C2297" s="2" t="str">
        <x:v>钟祥</x:v>
      </x:c>
      <x:c r="D2297" s="2" t="n">
        <x:v>30</x:v>
      </x:c>
      <x:c r="E2297" s="7" t="n">
        <x:v>150</x:v>
      </x:c>
      <x:c r="F2297" s="2" t="str">
        <x:v>是</x:v>
      </x:c>
      <x:c r="G2297" s="7" t="n">
        <x:v>3000</x:v>
      </x:c>
      <x:c r="H2297" s="7" t="n">
        <x:v>3150.3</x:v>
      </x:c>
      <x:c r="I2297" s="2" t="str">
        <x:v>已发或已核定扣减，不重复补发</x:v>
      </x:c>
    </x:row>
    <x:row r="2298" ht="22" customHeight="1">
      <x:c r="A2298" s="2" t="n">
        <x:v>6</x:v>
      </x:c>
      <x:c r="B2298" s="2" t="str">
        <x:v>粤AGQ3028</x:v>
      </x:c>
      <x:c r="C2298" s="2" t="str">
        <x:v>钟祥</x:v>
      </x:c>
      <x:c r="D2298" s="2" t="n">
        <x:v>30</x:v>
      </x:c>
      <x:c r="E2298" s="7" t="n">
        <x:v>150</x:v>
      </x:c>
      <x:c r="F2298" s="2" t="str">
        <x:v>是</x:v>
      </x:c>
      <x:c r="G2298" s="7" t="n">
        <x:v>3000</x:v>
      </x:c>
      <x:c r="H2298" s="7" t="n">
        <x:v>5611.4</x:v>
      </x:c>
      <x:c r="I2298" s="2" t="str">
        <x:v>已发或已核定扣减，不重复补发</x:v>
      </x:c>
    </x:row>
    <x:row r="2299" ht="22" customHeight="1">
      <x:c r="A2299" s="2" t="n">
        <x:v>6</x:v>
      </x:c>
      <x:c r="B2299" s="2" t="str">
        <x:v>粤AGQ8376</x:v>
      </x:c>
      <x:c r="C2299" s="2" t="str">
        <x:v>钟祥</x:v>
      </x:c>
      <x:c r="D2299" s="2" t="n">
        <x:v>30</x:v>
      </x:c>
      <x:c r="E2299" s="7" t="n">
        <x:v>150</x:v>
      </x:c>
      <x:c r="F2299" s="2" t="str">
        <x:v>是</x:v>
      </x:c>
      <x:c r="G2299" s="7" t="n">
        <x:v>3000</x:v>
      </x:c>
      <x:c r="H2299" s="7" t="n">
        <x:v>3664.3</x:v>
      </x:c>
      <x:c r="I2299" s="2" t="str">
        <x:v>已发或已核定扣减，不重复补发</x:v>
      </x:c>
    </x:row>
    <x:row r="2300" ht="22" customHeight="1">
      <x:c r="A2300" s="2" t="n">
        <x:v>6</x:v>
      </x:c>
      <x:c r="B2300" s="2" t="str">
        <x:v>粤AGQ8378</x:v>
      </x:c>
      <x:c r="C2300" s="2" t="str">
        <x:v>钟祥</x:v>
      </x:c>
      <x:c r="D2300" s="2" t="n">
        <x:v>30</x:v>
      </x:c>
      <x:c r="E2300" s="7" t="n">
        <x:v>150</x:v>
      </x:c>
      <x:c r="F2300" s="2" t="str">
        <x:v>是</x:v>
      </x:c>
      <x:c r="G2300" s="7" t="n">
        <x:v>3000</x:v>
      </x:c>
      <x:c r="H2300" s="7" t="n">
        <x:v>3136.2</x:v>
      </x:c>
      <x:c r="I2300" s="2" t="str">
        <x:v>已发或已核定扣减，不重复补发</x:v>
      </x:c>
    </x:row>
    <x:row r="2301" ht="22" customHeight="1">
      <x:c r="A2301" s="2" t="n">
        <x:v>6</x:v>
      </x:c>
      <x:c r="B2301" s="2" t="str">
        <x:v>粤AGQ9555</x:v>
      </x:c>
      <x:c r="C2301" s="2" t="str">
        <x:v>钟祥</x:v>
      </x:c>
      <x:c r="D2301" s="2" t="n">
        <x:v>30</x:v>
      </x:c>
      <x:c r="E2301" s="7" t="n">
        <x:v>150</x:v>
      </x:c>
      <x:c r="F2301" s="2" t="str">
        <x:v>否</x:v>
      </x:c>
      <x:c r="G2301" s="7" t="n">
        <x:v>3000</x:v>
      </x:c>
      <x:c r="H2301" s="7" t="n">
        <x:v>1614.5</x:v>
      </x:c>
      <x:c r="I2301" s="2" t="str">
        <x:v>可按后续累计达标判定补发</x:v>
      </x:c>
    </x:row>
    <x:row r="2302" ht="22" customHeight="1">
      <x:c r="A2302" s="2" t="n">
        <x:v>6</x:v>
      </x:c>
      <x:c r="B2302" s="2" t="str">
        <x:v>粤AGR1586</x:v>
      </x:c>
      <x:c r="C2302" s="2" t="str">
        <x:v>钟祥</x:v>
      </x:c>
      <x:c r="D2302" s="2" t="n">
        <x:v>6</x:v>
      </x:c>
      <x:c r="E2302" s="7" t="n">
        <x:v>150</x:v>
      </x:c>
      <x:c r="F2302" s="2" t="str">
        <x:v>是</x:v>
      </x:c>
      <x:c r="G2302" s="7" t="n">
        <x:v>600</x:v>
      </x:c>
      <x:c r="H2302" s="7" t="n">
        <x:v>1540.1</x:v>
      </x:c>
      <x:c r="I2302" s="2" t="str">
        <x:v>已发或已核定扣减，不重复补发</x:v>
      </x:c>
    </x:row>
    <x:row r="2303" ht="22" customHeight="1">
      <x:c r="A2303" s="2" t="n">
        <x:v>6</x:v>
      </x:c>
      <x:c r="B2303" s="2" t="str">
        <x:v>粤AGR5056</x:v>
      </x:c>
      <x:c r="C2303" s="2" t="str">
        <x:v>钟祥</x:v>
      </x:c>
      <x:c r="D2303" s="2" t="n">
        <x:v>30</x:v>
      </x:c>
      <x:c r="E2303" s="7" t="n">
        <x:v>150</x:v>
      </x:c>
      <x:c r="F2303" s="2" t="str">
        <x:v>是</x:v>
      </x:c>
      <x:c r="G2303" s="7" t="n">
        <x:v>3000</x:v>
      </x:c>
      <x:c r="H2303" s="7" t="n">
        <x:v>376.2</x:v>
      </x:c>
      <x:c r="I2303" s="2" t="str">
        <x:v>已发或已核定扣减，不重复补发</x:v>
      </x:c>
    </x:row>
    <x:row r="2304" ht="22" customHeight="1">
      <x:c r="A2304" s="2" t="n">
        <x:v>6</x:v>
      </x:c>
      <x:c r="B2304" s="2" t="str">
        <x:v>粤AGR5058</x:v>
      </x:c>
      <x:c r="C2304" s="2" t="str">
        <x:v>钟祥</x:v>
      </x:c>
      <x:c r="D2304" s="2" t="n">
        <x:v>30</x:v>
      </x:c>
      <x:c r="E2304" s="7" t="n">
        <x:v>150</x:v>
      </x:c>
      <x:c r="F2304" s="2" t="str">
        <x:v>是</x:v>
      </x:c>
      <x:c r="G2304" s="7" t="n">
        <x:v>3000</x:v>
      </x:c>
      <x:c r="H2304" s="7" t="n">
        <x:v>5648.1</x:v>
      </x:c>
      <x:c r="I2304" s="2" t="str">
        <x:v>已发或已核定扣减，不重复补发</x:v>
      </x:c>
    </x:row>
    <x:row r="2305" ht="22" customHeight="1">
      <x:c r="A2305" s="2" t="n">
        <x:v>6</x:v>
      </x:c>
      <x:c r="B2305" s="2" t="str">
        <x:v>粤AGR5278</x:v>
      </x:c>
      <x:c r="C2305" s="2" t="str">
        <x:v>钟祥</x:v>
      </x:c>
      <x:c r="D2305" s="2" t="n">
        <x:v>4</x:v>
      </x:c>
      <x:c r="E2305" s="7" t="n">
        <x:v>150</x:v>
      </x:c>
      <x:c r="F2305" s="2" t="str">
        <x:v>是</x:v>
      </x:c>
      <x:c r="G2305" s="7" t="n">
        <x:v>400</x:v>
      </x:c>
      <x:c r="H2305" s="7" t="n">
        <x:v>510.6</x:v>
      </x:c>
      <x:c r="I2305" s="2" t="str">
        <x:v>已发或已核定扣减，不重复补发</x:v>
      </x:c>
    </x:row>
    <x:row r="2306" ht="22" customHeight="1">
      <x:c r="A2306" s="2" t="n">
        <x:v>6</x:v>
      </x:c>
      <x:c r="B2306" s="2" t="str">
        <x:v>粤AGR5538</x:v>
      </x:c>
      <x:c r="C2306" s="2" t="str">
        <x:v>钟祥</x:v>
      </x:c>
      <x:c r="D2306" s="2" t="n">
        <x:v>12</x:v>
      </x:c>
      <x:c r="E2306" s="7" t="n">
        <x:v>150</x:v>
      </x:c>
      <x:c r="F2306" s="2" t="str">
        <x:v>是</x:v>
      </x:c>
      <x:c r="G2306" s="7" t="n">
        <x:v>1200</x:v>
      </x:c>
      <x:c r="H2306" s="7" t="n">
        <x:v>1391.2</x:v>
      </x:c>
      <x:c r="I2306" s="2" t="str">
        <x:v>已发或已核定扣减，不重复补发</x:v>
      </x:c>
    </x:row>
    <x:row r="2307" ht="22" customHeight="1">
      <x:c r="A2307" s="2" t="n">
        <x:v>6</x:v>
      </x:c>
      <x:c r="B2307" s="2" t="str">
        <x:v>粤AGR5553</x:v>
      </x:c>
      <x:c r="C2307" s="2" t="str">
        <x:v>钟祥</x:v>
      </x:c>
      <x:c r="D2307" s="2" t="n">
        <x:v>30</x:v>
      </x:c>
      <x:c r="E2307" s="7" t="n">
        <x:v>150</x:v>
      </x:c>
      <x:c r="F2307" s="2" t="str">
        <x:v>否</x:v>
      </x:c>
      <x:c r="G2307" s="7" t="n">
        <x:v>3000</x:v>
      </x:c>
      <x:c r="H2307" s="7" t="n">
        <x:v>1660.4</x:v>
      </x:c>
      <x:c r="I2307" s="2" t="str">
        <x:v>可按后续累计达标判定补发</x:v>
      </x:c>
    </x:row>
    <x:row r="2308" ht="22" customHeight="1">
      <x:c r="A2308" s="2" t="n">
        <x:v>6</x:v>
      </x:c>
      <x:c r="B2308" s="2" t="str">
        <x:v>粤AGR6885</x:v>
      </x:c>
      <x:c r="C2308" s="2" t="str">
        <x:v>钟祥</x:v>
      </x:c>
      <x:c r="D2308" s="2" t="n">
        <x:v>30</x:v>
      </x:c>
      <x:c r="E2308" s="7" t="n">
        <x:v>150</x:v>
      </x:c>
      <x:c r="F2308" s="2" t="str">
        <x:v>否</x:v>
      </x:c>
      <x:c r="G2308" s="7" t="n">
        <x:v>3000</x:v>
      </x:c>
      <x:c r="H2308" s="7" t="n">
        <x:v>2185.6</x:v>
      </x:c>
      <x:c r="I2308" s="2" t="str">
        <x:v>可按后续累计达标判定补发</x:v>
      </x:c>
    </x:row>
    <x:row r="2309" ht="22" customHeight="1">
      <x:c r="A2309" s="2" t="n">
        <x:v>6</x:v>
      </x:c>
      <x:c r="B2309" s="2" t="str">
        <x:v>粤AGR7788</x:v>
      </x:c>
      <x:c r="C2309" s="2" t="str">
        <x:v>钟祥</x:v>
      </x:c>
      <x:c r="D2309" s="2" t="n">
        <x:v>30</x:v>
      </x:c>
      <x:c r="E2309" s="7" t="n">
        <x:v>150</x:v>
      </x:c>
      <x:c r="F2309" s="2" t="str">
        <x:v>否</x:v>
      </x:c>
      <x:c r="G2309" s="7" t="n">
        <x:v>3000</x:v>
      </x:c>
      <x:c r="H2309" s="7" t="n">
        <x:v>1532.2</x:v>
      </x:c>
      <x:c r="I2309" s="2" t="str">
        <x:v>可按后续累计达标判定补发</x:v>
      </x:c>
    </x:row>
    <x:row r="2310" ht="22" customHeight="1">
      <x:c r="A2310" s="2" t="n">
        <x:v>6</x:v>
      </x:c>
      <x:c r="B2310" s="2" t="str">
        <x:v>粤AGR8508</x:v>
      </x:c>
      <x:c r="C2310" s="2" t="str">
        <x:v>钟祥</x:v>
      </x:c>
      <x:c r="D2310" s="2" t="n">
        <x:v>30</x:v>
      </x:c>
      <x:c r="E2310" s="7" t="n">
        <x:v>150</x:v>
      </x:c>
      <x:c r="F2310" s="2" t="str">
        <x:v>否</x:v>
      </x:c>
      <x:c r="G2310" s="7" t="n">
        <x:v>3000</x:v>
      </x:c>
      <x:c r="H2310" s="7" t="n">
        <x:v>2554.9</x:v>
      </x:c>
      <x:c r="I2310" s="2" t="str">
        <x:v>可按后续累计达标判定补发</x:v>
      </x:c>
    </x:row>
    <x:row r="2311" ht="22" customHeight="1">
      <x:c r="A2311" s="2" t="n">
        <x:v>6</x:v>
      </x:c>
      <x:c r="B2311" s="2" t="str">
        <x:v>粤AGR8551</x:v>
      </x:c>
      <x:c r="C2311" s="2" t="str">
        <x:v>钟祥</x:v>
      </x:c>
      <x:c r="D2311" s="2" t="n">
        <x:v>10</x:v>
      </x:c>
      <x:c r="E2311" s="7" t="n">
        <x:v>150</x:v>
      </x:c>
      <x:c r="F2311" s="2" t="str">
        <x:v>是</x:v>
      </x:c>
      <x:c r="G2311" s="7" t="n">
        <x:v>1000</x:v>
      </x:c>
      <x:c r="H2311" s="7" t="n">
        <x:v>1890.8</x:v>
      </x:c>
      <x:c r="I2311" s="2" t="str">
        <x:v>已发或已核定扣减，不重复补发</x:v>
      </x:c>
    </x:row>
    <x:row r="2312" ht="22" customHeight="1">
      <x:c r="A2312" s="2" t="n">
        <x:v>6</x:v>
      </x:c>
      <x:c r="B2312" s="2" t="str">
        <x:v>粤AGR9879</x:v>
      </x:c>
      <x:c r="C2312" s="2" t="str">
        <x:v>钟祥</x:v>
      </x:c>
      <x:c r="D2312" s="2" t="n">
        <x:v>30</x:v>
      </x:c>
      <x:c r="E2312" s="7" t="n">
        <x:v>150</x:v>
      </x:c>
      <x:c r="F2312" s="2" t="str">
        <x:v>否</x:v>
      </x:c>
      <x:c r="G2312" s="7" t="n">
        <x:v>3000</x:v>
      </x:c>
      <x:c r="H2312" s="7" t="n">
        <x:v>726.5</x:v>
      </x:c>
      <x:c r="I2312" s="2" t="str">
        <x:v>可按后续累计达标判定补发</x:v>
      </x:c>
    </x:row>
    <x:row r="2313" ht="22" customHeight="1">
      <x:c r="A2313" s="2" t="n">
        <x:v>6</x:v>
      </x:c>
      <x:c r="B2313" s="2" t="str">
        <x:v>粤AGR9887</x:v>
      </x:c>
      <x:c r="C2313" s="2" t="str">
        <x:v>钟祥</x:v>
      </x:c>
      <x:c r="D2313" s="2" t="n">
        <x:v>30</x:v>
      </x:c>
      <x:c r="E2313" s="7" t="n">
        <x:v>150</x:v>
      </x:c>
      <x:c r="F2313" s="2" t="str">
        <x:v>是</x:v>
      </x:c>
      <x:c r="G2313" s="7" t="n">
        <x:v>3000</x:v>
      </x:c>
      <x:c r="H2313" s="7" t="n">
        <x:v>2859</x:v>
      </x:c>
      <x:c r="I2313" s="2" t="str">
        <x:v>已发或已核定扣减，不重复补发</x:v>
      </x:c>
    </x:row>
    <x:row r="2314" ht="22" customHeight="1">
      <x:c r="A2314" s="2" t="n">
        <x:v>6</x:v>
      </x:c>
      <x:c r="B2314" s="2" t="str">
        <x:v>粤AGR9893</x:v>
      </x:c>
      <x:c r="C2314" s="2" t="str">
        <x:v>钟祥</x:v>
      </x:c>
      <x:c r="D2314" s="2" t="n">
        <x:v>11</x:v>
      </x:c>
      <x:c r="E2314" s="7" t="n">
        <x:v>150</x:v>
      </x:c>
      <x:c r="F2314" s="2" t="str">
        <x:v>否</x:v>
      </x:c>
      <x:c r="G2314" s="7" t="n">
        <x:v>1100</x:v>
      </x:c>
      <x:c r="H2314" s="7" t="n">
        <x:v>1014.6</x:v>
      </x:c>
      <x:c r="I2314" s="2" t="str">
        <x:v>可按后续累计达标判定补发</x:v>
      </x:c>
    </x:row>
    <x:row r="2315" ht="22" customHeight="1">
      <x:c r="A2315" s="2" t="n">
        <x:v>6</x:v>
      </x:c>
      <x:c r="B2315" s="2" t="str">
        <x:v>粤AGP3642</x:v>
      </x:c>
      <x:c r="C2315" s="2" t="str">
        <x:v>岑彦</x:v>
      </x:c>
      <x:c r="D2315" s="2" t="n">
        <x:v>24</x:v>
      </x:c>
      <x:c r="E2315" s="7" t="n">
        <x:v>260</x:v>
      </x:c>
      <x:c r="F2315" s="2" t="str">
        <x:v>否</x:v>
      </x:c>
      <x:c r="G2315" s="7" t="n">
        <x:v>4000</x:v>
      </x:c>
      <x:c r="H2315" s="7" t="n">
        <x:v>1223.3</x:v>
      </x:c>
      <x:c r="I2315" s="2" t="str">
        <x:v>可按后续累计达标判定补发</x:v>
      </x:c>
    </x:row>
    <x:row r="2316" ht="22" customHeight="1">
      <x:c r="A2316" s="2" t="n">
        <x:v>6</x:v>
      </x:c>
      <x:c r="B2316" s="2" t="str">
        <x:v>粤AGP3645</x:v>
      </x:c>
      <x:c r="C2316" s="2" t="str">
        <x:v>岑彦</x:v>
      </x:c>
      <x:c r="D2316" s="2" t="n">
        <x:v>25</x:v>
      </x:c>
      <x:c r="E2316" s="7" t="n">
        <x:v>260</x:v>
      </x:c>
      <x:c r="F2316" s="2" t="str">
        <x:v>否</x:v>
      </x:c>
      <x:c r="G2316" s="7" t="n">
        <x:v>4166.67</x:v>
      </x:c>
      <x:c r="H2316" s="7" t="n">
        <x:v>3339</x:v>
      </x:c>
      <x:c r="I2316" s="2" t="str">
        <x:v>可按后续累计达标判定补发</x:v>
      </x:c>
    </x:row>
    <x:row r="2317" ht="22" customHeight="1">
      <x:c r="A2317" s="2" t="n">
        <x:v>6</x:v>
      </x:c>
      <x:c r="B2317" s="2" t="str">
        <x:v>粤AGP5156</x:v>
      </x:c>
      <x:c r="C2317" s="2" t="str">
        <x:v>岑彦</x:v>
      </x:c>
      <x:c r="D2317" s="2" t="n">
        <x:v>6</x:v>
      </x:c>
      <x:c r="E2317" s="7" t="n">
        <x:v>150</x:v>
      </x:c>
      <x:c r="F2317" s="2" t="str">
        <x:v>否</x:v>
      </x:c>
      <x:c r="G2317" s="7" t="n">
        <x:v>600</x:v>
      </x:c>
      <x:c r="H2317" s="7" t="n">
        <x:v>569.5</x:v>
      </x:c>
      <x:c r="I2317" s="2" t="str">
        <x:v>可按后续累计达标判定补发</x:v>
      </x:c>
    </x:row>
    <x:row r="2318" ht="22" customHeight="1">
      <x:c r="A2318" s="2" t="n">
        <x:v>6</x:v>
      </x:c>
      <x:c r="B2318" s="2" t="str">
        <x:v>粤AGP5350</x:v>
      </x:c>
      <x:c r="C2318" s="2" t="str">
        <x:v>岑彦</x:v>
      </x:c>
      <x:c r="D2318" s="2" t="n">
        <x:v>30</x:v>
      </x:c>
      <x:c r="E2318" s="7" t="n">
        <x:v>260</x:v>
      </x:c>
      <x:c r="F2318" s="2" t="str">
        <x:v>否</x:v>
      </x:c>
      <x:c r="G2318" s="7" t="n">
        <x:v>5000</x:v>
      </x:c>
      <x:c r="H2318" s="7" t="n">
        <x:v>1085.3</x:v>
      </x:c>
      <x:c r="I2318" s="2" t="str">
        <x:v>可按后续累计达标判定补发</x:v>
      </x:c>
    </x:row>
    <x:row r="2319" ht="22" customHeight="1">
      <x:c r="A2319" s="2" t="n">
        <x:v>6</x:v>
      </x:c>
      <x:c r="B2319" s="2" t="str">
        <x:v>粤AGP5623</x:v>
      </x:c>
      <x:c r="C2319" s="2" t="str">
        <x:v>岑彦</x:v>
      </x:c>
      <x:c r="D2319" s="2" t="n">
        <x:v>26</x:v>
      </x:c>
      <x:c r="E2319" s="7" t="n">
        <x:v>260</x:v>
      </x:c>
      <x:c r="F2319" s="2" t="str">
        <x:v>否</x:v>
      </x:c>
      <x:c r="G2319" s="7" t="n">
        <x:v>4333.33</x:v>
      </x:c>
      <x:c r="H2319" s="7" t="n">
        <x:v>1866.4</x:v>
      </x:c>
      <x:c r="I2319" s="2" t="str">
        <x:v>可按后续累计达标判定补发</x:v>
      </x:c>
    </x:row>
    <x:row r="2320" ht="22" customHeight="1">
      <x:c r="A2320" s="2" t="n">
        <x:v>6</x:v>
      </x:c>
      <x:c r="B2320" s="2" t="str">
        <x:v>粤AGP5685</x:v>
      </x:c>
      <x:c r="C2320" s="2" t="str">
        <x:v>岑彦</x:v>
      </x:c>
      <x:c r="D2320" s="2" t="n">
        <x:v>30</x:v>
      </x:c>
      <x:c r="E2320" s="7" t="n">
        <x:v>150</x:v>
      </x:c>
      <x:c r="F2320" s="2" t="str">
        <x:v>否</x:v>
      </x:c>
      <x:c r="G2320" s="7" t="n">
        <x:v>3000</x:v>
      </x:c>
      <x:c r="H2320" s="7" t="n">
        <x:v>7029.3</x:v>
      </x:c>
      <x:c r="I2320" s="2" t="str">
        <x:v>可按后续累计达标判定补发</x:v>
      </x:c>
    </x:row>
    <x:row r="2321" ht="22" customHeight="1">
      <x:c r="A2321" s="2" t="n">
        <x:v>6</x:v>
      </x:c>
      <x:c r="B2321" s="2" t="str">
        <x:v>粤AGQ8399</x:v>
      </x:c>
      <x:c r="C2321" s="2" t="str">
        <x:v>岑彦</x:v>
      </x:c>
      <x:c r="D2321" s="2" t="n">
        <x:v>30</x:v>
      </x:c>
      <x:c r="E2321" s="7" t="n">
        <x:v>150</x:v>
      </x:c>
      <x:c r="F2321" s="2" t="str">
        <x:v>否</x:v>
      </x:c>
      <x:c r="G2321" s="7" t="n">
        <x:v>3000</x:v>
      </x:c>
      <x:c r="H2321" s="7" t="n">
        <x:v>5049.1</x:v>
      </x:c>
      <x:c r="I2321" s="2" t="str">
        <x:v>可按后续累计达标判定补发</x:v>
      </x:c>
    </x:row>
    <x:row r="2322" ht="22" customHeight="1">
      <x:c r="A2322" s="2" t="n">
        <x:v>6</x:v>
      </x:c>
      <x:c r="B2322" s="2" t="str">
        <x:v>粤AGR3288</x:v>
      </x:c>
      <x:c r="C2322" s="2" t="str">
        <x:v>岑彦</x:v>
      </x:c>
      <x:c r="D2322" s="2" t="n">
        <x:v>2</x:v>
      </x:c>
      <x:c r="E2322" s="7" t="n">
        <x:v>150</x:v>
      </x:c>
      <x:c r="F2322" s="2" t="str">
        <x:v>否</x:v>
      </x:c>
      <x:c r="G2322" s="7" t="n">
        <x:v>200</x:v>
      </x:c>
      <x:c r="H2322" s="7" t="n">
        <x:v>7.4</x:v>
      </x:c>
      <x:c r="I2322" s="2" t="str">
        <x:v>可按后续累计达标判定补发</x:v>
      </x:c>
    </x:row>
    <x:row r="2323" ht="22" customHeight="1">
      <x:c r="A2323" s="2" t="n">
        <x:v>6</x:v>
      </x:c>
      <x:c r="B2323" s="2" t="str">
        <x:v>粤AGR6822</x:v>
      </x:c>
      <x:c r="C2323" s="2" t="str">
        <x:v>岑彦</x:v>
      </x:c>
      <x:c r="D2323" s="2" t="n">
        <x:v>18</x:v>
      </x:c>
      <x:c r="E2323" s="7" t="n">
        <x:v>150</x:v>
      </x:c>
      <x:c r="F2323" s="2" t="str">
        <x:v>否</x:v>
      </x:c>
      <x:c r="G2323" s="7" t="n">
        <x:v>1800</x:v>
      </x:c>
      <x:c r="H2323" s="7" t="n">
        <x:v>2425.8</x:v>
      </x:c>
      <x:c r="I2323" s="2" t="str">
        <x:v>可按后续累计达标判定补发</x:v>
      </x:c>
    </x:row>
    <x:row r="2324" ht="22" customHeight="1">
      <x:c r="A2324" s="2" t="n">
        <x:v>6</x:v>
      </x:c>
      <x:c r="B2324" s="2" t="str">
        <x:v>粤AGR9899</x:v>
      </x:c>
      <x:c r="C2324" s="2" t="str">
        <x:v>岑彦</x:v>
      </x:c>
      <x:c r="D2324" s="2" t="n">
        <x:v>6</x:v>
      </x:c>
      <x:c r="E2324" s="7" t="n">
        <x:v>150</x:v>
      </x:c>
      <x:c r="F2324" s="2" t="str">
        <x:v>是</x:v>
      </x:c>
      <x:c r="G2324" s="7" t="n">
        <x:v>600</x:v>
      </x:c>
      <x:c r="H2324" s="7" t="n">
        <x:v>923.6</x:v>
      </x:c>
      <x:c r="I2324" s="2" t="str">
        <x:v>已发或已核定扣减，不重复补发</x:v>
      </x:c>
    </x:row>
    <x:row r="2325" ht="22" customHeight="1">
      <x:c r="A2325" s="2" t="n">
        <x:v>6</x:v>
      </x:c>
      <x:c r="B2325" s="2" t="str">
        <x:v>粤AGP3625</x:v>
      </x:c>
      <x:c r="C2325" s="2" t="str">
        <x:v>赵连飞</x:v>
      </x:c>
      <x:c r="D2325" s="2" t="n">
        <x:v>30</x:v>
      </x:c>
      <x:c r="E2325" s="7" t="n">
        <x:v>260</x:v>
      </x:c>
      <x:c r="F2325" s="2" t="str">
        <x:v>否</x:v>
      </x:c>
      <x:c r="G2325" s="7" t="n">
        <x:v>5000</x:v>
      </x:c>
      <x:c r="H2325" s="7" t="n">
        <x:v>0</x:v>
      </x:c>
      <x:c r="I2325" s="2" t="str">
        <x:v>可按后续累计达标判定补发</x:v>
      </x:c>
    </x:row>
    <x:row r="2326" ht="22" customHeight="1">
      <x:c r="A2326" s="2" t="n">
        <x:v>6</x:v>
      </x:c>
      <x:c r="B2326" s="2" t="str">
        <x:v>粤AGP4599</x:v>
      </x:c>
      <x:c r="C2326" s="2" t="str">
        <x:v>赵连飞</x:v>
      </x:c>
      <x:c r="D2326" s="2" t="n">
        <x:v>30</x:v>
      </x:c>
      <x:c r="E2326" s="7" t="n">
        <x:v>260</x:v>
      </x:c>
      <x:c r="F2326" s="2" t="str">
        <x:v>否</x:v>
      </x:c>
      <x:c r="G2326" s="7" t="n">
        <x:v>5000</x:v>
      </x:c>
      <x:c r="H2326" s="7" t="n">
        <x:v>0</x:v>
      </x:c>
      <x:c r="I2326" s="2" t="str">
        <x:v>可按后续累计达标判定补发</x:v>
      </x:c>
    </x:row>
    <x:row r="2327" ht="22" customHeight="1">
      <x:c r="A2327" s="2" t="n">
        <x:v>6</x:v>
      </x:c>
      <x:c r="B2327" s="2" t="str">
        <x:v>粤AGP5691</x:v>
      </x:c>
      <x:c r="C2327" s="2" t="str">
        <x:v>赵连飞</x:v>
      </x:c>
      <x:c r="D2327" s="2" t="n">
        <x:v>30</x:v>
      </x:c>
      <x:c r="E2327" s="7" t="n">
        <x:v>260</x:v>
      </x:c>
      <x:c r="F2327" s="2" t="str">
        <x:v>否</x:v>
      </x:c>
      <x:c r="G2327" s="7" t="n">
        <x:v>5000</x:v>
      </x:c>
      <x:c r="H2327" s="7" t="n">
        <x:v>0</x:v>
      </x:c>
      <x:c r="I2327" s="2" t="str">
        <x:v>可按后续累计达标判定补发</x:v>
      </x:c>
    </x:row>
    <x:row r="2328" ht="22" customHeight="1">
      <x:c r="A2328" s="2" t="n">
        <x:v>6</x:v>
      </x:c>
      <x:c r="B2328" s="2" t="str">
        <x:v>粤AGP9733</x:v>
      </x:c>
      <x:c r="C2328" s="2" t="str">
        <x:v>钱婧</x:v>
      </x:c>
      <x:c r="D2328" s="2" t="n">
        <x:v>30</x:v>
      </x:c>
      <x:c r="E2328" s="7" t="n">
        <x:v>150</x:v>
      </x:c>
      <x:c r="F2328" s="2" t="str">
        <x:v>否</x:v>
      </x:c>
      <x:c r="G2328" s="7" t="n">
        <x:v>3000</x:v>
      </x:c>
      <x:c r="H2328" s="7" t="n">
        <x:v>0</x:v>
      </x:c>
      <x:c r="I2328" s="2" t="str">
        <x:v>可按后续累计达标判定补发</x:v>
      </x:c>
    </x:row>
    <x:row r="2329" ht="22" customHeight="1">
      <x:c r="A2329" s="2" t="n">
        <x:v>7</x:v>
      </x:c>
      <x:c r="B2329" s="2" t="str">
        <x:v>粤A02699F</x:v>
      </x:c>
      <x:c r="C2329" s="2" t="str">
        <x:v>陈高伟</x:v>
      </x:c>
      <x:c r="D2329" s="2" t="n">
        <x:v>12</x:v>
      </x:c>
      <x:c r="E2329" s="7" t="n">
        <x:v>1000</x:v>
      </x:c>
      <x:c r="F2329" s="2" t="str">
        <x:v>否</x:v>
      </x:c>
      <x:c r="G2329" s="7" t="n">
        <x:v>2322.58</x:v>
      </x:c>
      <x:c r="H2329" s="7" t="n">
        <x:v>557.8</x:v>
      </x:c>
      <x:c r="I2329" s="2" t="str">
        <x:v>可按后续累计达标判定补发</x:v>
      </x:c>
    </x:row>
    <x:row r="2330" ht="22" customHeight="1">
      <x:c r="A2330" s="2" t="n">
        <x:v>7</x:v>
      </x:c>
      <x:c r="B2330" s="2" t="str">
        <x:v>粤A06158F</x:v>
      </x:c>
      <x:c r="C2330" s="2" t="str">
        <x:v>陈高伟</x:v>
      </x:c>
      <x:c r="D2330" s="2" t="n">
        <x:v>12</x:v>
      </x:c>
      <x:c r="E2330" s="7" t="n">
        <x:v>1000</x:v>
      </x:c>
      <x:c r="F2330" s="2" t="str">
        <x:v>否</x:v>
      </x:c>
      <x:c r="G2330" s="7" t="n">
        <x:v>2322.58</x:v>
      </x:c>
      <x:c r="H2330" s="7" t="n">
        <x:v>64.4</x:v>
      </x:c>
      <x:c r="I2330" s="2" t="str">
        <x:v>可按后续累计达标判定补发</x:v>
      </x:c>
    </x:row>
    <x:row r="2331" ht="22" customHeight="1">
      <x:c r="A2331" s="2" t="n">
        <x:v>7</x:v>
      </x:c>
      <x:c r="B2331" s="2" t="str">
        <x:v>粤A08681F</x:v>
      </x:c>
      <x:c r="C2331" s="2" t="str">
        <x:v>陈高伟</x:v>
      </x:c>
      <x:c r="D2331" s="2" t="n">
        <x:v>12</x:v>
      </x:c>
      <x:c r="E2331" s="7" t="n">
        <x:v>1000</x:v>
      </x:c>
      <x:c r="F2331" s="2" t="str">
        <x:v>否</x:v>
      </x:c>
      <x:c r="G2331" s="7" t="n">
        <x:v>2322.58</x:v>
      </x:c>
      <x:c r="H2331" s="7" t="n">
        <x:v>450.4</x:v>
      </x:c>
      <x:c r="I2331" s="2" t="str">
        <x:v>可按后续累计达标判定补发</x:v>
      </x:c>
    </x:row>
    <x:row r="2332" ht="22" customHeight="1">
      <x:c r="A2332" s="2" t="n">
        <x:v>7</x:v>
      </x:c>
      <x:c r="B2332" s="2" t="str">
        <x:v>粤A00859F</x:v>
      </x:c>
      <x:c r="C2332" s="2" t="str">
        <x:v>钟祥</x:v>
      </x:c>
      <x:c r="D2332" s="2" t="n">
        <x:v>31</x:v>
      </x:c>
      <x:c r="E2332" s="7" t="n">
        <x:v>1000</x:v>
      </x:c>
      <x:c r="F2332" s="2" t="str">
        <x:v>否</x:v>
      </x:c>
      <x:c r="G2332" s="7" t="n">
        <x:v>6000</x:v>
      </x:c>
      <x:c r="H2332" s="7" t="n">
        <x:v>1153.1</x:v>
      </x:c>
      <x:c r="I2332" s="2" t="str">
        <x:v>可按后续累计达标判定补发</x:v>
      </x:c>
    </x:row>
    <x:row r="2333" ht="22" customHeight="1">
      <x:c r="A2333" s="2" t="n">
        <x:v>7</x:v>
      </x:c>
      <x:c r="B2333" s="2" t="str">
        <x:v>粤A01128F</x:v>
      </x:c>
      <x:c r="C2333" s="2" t="str">
        <x:v>钟祥</x:v>
      </x:c>
      <x:c r="D2333" s="2" t="n">
        <x:v>17</x:v>
      </x:c>
      <x:c r="E2333" s="7" t="n">
        <x:v>1000</x:v>
      </x:c>
      <x:c r="F2333" s="2" t="str">
        <x:v>否</x:v>
      </x:c>
      <x:c r="G2333" s="7" t="n">
        <x:v>3290.32</x:v>
      </x:c>
      <x:c r="H2333" s="7" t="n">
        <x:v>3062</x:v>
      </x:c>
      <x:c r="I2333" s="2" t="str">
        <x:v>可按后续累计达标判定补发</x:v>
      </x:c>
    </x:row>
    <x:row r="2334" ht="22" customHeight="1">
      <x:c r="A2334" s="2" t="n">
        <x:v>7</x:v>
      </x:c>
      <x:c r="B2334" s="2" t="str">
        <x:v>粤AG42172</x:v>
      </x:c>
      <x:c r="C2334" s="2" t="str">
        <x:v>钟祥</x:v>
      </x:c>
      <x:c r="D2334" s="2" t="n">
        <x:v>31</x:v>
      </x:c>
      <x:c r="E2334" s="7" t="n">
        <x:v>150</x:v>
      </x:c>
      <x:c r="F2334" s="2" t="str">
        <x:v>否</x:v>
      </x:c>
      <x:c r="G2334" s="7" t="n">
        <x:v>3000</x:v>
      </x:c>
      <x:c r="H2334" s="7" t="n">
        <x:v>438.2</x:v>
      </x:c>
      <x:c r="I2334" s="2" t="str">
        <x:v>可按后续累计达标判定补发</x:v>
      </x:c>
    </x:row>
    <x:row r="2335" ht="22" customHeight="1">
      <x:c r="A2335" s="2" t="n">
        <x:v>7</x:v>
      </x:c>
      <x:c r="B2335" s="2" t="str">
        <x:v>粤AGG0415</x:v>
      </x:c>
      <x:c r="C2335" s="2" t="str">
        <x:v>钟祥</x:v>
      </x:c>
      <x:c r="D2335" s="2" t="n">
        <x:v>31</x:v>
      </x:c>
      <x:c r="E2335" s="7" t="n">
        <x:v>150</x:v>
      </x:c>
      <x:c r="F2335" s="2" t="str">
        <x:v>否</x:v>
      </x:c>
      <x:c r="G2335" s="7" t="n">
        <x:v>3000</x:v>
      </x:c>
      <x:c r="H2335" s="7" t="n">
        <x:v>1185.2</x:v>
      </x:c>
      <x:c r="I2335" s="2" t="str">
        <x:v>可按后续累计达标判定补发</x:v>
      </x:c>
    </x:row>
    <x:row r="2336" ht="22" customHeight="1">
      <x:c r="A2336" s="2" t="n">
        <x:v>7</x:v>
      </x:c>
      <x:c r="B2336" s="2" t="str">
        <x:v>粤AGG3040</x:v>
      </x:c>
      <x:c r="C2336" s="2" t="str">
        <x:v>钟祥</x:v>
      </x:c>
      <x:c r="D2336" s="2" t="n">
        <x:v>31</x:v>
      </x:c>
      <x:c r="E2336" s="7" t="n">
        <x:v>150</x:v>
      </x:c>
      <x:c r="F2336" s="2" t="str">
        <x:v>是</x:v>
      </x:c>
      <x:c r="G2336" s="7" t="n">
        <x:v>3000</x:v>
      </x:c>
      <x:c r="H2336" s="7" t="n">
        <x:v>2068.3</x:v>
      </x:c>
      <x:c r="I2336" s="2" t="str">
        <x:v>已发或已核定扣减，不重复补发</x:v>
      </x:c>
    </x:row>
    <x:row r="2337" ht="22" customHeight="1">
      <x:c r="A2337" s="2" t="n">
        <x:v>7</x:v>
      </x:c>
      <x:c r="B2337" s="2" t="str">
        <x:v>粤AGG3845</x:v>
      </x:c>
      <x:c r="C2337" s="2" t="str">
        <x:v>钟祥</x:v>
      </x:c>
      <x:c r="D2337" s="2" t="n">
        <x:v>3</x:v>
      </x:c>
      <x:c r="E2337" s="7" t="n">
        <x:v>150</x:v>
      </x:c>
      <x:c r="F2337" s="2" t="str">
        <x:v>否</x:v>
      </x:c>
      <x:c r="G2337" s="7" t="n">
        <x:v>290.32</x:v>
      </x:c>
      <x:c r="H2337" s="7" t="n">
        <x:v>44.1</x:v>
      </x:c>
      <x:c r="I2337" s="2" t="str">
        <x:v>可按后续累计达标判定补发</x:v>
      </x:c>
    </x:row>
    <x:row r="2338" ht="22" customHeight="1">
      <x:c r="A2338" s="2" t="n">
        <x:v>7</x:v>
      </x:c>
      <x:c r="B2338" s="2" t="str">
        <x:v>粤AGG8042</x:v>
      </x:c>
      <x:c r="C2338" s="2" t="str">
        <x:v>钟祥</x:v>
      </x:c>
      <x:c r="D2338" s="2" t="n">
        <x:v>31</x:v>
      </x:c>
      <x:c r="E2338" s="7" t="n">
        <x:v>150</x:v>
      </x:c>
      <x:c r="F2338" s="2" t="str">
        <x:v>否</x:v>
      </x:c>
      <x:c r="G2338" s="7" t="n">
        <x:v>3000</x:v>
      </x:c>
      <x:c r="H2338" s="7" t="n">
        <x:v>2114</x:v>
      </x:c>
      <x:c r="I2338" s="2" t="str">
        <x:v>可按后续累计达标判定补发</x:v>
      </x:c>
    </x:row>
    <x:row r="2339" ht="22" customHeight="1">
      <x:c r="A2339" s="2" t="n">
        <x:v>7</x:v>
      </x:c>
      <x:c r="B2339" s="2" t="str">
        <x:v>粤AGH6843</x:v>
      </x:c>
      <x:c r="C2339" s="2" t="str">
        <x:v>钟祥</x:v>
      </x:c>
      <x:c r="D2339" s="2" t="n">
        <x:v>31</x:v>
      </x:c>
      <x:c r="E2339" s="7" t="n">
        <x:v>150</x:v>
      </x:c>
      <x:c r="F2339" s="2" t="str">
        <x:v>否</x:v>
      </x:c>
      <x:c r="G2339" s="7" t="n">
        <x:v>3000</x:v>
      </x:c>
      <x:c r="H2339" s="7" t="n">
        <x:v>1567.1</x:v>
      </x:c>
      <x:c r="I2339" s="2" t="str">
        <x:v>可按后续累计达标判定补发</x:v>
      </x:c>
    </x:row>
    <x:row r="2340" ht="22" customHeight="1">
      <x:c r="A2340" s="2" t="n">
        <x:v>7</x:v>
      </x:c>
      <x:c r="B2340" s="2" t="str">
        <x:v>粤AGP2011</x:v>
      </x:c>
      <x:c r="C2340" s="2" t="str">
        <x:v>钟祥</x:v>
      </x:c>
      <x:c r="D2340" s="2" t="n">
        <x:v>31</x:v>
      </x:c>
      <x:c r="E2340" s="7" t="n">
        <x:v>260</x:v>
      </x:c>
      <x:c r="F2340" s="2" t="str">
        <x:v>是</x:v>
      </x:c>
      <x:c r="G2340" s="7" t="n">
        <x:v>5000</x:v>
      </x:c>
      <x:c r="H2340" s="7" t="n">
        <x:v>378.7</x:v>
      </x:c>
      <x:c r="I2340" s="2" t="str">
        <x:v>已发或已核定扣减，不重复补发</x:v>
      </x:c>
    </x:row>
    <x:row r="2341" ht="22" customHeight="1">
      <x:c r="A2341" s="2" t="n">
        <x:v>7</x:v>
      </x:c>
      <x:c r="B2341" s="2" t="str">
        <x:v>粤AGP2017</x:v>
      </x:c>
      <x:c r="C2341" s="2" t="str">
        <x:v>钟祥</x:v>
      </x:c>
      <x:c r="D2341" s="2" t="n">
        <x:v>31</x:v>
      </x:c>
      <x:c r="E2341" s="7" t="n">
        <x:v>260</x:v>
      </x:c>
      <x:c r="F2341" s="2" t="str">
        <x:v>否</x:v>
      </x:c>
      <x:c r="G2341" s="7" t="n">
        <x:v>5000</x:v>
      </x:c>
      <x:c r="H2341" s="7" t="n">
        <x:v>4595.9</x:v>
      </x:c>
      <x:c r="I2341" s="2" t="str">
        <x:v>可按后续累计达标判定补发</x:v>
      </x:c>
    </x:row>
    <x:row r="2342" ht="22" customHeight="1">
      <x:c r="A2342" s="2" t="n">
        <x:v>7</x:v>
      </x:c>
      <x:c r="B2342" s="2" t="str">
        <x:v>粤AGP3618</x:v>
      </x:c>
      <x:c r="C2342" s="2" t="str">
        <x:v>钟祥</x:v>
      </x:c>
      <x:c r="D2342" s="2" t="n">
        <x:v>31</x:v>
      </x:c>
      <x:c r="E2342" s="7" t="n">
        <x:v>150</x:v>
      </x:c>
      <x:c r="F2342" s="2" t="str">
        <x:v>是</x:v>
      </x:c>
      <x:c r="G2342" s="7" t="n">
        <x:v>3000</x:v>
      </x:c>
      <x:c r="H2342" s="7" t="n">
        <x:v>3246.3</x:v>
      </x:c>
      <x:c r="I2342" s="2" t="str">
        <x:v>已发或已核定扣减，不重复补发</x:v>
      </x:c>
    </x:row>
    <x:row r="2343" ht="22" customHeight="1">
      <x:c r="A2343" s="2" t="n">
        <x:v>7</x:v>
      </x:c>
      <x:c r="B2343" s="2" t="str">
        <x:v>粤AGP3660</x:v>
      </x:c>
      <x:c r="C2343" s="2" t="str">
        <x:v>钟祥</x:v>
      </x:c>
      <x:c r="D2343" s="2" t="n">
        <x:v>31</x:v>
      </x:c>
      <x:c r="E2343" s="7" t="n">
        <x:v>260</x:v>
      </x:c>
      <x:c r="F2343" s="2" t="str">
        <x:v>否</x:v>
      </x:c>
      <x:c r="G2343" s="7" t="n">
        <x:v>5000</x:v>
      </x:c>
      <x:c r="H2343" s="7" t="n">
        <x:v>2828.7</x:v>
      </x:c>
      <x:c r="I2343" s="2" t="str">
        <x:v>可按后续累计达标判定补发</x:v>
      </x:c>
    </x:row>
    <x:row r="2344" ht="22" customHeight="1">
      <x:c r="A2344" s="2" t="n">
        <x:v>7</x:v>
      </x:c>
      <x:c r="B2344" s="2" t="str">
        <x:v>粤AGP4422</x:v>
      </x:c>
      <x:c r="C2344" s="2" t="str">
        <x:v>钟祥</x:v>
      </x:c>
      <x:c r="D2344" s="2" t="n">
        <x:v>31</x:v>
      </x:c>
      <x:c r="E2344" s="7" t="n">
        <x:v>260</x:v>
      </x:c>
      <x:c r="F2344" s="2" t="str">
        <x:v>否</x:v>
      </x:c>
      <x:c r="G2344" s="7" t="n">
        <x:v>5000</x:v>
      </x:c>
      <x:c r="H2344" s="7" t="n">
        <x:v>3962.3</x:v>
      </x:c>
      <x:c r="I2344" s="2" t="str">
        <x:v>可按后续累计达标判定补发</x:v>
      </x:c>
    </x:row>
    <x:row r="2345" ht="22" customHeight="1">
      <x:c r="A2345" s="2" t="n">
        <x:v>7</x:v>
      </x:c>
      <x:c r="B2345" s="2" t="str">
        <x:v>粤AGP4566</x:v>
      </x:c>
      <x:c r="C2345" s="2" t="str">
        <x:v>钟祥</x:v>
      </x:c>
      <x:c r="D2345" s="2" t="n">
        <x:v>31</x:v>
      </x:c>
      <x:c r="E2345" s="7" t="n">
        <x:v>260</x:v>
      </x:c>
      <x:c r="F2345" s="2" t="str">
        <x:v>否</x:v>
      </x:c>
      <x:c r="G2345" s="7" t="n">
        <x:v>5000</x:v>
      </x:c>
      <x:c r="H2345" s="7" t="n">
        <x:v>2322.3</x:v>
      </x:c>
      <x:c r="I2345" s="2" t="str">
        <x:v>可按后续累计达标判定补发</x:v>
      </x:c>
    </x:row>
    <x:row r="2346" ht="22" customHeight="1">
      <x:c r="A2346" s="2" t="n">
        <x:v>7</x:v>
      </x:c>
      <x:c r="B2346" s="2" t="str">
        <x:v>粤AGP5368</x:v>
      </x:c>
      <x:c r="C2346" s="2" t="str">
        <x:v>钟祥</x:v>
      </x:c>
      <x:c r="D2346" s="2" t="n">
        <x:v>31</x:v>
      </x:c>
      <x:c r="E2346" s="7" t="n">
        <x:v>150</x:v>
      </x:c>
      <x:c r="F2346" s="2" t="str">
        <x:v>是</x:v>
      </x:c>
      <x:c r="G2346" s="7" t="n">
        <x:v>3000</x:v>
      </x:c>
      <x:c r="H2346" s="7" t="n">
        <x:v>2086.4</x:v>
      </x:c>
      <x:c r="I2346" s="2" t="str">
        <x:v>已发或已核定扣减，不重复补发</x:v>
      </x:c>
    </x:row>
    <x:row r="2347" ht="22" customHeight="1">
      <x:c r="A2347" s="2" t="n">
        <x:v>7</x:v>
      </x:c>
      <x:c r="B2347" s="2" t="str">
        <x:v>粤AGP5708</x:v>
      </x:c>
      <x:c r="C2347" s="2" t="str">
        <x:v>钟祥</x:v>
      </x:c>
      <x:c r="D2347" s="2" t="n">
        <x:v>10</x:v>
      </x:c>
      <x:c r="E2347" s="7" t="n">
        <x:v>150</x:v>
      </x:c>
      <x:c r="F2347" s="2" t="str">
        <x:v>是</x:v>
      </x:c>
      <x:c r="G2347" s="7" t="n">
        <x:v>967.74</x:v>
      </x:c>
      <x:c r="H2347" s="7" t="n">
        <x:v>711.8</x:v>
      </x:c>
      <x:c r="I2347" s="2" t="str">
        <x:v>已发或已核定扣减，不重复补发</x:v>
      </x:c>
    </x:row>
    <x:row r="2348" ht="22" customHeight="1">
      <x:c r="A2348" s="2" t="n">
        <x:v>7</x:v>
      </x:c>
      <x:c r="B2348" s="2" t="str">
        <x:v>粤AGP5766</x:v>
      </x:c>
      <x:c r="C2348" s="2" t="str">
        <x:v>钟祥</x:v>
      </x:c>
      <x:c r="D2348" s="2" t="n">
        <x:v>31</x:v>
      </x:c>
      <x:c r="E2348" s="7" t="n">
        <x:v>150</x:v>
      </x:c>
      <x:c r="F2348" s="2" t="str">
        <x:v>是</x:v>
      </x:c>
      <x:c r="G2348" s="7" t="n">
        <x:v>3000</x:v>
      </x:c>
      <x:c r="H2348" s="7" t="n">
        <x:v>4520.9</x:v>
      </x:c>
      <x:c r="I2348" s="2" t="str">
        <x:v>已发或已核定扣减，不重复补发</x:v>
      </x:c>
    </x:row>
    <x:row r="2349" ht="22" customHeight="1">
      <x:c r="A2349" s="2" t="n">
        <x:v>7</x:v>
      </x:c>
      <x:c r="B2349" s="2" t="str">
        <x:v>粤AGP6637</x:v>
      </x:c>
      <x:c r="C2349" s="2" t="str">
        <x:v>钟祥</x:v>
      </x:c>
      <x:c r="D2349" s="2" t="n">
        <x:v>10</x:v>
      </x:c>
      <x:c r="E2349" s="7" t="n">
        <x:v>150</x:v>
      </x:c>
      <x:c r="F2349" s="2" t="str">
        <x:v>否</x:v>
      </x:c>
      <x:c r="G2349" s="7" t="n">
        <x:v>967.74</x:v>
      </x:c>
      <x:c r="H2349" s="7" t="n">
        <x:v>410.3</x:v>
      </x:c>
      <x:c r="I2349" s="2" t="str">
        <x:v>可按后续累计达标判定补发</x:v>
      </x:c>
    </x:row>
    <x:row r="2350" ht="22" customHeight="1">
      <x:c r="A2350" s="2" t="n">
        <x:v>7</x:v>
      </x:c>
      <x:c r="B2350" s="2" t="str">
        <x:v>粤AGP6675</x:v>
      </x:c>
      <x:c r="C2350" s="2" t="str">
        <x:v>钟祥</x:v>
      </x:c>
      <x:c r="D2350" s="2" t="n">
        <x:v>2</x:v>
      </x:c>
      <x:c r="E2350" s="7" t="n">
        <x:v>150</x:v>
      </x:c>
      <x:c r="F2350" s="2" t="str">
        <x:v>否</x:v>
      </x:c>
      <x:c r="G2350" s="7" t="n">
        <x:v>193.55</x:v>
      </x:c>
      <x:c r="H2350" s="7" t="n">
        <x:v>27</x:v>
      </x:c>
      <x:c r="I2350" s="2" t="str">
        <x:v>可按后续累计达标判定补发</x:v>
      </x:c>
    </x:row>
    <x:row r="2351" ht="22" customHeight="1">
      <x:c r="A2351" s="2" t="n">
        <x:v>7</x:v>
      </x:c>
      <x:c r="B2351" s="2" t="str">
        <x:v>粤AGP7016</x:v>
      </x:c>
      <x:c r="C2351" s="2" t="str">
        <x:v>钟祥</x:v>
      </x:c>
      <x:c r="D2351" s="2" t="n">
        <x:v>31</x:v>
      </x:c>
      <x:c r="E2351" s="7" t="n">
        <x:v>260</x:v>
      </x:c>
      <x:c r="F2351" s="2" t="str">
        <x:v>否</x:v>
      </x:c>
      <x:c r="G2351" s="7" t="n">
        <x:v>5000</x:v>
      </x:c>
      <x:c r="H2351" s="7" t="n">
        <x:v>2213.2</x:v>
      </x:c>
      <x:c r="I2351" s="2" t="str">
        <x:v>可按后续累计达标判定补发</x:v>
      </x:c>
    </x:row>
    <x:row r="2352" ht="22" customHeight="1">
      <x:c r="A2352" s="2" t="n">
        <x:v>7</x:v>
      </x:c>
      <x:c r="B2352" s="2" t="str">
        <x:v>粤AGP7022</x:v>
      </x:c>
      <x:c r="C2352" s="2" t="str">
        <x:v>钟祥</x:v>
      </x:c>
      <x:c r="D2352" s="2" t="n">
        <x:v>31</x:v>
      </x:c>
      <x:c r="E2352" s="7" t="n">
        <x:v>260</x:v>
      </x:c>
      <x:c r="F2352" s="2" t="str">
        <x:v>否</x:v>
      </x:c>
      <x:c r="G2352" s="7" t="n">
        <x:v>5000</x:v>
      </x:c>
      <x:c r="H2352" s="7" t="n">
        <x:v>3090.6</x:v>
      </x:c>
      <x:c r="I2352" s="2" t="str">
        <x:v>可按后续累计达标判定补发</x:v>
      </x:c>
    </x:row>
    <x:row r="2353" ht="22" customHeight="1">
      <x:c r="A2353" s="2" t="n">
        <x:v>7</x:v>
      </x:c>
      <x:c r="B2353" s="2" t="str">
        <x:v>粤AGP9719</x:v>
      </x:c>
      <x:c r="C2353" s="2" t="str">
        <x:v>钟祥</x:v>
      </x:c>
      <x:c r="D2353" s="2" t="n">
        <x:v>31</x:v>
      </x:c>
      <x:c r="E2353" s="7" t="n">
        <x:v>150</x:v>
      </x:c>
      <x:c r="F2353" s="2" t="str">
        <x:v>是</x:v>
      </x:c>
      <x:c r="G2353" s="7" t="n">
        <x:v>3000</x:v>
      </x:c>
      <x:c r="H2353" s="7" t="n">
        <x:v>5409.9</x:v>
      </x:c>
      <x:c r="I2353" s="2" t="str">
        <x:v>已发或已核定扣减，不重复补发</x:v>
      </x:c>
    </x:row>
    <x:row r="2354" ht="22" customHeight="1">
      <x:c r="A2354" s="2" t="n">
        <x:v>7</x:v>
      </x:c>
      <x:c r="B2354" s="2" t="str">
        <x:v>粤AGP9731</x:v>
      </x:c>
      <x:c r="C2354" s="2" t="str">
        <x:v>钟祥</x:v>
      </x:c>
      <x:c r="D2354" s="2" t="n">
        <x:v>10</x:v>
      </x:c>
      <x:c r="E2354" s="7" t="n">
        <x:v>260</x:v>
      </x:c>
      <x:c r="F2354" s="2" t="str">
        <x:v>否</x:v>
      </x:c>
      <x:c r="G2354" s="7" t="n">
        <x:v>1612.9</x:v>
      </x:c>
      <x:c r="H2354" s="7" t="n">
        <x:v>211.8</x:v>
      </x:c>
      <x:c r="I2354" s="2" t="str">
        <x:v>可按后续累计达标判定补发</x:v>
      </x:c>
    </x:row>
    <x:row r="2355" ht="22" customHeight="1">
      <x:c r="A2355" s="2" t="n">
        <x:v>7</x:v>
      </x:c>
      <x:c r="B2355" s="2" t="str">
        <x:v>粤AGP9757</x:v>
      </x:c>
      <x:c r="C2355" s="2" t="str">
        <x:v>钟祥</x:v>
      </x:c>
      <x:c r="D2355" s="2" t="n">
        <x:v>2</x:v>
      </x:c>
      <x:c r="E2355" s="7" t="n">
        <x:v>150</x:v>
      </x:c>
      <x:c r="F2355" s="2" t="str">
        <x:v>是</x:v>
      </x:c>
      <x:c r="G2355" s="7" t="n">
        <x:v>193.55</x:v>
      </x:c>
      <x:c r="H2355" s="7" t="n">
        <x:v>226.8</x:v>
      </x:c>
      <x:c r="I2355" s="2" t="str">
        <x:v>已发或已核定扣减，不重复补发</x:v>
      </x:c>
    </x:row>
    <x:row r="2356" ht="22" customHeight="1">
      <x:c r="A2356" s="2" t="n">
        <x:v>7</x:v>
      </x:c>
      <x:c r="B2356" s="2" t="str">
        <x:v>粤AGP9817</x:v>
      </x:c>
      <x:c r="C2356" s="2" t="str">
        <x:v>钟祥</x:v>
      </x:c>
      <x:c r="D2356" s="2" t="n">
        <x:v>10</x:v>
      </x:c>
      <x:c r="E2356" s="7" t="n">
        <x:v>260</x:v>
      </x:c>
      <x:c r="F2356" s="2" t="str">
        <x:v>否</x:v>
      </x:c>
      <x:c r="G2356" s="7" t="n">
        <x:v>1612.9</x:v>
      </x:c>
      <x:c r="H2356" s="7" t="n">
        <x:v>149.4</x:v>
      </x:c>
      <x:c r="I2356" s="2" t="str">
        <x:v>可按后续累计达标判定补发</x:v>
      </x:c>
    </x:row>
    <x:row r="2357" ht="22" customHeight="1">
      <x:c r="A2357" s="2" t="n">
        <x:v>7</x:v>
      </x:c>
      <x:c r="B2357" s="2" t="str">
        <x:v>粤AGQ1309</x:v>
      </x:c>
      <x:c r="C2357" s="2" t="str">
        <x:v>钟祥</x:v>
      </x:c>
      <x:c r="D2357" s="2" t="n">
        <x:v>31</x:v>
      </x:c>
      <x:c r="E2357" s="7" t="n">
        <x:v>150</x:v>
      </x:c>
      <x:c r="F2357" s="2" t="str">
        <x:v>否</x:v>
      </x:c>
      <x:c r="G2357" s="7" t="n">
        <x:v>3000</x:v>
      </x:c>
      <x:c r="H2357" s="7" t="n">
        <x:v>2149.8</x:v>
      </x:c>
      <x:c r="I2357" s="2" t="str">
        <x:v>可按后续累计达标判定补发</x:v>
      </x:c>
    </x:row>
    <x:row r="2358" ht="22" customHeight="1">
      <x:c r="A2358" s="2" t="n">
        <x:v>7</x:v>
      </x:c>
      <x:c r="B2358" s="2" t="str">
        <x:v>粤AGQ1328</x:v>
      </x:c>
      <x:c r="C2358" s="2" t="str">
        <x:v>钟祥</x:v>
      </x:c>
      <x:c r="D2358" s="2" t="n">
        <x:v>31</x:v>
      </x:c>
      <x:c r="E2358" s="7" t="n">
        <x:v>150</x:v>
      </x:c>
      <x:c r="F2358" s="2" t="str">
        <x:v>否</x:v>
      </x:c>
      <x:c r="G2358" s="7" t="n">
        <x:v>3000</x:v>
      </x:c>
      <x:c r="H2358" s="7" t="n">
        <x:v>705.8</x:v>
      </x:c>
      <x:c r="I2358" s="2" t="str">
        <x:v>可按后续累计达标判定补发</x:v>
      </x:c>
    </x:row>
    <x:row r="2359" ht="22" customHeight="1">
      <x:c r="A2359" s="2" t="n">
        <x:v>7</x:v>
      </x:c>
      <x:c r="B2359" s="2" t="str">
        <x:v>粤AGQ3028</x:v>
      </x:c>
      <x:c r="C2359" s="2" t="str">
        <x:v>钟祥</x:v>
      </x:c>
      <x:c r="D2359" s="2" t="n">
        <x:v>31</x:v>
      </x:c>
      <x:c r="E2359" s="7" t="n">
        <x:v>150</x:v>
      </x:c>
      <x:c r="F2359" s="2" t="str">
        <x:v>是</x:v>
      </x:c>
      <x:c r="G2359" s="7" t="n">
        <x:v>3000</x:v>
      </x:c>
      <x:c r="H2359" s="7" t="n">
        <x:v>1592.2</x:v>
      </x:c>
      <x:c r="I2359" s="2" t="str">
        <x:v>已发或已核定扣减，不重复补发</x:v>
      </x:c>
    </x:row>
    <x:row r="2360" ht="22" customHeight="1">
      <x:c r="A2360" s="2" t="n">
        <x:v>7</x:v>
      </x:c>
      <x:c r="B2360" s="2" t="str">
        <x:v>粤AGQ8376</x:v>
      </x:c>
      <x:c r="C2360" s="2" t="str">
        <x:v>钟祥</x:v>
      </x:c>
      <x:c r="D2360" s="2" t="n">
        <x:v>31</x:v>
      </x:c>
      <x:c r="E2360" s="7" t="n">
        <x:v>150</x:v>
      </x:c>
      <x:c r="F2360" s="2" t="str">
        <x:v>否</x:v>
      </x:c>
      <x:c r="G2360" s="7" t="n">
        <x:v>3000</x:v>
      </x:c>
      <x:c r="H2360" s="7" t="n">
        <x:v>851.9</x:v>
      </x:c>
      <x:c r="I2360" s="2" t="str">
        <x:v>可按后续累计达标判定补发</x:v>
      </x:c>
    </x:row>
    <x:row r="2361" ht="22" customHeight="1">
      <x:c r="A2361" s="2" t="n">
        <x:v>7</x:v>
      </x:c>
      <x:c r="B2361" s="2" t="str">
        <x:v>粤AGQ8378</x:v>
      </x:c>
      <x:c r="C2361" s="2" t="str">
        <x:v>钟祥</x:v>
      </x:c>
      <x:c r="D2361" s="2" t="n">
        <x:v>31</x:v>
      </x:c>
      <x:c r="E2361" s="7" t="n">
        <x:v>150</x:v>
      </x:c>
      <x:c r="F2361" s="2" t="str">
        <x:v>否</x:v>
      </x:c>
      <x:c r="G2361" s="7" t="n">
        <x:v>3000</x:v>
      </x:c>
      <x:c r="H2361" s="7" t="n">
        <x:v>1385</x:v>
      </x:c>
      <x:c r="I2361" s="2" t="str">
        <x:v>可按后续累计达标判定补发</x:v>
      </x:c>
    </x:row>
    <x:row r="2362" ht="22" customHeight="1">
      <x:c r="A2362" s="2" t="n">
        <x:v>7</x:v>
      </x:c>
      <x:c r="B2362" s="2" t="str">
        <x:v>粤AGQ9555</x:v>
      </x:c>
      <x:c r="C2362" s="2" t="str">
        <x:v>钟祥</x:v>
      </x:c>
      <x:c r="D2362" s="2" t="n">
        <x:v>31</x:v>
      </x:c>
      <x:c r="E2362" s="7" t="n">
        <x:v>150</x:v>
      </x:c>
      <x:c r="F2362" s="2" t="str">
        <x:v>否</x:v>
      </x:c>
      <x:c r="G2362" s="7" t="n">
        <x:v>3000</x:v>
      </x:c>
      <x:c r="H2362" s="7" t="n">
        <x:v>1447</x:v>
      </x:c>
      <x:c r="I2362" s="2" t="str">
        <x:v>可按后续累计达标判定补发</x:v>
      </x:c>
    </x:row>
    <x:row r="2363" ht="22" customHeight="1">
      <x:c r="A2363" s="2" t="n">
        <x:v>7</x:v>
      </x:c>
      <x:c r="B2363" s="2" t="str">
        <x:v>粤AGR5056</x:v>
      </x:c>
      <x:c r="C2363" s="2" t="str">
        <x:v>钟祥</x:v>
      </x:c>
      <x:c r="D2363" s="2" t="n">
        <x:v>31</x:v>
      </x:c>
      <x:c r="E2363" s="7" t="n">
        <x:v>150</x:v>
      </x:c>
      <x:c r="F2363" s="2" t="str">
        <x:v>是</x:v>
      </x:c>
      <x:c r="G2363" s="7" t="n">
        <x:v>3000</x:v>
      </x:c>
      <x:c r="H2363" s="7" t="n">
        <x:v>4619</x:v>
      </x:c>
      <x:c r="I2363" s="2" t="str">
        <x:v>已发或已核定扣减，不重复补发</x:v>
      </x:c>
    </x:row>
    <x:row r="2364" ht="22" customHeight="1">
      <x:c r="A2364" s="2" t="n">
        <x:v>7</x:v>
      </x:c>
      <x:c r="B2364" s="2" t="str">
        <x:v>粤AGR5058</x:v>
      </x:c>
      <x:c r="C2364" s="2" t="str">
        <x:v>钟祥</x:v>
      </x:c>
      <x:c r="D2364" s="2" t="n">
        <x:v>31</x:v>
      </x:c>
      <x:c r="E2364" s="7" t="n">
        <x:v>150</x:v>
      </x:c>
      <x:c r="F2364" s="2" t="str">
        <x:v>是</x:v>
      </x:c>
      <x:c r="G2364" s="7" t="n">
        <x:v>3000</x:v>
      </x:c>
      <x:c r="H2364" s="7" t="n">
        <x:v>5070.7</x:v>
      </x:c>
      <x:c r="I2364" s="2" t="str">
        <x:v>已发或已核定扣减，不重复补发</x:v>
      </x:c>
    </x:row>
    <x:row r="2365" ht="22" customHeight="1">
      <x:c r="A2365" s="2" t="n">
        <x:v>7</x:v>
      </x:c>
      <x:c r="B2365" s="2" t="str">
        <x:v>粤AGR8508</x:v>
      </x:c>
      <x:c r="C2365" s="2" t="str">
        <x:v>钟祥</x:v>
      </x:c>
      <x:c r="D2365" s="2" t="n">
        <x:v>31</x:v>
      </x:c>
      <x:c r="E2365" s="7" t="n">
        <x:v>150</x:v>
      </x:c>
      <x:c r="F2365" s="2" t="str">
        <x:v>否</x:v>
      </x:c>
      <x:c r="G2365" s="7" t="n">
        <x:v>3000</x:v>
      </x:c>
      <x:c r="H2365" s="7" t="n">
        <x:v>978.2</x:v>
      </x:c>
      <x:c r="I2365" s="2" t="str">
        <x:v>可按后续累计达标判定补发</x:v>
      </x:c>
    </x:row>
    <x:row r="2366" ht="22" customHeight="1">
      <x:c r="A2366" s="2" t="n">
        <x:v>7</x:v>
      </x:c>
      <x:c r="B2366" s="2" t="str">
        <x:v>粤AGR9879</x:v>
      </x:c>
      <x:c r="C2366" s="2" t="str">
        <x:v>钟祥</x:v>
      </x:c>
      <x:c r="D2366" s="2" t="n">
        <x:v>31</x:v>
      </x:c>
      <x:c r="E2366" s="7" t="n">
        <x:v>150</x:v>
      </x:c>
      <x:c r="F2366" s="2" t="str">
        <x:v>否</x:v>
      </x:c>
      <x:c r="G2366" s="7" t="n">
        <x:v>3000</x:v>
      </x:c>
      <x:c r="H2366" s="7" t="n">
        <x:v>1983.2</x:v>
      </x:c>
      <x:c r="I2366" s="2" t="str">
        <x:v>可按后续累计达标判定补发</x:v>
      </x:c>
    </x:row>
    <x:row r="2367" ht="22" customHeight="1">
      <x:c r="A2367" s="2" t="n">
        <x:v>7</x:v>
      </x:c>
      <x:c r="B2367" s="2" t="str">
        <x:v>粤AGR9887</x:v>
      </x:c>
      <x:c r="C2367" s="2" t="str">
        <x:v>钟祥</x:v>
      </x:c>
      <x:c r="D2367" s="2" t="n">
        <x:v>31</x:v>
      </x:c>
      <x:c r="E2367" s="7" t="n">
        <x:v>150</x:v>
      </x:c>
      <x:c r="F2367" s="2" t="str">
        <x:v>是</x:v>
      </x:c>
      <x:c r="G2367" s="7" t="n">
        <x:v>3000</x:v>
      </x:c>
      <x:c r="H2367" s="7" t="n">
        <x:v>2978.1</x:v>
      </x:c>
      <x:c r="I2367" s="2" t="str">
        <x:v>已发或已核定扣减，不重复补发</x:v>
      </x:c>
    </x:row>
    <x:row r="2368" ht="22" customHeight="1">
      <x:c r="A2368" s="2" t="n">
        <x:v>7</x:v>
      </x:c>
      <x:c r="B2368" s="2" t="str">
        <x:v>粤AGP2009</x:v>
      </x:c>
      <x:c r="C2368" s="2" t="str">
        <x:v>何文斌</x:v>
      </x:c>
      <x:c r="D2368" s="2" t="n">
        <x:v>13</x:v>
      </x:c>
      <x:c r="E2368" s="7" t="n">
        <x:v>260</x:v>
      </x:c>
      <x:c r="F2368" s="2" t="str">
        <x:v>否</x:v>
      </x:c>
      <x:c r="G2368" s="7" t="n">
        <x:v>2096.77</x:v>
      </x:c>
      <x:c r="H2368" s="7" t="n">
        <x:v>531.7</x:v>
      </x:c>
      <x:c r="I2368" s="2" t="str">
        <x:v>可按后续累计达标判定补发</x:v>
      </x:c>
    </x:row>
    <x:row r="2369" ht="22" customHeight="1">
      <x:c r="A2369" s="2" t="n">
        <x:v>7</x:v>
      </x:c>
      <x:c r="B2369" s="2" t="str">
        <x:v>粤AGP4482</x:v>
      </x:c>
      <x:c r="C2369" s="2" t="str">
        <x:v>何文斌</x:v>
      </x:c>
      <x:c r="D2369" s="2" t="n">
        <x:v>13</x:v>
      </x:c>
      <x:c r="E2369" s="7" t="n">
        <x:v>260</x:v>
      </x:c>
      <x:c r="F2369" s="2" t="str">
        <x:v>否</x:v>
      </x:c>
      <x:c r="G2369" s="7" t="n">
        <x:v>2096.77</x:v>
      </x:c>
      <x:c r="H2369" s="7" t="n">
        <x:v>2005.3</x:v>
      </x:c>
      <x:c r="I2369" s="2" t="str">
        <x:v>可按后续累计达标判定补发</x:v>
      </x:c>
    </x:row>
    <x:row r="2370" ht="22" customHeight="1">
      <x:c r="A2370" s="2" t="n">
        <x:v>7</x:v>
      </x:c>
      <x:c r="B2370" s="2" t="str">
        <x:v>粤AGP4569</x:v>
      </x:c>
      <x:c r="C2370" s="2" t="str">
        <x:v>何文斌</x:v>
      </x:c>
      <x:c r="D2370" s="2" t="n">
        <x:v>13</x:v>
      </x:c>
      <x:c r="E2370" s="7" t="n">
        <x:v>260</x:v>
      </x:c>
      <x:c r="F2370" s="2" t="str">
        <x:v>否</x:v>
      </x:c>
      <x:c r="G2370" s="7" t="n">
        <x:v>2096.77</x:v>
      </x:c>
      <x:c r="H2370" s="7" t="n">
        <x:v>2026.8</x:v>
      </x:c>
      <x:c r="I2370" s="2" t="str">
        <x:v>可按后续累计达标判定补发</x:v>
      </x:c>
    </x:row>
    <x:row r="2371" ht="22" customHeight="1">
      <x:c r="A2371" s="2" t="n">
        <x:v>7</x:v>
      </x:c>
      <x:c r="B2371" s="2" t="str">
        <x:v>粤AGP5613</x:v>
      </x:c>
      <x:c r="C2371" s="2" t="str">
        <x:v>何文斌</x:v>
      </x:c>
      <x:c r="D2371" s="2" t="n">
        <x:v>17</x:v>
      </x:c>
      <x:c r="E2371" s="7" t="n">
        <x:v>260</x:v>
      </x:c>
      <x:c r="F2371" s="2" t="str">
        <x:v>是</x:v>
      </x:c>
      <x:c r="G2371" s="7" t="n">
        <x:v>2741.94</x:v>
      </x:c>
      <x:c r="H2371" s="7" t="n">
        <x:v>3534.6</x:v>
      </x:c>
      <x:c r="I2371" s="2" t="str">
        <x:v>已发或已核定扣减，不重复补发</x:v>
      </x:c>
    </x:row>
    <x:row r="2372" ht="22" customHeight="1">
      <x:c r="A2372" s="2" t="n">
        <x:v>7</x:v>
      </x:c>
      <x:c r="B2372" s="2" t="str">
        <x:v>粤AGP9347</x:v>
      </x:c>
      <x:c r="C2372" s="2" t="str">
        <x:v>何文斌</x:v>
      </x:c>
      <x:c r="D2372" s="2" t="n">
        <x:v>13</x:v>
      </x:c>
      <x:c r="E2372" s="7" t="n">
        <x:v>260</x:v>
      </x:c>
      <x:c r="F2372" s="2" t="str">
        <x:v>否</x:v>
      </x:c>
      <x:c r="G2372" s="7" t="n">
        <x:v>2096.77</x:v>
      </x:c>
      <x:c r="H2372" s="7" t="n">
        <x:v>1448.3</x:v>
      </x:c>
      <x:c r="I2372" s="2" t="str">
        <x:v>可按后续累计达标判定补发</x:v>
      </x:c>
    </x:row>
    <x:row r="2373" ht="22" customHeight="1">
      <x:c r="A2373" s="2" t="n">
        <x:v>7</x:v>
      </x:c>
      <x:c r="B2373" s="2" t="str">
        <x:v>粤AGP9351</x:v>
      </x:c>
      <x:c r="C2373" s="2" t="str">
        <x:v>何文斌</x:v>
      </x:c>
      <x:c r="D2373" s="2" t="n">
        <x:v>17</x:v>
      </x:c>
      <x:c r="E2373" s="7" t="n">
        <x:v>260</x:v>
      </x:c>
      <x:c r="F2373" s="2" t="str">
        <x:v>否</x:v>
      </x:c>
      <x:c r="G2373" s="7" t="n">
        <x:v>2741.94</x:v>
      </x:c>
      <x:c r="H2373" s="7" t="n">
        <x:v>2431</x:v>
      </x:c>
      <x:c r="I2373" s="2" t="str">
        <x:v>可按后续累计达标判定补发</x:v>
      </x:c>
    </x:row>
    <x:row r="2374" ht="22" customHeight="1">
      <x:c r="A2374" s="2" t="n">
        <x:v>7</x:v>
      </x:c>
      <x:c r="B2374" s="2" t="str">
        <x:v>粤AGP9717</x:v>
      </x:c>
      <x:c r="C2374" s="2" t="str">
        <x:v>何文斌</x:v>
      </x:c>
      <x:c r="D2374" s="2" t="n">
        <x:v>7</x:v>
      </x:c>
      <x:c r="E2374" s="7" t="n">
        <x:v>260</x:v>
      </x:c>
      <x:c r="F2374" s="2" t="str">
        <x:v>否</x:v>
      </x:c>
      <x:c r="G2374" s="7" t="n">
        <x:v>1129.03</x:v>
      </x:c>
      <x:c r="H2374" s="7" t="n">
        <x:v>1085</x:v>
      </x:c>
      <x:c r="I2374" s="2" t="str">
        <x:v>可按后续累计达标判定补发</x:v>
      </x:c>
    </x:row>
    <x:row r="2375" ht="22" customHeight="1">
      <x:c r="A2375" s="2" t="n">
        <x:v>7</x:v>
      </x:c>
      <x:c r="B2375" s="2" t="str">
        <x:v>粤AGP9731</x:v>
      </x:c>
      <x:c r="C2375" s="2" t="str">
        <x:v>何文斌</x:v>
      </x:c>
      <x:c r="D2375" s="2" t="n">
        <x:v>13</x:v>
      </x:c>
      <x:c r="E2375" s="7" t="n">
        <x:v>260</x:v>
      </x:c>
      <x:c r="F2375" s="2" t="str">
        <x:v>是</x:v>
      </x:c>
      <x:c r="G2375" s="7" t="n">
        <x:v>2096.77</x:v>
      </x:c>
      <x:c r="H2375" s="7" t="n">
        <x:v>2516.8</x:v>
      </x:c>
      <x:c r="I2375" s="2" t="str">
        <x:v>已发或已核定扣减，不重复补发</x:v>
      </x:c>
    </x:row>
    <x:row r="2376" ht="22" customHeight="1">
      <x:c r="A2376" s="2" t="n">
        <x:v>7</x:v>
      </x:c>
      <x:c r="B2376" s="2" t="str">
        <x:v>粤AGP9817</x:v>
      </x:c>
      <x:c r="C2376" s="2" t="str">
        <x:v>何文斌</x:v>
      </x:c>
      <x:c r="D2376" s="2" t="n">
        <x:v>13</x:v>
      </x:c>
      <x:c r="E2376" s="7" t="n">
        <x:v>260</x:v>
      </x:c>
      <x:c r="F2376" s="2" t="str">
        <x:v>是</x:v>
      </x:c>
      <x:c r="G2376" s="7" t="n">
        <x:v>2096.77</x:v>
      </x:c>
      <x:c r="H2376" s="7" t="n">
        <x:v>2544.8</x:v>
      </x:c>
      <x:c r="I2376" s="2" t="str">
        <x:v>已发或已核定扣减，不重复补发</x:v>
      </x:c>
    </x:row>
    <x:row r="2377" ht="22" customHeight="1">
      <x:c r="A2377" s="2" t="n">
        <x:v>7</x:v>
      </x:c>
      <x:c r="B2377" s="2" t="str">
        <x:v>粤AGE6410</x:v>
      </x:c>
      <x:c r="C2377" s="2" t="str">
        <x:v>尚建华</x:v>
      </x:c>
      <x:c r="D2377" s="2" t="n">
        <x:v>31</x:v>
      </x:c>
      <x:c r="E2377" s="7" t="n">
        <x:v>150</x:v>
      </x:c>
      <x:c r="F2377" s="2" t="str">
        <x:v>是</x:v>
      </x:c>
      <x:c r="G2377" s="7" t="n">
        <x:v>3000</x:v>
      </x:c>
      <x:c r="H2377" s="7" t="n">
        <x:v>3571.1</x:v>
      </x:c>
      <x:c r="I2377" s="2" t="str">
        <x:v>已发或已核定扣减，不重复补发</x:v>
      </x:c>
    </x:row>
    <x:row r="2378" ht="22" customHeight="1">
      <x:c r="A2378" s="2" t="n">
        <x:v>7</x:v>
      </x:c>
      <x:c r="B2378" s="2" t="str">
        <x:v>粤AGP3027</x:v>
      </x:c>
      <x:c r="C2378" s="2" t="str">
        <x:v>尚建华</x:v>
      </x:c>
      <x:c r="D2378" s="2" t="n">
        <x:v>31</x:v>
      </x:c>
      <x:c r="E2378" s="7" t="n">
        <x:v>260</x:v>
      </x:c>
      <x:c r="F2378" s="2" t="str">
        <x:v>是</x:v>
      </x:c>
      <x:c r="G2378" s="7" t="n">
        <x:v>5000</x:v>
      </x:c>
      <x:c r="H2378" s="7" t="n">
        <x:v>4882.1</x:v>
      </x:c>
      <x:c r="I2378" s="2" t="str">
        <x:v>已发或已核定扣减，不重复补发</x:v>
      </x:c>
    </x:row>
    <x:row r="2379" ht="22" customHeight="1">
      <x:c r="A2379" s="2" t="n">
        <x:v>7</x:v>
      </x:c>
      <x:c r="B2379" s="2" t="str">
        <x:v>粤AGP3028</x:v>
      </x:c>
      <x:c r="C2379" s="2" t="str">
        <x:v>尚建华</x:v>
      </x:c>
      <x:c r="D2379" s="2" t="n">
        <x:v>31</x:v>
      </x:c>
      <x:c r="E2379" s="7" t="n">
        <x:v>150</x:v>
      </x:c>
      <x:c r="F2379" s="2" t="str">
        <x:v>否</x:v>
      </x:c>
      <x:c r="G2379" s="7" t="n">
        <x:v>3000</x:v>
      </x:c>
      <x:c r="H2379" s="7" t="n">
        <x:v>2573.9</x:v>
      </x:c>
      <x:c r="I2379" s="2" t="str">
        <x:v>可按后续累计达标判定补发</x:v>
      </x:c>
    </x:row>
    <x:row r="2380" ht="22" customHeight="1">
      <x:c r="A2380" s="2" t="n">
        <x:v>7</x:v>
      </x:c>
      <x:c r="B2380" s="2" t="str">
        <x:v>粤AGP3029</x:v>
      </x:c>
      <x:c r="C2380" s="2" t="str">
        <x:v>尚建华</x:v>
      </x:c>
      <x:c r="D2380" s="2" t="n">
        <x:v>3</x:v>
      </x:c>
      <x:c r="E2380" s="7" t="n">
        <x:v>260</x:v>
      </x:c>
      <x:c r="F2380" s="2" t="str">
        <x:v>否</x:v>
      </x:c>
      <x:c r="G2380" s="7" t="n">
        <x:v>483.87</x:v>
      </x:c>
      <x:c r="H2380" s="7" t="n">
        <x:v>0</x:v>
      </x:c>
      <x:c r="I2380" s="2" t="str">
        <x:v>可按后续累计达标判定补发</x:v>
      </x:c>
    </x:row>
    <x:row r="2381" ht="22" customHeight="1">
      <x:c r="A2381" s="2" t="n">
        <x:v>7</x:v>
      </x:c>
      <x:c r="B2381" s="2" t="str">
        <x:v>粤AGP3486</x:v>
      </x:c>
      <x:c r="C2381" s="2" t="str">
        <x:v>尚建华</x:v>
      </x:c>
      <x:c r="D2381" s="2" t="n">
        <x:v>31</x:v>
      </x:c>
      <x:c r="E2381" s="7" t="n">
        <x:v>260</x:v>
      </x:c>
      <x:c r="F2381" s="2" t="str">
        <x:v>是</x:v>
      </x:c>
      <x:c r="G2381" s="7" t="n">
        <x:v>5000</x:v>
      </x:c>
      <x:c r="H2381" s="7" t="n">
        <x:v>5059.3</x:v>
      </x:c>
      <x:c r="I2381" s="2" t="str">
        <x:v>已发或已核定扣减，不重复补发</x:v>
      </x:c>
    </x:row>
    <x:row r="2382" ht="22" customHeight="1">
      <x:c r="A2382" s="2" t="n">
        <x:v>7</x:v>
      </x:c>
      <x:c r="B2382" s="2" t="str">
        <x:v>粤AGP3502</x:v>
      </x:c>
      <x:c r="C2382" s="2" t="str">
        <x:v>尚建华</x:v>
      </x:c>
      <x:c r="D2382" s="2" t="n">
        <x:v>3</x:v>
      </x:c>
      <x:c r="E2382" s="7" t="n">
        <x:v>260</x:v>
      </x:c>
      <x:c r="F2382" s="2" t="str">
        <x:v>否</x:v>
      </x:c>
      <x:c r="G2382" s="7" t="n">
        <x:v>483.87</x:v>
      </x:c>
      <x:c r="H2382" s="7" t="n">
        <x:v>24.9</x:v>
      </x:c>
      <x:c r="I2382" s="2" t="str">
        <x:v>可按后续累计达标判定补发</x:v>
      </x:c>
    </x:row>
    <x:row r="2383" ht="22" customHeight="1">
      <x:c r="A2383" s="2" t="n">
        <x:v>7</x:v>
      </x:c>
      <x:c r="B2383" s="2" t="str">
        <x:v>粤AGP3612</x:v>
      </x:c>
      <x:c r="C2383" s="2" t="str">
        <x:v>尚建华</x:v>
      </x:c>
      <x:c r="D2383" s="2" t="n">
        <x:v>31</x:v>
      </x:c>
      <x:c r="E2383" s="7" t="n">
        <x:v>260</x:v>
      </x:c>
      <x:c r="F2383" s="2" t="str">
        <x:v>否</x:v>
      </x:c>
      <x:c r="G2383" s="7" t="n">
        <x:v>5000</x:v>
      </x:c>
      <x:c r="H2383" s="7" t="n">
        <x:v>4520.6</x:v>
      </x:c>
      <x:c r="I2383" s="2" t="str">
        <x:v>可按后续累计达标判定补发</x:v>
      </x:c>
    </x:row>
    <x:row r="2384" ht="22" customHeight="1">
      <x:c r="A2384" s="2" t="n">
        <x:v>7</x:v>
      </x:c>
      <x:c r="B2384" s="2" t="str">
        <x:v>粤AGP3617</x:v>
      </x:c>
      <x:c r="C2384" s="2" t="str">
        <x:v>尚建华</x:v>
      </x:c>
      <x:c r="D2384" s="2" t="n">
        <x:v>31</x:v>
      </x:c>
      <x:c r="E2384" s="7" t="n">
        <x:v>260</x:v>
      </x:c>
      <x:c r="F2384" s="2" t="str">
        <x:v>否</x:v>
      </x:c>
      <x:c r="G2384" s="7" t="n">
        <x:v>5000</x:v>
      </x:c>
      <x:c r="H2384" s="7" t="n">
        <x:v>4118.5</x:v>
      </x:c>
      <x:c r="I2384" s="2" t="str">
        <x:v>可按后续累计达标判定补发</x:v>
      </x:c>
    </x:row>
    <x:row r="2385" ht="22" customHeight="1">
      <x:c r="A2385" s="2" t="n">
        <x:v>7</x:v>
      </x:c>
      <x:c r="B2385" s="2" t="str">
        <x:v>粤AGP3649</x:v>
      </x:c>
      <x:c r="C2385" s="2" t="str">
        <x:v>尚建华</x:v>
      </x:c>
      <x:c r="D2385" s="2" t="n">
        <x:v>31</x:v>
      </x:c>
      <x:c r="E2385" s="7" t="n">
        <x:v>260</x:v>
      </x:c>
      <x:c r="F2385" s="2" t="str">
        <x:v>是</x:v>
      </x:c>
      <x:c r="G2385" s="7" t="n">
        <x:v>5000</x:v>
      </x:c>
      <x:c r="H2385" s="7" t="n">
        <x:v>13153.1</x:v>
      </x:c>
      <x:c r="I2385" s="2" t="str">
        <x:v>已发或已核定扣减，不重复补发</x:v>
      </x:c>
    </x:row>
    <x:row r="2386" ht="22" customHeight="1">
      <x:c r="A2386" s="2" t="n">
        <x:v>7</x:v>
      </x:c>
      <x:c r="B2386" s="2" t="str">
        <x:v>粤AGP4321</x:v>
      </x:c>
      <x:c r="C2386" s="2" t="str">
        <x:v>尚建华</x:v>
      </x:c>
      <x:c r="D2386" s="2" t="n">
        <x:v>31</x:v>
      </x:c>
      <x:c r="E2386" s="7" t="n">
        <x:v>260</x:v>
      </x:c>
      <x:c r="F2386" s="2" t="str">
        <x:v>是</x:v>
      </x:c>
      <x:c r="G2386" s="7" t="n">
        <x:v>5000</x:v>
      </x:c>
      <x:c r="H2386" s="7" t="n">
        <x:v>6592.2</x:v>
      </x:c>
      <x:c r="I2386" s="2" t="str">
        <x:v>已发或已核定扣减，不重复补发</x:v>
      </x:c>
    </x:row>
    <x:row r="2387" ht="22" customHeight="1">
      <x:c r="A2387" s="2" t="n">
        <x:v>7</x:v>
      </x:c>
      <x:c r="B2387" s="2" t="str">
        <x:v>粤AGP4489</x:v>
      </x:c>
      <x:c r="C2387" s="2" t="str">
        <x:v>尚建华</x:v>
      </x:c>
      <x:c r="D2387" s="2" t="n">
        <x:v>31</x:v>
      </x:c>
      <x:c r="E2387" s="7" t="n">
        <x:v>260</x:v>
      </x:c>
      <x:c r="F2387" s="2" t="str">
        <x:v>是</x:v>
      </x:c>
      <x:c r="G2387" s="7" t="n">
        <x:v>5000</x:v>
      </x:c>
      <x:c r="H2387" s="7" t="n">
        <x:v>9210.8</x:v>
      </x:c>
      <x:c r="I2387" s="2" t="str">
        <x:v>已发或已核定扣减，不重复补发</x:v>
      </x:c>
    </x:row>
    <x:row r="2388" ht="22" customHeight="1">
      <x:c r="A2388" s="2" t="n">
        <x:v>7</x:v>
      </x:c>
      <x:c r="B2388" s="2" t="str">
        <x:v>粤AGP4502</x:v>
      </x:c>
      <x:c r="C2388" s="2" t="str">
        <x:v>尚建华</x:v>
      </x:c>
      <x:c r="D2388" s="2" t="n">
        <x:v>12</x:v>
      </x:c>
      <x:c r="E2388" s="7" t="n">
        <x:v>260</x:v>
      </x:c>
      <x:c r="F2388" s="2" t="str">
        <x:v>否</x:v>
      </x:c>
      <x:c r="G2388" s="7" t="n">
        <x:v>1935.48</x:v>
      </x:c>
      <x:c r="H2388" s="7" t="n">
        <x:v>463.9</x:v>
      </x:c>
      <x:c r="I2388" s="2" t="str">
        <x:v>可按后续累计达标判定补发</x:v>
      </x:c>
    </x:row>
    <x:row r="2389" ht="22" customHeight="1">
      <x:c r="A2389" s="2" t="n">
        <x:v>7</x:v>
      </x:c>
      <x:c r="B2389" s="2" t="str">
        <x:v>粤AGP5158</x:v>
      </x:c>
      <x:c r="C2389" s="2" t="str">
        <x:v>尚建华</x:v>
      </x:c>
      <x:c r="D2389" s="2" t="n">
        <x:v>15</x:v>
      </x:c>
      <x:c r="E2389" s="7" t="n">
        <x:v>150</x:v>
      </x:c>
      <x:c r="F2389" s="2" t="str">
        <x:v>是</x:v>
      </x:c>
      <x:c r="G2389" s="7" t="n">
        <x:v>1451.61</x:v>
      </x:c>
      <x:c r="H2389" s="7" t="n">
        <x:v>153.1</x:v>
      </x:c>
      <x:c r="I2389" s="2" t="str">
        <x:v>已发或已核定扣减，不重复补发</x:v>
      </x:c>
    </x:row>
    <x:row r="2390" ht="22" customHeight="1">
      <x:c r="A2390" s="2" t="n">
        <x:v>7</x:v>
      </x:c>
      <x:c r="B2390" s="2" t="str">
        <x:v>粤AGP5165</x:v>
      </x:c>
      <x:c r="C2390" s="2" t="str">
        <x:v>尚建华</x:v>
      </x:c>
      <x:c r="D2390" s="2" t="n">
        <x:v>31</x:v>
      </x:c>
      <x:c r="E2390" s="7" t="n">
        <x:v>260</x:v>
      </x:c>
      <x:c r="F2390" s="2" t="str">
        <x:v>是</x:v>
      </x:c>
      <x:c r="G2390" s="7" t="n">
        <x:v>5000</x:v>
      </x:c>
      <x:c r="H2390" s="7" t="n">
        <x:v>8196.7</x:v>
      </x:c>
      <x:c r="I2390" s="2" t="str">
        <x:v>已发或已核定扣减，不重复补发</x:v>
      </x:c>
    </x:row>
    <x:row r="2391" ht="22" customHeight="1">
      <x:c r="A2391" s="2" t="n">
        <x:v>7</x:v>
      </x:c>
      <x:c r="B2391" s="2" t="str">
        <x:v>粤AGP5617</x:v>
      </x:c>
      <x:c r="C2391" s="2" t="str">
        <x:v>尚建华</x:v>
      </x:c>
      <x:c r="D2391" s="2" t="n">
        <x:v>31</x:v>
      </x:c>
      <x:c r="E2391" s="7" t="n">
        <x:v>260</x:v>
      </x:c>
      <x:c r="F2391" s="2" t="str">
        <x:v>是</x:v>
      </x:c>
      <x:c r="G2391" s="7" t="n">
        <x:v>5000</x:v>
      </x:c>
      <x:c r="H2391" s="7" t="n">
        <x:v>8704.8</x:v>
      </x:c>
      <x:c r="I2391" s="2" t="str">
        <x:v>已发或已核定扣减，不重复补发</x:v>
      </x:c>
    </x:row>
    <x:row r="2392" ht="22" customHeight="1">
      <x:c r="A2392" s="2" t="n">
        <x:v>7</x:v>
      </x:c>
      <x:c r="B2392" s="2" t="str">
        <x:v>粤AGP5643</x:v>
      </x:c>
      <x:c r="C2392" s="2" t="str">
        <x:v>尚建华</x:v>
      </x:c>
      <x:c r="D2392" s="2" t="n">
        <x:v>31</x:v>
      </x:c>
      <x:c r="E2392" s="7" t="n">
        <x:v>260</x:v>
      </x:c>
      <x:c r="F2392" s="2" t="str">
        <x:v>否</x:v>
      </x:c>
      <x:c r="G2392" s="7" t="n">
        <x:v>5000</x:v>
      </x:c>
      <x:c r="H2392" s="7" t="n">
        <x:v>1941.9</x:v>
      </x:c>
      <x:c r="I2392" s="2" t="str">
        <x:v>可按后续累计达标判定补发</x:v>
      </x:c>
    </x:row>
    <x:row r="2393" ht="22" customHeight="1">
      <x:c r="A2393" s="2" t="n">
        <x:v>7</x:v>
      </x:c>
      <x:c r="B2393" s="2" t="str">
        <x:v>粤AGP5711</x:v>
      </x:c>
      <x:c r="C2393" s="2" t="str">
        <x:v>尚建华</x:v>
      </x:c>
      <x:c r="D2393" s="2" t="n">
        <x:v>31</x:v>
      </x:c>
      <x:c r="E2393" s="7" t="n">
        <x:v>260</x:v>
      </x:c>
      <x:c r="F2393" s="2" t="str">
        <x:v>否</x:v>
      </x:c>
      <x:c r="G2393" s="7" t="n">
        <x:v>5000</x:v>
      </x:c>
      <x:c r="H2393" s="7" t="n">
        <x:v>3175.7</x:v>
      </x:c>
      <x:c r="I2393" s="2" t="str">
        <x:v>可按后续累计达标判定补发</x:v>
      </x:c>
    </x:row>
    <x:row r="2394" ht="22" customHeight="1">
      <x:c r="A2394" s="2" t="n">
        <x:v>7</x:v>
      </x:c>
      <x:c r="B2394" s="2" t="str">
        <x:v>粤AGP5770</x:v>
      </x:c>
      <x:c r="C2394" s="2" t="str">
        <x:v>尚建华</x:v>
      </x:c>
      <x:c r="D2394" s="2" t="n">
        <x:v>31</x:v>
      </x:c>
      <x:c r="E2394" s="7" t="n">
        <x:v>260</x:v>
      </x:c>
      <x:c r="F2394" s="2" t="str">
        <x:v>是</x:v>
      </x:c>
      <x:c r="G2394" s="7" t="n">
        <x:v>5000</x:v>
      </x:c>
      <x:c r="H2394" s="7" t="n">
        <x:v>5487.9</x:v>
      </x:c>
      <x:c r="I2394" s="2" t="str">
        <x:v>已发或已核定扣减，不重复补发</x:v>
      </x:c>
    </x:row>
    <x:row r="2395" ht="22" customHeight="1">
      <x:c r="A2395" s="2" t="n">
        <x:v>7</x:v>
      </x:c>
      <x:c r="B2395" s="2" t="str">
        <x:v>粤AGP5791</x:v>
      </x:c>
      <x:c r="C2395" s="2" t="str">
        <x:v>尚建华</x:v>
      </x:c>
      <x:c r="D2395" s="2" t="n">
        <x:v>31</x:v>
      </x:c>
      <x:c r="E2395" s="7" t="n">
        <x:v>260</x:v>
      </x:c>
      <x:c r="F2395" s="2" t="str">
        <x:v>是</x:v>
      </x:c>
      <x:c r="G2395" s="7" t="n">
        <x:v>5000</x:v>
      </x:c>
      <x:c r="H2395" s="7" t="n">
        <x:v>5552.9</x:v>
      </x:c>
      <x:c r="I2395" s="2" t="str">
        <x:v>已发或已核定扣减，不重复补发</x:v>
      </x:c>
    </x:row>
    <x:row r="2396" ht="22" customHeight="1">
      <x:c r="A2396" s="2" t="n">
        <x:v>7</x:v>
      </x:c>
      <x:c r="B2396" s="2" t="str">
        <x:v>粤AGP5796</x:v>
      </x:c>
      <x:c r="C2396" s="2" t="str">
        <x:v>尚建华</x:v>
      </x:c>
      <x:c r="D2396" s="2" t="n">
        <x:v>31</x:v>
      </x:c>
      <x:c r="E2396" s="7" t="n">
        <x:v>150</x:v>
      </x:c>
      <x:c r="F2396" s="2" t="str">
        <x:v>是</x:v>
      </x:c>
      <x:c r="G2396" s="7" t="n">
        <x:v>3000</x:v>
      </x:c>
      <x:c r="H2396" s="7" t="n">
        <x:v>5334.8</x:v>
      </x:c>
      <x:c r="I2396" s="2" t="str">
        <x:v>已发或已核定扣减，不重复补发</x:v>
      </x:c>
    </x:row>
    <x:row r="2397" ht="22" customHeight="1">
      <x:c r="A2397" s="2" t="n">
        <x:v>7</x:v>
      </x:c>
      <x:c r="B2397" s="2" t="str">
        <x:v>粤AGP6639</x:v>
      </x:c>
      <x:c r="C2397" s="2" t="str">
        <x:v>尚建华</x:v>
      </x:c>
      <x:c r="D2397" s="2" t="n">
        <x:v>31</x:v>
      </x:c>
      <x:c r="E2397" s="7" t="n">
        <x:v>150</x:v>
      </x:c>
      <x:c r="F2397" s="2" t="str">
        <x:v>是</x:v>
      </x:c>
      <x:c r="G2397" s="7" t="n">
        <x:v>3000</x:v>
      </x:c>
      <x:c r="H2397" s="7" t="n">
        <x:v>5363.5</x:v>
      </x:c>
      <x:c r="I2397" s="2" t="str">
        <x:v>已发或已核定扣减，不重复补发</x:v>
      </x:c>
    </x:row>
    <x:row r="2398" ht="22" customHeight="1">
      <x:c r="A2398" s="2" t="n">
        <x:v>7</x:v>
      </x:c>
      <x:c r="B2398" s="2" t="str">
        <x:v>粤AGP6651</x:v>
      </x:c>
      <x:c r="C2398" s="2" t="str">
        <x:v>尚建华</x:v>
      </x:c>
      <x:c r="D2398" s="2" t="n">
        <x:v>31</x:v>
      </x:c>
      <x:c r="E2398" s="7" t="n">
        <x:v>150</x:v>
      </x:c>
      <x:c r="F2398" s="2" t="str">
        <x:v>是</x:v>
      </x:c>
      <x:c r="G2398" s="7" t="n">
        <x:v>3000</x:v>
      </x:c>
      <x:c r="H2398" s="7" t="n">
        <x:v>4254</x:v>
      </x:c>
      <x:c r="I2398" s="2" t="str">
        <x:v>已发或已核定扣减，不重复补发</x:v>
      </x:c>
    </x:row>
    <x:row r="2399" ht="22" customHeight="1">
      <x:c r="A2399" s="2" t="n">
        <x:v>7</x:v>
      </x:c>
      <x:c r="B2399" s="2" t="str">
        <x:v>粤AGP6680</x:v>
      </x:c>
      <x:c r="C2399" s="2" t="str">
        <x:v>尚建华</x:v>
      </x:c>
      <x:c r="D2399" s="2" t="n">
        <x:v>31</x:v>
      </x:c>
      <x:c r="E2399" s="7" t="n">
        <x:v>150</x:v>
      </x:c>
      <x:c r="F2399" s="2" t="str">
        <x:v>否</x:v>
      </x:c>
      <x:c r="G2399" s="7" t="n">
        <x:v>3000</x:v>
      </x:c>
      <x:c r="H2399" s="7" t="n">
        <x:v>2393.3</x:v>
      </x:c>
      <x:c r="I2399" s="2" t="str">
        <x:v>可按后续累计达标判定补发</x:v>
      </x:c>
    </x:row>
    <x:row r="2400" ht="22" customHeight="1">
      <x:c r="A2400" s="2" t="n">
        <x:v>7</x:v>
      </x:c>
      <x:c r="B2400" s="2" t="str">
        <x:v>粤AGP7018</x:v>
      </x:c>
      <x:c r="C2400" s="2" t="str">
        <x:v>尚建华</x:v>
      </x:c>
      <x:c r="D2400" s="2" t="n">
        <x:v>31</x:v>
      </x:c>
      <x:c r="E2400" s="7" t="n">
        <x:v>150</x:v>
      </x:c>
      <x:c r="F2400" s="2" t="str">
        <x:v>是</x:v>
      </x:c>
      <x:c r="G2400" s="7" t="n">
        <x:v>3000</x:v>
      </x:c>
      <x:c r="H2400" s="7" t="n">
        <x:v>4345.8</x:v>
      </x:c>
      <x:c r="I2400" s="2" t="str">
        <x:v>已发或已核定扣减，不重复补发</x:v>
      </x:c>
    </x:row>
    <x:row r="2401" ht="22" customHeight="1">
      <x:c r="A2401" s="2" t="n">
        <x:v>7</x:v>
      </x:c>
      <x:c r="B2401" s="2" t="str">
        <x:v>粤AGP7026</x:v>
      </x:c>
      <x:c r="C2401" s="2" t="str">
        <x:v>尚建华</x:v>
      </x:c>
      <x:c r="D2401" s="2" t="n">
        <x:v>31</x:v>
      </x:c>
      <x:c r="E2401" s="7" t="n">
        <x:v>260</x:v>
      </x:c>
      <x:c r="F2401" s="2" t="str">
        <x:v>是</x:v>
      </x:c>
      <x:c r="G2401" s="7" t="n">
        <x:v>5000</x:v>
      </x:c>
      <x:c r="H2401" s="7" t="n">
        <x:v>7187.5</x:v>
      </x:c>
      <x:c r="I2401" s="2" t="str">
        <x:v>已发或已核定扣减，不重复补发</x:v>
      </x:c>
    </x:row>
    <x:row r="2402" ht="22" customHeight="1">
      <x:c r="A2402" s="2" t="n">
        <x:v>7</x:v>
      </x:c>
      <x:c r="B2402" s="2" t="str">
        <x:v>粤AGP9338</x:v>
      </x:c>
      <x:c r="C2402" s="2" t="str">
        <x:v>尚建华</x:v>
      </x:c>
      <x:c r="D2402" s="2" t="n">
        <x:v>31</x:v>
      </x:c>
      <x:c r="E2402" s="7" t="n">
        <x:v>150</x:v>
      </x:c>
      <x:c r="F2402" s="2" t="str">
        <x:v>是</x:v>
      </x:c>
      <x:c r="G2402" s="7" t="n">
        <x:v>3000</x:v>
      </x:c>
      <x:c r="H2402" s="7" t="n">
        <x:v>13042.1</x:v>
      </x:c>
      <x:c r="I2402" s="2" t="str">
        <x:v>已发或已核定扣减，不重复补发</x:v>
      </x:c>
    </x:row>
    <x:row r="2403" ht="22" customHeight="1">
      <x:c r="A2403" s="2" t="n">
        <x:v>7</x:v>
      </x:c>
      <x:c r="B2403" s="2" t="str">
        <x:v>粤AGP9346</x:v>
      </x:c>
      <x:c r="C2403" s="2" t="str">
        <x:v>尚建华</x:v>
      </x:c>
      <x:c r="D2403" s="2" t="n">
        <x:v>31</x:v>
      </x:c>
      <x:c r="E2403" s="7" t="n">
        <x:v>260</x:v>
      </x:c>
      <x:c r="F2403" s="2" t="str">
        <x:v>是</x:v>
      </x:c>
      <x:c r="G2403" s="7" t="n">
        <x:v>5000</x:v>
      </x:c>
      <x:c r="H2403" s="7" t="n">
        <x:v>5245.7</x:v>
      </x:c>
      <x:c r="I2403" s="2" t="str">
        <x:v>已发或已核定扣减，不重复补发</x:v>
      </x:c>
    </x:row>
    <x:row r="2404" ht="22" customHeight="1">
      <x:c r="A2404" s="2" t="n">
        <x:v>7</x:v>
      </x:c>
      <x:c r="B2404" s="2" t="str">
        <x:v>粤AGP9350</x:v>
      </x:c>
      <x:c r="C2404" s="2" t="str">
        <x:v>尚建华</x:v>
      </x:c>
      <x:c r="D2404" s="2" t="n">
        <x:v>31</x:v>
      </x:c>
      <x:c r="E2404" s="7" t="n">
        <x:v>260</x:v>
      </x:c>
      <x:c r="F2404" s="2" t="str">
        <x:v>是</x:v>
      </x:c>
      <x:c r="G2404" s="7" t="n">
        <x:v>5000</x:v>
      </x:c>
      <x:c r="H2404" s="7" t="n">
        <x:v>5626.5</x:v>
      </x:c>
      <x:c r="I2404" s="2" t="str">
        <x:v>已发或已核定扣减，不重复补发</x:v>
      </x:c>
    </x:row>
    <x:row r="2405" ht="22" customHeight="1">
      <x:c r="A2405" s="2" t="n">
        <x:v>7</x:v>
      </x:c>
      <x:c r="B2405" s="2" t="str">
        <x:v>粤AGP9703</x:v>
      </x:c>
      <x:c r="C2405" s="2" t="str">
        <x:v>尚建华</x:v>
      </x:c>
      <x:c r="D2405" s="2" t="n">
        <x:v>31</x:v>
      </x:c>
      <x:c r="E2405" s="7" t="n">
        <x:v>260</x:v>
      </x:c>
      <x:c r="F2405" s="2" t="str">
        <x:v>否</x:v>
      </x:c>
      <x:c r="G2405" s="7" t="n">
        <x:v>5000</x:v>
      </x:c>
      <x:c r="H2405" s="7" t="n">
        <x:v>4746.7</x:v>
      </x:c>
      <x:c r="I2405" s="2" t="str">
        <x:v>可按后续累计达标判定补发</x:v>
      </x:c>
    </x:row>
    <x:row r="2406" ht="22" customHeight="1">
      <x:c r="A2406" s="2" t="n">
        <x:v>7</x:v>
      </x:c>
      <x:c r="B2406" s="2" t="str">
        <x:v>粤AGP9706</x:v>
      </x:c>
      <x:c r="C2406" s="2" t="str">
        <x:v>尚建华</x:v>
      </x:c>
      <x:c r="D2406" s="2" t="n">
        <x:v>31</x:v>
      </x:c>
      <x:c r="E2406" s="7" t="n">
        <x:v>260</x:v>
      </x:c>
      <x:c r="F2406" s="2" t="str">
        <x:v>是</x:v>
      </x:c>
      <x:c r="G2406" s="7" t="n">
        <x:v>5000</x:v>
      </x:c>
      <x:c r="H2406" s="7" t="n">
        <x:v>5936.5</x:v>
      </x:c>
      <x:c r="I2406" s="2" t="str">
        <x:v>已发或已核定扣减，不重复补发</x:v>
      </x:c>
    </x:row>
    <x:row r="2407" ht="22" customHeight="1">
      <x:c r="A2407" s="2" t="n">
        <x:v>7</x:v>
      </x:c>
      <x:c r="B2407" s="2" t="str">
        <x:v>粤AGP9753</x:v>
      </x:c>
      <x:c r="C2407" s="2" t="str">
        <x:v>尚建华</x:v>
      </x:c>
      <x:c r="D2407" s="2" t="n">
        <x:v>31</x:v>
      </x:c>
      <x:c r="E2407" s="7" t="n">
        <x:v>260</x:v>
      </x:c>
      <x:c r="F2407" s="2" t="str">
        <x:v>是</x:v>
      </x:c>
      <x:c r="G2407" s="7" t="n">
        <x:v>5000</x:v>
      </x:c>
      <x:c r="H2407" s="7" t="n">
        <x:v>6174.6</x:v>
      </x:c>
      <x:c r="I2407" s="2" t="str">
        <x:v>已发或已核定扣减，不重复补发</x:v>
      </x:c>
    </x:row>
    <x:row r="2408" ht="22" customHeight="1">
      <x:c r="A2408" s="2" t="n">
        <x:v>7</x:v>
      </x:c>
      <x:c r="B2408" s="2" t="str">
        <x:v>粤AGP9825</x:v>
      </x:c>
      <x:c r="C2408" s="2" t="str">
        <x:v>尚建华</x:v>
      </x:c>
      <x:c r="D2408" s="2" t="n">
        <x:v>31</x:v>
      </x:c>
      <x:c r="E2408" s="7" t="n">
        <x:v>150</x:v>
      </x:c>
      <x:c r="F2408" s="2" t="str">
        <x:v>是</x:v>
      </x:c>
      <x:c r="G2408" s="7" t="n">
        <x:v>3000</x:v>
      </x:c>
      <x:c r="H2408" s="7" t="n">
        <x:v>6489.6</x:v>
      </x:c>
      <x:c r="I2408" s="2" t="str">
        <x:v>已发或已核定扣减，不重复补发</x:v>
      </x:c>
    </x:row>
    <x:row r="2409" ht="22" customHeight="1">
      <x:c r="A2409" s="2" t="n">
        <x:v>7</x:v>
      </x:c>
      <x:c r="B2409" s="2" t="str">
        <x:v>粤AGP9836</x:v>
      </x:c>
      <x:c r="C2409" s="2" t="str">
        <x:v>尚建华</x:v>
      </x:c>
      <x:c r="D2409" s="2" t="n">
        <x:v>3</x:v>
      </x:c>
      <x:c r="E2409" s="7" t="n">
        <x:v>260</x:v>
      </x:c>
      <x:c r="F2409" s="2" t="str">
        <x:v>否</x:v>
      </x:c>
      <x:c r="G2409" s="7" t="n">
        <x:v>483.87</x:v>
      </x:c>
      <x:c r="H2409" s="7" t="n">
        <x:v>117</x:v>
      </x:c>
      <x:c r="I2409" s="2" t="str">
        <x:v>可按后续累计达标判定补发</x:v>
      </x:c>
    </x:row>
    <x:row r="2410" ht="22" customHeight="1">
      <x:c r="A2410" s="2" t="n">
        <x:v>7</x:v>
      </x:c>
      <x:c r="B2410" s="2" t="str">
        <x:v>粤AGQ1330</x:v>
      </x:c>
      <x:c r="C2410" s="2" t="str">
        <x:v>尚建华</x:v>
      </x:c>
      <x:c r="D2410" s="2" t="n">
        <x:v>31</x:v>
      </x:c>
      <x:c r="E2410" s="7" t="n">
        <x:v>150</x:v>
      </x:c>
      <x:c r="F2410" s="2" t="str">
        <x:v>是</x:v>
      </x:c>
      <x:c r="G2410" s="7" t="n">
        <x:v>3000</x:v>
      </x:c>
      <x:c r="H2410" s="7" t="n">
        <x:v>3867.6</x:v>
      </x:c>
      <x:c r="I2410" s="2" t="str">
        <x:v>已发或已核定扣减，不重复补发</x:v>
      </x:c>
    </x:row>
    <x:row r="2411" ht="22" customHeight="1">
      <x:c r="A2411" s="2" t="n">
        <x:v>7</x:v>
      </x:c>
      <x:c r="B2411" s="2" t="str">
        <x:v>粤AGQ3688</x:v>
      </x:c>
      <x:c r="C2411" s="2" t="str">
        <x:v>尚建华</x:v>
      </x:c>
      <x:c r="D2411" s="2" t="n">
        <x:v>31</x:v>
      </x:c>
      <x:c r="E2411" s="7" t="n">
        <x:v>150</x:v>
      </x:c>
      <x:c r="F2411" s="2" t="str">
        <x:v>是</x:v>
      </x:c>
      <x:c r="G2411" s="7" t="n">
        <x:v>3000</x:v>
      </x:c>
      <x:c r="H2411" s="7" t="n">
        <x:v>5121.4</x:v>
      </x:c>
      <x:c r="I2411" s="2" t="str">
        <x:v>已发或已核定扣减，不重复补发</x:v>
      </x:c>
    </x:row>
    <x:row r="2412" ht="22" customHeight="1">
      <x:c r="A2412" s="2" t="n">
        <x:v>7</x:v>
      </x:c>
      <x:c r="B2412" s="2" t="str">
        <x:v>粤AGQ8393</x:v>
      </x:c>
      <x:c r="C2412" s="2" t="str">
        <x:v>尚建华</x:v>
      </x:c>
      <x:c r="D2412" s="2" t="n">
        <x:v>31</x:v>
      </x:c>
      <x:c r="E2412" s="7" t="n">
        <x:v>150</x:v>
      </x:c>
      <x:c r="F2412" s="2" t="str">
        <x:v>否</x:v>
      </x:c>
      <x:c r="G2412" s="7" t="n">
        <x:v>3000</x:v>
      </x:c>
      <x:c r="H2412" s="7" t="n">
        <x:v>2391.5</x:v>
      </x:c>
      <x:c r="I2412" s="2" t="str">
        <x:v>可按后续累计达标判定补发</x:v>
      </x:c>
    </x:row>
    <x:row r="2413" ht="22" customHeight="1">
      <x:c r="A2413" s="2" t="n">
        <x:v>7</x:v>
      </x:c>
      <x:c r="B2413" s="2" t="str">
        <x:v>粤AGR0789</x:v>
      </x:c>
      <x:c r="C2413" s="2" t="str">
        <x:v>尚建华</x:v>
      </x:c>
      <x:c r="D2413" s="2" t="n">
        <x:v>31</x:v>
      </x:c>
      <x:c r="E2413" s="7" t="n">
        <x:v>150</x:v>
      </x:c>
      <x:c r="F2413" s="2" t="str">
        <x:v>是</x:v>
      </x:c>
      <x:c r="G2413" s="7" t="n">
        <x:v>3000</x:v>
      </x:c>
      <x:c r="H2413" s="7" t="n">
        <x:v>3900.5</x:v>
      </x:c>
      <x:c r="I2413" s="2" t="str">
        <x:v>已发或已核定扣减，不重复补发</x:v>
      </x:c>
    </x:row>
    <x:row r="2414" ht="22" customHeight="1">
      <x:c r="A2414" s="2" t="n">
        <x:v>7</x:v>
      </x:c>
      <x:c r="B2414" s="2" t="str">
        <x:v>粤AGR0790</x:v>
      </x:c>
      <x:c r="C2414" s="2" t="str">
        <x:v>尚建华</x:v>
      </x:c>
      <x:c r="D2414" s="2" t="n">
        <x:v>31</x:v>
      </x:c>
      <x:c r="E2414" s="7" t="n">
        <x:v>150</x:v>
      </x:c>
      <x:c r="F2414" s="2" t="str">
        <x:v>是</x:v>
      </x:c>
      <x:c r="G2414" s="7" t="n">
        <x:v>3000</x:v>
      </x:c>
      <x:c r="H2414" s="7" t="n">
        <x:v>6425.7</x:v>
      </x:c>
      <x:c r="I2414" s="2" t="str">
        <x:v>已发或已核定扣减，不重复补发</x:v>
      </x:c>
    </x:row>
    <x:row r="2415" ht="22" customHeight="1">
      <x:c r="A2415" s="2" t="n">
        <x:v>7</x:v>
      </x:c>
      <x:c r="B2415" s="2" t="str">
        <x:v>粤AGR3208</x:v>
      </x:c>
      <x:c r="C2415" s="2" t="str">
        <x:v>尚建华</x:v>
      </x:c>
      <x:c r="D2415" s="2" t="n">
        <x:v>31</x:v>
      </x:c>
      <x:c r="E2415" s="7" t="n">
        <x:v>150</x:v>
      </x:c>
      <x:c r="F2415" s="2" t="str">
        <x:v>否</x:v>
      </x:c>
      <x:c r="G2415" s="7" t="n">
        <x:v>3000</x:v>
      </x:c>
      <x:c r="H2415" s="7" t="n">
        <x:v>188.1</x:v>
      </x:c>
      <x:c r="I2415" s="2" t="str">
        <x:v>可按后续累计达标判定补发</x:v>
      </x:c>
    </x:row>
    <x:row r="2416" ht="22" customHeight="1">
      <x:c r="A2416" s="2" t="n">
        <x:v>7</x:v>
      </x:c>
      <x:c r="B2416" s="2" t="str">
        <x:v>粤AGR5068</x:v>
      </x:c>
      <x:c r="C2416" s="2" t="str">
        <x:v>尚建华</x:v>
      </x:c>
      <x:c r="D2416" s="2" t="n">
        <x:v>31</x:v>
      </x:c>
      <x:c r="E2416" s="7" t="n">
        <x:v>150</x:v>
      </x:c>
      <x:c r="F2416" s="2" t="str">
        <x:v>否</x:v>
      </x:c>
      <x:c r="G2416" s="7" t="n">
        <x:v>3000</x:v>
      </x:c>
      <x:c r="H2416" s="7" t="n">
        <x:v>2789.7</x:v>
      </x:c>
      <x:c r="I2416" s="2" t="str">
        <x:v>可按后续累计达标判定补发</x:v>
      </x:c>
    </x:row>
    <x:row r="2417" ht="22" customHeight="1">
      <x:c r="A2417" s="2" t="n">
        <x:v>7</x:v>
      </x:c>
      <x:c r="B2417" s="2" t="str">
        <x:v>粤AGR5088</x:v>
      </x:c>
      <x:c r="C2417" s="2" t="str">
        <x:v>尚建华</x:v>
      </x:c>
      <x:c r="D2417" s="2" t="n">
        <x:v>31</x:v>
      </x:c>
      <x:c r="E2417" s="7" t="n">
        <x:v>150</x:v>
      </x:c>
      <x:c r="F2417" s="2" t="str">
        <x:v>否</x:v>
      </x:c>
      <x:c r="G2417" s="7" t="n">
        <x:v>3000</x:v>
      </x:c>
      <x:c r="H2417" s="7" t="n">
        <x:v>0</x:v>
      </x:c>
      <x:c r="I2417" s="2" t="str">
        <x:v>可按后续累计达标判定补发</x:v>
      </x:c>
    </x:row>
    <x:row r="2418" ht="22" customHeight="1">
      <x:c r="A2418" s="2" t="n">
        <x:v>7</x:v>
      </x:c>
      <x:c r="B2418" s="2" t="str">
        <x:v>粤AGR5098</x:v>
      </x:c>
      <x:c r="C2418" s="2" t="str">
        <x:v>尚建华</x:v>
      </x:c>
      <x:c r="D2418" s="2" t="n">
        <x:v>31</x:v>
      </x:c>
      <x:c r="E2418" s="7" t="n">
        <x:v>150</x:v>
      </x:c>
      <x:c r="F2418" s="2" t="str">
        <x:v>是</x:v>
      </x:c>
      <x:c r="G2418" s="7" t="n">
        <x:v>3000</x:v>
      </x:c>
      <x:c r="H2418" s="7" t="n">
        <x:v>4125.4</x:v>
      </x:c>
      <x:c r="I2418" s="2" t="str">
        <x:v>已发或已核定扣减，不重复补发</x:v>
      </x:c>
    </x:row>
    <x:row r="2419" ht="22" customHeight="1">
      <x:c r="A2419" s="2" t="n">
        <x:v>7</x:v>
      </x:c>
      <x:c r="B2419" s="2" t="str">
        <x:v>粤AGR5226</x:v>
      </x:c>
      <x:c r="C2419" s="2" t="str">
        <x:v>尚建华</x:v>
      </x:c>
      <x:c r="D2419" s="2" t="n">
        <x:v>31</x:v>
      </x:c>
      <x:c r="E2419" s="7" t="n">
        <x:v>150</x:v>
      </x:c>
      <x:c r="F2419" s="2" t="str">
        <x:v>否</x:v>
      </x:c>
      <x:c r="G2419" s="7" t="n">
        <x:v>3000</x:v>
      </x:c>
      <x:c r="H2419" s="7" t="n">
        <x:v>1727</x:v>
      </x:c>
      <x:c r="I2419" s="2" t="str">
        <x:v>可按后续累计达标判定补发</x:v>
      </x:c>
    </x:row>
    <x:row r="2420" ht="22" customHeight="1">
      <x:c r="A2420" s="2" t="n">
        <x:v>7</x:v>
      </x:c>
      <x:c r="B2420" s="2" t="str">
        <x:v>粤AGR6859</x:v>
      </x:c>
      <x:c r="C2420" s="2" t="str">
        <x:v>尚建华</x:v>
      </x:c>
      <x:c r="D2420" s="2" t="n">
        <x:v>31</x:v>
      </x:c>
      <x:c r="E2420" s="7" t="n">
        <x:v>150</x:v>
      </x:c>
      <x:c r="F2420" s="2" t="str">
        <x:v>是</x:v>
      </x:c>
      <x:c r="G2420" s="7" t="n">
        <x:v>3000</x:v>
      </x:c>
      <x:c r="H2420" s="7" t="n">
        <x:v>8485.5</x:v>
      </x:c>
      <x:c r="I2420" s="2" t="str">
        <x:v>已发或已核定扣减，不重复补发</x:v>
      </x:c>
    </x:row>
    <x:row r="2421" ht="22" customHeight="1">
      <x:c r="A2421" s="2" t="n">
        <x:v>7</x:v>
      </x:c>
      <x:c r="B2421" s="2" t="str">
        <x:v>粤AGR6879</x:v>
      </x:c>
      <x:c r="C2421" s="2" t="str">
        <x:v>尚建华</x:v>
      </x:c>
      <x:c r="D2421" s="2" t="n">
        <x:v>15</x:v>
      </x:c>
      <x:c r="E2421" s="7" t="n">
        <x:v>150</x:v>
      </x:c>
      <x:c r="F2421" s="2" t="str">
        <x:v>是</x:v>
      </x:c>
      <x:c r="G2421" s="7" t="n">
        <x:v>1451.61</x:v>
      </x:c>
      <x:c r="H2421" s="7" t="n">
        <x:v>0.1</x:v>
      </x:c>
      <x:c r="I2421" s="2" t="str">
        <x:v>已发或已核定扣减，不重复补发</x:v>
      </x:c>
    </x:row>
    <x:row r="2422" ht="22" customHeight="1">
      <x:c r="A2422" s="2" t="n">
        <x:v>7</x:v>
      </x:c>
      <x:c r="B2422" s="2" t="str">
        <x:v>粤AGR6881</x:v>
      </x:c>
      <x:c r="C2422" s="2" t="str">
        <x:v>尚建华</x:v>
      </x:c>
      <x:c r="D2422" s="2" t="n">
        <x:v>31</x:v>
      </x:c>
      <x:c r="E2422" s="7" t="n">
        <x:v>150</x:v>
      </x:c>
      <x:c r="F2422" s="2" t="str">
        <x:v>是</x:v>
      </x:c>
      <x:c r="G2422" s="7" t="n">
        <x:v>3000</x:v>
      </x:c>
      <x:c r="H2422" s="7" t="n">
        <x:v>7303.2</x:v>
      </x:c>
      <x:c r="I2422" s="2" t="str">
        <x:v>已发或已核定扣减，不重复补发</x:v>
      </x:c>
    </x:row>
    <x:row r="2423" ht="22" customHeight="1">
      <x:c r="A2423" s="2" t="n">
        <x:v>7</x:v>
      </x:c>
      <x:c r="B2423" s="2" t="str">
        <x:v>粤AGR9766</x:v>
      </x:c>
      <x:c r="C2423" s="2" t="str">
        <x:v>尚建华</x:v>
      </x:c>
      <x:c r="D2423" s="2" t="n">
        <x:v>31</x:v>
      </x:c>
      <x:c r="E2423" s="7" t="n">
        <x:v>150</x:v>
      </x:c>
      <x:c r="F2423" s="2" t="str">
        <x:v>是</x:v>
      </x:c>
      <x:c r="G2423" s="7" t="n">
        <x:v>3000</x:v>
      </x:c>
      <x:c r="H2423" s="7" t="n">
        <x:v>2259</x:v>
      </x:c>
      <x:c r="I2423" s="2" t="str">
        <x:v>已发或已核定扣减，不重复补发</x:v>
      </x:c>
    </x:row>
    <x:row r="2424" ht="22" customHeight="1">
      <x:c r="A2424" s="2" t="n">
        <x:v>7</x:v>
      </x:c>
      <x:c r="B2424" s="2" t="str">
        <x:v>粤AGR9815</x:v>
      </x:c>
      <x:c r="C2424" s="2" t="str">
        <x:v>尚建华</x:v>
      </x:c>
      <x:c r="D2424" s="2" t="n">
        <x:v>31</x:v>
      </x:c>
      <x:c r="E2424" s="7" t="n">
        <x:v>150</x:v>
      </x:c>
      <x:c r="F2424" s="2" t="str">
        <x:v>是</x:v>
      </x:c>
      <x:c r="G2424" s="7" t="n">
        <x:v>3000</x:v>
      </x:c>
      <x:c r="H2424" s="7" t="n">
        <x:v>9059</x:v>
      </x:c>
      <x:c r="I2424" s="2" t="str">
        <x:v>已发或已核定扣减，不重复补发</x:v>
      </x:c>
    </x:row>
    <x:row r="2425" ht="22" customHeight="1">
      <x:c r="A2425" s="2" t="n">
        <x:v>7</x:v>
      </x:c>
      <x:c r="B2425" s="2" t="str">
        <x:v>粤AGR9866</x:v>
      </x:c>
      <x:c r="C2425" s="2" t="str">
        <x:v>尚建华</x:v>
      </x:c>
      <x:c r="D2425" s="2" t="n">
        <x:v>31</x:v>
      </x:c>
      <x:c r="E2425" s="7" t="n">
        <x:v>150</x:v>
      </x:c>
      <x:c r="F2425" s="2" t="str">
        <x:v>是</x:v>
      </x:c>
      <x:c r="G2425" s="7" t="n">
        <x:v>3000</x:v>
      </x:c>
      <x:c r="H2425" s="7" t="n">
        <x:v>15123.7</x:v>
      </x:c>
      <x:c r="I2425" s="2" t="str">
        <x:v>已发或已核定扣减，不重复补发</x:v>
      </x:c>
    </x:row>
    <x:row r="2426" ht="22" customHeight="1">
      <x:c r="A2426" s="2" t="n">
        <x:v>7</x:v>
      </x:c>
      <x:c r="B2426" s="2" t="str">
        <x:v>粤A00116F</x:v>
      </x:c>
      <x:c r="C2426" s="2" t="str">
        <x:v>刘念念</x:v>
      </x:c>
      <x:c r="D2426" s="2" t="n">
        <x:v>31</x:v>
      </x:c>
      <x:c r="E2426" s="7" t="n">
        <x:v>1000</x:v>
      </x:c>
      <x:c r="F2426" s="2" t="str">
        <x:v>否</x:v>
      </x:c>
      <x:c r="G2426" s="7" t="n">
        <x:v>6000</x:v>
      </x:c>
      <x:c r="H2426" s="7" t="n">
        <x:v>760.2</x:v>
      </x:c>
      <x:c r="I2426" s="2" t="str">
        <x:v>可按后续累计达标判定补发</x:v>
      </x:c>
    </x:row>
    <x:row r="2427" ht="22" customHeight="1">
      <x:c r="A2427" s="2" t="n">
        <x:v>7</x:v>
      </x:c>
      <x:c r="B2427" s="2" t="str">
        <x:v>粤A00828F</x:v>
      </x:c>
      <x:c r="C2427" s="2" t="str">
        <x:v>刘念念</x:v>
      </x:c>
      <x:c r="D2427" s="2" t="n">
        <x:v>31</x:v>
      </x:c>
      <x:c r="E2427" s="7" t="n">
        <x:v>1000</x:v>
      </x:c>
      <x:c r="F2427" s="2" t="str">
        <x:v>是</x:v>
      </x:c>
      <x:c r="G2427" s="7" t="n">
        <x:v>6000</x:v>
      </x:c>
      <x:c r="H2427" s="7" t="n">
        <x:v>2227.2</x:v>
      </x:c>
      <x:c r="I2427" s="2" t="str">
        <x:v>已发或已核定扣减，不重复补发</x:v>
      </x:c>
    </x:row>
    <x:row r="2428" ht="22" customHeight="1">
      <x:c r="A2428" s="2" t="n">
        <x:v>7</x:v>
      </x:c>
      <x:c r="B2428" s="2" t="str">
        <x:v>粤A01013F</x:v>
      </x:c>
      <x:c r="C2428" s="2" t="str">
        <x:v>刘念念</x:v>
      </x:c>
      <x:c r="D2428" s="2" t="n">
        <x:v>31</x:v>
      </x:c>
      <x:c r="E2428" s="7" t="n">
        <x:v>1000</x:v>
      </x:c>
      <x:c r="F2428" s="2" t="str">
        <x:v>是</x:v>
      </x:c>
      <x:c r="G2428" s="7" t="n">
        <x:v>6000</x:v>
      </x:c>
      <x:c r="H2428" s="7" t="n">
        <x:v>228.4</x:v>
      </x:c>
      <x:c r="I2428" s="2" t="str">
        <x:v>已发或已核定扣减，不重复补发</x:v>
      </x:c>
    </x:row>
    <x:row r="2429" ht="22" customHeight="1">
      <x:c r="A2429" s="2" t="n">
        <x:v>7</x:v>
      </x:c>
      <x:c r="B2429" s="2" t="str">
        <x:v>粤A01505F</x:v>
      </x:c>
      <x:c r="C2429" s="2" t="str">
        <x:v>刘念念</x:v>
      </x:c>
      <x:c r="D2429" s="2" t="n">
        <x:v>31</x:v>
      </x:c>
      <x:c r="E2429" s="7" t="n">
        <x:v>1000</x:v>
      </x:c>
      <x:c r="F2429" s="2" t="str">
        <x:v>否</x:v>
      </x:c>
      <x:c r="G2429" s="7" t="n">
        <x:v>6000</x:v>
      </x:c>
      <x:c r="H2429" s="7" t="n">
        <x:v>2727.7</x:v>
      </x:c>
      <x:c r="I2429" s="2" t="str">
        <x:v>可按后续累计达标判定补发</x:v>
      </x:c>
    </x:row>
    <x:row r="2430" ht="22" customHeight="1">
      <x:c r="A2430" s="2" t="n">
        <x:v>7</x:v>
      </x:c>
      <x:c r="B2430" s="2" t="str">
        <x:v>粤A01506F</x:v>
      </x:c>
      <x:c r="C2430" s="2" t="str">
        <x:v>刘念念</x:v>
      </x:c>
      <x:c r="D2430" s="2" t="n">
        <x:v>31</x:v>
      </x:c>
      <x:c r="E2430" s="7" t="n">
        <x:v>1000</x:v>
      </x:c>
      <x:c r="F2430" s="2" t="str">
        <x:v>否</x:v>
      </x:c>
      <x:c r="G2430" s="7" t="n">
        <x:v>6000</x:v>
      </x:c>
      <x:c r="H2430" s="7" t="n">
        <x:v>4959.9</x:v>
      </x:c>
      <x:c r="I2430" s="2" t="str">
        <x:v>可按后续累计达标判定补发</x:v>
      </x:c>
    </x:row>
    <x:row r="2431" ht="22" customHeight="1">
      <x:c r="A2431" s="2" t="n">
        <x:v>7</x:v>
      </x:c>
      <x:c r="B2431" s="2" t="str">
        <x:v>粤A02007F</x:v>
      </x:c>
      <x:c r="C2431" s="2" t="str">
        <x:v>刘念念</x:v>
      </x:c>
      <x:c r="D2431" s="2" t="n">
        <x:v>31</x:v>
      </x:c>
      <x:c r="E2431" s="7" t="n">
        <x:v>1000</x:v>
      </x:c>
      <x:c r="F2431" s="2" t="str">
        <x:v>是</x:v>
      </x:c>
      <x:c r="G2431" s="7" t="n">
        <x:v>6000</x:v>
      </x:c>
      <x:c r="H2431" s="7" t="n">
        <x:v>48.9</x:v>
      </x:c>
      <x:c r="I2431" s="2" t="str">
        <x:v>已发或已核定扣减，不重复补发</x:v>
      </x:c>
    </x:row>
    <x:row r="2432" ht="22" customHeight="1">
      <x:c r="A2432" s="2" t="n">
        <x:v>7</x:v>
      </x:c>
      <x:c r="B2432" s="2" t="str">
        <x:v>粤A02058F</x:v>
      </x:c>
      <x:c r="C2432" s="2" t="str">
        <x:v>刘念念</x:v>
      </x:c>
      <x:c r="D2432" s="2" t="n">
        <x:v>31</x:v>
      </x:c>
      <x:c r="E2432" s="7" t="n">
        <x:v>1000</x:v>
      </x:c>
      <x:c r="F2432" s="2" t="str">
        <x:v>否</x:v>
      </x:c>
      <x:c r="G2432" s="7" t="n">
        <x:v>6000</x:v>
      </x:c>
      <x:c r="H2432" s="7" t="n">
        <x:v>909.2</x:v>
      </x:c>
      <x:c r="I2432" s="2" t="str">
        <x:v>可按后续累计达标判定补发</x:v>
      </x:c>
    </x:row>
    <x:row r="2433" ht="22" customHeight="1">
      <x:c r="A2433" s="2" t="n">
        <x:v>7</x:v>
      </x:c>
      <x:c r="B2433" s="2" t="str">
        <x:v>粤A02298F</x:v>
      </x:c>
      <x:c r="C2433" s="2" t="str">
        <x:v>刘念念</x:v>
      </x:c>
      <x:c r="D2433" s="2" t="n">
        <x:v>31</x:v>
      </x:c>
      <x:c r="E2433" s="7" t="n">
        <x:v>1000</x:v>
      </x:c>
      <x:c r="F2433" s="2" t="str">
        <x:v>是</x:v>
      </x:c>
      <x:c r="G2433" s="7" t="n">
        <x:v>6000</x:v>
      </x:c>
      <x:c r="H2433" s="7" t="n">
        <x:v>140.4</x:v>
      </x:c>
      <x:c r="I2433" s="2" t="str">
        <x:v>已发或已核定扣减，不重复补发</x:v>
      </x:c>
    </x:row>
    <x:row r="2434" ht="22" customHeight="1">
      <x:c r="A2434" s="2" t="n">
        <x:v>7</x:v>
      </x:c>
      <x:c r="B2434" s="2" t="str">
        <x:v>粤A02699F</x:v>
      </x:c>
      <x:c r="C2434" s="2" t="str">
        <x:v>刘念念</x:v>
      </x:c>
      <x:c r="D2434" s="2" t="n">
        <x:v>4</x:v>
      </x:c>
      <x:c r="E2434" s="7" t="n">
        <x:v>1000</x:v>
      </x:c>
      <x:c r="F2434" s="2" t="str">
        <x:v>否</x:v>
      </x:c>
      <x:c r="G2434" s="7" t="n">
        <x:v>774.19</x:v>
      </x:c>
      <x:c r="H2434" s="7" t="n">
        <x:v>265</x:v>
      </x:c>
      <x:c r="I2434" s="2" t="str">
        <x:v>可按后续累计达标判定补发</x:v>
      </x:c>
    </x:row>
    <x:row r="2435" ht="22" customHeight="1">
      <x:c r="A2435" s="2" t="n">
        <x:v>7</x:v>
      </x:c>
      <x:c r="B2435" s="2" t="str">
        <x:v>粤A03350F</x:v>
      </x:c>
      <x:c r="C2435" s="2" t="str">
        <x:v>刘念念</x:v>
      </x:c>
      <x:c r="D2435" s="2" t="n">
        <x:v>31</x:v>
      </x:c>
      <x:c r="E2435" s="7" t="n">
        <x:v>1000</x:v>
      </x:c>
      <x:c r="F2435" s="2" t="str">
        <x:v>否</x:v>
      </x:c>
      <x:c r="G2435" s="7" t="n">
        <x:v>6000</x:v>
      </x:c>
      <x:c r="H2435" s="7" t="n">
        <x:v>256.3</x:v>
      </x:c>
      <x:c r="I2435" s="2" t="str">
        <x:v>可按后续累计达标判定补发</x:v>
      </x:c>
    </x:row>
    <x:row r="2436" ht="22" customHeight="1">
      <x:c r="A2436" s="2" t="n">
        <x:v>7</x:v>
      </x:c>
      <x:c r="B2436" s="2" t="str">
        <x:v>粤A03506F</x:v>
      </x:c>
      <x:c r="C2436" s="2" t="str">
        <x:v>刘念念</x:v>
      </x:c>
      <x:c r="D2436" s="2" t="n">
        <x:v>31</x:v>
      </x:c>
      <x:c r="E2436" s="7" t="n">
        <x:v>1000</x:v>
      </x:c>
      <x:c r="F2436" s="2" t="str">
        <x:v>否</x:v>
      </x:c>
      <x:c r="G2436" s="7" t="n">
        <x:v>6000</x:v>
      </x:c>
      <x:c r="H2436" s="7" t="n">
        <x:v>323.4</x:v>
      </x:c>
      <x:c r="I2436" s="2" t="str">
        <x:v>可按后续累计达标判定补发</x:v>
      </x:c>
    </x:row>
    <x:row r="2437" ht="22" customHeight="1">
      <x:c r="A2437" s="2" t="n">
        <x:v>7</x:v>
      </x:c>
      <x:c r="B2437" s="2" t="str">
        <x:v>粤A03517F</x:v>
      </x:c>
      <x:c r="C2437" s="2" t="str">
        <x:v>刘念念</x:v>
      </x:c>
      <x:c r="D2437" s="2" t="n">
        <x:v>31</x:v>
      </x:c>
      <x:c r="E2437" s="7" t="n">
        <x:v>1000</x:v>
      </x:c>
      <x:c r="F2437" s="2" t="str">
        <x:v>是</x:v>
      </x:c>
      <x:c r="G2437" s="7" t="n">
        <x:v>6000</x:v>
      </x:c>
      <x:c r="H2437" s="7" t="n">
        <x:v>1507.1</x:v>
      </x:c>
      <x:c r="I2437" s="2" t="str">
        <x:v>已发或已核定扣减，不重复补发</x:v>
      </x:c>
    </x:row>
    <x:row r="2438" ht="22" customHeight="1">
      <x:c r="A2438" s="2" t="n">
        <x:v>7</x:v>
      </x:c>
      <x:c r="B2438" s="2" t="str">
        <x:v>粤A03676F</x:v>
      </x:c>
      <x:c r="C2438" s="2" t="str">
        <x:v>刘念念</x:v>
      </x:c>
      <x:c r="D2438" s="2" t="n">
        <x:v>25</x:v>
      </x:c>
      <x:c r="E2438" s="7" t="n">
        <x:v>1000</x:v>
      </x:c>
      <x:c r="F2438" s="2" t="str">
        <x:v>是</x:v>
      </x:c>
      <x:c r="G2438" s="7" t="n">
        <x:v>4838.71</x:v>
      </x:c>
      <x:c r="H2438" s="7" t="n">
        <x:v>2324</x:v>
      </x:c>
      <x:c r="I2438" s="2" t="str">
        <x:v>已发或已核定扣减，不重复补发</x:v>
      </x:c>
    </x:row>
    <x:row r="2439" ht="22" customHeight="1">
      <x:c r="A2439" s="2" t="n">
        <x:v>7</x:v>
      </x:c>
      <x:c r="B2439" s="2" t="str">
        <x:v>粤A05106F</x:v>
      </x:c>
      <x:c r="C2439" s="2" t="str">
        <x:v>刘念念</x:v>
      </x:c>
      <x:c r="D2439" s="2" t="n">
        <x:v>10</x:v>
      </x:c>
      <x:c r="E2439" s="7" t="n">
        <x:v>1000</x:v>
      </x:c>
      <x:c r="F2439" s="2" t="str">
        <x:v>是</x:v>
      </x:c>
      <x:c r="G2439" s="7" t="n">
        <x:v>1935.48</x:v>
      </x:c>
      <x:c r="H2439" s="7" t="n">
        <x:v>1908.5</x:v>
      </x:c>
      <x:c r="I2439" s="2" t="str">
        <x:v>已发或已核定扣减，不重复补发</x:v>
      </x:c>
    </x:row>
    <x:row r="2440" ht="22" customHeight="1">
      <x:c r="A2440" s="2" t="n">
        <x:v>7</x:v>
      </x:c>
      <x:c r="B2440" s="2" t="str">
        <x:v>粤A05609F</x:v>
      </x:c>
      <x:c r="C2440" s="2" t="str">
        <x:v>刘念念</x:v>
      </x:c>
      <x:c r="D2440" s="2" t="n">
        <x:v>28</x:v>
      </x:c>
      <x:c r="E2440" s="7" t="n">
        <x:v>1000</x:v>
      </x:c>
      <x:c r="F2440" s="2" t="str">
        <x:v>否</x:v>
      </x:c>
      <x:c r="G2440" s="7" t="n">
        <x:v>5419.35</x:v>
      </x:c>
      <x:c r="H2440" s="7" t="n">
        <x:v>285.3</x:v>
      </x:c>
      <x:c r="I2440" s="2" t="str">
        <x:v>可按后续累计达标判定补发</x:v>
      </x:c>
    </x:row>
    <x:row r="2441" ht="22" customHeight="1">
      <x:c r="A2441" s="2" t="n">
        <x:v>7</x:v>
      </x:c>
      <x:c r="B2441" s="2" t="str">
        <x:v>粤A05650F</x:v>
      </x:c>
      <x:c r="C2441" s="2" t="str">
        <x:v>刘念念</x:v>
      </x:c>
      <x:c r="D2441" s="2" t="n">
        <x:v>16</x:v>
      </x:c>
      <x:c r="E2441" s="7" t="n">
        <x:v>1000</x:v>
      </x:c>
      <x:c r="F2441" s="2" t="str">
        <x:v>否</x:v>
      </x:c>
      <x:c r="G2441" s="7" t="n">
        <x:v>3096.77</x:v>
      </x:c>
      <x:c r="H2441" s="7" t="n">
        <x:v>2994.9</x:v>
      </x:c>
      <x:c r="I2441" s="2" t="str">
        <x:v>可按后续累计达标判定补发</x:v>
      </x:c>
    </x:row>
    <x:row r="2442" ht="22" customHeight="1">
      <x:c r="A2442" s="2" t="n">
        <x:v>7</x:v>
      </x:c>
      <x:c r="B2442" s="2" t="str">
        <x:v>粤A05809F</x:v>
      </x:c>
      <x:c r="C2442" s="2" t="str">
        <x:v>刘念念</x:v>
      </x:c>
      <x:c r="D2442" s="2" t="n">
        <x:v>31</x:v>
      </x:c>
      <x:c r="E2442" s="7" t="n">
        <x:v>1000</x:v>
      </x:c>
      <x:c r="F2442" s="2" t="str">
        <x:v>是</x:v>
      </x:c>
      <x:c r="G2442" s="7" t="n">
        <x:v>6000</x:v>
      </x:c>
      <x:c r="H2442" s="7" t="n">
        <x:v>149.9</x:v>
      </x:c>
      <x:c r="I2442" s="2" t="str">
        <x:v>已发或已核定扣减，不重复补发</x:v>
      </x:c>
    </x:row>
    <x:row r="2443" ht="22" customHeight="1">
      <x:c r="A2443" s="2" t="n">
        <x:v>7</x:v>
      </x:c>
      <x:c r="B2443" s="2" t="str">
        <x:v>粤A05906F</x:v>
      </x:c>
      <x:c r="C2443" s="2" t="str">
        <x:v>刘念念</x:v>
      </x:c>
      <x:c r="D2443" s="2" t="n">
        <x:v>31</x:v>
      </x:c>
      <x:c r="E2443" s="7" t="n">
        <x:v>1000</x:v>
      </x:c>
      <x:c r="F2443" s="2" t="str">
        <x:v>是</x:v>
      </x:c>
      <x:c r="G2443" s="7" t="n">
        <x:v>6000</x:v>
      </x:c>
      <x:c r="H2443" s="7" t="n">
        <x:v>0</x:v>
      </x:c>
      <x:c r="I2443" s="2" t="str">
        <x:v>已发或已核定扣减，不重复补发</x:v>
      </x:c>
    </x:row>
    <x:row r="2444" ht="22" customHeight="1">
      <x:c r="A2444" s="2" t="n">
        <x:v>7</x:v>
      </x:c>
      <x:c r="B2444" s="2" t="str">
        <x:v>粤A06177F</x:v>
      </x:c>
      <x:c r="C2444" s="2" t="str">
        <x:v>刘念念</x:v>
      </x:c>
      <x:c r="D2444" s="2" t="n">
        <x:v>31</x:v>
      </x:c>
      <x:c r="E2444" s="7" t="n">
        <x:v>1000</x:v>
      </x:c>
      <x:c r="F2444" s="2" t="str">
        <x:v>否</x:v>
      </x:c>
      <x:c r="G2444" s="7" t="n">
        <x:v>6000</x:v>
      </x:c>
      <x:c r="H2444" s="7" t="n">
        <x:v>708.3</x:v>
      </x:c>
      <x:c r="I2444" s="2" t="str">
        <x:v>可按后续累计达标判定补发</x:v>
      </x:c>
    </x:row>
    <x:row r="2445" ht="22" customHeight="1">
      <x:c r="A2445" s="2" t="n">
        <x:v>7</x:v>
      </x:c>
      <x:c r="B2445" s="2" t="str">
        <x:v>粤A06271F</x:v>
      </x:c>
      <x:c r="C2445" s="2" t="str">
        <x:v>刘念念</x:v>
      </x:c>
      <x:c r="D2445" s="2" t="n">
        <x:v>31</x:v>
      </x:c>
      <x:c r="E2445" s="7" t="n">
        <x:v>1000</x:v>
      </x:c>
      <x:c r="F2445" s="2" t="str">
        <x:v>否</x:v>
      </x:c>
      <x:c r="G2445" s="7" t="n">
        <x:v>6000</x:v>
      </x:c>
      <x:c r="H2445" s="7" t="n">
        <x:v>3156.7</x:v>
      </x:c>
      <x:c r="I2445" s="2" t="str">
        <x:v>可按后续累计达标判定补发</x:v>
      </x:c>
    </x:row>
    <x:row r="2446" ht="22" customHeight="1">
      <x:c r="A2446" s="2" t="n">
        <x:v>7</x:v>
      </x:c>
      <x:c r="B2446" s="2" t="str">
        <x:v>粤A06619F</x:v>
      </x:c>
      <x:c r="C2446" s="2" t="str">
        <x:v>刘念念</x:v>
      </x:c>
      <x:c r="D2446" s="2" t="n">
        <x:v>31</x:v>
      </x:c>
      <x:c r="E2446" s="7" t="n">
        <x:v>1000</x:v>
      </x:c>
      <x:c r="F2446" s="2" t="str">
        <x:v>否</x:v>
      </x:c>
      <x:c r="G2446" s="7" t="n">
        <x:v>6000</x:v>
      </x:c>
      <x:c r="H2446" s="7" t="n">
        <x:v>831</x:v>
      </x:c>
      <x:c r="I2446" s="2" t="str">
        <x:v>可按后续累计达标判定补发</x:v>
      </x:c>
    </x:row>
    <x:row r="2447" ht="22" customHeight="1">
      <x:c r="A2447" s="2" t="n">
        <x:v>7</x:v>
      </x:c>
      <x:c r="B2447" s="2" t="str">
        <x:v>粤A06632F</x:v>
      </x:c>
      <x:c r="C2447" s="2" t="str">
        <x:v>刘念念</x:v>
      </x:c>
      <x:c r="D2447" s="2" t="n">
        <x:v>29</x:v>
      </x:c>
      <x:c r="E2447" s="7" t="n">
        <x:v>1000</x:v>
      </x:c>
      <x:c r="F2447" s="2" t="str">
        <x:v>是</x:v>
      </x:c>
      <x:c r="G2447" s="7" t="n">
        <x:v>5612.91</x:v>
      </x:c>
      <x:c r="H2447" s="7" t="n">
        <x:v>4150</x:v>
      </x:c>
      <x:c r="I2447" s="2" t="str">
        <x:v>已发或已核定扣减，不重复补发</x:v>
      </x:c>
    </x:row>
    <x:row r="2448" ht="22" customHeight="1">
      <x:c r="A2448" s="2" t="n">
        <x:v>7</x:v>
      </x:c>
      <x:c r="B2448" s="2" t="str">
        <x:v>粤A07577F</x:v>
      </x:c>
      <x:c r="C2448" s="2" t="str">
        <x:v>刘念念</x:v>
      </x:c>
      <x:c r="D2448" s="2" t="n">
        <x:v>28</x:v>
      </x:c>
      <x:c r="E2448" s="7" t="n">
        <x:v>1000</x:v>
      </x:c>
      <x:c r="F2448" s="2" t="str">
        <x:v>是</x:v>
      </x:c>
      <x:c r="G2448" s="7" t="n">
        <x:v>5419.36</x:v>
      </x:c>
      <x:c r="H2448" s="7" t="n">
        <x:v>1432.9</x:v>
      </x:c>
      <x:c r="I2448" s="2" t="str">
        <x:v>已发或已核定扣减，不重复补发</x:v>
      </x:c>
    </x:row>
    <x:row r="2449" ht="22" customHeight="1">
      <x:c r="A2449" s="2" t="n">
        <x:v>7</x:v>
      </x:c>
      <x:c r="B2449" s="2" t="str">
        <x:v>粤A08506F</x:v>
      </x:c>
      <x:c r="C2449" s="2" t="str">
        <x:v>刘念念</x:v>
      </x:c>
      <x:c r="D2449" s="2" t="n">
        <x:v>31</x:v>
      </x:c>
      <x:c r="E2449" s="7" t="n">
        <x:v>1000</x:v>
      </x:c>
      <x:c r="F2449" s="2" t="str">
        <x:v>是</x:v>
      </x:c>
      <x:c r="G2449" s="7" t="n">
        <x:v>6000</x:v>
      </x:c>
      <x:c r="H2449" s="7" t="n">
        <x:v>116</x:v>
      </x:c>
      <x:c r="I2449" s="2" t="str">
        <x:v>已发或已核定扣减，不重复补发</x:v>
      </x:c>
    </x:row>
    <x:row r="2450" ht="22" customHeight="1">
      <x:c r="A2450" s="2" t="n">
        <x:v>7</x:v>
      </x:c>
      <x:c r="B2450" s="2" t="str">
        <x:v>粤A08578F</x:v>
      </x:c>
      <x:c r="C2450" s="2" t="str">
        <x:v>刘念念</x:v>
      </x:c>
      <x:c r="D2450" s="2" t="n">
        <x:v>27</x:v>
      </x:c>
      <x:c r="E2450" s="7" t="n">
        <x:v>1000</x:v>
      </x:c>
      <x:c r="F2450" s="2" t="str">
        <x:v>是</x:v>
      </x:c>
      <x:c r="G2450" s="7" t="n">
        <x:v>5225.8</x:v>
      </x:c>
      <x:c r="H2450" s="7" t="n">
        <x:v>5890.7</x:v>
      </x:c>
      <x:c r="I2450" s="2" t="str">
        <x:v>已发或已核定扣减，不重复补发</x:v>
      </x:c>
    </x:row>
    <x:row r="2451" ht="22" customHeight="1">
      <x:c r="A2451" s="2" t="n">
        <x:v>7</x:v>
      </x:c>
      <x:c r="B2451" s="2" t="str">
        <x:v>粤A08681F</x:v>
      </x:c>
      <x:c r="C2451" s="2" t="str">
        <x:v>刘念念</x:v>
      </x:c>
      <x:c r="D2451" s="2" t="n">
        <x:v>10</x:v>
      </x:c>
      <x:c r="E2451" s="7" t="n">
        <x:v>1000</x:v>
      </x:c>
      <x:c r="F2451" s="2" t="str">
        <x:v>是</x:v>
      </x:c>
      <x:c r="G2451" s="7" t="n">
        <x:v>1935.48</x:v>
      </x:c>
      <x:c r="H2451" s="7" t="n">
        <x:v>2246.2</x:v>
      </x:c>
      <x:c r="I2451" s="2" t="str">
        <x:v>已发或已核定扣减，不重复补发</x:v>
      </x:c>
    </x:row>
    <x:row r="2452" ht="22" customHeight="1">
      <x:c r="A2452" s="2" t="n">
        <x:v>7</x:v>
      </x:c>
      <x:c r="B2452" s="2" t="str">
        <x:v>粤A08875F</x:v>
      </x:c>
      <x:c r="C2452" s="2" t="str">
        <x:v>刘念念</x:v>
      </x:c>
      <x:c r="D2452" s="2" t="n">
        <x:v>3</x:v>
      </x:c>
      <x:c r="E2452" s="7" t="n">
        <x:v>1000</x:v>
      </x:c>
      <x:c r="F2452" s="2" t="str">
        <x:v>否</x:v>
      </x:c>
      <x:c r="G2452" s="7" t="n">
        <x:v>580.65</x:v>
      </x:c>
      <x:c r="H2452" s="7" t="n">
        <x:v>108.1</x:v>
      </x:c>
      <x:c r="I2452" s="2" t="str">
        <x:v>可按后续累计达标判定补发</x:v>
      </x:c>
    </x:row>
    <x:row r="2453" ht="22" customHeight="1">
      <x:c r="A2453" s="2" t="n">
        <x:v>7</x:v>
      </x:c>
      <x:c r="B2453" s="2" t="str">
        <x:v>粤A09209F</x:v>
      </x:c>
      <x:c r="C2453" s="2" t="str">
        <x:v>刘念念</x:v>
      </x:c>
      <x:c r="D2453" s="2" t="n">
        <x:v>28</x:v>
      </x:c>
      <x:c r="E2453" s="7" t="n">
        <x:v>1000</x:v>
      </x:c>
      <x:c r="F2453" s="2" t="str">
        <x:v>是</x:v>
      </x:c>
      <x:c r="G2453" s="7" t="n">
        <x:v>5419.35</x:v>
      </x:c>
      <x:c r="H2453" s="7" t="n">
        <x:v>223.4</x:v>
      </x:c>
      <x:c r="I2453" s="2" t="str">
        <x:v>已发或已核定扣减，不重复补发</x:v>
      </x:c>
    </x:row>
    <x:row r="2454" ht="22" customHeight="1">
      <x:c r="A2454" s="2" t="n">
        <x:v>7</x:v>
      </x:c>
      <x:c r="B2454" s="2" t="str">
        <x:v>粤A09620F</x:v>
      </x:c>
      <x:c r="C2454" s="2" t="str">
        <x:v>刘念念</x:v>
      </x:c>
      <x:c r="D2454" s="2" t="n">
        <x:v>7</x:v>
      </x:c>
      <x:c r="E2454" s="7" t="n">
        <x:v>1000</x:v>
      </x:c>
      <x:c r="F2454" s="2" t="str">
        <x:v>否</x:v>
      </x:c>
      <x:c r="G2454" s="7" t="n">
        <x:v>1354.84</x:v>
      </x:c>
      <x:c r="H2454" s="7" t="n">
        <x:v>880.8</x:v>
      </x:c>
      <x:c r="I2454" s="2" t="str">
        <x:v>可按后续累计达标判定补发</x:v>
      </x:c>
    </x:row>
    <x:row r="2455" ht="22" customHeight="1">
      <x:c r="A2455" s="2" t="n">
        <x:v>7</x:v>
      </x:c>
      <x:c r="B2455" s="2" t="str">
        <x:v>粤A09635F</x:v>
      </x:c>
      <x:c r="C2455" s="2" t="str">
        <x:v>刘念念</x:v>
      </x:c>
      <x:c r="D2455" s="2" t="n">
        <x:v>22</x:v>
      </x:c>
      <x:c r="E2455" s="7" t="n">
        <x:v>1000</x:v>
      </x:c>
      <x:c r="F2455" s="2" t="str">
        <x:v>是</x:v>
      </x:c>
      <x:c r="G2455" s="7" t="n">
        <x:v>4258.06</x:v>
      </x:c>
      <x:c r="H2455" s="7" t="n">
        <x:v>5242.2</x:v>
      </x:c>
      <x:c r="I2455" s="2" t="str">
        <x:v>已发或已核定扣减，不重复补发</x:v>
      </x:c>
    </x:row>
    <x:row r="2456" ht="22" customHeight="1">
      <x:c r="A2456" s="2" t="n">
        <x:v>7</x:v>
      </x:c>
      <x:c r="B2456" s="2" t="str">
        <x:v>粤AFH3525</x:v>
      </x:c>
      <x:c r="C2456" s="2" t="str">
        <x:v>刘念念</x:v>
      </x:c>
      <x:c r="D2456" s="2" t="n">
        <x:v>31</x:v>
      </x:c>
      <x:c r="E2456" s="7" t="n">
        <x:v>260</x:v>
      </x:c>
      <x:c r="F2456" s="2" t="str">
        <x:v>否</x:v>
      </x:c>
      <x:c r="G2456" s="7" t="n">
        <x:v>5000</x:v>
      </x:c>
      <x:c r="H2456" s="7" t="n">
        <x:v>1806.8</x:v>
      </x:c>
      <x:c r="I2456" s="2" t="str">
        <x:v>可按后续累计达标判定补发</x:v>
      </x:c>
    </x:row>
    <x:row r="2457" ht="22" customHeight="1">
      <x:c r="A2457" s="2" t="n">
        <x:v>7</x:v>
      </x:c>
      <x:c r="B2457" s="2" t="str">
        <x:v>粤AFQ7882</x:v>
      </x:c>
      <x:c r="C2457" s="2" t="str">
        <x:v>刘念念</x:v>
      </x:c>
      <x:c r="D2457" s="2" t="n">
        <x:v>31</x:v>
      </x:c>
      <x:c r="E2457" s="7" t="n">
        <x:v>260</x:v>
      </x:c>
      <x:c r="F2457" s="2" t="str">
        <x:v>否</x:v>
      </x:c>
      <x:c r="G2457" s="7" t="n">
        <x:v>5000</x:v>
      </x:c>
      <x:c r="H2457" s="7" t="n">
        <x:v>1715.5</x:v>
      </x:c>
      <x:c r="I2457" s="2" t="str">
        <x:v>可按后续累计达标判定补发</x:v>
      </x:c>
    </x:row>
    <x:row r="2458" ht="22" customHeight="1">
      <x:c r="A2458" s="2" t="n">
        <x:v>7</x:v>
      </x:c>
      <x:c r="B2458" s="2" t="str">
        <x:v>粤AG03213</x:v>
      </x:c>
      <x:c r="C2458" s="2" t="str">
        <x:v>刘念念</x:v>
      </x:c>
      <x:c r="D2458" s="2" t="n">
        <x:v>31</x:v>
      </x:c>
      <x:c r="E2458" s="7" t="n">
        <x:v>260</x:v>
      </x:c>
      <x:c r="F2458" s="2" t="str">
        <x:v>否</x:v>
      </x:c>
      <x:c r="G2458" s="7" t="n">
        <x:v>5000</x:v>
      </x:c>
      <x:c r="H2458" s="7" t="n">
        <x:v>1120.2</x:v>
      </x:c>
      <x:c r="I2458" s="2" t="str">
        <x:v>可按后续累计达标判定补发</x:v>
      </x:c>
    </x:row>
    <x:row r="2459" ht="22" customHeight="1">
      <x:c r="A2459" s="2" t="n">
        <x:v>7</x:v>
      </x:c>
      <x:c r="B2459" s="2" t="str">
        <x:v>粤AG15568</x:v>
      </x:c>
      <x:c r="C2459" s="2" t="str">
        <x:v>刘念念</x:v>
      </x:c>
      <x:c r="D2459" s="2" t="n">
        <x:v>31</x:v>
      </x:c>
      <x:c r="E2459" s="7" t="n">
        <x:v>260</x:v>
      </x:c>
      <x:c r="F2459" s="2" t="str">
        <x:v>否</x:v>
      </x:c>
      <x:c r="G2459" s="7" t="n">
        <x:v>5000</x:v>
      </x:c>
      <x:c r="H2459" s="7" t="n">
        <x:v>1635.4</x:v>
      </x:c>
      <x:c r="I2459" s="2" t="str">
        <x:v>可按后续累计达标判定补发</x:v>
      </x:c>
    </x:row>
    <x:row r="2460" ht="22" customHeight="1">
      <x:c r="A2460" s="2" t="n">
        <x:v>7</x:v>
      </x:c>
      <x:c r="B2460" s="2" t="str">
        <x:v>粤AGP3078</x:v>
      </x:c>
      <x:c r="C2460" s="2" t="str">
        <x:v>刘念念</x:v>
      </x:c>
      <x:c r="D2460" s="2" t="n">
        <x:v>31</x:v>
      </x:c>
      <x:c r="E2460" s="7" t="n">
        <x:v>260</x:v>
      </x:c>
      <x:c r="F2460" s="2" t="str">
        <x:v>是</x:v>
      </x:c>
      <x:c r="G2460" s="7" t="n">
        <x:v>5000</x:v>
      </x:c>
      <x:c r="H2460" s="7" t="n">
        <x:v>9470.7</x:v>
      </x:c>
      <x:c r="I2460" s="2" t="str">
        <x:v>已发或已核定扣减，不重复补发</x:v>
      </x:c>
    </x:row>
    <x:row r="2461" ht="22" customHeight="1">
      <x:c r="A2461" s="2" t="n">
        <x:v>7</x:v>
      </x:c>
      <x:c r="B2461" s="2" t="str">
        <x:v>粤AGP3508</x:v>
      </x:c>
      <x:c r="C2461" s="2" t="str">
        <x:v>刘念念</x:v>
      </x:c>
      <x:c r="D2461" s="2" t="n">
        <x:v>31</x:v>
      </x:c>
      <x:c r="E2461" s="7" t="n">
        <x:v>150</x:v>
      </x:c>
      <x:c r="F2461" s="2" t="str">
        <x:v>是</x:v>
      </x:c>
      <x:c r="G2461" s="7" t="n">
        <x:v>3000</x:v>
      </x:c>
      <x:c r="H2461" s="7" t="n">
        <x:v>7789.7</x:v>
      </x:c>
      <x:c r="I2461" s="2" t="str">
        <x:v>已发或已核定扣减，不重复补发</x:v>
      </x:c>
    </x:row>
    <x:row r="2462" ht="22" customHeight="1">
      <x:c r="A2462" s="2" t="n">
        <x:v>7</x:v>
      </x:c>
      <x:c r="B2462" s="2" t="str">
        <x:v>粤AGP3607</x:v>
      </x:c>
      <x:c r="C2462" s="2" t="str">
        <x:v>刘念念</x:v>
      </x:c>
      <x:c r="D2462" s="2" t="n">
        <x:v>31</x:v>
      </x:c>
      <x:c r="E2462" s="7" t="n">
        <x:v>260</x:v>
      </x:c>
      <x:c r="F2462" s="2" t="str">
        <x:v>是</x:v>
      </x:c>
      <x:c r="G2462" s="7" t="n">
        <x:v>5000</x:v>
      </x:c>
      <x:c r="H2462" s="7" t="n">
        <x:v>8138.6</x:v>
      </x:c>
      <x:c r="I2462" s="2" t="str">
        <x:v>已发或已核定扣减，不重复补发</x:v>
      </x:c>
    </x:row>
    <x:row r="2463" ht="22" customHeight="1">
      <x:c r="A2463" s="2" t="n">
        <x:v>7</x:v>
      </x:c>
      <x:c r="B2463" s="2" t="str">
        <x:v>粤AGP3609</x:v>
      </x:c>
      <x:c r="C2463" s="2" t="str">
        <x:v>刘念念</x:v>
      </x:c>
      <x:c r="D2463" s="2" t="n">
        <x:v>31</x:v>
      </x:c>
      <x:c r="E2463" s="7" t="n">
        <x:v>260</x:v>
      </x:c>
      <x:c r="F2463" s="2" t="str">
        <x:v>是</x:v>
      </x:c>
      <x:c r="G2463" s="7" t="n">
        <x:v>5000</x:v>
      </x:c>
      <x:c r="H2463" s="7" t="n">
        <x:v>4765.6</x:v>
      </x:c>
      <x:c r="I2463" s="2" t="str">
        <x:v>已发或已核定扣减，不重复补发</x:v>
      </x:c>
    </x:row>
    <x:row r="2464" ht="22" customHeight="1">
      <x:c r="A2464" s="2" t="n">
        <x:v>7</x:v>
      </x:c>
      <x:c r="B2464" s="2" t="str">
        <x:v>粤AGP3690</x:v>
      </x:c>
      <x:c r="C2464" s="2" t="str">
        <x:v>刘念念</x:v>
      </x:c>
      <x:c r="D2464" s="2" t="n">
        <x:v>31</x:v>
      </x:c>
      <x:c r="E2464" s="7" t="n">
        <x:v>260</x:v>
      </x:c>
      <x:c r="F2464" s="2" t="str">
        <x:v>否</x:v>
      </x:c>
      <x:c r="G2464" s="7" t="n">
        <x:v>5000</x:v>
      </x:c>
      <x:c r="H2464" s="7" t="n">
        <x:v>272</x:v>
      </x:c>
      <x:c r="I2464" s="2" t="str">
        <x:v>可按后续累计达标判定补发</x:v>
      </x:c>
    </x:row>
    <x:row r="2465" ht="22" customHeight="1">
      <x:c r="A2465" s="2" t="n">
        <x:v>7</x:v>
      </x:c>
      <x:c r="B2465" s="2" t="str">
        <x:v>粤AGP4335</x:v>
      </x:c>
      <x:c r="C2465" s="2" t="str">
        <x:v>刘念念</x:v>
      </x:c>
      <x:c r="D2465" s="2" t="n">
        <x:v>31</x:v>
      </x:c>
      <x:c r="E2465" s="7" t="n">
        <x:v>260</x:v>
      </x:c>
      <x:c r="F2465" s="2" t="str">
        <x:v>是</x:v>
      </x:c>
      <x:c r="G2465" s="7" t="n">
        <x:v>5000</x:v>
      </x:c>
      <x:c r="H2465" s="7" t="n">
        <x:v>5914.1</x:v>
      </x:c>
      <x:c r="I2465" s="2" t="str">
        <x:v>已发或已核定扣减，不重复补发</x:v>
      </x:c>
    </x:row>
    <x:row r="2466" ht="22" customHeight="1">
      <x:c r="A2466" s="2" t="n">
        <x:v>7</x:v>
      </x:c>
      <x:c r="B2466" s="2" t="str">
        <x:v>粤AGP4597</x:v>
      </x:c>
      <x:c r="C2466" s="2" t="str">
        <x:v>刘念念</x:v>
      </x:c>
      <x:c r="D2466" s="2" t="n">
        <x:v>31</x:v>
      </x:c>
      <x:c r="E2466" s="7" t="n">
        <x:v>260</x:v>
      </x:c>
      <x:c r="F2466" s="2" t="str">
        <x:v>否</x:v>
      </x:c>
      <x:c r="G2466" s="7" t="n">
        <x:v>5000</x:v>
      </x:c>
      <x:c r="H2466" s="7" t="n">
        <x:v>1918.1</x:v>
      </x:c>
      <x:c r="I2466" s="2" t="str">
        <x:v>可按后续累计达标判定补发</x:v>
      </x:c>
    </x:row>
    <x:row r="2467" ht="22" customHeight="1">
      <x:c r="A2467" s="2" t="n">
        <x:v>7</x:v>
      </x:c>
      <x:c r="B2467" s="2" t="str">
        <x:v>粤AGP4623</x:v>
      </x:c>
      <x:c r="C2467" s="2" t="str">
        <x:v>刘念念</x:v>
      </x:c>
      <x:c r="D2467" s="2" t="n">
        <x:v>28</x:v>
      </x:c>
      <x:c r="E2467" s="7" t="n">
        <x:v>260</x:v>
      </x:c>
      <x:c r="F2467" s="2" t="str">
        <x:v>否</x:v>
      </x:c>
      <x:c r="G2467" s="7" t="n">
        <x:v>4516.13</x:v>
      </x:c>
      <x:c r="H2467" s="7" t="n">
        <x:v>1257.6</x:v>
      </x:c>
      <x:c r="I2467" s="2" t="str">
        <x:v>可按后续累计达标判定补发</x:v>
      </x:c>
    </x:row>
    <x:row r="2468" ht="22" customHeight="1">
      <x:c r="A2468" s="2" t="n">
        <x:v>7</x:v>
      </x:c>
      <x:c r="B2468" s="2" t="str">
        <x:v>粤AGP5378</x:v>
      </x:c>
      <x:c r="C2468" s="2" t="str">
        <x:v>刘念念</x:v>
      </x:c>
      <x:c r="D2468" s="2" t="n">
        <x:v>31</x:v>
      </x:c>
      <x:c r="E2468" s="7" t="n">
        <x:v>150</x:v>
      </x:c>
      <x:c r="F2468" s="2" t="str">
        <x:v>是</x:v>
      </x:c>
      <x:c r="G2468" s="7" t="n">
        <x:v>3000</x:v>
      </x:c>
      <x:c r="H2468" s="7" t="n">
        <x:v>2540</x:v>
      </x:c>
      <x:c r="I2468" s="2" t="str">
        <x:v>已发或已核定扣减，不重复补发</x:v>
      </x:c>
    </x:row>
    <x:row r="2469" ht="22" customHeight="1">
      <x:c r="A2469" s="2" t="n">
        <x:v>7</x:v>
      </x:c>
      <x:c r="B2469" s="2" t="str">
        <x:v>粤AGP5615</x:v>
      </x:c>
      <x:c r="C2469" s="2" t="str">
        <x:v>刘念念</x:v>
      </x:c>
      <x:c r="D2469" s="2" t="n">
        <x:v>31</x:v>
      </x:c>
      <x:c r="E2469" s="7" t="n">
        <x:v>260</x:v>
      </x:c>
      <x:c r="F2469" s="2" t="str">
        <x:v>否</x:v>
      </x:c>
      <x:c r="G2469" s="7" t="n">
        <x:v>5000</x:v>
      </x:c>
      <x:c r="H2469" s="7" t="n">
        <x:v>199.3</x:v>
      </x:c>
      <x:c r="I2469" s="2" t="str">
        <x:v>可按后续累计达标判定补发</x:v>
      </x:c>
    </x:row>
    <x:row r="2470" ht="22" customHeight="1">
      <x:c r="A2470" s="2" t="n">
        <x:v>7</x:v>
      </x:c>
      <x:c r="B2470" s="2" t="str">
        <x:v>粤AGP9713</x:v>
      </x:c>
      <x:c r="C2470" s="2" t="str">
        <x:v>刘念念</x:v>
      </x:c>
      <x:c r="D2470" s="2" t="n">
        <x:v>31</x:v>
      </x:c>
      <x:c r="E2470" s="7" t="n">
        <x:v>260</x:v>
      </x:c>
      <x:c r="F2470" s="2" t="str">
        <x:v>是</x:v>
      </x:c>
      <x:c r="G2470" s="7" t="n">
        <x:v>5000</x:v>
      </x:c>
      <x:c r="H2470" s="7" t="n">
        <x:v>7292.1</x:v>
      </x:c>
      <x:c r="I2470" s="2" t="str">
        <x:v>已发或已核定扣减，不重复补发</x:v>
      </x:c>
    </x:row>
    <x:row r="2471" ht="22" customHeight="1">
      <x:c r="A2471" s="2" t="n">
        <x:v>7</x:v>
      </x:c>
      <x:c r="B2471" s="2" t="str">
        <x:v>粤AGP9791</x:v>
      </x:c>
      <x:c r="C2471" s="2" t="str">
        <x:v>刘念念</x:v>
      </x:c>
      <x:c r="D2471" s="2" t="n">
        <x:v>3</x:v>
      </x:c>
      <x:c r="E2471" s="7" t="n">
        <x:v>260</x:v>
      </x:c>
      <x:c r="F2471" s="2" t="str">
        <x:v>是</x:v>
      </x:c>
      <x:c r="G2471" s="7" t="n">
        <x:v>483.87</x:v>
      </x:c>
      <x:c r="H2471" s="7" t="n">
        <x:v>562.1</x:v>
      </x:c>
      <x:c r="I2471" s="2" t="str">
        <x:v>已发或已核定扣减，不重复补发</x:v>
      </x:c>
    </x:row>
    <x:row r="2472" ht="22" customHeight="1">
      <x:c r="A2472" s="2" t="n">
        <x:v>7</x:v>
      </x:c>
      <x:c r="B2472" s="2" t="str">
        <x:v>粤AGP9835</x:v>
      </x:c>
      <x:c r="C2472" s="2" t="str">
        <x:v>刘念念</x:v>
      </x:c>
      <x:c r="D2472" s="2" t="n">
        <x:v>31</x:v>
      </x:c>
      <x:c r="E2472" s="7" t="n">
        <x:v>150</x:v>
      </x:c>
      <x:c r="F2472" s="2" t="str">
        <x:v>是</x:v>
      </x:c>
      <x:c r="G2472" s="7" t="n">
        <x:v>3000</x:v>
      </x:c>
      <x:c r="H2472" s="7" t="n">
        <x:v>6031</x:v>
      </x:c>
      <x:c r="I2472" s="2" t="str">
        <x:v>已发或已核定扣减，不重复补发</x:v>
      </x:c>
    </x:row>
    <x:row r="2473" ht="22" customHeight="1">
      <x:c r="A2473" s="2" t="n">
        <x:v>7</x:v>
      </x:c>
      <x:c r="B2473" s="2" t="str">
        <x:v>粤AGQ5838</x:v>
      </x:c>
      <x:c r="C2473" s="2" t="str">
        <x:v>刘念念</x:v>
      </x:c>
      <x:c r="D2473" s="2" t="n">
        <x:v>31</x:v>
      </x:c>
      <x:c r="E2473" s="7" t="n">
        <x:v>150</x:v>
      </x:c>
      <x:c r="F2473" s="2" t="str">
        <x:v>是</x:v>
      </x:c>
      <x:c r="G2473" s="7" t="n">
        <x:v>3000</x:v>
      </x:c>
      <x:c r="H2473" s="7" t="n">
        <x:v>3716.3</x:v>
      </x:c>
      <x:c r="I2473" s="2" t="str">
        <x:v>已发或已核定扣减，不重复补发</x:v>
      </x:c>
    </x:row>
    <x:row r="2474" ht="22" customHeight="1">
      <x:c r="A2474" s="2" t="n">
        <x:v>7</x:v>
      </x:c>
      <x:c r="B2474" s="2" t="str">
        <x:v>粤AGR0798</x:v>
      </x:c>
      <x:c r="C2474" s="2" t="str">
        <x:v>刘念念</x:v>
      </x:c>
      <x:c r="D2474" s="2" t="n">
        <x:v>31</x:v>
      </x:c>
      <x:c r="E2474" s="7" t="n">
        <x:v>150</x:v>
      </x:c>
      <x:c r="F2474" s="2" t="str">
        <x:v>是</x:v>
      </x:c>
      <x:c r="G2474" s="7" t="n">
        <x:v>3000</x:v>
      </x:c>
      <x:c r="H2474" s="7" t="n">
        <x:v>8043.2</x:v>
      </x:c>
      <x:c r="I2474" s="2" t="str">
        <x:v>已发或已核定扣减，不重复补发</x:v>
      </x:c>
    </x:row>
    <x:row r="2475" ht="22" customHeight="1">
      <x:c r="A2475" s="2" t="n">
        <x:v>7</x:v>
      </x:c>
      <x:c r="B2475" s="2" t="str">
        <x:v>粤AGR2818</x:v>
      </x:c>
      <x:c r="C2475" s="2" t="str">
        <x:v>刘念念</x:v>
      </x:c>
      <x:c r="D2475" s="2" t="n">
        <x:v>31</x:v>
      </x:c>
      <x:c r="E2475" s="7" t="n">
        <x:v>150</x:v>
      </x:c>
      <x:c r="F2475" s="2" t="str">
        <x:v>是</x:v>
      </x:c>
      <x:c r="G2475" s="7" t="n">
        <x:v>3000</x:v>
      </x:c>
      <x:c r="H2475" s="7" t="n">
        <x:v>3295.8</x:v>
      </x:c>
      <x:c r="I2475" s="2" t="str">
        <x:v>已发或已核定扣减，不重复补发</x:v>
      </x:c>
    </x:row>
    <x:row r="2476" ht="22" customHeight="1">
      <x:c r="A2476" s="2" t="n">
        <x:v>7</x:v>
      </x:c>
      <x:c r="B2476" s="2" t="str">
        <x:v>粤AGR5050</x:v>
      </x:c>
      <x:c r="C2476" s="2" t="str">
        <x:v>刘念念</x:v>
      </x:c>
      <x:c r="D2476" s="2" t="n">
        <x:v>31</x:v>
      </x:c>
      <x:c r="E2476" s="7" t="n">
        <x:v>150</x:v>
      </x:c>
      <x:c r="F2476" s="2" t="str">
        <x:v>是</x:v>
      </x:c>
      <x:c r="G2476" s="7" t="n">
        <x:v>3000</x:v>
      </x:c>
      <x:c r="H2476" s="7" t="n">
        <x:v>7850.3</x:v>
      </x:c>
      <x:c r="I2476" s="2" t="str">
        <x:v>已发或已核定扣减，不重复补发</x:v>
      </x:c>
    </x:row>
    <x:row r="2477" ht="22" customHeight="1">
      <x:c r="A2477" s="2" t="n">
        <x:v>7</x:v>
      </x:c>
      <x:c r="B2477" s="2" t="str">
        <x:v>粤AGR5055</x:v>
      </x:c>
      <x:c r="C2477" s="2" t="str">
        <x:v>刘念念</x:v>
      </x:c>
      <x:c r="D2477" s="2" t="n">
        <x:v>31</x:v>
      </x:c>
      <x:c r="E2477" s="7" t="n">
        <x:v>150</x:v>
      </x:c>
      <x:c r="F2477" s="2" t="str">
        <x:v>是</x:v>
      </x:c>
      <x:c r="G2477" s="7" t="n">
        <x:v>3000</x:v>
      </x:c>
      <x:c r="H2477" s="7" t="n">
        <x:v>2583</x:v>
      </x:c>
      <x:c r="I2477" s="2" t="str">
        <x:v>已发或已核定扣减，不重复补发</x:v>
      </x:c>
    </x:row>
    <x:row r="2478" ht="22" customHeight="1">
      <x:c r="A2478" s="2" t="n">
        <x:v>7</x:v>
      </x:c>
      <x:c r="B2478" s="2" t="str">
        <x:v>粤AGR8506</x:v>
      </x:c>
      <x:c r="C2478" s="2" t="str">
        <x:v>刘念念</x:v>
      </x:c>
      <x:c r="D2478" s="2" t="n">
        <x:v>31</x:v>
      </x:c>
      <x:c r="E2478" s="7" t="n">
        <x:v>150</x:v>
      </x:c>
      <x:c r="F2478" s="2" t="str">
        <x:v>是</x:v>
      </x:c>
      <x:c r="G2478" s="7" t="n">
        <x:v>3000</x:v>
      </x:c>
      <x:c r="H2478" s="7" t="n">
        <x:v>6875</x:v>
      </x:c>
      <x:c r="I2478" s="2" t="str">
        <x:v>已发或已核定扣减，不重复补发</x:v>
      </x:c>
    </x:row>
    <x:row r="2479" ht="22" customHeight="1">
      <x:c r="A2479" s="2" t="n">
        <x:v>7</x:v>
      </x:c>
      <x:c r="B2479" s="2" t="str">
        <x:v>粤AGR8531</x:v>
      </x:c>
      <x:c r="C2479" s="2" t="str">
        <x:v>刘念念</x:v>
      </x:c>
      <x:c r="D2479" s="2" t="n">
        <x:v>30</x:v>
      </x:c>
      <x:c r="E2479" s="7" t="n">
        <x:v>150</x:v>
      </x:c>
      <x:c r="F2479" s="2" t="str">
        <x:v>是</x:v>
      </x:c>
      <x:c r="G2479" s="7" t="n">
        <x:v>2903.23</x:v>
      </x:c>
      <x:c r="H2479" s="7" t="n">
        <x:v>10469.3</x:v>
      </x:c>
      <x:c r="I2479" s="2" t="str">
        <x:v>已发或已核定扣减，不重复补发</x:v>
      </x:c>
    </x:row>
    <x:row r="2480" ht="22" customHeight="1">
      <x:c r="A2480" s="2" t="n">
        <x:v>7</x:v>
      </x:c>
      <x:c r="B2480" s="2" t="str">
        <x:v>粤AFF7936</x:v>
      </x:c>
      <x:c r="C2480" s="2" t="str">
        <x:v>谯云</x:v>
      </x:c>
      <x:c r="D2480" s="2" t="n">
        <x:v>31</x:v>
      </x:c>
      <x:c r="E2480" s="7" t="n">
        <x:v>260</x:v>
      </x:c>
      <x:c r="F2480" s="2" t="str">
        <x:v>是</x:v>
      </x:c>
      <x:c r="G2480" s="7" t="n">
        <x:v>5000</x:v>
      </x:c>
      <x:c r="H2480" s="7" t="n">
        <x:v>7238.6</x:v>
      </x:c>
      <x:c r="I2480" s="2" t="str">
        <x:v>已发或已核定扣减，不重复补发</x:v>
      </x:c>
    </x:row>
    <x:row r="2481" ht="22" customHeight="1">
      <x:c r="A2481" s="2" t="n">
        <x:v>7</x:v>
      </x:c>
      <x:c r="B2481" s="2" t="str">
        <x:v>粤AFN0065</x:v>
      </x:c>
      <x:c r="C2481" s="2" t="str">
        <x:v>谯云</x:v>
      </x:c>
      <x:c r="D2481" s="2" t="n">
        <x:v>31</x:v>
      </x:c>
      <x:c r="E2481" s="7" t="n">
        <x:v>260</x:v>
      </x:c>
      <x:c r="F2481" s="2" t="str">
        <x:v>是</x:v>
      </x:c>
      <x:c r="G2481" s="7" t="n">
        <x:v>5000</x:v>
      </x:c>
      <x:c r="H2481" s="7" t="n">
        <x:v>5923.2</x:v>
      </x:c>
      <x:c r="I2481" s="2" t="str">
        <x:v>已发或已核定扣减，不重复补发</x:v>
      </x:c>
    </x:row>
    <x:row r="2482" ht="22" customHeight="1">
      <x:c r="A2482" s="2" t="n">
        <x:v>7</x:v>
      </x:c>
      <x:c r="B2482" s="2" t="str">
        <x:v>粤AFN1863</x:v>
      </x:c>
      <x:c r="C2482" s="2" t="str">
        <x:v>谯云</x:v>
      </x:c>
      <x:c r="D2482" s="2" t="n">
        <x:v>3</x:v>
      </x:c>
      <x:c r="E2482" s="7" t="n">
        <x:v>260</x:v>
      </x:c>
      <x:c r="F2482" s="2" t="str">
        <x:v>是</x:v>
      </x:c>
      <x:c r="G2482" s="7" t="n">
        <x:v>483.87</x:v>
      </x:c>
      <x:c r="H2482" s="7" t="n">
        <x:v>458.9</x:v>
      </x:c>
      <x:c r="I2482" s="2" t="str">
        <x:v>已发或已核定扣减，不重复补发</x:v>
      </x:c>
    </x:row>
    <x:row r="2483" ht="22" customHeight="1">
      <x:c r="A2483" s="2" t="n">
        <x:v>7</x:v>
      </x:c>
      <x:c r="B2483" s="2" t="str">
        <x:v>粤AFN3997</x:v>
      </x:c>
      <x:c r="C2483" s="2" t="str">
        <x:v>谯云</x:v>
      </x:c>
      <x:c r="D2483" s="2" t="n">
        <x:v>20</x:v>
      </x:c>
      <x:c r="E2483" s="7" t="n">
        <x:v>260</x:v>
      </x:c>
      <x:c r="F2483" s="2" t="str">
        <x:v>是</x:v>
      </x:c>
      <x:c r="G2483" s="7" t="n">
        <x:v>3225.81</x:v>
      </x:c>
      <x:c r="H2483" s="7" t="n">
        <x:v>2841.1</x:v>
      </x:c>
      <x:c r="I2483" s="2" t="str">
        <x:v>已发或已核定扣减，不重复补发</x:v>
      </x:c>
    </x:row>
    <x:row r="2484" ht="22" customHeight="1">
      <x:c r="A2484" s="2" t="n">
        <x:v>7</x:v>
      </x:c>
      <x:c r="B2484" s="2" t="str">
        <x:v>粤AFQ8013</x:v>
      </x:c>
      <x:c r="C2484" s="2" t="str">
        <x:v>谯云</x:v>
      </x:c>
      <x:c r="D2484" s="2" t="n">
        <x:v>31</x:v>
      </x:c>
      <x:c r="E2484" s="7" t="n">
        <x:v>260</x:v>
      </x:c>
      <x:c r="F2484" s="2" t="str">
        <x:v>是</x:v>
      </x:c>
      <x:c r="G2484" s="7" t="n">
        <x:v>5000</x:v>
      </x:c>
      <x:c r="H2484" s="7" t="n">
        <x:v>6068.3</x:v>
      </x:c>
      <x:c r="I2484" s="2" t="str">
        <x:v>已发或已核定扣减，不重复补发</x:v>
      </x:c>
    </x:row>
    <x:row r="2485" ht="22" customHeight="1">
      <x:c r="A2485" s="2" t="n">
        <x:v>7</x:v>
      </x:c>
      <x:c r="B2485" s="2" t="str">
        <x:v>粤AG18285</x:v>
      </x:c>
      <x:c r="C2485" s="2" t="str">
        <x:v>谯云</x:v>
      </x:c>
      <x:c r="D2485" s="2" t="n">
        <x:v>20</x:v>
      </x:c>
      <x:c r="E2485" s="7" t="n">
        <x:v>260</x:v>
      </x:c>
      <x:c r="F2485" s="2" t="str">
        <x:v>否</x:v>
      </x:c>
      <x:c r="G2485" s="7" t="n">
        <x:v>3225.81</x:v>
      </x:c>
      <x:c r="H2485" s="7" t="n">
        <x:v>2933.7</x:v>
      </x:c>
      <x:c r="I2485" s="2" t="str">
        <x:v>可按后续累计达标判定补发</x:v>
      </x:c>
    </x:row>
    <x:row r="2486" ht="22" customHeight="1">
      <x:c r="A2486" s="2" t="n">
        <x:v>7</x:v>
      </x:c>
      <x:c r="B2486" s="2" t="str">
        <x:v>粤AG18312</x:v>
      </x:c>
      <x:c r="C2486" s="2" t="str">
        <x:v>谯云</x:v>
      </x:c>
      <x:c r="D2486" s="2" t="n">
        <x:v>31</x:v>
      </x:c>
      <x:c r="E2486" s="7" t="n">
        <x:v>260</x:v>
      </x:c>
      <x:c r="F2486" s="2" t="str">
        <x:v>是</x:v>
      </x:c>
      <x:c r="G2486" s="7" t="n">
        <x:v>5000</x:v>
      </x:c>
      <x:c r="H2486" s="7" t="n">
        <x:v>6789.1</x:v>
      </x:c>
      <x:c r="I2486" s="2" t="str">
        <x:v>已发或已核定扣减，不重复补发</x:v>
      </x:c>
    </x:row>
    <x:row r="2487" ht="22" customHeight="1">
      <x:c r="A2487" s="2" t="n">
        <x:v>7</x:v>
      </x:c>
      <x:c r="B2487" s="2" t="str">
        <x:v>粤AGP3038</x:v>
      </x:c>
      <x:c r="C2487" s="2" t="str">
        <x:v>谯云</x:v>
      </x:c>
      <x:c r="D2487" s="2" t="n">
        <x:v>31</x:v>
      </x:c>
      <x:c r="E2487" s="7" t="n">
        <x:v>150</x:v>
      </x:c>
      <x:c r="F2487" s="2" t="str">
        <x:v>是</x:v>
      </x:c>
      <x:c r="G2487" s="7" t="n">
        <x:v>3000</x:v>
      </x:c>
      <x:c r="H2487" s="7" t="n">
        <x:v>8631.5</x:v>
      </x:c>
      <x:c r="I2487" s="2" t="str">
        <x:v>已发或已核定扣减，不重复补发</x:v>
      </x:c>
    </x:row>
    <x:row r="2488" ht="22" customHeight="1">
      <x:c r="A2488" s="2" t="n">
        <x:v>7</x:v>
      </x:c>
      <x:c r="B2488" s="2" t="str">
        <x:v>粤AGP3506</x:v>
      </x:c>
      <x:c r="C2488" s="2" t="str">
        <x:v>谯云</x:v>
      </x:c>
      <x:c r="D2488" s="2" t="n">
        <x:v>31</x:v>
      </x:c>
      <x:c r="E2488" s="7" t="n">
        <x:v>260</x:v>
      </x:c>
      <x:c r="F2488" s="2" t="str">
        <x:v>是</x:v>
      </x:c>
      <x:c r="G2488" s="7" t="n">
        <x:v>5000</x:v>
      </x:c>
      <x:c r="H2488" s="7" t="n">
        <x:v>12889.1</x:v>
      </x:c>
      <x:c r="I2488" s="2" t="str">
        <x:v>已发或已核定扣减，不重复补发</x:v>
      </x:c>
    </x:row>
    <x:row r="2489" ht="22" customHeight="1">
      <x:c r="A2489" s="2" t="n">
        <x:v>7</x:v>
      </x:c>
      <x:c r="B2489" s="2" t="str">
        <x:v>粤AGP5159</x:v>
      </x:c>
      <x:c r="C2489" s="2" t="str">
        <x:v>谯云</x:v>
      </x:c>
      <x:c r="D2489" s="2" t="n">
        <x:v>31</x:v>
      </x:c>
      <x:c r="E2489" s="7" t="n">
        <x:v>150</x:v>
      </x:c>
      <x:c r="F2489" s="2" t="str">
        <x:v>是</x:v>
      </x:c>
      <x:c r="G2489" s="7" t="n">
        <x:v>3000</x:v>
      </x:c>
      <x:c r="H2489" s="7" t="n">
        <x:v>7531.4</x:v>
      </x:c>
      <x:c r="I2489" s="2" t="str">
        <x:v>已发或已核定扣减，不重复补发</x:v>
      </x:c>
    </x:row>
    <x:row r="2490" ht="22" customHeight="1">
      <x:c r="A2490" s="2" t="n">
        <x:v>7</x:v>
      </x:c>
      <x:c r="B2490" s="2" t="str">
        <x:v>粤AGP5760</x:v>
      </x:c>
      <x:c r="C2490" s="2" t="str">
        <x:v>谯云</x:v>
      </x:c>
      <x:c r="D2490" s="2" t="n">
        <x:v>31</x:v>
      </x:c>
      <x:c r="E2490" s="7" t="n">
        <x:v>260</x:v>
      </x:c>
      <x:c r="F2490" s="2" t="str">
        <x:v>是</x:v>
      </x:c>
      <x:c r="G2490" s="7" t="n">
        <x:v>5000</x:v>
      </x:c>
      <x:c r="H2490" s="7" t="n">
        <x:v>11040</x:v>
      </x:c>
      <x:c r="I2490" s="2" t="str">
        <x:v>已发或已核定扣减，不重复补发</x:v>
      </x:c>
    </x:row>
    <x:row r="2491" ht="22" customHeight="1">
      <x:c r="A2491" s="2" t="n">
        <x:v>7</x:v>
      </x:c>
      <x:c r="B2491" s="2" t="str">
        <x:v>粤AGP7047</x:v>
      </x:c>
      <x:c r="C2491" s="2" t="str">
        <x:v>谯云</x:v>
      </x:c>
      <x:c r="D2491" s="2" t="n">
        <x:v>31</x:v>
      </x:c>
      <x:c r="E2491" s="7" t="n">
        <x:v>260</x:v>
      </x:c>
      <x:c r="F2491" s="2" t="str">
        <x:v>是</x:v>
      </x:c>
      <x:c r="G2491" s="7" t="n">
        <x:v>5000</x:v>
      </x:c>
      <x:c r="H2491" s="7" t="n">
        <x:v>4672.6</x:v>
      </x:c>
      <x:c r="I2491" s="2" t="str">
        <x:v>已发或已核定扣减，不重复补发</x:v>
      </x:c>
    </x:row>
    <x:row r="2492" ht="22" customHeight="1">
      <x:c r="A2492" s="2" t="n">
        <x:v>7</x:v>
      </x:c>
      <x:c r="B2492" s="2" t="str">
        <x:v>粤AGP9337</x:v>
      </x:c>
      <x:c r="C2492" s="2" t="str">
        <x:v>谯云</x:v>
      </x:c>
      <x:c r="D2492" s="2" t="n">
        <x:v>31</x:v>
      </x:c>
      <x:c r="E2492" s="7" t="n">
        <x:v>150</x:v>
      </x:c>
      <x:c r="F2492" s="2" t="str">
        <x:v>否</x:v>
      </x:c>
      <x:c r="G2492" s="7" t="n">
        <x:v>3000</x:v>
      </x:c>
      <x:c r="H2492" s="7" t="n">
        <x:v>0</x:v>
      </x:c>
      <x:c r="I2492" s="2" t="str">
        <x:v>可按后续累计达标判定补发</x:v>
      </x:c>
    </x:row>
    <x:row r="2493" ht="22" customHeight="1">
      <x:c r="A2493" s="2" t="n">
        <x:v>7</x:v>
      </x:c>
      <x:c r="B2493" s="2" t="str">
        <x:v>粤AGP9707</x:v>
      </x:c>
      <x:c r="C2493" s="2" t="str">
        <x:v>谯云</x:v>
      </x:c>
      <x:c r="D2493" s="2" t="n">
        <x:v>31</x:v>
      </x:c>
      <x:c r="E2493" s="7" t="n">
        <x:v>260</x:v>
      </x:c>
      <x:c r="F2493" s="2" t="str">
        <x:v>是</x:v>
      </x:c>
      <x:c r="G2493" s="7" t="n">
        <x:v>5000</x:v>
      </x:c>
      <x:c r="H2493" s="7" t="n">
        <x:v>12393.9</x:v>
      </x:c>
      <x:c r="I2493" s="2" t="str">
        <x:v>已发或已核定扣减，不重复补发</x:v>
      </x:c>
    </x:row>
    <x:row r="2494" ht="22" customHeight="1">
      <x:c r="A2494" s="2" t="n">
        <x:v>7</x:v>
      </x:c>
      <x:c r="B2494" s="2" t="str">
        <x:v>粤AGP9721</x:v>
      </x:c>
      <x:c r="C2494" s="2" t="str">
        <x:v>谯云</x:v>
      </x:c>
      <x:c r="D2494" s="2" t="n">
        <x:v>16</x:v>
      </x:c>
      <x:c r="E2494" s="7" t="n">
        <x:v>260</x:v>
      </x:c>
      <x:c r="F2494" s="2" t="str">
        <x:v>否</x:v>
      </x:c>
      <x:c r="G2494" s="7" t="n">
        <x:v>2580.65</x:v>
      </x:c>
      <x:c r="H2494" s="7" t="n">
        <x:v>10.7</x:v>
      </x:c>
      <x:c r="I2494" s="2" t="str">
        <x:v>可按后续累计达标判定补发</x:v>
      </x:c>
    </x:row>
    <x:row r="2495" ht="22" customHeight="1">
      <x:c r="A2495" s="2" t="n">
        <x:v>7</x:v>
      </x:c>
      <x:c r="B2495" s="2" t="str">
        <x:v>粤AGP9789</x:v>
      </x:c>
      <x:c r="C2495" s="2" t="str">
        <x:v>谯云</x:v>
      </x:c>
      <x:c r="D2495" s="2" t="n">
        <x:v>31</x:v>
      </x:c>
      <x:c r="E2495" s="7" t="n">
        <x:v>150</x:v>
      </x:c>
      <x:c r="F2495" s="2" t="str">
        <x:v>是</x:v>
      </x:c>
      <x:c r="G2495" s="7" t="n">
        <x:v>3000</x:v>
      </x:c>
      <x:c r="H2495" s="7" t="n">
        <x:v>505.8</x:v>
      </x:c>
      <x:c r="I2495" s="2" t="str">
        <x:v>已发或已核定扣减，不重复补发</x:v>
      </x:c>
    </x:row>
    <x:row r="2496" ht="22" customHeight="1">
      <x:c r="A2496" s="2" t="n">
        <x:v>7</x:v>
      </x:c>
      <x:c r="B2496" s="2" t="str">
        <x:v>粤AGQ0178</x:v>
      </x:c>
      <x:c r="C2496" s="2" t="str">
        <x:v>谯云</x:v>
      </x:c>
      <x:c r="D2496" s="2" t="n">
        <x:v>11</x:v>
      </x:c>
      <x:c r="E2496" s="7" t="n">
        <x:v>150</x:v>
      </x:c>
      <x:c r="F2496" s="2" t="str">
        <x:v>是</x:v>
      </x:c>
      <x:c r="G2496" s="7" t="n">
        <x:v>1064.52</x:v>
      </x:c>
      <x:c r="H2496" s="7" t="n">
        <x:v>1808.5</x:v>
      </x:c>
      <x:c r="I2496" s="2" t="str">
        <x:v>已发或已核定扣减，不重复补发</x:v>
      </x:c>
    </x:row>
    <x:row r="2497" ht="22" customHeight="1">
      <x:c r="A2497" s="2" t="n">
        <x:v>7</x:v>
      </x:c>
      <x:c r="B2497" s="2" t="str">
        <x:v>粤AGR0772</x:v>
      </x:c>
      <x:c r="C2497" s="2" t="str">
        <x:v>谯云</x:v>
      </x:c>
      <x:c r="D2497" s="2" t="n">
        <x:v>10</x:v>
      </x:c>
      <x:c r="E2497" s="7" t="n">
        <x:v>150</x:v>
      </x:c>
      <x:c r="F2497" s="2" t="str">
        <x:v>是</x:v>
      </x:c>
      <x:c r="G2497" s="7" t="n">
        <x:v>967.74</x:v>
      </x:c>
      <x:c r="H2497" s="7" t="n">
        <x:v>2362.2</x:v>
      </x:c>
      <x:c r="I2497" s="2" t="str">
        <x:v>已发或已核定扣减，不重复补发</x:v>
      </x:c>
    </x:row>
    <x:row r="2498" ht="22" customHeight="1">
      <x:c r="A2498" s="2" t="n">
        <x:v>7</x:v>
      </x:c>
      <x:c r="B2498" s="2" t="str">
        <x:v>粤AGR5090</x:v>
      </x:c>
      <x:c r="C2498" s="2" t="str">
        <x:v>谯云</x:v>
      </x:c>
      <x:c r="D2498" s="2" t="n">
        <x:v>31</x:v>
      </x:c>
      <x:c r="E2498" s="7" t="n">
        <x:v>150</x:v>
      </x:c>
      <x:c r="F2498" s="2" t="str">
        <x:v>是</x:v>
      </x:c>
      <x:c r="G2498" s="7" t="n">
        <x:v>3000</x:v>
      </x:c>
      <x:c r="H2498" s="7" t="n">
        <x:v>5556.1</x:v>
      </x:c>
      <x:c r="I2498" s="2" t="str">
        <x:v>已发或已核定扣减，不重复补发</x:v>
      </x:c>
    </x:row>
    <x:row r="2499" ht="22" customHeight="1">
      <x:c r="A2499" s="2" t="n">
        <x:v>7</x:v>
      </x:c>
      <x:c r="B2499" s="2" t="str">
        <x:v>粤AGR9769</x:v>
      </x:c>
      <x:c r="C2499" s="2" t="str">
        <x:v>谯云</x:v>
      </x:c>
      <x:c r="D2499" s="2" t="n">
        <x:v>31</x:v>
      </x:c>
      <x:c r="E2499" s="7" t="n">
        <x:v>150</x:v>
      </x:c>
      <x:c r="F2499" s="2" t="str">
        <x:v>是</x:v>
      </x:c>
      <x:c r="G2499" s="7" t="n">
        <x:v>3000</x:v>
      </x:c>
      <x:c r="H2499" s="7" t="n">
        <x:v>5894.6</x:v>
      </x:c>
      <x:c r="I2499" s="2" t="str">
        <x:v>已发或已核定扣减，不重复补发</x:v>
      </x:c>
    </x:row>
    <x:row r="2500" ht="22" customHeight="1">
      <x:c r="A2500" s="2" t="n">
        <x:v>7</x:v>
      </x:c>
      <x:c r="B2500" s="2" t="str">
        <x:v>粤A02509F</x:v>
      </x:c>
      <x:c r="C2500" s="2" t="str">
        <x:v>赵连飞</x:v>
      </x:c>
      <x:c r="D2500" s="2" t="n">
        <x:v>14</x:v>
      </x:c>
      <x:c r="E2500" s="7" t="n">
        <x:v>1000</x:v>
      </x:c>
      <x:c r="F2500" s="2" t="str">
        <x:v>否</x:v>
      </x:c>
      <x:c r="G2500" s="7" t="n">
        <x:v>2709.68</x:v>
      </x:c>
      <x:c r="H2500" s="7" t="n">
        <x:v>3758.7</x:v>
      </x:c>
      <x:c r="I2500" s="2" t="str">
        <x:v>可按后续累计达标判定补发</x:v>
      </x:c>
    </x:row>
    <x:row r="2501" ht="22" customHeight="1">
      <x:c r="A2501" s="2" t="n">
        <x:v>7</x:v>
      </x:c>
      <x:c r="B2501" s="2" t="str">
        <x:v>粤A06158F</x:v>
      </x:c>
      <x:c r="C2501" s="2" t="str">
        <x:v>赵连飞</x:v>
      </x:c>
      <x:c r="D2501" s="2" t="n">
        <x:v>14</x:v>
      </x:c>
      <x:c r="E2501" s="7" t="n">
        <x:v>1000</x:v>
      </x:c>
      <x:c r="F2501" s="2" t="str">
        <x:v>否</x:v>
      </x:c>
      <x:c r="G2501" s="7" t="n">
        <x:v>2709.68</x:v>
      </x:c>
      <x:c r="H2501" s="7" t="n">
        <x:v>2571.3</x:v>
      </x:c>
      <x:c r="I2501" s="2" t="str">
        <x:v>可按后续累计达标判定补发</x:v>
      </x:c>
    </x:row>
    <x:row r="2502" ht="22" customHeight="1">
      <x:c r="A2502" s="2" t="n">
        <x:v>7</x:v>
      </x:c>
      <x:c r="B2502" s="2" t="str">
        <x:v>粤AGP4583</x:v>
      </x:c>
      <x:c r="C2502" s="2" t="str">
        <x:v>赵连飞</x:v>
      </x:c>
      <x:c r="D2502" s="2" t="n">
        <x:v>31</x:v>
      </x:c>
      <x:c r="E2502" s="7" t="n">
        <x:v>260</x:v>
      </x:c>
      <x:c r="F2502" s="2" t="str">
        <x:v>否</x:v>
      </x:c>
      <x:c r="G2502" s="7" t="n">
        <x:v>5000</x:v>
      </x:c>
      <x:c r="H2502" s="7" t="n">
        <x:v>3776.9</x:v>
      </x:c>
      <x:c r="I2502" s="2" t="str">
        <x:v>可按后续累计达标判定补发</x:v>
      </x:c>
    </x:row>
    <x:row r="2503" ht="22" customHeight="1">
      <x:c r="A2503" s="2" t="n">
        <x:v>7</x:v>
      </x:c>
      <x:c r="B2503" s="2" t="str">
        <x:v>粤AGP5712</x:v>
      </x:c>
      <x:c r="C2503" s="2" t="str">
        <x:v>赵连飞</x:v>
      </x:c>
      <x:c r="D2503" s="2" t="n">
        <x:v>31</x:v>
      </x:c>
      <x:c r="E2503" s="7" t="n">
        <x:v>260</x:v>
      </x:c>
      <x:c r="F2503" s="2" t="str">
        <x:v>否</x:v>
      </x:c>
      <x:c r="G2503" s="7" t="n">
        <x:v>5000</x:v>
      </x:c>
      <x:c r="H2503" s="7" t="n">
        <x:v>9819.9</x:v>
      </x:c>
      <x:c r="I2503" s="2" t="str">
        <x:v>可按后续累计达标判定补发</x:v>
      </x:c>
    </x:row>
    <x:row r="2504" ht="22" customHeight="1">
      <x:c r="A2504" s="2" t="n">
        <x:v>7</x:v>
      </x:c>
      <x:c r="B2504" s="2" t="str">
        <x:v>粤AGP9331</x:v>
      </x:c>
      <x:c r="C2504" s="2" t="str">
        <x:v>赵连飞</x:v>
      </x:c>
      <x:c r="D2504" s="2" t="n">
        <x:v>31</x:v>
      </x:c>
      <x:c r="E2504" s="7" t="n">
        <x:v>150</x:v>
      </x:c>
      <x:c r="F2504" s="2" t="str">
        <x:v>否</x:v>
      </x:c>
      <x:c r="G2504" s="7" t="n">
        <x:v>3000</x:v>
      </x:c>
      <x:c r="H2504" s="7" t="n">
        <x:v>6358</x:v>
      </x:c>
      <x:c r="I2504" s="2" t="str">
        <x:v>可按后续累计达标判定补发</x:v>
      </x:c>
    </x:row>
    <x:row r="2505" ht="22" customHeight="1">
      <x:c r="A2505" s="2" t="n">
        <x:v>7</x:v>
      </x:c>
      <x:c r="B2505" s="2" t="str">
        <x:v>粤AGP9759</x:v>
      </x:c>
      <x:c r="C2505" s="2" t="str">
        <x:v>赵连飞</x:v>
      </x:c>
      <x:c r="D2505" s="2" t="n">
        <x:v>31</x:v>
      </x:c>
      <x:c r="E2505" s="7" t="n">
        <x:v>260</x:v>
      </x:c>
      <x:c r="F2505" s="2" t="str">
        <x:v>否</x:v>
      </x:c>
      <x:c r="G2505" s="7" t="n">
        <x:v>5000</x:v>
      </x:c>
      <x:c r="H2505" s="7" t="n">
        <x:v>3327.8</x:v>
      </x:c>
      <x:c r="I2505" s="2" t="str">
        <x:v>可按后续累计达标判定补发</x:v>
      </x:c>
    </x:row>
    <x:row r="2506" ht="22" customHeight="1">
      <x:c r="A2506" s="2" t="n">
        <x:v>7</x:v>
      </x:c>
      <x:c r="B2506" s="2" t="str">
        <x:v>粤AGR8539</x:v>
      </x:c>
      <x:c r="C2506" s="2" t="str">
        <x:v>赵连飞</x:v>
      </x:c>
      <x:c r="D2506" s="2" t="n">
        <x:v>14</x:v>
      </x:c>
      <x:c r="E2506" s="7" t="n">
        <x:v>150</x:v>
      </x:c>
      <x:c r="F2506" s="2" t="str">
        <x:v>否</x:v>
      </x:c>
      <x:c r="G2506" s="7" t="n">
        <x:v>1354.84</x:v>
      </x:c>
      <x:c r="H2506" s="7" t="n">
        <x:v>53.7</x:v>
      </x:c>
      <x:c r="I2506" s="2" t="str">
        <x:v>可按后续累计达标判定补发</x:v>
      </x:c>
    </x:row>
    <x:row r="2507" ht="22" customHeight="1">
      <x:c r="A2507" s="2" t="n">
        <x:v>7</x:v>
      </x:c>
      <x:c r="B2507" s="2" t="str">
        <x:v>粤AG37790</x:v>
      </x:c>
      <x:c r="C2507" s="2" t="str">
        <x:v>董剑煜</x:v>
      </x:c>
      <x:c r="D2507" s="2" t="n">
        <x:v>31</x:v>
      </x:c>
      <x:c r="E2507" s="7" t="n">
        <x:v>260</x:v>
      </x:c>
      <x:c r="F2507" s="2" t="str">
        <x:v>否</x:v>
      </x:c>
      <x:c r="G2507" s="7" t="n">
        <x:v>5000</x:v>
      </x:c>
      <x:c r="H2507" s="7" t="n">
        <x:v>2893.9</x:v>
      </x:c>
      <x:c r="I2507" s="2" t="str">
        <x:v>可按后续累计达标判定补发</x:v>
      </x:c>
    </x:row>
    <x:row r="2508" ht="22" customHeight="1">
      <x:c r="A2508" s="2" t="n">
        <x:v>7</x:v>
      </x:c>
      <x:c r="B2508" s="2" t="str">
        <x:v>粤AG37862</x:v>
      </x:c>
      <x:c r="C2508" s="2" t="str">
        <x:v>董剑煜</x:v>
      </x:c>
      <x:c r="D2508" s="2" t="n">
        <x:v>31</x:v>
      </x:c>
      <x:c r="E2508" s="7" t="n">
        <x:v>260</x:v>
      </x:c>
      <x:c r="F2508" s="2" t="str">
        <x:v>是</x:v>
      </x:c>
      <x:c r="G2508" s="7" t="n">
        <x:v>5000</x:v>
      </x:c>
      <x:c r="H2508" s="7" t="n">
        <x:v>5180.5</x:v>
      </x:c>
      <x:c r="I2508" s="2" t="str">
        <x:v>已发或已核定扣减，不重复补发</x:v>
      </x:c>
    </x:row>
    <x:row r="2509" ht="22" customHeight="1">
      <x:c r="A2509" s="2" t="n">
        <x:v>7</x:v>
      </x:c>
      <x:c r="B2509" s="2" t="str">
        <x:v>粤AG57311</x:v>
      </x:c>
      <x:c r="C2509" s="2" t="str">
        <x:v>董剑煜</x:v>
      </x:c>
      <x:c r="D2509" s="2" t="n">
        <x:v>29</x:v>
      </x:c>
      <x:c r="E2509" s="7" t="n">
        <x:v>260</x:v>
      </x:c>
      <x:c r="F2509" s="2" t="str">
        <x:v>否</x:v>
      </x:c>
      <x:c r="G2509" s="7" t="n">
        <x:v>4677.42</x:v>
      </x:c>
      <x:c r="H2509" s="7" t="n">
        <x:v>100.9</x:v>
      </x:c>
      <x:c r="I2509" s="2" t="str">
        <x:v>可按后续累计达标判定补发</x:v>
      </x:c>
    </x:row>
    <x:row r="2510" ht="22" customHeight="1">
      <x:c r="A2510" s="2" t="n">
        <x:v>7</x:v>
      </x:c>
      <x:c r="B2510" s="2" t="str">
        <x:v>粤AGP3079</x:v>
      </x:c>
      <x:c r="C2510" s="2" t="str">
        <x:v>董剑煜</x:v>
      </x:c>
      <x:c r="D2510" s="2" t="n">
        <x:v>31</x:v>
      </x:c>
      <x:c r="E2510" s="7" t="n">
        <x:v>260</x:v>
      </x:c>
      <x:c r="F2510" s="2" t="str">
        <x:v>否</x:v>
      </x:c>
      <x:c r="G2510" s="7" t="n">
        <x:v>5000</x:v>
      </x:c>
      <x:c r="H2510" s="7" t="n">
        <x:v>4484.3</x:v>
      </x:c>
      <x:c r="I2510" s="2" t="str">
        <x:v>可按后续累计达标判定补发</x:v>
      </x:c>
    </x:row>
    <x:row r="2511" ht="22" customHeight="1">
      <x:c r="A2511" s="2" t="n">
        <x:v>7</x:v>
      </x:c>
      <x:c r="B2511" s="2" t="str">
        <x:v>粤AGP3080</x:v>
      </x:c>
      <x:c r="C2511" s="2" t="str">
        <x:v>董剑煜</x:v>
      </x:c>
      <x:c r="D2511" s="2" t="n">
        <x:v>31</x:v>
      </x:c>
      <x:c r="E2511" s="7" t="n">
        <x:v>150</x:v>
      </x:c>
      <x:c r="F2511" s="2" t="str">
        <x:v>是</x:v>
      </x:c>
      <x:c r="G2511" s="7" t="n">
        <x:v>3000</x:v>
      </x:c>
      <x:c r="H2511" s="7" t="n">
        <x:v>14560.1</x:v>
      </x:c>
      <x:c r="I2511" s="2" t="str">
        <x:v>已发或已核定扣减，不重复补发</x:v>
      </x:c>
    </x:row>
    <x:row r="2512" ht="22" customHeight="1">
      <x:c r="A2512" s="2" t="n">
        <x:v>7</x:v>
      </x:c>
      <x:c r="B2512" s="2" t="str">
        <x:v>粤AGP3605</x:v>
      </x:c>
      <x:c r="C2512" s="2" t="str">
        <x:v>董剑煜</x:v>
      </x:c>
      <x:c r="D2512" s="2" t="n">
        <x:v>16</x:v>
      </x:c>
      <x:c r="E2512" s="7" t="n">
        <x:v>260</x:v>
      </x:c>
      <x:c r="F2512" s="2" t="str">
        <x:v>否</x:v>
      </x:c>
      <x:c r="G2512" s="7" t="n">
        <x:v>2580.65</x:v>
      </x:c>
      <x:c r="H2512" s="7" t="n">
        <x:v>51.3</x:v>
      </x:c>
      <x:c r="I2512" s="2" t="str">
        <x:v>可按后续累计达标判定补发</x:v>
      </x:c>
    </x:row>
    <x:row r="2513" ht="22" customHeight="1">
      <x:c r="A2513" s="2" t="n">
        <x:v>7</x:v>
      </x:c>
      <x:c r="B2513" s="2" t="str">
        <x:v>粤AGP3651</x:v>
      </x:c>
      <x:c r="C2513" s="2" t="str">
        <x:v>董剑煜</x:v>
      </x:c>
      <x:c r="D2513" s="2" t="n">
        <x:v>31</x:v>
      </x:c>
      <x:c r="E2513" s="7" t="n">
        <x:v>260</x:v>
      </x:c>
      <x:c r="F2513" s="2" t="str">
        <x:v>是</x:v>
      </x:c>
      <x:c r="G2513" s="7" t="n">
        <x:v>5000</x:v>
      </x:c>
      <x:c r="H2513" s="7" t="n">
        <x:v>9179.3</x:v>
      </x:c>
      <x:c r="I2513" s="2" t="str">
        <x:v>已发或已核定扣减，不重复补发</x:v>
      </x:c>
    </x:row>
    <x:row r="2514" ht="22" customHeight="1">
      <x:c r="A2514" s="2" t="n">
        <x:v>7</x:v>
      </x:c>
      <x:c r="B2514" s="2" t="str">
        <x:v>粤AGP3659</x:v>
      </x:c>
      <x:c r="C2514" s="2" t="str">
        <x:v>董剑煜</x:v>
      </x:c>
      <x:c r="D2514" s="2" t="n">
        <x:v>31</x:v>
      </x:c>
      <x:c r="E2514" s="7" t="n">
        <x:v>260</x:v>
      </x:c>
      <x:c r="F2514" s="2" t="str">
        <x:v>是</x:v>
      </x:c>
      <x:c r="G2514" s="7" t="n">
        <x:v>5000</x:v>
      </x:c>
      <x:c r="H2514" s="7" t="n">
        <x:v>5626.6</x:v>
      </x:c>
      <x:c r="I2514" s="2" t="str">
        <x:v>已发或已核定扣减，不重复补发</x:v>
      </x:c>
    </x:row>
    <x:row r="2515" ht="22" customHeight="1">
      <x:c r="A2515" s="2" t="n">
        <x:v>7</x:v>
      </x:c>
      <x:c r="B2515" s="2" t="str">
        <x:v>粤AGP3663</x:v>
      </x:c>
      <x:c r="C2515" s="2" t="str">
        <x:v>董剑煜</x:v>
      </x:c>
      <x:c r="D2515" s="2" t="n">
        <x:v>15</x:v>
      </x:c>
      <x:c r="E2515" s="7" t="n">
        <x:v>150</x:v>
      </x:c>
      <x:c r="F2515" s="2" t="str">
        <x:v>是</x:v>
      </x:c>
      <x:c r="G2515" s="7" t="n">
        <x:v>1451.61</x:v>
      </x:c>
      <x:c r="H2515" s="7" t="n">
        <x:v>0</x:v>
      </x:c>
      <x:c r="I2515" s="2" t="str">
        <x:v>已发或已核定扣减，不重复补发</x:v>
      </x:c>
    </x:row>
    <x:row r="2516" ht="22" customHeight="1">
      <x:c r="A2516" s="2" t="n">
        <x:v>7</x:v>
      </x:c>
      <x:c r="B2516" s="2" t="str">
        <x:v>粤AGP3676</x:v>
      </x:c>
      <x:c r="C2516" s="2" t="str">
        <x:v>董剑煜</x:v>
      </x:c>
      <x:c r="D2516" s="2" t="n">
        <x:v>30</x:v>
      </x:c>
      <x:c r="E2516" s="7" t="n">
        <x:v>150</x:v>
      </x:c>
      <x:c r="F2516" s="2" t="str">
        <x:v>是</x:v>
      </x:c>
      <x:c r="G2516" s="7" t="n">
        <x:v>2903.23</x:v>
      </x:c>
      <x:c r="H2516" s="7" t="n">
        <x:v>1260.8</x:v>
      </x:c>
      <x:c r="I2516" s="2" t="str">
        <x:v>已发或已核定扣减，不重复补发</x:v>
      </x:c>
    </x:row>
    <x:row r="2517" ht="22" customHeight="1">
      <x:c r="A2517" s="2" t="n">
        <x:v>7</x:v>
      </x:c>
      <x:c r="B2517" s="2" t="str">
        <x:v>粤AGP3695</x:v>
      </x:c>
      <x:c r="C2517" s="2" t="str">
        <x:v>董剑煜</x:v>
      </x:c>
      <x:c r="D2517" s="2" t="n">
        <x:v>31</x:v>
      </x:c>
      <x:c r="E2517" s="7" t="n">
        <x:v>260</x:v>
      </x:c>
      <x:c r="F2517" s="2" t="str">
        <x:v>是</x:v>
      </x:c>
      <x:c r="G2517" s="7" t="n">
        <x:v>5000</x:v>
      </x:c>
      <x:c r="H2517" s="7" t="n">
        <x:v>7867.1</x:v>
      </x:c>
      <x:c r="I2517" s="2" t="str">
        <x:v>已发或已核定扣减，不重复补发</x:v>
      </x:c>
    </x:row>
    <x:row r="2518" ht="22" customHeight="1">
      <x:c r="A2518" s="2" t="n">
        <x:v>7</x:v>
      </x:c>
      <x:c r="B2518" s="2" t="str">
        <x:v>粤AGP4355</x:v>
      </x:c>
      <x:c r="C2518" s="2" t="str">
        <x:v>董剑煜</x:v>
      </x:c>
      <x:c r="D2518" s="2" t="n">
        <x:v>31</x:v>
      </x:c>
      <x:c r="E2518" s="7" t="n">
        <x:v>260</x:v>
      </x:c>
      <x:c r="F2518" s="2" t="str">
        <x:v>是</x:v>
      </x:c>
      <x:c r="G2518" s="7" t="n">
        <x:v>5000</x:v>
      </x:c>
      <x:c r="H2518" s="7" t="n">
        <x:v>4602.2</x:v>
      </x:c>
      <x:c r="I2518" s="2" t="str">
        <x:v>已发或已核定扣减，不重复补发</x:v>
      </x:c>
    </x:row>
    <x:row r="2519" ht="22" customHeight="1">
      <x:c r="A2519" s="2" t="n">
        <x:v>7</x:v>
      </x:c>
      <x:c r="B2519" s="2" t="str">
        <x:v>粤AGP4522</x:v>
      </x:c>
      <x:c r="C2519" s="2" t="str">
        <x:v>董剑煜</x:v>
      </x:c>
      <x:c r="D2519" s="2" t="n">
        <x:v>31</x:v>
      </x:c>
      <x:c r="E2519" s="7" t="n">
        <x:v>260</x:v>
      </x:c>
      <x:c r="F2519" s="2" t="str">
        <x:v>是</x:v>
      </x:c>
      <x:c r="G2519" s="7" t="n">
        <x:v>5000</x:v>
      </x:c>
      <x:c r="H2519" s="7" t="n">
        <x:v>7331.8</x:v>
      </x:c>
      <x:c r="I2519" s="2" t="str">
        <x:v>已发或已核定扣减，不重复补发</x:v>
      </x:c>
    </x:row>
    <x:row r="2520" ht="22" customHeight="1">
      <x:c r="A2520" s="2" t="n">
        <x:v>7</x:v>
      </x:c>
      <x:c r="B2520" s="2" t="str">
        <x:v>粤AGP4548</x:v>
      </x:c>
      <x:c r="C2520" s="2" t="str">
        <x:v>董剑煜</x:v>
      </x:c>
      <x:c r="D2520" s="2" t="n">
        <x:v>16</x:v>
      </x:c>
      <x:c r="E2520" s="7" t="n">
        <x:v>260</x:v>
      </x:c>
      <x:c r="F2520" s="2" t="str">
        <x:v>否</x:v>
      </x:c>
      <x:c r="G2520" s="7" t="n">
        <x:v>2580.65</x:v>
      </x:c>
      <x:c r="H2520" s="7" t="n">
        <x:v>11.1</x:v>
      </x:c>
      <x:c r="I2520" s="2" t="str">
        <x:v>可按后续累计达标判定补发</x:v>
      </x:c>
    </x:row>
    <x:row r="2521" ht="22" customHeight="1">
      <x:c r="A2521" s="2" t="n">
        <x:v>7</x:v>
      </x:c>
      <x:c r="B2521" s="2" t="str">
        <x:v>粤AGP4586</x:v>
      </x:c>
      <x:c r="C2521" s="2" t="str">
        <x:v>董剑煜</x:v>
      </x:c>
      <x:c r="D2521" s="2" t="n">
        <x:v>15</x:v>
      </x:c>
      <x:c r="E2521" s="7" t="n">
        <x:v>260</x:v>
      </x:c>
      <x:c r="F2521" s="2" t="str">
        <x:v>是</x:v>
      </x:c>
      <x:c r="G2521" s="7" t="n">
        <x:v>2419.35</x:v>
      </x:c>
      <x:c r="H2521" s="7" t="n">
        <x:v>0</x:v>
      </x:c>
      <x:c r="I2521" s="2" t="str">
        <x:v>已发或已核定扣减，不重复补发</x:v>
      </x:c>
    </x:row>
    <x:row r="2522" ht="22" customHeight="1">
      <x:c r="A2522" s="2" t="n">
        <x:v>7</x:v>
      </x:c>
      <x:c r="B2522" s="2" t="str">
        <x:v>粤AGP5167</x:v>
      </x:c>
      <x:c r="C2522" s="2" t="str">
        <x:v>董剑煜</x:v>
      </x:c>
      <x:c r="D2522" s="2" t="n">
        <x:v>16</x:v>
      </x:c>
      <x:c r="E2522" s="7" t="n">
        <x:v>260</x:v>
      </x:c>
      <x:c r="F2522" s="2" t="str">
        <x:v>否</x:v>
      </x:c>
      <x:c r="G2522" s="7" t="n">
        <x:v>2580.65</x:v>
      </x:c>
      <x:c r="H2522" s="7" t="n">
        <x:v>0</x:v>
      </x:c>
      <x:c r="I2522" s="2" t="str">
        <x:v>可按后续累计达标判定补发</x:v>
      </x:c>
    </x:row>
    <x:row r="2523" ht="22" customHeight="1">
      <x:c r="A2523" s="2" t="n">
        <x:v>7</x:v>
      </x:c>
      <x:c r="B2523" s="2" t="str">
        <x:v>粤AGP5379</x:v>
      </x:c>
      <x:c r="C2523" s="2" t="str">
        <x:v>董剑煜</x:v>
      </x:c>
      <x:c r="D2523" s="2" t="n">
        <x:v>31</x:v>
      </x:c>
      <x:c r="E2523" s="7" t="n">
        <x:v>260</x:v>
      </x:c>
      <x:c r="F2523" s="2" t="str">
        <x:v>否</x:v>
      </x:c>
      <x:c r="G2523" s="7" t="n">
        <x:v>5000</x:v>
      </x:c>
      <x:c r="H2523" s="7" t="n">
        <x:v>2888</x:v>
      </x:c>
      <x:c r="I2523" s="2" t="str">
        <x:v>可按后续累计达标判定补发</x:v>
      </x:c>
    </x:row>
    <x:row r="2524" ht="22" customHeight="1">
      <x:c r="A2524" s="2" t="n">
        <x:v>7</x:v>
      </x:c>
      <x:c r="B2524" s="2" t="str">
        <x:v>粤AGP8633</x:v>
      </x:c>
      <x:c r="C2524" s="2" t="str">
        <x:v>董剑煜</x:v>
      </x:c>
      <x:c r="D2524" s="2" t="n">
        <x:v>31</x:v>
      </x:c>
      <x:c r="E2524" s="7" t="n">
        <x:v>150</x:v>
      </x:c>
      <x:c r="F2524" s="2" t="str">
        <x:v>是</x:v>
      </x:c>
      <x:c r="G2524" s="7" t="n">
        <x:v>3000</x:v>
      </x:c>
      <x:c r="H2524" s="7" t="n">
        <x:v>5564.5</x:v>
      </x:c>
      <x:c r="I2524" s="2" t="str">
        <x:v>已发或已核定扣减，不重复补发</x:v>
      </x:c>
    </x:row>
    <x:row r="2525" ht="22" customHeight="1">
      <x:c r="A2525" s="2" t="n">
        <x:v>7</x:v>
      </x:c>
      <x:c r="B2525" s="2" t="str">
        <x:v>粤AGP9755</x:v>
      </x:c>
      <x:c r="C2525" s="2" t="str">
        <x:v>董剑煜</x:v>
      </x:c>
      <x:c r="D2525" s="2" t="n">
        <x:v>16</x:v>
      </x:c>
      <x:c r="E2525" s="7" t="n">
        <x:v>260</x:v>
      </x:c>
      <x:c r="F2525" s="2" t="str">
        <x:v>是</x:v>
      </x:c>
      <x:c r="G2525" s="7" t="n">
        <x:v>2580.65</x:v>
      </x:c>
      <x:c r="H2525" s="7" t="n">
        <x:v>126.3</x:v>
      </x:c>
      <x:c r="I2525" s="2" t="str">
        <x:v>已发或已核定扣减，不重复补发</x:v>
      </x:c>
    </x:row>
    <x:row r="2526" ht="22" customHeight="1">
      <x:c r="A2526" s="2" t="n">
        <x:v>7</x:v>
      </x:c>
      <x:c r="B2526" s="2" t="str">
        <x:v>粤AGP9785</x:v>
      </x:c>
      <x:c r="C2526" s="2" t="str">
        <x:v>董剑煜</x:v>
      </x:c>
      <x:c r="D2526" s="2" t="n">
        <x:v>31</x:v>
      </x:c>
      <x:c r="E2526" s="7" t="n">
        <x:v>150</x:v>
      </x:c>
      <x:c r="F2526" s="2" t="str">
        <x:v>是</x:v>
      </x:c>
      <x:c r="G2526" s="7" t="n">
        <x:v>3000</x:v>
      </x:c>
      <x:c r="H2526" s="7" t="n">
        <x:v>0.2</x:v>
      </x:c>
      <x:c r="I2526" s="2" t="str">
        <x:v>已发或已核定扣减，不重复补发</x:v>
      </x:c>
    </x:row>
    <x:row r="2527" ht="22" customHeight="1">
      <x:c r="A2527" s="2" t="n">
        <x:v>7</x:v>
      </x:c>
      <x:c r="B2527" s="2" t="str">
        <x:v>粤AGP9786</x:v>
      </x:c>
      <x:c r="C2527" s="2" t="str">
        <x:v>董剑煜</x:v>
      </x:c>
      <x:c r="D2527" s="2" t="n">
        <x:v>15</x:v>
      </x:c>
      <x:c r="E2527" s="7" t="n">
        <x:v>150</x:v>
      </x:c>
      <x:c r="F2527" s="2" t="str">
        <x:v>是</x:v>
      </x:c>
      <x:c r="G2527" s="7" t="n">
        <x:v>1451.61</x:v>
      </x:c>
      <x:c r="H2527" s="7" t="n">
        <x:v>166.8</x:v>
      </x:c>
      <x:c r="I2527" s="2" t="str">
        <x:v>已发或已核定扣减，不重复补发</x:v>
      </x:c>
    </x:row>
    <x:row r="2528" ht="22" customHeight="1">
      <x:c r="A2528" s="2" t="n">
        <x:v>7</x:v>
      </x:c>
      <x:c r="B2528" s="2" t="str">
        <x:v>粤AGP9819</x:v>
      </x:c>
      <x:c r="C2528" s="2" t="str">
        <x:v>董剑煜</x:v>
      </x:c>
      <x:c r="D2528" s="2" t="n">
        <x:v>3</x:v>
      </x:c>
      <x:c r="E2528" s="7" t="n">
        <x:v>150</x:v>
      </x:c>
      <x:c r="F2528" s="2" t="str">
        <x:v>是</x:v>
      </x:c>
      <x:c r="G2528" s="7" t="n">
        <x:v>290.32</x:v>
      </x:c>
      <x:c r="H2528" s="7" t="n">
        <x:v>717.4</x:v>
      </x:c>
      <x:c r="I2528" s="2" t="str">
        <x:v>已发或已核定扣减，不重复补发</x:v>
      </x:c>
    </x:row>
    <x:row r="2529" ht="22" customHeight="1">
      <x:c r="A2529" s="2" t="n">
        <x:v>7</x:v>
      </x:c>
      <x:c r="B2529" s="2" t="str">
        <x:v>粤AGR0288</x:v>
      </x:c>
      <x:c r="C2529" s="2" t="str">
        <x:v>董剑煜</x:v>
      </x:c>
      <x:c r="D2529" s="2" t="n">
        <x:v>31</x:v>
      </x:c>
      <x:c r="E2529" s="7" t="n">
        <x:v>150</x:v>
      </x:c>
      <x:c r="F2529" s="2" t="str">
        <x:v>否</x:v>
      </x:c>
      <x:c r="G2529" s="7" t="n">
        <x:v>3000</x:v>
      </x:c>
      <x:c r="H2529" s="7" t="n">
        <x:v>1173.2</x:v>
      </x:c>
      <x:c r="I2529" s="2" t="str">
        <x:v>可按后续累计达标判定补发</x:v>
      </x:c>
    </x:row>
    <x:row r="2530" ht="22" customHeight="1">
      <x:c r="A2530" s="2" t="n">
        <x:v>7</x:v>
      </x:c>
      <x:c r="B2530" s="2" t="str">
        <x:v>粤AGR2833</x:v>
      </x:c>
      <x:c r="C2530" s="2" t="str">
        <x:v>董剑煜</x:v>
      </x:c>
      <x:c r="D2530" s="2" t="n">
        <x:v>31</x:v>
      </x:c>
      <x:c r="E2530" s="7" t="n">
        <x:v>150</x:v>
      </x:c>
      <x:c r="F2530" s="2" t="str">
        <x:v>是</x:v>
      </x:c>
      <x:c r="G2530" s="7" t="n">
        <x:v>3000</x:v>
      </x:c>
      <x:c r="H2530" s="7" t="n">
        <x:v>7529.2</x:v>
      </x:c>
      <x:c r="I2530" s="2" t="str">
        <x:v>已发或已核定扣减，不重复补发</x:v>
      </x:c>
    </x:row>
    <x:row r="2531" ht="22" customHeight="1">
      <x:c r="A2531" s="2" t="n">
        <x:v>7</x:v>
      </x:c>
      <x:c r="B2531" s="2" t="str">
        <x:v>粤AGR5288</x:v>
      </x:c>
      <x:c r="C2531" s="2" t="str">
        <x:v>董剑煜</x:v>
      </x:c>
      <x:c r="D2531" s="2" t="n">
        <x:v>31</x:v>
      </x:c>
      <x:c r="E2531" s="7" t="n">
        <x:v>150</x:v>
      </x:c>
      <x:c r="F2531" s="2" t="str">
        <x:v>是</x:v>
      </x:c>
      <x:c r="G2531" s="7" t="n">
        <x:v>3000</x:v>
      </x:c>
      <x:c r="H2531" s="7" t="n">
        <x:v>5183.2</x:v>
      </x:c>
      <x:c r="I2531" s="2" t="str">
        <x:v>已发或已核定扣减，不重复补发</x:v>
      </x:c>
    </x:row>
    <x:row r="2532" ht="22" customHeight="1">
      <x:c r="A2532" s="2" t="n">
        <x:v>7</x:v>
      </x:c>
      <x:c r="B2532" s="2" t="str">
        <x:v>粤AGR5532</x:v>
      </x:c>
      <x:c r="C2532" s="2" t="str">
        <x:v>董剑煜</x:v>
      </x:c>
      <x:c r="D2532" s="2" t="n">
        <x:v>31</x:v>
      </x:c>
      <x:c r="E2532" s="7" t="n">
        <x:v>150</x:v>
      </x:c>
      <x:c r="F2532" s="2" t="str">
        <x:v>是</x:v>
      </x:c>
      <x:c r="G2532" s="7" t="n">
        <x:v>3000</x:v>
      </x:c>
      <x:c r="H2532" s="7" t="n">
        <x:v>3508</x:v>
      </x:c>
      <x:c r="I2532" s="2" t="str">
        <x:v>已发或已核定扣减，不重复补发</x:v>
      </x:c>
    </x:row>
    <x:row r="2533" ht="22" customHeight="1">
      <x:c r="A2533" s="2" t="n">
        <x:v>7</x:v>
      </x:c>
      <x:c r="B2533" s="2" t="str">
        <x:v>粤AGR5535</x:v>
      </x:c>
      <x:c r="C2533" s="2" t="str">
        <x:v>董剑煜</x:v>
      </x:c>
      <x:c r="D2533" s="2" t="n">
        <x:v>31</x:v>
      </x:c>
      <x:c r="E2533" s="7" t="n">
        <x:v>150</x:v>
      </x:c>
      <x:c r="F2533" s="2" t="str">
        <x:v>是</x:v>
      </x:c>
      <x:c r="G2533" s="7" t="n">
        <x:v>3000</x:v>
      </x:c>
      <x:c r="H2533" s="7" t="n">
        <x:v>0</x:v>
      </x:c>
      <x:c r="I2533" s="2" t="str">
        <x:v>已发或已核定扣减，不重复补发</x:v>
      </x:c>
    </x:row>
    <x:row r="2534" ht="22" customHeight="1">
      <x:c r="A2534" s="2" t="n">
        <x:v>7</x:v>
      </x:c>
      <x:c r="B2534" s="2" t="str">
        <x:v>粤AGR6828</x:v>
      </x:c>
      <x:c r="C2534" s="2" t="str">
        <x:v>董剑煜</x:v>
      </x:c>
      <x:c r="D2534" s="2" t="n">
        <x:v>31</x:v>
      </x:c>
      <x:c r="E2534" s="7" t="n">
        <x:v>150</x:v>
      </x:c>
      <x:c r="F2534" s="2" t="str">
        <x:v>是</x:v>
      </x:c>
      <x:c r="G2534" s="7" t="n">
        <x:v>3000</x:v>
      </x:c>
      <x:c r="H2534" s="7" t="n">
        <x:v>8367</x:v>
      </x:c>
      <x:c r="I2534" s="2" t="str">
        <x:v>已发或已核定扣减，不重复补发</x:v>
      </x:c>
    </x:row>
    <x:row r="2535" ht="22" customHeight="1">
      <x:c r="A2535" s="2" t="n">
        <x:v>7</x:v>
      </x:c>
      <x:c r="B2535" s="2" t="str">
        <x:v>粤AGR6863</x:v>
      </x:c>
      <x:c r="C2535" s="2" t="str">
        <x:v>董剑煜</x:v>
      </x:c>
      <x:c r="D2535" s="2" t="n">
        <x:v>23</x:v>
      </x:c>
      <x:c r="E2535" s="7" t="n">
        <x:v>150</x:v>
      </x:c>
      <x:c r="F2535" s="2" t="str">
        <x:v>是</x:v>
      </x:c>
      <x:c r="G2535" s="7" t="n">
        <x:v>2225.81</x:v>
      </x:c>
      <x:c r="H2535" s="7" t="n">
        <x:v>4514.3</x:v>
      </x:c>
      <x:c r="I2535" s="2" t="str">
        <x:v>已发或已核定扣减，不重复补发</x:v>
      </x:c>
    </x:row>
    <x:row r="2536" ht="22" customHeight="1">
      <x:c r="A2536" s="2" t="n">
        <x:v>7</x:v>
      </x:c>
      <x:c r="B2536" s="2" t="str">
        <x:v>粤AGR6869</x:v>
      </x:c>
      <x:c r="C2536" s="2" t="str">
        <x:v>董剑煜</x:v>
      </x:c>
      <x:c r="D2536" s="2" t="n">
        <x:v>31</x:v>
      </x:c>
      <x:c r="E2536" s="7" t="n">
        <x:v>150</x:v>
      </x:c>
      <x:c r="F2536" s="2" t="str">
        <x:v>是</x:v>
      </x:c>
      <x:c r="G2536" s="7" t="n">
        <x:v>3000</x:v>
      </x:c>
      <x:c r="H2536" s="7" t="n">
        <x:v>10026.3</x:v>
      </x:c>
      <x:c r="I2536" s="2" t="str">
        <x:v>已发或已核定扣减，不重复补发</x:v>
      </x:c>
    </x:row>
    <x:row r="2537" ht="22" customHeight="1">
      <x:c r="A2537" s="2" t="n">
        <x:v>7</x:v>
      </x:c>
      <x:c r="B2537" s="2" t="str">
        <x:v>粤AGR6877</x:v>
      </x:c>
      <x:c r="C2537" s="2" t="str">
        <x:v>董剑煜</x:v>
      </x:c>
      <x:c r="D2537" s="2" t="n">
        <x:v>23</x:v>
      </x:c>
      <x:c r="E2537" s="7" t="n">
        <x:v>150</x:v>
      </x:c>
      <x:c r="F2537" s="2" t="str">
        <x:v>是</x:v>
      </x:c>
      <x:c r="G2537" s="7" t="n">
        <x:v>2225.81</x:v>
      </x:c>
      <x:c r="H2537" s="7" t="n">
        <x:v>153</x:v>
      </x:c>
      <x:c r="I2537" s="2" t="str">
        <x:v>已发或已核定扣减，不重复补发</x:v>
      </x:c>
    </x:row>
    <x:row r="2538" ht="22" customHeight="1">
      <x:c r="A2538" s="2" t="n">
        <x:v>7</x:v>
      </x:c>
      <x:c r="B2538" s="2" t="str">
        <x:v>粤AGR8500</x:v>
      </x:c>
      <x:c r="C2538" s="2" t="str">
        <x:v>董剑煜</x:v>
      </x:c>
      <x:c r="D2538" s="2" t="n">
        <x:v>31</x:v>
      </x:c>
      <x:c r="E2538" s="7" t="n">
        <x:v>150</x:v>
      </x:c>
      <x:c r="F2538" s="2" t="str">
        <x:v>是</x:v>
      </x:c>
      <x:c r="G2538" s="7" t="n">
        <x:v>3000</x:v>
      </x:c>
      <x:c r="H2538" s="7" t="n">
        <x:v>6214</x:v>
      </x:c>
      <x:c r="I2538" s="2" t="str">
        <x:v>已发或已核定扣减，不重复补发</x:v>
      </x:c>
    </x:row>
    <x:row r="2539" ht="22" customHeight="1">
      <x:c r="A2539" s="2" t="n">
        <x:v>7</x:v>
      </x:c>
      <x:c r="B2539" s="2" t="str">
        <x:v>粤A00255F</x:v>
      </x:c>
      <x:c r="C2539" s="2" t="str">
        <x:v>金可鹏</x:v>
      </x:c>
      <x:c r="D2539" s="2" t="n">
        <x:v>31</x:v>
      </x:c>
      <x:c r="E2539" s="7" t="n">
        <x:v>1000</x:v>
      </x:c>
      <x:c r="F2539" s="2" t="str">
        <x:v>否</x:v>
      </x:c>
      <x:c r="G2539" s="7" t="n">
        <x:v>6000</x:v>
      </x:c>
      <x:c r="H2539" s="7" t="n">
        <x:v>996.3</x:v>
      </x:c>
      <x:c r="I2539" s="2" t="str">
        <x:v>可按后续累计达标判定补发</x:v>
      </x:c>
    </x:row>
    <x:row r="2540" ht="22" customHeight="1">
      <x:c r="A2540" s="2" t="n">
        <x:v>7</x:v>
      </x:c>
      <x:c r="B2540" s="2" t="str">
        <x:v>粤A00615F</x:v>
      </x:c>
      <x:c r="C2540" s="2" t="str">
        <x:v>金可鹏</x:v>
      </x:c>
      <x:c r="D2540" s="2" t="n">
        <x:v>31</x:v>
      </x:c>
      <x:c r="E2540" s="7" t="n">
        <x:v>1000</x:v>
      </x:c>
      <x:c r="F2540" s="2" t="str">
        <x:v>否</x:v>
      </x:c>
      <x:c r="G2540" s="7" t="n">
        <x:v>6000</x:v>
      </x:c>
      <x:c r="H2540" s="7" t="n">
        <x:v>614.4</x:v>
      </x:c>
      <x:c r="I2540" s="2" t="str">
        <x:v>可按后续累计达标判定补发</x:v>
      </x:c>
    </x:row>
    <x:row r="2541" ht="22" customHeight="1">
      <x:c r="A2541" s="2" t="n">
        <x:v>7</x:v>
      </x:c>
      <x:c r="B2541" s="2" t="str">
        <x:v>粤A01209F</x:v>
      </x:c>
      <x:c r="C2541" s="2" t="str">
        <x:v>金可鹏</x:v>
      </x:c>
      <x:c r="D2541" s="2" t="n">
        <x:v>31</x:v>
      </x:c>
      <x:c r="E2541" s="7" t="n">
        <x:v>1000</x:v>
      </x:c>
      <x:c r="F2541" s="2" t="str">
        <x:v>否</x:v>
      </x:c>
      <x:c r="G2541" s="7" t="n">
        <x:v>6000</x:v>
      </x:c>
      <x:c r="H2541" s="7" t="n">
        <x:v>215.2</x:v>
      </x:c>
      <x:c r="I2541" s="2" t="str">
        <x:v>可按后续累计达标判定补发</x:v>
      </x:c>
    </x:row>
    <x:row r="2542" ht="22" customHeight="1">
      <x:c r="A2542" s="2" t="n">
        <x:v>7</x:v>
      </x:c>
      <x:c r="B2542" s="2" t="str">
        <x:v>粤A01396F</x:v>
      </x:c>
      <x:c r="C2542" s="2" t="str">
        <x:v>金可鹏</x:v>
      </x:c>
      <x:c r="D2542" s="2" t="n">
        <x:v>31</x:v>
      </x:c>
      <x:c r="E2542" s="7" t="n">
        <x:v>1000</x:v>
      </x:c>
      <x:c r="F2542" s="2" t="str">
        <x:v>是</x:v>
      </x:c>
      <x:c r="G2542" s="7" t="n">
        <x:v>6000</x:v>
      </x:c>
      <x:c r="H2542" s="7" t="n">
        <x:v>6020</x:v>
      </x:c>
      <x:c r="I2542" s="2" t="str">
        <x:v>已发或已核定扣减，不重复补发</x:v>
      </x:c>
    </x:row>
    <x:row r="2543" ht="22" customHeight="1">
      <x:c r="A2543" s="2" t="n">
        <x:v>7</x:v>
      </x:c>
      <x:c r="B2543" s="2" t="str">
        <x:v>粤A01552F</x:v>
      </x:c>
      <x:c r="C2543" s="2" t="str">
        <x:v>金可鹏</x:v>
      </x:c>
      <x:c r="D2543" s="2" t="n">
        <x:v>14</x:v>
      </x:c>
      <x:c r="E2543" s="7" t="n">
        <x:v>1000</x:v>
      </x:c>
      <x:c r="F2543" s="2" t="str">
        <x:v>否</x:v>
      </x:c>
      <x:c r="G2543" s="7" t="n">
        <x:v>2709.68</x:v>
      </x:c>
      <x:c r="H2543" s="7" t="n">
        <x:v>365.6</x:v>
      </x:c>
      <x:c r="I2543" s="2" t="str">
        <x:v>可按后续累计达标判定补发</x:v>
      </x:c>
    </x:row>
    <x:row r="2544" ht="22" customHeight="1">
      <x:c r="A2544" s="2" t="n">
        <x:v>7</x:v>
      </x:c>
      <x:c r="B2544" s="2" t="str">
        <x:v>粤A01620F</x:v>
      </x:c>
      <x:c r="C2544" s="2" t="str">
        <x:v>金可鹏</x:v>
      </x:c>
      <x:c r="D2544" s="2" t="n">
        <x:v>31</x:v>
      </x:c>
      <x:c r="E2544" s="7" t="n">
        <x:v>1000</x:v>
      </x:c>
      <x:c r="F2544" s="2" t="str">
        <x:v>否</x:v>
      </x:c>
      <x:c r="G2544" s="7" t="n">
        <x:v>6000</x:v>
      </x:c>
      <x:c r="H2544" s="7" t="n">
        <x:v>80.8</x:v>
      </x:c>
      <x:c r="I2544" s="2" t="str">
        <x:v>可按后续累计达标判定补发</x:v>
      </x:c>
    </x:row>
    <x:row r="2545" ht="22" customHeight="1">
      <x:c r="A2545" s="2" t="n">
        <x:v>7</x:v>
      </x:c>
      <x:c r="B2545" s="2" t="str">
        <x:v>粤A01886F</x:v>
      </x:c>
      <x:c r="C2545" s="2" t="str">
        <x:v>金可鹏</x:v>
      </x:c>
      <x:c r="D2545" s="2" t="n">
        <x:v>21</x:v>
      </x:c>
      <x:c r="E2545" s="7" t="n">
        <x:v>1000</x:v>
      </x:c>
      <x:c r="F2545" s="2" t="str">
        <x:v>否</x:v>
      </x:c>
      <x:c r="G2545" s="7" t="n">
        <x:v>4064.52</x:v>
      </x:c>
      <x:c r="H2545" s="7" t="n">
        <x:v>428.8</x:v>
      </x:c>
      <x:c r="I2545" s="2" t="str">
        <x:v>可按后续累计达标判定补发</x:v>
      </x:c>
    </x:row>
    <x:row r="2546" ht="22" customHeight="1">
      <x:c r="A2546" s="2" t="n">
        <x:v>7</x:v>
      </x:c>
      <x:c r="B2546" s="2" t="str">
        <x:v>粤A01939F</x:v>
      </x:c>
      <x:c r="C2546" s="2" t="str">
        <x:v>金可鹏</x:v>
      </x:c>
      <x:c r="D2546" s="2" t="n">
        <x:v>31</x:v>
      </x:c>
      <x:c r="E2546" s="7" t="n">
        <x:v>1000</x:v>
      </x:c>
      <x:c r="F2546" s="2" t="str">
        <x:v>否</x:v>
      </x:c>
      <x:c r="G2546" s="7" t="n">
        <x:v>6000</x:v>
      </x:c>
      <x:c r="H2546" s="7" t="n">
        <x:v>776.8</x:v>
      </x:c>
      <x:c r="I2546" s="2" t="str">
        <x:v>可按后续累计达标判定补发</x:v>
      </x:c>
    </x:row>
    <x:row r="2547" ht="22" customHeight="1">
      <x:c r="A2547" s="2" t="n">
        <x:v>7</x:v>
      </x:c>
      <x:c r="B2547" s="2" t="str">
        <x:v>粤A02661F</x:v>
      </x:c>
      <x:c r="C2547" s="2" t="str">
        <x:v>金可鹏</x:v>
      </x:c>
      <x:c r="D2547" s="2" t="n">
        <x:v>31</x:v>
      </x:c>
      <x:c r="E2547" s="7" t="n">
        <x:v>1000</x:v>
      </x:c>
      <x:c r="F2547" s="2" t="str">
        <x:v>否</x:v>
      </x:c>
      <x:c r="G2547" s="7" t="n">
        <x:v>6000</x:v>
      </x:c>
      <x:c r="H2547" s="7" t="n">
        <x:v>1265.6</x:v>
      </x:c>
      <x:c r="I2547" s="2" t="str">
        <x:v>可按后续累计达标判定补发</x:v>
      </x:c>
    </x:row>
    <x:row r="2548" ht="22" customHeight="1">
      <x:c r="A2548" s="2" t="n">
        <x:v>7</x:v>
      </x:c>
      <x:c r="B2548" s="2" t="str">
        <x:v>粤A02683F</x:v>
      </x:c>
      <x:c r="C2548" s="2" t="str">
        <x:v>金可鹏</x:v>
      </x:c>
      <x:c r="D2548" s="2" t="n">
        <x:v>31</x:v>
      </x:c>
      <x:c r="E2548" s="7" t="n">
        <x:v>1000</x:v>
      </x:c>
      <x:c r="F2548" s="2" t="str">
        <x:v>否</x:v>
      </x:c>
      <x:c r="G2548" s="7" t="n">
        <x:v>6000</x:v>
      </x:c>
      <x:c r="H2548" s="7" t="n">
        <x:v>1496.4</x:v>
      </x:c>
      <x:c r="I2548" s="2" t="str">
        <x:v>可按后续累计达标判定补发</x:v>
      </x:c>
    </x:row>
    <x:row r="2549" ht="22" customHeight="1">
      <x:c r="A2549" s="2" t="n">
        <x:v>7</x:v>
      </x:c>
      <x:c r="B2549" s="2" t="str">
        <x:v>粤A02956F</x:v>
      </x:c>
      <x:c r="C2549" s="2" t="str">
        <x:v>金可鹏</x:v>
      </x:c>
      <x:c r="D2549" s="2" t="n">
        <x:v>31</x:v>
      </x:c>
      <x:c r="E2549" s="7" t="n">
        <x:v>1000</x:v>
      </x:c>
      <x:c r="F2549" s="2" t="str">
        <x:v>否</x:v>
      </x:c>
      <x:c r="G2549" s="7" t="n">
        <x:v>6000</x:v>
      </x:c>
      <x:c r="H2549" s="7" t="n">
        <x:v>2811.6</x:v>
      </x:c>
      <x:c r="I2549" s="2" t="str">
        <x:v>可按后续累计达标判定补发</x:v>
      </x:c>
    </x:row>
    <x:row r="2550" ht="22" customHeight="1">
      <x:c r="A2550" s="2" t="n">
        <x:v>7</x:v>
      </x:c>
      <x:c r="B2550" s="2" t="str">
        <x:v>粤A03502F</x:v>
      </x:c>
      <x:c r="C2550" s="2" t="str">
        <x:v>金可鹏</x:v>
      </x:c>
      <x:c r="D2550" s="2" t="n">
        <x:v>31</x:v>
      </x:c>
      <x:c r="E2550" s="7" t="n">
        <x:v>1000</x:v>
      </x:c>
      <x:c r="F2550" s="2" t="str">
        <x:v>否</x:v>
      </x:c>
      <x:c r="G2550" s="7" t="n">
        <x:v>6000</x:v>
      </x:c>
      <x:c r="H2550" s="7" t="n">
        <x:v>2087.2</x:v>
      </x:c>
      <x:c r="I2550" s="2" t="str">
        <x:v>可按后续累计达标判定补发</x:v>
      </x:c>
    </x:row>
    <x:row r="2551" ht="22" customHeight="1">
      <x:c r="A2551" s="2" t="n">
        <x:v>7</x:v>
      </x:c>
      <x:c r="B2551" s="2" t="str">
        <x:v>粤A03532F</x:v>
      </x:c>
      <x:c r="C2551" s="2" t="str">
        <x:v>金可鹏</x:v>
      </x:c>
      <x:c r="D2551" s="2" t="n">
        <x:v>1</x:v>
      </x:c>
      <x:c r="E2551" s="7" t="n">
        <x:v>1000</x:v>
      </x:c>
      <x:c r="F2551" s="2" t="str">
        <x:v>否</x:v>
      </x:c>
      <x:c r="G2551" s="7" t="n">
        <x:v>193.55</x:v>
      </x:c>
      <x:c r="H2551" s="7" t="n">
        <x:v>0</x:v>
      </x:c>
      <x:c r="I2551" s="2" t="str">
        <x:v>可按后续累计达标判定补发</x:v>
      </x:c>
    </x:row>
    <x:row r="2552" ht="22" customHeight="1">
      <x:c r="A2552" s="2" t="n">
        <x:v>7</x:v>
      </x:c>
      <x:c r="B2552" s="2" t="str">
        <x:v>粤A03569F</x:v>
      </x:c>
      <x:c r="C2552" s="2" t="str">
        <x:v>金可鹏</x:v>
      </x:c>
      <x:c r="D2552" s="2" t="n">
        <x:v>31</x:v>
      </x:c>
      <x:c r="E2552" s="7" t="n">
        <x:v>1000</x:v>
      </x:c>
      <x:c r="F2552" s="2" t="str">
        <x:v>否</x:v>
      </x:c>
      <x:c r="G2552" s="7" t="n">
        <x:v>6000</x:v>
      </x:c>
      <x:c r="H2552" s="7" t="n">
        <x:v>890.1</x:v>
      </x:c>
      <x:c r="I2552" s="2" t="str">
        <x:v>可按后续累计达标判定补发</x:v>
      </x:c>
    </x:row>
    <x:row r="2553" ht="22" customHeight="1">
      <x:c r="A2553" s="2" t="n">
        <x:v>7</x:v>
      </x:c>
      <x:c r="B2553" s="2" t="str">
        <x:v>粤A03859F</x:v>
      </x:c>
      <x:c r="C2553" s="2" t="str">
        <x:v>金可鹏</x:v>
      </x:c>
      <x:c r="D2553" s="2" t="n">
        <x:v>31</x:v>
      </x:c>
      <x:c r="E2553" s="7" t="n">
        <x:v>1000</x:v>
      </x:c>
      <x:c r="F2553" s="2" t="str">
        <x:v>否</x:v>
      </x:c>
      <x:c r="G2553" s="7" t="n">
        <x:v>6000</x:v>
      </x:c>
      <x:c r="H2553" s="7" t="n">
        <x:v>1457.8</x:v>
      </x:c>
      <x:c r="I2553" s="2" t="str">
        <x:v>可按后续累计达标判定补发</x:v>
      </x:c>
    </x:row>
    <x:row r="2554" ht="22" customHeight="1">
      <x:c r="A2554" s="2" t="n">
        <x:v>7</x:v>
      </x:c>
      <x:c r="B2554" s="2" t="str">
        <x:v>粤A05322F</x:v>
      </x:c>
      <x:c r="C2554" s="2" t="str">
        <x:v>金可鹏</x:v>
      </x:c>
      <x:c r="D2554" s="2" t="n">
        <x:v>31</x:v>
      </x:c>
      <x:c r="E2554" s="7" t="n">
        <x:v>1000</x:v>
      </x:c>
      <x:c r="F2554" s="2" t="str">
        <x:v>否</x:v>
      </x:c>
      <x:c r="G2554" s="7" t="n">
        <x:v>6000</x:v>
      </x:c>
      <x:c r="H2554" s="7" t="n">
        <x:v>1143.3</x:v>
      </x:c>
      <x:c r="I2554" s="2" t="str">
        <x:v>可按后续累计达标判定补发</x:v>
      </x:c>
    </x:row>
    <x:row r="2555" ht="22" customHeight="1">
      <x:c r="A2555" s="2" t="n">
        <x:v>7</x:v>
      </x:c>
      <x:c r="B2555" s="2" t="str">
        <x:v>粤A05391F</x:v>
      </x:c>
      <x:c r="C2555" s="2" t="str">
        <x:v>金可鹏</x:v>
      </x:c>
      <x:c r="D2555" s="2" t="n">
        <x:v>31</x:v>
      </x:c>
      <x:c r="E2555" s="7" t="n">
        <x:v>1000</x:v>
      </x:c>
      <x:c r="F2555" s="2" t="str">
        <x:v>否</x:v>
      </x:c>
      <x:c r="G2555" s="7" t="n">
        <x:v>6000</x:v>
      </x:c>
      <x:c r="H2555" s="7" t="n">
        <x:v>1989.8</x:v>
      </x:c>
      <x:c r="I2555" s="2" t="str">
        <x:v>可按后续累计达标判定补发</x:v>
      </x:c>
    </x:row>
    <x:row r="2556" ht="22" customHeight="1">
      <x:c r="A2556" s="2" t="n">
        <x:v>7</x:v>
      </x:c>
      <x:c r="B2556" s="2" t="str">
        <x:v>粤A05428F</x:v>
      </x:c>
      <x:c r="C2556" s="2" t="str">
        <x:v>金可鹏</x:v>
      </x:c>
      <x:c r="D2556" s="2" t="n">
        <x:v>31</x:v>
      </x:c>
      <x:c r="E2556" s="7" t="n">
        <x:v>1000</x:v>
      </x:c>
      <x:c r="F2556" s="2" t="str">
        <x:v>否</x:v>
      </x:c>
      <x:c r="G2556" s="7" t="n">
        <x:v>6000</x:v>
      </x:c>
      <x:c r="H2556" s="7" t="n">
        <x:v>1122</x:v>
      </x:c>
      <x:c r="I2556" s="2" t="str">
        <x:v>可按后续累计达标判定补发</x:v>
      </x:c>
    </x:row>
    <x:row r="2557" ht="22" customHeight="1">
      <x:c r="A2557" s="2" t="n">
        <x:v>7</x:v>
      </x:c>
      <x:c r="B2557" s="2" t="str">
        <x:v>粤A05776F</x:v>
      </x:c>
      <x:c r="C2557" s="2" t="str">
        <x:v>金可鹏</x:v>
      </x:c>
      <x:c r="D2557" s="2" t="n">
        <x:v>24</x:v>
      </x:c>
      <x:c r="E2557" s="7" t="n">
        <x:v>1000</x:v>
      </x:c>
      <x:c r="F2557" s="2" t="str">
        <x:v>否</x:v>
      </x:c>
      <x:c r="G2557" s="7" t="n">
        <x:v>4645.16</x:v>
      </x:c>
      <x:c r="H2557" s="7" t="n">
        <x:v>2887.8</x:v>
      </x:c>
      <x:c r="I2557" s="2" t="str">
        <x:v>可按后续累计达标判定补发</x:v>
      </x:c>
    </x:row>
    <x:row r="2558" ht="22" customHeight="1">
      <x:c r="A2558" s="2" t="n">
        <x:v>7</x:v>
      </x:c>
      <x:c r="B2558" s="2" t="str">
        <x:v>粤A05839F</x:v>
      </x:c>
      <x:c r="C2558" s="2" t="str">
        <x:v>金可鹏</x:v>
      </x:c>
      <x:c r="D2558" s="2" t="n">
        <x:v>31</x:v>
      </x:c>
      <x:c r="E2558" s="7" t="n">
        <x:v>1000</x:v>
      </x:c>
      <x:c r="F2558" s="2" t="str">
        <x:v>否</x:v>
      </x:c>
      <x:c r="G2558" s="7" t="n">
        <x:v>6000</x:v>
      </x:c>
      <x:c r="H2558" s="7" t="n">
        <x:v>260</x:v>
      </x:c>
      <x:c r="I2558" s="2" t="str">
        <x:v>可按后续累计达标判定补发</x:v>
      </x:c>
    </x:row>
    <x:row r="2559" ht="22" customHeight="1">
      <x:c r="A2559" s="2" t="n">
        <x:v>7</x:v>
      </x:c>
      <x:c r="B2559" s="2" t="str">
        <x:v>粤A05876F</x:v>
      </x:c>
      <x:c r="C2559" s="2" t="str">
        <x:v>金可鹏</x:v>
      </x:c>
      <x:c r="D2559" s="2" t="n">
        <x:v>14</x:v>
      </x:c>
      <x:c r="E2559" s="7" t="n">
        <x:v>1000</x:v>
      </x:c>
      <x:c r="F2559" s="2" t="str">
        <x:v>否</x:v>
      </x:c>
      <x:c r="G2559" s="7" t="n">
        <x:v>2709.68</x:v>
      </x:c>
      <x:c r="H2559" s="7" t="n">
        <x:v>608.8</x:v>
      </x:c>
      <x:c r="I2559" s="2" t="str">
        <x:v>可按后续累计达标判定补发</x:v>
      </x:c>
    </x:row>
    <x:row r="2560" ht="22" customHeight="1">
      <x:c r="A2560" s="2" t="n">
        <x:v>7</x:v>
      </x:c>
      <x:c r="B2560" s="2" t="str">
        <x:v>粤A05985F</x:v>
      </x:c>
      <x:c r="C2560" s="2" t="str">
        <x:v>金可鹏</x:v>
      </x:c>
      <x:c r="D2560" s="2" t="n">
        <x:v>31</x:v>
      </x:c>
      <x:c r="E2560" s="7" t="n">
        <x:v>1000</x:v>
      </x:c>
      <x:c r="F2560" s="2" t="str">
        <x:v>否</x:v>
      </x:c>
      <x:c r="G2560" s="7" t="n">
        <x:v>6000</x:v>
      </x:c>
      <x:c r="H2560" s="7" t="n">
        <x:v>159.6</x:v>
      </x:c>
      <x:c r="I2560" s="2" t="str">
        <x:v>可按后续累计达标判定补发</x:v>
      </x:c>
    </x:row>
    <x:row r="2561" ht="22" customHeight="1">
      <x:c r="A2561" s="2" t="n">
        <x:v>7</x:v>
      </x:c>
      <x:c r="B2561" s="2" t="str">
        <x:v>粤A05995F</x:v>
      </x:c>
      <x:c r="C2561" s="2" t="str">
        <x:v>金可鹏</x:v>
      </x:c>
      <x:c r="D2561" s="2" t="n">
        <x:v>31</x:v>
      </x:c>
      <x:c r="E2561" s="7" t="n">
        <x:v>1000</x:v>
      </x:c>
      <x:c r="F2561" s="2" t="str">
        <x:v>否</x:v>
      </x:c>
      <x:c r="G2561" s="7" t="n">
        <x:v>6000</x:v>
      </x:c>
      <x:c r="H2561" s="7" t="n">
        <x:v>428.1</x:v>
      </x:c>
      <x:c r="I2561" s="2" t="str">
        <x:v>可按后续累计达标判定补发</x:v>
      </x:c>
    </x:row>
    <x:row r="2562" ht="22" customHeight="1">
      <x:c r="A2562" s="2" t="n">
        <x:v>7</x:v>
      </x:c>
      <x:c r="B2562" s="2" t="str">
        <x:v>粤A06290F</x:v>
      </x:c>
      <x:c r="C2562" s="2" t="str">
        <x:v>金可鹏</x:v>
      </x:c>
      <x:c r="D2562" s="2" t="n">
        <x:v>31</x:v>
      </x:c>
      <x:c r="E2562" s="7" t="n">
        <x:v>1000</x:v>
      </x:c>
      <x:c r="F2562" s="2" t="str">
        <x:v>是</x:v>
      </x:c>
      <x:c r="G2562" s="7" t="n">
        <x:v>6000</x:v>
      </x:c>
      <x:c r="H2562" s="7" t="n">
        <x:v>8205.2</x:v>
      </x:c>
      <x:c r="I2562" s="2" t="str">
        <x:v>已发或已核定扣减，不重复补发</x:v>
      </x:c>
    </x:row>
    <x:row r="2563" ht="22" customHeight="1">
      <x:c r="A2563" s="2" t="n">
        <x:v>7</x:v>
      </x:c>
      <x:c r="B2563" s="2" t="str">
        <x:v>粤A06569F</x:v>
      </x:c>
      <x:c r="C2563" s="2" t="str">
        <x:v>金可鹏</x:v>
      </x:c>
      <x:c r="D2563" s="2" t="n">
        <x:v>31</x:v>
      </x:c>
      <x:c r="E2563" s="7" t="n">
        <x:v>1000</x:v>
      </x:c>
      <x:c r="F2563" s="2" t="str">
        <x:v>否</x:v>
      </x:c>
      <x:c r="G2563" s="7" t="n">
        <x:v>6000</x:v>
      </x:c>
      <x:c r="H2563" s="7" t="n">
        <x:v>1865</x:v>
      </x:c>
      <x:c r="I2563" s="2" t="str">
        <x:v>可按后续累计达标判定补发</x:v>
      </x:c>
    </x:row>
    <x:row r="2564" ht="22" customHeight="1">
      <x:c r="A2564" s="2" t="n">
        <x:v>7</x:v>
      </x:c>
      <x:c r="B2564" s="2" t="str">
        <x:v>粤A06691F</x:v>
      </x:c>
      <x:c r="C2564" s="2" t="str">
        <x:v>金可鹏</x:v>
      </x:c>
      <x:c r="D2564" s="2" t="n">
        <x:v>31</x:v>
      </x:c>
      <x:c r="E2564" s="7" t="n">
        <x:v>1000</x:v>
      </x:c>
      <x:c r="F2564" s="2" t="str">
        <x:v>是</x:v>
      </x:c>
      <x:c r="G2564" s="7" t="n">
        <x:v>6000</x:v>
      </x:c>
      <x:c r="H2564" s="7" t="n">
        <x:v>5548.5</x:v>
      </x:c>
      <x:c r="I2564" s="2" t="str">
        <x:v>已发或已核定扣减，不重复补发</x:v>
      </x:c>
    </x:row>
    <x:row r="2565" ht="22" customHeight="1">
      <x:c r="A2565" s="2" t="n">
        <x:v>7</x:v>
      </x:c>
      <x:c r="B2565" s="2" t="str">
        <x:v>粤A06859F</x:v>
      </x:c>
      <x:c r="C2565" s="2" t="str">
        <x:v>金可鹏</x:v>
      </x:c>
      <x:c r="D2565" s="2" t="n">
        <x:v>31</x:v>
      </x:c>
      <x:c r="E2565" s="7" t="n">
        <x:v>1000</x:v>
      </x:c>
      <x:c r="F2565" s="2" t="str">
        <x:v>否</x:v>
      </x:c>
      <x:c r="G2565" s="7" t="n">
        <x:v>6000</x:v>
      </x:c>
      <x:c r="H2565" s="7" t="n">
        <x:v>849.8</x:v>
      </x:c>
      <x:c r="I2565" s="2" t="str">
        <x:v>可按后续累计达标判定补发</x:v>
      </x:c>
    </x:row>
    <x:row r="2566" ht="22" customHeight="1">
      <x:c r="A2566" s="2" t="n">
        <x:v>7</x:v>
      </x:c>
      <x:c r="B2566" s="2" t="str">
        <x:v>粤A06931F</x:v>
      </x:c>
      <x:c r="C2566" s="2" t="str">
        <x:v>金可鹏</x:v>
      </x:c>
      <x:c r="D2566" s="2" t="n">
        <x:v>31</x:v>
      </x:c>
      <x:c r="E2566" s="7" t="n">
        <x:v>1000</x:v>
      </x:c>
      <x:c r="F2566" s="2" t="str">
        <x:v>否</x:v>
      </x:c>
      <x:c r="G2566" s="7" t="n">
        <x:v>6000</x:v>
      </x:c>
      <x:c r="H2566" s="7" t="n">
        <x:v>2573.3</x:v>
      </x:c>
      <x:c r="I2566" s="2" t="str">
        <x:v>可按后续累计达标判定补发</x:v>
      </x:c>
    </x:row>
    <x:row r="2567" ht="22" customHeight="1">
      <x:c r="A2567" s="2" t="n">
        <x:v>7</x:v>
      </x:c>
      <x:c r="B2567" s="2" t="str">
        <x:v>粤A06932F</x:v>
      </x:c>
      <x:c r="C2567" s="2" t="str">
        <x:v>金可鹏</x:v>
      </x:c>
      <x:c r="D2567" s="2" t="n">
        <x:v>31</x:v>
      </x:c>
      <x:c r="E2567" s="7" t="n">
        <x:v>1000</x:v>
      </x:c>
      <x:c r="F2567" s="2" t="str">
        <x:v>否</x:v>
      </x:c>
      <x:c r="G2567" s="7" t="n">
        <x:v>6000</x:v>
      </x:c>
      <x:c r="H2567" s="7" t="n">
        <x:v>1163.6</x:v>
      </x:c>
      <x:c r="I2567" s="2" t="str">
        <x:v>可按后续累计达标判定补发</x:v>
      </x:c>
    </x:row>
    <x:row r="2568" ht="22" customHeight="1">
      <x:c r="A2568" s="2" t="n">
        <x:v>7</x:v>
      </x:c>
      <x:c r="B2568" s="2" t="str">
        <x:v>粤A07260F</x:v>
      </x:c>
      <x:c r="C2568" s="2" t="str">
        <x:v>金可鹏</x:v>
      </x:c>
      <x:c r="D2568" s="2" t="n">
        <x:v>31</x:v>
      </x:c>
      <x:c r="E2568" s="7" t="n">
        <x:v>1000</x:v>
      </x:c>
      <x:c r="F2568" s="2" t="str">
        <x:v>否</x:v>
      </x:c>
      <x:c r="G2568" s="7" t="n">
        <x:v>6000</x:v>
      </x:c>
      <x:c r="H2568" s="7" t="n">
        <x:v>756</x:v>
      </x:c>
      <x:c r="I2568" s="2" t="str">
        <x:v>可按后续累计达标判定补发</x:v>
      </x:c>
    </x:row>
    <x:row r="2569" ht="22" customHeight="1">
      <x:c r="A2569" s="2" t="n">
        <x:v>7</x:v>
      </x:c>
      <x:c r="B2569" s="2" t="str">
        <x:v>粤A07555F</x:v>
      </x:c>
      <x:c r="C2569" s="2" t="str">
        <x:v>金可鹏</x:v>
      </x:c>
      <x:c r="D2569" s="2" t="n">
        <x:v>31</x:v>
      </x:c>
      <x:c r="E2569" s="7" t="n">
        <x:v>1000</x:v>
      </x:c>
      <x:c r="F2569" s="2" t="str">
        <x:v>是</x:v>
      </x:c>
      <x:c r="G2569" s="7" t="n">
        <x:v>6000</x:v>
      </x:c>
      <x:c r="H2569" s="7" t="n">
        <x:v>6797.4</x:v>
      </x:c>
      <x:c r="I2569" s="2" t="str">
        <x:v>已发或已核定扣减，不重复补发</x:v>
      </x:c>
    </x:row>
    <x:row r="2570" ht="22" customHeight="1">
      <x:c r="A2570" s="2" t="n">
        <x:v>7</x:v>
      </x:c>
      <x:c r="B2570" s="2" t="str">
        <x:v>粤A07568F</x:v>
      </x:c>
      <x:c r="C2570" s="2" t="str">
        <x:v>金可鹏</x:v>
      </x:c>
      <x:c r="D2570" s="2" t="n">
        <x:v>31</x:v>
      </x:c>
      <x:c r="E2570" s="7" t="n">
        <x:v>1000</x:v>
      </x:c>
      <x:c r="F2570" s="2" t="str">
        <x:v>否</x:v>
      </x:c>
      <x:c r="G2570" s="7" t="n">
        <x:v>6000</x:v>
      </x:c>
      <x:c r="H2570" s="7" t="n">
        <x:v>576.6</x:v>
      </x:c>
      <x:c r="I2570" s="2" t="str">
        <x:v>可按后续累计达标判定补发</x:v>
      </x:c>
    </x:row>
    <x:row r="2571" ht="22" customHeight="1">
      <x:c r="A2571" s="2" t="n">
        <x:v>7</x:v>
      </x:c>
      <x:c r="B2571" s="2" t="str">
        <x:v>粤A08512F</x:v>
      </x:c>
      <x:c r="C2571" s="2" t="str">
        <x:v>金可鹏</x:v>
      </x:c>
      <x:c r="D2571" s="2" t="n">
        <x:v>31</x:v>
      </x:c>
      <x:c r="E2571" s="7" t="n">
        <x:v>1000</x:v>
      </x:c>
      <x:c r="F2571" s="2" t="str">
        <x:v>否</x:v>
      </x:c>
      <x:c r="G2571" s="7" t="n">
        <x:v>6000</x:v>
      </x:c>
      <x:c r="H2571" s="7" t="n">
        <x:v>2317.6</x:v>
      </x:c>
      <x:c r="I2571" s="2" t="str">
        <x:v>可按后续累计达标判定补发</x:v>
      </x:c>
    </x:row>
    <x:row r="2572" ht="22" customHeight="1">
      <x:c r="A2572" s="2" t="n">
        <x:v>7</x:v>
      </x:c>
      <x:c r="B2572" s="2" t="str">
        <x:v>粤A08796F</x:v>
      </x:c>
      <x:c r="C2572" s="2" t="str">
        <x:v>金可鹏</x:v>
      </x:c>
      <x:c r="D2572" s="2" t="n">
        <x:v>20</x:v>
      </x:c>
      <x:c r="E2572" s="7" t="n">
        <x:v>1000</x:v>
      </x:c>
      <x:c r="F2572" s="2" t="str">
        <x:v>是</x:v>
      </x:c>
      <x:c r="G2572" s="7" t="n">
        <x:v>3870.97</x:v>
      </x:c>
      <x:c r="H2572" s="7" t="n">
        <x:v>3200</x:v>
      </x:c>
      <x:c r="I2572" s="2" t="str">
        <x:v>已发或已核定扣减，不重复补发</x:v>
      </x:c>
    </x:row>
    <x:row r="2573" ht="22" customHeight="1">
      <x:c r="A2573" s="2" t="n">
        <x:v>7</x:v>
      </x:c>
      <x:c r="B2573" s="2" t="str">
        <x:v>粤A08910F</x:v>
      </x:c>
      <x:c r="C2573" s="2" t="str">
        <x:v>金可鹏</x:v>
      </x:c>
      <x:c r="D2573" s="2" t="n">
        <x:v>31</x:v>
      </x:c>
      <x:c r="E2573" s="7" t="n">
        <x:v>1000</x:v>
      </x:c>
      <x:c r="F2573" s="2" t="str">
        <x:v>是</x:v>
      </x:c>
      <x:c r="G2573" s="7" t="n">
        <x:v>6000</x:v>
      </x:c>
      <x:c r="H2573" s="7" t="n">
        <x:v>5661</x:v>
      </x:c>
      <x:c r="I2573" s="2" t="str">
        <x:v>已发或已核定扣减，不重复补发</x:v>
      </x:c>
    </x:row>
    <x:row r="2574" ht="22" customHeight="1">
      <x:c r="A2574" s="2" t="n">
        <x:v>7</x:v>
      </x:c>
      <x:c r="B2574" s="2" t="str">
        <x:v>粤A08933F</x:v>
      </x:c>
      <x:c r="C2574" s="2" t="str">
        <x:v>金可鹏</x:v>
      </x:c>
      <x:c r="D2574" s="2" t="n">
        <x:v>31</x:v>
      </x:c>
      <x:c r="E2574" s="7" t="n">
        <x:v>1000</x:v>
      </x:c>
      <x:c r="F2574" s="2" t="str">
        <x:v>否</x:v>
      </x:c>
      <x:c r="G2574" s="7" t="n">
        <x:v>6000</x:v>
      </x:c>
      <x:c r="H2574" s="7" t="n">
        <x:v>1408.3</x:v>
      </x:c>
      <x:c r="I2574" s="2" t="str">
        <x:v>可按后续累计达标判定补发</x:v>
      </x:c>
    </x:row>
    <x:row r="2575" ht="22" customHeight="1">
      <x:c r="A2575" s="2" t="n">
        <x:v>7</x:v>
      </x:c>
      <x:c r="B2575" s="2" t="str">
        <x:v>粤A09262F</x:v>
      </x:c>
      <x:c r="C2575" s="2" t="str">
        <x:v>金可鹏</x:v>
      </x:c>
      <x:c r="D2575" s="2" t="n">
        <x:v>31</x:v>
      </x:c>
      <x:c r="E2575" s="7" t="n">
        <x:v>1000</x:v>
      </x:c>
      <x:c r="F2575" s="2" t="str">
        <x:v>否</x:v>
      </x:c>
      <x:c r="G2575" s="7" t="n">
        <x:v>6000</x:v>
      </x:c>
      <x:c r="H2575" s="7" t="n">
        <x:v>890.7</x:v>
      </x:c>
      <x:c r="I2575" s="2" t="str">
        <x:v>可按后续累计达标判定补发</x:v>
      </x:c>
    </x:row>
    <x:row r="2576" ht="22" customHeight="1">
      <x:c r="A2576" s="2" t="n">
        <x:v>7</x:v>
      </x:c>
      <x:c r="B2576" s="2" t="str">
        <x:v>粤A09578F</x:v>
      </x:c>
      <x:c r="C2576" s="2" t="str">
        <x:v>金可鹏</x:v>
      </x:c>
      <x:c r="D2576" s="2" t="n">
        <x:v>31</x:v>
      </x:c>
      <x:c r="E2576" s="7" t="n">
        <x:v>1000</x:v>
      </x:c>
      <x:c r="F2576" s="2" t="str">
        <x:v>否</x:v>
      </x:c>
      <x:c r="G2576" s="7" t="n">
        <x:v>6000</x:v>
      </x:c>
      <x:c r="H2576" s="7" t="n">
        <x:v>570.6</x:v>
      </x:c>
      <x:c r="I2576" s="2" t="str">
        <x:v>可按后续累计达标判定补发</x:v>
      </x:c>
    </x:row>
    <x:row r="2577" ht="22" customHeight="1">
      <x:c r="A2577" s="2" t="n">
        <x:v>7</x:v>
      </x:c>
      <x:c r="B2577" s="2" t="str">
        <x:v>粤A09620F</x:v>
      </x:c>
      <x:c r="C2577" s="2" t="str">
        <x:v>金可鹏</x:v>
      </x:c>
      <x:c r="D2577" s="2" t="n">
        <x:v>16</x:v>
      </x:c>
      <x:c r="E2577" s="7" t="n">
        <x:v>1000</x:v>
      </x:c>
      <x:c r="F2577" s="2" t="str">
        <x:v>否</x:v>
      </x:c>
      <x:c r="G2577" s="7" t="n">
        <x:v>3096.77</x:v>
      </x:c>
      <x:c r="H2577" s="7" t="n">
        <x:v>414.6</x:v>
      </x:c>
      <x:c r="I2577" s="2" t="str">
        <x:v>可按后续累计达标判定补发</x:v>
      </x:c>
    </x:row>
    <x:row r="2578" ht="22" customHeight="1">
      <x:c r="A2578" s="2" t="n">
        <x:v>7</x:v>
      </x:c>
      <x:c r="B2578" s="2" t="str">
        <x:v>粤A09706F</x:v>
      </x:c>
      <x:c r="C2578" s="2" t="str">
        <x:v>金可鹏</x:v>
      </x:c>
      <x:c r="D2578" s="2" t="n">
        <x:v>31</x:v>
      </x:c>
      <x:c r="E2578" s="7" t="n">
        <x:v>1000</x:v>
      </x:c>
      <x:c r="F2578" s="2" t="str">
        <x:v>否</x:v>
      </x:c>
      <x:c r="G2578" s="7" t="n">
        <x:v>6000</x:v>
      </x:c>
      <x:c r="H2578" s="7" t="n">
        <x:v>552.2</x:v>
      </x:c>
      <x:c r="I2578" s="2" t="str">
        <x:v>可按后续累计达标判定补发</x:v>
      </x:c>
    </x:row>
    <x:row r="2579" ht="22" customHeight="1">
      <x:c r="A2579" s="2" t="n">
        <x:v>7</x:v>
      </x:c>
      <x:c r="B2579" s="2" t="str">
        <x:v>粤AF09130</x:v>
      </x:c>
      <x:c r="C2579" s="2" t="str">
        <x:v>金可鹏</x:v>
      </x:c>
      <x:c r="D2579" s="2" t="n">
        <x:v>28</x:v>
      </x:c>
      <x:c r="E2579" s="7" t="n">
        <x:v>150</x:v>
      </x:c>
      <x:c r="F2579" s="2" t="str">
        <x:v>否</x:v>
      </x:c>
      <x:c r="G2579" s="7" t="n">
        <x:v>2709.68</x:v>
      </x:c>
      <x:c r="H2579" s="7" t="n">
        <x:v>2484.4</x:v>
      </x:c>
      <x:c r="I2579" s="2" t="str">
        <x:v>可按后续累计达标判定补发</x:v>
      </x:c>
    </x:row>
    <x:row r="2580" ht="22" customHeight="1">
      <x:c r="A2580" s="2" t="n">
        <x:v>7</x:v>
      </x:c>
      <x:c r="B2580" s="2" t="str">
        <x:v>粤AF70111</x:v>
      </x:c>
      <x:c r="C2580" s="2" t="str">
        <x:v>金可鹏</x:v>
      </x:c>
      <x:c r="D2580" s="2" t="n">
        <x:v>28</x:v>
      </x:c>
      <x:c r="E2580" s="7" t="n">
        <x:v>150</x:v>
      </x:c>
      <x:c r="F2580" s="2" t="str">
        <x:v>否</x:v>
      </x:c>
      <x:c r="G2580" s="7" t="n">
        <x:v>2709.68</x:v>
      </x:c>
      <x:c r="H2580" s="7" t="n">
        <x:v>1566.3</x:v>
      </x:c>
      <x:c r="I2580" s="2" t="str">
        <x:v>可按后续累计达标判定补发</x:v>
      </x:c>
    </x:row>
    <x:row r="2581" ht="22" customHeight="1">
      <x:c r="A2581" s="2" t="n">
        <x:v>7</x:v>
      </x:c>
      <x:c r="B2581" s="2" t="str">
        <x:v>粤AFG2090</x:v>
      </x:c>
      <x:c r="C2581" s="2" t="str">
        <x:v>金可鹏</x:v>
      </x:c>
      <x:c r="D2581" s="2" t="n">
        <x:v>31</x:v>
      </x:c>
      <x:c r="E2581" s="7" t="n">
        <x:v>260</x:v>
      </x:c>
      <x:c r="F2581" s="2" t="str">
        <x:v>否</x:v>
      </x:c>
      <x:c r="G2581" s="7" t="n">
        <x:v>5000</x:v>
      </x:c>
      <x:c r="H2581" s="7" t="n">
        <x:v>4178.5</x:v>
      </x:c>
      <x:c r="I2581" s="2" t="str">
        <x:v>可按后续累计达标判定补发</x:v>
      </x:c>
    </x:row>
    <x:row r="2582" ht="22" customHeight="1">
      <x:c r="A2582" s="2" t="n">
        <x:v>7</x:v>
      </x:c>
      <x:c r="B2582" s="2" t="str">
        <x:v>粤AFH7393</x:v>
      </x:c>
      <x:c r="C2582" s="2" t="str">
        <x:v>金可鹏</x:v>
      </x:c>
      <x:c r="D2582" s="2" t="n">
        <x:v>23</x:v>
      </x:c>
      <x:c r="E2582" s="7" t="n">
        <x:v>260</x:v>
      </x:c>
      <x:c r="F2582" s="2" t="str">
        <x:v>否</x:v>
      </x:c>
      <x:c r="G2582" s="7" t="n">
        <x:v>3709.68</x:v>
      </x:c>
      <x:c r="H2582" s="7" t="n">
        <x:v>1686.9</x:v>
      </x:c>
      <x:c r="I2582" s="2" t="str">
        <x:v>可按后续累计达标判定补发</x:v>
      </x:c>
    </x:row>
    <x:row r="2583" ht="22" customHeight="1">
      <x:c r="A2583" s="2" t="n">
        <x:v>7</x:v>
      </x:c>
      <x:c r="B2583" s="2" t="str">
        <x:v>粤AG01629</x:v>
      </x:c>
      <x:c r="C2583" s="2" t="str">
        <x:v>金可鹏</x:v>
      </x:c>
      <x:c r="D2583" s="2" t="n">
        <x:v>25</x:v>
      </x:c>
      <x:c r="E2583" s="7" t="n">
        <x:v>260</x:v>
      </x:c>
      <x:c r="F2583" s="2" t="str">
        <x:v>否</x:v>
      </x:c>
      <x:c r="G2583" s="7" t="n">
        <x:v>4032.26</x:v>
      </x:c>
      <x:c r="H2583" s="7" t="n">
        <x:v>2006</x:v>
      </x:c>
      <x:c r="I2583" s="2" t="str">
        <x:v>可按后续累计达标判定补发</x:v>
      </x:c>
    </x:row>
    <x:row r="2584" ht="22" customHeight="1">
      <x:c r="A2584" s="2" t="n">
        <x:v>7</x:v>
      </x:c>
      <x:c r="B2584" s="2" t="str">
        <x:v>粤AG03779</x:v>
      </x:c>
      <x:c r="C2584" s="2" t="str">
        <x:v>金可鹏</x:v>
      </x:c>
      <x:c r="D2584" s="2" t="n">
        <x:v>31</x:v>
      </x:c>
      <x:c r="E2584" s="7" t="n">
        <x:v>260</x:v>
      </x:c>
      <x:c r="F2584" s="2" t="str">
        <x:v>否</x:v>
      </x:c>
      <x:c r="G2584" s="7" t="n">
        <x:v>5000</x:v>
      </x:c>
      <x:c r="H2584" s="7" t="n">
        <x:v>4894</x:v>
      </x:c>
      <x:c r="I2584" s="2" t="str">
        <x:v>可按后续累计达标判定补发</x:v>
      </x:c>
    </x:row>
    <x:row r="2585" ht="22" customHeight="1">
      <x:c r="A2585" s="2" t="n">
        <x:v>7</x:v>
      </x:c>
      <x:c r="B2585" s="2" t="str">
        <x:v>粤AG35802</x:v>
      </x:c>
      <x:c r="C2585" s="2" t="str">
        <x:v>金可鹏</x:v>
      </x:c>
      <x:c r="D2585" s="2" t="n">
        <x:v>31</x:v>
      </x:c>
      <x:c r="E2585" s="7" t="n">
        <x:v>260</x:v>
      </x:c>
      <x:c r="F2585" s="2" t="str">
        <x:v>否</x:v>
      </x:c>
      <x:c r="G2585" s="7" t="n">
        <x:v>5000</x:v>
      </x:c>
      <x:c r="H2585" s="7" t="n">
        <x:v>4886.5</x:v>
      </x:c>
      <x:c r="I2585" s="2" t="str">
        <x:v>可按后续累计达标判定补发</x:v>
      </x:c>
    </x:row>
    <x:row r="2586" ht="22" customHeight="1">
      <x:c r="A2586" s="2" t="n">
        <x:v>7</x:v>
      </x:c>
      <x:c r="B2586" s="2" t="str">
        <x:v>粤AG59208</x:v>
      </x:c>
      <x:c r="C2586" s="2" t="str">
        <x:v>金可鹏</x:v>
      </x:c>
      <x:c r="D2586" s="2" t="n">
        <x:v>23</x:v>
      </x:c>
      <x:c r="E2586" s="7" t="n">
        <x:v>260</x:v>
      </x:c>
      <x:c r="F2586" s="2" t="str">
        <x:v>否</x:v>
      </x:c>
      <x:c r="G2586" s="7" t="n">
        <x:v>3709.68</x:v>
      </x:c>
      <x:c r="H2586" s="7" t="n">
        <x:v>1480.2</x:v>
      </x:c>
      <x:c r="I2586" s="2" t="str">
        <x:v>可按后续累计达标判定补发</x:v>
      </x:c>
    </x:row>
    <x:row r="2587" ht="22" customHeight="1">
      <x:c r="A2587" s="2" t="n">
        <x:v>7</x:v>
      </x:c>
      <x:c r="B2587" s="2" t="str">
        <x:v>粤AGE1516</x:v>
      </x:c>
      <x:c r="C2587" s="2" t="str">
        <x:v>金可鹏</x:v>
      </x:c>
      <x:c r="D2587" s="2" t="n">
        <x:v>31</x:v>
      </x:c>
      <x:c r="E2587" s="7" t="n">
        <x:v>150</x:v>
      </x:c>
      <x:c r="F2587" s="2" t="str">
        <x:v>是</x:v>
      </x:c>
      <x:c r="G2587" s="7" t="n">
        <x:v>3000</x:v>
      </x:c>
      <x:c r="H2587" s="7" t="n">
        <x:v>4132.8</x:v>
      </x:c>
      <x:c r="I2587" s="2" t="str">
        <x:v>已发或已核定扣减，不重复补发</x:v>
      </x:c>
    </x:row>
    <x:row r="2588" ht="22" customHeight="1">
      <x:c r="A2588" s="2" t="n">
        <x:v>7</x:v>
      </x:c>
      <x:c r="B2588" s="2" t="str">
        <x:v>粤AGE5843</x:v>
      </x:c>
      <x:c r="C2588" s="2" t="str">
        <x:v>金可鹏</x:v>
      </x:c>
      <x:c r="D2588" s="2" t="n">
        <x:v>31</x:v>
      </x:c>
      <x:c r="E2588" s="7" t="n">
        <x:v>150</x:v>
      </x:c>
      <x:c r="F2588" s="2" t="str">
        <x:v>否</x:v>
      </x:c>
      <x:c r="G2588" s="7" t="n">
        <x:v>3000</x:v>
      </x:c>
      <x:c r="H2588" s="7" t="n">
        <x:v>1976.4</x:v>
      </x:c>
      <x:c r="I2588" s="2" t="str">
        <x:v>可按后续累计达标判定补发</x:v>
      </x:c>
    </x:row>
    <x:row r="2589" ht="22" customHeight="1">
      <x:c r="A2589" s="2" t="n">
        <x:v>7</x:v>
      </x:c>
      <x:c r="B2589" s="2" t="str">
        <x:v>粤AGF0692</x:v>
      </x:c>
      <x:c r="C2589" s="2" t="str">
        <x:v>金可鹏</x:v>
      </x:c>
      <x:c r="D2589" s="2" t="n">
        <x:v>31</x:v>
      </x:c>
      <x:c r="E2589" s="7" t="n">
        <x:v>150</x:v>
      </x:c>
      <x:c r="F2589" s="2" t="str">
        <x:v>否</x:v>
      </x:c>
      <x:c r="G2589" s="7" t="n">
        <x:v>3000</x:v>
      </x:c>
      <x:c r="H2589" s="7" t="n">
        <x:v>1218.4</x:v>
      </x:c>
      <x:c r="I2589" s="2" t="str">
        <x:v>可按后续累计达标判定补发</x:v>
      </x:c>
    </x:row>
    <x:row r="2590" ht="22" customHeight="1">
      <x:c r="A2590" s="2" t="n">
        <x:v>7</x:v>
      </x:c>
      <x:c r="B2590" s="2" t="str">
        <x:v>粤AGF4063</x:v>
      </x:c>
      <x:c r="C2590" s="2" t="str">
        <x:v>金可鹏</x:v>
      </x:c>
      <x:c r="D2590" s="2" t="n">
        <x:v>31</x:v>
      </x:c>
      <x:c r="E2590" s="7" t="n">
        <x:v>150</x:v>
      </x:c>
      <x:c r="F2590" s="2" t="str">
        <x:v>否</x:v>
      </x:c>
      <x:c r="G2590" s="7" t="n">
        <x:v>3000</x:v>
      </x:c>
      <x:c r="H2590" s="7" t="n">
        <x:v>1212.79</x:v>
      </x:c>
      <x:c r="I2590" s="2" t="str">
        <x:v>可按后续累计达标判定补发</x:v>
      </x:c>
    </x:row>
    <x:row r="2591" ht="22" customHeight="1">
      <x:c r="A2591" s="2" t="n">
        <x:v>7</x:v>
      </x:c>
      <x:c r="B2591" s="2" t="str">
        <x:v>粤AGF6940</x:v>
      </x:c>
      <x:c r="C2591" s="2" t="str">
        <x:v>金可鹏</x:v>
      </x:c>
      <x:c r="D2591" s="2" t="n">
        <x:v>31</x:v>
      </x:c>
      <x:c r="E2591" s="7" t="n">
        <x:v>150</x:v>
      </x:c>
      <x:c r="F2591" s="2" t="str">
        <x:v>否</x:v>
      </x:c>
      <x:c r="G2591" s="7" t="n">
        <x:v>3000</x:v>
      </x:c>
      <x:c r="H2591" s="7" t="n">
        <x:v>2582.3</x:v>
      </x:c>
      <x:c r="I2591" s="2" t="str">
        <x:v>可按后续累计达标判定补发</x:v>
      </x:c>
    </x:row>
    <x:row r="2592" ht="22" customHeight="1">
      <x:c r="A2592" s="2" t="n">
        <x:v>7</x:v>
      </x:c>
      <x:c r="B2592" s="2" t="str">
        <x:v>粤AGF7490</x:v>
      </x:c>
      <x:c r="C2592" s="2" t="str">
        <x:v>金可鹏</x:v>
      </x:c>
      <x:c r="D2592" s="2" t="n">
        <x:v>31</x:v>
      </x:c>
      <x:c r="E2592" s="7" t="n">
        <x:v>150</x:v>
      </x:c>
      <x:c r="F2592" s="2" t="str">
        <x:v>是</x:v>
      </x:c>
      <x:c r="G2592" s="7" t="n">
        <x:v>3000</x:v>
      </x:c>
      <x:c r="H2592" s="7" t="n">
        <x:v>5368.3</x:v>
      </x:c>
      <x:c r="I2592" s="2" t="str">
        <x:v>已发或已核定扣减，不重复补发</x:v>
      </x:c>
    </x:row>
    <x:row r="2593" ht="22" customHeight="1">
      <x:c r="A2593" s="2" t="n">
        <x:v>7</x:v>
      </x:c>
      <x:c r="B2593" s="2" t="str">
        <x:v>粤AGF8492</x:v>
      </x:c>
      <x:c r="C2593" s="2" t="str">
        <x:v>金可鹏</x:v>
      </x:c>
      <x:c r="D2593" s="2" t="n">
        <x:v>31</x:v>
      </x:c>
      <x:c r="E2593" s="7" t="n">
        <x:v>150</x:v>
      </x:c>
      <x:c r="F2593" s="2" t="str">
        <x:v>否</x:v>
      </x:c>
      <x:c r="G2593" s="7" t="n">
        <x:v>3000</x:v>
      </x:c>
      <x:c r="H2593" s="7" t="n">
        <x:v>1281.9</x:v>
      </x:c>
      <x:c r="I2593" s="2" t="str">
        <x:v>可按后续累计达标判定补发</x:v>
      </x:c>
    </x:row>
    <x:row r="2594" ht="22" customHeight="1">
      <x:c r="A2594" s="2" t="n">
        <x:v>7</x:v>
      </x:c>
      <x:c r="B2594" s="2" t="str">
        <x:v>粤AGF9106</x:v>
      </x:c>
      <x:c r="C2594" s="2" t="str">
        <x:v>金可鹏</x:v>
      </x:c>
      <x:c r="D2594" s="2" t="n">
        <x:v>31</x:v>
      </x:c>
      <x:c r="E2594" s="7" t="n">
        <x:v>150</x:v>
      </x:c>
      <x:c r="F2594" s="2" t="str">
        <x:v>否</x:v>
      </x:c>
      <x:c r="G2594" s="7" t="n">
        <x:v>3000</x:v>
      </x:c>
      <x:c r="H2594" s="7" t="n">
        <x:v>439.26</x:v>
      </x:c>
      <x:c r="I2594" s="2" t="str">
        <x:v>可按后续累计达标判定补发</x:v>
      </x:c>
    </x:row>
    <x:row r="2595" ht="22" customHeight="1">
      <x:c r="A2595" s="2" t="n">
        <x:v>7</x:v>
      </x:c>
      <x:c r="B2595" s="2" t="str">
        <x:v>粤AGF9240</x:v>
      </x:c>
      <x:c r="C2595" s="2" t="str">
        <x:v>金可鹏</x:v>
      </x:c>
      <x:c r="D2595" s="2" t="n">
        <x:v>31</x:v>
      </x:c>
      <x:c r="E2595" s="7" t="n">
        <x:v>150</x:v>
      </x:c>
      <x:c r="F2595" s="2" t="str">
        <x:v>是</x:v>
      </x:c>
      <x:c r="G2595" s="7" t="n">
        <x:v>3000</x:v>
      </x:c>
      <x:c r="H2595" s="7" t="n">
        <x:v>5198.6</x:v>
      </x:c>
      <x:c r="I2595" s="2" t="str">
        <x:v>已发或已核定扣减，不重复补发</x:v>
      </x:c>
    </x:row>
    <x:row r="2596" ht="22" customHeight="1">
      <x:c r="A2596" s="2" t="n">
        <x:v>7</x:v>
      </x:c>
      <x:c r="B2596" s="2" t="str">
        <x:v>粤AGG0490</x:v>
      </x:c>
      <x:c r="C2596" s="2" t="str">
        <x:v>金可鹏</x:v>
      </x:c>
      <x:c r="D2596" s="2" t="n">
        <x:v>31</x:v>
      </x:c>
      <x:c r="E2596" s="7" t="n">
        <x:v>150</x:v>
      </x:c>
      <x:c r="F2596" s="2" t="str">
        <x:v>否</x:v>
      </x:c>
      <x:c r="G2596" s="7" t="n">
        <x:v>3000</x:v>
      </x:c>
      <x:c r="H2596" s="7" t="n">
        <x:v>434.76</x:v>
      </x:c>
      <x:c r="I2596" s="2" t="str">
        <x:v>可按后续累计达标判定补发</x:v>
      </x:c>
    </x:row>
    <x:row r="2597" ht="22" customHeight="1">
      <x:c r="A2597" s="2" t="n">
        <x:v>7</x:v>
      </x:c>
      <x:c r="B2597" s="2" t="str">
        <x:v>粤AGG0540</x:v>
      </x:c>
      <x:c r="C2597" s="2" t="str">
        <x:v>金可鹏</x:v>
      </x:c>
      <x:c r="D2597" s="2" t="n">
        <x:v>31</x:v>
      </x:c>
      <x:c r="E2597" s="7" t="n">
        <x:v>150</x:v>
      </x:c>
      <x:c r="F2597" s="2" t="str">
        <x:v>否</x:v>
      </x:c>
      <x:c r="G2597" s="7" t="n">
        <x:v>3000</x:v>
      </x:c>
      <x:c r="H2597" s="7" t="n">
        <x:v>2588.7</x:v>
      </x:c>
      <x:c r="I2597" s="2" t="str">
        <x:v>可按后续累计达标判定补发</x:v>
      </x:c>
    </x:row>
    <x:row r="2598" ht="22" customHeight="1">
      <x:c r="A2598" s="2" t="n">
        <x:v>7</x:v>
      </x:c>
      <x:c r="B2598" s="2" t="str">
        <x:v>粤AGG3413</x:v>
      </x:c>
      <x:c r="C2598" s="2" t="str">
        <x:v>金可鹏</x:v>
      </x:c>
      <x:c r="D2598" s="2" t="n">
        <x:v>31</x:v>
      </x:c>
      <x:c r="E2598" s="7" t="n">
        <x:v>150</x:v>
      </x:c>
      <x:c r="F2598" s="2" t="str">
        <x:v>是</x:v>
      </x:c>
      <x:c r="G2598" s="7" t="n">
        <x:v>3000</x:v>
      </x:c>
      <x:c r="H2598" s="7" t="n">
        <x:v>3082.3</x:v>
      </x:c>
      <x:c r="I2598" s="2" t="str">
        <x:v>已发或已核定扣减，不重复补发</x:v>
      </x:c>
    </x:row>
    <x:row r="2599" ht="22" customHeight="1">
      <x:c r="A2599" s="2" t="n">
        <x:v>7</x:v>
      </x:c>
      <x:c r="B2599" s="2" t="str">
        <x:v>粤AGG4013</x:v>
      </x:c>
      <x:c r="C2599" s="2" t="str">
        <x:v>金可鹏</x:v>
      </x:c>
      <x:c r="D2599" s="2" t="n">
        <x:v>31</x:v>
      </x:c>
      <x:c r="E2599" s="7" t="n">
        <x:v>150</x:v>
      </x:c>
      <x:c r="F2599" s="2" t="str">
        <x:v>否</x:v>
      </x:c>
      <x:c r="G2599" s="7" t="n">
        <x:v>3000</x:v>
      </x:c>
      <x:c r="H2599" s="7" t="n">
        <x:v>1522.3</x:v>
      </x:c>
      <x:c r="I2599" s="2" t="str">
        <x:v>可按后续累计达标判定补发</x:v>
      </x:c>
    </x:row>
    <x:row r="2600" ht="22" customHeight="1">
      <x:c r="A2600" s="2" t="n">
        <x:v>7</x:v>
      </x:c>
      <x:c r="B2600" s="2" t="str">
        <x:v>粤AGG4135</x:v>
      </x:c>
      <x:c r="C2600" s="2" t="str">
        <x:v>金可鹏</x:v>
      </x:c>
      <x:c r="D2600" s="2" t="n">
        <x:v>31</x:v>
      </x:c>
      <x:c r="E2600" s="7" t="n">
        <x:v>150</x:v>
      </x:c>
      <x:c r="F2600" s="2" t="str">
        <x:v>否</x:v>
      </x:c>
      <x:c r="G2600" s="7" t="n">
        <x:v>3000</x:v>
      </x:c>
      <x:c r="H2600" s="7" t="n">
        <x:v>128.78</x:v>
      </x:c>
      <x:c r="I2600" s="2" t="str">
        <x:v>可按后续累计达标判定补发</x:v>
      </x:c>
    </x:row>
    <x:row r="2601" ht="22" customHeight="1">
      <x:c r="A2601" s="2" t="n">
        <x:v>7</x:v>
      </x:c>
      <x:c r="B2601" s="2" t="str">
        <x:v>粤AGG4142</x:v>
      </x:c>
      <x:c r="C2601" s="2" t="str">
        <x:v>金可鹏</x:v>
      </x:c>
      <x:c r="D2601" s="2" t="n">
        <x:v>31</x:v>
      </x:c>
      <x:c r="E2601" s="7" t="n">
        <x:v>150</x:v>
      </x:c>
      <x:c r="F2601" s="2" t="str">
        <x:v>否</x:v>
      </x:c>
      <x:c r="G2601" s="7" t="n">
        <x:v>3000</x:v>
      </x:c>
      <x:c r="H2601" s="7" t="n">
        <x:v>1405.2</x:v>
      </x:c>
      <x:c r="I2601" s="2" t="str">
        <x:v>可按后续累计达标判定补发</x:v>
      </x:c>
    </x:row>
    <x:row r="2602" ht="22" customHeight="1">
      <x:c r="A2602" s="2" t="n">
        <x:v>7</x:v>
      </x:c>
      <x:c r="B2602" s="2" t="str">
        <x:v>粤AGG5043</x:v>
      </x:c>
      <x:c r="C2602" s="2" t="str">
        <x:v>金可鹏</x:v>
      </x:c>
      <x:c r="D2602" s="2" t="n">
        <x:v>31</x:v>
      </x:c>
      <x:c r="E2602" s="7" t="n">
        <x:v>150</x:v>
      </x:c>
      <x:c r="F2602" s="2" t="str">
        <x:v>否</x:v>
      </x:c>
      <x:c r="G2602" s="7" t="n">
        <x:v>3000</x:v>
      </x:c>
      <x:c r="H2602" s="7" t="n">
        <x:v>1707.9</x:v>
      </x:c>
      <x:c r="I2602" s="2" t="str">
        <x:v>可按后续累计达标判定补发</x:v>
      </x:c>
    </x:row>
    <x:row r="2603" ht="22" customHeight="1">
      <x:c r="A2603" s="2" t="n">
        <x:v>7</x:v>
      </x:c>
      <x:c r="B2603" s="2" t="str">
        <x:v>粤AGG9540</x:v>
      </x:c>
      <x:c r="C2603" s="2" t="str">
        <x:v>金可鹏</x:v>
      </x:c>
      <x:c r="D2603" s="2" t="n">
        <x:v>31</x:v>
      </x:c>
      <x:c r="E2603" s="7" t="n">
        <x:v>150</x:v>
      </x:c>
      <x:c r="F2603" s="2" t="str">
        <x:v>否</x:v>
      </x:c>
      <x:c r="G2603" s="7" t="n">
        <x:v>3000</x:v>
      </x:c>
      <x:c r="H2603" s="7" t="n">
        <x:v>1022.6</x:v>
      </x:c>
      <x:c r="I2603" s="2" t="str">
        <x:v>可按后续累计达标判定补发</x:v>
      </x:c>
    </x:row>
    <x:row r="2604" ht="22" customHeight="1">
      <x:c r="A2604" s="2" t="n">
        <x:v>7</x:v>
      </x:c>
      <x:c r="B2604" s="2" t="str">
        <x:v>粤AGP2032</x:v>
      </x:c>
      <x:c r="C2604" s="2" t="str">
        <x:v>金可鹏</x:v>
      </x:c>
      <x:c r="D2604" s="2" t="n">
        <x:v>31</x:v>
      </x:c>
      <x:c r="E2604" s="7" t="n">
        <x:v>260</x:v>
      </x:c>
      <x:c r="F2604" s="2" t="str">
        <x:v>否</x:v>
      </x:c>
      <x:c r="G2604" s="7" t="n">
        <x:v>5000</x:v>
      </x:c>
      <x:c r="H2604" s="7" t="n">
        <x:v>68.8</x:v>
      </x:c>
      <x:c r="I2604" s="2" t="str">
        <x:v>可按后续累计达标判定补发</x:v>
      </x:c>
    </x:row>
    <x:row r="2605" ht="22" customHeight="1">
      <x:c r="A2605" s="2" t="n">
        <x:v>7</x:v>
      </x:c>
      <x:c r="B2605" s="2" t="str">
        <x:v>粤AGP3071</x:v>
      </x:c>
      <x:c r="C2605" s="2" t="str">
        <x:v>金可鹏</x:v>
      </x:c>
      <x:c r="D2605" s="2" t="n">
        <x:v>20</x:v>
      </x:c>
      <x:c r="E2605" s="7" t="n">
        <x:v>260</x:v>
      </x:c>
      <x:c r="F2605" s="2" t="str">
        <x:v>否</x:v>
      </x:c>
      <x:c r="G2605" s="7" t="n">
        <x:v>3225.81</x:v>
      </x:c>
      <x:c r="H2605" s="7" t="n">
        <x:v>46.1</x:v>
      </x:c>
      <x:c r="I2605" s="2" t="str">
        <x:v>可按后续累计达标判定补发</x:v>
      </x:c>
    </x:row>
    <x:row r="2606" ht="22" customHeight="1">
      <x:c r="A2606" s="2" t="n">
        <x:v>7</x:v>
      </x:c>
      <x:c r="B2606" s="2" t="str">
        <x:v>粤AGP3082</x:v>
      </x:c>
      <x:c r="C2606" s="2" t="str">
        <x:v>金可鹏</x:v>
      </x:c>
      <x:c r="D2606" s="2" t="n">
        <x:v>31</x:v>
      </x:c>
      <x:c r="E2606" s="7" t="n">
        <x:v>260</x:v>
      </x:c>
      <x:c r="F2606" s="2" t="str">
        <x:v>否</x:v>
      </x:c>
      <x:c r="G2606" s="7" t="n">
        <x:v>5000</x:v>
      </x:c>
      <x:c r="H2606" s="7" t="n">
        <x:v>3053.7</x:v>
      </x:c>
      <x:c r="I2606" s="2" t="str">
        <x:v>可按后续累计达标判定补发</x:v>
      </x:c>
    </x:row>
    <x:row r="2607" ht="22" customHeight="1">
      <x:c r="A2607" s="2" t="n">
        <x:v>7</x:v>
      </x:c>
      <x:c r="B2607" s="2" t="str">
        <x:v>粤AGP3087</x:v>
      </x:c>
      <x:c r="C2607" s="2" t="str">
        <x:v>金可鹏</x:v>
      </x:c>
      <x:c r="D2607" s="2" t="n">
        <x:v>31</x:v>
      </x:c>
      <x:c r="E2607" s="7" t="n">
        <x:v>260</x:v>
      </x:c>
      <x:c r="F2607" s="2" t="str">
        <x:v>否</x:v>
      </x:c>
      <x:c r="G2607" s="7" t="n">
        <x:v>5000</x:v>
      </x:c>
      <x:c r="H2607" s="7" t="n">
        <x:v>25.3</x:v>
      </x:c>
      <x:c r="I2607" s="2" t="str">
        <x:v>可按后续累计达标判定补发</x:v>
      </x:c>
    </x:row>
    <x:row r="2608" ht="22" customHeight="1">
      <x:c r="A2608" s="2" t="n">
        <x:v>7</x:v>
      </x:c>
      <x:c r="B2608" s="2" t="str">
        <x:v>粤AGP3097</x:v>
      </x:c>
      <x:c r="C2608" s="2" t="str">
        <x:v>金可鹏</x:v>
      </x:c>
      <x:c r="D2608" s="2" t="n">
        <x:v>31</x:v>
      </x:c>
      <x:c r="E2608" s="7" t="n">
        <x:v>260</x:v>
      </x:c>
      <x:c r="F2608" s="2" t="str">
        <x:v>否</x:v>
      </x:c>
      <x:c r="G2608" s="7" t="n">
        <x:v>5000</x:v>
      </x:c>
      <x:c r="H2608" s="7" t="n">
        <x:v>68.3</x:v>
      </x:c>
      <x:c r="I2608" s="2" t="str">
        <x:v>可按后续累计达标判定补发</x:v>
      </x:c>
    </x:row>
    <x:row r="2609" ht="22" customHeight="1">
      <x:c r="A2609" s="2" t="n">
        <x:v>7</x:v>
      </x:c>
      <x:c r="B2609" s="2" t="str">
        <x:v>粤AGP3505</x:v>
      </x:c>
      <x:c r="C2609" s="2" t="str">
        <x:v>金可鹏</x:v>
      </x:c>
      <x:c r="D2609" s="2" t="n">
        <x:v>31</x:v>
      </x:c>
      <x:c r="E2609" s="7" t="n">
        <x:v>260</x:v>
      </x:c>
      <x:c r="F2609" s="2" t="str">
        <x:v>否</x:v>
      </x:c>
      <x:c r="G2609" s="7" t="n">
        <x:v>5000</x:v>
      </x:c>
      <x:c r="H2609" s="7" t="n">
        <x:v>812.5</x:v>
      </x:c>
      <x:c r="I2609" s="2" t="str">
        <x:v>可按后续累计达标判定补发</x:v>
      </x:c>
    </x:row>
    <x:row r="2610" ht="22" customHeight="1">
      <x:c r="A2610" s="2" t="n">
        <x:v>7</x:v>
      </x:c>
      <x:c r="B2610" s="2" t="str">
        <x:v>粤AGP3509</x:v>
      </x:c>
      <x:c r="C2610" s="2" t="str">
        <x:v>金可鹏</x:v>
      </x:c>
      <x:c r="D2610" s="2" t="n">
        <x:v>31</x:v>
      </x:c>
      <x:c r="E2610" s="7" t="n">
        <x:v>260</x:v>
      </x:c>
      <x:c r="F2610" s="2" t="str">
        <x:v>否</x:v>
      </x:c>
      <x:c r="G2610" s="7" t="n">
        <x:v>5000</x:v>
      </x:c>
      <x:c r="H2610" s="7" t="n">
        <x:v>0</x:v>
      </x:c>
      <x:c r="I2610" s="2" t="str">
        <x:v>可按后续累计达标判定补发</x:v>
      </x:c>
    </x:row>
    <x:row r="2611" ht="22" customHeight="1">
      <x:c r="A2611" s="2" t="n">
        <x:v>7</x:v>
      </x:c>
      <x:c r="B2611" s="2" t="str">
        <x:v>粤AGP3627</x:v>
      </x:c>
      <x:c r="C2611" s="2" t="str">
        <x:v>金可鹏</x:v>
      </x:c>
      <x:c r="D2611" s="2" t="n">
        <x:v>31</x:v>
      </x:c>
      <x:c r="E2611" s="7" t="n">
        <x:v>260</x:v>
      </x:c>
      <x:c r="F2611" s="2" t="str">
        <x:v>是</x:v>
      </x:c>
      <x:c r="G2611" s="7" t="n">
        <x:v>5000</x:v>
      </x:c>
      <x:c r="H2611" s="7" t="n">
        <x:v>13864</x:v>
      </x:c>
      <x:c r="I2611" s="2" t="str">
        <x:v>已发或已核定扣减，不重复补发</x:v>
      </x:c>
    </x:row>
    <x:row r="2612" ht="22" customHeight="1">
      <x:c r="A2612" s="2" t="n">
        <x:v>7</x:v>
      </x:c>
      <x:c r="B2612" s="2" t="str">
        <x:v>粤AGP3628</x:v>
      </x:c>
      <x:c r="C2612" s="2" t="str">
        <x:v>金可鹏</x:v>
      </x:c>
      <x:c r="D2612" s="2" t="n">
        <x:v>9</x:v>
      </x:c>
      <x:c r="E2612" s="7" t="n">
        <x:v>150</x:v>
      </x:c>
      <x:c r="F2612" s="2" t="str">
        <x:v>否</x:v>
      </x:c>
      <x:c r="G2612" s="7" t="n">
        <x:v>870.97</x:v>
      </x:c>
      <x:c r="H2612" s="7" t="n">
        <x:v>162.6</x:v>
      </x:c>
      <x:c r="I2612" s="2" t="str">
        <x:v>可按后续累计达标判定补发</x:v>
      </x:c>
    </x:row>
    <x:row r="2613" ht="22" customHeight="1">
      <x:c r="A2613" s="2" t="n">
        <x:v>7</x:v>
      </x:c>
      <x:c r="B2613" s="2" t="str">
        <x:v>粤AGP3631</x:v>
      </x:c>
      <x:c r="C2613" s="2" t="str">
        <x:v>金可鹏</x:v>
      </x:c>
      <x:c r="D2613" s="2" t="n">
        <x:v>31</x:v>
      </x:c>
      <x:c r="E2613" s="7" t="n">
        <x:v>260</x:v>
      </x:c>
      <x:c r="F2613" s="2" t="str">
        <x:v>否</x:v>
      </x:c>
      <x:c r="G2613" s="7" t="n">
        <x:v>5000</x:v>
      </x:c>
      <x:c r="H2613" s="7" t="n">
        <x:v>1924.1</x:v>
      </x:c>
      <x:c r="I2613" s="2" t="str">
        <x:v>可按后续累计达标判定补发</x:v>
      </x:c>
    </x:row>
    <x:row r="2614" ht="22" customHeight="1">
      <x:c r="A2614" s="2" t="n">
        <x:v>7</x:v>
      </x:c>
      <x:c r="B2614" s="2" t="str">
        <x:v>粤AGP3672</x:v>
      </x:c>
      <x:c r="C2614" s="2" t="str">
        <x:v>金可鹏</x:v>
      </x:c>
      <x:c r="D2614" s="2" t="n">
        <x:v>31</x:v>
      </x:c>
      <x:c r="E2614" s="7" t="n">
        <x:v>260</x:v>
      </x:c>
      <x:c r="F2614" s="2" t="str">
        <x:v>否</x:v>
      </x:c>
      <x:c r="G2614" s="7" t="n">
        <x:v>5000</x:v>
      </x:c>
      <x:c r="H2614" s="7" t="n">
        <x:v>361.2</x:v>
      </x:c>
      <x:c r="I2614" s="2" t="str">
        <x:v>可按后续累计达标判定补发</x:v>
      </x:c>
    </x:row>
    <x:row r="2615" ht="22" customHeight="1">
      <x:c r="A2615" s="2" t="n">
        <x:v>7</x:v>
      </x:c>
      <x:c r="B2615" s="2" t="str">
        <x:v>粤AGP3673</x:v>
      </x:c>
      <x:c r="C2615" s="2" t="str">
        <x:v>金可鹏</x:v>
      </x:c>
      <x:c r="D2615" s="2" t="n">
        <x:v>31</x:v>
      </x:c>
      <x:c r="E2615" s="7" t="n">
        <x:v>260</x:v>
      </x:c>
      <x:c r="F2615" s="2" t="str">
        <x:v>是</x:v>
      </x:c>
      <x:c r="G2615" s="7" t="n">
        <x:v>5000</x:v>
      </x:c>
      <x:c r="H2615" s="7" t="n">
        <x:v>6985.1</x:v>
      </x:c>
      <x:c r="I2615" s="2" t="str">
        <x:v>已发或已核定扣减，不重复补发</x:v>
      </x:c>
    </x:row>
    <x:row r="2616" ht="22" customHeight="1">
      <x:c r="A2616" s="2" t="n">
        <x:v>7</x:v>
      </x:c>
      <x:c r="B2616" s="2" t="str">
        <x:v>粤AGP3688</x:v>
      </x:c>
      <x:c r="C2616" s="2" t="str">
        <x:v>金可鹏</x:v>
      </x:c>
      <x:c r="D2616" s="2" t="n">
        <x:v>11</x:v>
      </x:c>
      <x:c r="E2616" s="7" t="n">
        <x:v>150</x:v>
      </x:c>
      <x:c r="F2616" s="2" t="str">
        <x:v>否</x:v>
      </x:c>
      <x:c r="G2616" s="7" t="n">
        <x:v>1064.52</x:v>
      </x:c>
      <x:c r="H2616" s="7" t="n">
        <x:v>462.3</x:v>
      </x:c>
      <x:c r="I2616" s="2" t="str">
        <x:v>可按后续累计达标判定补发</x:v>
      </x:c>
    </x:row>
    <x:row r="2617" ht="22" customHeight="1">
      <x:c r="A2617" s="2" t="n">
        <x:v>7</x:v>
      </x:c>
      <x:c r="B2617" s="2" t="str">
        <x:v>粤AGP3692</x:v>
      </x:c>
      <x:c r="C2617" s="2" t="str">
        <x:v>金可鹏</x:v>
      </x:c>
      <x:c r="D2617" s="2" t="n">
        <x:v>31</x:v>
      </x:c>
      <x:c r="E2617" s="7" t="n">
        <x:v>260</x:v>
      </x:c>
      <x:c r="F2617" s="2" t="str">
        <x:v>是</x:v>
      </x:c>
      <x:c r="G2617" s="7" t="n">
        <x:v>5000</x:v>
      </x:c>
      <x:c r="H2617" s="7" t="n">
        <x:v>10253.3</x:v>
      </x:c>
      <x:c r="I2617" s="2" t="str">
        <x:v>已发或已核定扣减，不重复补发</x:v>
      </x:c>
    </x:row>
    <x:row r="2618" ht="22" customHeight="1">
      <x:c r="A2618" s="2" t="n">
        <x:v>7</x:v>
      </x:c>
      <x:c r="B2618" s="2" t="str">
        <x:v>粤AGP4325</x:v>
      </x:c>
      <x:c r="C2618" s="2" t="str">
        <x:v>金可鹏</x:v>
      </x:c>
      <x:c r="D2618" s="2" t="n">
        <x:v>31</x:v>
      </x:c>
      <x:c r="E2618" s="7" t="n">
        <x:v>260</x:v>
      </x:c>
      <x:c r="F2618" s="2" t="str">
        <x:v>否</x:v>
      </x:c>
      <x:c r="G2618" s="7" t="n">
        <x:v>5000</x:v>
      </x:c>
      <x:c r="H2618" s="7" t="n">
        <x:v>283.6</x:v>
      </x:c>
      <x:c r="I2618" s="2" t="str">
        <x:v>可按后续累计达标判定补发</x:v>
      </x:c>
    </x:row>
    <x:row r="2619" ht="22" customHeight="1">
      <x:c r="A2619" s="2" t="n">
        <x:v>7</x:v>
      </x:c>
      <x:c r="B2619" s="2" t="str">
        <x:v>粤AGP4396</x:v>
      </x:c>
      <x:c r="C2619" s="2" t="str">
        <x:v>金可鹏</x:v>
      </x:c>
      <x:c r="D2619" s="2" t="n">
        <x:v>31</x:v>
      </x:c>
      <x:c r="E2619" s="7" t="n">
        <x:v>260</x:v>
      </x:c>
      <x:c r="F2619" s="2" t="str">
        <x:v>否</x:v>
      </x:c>
      <x:c r="G2619" s="7" t="n">
        <x:v>5000</x:v>
      </x:c>
      <x:c r="H2619" s="7" t="n">
        <x:v>83.5</x:v>
      </x:c>
      <x:c r="I2619" s="2" t="str">
        <x:v>可按后续累计达标判定补发</x:v>
      </x:c>
    </x:row>
    <x:row r="2620" ht="22" customHeight="1">
      <x:c r="A2620" s="2" t="n">
        <x:v>7</x:v>
      </x:c>
      <x:c r="B2620" s="2" t="str">
        <x:v>粤AGP4486</x:v>
      </x:c>
      <x:c r="C2620" s="2" t="str">
        <x:v>金可鹏</x:v>
      </x:c>
      <x:c r="D2620" s="2" t="n">
        <x:v>31</x:v>
      </x:c>
      <x:c r="E2620" s="7" t="n">
        <x:v>260</x:v>
      </x:c>
      <x:c r="F2620" s="2" t="str">
        <x:v>否</x:v>
      </x:c>
      <x:c r="G2620" s="7" t="n">
        <x:v>5000</x:v>
      </x:c>
      <x:c r="H2620" s="7" t="n">
        <x:v>163.8</x:v>
      </x:c>
      <x:c r="I2620" s="2" t="str">
        <x:v>可按后续累计达标判定补发</x:v>
      </x:c>
    </x:row>
    <x:row r="2621" ht="22" customHeight="1">
      <x:c r="A2621" s="2" t="n">
        <x:v>7</x:v>
      </x:c>
      <x:c r="B2621" s="2" t="str">
        <x:v>粤AGP4538</x:v>
      </x:c>
      <x:c r="C2621" s="2" t="str">
        <x:v>金可鹏</x:v>
      </x:c>
      <x:c r="D2621" s="2" t="n">
        <x:v>31</x:v>
      </x:c>
      <x:c r="E2621" s="7" t="n">
        <x:v>260</x:v>
      </x:c>
      <x:c r="F2621" s="2" t="str">
        <x:v>否</x:v>
      </x:c>
      <x:c r="G2621" s="7" t="n">
        <x:v>5000</x:v>
      </x:c>
      <x:c r="H2621" s="7" t="n">
        <x:v>48.5</x:v>
      </x:c>
      <x:c r="I2621" s="2" t="str">
        <x:v>可按后续累计达标判定补发</x:v>
      </x:c>
    </x:row>
    <x:row r="2622" ht="22" customHeight="1">
      <x:c r="A2622" s="2" t="n">
        <x:v>7</x:v>
      </x:c>
      <x:c r="B2622" s="2" t="str">
        <x:v>粤AGP4587</x:v>
      </x:c>
      <x:c r="C2622" s="2" t="str">
        <x:v>金可鹏</x:v>
      </x:c>
      <x:c r="D2622" s="2" t="n">
        <x:v>31</x:v>
      </x:c>
      <x:c r="E2622" s="7" t="n">
        <x:v>260</x:v>
      </x:c>
      <x:c r="F2622" s="2" t="str">
        <x:v>是</x:v>
      </x:c>
      <x:c r="G2622" s="7" t="n">
        <x:v>5000</x:v>
      </x:c>
      <x:c r="H2622" s="7" t="n">
        <x:v>7043.2</x:v>
      </x:c>
      <x:c r="I2622" s="2" t="str">
        <x:v>已发或已核定扣减，不重复补发</x:v>
      </x:c>
    </x:row>
    <x:row r="2623" ht="22" customHeight="1">
      <x:c r="A2623" s="2" t="n">
        <x:v>7</x:v>
      </x:c>
      <x:c r="B2623" s="2" t="str">
        <x:v>粤AGP5138</x:v>
      </x:c>
      <x:c r="C2623" s="2" t="str">
        <x:v>金可鹏</x:v>
      </x:c>
      <x:c r="D2623" s="2" t="n">
        <x:v>10</x:v>
      </x:c>
      <x:c r="E2623" s="7" t="n">
        <x:v>150</x:v>
      </x:c>
      <x:c r="F2623" s="2" t="str">
        <x:v>否</x:v>
      </x:c>
      <x:c r="G2623" s="7" t="n">
        <x:v>967.74</x:v>
      </x:c>
      <x:c r="H2623" s="7" t="n">
        <x:v>420.3</x:v>
      </x:c>
      <x:c r="I2623" s="2" t="str">
        <x:v>可按后续累计达标判定补发</x:v>
      </x:c>
    </x:row>
    <x:row r="2624" ht="22" customHeight="1">
      <x:c r="A2624" s="2" t="n">
        <x:v>7</x:v>
      </x:c>
      <x:c r="B2624" s="2" t="str">
        <x:v>粤AGP5139</x:v>
      </x:c>
      <x:c r="C2624" s="2" t="str">
        <x:v>金可鹏</x:v>
      </x:c>
      <x:c r="D2624" s="2" t="n">
        <x:v>31</x:v>
      </x:c>
      <x:c r="E2624" s="7" t="n">
        <x:v>150</x:v>
      </x:c>
      <x:c r="F2624" s="2" t="str">
        <x:v>是</x:v>
      </x:c>
      <x:c r="G2624" s="7" t="n">
        <x:v>3000</x:v>
      </x:c>
      <x:c r="H2624" s="7" t="n">
        <x:v>4352.7</x:v>
      </x:c>
      <x:c r="I2624" s="2" t="str">
        <x:v>已发或已核定扣减，不重复补发</x:v>
      </x:c>
    </x:row>
    <x:row r="2625" ht="22" customHeight="1">
      <x:c r="A2625" s="2" t="n">
        <x:v>7</x:v>
      </x:c>
      <x:c r="B2625" s="2" t="str">
        <x:v>粤AGP5156</x:v>
      </x:c>
      <x:c r="C2625" s="2" t="str">
        <x:v>金可鹏</x:v>
      </x:c>
      <x:c r="D2625" s="2" t="n">
        <x:v>31</x:v>
      </x:c>
      <x:c r="E2625" s="7" t="n">
        <x:v>150</x:v>
      </x:c>
      <x:c r="F2625" s="2" t="str">
        <x:v>是</x:v>
      </x:c>
      <x:c r="G2625" s="7" t="n">
        <x:v>3000</x:v>
      </x:c>
      <x:c r="H2625" s="7" t="n">
        <x:v>6152.2</x:v>
      </x:c>
      <x:c r="I2625" s="2" t="str">
        <x:v>已发或已核定扣减，不重复补发</x:v>
      </x:c>
    </x:row>
    <x:row r="2626" ht="22" customHeight="1">
      <x:c r="A2626" s="2" t="n">
        <x:v>7</x:v>
      </x:c>
      <x:c r="B2626" s="2" t="str">
        <x:v>粤AGP5163</x:v>
      </x:c>
      <x:c r="C2626" s="2" t="str">
        <x:v>金可鹏</x:v>
      </x:c>
      <x:c r="D2626" s="2" t="n">
        <x:v>25</x:v>
      </x:c>
      <x:c r="E2626" s="7" t="n">
        <x:v>150</x:v>
      </x:c>
      <x:c r="F2626" s="2" t="str">
        <x:v>是</x:v>
      </x:c>
      <x:c r="G2626" s="7" t="n">
        <x:v>2419.35</x:v>
      </x:c>
      <x:c r="H2626" s="7" t="n">
        <x:v>6233.3</x:v>
      </x:c>
      <x:c r="I2626" s="2" t="str">
        <x:v>已发或已核定扣减，不重复补发</x:v>
      </x:c>
    </x:row>
    <x:row r="2627" ht="22" customHeight="1">
      <x:c r="A2627" s="2" t="n">
        <x:v>7</x:v>
      </x:c>
      <x:c r="B2627" s="2" t="str">
        <x:v>粤AGP5169</x:v>
      </x:c>
      <x:c r="C2627" s="2" t="str">
        <x:v>金可鹏</x:v>
      </x:c>
      <x:c r="D2627" s="2" t="n">
        <x:v>20</x:v>
      </x:c>
      <x:c r="E2627" s="7" t="n">
        <x:v>260</x:v>
      </x:c>
      <x:c r="F2627" s="2" t="str">
        <x:v>否</x:v>
      </x:c>
      <x:c r="G2627" s="7" t="n">
        <x:v>3225.81</x:v>
      </x:c>
      <x:c r="H2627" s="7" t="n">
        <x:v>48.5</x:v>
      </x:c>
      <x:c r="I2627" s="2" t="str">
        <x:v>可按后续累计达标判定补发</x:v>
      </x:c>
    </x:row>
    <x:row r="2628" ht="22" customHeight="1">
      <x:c r="A2628" s="2" t="n">
        <x:v>7</x:v>
      </x:c>
      <x:c r="B2628" s="2" t="str">
        <x:v>粤AGP5359</x:v>
      </x:c>
      <x:c r="C2628" s="2" t="str">
        <x:v>金可鹏</x:v>
      </x:c>
      <x:c r="D2628" s="2" t="n">
        <x:v>9</x:v>
      </x:c>
      <x:c r="E2628" s="7" t="n">
        <x:v>150</x:v>
      </x:c>
      <x:c r="F2628" s="2" t="str">
        <x:v>否</x:v>
      </x:c>
      <x:c r="G2628" s="7" t="n">
        <x:v>870.97</x:v>
      </x:c>
      <x:c r="H2628" s="7" t="n">
        <x:v>626</x:v>
      </x:c>
      <x:c r="I2628" s="2" t="str">
        <x:v>可按后续累计达标判定补发</x:v>
      </x:c>
    </x:row>
    <x:row r="2629" ht="22" customHeight="1">
      <x:c r="A2629" s="2" t="n">
        <x:v>7</x:v>
      </x:c>
      <x:c r="B2629" s="2" t="str">
        <x:v>粤AGP5363</x:v>
      </x:c>
      <x:c r="C2629" s="2" t="str">
        <x:v>金可鹏</x:v>
      </x:c>
      <x:c r="D2629" s="2" t="n">
        <x:v>20</x:v>
      </x:c>
      <x:c r="E2629" s="7" t="n">
        <x:v>260</x:v>
      </x:c>
      <x:c r="F2629" s="2" t="str">
        <x:v>否</x:v>
      </x:c>
      <x:c r="G2629" s="7" t="n">
        <x:v>3225.81</x:v>
      </x:c>
      <x:c r="H2629" s="7" t="n">
        <x:v>48.8</x:v>
      </x:c>
      <x:c r="I2629" s="2" t="str">
        <x:v>可按后续累计达标判定补发</x:v>
      </x:c>
    </x:row>
    <x:row r="2630" ht="22" customHeight="1">
      <x:c r="A2630" s="2" t="n">
        <x:v>7</x:v>
      </x:c>
      <x:c r="B2630" s="2" t="str">
        <x:v>粤AGP5381</x:v>
      </x:c>
      <x:c r="C2630" s="2" t="str">
        <x:v>金可鹏</x:v>
      </x:c>
      <x:c r="D2630" s="2" t="n">
        <x:v>31</x:v>
      </x:c>
      <x:c r="E2630" s="7" t="n">
        <x:v>150</x:v>
      </x:c>
      <x:c r="F2630" s="2" t="str">
        <x:v>否</x:v>
      </x:c>
      <x:c r="G2630" s="7" t="n">
        <x:v>3000</x:v>
      </x:c>
      <x:c r="H2630" s="7" t="n">
        <x:v>1084.3</x:v>
      </x:c>
      <x:c r="I2630" s="2" t="str">
        <x:v>可按后续累计达标判定补发</x:v>
      </x:c>
    </x:row>
    <x:row r="2631" ht="22" customHeight="1">
      <x:c r="A2631" s="2" t="n">
        <x:v>7</x:v>
      </x:c>
      <x:c r="B2631" s="2" t="str">
        <x:v>粤AGP5621</x:v>
      </x:c>
      <x:c r="C2631" s="2" t="str">
        <x:v>金可鹏</x:v>
      </x:c>
      <x:c r="D2631" s="2" t="n">
        <x:v>31</x:v>
      </x:c>
      <x:c r="E2631" s="7" t="n">
        <x:v>260</x:v>
      </x:c>
      <x:c r="F2631" s="2" t="str">
        <x:v>否</x:v>
      </x:c>
      <x:c r="G2631" s="7" t="n">
        <x:v>5000</x:v>
      </x:c>
      <x:c r="H2631" s="7" t="n">
        <x:v>0</x:v>
      </x:c>
      <x:c r="I2631" s="2" t="str">
        <x:v>可按后续累计达标判定补发</x:v>
      </x:c>
    </x:row>
    <x:row r="2632" ht="22" customHeight="1">
      <x:c r="A2632" s="2" t="n">
        <x:v>7</x:v>
      </x:c>
      <x:c r="B2632" s="2" t="str">
        <x:v>粤AGP5639</x:v>
      </x:c>
      <x:c r="C2632" s="2" t="str">
        <x:v>金可鹏</x:v>
      </x:c>
      <x:c r="D2632" s="2" t="n">
        <x:v>31</x:v>
      </x:c>
      <x:c r="E2632" s="7" t="n">
        <x:v>150</x:v>
      </x:c>
      <x:c r="F2632" s="2" t="str">
        <x:v>是</x:v>
      </x:c>
      <x:c r="G2632" s="7" t="n">
        <x:v>3000</x:v>
      </x:c>
      <x:c r="H2632" s="7" t="n">
        <x:v>169.5</x:v>
      </x:c>
      <x:c r="I2632" s="2" t="str">
        <x:v>已发或已核定扣减，不重复补发</x:v>
      </x:c>
    </x:row>
    <x:row r="2633" ht="22" customHeight="1">
      <x:c r="A2633" s="2" t="n">
        <x:v>7</x:v>
      </x:c>
      <x:c r="B2633" s="2" t="str">
        <x:v>粤AGP5653</x:v>
      </x:c>
      <x:c r="C2633" s="2" t="str">
        <x:v>金可鹏</x:v>
      </x:c>
      <x:c r="D2633" s="2" t="n">
        <x:v>1</x:v>
      </x:c>
      <x:c r="E2633" s="7" t="n">
        <x:v>150</x:v>
      </x:c>
      <x:c r="F2633" s="2" t="str">
        <x:v>是</x:v>
      </x:c>
      <x:c r="G2633" s="7" t="n">
        <x:v>96.77</x:v>
      </x:c>
      <x:c r="H2633" s="7" t="n">
        <x:v>18.7</x:v>
      </x:c>
      <x:c r="I2633" s="2" t="str">
        <x:v>已发或已核定扣减，不重复补发</x:v>
      </x:c>
    </x:row>
    <x:row r="2634" ht="22" customHeight="1">
      <x:c r="A2634" s="2" t="n">
        <x:v>7</x:v>
      </x:c>
      <x:c r="B2634" s="2" t="str">
        <x:v>粤AGP5658</x:v>
      </x:c>
      <x:c r="C2634" s="2" t="str">
        <x:v>金可鹏</x:v>
      </x:c>
      <x:c r="D2634" s="2" t="n">
        <x:v>10</x:v>
      </x:c>
      <x:c r="E2634" s="7" t="n">
        <x:v>150</x:v>
      </x:c>
      <x:c r="F2634" s="2" t="str">
        <x:v>否</x:v>
      </x:c>
      <x:c r="G2634" s="7" t="n">
        <x:v>967.74</x:v>
      </x:c>
      <x:c r="H2634" s="7" t="n">
        <x:v>298.4</x:v>
      </x:c>
      <x:c r="I2634" s="2" t="str">
        <x:v>可按后续累计达标判定补发</x:v>
      </x:c>
    </x:row>
    <x:row r="2635" ht="22" customHeight="1">
      <x:c r="A2635" s="2" t="n">
        <x:v>7</x:v>
      </x:c>
      <x:c r="B2635" s="2" t="str">
        <x:v>粤AGP5659</x:v>
      </x:c>
      <x:c r="C2635" s="2" t="str">
        <x:v>金可鹏</x:v>
      </x:c>
      <x:c r="D2635" s="2" t="n">
        <x:v>25</x:v>
      </x:c>
      <x:c r="E2635" s="7" t="n">
        <x:v>150</x:v>
      </x:c>
      <x:c r="F2635" s="2" t="str">
        <x:v>是</x:v>
      </x:c>
      <x:c r="G2635" s="7" t="n">
        <x:v>2419.35</x:v>
      </x:c>
      <x:c r="H2635" s="7" t="n">
        <x:v>2578.4</x:v>
      </x:c>
      <x:c r="I2635" s="2" t="str">
        <x:v>已发或已核定扣减，不重复补发</x:v>
      </x:c>
    </x:row>
    <x:row r="2636" ht="22" customHeight="1">
      <x:c r="A2636" s="2" t="n">
        <x:v>7</x:v>
      </x:c>
      <x:c r="B2636" s="2" t="str">
        <x:v>粤AGP5758</x:v>
      </x:c>
      <x:c r="C2636" s="2" t="str">
        <x:v>金可鹏</x:v>
      </x:c>
      <x:c r="D2636" s="2" t="n">
        <x:v>9</x:v>
      </x:c>
      <x:c r="E2636" s="7" t="n">
        <x:v>150</x:v>
      </x:c>
      <x:c r="F2636" s="2" t="str">
        <x:v>否</x:v>
      </x:c>
      <x:c r="G2636" s="7" t="n">
        <x:v>870.97</x:v>
      </x:c>
      <x:c r="H2636" s="7" t="n">
        <x:v>378.7</x:v>
      </x:c>
      <x:c r="I2636" s="2" t="str">
        <x:v>可按后续累计达标判定补发</x:v>
      </x:c>
    </x:row>
    <x:row r="2637" ht="22" customHeight="1">
      <x:c r="A2637" s="2" t="n">
        <x:v>7</x:v>
      </x:c>
      <x:c r="B2637" s="2" t="str">
        <x:v>粤AGP5759</x:v>
      </x:c>
      <x:c r="C2637" s="2" t="str">
        <x:v>金可鹏</x:v>
      </x:c>
      <x:c r="D2637" s="2" t="n">
        <x:v>31</x:v>
      </x:c>
      <x:c r="E2637" s="7" t="n">
        <x:v>150</x:v>
      </x:c>
      <x:c r="F2637" s="2" t="str">
        <x:v>是</x:v>
      </x:c>
      <x:c r="G2637" s="7" t="n">
        <x:v>3000</x:v>
      </x:c>
      <x:c r="H2637" s="7" t="n">
        <x:v>4987.4</x:v>
      </x:c>
      <x:c r="I2637" s="2" t="str">
        <x:v>已发或已核定扣减，不重复补发</x:v>
      </x:c>
    </x:row>
    <x:row r="2638" ht="22" customHeight="1">
      <x:c r="A2638" s="2" t="n">
        <x:v>7</x:v>
      </x:c>
      <x:c r="B2638" s="2" t="str">
        <x:v>粤AGP5767</x:v>
      </x:c>
      <x:c r="C2638" s="2" t="str">
        <x:v>金可鹏</x:v>
      </x:c>
      <x:c r="D2638" s="2" t="n">
        <x:v>31</x:v>
      </x:c>
      <x:c r="E2638" s="7" t="n">
        <x:v>150</x:v>
      </x:c>
      <x:c r="F2638" s="2" t="str">
        <x:v>是</x:v>
      </x:c>
      <x:c r="G2638" s="7" t="n">
        <x:v>3000</x:v>
      </x:c>
      <x:c r="H2638" s="7" t="n">
        <x:v>6213.4</x:v>
      </x:c>
      <x:c r="I2638" s="2" t="str">
        <x:v>已发或已核定扣减，不重复补发</x:v>
      </x:c>
    </x:row>
    <x:row r="2639" ht="22" customHeight="1">
      <x:c r="A2639" s="2" t="n">
        <x:v>7</x:v>
      </x:c>
      <x:c r="B2639" s="2" t="str">
        <x:v>粤AGP5792</x:v>
      </x:c>
      <x:c r="C2639" s="2" t="str">
        <x:v>金可鹏</x:v>
      </x:c>
      <x:c r="D2639" s="2" t="n">
        <x:v>31</x:v>
      </x:c>
      <x:c r="E2639" s="7" t="n">
        <x:v>260</x:v>
      </x:c>
      <x:c r="F2639" s="2" t="str">
        <x:v>否</x:v>
      </x:c>
      <x:c r="G2639" s="7" t="n">
        <x:v>5000</x:v>
      </x:c>
      <x:c r="H2639" s="7" t="n">
        <x:v>192.7</x:v>
      </x:c>
      <x:c r="I2639" s="2" t="str">
        <x:v>可按后续累计达标判定补发</x:v>
      </x:c>
    </x:row>
    <x:row r="2640" ht="22" customHeight="1">
      <x:c r="A2640" s="2" t="n">
        <x:v>7</x:v>
      </x:c>
      <x:c r="B2640" s="2" t="str">
        <x:v>粤AGP5798</x:v>
      </x:c>
      <x:c r="C2640" s="2" t="str">
        <x:v>金可鹏</x:v>
      </x:c>
      <x:c r="D2640" s="2" t="n">
        <x:v>31</x:v>
      </x:c>
      <x:c r="E2640" s="7" t="n">
        <x:v>150</x:v>
      </x:c>
      <x:c r="F2640" s="2" t="str">
        <x:v>否</x:v>
      </x:c>
      <x:c r="G2640" s="7" t="n">
        <x:v>3000</x:v>
      </x:c>
      <x:c r="H2640" s="7" t="n">
        <x:v>2852.6</x:v>
      </x:c>
      <x:c r="I2640" s="2" t="str">
        <x:v>可按后续累计达标判定补发</x:v>
      </x:c>
    </x:row>
    <x:row r="2641" ht="22" customHeight="1">
      <x:c r="A2641" s="2" t="n">
        <x:v>7</x:v>
      </x:c>
      <x:c r="B2641" s="2" t="str">
        <x:v>粤AGP7019</x:v>
      </x:c>
      <x:c r="C2641" s="2" t="str">
        <x:v>金可鹏</x:v>
      </x:c>
      <x:c r="D2641" s="2" t="n">
        <x:v>31</x:v>
      </x:c>
      <x:c r="E2641" s="7" t="n">
        <x:v>260</x:v>
      </x:c>
      <x:c r="F2641" s="2" t="str">
        <x:v>否</x:v>
      </x:c>
      <x:c r="G2641" s="7" t="n">
        <x:v>5000</x:v>
      </x:c>
      <x:c r="H2641" s="7" t="n">
        <x:v>673.8</x:v>
      </x:c>
      <x:c r="I2641" s="2" t="str">
        <x:v>可按后续累计达标判定补发</x:v>
      </x:c>
    </x:row>
    <x:row r="2642" ht="22" customHeight="1">
      <x:c r="A2642" s="2" t="n">
        <x:v>7</x:v>
      </x:c>
      <x:c r="B2642" s="2" t="str">
        <x:v>粤AGP9728</x:v>
      </x:c>
      <x:c r="C2642" s="2" t="str">
        <x:v>金可鹏</x:v>
      </x:c>
      <x:c r="D2642" s="2" t="n">
        <x:v>31</x:v>
      </x:c>
      <x:c r="E2642" s="7" t="n">
        <x:v>150</x:v>
      </x:c>
      <x:c r="F2642" s="2" t="str">
        <x:v>是</x:v>
      </x:c>
      <x:c r="G2642" s="7" t="n">
        <x:v>3000</x:v>
      </x:c>
      <x:c r="H2642" s="7" t="n">
        <x:v>4418</x:v>
      </x:c>
      <x:c r="I2642" s="2" t="str">
        <x:v>已发或已核定扣减，不重复补发</x:v>
      </x:c>
    </x:row>
    <x:row r="2643" ht="22" customHeight="1">
      <x:c r="A2643" s="2" t="n">
        <x:v>7</x:v>
      </x:c>
      <x:c r="B2643" s="2" t="str">
        <x:v>粤AGP9733</x:v>
      </x:c>
      <x:c r="C2643" s="2" t="str">
        <x:v>金可鹏</x:v>
      </x:c>
      <x:c r="D2643" s="2" t="n">
        <x:v>31</x:v>
      </x:c>
      <x:c r="E2643" s="7" t="n">
        <x:v>150</x:v>
      </x:c>
      <x:c r="F2643" s="2" t="str">
        <x:v>是</x:v>
      </x:c>
      <x:c r="G2643" s="7" t="n">
        <x:v>3000</x:v>
      </x:c>
      <x:c r="H2643" s="7" t="n">
        <x:v>11280.9</x:v>
      </x:c>
      <x:c r="I2643" s="2" t="str">
        <x:v>已发或已核定扣减，不重复补发</x:v>
      </x:c>
    </x:row>
    <x:row r="2644" ht="22" customHeight="1">
      <x:c r="A2644" s="2" t="n">
        <x:v>7</x:v>
      </x:c>
      <x:c r="B2644" s="2" t="str">
        <x:v>粤AGP9738</x:v>
      </x:c>
      <x:c r="C2644" s="2" t="str">
        <x:v>金可鹏</x:v>
      </x:c>
      <x:c r="D2644" s="2" t="n">
        <x:v>31</x:v>
      </x:c>
      <x:c r="E2644" s="7" t="n">
        <x:v>150</x:v>
      </x:c>
      <x:c r="F2644" s="2" t="str">
        <x:v>是</x:v>
      </x:c>
      <x:c r="G2644" s="7" t="n">
        <x:v>3000</x:v>
      </x:c>
      <x:c r="H2644" s="7" t="n">
        <x:v>5395.2</x:v>
      </x:c>
      <x:c r="I2644" s="2" t="str">
        <x:v>已发或已核定扣减，不重复补发</x:v>
      </x:c>
    </x:row>
    <x:row r="2645" ht="22" customHeight="1">
      <x:c r="A2645" s="2" t="n">
        <x:v>7</x:v>
      </x:c>
      <x:c r="B2645" s="2" t="str">
        <x:v>粤AGP9739</x:v>
      </x:c>
      <x:c r="C2645" s="2" t="str">
        <x:v>金可鹏</x:v>
      </x:c>
      <x:c r="D2645" s="2" t="n">
        <x:v>31</x:v>
      </x:c>
      <x:c r="E2645" s="7" t="n">
        <x:v>260</x:v>
      </x:c>
      <x:c r="F2645" s="2" t="str">
        <x:v>否</x:v>
      </x:c>
      <x:c r="G2645" s="7" t="n">
        <x:v>5000</x:v>
      </x:c>
      <x:c r="H2645" s="7" t="n">
        <x:v>25</x:v>
      </x:c>
      <x:c r="I2645" s="2" t="str">
        <x:v>可按后续累计达标判定补发</x:v>
      </x:c>
    </x:row>
    <x:row r="2646" ht="22" customHeight="1">
      <x:c r="A2646" s="2" t="n">
        <x:v>7</x:v>
      </x:c>
      <x:c r="B2646" s="2" t="str">
        <x:v>粤AGP9773</x:v>
      </x:c>
      <x:c r="C2646" s="2" t="str">
        <x:v>金可鹏</x:v>
      </x:c>
      <x:c r="D2646" s="2" t="n">
        <x:v>7</x:v>
      </x:c>
      <x:c r="E2646" s="7" t="n">
        <x:v>150</x:v>
      </x:c>
      <x:c r="F2646" s="2" t="str">
        <x:v>否</x:v>
      </x:c>
      <x:c r="G2646" s="7" t="n">
        <x:v>677.42</x:v>
      </x:c>
      <x:c r="H2646" s="7" t="n">
        <x:v>339.5</x:v>
      </x:c>
      <x:c r="I2646" s="2" t="str">
        <x:v>可按后续累计达标判定补发</x:v>
      </x:c>
    </x:row>
    <x:row r="2647" ht="22" customHeight="1">
      <x:c r="A2647" s="2" t="n">
        <x:v>7</x:v>
      </x:c>
      <x:c r="B2647" s="2" t="str">
        <x:v>粤AGP9788</x:v>
      </x:c>
      <x:c r="C2647" s="2" t="str">
        <x:v>金可鹏</x:v>
      </x:c>
      <x:c r="D2647" s="2" t="n">
        <x:v>31</x:v>
      </x:c>
      <x:c r="E2647" s="7" t="n">
        <x:v>150</x:v>
      </x:c>
      <x:c r="F2647" s="2" t="str">
        <x:v>是</x:v>
      </x:c>
      <x:c r="G2647" s="7" t="n">
        <x:v>3000</x:v>
      </x:c>
      <x:c r="H2647" s="7" t="n">
        <x:v>6388.6</x:v>
      </x:c>
      <x:c r="I2647" s="2" t="str">
        <x:v>已发或已核定扣减，不重复补发</x:v>
      </x:c>
    </x:row>
    <x:row r="2648" ht="22" customHeight="1">
      <x:c r="A2648" s="2" t="n">
        <x:v>7</x:v>
      </x:c>
      <x:c r="B2648" s="2" t="str">
        <x:v>粤AGP9827</x:v>
      </x:c>
      <x:c r="C2648" s="2" t="str">
        <x:v>金可鹏</x:v>
      </x:c>
      <x:c r="D2648" s="2" t="n">
        <x:v>31</x:v>
      </x:c>
      <x:c r="E2648" s="7" t="n">
        <x:v>260</x:v>
      </x:c>
      <x:c r="F2648" s="2" t="str">
        <x:v>否</x:v>
      </x:c>
      <x:c r="G2648" s="7" t="n">
        <x:v>5000</x:v>
      </x:c>
      <x:c r="H2648" s="7" t="n">
        <x:v>252.3</x:v>
      </x:c>
      <x:c r="I2648" s="2" t="str">
        <x:v>可按后续累计达标判定补发</x:v>
      </x:c>
    </x:row>
    <x:row r="2649" ht="22" customHeight="1">
      <x:c r="A2649" s="2" t="n">
        <x:v>7</x:v>
      </x:c>
      <x:c r="B2649" s="2" t="str">
        <x:v>粤AGQ1308</x:v>
      </x:c>
      <x:c r="C2649" s="2" t="str">
        <x:v>金可鹏</x:v>
      </x:c>
      <x:c r="D2649" s="2" t="n">
        <x:v>31</x:v>
      </x:c>
      <x:c r="E2649" s="7" t="n">
        <x:v>150</x:v>
      </x:c>
      <x:c r="F2649" s="2" t="str">
        <x:v>否</x:v>
      </x:c>
      <x:c r="G2649" s="7" t="n">
        <x:v>3000</x:v>
      </x:c>
      <x:c r="H2649" s="7" t="n">
        <x:v>1931.6</x:v>
      </x:c>
      <x:c r="I2649" s="2" t="str">
        <x:v>可按后续累计达标判定补发</x:v>
      </x:c>
    </x:row>
    <x:row r="2650" ht="22" customHeight="1">
      <x:c r="A2650" s="2" t="n">
        <x:v>7</x:v>
      </x:c>
      <x:c r="B2650" s="2" t="str">
        <x:v>粤AGQ5808</x:v>
      </x:c>
      <x:c r="C2650" s="2" t="str">
        <x:v>金可鹏</x:v>
      </x:c>
      <x:c r="D2650" s="2" t="n">
        <x:v>9</x:v>
      </x:c>
      <x:c r="E2650" s="7" t="n">
        <x:v>150</x:v>
      </x:c>
      <x:c r="F2650" s="2" t="str">
        <x:v>否</x:v>
      </x:c>
      <x:c r="G2650" s="7" t="n">
        <x:v>870.97</x:v>
      </x:c>
      <x:c r="H2650" s="7" t="n">
        <x:v>358.3</x:v>
      </x:c>
      <x:c r="I2650" s="2" t="str">
        <x:v>可按后续累计达标判定补发</x:v>
      </x:c>
    </x:row>
    <x:row r="2651" ht="22" customHeight="1">
      <x:c r="A2651" s="2" t="n">
        <x:v>7</x:v>
      </x:c>
      <x:c r="B2651" s="2" t="str">
        <x:v>粤AGR0238</x:v>
      </x:c>
      <x:c r="C2651" s="2" t="str">
        <x:v>金可鹏</x:v>
      </x:c>
      <x:c r="D2651" s="2" t="n">
        <x:v>1</x:v>
      </x:c>
      <x:c r="E2651" s="7" t="n">
        <x:v>150</x:v>
      </x:c>
      <x:c r="F2651" s="2" t="str">
        <x:v>否</x:v>
      </x:c>
      <x:c r="G2651" s="7" t="n">
        <x:v>96.77</x:v>
      </x:c>
      <x:c r="H2651" s="7" t="n">
        <x:v>16.9</x:v>
      </x:c>
      <x:c r="I2651" s="2" t="str">
        <x:v>可按后续累计达标判定补发</x:v>
      </x:c>
    </x:row>
    <x:row r="2652" ht="22" customHeight="1">
      <x:c r="A2652" s="2" t="n">
        <x:v>7</x:v>
      </x:c>
      <x:c r="B2652" s="2" t="str">
        <x:v>粤AGR1586</x:v>
      </x:c>
      <x:c r="C2652" s="2" t="str">
        <x:v>金可鹏</x:v>
      </x:c>
      <x:c r="D2652" s="2" t="n">
        <x:v>31</x:v>
      </x:c>
      <x:c r="E2652" s="7" t="n">
        <x:v>150</x:v>
      </x:c>
      <x:c r="F2652" s="2" t="str">
        <x:v>是</x:v>
      </x:c>
      <x:c r="G2652" s="7" t="n">
        <x:v>3000</x:v>
      </x:c>
      <x:c r="H2652" s="7" t="n">
        <x:v>6596.2</x:v>
      </x:c>
      <x:c r="I2652" s="2" t="str">
        <x:v>已发或已核定扣减，不重复补发</x:v>
      </x:c>
    </x:row>
    <x:row r="2653" ht="22" customHeight="1">
      <x:c r="A2653" s="2" t="n">
        <x:v>7</x:v>
      </x:c>
      <x:c r="B2653" s="2" t="str">
        <x:v>粤AGR3098</x:v>
      </x:c>
      <x:c r="C2653" s="2" t="str">
        <x:v>金可鹏</x:v>
      </x:c>
      <x:c r="D2653" s="2" t="n">
        <x:v>31</x:v>
      </x:c>
      <x:c r="E2653" s="7" t="n">
        <x:v>150</x:v>
      </x:c>
      <x:c r="F2653" s="2" t="str">
        <x:v>是</x:v>
      </x:c>
      <x:c r="G2653" s="7" t="n">
        <x:v>3000</x:v>
      </x:c>
      <x:c r="H2653" s="7" t="n">
        <x:v>7137.7</x:v>
      </x:c>
      <x:c r="I2653" s="2" t="str">
        <x:v>已发或已核定扣减，不重复补发</x:v>
      </x:c>
    </x:row>
    <x:row r="2654" ht="22" customHeight="1">
      <x:c r="A2654" s="2" t="n">
        <x:v>7</x:v>
      </x:c>
      <x:c r="B2654" s="2" t="str">
        <x:v>粤AGR5028</x:v>
      </x:c>
      <x:c r="C2654" s="2" t="str">
        <x:v>金可鹏</x:v>
      </x:c>
      <x:c r="D2654" s="2" t="n">
        <x:v>1</x:v>
      </x:c>
      <x:c r="E2654" s="7" t="n">
        <x:v>150</x:v>
      </x:c>
      <x:c r="F2654" s="2" t="str">
        <x:v>是</x:v>
      </x:c>
      <x:c r="G2654" s="7" t="n">
        <x:v>96.77</x:v>
      </x:c>
      <x:c r="H2654" s="7" t="n">
        <x:v>16.7</x:v>
      </x:c>
      <x:c r="I2654" s="2" t="str">
        <x:v>已发或已核定扣减，不重复补发</x:v>
      </x:c>
    </x:row>
    <x:row r="2655" ht="22" customHeight="1">
      <x:c r="A2655" s="2" t="n">
        <x:v>7</x:v>
      </x:c>
      <x:c r="B2655" s="2" t="str">
        <x:v>粤AGR5099</x:v>
      </x:c>
      <x:c r="C2655" s="2" t="str">
        <x:v>金可鹏</x:v>
      </x:c>
      <x:c r="D2655" s="2" t="n">
        <x:v>2</x:v>
      </x:c>
      <x:c r="E2655" s="7" t="n">
        <x:v>150</x:v>
      </x:c>
      <x:c r="F2655" s="2" t="str">
        <x:v>否</x:v>
      </x:c>
      <x:c r="G2655" s="7" t="n">
        <x:v>193.55</x:v>
      </x:c>
      <x:c r="H2655" s="7" t="n">
        <x:v>2.1</x:v>
      </x:c>
      <x:c r="I2655" s="2" t="str">
        <x:v>可按后续累计达标判定补发</x:v>
      </x:c>
    </x:row>
    <x:row r="2656" ht="22" customHeight="1">
      <x:c r="A2656" s="2" t="n">
        <x:v>7</x:v>
      </x:c>
      <x:c r="B2656" s="2" t="str">
        <x:v>粤AGR5228</x:v>
      </x:c>
      <x:c r="C2656" s="2" t="str">
        <x:v>金可鹏</x:v>
      </x:c>
      <x:c r="D2656" s="2" t="n">
        <x:v>31</x:v>
      </x:c>
      <x:c r="E2656" s="7" t="n">
        <x:v>150</x:v>
      </x:c>
      <x:c r="F2656" s="2" t="str">
        <x:v>是</x:v>
      </x:c>
      <x:c r="G2656" s="7" t="n">
        <x:v>3000</x:v>
      </x:c>
      <x:c r="H2656" s="7" t="n">
        <x:v>539.7</x:v>
      </x:c>
      <x:c r="I2656" s="2" t="str">
        <x:v>已发或已核定扣减，不重复补发</x:v>
      </x:c>
    </x:row>
    <x:row r="2657" ht="22" customHeight="1">
      <x:c r="A2657" s="2" t="n">
        <x:v>7</x:v>
      </x:c>
      <x:c r="B2657" s="2" t="str">
        <x:v>粤AGR5278</x:v>
      </x:c>
      <x:c r="C2657" s="2" t="str">
        <x:v>金可鹏</x:v>
      </x:c>
      <x:c r="D2657" s="2" t="n">
        <x:v>31</x:v>
      </x:c>
      <x:c r="E2657" s="7" t="n">
        <x:v>150</x:v>
      </x:c>
      <x:c r="F2657" s="2" t="str">
        <x:v>是</x:v>
      </x:c>
      <x:c r="G2657" s="7" t="n">
        <x:v>3000</x:v>
      </x:c>
      <x:c r="H2657" s="7" t="n">
        <x:v>6040.4</x:v>
      </x:c>
      <x:c r="I2657" s="2" t="str">
        <x:v>已发或已核定扣减，不重复补发</x:v>
      </x:c>
    </x:row>
    <x:row r="2658" ht="22" customHeight="1">
      <x:c r="A2658" s="2" t="n">
        <x:v>7</x:v>
      </x:c>
      <x:c r="B2658" s="2" t="str">
        <x:v>粤AGR5538</x:v>
      </x:c>
      <x:c r="C2658" s="2" t="str">
        <x:v>金可鹏</x:v>
      </x:c>
      <x:c r="D2658" s="2" t="n">
        <x:v>31</x:v>
      </x:c>
      <x:c r="E2658" s="7" t="n">
        <x:v>150</x:v>
      </x:c>
      <x:c r="F2658" s="2" t="str">
        <x:v>是</x:v>
      </x:c>
      <x:c r="G2658" s="7" t="n">
        <x:v>3000</x:v>
      </x:c>
      <x:c r="H2658" s="7" t="n">
        <x:v>6721.7</x:v>
      </x:c>
      <x:c r="I2658" s="2" t="str">
        <x:v>已发或已核定扣减，不重复补发</x:v>
      </x:c>
    </x:row>
    <x:row r="2659" ht="22" customHeight="1">
      <x:c r="A2659" s="2" t="n">
        <x:v>7</x:v>
      </x:c>
      <x:c r="B2659" s="2" t="str">
        <x:v>粤AGR6819</x:v>
      </x:c>
      <x:c r="C2659" s="2" t="str">
        <x:v>金可鹏</x:v>
      </x:c>
      <x:c r="D2659" s="2" t="n">
        <x:v>31</x:v>
      </x:c>
      <x:c r="E2659" s="7" t="n">
        <x:v>150</x:v>
      </x:c>
      <x:c r="F2659" s="2" t="str">
        <x:v>否</x:v>
      </x:c>
      <x:c r="G2659" s="7" t="n">
        <x:v>3000</x:v>
      </x:c>
      <x:c r="H2659" s="7" t="n">
        <x:v>2665.3</x:v>
      </x:c>
      <x:c r="I2659" s="2" t="str">
        <x:v>可按后续累计达标判定补发</x:v>
      </x:c>
    </x:row>
    <x:row r="2660" ht="22" customHeight="1">
      <x:c r="A2660" s="2" t="n">
        <x:v>7</x:v>
      </x:c>
      <x:c r="B2660" s="2" t="str">
        <x:v>粤AGR7898</x:v>
      </x:c>
      <x:c r="C2660" s="2" t="str">
        <x:v>金可鹏</x:v>
      </x:c>
      <x:c r="D2660" s="2" t="n">
        <x:v>31</x:v>
      </x:c>
      <x:c r="E2660" s="7" t="n">
        <x:v>150</x:v>
      </x:c>
      <x:c r="F2660" s="2" t="str">
        <x:v>是</x:v>
      </x:c>
      <x:c r="G2660" s="7" t="n">
        <x:v>3000</x:v>
      </x:c>
      <x:c r="H2660" s="7" t="n">
        <x:v>7482.6</x:v>
      </x:c>
      <x:c r="I2660" s="2" t="str">
        <x:v>已发或已核定扣减，不重复补发</x:v>
      </x:c>
    </x:row>
    <x:row r="2661" ht="22" customHeight="1">
      <x:c r="A2661" s="2" t="n">
        <x:v>7</x:v>
      </x:c>
      <x:c r="B2661" s="2" t="str">
        <x:v>粤AGR8536</x:v>
      </x:c>
      <x:c r="C2661" s="2" t="str">
        <x:v>金可鹏</x:v>
      </x:c>
      <x:c r="D2661" s="2" t="n">
        <x:v>9</x:v>
      </x:c>
      <x:c r="E2661" s="7" t="n">
        <x:v>150</x:v>
      </x:c>
      <x:c r="F2661" s="2" t="str">
        <x:v>否</x:v>
      </x:c>
      <x:c r="G2661" s="7" t="n">
        <x:v>870.97</x:v>
      </x:c>
      <x:c r="H2661" s="7" t="n">
        <x:v>534</x:v>
      </x:c>
      <x:c r="I2661" s="2" t="str">
        <x:v>可按后续累计达标判定补发</x:v>
      </x:c>
    </x:row>
    <x:row r="2662" ht="22" customHeight="1">
      <x:c r="A2662" s="2" t="n">
        <x:v>7</x:v>
      </x:c>
      <x:c r="B2662" s="2" t="str">
        <x:v>粤AGR8551</x:v>
      </x:c>
      <x:c r="C2662" s="2" t="str">
        <x:v>金可鹏</x:v>
      </x:c>
      <x:c r="D2662" s="2" t="n">
        <x:v>25</x:v>
      </x:c>
      <x:c r="E2662" s="7" t="n">
        <x:v>150</x:v>
      </x:c>
      <x:c r="F2662" s="2" t="str">
        <x:v>否</x:v>
      </x:c>
      <x:c r="G2662" s="7" t="n">
        <x:v>2419.35</x:v>
      </x:c>
      <x:c r="H2662" s="7" t="n">
        <x:v>531.6</x:v>
      </x:c>
      <x:c r="I2662" s="2" t="str">
        <x:v>可按后续累计达标判定补发</x:v>
      </x:c>
    </x:row>
    <x:row r="2663" ht="22" customHeight="1">
      <x:c r="A2663" s="2" t="n">
        <x:v>7</x:v>
      </x:c>
      <x:c r="B2663" s="2" t="str">
        <x:v>粤AGR8558</x:v>
      </x:c>
      <x:c r="C2663" s="2" t="str">
        <x:v>金可鹏</x:v>
      </x:c>
      <x:c r="D2663" s="2" t="n">
        <x:v>31</x:v>
      </x:c>
      <x:c r="E2663" s="7" t="n">
        <x:v>150</x:v>
      </x:c>
      <x:c r="F2663" s="2" t="str">
        <x:v>是</x:v>
      </x:c>
      <x:c r="G2663" s="7" t="n">
        <x:v>3000</x:v>
      </x:c>
      <x:c r="H2663" s="7" t="n">
        <x:v>3921.1</x:v>
      </x:c>
      <x:c r="I2663" s="2" t="str">
        <x:v>已发或已核定扣减，不重复补发</x:v>
      </x:c>
    </x:row>
    <x:row r="2664" ht="22" customHeight="1">
      <x:c r="A2664" s="2" t="n">
        <x:v>7</x:v>
      </x:c>
      <x:c r="B2664" s="2" t="str">
        <x:v>粤AGR8737</x:v>
      </x:c>
      <x:c r="C2664" s="2" t="str">
        <x:v>金可鹏</x:v>
      </x:c>
      <x:c r="D2664" s="2" t="n">
        <x:v>25</x:v>
      </x:c>
      <x:c r="E2664" s="7" t="n">
        <x:v>150</x:v>
      </x:c>
      <x:c r="F2664" s="2" t="str">
        <x:v>否</x:v>
      </x:c>
      <x:c r="G2664" s="7" t="n">
        <x:v>2419.35</x:v>
      </x:c>
      <x:c r="H2664" s="7" t="n">
        <x:v>45.9</x:v>
      </x:c>
      <x:c r="I2664" s="2" t="str">
        <x:v>可按后续累计达标判定补发</x:v>
      </x:c>
    </x:row>
    <x:row r="2665" ht="22" customHeight="1">
      <x:c r="A2665" s="2" t="n">
        <x:v>7</x:v>
      </x:c>
      <x:c r="B2665" s="2" t="str">
        <x:v>粤AGR8739</x:v>
      </x:c>
      <x:c r="C2665" s="2" t="str">
        <x:v>金可鹏</x:v>
      </x:c>
      <x:c r="D2665" s="2" t="n">
        <x:v>10</x:v>
      </x:c>
      <x:c r="E2665" s="7" t="n">
        <x:v>150</x:v>
      </x:c>
      <x:c r="F2665" s="2" t="str">
        <x:v>否</x:v>
      </x:c>
      <x:c r="G2665" s="7" t="n">
        <x:v>967.74</x:v>
      </x:c>
      <x:c r="H2665" s="7" t="n">
        <x:v>291.6</x:v>
      </x:c>
      <x:c r="I2665" s="2" t="str">
        <x:v>可按后续累计达标判定补发</x:v>
      </x:c>
    </x:row>
    <x:row r="2666" ht="22" customHeight="1">
      <x:c r="A2666" s="2" t="n">
        <x:v>7</x:v>
      </x:c>
      <x:c r="B2666" s="2" t="str">
        <x:v>粤AGR8799</x:v>
      </x:c>
      <x:c r="C2666" s="2" t="str">
        <x:v>金可鹏</x:v>
      </x:c>
      <x:c r="D2666" s="2" t="n">
        <x:v>31</x:v>
      </x:c>
      <x:c r="E2666" s="7" t="n">
        <x:v>150</x:v>
      </x:c>
      <x:c r="F2666" s="2" t="str">
        <x:v>是</x:v>
      </x:c>
      <x:c r="G2666" s="7" t="n">
        <x:v>3000</x:v>
      </x:c>
      <x:c r="H2666" s="7" t="n">
        <x:v>5222.6</x:v>
      </x:c>
      <x:c r="I2666" s="2" t="str">
        <x:v>已发或已核定扣减，不重复补发</x:v>
      </x:c>
    </x:row>
    <x:row r="2667" ht="22" customHeight="1">
      <x:c r="A2667" s="2" t="n">
        <x:v>7</x:v>
      </x:c>
      <x:c r="B2667" s="2" t="str">
        <x:v>粤AGR9818</x:v>
      </x:c>
      <x:c r="C2667" s="2" t="str">
        <x:v>金可鹏</x:v>
      </x:c>
      <x:c r="D2667" s="2" t="n">
        <x:v>9</x:v>
      </x:c>
      <x:c r="E2667" s="7" t="n">
        <x:v>150</x:v>
      </x:c>
      <x:c r="F2667" s="2" t="str">
        <x:v>否</x:v>
      </x:c>
      <x:c r="G2667" s="7" t="n">
        <x:v>870.97</x:v>
      </x:c>
      <x:c r="H2667" s="7" t="n">
        <x:v>88</x:v>
      </x:c>
      <x:c r="I2667" s="2" t="str">
        <x:v>可按后续累计达标判定补发</x:v>
      </x:c>
    </x:row>
    <x:row r="2668" ht="22" customHeight="1">
      <x:c r="A2668" s="2" t="n">
        <x:v>7</x:v>
      </x:c>
      <x:c r="B2668" s="2" t="str">
        <x:v>粤AGR9893</x:v>
      </x:c>
      <x:c r="C2668" s="2" t="str">
        <x:v>金可鹏</x:v>
      </x:c>
      <x:c r="D2668" s="2" t="n">
        <x:v>29</x:v>
      </x:c>
      <x:c r="E2668" s="7" t="n">
        <x:v>150</x:v>
      </x:c>
      <x:c r="F2668" s="2" t="str">
        <x:v>是</x:v>
      </x:c>
      <x:c r="G2668" s="7" t="n">
        <x:v>2806.45</x:v>
      </x:c>
      <x:c r="H2668" s="7" t="n">
        <x:v>6130.1</x:v>
      </x:c>
      <x:c r="I2668" s="2" t="str">
        <x:v>已发或已核定扣减，不重复补发</x:v>
      </x:c>
    </x:row>
    <x:row r="2669" ht="22" customHeight="1">
      <x:c r="A2669" s="2" t="n">
        <x:v>7</x:v>
      </x:c>
      <x:c r="B2669" s="2" t="str">
        <x:v>粤AGR9896</x:v>
      </x:c>
      <x:c r="C2669" s="2" t="str">
        <x:v>金可鹏</x:v>
      </x:c>
      <x:c r="D2669" s="2" t="n">
        <x:v>9</x:v>
      </x:c>
      <x:c r="E2669" s="7" t="n">
        <x:v>150</x:v>
      </x:c>
      <x:c r="F2669" s="2" t="str">
        <x:v>否</x:v>
      </x:c>
      <x:c r="G2669" s="7" t="n">
        <x:v>870.97</x:v>
      </x:c>
      <x:c r="H2669" s="7" t="n">
        <x:v>329.9</x:v>
      </x:c>
      <x:c r="I2669" s="2" t="str">
        <x:v>可按后续累计达标判定补发</x:v>
      </x:c>
    </x:row>
    <x:row r="2670" ht="22" customHeight="1">
      <x:c r="A2670" s="2" t="n">
        <x:v>7</x:v>
      </x:c>
      <x:c r="B2670" s="2" t="str">
        <x:v>粤AGR9899</x:v>
      </x:c>
      <x:c r="C2670" s="2" t="str">
        <x:v>金可鹏</x:v>
      </x:c>
      <x:c r="D2670" s="2" t="n">
        <x:v>31</x:v>
      </x:c>
      <x:c r="E2670" s="7" t="n">
        <x:v>150</x:v>
      </x:c>
      <x:c r="F2670" s="2" t="str">
        <x:v>是</x:v>
      </x:c>
      <x:c r="G2670" s="7" t="n">
        <x:v>3000</x:v>
      </x:c>
      <x:c r="H2670" s="7" t="n">
        <x:v>5372.5</x:v>
      </x:c>
      <x:c r="I2670" s="2" t="str">
        <x:v>已发或已核定扣减，不重复补发</x:v>
      </x:c>
    </x:row>
    <x:row r="2671" ht="22" customHeight="1">
      <x:c r="A2671" s="2" t="n">
        <x:v>7</x:v>
      </x:c>
      <x:c r="B2671" s="2" t="str">
        <x:v>粤AFB6967</x:v>
      </x:c>
      <x:c r="C2671" s="2" t="str">
        <x:v>吴纬涛</x:v>
      </x:c>
      <x:c r="D2671" s="2" t="n">
        <x:v>27</x:v>
      </x:c>
      <x:c r="E2671" s="7" t="n">
        <x:v>150</x:v>
      </x:c>
      <x:c r="F2671" s="2" t="str">
        <x:v>否</x:v>
      </x:c>
      <x:c r="G2671" s="7" t="n">
        <x:v>2612.9</x:v>
      </x:c>
      <x:c r="H2671" s="7" t="n">
        <x:v>827.9</x:v>
      </x:c>
      <x:c r="I2671" s="2" t="str">
        <x:v>可按后续累计达标判定补发</x:v>
      </x:c>
    </x:row>
    <x:row r="2672" ht="22" customHeight="1">
      <x:c r="A2672" s="2" t="n">
        <x:v>7</x:v>
      </x:c>
      <x:c r="B2672" s="2" t="str">
        <x:v>粤AFQ8722</x:v>
      </x:c>
      <x:c r="C2672" s="2" t="str">
        <x:v>吴纬涛</x:v>
      </x:c>
      <x:c r="D2672" s="2" t="n">
        <x:v>31</x:v>
      </x:c>
      <x:c r="E2672" s="7" t="n">
        <x:v>260</x:v>
      </x:c>
      <x:c r="F2672" s="2" t="str">
        <x:v>否</x:v>
      </x:c>
      <x:c r="G2672" s="7" t="n">
        <x:v>5000</x:v>
      </x:c>
      <x:c r="H2672" s="7" t="n">
        <x:v>710.1</x:v>
      </x:c>
      <x:c r="I2672" s="2" t="str">
        <x:v>可按后续累计达标判定补发</x:v>
      </x:c>
    </x:row>
    <x:row r="2673" ht="22" customHeight="1">
      <x:c r="A2673" s="2" t="n">
        <x:v>7</x:v>
      </x:c>
      <x:c r="B2673" s="2" t="str">
        <x:v>粤AG37316</x:v>
      </x:c>
      <x:c r="C2673" s="2" t="str">
        <x:v>吴纬涛</x:v>
      </x:c>
      <x:c r="D2673" s="2" t="n">
        <x:v>31</x:v>
      </x:c>
      <x:c r="E2673" s="7" t="n">
        <x:v>260</x:v>
      </x:c>
      <x:c r="F2673" s="2" t="str">
        <x:v>否</x:v>
      </x:c>
      <x:c r="G2673" s="7" t="n">
        <x:v>5000</x:v>
      </x:c>
      <x:c r="H2673" s="7" t="n">
        <x:v>327.9</x:v>
      </x:c>
      <x:c r="I2673" s="2" t="str">
        <x:v>可按后续累计达标判定补发</x:v>
      </x:c>
    </x:row>
    <x:row r="2674" ht="22" customHeight="1">
      <x:c r="A2674" s="2" t="n">
        <x:v>7</x:v>
      </x:c>
      <x:c r="B2674" s="2" t="str">
        <x:v>粤AGH8490</x:v>
      </x:c>
      <x:c r="C2674" s="2" t="str">
        <x:v>吴纬涛</x:v>
      </x:c>
      <x:c r="D2674" s="2" t="n">
        <x:v>31</x:v>
      </x:c>
      <x:c r="E2674" s="7" t="n">
        <x:v>150</x:v>
      </x:c>
      <x:c r="F2674" s="2" t="str">
        <x:v>否</x:v>
      </x:c>
      <x:c r="G2674" s="7" t="n">
        <x:v>3000</x:v>
      </x:c>
      <x:c r="H2674" s="7" t="n">
        <x:v>741.4</x:v>
      </x:c>
      <x:c r="I2674" s="2" t="str">
        <x:v>可按后续累计达标判定补发</x:v>
      </x:c>
    </x:row>
    <x:row r="2675" ht="22" customHeight="1">
      <x:c r="A2675" s="2" t="n">
        <x:v>7</x:v>
      </x:c>
      <x:c r="B2675" s="2" t="str">
        <x:v>粤AGP9756</x:v>
      </x:c>
      <x:c r="C2675" s="2" t="str">
        <x:v>吴纬涛</x:v>
      </x:c>
      <x:c r="D2675" s="2" t="n">
        <x:v>31</x:v>
      </x:c>
      <x:c r="E2675" s="7" t="n">
        <x:v>150</x:v>
      </x:c>
      <x:c r="F2675" s="2" t="str">
        <x:v>否</x:v>
      </x:c>
      <x:c r="G2675" s="7" t="n">
        <x:v>3000</x:v>
      </x:c>
      <x:c r="H2675" s="7" t="n">
        <x:v>129.9</x:v>
      </x:c>
      <x:c r="I2675" s="2" t="str">
        <x:v>可按后续累计达标判定补发</x:v>
      </x:c>
    </x:row>
    <x:row r="2676" ht="22" customHeight="1">
      <x:c r="A2676" s="2" t="n">
        <x:v>7</x:v>
      </x:c>
      <x:c r="B2676" s="2" t="str">
        <x:v>粤AGQ5819</x:v>
      </x:c>
      <x:c r="C2676" s="2" t="str">
        <x:v>吴纬涛</x:v>
      </x:c>
      <x:c r="D2676" s="2" t="n">
        <x:v>31</x:v>
      </x:c>
      <x:c r="E2676" s="7" t="n">
        <x:v>150</x:v>
      </x:c>
      <x:c r="F2676" s="2" t="str">
        <x:v>是</x:v>
      </x:c>
      <x:c r="G2676" s="7" t="n">
        <x:v>3000</x:v>
      </x:c>
      <x:c r="H2676" s="7" t="n">
        <x:v>2089.7</x:v>
      </x:c>
      <x:c r="I2676" s="2" t="str">
        <x:v>已发或已核定扣减，不重复补发</x:v>
      </x:c>
    </x:row>
    <x:row r="2677" ht="22" customHeight="1">
      <x:c r="A2677" s="2" t="n">
        <x:v>7</x:v>
      </x:c>
      <x:c r="B2677" s="2" t="str">
        <x:v>粤AGR9816</x:v>
      </x:c>
      <x:c r="C2677" s="2" t="str">
        <x:v>吴纬涛</x:v>
      </x:c>
      <x:c r="D2677" s="2" t="n">
        <x:v>31</x:v>
      </x:c>
      <x:c r="E2677" s="7" t="n">
        <x:v>150</x:v>
      </x:c>
      <x:c r="F2677" s="2" t="str">
        <x:v>是</x:v>
      </x:c>
      <x:c r="G2677" s="7" t="n">
        <x:v>3000</x:v>
      </x:c>
      <x:c r="H2677" s="7" t="n">
        <x:v>4313.7</x:v>
      </x:c>
      <x:c r="I2677" s="2" t="str">
        <x:v>已发或已核定扣减，不重复补发</x:v>
      </x:c>
    </x:row>
    <x:row r="2678" ht="22" customHeight="1">
      <x:c r="A2678" s="2" t="n">
        <x:v>7</x:v>
      </x:c>
      <x:c r="B2678" s="2" t="str">
        <x:v>粤A00585F</x:v>
      </x:c>
      <x:c r="C2678" s="2" t="str">
        <x:v>秦挺</x:v>
      </x:c>
      <x:c r="D2678" s="2" t="n">
        <x:v>31</x:v>
      </x:c>
      <x:c r="E2678" s="7" t="n">
        <x:v>1000</x:v>
      </x:c>
      <x:c r="F2678" s="2" t="str">
        <x:v>是</x:v>
      </x:c>
      <x:c r="G2678" s="7" t="n">
        <x:v>6000</x:v>
      </x:c>
      <x:c r="H2678" s="7" t="n">
        <x:v>9903.4</x:v>
      </x:c>
      <x:c r="I2678" s="2" t="str">
        <x:v>已发或已核定扣减，不重复补发</x:v>
      </x:c>
    </x:row>
    <x:row r="2679" ht="22" customHeight="1">
      <x:c r="A2679" s="2" t="n">
        <x:v>7</x:v>
      </x:c>
      <x:c r="B2679" s="2" t="str">
        <x:v>粤A00855F</x:v>
      </x:c>
      <x:c r="C2679" s="2" t="str">
        <x:v>秦挺</x:v>
      </x:c>
      <x:c r="D2679" s="2" t="n">
        <x:v>31</x:v>
      </x:c>
      <x:c r="E2679" s="7" t="n">
        <x:v>1000</x:v>
      </x:c>
      <x:c r="F2679" s="2" t="str">
        <x:v>是</x:v>
      </x:c>
      <x:c r="G2679" s="7" t="n">
        <x:v>6000</x:v>
      </x:c>
      <x:c r="H2679" s="7" t="n">
        <x:v>6269.3</x:v>
      </x:c>
      <x:c r="I2679" s="2" t="str">
        <x:v>已发或已核定扣减，不重复补发</x:v>
      </x:c>
    </x:row>
    <x:row r="2680" ht="22" customHeight="1">
      <x:c r="A2680" s="2" t="n">
        <x:v>7</x:v>
      </x:c>
      <x:c r="B2680" s="2" t="str">
        <x:v>粤A01629F</x:v>
      </x:c>
      <x:c r="C2680" s="2" t="str">
        <x:v>秦挺</x:v>
      </x:c>
      <x:c r="D2680" s="2" t="n">
        <x:v>31</x:v>
      </x:c>
      <x:c r="E2680" s="7" t="n">
        <x:v>1000</x:v>
      </x:c>
      <x:c r="F2680" s="2" t="str">
        <x:v>是</x:v>
      </x:c>
      <x:c r="G2680" s="7" t="n">
        <x:v>6000</x:v>
      </x:c>
      <x:c r="H2680" s="7" t="n">
        <x:v>7645.8</x:v>
      </x:c>
      <x:c r="I2680" s="2" t="str">
        <x:v>已发或已核定扣减，不重复补发</x:v>
      </x:c>
    </x:row>
    <x:row r="2681" ht="22" customHeight="1">
      <x:c r="A2681" s="2" t="n">
        <x:v>7</x:v>
      </x:c>
      <x:c r="B2681" s="2" t="str">
        <x:v>粤A01766F</x:v>
      </x:c>
      <x:c r="C2681" s="2" t="str">
        <x:v>秦挺</x:v>
      </x:c>
      <x:c r="D2681" s="2" t="n">
        <x:v>31</x:v>
      </x:c>
      <x:c r="E2681" s="7" t="n">
        <x:v>1000</x:v>
      </x:c>
      <x:c r="F2681" s="2" t="str">
        <x:v>是</x:v>
      </x:c>
      <x:c r="G2681" s="7" t="n">
        <x:v>6000</x:v>
      </x:c>
      <x:c r="H2681" s="7" t="n">
        <x:v>6870.8</x:v>
      </x:c>
      <x:c r="I2681" s="2" t="str">
        <x:v>已发或已核定扣减，不重复补发</x:v>
      </x:c>
    </x:row>
    <x:row r="2682" ht="22" customHeight="1">
      <x:c r="A2682" s="2" t="n">
        <x:v>7</x:v>
      </x:c>
      <x:c r="B2682" s="2" t="str">
        <x:v>粤A02393F</x:v>
      </x:c>
      <x:c r="C2682" s="2" t="str">
        <x:v>秦挺</x:v>
      </x:c>
      <x:c r="D2682" s="2" t="n">
        <x:v>31</x:v>
      </x:c>
      <x:c r="E2682" s="7" t="n">
        <x:v>1000</x:v>
      </x:c>
      <x:c r="F2682" s="2" t="str">
        <x:v>否</x:v>
      </x:c>
      <x:c r="G2682" s="7" t="n">
        <x:v>6000</x:v>
      </x:c>
      <x:c r="H2682" s="7" t="n">
        <x:v>3778.4</x:v>
      </x:c>
      <x:c r="I2682" s="2" t="str">
        <x:v>可按后续累计达标判定补发</x:v>
      </x:c>
    </x:row>
    <x:row r="2683" ht="22" customHeight="1">
      <x:c r="A2683" s="2" t="n">
        <x:v>7</x:v>
      </x:c>
      <x:c r="B2683" s="2" t="str">
        <x:v>粤A03186F</x:v>
      </x:c>
      <x:c r="C2683" s="2" t="str">
        <x:v>秦挺</x:v>
      </x:c>
      <x:c r="D2683" s="2" t="n">
        <x:v>31</x:v>
      </x:c>
      <x:c r="E2683" s="7" t="n">
        <x:v>1000</x:v>
      </x:c>
      <x:c r="F2683" s="2" t="str">
        <x:v>是</x:v>
      </x:c>
      <x:c r="G2683" s="7" t="n">
        <x:v>6000</x:v>
      </x:c>
      <x:c r="H2683" s="7" t="n">
        <x:v>4830</x:v>
      </x:c>
      <x:c r="I2683" s="2" t="str">
        <x:v>已发或已核定扣减，不重复补发</x:v>
      </x:c>
    </x:row>
    <x:row r="2684" ht="22" customHeight="1">
      <x:c r="A2684" s="2" t="n">
        <x:v>7</x:v>
      </x:c>
      <x:c r="B2684" s="2" t="str">
        <x:v>粤A03809F</x:v>
      </x:c>
      <x:c r="C2684" s="2" t="str">
        <x:v>秦挺</x:v>
      </x:c>
      <x:c r="D2684" s="2" t="n">
        <x:v>31</x:v>
      </x:c>
      <x:c r="E2684" s="7" t="n">
        <x:v>1000</x:v>
      </x:c>
      <x:c r="F2684" s="2" t="str">
        <x:v>是</x:v>
      </x:c>
      <x:c r="G2684" s="7" t="n">
        <x:v>6000</x:v>
      </x:c>
      <x:c r="H2684" s="7" t="n">
        <x:v>5950.8</x:v>
      </x:c>
      <x:c r="I2684" s="2" t="str">
        <x:v>已发或已核定扣减，不重复补发</x:v>
      </x:c>
    </x:row>
    <x:row r="2685" ht="22" customHeight="1">
      <x:c r="A2685" s="2" t="n">
        <x:v>7</x:v>
      </x:c>
      <x:c r="B2685" s="2" t="str">
        <x:v>粤A05378F</x:v>
      </x:c>
      <x:c r="C2685" s="2" t="str">
        <x:v>秦挺</x:v>
      </x:c>
      <x:c r="D2685" s="2" t="n">
        <x:v>21</x:v>
      </x:c>
      <x:c r="E2685" s="7" t="n">
        <x:v>1000</x:v>
      </x:c>
      <x:c r="F2685" s="2" t="str">
        <x:v>否</x:v>
      </x:c>
      <x:c r="G2685" s="7" t="n">
        <x:v>4064.52</x:v>
      </x:c>
      <x:c r="H2685" s="7" t="n">
        <x:v>3740.5</x:v>
      </x:c>
      <x:c r="I2685" s="2" t="str">
        <x:v>可按后续累计达标判定补发</x:v>
      </x:c>
    </x:row>
    <x:row r="2686" ht="22" customHeight="1">
      <x:c r="A2686" s="2" t="n">
        <x:v>7</x:v>
      </x:c>
      <x:c r="B2686" s="2" t="str">
        <x:v>粤A05579F</x:v>
      </x:c>
      <x:c r="C2686" s="2" t="str">
        <x:v>秦挺</x:v>
      </x:c>
      <x:c r="D2686" s="2" t="n">
        <x:v>31</x:v>
      </x:c>
      <x:c r="E2686" s="7" t="n">
        <x:v>1000</x:v>
      </x:c>
      <x:c r="F2686" s="2" t="str">
        <x:v>否</x:v>
      </x:c>
      <x:c r="G2686" s="7" t="n">
        <x:v>6000</x:v>
      </x:c>
      <x:c r="H2686" s="7" t="n">
        <x:v>1374.1</x:v>
      </x:c>
      <x:c r="I2686" s="2" t="str">
        <x:v>可按后续累计达标判定补发</x:v>
      </x:c>
    </x:row>
    <x:row r="2687" ht="22" customHeight="1">
      <x:c r="A2687" s="2" t="n">
        <x:v>7</x:v>
      </x:c>
      <x:c r="B2687" s="2" t="str">
        <x:v>粤A05700F</x:v>
      </x:c>
      <x:c r="C2687" s="2" t="str">
        <x:v>秦挺</x:v>
      </x:c>
      <x:c r="D2687" s="2" t="n">
        <x:v>31</x:v>
      </x:c>
      <x:c r="E2687" s="7" t="n">
        <x:v>1000</x:v>
      </x:c>
      <x:c r="F2687" s="2" t="str">
        <x:v>是</x:v>
      </x:c>
      <x:c r="G2687" s="7" t="n">
        <x:v>6000</x:v>
      </x:c>
      <x:c r="H2687" s="7" t="n">
        <x:v>2662.4</x:v>
      </x:c>
      <x:c r="I2687" s="2" t="str">
        <x:v>已发或已核定扣减，不重复补发</x:v>
      </x:c>
    </x:row>
    <x:row r="2688" ht="22" customHeight="1">
      <x:c r="A2688" s="2" t="n">
        <x:v>7</x:v>
      </x:c>
      <x:c r="B2688" s="2" t="str">
        <x:v>粤A05718F</x:v>
      </x:c>
      <x:c r="C2688" s="2" t="str">
        <x:v>秦挺</x:v>
      </x:c>
      <x:c r="D2688" s="2" t="n">
        <x:v>31</x:v>
      </x:c>
      <x:c r="E2688" s="7" t="n">
        <x:v>1000</x:v>
      </x:c>
      <x:c r="F2688" s="2" t="str">
        <x:v>是</x:v>
      </x:c>
      <x:c r="G2688" s="7" t="n">
        <x:v>6000</x:v>
      </x:c>
      <x:c r="H2688" s="7" t="n">
        <x:v>8129.5</x:v>
      </x:c>
      <x:c r="I2688" s="2" t="str">
        <x:v>已发或已核定扣减，不重复补发</x:v>
      </x:c>
    </x:row>
    <x:row r="2689" ht="22" customHeight="1">
      <x:c r="A2689" s="2" t="n">
        <x:v>7</x:v>
      </x:c>
      <x:c r="B2689" s="2" t="str">
        <x:v>粤A05925F</x:v>
      </x:c>
      <x:c r="C2689" s="2" t="str">
        <x:v>秦挺</x:v>
      </x:c>
      <x:c r="D2689" s="2" t="n">
        <x:v>31</x:v>
      </x:c>
      <x:c r="E2689" s="7" t="n">
        <x:v>1000</x:v>
      </x:c>
      <x:c r="F2689" s="2" t="str">
        <x:v>是</x:v>
      </x:c>
      <x:c r="G2689" s="7" t="n">
        <x:v>6000</x:v>
      </x:c>
      <x:c r="H2689" s="7" t="n">
        <x:v>9948.1</x:v>
      </x:c>
      <x:c r="I2689" s="2" t="str">
        <x:v>已发或已核定扣减，不重复补发</x:v>
      </x:c>
    </x:row>
    <x:row r="2690" ht="22" customHeight="1">
      <x:c r="A2690" s="2" t="n">
        <x:v>7</x:v>
      </x:c>
      <x:c r="B2690" s="2" t="str">
        <x:v>粤A05968F</x:v>
      </x:c>
      <x:c r="C2690" s="2" t="str">
        <x:v>秦挺</x:v>
      </x:c>
      <x:c r="D2690" s="2" t="n">
        <x:v>31</x:v>
      </x:c>
      <x:c r="E2690" s="7" t="n">
        <x:v>1000</x:v>
      </x:c>
      <x:c r="F2690" s="2" t="str">
        <x:v>是</x:v>
      </x:c>
      <x:c r="G2690" s="7" t="n">
        <x:v>6000</x:v>
      </x:c>
      <x:c r="H2690" s="7" t="n">
        <x:v>2813.1</x:v>
      </x:c>
      <x:c r="I2690" s="2" t="str">
        <x:v>已发或已核定扣减，不重复补发</x:v>
      </x:c>
    </x:row>
    <x:row r="2691" ht="22" customHeight="1">
      <x:c r="A2691" s="2" t="n">
        <x:v>7</x:v>
      </x:c>
      <x:c r="B2691" s="2" t="str">
        <x:v>粤A06980F</x:v>
      </x:c>
      <x:c r="C2691" s="2" t="str">
        <x:v>秦挺</x:v>
      </x:c>
      <x:c r="D2691" s="2" t="n">
        <x:v>31</x:v>
      </x:c>
      <x:c r="E2691" s="7" t="n">
        <x:v>1000</x:v>
      </x:c>
      <x:c r="F2691" s="2" t="str">
        <x:v>否</x:v>
      </x:c>
      <x:c r="G2691" s="7" t="n">
        <x:v>6000</x:v>
      </x:c>
      <x:c r="H2691" s="7" t="n">
        <x:v>1375.7</x:v>
      </x:c>
      <x:c r="I2691" s="2" t="str">
        <x:v>可按后续累计达标判定补发</x:v>
      </x:c>
    </x:row>
    <x:row r="2692" ht="22" customHeight="1">
      <x:c r="A2692" s="2" t="n">
        <x:v>7</x:v>
      </x:c>
      <x:c r="B2692" s="2" t="str">
        <x:v>粤A08156F</x:v>
      </x:c>
      <x:c r="C2692" s="2" t="str">
        <x:v>秦挺</x:v>
      </x:c>
      <x:c r="D2692" s="2" t="n">
        <x:v>28</x:v>
      </x:c>
      <x:c r="E2692" s="7" t="n">
        <x:v>1000</x:v>
      </x:c>
      <x:c r="F2692" s="2" t="str">
        <x:v>是</x:v>
      </x:c>
      <x:c r="G2692" s="7" t="n">
        <x:v>5419.35</x:v>
      </x:c>
      <x:c r="H2692" s="7" t="n">
        <x:v>1159.4</x:v>
      </x:c>
      <x:c r="I2692" s="2" t="str">
        <x:v>已发或已核定扣减，不重复补发</x:v>
      </x:c>
    </x:row>
    <x:row r="2693" ht="22" customHeight="1">
      <x:c r="A2693" s="2" t="n">
        <x:v>7</x:v>
      </x:c>
      <x:c r="B2693" s="2" t="str">
        <x:v>粤A08177F</x:v>
      </x:c>
      <x:c r="C2693" s="2" t="str">
        <x:v>秦挺</x:v>
      </x:c>
      <x:c r="D2693" s="2" t="n">
        <x:v>23</x:v>
      </x:c>
      <x:c r="E2693" s="7" t="n">
        <x:v>1000</x:v>
      </x:c>
      <x:c r="F2693" s="2" t="str">
        <x:v>是</x:v>
      </x:c>
      <x:c r="G2693" s="7" t="n">
        <x:v>4451.61</x:v>
      </x:c>
      <x:c r="H2693" s="7" t="n">
        <x:v>4309.4</x:v>
      </x:c>
      <x:c r="I2693" s="2" t="str">
        <x:v>已发或已核定扣减，不重复补发</x:v>
      </x:c>
    </x:row>
    <x:row r="2694" ht="22" customHeight="1">
      <x:c r="A2694" s="2" t="n">
        <x:v>7</x:v>
      </x:c>
      <x:c r="B2694" s="2" t="str">
        <x:v>粤A08190F</x:v>
      </x:c>
      <x:c r="C2694" s="2" t="str">
        <x:v>秦挺</x:v>
      </x:c>
      <x:c r="D2694" s="2" t="n">
        <x:v>31</x:v>
      </x:c>
      <x:c r="E2694" s="7" t="n">
        <x:v>1000</x:v>
      </x:c>
      <x:c r="F2694" s="2" t="str">
        <x:v>否</x:v>
      </x:c>
      <x:c r="G2694" s="7" t="n">
        <x:v>6000</x:v>
      </x:c>
      <x:c r="H2694" s="7" t="n">
        <x:v>2052.2</x:v>
      </x:c>
      <x:c r="I2694" s="2" t="str">
        <x:v>可按后续累计达标判定补发</x:v>
      </x:c>
    </x:row>
    <x:row r="2695" ht="22" customHeight="1">
      <x:c r="A2695" s="2" t="n">
        <x:v>7</x:v>
      </x:c>
      <x:c r="B2695" s="2" t="str">
        <x:v>粤A08391F</x:v>
      </x:c>
      <x:c r="C2695" s="2" t="str">
        <x:v>秦挺</x:v>
      </x:c>
      <x:c r="D2695" s="2" t="n">
        <x:v>31</x:v>
      </x:c>
      <x:c r="E2695" s="7" t="n">
        <x:v>1000</x:v>
      </x:c>
      <x:c r="F2695" s="2" t="str">
        <x:v>否</x:v>
      </x:c>
      <x:c r="G2695" s="7" t="n">
        <x:v>6000</x:v>
      </x:c>
      <x:c r="H2695" s="7" t="n">
        <x:v>2421.4</x:v>
      </x:c>
      <x:c r="I2695" s="2" t="str">
        <x:v>可按后续累计达标判定补发</x:v>
      </x:c>
    </x:row>
    <x:row r="2696" ht="22" customHeight="1">
      <x:c r="A2696" s="2" t="n">
        <x:v>7</x:v>
      </x:c>
      <x:c r="B2696" s="2" t="str">
        <x:v>粤A08500F</x:v>
      </x:c>
      <x:c r="C2696" s="2" t="str">
        <x:v>秦挺</x:v>
      </x:c>
      <x:c r="D2696" s="2" t="n">
        <x:v>31</x:v>
      </x:c>
      <x:c r="E2696" s="7" t="n">
        <x:v>1000</x:v>
      </x:c>
      <x:c r="F2696" s="2" t="str">
        <x:v>是</x:v>
      </x:c>
      <x:c r="G2696" s="7" t="n">
        <x:v>6000</x:v>
      </x:c>
      <x:c r="H2696" s="7" t="n">
        <x:v>11326.1</x:v>
      </x:c>
      <x:c r="I2696" s="2" t="str">
        <x:v>已发或已核定扣减，不重复补发</x:v>
      </x:c>
    </x:row>
    <x:row r="2697" ht="22" customHeight="1">
      <x:c r="A2697" s="2" t="n">
        <x:v>7</x:v>
      </x:c>
      <x:c r="B2697" s="2" t="str">
        <x:v>粤A08569F</x:v>
      </x:c>
      <x:c r="C2697" s="2" t="str">
        <x:v>秦挺</x:v>
      </x:c>
      <x:c r="D2697" s="2" t="n">
        <x:v>31</x:v>
      </x:c>
      <x:c r="E2697" s="7" t="n">
        <x:v>1000</x:v>
      </x:c>
      <x:c r="F2697" s="2" t="str">
        <x:v>否</x:v>
      </x:c>
      <x:c r="G2697" s="7" t="n">
        <x:v>6000</x:v>
      </x:c>
      <x:c r="H2697" s="7" t="n">
        <x:v>1638.3</x:v>
      </x:c>
      <x:c r="I2697" s="2" t="str">
        <x:v>可按后续累计达标判定补发</x:v>
      </x:c>
    </x:row>
    <x:row r="2698" ht="22" customHeight="1">
      <x:c r="A2698" s="2" t="n">
        <x:v>7</x:v>
      </x:c>
      <x:c r="B2698" s="2" t="str">
        <x:v>粤A08968F</x:v>
      </x:c>
      <x:c r="C2698" s="2" t="str">
        <x:v>秦挺</x:v>
      </x:c>
      <x:c r="D2698" s="2" t="n">
        <x:v>31</x:v>
      </x:c>
      <x:c r="E2698" s="7" t="n">
        <x:v>1000</x:v>
      </x:c>
      <x:c r="F2698" s="2" t="str">
        <x:v>是</x:v>
      </x:c>
      <x:c r="G2698" s="7" t="n">
        <x:v>6000</x:v>
      </x:c>
      <x:c r="H2698" s="7" t="n">
        <x:v>1644</x:v>
      </x:c>
      <x:c r="I2698" s="2" t="str">
        <x:v>已发或已核定扣减，不重复补发</x:v>
      </x:c>
    </x:row>
    <x:row r="2699" ht="22" customHeight="1">
      <x:c r="A2699" s="2" t="n">
        <x:v>7</x:v>
      </x:c>
      <x:c r="B2699" s="2" t="str">
        <x:v>粤A09369F</x:v>
      </x:c>
      <x:c r="C2699" s="2" t="str">
        <x:v>秦挺</x:v>
      </x:c>
      <x:c r="D2699" s="2" t="n">
        <x:v>28</x:v>
      </x:c>
      <x:c r="E2699" s="7" t="n">
        <x:v>1000</x:v>
      </x:c>
      <x:c r="F2699" s="2" t="str">
        <x:v>是</x:v>
      </x:c>
      <x:c r="G2699" s="7" t="n">
        <x:v>5419.35</x:v>
      </x:c>
      <x:c r="H2699" s="7" t="n">
        <x:v>2969.2</x:v>
      </x:c>
      <x:c r="I2699" s="2" t="str">
        <x:v>已发或已核定扣减，不重复补发</x:v>
      </x:c>
    </x:row>
    <x:row r="2700" ht="22" customHeight="1">
      <x:c r="A2700" s="2" t="n">
        <x:v>7</x:v>
      </x:c>
      <x:c r="B2700" s="2" t="str">
        <x:v>粤A09956F</x:v>
      </x:c>
      <x:c r="C2700" s="2" t="str">
        <x:v>秦挺</x:v>
      </x:c>
      <x:c r="D2700" s="2" t="n">
        <x:v>31</x:v>
      </x:c>
      <x:c r="E2700" s="7" t="n">
        <x:v>1000</x:v>
      </x:c>
      <x:c r="F2700" s="2" t="str">
        <x:v>否</x:v>
      </x:c>
      <x:c r="G2700" s="7" t="n">
        <x:v>6000</x:v>
      </x:c>
      <x:c r="H2700" s="7" t="n">
        <x:v>684.4</x:v>
      </x:c>
      <x:c r="I2700" s="2" t="str">
        <x:v>可按后续累计达标判定补发</x:v>
      </x:c>
    </x:row>
    <x:row r="2701" ht="22" customHeight="1">
      <x:c r="A2701" s="2" t="n">
        <x:v>7</x:v>
      </x:c>
      <x:c r="B2701" s="2" t="str">
        <x:v>粤AGP3088</x:v>
      </x:c>
      <x:c r="C2701" s="2" t="str">
        <x:v>伍仲文</x:v>
      </x:c>
      <x:c r="D2701" s="2" t="n">
        <x:v>31</x:v>
      </x:c>
      <x:c r="E2701" s="7" t="n">
        <x:v>150</x:v>
      </x:c>
      <x:c r="F2701" s="2" t="str">
        <x:v>否</x:v>
      </x:c>
      <x:c r="G2701" s="7" t="n">
        <x:v>3000</x:v>
      </x:c>
      <x:c r="H2701" s="7" t="n">
        <x:v>1604.9</x:v>
      </x:c>
      <x:c r="I2701" s="2" t="str">
        <x:v>可按后续累计达标判定补发</x:v>
      </x:c>
    </x:row>
    <x:row r="2702" ht="22" customHeight="1">
      <x:c r="A2702" s="2" t="n">
        <x:v>7</x:v>
      </x:c>
      <x:c r="B2702" s="2" t="str">
        <x:v>粤AGP3619</x:v>
      </x:c>
      <x:c r="C2702" s="2" t="str">
        <x:v>伍仲文</x:v>
      </x:c>
      <x:c r="D2702" s="2" t="n">
        <x:v>31</x:v>
      </x:c>
      <x:c r="E2702" s="7" t="n">
        <x:v>150</x:v>
      </x:c>
      <x:c r="F2702" s="2" t="str">
        <x:v>否</x:v>
      </x:c>
      <x:c r="G2702" s="7" t="n">
        <x:v>3000</x:v>
      </x:c>
      <x:c r="H2702" s="7" t="n">
        <x:v>1091.6</x:v>
      </x:c>
      <x:c r="I2702" s="2" t="str">
        <x:v>可按后续累计达标判定补发</x:v>
      </x:c>
    </x:row>
    <x:row r="2703" ht="22" customHeight="1">
      <x:c r="A2703" s="2" t="n">
        <x:v>7</x:v>
      </x:c>
      <x:c r="B2703" s="2" t="str">
        <x:v>粤AGP8635</x:v>
      </x:c>
      <x:c r="C2703" s="2" t="str">
        <x:v>伍仲文</x:v>
      </x:c>
      <x:c r="D2703" s="2" t="n">
        <x:v>31</x:v>
      </x:c>
      <x:c r="E2703" s="7" t="n">
        <x:v>150</x:v>
      </x:c>
      <x:c r="F2703" s="2" t="str">
        <x:v>否</x:v>
      </x:c>
      <x:c r="G2703" s="7" t="n">
        <x:v>3000</x:v>
      </x:c>
      <x:c r="H2703" s="7" t="n">
        <x:v>0</x:v>
      </x:c>
      <x:c r="I2703" s="2" t="str">
        <x:v>可按后续累计达标判定补发</x:v>
      </x:c>
    </x:row>
    <x:row r="2704" ht="22" customHeight="1">
      <x:c r="A2704" s="2" t="n">
        <x:v>7</x:v>
      </x:c>
      <x:c r="B2704" s="2" t="str">
        <x:v>粤AGP9709</x:v>
      </x:c>
      <x:c r="C2704" s="2" t="str">
        <x:v>伍仲文</x:v>
      </x:c>
      <x:c r="D2704" s="2" t="n">
        <x:v>31</x:v>
      </x:c>
      <x:c r="E2704" s="7" t="n">
        <x:v>150</x:v>
      </x:c>
      <x:c r="F2704" s="2" t="str">
        <x:v>否</x:v>
      </x:c>
      <x:c r="G2704" s="7" t="n">
        <x:v>3000</x:v>
      </x:c>
      <x:c r="H2704" s="7" t="n">
        <x:v>1203.9</x:v>
      </x:c>
      <x:c r="I2704" s="2" t="str">
        <x:v>可按后续累计达标判定补发</x:v>
      </x:c>
    </x:row>
    <x:row r="2705" ht="22" customHeight="1">
      <x:c r="A2705" s="2" t="n">
        <x:v>7</x:v>
      </x:c>
      <x:c r="B2705" s="2" t="str">
        <x:v>粤AGP9751</x:v>
      </x:c>
      <x:c r="C2705" s="2" t="str">
        <x:v>伍仲文</x:v>
      </x:c>
      <x:c r="D2705" s="2" t="n">
        <x:v>31</x:v>
      </x:c>
      <x:c r="E2705" s="7" t="n">
        <x:v>260</x:v>
      </x:c>
      <x:c r="F2705" s="2" t="str">
        <x:v>否</x:v>
      </x:c>
      <x:c r="G2705" s="7" t="n">
        <x:v>5000</x:v>
      </x:c>
      <x:c r="H2705" s="7" t="n">
        <x:v>3573</x:v>
      </x:c>
      <x:c r="I2705" s="2" t="str">
        <x:v>可按后续累计达标判定补发</x:v>
      </x:c>
    </x:row>
    <x:row r="2706" ht="22" customHeight="1">
      <x:c r="A2706" s="2" t="n">
        <x:v>7</x:v>
      </x:c>
      <x:c r="B2706" s="2" t="str">
        <x:v>粤AGP9810</x:v>
      </x:c>
      <x:c r="C2706" s="2" t="str">
        <x:v>伍仲文</x:v>
      </x:c>
      <x:c r="D2706" s="2" t="n">
        <x:v>31</x:v>
      </x:c>
      <x:c r="E2706" s="7" t="n">
        <x:v>150</x:v>
      </x:c>
      <x:c r="F2706" s="2" t="str">
        <x:v>否</x:v>
      </x:c>
      <x:c r="G2706" s="7" t="n">
        <x:v>3000</x:v>
      </x:c>
      <x:c r="H2706" s="7" t="n">
        <x:v>1636.5</x:v>
      </x:c>
      <x:c r="I2706" s="2" t="str">
        <x:v>可按后续累计达标判定补发</x:v>
      </x:c>
    </x:row>
    <x:row r="2707" ht="22" customHeight="1">
      <x:c r="A2707" s="2" t="n">
        <x:v>7</x:v>
      </x:c>
      <x:c r="B2707" s="2" t="str">
        <x:v>粤AGQ1306</x:v>
      </x:c>
      <x:c r="C2707" s="2" t="str">
        <x:v>伍仲文</x:v>
      </x:c>
      <x:c r="D2707" s="2" t="n">
        <x:v>31</x:v>
      </x:c>
      <x:c r="E2707" s="7" t="n">
        <x:v>150</x:v>
      </x:c>
      <x:c r="F2707" s="2" t="str">
        <x:v>是</x:v>
      </x:c>
      <x:c r="G2707" s="7" t="n">
        <x:v>3000</x:v>
      </x:c>
      <x:c r="H2707" s="7" t="n">
        <x:v>3330.5</x:v>
      </x:c>
      <x:c r="I2707" s="2" t="str">
        <x:v>已发或已核定扣减，不重复补发</x:v>
      </x:c>
    </x:row>
    <x:row r="2708" ht="22" customHeight="1">
      <x:c r="A2708" s="2" t="n">
        <x:v>7</x:v>
      </x:c>
      <x:c r="B2708" s="2" t="str">
        <x:v>粤AGQ8377</x:v>
      </x:c>
      <x:c r="C2708" s="2" t="str">
        <x:v>伍仲文</x:v>
      </x:c>
      <x:c r="D2708" s="2" t="n">
        <x:v>31</x:v>
      </x:c>
      <x:c r="E2708" s="7" t="n">
        <x:v>150</x:v>
      </x:c>
      <x:c r="F2708" s="2" t="str">
        <x:v>否</x:v>
      </x:c>
      <x:c r="G2708" s="7" t="n">
        <x:v>3000</x:v>
      </x:c>
      <x:c r="H2708" s="7" t="n">
        <x:v>943.5</x:v>
      </x:c>
      <x:c r="I2708" s="2" t="str">
        <x:v>可按后续累计达标判定补发</x:v>
      </x:c>
    </x:row>
    <x:row r="2709" ht="22" customHeight="1">
      <x:c r="A2709" s="2" t="n">
        <x:v>7</x:v>
      </x:c>
      <x:c r="B2709" s="2" t="str">
        <x:v>粤AGP3642</x:v>
      </x:c>
      <x:c r="C2709" s="2" t="str">
        <x:v>岑彦</x:v>
      </x:c>
      <x:c r="D2709" s="2" t="n">
        <x:v>31</x:v>
      </x:c>
      <x:c r="E2709" s="7" t="n">
        <x:v>260</x:v>
      </x:c>
      <x:c r="F2709" s="2" t="str">
        <x:v>否</x:v>
      </x:c>
      <x:c r="G2709" s="7" t="n">
        <x:v>5000</x:v>
      </x:c>
      <x:c r="H2709" s="7" t="n">
        <x:v>1527.3</x:v>
      </x:c>
      <x:c r="I2709" s="2" t="str">
        <x:v>可按后续累计达标判定补发</x:v>
      </x:c>
    </x:row>
    <x:row r="2710" ht="22" customHeight="1">
      <x:c r="A2710" s="2" t="n">
        <x:v>7</x:v>
      </x:c>
      <x:c r="B2710" s="2" t="str">
        <x:v>粤AGP3645</x:v>
      </x:c>
      <x:c r="C2710" s="2" t="str">
        <x:v>岑彦</x:v>
      </x:c>
      <x:c r="D2710" s="2" t="n">
        <x:v>31</x:v>
      </x:c>
      <x:c r="E2710" s="7" t="n">
        <x:v>260</x:v>
      </x:c>
      <x:c r="F2710" s="2" t="str">
        <x:v>否</x:v>
      </x:c>
      <x:c r="G2710" s="7" t="n">
        <x:v>5000</x:v>
      </x:c>
      <x:c r="H2710" s="7" t="n">
        <x:v>4060.4</x:v>
      </x:c>
      <x:c r="I2710" s="2" t="str">
        <x:v>可按后续累计达标判定补发</x:v>
      </x:c>
    </x:row>
    <x:row r="2711" ht="22" customHeight="1">
      <x:c r="A2711" s="2" t="n">
        <x:v>7</x:v>
      </x:c>
      <x:c r="B2711" s="2" t="str">
        <x:v>粤AGP5350</x:v>
      </x:c>
      <x:c r="C2711" s="2" t="str">
        <x:v>岑彦</x:v>
      </x:c>
      <x:c r="D2711" s="2" t="n">
        <x:v>31</x:v>
      </x:c>
      <x:c r="E2711" s="7" t="n">
        <x:v>260</x:v>
      </x:c>
      <x:c r="F2711" s="2" t="str">
        <x:v>否</x:v>
      </x:c>
      <x:c r="G2711" s="7" t="n">
        <x:v>5000</x:v>
      </x:c>
      <x:c r="H2711" s="7" t="n">
        <x:v>880.2</x:v>
      </x:c>
      <x:c r="I2711" s="2" t="str">
        <x:v>可按后续累计达标判定补发</x:v>
      </x:c>
    </x:row>
    <x:row r="2712" ht="22" customHeight="1">
      <x:c r="A2712" s="2" t="n">
        <x:v>7</x:v>
      </x:c>
      <x:c r="B2712" s="2" t="str">
        <x:v>粤AGP5623</x:v>
      </x:c>
      <x:c r="C2712" s="2" t="str">
        <x:v>岑彦</x:v>
      </x:c>
      <x:c r="D2712" s="2" t="n">
        <x:v>31</x:v>
      </x:c>
      <x:c r="E2712" s="7" t="n">
        <x:v>260</x:v>
      </x:c>
      <x:c r="F2712" s="2" t="str">
        <x:v>否</x:v>
      </x:c>
      <x:c r="G2712" s="7" t="n">
        <x:v>5000</x:v>
      </x:c>
      <x:c r="H2712" s="7" t="n">
        <x:v>3057.5</x:v>
      </x:c>
      <x:c r="I2712" s="2" t="str">
        <x:v>可按后续累计达标判定补发</x:v>
      </x:c>
    </x:row>
    <x:row r="2713" ht="22" customHeight="1">
      <x:c r="A2713" s="2" t="n">
        <x:v>7</x:v>
      </x:c>
      <x:c r="B2713" s="2" t="str">
        <x:v>粤AGP5685</x:v>
      </x:c>
      <x:c r="C2713" s="2" t="str">
        <x:v>岑彦</x:v>
      </x:c>
      <x:c r="D2713" s="2" t="n">
        <x:v>31</x:v>
      </x:c>
      <x:c r="E2713" s="7" t="n">
        <x:v>150</x:v>
      </x:c>
      <x:c r="F2713" s="2" t="str">
        <x:v>否</x:v>
      </x:c>
      <x:c r="G2713" s="7" t="n">
        <x:v>3000</x:v>
      </x:c>
      <x:c r="H2713" s="7" t="n">
        <x:v>2165.2</x:v>
      </x:c>
      <x:c r="I2713" s="2" t="str">
        <x:v>可按后续累计达标判定补发</x:v>
      </x:c>
    </x:row>
    <x:row r="2714" ht="22" customHeight="1">
      <x:c r="A2714" s="2" t="n">
        <x:v>7</x:v>
      </x:c>
      <x:c r="B2714" s="2" t="str">
        <x:v>粤AGQ8399</x:v>
      </x:c>
      <x:c r="C2714" s="2" t="str">
        <x:v>岑彦</x:v>
      </x:c>
      <x:c r="D2714" s="2" t="n">
        <x:v>31</x:v>
      </x:c>
      <x:c r="E2714" s="7" t="n">
        <x:v>150</x:v>
      </x:c>
      <x:c r="F2714" s="2" t="str">
        <x:v>否</x:v>
      </x:c>
      <x:c r="G2714" s="7" t="n">
        <x:v>3000</x:v>
      </x:c>
      <x:c r="H2714" s="7" t="n">
        <x:v>3300.4</x:v>
      </x:c>
      <x:c r="I2714" s="2" t="str">
        <x:v>可按后续累计达标判定补发</x:v>
      </x:c>
    </x:row>
    <x:row r="2715" ht="22" customHeight="1">
      <x:c r="A2715" s="2" t="n">
        <x:v>7</x:v>
      </x:c>
      <x:c r="B2715" s="2" t="str">
        <x:v>粤AGP5799</x:v>
      </x:c>
      <x:c r="C2715" s="2" t="str">
        <x:v>尚建华</x:v>
      </x:c>
      <x:c r="D2715" s="2" t="n">
        <x:v>31</x:v>
      </x:c>
      <x:c r="E2715" s="7" t="n">
        <x:v>150</x:v>
      </x:c>
      <x:c r="F2715" s="2" t="str">
        <x:v>是</x:v>
      </x:c>
      <x:c r="G2715" s="7" t="n">
        <x:v>3000</x:v>
      </x:c>
      <x:c r="H2715" s="7" t="n">
        <x:v>0</x:v>
      </x:c>
      <x:c r="I2715" s="2" t="str">
        <x:v>已发或已核定扣减，不重复补发</x:v>
      </x:c>
    </x:row>
    <x:row r="2716" ht="22" customHeight="1">
      <x:c r="A2716" s="2" t="n">
        <x:v>7</x:v>
      </x:c>
      <x:c r="B2716" s="2" t="str">
        <x:v>粤AGQ5869</x:v>
      </x:c>
      <x:c r="C2716" s="2" t="str">
        <x:v>尚建华</x:v>
      </x:c>
      <x:c r="D2716" s="2" t="n">
        <x:v>31</x:v>
      </x:c>
      <x:c r="E2716" s="7" t="n">
        <x:v>150</x:v>
      </x:c>
      <x:c r="F2716" s="2" t="str">
        <x:v>是</x:v>
      </x:c>
      <x:c r="G2716" s="7" t="n">
        <x:v>3000</x:v>
      </x:c>
      <x:c r="H2716" s="7" t="n">
        <x:v>0</x:v>
      </x:c>
      <x:c r="I2716" s="2" t="str">
        <x:v>已发或已核定扣减，不重复补发</x:v>
      </x:c>
    </x:row>
    <x:row r="2717" ht="22" customHeight="1">
      <x:c r="A2717" s="2" t="n">
        <x:v>7</x:v>
      </x:c>
      <x:c r="B2717" s="2" t="str">
        <x:v>粤AGR5539</x:v>
      </x:c>
      <x:c r="C2717" s="2" t="str">
        <x:v>尚建华</x:v>
      </x:c>
      <x:c r="D2717" s="2" t="n">
        <x:v>31</x:v>
      </x:c>
      <x:c r="E2717" s="7" t="n">
        <x:v>150</x:v>
      </x:c>
      <x:c r="F2717" s="2" t="str">
        <x:v>是</x:v>
      </x:c>
      <x:c r="G2717" s="7" t="n">
        <x:v>3000</x:v>
      </x:c>
      <x:c r="H2717" s="7" t="n">
        <x:v>0</x:v>
      </x:c>
      <x:c r="I2717" s="2" t="str">
        <x:v>已发或已核定扣减，不重复补发</x:v>
      </x:c>
    </x:row>
    <x:row r="2718" ht="22" customHeight="1">
      <x:c r="A2718" s="2" t="n">
        <x:v>7</x:v>
      </x:c>
      <x:c r="B2718" s="2" t="str">
        <x:v>粤AGR5560</x:v>
      </x:c>
      <x:c r="C2718" s="2" t="str">
        <x:v>金可鹏</x:v>
      </x:c>
      <x:c r="D2718" s="2" t="n">
        <x:v>31</x:v>
      </x:c>
      <x:c r="E2718" s="7" t="n">
        <x:v>150</x:v>
      </x:c>
      <x:c r="F2718" s="2" t="str">
        <x:v>是</x:v>
      </x:c>
      <x:c r="G2718" s="7" t="n">
        <x:v>3000</x:v>
      </x:c>
      <x:c r="H2718" s="7" t="n">
        <x:v>0</x:v>
      </x:c>
      <x:c r="I2718" s="2" t="str">
        <x:v>已发或已核定扣减，不重复补发</x:v>
      </x:c>
    </x:row>
    <x:row r="2719" ht="22" customHeight="1">
      <x:c r="A2719" s="2" t="n">
        <x:v>7</x:v>
      </x:c>
      <x:c r="B2719" s="2" t="str">
        <x:v>粤AGR1586</x:v>
      </x:c>
      <x:c r="C2719" s="2" t="str">
        <x:v>钟祥</x:v>
      </x:c>
      <x:c r="D2719" s="2" t="n">
        <x:v>31</x:v>
      </x:c>
      <x:c r="E2719" s="7" t="n">
        <x:v>150</x:v>
      </x:c>
      <x:c r="F2719" s="2" t="str">
        <x:v>是</x:v>
      </x:c>
      <x:c r="G2719" s="7" t="n">
        <x:v>3000</x:v>
      </x:c>
      <x:c r="H2719" s="7" t="n">
        <x:v>0</x:v>
      </x:c>
      <x:c r="I2719" s="2" t="str">
        <x:v>已发或已核定扣减，不重复补发</x:v>
      </x:c>
    </x:row>
    <x:row r="2720" ht="22" customHeight="1">
      <x:c r="A2720" s="2" t="n">
        <x:v>7</x:v>
      </x:c>
      <x:c r="B2720" s="2" t="str">
        <x:v>粤AGP5691</x:v>
      </x:c>
      <x:c r="C2720" s="2" t="str">
        <x:v>赵连飞</x:v>
      </x:c>
      <x:c r="D2720" s="2" t="n">
        <x:v>31</x:v>
      </x:c>
      <x:c r="E2720" s="7" t="n">
        <x:v>260</x:v>
      </x:c>
      <x:c r="F2720" s="2" t="str">
        <x:v>否</x:v>
      </x:c>
      <x:c r="G2720" s="7" t="n">
        <x:v>5000</x:v>
      </x:c>
      <x:c r="H2720" s="7" t="n">
        <x:v>0</x:v>
      </x:c>
      <x:c r="I2720" s="2" t="str">
        <x:v>可按后续累计达标判定补发</x:v>
      </x:c>
    </x:row>
    <x:row r="2721" ht="22" customHeight="1">
      <x:c r="A2721" s="2" t="n">
        <x:v>7</x:v>
      </x:c>
      <x:c r="B2721" s="2" t="str">
        <x:v>粤AGP9733</x:v>
      </x:c>
      <x:c r="C2721" s="2" t="str">
        <x:v>钱婧</x:v>
      </x:c>
      <x:c r="D2721" s="2" t="n">
        <x:v>31</x:v>
      </x:c>
      <x:c r="E2721" s="7" t="n">
        <x:v>150</x:v>
      </x:c>
      <x:c r="F2721" s="2" t="str">
        <x:v>否</x:v>
      </x:c>
      <x:c r="G2721" s="7" t="n">
        <x:v>3000</x:v>
      </x:c>
      <x:c r="H2721" s="7" t="n">
        <x:v>0</x:v>
      </x:c>
      <x:c r="I2721" s="2" t="str">
        <x:v>可按后续累计达标判定补发</x:v>
      </x:c>
    </x:row>
    <x:row r="2722" ht="22" customHeight="1">
      <x:c r="A2722" s="2" t="n">
        <x:v>8</x:v>
      </x:c>
      <x:c r="B2722" s="2" t="str">
        <x:v>粤A02699F</x:v>
      </x:c>
      <x:c r="C2722" s="2" t="str">
        <x:v>陈高伟</x:v>
      </x:c>
      <x:c r="D2722" s="2" t="n">
        <x:v>14</x:v>
      </x:c>
      <x:c r="E2722" s="7" t="n">
        <x:v>1000</x:v>
      </x:c>
      <x:c r="F2722" s="2" t="str">
        <x:v>否</x:v>
      </x:c>
      <x:c r="G2722" s="7" t="n">
        <x:v>2709.68</x:v>
      </x:c>
      <x:c r="H2722" s="7" t="n">
        <x:v>457.7</x:v>
      </x:c>
      <x:c r="I2722" s="2" t="str">
        <x:v>可按后续累计达标判定补发</x:v>
      </x:c>
    </x:row>
    <x:row r="2723" ht="22" customHeight="1">
      <x:c r="A2723" s="2" t="n">
        <x:v>8</x:v>
      </x:c>
      <x:c r="B2723" s="2" t="str">
        <x:v>粤A06158F</x:v>
      </x:c>
      <x:c r="C2723" s="2" t="str">
        <x:v>陈高伟</x:v>
      </x:c>
      <x:c r="D2723" s="2" t="n">
        <x:v>14</x:v>
      </x:c>
      <x:c r="E2723" s="7" t="n">
        <x:v>1000</x:v>
      </x:c>
      <x:c r="F2723" s="2" t="str">
        <x:v>否</x:v>
      </x:c>
      <x:c r="G2723" s="7" t="n">
        <x:v>2709.68</x:v>
      </x:c>
      <x:c r="H2723" s="7" t="n">
        <x:v>222.2</x:v>
      </x:c>
      <x:c r="I2723" s="2" t="str">
        <x:v>可按后续累计达标判定补发</x:v>
      </x:c>
    </x:row>
    <x:row r="2724" ht="22" customHeight="1">
      <x:c r="A2724" s="2" t="n">
        <x:v>8</x:v>
      </x:c>
      <x:c r="B2724" s="2" t="str">
        <x:v>粤A08681F</x:v>
      </x:c>
      <x:c r="C2724" s="2" t="str">
        <x:v>陈高伟</x:v>
      </x:c>
      <x:c r="D2724" s="2" t="n">
        <x:v>13</x:v>
      </x:c>
      <x:c r="E2724" s="7" t="n">
        <x:v>1000</x:v>
      </x:c>
      <x:c r="F2724" s="2" t="str">
        <x:v>否</x:v>
      </x:c>
      <x:c r="G2724" s="7" t="n">
        <x:v>2516.13</x:v>
      </x:c>
      <x:c r="H2724" s="7" t="n">
        <x:v>173</x:v>
      </x:c>
      <x:c r="I2724" s="2" t="str">
        <x:v>可按后续累计达标判定补发</x:v>
      </x:c>
    </x:row>
    <x:row r="2725" ht="22" customHeight="1">
      <x:c r="A2725" s="2" t="n">
        <x:v>8</x:v>
      </x:c>
      <x:c r="B2725" s="2" t="str">
        <x:v>粤A00859F</x:v>
      </x:c>
      <x:c r="C2725" s="2" t="str">
        <x:v>钟祥</x:v>
      </x:c>
      <x:c r="D2725" s="2" t="n">
        <x:v>31</x:v>
      </x:c>
      <x:c r="E2725" s="7" t="n">
        <x:v>1000</x:v>
      </x:c>
      <x:c r="F2725" s="2" t="str">
        <x:v>否</x:v>
      </x:c>
      <x:c r="G2725" s="7" t="n">
        <x:v>6000</x:v>
      </x:c>
      <x:c r="H2725" s="7" t="n">
        <x:v>198.5</x:v>
      </x:c>
      <x:c r="I2725" s="2" t="str">
        <x:v>可按后续累计达标判定补发</x:v>
      </x:c>
    </x:row>
    <x:row r="2726" ht="22" customHeight="1">
      <x:c r="A2726" s="2" t="n">
        <x:v>8</x:v>
      </x:c>
      <x:c r="B2726" s="2" t="str">
        <x:v>粤A01128F</x:v>
      </x:c>
      <x:c r="C2726" s="2" t="str">
        <x:v>钟祥</x:v>
      </x:c>
      <x:c r="D2726" s="2" t="n">
        <x:v>31</x:v>
      </x:c>
      <x:c r="E2726" s="7" t="n">
        <x:v>1000</x:v>
      </x:c>
      <x:c r="F2726" s="2" t="str">
        <x:v>否</x:v>
      </x:c>
      <x:c r="G2726" s="7" t="n">
        <x:v>6000</x:v>
      </x:c>
      <x:c r="H2726" s="7" t="n">
        <x:v>5033.1</x:v>
      </x:c>
      <x:c r="I2726" s="2" t="str">
        <x:v>可按后续累计达标判定补发</x:v>
      </x:c>
    </x:row>
    <x:row r="2727" ht="22" customHeight="1">
      <x:c r="A2727" s="2" t="n">
        <x:v>8</x:v>
      </x:c>
      <x:c r="B2727" s="2" t="str">
        <x:v>粤AG42172</x:v>
      </x:c>
      <x:c r="C2727" s="2" t="str">
        <x:v>钟祥</x:v>
      </x:c>
      <x:c r="D2727" s="2" t="n">
        <x:v>31</x:v>
      </x:c>
      <x:c r="E2727" s="7" t="n">
        <x:v>150</x:v>
      </x:c>
      <x:c r="F2727" s="2" t="str">
        <x:v>否</x:v>
      </x:c>
      <x:c r="G2727" s="7" t="n">
        <x:v>3000</x:v>
      </x:c>
      <x:c r="H2727" s="7" t="n">
        <x:v>1826.7</x:v>
      </x:c>
      <x:c r="I2727" s="2" t="str">
        <x:v>可按后续累计达标判定补发</x:v>
      </x:c>
    </x:row>
    <x:row r="2728" ht="22" customHeight="1">
      <x:c r="A2728" s="2" t="n">
        <x:v>8</x:v>
      </x:c>
      <x:c r="B2728" s="2" t="str">
        <x:v>粤AGG0415</x:v>
      </x:c>
      <x:c r="C2728" s="2" t="str">
        <x:v>钟祥</x:v>
      </x:c>
      <x:c r="D2728" s="2" t="n">
        <x:v>31</x:v>
      </x:c>
      <x:c r="E2728" s="7" t="n">
        <x:v>150</x:v>
      </x:c>
      <x:c r="F2728" s="2" t="str">
        <x:v>否</x:v>
      </x:c>
      <x:c r="G2728" s="7" t="n">
        <x:v>3000</x:v>
      </x:c>
      <x:c r="H2728" s="7" t="n">
        <x:v>1195.6</x:v>
      </x:c>
      <x:c r="I2728" s="2" t="str">
        <x:v>可按后续累计达标判定补发</x:v>
      </x:c>
    </x:row>
    <x:row r="2729" ht="22" customHeight="1">
      <x:c r="A2729" s="2" t="n">
        <x:v>8</x:v>
      </x:c>
      <x:c r="B2729" s="2" t="str">
        <x:v>粤AGG3040</x:v>
      </x:c>
      <x:c r="C2729" s="2" t="str">
        <x:v>钟祥</x:v>
      </x:c>
      <x:c r="D2729" s="2" t="n">
        <x:v>31</x:v>
      </x:c>
      <x:c r="E2729" s="7" t="n">
        <x:v>150</x:v>
      </x:c>
      <x:c r="F2729" s="2" t="str">
        <x:v>是</x:v>
      </x:c>
      <x:c r="G2729" s="7" t="n">
        <x:v>3000</x:v>
      </x:c>
      <x:c r="H2729" s="7" t="n">
        <x:v>4271.5</x:v>
      </x:c>
      <x:c r="I2729" s="2" t="str">
        <x:v>已发或已核定扣减，不重复补发</x:v>
      </x:c>
    </x:row>
    <x:row r="2730" ht="22" customHeight="1">
      <x:c r="A2730" s="2" t="n">
        <x:v>8</x:v>
      </x:c>
      <x:c r="B2730" s="2" t="str">
        <x:v>粤AGG8042</x:v>
      </x:c>
      <x:c r="C2730" s="2" t="str">
        <x:v>钟祥</x:v>
      </x:c>
      <x:c r="D2730" s="2" t="n">
        <x:v>31</x:v>
      </x:c>
      <x:c r="E2730" s="7" t="n">
        <x:v>150</x:v>
      </x:c>
      <x:c r="F2730" s="2" t="str">
        <x:v>否</x:v>
      </x:c>
      <x:c r="G2730" s="7" t="n">
        <x:v>3000</x:v>
      </x:c>
      <x:c r="H2730" s="7" t="n">
        <x:v>1329.2</x:v>
      </x:c>
      <x:c r="I2730" s="2" t="str">
        <x:v>可按后续累计达标判定补发</x:v>
      </x:c>
    </x:row>
    <x:row r="2731" ht="22" customHeight="1">
      <x:c r="A2731" s="2" t="n">
        <x:v>8</x:v>
      </x:c>
      <x:c r="B2731" s="2" t="str">
        <x:v>粤AGH6843</x:v>
      </x:c>
      <x:c r="C2731" s="2" t="str">
        <x:v>钟祥</x:v>
      </x:c>
      <x:c r="D2731" s="2" t="n">
        <x:v>31</x:v>
      </x:c>
      <x:c r="E2731" s="7" t="n">
        <x:v>150</x:v>
      </x:c>
      <x:c r="F2731" s="2" t="str">
        <x:v>否</x:v>
      </x:c>
      <x:c r="G2731" s="7" t="n">
        <x:v>3000</x:v>
      </x:c>
      <x:c r="H2731" s="7" t="n">
        <x:v>1431.2</x:v>
      </x:c>
      <x:c r="I2731" s="2" t="str">
        <x:v>可按后续累计达标判定补发</x:v>
      </x:c>
    </x:row>
    <x:row r="2732" ht="22" customHeight="1">
      <x:c r="A2732" s="2" t="n">
        <x:v>8</x:v>
      </x:c>
      <x:c r="B2732" s="2" t="str">
        <x:v>粤AGP2009</x:v>
      </x:c>
      <x:c r="C2732" s="2" t="str">
        <x:v>钟祥</x:v>
      </x:c>
      <x:c r="D2732" s="2" t="n">
        <x:v>5</x:v>
      </x:c>
      <x:c r="E2732" s="7" t="n">
        <x:v>260</x:v>
      </x:c>
      <x:c r="F2732" s="2" t="str">
        <x:v>否</x:v>
      </x:c>
      <x:c r="G2732" s="7" t="n">
        <x:v>806.45</x:v>
      </x:c>
      <x:c r="H2732" s="7" t="n">
        <x:v>194.1</x:v>
      </x:c>
      <x:c r="I2732" s="2" t="str">
        <x:v>可按后续累计达标判定补发</x:v>
      </x:c>
    </x:row>
    <x:row r="2733" ht="22" customHeight="1">
      <x:c r="A2733" s="2" t="n">
        <x:v>8</x:v>
      </x:c>
      <x:c r="B2733" s="2" t="str">
        <x:v>粤AGP2011</x:v>
      </x:c>
      <x:c r="C2733" s="2" t="str">
        <x:v>钟祥</x:v>
      </x:c>
      <x:c r="D2733" s="2" t="n">
        <x:v>31</x:v>
      </x:c>
      <x:c r="E2733" s="7" t="n">
        <x:v>260</x:v>
      </x:c>
      <x:c r="F2733" s="2" t="str">
        <x:v>是</x:v>
      </x:c>
      <x:c r="G2733" s="7" t="n">
        <x:v>5000</x:v>
      </x:c>
      <x:c r="H2733" s="7" t="n">
        <x:v>99.6</x:v>
      </x:c>
      <x:c r="I2733" s="2" t="str">
        <x:v>已发或已核定扣减，不重复补发</x:v>
      </x:c>
    </x:row>
    <x:row r="2734" ht="22" customHeight="1">
      <x:c r="A2734" s="2" t="n">
        <x:v>8</x:v>
      </x:c>
      <x:c r="B2734" s="2" t="str">
        <x:v>粤AGP2017</x:v>
      </x:c>
      <x:c r="C2734" s="2" t="str">
        <x:v>钟祥</x:v>
      </x:c>
      <x:c r="D2734" s="2" t="n">
        <x:v>31</x:v>
      </x:c>
      <x:c r="E2734" s="7" t="n">
        <x:v>260</x:v>
      </x:c>
      <x:c r="F2734" s="2" t="str">
        <x:v>是</x:v>
      </x:c>
      <x:c r="G2734" s="7" t="n">
        <x:v>5000</x:v>
      </x:c>
      <x:c r="H2734" s="7" t="n">
        <x:v>5555.9</x:v>
      </x:c>
      <x:c r="I2734" s="2" t="str">
        <x:v>已发或已核定扣减，不重复补发</x:v>
      </x:c>
    </x:row>
    <x:row r="2735" ht="22" customHeight="1">
      <x:c r="A2735" s="2" t="n">
        <x:v>8</x:v>
      </x:c>
      <x:c r="B2735" s="2" t="str">
        <x:v>粤AGP3618</x:v>
      </x:c>
      <x:c r="C2735" s="2" t="str">
        <x:v>钟祥</x:v>
      </x:c>
      <x:c r="D2735" s="2" t="n">
        <x:v>31</x:v>
      </x:c>
      <x:c r="E2735" s="7" t="n">
        <x:v>150</x:v>
      </x:c>
      <x:c r="F2735" s="2" t="str">
        <x:v>否</x:v>
      </x:c>
      <x:c r="G2735" s="7" t="n">
        <x:v>3000</x:v>
      </x:c>
      <x:c r="H2735" s="7" t="n">
        <x:v>2029.6</x:v>
      </x:c>
      <x:c r="I2735" s="2" t="str">
        <x:v>可按后续累计达标判定补发</x:v>
      </x:c>
    </x:row>
    <x:row r="2736" ht="22" customHeight="1">
      <x:c r="A2736" s="2" t="n">
        <x:v>8</x:v>
      </x:c>
      <x:c r="B2736" s="2" t="str">
        <x:v>粤AGP3660</x:v>
      </x:c>
      <x:c r="C2736" s="2" t="str">
        <x:v>钟祥</x:v>
      </x:c>
      <x:c r="D2736" s="2" t="n">
        <x:v>31</x:v>
      </x:c>
      <x:c r="E2736" s="7" t="n">
        <x:v>300</x:v>
      </x:c>
      <x:c r="F2736" s="2" t="str">
        <x:v>否</x:v>
      </x:c>
      <x:c r="G2736" s="7" t="n">
        <x:v>5000</x:v>
      </x:c>
      <x:c r="H2736" s="7" t="n">
        <x:v>3450.4</x:v>
      </x:c>
      <x:c r="I2736" s="2" t="str">
        <x:v>可按后续累计达标判定补发</x:v>
      </x:c>
    </x:row>
    <x:row r="2737" ht="22" customHeight="1">
      <x:c r="A2737" s="2" t="n">
        <x:v>8</x:v>
      </x:c>
      <x:c r="B2737" s="2" t="str">
        <x:v>粤AGP3688</x:v>
      </x:c>
      <x:c r="C2737" s="2" t="str">
        <x:v>钟祥</x:v>
      </x:c>
      <x:c r="D2737" s="2" t="n">
        <x:v>7</x:v>
      </x:c>
      <x:c r="E2737" s="7" t="n">
        <x:v>150</x:v>
      </x:c>
      <x:c r="F2737" s="2" t="str">
        <x:v>否</x:v>
      </x:c>
      <x:c r="G2737" s="7" t="n">
        <x:v>677.42</x:v>
      </x:c>
      <x:c r="H2737" s="7" t="n">
        <x:v>57.9</x:v>
      </x:c>
      <x:c r="I2737" s="2" t="str">
        <x:v>可按后续累计达标判定补发</x:v>
      </x:c>
    </x:row>
    <x:row r="2738" ht="22" customHeight="1">
      <x:c r="A2738" s="2" t="n">
        <x:v>8</x:v>
      </x:c>
      <x:c r="B2738" s="2" t="str">
        <x:v>粤AGP4422</x:v>
      </x:c>
      <x:c r="C2738" s="2" t="str">
        <x:v>钟祥</x:v>
      </x:c>
      <x:c r="D2738" s="2" t="n">
        <x:v>31</x:v>
      </x:c>
      <x:c r="E2738" s="7" t="n">
        <x:v>260</x:v>
      </x:c>
      <x:c r="F2738" s="2" t="str">
        <x:v>否</x:v>
      </x:c>
      <x:c r="G2738" s="7" t="n">
        <x:v>5000</x:v>
      </x:c>
      <x:c r="H2738" s="7" t="n">
        <x:v>3924.1</x:v>
      </x:c>
      <x:c r="I2738" s="2" t="str">
        <x:v>可按后续累计达标判定补发</x:v>
      </x:c>
    </x:row>
    <x:row r="2739" ht="22" customHeight="1">
      <x:c r="A2739" s="2" t="n">
        <x:v>8</x:v>
      </x:c>
      <x:c r="B2739" s="2" t="str">
        <x:v>粤AGP4482</x:v>
      </x:c>
      <x:c r="C2739" s="2" t="str">
        <x:v>钟祥</x:v>
      </x:c>
      <x:c r="D2739" s="2" t="n">
        <x:v>5</x:v>
      </x:c>
      <x:c r="E2739" s="7" t="n">
        <x:v>260</x:v>
      </x:c>
      <x:c r="F2739" s="2" t="str">
        <x:v>否</x:v>
      </x:c>
      <x:c r="G2739" s="7" t="n">
        <x:v>806.45</x:v>
      </x:c>
      <x:c r="H2739" s="7" t="n">
        <x:v>123.7</x:v>
      </x:c>
      <x:c r="I2739" s="2" t="str">
        <x:v>可按后续累计达标判定补发</x:v>
      </x:c>
    </x:row>
    <x:row r="2740" ht="22" customHeight="1">
      <x:c r="A2740" s="2" t="n">
        <x:v>8</x:v>
      </x:c>
      <x:c r="B2740" s="2" t="str">
        <x:v>粤AGP4566</x:v>
      </x:c>
      <x:c r="C2740" s="2" t="str">
        <x:v>钟祥</x:v>
      </x:c>
      <x:c r="D2740" s="2" t="n">
        <x:v>31</x:v>
      </x:c>
      <x:c r="E2740" s="7" t="n">
        <x:v>260</x:v>
      </x:c>
      <x:c r="F2740" s="2" t="str">
        <x:v>否</x:v>
      </x:c>
      <x:c r="G2740" s="7" t="n">
        <x:v>5000</x:v>
      </x:c>
      <x:c r="H2740" s="7" t="n">
        <x:v>2168.2</x:v>
      </x:c>
      <x:c r="I2740" s="2" t="str">
        <x:v>可按后续累计达标判定补发</x:v>
      </x:c>
    </x:row>
    <x:row r="2741" ht="22" customHeight="1">
      <x:c r="A2741" s="2" t="n">
        <x:v>8</x:v>
      </x:c>
      <x:c r="B2741" s="2" t="str">
        <x:v>粤AGP5138</x:v>
      </x:c>
      <x:c r="C2741" s="2" t="str">
        <x:v>钟祥</x:v>
      </x:c>
      <x:c r="D2741" s="2" t="n">
        <x:v>15</x:v>
      </x:c>
      <x:c r="E2741" s="7" t="n">
        <x:v>150</x:v>
      </x:c>
      <x:c r="F2741" s="2" t="str">
        <x:v>否</x:v>
      </x:c>
      <x:c r="G2741" s="7" t="n">
        <x:v>1451.61</x:v>
      </x:c>
      <x:c r="H2741" s="7" t="n">
        <x:v>718.5</x:v>
      </x:c>
      <x:c r="I2741" s="2" t="str">
        <x:v>可按后续累计达标判定补发</x:v>
      </x:c>
    </x:row>
    <x:row r="2742" ht="22" customHeight="1">
      <x:c r="A2742" s="2" t="n">
        <x:v>8</x:v>
      </x:c>
      <x:c r="B2742" s="2" t="str">
        <x:v>粤AGP5368</x:v>
      </x:c>
      <x:c r="C2742" s="2" t="str">
        <x:v>钟祥</x:v>
      </x:c>
      <x:c r="D2742" s="2" t="n">
        <x:v>31</x:v>
      </x:c>
      <x:c r="E2742" s="7" t="n">
        <x:v>150</x:v>
      </x:c>
      <x:c r="F2742" s="2" t="str">
        <x:v>是</x:v>
      </x:c>
      <x:c r="G2742" s="7" t="n">
        <x:v>3000</x:v>
      </x:c>
      <x:c r="H2742" s="7" t="n">
        <x:v>1615.3</x:v>
      </x:c>
      <x:c r="I2742" s="2" t="str">
        <x:v>已发或已核定扣减，不重复补发</x:v>
      </x:c>
    </x:row>
    <x:row r="2743" ht="22" customHeight="1">
      <x:c r="A2743" s="2" t="n">
        <x:v>8</x:v>
      </x:c>
      <x:c r="B2743" s="2" t="str">
        <x:v>粤AGP5623</x:v>
      </x:c>
      <x:c r="C2743" s="2" t="str">
        <x:v>钟祥</x:v>
      </x:c>
      <x:c r="D2743" s="2" t="n">
        <x:v>31</x:v>
      </x:c>
      <x:c r="E2743" s="7" t="n">
        <x:v>260</x:v>
      </x:c>
      <x:c r="F2743" s="2" t="str">
        <x:v>否</x:v>
      </x:c>
      <x:c r="G2743" s="7" t="n">
        <x:v>5000</x:v>
      </x:c>
      <x:c r="H2743" s="7" t="n">
        <x:v>2606.6</x:v>
      </x:c>
      <x:c r="I2743" s="2" t="str">
        <x:v>可按后续累计达标判定补发</x:v>
      </x:c>
    </x:row>
    <x:row r="2744" ht="22" customHeight="1">
      <x:c r="A2744" s="2" t="n">
        <x:v>8</x:v>
      </x:c>
      <x:c r="B2744" s="2" t="str">
        <x:v>粤AGP5708</x:v>
      </x:c>
      <x:c r="C2744" s="2" t="str">
        <x:v>钟祥</x:v>
      </x:c>
      <x:c r="D2744" s="2" t="n">
        <x:v>7</x:v>
      </x:c>
      <x:c r="E2744" s="7" t="n">
        <x:v>150</x:v>
      </x:c>
      <x:c r="F2744" s="2" t="str">
        <x:v>是</x:v>
      </x:c>
      <x:c r="G2744" s="7" t="n">
        <x:v>677.42</x:v>
      </x:c>
      <x:c r="H2744" s="7" t="n">
        <x:v>138.3</x:v>
      </x:c>
      <x:c r="I2744" s="2" t="str">
        <x:v>已发或已核定扣减，不重复补发</x:v>
      </x:c>
    </x:row>
    <x:row r="2745" ht="22" customHeight="1">
      <x:c r="A2745" s="2" t="n">
        <x:v>8</x:v>
      </x:c>
      <x:c r="B2745" s="2" t="str">
        <x:v>粤AGP5718</x:v>
      </x:c>
      <x:c r="C2745" s="2" t="str">
        <x:v>钟祥</x:v>
      </x:c>
      <x:c r="D2745" s="2" t="n">
        <x:v>4</x:v>
      </x:c>
      <x:c r="E2745" s="7" t="n">
        <x:v>150</x:v>
      </x:c>
      <x:c r="F2745" s="2" t="str">
        <x:v>否</x:v>
      </x:c>
      <x:c r="G2745" s="7" t="n">
        <x:v>387.1</x:v>
      </x:c>
      <x:c r="H2745" s="7" t="n">
        <x:v>83.2</x:v>
      </x:c>
      <x:c r="I2745" s="2" t="str">
        <x:v>可按后续累计达标判定补发</x:v>
      </x:c>
    </x:row>
    <x:row r="2746" ht="22" customHeight="1">
      <x:c r="A2746" s="2" t="n">
        <x:v>8</x:v>
      </x:c>
      <x:c r="B2746" s="2" t="str">
        <x:v>粤AGP5766</x:v>
      </x:c>
      <x:c r="C2746" s="2" t="str">
        <x:v>钟祥</x:v>
      </x:c>
      <x:c r="D2746" s="2" t="n">
        <x:v>31</x:v>
      </x:c>
      <x:c r="E2746" s="7" t="n">
        <x:v>150</x:v>
      </x:c>
      <x:c r="F2746" s="2" t="str">
        <x:v>是</x:v>
      </x:c>
      <x:c r="G2746" s="7" t="n">
        <x:v>3000</x:v>
      </x:c>
      <x:c r="H2746" s="7" t="n">
        <x:v>4914.3</x:v>
      </x:c>
      <x:c r="I2746" s="2" t="str">
        <x:v>已发或已核定扣减，不重复补发</x:v>
      </x:c>
    </x:row>
    <x:row r="2747" ht="22" customHeight="1">
      <x:c r="A2747" s="2" t="n">
        <x:v>8</x:v>
      </x:c>
      <x:c r="B2747" s="2" t="str">
        <x:v>粤AGP6637</x:v>
      </x:c>
      <x:c r="C2747" s="2" t="str">
        <x:v>钟祥</x:v>
      </x:c>
      <x:c r="D2747" s="2" t="n">
        <x:v>7</x:v>
      </x:c>
      <x:c r="E2747" s="7" t="n">
        <x:v>150</x:v>
      </x:c>
      <x:c r="F2747" s="2" t="str">
        <x:v>否</x:v>
      </x:c>
      <x:c r="G2747" s="7" t="n">
        <x:v>677.42</x:v>
      </x:c>
      <x:c r="H2747" s="7" t="n">
        <x:v>345.5</x:v>
      </x:c>
      <x:c r="I2747" s="2" t="str">
        <x:v>可按后续累计达标判定补发</x:v>
      </x:c>
    </x:row>
    <x:row r="2748" ht="22" customHeight="1">
      <x:c r="A2748" s="2" t="n">
        <x:v>8</x:v>
      </x:c>
      <x:c r="B2748" s="2" t="str">
        <x:v>粤AGP6675</x:v>
      </x:c>
      <x:c r="C2748" s="2" t="str">
        <x:v>钟祥</x:v>
      </x:c>
      <x:c r="D2748" s="2" t="n">
        <x:v>31</x:v>
      </x:c>
      <x:c r="E2748" s="7" t="n">
        <x:v>150</x:v>
      </x:c>
      <x:c r="F2748" s="2" t="str">
        <x:v>否</x:v>
      </x:c>
      <x:c r="G2748" s="7" t="n">
        <x:v>3000</x:v>
      </x:c>
      <x:c r="H2748" s="7" t="n">
        <x:v>684</x:v>
      </x:c>
      <x:c r="I2748" s="2" t="str">
        <x:v>可按后续累计达标判定补发</x:v>
      </x:c>
    </x:row>
    <x:row r="2749" ht="22" customHeight="1">
      <x:c r="A2749" s="2" t="n">
        <x:v>8</x:v>
      </x:c>
      <x:c r="B2749" s="2" t="str">
        <x:v>粤AGP7016</x:v>
      </x:c>
      <x:c r="C2749" s="2" t="str">
        <x:v>钟祥</x:v>
      </x:c>
      <x:c r="D2749" s="2" t="n">
        <x:v>31</x:v>
      </x:c>
      <x:c r="E2749" s="7" t="n">
        <x:v>260</x:v>
      </x:c>
      <x:c r="F2749" s="2" t="str">
        <x:v>否</x:v>
      </x:c>
      <x:c r="G2749" s="7" t="n">
        <x:v>5000</x:v>
      </x:c>
      <x:c r="H2749" s="7" t="n">
        <x:v>1925.04</x:v>
      </x:c>
      <x:c r="I2749" s="2" t="str">
        <x:v>可按后续累计达标判定补发</x:v>
      </x:c>
    </x:row>
    <x:row r="2750" ht="22" customHeight="1">
      <x:c r="A2750" s="2" t="n">
        <x:v>8</x:v>
      </x:c>
      <x:c r="B2750" s="2" t="str">
        <x:v>粤AGP7022</x:v>
      </x:c>
      <x:c r="C2750" s="2" t="str">
        <x:v>钟祥</x:v>
      </x:c>
      <x:c r="D2750" s="2" t="n">
        <x:v>31</x:v>
      </x:c>
      <x:c r="E2750" s="7" t="n">
        <x:v>260</x:v>
      </x:c>
      <x:c r="F2750" s="2" t="str">
        <x:v>否</x:v>
      </x:c>
      <x:c r="G2750" s="7" t="n">
        <x:v>5000</x:v>
      </x:c>
      <x:c r="H2750" s="7" t="n">
        <x:v>1454.3</x:v>
      </x:c>
      <x:c r="I2750" s="2" t="str">
        <x:v>可按后续累计达标判定补发</x:v>
      </x:c>
    </x:row>
    <x:row r="2751" ht="22" customHeight="1">
      <x:c r="A2751" s="2" t="n">
        <x:v>8</x:v>
      </x:c>
      <x:c r="B2751" s="2" t="str">
        <x:v>粤AGP9330</x:v>
      </x:c>
      <x:c r="C2751" s="2" t="str">
        <x:v>钟祥</x:v>
      </x:c>
      <x:c r="D2751" s="2" t="n">
        <x:v>31</x:v>
      </x:c>
      <x:c r="E2751" s="7" t="n">
        <x:v>260</x:v>
      </x:c>
      <x:c r="F2751" s="2" t="str">
        <x:v>否</x:v>
      </x:c>
      <x:c r="G2751" s="7" t="n">
        <x:v>5000</x:v>
      </x:c>
      <x:c r="H2751" s="7" t="n">
        <x:v>516.3</x:v>
      </x:c>
      <x:c r="I2751" s="2" t="str">
        <x:v>可按后续累计达标判定补发</x:v>
      </x:c>
    </x:row>
    <x:row r="2752" ht="22" customHeight="1">
      <x:c r="A2752" s="2" t="n">
        <x:v>8</x:v>
      </x:c>
      <x:c r="B2752" s="2" t="str">
        <x:v>粤AGP9708</x:v>
      </x:c>
      <x:c r="C2752" s="2" t="str">
        <x:v>钟祥</x:v>
      </x:c>
      <x:c r="D2752" s="2" t="n">
        <x:v>4</x:v>
      </x:c>
      <x:c r="E2752" s="7" t="n">
        <x:v>150</x:v>
      </x:c>
      <x:c r="F2752" s="2" t="str">
        <x:v>否</x:v>
      </x:c>
      <x:c r="G2752" s="7" t="n">
        <x:v>387.1</x:v>
      </x:c>
      <x:c r="H2752" s="7" t="n">
        <x:v>234.6</x:v>
      </x:c>
      <x:c r="I2752" s="2" t="str">
        <x:v>可按后续累计达标判定补发</x:v>
      </x:c>
    </x:row>
    <x:row r="2753" ht="22" customHeight="1">
      <x:c r="A2753" s="2" t="n">
        <x:v>8</x:v>
      </x:c>
      <x:c r="B2753" s="2" t="str">
        <x:v>粤AGP9719</x:v>
      </x:c>
      <x:c r="C2753" s="2" t="str">
        <x:v>钟祥</x:v>
      </x:c>
      <x:c r="D2753" s="2" t="n">
        <x:v>31</x:v>
      </x:c>
      <x:c r="E2753" s="7" t="n">
        <x:v>150</x:v>
      </x:c>
      <x:c r="F2753" s="2" t="str">
        <x:v>否</x:v>
      </x:c>
      <x:c r="G2753" s="7" t="n">
        <x:v>3000</x:v>
      </x:c>
      <x:c r="H2753" s="7" t="n">
        <x:v>1635.8</x:v>
      </x:c>
      <x:c r="I2753" s="2" t="str">
        <x:v>可按后续累计达标判定补发</x:v>
      </x:c>
    </x:row>
    <x:row r="2754" ht="22" customHeight="1">
      <x:c r="A2754" s="2" t="n">
        <x:v>8</x:v>
      </x:c>
      <x:c r="B2754" s="2" t="str">
        <x:v>粤AGP9757</x:v>
      </x:c>
      <x:c r="C2754" s="2" t="str">
        <x:v>钟祥</x:v>
      </x:c>
      <x:c r="D2754" s="2" t="n">
        <x:v>31</x:v>
      </x:c>
      <x:c r="E2754" s="7" t="n">
        <x:v>150</x:v>
      </x:c>
      <x:c r="F2754" s="2" t="str">
        <x:v>否</x:v>
      </x:c>
      <x:c r="G2754" s="7" t="n">
        <x:v>3000</x:v>
      </x:c>
      <x:c r="H2754" s="7" t="n">
        <x:v>2317.3</x:v>
      </x:c>
      <x:c r="I2754" s="2" t="str">
        <x:v>可按后续累计达标判定补发</x:v>
      </x:c>
    </x:row>
    <x:row r="2755" ht="22" customHeight="1">
      <x:c r="A2755" s="2" t="n">
        <x:v>8</x:v>
      </x:c>
      <x:c r="B2755" s="2" t="str">
        <x:v>粤AGQ1309</x:v>
      </x:c>
      <x:c r="C2755" s="2" t="str">
        <x:v>钟祥</x:v>
      </x:c>
      <x:c r="D2755" s="2" t="n">
        <x:v>31</x:v>
      </x:c>
      <x:c r="E2755" s="7" t="n">
        <x:v>150</x:v>
      </x:c>
      <x:c r="F2755" s="2" t="str">
        <x:v>否</x:v>
      </x:c>
      <x:c r="G2755" s="7" t="n">
        <x:v>3000</x:v>
      </x:c>
      <x:c r="H2755" s="7" t="n">
        <x:v>2235.6</x:v>
      </x:c>
      <x:c r="I2755" s="2" t="str">
        <x:v>可按后续累计达标判定补发</x:v>
      </x:c>
    </x:row>
    <x:row r="2756" ht="22" customHeight="1">
      <x:c r="A2756" s="2" t="n">
        <x:v>8</x:v>
      </x:c>
      <x:c r="B2756" s="2" t="str">
        <x:v>粤AGQ1328</x:v>
      </x:c>
      <x:c r="C2756" s="2" t="str">
        <x:v>钟祥</x:v>
      </x:c>
      <x:c r="D2756" s="2" t="n">
        <x:v>31</x:v>
      </x:c>
      <x:c r="E2756" s="7" t="n">
        <x:v>150</x:v>
      </x:c>
      <x:c r="F2756" s="2" t="str">
        <x:v>否</x:v>
      </x:c>
      <x:c r="G2756" s="7" t="n">
        <x:v>3000</x:v>
      </x:c>
      <x:c r="H2756" s="7" t="n">
        <x:v>990.2</x:v>
      </x:c>
      <x:c r="I2756" s="2" t="str">
        <x:v>可按后续累计达标判定补发</x:v>
      </x:c>
    </x:row>
    <x:row r="2757" ht="22" customHeight="1">
      <x:c r="A2757" s="2" t="n">
        <x:v>8</x:v>
      </x:c>
      <x:c r="B2757" s="2" t="str">
        <x:v>粤AGQ3028</x:v>
      </x:c>
      <x:c r="C2757" s="2" t="str">
        <x:v>钟祥</x:v>
      </x:c>
      <x:c r="D2757" s="2" t="n">
        <x:v>31</x:v>
      </x:c>
      <x:c r="E2757" s="7" t="n">
        <x:v>150</x:v>
      </x:c>
      <x:c r="F2757" s="2" t="str">
        <x:v>是</x:v>
      </x:c>
      <x:c r="G2757" s="7" t="n">
        <x:v>3000</x:v>
      </x:c>
      <x:c r="H2757" s="7" t="n">
        <x:v>4092.6</x:v>
      </x:c>
      <x:c r="I2757" s="2" t="str">
        <x:v>已发或已核定扣减，不重复补发</x:v>
      </x:c>
    </x:row>
    <x:row r="2758" ht="22" customHeight="1">
      <x:c r="A2758" s="2" t="n">
        <x:v>8</x:v>
      </x:c>
      <x:c r="B2758" s="2" t="str">
        <x:v>粤AGQ8376</x:v>
      </x:c>
      <x:c r="C2758" s="2" t="str">
        <x:v>钟祥</x:v>
      </x:c>
      <x:c r="D2758" s="2" t="n">
        <x:v>31</x:v>
      </x:c>
      <x:c r="E2758" s="7" t="n">
        <x:v>150</x:v>
      </x:c>
      <x:c r="F2758" s="2" t="str">
        <x:v>否</x:v>
      </x:c>
      <x:c r="G2758" s="7" t="n">
        <x:v>3000</x:v>
      </x:c>
      <x:c r="H2758" s="7" t="n">
        <x:v>701.18</x:v>
      </x:c>
      <x:c r="I2758" s="2" t="str">
        <x:v>可按后续累计达标判定补发</x:v>
      </x:c>
    </x:row>
    <x:row r="2759" ht="22" customHeight="1">
      <x:c r="A2759" s="2" t="n">
        <x:v>8</x:v>
      </x:c>
      <x:c r="B2759" s="2" t="str">
        <x:v>粤AGQ8378</x:v>
      </x:c>
      <x:c r="C2759" s="2" t="str">
        <x:v>钟祥</x:v>
      </x:c>
      <x:c r="D2759" s="2" t="n">
        <x:v>31</x:v>
      </x:c>
      <x:c r="E2759" s="7" t="n">
        <x:v>150</x:v>
      </x:c>
      <x:c r="F2759" s="2" t="str">
        <x:v>否</x:v>
      </x:c>
      <x:c r="G2759" s="7" t="n">
        <x:v>3000</x:v>
      </x:c>
      <x:c r="H2759" s="7" t="n">
        <x:v>964.6</x:v>
      </x:c>
      <x:c r="I2759" s="2" t="str">
        <x:v>可按后续累计达标判定补发</x:v>
      </x:c>
    </x:row>
    <x:row r="2760" ht="22" customHeight="1">
      <x:c r="A2760" s="2" t="n">
        <x:v>8</x:v>
      </x:c>
      <x:c r="B2760" s="2" t="str">
        <x:v>粤AGQ9555</x:v>
      </x:c>
      <x:c r="C2760" s="2" t="str">
        <x:v>钟祥</x:v>
      </x:c>
      <x:c r="D2760" s="2" t="n">
        <x:v>31</x:v>
      </x:c>
      <x:c r="E2760" s="7" t="n">
        <x:v>150</x:v>
      </x:c>
      <x:c r="F2760" s="2" t="str">
        <x:v>否</x:v>
      </x:c>
      <x:c r="G2760" s="7" t="n">
        <x:v>3000</x:v>
      </x:c>
      <x:c r="H2760" s="7" t="n">
        <x:v>828.17</x:v>
      </x:c>
      <x:c r="I2760" s="2" t="str">
        <x:v>可按后续累计达标判定补发</x:v>
      </x:c>
    </x:row>
    <x:row r="2761" ht="22" customHeight="1">
      <x:c r="A2761" s="2" t="n">
        <x:v>8</x:v>
      </x:c>
      <x:c r="B2761" s="2" t="str">
        <x:v>粤AGR0238</x:v>
      </x:c>
      <x:c r="C2761" s="2" t="str">
        <x:v>钟祥</x:v>
      </x:c>
      <x:c r="D2761" s="2" t="n">
        <x:v>1</x:v>
      </x:c>
      <x:c r="E2761" s="7" t="n">
        <x:v>150</x:v>
      </x:c>
      <x:c r="F2761" s="2" t="str">
        <x:v>否</x:v>
      </x:c>
      <x:c r="G2761" s="7" t="n">
        <x:v>96.77</x:v>
      </x:c>
      <x:c r="H2761" s="7" t="n">
        <x:v>92.9</x:v>
      </x:c>
      <x:c r="I2761" s="2" t="str">
        <x:v>可按后续累计达标判定补发</x:v>
      </x:c>
    </x:row>
    <x:row r="2762" ht="22" customHeight="1">
      <x:c r="A2762" s="2" t="n">
        <x:v>8</x:v>
      </x:c>
      <x:c r="B2762" s="2" t="str">
        <x:v>粤AGR5056</x:v>
      </x:c>
      <x:c r="C2762" s="2" t="str">
        <x:v>钟祥</x:v>
      </x:c>
      <x:c r="D2762" s="2" t="n">
        <x:v>31</x:v>
      </x:c>
      <x:c r="E2762" s="7" t="n">
        <x:v>150</x:v>
      </x:c>
      <x:c r="F2762" s="2" t="str">
        <x:v>是</x:v>
      </x:c>
      <x:c r="G2762" s="7" t="n">
        <x:v>3000</x:v>
      </x:c>
      <x:c r="H2762" s="7" t="n">
        <x:v>5590.3</x:v>
      </x:c>
      <x:c r="I2762" s="2" t="str">
        <x:v>已发或已核定扣减，不重复补发</x:v>
      </x:c>
    </x:row>
    <x:row r="2763" ht="22" customHeight="1">
      <x:c r="A2763" s="2" t="n">
        <x:v>8</x:v>
      </x:c>
      <x:c r="B2763" s="2" t="str">
        <x:v>粤AGR5058</x:v>
      </x:c>
      <x:c r="C2763" s="2" t="str">
        <x:v>钟祥</x:v>
      </x:c>
      <x:c r="D2763" s="2" t="n">
        <x:v>31</x:v>
      </x:c>
      <x:c r="E2763" s="7" t="n">
        <x:v>150</x:v>
      </x:c>
      <x:c r="F2763" s="2" t="str">
        <x:v>是</x:v>
      </x:c>
      <x:c r="G2763" s="7" t="n">
        <x:v>3000</x:v>
      </x:c>
      <x:c r="H2763" s="7" t="n">
        <x:v>4947.7</x:v>
      </x:c>
      <x:c r="I2763" s="2" t="str">
        <x:v>已发或已核定扣减，不重复补发</x:v>
      </x:c>
    </x:row>
    <x:row r="2764" ht="22" customHeight="1">
      <x:c r="A2764" s="2" t="n">
        <x:v>8</x:v>
      </x:c>
      <x:c r="B2764" s="2" t="str">
        <x:v>粤AGR5099</x:v>
      </x:c>
      <x:c r="C2764" s="2" t="str">
        <x:v>钟祥</x:v>
      </x:c>
      <x:c r="D2764" s="2" t="n">
        <x:v>7</x:v>
      </x:c>
      <x:c r="E2764" s="7" t="n">
        <x:v>150</x:v>
      </x:c>
      <x:c r="F2764" s="2" t="str">
        <x:v>否</x:v>
      </x:c>
      <x:c r="G2764" s="7" t="n">
        <x:v>677.42</x:v>
      </x:c>
      <x:c r="H2764" s="7" t="n">
        <x:v>175.6</x:v>
      </x:c>
      <x:c r="I2764" s="2" t="str">
        <x:v>可按后续累计达标判定补发</x:v>
      </x:c>
    </x:row>
    <x:row r="2765" ht="22" customHeight="1">
      <x:c r="A2765" s="2" t="n">
        <x:v>8</x:v>
      </x:c>
      <x:c r="B2765" s="2" t="str">
        <x:v>粤AGR5560</x:v>
      </x:c>
      <x:c r="C2765" s="2" t="str">
        <x:v>钟祥</x:v>
      </x:c>
      <x:c r="D2765" s="2" t="n">
        <x:v>14</x:v>
      </x:c>
      <x:c r="E2765" s="7" t="n">
        <x:v>150</x:v>
      </x:c>
      <x:c r="F2765" s="2" t="str">
        <x:v>是</x:v>
      </x:c>
      <x:c r="G2765" s="7" t="n">
        <x:v>1354.84</x:v>
      </x:c>
      <x:c r="H2765" s="7" t="n">
        <x:v>1812.4</x:v>
      </x:c>
      <x:c r="I2765" s="2" t="str">
        <x:v>已发或已核定扣减，不重复补发</x:v>
      </x:c>
    </x:row>
    <x:row r="2766" ht="22" customHeight="1">
      <x:c r="A2766" s="2" t="n">
        <x:v>8</x:v>
      </x:c>
      <x:c r="B2766" s="2" t="str">
        <x:v>粤AGR6822</x:v>
      </x:c>
      <x:c r="C2766" s="2" t="str">
        <x:v>钟祥</x:v>
      </x:c>
      <x:c r="D2766" s="2" t="n">
        <x:v>8</x:v>
      </x:c>
      <x:c r="E2766" s="7" t="n">
        <x:v>150</x:v>
      </x:c>
      <x:c r="F2766" s="2" t="str">
        <x:v>否</x:v>
      </x:c>
      <x:c r="G2766" s="7" t="n">
        <x:v>774.19</x:v>
      </x:c>
      <x:c r="H2766" s="7" t="n">
        <x:v>629.5</x:v>
      </x:c>
      <x:c r="I2766" s="2" t="str">
        <x:v>可按后续累计达标判定补发</x:v>
      </x:c>
    </x:row>
    <x:row r="2767" ht="22" customHeight="1">
      <x:c r="A2767" s="2" t="n">
        <x:v>8</x:v>
      </x:c>
      <x:c r="B2767" s="2" t="str">
        <x:v>粤AGR8508</x:v>
      </x:c>
      <x:c r="C2767" s="2" t="str">
        <x:v>钟祥</x:v>
      </x:c>
      <x:c r="D2767" s="2" t="n">
        <x:v>31</x:v>
      </x:c>
      <x:c r="E2767" s="7" t="n">
        <x:v>150</x:v>
      </x:c>
      <x:c r="F2767" s="2" t="str">
        <x:v>否</x:v>
      </x:c>
      <x:c r="G2767" s="7" t="n">
        <x:v>3000</x:v>
      </x:c>
      <x:c r="H2767" s="7" t="n">
        <x:v>701</x:v>
      </x:c>
      <x:c r="I2767" s="2" t="str">
        <x:v>可按后续累计达标判定补发</x:v>
      </x:c>
    </x:row>
    <x:row r="2768" ht="22" customHeight="1">
      <x:c r="A2768" s="2" t="n">
        <x:v>8</x:v>
      </x:c>
      <x:c r="B2768" s="2" t="str">
        <x:v>粤AGR9818</x:v>
      </x:c>
      <x:c r="C2768" s="2" t="str">
        <x:v>钟祥</x:v>
      </x:c>
      <x:c r="D2768" s="2" t="n">
        <x:v>5</x:v>
      </x:c>
      <x:c r="E2768" s="7" t="n">
        <x:v>150</x:v>
      </x:c>
      <x:c r="F2768" s="2" t="str">
        <x:v>是</x:v>
      </x:c>
      <x:c r="G2768" s="7" t="n">
        <x:v>483.87</x:v>
      </x:c>
      <x:c r="H2768" s="7" t="n">
        <x:v>807.2</x:v>
      </x:c>
      <x:c r="I2768" s="2" t="str">
        <x:v>已发或已核定扣减，不重复补发</x:v>
      </x:c>
    </x:row>
    <x:row r="2769" ht="22" customHeight="1">
      <x:c r="A2769" s="2" t="n">
        <x:v>8</x:v>
      </x:c>
      <x:c r="B2769" s="2" t="str">
        <x:v>粤AGR9879</x:v>
      </x:c>
      <x:c r="C2769" s="2" t="str">
        <x:v>钟祥</x:v>
      </x:c>
      <x:c r="D2769" s="2" t="n">
        <x:v>31</x:v>
      </x:c>
      <x:c r="E2769" s="7" t="n">
        <x:v>150</x:v>
      </x:c>
      <x:c r="F2769" s="2" t="str">
        <x:v>是</x:v>
      </x:c>
      <x:c r="G2769" s="7" t="n">
        <x:v>3000</x:v>
      </x:c>
      <x:c r="H2769" s="7" t="n">
        <x:v>4644.3</x:v>
      </x:c>
      <x:c r="I2769" s="2" t="str">
        <x:v>已发或已核定扣减，不重复补发</x:v>
      </x:c>
    </x:row>
    <x:row r="2770" ht="22" customHeight="1">
      <x:c r="A2770" s="2" t="n">
        <x:v>8</x:v>
      </x:c>
      <x:c r="B2770" s="2" t="str">
        <x:v>粤AGR9887</x:v>
      </x:c>
      <x:c r="C2770" s="2" t="str">
        <x:v>钟祥</x:v>
      </x:c>
      <x:c r="D2770" s="2" t="n">
        <x:v>31</x:v>
      </x:c>
      <x:c r="E2770" s="7" t="n">
        <x:v>150</x:v>
      </x:c>
      <x:c r="F2770" s="2" t="str">
        <x:v>是</x:v>
      </x:c>
      <x:c r="G2770" s="7" t="n">
        <x:v>3000</x:v>
      </x:c>
      <x:c r="H2770" s="7" t="n">
        <x:v>3262.8</x:v>
      </x:c>
      <x:c r="I2770" s="2" t="str">
        <x:v>已发或已核定扣减，不重复补发</x:v>
      </x:c>
    </x:row>
    <x:row r="2771" ht="22" customHeight="1">
      <x:c r="A2771" s="2" t="n">
        <x:v>8</x:v>
      </x:c>
      <x:c r="B2771" s="2" t="str">
        <x:v>粤AGP5613</x:v>
      </x:c>
      <x:c r="C2771" s="2" t="str">
        <x:v>何文斌</x:v>
      </x:c>
      <x:c r="D2771" s="2" t="n">
        <x:v>1</x:v>
      </x:c>
      <x:c r="E2771" s="7" t="n">
        <x:v>300</x:v>
      </x:c>
      <x:c r="F2771" s="2" t="str">
        <x:v>是</x:v>
      </x:c>
      <x:c r="G2771" s="7" t="n">
        <x:v>161.29</x:v>
      </x:c>
      <x:c r="H2771" s="7" t="n">
        <x:v>213.3</x:v>
      </x:c>
      <x:c r="I2771" s="2" t="str">
        <x:v>已发或已核定扣减，不重复补发</x:v>
      </x:c>
    </x:row>
    <x:row r="2772" ht="22" customHeight="1">
      <x:c r="A2772" s="2" t="n">
        <x:v>8</x:v>
      </x:c>
      <x:c r="B2772" s="2" t="str">
        <x:v>粤AGP9351</x:v>
      </x:c>
      <x:c r="C2772" s="2" t="str">
        <x:v>何文斌</x:v>
      </x:c>
      <x:c r="D2772" s="2" t="n">
        <x:v>1</x:v>
      </x:c>
      <x:c r="E2772" s="7" t="n">
        <x:v>300</x:v>
      </x:c>
      <x:c r="F2772" s="2" t="str">
        <x:v>否</x:v>
      </x:c>
      <x:c r="G2772" s="7" t="n">
        <x:v>161.29</x:v>
      </x:c>
      <x:c r="H2772" s="7" t="n">
        <x:v>123</x:v>
      </x:c>
      <x:c r="I2772" s="2" t="str">
        <x:v>可按后续累计达标判定补发</x:v>
      </x:c>
    </x:row>
    <x:row r="2773" ht="22" customHeight="1">
      <x:c r="A2773" s="2" t="n">
        <x:v>8</x:v>
      </x:c>
      <x:c r="B2773" s="2" t="str">
        <x:v>粤AGP9773</x:v>
      </x:c>
      <x:c r="C2773" s="2" t="str">
        <x:v>何文斌</x:v>
      </x:c>
      <x:c r="D2773" s="2" t="n">
        <x:v>16</x:v>
      </x:c>
      <x:c r="E2773" s="7" t="n">
        <x:v>150</x:v>
      </x:c>
      <x:c r="F2773" s="2" t="str">
        <x:v>否</x:v>
      </x:c>
      <x:c r="G2773" s="7" t="n">
        <x:v>1548.39</x:v>
      </x:c>
      <x:c r="H2773" s="7" t="n">
        <x:v>594.8</x:v>
      </x:c>
      <x:c r="I2773" s="2" t="str">
        <x:v>可按后续累计达标判定补发</x:v>
      </x:c>
    </x:row>
    <x:row r="2774" ht="22" customHeight="1">
      <x:c r="A2774" s="2" t="n">
        <x:v>8</x:v>
      </x:c>
      <x:c r="B2774" s="2" t="str">
        <x:v>粤AGE6410</x:v>
      </x:c>
      <x:c r="C2774" s="2" t="str">
        <x:v>尚建华</x:v>
      </x:c>
      <x:c r="D2774" s="2" t="n">
        <x:v>31</x:v>
      </x:c>
      <x:c r="E2774" s="7" t="n">
        <x:v>150</x:v>
      </x:c>
      <x:c r="F2774" s="2" t="str">
        <x:v>是</x:v>
      </x:c>
      <x:c r="G2774" s="7" t="n">
        <x:v>3000</x:v>
      </x:c>
      <x:c r="H2774" s="7" t="n">
        <x:v>3290.1</x:v>
      </x:c>
      <x:c r="I2774" s="2" t="str">
        <x:v>已发或已核定扣减，不重复补发</x:v>
      </x:c>
    </x:row>
    <x:row r="2775" ht="22" customHeight="1">
      <x:c r="A2775" s="2" t="n">
        <x:v>8</x:v>
      </x:c>
      <x:c r="B2775" s="2" t="str">
        <x:v>粤AGP3027</x:v>
      </x:c>
      <x:c r="C2775" s="2" t="str">
        <x:v>尚建华</x:v>
      </x:c>
      <x:c r="D2775" s="2" t="n">
        <x:v>24</x:v>
      </x:c>
      <x:c r="E2775" s="7" t="n">
        <x:v>260</x:v>
      </x:c>
      <x:c r="F2775" s="2" t="str">
        <x:v>是</x:v>
      </x:c>
      <x:c r="G2775" s="7" t="n">
        <x:v>3870.97</x:v>
      </x:c>
      <x:c r="H2775" s="7" t="n">
        <x:v>6968.2</x:v>
      </x:c>
      <x:c r="I2775" s="2" t="str">
        <x:v>已发或已核定扣减，不重复补发</x:v>
      </x:c>
    </x:row>
    <x:row r="2776" ht="22" customHeight="1">
      <x:c r="A2776" s="2" t="n">
        <x:v>8</x:v>
      </x:c>
      <x:c r="B2776" s="2" t="str">
        <x:v>粤AGP3028</x:v>
      </x:c>
      <x:c r="C2776" s="2" t="str">
        <x:v>尚建华</x:v>
      </x:c>
      <x:c r="D2776" s="2" t="n">
        <x:v>31</x:v>
      </x:c>
      <x:c r="E2776" s="7" t="n">
        <x:v>150</x:v>
      </x:c>
      <x:c r="F2776" s="2" t="str">
        <x:v>是</x:v>
      </x:c>
      <x:c r="G2776" s="7" t="n">
        <x:v>3000</x:v>
      </x:c>
      <x:c r="H2776" s="7" t="n">
        <x:v>3146.8</x:v>
      </x:c>
      <x:c r="I2776" s="2" t="str">
        <x:v>已发或已核定扣减，不重复补发</x:v>
      </x:c>
    </x:row>
    <x:row r="2777" ht="22" customHeight="1">
      <x:c r="A2777" s="2" t="n">
        <x:v>8</x:v>
      </x:c>
      <x:c r="B2777" s="2" t="str">
        <x:v>粤AGP3486</x:v>
      </x:c>
      <x:c r="C2777" s="2" t="str">
        <x:v>尚建华</x:v>
      </x:c>
      <x:c r="D2777" s="2" t="n">
        <x:v>31</x:v>
      </x:c>
      <x:c r="E2777" s="7" t="n">
        <x:v>260</x:v>
      </x:c>
      <x:c r="F2777" s="2" t="str">
        <x:v>否</x:v>
      </x:c>
      <x:c r="G2777" s="7" t="n">
        <x:v>5000</x:v>
      </x:c>
      <x:c r="H2777" s="7" t="n">
        <x:v>3846.8</x:v>
      </x:c>
      <x:c r="I2777" s="2" t="str">
        <x:v>可按后续累计达标判定补发</x:v>
      </x:c>
    </x:row>
    <x:row r="2778" ht="22" customHeight="1">
      <x:c r="A2778" s="2" t="n">
        <x:v>8</x:v>
      </x:c>
      <x:c r="B2778" s="2" t="str">
        <x:v>粤AGP3612</x:v>
      </x:c>
      <x:c r="C2778" s="2" t="str">
        <x:v>尚建华</x:v>
      </x:c>
      <x:c r="D2778" s="2" t="n">
        <x:v>31</x:v>
      </x:c>
      <x:c r="E2778" s="7" t="n">
        <x:v>260</x:v>
      </x:c>
      <x:c r="F2778" s="2" t="str">
        <x:v>否</x:v>
      </x:c>
      <x:c r="G2778" s="7" t="n">
        <x:v>5000</x:v>
      </x:c>
      <x:c r="H2778" s="7" t="n">
        <x:v>4978.2</x:v>
      </x:c>
      <x:c r="I2778" s="2" t="str">
        <x:v>可按后续累计达标判定补发</x:v>
      </x:c>
    </x:row>
    <x:row r="2779" ht="22" customHeight="1">
      <x:c r="A2779" s="2" t="n">
        <x:v>8</x:v>
      </x:c>
      <x:c r="B2779" s="2" t="str">
        <x:v>粤AGP3617</x:v>
      </x:c>
      <x:c r="C2779" s="2" t="str">
        <x:v>尚建华</x:v>
      </x:c>
      <x:c r="D2779" s="2" t="n">
        <x:v>31</x:v>
      </x:c>
      <x:c r="E2779" s="7" t="n">
        <x:v>260</x:v>
      </x:c>
      <x:c r="F2779" s="2" t="str">
        <x:v>否</x:v>
      </x:c>
      <x:c r="G2779" s="7" t="n">
        <x:v>5000</x:v>
      </x:c>
      <x:c r="H2779" s="7" t="n">
        <x:v>4343.5</x:v>
      </x:c>
      <x:c r="I2779" s="2" t="str">
        <x:v>可按后续累计达标判定补发</x:v>
      </x:c>
    </x:row>
    <x:row r="2780" ht="22" customHeight="1">
      <x:c r="A2780" s="2" t="n">
        <x:v>8</x:v>
      </x:c>
      <x:c r="B2780" s="2" t="str">
        <x:v>粤AGP3649</x:v>
      </x:c>
      <x:c r="C2780" s="2" t="str">
        <x:v>尚建华</x:v>
      </x:c>
      <x:c r="D2780" s="2" t="n">
        <x:v>23</x:v>
      </x:c>
      <x:c r="E2780" s="7" t="n">
        <x:v>260</x:v>
      </x:c>
      <x:c r="F2780" s="2" t="str">
        <x:v>是</x:v>
      </x:c>
      <x:c r="G2780" s="7" t="n">
        <x:v>3709.68</x:v>
      </x:c>
      <x:c r="H2780" s="7" t="n">
        <x:v>2934.8</x:v>
      </x:c>
      <x:c r="I2780" s="2" t="str">
        <x:v>已发或已核定扣减，不重复补发</x:v>
      </x:c>
    </x:row>
    <x:row r="2781" ht="22" customHeight="1">
      <x:c r="A2781" s="2" t="n">
        <x:v>8</x:v>
      </x:c>
      <x:c r="B2781" s="2" t="str">
        <x:v>粤AGP4223</x:v>
      </x:c>
      <x:c r="C2781" s="2" t="str">
        <x:v>尚建华</x:v>
      </x:c>
      <x:c r="D2781" s="2" t="n">
        <x:v>8</x:v>
      </x:c>
      <x:c r="E2781" s="7" t="n">
        <x:v>260</x:v>
      </x:c>
      <x:c r="F2781" s="2" t="str">
        <x:v>否</x:v>
      </x:c>
      <x:c r="G2781" s="7" t="n">
        <x:v>1290.32</x:v>
      </x:c>
      <x:c r="H2781" s="7" t="n">
        <x:v>412.8</x:v>
      </x:c>
      <x:c r="I2781" s="2" t="str">
        <x:v>可按后续累计达标判定补发</x:v>
      </x:c>
    </x:row>
    <x:row r="2782" ht="22" customHeight="1">
      <x:c r="A2782" s="2" t="n">
        <x:v>8</x:v>
      </x:c>
      <x:c r="B2782" s="2" t="str">
        <x:v>粤AGP4321</x:v>
      </x:c>
      <x:c r="C2782" s="2" t="str">
        <x:v>尚建华</x:v>
      </x:c>
      <x:c r="D2782" s="2" t="n">
        <x:v>7</x:v>
      </x:c>
      <x:c r="E2782" s="7" t="n">
        <x:v>260</x:v>
      </x:c>
      <x:c r="F2782" s="2" t="str">
        <x:v>是</x:v>
      </x:c>
      <x:c r="G2782" s="7" t="n">
        <x:v>1129.03</x:v>
      </x:c>
      <x:c r="H2782" s="7" t="n">
        <x:v>1014.6</x:v>
      </x:c>
      <x:c r="I2782" s="2" t="str">
        <x:v>已发或已核定扣减，不重复补发</x:v>
      </x:c>
    </x:row>
    <x:row r="2783" ht="22" customHeight="1">
      <x:c r="A2783" s="2" t="n">
        <x:v>8</x:v>
      </x:c>
      <x:c r="B2783" s="2" t="str">
        <x:v>粤AGP4489</x:v>
      </x:c>
      <x:c r="C2783" s="2" t="str">
        <x:v>尚建华</x:v>
      </x:c>
      <x:c r="D2783" s="2" t="n">
        <x:v>28</x:v>
      </x:c>
      <x:c r="E2783" s="7" t="n">
        <x:v>260</x:v>
      </x:c>
      <x:c r="F2783" s="2" t="str">
        <x:v>是</x:v>
      </x:c>
      <x:c r="G2783" s="7" t="n">
        <x:v>4516.13</x:v>
      </x:c>
      <x:c r="H2783" s="7" t="n">
        <x:v>4683.8</x:v>
      </x:c>
      <x:c r="I2783" s="2" t="str">
        <x:v>已发或已核定扣减，不重复补发</x:v>
      </x:c>
    </x:row>
    <x:row r="2784" ht="22" customHeight="1">
      <x:c r="A2784" s="2" t="n">
        <x:v>8</x:v>
      </x:c>
      <x:c r="B2784" s="2" t="str">
        <x:v>粤AGP4502</x:v>
      </x:c>
      <x:c r="C2784" s="2" t="str">
        <x:v>尚建华</x:v>
      </x:c>
      <x:c r="D2784" s="2" t="n">
        <x:v>26</x:v>
      </x:c>
      <x:c r="E2784" s="7" t="n">
        <x:v>260</x:v>
      </x:c>
      <x:c r="F2784" s="2" t="str">
        <x:v>否</x:v>
      </x:c>
      <x:c r="G2784" s="7" t="n">
        <x:v>4193.55</x:v>
      </x:c>
      <x:c r="H2784" s="7" t="n">
        <x:v>896.7</x:v>
      </x:c>
      <x:c r="I2784" s="2" t="str">
        <x:v>可按后续累计达标判定补发</x:v>
      </x:c>
    </x:row>
    <x:row r="2785" ht="22" customHeight="1">
      <x:c r="A2785" s="2" t="n">
        <x:v>8</x:v>
      </x:c>
      <x:c r="B2785" s="2" t="str">
        <x:v>粤AGP5165</x:v>
      </x:c>
      <x:c r="C2785" s="2" t="str">
        <x:v>尚建华</x:v>
      </x:c>
      <x:c r="D2785" s="2" t="n">
        <x:v>22</x:v>
      </x:c>
      <x:c r="E2785" s="7" t="n">
        <x:v>260</x:v>
      </x:c>
      <x:c r="F2785" s="2" t="str">
        <x:v>是</x:v>
      </x:c>
      <x:c r="G2785" s="7" t="n">
        <x:v>3548.39</x:v>
      </x:c>
      <x:c r="H2785" s="7" t="n">
        <x:v>5411</x:v>
      </x:c>
      <x:c r="I2785" s="2" t="str">
        <x:v>已发或已核定扣减，不重复补发</x:v>
      </x:c>
    </x:row>
    <x:row r="2786" ht="22" customHeight="1">
      <x:c r="A2786" s="2" t="n">
        <x:v>8</x:v>
      </x:c>
      <x:c r="B2786" s="2" t="str">
        <x:v>粤AGP5167</x:v>
      </x:c>
      <x:c r="C2786" s="2" t="str">
        <x:v>尚建华</x:v>
      </x:c>
      <x:c r="D2786" s="2" t="n">
        <x:v>15</x:v>
      </x:c>
      <x:c r="E2786" s="7" t="n">
        <x:v>260</x:v>
      </x:c>
      <x:c r="F2786" s="2" t="str">
        <x:v>否</x:v>
      </x:c>
      <x:c r="G2786" s="7" t="n">
        <x:v>2419.35</x:v>
      </x:c>
      <x:c r="H2786" s="7" t="n">
        <x:v>1413.2</x:v>
      </x:c>
      <x:c r="I2786" s="2" t="str">
        <x:v>可按后续累计达标判定补发</x:v>
      </x:c>
    </x:row>
    <x:row r="2787" ht="22" customHeight="1">
      <x:c r="A2787" s="2" t="n">
        <x:v>8</x:v>
      </x:c>
      <x:c r="B2787" s="2" t="str">
        <x:v>粤AGP5301</x:v>
      </x:c>
      <x:c r="C2787" s="2" t="str">
        <x:v>尚建华</x:v>
      </x:c>
      <x:c r="D2787" s="2" t="n">
        <x:v>15</x:v>
      </x:c>
      <x:c r="E2787" s="7" t="n">
        <x:v>260</x:v>
      </x:c>
      <x:c r="F2787" s="2" t="str">
        <x:v>否</x:v>
      </x:c>
      <x:c r="G2787" s="7" t="n">
        <x:v>2419.35</x:v>
      </x:c>
      <x:c r="H2787" s="7" t="n">
        <x:v>345.3</x:v>
      </x:c>
      <x:c r="I2787" s="2" t="str">
        <x:v>可按后续累计达标判定补发</x:v>
      </x:c>
    </x:row>
    <x:row r="2788" ht="22" customHeight="1">
      <x:c r="A2788" s="2" t="n">
        <x:v>8</x:v>
      </x:c>
      <x:c r="B2788" s="2" t="str">
        <x:v>粤AGP5617</x:v>
      </x:c>
      <x:c r="C2788" s="2" t="str">
        <x:v>尚建华</x:v>
      </x:c>
      <x:c r="D2788" s="2" t="n">
        <x:v>24</x:v>
      </x:c>
      <x:c r="E2788" s="7" t="n">
        <x:v>260</x:v>
      </x:c>
      <x:c r="F2788" s="2" t="str">
        <x:v>是</x:v>
      </x:c>
      <x:c r="G2788" s="7" t="n">
        <x:v>3870.97</x:v>
      </x:c>
      <x:c r="H2788" s="7" t="n">
        <x:v>6492.3</x:v>
      </x:c>
      <x:c r="I2788" s="2" t="str">
        <x:v>已发或已核定扣减，不重复补发</x:v>
      </x:c>
    </x:row>
    <x:row r="2789" ht="22" customHeight="1">
      <x:c r="A2789" s="2" t="n">
        <x:v>8</x:v>
      </x:c>
      <x:c r="B2789" s="2" t="str">
        <x:v>粤AGP5643</x:v>
      </x:c>
      <x:c r="C2789" s="2" t="str">
        <x:v>尚建华</x:v>
      </x:c>
      <x:c r="D2789" s="2" t="n">
        <x:v>19</x:v>
      </x:c>
      <x:c r="E2789" s="7" t="n">
        <x:v>260</x:v>
      </x:c>
      <x:c r="F2789" s="2" t="str">
        <x:v>否</x:v>
      </x:c>
      <x:c r="G2789" s="7" t="n">
        <x:v>3064.52</x:v>
      </x:c>
      <x:c r="H2789" s="7" t="n">
        <x:v>1044.3</x:v>
      </x:c>
      <x:c r="I2789" s="2" t="str">
        <x:v>可按后续累计达标判定补发</x:v>
      </x:c>
    </x:row>
    <x:row r="2790" ht="22" customHeight="1">
      <x:c r="A2790" s="2" t="n">
        <x:v>8</x:v>
      </x:c>
      <x:c r="B2790" s="2" t="str">
        <x:v>粤AGP5710</x:v>
      </x:c>
      <x:c r="C2790" s="2" t="str">
        <x:v>尚建华</x:v>
      </x:c>
      <x:c r="D2790" s="2" t="n">
        <x:v>15</x:v>
      </x:c>
      <x:c r="E2790" s="7" t="n">
        <x:v>260</x:v>
      </x:c>
      <x:c r="F2790" s="2" t="str">
        <x:v>否</x:v>
      </x:c>
      <x:c r="G2790" s="7" t="n">
        <x:v>2419.35</x:v>
      </x:c>
      <x:c r="H2790" s="7" t="n">
        <x:v>1013.3</x:v>
      </x:c>
      <x:c r="I2790" s="2" t="str">
        <x:v>可按后续累计达标判定补发</x:v>
      </x:c>
    </x:row>
    <x:row r="2791" ht="22" customHeight="1">
      <x:c r="A2791" s="2" t="n">
        <x:v>8</x:v>
      </x:c>
      <x:c r="B2791" s="2" t="str">
        <x:v>粤AGP5711</x:v>
      </x:c>
      <x:c r="C2791" s="2" t="str">
        <x:v>尚建华</x:v>
      </x:c>
      <x:c r="D2791" s="2" t="n">
        <x:v>31</x:v>
      </x:c>
      <x:c r="E2791" s="7" t="n">
        <x:v>260</x:v>
      </x:c>
      <x:c r="F2791" s="2" t="str">
        <x:v>否</x:v>
      </x:c>
      <x:c r="G2791" s="7" t="n">
        <x:v>5000</x:v>
      </x:c>
      <x:c r="H2791" s="7" t="n">
        <x:v>4009.5</x:v>
      </x:c>
      <x:c r="I2791" s="2" t="str">
        <x:v>可按后续累计达标判定补发</x:v>
      </x:c>
    </x:row>
    <x:row r="2792" ht="22" customHeight="1">
      <x:c r="A2792" s="2" t="n">
        <x:v>8</x:v>
      </x:c>
      <x:c r="B2792" s="2" t="str">
        <x:v>粤AGP5770</x:v>
      </x:c>
      <x:c r="C2792" s="2" t="str">
        <x:v>尚建华</x:v>
      </x:c>
      <x:c r="D2792" s="2" t="n">
        <x:v>31</x:v>
      </x:c>
      <x:c r="E2792" s="7" t="n">
        <x:v>260</x:v>
      </x:c>
      <x:c r="F2792" s="2" t="str">
        <x:v>是</x:v>
      </x:c>
      <x:c r="G2792" s="7" t="n">
        <x:v>5000</x:v>
      </x:c>
      <x:c r="H2792" s="7" t="n">
        <x:v>7925</x:v>
      </x:c>
      <x:c r="I2792" s="2" t="str">
        <x:v>已发或已核定扣减，不重复补发</x:v>
      </x:c>
    </x:row>
    <x:row r="2793" ht="22" customHeight="1">
      <x:c r="A2793" s="2" t="n">
        <x:v>8</x:v>
      </x:c>
      <x:c r="B2793" s="2" t="str">
        <x:v>粤AGP5791</x:v>
      </x:c>
      <x:c r="C2793" s="2" t="str">
        <x:v>尚建华</x:v>
      </x:c>
      <x:c r="D2793" s="2" t="n">
        <x:v>31</x:v>
      </x:c>
      <x:c r="E2793" s="7" t="n">
        <x:v>260</x:v>
      </x:c>
      <x:c r="F2793" s="2" t="str">
        <x:v>是</x:v>
      </x:c>
      <x:c r="G2793" s="7" t="n">
        <x:v>5000</x:v>
      </x:c>
      <x:c r="H2793" s="7" t="n">
        <x:v>6272.8</x:v>
      </x:c>
      <x:c r="I2793" s="2" t="str">
        <x:v>已发或已核定扣减，不重复补发</x:v>
      </x:c>
    </x:row>
    <x:row r="2794" ht="22" customHeight="1">
      <x:c r="A2794" s="2" t="n">
        <x:v>8</x:v>
      </x:c>
      <x:c r="B2794" s="2" t="str">
        <x:v>粤AGP5796</x:v>
      </x:c>
      <x:c r="C2794" s="2" t="str">
        <x:v>尚建华</x:v>
      </x:c>
      <x:c r="D2794" s="2" t="n">
        <x:v>1</x:v>
      </x:c>
      <x:c r="E2794" s="7" t="n">
        <x:v>150</x:v>
      </x:c>
      <x:c r="F2794" s="2" t="str">
        <x:v>是</x:v>
      </x:c>
      <x:c r="G2794" s="7" t="n">
        <x:v>96.77</x:v>
      </x:c>
      <x:c r="H2794" s="7" t="n">
        <x:v>41.8</x:v>
      </x:c>
      <x:c r="I2794" s="2" t="str">
        <x:v>已发或已核定扣减，不重复补发</x:v>
      </x:c>
    </x:row>
    <x:row r="2795" ht="22" customHeight="1">
      <x:c r="A2795" s="2" t="n">
        <x:v>8</x:v>
      </x:c>
      <x:c r="B2795" s="2" t="str">
        <x:v>粤AGP6639</x:v>
      </x:c>
      <x:c r="C2795" s="2" t="str">
        <x:v>尚建华</x:v>
      </x:c>
      <x:c r="D2795" s="2" t="n">
        <x:v>23</x:v>
      </x:c>
      <x:c r="E2795" s="7" t="n">
        <x:v>150</x:v>
      </x:c>
      <x:c r="F2795" s="2" t="str">
        <x:v>是</x:v>
      </x:c>
      <x:c r="G2795" s="7" t="n">
        <x:v>2225.81</x:v>
      </x:c>
      <x:c r="H2795" s="7" t="n">
        <x:v>4579</x:v>
      </x:c>
      <x:c r="I2795" s="2" t="str">
        <x:v>已发或已核定扣减，不重复补发</x:v>
      </x:c>
    </x:row>
    <x:row r="2796" ht="22" customHeight="1">
      <x:c r="A2796" s="2" t="n">
        <x:v>8</x:v>
      </x:c>
      <x:c r="B2796" s="2" t="str">
        <x:v>粤AGP6651</x:v>
      </x:c>
      <x:c r="C2796" s="2" t="str">
        <x:v>尚建华</x:v>
      </x:c>
      <x:c r="D2796" s="2" t="n">
        <x:v>23</x:v>
      </x:c>
      <x:c r="E2796" s="7" t="n">
        <x:v>150</x:v>
      </x:c>
      <x:c r="F2796" s="2" t="str">
        <x:v>是</x:v>
      </x:c>
      <x:c r="G2796" s="7" t="n">
        <x:v>2225.81</x:v>
      </x:c>
      <x:c r="H2796" s="7" t="n">
        <x:v>3389.6</x:v>
      </x:c>
      <x:c r="I2796" s="2" t="str">
        <x:v>已发或已核定扣减，不重复补发</x:v>
      </x:c>
    </x:row>
    <x:row r="2797" ht="22" customHeight="1">
      <x:c r="A2797" s="2" t="n">
        <x:v>8</x:v>
      </x:c>
      <x:c r="B2797" s="2" t="str">
        <x:v>粤AGP6680</x:v>
      </x:c>
      <x:c r="C2797" s="2" t="str">
        <x:v>尚建华</x:v>
      </x:c>
      <x:c r="D2797" s="2" t="n">
        <x:v>31</x:v>
      </x:c>
      <x:c r="E2797" s="7" t="n">
        <x:v>150</x:v>
      </x:c>
      <x:c r="F2797" s="2" t="str">
        <x:v>否</x:v>
      </x:c>
      <x:c r="G2797" s="7" t="n">
        <x:v>3000</x:v>
      </x:c>
      <x:c r="H2797" s="7" t="n">
        <x:v>2363.2</x:v>
      </x:c>
      <x:c r="I2797" s="2" t="str">
        <x:v>可按后续累计达标判定补发</x:v>
      </x:c>
    </x:row>
    <x:row r="2798" ht="22" customHeight="1">
      <x:c r="A2798" s="2" t="n">
        <x:v>8</x:v>
      </x:c>
      <x:c r="B2798" s="2" t="str">
        <x:v>粤AGP7018</x:v>
      </x:c>
      <x:c r="C2798" s="2" t="str">
        <x:v>尚建华</x:v>
      </x:c>
      <x:c r="D2798" s="2" t="n">
        <x:v>1</x:v>
      </x:c>
      <x:c r="E2798" s="7" t="n">
        <x:v>150</x:v>
      </x:c>
      <x:c r="F2798" s="2" t="str">
        <x:v>是</x:v>
      </x:c>
      <x:c r="G2798" s="7" t="n">
        <x:v>96.77</x:v>
      </x:c>
      <x:c r="H2798" s="7" t="n">
        <x:v>44.2</x:v>
      </x:c>
      <x:c r="I2798" s="2" t="str">
        <x:v>已发或已核定扣减，不重复补发</x:v>
      </x:c>
    </x:row>
    <x:row r="2799" ht="22" customHeight="1">
      <x:c r="A2799" s="2" t="n">
        <x:v>8</x:v>
      </x:c>
      <x:c r="B2799" s="2" t="str">
        <x:v>粤AGP7026</x:v>
      </x:c>
      <x:c r="C2799" s="2" t="str">
        <x:v>尚建华</x:v>
      </x:c>
      <x:c r="D2799" s="2" t="n">
        <x:v>1</x:v>
      </x:c>
      <x:c r="E2799" s="7" t="n">
        <x:v>260</x:v>
      </x:c>
      <x:c r="F2799" s="2" t="str">
        <x:v>是</x:v>
      </x:c>
      <x:c r="G2799" s="7" t="n">
        <x:v>161.29</x:v>
      </x:c>
      <x:c r="H2799" s="7" t="n">
        <x:v>166</x:v>
      </x:c>
      <x:c r="I2799" s="2" t="str">
        <x:v>已发或已核定扣减，不重复补发</x:v>
      </x:c>
    </x:row>
    <x:row r="2800" ht="22" customHeight="1">
      <x:c r="A2800" s="2" t="n">
        <x:v>8</x:v>
      </x:c>
      <x:c r="B2800" s="2" t="str">
        <x:v>粤AGP9338</x:v>
      </x:c>
      <x:c r="C2800" s="2" t="str">
        <x:v>尚建华</x:v>
      </x:c>
      <x:c r="D2800" s="2" t="n">
        <x:v>31</x:v>
      </x:c>
      <x:c r="E2800" s="7" t="n">
        <x:v>150</x:v>
      </x:c>
      <x:c r="F2800" s="2" t="str">
        <x:v>是</x:v>
      </x:c>
      <x:c r="G2800" s="7" t="n">
        <x:v>3000</x:v>
      </x:c>
      <x:c r="H2800" s="7" t="n">
        <x:v>9184.2</x:v>
      </x:c>
      <x:c r="I2800" s="2" t="str">
        <x:v>已发或已核定扣减，不重复补发</x:v>
      </x:c>
    </x:row>
    <x:row r="2801" ht="22" customHeight="1">
      <x:c r="A2801" s="2" t="n">
        <x:v>8</x:v>
      </x:c>
      <x:c r="B2801" s="2" t="str">
        <x:v>粤AGP9346</x:v>
      </x:c>
      <x:c r="C2801" s="2" t="str">
        <x:v>尚建华</x:v>
      </x:c>
      <x:c r="D2801" s="2" t="n">
        <x:v>28</x:v>
      </x:c>
      <x:c r="E2801" s="7" t="n">
        <x:v>260</x:v>
      </x:c>
      <x:c r="F2801" s="2" t="str">
        <x:v>是</x:v>
      </x:c>
      <x:c r="G2801" s="7" t="n">
        <x:v>4516.13</x:v>
      </x:c>
      <x:c r="H2801" s="7" t="n">
        <x:v>4595</x:v>
      </x:c>
      <x:c r="I2801" s="2" t="str">
        <x:v>已发或已核定扣减，不重复补发</x:v>
      </x:c>
    </x:row>
    <x:row r="2802" ht="22" customHeight="1">
      <x:c r="A2802" s="2" t="n">
        <x:v>8</x:v>
      </x:c>
      <x:c r="B2802" s="2" t="str">
        <x:v>粤AGP9350</x:v>
      </x:c>
      <x:c r="C2802" s="2" t="str">
        <x:v>尚建华</x:v>
      </x:c>
      <x:c r="D2802" s="2" t="n">
        <x:v>23</x:v>
      </x:c>
      <x:c r="E2802" s="7" t="n">
        <x:v>260</x:v>
      </x:c>
      <x:c r="F2802" s="2" t="str">
        <x:v>是</x:v>
      </x:c>
      <x:c r="G2802" s="7" t="n">
        <x:v>3709.68</x:v>
      </x:c>
      <x:c r="H2802" s="7" t="n">
        <x:v>3766</x:v>
      </x:c>
      <x:c r="I2802" s="2" t="str">
        <x:v>已发或已核定扣减，不重复补发</x:v>
      </x:c>
    </x:row>
    <x:row r="2803" ht="22" customHeight="1">
      <x:c r="A2803" s="2" t="n">
        <x:v>8</x:v>
      </x:c>
      <x:c r="B2803" s="2" t="str">
        <x:v>粤AGP9703</x:v>
      </x:c>
      <x:c r="C2803" s="2" t="str">
        <x:v>尚建华</x:v>
      </x:c>
      <x:c r="D2803" s="2" t="n">
        <x:v>31</x:v>
      </x:c>
      <x:c r="E2803" s="7" t="n">
        <x:v>260</x:v>
      </x:c>
      <x:c r="F2803" s="2" t="str">
        <x:v>否</x:v>
      </x:c>
      <x:c r="G2803" s="7" t="n">
        <x:v>5000</x:v>
      </x:c>
      <x:c r="H2803" s="7" t="n">
        <x:v>4782.3</x:v>
      </x:c>
      <x:c r="I2803" s="2" t="str">
        <x:v>可按后续累计达标判定补发</x:v>
      </x:c>
    </x:row>
    <x:row r="2804" ht="22" customHeight="1">
      <x:c r="A2804" s="2" t="n">
        <x:v>8</x:v>
      </x:c>
      <x:c r="B2804" s="2" t="str">
        <x:v>粤AGP9706</x:v>
      </x:c>
      <x:c r="C2804" s="2" t="str">
        <x:v>尚建华</x:v>
      </x:c>
      <x:c r="D2804" s="2" t="n">
        <x:v>14</x:v>
      </x:c>
      <x:c r="E2804" s="7" t="n">
        <x:v>260</x:v>
      </x:c>
      <x:c r="F2804" s="2" t="str">
        <x:v>是</x:v>
      </x:c>
      <x:c r="G2804" s="7" t="n">
        <x:v>2258.06</x:v>
      </x:c>
      <x:c r="H2804" s="7" t="n">
        <x:v>1606</x:v>
      </x:c>
      <x:c r="I2804" s="2" t="str">
        <x:v>已发或已核定扣减，不重复补发</x:v>
      </x:c>
    </x:row>
    <x:row r="2805" ht="22" customHeight="1">
      <x:c r="A2805" s="2" t="n">
        <x:v>8</x:v>
      </x:c>
      <x:c r="B2805" s="2" t="str">
        <x:v>粤AGP9721</x:v>
      </x:c>
      <x:c r="C2805" s="2" t="str">
        <x:v>尚建华</x:v>
      </x:c>
      <x:c r="D2805" s="2" t="n">
        <x:v>13</x:v>
      </x:c>
      <x:c r="E2805" s="7" t="n">
        <x:v>260</x:v>
      </x:c>
      <x:c r="F2805" s="2" t="str">
        <x:v>否</x:v>
      </x:c>
      <x:c r="G2805" s="7" t="n">
        <x:v>2096.77</x:v>
      </x:c>
      <x:c r="H2805" s="7" t="n">
        <x:v>1255</x:v>
      </x:c>
      <x:c r="I2805" s="2" t="str">
        <x:v>可按后续累计达标判定补发</x:v>
      </x:c>
    </x:row>
    <x:row r="2806" ht="22" customHeight="1">
      <x:c r="A2806" s="2" t="n">
        <x:v>8</x:v>
      </x:c>
      <x:c r="B2806" s="2" t="str">
        <x:v>粤AGP9753</x:v>
      </x:c>
      <x:c r="C2806" s="2" t="str">
        <x:v>尚建华</x:v>
      </x:c>
      <x:c r="D2806" s="2" t="n">
        <x:v>7</x:v>
      </x:c>
      <x:c r="E2806" s="7" t="n">
        <x:v>300</x:v>
      </x:c>
      <x:c r="F2806" s="2" t="str">
        <x:v>否</x:v>
      </x:c>
      <x:c r="G2806" s="7" t="n">
        <x:v>1129.03</x:v>
      </x:c>
      <x:c r="H2806" s="7" t="n">
        <x:v>12.7</x:v>
      </x:c>
      <x:c r="I2806" s="2" t="str">
        <x:v>可按后续累计达标判定补发</x:v>
      </x:c>
    </x:row>
    <x:row r="2807" ht="22" customHeight="1">
      <x:c r="A2807" s="2" t="n">
        <x:v>8</x:v>
      </x:c>
      <x:c r="B2807" s="2" t="str">
        <x:v>粤AGP9825</x:v>
      </x:c>
      <x:c r="C2807" s="2" t="str">
        <x:v>尚建华</x:v>
      </x:c>
      <x:c r="D2807" s="2" t="n">
        <x:v>27</x:v>
      </x:c>
      <x:c r="E2807" s="7" t="n">
        <x:v>150</x:v>
      </x:c>
      <x:c r="F2807" s="2" t="str">
        <x:v>是</x:v>
      </x:c>
      <x:c r="G2807" s="7" t="n">
        <x:v>2612.9</x:v>
      </x:c>
      <x:c r="H2807" s="7" t="n">
        <x:v>7883</x:v>
      </x:c>
      <x:c r="I2807" s="2" t="str">
        <x:v>已发或已核定扣减，不重复补发</x:v>
      </x:c>
    </x:row>
    <x:row r="2808" ht="22" customHeight="1">
      <x:c r="A2808" s="2" t="n">
        <x:v>8</x:v>
      </x:c>
      <x:c r="B2808" s="2" t="str">
        <x:v>粤AGQ1330</x:v>
      </x:c>
      <x:c r="C2808" s="2" t="str">
        <x:v>尚建华</x:v>
      </x:c>
      <x:c r="D2808" s="2" t="n">
        <x:v>31</x:v>
      </x:c>
      <x:c r="E2808" s="7" t="n">
        <x:v>150</x:v>
      </x:c>
      <x:c r="F2808" s="2" t="str">
        <x:v>是</x:v>
      </x:c>
      <x:c r="G2808" s="7" t="n">
        <x:v>3000</x:v>
      </x:c>
      <x:c r="H2808" s="7" t="n">
        <x:v>4253</x:v>
      </x:c>
      <x:c r="I2808" s="2" t="str">
        <x:v>已发或已核定扣减，不重复补发</x:v>
      </x:c>
    </x:row>
    <x:row r="2809" ht="22" customHeight="1">
      <x:c r="A2809" s="2" t="n">
        <x:v>8</x:v>
      </x:c>
      <x:c r="B2809" s="2" t="str">
        <x:v>粤AGQ3688</x:v>
      </x:c>
      <x:c r="C2809" s="2" t="str">
        <x:v>尚建华</x:v>
      </x:c>
      <x:c r="D2809" s="2" t="n">
        <x:v>23</x:v>
      </x:c>
      <x:c r="E2809" s="7" t="n">
        <x:v>150</x:v>
      </x:c>
      <x:c r="F2809" s="2" t="str">
        <x:v>是</x:v>
      </x:c>
      <x:c r="G2809" s="7" t="n">
        <x:v>2225.81</x:v>
      </x:c>
      <x:c r="H2809" s="7" t="n">
        <x:v>2738.7</x:v>
      </x:c>
      <x:c r="I2809" s="2" t="str">
        <x:v>已发或已核定扣减，不重复补发</x:v>
      </x:c>
    </x:row>
    <x:row r="2810" ht="22" customHeight="1">
      <x:c r="A2810" s="2" t="n">
        <x:v>8</x:v>
      </x:c>
      <x:c r="B2810" s="2" t="str">
        <x:v>粤AGQ8393</x:v>
      </x:c>
      <x:c r="C2810" s="2" t="str">
        <x:v>尚建华</x:v>
      </x:c>
      <x:c r="D2810" s="2" t="n">
        <x:v>31</x:v>
      </x:c>
      <x:c r="E2810" s="7" t="n">
        <x:v>150</x:v>
      </x:c>
      <x:c r="F2810" s="2" t="str">
        <x:v>否</x:v>
      </x:c>
      <x:c r="G2810" s="7" t="n">
        <x:v>3000</x:v>
      </x:c>
      <x:c r="H2810" s="7" t="n">
        <x:v>2575.3</x:v>
      </x:c>
      <x:c r="I2810" s="2" t="str">
        <x:v>可按后续累计达标判定补发</x:v>
      </x:c>
    </x:row>
    <x:row r="2811" ht="22" customHeight="1">
      <x:c r="A2811" s="2" t="n">
        <x:v>8</x:v>
      </x:c>
      <x:c r="B2811" s="2" t="str">
        <x:v>粤AGR0772</x:v>
      </x:c>
      <x:c r="C2811" s="2" t="str">
        <x:v>尚建华</x:v>
      </x:c>
      <x:c r="D2811" s="2" t="n">
        <x:v>4</x:v>
      </x:c>
      <x:c r="E2811" s="7" t="n">
        <x:v>150</x:v>
      </x:c>
      <x:c r="F2811" s="2" t="str">
        <x:v>否</x:v>
      </x:c>
      <x:c r="G2811" s="7" t="n">
        <x:v>387.1</x:v>
      </x:c>
      <x:c r="H2811" s="7" t="n">
        <x:v>300.6</x:v>
      </x:c>
      <x:c r="I2811" s="2" t="str">
        <x:v>可按后续累计达标判定补发</x:v>
      </x:c>
    </x:row>
    <x:row r="2812" ht="22" customHeight="1">
      <x:c r="A2812" s="2" t="n">
        <x:v>8</x:v>
      </x:c>
      <x:c r="B2812" s="2" t="str">
        <x:v>粤AGR0789</x:v>
      </x:c>
      <x:c r="C2812" s="2" t="str">
        <x:v>尚建华</x:v>
      </x:c>
      <x:c r="D2812" s="2" t="n">
        <x:v>31</x:v>
      </x:c>
      <x:c r="E2812" s="7" t="n">
        <x:v>150</x:v>
      </x:c>
      <x:c r="F2812" s="2" t="str">
        <x:v>是</x:v>
      </x:c>
      <x:c r="G2812" s="7" t="n">
        <x:v>3000</x:v>
      </x:c>
      <x:c r="H2812" s="7" t="n">
        <x:v>3634.3</x:v>
      </x:c>
      <x:c r="I2812" s="2" t="str">
        <x:v>已发或已核定扣减，不重复补发</x:v>
      </x:c>
    </x:row>
    <x:row r="2813" ht="22" customHeight="1">
      <x:c r="A2813" s="2" t="n">
        <x:v>8</x:v>
      </x:c>
      <x:c r="B2813" s="2" t="str">
        <x:v>粤AGR0790</x:v>
      </x:c>
      <x:c r="C2813" s="2" t="str">
        <x:v>尚建华</x:v>
      </x:c>
      <x:c r="D2813" s="2" t="n">
        <x:v>31</x:v>
      </x:c>
      <x:c r="E2813" s="7" t="n">
        <x:v>150</x:v>
      </x:c>
      <x:c r="F2813" s="2" t="str">
        <x:v>是</x:v>
      </x:c>
      <x:c r="G2813" s="7" t="n">
        <x:v>3000</x:v>
      </x:c>
      <x:c r="H2813" s="7" t="n">
        <x:v>9382.9</x:v>
      </x:c>
      <x:c r="I2813" s="2" t="str">
        <x:v>已发或已核定扣减，不重复补发</x:v>
      </x:c>
    </x:row>
    <x:row r="2814" ht="22" customHeight="1">
      <x:c r="A2814" s="2" t="n">
        <x:v>8</x:v>
      </x:c>
      <x:c r="B2814" s="2" t="str">
        <x:v>粤AGR2818</x:v>
      </x:c>
      <x:c r="C2814" s="2" t="str">
        <x:v>尚建华</x:v>
      </x:c>
      <x:c r="D2814" s="2" t="n">
        <x:v>31</x:v>
      </x:c>
      <x:c r="E2814" s="7" t="n">
        <x:v>150</x:v>
      </x:c>
      <x:c r="F2814" s="2" t="str">
        <x:v>是</x:v>
      </x:c>
      <x:c r="G2814" s="7" t="n">
        <x:v>3000</x:v>
      </x:c>
      <x:c r="H2814" s="7" t="n">
        <x:v>3162.9</x:v>
      </x:c>
      <x:c r="I2814" s="2" t="str">
        <x:v>已发或已核定扣减，不重复补发</x:v>
      </x:c>
    </x:row>
    <x:row r="2815" ht="22" customHeight="1">
      <x:c r="A2815" s="2" t="n">
        <x:v>8</x:v>
      </x:c>
      <x:c r="B2815" s="2" t="str">
        <x:v>粤AGR3208</x:v>
      </x:c>
      <x:c r="C2815" s="2" t="str">
        <x:v>尚建华</x:v>
      </x:c>
      <x:c r="D2815" s="2" t="n">
        <x:v>31</x:v>
      </x:c>
      <x:c r="E2815" s="7" t="n">
        <x:v>150</x:v>
      </x:c>
      <x:c r="F2815" s="2" t="str">
        <x:v>否</x:v>
      </x:c>
      <x:c r="G2815" s="7" t="n">
        <x:v>3000</x:v>
      </x:c>
      <x:c r="H2815" s="7" t="n">
        <x:v>283.2</x:v>
      </x:c>
      <x:c r="I2815" s="2" t="str">
        <x:v>可按后续累计达标判定补发</x:v>
      </x:c>
    </x:row>
    <x:row r="2816" ht="22" customHeight="1">
      <x:c r="A2816" s="2" t="n">
        <x:v>8</x:v>
      </x:c>
      <x:c r="B2816" s="2" t="str">
        <x:v>粤AGR5068</x:v>
      </x:c>
      <x:c r="C2816" s="2" t="str">
        <x:v>尚建华</x:v>
      </x:c>
      <x:c r="D2816" s="2" t="n">
        <x:v>31</x:v>
      </x:c>
      <x:c r="E2816" s="7" t="n">
        <x:v>150</x:v>
      </x:c>
      <x:c r="F2816" s="2" t="str">
        <x:v>否</x:v>
      </x:c>
      <x:c r="G2816" s="7" t="n">
        <x:v>3000</x:v>
      </x:c>
      <x:c r="H2816" s="7" t="n">
        <x:v>2572.4</x:v>
      </x:c>
      <x:c r="I2816" s="2" t="str">
        <x:v>可按后续累计达标判定补发</x:v>
      </x:c>
    </x:row>
    <x:row r="2817" ht="22" customHeight="1">
      <x:c r="A2817" s="2" t="n">
        <x:v>8</x:v>
      </x:c>
      <x:c r="B2817" s="2" t="str">
        <x:v>粤AGR5098</x:v>
      </x:c>
      <x:c r="C2817" s="2" t="str">
        <x:v>尚建华</x:v>
      </x:c>
      <x:c r="D2817" s="2" t="n">
        <x:v>31</x:v>
      </x:c>
      <x:c r="E2817" s="7" t="n">
        <x:v>150</x:v>
      </x:c>
      <x:c r="F2817" s="2" t="str">
        <x:v>是</x:v>
      </x:c>
      <x:c r="G2817" s="7" t="n">
        <x:v>3000</x:v>
      </x:c>
      <x:c r="H2817" s="7" t="n">
        <x:v>4088.8</x:v>
      </x:c>
      <x:c r="I2817" s="2" t="str">
        <x:v>已发或已核定扣减，不重复补发</x:v>
      </x:c>
    </x:row>
    <x:row r="2818" ht="22" customHeight="1">
      <x:c r="A2818" s="2" t="n">
        <x:v>8</x:v>
      </x:c>
      <x:c r="B2818" s="2" t="str">
        <x:v>粤AGR5226</x:v>
      </x:c>
      <x:c r="C2818" s="2" t="str">
        <x:v>尚建华</x:v>
      </x:c>
      <x:c r="D2818" s="2" t="n">
        <x:v>31</x:v>
      </x:c>
      <x:c r="E2818" s="7" t="n">
        <x:v>150</x:v>
      </x:c>
      <x:c r="F2818" s="2" t="str">
        <x:v>否</x:v>
      </x:c>
      <x:c r="G2818" s="7" t="n">
        <x:v>3000</x:v>
      </x:c>
      <x:c r="H2818" s="7" t="n">
        <x:v>2526.2</x:v>
      </x:c>
      <x:c r="I2818" s="2" t="str">
        <x:v>可按后续累计达标判定补发</x:v>
      </x:c>
    </x:row>
    <x:row r="2819" ht="22" customHeight="1">
      <x:c r="A2819" s="2" t="n">
        <x:v>8</x:v>
      </x:c>
      <x:c r="B2819" s="2" t="str">
        <x:v>粤AGR5539</x:v>
      </x:c>
      <x:c r="C2819" s="2" t="str">
        <x:v>尚建华</x:v>
      </x:c>
      <x:c r="D2819" s="2" t="n">
        <x:v>13</x:v>
      </x:c>
      <x:c r="E2819" s="7" t="n">
        <x:v>150</x:v>
      </x:c>
      <x:c r="F2819" s="2" t="str">
        <x:v>是</x:v>
      </x:c>
      <x:c r="G2819" s="7" t="n">
        <x:v>1258.06</x:v>
      </x:c>
      <x:c r="H2819" s="7" t="n">
        <x:v>782.2</x:v>
      </x:c>
      <x:c r="I2819" s="2" t="str">
        <x:v>已发或已核定扣减，不重复补发</x:v>
      </x:c>
    </x:row>
    <x:row r="2820" ht="22" customHeight="1">
      <x:c r="A2820" s="2" t="n">
        <x:v>8</x:v>
      </x:c>
      <x:c r="B2820" s="2" t="str">
        <x:v>粤AGR6859</x:v>
      </x:c>
      <x:c r="C2820" s="2" t="str">
        <x:v>尚建华</x:v>
      </x:c>
      <x:c r="D2820" s="2" t="n">
        <x:v>20</x:v>
      </x:c>
      <x:c r="E2820" s="7" t="n">
        <x:v>150</x:v>
      </x:c>
      <x:c r="F2820" s="2" t="str">
        <x:v>是</x:v>
      </x:c>
      <x:c r="G2820" s="7" t="n">
        <x:v>1935.48</x:v>
      </x:c>
      <x:c r="H2820" s="7" t="n">
        <x:v>7815.3</x:v>
      </x:c>
      <x:c r="I2820" s="2" t="str">
        <x:v>已发或已核定扣减，不重复补发</x:v>
      </x:c>
    </x:row>
    <x:row r="2821" ht="22" customHeight="1">
      <x:c r="A2821" s="2" t="n">
        <x:v>8</x:v>
      </x:c>
      <x:c r="B2821" s="2" t="str">
        <x:v>粤AGR6881</x:v>
      </x:c>
      <x:c r="C2821" s="2" t="str">
        <x:v>尚建华</x:v>
      </x:c>
      <x:c r="D2821" s="2" t="n">
        <x:v>23</x:v>
      </x:c>
      <x:c r="E2821" s="7" t="n">
        <x:v>150</x:v>
      </x:c>
      <x:c r="F2821" s="2" t="str">
        <x:v>是</x:v>
      </x:c>
      <x:c r="G2821" s="7" t="n">
        <x:v>2225.81</x:v>
      </x:c>
      <x:c r="H2821" s="7" t="n">
        <x:v>4401.9</x:v>
      </x:c>
      <x:c r="I2821" s="2" t="str">
        <x:v>已发或已核定扣减，不重复补发</x:v>
      </x:c>
    </x:row>
    <x:row r="2822" ht="22" customHeight="1">
      <x:c r="A2822" s="2" t="n">
        <x:v>8</x:v>
      </x:c>
      <x:c r="B2822" s="2" t="str">
        <x:v>粤AGR9766</x:v>
      </x:c>
      <x:c r="C2822" s="2" t="str">
        <x:v>尚建华</x:v>
      </x:c>
      <x:c r="D2822" s="2" t="n">
        <x:v>31</x:v>
      </x:c>
      <x:c r="E2822" s="7" t="n">
        <x:v>150</x:v>
      </x:c>
      <x:c r="F2822" s="2" t="str">
        <x:v>是</x:v>
      </x:c>
      <x:c r="G2822" s="7" t="n">
        <x:v>3000</x:v>
      </x:c>
      <x:c r="H2822" s="7" t="n">
        <x:v>2342.6</x:v>
      </x:c>
      <x:c r="I2822" s="2" t="str">
        <x:v>已发或已核定扣减，不重复补发</x:v>
      </x:c>
    </x:row>
    <x:row r="2823" ht="22" customHeight="1">
      <x:c r="A2823" s="2" t="n">
        <x:v>8</x:v>
      </x:c>
      <x:c r="B2823" s="2" t="str">
        <x:v>粤AGR9815</x:v>
      </x:c>
      <x:c r="C2823" s="2" t="str">
        <x:v>尚建华</x:v>
      </x:c>
      <x:c r="D2823" s="2" t="n">
        <x:v>19</x:v>
      </x:c>
      <x:c r="E2823" s="7" t="n">
        <x:v>150</x:v>
      </x:c>
      <x:c r="F2823" s="2" t="str">
        <x:v>是</x:v>
      </x:c>
      <x:c r="G2823" s="7" t="n">
        <x:v>1838.71</x:v>
      </x:c>
      <x:c r="H2823" s="7" t="n">
        <x:v>4973.8</x:v>
      </x:c>
      <x:c r="I2823" s="2" t="str">
        <x:v>已发或已核定扣减，不重复补发</x:v>
      </x:c>
    </x:row>
    <x:row r="2824" ht="22" customHeight="1">
      <x:c r="A2824" s="2" t="n">
        <x:v>8</x:v>
      </x:c>
      <x:c r="B2824" s="2" t="str">
        <x:v>粤AGR9866</x:v>
      </x:c>
      <x:c r="C2824" s="2" t="str">
        <x:v>尚建华</x:v>
      </x:c>
      <x:c r="D2824" s="2" t="n">
        <x:v>20</x:v>
      </x:c>
      <x:c r="E2824" s="7" t="n">
        <x:v>150</x:v>
      </x:c>
      <x:c r="F2824" s="2" t="str">
        <x:v>是</x:v>
      </x:c>
      <x:c r="G2824" s="7" t="n">
        <x:v>1935.48</x:v>
      </x:c>
      <x:c r="H2824" s="7" t="n">
        <x:v>10511.5</x:v>
      </x:c>
      <x:c r="I2824" s="2" t="str">
        <x:v>已发或已核定扣减，不重复补发</x:v>
      </x:c>
    </x:row>
    <x:row r="2825" ht="22" customHeight="1">
      <x:c r="A2825" s="2" t="n">
        <x:v>8</x:v>
      </x:c>
      <x:c r="B2825" s="2" t="str">
        <x:v>粤A00116F</x:v>
      </x:c>
      <x:c r="C2825" s="2" t="str">
        <x:v>刘念念</x:v>
      </x:c>
      <x:c r="D2825" s="2" t="n">
        <x:v>31</x:v>
      </x:c>
      <x:c r="E2825" s="7" t="n">
        <x:v>1000</x:v>
      </x:c>
      <x:c r="F2825" s="2" t="str">
        <x:v>否</x:v>
      </x:c>
      <x:c r="G2825" s="7" t="n">
        <x:v>6000</x:v>
      </x:c>
      <x:c r="H2825" s="7" t="n">
        <x:v>161.2</x:v>
      </x:c>
      <x:c r="I2825" s="2" t="str">
        <x:v>可按后续累计达标判定补发</x:v>
      </x:c>
    </x:row>
    <x:row r="2826" ht="22" customHeight="1">
      <x:c r="A2826" s="2" t="n">
        <x:v>8</x:v>
      </x:c>
      <x:c r="B2826" s="2" t="str">
        <x:v>粤A00828F</x:v>
      </x:c>
      <x:c r="C2826" s="2" t="str">
        <x:v>刘念念</x:v>
      </x:c>
      <x:c r="D2826" s="2" t="n">
        <x:v>31</x:v>
      </x:c>
      <x:c r="E2826" s="7" t="n">
        <x:v>1000</x:v>
      </x:c>
      <x:c r="F2826" s="2" t="str">
        <x:v>是</x:v>
      </x:c>
      <x:c r="G2826" s="7" t="n">
        <x:v>6000</x:v>
      </x:c>
      <x:c r="H2826" s="7" t="n">
        <x:v>1474.5</x:v>
      </x:c>
      <x:c r="I2826" s="2" t="str">
        <x:v>已发或已核定扣减，不重复补发</x:v>
      </x:c>
    </x:row>
    <x:row r="2827" ht="22" customHeight="1">
      <x:c r="A2827" s="2" t="n">
        <x:v>8</x:v>
      </x:c>
      <x:c r="B2827" s="2" t="str">
        <x:v>粤A01013F</x:v>
      </x:c>
      <x:c r="C2827" s="2" t="str">
        <x:v>刘念念</x:v>
      </x:c>
      <x:c r="D2827" s="2" t="n">
        <x:v>31</x:v>
      </x:c>
      <x:c r="E2827" s="7" t="n">
        <x:v>1000</x:v>
      </x:c>
      <x:c r="F2827" s="2" t="str">
        <x:v>否</x:v>
      </x:c>
      <x:c r="G2827" s="7" t="n">
        <x:v>6000</x:v>
      </x:c>
      <x:c r="H2827" s="7" t="n">
        <x:v>553.2</x:v>
      </x:c>
      <x:c r="I2827" s="2" t="str">
        <x:v>可按后续累计达标判定补发</x:v>
      </x:c>
    </x:row>
    <x:row r="2828" ht="22" customHeight="1">
      <x:c r="A2828" s="2" t="n">
        <x:v>8</x:v>
      </x:c>
      <x:c r="B2828" s="2" t="str">
        <x:v>粤A01505F</x:v>
      </x:c>
      <x:c r="C2828" s="2" t="str">
        <x:v>刘念念</x:v>
      </x:c>
      <x:c r="D2828" s="2" t="n">
        <x:v>31</x:v>
      </x:c>
      <x:c r="E2828" s="7" t="n">
        <x:v>1000</x:v>
      </x:c>
      <x:c r="F2828" s="2" t="str">
        <x:v>否</x:v>
      </x:c>
      <x:c r="G2828" s="7" t="n">
        <x:v>6000</x:v>
      </x:c>
      <x:c r="H2828" s="7" t="n">
        <x:v>5960.1</x:v>
      </x:c>
      <x:c r="I2828" s="2" t="str">
        <x:v>可按后续累计达标判定补发</x:v>
      </x:c>
    </x:row>
    <x:row r="2829" ht="22" customHeight="1">
      <x:c r="A2829" s="2" t="n">
        <x:v>8</x:v>
      </x:c>
      <x:c r="B2829" s="2" t="str">
        <x:v>粤A01506F</x:v>
      </x:c>
      <x:c r="C2829" s="2" t="str">
        <x:v>刘念念</x:v>
      </x:c>
      <x:c r="D2829" s="2" t="n">
        <x:v>31</x:v>
      </x:c>
      <x:c r="E2829" s="7" t="n">
        <x:v>1000</x:v>
      </x:c>
      <x:c r="F2829" s="2" t="str">
        <x:v>是</x:v>
      </x:c>
      <x:c r="G2829" s="7" t="n">
        <x:v>6000</x:v>
      </x:c>
      <x:c r="H2829" s="7" t="n">
        <x:v>6000.5</x:v>
      </x:c>
      <x:c r="I2829" s="2" t="str">
        <x:v>已发或已核定扣减，不重复补发</x:v>
      </x:c>
    </x:row>
    <x:row r="2830" ht="22" customHeight="1">
      <x:c r="A2830" s="2" t="n">
        <x:v>8</x:v>
      </x:c>
      <x:c r="B2830" s="2" t="str">
        <x:v>粤A02007F</x:v>
      </x:c>
      <x:c r="C2830" s="2" t="str">
        <x:v>刘念念</x:v>
      </x:c>
      <x:c r="D2830" s="2" t="n">
        <x:v>31</x:v>
      </x:c>
      <x:c r="E2830" s="7" t="n">
        <x:v>1000</x:v>
      </x:c>
      <x:c r="F2830" s="2" t="str">
        <x:v>否</x:v>
      </x:c>
      <x:c r="G2830" s="7" t="n">
        <x:v>6000</x:v>
      </x:c>
      <x:c r="H2830" s="7" t="n">
        <x:v>311.6</x:v>
      </x:c>
      <x:c r="I2830" s="2" t="str">
        <x:v>可按后续累计达标判定补发</x:v>
      </x:c>
    </x:row>
    <x:row r="2831" ht="22" customHeight="1">
      <x:c r="A2831" s="2" t="n">
        <x:v>8</x:v>
      </x:c>
      <x:c r="B2831" s="2" t="str">
        <x:v>粤A02058F</x:v>
      </x:c>
      <x:c r="C2831" s="2" t="str">
        <x:v>刘念念</x:v>
      </x:c>
      <x:c r="D2831" s="2" t="n">
        <x:v>31</x:v>
      </x:c>
      <x:c r="E2831" s="7" t="n">
        <x:v>1000</x:v>
      </x:c>
      <x:c r="F2831" s="2" t="str">
        <x:v>否</x:v>
      </x:c>
      <x:c r="G2831" s="7" t="n">
        <x:v>6000</x:v>
      </x:c>
      <x:c r="H2831" s="7" t="n">
        <x:v>658</x:v>
      </x:c>
      <x:c r="I2831" s="2" t="str">
        <x:v>可按后续累计达标判定补发</x:v>
      </x:c>
    </x:row>
    <x:row r="2832" ht="22" customHeight="1">
      <x:c r="A2832" s="2" t="n">
        <x:v>8</x:v>
      </x:c>
      <x:c r="B2832" s="2" t="str">
        <x:v>粤A02298F</x:v>
      </x:c>
      <x:c r="C2832" s="2" t="str">
        <x:v>刘念念</x:v>
      </x:c>
      <x:c r="D2832" s="2" t="n">
        <x:v>31</x:v>
      </x:c>
      <x:c r="E2832" s="7" t="n">
        <x:v>1000</x:v>
      </x:c>
      <x:c r="F2832" s="2" t="str">
        <x:v>否</x:v>
      </x:c>
      <x:c r="G2832" s="7" t="n">
        <x:v>6000</x:v>
      </x:c>
      <x:c r="H2832" s="7" t="n">
        <x:v>1072.7</x:v>
      </x:c>
      <x:c r="I2832" s="2" t="str">
        <x:v>可按后续累计达标判定补发</x:v>
      </x:c>
    </x:row>
    <x:row r="2833" ht="22" customHeight="1">
      <x:c r="A2833" s="2" t="n">
        <x:v>8</x:v>
      </x:c>
      <x:c r="B2833" s="2" t="str">
        <x:v>粤A03350F</x:v>
      </x:c>
      <x:c r="C2833" s="2" t="str">
        <x:v>刘念念</x:v>
      </x:c>
      <x:c r="D2833" s="2" t="n">
        <x:v>31</x:v>
      </x:c>
      <x:c r="E2833" s="7" t="n">
        <x:v>1000</x:v>
      </x:c>
      <x:c r="F2833" s="2" t="str">
        <x:v>否</x:v>
      </x:c>
      <x:c r="G2833" s="7" t="n">
        <x:v>6000</x:v>
      </x:c>
      <x:c r="H2833" s="7" t="n">
        <x:v>756.9</x:v>
      </x:c>
      <x:c r="I2833" s="2" t="str">
        <x:v>可按后续累计达标判定补发</x:v>
      </x:c>
    </x:row>
    <x:row r="2834" ht="22" customHeight="1">
      <x:c r="A2834" s="2" t="n">
        <x:v>8</x:v>
      </x:c>
      <x:c r="B2834" s="2" t="str">
        <x:v>粤A03517F</x:v>
      </x:c>
      <x:c r="C2834" s="2" t="str">
        <x:v>刘念念</x:v>
      </x:c>
      <x:c r="D2834" s="2" t="n">
        <x:v>31</x:v>
      </x:c>
      <x:c r="E2834" s="7" t="n">
        <x:v>1000</x:v>
      </x:c>
      <x:c r="F2834" s="2" t="str">
        <x:v>否</x:v>
      </x:c>
      <x:c r="G2834" s="7" t="n">
        <x:v>6000</x:v>
      </x:c>
      <x:c r="H2834" s="7" t="n">
        <x:v>1688.6</x:v>
      </x:c>
      <x:c r="I2834" s="2" t="str">
        <x:v>可按后续累计达标判定补发</x:v>
      </x:c>
    </x:row>
    <x:row r="2835" ht="22" customHeight="1">
      <x:c r="A2835" s="2" t="n">
        <x:v>8</x:v>
      </x:c>
      <x:c r="B2835" s="2" t="str">
        <x:v>粤A03676F</x:v>
      </x:c>
      <x:c r="C2835" s="2" t="str">
        <x:v>刘念念</x:v>
      </x:c>
      <x:c r="D2835" s="2" t="n">
        <x:v>31</x:v>
      </x:c>
      <x:c r="E2835" s="7" t="n">
        <x:v>1000</x:v>
      </x:c>
      <x:c r="F2835" s="2" t="str">
        <x:v>否</x:v>
      </x:c>
      <x:c r="G2835" s="7" t="n">
        <x:v>6000</x:v>
      </x:c>
      <x:c r="H2835" s="7" t="n">
        <x:v>1478.5</x:v>
      </x:c>
      <x:c r="I2835" s="2" t="str">
        <x:v>可按后续累计达标判定补发</x:v>
      </x:c>
    </x:row>
    <x:row r="2836" ht="22" customHeight="1">
      <x:c r="A2836" s="2" t="n">
        <x:v>8</x:v>
      </x:c>
      <x:c r="B2836" s="2" t="str">
        <x:v>粤A05609F</x:v>
      </x:c>
      <x:c r="C2836" s="2" t="str">
        <x:v>刘念念</x:v>
      </x:c>
      <x:c r="D2836" s="2" t="n">
        <x:v>31</x:v>
      </x:c>
      <x:c r="E2836" s="7" t="n">
        <x:v>1000</x:v>
      </x:c>
      <x:c r="F2836" s="2" t="str">
        <x:v>否</x:v>
      </x:c>
      <x:c r="G2836" s="7" t="n">
        <x:v>6000</x:v>
      </x:c>
      <x:c r="H2836" s="7" t="n">
        <x:v>458.1</x:v>
      </x:c>
      <x:c r="I2836" s="2" t="str">
        <x:v>可按后续累计达标判定补发</x:v>
      </x:c>
    </x:row>
    <x:row r="2837" ht="22" customHeight="1">
      <x:c r="A2837" s="2" t="n">
        <x:v>8</x:v>
      </x:c>
      <x:c r="B2837" s="2" t="str">
        <x:v>粤A05650F</x:v>
      </x:c>
      <x:c r="C2837" s="2" t="str">
        <x:v>刘念念</x:v>
      </x:c>
      <x:c r="D2837" s="2" t="n">
        <x:v>17</x:v>
      </x:c>
      <x:c r="E2837" s="7" t="n">
        <x:v>1000</x:v>
      </x:c>
      <x:c r="F2837" s="2" t="str">
        <x:v>否</x:v>
      </x:c>
      <x:c r="G2837" s="7" t="n">
        <x:v>3290.32</x:v>
      </x:c>
      <x:c r="H2837" s="7" t="n">
        <x:v>1728.7</x:v>
      </x:c>
      <x:c r="I2837" s="2" t="str">
        <x:v>可按后续累计达标判定补发</x:v>
      </x:c>
    </x:row>
    <x:row r="2838" ht="22" customHeight="1">
      <x:c r="A2838" s="2" t="n">
        <x:v>8</x:v>
      </x:c>
      <x:c r="B2838" s="2" t="str">
        <x:v>粤A05809F</x:v>
      </x:c>
      <x:c r="C2838" s="2" t="str">
        <x:v>刘念念</x:v>
      </x:c>
      <x:c r="D2838" s="2" t="n">
        <x:v>31</x:v>
      </x:c>
      <x:c r="E2838" s="7" t="n">
        <x:v>1000</x:v>
      </x:c>
      <x:c r="F2838" s="2" t="str">
        <x:v>否</x:v>
      </x:c>
      <x:c r="G2838" s="7" t="n">
        <x:v>6000</x:v>
      </x:c>
      <x:c r="H2838" s="7" t="n">
        <x:v>471.1</x:v>
      </x:c>
      <x:c r="I2838" s="2" t="str">
        <x:v>可按后续累计达标判定补发</x:v>
      </x:c>
    </x:row>
    <x:row r="2839" ht="22" customHeight="1">
      <x:c r="A2839" s="2" t="n">
        <x:v>8</x:v>
      </x:c>
      <x:c r="B2839" s="2" t="str">
        <x:v>粤A05906F</x:v>
      </x:c>
      <x:c r="C2839" s="2" t="str">
        <x:v>刘念念</x:v>
      </x:c>
      <x:c r="D2839" s="2" t="n">
        <x:v>31</x:v>
      </x:c>
      <x:c r="E2839" s="7" t="n">
        <x:v>1000</x:v>
      </x:c>
      <x:c r="F2839" s="2" t="str">
        <x:v>否</x:v>
      </x:c>
      <x:c r="G2839" s="7" t="n">
        <x:v>6000</x:v>
      </x:c>
      <x:c r="H2839" s="7" t="n">
        <x:v>2894.2</x:v>
      </x:c>
      <x:c r="I2839" s="2" t="str">
        <x:v>可按后续累计达标判定补发</x:v>
      </x:c>
    </x:row>
    <x:row r="2840" ht="22" customHeight="1">
      <x:c r="A2840" s="2" t="n">
        <x:v>8</x:v>
      </x:c>
      <x:c r="B2840" s="2" t="str">
        <x:v>粤A06177F</x:v>
      </x:c>
      <x:c r="C2840" s="2" t="str">
        <x:v>刘念念</x:v>
      </x:c>
      <x:c r="D2840" s="2" t="n">
        <x:v>31</x:v>
      </x:c>
      <x:c r="E2840" s="7" t="n">
        <x:v>1000</x:v>
      </x:c>
      <x:c r="F2840" s="2" t="str">
        <x:v>否</x:v>
      </x:c>
      <x:c r="G2840" s="7" t="n">
        <x:v>6000</x:v>
      </x:c>
      <x:c r="H2840" s="7" t="n">
        <x:v>551.9</x:v>
      </x:c>
      <x:c r="I2840" s="2" t="str">
        <x:v>可按后续累计达标判定补发</x:v>
      </x:c>
    </x:row>
    <x:row r="2841" ht="22" customHeight="1">
      <x:c r="A2841" s="2" t="n">
        <x:v>8</x:v>
      </x:c>
      <x:c r="B2841" s="2" t="str">
        <x:v>粤A06271F</x:v>
      </x:c>
      <x:c r="C2841" s="2" t="str">
        <x:v>刘念念</x:v>
      </x:c>
      <x:c r="D2841" s="2" t="n">
        <x:v>31</x:v>
      </x:c>
      <x:c r="E2841" s="7" t="n">
        <x:v>1000</x:v>
      </x:c>
      <x:c r="F2841" s="2" t="str">
        <x:v>否</x:v>
      </x:c>
      <x:c r="G2841" s="7" t="n">
        <x:v>6000</x:v>
      </x:c>
      <x:c r="H2841" s="7" t="n">
        <x:v>618.4</x:v>
      </x:c>
      <x:c r="I2841" s="2" t="str">
        <x:v>可按后续累计达标判定补发</x:v>
      </x:c>
    </x:row>
    <x:row r="2842" ht="22" customHeight="1">
      <x:c r="A2842" s="2" t="n">
        <x:v>8</x:v>
      </x:c>
      <x:c r="B2842" s="2" t="str">
        <x:v>粤A06619F</x:v>
      </x:c>
      <x:c r="C2842" s="2" t="str">
        <x:v>刘念念</x:v>
      </x:c>
      <x:c r="D2842" s="2" t="n">
        <x:v>31</x:v>
      </x:c>
      <x:c r="E2842" s="7" t="n">
        <x:v>1000</x:v>
      </x:c>
      <x:c r="F2842" s="2" t="str">
        <x:v>否</x:v>
      </x:c>
      <x:c r="G2842" s="7" t="n">
        <x:v>6000</x:v>
      </x:c>
      <x:c r="H2842" s="7" t="n">
        <x:v>267.5</x:v>
      </x:c>
      <x:c r="I2842" s="2" t="str">
        <x:v>可按后续累计达标判定补发</x:v>
      </x:c>
    </x:row>
    <x:row r="2843" ht="22" customHeight="1">
      <x:c r="A2843" s="2" t="n">
        <x:v>8</x:v>
      </x:c>
      <x:c r="B2843" s="2" t="str">
        <x:v>粤A06632F</x:v>
      </x:c>
      <x:c r="C2843" s="2" t="str">
        <x:v>刘念念</x:v>
      </x:c>
      <x:c r="D2843" s="2" t="n">
        <x:v>31</x:v>
      </x:c>
      <x:c r="E2843" s="7" t="n">
        <x:v>1000</x:v>
      </x:c>
      <x:c r="F2843" s="2" t="str">
        <x:v>否</x:v>
      </x:c>
      <x:c r="G2843" s="7" t="n">
        <x:v>6000</x:v>
      </x:c>
      <x:c r="H2843" s="7" t="n">
        <x:v>1152.9</x:v>
      </x:c>
      <x:c r="I2843" s="2" t="str">
        <x:v>可按后续累计达标判定补发</x:v>
      </x:c>
    </x:row>
    <x:row r="2844" ht="22" customHeight="1">
      <x:c r="A2844" s="2" t="n">
        <x:v>8</x:v>
      </x:c>
      <x:c r="B2844" s="2" t="str">
        <x:v>粤A07577F</x:v>
      </x:c>
      <x:c r="C2844" s="2" t="str">
        <x:v>刘念念</x:v>
      </x:c>
      <x:c r="D2844" s="2" t="n">
        <x:v>31</x:v>
      </x:c>
      <x:c r="E2844" s="7" t="n">
        <x:v>1000</x:v>
      </x:c>
      <x:c r="F2844" s="2" t="str">
        <x:v>是</x:v>
      </x:c>
      <x:c r="G2844" s="7" t="n">
        <x:v>6000</x:v>
      </x:c>
      <x:c r="H2844" s="7" t="n">
        <x:v>1426.9</x:v>
      </x:c>
      <x:c r="I2844" s="2" t="str">
        <x:v>已发或已核定扣减，不重复补发</x:v>
      </x:c>
    </x:row>
    <x:row r="2845" ht="22" customHeight="1">
      <x:c r="A2845" s="2" t="n">
        <x:v>8</x:v>
      </x:c>
      <x:c r="B2845" s="2" t="str">
        <x:v>粤A08506F</x:v>
      </x:c>
      <x:c r="C2845" s="2" t="str">
        <x:v>刘念念</x:v>
      </x:c>
      <x:c r="D2845" s="2" t="n">
        <x:v>31</x:v>
      </x:c>
      <x:c r="E2845" s="7" t="n">
        <x:v>1000</x:v>
      </x:c>
      <x:c r="F2845" s="2" t="str">
        <x:v>否</x:v>
      </x:c>
      <x:c r="G2845" s="7" t="n">
        <x:v>6000</x:v>
      </x:c>
      <x:c r="H2845" s="7" t="n">
        <x:v>249.6</x:v>
      </x:c>
      <x:c r="I2845" s="2" t="str">
        <x:v>可按后续累计达标判定补发</x:v>
      </x:c>
    </x:row>
    <x:row r="2846" ht="22" customHeight="1">
      <x:c r="A2846" s="2" t="n">
        <x:v>8</x:v>
      </x:c>
      <x:c r="B2846" s="2" t="str">
        <x:v>粤A08578F</x:v>
      </x:c>
      <x:c r="C2846" s="2" t="str">
        <x:v>刘念念</x:v>
      </x:c>
      <x:c r="D2846" s="2" t="n">
        <x:v>31</x:v>
      </x:c>
      <x:c r="E2846" s="7" t="n">
        <x:v>1000</x:v>
      </x:c>
      <x:c r="F2846" s="2" t="str">
        <x:v>是</x:v>
      </x:c>
      <x:c r="G2846" s="7" t="n">
        <x:v>6000</x:v>
      </x:c>
      <x:c r="H2846" s="7" t="n">
        <x:v>5379.6</x:v>
      </x:c>
      <x:c r="I2846" s="2" t="str">
        <x:v>已发或已核定扣减，不重复补发</x:v>
      </x:c>
    </x:row>
    <x:row r="2847" ht="22" customHeight="1">
      <x:c r="A2847" s="2" t="n">
        <x:v>8</x:v>
      </x:c>
      <x:c r="B2847" s="2" t="str">
        <x:v>粤A09209F</x:v>
      </x:c>
      <x:c r="C2847" s="2" t="str">
        <x:v>刘念念</x:v>
      </x:c>
      <x:c r="D2847" s="2" t="n">
        <x:v>31</x:v>
      </x:c>
      <x:c r="E2847" s="7" t="n">
        <x:v>1000</x:v>
      </x:c>
      <x:c r="F2847" s="2" t="str">
        <x:v>是</x:v>
      </x:c>
      <x:c r="G2847" s="7" t="n">
        <x:v>6000</x:v>
      </x:c>
      <x:c r="H2847" s="7" t="n">
        <x:v>191.1</x:v>
      </x:c>
      <x:c r="I2847" s="2" t="str">
        <x:v>已发或已核定扣减，不重复补发</x:v>
      </x:c>
    </x:row>
    <x:row r="2848" ht="22" customHeight="1">
      <x:c r="A2848" s="2" t="n">
        <x:v>8</x:v>
      </x:c>
      <x:c r="B2848" s="2" t="str">
        <x:v>粤AFH3525</x:v>
      </x:c>
      <x:c r="C2848" s="2" t="str">
        <x:v>刘念念</x:v>
      </x:c>
      <x:c r="D2848" s="2" t="n">
        <x:v>31</x:v>
      </x:c>
      <x:c r="E2848" s="7" t="n">
        <x:v>260</x:v>
      </x:c>
      <x:c r="F2848" s="2" t="str">
        <x:v>否</x:v>
      </x:c>
      <x:c r="G2848" s="7" t="n">
        <x:v>5000</x:v>
      </x:c>
      <x:c r="H2848" s="7" t="n">
        <x:v>1000.5</x:v>
      </x:c>
      <x:c r="I2848" s="2" t="str">
        <x:v>可按后续累计达标判定补发</x:v>
      </x:c>
    </x:row>
    <x:row r="2849" ht="22" customHeight="1">
      <x:c r="A2849" s="2" t="n">
        <x:v>8</x:v>
      </x:c>
      <x:c r="B2849" s="2" t="str">
        <x:v>粤AFQ7882</x:v>
      </x:c>
      <x:c r="C2849" s="2" t="str">
        <x:v>刘念念</x:v>
      </x:c>
      <x:c r="D2849" s="2" t="n">
        <x:v>31</x:v>
      </x:c>
      <x:c r="E2849" s="7" t="n">
        <x:v>260</x:v>
      </x:c>
      <x:c r="F2849" s="2" t="str">
        <x:v>否</x:v>
      </x:c>
      <x:c r="G2849" s="7" t="n">
        <x:v>5000</x:v>
      </x:c>
      <x:c r="H2849" s="7" t="n">
        <x:v>1471.2</x:v>
      </x:c>
      <x:c r="I2849" s="2" t="str">
        <x:v>可按后续累计达标判定补发</x:v>
      </x:c>
    </x:row>
    <x:row r="2850" ht="22" customHeight="1">
      <x:c r="A2850" s="2" t="n">
        <x:v>8</x:v>
      </x:c>
      <x:c r="B2850" s="2" t="str">
        <x:v>粤AG03213</x:v>
      </x:c>
      <x:c r="C2850" s="2" t="str">
        <x:v>刘念念</x:v>
      </x:c>
      <x:c r="D2850" s="2" t="n">
        <x:v>31</x:v>
      </x:c>
      <x:c r="E2850" s="7" t="n">
        <x:v>260</x:v>
      </x:c>
      <x:c r="F2850" s="2" t="str">
        <x:v>否</x:v>
      </x:c>
      <x:c r="G2850" s="7" t="n">
        <x:v>5000</x:v>
      </x:c>
      <x:c r="H2850" s="7" t="n">
        <x:v>1686.4</x:v>
      </x:c>
      <x:c r="I2850" s="2" t="str">
        <x:v>可按后续累计达标判定补发</x:v>
      </x:c>
    </x:row>
    <x:row r="2851" ht="22" customHeight="1">
      <x:c r="A2851" s="2" t="n">
        <x:v>8</x:v>
      </x:c>
      <x:c r="B2851" s="2" t="str">
        <x:v>粤AG15568</x:v>
      </x:c>
      <x:c r="C2851" s="2" t="str">
        <x:v>刘念念</x:v>
      </x:c>
      <x:c r="D2851" s="2" t="n">
        <x:v>31</x:v>
      </x:c>
      <x:c r="E2851" s="7" t="n">
        <x:v>260</x:v>
      </x:c>
      <x:c r="F2851" s="2" t="str">
        <x:v>否</x:v>
      </x:c>
      <x:c r="G2851" s="7" t="n">
        <x:v>5000</x:v>
      </x:c>
      <x:c r="H2851" s="7" t="n">
        <x:v>1383.6</x:v>
      </x:c>
      <x:c r="I2851" s="2" t="str">
        <x:v>可按后续累计达标判定补发</x:v>
      </x:c>
    </x:row>
    <x:row r="2852" ht="22" customHeight="1">
      <x:c r="A2852" s="2" t="n">
        <x:v>8</x:v>
      </x:c>
      <x:c r="B2852" s="2" t="str">
        <x:v>粤AGP3078</x:v>
      </x:c>
      <x:c r="C2852" s="2" t="str">
        <x:v>刘念念</x:v>
      </x:c>
      <x:c r="D2852" s="2" t="n">
        <x:v>28</x:v>
      </x:c>
      <x:c r="E2852" s="7" t="n">
        <x:v>260</x:v>
      </x:c>
      <x:c r="F2852" s="2" t="str">
        <x:v>是</x:v>
      </x:c>
      <x:c r="G2852" s="7" t="n">
        <x:v>4516.13</x:v>
      </x:c>
      <x:c r="H2852" s="7" t="n">
        <x:v>7195.2</x:v>
      </x:c>
      <x:c r="I2852" s="2" t="str">
        <x:v>已发或已核定扣减，不重复补发</x:v>
      </x:c>
    </x:row>
    <x:row r="2853" ht="22" customHeight="1">
      <x:c r="A2853" s="2" t="n">
        <x:v>8</x:v>
      </x:c>
      <x:c r="B2853" s="2" t="str">
        <x:v>粤AGP3508</x:v>
      </x:c>
      <x:c r="C2853" s="2" t="str">
        <x:v>刘念念</x:v>
      </x:c>
      <x:c r="D2853" s="2" t="n">
        <x:v>23</x:v>
      </x:c>
      <x:c r="E2853" s="7" t="n">
        <x:v>150</x:v>
      </x:c>
      <x:c r="F2853" s="2" t="str">
        <x:v>是</x:v>
      </x:c>
      <x:c r="G2853" s="7" t="n">
        <x:v>2225.81</x:v>
      </x:c>
      <x:c r="H2853" s="7" t="n">
        <x:v>6707.3</x:v>
      </x:c>
      <x:c r="I2853" s="2" t="str">
        <x:v>已发或已核定扣减，不重复补发</x:v>
      </x:c>
    </x:row>
    <x:row r="2854" ht="22" customHeight="1">
      <x:c r="A2854" s="2" t="n">
        <x:v>8</x:v>
      </x:c>
      <x:c r="B2854" s="2" t="str">
        <x:v>粤AGP3607</x:v>
      </x:c>
      <x:c r="C2854" s="2" t="str">
        <x:v>刘念念</x:v>
      </x:c>
      <x:c r="D2854" s="2" t="n">
        <x:v>28</x:v>
      </x:c>
      <x:c r="E2854" s="7" t="n">
        <x:v>260</x:v>
      </x:c>
      <x:c r="F2854" s="2" t="str">
        <x:v>是</x:v>
      </x:c>
      <x:c r="G2854" s="7" t="n">
        <x:v>4516.13</x:v>
      </x:c>
      <x:c r="H2854" s="7" t="n">
        <x:v>8835.7</x:v>
      </x:c>
      <x:c r="I2854" s="2" t="str">
        <x:v>已发或已核定扣减，不重复补发</x:v>
      </x:c>
    </x:row>
    <x:row r="2855" ht="22" customHeight="1">
      <x:c r="A2855" s="2" t="n">
        <x:v>8</x:v>
      </x:c>
      <x:c r="B2855" s="2" t="str">
        <x:v>粤AGP3609</x:v>
      </x:c>
      <x:c r="C2855" s="2" t="str">
        <x:v>刘念念</x:v>
      </x:c>
      <x:c r="D2855" s="2" t="n">
        <x:v>31</x:v>
      </x:c>
      <x:c r="E2855" s="7" t="n">
        <x:v>260</x:v>
      </x:c>
      <x:c r="F2855" s="2" t="str">
        <x:v>是</x:v>
      </x:c>
      <x:c r="G2855" s="7" t="n">
        <x:v>5000</x:v>
      </x:c>
      <x:c r="H2855" s="7" t="n">
        <x:v>4531.5</x:v>
      </x:c>
      <x:c r="I2855" s="2" t="str">
        <x:v>已发或已核定扣减，不重复补发</x:v>
      </x:c>
    </x:row>
    <x:row r="2856" ht="22" customHeight="1">
      <x:c r="A2856" s="2" t="n">
        <x:v>8</x:v>
      </x:c>
      <x:c r="B2856" s="2" t="str">
        <x:v>粤AGP3690</x:v>
      </x:c>
      <x:c r="C2856" s="2" t="str">
        <x:v>刘念念</x:v>
      </x:c>
      <x:c r="D2856" s="2" t="n">
        <x:v>31</x:v>
      </x:c>
      <x:c r="E2856" s="7" t="n">
        <x:v>260</x:v>
      </x:c>
      <x:c r="F2856" s="2" t="str">
        <x:v>否</x:v>
      </x:c>
      <x:c r="G2856" s="7" t="n">
        <x:v>5000</x:v>
      </x:c>
      <x:c r="H2856" s="7" t="n">
        <x:v>349.5</x:v>
      </x:c>
      <x:c r="I2856" s="2" t="str">
        <x:v>可按后续累计达标判定补发</x:v>
      </x:c>
    </x:row>
    <x:row r="2857" ht="22" customHeight="1">
      <x:c r="A2857" s="2" t="n">
        <x:v>8</x:v>
      </x:c>
      <x:c r="B2857" s="2" t="str">
        <x:v>粤AGP4335</x:v>
      </x:c>
      <x:c r="C2857" s="2" t="str">
        <x:v>刘念念</x:v>
      </x:c>
      <x:c r="D2857" s="2" t="n">
        <x:v>31</x:v>
      </x:c>
      <x:c r="E2857" s="7" t="n">
        <x:v>260</x:v>
      </x:c>
      <x:c r="F2857" s="2" t="str">
        <x:v>是</x:v>
      </x:c>
      <x:c r="G2857" s="7" t="n">
        <x:v>5000</x:v>
      </x:c>
      <x:c r="H2857" s="7" t="n">
        <x:v>5080</x:v>
      </x:c>
      <x:c r="I2857" s="2" t="str">
        <x:v>已发或已核定扣减，不重复补发</x:v>
      </x:c>
    </x:row>
    <x:row r="2858" ht="22" customHeight="1">
      <x:c r="A2858" s="2" t="n">
        <x:v>8</x:v>
      </x:c>
      <x:c r="B2858" s="2" t="str">
        <x:v>粤AGP4597</x:v>
      </x:c>
      <x:c r="C2858" s="2" t="str">
        <x:v>刘念念</x:v>
      </x:c>
      <x:c r="D2858" s="2" t="n">
        <x:v>31</x:v>
      </x:c>
      <x:c r="E2858" s="7" t="n">
        <x:v>260</x:v>
      </x:c>
      <x:c r="F2858" s="2" t="str">
        <x:v>否</x:v>
      </x:c>
      <x:c r="G2858" s="7" t="n">
        <x:v>5000</x:v>
      </x:c>
      <x:c r="H2858" s="7" t="n">
        <x:v>1952.8</x:v>
      </x:c>
      <x:c r="I2858" s="2" t="str">
        <x:v>可按后续累计达标判定补发</x:v>
      </x:c>
    </x:row>
    <x:row r="2859" ht="22" customHeight="1">
      <x:c r="A2859" s="2" t="n">
        <x:v>8</x:v>
      </x:c>
      <x:c r="B2859" s="2" t="str">
        <x:v>粤AGP4623</x:v>
      </x:c>
      <x:c r="C2859" s="2" t="str">
        <x:v>刘念念</x:v>
      </x:c>
      <x:c r="D2859" s="2" t="n">
        <x:v>31</x:v>
      </x:c>
      <x:c r="E2859" s="7" t="n">
        <x:v>260</x:v>
      </x:c>
      <x:c r="F2859" s="2" t="str">
        <x:v>否</x:v>
      </x:c>
      <x:c r="G2859" s="7" t="n">
        <x:v>5000</x:v>
      </x:c>
      <x:c r="H2859" s="7" t="n">
        <x:v>1767.9</x:v>
      </x:c>
      <x:c r="I2859" s="2" t="str">
        <x:v>可按后续累计达标判定补发</x:v>
      </x:c>
    </x:row>
    <x:row r="2860" ht="22" customHeight="1">
      <x:c r="A2860" s="2" t="n">
        <x:v>8</x:v>
      </x:c>
      <x:c r="B2860" s="2" t="str">
        <x:v>粤AGP5378</x:v>
      </x:c>
      <x:c r="C2860" s="2" t="str">
        <x:v>刘念念</x:v>
      </x:c>
      <x:c r="D2860" s="2" t="n">
        <x:v>21</x:v>
      </x:c>
      <x:c r="E2860" s="7" t="n">
        <x:v>150</x:v>
      </x:c>
      <x:c r="F2860" s="2" t="str">
        <x:v>是</x:v>
      </x:c>
      <x:c r="G2860" s="7" t="n">
        <x:v>2032.26</x:v>
      </x:c>
      <x:c r="H2860" s="7" t="n">
        <x:v>1013.8</x:v>
      </x:c>
      <x:c r="I2860" s="2" t="str">
        <x:v>已发或已核定扣减，不重复补发</x:v>
      </x:c>
    </x:row>
    <x:row r="2861" ht="22" customHeight="1">
      <x:c r="A2861" s="2" t="n">
        <x:v>8</x:v>
      </x:c>
      <x:c r="B2861" s="2" t="str">
        <x:v>粤AGP5615</x:v>
      </x:c>
      <x:c r="C2861" s="2" t="str">
        <x:v>刘念念</x:v>
      </x:c>
      <x:c r="D2861" s="2" t="n">
        <x:v>31</x:v>
      </x:c>
      <x:c r="E2861" s="7" t="n">
        <x:v>260</x:v>
      </x:c>
      <x:c r="F2861" s="2" t="str">
        <x:v>否</x:v>
      </x:c>
      <x:c r="G2861" s="7" t="n">
        <x:v>5000</x:v>
      </x:c>
      <x:c r="H2861" s="7" t="n">
        <x:v>595.1</x:v>
      </x:c>
      <x:c r="I2861" s="2" t="str">
        <x:v>可按后续累计达标判定补发</x:v>
      </x:c>
    </x:row>
    <x:row r="2862" ht="22" customHeight="1">
      <x:c r="A2862" s="2" t="n">
        <x:v>8</x:v>
      </x:c>
      <x:c r="B2862" s="2" t="str">
        <x:v>粤AGP9713</x:v>
      </x:c>
      <x:c r="C2862" s="2" t="str">
        <x:v>刘念念</x:v>
      </x:c>
      <x:c r="D2862" s="2" t="n">
        <x:v>31</x:v>
      </x:c>
      <x:c r="E2862" s="7" t="n">
        <x:v>260</x:v>
      </x:c>
      <x:c r="F2862" s="2" t="str">
        <x:v>是</x:v>
      </x:c>
      <x:c r="G2862" s="7" t="n">
        <x:v>5000</x:v>
      </x:c>
      <x:c r="H2862" s="7" t="n">
        <x:v>8893</x:v>
      </x:c>
      <x:c r="I2862" s="2" t="str">
        <x:v>已发或已核定扣减，不重复补发</x:v>
      </x:c>
    </x:row>
    <x:row r="2863" ht="22" customHeight="1">
      <x:c r="A2863" s="2" t="n">
        <x:v>8</x:v>
      </x:c>
      <x:c r="B2863" s="2" t="str">
        <x:v>粤AGP9791</x:v>
      </x:c>
      <x:c r="C2863" s="2" t="str">
        <x:v>刘念念</x:v>
      </x:c>
      <x:c r="D2863" s="2" t="n">
        <x:v>24</x:v>
      </x:c>
      <x:c r="E2863" s="7" t="n">
        <x:v>260</x:v>
      </x:c>
      <x:c r="F2863" s="2" t="str">
        <x:v>否</x:v>
      </x:c>
      <x:c r="G2863" s="7" t="n">
        <x:v>3870.97</x:v>
      </x:c>
      <x:c r="H2863" s="7" t="n">
        <x:v>2578.6</x:v>
      </x:c>
      <x:c r="I2863" s="2" t="str">
        <x:v>可按后续累计达标判定补发</x:v>
      </x:c>
    </x:row>
    <x:row r="2864" ht="22" customHeight="1">
      <x:c r="A2864" s="2" t="n">
        <x:v>8</x:v>
      </x:c>
      <x:c r="B2864" s="2" t="str">
        <x:v>粤AGP9835</x:v>
      </x:c>
      <x:c r="C2864" s="2" t="str">
        <x:v>刘念念</x:v>
      </x:c>
      <x:c r="D2864" s="2" t="n">
        <x:v>22</x:v>
      </x:c>
      <x:c r="E2864" s="7" t="n">
        <x:v>150</x:v>
      </x:c>
      <x:c r="F2864" s="2" t="str">
        <x:v>是</x:v>
      </x:c>
      <x:c r="G2864" s="7" t="n">
        <x:v>2129.03</x:v>
      </x:c>
      <x:c r="H2864" s="7" t="n">
        <x:v>4121.2</x:v>
      </x:c>
      <x:c r="I2864" s="2" t="str">
        <x:v>已发或已核定扣减，不重复补发</x:v>
      </x:c>
    </x:row>
    <x:row r="2865" ht="22" customHeight="1">
      <x:c r="A2865" s="2" t="n">
        <x:v>8</x:v>
      </x:c>
      <x:c r="B2865" s="2" t="str">
        <x:v>粤AGQ5838</x:v>
      </x:c>
      <x:c r="C2865" s="2" t="str">
        <x:v>刘念念</x:v>
      </x:c>
      <x:c r="D2865" s="2" t="n">
        <x:v>31</x:v>
      </x:c>
      <x:c r="E2865" s="7" t="n">
        <x:v>150</x:v>
      </x:c>
      <x:c r="F2865" s="2" t="str">
        <x:v>是</x:v>
      </x:c>
      <x:c r="G2865" s="7" t="n">
        <x:v>3000</x:v>
      </x:c>
      <x:c r="H2865" s="7" t="n">
        <x:v>4915.8</x:v>
      </x:c>
      <x:c r="I2865" s="2" t="str">
        <x:v>已发或已核定扣减，不重复补发</x:v>
      </x:c>
    </x:row>
    <x:row r="2866" ht="22" customHeight="1">
      <x:c r="A2866" s="2" t="n">
        <x:v>8</x:v>
      </x:c>
      <x:c r="B2866" s="2" t="str">
        <x:v>粤AGR0798</x:v>
      </x:c>
      <x:c r="C2866" s="2" t="str">
        <x:v>刘念念</x:v>
      </x:c>
      <x:c r="D2866" s="2" t="n">
        <x:v>4</x:v>
      </x:c>
      <x:c r="E2866" s="7" t="n">
        <x:v>150</x:v>
      </x:c>
      <x:c r="F2866" s="2" t="str">
        <x:v>是</x:v>
      </x:c>
      <x:c r="G2866" s="7" t="n">
        <x:v>387.1</x:v>
      </x:c>
      <x:c r="H2866" s="7" t="n">
        <x:v>1265.3</x:v>
      </x:c>
      <x:c r="I2866" s="2" t="str">
        <x:v>已发或已核定扣减，不重复补发</x:v>
      </x:c>
    </x:row>
    <x:row r="2867" ht="22" customHeight="1">
      <x:c r="A2867" s="2" t="n">
        <x:v>8</x:v>
      </x:c>
      <x:c r="B2867" s="2" t="str">
        <x:v>粤AGR5050</x:v>
      </x:c>
      <x:c r="C2867" s="2" t="str">
        <x:v>刘念念</x:v>
      </x:c>
      <x:c r="D2867" s="2" t="n">
        <x:v>18</x:v>
      </x:c>
      <x:c r="E2867" s="7" t="n">
        <x:v>150</x:v>
      </x:c>
      <x:c r="F2867" s="2" t="str">
        <x:v>是</x:v>
      </x:c>
      <x:c r="G2867" s="7" t="n">
        <x:v>1741.94</x:v>
      </x:c>
      <x:c r="H2867" s="7" t="n">
        <x:v>122</x:v>
      </x:c>
      <x:c r="I2867" s="2" t="str">
        <x:v>已发或已核定扣减，不重复补发</x:v>
      </x:c>
    </x:row>
    <x:row r="2868" ht="22" customHeight="1">
      <x:c r="A2868" s="2" t="n">
        <x:v>8</x:v>
      </x:c>
      <x:c r="B2868" s="2" t="str">
        <x:v>粤AGR5055</x:v>
      </x:c>
      <x:c r="C2868" s="2" t="str">
        <x:v>刘念念</x:v>
      </x:c>
      <x:c r="D2868" s="2" t="n">
        <x:v>21</x:v>
      </x:c>
      <x:c r="E2868" s="7" t="n">
        <x:v>150</x:v>
      </x:c>
      <x:c r="F2868" s="2" t="str">
        <x:v>是</x:v>
      </x:c>
      <x:c r="G2868" s="7" t="n">
        <x:v>2032.26</x:v>
      </x:c>
      <x:c r="H2868" s="7" t="n">
        <x:v>2370.8</x:v>
      </x:c>
      <x:c r="I2868" s="2" t="str">
        <x:v>已发或已核定扣减，不重复补发</x:v>
      </x:c>
    </x:row>
    <x:row r="2869" ht="22" customHeight="1">
      <x:c r="A2869" s="2" t="n">
        <x:v>8</x:v>
      </x:c>
      <x:c r="B2869" s="2" t="str">
        <x:v>粤AGR8506</x:v>
      </x:c>
      <x:c r="C2869" s="2" t="str">
        <x:v>刘念念</x:v>
      </x:c>
      <x:c r="D2869" s="2" t="n">
        <x:v>17</x:v>
      </x:c>
      <x:c r="E2869" s="7" t="n">
        <x:v>150</x:v>
      </x:c>
      <x:c r="F2869" s="2" t="str">
        <x:v>是</x:v>
      </x:c>
      <x:c r="G2869" s="7" t="n">
        <x:v>1645.16</x:v>
      </x:c>
      <x:c r="H2869" s="7" t="n">
        <x:v>1197.7</x:v>
      </x:c>
      <x:c r="I2869" s="2" t="str">
        <x:v>已发或已核定扣减，不重复补发</x:v>
      </x:c>
    </x:row>
    <x:row r="2870" ht="22" customHeight="1">
      <x:c r="A2870" s="2" t="n">
        <x:v>8</x:v>
      </x:c>
      <x:c r="B2870" s="2" t="str">
        <x:v>粤AFF7936</x:v>
      </x:c>
      <x:c r="C2870" s="2" t="str">
        <x:v>谯云</x:v>
      </x:c>
      <x:c r="D2870" s="2" t="n">
        <x:v>31</x:v>
      </x:c>
      <x:c r="E2870" s="7" t="n">
        <x:v>260</x:v>
      </x:c>
      <x:c r="F2870" s="2" t="str">
        <x:v>是</x:v>
      </x:c>
      <x:c r="G2870" s="7" t="n">
        <x:v>5000</x:v>
      </x:c>
      <x:c r="H2870" s="7" t="n">
        <x:v>6384.1</x:v>
      </x:c>
      <x:c r="I2870" s="2" t="str">
        <x:v>已发或已核定扣减，不重复补发</x:v>
      </x:c>
    </x:row>
    <x:row r="2871" ht="22" customHeight="1">
      <x:c r="A2871" s="2" t="n">
        <x:v>8</x:v>
      </x:c>
      <x:c r="B2871" s="2" t="str">
        <x:v>粤AFN0065</x:v>
      </x:c>
      <x:c r="C2871" s="2" t="str">
        <x:v>谯云</x:v>
      </x:c>
      <x:c r="D2871" s="2" t="n">
        <x:v>31</x:v>
      </x:c>
      <x:c r="E2871" s="7" t="n">
        <x:v>260</x:v>
      </x:c>
      <x:c r="F2871" s="2" t="str">
        <x:v>是</x:v>
      </x:c>
      <x:c r="G2871" s="7" t="n">
        <x:v>5000</x:v>
      </x:c>
      <x:c r="H2871" s="7" t="n">
        <x:v>6692.5</x:v>
      </x:c>
      <x:c r="I2871" s="2" t="str">
        <x:v>已发或已核定扣减，不重复补发</x:v>
      </x:c>
    </x:row>
    <x:row r="2872" ht="22" customHeight="1">
      <x:c r="A2872" s="2" t="n">
        <x:v>8</x:v>
      </x:c>
      <x:c r="B2872" s="2" t="str">
        <x:v>粤AFQ8013</x:v>
      </x:c>
      <x:c r="C2872" s="2" t="str">
        <x:v>谯云</x:v>
      </x:c>
      <x:c r="D2872" s="2" t="n">
        <x:v>31</x:v>
      </x:c>
      <x:c r="E2872" s="7" t="n">
        <x:v>260</x:v>
      </x:c>
      <x:c r="F2872" s="2" t="str">
        <x:v>是</x:v>
      </x:c>
      <x:c r="G2872" s="7" t="n">
        <x:v>5000</x:v>
      </x:c>
      <x:c r="H2872" s="7" t="n">
        <x:v>5790.2</x:v>
      </x:c>
      <x:c r="I2872" s="2" t="str">
        <x:v>已发或已核定扣减，不重复补发</x:v>
      </x:c>
    </x:row>
    <x:row r="2873" ht="22" customHeight="1">
      <x:c r="A2873" s="2" t="n">
        <x:v>8</x:v>
      </x:c>
      <x:c r="B2873" s="2" t="str">
        <x:v>粤AG18312</x:v>
      </x:c>
      <x:c r="C2873" s="2" t="str">
        <x:v>谯云</x:v>
      </x:c>
      <x:c r="D2873" s="2" t="n">
        <x:v>18</x:v>
      </x:c>
      <x:c r="E2873" s="7" t="n">
        <x:v>260</x:v>
      </x:c>
      <x:c r="F2873" s="2" t="str">
        <x:v>是</x:v>
      </x:c>
      <x:c r="G2873" s="7" t="n">
        <x:v>2903.23</x:v>
      </x:c>
      <x:c r="H2873" s="7" t="n">
        <x:v>2488.1</x:v>
      </x:c>
      <x:c r="I2873" s="2" t="str">
        <x:v>已发或已核定扣减，不重复补发</x:v>
      </x:c>
    </x:row>
    <x:row r="2874" ht="22" customHeight="1">
      <x:c r="A2874" s="2" t="n">
        <x:v>8</x:v>
      </x:c>
      <x:c r="B2874" s="2" t="str">
        <x:v>粤AGP3038</x:v>
      </x:c>
      <x:c r="C2874" s="2" t="str">
        <x:v>谯云</x:v>
      </x:c>
      <x:c r="D2874" s="2" t="n">
        <x:v>31</x:v>
      </x:c>
      <x:c r="E2874" s="7" t="n">
        <x:v>150</x:v>
      </x:c>
      <x:c r="F2874" s="2" t="str">
        <x:v>是</x:v>
      </x:c>
      <x:c r="G2874" s="7" t="n">
        <x:v>3000</x:v>
      </x:c>
      <x:c r="H2874" s="7" t="n">
        <x:v>10036.7</x:v>
      </x:c>
      <x:c r="I2874" s="2" t="str">
        <x:v>已发或已核定扣减，不重复补发</x:v>
      </x:c>
    </x:row>
    <x:row r="2875" ht="22" customHeight="1">
      <x:c r="A2875" s="2" t="n">
        <x:v>8</x:v>
      </x:c>
      <x:c r="B2875" s="2" t="str">
        <x:v>粤AGP3506</x:v>
      </x:c>
      <x:c r="C2875" s="2" t="str">
        <x:v>谯云</x:v>
      </x:c>
      <x:c r="D2875" s="2" t="n">
        <x:v>19</x:v>
      </x:c>
      <x:c r="E2875" s="7" t="n">
        <x:v>260</x:v>
      </x:c>
      <x:c r="F2875" s="2" t="str">
        <x:v>是</x:v>
      </x:c>
      <x:c r="G2875" s="7" t="n">
        <x:v>3064.52</x:v>
      </x:c>
      <x:c r="H2875" s="7" t="n">
        <x:v>9796.2</x:v>
      </x:c>
      <x:c r="I2875" s="2" t="str">
        <x:v>已发或已核定扣减，不重复补发</x:v>
      </x:c>
    </x:row>
    <x:row r="2876" ht="22" customHeight="1">
      <x:c r="A2876" s="2" t="n">
        <x:v>8</x:v>
      </x:c>
      <x:c r="B2876" s="2" t="str">
        <x:v>粤AGP5159</x:v>
      </x:c>
      <x:c r="C2876" s="2" t="str">
        <x:v>谯云</x:v>
      </x:c>
      <x:c r="D2876" s="2" t="n">
        <x:v>31</x:v>
      </x:c>
      <x:c r="E2876" s="7" t="n">
        <x:v>150</x:v>
      </x:c>
      <x:c r="F2876" s="2" t="str">
        <x:v>是</x:v>
      </x:c>
      <x:c r="G2876" s="7" t="n">
        <x:v>3000</x:v>
      </x:c>
      <x:c r="H2876" s="7" t="n">
        <x:v>4684.6</x:v>
      </x:c>
      <x:c r="I2876" s="2" t="str">
        <x:v>已发或已核定扣减，不重复补发</x:v>
      </x:c>
    </x:row>
    <x:row r="2877" ht="22" customHeight="1">
      <x:c r="A2877" s="2" t="n">
        <x:v>8</x:v>
      </x:c>
      <x:c r="B2877" s="2" t="str">
        <x:v>粤AGP5760</x:v>
      </x:c>
      <x:c r="C2877" s="2" t="str">
        <x:v>谯云</x:v>
      </x:c>
      <x:c r="D2877" s="2" t="n">
        <x:v>17</x:v>
      </x:c>
      <x:c r="E2877" s="7" t="n">
        <x:v>260</x:v>
      </x:c>
      <x:c r="F2877" s="2" t="str">
        <x:v>是</x:v>
      </x:c>
      <x:c r="G2877" s="7" t="n">
        <x:v>2741.94</x:v>
      </x:c>
      <x:c r="H2877" s="7" t="n">
        <x:v>88.8</x:v>
      </x:c>
      <x:c r="I2877" s="2" t="str">
        <x:v>已发或已核定扣减，不重复补发</x:v>
      </x:c>
    </x:row>
    <x:row r="2878" ht="22" customHeight="1">
      <x:c r="A2878" s="2" t="n">
        <x:v>8</x:v>
      </x:c>
      <x:c r="B2878" s="2" t="str">
        <x:v>粤AGP7047</x:v>
      </x:c>
      <x:c r="C2878" s="2" t="str">
        <x:v>谯云</x:v>
      </x:c>
      <x:c r="D2878" s="2" t="n">
        <x:v>31</x:v>
      </x:c>
      <x:c r="E2878" s="7" t="n">
        <x:v>260</x:v>
      </x:c>
      <x:c r="F2878" s="2" t="str">
        <x:v>是</x:v>
      </x:c>
      <x:c r="G2878" s="7" t="n">
        <x:v>5000</x:v>
      </x:c>
      <x:c r="H2878" s="7" t="n">
        <x:v>5238.6</x:v>
      </x:c>
      <x:c r="I2878" s="2" t="str">
        <x:v>已发或已核定扣减，不重复补发</x:v>
      </x:c>
    </x:row>
    <x:row r="2879" ht="22" customHeight="1">
      <x:c r="A2879" s="2" t="n">
        <x:v>8</x:v>
      </x:c>
      <x:c r="B2879" s="2" t="str">
        <x:v>粤AGP9337</x:v>
      </x:c>
      <x:c r="C2879" s="2" t="str">
        <x:v>谯云</x:v>
      </x:c>
      <x:c r="D2879" s="2" t="n">
        <x:v>31</x:v>
      </x:c>
      <x:c r="E2879" s="7" t="n">
        <x:v>150</x:v>
      </x:c>
      <x:c r="F2879" s="2" t="str">
        <x:v>否</x:v>
      </x:c>
      <x:c r="G2879" s="7" t="n">
        <x:v>3000</x:v>
      </x:c>
      <x:c r="H2879" s="7" t="n">
        <x:v>0</x:v>
      </x:c>
      <x:c r="I2879" s="2" t="str">
        <x:v>可按后续累计达标判定补发</x:v>
      </x:c>
    </x:row>
    <x:row r="2880" ht="22" customHeight="1">
      <x:c r="A2880" s="2" t="n">
        <x:v>8</x:v>
      </x:c>
      <x:c r="B2880" s="2" t="str">
        <x:v>粤AGP9707</x:v>
      </x:c>
      <x:c r="C2880" s="2" t="str">
        <x:v>谯云</x:v>
      </x:c>
      <x:c r="D2880" s="2" t="n">
        <x:v>19</x:v>
      </x:c>
      <x:c r="E2880" s="7" t="n">
        <x:v>260</x:v>
      </x:c>
      <x:c r="F2880" s="2" t="str">
        <x:v>是</x:v>
      </x:c>
      <x:c r="G2880" s="7" t="n">
        <x:v>3064.52</x:v>
      </x:c>
      <x:c r="H2880" s="7" t="n">
        <x:v>8197</x:v>
      </x:c>
      <x:c r="I2880" s="2" t="str">
        <x:v>已发或已核定扣减，不重复补发</x:v>
      </x:c>
    </x:row>
    <x:row r="2881" ht="22" customHeight="1">
      <x:c r="A2881" s="2" t="n">
        <x:v>8</x:v>
      </x:c>
      <x:c r="B2881" s="2" t="str">
        <x:v>粤AGP9753</x:v>
      </x:c>
      <x:c r="C2881" s="2" t="str">
        <x:v>谯云</x:v>
      </x:c>
      <x:c r="D2881" s="2" t="n">
        <x:v>24</x:v>
      </x:c>
      <x:c r="E2881" s="7" t="n">
        <x:v>300</x:v>
      </x:c>
      <x:c r="F2881" s="2" t="str">
        <x:v>是</x:v>
      </x:c>
      <x:c r="G2881" s="7" t="n">
        <x:v>3870.97</x:v>
      </x:c>
      <x:c r="H2881" s="7" t="n">
        <x:v>5948</x:v>
      </x:c>
      <x:c r="I2881" s="2" t="str">
        <x:v>已发或已核定扣减，不重复补发</x:v>
      </x:c>
    </x:row>
    <x:row r="2882" ht="22" customHeight="1">
      <x:c r="A2882" s="2" t="n">
        <x:v>8</x:v>
      </x:c>
      <x:c r="B2882" s="2" t="str">
        <x:v>粤AGP9789</x:v>
      </x:c>
      <x:c r="C2882" s="2" t="str">
        <x:v>谯云</x:v>
      </x:c>
      <x:c r="D2882" s="2" t="n">
        <x:v>31</x:v>
      </x:c>
      <x:c r="E2882" s="7" t="n">
        <x:v>150</x:v>
      </x:c>
      <x:c r="F2882" s="2" t="str">
        <x:v>是</x:v>
      </x:c>
      <x:c r="G2882" s="7" t="n">
        <x:v>3000</x:v>
      </x:c>
      <x:c r="H2882" s="7" t="n">
        <x:v>8493.4</x:v>
      </x:c>
      <x:c r="I2882" s="2" t="str">
        <x:v>已发或已核定扣减，不重复补发</x:v>
      </x:c>
    </x:row>
    <x:row r="2883" ht="22" customHeight="1">
      <x:c r="A2883" s="2" t="n">
        <x:v>8</x:v>
      </x:c>
      <x:c r="B2883" s="2" t="str">
        <x:v>粤AGQ0178</x:v>
      </x:c>
      <x:c r="C2883" s="2" t="str">
        <x:v>谯云</x:v>
      </x:c>
      <x:c r="D2883" s="2" t="n">
        <x:v>31</x:v>
      </x:c>
      <x:c r="E2883" s="7" t="n">
        <x:v>150</x:v>
      </x:c>
      <x:c r="F2883" s="2" t="str">
        <x:v>是</x:v>
      </x:c>
      <x:c r="G2883" s="7" t="n">
        <x:v>3000</x:v>
      </x:c>
      <x:c r="H2883" s="7" t="n">
        <x:v>6410.8</x:v>
      </x:c>
      <x:c r="I2883" s="2" t="str">
        <x:v>已发或已核定扣减，不重复补发</x:v>
      </x:c>
    </x:row>
    <x:row r="2884" ht="22" customHeight="1">
      <x:c r="A2884" s="2" t="n">
        <x:v>8</x:v>
      </x:c>
      <x:c r="B2884" s="2" t="str">
        <x:v>粤AGR0772</x:v>
      </x:c>
      <x:c r="C2884" s="2" t="str">
        <x:v>谯云</x:v>
      </x:c>
      <x:c r="D2884" s="2" t="n">
        <x:v>24</x:v>
      </x:c>
      <x:c r="E2884" s="7" t="n">
        <x:v>150</x:v>
      </x:c>
      <x:c r="F2884" s="2" t="str">
        <x:v>是</x:v>
      </x:c>
      <x:c r="G2884" s="7" t="n">
        <x:v>2322.58</x:v>
      </x:c>
      <x:c r="H2884" s="7" t="n">
        <x:v>2508.6</x:v>
      </x:c>
      <x:c r="I2884" s="2" t="str">
        <x:v>已发或已核定扣减，不重复补发</x:v>
      </x:c>
    </x:row>
    <x:row r="2885" ht="22" customHeight="1">
      <x:c r="A2885" s="2" t="n">
        <x:v>8</x:v>
      </x:c>
      <x:c r="B2885" s="2" t="str">
        <x:v>粤AGR0798</x:v>
      </x:c>
      <x:c r="C2885" s="2" t="str">
        <x:v>谯云</x:v>
      </x:c>
      <x:c r="D2885" s="2" t="n">
        <x:v>27</x:v>
      </x:c>
      <x:c r="E2885" s="7" t="n">
        <x:v>150</x:v>
      </x:c>
      <x:c r="F2885" s="2" t="str">
        <x:v>是</x:v>
      </x:c>
      <x:c r="G2885" s="7" t="n">
        <x:v>2612.9</x:v>
      </x:c>
      <x:c r="H2885" s="7" t="n">
        <x:v>8044.5</x:v>
      </x:c>
      <x:c r="I2885" s="2" t="str">
        <x:v>已发或已核定扣减，不重复补发</x:v>
      </x:c>
    </x:row>
    <x:row r="2886" ht="22" customHeight="1">
      <x:c r="A2886" s="2" t="n">
        <x:v>8</x:v>
      </x:c>
      <x:c r="B2886" s="2" t="str">
        <x:v>粤AGR5090</x:v>
      </x:c>
      <x:c r="C2886" s="2" t="str">
        <x:v>谯云</x:v>
      </x:c>
      <x:c r="D2886" s="2" t="n">
        <x:v>31</x:v>
      </x:c>
      <x:c r="E2886" s="7" t="n">
        <x:v>150</x:v>
      </x:c>
      <x:c r="F2886" s="2" t="str">
        <x:v>是</x:v>
      </x:c>
      <x:c r="G2886" s="7" t="n">
        <x:v>3000</x:v>
      </x:c>
      <x:c r="H2886" s="7" t="n">
        <x:v>877.5</x:v>
      </x:c>
      <x:c r="I2886" s="2" t="str">
        <x:v>已发或已核定扣减，不重复补发</x:v>
      </x:c>
    </x:row>
    <x:row r="2887" ht="22" customHeight="1">
      <x:c r="A2887" s="2" t="n">
        <x:v>8</x:v>
      </x:c>
      <x:c r="B2887" s="2" t="str">
        <x:v>粤AGR9769</x:v>
      </x:c>
      <x:c r="C2887" s="2" t="str">
        <x:v>谯云</x:v>
      </x:c>
      <x:c r="D2887" s="2" t="n">
        <x:v>14</x:v>
      </x:c>
      <x:c r="E2887" s="7" t="n">
        <x:v>150</x:v>
      </x:c>
      <x:c r="F2887" s="2" t="str">
        <x:v>是</x:v>
      </x:c>
      <x:c r="G2887" s="7" t="n">
        <x:v>1354.84</x:v>
      </x:c>
      <x:c r="H2887" s="7" t="n">
        <x:v>555</x:v>
      </x:c>
      <x:c r="I2887" s="2" t="str">
        <x:v>已发或已核定扣减，不重复补发</x:v>
      </x:c>
    </x:row>
    <x:row r="2888" ht="22" customHeight="1">
      <x:c r="A2888" s="2" t="n">
        <x:v>8</x:v>
      </x:c>
      <x:c r="B2888" s="2" t="str">
        <x:v>粤AGP4583</x:v>
      </x:c>
      <x:c r="C2888" s="2" t="str">
        <x:v>赵连飞</x:v>
      </x:c>
      <x:c r="D2888" s="2" t="n">
        <x:v>31</x:v>
      </x:c>
      <x:c r="E2888" s="7" t="n">
        <x:v>260</x:v>
      </x:c>
      <x:c r="F2888" s="2" t="str">
        <x:v>否</x:v>
      </x:c>
      <x:c r="G2888" s="7" t="n">
        <x:v>5000</x:v>
      </x:c>
      <x:c r="H2888" s="7" t="n">
        <x:v>4923.1</x:v>
      </x:c>
      <x:c r="I2888" s="2" t="str">
        <x:v>可按后续累计达标判定补发</x:v>
      </x:c>
    </x:row>
    <x:row r="2889" ht="22" customHeight="1">
      <x:c r="A2889" s="2" t="n">
        <x:v>8</x:v>
      </x:c>
      <x:c r="B2889" s="2" t="str">
        <x:v>粤AGP5712</x:v>
      </x:c>
      <x:c r="C2889" s="2" t="str">
        <x:v>赵连飞</x:v>
      </x:c>
      <x:c r="D2889" s="2" t="n">
        <x:v>9</x:v>
      </x:c>
      <x:c r="E2889" s="7" t="n">
        <x:v>260</x:v>
      </x:c>
      <x:c r="F2889" s="2" t="str">
        <x:v>否</x:v>
      </x:c>
      <x:c r="G2889" s="7" t="n">
        <x:v>1451.61</x:v>
      </x:c>
      <x:c r="H2889" s="7" t="n">
        <x:v>1652.6</x:v>
      </x:c>
      <x:c r="I2889" s="2" t="str">
        <x:v>可按后续累计达标判定补发</x:v>
      </x:c>
    </x:row>
    <x:row r="2890" ht="22" customHeight="1">
      <x:c r="A2890" s="2" t="n">
        <x:v>8</x:v>
      </x:c>
      <x:c r="B2890" s="2" t="str">
        <x:v>粤AGP9331</x:v>
      </x:c>
      <x:c r="C2890" s="2" t="str">
        <x:v>赵连飞</x:v>
      </x:c>
      <x:c r="D2890" s="2" t="n">
        <x:v>31</x:v>
      </x:c>
      <x:c r="E2890" s="7" t="n">
        <x:v>150</x:v>
      </x:c>
      <x:c r="F2890" s="2" t="str">
        <x:v>否</x:v>
      </x:c>
      <x:c r="G2890" s="7" t="n">
        <x:v>3000</x:v>
      </x:c>
      <x:c r="H2890" s="7" t="n">
        <x:v>5582</x:v>
      </x:c>
      <x:c r="I2890" s="2" t="str">
        <x:v>可按后续累计达标判定补发</x:v>
      </x:c>
    </x:row>
    <x:row r="2891" ht="22" customHeight="1">
      <x:c r="A2891" s="2" t="n">
        <x:v>8</x:v>
      </x:c>
      <x:c r="B2891" s="2" t="str">
        <x:v>粤AGP9759</x:v>
      </x:c>
      <x:c r="C2891" s="2" t="str">
        <x:v>赵连飞</x:v>
      </x:c>
      <x:c r="D2891" s="2" t="n">
        <x:v>31</x:v>
      </x:c>
      <x:c r="E2891" s="7" t="n">
        <x:v>260</x:v>
      </x:c>
      <x:c r="F2891" s="2" t="str">
        <x:v>否</x:v>
      </x:c>
      <x:c r="G2891" s="7" t="n">
        <x:v>5000</x:v>
      </x:c>
      <x:c r="H2891" s="7" t="n">
        <x:v>3437.2</x:v>
      </x:c>
      <x:c r="I2891" s="2" t="str">
        <x:v>可按后续累计达标判定补发</x:v>
      </x:c>
    </x:row>
    <x:row r="2892" ht="22" customHeight="1">
      <x:c r="A2892" s="2" t="n">
        <x:v>8</x:v>
      </x:c>
      <x:c r="B2892" s="2" t="str">
        <x:v>粤AG37790</x:v>
      </x:c>
      <x:c r="C2892" s="2" t="str">
        <x:v>董剑煜</x:v>
      </x:c>
      <x:c r="D2892" s="2" t="n">
        <x:v>31</x:v>
      </x:c>
      <x:c r="E2892" s="7" t="n">
        <x:v>260</x:v>
      </x:c>
      <x:c r="F2892" s="2" t="str">
        <x:v>是</x:v>
      </x:c>
      <x:c r="G2892" s="7" t="n">
        <x:v>5000</x:v>
      </x:c>
      <x:c r="H2892" s="7" t="n">
        <x:v>5675.3</x:v>
      </x:c>
      <x:c r="I2892" s="2" t="str">
        <x:v>已发或已核定扣减，不重复补发</x:v>
      </x:c>
    </x:row>
    <x:row r="2893" ht="22" customHeight="1">
      <x:c r="A2893" s="2" t="n">
        <x:v>8</x:v>
      </x:c>
      <x:c r="B2893" s="2" t="str">
        <x:v>粤AG37862</x:v>
      </x:c>
      <x:c r="C2893" s="2" t="str">
        <x:v>董剑煜</x:v>
      </x:c>
      <x:c r="D2893" s="2" t="n">
        <x:v>31</x:v>
      </x:c>
      <x:c r="E2893" s="7" t="n">
        <x:v>260</x:v>
      </x:c>
      <x:c r="F2893" s="2" t="str">
        <x:v>是</x:v>
      </x:c>
      <x:c r="G2893" s="7" t="n">
        <x:v>5000</x:v>
      </x:c>
      <x:c r="H2893" s="7" t="n">
        <x:v>5239.1</x:v>
      </x:c>
      <x:c r="I2893" s="2" t="str">
        <x:v>已发或已核定扣减，不重复补发</x:v>
      </x:c>
    </x:row>
    <x:row r="2894" ht="22" customHeight="1">
      <x:c r="A2894" s="2" t="n">
        <x:v>8</x:v>
      </x:c>
      <x:c r="B2894" s="2" t="str">
        <x:v>粤AGP3079</x:v>
      </x:c>
      <x:c r="C2894" s="2" t="str">
        <x:v>董剑煜</x:v>
      </x:c>
      <x:c r="D2894" s="2" t="n">
        <x:v>31</x:v>
      </x:c>
      <x:c r="E2894" s="7" t="n">
        <x:v>260</x:v>
      </x:c>
      <x:c r="F2894" s="2" t="str">
        <x:v>否</x:v>
      </x:c>
      <x:c r="G2894" s="7" t="n">
        <x:v>5000</x:v>
      </x:c>
      <x:c r="H2894" s="7" t="n">
        <x:v>4024</x:v>
      </x:c>
      <x:c r="I2894" s="2" t="str">
        <x:v>可按后续累计达标判定补发</x:v>
      </x:c>
    </x:row>
    <x:row r="2895" ht="22" customHeight="1">
      <x:c r="A2895" s="2" t="n">
        <x:v>8</x:v>
      </x:c>
      <x:c r="B2895" s="2" t="str">
        <x:v>粤AGP3080</x:v>
      </x:c>
      <x:c r="C2895" s="2" t="str">
        <x:v>董剑煜</x:v>
      </x:c>
      <x:c r="D2895" s="2" t="n">
        <x:v>31</x:v>
      </x:c>
      <x:c r="E2895" s="7" t="n">
        <x:v>150</x:v>
      </x:c>
      <x:c r="F2895" s="2" t="str">
        <x:v>是</x:v>
      </x:c>
      <x:c r="G2895" s="7" t="n">
        <x:v>3000</x:v>
      </x:c>
      <x:c r="H2895" s="7" t="n">
        <x:v>14823.4</x:v>
      </x:c>
      <x:c r="I2895" s="2" t="str">
        <x:v>已发或已核定扣减，不重复补发</x:v>
      </x:c>
    </x:row>
    <x:row r="2896" ht="22" customHeight="1">
      <x:c r="A2896" s="2" t="n">
        <x:v>8</x:v>
      </x:c>
      <x:c r="B2896" s="2" t="str">
        <x:v>粤AGP3651</x:v>
      </x:c>
      <x:c r="C2896" s="2" t="str">
        <x:v>董剑煜</x:v>
      </x:c>
      <x:c r="D2896" s="2" t="n">
        <x:v>1</x:v>
      </x:c>
      <x:c r="E2896" s="7" t="n">
        <x:v>260</x:v>
      </x:c>
      <x:c r="F2896" s="2" t="str">
        <x:v>是</x:v>
      </x:c>
      <x:c r="G2896" s="7" t="n">
        <x:v>161.29</x:v>
      </x:c>
      <x:c r="H2896" s="7" t="n">
        <x:v>5.1</x:v>
      </x:c>
      <x:c r="I2896" s="2" t="str">
        <x:v>已发或已核定扣减，不重复补发</x:v>
      </x:c>
    </x:row>
    <x:row r="2897" ht="22" customHeight="1">
      <x:c r="A2897" s="2" t="n">
        <x:v>8</x:v>
      </x:c>
      <x:c r="B2897" s="2" t="str">
        <x:v>粤AGP3659</x:v>
      </x:c>
      <x:c r="C2897" s="2" t="str">
        <x:v>董剑煜</x:v>
      </x:c>
      <x:c r="D2897" s="2" t="n">
        <x:v>31</x:v>
      </x:c>
      <x:c r="E2897" s="7" t="n">
        <x:v>260</x:v>
      </x:c>
      <x:c r="F2897" s="2" t="str">
        <x:v>是</x:v>
      </x:c>
      <x:c r="G2897" s="7" t="n">
        <x:v>5000</x:v>
      </x:c>
      <x:c r="H2897" s="7" t="n">
        <x:v>5460.6</x:v>
      </x:c>
      <x:c r="I2897" s="2" t="str">
        <x:v>已发或已核定扣减，不重复补发</x:v>
      </x:c>
    </x:row>
    <x:row r="2898" ht="22" customHeight="1">
      <x:c r="A2898" s="2" t="n">
        <x:v>8</x:v>
      </x:c>
      <x:c r="B2898" s="2" t="str">
        <x:v>粤AGP3695</x:v>
      </x:c>
      <x:c r="C2898" s="2" t="str">
        <x:v>董剑煜</x:v>
      </x:c>
      <x:c r="D2898" s="2" t="n">
        <x:v>23</x:v>
      </x:c>
      <x:c r="E2898" s="7" t="n">
        <x:v>260</x:v>
      </x:c>
      <x:c r="F2898" s="2" t="str">
        <x:v>是</x:v>
      </x:c>
      <x:c r="G2898" s="7" t="n">
        <x:v>3709.68</x:v>
      </x:c>
      <x:c r="H2898" s="7" t="n">
        <x:v>4549.9</x:v>
      </x:c>
      <x:c r="I2898" s="2" t="str">
        <x:v>已发或已核定扣减，不重复补发</x:v>
      </x:c>
    </x:row>
    <x:row r="2899" ht="22" customHeight="1">
      <x:c r="A2899" s="2" t="n">
        <x:v>8</x:v>
      </x:c>
      <x:c r="B2899" s="2" t="str">
        <x:v>粤AGP4355</x:v>
      </x:c>
      <x:c r="C2899" s="2" t="str">
        <x:v>董剑煜</x:v>
      </x:c>
      <x:c r="D2899" s="2" t="n">
        <x:v>1</x:v>
      </x:c>
      <x:c r="E2899" s="7" t="n">
        <x:v>260</x:v>
      </x:c>
      <x:c r="F2899" s="2" t="str">
        <x:v>是</x:v>
      </x:c>
      <x:c r="G2899" s="7" t="n">
        <x:v>161.29</x:v>
      </x:c>
      <x:c r="H2899" s="7" t="n">
        <x:v>65.5</x:v>
      </x:c>
      <x:c r="I2899" s="2" t="str">
        <x:v>已发或已核定扣减，不重复补发</x:v>
      </x:c>
    </x:row>
    <x:row r="2900" ht="22" customHeight="1">
      <x:c r="A2900" s="2" t="n">
        <x:v>8</x:v>
      </x:c>
      <x:c r="B2900" s="2" t="str">
        <x:v>粤AGP4522</x:v>
      </x:c>
      <x:c r="C2900" s="2" t="str">
        <x:v>董剑煜</x:v>
      </x:c>
      <x:c r="D2900" s="2" t="n">
        <x:v>12</x:v>
      </x:c>
      <x:c r="E2900" s="7" t="n">
        <x:v>260</x:v>
      </x:c>
      <x:c r="F2900" s="2" t="str">
        <x:v>是</x:v>
      </x:c>
      <x:c r="G2900" s="7" t="n">
        <x:v>1935.48</x:v>
      </x:c>
      <x:c r="H2900" s="7" t="n">
        <x:v>1672.9</x:v>
      </x:c>
      <x:c r="I2900" s="2" t="str">
        <x:v>已发或已核定扣减，不重复补发</x:v>
      </x:c>
    </x:row>
    <x:row r="2901" ht="22" customHeight="1">
      <x:c r="A2901" s="2" t="n">
        <x:v>8</x:v>
      </x:c>
      <x:c r="B2901" s="2" t="str">
        <x:v>粤AGP5379</x:v>
      </x:c>
      <x:c r="C2901" s="2" t="str">
        <x:v>董剑煜</x:v>
      </x:c>
      <x:c r="D2901" s="2" t="n">
        <x:v>31</x:v>
      </x:c>
      <x:c r="E2901" s="7" t="n">
        <x:v>260</x:v>
      </x:c>
      <x:c r="F2901" s="2" t="str">
        <x:v>否</x:v>
      </x:c>
      <x:c r="G2901" s="7" t="n">
        <x:v>5000</x:v>
      </x:c>
      <x:c r="H2901" s="7" t="n">
        <x:v>3369.9</x:v>
      </x:c>
      <x:c r="I2901" s="2" t="str">
        <x:v>可按后续累计达标判定补发</x:v>
      </x:c>
    </x:row>
    <x:row r="2902" ht="22" customHeight="1">
      <x:c r="A2902" s="2" t="n">
        <x:v>8</x:v>
      </x:c>
      <x:c r="B2902" s="2" t="str">
        <x:v>粤AGP8633</x:v>
      </x:c>
      <x:c r="C2902" s="2" t="str">
        <x:v>董剑煜</x:v>
      </x:c>
      <x:c r="D2902" s="2" t="n">
        <x:v>23</x:v>
      </x:c>
      <x:c r="E2902" s="7" t="n">
        <x:v>150</x:v>
      </x:c>
      <x:c r="F2902" s="2" t="str">
        <x:v>是</x:v>
      </x:c>
      <x:c r="G2902" s="7" t="n">
        <x:v>2225.81</x:v>
      </x:c>
      <x:c r="H2902" s="7" t="n">
        <x:v>162.8</x:v>
      </x:c>
      <x:c r="I2902" s="2" t="str">
        <x:v>已发或已核定扣减，不重复补发</x:v>
      </x:c>
    </x:row>
    <x:row r="2903" ht="22" customHeight="1">
      <x:c r="A2903" s="2" t="n">
        <x:v>8</x:v>
      </x:c>
      <x:c r="B2903" s="2" t="str">
        <x:v>粤AGP9785</x:v>
      </x:c>
      <x:c r="C2903" s="2" t="str">
        <x:v>董剑煜</x:v>
      </x:c>
      <x:c r="D2903" s="2" t="n">
        <x:v>21</x:v>
      </x:c>
      <x:c r="E2903" s="7" t="n">
        <x:v>150</x:v>
      </x:c>
      <x:c r="F2903" s="2" t="str">
        <x:v>是</x:v>
      </x:c>
      <x:c r="G2903" s="7" t="n">
        <x:v>2032.26</x:v>
      </x:c>
      <x:c r="H2903" s="7" t="n">
        <x:v>301.9</x:v>
      </x:c>
      <x:c r="I2903" s="2" t="str">
        <x:v>已发或已核定扣减，不重复补发</x:v>
      </x:c>
    </x:row>
    <x:row r="2904" ht="22" customHeight="1">
      <x:c r="A2904" s="2" t="n">
        <x:v>8</x:v>
      </x:c>
      <x:c r="B2904" s="2" t="str">
        <x:v>粤AGP9819</x:v>
      </x:c>
      <x:c r="C2904" s="2" t="str">
        <x:v>董剑煜</x:v>
      </x:c>
      <x:c r="D2904" s="2" t="n">
        <x:v>21</x:v>
      </x:c>
      <x:c r="E2904" s="7" t="n">
        <x:v>150</x:v>
      </x:c>
      <x:c r="F2904" s="2" t="str">
        <x:v>是</x:v>
      </x:c>
      <x:c r="G2904" s="7" t="n">
        <x:v>2032.26</x:v>
      </x:c>
      <x:c r="H2904" s="7" t="n">
        <x:v>2202.9</x:v>
      </x:c>
      <x:c r="I2904" s="2" t="str">
        <x:v>已发或已核定扣减，不重复补发</x:v>
      </x:c>
    </x:row>
    <x:row r="2905" ht="22" customHeight="1">
      <x:c r="A2905" s="2" t="n">
        <x:v>8</x:v>
      </x:c>
      <x:c r="B2905" s="2" t="str">
        <x:v>粤AGR0288</x:v>
      </x:c>
      <x:c r="C2905" s="2" t="str">
        <x:v>董剑煜</x:v>
      </x:c>
      <x:c r="D2905" s="2" t="n">
        <x:v>1</x:v>
      </x:c>
      <x:c r="E2905" s="7" t="n">
        <x:v>150</x:v>
      </x:c>
      <x:c r="F2905" s="2" t="str">
        <x:v>否</x:v>
      </x:c>
      <x:c r="G2905" s="7" t="n">
        <x:v>96.77</x:v>
      </x:c>
      <x:c r="H2905" s="7" t="n">
        <x:v>42.1</x:v>
      </x:c>
      <x:c r="I2905" s="2" t="str">
        <x:v>可按后续累计达标判定补发</x:v>
      </x:c>
    </x:row>
    <x:row r="2906" ht="22" customHeight="1">
      <x:c r="A2906" s="2" t="n">
        <x:v>8</x:v>
      </x:c>
      <x:c r="B2906" s="2" t="str">
        <x:v>粤AGR2833</x:v>
      </x:c>
      <x:c r="C2906" s="2" t="str">
        <x:v>董剑煜</x:v>
      </x:c>
      <x:c r="D2906" s="2" t="n">
        <x:v>22</x:v>
      </x:c>
      <x:c r="E2906" s="7" t="n">
        <x:v>150</x:v>
      </x:c>
      <x:c r="F2906" s="2" t="str">
        <x:v>是</x:v>
      </x:c>
      <x:c r="G2906" s="7" t="n">
        <x:v>2129.03</x:v>
      </x:c>
      <x:c r="H2906" s="7" t="n">
        <x:v>5162.6</x:v>
      </x:c>
      <x:c r="I2906" s="2" t="str">
        <x:v>已发或已核定扣减，不重复补发</x:v>
      </x:c>
    </x:row>
    <x:row r="2907" ht="22" customHeight="1">
      <x:c r="A2907" s="2" t="n">
        <x:v>8</x:v>
      </x:c>
      <x:c r="B2907" s="2" t="str">
        <x:v>粤AGR5288</x:v>
      </x:c>
      <x:c r="C2907" s="2" t="str">
        <x:v>董剑煜</x:v>
      </x:c>
      <x:c r="D2907" s="2" t="n">
        <x:v>5</x:v>
      </x:c>
      <x:c r="E2907" s="7" t="n">
        <x:v>150</x:v>
      </x:c>
      <x:c r="F2907" s="2" t="str">
        <x:v>是</x:v>
      </x:c>
      <x:c r="G2907" s="7" t="n">
        <x:v>483.87</x:v>
      </x:c>
      <x:c r="H2907" s="7" t="n">
        <x:v>58.3</x:v>
      </x:c>
      <x:c r="I2907" s="2" t="str">
        <x:v>已发或已核定扣减，不重复补发</x:v>
      </x:c>
    </x:row>
    <x:row r="2908" ht="22" customHeight="1">
      <x:c r="A2908" s="2" t="n">
        <x:v>8</x:v>
      </x:c>
      <x:c r="B2908" s="2" t="str">
        <x:v>粤AGR5532</x:v>
      </x:c>
      <x:c r="C2908" s="2" t="str">
        <x:v>董剑煜</x:v>
      </x:c>
      <x:c r="D2908" s="2" t="n">
        <x:v>23</x:v>
      </x:c>
      <x:c r="E2908" s="7" t="n">
        <x:v>150</x:v>
      </x:c>
      <x:c r="F2908" s="2" t="str">
        <x:v>是</x:v>
      </x:c>
      <x:c r="G2908" s="7" t="n">
        <x:v>2225.81</x:v>
      </x:c>
      <x:c r="H2908" s="7" t="n">
        <x:v>6101.2</x:v>
      </x:c>
      <x:c r="I2908" s="2" t="str">
        <x:v>已发或已核定扣减，不重复补发</x:v>
      </x:c>
    </x:row>
    <x:row r="2909" ht="22" customHeight="1">
      <x:c r="A2909" s="2" t="n">
        <x:v>8</x:v>
      </x:c>
      <x:c r="B2909" s="2" t="str">
        <x:v>粤AGR5535</x:v>
      </x:c>
      <x:c r="C2909" s="2" t="str">
        <x:v>董剑煜</x:v>
      </x:c>
      <x:c r="D2909" s="2" t="n">
        <x:v>31</x:v>
      </x:c>
      <x:c r="E2909" s="7" t="n">
        <x:v>150</x:v>
      </x:c>
      <x:c r="F2909" s="2" t="str">
        <x:v>是</x:v>
      </x:c>
      <x:c r="G2909" s="7" t="n">
        <x:v>3000</x:v>
      </x:c>
      <x:c r="H2909" s="7" t="n">
        <x:v>0</x:v>
      </x:c>
      <x:c r="I2909" s="2" t="str">
        <x:v>已发或已核定扣减，不重复补发</x:v>
      </x:c>
    </x:row>
    <x:row r="2910" ht="22" customHeight="1">
      <x:c r="A2910" s="2" t="n">
        <x:v>8</x:v>
      </x:c>
      <x:c r="B2910" s="2" t="str">
        <x:v>粤AGR6828</x:v>
      </x:c>
      <x:c r="C2910" s="2" t="str">
        <x:v>董剑煜</x:v>
      </x:c>
      <x:c r="D2910" s="2" t="n">
        <x:v>17</x:v>
      </x:c>
      <x:c r="E2910" s="7" t="n">
        <x:v>150</x:v>
      </x:c>
      <x:c r="F2910" s="2" t="str">
        <x:v>是</x:v>
      </x:c>
      <x:c r="G2910" s="7" t="n">
        <x:v>1645.16</x:v>
      </x:c>
      <x:c r="H2910" s="7" t="n">
        <x:v>3961.3</x:v>
      </x:c>
      <x:c r="I2910" s="2" t="str">
        <x:v>已发或已核定扣减，不重复补发</x:v>
      </x:c>
    </x:row>
    <x:row r="2911" ht="22" customHeight="1">
      <x:c r="A2911" s="2" t="n">
        <x:v>8</x:v>
      </x:c>
      <x:c r="B2911" s="2" t="str">
        <x:v>粤AGR6869</x:v>
      </x:c>
      <x:c r="C2911" s="2" t="str">
        <x:v>董剑煜</x:v>
      </x:c>
      <x:c r="D2911" s="2" t="n">
        <x:v>31</x:v>
      </x:c>
      <x:c r="E2911" s="7" t="n">
        <x:v>150</x:v>
      </x:c>
      <x:c r="F2911" s="2" t="str">
        <x:v>是</x:v>
      </x:c>
      <x:c r="G2911" s="7" t="n">
        <x:v>3000</x:v>
      </x:c>
      <x:c r="H2911" s="7" t="n">
        <x:v>9312.6</x:v>
      </x:c>
      <x:c r="I2911" s="2" t="str">
        <x:v>已发或已核定扣减，不重复补发</x:v>
      </x:c>
    </x:row>
    <x:row r="2912" ht="22" customHeight="1">
      <x:c r="A2912" s="2" t="n">
        <x:v>8</x:v>
      </x:c>
      <x:c r="B2912" s="2" t="str">
        <x:v>粤AGR8500</x:v>
      </x:c>
      <x:c r="C2912" s="2" t="str">
        <x:v>董剑煜</x:v>
      </x:c>
      <x:c r="D2912" s="2" t="n">
        <x:v>23</x:v>
      </x:c>
      <x:c r="E2912" s="7" t="n">
        <x:v>150</x:v>
      </x:c>
      <x:c r="F2912" s="2" t="str">
        <x:v>是</x:v>
      </x:c>
      <x:c r="G2912" s="7" t="n">
        <x:v>2225.81</x:v>
      </x:c>
      <x:c r="H2912" s="7" t="n">
        <x:v>4679.8</x:v>
      </x:c>
      <x:c r="I2912" s="2" t="str">
        <x:v>已发或已核定扣减，不重复补发</x:v>
      </x:c>
    </x:row>
    <x:row r="2913" ht="22" customHeight="1">
      <x:c r="A2913" s="2" t="n">
        <x:v>8</x:v>
      </x:c>
      <x:c r="B2913" s="2" t="str">
        <x:v>粤A02683F</x:v>
      </x:c>
      <x:c r="C2913" s="2" t="str">
        <x:v>金可鹏</x:v>
      </x:c>
      <x:c r="D2913" s="2" t="n">
        <x:v>31</x:v>
      </x:c>
      <x:c r="E2913" s="7" t="n">
        <x:v>1000</x:v>
      </x:c>
      <x:c r="F2913" s="2" t="str">
        <x:v>否</x:v>
      </x:c>
      <x:c r="G2913" s="7" t="n">
        <x:v>6000</x:v>
      </x:c>
      <x:c r="H2913" s="7" t="n">
        <x:v>3418.9</x:v>
      </x:c>
      <x:c r="I2913" s="2" t="str">
        <x:v>可按后续累计达标判定补发</x:v>
      </x:c>
    </x:row>
    <x:row r="2914" ht="22" customHeight="1">
      <x:c r="A2914" s="2" t="n">
        <x:v>8</x:v>
      </x:c>
      <x:c r="B2914" s="2" t="str">
        <x:v>粤A03502F</x:v>
      </x:c>
      <x:c r="C2914" s="2" t="str">
        <x:v>金可鹏</x:v>
      </x:c>
      <x:c r="D2914" s="2" t="n">
        <x:v>31</x:v>
      </x:c>
      <x:c r="E2914" s="7" t="n">
        <x:v>1000</x:v>
      </x:c>
      <x:c r="F2914" s="2" t="str">
        <x:v>否</x:v>
      </x:c>
      <x:c r="G2914" s="7" t="n">
        <x:v>6000</x:v>
      </x:c>
      <x:c r="H2914" s="7" t="n">
        <x:v>3640.2</x:v>
      </x:c>
      <x:c r="I2914" s="2" t="str">
        <x:v>可按后续累计达标判定补发</x:v>
      </x:c>
    </x:row>
    <x:row r="2915" ht="22" customHeight="1">
      <x:c r="A2915" s="2" t="n">
        <x:v>8</x:v>
      </x:c>
      <x:c r="B2915" s="2" t="str">
        <x:v>粤A03859F</x:v>
      </x:c>
      <x:c r="C2915" s="2" t="str">
        <x:v>金可鹏</x:v>
      </x:c>
      <x:c r="D2915" s="2" t="n">
        <x:v>31</x:v>
      </x:c>
      <x:c r="E2915" s="7" t="n">
        <x:v>1000</x:v>
      </x:c>
      <x:c r="F2915" s="2" t="str">
        <x:v>否</x:v>
      </x:c>
      <x:c r="G2915" s="7" t="n">
        <x:v>6000</x:v>
      </x:c>
      <x:c r="H2915" s="7" t="n">
        <x:v>2968.3</x:v>
      </x:c>
      <x:c r="I2915" s="2" t="str">
        <x:v>可按后续累计达标判定补发</x:v>
      </x:c>
    </x:row>
    <x:row r="2916" ht="22" customHeight="1">
      <x:c r="A2916" s="2" t="n">
        <x:v>8</x:v>
      </x:c>
      <x:c r="B2916" s="2" t="str">
        <x:v>粤A05106F</x:v>
      </x:c>
      <x:c r="C2916" s="2" t="str">
        <x:v>金可鹏</x:v>
      </x:c>
      <x:c r="D2916" s="2" t="n">
        <x:v>10</x:v>
      </x:c>
      <x:c r="E2916" s="7" t="n">
        <x:v>1000</x:v>
      </x:c>
      <x:c r="F2916" s="2" t="str">
        <x:v>否</x:v>
      </x:c>
      <x:c r="G2916" s="7" t="n">
        <x:v>1935.48</x:v>
      </x:c>
      <x:c r="H2916" s="7" t="n">
        <x:v>230.8</x:v>
      </x:c>
      <x:c r="I2916" s="2" t="str">
        <x:v>可按后续累计达标判定补发</x:v>
      </x:c>
    </x:row>
    <x:row r="2917" ht="22" customHeight="1">
      <x:c r="A2917" s="2" t="n">
        <x:v>8</x:v>
      </x:c>
      <x:c r="B2917" s="2" t="str">
        <x:v>粤A05391F</x:v>
      </x:c>
      <x:c r="C2917" s="2" t="str">
        <x:v>金可鹏</x:v>
      </x:c>
      <x:c r="D2917" s="2" t="n">
        <x:v>31</x:v>
      </x:c>
      <x:c r="E2917" s="7" t="n">
        <x:v>1000</x:v>
      </x:c>
      <x:c r="F2917" s="2" t="str">
        <x:v>否</x:v>
      </x:c>
      <x:c r="G2917" s="7" t="n">
        <x:v>6000</x:v>
      </x:c>
      <x:c r="H2917" s="7" t="n">
        <x:v>3362.5</x:v>
      </x:c>
      <x:c r="I2917" s="2" t="str">
        <x:v>可按后续累计达标判定补发</x:v>
      </x:c>
    </x:row>
    <x:row r="2918" ht="22" customHeight="1">
      <x:c r="A2918" s="2" t="n">
        <x:v>8</x:v>
      </x:c>
      <x:c r="B2918" s="2" t="str">
        <x:v>粤A06290F</x:v>
      </x:c>
      <x:c r="C2918" s="2" t="str">
        <x:v>金可鹏</x:v>
      </x:c>
      <x:c r="D2918" s="2" t="n">
        <x:v>31</x:v>
      </x:c>
      <x:c r="E2918" s="7" t="n">
        <x:v>1000</x:v>
      </x:c>
      <x:c r="F2918" s="2" t="str">
        <x:v>是</x:v>
      </x:c>
      <x:c r="G2918" s="7" t="n">
        <x:v>6000</x:v>
      </x:c>
      <x:c r="H2918" s="7" t="n">
        <x:v>6653.5</x:v>
      </x:c>
      <x:c r="I2918" s="2" t="str">
        <x:v>已发或已核定扣减，不重复补发</x:v>
      </x:c>
    </x:row>
    <x:row r="2919" ht="22" customHeight="1">
      <x:c r="A2919" s="2" t="n">
        <x:v>8</x:v>
      </x:c>
      <x:c r="B2919" s="2" t="str">
        <x:v>粤A06569F</x:v>
      </x:c>
      <x:c r="C2919" s="2" t="str">
        <x:v>金可鹏</x:v>
      </x:c>
      <x:c r="D2919" s="2" t="n">
        <x:v>31</x:v>
      </x:c>
      <x:c r="E2919" s="7" t="n">
        <x:v>1000</x:v>
      </x:c>
      <x:c r="F2919" s="2" t="str">
        <x:v>否</x:v>
      </x:c>
      <x:c r="G2919" s="7" t="n">
        <x:v>6000</x:v>
      </x:c>
      <x:c r="H2919" s="7" t="n">
        <x:v>3534</x:v>
      </x:c>
      <x:c r="I2919" s="2" t="str">
        <x:v>可按后续累计达标判定补发</x:v>
      </x:c>
    </x:row>
    <x:row r="2920" ht="22" customHeight="1">
      <x:c r="A2920" s="2" t="n">
        <x:v>8</x:v>
      </x:c>
      <x:c r="B2920" s="2" t="str">
        <x:v>粤A06859F</x:v>
      </x:c>
      <x:c r="C2920" s="2" t="str">
        <x:v>金可鹏</x:v>
      </x:c>
      <x:c r="D2920" s="2" t="n">
        <x:v>31</x:v>
      </x:c>
      <x:c r="E2920" s="7" t="n">
        <x:v>1000</x:v>
      </x:c>
      <x:c r="F2920" s="2" t="str">
        <x:v>否</x:v>
      </x:c>
      <x:c r="G2920" s="7" t="n">
        <x:v>6000</x:v>
      </x:c>
      <x:c r="H2920" s="7" t="n">
        <x:v>2976.7</x:v>
      </x:c>
      <x:c r="I2920" s="2" t="str">
        <x:v>可按后续累计达标判定补发</x:v>
      </x:c>
    </x:row>
    <x:row r="2921" ht="22" customHeight="1">
      <x:c r="A2921" s="2" t="n">
        <x:v>8</x:v>
      </x:c>
      <x:c r="B2921" s="2" t="str">
        <x:v>粤A06932F</x:v>
      </x:c>
      <x:c r="C2921" s="2" t="str">
        <x:v>金可鹏</x:v>
      </x:c>
      <x:c r="D2921" s="2" t="n">
        <x:v>31</x:v>
      </x:c>
      <x:c r="E2921" s="7" t="n">
        <x:v>1000</x:v>
      </x:c>
      <x:c r="F2921" s="2" t="str">
        <x:v>否</x:v>
      </x:c>
      <x:c r="G2921" s="7" t="n">
        <x:v>6000</x:v>
      </x:c>
      <x:c r="H2921" s="7" t="n">
        <x:v>1743.8</x:v>
      </x:c>
      <x:c r="I2921" s="2" t="str">
        <x:v>可按后续累计达标判定补发</x:v>
      </x:c>
    </x:row>
    <x:row r="2922" ht="22" customHeight="1">
      <x:c r="A2922" s="2" t="n">
        <x:v>8</x:v>
      </x:c>
      <x:c r="B2922" s="2" t="str">
        <x:v>粤A08512F</x:v>
      </x:c>
      <x:c r="C2922" s="2" t="str">
        <x:v>金可鹏</x:v>
      </x:c>
      <x:c r="D2922" s="2" t="n">
        <x:v>31</x:v>
      </x:c>
      <x:c r="E2922" s="7" t="n">
        <x:v>1000</x:v>
      </x:c>
      <x:c r="F2922" s="2" t="str">
        <x:v>否</x:v>
      </x:c>
      <x:c r="G2922" s="7" t="n">
        <x:v>6000</x:v>
      </x:c>
      <x:c r="H2922" s="7" t="n">
        <x:v>3978.7</x:v>
      </x:c>
      <x:c r="I2922" s="2" t="str">
        <x:v>可按后续累计达标判定补发</x:v>
      </x:c>
    </x:row>
    <x:row r="2923" ht="22" customHeight="1">
      <x:c r="A2923" s="2" t="n">
        <x:v>8</x:v>
      </x:c>
      <x:c r="B2923" s="2" t="str">
        <x:v>粤A09262F</x:v>
      </x:c>
      <x:c r="C2923" s="2" t="str">
        <x:v>金可鹏</x:v>
      </x:c>
      <x:c r="D2923" s="2" t="n">
        <x:v>31</x:v>
      </x:c>
      <x:c r="E2923" s="7" t="n">
        <x:v>1000</x:v>
      </x:c>
      <x:c r="F2923" s="2" t="str">
        <x:v>否</x:v>
      </x:c>
      <x:c r="G2923" s="7" t="n">
        <x:v>6000</x:v>
      </x:c>
      <x:c r="H2923" s="7" t="n">
        <x:v>3023.5</x:v>
      </x:c>
      <x:c r="I2923" s="2" t="str">
        <x:v>可按后续累计达标判定补发</x:v>
      </x:c>
    </x:row>
    <x:row r="2924" ht="22" customHeight="1">
      <x:c r="A2924" s="2" t="n">
        <x:v>8</x:v>
      </x:c>
      <x:c r="B2924" s="2" t="str">
        <x:v>粤AGP2032</x:v>
      </x:c>
      <x:c r="C2924" s="2" t="str">
        <x:v>金可鹏</x:v>
      </x:c>
      <x:c r="D2924" s="2" t="n">
        <x:v>31</x:v>
      </x:c>
      <x:c r="E2924" s="7" t="n">
        <x:v>260</x:v>
      </x:c>
      <x:c r="F2924" s="2" t="str">
        <x:v>否</x:v>
      </x:c>
      <x:c r="G2924" s="7" t="n">
        <x:v>5000</x:v>
      </x:c>
      <x:c r="H2924" s="7" t="n">
        <x:v>2362.8</x:v>
      </x:c>
      <x:c r="I2924" s="2" t="str">
        <x:v>可按后续累计达标判定补发</x:v>
      </x:c>
    </x:row>
    <x:row r="2925" ht="22" customHeight="1">
      <x:c r="A2925" s="2" t="n">
        <x:v>8</x:v>
      </x:c>
      <x:c r="B2925" s="2" t="str">
        <x:v>粤AGP3071</x:v>
      </x:c>
      <x:c r="C2925" s="2" t="str">
        <x:v>金可鹏</x:v>
      </x:c>
      <x:c r="D2925" s="2" t="n">
        <x:v>31</x:v>
      </x:c>
      <x:c r="E2925" s="7" t="n">
        <x:v>260</x:v>
      </x:c>
      <x:c r="F2925" s="2" t="str">
        <x:v>否</x:v>
      </x:c>
      <x:c r="G2925" s="7" t="n">
        <x:v>5000</x:v>
      </x:c>
      <x:c r="H2925" s="7" t="n">
        <x:v>38.5</x:v>
      </x:c>
      <x:c r="I2925" s="2" t="str">
        <x:v>可按后续累计达标判定补发</x:v>
      </x:c>
    </x:row>
    <x:row r="2926" ht="22" customHeight="1">
      <x:c r="A2926" s="2" t="n">
        <x:v>8</x:v>
      </x:c>
      <x:c r="B2926" s="2" t="str">
        <x:v>粤AGP3082</x:v>
      </x:c>
      <x:c r="C2926" s="2" t="str">
        <x:v>金可鹏</x:v>
      </x:c>
      <x:c r="D2926" s="2" t="n">
        <x:v>31</x:v>
      </x:c>
      <x:c r="E2926" s="7" t="n">
        <x:v>260</x:v>
      </x:c>
      <x:c r="F2926" s="2" t="str">
        <x:v>否</x:v>
      </x:c>
      <x:c r="G2926" s="7" t="n">
        <x:v>5000</x:v>
      </x:c>
      <x:c r="H2926" s="7" t="n">
        <x:v>2654.8</x:v>
      </x:c>
      <x:c r="I2926" s="2" t="str">
        <x:v>可按后续累计达标判定补发</x:v>
      </x:c>
    </x:row>
    <x:row r="2927" ht="22" customHeight="1">
      <x:c r="A2927" s="2" t="n">
        <x:v>8</x:v>
      </x:c>
      <x:c r="B2927" s="2" t="str">
        <x:v>粤AGP3087</x:v>
      </x:c>
      <x:c r="C2927" s="2" t="str">
        <x:v>金可鹏</x:v>
      </x:c>
      <x:c r="D2927" s="2" t="n">
        <x:v>31</x:v>
      </x:c>
      <x:c r="E2927" s="7" t="n">
        <x:v>260</x:v>
      </x:c>
      <x:c r="F2927" s="2" t="str">
        <x:v>否</x:v>
      </x:c>
      <x:c r="G2927" s="7" t="n">
        <x:v>5000</x:v>
      </x:c>
      <x:c r="H2927" s="7" t="n">
        <x:v>535.54</x:v>
      </x:c>
      <x:c r="I2927" s="2" t="str">
        <x:v>可按后续累计达标判定补发</x:v>
      </x:c>
    </x:row>
    <x:row r="2928" ht="22" customHeight="1">
      <x:c r="A2928" s="2" t="n">
        <x:v>8</x:v>
      </x:c>
      <x:c r="B2928" s="2" t="str">
        <x:v>粤AGP3097</x:v>
      </x:c>
      <x:c r="C2928" s="2" t="str">
        <x:v>金可鹏</x:v>
      </x:c>
      <x:c r="D2928" s="2" t="n">
        <x:v>31</x:v>
      </x:c>
      <x:c r="E2928" s="7" t="n">
        <x:v>260</x:v>
      </x:c>
      <x:c r="F2928" s="2" t="str">
        <x:v>否</x:v>
      </x:c>
      <x:c r="G2928" s="7" t="n">
        <x:v>5000</x:v>
      </x:c>
      <x:c r="H2928" s="7" t="n">
        <x:v>1318.8</x:v>
      </x:c>
      <x:c r="I2928" s="2" t="str">
        <x:v>可按后续累计达标判定补发</x:v>
      </x:c>
    </x:row>
    <x:row r="2929" ht="22" customHeight="1">
      <x:c r="A2929" s="2" t="n">
        <x:v>8</x:v>
      </x:c>
      <x:c r="B2929" s="2" t="str">
        <x:v>粤AGP3505</x:v>
      </x:c>
      <x:c r="C2929" s="2" t="str">
        <x:v>金可鹏</x:v>
      </x:c>
      <x:c r="D2929" s="2" t="n">
        <x:v>31</x:v>
      </x:c>
      <x:c r="E2929" s="7" t="n">
        <x:v>260</x:v>
      </x:c>
      <x:c r="F2929" s="2" t="str">
        <x:v>否</x:v>
      </x:c>
      <x:c r="G2929" s="7" t="n">
        <x:v>5000</x:v>
      </x:c>
      <x:c r="H2929" s="7" t="n">
        <x:v>132.4</x:v>
      </x:c>
      <x:c r="I2929" s="2" t="str">
        <x:v>可按后续累计达标判定补发</x:v>
      </x:c>
    </x:row>
    <x:row r="2930" ht="22" customHeight="1">
      <x:c r="A2930" s="2" t="n">
        <x:v>8</x:v>
      </x:c>
      <x:c r="B2930" s="2" t="str">
        <x:v>粤AGP3509</x:v>
      </x:c>
      <x:c r="C2930" s="2" t="str">
        <x:v>金可鹏</x:v>
      </x:c>
      <x:c r="D2930" s="2" t="n">
        <x:v>31</x:v>
      </x:c>
      <x:c r="E2930" s="7" t="n">
        <x:v>260</x:v>
      </x:c>
      <x:c r="F2930" s="2" t="str">
        <x:v>否</x:v>
      </x:c>
      <x:c r="G2930" s="7" t="n">
        <x:v>5000</x:v>
      </x:c>
      <x:c r="H2930" s="7" t="n">
        <x:v>920.42</x:v>
      </x:c>
      <x:c r="I2930" s="2" t="str">
        <x:v>可按后续累计达标判定补发</x:v>
      </x:c>
    </x:row>
    <x:row r="2931" ht="22" customHeight="1">
      <x:c r="A2931" s="2" t="n">
        <x:v>8</x:v>
      </x:c>
      <x:c r="B2931" s="2" t="str">
        <x:v>粤AGP3627</x:v>
      </x:c>
      <x:c r="C2931" s="2" t="str">
        <x:v>金可鹏</x:v>
      </x:c>
      <x:c r="D2931" s="2" t="n">
        <x:v>31</x:v>
      </x:c>
      <x:c r="E2931" s="7" t="n">
        <x:v>260</x:v>
      </x:c>
      <x:c r="F2931" s="2" t="str">
        <x:v>是</x:v>
      </x:c>
      <x:c r="G2931" s="7" t="n">
        <x:v>5000</x:v>
      </x:c>
      <x:c r="H2931" s="7" t="n">
        <x:v>12063.9</x:v>
      </x:c>
      <x:c r="I2931" s="2" t="str">
        <x:v>已发或已核定扣减，不重复补发</x:v>
      </x:c>
    </x:row>
    <x:row r="2932" ht="22" customHeight="1">
      <x:c r="A2932" s="2" t="n">
        <x:v>8</x:v>
      </x:c>
      <x:c r="B2932" s="2" t="str">
        <x:v>粤AGP3631</x:v>
      </x:c>
      <x:c r="C2932" s="2" t="str">
        <x:v>金可鹏</x:v>
      </x:c>
      <x:c r="D2932" s="2" t="n">
        <x:v>31</x:v>
      </x:c>
      <x:c r="E2932" s="7" t="n">
        <x:v>260</x:v>
      </x:c>
      <x:c r="F2932" s="2" t="str">
        <x:v>否</x:v>
      </x:c>
      <x:c r="G2932" s="7" t="n">
        <x:v>5000</x:v>
      </x:c>
      <x:c r="H2932" s="7" t="n">
        <x:v>3601.5</x:v>
      </x:c>
      <x:c r="I2932" s="2" t="str">
        <x:v>可按后续累计达标判定补发</x:v>
      </x:c>
    </x:row>
    <x:row r="2933" ht="22" customHeight="1">
      <x:c r="A2933" s="2" t="n">
        <x:v>8</x:v>
      </x:c>
      <x:c r="B2933" s="2" t="str">
        <x:v>粤AGP3673</x:v>
      </x:c>
      <x:c r="C2933" s="2" t="str">
        <x:v>金可鹏</x:v>
      </x:c>
      <x:c r="D2933" s="2" t="n">
        <x:v>31</x:v>
      </x:c>
      <x:c r="E2933" s="7" t="n">
        <x:v>260</x:v>
      </x:c>
      <x:c r="F2933" s="2" t="str">
        <x:v>是</x:v>
      </x:c>
      <x:c r="G2933" s="7" t="n">
        <x:v>5000</x:v>
      </x:c>
      <x:c r="H2933" s="7" t="n">
        <x:v>9184.6</x:v>
      </x:c>
      <x:c r="I2933" s="2" t="str">
        <x:v>已发或已核定扣减，不重复补发</x:v>
      </x:c>
    </x:row>
    <x:row r="2934" ht="22" customHeight="1">
      <x:c r="A2934" s="2" t="n">
        <x:v>8</x:v>
      </x:c>
      <x:c r="B2934" s="2" t="str">
        <x:v>粤AGP3692</x:v>
      </x:c>
      <x:c r="C2934" s="2" t="str">
        <x:v>金可鹏</x:v>
      </x:c>
      <x:c r="D2934" s="2" t="n">
        <x:v>31</x:v>
      </x:c>
      <x:c r="E2934" s="7" t="n">
        <x:v>260</x:v>
      </x:c>
      <x:c r="F2934" s="2" t="str">
        <x:v>是</x:v>
      </x:c>
      <x:c r="G2934" s="7" t="n">
        <x:v>5000</x:v>
      </x:c>
      <x:c r="H2934" s="7" t="n">
        <x:v>12817.5</x:v>
      </x:c>
      <x:c r="I2934" s="2" t="str">
        <x:v>已发或已核定扣减，不重复补发</x:v>
      </x:c>
    </x:row>
    <x:row r="2935" ht="22" customHeight="1">
      <x:c r="A2935" s="2" t="n">
        <x:v>8</x:v>
      </x:c>
      <x:c r="B2935" s="2" t="str">
        <x:v>粤AGP4396</x:v>
      </x:c>
      <x:c r="C2935" s="2" t="str">
        <x:v>金可鹏</x:v>
      </x:c>
      <x:c r="D2935" s="2" t="n">
        <x:v>31</x:v>
      </x:c>
      <x:c r="E2935" s="7" t="n">
        <x:v>260</x:v>
      </x:c>
      <x:c r="F2935" s="2" t="str">
        <x:v>否</x:v>
      </x:c>
      <x:c r="G2935" s="7" t="n">
        <x:v>5000</x:v>
      </x:c>
      <x:c r="H2935" s="7" t="n">
        <x:v>433.01</x:v>
      </x:c>
      <x:c r="I2935" s="2" t="str">
        <x:v>可按后续累计达标判定补发</x:v>
      </x:c>
    </x:row>
    <x:row r="2936" ht="22" customHeight="1">
      <x:c r="A2936" s="2" t="n">
        <x:v>8</x:v>
      </x:c>
      <x:c r="B2936" s="2" t="str">
        <x:v>粤AGP4486</x:v>
      </x:c>
      <x:c r="C2936" s="2" t="str">
        <x:v>金可鹏</x:v>
      </x:c>
      <x:c r="D2936" s="2" t="n">
        <x:v>31</x:v>
      </x:c>
      <x:c r="E2936" s="7" t="n">
        <x:v>260</x:v>
      </x:c>
      <x:c r="F2936" s="2" t="str">
        <x:v>否</x:v>
      </x:c>
      <x:c r="G2936" s="7" t="n">
        <x:v>5000</x:v>
      </x:c>
      <x:c r="H2936" s="7" t="n">
        <x:v>502.3</x:v>
      </x:c>
      <x:c r="I2936" s="2" t="str">
        <x:v>可按后续累计达标判定补发</x:v>
      </x:c>
    </x:row>
    <x:row r="2937" ht="22" customHeight="1">
      <x:c r="A2937" s="2" t="n">
        <x:v>8</x:v>
      </x:c>
      <x:c r="B2937" s="2" t="str">
        <x:v>粤AGP4538</x:v>
      </x:c>
      <x:c r="C2937" s="2" t="str">
        <x:v>金可鹏</x:v>
      </x:c>
      <x:c r="D2937" s="2" t="n">
        <x:v>31</x:v>
      </x:c>
      <x:c r="E2937" s="7" t="n">
        <x:v>260</x:v>
      </x:c>
      <x:c r="F2937" s="2" t="str">
        <x:v>是</x:v>
      </x:c>
      <x:c r="G2937" s="7" t="n">
        <x:v>5000</x:v>
      </x:c>
      <x:c r="H2937" s="7" t="n">
        <x:v>5534.2</x:v>
      </x:c>
      <x:c r="I2937" s="2" t="str">
        <x:v>已发或已核定扣减，不重复补发</x:v>
      </x:c>
    </x:row>
    <x:row r="2938" ht="22" customHeight="1">
      <x:c r="A2938" s="2" t="n">
        <x:v>8</x:v>
      </x:c>
      <x:c r="B2938" s="2" t="str">
        <x:v>粤AGP4587</x:v>
      </x:c>
      <x:c r="C2938" s="2" t="str">
        <x:v>金可鹏</x:v>
      </x:c>
      <x:c r="D2938" s="2" t="n">
        <x:v>31</x:v>
      </x:c>
      <x:c r="E2938" s="7" t="n">
        <x:v>260</x:v>
      </x:c>
      <x:c r="F2938" s="2" t="str">
        <x:v>是</x:v>
      </x:c>
      <x:c r="G2938" s="7" t="n">
        <x:v>5000</x:v>
      </x:c>
      <x:c r="H2938" s="7" t="n">
        <x:v>15998.4</x:v>
      </x:c>
      <x:c r="I2938" s="2" t="str">
        <x:v>已发或已核定扣减，不重复补发</x:v>
      </x:c>
    </x:row>
    <x:row r="2939" ht="22" customHeight="1">
      <x:c r="A2939" s="2" t="n">
        <x:v>8</x:v>
      </x:c>
      <x:c r="B2939" s="2" t="str">
        <x:v>粤AGP5169</x:v>
      </x:c>
      <x:c r="C2939" s="2" t="str">
        <x:v>金可鹏</x:v>
      </x:c>
      <x:c r="D2939" s="2" t="n">
        <x:v>31</x:v>
      </x:c>
      <x:c r="E2939" s="7" t="n">
        <x:v>260</x:v>
      </x:c>
      <x:c r="F2939" s="2" t="str">
        <x:v>否</x:v>
      </x:c>
      <x:c r="G2939" s="7" t="n">
        <x:v>5000</x:v>
      </x:c>
      <x:c r="H2939" s="7" t="n">
        <x:v>798.6</x:v>
      </x:c>
      <x:c r="I2939" s="2" t="str">
        <x:v>可按后续累计达标判定补发</x:v>
      </x:c>
    </x:row>
    <x:row r="2940" ht="22" customHeight="1">
      <x:c r="A2940" s="2" t="n">
        <x:v>8</x:v>
      </x:c>
      <x:c r="B2940" s="2" t="str">
        <x:v>粤AGP5363</x:v>
      </x:c>
      <x:c r="C2940" s="2" t="str">
        <x:v>金可鹏</x:v>
      </x:c>
      <x:c r="D2940" s="2" t="n">
        <x:v>31</x:v>
      </x:c>
      <x:c r="E2940" s="7" t="n">
        <x:v>260</x:v>
      </x:c>
      <x:c r="F2940" s="2" t="str">
        <x:v>否</x:v>
      </x:c>
      <x:c r="G2940" s="7" t="n">
        <x:v>5000</x:v>
      </x:c>
      <x:c r="H2940" s="7" t="n">
        <x:v>491</x:v>
      </x:c>
      <x:c r="I2940" s="2" t="str">
        <x:v>可按后续累计达标判定补发</x:v>
      </x:c>
    </x:row>
    <x:row r="2941" ht="22" customHeight="1">
      <x:c r="A2941" s="2" t="n">
        <x:v>8</x:v>
      </x:c>
      <x:c r="B2941" s="2" t="str">
        <x:v>粤AGP5621</x:v>
      </x:c>
      <x:c r="C2941" s="2" t="str">
        <x:v>金可鹏</x:v>
      </x:c>
      <x:c r="D2941" s="2" t="n">
        <x:v>31</x:v>
      </x:c>
      <x:c r="E2941" s="7" t="n">
        <x:v>260</x:v>
      </x:c>
      <x:c r="F2941" s="2" t="str">
        <x:v>否</x:v>
      </x:c>
      <x:c r="G2941" s="7" t="n">
        <x:v>5000</x:v>
      </x:c>
      <x:c r="H2941" s="7" t="n">
        <x:v>432.2</x:v>
      </x:c>
      <x:c r="I2941" s="2" t="str">
        <x:v>可按后续累计达标判定补发</x:v>
      </x:c>
    </x:row>
    <x:row r="2942" ht="22" customHeight="1">
      <x:c r="A2942" s="2" t="n">
        <x:v>8</x:v>
      </x:c>
      <x:c r="B2942" s="2" t="str">
        <x:v>粤AGP7019</x:v>
      </x:c>
      <x:c r="C2942" s="2" t="str">
        <x:v>金可鹏</x:v>
      </x:c>
      <x:c r="D2942" s="2" t="n">
        <x:v>31</x:v>
      </x:c>
      <x:c r="E2942" s="7" t="n">
        <x:v>260</x:v>
      </x:c>
      <x:c r="F2942" s="2" t="str">
        <x:v>否</x:v>
      </x:c>
      <x:c r="G2942" s="7" t="n">
        <x:v>5000</x:v>
      </x:c>
      <x:c r="H2942" s="7" t="n">
        <x:v>756.93</x:v>
      </x:c>
      <x:c r="I2942" s="2" t="str">
        <x:v>可按后续累计达标判定补发</x:v>
      </x:c>
    </x:row>
    <x:row r="2943" ht="22" customHeight="1">
      <x:c r="A2943" s="2" t="n">
        <x:v>8</x:v>
      </x:c>
      <x:c r="B2943" s="2" t="str">
        <x:v>粤AGP9733</x:v>
      </x:c>
      <x:c r="C2943" s="2" t="str">
        <x:v>金可鹏</x:v>
      </x:c>
      <x:c r="D2943" s="2" t="n">
        <x:v>31</x:v>
      </x:c>
      <x:c r="E2943" s="7" t="n">
        <x:v>150</x:v>
      </x:c>
      <x:c r="F2943" s="2" t="str">
        <x:v>是</x:v>
      </x:c>
      <x:c r="G2943" s="7" t="n">
        <x:v>3000</x:v>
      </x:c>
      <x:c r="H2943" s="7" t="n">
        <x:v>935.3</x:v>
      </x:c>
      <x:c r="I2943" s="2" t="str">
        <x:v>已发或已核定扣减，不重复补发</x:v>
      </x:c>
    </x:row>
    <x:row r="2944" ht="22" customHeight="1">
      <x:c r="A2944" s="2" t="n">
        <x:v>8</x:v>
      </x:c>
      <x:c r="B2944" s="2" t="str">
        <x:v>粤AGP9739</x:v>
      </x:c>
      <x:c r="C2944" s="2" t="str">
        <x:v>金可鹏</x:v>
      </x:c>
      <x:c r="D2944" s="2" t="n">
        <x:v>31</x:v>
      </x:c>
      <x:c r="E2944" s="7" t="n">
        <x:v>260</x:v>
      </x:c>
      <x:c r="F2944" s="2" t="str">
        <x:v>否</x:v>
      </x:c>
      <x:c r="G2944" s="7" t="n">
        <x:v>5000</x:v>
      </x:c>
      <x:c r="H2944" s="7" t="n">
        <x:v>1639.2</x:v>
      </x:c>
      <x:c r="I2944" s="2" t="str">
        <x:v>可按后续累计达标判定补发</x:v>
      </x:c>
    </x:row>
    <x:row r="2945" ht="22" customHeight="1">
      <x:c r="A2945" s="2" t="n">
        <x:v>8</x:v>
      </x:c>
      <x:c r="B2945" s="2" t="str">
        <x:v>粤AGP9790</x:v>
      </x:c>
      <x:c r="C2945" s="2" t="str">
        <x:v>吴纬涛</x:v>
      </x:c>
      <x:c r="D2945" s="2" t="n">
        <x:v>3</x:v>
      </x:c>
      <x:c r="E2945" s="7" t="n">
        <x:v>300</x:v>
      </x:c>
      <x:c r="F2945" s="2" t="str">
        <x:v>否</x:v>
      </x:c>
      <x:c r="G2945" s="7" t="n">
        <x:v>483.87</x:v>
      </x:c>
      <x:c r="H2945" s="7" t="n">
        <x:v>122.7</x:v>
      </x:c>
      <x:c r="I2945" s="2" t="str">
        <x:v>可按后续累计达标判定补发</x:v>
      </x:c>
    </x:row>
    <x:row r="2946" ht="22" customHeight="1">
      <x:c r="A2946" s="2" t="n">
        <x:v>8</x:v>
      </x:c>
      <x:c r="B2946" s="2" t="str">
        <x:v>粤AGP9827</x:v>
      </x:c>
      <x:c r="C2946" s="2" t="str">
        <x:v>金可鹏</x:v>
      </x:c>
      <x:c r="D2946" s="2" t="n">
        <x:v>31</x:v>
      </x:c>
      <x:c r="E2946" s="7" t="n">
        <x:v>260</x:v>
      </x:c>
      <x:c r="F2946" s="2" t="str">
        <x:v>是</x:v>
      </x:c>
      <x:c r="G2946" s="7" t="n">
        <x:v>5000</x:v>
      </x:c>
      <x:c r="H2946" s="7" t="n">
        <x:v>5642.5</x:v>
      </x:c>
      <x:c r="I2946" s="2" t="str">
        <x:v>已发或已核定扣减，不重复补发</x:v>
      </x:c>
    </x:row>
    <x:row r="2947" ht="22" customHeight="1">
      <x:c r="A2947" s="2" t="n">
        <x:v>8</x:v>
      </x:c>
      <x:c r="B2947" s="2" t="str">
        <x:v>粤AGQ1308</x:v>
      </x:c>
      <x:c r="C2947" s="2" t="str">
        <x:v>金可鹏</x:v>
      </x:c>
      <x:c r="D2947" s="2" t="n">
        <x:v>31</x:v>
      </x:c>
      <x:c r="E2947" s="7" t="n">
        <x:v>150</x:v>
      </x:c>
      <x:c r="F2947" s="2" t="str">
        <x:v>是</x:v>
      </x:c>
      <x:c r="G2947" s="7" t="n">
        <x:v>3000</x:v>
      </x:c>
      <x:c r="H2947" s="7" t="n">
        <x:v>3327.2</x:v>
      </x:c>
      <x:c r="I2947" s="2" t="str">
        <x:v>已发或已核定扣减，不重复补发</x:v>
      </x:c>
    </x:row>
    <x:row r="2948" ht="22" customHeight="1">
      <x:c r="A2948" s="2" t="n">
        <x:v>8</x:v>
      </x:c>
      <x:c r="B2948" s="2" t="str">
        <x:v>粤AGR8737</x:v>
      </x:c>
      <x:c r="C2948" s="2" t="str">
        <x:v>吴纬涛</x:v>
      </x:c>
      <x:c r="D2948" s="2" t="n">
        <x:v>3</x:v>
      </x:c>
      <x:c r="E2948" s="7" t="n">
        <x:v>150</x:v>
      </x:c>
      <x:c r="F2948" s="2" t="str">
        <x:v>否</x:v>
      </x:c>
      <x:c r="G2948" s="7" t="n">
        <x:v>290.32</x:v>
      </x:c>
      <x:c r="H2948" s="7" t="n">
        <x:v>46.4</x:v>
      </x:c>
      <x:c r="I2948" s="2" t="str">
        <x:v>可按后续累计达标判定补发</x:v>
      </x:c>
    </x:row>
    <x:row r="2949" ht="22" customHeight="1">
      <x:c r="A2949" s="2" t="n">
        <x:v>8</x:v>
      </x:c>
      <x:c r="B2949" s="2" t="str">
        <x:v>粤AFH7393</x:v>
      </x:c>
      <x:c r="C2949" s="2" t="str">
        <x:v>钟祥</x:v>
      </x:c>
      <x:c r="D2949" s="2" t="n">
        <x:v>31</x:v>
      </x:c>
      <x:c r="E2949" s="7" t="n">
        <x:v>260</x:v>
      </x:c>
      <x:c r="F2949" s="2" t="str">
        <x:v>否</x:v>
      </x:c>
      <x:c r="G2949" s="7" t="n">
        <x:v>5000</x:v>
      </x:c>
      <x:c r="H2949" s="7" t="n">
        <x:v>2321.5</x:v>
      </x:c>
      <x:c r="I2949" s="2" t="str">
        <x:v>可按后续累计达标判定补发</x:v>
      </x:c>
    </x:row>
    <x:row r="2950" ht="22" customHeight="1">
      <x:c r="A2950" s="2" t="n">
        <x:v>8</x:v>
      </x:c>
      <x:c r="B2950" s="2" t="str">
        <x:v>粤AG01629</x:v>
      </x:c>
      <x:c r="C2950" s="2" t="str">
        <x:v>钟祥</x:v>
      </x:c>
      <x:c r="D2950" s="2" t="n">
        <x:v>31</x:v>
      </x:c>
      <x:c r="E2950" s="7" t="n">
        <x:v>260</x:v>
      </x:c>
      <x:c r="F2950" s="2" t="str">
        <x:v>否</x:v>
      </x:c>
      <x:c r="G2950" s="7" t="n">
        <x:v>5000</x:v>
      </x:c>
      <x:c r="H2950" s="7" t="n">
        <x:v>0</x:v>
      </x:c>
      <x:c r="I2950" s="2" t="str">
        <x:v>可按后续累计达标判定补发</x:v>
      </x:c>
    </x:row>
    <x:row r="2951" ht="22" customHeight="1">
      <x:c r="A2951" s="2" t="n">
        <x:v>8</x:v>
      </x:c>
      <x:c r="B2951" s="2" t="str">
        <x:v>粤AG59208</x:v>
      </x:c>
      <x:c r="C2951" s="2" t="str">
        <x:v>钟祥</x:v>
      </x:c>
      <x:c r="D2951" s="2" t="n">
        <x:v>31</x:v>
      </x:c>
      <x:c r="E2951" s="7" t="n">
        <x:v>260</x:v>
      </x:c>
      <x:c r="F2951" s="2" t="str">
        <x:v>否</x:v>
      </x:c>
      <x:c r="G2951" s="7" t="n">
        <x:v>5000</x:v>
      </x:c>
      <x:c r="H2951" s="7" t="n">
        <x:v>1268.5</x:v>
      </x:c>
      <x:c r="I2951" s="2" t="str">
        <x:v>可按后续累计达标判定补发</x:v>
      </x:c>
    </x:row>
    <x:row r="2952" ht="22" customHeight="1">
      <x:c r="A2952" s="2" t="n">
        <x:v>8</x:v>
      </x:c>
      <x:c r="B2952" s="2" t="str">
        <x:v>粤AGE5843</x:v>
      </x:c>
      <x:c r="C2952" s="2" t="str">
        <x:v>钟祥</x:v>
      </x:c>
      <x:c r="D2952" s="2" t="n">
        <x:v>31</x:v>
      </x:c>
      <x:c r="E2952" s="7" t="n">
        <x:v>150</x:v>
      </x:c>
      <x:c r="F2952" s="2" t="str">
        <x:v>否</x:v>
      </x:c>
      <x:c r="G2952" s="7" t="n">
        <x:v>3000</x:v>
      </x:c>
      <x:c r="H2952" s="7" t="n">
        <x:v>1563.2</x:v>
      </x:c>
      <x:c r="I2952" s="2" t="str">
        <x:v>可按后续累计达标判定补发</x:v>
      </x:c>
    </x:row>
    <x:row r="2953" ht="22" customHeight="1">
      <x:c r="A2953" s="2" t="n">
        <x:v>8</x:v>
      </x:c>
      <x:c r="B2953" s="2" t="str">
        <x:v>粤AGF0692</x:v>
      </x:c>
      <x:c r="C2953" s="2" t="str">
        <x:v>钟祥</x:v>
      </x:c>
      <x:c r="D2953" s="2" t="n">
        <x:v>31</x:v>
      </x:c>
      <x:c r="E2953" s="7" t="n">
        <x:v>150</x:v>
      </x:c>
      <x:c r="F2953" s="2" t="str">
        <x:v>否</x:v>
      </x:c>
      <x:c r="G2953" s="7" t="n">
        <x:v>3000</x:v>
      </x:c>
      <x:c r="H2953" s="7" t="n">
        <x:v>1269.5</x:v>
      </x:c>
      <x:c r="I2953" s="2" t="str">
        <x:v>可按后续累计达标判定补发</x:v>
      </x:c>
    </x:row>
    <x:row r="2954" ht="22" customHeight="1">
      <x:c r="A2954" s="2" t="n">
        <x:v>8</x:v>
      </x:c>
      <x:c r="B2954" s="2" t="str">
        <x:v>粤AGF4063</x:v>
      </x:c>
      <x:c r="C2954" s="2" t="str">
        <x:v>钟祥</x:v>
      </x:c>
      <x:c r="D2954" s="2" t="n">
        <x:v>31</x:v>
      </x:c>
      <x:c r="E2954" s="7" t="n">
        <x:v>150</x:v>
      </x:c>
      <x:c r="F2954" s="2" t="str">
        <x:v>否</x:v>
      </x:c>
      <x:c r="G2954" s="7" t="n">
        <x:v>3000</x:v>
      </x:c>
      <x:c r="H2954" s="7" t="n">
        <x:v>183.7</x:v>
      </x:c>
      <x:c r="I2954" s="2" t="str">
        <x:v>可按后续累计达标判定补发</x:v>
      </x:c>
    </x:row>
    <x:row r="2955" ht="22" customHeight="1">
      <x:c r="A2955" s="2" t="n">
        <x:v>8</x:v>
      </x:c>
      <x:c r="B2955" s="2" t="str">
        <x:v>粤AGF6940</x:v>
      </x:c>
      <x:c r="C2955" s="2" t="str">
        <x:v>钟祥</x:v>
      </x:c>
      <x:c r="D2955" s="2" t="n">
        <x:v>31</x:v>
      </x:c>
      <x:c r="E2955" s="7" t="n">
        <x:v>150</x:v>
      </x:c>
      <x:c r="F2955" s="2" t="str">
        <x:v>否</x:v>
      </x:c>
      <x:c r="G2955" s="7" t="n">
        <x:v>3000</x:v>
      </x:c>
      <x:c r="H2955" s="7" t="n">
        <x:v>2292.7</x:v>
      </x:c>
      <x:c r="I2955" s="2" t="str">
        <x:v>可按后续累计达标判定补发</x:v>
      </x:c>
    </x:row>
    <x:row r="2956" ht="22" customHeight="1">
      <x:c r="A2956" s="2" t="n">
        <x:v>8</x:v>
      </x:c>
      <x:c r="B2956" s="2" t="str">
        <x:v>粤AGF8492</x:v>
      </x:c>
      <x:c r="C2956" s="2" t="str">
        <x:v>钟祥</x:v>
      </x:c>
      <x:c r="D2956" s="2" t="n">
        <x:v>31</x:v>
      </x:c>
      <x:c r="E2956" s="7" t="n">
        <x:v>150</x:v>
      </x:c>
      <x:c r="F2956" s="2" t="str">
        <x:v>否</x:v>
      </x:c>
      <x:c r="G2956" s="7" t="n">
        <x:v>3000</x:v>
      </x:c>
      <x:c r="H2956" s="7" t="n">
        <x:v>1262.9</x:v>
      </x:c>
      <x:c r="I2956" s="2" t="str">
        <x:v>可按后续累计达标判定补发</x:v>
      </x:c>
    </x:row>
    <x:row r="2957" ht="22" customHeight="1">
      <x:c r="A2957" s="2" t="n">
        <x:v>8</x:v>
      </x:c>
      <x:c r="B2957" s="2" t="str">
        <x:v>粤AGF9106</x:v>
      </x:c>
      <x:c r="C2957" s="2" t="str">
        <x:v>钟祥</x:v>
      </x:c>
      <x:c r="D2957" s="2" t="n">
        <x:v>31</x:v>
      </x:c>
      <x:c r="E2957" s="7" t="n">
        <x:v>150</x:v>
      </x:c>
      <x:c r="F2957" s="2" t="str">
        <x:v>否</x:v>
      </x:c>
      <x:c r="G2957" s="7" t="n">
        <x:v>3000</x:v>
      </x:c>
      <x:c r="H2957" s="7" t="n">
        <x:v>169.4</x:v>
      </x:c>
      <x:c r="I2957" s="2" t="str">
        <x:v>可按后续累计达标判定补发</x:v>
      </x:c>
    </x:row>
    <x:row r="2958" ht="22" customHeight="1">
      <x:c r="A2958" s="2" t="n">
        <x:v>8</x:v>
      </x:c>
      <x:c r="B2958" s="2" t="str">
        <x:v>粤AGF9240</x:v>
      </x:c>
      <x:c r="C2958" s="2" t="str">
        <x:v>钟祥</x:v>
      </x:c>
      <x:c r="D2958" s="2" t="n">
        <x:v>31</x:v>
      </x:c>
      <x:c r="E2958" s="7" t="n">
        <x:v>150</x:v>
      </x:c>
      <x:c r="F2958" s="2" t="str">
        <x:v>是</x:v>
      </x:c>
      <x:c r="G2958" s="7" t="n">
        <x:v>3000</x:v>
      </x:c>
      <x:c r="H2958" s="7" t="n">
        <x:v>3338.4</x:v>
      </x:c>
      <x:c r="I2958" s="2" t="str">
        <x:v>已发或已核定扣减，不重复补发</x:v>
      </x:c>
    </x:row>
    <x:row r="2959" ht="22" customHeight="1">
      <x:c r="A2959" s="2" t="n">
        <x:v>8</x:v>
      </x:c>
      <x:c r="B2959" s="2" t="str">
        <x:v>粤AGG0490</x:v>
      </x:c>
      <x:c r="C2959" s="2" t="str">
        <x:v>钟祥</x:v>
      </x:c>
      <x:c r="D2959" s="2" t="n">
        <x:v>31</x:v>
      </x:c>
      <x:c r="E2959" s="7" t="n">
        <x:v>150</x:v>
      </x:c>
      <x:c r="F2959" s="2" t="str">
        <x:v>否</x:v>
      </x:c>
      <x:c r="G2959" s="7" t="n">
        <x:v>3000</x:v>
      </x:c>
      <x:c r="H2959" s="7" t="n">
        <x:v>199</x:v>
      </x:c>
      <x:c r="I2959" s="2" t="str">
        <x:v>可按后续累计达标判定补发</x:v>
      </x:c>
    </x:row>
    <x:row r="2960" ht="22" customHeight="1">
      <x:c r="A2960" s="2" t="n">
        <x:v>8</x:v>
      </x:c>
      <x:c r="B2960" s="2" t="str">
        <x:v>粤AGG0540</x:v>
      </x:c>
      <x:c r="C2960" s="2" t="str">
        <x:v>钟祥</x:v>
      </x:c>
      <x:c r="D2960" s="2" t="n">
        <x:v>31</x:v>
      </x:c>
      <x:c r="E2960" s="7" t="n">
        <x:v>150</x:v>
      </x:c>
      <x:c r="F2960" s="2" t="str">
        <x:v>否</x:v>
      </x:c>
      <x:c r="G2960" s="7" t="n">
        <x:v>3000</x:v>
      </x:c>
      <x:c r="H2960" s="7" t="n">
        <x:v>1952.1</x:v>
      </x:c>
      <x:c r="I2960" s="2" t="str">
        <x:v>可按后续累计达标判定补发</x:v>
      </x:c>
    </x:row>
    <x:row r="2961" ht="22" customHeight="1">
      <x:c r="A2961" s="2" t="n">
        <x:v>8</x:v>
      </x:c>
      <x:c r="B2961" s="2" t="str">
        <x:v>粤AGG3413</x:v>
      </x:c>
      <x:c r="C2961" s="2" t="str">
        <x:v>钟祥</x:v>
      </x:c>
      <x:c r="D2961" s="2" t="n">
        <x:v>31</x:v>
      </x:c>
      <x:c r="E2961" s="7" t="n">
        <x:v>150</x:v>
      </x:c>
      <x:c r="F2961" s="2" t="str">
        <x:v>否</x:v>
      </x:c>
      <x:c r="G2961" s="7" t="n">
        <x:v>3000</x:v>
      </x:c>
      <x:c r="H2961" s="7" t="n">
        <x:v>1051.8</x:v>
      </x:c>
      <x:c r="I2961" s="2" t="str">
        <x:v>可按后续累计达标判定补发</x:v>
      </x:c>
    </x:row>
    <x:row r="2962" ht="22" customHeight="1">
      <x:c r="A2962" s="2" t="n">
        <x:v>8</x:v>
      </x:c>
      <x:c r="B2962" s="2" t="str">
        <x:v>粤AGG4013</x:v>
      </x:c>
      <x:c r="C2962" s="2" t="str">
        <x:v>钟祥</x:v>
      </x:c>
      <x:c r="D2962" s="2" t="n">
        <x:v>31</x:v>
      </x:c>
      <x:c r="E2962" s="7" t="n">
        <x:v>150</x:v>
      </x:c>
      <x:c r="F2962" s="2" t="str">
        <x:v>否</x:v>
      </x:c>
      <x:c r="G2962" s="7" t="n">
        <x:v>3000</x:v>
      </x:c>
      <x:c r="H2962" s="7" t="n">
        <x:v>1403</x:v>
      </x:c>
      <x:c r="I2962" s="2" t="str">
        <x:v>可按后续累计达标判定补发</x:v>
      </x:c>
    </x:row>
    <x:row r="2963" ht="22" customHeight="1">
      <x:c r="A2963" s="2" t="n">
        <x:v>8</x:v>
      </x:c>
      <x:c r="B2963" s="2" t="str">
        <x:v>粤AGG4135</x:v>
      </x:c>
      <x:c r="C2963" s="2" t="str">
        <x:v>钟祥</x:v>
      </x:c>
      <x:c r="D2963" s="2" t="n">
        <x:v>31</x:v>
      </x:c>
      <x:c r="E2963" s="7" t="n">
        <x:v>150</x:v>
      </x:c>
      <x:c r="F2963" s="2" t="str">
        <x:v>否</x:v>
      </x:c>
      <x:c r="G2963" s="7" t="n">
        <x:v>3000</x:v>
      </x:c>
      <x:c r="H2963" s="7" t="n">
        <x:v>160.6</x:v>
      </x:c>
      <x:c r="I2963" s="2" t="str">
        <x:v>可按后续累计达标判定补发</x:v>
      </x:c>
    </x:row>
    <x:row r="2964" ht="22" customHeight="1">
      <x:c r="A2964" s="2" t="n">
        <x:v>8</x:v>
      </x:c>
      <x:c r="B2964" s="2" t="str">
        <x:v>粤AGG5043</x:v>
      </x:c>
      <x:c r="C2964" s="2" t="str">
        <x:v>钟祥</x:v>
      </x:c>
      <x:c r="D2964" s="2" t="n">
        <x:v>31</x:v>
      </x:c>
      <x:c r="E2964" s="7" t="n">
        <x:v>150</x:v>
      </x:c>
      <x:c r="F2964" s="2" t="str">
        <x:v>是</x:v>
      </x:c>
      <x:c r="G2964" s="7" t="n">
        <x:v>3000</x:v>
      </x:c>
      <x:c r="H2964" s="7" t="n">
        <x:v>3000</x:v>
      </x:c>
      <x:c r="I2964" s="2" t="str">
        <x:v>已发或已核定扣减，不重复补发</x:v>
      </x:c>
    </x:row>
    <x:row r="2965" ht="22" customHeight="1">
      <x:c r="A2965" s="2" t="n">
        <x:v>8</x:v>
      </x:c>
      <x:c r="B2965" s="2" t="str">
        <x:v>粤AGG9540</x:v>
      </x:c>
      <x:c r="C2965" s="2" t="str">
        <x:v>钟祥</x:v>
      </x:c>
      <x:c r="D2965" s="2" t="n">
        <x:v>31</x:v>
      </x:c>
      <x:c r="E2965" s="7" t="n">
        <x:v>150</x:v>
      </x:c>
      <x:c r="F2965" s="2" t="str">
        <x:v>否</x:v>
      </x:c>
      <x:c r="G2965" s="7" t="n">
        <x:v>3000</x:v>
      </x:c>
      <x:c r="H2965" s="7" t="n">
        <x:v>1010.3</x:v>
      </x:c>
      <x:c r="I2965" s="2" t="str">
        <x:v>可按后续累计达标判定补发</x:v>
      </x:c>
    </x:row>
    <x:row r="2966" ht="22" customHeight="1">
      <x:c r="A2966" s="2" t="n">
        <x:v>8</x:v>
      </x:c>
      <x:c r="B2966" s="2" t="str">
        <x:v>粤A00255F</x:v>
      </x:c>
      <x:c r="C2966" s="2" t="str">
        <x:v>吴纬涛</x:v>
      </x:c>
      <x:c r="D2966" s="2" t="n">
        <x:v>31</x:v>
      </x:c>
      <x:c r="E2966" s="7" t="n">
        <x:v>1000</x:v>
      </x:c>
      <x:c r="F2966" s="2" t="str">
        <x:v>否</x:v>
      </x:c>
      <x:c r="G2966" s="7" t="n">
        <x:v>6000</x:v>
      </x:c>
      <x:c r="H2966" s="7" t="n">
        <x:v>2331.1</x:v>
      </x:c>
      <x:c r="I2966" s="2" t="str">
        <x:v>可按后续累计达标判定补发</x:v>
      </x:c>
    </x:row>
    <x:row r="2967" ht="22" customHeight="1">
      <x:c r="A2967" s="2" t="n">
        <x:v>8</x:v>
      </x:c>
      <x:c r="B2967" s="2" t="str">
        <x:v>粤A00615F</x:v>
      </x:c>
      <x:c r="C2967" s="2" t="str">
        <x:v>赵伟军</x:v>
      </x:c>
      <x:c r="D2967" s="2" t="n">
        <x:v>31</x:v>
      </x:c>
      <x:c r="E2967" s="7" t="n">
        <x:v>150</x:v>
      </x:c>
      <x:c r="F2967" s="2" t="str">
        <x:v>否</x:v>
      </x:c>
      <x:c r="G2967" s="7" t="n">
        <x:v>6000</x:v>
      </x:c>
      <x:c r="H2967" s="7" t="n">
        <x:v>2914.7</x:v>
      </x:c>
      <x:c r="I2967" s="2" t="str">
        <x:v>可按后续累计达标判定补发</x:v>
      </x:c>
    </x:row>
    <x:row r="2968" ht="22" customHeight="1">
      <x:c r="A2968" s="2" t="n">
        <x:v>8</x:v>
      </x:c>
      <x:c r="B2968" s="2" t="str">
        <x:v>粤A01209F</x:v>
      </x:c>
      <x:c r="C2968" s="2" t="str">
        <x:v>吴纬涛</x:v>
      </x:c>
      <x:c r="D2968" s="2" t="n">
        <x:v>31</x:v>
      </x:c>
      <x:c r="E2968" s="7" t="n">
        <x:v>1000</x:v>
      </x:c>
      <x:c r="F2968" s="2" t="str">
        <x:v>否</x:v>
      </x:c>
      <x:c r="G2968" s="7" t="n">
        <x:v>6000</x:v>
      </x:c>
      <x:c r="H2968" s="7" t="n">
        <x:v>779.2</x:v>
      </x:c>
      <x:c r="I2968" s="2" t="str">
        <x:v>可按后续累计达标判定补发</x:v>
      </x:c>
    </x:row>
    <x:row r="2969" ht="22" customHeight="1">
      <x:c r="A2969" s="2" t="n">
        <x:v>8</x:v>
      </x:c>
      <x:c r="B2969" s="2" t="str">
        <x:v>粤A01396F</x:v>
      </x:c>
      <x:c r="C2969" s="2" t="str">
        <x:v>吴纬涛</x:v>
      </x:c>
      <x:c r="D2969" s="2" t="n">
        <x:v>31</x:v>
      </x:c>
      <x:c r="E2969" s="7" t="n">
        <x:v>1000</x:v>
      </x:c>
      <x:c r="F2969" s="2" t="str">
        <x:v>否</x:v>
      </x:c>
      <x:c r="G2969" s="7" t="n">
        <x:v>6000</x:v>
      </x:c>
      <x:c r="H2969" s="7" t="n">
        <x:v>5641.5</x:v>
      </x:c>
      <x:c r="I2969" s="2" t="str">
        <x:v>可按后续累计达标判定补发</x:v>
      </x:c>
    </x:row>
    <x:row r="2970" ht="22" customHeight="1">
      <x:c r="A2970" s="2" t="n">
        <x:v>8</x:v>
      </x:c>
      <x:c r="B2970" s="2" t="str">
        <x:v>粤A01620F</x:v>
      </x:c>
      <x:c r="C2970" s="2" t="str">
        <x:v>童军林</x:v>
      </x:c>
      <x:c r="D2970" s="2" t="n">
        <x:v>31</x:v>
      </x:c>
      <x:c r="E2970" s="7" t="n">
        <x:v>150</x:v>
      </x:c>
      <x:c r="F2970" s="2" t="str">
        <x:v>否</x:v>
      </x:c>
      <x:c r="G2970" s="7" t="n">
        <x:v>6000</x:v>
      </x:c>
      <x:c r="H2970" s="7" t="n">
        <x:v>290.8</x:v>
      </x:c>
      <x:c r="I2970" s="2" t="str">
        <x:v>可按后续累计达标判定补发</x:v>
      </x:c>
    </x:row>
    <x:row r="2971" ht="22" customHeight="1">
      <x:c r="A2971" s="2" t="n">
        <x:v>8</x:v>
      </x:c>
      <x:c r="B2971" s="2" t="str">
        <x:v>粤A01886F</x:v>
      </x:c>
      <x:c r="C2971" s="2" t="str">
        <x:v>吴纬涛</x:v>
      </x:c>
      <x:c r="D2971" s="2" t="n">
        <x:v>1</x:v>
      </x:c>
      <x:c r="E2971" s="7" t="n">
        <x:v>1000</x:v>
      </x:c>
      <x:c r="F2971" s="2" t="str">
        <x:v>否</x:v>
      </x:c>
      <x:c r="G2971" s="7" t="n">
        <x:v>193.55</x:v>
      </x:c>
      <x:c r="H2971" s="7" t="n">
        <x:v>0</x:v>
      </x:c>
      <x:c r="I2971" s="2" t="str">
        <x:v>可按后续累计达标判定补发</x:v>
      </x:c>
    </x:row>
    <x:row r="2972" ht="22" customHeight="1">
      <x:c r="A2972" s="2" t="n">
        <x:v>8</x:v>
      </x:c>
      <x:c r="B2972" s="2" t="str">
        <x:v>粤A01939F</x:v>
      </x:c>
      <x:c r="C2972" s="2" t="str">
        <x:v>赵伟军</x:v>
      </x:c>
      <x:c r="D2972" s="2" t="n">
        <x:v>31</x:v>
      </x:c>
      <x:c r="E2972" s="7" t="n">
        <x:v>150</x:v>
      </x:c>
      <x:c r="F2972" s="2" t="str">
        <x:v>否</x:v>
      </x:c>
      <x:c r="G2972" s="7" t="n">
        <x:v>6000</x:v>
      </x:c>
      <x:c r="H2972" s="7" t="n">
        <x:v>1363.7</x:v>
      </x:c>
      <x:c r="I2972" s="2" t="str">
        <x:v>可按后续累计达标判定补发</x:v>
      </x:c>
    </x:row>
    <x:row r="2973" ht="22" customHeight="1">
      <x:c r="A2973" s="2" t="n">
        <x:v>8</x:v>
      </x:c>
      <x:c r="B2973" s="2" t="str">
        <x:v>粤A02661F</x:v>
      </x:c>
      <x:c r="C2973" s="2" t="str">
        <x:v>赵伟军</x:v>
      </x:c>
      <x:c r="D2973" s="2" t="n">
        <x:v>31</x:v>
      </x:c>
      <x:c r="E2973" s="7" t="n">
        <x:v>150</x:v>
      </x:c>
      <x:c r="F2973" s="2" t="str">
        <x:v>否</x:v>
      </x:c>
      <x:c r="G2973" s="7" t="n">
        <x:v>6000</x:v>
      </x:c>
      <x:c r="H2973" s="7" t="n">
        <x:v>3017</x:v>
      </x:c>
      <x:c r="I2973" s="2" t="str">
        <x:v>可按后续累计达标判定补发</x:v>
      </x:c>
    </x:row>
    <x:row r="2974" ht="22" customHeight="1">
      <x:c r="A2974" s="2" t="n">
        <x:v>8</x:v>
      </x:c>
      <x:c r="B2974" s="2" t="str">
        <x:v>粤A02956F</x:v>
      </x:c>
      <x:c r="C2974" s="2" t="str">
        <x:v>吴纬涛</x:v>
      </x:c>
      <x:c r="D2974" s="2" t="n">
        <x:v>10</x:v>
      </x:c>
      <x:c r="E2974" s="7" t="n">
        <x:v>1000</x:v>
      </x:c>
      <x:c r="F2974" s="2" t="str">
        <x:v>否</x:v>
      </x:c>
      <x:c r="G2974" s="7" t="n">
        <x:v>1935.48</x:v>
      </x:c>
      <x:c r="H2974" s="7" t="n">
        <x:v>0</x:v>
      </x:c>
      <x:c r="I2974" s="2" t="str">
        <x:v>可按后续累计达标判定补发</x:v>
      </x:c>
    </x:row>
    <x:row r="2975" ht="22" customHeight="1">
      <x:c r="A2975" s="2" t="n">
        <x:v>8</x:v>
      </x:c>
      <x:c r="B2975" s="2" t="str">
        <x:v>粤A03569F</x:v>
      </x:c>
      <x:c r="C2975" s="2" t="str">
        <x:v>吴纬涛</x:v>
      </x:c>
      <x:c r="D2975" s="2" t="n">
        <x:v>31</x:v>
      </x:c>
      <x:c r="E2975" s="7" t="n">
        <x:v>1000</x:v>
      </x:c>
      <x:c r="F2975" s="2" t="str">
        <x:v>否</x:v>
      </x:c>
      <x:c r="G2975" s="7" t="n">
        <x:v>6000</x:v>
      </x:c>
      <x:c r="H2975" s="7" t="n">
        <x:v>29.5</x:v>
      </x:c>
      <x:c r="I2975" s="2" t="str">
        <x:v>可按后续累计达标判定补发</x:v>
      </x:c>
    </x:row>
    <x:row r="2976" ht="22" customHeight="1">
      <x:c r="A2976" s="2" t="n">
        <x:v>8</x:v>
      </x:c>
      <x:c r="B2976" s="2" t="str">
        <x:v>粤A05839F</x:v>
      </x:c>
      <x:c r="C2976" s="2" t="str">
        <x:v>吴纬涛</x:v>
      </x:c>
      <x:c r="D2976" s="2" t="n">
        <x:v>31</x:v>
      </x:c>
      <x:c r="E2976" s="7" t="n">
        <x:v>1000</x:v>
      </x:c>
      <x:c r="F2976" s="2" t="str">
        <x:v>否</x:v>
      </x:c>
      <x:c r="G2976" s="7" t="n">
        <x:v>6000</x:v>
      </x:c>
      <x:c r="H2976" s="7" t="n">
        <x:v>529.8</x:v>
      </x:c>
      <x:c r="I2976" s="2" t="str">
        <x:v>可按后续累计达标判定补发</x:v>
      </x:c>
    </x:row>
    <x:row r="2977" ht="22" customHeight="1">
      <x:c r="A2977" s="2" t="n">
        <x:v>8</x:v>
      </x:c>
      <x:c r="B2977" s="2" t="str">
        <x:v>粤A05985F</x:v>
      </x:c>
      <x:c r="C2977" s="2" t="str">
        <x:v>吴纬涛</x:v>
      </x:c>
      <x:c r="D2977" s="2" t="n">
        <x:v>31</x:v>
      </x:c>
      <x:c r="E2977" s="7" t="n">
        <x:v>1000</x:v>
      </x:c>
      <x:c r="F2977" s="2" t="str">
        <x:v>否</x:v>
      </x:c>
      <x:c r="G2977" s="7" t="n">
        <x:v>6000</x:v>
      </x:c>
      <x:c r="H2977" s="7" t="n">
        <x:v>0.3</x:v>
      </x:c>
      <x:c r="I2977" s="2" t="str">
        <x:v>可按后续累计达标判定补发</x:v>
      </x:c>
    </x:row>
    <x:row r="2978" ht="22" customHeight="1">
      <x:c r="A2978" s="2" t="n">
        <x:v>8</x:v>
      </x:c>
      <x:c r="B2978" s="2" t="str">
        <x:v>粤A05995F</x:v>
      </x:c>
      <x:c r="C2978" s="2" t="str">
        <x:v>吴纬涛</x:v>
      </x:c>
      <x:c r="D2978" s="2" t="n">
        <x:v>31</x:v>
      </x:c>
      <x:c r="E2978" s="7" t="n">
        <x:v>1000</x:v>
      </x:c>
      <x:c r="F2978" s="2" t="str">
        <x:v>否</x:v>
      </x:c>
      <x:c r="G2978" s="7" t="n">
        <x:v>6000</x:v>
      </x:c>
      <x:c r="H2978" s="7" t="n">
        <x:v>3841.5</x:v>
      </x:c>
      <x:c r="I2978" s="2" t="str">
        <x:v>可按后续累计达标判定补发</x:v>
      </x:c>
    </x:row>
    <x:row r="2979" ht="22" customHeight="1">
      <x:c r="A2979" s="2" t="n">
        <x:v>8</x:v>
      </x:c>
      <x:c r="B2979" s="2" t="str">
        <x:v>粤A06691F</x:v>
      </x:c>
      <x:c r="C2979" s="2" t="str">
        <x:v>吴纬涛</x:v>
      </x:c>
      <x:c r="D2979" s="2" t="n">
        <x:v>31</x:v>
      </x:c>
      <x:c r="E2979" s="7" t="n">
        <x:v>1000</x:v>
      </x:c>
      <x:c r="F2979" s="2" t="str">
        <x:v>是</x:v>
      </x:c>
      <x:c r="G2979" s="7" t="n">
        <x:v>6000</x:v>
      </x:c>
      <x:c r="H2979" s="7" t="n">
        <x:v>6979.7</x:v>
      </x:c>
      <x:c r="I2979" s="2" t="str">
        <x:v>已发或已核定扣减，不重复补发</x:v>
      </x:c>
    </x:row>
    <x:row r="2980" ht="22" customHeight="1">
      <x:c r="A2980" s="2" t="n">
        <x:v>8</x:v>
      </x:c>
      <x:c r="B2980" s="2" t="str">
        <x:v>粤A06931F</x:v>
      </x:c>
      <x:c r="C2980" s="2" t="str">
        <x:v>吴纬涛</x:v>
      </x:c>
      <x:c r="D2980" s="2" t="n">
        <x:v>31</x:v>
      </x:c>
      <x:c r="E2980" s="7" t="n">
        <x:v>1000</x:v>
      </x:c>
      <x:c r="F2980" s="2" t="str">
        <x:v>是</x:v>
      </x:c>
      <x:c r="G2980" s="7" t="n">
        <x:v>6000</x:v>
      </x:c>
      <x:c r="H2980" s="7" t="n">
        <x:v>8541.6</x:v>
      </x:c>
      <x:c r="I2980" s="2" t="str">
        <x:v>已发或已核定扣减，不重复补发</x:v>
      </x:c>
    </x:row>
    <x:row r="2981" ht="22" customHeight="1">
      <x:c r="A2981" s="2" t="n">
        <x:v>8</x:v>
      </x:c>
      <x:c r="B2981" s="2" t="str">
        <x:v>粤A07260F</x:v>
      </x:c>
      <x:c r="C2981" s="2" t="str">
        <x:v>吴纬涛</x:v>
      </x:c>
      <x:c r="D2981" s="2" t="n">
        <x:v>31</x:v>
      </x:c>
      <x:c r="E2981" s="7" t="n">
        <x:v>1000</x:v>
      </x:c>
      <x:c r="F2981" s="2" t="str">
        <x:v>否</x:v>
      </x:c>
      <x:c r="G2981" s="7" t="n">
        <x:v>6000</x:v>
      </x:c>
      <x:c r="H2981" s="7" t="n">
        <x:v>1426.3</x:v>
      </x:c>
      <x:c r="I2981" s="2" t="str">
        <x:v>可按后续累计达标判定补发</x:v>
      </x:c>
    </x:row>
    <x:row r="2982" ht="22" customHeight="1">
      <x:c r="A2982" s="2" t="n">
        <x:v>8</x:v>
      </x:c>
      <x:c r="B2982" s="2" t="str">
        <x:v>粤A07555F</x:v>
      </x:c>
      <x:c r="C2982" s="2" t="str">
        <x:v>吴纬涛</x:v>
      </x:c>
      <x:c r="D2982" s="2" t="n">
        <x:v>31</x:v>
      </x:c>
      <x:c r="E2982" s="7" t="n">
        <x:v>1000</x:v>
      </x:c>
      <x:c r="F2982" s="2" t="str">
        <x:v>否</x:v>
      </x:c>
      <x:c r="G2982" s="7" t="n">
        <x:v>6000</x:v>
      </x:c>
      <x:c r="H2982" s="7" t="n">
        <x:v>3750.7</x:v>
      </x:c>
      <x:c r="I2982" s="2" t="str">
        <x:v>可按后续累计达标判定补发</x:v>
      </x:c>
    </x:row>
    <x:row r="2983" ht="22" customHeight="1">
      <x:c r="A2983" s="2" t="n">
        <x:v>8</x:v>
      </x:c>
      <x:c r="B2983" s="2" t="str">
        <x:v>粤A07568F</x:v>
      </x:c>
      <x:c r="C2983" s="2" t="str">
        <x:v>吴纬涛</x:v>
      </x:c>
      <x:c r="D2983" s="2" t="n">
        <x:v>22</x:v>
      </x:c>
      <x:c r="E2983" s="7" t="n">
        <x:v>1000</x:v>
      </x:c>
      <x:c r="F2983" s="2" t="str">
        <x:v>否</x:v>
      </x:c>
      <x:c r="G2983" s="7" t="n">
        <x:v>4258.06</x:v>
      </x:c>
      <x:c r="H2983" s="7" t="n">
        <x:v>217.3</x:v>
      </x:c>
      <x:c r="I2983" s="2" t="str">
        <x:v>可按后续累计达标判定补发</x:v>
      </x:c>
    </x:row>
    <x:row r="2984" ht="22" customHeight="1">
      <x:c r="A2984" s="2" t="n">
        <x:v>8</x:v>
      </x:c>
      <x:c r="B2984" s="2" t="str">
        <x:v>粤A08910F</x:v>
      </x:c>
      <x:c r="C2984" s="2" t="str">
        <x:v>吴纬涛</x:v>
      </x:c>
      <x:c r="D2984" s="2" t="n">
        <x:v>31</x:v>
      </x:c>
      <x:c r="E2984" s="7" t="n">
        <x:v>1000</x:v>
      </x:c>
      <x:c r="F2984" s="2" t="str">
        <x:v>是</x:v>
      </x:c>
      <x:c r="G2984" s="7" t="n">
        <x:v>6000</x:v>
      </x:c>
      <x:c r="H2984" s="7" t="n">
        <x:v>8752.4</x:v>
      </x:c>
      <x:c r="I2984" s="2" t="str">
        <x:v>已发或已核定扣减，不重复补发</x:v>
      </x:c>
    </x:row>
    <x:row r="2985" ht="22" customHeight="1">
      <x:c r="A2985" s="2" t="n">
        <x:v>8</x:v>
      </x:c>
      <x:c r="B2985" s="2" t="str">
        <x:v>粤A08933F</x:v>
      </x:c>
      <x:c r="C2985" s="2" t="str">
        <x:v>赵伟军</x:v>
      </x:c>
      <x:c r="D2985" s="2" t="n">
        <x:v>31</x:v>
      </x:c>
      <x:c r="E2985" s="7" t="n">
        <x:v>150</x:v>
      </x:c>
      <x:c r="F2985" s="2" t="str">
        <x:v>否</x:v>
      </x:c>
      <x:c r="G2985" s="7" t="n">
        <x:v>6000</x:v>
      </x:c>
      <x:c r="H2985" s="7" t="n">
        <x:v>4198.3</x:v>
      </x:c>
      <x:c r="I2985" s="2" t="str">
        <x:v>可按后续累计达标判定补发</x:v>
      </x:c>
    </x:row>
    <x:row r="2986" ht="22" customHeight="1">
      <x:c r="A2986" s="2" t="n">
        <x:v>8</x:v>
      </x:c>
      <x:c r="B2986" s="2" t="str">
        <x:v>粤A09620F</x:v>
      </x:c>
      <x:c r="C2986" s="2" t="str">
        <x:v>吴纬涛</x:v>
      </x:c>
      <x:c r="D2986" s="2" t="n">
        <x:v>5</x:v>
      </x:c>
      <x:c r="E2986" s="7" t="n">
        <x:v>1000</x:v>
      </x:c>
      <x:c r="F2986" s="2" t="str">
        <x:v>否</x:v>
      </x:c>
      <x:c r="G2986" s="7" t="n">
        <x:v>967.74</x:v>
      </x:c>
      <x:c r="H2986" s="7" t="n">
        <x:v>38.8</x:v>
      </x:c>
      <x:c r="I2986" s="2" t="str">
        <x:v>可按后续累计达标判定补发</x:v>
      </x:c>
    </x:row>
    <x:row r="2987" ht="22" customHeight="1">
      <x:c r="A2987" s="2" t="n">
        <x:v>8</x:v>
      </x:c>
      <x:c r="B2987" s="2" t="str">
        <x:v>粤AFB6967</x:v>
      </x:c>
      <x:c r="C2987" s="2" t="str">
        <x:v>吴纬涛</x:v>
      </x:c>
      <x:c r="D2987" s="2" t="n">
        <x:v>1</x:v>
      </x:c>
      <x:c r="E2987" s="7" t="n">
        <x:v>150</x:v>
      </x:c>
      <x:c r="F2987" s="2" t="str">
        <x:v>否</x:v>
      </x:c>
      <x:c r="G2987" s="7" t="n">
        <x:v>96.77</x:v>
      </x:c>
      <x:c r="H2987" s="7" t="n">
        <x:v>44.5</x:v>
      </x:c>
      <x:c r="I2987" s="2" t="str">
        <x:v>可按后续累计达标判定补发</x:v>
      </x:c>
    </x:row>
    <x:row r="2988" ht="22" customHeight="1">
      <x:c r="A2988" s="2" t="n">
        <x:v>8</x:v>
      </x:c>
      <x:c r="B2988" s="2" t="str">
        <x:v>粤AFG2090</x:v>
      </x:c>
      <x:c r="C2988" s="2" t="str">
        <x:v>吴纬涛</x:v>
      </x:c>
      <x:c r="D2988" s="2" t="n">
        <x:v>31</x:v>
      </x:c>
      <x:c r="E2988" s="7" t="n">
        <x:v>260</x:v>
      </x:c>
      <x:c r="F2988" s="2" t="str">
        <x:v>否</x:v>
      </x:c>
      <x:c r="G2988" s="7" t="n">
        <x:v>5000</x:v>
      </x:c>
      <x:c r="H2988" s="7" t="n">
        <x:v>3171.8</x:v>
      </x:c>
      <x:c r="I2988" s="2" t="str">
        <x:v>可按后续累计达标判定补发</x:v>
      </x:c>
    </x:row>
    <x:row r="2989" ht="22" customHeight="1">
      <x:c r="A2989" s="2" t="n">
        <x:v>8</x:v>
      </x:c>
      <x:c r="B2989" s="2" t="str">
        <x:v>粤AFQ8722</x:v>
      </x:c>
      <x:c r="C2989" s="2" t="str">
        <x:v>吴纬涛</x:v>
      </x:c>
      <x:c r="D2989" s="2" t="n">
        <x:v>31</x:v>
      </x:c>
      <x:c r="E2989" s="7" t="n">
        <x:v>260</x:v>
      </x:c>
      <x:c r="F2989" s="2" t="str">
        <x:v>否</x:v>
      </x:c>
      <x:c r="G2989" s="7" t="n">
        <x:v>5000</x:v>
      </x:c>
      <x:c r="H2989" s="7" t="n">
        <x:v>523.1</x:v>
      </x:c>
      <x:c r="I2989" s="2" t="str">
        <x:v>可按后续累计达标判定补发</x:v>
      </x:c>
    </x:row>
    <x:row r="2990" ht="22" customHeight="1">
      <x:c r="A2990" s="2" t="n">
        <x:v>8</x:v>
      </x:c>
      <x:c r="B2990" s="2" t="str">
        <x:v>粤AG03779</x:v>
      </x:c>
      <x:c r="C2990" s="2" t="str">
        <x:v>吴纬涛</x:v>
      </x:c>
      <x:c r="D2990" s="2" t="n">
        <x:v>31</x:v>
      </x:c>
      <x:c r="E2990" s="7" t="n">
        <x:v>260</x:v>
      </x:c>
      <x:c r="F2990" s="2" t="str">
        <x:v>是</x:v>
      </x:c>
      <x:c r="G2990" s="7" t="n">
        <x:v>5000</x:v>
      </x:c>
      <x:c r="H2990" s="7" t="n">
        <x:v>5367.24</x:v>
      </x:c>
      <x:c r="I2990" s="2" t="str">
        <x:v>已发或已核定扣减，不重复补发</x:v>
      </x:c>
    </x:row>
    <x:row r="2991" ht="22" customHeight="1">
      <x:c r="A2991" s="2" t="n">
        <x:v>8</x:v>
      </x:c>
      <x:c r="B2991" s="2" t="str">
        <x:v>粤AG32783</x:v>
      </x:c>
      <x:c r="C2991" s="2" t="str">
        <x:v>吴纬涛</x:v>
      </x:c>
      <x:c r="D2991" s="2" t="n">
        <x:v>14</x:v>
      </x:c>
      <x:c r="E2991" s="7" t="n">
        <x:v>260</x:v>
      </x:c>
      <x:c r="F2991" s="2" t="str">
        <x:v>否</x:v>
      </x:c>
      <x:c r="G2991" s="7" t="n">
        <x:v>2258.06</x:v>
      </x:c>
      <x:c r="H2991" s="7" t="n">
        <x:v>0</x:v>
      </x:c>
      <x:c r="I2991" s="2" t="str">
        <x:v>可按后续累计达标判定补发</x:v>
      </x:c>
    </x:row>
    <x:row r="2992" ht="22" customHeight="1">
      <x:c r="A2992" s="2" t="n">
        <x:v>8</x:v>
      </x:c>
      <x:c r="B2992" s="2" t="str">
        <x:v>粤AG35802</x:v>
      </x:c>
      <x:c r="C2992" s="2" t="str">
        <x:v>吴纬涛</x:v>
      </x:c>
      <x:c r="D2992" s="2" t="n">
        <x:v>31</x:v>
      </x:c>
      <x:c r="E2992" s="7" t="n">
        <x:v>260</x:v>
      </x:c>
      <x:c r="F2992" s="2" t="str">
        <x:v>否</x:v>
      </x:c>
      <x:c r="G2992" s="7" t="n">
        <x:v>5000</x:v>
      </x:c>
      <x:c r="H2992" s="7" t="n">
        <x:v>4080.9</x:v>
      </x:c>
      <x:c r="I2992" s="2" t="str">
        <x:v>可按后续累计达标判定补发</x:v>
      </x:c>
    </x:row>
    <x:row r="2993" ht="22" customHeight="1">
      <x:c r="A2993" s="2" t="n">
        <x:v>8</x:v>
      </x:c>
      <x:c r="B2993" s="2" t="str">
        <x:v>粤AG39007</x:v>
      </x:c>
      <x:c r="C2993" s="2" t="str">
        <x:v>吴纬涛</x:v>
      </x:c>
      <x:c r="D2993" s="2" t="n">
        <x:v>4</x:v>
      </x:c>
      <x:c r="E2993" s="7" t="n">
        <x:v>260</x:v>
      </x:c>
      <x:c r="F2993" s="2" t="str">
        <x:v>否</x:v>
      </x:c>
      <x:c r="G2993" s="7" t="n">
        <x:v>645.16</x:v>
      </x:c>
      <x:c r="H2993" s="7" t="n">
        <x:v>0</x:v>
      </x:c>
      <x:c r="I2993" s="2" t="str">
        <x:v>可按后续累计达标判定补发</x:v>
      </x:c>
    </x:row>
    <x:row r="2994" ht="22" customHeight="1">
      <x:c r="A2994" s="2" t="n">
        <x:v>8</x:v>
      </x:c>
      <x:c r="B2994" s="2" t="str">
        <x:v>粤AGE1516</x:v>
      </x:c>
      <x:c r="C2994" s="2" t="str">
        <x:v>吴纬涛</x:v>
      </x:c>
      <x:c r="D2994" s="2" t="n">
        <x:v>31</x:v>
      </x:c>
      <x:c r="E2994" s="7" t="n">
        <x:v>150</x:v>
      </x:c>
      <x:c r="F2994" s="2" t="str">
        <x:v>是</x:v>
      </x:c>
      <x:c r="G2994" s="7" t="n">
        <x:v>3000</x:v>
      </x:c>
      <x:c r="H2994" s="7" t="n">
        <x:v>3358.6</x:v>
      </x:c>
      <x:c r="I2994" s="2" t="str">
        <x:v>已发或已核定扣减，不重复补发</x:v>
      </x:c>
    </x:row>
    <x:row r="2995" ht="22" customHeight="1">
      <x:c r="A2995" s="2" t="n">
        <x:v>8</x:v>
      </x:c>
      <x:c r="B2995" s="2" t="str">
        <x:v>粤AGF7490</x:v>
      </x:c>
      <x:c r="C2995" s="2" t="str">
        <x:v>吴纬涛</x:v>
      </x:c>
      <x:c r="D2995" s="2" t="n">
        <x:v>31</x:v>
      </x:c>
      <x:c r="E2995" s="7" t="n">
        <x:v>150</x:v>
      </x:c>
      <x:c r="F2995" s="2" t="str">
        <x:v>是</x:v>
      </x:c>
      <x:c r="G2995" s="7" t="n">
        <x:v>3000</x:v>
      </x:c>
      <x:c r="H2995" s="7" t="n">
        <x:v>3985.8</x:v>
      </x:c>
      <x:c r="I2995" s="2" t="str">
        <x:v>已发或已核定扣减，不重复补发</x:v>
      </x:c>
    </x:row>
    <x:row r="2996" ht="22" customHeight="1">
      <x:c r="A2996" s="2" t="n">
        <x:v>8</x:v>
      </x:c>
      <x:c r="B2996" s="2" t="str">
        <x:v>粤AGG4142</x:v>
      </x:c>
      <x:c r="C2996" s="2" t="str">
        <x:v>吴纬涛</x:v>
      </x:c>
      <x:c r="D2996" s="2" t="n">
        <x:v>31</x:v>
      </x:c>
      <x:c r="E2996" s="7" t="n">
        <x:v>150</x:v>
      </x:c>
      <x:c r="F2996" s="2" t="str">
        <x:v>否</x:v>
      </x:c>
      <x:c r="G2996" s="7" t="n">
        <x:v>3000</x:v>
      </x:c>
      <x:c r="H2996" s="7" t="n">
        <x:v>803.5</x:v>
      </x:c>
      <x:c r="I2996" s="2" t="str">
        <x:v>可按后续累计达标判定补发</x:v>
      </x:c>
    </x:row>
    <x:row r="2997" ht="22" customHeight="1">
      <x:c r="A2997" s="2" t="n">
        <x:v>8</x:v>
      </x:c>
      <x:c r="B2997" s="2" t="str">
        <x:v>粤AGH8490</x:v>
      </x:c>
      <x:c r="C2997" s="2" t="str">
        <x:v>吴纬涛</x:v>
      </x:c>
      <x:c r="D2997" s="2" t="n">
        <x:v>31</x:v>
      </x:c>
      <x:c r="E2997" s="7" t="n">
        <x:v>150</x:v>
      </x:c>
      <x:c r="F2997" s="2" t="str">
        <x:v>否</x:v>
      </x:c>
      <x:c r="G2997" s="7" t="n">
        <x:v>3000</x:v>
      </x:c>
      <x:c r="H2997" s="7" t="n">
        <x:v>620.7</x:v>
      </x:c>
      <x:c r="I2997" s="2" t="str">
        <x:v>可按后续累计达标判定补发</x:v>
      </x:c>
    </x:row>
    <x:row r="2998" ht="22" customHeight="1">
      <x:c r="A2998" s="2" t="n">
        <x:v>8</x:v>
      </x:c>
      <x:c r="B2998" s="2" t="str">
        <x:v>粤AGP3672</x:v>
      </x:c>
      <x:c r="C2998" s="2" t="str">
        <x:v>吴纬涛</x:v>
      </x:c>
      <x:c r="D2998" s="2" t="n">
        <x:v>31</x:v>
      </x:c>
      <x:c r="E2998" s="7" t="n">
        <x:v>260</x:v>
      </x:c>
      <x:c r="F2998" s="2" t="str">
        <x:v>否</x:v>
      </x:c>
      <x:c r="G2998" s="7" t="n">
        <x:v>5000</x:v>
      </x:c>
      <x:c r="H2998" s="7" t="n">
        <x:v>566.2</x:v>
      </x:c>
      <x:c r="I2998" s="2" t="str">
        <x:v>可按后续累计达标判定补发</x:v>
      </x:c>
    </x:row>
    <x:row r="2999" ht="22" customHeight="1">
      <x:c r="A2999" s="2" t="n">
        <x:v>8</x:v>
      </x:c>
      <x:c r="B2999" s="2" t="str">
        <x:v>粤AGP4325</x:v>
      </x:c>
      <x:c r="C2999" s="2" t="str">
        <x:v>吴纬涛</x:v>
      </x:c>
      <x:c r="D2999" s="2" t="n">
        <x:v>31</x:v>
      </x:c>
      <x:c r="E2999" s="7" t="n">
        <x:v>260</x:v>
      </x:c>
      <x:c r="F2999" s="2" t="str">
        <x:v>否</x:v>
      </x:c>
      <x:c r="G2999" s="7" t="n">
        <x:v>5000</x:v>
      </x:c>
      <x:c r="H2999" s="7" t="n">
        <x:v>495.4</x:v>
      </x:c>
      <x:c r="I2999" s="2" t="str">
        <x:v>可按后续累计达标判定补发</x:v>
      </x:c>
    </x:row>
    <x:row r="3000" ht="22" customHeight="1">
      <x:c r="A3000" s="2" t="n">
        <x:v>8</x:v>
      </x:c>
      <x:c r="B3000" s="2" t="str">
        <x:v>粤AGP5139</x:v>
      </x:c>
      <x:c r="C3000" s="2" t="str">
        <x:v>吴纬涛</x:v>
      </x:c>
      <x:c r="D3000" s="2" t="n">
        <x:v>31</x:v>
      </x:c>
      <x:c r="E3000" s="7" t="n">
        <x:v>150</x:v>
      </x:c>
      <x:c r="F3000" s="2" t="str">
        <x:v>是</x:v>
      </x:c>
      <x:c r="G3000" s="7" t="n">
        <x:v>3000</x:v>
      </x:c>
      <x:c r="H3000" s="7" t="n">
        <x:v>3564.9</x:v>
      </x:c>
      <x:c r="I3000" s="2" t="str">
        <x:v>已发或已核定扣减，不重复补发</x:v>
      </x:c>
    </x:row>
    <x:row r="3001" ht="22" customHeight="1">
      <x:c r="A3001" s="2" t="n">
        <x:v>8</x:v>
      </x:c>
      <x:c r="B3001" s="2" t="str">
        <x:v>粤AGP5156</x:v>
      </x:c>
      <x:c r="C3001" s="2" t="str">
        <x:v>吴纬涛</x:v>
      </x:c>
      <x:c r="D3001" s="2" t="n">
        <x:v>31</x:v>
      </x:c>
      <x:c r="E3001" s="7" t="n">
        <x:v>150</x:v>
      </x:c>
      <x:c r="F3001" s="2" t="str">
        <x:v>是</x:v>
      </x:c>
      <x:c r="G3001" s="7" t="n">
        <x:v>3000</x:v>
      </x:c>
      <x:c r="H3001" s="7" t="n">
        <x:v>6610.5</x:v>
      </x:c>
      <x:c r="I3001" s="2" t="str">
        <x:v>已发或已核定扣减，不重复补发</x:v>
      </x:c>
    </x:row>
    <x:row r="3002" ht="22" customHeight="1">
      <x:c r="A3002" s="2" t="n">
        <x:v>8</x:v>
      </x:c>
      <x:c r="B3002" s="2" t="str">
        <x:v>粤AGP5163</x:v>
      </x:c>
      <x:c r="C3002" s="2" t="str">
        <x:v>吴纬涛</x:v>
      </x:c>
      <x:c r="D3002" s="2" t="n">
        <x:v>31</x:v>
      </x:c>
      <x:c r="E3002" s="7" t="n">
        <x:v>150</x:v>
      </x:c>
      <x:c r="F3002" s="2" t="str">
        <x:v>否</x:v>
      </x:c>
      <x:c r="G3002" s="7" t="n">
        <x:v>3000</x:v>
      </x:c>
      <x:c r="H3002" s="7" t="n">
        <x:v>490.7</x:v>
      </x:c>
      <x:c r="I3002" s="2" t="str">
        <x:v>可按后续累计达标判定补发</x:v>
      </x:c>
    </x:row>
    <x:row r="3003" ht="22" customHeight="1">
      <x:c r="A3003" s="2" t="n">
        <x:v>8</x:v>
      </x:c>
      <x:c r="B3003" s="2" t="str">
        <x:v>粤AGP5359</x:v>
      </x:c>
      <x:c r="C3003" s="2" t="str">
        <x:v>吴纬涛</x:v>
      </x:c>
      <x:c r="D3003" s="2" t="n">
        <x:v>3</x:v>
      </x:c>
      <x:c r="E3003" s="7" t="n">
        <x:v>150</x:v>
      </x:c>
      <x:c r="F3003" s="2" t="str">
        <x:v>否</x:v>
      </x:c>
      <x:c r="G3003" s="7" t="n">
        <x:v>290.32</x:v>
      </x:c>
      <x:c r="H3003" s="7" t="n">
        <x:v>72.6</x:v>
      </x:c>
      <x:c r="I3003" s="2" t="str">
        <x:v>可按后续累计达标判定补发</x:v>
      </x:c>
    </x:row>
    <x:row r="3004" ht="22" customHeight="1">
      <x:c r="A3004" s="2" t="n">
        <x:v>8</x:v>
      </x:c>
      <x:c r="B3004" s="2" t="str">
        <x:v>粤AGP5381</x:v>
      </x:c>
      <x:c r="C3004" s="2" t="str">
        <x:v>吴纬涛</x:v>
      </x:c>
      <x:c r="D3004" s="2" t="n">
        <x:v>31</x:v>
      </x:c>
      <x:c r="E3004" s="7" t="n">
        <x:v>150</x:v>
      </x:c>
      <x:c r="F3004" s="2" t="str">
        <x:v>是</x:v>
      </x:c>
      <x:c r="G3004" s="7" t="n">
        <x:v>3000</x:v>
      </x:c>
      <x:c r="H3004" s="7" t="n">
        <x:v>3235.6</x:v>
      </x:c>
      <x:c r="I3004" s="2" t="str">
        <x:v>已发或已核定扣减，不重复补发</x:v>
      </x:c>
    </x:row>
    <x:row r="3005" ht="22" customHeight="1">
      <x:c r="A3005" s="2" t="n">
        <x:v>8</x:v>
      </x:c>
      <x:c r="B3005" s="2" t="str">
        <x:v>粤AGP5613</x:v>
      </x:c>
      <x:c r="C3005" s="2" t="str">
        <x:v>吴纬涛</x:v>
      </x:c>
      <x:c r="D3005" s="2" t="n">
        <x:v>2</x:v>
      </x:c>
      <x:c r="E3005" s="7" t="n">
        <x:v>300</x:v>
      </x:c>
      <x:c r="F3005" s="2" t="str">
        <x:v>否</x:v>
      </x:c>
      <x:c r="G3005" s="7" t="n">
        <x:v>322.58</x:v>
      </x:c>
      <x:c r="H3005" s="7" t="n">
        <x:v>43</x:v>
      </x:c>
      <x:c r="I3005" s="2" t="str">
        <x:v>可按后续累计达标判定补发</x:v>
      </x:c>
    </x:row>
    <x:row r="3006" ht="22" customHeight="1">
      <x:c r="A3006" s="2" t="n">
        <x:v>8</x:v>
      </x:c>
      <x:c r="B3006" s="2" t="str">
        <x:v>粤AGP5639</x:v>
      </x:c>
      <x:c r="C3006" s="2" t="str">
        <x:v>吴纬涛</x:v>
      </x:c>
      <x:c r="D3006" s="2" t="n">
        <x:v>31</x:v>
      </x:c>
      <x:c r="E3006" s="7" t="n">
        <x:v>150</x:v>
      </x:c>
      <x:c r="F3006" s="2" t="str">
        <x:v>否</x:v>
      </x:c>
      <x:c r="G3006" s="7" t="n">
        <x:v>3000</x:v>
      </x:c>
      <x:c r="H3006" s="7" t="n">
        <x:v>0.2</x:v>
      </x:c>
      <x:c r="I3006" s="2" t="str">
        <x:v>可按后续累计达标判定补发</x:v>
      </x:c>
    </x:row>
    <x:row r="3007" ht="22" customHeight="1">
      <x:c r="A3007" s="2" t="n">
        <x:v>8</x:v>
      </x:c>
      <x:c r="B3007" s="2" t="str">
        <x:v>粤AGP5653</x:v>
      </x:c>
      <x:c r="C3007" s="2" t="str">
        <x:v>吴纬涛</x:v>
      </x:c>
      <x:c r="D3007" s="2" t="n">
        <x:v>30</x:v>
      </x:c>
      <x:c r="E3007" s="7" t="n">
        <x:v>150</x:v>
      </x:c>
      <x:c r="F3007" s="2" t="str">
        <x:v>是</x:v>
      </x:c>
      <x:c r="G3007" s="7" t="n">
        <x:v>2903.23</x:v>
      </x:c>
      <x:c r="H3007" s="7" t="n">
        <x:v>3879.1</x:v>
      </x:c>
      <x:c r="I3007" s="2" t="str">
        <x:v>已发或已核定扣减，不重复补发</x:v>
      </x:c>
    </x:row>
    <x:row r="3008" ht="22" customHeight="1">
      <x:c r="A3008" s="2" t="n">
        <x:v>8</x:v>
      </x:c>
      <x:c r="B3008" s="2" t="str">
        <x:v>粤AGP5659</x:v>
      </x:c>
      <x:c r="C3008" s="2" t="str">
        <x:v>吴纬涛</x:v>
      </x:c>
      <x:c r="D3008" s="2" t="n">
        <x:v>31</x:v>
      </x:c>
      <x:c r="E3008" s="7" t="n">
        <x:v>150</x:v>
      </x:c>
      <x:c r="F3008" s="2" t="str">
        <x:v>是</x:v>
      </x:c>
      <x:c r="G3008" s="7" t="n">
        <x:v>3000</x:v>
      </x:c>
      <x:c r="H3008" s="7" t="n">
        <x:v>5392.3</x:v>
      </x:c>
      <x:c r="I3008" s="2" t="str">
        <x:v>已发或已核定扣减，不重复补发</x:v>
      </x:c>
    </x:row>
    <x:row r="3009" ht="22" customHeight="1">
      <x:c r="A3009" s="2" t="n">
        <x:v>8</x:v>
      </x:c>
      <x:c r="B3009" s="2" t="str">
        <x:v>粤AGP5758</x:v>
      </x:c>
      <x:c r="C3009" s="2" t="str">
        <x:v>吴纬涛</x:v>
      </x:c>
      <x:c r="D3009" s="2" t="n">
        <x:v>1</x:v>
      </x:c>
      <x:c r="E3009" s="7" t="n">
        <x:v>150</x:v>
      </x:c>
      <x:c r="F3009" s="2" t="str">
        <x:v>否</x:v>
      </x:c>
      <x:c r="G3009" s="7" t="n">
        <x:v>96.77</x:v>
      </x:c>
      <x:c r="H3009" s="7" t="n">
        <x:v>18.8</x:v>
      </x:c>
      <x:c r="I3009" s="2" t="str">
        <x:v>可按后续累计达标判定补发</x:v>
      </x:c>
    </x:row>
    <x:row r="3010" ht="22" customHeight="1">
      <x:c r="A3010" s="2" t="n">
        <x:v>8</x:v>
      </x:c>
      <x:c r="B3010" s="2" t="str">
        <x:v>粤AGP5759</x:v>
      </x:c>
      <x:c r="C3010" s="2" t="str">
        <x:v>吴纬涛</x:v>
      </x:c>
      <x:c r="D3010" s="2" t="n">
        <x:v>31</x:v>
      </x:c>
      <x:c r="E3010" s="7" t="n">
        <x:v>150</x:v>
      </x:c>
      <x:c r="F3010" s="2" t="str">
        <x:v>是</x:v>
      </x:c>
      <x:c r="G3010" s="7" t="n">
        <x:v>3000</x:v>
      </x:c>
      <x:c r="H3010" s="7" t="n">
        <x:v>3452.6</x:v>
      </x:c>
      <x:c r="I3010" s="2" t="str">
        <x:v>已发或已核定扣减，不重复补发</x:v>
      </x:c>
    </x:row>
    <x:row r="3011" ht="22" customHeight="1">
      <x:c r="A3011" s="2" t="n">
        <x:v>8</x:v>
      </x:c>
      <x:c r="B3011" s="2" t="str">
        <x:v>粤AGP5767</x:v>
      </x:c>
      <x:c r="C3011" s="2" t="str">
        <x:v>吴纬涛</x:v>
      </x:c>
      <x:c r="D3011" s="2" t="n">
        <x:v>31</x:v>
      </x:c>
      <x:c r="E3011" s="7" t="n">
        <x:v>150</x:v>
      </x:c>
      <x:c r="F3011" s="2" t="str">
        <x:v>否</x:v>
      </x:c>
      <x:c r="G3011" s="7" t="n">
        <x:v>3000</x:v>
      </x:c>
      <x:c r="H3011" s="7" t="n">
        <x:v>281.2</x:v>
      </x:c>
      <x:c r="I3011" s="2" t="str">
        <x:v>可按后续累计达标判定补发</x:v>
      </x:c>
    </x:row>
    <x:row r="3012" ht="22" customHeight="1">
      <x:c r="A3012" s="2" t="n">
        <x:v>8</x:v>
      </x:c>
      <x:c r="B3012" s="2" t="str">
        <x:v>粤AGP5792</x:v>
      </x:c>
      <x:c r="C3012" s="2" t="str">
        <x:v>吴纬涛</x:v>
      </x:c>
      <x:c r="D3012" s="2" t="n">
        <x:v>31</x:v>
      </x:c>
      <x:c r="E3012" s="7" t="n">
        <x:v>260</x:v>
      </x:c>
      <x:c r="F3012" s="2" t="str">
        <x:v>否</x:v>
      </x:c>
      <x:c r="G3012" s="7" t="n">
        <x:v>5000</x:v>
      </x:c>
      <x:c r="H3012" s="7" t="n">
        <x:v>663.4</x:v>
      </x:c>
      <x:c r="I3012" s="2" t="str">
        <x:v>可按后续累计达标判定补发</x:v>
      </x:c>
    </x:row>
    <x:row r="3013" ht="22" customHeight="1">
      <x:c r="A3013" s="2" t="n">
        <x:v>8</x:v>
      </x:c>
      <x:c r="B3013" s="2" t="str">
        <x:v>粤AGP5798</x:v>
      </x:c>
      <x:c r="C3013" s="2" t="str">
        <x:v>吴纬涛</x:v>
      </x:c>
      <x:c r="D3013" s="2" t="n">
        <x:v>31</x:v>
      </x:c>
      <x:c r="E3013" s="7" t="n">
        <x:v>150</x:v>
      </x:c>
      <x:c r="F3013" s="2" t="str">
        <x:v>是</x:v>
      </x:c>
      <x:c r="G3013" s="7" t="n">
        <x:v>3000</x:v>
      </x:c>
      <x:c r="H3013" s="7" t="n">
        <x:v>6388.1</x:v>
      </x:c>
      <x:c r="I3013" s="2" t="str">
        <x:v>已发或已核定扣减，不重复补发</x:v>
      </x:c>
    </x:row>
    <x:row r="3014" ht="22" customHeight="1">
      <x:c r="A3014" s="2" t="n">
        <x:v>8</x:v>
      </x:c>
      <x:c r="B3014" s="2" t="str">
        <x:v>粤AGP9347</x:v>
      </x:c>
      <x:c r="C3014" s="2" t="str">
        <x:v>吴纬涛</x:v>
      </x:c>
      <x:c r="D3014" s="2" t="n">
        <x:v>2</x:v>
      </x:c>
      <x:c r="E3014" s="7" t="n">
        <x:v>300</x:v>
      </x:c>
      <x:c r="F3014" s="2" t="str">
        <x:v>否</x:v>
      </x:c>
      <x:c r="G3014" s="7" t="n">
        <x:v>322.58</x:v>
      </x:c>
      <x:c r="H3014" s="7" t="n">
        <x:v>57.4</x:v>
      </x:c>
      <x:c r="I3014" s="2" t="str">
        <x:v>可按后续累计达标判定补发</x:v>
      </x:c>
    </x:row>
    <x:row r="3015" ht="22" customHeight="1">
      <x:c r="A3015" s="2" t="n">
        <x:v>8</x:v>
      </x:c>
      <x:c r="B3015" s="2" t="str">
        <x:v>粤AGP9351</x:v>
      </x:c>
      <x:c r="C3015" s="2" t="str">
        <x:v>吴纬涛</x:v>
      </x:c>
      <x:c r="D3015" s="2" t="n">
        <x:v>3</x:v>
      </x:c>
      <x:c r="E3015" s="7" t="n">
        <x:v>300</x:v>
      </x:c>
      <x:c r="F3015" s="2" t="str">
        <x:v>否</x:v>
      </x:c>
      <x:c r="G3015" s="7" t="n">
        <x:v>483.87</x:v>
      </x:c>
      <x:c r="H3015" s="7" t="n">
        <x:v>191.3</x:v>
      </x:c>
      <x:c r="I3015" s="2" t="str">
        <x:v>可按后续累计达标判定补发</x:v>
      </x:c>
    </x:row>
    <x:row r="3016" ht="22" customHeight="1">
      <x:c r="A3016" s="2" t="n">
        <x:v>8</x:v>
      </x:c>
      <x:c r="B3016" s="2" t="str">
        <x:v>粤AGP9728</x:v>
      </x:c>
      <x:c r="C3016" s="2" t="str">
        <x:v>吴纬涛</x:v>
      </x:c>
      <x:c r="D3016" s="2" t="n">
        <x:v>31</x:v>
      </x:c>
      <x:c r="E3016" s="7" t="n">
        <x:v>150</x:v>
      </x:c>
      <x:c r="F3016" s="2" t="str">
        <x:v>是</x:v>
      </x:c>
      <x:c r="G3016" s="7" t="n">
        <x:v>3000</x:v>
      </x:c>
      <x:c r="H3016" s="7" t="n">
        <x:v>3608</x:v>
      </x:c>
      <x:c r="I3016" s="2" t="str">
        <x:v>已发或已核定扣减，不重复补发</x:v>
      </x:c>
    </x:row>
    <x:row r="3017" ht="22" customHeight="1">
      <x:c r="A3017" s="2" t="n">
        <x:v>8</x:v>
      </x:c>
      <x:c r="B3017" s="2" t="str">
        <x:v>粤AGP9738</x:v>
      </x:c>
      <x:c r="C3017" s="2" t="str">
        <x:v>吴纬涛</x:v>
      </x:c>
      <x:c r="D3017" s="2" t="n">
        <x:v>31</x:v>
      </x:c>
      <x:c r="E3017" s="7" t="n">
        <x:v>150</x:v>
      </x:c>
      <x:c r="F3017" s="2" t="str">
        <x:v>否</x:v>
      </x:c>
      <x:c r="G3017" s="7" t="n">
        <x:v>3000</x:v>
      </x:c>
      <x:c r="H3017" s="7" t="n">
        <x:v>1208.3</x:v>
      </x:c>
      <x:c r="I3017" s="2" t="str">
        <x:v>可按后续累计达标判定补发</x:v>
      </x:c>
    </x:row>
    <x:row r="3018" ht="22" customHeight="1">
      <x:c r="A3018" s="2" t="n">
        <x:v>8</x:v>
      </x:c>
      <x:c r="B3018" s="2" t="str">
        <x:v>粤AGP9756</x:v>
      </x:c>
      <x:c r="C3018" s="2" t="str">
        <x:v>吴纬涛</x:v>
      </x:c>
      <x:c r="D3018" s="2" t="n">
        <x:v>5</x:v>
      </x:c>
      <x:c r="E3018" s="7" t="n">
        <x:v>150</x:v>
      </x:c>
      <x:c r="F3018" s="2" t="str">
        <x:v>否</x:v>
      </x:c>
      <x:c r="G3018" s="7" t="n">
        <x:v>483.87</x:v>
      </x:c>
      <x:c r="H3018" s="7" t="n">
        <x:v>194.9</x:v>
      </x:c>
      <x:c r="I3018" s="2" t="str">
        <x:v>可按后续累计达标判定补发</x:v>
      </x:c>
    </x:row>
    <x:row r="3019" ht="22" customHeight="1">
      <x:c r="A3019" s="2" t="n">
        <x:v>8</x:v>
      </x:c>
      <x:c r="B3019" s="2" t="str">
        <x:v>粤AGP9787</x:v>
      </x:c>
      <x:c r="C3019" s="2" t="str">
        <x:v>吴纬涛</x:v>
      </x:c>
      <x:c r="D3019" s="2" t="n">
        <x:v>3</x:v>
      </x:c>
      <x:c r="E3019" s="7" t="n">
        <x:v>150</x:v>
      </x:c>
      <x:c r="F3019" s="2" t="str">
        <x:v>否</x:v>
      </x:c>
      <x:c r="G3019" s="7" t="n">
        <x:v>290.32</x:v>
      </x:c>
      <x:c r="H3019" s="7" t="n">
        <x:v>13.4</x:v>
      </x:c>
      <x:c r="I3019" s="2" t="str">
        <x:v>可按后续累计达标判定补发</x:v>
      </x:c>
    </x:row>
    <x:row r="3020" ht="22" customHeight="1">
      <x:c r="A3020" s="2" t="n">
        <x:v>8</x:v>
      </x:c>
      <x:c r="B3020" s="2" t="str">
        <x:v>粤AGP9788</x:v>
      </x:c>
      <x:c r="C3020" s="2" t="str">
        <x:v>吴纬涛</x:v>
      </x:c>
      <x:c r="D3020" s="2" t="n">
        <x:v>31</x:v>
      </x:c>
      <x:c r="E3020" s="7" t="n">
        <x:v>150</x:v>
      </x:c>
      <x:c r="F3020" s="2" t="str">
        <x:v>是</x:v>
      </x:c>
      <x:c r="G3020" s="7" t="n">
        <x:v>3000</x:v>
      </x:c>
      <x:c r="H3020" s="7" t="n">
        <x:v>5765.7</x:v>
      </x:c>
      <x:c r="I3020" s="2" t="str">
        <x:v>已发或已核定扣减，不重复补发</x:v>
      </x:c>
    </x:row>
    <x:row r="3021" ht="22" customHeight="1">
      <x:c r="A3021" s="2" t="n">
        <x:v>8</x:v>
      </x:c>
      <x:c r="B3021" s="2" t="str">
        <x:v>粤AGP9817</x:v>
      </x:c>
      <x:c r="C3021" s="2" t="str">
        <x:v>吴纬涛</x:v>
      </x:c>
      <x:c r="D3021" s="2" t="n">
        <x:v>30</x:v>
      </x:c>
      <x:c r="E3021" s="7" t="n">
        <x:v>260</x:v>
      </x:c>
      <x:c r="F3021" s="2" t="str">
        <x:v>否</x:v>
      </x:c>
      <x:c r="G3021" s="7" t="n">
        <x:v>4838.71</x:v>
      </x:c>
      <x:c r="H3021" s="7" t="n">
        <x:v>1514.7</x:v>
      </x:c>
      <x:c r="I3021" s="2" t="str">
        <x:v>可按后续累计达标判定补发</x:v>
      </x:c>
    </x:row>
    <x:row r="3022" ht="22" customHeight="1">
      <x:c r="A3022" s="2" t="n">
        <x:v>8</x:v>
      </x:c>
      <x:c r="B3022" s="2" t="str">
        <x:v>粤AGQ5819</x:v>
      </x:c>
      <x:c r="C3022" s="2" t="str">
        <x:v>吴纬涛</x:v>
      </x:c>
      <x:c r="D3022" s="2" t="n">
        <x:v>31</x:v>
      </x:c>
      <x:c r="E3022" s="7" t="n">
        <x:v>150</x:v>
      </x:c>
      <x:c r="F3022" s="2" t="str">
        <x:v>是</x:v>
      </x:c>
      <x:c r="G3022" s="7" t="n">
        <x:v>3000</x:v>
      </x:c>
      <x:c r="H3022" s="7" t="n">
        <x:v>4391</x:v>
      </x:c>
      <x:c r="I3022" s="2" t="str">
        <x:v>已发或已核定扣减，不重复补发</x:v>
      </x:c>
    </x:row>
    <x:row r="3023" ht="22" customHeight="1">
      <x:c r="A3023" s="2" t="n">
        <x:v>8</x:v>
      </x:c>
      <x:c r="B3023" s="2" t="str">
        <x:v>粤AGR0298</x:v>
      </x:c>
      <x:c r="C3023" s="2" t="str">
        <x:v>吴纬涛</x:v>
      </x:c>
      <x:c r="D3023" s="2" t="n">
        <x:v>3</x:v>
      </x:c>
      <x:c r="E3023" s="7" t="n">
        <x:v>150</x:v>
      </x:c>
      <x:c r="F3023" s="2" t="str">
        <x:v>否</x:v>
      </x:c>
      <x:c r="G3023" s="7" t="n">
        <x:v>290.32</x:v>
      </x:c>
      <x:c r="H3023" s="7" t="n">
        <x:v>40.6</x:v>
      </x:c>
      <x:c r="I3023" s="2" t="str">
        <x:v>可按后续累计达标判定补发</x:v>
      </x:c>
    </x:row>
    <x:row r="3024" ht="22" customHeight="1">
      <x:c r="A3024" s="2" t="n">
        <x:v>8</x:v>
      </x:c>
      <x:c r="B3024" s="2" t="str">
        <x:v>粤AGR1586</x:v>
      </x:c>
      <x:c r="C3024" s="2" t="str">
        <x:v>吴纬涛</x:v>
      </x:c>
      <x:c r="D3024" s="2" t="n">
        <x:v>31</x:v>
      </x:c>
      <x:c r="E3024" s="7" t="n">
        <x:v>150</x:v>
      </x:c>
      <x:c r="F3024" s="2" t="str">
        <x:v>是</x:v>
      </x:c>
      <x:c r="G3024" s="7" t="n">
        <x:v>3000</x:v>
      </x:c>
      <x:c r="H3024" s="7" t="n">
        <x:v>4119.9</x:v>
      </x:c>
      <x:c r="I3024" s="2" t="str">
        <x:v>已发或已核定扣减，不重复补发</x:v>
      </x:c>
    </x:row>
    <x:row r="3025" ht="22" customHeight="1">
      <x:c r="A3025" s="2" t="n">
        <x:v>8</x:v>
      </x:c>
      <x:c r="B3025" s="2" t="str">
        <x:v>粤AGR3098</x:v>
      </x:c>
      <x:c r="C3025" s="2" t="str">
        <x:v>吴纬涛</x:v>
      </x:c>
      <x:c r="D3025" s="2" t="n">
        <x:v>31</x:v>
      </x:c>
      <x:c r="E3025" s="7" t="n">
        <x:v>150</x:v>
      </x:c>
      <x:c r="F3025" s="2" t="str">
        <x:v>是</x:v>
      </x:c>
      <x:c r="G3025" s="7" t="n">
        <x:v>3000</x:v>
      </x:c>
      <x:c r="H3025" s="7" t="n">
        <x:v>6543.1</x:v>
      </x:c>
      <x:c r="I3025" s="2" t="str">
        <x:v>已发或已核定扣减，不重复补发</x:v>
      </x:c>
    </x:row>
    <x:row r="3026" ht="22" customHeight="1">
      <x:c r="A3026" s="2" t="n">
        <x:v>8</x:v>
      </x:c>
      <x:c r="B3026" s="2" t="str">
        <x:v>粤AGR5228</x:v>
      </x:c>
      <x:c r="C3026" s="2" t="str">
        <x:v>吴纬涛</x:v>
      </x:c>
      <x:c r="D3026" s="2" t="n">
        <x:v>31</x:v>
      </x:c>
      <x:c r="E3026" s="7" t="n">
        <x:v>150</x:v>
      </x:c>
      <x:c r="F3026" s="2" t="str">
        <x:v>否</x:v>
      </x:c>
      <x:c r="G3026" s="7" t="n">
        <x:v>3000</x:v>
      </x:c>
      <x:c r="H3026" s="7" t="n">
        <x:v>1378.8</x:v>
      </x:c>
      <x:c r="I3026" s="2" t="str">
        <x:v>可按后续累计达标判定补发</x:v>
      </x:c>
    </x:row>
    <x:row r="3027" ht="22" customHeight="1">
      <x:c r="A3027" s="2" t="n">
        <x:v>8</x:v>
      </x:c>
      <x:c r="B3027" s="2" t="str">
        <x:v>粤AGR5278</x:v>
      </x:c>
      <x:c r="C3027" s="2" t="str">
        <x:v>吴纬涛</x:v>
      </x:c>
      <x:c r="D3027" s="2" t="n">
        <x:v>31</x:v>
      </x:c>
      <x:c r="E3027" s="7" t="n">
        <x:v>150</x:v>
      </x:c>
      <x:c r="F3027" s="2" t="str">
        <x:v>是</x:v>
      </x:c>
      <x:c r="G3027" s="7" t="n">
        <x:v>3000</x:v>
      </x:c>
      <x:c r="H3027" s="7" t="n">
        <x:v>7079.1</x:v>
      </x:c>
      <x:c r="I3027" s="2" t="str">
        <x:v>已发或已核定扣减，不重复补发</x:v>
      </x:c>
    </x:row>
    <x:row r="3028" ht="22" customHeight="1">
      <x:c r="A3028" s="2" t="n">
        <x:v>8</x:v>
      </x:c>
      <x:c r="B3028" s="2" t="str">
        <x:v>粤AGR5538</x:v>
      </x:c>
      <x:c r="C3028" s="2" t="str">
        <x:v>吴纬涛</x:v>
      </x:c>
      <x:c r="D3028" s="2" t="n">
        <x:v>31</x:v>
      </x:c>
      <x:c r="E3028" s="7" t="n">
        <x:v>150</x:v>
      </x:c>
      <x:c r="F3028" s="2" t="str">
        <x:v>是</x:v>
      </x:c>
      <x:c r="G3028" s="7" t="n">
        <x:v>3000</x:v>
      </x:c>
      <x:c r="H3028" s="7" t="n">
        <x:v>7432.6</x:v>
      </x:c>
      <x:c r="I3028" s="2" t="str">
        <x:v>已发或已核定扣减，不重复补发</x:v>
      </x:c>
    </x:row>
    <x:row r="3029" ht="22" customHeight="1">
      <x:c r="A3029" s="2" t="n">
        <x:v>8</x:v>
      </x:c>
      <x:c r="B3029" s="2" t="str">
        <x:v>粤AGR5556</x:v>
      </x:c>
      <x:c r="C3029" s="2" t="str">
        <x:v>吴纬涛</x:v>
      </x:c>
      <x:c r="D3029" s="2" t="n">
        <x:v>5</x:v>
      </x:c>
      <x:c r="E3029" s="7" t="n">
        <x:v>150</x:v>
      </x:c>
      <x:c r="F3029" s="2" t="str">
        <x:v>是</x:v>
      </x:c>
      <x:c r="G3029" s="7" t="n">
        <x:v>483.87</x:v>
      </x:c>
      <x:c r="H3029" s="7" t="n">
        <x:v>829.6</x:v>
      </x:c>
      <x:c r="I3029" s="2" t="str">
        <x:v>已发或已核定扣减，不重复补发</x:v>
      </x:c>
    </x:row>
    <x:row r="3030" ht="22" customHeight="1">
      <x:c r="A3030" s="2" t="n">
        <x:v>8</x:v>
      </x:c>
      <x:c r="B3030" s="2" t="str">
        <x:v>粤AGR6500</x:v>
      </x:c>
      <x:c r="C3030" s="2" t="str">
        <x:v>吴纬涛</x:v>
      </x:c>
      <x:c r="D3030" s="2" t="n">
        <x:v>3</x:v>
      </x:c>
      <x:c r="E3030" s="7" t="n">
        <x:v>150</x:v>
      </x:c>
      <x:c r="F3030" s="2" t="str">
        <x:v>否</x:v>
      </x:c>
      <x:c r="G3030" s="7" t="n">
        <x:v>290.32</x:v>
      </x:c>
      <x:c r="H3030" s="7" t="n">
        <x:v>37.9</x:v>
      </x:c>
      <x:c r="I3030" s="2" t="str">
        <x:v>可按后续累计达标判定补发</x:v>
      </x:c>
    </x:row>
    <x:row r="3031" ht="22" customHeight="1">
      <x:c r="A3031" s="2" t="n">
        <x:v>8</x:v>
      </x:c>
      <x:c r="B3031" s="2" t="str">
        <x:v>粤AGR6819</x:v>
      </x:c>
      <x:c r="C3031" s="2" t="str">
        <x:v>吴纬涛</x:v>
      </x:c>
      <x:c r="D3031" s="2" t="n">
        <x:v>31</x:v>
      </x:c>
      <x:c r="E3031" s="7" t="n">
        <x:v>150</x:v>
      </x:c>
      <x:c r="F3031" s="2" t="str">
        <x:v>否</x:v>
      </x:c>
      <x:c r="G3031" s="7" t="n">
        <x:v>3000</x:v>
      </x:c>
      <x:c r="H3031" s="7" t="n">
        <x:v>2157.7</x:v>
      </x:c>
      <x:c r="I3031" s="2" t="str">
        <x:v>可按后续累计达标判定补发</x:v>
      </x:c>
    </x:row>
    <x:row r="3032" ht="22" customHeight="1">
      <x:c r="A3032" s="2" t="n">
        <x:v>8</x:v>
      </x:c>
      <x:c r="B3032" s="2" t="str">
        <x:v>粤AGR7898</x:v>
      </x:c>
      <x:c r="C3032" s="2" t="str">
        <x:v>吴纬涛</x:v>
      </x:c>
      <x:c r="D3032" s="2" t="n">
        <x:v>31</x:v>
      </x:c>
      <x:c r="E3032" s="7" t="n">
        <x:v>150</x:v>
      </x:c>
      <x:c r="F3032" s="2" t="str">
        <x:v>否</x:v>
      </x:c>
      <x:c r="G3032" s="7" t="n">
        <x:v>3000</x:v>
      </x:c>
      <x:c r="H3032" s="7" t="n">
        <x:v>489.6</x:v>
      </x:c>
      <x:c r="I3032" s="2" t="str">
        <x:v>可按后续累计达标判定补发</x:v>
      </x:c>
    </x:row>
    <x:row r="3033" ht="22" customHeight="1">
      <x:c r="A3033" s="2" t="n">
        <x:v>8</x:v>
      </x:c>
      <x:c r="B3033" s="2" t="str">
        <x:v>粤AGR8536</x:v>
      </x:c>
      <x:c r="C3033" s="2" t="str">
        <x:v>吴纬涛</x:v>
      </x:c>
      <x:c r="D3033" s="2" t="n">
        <x:v>5</x:v>
      </x:c>
      <x:c r="E3033" s="7" t="n">
        <x:v>150</x:v>
      </x:c>
      <x:c r="F3033" s="2" t="str">
        <x:v>否</x:v>
      </x:c>
      <x:c r="G3033" s="7" t="n">
        <x:v>483.87</x:v>
      </x:c>
      <x:c r="H3033" s="7" t="n">
        <x:v>371.7</x:v>
      </x:c>
      <x:c r="I3033" s="2" t="str">
        <x:v>可按后续累计达标判定补发</x:v>
      </x:c>
    </x:row>
    <x:row r="3034" ht="22" customHeight="1">
      <x:c r="A3034" s="2" t="n">
        <x:v>8</x:v>
      </x:c>
      <x:c r="B3034" s="2" t="str">
        <x:v>粤AGR8551</x:v>
      </x:c>
      <x:c r="C3034" s="2" t="str">
        <x:v>吴纬涛</x:v>
      </x:c>
      <x:c r="D3034" s="2" t="n">
        <x:v>31</x:v>
      </x:c>
      <x:c r="E3034" s="7" t="n">
        <x:v>150</x:v>
      </x:c>
      <x:c r="F3034" s="2" t="str">
        <x:v>否</x:v>
      </x:c>
      <x:c r="G3034" s="7" t="n">
        <x:v>3000</x:v>
      </x:c>
      <x:c r="H3034" s="7" t="n">
        <x:v>0</x:v>
      </x:c>
      <x:c r="I3034" s="2" t="str">
        <x:v>可按后续累计达标判定补发</x:v>
      </x:c>
    </x:row>
    <x:row r="3035" ht="22" customHeight="1">
      <x:c r="A3035" s="2" t="n">
        <x:v>8</x:v>
      </x:c>
      <x:c r="B3035" s="2" t="str">
        <x:v>粤AGR8558</x:v>
      </x:c>
      <x:c r="C3035" s="2" t="str">
        <x:v>吴纬涛</x:v>
      </x:c>
      <x:c r="D3035" s="2" t="n">
        <x:v>31</x:v>
      </x:c>
      <x:c r="E3035" s="7" t="n">
        <x:v>150</x:v>
      </x:c>
      <x:c r="F3035" s="2" t="str">
        <x:v>否</x:v>
      </x:c>
      <x:c r="G3035" s="7" t="n">
        <x:v>3000</x:v>
      </x:c>
      <x:c r="H3035" s="7" t="n">
        <x:v>2391.6</x:v>
      </x:c>
      <x:c r="I3035" s="2" t="str">
        <x:v>可按后续累计达标判定补发</x:v>
      </x:c>
    </x:row>
    <x:row r="3036" ht="22" customHeight="1">
      <x:c r="A3036" s="2" t="n">
        <x:v>8</x:v>
      </x:c>
      <x:c r="B3036" s="2" t="str">
        <x:v>粤AGR8799</x:v>
      </x:c>
      <x:c r="C3036" s="2" t="str">
        <x:v>吴纬涛</x:v>
      </x:c>
      <x:c r="D3036" s="2" t="n">
        <x:v>31</x:v>
      </x:c>
      <x:c r="E3036" s="7" t="n">
        <x:v>150</x:v>
      </x:c>
      <x:c r="F3036" s="2" t="str">
        <x:v>否</x:v>
      </x:c>
      <x:c r="G3036" s="7" t="n">
        <x:v>3000</x:v>
      </x:c>
      <x:c r="H3036" s="7" t="n">
        <x:v>1182.7</x:v>
      </x:c>
      <x:c r="I3036" s="2" t="str">
        <x:v>可按后续累计达标判定补发</x:v>
      </x:c>
    </x:row>
    <x:row r="3037" ht="22" customHeight="1">
      <x:c r="A3037" s="2" t="n">
        <x:v>8</x:v>
      </x:c>
      <x:c r="B3037" s="2" t="str">
        <x:v>粤AGR9816</x:v>
      </x:c>
      <x:c r="C3037" s="2" t="str">
        <x:v>吴纬涛</x:v>
      </x:c>
      <x:c r="D3037" s="2" t="n">
        <x:v>31</x:v>
      </x:c>
      <x:c r="E3037" s="7" t="n">
        <x:v>150</x:v>
      </x:c>
      <x:c r="F3037" s="2" t="str">
        <x:v>是</x:v>
      </x:c>
      <x:c r="G3037" s="7" t="n">
        <x:v>3000</x:v>
      </x:c>
      <x:c r="H3037" s="7" t="n">
        <x:v>3480.4</x:v>
      </x:c>
      <x:c r="I3037" s="2" t="str">
        <x:v>已发或已核定扣减，不重复补发</x:v>
      </x:c>
    </x:row>
    <x:row r="3038" ht="22" customHeight="1">
      <x:c r="A3038" s="2" t="n">
        <x:v>8</x:v>
      </x:c>
      <x:c r="B3038" s="2" t="str">
        <x:v>粤AGR9893</x:v>
      </x:c>
      <x:c r="C3038" s="2" t="str">
        <x:v>吴纬涛</x:v>
      </x:c>
      <x:c r="D3038" s="2" t="n">
        <x:v>31</x:v>
      </x:c>
      <x:c r="E3038" s="7" t="n">
        <x:v>150</x:v>
      </x:c>
      <x:c r="F3038" s="2" t="str">
        <x:v>否</x:v>
      </x:c>
      <x:c r="G3038" s="7" t="n">
        <x:v>3000</x:v>
      </x:c>
      <x:c r="H3038" s="7" t="n">
        <x:v>1654.4</x:v>
      </x:c>
      <x:c r="I3038" s="2" t="str">
        <x:v>可按后续累计达标判定补发</x:v>
      </x:c>
    </x:row>
    <x:row r="3039" ht="22" customHeight="1">
      <x:c r="A3039" s="2" t="n">
        <x:v>8</x:v>
      </x:c>
      <x:c r="B3039" s="2" t="str">
        <x:v>粤AGR9899</x:v>
      </x:c>
      <x:c r="C3039" s="2" t="str">
        <x:v>吴纬涛</x:v>
      </x:c>
      <x:c r="D3039" s="2" t="n">
        <x:v>31</x:v>
      </x:c>
      <x:c r="E3039" s="7" t="n">
        <x:v>150</x:v>
      </x:c>
      <x:c r="F3039" s="2" t="str">
        <x:v>是</x:v>
      </x:c>
      <x:c r="G3039" s="7" t="n">
        <x:v>3000</x:v>
      </x:c>
      <x:c r="H3039" s="7" t="n">
        <x:v>5703.7</x:v>
      </x:c>
      <x:c r="I3039" s="2" t="str">
        <x:v>已发或已核定扣减，不重复补发</x:v>
      </x:c>
    </x:row>
    <x:row r="3040" ht="22" customHeight="1">
      <x:c r="A3040" s="2" t="n">
        <x:v>8</x:v>
      </x:c>
      <x:c r="B3040" s="2" t="str">
        <x:v>粤A00585F</x:v>
      </x:c>
      <x:c r="C3040" s="2" t="str">
        <x:v>秦挺</x:v>
      </x:c>
      <x:c r="D3040" s="2" t="n">
        <x:v>31</x:v>
      </x:c>
      <x:c r="E3040" s="7" t="n">
        <x:v>1000</x:v>
      </x:c>
      <x:c r="F3040" s="2" t="str">
        <x:v>是</x:v>
      </x:c>
      <x:c r="G3040" s="7" t="n">
        <x:v>6000</x:v>
      </x:c>
      <x:c r="H3040" s="7" t="n">
        <x:v>8898.6</x:v>
      </x:c>
      <x:c r="I3040" s="2" t="str">
        <x:v>已发或已核定扣减，不重复补发</x:v>
      </x:c>
    </x:row>
    <x:row r="3041" ht="22" customHeight="1">
      <x:c r="A3041" s="2" t="n">
        <x:v>8</x:v>
      </x:c>
      <x:c r="B3041" s="2" t="str">
        <x:v>粤A00855F</x:v>
      </x:c>
      <x:c r="C3041" s="2" t="str">
        <x:v>秦挺</x:v>
      </x:c>
      <x:c r="D3041" s="2" t="n">
        <x:v>31</x:v>
      </x:c>
      <x:c r="E3041" s="7" t="n">
        <x:v>1000</x:v>
      </x:c>
      <x:c r="F3041" s="2" t="str">
        <x:v>是</x:v>
      </x:c>
      <x:c r="G3041" s="7" t="n">
        <x:v>6000</x:v>
      </x:c>
      <x:c r="H3041" s="7" t="n">
        <x:v>6163.7</x:v>
      </x:c>
      <x:c r="I3041" s="2" t="str">
        <x:v>已发或已核定扣减，不重复补发</x:v>
      </x:c>
    </x:row>
    <x:row r="3042" ht="22" customHeight="1">
      <x:c r="A3042" s="2" t="n">
        <x:v>8</x:v>
      </x:c>
      <x:c r="B3042" s="2" t="str">
        <x:v>粤A01629F</x:v>
      </x:c>
      <x:c r="C3042" s="2" t="str">
        <x:v>秦挺</x:v>
      </x:c>
      <x:c r="D3042" s="2" t="n">
        <x:v>31</x:v>
      </x:c>
      <x:c r="E3042" s="7" t="n">
        <x:v>1000</x:v>
      </x:c>
      <x:c r="F3042" s="2" t="str">
        <x:v>是</x:v>
      </x:c>
      <x:c r="G3042" s="7" t="n">
        <x:v>6000</x:v>
      </x:c>
      <x:c r="H3042" s="7" t="n">
        <x:v>8334.1</x:v>
      </x:c>
      <x:c r="I3042" s="2" t="str">
        <x:v>已发或已核定扣减，不重复补发</x:v>
      </x:c>
    </x:row>
    <x:row r="3043" ht="22" customHeight="1">
      <x:c r="A3043" s="2" t="n">
        <x:v>8</x:v>
      </x:c>
      <x:c r="B3043" s="2" t="str">
        <x:v>粤A01766F</x:v>
      </x:c>
      <x:c r="C3043" s="2" t="str">
        <x:v>秦挺</x:v>
      </x:c>
      <x:c r="D3043" s="2" t="n">
        <x:v>31</x:v>
      </x:c>
      <x:c r="E3043" s="7" t="n">
        <x:v>1000</x:v>
      </x:c>
      <x:c r="F3043" s="2" t="str">
        <x:v>否</x:v>
      </x:c>
      <x:c r="G3043" s="7" t="n">
        <x:v>6000</x:v>
      </x:c>
      <x:c r="H3043" s="7" t="n">
        <x:v>5887.5</x:v>
      </x:c>
      <x:c r="I3043" s="2" t="str">
        <x:v>可按后续累计达标判定补发</x:v>
      </x:c>
    </x:row>
    <x:row r="3044" ht="22" customHeight="1">
      <x:c r="A3044" s="2" t="n">
        <x:v>8</x:v>
      </x:c>
      <x:c r="B3044" s="2" t="str">
        <x:v>粤A02393F</x:v>
      </x:c>
      <x:c r="C3044" s="2" t="str">
        <x:v>秦挺</x:v>
      </x:c>
      <x:c r="D3044" s="2" t="n">
        <x:v>31</x:v>
      </x:c>
      <x:c r="E3044" s="7" t="n">
        <x:v>1000</x:v>
      </x:c>
      <x:c r="F3044" s="2" t="str">
        <x:v>是</x:v>
      </x:c>
      <x:c r="G3044" s="7" t="n">
        <x:v>6000</x:v>
      </x:c>
      <x:c r="H3044" s="7" t="n">
        <x:v>6529.1</x:v>
      </x:c>
      <x:c r="I3044" s="2" t="str">
        <x:v>已发或已核定扣减，不重复补发</x:v>
      </x:c>
    </x:row>
    <x:row r="3045" ht="22" customHeight="1">
      <x:c r="A3045" s="2" t="n">
        <x:v>8</x:v>
      </x:c>
      <x:c r="B3045" s="2" t="str">
        <x:v>粤A02956F</x:v>
      </x:c>
      <x:c r="C3045" s="2" t="str">
        <x:v>秦挺</x:v>
      </x:c>
      <x:c r="D3045" s="2" t="n">
        <x:v>21</x:v>
      </x:c>
      <x:c r="E3045" s="7" t="n">
        <x:v>1000</x:v>
      </x:c>
      <x:c r="F3045" s="2" t="str">
        <x:v>否</x:v>
      </x:c>
      <x:c r="G3045" s="7" t="n">
        <x:v>4064.52</x:v>
      </x:c>
      <x:c r="H3045" s="7" t="n">
        <x:v>435.8</x:v>
      </x:c>
      <x:c r="I3045" s="2" t="str">
        <x:v>可按后续累计达标判定补发</x:v>
      </x:c>
    </x:row>
    <x:row r="3046" ht="22" customHeight="1">
      <x:c r="A3046" s="2" t="n">
        <x:v>8</x:v>
      </x:c>
      <x:c r="B3046" s="2" t="str">
        <x:v>粤A03186F</x:v>
      </x:c>
      <x:c r="C3046" s="2" t="str">
        <x:v>秦挺</x:v>
      </x:c>
      <x:c r="D3046" s="2" t="n">
        <x:v>31</x:v>
      </x:c>
      <x:c r="E3046" s="7" t="n">
        <x:v>1000</x:v>
      </x:c>
      <x:c r="F3046" s="2" t="str">
        <x:v>否</x:v>
      </x:c>
      <x:c r="G3046" s="7" t="n">
        <x:v>6000</x:v>
      </x:c>
      <x:c r="H3046" s="7" t="n">
        <x:v>3748.6</x:v>
      </x:c>
      <x:c r="I3046" s="2" t="str">
        <x:v>可按后续累计达标判定补发</x:v>
      </x:c>
    </x:row>
    <x:row r="3047" ht="22" customHeight="1">
      <x:c r="A3047" s="2" t="n">
        <x:v>8</x:v>
      </x:c>
      <x:c r="B3047" s="2" t="str">
        <x:v>粤A03809F</x:v>
      </x:c>
      <x:c r="C3047" s="2" t="str">
        <x:v>秦挺</x:v>
      </x:c>
      <x:c r="D3047" s="2" t="n">
        <x:v>31</x:v>
      </x:c>
      <x:c r="E3047" s="7" t="n">
        <x:v>1000</x:v>
      </x:c>
      <x:c r="F3047" s="2" t="str">
        <x:v>是</x:v>
      </x:c>
      <x:c r="G3047" s="7" t="n">
        <x:v>6000</x:v>
      </x:c>
      <x:c r="H3047" s="7" t="n">
        <x:v>6207.6</x:v>
      </x:c>
      <x:c r="I3047" s="2" t="str">
        <x:v>已发或已核定扣减，不重复补发</x:v>
      </x:c>
    </x:row>
    <x:row r="3048" ht="22" customHeight="1">
      <x:c r="A3048" s="2" t="n">
        <x:v>8</x:v>
      </x:c>
      <x:c r="B3048" s="2" t="str">
        <x:v>粤A05106F</x:v>
      </x:c>
      <x:c r="C3048" s="2" t="str">
        <x:v>秦挺</x:v>
      </x:c>
      <x:c r="D3048" s="2" t="n">
        <x:v>5</x:v>
      </x:c>
      <x:c r="E3048" s="7" t="n">
        <x:v>1000</x:v>
      </x:c>
      <x:c r="F3048" s="2" t="str">
        <x:v>是</x:v>
      </x:c>
      <x:c r="G3048" s="7" t="n">
        <x:v>967.74</x:v>
      </x:c>
      <x:c r="H3048" s="7" t="n">
        <x:v>1464.1</x:v>
      </x:c>
      <x:c r="I3048" s="2" t="str">
        <x:v>已发或已核定扣减，不重复补发</x:v>
      </x:c>
    </x:row>
    <x:row r="3049" ht="22" customHeight="1">
      <x:c r="A3049" s="2" t="n">
        <x:v>8</x:v>
      </x:c>
      <x:c r="B3049" s="2" t="str">
        <x:v>粤A05378F</x:v>
      </x:c>
      <x:c r="C3049" s="2" t="str">
        <x:v>秦挺</x:v>
      </x:c>
      <x:c r="D3049" s="2" t="n">
        <x:v>31</x:v>
      </x:c>
      <x:c r="E3049" s="7" t="n">
        <x:v>1000</x:v>
      </x:c>
      <x:c r="F3049" s="2" t="str">
        <x:v>是</x:v>
      </x:c>
      <x:c r="G3049" s="7" t="n">
        <x:v>6000</x:v>
      </x:c>
      <x:c r="H3049" s="7" t="n">
        <x:v>6842.1</x:v>
      </x:c>
      <x:c r="I3049" s="2" t="str">
        <x:v>已发或已核定扣减，不重复补发</x:v>
      </x:c>
    </x:row>
    <x:row r="3050" ht="22" customHeight="1">
      <x:c r="A3050" s="2" t="n">
        <x:v>8</x:v>
      </x:c>
      <x:c r="B3050" s="2" t="str">
        <x:v>粤A05579F</x:v>
      </x:c>
      <x:c r="C3050" s="2" t="str">
        <x:v>秦挺</x:v>
      </x:c>
      <x:c r="D3050" s="2" t="n">
        <x:v>31</x:v>
      </x:c>
      <x:c r="E3050" s="7" t="n">
        <x:v>1000</x:v>
      </x:c>
      <x:c r="F3050" s="2" t="str">
        <x:v>否</x:v>
      </x:c>
      <x:c r="G3050" s="7" t="n">
        <x:v>6000</x:v>
      </x:c>
      <x:c r="H3050" s="7" t="n">
        <x:v>1489.4</x:v>
      </x:c>
      <x:c r="I3050" s="2" t="str">
        <x:v>可按后续累计达标判定补发</x:v>
      </x:c>
    </x:row>
    <x:row r="3051" ht="22" customHeight="1">
      <x:c r="A3051" s="2" t="n">
        <x:v>8</x:v>
      </x:c>
      <x:c r="B3051" s="2" t="str">
        <x:v>粤A05700F</x:v>
      </x:c>
      <x:c r="C3051" s="2" t="str">
        <x:v>秦挺</x:v>
      </x:c>
      <x:c r="D3051" s="2" t="n">
        <x:v>31</x:v>
      </x:c>
      <x:c r="E3051" s="7" t="n">
        <x:v>1000</x:v>
      </x:c>
      <x:c r="F3051" s="2" t="str">
        <x:v>是</x:v>
      </x:c>
      <x:c r="G3051" s="7" t="n">
        <x:v>6000</x:v>
      </x:c>
      <x:c r="H3051" s="7" t="n">
        <x:v>6169.4</x:v>
      </x:c>
      <x:c r="I3051" s="2" t="str">
        <x:v>已发或已核定扣减，不重复补发</x:v>
      </x:c>
    </x:row>
    <x:row r="3052" ht="22" customHeight="1">
      <x:c r="A3052" s="2" t="n">
        <x:v>8</x:v>
      </x:c>
      <x:c r="B3052" s="2" t="str">
        <x:v>粤A05718F</x:v>
      </x:c>
      <x:c r="C3052" s="2" t="str">
        <x:v>秦挺</x:v>
      </x:c>
      <x:c r="D3052" s="2" t="n">
        <x:v>31</x:v>
      </x:c>
      <x:c r="E3052" s="7" t="n">
        <x:v>1000</x:v>
      </x:c>
      <x:c r="F3052" s="2" t="str">
        <x:v>是</x:v>
      </x:c>
      <x:c r="G3052" s="7" t="n">
        <x:v>6000</x:v>
      </x:c>
      <x:c r="H3052" s="7" t="n">
        <x:v>10609</x:v>
      </x:c>
      <x:c r="I3052" s="2" t="str">
        <x:v>已发或已核定扣减，不重复补发</x:v>
      </x:c>
    </x:row>
    <x:row r="3053" ht="22" customHeight="1">
      <x:c r="A3053" s="2" t="n">
        <x:v>8</x:v>
      </x:c>
      <x:c r="B3053" s="2" t="str">
        <x:v>粤A05876F</x:v>
      </x:c>
      <x:c r="C3053" s="2" t="str">
        <x:v>秦挺</x:v>
      </x:c>
      <x:c r="D3053" s="2" t="n">
        <x:v>5</x:v>
      </x:c>
      <x:c r="E3053" s="7" t="n">
        <x:v>1000</x:v>
      </x:c>
      <x:c r="F3053" s="2" t="str">
        <x:v>是</x:v>
      </x:c>
      <x:c r="G3053" s="7" t="n">
        <x:v>967.74</x:v>
      </x:c>
      <x:c r="H3053" s="7" t="n">
        <x:v>1409.4</x:v>
      </x:c>
      <x:c r="I3053" s="2" t="str">
        <x:v>已发或已核定扣减，不重复补发</x:v>
      </x:c>
    </x:row>
    <x:row r="3054" ht="22" customHeight="1">
      <x:c r="A3054" s="2" t="n">
        <x:v>8</x:v>
      </x:c>
      <x:c r="B3054" s="2" t="str">
        <x:v>粤A05925F</x:v>
      </x:c>
      <x:c r="C3054" s="2" t="str">
        <x:v>秦挺</x:v>
      </x:c>
      <x:c r="D3054" s="2" t="n">
        <x:v>31</x:v>
      </x:c>
      <x:c r="E3054" s="7" t="n">
        <x:v>1000</x:v>
      </x:c>
      <x:c r="F3054" s="2" t="str">
        <x:v>是</x:v>
      </x:c>
      <x:c r="G3054" s="7" t="n">
        <x:v>6000</x:v>
      </x:c>
      <x:c r="H3054" s="7" t="n">
        <x:v>8278.6</x:v>
      </x:c>
      <x:c r="I3054" s="2" t="str">
        <x:v>已发或已核定扣减，不重复补发</x:v>
      </x:c>
    </x:row>
    <x:row r="3055" ht="22" customHeight="1">
      <x:c r="A3055" s="2" t="n">
        <x:v>8</x:v>
      </x:c>
      <x:c r="B3055" s="2" t="str">
        <x:v>粤A05968F</x:v>
      </x:c>
      <x:c r="C3055" s="2" t="str">
        <x:v>秦挺</x:v>
      </x:c>
      <x:c r="D3055" s="2" t="n">
        <x:v>31</x:v>
      </x:c>
      <x:c r="E3055" s="7" t="n">
        <x:v>1000</x:v>
      </x:c>
      <x:c r="F3055" s="2" t="str">
        <x:v>否</x:v>
      </x:c>
      <x:c r="G3055" s="7" t="n">
        <x:v>6000</x:v>
      </x:c>
      <x:c r="H3055" s="7" t="n">
        <x:v>3983.5</x:v>
      </x:c>
      <x:c r="I3055" s="2" t="str">
        <x:v>可按后续累计达标判定补发</x:v>
      </x:c>
    </x:row>
    <x:row r="3056" ht="22" customHeight="1">
      <x:c r="A3056" s="2" t="n">
        <x:v>8</x:v>
      </x:c>
      <x:c r="B3056" s="2" t="str">
        <x:v>粤A06980F</x:v>
      </x:c>
      <x:c r="C3056" s="2" t="str">
        <x:v>秦挺</x:v>
      </x:c>
      <x:c r="D3056" s="2" t="n">
        <x:v>31</x:v>
      </x:c>
      <x:c r="E3056" s="7" t="n">
        <x:v>1000</x:v>
      </x:c>
      <x:c r="F3056" s="2" t="str">
        <x:v>否</x:v>
      </x:c>
      <x:c r="G3056" s="7" t="n">
        <x:v>6000</x:v>
      </x:c>
      <x:c r="H3056" s="7" t="n">
        <x:v>3239.7</x:v>
      </x:c>
      <x:c r="I3056" s="2" t="str">
        <x:v>可按后续累计达标判定补发</x:v>
      </x:c>
    </x:row>
    <x:row r="3057" ht="22" customHeight="1">
      <x:c r="A3057" s="2" t="n">
        <x:v>8</x:v>
      </x:c>
      <x:c r="B3057" s="2" t="str">
        <x:v>粤A08177F</x:v>
      </x:c>
      <x:c r="C3057" s="2" t="str">
        <x:v>秦挺</x:v>
      </x:c>
      <x:c r="D3057" s="2" t="n">
        <x:v>31</x:v>
      </x:c>
      <x:c r="E3057" s="7" t="n">
        <x:v>1000</x:v>
      </x:c>
      <x:c r="F3057" s="2" t="str">
        <x:v>是</x:v>
      </x:c>
      <x:c r="G3057" s="7" t="n">
        <x:v>6000</x:v>
      </x:c>
      <x:c r="H3057" s="7" t="n">
        <x:v>7112.1</x:v>
      </x:c>
      <x:c r="I3057" s="2" t="str">
        <x:v>已发或已核定扣减，不重复补发</x:v>
      </x:c>
    </x:row>
    <x:row r="3058" ht="22" customHeight="1">
      <x:c r="A3058" s="2" t="n">
        <x:v>8</x:v>
      </x:c>
      <x:c r="B3058" s="2" t="str">
        <x:v>粤A08391F</x:v>
      </x:c>
      <x:c r="C3058" s="2" t="str">
        <x:v>秦挺</x:v>
      </x:c>
      <x:c r="D3058" s="2" t="n">
        <x:v>31</x:v>
      </x:c>
      <x:c r="E3058" s="7" t="n">
        <x:v>1000</x:v>
      </x:c>
      <x:c r="F3058" s="2" t="str">
        <x:v>否</x:v>
      </x:c>
      <x:c r="G3058" s="7" t="n">
        <x:v>6000</x:v>
      </x:c>
      <x:c r="H3058" s="7" t="n">
        <x:v>5160.4</x:v>
      </x:c>
      <x:c r="I3058" s="2" t="str">
        <x:v>可按后续累计达标判定补发</x:v>
      </x:c>
    </x:row>
    <x:row r="3059" ht="22" customHeight="1">
      <x:c r="A3059" s="2" t="n">
        <x:v>8</x:v>
      </x:c>
      <x:c r="B3059" s="2" t="str">
        <x:v>粤A08500F</x:v>
      </x:c>
      <x:c r="C3059" s="2" t="str">
        <x:v>秦挺</x:v>
      </x:c>
      <x:c r="D3059" s="2" t="n">
        <x:v>31</x:v>
      </x:c>
      <x:c r="E3059" s="7" t="n">
        <x:v>1000</x:v>
      </x:c>
      <x:c r="F3059" s="2" t="str">
        <x:v>是</x:v>
      </x:c>
      <x:c r="G3059" s="7" t="n">
        <x:v>6000</x:v>
      </x:c>
      <x:c r="H3059" s="7" t="n">
        <x:v>12390.8</x:v>
      </x:c>
      <x:c r="I3059" s="2" t="str">
        <x:v>已发或已核定扣减，不重复补发</x:v>
      </x:c>
    </x:row>
    <x:row r="3060" ht="22" customHeight="1">
      <x:c r="A3060" s="2" t="n">
        <x:v>8</x:v>
      </x:c>
      <x:c r="B3060" s="2" t="str">
        <x:v>粤A08569F</x:v>
      </x:c>
      <x:c r="C3060" s="2" t="str">
        <x:v>秦挺</x:v>
      </x:c>
      <x:c r="D3060" s="2" t="n">
        <x:v>31</x:v>
      </x:c>
      <x:c r="E3060" s="7" t="n">
        <x:v>1000</x:v>
      </x:c>
      <x:c r="F3060" s="2" t="str">
        <x:v>否</x:v>
      </x:c>
      <x:c r="G3060" s="7" t="n">
        <x:v>6000</x:v>
      </x:c>
      <x:c r="H3060" s="7" t="n">
        <x:v>3472.9</x:v>
      </x:c>
      <x:c r="I3060" s="2" t="str">
        <x:v>可按后续累计达标判定补发</x:v>
      </x:c>
    </x:row>
    <x:row r="3061" ht="22" customHeight="1">
      <x:c r="A3061" s="2" t="n">
        <x:v>8</x:v>
      </x:c>
      <x:c r="B3061" s="2" t="str">
        <x:v>粤A08796F</x:v>
      </x:c>
      <x:c r="C3061" s="2" t="str">
        <x:v>秦挺</x:v>
      </x:c>
      <x:c r="D3061" s="2" t="n">
        <x:v>12</x:v>
      </x:c>
      <x:c r="E3061" s="7" t="n">
        <x:v>1000</x:v>
      </x:c>
      <x:c r="F3061" s="2" t="str">
        <x:v>否</x:v>
      </x:c>
      <x:c r="G3061" s="7" t="n">
        <x:v>2322.58</x:v>
      </x:c>
      <x:c r="H3061" s="7" t="n">
        <x:v>137.4</x:v>
      </x:c>
      <x:c r="I3061" s="2" t="str">
        <x:v>可按后续累计达标判定补发</x:v>
      </x:c>
    </x:row>
    <x:row r="3062" ht="22" customHeight="1">
      <x:c r="A3062" s="2" t="n">
        <x:v>8</x:v>
      </x:c>
      <x:c r="B3062" s="2" t="str">
        <x:v>粤A08968F</x:v>
      </x:c>
      <x:c r="C3062" s="2" t="str">
        <x:v>秦挺</x:v>
      </x:c>
      <x:c r="D3062" s="2" t="n">
        <x:v>31</x:v>
      </x:c>
      <x:c r="E3062" s="7" t="n">
        <x:v>1000</x:v>
      </x:c>
      <x:c r="F3062" s="2" t="str">
        <x:v>否</x:v>
      </x:c>
      <x:c r="G3062" s="7" t="n">
        <x:v>6000</x:v>
      </x:c>
      <x:c r="H3062" s="7" t="n">
        <x:v>3439.9</x:v>
      </x:c>
      <x:c r="I3062" s="2" t="str">
        <x:v>可按后续累计达标判定补发</x:v>
      </x:c>
    </x:row>
    <x:row r="3063" ht="22" customHeight="1">
      <x:c r="A3063" s="2" t="n">
        <x:v>8</x:v>
      </x:c>
      <x:c r="B3063" s="2" t="str">
        <x:v>粤A09369F</x:v>
      </x:c>
      <x:c r="C3063" s="2" t="str">
        <x:v>秦挺</x:v>
      </x:c>
      <x:c r="D3063" s="2" t="n">
        <x:v>11</x:v>
      </x:c>
      <x:c r="E3063" s="7" t="n">
        <x:v>1000</x:v>
      </x:c>
      <x:c r="F3063" s="2" t="str">
        <x:v>是</x:v>
      </x:c>
      <x:c r="G3063" s="7" t="n">
        <x:v>2129.03</x:v>
      </x:c>
      <x:c r="H3063" s="7" t="n">
        <x:v>1313.8</x:v>
      </x:c>
      <x:c r="I3063" s="2" t="str">
        <x:v>已发或已核定扣减，不重复补发</x:v>
      </x:c>
    </x:row>
    <x:row r="3064" ht="22" customHeight="1">
      <x:c r="A3064" s="2" t="n">
        <x:v>8</x:v>
      </x:c>
      <x:c r="B3064" s="2" t="str">
        <x:v>粤A09956F</x:v>
      </x:c>
      <x:c r="C3064" s="2" t="str">
        <x:v>秦挺</x:v>
      </x:c>
      <x:c r="D3064" s="2" t="n">
        <x:v>31</x:v>
      </x:c>
      <x:c r="E3064" s="7" t="n">
        <x:v>1000</x:v>
      </x:c>
      <x:c r="F3064" s="2" t="str">
        <x:v>否</x:v>
      </x:c>
      <x:c r="G3064" s="7" t="n">
        <x:v>6000</x:v>
      </x:c>
      <x:c r="H3064" s="7" t="n">
        <x:v>582.2</x:v>
      </x:c>
      <x:c r="I3064" s="2" t="str">
        <x:v>可按后续累计达标判定补发</x:v>
      </x:c>
    </x:row>
    <x:row r="3065" ht="22" customHeight="1">
      <x:c r="A3065" s="2" t="n">
        <x:v>8</x:v>
      </x:c>
      <x:c r="B3065" s="2" t="str">
        <x:v>粤AGP3503</x:v>
      </x:c>
      <x:c r="C3065" s="2" t="str">
        <x:v>秦挺</x:v>
      </x:c>
      <x:c r="D3065" s="2" t="n">
        <x:v>26</x:v>
      </x:c>
      <x:c r="E3065" s="7" t="n">
        <x:v>300</x:v>
      </x:c>
      <x:c r="F3065" s="2" t="str">
        <x:v>是</x:v>
      </x:c>
      <x:c r="G3065" s="7" t="n">
        <x:v>4193.55</x:v>
      </x:c>
      <x:c r="H3065" s="7" t="n">
        <x:v>10934.6</x:v>
      </x:c>
      <x:c r="I3065" s="2" t="str">
        <x:v>已发或已核定扣减，不重复补发</x:v>
      </x:c>
    </x:row>
    <x:row r="3066" ht="22" customHeight="1">
      <x:c r="A3066" s="2" t="n">
        <x:v>8</x:v>
      </x:c>
      <x:c r="B3066" s="2" t="str">
        <x:v>粤AGP5763</x:v>
      </x:c>
      <x:c r="C3066" s="2" t="str">
        <x:v>秦挺</x:v>
      </x:c>
      <x:c r="D3066" s="2" t="n">
        <x:v>26</x:v>
      </x:c>
      <x:c r="E3066" s="7" t="n">
        <x:v>300</x:v>
      </x:c>
      <x:c r="F3066" s="2" t="str">
        <x:v>是</x:v>
      </x:c>
      <x:c r="G3066" s="7" t="n">
        <x:v>4193.55</x:v>
      </x:c>
      <x:c r="H3066" s="7" t="n">
        <x:v>7457.8</x:v>
      </x:c>
      <x:c r="I3066" s="2" t="str">
        <x:v>已发或已核定扣减，不重复补发</x:v>
      </x:c>
    </x:row>
    <x:row r="3067" ht="22" customHeight="1">
      <x:c r="A3067" s="2" t="n">
        <x:v>8</x:v>
      </x:c>
      <x:c r="B3067" s="2" t="str">
        <x:v>粤AGP9780</x:v>
      </x:c>
      <x:c r="C3067" s="2" t="str">
        <x:v>秦挺</x:v>
      </x:c>
      <x:c r="D3067" s="2" t="n">
        <x:v>26</x:v>
      </x:c>
      <x:c r="E3067" s="7" t="n">
        <x:v>150</x:v>
      </x:c>
      <x:c r="F3067" s="2" t="str">
        <x:v>是</x:v>
      </x:c>
      <x:c r="G3067" s="7" t="n">
        <x:v>2516.13</x:v>
      </x:c>
      <x:c r="H3067" s="7" t="n">
        <x:v>8104.5</x:v>
      </x:c>
      <x:c r="I3067" s="2" t="str">
        <x:v>已发或已核定扣减，不重复补发</x:v>
      </x:c>
    </x:row>
    <x:row r="3068" ht="22" customHeight="1">
      <x:c r="A3068" s="2" t="n">
        <x:v>8</x:v>
      </x:c>
      <x:c r="B3068" s="2" t="str">
        <x:v>粤AGP3088</x:v>
      </x:c>
      <x:c r="C3068" s="2" t="str">
        <x:v>伍仲文</x:v>
      </x:c>
      <x:c r="D3068" s="2" t="n">
        <x:v>31</x:v>
      </x:c>
      <x:c r="E3068" s="7" t="n">
        <x:v>150</x:v>
      </x:c>
      <x:c r="F3068" s="2" t="str">
        <x:v>否</x:v>
      </x:c>
      <x:c r="G3068" s="7" t="n">
        <x:v>3000</x:v>
      </x:c>
      <x:c r="H3068" s="7" t="n">
        <x:v>1821.1</x:v>
      </x:c>
      <x:c r="I3068" s="2" t="str">
        <x:v>可按后续累计达标判定补发</x:v>
      </x:c>
    </x:row>
    <x:row r="3069" ht="22" customHeight="1">
      <x:c r="A3069" s="2" t="n">
        <x:v>8</x:v>
      </x:c>
      <x:c r="B3069" s="2" t="str">
        <x:v>粤AGP3619</x:v>
      </x:c>
      <x:c r="C3069" s="2" t="str">
        <x:v>伍仲文</x:v>
      </x:c>
      <x:c r="D3069" s="2" t="n">
        <x:v>31</x:v>
      </x:c>
      <x:c r="E3069" s="7" t="n">
        <x:v>150</x:v>
      </x:c>
      <x:c r="F3069" s="2" t="str">
        <x:v>否</x:v>
      </x:c>
      <x:c r="G3069" s="7" t="n">
        <x:v>3000</x:v>
      </x:c>
      <x:c r="H3069" s="7" t="n">
        <x:v>1538.9</x:v>
      </x:c>
      <x:c r="I3069" s="2" t="str">
        <x:v>可按后续累计达标判定补发</x:v>
      </x:c>
    </x:row>
    <x:row r="3070" ht="22" customHeight="1">
      <x:c r="A3070" s="2" t="n">
        <x:v>8</x:v>
      </x:c>
      <x:c r="B3070" s="2" t="str">
        <x:v>粤AGP8635</x:v>
      </x:c>
      <x:c r="C3070" s="2" t="str">
        <x:v>伍仲文</x:v>
      </x:c>
      <x:c r="D3070" s="2" t="n">
        <x:v>31</x:v>
      </x:c>
      <x:c r="E3070" s="7" t="n">
        <x:v>150</x:v>
      </x:c>
      <x:c r="F3070" s="2" t="str">
        <x:v>否</x:v>
      </x:c>
      <x:c r="G3070" s="7" t="n">
        <x:v>3000</x:v>
      </x:c>
      <x:c r="H3070" s="7" t="n">
        <x:v>714.2</x:v>
      </x:c>
      <x:c r="I3070" s="2" t="str">
        <x:v>可按后续累计达标判定补发</x:v>
      </x:c>
    </x:row>
    <x:row r="3071" ht="22" customHeight="1">
      <x:c r="A3071" s="2" t="n">
        <x:v>8</x:v>
      </x:c>
      <x:c r="B3071" s="2" t="str">
        <x:v>粤AGP9709</x:v>
      </x:c>
      <x:c r="C3071" s="2" t="str">
        <x:v>伍仲文</x:v>
      </x:c>
      <x:c r="D3071" s="2" t="n">
        <x:v>31</x:v>
      </x:c>
      <x:c r="E3071" s="7" t="n">
        <x:v>150</x:v>
      </x:c>
      <x:c r="F3071" s="2" t="str">
        <x:v>否</x:v>
      </x:c>
      <x:c r="G3071" s="7" t="n">
        <x:v>3000</x:v>
      </x:c>
      <x:c r="H3071" s="7" t="n">
        <x:v>1556.1</x:v>
      </x:c>
      <x:c r="I3071" s="2" t="str">
        <x:v>可按后续累计达标判定补发</x:v>
      </x:c>
    </x:row>
    <x:row r="3072" ht="22" customHeight="1">
      <x:c r="A3072" s="2" t="n">
        <x:v>8</x:v>
      </x:c>
      <x:c r="B3072" s="2" t="str">
        <x:v>粤AGP9717</x:v>
      </x:c>
      <x:c r="C3072" s="2" t="str">
        <x:v>伍仲文</x:v>
      </x:c>
      <x:c r="D3072" s="2" t="n">
        <x:v>7</x:v>
      </x:c>
      <x:c r="E3072" s="7" t="n">
        <x:v>260</x:v>
      </x:c>
      <x:c r="F3072" s="2" t="str">
        <x:v>否</x:v>
      </x:c>
      <x:c r="G3072" s="7" t="n">
        <x:v>1129.03</x:v>
      </x:c>
      <x:c r="H3072" s="7" t="n">
        <x:v>833</x:v>
      </x:c>
      <x:c r="I3072" s="2" t="str">
        <x:v>可按后续累计达标判定补发</x:v>
      </x:c>
    </x:row>
    <x:row r="3073" ht="22" customHeight="1">
      <x:c r="A3073" s="2" t="n">
        <x:v>8</x:v>
      </x:c>
      <x:c r="B3073" s="2" t="str">
        <x:v>粤AGP9751</x:v>
      </x:c>
      <x:c r="C3073" s="2" t="str">
        <x:v>伍仲文</x:v>
      </x:c>
      <x:c r="D3073" s="2" t="n">
        <x:v>25</x:v>
      </x:c>
      <x:c r="E3073" s="7" t="n">
        <x:v>260</x:v>
      </x:c>
      <x:c r="F3073" s="2" t="str">
        <x:v>否</x:v>
      </x:c>
      <x:c r="G3073" s="7" t="n">
        <x:v>4032.26</x:v>
      </x:c>
      <x:c r="H3073" s="7" t="n">
        <x:v>3037.6</x:v>
      </x:c>
      <x:c r="I3073" s="2" t="str">
        <x:v>可按后续累计达标判定补发</x:v>
      </x:c>
    </x:row>
    <x:row r="3074" ht="22" customHeight="1">
      <x:c r="A3074" s="2" t="n">
        <x:v>8</x:v>
      </x:c>
      <x:c r="B3074" s="2" t="str">
        <x:v>粤AGP9810</x:v>
      </x:c>
      <x:c r="C3074" s="2" t="str">
        <x:v>伍仲文</x:v>
      </x:c>
      <x:c r="D3074" s="2" t="n">
        <x:v>31</x:v>
      </x:c>
      <x:c r="E3074" s="7" t="n">
        <x:v>150</x:v>
      </x:c>
      <x:c r="F3074" s="2" t="str">
        <x:v>否</x:v>
      </x:c>
      <x:c r="G3074" s="7" t="n">
        <x:v>3000</x:v>
      </x:c>
      <x:c r="H3074" s="7" t="n">
        <x:v>1618.2</x:v>
      </x:c>
      <x:c r="I3074" s="2" t="str">
        <x:v>可按后续累计达标判定补发</x:v>
      </x:c>
    </x:row>
    <x:row r="3075" ht="22" customHeight="1">
      <x:c r="A3075" s="2" t="n">
        <x:v>8</x:v>
      </x:c>
      <x:c r="B3075" s="2" t="str">
        <x:v>粤AGQ1306</x:v>
      </x:c>
      <x:c r="C3075" s="2" t="str">
        <x:v>伍仲文</x:v>
      </x:c>
      <x:c r="D3075" s="2" t="n">
        <x:v>31</x:v>
      </x:c>
      <x:c r="E3075" s="7" t="n">
        <x:v>150</x:v>
      </x:c>
      <x:c r="F3075" s="2" t="str">
        <x:v>否</x:v>
      </x:c>
      <x:c r="G3075" s="7" t="n">
        <x:v>3000</x:v>
      </x:c>
      <x:c r="H3075" s="7" t="n">
        <x:v>3042</x:v>
      </x:c>
      <x:c r="I3075" s="2" t="str">
        <x:v>可按后续累计达标判定补发</x:v>
      </x:c>
    </x:row>
    <x:row r="3076" ht="22" customHeight="1">
      <x:c r="A3076" s="2" t="n">
        <x:v>8</x:v>
      </x:c>
      <x:c r="B3076" s="2" t="str">
        <x:v>粤AGQ8377</x:v>
      </x:c>
      <x:c r="C3076" s="2" t="str">
        <x:v>伍仲文</x:v>
      </x:c>
      <x:c r="D3076" s="2" t="n">
        <x:v>31</x:v>
      </x:c>
      <x:c r="E3076" s="7" t="n">
        <x:v>150</x:v>
      </x:c>
      <x:c r="F3076" s="2" t="str">
        <x:v>否</x:v>
      </x:c>
      <x:c r="G3076" s="7" t="n">
        <x:v>3000</x:v>
      </x:c>
      <x:c r="H3076" s="7" t="n">
        <x:v>1126.9</x:v>
      </x:c>
      <x:c r="I3076" s="2" t="str">
        <x:v>可按后续累计达标判定补发</x:v>
      </x:c>
    </x:row>
    <x:row r="3077" ht="22" customHeight="1">
      <x:c r="A3077" s="2" t="n">
        <x:v>8</x:v>
      </x:c>
      <x:c r="B3077" s="2" t="str">
        <x:v>粤AGP3642</x:v>
      </x:c>
      <x:c r="C3077" s="2" t="str">
        <x:v>岑彦</x:v>
      </x:c>
      <x:c r="D3077" s="2" t="n">
        <x:v>31</x:v>
      </x:c>
      <x:c r="E3077" s="7" t="n">
        <x:v>260</x:v>
      </x:c>
      <x:c r="F3077" s="2" t="str">
        <x:v>否</x:v>
      </x:c>
      <x:c r="G3077" s="7" t="n">
        <x:v>5000</x:v>
      </x:c>
      <x:c r="H3077" s="7" t="n">
        <x:v>1571.3</x:v>
      </x:c>
      <x:c r="I3077" s="2" t="str">
        <x:v>可按后续累计达标判定补发</x:v>
      </x:c>
    </x:row>
    <x:row r="3078" ht="22" customHeight="1">
      <x:c r="A3078" s="2" t="n">
        <x:v>8</x:v>
      </x:c>
      <x:c r="B3078" s="2" t="str">
        <x:v>粤AGP3645</x:v>
      </x:c>
      <x:c r="C3078" s="2" t="str">
        <x:v>岑彦</x:v>
      </x:c>
      <x:c r="D3078" s="2" t="n">
        <x:v>31</x:v>
      </x:c>
      <x:c r="E3078" s="7" t="n">
        <x:v>260</x:v>
      </x:c>
      <x:c r="F3078" s="2" t="str">
        <x:v>否</x:v>
      </x:c>
      <x:c r="G3078" s="7" t="n">
        <x:v>5000</x:v>
      </x:c>
      <x:c r="H3078" s="7" t="n">
        <x:v>175.48</x:v>
      </x:c>
      <x:c r="I3078" s="2" t="str">
        <x:v>可按后续累计达标判定补发</x:v>
      </x:c>
    </x:row>
    <x:row r="3079" ht="22" customHeight="1">
      <x:c r="A3079" s="2" t="n">
        <x:v>8</x:v>
      </x:c>
      <x:c r="B3079" s="2" t="str">
        <x:v>粤AGP5350</x:v>
      </x:c>
      <x:c r="C3079" s="2" t="str">
        <x:v>岑彦</x:v>
      </x:c>
      <x:c r="D3079" s="2" t="n">
        <x:v>31</x:v>
      </x:c>
      <x:c r="E3079" s="7" t="n">
        <x:v>260</x:v>
      </x:c>
      <x:c r="F3079" s="2" t="str">
        <x:v>否</x:v>
      </x:c>
      <x:c r="G3079" s="7" t="n">
        <x:v>5000</x:v>
      </x:c>
      <x:c r="H3079" s="7" t="n">
        <x:v>678.4</x:v>
      </x:c>
      <x:c r="I3079" s="2" t="str">
        <x:v>可按后续累计达标判定补发</x:v>
      </x:c>
    </x:row>
    <x:row r="3080" ht="22" customHeight="1">
      <x:c r="A3080" s="2" t="n">
        <x:v>8</x:v>
      </x:c>
      <x:c r="B3080" s="2" t="str">
        <x:v>粤AGP5685</x:v>
      </x:c>
      <x:c r="C3080" s="2" t="str">
        <x:v>岑彦</x:v>
      </x:c>
      <x:c r="D3080" s="2" t="n">
        <x:v>31</x:v>
      </x:c>
      <x:c r="E3080" s="7" t="n">
        <x:v>150</x:v>
      </x:c>
      <x:c r="F3080" s="2" t="str">
        <x:v>否</x:v>
      </x:c>
      <x:c r="G3080" s="7" t="n">
        <x:v>3000</x:v>
      </x:c>
      <x:c r="H3080" s="7" t="n">
        <x:v>5100.9</x:v>
      </x:c>
      <x:c r="I3080" s="2" t="str">
        <x:v>可按后续累计达标判定补发</x:v>
      </x:c>
    </x:row>
    <x:row r="3081" ht="22" customHeight="1">
      <x:c r="A3081" s="2" t="n">
        <x:v>8</x:v>
      </x:c>
      <x:c r="B3081" s="2" t="str">
        <x:v>粤AGP9731</x:v>
      </x:c>
      <x:c r="C3081" s="2" t="str">
        <x:v>岑彦</x:v>
      </x:c>
      <x:c r="D3081" s="2" t="n">
        <x:v>13</x:v>
      </x:c>
      <x:c r="E3081" s="7" t="n">
        <x:v>260</x:v>
      </x:c>
      <x:c r="F3081" s="2" t="str">
        <x:v>否</x:v>
      </x:c>
      <x:c r="G3081" s="7" t="n">
        <x:v>2096.77</x:v>
      </x:c>
      <x:c r="H3081" s="7" t="n">
        <x:v>294.9</x:v>
      </x:c>
      <x:c r="I3081" s="2" t="str">
        <x:v>可按后续累计达标判定补发</x:v>
      </x:c>
    </x:row>
    <x:row r="3082" ht="22" customHeight="1">
      <x:c r="A3082" s="2" t="n">
        <x:v>8</x:v>
      </x:c>
      <x:c r="B3082" s="2" t="str">
        <x:v>粤AGQ8399</x:v>
      </x:c>
      <x:c r="C3082" s="2" t="str">
        <x:v>岑彦</x:v>
      </x:c>
      <x:c r="D3082" s="2" t="n">
        <x:v>31</x:v>
      </x:c>
      <x:c r="E3082" s="7" t="n">
        <x:v>150</x:v>
      </x:c>
      <x:c r="F3082" s="2" t="str">
        <x:v>否</x:v>
      </x:c>
      <x:c r="G3082" s="7" t="n">
        <x:v>3000</x:v>
      </x:c>
      <x:c r="H3082" s="7" t="n">
        <x:v>3761</x:v>
      </x:c>
      <x:c r="I3082" s="2" t="str">
        <x:v>可按后续累计达标判定补发</x:v>
      </x:c>
    </x:row>
    <x:row r="3083" ht="22" customHeight="1">
      <x:c r="A3083" s="2" t="n">
        <x:v>8</x:v>
      </x:c>
      <x:c r="B3083" s="2" t="str">
        <x:v>粤AGR8531</x:v>
      </x:c>
      <x:c r="C3083" s="2" t="str">
        <x:v>刘念念</x:v>
      </x:c>
      <x:c r="D3083" s="2" t="n">
        <x:v>31</x:v>
      </x:c>
      <x:c r="E3083" s="7" t="n">
        <x:v>150</x:v>
      </x:c>
      <x:c r="F3083" s="2" t="str">
        <x:v>是</x:v>
      </x:c>
      <x:c r="G3083" s="7" t="n">
        <x:v>3000</x:v>
      </x:c>
      <x:c r="H3083" s="7" t="n">
        <x:v>0</x:v>
      </x:c>
      <x:c r="I3083" s="2" t="str">
        <x:v>已发或已核定扣减，不重复补发</x:v>
      </x:c>
    </x:row>
    <x:row r="3084" ht="22" customHeight="1">
      <x:c r="A3084" s="2" t="n">
        <x:v>8</x:v>
      </x:c>
      <x:c r="B3084" s="2" t="str">
        <x:v>粤AGP5158</x:v>
      </x:c>
      <x:c r="C3084" s="2" t="str">
        <x:v>尚建华</x:v>
      </x:c>
      <x:c r="D3084" s="2" t="n">
        <x:v>31</x:v>
      </x:c>
      <x:c r="E3084" s="7" t="n">
        <x:v>150</x:v>
      </x:c>
      <x:c r="F3084" s="2" t="str">
        <x:v>是</x:v>
      </x:c>
      <x:c r="G3084" s="7" t="n">
        <x:v>3000</x:v>
      </x:c>
      <x:c r="H3084" s="7" t="n">
        <x:v>0</x:v>
      </x:c>
      <x:c r="I3084" s="2" t="str">
        <x:v>已发或已核定扣减，不重复补发</x:v>
      </x:c>
    </x:row>
    <x:row r="3085" ht="22" customHeight="1">
      <x:c r="A3085" s="2" t="n">
        <x:v>8</x:v>
      </x:c>
      <x:c r="B3085" s="2" t="str">
        <x:v>粤AGR6879</x:v>
      </x:c>
      <x:c r="C3085" s="2" t="str">
        <x:v>尚建华</x:v>
      </x:c>
      <x:c r="D3085" s="2" t="n">
        <x:v>31</x:v>
      </x:c>
      <x:c r="E3085" s="7" t="n">
        <x:v>150</x:v>
      </x:c>
      <x:c r="F3085" s="2" t="str">
        <x:v>是</x:v>
      </x:c>
      <x:c r="G3085" s="7" t="n">
        <x:v>3000</x:v>
      </x:c>
      <x:c r="H3085" s="7" t="n">
        <x:v>0</x:v>
      </x:c>
      <x:c r="I3085" s="2" t="str">
        <x:v>已发或已核定扣减，不重复补发</x:v>
      </x:c>
    </x:row>
    <x:row r="3086" ht="22" customHeight="1">
      <x:c r="A3086" s="2" t="n">
        <x:v>8</x:v>
      </x:c>
      <x:c r="B3086" s="2" t="str">
        <x:v>粤AGP9786</x:v>
      </x:c>
      <x:c r="C3086" s="2" t="str">
        <x:v>董剑煜</x:v>
      </x:c>
      <x:c r="D3086" s="2" t="n">
        <x:v>31</x:v>
      </x:c>
      <x:c r="E3086" s="7" t="n">
        <x:v>150</x:v>
      </x:c>
      <x:c r="F3086" s="2" t="str">
        <x:v>是</x:v>
      </x:c>
      <x:c r="G3086" s="7" t="n">
        <x:v>3000</x:v>
      </x:c>
      <x:c r="H3086" s="7" t="n">
        <x:v>0</x:v>
      </x:c>
      <x:c r="I3086" s="2" t="str">
        <x:v>已发或已核定扣减，不重复补发</x:v>
      </x:c>
    </x:row>
    <x:row r="3087" ht="22" customHeight="1">
      <x:c r="A3087" s="2" t="n">
        <x:v>8</x:v>
      </x:c>
      <x:c r="B3087" s="2" t="str">
        <x:v>粤AGR6863</x:v>
      </x:c>
      <x:c r="C3087" s="2" t="str">
        <x:v>董剑煜</x:v>
      </x:c>
      <x:c r="D3087" s="2" t="n">
        <x:v>31</x:v>
      </x:c>
      <x:c r="E3087" s="7" t="n">
        <x:v>150</x:v>
      </x:c>
      <x:c r="F3087" s="2" t="str">
        <x:v>是</x:v>
      </x:c>
      <x:c r="G3087" s="7" t="n">
        <x:v>3000</x:v>
      </x:c>
      <x:c r="H3087" s="7" t="n">
        <x:v>0</x:v>
      </x:c>
      <x:c r="I3087" s="2" t="str">
        <x:v>已发或已核定扣减，不重复补发</x:v>
      </x:c>
    </x:row>
    <x:row r="3088" ht="22" customHeight="1">
      <x:c r="A3088" s="2" t="n">
        <x:v>8</x:v>
      </x:c>
      <x:c r="B3088" s="2" t="str">
        <x:v>粤AGR6877</x:v>
      </x:c>
      <x:c r="C3088" s="2" t="str">
        <x:v>董剑煜</x:v>
      </x:c>
      <x:c r="D3088" s="2" t="n">
        <x:v>31</x:v>
      </x:c>
      <x:c r="E3088" s="7" t="n">
        <x:v>150</x:v>
      </x:c>
      <x:c r="F3088" s="2" t="str">
        <x:v>是</x:v>
      </x:c>
      <x:c r="G3088" s="7" t="n">
        <x:v>3000</x:v>
      </x:c>
      <x:c r="H3088" s="7" t="n">
        <x:v>0</x:v>
      </x:c>
      <x:c r="I3088" s="2" t="str">
        <x:v>已发或已核定扣减，不重复补发</x:v>
      </x:c>
    </x:row>
    <x:row r="3089" ht="22" customHeight="1">
      <x:c r="A3089" s="2" t="n">
        <x:v>8</x:v>
      </x:c>
      <x:c r="B3089" s="2" t="str">
        <x:v>粤A02509F</x:v>
      </x:c>
      <x:c r="C3089" s="2" t="str">
        <x:v>赵连飞</x:v>
      </x:c>
      <x:c r="D3089" s="2" t="n">
        <x:v>31</x:v>
      </x:c>
      <x:c r="E3089" s="7" t="n">
        <x:v>1000</x:v>
      </x:c>
      <x:c r="F3089" s="2" t="str">
        <x:v>否</x:v>
      </x:c>
      <x:c r="G3089" s="7" t="n">
        <x:v>6000</x:v>
      </x:c>
      <x:c r="H3089" s="7" t="n">
        <x:v>0</x:v>
      </x:c>
      <x:c r="I3089" s="2" t="str">
        <x:v>可按后续累计达标判定补发</x:v>
      </x:c>
    </x:row>
    <x:row r="3090" ht="22" customHeight="1">
      <x:c r="A3090" s="2" t="n">
        <x:v>8</x:v>
      </x:c>
      <x:c r="B3090" s="2" t="str">
        <x:v>粤AGF7490</x:v>
      </x:c>
      <x:c r="C3090" s="2" t="str">
        <x:v>金可鹏</x:v>
      </x:c>
      <x:c r="D3090" s="2" t="n">
        <x:v>31</x:v>
      </x:c>
      <x:c r="E3090" s="7" t="n">
        <x:v>150</x:v>
      </x:c>
      <x:c r="F3090" s="2" t="str">
        <x:v>是</x:v>
      </x:c>
      <x:c r="G3090" s="7" t="n">
        <x:v>3000</x:v>
      </x:c>
      <x:c r="H3090" s="7" t="n">
        <x:v>0</x:v>
      </x:c>
      <x:c r="I3090" s="2" t="str">
        <x:v>已发或已核定扣减，不重复补发</x:v>
      </x:c>
    </x:row>
    <x:row r="3091" ht="22" customHeight="1">
      <x:c r="A3091" s="2" t="n">
        <x:v>8</x:v>
      </x:c>
      <x:c r="B3091" s="2" t="str">
        <x:v>粤AGP5156</x:v>
      </x:c>
      <x:c r="C3091" s="2" t="str">
        <x:v>金可鹏</x:v>
      </x:c>
      <x:c r="D3091" s="2" t="n">
        <x:v>31</x:v>
      </x:c>
      <x:c r="E3091" s="7" t="n">
        <x:v>150</x:v>
      </x:c>
      <x:c r="F3091" s="2" t="str">
        <x:v>是</x:v>
      </x:c>
      <x:c r="G3091" s="7" t="n">
        <x:v>3000</x:v>
      </x:c>
      <x:c r="H3091" s="7" t="n">
        <x:v>0</x:v>
      </x:c>
      <x:c r="I3091" s="2" t="str">
        <x:v>已发或已核定扣减，不重复补发</x:v>
      </x:c>
    </x:row>
    <x:row r="3092" ht="22" customHeight="1">
      <x:c r="A3092" s="2" t="n">
        <x:v>8</x:v>
      </x:c>
      <x:c r="B3092" s="2" t="str">
        <x:v>粤AGP5163</x:v>
      </x:c>
      <x:c r="C3092" s="2" t="str">
        <x:v>金可鹏</x:v>
      </x:c>
      <x:c r="D3092" s="2" t="n">
        <x:v>31</x:v>
      </x:c>
      <x:c r="E3092" s="7" t="n">
        <x:v>150</x:v>
      </x:c>
      <x:c r="F3092" s="2" t="str">
        <x:v>是</x:v>
      </x:c>
      <x:c r="G3092" s="7" t="n">
        <x:v>3000</x:v>
      </x:c>
      <x:c r="H3092" s="7" t="n">
        <x:v>0</x:v>
      </x:c>
      <x:c r="I3092" s="2" t="str">
        <x:v>已发或已核定扣减，不重复补发</x:v>
      </x:c>
    </x:row>
    <x:row r="3093" ht="22" customHeight="1">
      <x:c r="A3093" s="2" t="n">
        <x:v>8</x:v>
      </x:c>
      <x:c r="B3093" s="2" t="str">
        <x:v>粤AGP5767</x:v>
      </x:c>
      <x:c r="C3093" s="2" t="str">
        <x:v>金可鹏</x:v>
      </x:c>
      <x:c r="D3093" s="2" t="n">
        <x:v>31</x:v>
      </x:c>
      <x:c r="E3093" s="7" t="n">
        <x:v>150</x:v>
      </x:c>
      <x:c r="F3093" s="2" t="str">
        <x:v>是</x:v>
      </x:c>
      <x:c r="G3093" s="7" t="n">
        <x:v>3000</x:v>
      </x:c>
      <x:c r="H3093" s="7" t="n">
        <x:v>0</x:v>
      </x:c>
      <x:c r="I3093" s="2" t="str">
        <x:v>已发或已核定扣减，不重复补发</x:v>
      </x:c>
    </x:row>
    <x:row r="3094" ht="22" customHeight="1">
      <x:c r="A3094" s="2" t="n">
        <x:v>8</x:v>
      </x:c>
      <x:c r="B3094" s="2" t="str">
        <x:v>粤AGR1586</x:v>
      </x:c>
      <x:c r="C3094" s="2" t="str">
        <x:v>金可鹏</x:v>
      </x:c>
      <x:c r="D3094" s="2" t="n">
        <x:v>31</x:v>
      </x:c>
      <x:c r="E3094" s="7" t="n">
        <x:v>150</x:v>
      </x:c>
      <x:c r="F3094" s="2" t="str">
        <x:v>是</x:v>
      </x:c>
      <x:c r="G3094" s="7" t="n">
        <x:v>3000</x:v>
      </x:c>
      <x:c r="H3094" s="7" t="n">
        <x:v>0</x:v>
      </x:c>
      <x:c r="I3094" s="2" t="str">
        <x:v>已发或已核定扣减，不重复补发</x:v>
      </x:c>
    </x:row>
    <x:row r="3095" ht="22" customHeight="1">
      <x:c r="A3095" s="2" t="n">
        <x:v>8</x:v>
      </x:c>
      <x:c r="B3095" s="2" t="str">
        <x:v>粤AGR3098</x:v>
      </x:c>
      <x:c r="C3095" s="2" t="str">
        <x:v>金可鹏</x:v>
      </x:c>
      <x:c r="D3095" s="2" t="n">
        <x:v>31</x:v>
      </x:c>
      <x:c r="E3095" s="7" t="n">
        <x:v>150</x:v>
      </x:c>
      <x:c r="F3095" s="2" t="str">
        <x:v>是</x:v>
      </x:c>
      <x:c r="G3095" s="7" t="n">
        <x:v>3000</x:v>
      </x:c>
      <x:c r="H3095" s="7" t="n">
        <x:v>0</x:v>
      </x:c>
      <x:c r="I3095" s="2" t="str">
        <x:v>已发或已核定扣减，不重复补发</x:v>
      </x:c>
    </x:row>
    <x:row r="3096" ht="22" customHeight="1">
      <x:c r="A3096" s="2" t="n">
        <x:v>8</x:v>
      </x:c>
      <x:c r="B3096" s="2" t="str">
        <x:v>粤AGR5278</x:v>
      </x:c>
      <x:c r="C3096" s="2" t="str">
        <x:v>金可鹏</x:v>
      </x:c>
      <x:c r="D3096" s="2" t="n">
        <x:v>31</x:v>
      </x:c>
      <x:c r="E3096" s="7" t="n">
        <x:v>150</x:v>
      </x:c>
      <x:c r="F3096" s="2" t="str">
        <x:v>是</x:v>
      </x:c>
      <x:c r="G3096" s="7" t="n">
        <x:v>3000</x:v>
      </x:c>
      <x:c r="H3096" s="7" t="n">
        <x:v>0</x:v>
      </x:c>
      <x:c r="I3096" s="2" t="str">
        <x:v>已发或已核定扣减，不重复补发</x:v>
      </x:c>
    </x:row>
    <x:row r="3097" ht="22" customHeight="1">
      <x:c r="A3097" s="2" t="n">
        <x:v>8</x:v>
      </x:c>
      <x:c r="B3097" s="2" t="str">
        <x:v>粤AGR5538</x:v>
      </x:c>
      <x:c r="C3097" s="2" t="str">
        <x:v>金可鹏</x:v>
      </x:c>
      <x:c r="D3097" s="2" t="n">
        <x:v>31</x:v>
      </x:c>
      <x:c r="E3097" s="7" t="n">
        <x:v>150</x:v>
      </x:c>
      <x:c r="F3097" s="2" t="str">
        <x:v>是</x:v>
      </x:c>
      <x:c r="G3097" s="7" t="n">
        <x:v>3000</x:v>
      </x:c>
      <x:c r="H3097" s="7" t="n">
        <x:v>0</x:v>
      </x:c>
      <x:c r="I3097" s="2" t="str">
        <x:v>已发或已核定扣减，不重复补发</x:v>
      </x:c>
    </x:row>
    <x:row r="3098" ht="22" customHeight="1">
      <x:c r="A3098" s="2" t="n">
        <x:v>8</x:v>
      </x:c>
      <x:c r="B3098" s="2" t="str">
        <x:v>粤AGR5560</x:v>
      </x:c>
      <x:c r="C3098" s="2" t="str">
        <x:v>金可鹏</x:v>
      </x:c>
      <x:c r="D3098" s="2" t="n">
        <x:v>31</x:v>
      </x:c>
      <x:c r="E3098" s="7" t="n">
        <x:v>150</x:v>
      </x:c>
      <x:c r="F3098" s="2" t="str">
        <x:v>是</x:v>
      </x:c>
      <x:c r="G3098" s="7" t="n">
        <x:v>3000</x:v>
      </x:c>
      <x:c r="H3098" s="7" t="n">
        <x:v>0</x:v>
      </x:c>
      <x:c r="I3098" s="2" t="str">
        <x:v>已发或已核定扣减，不重复补发</x:v>
      </x:c>
    </x:row>
    <x:row r="3099" ht="22" customHeight="1">
      <x:c r="A3099" s="2" t="n">
        <x:v>8</x:v>
      </x:c>
      <x:c r="B3099" s="2" t="str">
        <x:v>粤AGR7898</x:v>
      </x:c>
      <x:c r="C3099" s="2" t="str">
        <x:v>金可鹏</x:v>
      </x:c>
      <x:c r="D3099" s="2" t="n">
        <x:v>31</x:v>
      </x:c>
      <x:c r="E3099" s="7" t="n">
        <x:v>150</x:v>
      </x:c>
      <x:c r="F3099" s="2" t="str">
        <x:v>是</x:v>
      </x:c>
      <x:c r="G3099" s="7" t="n">
        <x:v>3000</x:v>
      </x:c>
      <x:c r="H3099" s="7" t="n">
        <x:v>0</x:v>
      </x:c>
      <x:c r="I3099" s="2" t="str">
        <x:v>已发或已核定扣减，不重复补发</x:v>
      </x:c>
    </x:row>
    <x:row r="3100" ht="22" customHeight="1">
      <x:c r="A3100" s="2" t="n">
        <x:v>8</x:v>
      </x:c>
      <x:c r="B3100" s="2" t="str">
        <x:v>粤AGR9893</x:v>
      </x:c>
      <x:c r="C3100" s="2" t="str">
        <x:v>金可鹏</x:v>
      </x:c>
      <x:c r="D3100" s="2" t="n">
        <x:v>31</x:v>
      </x:c>
      <x:c r="E3100" s="7" t="n">
        <x:v>150</x:v>
      </x:c>
      <x:c r="F3100" s="2" t="str">
        <x:v>是</x:v>
      </x:c>
      <x:c r="G3100" s="7" t="n">
        <x:v>3000</x:v>
      </x:c>
      <x:c r="H3100" s="7" t="n">
        <x:v>0</x:v>
      </x:c>
      <x:c r="I3100" s="2" t="str">
        <x:v>已发或已核定扣减，不重复补发</x:v>
      </x:c>
    </x:row>
    <x:row r="3101" ht="22" customHeight="1">
      <x:c r="A3101" s="2" t="n">
        <x:v>8</x:v>
      </x:c>
      <x:c r="B3101" s="2" t="str">
        <x:v>粤AGR9899</x:v>
      </x:c>
      <x:c r="C3101" s="2" t="str">
        <x:v>金可鹏</x:v>
      </x:c>
      <x:c r="D3101" s="2" t="n">
        <x:v>31</x:v>
      </x:c>
      <x:c r="E3101" s="7" t="n">
        <x:v>150</x:v>
      </x:c>
      <x:c r="F3101" s="2" t="str">
        <x:v>是</x:v>
      </x:c>
      <x:c r="G3101" s="7" t="n">
        <x:v>3000</x:v>
      </x:c>
      <x:c r="H3101" s="7" t="n">
        <x:v>0</x:v>
      </x:c>
      <x:c r="I3101" s="2" t="str">
        <x:v>已发或已核定扣减，不重复补发</x:v>
      </x:c>
    </x:row>
  </x:sheetData>
  <x:pageMargins left="0.7" right="0.7" top="0.75" bottom="0.75" header="0.3" footer="0.3"/>
</x:worksheet>
</file>

<file path=xl/worksheets/sheet10.xml><?xml version="1.0" encoding="utf-8"?>
<x:worksheet xmlns:x="http://schemas.openxmlformats.org/spreadsheetml/2006/main">
  <x:sheetViews>
    <x:sheetView showGridLines="0" workbookViewId="0">
      <x:pane ySplit="1" topLeftCell="A2" activePane="bottomLeft" state="frozen"/>
    </x:sheetView>
  </x:sheetViews>
  <x:sheetFormatPr defaultRowHeight="15"/>
  <x:cols>
    <x:col min="1" max="1" width="18" hidden="0" customWidth="1"/>
    <x:col min="2" max="2" width="16" hidden="0" customWidth="1"/>
    <x:col min="3" max="3" width="22" hidden="0" customWidth="1"/>
    <x:col min="4" max="4" width="13" hidden="0" customWidth="1"/>
    <x:col min="5" max="5" width="20" hidden="0" customWidth="1"/>
    <x:col min="6" max="6" width="20" hidden="0" customWidth="1"/>
    <x:col min="7" max="7" width="22" hidden="0" customWidth="1"/>
    <x:col min="8" max="8" width="18" hidden="0" customWidth="1"/>
    <x:col min="9" max="9" width="16" hidden="0" customWidth="1"/>
    <x:col min="10" max="10" width="16" hidden="0" customWidth="1"/>
  </x:cols>
  <x:sheetData>
    <x:row r="1" ht="38" customHeight="1">
      <x:c r="A1" s="6" t="str">
        <x:v>车牌号</x:v>
      </x:c>
      <x:c r="B1" s="6" t="str">
        <x:v>业务负责人</x:v>
      </x:c>
      <x:c r="C1" s="6" t="str">
        <x:v>发放类别</x:v>
      </x:c>
      <x:c r="D1" s="6" t="str">
        <x:v>考核月</x:v>
      </x:c>
      <x:c r="E1" s="6" t="str">
        <x:v>原应发(元)</x:v>
      </x:c>
      <x:c r="F1" s="6" t="str">
        <x:v>原扣减(元)</x:v>
      </x:c>
      <x:c r="G1" s="6" t="str">
        <x:v>实际已发(元)</x:v>
      </x:c>
      <x:c r="H1" s="6" t="str">
        <x:v>奖励基准</x:v>
      </x:c>
      <x:c r="I1" s="6" t="str">
        <x:v>折算分子</x:v>
      </x:c>
      <x:c r="J1" s="6" t="str">
        <x:v>折算分母</x:v>
      </x:c>
    </x:row>
    <x:row r="2" ht="22" customHeight="1">
      <x:c r="A2" s="2" t="str">
        <x:v>粤AGG3040</x:v>
      </x:c>
      <x:c r="B2" s="2" t="str">
        <x:v>钟祥</x:v>
      </x:c>
      <x:c r="C2" s="2" t="str">
        <x:v>当月</x:v>
      </x:c>
      <x:c r="D2" s="2" t="n">
        <x:v>8</x:v>
      </x:c>
      <x:c r="E2" s="7" t="n">
        <x:v>150</x:v>
      </x:c>
      <x:c r="F2" s="7" t="n">
        <x:v>0</x:v>
      </x:c>
      <x:c r="G2" s="7" t="n">
        <x:v>150</x:v>
      </x:c>
      <x:c r="H2" s="7" t="n">
        <x:v>150</x:v>
      </x:c>
      <x:c r="I2" s="2" t="n">
        <x:v>31</x:v>
      </x:c>
      <x:c r="J2" s="2" t="n">
        <x:v>31</x:v>
      </x:c>
    </x:row>
    <x:row r="3" ht="22" customHeight="1">
      <x:c r="A3" s="2" t="str">
        <x:v>粤AGP2017</x:v>
      </x:c>
      <x:c r="B3" s="2" t="str">
        <x:v>钟祥</x:v>
      </x:c>
      <x:c r="C3" s="2" t="str">
        <x:v>当月</x:v>
      </x:c>
      <x:c r="D3" s="2" t="n">
        <x:v>8</x:v>
      </x:c>
      <x:c r="E3" s="7" t="n">
        <x:v>260</x:v>
      </x:c>
      <x:c r="F3" s="7" t="n">
        <x:v>0</x:v>
      </x:c>
      <x:c r="G3" s="7" t="n">
        <x:v>260</x:v>
      </x:c>
      <x:c r="H3" s="7" t="n">
        <x:v>260</x:v>
      </x:c>
      <x:c r="I3" s="2" t="n">
        <x:v>31</x:v>
      </x:c>
      <x:c r="J3" s="2" t="n">
        <x:v>31</x:v>
      </x:c>
    </x:row>
    <x:row r="4" ht="22" customHeight="1">
      <x:c r="A4" s="2" t="str">
        <x:v>粤AGP5766</x:v>
      </x:c>
      <x:c r="B4" s="2" t="str">
        <x:v>钟祥</x:v>
      </x:c>
      <x:c r="C4" s="2" t="str">
        <x:v>当月</x:v>
      </x:c>
      <x:c r="D4" s="2" t="n">
        <x:v>8</x:v>
      </x:c>
      <x:c r="E4" s="7" t="n">
        <x:v>150</x:v>
      </x:c>
      <x:c r="F4" s="7" t="n">
        <x:v>0</x:v>
      </x:c>
      <x:c r="G4" s="7" t="n">
        <x:v>150</x:v>
      </x:c>
      <x:c r="H4" s="7" t="n">
        <x:v>150</x:v>
      </x:c>
      <x:c r="I4" s="2" t="n">
        <x:v>31</x:v>
      </x:c>
      <x:c r="J4" s="2" t="n">
        <x:v>31</x:v>
      </x:c>
    </x:row>
    <x:row r="5" ht="22" customHeight="1">
      <x:c r="A5" s="2" t="str">
        <x:v>粤AGQ3028</x:v>
      </x:c>
      <x:c r="B5" s="2" t="str">
        <x:v>钟祥</x:v>
      </x:c>
      <x:c r="C5" s="2" t="str">
        <x:v>当月</x:v>
      </x:c>
      <x:c r="D5" s="2" t="n">
        <x:v>8</x:v>
      </x:c>
      <x:c r="E5" s="7" t="n">
        <x:v>150</x:v>
      </x:c>
      <x:c r="F5" s="7" t="n">
        <x:v>0</x:v>
      </x:c>
      <x:c r="G5" s="7" t="n">
        <x:v>150</x:v>
      </x:c>
      <x:c r="H5" s="7" t="n">
        <x:v>150</x:v>
      </x:c>
      <x:c r="I5" s="2" t="n">
        <x:v>31</x:v>
      </x:c>
      <x:c r="J5" s="2" t="n">
        <x:v>31</x:v>
      </x:c>
    </x:row>
    <x:row r="6" ht="22" customHeight="1">
      <x:c r="A6" s="2" t="str">
        <x:v>粤AGR5056</x:v>
      </x:c>
      <x:c r="B6" s="2" t="str">
        <x:v>钟祥</x:v>
      </x:c>
      <x:c r="C6" s="2" t="str">
        <x:v>当月</x:v>
      </x:c>
      <x:c r="D6" s="2" t="n">
        <x:v>8</x:v>
      </x:c>
      <x:c r="E6" s="7" t="n">
        <x:v>150</x:v>
      </x:c>
      <x:c r="F6" s="7" t="n">
        <x:v>0</x:v>
      </x:c>
      <x:c r="G6" s="7" t="n">
        <x:v>150</x:v>
      </x:c>
      <x:c r="H6" s="7" t="n">
        <x:v>150</x:v>
      </x:c>
      <x:c r="I6" s="2" t="n">
        <x:v>31</x:v>
      </x:c>
      <x:c r="J6" s="2" t="n">
        <x:v>31</x:v>
      </x:c>
    </x:row>
    <x:row r="7" ht="22" customHeight="1">
      <x:c r="A7" s="2" t="str">
        <x:v>粤AGR5058</x:v>
      </x:c>
      <x:c r="B7" s="2" t="str">
        <x:v>钟祥</x:v>
      </x:c>
      <x:c r="C7" s="2" t="str">
        <x:v>当月</x:v>
      </x:c>
      <x:c r="D7" s="2" t="n">
        <x:v>8</x:v>
      </x:c>
      <x:c r="E7" s="7" t="n">
        <x:v>150</x:v>
      </x:c>
      <x:c r="F7" s="7" t="n">
        <x:v>0</x:v>
      </x:c>
      <x:c r="G7" s="7" t="n">
        <x:v>150</x:v>
      </x:c>
      <x:c r="H7" s="7" t="n">
        <x:v>150</x:v>
      </x:c>
      <x:c r="I7" s="2" t="n">
        <x:v>31</x:v>
      </x:c>
      <x:c r="J7" s="2" t="n">
        <x:v>31</x:v>
      </x:c>
    </x:row>
    <x:row r="8" ht="22" customHeight="1">
      <x:c r="A8" s="2" t="str">
        <x:v>粤AGR5560</x:v>
      </x:c>
      <x:c r="B8" s="2" t="str">
        <x:v>钟祥</x:v>
      </x:c>
      <x:c r="C8" s="2" t="str">
        <x:v>当月</x:v>
      </x:c>
      <x:c r="D8" s="2" t="n">
        <x:v>8</x:v>
      </x:c>
      <x:c r="E8" s="7" t="n">
        <x:v>67.74</x:v>
      </x:c>
      <x:c r="F8" s="7" t="n">
        <x:v>0</x:v>
      </x:c>
      <x:c r="G8" s="7" t="n">
        <x:v>67.74</x:v>
      </x:c>
      <x:c r="H8" s="7" t="n">
        <x:v>150</x:v>
      </x:c>
      <x:c r="I8" s="2" t="n">
        <x:v>14</x:v>
      </x:c>
      <x:c r="J8" s="2" t="n">
        <x:v>31</x:v>
      </x:c>
    </x:row>
    <x:row r="9" ht="22" customHeight="1">
      <x:c r="A9" s="2" t="str">
        <x:v>粤AGR9818</x:v>
      </x:c>
      <x:c r="B9" s="2" t="str">
        <x:v>钟祥</x:v>
      </x:c>
      <x:c r="C9" s="2" t="str">
        <x:v>当月</x:v>
      </x:c>
      <x:c r="D9" s="2" t="n">
        <x:v>8</x:v>
      </x:c>
      <x:c r="E9" s="7" t="n">
        <x:v>24.19</x:v>
      </x:c>
      <x:c r="F9" s="7" t="n">
        <x:v>0</x:v>
      </x:c>
      <x:c r="G9" s="7" t="n">
        <x:v>24.19</x:v>
      </x:c>
      <x:c r="H9" s="7" t="n">
        <x:v>150</x:v>
      </x:c>
      <x:c r="I9" s="2" t="n">
        <x:v>5</x:v>
      </x:c>
      <x:c r="J9" s="2" t="n">
        <x:v>31</x:v>
      </x:c>
    </x:row>
    <x:row r="10" ht="22" customHeight="1">
      <x:c r="A10" s="2" t="str">
        <x:v>粤AGR9879</x:v>
      </x:c>
      <x:c r="B10" s="2" t="str">
        <x:v>钟祥</x:v>
      </x:c>
      <x:c r="C10" s="2" t="str">
        <x:v>当月</x:v>
      </x:c>
      <x:c r="D10" s="2" t="n">
        <x:v>8</x:v>
      </x:c>
      <x:c r="E10" s="7" t="n">
        <x:v>150</x:v>
      </x:c>
      <x:c r="F10" s="7" t="n">
        <x:v>0</x:v>
      </x:c>
      <x:c r="G10" s="7" t="n">
        <x:v>150</x:v>
      </x:c>
      <x:c r="H10" s="7" t="n">
        <x:v>150</x:v>
      </x:c>
      <x:c r="I10" s="2" t="n">
        <x:v>31</x:v>
      </x:c>
      <x:c r="J10" s="2" t="n">
        <x:v>31</x:v>
      </x:c>
    </x:row>
    <x:row r="11" ht="22" customHeight="1">
      <x:c r="A11" s="2" t="str">
        <x:v>粤AGR9887</x:v>
      </x:c>
      <x:c r="B11" s="2" t="str">
        <x:v>钟祥</x:v>
      </x:c>
      <x:c r="C11" s="2" t="str">
        <x:v>当月</x:v>
      </x:c>
      <x:c r="D11" s="2" t="n">
        <x:v>8</x:v>
      </x:c>
      <x:c r="E11" s="7" t="n">
        <x:v>150</x:v>
      </x:c>
      <x:c r="F11" s="7" t="n">
        <x:v>0</x:v>
      </x:c>
      <x:c r="G11" s="7" t="n">
        <x:v>150</x:v>
      </x:c>
      <x:c r="H11" s="7" t="n">
        <x:v>150</x:v>
      </x:c>
      <x:c r="I11" s="2" t="n">
        <x:v>31</x:v>
      </x:c>
      <x:c r="J11" s="2" t="n">
        <x:v>31</x:v>
      </x:c>
    </x:row>
    <x:row r="12" ht="22" customHeight="1">
      <x:c r="A12" s="2" t="str">
        <x:v>粤AGP5613</x:v>
      </x:c>
      <x:c r="B12" s="2" t="str">
        <x:v>何文斌</x:v>
      </x:c>
      <x:c r="C12" s="2" t="str">
        <x:v>当月</x:v>
      </x:c>
      <x:c r="D12" s="2" t="n">
        <x:v>8</x:v>
      </x:c>
      <x:c r="E12" s="7" t="n">
        <x:v>9.68</x:v>
      </x:c>
      <x:c r="F12" s="7" t="n">
        <x:v>9.68</x:v>
      </x:c>
      <x:c r="G12" s="7" t="n">
        <x:v>0</x:v>
      </x:c>
      <x:c r="H12" s="7" t="n">
        <x:v>300</x:v>
      </x:c>
      <x:c r="I12" s="2" t="n">
        <x:v>1</x:v>
      </x:c>
      <x:c r="J12" s="2" t="n">
        <x:v>31</x:v>
      </x:c>
    </x:row>
    <x:row r="13" ht="22" customHeight="1">
      <x:c r="A13" s="2" t="str">
        <x:v>粤AGE6410</x:v>
      </x:c>
      <x:c r="B13" s="2" t="str">
        <x:v>尚建华</x:v>
      </x:c>
      <x:c r="C13" s="2" t="str">
        <x:v>当月</x:v>
      </x:c>
      <x:c r="D13" s="2" t="n">
        <x:v>8</x:v>
      </x:c>
      <x:c r="E13" s="7" t="n">
        <x:v>150</x:v>
      </x:c>
      <x:c r="F13" s="7" t="n">
        <x:v>0</x:v>
      </x:c>
      <x:c r="G13" s="7" t="n">
        <x:v>150</x:v>
      </x:c>
      <x:c r="H13" s="7" t="n">
        <x:v>150</x:v>
      </x:c>
      <x:c r="I13" s="2" t="n">
        <x:v>31</x:v>
      </x:c>
      <x:c r="J13" s="2" t="n">
        <x:v>31</x:v>
      </x:c>
    </x:row>
    <x:row r="14" ht="22" customHeight="1">
      <x:c r="A14" s="2" t="str">
        <x:v>粤AGP3027</x:v>
      </x:c>
      <x:c r="B14" s="2" t="str">
        <x:v>尚建华</x:v>
      </x:c>
      <x:c r="C14" s="2" t="str">
        <x:v>当月</x:v>
      </x:c>
      <x:c r="D14" s="2" t="n">
        <x:v>8</x:v>
      </x:c>
      <x:c r="E14" s="7" t="n">
        <x:v>201.29</x:v>
      </x:c>
      <x:c r="F14" s="7" t="n">
        <x:v>0</x:v>
      </x:c>
      <x:c r="G14" s="7" t="n">
        <x:v>201.29</x:v>
      </x:c>
      <x:c r="H14" s="7" t="n">
        <x:v>260</x:v>
      </x:c>
      <x:c r="I14" s="2" t="n">
        <x:v>24</x:v>
      </x:c>
      <x:c r="J14" s="2" t="n">
        <x:v>31</x:v>
      </x:c>
    </x:row>
    <x:row r="15" ht="22" customHeight="1">
      <x:c r="A15" s="2" t="str">
        <x:v>粤AGP3028</x:v>
      </x:c>
      <x:c r="B15" s="2" t="str">
        <x:v>尚建华</x:v>
      </x:c>
      <x:c r="C15" s="2" t="str">
        <x:v>当月</x:v>
      </x:c>
      <x:c r="D15" s="2" t="n">
        <x:v>8</x:v>
      </x:c>
      <x:c r="E15" s="7" t="n">
        <x:v>150</x:v>
      </x:c>
      <x:c r="F15" s="7" t="n">
        <x:v>0</x:v>
      </x:c>
      <x:c r="G15" s="7" t="n">
        <x:v>150</x:v>
      </x:c>
      <x:c r="H15" s="7" t="n">
        <x:v>150</x:v>
      </x:c>
      <x:c r="I15" s="2" t="n">
        <x:v>31</x:v>
      </x:c>
      <x:c r="J15" s="2" t="n">
        <x:v>31</x:v>
      </x:c>
    </x:row>
    <x:row r="16" ht="22" customHeight="1">
      <x:c r="A16" s="2" t="str">
        <x:v>粤AGP4489</x:v>
      </x:c>
      <x:c r="B16" s="2" t="str">
        <x:v>尚建华</x:v>
      </x:c>
      <x:c r="C16" s="2" t="str">
        <x:v>当月</x:v>
      </x:c>
      <x:c r="D16" s="2" t="n">
        <x:v>8</x:v>
      </x:c>
      <x:c r="E16" s="7" t="n">
        <x:v>234.84</x:v>
      </x:c>
      <x:c r="F16" s="7" t="n">
        <x:v>0</x:v>
      </x:c>
      <x:c r="G16" s="7" t="n">
        <x:v>234.84</x:v>
      </x:c>
      <x:c r="H16" s="7" t="n">
        <x:v>260</x:v>
      </x:c>
      <x:c r="I16" s="2" t="n">
        <x:v>28</x:v>
      </x:c>
      <x:c r="J16" s="2" t="n">
        <x:v>31</x:v>
      </x:c>
    </x:row>
    <x:row r="17" ht="22" customHeight="1">
      <x:c r="A17" s="2" t="str">
        <x:v>粤AGP5165</x:v>
      </x:c>
      <x:c r="B17" s="2" t="str">
        <x:v>尚建华</x:v>
      </x:c>
      <x:c r="C17" s="2" t="str">
        <x:v>当月</x:v>
      </x:c>
      <x:c r="D17" s="2" t="n">
        <x:v>8</x:v>
      </x:c>
      <x:c r="E17" s="7" t="n">
        <x:v>184.52</x:v>
      </x:c>
      <x:c r="F17" s="7" t="n">
        <x:v>0</x:v>
      </x:c>
      <x:c r="G17" s="7" t="n">
        <x:v>184.52</x:v>
      </x:c>
      <x:c r="H17" s="7" t="n">
        <x:v>260</x:v>
      </x:c>
      <x:c r="I17" s="2" t="n">
        <x:v>22</x:v>
      </x:c>
      <x:c r="J17" s="2" t="n">
        <x:v>31</x:v>
      </x:c>
    </x:row>
    <x:row r="18" ht="22" customHeight="1">
      <x:c r="A18" s="2" t="str">
        <x:v>粤AGP5770</x:v>
      </x:c>
      <x:c r="B18" s="2" t="str">
        <x:v>尚建华</x:v>
      </x:c>
      <x:c r="C18" s="2" t="str">
        <x:v>当月</x:v>
      </x:c>
      <x:c r="D18" s="2" t="n">
        <x:v>8</x:v>
      </x:c>
      <x:c r="E18" s="7" t="n">
        <x:v>260</x:v>
      </x:c>
      <x:c r="F18" s="7" t="n">
        <x:v>0</x:v>
      </x:c>
      <x:c r="G18" s="7" t="n">
        <x:v>260</x:v>
      </x:c>
      <x:c r="H18" s="7" t="n">
        <x:v>260</x:v>
      </x:c>
      <x:c r="I18" s="2" t="n">
        <x:v>31</x:v>
      </x:c>
      <x:c r="J18" s="2" t="n">
        <x:v>31</x:v>
      </x:c>
    </x:row>
    <x:row r="19" ht="22" customHeight="1">
      <x:c r="A19" s="2" t="str">
        <x:v>粤AGP5791</x:v>
      </x:c>
      <x:c r="B19" s="2" t="str">
        <x:v>尚建华</x:v>
      </x:c>
      <x:c r="C19" s="2" t="str">
        <x:v>当月</x:v>
      </x:c>
      <x:c r="D19" s="2" t="n">
        <x:v>8</x:v>
      </x:c>
      <x:c r="E19" s="7" t="n">
        <x:v>260</x:v>
      </x:c>
      <x:c r="F19" s="7" t="n">
        <x:v>0</x:v>
      </x:c>
      <x:c r="G19" s="7" t="n">
        <x:v>260</x:v>
      </x:c>
      <x:c r="H19" s="7" t="n">
        <x:v>260</x:v>
      </x:c>
      <x:c r="I19" s="2" t="n">
        <x:v>31</x:v>
      </x:c>
      <x:c r="J19" s="2" t="n">
        <x:v>31</x:v>
      </x:c>
    </x:row>
    <x:row r="20" ht="22" customHeight="1">
      <x:c r="A20" s="2" t="str">
        <x:v>粤AGP6639</x:v>
      </x:c>
      <x:c r="B20" s="2" t="str">
        <x:v>尚建华</x:v>
      </x:c>
      <x:c r="C20" s="2" t="str">
        <x:v>当月</x:v>
      </x:c>
      <x:c r="D20" s="2" t="n">
        <x:v>8</x:v>
      </x:c>
      <x:c r="E20" s="7" t="n">
        <x:v>111.29</x:v>
      </x:c>
      <x:c r="F20" s="7" t="n">
        <x:v>0</x:v>
      </x:c>
      <x:c r="G20" s="7" t="n">
        <x:v>111.29</x:v>
      </x:c>
      <x:c r="H20" s="7" t="n">
        <x:v>150</x:v>
      </x:c>
      <x:c r="I20" s="2" t="n">
        <x:v>23</x:v>
      </x:c>
      <x:c r="J20" s="2" t="n">
        <x:v>31</x:v>
      </x:c>
    </x:row>
    <x:row r="21" ht="22" customHeight="1">
      <x:c r="A21" s="2" t="str">
        <x:v>粤AGP6651</x:v>
      </x:c>
      <x:c r="B21" s="2" t="str">
        <x:v>尚建华</x:v>
      </x:c>
      <x:c r="C21" s="2" t="str">
        <x:v>当月</x:v>
      </x:c>
      <x:c r="D21" s="2" t="n">
        <x:v>8</x:v>
      </x:c>
      <x:c r="E21" s="7" t="n">
        <x:v>111.29</x:v>
      </x:c>
      <x:c r="F21" s="7" t="n">
        <x:v>0</x:v>
      </x:c>
      <x:c r="G21" s="7" t="n">
        <x:v>111.29</x:v>
      </x:c>
      <x:c r="H21" s="7" t="n">
        <x:v>150</x:v>
      </x:c>
      <x:c r="I21" s="2" t="n">
        <x:v>23</x:v>
      </x:c>
      <x:c r="J21" s="2" t="n">
        <x:v>31</x:v>
      </x:c>
    </x:row>
    <x:row r="22" ht="22" customHeight="1">
      <x:c r="A22" s="2" t="str">
        <x:v>粤AGP9346</x:v>
      </x:c>
      <x:c r="B22" s="2" t="str">
        <x:v>尚建华</x:v>
      </x:c>
      <x:c r="C22" s="2" t="str">
        <x:v>当月</x:v>
      </x:c>
      <x:c r="D22" s="2" t="n">
        <x:v>8</x:v>
      </x:c>
      <x:c r="E22" s="7" t="n">
        <x:v>234.84</x:v>
      </x:c>
      <x:c r="F22" s="7" t="n">
        <x:v>0</x:v>
      </x:c>
      <x:c r="G22" s="7" t="n">
        <x:v>234.84</x:v>
      </x:c>
      <x:c r="H22" s="7" t="n">
        <x:v>260</x:v>
      </x:c>
      <x:c r="I22" s="2" t="n">
        <x:v>28</x:v>
      </x:c>
      <x:c r="J22" s="2" t="n">
        <x:v>31</x:v>
      </x:c>
    </x:row>
    <x:row r="23" ht="22" customHeight="1">
      <x:c r="A23" s="2" t="str">
        <x:v>粤AGP9350</x:v>
      </x:c>
      <x:c r="B23" s="2" t="str">
        <x:v>尚建华</x:v>
      </x:c>
      <x:c r="C23" s="2" t="str">
        <x:v>当月</x:v>
      </x:c>
      <x:c r="D23" s="2" t="n">
        <x:v>8</x:v>
      </x:c>
      <x:c r="E23" s="7" t="n">
        <x:v>192.9</x:v>
      </x:c>
      <x:c r="F23" s="7" t="n">
        <x:v>0</x:v>
      </x:c>
      <x:c r="G23" s="7" t="n">
        <x:v>192.9</x:v>
      </x:c>
      <x:c r="H23" s="7" t="n">
        <x:v>260</x:v>
      </x:c>
      <x:c r="I23" s="2" t="n">
        <x:v>23</x:v>
      </x:c>
      <x:c r="J23" s="2" t="n">
        <x:v>31</x:v>
      </x:c>
    </x:row>
    <x:row r="24" ht="22" customHeight="1">
      <x:c r="A24" s="2" t="str">
        <x:v>粤AGQ1330</x:v>
      </x:c>
      <x:c r="B24" s="2" t="str">
        <x:v>尚建华</x:v>
      </x:c>
      <x:c r="C24" s="2" t="str">
        <x:v>当月</x:v>
      </x:c>
      <x:c r="D24" s="2" t="n">
        <x:v>8</x:v>
      </x:c>
      <x:c r="E24" s="7" t="n">
        <x:v>150</x:v>
      </x:c>
      <x:c r="F24" s="7" t="n">
        <x:v>0</x:v>
      </x:c>
      <x:c r="G24" s="7" t="n">
        <x:v>150</x:v>
      </x:c>
      <x:c r="H24" s="7" t="n">
        <x:v>150</x:v>
      </x:c>
      <x:c r="I24" s="2" t="n">
        <x:v>31</x:v>
      </x:c>
      <x:c r="J24" s="2" t="n">
        <x:v>31</x:v>
      </x:c>
    </x:row>
    <x:row r="25" ht="22" customHeight="1">
      <x:c r="A25" s="2" t="str">
        <x:v>粤AGR0789</x:v>
      </x:c>
      <x:c r="B25" s="2" t="str">
        <x:v>尚建华</x:v>
      </x:c>
      <x:c r="C25" s="2" t="str">
        <x:v>当月</x:v>
      </x:c>
      <x:c r="D25" s="2" t="n">
        <x:v>8</x:v>
      </x:c>
      <x:c r="E25" s="7" t="n">
        <x:v>150</x:v>
      </x:c>
      <x:c r="F25" s="7" t="n">
        <x:v>0</x:v>
      </x:c>
      <x:c r="G25" s="7" t="n">
        <x:v>150</x:v>
      </x:c>
      <x:c r="H25" s="7" t="n">
        <x:v>150</x:v>
      </x:c>
      <x:c r="I25" s="2" t="n">
        <x:v>31</x:v>
      </x:c>
      <x:c r="J25" s="2" t="n">
        <x:v>31</x:v>
      </x:c>
    </x:row>
    <x:row r="26" ht="22" customHeight="1">
      <x:c r="A26" s="2" t="str">
        <x:v>粤AGR2818</x:v>
      </x:c>
      <x:c r="B26" s="2" t="str">
        <x:v>尚建华</x:v>
      </x:c>
      <x:c r="C26" s="2" t="str">
        <x:v>当月</x:v>
      </x:c>
      <x:c r="D26" s="2" t="n">
        <x:v>8</x:v>
      </x:c>
      <x:c r="E26" s="7" t="n">
        <x:v>150</x:v>
      </x:c>
      <x:c r="F26" s="7" t="n">
        <x:v>0</x:v>
      </x:c>
      <x:c r="G26" s="7" t="n">
        <x:v>150</x:v>
      </x:c>
      <x:c r="H26" s="7" t="n">
        <x:v>150</x:v>
      </x:c>
      <x:c r="I26" s="2" t="n">
        <x:v>31</x:v>
      </x:c>
      <x:c r="J26" s="2" t="n">
        <x:v>31</x:v>
      </x:c>
    </x:row>
    <x:row r="27" ht="22" customHeight="1">
      <x:c r="A27" s="2" t="str">
        <x:v>粤AGR5098</x:v>
      </x:c>
      <x:c r="B27" s="2" t="str">
        <x:v>尚建华</x:v>
      </x:c>
      <x:c r="C27" s="2" t="str">
        <x:v>当月</x:v>
      </x:c>
      <x:c r="D27" s="2" t="n">
        <x:v>8</x:v>
      </x:c>
      <x:c r="E27" s="7" t="n">
        <x:v>150</x:v>
      </x:c>
      <x:c r="F27" s="7" t="n">
        <x:v>0</x:v>
      </x:c>
      <x:c r="G27" s="7" t="n">
        <x:v>150</x:v>
      </x:c>
      <x:c r="H27" s="7" t="n">
        <x:v>150</x:v>
      </x:c>
      <x:c r="I27" s="2" t="n">
        <x:v>31</x:v>
      </x:c>
      <x:c r="J27" s="2" t="n">
        <x:v>31</x:v>
      </x:c>
    </x:row>
    <x:row r="28" ht="22" customHeight="1">
      <x:c r="A28" s="2" t="str">
        <x:v>粤A01506F</x:v>
      </x:c>
      <x:c r="B28" s="2" t="str">
        <x:v>刘念念</x:v>
      </x:c>
      <x:c r="C28" s="2" t="str">
        <x:v>当月</x:v>
      </x:c>
      <x:c r="D28" s="2" t="n">
        <x:v>8</x:v>
      </x:c>
      <x:c r="E28" s="7" t="n">
        <x:v>1000</x:v>
      </x:c>
      <x:c r="F28" s="7" t="n">
        <x:v>0</x:v>
      </x:c>
      <x:c r="G28" s="7" t="n">
        <x:v>1000</x:v>
      </x:c>
      <x:c r="H28" s="7" t="n">
        <x:v>1000</x:v>
      </x:c>
      <x:c r="I28" s="2" t="n">
        <x:v>31</x:v>
      </x:c>
      <x:c r="J28" s="2" t="n">
        <x:v>31</x:v>
      </x:c>
    </x:row>
    <x:row r="29" ht="22" customHeight="1">
      <x:c r="A29" s="2" t="str">
        <x:v>粤AGP3078</x:v>
      </x:c>
      <x:c r="B29" s="2" t="str">
        <x:v>刘念念</x:v>
      </x:c>
      <x:c r="C29" s="2" t="str">
        <x:v>当月</x:v>
      </x:c>
      <x:c r="D29" s="2" t="n">
        <x:v>8</x:v>
      </x:c>
      <x:c r="E29" s="7" t="n">
        <x:v>234.84</x:v>
      </x:c>
      <x:c r="F29" s="7" t="n">
        <x:v>0</x:v>
      </x:c>
      <x:c r="G29" s="7" t="n">
        <x:v>234.84</x:v>
      </x:c>
      <x:c r="H29" s="7" t="n">
        <x:v>260</x:v>
      </x:c>
      <x:c r="I29" s="2" t="n">
        <x:v>28</x:v>
      </x:c>
      <x:c r="J29" s="2" t="n">
        <x:v>31</x:v>
      </x:c>
    </x:row>
    <x:row r="30" ht="22" customHeight="1">
      <x:c r="A30" s="2" t="str">
        <x:v>粤AGP3607</x:v>
      </x:c>
      <x:c r="B30" s="2" t="str">
        <x:v>刘念念</x:v>
      </x:c>
      <x:c r="C30" s="2" t="str">
        <x:v>当月</x:v>
      </x:c>
      <x:c r="D30" s="2" t="n">
        <x:v>8</x:v>
      </x:c>
      <x:c r="E30" s="7" t="n">
        <x:v>234.84</x:v>
      </x:c>
      <x:c r="F30" s="7" t="n">
        <x:v>0</x:v>
      </x:c>
      <x:c r="G30" s="7" t="n">
        <x:v>234.84</x:v>
      </x:c>
      <x:c r="H30" s="7" t="n">
        <x:v>260</x:v>
      </x:c>
      <x:c r="I30" s="2" t="n">
        <x:v>28</x:v>
      </x:c>
      <x:c r="J30" s="2" t="n">
        <x:v>31</x:v>
      </x:c>
    </x:row>
    <x:row r="31" ht="22" customHeight="1">
      <x:c r="A31" s="2" t="str">
        <x:v>粤AGP4335</x:v>
      </x:c>
      <x:c r="B31" s="2" t="str">
        <x:v>刘念念</x:v>
      </x:c>
      <x:c r="C31" s="2" t="str">
        <x:v>当月</x:v>
      </x:c>
      <x:c r="D31" s="2" t="n">
        <x:v>8</x:v>
      </x:c>
      <x:c r="E31" s="7" t="n">
        <x:v>260</x:v>
      </x:c>
      <x:c r="F31" s="7" t="n">
        <x:v>0</x:v>
      </x:c>
      <x:c r="G31" s="7" t="n">
        <x:v>260</x:v>
      </x:c>
      <x:c r="H31" s="7" t="n">
        <x:v>260</x:v>
      </x:c>
      <x:c r="I31" s="2" t="n">
        <x:v>31</x:v>
      </x:c>
      <x:c r="J31" s="2" t="n">
        <x:v>31</x:v>
      </x:c>
    </x:row>
    <x:row r="32" ht="22" customHeight="1">
      <x:c r="A32" s="2" t="str">
        <x:v>粤AGQ5838</x:v>
      </x:c>
      <x:c r="B32" s="2" t="str">
        <x:v>刘念念</x:v>
      </x:c>
      <x:c r="C32" s="2" t="str">
        <x:v>当月</x:v>
      </x:c>
      <x:c r="D32" s="2" t="n">
        <x:v>8</x:v>
      </x:c>
      <x:c r="E32" s="7" t="n">
        <x:v>150</x:v>
      </x:c>
      <x:c r="F32" s="7" t="n">
        <x:v>0</x:v>
      </x:c>
      <x:c r="G32" s="7" t="n">
        <x:v>150</x:v>
      </x:c>
      <x:c r="H32" s="7" t="n">
        <x:v>150</x:v>
      </x:c>
      <x:c r="I32" s="2" t="n">
        <x:v>31</x:v>
      </x:c>
      <x:c r="J32" s="2" t="n">
        <x:v>31</x:v>
      </x:c>
    </x:row>
    <x:row r="33" ht="22" customHeight="1">
      <x:c r="A33" s="2" t="str">
        <x:v>粤AGR0798</x:v>
      </x:c>
      <x:c r="B33" s="2" t="str">
        <x:v>刘念念</x:v>
      </x:c>
      <x:c r="C33" s="2" t="str">
        <x:v>当月</x:v>
      </x:c>
      <x:c r="D33" s="2" t="n">
        <x:v>8</x:v>
      </x:c>
      <x:c r="E33" s="7" t="n">
        <x:v>19.35</x:v>
      </x:c>
      <x:c r="F33" s="7" t="n">
        <x:v>0</x:v>
      </x:c>
      <x:c r="G33" s="7" t="n">
        <x:v>19.35</x:v>
      </x:c>
      <x:c r="H33" s="7" t="n">
        <x:v>150</x:v>
      </x:c>
      <x:c r="I33" s="2" t="n">
        <x:v>4</x:v>
      </x:c>
      <x:c r="J33" s="2" t="n">
        <x:v>31</x:v>
      </x:c>
    </x:row>
    <x:row r="34" ht="22" customHeight="1">
      <x:c r="A34" s="2" t="str">
        <x:v>粤AGR5055</x:v>
      </x:c>
      <x:c r="B34" s="2" t="str">
        <x:v>刘念念</x:v>
      </x:c>
      <x:c r="C34" s="2" t="str">
        <x:v>当月</x:v>
      </x:c>
      <x:c r="D34" s="2" t="n">
        <x:v>8</x:v>
      </x:c>
      <x:c r="E34" s="7" t="n">
        <x:v>101.61</x:v>
      </x:c>
      <x:c r="F34" s="7" t="n">
        <x:v>0</x:v>
      </x:c>
      <x:c r="G34" s="7" t="n">
        <x:v>101.61</x:v>
      </x:c>
      <x:c r="H34" s="7" t="n">
        <x:v>150</x:v>
      </x:c>
      <x:c r="I34" s="2" t="n">
        <x:v>21</x:v>
      </x:c>
      <x:c r="J34" s="2" t="n">
        <x:v>31</x:v>
      </x:c>
    </x:row>
    <x:row r="35" ht="22" customHeight="1">
      <x:c r="A35" s="2" t="str">
        <x:v>粤AFF7936</x:v>
      </x:c>
      <x:c r="B35" s="2" t="str">
        <x:v>谯云</x:v>
      </x:c>
      <x:c r="C35" s="2" t="str">
        <x:v>当月</x:v>
      </x:c>
      <x:c r="D35" s="2" t="n">
        <x:v>8</x:v>
      </x:c>
      <x:c r="E35" s="7" t="n">
        <x:v>260</x:v>
      </x:c>
      <x:c r="F35" s="7" t="n">
        <x:v>0</x:v>
      </x:c>
      <x:c r="G35" s="7" t="n">
        <x:v>260</x:v>
      </x:c>
      <x:c r="H35" s="7" t="n">
        <x:v>260</x:v>
      </x:c>
      <x:c r="I35" s="2" t="n">
        <x:v>31</x:v>
      </x:c>
      <x:c r="J35" s="2" t="n">
        <x:v>31</x:v>
      </x:c>
    </x:row>
    <x:row r="36" ht="22" customHeight="1">
      <x:c r="A36" s="2" t="str">
        <x:v>粤AFN0065</x:v>
      </x:c>
      <x:c r="B36" s="2" t="str">
        <x:v>谯云</x:v>
      </x:c>
      <x:c r="C36" s="2" t="str">
        <x:v>当月</x:v>
      </x:c>
      <x:c r="D36" s="2" t="n">
        <x:v>8</x:v>
      </x:c>
      <x:c r="E36" s="7" t="n">
        <x:v>260</x:v>
      </x:c>
      <x:c r="F36" s="7" t="n">
        <x:v>0</x:v>
      </x:c>
      <x:c r="G36" s="7" t="n">
        <x:v>260</x:v>
      </x:c>
      <x:c r="H36" s="7" t="n">
        <x:v>260</x:v>
      </x:c>
      <x:c r="I36" s="2" t="n">
        <x:v>31</x:v>
      </x:c>
      <x:c r="J36" s="2" t="n">
        <x:v>31</x:v>
      </x:c>
    </x:row>
    <x:row r="37" ht="22" customHeight="1">
      <x:c r="A37" s="2" t="str">
        <x:v>粤AFQ8013</x:v>
      </x:c>
      <x:c r="B37" s="2" t="str">
        <x:v>谯云</x:v>
      </x:c>
      <x:c r="C37" s="2" t="str">
        <x:v>当月</x:v>
      </x:c>
      <x:c r="D37" s="2" t="n">
        <x:v>8</x:v>
      </x:c>
      <x:c r="E37" s="7" t="n">
        <x:v>260</x:v>
      </x:c>
      <x:c r="F37" s="7" t="n">
        <x:v>0</x:v>
      </x:c>
      <x:c r="G37" s="7" t="n">
        <x:v>260</x:v>
      </x:c>
      <x:c r="H37" s="7" t="n">
        <x:v>260</x:v>
      </x:c>
      <x:c r="I37" s="2" t="n">
        <x:v>31</x:v>
      </x:c>
      <x:c r="J37" s="2" t="n">
        <x:v>31</x:v>
      </x:c>
    </x:row>
    <x:row r="38" ht="22" customHeight="1">
      <x:c r="A38" s="2" t="str">
        <x:v>粤AGP7047</x:v>
      </x:c>
      <x:c r="B38" s="2" t="str">
        <x:v>谯云</x:v>
      </x:c>
      <x:c r="C38" s="2" t="str">
        <x:v>当月</x:v>
      </x:c>
      <x:c r="D38" s="2" t="n">
        <x:v>8</x:v>
      </x:c>
      <x:c r="E38" s="7" t="n">
        <x:v>260</x:v>
      </x:c>
      <x:c r="F38" s="7" t="n">
        <x:v>0</x:v>
      </x:c>
      <x:c r="G38" s="7" t="n">
        <x:v>260</x:v>
      </x:c>
      <x:c r="H38" s="7" t="n">
        <x:v>260</x:v>
      </x:c>
      <x:c r="I38" s="2" t="n">
        <x:v>31</x:v>
      </x:c>
      <x:c r="J38" s="2" t="n">
        <x:v>31</x:v>
      </x:c>
    </x:row>
    <x:row r="39" ht="22" customHeight="1">
      <x:c r="A39" s="2" t="str">
        <x:v>粤AGP9753</x:v>
      </x:c>
      <x:c r="B39" s="2" t="str">
        <x:v>谯云</x:v>
      </x:c>
      <x:c r="C39" s="2" t="str">
        <x:v>当月</x:v>
      </x:c>
      <x:c r="D39" s="2" t="n">
        <x:v>8</x:v>
      </x:c>
      <x:c r="E39" s="7" t="n">
        <x:v>232.26</x:v>
      </x:c>
      <x:c r="F39" s="7" t="n">
        <x:v>0</x:v>
      </x:c>
      <x:c r="G39" s="7" t="n">
        <x:v>232.26</x:v>
      </x:c>
      <x:c r="H39" s="7" t="n">
        <x:v>300</x:v>
      </x:c>
      <x:c r="I39" s="2" t="n">
        <x:v>24</x:v>
      </x:c>
      <x:c r="J39" s="2" t="n">
        <x:v>31</x:v>
      </x:c>
    </x:row>
    <x:row r="40" ht="22" customHeight="1">
      <x:c r="A40" s="2" t="str">
        <x:v>粤AGP9789</x:v>
      </x:c>
      <x:c r="B40" s="2" t="str">
        <x:v>谯云</x:v>
      </x:c>
      <x:c r="C40" s="2" t="str">
        <x:v>当月</x:v>
      </x:c>
      <x:c r="D40" s="2" t="n">
        <x:v>8</x:v>
      </x:c>
      <x:c r="E40" s="7" t="n">
        <x:v>150</x:v>
      </x:c>
      <x:c r="F40" s="7" t="n">
        <x:v>0</x:v>
      </x:c>
      <x:c r="G40" s="7" t="n">
        <x:v>150</x:v>
      </x:c>
      <x:c r="H40" s="7" t="n">
        <x:v>150</x:v>
      </x:c>
      <x:c r="I40" s="2" t="n">
        <x:v>31</x:v>
      </x:c>
      <x:c r="J40" s="2" t="n">
        <x:v>31</x:v>
      </x:c>
    </x:row>
    <x:row r="41" ht="22" customHeight="1">
      <x:c r="A41" s="2" t="str">
        <x:v>粤AGQ0178</x:v>
      </x:c>
      <x:c r="B41" s="2" t="str">
        <x:v>谯云</x:v>
      </x:c>
      <x:c r="C41" s="2" t="str">
        <x:v>当月</x:v>
      </x:c>
      <x:c r="D41" s="2" t="n">
        <x:v>8</x:v>
      </x:c>
      <x:c r="E41" s="7" t="n">
        <x:v>150</x:v>
      </x:c>
      <x:c r="F41" s="7" t="n">
        <x:v>0</x:v>
      </x:c>
      <x:c r="G41" s="7" t="n">
        <x:v>150</x:v>
      </x:c>
      <x:c r="H41" s="7" t="n">
        <x:v>150</x:v>
      </x:c>
      <x:c r="I41" s="2" t="n">
        <x:v>31</x:v>
      </x:c>
      <x:c r="J41" s="2" t="n">
        <x:v>31</x:v>
      </x:c>
    </x:row>
    <x:row r="42" ht="22" customHeight="1">
      <x:c r="A42" s="2" t="str">
        <x:v>粤AGR0772</x:v>
      </x:c>
      <x:c r="B42" s="2" t="str">
        <x:v>谯云</x:v>
      </x:c>
      <x:c r="C42" s="2" t="str">
        <x:v>当月</x:v>
      </x:c>
      <x:c r="D42" s="2" t="n">
        <x:v>8</x:v>
      </x:c>
      <x:c r="E42" s="7" t="n">
        <x:v>116.13</x:v>
      </x:c>
      <x:c r="F42" s="7" t="n">
        <x:v>0</x:v>
      </x:c>
      <x:c r="G42" s="7" t="n">
        <x:v>116.13</x:v>
      </x:c>
      <x:c r="H42" s="7" t="n">
        <x:v>150</x:v>
      </x:c>
      <x:c r="I42" s="2" t="n">
        <x:v>24</x:v>
      </x:c>
      <x:c r="J42" s="2" t="n">
        <x:v>31</x:v>
      </x:c>
    </x:row>
    <x:row r="43" ht="22" customHeight="1">
      <x:c r="A43" s="2" t="str">
        <x:v>粤AGR0798</x:v>
      </x:c>
      <x:c r="B43" s="2" t="str">
        <x:v>谯云</x:v>
      </x:c>
      <x:c r="C43" s="2" t="str">
        <x:v>当月</x:v>
      </x:c>
      <x:c r="D43" s="2" t="n">
        <x:v>8</x:v>
      </x:c>
      <x:c r="E43" s="7" t="n">
        <x:v>130.65</x:v>
      </x:c>
      <x:c r="F43" s="7" t="n">
        <x:v>0</x:v>
      </x:c>
      <x:c r="G43" s="7" t="n">
        <x:v>130.65</x:v>
      </x:c>
      <x:c r="H43" s="7" t="n">
        <x:v>150</x:v>
      </x:c>
      <x:c r="I43" s="2" t="n">
        <x:v>27</x:v>
      </x:c>
      <x:c r="J43" s="2" t="n">
        <x:v>31</x:v>
      </x:c>
    </x:row>
    <x:row r="44" ht="22" customHeight="1">
      <x:c r="A44" s="2" t="str">
        <x:v>粤AG37790</x:v>
      </x:c>
      <x:c r="B44" s="2" t="str">
        <x:v>董剑煜</x:v>
      </x:c>
      <x:c r="C44" s="2" t="str">
        <x:v>当月</x:v>
      </x:c>
      <x:c r="D44" s="2" t="n">
        <x:v>8</x:v>
      </x:c>
      <x:c r="E44" s="7" t="n">
        <x:v>260</x:v>
      </x:c>
      <x:c r="F44" s="7" t="n">
        <x:v>0</x:v>
      </x:c>
      <x:c r="G44" s="7" t="n">
        <x:v>260</x:v>
      </x:c>
      <x:c r="H44" s="7" t="n">
        <x:v>260</x:v>
      </x:c>
      <x:c r="I44" s="2" t="n">
        <x:v>31</x:v>
      </x:c>
      <x:c r="J44" s="2" t="n">
        <x:v>31</x:v>
      </x:c>
    </x:row>
    <x:row r="45" ht="22" customHeight="1">
      <x:c r="A45" s="2" t="str">
        <x:v>粤AG37862</x:v>
      </x:c>
      <x:c r="B45" s="2" t="str">
        <x:v>董剑煜</x:v>
      </x:c>
      <x:c r="C45" s="2" t="str">
        <x:v>当月</x:v>
      </x:c>
      <x:c r="D45" s="2" t="n">
        <x:v>8</x:v>
      </x:c>
      <x:c r="E45" s="7" t="n">
        <x:v>260</x:v>
      </x:c>
      <x:c r="F45" s="7" t="n">
        <x:v>0</x:v>
      </x:c>
      <x:c r="G45" s="7" t="n">
        <x:v>260</x:v>
      </x:c>
      <x:c r="H45" s="7" t="n">
        <x:v>260</x:v>
      </x:c>
      <x:c r="I45" s="2" t="n">
        <x:v>31</x:v>
      </x:c>
      <x:c r="J45" s="2" t="n">
        <x:v>31</x:v>
      </x:c>
    </x:row>
    <x:row r="46" ht="22" customHeight="1">
      <x:c r="A46" s="2" t="str">
        <x:v>粤AGP3659</x:v>
      </x:c>
      <x:c r="B46" s="2" t="str">
        <x:v>董剑煜</x:v>
      </x:c>
      <x:c r="C46" s="2" t="str">
        <x:v>当月</x:v>
      </x:c>
      <x:c r="D46" s="2" t="n">
        <x:v>8</x:v>
      </x:c>
      <x:c r="E46" s="7" t="n">
        <x:v>260</x:v>
      </x:c>
      <x:c r="F46" s="7" t="n">
        <x:v>0</x:v>
      </x:c>
      <x:c r="G46" s="7" t="n">
        <x:v>260</x:v>
      </x:c>
      <x:c r="H46" s="7" t="n">
        <x:v>260</x:v>
      </x:c>
      <x:c r="I46" s="2" t="n">
        <x:v>31</x:v>
      </x:c>
      <x:c r="J46" s="2" t="n">
        <x:v>31</x:v>
      </x:c>
    </x:row>
    <x:row r="47" ht="22" customHeight="1">
      <x:c r="A47" s="2" t="str">
        <x:v>粤AGP3695</x:v>
      </x:c>
      <x:c r="B47" s="2" t="str">
        <x:v>董剑煜</x:v>
      </x:c>
      <x:c r="C47" s="2" t="str">
        <x:v>当月</x:v>
      </x:c>
      <x:c r="D47" s="2" t="n">
        <x:v>8</x:v>
      </x:c>
      <x:c r="E47" s="7" t="n">
        <x:v>192.9</x:v>
      </x:c>
      <x:c r="F47" s="7" t="n">
        <x:v>0</x:v>
      </x:c>
      <x:c r="G47" s="7" t="n">
        <x:v>192.9</x:v>
      </x:c>
      <x:c r="H47" s="7" t="n">
        <x:v>260</x:v>
      </x:c>
      <x:c r="I47" s="2" t="n">
        <x:v>23</x:v>
      </x:c>
      <x:c r="J47" s="2" t="n">
        <x:v>31</x:v>
      </x:c>
    </x:row>
    <x:row r="48" ht="22" customHeight="1">
      <x:c r="A48" s="2" t="str">
        <x:v>粤AGP9819</x:v>
      </x:c>
      <x:c r="B48" s="2" t="str">
        <x:v>董剑煜</x:v>
      </x:c>
      <x:c r="C48" s="2" t="str">
        <x:v>当月</x:v>
      </x:c>
      <x:c r="D48" s="2" t="n">
        <x:v>8</x:v>
      </x:c>
      <x:c r="E48" s="7" t="n">
        <x:v>101.61</x:v>
      </x:c>
      <x:c r="F48" s="7" t="n">
        <x:v>0</x:v>
      </x:c>
      <x:c r="G48" s="7" t="n">
        <x:v>101.61</x:v>
      </x:c>
      <x:c r="H48" s="7" t="n">
        <x:v>150</x:v>
      </x:c>
      <x:c r="I48" s="2" t="n">
        <x:v>21</x:v>
      </x:c>
      <x:c r="J48" s="2" t="n">
        <x:v>31</x:v>
      </x:c>
    </x:row>
    <x:row r="49" ht="22" customHeight="1">
      <x:c r="A49" s="2" t="str">
        <x:v>粤AGR5532</x:v>
      </x:c>
      <x:c r="B49" s="2" t="str">
        <x:v>董剑煜</x:v>
      </x:c>
      <x:c r="C49" s="2" t="str">
        <x:v>当月</x:v>
      </x:c>
      <x:c r="D49" s="2" t="n">
        <x:v>8</x:v>
      </x:c>
      <x:c r="E49" s="7" t="n">
        <x:v>111.29</x:v>
      </x:c>
      <x:c r="F49" s="7" t="n">
        <x:v>0</x:v>
      </x:c>
      <x:c r="G49" s="7" t="n">
        <x:v>111.29</x:v>
      </x:c>
      <x:c r="H49" s="7" t="n">
        <x:v>150</x:v>
      </x:c>
      <x:c r="I49" s="2" t="n">
        <x:v>23</x:v>
      </x:c>
      <x:c r="J49" s="2" t="n">
        <x:v>31</x:v>
      </x:c>
    </x:row>
    <x:row r="50" ht="22" customHeight="1">
      <x:c r="A50" s="2" t="str">
        <x:v>粤A06290F</x:v>
      </x:c>
      <x:c r="B50" s="2" t="str">
        <x:v>金可鹏</x:v>
      </x:c>
      <x:c r="C50" s="2" t="str">
        <x:v>当月</x:v>
      </x:c>
      <x:c r="D50" s="2" t="n">
        <x:v>8</x:v>
      </x:c>
      <x:c r="E50" s="7" t="n">
        <x:v>1000</x:v>
      </x:c>
      <x:c r="F50" s="7" t="n">
        <x:v>0</x:v>
      </x:c>
      <x:c r="G50" s="7" t="n">
        <x:v>1000</x:v>
      </x:c>
      <x:c r="H50" s="7" t="n">
        <x:v>1000</x:v>
      </x:c>
      <x:c r="I50" s="2" t="n">
        <x:v>31</x:v>
      </x:c>
      <x:c r="J50" s="2" t="n">
        <x:v>31</x:v>
      </x:c>
    </x:row>
    <x:row r="51" ht="22" customHeight="1">
      <x:c r="A51" s="2" t="str">
        <x:v>粤AGP3673</x:v>
      </x:c>
      <x:c r="B51" s="2" t="str">
        <x:v>金可鹏</x:v>
      </x:c>
      <x:c r="C51" s="2" t="str">
        <x:v>当月</x:v>
      </x:c>
      <x:c r="D51" s="2" t="n">
        <x:v>8</x:v>
      </x:c>
      <x:c r="E51" s="7" t="n">
        <x:v>260</x:v>
      </x:c>
      <x:c r="F51" s="7" t="n">
        <x:v>0</x:v>
      </x:c>
      <x:c r="G51" s="7" t="n">
        <x:v>260</x:v>
      </x:c>
      <x:c r="H51" s="7" t="n">
        <x:v>260</x:v>
      </x:c>
      <x:c r="I51" s="2" t="n">
        <x:v>31</x:v>
      </x:c>
      <x:c r="J51" s="2" t="n">
        <x:v>31</x:v>
      </x:c>
    </x:row>
    <x:row r="52" ht="22" customHeight="1">
      <x:c r="A52" s="2" t="str">
        <x:v>粤AGP4538</x:v>
      </x:c>
      <x:c r="B52" s="2" t="str">
        <x:v>金可鹏</x:v>
      </x:c>
      <x:c r="C52" s="2" t="str">
        <x:v>当月</x:v>
      </x:c>
      <x:c r="D52" s="2" t="n">
        <x:v>8</x:v>
      </x:c>
      <x:c r="E52" s="7" t="n">
        <x:v>260</x:v>
      </x:c>
      <x:c r="F52" s="7" t="n">
        <x:v>0</x:v>
      </x:c>
      <x:c r="G52" s="7" t="n">
        <x:v>260</x:v>
      </x:c>
      <x:c r="H52" s="7" t="n">
        <x:v>260</x:v>
      </x:c>
      <x:c r="I52" s="2" t="n">
        <x:v>31</x:v>
      </x:c>
      <x:c r="J52" s="2" t="n">
        <x:v>31</x:v>
      </x:c>
    </x:row>
    <x:row r="53" ht="22" customHeight="1">
      <x:c r="A53" s="2" t="str">
        <x:v>粤AGP4587</x:v>
      </x:c>
      <x:c r="B53" s="2" t="str">
        <x:v>金可鹏</x:v>
      </x:c>
      <x:c r="C53" s="2" t="str">
        <x:v>当月</x:v>
      </x:c>
      <x:c r="D53" s="2" t="n">
        <x:v>8</x:v>
      </x:c>
      <x:c r="E53" s="7" t="n">
        <x:v>260</x:v>
      </x:c>
      <x:c r="F53" s="7" t="n">
        <x:v>0</x:v>
      </x:c>
      <x:c r="G53" s="7" t="n">
        <x:v>260</x:v>
      </x:c>
      <x:c r="H53" s="7" t="n">
        <x:v>260</x:v>
      </x:c>
      <x:c r="I53" s="2" t="n">
        <x:v>31</x:v>
      </x:c>
      <x:c r="J53" s="2" t="n">
        <x:v>31</x:v>
      </x:c>
    </x:row>
    <x:row r="54" ht="22" customHeight="1">
      <x:c r="A54" s="2" t="str">
        <x:v>粤AGP9827</x:v>
      </x:c>
      <x:c r="B54" s="2" t="str">
        <x:v>金可鹏</x:v>
      </x:c>
      <x:c r="C54" s="2" t="str">
        <x:v>当月</x:v>
      </x:c>
      <x:c r="D54" s="2" t="n">
        <x:v>8</x:v>
      </x:c>
      <x:c r="E54" s="7" t="n">
        <x:v>260</x:v>
      </x:c>
      <x:c r="F54" s="7" t="n">
        <x:v>0</x:v>
      </x:c>
      <x:c r="G54" s="7" t="n">
        <x:v>260</x:v>
      </x:c>
      <x:c r="H54" s="7" t="n">
        <x:v>260</x:v>
      </x:c>
      <x:c r="I54" s="2" t="n">
        <x:v>31</x:v>
      </x:c>
      <x:c r="J54" s="2" t="n">
        <x:v>31</x:v>
      </x:c>
    </x:row>
    <x:row r="55" ht="22" customHeight="1">
      <x:c r="A55" s="2" t="str">
        <x:v>粤AGQ1308</x:v>
      </x:c>
      <x:c r="B55" s="2" t="str">
        <x:v>金可鹏</x:v>
      </x:c>
      <x:c r="C55" s="2" t="str">
        <x:v>当月</x:v>
      </x:c>
      <x:c r="D55" s="2" t="n">
        <x:v>8</x:v>
      </x:c>
      <x:c r="E55" s="7" t="n">
        <x:v>150</x:v>
      </x:c>
      <x:c r="F55" s="7" t="n">
        <x:v>0</x:v>
      </x:c>
      <x:c r="G55" s="7" t="n">
        <x:v>150</x:v>
      </x:c>
      <x:c r="H55" s="7" t="n">
        <x:v>150</x:v>
      </x:c>
      <x:c r="I55" s="2" t="n">
        <x:v>31</x:v>
      </x:c>
      <x:c r="J55" s="2" t="n">
        <x:v>31</x:v>
      </x:c>
    </x:row>
    <x:row r="56" ht="22" customHeight="1">
      <x:c r="A56" s="2" t="str">
        <x:v>粤AGF9240</x:v>
      </x:c>
      <x:c r="B56" s="2" t="str">
        <x:v>钟祥</x:v>
      </x:c>
      <x:c r="C56" s="2" t="str">
        <x:v>当月</x:v>
      </x:c>
      <x:c r="D56" s="2" t="n">
        <x:v>8</x:v>
      </x:c>
      <x:c r="E56" s="7" t="n">
        <x:v>150</x:v>
      </x:c>
      <x:c r="F56" s="7" t="n">
        <x:v>0</x:v>
      </x:c>
      <x:c r="G56" s="7" t="n">
        <x:v>150</x:v>
      </x:c>
      <x:c r="H56" s="7" t="n">
        <x:v>150</x:v>
      </x:c>
      <x:c r="I56" s="2" t="n">
        <x:v>31</x:v>
      </x:c>
      <x:c r="J56" s="2" t="n">
        <x:v>31</x:v>
      </x:c>
    </x:row>
    <x:row r="57" ht="22" customHeight="1">
      <x:c r="A57" s="2" t="str">
        <x:v>粤AGG5043</x:v>
      </x:c>
      <x:c r="B57" s="2" t="str">
        <x:v>钟祥</x:v>
      </x:c>
      <x:c r="C57" s="2" t="str">
        <x:v>当月</x:v>
      </x:c>
      <x:c r="D57" s="2" t="n">
        <x:v>8</x:v>
      </x:c>
      <x:c r="E57" s="7" t="n">
        <x:v>150</x:v>
      </x:c>
      <x:c r="F57" s="7" t="n">
        <x:v>0</x:v>
      </x:c>
      <x:c r="G57" s="7" t="n">
        <x:v>150</x:v>
      </x:c>
      <x:c r="H57" s="7" t="n">
        <x:v>150</x:v>
      </x:c>
      <x:c r="I57" s="2" t="n">
        <x:v>31</x:v>
      </x:c>
      <x:c r="J57" s="2" t="n">
        <x:v>31</x:v>
      </x:c>
    </x:row>
    <x:row r="58" ht="22" customHeight="1">
      <x:c r="A58" s="2" t="str">
        <x:v>粤A06691F</x:v>
      </x:c>
      <x:c r="B58" s="2" t="str">
        <x:v>吴纬涛</x:v>
      </x:c>
      <x:c r="C58" s="2" t="str">
        <x:v>当月</x:v>
      </x:c>
      <x:c r="D58" s="2" t="n">
        <x:v>8</x:v>
      </x:c>
      <x:c r="E58" s="7" t="n">
        <x:v>1000</x:v>
      </x:c>
      <x:c r="F58" s="7" t="n">
        <x:v>0</x:v>
      </x:c>
      <x:c r="G58" s="7" t="n">
        <x:v>1000</x:v>
      </x:c>
      <x:c r="H58" s="7" t="n">
        <x:v>1000</x:v>
      </x:c>
      <x:c r="I58" s="2" t="n">
        <x:v>31</x:v>
      </x:c>
      <x:c r="J58" s="2" t="n">
        <x:v>31</x:v>
      </x:c>
    </x:row>
    <x:row r="59" ht="22" customHeight="1">
      <x:c r="A59" s="2" t="str">
        <x:v>粤A06931F</x:v>
      </x:c>
      <x:c r="B59" s="2" t="str">
        <x:v>吴纬涛</x:v>
      </x:c>
      <x:c r="C59" s="2" t="str">
        <x:v>当月</x:v>
      </x:c>
      <x:c r="D59" s="2" t="n">
        <x:v>8</x:v>
      </x:c>
      <x:c r="E59" s="7" t="n">
        <x:v>1000</x:v>
      </x:c>
      <x:c r="F59" s="7" t="n">
        <x:v>0</x:v>
      </x:c>
      <x:c r="G59" s="7" t="n">
        <x:v>1000</x:v>
      </x:c>
      <x:c r="H59" s="7" t="n">
        <x:v>1000</x:v>
      </x:c>
      <x:c r="I59" s="2" t="n">
        <x:v>31</x:v>
      </x:c>
      <x:c r="J59" s="2" t="n">
        <x:v>31</x:v>
      </x:c>
    </x:row>
    <x:row r="60" ht="22" customHeight="1">
      <x:c r="A60" s="2" t="str">
        <x:v>粤A08910F</x:v>
      </x:c>
      <x:c r="B60" s="2" t="str">
        <x:v>吴纬涛</x:v>
      </x:c>
      <x:c r="C60" s="2" t="str">
        <x:v>当月</x:v>
      </x:c>
      <x:c r="D60" s="2" t="n">
        <x:v>8</x:v>
      </x:c>
      <x:c r="E60" s="7" t="n">
        <x:v>1000</x:v>
      </x:c>
      <x:c r="F60" s="7" t="n">
        <x:v>0</x:v>
      </x:c>
      <x:c r="G60" s="7" t="n">
        <x:v>1000</x:v>
      </x:c>
      <x:c r="H60" s="7" t="n">
        <x:v>1000</x:v>
      </x:c>
      <x:c r="I60" s="2" t="n">
        <x:v>31</x:v>
      </x:c>
      <x:c r="J60" s="2" t="n">
        <x:v>31</x:v>
      </x:c>
    </x:row>
    <x:row r="61" ht="22" customHeight="1">
      <x:c r="A61" s="2" t="str">
        <x:v>粤AG03779</x:v>
      </x:c>
      <x:c r="B61" s="2" t="str">
        <x:v>吴纬涛</x:v>
      </x:c>
      <x:c r="C61" s="2" t="str">
        <x:v>当月</x:v>
      </x:c>
      <x:c r="D61" s="2" t="n">
        <x:v>8</x:v>
      </x:c>
      <x:c r="E61" s="7" t="n">
        <x:v>260</x:v>
      </x:c>
      <x:c r="F61" s="7" t="n">
        <x:v>0</x:v>
      </x:c>
      <x:c r="G61" s="7" t="n">
        <x:v>260</x:v>
      </x:c>
      <x:c r="H61" s="7" t="n">
        <x:v>260</x:v>
      </x:c>
      <x:c r="I61" s="2" t="n">
        <x:v>31</x:v>
      </x:c>
      <x:c r="J61" s="2" t="n">
        <x:v>31</x:v>
      </x:c>
    </x:row>
    <x:row r="62" ht="22" customHeight="1">
      <x:c r="A62" s="2" t="str">
        <x:v>粤AGE1516</x:v>
      </x:c>
      <x:c r="B62" s="2" t="str">
        <x:v>吴纬涛</x:v>
      </x:c>
      <x:c r="C62" s="2" t="str">
        <x:v>当月</x:v>
      </x:c>
      <x:c r="D62" s="2" t="n">
        <x:v>8</x:v>
      </x:c>
      <x:c r="E62" s="7" t="n">
        <x:v>150</x:v>
      </x:c>
      <x:c r="F62" s="7" t="n">
        <x:v>0</x:v>
      </x:c>
      <x:c r="G62" s="7" t="n">
        <x:v>150</x:v>
      </x:c>
      <x:c r="H62" s="7" t="n">
        <x:v>150</x:v>
      </x:c>
      <x:c r="I62" s="2" t="n">
        <x:v>31</x:v>
      </x:c>
      <x:c r="J62" s="2" t="n">
        <x:v>31</x:v>
      </x:c>
    </x:row>
    <x:row r="63" ht="22" customHeight="1">
      <x:c r="A63" s="2" t="str">
        <x:v>粤AGF7490</x:v>
      </x:c>
      <x:c r="B63" s="2" t="str">
        <x:v>吴纬涛</x:v>
      </x:c>
      <x:c r="C63" s="2" t="str">
        <x:v>当月</x:v>
      </x:c>
      <x:c r="D63" s="2" t="n">
        <x:v>8</x:v>
      </x:c>
      <x:c r="E63" s="7" t="n">
        <x:v>150</x:v>
      </x:c>
      <x:c r="F63" s="7" t="n">
        <x:v>0</x:v>
      </x:c>
      <x:c r="G63" s="7" t="n">
        <x:v>150</x:v>
      </x:c>
      <x:c r="H63" s="7" t="n">
        <x:v>150</x:v>
      </x:c>
      <x:c r="I63" s="2" t="n">
        <x:v>31</x:v>
      </x:c>
      <x:c r="J63" s="2" t="n">
        <x:v>31</x:v>
      </x:c>
    </x:row>
    <x:row r="64" ht="22" customHeight="1">
      <x:c r="A64" s="2" t="str">
        <x:v>粤AGP5139</x:v>
      </x:c>
      <x:c r="B64" s="2" t="str">
        <x:v>吴纬涛</x:v>
      </x:c>
      <x:c r="C64" s="2" t="str">
        <x:v>当月</x:v>
      </x:c>
      <x:c r="D64" s="2" t="n">
        <x:v>8</x:v>
      </x:c>
      <x:c r="E64" s="7" t="n">
        <x:v>150</x:v>
      </x:c>
      <x:c r="F64" s="7" t="n">
        <x:v>0</x:v>
      </x:c>
      <x:c r="G64" s="7" t="n">
        <x:v>150</x:v>
      </x:c>
      <x:c r="H64" s="7" t="n">
        <x:v>150</x:v>
      </x:c>
      <x:c r="I64" s="2" t="n">
        <x:v>31</x:v>
      </x:c>
      <x:c r="J64" s="2" t="n">
        <x:v>31</x:v>
      </x:c>
    </x:row>
    <x:row r="65" ht="22" customHeight="1">
      <x:c r="A65" s="2" t="str">
        <x:v>粤AGP5156</x:v>
      </x:c>
      <x:c r="B65" s="2" t="str">
        <x:v>吴纬涛</x:v>
      </x:c>
      <x:c r="C65" s="2" t="str">
        <x:v>当月</x:v>
      </x:c>
      <x:c r="D65" s="2" t="n">
        <x:v>8</x:v>
      </x:c>
      <x:c r="E65" s="7" t="n">
        <x:v>150</x:v>
      </x:c>
      <x:c r="F65" s="7" t="n">
        <x:v>0</x:v>
      </x:c>
      <x:c r="G65" s="7" t="n">
        <x:v>150</x:v>
      </x:c>
      <x:c r="H65" s="7" t="n">
        <x:v>150</x:v>
      </x:c>
      <x:c r="I65" s="2" t="n">
        <x:v>31</x:v>
      </x:c>
      <x:c r="J65" s="2" t="n">
        <x:v>31</x:v>
      </x:c>
    </x:row>
    <x:row r="66" ht="22" customHeight="1">
      <x:c r="A66" s="2" t="str">
        <x:v>粤AGP5381</x:v>
      </x:c>
      <x:c r="B66" s="2" t="str">
        <x:v>吴纬涛</x:v>
      </x:c>
      <x:c r="C66" s="2" t="str">
        <x:v>当月</x:v>
      </x:c>
      <x:c r="D66" s="2" t="n">
        <x:v>8</x:v>
      </x:c>
      <x:c r="E66" s="7" t="n">
        <x:v>150</x:v>
      </x:c>
      <x:c r="F66" s="7" t="n">
        <x:v>0</x:v>
      </x:c>
      <x:c r="G66" s="7" t="n">
        <x:v>150</x:v>
      </x:c>
      <x:c r="H66" s="7" t="n">
        <x:v>150</x:v>
      </x:c>
      <x:c r="I66" s="2" t="n">
        <x:v>31</x:v>
      </x:c>
      <x:c r="J66" s="2" t="n">
        <x:v>31</x:v>
      </x:c>
    </x:row>
    <x:row r="67" ht="22" customHeight="1">
      <x:c r="A67" s="2" t="str">
        <x:v>粤AGP5653</x:v>
      </x:c>
      <x:c r="B67" s="2" t="str">
        <x:v>吴纬涛</x:v>
      </x:c>
      <x:c r="C67" s="2" t="str">
        <x:v>当月</x:v>
      </x:c>
      <x:c r="D67" s="2" t="n">
        <x:v>8</x:v>
      </x:c>
      <x:c r="E67" s="7" t="n">
        <x:v>145.16</x:v>
      </x:c>
      <x:c r="F67" s="7" t="n">
        <x:v>0</x:v>
      </x:c>
      <x:c r="G67" s="7" t="n">
        <x:v>145.16</x:v>
      </x:c>
      <x:c r="H67" s="7" t="n">
        <x:v>150</x:v>
      </x:c>
      <x:c r="I67" s="2" t="n">
        <x:v>30</x:v>
      </x:c>
      <x:c r="J67" s="2" t="n">
        <x:v>31</x:v>
      </x:c>
    </x:row>
    <x:row r="68" ht="22" customHeight="1">
      <x:c r="A68" s="2" t="str">
        <x:v>粤AGP5659</x:v>
      </x:c>
      <x:c r="B68" s="2" t="str">
        <x:v>吴纬涛</x:v>
      </x:c>
      <x:c r="C68" s="2" t="str">
        <x:v>当月</x:v>
      </x:c>
      <x:c r="D68" s="2" t="n">
        <x:v>8</x:v>
      </x:c>
      <x:c r="E68" s="7" t="n">
        <x:v>150</x:v>
      </x:c>
      <x:c r="F68" s="7" t="n">
        <x:v>0</x:v>
      </x:c>
      <x:c r="G68" s="7" t="n">
        <x:v>150</x:v>
      </x:c>
      <x:c r="H68" s="7" t="n">
        <x:v>150</x:v>
      </x:c>
      <x:c r="I68" s="2" t="n">
        <x:v>31</x:v>
      </x:c>
      <x:c r="J68" s="2" t="n">
        <x:v>31</x:v>
      </x:c>
    </x:row>
    <x:row r="69" ht="22" customHeight="1">
      <x:c r="A69" s="2" t="str">
        <x:v>粤AGP5759</x:v>
      </x:c>
      <x:c r="B69" s="2" t="str">
        <x:v>吴纬涛</x:v>
      </x:c>
      <x:c r="C69" s="2" t="str">
        <x:v>当月</x:v>
      </x:c>
      <x:c r="D69" s="2" t="n">
        <x:v>8</x:v>
      </x:c>
      <x:c r="E69" s="7" t="n">
        <x:v>150</x:v>
      </x:c>
      <x:c r="F69" s="7" t="n">
        <x:v>0</x:v>
      </x:c>
      <x:c r="G69" s="7" t="n">
        <x:v>150</x:v>
      </x:c>
      <x:c r="H69" s="7" t="n">
        <x:v>150</x:v>
      </x:c>
      <x:c r="I69" s="2" t="n">
        <x:v>31</x:v>
      </x:c>
      <x:c r="J69" s="2" t="n">
        <x:v>31</x:v>
      </x:c>
    </x:row>
    <x:row r="70" ht="22" customHeight="1">
      <x:c r="A70" s="2" t="str">
        <x:v>粤AGP5798</x:v>
      </x:c>
      <x:c r="B70" s="2" t="str">
        <x:v>吴纬涛</x:v>
      </x:c>
      <x:c r="C70" s="2" t="str">
        <x:v>当月</x:v>
      </x:c>
      <x:c r="D70" s="2" t="n">
        <x:v>8</x:v>
      </x:c>
      <x:c r="E70" s="7" t="n">
        <x:v>150</x:v>
      </x:c>
      <x:c r="F70" s="7" t="n">
        <x:v>0</x:v>
      </x:c>
      <x:c r="G70" s="7" t="n">
        <x:v>150</x:v>
      </x:c>
      <x:c r="H70" s="7" t="n">
        <x:v>150</x:v>
      </x:c>
      <x:c r="I70" s="2" t="n">
        <x:v>31</x:v>
      </x:c>
      <x:c r="J70" s="2" t="n">
        <x:v>31</x:v>
      </x:c>
    </x:row>
    <x:row r="71" ht="22" customHeight="1">
      <x:c r="A71" s="2" t="str">
        <x:v>粤AGP9728</x:v>
      </x:c>
      <x:c r="B71" s="2" t="str">
        <x:v>吴纬涛</x:v>
      </x:c>
      <x:c r="C71" s="2" t="str">
        <x:v>当月</x:v>
      </x:c>
      <x:c r="D71" s="2" t="n">
        <x:v>8</x:v>
      </x:c>
      <x:c r="E71" s="7" t="n">
        <x:v>150</x:v>
      </x:c>
      <x:c r="F71" s="7" t="n">
        <x:v>0</x:v>
      </x:c>
      <x:c r="G71" s="7" t="n">
        <x:v>150</x:v>
      </x:c>
      <x:c r="H71" s="7" t="n">
        <x:v>150</x:v>
      </x:c>
      <x:c r="I71" s="2" t="n">
        <x:v>31</x:v>
      </x:c>
      <x:c r="J71" s="2" t="n">
        <x:v>31</x:v>
      </x:c>
    </x:row>
    <x:row r="72" ht="22" customHeight="1">
      <x:c r="A72" s="2" t="str">
        <x:v>粤AGP9788</x:v>
      </x:c>
      <x:c r="B72" s="2" t="str">
        <x:v>吴纬涛</x:v>
      </x:c>
      <x:c r="C72" s="2" t="str">
        <x:v>当月</x:v>
      </x:c>
      <x:c r="D72" s="2" t="n">
        <x:v>8</x:v>
      </x:c>
      <x:c r="E72" s="7" t="n">
        <x:v>150</x:v>
      </x:c>
      <x:c r="F72" s="7" t="n">
        <x:v>0</x:v>
      </x:c>
      <x:c r="G72" s="7" t="n">
        <x:v>150</x:v>
      </x:c>
      <x:c r="H72" s="7" t="n">
        <x:v>150</x:v>
      </x:c>
      <x:c r="I72" s="2" t="n">
        <x:v>31</x:v>
      </x:c>
      <x:c r="J72" s="2" t="n">
        <x:v>31</x:v>
      </x:c>
    </x:row>
    <x:row r="73" ht="22" customHeight="1">
      <x:c r="A73" s="2" t="str">
        <x:v>粤AGQ5819</x:v>
      </x:c>
      <x:c r="B73" s="2" t="str">
        <x:v>吴纬涛</x:v>
      </x:c>
      <x:c r="C73" s="2" t="str">
        <x:v>当月</x:v>
      </x:c>
      <x:c r="D73" s="2" t="n">
        <x:v>8</x:v>
      </x:c>
      <x:c r="E73" s="7" t="n">
        <x:v>150</x:v>
      </x:c>
      <x:c r="F73" s="7" t="n">
        <x:v>0</x:v>
      </x:c>
      <x:c r="G73" s="7" t="n">
        <x:v>150</x:v>
      </x:c>
      <x:c r="H73" s="7" t="n">
        <x:v>150</x:v>
      </x:c>
      <x:c r="I73" s="2" t="n">
        <x:v>31</x:v>
      </x:c>
      <x:c r="J73" s="2" t="n">
        <x:v>31</x:v>
      </x:c>
    </x:row>
    <x:row r="74" ht="22" customHeight="1">
      <x:c r="A74" s="2" t="str">
        <x:v>粤AGR1586</x:v>
      </x:c>
      <x:c r="B74" s="2" t="str">
        <x:v>吴纬涛</x:v>
      </x:c>
      <x:c r="C74" s="2" t="str">
        <x:v>当月</x:v>
      </x:c>
      <x:c r="D74" s="2" t="n">
        <x:v>8</x:v>
      </x:c>
      <x:c r="E74" s="7" t="n">
        <x:v>150</x:v>
      </x:c>
      <x:c r="F74" s="7" t="n">
        <x:v>0</x:v>
      </x:c>
      <x:c r="G74" s="7" t="n">
        <x:v>150</x:v>
      </x:c>
      <x:c r="H74" s="7" t="n">
        <x:v>150</x:v>
      </x:c>
      <x:c r="I74" s="2" t="n">
        <x:v>31</x:v>
      </x:c>
      <x:c r="J74" s="2" t="n">
        <x:v>31</x:v>
      </x:c>
    </x:row>
    <x:row r="75" ht="22" customHeight="1">
      <x:c r="A75" s="2" t="str">
        <x:v>粤AGR3098</x:v>
      </x:c>
      <x:c r="B75" s="2" t="str">
        <x:v>吴纬涛</x:v>
      </x:c>
      <x:c r="C75" s="2" t="str">
        <x:v>当月</x:v>
      </x:c>
      <x:c r="D75" s="2" t="n">
        <x:v>8</x:v>
      </x:c>
      <x:c r="E75" s="7" t="n">
        <x:v>150</x:v>
      </x:c>
      <x:c r="F75" s="7" t="n">
        <x:v>0</x:v>
      </x:c>
      <x:c r="G75" s="7" t="n">
        <x:v>150</x:v>
      </x:c>
      <x:c r="H75" s="7" t="n">
        <x:v>150</x:v>
      </x:c>
      <x:c r="I75" s="2" t="n">
        <x:v>31</x:v>
      </x:c>
      <x:c r="J75" s="2" t="n">
        <x:v>31</x:v>
      </x:c>
    </x:row>
    <x:row r="76" ht="22" customHeight="1">
      <x:c r="A76" s="2" t="str">
        <x:v>粤AGR5278</x:v>
      </x:c>
      <x:c r="B76" s="2" t="str">
        <x:v>吴纬涛</x:v>
      </x:c>
      <x:c r="C76" s="2" t="str">
        <x:v>当月</x:v>
      </x:c>
      <x:c r="D76" s="2" t="n">
        <x:v>8</x:v>
      </x:c>
      <x:c r="E76" s="7" t="n">
        <x:v>150</x:v>
      </x:c>
      <x:c r="F76" s="7" t="n">
        <x:v>0</x:v>
      </x:c>
      <x:c r="G76" s="7" t="n">
        <x:v>150</x:v>
      </x:c>
      <x:c r="H76" s="7" t="n">
        <x:v>150</x:v>
      </x:c>
      <x:c r="I76" s="2" t="n">
        <x:v>31</x:v>
      </x:c>
      <x:c r="J76" s="2" t="n">
        <x:v>31</x:v>
      </x:c>
    </x:row>
    <x:row r="77" ht="22" customHeight="1">
      <x:c r="A77" s="2" t="str">
        <x:v>粤AGR5538</x:v>
      </x:c>
      <x:c r="B77" s="2" t="str">
        <x:v>吴纬涛</x:v>
      </x:c>
      <x:c r="C77" s="2" t="str">
        <x:v>当月</x:v>
      </x:c>
      <x:c r="D77" s="2" t="n">
        <x:v>8</x:v>
      </x:c>
      <x:c r="E77" s="7" t="n">
        <x:v>150</x:v>
      </x:c>
      <x:c r="F77" s="7" t="n">
        <x:v>0</x:v>
      </x:c>
      <x:c r="G77" s="7" t="n">
        <x:v>150</x:v>
      </x:c>
      <x:c r="H77" s="7" t="n">
        <x:v>150</x:v>
      </x:c>
      <x:c r="I77" s="2" t="n">
        <x:v>31</x:v>
      </x:c>
      <x:c r="J77" s="2" t="n">
        <x:v>31</x:v>
      </x:c>
    </x:row>
    <x:row r="78" ht="22" customHeight="1">
      <x:c r="A78" s="2" t="str">
        <x:v>粤AGR5556</x:v>
      </x:c>
      <x:c r="B78" s="2" t="str">
        <x:v>吴纬涛</x:v>
      </x:c>
      <x:c r="C78" s="2" t="str">
        <x:v>当月</x:v>
      </x:c>
      <x:c r="D78" s="2" t="n">
        <x:v>8</x:v>
      </x:c>
      <x:c r="E78" s="7" t="n">
        <x:v>24.19</x:v>
      </x:c>
      <x:c r="F78" s="7" t="n">
        <x:v>0</x:v>
      </x:c>
      <x:c r="G78" s="7" t="n">
        <x:v>24.19</x:v>
      </x:c>
      <x:c r="H78" s="7" t="n">
        <x:v>150</x:v>
      </x:c>
      <x:c r="I78" s="2" t="n">
        <x:v>5</x:v>
      </x:c>
      <x:c r="J78" s="2" t="n">
        <x:v>31</x:v>
      </x:c>
    </x:row>
    <x:row r="79" ht="22" customHeight="1">
      <x:c r="A79" s="2" t="str">
        <x:v>粤AGR9816</x:v>
      </x:c>
      <x:c r="B79" s="2" t="str">
        <x:v>吴纬涛</x:v>
      </x:c>
      <x:c r="C79" s="2" t="str">
        <x:v>当月</x:v>
      </x:c>
      <x:c r="D79" s="2" t="n">
        <x:v>8</x:v>
      </x:c>
      <x:c r="E79" s="7" t="n">
        <x:v>150</x:v>
      </x:c>
      <x:c r="F79" s="7" t="n">
        <x:v>0</x:v>
      </x:c>
      <x:c r="G79" s="7" t="n">
        <x:v>150</x:v>
      </x:c>
      <x:c r="H79" s="7" t="n">
        <x:v>150</x:v>
      </x:c>
      <x:c r="I79" s="2" t="n">
        <x:v>31</x:v>
      </x:c>
      <x:c r="J79" s="2" t="n">
        <x:v>31</x:v>
      </x:c>
    </x:row>
    <x:row r="80" ht="22" customHeight="1">
      <x:c r="A80" s="2" t="str">
        <x:v>粤AGR9899</x:v>
      </x:c>
      <x:c r="B80" s="2" t="str">
        <x:v>吴纬涛</x:v>
      </x:c>
      <x:c r="C80" s="2" t="str">
        <x:v>当月</x:v>
      </x:c>
      <x:c r="D80" s="2" t="n">
        <x:v>8</x:v>
      </x:c>
      <x:c r="E80" s="7" t="n">
        <x:v>150</x:v>
      </x:c>
      <x:c r="F80" s="7" t="n">
        <x:v>0</x:v>
      </x:c>
      <x:c r="G80" s="7" t="n">
        <x:v>150</x:v>
      </x:c>
      <x:c r="H80" s="7" t="n">
        <x:v>150</x:v>
      </x:c>
      <x:c r="I80" s="2" t="n">
        <x:v>31</x:v>
      </x:c>
      <x:c r="J80" s="2" t="n">
        <x:v>31</x:v>
      </x:c>
    </x:row>
    <x:row r="81" ht="22" customHeight="1">
      <x:c r="A81" s="2" t="str">
        <x:v>粤A00585F</x:v>
      </x:c>
      <x:c r="B81" s="2" t="str">
        <x:v>秦挺</x:v>
      </x:c>
      <x:c r="C81" s="2" t="str">
        <x:v>当月</x:v>
      </x:c>
      <x:c r="D81" s="2" t="n">
        <x:v>8</x:v>
      </x:c>
      <x:c r="E81" s="7" t="n">
        <x:v>1000</x:v>
      </x:c>
      <x:c r="F81" s="7" t="n">
        <x:v>0</x:v>
      </x:c>
      <x:c r="G81" s="7" t="n">
        <x:v>1000</x:v>
      </x:c>
      <x:c r="H81" s="7" t="n">
        <x:v>1000</x:v>
      </x:c>
      <x:c r="I81" s="2" t="n">
        <x:v>31</x:v>
      </x:c>
      <x:c r="J81" s="2" t="n">
        <x:v>31</x:v>
      </x:c>
    </x:row>
    <x:row r="82" ht="22" customHeight="1">
      <x:c r="A82" s="2" t="str">
        <x:v>粤A00855F</x:v>
      </x:c>
      <x:c r="B82" s="2" t="str">
        <x:v>秦挺</x:v>
      </x:c>
      <x:c r="C82" s="2" t="str">
        <x:v>当月</x:v>
      </x:c>
      <x:c r="D82" s="2" t="n">
        <x:v>8</x:v>
      </x:c>
      <x:c r="E82" s="7" t="n">
        <x:v>1000</x:v>
      </x:c>
      <x:c r="F82" s="7" t="n">
        <x:v>0</x:v>
      </x:c>
      <x:c r="G82" s="7" t="n">
        <x:v>1000</x:v>
      </x:c>
      <x:c r="H82" s="7" t="n">
        <x:v>1000</x:v>
      </x:c>
      <x:c r="I82" s="2" t="n">
        <x:v>31</x:v>
      </x:c>
      <x:c r="J82" s="2" t="n">
        <x:v>31</x:v>
      </x:c>
    </x:row>
    <x:row r="83" ht="22" customHeight="1">
      <x:c r="A83" s="2" t="str">
        <x:v>粤A01629F</x:v>
      </x:c>
      <x:c r="B83" s="2" t="str">
        <x:v>秦挺</x:v>
      </x:c>
      <x:c r="C83" s="2" t="str">
        <x:v>当月</x:v>
      </x:c>
      <x:c r="D83" s="2" t="n">
        <x:v>8</x:v>
      </x:c>
      <x:c r="E83" s="7" t="n">
        <x:v>1000</x:v>
      </x:c>
      <x:c r="F83" s="7" t="n">
        <x:v>0</x:v>
      </x:c>
      <x:c r="G83" s="7" t="n">
        <x:v>1000</x:v>
      </x:c>
      <x:c r="H83" s="7" t="n">
        <x:v>1000</x:v>
      </x:c>
      <x:c r="I83" s="2" t="n">
        <x:v>31</x:v>
      </x:c>
      <x:c r="J83" s="2" t="n">
        <x:v>31</x:v>
      </x:c>
    </x:row>
    <x:row r="84" ht="22" customHeight="1">
      <x:c r="A84" s="2" t="str">
        <x:v>粤A02393F</x:v>
      </x:c>
      <x:c r="B84" s="2" t="str">
        <x:v>秦挺</x:v>
      </x:c>
      <x:c r="C84" s="2" t="str">
        <x:v>当月</x:v>
      </x:c>
      <x:c r="D84" s="2" t="n">
        <x:v>8</x:v>
      </x:c>
      <x:c r="E84" s="7" t="n">
        <x:v>1000</x:v>
      </x:c>
      <x:c r="F84" s="7" t="n">
        <x:v>0</x:v>
      </x:c>
      <x:c r="G84" s="7" t="n">
        <x:v>1000</x:v>
      </x:c>
      <x:c r="H84" s="7" t="n">
        <x:v>1000</x:v>
      </x:c>
      <x:c r="I84" s="2" t="n">
        <x:v>31</x:v>
      </x:c>
      <x:c r="J84" s="2" t="n">
        <x:v>31</x:v>
      </x:c>
    </x:row>
    <x:row r="85" ht="22" customHeight="1">
      <x:c r="A85" s="2" t="str">
        <x:v>粤A03809F</x:v>
      </x:c>
      <x:c r="B85" s="2" t="str">
        <x:v>秦挺</x:v>
      </x:c>
      <x:c r="C85" s="2" t="str">
        <x:v>当月</x:v>
      </x:c>
      <x:c r="D85" s="2" t="n">
        <x:v>8</x:v>
      </x:c>
      <x:c r="E85" s="7" t="n">
        <x:v>1000</x:v>
      </x:c>
      <x:c r="F85" s="7" t="n">
        <x:v>0</x:v>
      </x:c>
      <x:c r="G85" s="7" t="n">
        <x:v>1000</x:v>
      </x:c>
      <x:c r="H85" s="7" t="n">
        <x:v>1000</x:v>
      </x:c>
      <x:c r="I85" s="2" t="n">
        <x:v>31</x:v>
      </x:c>
      <x:c r="J85" s="2" t="n">
        <x:v>31</x:v>
      </x:c>
    </x:row>
    <x:row r="86" ht="22" customHeight="1">
      <x:c r="A86" s="2" t="str">
        <x:v>粤A05106F</x:v>
      </x:c>
      <x:c r="B86" s="2" t="str">
        <x:v>秦挺</x:v>
      </x:c>
      <x:c r="C86" s="2" t="str">
        <x:v>当月</x:v>
      </x:c>
      <x:c r="D86" s="2" t="n">
        <x:v>8</x:v>
      </x:c>
      <x:c r="E86" s="7" t="n">
        <x:v>161.29</x:v>
      </x:c>
      <x:c r="F86" s="7" t="n">
        <x:v>0</x:v>
      </x:c>
      <x:c r="G86" s="7" t="n">
        <x:v>161.29</x:v>
      </x:c>
      <x:c r="H86" s="7" t="n">
        <x:v>1000</x:v>
      </x:c>
      <x:c r="I86" s="2" t="n">
        <x:v>5</x:v>
      </x:c>
      <x:c r="J86" s="2" t="n">
        <x:v>31</x:v>
      </x:c>
    </x:row>
    <x:row r="87" ht="22" customHeight="1">
      <x:c r="A87" s="2" t="str">
        <x:v>粤A05378F</x:v>
      </x:c>
      <x:c r="B87" s="2" t="str">
        <x:v>秦挺</x:v>
      </x:c>
      <x:c r="C87" s="2" t="str">
        <x:v>当月</x:v>
      </x:c>
      <x:c r="D87" s="2" t="n">
        <x:v>8</x:v>
      </x:c>
      <x:c r="E87" s="7" t="n">
        <x:v>1000</x:v>
      </x:c>
      <x:c r="F87" s="7" t="n">
        <x:v>0</x:v>
      </x:c>
      <x:c r="G87" s="7" t="n">
        <x:v>1000</x:v>
      </x:c>
      <x:c r="H87" s="7" t="n">
        <x:v>1000</x:v>
      </x:c>
      <x:c r="I87" s="2" t="n">
        <x:v>31</x:v>
      </x:c>
      <x:c r="J87" s="2" t="n">
        <x:v>31</x:v>
      </x:c>
    </x:row>
    <x:row r="88" ht="22" customHeight="1">
      <x:c r="A88" s="2" t="str">
        <x:v>粤A05700F</x:v>
      </x:c>
      <x:c r="B88" s="2" t="str">
        <x:v>秦挺</x:v>
      </x:c>
      <x:c r="C88" s="2" t="str">
        <x:v>当月</x:v>
      </x:c>
      <x:c r="D88" s="2" t="n">
        <x:v>8</x:v>
      </x:c>
      <x:c r="E88" s="7" t="n">
        <x:v>1000</x:v>
      </x:c>
      <x:c r="F88" s="7" t="n">
        <x:v>0</x:v>
      </x:c>
      <x:c r="G88" s="7" t="n">
        <x:v>1000</x:v>
      </x:c>
      <x:c r="H88" s="7" t="n">
        <x:v>1000</x:v>
      </x:c>
      <x:c r="I88" s="2" t="n">
        <x:v>31</x:v>
      </x:c>
      <x:c r="J88" s="2" t="n">
        <x:v>31</x:v>
      </x:c>
    </x:row>
    <x:row r="89" ht="22" customHeight="1">
      <x:c r="A89" s="2" t="str">
        <x:v>粤A05876F</x:v>
      </x:c>
      <x:c r="B89" s="2" t="str">
        <x:v>秦挺</x:v>
      </x:c>
      <x:c r="C89" s="2" t="str">
        <x:v>当月</x:v>
      </x:c>
      <x:c r="D89" s="2" t="n">
        <x:v>8</x:v>
      </x:c>
      <x:c r="E89" s="7" t="n">
        <x:v>161.29</x:v>
      </x:c>
      <x:c r="F89" s="7" t="n">
        <x:v>0</x:v>
      </x:c>
      <x:c r="G89" s="7" t="n">
        <x:v>161.29</x:v>
      </x:c>
      <x:c r="H89" s="7" t="n">
        <x:v>1000</x:v>
      </x:c>
      <x:c r="I89" s="2" t="n">
        <x:v>5</x:v>
      </x:c>
      <x:c r="J89" s="2" t="n">
        <x:v>31</x:v>
      </x:c>
    </x:row>
    <x:row r="90" ht="22" customHeight="1">
      <x:c r="A90" s="2" t="str">
        <x:v>粤A08177F</x:v>
      </x:c>
      <x:c r="B90" s="2" t="str">
        <x:v>秦挺</x:v>
      </x:c>
      <x:c r="C90" s="2" t="str">
        <x:v>当月</x:v>
      </x:c>
      <x:c r="D90" s="2" t="n">
        <x:v>8</x:v>
      </x:c>
      <x:c r="E90" s="7" t="n">
        <x:v>1000</x:v>
      </x:c>
      <x:c r="F90" s="7" t="n">
        <x:v>0</x:v>
      </x:c>
      <x:c r="G90" s="7" t="n">
        <x:v>1000</x:v>
      </x:c>
      <x:c r="H90" s="7" t="n">
        <x:v>1000</x:v>
      </x:c>
      <x:c r="I90" s="2" t="n">
        <x:v>31</x:v>
      </x:c>
      <x:c r="J90" s="2" t="n">
        <x:v>31</x:v>
      </x:c>
    </x:row>
    <x:row r="91" ht="22" customHeight="1">
      <x:c r="A91" s="2" t="str">
        <x:v>粤A08500F</x:v>
      </x:c>
      <x:c r="B91" s="2" t="str">
        <x:v>秦挺</x:v>
      </x:c>
      <x:c r="C91" s="2" t="str">
        <x:v>当月</x:v>
      </x:c>
      <x:c r="D91" s="2" t="n">
        <x:v>8</x:v>
      </x:c>
      <x:c r="E91" s="7" t="n">
        <x:v>1000</x:v>
      </x:c>
      <x:c r="F91" s="7" t="n">
        <x:v>0</x:v>
      </x:c>
      <x:c r="G91" s="7" t="n">
        <x:v>1000</x:v>
      </x:c>
      <x:c r="H91" s="7" t="n">
        <x:v>1000</x:v>
      </x:c>
      <x:c r="I91" s="2" t="n">
        <x:v>31</x:v>
      </x:c>
      <x:c r="J91" s="2" t="n">
        <x:v>31</x:v>
      </x:c>
    </x:row>
    <x:row r="92" ht="22" customHeight="1">
      <x:c r="A92" s="2" t="str">
        <x:v>粤AGP3503</x:v>
      </x:c>
      <x:c r="B92" s="2" t="str">
        <x:v>秦挺</x:v>
      </x:c>
      <x:c r="C92" s="2" t="str">
        <x:v>当月</x:v>
      </x:c>
      <x:c r="D92" s="2" t="n">
        <x:v>8</x:v>
      </x:c>
      <x:c r="E92" s="7" t="n">
        <x:v>251.61</x:v>
      </x:c>
      <x:c r="F92" s="7" t="n">
        <x:v>0</x:v>
      </x:c>
      <x:c r="G92" s="7" t="n">
        <x:v>251.61</x:v>
      </x:c>
      <x:c r="H92" s="7" t="n">
        <x:v>300</x:v>
      </x:c>
      <x:c r="I92" s="2" t="n">
        <x:v>26</x:v>
      </x:c>
      <x:c r="J92" s="2" t="n">
        <x:v>31</x:v>
      </x:c>
    </x:row>
    <x:row r="93" ht="22" customHeight="1">
      <x:c r="A93" s="2" t="str">
        <x:v>粤AGP5763</x:v>
      </x:c>
      <x:c r="B93" s="2" t="str">
        <x:v>秦挺</x:v>
      </x:c>
      <x:c r="C93" s="2" t="str">
        <x:v>当月</x:v>
      </x:c>
      <x:c r="D93" s="2" t="n">
        <x:v>8</x:v>
      </x:c>
      <x:c r="E93" s="7" t="n">
        <x:v>251.61</x:v>
      </x:c>
      <x:c r="F93" s="7" t="n">
        <x:v>0</x:v>
      </x:c>
      <x:c r="G93" s="7" t="n">
        <x:v>251.61</x:v>
      </x:c>
      <x:c r="H93" s="7" t="n">
        <x:v>300</x:v>
      </x:c>
      <x:c r="I93" s="2" t="n">
        <x:v>26</x:v>
      </x:c>
      <x:c r="J93" s="2" t="n">
        <x:v>31</x:v>
      </x:c>
    </x:row>
    <x:row r="94" ht="22" customHeight="1">
      <x:c r="A94" s="2" t="str">
        <x:v>粤AGP9780</x:v>
      </x:c>
      <x:c r="B94" s="2" t="str">
        <x:v>秦挺</x:v>
      </x:c>
      <x:c r="C94" s="2" t="str">
        <x:v>当月</x:v>
      </x:c>
      <x:c r="D94" s="2" t="n">
        <x:v>8</x:v>
      </x:c>
      <x:c r="E94" s="7" t="n">
        <x:v>125.81</x:v>
      </x:c>
      <x:c r="F94" s="7" t="n">
        <x:v>0</x:v>
      </x:c>
      <x:c r="G94" s="7" t="n">
        <x:v>125.81</x:v>
      </x:c>
      <x:c r="H94" s="7" t="n">
        <x:v>150</x:v>
      </x:c>
      <x:c r="I94" s="2" t="n">
        <x:v>26</x:v>
      </x:c>
      <x:c r="J94" s="2" t="n">
        <x:v>31</x:v>
      </x:c>
    </x:row>
    <x:row r="95" ht="22" customHeight="1">
      <x:c r="A95" s="2" t="str">
        <x:v>粤AGP3649</x:v>
      </x:c>
      <x:c r="B95" s="2" t="str">
        <x:v>尚建华</x:v>
      </x:c>
      <x:c r="C95" s="2" t="str">
        <x:v>结转</x:v>
      </x:c>
      <x:c r="D95" s="2" t="n">
        <x:v>8</x:v>
      </x:c>
      <x:c r="E95" s="7" t="n">
        <x:v>260</x:v>
      </x:c>
      <x:c r="F95" s="7" t="n">
        <x:v>0</x:v>
      </x:c>
      <x:c r="G95" s="7" t="n">
        <x:v>260</x:v>
      </x:c>
      <x:c r="H95" s="7" t="n">
        <x:v>260</x:v>
      </x:c>
      <x:c r="I95" s="2" t="n">
        <x:v>1</x:v>
      </x:c>
      <x:c r="J95" s="2" t="n">
        <x:v>1</x:v>
      </x:c>
    </x:row>
    <x:row r="96" ht="22" customHeight="1">
      <x:c r="A96" s="2" t="str">
        <x:v>粤AGP5617</x:v>
      </x:c>
      <x:c r="B96" s="2" t="str">
        <x:v>尚建华</x:v>
      </x:c>
      <x:c r="C96" s="2" t="str">
        <x:v>结转</x:v>
      </x:c>
      <x:c r="D96" s="2" t="n">
        <x:v>8</x:v>
      </x:c>
      <x:c r="E96" s="7" t="n">
        <x:v>260</x:v>
      </x:c>
      <x:c r="F96" s="7" t="n">
        <x:v>0</x:v>
      </x:c>
      <x:c r="G96" s="7" t="n">
        <x:v>260</x:v>
      </x:c>
      <x:c r="H96" s="7" t="n">
        <x:v>260</x:v>
      </x:c>
      <x:c r="I96" s="2" t="n">
        <x:v>1</x:v>
      </x:c>
      <x:c r="J96" s="2" t="n">
        <x:v>1</x:v>
      </x:c>
    </x:row>
    <x:row r="97" ht="22" customHeight="1">
      <x:c r="A97" s="2" t="str">
        <x:v>粤AGP5796</x:v>
      </x:c>
      <x:c r="B97" s="2" t="str">
        <x:v>尚建华</x:v>
      </x:c>
      <x:c r="C97" s="2" t="str">
        <x:v>结转</x:v>
      </x:c>
      <x:c r="D97" s="2" t="n">
        <x:v>8</x:v>
      </x:c>
      <x:c r="E97" s="7" t="n">
        <x:v>150</x:v>
      </x:c>
      <x:c r="F97" s="7" t="n">
        <x:v>0</x:v>
      </x:c>
      <x:c r="G97" s="7" t="n">
        <x:v>150</x:v>
      </x:c>
      <x:c r="H97" s="7" t="n">
        <x:v>150</x:v>
      </x:c>
      <x:c r="I97" s="2" t="n">
        <x:v>1</x:v>
      </x:c>
      <x:c r="J97" s="2" t="n">
        <x:v>1</x:v>
      </x:c>
    </x:row>
    <x:row r="98" ht="22" customHeight="1">
      <x:c r="A98" s="2" t="str">
        <x:v>粤AGP7026</x:v>
      </x:c>
      <x:c r="B98" s="2" t="str">
        <x:v>尚建华</x:v>
      </x:c>
      <x:c r="C98" s="2" t="str">
        <x:v>结转</x:v>
      </x:c>
      <x:c r="D98" s="2" t="n">
        <x:v>8</x:v>
      </x:c>
      <x:c r="E98" s="7" t="n">
        <x:v>260</x:v>
      </x:c>
      <x:c r="F98" s="7" t="n">
        <x:v>0</x:v>
      </x:c>
      <x:c r="G98" s="7" t="n">
        <x:v>260</x:v>
      </x:c>
      <x:c r="H98" s="7" t="n">
        <x:v>260</x:v>
      </x:c>
      <x:c r="I98" s="2" t="n">
        <x:v>1</x:v>
      </x:c>
      <x:c r="J98" s="2" t="n">
        <x:v>1</x:v>
      </x:c>
    </x:row>
    <x:row r="99" ht="22" customHeight="1">
      <x:c r="A99" s="2" t="str">
        <x:v>粤AGP9338</x:v>
      </x:c>
      <x:c r="B99" s="2" t="str">
        <x:v>尚建华</x:v>
      </x:c>
      <x:c r="C99" s="2" t="str">
        <x:v>结转</x:v>
      </x:c>
      <x:c r="D99" s="2" t="n">
        <x:v>8</x:v>
      </x:c>
      <x:c r="E99" s="7" t="n">
        <x:v>150</x:v>
      </x:c>
      <x:c r="F99" s="7" t="n">
        <x:v>0</x:v>
      </x:c>
      <x:c r="G99" s="7" t="n">
        <x:v>150</x:v>
      </x:c>
      <x:c r="H99" s="7" t="n">
        <x:v>150</x:v>
      </x:c>
      <x:c r="I99" s="2" t="n">
        <x:v>1</x:v>
      </x:c>
      <x:c r="J99" s="2" t="n">
        <x:v>1</x:v>
      </x:c>
    </x:row>
    <x:row r="100" ht="22" customHeight="1">
      <x:c r="A100" s="2" t="str">
        <x:v>粤AGP9825</x:v>
      </x:c>
      <x:c r="B100" s="2" t="str">
        <x:v>尚建华</x:v>
      </x:c>
      <x:c r="C100" s="2" t="str">
        <x:v>结转</x:v>
      </x:c>
      <x:c r="D100" s="2" t="n">
        <x:v>8</x:v>
      </x:c>
      <x:c r="E100" s="7" t="n">
        <x:v>150</x:v>
      </x:c>
      <x:c r="F100" s="7" t="n">
        <x:v>0</x:v>
      </x:c>
      <x:c r="G100" s="7" t="n">
        <x:v>150</x:v>
      </x:c>
      <x:c r="H100" s="7" t="n">
        <x:v>150</x:v>
      </x:c>
      <x:c r="I100" s="2" t="n">
        <x:v>1</x:v>
      </x:c>
      <x:c r="J100" s="2" t="n">
        <x:v>1</x:v>
      </x:c>
    </x:row>
    <x:row r="101" ht="22" customHeight="1">
      <x:c r="A101" s="2" t="str">
        <x:v>粤AGQ3688</x:v>
      </x:c>
      <x:c r="B101" s="2" t="str">
        <x:v>尚建华</x:v>
      </x:c>
      <x:c r="C101" s="2" t="str">
        <x:v>结转</x:v>
      </x:c>
      <x:c r="D101" s="2" t="n">
        <x:v>8</x:v>
      </x:c>
      <x:c r="E101" s="7" t="n">
        <x:v>150</x:v>
      </x:c>
      <x:c r="F101" s="7" t="n">
        <x:v>0</x:v>
      </x:c>
      <x:c r="G101" s="7" t="n">
        <x:v>150</x:v>
      </x:c>
      <x:c r="H101" s="7" t="n">
        <x:v>150</x:v>
      </x:c>
      <x:c r="I101" s="2" t="n">
        <x:v>1</x:v>
      </x:c>
      <x:c r="J101" s="2" t="n">
        <x:v>1</x:v>
      </x:c>
    </x:row>
    <x:row r="102" ht="22" customHeight="1">
      <x:c r="A102" s="2" t="str">
        <x:v>粤AGR0790</x:v>
      </x:c>
      <x:c r="B102" s="2" t="str">
        <x:v>尚建华</x:v>
      </x:c>
      <x:c r="C102" s="2" t="str">
        <x:v>结转</x:v>
      </x:c>
      <x:c r="D102" s="2" t="n">
        <x:v>8</x:v>
      </x:c>
      <x:c r="E102" s="7" t="n">
        <x:v>150</x:v>
      </x:c>
      <x:c r="F102" s="7" t="n">
        <x:v>0</x:v>
      </x:c>
      <x:c r="G102" s="7" t="n">
        <x:v>150</x:v>
      </x:c>
      <x:c r="H102" s="7" t="n">
        <x:v>150</x:v>
      </x:c>
      <x:c r="I102" s="2" t="n">
        <x:v>1</x:v>
      </x:c>
      <x:c r="J102" s="2" t="n">
        <x:v>1</x:v>
      </x:c>
    </x:row>
    <x:row r="103" ht="22" customHeight="1">
      <x:c r="A103" s="2" t="str">
        <x:v>粤AGR5539</x:v>
      </x:c>
      <x:c r="B103" s="2" t="str">
        <x:v>尚建华</x:v>
      </x:c>
      <x:c r="C103" s="2" t="str">
        <x:v>结转</x:v>
      </x:c>
      <x:c r="D103" s="2" t="n">
        <x:v>8</x:v>
      </x:c>
      <x:c r="E103" s="7" t="n">
        <x:v>150</x:v>
      </x:c>
      <x:c r="F103" s="7" t="n">
        <x:v>0</x:v>
      </x:c>
      <x:c r="G103" s="7" t="n">
        <x:v>150</x:v>
      </x:c>
      <x:c r="H103" s="7" t="n">
        <x:v>150</x:v>
      </x:c>
      <x:c r="I103" s="2" t="n">
        <x:v>1</x:v>
      </x:c>
      <x:c r="J103" s="2" t="n">
        <x:v>1</x:v>
      </x:c>
    </x:row>
    <x:row r="104" ht="22" customHeight="1">
      <x:c r="A104" s="2" t="str">
        <x:v>粤AGR6859</x:v>
      </x:c>
      <x:c r="B104" s="2" t="str">
        <x:v>尚建华</x:v>
      </x:c>
      <x:c r="C104" s="2" t="str">
        <x:v>结转</x:v>
      </x:c>
      <x:c r="D104" s="2" t="n">
        <x:v>8</x:v>
      </x:c>
      <x:c r="E104" s="7" t="n">
        <x:v>150</x:v>
      </x:c>
      <x:c r="F104" s="7" t="n">
        <x:v>0</x:v>
      </x:c>
      <x:c r="G104" s="7" t="n">
        <x:v>150</x:v>
      </x:c>
      <x:c r="H104" s="7" t="n">
        <x:v>150</x:v>
      </x:c>
      <x:c r="I104" s="2" t="n">
        <x:v>1</x:v>
      </x:c>
      <x:c r="J104" s="2" t="n">
        <x:v>1</x:v>
      </x:c>
    </x:row>
    <x:row r="105" ht="22" customHeight="1">
      <x:c r="A105" s="2" t="str">
        <x:v>粤AGR6881</x:v>
      </x:c>
      <x:c r="B105" s="2" t="str">
        <x:v>尚建华</x:v>
      </x:c>
      <x:c r="C105" s="2" t="str">
        <x:v>结转</x:v>
      </x:c>
      <x:c r="D105" s="2" t="n">
        <x:v>8</x:v>
      </x:c>
      <x:c r="E105" s="7" t="n">
        <x:v>150</x:v>
      </x:c>
      <x:c r="F105" s="7" t="n">
        <x:v>0</x:v>
      </x:c>
      <x:c r="G105" s="7" t="n">
        <x:v>150</x:v>
      </x:c>
      <x:c r="H105" s="7" t="n">
        <x:v>150</x:v>
      </x:c>
      <x:c r="I105" s="2" t="n">
        <x:v>1</x:v>
      </x:c>
      <x:c r="J105" s="2" t="n">
        <x:v>1</x:v>
      </x:c>
    </x:row>
    <x:row r="106" ht="22" customHeight="1">
      <x:c r="A106" s="2" t="str">
        <x:v>粤AGR9766</x:v>
      </x:c>
      <x:c r="B106" s="2" t="str">
        <x:v>尚建华</x:v>
      </x:c>
      <x:c r="C106" s="2" t="str">
        <x:v>结转</x:v>
      </x:c>
      <x:c r="D106" s="2" t="n">
        <x:v>8</x:v>
      </x:c>
      <x:c r="E106" s="7" t="n">
        <x:v>150</x:v>
      </x:c>
      <x:c r="F106" s="7" t="n">
        <x:v>0</x:v>
      </x:c>
      <x:c r="G106" s="7" t="n">
        <x:v>150</x:v>
      </x:c>
      <x:c r="H106" s="7" t="n">
        <x:v>150</x:v>
      </x:c>
      <x:c r="I106" s="2" t="n">
        <x:v>1</x:v>
      </x:c>
      <x:c r="J106" s="2" t="n">
        <x:v>1</x:v>
      </x:c>
    </x:row>
    <x:row r="107" ht="22" customHeight="1">
      <x:c r="A107" s="2" t="str">
        <x:v>粤AGR9815</x:v>
      </x:c>
      <x:c r="B107" s="2" t="str">
        <x:v>尚建华</x:v>
      </x:c>
      <x:c r="C107" s="2" t="str">
        <x:v>结转</x:v>
      </x:c>
      <x:c r="D107" s="2" t="n">
        <x:v>8</x:v>
      </x:c>
      <x:c r="E107" s="7" t="n">
        <x:v>150</x:v>
      </x:c>
      <x:c r="F107" s="7" t="n">
        <x:v>0</x:v>
      </x:c>
      <x:c r="G107" s="7" t="n">
        <x:v>150</x:v>
      </x:c>
      <x:c r="H107" s="7" t="n">
        <x:v>150</x:v>
      </x:c>
      <x:c r="I107" s="2" t="n">
        <x:v>1</x:v>
      </x:c>
      <x:c r="J107" s="2" t="n">
        <x:v>1</x:v>
      </x:c>
    </x:row>
    <x:row r="108" ht="22" customHeight="1">
      <x:c r="A108" s="2" t="str">
        <x:v>粤AGR9866</x:v>
      </x:c>
      <x:c r="B108" s="2" t="str">
        <x:v>尚建华</x:v>
      </x:c>
      <x:c r="C108" s="2" t="str">
        <x:v>结转</x:v>
      </x:c>
      <x:c r="D108" s="2" t="n">
        <x:v>8</x:v>
      </x:c>
      <x:c r="E108" s="7" t="n">
        <x:v>150</x:v>
      </x:c>
      <x:c r="F108" s="7" t="n">
        <x:v>0</x:v>
      </x:c>
      <x:c r="G108" s="7" t="n">
        <x:v>150</x:v>
      </x:c>
      <x:c r="H108" s="7" t="n">
        <x:v>150</x:v>
      </x:c>
      <x:c r="I108" s="2" t="n">
        <x:v>1</x:v>
      </x:c>
      <x:c r="J108" s="2" t="n">
        <x:v>1</x:v>
      </x:c>
    </x:row>
    <x:row r="109" ht="22" customHeight="1">
      <x:c r="A109" s="2" t="str">
        <x:v>粤AGP3508</x:v>
      </x:c>
      <x:c r="B109" s="2" t="str">
        <x:v>刘念念</x:v>
      </x:c>
      <x:c r="C109" s="2" t="str">
        <x:v>结转</x:v>
      </x:c>
      <x:c r="D109" s="2" t="n">
        <x:v>8</x:v>
      </x:c>
      <x:c r="E109" s="7" t="n">
        <x:v>150</x:v>
      </x:c>
      <x:c r="F109" s="7" t="n">
        <x:v>0</x:v>
      </x:c>
      <x:c r="G109" s="7" t="n">
        <x:v>150</x:v>
      </x:c>
      <x:c r="H109" s="7" t="n">
        <x:v>150</x:v>
      </x:c>
      <x:c r="I109" s="2" t="n">
        <x:v>1</x:v>
      </x:c>
      <x:c r="J109" s="2" t="n">
        <x:v>1</x:v>
      </x:c>
    </x:row>
    <x:row r="110" ht="22" customHeight="1">
      <x:c r="A110" s="2" t="str">
        <x:v>粤AGP9713</x:v>
      </x:c>
      <x:c r="B110" s="2" t="str">
        <x:v>刘念念</x:v>
      </x:c>
      <x:c r="C110" s="2" t="str">
        <x:v>结转</x:v>
      </x:c>
      <x:c r="D110" s="2" t="n">
        <x:v>8</x:v>
      </x:c>
      <x:c r="E110" s="7" t="n">
        <x:v>260</x:v>
      </x:c>
      <x:c r="F110" s="7" t="n">
        <x:v>0</x:v>
      </x:c>
      <x:c r="G110" s="7" t="n">
        <x:v>260</x:v>
      </x:c>
      <x:c r="H110" s="7" t="n">
        <x:v>260</x:v>
      </x:c>
      <x:c r="I110" s="2" t="n">
        <x:v>1</x:v>
      </x:c>
      <x:c r="J110" s="2" t="n">
        <x:v>1</x:v>
      </x:c>
    </x:row>
    <x:row r="111" ht="22" customHeight="1">
      <x:c r="A111" s="2" t="str">
        <x:v>粤AGP9835</x:v>
      </x:c>
      <x:c r="B111" s="2" t="str">
        <x:v>刘念念</x:v>
      </x:c>
      <x:c r="C111" s="2" t="str">
        <x:v>结转</x:v>
      </x:c>
      <x:c r="D111" s="2" t="n">
        <x:v>8</x:v>
      </x:c>
      <x:c r="E111" s="7" t="n">
        <x:v>150</x:v>
      </x:c>
      <x:c r="F111" s="7" t="n">
        <x:v>0</x:v>
      </x:c>
      <x:c r="G111" s="7" t="n">
        <x:v>150</x:v>
      </x:c>
      <x:c r="H111" s="7" t="n">
        <x:v>150</x:v>
      </x:c>
      <x:c r="I111" s="2" t="n">
        <x:v>1</x:v>
      </x:c>
      <x:c r="J111" s="2" t="n">
        <x:v>1</x:v>
      </x:c>
    </x:row>
    <x:row r="112" ht="22" customHeight="1">
      <x:c r="A112" s="2" t="str">
        <x:v>粤AGR5050</x:v>
      </x:c>
      <x:c r="B112" s="2" t="str">
        <x:v>刘念念</x:v>
      </x:c>
      <x:c r="C112" s="2" t="str">
        <x:v>结转</x:v>
      </x:c>
      <x:c r="D112" s="2" t="n">
        <x:v>8</x:v>
      </x:c>
      <x:c r="E112" s="7" t="n">
        <x:v>150</x:v>
      </x:c>
      <x:c r="F112" s="7" t="n">
        <x:v>0</x:v>
      </x:c>
      <x:c r="G112" s="7" t="n">
        <x:v>150</x:v>
      </x:c>
      <x:c r="H112" s="7" t="n">
        <x:v>150</x:v>
      </x:c>
      <x:c r="I112" s="2" t="n">
        <x:v>1</x:v>
      </x:c>
      <x:c r="J112" s="2" t="n">
        <x:v>1</x:v>
      </x:c>
    </x:row>
    <x:row r="113" ht="22" customHeight="1">
      <x:c r="A113" s="2" t="str">
        <x:v>粤AGR8506</x:v>
      </x:c>
      <x:c r="B113" s="2" t="str">
        <x:v>刘念念</x:v>
      </x:c>
      <x:c r="C113" s="2" t="str">
        <x:v>结转</x:v>
      </x:c>
      <x:c r="D113" s="2" t="n">
        <x:v>8</x:v>
      </x:c>
      <x:c r="E113" s="7" t="n">
        <x:v>150</x:v>
      </x:c>
      <x:c r="F113" s="7" t="n">
        <x:v>0</x:v>
      </x:c>
      <x:c r="G113" s="7" t="n">
        <x:v>150</x:v>
      </x:c>
      <x:c r="H113" s="7" t="n">
        <x:v>150</x:v>
      </x:c>
      <x:c r="I113" s="2" t="n">
        <x:v>1</x:v>
      </x:c>
      <x:c r="J113" s="2" t="n">
        <x:v>1</x:v>
      </x:c>
    </x:row>
    <x:row r="114" ht="22" customHeight="1">
      <x:c r="A114" s="2" t="str">
        <x:v>粤AGP3038</x:v>
      </x:c>
      <x:c r="B114" s="2" t="str">
        <x:v>谯云</x:v>
      </x:c>
      <x:c r="C114" s="2" t="str">
        <x:v>结转</x:v>
      </x:c>
      <x:c r="D114" s="2" t="n">
        <x:v>8</x:v>
      </x:c>
      <x:c r="E114" s="7" t="n">
        <x:v>150</x:v>
      </x:c>
      <x:c r="F114" s="7" t="n">
        <x:v>0</x:v>
      </x:c>
      <x:c r="G114" s="7" t="n">
        <x:v>150</x:v>
      </x:c>
      <x:c r="H114" s="7" t="n">
        <x:v>150</x:v>
      </x:c>
      <x:c r="I114" s="2" t="n">
        <x:v>1</x:v>
      </x:c>
      <x:c r="J114" s="2" t="n">
        <x:v>1</x:v>
      </x:c>
    </x:row>
    <x:row r="115" ht="22" customHeight="1">
      <x:c r="A115" s="2" t="str">
        <x:v>粤AGP3506</x:v>
      </x:c>
      <x:c r="B115" s="2" t="str">
        <x:v>谯云</x:v>
      </x:c>
      <x:c r="C115" s="2" t="str">
        <x:v>结转</x:v>
      </x:c>
      <x:c r="D115" s="2" t="n">
        <x:v>8</x:v>
      </x:c>
      <x:c r="E115" s="7" t="n">
        <x:v>260</x:v>
      </x:c>
      <x:c r="F115" s="7" t="n">
        <x:v>0</x:v>
      </x:c>
      <x:c r="G115" s="7" t="n">
        <x:v>260</x:v>
      </x:c>
      <x:c r="H115" s="7" t="n">
        <x:v>260</x:v>
      </x:c>
      <x:c r="I115" s="2" t="n">
        <x:v>1</x:v>
      </x:c>
      <x:c r="J115" s="2" t="n">
        <x:v>1</x:v>
      </x:c>
    </x:row>
    <x:row r="116" ht="22" customHeight="1">
      <x:c r="A116" s="2" t="str">
        <x:v>粤AGP5159</x:v>
      </x:c>
      <x:c r="B116" s="2" t="str">
        <x:v>谯云</x:v>
      </x:c>
      <x:c r="C116" s="2" t="str">
        <x:v>结转</x:v>
      </x:c>
      <x:c r="D116" s="2" t="n">
        <x:v>8</x:v>
      </x:c>
      <x:c r="E116" s="7" t="n">
        <x:v>150</x:v>
      </x:c>
      <x:c r="F116" s="7" t="n">
        <x:v>0</x:v>
      </x:c>
      <x:c r="G116" s="7" t="n">
        <x:v>150</x:v>
      </x:c>
      <x:c r="H116" s="7" t="n">
        <x:v>150</x:v>
      </x:c>
      <x:c r="I116" s="2" t="n">
        <x:v>1</x:v>
      </x:c>
      <x:c r="J116" s="2" t="n">
        <x:v>1</x:v>
      </x:c>
    </x:row>
    <x:row r="117" ht="22" customHeight="1">
      <x:c r="A117" s="2" t="str">
        <x:v>粤AGP5760</x:v>
      </x:c>
      <x:c r="B117" s="2" t="str">
        <x:v>谯云</x:v>
      </x:c>
      <x:c r="C117" s="2" t="str">
        <x:v>结转</x:v>
      </x:c>
      <x:c r="D117" s="2" t="n">
        <x:v>8</x:v>
      </x:c>
      <x:c r="E117" s="7" t="n">
        <x:v>260</x:v>
      </x:c>
      <x:c r="F117" s="7" t="n">
        <x:v>0</x:v>
      </x:c>
      <x:c r="G117" s="7" t="n">
        <x:v>260</x:v>
      </x:c>
      <x:c r="H117" s="7" t="n">
        <x:v>260</x:v>
      </x:c>
      <x:c r="I117" s="2" t="n">
        <x:v>1</x:v>
      </x:c>
      <x:c r="J117" s="2" t="n">
        <x:v>1</x:v>
      </x:c>
    </x:row>
    <x:row r="118" ht="22" customHeight="1">
      <x:c r="A118" s="2" t="str">
        <x:v>粤AGP9707</x:v>
      </x:c>
      <x:c r="B118" s="2" t="str">
        <x:v>谯云</x:v>
      </x:c>
      <x:c r="C118" s="2" t="str">
        <x:v>结转</x:v>
      </x:c>
      <x:c r="D118" s="2" t="n">
        <x:v>8</x:v>
      </x:c>
      <x:c r="E118" s="7" t="n">
        <x:v>260</x:v>
      </x:c>
      <x:c r="F118" s="7" t="n">
        <x:v>0</x:v>
      </x:c>
      <x:c r="G118" s="7" t="n">
        <x:v>260</x:v>
      </x:c>
      <x:c r="H118" s="7" t="n">
        <x:v>260</x:v>
      </x:c>
      <x:c r="I118" s="2" t="n">
        <x:v>1</x:v>
      </x:c>
      <x:c r="J118" s="2" t="n">
        <x:v>1</x:v>
      </x:c>
    </x:row>
    <x:row r="119" ht="22" customHeight="1">
      <x:c r="A119" s="2" t="str">
        <x:v>粤AGR5090</x:v>
      </x:c>
      <x:c r="B119" s="2" t="str">
        <x:v>谯云</x:v>
      </x:c>
      <x:c r="C119" s="2" t="str">
        <x:v>结转</x:v>
      </x:c>
      <x:c r="D119" s="2" t="n">
        <x:v>8</x:v>
      </x:c>
      <x:c r="E119" s="7" t="n">
        <x:v>150</x:v>
      </x:c>
      <x:c r="F119" s="7" t="n">
        <x:v>0</x:v>
      </x:c>
      <x:c r="G119" s="7" t="n">
        <x:v>150</x:v>
      </x:c>
      <x:c r="H119" s="7" t="n">
        <x:v>150</x:v>
      </x:c>
      <x:c r="I119" s="2" t="n">
        <x:v>1</x:v>
      </x:c>
      <x:c r="J119" s="2" t="n">
        <x:v>1</x:v>
      </x:c>
    </x:row>
    <x:row r="120" ht="22" customHeight="1">
      <x:c r="A120" s="2" t="str">
        <x:v>粤AGR9769</x:v>
      </x:c>
      <x:c r="B120" s="2" t="str">
        <x:v>谯云</x:v>
      </x:c>
      <x:c r="C120" s="2" t="str">
        <x:v>结转</x:v>
      </x:c>
      <x:c r="D120" s="2" t="n">
        <x:v>8</x:v>
      </x:c>
      <x:c r="E120" s="7" t="n">
        <x:v>150</x:v>
      </x:c>
      <x:c r="F120" s="7" t="n">
        <x:v>0</x:v>
      </x:c>
      <x:c r="G120" s="7" t="n">
        <x:v>150</x:v>
      </x:c>
      <x:c r="H120" s="7" t="n">
        <x:v>150</x:v>
      </x:c>
      <x:c r="I120" s="2" t="n">
        <x:v>1</x:v>
      </x:c>
      <x:c r="J120" s="2" t="n">
        <x:v>1</x:v>
      </x:c>
    </x:row>
    <x:row r="121" ht="22" customHeight="1">
      <x:c r="A121" s="2" t="str">
        <x:v>粤AGP3080</x:v>
      </x:c>
      <x:c r="B121" s="2" t="str">
        <x:v>董剑煜</x:v>
      </x:c>
      <x:c r="C121" s="2" t="str">
        <x:v>结转</x:v>
      </x:c>
      <x:c r="D121" s="2" t="n">
        <x:v>8</x:v>
      </x:c>
      <x:c r="E121" s="7" t="n">
        <x:v>150</x:v>
      </x:c>
      <x:c r="F121" s="7" t="n">
        <x:v>0</x:v>
      </x:c>
      <x:c r="G121" s="7" t="n">
        <x:v>150</x:v>
      </x:c>
      <x:c r="H121" s="7" t="n">
        <x:v>150</x:v>
      </x:c>
      <x:c r="I121" s="2" t="n">
        <x:v>1</x:v>
      </x:c>
      <x:c r="J121" s="2" t="n">
        <x:v>1</x:v>
      </x:c>
    </x:row>
    <x:row r="122" ht="22" customHeight="1">
      <x:c r="A122" s="2" t="str">
        <x:v>粤AGP3651</x:v>
      </x:c>
      <x:c r="B122" s="2" t="str">
        <x:v>董剑煜</x:v>
      </x:c>
      <x:c r="C122" s="2" t="str">
        <x:v>结转</x:v>
      </x:c>
      <x:c r="D122" s="2" t="n">
        <x:v>8</x:v>
      </x:c>
      <x:c r="E122" s="7" t="n">
        <x:v>260</x:v>
      </x:c>
      <x:c r="F122" s="7" t="n">
        <x:v>0</x:v>
      </x:c>
      <x:c r="G122" s="7" t="n">
        <x:v>260</x:v>
      </x:c>
      <x:c r="H122" s="7" t="n">
        <x:v>260</x:v>
      </x:c>
      <x:c r="I122" s="2" t="n">
        <x:v>1</x:v>
      </x:c>
      <x:c r="J122" s="2" t="n">
        <x:v>1</x:v>
      </x:c>
    </x:row>
    <x:row r="123" ht="22" customHeight="1">
      <x:c r="A123" s="2" t="str">
        <x:v>粤AGP4522</x:v>
      </x:c>
      <x:c r="B123" s="2" t="str">
        <x:v>董剑煜</x:v>
      </x:c>
      <x:c r="C123" s="2" t="str">
        <x:v>结转</x:v>
      </x:c>
      <x:c r="D123" s="2" t="n">
        <x:v>8</x:v>
      </x:c>
      <x:c r="E123" s="7" t="n">
        <x:v>260</x:v>
      </x:c>
      <x:c r="F123" s="7" t="n">
        <x:v>0</x:v>
      </x:c>
      <x:c r="G123" s="7" t="n">
        <x:v>260</x:v>
      </x:c>
      <x:c r="H123" s="7" t="n">
        <x:v>260</x:v>
      </x:c>
      <x:c r="I123" s="2" t="n">
        <x:v>1</x:v>
      </x:c>
      <x:c r="J123" s="2" t="n">
        <x:v>1</x:v>
      </x:c>
    </x:row>
    <x:row r="124" ht="22" customHeight="1">
      <x:c r="A124" s="2" t="str">
        <x:v>粤AGP9785</x:v>
      </x:c>
      <x:c r="B124" s="2" t="str">
        <x:v>董剑煜</x:v>
      </x:c>
      <x:c r="C124" s="2" t="str">
        <x:v>结转</x:v>
      </x:c>
      <x:c r="D124" s="2" t="n">
        <x:v>8</x:v>
      </x:c>
      <x:c r="E124" s="7" t="n">
        <x:v>150</x:v>
      </x:c>
      <x:c r="F124" s="7" t="n">
        <x:v>0</x:v>
      </x:c>
      <x:c r="G124" s="7" t="n">
        <x:v>150</x:v>
      </x:c>
      <x:c r="H124" s="7" t="n">
        <x:v>150</x:v>
      </x:c>
      <x:c r="I124" s="2" t="n">
        <x:v>1</x:v>
      </x:c>
      <x:c r="J124" s="2" t="n">
        <x:v>1</x:v>
      </x:c>
    </x:row>
    <x:row r="125" ht="22" customHeight="1">
      <x:c r="A125" s="2" t="str">
        <x:v>粤AGR2833</x:v>
      </x:c>
      <x:c r="B125" s="2" t="str">
        <x:v>董剑煜</x:v>
      </x:c>
      <x:c r="C125" s="2" t="str">
        <x:v>结转</x:v>
      </x:c>
      <x:c r="D125" s="2" t="n">
        <x:v>8</x:v>
      </x:c>
      <x:c r="E125" s="7" t="n">
        <x:v>150</x:v>
      </x:c>
      <x:c r="F125" s="7" t="n">
        <x:v>0</x:v>
      </x:c>
      <x:c r="G125" s="7" t="n">
        <x:v>150</x:v>
      </x:c>
      <x:c r="H125" s="7" t="n">
        <x:v>150</x:v>
      </x:c>
      <x:c r="I125" s="2" t="n">
        <x:v>1</x:v>
      </x:c>
      <x:c r="J125" s="2" t="n">
        <x:v>1</x:v>
      </x:c>
    </x:row>
    <x:row r="126" ht="22" customHeight="1">
      <x:c r="A126" s="2" t="str">
        <x:v>粤AGR6828</x:v>
      </x:c>
      <x:c r="B126" s="2" t="str">
        <x:v>董剑煜</x:v>
      </x:c>
      <x:c r="C126" s="2" t="str">
        <x:v>结转</x:v>
      </x:c>
      <x:c r="D126" s="2" t="n">
        <x:v>8</x:v>
      </x:c>
      <x:c r="E126" s="7" t="n">
        <x:v>150</x:v>
      </x:c>
      <x:c r="F126" s="7" t="n">
        <x:v>0</x:v>
      </x:c>
      <x:c r="G126" s="7" t="n">
        <x:v>150</x:v>
      </x:c>
      <x:c r="H126" s="7" t="n">
        <x:v>150</x:v>
      </x:c>
      <x:c r="I126" s="2" t="n">
        <x:v>1</x:v>
      </x:c>
      <x:c r="J126" s="2" t="n">
        <x:v>1</x:v>
      </x:c>
    </x:row>
    <x:row r="127" ht="22" customHeight="1">
      <x:c r="A127" s="2" t="str">
        <x:v>粤AGR6869</x:v>
      </x:c>
      <x:c r="B127" s="2" t="str">
        <x:v>董剑煜</x:v>
      </x:c>
      <x:c r="C127" s="2" t="str">
        <x:v>结转</x:v>
      </x:c>
      <x:c r="D127" s="2" t="n">
        <x:v>8</x:v>
      </x:c>
      <x:c r="E127" s="7" t="n">
        <x:v>150</x:v>
      </x:c>
      <x:c r="F127" s="7" t="n">
        <x:v>0</x:v>
      </x:c>
      <x:c r="G127" s="7" t="n">
        <x:v>150</x:v>
      </x:c>
      <x:c r="H127" s="7" t="n">
        <x:v>150</x:v>
      </x:c>
      <x:c r="I127" s="2" t="n">
        <x:v>1</x:v>
      </x:c>
      <x:c r="J127" s="2" t="n">
        <x:v>1</x:v>
      </x:c>
    </x:row>
    <x:row r="128" ht="22" customHeight="1">
      <x:c r="A128" s="2" t="str">
        <x:v>粤AGR8500</x:v>
      </x:c>
      <x:c r="B128" s="2" t="str">
        <x:v>董剑煜</x:v>
      </x:c>
      <x:c r="C128" s="2" t="str">
        <x:v>结转</x:v>
      </x:c>
      <x:c r="D128" s="2" t="n">
        <x:v>8</x:v>
      </x:c>
      <x:c r="E128" s="7" t="n">
        <x:v>150</x:v>
      </x:c>
      <x:c r="F128" s="7" t="n">
        <x:v>0</x:v>
      </x:c>
      <x:c r="G128" s="7" t="n">
        <x:v>150</x:v>
      </x:c>
      <x:c r="H128" s="7" t="n">
        <x:v>150</x:v>
      </x:c>
      <x:c r="I128" s="2" t="n">
        <x:v>1</x:v>
      </x:c>
      <x:c r="J128" s="2" t="n">
        <x:v>1</x:v>
      </x:c>
    </x:row>
    <x:row r="129" ht="22" customHeight="1">
      <x:c r="A129" s="2" t="str">
        <x:v>粤AGP3627</x:v>
      </x:c>
      <x:c r="B129" s="2" t="str">
        <x:v>金可鹏</x:v>
      </x:c>
      <x:c r="C129" s="2" t="str">
        <x:v>结转</x:v>
      </x:c>
      <x:c r="D129" s="2" t="n">
        <x:v>8</x:v>
      </x:c>
      <x:c r="E129" s="7" t="n">
        <x:v>260</x:v>
      </x:c>
      <x:c r="F129" s="7" t="n">
        <x:v>0</x:v>
      </x:c>
      <x:c r="G129" s="7" t="n">
        <x:v>260</x:v>
      </x:c>
      <x:c r="H129" s="7" t="n">
        <x:v>260</x:v>
      </x:c>
      <x:c r="I129" s="2" t="n">
        <x:v>1</x:v>
      </x:c>
      <x:c r="J129" s="2" t="n">
        <x:v>1</x:v>
      </x:c>
    </x:row>
    <x:row r="130" ht="22" customHeight="1">
      <x:c r="A130" s="2" t="str">
        <x:v>粤AGP3692</x:v>
      </x:c>
      <x:c r="B130" s="2" t="str">
        <x:v>金可鹏</x:v>
      </x:c>
      <x:c r="C130" s="2" t="str">
        <x:v>结转</x:v>
      </x:c>
      <x:c r="D130" s="2" t="n">
        <x:v>8</x:v>
      </x:c>
      <x:c r="E130" s="7" t="n">
        <x:v>260</x:v>
      </x:c>
      <x:c r="F130" s="7" t="n">
        <x:v>0</x:v>
      </x:c>
      <x:c r="G130" s="7" t="n">
        <x:v>260</x:v>
      </x:c>
      <x:c r="H130" s="7" t="n">
        <x:v>260</x:v>
      </x:c>
      <x:c r="I130" s="2" t="n">
        <x:v>1</x:v>
      </x:c>
      <x:c r="J130" s="2" t="n">
        <x:v>1</x:v>
      </x:c>
    </x:row>
    <x:row r="131" ht="22" customHeight="1">
      <x:c r="A131" s="2" t="str">
        <x:v>粤AGP9733</x:v>
      </x:c>
      <x:c r="B131" s="2" t="str">
        <x:v>金可鹏</x:v>
      </x:c>
      <x:c r="C131" s="2" t="str">
        <x:v>结转</x:v>
      </x:c>
      <x:c r="D131" s="2" t="n">
        <x:v>8</x:v>
      </x:c>
      <x:c r="E131" s="7" t="n">
        <x:v>150</x:v>
      </x:c>
      <x:c r="F131" s="7" t="n">
        <x:v>0</x:v>
      </x:c>
      <x:c r="G131" s="7" t="n">
        <x:v>150</x:v>
      </x:c>
      <x:c r="H131" s="7" t="n">
        <x:v>150</x:v>
      </x:c>
      <x:c r="I131" s="2" t="n">
        <x:v>1</x:v>
      </x:c>
      <x:c r="J131" s="2" t="n">
        <x:v>1</x:v>
      </x:c>
    </x:row>
    <x:row r="132" ht="22" customHeight="1">
      <x:c r="A132" s="2" t="str">
        <x:v>粤A05718F</x:v>
      </x:c>
      <x:c r="B132" s="2" t="str">
        <x:v>秦挺</x:v>
      </x:c>
      <x:c r="C132" s="2" t="str">
        <x:v>结转</x:v>
      </x:c>
      <x:c r="D132" s="2" t="n">
        <x:v>8</x:v>
      </x:c>
      <x:c r="E132" s="7" t="n">
        <x:v>1000</x:v>
      </x:c>
      <x:c r="F132" s="7" t="n">
        <x:v>0</x:v>
      </x:c>
      <x:c r="G132" s="7" t="n">
        <x:v>1000</x:v>
      </x:c>
      <x:c r="H132" s="7" t="n">
        <x:v>1000</x:v>
      </x:c>
      <x:c r="I132" s="2" t="n">
        <x:v>1</x:v>
      </x:c>
      <x:c r="J132" s="2" t="n">
        <x:v>1</x:v>
      </x:c>
    </x:row>
    <x:row r="133" ht="22" customHeight="1">
      <x:c r="A133" s="2" t="str">
        <x:v>粤A05925F</x:v>
      </x:c>
      <x:c r="B133" s="2" t="str">
        <x:v>秦挺</x:v>
      </x:c>
      <x:c r="C133" s="2" t="str">
        <x:v>结转</x:v>
      </x:c>
      <x:c r="D133" s="2" t="n">
        <x:v>8</x:v>
      </x:c>
      <x:c r="E133" s="7" t="n">
        <x:v>1000</x:v>
      </x:c>
      <x:c r="F133" s="7" t="n">
        <x:v>0</x:v>
      </x:c>
      <x:c r="G133" s="7" t="n">
        <x:v>1000</x:v>
      </x:c>
      <x:c r="H133" s="7" t="n">
        <x:v>1000</x:v>
      </x:c>
      <x:c r="I133" s="2" t="n">
        <x:v>1</x:v>
      </x:c>
      <x:c r="J133" s="2" t="n">
        <x:v>1</x:v>
      </x:c>
    </x:row>
    <x:row r="134" ht="22" customHeight="1">
      <x:c r="A134" s="2" t="str">
        <x:v>粤AGP5158</x:v>
      </x:c>
      <x:c r="B134" s="2" t="str">
        <x:v>尚建华</x:v>
      </x:c>
      <x:c r="C134" s="2" t="str">
        <x:v>结转</x:v>
      </x:c>
      <x:c r="D134" s="2" t="n">
        <x:v>8</x:v>
      </x:c>
      <x:c r="E134" s="7" t="n">
        <x:v>150</x:v>
      </x:c>
      <x:c r="F134" s="7" t="n">
        <x:v>0</x:v>
      </x:c>
      <x:c r="G134" s="7" t="n">
        <x:v>150</x:v>
      </x:c>
      <x:c r="H134" s="7" t="n">
        <x:v>150</x:v>
      </x:c>
      <x:c r="I134" s="2" t="n">
        <x:v>1</x:v>
      </x:c>
      <x:c r="J134" s="2" t="n">
        <x:v>1</x:v>
      </x:c>
    </x:row>
    <x:row r="135" ht="22" customHeight="1">
      <x:c r="A135" s="2" t="str">
        <x:v>粤AGR6879</x:v>
      </x:c>
      <x:c r="B135" s="2" t="str">
        <x:v>尚建华</x:v>
      </x:c>
      <x:c r="C135" s="2" t="str">
        <x:v>结转</x:v>
      </x:c>
      <x:c r="D135" s="2" t="n">
        <x:v>8</x:v>
      </x:c>
      <x:c r="E135" s="7" t="n">
        <x:v>150</x:v>
      </x:c>
      <x:c r="F135" s="7" t="n">
        <x:v>0</x:v>
      </x:c>
      <x:c r="G135" s="7" t="n">
        <x:v>150</x:v>
      </x:c>
      <x:c r="H135" s="7" t="n">
        <x:v>150</x:v>
      </x:c>
      <x:c r="I135" s="2" t="n">
        <x:v>1</x:v>
      </x:c>
      <x:c r="J135" s="2" t="n">
        <x:v>1</x:v>
      </x:c>
    </x:row>
    <x:row r="136" ht="22" customHeight="1">
      <x:c r="A136" s="2" t="str">
        <x:v>粤AGR8531</x:v>
      </x:c>
      <x:c r="B136" s="2" t="str">
        <x:v>刘念念</x:v>
      </x:c>
      <x:c r="C136" s="2" t="str">
        <x:v>结转</x:v>
      </x:c>
      <x:c r="D136" s="2" t="n">
        <x:v>8</x:v>
      </x:c>
      <x:c r="E136" s="7" t="n">
        <x:v>150</x:v>
      </x:c>
      <x:c r="F136" s="7" t="n">
        <x:v>0</x:v>
      </x:c>
      <x:c r="G136" s="7" t="n">
        <x:v>150</x:v>
      </x:c>
      <x:c r="H136" s="7" t="n">
        <x:v>150</x:v>
      </x:c>
      <x:c r="I136" s="2" t="n">
        <x:v>1</x:v>
      </x:c>
      <x:c r="J136" s="2" t="n">
        <x:v>1</x:v>
      </x:c>
    </x:row>
    <x:row r="137" ht="22" customHeight="1">
      <x:c r="A137" s="2" t="str">
        <x:v>粤AGP9786</x:v>
      </x:c>
      <x:c r="B137" s="2" t="str">
        <x:v>董剑煜</x:v>
      </x:c>
      <x:c r="C137" s="2" t="str">
        <x:v>结转</x:v>
      </x:c>
      <x:c r="D137" s="2" t="n">
        <x:v>8</x:v>
      </x:c>
      <x:c r="E137" s="7" t="n">
        <x:v>150</x:v>
      </x:c>
      <x:c r="F137" s="7" t="n">
        <x:v>0</x:v>
      </x:c>
      <x:c r="G137" s="7" t="n">
        <x:v>150</x:v>
      </x:c>
      <x:c r="H137" s="7" t="n">
        <x:v>150</x:v>
      </x:c>
      <x:c r="I137" s="2" t="n">
        <x:v>1</x:v>
      </x:c>
      <x:c r="J137" s="2" t="n">
        <x:v>1</x:v>
      </x:c>
    </x:row>
    <x:row r="138" ht="22" customHeight="1">
      <x:c r="A138" s="2" t="str">
        <x:v>粤AGR6863</x:v>
      </x:c>
      <x:c r="B138" s="2" t="str">
        <x:v>董剑煜</x:v>
      </x:c>
      <x:c r="C138" s="2" t="str">
        <x:v>结转</x:v>
      </x:c>
      <x:c r="D138" s="2" t="n">
        <x:v>8</x:v>
      </x:c>
      <x:c r="E138" s="7" t="n">
        <x:v>150</x:v>
      </x:c>
      <x:c r="F138" s="7" t="n">
        <x:v>0</x:v>
      </x:c>
      <x:c r="G138" s="7" t="n">
        <x:v>150</x:v>
      </x:c>
      <x:c r="H138" s="7" t="n">
        <x:v>150</x:v>
      </x:c>
      <x:c r="I138" s="2" t="n">
        <x:v>1</x:v>
      </x:c>
      <x:c r="J138" s="2" t="n">
        <x:v>1</x:v>
      </x:c>
    </x:row>
    <x:row r="139" ht="22" customHeight="1">
      <x:c r="A139" s="2" t="str">
        <x:v>粤AGR6877</x:v>
      </x:c>
      <x:c r="B139" s="2" t="str">
        <x:v>董剑煜</x:v>
      </x:c>
      <x:c r="C139" s="2" t="str">
        <x:v>结转</x:v>
      </x:c>
      <x:c r="D139" s="2" t="n">
        <x:v>8</x:v>
      </x:c>
      <x:c r="E139" s="7" t="n">
        <x:v>150</x:v>
      </x:c>
      <x:c r="F139" s="7" t="n">
        <x:v>0</x:v>
      </x:c>
      <x:c r="G139" s="7" t="n">
        <x:v>150</x:v>
      </x:c>
      <x:c r="H139" s="7" t="n">
        <x:v>150</x:v>
      </x:c>
      <x:c r="I139" s="2" t="n">
        <x:v>1</x:v>
      </x:c>
      <x:c r="J139" s="2" t="n">
        <x:v>1</x:v>
      </x:c>
    </x:row>
    <x:row r="140" ht="22" customHeight="1">
      <x:c r="A140" s="2" t="str">
        <x:v>粤AGF7490</x:v>
      </x:c>
      <x:c r="B140" s="2" t="str">
        <x:v>金可鹏</x:v>
      </x:c>
      <x:c r="C140" s="2" t="str">
        <x:v>结转</x:v>
      </x:c>
      <x:c r="D140" s="2" t="n">
        <x:v>8</x:v>
      </x:c>
      <x:c r="E140" s="7" t="n">
        <x:v>150</x:v>
      </x:c>
      <x:c r="F140" s="7" t="n">
        <x:v>0</x:v>
      </x:c>
      <x:c r="G140" s="7" t="n">
        <x:v>150</x:v>
      </x:c>
      <x:c r="H140" s="7" t="n">
        <x:v>150</x:v>
      </x:c>
      <x:c r="I140" s="2" t="n">
        <x:v>1</x:v>
      </x:c>
      <x:c r="J140" s="2" t="n">
        <x:v>1</x:v>
      </x:c>
    </x:row>
    <x:row r="141" ht="22" customHeight="1">
      <x:c r="A141" s="2" t="str">
        <x:v>粤AGP5156</x:v>
      </x:c>
      <x:c r="B141" s="2" t="str">
        <x:v>金可鹏</x:v>
      </x:c>
      <x:c r="C141" s="2" t="str">
        <x:v>结转</x:v>
      </x:c>
      <x:c r="D141" s="2" t="n">
        <x:v>8</x:v>
      </x:c>
      <x:c r="E141" s="7" t="n">
        <x:v>150</x:v>
      </x:c>
      <x:c r="F141" s="7" t="n">
        <x:v>0</x:v>
      </x:c>
      <x:c r="G141" s="7" t="n">
        <x:v>150</x:v>
      </x:c>
      <x:c r="H141" s="7" t="n">
        <x:v>150</x:v>
      </x:c>
      <x:c r="I141" s="2" t="n">
        <x:v>1</x:v>
      </x:c>
      <x:c r="J141" s="2" t="n">
        <x:v>1</x:v>
      </x:c>
    </x:row>
    <x:row r="142" ht="22" customHeight="1">
      <x:c r="A142" s="2" t="str">
        <x:v>粤AGP5163</x:v>
      </x:c>
      <x:c r="B142" s="2" t="str">
        <x:v>金可鹏</x:v>
      </x:c>
      <x:c r="C142" s="2" t="str">
        <x:v>结转</x:v>
      </x:c>
      <x:c r="D142" s="2" t="n">
        <x:v>8</x:v>
      </x:c>
      <x:c r="E142" s="7" t="n">
        <x:v>150</x:v>
      </x:c>
      <x:c r="F142" s="7" t="n">
        <x:v>0</x:v>
      </x:c>
      <x:c r="G142" s="7" t="n">
        <x:v>150</x:v>
      </x:c>
      <x:c r="H142" s="7" t="n">
        <x:v>150</x:v>
      </x:c>
      <x:c r="I142" s="2" t="n">
        <x:v>1</x:v>
      </x:c>
      <x:c r="J142" s="2" t="n">
        <x:v>1</x:v>
      </x:c>
    </x:row>
    <x:row r="143" ht="22" customHeight="1">
      <x:c r="A143" s="2" t="str">
        <x:v>粤AGP5767</x:v>
      </x:c>
      <x:c r="B143" s="2" t="str">
        <x:v>金可鹏</x:v>
      </x:c>
      <x:c r="C143" s="2" t="str">
        <x:v>结转</x:v>
      </x:c>
      <x:c r="D143" s="2" t="n">
        <x:v>8</x:v>
      </x:c>
      <x:c r="E143" s="7" t="n">
        <x:v>150</x:v>
      </x:c>
      <x:c r="F143" s="7" t="n">
        <x:v>0</x:v>
      </x:c>
      <x:c r="G143" s="7" t="n">
        <x:v>150</x:v>
      </x:c>
      <x:c r="H143" s="7" t="n">
        <x:v>150</x:v>
      </x:c>
      <x:c r="I143" s="2" t="n">
        <x:v>1</x:v>
      </x:c>
      <x:c r="J143" s="2" t="n">
        <x:v>1</x:v>
      </x:c>
    </x:row>
    <x:row r="144" ht="22" customHeight="1">
      <x:c r="A144" s="2" t="str">
        <x:v>粤AGR1586</x:v>
      </x:c>
      <x:c r="B144" s="2" t="str">
        <x:v>金可鹏</x:v>
      </x:c>
      <x:c r="C144" s="2" t="str">
        <x:v>结转</x:v>
      </x:c>
      <x:c r="D144" s="2" t="n">
        <x:v>8</x:v>
      </x:c>
      <x:c r="E144" s="7" t="n">
        <x:v>150</x:v>
      </x:c>
      <x:c r="F144" s="7" t="n">
        <x:v>0</x:v>
      </x:c>
      <x:c r="G144" s="7" t="n">
        <x:v>150</x:v>
      </x:c>
      <x:c r="H144" s="7" t="n">
        <x:v>150</x:v>
      </x:c>
      <x:c r="I144" s="2" t="n">
        <x:v>1</x:v>
      </x:c>
      <x:c r="J144" s="2" t="n">
        <x:v>1</x:v>
      </x:c>
    </x:row>
    <x:row r="145" ht="22" customHeight="1">
      <x:c r="A145" s="2" t="str">
        <x:v>粤AGR3098</x:v>
      </x:c>
      <x:c r="B145" s="2" t="str">
        <x:v>金可鹏</x:v>
      </x:c>
      <x:c r="C145" s="2" t="str">
        <x:v>结转</x:v>
      </x:c>
      <x:c r="D145" s="2" t="n">
        <x:v>8</x:v>
      </x:c>
      <x:c r="E145" s="7" t="n">
        <x:v>150</x:v>
      </x:c>
      <x:c r="F145" s="7" t="n">
        <x:v>0</x:v>
      </x:c>
      <x:c r="G145" s="7" t="n">
        <x:v>150</x:v>
      </x:c>
      <x:c r="H145" s="7" t="n">
        <x:v>150</x:v>
      </x:c>
      <x:c r="I145" s="2" t="n">
        <x:v>1</x:v>
      </x:c>
      <x:c r="J145" s="2" t="n">
        <x:v>1</x:v>
      </x:c>
    </x:row>
    <x:row r="146" ht="22" customHeight="1">
      <x:c r="A146" s="2" t="str">
        <x:v>粤AGR5278</x:v>
      </x:c>
      <x:c r="B146" s="2" t="str">
        <x:v>金可鹏</x:v>
      </x:c>
      <x:c r="C146" s="2" t="str">
        <x:v>结转</x:v>
      </x:c>
      <x:c r="D146" s="2" t="n">
        <x:v>8</x:v>
      </x:c>
      <x:c r="E146" s="7" t="n">
        <x:v>150</x:v>
      </x:c>
      <x:c r="F146" s="7" t="n">
        <x:v>0</x:v>
      </x:c>
      <x:c r="G146" s="7" t="n">
        <x:v>150</x:v>
      </x:c>
      <x:c r="H146" s="7" t="n">
        <x:v>150</x:v>
      </x:c>
      <x:c r="I146" s="2" t="n">
        <x:v>1</x:v>
      </x:c>
      <x:c r="J146" s="2" t="n">
        <x:v>1</x:v>
      </x:c>
    </x:row>
    <x:row r="147" ht="22" customHeight="1">
      <x:c r="A147" s="2" t="str">
        <x:v>粤AGR5538</x:v>
      </x:c>
      <x:c r="B147" s="2" t="str">
        <x:v>金可鹏</x:v>
      </x:c>
      <x:c r="C147" s="2" t="str">
        <x:v>结转</x:v>
      </x:c>
      <x:c r="D147" s="2" t="n">
        <x:v>8</x:v>
      </x:c>
      <x:c r="E147" s="7" t="n">
        <x:v>150</x:v>
      </x:c>
      <x:c r="F147" s="7" t="n">
        <x:v>0</x:v>
      </x:c>
      <x:c r="G147" s="7" t="n">
        <x:v>150</x:v>
      </x:c>
      <x:c r="H147" s="7" t="n">
        <x:v>150</x:v>
      </x:c>
      <x:c r="I147" s="2" t="n">
        <x:v>1</x:v>
      </x:c>
      <x:c r="J147" s="2" t="n">
        <x:v>1</x:v>
      </x:c>
    </x:row>
    <x:row r="148" ht="22" customHeight="1">
      <x:c r="A148" s="2" t="str">
        <x:v>粤AGR7898</x:v>
      </x:c>
      <x:c r="B148" s="2" t="str">
        <x:v>金可鹏</x:v>
      </x:c>
      <x:c r="C148" s="2" t="str">
        <x:v>结转</x:v>
      </x:c>
      <x:c r="D148" s="2" t="n">
        <x:v>8</x:v>
      </x:c>
      <x:c r="E148" s="7" t="n">
        <x:v>150</x:v>
      </x:c>
      <x:c r="F148" s="7" t="n">
        <x:v>0</x:v>
      </x:c>
      <x:c r="G148" s="7" t="n">
        <x:v>150</x:v>
      </x:c>
      <x:c r="H148" s="7" t="n">
        <x:v>150</x:v>
      </x:c>
      <x:c r="I148" s="2" t="n">
        <x:v>1</x:v>
      </x:c>
      <x:c r="J148" s="2" t="n">
        <x:v>1</x:v>
      </x:c>
    </x:row>
    <x:row r="149" ht="22" customHeight="1">
      <x:c r="A149" s="2" t="str">
        <x:v>粤AGR9893</x:v>
      </x:c>
      <x:c r="B149" s="2" t="str">
        <x:v>金可鹏</x:v>
      </x:c>
      <x:c r="C149" s="2" t="str">
        <x:v>结转</x:v>
      </x:c>
      <x:c r="D149" s="2" t="n">
        <x:v>8</x:v>
      </x:c>
      <x:c r="E149" s="7" t="n">
        <x:v>150</x:v>
      </x:c>
      <x:c r="F149" s="7" t="n">
        <x:v>0</x:v>
      </x:c>
      <x:c r="G149" s="7" t="n">
        <x:v>150</x:v>
      </x:c>
      <x:c r="H149" s="7" t="n">
        <x:v>150</x:v>
      </x:c>
      <x:c r="I149" s="2" t="n">
        <x:v>1</x:v>
      </x:c>
      <x:c r="J149" s="2" t="n">
        <x:v>1</x:v>
      </x:c>
    </x:row>
    <x:row r="150" ht="22" customHeight="1">
      <x:c r="A150" s="2" t="str">
        <x:v>粤AGR9899</x:v>
      </x:c>
      <x:c r="B150" s="2" t="str">
        <x:v>金可鹏</x:v>
      </x:c>
      <x:c r="C150" s="2" t="str">
        <x:v>结转</x:v>
      </x:c>
      <x:c r="D150" s="2" t="n">
        <x:v>8</x:v>
      </x:c>
      <x:c r="E150" s="7" t="n">
        <x:v>150</x:v>
      </x:c>
      <x:c r="F150" s="7" t="n">
        <x:v>0</x:v>
      </x:c>
      <x:c r="G150" s="7" t="n">
        <x:v>150</x:v>
      </x:c>
      <x:c r="H150" s="7" t="n">
        <x:v>150</x:v>
      </x:c>
      <x:c r="I150" s="2" t="n">
        <x:v>1</x:v>
      </x:c>
      <x:c r="J150" s="2" t="n">
        <x:v>1</x:v>
      </x:c>
    </x:row>
    <x:row r="151" ht="22" customHeight="1">
      <x:c r="A151" s="2" t="str">
        <x:v>粤AGR5560</x:v>
      </x:c>
      <x:c r="B151" s="2" t="str">
        <x:v>金可鹏</x:v>
      </x:c>
      <x:c r="C151" s="2" t="str">
        <x:v>结转</x:v>
      </x:c>
      <x:c r="D151" s="2" t="n">
        <x:v>8</x:v>
      </x:c>
      <x:c r="E151" s="7" t="n">
        <x:v>150</x:v>
      </x:c>
      <x:c r="F151" s="7" t="n">
        <x:v>0</x:v>
      </x:c>
      <x:c r="G151" s="7" t="n">
        <x:v>150</x:v>
      </x:c>
      <x:c r="H151" s="7" t="n">
        <x:v>150</x:v>
      </x:c>
      <x:c r="I151" s="2" t="n">
        <x:v>1</x:v>
      </x:c>
      <x:c r="J151" s="2" t="n">
        <x:v>1</x:v>
      </x:c>
    </x:row>
    <x:row r="152" ht="22" customHeight="1">
      <x:c r="A152" s="2" t="str">
        <x:v>粤AGR9887</x:v>
      </x:c>
      <x:c r="B152" s="2" t="str">
        <x:v>钟祥</x:v>
      </x:c>
      <x:c r="C152" s="2" t="str">
        <x:v>补发6月</x:v>
      </x:c>
      <x:c r="D152" s="2" t="n">
        <x:v>6</x:v>
      </x:c>
      <x:c r="E152" s="7" t="n">
        <x:v>150</x:v>
      </x:c>
      <x:c r="F152" s="7" t="n">
        <x:v>0</x:v>
      </x:c>
      <x:c r="G152" s="7" t="n">
        <x:v>150</x:v>
      </x:c>
      <x:c r="H152" s="7" t="n">
        <x:v>150</x:v>
      </x:c>
      <x:c r="I152" s="2" t="n">
        <x:v>30</x:v>
      </x:c>
      <x:c r="J152" s="2" t="n">
        <x:v>30</x:v>
      </x:c>
    </x:row>
    <x:row r="153" ht="22" customHeight="1">
      <x:c r="A153" s="2" t="str">
        <x:v>粤AGR9887</x:v>
      </x:c>
      <x:c r="B153" s="2" t="str">
        <x:v>钟祥</x:v>
      </x:c>
      <x:c r="C153" s="2" t="str">
        <x:v>补发7月</x:v>
      </x:c>
      <x:c r="D153" s="2" t="n">
        <x:v>7</x:v>
      </x:c>
      <x:c r="E153" s="7" t="n">
        <x:v>150</x:v>
      </x:c>
      <x:c r="F153" s="7" t="n">
        <x:v>0</x:v>
      </x:c>
      <x:c r="G153" s="7" t="n">
        <x:v>150</x:v>
      </x:c>
      <x:c r="H153" s="7" t="n">
        <x:v>150</x:v>
      </x:c>
      <x:c r="I153" s="2" t="n">
        <x:v>31</x:v>
      </x:c>
      <x:c r="J153" s="2" t="n">
        <x:v>31</x:v>
      </x:c>
    </x:row>
    <x:row r="154" ht="22" customHeight="1">
      <x:c r="A154" s="2" t="str">
        <x:v>粤AGP2011</x:v>
      </x:c>
      <x:c r="B154" s="2" t="str">
        <x:v>钟祥</x:v>
      </x:c>
      <x:c r="C154" s="2" t="str">
        <x:v>累计补发8月</x:v>
      </x:c>
      <x:c r="D154" s="2" t="n">
        <x:v>8</x:v>
      </x:c>
      <x:c r="E154" s="7" t="n">
        <x:v>260</x:v>
      </x:c>
      <x:c r="F154" s="7" t="n">
        <x:v>0</x:v>
      </x:c>
      <x:c r="G154" s="7" t="n">
        <x:v>260</x:v>
      </x:c>
      <x:c r="H154" s="7" t="n">
        <x:v>260</x:v>
      </x:c>
      <x:c r="I154" s="2" t="n">
        <x:v>31</x:v>
      </x:c>
      <x:c r="J154" s="2" t="n">
        <x:v>31</x:v>
      </x:c>
    </x:row>
    <x:row r="155" ht="22" customHeight="1">
      <x:c r="A155" s="2" t="str">
        <x:v>粤AGP5368</x:v>
      </x:c>
      <x:c r="B155" s="2" t="str">
        <x:v>钟祥</x:v>
      </x:c>
      <x:c r="C155" s="2" t="str">
        <x:v>累计补发8月</x:v>
      </x:c>
      <x:c r="D155" s="2" t="n">
        <x:v>8</x:v>
      </x:c>
      <x:c r="E155" s="7" t="n">
        <x:v>150</x:v>
      </x:c>
      <x:c r="F155" s="7" t="n">
        <x:v>0</x:v>
      </x:c>
      <x:c r="G155" s="7" t="n">
        <x:v>150</x:v>
      </x:c>
      <x:c r="H155" s="7" t="n">
        <x:v>150</x:v>
      </x:c>
      <x:c r="I155" s="2" t="n">
        <x:v>31</x:v>
      </x:c>
      <x:c r="J155" s="2" t="n">
        <x:v>31</x:v>
      </x:c>
    </x:row>
    <x:row r="156" ht="22" customHeight="1">
      <x:c r="A156" s="2" t="str">
        <x:v>粤AGP5708</x:v>
      </x:c>
      <x:c r="B156" s="2" t="str">
        <x:v>钟祥</x:v>
      </x:c>
      <x:c r="C156" s="2" t="str">
        <x:v>累计补发8月</x:v>
      </x:c>
      <x:c r="D156" s="2" t="n">
        <x:v>8</x:v>
      </x:c>
      <x:c r="E156" s="7" t="n">
        <x:v>33.87</x:v>
      </x:c>
      <x:c r="F156" s="7" t="n">
        <x:v>0</x:v>
      </x:c>
      <x:c r="G156" s="7" t="n">
        <x:v>33.87</x:v>
      </x:c>
      <x:c r="H156" s="7" t="n">
        <x:v>150</x:v>
      </x:c>
      <x:c r="I156" s="2" t="n">
        <x:v>7</x:v>
      </x:c>
      <x:c r="J156" s="2" t="n">
        <x:v>31</x:v>
      </x:c>
    </x:row>
    <x:row r="157" ht="22" customHeight="1">
      <x:c r="A157" s="2" t="str">
        <x:v>粤AGP4321</x:v>
      </x:c>
      <x:c r="B157" s="2" t="str">
        <x:v>尚建华</x:v>
      </x:c>
      <x:c r="C157" s="2" t="str">
        <x:v>累计补发8月</x:v>
      </x:c>
      <x:c r="D157" s="2" t="n">
        <x:v>8</x:v>
      </x:c>
      <x:c r="E157" s="7" t="n">
        <x:v>58.71</x:v>
      </x:c>
      <x:c r="F157" s="7" t="n">
        <x:v>0</x:v>
      </x:c>
      <x:c r="G157" s="7" t="n">
        <x:v>58.71</x:v>
      </x:c>
      <x:c r="H157" s="7" t="n">
        <x:v>260</x:v>
      </x:c>
      <x:c r="I157" s="2" t="n">
        <x:v>7</x:v>
      </x:c>
      <x:c r="J157" s="2" t="n">
        <x:v>31</x:v>
      </x:c>
    </x:row>
    <x:row r="158" ht="22" customHeight="1">
      <x:c r="A158" s="2" t="str">
        <x:v>粤AGP7018</x:v>
      </x:c>
      <x:c r="B158" s="2" t="str">
        <x:v>尚建华</x:v>
      </x:c>
      <x:c r="C158" s="2" t="str">
        <x:v>累计补发8月</x:v>
      </x:c>
      <x:c r="D158" s="2" t="n">
        <x:v>8</x:v>
      </x:c>
      <x:c r="E158" s="7" t="n">
        <x:v>4.84</x:v>
      </x:c>
      <x:c r="F158" s="7" t="n">
        <x:v>0</x:v>
      </x:c>
      <x:c r="G158" s="7" t="n">
        <x:v>4.84</x:v>
      </x:c>
      <x:c r="H158" s="7" t="n">
        <x:v>150</x:v>
      </x:c>
      <x:c r="I158" s="2" t="n">
        <x:v>1</x:v>
      </x:c>
      <x:c r="J158" s="2" t="n">
        <x:v>31</x:v>
      </x:c>
    </x:row>
    <x:row r="159" ht="22" customHeight="1">
      <x:c r="A159" s="2" t="str">
        <x:v>粤AGP9706</x:v>
      </x:c>
      <x:c r="B159" s="2" t="str">
        <x:v>尚建华</x:v>
      </x:c>
      <x:c r="C159" s="2" t="str">
        <x:v>累计补发8月</x:v>
      </x:c>
      <x:c r="D159" s="2" t="n">
        <x:v>8</x:v>
      </x:c>
      <x:c r="E159" s="7" t="n">
        <x:v>117.42</x:v>
      </x:c>
      <x:c r="F159" s="7" t="n">
        <x:v>0</x:v>
      </x:c>
      <x:c r="G159" s="7" t="n">
        <x:v>117.42</x:v>
      </x:c>
      <x:c r="H159" s="7" t="n">
        <x:v>260</x:v>
      </x:c>
      <x:c r="I159" s="2" t="n">
        <x:v>14</x:v>
      </x:c>
      <x:c r="J159" s="2" t="n">
        <x:v>31</x:v>
      </x:c>
    </x:row>
    <x:row r="160" ht="22" customHeight="1">
      <x:c r="A160" s="2" t="str">
        <x:v>粤A00828F</x:v>
      </x:c>
      <x:c r="B160" s="2" t="str">
        <x:v>刘念念</x:v>
      </x:c>
      <x:c r="C160" s="2" t="str">
        <x:v>累计补发8月</x:v>
      </x:c>
      <x:c r="D160" s="2" t="n">
        <x:v>8</x:v>
      </x:c>
      <x:c r="E160" s="7" t="n">
        <x:v>1000</x:v>
      </x:c>
      <x:c r="F160" s="7" t="n">
        <x:v>0</x:v>
      </x:c>
      <x:c r="G160" s="7" t="n">
        <x:v>1000</x:v>
      </x:c>
      <x:c r="H160" s="7" t="n">
        <x:v>1000</x:v>
      </x:c>
      <x:c r="I160" s="2" t="n">
        <x:v>31</x:v>
      </x:c>
      <x:c r="J160" s="2" t="n">
        <x:v>31</x:v>
      </x:c>
    </x:row>
    <x:row r="161" ht="22" customHeight="1">
      <x:c r="A161" s="2" t="str">
        <x:v>粤A07577F</x:v>
      </x:c>
      <x:c r="B161" s="2" t="str">
        <x:v>刘念念</x:v>
      </x:c>
      <x:c r="C161" s="2" t="str">
        <x:v>累计补发8月</x:v>
      </x:c>
      <x:c r="D161" s="2" t="n">
        <x:v>8</x:v>
      </x:c>
      <x:c r="E161" s="7" t="n">
        <x:v>1000</x:v>
      </x:c>
      <x:c r="F161" s="7" t="n">
        <x:v>0</x:v>
      </x:c>
      <x:c r="G161" s="7" t="n">
        <x:v>1000</x:v>
      </x:c>
      <x:c r="H161" s="7" t="n">
        <x:v>1000</x:v>
      </x:c>
      <x:c r="I161" s="2" t="n">
        <x:v>31</x:v>
      </x:c>
      <x:c r="J161" s="2" t="n">
        <x:v>31</x:v>
      </x:c>
    </x:row>
    <x:row r="162" ht="22" customHeight="1">
      <x:c r="A162" s="2" t="str">
        <x:v>粤A08578F</x:v>
      </x:c>
      <x:c r="B162" s="2" t="str">
        <x:v>刘念念</x:v>
      </x:c>
      <x:c r="C162" s="2" t="str">
        <x:v>累计补发8月</x:v>
      </x:c>
      <x:c r="D162" s="2" t="n">
        <x:v>8</x:v>
      </x:c>
      <x:c r="E162" s="7" t="n">
        <x:v>1000</x:v>
      </x:c>
      <x:c r="F162" s="7" t="n">
        <x:v>0</x:v>
      </x:c>
      <x:c r="G162" s="7" t="n">
        <x:v>1000</x:v>
      </x:c>
      <x:c r="H162" s="7" t="n">
        <x:v>1000</x:v>
      </x:c>
      <x:c r="I162" s="2" t="n">
        <x:v>31</x:v>
      </x:c>
      <x:c r="J162" s="2" t="n">
        <x:v>31</x:v>
      </x:c>
    </x:row>
    <x:row r="163" ht="22" customHeight="1">
      <x:c r="A163" s="2" t="str">
        <x:v>粤A09209F</x:v>
      </x:c>
      <x:c r="B163" s="2" t="str">
        <x:v>刘念念</x:v>
      </x:c>
      <x:c r="C163" s="2" t="str">
        <x:v>累计补发8月</x:v>
      </x:c>
      <x:c r="D163" s="2" t="n">
        <x:v>8</x:v>
      </x:c>
      <x:c r="E163" s="7" t="n">
        <x:v>1000</x:v>
      </x:c>
      <x:c r="F163" s="7" t="n">
        <x:v>0</x:v>
      </x:c>
      <x:c r="G163" s="7" t="n">
        <x:v>1000</x:v>
      </x:c>
      <x:c r="H163" s="7" t="n">
        <x:v>1000</x:v>
      </x:c>
      <x:c r="I163" s="2" t="n">
        <x:v>31</x:v>
      </x:c>
      <x:c r="J163" s="2" t="n">
        <x:v>31</x:v>
      </x:c>
    </x:row>
    <x:row r="164" ht="22" customHeight="1">
      <x:c r="A164" s="2" t="str">
        <x:v>粤AGP3609</x:v>
      </x:c>
      <x:c r="B164" s="2" t="str">
        <x:v>刘念念</x:v>
      </x:c>
      <x:c r="C164" s="2" t="str">
        <x:v>累计补发8月</x:v>
      </x:c>
      <x:c r="D164" s="2" t="n">
        <x:v>8</x:v>
      </x:c>
      <x:c r="E164" s="7" t="n">
        <x:v>260</x:v>
      </x:c>
      <x:c r="F164" s="7" t="n">
        <x:v>0</x:v>
      </x:c>
      <x:c r="G164" s="7" t="n">
        <x:v>260</x:v>
      </x:c>
      <x:c r="H164" s="7" t="n">
        <x:v>260</x:v>
      </x:c>
      <x:c r="I164" s="2" t="n">
        <x:v>31</x:v>
      </x:c>
      <x:c r="J164" s="2" t="n">
        <x:v>31</x:v>
      </x:c>
    </x:row>
    <x:row r="165" ht="22" customHeight="1">
      <x:c r="A165" s="2" t="str">
        <x:v>粤AGP5378</x:v>
      </x:c>
      <x:c r="B165" s="2" t="str">
        <x:v>刘念念</x:v>
      </x:c>
      <x:c r="C165" s="2" t="str">
        <x:v>累计补发8月</x:v>
      </x:c>
      <x:c r="D165" s="2" t="n">
        <x:v>8</x:v>
      </x:c>
      <x:c r="E165" s="7" t="n">
        <x:v>101.61</x:v>
      </x:c>
      <x:c r="F165" s="7" t="n">
        <x:v>0</x:v>
      </x:c>
      <x:c r="G165" s="7" t="n">
        <x:v>101.61</x:v>
      </x:c>
      <x:c r="H165" s="7" t="n">
        <x:v>150</x:v>
      </x:c>
      <x:c r="I165" s="2" t="n">
        <x:v>21</x:v>
      </x:c>
      <x:c r="J165" s="2" t="n">
        <x:v>31</x:v>
      </x:c>
    </x:row>
    <x:row r="166" ht="22" customHeight="1">
      <x:c r="A166" s="2" t="str">
        <x:v>粤AG18312</x:v>
      </x:c>
      <x:c r="B166" s="2" t="str">
        <x:v>谯云</x:v>
      </x:c>
      <x:c r="C166" s="2" t="str">
        <x:v>累计补发8月</x:v>
      </x:c>
      <x:c r="D166" s="2" t="n">
        <x:v>8</x:v>
      </x:c>
      <x:c r="E166" s="7" t="n">
        <x:v>150.97</x:v>
      </x:c>
      <x:c r="F166" s="7" t="n">
        <x:v>0</x:v>
      </x:c>
      <x:c r="G166" s="7" t="n">
        <x:v>150.97</x:v>
      </x:c>
      <x:c r="H166" s="7" t="n">
        <x:v>260</x:v>
      </x:c>
      <x:c r="I166" s="2" t="n">
        <x:v>18</x:v>
      </x:c>
      <x:c r="J166" s="2" t="n">
        <x:v>31</x:v>
      </x:c>
    </x:row>
    <x:row r="167" ht="22" customHeight="1">
      <x:c r="A167" s="2" t="str">
        <x:v>粤AGP4355</x:v>
      </x:c>
      <x:c r="B167" s="2" t="str">
        <x:v>董剑煜</x:v>
      </x:c>
      <x:c r="C167" s="2" t="str">
        <x:v>累计补发8月</x:v>
      </x:c>
      <x:c r="D167" s="2" t="n">
        <x:v>8</x:v>
      </x:c>
      <x:c r="E167" s="7" t="n">
        <x:v>8.39</x:v>
      </x:c>
      <x:c r="F167" s="7" t="n">
        <x:v>0</x:v>
      </x:c>
      <x:c r="G167" s="7" t="n">
        <x:v>8.39</x:v>
      </x:c>
      <x:c r="H167" s="7" t="n">
        <x:v>260</x:v>
      </x:c>
      <x:c r="I167" s="2" t="n">
        <x:v>1</x:v>
      </x:c>
      <x:c r="J167" s="2" t="n">
        <x:v>31</x:v>
      </x:c>
    </x:row>
    <x:row r="168" ht="22" customHeight="1">
      <x:c r="A168" s="2" t="str">
        <x:v>粤AGP8633</x:v>
      </x:c>
      <x:c r="B168" s="2" t="str">
        <x:v>董剑煜</x:v>
      </x:c>
      <x:c r="C168" s="2" t="str">
        <x:v>累计补发8月</x:v>
      </x:c>
      <x:c r="D168" s="2" t="n">
        <x:v>8</x:v>
      </x:c>
      <x:c r="E168" s="7" t="n">
        <x:v>111.29</x:v>
      </x:c>
      <x:c r="F168" s="7" t="n">
        <x:v>0</x:v>
      </x:c>
      <x:c r="G168" s="7" t="n">
        <x:v>111.29</x:v>
      </x:c>
      <x:c r="H168" s="7" t="n">
        <x:v>150</x:v>
      </x:c>
      <x:c r="I168" s="2" t="n">
        <x:v>23</x:v>
      </x:c>
      <x:c r="J168" s="2" t="n">
        <x:v>31</x:v>
      </x:c>
    </x:row>
    <x:row r="169" ht="22" customHeight="1">
      <x:c r="A169" s="2" t="str">
        <x:v>粤AGR5288</x:v>
      </x:c>
      <x:c r="B169" s="2" t="str">
        <x:v>董剑煜</x:v>
      </x:c>
      <x:c r="C169" s="2" t="str">
        <x:v>累计补发8月</x:v>
      </x:c>
      <x:c r="D169" s="2" t="n">
        <x:v>8</x:v>
      </x:c>
      <x:c r="E169" s="7" t="n">
        <x:v>24.19</x:v>
      </x:c>
      <x:c r="F169" s="7" t="n">
        <x:v>0</x:v>
      </x:c>
      <x:c r="G169" s="7" t="n">
        <x:v>24.19</x:v>
      </x:c>
      <x:c r="H169" s="7" t="n">
        <x:v>150</x:v>
      </x:c>
      <x:c r="I169" s="2" t="n">
        <x:v>5</x:v>
      </x:c>
      <x:c r="J169" s="2" t="n">
        <x:v>31</x:v>
      </x:c>
    </x:row>
    <x:row r="170" ht="22" customHeight="1">
      <x:c r="A170" s="2" t="str">
        <x:v>粤AGR5535</x:v>
      </x:c>
      <x:c r="B170" s="2" t="str">
        <x:v>董剑煜</x:v>
      </x:c>
      <x:c r="C170" s="2" t="str">
        <x:v>累计补发8月</x:v>
      </x:c>
      <x:c r="D170" s="2" t="n">
        <x:v>8</x:v>
      </x:c>
      <x:c r="E170" s="7" t="n">
        <x:v>150</x:v>
      </x:c>
      <x:c r="F170" s="7" t="n">
        <x:v>0</x:v>
      </x:c>
      <x:c r="G170" s="7" t="n">
        <x:v>150</x:v>
      </x:c>
      <x:c r="H170" s="7" t="n">
        <x:v>150</x:v>
      </x:c>
      <x:c r="I170" s="2" t="n">
        <x:v>31</x:v>
      </x:c>
      <x:c r="J170" s="2" t="n">
        <x:v>31</x:v>
      </x:c>
    </x:row>
    <x:row r="171" ht="22" customHeight="1">
      <x:c r="A171" s="2" t="str">
        <x:v>粤A09369F</x:v>
      </x:c>
      <x:c r="B171" s="2" t="str">
        <x:v>秦挺</x:v>
      </x:c>
      <x:c r="C171" s="2" t="str">
        <x:v>累计补发8月</x:v>
      </x:c>
      <x:c r="D171" s="2" t="n">
        <x:v>8</x:v>
      </x:c>
      <x:c r="E171" s="7" t="n">
        <x:v>354.84</x:v>
      </x:c>
      <x:c r="F171" s="7" t="n">
        <x:v>0</x:v>
      </x:c>
      <x:c r="G171" s="7" t="n">
        <x:v>354.84</x:v>
      </x:c>
      <x:c r="H171" s="7" t="n">
        <x:v>1000</x:v>
      </x:c>
      <x:c r="I171" s="2" t="n">
        <x:v>11</x:v>
      </x:c>
      <x:c r="J171" s="2" t="n">
        <x:v>31</x:v>
      </x:c>
    </x:row>
    <x:row r="172" ht="22" customHeight="1">
      <x:c r="A172" s="2" t="str">
        <x:v>合计</x:v>
      </x:c>
      <x:c r="B172" s="2"/>
      <x:c r="C172" s="2"/>
      <x:c r="D172" s="2"/>
      <x:c r="E172" s="2"/>
      <x:c r="F172" s="2"/>
      <x:c r="G172" s="2" t="n">
        <x:f>SUM(G2:G171)</x:f>
        <x:v>45065.47</x:v>
      </x:c>
      <x:c r="H172" s="2"/>
      <x:c r="I172" s="2"/>
      <x:c r="J172" s="2"/>
    </x:row>
    <x:row r="173" ht="22" customHeight="1">
      <x:c r="A173" s="2"/>
      <x:c r="B173" s="2"/>
      <x:c r="C173" s="2"/>
      <x:c r="D173" s="2"/>
      <x:c r="E173" s="2"/>
      <x:c r="F173" s="2"/>
      <x:c r="G173" s="2"/>
      <x:c r="H173" s="2"/>
      <x:c r="I173" s="2"/>
      <x:c r="J173" s="2"/>
    </x:row>
  </x:sheetData>
  <x:pageMargins left="0.7" right="0.7" top="0.75" bottom="0.75" header="0.3" footer="0.3"/>
</x:worksheet>
</file>

<file path=xl/worksheets/sheet1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何文斌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SUMIFS('9月奖金发放记录'!$J$2:$J$168,'9月奖金发放记录'!$B$2:$B$168,"何文斌")</x:f>
        <x:v>195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粤AGP5768</x:v>
      </x:c>
      <x:c r="B5" s="16" t="str">
        <x:v>交投190辆4.5T冷链车</x:v>
      </x:c>
      <x:c r="C5" s="17" t="n">
        <x:v>150</x:v>
      </x:c>
      <x:c r="D5" s="16" t="str">
        <x:v>—</x:v>
      </x:c>
      <x:c r="E5" s="16" t="str">
        <x:v>—</x:v>
      </x:c>
      <x:c r="F5" s="16" t="str">
        <x:v>—</x:v>
      </x:c>
      <x:c r="G5" s="16" t="str">
        <x:v>—</x:v>
      </x:c>
      <x:c r="H5" s="16" t="str">
        <x:v>—</x:v>
      </x:c>
      <x:c r="I5" s="16" t="str">
        <x:v>—</x:v>
      </x:c>
      <x:c r="J5" s="16" t="str">
        <x:v>—</x:v>
      </x:c>
      <x:c r="K5" s="16" t="str">
        <x:v>—</x:v>
      </x:c>
      <x:c r="L5" s="16" t="str">
        <x:v>1243.90/1500.00</x:v>
      </x:c>
      <x:c r="M5" s="16" t="str">
        <x:v>1243.90/1500.00</x:v>
      </x:c>
      <x:c r="N5" s="16" t="n">
        <x:v>0</x:v>
      </x:c>
    </x:row>
    <x:row r="6" ht="22" customHeight="1">
      <x:c r="A6" s="2" t="str"/>
      <x:c r="B6" s="2" t="str">
        <x:v>本月未列入</x:v>
      </x:c>
      <x:c r="C6" s="7" t="n">
        <x:v>0</x:v>
      </x:c>
      <x:c r="D6" s="2" t="str">
        <x:v>现有条件未达到奖励资格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0</x:v>
      </x:c>
      <x:c r="D7" s="2" t="str">
        <x:v>上期可用0期，本期剩余0期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粤AGP9773</x:v>
      </x:c>
      <x:c r="B9" s="16" t="str">
        <x:v>交投190辆4.5T冷链车</x:v>
      </x:c>
      <x:c r="C9" s="17" t="n">
        <x:v>150</x:v>
      </x:c>
      <x:c r="D9" s="16" t="str">
        <x:v>—</x:v>
      </x:c>
      <x:c r="E9" s="16" t="str">
        <x:v>—</x:v>
      </x:c>
      <x:c r="F9" s="16" t="str">
        <x:v>—</x:v>
      </x:c>
      <x:c r="G9" s="16" t="str">
        <x:v>—</x:v>
      </x:c>
      <x:c r="H9" s="16" t="str">
        <x:v>—</x:v>
      </x:c>
      <x:c r="I9" s="16" t="str">
        <x:v>—</x:v>
      </x:c>
      <x:c r="J9" s="16" t="str">
        <x:v>—</x:v>
      </x:c>
      <x:c r="K9" s="16" t="str">
        <x:v>594.80/1548.39</x:v>
      </x:c>
      <x:c r="L9" s="16" t="str">
        <x:v>3583.00/3000.00</x:v>
      </x:c>
      <x:c r="M9" s="16" t="str">
        <x:v>4177.80/4548.39</x:v>
      </x:c>
      <x:c r="N9" s="16" t="n">
        <x:v>1</x:v>
      </x:c>
    </x:row>
    <x:row r="10" ht="22" customHeight="1">
      <x:c r="A10" s="2" t="str"/>
      <x:c r="B10" s="2" t="str">
        <x:v>当月</x:v>
      </x:c>
      <x:c r="C10" s="7" t="n">
        <x:f>'9月奖金发放记录'!J39</x:f>
        <x:v>150</x:v>
      </x:c>
      <x:c r="D10" s="2" t="str">
        <x:v>按现有里程计算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上期可用0期，本期剩余0期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粤AGR8739</x:v>
      </x:c>
      <x:c r="B13" s="16" t="str">
        <x:v>交投190辆4.5T冷链车</x:v>
      </x:c>
      <x:c r="C13" s="17" t="n">
        <x:v>150</x:v>
      </x:c>
      <x:c r="D13" s="16" t="str">
        <x:v>—</x:v>
      </x:c>
      <x:c r="E13" s="16" t="str">
        <x:v>—</x:v>
      </x:c>
      <x:c r="F13" s="16" t="str">
        <x:v>—</x:v>
      </x:c>
      <x:c r="G13" s="16" t="str">
        <x:v>—</x:v>
      </x:c>
      <x:c r="H13" s="16" t="str">
        <x:v>—</x:v>
      </x:c>
      <x:c r="I13" s="16" t="str">
        <x:v>—</x:v>
      </x:c>
      <x:c r="J13" s="16" t="str">
        <x:v>—</x:v>
      </x:c>
      <x:c r="K13" s="16" t="str">
        <x:v>—</x:v>
      </x:c>
      <x:c r="L13" s="16" t="str">
        <x:v>925.40/900.00</x:v>
      </x:c>
      <x:c r="M13" s="16" t="str">
        <x:v>925.40/900.00</x:v>
      </x:c>
      <x:c r="N13" s="16" t="n">
        <x:v>0</x:v>
      </x:c>
    </x:row>
    <x:row r="14" ht="22" customHeight="1">
      <x:c r="A14" s="2" t="str"/>
      <x:c r="B14" s="2" t="str">
        <x:v>当月</x:v>
      </x:c>
      <x:c r="C14" s="7" t="n">
        <x:f>'9月奖金发放记录'!J40</x:f>
        <x:v>45</x:v>
      </x:c>
      <x:c r="D14" s="2" t="str">
        <x:v>数据齐全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0</x:v>
      </x:c>
      <x:c r="D15" s="2" t="str">
        <x:v>上期可用0期，本期剩余0期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22" customHeight="1">
      <x:c r="A17" s="2"/>
      <x:c r="B17" s="2"/>
      <x:c r="C17" s="7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22" customHeight="1">
      <x:c r="A25" s="2"/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</x:row>
    <x:row r="26" ht="22" customHeight="1">
      <x:c r="A26" s="2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/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22" customHeight="1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</x:row>
    <x:row r="30" ht="22" customHeight="1">
      <x:c r="A30" s="2"/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</x:sheetData>
  <x:pageMargins left="0.7" right="0.7" top="0.75" bottom="0.75" header="0.3" footer="0.3"/>
</x:worksheet>
</file>

<file path=xl/worksheets/sheet1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刘念念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SUMIFS('9月奖金发放记录'!$J$2:$J$168,'9月奖金发放记录'!$B$2:$B$168,"刘念念")</x:f>
        <x:v>4372.67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粤A00116F</x:v>
      </x:c>
      <x:c r="B5" s="16" t="str">
        <x:v>羚牛100辆18T</x:v>
      </x:c>
      <x:c r="C5" s="17" t="n">
        <x:v>1000</x:v>
      </x:c>
      <x:c r="D5" s="16" t="str">
        <x:v>3360.90/5032.26</x:v>
      </x:c>
      <x:c r="E5" s="16" t="str">
        <x:v>0.20/6000.00</x:v>
      </x:c>
      <x:c r="F5" s="16" t="str">
        <x:v>5303.60/6000.00</x:v>
      </x:c>
      <x:c r="G5" s="16" t="str">
        <x:v>7704.50/6000.00</x:v>
      </x:c>
      <x:c r="H5" s="16" t="str">
        <x:v>4580.80/6193.55</x:v>
      </x:c>
      <x:c r="I5" s="16" t="str">
        <x:v>685.30/6000.00</x:v>
      </x:c>
      <x:c r="J5" s="16" t="str">
        <x:v>760.20/6000.00</x:v>
      </x:c>
      <x:c r="K5" s="16" t="str">
        <x:v>161.20/6000.00</x:v>
      </x:c>
      <x:c r="L5" s="16" t="str">
        <x:v>393.70/6000.00</x:v>
      </x:c>
      <x:c r="M5" s="16" t="str">
        <x:v>22950.40/53225.81</x:v>
      </x:c>
      <x:c r="N5" s="16" t="n">
        <x:v>6</x:v>
      </x:c>
    </x:row>
    <x:row r="6" ht="22" customHeight="1">
      <x:c r="A6" s="2" t="str"/>
      <x:c r="B6" s="2" t="str">
        <x:v>本月未列入</x:v>
      </x:c>
      <x:c r="C6" s="7" t="n">
        <x:v>0</x:v>
      </x:c>
      <x:c r="D6" s="2" t="str">
        <x:v>已有里程不足，待补数据后再判定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0</x:v>
      </x:c>
      <x:c r="D7" s="2" t="str">
        <x:v>上期可用0期，本期剩余0期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粤A00828F</x:v>
      </x:c>
      <x:c r="B9" s="16" t="str">
        <x:v>羚牛100辆18T</x:v>
      </x:c>
      <x:c r="C9" s="17" t="n">
        <x:v>1000</x:v>
      </x:c>
      <x:c r="D9" s="16" t="str">
        <x:v>—</x:v>
      </x:c>
      <x:c r="E9" s="16" t="str">
        <x:v>—</x:v>
      </x:c>
      <x:c r="F9" s="16" t="str">
        <x:v>2472.80/1161.29</x:v>
      </x:c>
      <x:c r="G9" s="16" t="str">
        <x:v>11145.90/6000.00</x:v>
      </x:c>
      <x:c r="H9" s="16" t="str">
        <x:v>11262.70/6000.00</x:v>
      </x:c>
      <x:c r="I9" s="16" t="str">
        <x:v>10851.60/6000.00</x:v>
      </x:c>
      <x:c r="J9" s="16" t="str">
        <x:v>2227.20/6000.00</x:v>
      </x:c>
      <x:c r="K9" s="16" t="str">
        <x:v>1474.50/6000.00</x:v>
      </x:c>
      <x:c r="L9" s="16" t="str">
        <x:v>960.10/6000.00</x:v>
      </x:c>
      <x:c r="M9" s="16" t="str">
        <x:v>40394.80/37161.29</x:v>
      </x:c>
      <x:c r="N9" s="16" t="n">
        <x:v>3</x:v>
      </x:c>
    </x:row>
    <x:row r="10" ht="22" customHeight="1">
      <x:c r="A10" s="2" t="str"/>
      <x:c r="B10" s="2" t="str">
        <x:v>累计补发9月</x:v>
      </x:c>
      <x:c r="C10" s="7" t="n">
        <x:f>'9月奖金发放记录'!J160</x:f>
        <x:v>1000</x:v>
      </x:c>
      <x:c r="D10" s="2" t="str">
        <x:v>按现有里程计算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上期可用0期，本期剩余0期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粤A01013F</x:v>
      </x:c>
      <x:c r="B13" s="16" t="str">
        <x:v>羚牛100辆18T</x:v>
      </x:c>
      <x:c r="C13" s="17" t="n">
        <x:v>1000</x:v>
      </x:c>
      <x:c r="D13" s="16" t="str">
        <x:v>5432.40/3096.77</x:v>
      </x:c>
      <x:c r="E13" s="16" t="str">
        <x:v>8908.10/6000.00</x:v>
      </x:c>
      <x:c r="F13" s="16" t="str">
        <x:v>12352.00/6000.00</x:v>
      </x:c>
      <x:c r="G13" s="16" t="str">
        <x:v>12029.40/6000.00</x:v>
      </x:c>
      <x:c r="H13" s="16" t="str">
        <x:v>4331.70/6193.54</x:v>
      </x:c>
      <x:c r="I13" s="16" t="str">
        <x:v>367.20/6000.00</x:v>
      </x:c>
      <x:c r="J13" s="16" t="str">
        <x:v>228.40/6000.00</x:v>
      </x:c>
      <x:c r="K13" s="16" t="str">
        <x:v>553.20/6000.00</x:v>
      </x:c>
      <x:c r="L13" s="16" t="str">
        <x:v>359.00/1000.00</x:v>
      </x:c>
      <x:c r="M13" s="16" t="str">
        <x:v>44561.40/46290.31</x:v>
      </x:c>
      <x:c r="N13" s="16" t="n">
        <x:v>1</x:v>
      </x:c>
    </x:row>
    <x:row r="14" ht="22" customHeight="1">
      <x:c r="A14" s="2" t="str"/>
      <x:c r="B14" s="2" t="str">
        <x:v>本月未列入</x:v>
      </x:c>
      <x:c r="C14" s="7" t="n">
        <x:v>0</x:v>
      </x:c>
      <x:c r="D14" s="2" t="str">
        <x:v>已有里程不足，待补数据后再判定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0</x:v>
      </x:c>
      <x:c r="D15" s="2" t="str">
        <x:v>上期可用0期，本期剩余0期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32" customHeight="1">
      <x:c r="A17" s="16" t="str">
        <x:v>粤A01505F</x:v>
      </x:c>
      <x:c r="B17" s="16" t="str">
        <x:v>羚牛100辆18T</x:v>
      </x:c>
      <x:c r="C17" s="17" t="n">
        <x:v>1000</x:v>
      </x:c>
      <x:c r="D17" s="16" t="str">
        <x:v>—</x:v>
      </x:c>
      <x:c r="E17" s="16" t="str">
        <x:v>—</x:v>
      </x:c>
      <x:c r="F17" s="16" t="str">
        <x:v>—</x:v>
      </x:c>
      <x:c r="G17" s="16" t="str">
        <x:v>490.90/600.00</x:v>
      </x:c>
      <x:c r="H17" s="16" t="str">
        <x:v>5250.80/6000.00</x:v>
      </x:c>
      <x:c r="I17" s="16" t="str">
        <x:v>5490.60/6000.00</x:v>
      </x:c>
      <x:c r="J17" s="16" t="str">
        <x:v>2727.70/6000.00</x:v>
      </x:c>
      <x:c r="K17" s="16" t="str">
        <x:v>5960.10/6000.00</x:v>
      </x:c>
      <x:c r="L17" s="16" t="str">
        <x:v>5613.70/6000.00</x:v>
      </x:c>
      <x:c r="M17" s="16" t="str">
        <x:v>25533.80/30600.00</x:v>
      </x:c>
      <x:c r="N17" s="16" t="n">
        <x:v>3</x:v>
      </x:c>
    </x:row>
    <x:row r="18" ht="22" customHeight="1">
      <x:c r="A18" s="2" t="str"/>
      <x:c r="B18" s="2" t="str">
        <x:v>本月未列入</x:v>
      </x:c>
      <x:c r="C18" s="7" t="n">
        <x:v>0</x:v>
      </x:c>
      <x:c r="D18" s="2" t="str">
        <x:v>已有里程不足，待补数据后再判定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 t="str"/>
      <x:c r="B19" s="2" t="str">
        <x:v>结转余额</x:v>
      </x:c>
      <x:c r="C19" s="7" t="n">
        <x:v>0</x:v>
      </x:c>
      <x:c r="D19" s="2" t="str">
        <x:v>上期可用0期，本期剩余0期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7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32" customHeight="1">
      <x:c r="A21" s="16" t="str">
        <x:v>粤A01506F</x:v>
      </x:c>
      <x:c r="B21" s="16" t="str">
        <x:v>羚牛100辆18T</x:v>
      </x:c>
      <x:c r="C21" s="17" t="n">
        <x:v>1000</x:v>
      </x:c>
      <x:c r="D21" s="16" t="str">
        <x:v>—</x:v>
      </x:c>
      <x:c r="E21" s="16" t="str">
        <x:v>1280.30/5357.14</x:v>
      </x:c>
      <x:c r="F21" s="16" t="str">
        <x:v>5869.40/6000.00</x:v>
      </x:c>
      <x:c r="G21" s="16" t="str">
        <x:v>5132.50/6000.00</x:v>
      </x:c>
      <x:c r="H21" s="16" t="str">
        <x:v>5177.30/6000.00</x:v>
      </x:c>
      <x:c r="I21" s="16" t="str">
        <x:v>6413.50/6000.00</x:v>
      </x:c>
      <x:c r="J21" s="16" t="str">
        <x:v>4959.90/6000.00</x:v>
      </x:c>
      <x:c r="K21" s="16" t="str">
        <x:v>6000.50/6000.00</x:v>
      </x:c>
      <x:c r="L21" s="16" t="str">
        <x:v>5495.40/6000.00</x:v>
      </x:c>
      <x:c r="M21" s="16" t="str">
        <x:v>40328.80/47357.14</x:v>
      </x:c>
      <x:c r="N21" s="16" t="n">
        <x:v>3</x:v>
      </x:c>
    </x:row>
    <x:row r="22" ht="22" customHeight="1">
      <x:c r="A22" s="2" t="str"/>
      <x:c r="B22" s="2" t="str">
        <x:v>本月未列入</x:v>
      </x:c>
      <x:c r="C22" s="7" t="n">
        <x:v>0</x:v>
      </x:c>
      <x:c r="D22" s="2" t="str">
        <x:v>已有里程不足，待补数据后再判定</x:v>
      </x:c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 t="str"/>
      <x:c r="B23" s="2" t="str">
        <x:v>结转余额</x:v>
      </x:c>
      <x:c r="C23" s="7" t="n">
        <x:v>0</x:v>
      </x:c>
      <x:c r="D23" s="2" t="str">
        <x:v>上期可用0期，本期剩余0期</x:v>
      </x:c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7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32" customHeight="1">
      <x:c r="A25" s="16" t="str">
        <x:v>粤A02007F</x:v>
      </x:c>
      <x:c r="B25" s="16" t="str">
        <x:v>羚牛100辆18T</x:v>
      </x:c>
      <x:c r="C25" s="17" t="n">
        <x:v>1000</x:v>
      </x:c>
      <x:c r="D25" s="16" t="str">
        <x:v>6896.00/5225.81</x:v>
      </x:c>
      <x:c r="E25" s="16" t="str">
        <x:v>6339.70/6000.00</x:v>
      </x:c>
      <x:c r="F25" s="16" t="str">
        <x:v>6512.40/6000.00</x:v>
      </x:c>
      <x:c r="G25" s="16" t="str">
        <x:v>10520.20/6000.00</x:v>
      </x:c>
      <x:c r="H25" s="16" t="str">
        <x:v>3325.00/6193.54</x:v>
      </x:c>
      <x:c r="I25" s="16" t="str">
        <x:v>483.10/6000.00</x:v>
      </x:c>
      <x:c r="J25" s="16" t="str">
        <x:v>48.90/6000.00</x:v>
      </x:c>
      <x:c r="K25" s="16" t="str">
        <x:v>311.60/6000.00</x:v>
      </x:c>
      <x:c r="L25" s="16" t="str">
        <x:v>436.50/6000.00</x:v>
      </x:c>
      <x:c r="M25" s="16" t="str">
        <x:v>34873.40/53419.35</x:v>
      </x:c>
      <x:c r="N25" s="16" t="n">
        <x:v>2</x:v>
      </x:c>
    </x:row>
    <x:row r="26" ht="22" customHeight="1">
      <x:c r="A26" s="2" t="str"/>
      <x:c r="B26" s="2" t="str">
        <x:v>本月未列入</x:v>
      </x:c>
      <x:c r="C26" s="7" t="n">
        <x:v>0</x:v>
      </x:c>
      <x:c r="D26" s="2" t="str">
        <x:v>已有里程不足，待补数据后再判定</x:v>
      </x:c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 t="str"/>
      <x:c r="B27" s="2" t="str">
        <x:v>结转余额</x:v>
      </x:c>
      <x:c r="C27" s="7" t="n">
        <x:v>0</x:v>
      </x:c>
      <x:c r="D27" s="2" t="str">
        <x:v>上期可用0期，本期剩余0期</x:v>
      </x:c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7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32" customHeight="1">
      <x:c r="A29" s="16" t="str">
        <x:v>粤A02058F</x:v>
      </x:c>
      <x:c r="B29" s="16" t="str">
        <x:v>羚牛100辆18T</x:v>
      </x:c>
      <x:c r="C29" s="17" t="n">
        <x:v>1000</x:v>
      </x:c>
      <x:c r="D29" s="16" t="str">
        <x:v>—</x:v>
      </x:c>
      <x:c r="E29" s="16" t="str">
        <x:v>2901.60/4928.57</x:v>
      </x:c>
      <x:c r="F29" s="16" t="str">
        <x:v>2302.90/5419.35</x:v>
      </x:c>
      <x:c r="G29" s="16" t="str">
        <x:v>—</x:v>
      </x:c>
      <x:c r="H29" s="16" t="str">
        <x:v>254.80/2516.13</x:v>
      </x:c>
      <x:c r="I29" s="16" t="str">
        <x:v>3773.60/6000.00</x:v>
      </x:c>
      <x:c r="J29" s="16" t="str">
        <x:v>909.20/6000.00</x:v>
      </x:c>
      <x:c r="K29" s="16" t="str">
        <x:v>658.00/6000.00</x:v>
      </x:c>
      <x:c r="L29" s="16" t="str">
        <x:v>496.20/1400.00</x:v>
      </x:c>
      <x:c r="M29" s="16" t="str">
        <x:v>6091.80/21916.13</x:v>
      </x:c>
      <x:c r="N29" s="16" t="n">
        <x:v>0</x:v>
      </x:c>
    </x:row>
    <x:row r="30" ht="22" customHeight="1">
      <x:c r="A30" s="2" t="str"/>
      <x:c r="B30" s="2" t="str">
        <x:v>本月未列入</x:v>
      </x:c>
      <x:c r="C30" s="7" t="n">
        <x:v>0</x:v>
      </x:c>
      <x:c r="D30" s="2" t="str">
        <x:v>现有条件未达到奖励资格</x:v>
      </x:c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 t="str"/>
      <x:c r="B31" s="2" t="str">
        <x:v>结转余额</x:v>
      </x:c>
      <x:c r="C31" s="7" t="n">
        <x:v>0</x:v>
      </x:c>
      <x:c r="D31" s="2" t="str">
        <x:v>上期可用0期，本期剩余0期</x:v>
      </x:c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7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32" customHeight="1">
      <x:c r="A33" s="16" t="str">
        <x:v>粤A02298F</x:v>
      </x:c>
      <x:c r="B33" s="16" t="str">
        <x:v>羚牛100辆18T</x:v>
      </x:c>
      <x:c r="C33" s="17" t="n">
        <x:v>1000</x:v>
      </x:c>
      <x:c r="D33" s="16" t="str">
        <x:v>7545.30/5032.26</x:v>
      </x:c>
      <x:c r="E33" s="16" t="str">
        <x:v>6233.20/6000.00</x:v>
      </x:c>
      <x:c r="F33" s="16" t="str">
        <x:v>10051.70/6000.00</x:v>
      </x:c>
      <x:c r="G33" s="16" t="str">
        <x:v>10756.20/6000.00</x:v>
      </x:c>
      <x:c r="H33" s="16" t="str">
        <x:v>5339.70/5806.45</x:v>
      </x:c>
      <x:c r="I33" s="16" t="str">
        <x:v>311.50/6000.00</x:v>
      </x:c>
      <x:c r="J33" s="16" t="str">
        <x:v>140.40/6000.00</x:v>
      </x:c>
      <x:c r="K33" s="16" t="str">
        <x:v>1072.70/6000.00</x:v>
      </x:c>
      <x:c r="L33" s="16" t="str">
        <x:v>504.00/6000.00</x:v>
      </x:c>
      <x:c r="M33" s="16" t="str">
        <x:v>41954.70/52838.71</x:v>
      </x:c>
      <x:c r="N33" s="16" t="n">
        <x:v>1</x:v>
      </x:c>
    </x:row>
    <x:row r="34" ht="22" customHeight="1">
      <x:c r="A34" s="2" t="str"/>
      <x:c r="B34" s="2" t="str">
        <x:v>本月未列入</x:v>
      </x:c>
      <x:c r="C34" s="7" t="n">
        <x:v>0</x:v>
      </x:c>
      <x:c r="D34" s="2" t="str">
        <x:v>已有里程不足，待补数据后再判定</x:v>
      </x:c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 t="str"/>
      <x:c r="B35" s="2" t="str">
        <x:v>结转余额</x:v>
      </x:c>
      <x:c r="C35" s="7" t="n">
        <x:v>0</x:v>
      </x:c>
      <x:c r="D35" s="2" t="str">
        <x:v>上期可用0期，本期剩余0期</x:v>
      </x:c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7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32" customHeight="1">
      <x:c r="A37" s="16" t="str">
        <x:v>粤A03350F</x:v>
      </x:c>
      <x:c r="B37" s="16" t="str">
        <x:v>羚牛100辆18T</x:v>
      </x:c>
      <x:c r="C37" s="17" t="n">
        <x:v>1000</x:v>
      </x:c>
      <x:c r="D37" s="16" t="str">
        <x:v>4462.90/2903.23</x:v>
      </x:c>
      <x:c r="E37" s="16" t="str">
        <x:v>836.40/6000.00</x:v>
      </x:c>
      <x:c r="F37" s="16" t="str">
        <x:v>12162.00/6000.00</x:v>
      </x:c>
      <x:c r="G37" s="16" t="str">
        <x:v>9826.10/6000.00</x:v>
      </x:c>
      <x:c r="H37" s="16" t="str">
        <x:v>3544.20/5806.45</x:v>
      </x:c>
      <x:c r="I37" s="16" t="str">
        <x:v>294.70/6000.00</x:v>
      </x:c>
      <x:c r="J37" s="16" t="str">
        <x:v>256.30/6000.00</x:v>
      </x:c>
      <x:c r="K37" s="16" t="str">
        <x:v>756.90/6000.00</x:v>
      </x:c>
      <x:c r="L37" s="16" t="str">
        <x:v>581.40/6000.00</x:v>
      </x:c>
      <x:c r="M37" s="16" t="str">
        <x:v>32720.90/50709.68</x:v>
      </x:c>
      <x:c r="N37" s="16" t="n">
        <x:v>5</x:v>
      </x:c>
    </x:row>
    <x:row r="38" ht="22" customHeight="1">
      <x:c r="A38" s="2" t="str"/>
      <x:c r="B38" s="2" t="str">
        <x:v>本月未列入</x:v>
      </x:c>
      <x:c r="C38" s="7" t="n">
        <x:v>0</x:v>
      </x:c>
      <x:c r="D38" s="2" t="str">
        <x:v>已有里程不足，待补数据后再判定</x:v>
      </x:c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 t="str"/>
      <x:c r="B39" s="2" t="str">
        <x:v>结转余额</x:v>
      </x:c>
      <x:c r="C39" s="7" t="n">
        <x:v>0</x:v>
      </x:c>
      <x:c r="D39" s="2" t="str">
        <x:v>上期可用0期，本期剩余0期</x:v>
      </x:c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2" customHeight="1">
      <x:c r="A40" s="2"/>
      <x:c r="B40" s="2"/>
      <x:c r="C40" s="7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32" customHeight="1">
      <x:c r="A41" s="16" t="str">
        <x:v>粤A03517F</x:v>
      </x:c>
      <x:c r="B41" s="16" t="str">
        <x:v>羚牛100辆18T</x:v>
      </x:c>
      <x:c r="C41" s="17" t="n">
        <x:v>1000</x:v>
      </x:c>
      <x:c r="D41" s="16" t="str">
        <x:v>—</x:v>
      </x:c>
      <x:c r="E41" s="16" t="str">
        <x:v>—</x:v>
      </x:c>
      <x:c r="F41" s="16" t="str">
        <x:v>3699.30/2516.13</x:v>
      </x:c>
      <x:c r="G41" s="16" t="str">
        <x:v>7673.60/6000.00</x:v>
      </x:c>
      <x:c r="H41" s="16" t="str">
        <x:v>11301.90/6000.00</x:v>
      </x:c>
      <x:c r="I41" s="16" t="str">
        <x:v>3687.80/6000.00</x:v>
      </x:c>
      <x:c r="J41" s="16" t="str">
        <x:v>1507.10/6000.00</x:v>
      </x:c>
      <x:c r="K41" s="16" t="str">
        <x:v>1688.60/6000.00</x:v>
      </x:c>
      <x:c r="L41" s="16" t="str">
        <x:v>1692.30/6000.00</x:v>
      </x:c>
      <x:c r="M41" s="16" t="str">
        <x:v>31250.60/38516.13</x:v>
      </x:c>
      <x:c r="N41" s="16" t="n">
        <x:v>0</x:v>
      </x:c>
    </x:row>
    <x:row r="42" ht="22" customHeight="1">
      <x:c r="A42" s="2" t="str"/>
      <x:c r="B42" s="2" t="str">
        <x:v>本月未列入</x:v>
      </x:c>
      <x:c r="C42" s="7" t="n">
        <x:v>0</x:v>
      </x:c>
      <x:c r="D42" s="2" t="str">
        <x:v>现有条件未达到奖励资格</x:v>
      </x:c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 t="str"/>
      <x:c r="B43" s="2" t="str">
        <x:v>结转余额</x:v>
      </x:c>
      <x:c r="C43" s="7" t="n">
        <x:v>0</x:v>
      </x:c>
      <x:c r="D43" s="2" t="str">
        <x:v>上期可用0期，本期剩余0期</x:v>
      </x:c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2" customHeight="1">
      <x:c r="A44" s="2"/>
      <x:c r="B44" s="2"/>
      <x:c r="C44" s="7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  <x:row r="45" ht="32" customHeight="1">
      <x:c r="A45" s="16" t="str">
        <x:v>粤A03676F</x:v>
      </x:c>
      <x:c r="B45" s="16" t="str">
        <x:v>羚牛100辆18T</x:v>
      </x:c>
      <x:c r="C45" s="17" t="n">
        <x:v>1000</x:v>
      </x:c>
      <x:c r="D45" s="16" t="str">
        <x:v>—</x:v>
      </x:c>
      <x:c r="E45" s="16" t="str">
        <x:v>—</x:v>
      </x:c>
      <x:c r="F45" s="16" t="str">
        <x:v>2417.00/1741.94</x:v>
      </x:c>
      <x:c r="G45" s="16" t="str">
        <x:v>6031.00/6200.00</x:v>
      </x:c>
      <x:c r="H45" s="16" t="str">
        <x:v>8266.70/6000.00</x:v>
      </x:c>
      <x:c r="I45" s="16" t="str">
        <x:v>6887.50/6000.00</x:v>
      </x:c>
      <x:c r="J45" s="16" t="str">
        <x:v>2324.00/4838.71</x:v>
      </x:c>
      <x:c r="K45" s="16" t="str">
        <x:v>1478.50/6000.00</x:v>
      </x:c>
      <x:c r="L45" s="16" t="str">
        <x:v>1078.00/4400.00</x:v>
      </x:c>
      <x:c r="M45" s="16" t="str">
        <x:v>28482.70/35180.65</x:v>
      </x:c>
      <x:c r="N45" s="16" t="n">
        <x:v>0</x:v>
      </x:c>
    </x:row>
    <x:row r="46" ht="22" customHeight="1">
      <x:c r="A46" s="2" t="str"/>
      <x:c r="B46" s="2" t="str">
        <x:v>本月未列入</x:v>
      </x:c>
      <x:c r="C46" s="7" t="n">
        <x:v>0</x:v>
      </x:c>
      <x:c r="D46" s="2" t="str">
        <x:v>现有条件未达到奖励资格</x:v>
      </x:c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2" customHeight="1">
      <x:c r="A47" s="2" t="str"/>
      <x:c r="B47" s="2" t="str">
        <x:v>结转余额</x:v>
      </x:c>
      <x:c r="C47" s="7" t="n">
        <x:v>0</x:v>
      </x:c>
      <x:c r="D47" s="2" t="str">
        <x:v>上期可用0期，本期剩余0期</x:v>
      </x:c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22" customHeight="1">
      <x:c r="A48" s="2"/>
      <x:c r="B48" s="2"/>
      <x:c r="C48" s="7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</x:row>
    <x:row r="49" ht="32" customHeight="1">
      <x:c r="A49" s="16" t="str">
        <x:v>粤A05609F</x:v>
      </x:c>
      <x:c r="B49" s="16" t="str">
        <x:v>羚牛100辆18T</x:v>
      </x:c>
      <x:c r="C49" s="17" t="n">
        <x:v>1000</x:v>
      </x:c>
      <x:c r="D49" s="16" t="str">
        <x:v>1435.60/3677.42</x:v>
      </x:c>
      <x:c r="E49" s="16" t="str">
        <x:v>943.90/6000.00</x:v>
      </x:c>
      <x:c r="F49" s="16" t="str">
        <x:v>6576.90/6000.00</x:v>
      </x:c>
      <x:c r="G49" s="16" t="str">
        <x:v>7551.70/6000.00</x:v>
      </x:c>
      <x:c r="H49" s="16" t="str">
        <x:v>5895.00/6000.00</x:v>
      </x:c>
      <x:c r="I49" s="16" t="str">
        <x:v>7747.20/6000.00</x:v>
      </x:c>
      <x:c r="J49" s="16" t="str">
        <x:v>285.30/5419.35</x:v>
      </x:c>
      <x:c r="K49" s="16" t="str">
        <x:v>458.10/6000.00</x:v>
      </x:c>
      <x:c r="L49" s="16" t="str">
        <x:v>318.10/6000.00</x:v>
      </x:c>
      <x:c r="M49" s="16" t="str">
        <x:v>31211.80/51096.77</x:v>
      </x:c>
      <x:c r="N49" s="16" t="n">
        <x:v>1</x:v>
      </x:c>
    </x:row>
    <x:row r="50" ht="22" customHeight="1">
      <x:c r="A50" s="2" t="str"/>
      <x:c r="B50" s="2" t="str">
        <x:v>本月未列入</x:v>
      </x:c>
      <x:c r="C50" s="7" t="n">
        <x:v>0</x:v>
      </x:c>
      <x:c r="D50" s="2" t="str">
        <x:v>已有里程不足，待补数据后再判定</x:v>
      </x:c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  <x:row r="51" ht="22" customHeight="1">
      <x:c r="A51" s="2" t="str"/>
      <x:c r="B51" s="2" t="str">
        <x:v>结转余额</x:v>
      </x:c>
      <x:c r="C51" s="7" t="n">
        <x:v>0</x:v>
      </x:c>
      <x:c r="D51" s="2" t="str">
        <x:v>上期可用0期，本期剩余0期</x:v>
      </x:c>
      <x:c r="E51" s="2"/>
      <x:c r="F51" s="2"/>
      <x:c r="G51" s="2"/>
      <x:c r="H51" s="2"/>
      <x:c r="I51" s="2"/>
      <x:c r="J51" s="2"/>
      <x:c r="K51" s="2"/>
      <x:c r="L51" s="2"/>
      <x:c r="M51" s="2"/>
      <x:c r="N51" s="2"/>
    </x:row>
    <x:row r="52" ht="22" customHeight="1">
      <x:c r="A52" s="2"/>
      <x:c r="B52" s="2"/>
      <x:c r="C52" s="7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</x:row>
    <x:row r="53" ht="32" customHeight="1">
      <x:c r="A53" s="16" t="str">
        <x:v>粤A05650F</x:v>
      </x:c>
      <x:c r="B53" s="16" t="str">
        <x:v>羚牛100辆18T</x:v>
      </x:c>
      <x:c r="C53" s="17" t="n">
        <x:v>1000</x:v>
      </x:c>
      <x:c r="D53" s="16" t="str">
        <x:v>—</x:v>
      </x:c>
      <x:c r="E53" s="16" t="str">
        <x:v>—</x:v>
      </x:c>
      <x:c r="F53" s="16" t="str">
        <x:v>1288.80/2516.13</x:v>
      </x:c>
      <x:c r="G53" s="16" t="str">
        <x:v>2035.80/6000.00</x:v>
      </x:c>
      <x:c r="H53" s="16" t="str">
        <x:v>2467.20/6000.00</x:v>
      </x:c>
      <x:c r="I53" s="16" t="str">
        <x:v>1649.60/3600.00</x:v>
      </x:c>
      <x:c r="J53" s="16" t="str">
        <x:v>2994.90/3096.77</x:v>
      </x:c>
      <x:c r="K53" s="16" t="str">
        <x:v>1728.70/3290.32</x:v>
      </x:c>
      <x:c r="L53" s="16" t="str">
        <x:v>3547.90/6000.00</x:v>
      </x:c>
      <x:c r="M53" s="16" t="str">
        <x:v>15712.90/30503.22</x:v>
      </x:c>
      <x:c r="N53" s="16" t="n">
        <x:v>0</x:v>
      </x:c>
    </x:row>
    <x:row r="54" ht="22" customHeight="1">
      <x:c r="A54" s="2" t="str"/>
      <x:c r="B54" s="2" t="str">
        <x:v>本月未列入</x:v>
      </x:c>
      <x:c r="C54" s="7" t="n">
        <x:v>0</x:v>
      </x:c>
      <x:c r="D54" s="2" t="str">
        <x:v>现有条件未达到奖励资格</x:v>
      </x:c>
      <x:c r="E54" s="2"/>
      <x:c r="F54" s="2"/>
      <x:c r="G54" s="2"/>
      <x:c r="H54" s="2"/>
      <x:c r="I54" s="2"/>
      <x:c r="J54" s="2"/>
      <x:c r="K54" s="2"/>
      <x:c r="L54" s="2"/>
      <x:c r="M54" s="2"/>
      <x:c r="N54" s="2"/>
    </x:row>
    <x:row r="55" ht="22" customHeight="1">
      <x:c r="A55" s="2" t="str"/>
      <x:c r="B55" s="2" t="str">
        <x:v>结转余额</x:v>
      </x:c>
      <x:c r="C55" s="7" t="n">
        <x:v>0</x:v>
      </x:c>
      <x:c r="D55" s="2" t="str">
        <x:v>上期可用0期，本期剩余0期</x:v>
      </x:c>
      <x:c r="E55" s="2"/>
      <x:c r="F55" s="2"/>
      <x:c r="G55" s="2"/>
      <x:c r="H55" s="2"/>
      <x:c r="I55" s="2"/>
      <x:c r="J55" s="2"/>
      <x:c r="K55" s="2"/>
      <x:c r="L55" s="2"/>
      <x:c r="M55" s="2"/>
      <x:c r="N55" s="2"/>
    </x:row>
    <x:row r="56" ht="22" customHeight="1">
      <x:c r="A56" s="2"/>
      <x:c r="B56" s="2"/>
      <x:c r="C56" s="7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</x:row>
    <x:row r="57" ht="32" customHeight="1">
      <x:c r="A57" s="16" t="str">
        <x:v>粤A05809F</x:v>
      </x:c>
      <x:c r="B57" s="16" t="str">
        <x:v>羚牛100辆18T</x:v>
      </x:c>
      <x:c r="C57" s="17" t="n">
        <x:v>1000</x:v>
      </x:c>
      <x:c r="D57" s="16" t="str">
        <x:v>8877.20/5032.26</x:v>
      </x:c>
      <x:c r="E57" s="16" t="str">
        <x:v>7883.90/6000.00</x:v>
      </x:c>
      <x:c r="F57" s="16" t="str">
        <x:v>13240.80/6000.00</x:v>
      </x:c>
      <x:c r="G57" s="16" t="str">
        <x:v>6707.90/6200.00</x:v>
      </x:c>
      <x:c r="H57" s="16" t="str">
        <x:v>446.30/6000.00</x:v>
      </x:c>
      <x:c r="I57" s="16" t="str">
        <x:v>643.80/6000.00</x:v>
      </x:c>
      <x:c r="J57" s="16" t="str">
        <x:v>149.90/6000.00</x:v>
      </x:c>
      <x:c r="K57" s="16" t="str">
        <x:v>471.10/6000.00</x:v>
      </x:c>
      <x:c r="L57" s="16" t="str">
        <x:v>262.90/6000.00</x:v>
      </x:c>
      <x:c r="M57" s="16" t="str">
        <x:v>38683.80/53232.26</x:v>
      </x:c>
      <x:c r="N57" s="16" t="n">
        <x:v>3</x:v>
      </x:c>
    </x:row>
    <x:row r="58" ht="22" customHeight="1">
      <x:c r="A58" s="2" t="str"/>
      <x:c r="B58" s="2" t="str">
        <x:v>本月未列入</x:v>
      </x:c>
      <x:c r="C58" s="7" t="n">
        <x:v>0</x:v>
      </x:c>
      <x:c r="D58" s="2" t="str">
        <x:v>已有里程不足，待补数据后再判定</x:v>
      </x:c>
      <x:c r="E58" s="2"/>
      <x:c r="F58" s="2"/>
      <x:c r="G58" s="2"/>
      <x:c r="H58" s="2"/>
      <x:c r="I58" s="2"/>
      <x:c r="J58" s="2"/>
      <x:c r="K58" s="2"/>
      <x:c r="L58" s="2"/>
      <x:c r="M58" s="2"/>
      <x:c r="N58" s="2"/>
    </x:row>
    <x:row r="59" ht="22" customHeight="1">
      <x:c r="A59" s="2" t="str"/>
      <x:c r="B59" s="2" t="str">
        <x:v>结转余额</x:v>
      </x:c>
      <x:c r="C59" s="7" t="n">
        <x:v>0</x:v>
      </x:c>
      <x:c r="D59" s="2" t="str">
        <x:v>上期可用0期，本期剩余0期</x:v>
      </x:c>
      <x:c r="E59" s="2"/>
      <x:c r="F59" s="2"/>
      <x:c r="G59" s="2"/>
      <x:c r="H59" s="2"/>
      <x:c r="I59" s="2"/>
      <x:c r="J59" s="2"/>
      <x:c r="K59" s="2"/>
      <x:c r="L59" s="2"/>
      <x:c r="M59" s="2"/>
      <x:c r="N59" s="2"/>
    </x:row>
    <x:row r="60" ht="22" customHeight="1">
      <x:c r="A60" s="2"/>
      <x:c r="B60" s="2"/>
      <x:c r="C60" s="7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</x:row>
    <x:row r="61" ht="32" customHeight="1">
      <x:c r="A61" s="16" t="str">
        <x:v>粤A05906F</x:v>
      </x:c>
      <x:c r="B61" s="16" t="str">
        <x:v>羚牛100辆18T</x:v>
      </x:c>
      <x:c r="C61" s="17" t="n">
        <x:v>1000</x:v>
      </x:c>
      <x:c r="D61" s="16" t="str">
        <x:v>—</x:v>
      </x:c>
      <x:c r="E61" s="16" t="str">
        <x:v>—</x:v>
      </x:c>
      <x:c r="F61" s="16" t="str">
        <x:v>1550.40/1741.94</x:v>
      </x:c>
      <x:c r="G61" s="16" t="str">
        <x:v>4392.00/6200.00</x:v>
      </x:c>
      <x:c r="H61" s="16" t="str">
        <x:v>9051.60/6000.00</x:v>
      </x:c>
      <x:c r="I61" s="16" t="str">
        <x:v>10525.60/6000.00</x:v>
      </x:c>
      <x:c r="J61" s="16" t="str">
        <x:v>0.00/6000.00</x:v>
      </x:c>
      <x:c r="K61" s="16" t="str">
        <x:v>2894.20/6000.00</x:v>
      </x:c>
      <x:c r="L61" s="16" t="str">
        <x:v>6016.80/4600.00</x:v>
      </x:c>
      <x:c r="M61" s="16" t="str">
        <x:v>34430.60/36541.94</x:v>
      </x:c>
      <x:c r="N61" s="16" t="n">
        <x:v>0</x:v>
      </x:c>
    </x:row>
    <x:row r="62" ht="22" customHeight="1">
      <x:c r="A62" s="2" t="str"/>
      <x:c r="B62" s="2" t="str">
        <x:v>当月</x:v>
      </x:c>
      <x:c r="C62" s="7" t="n">
        <x:f>'9月奖金发放记录'!J13</x:f>
        <x:v>766.67</x:v>
      </x:c>
      <x:c r="D62" s="2" t="str">
        <x:v>数据齐全</x:v>
      </x:c>
      <x:c r="E62" s="2"/>
      <x:c r="F62" s="2"/>
      <x:c r="G62" s="2"/>
      <x:c r="H62" s="2"/>
      <x:c r="I62" s="2"/>
      <x:c r="J62" s="2"/>
      <x:c r="K62" s="2"/>
      <x:c r="L62" s="2"/>
      <x:c r="M62" s="2"/>
      <x:c r="N62" s="2"/>
    </x:row>
    <x:row r="63" ht="22" customHeight="1">
      <x:c r="A63" s="2" t="str"/>
      <x:c r="B63" s="2" t="str">
        <x:v>结转余额</x:v>
      </x:c>
      <x:c r="C63" s="7" t="n">
        <x:v>0</x:v>
      </x:c>
      <x:c r="D63" s="2" t="str">
        <x:v>上期可用0期，本期剩余0期</x:v>
      </x:c>
      <x:c r="E63" s="2"/>
      <x:c r="F63" s="2"/>
      <x:c r="G63" s="2"/>
      <x:c r="H63" s="2"/>
      <x:c r="I63" s="2"/>
      <x:c r="J63" s="2"/>
      <x:c r="K63" s="2"/>
      <x:c r="L63" s="2"/>
      <x:c r="M63" s="2"/>
      <x:c r="N63" s="2"/>
    </x:row>
    <x:row r="64" ht="22" customHeight="1">
      <x:c r="A64" s="2"/>
      <x:c r="B64" s="2"/>
      <x:c r="C64" s="7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</x:row>
    <x:row r="65" ht="32" customHeight="1">
      <x:c r="A65" s="16" t="str">
        <x:v>粤A06177F</x:v>
      </x:c>
      <x:c r="B65" s="16" t="str">
        <x:v>羚牛100辆18T</x:v>
      </x:c>
      <x:c r="C65" s="17" t="n">
        <x:v>1000</x:v>
      </x:c>
      <x:c r="D65" s="16" t="str">
        <x:v>2106.70/4838.71</x:v>
      </x:c>
      <x:c r="E65" s="16" t="str">
        <x:v>0.00/6000.00</x:v>
      </x:c>
      <x:c r="F65" s="16" t="str">
        <x:v>5854.40/6000.00</x:v>
      </x:c>
      <x:c r="G65" s="16" t="str">
        <x:v>9559.90/6000.00</x:v>
      </x:c>
      <x:c r="H65" s="16" t="str">
        <x:v>3398.90/6193.55</x:v>
      </x:c>
      <x:c r="I65" s="16" t="str">
        <x:v>472.70/6000.00</x:v>
      </x:c>
      <x:c r="J65" s="16" t="str">
        <x:v>708.30/6000.00</x:v>
      </x:c>
      <x:c r="K65" s="16" t="str">
        <x:v>551.90/6000.00</x:v>
      </x:c>
      <x:c r="L65" s="16" t="str">
        <x:v>317.40/6000.00</x:v>
      </x:c>
      <x:c r="M65" s="16" t="str">
        <x:v>22970.20/53032.26</x:v>
      </x:c>
      <x:c r="N65" s="16" t="n">
        <x:v>1</x:v>
      </x:c>
    </x:row>
    <x:row r="66" ht="22" customHeight="1">
      <x:c r="A66" s="2" t="str"/>
      <x:c r="B66" s="2" t="str">
        <x:v>本月未列入</x:v>
      </x:c>
      <x:c r="C66" s="7" t="n">
        <x:v>0</x:v>
      </x:c>
      <x:c r="D66" s="2" t="str">
        <x:v>已有里程不足，待补数据后再判定</x:v>
      </x:c>
      <x:c r="E66" s="2"/>
      <x:c r="F66" s="2"/>
      <x:c r="G66" s="2"/>
      <x:c r="H66" s="2"/>
      <x:c r="I66" s="2"/>
      <x:c r="J66" s="2"/>
      <x:c r="K66" s="2"/>
      <x:c r="L66" s="2"/>
      <x:c r="M66" s="2"/>
      <x:c r="N66" s="2"/>
    </x:row>
    <x:row r="67" ht="22" customHeight="1">
      <x:c r="A67" s="2" t="str"/>
      <x:c r="B67" s="2" t="str">
        <x:v>结转余额</x:v>
      </x:c>
      <x:c r="C67" s="7" t="n">
        <x:v>0</x:v>
      </x:c>
      <x:c r="D67" s="2" t="str">
        <x:v>上期可用0期，本期剩余0期</x:v>
      </x:c>
      <x:c r="E67" s="2"/>
      <x:c r="F67" s="2"/>
      <x:c r="G67" s="2"/>
      <x:c r="H67" s="2"/>
      <x:c r="I67" s="2"/>
      <x:c r="J67" s="2"/>
      <x:c r="K67" s="2"/>
      <x:c r="L67" s="2"/>
      <x:c r="M67" s="2"/>
      <x:c r="N67" s="2"/>
    </x:row>
    <x:row r="68" ht="22" customHeight="1">
      <x:c r="A68" s="2"/>
      <x:c r="B68" s="2"/>
      <x:c r="C68" s="7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</x:row>
    <x:row r="69" ht="32" customHeight="1">
      <x:c r="A69" s="16" t="str">
        <x:v>粤A06271F</x:v>
      </x:c>
      <x:c r="B69" s="16" t="str">
        <x:v>羚牛100辆18T</x:v>
      </x:c>
      <x:c r="C69" s="17" t="n">
        <x:v>1000</x:v>
      </x:c>
      <x:c r="D69" s="16" t="str">
        <x:v>—</x:v>
      </x:c>
      <x:c r="E69" s="16" t="str">
        <x:v>—</x:v>
      </x:c>
      <x:c r="F69" s="16" t="str">
        <x:v>—</x:v>
      </x:c>
      <x:c r="G69" s="16" t="str">
        <x:v>—</x:v>
      </x:c>
      <x:c r="H69" s="16" t="str">
        <x:v>355.80/2516.13</x:v>
      </x:c>
      <x:c r="I69" s="16" t="str">
        <x:v>5644.70/6000.00</x:v>
      </x:c>
      <x:c r="J69" s="16" t="str">
        <x:v>3156.70/6000.00</x:v>
      </x:c>
      <x:c r="K69" s="16" t="str">
        <x:v>618.40/6000.00</x:v>
      </x:c>
      <x:c r="L69" s="16" t="str">
        <x:v>438.90/1400.00</x:v>
      </x:c>
      <x:c r="M69" s="16" t="str">
        <x:v>10214.50/21916.13</x:v>
      </x:c>
      <x:c r="N69" s="16" t="n">
        <x:v>0</x:v>
      </x:c>
    </x:row>
    <x:row r="70" ht="22" customHeight="1">
      <x:c r="A70" s="2" t="str"/>
      <x:c r="B70" s="2" t="str">
        <x:v>本月未列入</x:v>
      </x:c>
      <x:c r="C70" s="7" t="n">
        <x:v>0</x:v>
      </x:c>
      <x:c r="D70" s="2" t="str">
        <x:v>现有条件未达到奖励资格</x:v>
      </x:c>
      <x:c r="E70" s="2"/>
      <x:c r="F70" s="2"/>
      <x:c r="G70" s="2"/>
      <x:c r="H70" s="2"/>
      <x:c r="I70" s="2"/>
      <x:c r="J70" s="2"/>
      <x:c r="K70" s="2"/>
      <x:c r="L70" s="2"/>
      <x:c r="M70" s="2"/>
      <x:c r="N70" s="2"/>
    </x:row>
    <x:row r="71" ht="22" customHeight="1">
      <x:c r="A71" s="2" t="str"/>
      <x:c r="B71" s="2" t="str">
        <x:v>结转余额</x:v>
      </x:c>
      <x:c r="C71" s="7" t="n">
        <x:v>0</x:v>
      </x:c>
      <x:c r="D71" s="2" t="str">
        <x:v>上期可用0期，本期剩余0期</x:v>
      </x:c>
      <x:c r="E71" s="2"/>
      <x:c r="F71" s="2"/>
      <x:c r="G71" s="2"/>
      <x:c r="H71" s="2"/>
      <x:c r="I71" s="2"/>
      <x:c r="J71" s="2"/>
      <x:c r="K71" s="2"/>
      <x:c r="L71" s="2"/>
      <x:c r="M71" s="2"/>
      <x:c r="N71" s="2"/>
    </x:row>
    <x:row r="72" ht="22" customHeight="1">
      <x:c r="A72" s="2"/>
      <x:c r="B72" s="2"/>
      <x:c r="C72" s="7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</x:row>
    <x:row r="73" ht="32" customHeight="1">
      <x:c r="A73" s="16" t="str">
        <x:v>粤A06619F</x:v>
      </x:c>
      <x:c r="B73" s="16" t="str">
        <x:v>羚牛100辆18T</x:v>
      </x:c>
      <x:c r="C73" s="17" t="n">
        <x:v>1000</x:v>
      </x:c>
      <x:c r="D73" s="16" t="str">
        <x:v>—</x:v>
      </x:c>
      <x:c r="E73" s="16" t="str">
        <x:v>—</x:v>
      </x:c>
      <x:c r="F73" s="16" t="str">
        <x:v>—</x:v>
      </x:c>
      <x:c r="G73" s="16" t="str">
        <x:v>—</x:v>
      </x:c>
      <x:c r="H73" s="16" t="str">
        <x:v>369.40/2516.13</x:v>
      </x:c>
      <x:c r="I73" s="16" t="str">
        <x:v>687.00/6000.00</x:v>
      </x:c>
      <x:c r="J73" s="16" t="str">
        <x:v>831.00/6000.00</x:v>
      </x:c>
      <x:c r="K73" s="16" t="str">
        <x:v>267.50/6000.00</x:v>
      </x:c>
      <x:c r="L73" s="16" t="str">
        <x:v>224.60/6000.00</x:v>
      </x:c>
      <x:c r="M73" s="16" t="str">
        <x:v>2379.50/26516.13</x:v>
      </x:c>
      <x:c r="N73" s="16" t="n">
        <x:v>6</x:v>
      </x:c>
    </x:row>
    <x:row r="74" ht="22" customHeight="1">
      <x:c r="A74" s="2" t="str"/>
      <x:c r="B74" s="2" t="str">
        <x:v>本月未列入</x:v>
      </x:c>
      <x:c r="C74" s="7" t="n">
        <x:v>0</x:v>
      </x:c>
      <x:c r="D74" s="2" t="str">
        <x:v>已有里程不足，待补数据后再判定</x:v>
      </x:c>
      <x:c r="E74" s="2"/>
      <x:c r="F74" s="2"/>
      <x:c r="G74" s="2"/>
      <x:c r="H74" s="2"/>
      <x:c r="I74" s="2"/>
      <x:c r="J74" s="2"/>
      <x:c r="K74" s="2"/>
      <x:c r="L74" s="2"/>
      <x:c r="M74" s="2"/>
      <x:c r="N74" s="2"/>
    </x:row>
    <x:row r="75" ht="22" customHeight="1">
      <x:c r="A75" s="2" t="str"/>
      <x:c r="B75" s="2" t="str">
        <x:v>结转余额</x:v>
      </x:c>
      <x:c r="C75" s="7" t="n">
        <x:v>0</x:v>
      </x:c>
      <x:c r="D75" s="2" t="str">
        <x:v>上期可用0期，本期剩余0期</x:v>
      </x:c>
      <x:c r="E75" s="2"/>
      <x:c r="F75" s="2"/>
      <x:c r="G75" s="2"/>
      <x:c r="H75" s="2"/>
      <x:c r="I75" s="2"/>
      <x:c r="J75" s="2"/>
      <x:c r="K75" s="2"/>
      <x:c r="L75" s="2"/>
      <x:c r="M75" s="2"/>
      <x:c r="N75" s="2"/>
    </x:row>
    <x:row r="76" ht="22" customHeight="1">
      <x:c r="A76" s="2"/>
      <x:c r="B76" s="2"/>
      <x:c r="C76" s="7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</x:row>
    <x:row r="77" ht="32" customHeight="1">
      <x:c r="A77" s="16" t="str">
        <x:v>粤A06632F</x:v>
      </x:c>
      <x:c r="B77" s="16" t="str">
        <x:v>羚牛100辆18T</x:v>
      </x:c>
      <x:c r="C77" s="17" t="n">
        <x:v>1000</x:v>
      </x:c>
      <x:c r="D77" s="16" t="str">
        <x:v>1156.80/3677.42</x:v>
      </x:c>
      <x:c r="E77" s="16" t="str">
        <x:v>0.00/6000.00</x:v>
      </x:c>
      <x:c r="F77" s="16" t="str">
        <x:v>4925.20/6000.00</x:v>
      </x:c>
      <x:c r="G77" s="16" t="str">
        <x:v>6427.40/6000.00</x:v>
      </x:c>
      <x:c r="H77" s="16" t="str">
        <x:v>11292.10/6000.00</x:v>
      </x:c>
      <x:c r="I77" s="16" t="str">
        <x:v>10104.20/6000.00</x:v>
      </x:c>
      <x:c r="J77" s="16" t="str">
        <x:v>4150.00/5612.91</x:v>
      </x:c>
      <x:c r="K77" s="16" t="str">
        <x:v>1152.90/6000.00</x:v>
      </x:c>
      <x:c r="L77" s="16" t="str">
        <x:v>1139.60/6000.00</x:v>
      </x:c>
      <x:c r="M77" s="16" t="str">
        <x:v>40348.20/51290.33</x:v>
      </x:c>
      <x:c r="N77" s="16" t="n">
        <x:v>4</x:v>
      </x:c>
    </x:row>
    <x:row r="78" ht="22" customHeight="1">
      <x:c r="A78" s="2" t="str"/>
      <x:c r="B78" s="2" t="str">
        <x:v>本月未列入</x:v>
      </x:c>
      <x:c r="C78" s="7" t="n">
        <x:v>0</x:v>
      </x:c>
      <x:c r="D78" s="2" t="str">
        <x:v>已有里程不足，待补数据后再判定</x:v>
      </x:c>
      <x:c r="E78" s="2"/>
      <x:c r="F78" s="2"/>
      <x:c r="G78" s="2"/>
      <x:c r="H78" s="2"/>
      <x:c r="I78" s="2"/>
      <x:c r="J78" s="2"/>
      <x:c r="K78" s="2"/>
      <x:c r="L78" s="2"/>
      <x:c r="M78" s="2"/>
      <x:c r="N78" s="2"/>
    </x:row>
    <x:row r="79" ht="22" customHeight="1">
      <x:c r="A79" s="2" t="str"/>
      <x:c r="B79" s="2" t="str">
        <x:v>结转余额</x:v>
      </x:c>
      <x:c r="C79" s="7" t="n">
        <x:v>0</x:v>
      </x:c>
      <x:c r="D79" s="2" t="str">
        <x:v>上期可用0期，本期剩余0期</x:v>
      </x:c>
      <x:c r="E79" s="2"/>
      <x:c r="F79" s="2"/>
      <x:c r="G79" s="2"/>
      <x:c r="H79" s="2"/>
      <x:c r="I79" s="2"/>
      <x:c r="J79" s="2"/>
      <x:c r="K79" s="2"/>
      <x:c r="L79" s="2"/>
      <x:c r="M79" s="2"/>
      <x:c r="N79" s="2"/>
    </x:row>
    <x:row r="80" ht="22" customHeight="1">
      <x:c r="A80" s="2"/>
      <x:c r="B80" s="2"/>
      <x:c r="C80" s="7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</x:row>
    <x:row r="81" ht="32" customHeight="1">
      <x:c r="A81" s="16" t="str">
        <x:v>粤A07577F</x:v>
      </x:c>
      <x:c r="B81" s="16" t="str">
        <x:v>羚牛100辆18T</x:v>
      </x:c>
      <x:c r="C81" s="17" t="n">
        <x:v>1000</x:v>
      </x:c>
      <x:c r="D81" s="16" t="str">
        <x:v>—</x:v>
      </x:c>
      <x:c r="E81" s="16" t="str">
        <x:v>—</x:v>
      </x:c>
      <x:c r="F81" s="16" t="str">
        <x:v>2422.90/1161.29</x:v>
      </x:c>
      <x:c r="G81" s="16" t="str">
        <x:v>10296.10/6000.00</x:v>
      </x:c>
      <x:c r="H81" s="16" t="str">
        <x:v>13707.10/6000.00</x:v>
      </x:c>
      <x:c r="I81" s="16" t="str">
        <x:v>11502.80/6000.00</x:v>
      </x:c>
      <x:c r="J81" s="16" t="str">
        <x:v>1432.90/5419.36</x:v>
      </x:c>
      <x:c r="K81" s="16" t="str">
        <x:v>1426.90/6000.00</x:v>
      </x:c>
      <x:c r="L81" s="16" t="str">
        <x:v>106.60/800.00</x:v>
      </x:c>
      <x:c r="M81" s="16" t="str">
        <x:v>40895.30/31380.65</x:v>
      </x:c>
      <x:c r="N81" s="16" t="n">
        <x:v>0</x:v>
      </x:c>
    </x:row>
    <x:row r="82" ht="22" customHeight="1">
      <x:c r="A82" s="2" t="str"/>
      <x:c r="B82" s="2" t="str">
        <x:v>累计补发9月</x:v>
      </x:c>
      <x:c r="C82" s="7" t="n">
        <x:f>'9月奖金发放记录'!J161</x:f>
        <x:v>133.33</x:v>
      </x:c>
      <x:c r="D82" s="2" t="str">
        <x:v>数据齐全</x:v>
      </x:c>
      <x:c r="E82" s="2"/>
      <x:c r="F82" s="2"/>
      <x:c r="G82" s="2"/>
      <x:c r="H82" s="2"/>
      <x:c r="I82" s="2"/>
      <x:c r="J82" s="2"/>
      <x:c r="K82" s="2"/>
      <x:c r="L82" s="2"/>
      <x:c r="M82" s="2"/>
      <x:c r="N82" s="2"/>
    </x:row>
    <x:row r="83" ht="22" customHeight="1">
      <x:c r="A83" s="2" t="str"/>
      <x:c r="B83" s="2" t="str">
        <x:v>结转余额</x:v>
      </x:c>
      <x:c r="C83" s="7" t="n">
        <x:v>0</x:v>
      </x:c>
      <x:c r="D83" s="2" t="str">
        <x:v>上期可用0期，本期剩余0期</x:v>
      </x:c>
      <x:c r="E83" s="2"/>
      <x:c r="F83" s="2"/>
      <x:c r="G83" s="2"/>
      <x:c r="H83" s="2"/>
      <x:c r="I83" s="2"/>
      <x:c r="J83" s="2"/>
      <x:c r="K83" s="2"/>
      <x:c r="L83" s="2"/>
      <x:c r="M83" s="2"/>
      <x:c r="N83" s="2"/>
    </x:row>
    <x:row r="84" ht="22" customHeight="1">
      <x:c r="A84" s="2"/>
      <x:c r="B84" s="2"/>
      <x:c r="C84" s="7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</x:row>
    <x:row r="85" ht="32" customHeight="1">
      <x:c r="A85" s="16" t="str">
        <x:v>粤A08506F</x:v>
      </x:c>
      <x:c r="B85" s="16" t="str">
        <x:v>羚牛100辆18T</x:v>
      </x:c>
      <x:c r="C85" s="17" t="n">
        <x:v>1000</x:v>
      </x:c>
      <x:c r="D85" s="16" t="str">
        <x:v>2772.10/5225.81</x:v>
      </x:c>
      <x:c r="E85" s="16" t="str">
        <x:v>132.20/6000.00</x:v>
      </x:c>
      <x:c r="F85" s="16" t="str">
        <x:v>10851.20/6000.00</x:v>
      </x:c>
      <x:c r="G85" s="16" t="str">
        <x:v>10938.10/6000.00</x:v>
      </x:c>
      <x:c r="H85" s="16" t="str">
        <x:v>3846.20/6193.54</x:v>
      </x:c>
      <x:c r="I85" s="16" t="str">
        <x:v>705.20/6000.00</x:v>
      </x:c>
      <x:c r="J85" s="16" t="str">
        <x:v>116.00/6000.00</x:v>
      </x:c>
      <x:c r="K85" s="16" t="str">
        <x:v>249.60/6000.00</x:v>
      </x:c>
      <x:c r="L85" s="16" t="str">
        <x:v>388.30/1000.00</x:v>
      </x:c>
      <x:c r="M85" s="16" t="str">
        <x:v>29998.90/48419.35</x:v>
      </x:c>
      <x:c r="N85" s="16" t="n">
        <x:v>0</x:v>
      </x:c>
    </x:row>
    <x:row r="86" ht="22" customHeight="1">
      <x:c r="A86" s="2" t="str"/>
      <x:c r="B86" s="2" t="str">
        <x:v>本月未列入</x:v>
      </x:c>
      <x:c r="C86" s="7" t="n">
        <x:v>0</x:v>
      </x:c>
      <x:c r="D86" s="2" t="str">
        <x:v>现有条件未达到奖励资格</x:v>
      </x:c>
      <x:c r="E86" s="2"/>
      <x:c r="F86" s="2"/>
      <x:c r="G86" s="2"/>
      <x:c r="H86" s="2"/>
      <x:c r="I86" s="2"/>
      <x:c r="J86" s="2"/>
      <x:c r="K86" s="2"/>
      <x:c r="L86" s="2"/>
      <x:c r="M86" s="2"/>
      <x:c r="N86" s="2"/>
    </x:row>
    <x:row r="87" ht="22" customHeight="1">
      <x:c r="A87" s="2" t="str"/>
      <x:c r="B87" s="2" t="str">
        <x:v>结转余额</x:v>
      </x:c>
      <x:c r="C87" s="7" t="n">
        <x:v>0</x:v>
      </x:c>
      <x:c r="D87" s="2" t="str">
        <x:v>上期可用0期，本期剩余0期</x:v>
      </x:c>
      <x:c r="E87" s="2"/>
      <x:c r="F87" s="2"/>
      <x:c r="G87" s="2"/>
      <x:c r="H87" s="2"/>
      <x:c r="I87" s="2"/>
      <x:c r="J87" s="2"/>
      <x:c r="K87" s="2"/>
      <x:c r="L87" s="2"/>
      <x:c r="M87" s="2"/>
      <x:c r="N87" s="2"/>
    </x:row>
    <x:row r="88" ht="22" customHeight="1">
      <x:c r="A88" s="2"/>
      <x:c r="B88" s="2"/>
      <x:c r="C88" s="7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</x:row>
    <x:row r="89" ht="32" customHeight="1">
      <x:c r="A89" s="16" t="str">
        <x:v>粤A08578F</x:v>
      </x:c>
      <x:c r="B89" s="16" t="str">
        <x:v>羚牛100辆18T</x:v>
      </x:c>
      <x:c r="C89" s="17" t="n">
        <x:v>1000</x:v>
      </x:c>
      <x:c r="D89" s="16" t="str">
        <x:v>—</x:v>
      </x:c>
      <x:c r="E89" s="16" t="str">
        <x:v>—</x:v>
      </x:c>
      <x:c r="F89" s="16" t="str">
        <x:v>4759.80/6000.00</x:v>
      </x:c>
      <x:c r="G89" s="16" t="str">
        <x:v>5993.20/6200.00</x:v>
      </x:c>
      <x:c r="H89" s="16" t="str">
        <x:v>7531.00/6000.00</x:v>
      </x:c>
      <x:c r="I89" s="16" t="str">
        <x:v>6947.70/6000.00</x:v>
      </x:c>
      <x:c r="J89" s="16" t="str">
        <x:v>5890.70/5225.80</x:v>
      </x:c>
      <x:c r="K89" s="16" t="str">
        <x:v>5379.60/6000.00</x:v>
      </x:c>
      <x:c r="L89" s="16" t="str">
        <x:v>4792.40/4600.00</x:v>
      </x:c>
      <x:c r="M89" s="16" t="str">
        <x:v>41294.40/40025.80</x:v>
      </x:c>
      <x:c r="N89" s="16" t="n">
        <x:v>4</x:v>
      </x:c>
    </x:row>
    <x:row r="90" ht="22" customHeight="1">
      <x:c r="A90" s="2" t="str"/>
      <x:c r="B90" s="2" t="str">
        <x:v>当月</x:v>
      </x:c>
      <x:c r="C90" s="7" t="n">
        <x:f>'9月奖金发放记录'!J14</x:f>
        <x:v>766.67</x:v>
      </x:c>
      <x:c r="D90" s="2" t="str">
        <x:v>按现有里程计算</x:v>
      </x:c>
      <x:c r="E90" s="2"/>
      <x:c r="F90" s="2"/>
      <x:c r="G90" s="2"/>
      <x:c r="H90" s="2"/>
      <x:c r="I90" s="2"/>
      <x:c r="J90" s="2"/>
      <x:c r="K90" s="2"/>
      <x:c r="L90" s="2"/>
      <x:c r="M90" s="2"/>
      <x:c r="N90" s="2"/>
    </x:row>
    <x:row r="91" ht="22" customHeight="1">
      <x:c r="A91" s="2" t="str"/>
      <x:c r="B91" s="2" t="str">
        <x:v>结转余额</x:v>
      </x:c>
      <x:c r="C91" s="7" t="n">
        <x:v>0</x:v>
      </x:c>
      <x:c r="D91" s="2" t="str">
        <x:v>上期可用0期，本期剩余0期</x:v>
      </x:c>
      <x:c r="E91" s="2"/>
      <x:c r="F91" s="2"/>
      <x:c r="G91" s="2"/>
      <x:c r="H91" s="2"/>
      <x:c r="I91" s="2"/>
      <x:c r="J91" s="2"/>
      <x:c r="K91" s="2"/>
      <x:c r="L91" s="2"/>
      <x:c r="M91" s="2"/>
      <x:c r="N91" s="2"/>
    </x:row>
    <x:row r="92" ht="22" customHeight="1">
      <x:c r="A92" s="2"/>
      <x:c r="B92" s="2"/>
      <x:c r="C92" s="7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</x:row>
    <x:row r="93" ht="32" customHeight="1">
      <x:c r="A93" s="16" t="str">
        <x:v>粤A09209F</x:v>
      </x:c>
      <x:c r="B93" s="16" t="str">
        <x:v>羚牛100辆18T</x:v>
      </x:c>
      <x:c r="C93" s="17" t="n">
        <x:v>1000</x:v>
      </x:c>
      <x:c r="D93" s="16" t="str">
        <x:v>—</x:v>
      </x:c>
      <x:c r="E93" s="16" t="str">
        <x:v>—</x:v>
      </x:c>
      <x:c r="F93" s="16" t="str">
        <x:v>2759.20/1354.84</x:v>
      </x:c>
      <x:c r="G93" s="16" t="str">
        <x:v>11740.90/6000.00</x:v>
      </x:c>
      <x:c r="H93" s="16" t="str">
        <x:v>13847.90/6000.00</x:v>
      </x:c>
      <x:c r="I93" s="16" t="str">
        <x:v>6771.50/6000.00</x:v>
      </x:c>
      <x:c r="J93" s="16" t="str">
        <x:v>223.40/5419.35</x:v>
      </x:c>
      <x:c r="K93" s="16" t="str">
        <x:v>191.10/6000.00</x:v>
      </x:c>
      <x:c r="L93" s="16" t="str">
        <x:v>309.80/6000.00</x:v>
      </x:c>
      <x:c r="M93" s="16" t="str">
        <x:v>35843.80/36774.19</x:v>
      </x:c>
      <x:c r="N93" s="16" t="n">
        <x:v>3</x:v>
      </x:c>
    </x:row>
    <x:row r="94" ht="22" customHeight="1">
      <x:c r="A94" s="2" t="str"/>
      <x:c r="B94" s="2" t="str">
        <x:v>本月未列入</x:v>
      </x:c>
      <x:c r="C94" s="7" t="n">
        <x:v>0</x:v>
      </x:c>
      <x:c r="D94" s="2" t="str">
        <x:v>已有里程不足，待补数据后再判定</x:v>
      </x:c>
      <x:c r="E94" s="2"/>
      <x:c r="F94" s="2"/>
      <x:c r="G94" s="2"/>
      <x:c r="H94" s="2"/>
      <x:c r="I94" s="2"/>
      <x:c r="J94" s="2"/>
      <x:c r="K94" s="2"/>
      <x:c r="L94" s="2"/>
      <x:c r="M94" s="2"/>
      <x:c r="N94" s="2"/>
    </x:row>
    <x:row r="95" ht="22" customHeight="1">
      <x:c r="A95" s="2" t="str"/>
      <x:c r="B95" s="2" t="str">
        <x:v>结转余额</x:v>
      </x:c>
      <x:c r="C95" s="7" t="n">
        <x:v>0</x:v>
      </x:c>
      <x:c r="D95" s="2" t="str">
        <x:v>上期可用0期，本期剩余0期</x:v>
      </x:c>
      <x:c r="E95" s="2"/>
      <x:c r="F95" s="2"/>
      <x:c r="G95" s="2"/>
      <x:c r="H95" s="2"/>
      <x:c r="I95" s="2"/>
      <x:c r="J95" s="2"/>
      <x:c r="K95" s="2"/>
      <x:c r="L95" s="2"/>
      <x:c r="M95" s="2"/>
      <x:c r="N95" s="2"/>
    </x:row>
    <x:row r="96" ht="22" customHeight="1">
      <x:c r="A96" s="2"/>
      <x:c r="B96" s="2"/>
      <x:c r="C96" s="7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</x:row>
    <x:row r="97" ht="32" customHeight="1">
      <x:c r="A97" s="16" t="str">
        <x:v>粤AFH3525</x:v>
      </x:c>
      <x:c r="B97" s="16" t="str">
        <x:v>恒运50辆4.5T普货</x:v>
      </x:c>
      <x:c r="C97" s="17" t="n">
        <x:v>260</x:v>
      </x:c>
      <x:c r="D97" s="16" t="str">
        <x:v>—</x:v>
      </x:c>
      <x:c r="E97" s="16" t="str">
        <x:v>—</x:v>
      </x:c>
      <x:c r="F97" s="16" t="str">
        <x:v>—</x:v>
      </x:c>
      <x:c r="G97" s="16" t="str">
        <x:v>691.90/3000.00</x:v>
      </x:c>
      <x:c r="H97" s="16" t="str">
        <x:v>1778.10/5000.00</x:v>
      </x:c>
      <x:c r="I97" s="16" t="str">
        <x:v>1699.50/5000.00</x:v>
      </x:c>
      <x:c r="J97" s="16" t="str">
        <x:v>1806.80/5000.00</x:v>
      </x:c>
      <x:c r="K97" s="16" t="str">
        <x:v>1000.50/5000.00</x:v>
      </x:c>
      <x:c r="L97" s="16" t="str">
        <x:v>1695.20/5000.00</x:v>
      </x:c>
      <x:c r="M97" s="16" t="str">
        <x:v>8672.00/28000.00</x:v>
      </x:c>
      <x:c r="N97" s="16" t="n">
        <x:v>1</x:v>
      </x:c>
    </x:row>
    <x:row r="98" ht="22" customHeight="1">
      <x:c r="A98" s="2" t="str"/>
      <x:c r="B98" s="2" t="str">
        <x:v>本月未列入</x:v>
      </x:c>
      <x:c r="C98" s="7" t="n">
        <x:v>0</x:v>
      </x:c>
      <x:c r="D98" s="2" t="str">
        <x:v>已有里程不足，待补数据后再判定</x:v>
      </x:c>
      <x:c r="E98" s="2"/>
      <x:c r="F98" s="2"/>
      <x:c r="G98" s="2"/>
      <x:c r="H98" s="2"/>
      <x:c r="I98" s="2"/>
      <x:c r="J98" s="2"/>
      <x:c r="K98" s="2"/>
      <x:c r="L98" s="2"/>
      <x:c r="M98" s="2"/>
      <x:c r="N98" s="2"/>
    </x:row>
    <x:row r="99" ht="22" customHeight="1">
      <x:c r="A99" s="2" t="str"/>
      <x:c r="B99" s="2" t="str">
        <x:v>结转余额</x:v>
      </x:c>
      <x:c r="C99" s="7" t="n">
        <x:v>0</x:v>
      </x:c>
      <x:c r="D99" s="2" t="str">
        <x:v>上期可用0期，本期剩余0期</x:v>
      </x:c>
      <x:c r="E99" s="2"/>
      <x:c r="F99" s="2"/>
      <x:c r="G99" s="2"/>
      <x:c r="H99" s="2"/>
      <x:c r="I99" s="2"/>
      <x:c r="J99" s="2"/>
      <x:c r="K99" s="2"/>
      <x:c r="L99" s="2"/>
      <x:c r="M99" s="2"/>
      <x:c r="N99" s="2"/>
    </x:row>
    <x:row r="100" ht="22" customHeight="1">
      <x:c r="A100" s="2"/>
      <x:c r="B100" s="2"/>
      <x:c r="C100" s="7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</x:row>
    <x:row r="101" ht="32" customHeight="1">
      <x:c r="A101" s="16" t="str">
        <x:v>粤AFQ7882</x:v>
      </x:c>
      <x:c r="B101" s="16" t="str">
        <x:v>恒运50辆4.5T普货</x:v>
      </x:c>
      <x:c r="C101" s="17" t="n">
        <x:v>260</x:v>
      </x:c>
      <x:c r="D101" s="16" t="str">
        <x:v>—</x:v>
      </x:c>
      <x:c r="E101" s="16" t="str">
        <x:v>—</x:v>
      </x:c>
      <x:c r="F101" s="16" t="str">
        <x:v>—</x:v>
      </x:c>
      <x:c r="G101" s="16" t="str">
        <x:v>—</x:v>
      </x:c>
      <x:c r="H101" s="16" t="str">
        <x:v>386.10/1612.90</x:v>
      </x:c>
      <x:c r="I101" s="16" t="str">
        <x:v>1316.00/5000.00</x:v>
      </x:c>
      <x:c r="J101" s="16" t="str">
        <x:v>1715.50/5000.00</x:v>
      </x:c>
      <x:c r="K101" s="16" t="str">
        <x:v>1471.20/5000.00</x:v>
      </x:c>
      <x:c r="L101" s="16" t="str">
        <x:v>1285.70/5000.00</x:v>
      </x:c>
      <x:c r="M101" s="16" t="str">
        <x:v>6174.50/21612.90</x:v>
      </x:c>
      <x:c r="N101" s="16" t="n">
        <x:v>0</x:v>
      </x:c>
    </x:row>
    <x:row r="102" ht="22" customHeight="1">
      <x:c r="A102" s="2" t="str"/>
      <x:c r="B102" s="2" t="str">
        <x:v>本月未列入</x:v>
      </x:c>
      <x:c r="C102" s="7" t="n">
        <x:v>0</x:v>
      </x:c>
      <x:c r="D102" s="2" t="str">
        <x:v>现有条件未达到奖励资格</x:v>
      </x:c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</x:row>
    <x:row r="103" ht="22" customHeight="1">
      <x:c r="A103" s="2" t="str"/>
      <x:c r="B103" s="2" t="str">
        <x:v>结转余额</x:v>
      </x:c>
      <x:c r="C103" s="7" t="n">
        <x:v>0</x:v>
      </x:c>
      <x:c r="D103" s="2" t="str">
        <x:v>上期可用0期，本期剩余0期</x:v>
      </x:c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</x:row>
    <x:row r="104" ht="22" customHeight="1">
      <x:c r="A104" s="2"/>
      <x:c r="B104" s="2"/>
      <x:c r="C104" s="7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</x:row>
    <x:row r="105" ht="32" customHeight="1">
      <x:c r="A105" s="16" t="str">
        <x:v>粤AG03213</x:v>
      </x:c>
      <x:c r="B105" s="16" t="str">
        <x:v>恒运50辆4.5T普货</x:v>
      </x:c>
      <x:c r="C105" s="17" t="n">
        <x:v>260</x:v>
      </x:c>
      <x:c r="D105" s="16" t="str">
        <x:v>—</x:v>
      </x:c>
      <x:c r="E105" s="16" t="str">
        <x:v>—</x:v>
      </x:c>
      <x:c r="F105" s="16" t="str">
        <x:v>—</x:v>
      </x:c>
      <x:c r="G105" s="16" t="str">
        <x:v>—</x:v>
      </x:c>
      <x:c r="H105" s="16" t="str">
        <x:v>—</x:v>
      </x:c>
      <x:c r="I105" s="16" t="str">
        <x:v>669.40/3333.33</x:v>
      </x:c>
      <x:c r="J105" s="16" t="str">
        <x:v>1120.20/5000.00</x:v>
      </x:c>
      <x:c r="K105" s="16" t="str">
        <x:v>1686.40/5000.00</x:v>
      </x:c>
      <x:c r="L105" s="16" t="str">
        <x:v>2095.20/5000.00</x:v>
      </x:c>
      <x:c r="M105" s="16" t="str">
        <x:v>5571.20/18333.33</x:v>
      </x:c>
      <x:c r="N105" s="16" t="n">
        <x:v>0</x:v>
      </x:c>
    </x:row>
    <x:row r="106" ht="22" customHeight="1">
      <x:c r="A106" s="2" t="str"/>
      <x:c r="B106" s="2" t="str">
        <x:v>本月未列入</x:v>
      </x:c>
      <x:c r="C106" s="7" t="n">
        <x:v>0</x:v>
      </x:c>
      <x:c r="D106" s="2" t="str">
        <x:v>现有条件未达到奖励资格</x:v>
      </x:c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</x:row>
    <x:row r="107" ht="22" customHeight="1">
      <x:c r="A107" s="2" t="str"/>
      <x:c r="B107" s="2" t="str">
        <x:v>结转余额</x:v>
      </x:c>
      <x:c r="C107" s="7" t="n">
        <x:v>0</x:v>
      </x:c>
      <x:c r="D107" s="2" t="str">
        <x:v>上期可用0期，本期剩余0期</x:v>
      </x:c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</x:row>
    <x:row r="108" ht="22" customHeight="1">
      <x:c r="A108" s="2"/>
      <x:c r="B108" s="2"/>
      <x:c r="C108" s="7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</x:row>
    <x:row r="109" ht="32" customHeight="1">
      <x:c r="A109" s="16" t="str">
        <x:v>粤AG15568</x:v>
      </x:c>
      <x:c r="B109" s="16" t="str">
        <x:v>恒运50辆4.5T普货</x:v>
      </x:c>
      <x:c r="C109" s="17" t="n">
        <x:v>260</x:v>
      </x:c>
      <x:c r="D109" s="16" t="str">
        <x:v>—</x:v>
      </x:c>
      <x:c r="E109" s="16" t="str">
        <x:v>—</x:v>
      </x:c>
      <x:c r="F109" s="16" t="str">
        <x:v>—</x:v>
      </x:c>
      <x:c r="G109" s="16" t="str">
        <x:v>—</x:v>
      </x:c>
      <x:c r="H109" s="16" t="str">
        <x:v>—</x:v>
      </x:c>
      <x:c r="I109" s="16" t="str">
        <x:v>1034.30/3333.33</x:v>
      </x:c>
      <x:c r="J109" s="16" t="str">
        <x:v>1635.40/5000.00</x:v>
      </x:c>
      <x:c r="K109" s="16" t="str">
        <x:v>1383.60/5000.00</x:v>
      </x:c>
      <x:c r="L109" s="16" t="str">
        <x:v>1108.80/5000.00</x:v>
      </x:c>
      <x:c r="M109" s="16" t="str">
        <x:v>5162.10/18333.33</x:v>
      </x:c>
      <x:c r="N109" s="16" t="n">
        <x:v>0</x:v>
      </x:c>
    </x:row>
    <x:row r="110" ht="22" customHeight="1">
      <x:c r="A110" s="2" t="str"/>
      <x:c r="B110" s="2" t="str">
        <x:v>本月未列入</x:v>
      </x:c>
      <x:c r="C110" s="7" t="n">
        <x:v>0</x:v>
      </x:c>
      <x:c r="D110" s="2" t="str">
        <x:v>现有条件未达到奖励资格</x:v>
      </x:c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</x:row>
    <x:row r="111" ht="22" customHeight="1">
      <x:c r="A111" s="2" t="str"/>
      <x:c r="B111" s="2" t="str">
        <x:v>结转余额</x:v>
      </x:c>
      <x:c r="C111" s="7" t="n">
        <x:v>0</x:v>
      </x:c>
      <x:c r="D111" s="2" t="str">
        <x:v>上期可用0期，本期剩余0期</x:v>
      </x:c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</x:row>
    <x:row r="112" ht="22" customHeight="1">
      <x:c r="A112" s="2"/>
      <x:c r="B112" s="2"/>
      <x:c r="C112" s="7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</x:row>
    <x:row r="113" ht="32" customHeight="1">
      <x:c r="A113" s="16" t="str">
        <x:v>粤AGP3508</x:v>
      </x:c>
      <x:c r="B113" s="16" t="str">
        <x:v>无本月考核，承接历史结转</x:v>
      </x:c>
      <x:c r="C113" s="17" t="n">
        <x:v>150</x:v>
      </x:c>
      <x:c r="D113" s="16" t="str">
        <x:v>4474.70/3000.00</x:v>
      </x:c>
      <x:c r="E113" s="16" t="str">
        <x:v>4479.70/3000.00</x:v>
      </x:c>
      <x:c r="F113" s="16" t="str">
        <x:v>7320.00/3000.00</x:v>
      </x:c>
      <x:c r="G113" s="16" t="str">
        <x:v>7444.90/3000.00</x:v>
      </x:c>
      <x:c r="H113" s="16" t="str">
        <x:v>7754.70/3000.00</x:v>
      </x:c>
      <x:c r="I113" s="16" t="str">
        <x:v>9009.60/3000.00</x:v>
      </x:c>
      <x:c r="J113" s="16" t="str">
        <x:v>7789.70/3000.00</x:v>
      </x:c>
      <x:c r="K113" s="16" t="str">
        <x:v>6707.30/2225.81</x:v>
      </x:c>
      <x:c r="L113" s="16" t="str">
        <x:v>0.00/3000.00</x:v>
      </x:c>
      <x:c r="M113" s="16" t="str">
        <x:v>54980.60/26225.81</x:v>
      </x:c>
      <x:c r="N113" s="16" t="n">
        <x:v>0</x:v>
      </x:c>
    </x:row>
    <x:row r="114" ht="22" customHeight="1">
      <x:c r="A114" s="2" t="str"/>
      <x:c r="B114" s="2" t="str">
        <x:v>结转</x:v>
      </x:c>
      <x:c r="C114" s="7" t="n">
        <x:f>'9月奖金发放记录'!J109</x:f>
        <x:v>150</x:v>
      </x:c>
      <x:c r="D114" s="2" t="str">
        <x:v>数据齐全</x:v>
      </x:c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</x:row>
    <x:row r="115" ht="22" customHeight="1">
      <x:c r="A115" s="2" t="str"/>
      <x:c r="B115" s="2" t="str">
        <x:v>结转余额</x:v>
      </x:c>
      <x:c r="C115" s="7" t="n">
        <x:v>3</x:v>
      </x:c>
      <x:c r="D115" s="2" t="str">
        <x:v>上期可用4期，本期剩余3期</x:v>
      </x:c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</x:row>
    <x:row r="116" ht="22" customHeight="1">
      <x:c r="A116" s="2"/>
      <x:c r="B116" s="2"/>
      <x:c r="C116" s="7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</x:row>
    <x:row r="117" ht="32" customHeight="1">
      <x:c r="A117" s="16" t="str">
        <x:v>粤AGP3607</x:v>
      </x:c>
      <x:c r="B117" s="16" t="str">
        <x:v>无本月考核，承接历史结转</x:v>
      </x:c>
      <x:c r="C117" s="17" t="n">
        <x:v>260</x:v>
      </x:c>
      <x:c r="D117" s="16" t="str">
        <x:v>4292.80/5000.00</x:v>
      </x:c>
      <x:c r="E117" s="16" t="str">
        <x:v>1401.00/5000.00</x:v>
      </x:c>
      <x:c r="F117" s="16" t="str">
        <x:v>4632.80/5000.00</x:v>
      </x:c>
      <x:c r="G117" s="16" t="str">
        <x:v>1911.30/5000.00</x:v>
      </x:c>
      <x:c r="H117" s="16" t="str">
        <x:v>10908.50/5000.00</x:v>
      </x:c>
      <x:c r="I117" s="16" t="str">
        <x:v>13277.30/5000.00</x:v>
      </x:c>
      <x:c r="J117" s="16" t="str">
        <x:v>8138.60/5000.00</x:v>
      </x:c>
      <x:c r="K117" s="16" t="str">
        <x:v>8835.70/4516.13</x:v>
      </x:c>
      <x:c r="L117" s="16" t="str">
        <x:v>0.00/5000.00</x:v>
      </x:c>
      <x:c r="M117" s="16" t="str">
        <x:v>53398.00/44516.13</x:v>
      </x:c>
      <x:c r="N117" s="16" t="n">
        <x:v>0</x:v>
      </x:c>
    </x:row>
    <x:row r="118" ht="22" customHeight="1">
      <x:c r="A118" s="2" t="str"/>
      <x:c r="B118" s="2" t="str">
        <x:v>结转</x:v>
      </x:c>
      <x:c r="C118" s="7" t="n">
        <x:f>'9月奖金发放记录'!J110</x:f>
        <x:v>260</x:v>
      </x:c>
      <x:c r="D118" s="2" t="str">
        <x:v>数据齐全</x:v>
      </x:c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</x:row>
    <x:row r="119" ht="22" customHeight="1">
      <x:c r="A119" s="2" t="str"/>
      <x:c r="B119" s="2" t="str">
        <x:v>结转余额</x:v>
      </x:c>
      <x:c r="C119" s="7" t="n">
        <x:v>0</x:v>
      </x:c>
      <x:c r="D119" s="2" t="str">
        <x:v>上期可用1期，本期剩余0期</x:v>
      </x:c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</x:row>
    <x:row r="120" ht="22" customHeight="1">
      <x:c r="A120" s="2"/>
      <x:c r="B120" s="2"/>
      <x:c r="C120" s="7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</x:row>
    <x:row r="121" ht="32" customHeight="1">
      <x:c r="A121" s="16" t="str">
        <x:v>粤AGP3609</x:v>
      </x:c>
      <x:c r="B121" s="16" t="str">
        <x:v>羚牛136辆4.5T冷链车</x:v>
      </x:c>
      <x:c r="C121" s="17" t="n">
        <x:v>260</x:v>
      </x:c>
      <x:c r="D121" s="16" t="str">
        <x:v>—</x:v>
      </x:c>
      <x:c r="E121" s="16" t="str">
        <x:v>—</x:v>
      </x:c>
      <x:c r="F121" s="16" t="str">
        <x:v>3688.70/2258.06</x:v>
      </x:c>
      <x:c r="G121" s="16" t="str">
        <x:v>8068.20/5000.00</x:v>
      </x:c>
      <x:c r="H121" s="16" t="str">
        <x:v>7468.30/5000.00</x:v>
      </x:c>
      <x:c r="I121" s="16" t="str">
        <x:v>7261.30/5000.00</x:v>
      </x:c>
      <x:c r="J121" s="16" t="str">
        <x:v>4765.60/5000.00</x:v>
      </x:c>
      <x:c r="K121" s="16" t="str">
        <x:v>4531.50/5000.00</x:v>
      </x:c>
      <x:c r="L121" s="16" t="str">
        <x:v>615.30/500.00</x:v>
      </x:c>
      <x:c r="M121" s="16" t="str">
        <x:v>36398.90/27758.06</x:v>
      </x:c>
      <x:c r="N121" s="16" t="n">
        <x:v>0</x:v>
      </x:c>
    </x:row>
    <x:row r="122" ht="22" customHeight="1">
      <x:c r="A122" s="2" t="str"/>
      <x:c r="B122" s="2" t="str">
        <x:v>当月</x:v>
      </x:c>
      <x:c r="C122" s="7" t="n">
        <x:f>'9月奖金发放记录'!J15</x:f>
        <x:v>26</x:v>
      </x:c>
      <x:c r="D122" s="2" t="str">
        <x:v>数据齐全</x:v>
      </x:c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</x:row>
    <x:row r="123" ht="22" customHeight="1">
      <x:c r="A123" s="2" t="str"/>
      <x:c r="B123" s="2" t="str">
        <x:v>结转余额</x:v>
      </x:c>
      <x:c r="C123" s="7" t="n">
        <x:v>0</x:v>
      </x:c>
      <x:c r="D123" s="2" t="str">
        <x:v>上期可用0期，本期剩余0期</x:v>
      </x:c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</x:row>
    <x:row r="124" ht="22" customHeight="1">
      <x:c r="A124" s="2"/>
      <x:c r="B124" s="2"/>
      <x:c r="C124" s="7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</x:row>
    <x:row r="125" ht="32" customHeight="1">
      <x:c r="A125" s="16" t="str">
        <x:v>粤AGP3690</x:v>
      </x:c>
      <x:c r="B125" s="16" t="str">
        <x:v>羚牛136辆4.5T冷链车</x:v>
      </x:c>
      <x:c r="C125" s="17" t="n">
        <x:v>260</x:v>
      </x:c>
      <x:c r="D125" s="16" t="str">
        <x:v>552.50/2580.65</x:v>
      </x:c>
      <x:c r="E125" s="16" t="str">
        <x:v>364.00/5000.00</x:v>
      </x:c>
      <x:c r="F125" s="16" t="str">
        <x:v>757.00/5000.00</x:v>
      </x:c>
      <x:c r="G125" s="16" t="str">
        <x:v>549.70/2166.67</x:v>
      </x:c>
      <x:c r="H125" s="16" t="str">
        <x:v>—</x:v>
      </x:c>
      <x:c r="I125" s="16" t="str">
        <x:v>159.80/4333.33</x:v>
      </x:c>
      <x:c r="J125" s="16" t="str">
        <x:v>272.00/5000.00</x:v>
      </x:c>
      <x:c r="K125" s="16" t="str">
        <x:v>349.50/5000.00</x:v>
      </x:c>
      <x:c r="L125" s="16" t="str">
        <x:v>180.60/5000.00</x:v>
      </x:c>
      <x:c r="M125" s="16" t="str">
        <x:v>961.90/19333.33</x:v>
      </x:c>
      <x:c r="N125" s="16" t="n">
        <x:v>0</x:v>
      </x:c>
    </x:row>
    <x:row r="126" ht="22" customHeight="1">
      <x:c r="A126" s="2" t="str"/>
      <x:c r="B126" s="2" t="str">
        <x:v>本月未列入</x:v>
      </x:c>
      <x:c r="C126" s="7" t="n">
        <x:v>0</x:v>
      </x:c>
      <x:c r="D126" s="2" t="str">
        <x:v>现有条件未达到奖励资格</x:v>
      </x:c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</x:row>
    <x:row r="127" ht="22" customHeight="1">
      <x:c r="A127" s="2" t="str"/>
      <x:c r="B127" s="2" t="str">
        <x:v>结转余额</x:v>
      </x:c>
      <x:c r="C127" s="7" t="n">
        <x:v>0</x:v>
      </x:c>
      <x:c r="D127" s="2" t="str">
        <x:v>上期可用0期，本期剩余0期</x:v>
      </x:c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</x:row>
    <x:row r="128" ht="22" customHeight="1">
      <x:c r="A128" s="2"/>
      <x:c r="B128" s="2"/>
      <x:c r="C128" s="7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</x:row>
    <x:row r="129" ht="32" customHeight="1">
      <x:c r="A129" s="16" t="str">
        <x:v>粤AGP4335</x:v>
      </x:c>
      <x:c r="B129" s="16" t="str">
        <x:v>羚牛136辆4.5T冷链车</x:v>
      </x:c>
      <x:c r="C129" s="17" t="n">
        <x:v>260</x:v>
      </x:c>
      <x:c r="D129" s="16" t="str">
        <x:v>73.40/161.29</x:v>
      </x:c>
      <x:c r="E129" s="16" t="str">
        <x:v>1865.70/5000.00</x:v>
      </x:c>
      <x:c r="F129" s="16" t="str">
        <x:v>4896.60/5000.00</x:v>
      </x:c>
      <x:c r="G129" s="16" t="str">
        <x:v>303.70/666.67</x:v>
      </x:c>
      <x:c r="H129" s="16" t="str">
        <x:v>3039.70/2741.94</x:v>
      </x:c>
      <x:c r="I129" s="16" t="str">
        <x:v>6905.20/5000.00</x:v>
      </x:c>
      <x:c r="J129" s="16" t="str">
        <x:v>5914.10/5000.00</x:v>
      </x:c>
      <x:c r="K129" s="16" t="str">
        <x:v>5080.00/5000.00</x:v>
      </x:c>
      <x:c r="L129" s="16" t="str">
        <x:v>5262.30/5000.00</x:v>
      </x:c>
      <x:c r="M129" s="16" t="str">
        <x:v>33340.70/33569.90</x:v>
      </x:c>
      <x:c r="N129" s="16" t="n">
        <x:v>4</x:v>
      </x:c>
    </x:row>
    <x:row r="130" ht="22" customHeight="1">
      <x:c r="A130" s="2" t="str"/>
      <x:c r="B130" s="2" t="str">
        <x:v>当月</x:v>
      </x:c>
      <x:c r="C130" s="7" t="n">
        <x:f>'9月奖金发放记录'!J16</x:f>
        <x:v>260</x:v>
      </x:c>
      <x:c r="D130" s="2" t="str">
        <x:v>按现有里程计算</x:v>
      </x:c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</x:row>
    <x:row r="131" ht="22" customHeight="1">
      <x:c r="A131" s="2" t="str"/>
      <x:c r="B131" s="2" t="str">
        <x:v>结转余额</x:v>
      </x:c>
      <x:c r="C131" s="7" t="n">
        <x:v>0</x:v>
      </x:c>
      <x:c r="D131" s="2" t="str">
        <x:v>上期可用0期，本期剩余0期</x:v>
      </x:c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</x:row>
    <x:row r="132" ht="22" customHeight="1">
      <x:c r="A132" s="2"/>
      <x:c r="B132" s="2"/>
      <x:c r="C132" s="7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</x:row>
    <x:row r="133" ht="32" customHeight="1">
      <x:c r="A133" s="16" t="str">
        <x:v>粤AGP4377</x:v>
      </x:c>
      <x:c r="B133" s="16" t="str">
        <x:v>羚牛136辆4.5T冷链车</x:v>
      </x:c>
      <x:c r="C133" s="17" t="n">
        <x:v>260</x:v>
      </x:c>
      <x:c r="D133" s="16" t="str">
        <x:v>—</x:v>
      </x:c>
      <x:c r="E133" s="16" t="str">
        <x:v>—</x:v>
      </x:c>
      <x:c r="F133" s="16" t="str">
        <x:v>—</x:v>
      </x:c>
      <x:c r="G133" s="16" t="str">
        <x:v>—</x:v>
      </x:c>
      <x:c r="H133" s="16" t="str">
        <x:v>—</x:v>
      </x:c>
      <x:c r="I133" s="16" t="str">
        <x:v>—</x:v>
      </x:c>
      <x:c r="J133" s="16" t="str">
        <x:v>—</x:v>
      </x:c>
      <x:c r="K133" s="16" t="str">
        <x:v>—</x:v>
      </x:c>
      <x:c r="L133" s="16" t="str">
        <x:v>1817.50/2166.67</x:v>
      </x:c>
      <x:c r="M133" s="16" t="str">
        <x:v>1817.50/2166.67</x:v>
      </x:c>
      <x:c r="N133" s="16" t="n">
        <x:v>0</x:v>
      </x:c>
    </x:row>
    <x:row r="134" ht="22" customHeight="1">
      <x:c r="A134" s="2" t="str"/>
      <x:c r="B134" s="2" t="str">
        <x:v>本月未列入</x:v>
      </x:c>
      <x:c r="C134" s="7" t="n">
        <x:v>0</x:v>
      </x:c>
      <x:c r="D134" s="2" t="str">
        <x:v>现有条件未达到奖励资格</x:v>
      </x:c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</x:row>
    <x:row r="135" ht="22" customHeight="1">
      <x:c r="A135" s="2" t="str"/>
      <x:c r="B135" s="2" t="str">
        <x:v>结转余额</x:v>
      </x:c>
      <x:c r="C135" s="7" t="n">
        <x:v>0</x:v>
      </x:c>
      <x:c r="D135" s="2" t="str">
        <x:v>上期可用0期，本期剩余0期</x:v>
      </x:c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</x:row>
    <x:row r="136" ht="22" customHeight="1">
      <x:c r="A136" s="2"/>
      <x:c r="B136" s="2"/>
      <x:c r="C136" s="7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</x:row>
    <x:row r="137" ht="32" customHeight="1">
      <x:c r="A137" s="16" t="str">
        <x:v>粤AGP4583</x:v>
      </x:c>
      <x:c r="B137" s="16" t="str">
        <x:v>羚牛136辆4.5T冷链车</x:v>
      </x:c>
      <x:c r="C137" s="17" t="n">
        <x:v>260</x:v>
      </x:c>
      <x:c r="D137" s="16" t="str">
        <x:v>—</x:v>
      </x:c>
      <x:c r="E137" s="16" t="str">
        <x:v>—</x:v>
      </x:c>
      <x:c r="F137" s="16" t="str">
        <x:v>—</x:v>
      </x:c>
      <x:c r="G137" s="16" t="str">
        <x:v>—</x:v>
      </x:c>
      <x:c r="H137" s="16" t="str">
        <x:v>—</x:v>
      </x:c>
      <x:c r="I137" s="16" t="str">
        <x:v>—</x:v>
      </x:c>
      <x:c r="J137" s="16" t="str">
        <x:v>—</x:v>
      </x:c>
      <x:c r="K137" s="16" t="str">
        <x:v>—</x:v>
      </x:c>
      <x:c r="L137" s="16" t="str">
        <x:v>3803.60/4500.00</x:v>
      </x:c>
      <x:c r="M137" s="16" t="str">
        <x:v>3803.60/4500.00</x:v>
      </x:c>
      <x:c r="N137" s="16" t="n">
        <x:v>1</x:v>
      </x:c>
    </x:row>
    <x:row r="138" ht="22" customHeight="1">
      <x:c r="A138" s="2" t="str"/>
      <x:c r="B138" s="2" t="str">
        <x:v>本月未列入</x:v>
      </x:c>
      <x:c r="C138" s="7" t="n">
        <x:v>0</x:v>
      </x:c>
      <x:c r="D138" s="2" t="str">
        <x:v>已有里程不足，待补数据后再判定</x:v>
      </x:c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</x:row>
    <x:row r="139" ht="22" customHeight="1">
      <x:c r="A139" s="2" t="str"/>
      <x:c r="B139" s="2" t="str">
        <x:v>结转余额</x:v>
      </x:c>
      <x:c r="C139" s="7" t="n">
        <x:v>0</x:v>
      </x:c>
      <x:c r="D139" s="2" t="str">
        <x:v>上期可用0期，本期剩余0期</x:v>
      </x:c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</x:row>
    <x:row r="140" ht="22" customHeight="1">
      <x:c r="A140" s="2"/>
      <x:c r="B140" s="2"/>
      <x:c r="C140" s="7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</x:row>
    <x:row r="141" ht="32" customHeight="1">
      <x:c r="A141" s="16" t="str">
        <x:v>粤AGP4597</x:v>
      </x:c>
      <x:c r="B141" s="16" t="str">
        <x:v>羚牛136辆4.5T冷链车</x:v>
      </x:c>
      <x:c r="C141" s="17" t="n">
        <x:v>260</x:v>
      </x:c>
      <x:c r="D141" s="16" t="str">
        <x:v>1149.50/5000.00</x:v>
      </x:c>
      <x:c r="E141" s="16" t="str">
        <x:v>691.10/5000.00</x:v>
      </x:c>
      <x:c r="F141" s="16" t="str">
        <x:v>411.90/5000.00</x:v>
      </x:c>
      <x:c r="G141" s="16" t="str">
        <x:v>53.90/500.00</x:v>
      </x:c>
      <x:c r="H141" s="16" t="str">
        <x:v>—</x:v>
      </x:c>
      <x:c r="I141" s="16" t="str">
        <x:v>1779.60/4500.00</x:v>
      </x:c>
      <x:c r="J141" s="16" t="str">
        <x:v>1918.10/5000.00</x:v>
      </x:c>
      <x:c r="K141" s="16" t="str">
        <x:v>1952.80/5000.00</x:v>
      </x:c>
      <x:c r="L141" s="16" t="str">
        <x:v>842.90/5000.00</x:v>
      </x:c>
      <x:c r="M141" s="16" t="str">
        <x:v>6493.40/19500.00</x:v>
      </x:c>
      <x:c r="N141" s="16" t="n">
        <x:v>0</x:v>
      </x:c>
    </x:row>
    <x:row r="142" ht="22" customHeight="1">
      <x:c r="A142" s="2" t="str"/>
      <x:c r="B142" s="2" t="str">
        <x:v>本月未列入</x:v>
      </x:c>
      <x:c r="C142" s="7" t="n">
        <x:v>0</x:v>
      </x:c>
      <x:c r="D142" s="2" t="str">
        <x:v>现有条件未达到奖励资格</x:v>
      </x:c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</x:row>
    <x:row r="143" ht="22" customHeight="1">
      <x:c r="A143" s="2" t="str"/>
      <x:c r="B143" s="2" t="str">
        <x:v>结转余额</x:v>
      </x:c>
      <x:c r="C143" s="7" t="n">
        <x:v>0</x:v>
      </x:c>
      <x:c r="D143" s="2" t="str">
        <x:v>上期可用0期，本期剩余0期</x:v>
      </x:c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</x:row>
    <x:row r="144" ht="22" customHeight="1">
      <x:c r="A144" s="2"/>
      <x:c r="B144" s="2"/>
      <x:c r="C144" s="7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</x:row>
    <x:row r="145" ht="32" customHeight="1">
      <x:c r="A145" s="16" t="str">
        <x:v>粤AGP4623</x:v>
      </x:c>
      <x:c r="B145" s="16" t="str">
        <x:v>羚牛136辆4.5T冷链车</x:v>
      </x:c>
      <x:c r="C145" s="17" t="n">
        <x:v>260</x:v>
      </x:c>
      <x:c r="D145" s="16" t="str">
        <x:v>69.00/161.29</x:v>
      </x:c>
      <x:c r="E145" s="16" t="str">
        <x:v>451.50/5000.00</x:v>
      </x:c>
      <x:c r="F145" s="16" t="str">
        <x:v>1537.10/3870.97</x:v>
      </x:c>
      <x:c r="G145" s="16" t="str">
        <x:v>—</x:v>
      </x:c>
      <x:c r="H145" s="16" t="str">
        <x:v>—</x:v>
      </x:c>
      <x:c r="I145" s="16" t="str">
        <x:v>—</x:v>
      </x:c>
      <x:c r="J145" s="16" t="str">
        <x:v>1257.60/4516.13</x:v>
      </x:c>
      <x:c r="K145" s="16" t="str">
        <x:v>1767.90/5000.00</x:v>
      </x:c>
      <x:c r="L145" s="16" t="str">
        <x:v>1397.50/5000.00</x:v>
      </x:c>
      <x:c r="M145" s="16" t="str">
        <x:v>4423.00/14516.13</x:v>
      </x:c>
      <x:c r="N145" s="16" t="n">
        <x:v>0</x:v>
      </x:c>
    </x:row>
    <x:row r="146" ht="22" customHeight="1">
      <x:c r="A146" s="2" t="str"/>
      <x:c r="B146" s="2" t="str">
        <x:v>本月未列入</x:v>
      </x:c>
      <x:c r="C146" s="7" t="n">
        <x:v>0</x:v>
      </x:c>
      <x:c r="D146" s="2" t="str">
        <x:v>现有条件未达到奖励资格</x:v>
      </x:c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</x:row>
    <x:row r="147" ht="22" customHeight="1">
      <x:c r="A147" s="2" t="str"/>
      <x:c r="B147" s="2" t="str">
        <x:v>结转余额</x:v>
      </x:c>
      <x:c r="C147" s="7" t="n">
        <x:v>0</x:v>
      </x:c>
      <x:c r="D147" s="2" t="str">
        <x:v>上期可用0期，本期剩余0期</x:v>
      </x:c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</x:row>
    <x:row r="148" ht="22" customHeight="1">
      <x:c r="A148" s="2"/>
      <x:c r="B148" s="2"/>
      <x:c r="C148" s="7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</x:row>
    <x:row r="149" ht="32" customHeight="1">
      <x:c r="A149" s="16" t="str">
        <x:v>粤AGP5615</x:v>
      </x:c>
      <x:c r="B149" s="16" t="str">
        <x:v>羚牛136辆4.5T冷链车</x:v>
      </x:c>
      <x:c r="C149" s="17" t="n">
        <x:v>260</x:v>
      </x:c>
      <x:c r="D149" s="16" t="str">
        <x:v>0.00/5000.00</x:v>
      </x:c>
      <x:c r="E149" s="16" t="str">
        <x:v>904.90/5000.00</x:v>
      </x:c>
      <x:c r="F149" s="16" t="str">
        <x:v>4931.90/4677.42</x:v>
      </x:c>
      <x:c r="G149" s="16" t="str">
        <x:v>8037.20/5000.00</x:v>
      </x:c>
      <x:c r="H149" s="16" t="str">
        <x:v>3342.09/2419.35</x:v>
      </x:c>
      <x:c r="I149" s="16" t="str">
        <x:v>—</x:v>
      </x:c>
      <x:c r="J149" s="16" t="str">
        <x:v>199.30/5000.00</x:v>
      </x:c>
      <x:c r="K149" s="16" t="str">
        <x:v>595.10/5000.00</x:v>
      </x:c>
      <x:c r="L149" s="16" t="str">
        <x:v>188.50/5000.00</x:v>
      </x:c>
      <x:c r="M149" s="16" t="str">
        <x:v>982.90/15000.00</x:v>
      </x:c>
      <x:c r="N149" s="16" t="n">
        <x:v>3</x:v>
      </x:c>
    </x:row>
    <x:row r="150" ht="22" customHeight="1">
      <x:c r="A150" s="2" t="str"/>
      <x:c r="B150" s="2" t="str">
        <x:v>本月未列入</x:v>
      </x:c>
      <x:c r="C150" s="7" t="n">
        <x:v>0</x:v>
      </x:c>
      <x:c r="D150" s="2" t="str">
        <x:v>已有里程不足，待补数据后再判定</x:v>
      </x:c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</x:row>
    <x:row r="151" ht="22" customHeight="1">
      <x:c r="A151" s="2" t="str"/>
      <x:c r="B151" s="2" t="str">
        <x:v>结转余额</x:v>
      </x:c>
      <x:c r="C151" s="7" t="n">
        <x:v>0</x:v>
      </x:c>
      <x:c r="D151" s="2" t="str">
        <x:v>上期可用0期，本期剩余0期</x:v>
      </x:c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</x:row>
    <x:row r="152" ht="22" customHeight="1">
      <x:c r="A152" s="2"/>
      <x:c r="B152" s="2"/>
      <x:c r="C152" s="7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</x:row>
    <x:row r="153" ht="32" customHeight="1">
      <x:c r="A153" s="16" t="str">
        <x:v>粤AGP5710</x:v>
      </x:c>
      <x:c r="B153" s="16" t="str">
        <x:v>羚牛136辆4.5T冷链车</x:v>
      </x:c>
      <x:c r="C153" s="17" t="n">
        <x:v>260</x:v>
      </x:c>
      <x:c r="D153" s="16" t="str">
        <x:v>—</x:v>
      </x:c>
      <x:c r="E153" s="16" t="str">
        <x:v>—</x:v>
      </x:c>
      <x:c r="F153" s="16" t="str">
        <x:v>—</x:v>
      </x:c>
      <x:c r="G153" s="16" t="str">
        <x:v>—</x:v>
      </x:c>
      <x:c r="H153" s="16" t="str">
        <x:v>—</x:v>
      </x:c>
      <x:c r="I153" s="16" t="str">
        <x:v>—</x:v>
      </x:c>
      <x:c r="J153" s="16" t="str">
        <x:v>—</x:v>
      </x:c>
      <x:c r="K153" s="16" t="str">
        <x:v>—</x:v>
      </x:c>
      <x:c r="L153" s="16" t="str">
        <x:v>4104.40/4666.67</x:v>
      </x:c>
      <x:c r="M153" s="16" t="str">
        <x:v>4104.40/4666.67</x:v>
      </x:c>
      <x:c r="N153" s="16" t="n">
        <x:v>0</x:v>
      </x:c>
    </x:row>
    <x:row r="154" ht="22" customHeight="1">
      <x:c r="A154" s="2" t="str"/>
      <x:c r="B154" s="2" t="str">
        <x:v>本月未列入</x:v>
      </x:c>
      <x:c r="C154" s="7" t="n">
        <x:v>0</x:v>
      </x:c>
      <x:c r="D154" s="2" t="str">
        <x:v>现有条件未达到奖励资格</x:v>
      </x:c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</x:row>
    <x:row r="155" ht="22" customHeight="1">
      <x:c r="A155" s="2" t="str"/>
      <x:c r="B155" s="2" t="str">
        <x:v>结转余额</x:v>
      </x:c>
      <x:c r="C155" s="7" t="n">
        <x:v>0</x:v>
      </x:c>
      <x:c r="D155" s="2" t="str">
        <x:v>上期可用0期，本期剩余0期</x:v>
      </x:c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</x:row>
    <x:row r="156" ht="22" customHeight="1">
      <x:c r="A156" s="2"/>
      <x:c r="B156" s="2"/>
      <x:c r="C156" s="7"/>
      <x:c r="D156" s="2"/>
      <x:c r="E156" s="2"/>
      <x:c r="F156" s="2"/>
      <x:c r="G156" s="2"/>
      <x:c r="H156" s="2"/>
      <x:c r="I156" s="2"/>
      <x:c r="J156" s="2"/>
      <x:c r="K156" s="2"/>
      <x:c r="L156" s="2"/>
      <x:c r="M156" s="2"/>
      <x:c r="N156" s="2"/>
    </x:row>
    <x:row r="157" ht="32" customHeight="1">
      <x:c r="A157" s="16" t="str">
        <x:v>粤AGP9331</x:v>
      </x:c>
      <x:c r="B157" s="16" t="str">
        <x:v>交投190辆4.5T冷链车</x:v>
      </x:c>
      <x:c r="C157" s="17" t="n">
        <x:v>150</x:v>
      </x:c>
      <x:c r="D157" s="16" t="str">
        <x:v>—</x:v>
      </x:c>
      <x:c r="E157" s="16" t="str">
        <x:v>—</x:v>
      </x:c>
      <x:c r="F157" s="16" t="str">
        <x:v>—</x:v>
      </x:c>
      <x:c r="G157" s="16" t="str">
        <x:v>—</x:v>
      </x:c>
      <x:c r="H157" s="16" t="str">
        <x:v>—</x:v>
      </x:c>
      <x:c r="I157" s="16" t="str">
        <x:v>—</x:v>
      </x:c>
      <x:c r="J157" s="16" t="str">
        <x:v>—</x:v>
      </x:c>
      <x:c r="K157" s="16" t="str">
        <x:v>—</x:v>
      </x:c>
      <x:c r="L157" s="16" t="str">
        <x:v>5132.60/3000.00</x:v>
      </x:c>
      <x:c r="M157" s="16" t="str">
        <x:v>5132.60/3000.00</x:v>
      </x:c>
      <x:c r="N157" s="16" t="n">
        <x:v>4</x:v>
      </x:c>
    </x:row>
    <x:row r="158" ht="22" customHeight="1">
      <x:c r="A158" s="2" t="str"/>
      <x:c r="B158" s="2" t="str">
        <x:v>当月</x:v>
      </x:c>
      <x:c r="C158" s="7" t="n">
        <x:f>'9月奖金发放记录'!J17</x:f>
        <x:v>150</x:v>
      </x:c>
      <x:c r="D158" s="2" t="str">
        <x:v>按现有里程计算</x:v>
      </x:c>
      <x:c r="E158" s="2"/>
      <x:c r="F158" s="2"/>
      <x:c r="G158" s="2"/>
      <x:c r="H158" s="2"/>
      <x:c r="I158" s="2"/>
      <x:c r="J158" s="2"/>
      <x:c r="K158" s="2"/>
      <x:c r="L158" s="2"/>
      <x:c r="M158" s="2"/>
      <x:c r="N158" s="2"/>
    </x:row>
    <x:row r="159" ht="22" customHeight="1">
      <x:c r="A159" s="2" t="str"/>
      <x:c r="B159" s="2" t="str">
        <x:v>结转余额</x:v>
      </x:c>
      <x:c r="C159" s="7" t="n">
        <x:v>0</x:v>
      </x:c>
      <x:c r="D159" s="2" t="str">
        <x:v>上期可用0期，本期剩余0期</x:v>
      </x:c>
      <x:c r="E159" s="2"/>
      <x:c r="F159" s="2"/>
      <x:c r="G159" s="2"/>
      <x:c r="H159" s="2"/>
      <x:c r="I159" s="2"/>
      <x:c r="J159" s="2"/>
      <x:c r="K159" s="2"/>
      <x:c r="L159" s="2"/>
      <x:c r="M159" s="2"/>
      <x:c r="N159" s="2"/>
    </x:row>
    <x:row r="160" ht="22" customHeight="1">
      <x:c r="A160" s="2"/>
      <x:c r="B160" s="2"/>
      <x:c r="C160" s="7"/>
      <x:c r="D160" s="2"/>
      <x:c r="E160" s="2"/>
      <x:c r="F160" s="2"/>
      <x:c r="G160" s="2"/>
      <x:c r="H160" s="2"/>
      <x:c r="I160" s="2"/>
      <x:c r="J160" s="2"/>
      <x:c r="K160" s="2"/>
      <x:c r="L160" s="2"/>
      <x:c r="M160" s="2"/>
      <x:c r="N160" s="2"/>
    </x:row>
    <x:row r="161" ht="32" customHeight="1">
      <x:c r="A161" s="16" t="str">
        <x:v>粤AGP9713</x:v>
      </x:c>
      <x:c r="B161" s="16" t="str">
        <x:v>羚牛136辆4.5T冷链车</x:v>
      </x:c>
      <x:c r="C161" s="17" t="n">
        <x:v>260</x:v>
      </x:c>
      <x:c r="D161" s="16" t="str">
        <x:v>—</x:v>
      </x:c>
      <x:c r="E161" s="16" t="str">
        <x:v>—</x:v>
      </x:c>
      <x:c r="F161" s="16" t="str">
        <x:v>—</x:v>
      </x:c>
      <x:c r="G161" s="16" t="str">
        <x:v>—</x:v>
      </x:c>
      <x:c r="H161" s="16" t="str">
        <x:v>618.02/483.87</x:v>
      </x:c>
      <x:c r="I161" s="16" t="str">
        <x:v>8896.40/5000.00</x:v>
      </x:c>
      <x:c r="J161" s="16" t="str">
        <x:v>7292.10/5000.00</x:v>
      </x:c>
      <x:c r="K161" s="16" t="str">
        <x:v>8893.00/5000.00</x:v>
      </x:c>
      <x:c r="L161" s="16" t="str">
        <x:v>7307.00/5000.00</x:v>
      </x:c>
      <x:c r="M161" s="16" t="str">
        <x:v>33006.52/20483.87</x:v>
      </x:c>
      <x:c r="N161" s="16" t="n">
        <x:v>0</x:v>
      </x:c>
    </x:row>
    <x:row r="162" ht="22" customHeight="1">
      <x:c r="A162" s="2" t="str"/>
      <x:c r="B162" s="2" t="str">
        <x:v>结转</x:v>
      </x:c>
      <x:c r="C162" s="7" t="n">
        <x:f>'9月奖金发放记录'!J72</x:f>
        <x:v>260</x:v>
      </x:c>
      <x:c r="D162" s="2" t="str">
        <x:v>数据齐全</x:v>
      </x:c>
      <x:c r="E162" s="2"/>
      <x:c r="F162" s="2"/>
      <x:c r="G162" s="2"/>
      <x:c r="H162" s="2"/>
      <x:c r="I162" s="2"/>
      <x:c r="J162" s="2"/>
      <x:c r="K162" s="2"/>
      <x:c r="L162" s="2"/>
      <x:c r="M162" s="2"/>
      <x:c r="N162" s="2"/>
    </x:row>
    <x:row r="163" ht="22" customHeight="1">
      <x:c r="A163" s="2" t="str"/>
      <x:c r="B163" s="2" t="str">
        <x:v>结转余额</x:v>
      </x:c>
      <x:c r="C163" s="7" t="n">
        <x:v>0</x:v>
      </x:c>
      <x:c r="D163" s="2" t="str">
        <x:v>上期可用1期，本期剩余0期</x:v>
      </x:c>
      <x:c r="E163" s="2"/>
      <x:c r="F163" s="2"/>
      <x:c r="G163" s="2"/>
      <x:c r="H163" s="2"/>
      <x:c r="I163" s="2"/>
      <x:c r="J163" s="2"/>
      <x:c r="K163" s="2"/>
      <x:c r="L163" s="2"/>
      <x:c r="M163" s="2"/>
      <x:c r="N163" s="2"/>
    </x:row>
    <x:row r="164" ht="22" customHeight="1">
      <x:c r="A164" s="2"/>
      <x:c r="B164" s="2"/>
      <x:c r="C164" s="7"/>
      <x:c r="D164" s="2"/>
      <x:c r="E164" s="2"/>
      <x:c r="F164" s="2"/>
      <x:c r="G164" s="2"/>
      <x:c r="H164" s="2"/>
      <x:c r="I164" s="2"/>
      <x:c r="J164" s="2"/>
      <x:c r="K164" s="2"/>
      <x:c r="L164" s="2"/>
      <x:c r="M164" s="2"/>
      <x:c r="N164" s="2"/>
    </x:row>
    <x:row r="165" ht="32" customHeight="1">
      <x:c r="A165" s="16" t="str">
        <x:v>粤AGP9759</x:v>
      </x:c>
      <x:c r="B165" s="16" t="str">
        <x:v>羚牛136辆4.5T冷链车</x:v>
      </x:c>
      <x:c r="C165" s="17" t="n">
        <x:v>260</x:v>
      </x:c>
      <x:c r="D165" s="16" t="str">
        <x:v>—</x:v>
      </x:c>
      <x:c r="E165" s="16" t="str">
        <x:v>—</x:v>
      </x:c>
      <x:c r="F165" s="16" t="str">
        <x:v>—</x:v>
      </x:c>
      <x:c r="G165" s="16" t="str">
        <x:v>—</x:v>
      </x:c>
      <x:c r="H165" s="16" t="str">
        <x:v>—</x:v>
      </x:c>
      <x:c r="I165" s="16" t="str">
        <x:v>—</x:v>
      </x:c>
      <x:c r="J165" s="16" t="str">
        <x:v>—</x:v>
      </x:c>
      <x:c r="K165" s="16" t="str">
        <x:v>—</x:v>
      </x:c>
      <x:c r="L165" s="16" t="str">
        <x:v>2198.40/3000.00</x:v>
      </x:c>
      <x:c r="M165" s="16" t="str">
        <x:v>2198.40/3000.00</x:v>
      </x:c>
      <x:c r="N165" s="16" t="n">
        <x:v>0</x:v>
      </x:c>
    </x:row>
    <x:row r="166" ht="22" customHeight="1">
      <x:c r="A166" s="2" t="str"/>
      <x:c r="B166" s="2" t="str">
        <x:v>本月未列入</x:v>
      </x:c>
      <x:c r="C166" s="7" t="n">
        <x:v>0</x:v>
      </x:c>
      <x:c r="D166" s="2" t="str">
        <x:v>现有条件未达到奖励资格</x:v>
      </x:c>
      <x:c r="E166" s="2"/>
      <x:c r="F166" s="2"/>
      <x:c r="G166" s="2"/>
      <x:c r="H166" s="2"/>
      <x:c r="I166" s="2"/>
      <x:c r="J166" s="2"/>
      <x:c r="K166" s="2"/>
      <x:c r="L166" s="2"/>
      <x:c r="M166" s="2"/>
      <x:c r="N166" s="2"/>
    </x:row>
    <x:row r="167" ht="22" customHeight="1">
      <x:c r="A167" s="2" t="str"/>
      <x:c r="B167" s="2" t="str">
        <x:v>结转余额</x:v>
      </x:c>
      <x:c r="C167" s="7" t="n">
        <x:v>0</x:v>
      </x:c>
      <x:c r="D167" s="2" t="str">
        <x:v>上期可用0期，本期剩余0期</x:v>
      </x:c>
      <x:c r="E167" s="2"/>
      <x:c r="F167" s="2"/>
      <x:c r="G167" s="2"/>
      <x:c r="H167" s="2"/>
      <x:c r="I167" s="2"/>
      <x:c r="J167" s="2"/>
      <x:c r="K167" s="2"/>
      <x:c r="L167" s="2"/>
      <x:c r="M167" s="2"/>
      <x:c r="N167" s="2"/>
    </x:row>
    <x:row r="168" ht="22" customHeight="1">
      <x:c r="A168" s="2"/>
      <x:c r="B168" s="2"/>
      <x:c r="C168" s="7"/>
      <x:c r="D168" s="2"/>
      <x:c r="E168" s="2"/>
      <x:c r="F168" s="2"/>
      <x:c r="G168" s="2"/>
      <x:c r="H168" s="2"/>
      <x:c r="I168" s="2"/>
      <x:c r="J168" s="2"/>
      <x:c r="K168" s="2"/>
      <x:c r="L168" s="2"/>
      <x:c r="M168" s="2"/>
      <x:c r="N168" s="2"/>
    </x:row>
    <x:row r="169" ht="32" customHeight="1">
      <x:c r="A169" s="16" t="str">
        <x:v>粤AGP9835</x:v>
      </x:c>
      <x:c r="B169" s="16" t="str">
        <x:v>无本月考核，承接历史结转</x:v>
      </x:c>
      <x:c r="C169" s="17" t="n">
        <x:v>150</x:v>
      </x:c>
      <x:c r="D169" s="16" t="str">
        <x:v>5177.30/3000.00</x:v>
      </x:c>
      <x:c r="E169" s="16" t="str">
        <x:v>3194.70/3000.00</x:v>
      </x:c>
      <x:c r="F169" s="16" t="str">
        <x:v>6480.10/3000.00</x:v>
      </x:c>
      <x:c r="G169" s="16" t="str">
        <x:v>6595.30/3000.00</x:v>
      </x:c>
      <x:c r="H169" s="16" t="str">
        <x:v>5811.30/3000.00</x:v>
      </x:c>
      <x:c r="I169" s="16" t="str">
        <x:v>6282.30/3000.00</x:v>
      </x:c>
      <x:c r="J169" s="16" t="str">
        <x:v>6031.00/3000.00</x:v>
      </x:c>
      <x:c r="K169" s="16" t="str">
        <x:v>4121.20/2129.03</x:v>
      </x:c>
      <x:c r="L169" s="16" t="str">
        <x:v>0.00/3000.00</x:v>
      </x:c>
      <x:c r="M169" s="16" t="str">
        <x:v>43693.20/26129.03</x:v>
      </x:c>
      <x:c r="N169" s="16" t="n">
        <x:v>0</x:v>
      </x:c>
    </x:row>
    <x:row r="170" ht="22" customHeight="1">
      <x:c r="A170" s="2" t="str"/>
      <x:c r="B170" s="2" t="str">
        <x:v>结转</x:v>
      </x:c>
      <x:c r="C170" s="7" t="n">
        <x:f>'9月奖金发放记录'!J111</x:f>
        <x:v>150</x:v>
      </x:c>
      <x:c r="D170" s="2" t="str">
        <x:v>数据齐全</x:v>
      </x:c>
      <x:c r="E170" s="2"/>
      <x:c r="F170" s="2"/>
      <x:c r="G170" s="2"/>
      <x:c r="H170" s="2"/>
      <x:c r="I170" s="2"/>
      <x:c r="J170" s="2"/>
      <x:c r="K170" s="2"/>
      <x:c r="L170" s="2"/>
      <x:c r="M170" s="2"/>
      <x:c r="N170" s="2"/>
    </x:row>
    <x:row r="171" ht="22" customHeight="1">
      <x:c r="A171" s="2" t="str"/>
      <x:c r="B171" s="2" t="str">
        <x:v>结转余额</x:v>
      </x:c>
      <x:c r="C171" s="7" t="n">
        <x:v>0</x:v>
      </x:c>
      <x:c r="D171" s="2" t="str">
        <x:v>上期可用1期，本期剩余0期</x:v>
      </x:c>
      <x:c r="E171" s="2"/>
      <x:c r="F171" s="2"/>
      <x:c r="G171" s="2"/>
      <x:c r="H171" s="2"/>
      <x:c r="I171" s="2"/>
      <x:c r="J171" s="2"/>
      <x:c r="K171" s="2"/>
      <x:c r="L171" s="2"/>
      <x:c r="M171" s="2"/>
      <x:c r="N171" s="2"/>
    </x:row>
    <x:row r="172" ht="22" customHeight="1">
      <x:c r="A172" s="2"/>
      <x:c r="B172" s="2"/>
      <x:c r="C172" s="7"/>
      <x:c r="D172" s="2"/>
      <x:c r="E172" s="2"/>
      <x:c r="F172" s="2"/>
      <x:c r="G172" s="2"/>
      <x:c r="H172" s="2"/>
      <x:c r="I172" s="2"/>
      <x:c r="J172" s="2"/>
      <x:c r="K172" s="2"/>
      <x:c r="L172" s="2"/>
      <x:c r="M172" s="2"/>
      <x:c r="N172" s="2"/>
    </x:row>
    <x:row r="173" ht="32" customHeight="1">
      <x:c r="A173" s="16" t="str">
        <x:v>粤AGQ5838</x:v>
      </x:c>
      <x:c r="B173" s="16" t="str">
        <x:v>交投190辆4.5T冷链车</x:v>
      </x:c>
      <x:c r="C173" s="17" t="n">
        <x:v>150</x:v>
      </x:c>
      <x:c r="D173" s="16" t="str">
        <x:v>—</x:v>
      </x:c>
      <x:c r="E173" s="16" t="str">
        <x:v>—</x:v>
      </x:c>
      <x:c r="F173" s="16" t="str">
        <x:v>1071.70/774.19</x:v>
      </x:c>
      <x:c r="G173" s="16" t="str">
        <x:v>5656.70/3000.00</x:v>
      </x:c>
      <x:c r="H173" s="16" t="str">
        <x:v>4348.00/3000.00</x:v>
      </x:c>
      <x:c r="I173" s="16" t="str">
        <x:v>3721.20/3000.00</x:v>
      </x:c>
      <x:c r="J173" s="16" t="str">
        <x:v>3716.30/3000.00</x:v>
      </x:c>
      <x:c r="K173" s="16" t="str">
        <x:v>4915.80/3000.00</x:v>
      </x:c>
      <x:c r="L173" s="16" t="str">
        <x:v>4173.80/3000.00</x:v>
      </x:c>
      <x:c r="M173" s="16" t="str">
        <x:v>27603.50/18774.19</x:v>
      </x:c>
      <x:c r="N173" s="16" t="n">
        <x:v>2</x:v>
      </x:c>
    </x:row>
    <x:row r="174" ht="22" customHeight="1">
      <x:c r="A174" s="2" t="str"/>
      <x:c r="B174" s="2" t="str">
        <x:v>结转</x:v>
      </x:c>
      <x:c r="C174" s="7" t="n">
        <x:f>'9月奖金发放记录'!J73</x:f>
        <x:v>150</x:v>
      </x:c>
      <x:c r="D174" s="2" t="str">
        <x:v>按现有里程计算</x:v>
      </x:c>
      <x:c r="E174" s="2"/>
      <x:c r="F174" s="2"/>
      <x:c r="G174" s="2"/>
      <x:c r="H174" s="2"/>
      <x:c r="I174" s="2"/>
      <x:c r="J174" s="2"/>
      <x:c r="K174" s="2"/>
      <x:c r="L174" s="2"/>
      <x:c r="M174" s="2"/>
      <x:c r="N174" s="2"/>
    </x:row>
    <x:row r="175" ht="22" customHeight="1">
      <x:c r="A175" s="2" t="str"/>
      <x:c r="B175" s="2" t="str">
        <x:v>结转余额</x:v>
      </x:c>
      <x:c r="C175" s="7" t="n">
        <x:v>0</x:v>
      </x:c>
      <x:c r="D175" s="2" t="str">
        <x:v>上期可用1期，本期剩余0期</x:v>
      </x:c>
      <x:c r="E175" s="2"/>
      <x:c r="F175" s="2"/>
      <x:c r="G175" s="2"/>
      <x:c r="H175" s="2"/>
      <x:c r="I175" s="2"/>
      <x:c r="J175" s="2"/>
      <x:c r="K175" s="2"/>
      <x:c r="L175" s="2"/>
      <x:c r="M175" s="2"/>
      <x:c r="N175" s="2"/>
    </x:row>
    <x:row r="176" ht="22" customHeight="1">
      <x:c r="A176" s="2"/>
      <x:c r="B176" s="2"/>
      <x:c r="C176" s="7"/>
      <x:c r="D176" s="2"/>
      <x:c r="E176" s="2"/>
      <x:c r="F176" s="2"/>
      <x:c r="G176" s="2"/>
      <x:c r="H176" s="2"/>
      <x:c r="I176" s="2"/>
      <x:c r="J176" s="2"/>
      <x:c r="K176" s="2"/>
      <x:c r="L176" s="2"/>
      <x:c r="M176" s="2"/>
      <x:c r="N176" s="2"/>
    </x:row>
    <x:row r="177" ht="32" customHeight="1">
      <x:c r="A177" s="16" t="str">
        <x:v>粤AGR5050</x:v>
      </x:c>
      <x:c r="B177" s="16" t="str">
        <x:v>无本月考核，承接历史结转</x:v>
      </x:c>
      <x:c r="C177" s="17" t="n">
        <x:v>150</x:v>
      </x:c>
      <x:c r="D177" s="16" t="str">
        <x:v>7948.50/3000.00</x:v>
      </x:c>
      <x:c r="E177" s="16" t="str">
        <x:v>2881.90/3000.00</x:v>
      </x:c>
      <x:c r="F177" s="16" t="str">
        <x:v>10960.20/3000.00</x:v>
      </x:c>
      <x:c r="G177" s="16" t="str">
        <x:v>4680.30/3000.00</x:v>
      </x:c>
      <x:c r="H177" s="16" t="str">
        <x:v>4808.40/3000.00</x:v>
      </x:c>
      <x:c r="I177" s="16" t="str">
        <x:v>4963.80/3000.00</x:v>
      </x:c>
      <x:c r="J177" s="16" t="str">
        <x:v>7850.30/3000.00</x:v>
      </x:c>
      <x:c r="K177" s="16" t="str">
        <x:v>122.00/1741.94</x:v>
      </x:c>
      <x:c r="L177" s="16" t="str">
        <x:v>0.00/3000.00</x:v>
      </x:c>
      <x:c r="M177" s="16" t="str">
        <x:v>44215.40/25741.94</x:v>
      </x:c>
      <x:c r="N177" s="16" t="n">
        <x:v>0</x:v>
      </x:c>
    </x:row>
    <x:row r="178" ht="22" customHeight="1">
      <x:c r="A178" s="2" t="str"/>
      <x:c r="B178" s="2" t="str">
        <x:v>结转</x:v>
      </x:c>
      <x:c r="C178" s="7" t="n">
        <x:f>'9月奖金发放记录'!J112</x:f>
        <x:v>150</x:v>
      </x:c>
      <x:c r="D178" s="2" t="str">
        <x:v>数据齐全</x:v>
      </x:c>
      <x:c r="E178" s="2"/>
      <x:c r="F178" s="2"/>
      <x:c r="G178" s="2"/>
      <x:c r="H178" s="2"/>
      <x:c r="I178" s="2"/>
      <x:c r="J178" s="2"/>
      <x:c r="K178" s="2"/>
      <x:c r="L178" s="2"/>
      <x:c r="M178" s="2"/>
      <x:c r="N178" s="2"/>
    </x:row>
    <x:row r="179" ht="22" customHeight="1">
      <x:c r="A179" s="2" t="str"/>
      <x:c r="B179" s="2" t="str">
        <x:v>结转余额</x:v>
      </x:c>
      <x:c r="C179" s="7" t="n">
        <x:v>0</x:v>
      </x:c>
      <x:c r="D179" s="2" t="str">
        <x:v>上期可用1期，本期剩余0期</x:v>
      </x:c>
      <x:c r="E179" s="2"/>
      <x:c r="F179" s="2"/>
      <x:c r="G179" s="2"/>
      <x:c r="H179" s="2"/>
      <x:c r="I179" s="2"/>
      <x:c r="J179" s="2"/>
      <x:c r="K179" s="2"/>
      <x:c r="L179" s="2"/>
      <x:c r="M179" s="2"/>
      <x:c r="N179" s="2"/>
    </x:row>
    <x:row r="180" ht="22" customHeight="1">
      <x:c r="A180" s="2"/>
      <x:c r="B180" s="2"/>
      <x:c r="C180" s="7"/>
      <x:c r="D180" s="2"/>
      <x:c r="E180" s="2"/>
      <x:c r="F180" s="2"/>
      <x:c r="G180" s="2"/>
      <x:c r="H180" s="2"/>
      <x:c r="I180" s="2"/>
      <x:c r="J180" s="2"/>
      <x:c r="K180" s="2"/>
      <x:c r="L180" s="2"/>
      <x:c r="M180" s="2"/>
      <x:c r="N180" s="2"/>
    </x:row>
    <x:row r="181" ht="32" customHeight="1">
      <x:c r="A181" s="16" t="str">
        <x:v>粤AGR8531</x:v>
      </x:c>
      <x:c r="B181" s="16" t="str">
        <x:v>无本月考核，承接历史结转</x:v>
      </x:c>
      <x:c r="C181" s="17" t="n">
        <x:v>150</x:v>
      </x:c>
      <x:c r="D181" s="16" t="str">
        <x:v>—</x:v>
      </x:c>
      <x:c r="E181" s="16" t="str">
        <x:v>—</x:v>
      </x:c>
      <x:c r="F181" s="16" t="str">
        <x:v>4981.90/2612.90</x:v>
      </x:c>
      <x:c r="G181" s="16" t="str">
        <x:v>7954.60/3000.00</x:v>
      </x:c>
      <x:c r="H181" s="16" t="str">
        <x:v>9174.30/3000.00</x:v>
      </x:c>
      <x:c r="I181" s="16" t="str">
        <x:v>8057.50/3000.00</x:v>
      </x:c>
      <x:c r="J181" s="16" t="str">
        <x:v>10469.30/2903.23</x:v>
      </x:c>
      <x:c r="K181" s="16" t="str">
        <x:v>0.00/3000.00</x:v>
      </x:c>
      <x:c r="L181" s="16" t="str">
        <x:v>0.00/3000.00</x:v>
      </x:c>
      <x:c r="M181" s="16" t="str">
        <x:v>40637.60/20516.13</x:v>
      </x:c>
      <x:c r="N181" s="16" t="n">
        <x:v>0</x:v>
      </x:c>
    </x:row>
    <x:row r="182" ht="22" customHeight="1">
      <x:c r="A182" s="2" t="str"/>
      <x:c r="B182" s="2" t="str">
        <x:v>结转</x:v>
      </x:c>
      <x:c r="C182" s="7" t="n">
        <x:f>'9月奖金发放记录'!J125</x:f>
        <x:v>150</x:v>
      </x:c>
      <x:c r="D182" s="2" t="str">
        <x:v>数据齐全</x:v>
      </x:c>
      <x:c r="E182" s="2"/>
      <x:c r="F182" s="2"/>
      <x:c r="G182" s="2"/>
      <x:c r="H182" s="2"/>
      <x:c r="I182" s="2"/>
      <x:c r="J182" s="2"/>
      <x:c r="K182" s="2"/>
      <x:c r="L182" s="2"/>
      <x:c r="M182" s="2"/>
      <x:c r="N182" s="2"/>
    </x:row>
    <x:row r="183" ht="22" customHeight="1">
      <x:c r="A183" s="2" t="str"/>
      <x:c r="B183" s="2" t="str">
        <x:v>结转余额</x:v>
      </x:c>
      <x:c r="C183" s="7" t="n">
        <x:v>3</x:v>
      </x:c>
      <x:c r="D183" s="2" t="str">
        <x:v>上期可用4期，本期剩余3期</x:v>
      </x:c>
      <x:c r="E183" s="2"/>
      <x:c r="F183" s="2"/>
      <x:c r="G183" s="2"/>
      <x:c r="H183" s="2"/>
      <x:c r="I183" s="2"/>
      <x:c r="J183" s="2"/>
      <x:c r="K183" s="2"/>
      <x:c r="L183" s="2"/>
      <x:c r="M183" s="2"/>
      <x:c r="N183" s="2"/>
    </x:row>
    <x:row r="184" ht="22" customHeight="1">
      <x:c r="A184" s="2"/>
      <x:c r="B184" s="2"/>
      <x:c r="C184" s="7"/>
      <x:c r="D184" s="2"/>
      <x:c r="E184" s="2"/>
      <x:c r="F184" s="2"/>
      <x:c r="G184" s="2"/>
      <x:c r="H184" s="2"/>
      <x:c r="I184" s="2"/>
      <x:c r="J184" s="2"/>
      <x:c r="K184" s="2"/>
      <x:c r="L184" s="2"/>
      <x:c r="M184" s="2"/>
      <x:c r="N184" s="2"/>
    </x:row>
    <x:row r="185" ht="22" customHeight="1">
      <x:c r="A185" s="2"/>
      <x:c r="B185" s="2"/>
      <x:c r="C185" s="7"/>
      <x:c r="D185" s="2"/>
      <x:c r="E185" s="2"/>
      <x:c r="F185" s="2"/>
      <x:c r="G185" s="2"/>
      <x:c r="H185" s="2"/>
      <x:c r="I185" s="2"/>
      <x:c r="J185" s="2"/>
      <x:c r="K185" s="2"/>
      <x:c r="L185" s="2"/>
      <x:c r="M185" s="2"/>
      <x:c r="N185" s="2"/>
    </x:row>
    <x:row r="186" ht="22" customHeight="1">
      <x:c r="A186" s="2"/>
      <x:c r="B186" s="2"/>
      <x:c r="C186" s="2"/>
      <x:c r="D186" s="2"/>
      <x:c r="E186" s="2"/>
      <x:c r="F186" s="2"/>
      <x:c r="G186" s="2"/>
      <x:c r="H186" s="2"/>
      <x:c r="I186" s="2"/>
      <x:c r="J186" s="2"/>
      <x:c r="K186" s="2"/>
      <x:c r="L186" s="2"/>
      <x:c r="M186" s="2"/>
      <x:c r="N186" s="2"/>
    </x:row>
    <x:row r="187" ht="22" customHeight="1">
      <x:c r="A187" s="2"/>
      <x:c r="B187" s="2"/>
      <x:c r="C187" s="2"/>
      <x:c r="D187" s="2"/>
      <x:c r="E187" s="2"/>
      <x:c r="F187" s="2"/>
      <x:c r="G187" s="2"/>
      <x:c r="H187" s="2"/>
      <x:c r="I187" s="2"/>
      <x:c r="J187" s="2"/>
      <x:c r="K187" s="2"/>
      <x:c r="L187" s="2"/>
      <x:c r="M187" s="2"/>
      <x:c r="N187" s="2"/>
    </x:row>
    <x:row r="188" ht="22" customHeight="1">
      <x:c r="A188" s="2"/>
      <x:c r="B188" s="2"/>
      <x:c r="C188" s="2"/>
      <x:c r="D188" s="2"/>
      <x:c r="E188" s="2"/>
      <x:c r="F188" s="2"/>
      <x:c r="G188" s="2"/>
      <x:c r="H188" s="2"/>
      <x:c r="I188" s="2"/>
      <x:c r="J188" s="2"/>
      <x:c r="K188" s="2"/>
      <x:c r="L188" s="2"/>
      <x:c r="M188" s="2"/>
      <x:c r="N188" s="2"/>
    </x:row>
    <x:row r="189" ht="22" customHeight="1">
      <x:c r="A189" s="2"/>
      <x:c r="B189" s="2"/>
      <x:c r="C189" s="2"/>
      <x:c r="D189" s="2"/>
      <x:c r="E189" s="2"/>
      <x:c r="F189" s="2"/>
      <x:c r="G189" s="2"/>
      <x:c r="H189" s="2"/>
      <x:c r="I189" s="2"/>
      <x:c r="J189" s="2"/>
      <x:c r="K189" s="2"/>
      <x:c r="L189" s="2"/>
      <x:c r="M189" s="2"/>
      <x:c r="N189" s="2"/>
    </x:row>
    <x:row r="190" ht="22" customHeight="1">
      <x:c r="A190" s="2"/>
      <x:c r="B190" s="2"/>
      <x:c r="C190" s="2"/>
      <x:c r="D190" s="2"/>
      <x:c r="E190" s="2"/>
      <x:c r="F190" s="2"/>
      <x:c r="G190" s="2"/>
      <x:c r="H190" s="2"/>
      <x:c r="I190" s="2"/>
      <x:c r="J190" s="2"/>
      <x:c r="K190" s="2"/>
      <x:c r="L190" s="2"/>
      <x:c r="M190" s="2"/>
      <x:c r="N190" s="2"/>
    </x:row>
    <x:row r="191" ht="22" customHeight="1">
      <x:c r="A191" s="2"/>
      <x:c r="B191" s="2"/>
      <x:c r="C191" s="2"/>
      <x:c r="D191" s="2"/>
      <x:c r="E191" s="2"/>
      <x:c r="F191" s="2"/>
      <x:c r="G191" s="2"/>
      <x:c r="H191" s="2"/>
      <x:c r="I191" s="2"/>
      <x:c r="J191" s="2"/>
      <x:c r="K191" s="2"/>
      <x:c r="L191" s="2"/>
      <x:c r="M191" s="2"/>
      <x:c r="N191" s="2"/>
    </x:row>
    <x:row r="192" ht="22" customHeight="1">
      <x:c r="A192" s="2"/>
      <x:c r="B192" s="2"/>
      <x:c r="C192" s="2"/>
      <x:c r="D192" s="2"/>
      <x:c r="E192" s="2"/>
      <x:c r="F192" s="2"/>
      <x:c r="G192" s="2"/>
      <x:c r="H192" s="2"/>
      <x:c r="I192" s="2"/>
      <x:c r="J192" s="2"/>
      <x:c r="K192" s="2"/>
      <x:c r="L192" s="2"/>
      <x:c r="M192" s="2"/>
      <x:c r="N192" s="2"/>
    </x:row>
    <x:row r="193" ht="22" customHeight="1">
      <x:c r="A193" s="2"/>
      <x:c r="B193" s="2"/>
      <x:c r="C193" s="2"/>
      <x:c r="D193" s="2"/>
      <x:c r="E193" s="2"/>
      <x:c r="F193" s="2"/>
      <x:c r="G193" s="2"/>
      <x:c r="H193" s="2"/>
      <x:c r="I193" s="2"/>
      <x:c r="J193" s="2"/>
      <x:c r="K193" s="2"/>
      <x:c r="L193" s="2"/>
      <x:c r="M193" s="2"/>
      <x:c r="N193" s="2"/>
    </x:row>
    <x:row r="194" ht="22" customHeight="1">
      <x:c r="A194" s="2"/>
      <x:c r="B194" s="2"/>
      <x:c r="C194" s="2"/>
      <x:c r="D194" s="2"/>
      <x:c r="E194" s="2"/>
      <x:c r="F194" s="2"/>
      <x:c r="G194" s="2"/>
      <x:c r="H194" s="2"/>
      <x:c r="I194" s="2"/>
      <x:c r="J194" s="2"/>
      <x:c r="K194" s="2"/>
      <x:c r="L194" s="2"/>
      <x:c r="M194" s="2"/>
      <x:c r="N194" s="2"/>
    </x:row>
    <x:row r="195" ht="22" customHeight="1">
      <x:c r="A195" s="2"/>
      <x:c r="B195" s="2"/>
      <x:c r="C195" s="2"/>
      <x:c r="D195" s="2"/>
      <x:c r="E195" s="2"/>
      <x:c r="F195" s="2"/>
      <x:c r="G195" s="2"/>
      <x:c r="H195" s="2"/>
      <x:c r="I195" s="2"/>
      <x:c r="J195" s="2"/>
      <x:c r="K195" s="2"/>
      <x:c r="L195" s="2"/>
      <x:c r="M195" s="2"/>
      <x:c r="N195" s="2"/>
    </x:row>
    <x:row r="196" ht="22" customHeight="1">
      <x:c r="A196" s="2"/>
      <x:c r="B196" s="2"/>
      <x:c r="C196" s="2"/>
      <x:c r="D196" s="2"/>
      <x:c r="E196" s="2"/>
      <x:c r="F196" s="2"/>
      <x:c r="G196" s="2"/>
      <x:c r="H196" s="2"/>
      <x:c r="I196" s="2"/>
      <x:c r="J196" s="2"/>
      <x:c r="K196" s="2"/>
      <x:c r="L196" s="2"/>
      <x:c r="M196" s="2"/>
      <x:c r="N196" s="2"/>
    </x:row>
    <x:row r="197" ht="22" customHeight="1">
      <x:c r="A197" s="2"/>
      <x:c r="B197" s="2"/>
      <x:c r="C197" s="2"/>
      <x:c r="D197" s="2"/>
      <x:c r="E197" s="2"/>
      <x:c r="F197" s="2"/>
      <x:c r="G197" s="2"/>
      <x:c r="H197" s="2"/>
      <x:c r="I197" s="2"/>
      <x:c r="J197" s="2"/>
      <x:c r="K197" s="2"/>
      <x:c r="L197" s="2"/>
      <x:c r="M197" s="2"/>
      <x:c r="N197" s="2"/>
    </x:row>
    <x:row r="198" ht="22" customHeight="1">
      <x:c r="A198" s="2"/>
      <x:c r="B198" s="2"/>
      <x:c r="C198" s="2"/>
      <x:c r="D198" s="2"/>
      <x:c r="E198" s="2"/>
      <x:c r="F198" s="2"/>
      <x:c r="G198" s="2"/>
      <x:c r="H198" s="2"/>
      <x:c r="I198" s="2"/>
      <x:c r="J198" s="2"/>
      <x:c r="K198" s="2"/>
      <x:c r="L198" s="2"/>
      <x:c r="M198" s="2"/>
      <x:c r="N198" s="2"/>
    </x:row>
    <x:row r="199" ht="22" customHeight="1">
      <x:c r="A199" s="2"/>
      <x:c r="B199" s="2"/>
      <x:c r="C199" s="2"/>
      <x:c r="D199" s="2"/>
      <x:c r="E199" s="2"/>
      <x:c r="F199" s="2"/>
      <x:c r="G199" s="2"/>
      <x:c r="H199" s="2"/>
      <x:c r="I199" s="2"/>
      <x:c r="J199" s="2"/>
      <x:c r="K199" s="2"/>
      <x:c r="L199" s="2"/>
      <x:c r="M199" s="2"/>
      <x:c r="N199" s="2"/>
    </x:row>
    <x:row r="200" ht="22" customHeight="1">
      <x:c r="A200" s="2"/>
      <x:c r="B200" s="2"/>
      <x:c r="C200" s="2"/>
      <x:c r="D200" s="2"/>
      <x:c r="E200" s="2"/>
      <x:c r="F200" s="2"/>
      <x:c r="G200" s="2"/>
      <x:c r="H200" s="2"/>
      <x:c r="I200" s="2"/>
      <x:c r="J200" s="2"/>
      <x:c r="K200" s="2"/>
      <x:c r="L200" s="2"/>
      <x:c r="M200" s="2"/>
      <x:c r="N200" s="2"/>
    </x:row>
    <x:row r="201" ht="22" customHeight="1">
      <x:c r="A201" s="2"/>
      <x:c r="B201" s="2"/>
      <x:c r="C201" s="2"/>
      <x:c r="D201" s="2"/>
      <x:c r="E201" s="2"/>
      <x:c r="F201" s="2"/>
      <x:c r="G201" s="2"/>
      <x:c r="H201" s="2"/>
      <x:c r="I201" s="2"/>
      <x:c r="J201" s="2"/>
      <x:c r="K201" s="2"/>
      <x:c r="L201" s="2"/>
      <x:c r="M201" s="2"/>
      <x:c r="N201" s="2"/>
    </x:row>
    <x:row r="202" ht="22" customHeight="1">
      <x:c r="A202" s="2"/>
      <x:c r="B202" s="2"/>
      <x:c r="C202" s="2"/>
      <x:c r="D202" s="2"/>
      <x:c r="E202" s="2"/>
      <x:c r="F202" s="2"/>
      <x:c r="G202" s="2"/>
      <x:c r="H202" s="2"/>
      <x:c r="I202" s="2"/>
      <x:c r="J202" s="2"/>
      <x:c r="K202" s="2"/>
      <x:c r="L202" s="2"/>
      <x:c r="M202" s="2"/>
      <x:c r="N202" s="2"/>
    </x:row>
    <x:row r="203" ht="22" customHeight="1">
      <x:c r="A203" s="2"/>
      <x:c r="B203" s="2"/>
      <x:c r="C203" s="2"/>
      <x:c r="D203" s="2"/>
      <x:c r="E203" s="2"/>
      <x:c r="F203" s="2"/>
      <x:c r="G203" s="2"/>
      <x:c r="H203" s="2"/>
      <x:c r="I203" s="2"/>
      <x:c r="J203" s="2"/>
      <x:c r="K203" s="2"/>
      <x:c r="L203" s="2"/>
      <x:c r="M203" s="2"/>
      <x:c r="N203" s="2"/>
    </x:row>
    <x:row r="204" ht="22" customHeight="1">
      <x:c r="A204" s="2"/>
      <x:c r="B204" s="2"/>
      <x:c r="C204" s="2"/>
      <x:c r="D204" s="2"/>
      <x:c r="E204" s="2"/>
      <x:c r="F204" s="2"/>
      <x:c r="G204" s="2"/>
      <x:c r="H204" s="2"/>
      <x:c r="I204" s="2"/>
      <x:c r="J204" s="2"/>
      <x:c r="K204" s="2"/>
      <x:c r="L204" s="2"/>
      <x:c r="M204" s="2"/>
      <x:c r="N204" s="2"/>
    </x:row>
    <x:row r="205" ht="22" customHeight="1">
      <x:c r="A205" s="2"/>
      <x:c r="B205" s="2"/>
      <x:c r="C205" s="2"/>
      <x:c r="D205" s="2"/>
      <x:c r="E205" s="2"/>
      <x:c r="F205" s="2"/>
      <x:c r="G205" s="2"/>
      <x:c r="H205" s="2"/>
      <x:c r="I205" s="2"/>
      <x:c r="J205" s="2"/>
      <x:c r="K205" s="2"/>
      <x:c r="L205" s="2"/>
      <x:c r="M205" s="2"/>
      <x:c r="N205" s="2"/>
    </x:row>
    <x:row r="206" ht="22" customHeight="1">
      <x:c r="A206" s="2"/>
      <x:c r="B206" s="2"/>
      <x:c r="C206" s="2"/>
      <x:c r="D206" s="2"/>
      <x:c r="E206" s="2"/>
      <x:c r="F206" s="2"/>
      <x:c r="G206" s="2"/>
      <x:c r="H206" s="2"/>
      <x:c r="I206" s="2"/>
      <x:c r="J206" s="2"/>
      <x:c r="K206" s="2"/>
      <x:c r="L206" s="2"/>
      <x:c r="M206" s="2"/>
      <x:c r="N206" s="2"/>
    </x:row>
    <x:row r="207" ht="22" customHeight="1">
      <x:c r="A207" s="2"/>
      <x:c r="B207" s="2"/>
      <x:c r="C207" s="2"/>
      <x:c r="D207" s="2"/>
      <x:c r="E207" s="2"/>
      <x:c r="F207" s="2"/>
      <x:c r="G207" s="2"/>
      <x:c r="H207" s="2"/>
      <x:c r="I207" s="2"/>
      <x:c r="J207" s="2"/>
      <x:c r="K207" s="2"/>
      <x:c r="L207" s="2"/>
      <x:c r="M207" s="2"/>
      <x:c r="N207" s="2"/>
    </x:row>
    <x:row r="208" ht="22" customHeight="1">
      <x:c r="A208" s="2"/>
      <x:c r="B208" s="2"/>
      <x:c r="C208" s="2"/>
      <x:c r="D208" s="2"/>
      <x:c r="E208" s="2"/>
      <x:c r="F208" s="2"/>
      <x:c r="G208" s="2"/>
      <x:c r="H208" s="2"/>
      <x:c r="I208" s="2"/>
      <x:c r="J208" s="2"/>
      <x:c r="K208" s="2"/>
      <x:c r="L208" s="2"/>
      <x:c r="M208" s="2"/>
      <x:c r="N208" s="2"/>
    </x:row>
    <x:row r="209" ht="22" customHeight="1">
      <x:c r="A209" s="2"/>
      <x:c r="B209" s="2"/>
      <x:c r="C209" s="2"/>
      <x:c r="D209" s="2"/>
      <x:c r="E209" s="2"/>
      <x:c r="F209" s="2"/>
      <x:c r="G209" s="2"/>
      <x:c r="H209" s="2"/>
      <x:c r="I209" s="2"/>
      <x:c r="J209" s="2"/>
      <x:c r="K209" s="2"/>
      <x:c r="L209" s="2"/>
      <x:c r="M209" s="2"/>
      <x:c r="N209" s="2"/>
    </x:row>
    <x:row r="210" ht="22" customHeight="1">
      <x:c r="A210" s="2"/>
      <x:c r="B210" s="2"/>
      <x:c r="C210" s="2"/>
      <x:c r="D210" s="2"/>
      <x:c r="E210" s="2"/>
      <x:c r="F210" s="2"/>
      <x:c r="G210" s="2"/>
      <x:c r="H210" s="2"/>
      <x:c r="I210" s="2"/>
      <x:c r="J210" s="2"/>
      <x:c r="K210" s="2"/>
      <x:c r="L210" s="2"/>
      <x:c r="M210" s="2"/>
      <x:c r="N210" s="2"/>
    </x:row>
    <x:row r="211" ht="22" customHeight="1">
      <x:c r="A211" s="2"/>
      <x:c r="B211" s="2"/>
      <x:c r="C211" s="2"/>
      <x:c r="D211" s="2"/>
      <x:c r="E211" s="2"/>
      <x:c r="F211" s="2"/>
      <x:c r="G211" s="2"/>
      <x:c r="H211" s="2"/>
      <x:c r="I211" s="2"/>
      <x:c r="J211" s="2"/>
      <x:c r="K211" s="2"/>
      <x:c r="L211" s="2"/>
      <x:c r="M211" s="2"/>
      <x:c r="N211" s="2"/>
    </x:row>
    <x:row r="212" ht="22" customHeight="1">
      <x:c r="A212" s="2"/>
      <x:c r="B212" s="2"/>
      <x:c r="C212" s="2"/>
      <x:c r="D212" s="2"/>
      <x:c r="E212" s="2"/>
      <x:c r="F212" s="2"/>
      <x:c r="G212" s="2"/>
      <x:c r="H212" s="2"/>
      <x:c r="I212" s="2"/>
      <x:c r="J212" s="2"/>
      <x:c r="K212" s="2"/>
      <x:c r="L212" s="2"/>
      <x:c r="M212" s="2"/>
      <x:c r="N212" s="2"/>
    </x:row>
    <x:row r="213" ht="22" customHeight="1">
      <x:c r="A213" s="2"/>
      <x:c r="B213" s="2"/>
      <x:c r="C213" s="2"/>
      <x:c r="D213" s="2"/>
      <x:c r="E213" s="2"/>
      <x:c r="F213" s="2"/>
      <x:c r="G213" s="2"/>
      <x:c r="H213" s="2"/>
      <x:c r="I213" s="2"/>
      <x:c r="J213" s="2"/>
      <x:c r="K213" s="2"/>
      <x:c r="L213" s="2"/>
      <x:c r="M213" s="2"/>
      <x:c r="N213" s="2"/>
    </x:row>
    <x:row r="214" ht="22" customHeight="1">
      <x:c r="A214" s="2"/>
      <x:c r="B214" s="2"/>
      <x:c r="C214" s="2"/>
      <x:c r="D214" s="2"/>
      <x:c r="E214" s="2"/>
      <x:c r="F214" s="2"/>
      <x:c r="G214" s="2"/>
      <x:c r="H214" s="2"/>
      <x:c r="I214" s="2"/>
      <x:c r="J214" s="2"/>
      <x:c r="K214" s="2"/>
      <x:c r="L214" s="2"/>
      <x:c r="M214" s="2"/>
      <x:c r="N214" s="2"/>
    </x:row>
    <x:row r="215" ht="22" customHeight="1">
      <x:c r="A215" s="2"/>
      <x:c r="B215" s="2"/>
      <x:c r="C215" s="2"/>
      <x:c r="D215" s="2"/>
      <x:c r="E215" s="2"/>
      <x:c r="F215" s="2"/>
      <x:c r="G215" s="2"/>
      <x:c r="H215" s="2"/>
      <x:c r="I215" s="2"/>
      <x:c r="J215" s="2"/>
      <x:c r="K215" s="2"/>
      <x:c r="L215" s="2"/>
      <x:c r="M215" s="2"/>
      <x:c r="N215" s="2"/>
    </x:row>
    <x:row r="216" ht="22" customHeight="1">
      <x:c r="A216" s="2"/>
      <x:c r="B216" s="2"/>
      <x:c r="C216" s="2"/>
      <x:c r="D216" s="2"/>
      <x:c r="E216" s="2"/>
      <x:c r="F216" s="2"/>
      <x:c r="G216" s="2"/>
      <x:c r="H216" s="2"/>
      <x:c r="I216" s="2"/>
      <x:c r="J216" s="2"/>
      <x:c r="K216" s="2"/>
      <x:c r="L216" s="2"/>
      <x:c r="M216" s="2"/>
      <x:c r="N216" s="2"/>
    </x:row>
    <x:row r="217" ht="22" customHeight="1">
      <x:c r="A217" s="2"/>
      <x:c r="B217" s="2"/>
      <x:c r="C217" s="2"/>
      <x:c r="D217" s="2"/>
      <x:c r="E217" s="2"/>
      <x:c r="F217" s="2"/>
      <x:c r="G217" s="2"/>
      <x:c r="H217" s="2"/>
      <x:c r="I217" s="2"/>
      <x:c r="J217" s="2"/>
      <x:c r="K217" s="2"/>
      <x:c r="L217" s="2"/>
      <x:c r="M217" s="2"/>
      <x:c r="N217" s="2"/>
    </x:row>
    <x:row r="218" ht="22" customHeight="1">
      <x:c r="A218" s="2"/>
      <x:c r="B218" s="2"/>
      <x:c r="C218" s="2"/>
      <x:c r="D218" s="2"/>
      <x:c r="E218" s="2"/>
      <x:c r="F218" s="2"/>
      <x:c r="G218" s="2"/>
      <x:c r="H218" s="2"/>
      <x:c r="I218" s="2"/>
      <x:c r="J218" s="2"/>
      <x:c r="K218" s="2"/>
      <x:c r="L218" s="2"/>
      <x:c r="M218" s="2"/>
      <x:c r="N218" s="2"/>
    </x:row>
    <x:row r="219" ht="22" customHeight="1">
      <x:c r="A219" s="2"/>
      <x:c r="B219" s="2"/>
      <x:c r="C219" s="2"/>
      <x:c r="D219" s="2"/>
      <x:c r="E219" s="2"/>
      <x:c r="F219" s="2"/>
      <x:c r="G219" s="2"/>
      <x:c r="H219" s="2"/>
      <x:c r="I219" s="2"/>
      <x:c r="J219" s="2"/>
      <x:c r="K219" s="2"/>
      <x:c r="L219" s="2"/>
      <x:c r="M219" s="2"/>
      <x:c r="N219" s="2"/>
    </x:row>
    <x:row r="220" ht="22" customHeight="1">
      <x:c r="A220" s="2"/>
      <x:c r="B220" s="2"/>
      <x:c r="C220" s="2"/>
      <x:c r="D220" s="2"/>
      <x:c r="E220" s="2"/>
      <x:c r="F220" s="2"/>
      <x:c r="G220" s="2"/>
      <x:c r="H220" s="2"/>
      <x:c r="I220" s="2"/>
      <x:c r="J220" s="2"/>
      <x:c r="K220" s="2"/>
      <x:c r="L220" s="2"/>
      <x:c r="M220" s="2"/>
      <x:c r="N220" s="2"/>
    </x:row>
    <x:row r="221" ht="22" customHeight="1">
      <x:c r="A221" s="2"/>
      <x:c r="B221" s="2"/>
      <x:c r="C221" s="2"/>
      <x:c r="D221" s="2"/>
      <x:c r="E221" s="2"/>
      <x:c r="F221" s="2"/>
      <x:c r="G221" s="2"/>
      <x:c r="H221" s="2"/>
      <x:c r="I221" s="2"/>
      <x:c r="J221" s="2"/>
      <x:c r="K221" s="2"/>
      <x:c r="L221" s="2"/>
      <x:c r="M221" s="2"/>
      <x:c r="N221" s="2"/>
    </x:row>
    <x:row r="222" ht="22" customHeight="1">
      <x:c r="A222" s="2"/>
      <x:c r="B222" s="2"/>
      <x:c r="C222" s="2"/>
      <x:c r="D222" s="2"/>
      <x:c r="E222" s="2"/>
      <x:c r="F222" s="2"/>
      <x:c r="G222" s="2"/>
      <x:c r="H222" s="2"/>
      <x:c r="I222" s="2"/>
      <x:c r="J222" s="2"/>
      <x:c r="K222" s="2"/>
      <x:c r="L222" s="2"/>
      <x:c r="M222" s="2"/>
      <x:c r="N222" s="2"/>
    </x:row>
    <x:row r="223" ht="22" customHeight="1">
      <x:c r="A223" s="2"/>
      <x:c r="B223" s="2"/>
      <x:c r="C223" s="2"/>
      <x:c r="D223" s="2"/>
      <x:c r="E223" s="2"/>
      <x:c r="F223" s="2"/>
      <x:c r="G223" s="2"/>
      <x:c r="H223" s="2"/>
      <x:c r="I223" s="2"/>
      <x:c r="J223" s="2"/>
      <x:c r="K223" s="2"/>
      <x:c r="L223" s="2"/>
      <x:c r="M223" s="2"/>
      <x:c r="N223" s="2"/>
    </x:row>
    <x:row r="224" ht="22" customHeight="1">
      <x:c r="A224" s="2"/>
      <x:c r="B224" s="2"/>
      <x:c r="C224" s="2"/>
      <x:c r="D224" s="2"/>
      <x:c r="E224" s="2"/>
      <x:c r="F224" s="2"/>
      <x:c r="G224" s="2"/>
      <x:c r="H224" s="2"/>
      <x:c r="I224" s="2"/>
      <x:c r="J224" s="2"/>
      <x:c r="K224" s="2"/>
      <x:c r="L224" s="2"/>
      <x:c r="M224" s="2"/>
      <x:c r="N224" s="2"/>
    </x:row>
    <x:row r="225" ht="22" customHeight="1">
      <x:c r="A225" s="2"/>
      <x:c r="B225" s="2"/>
      <x:c r="C225" s="2"/>
      <x:c r="D225" s="2"/>
      <x:c r="E225" s="2"/>
      <x:c r="F225" s="2"/>
      <x:c r="G225" s="2"/>
      <x:c r="H225" s="2"/>
      <x:c r="I225" s="2"/>
      <x:c r="J225" s="2"/>
      <x:c r="K225" s="2"/>
      <x:c r="L225" s="2"/>
      <x:c r="M225" s="2"/>
      <x:c r="N225" s="2"/>
    </x:row>
    <x:row r="226" ht="22" customHeight="1">
      <x:c r="A226" s="2"/>
      <x:c r="B226" s="2"/>
      <x:c r="C226" s="2"/>
      <x:c r="D226" s="2"/>
      <x:c r="E226" s="2"/>
      <x:c r="F226" s="2"/>
      <x:c r="G226" s="2"/>
      <x:c r="H226" s="2"/>
      <x:c r="I226" s="2"/>
      <x:c r="J226" s="2"/>
      <x:c r="K226" s="2"/>
      <x:c r="L226" s="2"/>
      <x:c r="M226" s="2"/>
      <x:c r="N226" s="2"/>
    </x:row>
    <x:row r="227" ht="22" customHeight="1">
      <x:c r="A227" s="2"/>
      <x:c r="B227" s="2"/>
      <x:c r="C227" s="2"/>
      <x:c r="D227" s="2"/>
      <x:c r="E227" s="2"/>
      <x:c r="F227" s="2"/>
      <x:c r="G227" s="2"/>
      <x:c r="H227" s="2"/>
      <x:c r="I227" s="2"/>
      <x:c r="J227" s="2"/>
      <x:c r="K227" s="2"/>
      <x:c r="L227" s="2"/>
      <x:c r="M227" s="2"/>
      <x:c r="N227" s="2"/>
    </x:row>
    <x:row r="228" ht="22" customHeight="1">
      <x:c r="A228" s="2"/>
      <x:c r="B228" s="2"/>
      <x:c r="C228" s="2"/>
      <x:c r="D228" s="2"/>
      <x:c r="E228" s="2"/>
      <x:c r="F228" s="2"/>
      <x:c r="G228" s="2"/>
      <x:c r="H228" s="2"/>
      <x:c r="I228" s="2"/>
      <x:c r="J228" s="2"/>
      <x:c r="K228" s="2"/>
      <x:c r="L228" s="2"/>
      <x:c r="M228" s="2"/>
      <x:c r="N228" s="2"/>
    </x:row>
    <x:row r="229" ht="22" customHeight="1">
      <x:c r="A229" s="2"/>
      <x:c r="B229" s="2"/>
      <x:c r="C229" s="2"/>
      <x:c r="D229" s="2"/>
      <x:c r="E229" s="2"/>
      <x:c r="F229" s="2"/>
      <x:c r="G229" s="2"/>
      <x:c r="H229" s="2"/>
      <x:c r="I229" s="2"/>
      <x:c r="J229" s="2"/>
      <x:c r="K229" s="2"/>
      <x:c r="L229" s="2"/>
      <x:c r="M229" s="2"/>
      <x:c r="N229" s="2"/>
    </x:row>
    <x:row r="230" ht="22" customHeight="1">
      <x:c r="A230" s="2"/>
      <x:c r="B230" s="2"/>
      <x:c r="C230" s="2"/>
      <x:c r="D230" s="2"/>
      <x:c r="E230" s="2"/>
      <x:c r="F230" s="2"/>
      <x:c r="G230" s="2"/>
      <x:c r="H230" s="2"/>
      <x:c r="I230" s="2"/>
      <x:c r="J230" s="2"/>
      <x:c r="K230" s="2"/>
      <x:c r="L230" s="2"/>
      <x:c r="M230" s="2"/>
      <x:c r="N230" s="2"/>
    </x:row>
    <x:row r="231" ht="22" customHeight="1">
      <x:c r="A231" s="2"/>
      <x:c r="B231" s="2"/>
      <x:c r="C231" s="2"/>
      <x:c r="D231" s="2"/>
      <x:c r="E231" s="2"/>
      <x:c r="F231" s="2"/>
      <x:c r="G231" s="2"/>
      <x:c r="H231" s="2"/>
      <x:c r="I231" s="2"/>
      <x:c r="J231" s="2"/>
      <x:c r="K231" s="2"/>
      <x:c r="L231" s="2"/>
      <x:c r="M231" s="2"/>
      <x:c r="N231" s="2"/>
    </x:row>
    <x:row r="232" ht="22" customHeight="1">
      <x:c r="A232" s="2"/>
      <x:c r="B232" s="2"/>
      <x:c r="C232" s="2"/>
      <x:c r="D232" s="2"/>
      <x:c r="E232" s="2"/>
      <x:c r="F232" s="2"/>
      <x:c r="G232" s="2"/>
      <x:c r="H232" s="2"/>
      <x:c r="I232" s="2"/>
      <x:c r="J232" s="2"/>
      <x:c r="K232" s="2"/>
      <x:c r="L232" s="2"/>
      <x:c r="M232" s="2"/>
      <x:c r="N232" s="2"/>
    </x:row>
    <x:row r="233" ht="22" customHeight="1">
      <x:c r="A233" s="2"/>
      <x:c r="B233" s="2"/>
      <x:c r="C233" s="2"/>
      <x:c r="D233" s="2"/>
      <x:c r="E233" s="2"/>
      <x:c r="F233" s="2"/>
      <x:c r="G233" s="2"/>
      <x:c r="H233" s="2"/>
      <x:c r="I233" s="2"/>
      <x:c r="J233" s="2"/>
      <x:c r="K233" s="2"/>
      <x:c r="L233" s="2"/>
      <x:c r="M233" s="2"/>
      <x:c r="N233" s="2"/>
    </x:row>
    <x:row r="234" ht="22" customHeight="1">
      <x:c r="A234" s="2"/>
      <x:c r="B234" s="2"/>
      <x:c r="C234" s="2"/>
      <x:c r="D234" s="2"/>
      <x:c r="E234" s="2"/>
      <x:c r="F234" s="2"/>
      <x:c r="G234" s="2"/>
      <x:c r="H234" s="2"/>
      <x:c r="I234" s="2"/>
      <x:c r="J234" s="2"/>
      <x:c r="K234" s="2"/>
      <x:c r="L234" s="2"/>
      <x:c r="M234" s="2"/>
      <x:c r="N234" s="2"/>
    </x:row>
    <x:row r="235" ht="22" customHeight="1">
      <x:c r="A235" s="2"/>
      <x:c r="B235" s="2"/>
      <x:c r="C235" s="2"/>
      <x:c r="D235" s="2"/>
      <x:c r="E235" s="2"/>
      <x:c r="F235" s="2"/>
      <x:c r="G235" s="2"/>
      <x:c r="H235" s="2"/>
      <x:c r="I235" s="2"/>
      <x:c r="J235" s="2"/>
      <x:c r="K235" s="2"/>
      <x:c r="L235" s="2"/>
      <x:c r="M235" s="2"/>
      <x:c r="N235" s="2"/>
    </x:row>
    <x:row r="236" ht="22" customHeight="1">
      <x:c r="A236" s="2"/>
      <x:c r="B236" s="2"/>
      <x:c r="C236" s="2"/>
      <x:c r="D236" s="2"/>
      <x:c r="E236" s="2"/>
      <x:c r="F236" s="2"/>
      <x:c r="G236" s="2"/>
      <x:c r="H236" s="2"/>
      <x:c r="I236" s="2"/>
      <x:c r="J236" s="2"/>
      <x:c r="K236" s="2"/>
      <x:c r="L236" s="2"/>
      <x:c r="M236" s="2"/>
      <x:c r="N236" s="2"/>
    </x:row>
    <x:row r="237" ht="22" customHeight="1">
      <x:c r="A237" s="2"/>
      <x:c r="B237" s="2"/>
      <x:c r="C237" s="2"/>
      <x:c r="D237" s="2"/>
      <x:c r="E237" s="2"/>
      <x:c r="F237" s="2"/>
      <x:c r="G237" s="2"/>
      <x:c r="H237" s="2"/>
      <x:c r="I237" s="2"/>
      <x:c r="J237" s="2"/>
      <x:c r="K237" s="2"/>
      <x:c r="L237" s="2"/>
      <x:c r="M237" s="2"/>
      <x:c r="N237" s="2"/>
    </x:row>
    <x:row r="238" ht="22" customHeight="1">
      <x:c r="A238" s="2"/>
      <x:c r="B238" s="2"/>
      <x:c r="C238" s="2"/>
      <x:c r="D238" s="2"/>
      <x:c r="E238" s="2"/>
      <x:c r="F238" s="2"/>
      <x:c r="G238" s="2"/>
      <x:c r="H238" s="2"/>
      <x:c r="I238" s="2"/>
      <x:c r="J238" s="2"/>
      <x:c r="K238" s="2"/>
      <x:c r="L238" s="2"/>
      <x:c r="M238" s="2"/>
      <x:c r="N238" s="2"/>
    </x:row>
    <x:row r="239" ht="22" customHeight="1">
      <x:c r="A239" s="2"/>
      <x:c r="B239" s="2"/>
      <x:c r="C239" s="2"/>
      <x:c r="D239" s="2"/>
      <x:c r="E239" s="2"/>
      <x:c r="F239" s="2"/>
      <x:c r="G239" s="2"/>
      <x:c r="H239" s="2"/>
      <x:c r="I239" s="2"/>
      <x:c r="J239" s="2"/>
      <x:c r="K239" s="2"/>
      <x:c r="L239" s="2"/>
      <x:c r="M239" s="2"/>
      <x:c r="N239" s="2"/>
    </x:row>
    <x:row r="240" ht="22" customHeight="1">
      <x:c r="A240" s="2"/>
      <x:c r="B240" s="2"/>
      <x:c r="C240" s="2"/>
      <x:c r="D240" s="2"/>
      <x:c r="E240" s="2"/>
      <x:c r="F240" s="2"/>
      <x:c r="G240" s="2"/>
      <x:c r="H240" s="2"/>
      <x:c r="I240" s="2"/>
      <x:c r="J240" s="2"/>
      <x:c r="K240" s="2"/>
      <x:c r="L240" s="2"/>
      <x:c r="M240" s="2"/>
      <x:c r="N240" s="2"/>
    </x:row>
    <x:row r="241" ht="22" customHeight="1">
      <x:c r="A241" s="2"/>
      <x:c r="B241" s="2"/>
      <x:c r="C241" s="2"/>
      <x:c r="D241" s="2"/>
      <x:c r="E241" s="2"/>
      <x:c r="F241" s="2"/>
      <x:c r="G241" s="2"/>
      <x:c r="H241" s="2"/>
      <x:c r="I241" s="2"/>
      <x:c r="J241" s="2"/>
      <x:c r="K241" s="2"/>
      <x:c r="L241" s="2"/>
      <x:c r="M241" s="2"/>
      <x:c r="N241" s="2"/>
    </x:row>
    <x:row r="242" ht="22" customHeight="1">
      <x:c r="A242" s="2"/>
      <x:c r="B242" s="2"/>
      <x:c r="C242" s="2"/>
      <x:c r="D242" s="2"/>
      <x:c r="E242" s="2"/>
      <x:c r="F242" s="2"/>
      <x:c r="G242" s="2"/>
      <x:c r="H242" s="2"/>
      <x:c r="I242" s="2"/>
      <x:c r="J242" s="2"/>
      <x:c r="K242" s="2"/>
      <x:c r="L242" s="2"/>
      <x:c r="M242" s="2"/>
      <x:c r="N242" s="2"/>
    </x:row>
    <x:row r="243" ht="22" customHeight="1">
      <x:c r="A243" s="2"/>
      <x:c r="B243" s="2"/>
      <x:c r="C243" s="2"/>
      <x:c r="D243" s="2"/>
      <x:c r="E243" s="2"/>
      <x:c r="F243" s="2"/>
      <x:c r="G243" s="2"/>
      <x:c r="H243" s="2"/>
      <x:c r="I243" s="2"/>
      <x:c r="J243" s="2"/>
      <x:c r="K243" s="2"/>
      <x:c r="L243" s="2"/>
      <x:c r="M243" s="2"/>
      <x:c r="N243" s="2"/>
    </x:row>
    <x:row r="244" ht="22" customHeight="1">
      <x:c r="A244" s="2"/>
      <x:c r="B244" s="2"/>
      <x:c r="C244" s="2"/>
      <x:c r="D244" s="2"/>
      <x:c r="E244" s="2"/>
      <x:c r="F244" s="2"/>
      <x:c r="G244" s="2"/>
      <x:c r="H244" s="2"/>
      <x:c r="I244" s="2"/>
      <x:c r="J244" s="2"/>
      <x:c r="K244" s="2"/>
      <x:c r="L244" s="2"/>
      <x:c r="M244" s="2"/>
      <x:c r="N244" s="2"/>
    </x:row>
    <x:row r="245" ht="22" customHeight="1">
      <x:c r="A245" s="2"/>
      <x:c r="B245" s="2"/>
      <x:c r="C245" s="2"/>
      <x:c r="D245" s="2"/>
      <x:c r="E245" s="2"/>
      <x:c r="F245" s="2"/>
      <x:c r="G245" s="2"/>
      <x:c r="H245" s="2"/>
      <x:c r="I245" s="2"/>
      <x:c r="J245" s="2"/>
      <x:c r="K245" s="2"/>
      <x:c r="L245" s="2"/>
      <x:c r="M245" s="2"/>
      <x:c r="N245" s="2"/>
    </x:row>
    <x:row r="246" ht="22" customHeight="1">
      <x:c r="A246" s="2"/>
      <x:c r="B246" s="2"/>
      <x:c r="C246" s="2"/>
      <x:c r="D246" s="2"/>
      <x:c r="E246" s="2"/>
      <x:c r="F246" s="2"/>
      <x:c r="G246" s="2"/>
      <x:c r="H246" s="2"/>
      <x:c r="I246" s="2"/>
      <x:c r="J246" s="2"/>
      <x:c r="K246" s="2"/>
      <x:c r="L246" s="2"/>
      <x:c r="M246" s="2"/>
      <x:c r="N246" s="2"/>
    </x:row>
    <x:row r="247" ht="22" customHeight="1">
      <x:c r="A247" s="2"/>
      <x:c r="B247" s="2"/>
      <x:c r="C247" s="2"/>
      <x:c r="D247" s="2"/>
      <x:c r="E247" s="2"/>
      <x:c r="F247" s="2"/>
      <x:c r="G247" s="2"/>
      <x:c r="H247" s="2"/>
      <x:c r="I247" s="2"/>
      <x:c r="J247" s="2"/>
      <x:c r="K247" s="2"/>
      <x:c r="L247" s="2"/>
      <x:c r="M247" s="2"/>
      <x:c r="N247" s="2"/>
    </x:row>
    <x:row r="248" ht="22" customHeight="1">
      <x:c r="A248" s="2"/>
      <x:c r="B248" s="2"/>
      <x:c r="C248" s="2"/>
      <x:c r="D248" s="2"/>
      <x:c r="E248" s="2"/>
      <x:c r="F248" s="2"/>
      <x:c r="G248" s="2"/>
      <x:c r="H248" s="2"/>
      <x:c r="I248" s="2"/>
      <x:c r="J248" s="2"/>
      <x:c r="K248" s="2"/>
      <x:c r="L248" s="2"/>
      <x:c r="M248" s="2"/>
      <x:c r="N248" s="2"/>
    </x:row>
    <x:row r="249" ht="22" customHeight="1">
      <x:c r="A249" s="2"/>
      <x:c r="B249" s="2"/>
      <x:c r="C249" s="2"/>
      <x:c r="D249" s="2"/>
      <x:c r="E249" s="2"/>
      <x:c r="F249" s="2"/>
      <x:c r="G249" s="2"/>
      <x:c r="H249" s="2"/>
      <x:c r="I249" s="2"/>
      <x:c r="J249" s="2"/>
      <x:c r="K249" s="2"/>
      <x:c r="L249" s="2"/>
      <x:c r="M249" s="2"/>
      <x:c r="N249" s="2"/>
    </x:row>
    <x:row r="250" ht="22" customHeight="1">
      <x:c r="A250" s="2"/>
      <x:c r="B250" s="2"/>
      <x:c r="C250" s="2"/>
      <x:c r="D250" s="2"/>
      <x:c r="E250" s="2"/>
      <x:c r="F250" s="2"/>
      <x:c r="G250" s="2"/>
      <x:c r="H250" s="2"/>
      <x:c r="I250" s="2"/>
      <x:c r="J250" s="2"/>
      <x:c r="K250" s="2"/>
      <x:c r="L250" s="2"/>
      <x:c r="M250" s="2"/>
      <x:c r="N250" s="2"/>
    </x:row>
    <x:row r="251" ht="22" customHeight="1">
      <x:c r="A251" s="2"/>
      <x:c r="B251" s="2"/>
      <x:c r="C251" s="2"/>
      <x:c r="D251" s="2"/>
      <x:c r="E251" s="2"/>
      <x:c r="F251" s="2"/>
      <x:c r="G251" s="2"/>
      <x:c r="H251" s="2"/>
      <x:c r="I251" s="2"/>
      <x:c r="J251" s="2"/>
      <x:c r="K251" s="2"/>
      <x:c r="L251" s="2"/>
      <x:c r="M251" s="2"/>
      <x:c r="N251" s="2"/>
    </x:row>
    <x:row r="252" ht="22" customHeight="1">
      <x:c r="A252" s="2"/>
      <x:c r="B252" s="2"/>
      <x:c r="C252" s="2"/>
      <x:c r="D252" s="2"/>
      <x:c r="E252" s="2"/>
      <x:c r="F252" s="2"/>
      <x:c r="G252" s="2"/>
      <x:c r="H252" s="2"/>
      <x:c r="I252" s="2"/>
      <x:c r="J252" s="2"/>
      <x:c r="K252" s="2"/>
      <x:c r="L252" s="2"/>
      <x:c r="M252" s="2"/>
      <x:c r="N252" s="2"/>
    </x:row>
    <x:row r="253" ht="22" customHeight="1">
      <x:c r="A253" s="2"/>
      <x:c r="B253" s="2"/>
      <x:c r="C253" s="2"/>
      <x:c r="D253" s="2"/>
      <x:c r="E253" s="2"/>
      <x:c r="F253" s="2"/>
      <x:c r="G253" s="2"/>
      <x:c r="H253" s="2"/>
      <x:c r="I253" s="2"/>
      <x:c r="J253" s="2"/>
      <x:c r="K253" s="2"/>
      <x:c r="L253" s="2"/>
      <x:c r="M253" s="2"/>
      <x:c r="N253" s="2"/>
    </x:row>
    <x:row r="254" ht="22" customHeight="1">
      <x:c r="A254" s="2"/>
      <x:c r="B254" s="2"/>
      <x:c r="C254" s="2"/>
      <x:c r="D254" s="2"/>
      <x:c r="E254" s="2"/>
      <x:c r="F254" s="2"/>
      <x:c r="G254" s="2"/>
      <x:c r="H254" s="2"/>
      <x:c r="I254" s="2"/>
      <x:c r="J254" s="2"/>
      <x:c r="K254" s="2"/>
      <x:c r="L254" s="2"/>
      <x:c r="M254" s="2"/>
      <x:c r="N254" s="2"/>
    </x:row>
    <x:row r="255" ht="22" customHeight="1">
      <x:c r="A255" s="2"/>
      <x:c r="B255" s="2"/>
      <x:c r="C255" s="2"/>
      <x:c r="D255" s="2"/>
      <x:c r="E255" s="2"/>
      <x:c r="F255" s="2"/>
      <x:c r="G255" s="2"/>
      <x:c r="H255" s="2"/>
      <x:c r="I255" s="2"/>
      <x:c r="J255" s="2"/>
      <x:c r="K255" s="2"/>
      <x:c r="L255" s="2"/>
      <x:c r="M255" s="2"/>
      <x:c r="N255" s="2"/>
    </x:row>
    <x:row r="256" ht="22" customHeight="1">
      <x:c r="A256" s="2"/>
      <x:c r="B256" s="2"/>
      <x:c r="C256" s="2"/>
      <x:c r="D256" s="2"/>
      <x:c r="E256" s="2"/>
      <x:c r="F256" s="2"/>
      <x:c r="G256" s="2"/>
      <x:c r="H256" s="2"/>
      <x:c r="I256" s="2"/>
      <x:c r="J256" s="2"/>
      <x:c r="K256" s="2"/>
      <x:c r="L256" s="2"/>
      <x:c r="M256" s="2"/>
      <x:c r="N256" s="2"/>
    </x:row>
    <x:row r="257" ht="22" customHeight="1">
      <x:c r="A257" s="2"/>
      <x:c r="B257" s="2"/>
      <x:c r="C257" s="2"/>
      <x:c r="D257" s="2"/>
      <x:c r="E257" s="2"/>
      <x:c r="F257" s="2"/>
      <x:c r="G257" s="2"/>
      <x:c r="H257" s="2"/>
      <x:c r="I257" s="2"/>
      <x:c r="J257" s="2"/>
      <x:c r="K257" s="2"/>
      <x:c r="L257" s="2"/>
      <x:c r="M257" s="2"/>
      <x:c r="N257" s="2"/>
    </x:row>
    <x:row r="258" ht="22" customHeight="1">
      <x:c r="A258" s="2"/>
      <x:c r="B258" s="2"/>
      <x:c r="C258" s="2"/>
      <x:c r="D258" s="2"/>
      <x:c r="E258" s="2"/>
      <x:c r="F258" s="2"/>
      <x:c r="G258" s="2"/>
      <x:c r="H258" s="2"/>
      <x:c r="I258" s="2"/>
      <x:c r="J258" s="2"/>
      <x:c r="K258" s="2"/>
      <x:c r="L258" s="2"/>
      <x:c r="M258" s="2"/>
      <x:c r="N258" s="2"/>
    </x:row>
    <x:row r="259" ht="22" customHeight="1">
      <x:c r="A259" s="2"/>
      <x:c r="B259" s="2"/>
      <x:c r="C259" s="2"/>
      <x:c r="D259" s="2"/>
      <x:c r="E259" s="2"/>
      <x:c r="F259" s="2"/>
      <x:c r="G259" s="2"/>
      <x:c r="H259" s="2"/>
      <x:c r="I259" s="2"/>
      <x:c r="J259" s="2"/>
      <x:c r="K259" s="2"/>
      <x:c r="L259" s="2"/>
      <x:c r="M259" s="2"/>
      <x:c r="N259" s="2"/>
    </x:row>
    <x:row r="260" ht="22" customHeight="1">
      <x:c r="A260" s="2"/>
      <x:c r="B260" s="2"/>
      <x:c r="C260" s="2"/>
      <x:c r="D260" s="2"/>
      <x:c r="E260" s="2"/>
      <x:c r="F260" s="2"/>
      <x:c r="G260" s="2"/>
      <x:c r="H260" s="2"/>
      <x:c r="I260" s="2"/>
      <x:c r="J260" s="2"/>
      <x:c r="K260" s="2"/>
      <x:c r="L260" s="2"/>
      <x:c r="M260" s="2"/>
      <x:c r="N260" s="2"/>
    </x:row>
    <x:row r="261" ht="22" customHeight="1">
      <x:c r="A261" s="2"/>
      <x:c r="B261" s="2"/>
      <x:c r="C261" s="2"/>
      <x:c r="D261" s="2"/>
      <x:c r="E261" s="2"/>
      <x:c r="F261" s="2"/>
      <x:c r="G261" s="2"/>
      <x:c r="H261" s="2"/>
      <x:c r="I261" s="2"/>
      <x:c r="J261" s="2"/>
      <x:c r="K261" s="2"/>
      <x:c r="L261" s="2"/>
      <x:c r="M261" s="2"/>
      <x:c r="N261" s="2"/>
    </x:row>
    <x:row r="262" ht="22" customHeight="1">
      <x:c r="A262" s="2"/>
      <x:c r="B262" s="2"/>
      <x:c r="C262" s="2"/>
      <x:c r="D262" s="2"/>
      <x:c r="E262" s="2"/>
      <x:c r="F262" s="2"/>
      <x:c r="G262" s="2"/>
      <x:c r="H262" s="2"/>
      <x:c r="I262" s="2"/>
      <x:c r="J262" s="2"/>
      <x:c r="K262" s="2"/>
      <x:c r="L262" s="2"/>
      <x:c r="M262" s="2"/>
      <x:c r="N262" s="2"/>
    </x:row>
    <x:row r="263" ht="22" customHeight="1">
      <x:c r="A263" s="2"/>
      <x:c r="B263" s="2"/>
      <x:c r="C263" s="2"/>
      <x:c r="D263" s="2"/>
      <x:c r="E263" s="2"/>
      <x:c r="F263" s="2"/>
      <x:c r="G263" s="2"/>
      <x:c r="H263" s="2"/>
      <x:c r="I263" s="2"/>
      <x:c r="J263" s="2"/>
      <x:c r="K263" s="2"/>
      <x:c r="L263" s="2"/>
      <x:c r="M263" s="2"/>
      <x:c r="N263" s="2"/>
    </x:row>
    <x:row r="264" ht="22" customHeight="1">
      <x:c r="A264" s="2"/>
      <x:c r="B264" s="2"/>
      <x:c r="C264" s="2"/>
      <x:c r="D264" s="2"/>
      <x:c r="E264" s="2"/>
      <x:c r="F264" s="2"/>
      <x:c r="G264" s="2"/>
      <x:c r="H264" s="2"/>
      <x:c r="I264" s="2"/>
      <x:c r="J264" s="2"/>
      <x:c r="K264" s="2"/>
      <x:c r="L264" s="2"/>
      <x:c r="M264" s="2"/>
      <x:c r="N264" s="2"/>
    </x:row>
    <x:row r="265" ht="22" customHeight="1">
      <x:c r="A265" s="2"/>
      <x:c r="B265" s="2"/>
      <x:c r="C265" s="2"/>
      <x:c r="D265" s="2"/>
      <x:c r="E265" s="2"/>
      <x:c r="F265" s="2"/>
      <x:c r="G265" s="2"/>
      <x:c r="H265" s="2"/>
      <x:c r="I265" s="2"/>
      <x:c r="J265" s="2"/>
      <x:c r="K265" s="2"/>
      <x:c r="L265" s="2"/>
      <x:c r="M265" s="2"/>
      <x:c r="N265" s="2"/>
    </x:row>
    <x:row r="266" ht="22" customHeight="1">
      <x:c r="A266" s="2"/>
      <x:c r="B266" s="2"/>
      <x:c r="C266" s="2"/>
      <x:c r="D266" s="2"/>
      <x:c r="E266" s="2"/>
      <x:c r="F266" s="2"/>
      <x:c r="G266" s="2"/>
      <x:c r="H266" s="2"/>
      <x:c r="I266" s="2"/>
      <x:c r="J266" s="2"/>
      <x:c r="K266" s="2"/>
      <x:c r="L266" s="2"/>
      <x:c r="M266" s="2"/>
      <x:c r="N266" s="2"/>
    </x:row>
    <x:row r="267" ht="22" customHeight="1">
      <x:c r="A267" s="2"/>
      <x:c r="B267" s="2"/>
      <x:c r="C267" s="2"/>
      <x:c r="D267" s="2"/>
      <x:c r="E267" s="2"/>
      <x:c r="F267" s="2"/>
      <x:c r="G267" s="2"/>
      <x:c r="H267" s="2"/>
      <x:c r="I267" s="2"/>
      <x:c r="J267" s="2"/>
      <x:c r="K267" s="2"/>
      <x:c r="L267" s="2"/>
      <x:c r="M267" s="2"/>
      <x:c r="N267" s="2"/>
    </x:row>
    <x:row r="268" ht="22" customHeight="1">
      <x:c r="A268" s="2"/>
      <x:c r="B268" s="2"/>
      <x:c r="C268" s="2"/>
      <x:c r="D268" s="2"/>
      <x:c r="E268" s="2"/>
      <x:c r="F268" s="2"/>
      <x:c r="G268" s="2"/>
      <x:c r="H268" s="2"/>
      <x:c r="I268" s="2"/>
      <x:c r="J268" s="2"/>
      <x:c r="K268" s="2"/>
      <x:c r="L268" s="2"/>
      <x:c r="M268" s="2"/>
      <x:c r="N268" s="2"/>
    </x:row>
    <x:row r="269" ht="22" customHeight="1">
      <x:c r="A269" s="2"/>
      <x:c r="B269" s="2"/>
      <x:c r="C269" s="2"/>
      <x:c r="D269" s="2"/>
      <x:c r="E269" s="2"/>
      <x:c r="F269" s="2"/>
      <x:c r="G269" s="2"/>
      <x:c r="H269" s="2"/>
      <x:c r="I269" s="2"/>
      <x:c r="J269" s="2"/>
      <x:c r="K269" s="2"/>
      <x:c r="L269" s="2"/>
      <x:c r="M269" s="2"/>
      <x:c r="N269" s="2"/>
    </x:row>
    <x:row r="270" ht="22" customHeight="1">
      <x:c r="A270" s="2"/>
      <x:c r="B270" s="2"/>
      <x:c r="C270" s="2"/>
      <x:c r="D270" s="2"/>
      <x:c r="E270" s="2"/>
      <x:c r="F270" s="2"/>
      <x:c r="G270" s="2"/>
      <x:c r="H270" s="2"/>
      <x:c r="I270" s="2"/>
      <x:c r="J270" s="2"/>
      <x:c r="K270" s="2"/>
      <x:c r="L270" s="2"/>
      <x:c r="M270" s="2"/>
      <x:c r="N270" s="2"/>
    </x:row>
    <x:row r="271" ht="22" customHeight="1">
      <x:c r="A271" s="2"/>
      <x:c r="B271" s="2"/>
      <x:c r="C271" s="2"/>
      <x:c r="D271" s="2"/>
      <x:c r="E271" s="2"/>
      <x:c r="F271" s="2"/>
      <x:c r="G271" s="2"/>
      <x:c r="H271" s="2"/>
      <x:c r="I271" s="2"/>
      <x:c r="J271" s="2"/>
      <x:c r="K271" s="2"/>
      <x:c r="L271" s="2"/>
      <x:c r="M271" s="2"/>
      <x:c r="N271" s="2"/>
    </x:row>
    <x:row r="272" ht="22" customHeight="1">
      <x:c r="A272" s="2"/>
      <x:c r="B272" s="2"/>
      <x:c r="C272" s="2"/>
      <x:c r="D272" s="2"/>
      <x:c r="E272" s="2"/>
      <x:c r="F272" s="2"/>
      <x:c r="G272" s="2"/>
      <x:c r="H272" s="2"/>
      <x:c r="I272" s="2"/>
      <x:c r="J272" s="2"/>
      <x:c r="K272" s="2"/>
      <x:c r="L272" s="2"/>
      <x:c r="M272" s="2"/>
      <x:c r="N272" s="2"/>
    </x:row>
    <x:row r="273" ht="22" customHeight="1">
      <x:c r="A273" s="2"/>
      <x:c r="B273" s="2"/>
      <x:c r="C273" s="2"/>
      <x:c r="D273" s="2"/>
      <x:c r="E273" s="2"/>
      <x:c r="F273" s="2"/>
      <x:c r="G273" s="2"/>
      <x:c r="H273" s="2"/>
      <x:c r="I273" s="2"/>
      <x:c r="J273" s="2"/>
      <x:c r="K273" s="2"/>
      <x:c r="L273" s="2"/>
      <x:c r="M273" s="2"/>
      <x:c r="N273" s="2"/>
    </x:row>
    <x:row r="274" ht="22" customHeight="1">
      <x:c r="A274" s="2"/>
      <x:c r="B274" s="2"/>
      <x:c r="C274" s="2"/>
      <x:c r="D274" s="2"/>
      <x:c r="E274" s="2"/>
      <x:c r="F274" s="2"/>
      <x:c r="G274" s="2"/>
      <x:c r="H274" s="2"/>
      <x:c r="I274" s="2"/>
      <x:c r="J274" s="2"/>
      <x:c r="K274" s="2"/>
      <x:c r="L274" s="2"/>
      <x:c r="M274" s="2"/>
      <x:c r="N274" s="2"/>
    </x:row>
    <x:row r="275" ht="22" customHeight="1">
      <x:c r="A275" s="2"/>
      <x:c r="B275" s="2"/>
      <x:c r="C275" s="2"/>
      <x:c r="D275" s="2"/>
      <x:c r="E275" s="2"/>
      <x:c r="F275" s="2"/>
      <x:c r="G275" s="2"/>
      <x:c r="H275" s="2"/>
      <x:c r="I275" s="2"/>
      <x:c r="J275" s="2"/>
      <x:c r="K275" s="2"/>
      <x:c r="L275" s="2"/>
      <x:c r="M275" s="2"/>
      <x:c r="N275" s="2"/>
    </x:row>
    <x:row r="276" ht="22" customHeight="1">
      <x:c r="A276" s="2"/>
      <x:c r="B276" s="2"/>
      <x:c r="C276" s="2"/>
      <x:c r="D276" s="2"/>
      <x:c r="E276" s="2"/>
      <x:c r="F276" s="2"/>
      <x:c r="G276" s="2"/>
      <x:c r="H276" s="2"/>
      <x:c r="I276" s="2"/>
      <x:c r="J276" s="2"/>
      <x:c r="K276" s="2"/>
      <x:c r="L276" s="2"/>
      <x:c r="M276" s="2"/>
      <x:c r="N276" s="2"/>
    </x:row>
    <x:row r="277" ht="22" customHeight="1">
      <x:c r="A277" s="2"/>
      <x:c r="B277" s="2"/>
      <x:c r="C277" s="2"/>
      <x:c r="D277" s="2"/>
      <x:c r="E277" s="2"/>
      <x:c r="F277" s="2"/>
      <x:c r="G277" s="2"/>
      <x:c r="H277" s="2"/>
      <x:c r="I277" s="2"/>
      <x:c r="J277" s="2"/>
      <x:c r="K277" s="2"/>
      <x:c r="L277" s="2"/>
      <x:c r="M277" s="2"/>
      <x:c r="N277" s="2"/>
    </x:row>
    <x:row r="278" ht="22" customHeight="1">
      <x:c r="A278" s="2"/>
      <x:c r="B278" s="2"/>
      <x:c r="C278" s="2"/>
      <x:c r="D278" s="2"/>
      <x:c r="E278" s="2"/>
      <x:c r="F278" s="2"/>
      <x:c r="G278" s="2"/>
      <x:c r="H278" s="2"/>
      <x:c r="I278" s="2"/>
      <x:c r="J278" s="2"/>
      <x:c r="K278" s="2"/>
      <x:c r="L278" s="2"/>
      <x:c r="M278" s="2"/>
      <x:c r="N278" s="2"/>
    </x:row>
    <x:row r="279" ht="22" customHeight="1">
      <x:c r="A279" s="2"/>
      <x:c r="B279" s="2"/>
      <x:c r="C279" s="2"/>
      <x:c r="D279" s="2"/>
      <x:c r="E279" s="2"/>
      <x:c r="F279" s="2"/>
      <x:c r="G279" s="2"/>
      <x:c r="H279" s="2"/>
      <x:c r="I279" s="2"/>
      <x:c r="J279" s="2"/>
      <x:c r="K279" s="2"/>
      <x:c r="L279" s="2"/>
      <x:c r="M279" s="2"/>
      <x:c r="N279" s="2"/>
    </x:row>
    <x:row r="280" ht="22" customHeight="1">
      <x:c r="A280" s="2"/>
      <x:c r="B280" s="2"/>
      <x:c r="C280" s="2"/>
      <x:c r="D280" s="2"/>
      <x:c r="E280" s="2"/>
      <x:c r="F280" s="2"/>
      <x:c r="G280" s="2"/>
      <x:c r="H280" s="2"/>
      <x:c r="I280" s="2"/>
      <x:c r="J280" s="2"/>
      <x:c r="K280" s="2"/>
      <x:c r="L280" s="2"/>
      <x:c r="M280" s="2"/>
      <x:c r="N280" s="2"/>
    </x:row>
    <x:row r="281" ht="22" customHeight="1">
      <x:c r="A281" s="2"/>
      <x:c r="B281" s="2"/>
      <x:c r="C281" s="2"/>
      <x:c r="D281" s="2"/>
      <x:c r="E281" s="2"/>
      <x:c r="F281" s="2"/>
      <x:c r="G281" s="2"/>
      <x:c r="H281" s="2"/>
      <x:c r="I281" s="2"/>
      <x:c r="J281" s="2"/>
      <x:c r="K281" s="2"/>
      <x:c r="L281" s="2"/>
      <x:c r="M281" s="2"/>
      <x:c r="N281" s="2"/>
    </x:row>
    <x:row r="282" ht="22" customHeight="1">
      <x:c r="A282" s="2"/>
      <x:c r="B282" s="2"/>
      <x:c r="C282" s="2"/>
      <x:c r="D282" s="2"/>
      <x:c r="E282" s="2"/>
      <x:c r="F282" s="2"/>
      <x:c r="G282" s="2"/>
      <x:c r="H282" s="2"/>
      <x:c r="I282" s="2"/>
      <x:c r="J282" s="2"/>
      <x:c r="K282" s="2"/>
      <x:c r="L282" s="2"/>
      <x:c r="M282" s="2"/>
      <x:c r="N282" s="2"/>
    </x:row>
    <x:row r="283" ht="22" customHeight="1">
      <x:c r="A283" s="2"/>
      <x:c r="B283" s="2"/>
      <x:c r="C283" s="2"/>
      <x:c r="D283" s="2"/>
      <x:c r="E283" s="2"/>
      <x:c r="F283" s="2"/>
      <x:c r="G283" s="2"/>
      <x:c r="H283" s="2"/>
      <x:c r="I283" s="2"/>
      <x:c r="J283" s="2"/>
      <x:c r="K283" s="2"/>
      <x:c r="L283" s="2"/>
      <x:c r="M283" s="2"/>
      <x:c r="N283" s="2"/>
    </x:row>
    <x:row r="284" ht="22" customHeight="1">
      <x:c r="A284" s="2"/>
      <x:c r="B284" s="2"/>
      <x:c r="C284" s="2"/>
      <x:c r="D284" s="2"/>
      <x:c r="E284" s="2"/>
      <x:c r="F284" s="2"/>
      <x:c r="G284" s="2"/>
      <x:c r="H284" s="2"/>
      <x:c r="I284" s="2"/>
      <x:c r="J284" s="2"/>
      <x:c r="K284" s="2"/>
      <x:c r="L284" s="2"/>
      <x:c r="M284" s="2"/>
      <x:c r="N284" s="2"/>
    </x:row>
    <x:row r="285" ht="22" customHeight="1">
      <x:c r="A285" s="2"/>
      <x:c r="B285" s="2"/>
      <x:c r="C285" s="2"/>
      <x:c r="D285" s="2"/>
      <x:c r="E285" s="2"/>
      <x:c r="F285" s="2"/>
      <x:c r="G285" s="2"/>
      <x:c r="H285" s="2"/>
      <x:c r="I285" s="2"/>
      <x:c r="J285" s="2"/>
      <x:c r="K285" s="2"/>
      <x:c r="L285" s="2"/>
      <x:c r="M285" s="2"/>
      <x:c r="N285" s="2"/>
    </x:row>
    <x:row r="286" ht="22" customHeight="1">
      <x:c r="A286" s="2"/>
      <x:c r="B286" s="2"/>
      <x:c r="C286" s="2"/>
      <x:c r="D286" s="2"/>
      <x:c r="E286" s="2"/>
      <x:c r="F286" s="2"/>
      <x:c r="G286" s="2"/>
      <x:c r="H286" s="2"/>
      <x:c r="I286" s="2"/>
      <x:c r="J286" s="2"/>
      <x:c r="K286" s="2"/>
      <x:c r="L286" s="2"/>
      <x:c r="M286" s="2"/>
      <x:c r="N286" s="2"/>
    </x:row>
    <x:row r="287" ht="22" customHeight="1">
      <x:c r="A287" s="2"/>
      <x:c r="B287" s="2"/>
      <x:c r="C287" s="2"/>
      <x:c r="D287" s="2"/>
      <x:c r="E287" s="2"/>
      <x:c r="F287" s="2"/>
      <x:c r="G287" s="2"/>
      <x:c r="H287" s="2"/>
      <x:c r="I287" s="2"/>
      <x:c r="J287" s="2"/>
      <x:c r="K287" s="2"/>
      <x:c r="L287" s="2"/>
      <x:c r="M287" s="2"/>
      <x:c r="N287" s="2"/>
    </x:row>
    <x:row r="288" ht="22" customHeight="1">
      <x:c r="A288" s="2"/>
      <x:c r="B288" s="2"/>
      <x:c r="C288" s="2"/>
      <x:c r="D288" s="2"/>
      <x:c r="E288" s="2"/>
      <x:c r="F288" s="2"/>
      <x:c r="G288" s="2"/>
      <x:c r="H288" s="2"/>
      <x:c r="I288" s="2"/>
      <x:c r="J288" s="2"/>
      <x:c r="K288" s="2"/>
      <x:c r="L288" s="2"/>
      <x:c r="M288" s="2"/>
      <x:c r="N288" s="2"/>
    </x:row>
    <x:row r="289" ht="22" customHeight="1">
      <x:c r="A289" s="2"/>
      <x:c r="B289" s="2"/>
      <x:c r="C289" s="2"/>
      <x:c r="D289" s="2"/>
      <x:c r="E289" s="2"/>
      <x:c r="F289" s="2"/>
      <x:c r="G289" s="2"/>
      <x:c r="H289" s="2"/>
      <x:c r="I289" s="2"/>
      <x:c r="J289" s="2"/>
      <x:c r="K289" s="2"/>
      <x:c r="L289" s="2"/>
      <x:c r="M289" s="2"/>
      <x:c r="N289" s="2"/>
    </x:row>
    <x:row r="290" ht="22" customHeight="1">
      <x:c r="A290" s="2"/>
      <x:c r="B290" s="2"/>
      <x:c r="C290" s="2"/>
      <x:c r="D290" s="2"/>
      <x:c r="E290" s="2"/>
      <x:c r="F290" s="2"/>
      <x:c r="G290" s="2"/>
      <x:c r="H290" s="2"/>
      <x:c r="I290" s="2"/>
      <x:c r="J290" s="2"/>
      <x:c r="K290" s="2"/>
      <x:c r="L290" s="2"/>
      <x:c r="M290" s="2"/>
      <x:c r="N290" s="2"/>
    </x:row>
    <x:row r="291" ht="22" customHeight="1">
      <x:c r="A291" s="2"/>
      <x:c r="B291" s="2"/>
      <x:c r="C291" s="2"/>
      <x:c r="D291" s="2"/>
      <x:c r="E291" s="2"/>
      <x:c r="F291" s="2"/>
      <x:c r="G291" s="2"/>
      <x:c r="H291" s="2"/>
      <x:c r="I291" s="2"/>
      <x:c r="J291" s="2"/>
      <x:c r="K291" s="2"/>
      <x:c r="L291" s="2"/>
      <x:c r="M291" s="2"/>
      <x:c r="N291" s="2"/>
    </x:row>
    <x:row r="292" ht="22" customHeight="1">
      <x:c r="A292" s="2"/>
      <x:c r="B292" s="2"/>
      <x:c r="C292" s="2"/>
      <x:c r="D292" s="2"/>
      <x:c r="E292" s="2"/>
      <x:c r="F292" s="2"/>
      <x:c r="G292" s="2"/>
      <x:c r="H292" s="2"/>
      <x:c r="I292" s="2"/>
      <x:c r="J292" s="2"/>
      <x:c r="K292" s="2"/>
      <x:c r="L292" s="2"/>
      <x:c r="M292" s="2"/>
      <x:c r="N292" s="2"/>
    </x:row>
    <x:row r="293" ht="22" customHeight="1">
      <x:c r="A293" s="2"/>
      <x:c r="B293" s="2"/>
      <x:c r="C293" s="2"/>
      <x:c r="D293" s="2"/>
      <x:c r="E293" s="2"/>
      <x:c r="F293" s="2"/>
      <x:c r="G293" s="2"/>
      <x:c r="H293" s="2"/>
      <x:c r="I293" s="2"/>
      <x:c r="J293" s="2"/>
      <x:c r="K293" s="2"/>
      <x:c r="L293" s="2"/>
      <x:c r="M293" s="2"/>
      <x:c r="N293" s="2"/>
    </x:row>
    <x:row r="294" ht="22" customHeight="1">
      <x:c r="A294" s="2"/>
      <x:c r="B294" s="2"/>
      <x:c r="C294" s="2"/>
      <x:c r="D294" s="2"/>
      <x:c r="E294" s="2"/>
      <x:c r="F294" s="2"/>
      <x:c r="G294" s="2"/>
      <x:c r="H294" s="2"/>
      <x:c r="I294" s="2"/>
      <x:c r="J294" s="2"/>
      <x:c r="K294" s="2"/>
      <x:c r="L294" s="2"/>
      <x:c r="M294" s="2"/>
      <x:c r="N294" s="2"/>
    </x:row>
    <x:row r="295" ht="22" customHeight="1">
      <x:c r="A295" s="2"/>
      <x:c r="B295" s="2"/>
      <x:c r="C295" s="2"/>
      <x:c r="D295" s="2"/>
      <x:c r="E295" s="2"/>
      <x:c r="F295" s="2"/>
      <x:c r="G295" s="2"/>
      <x:c r="H295" s="2"/>
      <x:c r="I295" s="2"/>
      <x:c r="J295" s="2"/>
      <x:c r="K295" s="2"/>
      <x:c r="L295" s="2"/>
      <x:c r="M295" s="2"/>
      <x:c r="N295" s="2"/>
    </x:row>
    <x:row r="296" ht="22" customHeight="1">
      <x:c r="A296" s="2"/>
      <x:c r="B296" s="2"/>
      <x:c r="C296" s="2"/>
      <x:c r="D296" s="2"/>
      <x:c r="E296" s="2"/>
      <x:c r="F296" s="2"/>
      <x:c r="G296" s="2"/>
      <x:c r="H296" s="2"/>
      <x:c r="I296" s="2"/>
      <x:c r="J296" s="2"/>
      <x:c r="K296" s="2"/>
      <x:c r="L296" s="2"/>
      <x:c r="M296" s="2"/>
      <x:c r="N296" s="2"/>
    </x:row>
    <x:row r="297" ht="22" customHeight="1">
      <x:c r="A297" s="2"/>
      <x:c r="B297" s="2"/>
      <x:c r="C297" s="2"/>
      <x:c r="D297" s="2"/>
      <x:c r="E297" s="2"/>
      <x:c r="F297" s="2"/>
      <x:c r="G297" s="2"/>
      <x:c r="H297" s="2"/>
      <x:c r="I297" s="2"/>
      <x:c r="J297" s="2"/>
      <x:c r="K297" s="2"/>
      <x:c r="L297" s="2"/>
      <x:c r="M297" s="2"/>
      <x:c r="N297" s="2"/>
    </x:row>
    <x:row r="298" ht="22" customHeight="1">
      <x:c r="A298" s="2"/>
      <x:c r="B298" s="2"/>
      <x:c r="C298" s="2"/>
      <x:c r="D298" s="2"/>
      <x:c r="E298" s="2"/>
      <x:c r="F298" s="2"/>
      <x:c r="G298" s="2"/>
      <x:c r="H298" s="2"/>
      <x:c r="I298" s="2"/>
      <x:c r="J298" s="2"/>
      <x:c r="K298" s="2"/>
      <x:c r="L298" s="2"/>
      <x:c r="M298" s="2"/>
      <x:c r="N298" s="2"/>
    </x:row>
    <x:row r="299" ht="22" customHeight="1">
      <x:c r="A299" s="2"/>
      <x:c r="B299" s="2"/>
      <x:c r="C299" s="2"/>
      <x:c r="D299" s="2"/>
      <x:c r="E299" s="2"/>
      <x:c r="F299" s="2"/>
      <x:c r="G299" s="2"/>
      <x:c r="H299" s="2"/>
      <x:c r="I299" s="2"/>
      <x:c r="J299" s="2"/>
      <x:c r="K299" s="2"/>
      <x:c r="L299" s="2"/>
      <x:c r="M299" s="2"/>
      <x:c r="N299" s="2"/>
    </x:row>
    <x:row r="300" ht="22" customHeight="1">
      <x:c r="A300" s="2"/>
      <x:c r="B300" s="2"/>
      <x:c r="C300" s="2"/>
      <x:c r="D300" s="2"/>
      <x:c r="E300" s="2"/>
      <x:c r="F300" s="2"/>
      <x:c r="G300" s="2"/>
      <x:c r="H300" s="2"/>
      <x:c r="I300" s="2"/>
      <x:c r="J300" s="2"/>
      <x:c r="K300" s="2"/>
      <x:c r="L300" s="2"/>
      <x:c r="M300" s="2"/>
      <x:c r="N300" s="2"/>
    </x:row>
    <x:row r="301" ht="22" customHeight="1">
      <x:c r="A301" s="2"/>
      <x:c r="B301" s="2"/>
      <x:c r="C301" s="2"/>
      <x:c r="D301" s="2"/>
      <x:c r="E301" s="2"/>
      <x:c r="F301" s="2"/>
      <x:c r="G301" s="2"/>
      <x:c r="H301" s="2"/>
      <x:c r="I301" s="2"/>
      <x:c r="J301" s="2"/>
      <x:c r="K301" s="2"/>
      <x:c r="L301" s="2"/>
      <x:c r="M301" s="2"/>
      <x:c r="N301" s="2"/>
    </x:row>
    <x:row r="302" ht="22" customHeight="1">
      <x:c r="A302" s="2"/>
      <x:c r="B302" s="2"/>
      <x:c r="C302" s="2"/>
      <x:c r="D302" s="2"/>
      <x:c r="E302" s="2"/>
      <x:c r="F302" s="2"/>
      <x:c r="G302" s="2"/>
      <x:c r="H302" s="2"/>
      <x:c r="I302" s="2"/>
      <x:c r="J302" s="2"/>
      <x:c r="K302" s="2"/>
      <x:c r="L302" s="2"/>
      <x:c r="M302" s="2"/>
      <x:c r="N302" s="2"/>
    </x:row>
    <x:row r="303" ht="22" customHeight="1">
      <x:c r="A303" s="2"/>
      <x:c r="B303" s="2"/>
      <x:c r="C303" s="2"/>
      <x:c r="D303" s="2"/>
      <x:c r="E303" s="2"/>
      <x:c r="F303" s="2"/>
      <x:c r="G303" s="2"/>
      <x:c r="H303" s="2"/>
      <x:c r="I303" s="2"/>
      <x:c r="J303" s="2"/>
      <x:c r="K303" s="2"/>
      <x:c r="L303" s="2"/>
      <x:c r="M303" s="2"/>
      <x:c r="N303" s="2"/>
    </x:row>
    <x:row r="304" ht="22" customHeight="1">
      <x:c r="A304" s="2"/>
      <x:c r="B304" s="2"/>
      <x:c r="C304" s="2"/>
      <x:c r="D304" s="2"/>
      <x:c r="E304" s="2"/>
      <x:c r="F304" s="2"/>
      <x:c r="G304" s="2"/>
      <x:c r="H304" s="2"/>
      <x:c r="I304" s="2"/>
      <x:c r="J304" s="2"/>
      <x:c r="K304" s="2"/>
      <x:c r="L304" s="2"/>
      <x:c r="M304" s="2"/>
      <x:c r="N304" s="2"/>
    </x:row>
    <x:row r="305" ht="22" customHeight="1">
      <x:c r="A305" s="2"/>
      <x:c r="B305" s="2"/>
      <x:c r="C305" s="2"/>
      <x:c r="D305" s="2"/>
      <x:c r="E305" s="2"/>
      <x:c r="F305" s="2"/>
      <x:c r="G305" s="2"/>
      <x:c r="H305" s="2"/>
      <x:c r="I305" s="2"/>
      <x:c r="J305" s="2"/>
      <x:c r="K305" s="2"/>
      <x:c r="L305" s="2"/>
      <x:c r="M305" s="2"/>
      <x:c r="N305" s="2"/>
    </x:row>
    <x:row r="306" ht="22" customHeight="1">
      <x:c r="A306" s="2"/>
      <x:c r="B306" s="2"/>
      <x:c r="C306" s="2"/>
      <x:c r="D306" s="2"/>
      <x:c r="E306" s="2"/>
      <x:c r="F306" s="2"/>
      <x:c r="G306" s="2"/>
      <x:c r="H306" s="2"/>
      <x:c r="I306" s="2"/>
      <x:c r="J306" s="2"/>
      <x:c r="K306" s="2"/>
      <x:c r="L306" s="2"/>
      <x:c r="M306" s="2"/>
      <x:c r="N306" s="2"/>
    </x:row>
    <x:row r="307" ht="22" customHeight="1">
      <x:c r="A307" s="2"/>
      <x:c r="B307" s="2"/>
      <x:c r="C307" s="2"/>
      <x:c r="D307" s="2"/>
      <x:c r="E307" s="2"/>
      <x:c r="F307" s="2"/>
      <x:c r="G307" s="2"/>
      <x:c r="H307" s="2"/>
      <x:c r="I307" s="2"/>
      <x:c r="J307" s="2"/>
      <x:c r="K307" s="2"/>
      <x:c r="L307" s="2"/>
      <x:c r="M307" s="2"/>
      <x:c r="N307" s="2"/>
    </x:row>
    <x:row r="308" ht="22" customHeight="1">
      <x:c r="A308" s="2"/>
      <x:c r="B308" s="2"/>
      <x:c r="C308" s="2"/>
      <x:c r="D308" s="2"/>
      <x:c r="E308" s="2"/>
      <x:c r="F308" s="2"/>
      <x:c r="G308" s="2"/>
      <x:c r="H308" s="2"/>
      <x:c r="I308" s="2"/>
      <x:c r="J308" s="2"/>
      <x:c r="K308" s="2"/>
      <x:c r="L308" s="2"/>
      <x:c r="M308" s="2"/>
      <x:c r="N308" s="2"/>
    </x:row>
    <x:row r="309" ht="22" customHeight="1">
      <x:c r="A309" s="2"/>
      <x:c r="B309" s="2"/>
      <x:c r="C309" s="2"/>
      <x:c r="D309" s="2"/>
      <x:c r="E309" s="2"/>
      <x:c r="F309" s="2"/>
      <x:c r="G309" s="2"/>
      <x:c r="H309" s="2"/>
      <x:c r="I309" s="2"/>
      <x:c r="J309" s="2"/>
      <x:c r="K309" s="2"/>
      <x:c r="L309" s="2"/>
      <x:c r="M309" s="2"/>
      <x:c r="N309" s="2"/>
    </x:row>
    <x:row r="310" ht="22" customHeight="1">
      <x:c r="A310" s="2"/>
      <x:c r="B310" s="2"/>
      <x:c r="C310" s="2"/>
      <x:c r="D310" s="2"/>
      <x:c r="E310" s="2"/>
      <x:c r="F310" s="2"/>
      <x:c r="G310" s="2"/>
      <x:c r="H310" s="2"/>
      <x:c r="I310" s="2"/>
      <x:c r="J310" s="2"/>
      <x:c r="K310" s="2"/>
      <x:c r="L310" s="2"/>
      <x:c r="M310" s="2"/>
      <x:c r="N310" s="2"/>
    </x:row>
    <x:row r="311" ht="22" customHeight="1">
      <x:c r="A311" s="2"/>
      <x:c r="B311" s="2"/>
      <x:c r="C311" s="2"/>
      <x:c r="D311" s="2"/>
      <x:c r="E311" s="2"/>
      <x:c r="F311" s="2"/>
      <x:c r="G311" s="2"/>
      <x:c r="H311" s="2"/>
      <x:c r="I311" s="2"/>
      <x:c r="J311" s="2"/>
      <x:c r="K311" s="2"/>
      <x:c r="L311" s="2"/>
      <x:c r="M311" s="2"/>
      <x:c r="N311" s="2"/>
    </x:row>
    <x:row r="312" ht="22" customHeight="1">
      <x:c r="A312" s="2"/>
      <x:c r="B312" s="2"/>
      <x:c r="C312" s="2"/>
      <x:c r="D312" s="2"/>
      <x:c r="E312" s="2"/>
      <x:c r="F312" s="2"/>
      <x:c r="G312" s="2"/>
      <x:c r="H312" s="2"/>
      <x:c r="I312" s="2"/>
      <x:c r="J312" s="2"/>
      <x:c r="K312" s="2"/>
      <x:c r="L312" s="2"/>
      <x:c r="M312" s="2"/>
      <x:c r="N312" s="2"/>
    </x:row>
    <x:row r="313" ht="22" customHeight="1">
      <x:c r="A313" s="2"/>
      <x:c r="B313" s="2"/>
      <x:c r="C313" s="2"/>
      <x:c r="D313" s="2"/>
      <x:c r="E313" s="2"/>
      <x:c r="F313" s="2"/>
      <x:c r="G313" s="2"/>
      <x:c r="H313" s="2"/>
      <x:c r="I313" s="2"/>
      <x:c r="J313" s="2"/>
      <x:c r="K313" s="2"/>
      <x:c r="L313" s="2"/>
      <x:c r="M313" s="2"/>
      <x:c r="N313" s="2"/>
    </x:row>
    <x:row r="314" ht="22" customHeight="1">
      <x:c r="A314" s="2"/>
      <x:c r="B314" s="2"/>
      <x:c r="C314" s="2"/>
      <x:c r="D314" s="2"/>
      <x:c r="E314" s="2"/>
      <x:c r="F314" s="2"/>
      <x:c r="G314" s="2"/>
      <x:c r="H314" s="2"/>
      <x:c r="I314" s="2"/>
      <x:c r="J314" s="2"/>
      <x:c r="K314" s="2"/>
      <x:c r="L314" s="2"/>
      <x:c r="M314" s="2"/>
      <x:c r="N314" s="2"/>
    </x:row>
    <x:row r="315" ht="22" customHeight="1">
      <x:c r="A315" s="2"/>
      <x:c r="B315" s="2"/>
      <x:c r="C315" s="2"/>
      <x:c r="D315" s="2"/>
      <x:c r="E315" s="2"/>
      <x:c r="F315" s="2"/>
      <x:c r="G315" s="2"/>
      <x:c r="H315" s="2"/>
      <x:c r="I315" s="2"/>
      <x:c r="J315" s="2"/>
      <x:c r="K315" s="2"/>
      <x:c r="L315" s="2"/>
      <x:c r="M315" s="2"/>
      <x:c r="N315" s="2"/>
    </x:row>
    <x:row r="316" ht="22" customHeight="1">
      <x:c r="A316" s="2"/>
      <x:c r="B316" s="2"/>
      <x:c r="C316" s="2"/>
      <x:c r="D316" s="2"/>
      <x:c r="E316" s="2"/>
      <x:c r="F316" s="2"/>
      <x:c r="G316" s="2"/>
      <x:c r="H316" s="2"/>
      <x:c r="I316" s="2"/>
      <x:c r="J316" s="2"/>
      <x:c r="K316" s="2"/>
      <x:c r="L316" s="2"/>
      <x:c r="M316" s="2"/>
      <x:c r="N316" s="2"/>
    </x:row>
    <x:row r="317" ht="22" customHeight="1">
      <x:c r="A317" s="2"/>
      <x:c r="B317" s="2"/>
      <x:c r="C317" s="2"/>
      <x:c r="D317" s="2"/>
      <x:c r="E317" s="2"/>
      <x:c r="F317" s="2"/>
      <x:c r="G317" s="2"/>
      <x:c r="H317" s="2"/>
      <x:c r="I317" s="2"/>
      <x:c r="J317" s="2"/>
      <x:c r="K317" s="2"/>
      <x:c r="L317" s="2"/>
      <x:c r="M317" s="2"/>
      <x:c r="N317" s="2"/>
    </x:row>
    <x:row r="318" ht="22" customHeight="1">
      <x:c r="A318" s="2"/>
      <x:c r="B318" s="2"/>
      <x:c r="C318" s="2"/>
      <x:c r="D318" s="2"/>
      <x:c r="E318" s="2"/>
      <x:c r="F318" s="2"/>
      <x:c r="G318" s="2"/>
      <x:c r="H318" s="2"/>
      <x:c r="I318" s="2"/>
      <x:c r="J318" s="2"/>
      <x:c r="K318" s="2"/>
      <x:c r="L318" s="2"/>
      <x:c r="M318" s="2"/>
      <x:c r="N318" s="2"/>
    </x:row>
    <x:row r="319" ht="22" customHeight="1">
      <x:c r="A319" s="2"/>
      <x:c r="B319" s="2"/>
      <x:c r="C319" s="2"/>
      <x:c r="D319" s="2"/>
      <x:c r="E319" s="2"/>
      <x:c r="F319" s="2"/>
      <x:c r="G319" s="2"/>
      <x:c r="H319" s="2"/>
      <x:c r="I319" s="2"/>
      <x:c r="J319" s="2"/>
      <x:c r="K319" s="2"/>
      <x:c r="L319" s="2"/>
      <x:c r="M319" s="2"/>
      <x:c r="N319" s="2"/>
    </x:row>
    <x:row r="320" ht="22" customHeight="1">
      <x:c r="A320" s="2"/>
      <x:c r="B320" s="2"/>
      <x:c r="C320" s="2"/>
      <x:c r="D320" s="2"/>
      <x:c r="E320" s="2"/>
      <x:c r="F320" s="2"/>
      <x:c r="G320" s="2"/>
      <x:c r="H320" s="2"/>
      <x:c r="I320" s="2"/>
      <x:c r="J320" s="2"/>
      <x:c r="K320" s="2"/>
      <x:c r="L320" s="2"/>
      <x:c r="M320" s="2"/>
      <x:c r="N320" s="2"/>
    </x:row>
    <x:row r="321" ht="22" customHeight="1">
      <x:c r="A321" s="2"/>
      <x:c r="B321" s="2"/>
      <x:c r="C321" s="2"/>
      <x:c r="D321" s="2"/>
      <x:c r="E321" s="2"/>
      <x:c r="F321" s="2"/>
      <x:c r="G321" s="2"/>
      <x:c r="H321" s="2"/>
      <x:c r="I321" s="2"/>
      <x:c r="J321" s="2"/>
      <x:c r="K321" s="2"/>
      <x:c r="L321" s="2"/>
      <x:c r="M321" s="2"/>
      <x:c r="N321" s="2"/>
    </x:row>
    <x:row r="322" ht="22" customHeight="1">
      <x:c r="A322" s="2"/>
      <x:c r="B322" s="2"/>
      <x:c r="C322" s="2"/>
      <x:c r="D322" s="2"/>
      <x:c r="E322" s="2"/>
      <x:c r="F322" s="2"/>
      <x:c r="G322" s="2"/>
      <x:c r="H322" s="2"/>
      <x:c r="I322" s="2"/>
      <x:c r="J322" s="2"/>
      <x:c r="K322" s="2"/>
      <x:c r="L322" s="2"/>
      <x:c r="M322" s="2"/>
      <x:c r="N322" s="2"/>
    </x:row>
    <x:row r="323" ht="22" customHeight="1">
      <x:c r="A323" s="2"/>
      <x:c r="B323" s="2"/>
      <x:c r="C323" s="2"/>
      <x:c r="D323" s="2"/>
      <x:c r="E323" s="2"/>
      <x:c r="F323" s="2"/>
      <x:c r="G323" s="2"/>
      <x:c r="H323" s="2"/>
      <x:c r="I323" s="2"/>
      <x:c r="J323" s="2"/>
      <x:c r="K323" s="2"/>
      <x:c r="L323" s="2"/>
      <x:c r="M323" s="2"/>
      <x:c r="N323" s="2"/>
    </x:row>
    <x:row r="324" ht="22" customHeight="1">
      <x:c r="A324" s="2"/>
      <x:c r="B324" s="2"/>
      <x:c r="C324" s="2"/>
      <x:c r="D324" s="2"/>
      <x:c r="E324" s="2"/>
      <x:c r="F324" s="2"/>
      <x:c r="G324" s="2"/>
      <x:c r="H324" s="2"/>
      <x:c r="I324" s="2"/>
      <x:c r="J324" s="2"/>
      <x:c r="K324" s="2"/>
      <x:c r="L324" s="2"/>
      <x:c r="M324" s="2"/>
      <x:c r="N324" s="2"/>
    </x:row>
    <x:row r="325" ht="22" customHeight="1">
      <x:c r="A325" s="2"/>
      <x:c r="B325" s="2"/>
      <x:c r="C325" s="2"/>
      <x:c r="D325" s="2"/>
      <x:c r="E325" s="2"/>
      <x:c r="F325" s="2"/>
      <x:c r="G325" s="2"/>
      <x:c r="H325" s="2"/>
      <x:c r="I325" s="2"/>
      <x:c r="J325" s="2"/>
      <x:c r="K325" s="2"/>
      <x:c r="L325" s="2"/>
      <x:c r="M325" s="2"/>
      <x:c r="N325" s="2"/>
    </x:row>
    <x:row r="326" ht="22" customHeight="1">
      <x:c r="A326" s="2"/>
      <x:c r="B326" s="2"/>
      <x:c r="C326" s="2"/>
      <x:c r="D326" s="2"/>
      <x:c r="E326" s="2"/>
      <x:c r="F326" s="2"/>
      <x:c r="G326" s="2"/>
      <x:c r="H326" s="2"/>
      <x:c r="I326" s="2"/>
      <x:c r="J326" s="2"/>
      <x:c r="K326" s="2"/>
      <x:c r="L326" s="2"/>
      <x:c r="M326" s="2"/>
      <x:c r="N326" s="2"/>
    </x:row>
    <x:row r="327" ht="22" customHeight="1">
      <x:c r="A327" s="2"/>
      <x:c r="B327" s="2"/>
      <x:c r="C327" s="2"/>
      <x:c r="D327" s="2"/>
      <x:c r="E327" s="2"/>
      <x:c r="F327" s="2"/>
      <x:c r="G327" s="2"/>
      <x:c r="H327" s="2"/>
      <x:c r="I327" s="2"/>
      <x:c r="J327" s="2"/>
      <x:c r="K327" s="2"/>
      <x:c r="L327" s="2"/>
      <x:c r="M327" s="2"/>
      <x:c r="N327" s="2"/>
    </x:row>
    <x:row r="328" ht="22" customHeight="1">
      <x:c r="A328" s="2"/>
      <x:c r="B328" s="2"/>
      <x:c r="C328" s="2"/>
      <x:c r="D328" s="2"/>
      <x:c r="E328" s="2"/>
      <x:c r="F328" s="2"/>
      <x:c r="G328" s="2"/>
      <x:c r="H328" s="2"/>
      <x:c r="I328" s="2"/>
      <x:c r="J328" s="2"/>
      <x:c r="K328" s="2"/>
      <x:c r="L328" s="2"/>
      <x:c r="M328" s="2"/>
      <x:c r="N328" s="2"/>
    </x:row>
    <x:row r="329" ht="22" customHeight="1">
      <x:c r="A329" s="2"/>
      <x:c r="B329" s="2"/>
      <x:c r="C329" s="2"/>
      <x:c r="D329" s="2"/>
      <x:c r="E329" s="2"/>
      <x:c r="F329" s="2"/>
      <x:c r="G329" s="2"/>
      <x:c r="H329" s="2"/>
      <x:c r="I329" s="2"/>
      <x:c r="J329" s="2"/>
      <x:c r="K329" s="2"/>
      <x:c r="L329" s="2"/>
      <x:c r="M329" s="2"/>
      <x:c r="N329" s="2"/>
    </x:row>
    <x:row r="330" ht="22" customHeight="1">
      <x:c r="A330" s="2"/>
      <x:c r="B330" s="2"/>
      <x:c r="C330" s="2"/>
      <x:c r="D330" s="2"/>
      <x:c r="E330" s="2"/>
      <x:c r="F330" s="2"/>
      <x:c r="G330" s="2"/>
      <x:c r="H330" s="2"/>
      <x:c r="I330" s="2"/>
      <x:c r="J330" s="2"/>
      <x:c r="K330" s="2"/>
      <x:c r="L330" s="2"/>
      <x:c r="M330" s="2"/>
      <x:c r="N330" s="2"/>
    </x:row>
    <x:row r="331" ht="22" customHeight="1">
      <x:c r="A331" s="2"/>
      <x:c r="B331" s="2"/>
      <x:c r="C331" s="2"/>
      <x:c r="D331" s="2"/>
      <x:c r="E331" s="2"/>
      <x:c r="F331" s="2"/>
      <x:c r="G331" s="2"/>
      <x:c r="H331" s="2"/>
      <x:c r="I331" s="2"/>
      <x:c r="J331" s="2"/>
      <x:c r="K331" s="2"/>
      <x:c r="L331" s="2"/>
      <x:c r="M331" s="2"/>
      <x:c r="N331" s="2"/>
    </x:row>
    <x:row r="332" ht="22" customHeight="1">
      <x:c r="A332" s="2"/>
      <x:c r="B332" s="2"/>
      <x:c r="C332" s="2"/>
      <x:c r="D332" s="2"/>
      <x:c r="E332" s="2"/>
      <x:c r="F332" s="2"/>
      <x:c r="G332" s="2"/>
      <x:c r="H332" s="2"/>
      <x:c r="I332" s="2"/>
      <x:c r="J332" s="2"/>
      <x:c r="K332" s="2"/>
      <x:c r="L332" s="2"/>
      <x:c r="M332" s="2"/>
      <x:c r="N332" s="2"/>
    </x:row>
    <x:row r="333" ht="22" customHeight="1">
      <x:c r="A333" s="2"/>
      <x:c r="B333" s="2"/>
      <x:c r="C333" s="2"/>
      <x:c r="D333" s="2"/>
      <x:c r="E333" s="2"/>
      <x:c r="F333" s="2"/>
      <x:c r="G333" s="2"/>
      <x:c r="H333" s="2"/>
      <x:c r="I333" s="2"/>
      <x:c r="J333" s="2"/>
      <x:c r="K333" s="2"/>
      <x:c r="L333" s="2"/>
      <x:c r="M333" s="2"/>
      <x:c r="N333" s="2"/>
    </x:row>
    <x:row r="334" ht="22" customHeight="1">
      <x:c r="A334" s="2"/>
      <x:c r="B334" s="2"/>
      <x:c r="C334" s="2"/>
      <x:c r="D334" s="2"/>
      <x:c r="E334" s="2"/>
      <x:c r="F334" s="2"/>
      <x:c r="G334" s="2"/>
      <x:c r="H334" s="2"/>
      <x:c r="I334" s="2"/>
      <x:c r="J334" s="2"/>
      <x:c r="K334" s="2"/>
      <x:c r="L334" s="2"/>
      <x:c r="M334" s="2"/>
      <x:c r="N334" s="2"/>
    </x:row>
    <x:row r="335" ht="22" customHeight="1">
      <x:c r="A335" s="2"/>
      <x:c r="B335" s="2"/>
      <x:c r="C335" s="2"/>
      <x:c r="D335" s="2"/>
      <x:c r="E335" s="2"/>
      <x:c r="F335" s="2"/>
      <x:c r="G335" s="2"/>
      <x:c r="H335" s="2"/>
      <x:c r="I335" s="2"/>
      <x:c r="J335" s="2"/>
      <x:c r="K335" s="2"/>
      <x:c r="L335" s="2"/>
      <x:c r="M335" s="2"/>
      <x:c r="N335" s="2"/>
    </x:row>
    <x:row r="336" ht="22" customHeight="1">
      <x:c r="A336" s="2"/>
      <x:c r="B336" s="2"/>
      <x:c r="C336" s="2"/>
      <x:c r="D336" s="2"/>
      <x:c r="E336" s="2"/>
      <x:c r="F336" s="2"/>
      <x:c r="G336" s="2"/>
      <x:c r="H336" s="2"/>
      <x:c r="I336" s="2"/>
      <x:c r="J336" s="2"/>
      <x:c r="K336" s="2"/>
      <x:c r="L336" s="2"/>
      <x:c r="M336" s="2"/>
      <x:c r="N336" s="2"/>
    </x:row>
    <x:row r="337" ht="22" customHeight="1">
      <x:c r="A337" s="2"/>
      <x:c r="B337" s="2"/>
      <x:c r="C337" s="2"/>
      <x:c r="D337" s="2"/>
      <x:c r="E337" s="2"/>
      <x:c r="F337" s="2"/>
      <x:c r="G337" s="2"/>
      <x:c r="H337" s="2"/>
      <x:c r="I337" s="2"/>
      <x:c r="J337" s="2"/>
      <x:c r="K337" s="2"/>
      <x:c r="L337" s="2"/>
      <x:c r="M337" s="2"/>
      <x:c r="N337" s="2"/>
    </x:row>
    <x:row r="338" ht="22" customHeight="1">
      <x:c r="A338" s="2"/>
      <x:c r="B338" s="2"/>
      <x:c r="C338" s="2"/>
      <x:c r="D338" s="2"/>
      <x:c r="E338" s="2"/>
      <x:c r="F338" s="2"/>
      <x:c r="G338" s="2"/>
      <x:c r="H338" s="2"/>
      <x:c r="I338" s="2"/>
      <x:c r="J338" s="2"/>
      <x:c r="K338" s="2"/>
      <x:c r="L338" s="2"/>
      <x:c r="M338" s="2"/>
      <x:c r="N338" s="2"/>
    </x:row>
    <x:row r="339" ht="22" customHeight="1">
      <x:c r="A339" s="2"/>
      <x:c r="B339" s="2"/>
      <x:c r="C339" s="2"/>
      <x:c r="D339" s="2"/>
      <x:c r="E339" s="2"/>
      <x:c r="F339" s="2"/>
      <x:c r="G339" s="2"/>
      <x:c r="H339" s="2"/>
      <x:c r="I339" s="2"/>
      <x:c r="J339" s="2"/>
      <x:c r="K339" s="2"/>
      <x:c r="L339" s="2"/>
      <x:c r="M339" s="2"/>
      <x:c r="N339" s="2"/>
    </x:row>
    <x:row r="340" ht="22" customHeight="1">
      <x:c r="A340" s="2"/>
      <x:c r="B340" s="2"/>
      <x:c r="C340" s="2"/>
      <x:c r="D340" s="2"/>
      <x:c r="E340" s="2"/>
      <x:c r="F340" s="2"/>
      <x:c r="G340" s="2"/>
      <x:c r="H340" s="2"/>
      <x:c r="I340" s="2"/>
      <x:c r="J340" s="2"/>
      <x:c r="K340" s="2"/>
      <x:c r="L340" s="2"/>
      <x:c r="M340" s="2"/>
      <x:c r="N340" s="2"/>
    </x:row>
    <x:row r="341" ht="22" customHeight="1">
      <x:c r="A341" s="2"/>
      <x:c r="B341" s="2"/>
      <x:c r="C341" s="2"/>
      <x:c r="D341" s="2"/>
      <x:c r="E341" s="2"/>
      <x:c r="F341" s="2"/>
      <x:c r="G341" s="2"/>
      <x:c r="H341" s="2"/>
      <x:c r="I341" s="2"/>
      <x:c r="J341" s="2"/>
      <x:c r="K341" s="2"/>
      <x:c r="L341" s="2"/>
      <x:c r="M341" s="2"/>
      <x:c r="N341" s="2"/>
    </x:row>
    <x:row r="342" ht="22" customHeight="1">
      <x:c r="A342" s="2"/>
      <x:c r="B342" s="2"/>
      <x:c r="C342" s="2"/>
      <x:c r="D342" s="2"/>
      <x:c r="E342" s="2"/>
      <x:c r="F342" s="2"/>
      <x:c r="G342" s="2"/>
      <x:c r="H342" s="2"/>
      <x:c r="I342" s="2"/>
      <x:c r="J342" s="2"/>
      <x:c r="K342" s="2"/>
      <x:c r="L342" s="2"/>
      <x:c r="M342" s="2"/>
      <x:c r="N342" s="2"/>
    </x:row>
    <x:row r="343" ht="22" customHeight="1">
      <x:c r="A343" s="2"/>
      <x:c r="B343" s="2"/>
      <x:c r="C343" s="2"/>
      <x:c r="D343" s="2"/>
      <x:c r="E343" s="2"/>
      <x:c r="F343" s="2"/>
      <x:c r="G343" s="2"/>
      <x:c r="H343" s="2"/>
      <x:c r="I343" s="2"/>
      <x:c r="J343" s="2"/>
      <x:c r="K343" s="2"/>
      <x:c r="L343" s="2"/>
      <x:c r="M343" s="2"/>
      <x:c r="N343" s="2"/>
    </x:row>
    <x:row r="344" ht="22" customHeight="1">
      <x:c r="A344" s="2"/>
      <x:c r="B344" s="2"/>
      <x:c r="C344" s="2"/>
      <x:c r="D344" s="2"/>
      <x:c r="E344" s="2"/>
      <x:c r="F344" s="2"/>
      <x:c r="G344" s="2"/>
      <x:c r="H344" s="2"/>
      <x:c r="I344" s="2"/>
      <x:c r="J344" s="2"/>
      <x:c r="K344" s="2"/>
      <x:c r="L344" s="2"/>
      <x:c r="M344" s="2"/>
      <x:c r="N344" s="2"/>
    </x:row>
    <x:row r="345" ht="22" customHeight="1">
      <x:c r="A345" s="2"/>
      <x:c r="B345" s="2"/>
      <x:c r="C345" s="2"/>
      <x:c r="D345" s="2"/>
      <x:c r="E345" s="2"/>
      <x:c r="F345" s="2"/>
      <x:c r="G345" s="2"/>
      <x:c r="H345" s="2"/>
      <x:c r="I345" s="2"/>
      <x:c r="J345" s="2"/>
      <x:c r="K345" s="2"/>
      <x:c r="L345" s="2"/>
      <x:c r="M345" s="2"/>
      <x:c r="N345" s="2"/>
    </x:row>
    <x:row r="346" ht="22" customHeight="1">
      <x:c r="A346" s="2"/>
      <x:c r="B346" s="2"/>
      <x:c r="C346" s="2"/>
      <x:c r="D346" s="2"/>
      <x:c r="E346" s="2"/>
      <x:c r="F346" s="2"/>
      <x:c r="G346" s="2"/>
      <x:c r="H346" s="2"/>
      <x:c r="I346" s="2"/>
      <x:c r="J346" s="2"/>
      <x:c r="K346" s="2"/>
      <x:c r="L346" s="2"/>
      <x:c r="M346" s="2"/>
      <x:c r="N346" s="2"/>
    </x:row>
    <x:row r="347" ht="22" customHeight="1">
      <x:c r="A347" s="2"/>
      <x:c r="B347" s="2"/>
      <x:c r="C347" s="2"/>
      <x:c r="D347" s="2"/>
      <x:c r="E347" s="2"/>
      <x:c r="F347" s="2"/>
      <x:c r="G347" s="2"/>
      <x:c r="H347" s="2"/>
      <x:c r="I347" s="2"/>
      <x:c r="J347" s="2"/>
      <x:c r="K347" s="2"/>
      <x:c r="L347" s="2"/>
      <x:c r="M347" s="2"/>
      <x:c r="N347" s="2"/>
    </x:row>
    <x:row r="348" ht="22" customHeight="1">
      <x:c r="A348" s="2"/>
      <x:c r="B348" s="2"/>
      <x:c r="C348" s="2"/>
      <x:c r="D348" s="2"/>
      <x:c r="E348" s="2"/>
      <x:c r="F348" s="2"/>
      <x:c r="G348" s="2"/>
      <x:c r="H348" s="2"/>
      <x:c r="I348" s="2"/>
      <x:c r="J348" s="2"/>
      <x:c r="K348" s="2"/>
      <x:c r="L348" s="2"/>
      <x:c r="M348" s="2"/>
      <x:c r="N348" s="2"/>
    </x:row>
    <x:row r="349" ht="22" customHeight="1">
      <x:c r="A349" s="2"/>
      <x:c r="B349" s="2"/>
      <x:c r="C349" s="2"/>
      <x:c r="D349" s="2"/>
      <x:c r="E349" s="2"/>
      <x:c r="F349" s="2"/>
      <x:c r="G349" s="2"/>
      <x:c r="H349" s="2"/>
      <x:c r="I349" s="2"/>
      <x:c r="J349" s="2"/>
      <x:c r="K349" s="2"/>
      <x:c r="L349" s="2"/>
      <x:c r="M349" s="2"/>
      <x:c r="N349" s="2"/>
    </x:row>
    <x:row r="350" ht="22" customHeight="1">
      <x:c r="A350" s="2"/>
      <x:c r="B350" s="2"/>
      <x:c r="C350" s="2"/>
      <x:c r="D350" s="2"/>
      <x:c r="E350" s="2"/>
      <x:c r="F350" s="2"/>
      <x:c r="G350" s="2"/>
      <x:c r="H350" s="2"/>
      <x:c r="I350" s="2"/>
      <x:c r="J350" s="2"/>
      <x:c r="K350" s="2"/>
      <x:c r="L350" s="2"/>
      <x:c r="M350" s="2"/>
      <x:c r="N350" s="2"/>
    </x:row>
    <x:row r="351" ht="22" customHeight="1">
      <x:c r="A351" s="2"/>
      <x:c r="B351" s="2"/>
      <x:c r="C351" s="2"/>
      <x:c r="D351" s="2"/>
      <x:c r="E351" s="2"/>
      <x:c r="F351" s="2"/>
      <x:c r="G351" s="2"/>
      <x:c r="H351" s="2"/>
      <x:c r="I351" s="2"/>
      <x:c r="J351" s="2"/>
      <x:c r="K351" s="2"/>
      <x:c r="L351" s="2"/>
      <x:c r="M351" s="2"/>
      <x:c r="N351" s="2"/>
    </x:row>
    <x:row r="352" ht="22" customHeight="1">
      <x:c r="A352" s="2"/>
      <x:c r="B352" s="2"/>
      <x:c r="C352" s="2"/>
      <x:c r="D352" s="2"/>
      <x:c r="E352" s="2"/>
      <x:c r="F352" s="2"/>
      <x:c r="G352" s="2"/>
      <x:c r="H352" s="2"/>
      <x:c r="I352" s="2"/>
      <x:c r="J352" s="2"/>
      <x:c r="K352" s="2"/>
      <x:c r="L352" s="2"/>
      <x:c r="M352" s="2"/>
      <x:c r="N352" s="2"/>
    </x:row>
    <x:row r="353" ht="22" customHeight="1">
      <x:c r="A353" s="2"/>
      <x:c r="B353" s="2"/>
      <x:c r="C353" s="2"/>
      <x:c r="D353" s="2"/>
      <x:c r="E353" s="2"/>
      <x:c r="F353" s="2"/>
      <x:c r="G353" s="2"/>
      <x:c r="H353" s="2"/>
      <x:c r="I353" s="2"/>
      <x:c r="J353" s="2"/>
      <x:c r="K353" s="2"/>
      <x:c r="L353" s="2"/>
      <x:c r="M353" s="2"/>
      <x:c r="N353" s="2"/>
    </x:row>
    <x:row r="354" ht="22" customHeight="1">
      <x:c r="A354" s="2"/>
      <x:c r="B354" s="2"/>
      <x:c r="C354" s="2"/>
      <x:c r="D354" s="2"/>
      <x:c r="E354" s="2"/>
      <x:c r="F354" s="2"/>
      <x:c r="G354" s="2"/>
      <x:c r="H354" s="2"/>
      <x:c r="I354" s="2"/>
      <x:c r="J354" s="2"/>
      <x:c r="K354" s="2"/>
      <x:c r="L354" s="2"/>
      <x:c r="M354" s="2"/>
      <x:c r="N354" s="2"/>
    </x:row>
    <x:row r="355" ht="22" customHeight="1">
      <x:c r="A355" s="2"/>
      <x:c r="B355" s="2"/>
      <x:c r="C355" s="2"/>
      <x:c r="D355" s="2"/>
      <x:c r="E355" s="2"/>
      <x:c r="F355" s="2"/>
      <x:c r="G355" s="2"/>
      <x:c r="H355" s="2"/>
      <x:c r="I355" s="2"/>
      <x:c r="J355" s="2"/>
      <x:c r="K355" s="2"/>
      <x:c r="L355" s="2"/>
      <x:c r="M355" s="2"/>
      <x:c r="N355" s="2"/>
    </x:row>
    <x:row r="356" ht="22" customHeight="1">
      <x:c r="A356" s="2"/>
      <x:c r="B356" s="2"/>
      <x:c r="C356" s="2"/>
      <x:c r="D356" s="2"/>
      <x:c r="E356" s="2"/>
      <x:c r="F356" s="2"/>
      <x:c r="G356" s="2"/>
      <x:c r="H356" s="2"/>
      <x:c r="I356" s="2"/>
      <x:c r="J356" s="2"/>
      <x:c r="K356" s="2"/>
      <x:c r="L356" s="2"/>
      <x:c r="M356" s="2"/>
      <x:c r="N356" s="2"/>
    </x:row>
    <x:row r="357" ht="22" customHeight="1">
      <x:c r="A357" s="2"/>
      <x:c r="B357" s="2"/>
      <x:c r="C357" s="2"/>
      <x:c r="D357" s="2"/>
      <x:c r="E357" s="2"/>
      <x:c r="F357" s="2"/>
      <x:c r="G357" s="2"/>
      <x:c r="H357" s="2"/>
      <x:c r="I357" s="2"/>
      <x:c r="J357" s="2"/>
      <x:c r="K357" s="2"/>
      <x:c r="L357" s="2"/>
      <x:c r="M357" s="2"/>
      <x:c r="N357" s="2"/>
    </x:row>
    <x:row r="358" ht="22" customHeight="1">
      <x:c r="A358" s="2"/>
      <x:c r="B358" s="2"/>
      <x:c r="C358" s="2"/>
      <x:c r="D358" s="2"/>
      <x:c r="E358" s="2"/>
      <x:c r="F358" s="2"/>
      <x:c r="G358" s="2"/>
      <x:c r="H358" s="2"/>
      <x:c r="I358" s="2"/>
      <x:c r="J358" s="2"/>
      <x:c r="K358" s="2"/>
      <x:c r="L358" s="2"/>
      <x:c r="M358" s="2"/>
      <x:c r="N358" s="2"/>
    </x:row>
    <x:row r="359" ht="22" customHeight="1">
      <x:c r="A359" s="2"/>
      <x:c r="B359" s="2"/>
      <x:c r="C359" s="2"/>
      <x:c r="D359" s="2"/>
      <x:c r="E359" s="2"/>
      <x:c r="F359" s="2"/>
      <x:c r="G359" s="2"/>
      <x:c r="H359" s="2"/>
      <x:c r="I359" s="2"/>
      <x:c r="J359" s="2"/>
      <x:c r="K359" s="2"/>
      <x:c r="L359" s="2"/>
      <x:c r="M359" s="2"/>
      <x:c r="N359" s="2"/>
    </x:row>
    <x:row r="360" ht="22" customHeight="1">
      <x:c r="A360" s="2"/>
      <x:c r="B360" s="2"/>
      <x:c r="C360" s="2"/>
      <x:c r="D360" s="2"/>
      <x:c r="E360" s="2"/>
      <x:c r="F360" s="2"/>
      <x:c r="G360" s="2"/>
      <x:c r="H360" s="2"/>
      <x:c r="I360" s="2"/>
      <x:c r="J360" s="2"/>
      <x:c r="K360" s="2"/>
      <x:c r="L360" s="2"/>
      <x:c r="M360" s="2"/>
      <x:c r="N360" s="2"/>
    </x:row>
    <x:row r="361" ht="22" customHeight="1">
      <x:c r="A361" s="2"/>
      <x:c r="B361" s="2"/>
      <x:c r="C361" s="2"/>
      <x:c r="D361" s="2"/>
      <x:c r="E361" s="2"/>
      <x:c r="F361" s="2"/>
      <x:c r="G361" s="2"/>
      <x:c r="H361" s="2"/>
      <x:c r="I361" s="2"/>
      <x:c r="J361" s="2"/>
      <x:c r="K361" s="2"/>
      <x:c r="L361" s="2"/>
      <x:c r="M361" s="2"/>
      <x:c r="N361" s="2"/>
    </x:row>
    <x:row r="362" ht="22" customHeight="1">
      <x:c r="A362" s="2"/>
      <x:c r="B362" s="2"/>
      <x:c r="C362" s="2"/>
      <x:c r="D362" s="2"/>
      <x:c r="E362" s="2"/>
      <x:c r="F362" s="2"/>
      <x:c r="G362" s="2"/>
      <x:c r="H362" s="2"/>
      <x:c r="I362" s="2"/>
      <x:c r="J362" s="2"/>
      <x:c r="K362" s="2"/>
      <x:c r="L362" s="2"/>
      <x:c r="M362" s="2"/>
      <x:c r="N362" s="2"/>
    </x:row>
    <x:row r="363" ht="22" customHeight="1">
      <x:c r="A363" s="2"/>
      <x:c r="B363" s="2"/>
      <x:c r="C363" s="2"/>
      <x:c r="D363" s="2"/>
      <x:c r="E363" s="2"/>
      <x:c r="F363" s="2"/>
      <x:c r="G363" s="2"/>
      <x:c r="H363" s="2"/>
      <x:c r="I363" s="2"/>
      <x:c r="J363" s="2"/>
      <x:c r="K363" s="2"/>
      <x:c r="L363" s="2"/>
      <x:c r="M363" s="2"/>
      <x:c r="N363" s="2"/>
    </x:row>
    <x:row r="364" ht="22" customHeight="1">
      <x:c r="A364" s="2"/>
      <x:c r="B364" s="2"/>
      <x:c r="C364" s="2"/>
      <x:c r="D364" s="2"/>
      <x:c r="E364" s="2"/>
      <x:c r="F364" s="2"/>
      <x:c r="G364" s="2"/>
      <x:c r="H364" s="2"/>
      <x:c r="I364" s="2"/>
      <x:c r="J364" s="2"/>
      <x:c r="K364" s="2"/>
      <x:c r="L364" s="2"/>
      <x:c r="M364" s="2"/>
      <x:c r="N364" s="2"/>
    </x:row>
    <x:row r="365" ht="22" customHeight="1">
      <x:c r="A365" s="2"/>
      <x:c r="B365" s="2"/>
      <x:c r="C365" s="2"/>
      <x:c r="D365" s="2"/>
      <x:c r="E365" s="2"/>
      <x:c r="F365" s="2"/>
      <x:c r="G365" s="2"/>
      <x:c r="H365" s="2"/>
      <x:c r="I365" s="2"/>
      <x:c r="J365" s="2"/>
      <x:c r="K365" s="2"/>
      <x:c r="L365" s="2"/>
      <x:c r="M365" s="2"/>
      <x:c r="N365" s="2"/>
    </x:row>
    <x:row r="366" ht="22" customHeight="1">
      <x:c r="A366" s="2"/>
      <x:c r="B366" s="2"/>
      <x:c r="C366" s="2"/>
      <x:c r="D366" s="2"/>
      <x:c r="E366" s="2"/>
      <x:c r="F366" s="2"/>
      <x:c r="G366" s="2"/>
      <x:c r="H366" s="2"/>
      <x:c r="I366" s="2"/>
      <x:c r="J366" s="2"/>
      <x:c r="K366" s="2"/>
      <x:c r="L366" s="2"/>
      <x:c r="M366" s="2"/>
      <x:c r="N366" s="2"/>
    </x:row>
    <x:row r="367" ht="22" customHeight="1">
      <x:c r="A367" s="2"/>
      <x:c r="B367" s="2"/>
      <x:c r="C367" s="2"/>
      <x:c r="D367" s="2"/>
      <x:c r="E367" s="2"/>
      <x:c r="F367" s="2"/>
      <x:c r="G367" s="2"/>
      <x:c r="H367" s="2"/>
      <x:c r="I367" s="2"/>
      <x:c r="J367" s="2"/>
      <x:c r="K367" s="2"/>
      <x:c r="L367" s="2"/>
      <x:c r="M367" s="2"/>
      <x:c r="N367" s="2"/>
    </x:row>
    <x:row r="368" ht="22" customHeight="1">
      <x:c r="A368" s="2"/>
      <x:c r="B368" s="2"/>
      <x:c r="C368" s="2"/>
      <x:c r="D368" s="2"/>
      <x:c r="E368" s="2"/>
      <x:c r="F368" s="2"/>
      <x:c r="G368" s="2"/>
      <x:c r="H368" s="2"/>
      <x:c r="I368" s="2"/>
      <x:c r="J368" s="2"/>
      <x:c r="K368" s="2"/>
      <x:c r="L368" s="2"/>
      <x:c r="M368" s="2"/>
      <x:c r="N368" s="2"/>
    </x:row>
    <x:row r="369" ht="22" customHeight="1">
      <x:c r="A369" s="2"/>
      <x:c r="B369" s="2"/>
      <x:c r="C369" s="2"/>
      <x:c r="D369" s="2"/>
      <x:c r="E369" s="2"/>
      <x:c r="F369" s="2"/>
      <x:c r="G369" s="2"/>
      <x:c r="H369" s="2"/>
      <x:c r="I369" s="2"/>
      <x:c r="J369" s="2"/>
      <x:c r="K369" s="2"/>
      <x:c r="L369" s="2"/>
      <x:c r="M369" s="2"/>
      <x:c r="N369" s="2"/>
    </x:row>
    <x:row r="370" ht="22" customHeight="1">
      <x:c r="A370" s="2"/>
      <x:c r="B370" s="2"/>
      <x:c r="C370" s="2"/>
      <x:c r="D370" s="2"/>
      <x:c r="E370" s="2"/>
      <x:c r="F370" s="2"/>
      <x:c r="G370" s="2"/>
      <x:c r="H370" s="2"/>
      <x:c r="I370" s="2"/>
      <x:c r="J370" s="2"/>
      <x:c r="K370" s="2"/>
      <x:c r="L370" s="2"/>
      <x:c r="M370" s="2"/>
      <x:c r="N370" s="2"/>
    </x:row>
    <x:row r="371" ht="22" customHeight="1">
      <x:c r="A371" s="2"/>
      <x:c r="B371" s="2"/>
      <x:c r="C371" s="2"/>
      <x:c r="D371" s="2"/>
      <x:c r="E371" s="2"/>
      <x:c r="F371" s="2"/>
      <x:c r="G371" s="2"/>
      <x:c r="H371" s="2"/>
      <x:c r="I371" s="2"/>
      <x:c r="J371" s="2"/>
      <x:c r="K371" s="2"/>
      <x:c r="L371" s="2"/>
      <x:c r="M371" s="2"/>
      <x:c r="N371" s="2"/>
    </x:row>
    <x:row r="372" ht="22" customHeight="1">
      <x:c r="A372" s="2"/>
      <x:c r="B372" s="2"/>
      <x:c r="C372" s="2"/>
      <x:c r="D372" s="2"/>
      <x:c r="E372" s="2"/>
      <x:c r="F372" s="2"/>
      <x:c r="G372" s="2"/>
      <x:c r="H372" s="2"/>
      <x:c r="I372" s="2"/>
      <x:c r="J372" s="2"/>
      <x:c r="K372" s="2"/>
      <x:c r="L372" s="2"/>
      <x:c r="M372" s="2"/>
      <x:c r="N372" s="2"/>
    </x:row>
    <x:row r="373" ht="22" customHeight="1">
      <x:c r="A373" s="2"/>
      <x:c r="B373" s="2"/>
      <x:c r="C373" s="2"/>
      <x:c r="D373" s="2"/>
      <x:c r="E373" s="2"/>
      <x:c r="F373" s="2"/>
      <x:c r="G373" s="2"/>
      <x:c r="H373" s="2"/>
      <x:c r="I373" s="2"/>
      <x:c r="J373" s="2"/>
      <x:c r="K373" s="2"/>
      <x:c r="L373" s="2"/>
      <x:c r="M373" s="2"/>
      <x:c r="N373" s="2"/>
    </x:row>
    <x:row r="374" ht="22" customHeight="1">
      <x:c r="A374" s="2"/>
      <x:c r="B374" s="2"/>
      <x:c r="C374" s="2"/>
      <x:c r="D374" s="2"/>
      <x:c r="E374" s="2"/>
      <x:c r="F374" s="2"/>
      <x:c r="G374" s="2"/>
      <x:c r="H374" s="2"/>
      <x:c r="I374" s="2"/>
      <x:c r="J374" s="2"/>
      <x:c r="K374" s="2"/>
      <x:c r="L374" s="2"/>
      <x:c r="M374" s="2"/>
      <x:c r="N374" s="2"/>
    </x:row>
    <x:row r="375" ht="22" customHeight="1">
      <x:c r="A375" s="2"/>
      <x:c r="B375" s="2"/>
      <x:c r="C375" s="2"/>
      <x:c r="D375" s="2"/>
      <x:c r="E375" s="2"/>
      <x:c r="F375" s="2"/>
      <x:c r="G375" s="2"/>
      <x:c r="H375" s="2"/>
      <x:c r="I375" s="2"/>
      <x:c r="J375" s="2"/>
      <x:c r="K375" s="2"/>
      <x:c r="L375" s="2"/>
      <x:c r="M375" s="2"/>
      <x:c r="N375" s="2"/>
    </x:row>
    <x:row r="376" ht="22" customHeight="1">
      <x:c r="A376" s="2"/>
      <x:c r="B376" s="2"/>
      <x:c r="C376" s="2"/>
      <x:c r="D376" s="2"/>
      <x:c r="E376" s="2"/>
      <x:c r="F376" s="2"/>
      <x:c r="G376" s="2"/>
      <x:c r="H376" s="2"/>
      <x:c r="I376" s="2"/>
      <x:c r="J376" s="2"/>
      <x:c r="K376" s="2"/>
      <x:c r="L376" s="2"/>
      <x:c r="M376" s="2"/>
      <x:c r="N376" s="2"/>
    </x:row>
    <x:row r="377" ht="22" customHeight="1">
      <x:c r="A377" s="2"/>
      <x:c r="B377" s="2"/>
      <x:c r="C377" s="2"/>
      <x:c r="D377" s="2"/>
      <x:c r="E377" s="2"/>
      <x:c r="F377" s="2"/>
      <x:c r="G377" s="2"/>
      <x:c r="H377" s="2"/>
      <x:c r="I377" s="2"/>
      <x:c r="J377" s="2"/>
      <x:c r="K377" s="2"/>
      <x:c r="L377" s="2"/>
      <x:c r="M377" s="2"/>
      <x:c r="N377" s="2"/>
    </x:row>
    <x:row r="378" ht="22" customHeight="1">
      <x:c r="A378" s="2"/>
      <x:c r="B378" s="2"/>
      <x:c r="C378" s="2"/>
      <x:c r="D378" s="2"/>
      <x:c r="E378" s="2"/>
      <x:c r="F378" s="2"/>
      <x:c r="G378" s="2"/>
      <x:c r="H378" s="2"/>
      <x:c r="I378" s="2"/>
      <x:c r="J378" s="2"/>
      <x:c r="K378" s="2"/>
      <x:c r="L378" s="2"/>
      <x:c r="M378" s="2"/>
      <x:c r="N378" s="2"/>
    </x:row>
    <x:row r="379" ht="22" customHeight="1">
      <x:c r="A379" s="2"/>
      <x:c r="B379" s="2"/>
      <x:c r="C379" s="2"/>
      <x:c r="D379" s="2"/>
      <x:c r="E379" s="2"/>
      <x:c r="F379" s="2"/>
      <x:c r="G379" s="2"/>
      <x:c r="H379" s="2"/>
      <x:c r="I379" s="2"/>
      <x:c r="J379" s="2"/>
      <x:c r="K379" s="2"/>
      <x:c r="L379" s="2"/>
      <x:c r="M379" s="2"/>
      <x:c r="N379" s="2"/>
    </x:row>
    <x:row r="380" ht="22" customHeight="1">
      <x:c r="A380" s="2"/>
      <x:c r="B380" s="2"/>
      <x:c r="C380" s="2"/>
      <x:c r="D380" s="2"/>
      <x:c r="E380" s="2"/>
      <x:c r="F380" s="2"/>
      <x:c r="G380" s="2"/>
      <x:c r="H380" s="2"/>
      <x:c r="I380" s="2"/>
      <x:c r="J380" s="2"/>
      <x:c r="K380" s="2"/>
      <x:c r="L380" s="2"/>
      <x:c r="M380" s="2"/>
      <x:c r="N380" s="2"/>
    </x:row>
  </x:sheetData>
  <x:pageMargins left="0.7" right="0.7" top="0.75" bottom="0.75" header="0.3" footer="0.3"/>
</x:worksheet>
</file>

<file path=xl/worksheets/sheet1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吴纬涛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SUMIFS('9月奖金发放记录'!$J$2:$J$168,'9月奖金发放记录'!$B$2:$B$168,"吴纬涛")</x:f>
        <x:v>3574.19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粤A03569F</x:v>
      </x:c>
      <x:c r="B5" s="16" t="str">
        <x:v>羚牛100辆18T</x:v>
      </x:c>
      <x:c r="C5" s="17" t="n">
        <x:v>1000</x:v>
      </x:c>
      <x:c r="D5" s="16" t="str">
        <x:v>—</x:v>
      </x:c>
      <x:c r="E5" s="16" t="str">
        <x:v>—</x:v>
      </x:c>
      <x:c r="F5" s="16" t="str">
        <x:v>—</x:v>
      </x:c>
      <x:c r="G5" s="16" t="str">
        <x:v>—</x:v>
      </x:c>
      <x:c r="H5" s="16" t="str">
        <x:v>—</x:v>
      </x:c>
      <x:c r="I5" s="16" t="str">
        <x:v>—</x:v>
      </x:c>
      <x:c r="J5" s="16" t="str">
        <x:v>—</x:v>
      </x:c>
      <x:c r="K5" s="16" t="str">
        <x:v>29.50/6000.00</x:v>
      </x:c>
      <x:c r="L5" s="16" t="str">
        <x:v>6637.60/6000.00</x:v>
      </x:c>
      <x:c r="M5" s="16" t="str">
        <x:v>6667.10/12000.00</x:v>
      </x:c>
      <x:c r="N5" s="16" t="n">
        <x:v>4</x:v>
      </x:c>
    </x:row>
    <x:row r="6" ht="22" customHeight="1">
      <x:c r="A6" s="2" t="str"/>
      <x:c r="B6" s="2" t="str">
        <x:v>当月</x:v>
      </x:c>
      <x:c r="C6" s="7" t="n">
        <x:f>'9月奖金发放记录'!J50</x:f>
        <x:v>1000</x:v>
      </x:c>
      <x:c r="D6" s="2" t="str">
        <x:v>按现有里程计算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0</x:v>
      </x:c>
      <x:c r="D7" s="2" t="str">
        <x:v>上期可用0期，本期剩余0期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粤AFB6967</x:v>
      </x:c>
      <x:c r="B9" s="16" t="str">
        <x:v>交投190辆4.5T冷链车</x:v>
      </x:c>
      <x:c r="C9" s="17" t="n">
        <x:v>150</x:v>
      </x:c>
      <x:c r="D9" s="16" t="str">
        <x:v>—</x:v>
      </x:c>
      <x:c r="E9" s="16" t="str">
        <x:v>—</x:v>
      </x:c>
      <x:c r="F9" s="16" t="str">
        <x:v>—</x:v>
      </x:c>
      <x:c r="G9" s="16" t="str">
        <x:v>—</x:v>
      </x:c>
      <x:c r="H9" s="16" t="str">
        <x:v>66.30/967.74</x:v>
      </x:c>
      <x:c r="I9" s="16" t="str">
        <x:v>1216.90/3000.00</x:v>
      </x:c>
      <x:c r="J9" s="16" t="str">
        <x:v>827.90/2612.90</x:v>
      </x:c>
      <x:c r="K9" s="16" t="str">
        <x:v>44.50/96.77</x:v>
      </x:c>
      <x:c r="L9" s="16" t="str">
        <x:v>1119.30/2800.00</x:v>
      </x:c>
      <x:c r="M9" s="16" t="str">
        <x:v>3274.90/9477.41</x:v>
      </x:c>
      <x:c r="N9" s="16" t="n">
        <x:v>2</x:v>
      </x:c>
    </x:row>
    <x:row r="10" ht="22" customHeight="1">
      <x:c r="A10" s="2" t="str"/>
      <x:c r="B10" s="2" t="str">
        <x:v>本月未列入</x:v>
      </x:c>
      <x:c r="C10" s="7" t="n">
        <x:v>0</x:v>
      </x:c>
      <x:c r="D10" s="2" t="str">
        <x:v>已有里程不足，待补数据后再判定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上期可用0期，本期剩余0期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粤AFG2090</x:v>
      </x:c>
      <x:c r="B13" s="16" t="str">
        <x:v>恒运50辆4.5T普货</x:v>
      </x:c>
      <x:c r="C13" s="17" t="n">
        <x:v>260</x:v>
      </x:c>
      <x:c r="D13" s="16" t="str">
        <x:v>—</x:v>
      </x:c>
      <x:c r="E13" s="16" t="str">
        <x:v>—</x:v>
      </x:c>
      <x:c r="F13" s="16" t="str">
        <x:v>—</x:v>
      </x:c>
      <x:c r="G13" s="16" t="str">
        <x:v>—</x:v>
      </x:c>
      <x:c r="H13" s="16" t="str">
        <x:v>—</x:v>
      </x:c>
      <x:c r="I13" s="16" t="str">
        <x:v>—</x:v>
      </x:c>
      <x:c r="J13" s="16" t="str">
        <x:v>—</x:v>
      </x:c>
      <x:c r="K13" s="16" t="str">
        <x:v>3171.80/5000.00</x:v>
      </x:c>
      <x:c r="L13" s="16" t="str">
        <x:v>4820.30/5000.00</x:v>
      </x:c>
      <x:c r="M13" s="16" t="str">
        <x:v>7992.10/10000.00</x:v>
      </x:c>
      <x:c r="N13" s="16" t="n">
        <x:v>0</x:v>
      </x:c>
    </x:row>
    <x:row r="14" ht="22" customHeight="1">
      <x:c r="A14" s="2" t="str"/>
      <x:c r="B14" s="2" t="str">
        <x:v>本月未列入</x:v>
      </x:c>
      <x:c r="C14" s="7" t="n">
        <x:v>0</x:v>
      </x:c>
      <x:c r="D14" s="2" t="str">
        <x:v>现有条件未达到奖励资格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0</x:v>
      </x:c>
      <x:c r="D15" s="2" t="str">
        <x:v>上期可用0期，本期剩余0期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32" customHeight="1">
      <x:c r="A17" s="16" t="str">
        <x:v>粤AFH3562</x:v>
      </x:c>
      <x:c r="B17" s="16" t="str">
        <x:v>恒运50辆4.5T普货</x:v>
      </x:c>
      <x:c r="C17" s="17" t="n">
        <x:v>260</x:v>
      </x:c>
      <x:c r="D17" s="16" t="str">
        <x:v>—</x:v>
      </x:c>
      <x:c r="E17" s="16" t="str">
        <x:v>—</x:v>
      </x:c>
      <x:c r="F17" s="16" t="str">
        <x:v>—</x:v>
      </x:c>
      <x:c r="G17" s="16" t="str">
        <x:v>—</x:v>
      </x:c>
      <x:c r="H17" s="16" t="str">
        <x:v>—</x:v>
      </x:c>
      <x:c r="I17" s="16" t="str">
        <x:v>—</x:v>
      </x:c>
      <x:c r="J17" s="16" t="str">
        <x:v>—</x:v>
      </x:c>
      <x:c r="K17" s="16" t="str">
        <x:v>—</x:v>
      </x:c>
      <x:c r="L17" s="16" t="str">
        <x:v>662.50/4833.33</x:v>
      </x:c>
      <x:c r="M17" s="16" t="str">
        <x:v>662.50/4833.33</x:v>
      </x:c>
      <x:c r="N17" s="16" t="n">
        <x:v>0</x:v>
      </x:c>
    </x:row>
    <x:row r="18" ht="22" customHeight="1">
      <x:c r="A18" s="2" t="str"/>
      <x:c r="B18" s="2" t="str">
        <x:v>本月未列入</x:v>
      </x:c>
      <x:c r="C18" s="7" t="n">
        <x:v>0</x:v>
      </x:c>
      <x:c r="D18" s="2" t="str">
        <x:v>现有条件未达到奖励资格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 t="str"/>
      <x:c r="B19" s="2" t="str">
        <x:v>结转余额</x:v>
      </x:c>
      <x:c r="C19" s="7" t="n">
        <x:v>0</x:v>
      </x:c>
      <x:c r="D19" s="2" t="str">
        <x:v>上期可用0期，本期剩余0期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7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32" customHeight="1">
      <x:c r="A21" s="16" t="str">
        <x:v>粤AFQ8722</x:v>
      </x:c>
      <x:c r="B21" s="16" t="str">
        <x:v>恒运50辆4.5T普货</x:v>
      </x:c>
      <x:c r="C21" s="17" t="n">
        <x:v>260</x:v>
      </x:c>
      <x:c r="D21" s="16" t="str">
        <x:v>—</x:v>
      </x:c>
      <x:c r="E21" s="16" t="str">
        <x:v>—</x:v>
      </x:c>
      <x:c r="F21" s="16" t="str">
        <x:v>—</x:v>
      </x:c>
      <x:c r="G21" s="16" t="str">
        <x:v>1232.10/1333.33</x:v>
      </x:c>
      <x:c r="H21" s="16" t="str">
        <x:v>838.90/5000.00</x:v>
      </x:c>
      <x:c r="I21" s="16" t="str">
        <x:v>652.00/5000.00</x:v>
      </x:c>
      <x:c r="J21" s="16" t="str">
        <x:v>710.10/5000.00</x:v>
      </x:c>
      <x:c r="K21" s="16" t="str">
        <x:v>523.10/5000.00</x:v>
      </x:c>
      <x:c r="L21" s="16" t="str">
        <x:v>634.90/5000.00</x:v>
      </x:c>
      <x:c r="M21" s="16" t="str">
        <x:v>4591.10/26333.33</x:v>
      </x:c>
      <x:c r="N21" s="16" t="n">
        <x:v>0</x:v>
      </x:c>
    </x:row>
    <x:row r="22" ht="22" customHeight="1">
      <x:c r="A22" s="2" t="str"/>
      <x:c r="B22" s="2" t="str">
        <x:v>本月未列入</x:v>
      </x:c>
      <x:c r="C22" s="7" t="n">
        <x:v>0</x:v>
      </x:c>
      <x:c r="D22" s="2" t="str">
        <x:v>现有条件未达到奖励资格</x:v>
      </x:c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 t="str"/>
      <x:c r="B23" s="2" t="str">
        <x:v>结转余额</x:v>
      </x:c>
      <x:c r="C23" s="7" t="n">
        <x:v>0</x:v>
      </x:c>
      <x:c r="D23" s="2" t="str">
        <x:v>上期可用0期，本期剩余0期</x:v>
      </x:c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7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32" customHeight="1">
      <x:c r="A25" s="16" t="str">
        <x:v>粤AG03779</x:v>
      </x:c>
      <x:c r="B25" s="16" t="str">
        <x:v>恒运50辆4.5T普货</x:v>
      </x:c>
      <x:c r="C25" s="17" t="n">
        <x:v>260</x:v>
      </x:c>
      <x:c r="D25" s="16" t="str">
        <x:v>—</x:v>
      </x:c>
      <x:c r="E25" s="16" t="str">
        <x:v>—</x:v>
      </x:c>
      <x:c r="F25" s="16" t="str">
        <x:v>—</x:v>
      </x:c>
      <x:c r="G25" s="16" t="str">
        <x:v>—</x:v>
      </x:c>
      <x:c r="H25" s="16" t="str">
        <x:v>—</x:v>
      </x:c>
      <x:c r="I25" s="16" t="str">
        <x:v>—</x:v>
      </x:c>
      <x:c r="J25" s="16" t="str">
        <x:v>—</x:v>
      </x:c>
      <x:c r="K25" s="16" t="str">
        <x:v>5367.24/5000.00</x:v>
      </x:c>
      <x:c r="L25" s="16" t="str">
        <x:v>3831.10/5000.00</x:v>
      </x:c>
      <x:c r="M25" s="16" t="str">
        <x:v>9198.34/10000.00</x:v>
      </x:c>
      <x:c r="N25" s="16" t="n">
        <x:v>3</x:v>
      </x:c>
    </x:row>
    <x:row r="26" ht="22" customHeight="1">
      <x:c r="A26" s="2" t="str"/>
      <x:c r="B26" s="2" t="str">
        <x:v>本月未列入</x:v>
      </x:c>
      <x:c r="C26" s="7" t="n">
        <x:v>0</x:v>
      </x:c>
      <x:c r="D26" s="2" t="str">
        <x:v>已有里程不足，待补数据后再判定</x:v>
      </x:c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 t="str"/>
      <x:c r="B27" s="2" t="str">
        <x:v>结转余额</x:v>
      </x:c>
      <x:c r="C27" s="7" t="n">
        <x:v>0</x:v>
      </x:c>
      <x:c r="D27" s="2" t="str">
        <x:v>上期可用0期，本期剩余0期</x:v>
      </x:c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7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32" customHeight="1">
      <x:c r="A29" s="16" t="str">
        <x:v>粤AG32783</x:v>
      </x:c>
      <x:c r="B29" s="16" t="str">
        <x:v>恒运50辆4.5T普货</x:v>
      </x:c>
      <x:c r="C29" s="17" t="n">
        <x:v>260</x:v>
      </x:c>
      <x:c r="D29" s="16" t="str">
        <x:v>—</x:v>
      </x:c>
      <x:c r="E29" s="16" t="str">
        <x:v>—</x:v>
      </x:c>
      <x:c r="F29" s="16" t="str">
        <x:v>—</x:v>
      </x:c>
      <x:c r="G29" s="16" t="str">
        <x:v>—</x:v>
      </x:c>
      <x:c r="H29" s="16" t="str">
        <x:v>—</x:v>
      </x:c>
      <x:c r="I29" s="16" t="str">
        <x:v>—</x:v>
      </x:c>
      <x:c r="J29" s="16" t="str">
        <x:v>—</x:v>
      </x:c>
      <x:c r="K29" s="16" t="str">
        <x:v>0.00/2258.06</x:v>
      </x:c>
      <x:c r="L29" s="16" t="str">
        <x:v>1433.30/5000.00</x:v>
      </x:c>
      <x:c r="M29" s="16" t="str">
        <x:v>1433.30/7258.06</x:v>
      </x:c>
      <x:c r="N29" s="16" t="n">
        <x:v>14</x:v>
      </x:c>
    </x:row>
    <x:row r="30" ht="22" customHeight="1">
      <x:c r="A30" s="2" t="str"/>
      <x:c r="B30" s="2" t="str">
        <x:v>本月未列入</x:v>
      </x:c>
      <x:c r="C30" s="7" t="n">
        <x:v>0</x:v>
      </x:c>
      <x:c r="D30" s="2" t="str">
        <x:v>已有里程不足，待补数据后再判定</x:v>
      </x:c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 t="str"/>
      <x:c r="B31" s="2" t="str">
        <x:v>结转余额</x:v>
      </x:c>
      <x:c r="C31" s="7" t="n">
        <x:v>0</x:v>
      </x:c>
      <x:c r="D31" s="2" t="str">
        <x:v>上期可用0期，本期剩余0期</x:v>
      </x:c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7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32" customHeight="1">
      <x:c r="A33" s="16" t="str">
        <x:v>粤AG35802</x:v>
      </x:c>
      <x:c r="B33" s="16" t="str">
        <x:v>恒运50辆4.5T普货</x:v>
      </x:c>
      <x:c r="C33" s="17" t="n">
        <x:v>260</x:v>
      </x:c>
      <x:c r="D33" s="16" t="str">
        <x:v>—</x:v>
      </x:c>
      <x:c r="E33" s="16" t="str">
        <x:v>—</x:v>
      </x:c>
      <x:c r="F33" s="16" t="str">
        <x:v>—</x:v>
      </x:c>
      <x:c r="G33" s="16" t="str">
        <x:v>—</x:v>
      </x:c>
      <x:c r="H33" s="16" t="str">
        <x:v>—</x:v>
      </x:c>
      <x:c r="I33" s="16" t="str">
        <x:v>—</x:v>
      </x:c>
      <x:c r="J33" s="16" t="str">
        <x:v>—</x:v>
      </x:c>
      <x:c r="K33" s="16" t="str">
        <x:v>4080.90/5000.00</x:v>
      </x:c>
      <x:c r="L33" s="16" t="str">
        <x:v>3871.90/5000.00</x:v>
      </x:c>
      <x:c r="M33" s="16" t="str">
        <x:v>7952.80/10000.00</x:v>
      </x:c>
      <x:c r="N33" s="16" t="n">
        <x:v>1</x:v>
      </x:c>
    </x:row>
    <x:row r="34" ht="22" customHeight="1">
      <x:c r="A34" s="2" t="str"/>
      <x:c r="B34" s="2" t="str">
        <x:v>本月未列入</x:v>
      </x:c>
      <x:c r="C34" s="7" t="n">
        <x:v>0</x:v>
      </x:c>
      <x:c r="D34" s="2" t="str">
        <x:v>已有里程不足，待补数据后再判定</x:v>
      </x:c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 t="str"/>
      <x:c r="B35" s="2" t="str">
        <x:v>结转余额</x:v>
      </x:c>
      <x:c r="C35" s="7" t="n">
        <x:v>0</x:v>
      </x:c>
      <x:c r="D35" s="2" t="str">
        <x:v>上期可用0期，本期剩余0期</x:v>
      </x:c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7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32" customHeight="1">
      <x:c r="A37" s="16" t="str">
        <x:v>粤AG39007</x:v>
      </x:c>
      <x:c r="B37" s="16" t="str">
        <x:v>恒运50辆4.5T普货</x:v>
      </x:c>
      <x:c r="C37" s="17" t="n">
        <x:v>260</x:v>
      </x:c>
      <x:c r="D37" s="16" t="str">
        <x:v>—</x:v>
      </x:c>
      <x:c r="E37" s="16" t="str">
        <x:v>—</x:v>
      </x:c>
      <x:c r="F37" s="16" t="str">
        <x:v>—</x:v>
      </x:c>
      <x:c r="G37" s="16" t="str">
        <x:v>—</x:v>
      </x:c>
      <x:c r="H37" s="16" t="str">
        <x:v>—</x:v>
      </x:c>
      <x:c r="I37" s="16" t="str">
        <x:v>—</x:v>
      </x:c>
      <x:c r="J37" s="16" t="str">
        <x:v>—</x:v>
      </x:c>
      <x:c r="K37" s="16" t="str">
        <x:v>0.00/645.16</x:v>
      </x:c>
      <x:c r="L37" s="16" t="str">
        <x:v>0.00/1500.00</x:v>
      </x:c>
      <x:c r="M37" s="16" t="str">
        <x:v>0.00/2145.16</x:v>
      </x:c>
      <x:c r="N37" s="16" t="n">
        <x:v>9</x:v>
      </x:c>
    </x:row>
    <x:row r="38" ht="22" customHeight="1">
      <x:c r="A38" s="2" t="str"/>
      <x:c r="B38" s="2" t="str">
        <x:v>本月未列入</x:v>
      </x:c>
      <x:c r="C38" s="7" t="n">
        <x:v>0</x:v>
      </x:c>
      <x:c r="D38" s="2" t="str">
        <x:v>已有里程不足，待补数据后再判定</x:v>
      </x:c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 t="str"/>
      <x:c r="B39" s="2" t="str">
        <x:v>结转余额</x:v>
      </x:c>
      <x:c r="C39" s="7" t="n">
        <x:v>0</x:v>
      </x:c>
      <x:c r="D39" s="2" t="str">
        <x:v>上期可用0期，本期剩余0期</x:v>
      </x:c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2" customHeight="1">
      <x:c r="A40" s="2"/>
      <x:c r="B40" s="2"/>
      <x:c r="C40" s="7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32" customHeight="1">
      <x:c r="A41" s="16" t="str">
        <x:v>粤AGE1516</x:v>
      </x:c>
      <x:c r="B41" s="16" t="str">
        <x:v>交投40辆4.5T普货</x:v>
      </x:c>
      <x:c r="C41" s="17" t="n">
        <x:v>150</x:v>
      </x:c>
      <x:c r="D41" s="16" t="str">
        <x:v>—</x:v>
      </x:c>
      <x:c r="E41" s="16" t="str">
        <x:v>—</x:v>
      </x:c>
      <x:c r="F41" s="16" t="str">
        <x:v>—</x:v>
      </x:c>
      <x:c r="G41" s="16" t="str">
        <x:v>—</x:v>
      </x:c>
      <x:c r="H41" s="16" t="str">
        <x:v>—</x:v>
      </x:c>
      <x:c r="I41" s="16" t="str">
        <x:v>—</x:v>
      </x:c>
      <x:c r="J41" s="16" t="str">
        <x:v>—</x:v>
      </x:c>
      <x:c r="K41" s="16" t="str">
        <x:v>3358.60/3000.00</x:v>
      </x:c>
      <x:c r="L41" s="16" t="str">
        <x:v>3110.60/3000.00</x:v>
      </x:c>
      <x:c r="M41" s="16" t="str">
        <x:v>6469.20/6000.00</x:v>
      </x:c>
      <x:c r="N41" s="16" t="n">
        <x:v>2</x:v>
      </x:c>
    </x:row>
    <x:row r="42" ht="22" customHeight="1">
      <x:c r="A42" s="2" t="str"/>
      <x:c r="B42" s="2" t="str">
        <x:v>当月</x:v>
      </x:c>
      <x:c r="C42" s="7" t="n">
        <x:f>'9月奖金发放记录'!J51</x:f>
        <x:v>150</x:v>
      </x:c>
      <x:c r="D42" s="2" t="str">
        <x:v>按现有里程计算</x:v>
      </x:c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 t="str"/>
      <x:c r="B43" s="2" t="str">
        <x:v>结转余额</x:v>
      </x:c>
      <x:c r="C43" s="7" t="n">
        <x:v>0</x:v>
      </x:c>
      <x:c r="D43" s="2" t="str">
        <x:v>上期可用0期，本期剩余0期</x:v>
      </x:c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2" customHeight="1">
      <x:c r="A44" s="2"/>
      <x:c r="B44" s="2"/>
      <x:c r="C44" s="7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  <x:row r="45" ht="32" customHeight="1">
      <x:c r="A45" s="16" t="str">
        <x:v>粤AGF7490</x:v>
      </x:c>
      <x:c r="B45" s="16" t="str">
        <x:v>交投40辆4.5T普货</x:v>
      </x:c>
      <x:c r="C45" s="17" t="n">
        <x:v>150</x:v>
      </x:c>
      <x:c r="D45" s="16" t="str">
        <x:v>—</x:v>
      </x:c>
      <x:c r="E45" s="16" t="str">
        <x:v>—</x:v>
      </x:c>
      <x:c r="F45" s="16" t="str">
        <x:v>—</x:v>
      </x:c>
      <x:c r="G45" s="16" t="str">
        <x:v>—</x:v>
      </x:c>
      <x:c r="H45" s="16" t="str">
        <x:v>—</x:v>
      </x:c>
      <x:c r="I45" s="16" t="str">
        <x:v>—</x:v>
      </x:c>
      <x:c r="J45" s="16" t="str">
        <x:v>—</x:v>
      </x:c>
      <x:c r="K45" s="16" t="str">
        <x:v>3985.80/3000.00</x:v>
      </x:c>
      <x:c r="L45" s="16" t="str">
        <x:v>3970.20/3000.00</x:v>
      </x:c>
      <x:c r="M45" s="16" t="str">
        <x:v>7956.00/6000.00</x:v>
      </x:c>
      <x:c r="N45" s="16" t="n">
        <x:v>0</x:v>
      </x:c>
    </x:row>
    <x:row r="46" ht="22" customHeight="1">
      <x:c r="A46" s="2" t="str"/>
      <x:c r="B46" s="2" t="str">
        <x:v>当月</x:v>
      </x:c>
      <x:c r="C46" s="7" t="n">
        <x:f>'9月奖金发放记录'!J52</x:f>
        <x:v>150</x:v>
      </x:c>
      <x:c r="D46" s="2" t="str">
        <x:v>按现有里程计算</x:v>
      </x:c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2" customHeight="1">
      <x:c r="A47" s="2" t="str"/>
      <x:c r="B47" s="2" t="str">
        <x:v>结转余额</x:v>
      </x:c>
      <x:c r="C47" s="7" t="n">
        <x:v>0</x:v>
      </x:c>
      <x:c r="D47" s="2" t="str">
        <x:v>上期可用0期，本期剩余0期</x:v>
      </x:c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22" customHeight="1">
      <x:c r="A48" s="2"/>
      <x:c r="B48" s="2"/>
      <x:c r="C48" s="7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</x:row>
    <x:row r="49" ht="32" customHeight="1">
      <x:c r="A49" s="16" t="str">
        <x:v>粤AGG4142</x:v>
      </x:c>
      <x:c r="B49" s="16" t="str">
        <x:v>交投40辆4.5T普货</x:v>
      </x:c>
      <x:c r="C49" s="17" t="n">
        <x:v>150</x:v>
      </x:c>
      <x:c r="D49" s="16" t="str">
        <x:v>—</x:v>
      </x:c>
      <x:c r="E49" s="16" t="str">
        <x:v>—</x:v>
      </x:c>
      <x:c r="F49" s="16" t="str">
        <x:v>—</x:v>
      </x:c>
      <x:c r="G49" s="16" t="str">
        <x:v>—</x:v>
      </x:c>
      <x:c r="H49" s="16" t="str">
        <x:v>—</x:v>
      </x:c>
      <x:c r="I49" s="16" t="str">
        <x:v>—</x:v>
      </x:c>
      <x:c r="J49" s="16" t="str">
        <x:v>—</x:v>
      </x:c>
      <x:c r="K49" s="16" t="str">
        <x:v>803.50/3000.00</x:v>
      </x:c>
      <x:c r="L49" s="16" t="str">
        <x:v>125.72/3000.00</x:v>
      </x:c>
      <x:c r="M49" s="16" t="str">
        <x:v>929.22/6000.00</x:v>
      </x:c>
      <x:c r="N49" s="16" t="n">
        <x:v>0</x:v>
      </x:c>
    </x:row>
    <x:row r="50" ht="22" customHeight="1">
      <x:c r="A50" s="2" t="str"/>
      <x:c r="B50" s="2" t="str">
        <x:v>本月未列入</x:v>
      </x:c>
      <x:c r="C50" s="7" t="n">
        <x:v>0</x:v>
      </x:c>
      <x:c r="D50" s="2" t="str">
        <x:v>现有条件未达到奖励资格</x:v>
      </x:c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  <x:row r="51" ht="22" customHeight="1">
      <x:c r="A51" s="2" t="str"/>
      <x:c r="B51" s="2" t="str">
        <x:v>结转余额</x:v>
      </x:c>
      <x:c r="C51" s="7" t="n">
        <x:v>0</x:v>
      </x:c>
      <x:c r="D51" s="2" t="str">
        <x:v>上期可用0期，本期剩余0期</x:v>
      </x:c>
      <x:c r="E51" s="2"/>
      <x:c r="F51" s="2"/>
      <x:c r="G51" s="2"/>
      <x:c r="H51" s="2"/>
      <x:c r="I51" s="2"/>
      <x:c r="J51" s="2"/>
      <x:c r="K51" s="2"/>
      <x:c r="L51" s="2"/>
      <x:c r="M51" s="2"/>
      <x:c r="N51" s="2"/>
    </x:row>
    <x:row r="52" ht="22" customHeight="1">
      <x:c r="A52" s="2"/>
      <x:c r="B52" s="2"/>
      <x:c r="C52" s="7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</x:row>
    <x:row r="53" ht="32" customHeight="1">
      <x:c r="A53" s="16" t="str">
        <x:v>粤AGH8490</x:v>
      </x:c>
      <x:c r="B53" s="16" t="str">
        <x:v>交投40辆4.5T普货</x:v>
      </x:c>
      <x:c r="C53" s="17" t="n">
        <x:v>150</x:v>
      </x:c>
      <x:c r="D53" s="16" t="str">
        <x:v>—</x:v>
      </x:c>
      <x:c r="E53" s="16" t="str">
        <x:v>—</x:v>
      </x:c>
      <x:c r="F53" s="16" t="str">
        <x:v>—</x:v>
      </x:c>
      <x:c r="G53" s="16" t="str">
        <x:v>—</x:v>
      </x:c>
      <x:c r="H53" s="16" t="str">
        <x:v>548.60/1838.71</x:v>
      </x:c>
      <x:c r="I53" s="16" t="str">
        <x:v>842.50/3000.00</x:v>
      </x:c>
      <x:c r="J53" s="16" t="str">
        <x:v>741.40/3000.00</x:v>
      </x:c>
      <x:c r="K53" s="16" t="str">
        <x:v>620.70/3000.00</x:v>
      </x:c>
      <x:c r="L53" s="16" t="str">
        <x:v>113.20/300.00</x:v>
      </x:c>
      <x:c r="M53" s="16" t="str">
        <x:v>2866.40/11138.71</x:v>
      </x:c>
      <x:c r="N53" s="16" t="n">
        <x:v>0</x:v>
      </x:c>
    </x:row>
    <x:row r="54" ht="22" customHeight="1">
      <x:c r="A54" s="2" t="str"/>
      <x:c r="B54" s="2" t="str">
        <x:v>本月未列入</x:v>
      </x:c>
      <x:c r="C54" s="7" t="n">
        <x:v>0</x:v>
      </x:c>
      <x:c r="D54" s="2" t="str">
        <x:v>现有条件未达到奖励资格</x:v>
      </x:c>
      <x:c r="E54" s="2"/>
      <x:c r="F54" s="2"/>
      <x:c r="G54" s="2"/>
      <x:c r="H54" s="2"/>
      <x:c r="I54" s="2"/>
      <x:c r="J54" s="2"/>
      <x:c r="K54" s="2"/>
      <x:c r="L54" s="2"/>
      <x:c r="M54" s="2"/>
      <x:c r="N54" s="2"/>
    </x:row>
    <x:row r="55" ht="22" customHeight="1">
      <x:c r="A55" s="2" t="str"/>
      <x:c r="B55" s="2" t="str">
        <x:v>结转余额</x:v>
      </x:c>
      <x:c r="C55" s="7" t="n">
        <x:v>0</x:v>
      </x:c>
      <x:c r="D55" s="2" t="str">
        <x:v>上期可用0期，本期剩余0期</x:v>
      </x:c>
      <x:c r="E55" s="2"/>
      <x:c r="F55" s="2"/>
      <x:c r="G55" s="2"/>
      <x:c r="H55" s="2"/>
      <x:c r="I55" s="2"/>
      <x:c r="J55" s="2"/>
      <x:c r="K55" s="2"/>
      <x:c r="L55" s="2"/>
      <x:c r="M55" s="2"/>
      <x:c r="N55" s="2"/>
    </x:row>
    <x:row r="56" ht="22" customHeight="1">
      <x:c r="A56" s="2"/>
      <x:c r="B56" s="2"/>
      <x:c r="C56" s="7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</x:row>
    <x:row r="57" ht="32" customHeight="1">
      <x:c r="A57" s="16" t="str">
        <x:v>粤AGP3672</x:v>
      </x:c>
      <x:c r="B57" s="16" t="str">
        <x:v>羚牛136辆4.5T冷链车</x:v>
      </x:c>
      <x:c r="C57" s="17" t="n">
        <x:v>260</x:v>
      </x:c>
      <x:c r="D57" s="16" t="str">
        <x:v>—</x:v>
      </x:c>
      <x:c r="E57" s="16" t="str">
        <x:v>—</x:v>
      </x:c>
      <x:c r="F57" s="16" t="str">
        <x:v>—</x:v>
      </x:c>
      <x:c r="G57" s="16" t="str">
        <x:v>—</x:v>
      </x:c>
      <x:c r="H57" s="16" t="str">
        <x:v>—</x:v>
      </x:c>
      <x:c r="I57" s="16" t="str">
        <x:v>—</x:v>
      </x:c>
      <x:c r="J57" s="16" t="str">
        <x:v>—</x:v>
      </x:c>
      <x:c r="K57" s="16" t="str">
        <x:v>566.20/5000.00</x:v>
      </x:c>
      <x:c r="L57" s="16" t="str">
        <x:v>879.90/5000.00</x:v>
      </x:c>
      <x:c r="M57" s="16" t="str">
        <x:v>1446.10/10000.00</x:v>
      </x:c>
      <x:c r="N57" s="16" t="n">
        <x:v>4</x:v>
      </x:c>
    </x:row>
    <x:row r="58" ht="22" customHeight="1">
      <x:c r="A58" s="2" t="str"/>
      <x:c r="B58" s="2" t="str">
        <x:v>本月未列入</x:v>
      </x:c>
      <x:c r="C58" s="7" t="n">
        <x:v>0</x:v>
      </x:c>
      <x:c r="D58" s="2" t="str">
        <x:v>已有里程不足，待补数据后再判定</x:v>
      </x:c>
      <x:c r="E58" s="2"/>
      <x:c r="F58" s="2"/>
      <x:c r="G58" s="2"/>
      <x:c r="H58" s="2"/>
      <x:c r="I58" s="2"/>
      <x:c r="J58" s="2"/>
      <x:c r="K58" s="2"/>
      <x:c r="L58" s="2"/>
      <x:c r="M58" s="2"/>
      <x:c r="N58" s="2"/>
    </x:row>
    <x:row r="59" ht="22" customHeight="1">
      <x:c r="A59" s="2" t="str"/>
      <x:c r="B59" s="2" t="str">
        <x:v>结转余额</x:v>
      </x:c>
      <x:c r="C59" s="7" t="n">
        <x:v>0</x:v>
      </x:c>
      <x:c r="D59" s="2" t="str">
        <x:v>上期可用0期，本期剩余0期</x:v>
      </x:c>
      <x:c r="E59" s="2"/>
      <x:c r="F59" s="2"/>
      <x:c r="G59" s="2"/>
      <x:c r="H59" s="2"/>
      <x:c r="I59" s="2"/>
      <x:c r="J59" s="2"/>
      <x:c r="K59" s="2"/>
      <x:c r="L59" s="2"/>
      <x:c r="M59" s="2"/>
      <x:c r="N59" s="2"/>
    </x:row>
    <x:row r="60" ht="22" customHeight="1">
      <x:c r="A60" s="2"/>
      <x:c r="B60" s="2"/>
      <x:c r="C60" s="7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</x:row>
    <x:row r="61" ht="32" customHeight="1">
      <x:c r="A61" s="16" t="str">
        <x:v>粤AGP4325</x:v>
      </x:c>
      <x:c r="B61" s="16" t="str">
        <x:v>羚牛136辆4.5T冷链车</x:v>
      </x:c>
      <x:c r="C61" s="17" t="n">
        <x:v>260</x:v>
      </x:c>
      <x:c r="D61" s="16" t="str">
        <x:v>—</x:v>
      </x:c>
      <x:c r="E61" s="16" t="str">
        <x:v>—</x:v>
      </x:c>
      <x:c r="F61" s="16" t="str">
        <x:v>—</x:v>
      </x:c>
      <x:c r="G61" s="16" t="str">
        <x:v>—</x:v>
      </x:c>
      <x:c r="H61" s="16" t="str">
        <x:v>—</x:v>
      </x:c>
      <x:c r="I61" s="16" t="str">
        <x:v>—</x:v>
      </x:c>
      <x:c r="J61" s="16" t="str">
        <x:v>—</x:v>
      </x:c>
      <x:c r="K61" s="16" t="str">
        <x:v>495.40/5000.00</x:v>
      </x:c>
      <x:c r="L61" s="16" t="str">
        <x:v>755.20/5000.00</x:v>
      </x:c>
      <x:c r="M61" s="16" t="str">
        <x:v>1250.60/10000.00</x:v>
      </x:c>
      <x:c r="N61" s="16" t="n">
        <x:v>2</x:v>
      </x:c>
    </x:row>
    <x:row r="62" ht="22" customHeight="1">
      <x:c r="A62" s="2" t="str"/>
      <x:c r="B62" s="2" t="str">
        <x:v>本月未列入</x:v>
      </x:c>
      <x:c r="C62" s="7" t="n">
        <x:v>0</x:v>
      </x:c>
      <x:c r="D62" s="2" t="str">
        <x:v>已有里程不足，待补数据后再判定</x:v>
      </x:c>
      <x:c r="E62" s="2"/>
      <x:c r="F62" s="2"/>
      <x:c r="G62" s="2"/>
      <x:c r="H62" s="2"/>
      <x:c r="I62" s="2"/>
      <x:c r="J62" s="2"/>
      <x:c r="K62" s="2"/>
      <x:c r="L62" s="2"/>
      <x:c r="M62" s="2"/>
      <x:c r="N62" s="2"/>
    </x:row>
    <x:row r="63" ht="22" customHeight="1">
      <x:c r="A63" s="2" t="str"/>
      <x:c r="B63" s="2" t="str">
        <x:v>结转余额</x:v>
      </x:c>
      <x:c r="C63" s="7" t="n">
        <x:v>0</x:v>
      </x:c>
      <x:c r="D63" s="2" t="str">
        <x:v>上期可用0期，本期剩余0期</x:v>
      </x:c>
      <x:c r="E63" s="2"/>
      <x:c r="F63" s="2"/>
      <x:c r="G63" s="2"/>
      <x:c r="H63" s="2"/>
      <x:c r="I63" s="2"/>
      <x:c r="J63" s="2"/>
      <x:c r="K63" s="2"/>
      <x:c r="L63" s="2"/>
      <x:c r="M63" s="2"/>
      <x:c r="N63" s="2"/>
    </x:row>
    <x:row r="64" ht="22" customHeight="1">
      <x:c r="A64" s="2"/>
      <x:c r="B64" s="2"/>
      <x:c r="C64" s="7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</x:row>
    <x:row r="65" ht="32" customHeight="1">
      <x:c r="A65" s="16" t="str">
        <x:v>粤AGP4569</x:v>
      </x:c>
      <x:c r="B65" s="16" t="str">
        <x:v>羚牛136辆4.5T冷链车</x:v>
      </x:c>
      <x:c r="C65" s="17" t="n">
        <x:v>260</x:v>
      </x:c>
      <x:c r="D65" s="16" t="str">
        <x:v>—</x:v>
      </x:c>
      <x:c r="E65" s="16" t="str">
        <x:v>—</x:v>
      </x:c>
      <x:c r="F65" s="16" t="str">
        <x:v>—</x:v>
      </x:c>
      <x:c r="G65" s="16" t="str">
        <x:v>—</x:v>
      </x:c>
      <x:c r="H65" s="16" t="str">
        <x:v>—</x:v>
      </x:c>
      <x:c r="I65" s="16" t="str">
        <x:v>—</x:v>
      </x:c>
      <x:c r="J65" s="16" t="str">
        <x:v>—</x:v>
      </x:c>
      <x:c r="K65" s="16" t="str">
        <x:v>—</x:v>
      </x:c>
      <x:c r="L65" s="16" t="str">
        <x:v>818.90/3500.00</x:v>
      </x:c>
      <x:c r="M65" s="16" t="str">
        <x:v>818.90/3500.00</x:v>
      </x:c>
      <x:c r="N65" s="16" t="n">
        <x:v>0</x:v>
      </x:c>
    </x:row>
    <x:row r="66" ht="22" customHeight="1">
      <x:c r="A66" s="2" t="str"/>
      <x:c r="B66" s="2" t="str">
        <x:v>本月未列入</x:v>
      </x:c>
      <x:c r="C66" s="7" t="n">
        <x:v>0</x:v>
      </x:c>
      <x:c r="D66" s="2" t="str">
        <x:v>现有条件未达到奖励资格</x:v>
      </x:c>
      <x:c r="E66" s="2"/>
      <x:c r="F66" s="2"/>
      <x:c r="G66" s="2"/>
      <x:c r="H66" s="2"/>
      <x:c r="I66" s="2"/>
      <x:c r="J66" s="2"/>
      <x:c r="K66" s="2"/>
      <x:c r="L66" s="2"/>
      <x:c r="M66" s="2"/>
      <x:c r="N66" s="2"/>
    </x:row>
    <x:row r="67" ht="22" customHeight="1">
      <x:c r="A67" s="2" t="str"/>
      <x:c r="B67" s="2" t="str">
        <x:v>结转余额</x:v>
      </x:c>
      <x:c r="C67" s="7" t="n">
        <x:v>0</x:v>
      </x:c>
      <x:c r="D67" s="2" t="str">
        <x:v>上期可用0期，本期剩余0期</x:v>
      </x:c>
      <x:c r="E67" s="2"/>
      <x:c r="F67" s="2"/>
      <x:c r="G67" s="2"/>
      <x:c r="H67" s="2"/>
      <x:c r="I67" s="2"/>
      <x:c r="J67" s="2"/>
      <x:c r="K67" s="2"/>
      <x:c r="L67" s="2"/>
      <x:c r="M67" s="2"/>
      <x:c r="N67" s="2"/>
    </x:row>
    <x:row r="68" ht="22" customHeight="1">
      <x:c r="A68" s="2"/>
      <x:c r="B68" s="2"/>
      <x:c r="C68" s="7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</x:row>
    <x:row r="69" ht="32" customHeight="1">
      <x:c r="A69" s="16" t="str">
        <x:v>粤AGP5139</x:v>
      </x:c>
      <x:c r="B69" s="16" t="str">
        <x:v>交投190辆4.5T冷链车</x:v>
      </x:c>
      <x:c r="C69" s="17" t="n">
        <x:v>150</x:v>
      </x:c>
      <x:c r="D69" s="16" t="str">
        <x:v>—</x:v>
      </x:c>
      <x:c r="E69" s="16" t="str">
        <x:v>—</x:v>
      </x:c>
      <x:c r="F69" s="16" t="str">
        <x:v>—</x:v>
      </x:c>
      <x:c r="G69" s="16" t="str">
        <x:v>—</x:v>
      </x:c>
      <x:c r="H69" s="16" t="str">
        <x:v>—</x:v>
      </x:c>
      <x:c r="I69" s="16" t="str">
        <x:v>—</x:v>
      </x:c>
      <x:c r="J69" s="16" t="str">
        <x:v>—</x:v>
      </x:c>
      <x:c r="K69" s="16" t="str">
        <x:v>3564.90/3000.00</x:v>
      </x:c>
      <x:c r="L69" s="16" t="str">
        <x:v>0.00/3000.00</x:v>
      </x:c>
      <x:c r="M69" s="16" t="str">
        <x:v>3564.90/6000.00</x:v>
      </x:c>
      <x:c r="N69" s="16" t="n">
        <x:v>30</x:v>
      </x:c>
    </x:row>
    <x:row r="70" ht="22" customHeight="1">
      <x:c r="A70" s="2" t="str"/>
      <x:c r="B70" s="2" t="str">
        <x:v>本月未列入</x:v>
      </x:c>
      <x:c r="C70" s="7" t="n">
        <x:v>0</x:v>
      </x:c>
      <x:c r="D70" s="2" t="str">
        <x:v>已有里程不足，待补数据后再判定</x:v>
      </x:c>
      <x:c r="E70" s="2"/>
      <x:c r="F70" s="2"/>
      <x:c r="G70" s="2"/>
      <x:c r="H70" s="2"/>
      <x:c r="I70" s="2"/>
      <x:c r="J70" s="2"/>
      <x:c r="K70" s="2"/>
      <x:c r="L70" s="2"/>
      <x:c r="M70" s="2"/>
      <x:c r="N70" s="2"/>
    </x:row>
    <x:row r="71" ht="22" customHeight="1">
      <x:c r="A71" s="2" t="str"/>
      <x:c r="B71" s="2" t="str">
        <x:v>结转余额</x:v>
      </x:c>
      <x:c r="C71" s="7" t="n">
        <x:v>0</x:v>
      </x:c>
      <x:c r="D71" s="2" t="str">
        <x:v>上期可用0期，本期剩余0期</x:v>
      </x:c>
      <x:c r="E71" s="2"/>
      <x:c r="F71" s="2"/>
      <x:c r="G71" s="2"/>
      <x:c r="H71" s="2"/>
      <x:c r="I71" s="2"/>
      <x:c r="J71" s="2"/>
      <x:c r="K71" s="2"/>
      <x:c r="L71" s="2"/>
      <x:c r="M71" s="2"/>
      <x:c r="N71" s="2"/>
    </x:row>
    <x:row r="72" ht="22" customHeight="1">
      <x:c r="A72" s="2"/>
      <x:c r="B72" s="2"/>
      <x:c r="C72" s="7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</x:row>
    <x:row r="73" ht="32" customHeight="1">
      <x:c r="A73" s="16" t="str">
        <x:v>粤AGP5156</x:v>
      </x:c>
      <x:c r="B73" s="16" t="str">
        <x:v>交投190辆4.5T冷链车</x:v>
      </x:c>
      <x:c r="C73" s="17" t="n">
        <x:v>150</x:v>
      </x:c>
      <x:c r="D73" s="16" t="str">
        <x:v>—</x:v>
      </x:c>
      <x:c r="E73" s="16" t="str">
        <x:v>—</x:v>
      </x:c>
      <x:c r="F73" s="16" t="str">
        <x:v>—</x:v>
      </x:c>
      <x:c r="G73" s="16" t="str">
        <x:v>—</x:v>
      </x:c>
      <x:c r="H73" s="16" t="str">
        <x:v>—</x:v>
      </x:c>
      <x:c r="I73" s="16" t="str">
        <x:v>—</x:v>
      </x:c>
      <x:c r="J73" s="16" t="str">
        <x:v>—</x:v>
      </x:c>
      <x:c r="K73" s="16" t="str">
        <x:v>6610.50/3000.00</x:v>
      </x:c>
      <x:c r="L73" s="16" t="str">
        <x:v>7222.70/3000.00</x:v>
      </x:c>
      <x:c r="M73" s="16" t="str">
        <x:v>13833.20/6000.00</x:v>
      </x:c>
      <x:c r="N73" s="16" t="n">
        <x:v>0</x:v>
      </x:c>
    </x:row>
    <x:row r="74" ht="22" customHeight="1">
      <x:c r="A74" s="2" t="str"/>
      <x:c r="B74" s="2" t="str">
        <x:v>结转</x:v>
      </x:c>
      <x:c r="C74" s="7" t="n">
        <x:f>'9月奖金发放记录'!J85</x:f>
        <x:v>150</x:v>
      </x:c>
      <x:c r="D74" s="2" t="str">
        <x:v>数据齐全</x:v>
      </x:c>
      <x:c r="E74" s="2"/>
      <x:c r="F74" s="2"/>
      <x:c r="G74" s="2"/>
      <x:c r="H74" s="2"/>
      <x:c r="I74" s="2"/>
      <x:c r="J74" s="2"/>
      <x:c r="K74" s="2"/>
      <x:c r="L74" s="2"/>
      <x:c r="M74" s="2"/>
      <x:c r="N74" s="2"/>
    </x:row>
    <x:row r="75" ht="22" customHeight="1">
      <x:c r="A75" s="2" t="str"/>
      <x:c r="B75" s="2" t="str">
        <x:v>结转余额</x:v>
      </x:c>
      <x:c r="C75" s="7" t="n">
        <x:v>1</x:v>
      </x:c>
      <x:c r="D75" s="2" t="str">
        <x:v>上期可用1期，本期剩余1期</x:v>
      </x:c>
      <x:c r="E75" s="2"/>
      <x:c r="F75" s="2"/>
      <x:c r="G75" s="2"/>
      <x:c r="H75" s="2"/>
      <x:c r="I75" s="2"/>
      <x:c r="J75" s="2"/>
      <x:c r="K75" s="2"/>
      <x:c r="L75" s="2"/>
      <x:c r="M75" s="2"/>
      <x:c r="N75" s="2"/>
    </x:row>
    <x:row r="76" ht="22" customHeight="1">
      <x:c r="A76" s="2"/>
      <x:c r="B76" s="2"/>
      <x:c r="C76" s="7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</x:row>
    <x:row r="77" ht="32" customHeight="1">
      <x:c r="A77" s="16" t="str">
        <x:v>粤AGP5163</x:v>
      </x:c>
      <x:c r="B77" s="16" t="str">
        <x:v>交投190辆4.5T冷链车</x:v>
      </x:c>
      <x:c r="C77" s="17" t="n">
        <x:v>150</x:v>
      </x:c>
      <x:c r="D77" s="16" t="str">
        <x:v>—</x:v>
      </x:c>
      <x:c r="E77" s="16" t="str">
        <x:v>—</x:v>
      </x:c>
      <x:c r="F77" s="16" t="str">
        <x:v>—</x:v>
      </x:c>
      <x:c r="G77" s="16" t="str">
        <x:v>—</x:v>
      </x:c>
      <x:c r="H77" s="16" t="str">
        <x:v>—</x:v>
      </x:c>
      <x:c r="I77" s="16" t="str">
        <x:v>—</x:v>
      </x:c>
      <x:c r="J77" s="16" t="str">
        <x:v>—</x:v>
      </x:c>
      <x:c r="K77" s="16" t="str">
        <x:v>490.70/3000.00</x:v>
      </x:c>
      <x:c r="L77" s="16" t="str">
        <x:v>0.00/3000.00</x:v>
      </x:c>
      <x:c r="M77" s="16" t="str">
        <x:v>490.70/6000.00</x:v>
      </x:c>
      <x:c r="N77" s="16" t="n">
        <x:v>29</x:v>
      </x:c>
    </x:row>
    <x:row r="78" ht="22" customHeight="1">
      <x:c r="A78" s="2" t="str"/>
      <x:c r="B78" s="2" t="str">
        <x:v>本月未列入</x:v>
      </x:c>
      <x:c r="C78" s="7" t="n">
        <x:v>0</x:v>
      </x:c>
      <x:c r="D78" s="2" t="str">
        <x:v>已有里程不足，待补数据后再判定</x:v>
      </x:c>
      <x:c r="E78" s="2"/>
      <x:c r="F78" s="2"/>
      <x:c r="G78" s="2"/>
      <x:c r="H78" s="2"/>
      <x:c r="I78" s="2"/>
      <x:c r="J78" s="2"/>
      <x:c r="K78" s="2"/>
      <x:c r="L78" s="2"/>
      <x:c r="M78" s="2"/>
      <x:c r="N78" s="2"/>
    </x:row>
    <x:row r="79" ht="22" customHeight="1">
      <x:c r="A79" s="2" t="str"/>
      <x:c r="B79" s="2" t="str">
        <x:v>结转余额</x:v>
      </x:c>
      <x:c r="C79" s="7" t="n">
        <x:v>0</x:v>
      </x:c>
      <x:c r="D79" s="2" t="str">
        <x:v>上期可用0期，本期剩余0期</x:v>
      </x:c>
      <x:c r="E79" s="2"/>
      <x:c r="F79" s="2"/>
      <x:c r="G79" s="2"/>
      <x:c r="H79" s="2"/>
      <x:c r="I79" s="2"/>
      <x:c r="J79" s="2"/>
      <x:c r="K79" s="2"/>
      <x:c r="L79" s="2"/>
      <x:c r="M79" s="2"/>
      <x:c r="N79" s="2"/>
    </x:row>
    <x:row r="80" ht="22" customHeight="1">
      <x:c r="A80" s="2"/>
      <x:c r="B80" s="2"/>
      <x:c r="C80" s="7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</x:row>
    <x:row r="81" ht="32" customHeight="1">
      <x:c r="A81" s="16" t="str">
        <x:v>粤AGP5359</x:v>
      </x:c>
      <x:c r="B81" s="16" t="str">
        <x:v>交投190辆4.5T冷链车</x:v>
      </x:c>
      <x:c r="C81" s="17" t="n">
        <x:v>150</x:v>
      </x:c>
      <x:c r="D81" s="16" t="str">
        <x:v>—</x:v>
      </x:c>
      <x:c r="E81" s="16" t="str">
        <x:v>—</x:v>
      </x:c>
      <x:c r="F81" s="16" t="str">
        <x:v>—</x:v>
      </x:c>
      <x:c r="G81" s="16" t="str">
        <x:v>—</x:v>
      </x:c>
      <x:c r="H81" s="16" t="str">
        <x:v>—</x:v>
      </x:c>
      <x:c r="I81" s="16" t="str">
        <x:v>—</x:v>
      </x:c>
      <x:c r="J81" s="16" t="str">
        <x:v>—</x:v>
      </x:c>
      <x:c r="K81" s="16" t="str">
        <x:v>72.60/290.32</x:v>
      </x:c>
      <x:c r="L81" s="16" t="str">
        <x:v>1793.00/3000.00</x:v>
      </x:c>
      <x:c r="M81" s="16" t="str">
        <x:v>1865.60/3290.32</x:v>
      </x:c>
      <x:c r="N81" s="16" t="n">
        <x:v>5</x:v>
      </x:c>
    </x:row>
    <x:row r="82" ht="22" customHeight="1">
      <x:c r="A82" s="2" t="str"/>
      <x:c r="B82" s="2" t="str">
        <x:v>本月未列入</x:v>
      </x:c>
      <x:c r="C82" s="7" t="n">
        <x:v>0</x:v>
      </x:c>
      <x:c r="D82" s="2" t="str">
        <x:v>已有里程不足，待补数据后再判定</x:v>
      </x:c>
      <x:c r="E82" s="2"/>
      <x:c r="F82" s="2"/>
      <x:c r="G82" s="2"/>
      <x:c r="H82" s="2"/>
      <x:c r="I82" s="2"/>
      <x:c r="J82" s="2"/>
      <x:c r="K82" s="2"/>
      <x:c r="L82" s="2"/>
      <x:c r="M82" s="2"/>
      <x:c r="N82" s="2"/>
    </x:row>
    <x:row r="83" ht="22" customHeight="1">
      <x:c r="A83" s="2" t="str"/>
      <x:c r="B83" s="2" t="str">
        <x:v>结转余额</x:v>
      </x:c>
      <x:c r="C83" s="7" t="n">
        <x:v>0</x:v>
      </x:c>
      <x:c r="D83" s="2" t="str">
        <x:v>上期可用0期，本期剩余0期</x:v>
      </x:c>
      <x:c r="E83" s="2"/>
      <x:c r="F83" s="2"/>
      <x:c r="G83" s="2"/>
      <x:c r="H83" s="2"/>
      <x:c r="I83" s="2"/>
      <x:c r="J83" s="2"/>
      <x:c r="K83" s="2"/>
      <x:c r="L83" s="2"/>
      <x:c r="M83" s="2"/>
      <x:c r="N83" s="2"/>
    </x:row>
    <x:row r="84" ht="22" customHeight="1">
      <x:c r="A84" s="2"/>
      <x:c r="B84" s="2"/>
      <x:c r="C84" s="7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</x:row>
    <x:row r="85" ht="32" customHeight="1">
      <x:c r="A85" s="16" t="str">
        <x:v>粤AGP5381</x:v>
      </x:c>
      <x:c r="B85" s="16" t="str">
        <x:v>交投190辆4.5T冷链车</x:v>
      </x:c>
      <x:c r="C85" s="17" t="n">
        <x:v>150</x:v>
      </x:c>
      <x:c r="D85" s="16" t="str">
        <x:v>—</x:v>
      </x:c>
      <x:c r="E85" s="16" t="str">
        <x:v>—</x:v>
      </x:c>
      <x:c r="F85" s="16" t="str">
        <x:v>—</x:v>
      </x:c>
      <x:c r="G85" s="16" t="str">
        <x:v>—</x:v>
      </x:c>
      <x:c r="H85" s="16" t="str">
        <x:v>—</x:v>
      </x:c>
      <x:c r="I85" s="16" t="str">
        <x:v>—</x:v>
      </x:c>
      <x:c r="J85" s="16" t="str">
        <x:v>—</x:v>
      </x:c>
      <x:c r="K85" s="16" t="str">
        <x:v>3235.60/3000.00</x:v>
      </x:c>
      <x:c r="L85" s="16" t="str">
        <x:v>4561.10/3000.00</x:v>
      </x:c>
      <x:c r="M85" s="16" t="str">
        <x:v>7796.70/6000.00</x:v>
      </x:c>
      <x:c r="N85" s="16" t="n">
        <x:v>2</x:v>
      </x:c>
    </x:row>
    <x:row r="86" ht="22" customHeight="1">
      <x:c r="A86" s="2" t="str"/>
      <x:c r="B86" s="2" t="str">
        <x:v>当月</x:v>
      </x:c>
      <x:c r="C86" s="7" t="n">
        <x:f>'9月奖金发放记录'!J53</x:f>
        <x:v>150</x:v>
      </x:c>
      <x:c r="D86" s="2" t="str">
        <x:v>按现有里程计算</x:v>
      </x:c>
      <x:c r="E86" s="2"/>
      <x:c r="F86" s="2"/>
      <x:c r="G86" s="2"/>
      <x:c r="H86" s="2"/>
      <x:c r="I86" s="2"/>
      <x:c r="J86" s="2"/>
      <x:c r="K86" s="2"/>
      <x:c r="L86" s="2"/>
      <x:c r="M86" s="2"/>
      <x:c r="N86" s="2"/>
    </x:row>
    <x:row r="87" ht="22" customHeight="1">
      <x:c r="A87" s="2" t="str"/>
      <x:c r="B87" s="2" t="str">
        <x:v>结转余额</x:v>
      </x:c>
      <x:c r="C87" s="7" t="n">
        <x:v>0</x:v>
      </x:c>
      <x:c r="D87" s="2" t="str">
        <x:v>上期可用0期，本期剩余0期</x:v>
      </x:c>
      <x:c r="E87" s="2"/>
      <x:c r="F87" s="2"/>
      <x:c r="G87" s="2"/>
      <x:c r="H87" s="2"/>
      <x:c r="I87" s="2"/>
      <x:c r="J87" s="2"/>
      <x:c r="K87" s="2"/>
      <x:c r="L87" s="2"/>
      <x:c r="M87" s="2"/>
      <x:c r="N87" s="2"/>
    </x:row>
    <x:row r="88" ht="22" customHeight="1">
      <x:c r="A88" s="2"/>
      <x:c r="B88" s="2"/>
      <x:c r="C88" s="7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</x:row>
    <x:row r="89" ht="32" customHeight="1">
      <x:c r="A89" s="16" t="str">
        <x:v>粤AGP5613</x:v>
      </x:c>
      <x:c r="B89" s="16" t="str">
        <x:v>羚牛136辆4.5T冷链车</x:v>
      </x:c>
      <x:c r="C89" s="17" t="n">
        <x:v>300</x:v>
      </x:c>
      <x:c r="D89" s="16" t="str">
        <x:v>—</x:v>
      </x:c>
      <x:c r="E89" s="16" t="str">
        <x:v>—</x:v>
      </x:c>
      <x:c r="F89" s="16" t="str">
        <x:v>—</x:v>
      </x:c>
      <x:c r="G89" s="16" t="str">
        <x:v>—</x:v>
      </x:c>
      <x:c r="H89" s="16" t="str">
        <x:v>—</x:v>
      </x:c>
      <x:c r="I89" s="16" t="str">
        <x:v>—</x:v>
      </x:c>
      <x:c r="J89" s="16" t="str">
        <x:v>—</x:v>
      </x:c>
      <x:c r="K89" s="16" t="str">
        <x:v>43.00/322.58</x:v>
      </x:c>
      <x:c r="L89" s="16" t="str">
        <x:v>922.50/5000.00</x:v>
      </x:c>
      <x:c r="M89" s="16" t="str">
        <x:v>965.50/5322.58</x:v>
      </x:c>
      <x:c r="N89" s="16" t="n">
        <x:v>6</x:v>
      </x:c>
    </x:row>
    <x:row r="90" ht="22" customHeight="1">
      <x:c r="A90" s="2" t="str"/>
      <x:c r="B90" s="2" t="str">
        <x:v>本月未列入</x:v>
      </x:c>
      <x:c r="C90" s="7" t="n">
        <x:v>0</x:v>
      </x:c>
      <x:c r="D90" s="2" t="str">
        <x:v>已有里程不足，待补数据后再判定</x:v>
      </x:c>
      <x:c r="E90" s="2"/>
      <x:c r="F90" s="2"/>
      <x:c r="G90" s="2"/>
      <x:c r="H90" s="2"/>
      <x:c r="I90" s="2"/>
      <x:c r="J90" s="2"/>
      <x:c r="K90" s="2"/>
      <x:c r="L90" s="2"/>
      <x:c r="M90" s="2"/>
      <x:c r="N90" s="2"/>
    </x:row>
    <x:row r="91" ht="22" customHeight="1">
      <x:c r="A91" s="2" t="str"/>
      <x:c r="B91" s="2" t="str">
        <x:v>结转余额</x:v>
      </x:c>
      <x:c r="C91" s="7" t="n">
        <x:v>0</x:v>
      </x:c>
      <x:c r="D91" s="2" t="str">
        <x:v>上期可用0期，本期剩余0期</x:v>
      </x:c>
      <x:c r="E91" s="2"/>
      <x:c r="F91" s="2"/>
      <x:c r="G91" s="2"/>
      <x:c r="H91" s="2"/>
      <x:c r="I91" s="2"/>
      <x:c r="J91" s="2"/>
      <x:c r="K91" s="2"/>
      <x:c r="L91" s="2"/>
      <x:c r="M91" s="2"/>
      <x:c r="N91" s="2"/>
    </x:row>
    <x:row r="92" ht="22" customHeight="1">
      <x:c r="A92" s="2"/>
      <x:c r="B92" s="2"/>
      <x:c r="C92" s="7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</x:row>
    <x:row r="93" ht="32" customHeight="1">
      <x:c r="A93" s="16" t="str">
        <x:v>粤AGP5639</x:v>
      </x:c>
      <x:c r="B93" s="16" t="str">
        <x:v>交投190辆4.5T冷链车</x:v>
      </x:c>
      <x:c r="C93" s="17" t="n">
        <x:v>150</x:v>
      </x:c>
      <x:c r="D93" s="16" t="str">
        <x:v>—</x:v>
      </x:c>
      <x:c r="E93" s="16" t="str">
        <x:v>—</x:v>
      </x:c>
      <x:c r="F93" s="16" t="str">
        <x:v>—</x:v>
      </x:c>
      <x:c r="G93" s="16" t="str">
        <x:v>—</x:v>
      </x:c>
      <x:c r="H93" s="16" t="str">
        <x:v>—</x:v>
      </x:c>
      <x:c r="I93" s="16" t="str">
        <x:v>—</x:v>
      </x:c>
      <x:c r="J93" s="16" t="str">
        <x:v>—</x:v>
      </x:c>
      <x:c r="K93" s="16" t="str">
        <x:v>0.20/3000.00</x:v>
      </x:c>
      <x:c r="L93" s="16" t="str">
        <x:v>0.00/3000.00</x:v>
      </x:c>
      <x:c r="M93" s="16" t="str">
        <x:v>0.20/6000.00</x:v>
      </x:c>
      <x:c r="N93" s="16" t="n">
        <x:v>30</x:v>
      </x:c>
    </x:row>
    <x:row r="94" ht="22" customHeight="1">
      <x:c r="A94" s="2" t="str"/>
      <x:c r="B94" s="2" t="str">
        <x:v>本月未列入</x:v>
      </x:c>
      <x:c r="C94" s="7" t="n">
        <x:v>0</x:v>
      </x:c>
      <x:c r="D94" s="2" t="str">
        <x:v>已有里程不足，待补数据后再判定</x:v>
      </x:c>
      <x:c r="E94" s="2"/>
      <x:c r="F94" s="2"/>
      <x:c r="G94" s="2"/>
      <x:c r="H94" s="2"/>
      <x:c r="I94" s="2"/>
      <x:c r="J94" s="2"/>
      <x:c r="K94" s="2"/>
      <x:c r="L94" s="2"/>
      <x:c r="M94" s="2"/>
      <x:c r="N94" s="2"/>
    </x:row>
    <x:row r="95" ht="22" customHeight="1">
      <x:c r="A95" s="2" t="str"/>
      <x:c r="B95" s="2" t="str">
        <x:v>结转余额</x:v>
      </x:c>
      <x:c r="C95" s="7" t="n">
        <x:v>0</x:v>
      </x:c>
      <x:c r="D95" s="2" t="str">
        <x:v>上期可用0期，本期剩余0期</x:v>
      </x:c>
      <x:c r="E95" s="2"/>
      <x:c r="F95" s="2"/>
      <x:c r="G95" s="2"/>
      <x:c r="H95" s="2"/>
      <x:c r="I95" s="2"/>
      <x:c r="J95" s="2"/>
      <x:c r="K95" s="2"/>
      <x:c r="L95" s="2"/>
      <x:c r="M95" s="2"/>
      <x:c r="N95" s="2"/>
    </x:row>
    <x:row r="96" ht="22" customHeight="1">
      <x:c r="A96" s="2"/>
      <x:c r="B96" s="2"/>
      <x:c r="C96" s="7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</x:row>
    <x:row r="97" ht="32" customHeight="1">
      <x:c r="A97" s="16" t="str">
        <x:v>粤AGP5653</x:v>
      </x:c>
      <x:c r="B97" s="16" t="str">
        <x:v>交投190辆4.5T冷链车</x:v>
      </x:c>
      <x:c r="C97" s="17" t="n">
        <x:v>150</x:v>
      </x:c>
      <x:c r="D97" s="16" t="str">
        <x:v>—</x:v>
      </x:c>
      <x:c r="E97" s="16" t="str">
        <x:v>—</x:v>
      </x:c>
      <x:c r="F97" s="16" t="str">
        <x:v>—</x:v>
      </x:c>
      <x:c r="G97" s="16" t="str">
        <x:v>—</x:v>
      </x:c>
      <x:c r="H97" s="16" t="str">
        <x:v>—</x:v>
      </x:c>
      <x:c r="I97" s="16" t="str">
        <x:v>—</x:v>
      </x:c>
      <x:c r="J97" s="16" t="str">
        <x:v>—</x:v>
      </x:c>
      <x:c r="K97" s="16" t="str">
        <x:v>3879.10/2903.23</x:v>
      </x:c>
      <x:c r="L97" s="16" t="str">
        <x:v>5276.80/3000.00</x:v>
      </x:c>
      <x:c r="M97" s="16" t="str">
        <x:v>9155.90/5903.23</x:v>
      </x:c>
      <x:c r="N97" s="16" t="n">
        <x:v>3</x:v>
      </x:c>
    </x:row>
    <x:row r="98" ht="22" customHeight="1">
      <x:c r="A98" s="2" t="str"/>
      <x:c r="B98" s="2" t="str">
        <x:v>当月</x:v>
      </x:c>
      <x:c r="C98" s="7" t="n">
        <x:f>'9月奖金发放记录'!J54</x:f>
        <x:v>150</x:v>
      </x:c>
      <x:c r="D98" s="2" t="str">
        <x:v>按现有里程计算</x:v>
      </x:c>
      <x:c r="E98" s="2"/>
      <x:c r="F98" s="2"/>
      <x:c r="G98" s="2"/>
      <x:c r="H98" s="2"/>
      <x:c r="I98" s="2"/>
      <x:c r="J98" s="2"/>
      <x:c r="K98" s="2"/>
      <x:c r="L98" s="2"/>
      <x:c r="M98" s="2"/>
      <x:c r="N98" s="2"/>
    </x:row>
    <x:row r="99" ht="22" customHeight="1">
      <x:c r="A99" s="2" t="str"/>
      <x:c r="B99" s="2" t="str">
        <x:v>结转余额</x:v>
      </x:c>
      <x:c r="C99" s="7" t="n">
        <x:v>1</x:v>
      </x:c>
      <x:c r="D99" s="2" t="str">
        <x:v>上期可用0期，本期剩余1期</x:v>
      </x:c>
      <x:c r="E99" s="2"/>
      <x:c r="F99" s="2"/>
      <x:c r="G99" s="2"/>
      <x:c r="H99" s="2"/>
      <x:c r="I99" s="2"/>
      <x:c r="J99" s="2"/>
      <x:c r="K99" s="2"/>
      <x:c r="L99" s="2"/>
      <x:c r="M99" s="2"/>
      <x:c r="N99" s="2"/>
    </x:row>
    <x:row r="100" ht="22" customHeight="1">
      <x:c r="A100" s="2"/>
      <x:c r="B100" s="2"/>
      <x:c r="C100" s="7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</x:row>
    <x:row r="101" ht="32" customHeight="1">
      <x:c r="A101" s="16" t="str">
        <x:v>粤AGP5659</x:v>
      </x:c>
      <x:c r="B101" s="16" t="str">
        <x:v>交投190辆4.5T冷链车</x:v>
      </x:c>
      <x:c r="C101" s="17" t="n">
        <x:v>150</x:v>
      </x:c>
      <x:c r="D101" s="16" t="str">
        <x:v>—</x:v>
      </x:c>
      <x:c r="E101" s="16" t="str">
        <x:v>—</x:v>
      </x:c>
      <x:c r="F101" s="16" t="str">
        <x:v>—</x:v>
      </x:c>
      <x:c r="G101" s="16" t="str">
        <x:v>—</x:v>
      </x:c>
      <x:c r="H101" s="16" t="str">
        <x:v>—</x:v>
      </x:c>
      <x:c r="I101" s="16" t="str">
        <x:v>—</x:v>
      </x:c>
      <x:c r="J101" s="16" t="str">
        <x:v>—</x:v>
      </x:c>
      <x:c r="K101" s="16" t="str">
        <x:v>5392.30/3000.00</x:v>
      </x:c>
      <x:c r="L101" s="16" t="str">
        <x:v>97.50/3000.00</x:v>
      </x:c>
      <x:c r="M101" s="16" t="str">
        <x:v>5489.80/6000.00</x:v>
      </x:c>
      <x:c r="N101" s="16" t="n">
        <x:v>23</x:v>
      </x:c>
    </x:row>
    <x:row r="102" ht="22" customHeight="1">
      <x:c r="A102" s="2" t="str"/>
      <x:c r="B102" s="2" t="str">
        <x:v>本月未列入</x:v>
      </x:c>
      <x:c r="C102" s="7" t="n">
        <x:v>0</x:v>
      </x:c>
      <x:c r="D102" s="2" t="str">
        <x:v>已有里程不足，待补数据后再判定</x:v>
      </x:c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</x:row>
    <x:row r="103" ht="22" customHeight="1">
      <x:c r="A103" s="2" t="str"/>
      <x:c r="B103" s="2" t="str">
        <x:v>结转余额</x:v>
      </x:c>
      <x:c r="C103" s="7" t="n">
        <x:v>0</x:v>
      </x:c>
      <x:c r="D103" s="2" t="str">
        <x:v>上期可用0期，本期剩余0期</x:v>
      </x:c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</x:row>
    <x:row r="104" ht="22" customHeight="1">
      <x:c r="A104" s="2"/>
      <x:c r="B104" s="2"/>
      <x:c r="C104" s="7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</x:row>
    <x:row r="105" ht="32" customHeight="1">
      <x:c r="A105" s="16" t="str">
        <x:v>粤AGP5758</x:v>
      </x:c>
      <x:c r="B105" s="16" t="str">
        <x:v>交投190辆4.5T冷链车</x:v>
      </x:c>
      <x:c r="C105" s="17" t="n">
        <x:v>150</x:v>
      </x:c>
      <x:c r="D105" s="16" t="str">
        <x:v>—</x:v>
      </x:c>
      <x:c r="E105" s="16" t="str">
        <x:v>—</x:v>
      </x:c>
      <x:c r="F105" s="16" t="str">
        <x:v>—</x:v>
      </x:c>
      <x:c r="G105" s="16" t="str">
        <x:v>—</x:v>
      </x:c>
      <x:c r="H105" s="16" t="str">
        <x:v>—</x:v>
      </x:c>
      <x:c r="I105" s="16" t="str">
        <x:v>—</x:v>
      </x:c>
      <x:c r="J105" s="16" t="str">
        <x:v>—</x:v>
      </x:c>
      <x:c r="K105" s="16" t="str">
        <x:v>18.80/96.77</x:v>
      </x:c>
      <x:c r="L105" s="16" t="str">
        <x:v>2518.60/3000.00</x:v>
      </x:c>
      <x:c r="M105" s="16" t="str">
        <x:v>2537.40/3096.77</x:v>
      </x:c>
      <x:c r="N105" s="16" t="n">
        <x:v>2</x:v>
      </x:c>
    </x:row>
    <x:row r="106" ht="22" customHeight="1">
      <x:c r="A106" s="2" t="str"/>
      <x:c r="B106" s="2" t="str">
        <x:v>本月未列入</x:v>
      </x:c>
      <x:c r="C106" s="7" t="n">
        <x:v>0</x:v>
      </x:c>
      <x:c r="D106" s="2" t="str">
        <x:v>已有里程不足，待补数据后再判定</x:v>
      </x:c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</x:row>
    <x:row r="107" ht="22" customHeight="1">
      <x:c r="A107" s="2" t="str"/>
      <x:c r="B107" s="2" t="str">
        <x:v>结转余额</x:v>
      </x:c>
      <x:c r="C107" s="7" t="n">
        <x:v>0</x:v>
      </x:c>
      <x:c r="D107" s="2" t="str">
        <x:v>上期可用0期，本期剩余0期</x:v>
      </x:c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</x:row>
    <x:row r="108" ht="22" customHeight="1">
      <x:c r="A108" s="2"/>
      <x:c r="B108" s="2"/>
      <x:c r="C108" s="7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</x:row>
    <x:row r="109" ht="32" customHeight="1">
      <x:c r="A109" s="16" t="str">
        <x:v>粤AGP5759</x:v>
      </x:c>
      <x:c r="B109" s="16" t="str">
        <x:v>交投190辆4.5T冷链车</x:v>
      </x:c>
      <x:c r="C109" s="17" t="n">
        <x:v>150</x:v>
      </x:c>
      <x:c r="D109" s="16" t="str">
        <x:v>—</x:v>
      </x:c>
      <x:c r="E109" s="16" t="str">
        <x:v>—</x:v>
      </x:c>
      <x:c r="F109" s="16" t="str">
        <x:v>—</x:v>
      </x:c>
      <x:c r="G109" s="16" t="str">
        <x:v>—</x:v>
      </x:c>
      <x:c r="H109" s="16" t="str">
        <x:v>—</x:v>
      </x:c>
      <x:c r="I109" s="16" t="str">
        <x:v>—</x:v>
      </x:c>
      <x:c r="J109" s="16" t="str">
        <x:v>—</x:v>
      </x:c>
      <x:c r="K109" s="16" t="str">
        <x:v>3452.60/3000.00</x:v>
      </x:c>
      <x:c r="L109" s="16" t="str">
        <x:v>543.60/3000.00</x:v>
      </x:c>
      <x:c r="M109" s="16" t="str">
        <x:v>3996.20/6000.00</x:v>
      </x:c>
      <x:c r="N109" s="16" t="n">
        <x:v>20</x:v>
      </x:c>
    </x:row>
    <x:row r="110" ht="22" customHeight="1">
      <x:c r="A110" s="2" t="str"/>
      <x:c r="B110" s="2" t="str">
        <x:v>本月未列入</x:v>
      </x:c>
      <x:c r="C110" s="7" t="n">
        <x:v>0</x:v>
      </x:c>
      <x:c r="D110" s="2" t="str">
        <x:v>已有里程不足，待补数据后再判定</x:v>
      </x:c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</x:row>
    <x:row r="111" ht="22" customHeight="1">
      <x:c r="A111" s="2" t="str"/>
      <x:c r="B111" s="2" t="str">
        <x:v>结转余额</x:v>
      </x:c>
      <x:c r="C111" s="7" t="n">
        <x:v>0</x:v>
      </x:c>
      <x:c r="D111" s="2" t="str">
        <x:v>上期可用0期，本期剩余0期</x:v>
      </x:c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</x:row>
    <x:row r="112" ht="22" customHeight="1">
      <x:c r="A112" s="2"/>
      <x:c r="B112" s="2"/>
      <x:c r="C112" s="7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</x:row>
    <x:row r="113" ht="32" customHeight="1">
      <x:c r="A113" s="16" t="str">
        <x:v>粤AGP5767</x:v>
      </x:c>
      <x:c r="B113" s="16" t="str">
        <x:v>交投190辆4.5T冷链车</x:v>
      </x:c>
      <x:c r="C113" s="17" t="n">
        <x:v>150</x:v>
      </x:c>
      <x:c r="D113" s="16" t="str">
        <x:v>—</x:v>
      </x:c>
      <x:c r="E113" s="16" t="str">
        <x:v>—</x:v>
      </x:c>
      <x:c r="F113" s="16" t="str">
        <x:v>—</x:v>
      </x:c>
      <x:c r="G113" s="16" t="str">
        <x:v>—</x:v>
      </x:c>
      <x:c r="H113" s="16" t="str">
        <x:v>—</x:v>
      </x:c>
      <x:c r="I113" s="16" t="str">
        <x:v>—</x:v>
      </x:c>
      <x:c r="J113" s="16" t="str">
        <x:v>—</x:v>
      </x:c>
      <x:c r="K113" s="16" t="str">
        <x:v>281.20/3000.00</x:v>
      </x:c>
      <x:c r="L113" s="16" t="str">
        <x:v>0.00/3000.00</x:v>
      </x:c>
      <x:c r="M113" s="16" t="str">
        <x:v>281.20/6000.00</x:v>
      </x:c>
      <x:c r="N113" s="16" t="n">
        <x:v>29</x:v>
      </x:c>
    </x:row>
    <x:row r="114" ht="22" customHeight="1">
      <x:c r="A114" s="2" t="str"/>
      <x:c r="B114" s="2" t="str">
        <x:v>本月未列入</x:v>
      </x:c>
      <x:c r="C114" s="7" t="n">
        <x:v>0</x:v>
      </x:c>
      <x:c r="D114" s="2" t="str">
        <x:v>已有里程不足，待补数据后再判定</x:v>
      </x:c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</x:row>
    <x:row r="115" ht="22" customHeight="1">
      <x:c r="A115" s="2" t="str"/>
      <x:c r="B115" s="2" t="str">
        <x:v>结转余额</x:v>
      </x:c>
      <x:c r="C115" s="7" t="n">
        <x:v>0</x:v>
      </x:c>
      <x:c r="D115" s="2" t="str">
        <x:v>上期可用0期，本期剩余0期</x:v>
      </x:c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</x:row>
    <x:row r="116" ht="22" customHeight="1">
      <x:c r="A116" s="2"/>
      <x:c r="B116" s="2"/>
      <x:c r="C116" s="7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</x:row>
    <x:row r="117" ht="32" customHeight="1">
      <x:c r="A117" s="16" t="str">
        <x:v>粤AGP5792</x:v>
      </x:c>
      <x:c r="B117" s="16" t="str">
        <x:v>羚牛136辆4.5T冷链车</x:v>
      </x:c>
      <x:c r="C117" s="17" t="n">
        <x:v>260</x:v>
      </x:c>
      <x:c r="D117" s="16" t="str">
        <x:v>—</x:v>
      </x:c>
      <x:c r="E117" s="16" t="str">
        <x:v>—</x:v>
      </x:c>
      <x:c r="F117" s="16" t="str">
        <x:v>—</x:v>
      </x:c>
      <x:c r="G117" s="16" t="str">
        <x:v>—</x:v>
      </x:c>
      <x:c r="H117" s="16" t="str">
        <x:v>—</x:v>
      </x:c>
      <x:c r="I117" s="16" t="str">
        <x:v>—</x:v>
      </x:c>
      <x:c r="J117" s="16" t="str">
        <x:v>—</x:v>
      </x:c>
      <x:c r="K117" s="16" t="str">
        <x:v>663.40/5000.00</x:v>
      </x:c>
      <x:c r="L117" s="16" t="str">
        <x:v>429.43/5000.00</x:v>
      </x:c>
      <x:c r="M117" s="16" t="str">
        <x:v>1092.83/10000.00</x:v>
      </x:c>
      <x:c r="N117" s="16" t="n">
        <x:v>0</x:v>
      </x:c>
    </x:row>
    <x:row r="118" ht="22" customHeight="1">
      <x:c r="A118" s="2" t="str"/>
      <x:c r="B118" s="2" t="str">
        <x:v>本月未列入</x:v>
      </x:c>
      <x:c r="C118" s="7" t="n">
        <x:v>0</x:v>
      </x:c>
      <x:c r="D118" s="2" t="str">
        <x:v>现有条件未达到奖励资格</x:v>
      </x:c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</x:row>
    <x:row r="119" ht="22" customHeight="1">
      <x:c r="A119" s="2" t="str"/>
      <x:c r="B119" s="2" t="str">
        <x:v>结转余额</x:v>
      </x:c>
      <x:c r="C119" s="7" t="n">
        <x:v>0</x:v>
      </x:c>
      <x:c r="D119" s="2" t="str">
        <x:v>上期可用0期，本期剩余0期</x:v>
      </x:c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</x:row>
    <x:row r="120" ht="22" customHeight="1">
      <x:c r="A120" s="2"/>
      <x:c r="B120" s="2"/>
      <x:c r="C120" s="7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</x:row>
    <x:row r="121" ht="32" customHeight="1">
      <x:c r="A121" s="16" t="str">
        <x:v>粤AGP5798</x:v>
      </x:c>
      <x:c r="B121" s="16" t="str">
        <x:v>交投190辆4.5T冷链车</x:v>
      </x:c>
      <x:c r="C121" s="17" t="n">
        <x:v>150</x:v>
      </x:c>
      <x:c r="D121" s="16" t="str">
        <x:v>—</x:v>
      </x:c>
      <x:c r="E121" s="16" t="str">
        <x:v>—</x:v>
      </x:c>
      <x:c r="F121" s="16" t="str">
        <x:v>—</x:v>
      </x:c>
      <x:c r="G121" s="16" t="str">
        <x:v>—</x:v>
      </x:c>
      <x:c r="H121" s="16" t="str">
        <x:v>—</x:v>
      </x:c>
      <x:c r="I121" s="16" t="str">
        <x:v>—</x:v>
      </x:c>
      <x:c r="J121" s="16" t="str">
        <x:v>—</x:v>
      </x:c>
      <x:c r="K121" s="16" t="str">
        <x:v>6388.10/3000.00</x:v>
      </x:c>
      <x:c r="L121" s="16" t="str">
        <x:v>5457.90/3000.00</x:v>
      </x:c>
      <x:c r="M121" s="16" t="str">
        <x:v>11846.00/6000.00</x:v>
      </x:c>
      <x:c r="N121" s="16" t="n">
        <x:v>1</x:v>
      </x:c>
    </x:row>
    <x:row r="122" ht="22" customHeight="1">
      <x:c r="A122" s="2" t="str"/>
      <x:c r="B122" s="2" t="str">
        <x:v>结转</x:v>
      </x:c>
      <x:c r="C122" s="7" t="n">
        <x:f>'9月奖金发放记录'!J86</x:f>
        <x:v>150</x:v>
      </x:c>
      <x:c r="D122" s="2" t="str">
        <x:v>按现有里程计算</x:v>
      </x:c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</x:row>
    <x:row r="123" ht="22" customHeight="1">
      <x:c r="A123" s="2" t="str"/>
      <x:c r="B123" s="2" t="str">
        <x:v>结转余额</x:v>
      </x:c>
      <x:c r="C123" s="7" t="n">
        <x:v>0</x:v>
      </x:c>
      <x:c r="D123" s="2" t="str">
        <x:v>上期可用1期，本期剩余0期</x:v>
      </x:c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</x:row>
    <x:row r="124" ht="22" customHeight="1">
      <x:c r="A124" s="2"/>
      <x:c r="B124" s="2"/>
      <x:c r="C124" s="7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</x:row>
    <x:row r="125" ht="32" customHeight="1">
      <x:c r="A125" s="16" t="str">
        <x:v>粤AGP6675</x:v>
      </x:c>
      <x:c r="B125" s="16" t="str">
        <x:v>交投190辆4.5T冷链车</x:v>
      </x:c>
      <x:c r="C125" s="17" t="n">
        <x:v>150</x:v>
      </x:c>
      <x:c r="D125" s="16" t="str">
        <x:v>—</x:v>
      </x:c>
      <x:c r="E125" s="16" t="str">
        <x:v>—</x:v>
      </x:c>
      <x:c r="F125" s="16" t="str">
        <x:v>—</x:v>
      </x:c>
      <x:c r="G125" s="16" t="str">
        <x:v>—</x:v>
      </x:c>
      <x:c r="H125" s="16" t="str">
        <x:v>—</x:v>
      </x:c>
      <x:c r="I125" s="16" t="str">
        <x:v>—</x:v>
      </x:c>
      <x:c r="J125" s="16" t="str">
        <x:v>—</x:v>
      </x:c>
      <x:c r="K125" s="16" t="str">
        <x:v>—</x:v>
      </x:c>
      <x:c r="L125" s="16" t="str">
        <x:v>16.60/200.00</x:v>
      </x:c>
      <x:c r="M125" s="16" t="str">
        <x:v>16.60/200.00</x:v>
      </x:c>
      <x:c r="N125" s="16" t="n">
        <x:v>0</x:v>
      </x:c>
    </x:row>
    <x:row r="126" ht="22" customHeight="1">
      <x:c r="A126" s="2" t="str"/>
      <x:c r="B126" s="2" t="str">
        <x:v>本月未列入</x:v>
      </x:c>
      <x:c r="C126" s="7" t="n">
        <x:v>0</x:v>
      </x:c>
      <x:c r="D126" s="2" t="str">
        <x:v>现有条件未达到奖励资格</x:v>
      </x:c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</x:row>
    <x:row r="127" ht="22" customHeight="1">
      <x:c r="A127" s="2" t="str"/>
      <x:c r="B127" s="2" t="str">
        <x:v>结转余额</x:v>
      </x:c>
      <x:c r="C127" s="7" t="n">
        <x:v>0</x:v>
      </x:c>
      <x:c r="D127" s="2" t="str">
        <x:v>上期可用0期，本期剩余0期</x:v>
      </x:c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</x:row>
    <x:row r="128" ht="22" customHeight="1">
      <x:c r="A128" s="2"/>
      <x:c r="B128" s="2"/>
      <x:c r="C128" s="7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</x:row>
    <x:row r="129" ht="32" customHeight="1">
      <x:c r="A129" s="16" t="str">
        <x:v>粤AGP9347</x:v>
      </x:c>
      <x:c r="B129" s="16" t="str">
        <x:v>羚牛136辆4.5T冷链车</x:v>
      </x:c>
      <x:c r="C129" s="17" t="n">
        <x:v>300</x:v>
      </x:c>
      <x:c r="D129" s="16" t="str">
        <x:v>—</x:v>
      </x:c>
      <x:c r="E129" s="16" t="str">
        <x:v>—</x:v>
      </x:c>
      <x:c r="F129" s="16" t="str">
        <x:v>—</x:v>
      </x:c>
      <x:c r="G129" s="16" t="str">
        <x:v>—</x:v>
      </x:c>
      <x:c r="H129" s="16" t="str">
        <x:v>—</x:v>
      </x:c>
      <x:c r="I129" s="16" t="str">
        <x:v>—</x:v>
      </x:c>
      <x:c r="J129" s="16" t="str">
        <x:v>—</x:v>
      </x:c>
      <x:c r="K129" s="16" t="str">
        <x:v>57.40/322.58</x:v>
      </x:c>
      <x:c r="L129" s="16" t="str">
        <x:v>1585.20/5000.00</x:v>
      </x:c>
      <x:c r="M129" s="16" t="str">
        <x:v>1642.60/5322.58</x:v>
      </x:c>
      <x:c r="N129" s="16" t="n">
        <x:v>5</x:v>
      </x:c>
    </x:row>
    <x:row r="130" ht="22" customHeight="1">
      <x:c r="A130" s="2" t="str"/>
      <x:c r="B130" s="2" t="str">
        <x:v>本月未列入</x:v>
      </x:c>
      <x:c r="C130" s="7" t="n">
        <x:v>0</x:v>
      </x:c>
      <x:c r="D130" s="2" t="str">
        <x:v>已有里程不足，待补数据后再判定</x:v>
      </x:c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</x:row>
    <x:row r="131" ht="22" customHeight="1">
      <x:c r="A131" s="2" t="str"/>
      <x:c r="B131" s="2" t="str">
        <x:v>结转余额</x:v>
      </x:c>
      <x:c r="C131" s="7" t="n">
        <x:v>0</x:v>
      </x:c>
      <x:c r="D131" s="2" t="str">
        <x:v>上期可用0期，本期剩余0期</x:v>
      </x:c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</x:row>
    <x:row r="132" ht="22" customHeight="1">
      <x:c r="A132" s="2"/>
      <x:c r="B132" s="2"/>
      <x:c r="C132" s="7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</x:row>
    <x:row r="133" ht="32" customHeight="1">
      <x:c r="A133" s="16" t="str">
        <x:v>粤AGP9351</x:v>
      </x:c>
      <x:c r="B133" s="16" t="str">
        <x:v>羚牛136辆4.5T冷链车</x:v>
      </x:c>
      <x:c r="C133" s="17" t="n">
        <x:v>300</x:v>
      </x:c>
      <x:c r="D133" s="16" t="str">
        <x:v>—</x:v>
      </x:c>
      <x:c r="E133" s="16" t="str">
        <x:v>—</x:v>
      </x:c>
      <x:c r="F133" s="16" t="str">
        <x:v>—</x:v>
      </x:c>
      <x:c r="G133" s="16" t="str">
        <x:v>—</x:v>
      </x:c>
      <x:c r="H133" s="16" t="str">
        <x:v>—</x:v>
      </x:c>
      <x:c r="I133" s="16" t="str">
        <x:v>—</x:v>
      </x:c>
      <x:c r="J133" s="16" t="str">
        <x:v>—</x:v>
      </x:c>
      <x:c r="K133" s="16" t="str">
        <x:v>191.30/483.87</x:v>
      </x:c>
      <x:c r="L133" s="16" t="str">
        <x:v>849.70/5000.00</x:v>
      </x:c>
      <x:c r="M133" s="16" t="str">
        <x:v>1041.00/5483.87</x:v>
      </x:c>
      <x:c r="N133" s="16" t="n">
        <x:v>5</x:v>
      </x:c>
    </x:row>
    <x:row r="134" ht="22" customHeight="1">
      <x:c r="A134" s="2" t="str"/>
      <x:c r="B134" s="2" t="str">
        <x:v>本月未列入</x:v>
      </x:c>
      <x:c r="C134" s="7" t="n">
        <x:v>0</x:v>
      </x:c>
      <x:c r="D134" s="2" t="str">
        <x:v>已有里程不足，待补数据后再判定</x:v>
      </x:c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</x:row>
    <x:row r="135" ht="22" customHeight="1">
      <x:c r="A135" s="2" t="str"/>
      <x:c r="B135" s="2" t="str">
        <x:v>结转余额</x:v>
      </x:c>
      <x:c r="C135" s="7" t="n">
        <x:v>0</x:v>
      </x:c>
      <x:c r="D135" s="2" t="str">
        <x:v>上期可用0期，本期剩余0期</x:v>
      </x:c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</x:row>
    <x:row r="136" ht="22" customHeight="1">
      <x:c r="A136" s="2"/>
      <x:c r="B136" s="2"/>
      <x:c r="C136" s="7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</x:row>
    <x:row r="137" ht="32" customHeight="1">
      <x:c r="A137" s="16" t="str">
        <x:v>粤AGP9728</x:v>
      </x:c>
      <x:c r="B137" s="16" t="str">
        <x:v>交投190辆4.5T冷链车</x:v>
      </x:c>
      <x:c r="C137" s="17" t="n">
        <x:v>150</x:v>
      </x:c>
      <x:c r="D137" s="16" t="str">
        <x:v>—</x:v>
      </x:c>
      <x:c r="E137" s="16" t="str">
        <x:v>—</x:v>
      </x:c>
      <x:c r="F137" s="16" t="str">
        <x:v>—</x:v>
      </x:c>
      <x:c r="G137" s="16" t="str">
        <x:v>—</x:v>
      </x:c>
      <x:c r="H137" s="16" t="str">
        <x:v>—</x:v>
      </x:c>
      <x:c r="I137" s="16" t="str">
        <x:v>—</x:v>
      </x:c>
      <x:c r="J137" s="16" t="str">
        <x:v>—</x:v>
      </x:c>
      <x:c r="K137" s="16" t="str">
        <x:v>3608.00/3000.00</x:v>
      </x:c>
      <x:c r="L137" s="16" t="str">
        <x:v>642.00/3000.00</x:v>
      </x:c>
      <x:c r="M137" s="16" t="str">
        <x:v>4250.00/6000.00</x:v>
      </x:c>
      <x:c r="N137" s="16" t="n">
        <x:v>20</x:v>
      </x:c>
    </x:row>
    <x:row r="138" ht="22" customHeight="1">
      <x:c r="A138" s="2" t="str"/>
      <x:c r="B138" s="2" t="str">
        <x:v>本月未列入</x:v>
      </x:c>
      <x:c r="C138" s="7" t="n">
        <x:v>0</x:v>
      </x:c>
      <x:c r="D138" s="2" t="str">
        <x:v>已有里程不足，待补数据后再判定</x:v>
      </x:c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</x:row>
    <x:row r="139" ht="22" customHeight="1">
      <x:c r="A139" s="2" t="str"/>
      <x:c r="B139" s="2" t="str">
        <x:v>结转余额</x:v>
      </x:c>
      <x:c r="C139" s="7" t="n">
        <x:v>0</x:v>
      </x:c>
      <x:c r="D139" s="2" t="str">
        <x:v>上期可用0期，本期剩余0期</x:v>
      </x:c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</x:row>
    <x:row r="140" ht="22" customHeight="1">
      <x:c r="A140" s="2"/>
      <x:c r="B140" s="2"/>
      <x:c r="C140" s="7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</x:row>
    <x:row r="141" ht="32" customHeight="1">
      <x:c r="A141" s="16" t="str">
        <x:v>粤AGP9738</x:v>
      </x:c>
      <x:c r="B141" s="16" t="str">
        <x:v>交投190辆4.5T冷链车</x:v>
      </x:c>
      <x:c r="C141" s="17" t="n">
        <x:v>150</x:v>
      </x:c>
      <x:c r="D141" s="16" t="str">
        <x:v>—</x:v>
      </x:c>
      <x:c r="E141" s="16" t="str">
        <x:v>—</x:v>
      </x:c>
      <x:c r="F141" s="16" t="str">
        <x:v>—</x:v>
      </x:c>
      <x:c r="G141" s="16" t="str">
        <x:v>—</x:v>
      </x:c>
      <x:c r="H141" s="16" t="str">
        <x:v>—</x:v>
      </x:c>
      <x:c r="I141" s="16" t="str">
        <x:v>—</x:v>
      </x:c>
      <x:c r="J141" s="16" t="str">
        <x:v>—</x:v>
      </x:c>
      <x:c r="K141" s="16" t="str">
        <x:v>1208.30/3000.00</x:v>
      </x:c>
      <x:c r="L141" s="16" t="str">
        <x:v>1951.80/3000.00</x:v>
      </x:c>
      <x:c r="M141" s="16" t="str">
        <x:v>3160.10/6000.00</x:v>
      </x:c>
      <x:c r="N141" s="16" t="n">
        <x:v>13</x:v>
      </x:c>
    </x:row>
    <x:row r="142" ht="22" customHeight="1">
      <x:c r="A142" s="2" t="str"/>
      <x:c r="B142" s="2" t="str">
        <x:v>本月未列入</x:v>
      </x:c>
      <x:c r="C142" s="7" t="n">
        <x:v>0</x:v>
      </x:c>
      <x:c r="D142" s="2" t="str">
        <x:v>已有里程不足，待补数据后再判定</x:v>
      </x:c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</x:row>
    <x:row r="143" ht="22" customHeight="1">
      <x:c r="A143" s="2" t="str"/>
      <x:c r="B143" s="2" t="str">
        <x:v>结转余额</x:v>
      </x:c>
      <x:c r="C143" s="7" t="n">
        <x:v>0</x:v>
      </x:c>
      <x:c r="D143" s="2" t="str">
        <x:v>上期可用0期，本期剩余0期</x:v>
      </x:c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</x:row>
    <x:row r="144" ht="22" customHeight="1">
      <x:c r="A144" s="2"/>
      <x:c r="B144" s="2"/>
      <x:c r="C144" s="7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</x:row>
    <x:row r="145" ht="32" customHeight="1">
      <x:c r="A145" s="16" t="str">
        <x:v>粤AGP9756</x:v>
      </x:c>
      <x:c r="B145" s="16" t="str">
        <x:v>交投190辆4.5T冷链车</x:v>
      </x:c>
      <x:c r="C145" s="17" t="n">
        <x:v>150</x:v>
      </x:c>
      <x:c r="D145" s="16" t="str">
        <x:v>—</x:v>
      </x:c>
      <x:c r="E145" s="16" t="str">
        <x:v>3463.20/3000.00</x:v>
      </x:c>
      <x:c r="F145" s="16" t="str">
        <x:v>909.90/3000.00</x:v>
      </x:c>
      <x:c r="G145" s="16" t="str">
        <x:v>1050.60/3000.00</x:v>
      </x:c>
      <x:c r="H145" s="16" t="str">
        <x:v>3399.90/3000.00</x:v>
      </x:c>
      <x:c r="I145" s="16" t="str">
        <x:v>1660.50/3000.00</x:v>
      </x:c>
      <x:c r="J145" s="16" t="str">
        <x:v>129.90/3000.00</x:v>
      </x:c>
      <x:c r="K145" s="16" t="str">
        <x:v>194.90/483.87</x:v>
      </x:c>
      <x:c r="L145" s="16" t="str">
        <x:v>1203.40/3000.00</x:v>
      </x:c>
      <x:c r="M145" s="16" t="str">
        <x:v>12012.30/21483.87</x:v>
      </x:c>
      <x:c r="N145" s="16" t="n">
        <x:v>7</x:v>
      </x:c>
    </x:row>
    <x:row r="146" ht="22" customHeight="1">
      <x:c r="A146" s="2" t="str"/>
      <x:c r="B146" s="2" t="str">
        <x:v>本月未列入</x:v>
      </x:c>
      <x:c r="C146" s="7" t="n">
        <x:v>0</x:v>
      </x:c>
      <x:c r="D146" s="2" t="str">
        <x:v>已有里程不足，待补数据后再判定</x:v>
      </x:c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</x:row>
    <x:row r="147" ht="22" customHeight="1">
      <x:c r="A147" s="2" t="str"/>
      <x:c r="B147" s="2" t="str">
        <x:v>结转余额</x:v>
      </x:c>
      <x:c r="C147" s="7" t="n">
        <x:v>0</x:v>
      </x:c>
      <x:c r="D147" s="2" t="str">
        <x:v>上期可用0期，本期剩余0期</x:v>
      </x:c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</x:row>
    <x:row r="148" ht="22" customHeight="1">
      <x:c r="A148" s="2"/>
      <x:c r="B148" s="2"/>
      <x:c r="C148" s="7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</x:row>
    <x:row r="149" ht="32" customHeight="1">
      <x:c r="A149" s="16" t="str">
        <x:v>粤AGP9787</x:v>
      </x:c>
      <x:c r="B149" s="16" t="str">
        <x:v>交投190辆4.5T冷链车</x:v>
      </x:c>
      <x:c r="C149" s="17" t="n">
        <x:v>150</x:v>
      </x:c>
      <x:c r="D149" s="16" t="str">
        <x:v>—</x:v>
      </x:c>
      <x:c r="E149" s="16" t="str">
        <x:v>—</x:v>
      </x:c>
      <x:c r="F149" s="16" t="str">
        <x:v>—</x:v>
      </x:c>
      <x:c r="G149" s="16" t="str">
        <x:v>—</x:v>
      </x:c>
      <x:c r="H149" s="16" t="str">
        <x:v>—</x:v>
      </x:c>
      <x:c r="I149" s="16" t="str">
        <x:v>—</x:v>
      </x:c>
      <x:c r="J149" s="16" t="str">
        <x:v>—</x:v>
      </x:c>
      <x:c r="K149" s="16" t="str">
        <x:v>13.40/290.32</x:v>
      </x:c>
      <x:c r="L149" s="16" t="str">
        <x:v>1377.10/3000.00</x:v>
      </x:c>
      <x:c r="M149" s="16" t="str">
        <x:v>1390.50/3290.32</x:v>
      </x:c>
      <x:c r="N149" s="16" t="n">
        <x:v>4</x:v>
      </x:c>
    </x:row>
    <x:row r="150" ht="22" customHeight="1">
      <x:c r="A150" s="2" t="str"/>
      <x:c r="B150" s="2" t="str">
        <x:v>本月未列入</x:v>
      </x:c>
      <x:c r="C150" s="7" t="n">
        <x:v>0</x:v>
      </x:c>
      <x:c r="D150" s="2" t="str">
        <x:v>已有里程不足，待补数据后再判定</x:v>
      </x:c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</x:row>
    <x:row r="151" ht="22" customHeight="1">
      <x:c r="A151" s="2" t="str"/>
      <x:c r="B151" s="2" t="str">
        <x:v>结转余额</x:v>
      </x:c>
      <x:c r="C151" s="7" t="n">
        <x:v>0</x:v>
      </x:c>
      <x:c r="D151" s="2" t="str">
        <x:v>上期可用0期，本期剩余0期</x:v>
      </x:c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</x:row>
    <x:row r="152" ht="22" customHeight="1">
      <x:c r="A152" s="2"/>
      <x:c r="B152" s="2"/>
      <x:c r="C152" s="7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</x:row>
    <x:row r="153" ht="32" customHeight="1">
      <x:c r="A153" s="16" t="str">
        <x:v>粤AGP9788</x:v>
      </x:c>
      <x:c r="B153" s="16" t="str">
        <x:v>交投190辆4.5T冷链车</x:v>
      </x:c>
      <x:c r="C153" s="17" t="n">
        <x:v>150</x:v>
      </x:c>
      <x:c r="D153" s="16" t="str">
        <x:v>—</x:v>
      </x:c>
      <x:c r="E153" s="16" t="str">
        <x:v>—</x:v>
      </x:c>
      <x:c r="F153" s="16" t="str">
        <x:v>—</x:v>
      </x:c>
      <x:c r="G153" s="16" t="str">
        <x:v>—</x:v>
      </x:c>
      <x:c r="H153" s="16" t="str">
        <x:v>—</x:v>
      </x:c>
      <x:c r="I153" s="16" t="str">
        <x:v>—</x:v>
      </x:c>
      <x:c r="J153" s="16" t="str">
        <x:v>—</x:v>
      </x:c>
      <x:c r="K153" s="16" t="str">
        <x:v>5765.70/3000.00</x:v>
      </x:c>
      <x:c r="L153" s="16" t="str">
        <x:v>5713.40/3000.00</x:v>
      </x:c>
      <x:c r="M153" s="16" t="str">
        <x:v>11479.10/6000.00</x:v>
      </x:c>
      <x:c r="N153" s="16" t="n">
        <x:v>0</x:v>
      </x:c>
    </x:row>
    <x:row r="154" ht="22" customHeight="1">
      <x:c r="A154" s="2" t="str"/>
      <x:c r="B154" s="2" t="str">
        <x:v>当月</x:v>
      </x:c>
      <x:c r="C154" s="7" t="n">
        <x:f>'9月奖金发放记录'!J55</x:f>
        <x:v>150</x:v>
      </x:c>
      <x:c r="D154" s="2" t="str">
        <x:v>数据齐全</x:v>
      </x:c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</x:row>
    <x:row r="155" ht="22" customHeight="1">
      <x:c r="A155" s="2" t="str"/>
      <x:c r="B155" s="2" t="str">
        <x:v>结转余额</x:v>
      </x:c>
      <x:c r="C155" s="7" t="n">
        <x:v>1</x:v>
      </x:c>
      <x:c r="D155" s="2" t="str">
        <x:v>上期可用0期，本期剩余1期</x:v>
      </x:c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</x:row>
    <x:row r="156" ht="22" customHeight="1">
      <x:c r="A156" s="2"/>
      <x:c r="B156" s="2"/>
      <x:c r="C156" s="7"/>
      <x:c r="D156" s="2"/>
      <x:c r="E156" s="2"/>
      <x:c r="F156" s="2"/>
      <x:c r="G156" s="2"/>
      <x:c r="H156" s="2"/>
      <x:c r="I156" s="2"/>
      <x:c r="J156" s="2"/>
      <x:c r="K156" s="2"/>
      <x:c r="L156" s="2"/>
      <x:c r="M156" s="2"/>
      <x:c r="N156" s="2"/>
    </x:row>
    <x:row r="157" ht="32" customHeight="1">
      <x:c r="A157" s="16" t="str">
        <x:v>粤AGP9790</x:v>
      </x:c>
      <x:c r="B157" s="16" t="str">
        <x:v>羚牛136辆4.5T冷链车</x:v>
      </x:c>
      <x:c r="C157" s="17" t="n">
        <x:v>300</x:v>
      </x:c>
      <x:c r="D157" s="16" t="str">
        <x:v>—</x:v>
      </x:c>
      <x:c r="E157" s="16" t="str">
        <x:v>—</x:v>
      </x:c>
      <x:c r="F157" s="16" t="str">
        <x:v>—</x:v>
      </x:c>
      <x:c r="G157" s="16" t="str">
        <x:v>—</x:v>
      </x:c>
      <x:c r="H157" s="16" t="str">
        <x:v>—</x:v>
      </x:c>
      <x:c r="I157" s="16" t="str">
        <x:v>—</x:v>
      </x:c>
      <x:c r="J157" s="16" t="str">
        <x:v>—</x:v>
      </x:c>
      <x:c r="K157" s="16" t="str">
        <x:v>122.70/483.87</x:v>
      </x:c>
      <x:c r="L157" s="16" t="str">
        <x:v>2123.90/5000.00</x:v>
      </x:c>
      <x:c r="M157" s="16" t="str">
        <x:v>2246.60/5483.87</x:v>
      </x:c>
      <x:c r="N157" s="16" t="n">
        <x:v>2</x:v>
      </x:c>
    </x:row>
    <x:row r="158" ht="22" customHeight="1">
      <x:c r="A158" s="2" t="str"/>
      <x:c r="B158" s="2" t="str">
        <x:v>本月未列入</x:v>
      </x:c>
      <x:c r="C158" s="7" t="n">
        <x:v>0</x:v>
      </x:c>
      <x:c r="D158" s="2" t="str">
        <x:v>已有里程不足，待补数据后再判定</x:v>
      </x:c>
      <x:c r="E158" s="2"/>
      <x:c r="F158" s="2"/>
      <x:c r="G158" s="2"/>
      <x:c r="H158" s="2"/>
      <x:c r="I158" s="2"/>
      <x:c r="J158" s="2"/>
      <x:c r="K158" s="2"/>
      <x:c r="L158" s="2"/>
      <x:c r="M158" s="2"/>
      <x:c r="N158" s="2"/>
    </x:row>
    <x:row r="159" ht="22" customHeight="1">
      <x:c r="A159" s="2" t="str"/>
      <x:c r="B159" s="2" t="str">
        <x:v>结转余额</x:v>
      </x:c>
      <x:c r="C159" s="7" t="n">
        <x:v>0</x:v>
      </x:c>
      <x:c r="D159" s="2" t="str">
        <x:v>上期可用0期，本期剩余0期</x:v>
      </x:c>
      <x:c r="E159" s="2"/>
      <x:c r="F159" s="2"/>
      <x:c r="G159" s="2"/>
      <x:c r="H159" s="2"/>
      <x:c r="I159" s="2"/>
      <x:c r="J159" s="2"/>
      <x:c r="K159" s="2"/>
      <x:c r="L159" s="2"/>
      <x:c r="M159" s="2"/>
      <x:c r="N159" s="2"/>
    </x:row>
    <x:row r="160" ht="22" customHeight="1">
      <x:c r="A160" s="2"/>
      <x:c r="B160" s="2"/>
      <x:c r="C160" s="7"/>
      <x:c r="D160" s="2"/>
      <x:c r="E160" s="2"/>
      <x:c r="F160" s="2"/>
      <x:c r="G160" s="2"/>
      <x:c r="H160" s="2"/>
      <x:c r="I160" s="2"/>
      <x:c r="J160" s="2"/>
      <x:c r="K160" s="2"/>
      <x:c r="L160" s="2"/>
      <x:c r="M160" s="2"/>
      <x:c r="N160" s="2"/>
    </x:row>
    <x:row r="161" ht="32" customHeight="1">
      <x:c r="A161" s="16" t="str">
        <x:v>粤AGP9817</x:v>
      </x:c>
      <x:c r="B161" s="16" t="str">
        <x:v>羚牛136辆4.5T冷链车</x:v>
      </x:c>
      <x:c r="C161" s="17" t="n">
        <x:v>260</x:v>
      </x:c>
      <x:c r="D161" s="16" t="str">
        <x:v>—</x:v>
      </x:c>
      <x:c r="E161" s="16" t="str">
        <x:v>—</x:v>
      </x:c>
      <x:c r="F161" s="16" t="str">
        <x:v>—</x:v>
      </x:c>
      <x:c r="G161" s="16" t="str">
        <x:v>—</x:v>
      </x:c>
      <x:c r="H161" s="16" t="str">
        <x:v>—</x:v>
      </x:c>
      <x:c r="I161" s="16" t="str">
        <x:v>—</x:v>
      </x:c>
      <x:c r="J161" s="16" t="str">
        <x:v>—</x:v>
      </x:c>
      <x:c r="K161" s="16" t="str">
        <x:v>1514.70/4838.71</x:v>
      </x:c>
      <x:c r="L161" s="16" t="str">
        <x:v>1678.20/5000.00</x:v>
      </x:c>
      <x:c r="M161" s="16" t="str">
        <x:v>3192.90/9838.71</x:v>
      </x:c>
      <x:c r="N161" s="16" t="n">
        <x:v>4</x:v>
      </x:c>
    </x:row>
    <x:row r="162" ht="22" customHeight="1">
      <x:c r="A162" s="2" t="str"/>
      <x:c r="B162" s="2" t="str">
        <x:v>本月未列入</x:v>
      </x:c>
      <x:c r="C162" s="7" t="n">
        <x:v>0</x:v>
      </x:c>
      <x:c r="D162" s="2" t="str">
        <x:v>已有里程不足，待补数据后再判定</x:v>
      </x:c>
      <x:c r="E162" s="2"/>
      <x:c r="F162" s="2"/>
      <x:c r="G162" s="2"/>
      <x:c r="H162" s="2"/>
      <x:c r="I162" s="2"/>
      <x:c r="J162" s="2"/>
      <x:c r="K162" s="2"/>
      <x:c r="L162" s="2"/>
      <x:c r="M162" s="2"/>
      <x:c r="N162" s="2"/>
    </x:row>
    <x:row r="163" ht="22" customHeight="1">
      <x:c r="A163" s="2" t="str"/>
      <x:c r="B163" s="2" t="str">
        <x:v>结转余额</x:v>
      </x:c>
      <x:c r="C163" s="7" t="n">
        <x:v>0</x:v>
      </x:c>
      <x:c r="D163" s="2" t="str">
        <x:v>上期可用0期，本期剩余0期</x:v>
      </x:c>
      <x:c r="E163" s="2"/>
      <x:c r="F163" s="2"/>
      <x:c r="G163" s="2"/>
      <x:c r="H163" s="2"/>
      <x:c r="I163" s="2"/>
      <x:c r="J163" s="2"/>
      <x:c r="K163" s="2"/>
      <x:c r="L163" s="2"/>
      <x:c r="M163" s="2"/>
      <x:c r="N163" s="2"/>
    </x:row>
    <x:row r="164" ht="22" customHeight="1">
      <x:c r="A164" s="2"/>
      <x:c r="B164" s="2"/>
      <x:c r="C164" s="7"/>
      <x:c r="D164" s="2"/>
      <x:c r="E164" s="2"/>
      <x:c r="F164" s="2"/>
      <x:c r="G164" s="2"/>
      <x:c r="H164" s="2"/>
      <x:c r="I164" s="2"/>
      <x:c r="J164" s="2"/>
      <x:c r="K164" s="2"/>
      <x:c r="L164" s="2"/>
      <x:c r="M164" s="2"/>
      <x:c r="N164" s="2"/>
    </x:row>
    <x:row r="165" ht="32" customHeight="1">
      <x:c r="A165" s="16" t="str">
        <x:v>粤AGQ1308</x:v>
      </x:c>
      <x:c r="B165" s="16" t="str">
        <x:v>交投190辆4.5T冷链车</x:v>
      </x:c>
      <x:c r="C165" s="17" t="n">
        <x:v>150</x:v>
      </x:c>
      <x:c r="D165" s="16" t="str">
        <x:v>—</x:v>
      </x:c>
      <x:c r="E165" s="16" t="str">
        <x:v>—</x:v>
      </x:c>
      <x:c r="F165" s="16" t="str">
        <x:v>—</x:v>
      </x:c>
      <x:c r="G165" s="16" t="str">
        <x:v>—</x:v>
      </x:c>
      <x:c r="H165" s="16" t="str">
        <x:v>—</x:v>
      </x:c>
      <x:c r="I165" s="16" t="str">
        <x:v>—</x:v>
      </x:c>
      <x:c r="J165" s="16" t="str">
        <x:v>—</x:v>
      </x:c>
      <x:c r="K165" s="16" t="str">
        <x:v>—</x:v>
      </x:c>
      <x:c r="L165" s="16" t="str">
        <x:v>2853.10/3000.00</x:v>
      </x:c>
      <x:c r="M165" s="16" t="str">
        <x:v>2853.10/3000.00</x:v>
      </x:c>
      <x:c r="N165" s="16" t="n">
        <x:v>5</x:v>
      </x:c>
    </x:row>
    <x:row r="166" ht="22" customHeight="1">
      <x:c r="A166" s="2" t="str"/>
      <x:c r="B166" s="2" t="str">
        <x:v>本月未列入</x:v>
      </x:c>
      <x:c r="C166" s="7" t="n">
        <x:v>0</x:v>
      </x:c>
      <x:c r="D166" s="2" t="str">
        <x:v>已有里程不足，待补数据后再判定</x:v>
      </x:c>
      <x:c r="E166" s="2"/>
      <x:c r="F166" s="2"/>
      <x:c r="G166" s="2"/>
      <x:c r="H166" s="2"/>
      <x:c r="I166" s="2"/>
      <x:c r="J166" s="2"/>
      <x:c r="K166" s="2"/>
      <x:c r="L166" s="2"/>
      <x:c r="M166" s="2"/>
      <x:c r="N166" s="2"/>
    </x:row>
    <x:row r="167" ht="22" customHeight="1">
      <x:c r="A167" s="2" t="str"/>
      <x:c r="B167" s="2" t="str">
        <x:v>结转余额</x:v>
      </x:c>
      <x:c r="C167" s="7" t="n">
        <x:v>0</x:v>
      </x:c>
      <x:c r="D167" s="2" t="str">
        <x:v>上期可用0期，本期剩余0期</x:v>
      </x:c>
      <x:c r="E167" s="2"/>
      <x:c r="F167" s="2"/>
      <x:c r="G167" s="2"/>
      <x:c r="H167" s="2"/>
      <x:c r="I167" s="2"/>
      <x:c r="J167" s="2"/>
      <x:c r="K167" s="2"/>
      <x:c r="L167" s="2"/>
      <x:c r="M167" s="2"/>
      <x:c r="N167" s="2"/>
    </x:row>
    <x:row r="168" ht="22" customHeight="1">
      <x:c r="A168" s="2"/>
      <x:c r="B168" s="2"/>
      <x:c r="C168" s="7"/>
      <x:c r="D168" s="2"/>
      <x:c r="E168" s="2"/>
      <x:c r="F168" s="2"/>
      <x:c r="G168" s="2"/>
      <x:c r="H168" s="2"/>
      <x:c r="I168" s="2"/>
      <x:c r="J168" s="2"/>
      <x:c r="K168" s="2"/>
      <x:c r="L168" s="2"/>
      <x:c r="M168" s="2"/>
      <x:c r="N168" s="2"/>
    </x:row>
    <x:row r="169" ht="32" customHeight="1">
      <x:c r="A169" s="16" t="str">
        <x:v>粤AGQ5819</x:v>
      </x:c>
      <x:c r="B169" s="16" t="str">
        <x:v>交投190辆4.5T冷链车</x:v>
      </x:c>
      <x:c r="C169" s="17" t="n">
        <x:v>150</x:v>
      </x:c>
      <x:c r="D169" s="16" t="str">
        <x:v>—</x:v>
      </x:c>
      <x:c r="E169" s="16" t="str">
        <x:v>1825.00/2142.86</x:v>
      </x:c>
      <x:c r="F169" s="16" t="str">
        <x:v>6464.70/3000.00</x:v>
      </x:c>
      <x:c r="G169" s="16" t="str">
        <x:v>7641.90/3000.00</x:v>
      </x:c>
      <x:c r="H169" s="16" t="str">
        <x:v>7207.70/3000.00</x:v>
      </x:c>
      <x:c r="I169" s="16" t="str">
        <x:v>6743.20/3000.00</x:v>
      </x:c>
      <x:c r="J169" s="16" t="str">
        <x:v>2089.70/3000.00</x:v>
      </x:c>
      <x:c r="K169" s="16" t="str">
        <x:v>4391.00/3000.00</x:v>
      </x:c>
      <x:c r="L169" s="16" t="str">
        <x:v>4886.50/3000.00</x:v>
      </x:c>
      <x:c r="M169" s="16" t="str">
        <x:v>41249.70/23142.86</x:v>
      </x:c>
      <x:c r="N169" s="16" t="n">
        <x:v>6</x:v>
      </x:c>
    </x:row>
    <x:row r="170" ht="22" customHeight="1">
      <x:c r="A170" s="2" t="str"/>
      <x:c r="B170" s="2" t="str">
        <x:v>结转</x:v>
      </x:c>
      <x:c r="C170" s="7" t="n">
        <x:f>'9月奖金发放记录'!J87</x:f>
        <x:v>150</x:v>
      </x:c>
      <x:c r="D170" s="2" t="str">
        <x:v>按现有里程计算</x:v>
      </x:c>
      <x:c r="E170" s="2"/>
      <x:c r="F170" s="2"/>
      <x:c r="G170" s="2"/>
      <x:c r="H170" s="2"/>
      <x:c r="I170" s="2"/>
      <x:c r="J170" s="2"/>
      <x:c r="K170" s="2"/>
      <x:c r="L170" s="2"/>
      <x:c r="M170" s="2"/>
      <x:c r="N170" s="2"/>
    </x:row>
    <x:row r="171" ht="22" customHeight="1">
      <x:c r="A171" s="2" t="str"/>
      <x:c r="B171" s="2" t="str">
        <x:v>结转余额</x:v>
      </x:c>
      <x:c r="C171" s="7" t="n">
        <x:v>1</x:v>
      </x:c>
      <x:c r="D171" s="2" t="str">
        <x:v>上期可用1期，本期剩余1期</x:v>
      </x:c>
      <x:c r="E171" s="2"/>
      <x:c r="F171" s="2"/>
      <x:c r="G171" s="2"/>
      <x:c r="H171" s="2"/>
      <x:c r="I171" s="2"/>
      <x:c r="J171" s="2"/>
      <x:c r="K171" s="2"/>
      <x:c r="L171" s="2"/>
      <x:c r="M171" s="2"/>
      <x:c r="N171" s="2"/>
    </x:row>
    <x:row r="172" ht="22" customHeight="1">
      <x:c r="A172" s="2"/>
      <x:c r="B172" s="2"/>
      <x:c r="C172" s="7"/>
      <x:c r="D172" s="2"/>
      <x:c r="E172" s="2"/>
      <x:c r="F172" s="2"/>
      <x:c r="G172" s="2"/>
      <x:c r="H172" s="2"/>
      <x:c r="I172" s="2"/>
      <x:c r="J172" s="2"/>
      <x:c r="K172" s="2"/>
      <x:c r="L172" s="2"/>
      <x:c r="M172" s="2"/>
      <x:c r="N172" s="2"/>
    </x:row>
    <x:row r="173" ht="32" customHeight="1">
      <x:c r="A173" s="16" t="str">
        <x:v>粤AGR0298</x:v>
      </x:c>
      <x:c r="B173" s="16" t="str">
        <x:v>交投190辆4.5T冷链车</x:v>
      </x:c>
      <x:c r="C173" s="17" t="n">
        <x:v>150</x:v>
      </x:c>
      <x:c r="D173" s="16" t="str">
        <x:v>—</x:v>
      </x:c>
      <x:c r="E173" s="16" t="str">
        <x:v>—</x:v>
      </x:c>
      <x:c r="F173" s="16" t="str">
        <x:v>—</x:v>
      </x:c>
      <x:c r="G173" s="16" t="str">
        <x:v>—</x:v>
      </x:c>
      <x:c r="H173" s="16" t="str">
        <x:v>—</x:v>
      </x:c>
      <x:c r="I173" s="16" t="str">
        <x:v>—</x:v>
      </x:c>
      <x:c r="J173" s="16" t="str">
        <x:v>—</x:v>
      </x:c>
      <x:c r="K173" s="16" t="str">
        <x:v>40.60/290.32</x:v>
      </x:c>
      <x:c r="L173" s="16" t="str">
        <x:v>693.80/3000.00</x:v>
      </x:c>
      <x:c r="M173" s="16" t="str">
        <x:v>734.40/3290.32</x:v>
      </x:c>
      <x:c r="N173" s="16" t="n">
        <x:v>5</x:v>
      </x:c>
    </x:row>
    <x:row r="174" ht="22" customHeight="1">
      <x:c r="A174" s="2" t="str"/>
      <x:c r="B174" s="2" t="str">
        <x:v>本月未列入</x:v>
      </x:c>
      <x:c r="C174" s="7" t="n">
        <x:v>0</x:v>
      </x:c>
      <x:c r="D174" s="2" t="str">
        <x:v>已有里程不足，待补数据后再判定</x:v>
      </x:c>
      <x:c r="E174" s="2"/>
      <x:c r="F174" s="2"/>
      <x:c r="G174" s="2"/>
      <x:c r="H174" s="2"/>
      <x:c r="I174" s="2"/>
      <x:c r="J174" s="2"/>
      <x:c r="K174" s="2"/>
      <x:c r="L174" s="2"/>
      <x:c r="M174" s="2"/>
      <x:c r="N174" s="2"/>
    </x:row>
    <x:row r="175" ht="22" customHeight="1">
      <x:c r="A175" s="2" t="str"/>
      <x:c r="B175" s="2" t="str">
        <x:v>结转余额</x:v>
      </x:c>
      <x:c r="C175" s="7" t="n">
        <x:v>0</x:v>
      </x:c>
      <x:c r="D175" s="2" t="str">
        <x:v>上期可用0期，本期剩余0期</x:v>
      </x:c>
      <x:c r="E175" s="2"/>
      <x:c r="F175" s="2"/>
      <x:c r="G175" s="2"/>
      <x:c r="H175" s="2"/>
      <x:c r="I175" s="2"/>
      <x:c r="J175" s="2"/>
      <x:c r="K175" s="2"/>
      <x:c r="L175" s="2"/>
      <x:c r="M175" s="2"/>
      <x:c r="N175" s="2"/>
    </x:row>
    <x:row r="176" ht="22" customHeight="1">
      <x:c r="A176" s="2"/>
      <x:c r="B176" s="2"/>
      <x:c r="C176" s="7"/>
      <x:c r="D176" s="2"/>
      <x:c r="E176" s="2"/>
      <x:c r="F176" s="2"/>
      <x:c r="G176" s="2"/>
      <x:c r="H176" s="2"/>
      <x:c r="I176" s="2"/>
      <x:c r="J176" s="2"/>
      <x:c r="K176" s="2"/>
      <x:c r="L176" s="2"/>
      <x:c r="M176" s="2"/>
      <x:c r="N176" s="2"/>
    </x:row>
    <x:row r="177" ht="32" customHeight="1">
      <x:c r="A177" s="16" t="str">
        <x:v>粤AGR1586</x:v>
      </x:c>
      <x:c r="B177" s="16" t="str">
        <x:v>交投190辆4.5T冷链车</x:v>
      </x:c>
      <x:c r="C177" s="17" t="n">
        <x:v>150</x:v>
      </x:c>
      <x:c r="D177" s="16" t="str">
        <x:v>—</x:v>
      </x:c>
      <x:c r="E177" s="16" t="str">
        <x:v>—</x:v>
      </x:c>
      <x:c r="F177" s="16" t="str">
        <x:v>—</x:v>
      </x:c>
      <x:c r="G177" s="16" t="str">
        <x:v>—</x:v>
      </x:c>
      <x:c r="H177" s="16" t="str">
        <x:v>—</x:v>
      </x:c>
      <x:c r="I177" s="16" t="str">
        <x:v>—</x:v>
      </x:c>
      <x:c r="J177" s="16" t="str">
        <x:v>—</x:v>
      </x:c>
      <x:c r="K177" s="16" t="str">
        <x:v>4119.90/3000.00</x:v>
      </x:c>
      <x:c r="L177" s="16" t="str">
        <x:v>0.00/3000.00</x:v>
      </x:c>
      <x:c r="M177" s="16" t="str">
        <x:v>4119.90/6000.00</x:v>
      </x:c>
      <x:c r="N177" s="16" t="n">
        <x:v>30</x:v>
      </x:c>
    </x:row>
    <x:row r="178" ht="22" customHeight="1">
      <x:c r="A178" s="2" t="str"/>
      <x:c r="B178" s="2" t="str">
        <x:v>本月未列入</x:v>
      </x:c>
      <x:c r="C178" s="7" t="n">
        <x:v>0</x:v>
      </x:c>
      <x:c r="D178" s="2" t="str">
        <x:v>已有里程不足，待补数据后再判定</x:v>
      </x:c>
      <x:c r="E178" s="2"/>
      <x:c r="F178" s="2"/>
      <x:c r="G178" s="2"/>
      <x:c r="H178" s="2"/>
      <x:c r="I178" s="2"/>
      <x:c r="J178" s="2"/>
      <x:c r="K178" s="2"/>
      <x:c r="L178" s="2"/>
      <x:c r="M178" s="2"/>
      <x:c r="N178" s="2"/>
    </x:row>
    <x:row r="179" ht="22" customHeight="1">
      <x:c r="A179" s="2" t="str"/>
      <x:c r="B179" s="2" t="str">
        <x:v>结转余额</x:v>
      </x:c>
      <x:c r="C179" s="7" t="n">
        <x:v>0</x:v>
      </x:c>
      <x:c r="D179" s="2" t="str">
        <x:v>上期可用0期，本期剩余0期</x:v>
      </x:c>
      <x:c r="E179" s="2"/>
      <x:c r="F179" s="2"/>
      <x:c r="G179" s="2"/>
      <x:c r="H179" s="2"/>
      <x:c r="I179" s="2"/>
      <x:c r="J179" s="2"/>
      <x:c r="K179" s="2"/>
      <x:c r="L179" s="2"/>
      <x:c r="M179" s="2"/>
      <x:c r="N179" s="2"/>
    </x:row>
    <x:row r="180" ht="22" customHeight="1">
      <x:c r="A180" s="2"/>
      <x:c r="B180" s="2"/>
      <x:c r="C180" s="7"/>
      <x:c r="D180" s="2"/>
      <x:c r="E180" s="2"/>
      <x:c r="F180" s="2"/>
      <x:c r="G180" s="2"/>
      <x:c r="H180" s="2"/>
      <x:c r="I180" s="2"/>
      <x:c r="J180" s="2"/>
      <x:c r="K180" s="2"/>
      <x:c r="L180" s="2"/>
      <x:c r="M180" s="2"/>
      <x:c r="N180" s="2"/>
    </x:row>
    <x:row r="181" ht="32" customHeight="1">
      <x:c r="A181" s="16" t="str">
        <x:v>粤AGR3098</x:v>
      </x:c>
      <x:c r="B181" s="16" t="str">
        <x:v>交投190辆4.5T冷链车</x:v>
      </x:c>
      <x:c r="C181" s="17" t="n">
        <x:v>150</x:v>
      </x:c>
      <x:c r="D181" s="16" t="str">
        <x:v>—</x:v>
      </x:c>
      <x:c r="E181" s="16" t="str">
        <x:v>—</x:v>
      </x:c>
      <x:c r="F181" s="16" t="str">
        <x:v>—</x:v>
      </x:c>
      <x:c r="G181" s="16" t="str">
        <x:v>—</x:v>
      </x:c>
      <x:c r="H181" s="16" t="str">
        <x:v>—</x:v>
      </x:c>
      <x:c r="I181" s="16" t="str">
        <x:v>—</x:v>
      </x:c>
      <x:c r="J181" s="16" t="str">
        <x:v>—</x:v>
      </x:c>
      <x:c r="K181" s="16" t="str">
        <x:v>6543.10/3000.00</x:v>
      </x:c>
      <x:c r="L181" s="16" t="str">
        <x:v>6010.30/3000.00</x:v>
      </x:c>
      <x:c r="M181" s="16" t="str">
        <x:v>12553.40/6000.00</x:v>
      </x:c>
      <x:c r="N181" s="16" t="n">
        <x:v>0</x:v>
      </x:c>
    </x:row>
    <x:row r="182" ht="22" customHeight="1">
      <x:c r="A182" s="2" t="str"/>
      <x:c r="B182" s="2" t="str">
        <x:v>结转</x:v>
      </x:c>
      <x:c r="C182" s="7" t="n">
        <x:f>'9月奖金发放记录'!J88</x:f>
        <x:v>150</x:v>
      </x:c>
      <x:c r="D182" s="2" t="str">
        <x:v>数据齐全</x:v>
      </x:c>
      <x:c r="E182" s="2"/>
      <x:c r="F182" s="2"/>
      <x:c r="G182" s="2"/>
      <x:c r="H182" s="2"/>
      <x:c r="I182" s="2"/>
      <x:c r="J182" s="2"/>
      <x:c r="K182" s="2"/>
      <x:c r="L182" s="2"/>
      <x:c r="M182" s="2"/>
      <x:c r="N182" s="2"/>
    </x:row>
    <x:row r="183" ht="22" customHeight="1">
      <x:c r="A183" s="2" t="str"/>
      <x:c r="B183" s="2" t="str">
        <x:v>结转余额</x:v>
      </x:c>
      <x:c r="C183" s="7" t="n">
        <x:v>1</x:v>
      </x:c>
      <x:c r="D183" s="2" t="str">
        <x:v>上期可用1期，本期剩余1期</x:v>
      </x:c>
      <x:c r="E183" s="2"/>
      <x:c r="F183" s="2"/>
      <x:c r="G183" s="2"/>
      <x:c r="H183" s="2"/>
      <x:c r="I183" s="2"/>
      <x:c r="J183" s="2"/>
      <x:c r="K183" s="2"/>
      <x:c r="L183" s="2"/>
      <x:c r="M183" s="2"/>
      <x:c r="N183" s="2"/>
    </x:row>
    <x:row r="184" ht="22" customHeight="1">
      <x:c r="A184" s="2"/>
      <x:c r="B184" s="2"/>
      <x:c r="C184" s="7"/>
      <x:c r="D184" s="2"/>
      <x:c r="E184" s="2"/>
      <x:c r="F184" s="2"/>
      <x:c r="G184" s="2"/>
      <x:c r="H184" s="2"/>
      <x:c r="I184" s="2"/>
      <x:c r="J184" s="2"/>
      <x:c r="K184" s="2"/>
      <x:c r="L184" s="2"/>
      <x:c r="M184" s="2"/>
      <x:c r="N184" s="2"/>
    </x:row>
    <x:row r="185" ht="32" customHeight="1">
      <x:c r="A185" s="16" t="str">
        <x:v>粤AGR5228</x:v>
      </x:c>
      <x:c r="B185" s="16" t="str">
        <x:v>交投190辆4.5T冷链车</x:v>
      </x:c>
      <x:c r="C185" s="17" t="n">
        <x:v>150</x:v>
      </x:c>
      <x:c r="D185" s="16" t="str">
        <x:v>—</x:v>
      </x:c>
      <x:c r="E185" s="16" t="str">
        <x:v>—</x:v>
      </x:c>
      <x:c r="F185" s="16" t="str">
        <x:v>—</x:v>
      </x:c>
      <x:c r="G185" s="16" t="str">
        <x:v>—</x:v>
      </x:c>
      <x:c r="H185" s="16" t="str">
        <x:v>—</x:v>
      </x:c>
      <x:c r="I185" s="16" t="str">
        <x:v>—</x:v>
      </x:c>
      <x:c r="J185" s="16" t="str">
        <x:v>—</x:v>
      </x:c>
      <x:c r="K185" s="16" t="str">
        <x:v>1378.80/3000.00</x:v>
      </x:c>
      <x:c r="L185" s="16" t="str">
        <x:v>4690.20/3000.00</x:v>
      </x:c>
      <x:c r="M185" s="16" t="str">
        <x:v>6069.00/6000.00</x:v>
      </x:c>
      <x:c r="N185" s="16" t="n">
        <x:v>0</x:v>
      </x:c>
    </x:row>
    <x:row r="186" ht="22" customHeight="1">
      <x:c r="A186" s="2" t="str"/>
      <x:c r="B186" s="2" t="str">
        <x:v>当月</x:v>
      </x:c>
      <x:c r="C186" s="7" t="n">
        <x:f>'9月奖金发放记录'!J56</x:f>
        <x:v>150</x:v>
      </x:c>
      <x:c r="D186" s="2" t="str">
        <x:v>数据齐全</x:v>
      </x:c>
      <x:c r="E186" s="2"/>
      <x:c r="F186" s="2"/>
      <x:c r="G186" s="2"/>
      <x:c r="H186" s="2"/>
      <x:c r="I186" s="2"/>
      <x:c r="J186" s="2"/>
      <x:c r="K186" s="2"/>
      <x:c r="L186" s="2"/>
      <x:c r="M186" s="2"/>
      <x:c r="N186" s="2"/>
    </x:row>
    <x:row r="187" ht="22" customHeight="1">
      <x:c r="A187" s="2" t="str"/>
      <x:c r="B187" s="2" t="str">
        <x:v>补发8月</x:v>
      </x:c>
      <x:c r="C187" s="7" t="n">
        <x:f>'9月奖金发放记录'!J158</x:f>
        <x:v>150</x:v>
      </x:c>
      <x:c r="D187" s="2" t="str">
        <x:v>数据齐全</x:v>
      </x:c>
      <x:c r="E187" s="2"/>
      <x:c r="F187" s="2"/>
      <x:c r="G187" s="2"/>
      <x:c r="H187" s="2"/>
      <x:c r="I187" s="2"/>
      <x:c r="J187" s="2"/>
      <x:c r="K187" s="2"/>
      <x:c r="L187" s="2"/>
      <x:c r="M187" s="2"/>
      <x:c r="N187" s="2"/>
    </x:row>
    <x:row r="188" ht="22" customHeight="1">
      <x:c r="A188" s="2" t="str"/>
      <x:c r="B188" s="2" t="str">
        <x:v>结转余额</x:v>
      </x:c>
      <x:c r="C188" s="7" t="n">
        <x:v>0</x:v>
      </x:c>
      <x:c r="D188" s="2" t="str">
        <x:v>上期可用0期，本期剩余0期</x:v>
      </x:c>
      <x:c r="E188" s="2"/>
      <x:c r="F188" s="2"/>
      <x:c r="G188" s="2"/>
      <x:c r="H188" s="2"/>
      <x:c r="I188" s="2"/>
      <x:c r="J188" s="2"/>
      <x:c r="K188" s="2"/>
      <x:c r="L188" s="2"/>
      <x:c r="M188" s="2"/>
      <x:c r="N188" s="2"/>
    </x:row>
    <x:row r="189" ht="22" customHeight="1">
      <x:c r="A189" s="2"/>
      <x:c r="B189" s="2"/>
      <x:c r="C189" s="7"/>
      <x:c r="D189" s="2"/>
      <x:c r="E189" s="2"/>
      <x:c r="F189" s="2"/>
      <x:c r="G189" s="2"/>
      <x:c r="H189" s="2"/>
      <x:c r="I189" s="2"/>
      <x:c r="J189" s="2"/>
      <x:c r="K189" s="2"/>
      <x:c r="L189" s="2"/>
      <x:c r="M189" s="2"/>
      <x:c r="N189" s="2"/>
    </x:row>
    <x:row r="190" ht="32" customHeight="1">
      <x:c r="A190" s="16" t="str">
        <x:v>粤AGR5278</x:v>
      </x:c>
      <x:c r="B190" s="16" t="str">
        <x:v>交投190辆4.5T冷链车</x:v>
      </x:c>
      <x:c r="C190" s="17" t="n">
        <x:v>150</x:v>
      </x:c>
      <x:c r="D190" s="16" t="str">
        <x:v>—</x:v>
      </x:c>
      <x:c r="E190" s="16" t="str">
        <x:v>—</x:v>
      </x:c>
      <x:c r="F190" s="16" t="str">
        <x:v>—</x:v>
      </x:c>
      <x:c r="G190" s="16" t="str">
        <x:v>—</x:v>
      </x:c>
      <x:c r="H190" s="16" t="str">
        <x:v>—</x:v>
      </x:c>
      <x:c r="I190" s="16" t="str">
        <x:v>—</x:v>
      </x:c>
      <x:c r="J190" s="16" t="str">
        <x:v>—</x:v>
      </x:c>
      <x:c r="K190" s="16" t="str">
        <x:v>7079.10/3000.00</x:v>
      </x:c>
      <x:c r="L190" s="16" t="str">
        <x:v>6291.80/3000.00</x:v>
      </x:c>
      <x:c r="M190" s="16" t="str">
        <x:v>13370.90/6000.00</x:v>
      </x:c>
      <x:c r="N190" s="16" t="n">
        <x:v>0</x:v>
      </x:c>
    </x:row>
    <x:row r="191" ht="22" customHeight="1">
      <x:c r="A191" s="2" t="str"/>
      <x:c r="B191" s="2" t="str">
        <x:v>结转</x:v>
      </x:c>
      <x:c r="C191" s="7" t="n">
        <x:f>'9月奖金发放记录'!J89</x:f>
        <x:v>150</x:v>
      </x:c>
      <x:c r="D191" s="2" t="str">
        <x:v>数据齐全</x:v>
      </x:c>
      <x:c r="E191" s="2"/>
      <x:c r="F191" s="2"/>
      <x:c r="G191" s="2"/>
      <x:c r="H191" s="2"/>
      <x:c r="I191" s="2"/>
      <x:c r="J191" s="2"/>
      <x:c r="K191" s="2"/>
      <x:c r="L191" s="2"/>
      <x:c r="M191" s="2"/>
      <x:c r="N191" s="2"/>
    </x:row>
    <x:row r="192" ht="22" customHeight="1">
      <x:c r="A192" s="2" t="str"/>
      <x:c r="B192" s="2" t="str">
        <x:v>结转余额</x:v>
      </x:c>
      <x:c r="C192" s="7" t="n">
        <x:v>1</x:v>
      </x:c>
      <x:c r="D192" s="2" t="str">
        <x:v>上期可用1期，本期剩余1期</x:v>
      </x:c>
      <x:c r="E192" s="2"/>
      <x:c r="F192" s="2"/>
      <x:c r="G192" s="2"/>
      <x:c r="H192" s="2"/>
      <x:c r="I192" s="2"/>
      <x:c r="J192" s="2"/>
      <x:c r="K192" s="2"/>
      <x:c r="L192" s="2"/>
      <x:c r="M192" s="2"/>
      <x:c r="N192" s="2"/>
    </x:row>
    <x:row r="193" ht="22" customHeight="1">
      <x:c r="A193" s="2"/>
      <x:c r="B193" s="2"/>
      <x:c r="C193" s="7"/>
      <x:c r="D193" s="2"/>
      <x:c r="E193" s="2"/>
      <x:c r="F193" s="2"/>
      <x:c r="G193" s="2"/>
      <x:c r="H193" s="2"/>
      <x:c r="I193" s="2"/>
      <x:c r="J193" s="2"/>
      <x:c r="K193" s="2"/>
      <x:c r="L193" s="2"/>
      <x:c r="M193" s="2"/>
      <x:c r="N193" s="2"/>
    </x:row>
    <x:row r="194" ht="32" customHeight="1">
      <x:c r="A194" s="16" t="str">
        <x:v>粤AGR5538</x:v>
      </x:c>
      <x:c r="B194" s="16" t="str">
        <x:v>交投190辆4.5T冷链车</x:v>
      </x:c>
      <x:c r="C194" s="17" t="n">
        <x:v>150</x:v>
      </x:c>
      <x:c r="D194" s="16" t="str">
        <x:v>—</x:v>
      </x:c>
      <x:c r="E194" s="16" t="str">
        <x:v>—</x:v>
      </x:c>
      <x:c r="F194" s="16" t="str">
        <x:v>—</x:v>
      </x:c>
      <x:c r="G194" s="16" t="str">
        <x:v>—</x:v>
      </x:c>
      <x:c r="H194" s="16" t="str">
        <x:v>—</x:v>
      </x:c>
      <x:c r="I194" s="16" t="str">
        <x:v>—</x:v>
      </x:c>
      <x:c r="J194" s="16" t="str">
        <x:v>—</x:v>
      </x:c>
      <x:c r="K194" s="16" t="str">
        <x:v>7432.60/3000.00</x:v>
      </x:c>
      <x:c r="L194" s="16" t="str">
        <x:v>4826.20/3000.00</x:v>
      </x:c>
      <x:c r="M194" s="16" t="str">
        <x:v>12258.80/6000.00</x:v>
      </x:c>
      <x:c r="N194" s="16" t="n">
        <x:v>1</x:v>
      </x:c>
    </x:row>
    <x:row r="195" ht="22" customHeight="1">
      <x:c r="A195" s="2" t="str"/>
      <x:c r="B195" s="2" t="str">
        <x:v>结转</x:v>
      </x:c>
      <x:c r="C195" s="7" t="n">
        <x:f>'9月奖金发放记录'!J90</x:f>
        <x:v>150</x:v>
      </x:c>
      <x:c r="D195" s="2" t="str">
        <x:v>按现有里程计算</x:v>
      </x:c>
      <x:c r="E195" s="2"/>
      <x:c r="F195" s="2"/>
      <x:c r="G195" s="2"/>
      <x:c r="H195" s="2"/>
      <x:c r="I195" s="2"/>
      <x:c r="J195" s="2"/>
      <x:c r="K195" s="2"/>
      <x:c r="L195" s="2"/>
      <x:c r="M195" s="2"/>
      <x:c r="N195" s="2"/>
    </x:row>
    <x:row r="196" ht="22" customHeight="1">
      <x:c r="A196" s="2" t="str"/>
      <x:c r="B196" s="2" t="str">
        <x:v>结转余额</x:v>
      </x:c>
      <x:c r="C196" s="7" t="n">
        <x:v>1</x:v>
      </x:c>
      <x:c r="D196" s="2" t="str">
        <x:v>上期可用1期，本期剩余1期</x:v>
      </x:c>
      <x:c r="E196" s="2"/>
      <x:c r="F196" s="2"/>
      <x:c r="G196" s="2"/>
      <x:c r="H196" s="2"/>
      <x:c r="I196" s="2"/>
      <x:c r="J196" s="2"/>
      <x:c r="K196" s="2"/>
      <x:c r="L196" s="2"/>
      <x:c r="M196" s="2"/>
      <x:c r="N196" s="2"/>
    </x:row>
    <x:row r="197" ht="22" customHeight="1">
      <x:c r="A197" s="2"/>
      <x:c r="B197" s="2"/>
      <x:c r="C197" s="7"/>
      <x:c r="D197" s="2"/>
      <x:c r="E197" s="2"/>
      <x:c r="F197" s="2"/>
      <x:c r="G197" s="2"/>
      <x:c r="H197" s="2"/>
      <x:c r="I197" s="2"/>
      <x:c r="J197" s="2"/>
      <x:c r="K197" s="2"/>
      <x:c r="L197" s="2"/>
      <x:c r="M197" s="2"/>
      <x:c r="N197" s="2"/>
    </x:row>
    <x:row r="198" ht="32" customHeight="1">
      <x:c r="A198" s="16" t="str">
        <x:v>粤AGR5556</x:v>
      </x:c>
      <x:c r="B198" s="16" t="str">
        <x:v>交投190辆4.5T冷链车</x:v>
      </x:c>
      <x:c r="C198" s="17" t="n">
        <x:v>150</x:v>
      </x:c>
      <x:c r="D198" s="16" t="str">
        <x:v>—</x:v>
      </x:c>
      <x:c r="E198" s="16" t="str">
        <x:v>—</x:v>
      </x:c>
      <x:c r="F198" s="16" t="str">
        <x:v>—</x:v>
      </x:c>
      <x:c r="G198" s="16" t="str">
        <x:v>—</x:v>
      </x:c>
      <x:c r="H198" s="16" t="str">
        <x:v>—</x:v>
      </x:c>
      <x:c r="I198" s="16" t="str">
        <x:v>—</x:v>
      </x:c>
      <x:c r="J198" s="16" t="str">
        <x:v>—</x:v>
      </x:c>
      <x:c r="K198" s="16" t="str">
        <x:v>829.60/483.87</x:v>
      </x:c>
      <x:c r="L198" s="16" t="str">
        <x:v>4873.10/3000.00</x:v>
      </x:c>
      <x:c r="M198" s="16" t="str">
        <x:v>5702.70/3483.87</x:v>
      </x:c>
      <x:c r="N198" s="16" t="n">
        <x:v>1</x:v>
      </x:c>
    </x:row>
    <x:row r="199" ht="22" customHeight="1">
      <x:c r="A199" s="2" t="str"/>
      <x:c r="B199" s="2" t="str">
        <x:v>当月</x:v>
      </x:c>
      <x:c r="C199" s="7" t="n">
        <x:f>'9月奖金发放记录'!J57</x:f>
        <x:v>150</x:v>
      </x:c>
      <x:c r="D199" s="2" t="str">
        <x:v>按现有里程计算</x:v>
      </x:c>
      <x:c r="E199" s="2"/>
      <x:c r="F199" s="2"/>
      <x:c r="G199" s="2"/>
      <x:c r="H199" s="2"/>
      <x:c r="I199" s="2"/>
      <x:c r="J199" s="2"/>
      <x:c r="K199" s="2"/>
      <x:c r="L199" s="2"/>
      <x:c r="M199" s="2"/>
      <x:c r="N199" s="2"/>
    </x:row>
    <x:row r="200" ht="22" customHeight="1">
      <x:c r="A200" s="2" t="str"/>
      <x:c r="B200" s="2" t="str">
        <x:v>结转余额</x:v>
      </x:c>
      <x:c r="C200" s="7" t="n">
        <x:v>0</x:v>
      </x:c>
      <x:c r="D200" s="2" t="str">
        <x:v>上期可用0期，本期剩余0期</x:v>
      </x:c>
      <x:c r="E200" s="2"/>
      <x:c r="F200" s="2"/>
      <x:c r="G200" s="2"/>
      <x:c r="H200" s="2"/>
      <x:c r="I200" s="2"/>
      <x:c r="J200" s="2"/>
      <x:c r="K200" s="2"/>
      <x:c r="L200" s="2"/>
      <x:c r="M200" s="2"/>
      <x:c r="N200" s="2"/>
    </x:row>
    <x:row r="201" ht="22" customHeight="1">
      <x:c r="A201" s="2"/>
      <x:c r="B201" s="2"/>
      <x:c r="C201" s="7"/>
      <x:c r="D201" s="2"/>
      <x:c r="E201" s="2"/>
      <x:c r="F201" s="2"/>
      <x:c r="G201" s="2"/>
      <x:c r="H201" s="2"/>
      <x:c r="I201" s="2"/>
      <x:c r="J201" s="2"/>
      <x:c r="K201" s="2"/>
      <x:c r="L201" s="2"/>
      <x:c r="M201" s="2"/>
      <x:c r="N201" s="2"/>
    </x:row>
    <x:row r="202" ht="32" customHeight="1">
      <x:c r="A202" s="16" t="str">
        <x:v>粤AGR6500</x:v>
      </x:c>
      <x:c r="B202" s="16" t="str">
        <x:v>交投190辆4.5T冷链车</x:v>
      </x:c>
      <x:c r="C202" s="17" t="n">
        <x:v>150</x:v>
      </x:c>
      <x:c r="D202" s="16" t="str">
        <x:v>—</x:v>
      </x:c>
      <x:c r="E202" s="16" t="str">
        <x:v>—</x:v>
      </x:c>
      <x:c r="F202" s="16" t="str">
        <x:v>—</x:v>
      </x:c>
      <x:c r="G202" s="16" t="str">
        <x:v>—</x:v>
      </x:c>
      <x:c r="H202" s="16" t="str">
        <x:v>—</x:v>
      </x:c>
      <x:c r="I202" s="16" t="str">
        <x:v>—</x:v>
      </x:c>
      <x:c r="J202" s="16" t="str">
        <x:v>—</x:v>
      </x:c>
      <x:c r="K202" s="16" t="str">
        <x:v>37.90/290.32</x:v>
      </x:c>
      <x:c r="L202" s="16" t="str">
        <x:v>1699.40/3000.00</x:v>
      </x:c>
      <x:c r="M202" s="16" t="str">
        <x:v>1737.30/3290.32</x:v>
      </x:c>
      <x:c r="N202" s="16" t="n">
        <x:v>4</x:v>
      </x:c>
    </x:row>
    <x:row r="203" ht="22" customHeight="1">
      <x:c r="A203" s="2" t="str"/>
      <x:c r="B203" s="2" t="str">
        <x:v>本月未列入</x:v>
      </x:c>
      <x:c r="C203" s="7" t="n">
        <x:v>0</x:v>
      </x:c>
      <x:c r="D203" s="2" t="str">
        <x:v>已有里程不足，待补数据后再判定</x:v>
      </x:c>
      <x:c r="E203" s="2"/>
      <x:c r="F203" s="2"/>
      <x:c r="G203" s="2"/>
      <x:c r="H203" s="2"/>
      <x:c r="I203" s="2"/>
      <x:c r="J203" s="2"/>
      <x:c r="K203" s="2"/>
      <x:c r="L203" s="2"/>
      <x:c r="M203" s="2"/>
      <x:c r="N203" s="2"/>
    </x:row>
    <x:row r="204" ht="22" customHeight="1">
      <x:c r="A204" s="2" t="str"/>
      <x:c r="B204" s="2" t="str">
        <x:v>结转余额</x:v>
      </x:c>
      <x:c r="C204" s="7" t="n">
        <x:v>0</x:v>
      </x:c>
      <x:c r="D204" s="2" t="str">
        <x:v>上期可用0期，本期剩余0期</x:v>
      </x:c>
      <x:c r="E204" s="2"/>
      <x:c r="F204" s="2"/>
      <x:c r="G204" s="2"/>
      <x:c r="H204" s="2"/>
      <x:c r="I204" s="2"/>
      <x:c r="J204" s="2"/>
      <x:c r="K204" s="2"/>
      <x:c r="L204" s="2"/>
      <x:c r="M204" s="2"/>
      <x:c r="N204" s="2"/>
    </x:row>
    <x:row r="205" ht="22" customHeight="1">
      <x:c r="A205" s="2"/>
      <x:c r="B205" s="2"/>
      <x:c r="C205" s="7"/>
      <x:c r="D205" s="2"/>
      <x:c r="E205" s="2"/>
      <x:c r="F205" s="2"/>
      <x:c r="G205" s="2"/>
      <x:c r="H205" s="2"/>
      <x:c r="I205" s="2"/>
      <x:c r="J205" s="2"/>
      <x:c r="K205" s="2"/>
      <x:c r="L205" s="2"/>
      <x:c r="M205" s="2"/>
      <x:c r="N205" s="2"/>
    </x:row>
    <x:row r="206" ht="32" customHeight="1">
      <x:c r="A206" s="16" t="str">
        <x:v>粤AGR7898</x:v>
      </x:c>
      <x:c r="B206" s="16" t="str">
        <x:v>交投190辆4.5T冷链车</x:v>
      </x:c>
      <x:c r="C206" s="17" t="n">
        <x:v>150</x:v>
      </x:c>
      <x:c r="D206" s="16" t="str">
        <x:v>—</x:v>
      </x:c>
      <x:c r="E206" s="16" t="str">
        <x:v>—</x:v>
      </x:c>
      <x:c r="F206" s="16" t="str">
        <x:v>—</x:v>
      </x:c>
      <x:c r="G206" s="16" t="str">
        <x:v>—</x:v>
      </x:c>
      <x:c r="H206" s="16" t="str">
        <x:v>—</x:v>
      </x:c>
      <x:c r="I206" s="16" t="str">
        <x:v>—</x:v>
      </x:c>
      <x:c r="J206" s="16" t="str">
        <x:v>—</x:v>
      </x:c>
      <x:c r="K206" s="16" t="str">
        <x:v>489.60/3000.00</x:v>
      </x:c>
      <x:c r="L206" s="16" t="str">
        <x:v>590.20/3000.00</x:v>
      </x:c>
      <x:c r="M206" s="16" t="str">
        <x:v>1079.80/6000.00</x:v>
      </x:c>
      <x:c r="N206" s="16" t="n">
        <x:v>20</x:v>
      </x:c>
    </x:row>
    <x:row r="207" ht="22" customHeight="1">
      <x:c r="A207" s="2" t="str"/>
      <x:c r="B207" s="2" t="str">
        <x:v>本月未列入</x:v>
      </x:c>
      <x:c r="C207" s="7" t="n">
        <x:v>0</x:v>
      </x:c>
      <x:c r="D207" s="2" t="str">
        <x:v>已有里程不足，待补数据后再判定</x:v>
      </x:c>
      <x:c r="E207" s="2"/>
      <x:c r="F207" s="2"/>
      <x:c r="G207" s="2"/>
      <x:c r="H207" s="2"/>
      <x:c r="I207" s="2"/>
      <x:c r="J207" s="2"/>
      <x:c r="K207" s="2"/>
      <x:c r="L207" s="2"/>
      <x:c r="M207" s="2"/>
      <x:c r="N207" s="2"/>
    </x:row>
    <x:row r="208" ht="22" customHeight="1">
      <x:c r="A208" s="2" t="str"/>
      <x:c r="B208" s="2" t="str">
        <x:v>结转余额</x:v>
      </x:c>
      <x:c r="C208" s="7" t="n">
        <x:v>0</x:v>
      </x:c>
      <x:c r="D208" s="2" t="str">
        <x:v>上期可用0期，本期剩余0期</x:v>
      </x:c>
      <x:c r="E208" s="2"/>
      <x:c r="F208" s="2"/>
      <x:c r="G208" s="2"/>
      <x:c r="H208" s="2"/>
      <x:c r="I208" s="2"/>
      <x:c r="J208" s="2"/>
      <x:c r="K208" s="2"/>
      <x:c r="L208" s="2"/>
      <x:c r="M208" s="2"/>
      <x:c r="N208" s="2"/>
    </x:row>
    <x:row r="209" ht="22" customHeight="1">
      <x:c r="A209" s="2"/>
      <x:c r="B209" s="2"/>
      <x:c r="C209" s="7"/>
      <x:c r="D209" s="2"/>
      <x:c r="E209" s="2"/>
      <x:c r="F209" s="2"/>
      <x:c r="G209" s="2"/>
      <x:c r="H209" s="2"/>
      <x:c r="I209" s="2"/>
      <x:c r="J209" s="2"/>
      <x:c r="K209" s="2"/>
      <x:c r="L209" s="2"/>
      <x:c r="M209" s="2"/>
      <x:c r="N209" s="2"/>
    </x:row>
    <x:row r="210" ht="32" customHeight="1">
      <x:c r="A210" s="16" t="str">
        <x:v>粤AGR8536</x:v>
      </x:c>
      <x:c r="B210" s="16" t="str">
        <x:v>交投190辆4.5T冷链车</x:v>
      </x:c>
      <x:c r="C210" s="17" t="n">
        <x:v>150</x:v>
      </x:c>
      <x:c r="D210" s="16" t="str">
        <x:v>—</x:v>
      </x:c>
      <x:c r="E210" s="16" t="str">
        <x:v>—</x:v>
      </x:c>
      <x:c r="F210" s="16" t="str">
        <x:v>—</x:v>
      </x:c>
      <x:c r="G210" s="16" t="str">
        <x:v>—</x:v>
      </x:c>
      <x:c r="H210" s="16" t="str">
        <x:v>—</x:v>
      </x:c>
      <x:c r="I210" s="16" t="str">
        <x:v>—</x:v>
      </x:c>
      <x:c r="J210" s="16" t="str">
        <x:v>—</x:v>
      </x:c>
      <x:c r="K210" s="16" t="str">
        <x:v>371.70/483.87</x:v>
      </x:c>
      <x:c r="L210" s="16" t="str">
        <x:v>3232.00/3000.00</x:v>
      </x:c>
      <x:c r="M210" s="16" t="str">
        <x:v>3603.70/3483.87</x:v>
      </x:c>
      <x:c r="N210" s="16" t="n">
        <x:v>5</x:v>
      </x:c>
    </x:row>
    <x:row r="211" ht="22" customHeight="1">
      <x:c r="A211" s="2" t="str"/>
      <x:c r="B211" s="2" t="str">
        <x:v>当月</x:v>
      </x:c>
      <x:c r="C211" s="7" t="n">
        <x:f>'9月奖金发放记录'!J58</x:f>
        <x:v>150</x:v>
      </x:c>
      <x:c r="D211" s="2" t="str">
        <x:v>按现有里程计算</x:v>
      </x:c>
      <x:c r="E211" s="2"/>
      <x:c r="F211" s="2"/>
      <x:c r="G211" s="2"/>
      <x:c r="H211" s="2"/>
      <x:c r="I211" s="2"/>
      <x:c r="J211" s="2"/>
      <x:c r="K211" s="2"/>
      <x:c r="L211" s="2"/>
      <x:c r="M211" s="2"/>
      <x:c r="N211" s="2"/>
    </x:row>
    <x:row r="212" ht="22" customHeight="1">
      <x:c r="A212" s="2" t="str"/>
      <x:c r="B212" s="2" t="str">
        <x:v>补发8月</x:v>
      </x:c>
      <x:c r="C212" s="7" t="n">
        <x:f>'9月奖金发放记录'!J159</x:f>
        <x:v>24.19</x:v>
      </x:c>
      <x:c r="D212" s="2" t="str">
        <x:v>按现有里程计算</x:v>
      </x:c>
      <x:c r="E212" s="2"/>
      <x:c r="F212" s="2"/>
      <x:c r="G212" s="2"/>
      <x:c r="H212" s="2"/>
      <x:c r="I212" s="2"/>
      <x:c r="J212" s="2"/>
      <x:c r="K212" s="2"/>
      <x:c r="L212" s="2"/>
      <x:c r="M212" s="2"/>
      <x:c r="N212" s="2"/>
    </x:row>
    <x:row r="213" ht="22" customHeight="1">
      <x:c r="A213" s="2" t="str"/>
      <x:c r="B213" s="2" t="str">
        <x:v>结转余额</x:v>
      </x:c>
      <x:c r="C213" s="7" t="n">
        <x:v>0</x:v>
      </x:c>
      <x:c r="D213" s="2" t="str">
        <x:v>上期可用0期，本期剩余0期</x:v>
      </x:c>
      <x:c r="E213" s="2"/>
      <x:c r="F213" s="2"/>
      <x:c r="G213" s="2"/>
      <x:c r="H213" s="2"/>
      <x:c r="I213" s="2"/>
      <x:c r="J213" s="2"/>
      <x:c r="K213" s="2"/>
      <x:c r="L213" s="2"/>
      <x:c r="M213" s="2"/>
      <x:c r="N213" s="2"/>
    </x:row>
    <x:row r="214" ht="22" customHeight="1">
      <x:c r="A214" s="2"/>
      <x:c r="B214" s="2"/>
      <x:c r="C214" s="7"/>
      <x:c r="D214" s="2"/>
      <x:c r="E214" s="2"/>
      <x:c r="F214" s="2"/>
      <x:c r="G214" s="2"/>
      <x:c r="H214" s="2"/>
      <x:c r="I214" s="2"/>
      <x:c r="J214" s="2"/>
      <x:c r="K214" s="2"/>
      <x:c r="L214" s="2"/>
      <x:c r="M214" s="2"/>
      <x:c r="N214" s="2"/>
    </x:row>
    <x:row r="215" ht="32" customHeight="1">
      <x:c r="A215" s="16" t="str">
        <x:v>粤AGR8551</x:v>
      </x:c>
      <x:c r="B215" s="16" t="str">
        <x:v>交投190辆4.5T冷链车</x:v>
      </x:c>
      <x:c r="C215" s="17" t="n">
        <x:v>150</x:v>
      </x:c>
      <x:c r="D215" s="16" t="str">
        <x:v>—</x:v>
      </x:c>
      <x:c r="E215" s="16" t="str">
        <x:v>—</x:v>
      </x:c>
      <x:c r="F215" s="16" t="str">
        <x:v>—</x:v>
      </x:c>
      <x:c r="G215" s="16" t="str">
        <x:v>—</x:v>
      </x:c>
      <x:c r="H215" s="16" t="str">
        <x:v>—</x:v>
      </x:c>
      <x:c r="I215" s="16" t="str">
        <x:v>—</x:v>
      </x:c>
      <x:c r="J215" s="16" t="str">
        <x:v>—</x:v>
      </x:c>
      <x:c r="K215" s="16" t="str">
        <x:v>0.00/3000.00</x:v>
      </x:c>
      <x:c r="L215" s="16" t="str">
        <x:v>0.00/3000.00</x:v>
      </x:c>
      <x:c r="M215" s="16" t="str">
        <x:v>0.00/6000.00</x:v>
      </x:c>
      <x:c r="N215" s="16" t="n">
        <x:v>30</x:v>
      </x:c>
    </x:row>
    <x:row r="216" ht="22" customHeight="1">
      <x:c r="A216" s="2" t="str"/>
      <x:c r="B216" s="2" t="str">
        <x:v>本月未列入</x:v>
      </x:c>
      <x:c r="C216" s="7" t="n">
        <x:v>0</x:v>
      </x:c>
      <x:c r="D216" s="2" t="str">
        <x:v>已有里程不足，待补数据后再判定</x:v>
      </x:c>
      <x:c r="E216" s="2"/>
      <x:c r="F216" s="2"/>
      <x:c r="G216" s="2"/>
      <x:c r="H216" s="2"/>
      <x:c r="I216" s="2"/>
      <x:c r="J216" s="2"/>
      <x:c r="K216" s="2"/>
      <x:c r="L216" s="2"/>
      <x:c r="M216" s="2"/>
      <x:c r="N216" s="2"/>
    </x:row>
    <x:row r="217" ht="22" customHeight="1">
      <x:c r="A217" s="2" t="str"/>
      <x:c r="B217" s="2" t="str">
        <x:v>结转余额</x:v>
      </x:c>
      <x:c r="C217" s="7" t="n">
        <x:v>0</x:v>
      </x:c>
      <x:c r="D217" s="2" t="str">
        <x:v>上期可用0期，本期剩余0期</x:v>
      </x:c>
      <x:c r="E217" s="2"/>
      <x:c r="F217" s="2"/>
      <x:c r="G217" s="2"/>
      <x:c r="H217" s="2"/>
      <x:c r="I217" s="2"/>
      <x:c r="J217" s="2"/>
      <x:c r="K217" s="2"/>
      <x:c r="L217" s="2"/>
      <x:c r="M217" s="2"/>
      <x:c r="N217" s="2"/>
    </x:row>
    <x:row r="218" ht="22" customHeight="1">
      <x:c r="A218" s="2"/>
      <x:c r="B218" s="2"/>
      <x:c r="C218" s="7"/>
      <x:c r="D218" s="2"/>
      <x:c r="E218" s="2"/>
      <x:c r="F218" s="2"/>
      <x:c r="G218" s="2"/>
      <x:c r="H218" s="2"/>
      <x:c r="I218" s="2"/>
      <x:c r="J218" s="2"/>
      <x:c r="K218" s="2"/>
      <x:c r="L218" s="2"/>
      <x:c r="M218" s="2"/>
      <x:c r="N218" s="2"/>
    </x:row>
    <x:row r="219" ht="32" customHeight="1">
      <x:c r="A219" s="16" t="str">
        <x:v>粤AGR8737</x:v>
      </x:c>
      <x:c r="B219" s="16" t="str">
        <x:v>交投190辆4.5T冷链车</x:v>
      </x:c>
      <x:c r="C219" s="17" t="n">
        <x:v>150</x:v>
      </x:c>
      <x:c r="D219" s="16" t="str">
        <x:v>—</x:v>
      </x:c>
      <x:c r="E219" s="16" t="str">
        <x:v>—</x:v>
      </x:c>
      <x:c r="F219" s="16" t="str">
        <x:v>—</x:v>
      </x:c>
      <x:c r="G219" s="16" t="str">
        <x:v>—</x:v>
      </x:c>
      <x:c r="H219" s="16" t="str">
        <x:v>—</x:v>
      </x:c>
      <x:c r="I219" s="16" t="str">
        <x:v>—</x:v>
      </x:c>
      <x:c r="J219" s="16" t="str">
        <x:v>—</x:v>
      </x:c>
      <x:c r="K219" s="16" t="str">
        <x:v>46.40/290.32</x:v>
      </x:c>
      <x:c r="L219" s="16" t="str">
        <x:v>286.90/2900.00</x:v>
      </x:c>
      <x:c r="M219" s="16" t="str">
        <x:v>333.30/3190.32</x:v>
      </x:c>
      <x:c r="N219" s="16" t="n">
        <x:v>4</x:v>
      </x:c>
    </x:row>
    <x:row r="220" ht="22" customHeight="1">
      <x:c r="A220" s="2" t="str"/>
      <x:c r="B220" s="2" t="str">
        <x:v>本月未列入</x:v>
      </x:c>
      <x:c r="C220" s="7" t="n">
        <x:v>0</x:v>
      </x:c>
      <x:c r="D220" s="2" t="str">
        <x:v>已有里程不足，待补数据后再判定</x:v>
      </x:c>
      <x:c r="E220" s="2"/>
      <x:c r="F220" s="2"/>
      <x:c r="G220" s="2"/>
      <x:c r="H220" s="2"/>
      <x:c r="I220" s="2"/>
      <x:c r="J220" s="2"/>
      <x:c r="K220" s="2"/>
      <x:c r="L220" s="2"/>
      <x:c r="M220" s="2"/>
      <x:c r="N220" s="2"/>
    </x:row>
    <x:row r="221" ht="22" customHeight="1">
      <x:c r="A221" s="2" t="str"/>
      <x:c r="B221" s="2" t="str">
        <x:v>结转余额</x:v>
      </x:c>
      <x:c r="C221" s="7" t="n">
        <x:v>0</x:v>
      </x:c>
      <x:c r="D221" s="2" t="str">
        <x:v>上期可用0期，本期剩余0期</x:v>
      </x:c>
      <x:c r="E221" s="2"/>
      <x:c r="F221" s="2"/>
      <x:c r="G221" s="2"/>
      <x:c r="H221" s="2"/>
      <x:c r="I221" s="2"/>
      <x:c r="J221" s="2"/>
      <x:c r="K221" s="2"/>
      <x:c r="L221" s="2"/>
      <x:c r="M221" s="2"/>
      <x:c r="N221" s="2"/>
    </x:row>
    <x:row r="222" ht="22" customHeight="1">
      <x:c r="A222" s="2"/>
      <x:c r="B222" s="2"/>
      <x:c r="C222" s="7"/>
      <x:c r="D222" s="2"/>
      <x:c r="E222" s="2"/>
      <x:c r="F222" s="2"/>
      <x:c r="G222" s="2"/>
      <x:c r="H222" s="2"/>
      <x:c r="I222" s="2"/>
      <x:c r="J222" s="2"/>
      <x:c r="K222" s="2"/>
      <x:c r="L222" s="2"/>
      <x:c r="M222" s="2"/>
      <x:c r="N222" s="2"/>
    </x:row>
    <x:row r="223" ht="32" customHeight="1">
      <x:c r="A223" s="16" t="str">
        <x:v>粤AGR8799</x:v>
      </x:c>
      <x:c r="B223" s="16" t="str">
        <x:v>交投190辆4.5T冷链车</x:v>
      </x:c>
      <x:c r="C223" s="17" t="n">
        <x:v>150</x:v>
      </x:c>
      <x:c r="D223" s="16" t="str">
        <x:v>—</x:v>
      </x:c>
      <x:c r="E223" s="16" t="str">
        <x:v>—</x:v>
      </x:c>
      <x:c r="F223" s="16" t="str">
        <x:v>—</x:v>
      </x:c>
      <x:c r="G223" s="16" t="str">
        <x:v>—</x:v>
      </x:c>
      <x:c r="H223" s="16" t="str">
        <x:v>—</x:v>
      </x:c>
      <x:c r="I223" s="16" t="str">
        <x:v>—</x:v>
      </x:c>
      <x:c r="J223" s="16" t="str">
        <x:v>—</x:v>
      </x:c>
      <x:c r="K223" s="16" t="str">
        <x:v>1182.70/3000.00</x:v>
      </x:c>
      <x:c r="L223" s="16" t="str">
        <x:v>668.30/3000.00</x:v>
      </x:c>
      <x:c r="M223" s="16" t="str">
        <x:v>1851.00/6000.00</x:v>
      </x:c>
      <x:c r="N223" s="16" t="n">
        <x:v>23</x:v>
      </x:c>
    </x:row>
    <x:row r="224" ht="22" customHeight="1">
      <x:c r="A224" s="2" t="str"/>
      <x:c r="B224" s="2" t="str">
        <x:v>本月未列入</x:v>
      </x:c>
      <x:c r="C224" s="7" t="n">
        <x:v>0</x:v>
      </x:c>
      <x:c r="D224" s="2" t="str">
        <x:v>已有里程不足，待补数据后再判定</x:v>
      </x:c>
      <x:c r="E224" s="2"/>
      <x:c r="F224" s="2"/>
      <x:c r="G224" s="2"/>
      <x:c r="H224" s="2"/>
      <x:c r="I224" s="2"/>
      <x:c r="J224" s="2"/>
      <x:c r="K224" s="2"/>
      <x:c r="L224" s="2"/>
      <x:c r="M224" s="2"/>
      <x:c r="N224" s="2"/>
    </x:row>
    <x:row r="225" ht="22" customHeight="1">
      <x:c r="A225" s="2" t="str"/>
      <x:c r="B225" s="2" t="str">
        <x:v>结转余额</x:v>
      </x:c>
      <x:c r="C225" s="7" t="n">
        <x:v>0</x:v>
      </x:c>
      <x:c r="D225" s="2" t="str">
        <x:v>上期可用0期，本期剩余0期</x:v>
      </x:c>
      <x:c r="E225" s="2"/>
      <x:c r="F225" s="2"/>
      <x:c r="G225" s="2"/>
      <x:c r="H225" s="2"/>
      <x:c r="I225" s="2"/>
      <x:c r="J225" s="2"/>
      <x:c r="K225" s="2"/>
      <x:c r="L225" s="2"/>
      <x:c r="M225" s="2"/>
      <x:c r="N225" s="2"/>
    </x:row>
    <x:row r="226" ht="22" customHeight="1">
      <x:c r="A226" s="2"/>
      <x:c r="B226" s="2"/>
      <x:c r="C226" s="7"/>
      <x:c r="D226" s="2"/>
      <x:c r="E226" s="2"/>
      <x:c r="F226" s="2"/>
      <x:c r="G226" s="2"/>
      <x:c r="H226" s="2"/>
      <x:c r="I226" s="2"/>
      <x:c r="J226" s="2"/>
      <x:c r="K226" s="2"/>
      <x:c r="L226" s="2"/>
      <x:c r="M226" s="2"/>
      <x:c r="N226" s="2"/>
    </x:row>
    <x:row r="227" ht="32" customHeight="1">
      <x:c r="A227" s="16" t="str">
        <x:v>粤AGR9816</x:v>
      </x:c>
      <x:c r="B227" s="16" t="str">
        <x:v>交投190辆4.5T冷链车</x:v>
      </x:c>
      <x:c r="C227" s="17" t="n">
        <x:v>150</x:v>
      </x:c>
      <x:c r="D227" s="16" t="str">
        <x:v>—</x:v>
      </x:c>
      <x:c r="E227" s="16" t="str">
        <x:v>—</x:v>
      </x:c>
      <x:c r="F227" s="16" t="str">
        <x:v>2402.20/2032.26</x:v>
      </x:c>
      <x:c r="G227" s="16" t="str">
        <x:v>4754.80/3000.00</x:v>
      </x:c>
      <x:c r="H227" s="16" t="str">
        <x:v>4049.80/3000.00</x:v>
      </x:c>
      <x:c r="I227" s="16" t="str">
        <x:v>3725.60/3000.00</x:v>
      </x:c>
      <x:c r="J227" s="16" t="str">
        <x:v>4313.70/3000.00</x:v>
      </x:c>
      <x:c r="K227" s="16" t="str">
        <x:v>3480.40/3000.00</x:v>
      </x:c>
      <x:c r="L227" s="16" t="str">
        <x:v>3429.50/3000.00</x:v>
      </x:c>
      <x:c r="M227" s="16" t="str">
        <x:v>26156.00/20032.26</x:v>
      </x:c>
      <x:c r="N227" s="16" t="n">
        <x:v>0</x:v>
      </x:c>
    </x:row>
    <x:row r="228" ht="22" customHeight="1">
      <x:c r="A228" s="2" t="str"/>
      <x:c r="B228" s="2" t="str">
        <x:v>当月</x:v>
      </x:c>
      <x:c r="C228" s="7" t="n">
        <x:f>'9月奖金发放记录'!J59</x:f>
        <x:v>150</x:v>
      </x:c>
      <x:c r="D228" s="2" t="str">
        <x:v>数据齐全</x:v>
      </x:c>
      <x:c r="E228" s="2"/>
      <x:c r="F228" s="2"/>
      <x:c r="G228" s="2"/>
      <x:c r="H228" s="2"/>
      <x:c r="I228" s="2"/>
      <x:c r="J228" s="2"/>
      <x:c r="K228" s="2"/>
      <x:c r="L228" s="2"/>
      <x:c r="M228" s="2"/>
      <x:c r="N228" s="2"/>
    </x:row>
    <x:row r="229" ht="22" customHeight="1">
      <x:c r="A229" s="2" t="str"/>
      <x:c r="B229" s="2" t="str">
        <x:v>结转余额</x:v>
      </x:c>
      <x:c r="C229" s="7" t="n">
        <x:v>1</x:v>
      </x:c>
      <x:c r="D229" s="2" t="str">
        <x:v>上期可用0期，本期剩余1期</x:v>
      </x:c>
      <x:c r="E229" s="2"/>
      <x:c r="F229" s="2"/>
      <x:c r="G229" s="2"/>
      <x:c r="H229" s="2"/>
      <x:c r="I229" s="2"/>
      <x:c r="J229" s="2"/>
      <x:c r="K229" s="2"/>
      <x:c r="L229" s="2"/>
      <x:c r="M229" s="2"/>
      <x:c r="N229" s="2"/>
    </x:row>
    <x:row r="230" ht="22" customHeight="1">
      <x:c r="A230" s="2"/>
      <x:c r="B230" s="2"/>
      <x:c r="C230" s="7"/>
      <x:c r="D230" s="2"/>
      <x:c r="E230" s="2"/>
      <x:c r="F230" s="2"/>
      <x:c r="G230" s="2"/>
      <x:c r="H230" s="2"/>
      <x:c r="I230" s="2"/>
      <x:c r="J230" s="2"/>
      <x:c r="K230" s="2"/>
      <x:c r="L230" s="2"/>
      <x:c r="M230" s="2"/>
      <x:c r="N230" s="2"/>
    </x:row>
    <x:row r="231" ht="32" customHeight="1">
      <x:c r="A231" s="16" t="str">
        <x:v>粤AGR9893</x:v>
      </x:c>
      <x:c r="B231" s="16" t="str">
        <x:v>交投190辆4.5T冷链车</x:v>
      </x:c>
      <x:c r="C231" s="17" t="n">
        <x:v>150</x:v>
      </x:c>
      <x:c r="D231" s="16" t="str">
        <x:v>—</x:v>
      </x:c>
      <x:c r="E231" s="16" t="str">
        <x:v>—</x:v>
      </x:c>
      <x:c r="F231" s="16" t="str">
        <x:v>—</x:v>
      </x:c>
      <x:c r="G231" s="16" t="str">
        <x:v>—</x:v>
      </x:c>
      <x:c r="H231" s="16" t="str">
        <x:v>—</x:v>
      </x:c>
      <x:c r="I231" s="16" t="str">
        <x:v>—</x:v>
      </x:c>
      <x:c r="J231" s="16" t="str">
        <x:v>—</x:v>
      </x:c>
      <x:c r="K231" s="16" t="str">
        <x:v>1654.40/3000.00</x:v>
      </x:c>
      <x:c r="L231" s="16" t="str">
        <x:v>0.00/3000.00</x:v>
      </x:c>
      <x:c r="M231" s="16" t="str">
        <x:v>1654.40/6000.00</x:v>
      </x:c>
      <x:c r="N231" s="16" t="n">
        <x:v>29</x:v>
      </x:c>
    </x:row>
    <x:row r="232" ht="22" customHeight="1">
      <x:c r="A232" s="2" t="str"/>
      <x:c r="B232" s="2" t="str">
        <x:v>本月未列入</x:v>
      </x:c>
      <x:c r="C232" s="7" t="n">
        <x:v>0</x:v>
      </x:c>
      <x:c r="D232" s="2" t="str">
        <x:v>已有里程不足，待补数据后再判定</x:v>
      </x:c>
      <x:c r="E232" s="2"/>
      <x:c r="F232" s="2"/>
      <x:c r="G232" s="2"/>
      <x:c r="H232" s="2"/>
      <x:c r="I232" s="2"/>
      <x:c r="J232" s="2"/>
      <x:c r="K232" s="2"/>
      <x:c r="L232" s="2"/>
      <x:c r="M232" s="2"/>
      <x:c r="N232" s="2"/>
    </x:row>
    <x:row r="233" ht="22" customHeight="1">
      <x:c r="A233" s="2" t="str"/>
      <x:c r="B233" s="2" t="str">
        <x:v>结转余额</x:v>
      </x:c>
      <x:c r="C233" s="7" t="n">
        <x:v>0</x:v>
      </x:c>
      <x:c r="D233" s="2" t="str">
        <x:v>上期可用0期，本期剩余0期</x:v>
      </x:c>
      <x:c r="E233" s="2"/>
      <x:c r="F233" s="2"/>
      <x:c r="G233" s="2"/>
      <x:c r="H233" s="2"/>
      <x:c r="I233" s="2"/>
      <x:c r="J233" s="2"/>
      <x:c r="K233" s="2"/>
      <x:c r="L233" s="2"/>
      <x:c r="M233" s="2"/>
      <x:c r="N233" s="2"/>
    </x:row>
    <x:row r="234" ht="22" customHeight="1">
      <x:c r="A234" s="2"/>
      <x:c r="B234" s="2"/>
      <x:c r="C234" s="7"/>
      <x:c r="D234" s="2"/>
      <x:c r="E234" s="2"/>
      <x:c r="F234" s="2"/>
      <x:c r="G234" s="2"/>
      <x:c r="H234" s="2"/>
      <x:c r="I234" s="2"/>
      <x:c r="J234" s="2"/>
      <x:c r="K234" s="2"/>
      <x:c r="L234" s="2"/>
      <x:c r="M234" s="2"/>
      <x:c r="N234" s="2"/>
    </x:row>
    <x:row r="235" ht="32" customHeight="1">
      <x:c r="A235" s="16" t="str">
        <x:v>粤AGR9899</x:v>
      </x:c>
      <x:c r="B235" s="16" t="str">
        <x:v>交投190辆4.5T冷链车</x:v>
      </x:c>
      <x:c r="C235" s="17" t="n">
        <x:v>150</x:v>
      </x:c>
      <x:c r="D235" s="16" t="str">
        <x:v>—</x:v>
      </x:c>
      <x:c r="E235" s="16" t="str">
        <x:v>—</x:v>
      </x:c>
      <x:c r="F235" s="16" t="str">
        <x:v>—</x:v>
      </x:c>
      <x:c r="G235" s="16" t="str">
        <x:v>—</x:v>
      </x:c>
      <x:c r="H235" s="16" t="str">
        <x:v>—</x:v>
      </x:c>
      <x:c r="I235" s="16" t="str">
        <x:v>—</x:v>
      </x:c>
      <x:c r="J235" s="16" t="str">
        <x:v>—</x:v>
      </x:c>
      <x:c r="K235" s="16" t="str">
        <x:v>5703.70/3000.00</x:v>
      </x:c>
      <x:c r="L235" s="16" t="str">
        <x:v>1823.70/3000.00</x:v>
      </x:c>
      <x:c r="M235" s="16" t="str">
        <x:v>7527.40/6000.00</x:v>
      </x:c>
      <x:c r="N235" s="16" t="n">
        <x:v>18</x:v>
      </x:c>
    </x:row>
    <x:row r="236" ht="22" customHeight="1">
      <x:c r="A236" s="2" t="str"/>
      <x:c r="B236" s="2" t="str">
        <x:v>累计补发9月</x:v>
      </x:c>
      <x:c r="C236" s="7" t="n">
        <x:f>'9月奖金发放记录'!J166</x:f>
        <x:v>150</x:v>
      </x:c>
      <x:c r="D236" s="2" t="str">
        <x:v>按现有里程计算</x:v>
      </x:c>
      <x:c r="E236" s="2"/>
      <x:c r="F236" s="2"/>
      <x:c r="G236" s="2"/>
      <x:c r="H236" s="2"/>
      <x:c r="I236" s="2"/>
      <x:c r="J236" s="2"/>
      <x:c r="K236" s="2"/>
      <x:c r="L236" s="2"/>
      <x:c r="M236" s="2"/>
      <x:c r="N236" s="2"/>
    </x:row>
    <x:row r="237" ht="22" customHeight="1">
      <x:c r="A237" s="2" t="str"/>
      <x:c r="B237" s="2" t="str">
        <x:v>结转余额</x:v>
      </x:c>
      <x:c r="C237" s="7" t="n">
        <x:v>0</x:v>
      </x:c>
      <x:c r="D237" s="2" t="str">
        <x:v>上期可用0期，本期剩余0期</x:v>
      </x:c>
      <x:c r="E237" s="2"/>
      <x:c r="F237" s="2"/>
      <x:c r="G237" s="2"/>
      <x:c r="H237" s="2"/>
      <x:c r="I237" s="2"/>
      <x:c r="J237" s="2"/>
      <x:c r="K237" s="2"/>
      <x:c r="L237" s="2"/>
      <x:c r="M237" s="2"/>
      <x:c r="N237" s="2"/>
    </x:row>
    <x:row r="238" ht="22" customHeight="1">
      <x:c r="A238" s="2"/>
      <x:c r="B238" s="2"/>
      <x:c r="C238" s="7"/>
      <x:c r="D238" s="2"/>
      <x:c r="E238" s="2"/>
      <x:c r="F238" s="2"/>
      <x:c r="G238" s="2"/>
      <x:c r="H238" s="2"/>
      <x:c r="I238" s="2"/>
      <x:c r="J238" s="2"/>
      <x:c r="K238" s="2"/>
      <x:c r="L238" s="2"/>
      <x:c r="M238" s="2"/>
      <x:c r="N238" s="2"/>
    </x:row>
    <x:row r="239" ht="22" customHeight="1">
      <x:c r="A239" s="2"/>
      <x:c r="B239" s="2"/>
      <x:c r="C239" s="7"/>
      <x:c r="D239" s="2"/>
      <x:c r="E239" s="2"/>
      <x:c r="F239" s="2"/>
      <x:c r="G239" s="2"/>
      <x:c r="H239" s="2"/>
      <x:c r="I239" s="2"/>
      <x:c r="J239" s="2"/>
      <x:c r="K239" s="2"/>
      <x:c r="L239" s="2"/>
      <x:c r="M239" s="2"/>
      <x:c r="N239" s="2"/>
    </x:row>
    <x:row r="240" ht="22" customHeight="1">
      <x:c r="A240" s="2"/>
      <x:c r="B240" s="2"/>
      <x:c r="C240" s="2"/>
      <x:c r="D240" s="2"/>
      <x:c r="E240" s="2"/>
      <x:c r="F240" s="2"/>
      <x:c r="G240" s="2"/>
      <x:c r="H240" s="2"/>
      <x:c r="I240" s="2"/>
      <x:c r="J240" s="2"/>
      <x:c r="K240" s="2"/>
      <x:c r="L240" s="2"/>
      <x:c r="M240" s="2"/>
      <x:c r="N240" s="2"/>
    </x:row>
    <x:row r="241" ht="22" customHeight="1">
      <x:c r="A241" s="2"/>
      <x:c r="B241" s="2"/>
      <x:c r="C241" s="2"/>
      <x:c r="D241" s="2"/>
      <x:c r="E241" s="2"/>
      <x:c r="F241" s="2"/>
      <x:c r="G241" s="2"/>
      <x:c r="H241" s="2"/>
      <x:c r="I241" s="2"/>
      <x:c r="J241" s="2"/>
      <x:c r="K241" s="2"/>
      <x:c r="L241" s="2"/>
      <x:c r="M241" s="2"/>
      <x:c r="N241" s="2"/>
    </x:row>
    <x:row r="242" ht="22" customHeight="1">
      <x:c r="A242" s="2"/>
      <x:c r="B242" s="2"/>
      <x:c r="C242" s="2"/>
      <x:c r="D242" s="2"/>
      <x:c r="E242" s="2"/>
      <x:c r="F242" s="2"/>
      <x:c r="G242" s="2"/>
      <x:c r="H242" s="2"/>
      <x:c r="I242" s="2"/>
      <x:c r="J242" s="2"/>
      <x:c r="K242" s="2"/>
      <x:c r="L242" s="2"/>
      <x:c r="M242" s="2"/>
      <x:c r="N242" s="2"/>
    </x:row>
    <x:row r="243" ht="22" customHeight="1">
      <x:c r="A243" s="2"/>
      <x:c r="B243" s="2"/>
      <x:c r="C243" s="2"/>
      <x:c r="D243" s="2"/>
      <x:c r="E243" s="2"/>
      <x:c r="F243" s="2"/>
      <x:c r="G243" s="2"/>
      <x:c r="H243" s="2"/>
      <x:c r="I243" s="2"/>
      <x:c r="J243" s="2"/>
      <x:c r="K243" s="2"/>
      <x:c r="L243" s="2"/>
      <x:c r="M243" s="2"/>
      <x:c r="N243" s="2"/>
    </x:row>
    <x:row r="244" ht="22" customHeight="1">
      <x:c r="A244" s="2"/>
      <x:c r="B244" s="2"/>
      <x:c r="C244" s="2"/>
      <x:c r="D244" s="2"/>
      <x:c r="E244" s="2"/>
      <x:c r="F244" s="2"/>
      <x:c r="G244" s="2"/>
      <x:c r="H244" s="2"/>
      <x:c r="I244" s="2"/>
      <x:c r="J244" s="2"/>
      <x:c r="K244" s="2"/>
      <x:c r="L244" s="2"/>
      <x:c r="M244" s="2"/>
      <x:c r="N244" s="2"/>
    </x:row>
    <x:row r="245" ht="22" customHeight="1">
      <x:c r="A245" s="2"/>
      <x:c r="B245" s="2"/>
      <x:c r="C245" s="2"/>
      <x:c r="D245" s="2"/>
      <x:c r="E245" s="2"/>
      <x:c r="F245" s="2"/>
      <x:c r="G245" s="2"/>
      <x:c r="H245" s="2"/>
      <x:c r="I245" s="2"/>
      <x:c r="J245" s="2"/>
      <x:c r="K245" s="2"/>
      <x:c r="L245" s="2"/>
      <x:c r="M245" s="2"/>
      <x:c r="N245" s="2"/>
    </x:row>
    <x:row r="246" ht="22" customHeight="1">
      <x:c r="A246" s="2"/>
      <x:c r="B246" s="2"/>
      <x:c r="C246" s="2"/>
      <x:c r="D246" s="2"/>
      <x:c r="E246" s="2"/>
      <x:c r="F246" s="2"/>
      <x:c r="G246" s="2"/>
      <x:c r="H246" s="2"/>
      <x:c r="I246" s="2"/>
      <x:c r="J246" s="2"/>
      <x:c r="K246" s="2"/>
      <x:c r="L246" s="2"/>
      <x:c r="M246" s="2"/>
      <x:c r="N246" s="2"/>
    </x:row>
    <x:row r="247" ht="22" customHeight="1">
      <x:c r="A247" s="2"/>
      <x:c r="B247" s="2"/>
      <x:c r="C247" s="2"/>
      <x:c r="D247" s="2"/>
      <x:c r="E247" s="2"/>
      <x:c r="F247" s="2"/>
      <x:c r="G247" s="2"/>
      <x:c r="H247" s="2"/>
      <x:c r="I247" s="2"/>
      <x:c r="J247" s="2"/>
      <x:c r="K247" s="2"/>
      <x:c r="L247" s="2"/>
      <x:c r="M247" s="2"/>
      <x:c r="N247" s="2"/>
    </x:row>
    <x:row r="248" ht="22" customHeight="1">
      <x:c r="A248" s="2"/>
      <x:c r="B248" s="2"/>
      <x:c r="C248" s="2"/>
      <x:c r="D248" s="2"/>
      <x:c r="E248" s="2"/>
      <x:c r="F248" s="2"/>
      <x:c r="G248" s="2"/>
      <x:c r="H248" s="2"/>
      <x:c r="I248" s="2"/>
      <x:c r="J248" s="2"/>
      <x:c r="K248" s="2"/>
      <x:c r="L248" s="2"/>
      <x:c r="M248" s="2"/>
      <x:c r="N248" s="2"/>
    </x:row>
    <x:row r="249" ht="22" customHeight="1">
      <x:c r="A249" s="2"/>
      <x:c r="B249" s="2"/>
      <x:c r="C249" s="2"/>
      <x:c r="D249" s="2"/>
      <x:c r="E249" s="2"/>
      <x:c r="F249" s="2"/>
      <x:c r="G249" s="2"/>
      <x:c r="H249" s="2"/>
      <x:c r="I249" s="2"/>
      <x:c r="J249" s="2"/>
      <x:c r="K249" s="2"/>
      <x:c r="L249" s="2"/>
      <x:c r="M249" s="2"/>
      <x:c r="N249" s="2"/>
    </x:row>
    <x:row r="250" ht="22" customHeight="1">
      <x:c r="A250" s="2"/>
      <x:c r="B250" s="2"/>
      <x:c r="C250" s="2"/>
      <x:c r="D250" s="2"/>
      <x:c r="E250" s="2"/>
      <x:c r="F250" s="2"/>
      <x:c r="G250" s="2"/>
      <x:c r="H250" s="2"/>
      <x:c r="I250" s="2"/>
      <x:c r="J250" s="2"/>
      <x:c r="K250" s="2"/>
      <x:c r="L250" s="2"/>
      <x:c r="M250" s="2"/>
      <x:c r="N250" s="2"/>
    </x:row>
    <x:row r="251" ht="22" customHeight="1">
      <x:c r="A251" s="2"/>
      <x:c r="B251" s="2"/>
      <x:c r="C251" s="2"/>
      <x:c r="D251" s="2"/>
      <x:c r="E251" s="2"/>
      <x:c r="F251" s="2"/>
      <x:c r="G251" s="2"/>
      <x:c r="H251" s="2"/>
      <x:c r="I251" s="2"/>
      <x:c r="J251" s="2"/>
      <x:c r="K251" s="2"/>
      <x:c r="L251" s="2"/>
      <x:c r="M251" s="2"/>
      <x:c r="N251" s="2"/>
    </x:row>
    <x:row r="252" ht="22" customHeight="1">
      <x:c r="A252" s="2"/>
      <x:c r="B252" s="2"/>
      <x:c r="C252" s="2"/>
      <x:c r="D252" s="2"/>
      <x:c r="E252" s="2"/>
      <x:c r="F252" s="2"/>
      <x:c r="G252" s="2"/>
      <x:c r="H252" s="2"/>
      <x:c r="I252" s="2"/>
      <x:c r="J252" s="2"/>
      <x:c r="K252" s="2"/>
      <x:c r="L252" s="2"/>
      <x:c r="M252" s="2"/>
      <x:c r="N252" s="2"/>
    </x:row>
    <x:row r="253" ht="22" customHeight="1">
      <x:c r="A253" s="2"/>
      <x:c r="B253" s="2"/>
      <x:c r="C253" s="2"/>
      <x:c r="D253" s="2"/>
      <x:c r="E253" s="2"/>
      <x:c r="F253" s="2"/>
      <x:c r="G253" s="2"/>
      <x:c r="H253" s="2"/>
      <x:c r="I253" s="2"/>
      <x:c r="J253" s="2"/>
      <x:c r="K253" s="2"/>
      <x:c r="L253" s="2"/>
      <x:c r="M253" s="2"/>
      <x:c r="N253" s="2"/>
    </x:row>
    <x:row r="254" ht="22" customHeight="1">
      <x:c r="A254" s="2"/>
      <x:c r="B254" s="2"/>
      <x:c r="C254" s="2"/>
      <x:c r="D254" s="2"/>
      <x:c r="E254" s="2"/>
      <x:c r="F254" s="2"/>
      <x:c r="G254" s="2"/>
      <x:c r="H254" s="2"/>
      <x:c r="I254" s="2"/>
      <x:c r="J254" s="2"/>
      <x:c r="K254" s="2"/>
      <x:c r="L254" s="2"/>
      <x:c r="M254" s="2"/>
      <x:c r="N254" s="2"/>
    </x:row>
    <x:row r="255" ht="22" customHeight="1">
      <x:c r="A255" s="2"/>
      <x:c r="B255" s="2"/>
      <x:c r="C255" s="2"/>
      <x:c r="D255" s="2"/>
      <x:c r="E255" s="2"/>
      <x:c r="F255" s="2"/>
      <x:c r="G255" s="2"/>
      <x:c r="H255" s="2"/>
      <x:c r="I255" s="2"/>
      <x:c r="J255" s="2"/>
      <x:c r="K255" s="2"/>
      <x:c r="L255" s="2"/>
      <x:c r="M255" s="2"/>
      <x:c r="N255" s="2"/>
    </x:row>
    <x:row r="256" ht="22" customHeight="1">
      <x:c r="A256" s="2"/>
      <x:c r="B256" s="2"/>
      <x:c r="C256" s="2"/>
      <x:c r="D256" s="2"/>
      <x:c r="E256" s="2"/>
      <x:c r="F256" s="2"/>
      <x:c r="G256" s="2"/>
      <x:c r="H256" s="2"/>
      <x:c r="I256" s="2"/>
      <x:c r="J256" s="2"/>
      <x:c r="K256" s="2"/>
      <x:c r="L256" s="2"/>
      <x:c r="M256" s="2"/>
      <x:c r="N256" s="2"/>
    </x:row>
    <x:row r="257" ht="22" customHeight="1">
      <x:c r="A257" s="2"/>
      <x:c r="B257" s="2"/>
      <x:c r="C257" s="2"/>
      <x:c r="D257" s="2"/>
      <x:c r="E257" s="2"/>
      <x:c r="F257" s="2"/>
      <x:c r="G257" s="2"/>
      <x:c r="H257" s="2"/>
      <x:c r="I257" s="2"/>
      <x:c r="J257" s="2"/>
      <x:c r="K257" s="2"/>
      <x:c r="L257" s="2"/>
      <x:c r="M257" s="2"/>
      <x:c r="N257" s="2"/>
    </x:row>
    <x:row r="258" ht="22" customHeight="1">
      <x:c r="A258" s="2"/>
      <x:c r="B258" s="2"/>
      <x:c r="C258" s="2"/>
      <x:c r="D258" s="2"/>
      <x:c r="E258" s="2"/>
      <x:c r="F258" s="2"/>
      <x:c r="G258" s="2"/>
      <x:c r="H258" s="2"/>
      <x:c r="I258" s="2"/>
      <x:c r="J258" s="2"/>
      <x:c r="K258" s="2"/>
      <x:c r="L258" s="2"/>
      <x:c r="M258" s="2"/>
      <x:c r="N258" s="2"/>
    </x:row>
    <x:row r="259" ht="22" customHeight="1">
      <x:c r="A259" s="2"/>
      <x:c r="B259" s="2"/>
      <x:c r="C259" s="2"/>
      <x:c r="D259" s="2"/>
      <x:c r="E259" s="2"/>
      <x:c r="F259" s="2"/>
      <x:c r="G259" s="2"/>
      <x:c r="H259" s="2"/>
      <x:c r="I259" s="2"/>
      <x:c r="J259" s="2"/>
      <x:c r="K259" s="2"/>
      <x:c r="L259" s="2"/>
      <x:c r="M259" s="2"/>
      <x:c r="N259" s="2"/>
    </x:row>
    <x:row r="260" ht="22" customHeight="1">
      <x:c r="A260" s="2"/>
      <x:c r="B260" s="2"/>
      <x:c r="C260" s="2"/>
      <x:c r="D260" s="2"/>
      <x:c r="E260" s="2"/>
      <x:c r="F260" s="2"/>
      <x:c r="G260" s="2"/>
      <x:c r="H260" s="2"/>
      <x:c r="I260" s="2"/>
      <x:c r="J260" s="2"/>
      <x:c r="K260" s="2"/>
      <x:c r="L260" s="2"/>
      <x:c r="M260" s="2"/>
      <x:c r="N260" s="2"/>
    </x:row>
    <x:row r="261" ht="22" customHeight="1">
      <x:c r="A261" s="2"/>
      <x:c r="B261" s="2"/>
      <x:c r="C261" s="2"/>
      <x:c r="D261" s="2"/>
      <x:c r="E261" s="2"/>
      <x:c r="F261" s="2"/>
      <x:c r="G261" s="2"/>
      <x:c r="H261" s="2"/>
      <x:c r="I261" s="2"/>
      <x:c r="J261" s="2"/>
      <x:c r="K261" s="2"/>
      <x:c r="L261" s="2"/>
      <x:c r="M261" s="2"/>
      <x:c r="N261" s="2"/>
    </x:row>
    <x:row r="262" ht="22" customHeight="1">
      <x:c r="A262" s="2"/>
      <x:c r="B262" s="2"/>
      <x:c r="C262" s="2"/>
      <x:c r="D262" s="2"/>
      <x:c r="E262" s="2"/>
      <x:c r="F262" s="2"/>
      <x:c r="G262" s="2"/>
      <x:c r="H262" s="2"/>
      <x:c r="I262" s="2"/>
      <x:c r="J262" s="2"/>
      <x:c r="K262" s="2"/>
      <x:c r="L262" s="2"/>
      <x:c r="M262" s="2"/>
      <x:c r="N262" s="2"/>
    </x:row>
    <x:row r="263" ht="22" customHeight="1">
      <x:c r="A263" s="2"/>
      <x:c r="B263" s="2"/>
      <x:c r="C263" s="2"/>
      <x:c r="D263" s="2"/>
      <x:c r="E263" s="2"/>
      <x:c r="F263" s="2"/>
      <x:c r="G263" s="2"/>
      <x:c r="H263" s="2"/>
      <x:c r="I263" s="2"/>
      <x:c r="J263" s="2"/>
      <x:c r="K263" s="2"/>
      <x:c r="L263" s="2"/>
      <x:c r="M263" s="2"/>
      <x:c r="N263" s="2"/>
    </x:row>
    <x:row r="264" ht="22" customHeight="1">
      <x:c r="A264" s="2"/>
      <x:c r="B264" s="2"/>
      <x:c r="C264" s="2"/>
      <x:c r="D264" s="2"/>
      <x:c r="E264" s="2"/>
      <x:c r="F264" s="2"/>
      <x:c r="G264" s="2"/>
      <x:c r="H264" s="2"/>
      <x:c r="I264" s="2"/>
      <x:c r="J264" s="2"/>
      <x:c r="K264" s="2"/>
      <x:c r="L264" s="2"/>
      <x:c r="M264" s="2"/>
      <x:c r="N264" s="2"/>
    </x:row>
    <x:row r="265" ht="22" customHeight="1">
      <x:c r="A265" s="2"/>
      <x:c r="B265" s="2"/>
      <x:c r="C265" s="2"/>
      <x:c r="D265" s="2"/>
      <x:c r="E265" s="2"/>
      <x:c r="F265" s="2"/>
      <x:c r="G265" s="2"/>
      <x:c r="H265" s="2"/>
      <x:c r="I265" s="2"/>
      <x:c r="J265" s="2"/>
      <x:c r="K265" s="2"/>
      <x:c r="L265" s="2"/>
      <x:c r="M265" s="2"/>
      <x:c r="N265" s="2"/>
    </x:row>
    <x:row r="266" ht="22" customHeight="1">
      <x:c r="A266" s="2"/>
      <x:c r="B266" s="2"/>
      <x:c r="C266" s="2"/>
      <x:c r="D266" s="2"/>
      <x:c r="E266" s="2"/>
      <x:c r="F266" s="2"/>
      <x:c r="G266" s="2"/>
      <x:c r="H266" s="2"/>
      <x:c r="I266" s="2"/>
      <x:c r="J266" s="2"/>
      <x:c r="K266" s="2"/>
      <x:c r="L266" s="2"/>
      <x:c r="M266" s="2"/>
      <x:c r="N266" s="2"/>
    </x:row>
    <x:row r="267" ht="22" customHeight="1">
      <x:c r="A267" s="2"/>
      <x:c r="B267" s="2"/>
      <x:c r="C267" s="2"/>
      <x:c r="D267" s="2"/>
      <x:c r="E267" s="2"/>
      <x:c r="F267" s="2"/>
      <x:c r="G267" s="2"/>
      <x:c r="H267" s="2"/>
      <x:c r="I267" s="2"/>
      <x:c r="J267" s="2"/>
      <x:c r="K267" s="2"/>
      <x:c r="L267" s="2"/>
      <x:c r="M267" s="2"/>
      <x:c r="N267" s="2"/>
    </x:row>
    <x:row r="268" ht="22" customHeight="1">
      <x:c r="A268" s="2"/>
      <x:c r="B268" s="2"/>
      <x:c r="C268" s="2"/>
      <x:c r="D268" s="2"/>
      <x:c r="E268" s="2"/>
      <x:c r="F268" s="2"/>
      <x:c r="G268" s="2"/>
      <x:c r="H268" s="2"/>
      <x:c r="I268" s="2"/>
      <x:c r="J268" s="2"/>
      <x:c r="K268" s="2"/>
      <x:c r="L268" s="2"/>
      <x:c r="M268" s="2"/>
      <x:c r="N268" s="2"/>
    </x:row>
    <x:row r="269" ht="22" customHeight="1">
      <x:c r="A269" s="2"/>
      <x:c r="B269" s="2"/>
      <x:c r="C269" s="2"/>
      <x:c r="D269" s="2"/>
      <x:c r="E269" s="2"/>
      <x:c r="F269" s="2"/>
      <x:c r="G269" s="2"/>
      <x:c r="H269" s="2"/>
      <x:c r="I269" s="2"/>
      <x:c r="J269" s="2"/>
      <x:c r="K269" s="2"/>
      <x:c r="L269" s="2"/>
      <x:c r="M269" s="2"/>
      <x:c r="N269" s="2"/>
    </x:row>
    <x:row r="270" ht="22" customHeight="1">
      <x:c r="A270" s="2"/>
      <x:c r="B270" s="2"/>
      <x:c r="C270" s="2"/>
      <x:c r="D270" s="2"/>
      <x:c r="E270" s="2"/>
      <x:c r="F270" s="2"/>
      <x:c r="G270" s="2"/>
      <x:c r="H270" s="2"/>
      <x:c r="I270" s="2"/>
      <x:c r="J270" s="2"/>
      <x:c r="K270" s="2"/>
      <x:c r="L270" s="2"/>
      <x:c r="M270" s="2"/>
      <x:c r="N270" s="2"/>
    </x:row>
    <x:row r="271" ht="22" customHeight="1">
      <x:c r="A271" s="2"/>
      <x:c r="B271" s="2"/>
      <x:c r="C271" s="2"/>
      <x:c r="D271" s="2"/>
      <x:c r="E271" s="2"/>
      <x:c r="F271" s="2"/>
      <x:c r="G271" s="2"/>
      <x:c r="H271" s="2"/>
      <x:c r="I271" s="2"/>
      <x:c r="J271" s="2"/>
      <x:c r="K271" s="2"/>
      <x:c r="L271" s="2"/>
      <x:c r="M271" s="2"/>
      <x:c r="N271" s="2"/>
    </x:row>
    <x:row r="272" ht="22" customHeight="1">
      <x:c r="A272" s="2"/>
      <x:c r="B272" s="2"/>
      <x:c r="C272" s="2"/>
      <x:c r="D272" s="2"/>
      <x:c r="E272" s="2"/>
      <x:c r="F272" s="2"/>
      <x:c r="G272" s="2"/>
      <x:c r="H272" s="2"/>
      <x:c r="I272" s="2"/>
      <x:c r="J272" s="2"/>
      <x:c r="K272" s="2"/>
      <x:c r="L272" s="2"/>
      <x:c r="M272" s="2"/>
      <x:c r="N272" s="2"/>
    </x:row>
    <x:row r="273" ht="22" customHeight="1">
      <x:c r="A273" s="2"/>
      <x:c r="B273" s="2"/>
      <x:c r="C273" s="2"/>
      <x:c r="D273" s="2"/>
      <x:c r="E273" s="2"/>
      <x:c r="F273" s="2"/>
      <x:c r="G273" s="2"/>
      <x:c r="H273" s="2"/>
      <x:c r="I273" s="2"/>
      <x:c r="J273" s="2"/>
      <x:c r="K273" s="2"/>
      <x:c r="L273" s="2"/>
      <x:c r="M273" s="2"/>
      <x:c r="N273" s="2"/>
    </x:row>
    <x:row r="274" ht="22" customHeight="1">
      <x:c r="A274" s="2"/>
      <x:c r="B274" s="2"/>
      <x:c r="C274" s="2"/>
      <x:c r="D274" s="2"/>
      <x:c r="E274" s="2"/>
      <x:c r="F274" s="2"/>
      <x:c r="G274" s="2"/>
      <x:c r="H274" s="2"/>
      <x:c r="I274" s="2"/>
      <x:c r="J274" s="2"/>
      <x:c r="K274" s="2"/>
      <x:c r="L274" s="2"/>
      <x:c r="M274" s="2"/>
      <x:c r="N274" s="2"/>
    </x:row>
    <x:row r="275" ht="22" customHeight="1">
      <x:c r="A275" s="2"/>
      <x:c r="B275" s="2"/>
      <x:c r="C275" s="2"/>
      <x:c r="D275" s="2"/>
      <x:c r="E275" s="2"/>
      <x:c r="F275" s="2"/>
      <x:c r="G275" s="2"/>
      <x:c r="H275" s="2"/>
      <x:c r="I275" s="2"/>
      <x:c r="J275" s="2"/>
      <x:c r="K275" s="2"/>
      <x:c r="L275" s="2"/>
      <x:c r="M275" s="2"/>
      <x:c r="N275" s="2"/>
    </x:row>
    <x:row r="276" ht="22" customHeight="1">
      <x:c r="A276" s="2"/>
      <x:c r="B276" s="2"/>
      <x:c r="C276" s="2"/>
      <x:c r="D276" s="2"/>
      <x:c r="E276" s="2"/>
      <x:c r="F276" s="2"/>
      <x:c r="G276" s="2"/>
      <x:c r="H276" s="2"/>
      <x:c r="I276" s="2"/>
      <x:c r="J276" s="2"/>
      <x:c r="K276" s="2"/>
      <x:c r="L276" s="2"/>
      <x:c r="M276" s="2"/>
      <x:c r="N276" s="2"/>
    </x:row>
    <x:row r="277" ht="22" customHeight="1">
      <x:c r="A277" s="2"/>
      <x:c r="B277" s="2"/>
      <x:c r="C277" s="2"/>
      <x:c r="D277" s="2"/>
      <x:c r="E277" s="2"/>
      <x:c r="F277" s="2"/>
      <x:c r="G277" s="2"/>
      <x:c r="H277" s="2"/>
      <x:c r="I277" s="2"/>
      <x:c r="J277" s="2"/>
      <x:c r="K277" s="2"/>
      <x:c r="L277" s="2"/>
      <x:c r="M277" s="2"/>
      <x:c r="N277" s="2"/>
    </x:row>
    <x:row r="278" ht="22" customHeight="1">
      <x:c r="A278" s="2"/>
      <x:c r="B278" s="2"/>
      <x:c r="C278" s="2"/>
      <x:c r="D278" s="2"/>
      <x:c r="E278" s="2"/>
      <x:c r="F278" s="2"/>
      <x:c r="G278" s="2"/>
      <x:c r="H278" s="2"/>
      <x:c r="I278" s="2"/>
      <x:c r="J278" s="2"/>
      <x:c r="K278" s="2"/>
      <x:c r="L278" s="2"/>
      <x:c r="M278" s="2"/>
      <x:c r="N278" s="2"/>
    </x:row>
    <x:row r="279" ht="22" customHeight="1">
      <x:c r="A279" s="2"/>
      <x:c r="B279" s="2"/>
      <x:c r="C279" s="2"/>
      <x:c r="D279" s="2"/>
      <x:c r="E279" s="2"/>
      <x:c r="F279" s="2"/>
      <x:c r="G279" s="2"/>
      <x:c r="H279" s="2"/>
      <x:c r="I279" s="2"/>
      <x:c r="J279" s="2"/>
      <x:c r="K279" s="2"/>
      <x:c r="L279" s="2"/>
      <x:c r="M279" s="2"/>
      <x:c r="N279" s="2"/>
    </x:row>
    <x:row r="280" ht="22" customHeight="1">
      <x:c r="A280" s="2"/>
      <x:c r="B280" s="2"/>
      <x:c r="C280" s="2"/>
      <x:c r="D280" s="2"/>
      <x:c r="E280" s="2"/>
      <x:c r="F280" s="2"/>
      <x:c r="G280" s="2"/>
      <x:c r="H280" s="2"/>
      <x:c r="I280" s="2"/>
      <x:c r="J280" s="2"/>
      <x:c r="K280" s="2"/>
      <x:c r="L280" s="2"/>
      <x:c r="M280" s="2"/>
      <x:c r="N280" s="2"/>
    </x:row>
    <x:row r="281" ht="22" customHeight="1">
      <x:c r="A281" s="2"/>
      <x:c r="B281" s="2"/>
      <x:c r="C281" s="2"/>
      <x:c r="D281" s="2"/>
      <x:c r="E281" s="2"/>
      <x:c r="F281" s="2"/>
      <x:c r="G281" s="2"/>
      <x:c r="H281" s="2"/>
      <x:c r="I281" s="2"/>
      <x:c r="J281" s="2"/>
      <x:c r="K281" s="2"/>
      <x:c r="L281" s="2"/>
      <x:c r="M281" s="2"/>
      <x:c r="N281" s="2"/>
    </x:row>
    <x:row r="282" ht="22" customHeight="1">
      <x:c r="A282" s="2"/>
      <x:c r="B282" s="2"/>
      <x:c r="C282" s="2"/>
      <x:c r="D282" s="2"/>
      <x:c r="E282" s="2"/>
      <x:c r="F282" s="2"/>
      <x:c r="G282" s="2"/>
      <x:c r="H282" s="2"/>
      <x:c r="I282" s="2"/>
      <x:c r="J282" s="2"/>
      <x:c r="K282" s="2"/>
      <x:c r="L282" s="2"/>
      <x:c r="M282" s="2"/>
      <x:c r="N282" s="2"/>
    </x:row>
    <x:row r="283" ht="22" customHeight="1">
      <x:c r="A283" s="2"/>
      <x:c r="B283" s="2"/>
      <x:c r="C283" s="2"/>
      <x:c r="D283" s="2"/>
      <x:c r="E283" s="2"/>
      <x:c r="F283" s="2"/>
      <x:c r="G283" s="2"/>
      <x:c r="H283" s="2"/>
      <x:c r="I283" s="2"/>
      <x:c r="J283" s="2"/>
      <x:c r="K283" s="2"/>
      <x:c r="L283" s="2"/>
      <x:c r="M283" s="2"/>
      <x:c r="N283" s="2"/>
    </x:row>
    <x:row r="284" ht="22" customHeight="1">
      <x:c r="A284" s="2"/>
      <x:c r="B284" s="2"/>
      <x:c r="C284" s="2"/>
      <x:c r="D284" s="2"/>
      <x:c r="E284" s="2"/>
      <x:c r="F284" s="2"/>
      <x:c r="G284" s="2"/>
      <x:c r="H284" s="2"/>
      <x:c r="I284" s="2"/>
      <x:c r="J284" s="2"/>
      <x:c r="K284" s="2"/>
      <x:c r="L284" s="2"/>
      <x:c r="M284" s="2"/>
      <x:c r="N284" s="2"/>
    </x:row>
    <x:row r="285" ht="22" customHeight="1">
      <x:c r="A285" s="2"/>
      <x:c r="B285" s="2"/>
      <x:c r="C285" s="2"/>
      <x:c r="D285" s="2"/>
      <x:c r="E285" s="2"/>
      <x:c r="F285" s="2"/>
      <x:c r="G285" s="2"/>
      <x:c r="H285" s="2"/>
      <x:c r="I285" s="2"/>
      <x:c r="J285" s="2"/>
      <x:c r="K285" s="2"/>
      <x:c r="L285" s="2"/>
      <x:c r="M285" s="2"/>
      <x:c r="N285" s="2"/>
    </x:row>
    <x:row r="286" ht="22" customHeight="1">
      <x:c r="A286" s="2"/>
      <x:c r="B286" s="2"/>
      <x:c r="C286" s="2"/>
      <x:c r="D286" s="2"/>
      <x:c r="E286" s="2"/>
      <x:c r="F286" s="2"/>
      <x:c r="G286" s="2"/>
      <x:c r="H286" s="2"/>
      <x:c r="I286" s="2"/>
      <x:c r="J286" s="2"/>
      <x:c r="K286" s="2"/>
      <x:c r="L286" s="2"/>
      <x:c r="M286" s="2"/>
      <x:c r="N286" s="2"/>
    </x:row>
    <x:row r="287" ht="22" customHeight="1">
      <x:c r="A287" s="2"/>
      <x:c r="B287" s="2"/>
      <x:c r="C287" s="2"/>
      <x:c r="D287" s="2"/>
      <x:c r="E287" s="2"/>
      <x:c r="F287" s="2"/>
      <x:c r="G287" s="2"/>
      <x:c r="H287" s="2"/>
      <x:c r="I287" s="2"/>
      <x:c r="J287" s="2"/>
      <x:c r="K287" s="2"/>
      <x:c r="L287" s="2"/>
      <x:c r="M287" s="2"/>
      <x:c r="N287" s="2"/>
    </x:row>
    <x:row r="288" ht="22" customHeight="1">
      <x:c r="A288" s="2"/>
      <x:c r="B288" s="2"/>
      <x:c r="C288" s="2"/>
      <x:c r="D288" s="2"/>
      <x:c r="E288" s="2"/>
      <x:c r="F288" s="2"/>
      <x:c r="G288" s="2"/>
      <x:c r="H288" s="2"/>
      <x:c r="I288" s="2"/>
      <x:c r="J288" s="2"/>
      <x:c r="K288" s="2"/>
      <x:c r="L288" s="2"/>
      <x:c r="M288" s="2"/>
      <x:c r="N288" s="2"/>
    </x:row>
    <x:row r="289" ht="22" customHeight="1">
      <x:c r="A289" s="2"/>
      <x:c r="B289" s="2"/>
      <x:c r="C289" s="2"/>
      <x:c r="D289" s="2"/>
      <x:c r="E289" s="2"/>
      <x:c r="F289" s="2"/>
      <x:c r="G289" s="2"/>
      <x:c r="H289" s="2"/>
      <x:c r="I289" s="2"/>
      <x:c r="J289" s="2"/>
      <x:c r="K289" s="2"/>
      <x:c r="L289" s="2"/>
      <x:c r="M289" s="2"/>
      <x:c r="N289" s="2"/>
    </x:row>
    <x:row r="290" ht="22" customHeight="1">
      <x:c r="A290" s="2"/>
      <x:c r="B290" s="2"/>
      <x:c r="C290" s="2"/>
      <x:c r="D290" s="2"/>
      <x:c r="E290" s="2"/>
      <x:c r="F290" s="2"/>
      <x:c r="G290" s="2"/>
      <x:c r="H290" s="2"/>
      <x:c r="I290" s="2"/>
      <x:c r="J290" s="2"/>
      <x:c r="K290" s="2"/>
      <x:c r="L290" s="2"/>
      <x:c r="M290" s="2"/>
      <x:c r="N290" s="2"/>
    </x:row>
    <x:row r="291" ht="22" customHeight="1">
      <x:c r="A291" s="2"/>
      <x:c r="B291" s="2"/>
      <x:c r="C291" s="2"/>
      <x:c r="D291" s="2"/>
      <x:c r="E291" s="2"/>
      <x:c r="F291" s="2"/>
      <x:c r="G291" s="2"/>
      <x:c r="H291" s="2"/>
      <x:c r="I291" s="2"/>
      <x:c r="J291" s="2"/>
      <x:c r="K291" s="2"/>
      <x:c r="L291" s="2"/>
      <x:c r="M291" s="2"/>
      <x:c r="N291" s="2"/>
    </x:row>
    <x:row r="292" ht="22" customHeight="1">
      <x:c r="A292" s="2"/>
      <x:c r="B292" s="2"/>
      <x:c r="C292" s="2"/>
      <x:c r="D292" s="2"/>
      <x:c r="E292" s="2"/>
      <x:c r="F292" s="2"/>
      <x:c r="G292" s="2"/>
      <x:c r="H292" s="2"/>
      <x:c r="I292" s="2"/>
      <x:c r="J292" s="2"/>
      <x:c r="K292" s="2"/>
      <x:c r="L292" s="2"/>
      <x:c r="M292" s="2"/>
      <x:c r="N292" s="2"/>
    </x:row>
    <x:row r="293" ht="22" customHeight="1">
      <x:c r="A293" s="2"/>
      <x:c r="B293" s="2"/>
      <x:c r="C293" s="2"/>
      <x:c r="D293" s="2"/>
      <x:c r="E293" s="2"/>
      <x:c r="F293" s="2"/>
      <x:c r="G293" s="2"/>
      <x:c r="H293" s="2"/>
      <x:c r="I293" s="2"/>
      <x:c r="J293" s="2"/>
      <x:c r="K293" s="2"/>
      <x:c r="L293" s="2"/>
      <x:c r="M293" s="2"/>
      <x:c r="N293" s="2"/>
    </x:row>
    <x:row r="294" ht="22" customHeight="1">
      <x:c r="A294" s="2"/>
      <x:c r="B294" s="2"/>
      <x:c r="C294" s="2"/>
      <x:c r="D294" s="2"/>
      <x:c r="E294" s="2"/>
      <x:c r="F294" s="2"/>
      <x:c r="G294" s="2"/>
      <x:c r="H294" s="2"/>
      <x:c r="I294" s="2"/>
      <x:c r="J294" s="2"/>
      <x:c r="K294" s="2"/>
      <x:c r="L294" s="2"/>
      <x:c r="M294" s="2"/>
      <x:c r="N294" s="2"/>
    </x:row>
    <x:row r="295" ht="22" customHeight="1">
      <x:c r="A295" s="2"/>
      <x:c r="B295" s="2"/>
      <x:c r="C295" s="2"/>
      <x:c r="D295" s="2"/>
      <x:c r="E295" s="2"/>
      <x:c r="F295" s="2"/>
      <x:c r="G295" s="2"/>
      <x:c r="H295" s="2"/>
      <x:c r="I295" s="2"/>
      <x:c r="J295" s="2"/>
      <x:c r="K295" s="2"/>
      <x:c r="L295" s="2"/>
      <x:c r="M295" s="2"/>
      <x:c r="N295" s="2"/>
    </x:row>
    <x:row r="296" ht="22" customHeight="1">
      <x:c r="A296" s="2"/>
      <x:c r="B296" s="2"/>
      <x:c r="C296" s="2"/>
      <x:c r="D296" s="2"/>
      <x:c r="E296" s="2"/>
      <x:c r="F296" s="2"/>
      <x:c r="G296" s="2"/>
      <x:c r="H296" s="2"/>
      <x:c r="I296" s="2"/>
      <x:c r="J296" s="2"/>
      <x:c r="K296" s="2"/>
      <x:c r="L296" s="2"/>
      <x:c r="M296" s="2"/>
      <x:c r="N296" s="2"/>
    </x:row>
    <x:row r="297" ht="22" customHeight="1">
      <x:c r="A297" s="2"/>
      <x:c r="B297" s="2"/>
      <x:c r="C297" s="2"/>
      <x:c r="D297" s="2"/>
      <x:c r="E297" s="2"/>
      <x:c r="F297" s="2"/>
      <x:c r="G297" s="2"/>
      <x:c r="H297" s="2"/>
      <x:c r="I297" s="2"/>
      <x:c r="J297" s="2"/>
      <x:c r="K297" s="2"/>
      <x:c r="L297" s="2"/>
      <x:c r="M297" s="2"/>
      <x:c r="N297" s="2"/>
    </x:row>
    <x:row r="298" ht="22" customHeight="1">
      <x:c r="A298" s="2"/>
      <x:c r="B298" s="2"/>
      <x:c r="C298" s="2"/>
      <x:c r="D298" s="2"/>
      <x:c r="E298" s="2"/>
      <x:c r="F298" s="2"/>
      <x:c r="G298" s="2"/>
      <x:c r="H298" s="2"/>
      <x:c r="I298" s="2"/>
      <x:c r="J298" s="2"/>
      <x:c r="K298" s="2"/>
      <x:c r="L298" s="2"/>
      <x:c r="M298" s="2"/>
      <x:c r="N298" s="2"/>
    </x:row>
    <x:row r="299" ht="22" customHeight="1">
      <x:c r="A299" s="2"/>
      <x:c r="B299" s="2"/>
      <x:c r="C299" s="2"/>
      <x:c r="D299" s="2"/>
      <x:c r="E299" s="2"/>
      <x:c r="F299" s="2"/>
      <x:c r="G299" s="2"/>
      <x:c r="H299" s="2"/>
      <x:c r="I299" s="2"/>
      <x:c r="J299" s="2"/>
      <x:c r="K299" s="2"/>
      <x:c r="L299" s="2"/>
      <x:c r="M299" s="2"/>
      <x:c r="N299" s="2"/>
    </x:row>
    <x:row r="300" ht="22" customHeight="1">
      <x:c r="A300" s="2"/>
      <x:c r="B300" s="2"/>
      <x:c r="C300" s="2"/>
      <x:c r="D300" s="2"/>
      <x:c r="E300" s="2"/>
      <x:c r="F300" s="2"/>
      <x:c r="G300" s="2"/>
      <x:c r="H300" s="2"/>
      <x:c r="I300" s="2"/>
      <x:c r="J300" s="2"/>
      <x:c r="K300" s="2"/>
      <x:c r="L300" s="2"/>
      <x:c r="M300" s="2"/>
      <x:c r="N300" s="2"/>
    </x:row>
    <x:row r="301" ht="22" customHeight="1">
      <x:c r="A301" s="2"/>
      <x:c r="B301" s="2"/>
      <x:c r="C301" s="2"/>
      <x:c r="D301" s="2"/>
      <x:c r="E301" s="2"/>
      <x:c r="F301" s="2"/>
      <x:c r="G301" s="2"/>
      <x:c r="H301" s="2"/>
      <x:c r="I301" s="2"/>
      <x:c r="J301" s="2"/>
      <x:c r="K301" s="2"/>
      <x:c r="L301" s="2"/>
      <x:c r="M301" s="2"/>
      <x:c r="N301" s="2"/>
    </x:row>
    <x:row r="302" ht="22" customHeight="1">
      <x:c r="A302" s="2"/>
      <x:c r="B302" s="2"/>
      <x:c r="C302" s="2"/>
      <x:c r="D302" s="2"/>
      <x:c r="E302" s="2"/>
      <x:c r="F302" s="2"/>
      <x:c r="G302" s="2"/>
      <x:c r="H302" s="2"/>
      <x:c r="I302" s="2"/>
      <x:c r="J302" s="2"/>
      <x:c r="K302" s="2"/>
      <x:c r="L302" s="2"/>
      <x:c r="M302" s="2"/>
      <x:c r="N302" s="2"/>
    </x:row>
    <x:row r="303" ht="22" customHeight="1">
      <x:c r="A303" s="2"/>
      <x:c r="B303" s="2"/>
      <x:c r="C303" s="2"/>
      <x:c r="D303" s="2"/>
      <x:c r="E303" s="2"/>
      <x:c r="F303" s="2"/>
      <x:c r="G303" s="2"/>
      <x:c r="H303" s="2"/>
      <x:c r="I303" s="2"/>
      <x:c r="J303" s="2"/>
      <x:c r="K303" s="2"/>
      <x:c r="L303" s="2"/>
      <x:c r="M303" s="2"/>
      <x:c r="N303" s="2"/>
    </x:row>
    <x:row r="304" ht="22" customHeight="1">
      <x:c r="A304" s="2"/>
      <x:c r="B304" s="2"/>
      <x:c r="C304" s="2"/>
      <x:c r="D304" s="2"/>
      <x:c r="E304" s="2"/>
      <x:c r="F304" s="2"/>
      <x:c r="G304" s="2"/>
      <x:c r="H304" s="2"/>
      <x:c r="I304" s="2"/>
      <x:c r="J304" s="2"/>
      <x:c r="K304" s="2"/>
      <x:c r="L304" s="2"/>
      <x:c r="M304" s="2"/>
      <x:c r="N304" s="2"/>
    </x:row>
    <x:row r="305" ht="22" customHeight="1">
      <x:c r="A305" s="2"/>
      <x:c r="B305" s="2"/>
      <x:c r="C305" s="2"/>
      <x:c r="D305" s="2"/>
      <x:c r="E305" s="2"/>
      <x:c r="F305" s="2"/>
      <x:c r="G305" s="2"/>
      <x:c r="H305" s="2"/>
      <x:c r="I305" s="2"/>
      <x:c r="J305" s="2"/>
      <x:c r="K305" s="2"/>
      <x:c r="L305" s="2"/>
      <x:c r="M305" s="2"/>
      <x:c r="N305" s="2"/>
    </x:row>
    <x:row r="306" ht="22" customHeight="1">
      <x:c r="A306" s="2"/>
      <x:c r="B306" s="2"/>
      <x:c r="C306" s="2"/>
      <x:c r="D306" s="2"/>
      <x:c r="E306" s="2"/>
      <x:c r="F306" s="2"/>
      <x:c r="G306" s="2"/>
      <x:c r="H306" s="2"/>
      <x:c r="I306" s="2"/>
      <x:c r="J306" s="2"/>
      <x:c r="K306" s="2"/>
      <x:c r="L306" s="2"/>
      <x:c r="M306" s="2"/>
      <x:c r="N306" s="2"/>
    </x:row>
    <x:row r="307" ht="22" customHeight="1">
      <x:c r="A307" s="2"/>
      <x:c r="B307" s="2"/>
      <x:c r="C307" s="2"/>
      <x:c r="D307" s="2"/>
      <x:c r="E307" s="2"/>
      <x:c r="F307" s="2"/>
      <x:c r="G307" s="2"/>
      <x:c r="H307" s="2"/>
      <x:c r="I307" s="2"/>
      <x:c r="J307" s="2"/>
      <x:c r="K307" s="2"/>
      <x:c r="L307" s="2"/>
      <x:c r="M307" s="2"/>
      <x:c r="N307" s="2"/>
    </x:row>
    <x:row r="308" ht="22" customHeight="1">
      <x:c r="A308" s="2"/>
      <x:c r="B308" s="2"/>
      <x:c r="C308" s="2"/>
      <x:c r="D308" s="2"/>
      <x:c r="E308" s="2"/>
      <x:c r="F308" s="2"/>
      <x:c r="G308" s="2"/>
      <x:c r="H308" s="2"/>
      <x:c r="I308" s="2"/>
      <x:c r="J308" s="2"/>
      <x:c r="K308" s="2"/>
      <x:c r="L308" s="2"/>
      <x:c r="M308" s="2"/>
      <x:c r="N308" s="2"/>
    </x:row>
    <x:row r="309" ht="22" customHeight="1">
      <x:c r="A309" s="2"/>
      <x:c r="B309" s="2"/>
      <x:c r="C309" s="2"/>
      <x:c r="D309" s="2"/>
      <x:c r="E309" s="2"/>
      <x:c r="F309" s="2"/>
      <x:c r="G309" s="2"/>
      <x:c r="H309" s="2"/>
      <x:c r="I309" s="2"/>
      <x:c r="J309" s="2"/>
      <x:c r="K309" s="2"/>
      <x:c r="L309" s="2"/>
      <x:c r="M309" s="2"/>
      <x:c r="N309" s="2"/>
    </x:row>
    <x:row r="310" ht="22" customHeight="1">
      <x:c r="A310" s="2"/>
      <x:c r="B310" s="2"/>
      <x:c r="C310" s="2"/>
      <x:c r="D310" s="2"/>
      <x:c r="E310" s="2"/>
      <x:c r="F310" s="2"/>
      <x:c r="G310" s="2"/>
      <x:c r="H310" s="2"/>
      <x:c r="I310" s="2"/>
      <x:c r="J310" s="2"/>
      <x:c r="K310" s="2"/>
      <x:c r="L310" s="2"/>
      <x:c r="M310" s="2"/>
      <x:c r="N310" s="2"/>
    </x:row>
    <x:row r="311" ht="22" customHeight="1">
      <x:c r="A311" s="2"/>
      <x:c r="B311" s="2"/>
      <x:c r="C311" s="2"/>
      <x:c r="D311" s="2"/>
      <x:c r="E311" s="2"/>
      <x:c r="F311" s="2"/>
      <x:c r="G311" s="2"/>
      <x:c r="H311" s="2"/>
      <x:c r="I311" s="2"/>
      <x:c r="J311" s="2"/>
      <x:c r="K311" s="2"/>
      <x:c r="L311" s="2"/>
      <x:c r="M311" s="2"/>
      <x:c r="N311" s="2"/>
    </x:row>
    <x:row r="312" ht="22" customHeight="1">
      <x:c r="A312" s="2"/>
      <x:c r="B312" s="2"/>
      <x:c r="C312" s="2"/>
      <x:c r="D312" s="2"/>
      <x:c r="E312" s="2"/>
      <x:c r="F312" s="2"/>
      <x:c r="G312" s="2"/>
      <x:c r="H312" s="2"/>
      <x:c r="I312" s="2"/>
      <x:c r="J312" s="2"/>
      <x:c r="K312" s="2"/>
      <x:c r="L312" s="2"/>
      <x:c r="M312" s="2"/>
      <x:c r="N312" s="2"/>
    </x:row>
    <x:row r="313" ht="22" customHeight="1">
      <x:c r="A313" s="2"/>
      <x:c r="B313" s="2"/>
      <x:c r="C313" s="2"/>
      <x:c r="D313" s="2"/>
      <x:c r="E313" s="2"/>
      <x:c r="F313" s="2"/>
      <x:c r="G313" s="2"/>
      <x:c r="H313" s="2"/>
      <x:c r="I313" s="2"/>
      <x:c r="J313" s="2"/>
      <x:c r="K313" s="2"/>
      <x:c r="L313" s="2"/>
      <x:c r="M313" s="2"/>
      <x:c r="N313" s="2"/>
    </x:row>
    <x:row r="314" ht="22" customHeight="1">
      <x:c r="A314" s="2"/>
      <x:c r="B314" s="2"/>
      <x:c r="C314" s="2"/>
      <x:c r="D314" s="2"/>
      <x:c r="E314" s="2"/>
      <x:c r="F314" s="2"/>
      <x:c r="G314" s="2"/>
      <x:c r="H314" s="2"/>
      <x:c r="I314" s="2"/>
      <x:c r="J314" s="2"/>
      <x:c r="K314" s="2"/>
      <x:c r="L314" s="2"/>
      <x:c r="M314" s="2"/>
      <x:c r="N314" s="2"/>
    </x:row>
    <x:row r="315" ht="22" customHeight="1">
      <x:c r="A315" s="2"/>
      <x:c r="B315" s="2"/>
      <x:c r="C315" s="2"/>
      <x:c r="D315" s="2"/>
      <x:c r="E315" s="2"/>
      <x:c r="F315" s="2"/>
      <x:c r="G315" s="2"/>
      <x:c r="H315" s="2"/>
      <x:c r="I315" s="2"/>
      <x:c r="J315" s="2"/>
      <x:c r="K315" s="2"/>
      <x:c r="L315" s="2"/>
      <x:c r="M315" s="2"/>
      <x:c r="N315" s="2"/>
    </x:row>
    <x:row r="316" ht="22" customHeight="1">
      <x:c r="A316" s="2"/>
      <x:c r="B316" s="2"/>
      <x:c r="C316" s="2"/>
      <x:c r="D316" s="2"/>
      <x:c r="E316" s="2"/>
      <x:c r="F316" s="2"/>
      <x:c r="G316" s="2"/>
      <x:c r="H316" s="2"/>
      <x:c r="I316" s="2"/>
      <x:c r="J316" s="2"/>
      <x:c r="K316" s="2"/>
      <x:c r="L316" s="2"/>
      <x:c r="M316" s="2"/>
      <x:c r="N316" s="2"/>
    </x:row>
    <x:row r="317" ht="22" customHeight="1">
      <x:c r="A317" s="2"/>
      <x:c r="B317" s="2"/>
      <x:c r="C317" s="2"/>
      <x:c r="D317" s="2"/>
      <x:c r="E317" s="2"/>
      <x:c r="F317" s="2"/>
      <x:c r="G317" s="2"/>
      <x:c r="H317" s="2"/>
      <x:c r="I317" s="2"/>
      <x:c r="J317" s="2"/>
      <x:c r="K317" s="2"/>
      <x:c r="L317" s="2"/>
      <x:c r="M317" s="2"/>
      <x:c r="N317" s="2"/>
    </x:row>
    <x:row r="318" ht="22" customHeight="1">
      <x:c r="A318" s="2"/>
      <x:c r="B318" s="2"/>
      <x:c r="C318" s="2"/>
      <x:c r="D318" s="2"/>
      <x:c r="E318" s="2"/>
      <x:c r="F318" s="2"/>
      <x:c r="G318" s="2"/>
      <x:c r="H318" s="2"/>
      <x:c r="I318" s="2"/>
      <x:c r="J318" s="2"/>
      <x:c r="K318" s="2"/>
      <x:c r="L318" s="2"/>
      <x:c r="M318" s="2"/>
      <x:c r="N318" s="2"/>
    </x:row>
    <x:row r="319" ht="22" customHeight="1">
      <x:c r="A319" s="2"/>
      <x:c r="B319" s="2"/>
      <x:c r="C319" s="2"/>
      <x:c r="D319" s="2"/>
      <x:c r="E319" s="2"/>
      <x:c r="F319" s="2"/>
      <x:c r="G319" s="2"/>
      <x:c r="H319" s="2"/>
      <x:c r="I319" s="2"/>
      <x:c r="J319" s="2"/>
      <x:c r="K319" s="2"/>
      <x:c r="L319" s="2"/>
      <x:c r="M319" s="2"/>
      <x:c r="N319" s="2"/>
    </x:row>
    <x:row r="320" ht="22" customHeight="1">
      <x:c r="A320" s="2"/>
      <x:c r="B320" s="2"/>
      <x:c r="C320" s="2"/>
      <x:c r="D320" s="2"/>
      <x:c r="E320" s="2"/>
      <x:c r="F320" s="2"/>
      <x:c r="G320" s="2"/>
      <x:c r="H320" s="2"/>
      <x:c r="I320" s="2"/>
      <x:c r="J320" s="2"/>
      <x:c r="K320" s="2"/>
      <x:c r="L320" s="2"/>
      <x:c r="M320" s="2"/>
      <x:c r="N320" s="2"/>
    </x:row>
    <x:row r="321" ht="22" customHeight="1">
      <x:c r="A321" s="2"/>
      <x:c r="B321" s="2"/>
      <x:c r="C321" s="2"/>
      <x:c r="D321" s="2"/>
      <x:c r="E321" s="2"/>
      <x:c r="F321" s="2"/>
      <x:c r="G321" s="2"/>
      <x:c r="H321" s="2"/>
      <x:c r="I321" s="2"/>
      <x:c r="J321" s="2"/>
      <x:c r="K321" s="2"/>
      <x:c r="L321" s="2"/>
      <x:c r="M321" s="2"/>
      <x:c r="N321" s="2"/>
    </x:row>
    <x:row r="322" ht="22" customHeight="1">
      <x:c r="A322" s="2"/>
      <x:c r="B322" s="2"/>
      <x:c r="C322" s="2"/>
      <x:c r="D322" s="2"/>
      <x:c r="E322" s="2"/>
      <x:c r="F322" s="2"/>
      <x:c r="G322" s="2"/>
      <x:c r="H322" s="2"/>
      <x:c r="I322" s="2"/>
      <x:c r="J322" s="2"/>
      <x:c r="K322" s="2"/>
      <x:c r="L322" s="2"/>
      <x:c r="M322" s="2"/>
      <x:c r="N322" s="2"/>
    </x:row>
    <x:row r="323" ht="22" customHeight="1">
      <x:c r="A323" s="2"/>
      <x:c r="B323" s="2"/>
      <x:c r="C323" s="2"/>
      <x:c r="D323" s="2"/>
      <x:c r="E323" s="2"/>
      <x:c r="F323" s="2"/>
      <x:c r="G323" s="2"/>
      <x:c r="H323" s="2"/>
      <x:c r="I323" s="2"/>
      <x:c r="J323" s="2"/>
      <x:c r="K323" s="2"/>
      <x:c r="L323" s="2"/>
      <x:c r="M323" s="2"/>
      <x:c r="N323" s="2"/>
    </x:row>
    <x:row r="324" ht="22" customHeight="1">
      <x:c r="A324" s="2"/>
      <x:c r="B324" s="2"/>
      <x:c r="C324" s="2"/>
      <x:c r="D324" s="2"/>
      <x:c r="E324" s="2"/>
      <x:c r="F324" s="2"/>
      <x:c r="G324" s="2"/>
      <x:c r="H324" s="2"/>
      <x:c r="I324" s="2"/>
      <x:c r="J324" s="2"/>
      <x:c r="K324" s="2"/>
      <x:c r="L324" s="2"/>
      <x:c r="M324" s="2"/>
      <x:c r="N324" s="2"/>
    </x:row>
    <x:row r="325" ht="22" customHeight="1">
      <x:c r="A325" s="2"/>
      <x:c r="B325" s="2"/>
      <x:c r="C325" s="2"/>
      <x:c r="D325" s="2"/>
      <x:c r="E325" s="2"/>
      <x:c r="F325" s="2"/>
      <x:c r="G325" s="2"/>
      <x:c r="H325" s="2"/>
      <x:c r="I325" s="2"/>
      <x:c r="J325" s="2"/>
      <x:c r="K325" s="2"/>
      <x:c r="L325" s="2"/>
      <x:c r="M325" s="2"/>
      <x:c r="N325" s="2"/>
    </x:row>
    <x:row r="326" ht="22" customHeight="1">
      <x:c r="A326" s="2"/>
      <x:c r="B326" s="2"/>
      <x:c r="C326" s="2"/>
      <x:c r="D326" s="2"/>
      <x:c r="E326" s="2"/>
      <x:c r="F326" s="2"/>
      <x:c r="G326" s="2"/>
      <x:c r="H326" s="2"/>
      <x:c r="I326" s="2"/>
      <x:c r="J326" s="2"/>
      <x:c r="K326" s="2"/>
      <x:c r="L326" s="2"/>
      <x:c r="M326" s="2"/>
      <x:c r="N326" s="2"/>
    </x:row>
    <x:row r="327" ht="22" customHeight="1">
      <x:c r="A327" s="2"/>
      <x:c r="B327" s="2"/>
      <x:c r="C327" s="2"/>
      <x:c r="D327" s="2"/>
      <x:c r="E327" s="2"/>
      <x:c r="F327" s="2"/>
      <x:c r="G327" s="2"/>
      <x:c r="H327" s="2"/>
      <x:c r="I327" s="2"/>
      <x:c r="J327" s="2"/>
      <x:c r="K327" s="2"/>
      <x:c r="L327" s="2"/>
      <x:c r="M327" s="2"/>
      <x:c r="N327" s="2"/>
    </x:row>
    <x:row r="328" ht="22" customHeight="1">
      <x:c r="A328" s="2"/>
      <x:c r="B328" s="2"/>
      <x:c r="C328" s="2"/>
      <x:c r="D328" s="2"/>
      <x:c r="E328" s="2"/>
      <x:c r="F328" s="2"/>
      <x:c r="G328" s="2"/>
      <x:c r="H328" s="2"/>
      <x:c r="I328" s="2"/>
      <x:c r="J328" s="2"/>
      <x:c r="K328" s="2"/>
      <x:c r="L328" s="2"/>
      <x:c r="M328" s="2"/>
      <x:c r="N328" s="2"/>
    </x:row>
    <x:row r="329" ht="22" customHeight="1">
      <x:c r="A329" s="2"/>
      <x:c r="B329" s="2"/>
      <x:c r="C329" s="2"/>
      <x:c r="D329" s="2"/>
      <x:c r="E329" s="2"/>
      <x:c r="F329" s="2"/>
      <x:c r="G329" s="2"/>
      <x:c r="H329" s="2"/>
      <x:c r="I329" s="2"/>
      <x:c r="J329" s="2"/>
      <x:c r="K329" s="2"/>
      <x:c r="L329" s="2"/>
      <x:c r="M329" s="2"/>
      <x:c r="N329" s="2"/>
    </x:row>
    <x:row r="330" ht="22" customHeight="1">
      <x:c r="A330" s="2"/>
      <x:c r="B330" s="2"/>
      <x:c r="C330" s="2"/>
      <x:c r="D330" s="2"/>
      <x:c r="E330" s="2"/>
      <x:c r="F330" s="2"/>
      <x:c r="G330" s="2"/>
      <x:c r="H330" s="2"/>
      <x:c r="I330" s="2"/>
      <x:c r="J330" s="2"/>
      <x:c r="K330" s="2"/>
      <x:c r="L330" s="2"/>
      <x:c r="M330" s="2"/>
      <x:c r="N330" s="2"/>
    </x:row>
    <x:row r="331" ht="22" customHeight="1">
      <x:c r="A331" s="2"/>
      <x:c r="B331" s="2"/>
      <x:c r="C331" s="2"/>
      <x:c r="D331" s="2"/>
      <x:c r="E331" s="2"/>
      <x:c r="F331" s="2"/>
      <x:c r="G331" s="2"/>
      <x:c r="H331" s="2"/>
      <x:c r="I331" s="2"/>
      <x:c r="J331" s="2"/>
      <x:c r="K331" s="2"/>
      <x:c r="L331" s="2"/>
      <x:c r="M331" s="2"/>
      <x:c r="N331" s="2"/>
    </x:row>
    <x:row r="332" ht="22" customHeight="1">
      <x:c r="A332" s="2"/>
      <x:c r="B332" s="2"/>
      <x:c r="C332" s="2"/>
      <x:c r="D332" s="2"/>
      <x:c r="E332" s="2"/>
      <x:c r="F332" s="2"/>
      <x:c r="G332" s="2"/>
      <x:c r="H332" s="2"/>
      <x:c r="I332" s="2"/>
      <x:c r="J332" s="2"/>
      <x:c r="K332" s="2"/>
      <x:c r="L332" s="2"/>
      <x:c r="M332" s="2"/>
      <x:c r="N332" s="2"/>
    </x:row>
    <x:row r="333" ht="22" customHeight="1">
      <x:c r="A333" s="2"/>
      <x:c r="B333" s="2"/>
      <x:c r="C333" s="2"/>
      <x:c r="D333" s="2"/>
      <x:c r="E333" s="2"/>
      <x:c r="F333" s="2"/>
      <x:c r="G333" s="2"/>
      <x:c r="H333" s="2"/>
      <x:c r="I333" s="2"/>
      <x:c r="J333" s="2"/>
      <x:c r="K333" s="2"/>
      <x:c r="L333" s="2"/>
      <x:c r="M333" s="2"/>
      <x:c r="N333" s="2"/>
    </x:row>
    <x:row r="334" ht="22" customHeight="1">
      <x:c r="A334" s="2"/>
      <x:c r="B334" s="2"/>
      <x:c r="C334" s="2"/>
      <x:c r="D334" s="2"/>
      <x:c r="E334" s="2"/>
      <x:c r="F334" s="2"/>
      <x:c r="G334" s="2"/>
      <x:c r="H334" s="2"/>
      <x:c r="I334" s="2"/>
      <x:c r="J334" s="2"/>
      <x:c r="K334" s="2"/>
      <x:c r="L334" s="2"/>
      <x:c r="M334" s="2"/>
      <x:c r="N334" s="2"/>
    </x:row>
    <x:row r="335" ht="22" customHeight="1">
      <x:c r="A335" s="2"/>
      <x:c r="B335" s="2"/>
      <x:c r="C335" s="2"/>
      <x:c r="D335" s="2"/>
      <x:c r="E335" s="2"/>
      <x:c r="F335" s="2"/>
      <x:c r="G335" s="2"/>
      <x:c r="H335" s="2"/>
      <x:c r="I335" s="2"/>
      <x:c r="J335" s="2"/>
      <x:c r="K335" s="2"/>
      <x:c r="L335" s="2"/>
      <x:c r="M335" s="2"/>
      <x:c r="N335" s="2"/>
    </x:row>
    <x:row r="336" ht="22" customHeight="1">
      <x:c r="A336" s="2"/>
      <x:c r="B336" s="2"/>
      <x:c r="C336" s="2"/>
      <x:c r="D336" s="2"/>
      <x:c r="E336" s="2"/>
      <x:c r="F336" s="2"/>
      <x:c r="G336" s="2"/>
      <x:c r="H336" s="2"/>
      <x:c r="I336" s="2"/>
      <x:c r="J336" s="2"/>
      <x:c r="K336" s="2"/>
      <x:c r="L336" s="2"/>
      <x:c r="M336" s="2"/>
      <x:c r="N336" s="2"/>
    </x:row>
    <x:row r="337" ht="22" customHeight="1">
      <x:c r="A337" s="2"/>
      <x:c r="B337" s="2"/>
      <x:c r="C337" s="2"/>
      <x:c r="D337" s="2"/>
      <x:c r="E337" s="2"/>
      <x:c r="F337" s="2"/>
      <x:c r="G337" s="2"/>
      <x:c r="H337" s="2"/>
      <x:c r="I337" s="2"/>
      <x:c r="J337" s="2"/>
      <x:c r="K337" s="2"/>
      <x:c r="L337" s="2"/>
      <x:c r="M337" s="2"/>
      <x:c r="N337" s="2"/>
    </x:row>
    <x:row r="338" ht="22" customHeight="1">
      <x:c r="A338" s="2"/>
      <x:c r="B338" s="2"/>
      <x:c r="C338" s="2"/>
      <x:c r="D338" s="2"/>
      <x:c r="E338" s="2"/>
      <x:c r="F338" s="2"/>
      <x:c r="G338" s="2"/>
      <x:c r="H338" s="2"/>
      <x:c r="I338" s="2"/>
      <x:c r="J338" s="2"/>
      <x:c r="K338" s="2"/>
      <x:c r="L338" s="2"/>
      <x:c r="M338" s="2"/>
      <x:c r="N338" s="2"/>
    </x:row>
    <x:row r="339" ht="22" customHeight="1">
      <x:c r="A339" s="2"/>
      <x:c r="B339" s="2"/>
      <x:c r="C339" s="2"/>
      <x:c r="D339" s="2"/>
      <x:c r="E339" s="2"/>
      <x:c r="F339" s="2"/>
      <x:c r="G339" s="2"/>
      <x:c r="H339" s="2"/>
      <x:c r="I339" s="2"/>
      <x:c r="J339" s="2"/>
      <x:c r="K339" s="2"/>
      <x:c r="L339" s="2"/>
      <x:c r="M339" s="2"/>
      <x:c r="N339" s="2"/>
    </x:row>
    <x:row r="340" ht="22" customHeight="1">
      <x:c r="A340" s="2"/>
      <x:c r="B340" s="2"/>
      <x:c r="C340" s="2"/>
      <x:c r="D340" s="2"/>
      <x:c r="E340" s="2"/>
      <x:c r="F340" s="2"/>
      <x:c r="G340" s="2"/>
      <x:c r="H340" s="2"/>
      <x:c r="I340" s="2"/>
      <x:c r="J340" s="2"/>
      <x:c r="K340" s="2"/>
      <x:c r="L340" s="2"/>
      <x:c r="M340" s="2"/>
      <x:c r="N340" s="2"/>
    </x:row>
    <x:row r="341" ht="22" customHeight="1">
      <x:c r="A341" s="2"/>
      <x:c r="B341" s="2"/>
      <x:c r="C341" s="2"/>
      <x:c r="D341" s="2"/>
      <x:c r="E341" s="2"/>
      <x:c r="F341" s="2"/>
      <x:c r="G341" s="2"/>
      <x:c r="H341" s="2"/>
      <x:c r="I341" s="2"/>
      <x:c r="J341" s="2"/>
      <x:c r="K341" s="2"/>
      <x:c r="L341" s="2"/>
      <x:c r="M341" s="2"/>
      <x:c r="N341" s="2"/>
    </x:row>
    <x:row r="342" ht="22" customHeight="1">
      <x:c r="A342" s="2"/>
      <x:c r="B342" s="2"/>
      <x:c r="C342" s="2"/>
      <x:c r="D342" s="2"/>
      <x:c r="E342" s="2"/>
      <x:c r="F342" s="2"/>
      <x:c r="G342" s="2"/>
      <x:c r="H342" s="2"/>
      <x:c r="I342" s="2"/>
      <x:c r="J342" s="2"/>
      <x:c r="K342" s="2"/>
      <x:c r="L342" s="2"/>
      <x:c r="M342" s="2"/>
      <x:c r="N342" s="2"/>
    </x:row>
    <x:row r="343" ht="22" customHeight="1">
      <x:c r="A343" s="2"/>
      <x:c r="B343" s="2"/>
      <x:c r="C343" s="2"/>
      <x:c r="D343" s="2"/>
      <x:c r="E343" s="2"/>
      <x:c r="F343" s="2"/>
      <x:c r="G343" s="2"/>
      <x:c r="H343" s="2"/>
      <x:c r="I343" s="2"/>
      <x:c r="J343" s="2"/>
      <x:c r="K343" s="2"/>
      <x:c r="L343" s="2"/>
      <x:c r="M343" s="2"/>
      <x:c r="N343" s="2"/>
    </x:row>
    <x:row r="344" ht="22" customHeight="1">
      <x:c r="A344" s="2"/>
      <x:c r="B344" s="2"/>
      <x:c r="C344" s="2"/>
      <x:c r="D344" s="2"/>
      <x:c r="E344" s="2"/>
      <x:c r="F344" s="2"/>
      <x:c r="G344" s="2"/>
      <x:c r="H344" s="2"/>
      <x:c r="I344" s="2"/>
      <x:c r="J344" s="2"/>
      <x:c r="K344" s="2"/>
      <x:c r="L344" s="2"/>
      <x:c r="M344" s="2"/>
      <x:c r="N344" s="2"/>
    </x:row>
    <x:row r="345" ht="22" customHeight="1">
      <x:c r="A345" s="2"/>
      <x:c r="B345" s="2"/>
      <x:c r="C345" s="2"/>
      <x:c r="D345" s="2"/>
      <x:c r="E345" s="2"/>
      <x:c r="F345" s="2"/>
      <x:c r="G345" s="2"/>
      <x:c r="H345" s="2"/>
      <x:c r="I345" s="2"/>
      <x:c r="J345" s="2"/>
      <x:c r="K345" s="2"/>
      <x:c r="L345" s="2"/>
      <x:c r="M345" s="2"/>
      <x:c r="N345" s="2"/>
    </x:row>
    <x:row r="346" ht="22" customHeight="1">
      <x:c r="A346" s="2"/>
      <x:c r="B346" s="2"/>
      <x:c r="C346" s="2"/>
      <x:c r="D346" s="2"/>
      <x:c r="E346" s="2"/>
      <x:c r="F346" s="2"/>
      <x:c r="G346" s="2"/>
      <x:c r="H346" s="2"/>
      <x:c r="I346" s="2"/>
      <x:c r="J346" s="2"/>
      <x:c r="K346" s="2"/>
      <x:c r="L346" s="2"/>
      <x:c r="M346" s="2"/>
      <x:c r="N346" s="2"/>
    </x:row>
    <x:row r="347" ht="22" customHeight="1">
      <x:c r="A347" s="2"/>
      <x:c r="B347" s="2"/>
      <x:c r="C347" s="2"/>
      <x:c r="D347" s="2"/>
      <x:c r="E347" s="2"/>
      <x:c r="F347" s="2"/>
      <x:c r="G347" s="2"/>
      <x:c r="H347" s="2"/>
      <x:c r="I347" s="2"/>
      <x:c r="J347" s="2"/>
      <x:c r="K347" s="2"/>
      <x:c r="L347" s="2"/>
      <x:c r="M347" s="2"/>
      <x:c r="N347" s="2"/>
    </x:row>
    <x:row r="348" ht="22" customHeight="1">
      <x:c r="A348" s="2"/>
      <x:c r="B348" s="2"/>
      <x:c r="C348" s="2"/>
      <x:c r="D348" s="2"/>
      <x:c r="E348" s="2"/>
      <x:c r="F348" s="2"/>
      <x:c r="G348" s="2"/>
      <x:c r="H348" s="2"/>
      <x:c r="I348" s="2"/>
      <x:c r="J348" s="2"/>
      <x:c r="K348" s="2"/>
      <x:c r="L348" s="2"/>
      <x:c r="M348" s="2"/>
      <x:c r="N348" s="2"/>
    </x:row>
    <x:row r="349" ht="22" customHeight="1">
      <x:c r="A349" s="2"/>
      <x:c r="B349" s="2"/>
      <x:c r="C349" s="2"/>
      <x:c r="D349" s="2"/>
      <x:c r="E349" s="2"/>
      <x:c r="F349" s="2"/>
      <x:c r="G349" s="2"/>
      <x:c r="H349" s="2"/>
      <x:c r="I349" s="2"/>
      <x:c r="J349" s="2"/>
      <x:c r="K349" s="2"/>
      <x:c r="L349" s="2"/>
      <x:c r="M349" s="2"/>
      <x:c r="N349" s="2"/>
    </x:row>
    <x:row r="350" ht="22" customHeight="1">
      <x:c r="A350" s="2"/>
      <x:c r="B350" s="2"/>
      <x:c r="C350" s="2"/>
      <x:c r="D350" s="2"/>
      <x:c r="E350" s="2"/>
      <x:c r="F350" s="2"/>
      <x:c r="G350" s="2"/>
      <x:c r="H350" s="2"/>
      <x:c r="I350" s="2"/>
      <x:c r="J350" s="2"/>
      <x:c r="K350" s="2"/>
      <x:c r="L350" s="2"/>
      <x:c r="M350" s="2"/>
      <x:c r="N350" s="2"/>
    </x:row>
    <x:row r="351" ht="22" customHeight="1">
      <x:c r="A351" s="2"/>
      <x:c r="B351" s="2"/>
      <x:c r="C351" s="2"/>
      <x:c r="D351" s="2"/>
      <x:c r="E351" s="2"/>
      <x:c r="F351" s="2"/>
      <x:c r="G351" s="2"/>
      <x:c r="H351" s="2"/>
      <x:c r="I351" s="2"/>
      <x:c r="J351" s="2"/>
      <x:c r="K351" s="2"/>
      <x:c r="L351" s="2"/>
      <x:c r="M351" s="2"/>
      <x:c r="N351" s="2"/>
    </x:row>
    <x:row r="352" ht="22" customHeight="1">
      <x:c r="A352" s="2"/>
      <x:c r="B352" s="2"/>
      <x:c r="C352" s="2"/>
      <x:c r="D352" s="2"/>
      <x:c r="E352" s="2"/>
      <x:c r="F352" s="2"/>
      <x:c r="G352" s="2"/>
      <x:c r="H352" s="2"/>
      <x:c r="I352" s="2"/>
      <x:c r="J352" s="2"/>
      <x:c r="K352" s="2"/>
      <x:c r="L352" s="2"/>
      <x:c r="M352" s="2"/>
      <x:c r="N352" s="2"/>
    </x:row>
    <x:row r="353" ht="22" customHeight="1">
      <x:c r="A353" s="2"/>
      <x:c r="B353" s="2"/>
      <x:c r="C353" s="2"/>
      <x:c r="D353" s="2"/>
      <x:c r="E353" s="2"/>
      <x:c r="F353" s="2"/>
      <x:c r="G353" s="2"/>
      <x:c r="H353" s="2"/>
      <x:c r="I353" s="2"/>
      <x:c r="J353" s="2"/>
      <x:c r="K353" s="2"/>
      <x:c r="L353" s="2"/>
      <x:c r="M353" s="2"/>
      <x:c r="N353" s="2"/>
    </x:row>
    <x:row r="354" ht="22" customHeight="1">
      <x:c r="A354" s="2"/>
      <x:c r="B354" s="2"/>
      <x:c r="C354" s="2"/>
      <x:c r="D354" s="2"/>
      <x:c r="E354" s="2"/>
      <x:c r="F354" s="2"/>
      <x:c r="G354" s="2"/>
      <x:c r="H354" s="2"/>
      <x:c r="I354" s="2"/>
      <x:c r="J354" s="2"/>
      <x:c r="K354" s="2"/>
      <x:c r="L354" s="2"/>
      <x:c r="M354" s="2"/>
      <x:c r="N354" s="2"/>
    </x:row>
    <x:row r="355" ht="22" customHeight="1">
      <x:c r="A355" s="2"/>
      <x:c r="B355" s="2"/>
      <x:c r="C355" s="2"/>
      <x:c r="D355" s="2"/>
      <x:c r="E355" s="2"/>
      <x:c r="F355" s="2"/>
      <x:c r="G355" s="2"/>
      <x:c r="H355" s="2"/>
      <x:c r="I355" s="2"/>
      <x:c r="J355" s="2"/>
      <x:c r="K355" s="2"/>
      <x:c r="L355" s="2"/>
      <x:c r="M355" s="2"/>
      <x:c r="N355" s="2"/>
    </x:row>
    <x:row r="356" ht="22" customHeight="1">
      <x:c r="A356" s="2"/>
      <x:c r="B356" s="2"/>
      <x:c r="C356" s="2"/>
      <x:c r="D356" s="2"/>
      <x:c r="E356" s="2"/>
      <x:c r="F356" s="2"/>
      <x:c r="G356" s="2"/>
      <x:c r="H356" s="2"/>
      <x:c r="I356" s="2"/>
      <x:c r="J356" s="2"/>
      <x:c r="K356" s="2"/>
      <x:c r="L356" s="2"/>
      <x:c r="M356" s="2"/>
      <x:c r="N356" s="2"/>
    </x:row>
    <x:row r="357" ht="22" customHeight="1">
      <x:c r="A357" s="2"/>
      <x:c r="B357" s="2"/>
      <x:c r="C357" s="2"/>
      <x:c r="D357" s="2"/>
      <x:c r="E357" s="2"/>
      <x:c r="F357" s="2"/>
      <x:c r="G357" s="2"/>
      <x:c r="H357" s="2"/>
      <x:c r="I357" s="2"/>
      <x:c r="J357" s="2"/>
      <x:c r="K357" s="2"/>
      <x:c r="L357" s="2"/>
      <x:c r="M357" s="2"/>
      <x:c r="N357" s="2"/>
    </x:row>
    <x:row r="358" ht="22" customHeight="1">
      <x:c r="A358" s="2"/>
      <x:c r="B358" s="2"/>
      <x:c r="C358" s="2"/>
      <x:c r="D358" s="2"/>
      <x:c r="E358" s="2"/>
      <x:c r="F358" s="2"/>
      <x:c r="G358" s="2"/>
      <x:c r="H358" s="2"/>
      <x:c r="I358" s="2"/>
      <x:c r="J358" s="2"/>
      <x:c r="K358" s="2"/>
      <x:c r="L358" s="2"/>
      <x:c r="M358" s="2"/>
      <x:c r="N358" s="2"/>
    </x:row>
    <x:row r="359" ht="22" customHeight="1">
      <x:c r="A359" s="2"/>
      <x:c r="B359" s="2"/>
      <x:c r="C359" s="2"/>
      <x:c r="D359" s="2"/>
      <x:c r="E359" s="2"/>
      <x:c r="F359" s="2"/>
      <x:c r="G359" s="2"/>
      <x:c r="H359" s="2"/>
      <x:c r="I359" s="2"/>
      <x:c r="J359" s="2"/>
      <x:c r="K359" s="2"/>
      <x:c r="L359" s="2"/>
      <x:c r="M359" s="2"/>
      <x:c r="N359" s="2"/>
    </x:row>
    <x:row r="360" ht="22" customHeight="1">
      <x:c r="A360" s="2"/>
      <x:c r="B360" s="2"/>
      <x:c r="C360" s="2"/>
      <x:c r="D360" s="2"/>
      <x:c r="E360" s="2"/>
      <x:c r="F360" s="2"/>
      <x:c r="G360" s="2"/>
      <x:c r="H360" s="2"/>
      <x:c r="I360" s="2"/>
      <x:c r="J360" s="2"/>
      <x:c r="K360" s="2"/>
      <x:c r="L360" s="2"/>
      <x:c r="M360" s="2"/>
      <x:c r="N360" s="2"/>
    </x:row>
    <x:row r="361" ht="22" customHeight="1">
      <x:c r="A361" s="2"/>
      <x:c r="B361" s="2"/>
      <x:c r="C361" s="2"/>
      <x:c r="D361" s="2"/>
      <x:c r="E361" s="2"/>
      <x:c r="F361" s="2"/>
      <x:c r="G361" s="2"/>
      <x:c r="H361" s="2"/>
      <x:c r="I361" s="2"/>
      <x:c r="J361" s="2"/>
      <x:c r="K361" s="2"/>
      <x:c r="L361" s="2"/>
      <x:c r="M361" s="2"/>
      <x:c r="N361" s="2"/>
    </x:row>
    <x:row r="362" ht="22" customHeight="1">
      <x:c r="A362" s="2"/>
      <x:c r="B362" s="2"/>
      <x:c r="C362" s="2"/>
      <x:c r="D362" s="2"/>
      <x:c r="E362" s="2"/>
      <x:c r="F362" s="2"/>
      <x:c r="G362" s="2"/>
      <x:c r="H362" s="2"/>
      <x:c r="I362" s="2"/>
      <x:c r="J362" s="2"/>
      <x:c r="K362" s="2"/>
      <x:c r="L362" s="2"/>
      <x:c r="M362" s="2"/>
      <x:c r="N362" s="2"/>
    </x:row>
    <x:row r="363" ht="22" customHeight="1">
      <x:c r="A363" s="2"/>
      <x:c r="B363" s="2"/>
      <x:c r="C363" s="2"/>
      <x:c r="D363" s="2"/>
      <x:c r="E363" s="2"/>
      <x:c r="F363" s="2"/>
      <x:c r="G363" s="2"/>
      <x:c r="H363" s="2"/>
      <x:c r="I363" s="2"/>
      <x:c r="J363" s="2"/>
      <x:c r="K363" s="2"/>
      <x:c r="L363" s="2"/>
      <x:c r="M363" s="2"/>
      <x:c r="N363" s="2"/>
    </x:row>
    <x:row r="364" ht="22" customHeight="1">
      <x:c r="A364" s="2"/>
      <x:c r="B364" s="2"/>
      <x:c r="C364" s="2"/>
      <x:c r="D364" s="2"/>
      <x:c r="E364" s="2"/>
      <x:c r="F364" s="2"/>
      <x:c r="G364" s="2"/>
      <x:c r="H364" s="2"/>
      <x:c r="I364" s="2"/>
      <x:c r="J364" s="2"/>
      <x:c r="K364" s="2"/>
      <x:c r="L364" s="2"/>
      <x:c r="M364" s="2"/>
      <x:c r="N364" s="2"/>
    </x:row>
    <x:row r="365" ht="22" customHeight="1">
      <x:c r="A365" s="2"/>
      <x:c r="B365" s="2"/>
      <x:c r="C365" s="2"/>
      <x:c r="D365" s="2"/>
      <x:c r="E365" s="2"/>
      <x:c r="F365" s="2"/>
      <x:c r="G365" s="2"/>
      <x:c r="H365" s="2"/>
      <x:c r="I365" s="2"/>
      <x:c r="J365" s="2"/>
      <x:c r="K365" s="2"/>
      <x:c r="L365" s="2"/>
      <x:c r="M365" s="2"/>
      <x:c r="N365" s="2"/>
    </x:row>
    <x:row r="366" ht="22" customHeight="1">
      <x:c r="A366" s="2"/>
      <x:c r="B366" s="2"/>
      <x:c r="C366" s="2"/>
      <x:c r="D366" s="2"/>
      <x:c r="E366" s="2"/>
      <x:c r="F366" s="2"/>
      <x:c r="G366" s="2"/>
      <x:c r="H366" s="2"/>
      <x:c r="I366" s="2"/>
      <x:c r="J366" s="2"/>
      <x:c r="K366" s="2"/>
      <x:c r="L366" s="2"/>
      <x:c r="M366" s="2"/>
      <x:c r="N366" s="2"/>
    </x:row>
    <x:row r="367" ht="22" customHeight="1">
      <x:c r="A367" s="2"/>
      <x:c r="B367" s="2"/>
      <x:c r="C367" s="2"/>
      <x:c r="D367" s="2"/>
      <x:c r="E367" s="2"/>
      <x:c r="F367" s="2"/>
      <x:c r="G367" s="2"/>
      <x:c r="H367" s="2"/>
      <x:c r="I367" s="2"/>
      <x:c r="J367" s="2"/>
      <x:c r="K367" s="2"/>
      <x:c r="L367" s="2"/>
      <x:c r="M367" s="2"/>
      <x:c r="N367" s="2"/>
    </x:row>
    <x:row r="368" ht="22" customHeight="1">
      <x:c r="A368" s="2"/>
      <x:c r="B368" s="2"/>
      <x:c r="C368" s="2"/>
      <x:c r="D368" s="2"/>
      <x:c r="E368" s="2"/>
      <x:c r="F368" s="2"/>
      <x:c r="G368" s="2"/>
      <x:c r="H368" s="2"/>
      <x:c r="I368" s="2"/>
      <x:c r="J368" s="2"/>
      <x:c r="K368" s="2"/>
      <x:c r="L368" s="2"/>
      <x:c r="M368" s="2"/>
      <x:c r="N368" s="2"/>
    </x:row>
    <x:row r="369" ht="22" customHeight="1">
      <x:c r="A369" s="2"/>
      <x:c r="B369" s="2"/>
      <x:c r="C369" s="2"/>
      <x:c r="D369" s="2"/>
      <x:c r="E369" s="2"/>
      <x:c r="F369" s="2"/>
      <x:c r="G369" s="2"/>
      <x:c r="H369" s="2"/>
      <x:c r="I369" s="2"/>
      <x:c r="J369" s="2"/>
      <x:c r="K369" s="2"/>
      <x:c r="L369" s="2"/>
      <x:c r="M369" s="2"/>
      <x:c r="N369" s="2"/>
    </x:row>
    <x:row r="370" ht="22" customHeight="1">
      <x:c r="A370" s="2"/>
      <x:c r="B370" s="2"/>
      <x:c r="C370" s="2"/>
      <x:c r="D370" s="2"/>
      <x:c r="E370" s="2"/>
      <x:c r="F370" s="2"/>
      <x:c r="G370" s="2"/>
      <x:c r="H370" s="2"/>
      <x:c r="I370" s="2"/>
      <x:c r="J370" s="2"/>
      <x:c r="K370" s="2"/>
      <x:c r="L370" s="2"/>
      <x:c r="M370" s="2"/>
      <x:c r="N370" s="2"/>
    </x:row>
    <x:row r="371" ht="22" customHeight="1">
      <x:c r="A371" s="2"/>
      <x:c r="B371" s="2"/>
      <x:c r="C371" s="2"/>
      <x:c r="D371" s="2"/>
      <x:c r="E371" s="2"/>
      <x:c r="F371" s="2"/>
      <x:c r="G371" s="2"/>
      <x:c r="H371" s="2"/>
      <x:c r="I371" s="2"/>
      <x:c r="J371" s="2"/>
      <x:c r="K371" s="2"/>
      <x:c r="L371" s="2"/>
      <x:c r="M371" s="2"/>
      <x:c r="N371" s="2"/>
    </x:row>
    <x:row r="372" ht="22" customHeight="1">
      <x:c r="A372" s="2"/>
      <x:c r="B372" s="2"/>
      <x:c r="C372" s="2"/>
      <x:c r="D372" s="2"/>
      <x:c r="E372" s="2"/>
      <x:c r="F372" s="2"/>
      <x:c r="G372" s="2"/>
      <x:c r="H372" s="2"/>
      <x:c r="I372" s="2"/>
      <x:c r="J372" s="2"/>
      <x:c r="K372" s="2"/>
      <x:c r="L372" s="2"/>
      <x:c r="M372" s="2"/>
      <x:c r="N372" s="2"/>
    </x:row>
    <x:row r="373" ht="22" customHeight="1">
      <x:c r="A373" s="2"/>
      <x:c r="B373" s="2"/>
      <x:c r="C373" s="2"/>
      <x:c r="D373" s="2"/>
      <x:c r="E373" s="2"/>
      <x:c r="F373" s="2"/>
      <x:c r="G373" s="2"/>
      <x:c r="H373" s="2"/>
      <x:c r="I373" s="2"/>
      <x:c r="J373" s="2"/>
      <x:c r="K373" s="2"/>
      <x:c r="L373" s="2"/>
      <x:c r="M373" s="2"/>
      <x:c r="N373" s="2"/>
    </x:row>
    <x:row r="374" ht="22" customHeight="1">
      <x:c r="A374" s="2"/>
      <x:c r="B374" s="2"/>
      <x:c r="C374" s="2"/>
      <x:c r="D374" s="2"/>
      <x:c r="E374" s="2"/>
      <x:c r="F374" s="2"/>
      <x:c r="G374" s="2"/>
      <x:c r="H374" s="2"/>
      <x:c r="I374" s="2"/>
      <x:c r="J374" s="2"/>
      <x:c r="K374" s="2"/>
      <x:c r="L374" s="2"/>
      <x:c r="M374" s="2"/>
      <x:c r="N374" s="2"/>
    </x:row>
    <x:row r="375" ht="22" customHeight="1">
      <x:c r="A375" s="2"/>
      <x:c r="B375" s="2"/>
      <x:c r="C375" s="2"/>
      <x:c r="D375" s="2"/>
      <x:c r="E375" s="2"/>
      <x:c r="F375" s="2"/>
      <x:c r="G375" s="2"/>
      <x:c r="H375" s="2"/>
      <x:c r="I375" s="2"/>
      <x:c r="J375" s="2"/>
      <x:c r="K375" s="2"/>
      <x:c r="L375" s="2"/>
      <x:c r="M375" s="2"/>
      <x:c r="N375" s="2"/>
    </x:row>
    <x:row r="376" ht="22" customHeight="1">
      <x:c r="A376" s="2"/>
      <x:c r="B376" s="2"/>
      <x:c r="C376" s="2"/>
      <x:c r="D376" s="2"/>
      <x:c r="E376" s="2"/>
      <x:c r="F376" s="2"/>
      <x:c r="G376" s="2"/>
      <x:c r="H376" s="2"/>
      <x:c r="I376" s="2"/>
      <x:c r="J376" s="2"/>
      <x:c r="K376" s="2"/>
      <x:c r="L376" s="2"/>
      <x:c r="M376" s="2"/>
      <x:c r="N376" s="2"/>
    </x:row>
    <x:row r="377" ht="22" customHeight="1">
      <x:c r="A377" s="2"/>
      <x:c r="B377" s="2"/>
      <x:c r="C377" s="2"/>
      <x:c r="D377" s="2"/>
      <x:c r="E377" s="2"/>
      <x:c r="F377" s="2"/>
      <x:c r="G377" s="2"/>
      <x:c r="H377" s="2"/>
      <x:c r="I377" s="2"/>
      <x:c r="J377" s="2"/>
      <x:c r="K377" s="2"/>
      <x:c r="L377" s="2"/>
      <x:c r="M377" s="2"/>
      <x:c r="N377" s="2"/>
    </x:row>
    <x:row r="378" ht="22" customHeight="1">
      <x:c r="A378" s="2"/>
      <x:c r="B378" s="2"/>
      <x:c r="C378" s="2"/>
      <x:c r="D378" s="2"/>
      <x:c r="E378" s="2"/>
      <x:c r="F378" s="2"/>
      <x:c r="G378" s="2"/>
      <x:c r="H378" s="2"/>
      <x:c r="I378" s="2"/>
      <x:c r="J378" s="2"/>
      <x:c r="K378" s="2"/>
      <x:c r="L378" s="2"/>
      <x:c r="M378" s="2"/>
      <x:c r="N378" s="2"/>
    </x:row>
    <x:row r="379" ht="22" customHeight="1">
      <x:c r="A379" s="2"/>
      <x:c r="B379" s="2"/>
      <x:c r="C379" s="2"/>
      <x:c r="D379" s="2"/>
      <x:c r="E379" s="2"/>
      <x:c r="F379" s="2"/>
      <x:c r="G379" s="2"/>
      <x:c r="H379" s="2"/>
      <x:c r="I379" s="2"/>
      <x:c r="J379" s="2"/>
      <x:c r="K379" s="2"/>
      <x:c r="L379" s="2"/>
      <x:c r="M379" s="2"/>
      <x:c r="N379" s="2"/>
    </x:row>
    <x:row r="380" ht="22" customHeight="1">
      <x:c r="A380" s="2"/>
      <x:c r="B380" s="2"/>
      <x:c r="C380" s="2"/>
      <x:c r="D380" s="2"/>
      <x:c r="E380" s="2"/>
      <x:c r="F380" s="2"/>
      <x:c r="G380" s="2"/>
      <x:c r="H380" s="2"/>
      <x:c r="I380" s="2"/>
      <x:c r="J380" s="2"/>
      <x:c r="K380" s="2"/>
      <x:c r="L380" s="2"/>
      <x:c r="M380" s="2"/>
      <x:c r="N380" s="2"/>
    </x:row>
    <x:row r="381" ht="22" customHeight="1">
      <x:c r="A381" s="2"/>
      <x:c r="B381" s="2"/>
      <x:c r="C381" s="2"/>
      <x:c r="D381" s="2"/>
      <x:c r="E381" s="2"/>
      <x:c r="F381" s="2"/>
      <x:c r="G381" s="2"/>
      <x:c r="H381" s="2"/>
      <x:c r="I381" s="2"/>
      <x:c r="J381" s="2"/>
      <x:c r="K381" s="2"/>
      <x:c r="L381" s="2"/>
      <x:c r="M381" s="2"/>
      <x:c r="N381" s="2"/>
    </x:row>
    <x:row r="382" ht="22" customHeight="1">
      <x:c r="A382" s="2"/>
      <x:c r="B382" s="2"/>
      <x:c r="C382" s="2"/>
      <x:c r="D382" s="2"/>
      <x:c r="E382" s="2"/>
      <x:c r="F382" s="2"/>
      <x:c r="G382" s="2"/>
      <x:c r="H382" s="2"/>
      <x:c r="I382" s="2"/>
      <x:c r="J382" s="2"/>
      <x:c r="K382" s="2"/>
      <x:c r="L382" s="2"/>
      <x:c r="M382" s="2"/>
      <x:c r="N382" s="2"/>
    </x:row>
    <x:row r="383" ht="22" customHeight="1">
      <x:c r="A383" s="2"/>
      <x:c r="B383" s="2"/>
      <x:c r="C383" s="2"/>
      <x:c r="D383" s="2"/>
      <x:c r="E383" s="2"/>
      <x:c r="F383" s="2"/>
      <x:c r="G383" s="2"/>
      <x:c r="H383" s="2"/>
      <x:c r="I383" s="2"/>
      <x:c r="J383" s="2"/>
      <x:c r="K383" s="2"/>
      <x:c r="L383" s="2"/>
      <x:c r="M383" s="2"/>
      <x:c r="N383" s="2"/>
    </x:row>
    <x:row r="384" ht="22" customHeight="1">
      <x:c r="A384" s="2"/>
      <x:c r="B384" s="2"/>
      <x:c r="C384" s="2"/>
      <x:c r="D384" s="2"/>
      <x:c r="E384" s="2"/>
      <x:c r="F384" s="2"/>
      <x:c r="G384" s="2"/>
      <x:c r="H384" s="2"/>
      <x:c r="I384" s="2"/>
      <x:c r="J384" s="2"/>
      <x:c r="K384" s="2"/>
      <x:c r="L384" s="2"/>
      <x:c r="M384" s="2"/>
      <x:c r="N384" s="2"/>
    </x:row>
    <x:row r="385" ht="22" customHeight="1">
      <x:c r="A385" s="2"/>
      <x:c r="B385" s="2"/>
      <x:c r="C385" s="2"/>
      <x:c r="D385" s="2"/>
      <x:c r="E385" s="2"/>
      <x:c r="F385" s="2"/>
      <x:c r="G385" s="2"/>
      <x:c r="H385" s="2"/>
      <x:c r="I385" s="2"/>
      <x:c r="J385" s="2"/>
      <x:c r="K385" s="2"/>
      <x:c r="L385" s="2"/>
      <x:c r="M385" s="2"/>
      <x:c r="N385" s="2"/>
    </x:row>
    <x:row r="386" ht="22" customHeight="1">
      <x:c r="A386" s="2"/>
      <x:c r="B386" s="2"/>
      <x:c r="C386" s="2"/>
      <x:c r="D386" s="2"/>
      <x:c r="E386" s="2"/>
      <x:c r="F386" s="2"/>
      <x:c r="G386" s="2"/>
      <x:c r="H386" s="2"/>
      <x:c r="I386" s="2"/>
      <x:c r="J386" s="2"/>
      <x:c r="K386" s="2"/>
      <x:c r="L386" s="2"/>
      <x:c r="M386" s="2"/>
      <x:c r="N386" s="2"/>
    </x:row>
    <x:row r="387" ht="22" customHeight="1">
      <x:c r="A387" s="2"/>
      <x:c r="B387" s="2"/>
      <x:c r="C387" s="2"/>
      <x:c r="D387" s="2"/>
      <x:c r="E387" s="2"/>
      <x:c r="F387" s="2"/>
      <x:c r="G387" s="2"/>
      <x:c r="H387" s="2"/>
      <x:c r="I387" s="2"/>
      <x:c r="J387" s="2"/>
      <x:c r="K387" s="2"/>
      <x:c r="L387" s="2"/>
      <x:c r="M387" s="2"/>
      <x:c r="N387" s="2"/>
    </x:row>
    <x:row r="388" ht="22" customHeight="1">
      <x:c r="A388" s="2"/>
      <x:c r="B388" s="2"/>
      <x:c r="C388" s="2"/>
      <x:c r="D388" s="2"/>
      <x:c r="E388" s="2"/>
      <x:c r="F388" s="2"/>
      <x:c r="G388" s="2"/>
      <x:c r="H388" s="2"/>
      <x:c r="I388" s="2"/>
      <x:c r="J388" s="2"/>
      <x:c r="K388" s="2"/>
      <x:c r="L388" s="2"/>
      <x:c r="M388" s="2"/>
      <x:c r="N388" s="2"/>
    </x:row>
    <x:row r="389" ht="22" customHeight="1">
      <x:c r="A389" s="2"/>
      <x:c r="B389" s="2"/>
      <x:c r="C389" s="2"/>
      <x:c r="D389" s="2"/>
      <x:c r="E389" s="2"/>
      <x:c r="F389" s="2"/>
      <x:c r="G389" s="2"/>
      <x:c r="H389" s="2"/>
      <x:c r="I389" s="2"/>
      <x:c r="J389" s="2"/>
      <x:c r="K389" s="2"/>
      <x:c r="L389" s="2"/>
      <x:c r="M389" s="2"/>
      <x:c r="N389" s="2"/>
    </x:row>
    <x:row r="390" ht="22" customHeight="1">
      <x:c r="A390" s="2"/>
      <x:c r="B390" s="2"/>
      <x:c r="C390" s="2"/>
      <x:c r="D390" s="2"/>
      <x:c r="E390" s="2"/>
      <x:c r="F390" s="2"/>
      <x:c r="G390" s="2"/>
      <x:c r="H390" s="2"/>
      <x:c r="I390" s="2"/>
      <x:c r="J390" s="2"/>
      <x:c r="K390" s="2"/>
      <x:c r="L390" s="2"/>
      <x:c r="M390" s="2"/>
      <x:c r="N390" s="2"/>
    </x:row>
    <x:row r="391" ht="22" customHeight="1">
      <x:c r="A391" s="2"/>
      <x:c r="B391" s="2"/>
      <x:c r="C391" s="2"/>
      <x:c r="D391" s="2"/>
      <x:c r="E391" s="2"/>
      <x:c r="F391" s="2"/>
      <x:c r="G391" s="2"/>
      <x:c r="H391" s="2"/>
      <x:c r="I391" s="2"/>
      <x:c r="J391" s="2"/>
      <x:c r="K391" s="2"/>
      <x:c r="L391" s="2"/>
      <x:c r="M391" s="2"/>
      <x:c r="N391" s="2"/>
    </x:row>
    <x:row r="392" ht="22" customHeight="1">
      <x:c r="A392" s="2"/>
      <x:c r="B392" s="2"/>
      <x:c r="C392" s="2"/>
      <x:c r="D392" s="2"/>
      <x:c r="E392" s="2"/>
      <x:c r="F392" s="2"/>
      <x:c r="G392" s="2"/>
      <x:c r="H392" s="2"/>
      <x:c r="I392" s="2"/>
      <x:c r="J392" s="2"/>
      <x:c r="K392" s="2"/>
      <x:c r="L392" s="2"/>
      <x:c r="M392" s="2"/>
      <x:c r="N392" s="2"/>
    </x:row>
    <x:row r="393" ht="22" customHeight="1">
      <x:c r="A393" s="2"/>
      <x:c r="B393" s="2"/>
      <x:c r="C393" s="2"/>
      <x:c r="D393" s="2"/>
      <x:c r="E393" s="2"/>
      <x:c r="F393" s="2"/>
      <x:c r="G393" s="2"/>
      <x:c r="H393" s="2"/>
      <x:c r="I393" s="2"/>
      <x:c r="J393" s="2"/>
      <x:c r="K393" s="2"/>
      <x:c r="L393" s="2"/>
      <x:c r="M393" s="2"/>
      <x:c r="N393" s="2"/>
    </x:row>
    <x:row r="394" ht="22" customHeight="1">
      <x:c r="A394" s="2"/>
      <x:c r="B394" s="2"/>
      <x:c r="C394" s="2"/>
      <x:c r="D394" s="2"/>
      <x:c r="E394" s="2"/>
      <x:c r="F394" s="2"/>
      <x:c r="G394" s="2"/>
      <x:c r="H394" s="2"/>
      <x:c r="I394" s="2"/>
      <x:c r="J394" s="2"/>
      <x:c r="K394" s="2"/>
      <x:c r="L394" s="2"/>
      <x:c r="M394" s="2"/>
      <x:c r="N394" s="2"/>
    </x:row>
    <x:row r="395" ht="22" customHeight="1">
      <x:c r="A395" s="2"/>
      <x:c r="B395" s="2"/>
      <x:c r="C395" s="2"/>
      <x:c r="D395" s="2"/>
      <x:c r="E395" s="2"/>
      <x:c r="F395" s="2"/>
      <x:c r="G395" s="2"/>
      <x:c r="H395" s="2"/>
      <x:c r="I395" s="2"/>
      <x:c r="J395" s="2"/>
      <x:c r="K395" s="2"/>
      <x:c r="L395" s="2"/>
      <x:c r="M395" s="2"/>
      <x:c r="N395" s="2"/>
    </x:row>
    <x:row r="396" ht="22" customHeight="1">
      <x:c r="A396" s="2"/>
      <x:c r="B396" s="2"/>
      <x:c r="C396" s="2"/>
      <x:c r="D396" s="2"/>
      <x:c r="E396" s="2"/>
      <x:c r="F396" s="2"/>
      <x:c r="G396" s="2"/>
      <x:c r="H396" s="2"/>
      <x:c r="I396" s="2"/>
      <x:c r="J396" s="2"/>
      <x:c r="K396" s="2"/>
      <x:c r="L396" s="2"/>
      <x:c r="M396" s="2"/>
      <x:c r="N396" s="2"/>
    </x:row>
    <x:row r="397" ht="22" customHeight="1">
      <x:c r="A397" s="2"/>
      <x:c r="B397" s="2"/>
      <x:c r="C397" s="2"/>
      <x:c r="D397" s="2"/>
      <x:c r="E397" s="2"/>
      <x:c r="F397" s="2"/>
      <x:c r="G397" s="2"/>
      <x:c r="H397" s="2"/>
      <x:c r="I397" s="2"/>
      <x:c r="J397" s="2"/>
      <x:c r="K397" s="2"/>
      <x:c r="L397" s="2"/>
      <x:c r="M397" s="2"/>
      <x:c r="N397" s="2"/>
    </x:row>
    <x:row r="398" ht="22" customHeight="1">
      <x:c r="A398" s="2"/>
      <x:c r="B398" s="2"/>
      <x:c r="C398" s="2"/>
      <x:c r="D398" s="2"/>
      <x:c r="E398" s="2"/>
      <x:c r="F398" s="2"/>
      <x:c r="G398" s="2"/>
      <x:c r="H398" s="2"/>
      <x:c r="I398" s="2"/>
      <x:c r="J398" s="2"/>
      <x:c r="K398" s="2"/>
      <x:c r="L398" s="2"/>
      <x:c r="M398" s="2"/>
      <x:c r="N398" s="2"/>
    </x:row>
    <x:row r="399" ht="22" customHeight="1">
      <x:c r="A399" s="2"/>
      <x:c r="B399" s="2"/>
      <x:c r="C399" s="2"/>
      <x:c r="D399" s="2"/>
      <x:c r="E399" s="2"/>
      <x:c r="F399" s="2"/>
      <x:c r="G399" s="2"/>
      <x:c r="H399" s="2"/>
      <x:c r="I399" s="2"/>
      <x:c r="J399" s="2"/>
      <x:c r="K399" s="2"/>
      <x:c r="L399" s="2"/>
      <x:c r="M399" s="2"/>
      <x:c r="N399" s="2"/>
    </x:row>
    <x:row r="400" ht="22" customHeight="1">
      <x:c r="A400" s="2"/>
      <x:c r="B400" s="2"/>
      <x:c r="C400" s="2"/>
      <x:c r="D400" s="2"/>
      <x:c r="E400" s="2"/>
      <x:c r="F400" s="2"/>
      <x:c r="G400" s="2"/>
      <x:c r="H400" s="2"/>
      <x:c r="I400" s="2"/>
      <x:c r="J400" s="2"/>
      <x:c r="K400" s="2"/>
      <x:c r="L400" s="2"/>
      <x:c r="M400" s="2"/>
      <x:c r="N400" s="2"/>
    </x:row>
    <x:row r="401" ht="22" customHeight="1">
      <x:c r="A401" s="2"/>
      <x:c r="B401" s="2"/>
      <x:c r="C401" s="2"/>
      <x:c r="D401" s="2"/>
      <x:c r="E401" s="2"/>
      <x:c r="F401" s="2"/>
      <x:c r="G401" s="2"/>
      <x:c r="H401" s="2"/>
      <x:c r="I401" s="2"/>
      <x:c r="J401" s="2"/>
      <x:c r="K401" s="2"/>
      <x:c r="L401" s="2"/>
      <x:c r="M401" s="2"/>
      <x:c r="N401" s="2"/>
    </x:row>
    <x:row r="402" ht="22" customHeight="1">
      <x:c r="A402" s="2"/>
      <x:c r="B402" s="2"/>
      <x:c r="C402" s="2"/>
      <x:c r="D402" s="2"/>
      <x:c r="E402" s="2"/>
      <x:c r="F402" s="2"/>
      <x:c r="G402" s="2"/>
      <x:c r="H402" s="2"/>
      <x:c r="I402" s="2"/>
      <x:c r="J402" s="2"/>
      <x:c r="K402" s="2"/>
      <x:c r="L402" s="2"/>
      <x:c r="M402" s="2"/>
      <x:c r="N402" s="2"/>
    </x:row>
    <x:row r="403" ht="22" customHeight="1">
      <x:c r="A403" s="2"/>
      <x:c r="B403" s="2"/>
      <x:c r="C403" s="2"/>
      <x:c r="D403" s="2"/>
      <x:c r="E403" s="2"/>
      <x:c r="F403" s="2"/>
      <x:c r="G403" s="2"/>
      <x:c r="H403" s="2"/>
      <x:c r="I403" s="2"/>
      <x:c r="J403" s="2"/>
      <x:c r="K403" s="2"/>
      <x:c r="L403" s="2"/>
      <x:c r="M403" s="2"/>
      <x:c r="N403" s="2"/>
    </x:row>
    <x:row r="404" ht="22" customHeight="1">
      <x:c r="A404" s="2"/>
      <x:c r="B404" s="2"/>
      <x:c r="C404" s="2"/>
      <x:c r="D404" s="2"/>
      <x:c r="E404" s="2"/>
      <x:c r="F404" s="2"/>
      <x:c r="G404" s="2"/>
      <x:c r="H404" s="2"/>
      <x:c r="I404" s="2"/>
      <x:c r="J404" s="2"/>
      <x:c r="K404" s="2"/>
      <x:c r="L404" s="2"/>
      <x:c r="M404" s="2"/>
      <x:c r="N404" s="2"/>
    </x:row>
    <x:row r="405" ht="22" customHeight="1">
      <x:c r="A405" s="2"/>
      <x:c r="B405" s="2"/>
      <x:c r="C405" s="2"/>
      <x:c r="D405" s="2"/>
      <x:c r="E405" s="2"/>
      <x:c r="F405" s="2"/>
      <x:c r="G405" s="2"/>
      <x:c r="H405" s="2"/>
      <x:c r="I405" s="2"/>
      <x:c r="J405" s="2"/>
      <x:c r="K405" s="2"/>
      <x:c r="L405" s="2"/>
      <x:c r="M405" s="2"/>
      <x:c r="N405" s="2"/>
    </x:row>
    <x:row r="406" ht="22" customHeight="1">
      <x:c r="A406" s="2"/>
      <x:c r="B406" s="2"/>
      <x:c r="C406" s="2"/>
      <x:c r="D406" s="2"/>
      <x:c r="E406" s="2"/>
      <x:c r="F406" s="2"/>
      <x:c r="G406" s="2"/>
      <x:c r="H406" s="2"/>
      <x:c r="I406" s="2"/>
      <x:c r="J406" s="2"/>
      <x:c r="K406" s="2"/>
      <x:c r="L406" s="2"/>
      <x:c r="M406" s="2"/>
      <x:c r="N406" s="2"/>
    </x:row>
    <x:row r="407" ht="22" customHeight="1">
      <x:c r="A407" s="2"/>
      <x:c r="B407" s="2"/>
      <x:c r="C407" s="2"/>
      <x:c r="D407" s="2"/>
      <x:c r="E407" s="2"/>
      <x:c r="F407" s="2"/>
      <x:c r="G407" s="2"/>
      <x:c r="H407" s="2"/>
      <x:c r="I407" s="2"/>
      <x:c r="J407" s="2"/>
      <x:c r="K407" s="2"/>
      <x:c r="L407" s="2"/>
      <x:c r="M407" s="2"/>
      <x:c r="N407" s="2"/>
    </x:row>
    <x:row r="408" ht="22" customHeight="1">
      <x:c r="A408" s="2"/>
      <x:c r="B408" s="2"/>
      <x:c r="C408" s="2"/>
      <x:c r="D408" s="2"/>
      <x:c r="E408" s="2"/>
      <x:c r="F408" s="2"/>
      <x:c r="G408" s="2"/>
      <x:c r="H408" s="2"/>
      <x:c r="I408" s="2"/>
      <x:c r="J408" s="2"/>
      <x:c r="K408" s="2"/>
      <x:c r="L408" s="2"/>
      <x:c r="M408" s="2"/>
      <x:c r="N408" s="2"/>
    </x:row>
    <x:row r="409" ht="22" customHeight="1">
      <x:c r="A409" s="2"/>
      <x:c r="B409" s="2"/>
      <x:c r="C409" s="2"/>
      <x:c r="D409" s="2"/>
      <x:c r="E409" s="2"/>
      <x:c r="F409" s="2"/>
      <x:c r="G409" s="2"/>
      <x:c r="H409" s="2"/>
      <x:c r="I409" s="2"/>
      <x:c r="J409" s="2"/>
      <x:c r="K409" s="2"/>
      <x:c r="L409" s="2"/>
      <x:c r="M409" s="2"/>
      <x:c r="N409" s="2"/>
    </x:row>
    <x:row r="410" ht="22" customHeight="1">
      <x:c r="A410" s="2"/>
      <x:c r="B410" s="2"/>
      <x:c r="C410" s="2"/>
      <x:c r="D410" s="2"/>
      <x:c r="E410" s="2"/>
      <x:c r="F410" s="2"/>
      <x:c r="G410" s="2"/>
      <x:c r="H410" s="2"/>
      <x:c r="I410" s="2"/>
      <x:c r="J410" s="2"/>
      <x:c r="K410" s="2"/>
      <x:c r="L410" s="2"/>
      <x:c r="M410" s="2"/>
      <x:c r="N410" s="2"/>
    </x:row>
    <x:row r="411" ht="22" customHeight="1">
      <x:c r="A411" s="2"/>
      <x:c r="B411" s="2"/>
      <x:c r="C411" s="2"/>
      <x:c r="D411" s="2"/>
      <x:c r="E411" s="2"/>
      <x:c r="F411" s="2"/>
      <x:c r="G411" s="2"/>
      <x:c r="H411" s="2"/>
      <x:c r="I411" s="2"/>
      <x:c r="J411" s="2"/>
      <x:c r="K411" s="2"/>
      <x:c r="L411" s="2"/>
      <x:c r="M411" s="2"/>
      <x:c r="N411" s="2"/>
    </x:row>
    <x:row r="412" ht="22" customHeight="1">
      <x:c r="A412" s="2"/>
      <x:c r="B412" s="2"/>
      <x:c r="C412" s="2"/>
      <x:c r="D412" s="2"/>
      <x:c r="E412" s="2"/>
      <x:c r="F412" s="2"/>
      <x:c r="G412" s="2"/>
      <x:c r="H412" s="2"/>
      <x:c r="I412" s="2"/>
      <x:c r="J412" s="2"/>
      <x:c r="K412" s="2"/>
      <x:c r="L412" s="2"/>
      <x:c r="M412" s="2"/>
      <x:c r="N412" s="2"/>
    </x:row>
    <x:row r="413" ht="22" customHeight="1">
      <x:c r="A413" s="2"/>
      <x:c r="B413" s="2"/>
      <x:c r="C413" s="2"/>
      <x:c r="D413" s="2"/>
      <x:c r="E413" s="2"/>
      <x:c r="F413" s="2"/>
      <x:c r="G413" s="2"/>
      <x:c r="H413" s="2"/>
      <x:c r="I413" s="2"/>
      <x:c r="J413" s="2"/>
      <x:c r="K413" s="2"/>
      <x:c r="L413" s="2"/>
      <x:c r="M413" s="2"/>
      <x:c r="N413" s="2"/>
    </x:row>
    <x:row r="414" ht="22" customHeight="1">
      <x:c r="A414" s="2"/>
      <x:c r="B414" s="2"/>
      <x:c r="C414" s="2"/>
      <x:c r="D414" s="2"/>
      <x:c r="E414" s="2"/>
      <x:c r="F414" s="2"/>
      <x:c r="G414" s="2"/>
      <x:c r="H414" s="2"/>
      <x:c r="I414" s="2"/>
      <x:c r="J414" s="2"/>
      <x:c r="K414" s="2"/>
      <x:c r="L414" s="2"/>
      <x:c r="M414" s="2"/>
      <x:c r="N414" s="2"/>
    </x:row>
    <x:row r="415" ht="22" customHeight="1">
      <x:c r="A415" s="2"/>
      <x:c r="B415" s="2"/>
      <x:c r="C415" s="2"/>
      <x:c r="D415" s="2"/>
      <x:c r="E415" s="2"/>
      <x:c r="F415" s="2"/>
      <x:c r="G415" s="2"/>
      <x:c r="H415" s="2"/>
      <x:c r="I415" s="2"/>
      <x:c r="J415" s="2"/>
      <x:c r="K415" s="2"/>
      <x:c r="L415" s="2"/>
      <x:c r="M415" s="2"/>
      <x:c r="N415" s="2"/>
    </x:row>
    <x:row r="416" ht="22" customHeight="1">
      <x:c r="A416" s="2"/>
      <x:c r="B416" s="2"/>
      <x:c r="C416" s="2"/>
      <x:c r="D416" s="2"/>
      <x:c r="E416" s="2"/>
      <x:c r="F416" s="2"/>
      <x:c r="G416" s="2"/>
      <x:c r="H416" s="2"/>
      <x:c r="I416" s="2"/>
      <x:c r="J416" s="2"/>
      <x:c r="K416" s="2"/>
      <x:c r="L416" s="2"/>
      <x:c r="M416" s="2"/>
      <x:c r="N416" s="2"/>
    </x:row>
    <x:row r="417" ht="22" customHeight="1">
      <x:c r="A417" s="2"/>
      <x:c r="B417" s="2"/>
      <x:c r="C417" s="2"/>
      <x:c r="D417" s="2"/>
      <x:c r="E417" s="2"/>
      <x:c r="F417" s="2"/>
      <x:c r="G417" s="2"/>
      <x:c r="H417" s="2"/>
      <x:c r="I417" s="2"/>
      <x:c r="J417" s="2"/>
      <x:c r="K417" s="2"/>
      <x:c r="L417" s="2"/>
      <x:c r="M417" s="2"/>
      <x:c r="N417" s="2"/>
    </x:row>
    <x:row r="418" ht="22" customHeight="1">
      <x:c r="A418" s="2"/>
      <x:c r="B418" s="2"/>
      <x:c r="C418" s="2"/>
      <x:c r="D418" s="2"/>
      <x:c r="E418" s="2"/>
      <x:c r="F418" s="2"/>
      <x:c r="G418" s="2"/>
      <x:c r="H418" s="2"/>
      <x:c r="I418" s="2"/>
      <x:c r="J418" s="2"/>
      <x:c r="K418" s="2"/>
      <x:c r="L418" s="2"/>
      <x:c r="M418" s="2"/>
      <x:c r="N418" s="2"/>
    </x:row>
    <x:row r="419" ht="22" customHeight="1">
      <x:c r="A419" s="2"/>
      <x:c r="B419" s="2"/>
      <x:c r="C419" s="2"/>
      <x:c r="D419" s="2"/>
      <x:c r="E419" s="2"/>
      <x:c r="F419" s="2"/>
      <x:c r="G419" s="2"/>
      <x:c r="H419" s="2"/>
      <x:c r="I419" s="2"/>
      <x:c r="J419" s="2"/>
      <x:c r="K419" s="2"/>
      <x:c r="L419" s="2"/>
      <x:c r="M419" s="2"/>
      <x:c r="N419" s="2"/>
    </x:row>
    <x:row r="420" ht="22" customHeight="1">
      <x:c r="A420" s="2"/>
      <x:c r="B420" s="2"/>
      <x:c r="C420" s="2"/>
      <x:c r="D420" s="2"/>
      <x:c r="E420" s="2"/>
      <x:c r="F420" s="2"/>
      <x:c r="G420" s="2"/>
      <x:c r="H420" s="2"/>
      <x:c r="I420" s="2"/>
      <x:c r="J420" s="2"/>
      <x:c r="K420" s="2"/>
      <x:c r="L420" s="2"/>
      <x:c r="M420" s="2"/>
      <x:c r="N420" s="2"/>
    </x:row>
    <x:row r="421" ht="22" customHeight="1">
      <x:c r="A421" s="2"/>
      <x:c r="B421" s="2"/>
      <x:c r="C421" s="2"/>
      <x:c r="D421" s="2"/>
      <x:c r="E421" s="2"/>
      <x:c r="F421" s="2"/>
      <x:c r="G421" s="2"/>
      <x:c r="H421" s="2"/>
      <x:c r="I421" s="2"/>
      <x:c r="J421" s="2"/>
      <x:c r="K421" s="2"/>
      <x:c r="L421" s="2"/>
      <x:c r="M421" s="2"/>
      <x:c r="N421" s="2"/>
    </x:row>
    <x:row r="422" ht="22" customHeight="1">
      <x:c r="A422" s="2"/>
      <x:c r="B422" s="2"/>
      <x:c r="C422" s="2"/>
      <x:c r="D422" s="2"/>
      <x:c r="E422" s="2"/>
      <x:c r="F422" s="2"/>
      <x:c r="G422" s="2"/>
      <x:c r="H422" s="2"/>
      <x:c r="I422" s="2"/>
      <x:c r="J422" s="2"/>
      <x:c r="K422" s="2"/>
      <x:c r="L422" s="2"/>
      <x:c r="M422" s="2"/>
      <x:c r="N422" s="2"/>
    </x:row>
    <x:row r="423" ht="22" customHeight="1">
      <x:c r="A423" s="2"/>
      <x:c r="B423" s="2"/>
      <x:c r="C423" s="2"/>
      <x:c r="D423" s="2"/>
      <x:c r="E423" s="2"/>
      <x:c r="F423" s="2"/>
      <x:c r="G423" s="2"/>
      <x:c r="H423" s="2"/>
      <x:c r="I423" s="2"/>
      <x:c r="J423" s="2"/>
      <x:c r="K423" s="2"/>
      <x:c r="L423" s="2"/>
      <x:c r="M423" s="2"/>
      <x:c r="N423" s="2"/>
    </x:row>
    <x:row r="424" ht="22" customHeight="1">
      <x:c r="A424" s="2"/>
      <x:c r="B424" s="2"/>
      <x:c r="C424" s="2"/>
      <x:c r="D424" s="2"/>
      <x:c r="E424" s="2"/>
      <x:c r="F424" s="2"/>
      <x:c r="G424" s="2"/>
      <x:c r="H424" s="2"/>
      <x:c r="I424" s="2"/>
      <x:c r="J424" s="2"/>
      <x:c r="K424" s="2"/>
      <x:c r="L424" s="2"/>
      <x:c r="M424" s="2"/>
      <x:c r="N424" s="2"/>
    </x:row>
    <x:row r="425" ht="22" customHeight="1">
      <x:c r="A425" s="2"/>
      <x:c r="B425" s="2"/>
      <x:c r="C425" s="2"/>
      <x:c r="D425" s="2"/>
      <x:c r="E425" s="2"/>
      <x:c r="F425" s="2"/>
      <x:c r="G425" s="2"/>
      <x:c r="H425" s="2"/>
      <x:c r="I425" s="2"/>
      <x:c r="J425" s="2"/>
      <x:c r="K425" s="2"/>
      <x:c r="L425" s="2"/>
      <x:c r="M425" s="2"/>
      <x:c r="N425" s="2"/>
    </x:row>
    <x:row r="426" ht="22" customHeight="1">
      <x:c r="A426" s="2"/>
      <x:c r="B426" s="2"/>
      <x:c r="C426" s="2"/>
      <x:c r="D426" s="2"/>
      <x:c r="E426" s="2"/>
      <x:c r="F426" s="2"/>
      <x:c r="G426" s="2"/>
      <x:c r="H426" s="2"/>
      <x:c r="I426" s="2"/>
      <x:c r="J426" s="2"/>
      <x:c r="K426" s="2"/>
      <x:c r="L426" s="2"/>
      <x:c r="M426" s="2"/>
      <x:c r="N426" s="2"/>
    </x:row>
    <x:row r="427" ht="22" customHeight="1">
      <x:c r="A427" s="2"/>
      <x:c r="B427" s="2"/>
      <x:c r="C427" s="2"/>
      <x:c r="D427" s="2"/>
      <x:c r="E427" s="2"/>
      <x:c r="F427" s="2"/>
      <x:c r="G427" s="2"/>
      <x:c r="H427" s="2"/>
      <x:c r="I427" s="2"/>
      <x:c r="J427" s="2"/>
      <x:c r="K427" s="2"/>
      <x:c r="L427" s="2"/>
      <x:c r="M427" s="2"/>
      <x:c r="N427" s="2"/>
    </x:row>
    <x:row r="428" ht="22" customHeight="1">
      <x:c r="A428" s="2"/>
      <x:c r="B428" s="2"/>
      <x:c r="C428" s="2"/>
      <x:c r="D428" s="2"/>
      <x:c r="E428" s="2"/>
      <x:c r="F428" s="2"/>
      <x:c r="G428" s="2"/>
      <x:c r="H428" s="2"/>
      <x:c r="I428" s="2"/>
      <x:c r="J428" s="2"/>
      <x:c r="K428" s="2"/>
      <x:c r="L428" s="2"/>
      <x:c r="M428" s="2"/>
      <x:c r="N428" s="2"/>
    </x:row>
    <x:row r="429" ht="22" customHeight="1">
      <x:c r="A429" s="2"/>
      <x:c r="B429" s="2"/>
      <x:c r="C429" s="2"/>
      <x:c r="D429" s="2"/>
      <x:c r="E429" s="2"/>
      <x:c r="F429" s="2"/>
      <x:c r="G429" s="2"/>
      <x:c r="H429" s="2"/>
      <x:c r="I429" s="2"/>
      <x:c r="J429" s="2"/>
      <x:c r="K429" s="2"/>
      <x:c r="L429" s="2"/>
      <x:c r="M429" s="2"/>
      <x:c r="N429" s="2"/>
    </x:row>
    <x:row r="430" ht="22" customHeight="1">
      <x:c r="A430" s="2"/>
      <x:c r="B430" s="2"/>
      <x:c r="C430" s="2"/>
      <x:c r="D430" s="2"/>
      <x:c r="E430" s="2"/>
      <x:c r="F430" s="2"/>
      <x:c r="G430" s="2"/>
      <x:c r="H430" s="2"/>
      <x:c r="I430" s="2"/>
      <x:c r="J430" s="2"/>
      <x:c r="K430" s="2"/>
      <x:c r="L430" s="2"/>
      <x:c r="M430" s="2"/>
      <x:c r="N430" s="2"/>
    </x:row>
    <x:row r="431" ht="22" customHeight="1">
      <x:c r="A431" s="2"/>
      <x:c r="B431" s="2"/>
      <x:c r="C431" s="2"/>
      <x:c r="D431" s="2"/>
      <x:c r="E431" s="2"/>
      <x:c r="F431" s="2"/>
      <x:c r="G431" s="2"/>
      <x:c r="H431" s="2"/>
      <x:c r="I431" s="2"/>
      <x:c r="J431" s="2"/>
      <x:c r="K431" s="2"/>
      <x:c r="L431" s="2"/>
      <x:c r="M431" s="2"/>
      <x:c r="N431" s="2"/>
    </x:row>
    <x:row r="432" ht="22" customHeight="1">
      <x:c r="A432" s="2"/>
      <x:c r="B432" s="2"/>
      <x:c r="C432" s="2"/>
      <x:c r="D432" s="2"/>
      <x:c r="E432" s="2"/>
      <x:c r="F432" s="2"/>
      <x:c r="G432" s="2"/>
      <x:c r="H432" s="2"/>
      <x:c r="I432" s="2"/>
      <x:c r="J432" s="2"/>
      <x:c r="K432" s="2"/>
      <x:c r="L432" s="2"/>
      <x:c r="M432" s="2"/>
      <x:c r="N432" s="2"/>
    </x:row>
    <x:row r="433" ht="22" customHeight="1">
      <x:c r="A433" s="2"/>
      <x:c r="B433" s="2"/>
      <x:c r="C433" s="2"/>
      <x:c r="D433" s="2"/>
      <x:c r="E433" s="2"/>
      <x:c r="F433" s="2"/>
      <x:c r="G433" s="2"/>
      <x:c r="H433" s="2"/>
      <x:c r="I433" s="2"/>
      <x:c r="J433" s="2"/>
      <x:c r="K433" s="2"/>
      <x:c r="L433" s="2"/>
      <x:c r="M433" s="2"/>
      <x:c r="N433" s="2"/>
    </x:row>
    <x:row r="434" ht="22" customHeight="1">
      <x:c r="A434" s="2"/>
      <x:c r="B434" s="2"/>
      <x:c r="C434" s="2"/>
      <x:c r="D434" s="2"/>
      <x:c r="E434" s="2"/>
      <x:c r="F434" s="2"/>
      <x:c r="G434" s="2"/>
      <x:c r="H434" s="2"/>
      <x:c r="I434" s="2"/>
      <x:c r="J434" s="2"/>
      <x:c r="K434" s="2"/>
      <x:c r="L434" s="2"/>
      <x:c r="M434" s="2"/>
      <x:c r="N434" s="2"/>
    </x:row>
    <x:row r="435" ht="22" customHeight="1">
      <x:c r="A435" s="2"/>
      <x:c r="B435" s="2"/>
      <x:c r="C435" s="2"/>
      <x:c r="D435" s="2"/>
      <x:c r="E435" s="2"/>
      <x:c r="F435" s="2"/>
      <x:c r="G435" s="2"/>
      <x:c r="H435" s="2"/>
      <x:c r="I435" s="2"/>
      <x:c r="J435" s="2"/>
      <x:c r="K435" s="2"/>
      <x:c r="L435" s="2"/>
      <x:c r="M435" s="2"/>
      <x:c r="N435" s="2"/>
    </x:row>
    <x:row r="436" ht="22" customHeight="1">
      <x:c r="A436" s="2"/>
      <x:c r="B436" s="2"/>
      <x:c r="C436" s="2"/>
      <x:c r="D436" s="2"/>
      <x:c r="E436" s="2"/>
      <x:c r="F436" s="2"/>
      <x:c r="G436" s="2"/>
      <x:c r="H436" s="2"/>
      <x:c r="I436" s="2"/>
      <x:c r="J436" s="2"/>
      <x:c r="K436" s="2"/>
      <x:c r="L436" s="2"/>
      <x:c r="M436" s="2"/>
      <x:c r="N436" s="2"/>
    </x:row>
    <x:row r="437" ht="22" customHeight="1">
      <x:c r="A437" s="2"/>
      <x:c r="B437" s="2"/>
      <x:c r="C437" s="2"/>
      <x:c r="D437" s="2"/>
      <x:c r="E437" s="2"/>
      <x:c r="F437" s="2"/>
      <x:c r="G437" s="2"/>
      <x:c r="H437" s="2"/>
      <x:c r="I437" s="2"/>
      <x:c r="J437" s="2"/>
      <x:c r="K437" s="2"/>
      <x:c r="L437" s="2"/>
      <x:c r="M437" s="2"/>
      <x:c r="N437" s="2"/>
    </x:row>
    <x:row r="438" ht="22" customHeight="1">
      <x:c r="A438" s="2"/>
      <x:c r="B438" s="2"/>
      <x:c r="C438" s="2"/>
      <x:c r="D438" s="2"/>
      <x:c r="E438" s="2"/>
      <x:c r="F438" s="2"/>
      <x:c r="G438" s="2"/>
      <x:c r="H438" s="2"/>
      <x:c r="I438" s="2"/>
      <x:c r="J438" s="2"/>
      <x:c r="K438" s="2"/>
      <x:c r="L438" s="2"/>
      <x:c r="M438" s="2"/>
      <x:c r="N438" s="2"/>
    </x:row>
    <x:row r="439" ht="22" customHeight="1">
      <x:c r="A439" s="2"/>
      <x:c r="B439" s="2"/>
      <x:c r="C439" s="2"/>
      <x:c r="D439" s="2"/>
      <x:c r="E439" s="2"/>
      <x:c r="F439" s="2"/>
      <x:c r="G439" s="2"/>
      <x:c r="H439" s="2"/>
      <x:c r="I439" s="2"/>
      <x:c r="J439" s="2"/>
      <x:c r="K439" s="2"/>
      <x:c r="L439" s="2"/>
      <x:c r="M439" s="2"/>
      <x:c r="N439" s="2"/>
    </x:row>
    <x:row r="440" ht="22" customHeight="1">
      <x:c r="A440" s="2"/>
      <x:c r="B440" s="2"/>
      <x:c r="C440" s="2"/>
      <x:c r="D440" s="2"/>
      <x:c r="E440" s="2"/>
      <x:c r="F440" s="2"/>
      <x:c r="G440" s="2"/>
      <x:c r="H440" s="2"/>
      <x:c r="I440" s="2"/>
      <x:c r="J440" s="2"/>
      <x:c r="K440" s="2"/>
      <x:c r="L440" s="2"/>
      <x:c r="M440" s="2"/>
      <x:c r="N440" s="2"/>
    </x:row>
    <x:row r="441" ht="22" customHeight="1">
      <x:c r="A441" s="2"/>
      <x:c r="B441" s="2"/>
      <x:c r="C441" s="2"/>
      <x:c r="D441" s="2"/>
      <x:c r="E441" s="2"/>
      <x:c r="F441" s="2"/>
      <x:c r="G441" s="2"/>
      <x:c r="H441" s="2"/>
      <x:c r="I441" s="2"/>
      <x:c r="J441" s="2"/>
      <x:c r="K441" s="2"/>
      <x:c r="L441" s="2"/>
      <x:c r="M441" s="2"/>
      <x:c r="N441" s="2"/>
    </x:row>
    <x:row r="442" ht="22" customHeight="1">
      <x:c r="A442" s="2"/>
      <x:c r="B442" s="2"/>
      <x:c r="C442" s="2"/>
      <x:c r="D442" s="2"/>
      <x:c r="E442" s="2"/>
      <x:c r="F442" s="2"/>
      <x:c r="G442" s="2"/>
      <x:c r="H442" s="2"/>
      <x:c r="I442" s="2"/>
      <x:c r="J442" s="2"/>
      <x:c r="K442" s="2"/>
      <x:c r="L442" s="2"/>
      <x:c r="M442" s="2"/>
      <x:c r="N442" s="2"/>
    </x:row>
    <x:row r="443" ht="22" customHeight="1">
      <x:c r="A443" s="2"/>
      <x:c r="B443" s="2"/>
      <x:c r="C443" s="2"/>
      <x:c r="D443" s="2"/>
      <x:c r="E443" s="2"/>
      <x:c r="F443" s="2"/>
      <x:c r="G443" s="2"/>
      <x:c r="H443" s="2"/>
      <x:c r="I443" s="2"/>
      <x:c r="J443" s="2"/>
      <x:c r="K443" s="2"/>
      <x:c r="L443" s="2"/>
      <x:c r="M443" s="2"/>
      <x:c r="N443" s="2"/>
    </x:row>
    <x:row r="444" ht="22" customHeight="1">
      <x:c r="A444" s="2"/>
      <x:c r="B444" s="2"/>
      <x:c r="C444" s="2"/>
      <x:c r="D444" s="2"/>
      <x:c r="E444" s="2"/>
      <x:c r="F444" s="2"/>
      <x:c r="G444" s="2"/>
      <x:c r="H444" s="2"/>
      <x:c r="I444" s="2"/>
      <x:c r="J444" s="2"/>
      <x:c r="K444" s="2"/>
      <x:c r="L444" s="2"/>
      <x:c r="M444" s="2"/>
      <x:c r="N444" s="2"/>
    </x:row>
    <x:row r="445" ht="22" customHeight="1">
      <x:c r="A445" s="2"/>
      <x:c r="B445" s="2"/>
      <x:c r="C445" s="2"/>
      <x:c r="D445" s="2"/>
      <x:c r="E445" s="2"/>
      <x:c r="F445" s="2"/>
      <x:c r="G445" s="2"/>
      <x:c r="H445" s="2"/>
      <x:c r="I445" s="2"/>
      <x:c r="J445" s="2"/>
      <x:c r="K445" s="2"/>
      <x:c r="L445" s="2"/>
      <x:c r="M445" s="2"/>
      <x:c r="N445" s="2"/>
    </x:row>
    <x:row r="446" ht="22" customHeight="1">
      <x:c r="A446" s="2"/>
      <x:c r="B446" s="2"/>
      <x:c r="C446" s="2"/>
      <x:c r="D446" s="2"/>
      <x:c r="E446" s="2"/>
      <x:c r="F446" s="2"/>
      <x:c r="G446" s="2"/>
      <x:c r="H446" s="2"/>
      <x:c r="I446" s="2"/>
      <x:c r="J446" s="2"/>
      <x:c r="K446" s="2"/>
      <x:c r="L446" s="2"/>
      <x:c r="M446" s="2"/>
      <x:c r="N446" s="2"/>
    </x:row>
    <x:row r="447" ht="22" customHeight="1">
      <x:c r="A447" s="2"/>
      <x:c r="B447" s="2"/>
      <x:c r="C447" s="2"/>
      <x:c r="D447" s="2"/>
      <x:c r="E447" s="2"/>
      <x:c r="F447" s="2"/>
      <x:c r="G447" s="2"/>
      <x:c r="H447" s="2"/>
      <x:c r="I447" s="2"/>
      <x:c r="J447" s="2"/>
      <x:c r="K447" s="2"/>
      <x:c r="L447" s="2"/>
      <x:c r="M447" s="2"/>
      <x:c r="N447" s="2"/>
    </x:row>
    <x:row r="448" ht="22" customHeight="1">
      <x:c r="A448" s="2"/>
      <x:c r="B448" s="2"/>
      <x:c r="C448" s="2"/>
      <x:c r="D448" s="2"/>
      <x:c r="E448" s="2"/>
      <x:c r="F448" s="2"/>
      <x:c r="G448" s="2"/>
      <x:c r="H448" s="2"/>
      <x:c r="I448" s="2"/>
      <x:c r="J448" s="2"/>
      <x:c r="K448" s="2"/>
      <x:c r="L448" s="2"/>
      <x:c r="M448" s="2"/>
      <x:c r="N448" s="2"/>
    </x:row>
    <x:row r="449" ht="22" customHeight="1">
      <x:c r="A449" s="2"/>
      <x:c r="B449" s="2"/>
      <x:c r="C449" s="2"/>
      <x:c r="D449" s="2"/>
      <x:c r="E449" s="2"/>
      <x:c r="F449" s="2"/>
      <x:c r="G449" s="2"/>
      <x:c r="H449" s="2"/>
      <x:c r="I449" s="2"/>
      <x:c r="J449" s="2"/>
      <x:c r="K449" s="2"/>
      <x:c r="L449" s="2"/>
      <x:c r="M449" s="2"/>
      <x:c r="N449" s="2"/>
    </x:row>
    <x:row r="450" ht="22" customHeight="1">
      <x:c r="A450" s="2"/>
      <x:c r="B450" s="2"/>
      <x:c r="C450" s="2"/>
      <x:c r="D450" s="2"/>
      <x:c r="E450" s="2"/>
      <x:c r="F450" s="2"/>
      <x:c r="G450" s="2"/>
      <x:c r="H450" s="2"/>
      <x:c r="I450" s="2"/>
      <x:c r="J450" s="2"/>
      <x:c r="K450" s="2"/>
      <x:c r="L450" s="2"/>
      <x:c r="M450" s="2"/>
      <x:c r="N450" s="2"/>
    </x:row>
    <x:row r="451" ht="22" customHeight="1">
      <x:c r="A451" s="2"/>
      <x:c r="B451" s="2"/>
      <x:c r="C451" s="2"/>
      <x:c r="D451" s="2"/>
      <x:c r="E451" s="2"/>
      <x:c r="F451" s="2"/>
      <x:c r="G451" s="2"/>
      <x:c r="H451" s="2"/>
      <x:c r="I451" s="2"/>
      <x:c r="J451" s="2"/>
      <x:c r="K451" s="2"/>
      <x:c r="L451" s="2"/>
      <x:c r="M451" s="2"/>
      <x:c r="N451" s="2"/>
    </x:row>
    <x:row r="452" ht="22" customHeight="1">
      <x:c r="A452" s="2"/>
      <x:c r="B452" s="2"/>
      <x:c r="C452" s="2"/>
      <x:c r="D452" s="2"/>
      <x:c r="E452" s="2"/>
      <x:c r="F452" s="2"/>
      <x:c r="G452" s="2"/>
      <x:c r="H452" s="2"/>
      <x:c r="I452" s="2"/>
      <x:c r="J452" s="2"/>
      <x:c r="K452" s="2"/>
      <x:c r="L452" s="2"/>
      <x:c r="M452" s="2"/>
      <x:c r="N452" s="2"/>
    </x:row>
    <x:row r="453" ht="22" customHeight="1">
      <x:c r="A453" s="2"/>
      <x:c r="B453" s="2"/>
      <x:c r="C453" s="2"/>
      <x:c r="D453" s="2"/>
      <x:c r="E453" s="2"/>
      <x:c r="F453" s="2"/>
      <x:c r="G453" s="2"/>
      <x:c r="H453" s="2"/>
      <x:c r="I453" s="2"/>
      <x:c r="J453" s="2"/>
      <x:c r="K453" s="2"/>
      <x:c r="L453" s="2"/>
      <x:c r="M453" s="2"/>
      <x:c r="N453" s="2"/>
    </x:row>
    <x:row r="454" ht="22" customHeight="1">
      <x:c r="A454" s="2"/>
      <x:c r="B454" s="2"/>
      <x:c r="C454" s="2"/>
      <x:c r="D454" s="2"/>
      <x:c r="E454" s="2"/>
      <x:c r="F454" s="2"/>
      <x:c r="G454" s="2"/>
      <x:c r="H454" s="2"/>
      <x:c r="I454" s="2"/>
      <x:c r="J454" s="2"/>
      <x:c r="K454" s="2"/>
      <x:c r="L454" s="2"/>
      <x:c r="M454" s="2"/>
      <x:c r="N454" s="2"/>
    </x:row>
    <x:row r="455" ht="22" customHeight="1">
      <x:c r="A455" s="2"/>
      <x:c r="B455" s="2"/>
      <x:c r="C455" s="2"/>
      <x:c r="D455" s="2"/>
      <x:c r="E455" s="2"/>
      <x:c r="F455" s="2"/>
      <x:c r="G455" s="2"/>
      <x:c r="H455" s="2"/>
      <x:c r="I455" s="2"/>
      <x:c r="J455" s="2"/>
      <x:c r="K455" s="2"/>
      <x:c r="L455" s="2"/>
      <x:c r="M455" s="2"/>
      <x:c r="N455" s="2"/>
    </x:row>
    <x:row r="456" ht="22" customHeight="1">
      <x:c r="A456" s="2"/>
      <x:c r="B456" s="2"/>
      <x:c r="C456" s="2"/>
      <x:c r="D456" s="2"/>
      <x:c r="E456" s="2"/>
      <x:c r="F456" s="2"/>
      <x:c r="G456" s="2"/>
      <x:c r="H456" s="2"/>
      <x:c r="I456" s="2"/>
      <x:c r="J456" s="2"/>
      <x:c r="K456" s="2"/>
      <x:c r="L456" s="2"/>
      <x:c r="M456" s="2"/>
      <x:c r="N456" s="2"/>
    </x:row>
    <x:row r="457" ht="22" customHeight="1">
      <x:c r="A457" s="2"/>
      <x:c r="B457" s="2"/>
      <x:c r="C457" s="2"/>
      <x:c r="D457" s="2"/>
      <x:c r="E457" s="2"/>
      <x:c r="F457" s="2"/>
      <x:c r="G457" s="2"/>
      <x:c r="H457" s="2"/>
      <x:c r="I457" s="2"/>
      <x:c r="J457" s="2"/>
      <x:c r="K457" s="2"/>
      <x:c r="L457" s="2"/>
      <x:c r="M457" s="2"/>
      <x:c r="N457" s="2"/>
    </x:row>
    <x:row r="458" ht="22" customHeight="1">
      <x:c r="A458" s="2"/>
      <x:c r="B458" s="2"/>
      <x:c r="C458" s="2"/>
      <x:c r="D458" s="2"/>
      <x:c r="E458" s="2"/>
      <x:c r="F458" s="2"/>
      <x:c r="G458" s="2"/>
      <x:c r="H458" s="2"/>
      <x:c r="I458" s="2"/>
      <x:c r="J458" s="2"/>
      <x:c r="K458" s="2"/>
      <x:c r="L458" s="2"/>
      <x:c r="M458" s="2"/>
      <x:c r="N458" s="2"/>
    </x:row>
    <x:row r="459" ht="22" customHeight="1">
      <x:c r="A459" s="2"/>
      <x:c r="B459" s="2"/>
      <x:c r="C459" s="2"/>
      <x:c r="D459" s="2"/>
      <x:c r="E459" s="2"/>
      <x:c r="F459" s="2"/>
      <x:c r="G459" s="2"/>
      <x:c r="H459" s="2"/>
      <x:c r="I459" s="2"/>
      <x:c r="J459" s="2"/>
      <x:c r="K459" s="2"/>
      <x:c r="L459" s="2"/>
      <x:c r="M459" s="2"/>
      <x:c r="N459" s="2"/>
    </x:row>
    <x:row r="460" ht="22" customHeight="1">
      <x:c r="A460" s="2"/>
      <x:c r="B460" s="2"/>
      <x:c r="C460" s="2"/>
      <x:c r="D460" s="2"/>
      <x:c r="E460" s="2"/>
      <x:c r="F460" s="2"/>
      <x:c r="G460" s="2"/>
      <x:c r="H460" s="2"/>
      <x:c r="I460" s="2"/>
      <x:c r="J460" s="2"/>
      <x:c r="K460" s="2"/>
      <x:c r="L460" s="2"/>
      <x:c r="M460" s="2"/>
      <x:c r="N460" s="2"/>
    </x:row>
    <x:row r="461" ht="22" customHeight="1">
      <x:c r="A461" s="2"/>
      <x:c r="B461" s="2"/>
      <x:c r="C461" s="2"/>
      <x:c r="D461" s="2"/>
      <x:c r="E461" s="2"/>
      <x:c r="F461" s="2"/>
      <x:c r="G461" s="2"/>
      <x:c r="H461" s="2"/>
      <x:c r="I461" s="2"/>
      <x:c r="J461" s="2"/>
      <x:c r="K461" s="2"/>
      <x:c r="L461" s="2"/>
      <x:c r="M461" s="2"/>
      <x:c r="N461" s="2"/>
    </x:row>
    <x:row r="462" ht="22" customHeight="1">
      <x:c r="A462" s="2"/>
      <x:c r="B462" s="2"/>
      <x:c r="C462" s="2"/>
      <x:c r="D462" s="2"/>
      <x:c r="E462" s="2"/>
      <x:c r="F462" s="2"/>
      <x:c r="G462" s="2"/>
      <x:c r="H462" s="2"/>
      <x:c r="I462" s="2"/>
      <x:c r="J462" s="2"/>
      <x:c r="K462" s="2"/>
      <x:c r="L462" s="2"/>
      <x:c r="M462" s="2"/>
      <x:c r="N462" s="2"/>
    </x:row>
    <x:row r="463" ht="22" customHeight="1">
      <x:c r="A463" s="2"/>
      <x:c r="B463" s="2"/>
      <x:c r="C463" s="2"/>
      <x:c r="D463" s="2"/>
      <x:c r="E463" s="2"/>
      <x:c r="F463" s="2"/>
      <x:c r="G463" s="2"/>
      <x:c r="H463" s="2"/>
      <x:c r="I463" s="2"/>
      <x:c r="J463" s="2"/>
      <x:c r="K463" s="2"/>
      <x:c r="L463" s="2"/>
      <x:c r="M463" s="2"/>
      <x:c r="N463" s="2"/>
    </x:row>
    <x:row r="464" ht="22" customHeight="1">
      <x:c r="A464" s="2"/>
      <x:c r="B464" s="2"/>
      <x:c r="C464" s="2"/>
      <x:c r="D464" s="2"/>
      <x:c r="E464" s="2"/>
      <x:c r="F464" s="2"/>
      <x:c r="G464" s="2"/>
      <x:c r="H464" s="2"/>
      <x:c r="I464" s="2"/>
      <x:c r="J464" s="2"/>
      <x:c r="K464" s="2"/>
      <x:c r="L464" s="2"/>
      <x:c r="M464" s="2"/>
      <x:c r="N464" s="2"/>
    </x:row>
    <x:row r="465" ht="22" customHeight="1">
      <x:c r="A465" s="2"/>
      <x:c r="B465" s="2"/>
      <x:c r="C465" s="2"/>
      <x:c r="D465" s="2"/>
      <x:c r="E465" s="2"/>
      <x:c r="F465" s="2"/>
      <x:c r="G465" s="2"/>
      <x:c r="H465" s="2"/>
      <x:c r="I465" s="2"/>
      <x:c r="J465" s="2"/>
      <x:c r="K465" s="2"/>
      <x:c r="L465" s="2"/>
      <x:c r="M465" s="2"/>
      <x:c r="N465" s="2"/>
    </x:row>
    <x:row r="466" ht="22" customHeight="1">
      <x:c r="A466" s="2"/>
      <x:c r="B466" s="2"/>
      <x:c r="C466" s="2"/>
      <x:c r="D466" s="2"/>
      <x:c r="E466" s="2"/>
      <x:c r="F466" s="2"/>
      <x:c r="G466" s="2"/>
      <x:c r="H466" s="2"/>
      <x:c r="I466" s="2"/>
      <x:c r="J466" s="2"/>
      <x:c r="K466" s="2"/>
      <x:c r="L466" s="2"/>
      <x:c r="M466" s="2"/>
      <x:c r="N466" s="2"/>
    </x:row>
    <x:row r="467" ht="22" customHeight="1">
      <x:c r="A467" s="2"/>
      <x:c r="B467" s="2"/>
      <x:c r="C467" s="2"/>
      <x:c r="D467" s="2"/>
      <x:c r="E467" s="2"/>
      <x:c r="F467" s="2"/>
      <x:c r="G467" s="2"/>
      <x:c r="H467" s="2"/>
      <x:c r="I467" s="2"/>
      <x:c r="J467" s="2"/>
      <x:c r="K467" s="2"/>
      <x:c r="L467" s="2"/>
      <x:c r="M467" s="2"/>
      <x:c r="N467" s="2"/>
    </x:row>
    <x:row r="468" ht="22" customHeight="1">
      <x:c r="A468" s="2"/>
      <x:c r="B468" s="2"/>
      <x:c r="C468" s="2"/>
      <x:c r="D468" s="2"/>
      <x:c r="E468" s="2"/>
      <x:c r="F468" s="2"/>
      <x:c r="G468" s="2"/>
      <x:c r="H468" s="2"/>
      <x:c r="I468" s="2"/>
      <x:c r="J468" s="2"/>
      <x:c r="K468" s="2"/>
      <x:c r="L468" s="2"/>
      <x:c r="M468" s="2"/>
      <x:c r="N468" s="2"/>
    </x:row>
    <x:row r="469" ht="22" customHeight="1">
      <x:c r="A469" s="2"/>
      <x:c r="B469" s="2"/>
      <x:c r="C469" s="2"/>
      <x:c r="D469" s="2"/>
      <x:c r="E469" s="2"/>
      <x:c r="F469" s="2"/>
      <x:c r="G469" s="2"/>
      <x:c r="H469" s="2"/>
      <x:c r="I469" s="2"/>
      <x:c r="J469" s="2"/>
      <x:c r="K469" s="2"/>
      <x:c r="L469" s="2"/>
      <x:c r="M469" s="2"/>
      <x:c r="N469" s="2"/>
    </x:row>
    <x:row r="470" ht="22" customHeight="1">
      <x:c r="A470" s="2"/>
      <x:c r="B470" s="2"/>
      <x:c r="C470" s="2"/>
      <x:c r="D470" s="2"/>
      <x:c r="E470" s="2"/>
      <x:c r="F470" s="2"/>
      <x:c r="G470" s="2"/>
      <x:c r="H470" s="2"/>
      <x:c r="I470" s="2"/>
      <x:c r="J470" s="2"/>
      <x:c r="K470" s="2"/>
      <x:c r="L470" s="2"/>
      <x:c r="M470" s="2"/>
      <x:c r="N470" s="2"/>
    </x:row>
    <x:row r="471" ht="22" customHeight="1">
      <x:c r="A471" s="2"/>
      <x:c r="B471" s="2"/>
      <x:c r="C471" s="2"/>
      <x:c r="D471" s="2"/>
      <x:c r="E471" s="2"/>
      <x:c r="F471" s="2"/>
      <x:c r="G471" s="2"/>
      <x:c r="H471" s="2"/>
      <x:c r="I471" s="2"/>
      <x:c r="J471" s="2"/>
      <x:c r="K471" s="2"/>
      <x:c r="L471" s="2"/>
      <x:c r="M471" s="2"/>
      <x:c r="N471" s="2"/>
    </x:row>
    <x:row r="472" ht="22" customHeight="1">
      <x:c r="A472" s="2"/>
      <x:c r="B472" s="2"/>
      <x:c r="C472" s="2"/>
      <x:c r="D472" s="2"/>
      <x:c r="E472" s="2"/>
      <x:c r="F472" s="2"/>
      <x:c r="G472" s="2"/>
      <x:c r="H472" s="2"/>
      <x:c r="I472" s="2"/>
      <x:c r="J472" s="2"/>
      <x:c r="K472" s="2"/>
      <x:c r="L472" s="2"/>
      <x:c r="M472" s="2"/>
      <x:c r="N472" s="2"/>
    </x:row>
    <x:row r="473" ht="22" customHeight="1">
      <x:c r="A473" s="2"/>
      <x:c r="B473" s="2"/>
      <x:c r="C473" s="2"/>
      <x:c r="D473" s="2"/>
      <x:c r="E473" s="2"/>
      <x:c r="F473" s="2"/>
      <x:c r="G473" s="2"/>
      <x:c r="H473" s="2"/>
      <x:c r="I473" s="2"/>
      <x:c r="J473" s="2"/>
      <x:c r="K473" s="2"/>
      <x:c r="L473" s="2"/>
      <x:c r="M473" s="2"/>
      <x:c r="N473" s="2"/>
    </x:row>
    <x:row r="474" ht="22" customHeight="1">
      <x:c r="A474" s="2"/>
      <x:c r="B474" s="2"/>
      <x:c r="C474" s="2"/>
      <x:c r="D474" s="2"/>
      <x:c r="E474" s="2"/>
      <x:c r="F474" s="2"/>
      <x:c r="G474" s="2"/>
      <x:c r="H474" s="2"/>
      <x:c r="I474" s="2"/>
      <x:c r="J474" s="2"/>
      <x:c r="K474" s="2"/>
      <x:c r="L474" s="2"/>
      <x:c r="M474" s="2"/>
      <x:c r="N474" s="2"/>
    </x:row>
    <x:row r="475" ht="22" customHeight="1">
      <x:c r="A475" s="2"/>
      <x:c r="B475" s="2"/>
      <x:c r="C475" s="2"/>
      <x:c r="D475" s="2"/>
      <x:c r="E475" s="2"/>
      <x:c r="F475" s="2"/>
      <x:c r="G475" s="2"/>
      <x:c r="H475" s="2"/>
      <x:c r="I475" s="2"/>
      <x:c r="J475" s="2"/>
      <x:c r="K475" s="2"/>
      <x:c r="L475" s="2"/>
      <x:c r="M475" s="2"/>
      <x:c r="N475" s="2"/>
    </x:row>
    <x:row r="476" ht="22" customHeight="1">
      <x:c r="A476" s="2"/>
      <x:c r="B476" s="2"/>
      <x:c r="C476" s="2"/>
      <x:c r="D476" s="2"/>
      <x:c r="E476" s="2"/>
      <x:c r="F476" s="2"/>
      <x:c r="G476" s="2"/>
      <x:c r="H476" s="2"/>
      <x:c r="I476" s="2"/>
      <x:c r="J476" s="2"/>
      <x:c r="K476" s="2"/>
      <x:c r="L476" s="2"/>
      <x:c r="M476" s="2"/>
      <x:c r="N476" s="2"/>
    </x:row>
    <x:row r="477" ht="22" customHeight="1">
      <x:c r="A477" s="2"/>
      <x:c r="B477" s="2"/>
      <x:c r="C477" s="2"/>
      <x:c r="D477" s="2"/>
      <x:c r="E477" s="2"/>
      <x:c r="F477" s="2"/>
      <x:c r="G477" s="2"/>
      <x:c r="H477" s="2"/>
      <x:c r="I477" s="2"/>
      <x:c r="J477" s="2"/>
      <x:c r="K477" s="2"/>
      <x:c r="L477" s="2"/>
      <x:c r="M477" s="2"/>
      <x:c r="N477" s="2"/>
    </x:row>
    <x:row r="478" ht="22" customHeight="1">
      <x:c r="A478" s="2"/>
      <x:c r="B478" s="2"/>
      <x:c r="C478" s="2"/>
      <x:c r="D478" s="2"/>
      <x:c r="E478" s="2"/>
      <x:c r="F478" s="2"/>
      <x:c r="G478" s="2"/>
      <x:c r="H478" s="2"/>
      <x:c r="I478" s="2"/>
      <x:c r="J478" s="2"/>
      <x:c r="K478" s="2"/>
      <x:c r="L478" s="2"/>
      <x:c r="M478" s="2"/>
      <x:c r="N478" s="2"/>
    </x:row>
    <x:row r="479" ht="22" customHeight="1">
      <x:c r="A479" s="2"/>
      <x:c r="B479" s="2"/>
      <x:c r="C479" s="2"/>
      <x:c r="D479" s="2"/>
      <x:c r="E479" s="2"/>
      <x:c r="F479" s="2"/>
      <x:c r="G479" s="2"/>
      <x:c r="H479" s="2"/>
      <x:c r="I479" s="2"/>
      <x:c r="J479" s="2"/>
      <x:c r="K479" s="2"/>
      <x:c r="L479" s="2"/>
      <x:c r="M479" s="2"/>
      <x:c r="N479" s="2"/>
    </x:row>
    <x:row r="480" ht="22" customHeight="1">
      <x:c r="A480" s="2"/>
      <x:c r="B480" s="2"/>
      <x:c r="C480" s="2"/>
      <x:c r="D480" s="2"/>
      <x:c r="E480" s="2"/>
      <x:c r="F480" s="2"/>
      <x:c r="G480" s="2"/>
      <x:c r="H480" s="2"/>
      <x:c r="I480" s="2"/>
      <x:c r="J480" s="2"/>
      <x:c r="K480" s="2"/>
      <x:c r="L480" s="2"/>
      <x:c r="M480" s="2"/>
      <x:c r="N480" s="2"/>
    </x:row>
    <x:row r="481" ht="22" customHeight="1">
      <x:c r="A481" s="2"/>
      <x:c r="B481" s="2"/>
      <x:c r="C481" s="2"/>
      <x:c r="D481" s="2"/>
      <x:c r="E481" s="2"/>
      <x:c r="F481" s="2"/>
      <x:c r="G481" s="2"/>
      <x:c r="H481" s="2"/>
      <x:c r="I481" s="2"/>
      <x:c r="J481" s="2"/>
      <x:c r="K481" s="2"/>
      <x:c r="L481" s="2"/>
      <x:c r="M481" s="2"/>
      <x:c r="N481" s="2"/>
    </x:row>
    <x:row r="482" ht="22" customHeight="1">
      <x:c r="A482" s="2"/>
      <x:c r="B482" s="2"/>
      <x:c r="C482" s="2"/>
      <x:c r="D482" s="2"/>
      <x:c r="E482" s="2"/>
      <x:c r="F482" s="2"/>
      <x:c r="G482" s="2"/>
      <x:c r="H482" s="2"/>
      <x:c r="I482" s="2"/>
      <x:c r="J482" s="2"/>
      <x:c r="K482" s="2"/>
      <x:c r="L482" s="2"/>
      <x:c r="M482" s="2"/>
      <x:c r="N482" s="2"/>
    </x:row>
    <x:row r="483" ht="22" customHeight="1">
      <x:c r="A483" s="2"/>
      <x:c r="B483" s="2"/>
      <x:c r="C483" s="2"/>
      <x:c r="D483" s="2"/>
      <x:c r="E483" s="2"/>
      <x:c r="F483" s="2"/>
      <x:c r="G483" s="2"/>
      <x:c r="H483" s="2"/>
      <x:c r="I483" s="2"/>
      <x:c r="J483" s="2"/>
      <x:c r="K483" s="2"/>
      <x:c r="L483" s="2"/>
      <x:c r="M483" s="2"/>
      <x:c r="N483" s="2"/>
    </x:row>
    <x:row r="484" ht="22" customHeight="1">
      <x:c r="A484" s="2"/>
      <x:c r="B484" s="2"/>
      <x:c r="C484" s="2"/>
      <x:c r="D484" s="2"/>
      <x:c r="E484" s="2"/>
      <x:c r="F484" s="2"/>
      <x:c r="G484" s="2"/>
      <x:c r="H484" s="2"/>
      <x:c r="I484" s="2"/>
      <x:c r="J484" s="2"/>
      <x:c r="K484" s="2"/>
      <x:c r="L484" s="2"/>
      <x:c r="M484" s="2"/>
      <x:c r="N484" s="2"/>
    </x:row>
  </x:sheetData>
  <x:pageMargins left="0.7" right="0.7" top="0.75" bottom="0.75" header="0.3" footer="0.3"/>
</x:worksheet>
</file>

<file path=xl/worksheets/sheet1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尚建华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SUMIFS('9月奖金发放记录'!$J$2:$J$168,'9月奖金发放记录'!$B$2:$B$168,"尚建华")</x:f>
        <x:v>4537.900000000001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粤AG37790</x:v>
      </x:c>
      <x:c r="B5" s="16" t="str">
        <x:v>恒运50辆4.5T普货</x:v>
      </x:c>
      <x:c r="C5" s="17" t="n">
        <x:v>260</x:v>
      </x:c>
      <x:c r="D5" s="16" t="str">
        <x:v>—</x:v>
      </x:c>
      <x:c r="E5" s="16" t="str">
        <x:v>—</x:v>
      </x:c>
      <x:c r="F5" s="16" t="str">
        <x:v>—</x:v>
      </x:c>
      <x:c r="G5" s="16" t="str">
        <x:v>—</x:v>
      </x:c>
      <x:c r="H5" s="16" t="str">
        <x:v>—</x:v>
      </x:c>
      <x:c r="I5" s="16" t="str">
        <x:v>—</x:v>
      </x:c>
      <x:c r="J5" s="16" t="str">
        <x:v>—</x:v>
      </x:c>
      <x:c r="K5" s="16" t="str">
        <x:v>—</x:v>
      </x:c>
      <x:c r="L5" s="16" t="str">
        <x:v>3866.40/5000.00</x:v>
      </x:c>
      <x:c r="M5" s="16" t="str">
        <x:v>3866.40/5000.00</x:v>
      </x:c>
      <x:c r="N5" s="16" t="n">
        <x:v>3</x:v>
      </x:c>
    </x:row>
    <x:row r="6" ht="22" customHeight="1">
      <x:c r="A6" s="2" t="str"/>
      <x:c r="B6" s="2" t="str">
        <x:v>本月未列入</x:v>
      </x:c>
      <x:c r="C6" s="7" t="n">
        <x:v>0</x:v>
      </x:c>
      <x:c r="D6" s="2" t="str">
        <x:v>已有里程不足，待补数据后再判定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0</x:v>
      </x:c>
      <x:c r="D7" s="2" t="str">
        <x:v>上期可用0期，本期剩余0期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粤AG37862</x:v>
      </x:c>
      <x:c r="B9" s="16" t="str">
        <x:v>恒运50辆4.5T普货</x:v>
      </x:c>
      <x:c r="C9" s="17" t="n">
        <x:v>260</x:v>
      </x:c>
      <x:c r="D9" s="16" t="str">
        <x:v>—</x:v>
      </x:c>
      <x:c r="E9" s="16" t="str">
        <x:v>—</x:v>
      </x:c>
      <x:c r="F9" s="16" t="str">
        <x:v>—</x:v>
      </x:c>
      <x:c r="G9" s="16" t="str">
        <x:v>—</x:v>
      </x:c>
      <x:c r="H9" s="16" t="str">
        <x:v>—</x:v>
      </x:c>
      <x:c r="I9" s="16" t="str">
        <x:v>—</x:v>
      </x:c>
      <x:c r="J9" s="16" t="str">
        <x:v>—</x:v>
      </x:c>
      <x:c r="K9" s="16" t="str">
        <x:v>—</x:v>
      </x:c>
      <x:c r="L9" s="16" t="str">
        <x:v>4904.10/5000.00</x:v>
      </x:c>
      <x:c r="M9" s="16" t="str">
        <x:v>4904.10/5000.00</x:v>
      </x:c>
      <x:c r="N9" s="16" t="n">
        <x:v>0</x:v>
      </x:c>
    </x:row>
    <x:row r="10" ht="22" customHeight="1">
      <x:c r="A10" s="2" t="str"/>
      <x:c r="B10" s="2" t="str">
        <x:v>本月未列入</x:v>
      </x:c>
      <x:c r="C10" s="7" t="n">
        <x:v>0</x:v>
      </x:c>
      <x:c r="D10" s="2" t="str">
        <x:v>现有条件未达到奖励资格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上期可用0期，本期剩余0期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粤AGP3027</x:v>
      </x:c>
      <x:c r="B13" s="16" t="str">
        <x:v>无本月考核，承接历史结转</x:v>
      </x:c>
      <x:c r="C13" s="17" t="n">
        <x:v>260</x:v>
      </x:c>
      <x:c r="D13" s="16" t="str">
        <x:v>—</x:v>
      </x:c>
      <x:c r="E13" s="16" t="str">
        <x:v>—</x:v>
      </x:c>
      <x:c r="F13" s="16" t="str">
        <x:v>—</x:v>
      </x:c>
      <x:c r="G13" s="16" t="str">
        <x:v>4342.00/5000.00</x:v>
      </x:c>
      <x:c r="H13" s="16" t="str">
        <x:v>5301.70/5000.00</x:v>
      </x:c>
      <x:c r="I13" s="16" t="str">
        <x:v>8379.80/5000.00</x:v>
      </x:c>
      <x:c r="J13" s="16" t="str">
        <x:v>4882.10/5000.00</x:v>
      </x:c>
      <x:c r="K13" s="16" t="str">
        <x:v>6968.20/3870.97</x:v>
      </x:c>
      <x:c r="L13" s="16" t="str">
        <x:v>0.00/5000.00</x:v>
      </x:c>
      <x:c r="M13" s="16" t="str">
        <x:v>29873.80/28870.97</x:v>
      </x:c>
      <x:c r="N13" s="16" t="n">
        <x:v>0</x:v>
      </x:c>
    </x:row>
    <x:row r="14" ht="22" customHeight="1">
      <x:c r="A14" s="2" t="str"/>
      <x:c r="B14" s="2" t="str">
        <x:v>结转</x:v>
      </x:c>
      <x:c r="C14" s="7" t="n">
        <x:f>'9月奖金发放记录'!J97</x:f>
        <x:v>260</x:v>
      </x:c>
      <x:c r="D14" s="2" t="str">
        <x:v>数据齐全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0</x:v>
      </x:c>
      <x:c r="D15" s="2" t="str">
        <x:v>上期可用1期，本期剩余0期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32" customHeight="1">
      <x:c r="A17" s="16" t="str">
        <x:v>粤AGP3079</x:v>
      </x:c>
      <x:c r="B17" s="16" t="str">
        <x:v>羚牛136辆4.5T冷链车</x:v>
      </x:c>
      <x:c r="C17" s="17" t="n">
        <x:v>260</x:v>
      </x:c>
      <x:c r="D17" s="16" t="str">
        <x:v>—</x:v>
      </x:c>
      <x:c r="E17" s="16" t="str">
        <x:v>—</x:v>
      </x:c>
      <x:c r="F17" s="16" t="str">
        <x:v>—</x:v>
      </x:c>
      <x:c r="G17" s="16" t="str">
        <x:v>—</x:v>
      </x:c>
      <x:c r="H17" s="16" t="str">
        <x:v>—</x:v>
      </x:c>
      <x:c r="I17" s="16" t="str">
        <x:v>—</x:v>
      </x:c>
      <x:c r="J17" s="16" t="str">
        <x:v>—</x:v>
      </x:c>
      <x:c r="K17" s="16" t="str">
        <x:v>—</x:v>
      </x:c>
      <x:c r="L17" s="16" t="str">
        <x:v>2606.30/5000.00</x:v>
      </x:c>
      <x:c r="M17" s="16" t="str">
        <x:v>2606.30/5000.00</x:v>
      </x:c>
      <x:c r="N17" s="16" t="n">
        <x:v>6</x:v>
      </x:c>
    </x:row>
    <x:row r="18" ht="22" customHeight="1">
      <x:c r="A18" s="2" t="str"/>
      <x:c r="B18" s="2" t="str">
        <x:v>本月未列入</x:v>
      </x:c>
      <x:c r="C18" s="7" t="n">
        <x:v>0</x:v>
      </x:c>
      <x:c r="D18" s="2" t="str">
        <x:v>已有里程不足，待补数据后再判定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 t="str"/>
      <x:c r="B19" s="2" t="str">
        <x:v>结转余额</x:v>
      </x:c>
      <x:c r="C19" s="7" t="n">
        <x:v>0</x:v>
      </x:c>
      <x:c r="D19" s="2" t="str">
        <x:v>上期可用0期，本期剩余0期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7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32" customHeight="1">
      <x:c r="A21" s="16" t="str">
        <x:v>粤AGP3080</x:v>
      </x:c>
      <x:c r="B21" s="16" t="str">
        <x:v>交投190辆4.5T冷链车</x:v>
      </x:c>
      <x:c r="C21" s="17" t="n">
        <x:v>150</x:v>
      </x:c>
      <x:c r="D21" s="16" t="str">
        <x:v>—</x:v>
      </x:c>
      <x:c r="E21" s="16" t="str">
        <x:v>—</x:v>
      </x:c>
      <x:c r="F21" s="16" t="str">
        <x:v>—</x:v>
      </x:c>
      <x:c r="G21" s="16" t="str">
        <x:v>—</x:v>
      </x:c>
      <x:c r="H21" s="16" t="str">
        <x:v>—</x:v>
      </x:c>
      <x:c r="I21" s="16" t="str">
        <x:v>—</x:v>
      </x:c>
      <x:c r="J21" s="16" t="str">
        <x:v>—</x:v>
      </x:c>
      <x:c r="K21" s="16" t="str">
        <x:v>—</x:v>
      </x:c>
      <x:c r="L21" s="16" t="str">
        <x:v>122.40/100.00</x:v>
      </x:c>
      <x:c r="M21" s="16" t="str">
        <x:v>122.40/100.00</x:v>
      </x:c>
      <x:c r="N21" s="16" t="n">
        <x:v>0</x:v>
      </x:c>
    </x:row>
    <x:row r="22" ht="22" customHeight="1">
      <x:c r="A22" s="2" t="str"/>
      <x:c r="B22" s="2" t="str">
        <x:v>当月</x:v>
      </x:c>
      <x:c r="C22" s="7" t="n">
        <x:f>'9月奖金发放记录'!J41</x:f>
        <x:v>5</x:v>
      </x:c>
      <x:c r="D22" s="2" t="str">
        <x:v>数据齐全</x:v>
      </x:c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 t="str"/>
      <x:c r="B23" s="2" t="str">
        <x:v>结转余额</x:v>
      </x:c>
      <x:c r="C23" s="7" t="n">
        <x:v>0</x:v>
      </x:c>
      <x:c r="D23" s="2" t="str">
        <x:v>上期可用0期，本期剩余0期</x:v>
      </x:c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7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32" customHeight="1">
      <x:c r="A25" s="16" t="str">
        <x:v>粤AGP3486</x:v>
      </x:c>
      <x:c r="B25" s="16" t="str">
        <x:v>羚牛136辆4.5T冷链车</x:v>
      </x:c>
      <x:c r="C25" s="17" t="n">
        <x:v>260</x:v>
      </x:c>
      <x:c r="D25" s="16" t="str">
        <x:v>—</x:v>
      </x:c>
      <x:c r="E25" s="16" t="str">
        <x:v>—</x:v>
      </x:c>
      <x:c r="F25" s="16" t="str">
        <x:v>81.90/483.87</x:v>
      </x:c>
      <x:c r="G25" s="16" t="str">
        <x:v>4143.00/5000.00</x:v>
      </x:c>
      <x:c r="H25" s="16" t="str">
        <x:v>2929.77/5000.00</x:v>
      </x:c>
      <x:c r="I25" s="16" t="str">
        <x:v>6339.50/5000.00</x:v>
      </x:c>
      <x:c r="J25" s="16" t="str">
        <x:v>5059.30/5000.00</x:v>
      </x:c>
      <x:c r="K25" s="16" t="str">
        <x:v>3846.80/5000.00</x:v>
      </x:c>
      <x:c r="L25" s="16" t="str">
        <x:v>5302.70/5000.00</x:v>
      </x:c>
      <x:c r="M25" s="16" t="str">
        <x:v>27702.97/30483.87</x:v>
      </x:c>
      <x:c r="N25" s="16" t="n">
        <x:v>0</x:v>
      </x:c>
    </x:row>
    <x:row r="26" ht="22" customHeight="1">
      <x:c r="A26" s="2" t="str"/>
      <x:c r="B26" s="2" t="str">
        <x:v>当月</x:v>
      </x:c>
      <x:c r="C26" s="7" t="n">
        <x:f>'9月奖金发放记录'!J42</x:f>
        <x:v>260</x:v>
      </x:c>
      <x:c r="D26" s="2" t="str">
        <x:v>数据齐全</x:v>
      </x:c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 t="str"/>
      <x:c r="B27" s="2" t="str">
        <x:v>结转余额</x:v>
      </x:c>
      <x:c r="C27" s="7" t="n">
        <x:v>0</x:v>
      </x:c>
      <x:c r="D27" s="2" t="str">
        <x:v>上期可用0期，本期剩余0期</x:v>
      </x:c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7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32" customHeight="1">
      <x:c r="A29" s="16" t="str">
        <x:v>粤AGP3612</x:v>
      </x:c>
      <x:c r="B29" s="16" t="str">
        <x:v>羚牛136辆4.5T冷链车</x:v>
      </x:c>
      <x:c r="C29" s="17" t="n">
        <x:v>260</x:v>
      </x:c>
      <x:c r="D29" s="16" t="str">
        <x:v>—</x:v>
      </x:c>
      <x:c r="E29" s="16" t="str">
        <x:v>—</x:v>
      </x:c>
      <x:c r="F29" s="16" t="str">
        <x:v>—</x:v>
      </x:c>
      <x:c r="G29" s="16" t="str">
        <x:v>—</x:v>
      </x:c>
      <x:c r="H29" s="16" t="str">
        <x:v>407.60/645.16</x:v>
      </x:c>
      <x:c r="I29" s="16" t="str">
        <x:v>4715.70/5000.00</x:v>
      </x:c>
      <x:c r="J29" s="16" t="str">
        <x:v>4520.60/5000.00</x:v>
      </x:c>
      <x:c r="K29" s="16" t="str">
        <x:v>4978.20/5000.00</x:v>
      </x:c>
      <x:c r="L29" s="16" t="str">
        <x:v>6145.10/5000.00</x:v>
      </x:c>
      <x:c r="M29" s="16" t="str">
        <x:v>20767.20/20645.16</x:v>
      </x:c>
      <x:c r="N29" s="16" t="n">
        <x:v>6</x:v>
      </x:c>
    </x:row>
    <x:row r="30" ht="22" customHeight="1">
      <x:c r="A30" s="2" t="str"/>
      <x:c r="B30" s="2" t="str">
        <x:v>当月</x:v>
      </x:c>
      <x:c r="C30" s="7" t="n">
        <x:f>'9月奖金发放记录'!J43</x:f>
        <x:v>260</x:v>
      </x:c>
      <x:c r="D30" s="2" t="str">
        <x:v>按现有里程计算</x:v>
      </x:c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 t="str"/>
      <x:c r="B31" s="2" t="str">
        <x:v>补发5月</x:v>
      </x:c>
      <x:c r="C31" s="7" t="n">
        <x:f>'9月奖金发放记录'!J148</x:f>
        <x:v>33.55</x:v>
      </x:c>
      <x:c r="D31" s="2" t="str">
        <x:v>按现有里程计算</x:v>
      </x:c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 t="str"/>
      <x:c r="B32" s="2" t="str">
        <x:v>补发7月</x:v>
      </x:c>
      <x:c r="C32" s="7" t="n">
        <x:f>'9月奖金发放记录'!J153</x:f>
        <x:v>260</x:v>
      </x:c>
      <x:c r="D32" s="2" t="str">
        <x:v>按现有里程计算</x:v>
      </x:c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22" customHeight="1">
      <x:c r="A33" s="2" t="str"/>
      <x:c r="B33" s="2" t="str">
        <x:v>补发8月</x:v>
      </x:c>
      <x:c r="C33" s="7" t="n">
        <x:f>'9月奖金发放记录'!J156</x:f>
        <x:v>260</x:v>
      </x:c>
      <x:c r="D33" s="2" t="str">
        <x:v>按现有里程计算</x:v>
      </x:c>
      <x:c r="E33" s="2"/>
      <x:c r="F33" s="2"/>
      <x:c r="G33" s="2"/>
      <x:c r="H33" s="2"/>
      <x:c r="I33" s="2"/>
      <x:c r="J33" s="2"/>
      <x:c r="K33" s="2"/>
      <x:c r="L33" s="2"/>
      <x:c r="M33" s="2"/>
      <x:c r="N33" s="2"/>
    </x:row>
    <x:row r="34" ht="22" customHeight="1">
      <x:c r="A34" s="2" t="str"/>
      <x:c r="B34" s="2" t="str">
        <x:v>结转余额</x:v>
      </x:c>
      <x:c r="C34" s="7" t="n">
        <x:v>0</x:v>
      </x:c>
      <x:c r="D34" s="2" t="str">
        <x:v>上期可用0期，本期剩余0期</x:v>
      </x:c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/>
      <x:c r="B35" s="2"/>
      <x:c r="C35" s="7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32" customHeight="1">
      <x:c r="A36" s="16" t="str">
        <x:v>粤AGP3617</x:v>
      </x:c>
      <x:c r="B36" s="16" t="str">
        <x:v>羚牛136辆4.5T冷链车</x:v>
      </x:c>
      <x:c r="C36" s="17" t="n">
        <x:v>260</x:v>
      </x:c>
      <x:c r="D36" s="16" t="str">
        <x:v>—</x:v>
      </x:c>
      <x:c r="E36" s="16" t="str">
        <x:v>—</x:v>
      </x:c>
      <x:c r="F36" s="16" t="str">
        <x:v>190.10/483.87</x:v>
      </x:c>
      <x:c r="G36" s="16" t="str">
        <x:v>3592.10/5000.00</x:v>
      </x:c>
      <x:c r="H36" s="16" t="str">
        <x:v>2169.86/5000.00</x:v>
      </x:c>
      <x:c r="I36" s="16" t="str">
        <x:v>5776.80/5000.00</x:v>
      </x:c>
      <x:c r="J36" s="16" t="str">
        <x:v>4118.50/5000.00</x:v>
      </x:c>
      <x:c r="K36" s="16" t="str">
        <x:v>4343.50/5000.00</x:v>
      </x:c>
      <x:c r="L36" s="16" t="str">
        <x:v>3938.80/5000.00</x:v>
      </x:c>
      <x:c r="M36" s="16" t="str">
        <x:v>24129.66/30483.87</x:v>
      </x:c>
      <x:c r="N36" s="16" t="n">
        <x:v>1</x:v>
      </x:c>
    </x:row>
    <x:row r="37" ht="22" customHeight="1">
      <x:c r="A37" s="2" t="str"/>
      <x:c r="B37" s="2" t="str">
        <x:v>本月未列入</x:v>
      </x:c>
      <x:c r="C37" s="7" t="n">
        <x:v>0</x:v>
      </x:c>
      <x:c r="D37" s="2" t="str">
        <x:v>已有里程不足，待补数据后再判定</x:v>
      </x:c>
      <x:c r="E37" s="2"/>
      <x:c r="F37" s="2"/>
      <x:c r="G37" s="2"/>
      <x:c r="H37" s="2"/>
      <x:c r="I37" s="2"/>
      <x:c r="J37" s="2"/>
      <x:c r="K37" s="2"/>
      <x:c r="L37" s="2"/>
      <x:c r="M37" s="2"/>
      <x:c r="N37" s="2"/>
    </x:row>
    <x:row r="38" ht="22" customHeight="1">
      <x:c r="A38" s="2" t="str"/>
      <x:c r="B38" s="2" t="str">
        <x:v>结转余额</x:v>
      </x:c>
      <x:c r="C38" s="7" t="n">
        <x:v>0</x:v>
      </x:c>
      <x:c r="D38" s="2" t="str">
        <x:v>上期可用0期，本期剩余0期</x:v>
      </x:c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/>
      <x:c r="B39" s="2"/>
      <x:c r="C39" s="7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32" customHeight="1">
      <x:c r="A40" s="16" t="str">
        <x:v>粤AGP3659</x:v>
      </x:c>
      <x:c r="B40" s="16" t="str">
        <x:v>羚牛136辆4.5T冷链车</x:v>
      </x:c>
      <x:c r="C40" s="17" t="n">
        <x:v>260</x:v>
      </x:c>
      <x:c r="D40" s="16" t="str">
        <x:v>—</x:v>
      </x:c>
      <x:c r="E40" s="16" t="str">
        <x:v>—</x:v>
      </x:c>
      <x:c r="F40" s="16" t="str">
        <x:v>—</x:v>
      </x:c>
      <x:c r="G40" s="16" t="str">
        <x:v>—</x:v>
      </x:c>
      <x:c r="H40" s="16" t="str">
        <x:v>—</x:v>
      </x:c>
      <x:c r="I40" s="16" t="str">
        <x:v>—</x:v>
      </x:c>
      <x:c r="J40" s="16" t="str">
        <x:v>—</x:v>
      </x:c>
      <x:c r="K40" s="16" t="str">
        <x:v>—</x:v>
      </x:c>
      <x:c r="L40" s="16" t="str">
        <x:v>3835.40/5000.00</x:v>
      </x:c>
      <x:c r="M40" s="16" t="str">
        <x:v>3835.40/5000.00</x:v>
      </x:c>
      <x:c r="N40" s="16" t="n">
        <x:v>7</x:v>
      </x:c>
    </x:row>
    <x:row r="41" ht="22" customHeight="1">
      <x:c r="A41" s="2" t="str"/>
      <x:c r="B41" s="2" t="str">
        <x:v>本月未列入</x:v>
      </x:c>
      <x:c r="C41" s="7" t="n">
        <x:v>0</x:v>
      </x:c>
      <x:c r="D41" s="2" t="str">
        <x:v>已有里程不足，待补数据后再判定</x:v>
      </x:c>
      <x:c r="E41" s="2"/>
      <x:c r="F41" s="2"/>
      <x:c r="G41" s="2"/>
      <x:c r="H41" s="2"/>
      <x:c r="I41" s="2"/>
      <x:c r="J41" s="2"/>
      <x:c r="K41" s="2"/>
      <x:c r="L41" s="2"/>
      <x:c r="M41" s="2"/>
      <x:c r="N41" s="2"/>
    </x:row>
    <x:row r="42" ht="22" customHeight="1">
      <x:c r="A42" s="2" t="str"/>
      <x:c r="B42" s="2" t="str">
        <x:v>结转余额</x:v>
      </x:c>
      <x:c r="C42" s="7" t="n">
        <x:v>0</x:v>
      </x:c>
      <x:c r="D42" s="2" t="str">
        <x:v>上期可用0期，本期剩余0期</x:v>
      </x:c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/>
      <x:c r="B43" s="2"/>
      <x:c r="C43" s="7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32" customHeight="1">
      <x:c r="A44" s="16" t="str">
        <x:v>粤AGP5158</x:v>
      </x:c>
      <x:c r="B44" s="16" t="str">
        <x:v>无本月考核，承接历史结转</x:v>
      </x:c>
      <x:c r="C44" s="17" t="n">
        <x:v>150</x:v>
      </x:c>
      <x:c r="D44" s="16" t="str">
        <x:v>2935.00/3000.00</x:v>
      </x:c>
      <x:c r="E44" s="16" t="str">
        <x:v>6726.90/3000.00</x:v>
      </x:c>
      <x:c r="F44" s="16" t="str">
        <x:v>6532.40/3000.00</x:v>
      </x:c>
      <x:c r="G44" s="16" t="str">
        <x:v>7477.70/3000.00</x:v>
      </x:c>
      <x:c r="H44" s="16" t="str">
        <x:v>9290.10/3000.00</x:v>
      </x:c>
      <x:c r="I44" s="16" t="str">
        <x:v>8058.80/3000.00</x:v>
      </x:c>
      <x:c r="J44" s="16" t="str">
        <x:v>153.10/1451.61</x:v>
      </x:c>
      <x:c r="K44" s="16" t="str">
        <x:v>0.00/3000.00</x:v>
      </x:c>
      <x:c r="L44" s="16" t="str">
        <x:v>0.00/3000.00</x:v>
      </x:c>
      <x:c r="M44" s="16" t="str">
        <x:v>41174.00/25451.61</x:v>
      </x:c>
      <x:c r="N44" s="16" t="n">
        <x:v>0</x:v>
      </x:c>
    </x:row>
    <x:row r="45" ht="22" customHeight="1">
      <x:c r="A45" s="2" t="str"/>
      <x:c r="B45" s="2" t="str">
        <x:v>结转</x:v>
      </x:c>
      <x:c r="C45" s="7" t="n">
        <x:f>'9月奖金发放记录'!J126</x:f>
        <x:v>150</x:v>
      </x:c>
      <x:c r="D45" s="2" t="str">
        <x:v>数据齐全</x:v>
      </x:c>
      <x:c r="E45" s="2"/>
      <x:c r="F45" s="2"/>
      <x:c r="G45" s="2"/>
      <x:c r="H45" s="2"/>
      <x:c r="I45" s="2"/>
      <x:c r="J45" s="2"/>
      <x:c r="K45" s="2"/>
      <x:c r="L45" s="2"/>
      <x:c r="M45" s="2"/>
      <x:c r="N45" s="2"/>
    </x:row>
    <x:row r="46" ht="22" customHeight="1">
      <x:c r="A46" s="2" t="str"/>
      <x:c r="B46" s="2" t="str">
        <x:v>结转余额</x:v>
      </x:c>
      <x:c r="C46" s="7" t="n">
        <x:v>0</x:v>
      </x:c>
      <x:c r="D46" s="2" t="str">
        <x:v>上期可用1期，本期剩余0期</x:v>
      </x:c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2" customHeight="1">
      <x:c r="A47" s="2"/>
      <x:c r="B47" s="2"/>
      <x:c r="C47" s="7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32" customHeight="1">
      <x:c r="A48" s="16" t="str">
        <x:v>粤AGP5165</x:v>
      </x:c>
      <x:c r="B48" s="16" t="str">
        <x:v>无本月考核，承接历史结转</x:v>
      </x:c>
      <x:c r="C48" s="17" t="n">
        <x:v>260</x:v>
      </x:c>
      <x:c r="D48" s="16" t="str">
        <x:v>—</x:v>
      </x:c>
      <x:c r="E48" s="16" t="str">
        <x:v>—</x:v>
      </x:c>
      <x:c r="F48" s="16" t="str">
        <x:v>—</x:v>
      </x:c>
      <x:c r="G48" s="16" t="str">
        <x:v>5848.10/4166.67</x:v>
      </x:c>
      <x:c r="H48" s="16" t="str">
        <x:v>5021.40/5000.00</x:v>
      </x:c>
      <x:c r="I48" s="16" t="str">
        <x:v>8572.60/5000.00</x:v>
      </x:c>
      <x:c r="J48" s="16" t="str">
        <x:v>8196.70/5000.00</x:v>
      </x:c>
      <x:c r="K48" s="16" t="str">
        <x:v>5411.00/3548.39</x:v>
      </x:c>
      <x:c r="L48" s="16" t="str">
        <x:v>0.00/5000.00</x:v>
      </x:c>
      <x:c r="M48" s="16" t="str">
        <x:v>33049.80/27715.06</x:v>
      </x:c>
      <x:c r="N48" s="16" t="n">
        <x:v>0</x:v>
      </x:c>
    </x:row>
    <x:row r="49" ht="22" customHeight="1">
      <x:c r="A49" s="2" t="str"/>
      <x:c r="B49" s="2" t="str">
        <x:v>结转</x:v>
      </x:c>
      <x:c r="C49" s="7" t="n">
        <x:f>'9月奖金发放记录'!J98</x:f>
        <x:v>260</x:v>
      </x:c>
      <x:c r="D49" s="2" t="str">
        <x:v>数据齐全</x:v>
      </x:c>
      <x:c r="E49" s="2"/>
      <x:c r="F49" s="2"/>
      <x:c r="G49" s="2"/>
      <x:c r="H49" s="2"/>
      <x:c r="I49" s="2"/>
      <x:c r="J49" s="2"/>
      <x:c r="K49" s="2"/>
      <x:c r="L49" s="2"/>
      <x:c r="M49" s="2"/>
      <x:c r="N49" s="2"/>
    </x:row>
    <x:row r="50" ht="22" customHeight="1">
      <x:c r="A50" s="2" t="str"/>
      <x:c r="B50" s="2" t="str">
        <x:v>结转余额</x:v>
      </x:c>
      <x:c r="C50" s="7" t="n">
        <x:v>0</x:v>
      </x:c>
      <x:c r="D50" s="2" t="str">
        <x:v>上期可用1期，本期剩余0期</x:v>
      </x:c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  <x:row r="51" ht="22" customHeight="1">
      <x:c r="A51" s="2"/>
      <x:c r="B51" s="2"/>
      <x:c r="C51" s="7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</x:row>
    <x:row r="52" ht="32" customHeight="1">
      <x:c r="A52" s="16" t="str">
        <x:v>粤AGP5379</x:v>
      </x:c>
      <x:c r="B52" s="16" t="str">
        <x:v>羚牛136辆4.5T冷链车</x:v>
      </x:c>
      <x:c r="C52" s="17" t="n">
        <x:v>260</x:v>
      </x:c>
      <x:c r="D52" s="16" t="str">
        <x:v>—</x:v>
      </x:c>
      <x:c r="E52" s="16" t="str">
        <x:v>—</x:v>
      </x:c>
      <x:c r="F52" s="16" t="str">
        <x:v>—</x:v>
      </x:c>
      <x:c r="G52" s="16" t="str">
        <x:v>—</x:v>
      </x:c>
      <x:c r="H52" s="16" t="str">
        <x:v>—</x:v>
      </x:c>
      <x:c r="I52" s="16" t="str">
        <x:v>—</x:v>
      </x:c>
      <x:c r="J52" s="16" t="str">
        <x:v>—</x:v>
      </x:c>
      <x:c r="K52" s="16" t="str">
        <x:v>—</x:v>
      </x:c>
      <x:c r="L52" s="16" t="str">
        <x:v>3255.00/5000.00</x:v>
      </x:c>
      <x:c r="M52" s="16" t="str">
        <x:v>3255.00/5000.00</x:v>
      </x:c>
      <x:c r="N52" s="16" t="n">
        <x:v>2</x:v>
      </x:c>
    </x:row>
    <x:row r="53" ht="22" customHeight="1">
      <x:c r="A53" s="2" t="str"/>
      <x:c r="B53" s="2" t="str">
        <x:v>本月未列入</x:v>
      </x:c>
      <x:c r="C53" s="7" t="n">
        <x:v>0</x:v>
      </x:c>
      <x:c r="D53" s="2" t="str">
        <x:v>已有里程不足，待补数据后再判定</x:v>
      </x:c>
      <x:c r="E53" s="2"/>
      <x:c r="F53" s="2"/>
      <x:c r="G53" s="2"/>
      <x:c r="H53" s="2"/>
      <x:c r="I53" s="2"/>
      <x:c r="J53" s="2"/>
      <x:c r="K53" s="2"/>
      <x:c r="L53" s="2"/>
      <x:c r="M53" s="2"/>
      <x:c r="N53" s="2"/>
    </x:row>
    <x:row r="54" ht="22" customHeight="1">
      <x:c r="A54" s="2" t="str"/>
      <x:c r="B54" s="2" t="str">
        <x:v>结转余额</x:v>
      </x:c>
      <x:c r="C54" s="7" t="n">
        <x:v>0</x:v>
      </x:c>
      <x:c r="D54" s="2" t="str">
        <x:v>上期可用0期，本期剩余0期</x:v>
      </x:c>
      <x:c r="E54" s="2"/>
      <x:c r="F54" s="2"/>
      <x:c r="G54" s="2"/>
      <x:c r="H54" s="2"/>
      <x:c r="I54" s="2"/>
      <x:c r="J54" s="2"/>
      <x:c r="K54" s="2"/>
      <x:c r="L54" s="2"/>
      <x:c r="M54" s="2"/>
      <x:c r="N54" s="2"/>
    </x:row>
    <x:row r="55" ht="22" customHeight="1">
      <x:c r="A55" s="2"/>
      <x:c r="B55" s="2"/>
      <x:c r="C55" s="7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</x:row>
    <x:row r="56" ht="32" customHeight="1">
      <x:c r="A56" s="16" t="str">
        <x:v>粤AGP5711</x:v>
      </x:c>
      <x:c r="B56" s="16" t="str">
        <x:v>羚牛136辆4.5T冷链车</x:v>
      </x:c>
      <x:c r="C56" s="17" t="n">
        <x:v>260</x:v>
      </x:c>
      <x:c r="D56" s="16" t="str">
        <x:v>74.30/5000.00</x:v>
      </x:c>
      <x:c r="E56" s="16" t="str">
        <x:v>60.60/5000.00</x:v>
      </x:c>
      <x:c r="F56" s="16" t="str">
        <x:v>207.00/5000.00</x:v>
      </x:c>
      <x:c r="G56" s="16" t="str">
        <x:v>317.10/3000.00</x:v>
      </x:c>
      <x:c r="H56" s="16" t="str">
        <x:v>4300.90/5000.00</x:v>
      </x:c>
      <x:c r="I56" s="16" t="str">
        <x:v>3240.30/5000.00</x:v>
      </x:c>
      <x:c r="J56" s="16" t="str">
        <x:v>3175.70/5000.00</x:v>
      </x:c>
      <x:c r="K56" s="16" t="str">
        <x:v>4009.50/5000.00</x:v>
      </x:c>
      <x:c r="L56" s="16" t="str">
        <x:v>4099.60/5000.00</x:v>
      </x:c>
      <x:c r="M56" s="16" t="str">
        <x:v>19485.00/43000.00</x:v>
      </x:c>
      <x:c r="N56" s="16" t="n">
        <x:v>1</x:v>
      </x:c>
    </x:row>
    <x:row r="57" ht="22" customHeight="1">
      <x:c r="A57" s="2" t="str"/>
      <x:c r="B57" s="2" t="str">
        <x:v>本月未列入</x:v>
      </x:c>
      <x:c r="C57" s="7" t="n">
        <x:v>0</x:v>
      </x:c>
      <x:c r="D57" s="2" t="str">
        <x:v>已有里程不足，待补数据后再判定</x:v>
      </x:c>
      <x:c r="E57" s="2"/>
      <x:c r="F57" s="2"/>
      <x:c r="G57" s="2"/>
      <x:c r="H57" s="2"/>
      <x:c r="I57" s="2"/>
      <x:c r="J57" s="2"/>
      <x:c r="K57" s="2"/>
      <x:c r="L57" s="2"/>
      <x:c r="M57" s="2"/>
      <x:c r="N57" s="2"/>
    </x:row>
    <x:row r="58" ht="22" customHeight="1">
      <x:c r="A58" s="2" t="str"/>
      <x:c r="B58" s="2" t="str">
        <x:v>结转余额</x:v>
      </x:c>
      <x:c r="C58" s="7" t="n">
        <x:v>0</x:v>
      </x:c>
      <x:c r="D58" s="2" t="str">
        <x:v>上期可用0期，本期剩余0期</x:v>
      </x:c>
      <x:c r="E58" s="2"/>
      <x:c r="F58" s="2"/>
      <x:c r="G58" s="2"/>
      <x:c r="H58" s="2"/>
      <x:c r="I58" s="2"/>
      <x:c r="J58" s="2"/>
      <x:c r="K58" s="2"/>
      <x:c r="L58" s="2"/>
      <x:c r="M58" s="2"/>
      <x:c r="N58" s="2"/>
    </x:row>
    <x:row r="59" ht="22" customHeight="1">
      <x:c r="A59" s="2"/>
      <x:c r="B59" s="2"/>
      <x:c r="C59" s="7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</x:row>
    <x:row r="60" ht="32" customHeight="1">
      <x:c r="A60" s="16" t="str">
        <x:v>粤AGP5770</x:v>
      </x:c>
      <x:c r="B60" s="16" t="str">
        <x:v>无本月考核，承接历史结转</x:v>
      </x:c>
      <x:c r="C60" s="17" t="n">
        <x:v>260</x:v>
      </x:c>
      <x:c r="D60" s="16" t="str">
        <x:v>—</x:v>
      </x:c>
      <x:c r="E60" s="16" t="str">
        <x:v>—</x:v>
      </x:c>
      <x:c r="F60" s="16" t="str">
        <x:v>—</x:v>
      </x:c>
      <x:c r="G60" s="16" t="str">
        <x:v>—</x:v>
      </x:c>
      <x:c r="H60" s="16" t="str">
        <x:v>683.80/645.16</x:v>
      </x:c>
      <x:c r="I60" s="16" t="str">
        <x:v>9246.90/5000.00</x:v>
      </x:c>
      <x:c r="J60" s="16" t="str">
        <x:v>5487.90/5000.00</x:v>
      </x:c>
      <x:c r="K60" s="16" t="str">
        <x:v>7925.00/5000.00</x:v>
      </x:c>
      <x:c r="L60" s="16" t="str">
        <x:v>0.00/5000.00</x:v>
      </x:c>
      <x:c r="M60" s="16" t="str">
        <x:v>23343.60/20645.16</x:v>
      </x:c>
      <x:c r="N60" s="16" t="n">
        <x:v>0</x:v>
      </x:c>
    </x:row>
    <x:row r="61" ht="22" customHeight="1">
      <x:c r="A61" s="2" t="str"/>
      <x:c r="B61" s="2" t="str">
        <x:v>结转</x:v>
      </x:c>
      <x:c r="C61" s="7" t="n">
        <x:f>'9月奖金发放记录'!J99</x:f>
        <x:v>260</x:v>
      </x:c>
      <x:c r="D61" s="2" t="str">
        <x:v>数据齐全</x:v>
      </x:c>
      <x:c r="E61" s="2"/>
      <x:c r="F61" s="2"/>
      <x:c r="G61" s="2"/>
      <x:c r="H61" s="2"/>
      <x:c r="I61" s="2"/>
      <x:c r="J61" s="2"/>
      <x:c r="K61" s="2"/>
      <x:c r="L61" s="2"/>
      <x:c r="M61" s="2"/>
      <x:c r="N61" s="2"/>
    </x:row>
    <x:row r="62" ht="22" customHeight="1">
      <x:c r="A62" s="2" t="str"/>
      <x:c r="B62" s="2" t="str">
        <x:v>结转余额</x:v>
      </x:c>
      <x:c r="C62" s="7" t="n">
        <x:v>0</x:v>
      </x:c>
      <x:c r="D62" s="2" t="str">
        <x:v>上期可用1期，本期剩余0期</x:v>
      </x:c>
      <x:c r="E62" s="2"/>
      <x:c r="F62" s="2"/>
      <x:c r="G62" s="2"/>
      <x:c r="H62" s="2"/>
      <x:c r="I62" s="2"/>
      <x:c r="J62" s="2"/>
      <x:c r="K62" s="2"/>
      <x:c r="L62" s="2"/>
      <x:c r="M62" s="2"/>
      <x:c r="N62" s="2"/>
    </x:row>
    <x:row r="63" ht="22" customHeight="1">
      <x:c r="A63" s="2"/>
      <x:c r="B63" s="2"/>
      <x:c r="C63" s="7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</x:row>
    <x:row r="64" ht="32" customHeight="1">
      <x:c r="A64" s="16" t="str">
        <x:v>粤AGP6639</x:v>
      </x:c>
      <x:c r="B64" s="16" t="str">
        <x:v>无本月考核，承接历史结转</x:v>
      </x:c>
      <x:c r="C64" s="17" t="n">
        <x:v>150</x:v>
      </x:c>
      <x:c r="D64" s="16" t="str">
        <x:v>4475.60/3000.00</x:v>
      </x:c>
      <x:c r="E64" s="16" t="str">
        <x:v>536.70/3000.00</x:v>
      </x:c>
      <x:c r="F64" s="16" t="str">
        <x:v>5417.60/3000.00</x:v>
      </x:c>
      <x:c r="G64" s="16" t="str">
        <x:v>5312.20/3000.00</x:v>
      </x:c>
      <x:c r="H64" s="16" t="str">
        <x:v>4922.00/3000.00</x:v>
      </x:c>
      <x:c r="I64" s="16" t="str">
        <x:v>3823.50/3000.00</x:v>
      </x:c>
      <x:c r="J64" s="16" t="str">
        <x:v>5363.50/3000.00</x:v>
      </x:c>
      <x:c r="K64" s="16" t="str">
        <x:v>4579.00/2225.81</x:v>
      </x:c>
      <x:c r="L64" s="16" t="str">
        <x:v>0.00/3000.00</x:v>
      </x:c>
      <x:c r="M64" s="16" t="str">
        <x:v>34430.10/26225.81</x:v>
      </x:c>
      <x:c r="N64" s="16" t="n">
        <x:v>0</x:v>
      </x:c>
    </x:row>
    <x:row r="65" ht="22" customHeight="1">
      <x:c r="A65" s="2" t="str"/>
      <x:c r="B65" s="2" t="str">
        <x:v>结转</x:v>
      </x:c>
      <x:c r="C65" s="7" t="n">
        <x:f>'9月奖金发放记录'!J100</x:f>
        <x:v>150</x:v>
      </x:c>
      <x:c r="D65" s="2" t="str">
        <x:v>数据齐全</x:v>
      </x:c>
      <x:c r="E65" s="2"/>
      <x:c r="F65" s="2"/>
      <x:c r="G65" s="2"/>
      <x:c r="H65" s="2"/>
      <x:c r="I65" s="2"/>
      <x:c r="J65" s="2"/>
      <x:c r="K65" s="2"/>
      <x:c r="L65" s="2"/>
      <x:c r="M65" s="2"/>
      <x:c r="N65" s="2"/>
    </x:row>
    <x:row r="66" ht="22" customHeight="1">
      <x:c r="A66" s="2" t="str"/>
      <x:c r="B66" s="2" t="str">
        <x:v>结转余额</x:v>
      </x:c>
      <x:c r="C66" s="7" t="n">
        <x:v>0</x:v>
      </x:c>
      <x:c r="D66" s="2" t="str">
        <x:v>上期可用1期，本期剩余0期</x:v>
      </x:c>
      <x:c r="E66" s="2"/>
      <x:c r="F66" s="2"/>
      <x:c r="G66" s="2"/>
      <x:c r="H66" s="2"/>
      <x:c r="I66" s="2"/>
      <x:c r="J66" s="2"/>
      <x:c r="K66" s="2"/>
      <x:c r="L66" s="2"/>
      <x:c r="M66" s="2"/>
      <x:c r="N66" s="2"/>
    </x:row>
    <x:row r="67" ht="22" customHeight="1">
      <x:c r="A67" s="2"/>
      <x:c r="B67" s="2"/>
      <x:c r="C67" s="7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</x:row>
    <x:row r="68" ht="32" customHeight="1">
      <x:c r="A68" s="16" t="str">
        <x:v>粤AGP6680</x:v>
      </x:c>
      <x:c r="B68" s="16" t="str">
        <x:v>交投190辆4.5T冷链车</x:v>
      </x:c>
      <x:c r="C68" s="17" t="n">
        <x:v>150</x:v>
      </x:c>
      <x:c r="D68" s="16" t="str">
        <x:v>2365.80/3000.00</x:v>
      </x:c>
      <x:c r="E68" s="16" t="str">
        <x:v>1432.60/3000.00</x:v>
      </x:c>
      <x:c r="F68" s="16" t="str">
        <x:v>2378.70/3000.00</x:v>
      </x:c>
      <x:c r="G68" s="16" t="str">
        <x:v>2379.80/3000.00</x:v>
      </x:c>
      <x:c r="H68" s="16" t="str">
        <x:v>2402.30/3000.00</x:v>
      </x:c>
      <x:c r="I68" s="16" t="str">
        <x:v>2367.50/3000.00</x:v>
      </x:c>
      <x:c r="J68" s="16" t="str">
        <x:v>2393.30/3000.00</x:v>
      </x:c>
      <x:c r="K68" s="16" t="str">
        <x:v>2363.20/3000.00</x:v>
      </x:c>
      <x:c r="L68" s="16" t="str">
        <x:v>2171.60/3000.00</x:v>
      </x:c>
      <x:c r="M68" s="16" t="str">
        <x:v>20254.80/27000.00</x:v>
      </x:c>
      <x:c r="N68" s="16" t="n">
        <x:v>0</x:v>
      </x:c>
    </x:row>
    <x:row r="69" ht="22" customHeight="1">
      <x:c r="A69" s="2" t="str"/>
      <x:c r="B69" s="2" t="str">
        <x:v>本月未列入</x:v>
      </x:c>
      <x:c r="C69" s="7" t="n">
        <x:v>0</x:v>
      </x:c>
      <x:c r="D69" s="2" t="str">
        <x:v>现有条件未达到奖励资格</x:v>
      </x:c>
      <x:c r="E69" s="2"/>
      <x:c r="F69" s="2"/>
      <x:c r="G69" s="2"/>
      <x:c r="H69" s="2"/>
      <x:c r="I69" s="2"/>
      <x:c r="J69" s="2"/>
      <x:c r="K69" s="2"/>
      <x:c r="L69" s="2"/>
      <x:c r="M69" s="2"/>
      <x:c r="N69" s="2"/>
    </x:row>
    <x:row r="70" ht="22" customHeight="1">
      <x:c r="A70" s="2" t="str"/>
      <x:c r="B70" s="2" t="str">
        <x:v>结转余额</x:v>
      </x:c>
      <x:c r="C70" s="7" t="n">
        <x:v>0</x:v>
      </x:c>
      <x:c r="D70" s="2" t="str">
        <x:v>上期可用0期，本期剩余0期</x:v>
      </x:c>
      <x:c r="E70" s="2"/>
      <x:c r="F70" s="2"/>
      <x:c r="G70" s="2"/>
      <x:c r="H70" s="2"/>
      <x:c r="I70" s="2"/>
      <x:c r="J70" s="2"/>
      <x:c r="K70" s="2"/>
      <x:c r="L70" s="2"/>
      <x:c r="M70" s="2"/>
      <x:c r="N70" s="2"/>
    </x:row>
    <x:row r="71" ht="22" customHeight="1">
      <x:c r="A71" s="2"/>
      <x:c r="B71" s="2"/>
      <x:c r="C71" s="7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</x:row>
    <x:row r="72" ht="32" customHeight="1">
      <x:c r="A72" s="16" t="str">
        <x:v>粤AGP9338</x:v>
      </x:c>
      <x:c r="B72" s="16" t="str">
        <x:v>交投190辆4.5T冷链车</x:v>
      </x:c>
      <x:c r="C72" s="17" t="n">
        <x:v>150</x:v>
      </x:c>
      <x:c r="D72" s="16" t="str">
        <x:v>8623.30/3000.00</x:v>
      </x:c>
      <x:c r="E72" s="16" t="str">
        <x:v>1248.60/3000.00</x:v>
      </x:c>
      <x:c r="F72" s="16" t="str">
        <x:v>16.60/3000.00</x:v>
      </x:c>
      <x:c r="G72" s="16" t="str">
        <x:v>0.00/3000.00</x:v>
      </x:c>
      <x:c r="H72" s="16" t="str">
        <x:v>3865.00/3000.00</x:v>
      </x:c>
      <x:c r="I72" s="16" t="str">
        <x:v>11889.30/3000.00</x:v>
      </x:c>
      <x:c r="J72" s="16" t="str">
        <x:v>13042.10/3000.00</x:v>
      </x:c>
      <x:c r="K72" s="16" t="str">
        <x:v>9184.20/3000.00</x:v>
      </x:c>
      <x:c r="L72" s="16" t="str">
        <x:v>0.00/100.00</x:v>
      </x:c>
      <x:c r="M72" s="16" t="str">
        <x:v>47869.10/24100.00</x:v>
      </x:c>
      <x:c r="N72" s="16" t="n">
        <x:v>0</x:v>
      </x:c>
    </x:row>
    <x:row r="73" ht="22" customHeight="1">
      <x:c r="A73" s="2" t="str"/>
      <x:c r="B73" s="2" t="str">
        <x:v>结转</x:v>
      </x:c>
      <x:c r="C73" s="7" t="n">
        <x:f>'9月奖金发放记录'!J76</x:f>
        <x:v>150</x:v>
      </x:c>
      <x:c r="D73" s="2" t="str">
        <x:v>数据齐全</x:v>
      </x:c>
      <x:c r="E73" s="2"/>
      <x:c r="F73" s="2"/>
      <x:c r="G73" s="2"/>
      <x:c r="H73" s="2"/>
      <x:c r="I73" s="2"/>
      <x:c r="J73" s="2"/>
      <x:c r="K73" s="2"/>
      <x:c r="L73" s="2"/>
      <x:c r="M73" s="2"/>
      <x:c r="N73" s="2"/>
    </x:row>
    <x:row r="74" ht="22" customHeight="1">
      <x:c r="A74" s="2" t="str"/>
      <x:c r="B74" s="2" t="str">
        <x:v>结转余额</x:v>
      </x:c>
      <x:c r="C74" s="7" t="n">
        <x:v>3</x:v>
      </x:c>
      <x:c r="D74" s="2" t="str">
        <x:v>上期可用4期，本期剩余3期</x:v>
      </x:c>
      <x:c r="E74" s="2"/>
      <x:c r="F74" s="2"/>
      <x:c r="G74" s="2"/>
      <x:c r="H74" s="2"/>
      <x:c r="I74" s="2"/>
      <x:c r="J74" s="2"/>
      <x:c r="K74" s="2"/>
      <x:c r="L74" s="2"/>
      <x:c r="M74" s="2"/>
      <x:c r="N74" s="2"/>
    </x:row>
    <x:row r="75" ht="22" customHeight="1">
      <x:c r="A75" s="2"/>
      <x:c r="B75" s="2"/>
      <x:c r="C75" s="7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</x:row>
    <x:row r="76" ht="32" customHeight="1">
      <x:c r="A76" s="16" t="str">
        <x:v>粤AGP9703</x:v>
      </x:c>
      <x:c r="B76" s="16" t="str">
        <x:v>羚牛136辆4.5T冷链车</x:v>
      </x:c>
      <x:c r="C76" s="17" t="n">
        <x:v>260</x:v>
      </x:c>
      <x:c r="D76" s="16" t="str">
        <x:v>—</x:v>
      </x:c>
      <x:c r="E76" s="16" t="str">
        <x:v>—</x:v>
      </x:c>
      <x:c r="F76" s="16" t="str">
        <x:v>—</x:v>
      </x:c>
      <x:c r="G76" s="16" t="str">
        <x:v>—</x:v>
      </x:c>
      <x:c r="H76" s="16" t="str">
        <x:v>—</x:v>
      </x:c>
      <x:c r="I76" s="16" t="str">
        <x:v>4220.90/4833.33</x:v>
      </x:c>
      <x:c r="J76" s="16" t="str">
        <x:v>4746.70/5000.00</x:v>
      </x:c>
      <x:c r="K76" s="16" t="str">
        <x:v>4782.30/5000.00</x:v>
      </x:c>
      <x:c r="L76" s="16" t="str">
        <x:v>5054.30/5000.00</x:v>
      </x:c>
      <x:c r="M76" s="16" t="str">
        <x:v>18804.20/19833.33</x:v>
      </x:c>
      <x:c r="N76" s="16" t="n">
        <x:v>0</x:v>
      </x:c>
    </x:row>
    <x:row r="77" ht="22" customHeight="1">
      <x:c r="A77" s="2" t="str"/>
      <x:c r="B77" s="2" t="str">
        <x:v>当月</x:v>
      </x:c>
      <x:c r="C77" s="7" t="n">
        <x:f>'9月奖金发放记录'!J44</x:f>
        <x:v>260</x:v>
      </x:c>
      <x:c r="D77" s="2" t="str">
        <x:v>数据齐全</x:v>
      </x:c>
      <x:c r="E77" s="2"/>
      <x:c r="F77" s="2"/>
      <x:c r="G77" s="2"/>
      <x:c r="H77" s="2"/>
      <x:c r="I77" s="2"/>
      <x:c r="J77" s="2"/>
      <x:c r="K77" s="2"/>
      <x:c r="L77" s="2"/>
      <x:c r="M77" s="2"/>
      <x:c r="N77" s="2"/>
    </x:row>
    <x:row r="78" ht="22" customHeight="1">
      <x:c r="A78" s="2" t="str"/>
      <x:c r="B78" s="2" t="str">
        <x:v>结转余额</x:v>
      </x:c>
      <x:c r="C78" s="7" t="n">
        <x:v>0</x:v>
      </x:c>
      <x:c r="D78" s="2" t="str">
        <x:v>上期可用0期，本期剩余0期</x:v>
      </x:c>
      <x:c r="E78" s="2"/>
      <x:c r="F78" s="2"/>
      <x:c r="G78" s="2"/>
      <x:c r="H78" s="2"/>
      <x:c r="I78" s="2"/>
      <x:c r="J78" s="2"/>
      <x:c r="K78" s="2"/>
      <x:c r="L78" s="2"/>
      <x:c r="M78" s="2"/>
      <x:c r="N78" s="2"/>
    </x:row>
    <x:row r="79" ht="22" customHeight="1">
      <x:c r="A79" s="2"/>
      <x:c r="B79" s="2"/>
      <x:c r="C79" s="7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</x:row>
    <x:row r="80" ht="32" customHeight="1">
      <x:c r="A80" s="16" t="str">
        <x:v>粤AGP9825</x:v>
      </x:c>
      <x:c r="B80" s="16" t="str">
        <x:v>无本月考核，承接历史结转</x:v>
      </x:c>
      <x:c r="C80" s="17" t="n">
        <x:v>150</x:v>
      </x:c>
      <x:c r="D80" s="16" t="str">
        <x:v>2641.20/3000.00</x:v>
      </x:c>
      <x:c r="E80" s="16" t="str">
        <x:v>1861.00/3000.00</x:v>
      </x:c>
      <x:c r="F80" s="16" t="str">
        <x:v>4100.40/3000.00</x:v>
      </x:c>
      <x:c r="G80" s="16" t="str">
        <x:v>5755.70/3000.00</x:v>
      </x:c>
      <x:c r="H80" s="16" t="str">
        <x:v>5792.40/3000.00</x:v>
      </x:c>
      <x:c r="I80" s="16" t="str">
        <x:v>6706.70/3000.00</x:v>
      </x:c>
      <x:c r="J80" s="16" t="str">
        <x:v>6489.60/3000.00</x:v>
      </x:c>
      <x:c r="K80" s="16" t="str">
        <x:v>7883.00/2612.90</x:v>
      </x:c>
      <x:c r="L80" s="16" t="str">
        <x:v>0.00/3000.00</x:v>
      </x:c>
      <x:c r="M80" s="16" t="str">
        <x:v>41230.00/26612.90</x:v>
      </x:c>
      <x:c r="N80" s="16" t="n">
        <x:v>0</x:v>
      </x:c>
    </x:row>
    <x:row r="81" ht="22" customHeight="1">
      <x:c r="A81" s="2" t="str"/>
      <x:c r="B81" s="2" t="str">
        <x:v>结转</x:v>
      </x:c>
      <x:c r="C81" s="7" t="n">
        <x:f>'9月奖金发放记录'!J101</x:f>
        <x:v>150</x:v>
      </x:c>
      <x:c r="D81" s="2" t="str">
        <x:v>数据齐全</x:v>
      </x:c>
      <x:c r="E81" s="2"/>
      <x:c r="F81" s="2"/>
      <x:c r="G81" s="2"/>
      <x:c r="H81" s="2"/>
      <x:c r="I81" s="2"/>
      <x:c r="J81" s="2"/>
      <x:c r="K81" s="2"/>
      <x:c r="L81" s="2"/>
      <x:c r="M81" s="2"/>
      <x:c r="N81" s="2"/>
    </x:row>
    <x:row r="82" ht="22" customHeight="1">
      <x:c r="A82" s="2" t="str"/>
      <x:c r="B82" s="2" t="str">
        <x:v>结转余额</x:v>
      </x:c>
      <x:c r="C82" s="7" t="n">
        <x:v>1</x:v>
      </x:c>
      <x:c r="D82" s="2" t="str">
        <x:v>上期可用2期，本期剩余1期</x:v>
      </x:c>
      <x:c r="E82" s="2"/>
      <x:c r="F82" s="2"/>
      <x:c r="G82" s="2"/>
      <x:c r="H82" s="2"/>
      <x:c r="I82" s="2"/>
      <x:c r="J82" s="2"/>
      <x:c r="K82" s="2"/>
      <x:c r="L82" s="2"/>
      <x:c r="M82" s="2"/>
      <x:c r="N82" s="2"/>
    </x:row>
    <x:row r="83" ht="22" customHeight="1">
      <x:c r="A83" s="2"/>
      <x:c r="B83" s="2"/>
      <x:c r="C83" s="7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</x:row>
    <x:row r="84" ht="32" customHeight="1">
      <x:c r="A84" s="16" t="str">
        <x:v>粤AGQ1330</x:v>
      </x:c>
      <x:c r="B84" s="16" t="str">
        <x:v>交投190辆4.5T冷链车</x:v>
      </x:c>
      <x:c r="C84" s="17" t="n">
        <x:v>150</x:v>
      </x:c>
      <x:c r="D84" s="16" t="str">
        <x:v>4425.60/3000.00</x:v>
      </x:c>
      <x:c r="E84" s="16" t="str">
        <x:v>0.00/3000.00</x:v>
      </x:c>
      <x:c r="F84" s="16" t="str">
        <x:v>684.10/3000.00</x:v>
      </x:c>
      <x:c r="G84" s="16" t="str">
        <x:v>5504.10/3000.00</x:v>
      </x:c>
      <x:c r="H84" s="16" t="str">
        <x:v>6380.90/3000.00</x:v>
      </x:c>
      <x:c r="I84" s="16" t="str">
        <x:v>5122.10/3000.00</x:v>
      </x:c>
      <x:c r="J84" s="16" t="str">
        <x:v>3867.60/3000.00</x:v>
      </x:c>
      <x:c r="K84" s="16" t="str">
        <x:v>4253.00/3000.00</x:v>
      </x:c>
      <x:c r="L84" s="16" t="str">
        <x:v>2809.30/3000.00</x:v>
      </x:c>
      <x:c r="M84" s="16" t="str">
        <x:v>33046.70/27000.00</x:v>
      </x:c>
      <x:c r="N84" s="16" t="n">
        <x:v>3</x:v>
      </x:c>
    </x:row>
    <x:row r="85" ht="22" customHeight="1">
      <x:c r="A85" s="2" t="str"/>
      <x:c r="B85" s="2" t="str">
        <x:v>结转</x:v>
      </x:c>
      <x:c r="C85" s="7" t="n">
        <x:f>'9月奖金发放记录'!J77</x:f>
        <x:v>150</x:v>
      </x:c>
      <x:c r="D85" s="2" t="str">
        <x:v>按现有里程计算</x:v>
      </x:c>
      <x:c r="E85" s="2"/>
      <x:c r="F85" s="2"/>
      <x:c r="G85" s="2"/>
      <x:c r="H85" s="2"/>
      <x:c r="I85" s="2"/>
      <x:c r="J85" s="2"/>
      <x:c r="K85" s="2"/>
      <x:c r="L85" s="2"/>
      <x:c r="M85" s="2"/>
      <x:c r="N85" s="2"/>
    </x:row>
    <x:row r="86" ht="22" customHeight="1">
      <x:c r="A86" s="2" t="str"/>
      <x:c r="B86" s="2" t="str">
        <x:v>结转余额</x:v>
      </x:c>
      <x:c r="C86" s="7" t="n">
        <x:v>0</x:v>
      </x:c>
      <x:c r="D86" s="2" t="str">
        <x:v>上期可用1期，本期剩余0期</x:v>
      </x:c>
      <x:c r="E86" s="2"/>
      <x:c r="F86" s="2"/>
      <x:c r="G86" s="2"/>
      <x:c r="H86" s="2"/>
      <x:c r="I86" s="2"/>
      <x:c r="J86" s="2"/>
      <x:c r="K86" s="2"/>
      <x:c r="L86" s="2"/>
      <x:c r="M86" s="2"/>
      <x:c r="N86" s="2"/>
    </x:row>
    <x:row r="87" ht="22" customHeight="1">
      <x:c r="A87" s="2"/>
      <x:c r="B87" s="2"/>
      <x:c r="C87" s="7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</x:row>
    <x:row r="88" ht="32" customHeight="1">
      <x:c r="A88" s="16" t="str">
        <x:v>粤AGQ3688</x:v>
      </x:c>
      <x:c r="B88" s="16" t="str">
        <x:v>无本月考核，承接历史结转</x:v>
      </x:c>
      <x:c r="C88" s="17" t="n">
        <x:v>150</x:v>
      </x:c>
      <x:c r="D88" s="16" t="str">
        <x:v>9842.20/3000.00</x:v>
      </x:c>
      <x:c r="E88" s="16" t="str">
        <x:v>8343.30/3000.00</x:v>
      </x:c>
      <x:c r="F88" s="16" t="str">
        <x:v>5766.90/3000.00</x:v>
      </x:c>
      <x:c r="G88" s="16" t="str">
        <x:v>4026.20/3000.00</x:v>
      </x:c>
      <x:c r="H88" s="16" t="str">
        <x:v>6287.80/3000.00</x:v>
      </x:c>
      <x:c r="I88" s="16" t="str">
        <x:v>6514.70/3000.00</x:v>
      </x:c>
      <x:c r="J88" s="16" t="str">
        <x:v>5121.40/3000.00</x:v>
      </x:c>
      <x:c r="K88" s="16" t="str">
        <x:v>2738.70/2225.81</x:v>
      </x:c>
      <x:c r="L88" s="16" t="str">
        <x:v>0.00/3000.00</x:v>
      </x:c>
      <x:c r="M88" s="16" t="str">
        <x:v>48641.20/26225.81</x:v>
      </x:c>
      <x:c r="N88" s="16" t="n">
        <x:v>0</x:v>
      </x:c>
    </x:row>
    <x:row r="89" ht="22" customHeight="1">
      <x:c r="A89" s="2" t="str"/>
      <x:c r="B89" s="2" t="str">
        <x:v>结转</x:v>
      </x:c>
      <x:c r="C89" s="7" t="n">
        <x:f>'9月奖金发放记录'!J102</x:f>
        <x:v>150</x:v>
      </x:c>
      <x:c r="D89" s="2" t="str">
        <x:v>数据齐全</x:v>
      </x:c>
      <x:c r="E89" s="2"/>
      <x:c r="F89" s="2"/>
      <x:c r="G89" s="2"/>
      <x:c r="H89" s="2"/>
      <x:c r="I89" s="2"/>
      <x:c r="J89" s="2"/>
      <x:c r="K89" s="2"/>
      <x:c r="L89" s="2"/>
      <x:c r="M89" s="2"/>
      <x:c r="N89" s="2"/>
    </x:row>
    <x:row r="90" ht="22" customHeight="1">
      <x:c r="A90" s="2" t="str"/>
      <x:c r="B90" s="2" t="str">
        <x:v>结转余额</x:v>
      </x:c>
      <x:c r="C90" s="7" t="n">
        <x:v>0</x:v>
      </x:c>
      <x:c r="D90" s="2" t="str">
        <x:v>上期可用1期，本期剩余0期</x:v>
      </x:c>
      <x:c r="E90" s="2"/>
      <x:c r="F90" s="2"/>
      <x:c r="G90" s="2"/>
      <x:c r="H90" s="2"/>
      <x:c r="I90" s="2"/>
      <x:c r="J90" s="2"/>
      <x:c r="K90" s="2"/>
      <x:c r="L90" s="2"/>
      <x:c r="M90" s="2"/>
      <x:c r="N90" s="2"/>
    </x:row>
    <x:row r="91" ht="22" customHeight="1">
      <x:c r="A91" s="2"/>
      <x:c r="B91" s="2"/>
      <x:c r="C91" s="7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</x:row>
    <x:row r="92" ht="32" customHeight="1">
      <x:c r="A92" s="16" t="str">
        <x:v>粤AGQ8393</x:v>
      </x:c>
      <x:c r="B92" s="16" t="str">
        <x:v>交投190辆4.5T冷链车</x:v>
      </x:c>
      <x:c r="C92" s="17" t="n">
        <x:v>150</x:v>
      </x:c>
      <x:c r="D92" s="16" t="str">
        <x:v>2293.00/3000.00</x:v>
      </x:c>
      <x:c r="E92" s="16" t="str">
        <x:v>1858.00/3000.00</x:v>
      </x:c>
      <x:c r="F92" s="16" t="str">
        <x:v>2260.00/3000.00</x:v>
      </x:c>
      <x:c r="G92" s="16" t="str">
        <x:v>2301.50/3000.00</x:v>
      </x:c>
      <x:c r="H92" s="16" t="str">
        <x:v>2620.60/3000.00</x:v>
      </x:c>
      <x:c r="I92" s="16" t="str">
        <x:v>2534.10/3000.00</x:v>
      </x:c>
      <x:c r="J92" s="16" t="str">
        <x:v>2391.50/3000.00</x:v>
      </x:c>
      <x:c r="K92" s="16" t="str">
        <x:v>2575.30/3000.00</x:v>
      </x:c>
      <x:c r="L92" s="16" t="str">
        <x:v>2289.60/3000.00</x:v>
      </x:c>
      <x:c r="M92" s="16" t="str">
        <x:v>21123.60/27000.00</x:v>
      </x:c>
      <x:c r="N92" s="16" t="n">
        <x:v>0</x:v>
      </x:c>
    </x:row>
    <x:row r="93" ht="22" customHeight="1">
      <x:c r="A93" s="2" t="str"/>
      <x:c r="B93" s="2" t="str">
        <x:v>本月未列入</x:v>
      </x:c>
      <x:c r="C93" s="7" t="n">
        <x:v>0</x:v>
      </x:c>
      <x:c r="D93" s="2" t="str">
        <x:v>现有条件未达到奖励资格</x:v>
      </x:c>
      <x:c r="E93" s="2"/>
      <x:c r="F93" s="2"/>
      <x:c r="G93" s="2"/>
      <x:c r="H93" s="2"/>
      <x:c r="I93" s="2"/>
      <x:c r="J93" s="2"/>
      <x:c r="K93" s="2"/>
      <x:c r="L93" s="2"/>
      <x:c r="M93" s="2"/>
      <x:c r="N93" s="2"/>
    </x:row>
    <x:row r="94" ht="22" customHeight="1">
      <x:c r="A94" s="2" t="str"/>
      <x:c r="B94" s="2" t="str">
        <x:v>结转余额</x:v>
      </x:c>
      <x:c r="C94" s="7" t="n">
        <x:v>0</x:v>
      </x:c>
      <x:c r="D94" s="2" t="str">
        <x:v>上期可用0期，本期剩余0期</x:v>
      </x:c>
      <x:c r="E94" s="2"/>
      <x:c r="F94" s="2"/>
      <x:c r="G94" s="2"/>
      <x:c r="H94" s="2"/>
      <x:c r="I94" s="2"/>
      <x:c r="J94" s="2"/>
      <x:c r="K94" s="2"/>
      <x:c r="L94" s="2"/>
      <x:c r="M94" s="2"/>
      <x:c r="N94" s="2"/>
    </x:row>
    <x:row r="95" ht="22" customHeight="1">
      <x:c r="A95" s="2"/>
      <x:c r="B95" s="2"/>
      <x:c r="C95" s="7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</x:row>
    <x:row r="96" ht="32" customHeight="1">
      <x:c r="A96" s="16" t="str">
        <x:v>粤AGR0772</x:v>
      </x:c>
      <x:c r="B96" s="16" t="str">
        <x:v>交投190辆4.5T冷链车</x:v>
      </x:c>
      <x:c r="C96" s="17" t="n">
        <x:v>150</x:v>
      </x:c>
      <x:c r="D96" s="16" t="str">
        <x:v>—</x:v>
      </x:c>
      <x:c r="E96" s="16" t="str">
        <x:v>—</x:v>
      </x:c>
      <x:c r="F96" s="16" t="str">
        <x:v>—</x:v>
      </x:c>
      <x:c r="G96" s="16" t="str">
        <x:v>—</x:v>
      </x:c>
      <x:c r="H96" s="16" t="str">
        <x:v>—</x:v>
      </x:c>
      <x:c r="I96" s="16" t="str">
        <x:v>—</x:v>
      </x:c>
      <x:c r="J96" s="16" t="str">
        <x:v>—</x:v>
      </x:c>
      <x:c r="K96" s="16" t="str">
        <x:v>300.60/387.10</x:v>
      </x:c>
      <x:c r="L96" s="16" t="str">
        <x:v>6170.00/3000.00</x:v>
      </x:c>
      <x:c r="M96" s="16" t="str">
        <x:v>6470.60/3387.10</x:v>
      </x:c>
      <x:c r="N96" s="16" t="n">
        <x:v>3</x:v>
      </x:c>
    </x:row>
    <x:row r="97" ht="22" customHeight="1">
      <x:c r="A97" s="2" t="str"/>
      <x:c r="B97" s="2" t="str">
        <x:v>当月</x:v>
      </x:c>
      <x:c r="C97" s="7" t="n">
        <x:f>'9月奖金发放记录'!J45</x:f>
        <x:v>150</x:v>
      </x:c>
      <x:c r="D97" s="2" t="str">
        <x:v>按现有里程计算</x:v>
      </x:c>
      <x:c r="E97" s="2"/>
      <x:c r="F97" s="2"/>
      <x:c r="G97" s="2"/>
      <x:c r="H97" s="2"/>
      <x:c r="I97" s="2"/>
      <x:c r="J97" s="2"/>
      <x:c r="K97" s="2"/>
      <x:c r="L97" s="2"/>
      <x:c r="M97" s="2"/>
      <x:c r="N97" s="2"/>
    </x:row>
    <x:row r="98" ht="22" customHeight="1">
      <x:c r="A98" s="2" t="str"/>
      <x:c r="B98" s="2" t="str">
        <x:v>补发8月</x:v>
      </x:c>
      <x:c r="C98" s="7" t="n">
        <x:f>'9月奖金发放记录'!J157</x:f>
        <x:v>19.35</x:v>
      </x:c>
      <x:c r="D98" s="2" t="str">
        <x:v>按现有里程计算</x:v>
      </x:c>
      <x:c r="E98" s="2"/>
      <x:c r="F98" s="2"/>
      <x:c r="G98" s="2"/>
      <x:c r="H98" s="2"/>
      <x:c r="I98" s="2"/>
      <x:c r="J98" s="2"/>
      <x:c r="K98" s="2"/>
      <x:c r="L98" s="2"/>
      <x:c r="M98" s="2"/>
      <x:c r="N98" s="2"/>
    </x:row>
    <x:row r="99" ht="22" customHeight="1">
      <x:c r="A99" s="2" t="str"/>
      <x:c r="B99" s="2" t="str">
        <x:v>结转余额</x:v>
      </x:c>
      <x:c r="C99" s="7" t="n">
        <x:v>1</x:v>
      </x:c>
      <x:c r="D99" s="2" t="str">
        <x:v>上期可用0期，本期剩余1期</x:v>
      </x:c>
      <x:c r="E99" s="2"/>
      <x:c r="F99" s="2"/>
      <x:c r="G99" s="2"/>
      <x:c r="H99" s="2"/>
      <x:c r="I99" s="2"/>
      <x:c r="J99" s="2"/>
      <x:c r="K99" s="2"/>
      <x:c r="L99" s="2"/>
      <x:c r="M99" s="2"/>
      <x:c r="N99" s="2"/>
    </x:row>
    <x:row r="100" ht="22" customHeight="1">
      <x:c r="A100" s="2"/>
      <x:c r="B100" s="2"/>
      <x:c r="C100" s="7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</x:row>
    <x:row r="101" ht="32" customHeight="1">
      <x:c r="A101" s="16" t="str">
        <x:v>粤AGR0790</x:v>
      </x:c>
      <x:c r="B101" s="16" t="str">
        <x:v>无本月考核，承接历史结转</x:v>
      </x:c>
      <x:c r="C101" s="17" t="n">
        <x:v>150</x:v>
      </x:c>
      <x:c r="D101" s="16" t="str">
        <x:v>1867.30/3000.00</x:v>
      </x:c>
      <x:c r="E101" s="16" t="str">
        <x:v>815.10/3000.00</x:v>
      </x:c>
      <x:c r="F101" s="16" t="str">
        <x:v>104.40/3000.00</x:v>
      </x:c>
      <x:c r="G101" s="16" t="str">
        <x:v>3848.50/3000.00</x:v>
      </x:c>
      <x:c r="H101" s="16" t="str">
        <x:v>5507.50/3000.00</x:v>
      </x:c>
      <x:c r="I101" s="16" t="str">
        <x:v>6943.10/3000.00</x:v>
      </x:c>
      <x:c r="J101" s="16" t="str">
        <x:v>6425.70/3000.00</x:v>
      </x:c>
      <x:c r="K101" s="16" t="str">
        <x:v>9382.90/3000.00</x:v>
      </x:c>
      <x:c r="L101" s="16" t="str">
        <x:v>0.00/3000.00</x:v>
      </x:c>
      <x:c r="M101" s="16" t="str">
        <x:v>34894.50/27000.00</x:v>
      </x:c>
      <x:c r="N101" s="16" t="n">
        <x:v>0</x:v>
      </x:c>
    </x:row>
    <x:row r="102" ht="22" customHeight="1">
      <x:c r="A102" s="2" t="str"/>
      <x:c r="B102" s="2" t="str">
        <x:v>结转</x:v>
      </x:c>
      <x:c r="C102" s="7" t="n">
        <x:f>'9月奖金发放记录'!J103</x:f>
        <x:v>150</x:v>
      </x:c>
      <x:c r="D102" s="2" t="str">
        <x:v>数据齐全</x:v>
      </x:c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</x:row>
    <x:row r="103" ht="22" customHeight="1">
      <x:c r="A103" s="2" t="str"/>
      <x:c r="B103" s="2" t="str">
        <x:v>结转余额</x:v>
      </x:c>
      <x:c r="C103" s="7" t="n">
        <x:v>1</x:v>
      </x:c>
      <x:c r="D103" s="2" t="str">
        <x:v>上期可用2期，本期剩余1期</x:v>
      </x:c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</x:row>
    <x:row r="104" ht="22" customHeight="1">
      <x:c r="A104" s="2"/>
      <x:c r="B104" s="2"/>
      <x:c r="C104" s="7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</x:row>
    <x:row r="105" ht="32" customHeight="1">
      <x:c r="A105" s="16" t="str">
        <x:v>粤AGR2818</x:v>
      </x:c>
      <x:c r="B105" s="16" t="str">
        <x:v>交投190辆4.5T冷链车</x:v>
      </x:c>
      <x:c r="C105" s="17" t="n">
        <x:v>150</x:v>
      </x:c>
      <x:c r="D105" s="16" t="str">
        <x:v>—</x:v>
      </x:c>
      <x:c r="E105" s="16" t="str">
        <x:v>—</x:v>
      </x:c>
      <x:c r="F105" s="16" t="str">
        <x:v>—</x:v>
      </x:c>
      <x:c r="G105" s="16" t="str">
        <x:v>—</x:v>
      </x:c>
      <x:c r="H105" s="16" t="str">
        <x:v>—</x:v>
      </x:c>
      <x:c r="I105" s="16" t="str">
        <x:v>—</x:v>
      </x:c>
      <x:c r="J105" s="16" t="str">
        <x:v>—</x:v>
      </x:c>
      <x:c r="K105" s="16" t="str">
        <x:v>3162.90/3000.00</x:v>
      </x:c>
      <x:c r="L105" s="16" t="str">
        <x:v>3150.50/3000.00</x:v>
      </x:c>
      <x:c r="M105" s="16" t="str">
        <x:v>6313.40/6000.00</x:v>
      </x:c>
      <x:c r="N105" s="16" t="n">
        <x:v>0</x:v>
      </x:c>
    </x:row>
    <x:row r="106" ht="22" customHeight="1">
      <x:c r="A106" s="2" t="str"/>
      <x:c r="B106" s="2" t="str">
        <x:v>当月</x:v>
      </x:c>
      <x:c r="C106" s="7" t="n">
        <x:f>'9月奖金发放记录'!J46</x:f>
        <x:v>150</x:v>
      </x:c>
      <x:c r="D106" s="2" t="str">
        <x:v>数据齐全</x:v>
      </x:c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</x:row>
    <x:row r="107" ht="22" customHeight="1">
      <x:c r="A107" s="2" t="str"/>
      <x:c r="B107" s="2" t="str">
        <x:v>结转余额</x:v>
      </x:c>
      <x:c r="C107" s="7" t="n">
        <x:v>0</x:v>
      </x:c>
      <x:c r="D107" s="2" t="str">
        <x:v>上期可用0期，本期剩余0期</x:v>
      </x:c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</x:row>
    <x:row r="108" ht="22" customHeight="1">
      <x:c r="A108" s="2"/>
      <x:c r="B108" s="2"/>
      <x:c r="C108" s="7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</x:row>
    <x:row r="109" ht="32" customHeight="1">
      <x:c r="A109" s="16" t="str">
        <x:v>粤AGR3208</x:v>
      </x:c>
      <x:c r="B109" s="16" t="str">
        <x:v>交投190辆4.5T冷链车</x:v>
      </x:c>
      <x:c r="C109" s="17" t="n">
        <x:v>150</x:v>
      </x:c>
      <x:c r="D109" s="16" t="str">
        <x:v>3095.60/3000.00</x:v>
      </x:c>
      <x:c r="E109" s="16" t="str">
        <x:v>1535.90/3000.00</x:v>
      </x:c>
      <x:c r="F109" s="16" t="str">
        <x:v>3410.30/3000.00</x:v>
      </x:c>
      <x:c r="G109" s="16" t="str">
        <x:v>845.00/3000.00</x:v>
      </x:c>
      <x:c r="H109" s="16" t="str">
        <x:v>-0.10/3000.00</x:v>
      </x:c>
      <x:c r="I109" s="16" t="str">
        <x:v>0.40/3000.00</x:v>
      </x:c>
      <x:c r="J109" s="16" t="str">
        <x:v>188.10/3000.00</x:v>
      </x:c>
      <x:c r="K109" s="16" t="str">
        <x:v>283.20/3000.00</x:v>
      </x:c>
      <x:c r="L109" s="16" t="str">
        <x:v>0.00/3000.00</x:v>
      </x:c>
      <x:c r="M109" s="16" t="str">
        <x:v>9358.40/27000.00</x:v>
      </x:c>
      <x:c r="N109" s="16" t="n">
        <x:v>28</x:v>
      </x:c>
    </x:row>
    <x:row r="110" ht="22" customHeight="1">
      <x:c r="A110" s="2" t="str"/>
      <x:c r="B110" s="2" t="str">
        <x:v>本月未列入</x:v>
      </x:c>
      <x:c r="C110" s="7" t="n">
        <x:v>0</x:v>
      </x:c>
      <x:c r="D110" s="2" t="str">
        <x:v>已有里程不足，待补数据后再判定</x:v>
      </x:c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</x:row>
    <x:row r="111" ht="22" customHeight="1">
      <x:c r="A111" s="2" t="str"/>
      <x:c r="B111" s="2" t="str">
        <x:v>结转余额</x:v>
      </x:c>
      <x:c r="C111" s="7" t="n">
        <x:v>0</x:v>
      </x:c>
      <x:c r="D111" s="2" t="str">
        <x:v>上期可用0期，本期剩余0期</x:v>
      </x:c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</x:row>
    <x:row r="112" ht="22" customHeight="1">
      <x:c r="A112" s="2"/>
      <x:c r="B112" s="2"/>
      <x:c r="C112" s="7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</x:row>
    <x:row r="113" ht="32" customHeight="1">
      <x:c r="A113" s="16" t="str">
        <x:v>粤AGR5098</x:v>
      </x:c>
      <x:c r="B113" s="16" t="str">
        <x:v>交投190辆4.5T冷链车</x:v>
      </x:c>
      <x:c r="C113" s="17" t="n">
        <x:v>150</x:v>
      </x:c>
      <x:c r="D113" s="16" t="str">
        <x:v>2603.30/3000.00</x:v>
      </x:c>
      <x:c r="E113" s="16" t="str">
        <x:v>36.30/3000.00</x:v>
      </x:c>
      <x:c r="F113" s="16" t="str">
        <x:v>1805.30/3000.00</x:v>
      </x:c>
      <x:c r="G113" s="16" t="str">
        <x:v>4368.80/3000.00</x:v>
      </x:c>
      <x:c r="H113" s="16" t="str">
        <x:v>5964.60/3000.00</x:v>
      </x:c>
      <x:c r="I113" s="16" t="str">
        <x:v>5050.00/3000.00</x:v>
      </x:c>
      <x:c r="J113" s="16" t="str">
        <x:v>4125.40/3000.00</x:v>
      </x:c>
      <x:c r="K113" s="16" t="str">
        <x:v>4088.80/3000.00</x:v>
      </x:c>
      <x:c r="L113" s="16" t="str">
        <x:v>4665.10/3000.00</x:v>
      </x:c>
      <x:c r="M113" s="16" t="str">
        <x:v>32707.60/27000.00</x:v>
      </x:c>
      <x:c r="N113" s="16" t="n">
        <x:v>1</x:v>
      </x:c>
    </x:row>
    <x:row r="114" ht="22" customHeight="1">
      <x:c r="A114" s="2" t="str"/>
      <x:c r="B114" s="2" t="str">
        <x:v>结转</x:v>
      </x:c>
      <x:c r="C114" s="7" t="n">
        <x:f>'9月奖金发放记录'!J78</x:f>
        <x:v>150</x:v>
      </x:c>
      <x:c r="D114" s="2" t="str">
        <x:v>按现有里程计算</x:v>
      </x:c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</x:row>
    <x:row r="115" ht="22" customHeight="1">
      <x:c r="A115" s="2" t="str"/>
      <x:c r="B115" s="2" t="str">
        <x:v>结转余额</x:v>
      </x:c>
      <x:c r="C115" s="7" t="n">
        <x:v>0</x:v>
      </x:c>
      <x:c r="D115" s="2" t="str">
        <x:v>上期可用1期，本期剩余0期</x:v>
      </x:c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</x:row>
    <x:row r="116" ht="22" customHeight="1">
      <x:c r="A116" s="2"/>
      <x:c r="B116" s="2"/>
      <x:c r="C116" s="7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</x:row>
    <x:row r="117" ht="32" customHeight="1">
      <x:c r="A117" s="16" t="str">
        <x:v>粤AGR5535</x:v>
      </x:c>
      <x:c r="B117" s="16" t="str">
        <x:v>交投190辆4.5T冷链车</x:v>
      </x:c>
      <x:c r="C117" s="17" t="n">
        <x:v>150</x:v>
      </x:c>
      <x:c r="D117" s="16" t="str">
        <x:v>3489.40/3000.00</x:v>
      </x:c>
      <x:c r="E117" s="16" t="str">
        <x:v>757.40/321.43</x:v>
      </x:c>
      <x:c r="F117" s="16" t="str">
        <x:v>—</x:v>
      </x:c>
      <x:c r="G117" s="16" t="str">
        <x:v>—</x:v>
      </x:c>
      <x:c r="H117" s="16" t="str">
        <x:v>—</x:v>
      </x:c>
      <x:c r="I117" s="16" t="str">
        <x:v>—</x:v>
      </x:c>
      <x:c r="J117" s="16" t="str">
        <x:v>—</x:v>
      </x:c>
      <x:c r="K117" s="16" t="str">
        <x:v>—</x:v>
      </x:c>
      <x:c r="L117" s="16" t="str">
        <x:v>0.00/200.00</x:v>
      </x:c>
      <x:c r="M117" s="16" t="str">
        <x:v>0.00/200.00</x:v>
      </x:c>
      <x:c r="N117" s="16" t="n">
        <x:v>2</x:v>
      </x:c>
    </x:row>
    <x:row r="118" ht="22" customHeight="1">
      <x:c r="A118" s="2" t="str"/>
      <x:c r="B118" s="2" t="str">
        <x:v>本月未列入</x:v>
      </x:c>
      <x:c r="C118" s="7" t="n">
        <x:v>0</x:v>
      </x:c>
      <x:c r="D118" s="2" t="str">
        <x:v>已有里程不足，待补数据后再判定</x:v>
      </x:c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</x:row>
    <x:row r="119" ht="22" customHeight="1">
      <x:c r="A119" s="2" t="str"/>
      <x:c r="B119" s="2" t="str">
        <x:v>结转余额</x:v>
      </x:c>
      <x:c r="C119" s="7" t="n">
        <x:v>0</x:v>
      </x:c>
      <x:c r="D119" s="2" t="str">
        <x:v>上期可用0期，本期剩余0期</x:v>
      </x:c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</x:row>
    <x:row r="120" ht="22" customHeight="1">
      <x:c r="A120" s="2"/>
      <x:c r="B120" s="2"/>
      <x:c r="C120" s="7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</x:row>
    <x:row r="121" ht="32" customHeight="1">
      <x:c r="A121" s="16" t="str">
        <x:v>粤AGR5539</x:v>
      </x:c>
      <x:c r="B121" s="16" t="str">
        <x:v>无本月考核，承接历史结转</x:v>
      </x:c>
      <x:c r="C121" s="17" t="n">
        <x:v>150</x:v>
      </x:c>
      <x:c r="D121" s="16" t="str">
        <x:v>5149.80/3000.00</x:v>
      </x:c>
      <x:c r="E121" s="16" t="str">
        <x:v>11082.90/3000.00</x:v>
      </x:c>
      <x:c r="F121" s="16" t="str">
        <x:v>9521.40/3000.00</x:v>
      </x:c>
      <x:c r="G121" s="16" t="str">
        <x:v>6349.60/3000.00</x:v>
      </x:c>
      <x:c r="H121" s="16" t="str">
        <x:v>8226.50/3000.00</x:v>
      </x:c>
      <x:c r="I121" s="16" t="str">
        <x:v>346.90/100.00</x:v>
      </x:c>
      <x:c r="J121" s="16" t="str">
        <x:v>0.00/3000.00</x:v>
      </x:c>
      <x:c r="K121" s="16" t="str">
        <x:v>782.20/1258.06</x:v>
      </x:c>
      <x:c r="L121" s="16" t="str">
        <x:v>0.00/3000.00</x:v>
      </x:c>
      <x:c r="M121" s="16" t="str">
        <x:v>41459.30/22358.06</x:v>
      </x:c>
      <x:c r="N121" s="16" t="n">
        <x:v>0</x:v>
      </x:c>
    </x:row>
    <x:row r="122" ht="22" customHeight="1">
      <x:c r="A122" s="2" t="str"/>
      <x:c r="B122" s="2" t="str">
        <x:v>结转</x:v>
      </x:c>
      <x:c r="C122" s="7" t="n">
        <x:f>'9月奖金发放记录'!J104</x:f>
        <x:v>150</x:v>
      </x:c>
      <x:c r="D122" s="2" t="str">
        <x:v>数据齐全</x:v>
      </x:c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</x:row>
    <x:row r="123" ht="22" customHeight="1">
      <x:c r="A123" s="2" t="str"/>
      <x:c r="B123" s="2" t="str">
        <x:v>结转余额</x:v>
      </x:c>
      <x:c r="C123" s="7" t="n">
        <x:v>0</x:v>
      </x:c>
      <x:c r="D123" s="2" t="str">
        <x:v>上期可用1期，本期剩余0期</x:v>
      </x:c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</x:row>
    <x:row r="124" ht="22" customHeight="1">
      <x:c r="A124" s="2"/>
      <x:c r="B124" s="2"/>
      <x:c r="C124" s="7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</x:row>
    <x:row r="125" ht="32" customHeight="1">
      <x:c r="A125" s="16" t="str">
        <x:v>粤AGR6859</x:v>
      </x:c>
      <x:c r="B125" s="16" t="str">
        <x:v>无本月考核，承接历史结转</x:v>
      </x:c>
      <x:c r="C125" s="17" t="n">
        <x:v>150</x:v>
      </x:c>
      <x:c r="D125" s="16" t="str">
        <x:v>8293.40/3000.00</x:v>
      </x:c>
      <x:c r="E125" s="16" t="str">
        <x:v>4829.00/3000.00</x:v>
      </x:c>
      <x:c r="F125" s="16" t="str">
        <x:v>5943.10/3000.00</x:v>
      </x:c>
      <x:c r="G125" s="16" t="str">
        <x:v>5.20/3000.00</x:v>
      </x:c>
      <x:c r="H125" s="16" t="str">
        <x:v>3784.60/3000.00</x:v>
      </x:c>
      <x:c r="I125" s="16" t="str">
        <x:v>9008.60/3000.00</x:v>
      </x:c>
      <x:c r="J125" s="16" t="str">
        <x:v>8485.50/3000.00</x:v>
      </x:c>
      <x:c r="K125" s="16" t="str">
        <x:v>7815.30/1935.48</x:v>
      </x:c>
      <x:c r="L125" s="16" t="str">
        <x:v>0.00/3000.00</x:v>
      </x:c>
      <x:c r="M125" s="16" t="str">
        <x:v>48164.70/25935.48</x:v>
      </x:c>
      <x:c r="N125" s="16" t="n">
        <x:v>0</x:v>
      </x:c>
    </x:row>
    <x:row r="126" ht="22" customHeight="1">
      <x:c r="A126" s="2" t="str"/>
      <x:c r="B126" s="2" t="str">
        <x:v>结转</x:v>
      </x:c>
      <x:c r="C126" s="7" t="n">
        <x:f>'9月奖金发放记录'!J105</x:f>
        <x:v>150</x:v>
      </x:c>
      <x:c r="D126" s="2" t="str">
        <x:v>数据齐全</x:v>
      </x:c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</x:row>
    <x:row r="127" ht="22" customHeight="1">
      <x:c r="A127" s="2" t="str"/>
      <x:c r="B127" s="2" t="str">
        <x:v>结转余额</x:v>
      </x:c>
      <x:c r="C127" s="7" t="n">
        <x:v>2</x:v>
      </x:c>
      <x:c r="D127" s="2" t="str">
        <x:v>上期可用3期，本期剩余2期</x:v>
      </x:c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</x:row>
    <x:row r="128" ht="22" customHeight="1">
      <x:c r="A128" s="2"/>
      <x:c r="B128" s="2"/>
      <x:c r="C128" s="7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</x:row>
    <x:row r="129" ht="32" customHeight="1">
      <x:c r="A129" s="16" t="str">
        <x:v>粤AGR6869</x:v>
      </x:c>
      <x:c r="B129" s="16" t="str">
        <x:v>交投190辆4.5T冷链车</x:v>
      </x:c>
      <x:c r="C129" s="17" t="n">
        <x:v>150</x:v>
      </x:c>
      <x:c r="D129" s="16" t="str">
        <x:v>—</x:v>
      </x:c>
      <x:c r="E129" s="16" t="str">
        <x:v>—</x:v>
      </x:c>
      <x:c r="F129" s="16" t="str">
        <x:v>—</x:v>
      </x:c>
      <x:c r="G129" s="16" t="str">
        <x:v>—</x:v>
      </x:c>
      <x:c r="H129" s="16" t="str">
        <x:v>—</x:v>
      </x:c>
      <x:c r="I129" s="16" t="str">
        <x:v>—</x:v>
      </x:c>
      <x:c r="J129" s="16" t="str">
        <x:v>—</x:v>
      </x:c>
      <x:c r="K129" s="16" t="str">
        <x:v>—</x:v>
      </x:c>
      <x:c r="L129" s="16" t="str">
        <x:v>8866.00/3000.00</x:v>
      </x:c>
      <x:c r="M129" s="16" t="str">
        <x:v>8866.00/3000.00</x:v>
      </x:c>
      <x:c r="N129" s="16" t="n">
        <x:v>0</x:v>
      </x:c>
    </x:row>
    <x:row r="130" ht="22" customHeight="1">
      <x:c r="A130" s="2" t="str"/>
      <x:c r="B130" s="2" t="str">
        <x:v>当月</x:v>
      </x:c>
      <x:c r="C130" s="7" t="n">
        <x:f>'9月奖金发放记录'!J47</x:f>
        <x:v>150</x:v>
      </x:c>
      <x:c r="D130" s="2" t="str">
        <x:v>数据齐全</x:v>
      </x:c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</x:row>
    <x:row r="131" ht="22" customHeight="1">
      <x:c r="A131" s="2" t="str"/>
      <x:c r="B131" s="2" t="str">
        <x:v>结转余额</x:v>
      </x:c>
      <x:c r="C131" s="7" t="n">
        <x:v>1</x:v>
      </x:c>
      <x:c r="D131" s="2" t="str">
        <x:v>上期可用0期，本期剩余1期</x:v>
      </x:c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</x:row>
    <x:row r="132" ht="22" customHeight="1">
      <x:c r="A132" s="2"/>
      <x:c r="B132" s="2"/>
      <x:c r="C132" s="7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</x:row>
    <x:row r="133" ht="32" customHeight="1">
      <x:c r="A133" s="16" t="str">
        <x:v>粤AGR6881</x:v>
      </x:c>
      <x:c r="B133" s="16" t="str">
        <x:v>无本月考核，承接历史结转</x:v>
      </x:c>
      <x:c r="C133" s="17" t="n">
        <x:v>150</x:v>
      </x:c>
      <x:c r="D133" s="16" t="str">
        <x:v>—</x:v>
      </x:c>
      <x:c r="E133" s="16" t="str">
        <x:v>—</x:v>
      </x:c>
      <x:c r="F133" s="16" t="str">
        <x:v>—</x:v>
      </x:c>
      <x:c r="G133" s="16" t="str">
        <x:v>—</x:v>
      </x:c>
      <x:c r="H133" s="16" t="str">
        <x:v>55.50/387.10</x:v>
      </x:c>
      <x:c r="I133" s="16" t="str">
        <x:v>6991.50/3000.00</x:v>
      </x:c>
      <x:c r="J133" s="16" t="str">
        <x:v>7303.20/3000.00</x:v>
      </x:c>
      <x:c r="K133" s="16" t="str">
        <x:v>4401.90/2225.81</x:v>
      </x:c>
      <x:c r="L133" s="16" t="str">
        <x:v>0.00/3000.00</x:v>
      </x:c>
      <x:c r="M133" s="16" t="str">
        <x:v>18752.10/11612.91</x:v>
      </x:c>
      <x:c r="N133" s="16" t="n">
        <x:v>0</x:v>
      </x:c>
    </x:row>
    <x:row r="134" ht="22" customHeight="1">
      <x:c r="A134" s="2" t="str"/>
      <x:c r="B134" s="2" t="str">
        <x:v>结转</x:v>
      </x:c>
      <x:c r="C134" s="7" t="n">
        <x:f>'9月奖金发放记录'!J106</x:f>
        <x:v>150</x:v>
      </x:c>
      <x:c r="D134" s="2" t="str">
        <x:v>数据齐全</x:v>
      </x:c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</x:row>
    <x:row r="135" ht="22" customHeight="1">
      <x:c r="A135" s="2" t="str"/>
      <x:c r="B135" s="2" t="str">
        <x:v>结转余额</x:v>
      </x:c>
      <x:c r="C135" s="7" t="n">
        <x:v>0</x:v>
      </x:c>
      <x:c r="D135" s="2" t="str">
        <x:v>上期可用1期，本期剩余0期</x:v>
      </x:c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</x:row>
    <x:row r="136" ht="22" customHeight="1">
      <x:c r="A136" s="2"/>
      <x:c r="B136" s="2"/>
      <x:c r="C136" s="7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</x:row>
    <x:row r="137" ht="32" customHeight="1">
      <x:c r="A137" s="16" t="str">
        <x:v>粤AGR9815</x:v>
      </x:c>
      <x:c r="B137" s="16" t="str">
        <x:v>无本月考核，承接历史结转</x:v>
      </x:c>
      <x:c r="C137" s="17" t="n">
        <x:v>150</x:v>
      </x:c>
      <x:c r="D137" s="16" t="str">
        <x:v>4747.70/3000.00</x:v>
      </x:c>
      <x:c r="E137" s="16" t="str">
        <x:v>3644.30/3000.00</x:v>
      </x:c>
      <x:c r="F137" s="16" t="str">
        <x:v>6426.70/3000.00</x:v>
      </x:c>
      <x:c r="G137" s="16" t="str">
        <x:v>5849.70/3000.00</x:v>
      </x:c>
      <x:c r="H137" s="16" t="str">
        <x:v>8945.70/3000.00</x:v>
      </x:c>
      <x:c r="I137" s="16" t="str">
        <x:v>7084.20/3000.00</x:v>
      </x:c>
      <x:c r="J137" s="16" t="str">
        <x:v>9059.00/3000.00</x:v>
      </x:c>
      <x:c r="K137" s="16" t="str">
        <x:v>4973.80/1838.71</x:v>
      </x:c>
      <x:c r="L137" s="16" t="str">
        <x:v>0.00/3000.00</x:v>
      </x:c>
      <x:c r="M137" s="16" t="str">
        <x:v>50731.10/25838.71</x:v>
      </x:c>
      <x:c r="N137" s="16" t="n">
        <x:v>0</x:v>
      </x:c>
    </x:row>
    <x:row r="138" ht="22" customHeight="1">
      <x:c r="A138" s="2" t="str"/>
      <x:c r="B138" s="2" t="str">
        <x:v>结转</x:v>
      </x:c>
      <x:c r="C138" s="7" t="n">
        <x:f>'9月奖金发放记录'!J107</x:f>
        <x:v>150</x:v>
      </x:c>
      <x:c r="D138" s="2" t="str">
        <x:v>数据齐全</x:v>
      </x:c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</x:row>
    <x:row r="139" ht="22" customHeight="1">
      <x:c r="A139" s="2" t="str"/>
      <x:c r="B139" s="2" t="str">
        <x:v>结转余额</x:v>
      </x:c>
      <x:c r="C139" s="7" t="n">
        <x:v>3</x:v>
      </x:c>
      <x:c r="D139" s="2" t="str">
        <x:v>上期可用4期，本期剩余3期</x:v>
      </x:c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</x:row>
    <x:row r="140" ht="22" customHeight="1">
      <x:c r="A140" s="2"/>
      <x:c r="B140" s="2"/>
      <x:c r="C140" s="7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</x:row>
    <x:row r="141" ht="32" customHeight="1">
      <x:c r="A141" s="16" t="str">
        <x:v>粤AGR9866</x:v>
      </x:c>
      <x:c r="B141" s="16" t="str">
        <x:v>无本月考核，承接历史结转</x:v>
      </x:c>
      <x:c r="C141" s="17" t="n">
        <x:v>150</x:v>
      </x:c>
      <x:c r="D141" s="16" t="str">
        <x:v>6296.10/3000.00</x:v>
      </x:c>
      <x:c r="E141" s="16" t="str">
        <x:v>5774.80/3000.00</x:v>
      </x:c>
      <x:c r="F141" s="16" t="str">
        <x:v>3520.50/3000.00</x:v>
      </x:c>
      <x:c r="G141" s="16" t="str">
        <x:v>3092.80/3000.00</x:v>
      </x:c>
      <x:c r="H141" s="16" t="str">
        <x:v>7201.80/3000.00</x:v>
      </x:c>
      <x:c r="I141" s="16" t="str">
        <x:v>8616.50/3000.00</x:v>
      </x:c>
      <x:c r="J141" s="16" t="str">
        <x:v>15123.70/3000.00</x:v>
      </x:c>
      <x:c r="K141" s="16" t="str">
        <x:v>10511.50/1935.48</x:v>
      </x:c>
      <x:c r="L141" s="16" t="str">
        <x:v>0.00/3000.00</x:v>
      </x:c>
      <x:c r="M141" s="16" t="str">
        <x:v>60137.70/25935.48</x:v>
      </x:c>
      <x:c r="N141" s="16" t="n">
        <x:v>0</x:v>
      </x:c>
    </x:row>
    <x:row r="142" ht="22" customHeight="1">
      <x:c r="A142" s="2" t="str"/>
      <x:c r="B142" s="2" t="str">
        <x:v>结转</x:v>
      </x:c>
      <x:c r="C142" s="7" t="n">
        <x:f>'9月奖金发放记录'!J108</x:f>
        <x:v>150</x:v>
      </x:c>
      <x:c r="D142" s="2" t="str">
        <x:v>数据齐全</x:v>
      </x:c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</x:row>
    <x:row r="143" ht="22" customHeight="1">
      <x:c r="A143" s="2" t="str"/>
      <x:c r="B143" s="2" t="str">
        <x:v>结转余额</x:v>
      </x:c>
      <x:c r="C143" s="7" t="n">
        <x:v>6</x:v>
      </x:c>
      <x:c r="D143" s="2" t="str">
        <x:v>上期可用7期，本期剩余6期</x:v>
      </x:c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</x:row>
    <x:row r="144" ht="22" customHeight="1">
      <x:c r="A144" s="2"/>
      <x:c r="B144" s="2"/>
      <x:c r="C144" s="7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</x:row>
    <x:row r="145" ht="22" customHeight="1">
      <x:c r="A145" s="2"/>
      <x:c r="B145" s="2"/>
      <x:c r="C145" s="7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</x:row>
    <x:row r="156" ht="22" customHeight="1">
      <x:c r="A156" s="2"/>
      <x:c r="B156" s="2"/>
      <x:c r="C156" s="2"/>
      <x:c r="D156" s="2"/>
      <x:c r="E156" s="2"/>
      <x:c r="F156" s="2"/>
      <x:c r="G156" s="2"/>
      <x:c r="H156" s="2"/>
      <x:c r="I156" s="2"/>
      <x:c r="J156" s="2"/>
      <x:c r="K156" s="2"/>
      <x:c r="L156" s="2"/>
      <x:c r="M156" s="2"/>
      <x:c r="N156" s="2"/>
    </x:row>
    <x:row r="157" ht="22" customHeight="1">
      <x:c r="A157" s="2"/>
      <x:c r="B157" s="2"/>
      <x:c r="C157" s="2"/>
      <x:c r="D157" s="2"/>
      <x:c r="E157" s="2"/>
      <x:c r="F157" s="2"/>
      <x:c r="G157" s="2"/>
      <x:c r="H157" s="2"/>
      <x:c r="I157" s="2"/>
      <x:c r="J157" s="2"/>
      <x:c r="K157" s="2"/>
      <x:c r="L157" s="2"/>
      <x:c r="M157" s="2"/>
      <x:c r="N157" s="2"/>
    </x:row>
    <x:row r="158" ht="22" customHeight="1">
      <x:c r="A158" s="2"/>
      <x:c r="B158" s="2"/>
      <x:c r="C158" s="2"/>
      <x:c r="D158" s="2"/>
      <x:c r="E158" s="2"/>
      <x:c r="F158" s="2"/>
      <x:c r="G158" s="2"/>
      <x:c r="H158" s="2"/>
      <x:c r="I158" s="2"/>
      <x:c r="J158" s="2"/>
      <x:c r="K158" s="2"/>
      <x:c r="L158" s="2"/>
      <x:c r="M158" s="2"/>
      <x:c r="N158" s="2"/>
    </x:row>
    <x:row r="159" ht="22" customHeight="1">
      <x:c r="A159" s="2"/>
      <x:c r="B159" s="2"/>
      <x:c r="C159" s="2"/>
      <x:c r="D159" s="2"/>
      <x:c r="E159" s="2"/>
      <x:c r="F159" s="2"/>
      <x:c r="G159" s="2"/>
      <x:c r="H159" s="2"/>
      <x:c r="I159" s="2"/>
      <x:c r="J159" s="2"/>
      <x:c r="K159" s="2"/>
      <x:c r="L159" s="2"/>
      <x:c r="M159" s="2"/>
      <x:c r="N159" s="2"/>
    </x:row>
    <x:row r="160" ht="22" customHeight="1">
      <x:c r="A160" s="2"/>
      <x:c r="B160" s="2"/>
      <x:c r="C160" s="2"/>
      <x:c r="D160" s="2"/>
      <x:c r="E160" s="2"/>
      <x:c r="F160" s="2"/>
      <x:c r="G160" s="2"/>
      <x:c r="H160" s="2"/>
      <x:c r="I160" s="2"/>
      <x:c r="J160" s="2"/>
      <x:c r="K160" s="2"/>
      <x:c r="L160" s="2"/>
      <x:c r="M160" s="2"/>
      <x:c r="N160" s="2"/>
    </x:row>
    <x:row r="161" ht="22" customHeight="1">
      <x:c r="A161" s="2"/>
      <x:c r="B161" s="2"/>
      <x:c r="C161" s="2"/>
      <x:c r="D161" s="2"/>
      <x:c r="E161" s="2"/>
      <x:c r="F161" s="2"/>
      <x:c r="G161" s="2"/>
      <x:c r="H161" s="2"/>
      <x:c r="I161" s="2"/>
      <x:c r="J161" s="2"/>
      <x:c r="K161" s="2"/>
      <x:c r="L161" s="2"/>
      <x:c r="M161" s="2"/>
      <x:c r="N161" s="2"/>
    </x:row>
    <x:row r="162" ht="22" customHeight="1">
      <x:c r="A162" s="2"/>
      <x:c r="B162" s="2"/>
      <x:c r="C162" s="2"/>
      <x:c r="D162" s="2"/>
      <x:c r="E162" s="2"/>
      <x:c r="F162" s="2"/>
      <x:c r="G162" s="2"/>
      <x:c r="H162" s="2"/>
      <x:c r="I162" s="2"/>
      <x:c r="J162" s="2"/>
      <x:c r="K162" s="2"/>
      <x:c r="L162" s="2"/>
      <x:c r="M162" s="2"/>
      <x:c r="N162" s="2"/>
    </x:row>
    <x:row r="163" ht="22" customHeight="1">
      <x:c r="A163" s="2"/>
      <x:c r="B163" s="2"/>
      <x:c r="C163" s="2"/>
      <x:c r="D163" s="2"/>
      <x:c r="E163" s="2"/>
      <x:c r="F163" s="2"/>
      <x:c r="G163" s="2"/>
      <x:c r="H163" s="2"/>
      <x:c r="I163" s="2"/>
      <x:c r="J163" s="2"/>
      <x:c r="K163" s="2"/>
      <x:c r="L163" s="2"/>
      <x:c r="M163" s="2"/>
      <x:c r="N163" s="2"/>
    </x:row>
    <x:row r="164" ht="22" customHeight="1">
      <x:c r="A164" s="2"/>
      <x:c r="B164" s="2"/>
      <x:c r="C164" s="2"/>
      <x:c r="D164" s="2"/>
      <x:c r="E164" s="2"/>
      <x:c r="F164" s="2"/>
      <x:c r="G164" s="2"/>
      <x:c r="H164" s="2"/>
      <x:c r="I164" s="2"/>
      <x:c r="J164" s="2"/>
      <x:c r="K164" s="2"/>
      <x:c r="L164" s="2"/>
      <x:c r="M164" s="2"/>
      <x:c r="N164" s="2"/>
    </x:row>
    <x:row r="165" ht="22" customHeight="1">
      <x:c r="A165" s="2"/>
      <x:c r="B165" s="2"/>
      <x:c r="C165" s="2"/>
      <x:c r="D165" s="2"/>
      <x:c r="E165" s="2"/>
      <x:c r="F165" s="2"/>
      <x:c r="G165" s="2"/>
      <x:c r="H165" s="2"/>
      <x:c r="I165" s="2"/>
      <x:c r="J165" s="2"/>
      <x:c r="K165" s="2"/>
      <x:c r="L165" s="2"/>
      <x:c r="M165" s="2"/>
      <x:c r="N165" s="2"/>
    </x:row>
    <x:row r="166" ht="22" customHeight="1">
      <x:c r="A166" s="2"/>
      <x:c r="B166" s="2"/>
      <x:c r="C166" s="2"/>
      <x:c r="D166" s="2"/>
      <x:c r="E166" s="2"/>
      <x:c r="F166" s="2"/>
      <x:c r="G166" s="2"/>
      <x:c r="H166" s="2"/>
      <x:c r="I166" s="2"/>
      <x:c r="J166" s="2"/>
      <x:c r="K166" s="2"/>
      <x:c r="L166" s="2"/>
      <x:c r="M166" s="2"/>
      <x:c r="N166" s="2"/>
    </x:row>
    <x:row r="167" ht="22" customHeight="1">
      <x:c r="A167" s="2"/>
      <x:c r="B167" s="2"/>
      <x:c r="C167" s="2"/>
      <x:c r="D167" s="2"/>
      <x:c r="E167" s="2"/>
      <x:c r="F167" s="2"/>
      <x:c r="G167" s="2"/>
      <x:c r="H167" s="2"/>
      <x:c r="I167" s="2"/>
      <x:c r="J167" s="2"/>
      <x:c r="K167" s="2"/>
      <x:c r="L167" s="2"/>
      <x:c r="M167" s="2"/>
      <x:c r="N167" s="2"/>
    </x:row>
    <x:row r="168" ht="22" customHeight="1">
      <x:c r="A168" s="2"/>
      <x:c r="B168" s="2"/>
      <x:c r="C168" s="2"/>
      <x:c r="D168" s="2"/>
      <x:c r="E168" s="2"/>
      <x:c r="F168" s="2"/>
      <x:c r="G168" s="2"/>
      <x:c r="H168" s="2"/>
      <x:c r="I168" s="2"/>
      <x:c r="J168" s="2"/>
      <x:c r="K168" s="2"/>
      <x:c r="L168" s="2"/>
      <x:c r="M168" s="2"/>
      <x:c r="N168" s="2"/>
    </x:row>
    <x:row r="169" ht="22" customHeight="1">
      <x:c r="A169" s="2"/>
      <x:c r="B169" s="2"/>
      <x:c r="C169" s="2"/>
      <x:c r="D169" s="2"/>
      <x:c r="E169" s="2"/>
      <x:c r="F169" s="2"/>
      <x:c r="G169" s="2"/>
      <x:c r="H169" s="2"/>
      <x:c r="I169" s="2"/>
      <x:c r="J169" s="2"/>
      <x:c r="K169" s="2"/>
      <x:c r="L169" s="2"/>
      <x:c r="M169" s="2"/>
      <x:c r="N169" s="2"/>
    </x:row>
    <x:row r="170" ht="22" customHeight="1">
      <x:c r="A170" s="2"/>
      <x:c r="B170" s="2"/>
      <x:c r="C170" s="2"/>
      <x:c r="D170" s="2"/>
      <x:c r="E170" s="2"/>
      <x:c r="F170" s="2"/>
      <x:c r="G170" s="2"/>
      <x:c r="H170" s="2"/>
      <x:c r="I170" s="2"/>
      <x:c r="J170" s="2"/>
      <x:c r="K170" s="2"/>
      <x:c r="L170" s="2"/>
      <x:c r="M170" s="2"/>
      <x:c r="N170" s="2"/>
    </x:row>
    <x:row r="171" ht="22" customHeight="1">
      <x:c r="A171" s="2"/>
      <x:c r="B171" s="2"/>
      <x:c r="C171" s="2"/>
      <x:c r="D171" s="2"/>
      <x:c r="E171" s="2"/>
      <x:c r="F171" s="2"/>
      <x:c r="G171" s="2"/>
      <x:c r="H171" s="2"/>
      <x:c r="I171" s="2"/>
      <x:c r="J171" s="2"/>
      <x:c r="K171" s="2"/>
      <x:c r="L171" s="2"/>
      <x:c r="M171" s="2"/>
      <x:c r="N171" s="2"/>
    </x:row>
    <x:row r="172" ht="22" customHeight="1">
      <x:c r="A172" s="2"/>
      <x:c r="B172" s="2"/>
      <x:c r="C172" s="2"/>
      <x:c r="D172" s="2"/>
      <x:c r="E172" s="2"/>
      <x:c r="F172" s="2"/>
      <x:c r="G172" s="2"/>
      <x:c r="H172" s="2"/>
      <x:c r="I172" s="2"/>
      <x:c r="J172" s="2"/>
      <x:c r="K172" s="2"/>
      <x:c r="L172" s="2"/>
      <x:c r="M172" s="2"/>
      <x:c r="N172" s="2"/>
    </x:row>
    <x:row r="173" ht="22" customHeight="1">
      <x:c r="A173" s="2"/>
      <x:c r="B173" s="2"/>
      <x:c r="C173" s="2"/>
      <x:c r="D173" s="2"/>
      <x:c r="E173" s="2"/>
      <x:c r="F173" s="2"/>
      <x:c r="G173" s="2"/>
      <x:c r="H173" s="2"/>
      <x:c r="I173" s="2"/>
      <x:c r="J173" s="2"/>
      <x:c r="K173" s="2"/>
      <x:c r="L173" s="2"/>
      <x:c r="M173" s="2"/>
      <x:c r="N173" s="2"/>
    </x:row>
    <x:row r="174" ht="22" customHeight="1">
      <x:c r="A174" s="2"/>
      <x:c r="B174" s="2"/>
      <x:c r="C174" s="2"/>
      <x:c r="D174" s="2"/>
      <x:c r="E174" s="2"/>
      <x:c r="F174" s="2"/>
      <x:c r="G174" s="2"/>
      <x:c r="H174" s="2"/>
      <x:c r="I174" s="2"/>
      <x:c r="J174" s="2"/>
      <x:c r="K174" s="2"/>
      <x:c r="L174" s="2"/>
      <x:c r="M174" s="2"/>
      <x:c r="N174" s="2"/>
    </x:row>
    <x:row r="175" ht="22" customHeight="1">
      <x:c r="A175" s="2"/>
      <x:c r="B175" s="2"/>
      <x:c r="C175" s="2"/>
      <x:c r="D175" s="2"/>
      <x:c r="E175" s="2"/>
      <x:c r="F175" s="2"/>
      <x:c r="G175" s="2"/>
      <x:c r="H175" s="2"/>
      <x:c r="I175" s="2"/>
      <x:c r="J175" s="2"/>
      <x:c r="K175" s="2"/>
      <x:c r="L175" s="2"/>
      <x:c r="M175" s="2"/>
      <x:c r="N175" s="2"/>
    </x:row>
    <x:row r="176" ht="22" customHeight="1">
      <x:c r="A176" s="2"/>
      <x:c r="B176" s="2"/>
      <x:c r="C176" s="2"/>
      <x:c r="D176" s="2"/>
      <x:c r="E176" s="2"/>
      <x:c r="F176" s="2"/>
      <x:c r="G176" s="2"/>
      <x:c r="H176" s="2"/>
      <x:c r="I176" s="2"/>
      <x:c r="J176" s="2"/>
      <x:c r="K176" s="2"/>
      <x:c r="L176" s="2"/>
      <x:c r="M176" s="2"/>
      <x:c r="N176" s="2"/>
    </x:row>
    <x:row r="177" ht="22" customHeight="1">
      <x:c r="A177" s="2"/>
      <x:c r="B177" s="2"/>
      <x:c r="C177" s="2"/>
      <x:c r="D177" s="2"/>
      <x:c r="E177" s="2"/>
      <x:c r="F177" s="2"/>
      <x:c r="G177" s="2"/>
      <x:c r="H177" s="2"/>
      <x:c r="I177" s="2"/>
      <x:c r="J177" s="2"/>
      <x:c r="K177" s="2"/>
      <x:c r="L177" s="2"/>
      <x:c r="M177" s="2"/>
      <x:c r="N177" s="2"/>
    </x:row>
    <x:row r="178" ht="22" customHeight="1">
      <x:c r="A178" s="2"/>
      <x:c r="B178" s="2"/>
      <x:c r="C178" s="2"/>
      <x:c r="D178" s="2"/>
      <x:c r="E178" s="2"/>
      <x:c r="F178" s="2"/>
      <x:c r="G178" s="2"/>
      <x:c r="H178" s="2"/>
      <x:c r="I178" s="2"/>
      <x:c r="J178" s="2"/>
      <x:c r="K178" s="2"/>
      <x:c r="L178" s="2"/>
      <x:c r="M178" s="2"/>
      <x:c r="N178" s="2"/>
    </x:row>
    <x:row r="179" ht="22" customHeight="1">
      <x:c r="A179" s="2"/>
      <x:c r="B179" s="2"/>
      <x:c r="C179" s="2"/>
      <x:c r="D179" s="2"/>
      <x:c r="E179" s="2"/>
      <x:c r="F179" s="2"/>
      <x:c r="G179" s="2"/>
      <x:c r="H179" s="2"/>
      <x:c r="I179" s="2"/>
      <x:c r="J179" s="2"/>
      <x:c r="K179" s="2"/>
      <x:c r="L179" s="2"/>
      <x:c r="M179" s="2"/>
      <x:c r="N179" s="2"/>
    </x:row>
    <x:row r="180" ht="22" customHeight="1">
      <x:c r="A180" s="2"/>
      <x:c r="B180" s="2"/>
      <x:c r="C180" s="2"/>
      <x:c r="D180" s="2"/>
      <x:c r="E180" s="2"/>
      <x:c r="F180" s="2"/>
      <x:c r="G180" s="2"/>
      <x:c r="H180" s="2"/>
      <x:c r="I180" s="2"/>
      <x:c r="J180" s="2"/>
      <x:c r="K180" s="2"/>
      <x:c r="L180" s="2"/>
      <x:c r="M180" s="2"/>
      <x:c r="N180" s="2"/>
    </x:row>
    <x:row r="181" ht="22" customHeight="1">
      <x:c r="A181" s="2"/>
      <x:c r="B181" s="2"/>
      <x:c r="C181" s="2"/>
      <x:c r="D181" s="2"/>
      <x:c r="E181" s="2"/>
      <x:c r="F181" s="2"/>
      <x:c r="G181" s="2"/>
      <x:c r="H181" s="2"/>
      <x:c r="I181" s="2"/>
      <x:c r="J181" s="2"/>
      <x:c r="K181" s="2"/>
      <x:c r="L181" s="2"/>
      <x:c r="M181" s="2"/>
      <x:c r="N181" s="2"/>
    </x:row>
    <x:row r="182" ht="22" customHeight="1">
      <x:c r="A182" s="2"/>
      <x:c r="B182" s="2"/>
      <x:c r="C182" s="2"/>
      <x:c r="D182" s="2"/>
      <x:c r="E182" s="2"/>
      <x:c r="F182" s="2"/>
      <x:c r="G182" s="2"/>
      <x:c r="H182" s="2"/>
      <x:c r="I182" s="2"/>
      <x:c r="J182" s="2"/>
      <x:c r="K182" s="2"/>
      <x:c r="L182" s="2"/>
      <x:c r="M182" s="2"/>
      <x:c r="N182" s="2"/>
    </x:row>
    <x:row r="183" ht="22" customHeight="1">
      <x:c r="A183" s="2"/>
      <x:c r="B183" s="2"/>
      <x:c r="C183" s="2"/>
      <x:c r="D183" s="2"/>
      <x:c r="E183" s="2"/>
      <x:c r="F183" s="2"/>
      <x:c r="G183" s="2"/>
      <x:c r="H183" s="2"/>
      <x:c r="I183" s="2"/>
      <x:c r="J183" s="2"/>
      <x:c r="K183" s="2"/>
      <x:c r="L183" s="2"/>
      <x:c r="M183" s="2"/>
      <x:c r="N183" s="2"/>
    </x:row>
    <x:row r="184" ht="22" customHeight="1">
      <x:c r="A184" s="2"/>
      <x:c r="B184" s="2"/>
      <x:c r="C184" s="2"/>
      <x:c r="D184" s="2"/>
      <x:c r="E184" s="2"/>
      <x:c r="F184" s="2"/>
      <x:c r="G184" s="2"/>
      <x:c r="H184" s="2"/>
      <x:c r="I184" s="2"/>
      <x:c r="J184" s="2"/>
      <x:c r="K184" s="2"/>
      <x:c r="L184" s="2"/>
      <x:c r="M184" s="2"/>
      <x:c r="N184" s="2"/>
    </x:row>
    <x:row r="185" ht="22" customHeight="1">
      <x:c r="A185" s="2"/>
      <x:c r="B185" s="2"/>
      <x:c r="C185" s="2"/>
      <x:c r="D185" s="2"/>
      <x:c r="E185" s="2"/>
      <x:c r="F185" s="2"/>
      <x:c r="G185" s="2"/>
      <x:c r="H185" s="2"/>
      <x:c r="I185" s="2"/>
      <x:c r="J185" s="2"/>
      <x:c r="K185" s="2"/>
      <x:c r="L185" s="2"/>
      <x:c r="M185" s="2"/>
      <x:c r="N185" s="2"/>
    </x:row>
    <x:row r="186" ht="22" customHeight="1">
      <x:c r="A186" s="2"/>
      <x:c r="B186" s="2"/>
      <x:c r="C186" s="2"/>
      <x:c r="D186" s="2"/>
      <x:c r="E186" s="2"/>
      <x:c r="F186" s="2"/>
      <x:c r="G186" s="2"/>
      <x:c r="H186" s="2"/>
      <x:c r="I186" s="2"/>
      <x:c r="J186" s="2"/>
      <x:c r="K186" s="2"/>
      <x:c r="L186" s="2"/>
      <x:c r="M186" s="2"/>
      <x:c r="N186" s="2"/>
    </x:row>
    <x:row r="187" ht="22" customHeight="1">
      <x:c r="A187" s="2"/>
      <x:c r="B187" s="2"/>
      <x:c r="C187" s="2"/>
      <x:c r="D187" s="2"/>
      <x:c r="E187" s="2"/>
      <x:c r="F187" s="2"/>
      <x:c r="G187" s="2"/>
      <x:c r="H187" s="2"/>
      <x:c r="I187" s="2"/>
      <x:c r="J187" s="2"/>
      <x:c r="K187" s="2"/>
      <x:c r="L187" s="2"/>
      <x:c r="M187" s="2"/>
      <x:c r="N187" s="2"/>
    </x:row>
    <x:row r="188" ht="22" customHeight="1">
      <x:c r="A188" s="2"/>
      <x:c r="B188" s="2"/>
      <x:c r="C188" s="2"/>
      <x:c r="D188" s="2"/>
      <x:c r="E188" s="2"/>
      <x:c r="F188" s="2"/>
      <x:c r="G188" s="2"/>
      <x:c r="H188" s="2"/>
      <x:c r="I188" s="2"/>
      <x:c r="J188" s="2"/>
      <x:c r="K188" s="2"/>
      <x:c r="L188" s="2"/>
      <x:c r="M188" s="2"/>
      <x:c r="N188" s="2"/>
    </x:row>
    <x:row r="189" ht="22" customHeight="1">
      <x:c r="A189" s="2"/>
      <x:c r="B189" s="2"/>
      <x:c r="C189" s="2"/>
      <x:c r="D189" s="2"/>
      <x:c r="E189" s="2"/>
      <x:c r="F189" s="2"/>
      <x:c r="G189" s="2"/>
      <x:c r="H189" s="2"/>
      <x:c r="I189" s="2"/>
      <x:c r="J189" s="2"/>
      <x:c r="K189" s="2"/>
      <x:c r="L189" s="2"/>
      <x:c r="M189" s="2"/>
      <x:c r="N189" s="2"/>
    </x:row>
    <x:row r="190" ht="22" customHeight="1">
      <x:c r="A190" s="2"/>
      <x:c r="B190" s="2"/>
      <x:c r="C190" s="2"/>
      <x:c r="D190" s="2"/>
      <x:c r="E190" s="2"/>
      <x:c r="F190" s="2"/>
      <x:c r="G190" s="2"/>
      <x:c r="H190" s="2"/>
      <x:c r="I190" s="2"/>
      <x:c r="J190" s="2"/>
      <x:c r="K190" s="2"/>
      <x:c r="L190" s="2"/>
      <x:c r="M190" s="2"/>
      <x:c r="N190" s="2"/>
    </x:row>
    <x:row r="191" ht="22" customHeight="1">
      <x:c r="A191" s="2"/>
      <x:c r="B191" s="2"/>
      <x:c r="C191" s="2"/>
      <x:c r="D191" s="2"/>
      <x:c r="E191" s="2"/>
      <x:c r="F191" s="2"/>
      <x:c r="G191" s="2"/>
      <x:c r="H191" s="2"/>
      <x:c r="I191" s="2"/>
      <x:c r="J191" s="2"/>
      <x:c r="K191" s="2"/>
      <x:c r="L191" s="2"/>
      <x:c r="M191" s="2"/>
      <x:c r="N191" s="2"/>
    </x:row>
    <x:row r="192" ht="22" customHeight="1">
      <x:c r="A192" s="2"/>
      <x:c r="B192" s="2"/>
      <x:c r="C192" s="2"/>
      <x:c r="D192" s="2"/>
      <x:c r="E192" s="2"/>
      <x:c r="F192" s="2"/>
      <x:c r="G192" s="2"/>
      <x:c r="H192" s="2"/>
      <x:c r="I192" s="2"/>
      <x:c r="J192" s="2"/>
      <x:c r="K192" s="2"/>
      <x:c r="L192" s="2"/>
      <x:c r="M192" s="2"/>
      <x:c r="N192" s="2"/>
    </x:row>
    <x:row r="193" ht="22" customHeight="1">
      <x:c r="A193" s="2"/>
      <x:c r="B193" s="2"/>
      <x:c r="C193" s="2"/>
      <x:c r="D193" s="2"/>
      <x:c r="E193" s="2"/>
      <x:c r="F193" s="2"/>
      <x:c r="G193" s="2"/>
      <x:c r="H193" s="2"/>
      <x:c r="I193" s="2"/>
      <x:c r="J193" s="2"/>
      <x:c r="K193" s="2"/>
      <x:c r="L193" s="2"/>
      <x:c r="M193" s="2"/>
      <x:c r="N193" s="2"/>
    </x:row>
    <x:row r="194" ht="22" customHeight="1">
      <x:c r="A194" s="2"/>
      <x:c r="B194" s="2"/>
      <x:c r="C194" s="2"/>
      <x:c r="D194" s="2"/>
      <x:c r="E194" s="2"/>
      <x:c r="F194" s="2"/>
      <x:c r="G194" s="2"/>
      <x:c r="H194" s="2"/>
      <x:c r="I194" s="2"/>
      <x:c r="J194" s="2"/>
      <x:c r="K194" s="2"/>
      <x:c r="L194" s="2"/>
      <x:c r="M194" s="2"/>
      <x:c r="N194" s="2"/>
    </x:row>
    <x:row r="195" ht="22" customHeight="1">
      <x:c r="A195" s="2"/>
      <x:c r="B195" s="2"/>
      <x:c r="C195" s="2"/>
      <x:c r="D195" s="2"/>
      <x:c r="E195" s="2"/>
      <x:c r="F195" s="2"/>
      <x:c r="G195" s="2"/>
      <x:c r="H195" s="2"/>
      <x:c r="I195" s="2"/>
      <x:c r="J195" s="2"/>
      <x:c r="K195" s="2"/>
      <x:c r="L195" s="2"/>
      <x:c r="M195" s="2"/>
      <x:c r="N195" s="2"/>
    </x:row>
    <x:row r="196" ht="22" customHeight="1">
      <x:c r="A196" s="2"/>
      <x:c r="B196" s="2"/>
      <x:c r="C196" s="2"/>
      <x:c r="D196" s="2"/>
      <x:c r="E196" s="2"/>
      <x:c r="F196" s="2"/>
      <x:c r="G196" s="2"/>
      <x:c r="H196" s="2"/>
      <x:c r="I196" s="2"/>
      <x:c r="J196" s="2"/>
      <x:c r="K196" s="2"/>
      <x:c r="L196" s="2"/>
      <x:c r="M196" s="2"/>
      <x:c r="N196" s="2"/>
    </x:row>
    <x:row r="197" ht="22" customHeight="1">
      <x:c r="A197" s="2"/>
      <x:c r="B197" s="2"/>
      <x:c r="C197" s="2"/>
      <x:c r="D197" s="2"/>
      <x:c r="E197" s="2"/>
      <x:c r="F197" s="2"/>
      <x:c r="G197" s="2"/>
      <x:c r="H197" s="2"/>
      <x:c r="I197" s="2"/>
      <x:c r="J197" s="2"/>
      <x:c r="K197" s="2"/>
      <x:c r="L197" s="2"/>
      <x:c r="M197" s="2"/>
      <x:c r="N197" s="2"/>
    </x:row>
    <x:row r="198" ht="22" customHeight="1">
      <x:c r="A198" s="2"/>
      <x:c r="B198" s="2"/>
      <x:c r="C198" s="2"/>
      <x:c r="D198" s="2"/>
      <x:c r="E198" s="2"/>
      <x:c r="F198" s="2"/>
      <x:c r="G198" s="2"/>
      <x:c r="H198" s="2"/>
      <x:c r="I198" s="2"/>
      <x:c r="J198" s="2"/>
      <x:c r="K198" s="2"/>
      <x:c r="L198" s="2"/>
      <x:c r="M198" s="2"/>
      <x:c r="N198" s="2"/>
    </x:row>
    <x:row r="199" ht="22" customHeight="1">
      <x:c r="A199" s="2"/>
      <x:c r="B199" s="2"/>
      <x:c r="C199" s="2"/>
      <x:c r="D199" s="2"/>
      <x:c r="E199" s="2"/>
      <x:c r="F199" s="2"/>
      <x:c r="G199" s="2"/>
      <x:c r="H199" s="2"/>
      <x:c r="I199" s="2"/>
      <x:c r="J199" s="2"/>
      <x:c r="K199" s="2"/>
      <x:c r="L199" s="2"/>
      <x:c r="M199" s="2"/>
      <x:c r="N199" s="2"/>
    </x:row>
    <x:row r="200" ht="22" customHeight="1">
      <x:c r="A200" s="2"/>
      <x:c r="B200" s="2"/>
      <x:c r="C200" s="2"/>
      <x:c r="D200" s="2"/>
      <x:c r="E200" s="2"/>
      <x:c r="F200" s="2"/>
      <x:c r="G200" s="2"/>
      <x:c r="H200" s="2"/>
      <x:c r="I200" s="2"/>
      <x:c r="J200" s="2"/>
      <x:c r="K200" s="2"/>
      <x:c r="L200" s="2"/>
      <x:c r="M200" s="2"/>
      <x:c r="N200" s="2"/>
    </x:row>
    <x:row r="201" ht="22" customHeight="1">
      <x:c r="A201" s="2"/>
      <x:c r="B201" s="2"/>
      <x:c r="C201" s="2"/>
      <x:c r="D201" s="2"/>
      <x:c r="E201" s="2"/>
      <x:c r="F201" s="2"/>
      <x:c r="G201" s="2"/>
      <x:c r="H201" s="2"/>
      <x:c r="I201" s="2"/>
      <x:c r="J201" s="2"/>
      <x:c r="K201" s="2"/>
      <x:c r="L201" s="2"/>
      <x:c r="M201" s="2"/>
      <x:c r="N201" s="2"/>
    </x:row>
    <x:row r="202" ht="22" customHeight="1">
      <x:c r="A202" s="2"/>
      <x:c r="B202" s="2"/>
      <x:c r="C202" s="2"/>
      <x:c r="D202" s="2"/>
      <x:c r="E202" s="2"/>
      <x:c r="F202" s="2"/>
      <x:c r="G202" s="2"/>
      <x:c r="H202" s="2"/>
      <x:c r="I202" s="2"/>
      <x:c r="J202" s="2"/>
      <x:c r="K202" s="2"/>
      <x:c r="L202" s="2"/>
      <x:c r="M202" s="2"/>
      <x:c r="N202" s="2"/>
    </x:row>
    <x:row r="203" ht="22" customHeight="1">
      <x:c r="A203" s="2"/>
      <x:c r="B203" s="2"/>
      <x:c r="C203" s="2"/>
      <x:c r="D203" s="2"/>
      <x:c r="E203" s="2"/>
      <x:c r="F203" s="2"/>
      <x:c r="G203" s="2"/>
      <x:c r="H203" s="2"/>
      <x:c r="I203" s="2"/>
      <x:c r="J203" s="2"/>
      <x:c r="K203" s="2"/>
      <x:c r="L203" s="2"/>
      <x:c r="M203" s="2"/>
      <x:c r="N203" s="2"/>
    </x:row>
    <x:row r="204" ht="22" customHeight="1">
      <x:c r="A204" s="2"/>
      <x:c r="B204" s="2"/>
      <x:c r="C204" s="2"/>
      <x:c r="D204" s="2"/>
      <x:c r="E204" s="2"/>
      <x:c r="F204" s="2"/>
      <x:c r="G204" s="2"/>
      <x:c r="H204" s="2"/>
      <x:c r="I204" s="2"/>
      <x:c r="J204" s="2"/>
      <x:c r="K204" s="2"/>
      <x:c r="L204" s="2"/>
      <x:c r="M204" s="2"/>
      <x:c r="N204" s="2"/>
    </x:row>
    <x:row r="205" ht="22" customHeight="1">
      <x:c r="A205" s="2"/>
      <x:c r="B205" s="2"/>
      <x:c r="C205" s="2"/>
      <x:c r="D205" s="2"/>
      <x:c r="E205" s="2"/>
      <x:c r="F205" s="2"/>
      <x:c r="G205" s="2"/>
      <x:c r="H205" s="2"/>
      <x:c r="I205" s="2"/>
      <x:c r="J205" s="2"/>
      <x:c r="K205" s="2"/>
      <x:c r="L205" s="2"/>
      <x:c r="M205" s="2"/>
      <x:c r="N205" s="2"/>
    </x:row>
    <x:row r="206" ht="22" customHeight="1">
      <x:c r="A206" s="2"/>
      <x:c r="B206" s="2"/>
      <x:c r="C206" s="2"/>
      <x:c r="D206" s="2"/>
      <x:c r="E206" s="2"/>
      <x:c r="F206" s="2"/>
      <x:c r="G206" s="2"/>
      <x:c r="H206" s="2"/>
      <x:c r="I206" s="2"/>
      <x:c r="J206" s="2"/>
      <x:c r="K206" s="2"/>
      <x:c r="L206" s="2"/>
      <x:c r="M206" s="2"/>
      <x:c r="N206" s="2"/>
    </x:row>
    <x:row r="207" ht="22" customHeight="1">
      <x:c r="A207" s="2"/>
      <x:c r="B207" s="2"/>
      <x:c r="C207" s="2"/>
      <x:c r="D207" s="2"/>
      <x:c r="E207" s="2"/>
      <x:c r="F207" s="2"/>
      <x:c r="G207" s="2"/>
      <x:c r="H207" s="2"/>
      <x:c r="I207" s="2"/>
      <x:c r="J207" s="2"/>
      <x:c r="K207" s="2"/>
      <x:c r="L207" s="2"/>
      <x:c r="M207" s="2"/>
      <x:c r="N207" s="2"/>
    </x:row>
    <x:row r="208" ht="22" customHeight="1">
      <x:c r="A208" s="2"/>
      <x:c r="B208" s="2"/>
      <x:c r="C208" s="2"/>
      <x:c r="D208" s="2"/>
      <x:c r="E208" s="2"/>
      <x:c r="F208" s="2"/>
      <x:c r="G208" s="2"/>
      <x:c r="H208" s="2"/>
      <x:c r="I208" s="2"/>
      <x:c r="J208" s="2"/>
      <x:c r="K208" s="2"/>
      <x:c r="L208" s="2"/>
      <x:c r="M208" s="2"/>
      <x:c r="N208" s="2"/>
    </x:row>
    <x:row r="209" ht="22" customHeight="1">
      <x:c r="A209" s="2"/>
      <x:c r="B209" s="2"/>
      <x:c r="C209" s="2"/>
      <x:c r="D209" s="2"/>
      <x:c r="E209" s="2"/>
      <x:c r="F209" s="2"/>
      <x:c r="G209" s="2"/>
      <x:c r="H209" s="2"/>
      <x:c r="I209" s="2"/>
      <x:c r="J209" s="2"/>
      <x:c r="K209" s="2"/>
      <x:c r="L209" s="2"/>
      <x:c r="M209" s="2"/>
      <x:c r="N209" s="2"/>
    </x:row>
    <x:row r="210" ht="22" customHeight="1">
      <x:c r="A210" s="2"/>
      <x:c r="B210" s="2"/>
      <x:c r="C210" s="2"/>
      <x:c r="D210" s="2"/>
      <x:c r="E210" s="2"/>
      <x:c r="F210" s="2"/>
      <x:c r="G210" s="2"/>
      <x:c r="H210" s="2"/>
      <x:c r="I210" s="2"/>
      <x:c r="J210" s="2"/>
      <x:c r="K210" s="2"/>
      <x:c r="L210" s="2"/>
      <x:c r="M210" s="2"/>
      <x:c r="N210" s="2"/>
    </x:row>
    <x:row r="211" ht="22" customHeight="1">
      <x:c r="A211" s="2"/>
      <x:c r="B211" s="2"/>
      <x:c r="C211" s="2"/>
      <x:c r="D211" s="2"/>
      <x:c r="E211" s="2"/>
      <x:c r="F211" s="2"/>
      <x:c r="G211" s="2"/>
      <x:c r="H211" s="2"/>
      <x:c r="I211" s="2"/>
      <x:c r="J211" s="2"/>
      <x:c r="K211" s="2"/>
      <x:c r="L211" s="2"/>
      <x:c r="M211" s="2"/>
      <x:c r="N211" s="2"/>
    </x:row>
    <x:row r="212" ht="22" customHeight="1">
      <x:c r="A212" s="2"/>
      <x:c r="B212" s="2"/>
      <x:c r="C212" s="2"/>
      <x:c r="D212" s="2"/>
      <x:c r="E212" s="2"/>
      <x:c r="F212" s="2"/>
      <x:c r="G212" s="2"/>
      <x:c r="H212" s="2"/>
      <x:c r="I212" s="2"/>
      <x:c r="J212" s="2"/>
      <x:c r="K212" s="2"/>
      <x:c r="L212" s="2"/>
      <x:c r="M212" s="2"/>
      <x:c r="N212" s="2"/>
    </x:row>
    <x:row r="213" ht="22" customHeight="1">
      <x:c r="A213" s="2"/>
      <x:c r="B213" s="2"/>
      <x:c r="C213" s="2"/>
      <x:c r="D213" s="2"/>
      <x:c r="E213" s="2"/>
      <x:c r="F213" s="2"/>
      <x:c r="G213" s="2"/>
      <x:c r="H213" s="2"/>
      <x:c r="I213" s="2"/>
      <x:c r="J213" s="2"/>
      <x:c r="K213" s="2"/>
      <x:c r="L213" s="2"/>
      <x:c r="M213" s="2"/>
      <x:c r="N213" s="2"/>
    </x:row>
    <x:row r="214" ht="22" customHeight="1">
      <x:c r="A214" s="2"/>
      <x:c r="B214" s="2"/>
      <x:c r="C214" s="2"/>
      <x:c r="D214" s="2"/>
      <x:c r="E214" s="2"/>
      <x:c r="F214" s="2"/>
      <x:c r="G214" s="2"/>
      <x:c r="H214" s="2"/>
      <x:c r="I214" s="2"/>
      <x:c r="J214" s="2"/>
      <x:c r="K214" s="2"/>
      <x:c r="L214" s="2"/>
      <x:c r="M214" s="2"/>
      <x:c r="N214" s="2"/>
    </x:row>
    <x:row r="215" ht="22" customHeight="1">
      <x:c r="A215" s="2"/>
      <x:c r="B215" s="2"/>
      <x:c r="C215" s="2"/>
      <x:c r="D215" s="2"/>
      <x:c r="E215" s="2"/>
      <x:c r="F215" s="2"/>
      <x:c r="G215" s="2"/>
      <x:c r="H215" s="2"/>
      <x:c r="I215" s="2"/>
      <x:c r="J215" s="2"/>
      <x:c r="K215" s="2"/>
      <x:c r="L215" s="2"/>
      <x:c r="M215" s="2"/>
      <x:c r="N215" s="2"/>
    </x:row>
    <x:row r="216" ht="22" customHeight="1">
      <x:c r="A216" s="2"/>
      <x:c r="B216" s="2"/>
      <x:c r="C216" s="2"/>
      <x:c r="D216" s="2"/>
      <x:c r="E216" s="2"/>
      <x:c r="F216" s="2"/>
      <x:c r="G216" s="2"/>
      <x:c r="H216" s="2"/>
      <x:c r="I216" s="2"/>
      <x:c r="J216" s="2"/>
      <x:c r="K216" s="2"/>
      <x:c r="L216" s="2"/>
      <x:c r="M216" s="2"/>
      <x:c r="N216" s="2"/>
    </x:row>
    <x:row r="217" ht="22" customHeight="1">
      <x:c r="A217" s="2"/>
      <x:c r="B217" s="2"/>
      <x:c r="C217" s="2"/>
      <x:c r="D217" s="2"/>
      <x:c r="E217" s="2"/>
      <x:c r="F217" s="2"/>
      <x:c r="G217" s="2"/>
      <x:c r="H217" s="2"/>
      <x:c r="I217" s="2"/>
      <x:c r="J217" s="2"/>
      <x:c r="K217" s="2"/>
      <x:c r="L217" s="2"/>
      <x:c r="M217" s="2"/>
      <x:c r="N217" s="2"/>
    </x:row>
    <x:row r="218" ht="22" customHeight="1">
      <x:c r="A218" s="2"/>
      <x:c r="B218" s="2"/>
      <x:c r="C218" s="2"/>
      <x:c r="D218" s="2"/>
      <x:c r="E218" s="2"/>
      <x:c r="F218" s="2"/>
      <x:c r="G218" s="2"/>
      <x:c r="H218" s="2"/>
      <x:c r="I218" s="2"/>
      <x:c r="J218" s="2"/>
      <x:c r="K218" s="2"/>
      <x:c r="L218" s="2"/>
      <x:c r="M218" s="2"/>
      <x:c r="N218" s="2"/>
    </x:row>
    <x:row r="219" ht="22" customHeight="1">
      <x:c r="A219" s="2"/>
      <x:c r="B219" s="2"/>
      <x:c r="C219" s="2"/>
      <x:c r="D219" s="2"/>
      <x:c r="E219" s="2"/>
      <x:c r="F219" s="2"/>
      <x:c r="G219" s="2"/>
      <x:c r="H219" s="2"/>
      <x:c r="I219" s="2"/>
      <x:c r="J219" s="2"/>
      <x:c r="K219" s="2"/>
      <x:c r="L219" s="2"/>
      <x:c r="M219" s="2"/>
      <x:c r="N219" s="2"/>
    </x:row>
    <x:row r="220" ht="22" customHeight="1">
      <x:c r="A220" s="2"/>
      <x:c r="B220" s="2"/>
      <x:c r="C220" s="2"/>
      <x:c r="D220" s="2"/>
      <x:c r="E220" s="2"/>
      <x:c r="F220" s="2"/>
      <x:c r="G220" s="2"/>
      <x:c r="H220" s="2"/>
      <x:c r="I220" s="2"/>
      <x:c r="J220" s="2"/>
      <x:c r="K220" s="2"/>
      <x:c r="L220" s="2"/>
      <x:c r="M220" s="2"/>
      <x:c r="N220" s="2"/>
    </x:row>
    <x:row r="221" ht="22" customHeight="1">
      <x:c r="A221" s="2"/>
      <x:c r="B221" s="2"/>
      <x:c r="C221" s="2"/>
      <x:c r="D221" s="2"/>
      <x:c r="E221" s="2"/>
      <x:c r="F221" s="2"/>
      <x:c r="G221" s="2"/>
      <x:c r="H221" s="2"/>
      <x:c r="I221" s="2"/>
      <x:c r="J221" s="2"/>
      <x:c r="K221" s="2"/>
      <x:c r="L221" s="2"/>
      <x:c r="M221" s="2"/>
      <x:c r="N221" s="2"/>
    </x:row>
    <x:row r="222" ht="22" customHeight="1">
      <x:c r="A222" s="2"/>
      <x:c r="B222" s="2"/>
      <x:c r="C222" s="2"/>
      <x:c r="D222" s="2"/>
      <x:c r="E222" s="2"/>
      <x:c r="F222" s="2"/>
      <x:c r="G222" s="2"/>
      <x:c r="H222" s="2"/>
      <x:c r="I222" s="2"/>
      <x:c r="J222" s="2"/>
      <x:c r="K222" s="2"/>
      <x:c r="L222" s="2"/>
      <x:c r="M222" s="2"/>
      <x:c r="N222" s="2"/>
    </x:row>
    <x:row r="223" ht="22" customHeight="1">
      <x:c r="A223" s="2"/>
      <x:c r="B223" s="2"/>
      <x:c r="C223" s="2"/>
      <x:c r="D223" s="2"/>
      <x:c r="E223" s="2"/>
      <x:c r="F223" s="2"/>
      <x:c r="G223" s="2"/>
      <x:c r="H223" s="2"/>
      <x:c r="I223" s="2"/>
      <x:c r="J223" s="2"/>
      <x:c r="K223" s="2"/>
      <x:c r="L223" s="2"/>
      <x:c r="M223" s="2"/>
      <x:c r="N223" s="2"/>
    </x:row>
    <x:row r="224" ht="22" customHeight="1">
      <x:c r="A224" s="2"/>
      <x:c r="B224" s="2"/>
      <x:c r="C224" s="2"/>
      <x:c r="D224" s="2"/>
      <x:c r="E224" s="2"/>
      <x:c r="F224" s="2"/>
      <x:c r="G224" s="2"/>
      <x:c r="H224" s="2"/>
      <x:c r="I224" s="2"/>
      <x:c r="J224" s="2"/>
      <x:c r="K224" s="2"/>
      <x:c r="L224" s="2"/>
      <x:c r="M224" s="2"/>
      <x:c r="N224" s="2"/>
    </x:row>
    <x:row r="225" ht="22" customHeight="1">
      <x:c r="A225" s="2"/>
      <x:c r="B225" s="2"/>
      <x:c r="C225" s="2"/>
      <x:c r="D225" s="2"/>
      <x:c r="E225" s="2"/>
      <x:c r="F225" s="2"/>
      <x:c r="G225" s="2"/>
      <x:c r="H225" s="2"/>
      <x:c r="I225" s="2"/>
      <x:c r="J225" s="2"/>
      <x:c r="K225" s="2"/>
      <x:c r="L225" s="2"/>
      <x:c r="M225" s="2"/>
      <x:c r="N225" s="2"/>
    </x:row>
    <x:row r="226" ht="22" customHeight="1">
      <x:c r="A226" s="2"/>
      <x:c r="B226" s="2"/>
      <x:c r="C226" s="2"/>
      <x:c r="D226" s="2"/>
      <x:c r="E226" s="2"/>
      <x:c r="F226" s="2"/>
      <x:c r="G226" s="2"/>
      <x:c r="H226" s="2"/>
      <x:c r="I226" s="2"/>
      <x:c r="J226" s="2"/>
      <x:c r="K226" s="2"/>
      <x:c r="L226" s="2"/>
      <x:c r="M226" s="2"/>
      <x:c r="N226" s="2"/>
    </x:row>
    <x:row r="227" ht="22" customHeight="1">
      <x:c r="A227" s="2"/>
      <x:c r="B227" s="2"/>
      <x:c r="C227" s="2"/>
      <x:c r="D227" s="2"/>
      <x:c r="E227" s="2"/>
      <x:c r="F227" s="2"/>
      <x:c r="G227" s="2"/>
      <x:c r="H227" s="2"/>
      <x:c r="I227" s="2"/>
      <x:c r="J227" s="2"/>
      <x:c r="K227" s="2"/>
      <x:c r="L227" s="2"/>
      <x:c r="M227" s="2"/>
      <x:c r="N227" s="2"/>
    </x:row>
    <x:row r="228" ht="22" customHeight="1">
      <x:c r="A228" s="2"/>
      <x:c r="B228" s="2"/>
      <x:c r="C228" s="2"/>
      <x:c r="D228" s="2"/>
      <x:c r="E228" s="2"/>
      <x:c r="F228" s="2"/>
      <x:c r="G228" s="2"/>
      <x:c r="H228" s="2"/>
      <x:c r="I228" s="2"/>
      <x:c r="J228" s="2"/>
      <x:c r="K228" s="2"/>
      <x:c r="L228" s="2"/>
      <x:c r="M228" s="2"/>
      <x:c r="N228" s="2"/>
    </x:row>
    <x:row r="229" ht="22" customHeight="1">
      <x:c r="A229" s="2"/>
      <x:c r="B229" s="2"/>
      <x:c r="C229" s="2"/>
      <x:c r="D229" s="2"/>
      <x:c r="E229" s="2"/>
      <x:c r="F229" s="2"/>
      <x:c r="G229" s="2"/>
      <x:c r="H229" s="2"/>
      <x:c r="I229" s="2"/>
      <x:c r="J229" s="2"/>
      <x:c r="K229" s="2"/>
      <x:c r="L229" s="2"/>
      <x:c r="M229" s="2"/>
      <x:c r="N229" s="2"/>
    </x:row>
    <x:row r="230" ht="22" customHeight="1">
      <x:c r="A230" s="2"/>
      <x:c r="B230" s="2"/>
      <x:c r="C230" s="2"/>
      <x:c r="D230" s="2"/>
      <x:c r="E230" s="2"/>
      <x:c r="F230" s="2"/>
      <x:c r="G230" s="2"/>
      <x:c r="H230" s="2"/>
      <x:c r="I230" s="2"/>
      <x:c r="J230" s="2"/>
      <x:c r="K230" s="2"/>
      <x:c r="L230" s="2"/>
      <x:c r="M230" s="2"/>
      <x:c r="N230" s="2"/>
    </x:row>
    <x:row r="231" ht="22" customHeight="1">
      <x:c r="A231" s="2"/>
      <x:c r="B231" s="2"/>
      <x:c r="C231" s="2"/>
      <x:c r="D231" s="2"/>
      <x:c r="E231" s="2"/>
      <x:c r="F231" s="2"/>
      <x:c r="G231" s="2"/>
      <x:c r="H231" s="2"/>
      <x:c r="I231" s="2"/>
      <x:c r="J231" s="2"/>
      <x:c r="K231" s="2"/>
      <x:c r="L231" s="2"/>
      <x:c r="M231" s="2"/>
      <x:c r="N231" s="2"/>
    </x:row>
    <x:row r="232" ht="22" customHeight="1">
      <x:c r="A232" s="2"/>
      <x:c r="B232" s="2"/>
      <x:c r="C232" s="2"/>
      <x:c r="D232" s="2"/>
      <x:c r="E232" s="2"/>
      <x:c r="F232" s="2"/>
      <x:c r="G232" s="2"/>
      <x:c r="H232" s="2"/>
      <x:c r="I232" s="2"/>
      <x:c r="J232" s="2"/>
      <x:c r="K232" s="2"/>
      <x:c r="L232" s="2"/>
      <x:c r="M232" s="2"/>
      <x:c r="N232" s="2"/>
    </x:row>
    <x:row r="233" ht="22" customHeight="1">
      <x:c r="A233" s="2"/>
      <x:c r="B233" s="2"/>
      <x:c r="C233" s="2"/>
      <x:c r="D233" s="2"/>
      <x:c r="E233" s="2"/>
      <x:c r="F233" s="2"/>
      <x:c r="G233" s="2"/>
      <x:c r="H233" s="2"/>
      <x:c r="I233" s="2"/>
      <x:c r="J233" s="2"/>
      <x:c r="K233" s="2"/>
      <x:c r="L233" s="2"/>
      <x:c r="M233" s="2"/>
      <x:c r="N233" s="2"/>
    </x:row>
    <x:row r="234" ht="22" customHeight="1">
      <x:c r="A234" s="2"/>
      <x:c r="B234" s="2"/>
      <x:c r="C234" s="2"/>
      <x:c r="D234" s="2"/>
      <x:c r="E234" s="2"/>
      <x:c r="F234" s="2"/>
      <x:c r="G234" s="2"/>
      <x:c r="H234" s="2"/>
      <x:c r="I234" s="2"/>
      <x:c r="J234" s="2"/>
      <x:c r="K234" s="2"/>
      <x:c r="L234" s="2"/>
      <x:c r="M234" s="2"/>
      <x:c r="N234" s="2"/>
    </x:row>
    <x:row r="235" ht="22" customHeight="1">
      <x:c r="A235" s="2"/>
      <x:c r="B235" s="2"/>
      <x:c r="C235" s="2"/>
      <x:c r="D235" s="2"/>
      <x:c r="E235" s="2"/>
      <x:c r="F235" s="2"/>
      <x:c r="G235" s="2"/>
      <x:c r="H235" s="2"/>
      <x:c r="I235" s="2"/>
      <x:c r="J235" s="2"/>
      <x:c r="K235" s="2"/>
      <x:c r="L235" s="2"/>
      <x:c r="M235" s="2"/>
      <x:c r="N235" s="2"/>
    </x:row>
    <x:row r="236" ht="22" customHeight="1">
      <x:c r="A236" s="2"/>
      <x:c r="B236" s="2"/>
      <x:c r="C236" s="2"/>
      <x:c r="D236" s="2"/>
      <x:c r="E236" s="2"/>
      <x:c r="F236" s="2"/>
      <x:c r="G236" s="2"/>
      <x:c r="H236" s="2"/>
      <x:c r="I236" s="2"/>
      <x:c r="J236" s="2"/>
      <x:c r="K236" s="2"/>
      <x:c r="L236" s="2"/>
      <x:c r="M236" s="2"/>
      <x:c r="N236" s="2"/>
    </x:row>
    <x:row r="237" ht="22" customHeight="1">
      <x:c r="A237" s="2"/>
      <x:c r="B237" s="2"/>
      <x:c r="C237" s="2"/>
      <x:c r="D237" s="2"/>
      <x:c r="E237" s="2"/>
      <x:c r="F237" s="2"/>
      <x:c r="G237" s="2"/>
      <x:c r="H237" s="2"/>
      <x:c r="I237" s="2"/>
      <x:c r="J237" s="2"/>
      <x:c r="K237" s="2"/>
      <x:c r="L237" s="2"/>
      <x:c r="M237" s="2"/>
      <x:c r="N237" s="2"/>
    </x:row>
    <x:row r="238" ht="22" customHeight="1">
      <x:c r="A238" s="2"/>
      <x:c r="B238" s="2"/>
      <x:c r="C238" s="2"/>
      <x:c r="D238" s="2"/>
      <x:c r="E238" s="2"/>
      <x:c r="F238" s="2"/>
      <x:c r="G238" s="2"/>
      <x:c r="H238" s="2"/>
      <x:c r="I238" s="2"/>
      <x:c r="J238" s="2"/>
      <x:c r="K238" s="2"/>
      <x:c r="L238" s="2"/>
      <x:c r="M238" s="2"/>
      <x:c r="N238" s="2"/>
    </x:row>
    <x:row r="239" ht="22" customHeight="1">
      <x:c r="A239" s="2"/>
      <x:c r="B239" s="2"/>
      <x:c r="C239" s="2"/>
      <x:c r="D239" s="2"/>
      <x:c r="E239" s="2"/>
      <x:c r="F239" s="2"/>
      <x:c r="G239" s="2"/>
      <x:c r="H239" s="2"/>
      <x:c r="I239" s="2"/>
      <x:c r="J239" s="2"/>
      <x:c r="K239" s="2"/>
      <x:c r="L239" s="2"/>
      <x:c r="M239" s="2"/>
      <x:c r="N239" s="2"/>
    </x:row>
    <x:row r="240" ht="22" customHeight="1">
      <x:c r="A240" s="2"/>
      <x:c r="B240" s="2"/>
      <x:c r="C240" s="2"/>
      <x:c r="D240" s="2"/>
      <x:c r="E240" s="2"/>
      <x:c r="F240" s="2"/>
      <x:c r="G240" s="2"/>
      <x:c r="H240" s="2"/>
      <x:c r="I240" s="2"/>
      <x:c r="J240" s="2"/>
      <x:c r="K240" s="2"/>
      <x:c r="L240" s="2"/>
      <x:c r="M240" s="2"/>
      <x:c r="N240" s="2"/>
    </x:row>
    <x:row r="241" ht="22" customHeight="1">
      <x:c r="A241" s="2"/>
      <x:c r="B241" s="2"/>
      <x:c r="C241" s="2"/>
      <x:c r="D241" s="2"/>
      <x:c r="E241" s="2"/>
      <x:c r="F241" s="2"/>
      <x:c r="G241" s="2"/>
      <x:c r="H241" s="2"/>
      <x:c r="I241" s="2"/>
      <x:c r="J241" s="2"/>
      <x:c r="K241" s="2"/>
      <x:c r="L241" s="2"/>
      <x:c r="M241" s="2"/>
      <x:c r="N241" s="2"/>
    </x:row>
    <x:row r="242" ht="22" customHeight="1">
      <x:c r="A242" s="2"/>
      <x:c r="B242" s="2"/>
      <x:c r="C242" s="2"/>
      <x:c r="D242" s="2"/>
      <x:c r="E242" s="2"/>
      <x:c r="F242" s="2"/>
      <x:c r="G242" s="2"/>
      <x:c r="H242" s="2"/>
      <x:c r="I242" s="2"/>
      <x:c r="J242" s="2"/>
      <x:c r="K242" s="2"/>
      <x:c r="L242" s="2"/>
      <x:c r="M242" s="2"/>
      <x:c r="N242" s="2"/>
    </x:row>
    <x:row r="243" ht="22" customHeight="1">
      <x:c r="A243" s="2"/>
      <x:c r="B243" s="2"/>
      <x:c r="C243" s="2"/>
      <x:c r="D243" s="2"/>
      <x:c r="E243" s="2"/>
      <x:c r="F243" s="2"/>
      <x:c r="G243" s="2"/>
      <x:c r="H243" s="2"/>
      <x:c r="I243" s="2"/>
      <x:c r="J243" s="2"/>
      <x:c r="K243" s="2"/>
      <x:c r="L243" s="2"/>
      <x:c r="M243" s="2"/>
      <x:c r="N243" s="2"/>
    </x:row>
    <x:row r="244" ht="22" customHeight="1">
      <x:c r="A244" s="2"/>
      <x:c r="B244" s="2"/>
      <x:c r="C244" s="2"/>
      <x:c r="D244" s="2"/>
      <x:c r="E244" s="2"/>
      <x:c r="F244" s="2"/>
      <x:c r="G244" s="2"/>
      <x:c r="H244" s="2"/>
      <x:c r="I244" s="2"/>
      <x:c r="J244" s="2"/>
      <x:c r="K244" s="2"/>
      <x:c r="L244" s="2"/>
      <x:c r="M244" s="2"/>
      <x:c r="N244" s="2"/>
    </x:row>
    <x:row r="245" ht="22" customHeight="1">
      <x:c r="A245" s="2"/>
      <x:c r="B245" s="2"/>
      <x:c r="C245" s="2"/>
      <x:c r="D245" s="2"/>
      <x:c r="E245" s="2"/>
      <x:c r="F245" s="2"/>
      <x:c r="G245" s="2"/>
      <x:c r="H245" s="2"/>
      <x:c r="I245" s="2"/>
      <x:c r="J245" s="2"/>
      <x:c r="K245" s="2"/>
      <x:c r="L245" s="2"/>
      <x:c r="M245" s="2"/>
      <x:c r="N245" s="2"/>
    </x:row>
    <x:row r="246" ht="22" customHeight="1">
      <x:c r="A246" s="2"/>
      <x:c r="B246" s="2"/>
      <x:c r="C246" s="2"/>
      <x:c r="D246" s="2"/>
      <x:c r="E246" s="2"/>
      <x:c r="F246" s="2"/>
      <x:c r="G246" s="2"/>
      <x:c r="H246" s="2"/>
      <x:c r="I246" s="2"/>
      <x:c r="J246" s="2"/>
      <x:c r="K246" s="2"/>
      <x:c r="L246" s="2"/>
      <x:c r="M246" s="2"/>
      <x:c r="N246" s="2"/>
    </x:row>
    <x:row r="247" ht="22" customHeight="1">
      <x:c r="A247" s="2"/>
      <x:c r="B247" s="2"/>
      <x:c r="C247" s="2"/>
      <x:c r="D247" s="2"/>
      <x:c r="E247" s="2"/>
      <x:c r="F247" s="2"/>
      <x:c r="G247" s="2"/>
      <x:c r="H247" s="2"/>
      <x:c r="I247" s="2"/>
      <x:c r="J247" s="2"/>
      <x:c r="K247" s="2"/>
      <x:c r="L247" s="2"/>
      <x:c r="M247" s="2"/>
      <x:c r="N247" s="2"/>
    </x:row>
    <x:row r="248" ht="22" customHeight="1">
      <x:c r="A248" s="2"/>
      <x:c r="B248" s="2"/>
      <x:c r="C248" s="2"/>
      <x:c r="D248" s="2"/>
      <x:c r="E248" s="2"/>
      <x:c r="F248" s="2"/>
      <x:c r="G248" s="2"/>
      <x:c r="H248" s="2"/>
      <x:c r="I248" s="2"/>
      <x:c r="J248" s="2"/>
      <x:c r="K248" s="2"/>
      <x:c r="L248" s="2"/>
      <x:c r="M248" s="2"/>
      <x:c r="N248" s="2"/>
    </x:row>
    <x:row r="249" ht="22" customHeight="1">
      <x:c r="A249" s="2"/>
      <x:c r="B249" s="2"/>
      <x:c r="C249" s="2"/>
      <x:c r="D249" s="2"/>
      <x:c r="E249" s="2"/>
      <x:c r="F249" s="2"/>
      <x:c r="G249" s="2"/>
      <x:c r="H249" s="2"/>
      <x:c r="I249" s="2"/>
      <x:c r="J249" s="2"/>
      <x:c r="K249" s="2"/>
      <x:c r="L249" s="2"/>
      <x:c r="M249" s="2"/>
      <x:c r="N249" s="2"/>
    </x:row>
    <x:row r="250" ht="22" customHeight="1">
      <x:c r="A250" s="2"/>
      <x:c r="B250" s="2"/>
      <x:c r="C250" s="2"/>
      <x:c r="D250" s="2"/>
      <x:c r="E250" s="2"/>
      <x:c r="F250" s="2"/>
      <x:c r="G250" s="2"/>
      <x:c r="H250" s="2"/>
      <x:c r="I250" s="2"/>
      <x:c r="J250" s="2"/>
      <x:c r="K250" s="2"/>
      <x:c r="L250" s="2"/>
      <x:c r="M250" s="2"/>
      <x:c r="N250" s="2"/>
    </x:row>
    <x:row r="251" ht="22" customHeight="1">
      <x:c r="A251" s="2"/>
      <x:c r="B251" s="2"/>
      <x:c r="C251" s="2"/>
      <x:c r="D251" s="2"/>
      <x:c r="E251" s="2"/>
      <x:c r="F251" s="2"/>
      <x:c r="G251" s="2"/>
      <x:c r="H251" s="2"/>
      <x:c r="I251" s="2"/>
      <x:c r="J251" s="2"/>
      <x:c r="K251" s="2"/>
      <x:c r="L251" s="2"/>
      <x:c r="M251" s="2"/>
      <x:c r="N251" s="2"/>
    </x:row>
    <x:row r="252" ht="22" customHeight="1">
      <x:c r="A252" s="2"/>
      <x:c r="B252" s="2"/>
      <x:c r="C252" s="2"/>
      <x:c r="D252" s="2"/>
      <x:c r="E252" s="2"/>
      <x:c r="F252" s="2"/>
      <x:c r="G252" s="2"/>
      <x:c r="H252" s="2"/>
      <x:c r="I252" s="2"/>
      <x:c r="J252" s="2"/>
      <x:c r="K252" s="2"/>
      <x:c r="L252" s="2"/>
      <x:c r="M252" s="2"/>
      <x:c r="N252" s="2"/>
    </x:row>
    <x:row r="253" ht="22" customHeight="1">
      <x:c r="A253" s="2"/>
      <x:c r="B253" s="2"/>
      <x:c r="C253" s="2"/>
      <x:c r="D253" s="2"/>
      <x:c r="E253" s="2"/>
      <x:c r="F253" s="2"/>
      <x:c r="G253" s="2"/>
      <x:c r="H253" s="2"/>
      <x:c r="I253" s="2"/>
      <x:c r="J253" s="2"/>
      <x:c r="K253" s="2"/>
      <x:c r="L253" s="2"/>
      <x:c r="M253" s="2"/>
      <x:c r="N253" s="2"/>
    </x:row>
    <x:row r="254" ht="22" customHeight="1">
      <x:c r="A254" s="2"/>
      <x:c r="B254" s="2"/>
      <x:c r="C254" s="2"/>
      <x:c r="D254" s="2"/>
      <x:c r="E254" s="2"/>
      <x:c r="F254" s="2"/>
      <x:c r="G254" s="2"/>
      <x:c r="H254" s="2"/>
      <x:c r="I254" s="2"/>
      <x:c r="J254" s="2"/>
      <x:c r="K254" s="2"/>
      <x:c r="L254" s="2"/>
      <x:c r="M254" s="2"/>
      <x:c r="N254" s="2"/>
    </x:row>
    <x:row r="255" ht="22" customHeight="1">
      <x:c r="A255" s="2"/>
      <x:c r="B255" s="2"/>
      <x:c r="C255" s="2"/>
      <x:c r="D255" s="2"/>
      <x:c r="E255" s="2"/>
      <x:c r="F255" s="2"/>
      <x:c r="G255" s="2"/>
      <x:c r="H255" s="2"/>
      <x:c r="I255" s="2"/>
      <x:c r="J255" s="2"/>
      <x:c r="K255" s="2"/>
      <x:c r="L255" s="2"/>
      <x:c r="M255" s="2"/>
      <x:c r="N255" s="2"/>
    </x:row>
    <x:row r="256" ht="22" customHeight="1">
      <x:c r="A256" s="2"/>
      <x:c r="B256" s="2"/>
      <x:c r="C256" s="2"/>
      <x:c r="D256" s="2"/>
      <x:c r="E256" s="2"/>
      <x:c r="F256" s="2"/>
      <x:c r="G256" s="2"/>
      <x:c r="H256" s="2"/>
      <x:c r="I256" s="2"/>
      <x:c r="J256" s="2"/>
      <x:c r="K256" s="2"/>
      <x:c r="L256" s="2"/>
      <x:c r="M256" s="2"/>
      <x:c r="N256" s="2"/>
    </x:row>
    <x:row r="257" ht="22" customHeight="1">
      <x:c r="A257" s="2"/>
      <x:c r="B257" s="2"/>
      <x:c r="C257" s="2"/>
      <x:c r="D257" s="2"/>
      <x:c r="E257" s="2"/>
      <x:c r="F257" s="2"/>
      <x:c r="G257" s="2"/>
      <x:c r="H257" s="2"/>
      <x:c r="I257" s="2"/>
      <x:c r="J257" s="2"/>
      <x:c r="K257" s="2"/>
      <x:c r="L257" s="2"/>
      <x:c r="M257" s="2"/>
      <x:c r="N257" s="2"/>
    </x:row>
    <x:row r="258" ht="22" customHeight="1">
      <x:c r="A258" s="2"/>
      <x:c r="B258" s="2"/>
      <x:c r="C258" s="2"/>
      <x:c r="D258" s="2"/>
      <x:c r="E258" s="2"/>
      <x:c r="F258" s="2"/>
      <x:c r="G258" s="2"/>
      <x:c r="H258" s="2"/>
      <x:c r="I258" s="2"/>
      <x:c r="J258" s="2"/>
      <x:c r="K258" s="2"/>
      <x:c r="L258" s="2"/>
      <x:c r="M258" s="2"/>
      <x:c r="N258" s="2"/>
    </x:row>
    <x:row r="259" ht="22" customHeight="1">
      <x:c r="A259" s="2"/>
      <x:c r="B259" s="2"/>
      <x:c r="C259" s="2"/>
      <x:c r="D259" s="2"/>
      <x:c r="E259" s="2"/>
      <x:c r="F259" s="2"/>
      <x:c r="G259" s="2"/>
      <x:c r="H259" s="2"/>
      <x:c r="I259" s="2"/>
      <x:c r="J259" s="2"/>
      <x:c r="K259" s="2"/>
      <x:c r="L259" s="2"/>
      <x:c r="M259" s="2"/>
      <x:c r="N259" s="2"/>
    </x:row>
    <x:row r="260" ht="22" customHeight="1">
      <x:c r="A260" s="2"/>
      <x:c r="B260" s="2"/>
      <x:c r="C260" s="2"/>
      <x:c r="D260" s="2"/>
      <x:c r="E260" s="2"/>
      <x:c r="F260" s="2"/>
      <x:c r="G260" s="2"/>
      <x:c r="H260" s="2"/>
      <x:c r="I260" s="2"/>
      <x:c r="J260" s="2"/>
      <x:c r="K260" s="2"/>
      <x:c r="L260" s="2"/>
      <x:c r="M260" s="2"/>
      <x:c r="N260" s="2"/>
    </x:row>
    <x:row r="261" ht="22" customHeight="1">
      <x:c r="A261" s="2"/>
      <x:c r="B261" s="2"/>
      <x:c r="C261" s="2"/>
      <x:c r="D261" s="2"/>
      <x:c r="E261" s="2"/>
      <x:c r="F261" s="2"/>
      <x:c r="G261" s="2"/>
      <x:c r="H261" s="2"/>
      <x:c r="I261" s="2"/>
      <x:c r="J261" s="2"/>
      <x:c r="K261" s="2"/>
      <x:c r="L261" s="2"/>
      <x:c r="M261" s="2"/>
      <x:c r="N261" s="2"/>
    </x:row>
    <x:row r="262" ht="22" customHeight="1">
      <x:c r="A262" s="2"/>
      <x:c r="B262" s="2"/>
      <x:c r="C262" s="2"/>
      <x:c r="D262" s="2"/>
      <x:c r="E262" s="2"/>
      <x:c r="F262" s="2"/>
      <x:c r="G262" s="2"/>
      <x:c r="H262" s="2"/>
      <x:c r="I262" s="2"/>
      <x:c r="J262" s="2"/>
      <x:c r="K262" s="2"/>
      <x:c r="L262" s="2"/>
      <x:c r="M262" s="2"/>
      <x:c r="N262" s="2"/>
    </x:row>
    <x:row r="263" ht="22" customHeight="1">
      <x:c r="A263" s="2"/>
      <x:c r="B263" s="2"/>
      <x:c r="C263" s="2"/>
      <x:c r="D263" s="2"/>
      <x:c r="E263" s="2"/>
      <x:c r="F263" s="2"/>
      <x:c r="G263" s="2"/>
      <x:c r="H263" s="2"/>
      <x:c r="I263" s="2"/>
      <x:c r="J263" s="2"/>
      <x:c r="K263" s="2"/>
      <x:c r="L263" s="2"/>
      <x:c r="M263" s="2"/>
      <x:c r="N263" s="2"/>
    </x:row>
    <x:row r="264" ht="22" customHeight="1">
      <x:c r="A264" s="2"/>
      <x:c r="B264" s="2"/>
      <x:c r="C264" s="2"/>
      <x:c r="D264" s="2"/>
      <x:c r="E264" s="2"/>
      <x:c r="F264" s="2"/>
      <x:c r="G264" s="2"/>
      <x:c r="H264" s="2"/>
      <x:c r="I264" s="2"/>
      <x:c r="J264" s="2"/>
      <x:c r="K264" s="2"/>
      <x:c r="L264" s="2"/>
      <x:c r="M264" s="2"/>
      <x:c r="N264" s="2"/>
    </x:row>
    <x:row r="265" ht="22" customHeight="1">
      <x:c r="A265" s="2"/>
      <x:c r="B265" s="2"/>
      <x:c r="C265" s="2"/>
      <x:c r="D265" s="2"/>
      <x:c r="E265" s="2"/>
      <x:c r="F265" s="2"/>
      <x:c r="G265" s="2"/>
      <x:c r="H265" s="2"/>
      <x:c r="I265" s="2"/>
      <x:c r="J265" s="2"/>
      <x:c r="K265" s="2"/>
      <x:c r="L265" s="2"/>
      <x:c r="M265" s="2"/>
      <x:c r="N265" s="2"/>
    </x:row>
    <x:row r="266" ht="22" customHeight="1">
      <x:c r="A266" s="2"/>
      <x:c r="B266" s="2"/>
      <x:c r="C266" s="2"/>
      <x:c r="D266" s="2"/>
      <x:c r="E266" s="2"/>
      <x:c r="F266" s="2"/>
      <x:c r="G266" s="2"/>
      <x:c r="H266" s="2"/>
      <x:c r="I266" s="2"/>
      <x:c r="J266" s="2"/>
      <x:c r="K266" s="2"/>
      <x:c r="L266" s="2"/>
      <x:c r="M266" s="2"/>
      <x:c r="N266" s="2"/>
    </x:row>
    <x:row r="267" ht="22" customHeight="1">
      <x:c r="A267" s="2"/>
      <x:c r="B267" s="2"/>
      <x:c r="C267" s="2"/>
      <x:c r="D267" s="2"/>
      <x:c r="E267" s="2"/>
      <x:c r="F267" s="2"/>
      <x:c r="G267" s="2"/>
      <x:c r="H267" s="2"/>
      <x:c r="I267" s="2"/>
      <x:c r="J267" s="2"/>
      <x:c r="K267" s="2"/>
      <x:c r="L267" s="2"/>
      <x:c r="M267" s="2"/>
      <x:c r="N267" s="2"/>
    </x:row>
    <x:row r="268" ht="22" customHeight="1">
      <x:c r="A268" s="2"/>
      <x:c r="B268" s="2"/>
      <x:c r="C268" s="2"/>
      <x:c r="D268" s="2"/>
      <x:c r="E268" s="2"/>
      <x:c r="F268" s="2"/>
      <x:c r="G268" s="2"/>
      <x:c r="H268" s="2"/>
      <x:c r="I268" s="2"/>
      <x:c r="J268" s="2"/>
      <x:c r="K268" s="2"/>
      <x:c r="L268" s="2"/>
      <x:c r="M268" s="2"/>
      <x:c r="N268" s="2"/>
    </x:row>
    <x:row r="269" ht="22" customHeight="1">
      <x:c r="A269" s="2"/>
      <x:c r="B269" s="2"/>
      <x:c r="C269" s="2"/>
      <x:c r="D269" s="2"/>
      <x:c r="E269" s="2"/>
      <x:c r="F269" s="2"/>
      <x:c r="G269" s="2"/>
      <x:c r="H269" s="2"/>
      <x:c r="I269" s="2"/>
      <x:c r="J269" s="2"/>
      <x:c r="K269" s="2"/>
      <x:c r="L269" s="2"/>
      <x:c r="M269" s="2"/>
      <x:c r="N269" s="2"/>
    </x:row>
    <x:row r="270" ht="22" customHeight="1">
      <x:c r="A270" s="2"/>
      <x:c r="B270" s="2"/>
      <x:c r="C270" s="2"/>
      <x:c r="D270" s="2"/>
      <x:c r="E270" s="2"/>
      <x:c r="F270" s="2"/>
      <x:c r="G270" s="2"/>
      <x:c r="H270" s="2"/>
      <x:c r="I270" s="2"/>
      <x:c r="J270" s="2"/>
      <x:c r="K270" s="2"/>
      <x:c r="L270" s="2"/>
      <x:c r="M270" s="2"/>
      <x:c r="N270" s="2"/>
    </x:row>
    <x:row r="271" ht="22" customHeight="1">
      <x:c r="A271" s="2"/>
      <x:c r="B271" s="2"/>
      <x:c r="C271" s="2"/>
      <x:c r="D271" s="2"/>
      <x:c r="E271" s="2"/>
      <x:c r="F271" s="2"/>
      <x:c r="G271" s="2"/>
      <x:c r="H271" s="2"/>
      <x:c r="I271" s="2"/>
      <x:c r="J271" s="2"/>
      <x:c r="K271" s="2"/>
      <x:c r="L271" s="2"/>
      <x:c r="M271" s="2"/>
      <x:c r="N271" s="2"/>
    </x:row>
    <x:row r="272" ht="22" customHeight="1">
      <x:c r="A272" s="2"/>
      <x:c r="B272" s="2"/>
      <x:c r="C272" s="2"/>
      <x:c r="D272" s="2"/>
      <x:c r="E272" s="2"/>
      <x:c r="F272" s="2"/>
      <x:c r="G272" s="2"/>
      <x:c r="H272" s="2"/>
      <x:c r="I272" s="2"/>
      <x:c r="J272" s="2"/>
      <x:c r="K272" s="2"/>
      <x:c r="L272" s="2"/>
      <x:c r="M272" s="2"/>
      <x:c r="N272" s="2"/>
    </x:row>
    <x:row r="273" ht="22" customHeight="1">
      <x:c r="A273" s="2"/>
      <x:c r="B273" s="2"/>
      <x:c r="C273" s="2"/>
      <x:c r="D273" s="2"/>
      <x:c r="E273" s="2"/>
      <x:c r="F273" s="2"/>
      <x:c r="G273" s="2"/>
      <x:c r="H273" s="2"/>
      <x:c r="I273" s="2"/>
      <x:c r="J273" s="2"/>
      <x:c r="K273" s="2"/>
      <x:c r="L273" s="2"/>
      <x:c r="M273" s="2"/>
      <x:c r="N273" s="2"/>
    </x:row>
    <x:row r="274" ht="22" customHeight="1">
      <x:c r="A274" s="2"/>
      <x:c r="B274" s="2"/>
      <x:c r="C274" s="2"/>
      <x:c r="D274" s="2"/>
      <x:c r="E274" s="2"/>
      <x:c r="F274" s="2"/>
      <x:c r="G274" s="2"/>
      <x:c r="H274" s="2"/>
      <x:c r="I274" s="2"/>
      <x:c r="J274" s="2"/>
      <x:c r="K274" s="2"/>
      <x:c r="L274" s="2"/>
      <x:c r="M274" s="2"/>
      <x:c r="N274" s="2"/>
    </x:row>
    <x:row r="275" ht="22" customHeight="1">
      <x:c r="A275" s="2"/>
      <x:c r="B275" s="2"/>
      <x:c r="C275" s="2"/>
      <x:c r="D275" s="2"/>
      <x:c r="E275" s="2"/>
      <x:c r="F275" s="2"/>
      <x:c r="G275" s="2"/>
      <x:c r="H275" s="2"/>
      <x:c r="I275" s="2"/>
      <x:c r="J275" s="2"/>
      <x:c r="K275" s="2"/>
      <x:c r="L275" s="2"/>
      <x:c r="M275" s="2"/>
      <x:c r="N275" s="2"/>
    </x:row>
    <x:row r="276" ht="22" customHeight="1">
      <x:c r="A276" s="2"/>
      <x:c r="B276" s="2"/>
      <x:c r="C276" s="2"/>
      <x:c r="D276" s="2"/>
      <x:c r="E276" s="2"/>
      <x:c r="F276" s="2"/>
      <x:c r="G276" s="2"/>
      <x:c r="H276" s="2"/>
      <x:c r="I276" s="2"/>
      <x:c r="J276" s="2"/>
      <x:c r="K276" s="2"/>
      <x:c r="L276" s="2"/>
      <x:c r="M276" s="2"/>
      <x:c r="N276" s="2"/>
    </x:row>
    <x:row r="277" ht="22" customHeight="1">
      <x:c r="A277" s="2"/>
      <x:c r="B277" s="2"/>
      <x:c r="C277" s="2"/>
      <x:c r="D277" s="2"/>
      <x:c r="E277" s="2"/>
      <x:c r="F277" s="2"/>
      <x:c r="G277" s="2"/>
      <x:c r="H277" s="2"/>
      <x:c r="I277" s="2"/>
      <x:c r="J277" s="2"/>
      <x:c r="K277" s="2"/>
      <x:c r="L277" s="2"/>
      <x:c r="M277" s="2"/>
      <x:c r="N277" s="2"/>
    </x:row>
    <x:row r="278" ht="22" customHeight="1">
      <x:c r="A278" s="2"/>
      <x:c r="B278" s="2"/>
      <x:c r="C278" s="2"/>
      <x:c r="D278" s="2"/>
      <x:c r="E278" s="2"/>
      <x:c r="F278" s="2"/>
      <x:c r="G278" s="2"/>
      <x:c r="H278" s="2"/>
      <x:c r="I278" s="2"/>
      <x:c r="J278" s="2"/>
      <x:c r="K278" s="2"/>
      <x:c r="L278" s="2"/>
      <x:c r="M278" s="2"/>
      <x:c r="N278" s="2"/>
    </x:row>
    <x:row r="279" ht="22" customHeight="1">
      <x:c r="A279" s="2"/>
      <x:c r="B279" s="2"/>
      <x:c r="C279" s="2"/>
      <x:c r="D279" s="2"/>
      <x:c r="E279" s="2"/>
      <x:c r="F279" s="2"/>
      <x:c r="G279" s="2"/>
      <x:c r="H279" s="2"/>
      <x:c r="I279" s="2"/>
      <x:c r="J279" s="2"/>
      <x:c r="K279" s="2"/>
      <x:c r="L279" s="2"/>
      <x:c r="M279" s="2"/>
      <x:c r="N279" s="2"/>
    </x:row>
    <x:row r="280" ht="22" customHeight="1">
      <x:c r="A280" s="2"/>
      <x:c r="B280" s="2"/>
      <x:c r="C280" s="2"/>
      <x:c r="D280" s="2"/>
      <x:c r="E280" s="2"/>
      <x:c r="F280" s="2"/>
      <x:c r="G280" s="2"/>
      <x:c r="H280" s="2"/>
      <x:c r="I280" s="2"/>
      <x:c r="J280" s="2"/>
      <x:c r="K280" s="2"/>
      <x:c r="L280" s="2"/>
      <x:c r="M280" s="2"/>
      <x:c r="N280" s="2"/>
    </x:row>
    <x:row r="281" ht="22" customHeight="1">
      <x:c r="A281" s="2"/>
      <x:c r="B281" s="2"/>
      <x:c r="C281" s="2"/>
      <x:c r="D281" s="2"/>
      <x:c r="E281" s="2"/>
      <x:c r="F281" s="2"/>
      <x:c r="G281" s="2"/>
      <x:c r="H281" s="2"/>
      <x:c r="I281" s="2"/>
      <x:c r="J281" s="2"/>
      <x:c r="K281" s="2"/>
      <x:c r="L281" s="2"/>
      <x:c r="M281" s="2"/>
      <x:c r="N281" s="2"/>
    </x:row>
    <x:row r="282" ht="22" customHeight="1">
      <x:c r="A282" s="2"/>
      <x:c r="B282" s="2"/>
      <x:c r="C282" s="2"/>
      <x:c r="D282" s="2"/>
      <x:c r="E282" s="2"/>
      <x:c r="F282" s="2"/>
      <x:c r="G282" s="2"/>
      <x:c r="H282" s="2"/>
      <x:c r="I282" s="2"/>
      <x:c r="J282" s="2"/>
      <x:c r="K282" s="2"/>
      <x:c r="L282" s="2"/>
      <x:c r="M282" s="2"/>
      <x:c r="N282" s="2"/>
    </x:row>
    <x:row r="283" ht="22" customHeight="1">
      <x:c r="A283" s="2"/>
      <x:c r="B283" s="2"/>
      <x:c r="C283" s="2"/>
      <x:c r="D283" s="2"/>
      <x:c r="E283" s="2"/>
      <x:c r="F283" s="2"/>
      <x:c r="G283" s="2"/>
      <x:c r="H283" s="2"/>
      <x:c r="I283" s="2"/>
      <x:c r="J283" s="2"/>
      <x:c r="K283" s="2"/>
      <x:c r="L283" s="2"/>
      <x:c r="M283" s="2"/>
      <x:c r="N283" s="2"/>
    </x:row>
    <x:row r="284" ht="22" customHeight="1">
      <x:c r="A284" s="2"/>
      <x:c r="B284" s="2"/>
      <x:c r="C284" s="2"/>
      <x:c r="D284" s="2"/>
      <x:c r="E284" s="2"/>
      <x:c r="F284" s="2"/>
      <x:c r="G284" s="2"/>
      <x:c r="H284" s="2"/>
      <x:c r="I284" s="2"/>
      <x:c r="J284" s="2"/>
      <x:c r="K284" s="2"/>
      <x:c r="L284" s="2"/>
      <x:c r="M284" s="2"/>
      <x:c r="N284" s="2"/>
    </x:row>
    <x:row r="285" ht="22" customHeight="1">
      <x:c r="A285" s="2"/>
      <x:c r="B285" s="2"/>
      <x:c r="C285" s="2"/>
      <x:c r="D285" s="2"/>
      <x:c r="E285" s="2"/>
      <x:c r="F285" s="2"/>
      <x:c r="G285" s="2"/>
      <x:c r="H285" s="2"/>
      <x:c r="I285" s="2"/>
      <x:c r="J285" s="2"/>
      <x:c r="K285" s="2"/>
      <x:c r="L285" s="2"/>
      <x:c r="M285" s="2"/>
      <x:c r="N285" s="2"/>
    </x:row>
    <x:row r="286" ht="22" customHeight="1">
      <x:c r="A286" s="2"/>
      <x:c r="B286" s="2"/>
      <x:c r="C286" s="2"/>
      <x:c r="D286" s="2"/>
      <x:c r="E286" s="2"/>
      <x:c r="F286" s="2"/>
      <x:c r="G286" s="2"/>
      <x:c r="H286" s="2"/>
      <x:c r="I286" s="2"/>
      <x:c r="J286" s="2"/>
      <x:c r="K286" s="2"/>
      <x:c r="L286" s="2"/>
      <x:c r="M286" s="2"/>
      <x:c r="N286" s="2"/>
    </x:row>
    <x:row r="287" ht="22" customHeight="1">
      <x:c r="A287" s="2"/>
      <x:c r="B287" s="2"/>
      <x:c r="C287" s="2"/>
      <x:c r="D287" s="2"/>
      <x:c r="E287" s="2"/>
      <x:c r="F287" s="2"/>
      <x:c r="G287" s="2"/>
      <x:c r="H287" s="2"/>
      <x:c r="I287" s="2"/>
      <x:c r="J287" s="2"/>
      <x:c r="K287" s="2"/>
      <x:c r="L287" s="2"/>
      <x:c r="M287" s="2"/>
      <x:c r="N287" s="2"/>
    </x:row>
    <x:row r="288" ht="22" customHeight="1">
      <x:c r="A288" s="2"/>
      <x:c r="B288" s="2"/>
      <x:c r="C288" s="2"/>
      <x:c r="D288" s="2"/>
      <x:c r="E288" s="2"/>
      <x:c r="F288" s="2"/>
      <x:c r="G288" s="2"/>
      <x:c r="H288" s="2"/>
      <x:c r="I288" s="2"/>
      <x:c r="J288" s="2"/>
      <x:c r="K288" s="2"/>
      <x:c r="L288" s="2"/>
      <x:c r="M288" s="2"/>
      <x:c r="N288" s="2"/>
    </x:row>
    <x:row r="289" ht="22" customHeight="1">
      <x:c r="A289" s="2"/>
      <x:c r="B289" s="2"/>
      <x:c r="C289" s="2"/>
      <x:c r="D289" s="2"/>
      <x:c r="E289" s="2"/>
      <x:c r="F289" s="2"/>
      <x:c r="G289" s="2"/>
      <x:c r="H289" s="2"/>
      <x:c r="I289" s="2"/>
      <x:c r="J289" s="2"/>
      <x:c r="K289" s="2"/>
      <x:c r="L289" s="2"/>
      <x:c r="M289" s="2"/>
      <x:c r="N289" s="2"/>
    </x:row>
    <x:row r="290" ht="22" customHeight="1">
      <x:c r="A290" s="2"/>
      <x:c r="B290" s="2"/>
      <x:c r="C290" s="2"/>
      <x:c r="D290" s="2"/>
      <x:c r="E290" s="2"/>
      <x:c r="F290" s="2"/>
      <x:c r="G290" s="2"/>
      <x:c r="H290" s="2"/>
      <x:c r="I290" s="2"/>
      <x:c r="J290" s="2"/>
      <x:c r="K290" s="2"/>
      <x:c r="L290" s="2"/>
      <x:c r="M290" s="2"/>
      <x:c r="N290" s="2"/>
    </x:row>
    <x:row r="291" ht="22" customHeight="1">
      <x:c r="A291" s="2"/>
      <x:c r="B291" s="2"/>
      <x:c r="C291" s="2"/>
      <x:c r="D291" s="2"/>
      <x:c r="E291" s="2"/>
      <x:c r="F291" s="2"/>
      <x:c r="G291" s="2"/>
      <x:c r="H291" s="2"/>
      <x:c r="I291" s="2"/>
      <x:c r="J291" s="2"/>
      <x:c r="K291" s="2"/>
      <x:c r="L291" s="2"/>
      <x:c r="M291" s="2"/>
      <x:c r="N291" s="2"/>
    </x:row>
    <x:row r="292" ht="22" customHeight="1">
      <x:c r="A292" s="2"/>
      <x:c r="B292" s="2"/>
      <x:c r="C292" s="2"/>
      <x:c r="D292" s="2"/>
      <x:c r="E292" s="2"/>
      <x:c r="F292" s="2"/>
      <x:c r="G292" s="2"/>
      <x:c r="H292" s="2"/>
      <x:c r="I292" s="2"/>
      <x:c r="J292" s="2"/>
      <x:c r="K292" s="2"/>
      <x:c r="L292" s="2"/>
      <x:c r="M292" s="2"/>
      <x:c r="N292" s="2"/>
    </x:row>
  </x:sheetData>
  <x:pageMargins left="0.7" right="0.7" top="0.75" bottom="0.75" header="0.3" footer="0.3"/>
</x:worksheet>
</file>

<file path=xl/worksheets/sheet15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秦挺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SUMIFS('9月奖金发放记录'!$J$2:$J$168,'9月奖金发放记录'!$B$2:$B$168,"秦挺")</x:f>
        <x:v>16536.67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粤A00585F</x:v>
      </x:c>
      <x:c r="B5" s="16" t="str">
        <x:v>羚牛100辆18T</x:v>
      </x:c>
      <x:c r="C5" s="17" t="n">
        <x:v>1000</x:v>
      </x:c>
      <x:c r="D5" s="16" t="str">
        <x:v>—</x:v>
      </x:c>
      <x:c r="E5" s="16" t="str">
        <x:v>2074.20/6000.00</x:v>
      </x:c>
      <x:c r="F5" s="16" t="str">
        <x:v>4892.30/6000.00</x:v>
      </x:c>
      <x:c r="G5" s="16" t="str">
        <x:v>9535.50/6000.00</x:v>
      </x:c>
      <x:c r="H5" s="16" t="str">
        <x:v>8822.80/6000.00</x:v>
      </x:c>
      <x:c r="I5" s="16" t="str">
        <x:v>10663.70/6000.00</x:v>
      </x:c>
      <x:c r="J5" s="16" t="str">
        <x:v>9903.40/6000.00</x:v>
      </x:c>
      <x:c r="K5" s="16" t="str">
        <x:v>8898.60/6000.00</x:v>
      </x:c>
      <x:c r="L5" s="16" t="str">
        <x:v>6655.20/6000.00</x:v>
      </x:c>
      <x:c r="M5" s="16" t="str">
        <x:v>61445.70/48000.00</x:v>
      </x:c>
      <x:c r="N5" s="16" t="n">
        <x:v>0</x:v>
      </x:c>
    </x:row>
    <x:row r="6" ht="22" customHeight="1">
      <x:c r="A6" s="2" t="str"/>
      <x:c r="B6" s="2" t="str">
        <x:v>结转</x:v>
      </x:c>
      <x:c r="C6" s="7" t="n">
        <x:f>'9月奖金发放记录'!J91</x:f>
        <x:v>1000</x:v>
      </x:c>
      <x:c r="D6" s="2" t="str">
        <x:v>数据齐全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0</x:v>
      </x:c>
      <x:c r="D7" s="2" t="str">
        <x:v>上期可用1期，本期剩余0期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粤A00855F</x:v>
      </x:c>
      <x:c r="B9" s="16" t="str">
        <x:v>羚牛100辆18T</x:v>
      </x:c>
      <x:c r="C9" s="17" t="n">
        <x:v>1000</x:v>
      </x:c>
      <x:c r="D9" s="16" t="str">
        <x:v>—</x:v>
      </x:c>
      <x:c r="E9" s="16" t="str">
        <x:v>1397.00/6000.00</x:v>
      </x:c>
      <x:c r="F9" s="16" t="str">
        <x:v>7093.60/6000.00</x:v>
      </x:c>
      <x:c r="G9" s="16" t="str">
        <x:v>11754.70/6000.00</x:v>
      </x:c>
      <x:c r="H9" s="16" t="str">
        <x:v>8761.90/6000.00</x:v>
      </x:c>
      <x:c r="I9" s="16" t="str">
        <x:v>8444.50/6000.00</x:v>
      </x:c>
      <x:c r="J9" s="16" t="str">
        <x:v>6269.30/6000.00</x:v>
      </x:c>
      <x:c r="K9" s="16" t="str">
        <x:v>6163.70/6000.00</x:v>
      </x:c>
      <x:c r="L9" s="16" t="str">
        <x:v>8615.40/6000.00</x:v>
      </x:c>
      <x:c r="M9" s="16" t="str">
        <x:v>58500.10/48000.00</x:v>
      </x:c>
      <x:c r="N9" s="16" t="n">
        <x:v>2</x:v>
      </x:c>
    </x:row>
    <x:row r="10" ht="22" customHeight="1">
      <x:c r="A10" s="2" t="str"/>
      <x:c r="B10" s="2" t="str">
        <x:v>当月</x:v>
      </x:c>
      <x:c r="C10" s="7" t="n">
        <x:f>'9月奖金发放记录'!J60</x:f>
        <x:v>1000</x:v>
      </x:c>
      <x:c r="D10" s="2" t="str">
        <x:v>按现有里程计算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上期可用0期，本期剩余0期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粤A01013F</x:v>
      </x:c>
      <x:c r="B13" s="16" t="str">
        <x:v>羚牛100辆18T</x:v>
      </x:c>
      <x:c r="C13" s="17" t="n">
        <x:v>1000</x:v>
      </x:c>
      <x:c r="D13" s="16" t="str">
        <x:v>—</x:v>
      </x:c>
      <x:c r="E13" s="16" t="str">
        <x:v>—</x:v>
      </x:c>
      <x:c r="F13" s="16" t="str">
        <x:v>—</x:v>
      </x:c>
      <x:c r="G13" s="16" t="str">
        <x:v>—</x:v>
      </x:c>
      <x:c r="H13" s="16" t="str">
        <x:v>—</x:v>
      </x:c>
      <x:c r="I13" s="16" t="str">
        <x:v>—</x:v>
      </x:c>
      <x:c r="J13" s="16" t="str">
        <x:v>—</x:v>
      </x:c>
      <x:c r="K13" s="16" t="str">
        <x:v>—</x:v>
      </x:c>
      <x:c r="L13" s="16" t="str">
        <x:v>813.70/1600.00</x:v>
      </x:c>
      <x:c r="M13" s="16" t="str">
        <x:v>813.70/1600.00</x:v>
      </x:c>
      <x:c r="N13" s="16" t="n">
        <x:v>0</x:v>
      </x:c>
    </x:row>
    <x:row r="14" ht="22" customHeight="1">
      <x:c r="A14" s="2" t="str"/>
      <x:c r="B14" s="2" t="str">
        <x:v>本月未列入</x:v>
      </x:c>
      <x:c r="C14" s="7" t="n">
        <x:v>0</x:v>
      </x:c>
      <x:c r="D14" s="2" t="str">
        <x:v>现有条件未达到奖励资格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0</x:v>
      </x:c>
      <x:c r="D15" s="2" t="str">
        <x:v>上期可用0期，本期剩余0期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32" customHeight="1">
      <x:c r="A17" s="16" t="str">
        <x:v>粤A01552F</x:v>
      </x:c>
      <x:c r="B17" s="16" t="str">
        <x:v>羚牛100辆18T</x:v>
      </x:c>
      <x:c r="C17" s="17" t="n">
        <x:v>1000</x:v>
      </x:c>
      <x:c r="D17" s="16" t="str">
        <x:v>—</x:v>
      </x:c>
      <x:c r="E17" s="16" t="str">
        <x:v>—</x:v>
      </x:c>
      <x:c r="F17" s="16" t="str">
        <x:v>—</x:v>
      </x:c>
      <x:c r="G17" s="16" t="str">
        <x:v>—</x:v>
      </x:c>
      <x:c r="H17" s="16" t="str">
        <x:v>—</x:v>
      </x:c>
      <x:c r="I17" s="16" t="str">
        <x:v>—</x:v>
      </x:c>
      <x:c r="J17" s="16" t="str">
        <x:v>—</x:v>
      </x:c>
      <x:c r="K17" s="16" t="str">
        <x:v>—</x:v>
      </x:c>
      <x:c r="L17" s="16" t="str">
        <x:v>1200.00/3000.00</x:v>
      </x:c>
      <x:c r="M17" s="16" t="str">
        <x:v>1200.00/3000.00</x:v>
      </x:c>
      <x:c r="N17" s="16" t="n">
        <x:v>0</x:v>
      </x:c>
    </x:row>
    <x:row r="18" ht="22" customHeight="1">
      <x:c r="A18" s="2" t="str"/>
      <x:c r="B18" s="2" t="str">
        <x:v>本月未列入</x:v>
      </x:c>
      <x:c r="C18" s="7" t="n">
        <x:v>0</x:v>
      </x:c>
      <x:c r="D18" s="2" t="str">
        <x:v>现有条件未达到奖励资格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 t="str"/>
      <x:c r="B19" s="2" t="str">
        <x:v>结转余额</x:v>
      </x:c>
      <x:c r="C19" s="7" t="n">
        <x:v>0</x:v>
      </x:c>
      <x:c r="D19" s="2" t="str">
        <x:v>上期可用0期，本期剩余0期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7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32" customHeight="1">
      <x:c r="A21" s="16" t="str">
        <x:v>粤A01629F</x:v>
      </x:c>
      <x:c r="B21" s="16" t="str">
        <x:v>羚牛100辆18T</x:v>
      </x:c>
      <x:c r="C21" s="17" t="n">
        <x:v>1000</x:v>
      </x:c>
      <x:c r="D21" s="16" t="str">
        <x:v>—</x:v>
      </x:c>
      <x:c r="E21" s="16" t="str">
        <x:v>2651.00/6000.00</x:v>
      </x:c>
      <x:c r="F21" s="16" t="str">
        <x:v>7396.60/6000.00</x:v>
      </x:c>
      <x:c r="G21" s="16" t="str">
        <x:v>10391.90/6000.00</x:v>
      </x:c>
      <x:c r="H21" s="16" t="str">
        <x:v>8120.60/6000.00</x:v>
      </x:c>
      <x:c r="I21" s="16" t="str">
        <x:v>11564.90/6000.00</x:v>
      </x:c>
      <x:c r="J21" s="16" t="str">
        <x:v>7645.80/6000.00</x:v>
      </x:c>
      <x:c r="K21" s="16" t="str">
        <x:v>8334.10/6000.00</x:v>
      </x:c>
      <x:c r="L21" s="16" t="str">
        <x:v>9551.80/6000.00</x:v>
      </x:c>
      <x:c r="M21" s="16" t="str">
        <x:v>65656.70/48000.00</x:v>
      </x:c>
      <x:c r="N21" s="16" t="n">
        <x:v>5</x:v>
      </x:c>
    </x:row>
    <x:row r="22" ht="22" customHeight="1">
      <x:c r="A22" s="2" t="str"/>
      <x:c r="B22" s="2" t="str">
        <x:v>结转</x:v>
      </x:c>
      <x:c r="C22" s="7" t="n">
        <x:f>'9月奖金发放记录'!J92</x:f>
        <x:v>1000</x:v>
      </x:c>
      <x:c r="D22" s="2" t="str">
        <x:v>按现有里程计算</x:v>
      </x:c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 t="str"/>
      <x:c r="B23" s="2" t="str">
        <x:v>结转余额</x:v>
      </x:c>
      <x:c r="C23" s="7" t="n">
        <x:v>0</x:v>
      </x:c>
      <x:c r="D23" s="2" t="str">
        <x:v>上期可用1期，本期剩余0期</x:v>
      </x:c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7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32" customHeight="1">
      <x:c r="A25" s="16" t="str">
        <x:v>粤A01766F</x:v>
      </x:c>
      <x:c r="B25" s="16" t="str">
        <x:v>羚牛100辆18T</x:v>
      </x:c>
      <x:c r="C25" s="17" t="n">
        <x:v>1000</x:v>
      </x:c>
      <x:c r="D25" s="16" t="str">
        <x:v>—</x:v>
      </x:c>
      <x:c r="E25" s="16" t="str">
        <x:v>—</x:v>
      </x:c>
      <x:c r="F25" s="16" t="str">
        <x:v>—</x:v>
      </x:c>
      <x:c r="G25" s="16" t="str">
        <x:v>4620.80/3200.00</x:v>
      </x:c>
      <x:c r="H25" s="16" t="str">
        <x:v>7840.20/6000.00</x:v>
      </x:c>
      <x:c r="I25" s="16" t="str">
        <x:v>747.70/6000.00</x:v>
      </x:c>
      <x:c r="J25" s="16" t="str">
        <x:v>6870.80/6000.00</x:v>
      </x:c>
      <x:c r="K25" s="16" t="str">
        <x:v>5887.50/6000.00</x:v>
      </x:c>
      <x:c r="L25" s="16" t="str">
        <x:v>6266.40/6000.00</x:v>
      </x:c>
      <x:c r="M25" s="16" t="str">
        <x:v>32233.40/33200.00</x:v>
      </x:c>
      <x:c r="N25" s="16" t="n">
        <x:v>0</x:v>
      </x:c>
    </x:row>
    <x:row r="26" ht="22" customHeight="1">
      <x:c r="A26" s="2" t="str"/>
      <x:c r="B26" s="2" t="str">
        <x:v>当月</x:v>
      </x:c>
      <x:c r="C26" s="7" t="n">
        <x:f>'9月奖金发放记录'!J61</x:f>
        <x:v>1000</x:v>
      </x:c>
      <x:c r="D26" s="2" t="str">
        <x:v>数据齐全</x:v>
      </x:c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 t="str"/>
      <x:c r="B27" s="2" t="str">
        <x:v>结转余额</x:v>
      </x:c>
      <x:c r="C27" s="7" t="n">
        <x:v>0</x:v>
      </x:c>
      <x:c r="D27" s="2" t="str">
        <x:v>上期可用0期，本期剩余0期</x:v>
      </x:c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7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32" customHeight="1">
      <x:c r="A29" s="16" t="str">
        <x:v>粤A02393F</x:v>
      </x:c>
      <x:c r="B29" s="16" t="str">
        <x:v>羚牛100辆18T</x:v>
      </x:c>
      <x:c r="C29" s="17" t="n">
        <x:v>1000</x:v>
      </x:c>
      <x:c r="D29" s="16" t="str">
        <x:v>0.00/2516.13</x:v>
      </x:c>
      <x:c r="E29" s="16" t="str">
        <x:v>1321.30/6000.00</x:v>
      </x:c>
      <x:c r="F29" s="16" t="str">
        <x:v>3471.70/6000.00</x:v>
      </x:c>
      <x:c r="G29" s="16" t="str">
        <x:v>1725.70/6000.00</x:v>
      </x:c>
      <x:c r="H29" s="16" t="str">
        <x:v>2198.70/6000.00</x:v>
      </x:c>
      <x:c r="I29" s="16" t="str">
        <x:v>5200.20/6000.00</x:v>
      </x:c>
      <x:c r="J29" s="16" t="str">
        <x:v>3778.40/6000.00</x:v>
      </x:c>
      <x:c r="K29" s="16" t="str">
        <x:v>6529.10/6000.00</x:v>
      </x:c>
      <x:c r="L29" s="16" t="str">
        <x:v>6738.20/6000.00</x:v>
      </x:c>
      <x:c r="M29" s="16" t="str">
        <x:v>30963.30/50516.13</x:v>
      </x:c>
      <x:c r="N29" s="16" t="n">
        <x:v>0</x:v>
      </x:c>
    </x:row>
    <x:row r="30" ht="22" customHeight="1">
      <x:c r="A30" s="2" t="str"/>
      <x:c r="B30" s="2" t="str">
        <x:v>当月</x:v>
      </x:c>
      <x:c r="C30" s="7" t="n">
        <x:f>'9月奖金发放记录'!J62</x:f>
        <x:v>1000</x:v>
      </x:c>
      <x:c r="D30" s="2" t="str">
        <x:v>数据齐全</x:v>
      </x:c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 t="str"/>
      <x:c r="B31" s="2" t="str">
        <x:v>结转余额</x:v>
      </x:c>
      <x:c r="C31" s="7" t="n">
        <x:v>0</x:v>
      </x:c>
      <x:c r="D31" s="2" t="str">
        <x:v>上期可用0期，本期剩余0期</x:v>
      </x:c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7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32" customHeight="1">
      <x:c r="A33" s="16" t="str">
        <x:v>粤A02956F</x:v>
      </x:c>
      <x:c r="B33" s="16" t="str">
        <x:v>羚牛100辆18T</x:v>
      </x:c>
      <x:c r="C33" s="17" t="n">
        <x:v>1000</x:v>
      </x:c>
      <x:c r="D33" s="16" t="str">
        <x:v>—</x:v>
      </x:c>
      <x:c r="E33" s="16" t="str">
        <x:v>—</x:v>
      </x:c>
      <x:c r="F33" s="16" t="str">
        <x:v>—</x:v>
      </x:c>
      <x:c r="G33" s="16" t="str">
        <x:v>—</x:v>
      </x:c>
      <x:c r="H33" s="16" t="str">
        <x:v>—</x:v>
      </x:c>
      <x:c r="I33" s="16" t="str">
        <x:v>—</x:v>
      </x:c>
      <x:c r="J33" s="16" t="str">
        <x:v>—</x:v>
      </x:c>
      <x:c r="K33" s="16" t="str">
        <x:v>435.80/4064.52</x:v>
      </x:c>
      <x:c r="L33" s="16" t="str">
        <x:v>79.80/6000.00</x:v>
      </x:c>
      <x:c r="M33" s="16" t="str">
        <x:v>515.60/10064.52</x:v>
      </x:c>
      <x:c r="N33" s="16" t="n">
        <x:v>0</x:v>
      </x:c>
    </x:row>
    <x:row r="34" ht="22" customHeight="1">
      <x:c r="A34" s="2" t="str"/>
      <x:c r="B34" s="2" t="str">
        <x:v>本月未列入</x:v>
      </x:c>
      <x:c r="C34" s="7" t="n">
        <x:v>0</x:v>
      </x:c>
      <x:c r="D34" s="2" t="str">
        <x:v>现有条件未达到奖励资格</x:v>
      </x:c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 t="str"/>
      <x:c r="B35" s="2" t="str">
        <x:v>结转余额</x:v>
      </x:c>
      <x:c r="C35" s="7" t="n">
        <x:v>0</x:v>
      </x:c>
      <x:c r="D35" s="2" t="str">
        <x:v>上期可用0期，本期剩余0期</x:v>
      </x:c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7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32" customHeight="1">
      <x:c r="A37" s="16" t="str">
        <x:v>粤A03186F</x:v>
      </x:c>
      <x:c r="B37" s="16" t="str">
        <x:v>羚牛100辆18T</x:v>
      </x:c>
      <x:c r="C37" s="17" t="n">
        <x:v>1000</x:v>
      </x:c>
      <x:c r="D37" s="16" t="str">
        <x:v>—</x:v>
      </x:c>
      <x:c r="E37" s="16" t="str">
        <x:v>—</x:v>
      </x:c>
      <x:c r="F37" s="16" t="str">
        <x:v>—</x:v>
      </x:c>
      <x:c r="G37" s="16" t="str">
        <x:v>5782.60/5800.00</x:v>
      </x:c>
      <x:c r="H37" s="16" t="str">
        <x:v>6806.80/6000.00</x:v>
      </x:c>
      <x:c r="I37" s="16" t="str">
        <x:v>4366.00/4000.00</x:v>
      </x:c>
      <x:c r="J37" s="16" t="str">
        <x:v>4830.00/6000.00</x:v>
      </x:c>
      <x:c r="K37" s="16" t="str">
        <x:v>3748.60/6000.00</x:v>
      </x:c>
      <x:c r="L37" s="16" t="str">
        <x:v>3398.20/6000.00</x:v>
      </x:c>
      <x:c r="M37" s="16" t="str">
        <x:v>28932.20/33800.00</x:v>
      </x:c>
      <x:c r="N37" s="16" t="n">
        <x:v>2</x:v>
      </x:c>
    </x:row>
    <x:row r="38" ht="22" customHeight="1">
      <x:c r="A38" s="2" t="str"/>
      <x:c r="B38" s="2" t="str">
        <x:v>本月未列入</x:v>
      </x:c>
      <x:c r="C38" s="7" t="n">
        <x:v>0</x:v>
      </x:c>
      <x:c r="D38" s="2" t="str">
        <x:v>已有里程不足，待补数据后再判定</x:v>
      </x:c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 t="str"/>
      <x:c r="B39" s="2" t="str">
        <x:v>结转余额</x:v>
      </x:c>
      <x:c r="C39" s="7" t="n">
        <x:v>0</x:v>
      </x:c>
      <x:c r="D39" s="2" t="str">
        <x:v>上期可用0期，本期剩余0期</x:v>
      </x:c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2" customHeight="1">
      <x:c r="A40" s="2"/>
      <x:c r="B40" s="2"/>
      <x:c r="C40" s="7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32" customHeight="1">
      <x:c r="A41" s="16" t="str">
        <x:v>粤A03809F</x:v>
      </x:c>
      <x:c r="B41" s="16" t="str">
        <x:v>羚牛100辆18T</x:v>
      </x:c>
      <x:c r="C41" s="17" t="n">
        <x:v>1000</x:v>
      </x:c>
      <x:c r="D41" s="16" t="str">
        <x:v>—</x:v>
      </x:c>
      <x:c r="E41" s="16" t="str">
        <x:v>—</x:v>
      </x:c>
      <x:c r="F41" s="16" t="str">
        <x:v>—</x:v>
      </x:c>
      <x:c r="G41" s="16" t="str">
        <x:v>—</x:v>
      </x:c>
      <x:c r="H41" s="16" t="str">
        <x:v>4608.00/3483.87</x:v>
      </x:c>
      <x:c r="I41" s="16" t="str">
        <x:v>7459.40/6000.00</x:v>
      </x:c>
      <x:c r="J41" s="16" t="str">
        <x:v>5950.80/6000.00</x:v>
      </x:c>
      <x:c r="K41" s="16" t="str">
        <x:v>6207.60/6000.00</x:v>
      </x:c>
      <x:c r="L41" s="16" t="str">
        <x:v>7176.80/6000.00</x:v>
      </x:c>
      <x:c r="M41" s="16" t="str">
        <x:v>31402.60/27483.87</x:v>
      </x:c>
      <x:c r="N41" s="16" t="n">
        <x:v>0</x:v>
      </x:c>
    </x:row>
    <x:row r="42" ht="22" customHeight="1">
      <x:c r="A42" s="2" t="str"/>
      <x:c r="B42" s="2" t="str">
        <x:v>当月</x:v>
      </x:c>
      <x:c r="C42" s="7" t="n">
        <x:f>'9月奖金发放记录'!J63</x:f>
        <x:v>1000</x:v>
      </x:c>
      <x:c r="D42" s="2" t="str">
        <x:v>数据齐全</x:v>
      </x:c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 t="str"/>
      <x:c r="B43" s="2" t="str">
        <x:v>结转余额</x:v>
      </x:c>
      <x:c r="C43" s="7" t="n">
        <x:v>0</x:v>
      </x:c>
      <x:c r="D43" s="2" t="str">
        <x:v>上期可用0期，本期剩余0期</x:v>
      </x:c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2" customHeight="1">
      <x:c r="A44" s="2"/>
      <x:c r="B44" s="2"/>
      <x:c r="C44" s="7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  <x:row r="45" ht="32" customHeight="1">
      <x:c r="A45" s="16" t="str">
        <x:v>粤A05106F</x:v>
      </x:c>
      <x:c r="B45" s="16" t="str">
        <x:v>羚牛100辆18T</x:v>
      </x:c>
      <x:c r="C45" s="17" t="n">
        <x:v>1000</x:v>
      </x:c>
      <x:c r="D45" s="16" t="str">
        <x:v>—</x:v>
      </x:c>
      <x:c r="E45" s="16" t="str">
        <x:v>—</x:v>
      </x:c>
      <x:c r="F45" s="16" t="str">
        <x:v>—</x:v>
      </x:c>
      <x:c r="G45" s="16" t="str">
        <x:v>—</x:v>
      </x:c>
      <x:c r="H45" s="16" t="str">
        <x:v>—</x:v>
      </x:c>
      <x:c r="I45" s="16" t="str">
        <x:v>—</x:v>
      </x:c>
      <x:c r="J45" s="16" t="str">
        <x:v>—</x:v>
      </x:c>
      <x:c r="K45" s="16" t="str">
        <x:v>1464.10/967.74</x:v>
      </x:c>
      <x:c r="L45" s="16" t="str">
        <x:v>257.00/6000.00</x:v>
      </x:c>
      <x:c r="M45" s="16" t="str">
        <x:v>1721.10/6967.74</x:v>
      </x:c>
      <x:c r="N45" s="16" t="n">
        <x:v>0</x:v>
      </x:c>
    </x:row>
    <x:row r="46" ht="22" customHeight="1">
      <x:c r="A46" s="2" t="str"/>
      <x:c r="B46" s="2" t="str">
        <x:v>本月未列入</x:v>
      </x:c>
      <x:c r="C46" s="7" t="n">
        <x:v>0</x:v>
      </x:c>
      <x:c r="D46" s="2" t="str">
        <x:v>现有条件未达到奖励资格</x:v>
      </x:c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2" customHeight="1">
      <x:c r="A47" s="2" t="str"/>
      <x:c r="B47" s="2" t="str">
        <x:v>结转余额</x:v>
      </x:c>
      <x:c r="C47" s="7" t="n">
        <x:v>0</x:v>
      </x:c>
      <x:c r="D47" s="2" t="str">
        <x:v>上期可用0期，本期剩余0期</x:v>
      </x:c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22" customHeight="1">
      <x:c r="A48" s="2"/>
      <x:c r="B48" s="2"/>
      <x:c r="C48" s="7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</x:row>
    <x:row r="49" ht="32" customHeight="1">
      <x:c r="A49" s="16" t="str">
        <x:v>粤A05378F</x:v>
      </x:c>
      <x:c r="B49" s="16" t="str">
        <x:v>羚牛100辆18T</x:v>
      </x:c>
      <x:c r="C49" s="17" t="n">
        <x:v>1000</x:v>
      </x:c>
      <x:c r="D49" s="16" t="str">
        <x:v>—</x:v>
      </x:c>
      <x:c r="E49" s="16" t="str">
        <x:v>—</x:v>
      </x:c>
      <x:c r="F49" s="16" t="str">
        <x:v>—</x:v>
      </x:c>
      <x:c r="G49" s="16" t="str">
        <x:v>1585.90/2000.00</x:v>
      </x:c>
      <x:c r="H49" s="16" t="str">
        <x:v>5858.70/6000.00</x:v>
      </x:c>
      <x:c r="I49" s="16" t="str">
        <x:v>3750.20/6000.00</x:v>
      </x:c>
      <x:c r="J49" s="16" t="str">
        <x:v>3740.50/4064.52</x:v>
      </x:c>
      <x:c r="K49" s="16" t="str">
        <x:v>6842.10/6000.00</x:v>
      </x:c>
      <x:c r="L49" s="16" t="str">
        <x:v>6194.60/6000.00</x:v>
      </x:c>
      <x:c r="M49" s="16" t="str">
        <x:v>27972.00/30064.52</x:v>
      </x:c>
      <x:c r="N49" s="16" t="n">
        <x:v>0</x:v>
      </x:c>
    </x:row>
    <x:row r="50" ht="22" customHeight="1">
      <x:c r="A50" s="2" t="str"/>
      <x:c r="B50" s="2" t="str">
        <x:v>当月</x:v>
      </x:c>
      <x:c r="C50" s="7" t="n">
        <x:f>'9月奖金发放记录'!J64</x:f>
        <x:v>1000</x:v>
      </x:c>
      <x:c r="D50" s="2" t="str">
        <x:v>数据齐全</x:v>
      </x:c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  <x:row r="51" ht="22" customHeight="1">
      <x:c r="A51" s="2" t="str"/>
      <x:c r="B51" s="2" t="str">
        <x:v>结转余额</x:v>
      </x:c>
      <x:c r="C51" s="7" t="n">
        <x:v>0</x:v>
      </x:c>
      <x:c r="D51" s="2" t="str">
        <x:v>上期可用0期，本期剩余0期</x:v>
      </x:c>
      <x:c r="E51" s="2"/>
      <x:c r="F51" s="2"/>
      <x:c r="G51" s="2"/>
      <x:c r="H51" s="2"/>
      <x:c r="I51" s="2"/>
      <x:c r="J51" s="2"/>
      <x:c r="K51" s="2"/>
      <x:c r="L51" s="2"/>
      <x:c r="M51" s="2"/>
      <x:c r="N51" s="2"/>
    </x:row>
    <x:row r="52" ht="22" customHeight="1">
      <x:c r="A52" s="2"/>
      <x:c r="B52" s="2"/>
      <x:c r="C52" s="7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</x:row>
    <x:row r="53" ht="32" customHeight="1">
      <x:c r="A53" s="16" t="str">
        <x:v>粤A05579F</x:v>
      </x:c>
      <x:c r="B53" s="16" t="str">
        <x:v>羚牛100辆18T</x:v>
      </x:c>
      <x:c r="C53" s="17" t="n">
        <x:v>1000</x:v>
      </x:c>
      <x:c r="D53" s="16" t="str">
        <x:v>322.00/6000.00</x:v>
      </x:c>
      <x:c r="E53" s="16" t="str">
        <x:v>3449.00/6000.00</x:v>
      </x:c>
      <x:c r="F53" s="16" t="str">
        <x:v>3920.90/6000.00</x:v>
      </x:c>
      <x:c r="G53" s="16" t="str">
        <x:v>1359.60/6000.00</x:v>
      </x:c>
      <x:c r="H53" s="16" t="str">
        <x:v>2015.90/6000.00</x:v>
      </x:c>
      <x:c r="I53" s="16" t="str">
        <x:v>1517.60/6000.00</x:v>
      </x:c>
      <x:c r="J53" s="16" t="str">
        <x:v>1374.10/6000.00</x:v>
      </x:c>
      <x:c r="K53" s="16" t="str">
        <x:v>1489.40/6000.00</x:v>
      </x:c>
      <x:c r="L53" s="16" t="str">
        <x:v>533.90/6000.00</x:v>
      </x:c>
      <x:c r="M53" s="16" t="str">
        <x:v>15982.40/54000.00</x:v>
      </x:c>
      <x:c r="N53" s="16" t="n">
        <x:v>3</x:v>
      </x:c>
    </x:row>
    <x:row r="54" ht="22" customHeight="1">
      <x:c r="A54" s="2" t="str"/>
      <x:c r="B54" s="2" t="str">
        <x:v>本月未列入</x:v>
      </x:c>
      <x:c r="C54" s="7" t="n">
        <x:v>0</x:v>
      </x:c>
      <x:c r="D54" s="2" t="str">
        <x:v>已有里程不足，待补数据后再判定</x:v>
      </x:c>
      <x:c r="E54" s="2"/>
      <x:c r="F54" s="2"/>
      <x:c r="G54" s="2"/>
      <x:c r="H54" s="2"/>
      <x:c r="I54" s="2"/>
      <x:c r="J54" s="2"/>
      <x:c r="K54" s="2"/>
      <x:c r="L54" s="2"/>
      <x:c r="M54" s="2"/>
      <x:c r="N54" s="2"/>
    </x:row>
    <x:row r="55" ht="22" customHeight="1">
      <x:c r="A55" s="2" t="str"/>
      <x:c r="B55" s="2" t="str">
        <x:v>结转余额</x:v>
      </x:c>
      <x:c r="C55" s="7" t="n">
        <x:v>0</x:v>
      </x:c>
      <x:c r="D55" s="2" t="str">
        <x:v>上期可用0期，本期剩余0期</x:v>
      </x:c>
      <x:c r="E55" s="2"/>
      <x:c r="F55" s="2"/>
      <x:c r="G55" s="2"/>
      <x:c r="H55" s="2"/>
      <x:c r="I55" s="2"/>
      <x:c r="J55" s="2"/>
      <x:c r="K55" s="2"/>
      <x:c r="L55" s="2"/>
      <x:c r="M55" s="2"/>
      <x:c r="N55" s="2"/>
    </x:row>
    <x:row r="56" ht="22" customHeight="1">
      <x:c r="A56" s="2"/>
      <x:c r="B56" s="2"/>
      <x:c r="C56" s="7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</x:row>
    <x:row r="57" ht="32" customHeight="1">
      <x:c r="A57" s="16" t="str">
        <x:v>粤A05700F</x:v>
      </x:c>
      <x:c r="B57" s="16" t="str">
        <x:v>羚牛100辆18T</x:v>
      </x:c>
      <x:c r="C57" s="17" t="n">
        <x:v>1000</x:v>
      </x:c>
      <x:c r="D57" s="16" t="str">
        <x:v>2943.80/2322.58</x:v>
      </x:c>
      <x:c r="E57" s="16" t="str">
        <x:v>3229.50/6000.00</x:v>
      </x:c>
      <x:c r="F57" s="16" t="str">
        <x:v>7860.10/6000.00</x:v>
      </x:c>
      <x:c r="G57" s="16" t="str">
        <x:v>10279.80/6000.00</x:v>
      </x:c>
      <x:c r="H57" s="16" t="str">
        <x:v>5936.50/6000.00</x:v>
      </x:c>
      <x:c r="I57" s="16" t="str">
        <x:v>6518.10/6000.00</x:v>
      </x:c>
      <x:c r="J57" s="16" t="str">
        <x:v>2662.40/6000.00</x:v>
      </x:c>
      <x:c r="K57" s="16" t="str">
        <x:v>6169.40/6000.00</x:v>
      </x:c>
      <x:c r="L57" s="16" t="str">
        <x:v>7058.20/6000.00</x:v>
      </x:c>
      <x:c r="M57" s="16" t="str">
        <x:v>52657.80/50322.58</x:v>
      </x:c>
      <x:c r="N57" s="16" t="n">
        <x:v>0</x:v>
      </x:c>
    </x:row>
    <x:row r="58" ht="22" customHeight="1">
      <x:c r="A58" s="2" t="str"/>
      <x:c r="B58" s="2" t="str">
        <x:v>当月</x:v>
      </x:c>
      <x:c r="C58" s="7" t="n">
        <x:f>'9月奖金发放记录'!J65</x:f>
        <x:v>1000</x:v>
      </x:c>
      <x:c r="D58" s="2" t="str">
        <x:v>数据齐全</x:v>
      </x:c>
      <x:c r="E58" s="2"/>
      <x:c r="F58" s="2"/>
      <x:c r="G58" s="2"/>
      <x:c r="H58" s="2"/>
      <x:c r="I58" s="2"/>
      <x:c r="J58" s="2"/>
      <x:c r="K58" s="2"/>
      <x:c r="L58" s="2"/>
      <x:c r="M58" s="2"/>
      <x:c r="N58" s="2"/>
    </x:row>
    <x:row r="59" ht="22" customHeight="1">
      <x:c r="A59" s="2" t="str"/>
      <x:c r="B59" s="2" t="str">
        <x:v>结转余额</x:v>
      </x:c>
      <x:c r="C59" s="7" t="n">
        <x:v>0</x:v>
      </x:c>
      <x:c r="D59" s="2" t="str">
        <x:v>上期可用0期，本期剩余0期</x:v>
      </x:c>
      <x:c r="E59" s="2"/>
      <x:c r="F59" s="2"/>
      <x:c r="G59" s="2"/>
      <x:c r="H59" s="2"/>
      <x:c r="I59" s="2"/>
      <x:c r="J59" s="2"/>
      <x:c r="K59" s="2"/>
      <x:c r="L59" s="2"/>
      <x:c r="M59" s="2"/>
      <x:c r="N59" s="2"/>
    </x:row>
    <x:row r="60" ht="22" customHeight="1">
      <x:c r="A60" s="2"/>
      <x:c r="B60" s="2"/>
      <x:c r="C60" s="7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</x:row>
    <x:row r="61" ht="32" customHeight="1">
      <x:c r="A61" s="16" t="str">
        <x:v>粤A05718F</x:v>
      </x:c>
      <x:c r="B61" s="16" t="str">
        <x:v>羚牛100辆18T</x:v>
      </x:c>
      <x:c r="C61" s="17" t="n">
        <x:v>1000</x:v>
      </x:c>
      <x:c r="D61" s="16" t="str">
        <x:v>—</x:v>
      </x:c>
      <x:c r="E61" s="16" t="str">
        <x:v>3863.70/6000.00</x:v>
      </x:c>
      <x:c r="F61" s="16" t="str">
        <x:v>8442.20/6000.00</x:v>
      </x:c>
      <x:c r="G61" s="16" t="str">
        <x:v>9112.70/6000.00</x:v>
      </x:c>
      <x:c r="H61" s="16" t="str">
        <x:v>10325.20/6000.00</x:v>
      </x:c>
      <x:c r="I61" s="16" t="str">
        <x:v>9703.50/6000.00</x:v>
      </x:c>
      <x:c r="J61" s="16" t="str">
        <x:v>8129.50/6000.00</x:v>
      </x:c>
      <x:c r="K61" s="16" t="str">
        <x:v>10609.00/6000.00</x:v>
      </x:c>
      <x:c r="L61" s="16" t="str">
        <x:v>9289.90/6000.00</x:v>
      </x:c>
      <x:c r="M61" s="16" t="str">
        <x:v>69475.70/48000.00</x:v>
      </x:c>
      <x:c r="N61" s="16" t="n">
        <x:v>0</x:v>
      </x:c>
    </x:row>
    <x:row r="62" ht="22" customHeight="1">
      <x:c r="A62" s="2" t="str"/>
      <x:c r="B62" s="2" t="str">
        <x:v>结转</x:v>
      </x:c>
      <x:c r="C62" s="7" t="n">
        <x:f>'9月奖金发放记录'!J93</x:f>
        <x:v>1000</x:v>
      </x:c>
      <x:c r="D62" s="2" t="str">
        <x:v>数据齐全</x:v>
      </x:c>
      <x:c r="E62" s="2"/>
      <x:c r="F62" s="2"/>
      <x:c r="G62" s="2"/>
      <x:c r="H62" s="2"/>
      <x:c r="I62" s="2"/>
      <x:c r="J62" s="2"/>
      <x:c r="K62" s="2"/>
      <x:c r="L62" s="2"/>
      <x:c r="M62" s="2"/>
      <x:c r="N62" s="2"/>
    </x:row>
    <x:row r="63" ht="22" customHeight="1">
      <x:c r="A63" s="2" t="str"/>
      <x:c r="B63" s="2" t="str">
        <x:v>结转余额</x:v>
      </x:c>
      <x:c r="C63" s="7" t="n">
        <x:v>0</x:v>
      </x:c>
      <x:c r="D63" s="2" t="str">
        <x:v>上期可用1期，本期剩余0期</x:v>
      </x:c>
      <x:c r="E63" s="2"/>
      <x:c r="F63" s="2"/>
      <x:c r="G63" s="2"/>
      <x:c r="H63" s="2"/>
      <x:c r="I63" s="2"/>
      <x:c r="J63" s="2"/>
      <x:c r="K63" s="2"/>
      <x:c r="L63" s="2"/>
      <x:c r="M63" s="2"/>
      <x:c r="N63" s="2"/>
    </x:row>
    <x:row r="64" ht="22" customHeight="1">
      <x:c r="A64" s="2"/>
      <x:c r="B64" s="2"/>
      <x:c r="C64" s="7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</x:row>
    <x:row r="65" ht="32" customHeight="1">
      <x:c r="A65" s="16" t="str">
        <x:v>粤A05776F</x:v>
      </x:c>
      <x:c r="B65" s="16" t="str">
        <x:v>羚牛100辆18T</x:v>
      </x:c>
      <x:c r="C65" s="17" t="n">
        <x:v>1000</x:v>
      </x:c>
      <x:c r="D65" s="16" t="str">
        <x:v>—</x:v>
      </x:c>
      <x:c r="E65" s="16" t="str">
        <x:v>—</x:v>
      </x:c>
      <x:c r="F65" s="16" t="str">
        <x:v>—</x:v>
      </x:c>
      <x:c r="G65" s="16" t="str">
        <x:v>—</x:v>
      </x:c>
      <x:c r="H65" s="16" t="str">
        <x:v>—</x:v>
      </x:c>
      <x:c r="I65" s="16" t="str">
        <x:v>—</x:v>
      </x:c>
      <x:c r="J65" s="16" t="str">
        <x:v>—</x:v>
      </x:c>
      <x:c r="K65" s="16" t="str">
        <x:v>—</x:v>
      </x:c>
      <x:c r="L65" s="16" t="str">
        <x:v>1804.20/4600.00</x:v>
      </x:c>
      <x:c r="M65" s="16" t="str">
        <x:v>1804.20/4600.00</x:v>
      </x:c>
      <x:c r="N65" s="16" t="n">
        <x:v>0</x:v>
      </x:c>
    </x:row>
    <x:row r="66" ht="22" customHeight="1">
      <x:c r="A66" s="2" t="str"/>
      <x:c r="B66" s="2" t="str">
        <x:v>本月未列入</x:v>
      </x:c>
      <x:c r="C66" s="7" t="n">
        <x:v>0</x:v>
      </x:c>
      <x:c r="D66" s="2" t="str">
        <x:v>现有条件未达到奖励资格</x:v>
      </x:c>
      <x:c r="E66" s="2"/>
      <x:c r="F66" s="2"/>
      <x:c r="G66" s="2"/>
      <x:c r="H66" s="2"/>
      <x:c r="I66" s="2"/>
      <x:c r="J66" s="2"/>
      <x:c r="K66" s="2"/>
      <x:c r="L66" s="2"/>
      <x:c r="M66" s="2"/>
      <x:c r="N66" s="2"/>
    </x:row>
    <x:row r="67" ht="22" customHeight="1">
      <x:c r="A67" s="2" t="str"/>
      <x:c r="B67" s="2" t="str">
        <x:v>结转余额</x:v>
      </x:c>
      <x:c r="C67" s="7" t="n">
        <x:v>0</x:v>
      </x:c>
      <x:c r="D67" s="2" t="str">
        <x:v>上期可用0期，本期剩余0期</x:v>
      </x:c>
      <x:c r="E67" s="2"/>
      <x:c r="F67" s="2"/>
      <x:c r="G67" s="2"/>
      <x:c r="H67" s="2"/>
      <x:c r="I67" s="2"/>
      <x:c r="J67" s="2"/>
      <x:c r="K67" s="2"/>
      <x:c r="L67" s="2"/>
      <x:c r="M67" s="2"/>
      <x:c r="N67" s="2"/>
    </x:row>
    <x:row r="68" ht="22" customHeight="1">
      <x:c r="A68" s="2"/>
      <x:c r="B68" s="2"/>
      <x:c r="C68" s="7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</x:row>
    <x:row r="69" ht="32" customHeight="1">
      <x:c r="A69" s="16" t="str">
        <x:v>粤A05876F</x:v>
      </x:c>
      <x:c r="B69" s="16" t="str">
        <x:v>羚牛100辆18T</x:v>
      </x:c>
      <x:c r="C69" s="17" t="n">
        <x:v>1000</x:v>
      </x:c>
      <x:c r="D69" s="16" t="str">
        <x:v>—</x:v>
      </x:c>
      <x:c r="E69" s="16" t="str">
        <x:v>—</x:v>
      </x:c>
      <x:c r="F69" s="16" t="str">
        <x:v>—</x:v>
      </x:c>
      <x:c r="G69" s="16" t="str">
        <x:v>—</x:v>
      </x:c>
      <x:c r="H69" s="16" t="str">
        <x:v>—</x:v>
      </x:c>
      <x:c r="I69" s="16" t="str">
        <x:v>—</x:v>
      </x:c>
      <x:c r="J69" s="16" t="str">
        <x:v>—</x:v>
      </x:c>
      <x:c r="K69" s="16" t="str">
        <x:v>1409.40/967.74</x:v>
      </x:c>
      <x:c r="L69" s="16" t="str">
        <x:v>285.80/6000.00</x:v>
      </x:c>
      <x:c r="M69" s="16" t="str">
        <x:v>1695.20/6967.74</x:v>
      </x:c>
      <x:c r="N69" s="16" t="n">
        <x:v>0</x:v>
      </x:c>
    </x:row>
    <x:row r="70" ht="22" customHeight="1">
      <x:c r="A70" s="2" t="str"/>
      <x:c r="B70" s="2" t="str">
        <x:v>本月未列入</x:v>
      </x:c>
      <x:c r="C70" s="7" t="n">
        <x:v>0</x:v>
      </x:c>
      <x:c r="D70" s="2" t="str">
        <x:v>现有条件未达到奖励资格</x:v>
      </x:c>
      <x:c r="E70" s="2"/>
      <x:c r="F70" s="2"/>
      <x:c r="G70" s="2"/>
      <x:c r="H70" s="2"/>
      <x:c r="I70" s="2"/>
      <x:c r="J70" s="2"/>
      <x:c r="K70" s="2"/>
      <x:c r="L70" s="2"/>
      <x:c r="M70" s="2"/>
      <x:c r="N70" s="2"/>
    </x:row>
    <x:row r="71" ht="22" customHeight="1">
      <x:c r="A71" s="2" t="str"/>
      <x:c r="B71" s="2" t="str">
        <x:v>结转余额</x:v>
      </x:c>
      <x:c r="C71" s="7" t="n">
        <x:v>0</x:v>
      </x:c>
      <x:c r="D71" s="2" t="str">
        <x:v>上期可用0期，本期剩余0期</x:v>
      </x:c>
      <x:c r="E71" s="2"/>
      <x:c r="F71" s="2"/>
      <x:c r="G71" s="2"/>
      <x:c r="H71" s="2"/>
      <x:c r="I71" s="2"/>
      <x:c r="J71" s="2"/>
      <x:c r="K71" s="2"/>
      <x:c r="L71" s="2"/>
      <x:c r="M71" s="2"/>
      <x:c r="N71" s="2"/>
    </x:row>
    <x:row r="72" ht="22" customHeight="1">
      <x:c r="A72" s="2"/>
      <x:c r="B72" s="2"/>
      <x:c r="C72" s="7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</x:row>
    <x:row r="73" ht="32" customHeight="1">
      <x:c r="A73" s="16" t="str">
        <x:v>粤A05925F</x:v>
      </x:c>
      <x:c r="B73" s="16" t="str">
        <x:v>羚牛100辆18T</x:v>
      </x:c>
      <x:c r="C73" s="17" t="n">
        <x:v>1000</x:v>
      </x:c>
      <x:c r="D73" s="16" t="str">
        <x:v>—</x:v>
      </x:c>
      <x:c r="E73" s="16" t="str">
        <x:v>—</x:v>
      </x:c>
      <x:c r="F73" s="16" t="str">
        <x:v>—</x:v>
      </x:c>
      <x:c r="G73" s="16" t="str">
        <x:v>—</x:v>
      </x:c>
      <x:c r="H73" s="16" t="str">
        <x:v>9071.40/4258.06</x:v>
      </x:c>
      <x:c r="I73" s="16" t="str">
        <x:v>11610.40/6000.00</x:v>
      </x:c>
      <x:c r="J73" s="16" t="str">
        <x:v>9948.10/6000.00</x:v>
      </x:c>
      <x:c r="K73" s="16" t="str">
        <x:v>8278.60/6000.00</x:v>
      </x:c>
      <x:c r="L73" s="16" t="str">
        <x:v>7193.60/6000.00</x:v>
      </x:c>
      <x:c r="M73" s="16" t="str">
        <x:v>46102.10/28258.06</x:v>
      </x:c>
      <x:c r="N73" s="16" t="n">
        <x:v>6</x:v>
      </x:c>
    </x:row>
    <x:row r="74" ht="22" customHeight="1">
      <x:c r="A74" s="2" t="str"/>
      <x:c r="B74" s="2" t="str">
        <x:v>当月</x:v>
      </x:c>
      <x:c r="C74" s="7" t="n">
        <x:f>'9月奖金发放记录'!J66</x:f>
        <x:v>1000</x:v>
      </x:c>
      <x:c r="D74" s="2" t="str">
        <x:v>按现有里程计算</x:v>
      </x:c>
      <x:c r="E74" s="2"/>
      <x:c r="F74" s="2"/>
      <x:c r="G74" s="2"/>
      <x:c r="H74" s="2"/>
      <x:c r="I74" s="2"/>
      <x:c r="J74" s="2"/>
      <x:c r="K74" s="2"/>
      <x:c r="L74" s="2"/>
      <x:c r="M74" s="2"/>
      <x:c r="N74" s="2"/>
    </x:row>
    <x:row r="75" ht="22" customHeight="1">
      <x:c r="A75" s="2" t="str"/>
      <x:c r="B75" s="2" t="str">
        <x:v>结转余额</x:v>
      </x:c>
      <x:c r="C75" s="7" t="n">
        <x:v>0</x:v>
      </x:c>
      <x:c r="D75" s="2" t="str">
        <x:v>上期可用0期，本期剩余0期</x:v>
      </x:c>
      <x:c r="E75" s="2"/>
      <x:c r="F75" s="2"/>
      <x:c r="G75" s="2"/>
      <x:c r="H75" s="2"/>
      <x:c r="I75" s="2"/>
      <x:c r="J75" s="2"/>
      <x:c r="K75" s="2"/>
      <x:c r="L75" s="2"/>
      <x:c r="M75" s="2"/>
      <x:c r="N75" s="2"/>
    </x:row>
    <x:row r="76" ht="22" customHeight="1">
      <x:c r="A76" s="2"/>
      <x:c r="B76" s="2"/>
      <x:c r="C76" s="7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</x:row>
    <x:row r="77" ht="32" customHeight="1">
      <x:c r="A77" s="16" t="str">
        <x:v>粤A05968F</x:v>
      </x:c>
      <x:c r="B77" s="16" t="str">
        <x:v>羚牛100辆18T</x:v>
      </x:c>
      <x:c r="C77" s="17" t="n">
        <x:v>1000</x:v>
      </x:c>
      <x:c r="D77" s="16" t="str">
        <x:v>492.40/580.65</x:v>
      </x:c>
      <x:c r="E77" s="16" t="str">
        <x:v>4886.80/6000.00</x:v>
      </x:c>
      <x:c r="F77" s="16" t="str">
        <x:v>3814.70/6000.00</x:v>
      </x:c>
      <x:c r="G77" s="16" t="str">
        <x:v>3768.30/6000.00</x:v>
      </x:c>
      <x:c r="H77" s="16" t="str">
        <x:v>3109.30/6000.00</x:v>
      </x:c>
      <x:c r="I77" s="16" t="str">
        <x:v>4472.40/6000.00</x:v>
      </x:c>
      <x:c r="J77" s="16" t="str">
        <x:v>2813.10/6000.00</x:v>
      </x:c>
      <x:c r="K77" s="16" t="str">
        <x:v>3983.50/6000.00</x:v>
      </x:c>
      <x:c r="L77" s="16" t="str">
        <x:v>4618.40/6000.00</x:v>
      </x:c>
      <x:c r="M77" s="16" t="str">
        <x:v>31958.90/48580.65</x:v>
      </x:c>
      <x:c r="N77" s="16" t="n">
        <x:v>1</x:v>
      </x:c>
    </x:row>
    <x:row r="78" ht="22" customHeight="1">
      <x:c r="A78" s="2" t="str"/>
      <x:c r="B78" s="2" t="str">
        <x:v>本月未列入</x:v>
      </x:c>
      <x:c r="C78" s="7" t="n">
        <x:v>0</x:v>
      </x:c>
      <x:c r="D78" s="2" t="str">
        <x:v>已有里程不足，待补数据后再判定</x:v>
      </x:c>
      <x:c r="E78" s="2"/>
      <x:c r="F78" s="2"/>
      <x:c r="G78" s="2"/>
      <x:c r="H78" s="2"/>
      <x:c r="I78" s="2"/>
      <x:c r="J78" s="2"/>
      <x:c r="K78" s="2"/>
      <x:c r="L78" s="2"/>
      <x:c r="M78" s="2"/>
      <x:c r="N78" s="2"/>
    </x:row>
    <x:row r="79" ht="22" customHeight="1">
      <x:c r="A79" s="2" t="str"/>
      <x:c r="B79" s="2" t="str">
        <x:v>结转余额</x:v>
      </x:c>
      <x:c r="C79" s="7" t="n">
        <x:v>0</x:v>
      </x:c>
      <x:c r="D79" s="2" t="str">
        <x:v>上期可用0期，本期剩余0期</x:v>
      </x:c>
      <x:c r="E79" s="2"/>
      <x:c r="F79" s="2"/>
      <x:c r="G79" s="2"/>
      <x:c r="H79" s="2"/>
      <x:c r="I79" s="2"/>
      <x:c r="J79" s="2"/>
      <x:c r="K79" s="2"/>
      <x:c r="L79" s="2"/>
      <x:c r="M79" s="2"/>
      <x:c r="N79" s="2"/>
    </x:row>
    <x:row r="80" ht="22" customHeight="1">
      <x:c r="A80" s="2"/>
      <x:c r="B80" s="2"/>
      <x:c r="C80" s="7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</x:row>
    <x:row r="81" ht="32" customHeight="1">
      <x:c r="A81" s="16" t="str">
        <x:v>粤A06290F</x:v>
      </x:c>
      <x:c r="B81" s="16" t="str">
        <x:v>羚牛100辆18T</x:v>
      </x:c>
      <x:c r="C81" s="17" t="n">
        <x:v>1000</x:v>
      </x:c>
      <x:c r="D81" s="16" t="str">
        <x:v>—</x:v>
      </x:c>
      <x:c r="E81" s="16" t="str">
        <x:v>—</x:v>
      </x:c>
      <x:c r="F81" s="16" t="str">
        <x:v>—</x:v>
      </x:c>
      <x:c r="G81" s="16" t="str">
        <x:v>—</x:v>
      </x:c>
      <x:c r="H81" s="16" t="str">
        <x:v>—</x:v>
      </x:c>
      <x:c r="I81" s="16" t="str">
        <x:v>—</x:v>
      </x:c>
      <x:c r="J81" s="16" t="str">
        <x:v>—</x:v>
      </x:c>
      <x:c r="K81" s="16" t="str">
        <x:v>—</x:v>
      </x:c>
      <x:c r="L81" s="16" t="str">
        <x:v>6257.80/6000.00</x:v>
      </x:c>
      <x:c r="M81" s="16" t="str">
        <x:v>6257.80/6000.00</x:v>
      </x:c>
      <x:c r="N81" s="16" t="n">
        <x:v>8</x:v>
      </x:c>
    </x:row>
    <x:row r="82" ht="22" customHeight="1">
      <x:c r="A82" s="2" t="str"/>
      <x:c r="B82" s="2" t="str">
        <x:v>当月</x:v>
      </x:c>
      <x:c r="C82" s="7" t="n">
        <x:f>'9月奖金发放记录'!J67</x:f>
        <x:v>1000</x:v>
      </x:c>
      <x:c r="D82" s="2" t="str">
        <x:v>按现有里程计算</x:v>
      </x:c>
      <x:c r="E82" s="2"/>
      <x:c r="F82" s="2"/>
      <x:c r="G82" s="2"/>
      <x:c r="H82" s="2"/>
      <x:c r="I82" s="2"/>
      <x:c r="J82" s="2"/>
      <x:c r="K82" s="2"/>
      <x:c r="L82" s="2"/>
      <x:c r="M82" s="2"/>
      <x:c r="N82" s="2"/>
    </x:row>
    <x:row r="83" ht="22" customHeight="1">
      <x:c r="A83" s="2" t="str"/>
      <x:c r="B83" s="2" t="str">
        <x:v>结转余额</x:v>
      </x:c>
      <x:c r="C83" s="7" t="n">
        <x:v>0</x:v>
      </x:c>
      <x:c r="D83" s="2" t="str">
        <x:v>上期可用0期，本期剩余0期</x:v>
      </x:c>
      <x:c r="E83" s="2"/>
      <x:c r="F83" s="2"/>
      <x:c r="G83" s="2"/>
      <x:c r="H83" s="2"/>
      <x:c r="I83" s="2"/>
      <x:c r="J83" s="2"/>
      <x:c r="K83" s="2"/>
      <x:c r="L83" s="2"/>
      <x:c r="M83" s="2"/>
      <x:c r="N83" s="2"/>
    </x:row>
    <x:row r="84" ht="22" customHeight="1">
      <x:c r="A84" s="2"/>
      <x:c r="B84" s="2"/>
      <x:c r="C84" s="7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</x:row>
    <x:row r="85" ht="32" customHeight="1">
      <x:c r="A85" s="16" t="str">
        <x:v>粤A06980F</x:v>
      </x:c>
      <x:c r="B85" s="16" t="str">
        <x:v>羚牛100辆18T</x:v>
      </x:c>
      <x:c r="C85" s="17" t="n">
        <x:v>1000</x:v>
      </x:c>
      <x:c r="D85" s="16" t="str">
        <x:v>0.00/2516.13</x:v>
      </x:c>
      <x:c r="E85" s="16" t="str">
        <x:v>1406.70/6000.00</x:v>
      </x:c>
      <x:c r="F85" s="16" t="str">
        <x:v>5552.90/6000.00</x:v>
      </x:c>
      <x:c r="G85" s="16" t="str">
        <x:v>1735.60/6000.00</x:v>
      </x:c>
      <x:c r="H85" s="16" t="str">
        <x:v>2321.40/6000.00</x:v>
      </x:c>
      <x:c r="I85" s="16" t="str">
        <x:v>1493.90/6000.00</x:v>
      </x:c>
      <x:c r="J85" s="16" t="str">
        <x:v>1375.70/6000.00</x:v>
      </x:c>
      <x:c r="K85" s="16" t="str">
        <x:v>3239.70/6000.00</x:v>
      </x:c>
      <x:c r="L85" s="16" t="str">
        <x:v>2562.30/6000.00</x:v>
      </x:c>
      <x:c r="M85" s="16" t="str">
        <x:v>19688.20/50516.13</x:v>
      </x:c>
      <x:c r="N85" s="16" t="n">
        <x:v>3</x:v>
      </x:c>
    </x:row>
    <x:row r="86" ht="22" customHeight="1">
      <x:c r="A86" s="2" t="str"/>
      <x:c r="B86" s="2" t="str">
        <x:v>本月未列入</x:v>
      </x:c>
      <x:c r="C86" s="7" t="n">
        <x:v>0</x:v>
      </x:c>
      <x:c r="D86" s="2" t="str">
        <x:v>已有里程不足，待补数据后再判定</x:v>
      </x:c>
      <x:c r="E86" s="2"/>
      <x:c r="F86" s="2"/>
      <x:c r="G86" s="2"/>
      <x:c r="H86" s="2"/>
      <x:c r="I86" s="2"/>
      <x:c r="J86" s="2"/>
      <x:c r="K86" s="2"/>
      <x:c r="L86" s="2"/>
      <x:c r="M86" s="2"/>
      <x:c r="N86" s="2"/>
    </x:row>
    <x:row r="87" ht="22" customHeight="1">
      <x:c r="A87" s="2" t="str"/>
      <x:c r="B87" s="2" t="str">
        <x:v>结转余额</x:v>
      </x:c>
      <x:c r="C87" s="7" t="n">
        <x:v>0</x:v>
      </x:c>
      <x:c r="D87" s="2" t="str">
        <x:v>上期可用0期，本期剩余0期</x:v>
      </x:c>
      <x:c r="E87" s="2"/>
      <x:c r="F87" s="2"/>
      <x:c r="G87" s="2"/>
      <x:c r="H87" s="2"/>
      <x:c r="I87" s="2"/>
      <x:c r="J87" s="2"/>
      <x:c r="K87" s="2"/>
      <x:c r="L87" s="2"/>
      <x:c r="M87" s="2"/>
      <x:c r="N87" s="2"/>
    </x:row>
    <x:row r="88" ht="22" customHeight="1">
      <x:c r="A88" s="2"/>
      <x:c r="B88" s="2"/>
      <x:c r="C88" s="7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</x:row>
    <x:row r="89" ht="32" customHeight="1">
      <x:c r="A89" s="16" t="str">
        <x:v>粤A07577F</x:v>
      </x:c>
      <x:c r="B89" s="16" t="str">
        <x:v>羚牛100辆18T</x:v>
      </x:c>
      <x:c r="C89" s="17" t="n">
        <x:v>1000</x:v>
      </x:c>
      <x:c r="D89" s="16" t="str">
        <x:v>—</x:v>
      </x:c>
      <x:c r="E89" s="16" t="str">
        <x:v>—</x:v>
      </x:c>
      <x:c r="F89" s="16" t="str">
        <x:v>—</x:v>
      </x:c>
      <x:c r="G89" s="16" t="str">
        <x:v>—</x:v>
      </x:c>
      <x:c r="H89" s="16" t="str">
        <x:v>—</x:v>
      </x:c>
      <x:c r="I89" s="16" t="str">
        <x:v>—</x:v>
      </x:c>
      <x:c r="J89" s="16" t="str">
        <x:v>—</x:v>
      </x:c>
      <x:c r="K89" s="16" t="str">
        <x:v>—</x:v>
      </x:c>
      <x:c r="L89" s="16" t="str">
        <x:v>913.90/1600.00</x:v>
      </x:c>
      <x:c r="M89" s="16" t="str">
        <x:v>913.90/1600.00</x:v>
      </x:c>
      <x:c r="N89" s="16" t="n">
        <x:v>0</x:v>
      </x:c>
    </x:row>
    <x:row r="90" ht="22" customHeight="1">
      <x:c r="A90" s="2" t="str"/>
      <x:c r="B90" s="2" t="str">
        <x:v>本月未列入</x:v>
      </x:c>
      <x:c r="C90" s="7" t="n">
        <x:v>0</x:v>
      </x:c>
      <x:c r="D90" s="2" t="str">
        <x:v>现有条件未达到奖励资格</x:v>
      </x:c>
      <x:c r="E90" s="2"/>
      <x:c r="F90" s="2"/>
      <x:c r="G90" s="2"/>
      <x:c r="H90" s="2"/>
      <x:c r="I90" s="2"/>
      <x:c r="J90" s="2"/>
      <x:c r="K90" s="2"/>
      <x:c r="L90" s="2"/>
      <x:c r="M90" s="2"/>
      <x:c r="N90" s="2"/>
    </x:row>
    <x:row r="91" ht="22" customHeight="1">
      <x:c r="A91" s="2" t="str"/>
      <x:c r="B91" s="2" t="str">
        <x:v>结转余额</x:v>
      </x:c>
      <x:c r="C91" s="7" t="n">
        <x:v>0</x:v>
      </x:c>
      <x:c r="D91" s="2" t="str">
        <x:v>上期可用0期，本期剩余0期</x:v>
      </x:c>
      <x:c r="E91" s="2"/>
      <x:c r="F91" s="2"/>
      <x:c r="G91" s="2"/>
      <x:c r="H91" s="2"/>
      <x:c r="I91" s="2"/>
      <x:c r="J91" s="2"/>
      <x:c r="K91" s="2"/>
      <x:c r="L91" s="2"/>
      <x:c r="M91" s="2"/>
      <x:c r="N91" s="2"/>
    </x:row>
    <x:row r="92" ht="22" customHeight="1">
      <x:c r="A92" s="2"/>
      <x:c r="B92" s="2"/>
      <x:c r="C92" s="7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</x:row>
    <x:row r="93" ht="32" customHeight="1">
      <x:c r="A93" s="16" t="str">
        <x:v>粤A08177F</x:v>
      </x:c>
      <x:c r="B93" s="16" t="str">
        <x:v>羚牛100辆18T</x:v>
      </x:c>
      <x:c r="C93" s="17" t="n">
        <x:v>1000</x:v>
      </x:c>
      <x:c r="D93" s="16" t="str">
        <x:v>—</x:v>
      </x:c>
      <x:c r="E93" s="16" t="str">
        <x:v>—</x:v>
      </x:c>
      <x:c r="F93" s="16" t="str">
        <x:v>1285.50/1354.84</x:v>
      </x:c>
      <x:c r="G93" s="16" t="str">
        <x:v>6370.40/6000.00</x:v>
      </x:c>
      <x:c r="H93" s="16" t="str">
        <x:v>6480.40/6000.00</x:v>
      </x:c>
      <x:c r="I93" s="16" t="str">
        <x:v>5822.60/6000.00</x:v>
      </x:c>
      <x:c r="J93" s="16" t="str">
        <x:v>4309.40/4451.61</x:v>
      </x:c>
      <x:c r="K93" s="16" t="str">
        <x:v>7112.10/6000.00</x:v>
      </x:c>
      <x:c r="L93" s="16" t="str">
        <x:v>1224.90/2200.00</x:v>
      </x:c>
      <x:c r="M93" s="16" t="str">
        <x:v>32605.30/32006.45</x:v>
      </x:c>
      <x:c r="N93" s="16" t="n">
        <x:v>0</x:v>
      </x:c>
    </x:row>
    <x:row r="94" ht="22" customHeight="1">
      <x:c r="A94" s="2" t="str"/>
      <x:c r="B94" s="2" t="str">
        <x:v>累计补发9月</x:v>
      </x:c>
      <x:c r="C94" s="7" t="n">
        <x:f>'9月奖金发放记录'!J167</x:f>
        <x:v>366.67</x:v>
      </x:c>
      <x:c r="D94" s="2" t="str">
        <x:v>数据齐全</x:v>
      </x:c>
      <x:c r="E94" s="2"/>
      <x:c r="F94" s="2"/>
      <x:c r="G94" s="2"/>
      <x:c r="H94" s="2"/>
      <x:c r="I94" s="2"/>
      <x:c r="J94" s="2"/>
      <x:c r="K94" s="2"/>
      <x:c r="L94" s="2"/>
      <x:c r="M94" s="2"/>
      <x:c r="N94" s="2"/>
    </x:row>
    <x:row r="95" ht="22" customHeight="1">
      <x:c r="A95" s="2" t="str"/>
      <x:c r="B95" s="2" t="str">
        <x:v>结转余额</x:v>
      </x:c>
      <x:c r="C95" s="7" t="n">
        <x:v>0</x:v>
      </x:c>
      <x:c r="D95" s="2" t="str">
        <x:v>上期可用0期，本期剩余0期</x:v>
      </x:c>
      <x:c r="E95" s="2"/>
      <x:c r="F95" s="2"/>
      <x:c r="G95" s="2"/>
      <x:c r="H95" s="2"/>
      <x:c r="I95" s="2"/>
      <x:c r="J95" s="2"/>
      <x:c r="K95" s="2"/>
      <x:c r="L95" s="2"/>
      <x:c r="M95" s="2"/>
      <x:c r="N95" s="2"/>
    </x:row>
    <x:row r="96" ht="22" customHeight="1">
      <x:c r="A96" s="2"/>
      <x:c r="B96" s="2"/>
      <x:c r="C96" s="7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</x:row>
    <x:row r="97" ht="32" customHeight="1">
      <x:c r="A97" s="16" t="str">
        <x:v>粤A08190F</x:v>
      </x:c>
      <x:c r="B97" s="16" t="str">
        <x:v>羚牛100辆18T</x:v>
      </x:c>
      <x:c r="C97" s="17" t="n">
        <x:v>1000</x:v>
      </x:c>
      <x:c r="D97" s="16" t="str">
        <x:v>—</x:v>
      </x:c>
      <x:c r="E97" s="16" t="str">
        <x:v>—</x:v>
      </x:c>
      <x:c r="F97" s="16" t="str">
        <x:v>—</x:v>
      </x:c>
      <x:c r="G97" s="16" t="str">
        <x:v>6537.60/6000.00</x:v>
      </x:c>
      <x:c r="H97" s="16" t="str">
        <x:v>4832.90/6000.00</x:v>
      </x:c>
      <x:c r="I97" s="16" t="str">
        <x:v>4095.80/6000.00</x:v>
      </x:c>
      <x:c r="J97" s="16" t="str">
        <x:v>2052.20/6000.00</x:v>
      </x:c>
      <x:c r="K97" s="16" t="str">
        <x:v>—</x:v>
      </x:c>
      <x:c r="L97" s="16" t="str">
        <x:v>5597.80/5400.00</x:v>
      </x:c>
      <x:c r="M97" s="16" t="str">
        <x:v>5597.80/5400.00</x:v>
      </x:c>
      <x:c r="N97" s="16" t="n">
        <x:v>1</x:v>
      </x:c>
    </x:row>
    <x:row r="98" ht="22" customHeight="1">
      <x:c r="A98" s="2" t="str"/>
      <x:c r="B98" s="2" t="str">
        <x:v>当月</x:v>
      </x:c>
      <x:c r="C98" s="7" t="n">
        <x:f>'9月奖金发放记录'!J68</x:f>
        <x:v>900</x:v>
      </x:c>
      <x:c r="D98" s="2" t="str">
        <x:v>按现有里程计算</x:v>
      </x:c>
      <x:c r="E98" s="2"/>
      <x:c r="F98" s="2"/>
      <x:c r="G98" s="2"/>
      <x:c r="H98" s="2"/>
      <x:c r="I98" s="2"/>
      <x:c r="J98" s="2"/>
      <x:c r="K98" s="2"/>
      <x:c r="L98" s="2"/>
      <x:c r="M98" s="2"/>
      <x:c r="N98" s="2"/>
    </x:row>
    <x:row r="99" ht="22" customHeight="1">
      <x:c r="A99" s="2" t="str"/>
      <x:c r="B99" s="2" t="str">
        <x:v>补发7月</x:v>
      </x:c>
      <x:c r="C99" s="7" t="n">
        <x:f>'9月奖金发放记录'!J154</x:f>
        <x:v>1000</x:v>
      </x:c>
      <x:c r="D99" s="2" t="str">
        <x:v>按现有里程计算</x:v>
      </x:c>
      <x:c r="E99" s="2"/>
      <x:c r="F99" s="2"/>
      <x:c r="G99" s="2"/>
      <x:c r="H99" s="2"/>
      <x:c r="I99" s="2"/>
      <x:c r="J99" s="2"/>
      <x:c r="K99" s="2"/>
      <x:c r="L99" s="2"/>
      <x:c r="M99" s="2"/>
      <x:c r="N99" s="2"/>
    </x:row>
    <x:row r="100" ht="22" customHeight="1">
      <x:c r="A100" s="2" t="str"/>
      <x:c r="B100" s="2" t="str">
        <x:v>结转余额</x:v>
      </x:c>
      <x:c r="C100" s="7" t="n">
        <x:v>0</x:v>
      </x:c>
      <x:c r="D100" s="2" t="str">
        <x:v>上期可用0期，本期剩余0期</x:v>
      </x:c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</x:row>
    <x:row r="101" ht="22" customHeight="1">
      <x:c r="A101" s="2"/>
      <x:c r="B101" s="2"/>
      <x:c r="C101" s="7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</x:row>
    <x:row r="102" ht="32" customHeight="1">
      <x:c r="A102" s="16" t="str">
        <x:v>粤A08391F</x:v>
      </x:c>
      <x:c r="B102" s="16" t="str">
        <x:v>羚牛100辆18T</x:v>
      </x:c>
      <x:c r="C102" s="17" t="n">
        <x:v>1000</x:v>
      </x:c>
      <x:c r="D102" s="16" t="str">
        <x:v>—</x:v>
      </x:c>
      <x:c r="E102" s="16" t="str">
        <x:v>—</x:v>
      </x:c>
      <x:c r="F102" s="16" t="str">
        <x:v>—</x:v>
      </x:c>
      <x:c r="G102" s="16" t="str">
        <x:v>—</x:v>
      </x:c>
      <x:c r="H102" s="16" t="str">
        <x:v>—</x:v>
      </x:c>
      <x:c r="I102" s="16" t="str">
        <x:v>1927.50/1400.00</x:v>
      </x:c>
      <x:c r="J102" s="16" t="str">
        <x:v>2421.40/6000.00</x:v>
      </x:c>
      <x:c r="K102" s="16" t="str">
        <x:v>5160.40/6000.00</x:v>
      </x:c>
      <x:c r="L102" s="16" t="str">
        <x:v>7532.40/6000.00</x:v>
      </x:c>
      <x:c r="M102" s="16" t="str">
        <x:v>17041.70/19400.00</x:v>
      </x:c>
      <x:c r="N102" s="16" t="n">
        <x:v>0</x:v>
      </x:c>
    </x:row>
    <x:row r="103" ht="22" customHeight="1">
      <x:c r="A103" s="2" t="str"/>
      <x:c r="B103" s="2" t="str">
        <x:v>当月</x:v>
      </x:c>
      <x:c r="C103" s="7" t="n">
        <x:f>'9月奖金发放记录'!J69</x:f>
        <x:v>1000</x:v>
      </x:c>
      <x:c r="D103" s="2" t="str">
        <x:v>数据齐全</x:v>
      </x:c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</x:row>
    <x:row r="104" ht="22" customHeight="1">
      <x:c r="A104" s="2" t="str"/>
      <x:c r="B104" s="2" t="str">
        <x:v>结转余额</x:v>
      </x:c>
      <x:c r="C104" s="7" t="n">
        <x:v>0</x:v>
      </x:c>
      <x:c r="D104" s="2" t="str">
        <x:v>上期可用0期，本期剩余0期</x:v>
      </x:c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</x:row>
    <x:row r="105" ht="22" customHeight="1">
      <x:c r="A105" s="2"/>
      <x:c r="B105" s="2"/>
      <x:c r="C105" s="7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</x:row>
    <x:row r="106" ht="32" customHeight="1">
      <x:c r="A106" s="16" t="str">
        <x:v>粤A08500F</x:v>
      </x:c>
      <x:c r="B106" s="16" t="str">
        <x:v>羚牛100辆18T</x:v>
      </x:c>
      <x:c r="C106" s="17" t="n">
        <x:v>1000</x:v>
      </x:c>
      <x:c r="D106" s="16" t="str">
        <x:v>2277.00/4258.06</x:v>
      </x:c>
      <x:c r="E106" s="16" t="str">
        <x:v>2362.00/6000.00</x:v>
      </x:c>
      <x:c r="F106" s="16" t="str">
        <x:v>6939.50/6000.00</x:v>
      </x:c>
      <x:c r="G106" s="16" t="str">
        <x:v>9570.00/6000.00</x:v>
      </x:c>
      <x:c r="H106" s="16" t="str">
        <x:v>6526.50/6000.00</x:v>
      </x:c>
      <x:c r="I106" s="16" t="str">
        <x:v>12648.60/6000.00</x:v>
      </x:c>
      <x:c r="J106" s="16" t="str">
        <x:v>11326.10/6000.00</x:v>
      </x:c>
      <x:c r="K106" s="16" t="str">
        <x:v>12390.80/6000.00</x:v>
      </x:c>
      <x:c r="L106" s="16" t="str">
        <x:v>12547.30/6000.00</x:v>
      </x:c>
      <x:c r="M106" s="16" t="str">
        <x:v>76587.80/52258.06</x:v>
      </x:c>
      <x:c r="N106" s="16" t="n">
        <x:v>0</x:v>
      </x:c>
    </x:row>
    <x:row r="107" ht="22" customHeight="1">
      <x:c r="A107" s="2" t="str"/>
      <x:c r="B107" s="2" t="str">
        <x:v>结转</x:v>
      </x:c>
      <x:c r="C107" s="7" t="n">
        <x:f>'9月奖金发放记录'!J94</x:f>
        <x:v>1000</x:v>
      </x:c>
      <x:c r="D107" s="2" t="str">
        <x:v>数据齐全</x:v>
      </x:c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</x:row>
    <x:row r="108" ht="22" customHeight="1">
      <x:c r="A108" s="2" t="str"/>
      <x:c r="B108" s="2" t="str">
        <x:v>结转余额</x:v>
      </x:c>
      <x:c r="C108" s="7" t="n">
        <x:v>2</x:v>
      </x:c>
      <x:c r="D108" s="2" t="str">
        <x:v>上期可用1期，本期剩余2期</x:v>
      </x:c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</x:row>
    <x:row r="109" ht="22" customHeight="1">
      <x:c r="A109" s="2"/>
      <x:c r="B109" s="2"/>
      <x:c r="C109" s="7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</x:row>
    <x:row r="110" ht="32" customHeight="1">
      <x:c r="A110" s="16" t="str">
        <x:v>粤A08506F</x:v>
      </x:c>
      <x:c r="B110" s="16" t="str">
        <x:v>羚牛100辆18T</x:v>
      </x:c>
      <x:c r="C110" s="17" t="n">
        <x:v>1000</x:v>
      </x:c>
      <x:c r="D110" s="16" t="str">
        <x:v>—</x:v>
      </x:c>
      <x:c r="E110" s="16" t="str">
        <x:v>—</x:v>
      </x:c>
      <x:c r="F110" s="16" t="str">
        <x:v>—</x:v>
      </x:c>
      <x:c r="G110" s="16" t="str">
        <x:v>—</x:v>
      </x:c>
      <x:c r="H110" s="16" t="str">
        <x:v>—</x:v>
      </x:c>
      <x:c r="I110" s="16" t="str">
        <x:v>—</x:v>
      </x:c>
      <x:c r="J110" s="16" t="str">
        <x:v>—</x:v>
      </x:c>
      <x:c r="K110" s="16" t="str">
        <x:v>—</x:v>
      </x:c>
      <x:c r="L110" s="16" t="str">
        <x:v>1024.10/1600.00</x:v>
      </x:c>
      <x:c r="M110" s="16" t="str">
        <x:v>1024.10/1600.00</x:v>
      </x:c>
      <x:c r="N110" s="16" t="n">
        <x:v>0</x:v>
      </x:c>
    </x:row>
    <x:row r="111" ht="22" customHeight="1">
      <x:c r="A111" s="2" t="str"/>
      <x:c r="B111" s="2" t="str">
        <x:v>本月未列入</x:v>
      </x:c>
      <x:c r="C111" s="7" t="n">
        <x:v>0</x:v>
      </x:c>
      <x:c r="D111" s="2" t="str">
        <x:v>现有条件未达到奖励资格</x:v>
      </x:c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</x:row>
    <x:row r="112" ht="22" customHeight="1">
      <x:c r="A112" s="2" t="str"/>
      <x:c r="B112" s="2" t="str">
        <x:v>结转余额</x:v>
      </x:c>
      <x:c r="C112" s="7" t="n">
        <x:v>0</x:v>
      </x:c>
      <x:c r="D112" s="2" t="str">
        <x:v>上期可用0期，本期剩余0期</x:v>
      </x:c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</x:row>
    <x:row r="113" ht="22" customHeight="1">
      <x:c r="A113" s="2"/>
      <x:c r="B113" s="2"/>
      <x:c r="C113" s="7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</x:row>
    <x:row r="114" ht="32" customHeight="1">
      <x:c r="A114" s="16" t="str">
        <x:v>粤A08569F</x:v>
      </x:c>
      <x:c r="B114" s="16" t="str">
        <x:v>羚牛100辆18T</x:v>
      </x:c>
      <x:c r="C114" s="17" t="n">
        <x:v>1000</x:v>
      </x:c>
      <x:c r="D114" s="16" t="str">
        <x:v>0.00/2516.13</x:v>
      </x:c>
      <x:c r="E114" s="16" t="str">
        <x:v>2938.60/6000.00</x:v>
      </x:c>
      <x:c r="F114" s="16" t="str">
        <x:v>6694.70/6000.00</x:v>
      </x:c>
      <x:c r="G114" s="16" t="str">
        <x:v>2201.20/6000.00</x:v>
      </x:c>
      <x:c r="H114" s="16" t="str">
        <x:v>2073.20/6000.00</x:v>
      </x:c>
      <x:c r="I114" s="16" t="str">
        <x:v>1571.20/6000.00</x:v>
      </x:c>
      <x:c r="J114" s="16" t="str">
        <x:v>1638.30/6000.00</x:v>
      </x:c>
      <x:c r="K114" s="16" t="str">
        <x:v>3472.90/6000.00</x:v>
      </x:c>
      <x:c r="L114" s="16" t="str">
        <x:v>3673.90/6000.00</x:v>
      </x:c>
      <x:c r="M114" s="16" t="str">
        <x:v>24264.00/50516.13</x:v>
      </x:c>
      <x:c r="N114" s="16" t="n">
        <x:v>2</x:v>
      </x:c>
    </x:row>
    <x:row r="115" ht="22" customHeight="1">
      <x:c r="A115" s="2" t="str"/>
      <x:c r="B115" s="2" t="str">
        <x:v>本月未列入</x:v>
      </x:c>
      <x:c r="C115" s="7" t="n">
        <x:v>0</x:v>
      </x:c>
      <x:c r="D115" s="2" t="str">
        <x:v>已有里程不足，待补数据后再判定</x:v>
      </x:c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</x:row>
    <x:row r="116" ht="22" customHeight="1">
      <x:c r="A116" s="2" t="str"/>
      <x:c r="B116" s="2" t="str">
        <x:v>结转余额</x:v>
      </x:c>
      <x:c r="C116" s="7" t="n">
        <x:v>0</x:v>
      </x:c>
      <x:c r="D116" s="2" t="str">
        <x:v>上期可用0期，本期剩余0期</x:v>
      </x:c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</x:row>
    <x:row r="117" ht="22" customHeight="1">
      <x:c r="A117" s="2"/>
      <x:c r="B117" s="2"/>
      <x:c r="C117" s="7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</x:row>
    <x:row r="118" ht="32" customHeight="1">
      <x:c r="A118" s="16" t="str">
        <x:v>粤A08681F</x:v>
      </x:c>
      <x:c r="B118" s="16" t="str">
        <x:v>羚牛100辆18T</x:v>
      </x:c>
      <x:c r="C118" s="17" t="n">
        <x:v>1000</x:v>
      </x:c>
      <x:c r="D118" s="16" t="str">
        <x:v>—</x:v>
      </x:c>
      <x:c r="E118" s="16" t="str">
        <x:v>—</x:v>
      </x:c>
      <x:c r="F118" s="16" t="str">
        <x:v>—</x:v>
      </x:c>
      <x:c r="G118" s="16" t="str">
        <x:v>—</x:v>
      </x:c>
      <x:c r="H118" s="16" t="str">
        <x:v>—</x:v>
      </x:c>
      <x:c r="I118" s="16" t="str">
        <x:v>—</x:v>
      </x:c>
      <x:c r="J118" s="16" t="str">
        <x:v>—</x:v>
      </x:c>
      <x:c r="K118" s="16" t="str">
        <x:v>—</x:v>
      </x:c>
      <x:c r="L118" s="16" t="str">
        <x:v>1121.60/1600.00</x:v>
      </x:c>
      <x:c r="M118" s="16" t="str">
        <x:v>1121.60/1600.00</x:v>
      </x:c>
      <x:c r="N118" s="16" t="n">
        <x:v>0</x:v>
      </x:c>
    </x:row>
    <x:row r="119" ht="22" customHeight="1">
      <x:c r="A119" s="2" t="str"/>
      <x:c r="B119" s="2" t="str">
        <x:v>本月未列入</x:v>
      </x:c>
      <x:c r="C119" s="7" t="n">
        <x:v>0</x:v>
      </x:c>
      <x:c r="D119" s="2" t="str">
        <x:v>现有条件未达到奖励资格</x:v>
      </x:c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</x:row>
    <x:row r="120" ht="22" customHeight="1">
      <x:c r="A120" s="2" t="str"/>
      <x:c r="B120" s="2" t="str">
        <x:v>结转余额</x:v>
      </x:c>
      <x:c r="C120" s="7" t="n">
        <x:v>0</x:v>
      </x:c>
      <x:c r="D120" s="2" t="str">
        <x:v>上期可用0期，本期剩余0期</x:v>
      </x:c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</x:row>
    <x:row r="121" ht="22" customHeight="1">
      <x:c r="A121" s="2"/>
      <x:c r="B121" s="2"/>
      <x:c r="C121" s="7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</x:row>
    <x:row r="122" ht="32" customHeight="1">
      <x:c r="A122" s="16" t="str">
        <x:v>粤A08796F</x:v>
      </x:c>
      <x:c r="B122" s="16" t="str">
        <x:v>羚牛100辆18T</x:v>
      </x:c>
      <x:c r="C122" s="17" t="n">
        <x:v>1000</x:v>
      </x:c>
      <x:c r="D122" s="16" t="str">
        <x:v>—</x:v>
      </x:c>
      <x:c r="E122" s="16" t="str">
        <x:v>—</x:v>
      </x:c>
      <x:c r="F122" s="16" t="str">
        <x:v>—</x:v>
      </x:c>
      <x:c r="G122" s="16" t="str">
        <x:v>—</x:v>
      </x:c>
      <x:c r="H122" s="16" t="str">
        <x:v>—</x:v>
      </x:c>
      <x:c r="I122" s="16" t="str">
        <x:v>—</x:v>
      </x:c>
      <x:c r="J122" s="16" t="str">
        <x:v>—</x:v>
      </x:c>
      <x:c r="K122" s="16" t="str">
        <x:v>137.40/2322.58</x:v>
      </x:c>
      <x:c r="L122" s="16" t="str">
        <x:v>81.70/6000.00</x:v>
      </x:c>
      <x:c r="M122" s="16" t="str">
        <x:v>219.10/8322.58</x:v>
      </x:c>
      <x:c r="N122" s="16" t="n">
        <x:v>0</x:v>
      </x:c>
    </x:row>
    <x:row r="123" ht="22" customHeight="1">
      <x:c r="A123" s="2" t="str"/>
      <x:c r="B123" s="2" t="str">
        <x:v>本月未列入</x:v>
      </x:c>
      <x:c r="C123" s="7" t="n">
        <x:v>0</x:v>
      </x:c>
      <x:c r="D123" s="2" t="str">
        <x:v>现有条件未达到奖励资格</x:v>
      </x:c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</x:row>
    <x:row r="124" ht="22" customHeight="1">
      <x:c r="A124" s="2" t="str"/>
      <x:c r="B124" s="2" t="str">
        <x:v>结转余额</x:v>
      </x:c>
      <x:c r="C124" s="7" t="n">
        <x:v>0</x:v>
      </x:c>
      <x:c r="D124" s="2" t="str">
        <x:v>上期可用0期，本期剩余0期</x:v>
      </x:c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</x:row>
    <x:row r="125" ht="22" customHeight="1">
      <x:c r="A125" s="2"/>
      <x:c r="B125" s="2"/>
      <x:c r="C125" s="7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</x:row>
    <x:row r="126" ht="32" customHeight="1">
      <x:c r="A126" s="16" t="str">
        <x:v>粤A08968F</x:v>
      </x:c>
      <x:c r="B126" s="16" t="str">
        <x:v>羚牛100辆18T</x:v>
      </x:c>
      <x:c r="C126" s="17" t="n">
        <x:v>1000</x:v>
      </x:c>
      <x:c r="D126" s="16" t="str">
        <x:v>—</x:v>
      </x:c>
      <x:c r="E126" s="16" t="str">
        <x:v>—</x:v>
      </x:c>
      <x:c r="F126" s="16" t="str">
        <x:v>3133.20/5225.81</x:v>
      </x:c>
      <x:c r="G126" s="16" t="str">
        <x:v>3612.60/6000.00</x:v>
      </x:c>
      <x:c r="H126" s="16" t="str">
        <x:v>2064.70/6000.00</x:v>
      </x:c>
      <x:c r="I126" s="16" t="str">
        <x:v>5281.40/6000.00</x:v>
      </x:c>
      <x:c r="J126" s="16" t="str">
        <x:v>1644.00/6000.00</x:v>
      </x:c>
      <x:c r="K126" s="16" t="str">
        <x:v>3439.90/6000.00</x:v>
      </x:c>
      <x:c r="L126" s="16" t="str">
        <x:v>1659.17/6000.00</x:v>
      </x:c>
      <x:c r="M126" s="16" t="str">
        <x:v>20834.97/41225.81</x:v>
      </x:c>
      <x:c r="N126" s="16" t="n">
        <x:v>0</x:v>
      </x:c>
    </x:row>
    <x:row r="127" ht="22" customHeight="1">
      <x:c r="A127" s="2" t="str"/>
      <x:c r="B127" s="2" t="str">
        <x:v>本月未列入</x:v>
      </x:c>
      <x:c r="C127" s="7" t="n">
        <x:v>0</x:v>
      </x:c>
      <x:c r="D127" s="2" t="str">
        <x:v>现有条件未达到奖励资格</x:v>
      </x:c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</x:row>
    <x:row r="128" ht="22" customHeight="1">
      <x:c r="A128" s="2" t="str"/>
      <x:c r="B128" s="2" t="str">
        <x:v>结转余额</x:v>
      </x:c>
      <x:c r="C128" s="7" t="n">
        <x:v>0</x:v>
      </x:c>
      <x:c r="D128" s="2" t="str">
        <x:v>上期可用0期，本期剩余0期</x:v>
      </x:c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</x:row>
    <x:row r="129" ht="22" customHeight="1">
      <x:c r="A129" s="2"/>
      <x:c r="B129" s="2"/>
      <x:c r="C129" s="7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</x:row>
    <x:row r="130" ht="32" customHeight="1">
      <x:c r="A130" s="16" t="str">
        <x:v>粤A09369F</x:v>
      </x:c>
      <x:c r="B130" s="16" t="str">
        <x:v>羚牛100辆18T</x:v>
      </x:c>
      <x:c r="C130" s="17" t="n">
        <x:v>1000</x:v>
      </x:c>
      <x:c r="D130" s="16" t="str">
        <x:v>—</x:v>
      </x:c>
      <x:c r="E130" s="16" t="str">
        <x:v>—</x:v>
      </x:c>
      <x:c r="F130" s="16" t="str">
        <x:v>—</x:v>
      </x:c>
      <x:c r="G130" s="16" t="str">
        <x:v>2462.60/2000.00</x:v>
      </x:c>
      <x:c r="H130" s="16" t="str">
        <x:v>10433.50/6000.00</x:v>
      </x:c>
      <x:c r="I130" s="16" t="str">
        <x:v>8075.40/6000.00</x:v>
      </x:c>
      <x:c r="J130" s="16" t="str">
        <x:v>2969.20/5419.35</x:v>
      </x:c>
      <x:c r="K130" s="16" t="str">
        <x:v>1313.80/2129.03</x:v>
      </x:c>
      <x:c r="L130" s="16" t="str">
        <x:v>139.00/6000.00</x:v>
      </x:c>
      <x:c r="M130" s="16" t="str">
        <x:v>25393.50/27548.38</x:v>
      </x:c>
      <x:c r="N130" s="16" t="n">
        <x:v>1</x:v>
      </x:c>
    </x:row>
    <x:row r="131" ht="22" customHeight="1">
      <x:c r="A131" s="2" t="str"/>
      <x:c r="B131" s="2" t="str">
        <x:v>本月未列入</x:v>
      </x:c>
      <x:c r="C131" s="7" t="n">
        <x:v>0</x:v>
      </x:c>
      <x:c r="D131" s="2" t="str">
        <x:v>已有里程不足，待补数据后再判定</x:v>
      </x:c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</x:row>
    <x:row r="132" ht="22" customHeight="1">
      <x:c r="A132" s="2" t="str"/>
      <x:c r="B132" s="2" t="str">
        <x:v>结转余额</x:v>
      </x:c>
      <x:c r="C132" s="7" t="n">
        <x:v>0</x:v>
      </x:c>
      <x:c r="D132" s="2" t="str">
        <x:v>上期可用0期，本期剩余0期</x:v>
      </x:c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</x:row>
    <x:row r="133" ht="22" customHeight="1">
      <x:c r="A133" s="2"/>
      <x:c r="B133" s="2"/>
      <x:c r="C133" s="7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</x:row>
    <x:row r="134" ht="32" customHeight="1">
      <x:c r="A134" s="16" t="str">
        <x:v>粤A09620F</x:v>
      </x:c>
      <x:c r="B134" s="16" t="str">
        <x:v>羚牛100辆18T</x:v>
      </x:c>
      <x:c r="C134" s="17" t="n">
        <x:v>1000</x:v>
      </x:c>
      <x:c r="D134" s="16" t="str">
        <x:v>—</x:v>
      </x:c>
      <x:c r="E134" s="16" t="str">
        <x:v>—</x:v>
      </x:c>
      <x:c r="F134" s="16" t="str">
        <x:v>—</x:v>
      </x:c>
      <x:c r="G134" s="16" t="str">
        <x:v>—</x:v>
      </x:c>
      <x:c r="H134" s="16" t="str">
        <x:v>—</x:v>
      </x:c>
      <x:c r="I134" s="16" t="str">
        <x:v>—</x:v>
      </x:c>
      <x:c r="J134" s="16" t="str">
        <x:v>—</x:v>
      </x:c>
      <x:c r="K134" s="16" t="str">
        <x:v>—</x:v>
      </x:c>
      <x:c r="L134" s="16" t="str">
        <x:v>1698.50/4200.00</x:v>
      </x:c>
      <x:c r="M134" s="16" t="str">
        <x:v>1698.50/4200.00</x:v>
      </x:c>
      <x:c r="N134" s="16" t="n">
        <x:v>1</x:v>
      </x:c>
    </x:row>
    <x:row r="135" ht="22" customHeight="1">
      <x:c r="A135" s="2" t="str"/>
      <x:c r="B135" s="2" t="str">
        <x:v>本月未列入</x:v>
      </x:c>
      <x:c r="C135" s="7" t="n">
        <x:v>0</x:v>
      </x:c>
      <x:c r="D135" s="2" t="str">
        <x:v>已有里程不足，待补数据后再判定</x:v>
      </x:c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</x:row>
    <x:row r="136" ht="22" customHeight="1">
      <x:c r="A136" s="2" t="str"/>
      <x:c r="B136" s="2" t="str">
        <x:v>结转余额</x:v>
      </x:c>
      <x:c r="C136" s="7" t="n">
        <x:v>0</x:v>
      </x:c>
      <x:c r="D136" s="2" t="str">
        <x:v>上期可用0期，本期剩余0期</x:v>
      </x:c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</x:row>
    <x:row r="137" ht="22" customHeight="1">
      <x:c r="A137" s="2"/>
      <x:c r="B137" s="2"/>
      <x:c r="C137" s="7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</x:row>
    <x:row r="138" ht="32" customHeight="1">
      <x:c r="A138" s="16" t="str">
        <x:v>粤A09956F</x:v>
      </x:c>
      <x:c r="B138" s="16" t="str">
        <x:v>羚牛100辆18T</x:v>
      </x:c>
      <x:c r="C138" s="17" t="n">
        <x:v>1000</x:v>
      </x:c>
      <x:c r="D138" s="16" t="str">
        <x:v>—</x:v>
      </x:c>
      <x:c r="E138" s="16" t="str">
        <x:v>—</x:v>
      </x:c>
      <x:c r="F138" s="16" t="str">
        <x:v>—</x:v>
      </x:c>
      <x:c r="G138" s="16" t="str">
        <x:v>4180.10/3200.00</x:v>
      </x:c>
      <x:c r="H138" s="16" t="str">
        <x:v>6413.20/6000.00</x:v>
      </x:c>
      <x:c r="I138" s="16" t="str">
        <x:v>6624.70/6000.00</x:v>
      </x:c>
      <x:c r="J138" s="16" t="str">
        <x:v>684.40/6000.00</x:v>
      </x:c>
      <x:c r="K138" s="16" t="str">
        <x:v>582.20/6000.00</x:v>
      </x:c>
      <x:c r="L138" s="16" t="str">
        <x:v>670.50/6000.00</x:v>
      </x:c>
      <x:c r="M138" s="16" t="str">
        <x:v>19155.10/33200.00</x:v>
      </x:c>
      <x:c r="N138" s="16" t="n">
        <x:v>0</x:v>
      </x:c>
    </x:row>
    <x:row r="139" ht="22" customHeight="1">
      <x:c r="A139" s="2" t="str"/>
      <x:c r="B139" s="2" t="str">
        <x:v>本月未列入</x:v>
      </x:c>
      <x:c r="C139" s="7" t="n">
        <x:v>0</x:v>
      </x:c>
      <x:c r="D139" s="2" t="str">
        <x:v>现有条件未达到奖励资格</x:v>
      </x:c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</x:row>
    <x:row r="140" ht="22" customHeight="1">
      <x:c r="A140" s="2" t="str"/>
      <x:c r="B140" s="2" t="str">
        <x:v>结转余额</x:v>
      </x:c>
      <x:c r="C140" s="7" t="n">
        <x:v>0</x:v>
      </x:c>
      <x:c r="D140" s="2" t="str">
        <x:v>上期可用0期，本期剩余0期</x:v>
      </x:c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</x:row>
    <x:row r="141" ht="22" customHeight="1">
      <x:c r="A141" s="2"/>
      <x:c r="B141" s="2"/>
      <x:c r="C141" s="7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</x:row>
    <x:row r="142" ht="32" customHeight="1">
      <x:c r="A142" s="16" t="str">
        <x:v>粤AGP3503</x:v>
      </x:c>
      <x:c r="B142" s="16" t="str">
        <x:v>羚牛136辆4.5T冷链车</x:v>
      </x:c>
      <x:c r="C142" s="17" t="n">
        <x:v>300</x:v>
      </x:c>
      <x:c r="D142" s="16" t="str">
        <x:v>—</x:v>
      </x:c>
      <x:c r="E142" s="16" t="str">
        <x:v>—</x:v>
      </x:c>
      <x:c r="F142" s="16" t="str">
        <x:v>—</x:v>
      </x:c>
      <x:c r="G142" s="16" t="str">
        <x:v>—</x:v>
      </x:c>
      <x:c r="H142" s="16" t="str">
        <x:v>—</x:v>
      </x:c>
      <x:c r="I142" s="16" t="str">
        <x:v>—</x:v>
      </x:c>
      <x:c r="J142" s="16" t="str">
        <x:v>—</x:v>
      </x:c>
      <x:c r="K142" s="16" t="str">
        <x:v>10934.60/4193.55</x:v>
      </x:c>
      <x:c r="L142" s="16" t="str">
        <x:v>7143.10/5000.00</x:v>
      </x:c>
      <x:c r="M142" s="16" t="str">
        <x:v>18077.70/9193.55</x:v>
      </x:c>
      <x:c r="N142" s="16" t="n">
        <x:v>4</x:v>
      </x:c>
    </x:row>
    <x:row r="143" ht="22" customHeight="1">
      <x:c r="A143" s="2" t="str"/>
      <x:c r="B143" s="2" t="str">
        <x:v>结转</x:v>
      </x:c>
      <x:c r="C143" s="7" t="n">
        <x:f>'9月奖金发放记录'!J95</x:f>
        <x:v>300</x:v>
      </x:c>
      <x:c r="D143" s="2" t="str">
        <x:v>按现有里程计算</x:v>
      </x:c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</x:row>
    <x:row r="144" ht="22" customHeight="1">
      <x:c r="A144" s="2" t="str"/>
      <x:c r="B144" s="2" t="str">
        <x:v>结转余额</x:v>
      </x:c>
      <x:c r="C144" s="7" t="n">
        <x:v>0</x:v>
      </x:c>
      <x:c r="D144" s="2" t="str">
        <x:v>上期可用1期，本期剩余0期</x:v>
      </x:c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</x:row>
    <x:row r="145" ht="22" customHeight="1">
      <x:c r="A145" s="2"/>
      <x:c r="B145" s="2"/>
      <x:c r="C145" s="7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</x:row>
    <x:row r="146" ht="32" customHeight="1">
      <x:c r="A146" s="16" t="str">
        <x:v>粤AGP3627</x:v>
      </x:c>
      <x:c r="B146" s="16" t="str">
        <x:v>羚牛136辆4.5T冷链车</x:v>
      </x:c>
      <x:c r="C146" s="17" t="n">
        <x:v>260</x:v>
      </x:c>
      <x:c r="D146" s="16" t="str">
        <x:v>—</x:v>
      </x:c>
      <x:c r="E146" s="16" t="str">
        <x:v>—</x:v>
      </x:c>
      <x:c r="F146" s="16" t="str">
        <x:v>—</x:v>
      </x:c>
      <x:c r="G146" s="16" t="str">
        <x:v>—</x:v>
      </x:c>
      <x:c r="H146" s="16" t="str">
        <x:v>—</x:v>
      </x:c>
      <x:c r="I146" s="16" t="str">
        <x:v>—</x:v>
      </x:c>
      <x:c r="J146" s="16" t="str">
        <x:v>—</x:v>
      </x:c>
      <x:c r="K146" s="16" t="str">
        <x:v>—</x:v>
      </x:c>
      <x:c r="L146" s="16" t="str">
        <x:v>10963.30/5000.00</x:v>
      </x:c>
      <x:c r="M146" s="16" t="str">
        <x:v>10963.30/5000.00</x:v>
      </x:c>
      <x:c r="N146" s="16" t="n">
        <x:v>1</x:v>
      </x:c>
    </x:row>
    <x:row r="147" ht="22" customHeight="1">
      <x:c r="A147" s="2" t="str"/>
      <x:c r="B147" s="2" t="str">
        <x:v>当月</x:v>
      </x:c>
      <x:c r="C147" s="7" t="n">
        <x:f>'9月奖金发放记录'!J70</x:f>
        <x:v>260</x:v>
      </x:c>
      <x:c r="D147" s="2" t="str">
        <x:v>按现有里程计算</x:v>
      </x:c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</x:row>
    <x:row r="148" ht="22" customHeight="1">
      <x:c r="A148" s="2" t="str"/>
      <x:c r="B148" s="2" t="str">
        <x:v>结转余额</x:v>
      </x:c>
      <x:c r="C148" s="7" t="n">
        <x:v>1</x:v>
      </x:c>
      <x:c r="D148" s="2" t="str">
        <x:v>上期可用0期，本期剩余1期</x:v>
      </x:c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</x:row>
    <x:row r="149" ht="22" customHeight="1">
      <x:c r="A149" s="2"/>
      <x:c r="B149" s="2"/>
      <x:c r="C149" s="7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</x:row>
    <x:row r="150" ht="32" customHeight="1">
      <x:c r="A150" s="16" t="str">
        <x:v>粤AGP3692</x:v>
      </x:c>
      <x:c r="B150" s="16" t="str">
        <x:v>羚牛136辆4.5T冷链车</x:v>
      </x:c>
      <x:c r="C150" s="17" t="n">
        <x:v>260</x:v>
      </x:c>
      <x:c r="D150" s="16" t="str">
        <x:v>—</x:v>
      </x:c>
      <x:c r="E150" s="16" t="str">
        <x:v>—</x:v>
      </x:c>
      <x:c r="F150" s="16" t="str">
        <x:v>—</x:v>
      </x:c>
      <x:c r="G150" s="16" t="str">
        <x:v>—</x:v>
      </x:c>
      <x:c r="H150" s="16" t="str">
        <x:v>—</x:v>
      </x:c>
      <x:c r="I150" s="16" t="str">
        <x:v>—</x:v>
      </x:c>
      <x:c r="J150" s="16" t="str">
        <x:v>—</x:v>
      </x:c>
      <x:c r="K150" s="16" t="str">
        <x:v>—</x:v>
      </x:c>
      <x:c r="L150" s="16" t="str">
        <x:v>11651.10/5000.00</x:v>
      </x:c>
      <x:c r="M150" s="16" t="str">
        <x:v>11651.10/5000.00</x:v>
      </x:c>
      <x:c r="N150" s="16" t="n">
        <x:v>1</x:v>
      </x:c>
    </x:row>
    <x:row r="151" ht="22" customHeight="1">
      <x:c r="A151" s="2" t="str"/>
      <x:c r="B151" s="2" t="str">
        <x:v>当月</x:v>
      </x:c>
      <x:c r="C151" s="7" t="n">
        <x:f>'9月奖金发放记录'!J71</x:f>
        <x:v>260</x:v>
      </x:c>
      <x:c r="D151" s="2" t="str">
        <x:v>按现有里程计算</x:v>
      </x:c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</x:row>
    <x:row r="152" ht="22" customHeight="1">
      <x:c r="A152" s="2" t="str"/>
      <x:c r="B152" s="2" t="str">
        <x:v>结转余额</x:v>
      </x:c>
      <x:c r="C152" s="7" t="n">
        <x:v>1</x:v>
      </x:c>
      <x:c r="D152" s="2" t="str">
        <x:v>上期可用0期，本期剩余1期</x:v>
      </x:c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</x:row>
    <x:row r="153" ht="22" customHeight="1">
      <x:c r="A153" s="2"/>
      <x:c r="B153" s="2"/>
      <x:c r="C153" s="7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</x:row>
    <x:row r="154" ht="32" customHeight="1">
      <x:c r="A154" s="16" t="str">
        <x:v>粤AGP5763</x:v>
      </x:c>
      <x:c r="B154" s="16" t="str">
        <x:v>羚牛136辆4.5T冷链车</x:v>
      </x:c>
      <x:c r="C154" s="17" t="n">
        <x:v>300</x:v>
      </x:c>
      <x:c r="D154" s="16" t="str">
        <x:v>—</x:v>
      </x:c>
      <x:c r="E154" s="16" t="str">
        <x:v>—</x:v>
      </x:c>
      <x:c r="F154" s="16" t="str">
        <x:v>—</x:v>
      </x:c>
      <x:c r="G154" s="16" t="str">
        <x:v>—</x:v>
      </x:c>
      <x:c r="H154" s="16" t="str">
        <x:v>—</x:v>
      </x:c>
      <x:c r="I154" s="16" t="str">
        <x:v>—</x:v>
      </x:c>
      <x:c r="J154" s="16" t="str">
        <x:v>—</x:v>
      </x:c>
      <x:c r="K154" s="16" t="str">
        <x:v>7457.80/4193.55</x:v>
      </x:c>
      <x:c r="L154" s="16" t="str">
        <x:v>2448.80/5000.00</x:v>
      </x:c>
      <x:c r="M154" s="16" t="str">
        <x:v>9906.60/9193.55</x:v>
      </x:c>
      <x:c r="N154" s="16" t="n">
        <x:v>5</x:v>
      </x:c>
    </x:row>
    <x:row r="155" ht="22" customHeight="1">
      <x:c r="A155" s="2" t="str"/>
      <x:c r="B155" s="2" t="str">
        <x:v>累计补发9月</x:v>
      </x:c>
      <x:c r="C155" s="7" t="n">
        <x:f>'9月奖金发放记录'!J168</x:f>
        <x:v>300</x:v>
      </x:c>
      <x:c r="D155" s="2" t="str">
        <x:v>按现有里程计算</x:v>
      </x:c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</x:row>
    <x:row r="156" ht="22" customHeight="1">
      <x:c r="A156" s="2" t="str"/>
      <x:c r="B156" s="2" t="str">
        <x:v>结转余额</x:v>
      </x:c>
      <x:c r="C156" s="7" t="n">
        <x:v>0</x:v>
      </x:c>
      <x:c r="D156" s="2" t="str">
        <x:v>上期可用0期，本期剩余0期</x:v>
      </x:c>
      <x:c r="E156" s="2"/>
      <x:c r="F156" s="2"/>
      <x:c r="G156" s="2"/>
      <x:c r="H156" s="2"/>
      <x:c r="I156" s="2"/>
      <x:c r="J156" s="2"/>
      <x:c r="K156" s="2"/>
      <x:c r="L156" s="2"/>
      <x:c r="M156" s="2"/>
      <x:c r="N156" s="2"/>
    </x:row>
    <x:row r="157" ht="22" customHeight="1">
      <x:c r="A157" s="2"/>
      <x:c r="B157" s="2"/>
      <x:c r="C157" s="7"/>
      <x:c r="D157" s="2"/>
      <x:c r="E157" s="2"/>
      <x:c r="F157" s="2"/>
      <x:c r="G157" s="2"/>
      <x:c r="H157" s="2"/>
      <x:c r="I157" s="2"/>
      <x:c r="J157" s="2"/>
      <x:c r="K157" s="2"/>
      <x:c r="L157" s="2"/>
      <x:c r="M157" s="2"/>
      <x:c r="N157" s="2"/>
    </x:row>
    <x:row r="158" ht="32" customHeight="1">
      <x:c r="A158" s="16" t="str">
        <x:v>粤AGP9780</x:v>
      </x:c>
      <x:c r="B158" s="16" t="str">
        <x:v>交投190辆4.5T冷链车</x:v>
      </x:c>
      <x:c r="C158" s="17" t="n">
        <x:v>150</x:v>
      </x:c>
      <x:c r="D158" s="16" t="str">
        <x:v>—</x:v>
      </x:c>
      <x:c r="E158" s="16" t="str">
        <x:v>—</x:v>
      </x:c>
      <x:c r="F158" s="16" t="str">
        <x:v>—</x:v>
      </x:c>
      <x:c r="G158" s="16" t="str">
        <x:v>—</x:v>
      </x:c>
      <x:c r="H158" s="16" t="str">
        <x:v>—</x:v>
      </x:c>
      <x:c r="I158" s="16" t="str">
        <x:v>—</x:v>
      </x:c>
      <x:c r="J158" s="16" t="str">
        <x:v>—</x:v>
      </x:c>
      <x:c r="K158" s="16" t="str">
        <x:v>8104.50/2516.13</x:v>
      </x:c>
      <x:c r="L158" s="16" t="str">
        <x:v>6826.80/3000.00</x:v>
      </x:c>
      <x:c r="M158" s="16" t="str">
        <x:v>14931.30/5516.13</x:v>
      </x:c>
      <x:c r="N158" s="16" t="n">
        <x:v>4</x:v>
      </x:c>
    </x:row>
    <x:row r="159" ht="22" customHeight="1">
      <x:c r="A159" s="2" t="str"/>
      <x:c r="B159" s="2" t="str">
        <x:v>结转</x:v>
      </x:c>
      <x:c r="C159" s="7" t="n">
        <x:f>'9月奖金发放记录'!J96</x:f>
        <x:v>150</x:v>
      </x:c>
      <x:c r="D159" s="2" t="str">
        <x:v>按现有里程计算</x:v>
      </x:c>
      <x:c r="E159" s="2"/>
      <x:c r="F159" s="2"/>
      <x:c r="G159" s="2"/>
      <x:c r="H159" s="2"/>
      <x:c r="I159" s="2"/>
      <x:c r="J159" s="2"/>
      <x:c r="K159" s="2"/>
      <x:c r="L159" s="2"/>
      <x:c r="M159" s="2"/>
      <x:c r="N159" s="2"/>
    </x:row>
    <x:row r="160" ht="22" customHeight="1">
      <x:c r="A160" s="2" t="str"/>
      <x:c r="B160" s="2" t="str">
        <x:v>结转余额</x:v>
      </x:c>
      <x:c r="C160" s="7" t="n">
        <x:v>2</x:v>
      </x:c>
      <x:c r="D160" s="2" t="str">
        <x:v>上期可用1期，本期剩余2期</x:v>
      </x:c>
      <x:c r="E160" s="2"/>
      <x:c r="F160" s="2"/>
      <x:c r="G160" s="2"/>
      <x:c r="H160" s="2"/>
      <x:c r="I160" s="2"/>
      <x:c r="J160" s="2"/>
      <x:c r="K160" s="2"/>
      <x:c r="L160" s="2"/>
      <x:c r="M160" s="2"/>
      <x:c r="N160" s="2"/>
    </x:row>
    <x:row r="161" ht="22" customHeight="1">
      <x:c r="A161" s="2"/>
      <x:c r="B161" s="2"/>
      <x:c r="C161" s="7"/>
      <x:c r="D161" s="2"/>
      <x:c r="E161" s="2"/>
      <x:c r="F161" s="2"/>
      <x:c r="G161" s="2"/>
      <x:c r="H161" s="2"/>
      <x:c r="I161" s="2"/>
      <x:c r="J161" s="2"/>
      <x:c r="K161" s="2"/>
      <x:c r="L161" s="2"/>
      <x:c r="M161" s="2"/>
      <x:c r="N161" s="2"/>
    </x:row>
    <x:row r="162" ht="22" customHeight="1">
      <x:c r="A162" s="2"/>
      <x:c r="B162" s="2"/>
      <x:c r="C162" s="7"/>
      <x:c r="D162" s="2"/>
      <x:c r="E162" s="2"/>
      <x:c r="F162" s="2"/>
      <x:c r="G162" s="2"/>
      <x:c r="H162" s="2"/>
      <x:c r="I162" s="2"/>
      <x:c r="J162" s="2"/>
      <x:c r="K162" s="2"/>
      <x:c r="L162" s="2"/>
      <x:c r="M162" s="2"/>
      <x:c r="N162" s="2"/>
    </x:row>
    <x:row r="163" ht="22" customHeight="1">
      <x:c r="A163" s="2"/>
      <x:c r="B163" s="2"/>
      <x:c r="C163" s="2"/>
      <x:c r="D163" s="2"/>
      <x:c r="E163" s="2"/>
      <x:c r="F163" s="2"/>
      <x:c r="G163" s="2"/>
      <x:c r="H163" s="2"/>
      <x:c r="I163" s="2"/>
      <x:c r="J163" s="2"/>
      <x:c r="K163" s="2"/>
      <x:c r="L163" s="2"/>
      <x:c r="M163" s="2"/>
      <x:c r="N163" s="2"/>
    </x:row>
    <x:row r="164" ht="22" customHeight="1">
      <x:c r="A164" s="2"/>
      <x:c r="B164" s="2"/>
      <x:c r="C164" s="2"/>
      <x:c r="D164" s="2"/>
      <x:c r="E164" s="2"/>
      <x:c r="F164" s="2"/>
      <x:c r="G164" s="2"/>
      <x:c r="H164" s="2"/>
      <x:c r="I164" s="2"/>
      <x:c r="J164" s="2"/>
      <x:c r="K164" s="2"/>
      <x:c r="L164" s="2"/>
      <x:c r="M164" s="2"/>
      <x:c r="N164" s="2"/>
    </x:row>
    <x:row r="165" ht="22" customHeight="1">
      <x:c r="A165" s="2"/>
      <x:c r="B165" s="2"/>
      <x:c r="C165" s="2"/>
      <x:c r="D165" s="2"/>
      <x:c r="E165" s="2"/>
      <x:c r="F165" s="2"/>
      <x:c r="G165" s="2"/>
      <x:c r="H165" s="2"/>
      <x:c r="I165" s="2"/>
      <x:c r="J165" s="2"/>
      <x:c r="K165" s="2"/>
      <x:c r="L165" s="2"/>
      <x:c r="M165" s="2"/>
      <x:c r="N165" s="2"/>
    </x:row>
    <x:row r="166" ht="22" customHeight="1">
      <x:c r="A166" s="2"/>
      <x:c r="B166" s="2"/>
      <x:c r="C166" s="2"/>
      <x:c r="D166" s="2"/>
      <x:c r="E166" s="2"/>
      <x:c r="F166" s="2"/>
      <x:c r="G166" s="2"/>
      <x:c r="H166" s="2"/>
      <x:c r="I166" s="2"/>
      <x:c r="J166" s="2"/>
      <x:c r="K166" s="2"/>
      <x:c r="L166" s="2"/>
      <x:c r="M166" s="2"/>
      <x:c r="N166" s="2"/>
    </x:row>
    <x:row r="167" ht="22" customHeight="1">
      <x:c r="A167" s="2"/>
      <x:c r="B167" s="2"/>
      <x:c r="C167" s="2"/>
      <x:c r="D167" s="2"/>
      <x:c r="E167" s="2"/>
      <x:c r="F167" s="2"/>
      <x:c r="G167" s="2"/>
      <x:c r="H167" s="2"/>
      <x:c r="I167" s="2"/>
      <x:c r="J167" s="2"/>
      <x:c r="K167" s="2"/>
      <x:c r="L167" s="2"/>
      <x:c r="M167" s="2"/>
      <x:c r="N167" s="2"/>
    </x:row>
    <x:row r="168" ht="22" customHeight="1">
      <x:c r="A168" s="2"/>
      <x:c r="B168" s="2"/>
      <x:c r="C168" s="2"/>
      <x:c r="D168" s="2"/>
      <x:c r="E168" s="2"/>
      <x:c r="F168" s="2"/>
      <x:c r="G168" s="2"/>
      <x:c r="H168" s="2"/>
      <x:c r="I168" s="2"/>
      <x:c r="J168" s="2"/>
      <x:c r="K168" s="2"/>
      <x:c r="L168" s="2"/>
      <x:c r="M168" s="2"/>
      <x:c r="N168" s="2"/>
    </x:row>
    <x:row r="169" ht="22" customHeight="1">
      <x:c r="A169" s="2"/>
      <x:c r="B169" s="2"/>
      <x:c r="C169" s="2"/>
      <x:c r="D169" s="2"/>
      <x:c r="E169" s="2"/>
      <x:c r="F169" s="2"/>
      <x:c r="G169" s="2"/>
      <x:c r="H169" s="2"/>
      <x:c r="I169" s="2"/>
      <x:c r="J169" s="2"/>
      <x:c r="K169" s="2"/>
      <x:c r="L169" s="2"/>
      <x:c r="M169" s="2"/>
      <x:c r="N169" s="2"/>
    </x:row>
    <x:row r="170" ht="22" customHeight="1">
      <x:c r="A170" s="2"/>
      <x:c r="B170" s="2"/>
      <x:c r="C170" s="2"/>
      <x:c r="D170" s="2"/>
      <x:c r="E170" s="2"/>
      <x:c r="F170" s="2"/>
      <x:c r="G170" s="2"/>
      <x:c r="H170" s="2"/>
      <x:c r="I170" s="2"/>
      <x:c r="J170" s="2"/>
      <x:c r="K170" s="2"/>
      <x:c r="L170" s="2"/>
      <x:c r="M170" s="2"/>
      <x:c r="N170" s="2"/>
    </x:row>
    <x:row r="171" ht="22" customHeight="1">
      <x:c r="A171" s="2"/>
      <x:c r="B171" s="2"/>
      <x:c r="C171" s="2"/>
      <x:c r="D171" s="2"/>
      <x:c r="E171" s="2"/>
      <x:c r="F171" s="2"/>
      <x:c r="G171" s="2"/>
      <x:c r="H171" s="2"/>
      <x:c r="I171" s="2"/>
      <x:c r="J171" s="2"/>
      <x:c r="K171" s="2"/>
      <x:c r="L171" s="2"/>
      <x:c r="M171" s="2"/>
      <x:c r="N171" s="2"/>
    </x:row>
    <x:row r="172" ht="22" customHeight="1">
      <x:c r="A172" s="2"/>
      <x:c r="B172" s="2"/>
      <x:c r="C172" s="2"/>
      <x:c r="D172" s="2"/>
      <x:c r="E172" s="2"/>
      <x:c r="F172" s="2"/>
      <x:c r="G172" s="2"/>
      <x:c r="H172" s="2"/>
      <x:c r="I172" s="2"/>
      <x:c r="J172" s="2"/>
      <x:c r="K172" s="2"/>
      <x:c r="L172" s="2"/>
      <x:c r="M172" s="2"/>
      <x:c r="N172" s="2"/>
    </x:row>
    <x:row r="173" ht="22" customHeight="1">
      <x:c r="A173" s="2"/>
      <x:c r="B173" s="2"/>
      <x:c r="C173" s="2"/>
      <x:c r="D173" s="2"/>
      <x:c r="E173" s="2"/>
      <x:c r="F173" s="2"/>
      <x:c r="G173" s="2"/>
      <x:c r="H173" s="2"/>
      <x:c r="I173" s="2"/>
      <x:c r="J173" s="2"/>
      <x:c r="K173" s="2"/>
      <x:c r="L173" s="2"/>
      <x:c r="M173" s="2"/>
      <x:c r="N173" s="2"/>
    </x:row>
    <x:row r="174" ht="22" customHeight="1">
      <x:c r="A174" s="2"/>
      <x:c r="B174" s="2"/>
      <x:c r="C174" s="2"/>
      <x:c r="D174" s="2"/>
      <x:c r="E174" s="2"/>
      <x:c r="F174" s="2"/>
      <x:c r="G174" s="2"/>
      <x:c r="H174" s="2"/>
      <x:c r="I174" s="2"/>
      <x:c r="J174" s="2"/>
      <x:c r="K174" s="2"/>
      <x:c r="L174" s="2"/>
      <x:c r="M174" s="2"/>
      <x:c r="N174" s="2"/>
    </x:row>
    <x:row r="175" ht="22" customHeight="1">
      <x:c r="A175" s="2"/>
      <x:c r="B175" s="2"/>
      <x:c r="C175" s="2"/>
      <x:c r="D175" s="2"/>
      <x:c r="E175" s="2"/>
      <x:c r="F175" s="2"/>
      <x:c r="G175" s="2"/>
      <x:c r="H175" s="2"/>
      <x:c r="I175" s="2"/>
      <x:c r="J175" s="2"/>
      <x:c r="K175" s="2"/>
      <x:c r="L175" s="2"/>
      <x:c r="M175" s="2"/>
      <x:c r="N175" s="2"/>
    </x:row>
    <x:row r="176" ht="22" customHeight="1">
      <x:c r="A176" s="2"/>
      <x:c r="B176" s="2"/>
      <x:c r="C176" s="2"/>
      <x:c r="D176" s="2"/>
      <x:c r="E176" s="2"/>
      <x:c r="F176" s="2"/>
      <x:c r="G176" s="2"/>
      <x:c r="H176" s="2"/>
      <x:c r="I176" s="2"/>
      <x:c r="J176" s="2"/>
      <x:c r="K176" s="2"/>
      <x:c r="L176" s="2"/>
      <x:c r="M176" s="2"/>
      <x:c r="N176" s="2"/>
    </x:row>
    <x:row r="177" ht="22" customHeight="1">
      <x:c r="A177" s="2"/>
      <x:c r="B177" s="2"/>
      <x:c r="C177" s="2"/>
      <x:c r="D177" s="2"/>
      <x:c r="E177" s="2"/>
      <x:c r="F177" s="2"/>
      <x:c r="G177" s="2"/>
      <x:c r="H177" s="2"/>
      <x:c r="I177" s="2"/>
      <x:c r="J177" s="2"/>
      <x:c r="K177" s="2"/>
      <x:c r="L177" s="2"/>
      <x:c r="M177" s="2"/>
      <x:c r="N177" s="2"/>
    </x:row>
    <x:row r="178" ht="22" customHeight="1">
      <x:c r="A178" s="2"/>
      <x:c r="B178" s="2"/>
      <x:c r="C178" s="2"/>
      <x:c r="D178" s="2"/>
      <x:c r="E178" s="2"/>
      <x:c r="F178" s="2"/>
      <x:c r="G178" s="2"/>
      <x:c r="H178" s="2"/>
      <x:c r="I178" s="2"/>
      <x:c r="J178" s="2"/>
      <x:c r="K178" s="2"/>
      <x:c r="L178" s="2"/>
      <x:c r="M178" s="2"/>
      <x:c r="N178" s="2"/>
    </x:row>
    <x:row r="179" ht="22" customHeight="1">
      <x:c r="A179" s="2"/>
      <x:c r="B179" s="2"/>
      <x:c r="C179" s="2"/>
      <x:c r="D179" s="2"/>
      <x:c r="E179" s="2"/>
      <x:c r="F179" s="2"/>
      <x:c r="G179" s="2"/>
      <x:c r="H179" s="2"/>
      <x:c r="I179" s="2"/>
      <x:c r="J179" s="2"/>
      <x:c r="K179" s="2"/>
      <x:c r="L179" s="2"/>
      <x:c r="M179" s="2"/>
      <x:c r="N179" s="2"/>
    </x:row>
    <x:row r="180" ht="22" customHeight="1">
      <x:c r="A180" s="2"/>
      <x:c r="B180" s="2"/>
      <x:c r="C180" s="2"/>
      <x:c r="D180" s="2"/>
      <x:c r="E180" s="2"/>
      <x:c r="F180" s="2"/>
      <x:c r="G180" s="2"/>
      <x:c r="H180" s="2"/>
      <x:c r="I180" s="2"/>
      <x:c r="J180" s="2"/>
      <x:c r="K180" s="2"/>
      <x:c r="L180" s="2"/>
      <x:c r="M180" s="2"/>
      <x:c r="N180" s="2"/>
    </x:row>
    <x:row r="181" ht="22" customHeight="1">
      <x:c r="A181" s="2"/>
      <x:c r="B181" s="2"/>
      <x:c r="C181" s="2"/>
      <x:c r="D181" s="2"/>
      <x:c r="E181" s="2"/>
      <x:c r="F181" s="2"/>
      <x:c r="G181" s="2"/>
      <x:c r="H181" s="2"/>
      <x:c r="I181" s="2"/>
      <x:c r="J181" s="2"/>
      <x:c r="K181" s="2"/>
      <x:c r="L181" s="2"/>
      <x:c r="M181" s="2"/>
      <x:c r="N181" s="2"/>
    </x:row>
    <x:row r="182" ht="22" customHeight="1">
      <x:c r="A182" s="2"/>
      <x:c r="B182" s="2"/>
      <x:c r="C182" s="2"/>
      <x:c r="D182" s="2"/>
      <x:c r="E182" s="2"/>
      <x:c r="F182" s="2"/>
      <x:c r="G182" s="2"/>
      <x:c r="H182" s="2"/>
      <x:c r="I182" s="2"/>
      <x:c r="J182" s="2"/>
      <x:c r="K182" s="2"/>
      <x:c r="L182" s="2"/>
      <x:c r="M182" s="2"/>
      <x:c r="N182" s="2"/>
    </x:row>
    <x:row r="183" ht="22" customHeight="1">
      <x:c r="A183" s="2"/>
      <x:c r="B183" s="2"/>
      <x:c r="C183" s="2"/>
      <x:c r="D183" s="2"/>
      <x:c r="E183" s="2"/>
      <x:c r="F183" s="2"/>
      <x:c r="G183" s="2"/>
      <x:c r="H183" s="2"/>
      <x:c r="I183" s="2"/>
      <x:c r="J183" s="2"/>
      <x:c r="K183" s="2"/>
      <x:c r="L183" s="2"/>
      <x:c r="M183" s="2"/>
      <x:c r="N183" s="2"/>
    </x:row>
    <x:row r="184" ht="22" customHeight="1">
      <x:c r="A184" s="2"/>
      <x:c r="B184" s="2"/>
      <x:c r="C184" s="2"/>
      <x:c r="D184" s="2"/>
      <x:c r="E184" s="2"/>
      <x:c r="F184" s="2"/>
      <x:c r="G184" s="2"/>
      <x:c r="H184" s="2"/>
      <x:c r="I184" s="2"/>
      <x:c r="J184" s="2"/>
      <x:c r="K184" s="2"/>
      <x:c r="L184" s="2"/>
      <x:c r="M184" s="2"/>
      <x:c r="N184" s="2"/>
    </x:row>
    <x:row r="185" ht="22" customHeight="1">
      <x:c r="A185" s="2"/>
      <x:c r="B185" s="2"/>
      <x:c r="C185" s="2"/>
      <x:c r="D185" s="2"/>
      <x:c r="E185" s="2"/>
      <x:c r="F185" s="2"/>
      <x:c r="G185" s="2"/>
      <x:c r="H185" s="2"/>
      <x:c r="I185" s="2"/>
      <x:c r="J185" s="2"/>
      <x:c r="K185" s="2"/>
      <x:c r="L185" s="2"/>
      <x:c r="M185" s="2"/>
      <x:c r="N185" s="2"/>
    </x:row>
    <x:row r="186" ht="22" customHeight="1">
      <x:c r="A186" s="2"/>
      <x:c r="B186" s="2"/>
      <x:c r="C186" s="2"/>
      <x:c r="D186" s="2"/>
      <x:c r="E186" s="2"/>
      <x:c r="F186" s="2"/>
      <x:c r="G186" s="2"/>
      <x:c r="H186" s="2"/>
      <x:c r="I186" s="2"/>
      <x:c r="J186" s="2"/>
      <x:c r="K186" s="2"/>
      <x:c r="L186" s="2"/>
      <x:c r="M186" s="2"/>
      <x:c r="N186" s="2"/>
    </x:row>
    <x:row r="187" ht="22" customHeight="1">
      <x:c r="A187" s="2"/>
      <x:c r="B187" s="2"/>
      <x:c r="C187" s="2"/>
      <x:c r="D187" s="2"/>
      <x:c r="E187" s="2"/>
      <x:c r="F187" s="2"/>
      <x:c r="G187" s="2"/>
      <x:c r="H187" s="2"/>
      <x:c r="I187" s="2"/>
      <x:c r="J187" s="2"/>
      <x:c r="K187" s="2"/>
      <x:c r="L187" s="2"/>
      <x:c r="M187" s="2"/>
      <x:c r="N187" s="2"/>
    </x:row>
    <x:row r="188" ht="22" customHeight="1">
      <x:c r="A188" s="2"/>
      <x:c r="B188" s="2"/>
      <x:c r="C188" s="2"/>
      <x:c r="D188" s="2"/>
      <x:c r="E188" s="2"/>
      <x:c r="F188" s="2"/>
      <x:c r="G188" s="2"/>
      <x:c r="H188" s="2"/>
      <x:c r="I188" s="2"/>
      <x:c r="J188" s="2"/>
      <x:c r="K188" s="2"/>
      <x:c r="L188" s="2"/>
      <x:c r="M188" s="2"/>
      <x:c r="N188" s="2"/>
    </x:row>
    <x:row r="189" ht="22" customHeight="1">
      <x:c r="A189" s="2"/>
      <x:c r="B189" s="2"/>
      <x:c r="C189" s="2"/>
      <x:c r="D189" s="2"/>
      <x:c r="E189" s="2"/>
      <x:c r="F189" s="2"/>
      <x:c r="G189" s="2"/>
      <x:c r="H189" s="2"/>
      <x:c r="I189" s="2"/>
      <x:c r="J189" s="2"/>
      <x:c r="K189" s="2"/>
      <x:c r="L189" s="2"/>
      <x:c r="M189" s="2"/>
      <x:c r="N189" s="2"/>
    </x:row>
    <x:row r="190" ht="22" customHeight="1">
      <x:c r="A190" s="2"/>
      <x:c r="B190" s="2"/>
      <x:c r="C190" s="2"/>
      <x:c r="D190" s="2"/>
      <x:c r="E190" s="2"/>
      <x:c r="F190" s="2"/>
      <x:c r="G190" s="2"/>
      <x:c r="H190" s="2"/>
      <x:c r="I190" s="2"/>
      <x:c r="J190" s="2"/>
      <x:c r="K190" s="2"/>
      <x:c r="L190" s="2"/>
      <x:c r="M190" s="2"/>
      <x:c r="N190" s="2"/>
    </x:row>
    <x:row r="191" ht="22" customHeight="1">
      <x:c r="A191" s="2"/>
      <x:c r="B191" s="2"/>
      <x:c r="C191" s="2"/>
      <x:c r="D191" s="2"/>
      <x:c r="E191" s="2"/>
      <x:c r="F191" s="2"/>
      <x:c r="G191" s="2"/>
      <x:c r="H191" s="2"/>
      <x:c r="I191" s="2"/>
      <x:c r="J191" s="2"/>
      <x:c r="K191" s="2"/>
      <x:c r="L191" s="2"/>
      <x:c r="M191" s="2"/>
      <x:c r="N191" s="2"/>
    </x:row>
    <x:row r="192" ht="22" customHeight="1">
      <x:c r="A192" s="2"/>
      <x:c r="B192" s="2"/>
      <x:c r="C192" s="2"/>
      <x:c r="D192" s="2"/>
      <x:c r="E192" s="2"/>
      <x:c r="F192" s="2"/>
      <x:c r="G192" s="2"/>
      <x:c r="H192" s="2"/>
      <x:c r="I192" s="2"/>
      <x:c r="J192" s="2"/>
      <x:c r="K192" s="2"/>
      <x:c r="L192" s="2"/>
      <x:c r="M192" s="2"/>
      <x:c r="N192" s="2"/>
    </x:row>
    <x:row r="193" ht="22" customHeight="1">
      <x:c r="A193" s="2"/>
      <x:c r="B193" s="2"/>
      <x:c r="C193" s="2"/>
      <x:c r="D193" s="2"/>
      <x:c r="E193" s="2"/>
      <x:c r="F193" s="2"/>
      <x:c r="G193" s="2"/>
      <x:c r="H193" s="2"/>
      <x:c r="I193" s="2"/>
      <x:c r="J193" s="2"/>
      <x:c r="K193" s="2"/>
      <x:c r="L193" s="2"/>
      <x:c r="M193" s="2"/>
      <x:c r="N193" s="2"/>
    </x:row>
    <x:row r="194" ht="22" customHeight="1">
      <x:c r="A194" s="2"/>
      <x:c r="B194" s="2"/>
      <x:c r="C194" s="2"/>
      <x:c r="D194" s="2"/>
      <x:c r="E194" s="2"/>
      <x:c r="F194" s="2"/>
      <x:c r="G194" s="2"/>
      <x:c r="H194" s="2"/>
      <x:c r="I194" s="2"/>
      <x:c r="J194" s="2"/>
      <x:c r="K194" s="2"/>
      <x:c r="L194" s="2"/>
      <x:c r="M194" s="2"/>
      <x:c r="N194" s="2"/>
    </x:row>
    <x:row r="195" ht="22" customHeight="1">
      <x:c r="A195" s="2"/>
      <x:c r="B195" s="2"/>
      <x:c r="C195" s="2"/>
      <x:c r="D195" s="2"/>
      <x:c r="E195" s="2"/>
      <x:c r="F195" s="2"/>
      <x:c r="G195" s="2"/>
      <x:c r="H195" s="2"/>
      <x:c r="I195" s="2"/>
      <x:c r="J195" s="2"/>
      <x:c r="K195" s="2"/>
      <x:c r="L195" s="2"/>
      <x:c r="M195" s="2"/>
      <x:c r="N195" s="2"/>
    </x:row>
    <x:row r="196" ht="22" customHeight="1">
      <x:c r="A196" s="2"/>
      <x:c r="B196" s="2"/>
      <x:c r="C196" s="2"/>
      <x:c r="D196" s="2"/>
      <x:c r="E196" s="2"/>
      <x:c r="F196" s="2"/>
      <x:c r="G196" s="2"/>
      <x:c r="H196" s="2"/>
      <x:c r="I196" s="2"/>
      <x:c r="J196" s="2"/>
      <x:c r="K196" s="2"/>
      <x:c r="L196" s="2"/>
      <x:c r="M196" s="2"/>
      <x:c r="N196" s="2"/>
    </x:row>
    <x:row r="197" ht="22" customHeight="1">
      <x:c r="A197" s="2"/>
      <x:c r="B197" s="2"/>
      <x:c r="C197" s="2"/>
      <x:c r="D197" s="2"/>
      <x:c r="E197" s="2"/>
      <x:c r="F197" s="2"/>
      <x:c r="G197" s="2"/>
      <x:c r="H197" s="2"/>
      <x:c r="I197" s="2"/>
      <x:c r="J197" s="2"/>
      <x:c r="K197" s="2"/>
      <x:c r="L197" s="2"/>
      <x:c r="M197" s="2"/>
      <x:c r="N197" s="2"/>
    </x:row>
    <x:row r="198" ht="22" customHeight="1">
      <x:c r="A198" s="2"/>
      <x:c r="B198" s="2"/>
      <x:c r="C198" s="2"/>
      <x:c r="D198" s="2"/>
      <x:c r="E198" s="2"/>
      <x:c r="F198" s="2"/>
      <x:c r="G198" s="2"/>
      <x:c r="H198" s="2"/>
      <x:c r="I198" s="2"/>
      <x:c r="J198" s="2"/>
      <x:c r="K198" s="2"/>
      <x:c r="L198" s="2"/>
      <x:c r="M198" s="2"/>
      <x:c r="N198" s="2"/>
    </x:row>
    <x:row r="199" ht="22" customHeight="1">
      <x:c r="A199" s="2"/>
      <x:c r="B199" s="2"/>
      <x:c r="C199" s="2"/>
      <x:c r="D199" s="2"/>
      <x:c r="E199" s="2"/>
      <x:c r="F199" s="2"/>
      <x:c r="G199" s="2"/>
      <x:c r="H199" s="2"/>
      <x:c r="I199" s="2"/>
      <x:c r="J199" s="2"/>
      <x:c r="K199" s="2"/>
      <x:c r="L199" s="2"/>
      <x:c r="M199" s="2"/>
      <x:c r="N199" s="2"/>
    </x:row>
    <x:row r="200" ht="22" customHeight="1">
      <x:c r="A200" s="2"/>
      <x:c r="B200" s="2"/>
      <x:c r="C200" s="2"/>
      <x:c r="D200" s="2"/>
      <x:c r="E200" s="2"/>
      <x:c r="F200" s="2"/>
      <x:c r="G200" s="2"/>
      <x:c r="H200" s="2"/>
      <x:c r="I200" s="2"/>
      <x:c r="J200" s="2"/>
      <x:c r="K200" s="2"/>
      <x:c r="L200" s="2"/>
      <x:c r="M200" s="2"/>
      <x:c r="N200" s="2"/>
    </x:row>
    <x:row r="201" ht="22" customHeight="1">
      <x:c r="A201" s="2"/>
      <x:c r="B201" s="2"/>
      <x:c r="C201" s="2"/>
      <x:c r="D201" s="2"/>
      <x:c r="E201" s="2"/>
      <x:c r="F201" s="2"/>
      <x:c r="G201" s="2"/>
      <x:c r="H201" s="2"/>
      <x:c r="I201" s="2"/>
      <x:c r="J201" s="2"/>
      <x:c r="K201" s="2"/>
      <x:c r="L201" s="2"/>
      <x:c r="M201" s="2"/>
      <x:c r="N201" s="2"/>
    </x:row>
    <x:row r="202" ht="22" customHeight="1">
      <x:c r="A202" s="2"/>
      <x:c r="B202" s="2"/>
      <x:c r="C202" s="2"/>
      <x:c r="D202" s="2"/>
      <x:c r="E202" s="2"/>
      <x:c r="F202" s="2"/>
      <x:c r="G202" s="2"/>
      <x:c r="H202" s="2"/>
      <x:c r="I202" s="2"/>
      <x:c r="J202" s="2"/>
      <x:c r="K202" s="2"/>
      <x:c r="L202" s="2"/>
      <x:c r="M202" s="2"/>
      <x:c r="N202" s="2"/>
    </x:row>
    <x:row r="203" ht="22" customHeight="1">
      <x:c r="A203" s="2"/>
      <x:c r="B203" s="2"/>
      <x:c r="C203" s="2"/>
      <x:c r="D203" s="2"/>
      <x:c r="E203" s="2"/>
      <x:c r="F203" s="2"/>
      <x:c r="G203" s="2"/>
      <x:c r="H203" s="2"/>
      <x:c r="I203" s="2"/>
      <x:c r="J203" s="2"/>
      <x:c r="K203" s="2"/>
      <x:c r="L203" s="2"/>
      <x:c r="M203" s="2"/>
      <x:c r="N203" s="2"/>
    </x:row>
    <x:row r="204" ht="22" customHeight="1">
      <x:c r="A204" s="2"/>
      <x:c r="B204" s="2"/>
      <x:c r="C204" s="2"/>
      <x:c r="D204" s="2"/>
      <x:c r="E204" s="2"/>
      <x:c r="F204" s="2"/>
      <x:c r="G204" s="2"/>
      <x:c r="H204" s="2"/>
      <x:c r="I204" s="2"/>
      <x:c r="J204" s="2"/>
      <x:c r="K204" s="2"/>
      <x:c r="L204" s="2"/>
      <x:c r="M204" s="2"/>
      <x:c r="N204" s="2"/>
    </x:row>
    <x:row r="205" ht="22" customHeight="1">
      <x:c r="A205" s="2"/>
      <x:c r="B205" s="2"/>
      <x:c r="C205" s="2"/>
      <x:c r="D205" s="2"/>
      <x:c r="E205" s="2"/>
      <x:c r="F205" s="2"/>
      <x:c r="G205" s="2"/>
      <x:c r="H205" s="2"/>
      <x:c r="I205" s="2"/>
      <x:c r="J205" s="2"/>
      <x:c r="K205" s="2"/>
      <x:c r="L205" s="2"/>
      <x:c r="M205" s="2"/>
      <x:c r="N205" s="2"/>
    </x:row>
    <x:row r="206" ht="22" customHeight="1">
      <x:c r="A206" s="2"/>
      <x:c r="B206" s="2"/>
      <x:c r="C206" s="2"/>
      <x:c r="D206" s="2"/>
      <x:c r="E206" s="2"/>
      <x:c r="F206" s="2"/>
      <x:c r="G206" s="2"/>
      <x:c r="H206" s="2"/>
      <x:c r="I206" s="2"/>
      <x:c r="J206" s="2"/>
      <x:c r="K206" s="2"/>
      <x:c r="L206" s="2"/>
      <x:c r="M206" s="2"/>
      <x:c r="N206" s="2"/>
    </x:row>
    <x:row r="207" ht="22" customHeight="1">
      <x:c r="A207" s="2"/>
      <x:c r="B207" s="2"/>
      <x:c r="C207" s="2"/>
      <x:c r="D207" s="2"/>
      <x:c r="E207" s="2"/>
      <x:c r="F207" s="2"/>
      <x:c r="G207" s="2"/>
      <x:c r="H207" s="2"/>
      <x:c r="I207" s="2"/>
      <x:c r="J207" s="2"/>
      <x:c r="K207" s="2"/>
      <x:c r="L207" s="2"/>
      <x:c r="M207" s="2"/>
      <x:c r="N207" s="2"/>
    </x:row>
    <x:row r="208" ht="22" customHeight="1">
      <x:c r="A208" s="2"/>
      <x:c r="B208" s="2"/>
      <x:c r="C208" s="2"/>
      <x:c r="D208" s="2"/>
      <x:c r="E208" s="2"/>
      <x:c r="F208" s="2"/>
      <x:c r="G208" s="2"/>
      <x:c r="H208" s="2"/>
      <x:c r="I208" s="2"/>
      <x:c r="J208" s="2"/>
      <x:c r="K208" s="2"/>
      <x:c r="L208" s="2"/>
      <x:c r="M208" s="2"/>
      <x:c r="N208" s="2"/>
    </x:row>
    <x:row r="209" ht="22" customHeight="1">
      <x:c r="A209" s="2"/>
      <x:c r="B209" s="2"/>
      <x:c r="C209" s="2"/>
      <x:c r="D209" s="2"/>
      <x:c r="E209" s="2"/>
      <x:c r="F209" s="2"/>
      <x:c r="G209" s="2"/>
      <x:c r="H209" s="2"/>
      <x:c r="I209" s="2"/>
      <x:c r="J209" s="2"/>
      <x:c r="K209" s="2"/>
      <x:c r="L209" s="2"/>
      <x:c r="M209" s="2"/>
      <x:c r="N209" s="2"/>
    </x:row>
    <x:row r="210" ht="22" customHeight="1">
      <x:c r="A210" s="2"/>
      <x:c r="B210" s="2"/>
      <x:c r="C210" s="2"/>
      <x:c r="D210" s="2"/>
      <x:c r="E210" s="2"/>
      <x:c r="F210" s="2"/>
      <x:c r="G210" s="2"/>
      <x:c r="H210" s="2"/>
      <x:c r="I210" s="2"/>
      <x:c r="J210" s="2"/>
      <x:c r="K210" s="2"/>
      <x:c r="L210" s="2"/>
      <x:c r="M210" s="2"/>
      <x:c r="N210" s="2"/>
    </x:row>
    <x:row r="211" ht="22" customHeight="1">
      <x:c r="A211" s="2"/>
      <x:c r="B211" s="2"/>
      <x:c r="C211" s="2"/>
      <x:c r="D211" s="2"/>
      <x:c r="E211" s="2"/>
      <x:c r="F211" s="2"/>
      <x:c r="G211" s="2"/>
      <x:c r="H211" s="2"/>
      <x:c r="I211" s="2"/>
      <x:c r="J211" s="2"/>
      <x:c r="K211" s="2"/>
      <x:c r="L211" s="2"/>
      <x:c r="M211" s="2"/>
      <x:c r="N211" s="2"/>
    </x:row>
    <x:row r="212" ht="22" customHeight="1">
      <x:c r="A212" s="2"/>
      <x:c r="B212" s="2"/>
      <x:c r="C212" s="2"/>
      <x:c r="D212" s="2"/>
      <x:c r="E212" s="2"/>
      <x:c r="F212" s="2"/>
      <x:c r="G212" s="2"/>
      <x:c r="H212" s="2"/>
      <x:c r="I212" s="2"/>
      <x:c r="J212" s="2"/>
      <x:c r="K212" s="2"/>
      <x:c r="L212" s="2"/>
      <x:c r="M212" s="2"/>
      <x:c r="N212" s="2"/>
    </x:row>
    <x:row r="213" ht="22" customHeight="1">
      <x:c r="A213" s="2"/>
      <x:c r="B213" s="2"/>
      <x:c r="C213" s="2"/>
      <x:c r="D213" s="2"/>
      <x:c r="E213" s="2"/>
      <x:c r="F213" s="2"/>
      <x:c r="G213" s="2"/>
      <x:c r="H213" s="2"/>
      <x:c r="I213" s="2"/>
      <x:c r="J213" s="2"/>
      <x:c r="K213" s="2"/>
      <x:c r="L213" s="2"/>
      <x:c r="M213" s="2"/>
      <x:c r="N213" s="2"/>
    </x:row>
    <x:row r="214" ht="22" customHeight="1">
      <x:c r="A214" s="2"/>
      <x:c r="B214" s="2"/>
      <x:c r="C214" s="2"/>
      <x:c r="D214" s="2"/>
      <x:c r="E214" s="2"/>
      <x:c r="F214" s="2"/>
      <x:c r="G214" s="2"/>
      <x:c r="H214" s="2"/>
      <x:c r="I214" s="2"/>
      <x:c r="J214" s="2"/>
      <x:c r="K214" s="2"/>
      <x:c r="L214" s="2"/>
      <x:c r="M214" s="2"/>
      <x:c r="N214" s="2"/>
    </x:row>
    <x:row r="215" ht="22" customHeight="1">
      <x:c r="A215" s="2"/>
      <x:c r="B215" s="2"/>
      <x:c r="C215" s="2"/>
      <x:c r="D215" s="2"/>
      <x:c r="E215" s="2"/>
      <x:c r="F215" s="2"/>
      <x:c r="G215" s="2"/>
      <x:c r="H215" s="2"/>
      <x:c r="I215" s="2"/>
      <x:c r="J215" s="2"/>
      <x:c r="K215" s="2"/>
      <x:c r="L215" s="2"/>
      <x:c r="M215" s="2"/>
      <x:c r="N215" s="2"/>
    </x:row>
    <x:row r="216" ht="22" customHeight="1">
      <x:c r="A216" s="2"/>
      <x:c r="B216" s="2"/>
      <x:c r="C216" s="2"/>
      <x:c r="D216" s="2"/>
      <x:c r="E216" s="2"/>
      <x:c r="F216" s="2"/>
      <x:c r="G216" s="2"/>
      <x:c r="H216" s="2"/>
      <x:c r="I216" s="2"/>
      <x:c r="J216" s="2"/>
      <x:c r="K216" s="2"/>
      <x:c r="L216" s="2"/>
      <x:c r="M216" s="2"/>
      <x:c r="N216" s="2"/>
    </x:row>
    <x:row r="217" ht="22" customHeight="1">
      <x:c r="A217" s="2"/>
      <x:c r="B217" s="2"/>
      <x:c r="C217" s="2"/>
      <x:c r="D217" s="2"/>
      <x:c r="E217" s="2"/>
      <x:c r="F217" s="2"/>
      <x:c r="G217" s="2"/>
      <x:c r="H217" s="2"/>
      <x:c r="I217" s="2"/>
      <x:c r="J217" s="2"/>
      <x:c r="K217" s="2"/>
      <x:c r="L217" s="2"/>
      <x:c r="M217" s="2"/>
      <x:c r="N217" s="2"/>
    </x:row>
    <x:row r="218" ht="22" customHeight="1">
      <x:c r="A218" s="2"/>
      <x:c r="B218" s="2"/>
      <x:c r="C218" s="2"/>
      <x:c r="D218" s="2"/>
      <x:c r="E218" s="2"/>
      <x:c r="F218" s="2"/>
      <x:c r="G218" s="2"/>
      <x:c r="H218" s="2"/>
      <x:c r="I218" s="2"/>
      <x:c r="J218" s="2"/>
      <x:c r="K218" s="2"/>
      <x:c r="L218" s="2"/>
      <x:c r="M218" s="2"/>
      <x:c r="N218" s="2"/>
    </x:row>
    <x:row r="219" ht="22" customHeight="1">
      <x:c r="A219" s="2"/>
      <x:c r="B219" s="2"/>
      <x:c r="C219" s="2"/>
      <x:c r="D219" s="2"/>
      <x:c r="E219" s="2"/>
      <x:c r="F219" s="2"/>
      <x:c r="G219" s="2"/>
      <x:c r="H219" s="2"/>
      <x:c r="I219" s="2"/>
      <x:c r="J219" s="2"/>
      <x:c r="K219" s="2"/>
      <x:c r="L219" s="2"/>
      <x:c r="M219" s="2"/>
      <x:c r="N219" s="2"/>
    </x:row>
    <x:row r="220" ht="22" customHeight="1">
      <x:c r="A220" s="2"/>
      <x:c r="B220" s="2"/>
      <x:c r="C220" s="2"/>
      <x:c r="D220" s="2"/>
      <x:c r="E220" s="2"/>
      <x:c r="F220" s="2"/>
      <x:c r="G220" s="2"/>
      <x:c r="H220" s="2"/>
      <x:c r="I220" s="2"/>
      <x:c r="J220" s="2"/>
      <x:c r="K220" s="2"/>
      <x:c r="L220" s="2"/>
      <x:c r="M220" s="2"/>
      <x:c r="N220" s="2"/>
    </x:row>
    <x:row r="221" ht="22" customHeight="1">
      <x:c r="A221" s="2"/>
      <x:c r="B221" s="2"/>
      <x:c r="C221" s="2"/>
      <x:c r="D221" s="2"/>
      <x:c r="E221" s="2"/>
      <x:c r="F221" s="2"/>
      <x:c r="G221" s="2"/>
      <x:c r="H221" s="2"/>
      <x:c r="I221" s="2"/>
      <x:c r="J221" s="2"/>
      <x:c r="K221" s="2"/>
      <x:c r="L221" s="2"/>
      <x:c r="M221" s="2"/>
      <x:c r="N221" s="2"/>
    </x:row>
    <x:row r="222" ht="22" customHeight="1">
      <x:c r="A222" s="2"/>
      <x:c r="B222" s="2"/>
      <x:c r="C222" s="2"/>
      <x:c r="D222" s="2"/>
      <x:c r="E222" s="2"/>
      <x:c r="F222" s="2"/>
      <x:c r="G222" s="2"/>
      <x:c r="H222" s="2"/>
      <x:c r="I222" s="2"/>
      <x:c r="J222" s="2"/>
      <x:c r="K222" s="2"/>
      <x:c r="L222" s="2"/>
      <x:c r="M222" s="2"/>
      <x:c r="N222" s="2"/>
    </x:row>
    <x:row r="223" ht="22" customHeight="1">
      <x:c r="A223" s="2"/>
      <x:c r="B223" s="2"/>
      <x:c r="C223" s="2"/>
      <x:c r="D223" s="2"/>
      <x:c r="E223" s="2"/>
      <x:c r="F223" s="2"/>
      <x:c r="G223" s="2"/>
      <x:c r="H223" s="2"/>
      <x:c r="I223" s="2"/>
      <x:c r="J223" s="2"/>
      <x:c r="K223" s="2"/>
      <x:c r="L223" s="2"/>
      <x:c r="M223" s="2"/>
      <x:c r="N223" s="2"/>
    </x:row>
    <x:row r="224" ht="22" customHeight="1">
      <x:c r="A224" s="2"/>
      <x:c r="B224" s="2"/>
      <x:c r="C224" s="2"/>
      <x:c r="D224" s="2"/>
      <x:c r="E224" s="2"/>
      <x:c r="F224" s="2"/>
      <x:c r="G224" s="2"/>
      <x:c r="H224" s="2"/>
      <x:c r="I224" s="2"/>
      <x:c r="J224" s="2"/>
      <x:c r="K224" s="2"/>
      <x:c r="L224" s="2"/>
      <x:c r="M224" s="2"/>
      <x:c r="N224" s="2"/>
    </x:row>
    <x:row r="225" ht="22" customHeight="1">
      <x:c r="A225" s="2"/>
      <x:c r="B225" s="2"/>
      <x:c r="C225" s="2"/>
      <x:c r="D225" s="2"/>
      <x:c r="E225" s="2"/>
      <x:c r="F225" s="2"/>
      <x:c r="G225" s="2"/>
      <x:c r="H225" s="2"/>
      <x:c r="I225" s="2"/>
      <x:c r="J225" s="2"/>
      <x:c r="K225" s="2"/>
      <x:c r="L225" s="2"/>
      <x:c r="M225" s="2"/>
      <x:c r="N225" s="2"/>
    </x:row>
    <x:row r="226" ht="22" customHeight="1">
      <x:c r="A226" s="2"/>
      <x:c r="B226" s="2"/>
      <x:c r="C226" s="2"/>
      <x:c r="D226" s="2"/>
      <x:c r="E226" s="2"/>
      <x:c r="F226" s="2"/>
      <x:c r="G226" s="2"/>
      <x:c r="H226" s="2"/>
      <x:c r="I226" s="2"/>
      <x:c r="J226" s="2"/>
      <x:c r="K226" s="2"/>
      <x:c r="L226" s="2"/>
      <x:c r="M226" s="2"/>
      <x:c r="N226" s="2"/>
    </x:row>
    <x:row r="227" ht="22" customHeight="1">
      <x:c r="A227" s="2"/>
      <x:c r="B227" s="2"/>
      <x:c r="C227" s="2"/>
      <x:c r="D227" s="2"/>
      <x:c r="E227" s="2"/>
      <x:c r="F227" s="2"/>
      <x:c r="G227" s="2"/>
      <x:c r="H227" s="2"/>
      <x:c r="I227" s="2"/>
      <x:c r="J227" s="2"/>
      <x:c r="K227" s="2"/>
      <x:c r="L227" s="2"/>
      <x:c r="M227" s="2"/>
      <x:c r="N227" s="2"/>
    </x:row>
    <x:row r="228" ht="22" customHeight="1">
      <x:c r="A228" s="2"/>
      <x:c r="B228" s="2"/>
      <x:c r="C228" s="2"/>
      <x:c r="D228" s="2"/>
      <x:c r="E228" s="2"/>
      <x:c r="F228" s="2"/>
      <x:c r="G228" s="2"/>
      <x:c r="H228" s="2"/>
      <x:c r="I228" s="2"/>
      <x:c r="J228" s="2"/>
      <x:c r="K228" s="2"/>
      <x:c r="L228" s="2"/>
      <x:c r="M228" s="2"/>
      <x:c r="N228" s="2"/>
    </x:row>
    <x:row r="229" ht="22" customHeight="1">
      <x:c r="A229" s="2"/>
      <x:c r="B229" s="2"/>
      <x:c r="C229" s="2"/>
      <x:c r="D229" s="2"/>
      <x:c r="E229" s="2"/>
      <x:c r="F229" s="2"/>
      <x:c r="G229" s="2"/>
      <x:c r="H229" s="2"/>
      <x:c r="I229" s="2"/>
      <x:c r="J229" s="2"/>
      <x:c r="K229" s="2"/>
      <x:c r="L229" s="2"/>
      <x:c r="M229" s="2"/>
      <x:c r="N229" s="2"/>
    </x:row>
    <x:row r="230" ht="22" customHeight="1">
      <x:c r="A230" s="2"/>
      <x:c r="B230" s="2"/>
      <x:c r="C230" s="2"/>
      <x:c r="D230" s="2"/>
      <x:c r="E230" s="2"/>
      <x:c r="F230" s="2"/>
      <x:c r="G230" s="2"/>
      <x:c r="H230" s="2"/>
      <x:c r="I230" s="2"/>
      <x:c r="J230" s="2"/>
      <x:c r="K230" s="2"/>
      <x:c r="L230" s="2"/>
      <x:c r="M230" s="2"/>
      <x:c r="N230" s="2"/>
    </x:row>
    <x:row r="231" ht="22" customHeight="1">
      <x:c r="A231" s="2"/>
      <x:c r="B231" s="2"/>
      <x:c r="C231" s="2"/>
      <x:c r="D231" s="2"/>
      <x:c r="E231" s="2"/>
      <x:c r="F231" s="2"/>
      <x:c r="G231" s="2"/>
      <x:c r="H231" s="2"/>
      <x:c r="I231" s="2"/>
      <x:c r="J231" s="2"/>
      <x:c r="K231" s="2"/>
      <x:c r="L231" s="2"/>
      <x:c r="M231" s="2"/>
      <x:c r="N231" s="2"/>
    </x:row>
    <x:row r="232" ht="22" customHeight="1">
      <x:c r="A232" s="2"/>
      <x:c r="B232" s="2"/>
      <x:c r="C232" s="2"/>
      <x:c r="D232" s="2"/>
      <x:c r="E232" s="2"/>
      <x:c r="F232" s="2"/>
      <x:c r="G232" s="2"/>
      <x:c r="H232" s="2"/>
      <x:c r="I232" s="2"/>
      <x:c r="J232" s="2"/>
      <x:c r="K232" s="2"/>
      <x:c r="L232" s="2"/>
      <x:c r="M232" s="2"/>
      <x:c r="N232" s="2"/>
    </x:row>
    <x:row r="233" ht="22" customHeight="1">
      <x:c r="A233" s="2"/>
      <x:c r="B233" s="2"/>
      <x:c r="C233" s="2"/>
      <x:c r="D233" s="2"/>
      <x:c r="E233" s="2"/>
      <x:c r="F233" s="2"/>
      <x:c r="G233" s="2"/>
      <x:c r="H233" s="2"/>
      <x:c r="I233" s="2"/>
      <x:c r="J233" s="2"/>
      <x:c r="K233" s="2"/>
      <x:c r="L233" s="2"/>
      <x:c r="M233" s="2"/>
      <x:c r="N233" s="2"/>
    </x:row>
    <x:row r="234" ht="22" customHeight="1">
      <x:c r="A234" s="2"/>
      <x:c r="B234" s="2"/>
      <x:c r="C234" s="2"/>
      <x:c r="D234" s="2"/>
      <x:c r="E234" s="2"/>
      <x:c r="F234" s="2"/>
      <x:c r="G234" s="2"/>
      <x:c r="H234" s="2"/>
      <x:c r="I234" s="2"/>
      <x:c r="J234" s="2"/>
      <x:c r="K234" s="2"/>
      <x:c r="L234" s="2"/>
      <x:c r="M234" s="2"/>
      <x:c r="N234" s="2"/>
    </x:row>
    <x:row r="235" ht="22" customHeight="1">
      <x:c r="A235" s="2"/>
      <x:c r="B235" s="2"/>
      <x:c r="C235" s="2"/>
      <x:c r="D235" s="2"/>
      <x:c r="E235" s="2"/>
      <x:c r="F235" s="2"/>
      <x:c r="G235" s="2"/>
      <x:c r="H235" s="2"/>
      <x:c r="I235" s="2"/>
      <x:c r="J235" s="2"/>
      <x:c r="K235" s="2"/>
      <x:c r="L235" s="2"/>
      <x:c r="M235" s="2"/>
      <x:c r="N235" s="2"/>
    </x:row>
    <x:row r="236" ht="22" customHeight="1">
      <x:c r="A236" s="2"/>
      <x:c r="B236" s="2"/>
      <x:c r="C236" s="2"/>
      <x:c r="D236" s="2"/>
      <x:c r="E236" s="2"/>
      <x:c r="F236" s="2"/>
      <x:c r="G236" s="2"/>
      <x:c r="H236" s="2"/>
      <x:c r="I236" s="2"/>
      <x:c r="J236" s="2"/>
      <x:c r="K236" s="2"/>
      <x:c r="L236" s="2"/>
      <x:c r="M236" s="2"/>
      <x:c r="N236" s="2"/>
    </x:row>
    <x:row r="237" ht="22" customHeight="1">
      <x:c r="A237" s="2"/>
      <x:c r="B237" s="2"/>
      <x:c r="C237" s="2"/>
      <x:c r="D237" s="2"/>
      <x:c r="E237" s="2"/>
      <x:c r="F237" s="2"/>
      <x:c r="G237" s="2"/>
      <x:c r="H237" s="2"/>
      <x:c r="I237" s="2"/>
      <x:c r="J237" s="2"/>
      <x:c r="K237" s="2"/>
      <x:c r="L237" s="2"/>
      <x:c r="M237" s="2"/>
      <x:c r="N237" s="2"/>
    </x:row>
    <x:row r="238" ht="22" customHeight="1">
      <x:c r="A238" s="2"/>
      <x:c r="B238" s="2"/>
      <x:c r="C238" s="2"/>
      <x:c r="D238" s="2"/>
      <x:c r="E238" s="2"/>
      <x:c r="F238" s="2"/>
      <x:c r="G238" s="2"/>
      <x:c r="H238" s="2"/>
      <x:c r="I238" s="2"/>
      <x:c r="J238" s="2"/>
      <x:c r="K238" s="2"/>
      <x:c r="L238" s="2"/>
      <x:c r="M238" s="2"/>
      <x:c r="N238" s="2"/>
    </x:row>
    <x:row r="239" ht="22" customHeight="1">
      <x:c r="A239" s="2"/>
      <x:c r="B239" s="2"/>
      <x:c r="C239" s="2"/>
      <x:c r="D239" s="2"/>
      <x:c r="E239" s="2"/>
      <x:c r="F239" s="2"/>
      <x:c r="G239" s="2"/>
      <x:c r="H239" s="2"/>
      <x:c r="I239" s="2"/>
      <x:c r="J239" s="2"/>
      <x:c r="K239" s="2"/>
      <x:c r="L239" s="2"/>
      <x:c r="M239" s="2"/>
      <x:c r="N239" s="2"/>
    </x:row>
    <x:row r="240" ht="22" customHeight="1">
      <x:c r="A240" s="2"/>
      <x:c r="B240" s="2"/>
      <x:c r="C240" s="2"/>
      <x:c r="D240" s="2"/>
      <x:c r="E240" s="2"/>
      <x:c r="F240" s="2"/>
      <x:c r="G240" s="2"/>
      <x:c r="H240" s="2"/>
      <x:c r="I240" s="2"/>
      <x:c r="J240" s="2"/>
      <x:c r="K240" s="2"/>
      <x:c r="L240" s="2"/>
      <x:c r="M240" s="2"/>
      <x:c r="N240" s="2"/>
    </x:row>
    <x:row r="241" ht="22" customHeight="1">
      <x:c r="A241" s="2"/>
      <x:c r="B241" s="2"/>
      <x:c r="C241" s="2"/>
      <x:c r="D241" s="2"/>
      <x:c r="E241" s="2"/>
      <x:c r="F241" s="2"/>
      <x:c r="G241" s="2"/>
      <x:c r="H241" s="2"/>
      <x:c r="I241" s="2"/>
      <x:c r="J241" s="2"/>
      <x:c r="K241" s="2"/>
      <x:c r="L241" s="2"/>
      <x:c r="M241" s="2"/>
      <x:c r="N241" s="2"/>
    </x:row>
    <x:row r="242" ht="22" customHeight="1">
      <x:c r="A242" s="2"/>
      <x:c r="B242" s="2"/>
      <x:c r="C242" s="2"/>
      <x:c r="D242" s="2"/>
      <x:c r="E242" s="2"/>
      <x:c r="F242" s="2"/>
      <x:c r="G242" s="2"/>
      <x:c r="H242" s="2"/>
      <x:c r="I242" s="2"/>
      <x:c r="J242" s="2"/>
      <x:c r="K242" s="2"/>
      <x:c r="L242" s="2"/>
      <x:c r="M242" s="2"/>
      <x:c r="N242" s="2"/>
    </x:row>
    <x:row r="243" ht="22" customHeight="1">
      <x:c r="A243" s="2"/>
      <x:c r="B243" s="2"/>
      <x:c r="C243" s="2"/>
      <x:c r="D243" s="2"/>
      <x:c r="E243" s="2"/>
      <x:c r="F243" s="2"/>
      <x:c r="G243" s="2"/>
      <x:c r="H243" s="2"/>
      <x:c r="I243" s="2"/>
      <x:c r="J243" s="2"/>
      <x:c r="K243" s="2"/>
      <x:c r="L243" s="2"/>
      <x:c r="M243" s="2"/>
      <x:c r="N243" s="2"/>
    </x:row>
    <x:row r="244" ht="22" customHeight="1">
      <x:c r="A244" s="2"/>
      <x:c r="B244" s="2"/>
      <x:c r="C244" s="2"/>
      <x:c r="D244" s="2"/>
      <x:c r="E244" s="2"/>
      <x:c r="F244" s="2"/>
      <x:c r="G244" s="2"/>
      <x:c r="H244" s="2"/>
      <x:c r="I244" s="2"/>
      <x:c r="J244" s="2"/>
      <x:c r="K244" s="2"/>
      <x:c r="L244" s="2"/>
      <x:c r="M244" s="2"/>
      <x:c r="N244" s="2"/>
    </x:row>
    <x:row r="245" ht="22" customHeight="1">
      <x:c r="A245" s="2"/>
      <x:c r="B245" s="2"/>
      <x:c r="C245" s="2"/>
      <x:c r="D245" s="2"/>
      <x:c r="E245" s="2"/>
      <x:c r="F245" s="2"/>
      <x:c r="G245" s="2"/>
      <x:c r="H245" s="2"/>
      <x:c r="I245" s="2"/>
      <x:c r="J245" s="2"/>
      <x:c r="K245" s="2"/>
      <x:c r="L245" s="2"/>
      <x:c r="M245" s="2"/>
      <x:c r="N245" s="2"/>
    </x:row>
    <x:row r="246" ht="22" customHeight="1">
      <x:c r="A246" s="2"/>
      <x:c r="B246" s="2"/>
      <x:c r="C246" s="2"/>
      <x:c r="D246" s="2"/>
      <x:c r="E246" s="2"/>
      <x:c r="F246" s="2"/>
      <x:c r="G246" s="2"/>
      <x:c r="H246" s="2"/>
      <x:c r="I246" s="2"/>
      <x:c r="J246" s="2"/>
      <x:c r="K246" s="2"/>
      <x:c r="L246" s="2"/>
      <x:c r="M246" s="2"/>
      <x:c r="N246" s="2"/>
    </x:row>
    <x:row r="247" ht="22" customHeight="1">
      <x:c r="A247" s="2"/>
      <x:c r="B247" s="2"/>
      <x:c r="C247" s="2"/>
      <x:c r="D247" s="2"/>
      <x:c r="E247" s="2"/>
      <x:c r="F247" s="2"/>
      <x:c r="G247" s="2"/>
      <x:c r="H247" s="2"/>
      <x:c r="I247" s="2"/>
      <x:c r="J247" s="2"/>
      <x:c r="K247" s="2"/>
      <x:c r="L247" s="2"/>
      <x:c r="M247" s="2"/>
      <x:c r="N247" s="2"/>
    </x:row>
    <x:row r="248" ht="22" customHeight="1">
      <x:c r="A248" s="2"/>
      <x:c r="B248" s="2"/>
      <x:c r="C248" s="2"/>
      <x:c r="D248" s="2"/>
      <x:c r="E248" s="2"/>
      <x:c r="F248" s="2"/>
      <x:c r="G248" s="2"/>
      <x:c r="H248" s="2"/>
      <x:c r="I248" s="2"/>
      <x:c r="J248" s="2"/>
      <x:c r="K248" s="2"/>
      <x:c r="L248" s="2"/>
      <x:c r="M248" s="2"/>
      <x:c r="N248" s="2"/>
    </x:row>
    <x:row r="249" ht="22" customHeight="1">
      <x:c r="A249" s="2"/>
      <x:c r="B249" s="2"/>
      <x:c r="C249" s="2"/>
      <x:c r="D249" s="2"/>
      <x:c r="E249" s="2"/>
      <x:c r="F249" s="2"/>
      <x:c r="G249" s="2"/>
      <x:c r="H249" s="2"/>
      <x:c r="I249" s="2"/>
      <x:c r="J249" s="2"/>
      <x:c r="K249" s="2"/>
      <x:c r="L249" s="2"/>
      <x:c r="M249" s="2"/>
      <x:c r="N249" s="2"/>
    </x:row>
    <x:row r="250" ht="22" customHeight="1">
      <x:c r="A250" s="2"/>
      <x:c r="B250" s="2"/>
      <x:c r="C250" s="2"/>
      <x:c r="D250" s="2"/>
      <x:c r="E250" s="2"/>
      <x:c r="F250" s="2"/>
      <x:c r="G250" s="2"/>
      <x:c r="H250" s="2"/>
      <x:c r="I250" s="2"/>
      <x:c r="J250" s="2"/>
      <x:c r="K250" s="2"/>
      <x:c r="L250" s="2"/>
      <x:c r="M250" s="2"/>
      <x:c r="N250" s="2"/>
    </x:row>
    <x:row r="251" ht="22" customHeight="1">
      <x:c r="A251" s="2"/>
      <x:c r="B251" s="2"/>
      <x:c r="C251" s="2"/>
      <x:c r="D251" s="2"/>
      <x:c r="E251" s="2"/>
      <x:c r="F251" s="2"/>
      <x:c r="G251" s="2"/>
      <x:c r="H251" s="2"/>
      <x:c r="I251" s="2"/>
      <x:c r="J251" s="2"/>
      <x:c r="K251" s="2"/>
      <x:c r="L251" s="2"/>
      <x:c r="M251" s="2"/>
      <x:c r="N251" s="2"/>
    </x:row>
    <x:row r="252" ht="22" customHeight="1">
      <x:c r="A252" s="2"/>
      <x:c r="B252" s="2"/>
      <x:c r="C252" s="2"/>
      <x:c r="D252" s="2"/>
      <x:c r="E252" s="2"/>
      <x:c r="F252" s="2"/>
      <x:c r="G252" s="2"/>
      <x:c r="H252" s="2"/>
      <x:c r="I252" s="2"/>
      <x:c r="J252" s="2"/>
      <x:c r="K252" s="2"/>
      <x:c r="L252" s="2"/>
      <x:c r="M252" s="2"/>
      <x:c r="N252" s="2"/>
    </x:row>
    <x:row r="253" ht="22" customHeight="1">
      <x:c r="A253" s="2"/>
      <x:c r="B253" s="2"/>
      <x:c r="C253" s="2"/>
      <x:c r="D253" s="2"/>
      <x:c r="E253" s="2"/>
      <x:c r="F253" s="2"/>
      <x:c r="G253" s="2"/>
      <x:c r="H253" s="2"/>
      <x:c r="I253" s="2"/>
      <x:c r="J253" s="2"/>
      <x:c r="K253" s="2"/>
      <x:c r="L253" s="2"/>
      <x:c r="M253" s="2"/>
      <x:c r="N253" s="2"/>
    </x:row>
    <x:row r="254" ht="22" customHeight="1">
      <x:c r="A254" s="2"/>
      <x:c r="B254" s="2"/>
      <x:c r="C254" s="2"/>
      <x:c r="D254" s="2"/>
      <x:c r="E254" s="2"/>
      <x:c r="F254" s="2"/>
      <x:c r="G254" s="2"/>
      <x:c r="H254" s="2"/>
      <x:c r="I254" s="2"/>
      <x:c r="J254" s="2"/>
      <x:c r="K254" s="2"/>
      <x:c r="L254" s="2"/>
      <x:c r="M254" s="2"/>
      <x:c r="N254" s="2"/>
    </x:row>
    <x:row r="255" ht="22" customHeight="1">
      <x:c r="A255" s="2"/>
      <x:c r="B255" s="2"/>
      <x:c r="C255" s="2"/>
      <x:c r="D255" s="2"/>
      <x:c r="E255" s="2"/>
      <x:c r="F255" s="2"/>
      <x:c r="G255" s="2"/>
      <x:c r="H255" s="2"/>
      <x:c r="I255" s="2"/>
      <x:c r="J255" s="2"/>
      <x:c r="K255" s="2"/>
      <x:c r="L255" s="2"/>
      <x:c r="M255" s="2"/>
      <x:c r="N255" s="2"/>
    </x:row>
    <x:row r="256" ht="22" customHeight="1">
      <x:c r="A256" s="2"/>
      <x:c r="B256" s="2"/>
      <x:c r="C256" s="2"/>
      <x:c r="D256" s="2"/>
      <x:c r="E256" s="2"/>
      <x:c r="F256" s="2"/>
      <x:c r="G256" s="2"/>
      <x:c r="H256" s="2"/>
      <x:c r="I256" s="2"/>
      <x:c r="J256" s="2"/>
      <x:c r="K256" s="2"/>
      <x:c r="L256" s="2"/>
      <x:c r="M256" s="2"/>
      <x:c r="N256" s="2"/>
    </x:row>
    <x:row r="257" ht="22" customHeight="1">
      <x:c r="A257" s="2"/>
      <x:c r="B257" s="2"/>
      <x:c r="C257" s="2"/>
      <x:c r="D257" s="2"/>
      <x:c r="E257" s="2"/>
      <x:c r="F257" s="2"/>
      <x:c r="G257" s="2"/>
      <x:c r="H257" s="2"/>
      <x:c r="I257" s="2"/>
      <x:c r="J257" s="2"/>
      <x:c r="K257" s="2"/>
      <x:c r="L257" s="2"/>
      <x:c r="M257" s="2"/>
      <x:c r="N257" s="2"/>
    </x:row>
    <x:row r="258" ht="22" customHeight="1">
      <x:c r="A258" s="2"/>
      <x:c r="B258" s="2"/>
      <x:c r="C258" s="2"/>
      <x:c r="D258" s="2"/>
      <x:c r="E258" s="2"/>
      <x:c r="F258" s="2"/>
      <x:c r="G258" s="2"/>
      <x:c r="H258" s="2"/>
      <x:c r="I258" s="2"/>
      <x:c r="J258" s="2"/>
      <x:c r="K258" s="2"/>
      <x:c r="L258" s="2"/>
      <x:c r="M258" s="2"/>
      <x:c r="N258" s="2"/>
    </x:row>
    <x:row r="259" ht="22" customHeight="1">
      <x:c r="A259" s="2"/>
      <x:c r="B259" s="2"/>
      <x:c r="C259" s="2"/>
      <x:c r="D259" s="2"/>
      <x:c r="E259" s="2"/>
      <x:c r="F259" s="2"/>
      <x:c r="G259" s="2"/>
      <x:c r="H259" s="2"/>
      <x:c r="I259" s="2"/>
      <x:c r="J259" s="2"/>
      <x:c r="K259" s="2"/>
      <x:c r="L259" s="2"/>
      <x:c r="M259" s="2"/>
      <x:c r="N259" s="2"/>
    </x:row>
    <x:row r="260" ht="22" customHeight="1">
      <x:c r="A260" s="2"/>
      <x:c r="B260" s="2"/>
      <x:c r="C260" s="2"/>
      <x:c r="D260" s="2"/>
      <x:c r="E260" s="2"/>
      <x:c r="F260" s="2"/>
      <x:c r="G260" s="2"/>
      <x:c r="H260" s="2"/>
      <x:c r="I260" s="2"/>
      <x:c r="J260" s="2"/>
      <x:c r="K260" s="2"/>
      <x:c r="L260" s="2"/>
      <x:c r="M260" s="2"/>
      <x:c r="N260" s="2"/>
    </x:row>
    <x:row r="261" ht="22" customHeight="1">
      <x:c r="A261" s="2"/>
      <x:c r="B261" s="2"/>
      <x:c r="C261" s="2"/>
      <x:c r="D261" s="2"/>
      <x:c r="E261" s="2"/>
      <x:c r="F261" s="2"/>
      <x:c r="G261" s="2"/>
      <x:c r="H261" s="2"/>
      <x:c r="I261" s="2"/>
      <x:c r="J261" s="2"/>
      <x:c r="K261" s="2"/>
      <x:c r="L261" s="2"/>
      <x:c r="M261" s="2"/>
      <x:c r="N261" s="2"/>
    </x:row>
    <x:row r="262" ht="22" customHeight="1">
      <x:c r="A262" s="2"/>
      <x:c r="B262" s="2"/>
      <x:c r="C262" s="2"/>
      <x:c r="D262" s="2"/>
      <x:c r="E262" s="2"/>
      <x:c r="F262" s="2"/>
      <x:c r="G262" s="2"/>
      <x:c r="H262" s="2"/>
      <x:c r="I262" s="2"/>
      <x:c r="J262" s="2"/>
      <x:c r="K262" s="2"/>
      <x:c r="L262" s="2"/>
      <x:c r="M262" s="2"/>
      <x:c r="N262" s="2"/>
    </x:row>
    <x:row r="263" ht="22" customHeight="1">
      <x:c r="A263" s="2"/>
      <x:c r="B263" s="2"/>
      <x:c r="C263" s="2"/>
      <x:c r="D263" s="2"/>
      <x:c r="E263" s="2"/>
      <x:c r="F263" s="2"/>
      <x:c r="G263" s="2"/>
      <x:c r="H263" s="2"/>
      <x:c r="I263" s="2"/>
      <x:c r="J263" s="2"/>
      <x:c r="K263" s="2"/>
      <x:c r="L263" s="2"/>
      <x:c r="M263" s="2"/>
      <x:c r="N263" s="2"/>
    </x:row>
    <x:row r="264" ht="22" customHeight="1">
      <x:c r="A264" s="2"/>
      <x:c r="B264" s="2"/>
      <x:c r="C264" s="2"/>
      <x:c r="D264" s="2"/>
      <x:c r="E264" s="2"/>
      <x:c r="F264" s="2"/>
      <x:c r="G264" s="2"/>
      <x:c r="H264" s="2"/>
      <x:c r="I264" s="2"/>
      <x:c r="J264" s="2"/>
      <x:c r="K264" s="2"/>
      <x:c r="L264" s="2"/>
      <x:c r="M264" s="2"/>
      <x:c r="N264" s="2"/>
    </x:row>
    <x:row r="265" ht="22" customHeight="1">
      <x:c r="A265" s="2"/>
      <x:c r="B265" s="2"/>
      <x:c r="C265" s="2"/>
      <x:c r="D265" s="2"/>
      <x:c r="E265" s="2"/>
      <x:c r="F265" s="2"/>
      <x:c r="G265" s="2"/>
      <x:c r="H265" s="2"/>
      <x:c r="I265" s="2"/>
      <x:c r="J265" s="2"/>
      <x:c r="K265" s="2"/>
      <x:c r="L265" s="2"/>
      <x:c r="M265" s="2"/>
      <x:c r="N265" s="2"/>
    </x:row>
    <x:row r="266" ht="22" customHeight="1">
      <x:c r="A266" s="2"/>
      <x:c r="B266" s="2"/>
      <x:c r="C266" s="2"/>
      <x:c r="D266" s="2"/>
      <x:c r="E266" s="2"/>
      <x:c r="F266" s="2"/>
      <x:c r="G266" s="2"/>
      <x:c r="H266" s="2"/>
      <x:c r="I266" s="2"/>
      <x:c r="J266" s="2"/>
      <x:c r="K266" s="2"/>
      <x:c r="L266" s="2"/>
      <x:c r="M266" s="2"/>
      <x:c r="N266" s="2"/>
    </x:row>
    <x:row r="267" ht="22" customHeight="1">
      <x:c r="A267" s="2"/>
      <x:c r="B267" s="2"/>
      <x:c r="C267" s="2"/>
      <x:c r="D267" s="2"/>
      <x:c r="E267" s="2"/>
      <x:c r="F267" s="2"/>
      <x:c r="G267" s="2"/>
      <x:c r="H267" s="2"/>
      <x:c r="I267" s="2"/>
      <x:c r="J267" s="2"/>
      <x:c r="K267" s="2"/>
      <x:c r="L267" s="2"/>
      <x:c r="M267" s="2"/>
      <x:c r="N267" s="2"/>
    </x:row>
    <x:row r="268" ht="22" customHeight="1">
      <x:c r="A268" s="2"/>
      <x:c r="B268" s="2"/>
      <x:c r="C268" s="2"/>
      <x:c r="D268" s="2"/>
      <x:c r="E268" s="2"/>
      <x:c r="F268" s="2"/>
      <x:c r="G268" s="2"/>
      <x:c r="H268" s="2"/>
      <x:c r="I268" s="2"/>
      <x:c r="J268" s="2"/>
      <x:c r="K268" s="2"/>
      <x:c r="L268" s="2"/>
      <x:c r="M268" s="2"/>
      <x:c r="N268" s="2"/>
    </x:row>
    <x:row r="269" ht="22" customHeight="1">
      <x:c r="A269" s="2"/>
      <x:c r="B269" s="2"/>
      <x:c r="C269" s="2"/>
      <x:c r="D269" s="2"/>
      <x:c r="E269" s="2"/>
      <x:c r="F269" s="2"/>
      <x:c r="G269" s="2"/>
      <x:c r="H269" s="2"/>
      <x:c r="I269" s="2"/>
      <x:c r="J269" s="2"/>
      <x:c r="K269" s="2"/>
      <x:c r="L269" s="2"/>
      <x:c r="M269" s="2"/>
      <x:c r="N269" s="2"/>
    </x:row>
    <x:row r="270" ht="22" customHeight="1">
      <x:c r="A270" s="2"/>
      <x:c r="B270" s="2"/>
      <x:c r="C270" s="2"/>
      <x:c r="D270" s="2"/>
      <x:c r="E270" s="2"/>
      <x:c r="F270" s="2"/>
      <x:c r="G270" s="2"/>
      <x:c r="H270" s="2"/>
      <x:c r="I270" s="2"/>
      <x:c r="J270" s="2"/>
      <x:c r="K270" s="2"/>
      <x:c r="L270" s="2"/>
      <x:c r="M270" s="2"/>
      <x:c r="N270" s="2"/>
    </x:row>
    <x:row r="271" ht="22" customHeight="1">
      <x:c r="A271" s="2"/>
      <x:c r="B271" s="2"/>
      <x:c r="C271" s="2"/>
      <x:c r="D271" s="2"/>
      <x:c r="E271" s="2"/>
      <x:c r="F271" s="2"/>
      <x:c r="G271" s="2"/>
      <x:c r="H271" s="2"/>
      <x:c r="I271" s="2"/>
      <x:c r="J271" s="2"/>
      <x:c r="K271" s="2"/>
      <x:c r="L271" s="2"/>
      <x:c r="M271" s="2"/>
      <x:c r="N271" s="2"/>
    </x:row>
    <x:row r="272" ht="22" customHeight="1">
      <x:c r="A272" s="2"/>
      <x:c r="B272" s="2"/>
      <x:c r="C272" s="2"/>
      <x:c r="D272" s="2"/>
      <x:c r="E272" s="2"/>
      <x:c r="F272" s="2"/>
      <x:c r="G272" s="2"/>
      <x:c r="H272" s="2"/>
      <x:c r="I272" s="2"/>
      <x:c r="J272" s="2"/>
      <x:c r="K272" s="2"/>
      <x:c r="L272" s="2"/>
      <x:c r="M272" s="2"/>
      <x:c r="N272" s="2"/>
    </x:row>
    <x:row r="273" ht="22" customHeight="1">
      <x:c r="A273" s="2"/>
      <x:c r="B273" s="2"/>
      <x:c r="C273" s="2"/>
      <x:c r="D273" s="2"/>
      <x:c r="E273" s="2"/>
      <x:c r="F273" s="2"/>
      <x:c r="G273" s="2"/>
      <x:c r="H273" s="2"/>
      <x:c r="I273" s="2"/>
      <x:c r="J273" s="2"/>
      <x:c r="K273" s="2"/>
      <x:c r="L273" s="2"/>
      <x:c r="M273" s="2"/>
      <x:c r="N273" s="2"/>
    </x:row>
    <x:row r="274" ht="22" customHeight="1">
      <x:c r="A274" s="2"/>
      <x:c r="B274" s="2"/>
      <x:c r="C274" s="2"/>
      <x:c r="D274" s="2"/>
      <x:c r="E274" s="2"/>
      <x:c r="F274" s="2"/>
      <x:c r="G274" s="2"/>
      <x:c r="H274" s="2"/>
      <x:c r="I274" s="2"/>
      <x:c r="J274" s="2"/>
      <x:c r="K274" s="2"/>
      <x:c r="L274" s="2"/>
      <x:c r="M274" s="2"/>
      <x:c r="N274" s="2"/>
    </x:row>
    <x:row r="275" ht="22" customHeight="1">
      <x:c r="A275" s="2"/>
      <x:c r="B275" s="2"/>
      <x:c r="C275" s="2"/>
      <x:c r="D275" s="2"/>
      <x:c r="E275" s="2"/>
      <x:c r="F275" s="2"/>
      <x:c r="G275" s="2"/>
      <x:c r="H275" s="2"/>
      <x:c r="I275" s="2"/>
      <x:c r="J275" s="2"/>
      <x:c r="K275" s="2"/>
      <x:c r="L275" s="2"/>
      <x:c r="M275" s="2"/>
      <x:c r="N275" s="2"/>
    </x:row>
    <x:row r="276" ht="22" customHeight="1">
      <x:c r="A276" s="2"/>
      <x:c r="B276" s="2"/>
      <x:c r="C276" s="2"/>
      <x:c r="D276" s="2"/>
      <x:c r="E276" s="2"/>
      <x:c r="F276" s="2"/>
      <x:c r="G276" s="2"/>
      <x:c r="H276" s="2"/>
      <x:c r="I276" s="2"/>
      <x:c r="J276" s="2"/>
      <x:c r="K276" s="2"/>
      <x:c r="L276" s="2"/>
      <x:c r="M276" s="2"/>
      <x:c r="N276" s="2"/>
    </x:row>
    <x:row r="277" ht="22" customHeight="1">
      <x:c r="A277" s="2"/>
      <x:c r="B277" s="2"/>
      <x:c r="C277" s="2"/>
      <x:c r="D277" s="2"/>
      <x:c r="E277" s="2"/>
      <x:c r="F277" s="2"/>
      <x:c r="G277" s="2"/>
      <x:c r="H277" s="2"/>
      <x:c r="I277" s="2"/>
      <x:c r="J277" s="2"/>
      <x:c r="K277" s="2"/>
      <x:c r="L277" s="2"/>
      <x:c r="M277" s="2"/>
      <x:c r="N277" s="2"/>
    </x:row>
    <x:row r="278" ht="22" customHeight="1">
      <x:c r="A278" s="2"/>
      <x:c r="B278" s="2"/>
      <x:c r="C278" s="2"/>
      <x:c r="D278" s="2"/>
      <x:c r="E278" s="2"/>
      <x:c r="F278" s="2"/>
      <x:c r="G278" s="2"/>
      <x:c r="H278" s="2"/>
      <x:c r="I278" s="2"/>
      <x:c r="J278" s="2"/>
      <x:c r="K278" s="2"/>
      <x:c r="L278" s="2"/>
      <x:c r="M278" s="2"/>
      <x:c r="N278" s="2"/>
    </x:row>
    <x:row r="279" ht="22" customHeight="1">
      <x:c r="A279" s="2"/>
      <x:c r="B279" s="2"/>
      <x:c r="C279" s="2"/>
      <x:c r="D279" s="2"/>
      <x:c r="E279" s="2"/>
      <x:c r="F279" s="2"/>
      <x:c r="G279" s="2"/>
      <x:c r="H279" s="2"/>
      <x:c r="I279" s="2"/>
      <x:c r="J279" s="2"/>
      <x:c r="K279" s="2"/>
      <x:c r="L279" s="2"/>
      <x:c r="M279" s="2"/>
      <x:c r="N279" s="2"/>
    </x:row>
    <x:row r="280" ht="22" customHeight="1">
      <x:c r="A280" s="2"/>
      <x:c r="B280" s="2"/>
      <x:c r="C280" s="2"/>
      <x:c r="D280" s="2"/>
      <x:c r="E280" s="2"/>
      <x:c r="F280" s="2"/>
      <x:c r="G280" s="2"/>
      <x:c r="H280" s="2"/>
      <x:c r="I280" s="2"/>
      <x:c r="J280" s="2"/>
      <x:c r="K280" s="2"/>
      <x:c r="L280" s="2"/>
      <x:c r="M280" s="2"/>
      <x:c r="N280" s="2"/>
    </x:row>
    <x:row r="281" ht="22" customHeight="1">
      <x:c r="A281" s="2"/>
      <x:c r="B281" s="2"/>
      <x:c r="C281" s="2"/>
      <x:c r="D281" s="2"/>
      <x:c r="E281" s="2"/>
      <x:c r="F281" s="2"/>
      <x:c r="G281" s="2"/>
      <x:c r="H281" s="2"/>
      <x:c r="I281" s="2"/>
      <x:c r="J281" s="2"/>
      <x:c r="K281" s="2"/>
      <x:c r="L281" s="2"/>
      <x:c r="M281" s="2"/>
      <x:c r="N281" s="2"/>
    </x:row>
    <x:row r="282" ht="22" customHeight="1">
      <x:c r="A282" s="2"/>
      <x:c r="B282" s="2"/>
      <x:c r="C282" s="2"/>
      <x:c r="D282" s="2"/>
      <x:c r="E282" s="2"/>
      <x:c r="F282" s="2"/>
      <x:c r="G282" s="2"/>
      <x:c r="H282" s="2"/>
      <x:c r="I282" s="2"/>
      <x:c r="J282" s="2"/>
      <x:c r="K282" s="2"/>
      <x:c r="L282" s="2"/>
      <x:c r="M282" s="2"/>
      <x:c r="N282" s="2"/>
    </x:row>
    <x:row r="283" ht="22" customHeight="1">
      <x:c r="A283" s="2"/>
      <x:c r="B283" s="2"/>
      <x:c r="C283" s="2"/>
      <x:c r="D283" s="2"/>
      <x:c r="E283" s="2"/>
      <x:c r="F283" s="2"/>
      <x:c r="G283" s="2"/>
      <x:c r="H283" s="2"/>
      <x:c r="I283" s="2"/>
      <x:c r="J283" s="2"/>
      <x:c r="K283" s="2"/>
      <x:c r="L283" s="2"/>
      <x:c r="M283" s="2"/>
      <x:c r="N283" s="2"/>
    </x:row>
    <x:row r="284" ht="22" customHeight="1">
      <x:c r="A284" s="2"/>
      <x:c r="B284" s="2"/>
      <x:c r="C284" s="2"/>
      <x:c r="D284" s="2"/>
      <x:c r="E284" s="2"/>
      <x:c r="F284" s="2"/>
      <x:c r="G284" s="2"/>
      <x:c r="H284" s="2"/>
      <x:c r="I284" s="2"/>
      <x:c r="J284" s="2"/>
      <x:c r="K284" s="2"/>
      <x:c r="L284" s="2"/>
      <x:c r="M284" s="2"/>
      <x:c r="N284" s="2"/>
    </x:row>
    <x:row r="285" ht="22" customHeight="1">
      <x:c r="A285" s="2"/>
      <x:c r="B285" s="2"/>
      <x:c r="C285" s="2"/>
      <x:c r="D285" s="2"/>
      <x:c r="E285" s="2"/>
      <x:c r="F285" s="2"/>
      <x:c r="G285" s="2"/>
      <x:c r="H285" s="2"/>
      <x:c r="I285" s="2"/>
      <x:c r="J285" s="2"/>
      <x:c r="K285" s="2"/>
      <x:c r="L285" s="2"/>
      <x:c r="M285" s="2"/>
      <x:c r="N285" s="2"/>
    </x:row>
    <x:row r="286" ht="22" customHeight="1">
      <x:c r="A286" s="2"/>
      <x:c r="B286" s="2"/>
      <x:c r="C286" s="2"/>
      <x:c r="D286" s="2"/>
      <x:c r="E286" s="2"/>
      <x:c r="F286" s="2"/>
      <x:c r="G286" s="2"/>
      <x:c r="H286" s="2"/>
      <x:c r="I286" s="2"/>
      <x:c r="J286" s="2"/>
      <x:c r="K286" s="2"/>
      <x:c r="L286" s="2"/>
      <x:c r="M286" s="2"/>
      <x:c r="N286" s="2"/>
    </x:row>
    <x:row r="287" ht="22" customHeight="1">
      <x:c r="A287" s="2"/>
      <x:c r="B287" s="2"/>
      <x:c r="C287" s="2"/>
      <x:c r="D287" s="2"/>
      <x:c r="E287" s="2"/>
      <x:c r="F287" s="2"/>
      <x:c r="G287" s="2"/>
      <x:c r="H287" s="2"/>
      <x:c r="I287" s="2"/>
      <x:c r="J287" s="2"/>
      <x:c r="K287" s="2"/>
      <x:c r="L287" s="2"/>
      <x:c r="M287" s="2"/>
      <x:c r="N287" s="2"/>
    </x:row>
    <x:row r="288" ht="22" customHeight="1">
      <x:c r="A288" s="2"/>
      <x:c r="B288" s="2"/>
      <x:c r="C288" s="2"/>
      <x:c r="D288" s="2"/>
      <x:c r="E288" s="2"/>
      <x:c r="F288" s="2"/>
      <x:c r="G288" s="2"/>
      <x:c r="H288" s="2"/>
      <x:c r="I288" s="2"/>
      <x:c r="J288" s="2"/>
      <x:c r="K288" s="2"/>
      <x:c r="L288" s="2"/>
      <x:c r="M288" s="2"/>
      <x:c r="N288" s="2"/>
    </x:row>
    <x:row r="289" ht="22" customHeight="1">
      <x:c r="A289" s="2"/>
      <x:c r="B289" s="2"/>
      <x:c r="C289" s="2"/>
      <x:c r="D289" s="2"/>
      <x:c r="E289" s="2"/>
      <x:c r="F289" s="2"/>
      <x:c r="G289" s="2"/>
      <x:c r="H289" s="2"/>
      <x:c r="I289" s="2"/>
      <x:c r="J289" s="2"/>
      <x:c r="K289" s="2"/>
      <x:c r="L289" s="2"/>
      <x:c r="M289" s="2"/>
      <x:c r="N289" s="2"/>
    </x:row>
    <x:row r="290" ht="22" customHeight="1">
      <x:c r="A290" s="2"/>
      <x:c r="B290" s="2"/>
      <x:c r="C290" s="2"/>
      <x:c r="D290" s="2"/>
      <x:c r="E290" s="2"/>
      <x:c r="F290" s="2"/>
      <x:c r="G290" s="2"/>
      <x:c r="H290" s="2"/>
      <x:c r="I290" s="2"/>
      <x:c r="J290" s="2"/>
      <x:c r="K290" s="2"/>
      <x:c r="L290" s="2"/>
      <x:c r="M290" s="2"/>
      <x:c r="N290" s="2"/>
    </x:row>
    <x:row r="291" ht="22" customHeight="1">
      <x:c r="A291" s="2"/>
      <x:c r="B291" s="2"/>
      <x:c r="C291" s="2"/>
      <x:c r="D291" s="2"/>
      <x:c r="E291" s="2"/>
      <x:c r="F291" s="2"/>
      <x:c r="G291" s="2"/>
      <x:c r="H291" s="2"/>
      <x:c r="I291" s="2"/>
      <x:c r="J291" s="2"/>
      <x:c r="K291" s="2"/>
      <x:c r="L291" s="2"/>
      <x:c r="M291" s="2"/>
      <x:c r="N291" s="2"/>
    </x:row>
    <x:row r="292" ht="22" customHeight="1">
      <x:c r="A292" s="2"/>
      <x:c r="B292" s="2"/>
      <x:c r="C292" s="2"/>
      <x:c r="D292" s="2"/>
      <x:c r="E292" s="2"/>
      <x:c r="F292" s="2"/>
      <x:c r="G292" s="2"/>
      <x:c r="H292" s="2"/>
      <x:c r="I292" s="2"/>
      <x:c r="J292" s="2"/>
      <x:c r="K292" s="2"/>
      <x:c r="L292" s="2"/>
      <x:c r="M292" s="2"/>
      <x:c r="N292" s="2"/>
    </x:row>
    <x:row r="293" ht="22" customHeight="1">
      <x:c r="A293" s="2"/>
      <x:c r="B293" s="2"/>
      <x:c r="C293" s="2"/>
      <x:c r="D293" s="2"/>
      <x:c r="E293" s="2"/>
      <x:c r="F293" s="2"/>
      <x:c r="G293" s="2"/>
      <x:c r="H293" s="2"/>
      <x:c r="I293" s="2"/>
      <x:c r="J293" s="2"/>
      <x:c r="K293" s="2"/>
      <x:c r="L293" s="2"/>
      <x:c r="M293" s="2"/>
      <x:c r="N293" s="2"/>
    </x:row>
    <x:row r="294" ht="22" customHeight="1">
      <x:c r="A294" s="2"/>
      <x:c r="B294" s="2"/>
      <x:c r="C294" s="2"/>
      <x:c r="D294" s="2"/>
      <x:c r="E294" s="2"/>
      <x:c r="F294" s="2"/>
      <x:c r="G294" s="2"/>
      <x:c r="H294" s="2"/>
      <x:c r="I294" s="2"/>
      <x:c r="J294" s="2"/>
      <x:c r="K294" s="2"/>
      <x:c r="L294" s="2"/>
      <x:c r="M294" s="2"/>
      <x:c r="N294" s="2"/>
    </x:row>
    <x:row r="295" ht="22" customHeight="1">
      <x:c r="A295" s="2"/>
      <x:c r="B295" s="2"/>
      <x:c r="C295" s="2"/>
      <x:c r="D295" s="2"/>
      <x:c r="E295" s="2"/>
      <x:c r="F295" s="2"/>
      <x:c r="G295" s="2"/>
      <x:c r="H295" s="2"/>
      <x:c r="I295" s="2"/>
      <x:c r="J295" s="2"/>
      <x:c r="K295" s="2"/>
      <x:c r="L295" s="2"/>
      <x:c r="M295" s="2"/>
      <x:c r="N295" s="2"/>
    </x:row>
    <x:row r="296" ht="22" customHeight="1">
      <x:c r="A296" s="2"/>
      <x:c r="B296" s="2"/>
      <x:c r="C296" s="2"/>
      <x:c r="D296" s="2"/>
      <x:c r="E296" s="2"/>
      <x:c r="F296" s="2"/>
      <x:c r="G296" s="2"/>
      <x:c r="H296" s="2"/>
      <x:c r="I296" s="2"/>
      <x:c r="J296" s="2"/>
      <x:c r="K296" s="2"/>
      <x:c r="L296" s="2"/>
      <x:c r="M296" s="2"/>
      <x:c r="N296" s="2"/>
    </x:row>
    <x:row r="297" ht="22" customHeight="1">
      <x:c r="A297" s="2"/>
      <x:c r="B297" s="2"/>
      <x:c r="C297" s="2"/>
      <x:c r="D297" s="2"/>
      <x:c r="E297" s="2"/>
      <x:c r="F297" s="2"/>
      <x:c r="G297" s="2"/>
      <x:c r="H297" s="2"/>
      <x:c r="I297" s="2"/>
      <x:c r="J297" s="2"/>
      <x:c r="K297" s="2"/>
      <x:c r="L297" s="2"/>
      <x:c r="M297" s="2"/>
      <x:c r="N297" s="2"/>
    </x:row>
    <x:row r="298" ht="22" customHeight="1">
      <x:c r="A298" s="2"/>
      <x:c r="B298" s="2"/>
      <x:c r="C298" s="2"/>
      <x:c r="D298" s="2"/>
      <x:c r="E298" s="2"/>
      <x:c r="F298" s="2"/>
      <x:c r="G298" s="2"/>
      <x:c r="H298" s="2"/>
      <x:c r="I298" s="2"/>
      <x:c r="J298" s="2"/>
      <x:c r="K298" s="2"/>
      <x:c r="L298" s="2"/>
      <x:c r="M298" s="2"/>
      <x:c r="N298" s="2"/>
    </x:row>
    <x:row r="299" ht="22" customHeight="1">
      <x:c r="A299" s="2"/>
      <x:c r="B299" s="2"/>
      <x:c r="C299" s="2"/>
      <x:c r="D299" s="2"/>
      <x:c r="E299" s="2"/>
      <x:c r="F299" s="2"/>
      <x:c r="G299" s="2"/>
      <x:c r="H299" s="2"/>
      <x:c r="I299" s="2"/>
      <x:c r="J299" s="2"/>
      <x:c r="K299" s="2"/>
      <x:c r="L299" s="2"/>
      <x:c r="M299" s="2"/>
      <x:c r="N299" s="2"/>
    </x:row>
    <x:row r="300" ht="22" customHeight="1">
      <x:c r="A300" s="2"/>
      <x:c r="B300" s="2"/>
      <x:c r="C300" s="2"/>
      <x:c r="D300" s="2"/>
      <x:c r="E300" s="2"/>
      <x:c r="F300" s="2"/>
      <x:c r="G300" s="2"/>
      <x:c r="H300" s="2"/>
      <x:c r="I300" s="2"/>
      <x:c r="J300" s="2"/>
      <x:c r="K300" s="2"/>
      <x:c r="L300" s="2"/>
      <x:c r="M300" s="2"/>
      <x:c r="N300" s="2"/>
    </x:row>
    <x:row r="301" ht="22" customHeight="1">
      <x:c r="A301" s="2"/>
      <x:c r="B301" s="2"/>
      <x:c r="C301" s="2"/>
      <x:c r="D301" s="2"/>
      <x:c r="E301" s="2"/>
      <x:c r="F301" s="2"/>
      <x:c r="G301" s="2"/>
      <x:c r="H301" s="2"/>
      <x:c r="I301" s="2"/>
      <x:c r="J301" s="2"/>
      <x:c r="K301" s="2"/>
      <x:c r="L301" s="2"/>
      <x:c r="M301" s="2"/>
      <x:c r="N301" s="2"/>
    </x:row>
    <x:row r="302" ht="22" customHeight="1">
      <x:c r="A302" s="2"/>
      <x:c r="B302" s="2"/>
      <x:c r="C302" s="2"/>
      <x:c r="D302" s="2"/>
      <x:c r="E302" s="2"/>
      <x:c r="F302" s="2"/>
      <x:c r="G302" s="2"/>
      <x:c r="H302" s="2"/>
      <x:c r="I302" s="2"/>
      <x:c r="J302" s="2"/>
      <x:c r="K302" s="2"/>
      <x:c r="L302" s="2"/>
      <x:c r="M302" s="2"/>
      <x:c r="N302" s="2"/>
    </x:row>
    <x:row r="303" ht="22" customHeight="1">
      <x:c r="A303" s="2"/>
      <x:c r="B303" s="2"/>
      <x:c r="C303" s="2"/>
      <x:c r="D303" s="2"/>
      <x:c r="E303" s="2"/>
      <x:c r="F303" s="2"/>
      <x:c r="G303" s="2"/>
      <x:c r="H303" s="2"/>
      <x:c r="I303" s="2"/>
      <x:c r="J303" s="2"/>
      <x:c r="K303" s="2"/>
      <x:c r="L303" s="2"/>
      <x:c r="M303" s="2"/>
      <x:c r="N303" s="2"/>
    </x:row>
    <x:row r="304" ht="22" customHeight="1">
      <x:c r="A304" s="2"/>
      <x:c r="B304" s="2"/>
      <x:c r="C304" s="2"/>
      <x:c r="D304" s="2"/>
      <x:c r="E304" s="2"/>
      <x:c r="F304" s="2"/>
      <x:c r="G304" s="2"/>
      <x:c r="H304" s="2"/>
      <x:c r="I304" s="2"/>
      <x:c r="J304" s="2"/>
      <x:c r="K304" s="2"/>
      <x:c r="L304" s="2"/>
      <x:c r="M304" s="2"/>
      <x:c r="N304" s="2"/>
    </x:row>
    <x:row r="305" ht="22" customHeight="1">
      <x:c r="A305" s="2"/>
      <x:c r="B305" s="2"/>
      <x:c r="C305" s="2"/>
      <x:c r="D305" s="2"/>
      <x:c r="E305" s="2"/>
      <x:c r="F305" s="2"/>
      <x:c r="G305" s="2"/>
      <x:c r="H305" s="2"/>
      <x:c r="I305" s="2"/>
      <x:c r="J305" s="2"/>
      <x:c r="K305" s="2"/>
      <x:c r="L305" s="2"/>
      <x:c r="M305" s="2"/>
      <x:c r="N305" s="2"/>
    </x:row>
    <x:row r="306" ht="22" customHeight="1">
      <x:c r="A306" s="2"/>
      <x:c r="B306" s="2"/>
      <x:c r="C306" s="2"/>
      <x:c r="D306" s="2"/>
      <x:c r="E306" s="2"/>
      <x:c r="F306" s="2"/>
      <x:c r="G306" s="2"/>
      <x:c r="H306" s="2"/>
      <x:c r="I306" s="2"/>
      <x:c r="J306" s="2"/>
      <x:c r="K306" s="2"/>
      <x:c r="L306" s="2"/>
      <x:c r="M306" s="2"/>
      <x:c r="N306" s="2"/>
    </x:row>
    <x:row r="307" ht="22" customHeight="1">
      <x:c r="A307" s="2"/>
      <x:c r="B307" s="2"/>
      <x:c r="C307" s="2"/>
      <x:c r="D307" s="2"/>
      <x:c r="E307" s="2"/>
      <x:c r="F307" s="2"/>
      <x:c r="G307" s="2"/>
      <x:c r="H307" s="2"/>
      <x:c r="I307" s="2"/>
      <x:c r="J307" s="2"/>
      <x:c r="K307" s="2"/>
      <x:c r="L307" s="2"/>
      <x:c r="M307" s="2"/>
      <x:c r="N307" s="2"/>
    </x:row>
    <x:row r="308" ht="22" customHeight="1">
      <x:c r="A308" s="2"/>
      <x:c r="B308" s="2"/>
      <x:c r="C308" s="2"/>
      <x:c r="D308" s="2"/>
      <x:c r="E308" s="2"/>
      <x:c r="F308" s="2"/>
      <x:c r="G308" s="2"/>
      <x:c r="H308" s="2"/>
      <x:c r="I308" s="2"/>
      <x:c r="J308" s="2"/>
      <x:c r="K308" s="2"/>
      <x:c r="L308" s="2"/>
      <x:c r="M308" s="2"/>
      <x:c r="N308" s="2"/>
    </x:row>
    <x:row r="309" ht="22" customHeight="1">
      <x:c r="A309" s="2"/>
      <x:c r="B309" s="2"/>
      <x:c r="C309" s="2"/>
      <x:c r="D309" s="2"/>
      <x:c r="E309" s="2"/>
      <x:c r="F309" s="2"/>
      <x:c r="G309" s="2"/>
      <x:c r="H309" s="2"/>
      <x:c r="I309" s="2"/>
      <x:c r="J309" s="2"/>
      <x:c r="K309" s="2"/>
      <x:c r="L309" s="2"/>
      <x:c r="M309" s="2"/>
      <x:c r="N309" s="2"/>
    </x:row>
    <x:row r="310" ht="22" customHeight="1">
      <x:c r="A310" s="2"/>
      <x:c r="B310" s="2"/>
      <x:c r="C310" s="2"/>
      <x:c r="D310" s="2"/>
      <x:c r="E310" s="2"/>
      <x:c r="F310" s="2"/>
      <x:c r="G310" s="2"/>
      <x:c r="H310" s="2"/>
      <x:c r="I310" s="2"/>
      <x:c r="J310" s="2"/>
      <x:c r="K310" s="2"/>
      <x:c r="L310" s="2"/>
      <x:c r="M310" s="2"/>
      <x:c r="N310" s="2"/>
    </x:row>
    <x:row r="311" ht="22" customHeight="1">
      <x:c r="A311" s="2"/>
      <x:c r="B311" s="2"/>
      <x:c r="C311" s="2"/>
      <x:c r="D311" s="2"/>
      <x:c r="E311" s="2"/>
      <x:c r="F311" s="2"/>
      <x:c r="G311" s="2"/>
      <x:c r="H311" s="2"/>
      <x:c r="I311" s="2"/>
      <x:c r="J311" s="2"/>
      <x:c r="K311" s="2"/>
      <x:c r="L311" s="2"/>
      <x:c r="M311" s="2"/>
      <x:c r="N311" s="2"/>
    </x:row>
    <x:row r="312" ht="22" customHeight="1">
      <x:c r="A312" s="2"/>
      <x:c r="B312" s="2"/>
      <x:c r="C312" s="2"/>
      <x:c r="D312" s="2"/>
      <x:c r="E312" s="2"/>
      <x:c r="F312" s="2"/>
      <x:c r="G312" s="2"/>
      <x:c r="H312" s="2"/>
      <x:c r="I312" s="2"/>
      <x:c r="J312" s="2"/>
      <x:c r="K312" s="2"/>
      <x:c r="L312" s="2"/>
      <x:c r="M312" s="2"/>
      <x:c r="N312" s="2"/>
    </x:row>
    <x:row r="313" ht="22" customHeight="1">
      <x:c r="A313" s="2"/>
      <x:c r="B313" s="2"/>
      <x:c r="C313" s="2"/>
      <x:c r="D313" s="2"/>
      <x:c r="E313" s="2"/>
      <x:c r="F313" s="2"/>
      <x:c r="G313" s="2"/>
      <x:c r="H313" s="2"/>
      <x:c r="I313" s="2"/>
      <x:c r="J313" s="2"/>
      <x:c r="K313" s="2"/>
      <x:c r="L313" s="2"/>
      <x:c r="M313" s="2"/>
      <x:c r="N313" s="2"/>
    </x:row>
    <x:row r="314" ht="22" customHeight="1">
      <x:c r="A314" s="2"/>
      <x:c r="B314" s="2"/>
      <x:c r="C314" s="2"/>
      <x:c r="D314" s="2"/>
      <x:c r="E314" s="2"/>
      <x:c r="F314" s="2"/>
      <x:c r="G314" s="2"/>
      <x:c r="H314" s="2"/>
      <x:c r="I314" s="2"/>
      <x:c r="J314" s="2"/>
      <x:c r="K314" s="2"/>
      <x:c r="L314" s="2"/>
      <x:c r="M314" s="2"/>
      <x:c r="N314" s="2"/>
    </x:row>
    <x:row r="315" ht="22" customHeight="1">
      <x:c r="A315" s="2"/>
      <x:c r="B315" s="2"/>
      <x:c r="C315" s="2"/>
      <x:c r="D315" s="2"/>
      <x:c r="E315" s="2"/>
      <x:c r="F315" s="2"/>
      <x:c r="G315" s="2"/>
      <x:c r="H315" s="2"/>
      <x:c r="I315" s="2"/>
      <x:c r="J315" s="2"/>
      <x:c r="K315" s="2"/>
      <x:c r="L315" s="2"/>
      <x:c r="M315" s="2"/>
      <x:c r="N315" s="2"/>
    </x:row>
    <x:row r="316" ht="22" customHeight="1">
      <x:c r="A316" s="2"/>
      <x:c r="B316" s="2"/>
      <x:c r="C316" s="2"/>
      <x:c r="D316" s="2"/>
      <x:c r="E316" s="2"/>
      <x:c r="F316" s="2"/>
      <x:c r="G316" s="2"/>
      <x:c r="H316" s="2"/>
      <x:c r="I316" s="2"/>
      <x:c r="J316" s="2"/>
      <x:c r="K316" s="2"/>
      <x:c r="L316" s="2"/>
      <x:c r="M316" s="2"/>
      <x:c r="N316" s="2"/>
    </x:row>
    <x:row r="317" ht="22" customHeight="1">
      <x:c r="A317" s="2"/>
      <x:c r="B317" s="2"/>
      <x:c r="C317" s="2"/>
      <x:c r="D317" s="2"/>
      <x:c r="E317" s="2"/>
      <x:c r="F317" s="2"/>
      <x:c r="G317" s="2"/>
      <x:c r="H317" s="2"/>
      <x:c r="I317" s="2"/>
      <x:c r="J317" s="2"/>
      <x:c r="K317" s="2"/>
      <x:c r="L317" s="2"/>
      <x:c r="M317" s="2"/>
      <x:c r="N317" s="2"/>
    </x:row>
    <x:row r="318" ht="22" customHeight="1">
      <x:c r="A318" s="2"/>
      <x:c r="B318" s="2"/>
      <x:c r="C318" s="2"/>
      <x:c r="D318" s="2"/>
      <x:c r="E318" s="2"/>
      <x:c r="F318" s="2"/>
      <x:c r="G318" s="2"/>
      <x:c r="H318" s="2"/>
      <x:c r="I318" s="2"/>
      <x:c r="J318" s="2"/>
      <x:c r="K318" s="2"/>
      <x:c r="L318" s="2"/>
      <x:c r="M318" s="2"/>
      <x:c r="N318" s="2"/>
    </x:row>
    <x:row r="319" ht="22" customHeight="1">
      <x:c r="A319" s="2"/>
      <x:c r="B319" s="2"/>
      <x:c r="C319" s="2"/>
      <x:c r="D319" s="2"/>
      <x:c r="E319" s="2"/>
      <x:c r="F319" s="2"/>
      <x:c r="G319" s="2"/>
      <x:c r="H319" s="2"/>
      <x:c r="I319" s="2"/>
      <x:c r="J319" s="2"/>
      <x:c r="K319" s="2"/>
      <x:c r="L319" s="2"/>
      <x:c r="M319" s="2"/>
      <x:c r="N319" s="2"/>
    </x:row>
    <x:row r="320" ht="22" customHeight="1">
      <x:c r="A320" s="2"/>
      <x:c r="B320" s="2"/>
      <x:c r="C320" s="2"/>
      <x:c r="D320" s="2"/>
      <x:c r="E320" s="2"/>
      <x:c r="F320" s="2"/>
      <x:c r="G320" s="2"/>
      <x:c r="H320" s="2"/>
      <x:c r="I320" s="2"/>
      <x:c r="J320" s="2"/>
      <x:c r="K320" s="2"/>
      <x:c r="L320" s="2"/>
      <x:c r="M320" s="2"/>
      <x:c r="N320" s="2"/>
    </x:row>
    <x:row r="321" ht="22" customHeight="1">
      <x:c r="A321" s="2"/>
      <x:c r="B321" s="2"/>
      <x:c r="C321" s="2"/>
      <x:c r="D321" s="2"/>
      <x:c r="E321" s="2"/>
      <x:c r="F321" s="2"/>
      <x:c r="G321" s="2"/>
      <x:c r="H321" s="2"/>
      <x:c r="I321" s="2"/>
      <x:c r="J321" s="2"/>
      <x:c r="K321" s="2"/>
      <x:c r="L321" s="2"/>
      <x:c r="M321" s="2"/>
      <x:c r="N321" s="2"/>
    </x:row>
    <x:row r="322" ht="22" customHeight="1">
      <x:c r="A322" s="2"/>
      <x:c r="B322" s="2"/>
      <x:c r="C322" s="2"/>
      <x:c r="D322" s="2"/>
      <x:c r="E322" s="2"/>
      <x:c r="F322" s="2"/>
      <x:c r="G322" s="2"/>
      <x:c r="H322" s="2"/>
      <x:c r="I322" s="2"/>
      <x:c r="J322" s="2"/>
      <x:c r="K322" s="2"/>
      <x:c r="L322" s="2"/>
      <x:c r="M322" s="2"/>
      <x:c r="N322" s="2"/>
    </x:row>
    <x:row r="323" ht="22" customHeight="1">
      <x:c r="A323" s="2"/>
      <x:c r="B323" s="2"/>
      <x:c r="C323" s="2"/>
      <x:c r="D323" s="2"/>
      <x:c r="E323" s="2"/>
      <x:c r="F323" s="2"/>
      <x:c r="G323" s="2"/>
      <x:c r="H323" s="2"/>
      <x:c r="I323" s="2"/>
      <x:c r="J323" s="2"/>
      <x:c r="K323" s="2"/>
      <x:c r="L323" s="2"/>
      <x:c r="M323" s="2"/>
      <x:c r="N323" s="2"/>
    </x:row>
    <x:row r="324" ht="22" customHeight="1">
      <x:c r="A324" s="2"/>
      <x:c r="B324" s="2"/>
      <x:c r="C324" s="2"/>
      <x:c r="D324" s="2"/>
      <x:c r="E324" s="2"/>
      <x:c r="F324" s="2"/>
      <x:c r="G324" s="2"/>
      <x:c r="H324" s="2"/>
      <x:c r="I324" s="2"/>
      <x:c r="J324" s="2"/>
      <x:c r="K324" s="2"/>
      <x:c r="L324" s="2"/>
      <x:c r="M324" s="2"/>
      <x:c r="N324" s="2"/>
    </x:row>
    <x:row r="325" ht="22" customHeight="1">
      <x:c r="A325" s="2"/>
      <x:c r="B325" s="2"/>
      <x:c r="C325" s="2"/>
      <x:c r="D325" s="2"/>
      <x:c r="E325" s="2"/>
      <x:c r="F325" s="2"/>
      <x:c r="G325" s="2"/>
      <x:c r="H325" s="2"/>
      <x:c r="I325" s="2"/>
      <x:c r="J325" s="2"/>
      <x:c r="K325" s="2"/>
      <x:c r="L325" s="2"/>
      <x:c r="M325" s="2"/>
      <x:c r="N325" s="2"/>
    </x:row>
    <x:row r="326" ht="22" customHeight="1">
      <x:c r="A326" s="2"/>
      <x:c r="B326" s="2"/>
      <x:c r="C326" s="2"/>
      <x:c r="D326" s="2"/>
      <x:c r="E326" s="2"/>
      <x:c r="F326" s="2"/>
      <x:c r="G326" s="2"/>
      <x:c r="H326" s="2"/>
      <x:c r="I326" s="2"/>
      <x:c r="J326" s="2"/>
      <x:c r="K326" s="2"/>
      <x:c r="L326" s="2"/>
      <x:c r="M326" s="2"/>
      <x:c r="N326" s="2"/>
    </x:row>
    <x:row r="327" ht="22" customHeight="1">
      <x:c r="A327" s="2"/>
      <x:c r="B327" s="2"/>
      <x:c r="C327" s="2"/>
      <x:c r="D327" s="2"/>
      <x:c r="E327" s="2"/>
      <x:c r="F327" s="2"/>
      <x:c r="G327" s="2"/>
      <x:c r="H327" s="2"/>
      <x:c r="I327" s="2"/>
      <x:c r="J327" s="2"/>
      <x:c r="K327" s="2"/>
      <x:c r="L327" s="2"/>
      <x:c r="M327" s="2"/>
      <x:c r="N327" s="2"/>
    </x:row>
    <x:row r="328" ht="22" customHeight="1">
      <x:c r="A328" s="2"/>
      <x:c r="B328" s="2"/>
      <x:c r="C328" s="2"/>
      <x:c r="D328" s="2"/>
      <x:c r="E328" s="2"/>
      <x:c r="F328" s="2"/>
      <x:c r="G328" s="2"/>
      <x:c r="H328" s="2"/>
      <x:c r="I328" s="2"/>
      <x:c r="J328" s="2"/>
      <x:c r="K328" s="2"/>
      <x:c r="L328" s="2"/>
      <x:c r="M328" s="2"/>
      <x:c r="N328" s="2"/>
    </x:row>
    <x:row r="329" ht="22" customHeight="1">
      <x:c r="A329" s="2"/>
      <x:c r="B329" s="2"/>
      <x:c r="C329" s="2"/>
      <x:c r="D329" s="2"/>
      <x:c r="E329" s="2"/>
      <x:c r="F329" s="2"/>
      <x:c r="G329" s="2"/>
      <x:c r="H329" s="2"/>
      <x:c r="I329" s="2"/>
      <x:c r="J329" s="2"/>
      <x:c r="K329" s="2"/>
      <x:c r="L329" s="2"/>
      <x:c r="M329" s="2"/>
      <x:c r="N329" s="2"/>
    </x:row>
    <x:row r="330" ht="22" customHeight="1">
      <x:c r="A330" s="2"/>
      <x:c r="B330" s="2"/>
      <x:c r="C330" s="2"/>
      <x:c r="D330" s="2"/>
      <x:c r="E330" s="2"/>
      <x:c r="F330" s="2"/>
      <x:c r="G330" s="2"/>
      <x:c r="H330" s="2"/>
      <x:c r="I330" s="2"/>
      <x:c r="J330" s="2"/>
      <x:c r="K330" s="2"/>
      <x:c r="L330" s="2"/>
      <x:c r="M330" s="2"/>
      <x:c r="N330" s="2"/>
    </x:row>
    <x:row r="331" ht="22" customHeight="1">
      <x:c r="A331" s="2"/>
      <x:c r="B331" s="2"/>
      <x:c r="C331" s="2"/>
      <x:c r="D331" s="2"/>
      <x:c r="E331" s="2"/>
      <x:c r="F331" s="2"/>
      <x:c r="G331" s="2"/>
      <x:c r="H331" s="2"/>
      <x:c r="I331" s="2"/>
      <x:c r="J331" s="2"/>
      <x:c r="K331" s="2"/>
      <x:c r="L331" s="2"/>
      <x:c r="M331" s="2"/>
      <x:c r="N331" s="2"/>
    </x:row>
    <x:row r="332" ht="22" customHeight="1">
      <x:c r="A332" s="2"/>
      <x:c r="B332" s="2"/>
      <x:c r="C332" s="2"/>
      <x:c r="D332" s="2"/>
      <x:c r="E332" s="2"/>
      <x:c r="F332" s="2"/>
      <x:c r="G332" s="2"/>
      <x:c r="H332" s="2"/>
      <x:c r="I332" s="2"/>
      <x:c r="J332" s="2"/>
      <x:c r="K332" s="2"/>
      <x:c r="L332" s="2"/>
      <x:c r="M332" s="2"/>
      <x:c r="N332" s="2"/>
    </x:row>
  </x:sheetData>
  <x:pageMargins left="0.7" right="0.7" top="0.75" bottom="0.75" header="0.3" footer="0.3"/>
</x:worksheet>
</file>

<file path=xl/worksheets/sheet16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童军林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SUMIFS('9月奖金发放记录'!$J$2:$J$168,'9月奖金发放记录'!$B$2:$B$168,"童军林")</x:f>
        <x:v>0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粤A01620F</x:v>
      </x:c>
      <x:c r="B5" s="16" t="str">
        <x:v>羚牛100辆18T</x:v>
      </x:c>
      <x:c r="C5" s="17" t="n">
        <x:v>150</x:v>
      </x:c>
      <x:c r="D5" s="16" t="str">
        <x:v>—</x:v>
      </x:c>
      <x:c r="E5" s="16" t="str">
        <x:v>—</x:v>
      </x:c>
      <x:c r="F5" s="16" t="str">
        <x:v>—</x:v>
      </x:c>
      <x:c r="G5" s="16" t="str">
        <x:v>—</x:v>
      </x:c>
      <x:c r="H5" s="16" t="str">
        <x:v>—</x:v>
      </x:c>
      <x:c r="I5" s="16" t="str">
        <x:v>—</x:v>
      </x:c>
      <x:c r="J5" s="16" t="str">
        <x:v>—</x:v>
      </x:c>
      <x:c r="K5" s="16" t="str">
        <x:v>290.80/6000.00</x:v>
      </x:c>
      <x:c r="L5" s="16" t="str">
        <x:v>306.70/5400.00</x:v>
      </x:c>
      <x:c r="M5" s="16" t="str">
        <x:v>597.50/11400.00</x:v>
      </x:c>
      <x:c r="N5" s="16" t="n">
        <x:v>0</x:v>
      </x:c>
    </x:row>
    <x:row r="6" ht="22" customHeight="1">
      <x:c r="A6" s="2" t="str"/>
      <x:c r="B6" s="2" t="str">
        <x:v>本月未列入</x:v>
      </x:c>
      <x:c r="C6" s="7" t="n">
        <x:v>0</x:v>
      </x:c>
      <x:c r="D6" s="2" t="str">
        <x:v>现有条件未达到奖励资格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0</x:v>
      </x:c>
      <x:c r="D7" s="2" t="str">
        <x:v>上期可用0期，本期剩余0期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粤A02509F</x:v>
      </x:c>
      <x:c r="B9" s="16" t="str">
        <x:v>羚牛100辆18T</x:v>
      </x:c>
      <x:c r="C9" s="17" t="n">
        <x:v>1000</x:v>
      </x:c>
      <x:c r="D9" s="16" t="str">
        <x:v>—</x:v>
      </x:c>
      <x:c r="E9" s="16" t="str">
        <x:v>—</x:v>
      </x:c>
      <x:c r="F9" s="16" t="str">
        <x:v>—</x:v>
      </x:c>
      <x:c r="G9" s="16" t="str">
        <x:v>—</x:v>
      </x:c>
      <x:c r="H9" s="16" t="str">
        <x:v>—</x:v>
      </x:c>
      <x:c r="I9" s="16" t="str">
        <x:v>—</x:v>
      </x:c>
      <x:c r="J9" s="16" t="str">
        <x:v>—</x:v>
      </x:c>
      <x:c r="K9" s="16" t="str">
        <x:v>—</x:v>
      </x:c>
      <x:c r="L9" s="16" t="str">
        <x:v>502.00/1600.00</x:v>
      </x:c>
      <x:c r="M9" s="16" t="str">
        <x:v>502.00/1600.00</x:v>
      </x:c>
      <x:c r="N9" s="16" t="n">
        <x:v>0</x:v>
      </x:c>
    </x:row>
    <x:row r="10" ht="22" customHeight="1">
      <x:c r="A10" s="2" t="str"/>
      <x:c r="B10" s="2" t="str">
        <x:v>本月未列入</x:v>
      </x:c>
      <x:c r="C10" s="7" t="n">
        <x:v>0</x:v>
      </x:c>
      <x:c r="D10" s="2" t="str">
        <x:v>现有条件未达到奖励资格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上期可用0期，本期剩余0期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粤A02699F</x:v>
      </x:c>
      <x:c r="B13" s="16" t="str">
        <x:v>羚牛100辆18T</x:v>
      </x:c>
      <x:c r="C13" s="17" t="n">
        <x:v>1000</x:v>
      </x:c>
      <x:c r="D13" s="16" t="str">
        <x:v>—</x:v>
      </x:c>
      <x:c r="E13" s="16" t="str">
        <x:v>—</x:v>
      </x:c>
      <x:c r="F13" s="16" t="str">
        <x:v>—</x:v>
      </x:c>
      <x:c r="G13" s="16" t="str">
        <x:v>—</x:v>
      </x:c>
      <x:c r="H13" s="16" t="str">
        <x:v>—</x:v>
      </x:c>
      <x:c r="I13" s="16" t="str">
        <x:v>—</x:v>
      </x:c>
      <x:c r="J13" s="16" t="str">
        <x:v>—</x:v>
      </x:c>
      <x:c r="K13" s="16" t="str">
        <x:v>—</x:v>
      </x:c>
      <x:c r="L13" s="16" t="str">
        <x:v>846.10/1800.00</x:v>
      </x:c>
      <x:c r="M13" s="16" t="str">
        <x:v>846.10/1800.00</x:v>
      </x:c>
      <x:c r="N13" s="16" t="n">
        <x:v>0</x:v>
      </x:c>
    </x:row>
    <x:row r="14" ht="22" customHeight="1">
      <x:c r="A14" s="2" t="str"/>
      <x:c r="B14" s="2" t="str">
        <x:v>本月未列入</x:v>
      </x:c>
      <x:c r="C14" s="7" t="n">
        <x:v>0</x:v>
      </x:c>
      <x:c r="D14" s="2" t="str">
        <x:v>现有条件未达到奖励资格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0</x:v>
      </x:c>
      <x:c r="D15" s="2" t="str">
        <x:v>上期可用0期，本期剩余0期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32" customHeight="1">
      <x:c r="A17" s="16" t="str">
        <x:v>粤A06271F</x:v>
      </x:c>
      <x:c r="B17" s="16" t="str">
        <x:v>羚牛100辆18T</x:v>
      </x:c>
      <x:c r="C17" s="17" t="n">
        <x:v>1000</x:v>
      </x:c>
      <x:c r="D17" s="16" t="str">
        <x:v>—</x:v>
      </x:c>
      <x:c r="E17" s="16" t="str">
        <x:v>—</x:v>
      </x:c>
      <x:c r="F17" s="16" t="str">
        <x:v>—</x:v>
      </x:c>
      <x:c r="G17" s="16" t="str">
        <x:v>—</x:v>
      </x:c>
      <x:c r="H17" s="16" t="str">
        <x:v>—</x:v>
      </x:c>
      <x:c r="I17" s="16" t="str">
        <x:v>—</x:v>
      </x:c>
      <x:c r="J17" s="16" t="str">
        <x:v>—</x:v>
      </x:c>
      <x:c r="K17" s="16" t="str">
        <x:v>—</x:v>
      </x:c>
      <x:c r="L17" s="16" t="str">
        <x:v>639.30/2400.00</x:v>
      </x:c>
      <x:c r="M17" s="16" t="str">
        <x:v>639.30/2400.00</x:v>
      </x:c>
      <x:c r="N17" s="16" t="n">
        <x:v>0</x:v>
      </x:c>
    </x:row>
    <x:row r="18" ht="22" customHeight="1">
      <x:c r="A18" s="2" t="str"/>
      <x:c r="B18" s="2" t="str">
        <x:v>本月未列入</x:v>
      </x:c>
      <x:c r="C18" s="7" t="n">
        <x:v>0</x:v>
      </x:c>
      <x:c r="D18" s="2" t="str">
        <x:v>现有条件未达到奖励资格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 t="str"/>
      <x:c r="B19" s="2" t="str">
        <x:v>结转余额</x:v>
      </x:c>
      <x:c r="C19" s="7" t="n">
        <x:v>0</x:v>
      </x:c>
      <x:c r="D19" s="2" t="str">
        <x:v>上期可用0期，本期剩余0期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7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22" customHeight="1">
      <x:c r="A21" s="2"/>
      <x:c r="B21" s="2"/>
      <x:c r="C21" s="7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22" customHeight="1">
      <x:c r="A25" s="2"/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</x:row>
    <x:row r="26" ht="22" customHeight="1">
      <x:c r="A26" s="2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/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22" customHeight="1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</x:row>
    <x:row r="30" ht="22" customHeight="1">
      <x:c r="A30" s="2"/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</x:row>
  </x:sheetData>
  <x:pageMargins left="0.7" right="0.7" top="0.75" bottom="0.75" header="0.3" footer="0.3"/>
</x:worksheet>
</file>

<file path=xl/worksheets/sheet17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董剑煜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SUMIFS('9月奖金发放记录'!$J$2:$J$168,'9月奖金发放记录'!$B$2:$B$168,"董剑煜")</x:f>
        <x:v>1200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粤AGP3080</x:v>
      </x:c>
      <x:c r="B5" s="16" t="str">
        <x:v>无本月考核，承接历史结转</x:v>
      </x:c>
      <x:c r="C5" s="17" t="n">
        <x:v>150</x:v>
      </x:c>
      <x:c r="D5" s="16" t="str">
        <x:v>—</x:v>
      </x:c>
      <x:c r="E5" s="16" t="str">
        <x:v>—</x:v>
      </x:c>
      <x:c r="F5" s="16" t="str">
        <x:v>1778.40/1548.39</x:v>
      </x:c>
      <x:c r="G5" s="16" t="str">
        <x:v>7126.60/3000.00</x:v>
      </x:c>
      <x:c r="H5" s="16" t="str">
        <x:v>4104.10/3000.00</x:v>
      </x:c>
      <x:c r="I5" s="16" t="str">
        <x:v>16354.50/3000.00</x:v>
      </x:c>
      <x:c r="J5" s="16" t="str">
        <x:v>14560.10/3000.00</x:v>
      </x:c>
      <x:c r="K5" s="16" t="str">
        <x:v>14823.40/3000.00</x:v>
      </x:c>
      <x:c r="L5" s="16" t="str">
        <x:v>0.00/3000.00</x:v>
      </x:c>
      <x:c r="M5" s="16" t="str">
        <x:v>58747.10/19548.39</x:v>
      </x:c>
      <x:c r="N5" s="16" t="n">
        <x:v>0</x:v>
      </x:c>
    </x:row>
    <x:row r="6" ht="22" customHeight="1">
      <x:c r="A6" s="2" t="str"/>
      <x:c r="B6" s="2" t="str">
        <x:v>结转</x:v>
      </x:c>
      <x:c r="C6" s="7" t="n">
        <x:f>'9月奖金发放记录'!J117</x:f>
        <x:v>150</x:v>
      </x:c>
      <x:c r="D6" s="2" t="str">
        <x:v>数据齐全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10</x:v>
      </x:c>
      <x:c r="D7" s="2" t="str">
        <x:v>上期可用11期，本期剩余10期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粤AGP9785</x:v>
      </x:c>
      <x:c r="B9" s="16" t="str">
        <x:v>无本月考核，承接历史结转</x:v>
      </x:c>
      <x:c r="C9" s="17" t="n">
        <x:v>150</x:v>
      </x:c>
      <x:c r="D9" s="16" t="str">
        <x:v>—</x:v>
      </x:c>
      <x:c r="E9" s="16" t="str">
        <x:v>—</x:v>
      </x:c>
      <x:c r="F9" s="16" t="str">
        <x:v>3835.50/1838.71</x:v>
      </x:c>
      <x:c r="G9" s="16" t="str">
        <x:v>3623.00/3000.00</x:v>
      </x:c>
      <x:c r="H9" s="16" t="str">
        <x:v>10970.70/3000.00</x:v>
      </x:c>
      <x:c r="I9" s="16" t="str">
        <x:v>10492.50/3000.00</x:v>
      </x:c>
      <x:c r="J9" s="16" t="str">
        <x:v>0.20/3000.00</x:v>
      </x:c>
      <x:c r="K9" s="16" t="str">
        <x:v>301.90/2032.26</x:v>
      </x:c>
      <x:c r="L9" s="16" t="str">
        <x:v>0.00/3000.00</x:v>
      </x:c>
      <x:c r="M9" s="16" t="str">
        <x:v>29223.80/18870.97</x:v>
      </x:c>
      <x:c r="N9" s="16" t="n">
        <x:v>0</x:v>
      </x:c>
    </x:row>
    <x:row r="10" ht="22" customHeight="1">
      <x:c r="A10" s="2" t="str"/>
      <x:c r="B10" s="2" t="str">
        <x:v>结转</x:v>
      </x:c>
      <x:c r="C10" s="7" t="n">
        <x:f>'9月奖金发放记录'!J118</x:f>
        <x:v>150</x:v>
      </x:c>
      <x:c r="D10" s="2" t="str">
        <x:v>数据齐全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上期可用1期，本期剩余0期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粤AGP9786</x:v>
      </x:c>
      <x:c r="B13" s="16" t="str">
        <x:v>无本月考核，承接历史结转</x:v>
      </x:c>
      <x:c r="C13" s="17" t="n">
        <x:v>150</x:v>
      </x:c>
      <x:c r="D13" s="16" t="str">
        <x:v>—</x:v>
      </x:c>
      <x:c r="E13" s="16" t="str">
        <x:v>—</x:v>
      </x:c>
      <x:c r="F13" s="16" t="str">
        <x:v>4398.60/2129.03</x:v>
      </x:c>
      <x:c r="G13" s="16" t="str">
        <x:v>10278.90/3000.00</x:v>
      </x:c>
      <x:c r="H13" s="16" t="str">
        <x:v>12633.10/3000.00</x:v>
      </x:c>
      <x:c r="I13" s="16" t="str">
        <x:v>13593.10/3000.00</x:v>
      </x:c>
      <x:c r="J13" s="16" t="str">
        <x:v>166.80/1451.61</x:v>
      </x:c>
      <x:c r="K13" s="16" t="str">
        <x:v>0.00/3000.00</x:v>
      </x:c>
      <x:c r="L13" s="16" t="str">
        <x:v>0.00/3000.00</x:v>
      </x:c>
      <x:c r="M13" s="16" t="str">
        <x:v>41070.50/18580.64</x:v>
      </x:c>
      <x:c r="N13" s="16" t="n">
        <x:v>0</x:v>
      </x:c>
    </x:row>
    <x:row r="14" ht="22" customHeight="1">
      <x:c r="A14" s="2" t="str"/>
      <x:c r="B14" s="2" t="str">
        <x:v>结转</x:v>
      </x:c>
      <x:c r="C14" s="7" t="n">
        <x:f>'9月奖金发放记录'!J127</x:f>
        <x:v>150</x:v>
      </x:c>
      <x:c r="D14" s="2" t="str">
        <x:v>数据齐全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4</x:v>
      </x:c>
      <x:c r="D15" s="2" t="str">
        <x:v>上期可用5期，本期剩余4期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32" customHeight="1">
      <x:c r="A17" s="16" t="str">
        <x:v>粤AGR2833</x:v>
      </x:c>
      <x:c r="B17" s="16" t="str">
        <x:v>无本月考核，承接历史结转</x:v>
      </x:c>
      <x:c r="C17" s="17" t="n">
        <x:v>150</x:v>
      </x:c>
      <x:c r="D17" s="16" t="str">
        <x:v>—</x:v>
      </x:c>
      <x:c r="E17" s="16" t="str">
        <x:v>46.00/107.14</x:v>
      </x:c>
      <x:c r="F17" s="16" t="str">
        <x:v>6684.20/3000.00</x:v>
      </x:c>
      <x:c r="G17" s="16" t="str">
        <x:v>7497.50/3000.00</x:v>
      </x:c>
      <x:c r="H17" s="16" t="str">
        <x:v>7569.90/3000.00</x:v>
      </x:c>
      <x:c r="I17" s="16" t="str">
        <x:v>9986.20/3000.00</x:v>
      </x:c>
      <x:c r="J17" s="16" t="str">
        <x:v>7529.20/3000.00</x:v>
      </x:c>
      <x:c r="K17" s="16" t="str">
        <x:v>5162.60/2129.03</x:v>
      </x:c>
      <x:c r="L17" s="16" t="str">
        <x:v>0.00/3000.00</x:v>
      </x:c>
      <x:c r="M17" s="16" t="str">
        <x:v>44475.60/20236.17</x:v>
      </x:c>
      <x:c r="N17" s="16" t="n">
        <x:v>0</x:v>
      </x:c>
    </x:row>
    <x:row r="18" ht="22" customHeight="1">
      <x:c r="A18" s="2" t="str"/>
      <x:c r="B18" s="2" t="str">
        <x:v>结转</x:v>
      </x:c>
      <x:c r="C18" s="7" t="n">
        <x:f>'9月奖金发放记录'!J119</x:f>
        <x:v>150</x:v>
      </x:c>
      <x:c r="D18" s="2" t="str">
        <x:v>数据齐全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 t="str"/>
      <x:c r="B19" s="2" t="str">
        <x:v>结转余额</x:v>
      </x:c>
      <x:c r="C19" s="7" t="n">
        <x:v>3</x:v>
      </x:c>
      <x:c r="D19" s="2" t="str">
        <x:v>上期可用4期，本期剩余3期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7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32" customHeight="1">
      <x:c r="A21" s="16" t="str">
        <x:v>粤AGR6828</x:v>
      </x:c>
      <x:c r="B21" s="16" t="str">
        <x:v>无本月考核，承接历史结转</x:v>
      </x:c>
      <x:c r="C21" s="17" t="n">
        <x:v>150</x:v>
      </x:c>
      <x:c r="D21" s="16" t="str">
        <x:v>—</x:v>
      </x:c>
      <x:c r="E21" s="16" t="str">
        <x:v>—</x:v>
      </x:c>
      <x:c r="F21" s="16" t="str">
        <x:v>3142.60/1161.29</x:v>
      </x:c>
      <x:c r="G21" s="16" t="str">
        <x:v>3873.10/3000.00</x:v>
      </x:c>
      <x:c r="H21" s="16" t="str">
        <x:v>7579.80/3000.00</x:v>
      </x:c>
      <x:c r="I21" s="16" t="str">
        <x:v>8498.30/3000.00</x:v>
      </x:c>
      <x:c r="J21" s="16" t="str">
        <x:v>8367.00/3000.00</x:v>
      </x:c>
      <x:c r="K21" s="16" t="str">
        <x:v>3961.30/1645.16</x:v>
      </x:c>
      <x:c r="L21" s="16" t="str">
        <x:v>0.00/3000.00</x:v>
      </x:c>
      <x:c r="M21" s="16" t="str">
        <x:v>35422.10/17806.45</x:v>
      </x:c>
      <x:c r="N21" s="16" t="n">
        <x:v>0</x:v>
      </x:c>
    </x:row>
    <x:row r="22" ht="22" customHeight="1">
      <x:c r="A22" s="2" t="str"/>
      <x:c r="B22" s="2" t="str">
        <x:v>结转</x:v>
      </x:c>
      <x:c r="C22" s="7" t="n">
        <x:f>'9月奖金发放记录'!J120</x:f>
        <x:v>150</x:v>
      </x:c>
      <x:c r="D22" s="2" t="str">
        <x:v>数据齐全</x:v>
      </x:c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 t="str"/>
      <x:c r="B23" s="2" t="str">
        <x:v>结转余额</x:v>
      </x:c>
      <x:c r="C23" s="7" t="n">
        <x:v>2</x:v>
      </x:c>
      <x:c r="D23" s="2" t="str">
        <x:v>上期可用3期，本期剩余2期</x:v>
      </x:c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7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32" customHeight="1">
      <x:c r="A25" s="16" t="str">
        <x:v>粤AGR6869</x:v>
      </x:c>
      <x:c r="B25" s="16" t="str">
        <x:v>无本月考核，承接历史结转</x:v>
      </x:c>
      <x:c r="C25" s="17" t="n">
        <x:v>150</x:v>
      </x:c>
      <x:c r="D25" s="16" t="str">
        <x:v>—</x:v>
      </x:c>
      <x:c r="E25" s="16" t="str">
        <x:v>—</x:v>
      </x:c>
      <x:c r="F25" s="16" t="str">
        <x:v>—</x:v>
      </x:c>
      <x:c r="G25" s="16" t="str">
        <x:v>—</x:v>
      </x:c>
      <x:c r="H25" s="16" t="str">
        <x:v>4960.10/2225.81</x:v>
      </x:c>
      <x:c r="I25" s="16" t="str">
        <x:v>11388.90/3000.00</x:v>
      </x:c>
      <x:c r="J25" s="16" t="str">
        <x:v>10026.30/3000.00</x:v>
      </x:c>
      <x:c r="K25" s="16" t="str">
        <x:v>9312.60/3000.00</x:v>
      </x:c>
      <x:c r="L25" s="16" t="str">
        <x:v>0.00/3000.00</x:v>
      </x:c>
      <x:c r="M25" s="16" t="str">
        <x:v>35687.90/14225.81</x:v>
      </x:c>
      <x:c r="N25" s="16" t="n">
        <x:v>0</x:v>
      </x:c>
    </x:row>
    <x:row r="26" ht="22" customHeight="1">
      <x:c r="A26" s="2" t="str"/>
      <x:c r="B26" s="2" t="str">
        <x:v>结转</x:v>
      </x:c>
      <x:c r="C26" s="7" t="n">
        <x:f>'9月奖金发放记录'!J121</x:f>
        <x:v>150</x:v>
      </x:c>
      <x:c r="D26" s="2" t="str">
        <x:v>数据齐全</x:v>
      </x:c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 t="str"/>
      <x:c r="B27" s="2" t="str">
        <x:v>结转余额</x:v>
      </x:c>
      <x:c r="C27" s="7" t="n">
        <x:v>5</x:v>
      </x:c>
      <x:c r="D27" s="2" t="str">
        <x:v>上期可用6期，本期剩余5期</x:v>
      </x:c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7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32" customHeight="1">
      <x:c r="A29" s="16" t="str">
        <x:v>粤AGR6877</x:v>
      </x:c>
      <x:c r="B29" s="16" t="str">
        <x:v>无本月考核，承接历史结转</x:v>
      </x:c>
      <x:c r="C29" s="17" t="n">
        <x:v>150</x:v>
      </x:c>
      <x:c r="D29" s="16" t="str">
        <x:v>—</x:v>
      </x:c>
      <x:c r="E29" s="16" t="str">
        <x:v>—</x:v>
      </x:c>
      <x:c r="F29" s="16" t="str">
        <x:v>3099.90/2612.90</x:v>
      </x:c>
      <x:c r="G29" s="16" t="str">
        <x:v>8132.20/3000.00</x:v>
      </x:c>
      <x:c r="H29" s="16" t="str">
        <x:v>15793.80/3000.00</x:v>
      </x:c>
      <x:c r="I29" s="16" t="str">
        <x:v>17005.50/3000.00</x:v>
      </x:c>
      <x:c r="J29" s="16" t="str">
        <x:v>153.00/2225.81</x:v>
      </x:c>
      <x:c r="K29" s="16" t="str">
        <x:v>0.00/3000.00</x:v>
      </x:c>
      <x:c r="L29" s="16" t="str">
        <x:v>0.00/3000.00</x:v>
      </x:c>
      <x:c r="M29" s="16" t="str">
        <x:v>44184.40/19838.71</x:v>
      </x:c>
      <x:c r="N29" s="16" t="n">
        <x:v>0</x:v>
      </x:c>
    </x:row>
    <x:row r="30" ht="22" customHeight="1">
      <x:c r="A30" s="2" t="str"/>
      <x:c r="B30" s="2" t="str">
        <x:v>结转</x:v>
      </x:c>
      <x:c r="C30" s="7" t="n">
        <x:f>'9月奖金发放记录'!J128</x:f>
        <x:v>150</x:v>
      </x:c>
      <x:c r="D30" s="2" t="str">
        <x:v>数据齐全</x:v>
      </x:c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 t="str"/>
      <x:c r="B31" s="2" t="str">
        <x:v>结转余额</x:v>
      </x:c>
      <x:c r="C31" s="7" t="n">
        <x:v>5</x:v>
      </x:c>
      <x:c r="D31" s="2" t="str">
        <x:v>上期可用6期，本期剩余5期</x:v>
      </x:c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7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32" customHeight="1">
      <x:c r="A33" s="16" t="str">
        <x:v>粤AGR8500</x:v>
      </x:c>
      <x:c r="B33" s="16" t="str">
        <x:v>无本月考核，承接历史结转</x:v>
      </x:c>
      <x:c r="C33" s="17" t="n">
        <x:v>150</x:v>
      </x:c>
      <x:c r="D33" s="16" t="str">
        <x:v>—</x:v>
      </x:c>
      <x:c r="E33" s="16" t="str">
        <x:v>46.00/107.14</x:v>
      </x:c>
      <x:c r="F33" s="16" t="str">
        <x:v>6752.70/3000.00</x:v>
      </x:c>
      <x:c r="G33" s="16" t="str">
        <x:v>6144.00/3000.00</x:v>
      </x:c>
      <x:c r="H33" s="16" t="str">
        <x:v>6259.30/3000.00</x:v>
      </x:c>
      <x:c r="I33" s="16" t="str">
        <x:v>5565.40/3000.00</x:v>
      </x:c>
      <x:c r="J33" s="16" t="str">
        <x:v>6214.00/3000.00</x:v>
      </x:c>
      <x:c r="K33" s="16" t="str">
        <x:v>4679.80/2225.81</x:v>
      </x:c>
      <x:c r="L33" s="16" t="str">
        <x:v>0.00/3000.00</x:v>
      </x:c>
      <x:c r="M33" s="16" t="str">
        <x:v>35661.20/20332.95</x:v>
      </x:c>
      <x:c r="N33" s="16" t="n">
        <x:v>0</x:v>
      </x:c>
    </x:row>
    <x:row r="34" ht="22" customHeight="1">
      <x:c r="A34" s="2" t="str"/>
      <x:c r="B34" s="2" t="str">
        <x:v>结转</x:v>
      </x:c>
      <x:c r="C34" s="7" t="n">
        <x:f>'9月奖金发放记录'!J122</x:f>
        <x:v>150</x:v>
      </x:c>
      <x:c r="D34" s="2" t="str">
        <x:v>数据齐全</x:v>
      </x:c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 t="str"/>
      <x:c r="B35" s="2" t="str">
        <x:v>结转余额</x:v>
      </x:c>
      <x:c r="C35" s="7" t="n">
        <x:v>0</x:v>
      </x:c>
      <x:c r="D35" s="2" t="str">
        <x:v>上期可用1期，本期剩余0期</x:v>
      </x:c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7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22" customHeight="1">
      <x:c r="A37" s="2"/>
      <x:c r="B37" s="2"/>
      <x:c r="C37" s="7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</x:row>
  </x:sheetData>
  <x:pageMargins left="0.7" right="0.7" top="0.75" bottom="0.75" header="0.3" footer="0.3"/>
</x:worksheet>
</file>

<file path=xl/worksheets/sheet18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谯云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SUMIFS('9月奖金发放记录'!$J$2:$J$168,'9月奖金发放记录'!$B$2:$B$168,"谯云")</x:f>
        <x:v>2179.99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粤AFF7936</x:v>
      </x:c>
      <x:c r="B5" s="16" t="str">
        <x:v>恒运50辆4.5T普货</x:v>
      </x:c>
      <x:c r="C5" s="17" t="n">
        <x:v>260</x:v>
      </x:c>
      <x:c r="D5" s="16" t="str">
        <x:v>—</x:v>
      </x:c>
      <x:c r="E5" s="16" t="str">
        <x:v>—</x:v>
      </x:c>
      <x:c r="F5" s="16" t="str">
        <x:v>—</x:v>
      </x:c>
      <x:c r="G5" s="16" t="str">
        <x:v>1624.50/4666.67</x:v>
      </x:c>
      <x:c r="H5" s="16" t="str">
        <x:v>6208.50/5000.00</x:v>
      </x:c>
      <x:c r="I5" s="16" t="str">
        <x:v>6638.80/5000.00</x:v>
      </x:c>
      <x:c r="J5" s="16" t="str">
        <x:v>7238.60/5000.00</x:v>
      </x:c>
      <x:c r="K5" s="16" t="str">
        <x:v>6384.10/5000.00</x:v>
      </x:c>
      <x:c r="L5" s="16" t="str">
        <x:v>269.60/833.33</x:v>
      </x:c>
      <x:c r="M5" s="16" t="str">
        <x:v>28364.10/25500.00</x:v>
      </x:c>
      <x:c r="N5" s="16" t="n">
        <x:v>0</x:v>
      </x:c>
    </x:row>
    <x:row r="6" ht="22" customHeight="1">
      <x:c r="A6" s="2" t="str"/>
      <x:c r="B6" s="2" t="str">
        <x:v>累计补发9月</x:v>
      </x:c>
      <x:c r="C6" s="7" t="n">
        <x:f>'9月奖金发放记录'!J163</x:f>
        <x:v>43.33</x:v>
      </x:c>
      <x:c r="D6" s="2" t="str">
        <x:v>按现有里程计算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0</x:v>
      </x:c>
      <x:c r="D7" s="2" t="str">
        <x:v>上期可用0期，本期剩余0期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粤AFN0065</x:v>
      </x:c>
      <x:c r="B9" s="16" t="str">
        <x:v>恒运50辆4.5T普货</x:v>
      </x:c>
      <x:c r="C9" s="17" t="n">
        <x:v>260</x:v>
      </x:c>
      <x:c r="D9" s="16" t="str">
        <x:v>—</x:v>
      </x:c>
      <x:c r="E9" s="16" t="str">
        <x:v>—</x:v>
      </x:c>
      <x:c r="F9" s="16" t="str">
        <x:v>—</x:v>
      </x:c>
      <x:c r="G9" s="16" t="str">
        <x:v>1151.10/4000.00</x:v>
      </x:c>
      <x:c r="H9" s="16" t="str">
        <x:v>6081.70/5000.00</x:v>
      </x:c>
      <x:c r="I9" s="16" t="str">
        <x:v>6343.50/5000.00</x:v>
      </x:c>
      <x:c r="J9" s="16" t="str">
        <x:v>5923.20/5000.00</x:v>
      </x:c>
      <x:c r="K9" s="16" t="str">
        <x:v>6692.50/5000.00</x:v>
      </x:c>
      <x:c r="L9" s="16" t="str">
        <x:v>82.50/833.33</x:v>
      </x:c>
      <x:c r="M9" s="16" t="str">
        <x:v>26274.50/24833.33</x:v>
      </x:c>
      <x:c r="N9" s="16" t="n">
        <x:v>0</x:v>
      </x:c>
    </x:row>
    <x:row r="10" ht="22" customHeight="1">
      <x:c r="A10" s="2" t="str"/>
      <x:c r="B10" s="2" t="str">
        <x:v>累计补发9月</x:v>
      </x:c>
      <x:c r="C10" s="7" t="n">
        <x:f>'9月奖金发放记录'!J164</x:f>
        <x:v>43.33</x:v>
      </x:c>
      <x:c r="D10" s="2" t="str">
        <x:v>数据齐全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上期可用0期，本期剩余0期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粤AFQ8013</x:v>
      </x:c>
      <x:c r="B13" s="16" t="str">
        <x:v>恒运50辆4.5T普货</x:v>
      </x:c>
      <x:c r="C13" s="17" t="n">
        <x:v>260</x:v>
      </x:c>
      <x:c r="D13" s="16" t="str">
        <x:v>—</x:v>
      </x:c>
      <x:c r="E13" s="16" t="str">
        <x:v>—</x:v>
      </x:c>
      <x:c r="F13" s="16" t="str">
        <x:v>—</x:v>
      </x:c>
      <x:c r="G13" s="16" t="str">
        <x:v>1713.60/4500.00</x:v>
      </x:c>
      <x:c r="H13" s="16" t="str">
        <x:v>3564.70/5000.00</x:v>
      </x:c>
      <x:c r="I13" s="16" t="str">
        <x:v>5847.90/5000.00</x:v>
      </x:c>
      <x:c r="J13" s="16" t="str">
        <x:v>6068.30/5000.00</x:v>
      </x:c>
      <x:c r="K13" s="16" t="str">
        <x:v>5790.20/5000.00</x:v>
      </x:c>
      <x:c r="L13" s="16" t="str">
        <x:v>75.10/833.33</x:v>
      </x:c>
      <x:c r="M13" s="16" t="str">
        <x:v>23059.80/25333.33</x:v>
      </x:c>
      <x:c r="N13" s="16" t="n">
        <x:v>0</x:v>
      </x:c>
    </x:row>
    <x:row r="14" ht="22" customHeight="1">
      <x:c r="A14" s="2" t="str"/>
      <x:c r="B14" s="2" t="str">
        <x:v>本月未列入</x:v>
      </x:c>
      <x:c r="C14" s="7" t="n">
        <x:v>0</x:v>
      </x:c>
      <x:c r="D14" s="2" t="str">
        <x:v>现有条件未达到奖励资格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0</x:v>
      </x:c>
      <x:c r="D15" s="2" t="str">
        <x:v>上期可用0期，本期剩余0期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32" customHeight="1">
      <x:c r="A17" s="16" t="str">
        <x:v>粤AGP3038</x:v>
      </x:c>
      <x:c r="B17" s="16" t="str">
        <x:v>交投190辆4.5T冷链车</x:v>
      </x:c>
      <x:c r="C17" s="17" t="n">
        <x:v>150</x:v>
      </x:c>
      <x:c r="D17" s="16" t="str">
        <x:v>3536.40/3000.00</x:v>
      </x:c>
      <x:c r="E17" s="16" t="str">
        <x:v>2031.20/3000.00</x:v>
      </x:c>
      <x:c r="F17" s="16" t="str">
        <x:v>4400.20/3000.00</x:v>
      </x:c>
      <x:c r="G17" s="16" t="str">
        <x:v>3537.20/3000.00</x:v>
      </x:c>
      <x:c r="H17" s="16" t="str">
        <x:v>3975.90/3000.00</x:v>
      </x:c>
      <x:c r="I17" s="16" t="str">
        <x:v>2527.50/3000.00</x:v>
      </x:c>
      <x:c r="J17" s="16" t="str">
        <x:v>8631.50/3000.00</x:v>
      </x:c>
      <x:c r="K17" s="16" t="str">
        <x:v>10036.70/3000.00</x:v>
      </x:c>
      <x:c r="L17" s="16" t="str">
        <x:v>165.70/1400.00</x:v>
      </x:c>
      <x:c r="M17" s="16" t="str">
        <x:v>38842.30/25400.00</x:v>
      </x:c>
      <x:c r="N17" s="16" t="n">
        <x:v>13</x:v>
      </x:c>
    </x:row>
    <x:row r="18" ht="22" customHeight="1">
      <x:c r="A18" s="2" t="str"/>
      <x:c r="B18" s="2" t="str">
        <x:v>结转</x:v>
      </x:c>
      <x:c r="C18" s="7" t="n">
        <x:f>'9月奖金发放记录'!J79</x:f>
        <x:v>150</x:v>
      </x:c>
      <x:c r="D18" s="2" t="str">
        <x:v>按现有里程计算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 t="str"/>
      <x:c r="B19" s="2" t="str">
        <x:v>结转余额</x:v>
      </x:c>
      <x:c r="C19" s="7" t="n">
        <x:v>2</x:v>
      </x:c>
      <x:c r="D19" s="2" t="str">
        <x:v>上期可用3期，本期剩余2期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7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32" customHeight="1">
      <x:c r="A21" s="16" t="str">
        <x:v>粤AGP3506</x:v>
      </x:c>
      <x:c r="B21" s="16" t="str">
        <x:v>无本月考核，承接历史结转</x:v>
      </x:c>
      <x:c r="C21" s="17" t="n">
        <x:v>260</x:v>
      </x:c>
      <x:c r="D21" s="16" t="str">
        <x:v>—</x:v>
      </x:c>
      <x:c r="E21" s="16" t="str">
        <x:v>—</x:v>
      </x:c>
      <x:c r="F21" s="16" t="str">
        <x:v>—</x:v>
      </x:c>
      <x:c r="G21" s="16" t="str">
        <x:v>4245.60/4000.00</x:v>
      </x:c>
      <x:c r="H21" s="16" t="str">
        <x:v>12356.65/5000.00</x:v>
      </x:c>
      <x:c r="I21" s="16" t="str">
        <x:v>17648.50/5000.00</x:v>
      </x:c>
      <x:c r="J21" s="16" t="str">
        <x:v>12889.10/5000.00</x:v>
      </x:c>
      <x:c r="K21" s="16" t="str">
        <x:v>9796.20/3064.52</x:v>
      </x:c>
      <x:c r="L21" s="16" t="str">
        <x:v>0.00/5000.00</x:v>
      </x:c>
      <x:c r="M21" s="16" t="str">
        <x:v>56936.05/27064.52</x:v>
      </x:c>
      <x:c r="N21" s="16" t="n">
        <x:v>0</x:v>
      </x:c>
    </x:row>
    <x:row r="22" ht="22" customHeight="1">
      <x:c r="A22" s="2" t="str"/>
      <x:c r="B22" s="2" t="str">
        <x:v>结转</x:v>
      </x:c>
      <x:c r="C22" s="7" t="n">
        <x:f>'9月奖金发放记录'!J113</x:f>
        <x:v>260</x:v>
      </x:c>
      <x:c r="D22" s="2" t="str">
        <x:v>数据齐全</x:v>
      </x:c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 t="str"/>
      <x:c r="B23" s="2" t="str">
        <x:v>结转余额</x:v>
      </x:c>
      <x:c r="C23" s="7" t="n">
        <x:v>2</x:v>
      </x:c>
      <x:c r="D23" s="2" t="str">
        <x:v>上期可用3期，本期剩余2期</x:v>
      </x:c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7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32" customHeight="1">
      <x:c r="A25" s="16" t="str">
        <x:v>粤AGP5159</x:v>
      </x:c>
      <x:c r="B25" s="16" t="str">
        <x:v>交投190辆4.5T冷链车</x:v>
      </x:c>
      <x:c r="C25" s="17" t="n">
        <x:v>150</x:v>
      </x:c>
      <x:c r="D25" s="16" t="str">
        <x:v>2217.40/3000.00</x:v>
      </x:c>
      <x:c r="E25" s="16" t="str">
        <x:v>1415.60/3000.00</x:v>
      </x:c>
      <x:c r="F25" s="16" t="str">
        <x:v>5253.40/3000.00</x:v>
      </x:c>
      <x:c r="G25" s="16" t="str">
        <x:v>1197.30/3000.00</x:v>
      </x:c>
      <x:c r="H25" s="16" t="str">
        <x:v>4.20/3000.00</x:v>
      </x:c>
      <x:c r="I25" s="16" t="str">
        <x:v>7748.50/3000.00</x:v>
      </x:c>
      <x:c r="J25" s="16" t="str">
        <x:v>7531.40/3000.00</x:v>
      </x:c>
      <x:c r="K25" s="16" t="str">
        <x:v>4684.60/3000.00</x:v>
      </x:c>
      <x:c r="L25" s="16" t="str">
        <x:v>208.90/3000.00</x:v>
      </x:c>
      <x:c r="M25" s="16" t="str">
        <x:v>30261.30/27000.00</x:v>
      </x:c>
      <x:c r="N25" s="16" t="n">
        <x:v>25</x:v>
      </x:c>
    </x:row>
    <x:row r="26" ht="22" customHeight="1">
      <x:c r="A26" s="2" t="str"/>
      <x:c r="B26" s="2" t="str">
        <x:v>结转</x:v>
      </x:c>
      <x:c r="C26" s="7" t="n">
        <x:f>'9月奖金发放记录'!J80</x:f>
        <x:v>150</x:v>
      </x:c>
      <x:c r="D26" s="2" t="str">
        <x:v>按现有里程计算</x:v>
      </x:c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 t="str"/>
      <x:c r="B27" s="2" t="str">
        <x:v>结转余额</x:v>
      </x:c>
      <x:c r="C27" s="7" t="n">
        <x:v>0</x:v>
      </x:c>
      <x:c r="D27" s="2" t="str">
        <x:v>上期可用1期，本期剩余0期</x:v>
      </x:c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7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32" customHeight="1">
      <x:c r="A29" s="16" t="str">
        <x:v>粤AGP5760</x:v>
      </x:c>
      <x:c r="B29" s="16" t="str">
        <x:v>无本月考核，承接历史结转</x:v>
      </x:c>
      <x:c r="C29" s="17" t="n">
        <x:v>260</x:v>
      </x:c>
      <x:c r="D29" s="16" t="str">
        <x:v>—</x:v>
      </x:c>
      <x:c r="E29" s="16" t="str">
        <x:v>—</x:v>
      </x:c>
      <x:c r="F29" s="16" t="str">
        <x:v>—</x:v>
      </x:c>
      <x:c r="G29" s="16" t="str">
        <x:v>5828.40/4000.00</x:v>
      </x:c>
      <x:c r="H29" s="16" t="str">
        <x:v>14452.29/5000.00</x:v>
      </x:c>
      <x:c r="I29" s="16" t="str">
        <x:v>13461.40/5000.00</x:v>
      </x:c>
      <x:c r="J29" s="16" t="str">
        <x:v>11040.00/5000.00</x:v>
      </x:c>
      <x:c r="K29" s="16" t="str">
        <x:v>88.80/2741.94</x:v>
      </x:c>
      <x:c r="L29" s="16" t="str">
        <x:v>0.00/5000.00</x:v>
      </x:c>
      <x:c r="M29" s="16" t="str">
        <x:v>44870.89/26741.94</x:v>
      </x:c>
      <x:c r="N29" s="16" t="n">
        <x:v>0</x:v>
      </x:c>
    </x:row>
    <x:row r="30" ht="22" customHeight="1">
      <x:c r="A30" s="2" t="str"/>
      <x:c r="B30" s="2" t="str">
        <x:v>结转</x:v>
      </x:c>
      <x:c r="C30" s="7" t="n">
        <x:f>'9月奖金发放记录'!J114</x:f>
        <x:v>260</x:v>
      </x:c>
      <x:c r="D30" s="2" t="str">
        <x:v>数据齐全</x:v>
      </x:c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 t="str"/>
      <x:c r="B31" s="2" t="str">
        <x:v>结转余额</x:v>
      </x:c>
      <x:c r="C31" s="7" t="n">
        <x:v>0</x:v>
      </x:c>
      <x:c r="D31" s="2" t="str">
        <x:v>上期可用1期，本期剩余0期</x:v>
      </x:c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7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32" customHeight="1">
      <x:c r="A33" s="16" t="str">
        <x:v>粤AGP7047</x:v>
      </x:c>
      <x:c r="B33" s="16" t="str">
        <x:v>羚牛136辆4.5T冷链车</x:v>
      </x:c>
      <x:c r="C33" s="17" t="n">
        <x:v>260</x:v>
      </x:c>
      <x:c r="D33" s="16" t="str">
        <x:v>—</x:v>
      </x:c>
      <x:c r="E33" s="16" t="str">
        <x:v>—</x:v>
      </x:c>
      <x:c r="F33" s="16" t="str">
        <x:v>—</x:v>
      </x:c>
      <x:c r="G33" s="16" t="str">
        <x:v>9039.10/4666.67</x:v>
      </x:c>
      <x:c r="H33" s="16" t="str">
        <x:v>5642.80/5000.00</x:v>
      </x:c>
      <x:c r="I33" s="16" t="str">
        <x:v>3493.20/5000.00</x:v>
      </x:c>
      <x:c r="J33" s="16" t="str">
        <x:v>4672.60/5000.00</x:v>
      </x:c>
      <x:c r="K33" s="16" t="str">
        <x:v>5238.60/5000.00</x:v>
      </x:c>
      <x:c r="L33" s="16" t="str">
        <x:v>33.90/833.33</x:v>
      </x:c>
      <x:c r="M33" s="16" t="str">
        <x:v>28120.20/25500.00</x:v>
      </x:c>
      <x:c r="N33" s="16" t="n">
        <x:v>0</x:v>
      </x:c>
    </x:row>
    <x:row r="34" ht="22" customHeight="1">
      <x:c r="A34" s="2" t="str"/>
      <x:c r="B34" s="2" t="str">
        <x:v>累计补发9月</x:v>
      </x:c>
      <x:c r="C34" s="7" t="n">
        <x:f>'9月奖金发放记录'!J165</x:f>
        <x:v>43.33</x:v>
      </x:c>
      <x:c r="D34" s="2" t="str">
        <x:v>数据齐全</x:v>
      </x:c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 t="str"/>
      <x:c r="B35" s="2" t="str">
        <x:v>结转余额</x:v>
      </x:c>
      <x:c r="C35" s="7" t="n">
        <x:v>0</x:v>
      </x:c>
      <x:c r="D35" s="2" t="str">
        <x:v>上期可用0期，本期剩余0期</x:v>
      </x:c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7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32" customHeight="1">
      <x:c r="A37" s="16" t="str">
        <x:v>粤AGP9337</x:v>
      </x:c>
      <x:c r="B37" s="16" t="str">
        <x:v>交投190辆4.5T冷链车</x:v>
      </x:c>
      <x:c r="C37" s="17" t="n">
        <x:v>150</x:v>
      </x:c>
      <x:c r="D37" s="16" t="str">
        <x:v>4473.60/3000.00</x:v>
      </x:c>
      <x:c r="E37" s="16" t="str">
        <x:v>4034.20/3000.00</x:v>
      </x:c>
      <x:c r="F37" s="16" t="str">
        <x:v>6297.20/3000.00</x:v>
      </x:c>
      <x:c r="G37" s="16" t="str">
        <x:v>2622.10/3000.00</x:v>
      </x:c>
      <x:c r="H37" s="16" t="str">
        <x:v>2180.60/3000.00</x:v>
      </x:c>
      <x:c r="I37" s="16" t="str">
        <x:v>0.00/3000.00</x:v>
      </x:c>
      <x:c r="J37" s="16" t="str">
        <x:v>0.00/3000.00</x:v>
      </x:c>
      <x:c r="K37" s="16" t="str">
        <x:v>0.00/3000.00</x:v>
      </x:c>
      <x:c r="L37" s="16" t="str">
        <x:v>104.90/1400.00</x:v>
      </x:c>
      <x:c r="M37" s="16" t="str">
        <x:v>19712.60/25400.00</x:v>
      </x:c>
      <x:c r="N37" s="16" t="n">
        <x:v>0</x:v>
      </x:c>
    </x:row>
    <x:row r="38" ht="22" customHeight="1">
      <x:c r="A38" s="2" t="str"/>
      <x:c r="B38" s="2" t="str">
        <x:v>本月未列入</x:v>
      </x:c>
      <x:c r="C38" s="7" t="n">
        <x:v>0</x:v>
      </x:c>
      <x:c r="D38" s="2" t="str">
        <x:v>现有条件未达到奖励资格</x:v>
      </x:c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 t="str"/>
      <x:c r="B39" s="2" t="str">
        <x:v>结转余额</x:v>
      </x:c>
      <x:c r="C39" s="7" t="n">
        <x:v>0</x:v>
      </x:c>
      <x:c r="D39" s="2" t="str">
        <x:v>上期可用0期，本期剩余0期</x:v>
      </x:c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2" customHeight="1">
      <x:c r="A40" s="2"/>
      <x:c r="B40" s="2"/>
      <x:c r="C40" s="7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32" customHeight="1">
      <x:c r="A41" s="16" t="str">
        <x:v>粤AGP9707</x:v>
      </x:c>
      <x:c r="B41" s="16" t="str">
        <x:v>无本月考核，承接历史结转</x:v>
      </x:c>
      <x:c r="C41" s="17" t="n">
        <x:v>260</x:v>
      </x:c>
      <x:c r="D41" s="16" t="str">
        <x:v>—</x:v>
      </x:c>
      <x:c r="E41" s="16" t="str">
        <x:v>—</x:v>
      </x:c>
      <x:c r="F41" s="16" t="str">
        <x:v>—</x:v>
      </x:c>
      <x:c r="G41" s="16" t="str">
        <x:v>7538.30/4000.00</x:v>
      </x:c>
      <x:c r="H41" s="16" t="str">
        <x:v>9372.26/5000.00</x:v>
      </x:c>
      <x:c r="I41" s="16" t="str">
        <x:v>9838.10/5000.00</x:v>
      </x:c>
      <x:c r="J41" s="16" t="str">
        <x:v>12393.90/5000.00</x:v>
      </x:c>
      <x:c r="K41" s="16" t="str">
        <x:v>8197.00/3064.52</x:v>
      </x:c>
      <x:c r="L41" s="16" t="str">
        <x:v>0.00/5000.00</x:v>
      </x:c>
      <x:c r="M41" s="16" t="str">
        <x:v>47339.56/27064.52</x:v>
      </x:c>
      <x:c r="N41" s="16" t="n">
        <x:v>0</x:v>
      </x:c>
    </x:row>
    <x:row r="42" ht="22" customHeight="1">
      <x:c r="A42" s="2" t="str"/>
      <x:c r="B42" s="2" t="str">
        <x:v>结转</x:v>
      </x:c>
      <x:c r="C42" s="7" t="n">
        <x:f>'9月奖金发放记录'!J115</x:f>
        <x:v>260</x:v>
      </x:c>
      <x:c r="D42" s="2" t="str">
        <x:v>数据齐全</x:v>
      </x:c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 t="str"/>
      <x:c r="B43" s="2" t="str">
        <x:v>结转余额</x:v>
      </x:c>
      <x:c r="C43" s="7" t="n">
        <x:v>1</x:v>
      </x:c>
      <x:c r="D43" s="2" t="str">
        <x:v>上期可用2期，本期剩余1期</x:v>
      </x:c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2" customHeight="1">
      <x:c r="A44" s="2"/>
      <x:c r="B44" s="2"/>
      <x:c r="C44" s="7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  <x:row r="45" ht="32" customHeight="1">
      <x:c r="A45" s="16" t="str">
        <x:v>粤AGP9753</x:v>
      </x:c>
      <x:c r="B45" s="16" t="str">
        <x:v>羚牛136辆4.5T冷链车</x:v>
      </x:c>
      <x:c r="C45" s="17" t="n">
        <x:v>300</x:v>
      </x:c>
      <x:c r="D45" s="16" t="str">
        <x:v>—</x:v>
      </x:c>
      <x:c r="E45" s="16" t="str">
        <x:v>—</x:v>
      </x:c>
      <x:c r="F45" s="16" t="str">
        <x:v>—</x:v>
      </x:c>
      <x:c r="G45" s="16" t="str">
        <x:v>—</x:v>
      </x:c>
      <x:c r="H45" s="16" t="str">
        <x:v>—</x:v>
      </x:c>
      <x:c r="I45" s="16" t="str">
        <x:v>—</x:v>
      </x:c>
      <x:c r="J45" s="16" t="str">
        <x:v>—</x:v>
      </x:c>
      <x:c r="K45" s="16" t="str">
        <x:v>5948.00/3870.97</x:v>
      </x:c>
      <x:c r="L45" s="16" t="str">
        <x:v>7373.50/5000.00</x:v>
      </x:c>
      <x:c r="M45" s="16" t="str">
        <x:v>13321.50/8870.97</x:v>
      </x:c>
      <x:c r="N45" s="16" t="n">
        <x:v>0</x:v>
      </x:c>
    </x:row>
    <x:row r="46" ht="22" customHeight="1">
      <x:c r="A46" s="2" t="str"/>
      <x:c r="B46" s="2" t="str">
        <x:v>当月</x:v>
      </x:c>
      <x:c r="C46" s="7" t="n">
        <x:f>'9月奖金发放记录'!J48</x:f>
        <x:v>300</x:v>
      </x:c>
      <x:c r="D46" s="2" t="str">
        <x:v>数据齐全</x:v>
      </x:c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2" customHeight="1">
      <x:c r="A47" s="2" t="str"/>
      <x:c r="B47" s="2" t="str">
        <x:v>结转余额</x:v>
      </x:c>
      <x:c r="C47" s="7" t="n">
        <x:v>0</x:v>
      </x:c>
      <x:c r="D47" s="2" t="str">
        <x:v>上期可用0期，本期剩余0期</x:v>
      </x:c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22" customHeight="1">
      <x:c r="A48" s="2"/>
      <x:c r="B48" s="2"/>
      <x:c r="C48" s="7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</x:row>
    <x:row r="49" ht="32" customHeight="1">
      <x:c r="A49" s="16" t="str">
        <x:v>粤AGP9789</x:v>
      </x:c>
      <x:c r="B49" s="16" t="str">
        <x:v>交投190辆4.5T冷链车</x:v>
      </x:c>
      <x:c r="C49" s="17" t="n">
        <x:v>150</x:v>
      </x:c>
      <x:c r="D49" s="16" t="str">
        <x:v>5575.10/3000.00</x:v>
      </x:c>
      <x:c r="E49" s="16" t="str">
        <x:v>3441.30/3000.00</x:v>
      </x:c>
      <x:c r="F49" s="16" t="str">
        <x:v>4342.30/3000.00</x:v>
      </x:c>
      <x:c r="G49" s="16" t="str">
        <x:v>3803.20/3000.00</x:v>
      </x:c>
      <x:c r="H49" s="16" t="str">
        <x:v>2063.70/3000.00</x:v>
      </x:c>
      <x:c r="I49" s="16" t="str">
        <x:v>7546.70/3000.00</x:v>
      </x:c>
      <x:c r="J49" s="16" t="str">
        <x:v>505.80/3000.00</x:v>
      </x:c>
      <x:c r="K49" s="16" t="str">
        <x:v>8493.40/3000.00</x:v>
      </x:c>
      <x:c r="L49" s="16" t="str">
        <x:v>3189.60/3000.00</x:v>
      </x:c>
      <x:c r="M49" s="16" t="str">
        <x:v>38961.10/27000.00</x:v>
      </x:c>
      <x:c r="N49" s="16" t="n">
        <x:v>14</x:v>
      </x:c>
    </x:row>
    <x:row r="50" ht="22" customHeight="1">
      <x:c r="A50" s="2" t="str"/>
      <x:c r="B50" s="2" t="str">
        <x:v>结转</x:v>
      </x:c>
      <x:c r="C50" s="7" t="n">
        <x:f>'9月奖金发放记录'!J81</x:f>
        <x:v>150</x:v>
      </x:c>
      <x:c r="D50" s="2" t="str">
        <x:v>按现有里程计算</x:v>
      </x:c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  <x:row r="51" ht="22" customHeight="1">
      <x:c r="A51" s="2" t="str"/>
      <x:c r="B51" s="2" t="str">
        <x:v>结转余额</x:v>
      </x:c>
      <x:c r="C51" s="7" t="n">
        <x:v>0</x:v>
      </x:c>
      <x:c r="D51" s="2" t="str">
        <x:v>上期可用1期，本期剩余0期</x:v>
      </x:c>
      <x:c r="E51" s="2"/>
      <x:c r="F51" s="2"/>
      <x:c r="G51" s="2"/>
      <x:c r="H51" s="2"/>
      <x:c r="I51" s="2"/>
      <x:c r="J51" s="2"/>
      <x:c r="K51" s="2"/>
      <x:c r="L51" s="2"/>
      <x:c r="M51" s="2"/>
      <x:c r="N51" s="2"/>
    </x:row>
    <x:row r="52" ht="22" customHeight="1">
      <x:c r="A52" s="2"/>
      <x:c r="B52" s="2"/>
      <x:c r="C52" s="7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</x:row>
    <x:row r="53" ht="32" customHeight="1">
      <x:c r="A53" s="16" t="str">
        <x:v>粤AGQ0178</x:v>
      </x:c>
      <x:c r="B53" s="16" t="str">
        <x:v>交投190辆4.5T冷链车</x:v>
      </x:c>
      <x:c r="C53" s="17" t="n">
        <x:v>150</x:v>
      </x:c>
      <x:c r="D53" s="16" t="str">
        <x:v>—</x:v>
      </x:c>
      <x:c r="E53" s="16" t="str">
        <x:v>—</x:v>
      </x:c>
      <x:c r="F53" s="16" t="str">
        <x:v>2112.80/870.97</x:v>
      </x:c>
      <x:c r="G53" s="16" t="str">
        <x:v>3398.80/3000.00</x:v>
      </x:c>
      <x:c r="H53" s="16" t="str">
        <x:v>0.00/1161.29</x:v>
      </x:c>
      <x:c r="I53" s="16" t="str">
        <x:v>—</x:v>
      </x:c>
      <x:c r="J53" s="16" t="str">
        <x:v>1808.50/1064.52</x:v>
      </x:c>
      <x:c r="K53" s="16" t="str">
        <x:v>6410.80/3000.00</x:v>
      </x:c>
      <x:c r="L53" s="16" t="str">
        <x:v>5973.50/3000.00</x:v>
      </x:c>
      <x:c r="M53" s="16" t="str">
        <x:v>14192.80/7064.52</x:v>
      </x:c>
      <x:c r="N53" s="16" t="n">
        <x:v>3</x:v>
      </x:c>
    </x:row>
    <x:row r="54" ht="22" customHeight="1">
      <x:c r="A54" s="2" t="str"/>
      <x:c r="B54" s="2" t="str">
        <x:v>结转</x:v>
      </x:c>
      <x:c r="C54" s="7" t="n">
        <x:f>'9月奖金发放记录'!J82</x:f>
        <x:v>150</x:v>
      </x:c>
      <x:c r="D54" s="2" t="str">
        <x:v>按现有里程计算</x:v>
      </x:c>
      <x:c r="E54" s="2"/>
      <x:c r="F54" s="2"/>
      <x:c r="G54" s="2"/>
      <x:c r="H54" s="2"/>
      <x:c r="I54" s="2"/>
      <x:c r="J54" s="2"/>
      <x:c r="K54" s="2"/>
      <x:c r="L54" s="2"/>
      <x:c r="M54" s="2"/>
      <x:c r="N54" s="2"/>
    </x:row>
    <x:row r="55" ht="22" customHeight="1">
      <x:c r="A55" s="2" t="str"/>
      <x:c r="B55" s="2" t="str">
        <x:v>结转余额</x:v>
      </x:c>
      <x:c r="C55" s="7" t="n">
        <x:v>1</x:v>
      </x:c>
      <x:c r="D55" s="2" t="str">
        <x:v>上期可用1期，本期剩余1期</x:v>
      </x:c>
      <x:c r="E55" s="2"/>
      <x:c r="F55" s="2"/>
      <x:c r="G55" s="2"/>
      <x:c r="H55" s="2"/>
      <x:c r="I55" s="2"/>
      <x:c r="J55" s="2"/>
      <x:c r="K55" s="2"/>
      <x:c r="L55" s="2"/>
      <x:c r="M55" s="2"/>
      <x:c r="N55" s="2"/>
    </x:row>
    <x:row r="56" ht="22" customHeight="1">
      <x:c r="A56" s="2"/>
      <x:c r="B56" s="2"/>
      <x:c r="C56" s="7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</x:row>
    <x:row r="57" ht="32" customHeight="1">
      <x:c r="A57" s="16" t="str">
        <x:v>粤AGR0798</x:v>
      </x:c>
      <x:c r="B57" s="16" t="str">
        <x:v>交投190辆4.5T冷链车</x:v>
      </x:c>
      <x:c r="C57" s="17" t="n">
        <x:v>150</x:v>
      </x:c>
      <x:c r="D57" s="16" t="str">
        <x:v>—</x:v>
      </x:c>
      <x:c r="E57" s="16" t="str">
        <x:v>—</x:v>
      </x:c>
      <x:c r="F57" s="16" t="str">
        <x:v>—</x:v>
      </x:c>
      <x:c r="G57" s="16" t="str">
        <x:v>—</x:v>
      </x:c>
      <x:c r="H57" s="16" t="str">
        <x:v>—</x:v>
      </x:c>
      <x:c r="I57" s="16" t="str">
        <x:v>—</x:v>
      </x:c>
      <x:c r="J57" s="16" t="str">
        <x:v>—</x:v>
      </x:c>
      <x:c r="K57" s="16" t="str">
        <x:v>8044.50/2612.90</x:v>
      </x:c>
      <x:c r="L57" s="16" t="str">
        <x:v>7217.50/3000.00</x:v>
      </x:c>
      <x:c r="M57" s="16" t="str">
        <x:v>15262.00/5612.90</x:v>
      </x:c>
      <x:c r="N57" s="16" t="n">
        <x:v>2</x:v>
      </x:c>
    </x:row>
    <x:row r="58" ht="22" customHeight="1">
      <x:c r="A58" s="2" t="str"/>
      <x:c r="B58" s="2" t="str">
        <x:v>结转</x:v>
      </x:c>
      <x:c r="C58" s="7" t="n">
        <x:f>'9月奖金发放记录'!J83</x:f>
        <x:v>150</x:v>
      </x:c>
      <x:c r="D58" s="2" t="str">
        <x:v>按现有里程计算</x:v>
      </x:c>
      <x:c r="E58" s="2"/>
      <x:c r="F58" s="2"/>
      <x:c r="G58" s="2"/>
      <x:c r="H58" s="2"/>
      <x:c r="I58" s="2"/>
      <x:c r="J58" s="2"/>
      <x:c r="K58" s="2"/>
      <x:c r="L58" s="2"/>
      <x:c r="M58" s="2"/>
      <x:c r="N58" s="2"/>
    </x:row>
    <x:row r="59" ht="22" customHeight="1">
      <x:c r="A59" s="2" t="str"/>
      <x:c r="B59" s="2" t="str">
        <x:v>结转余额</x:v>
      </x:c>
      <x:c r="C59" s="7" t="n">
        <x:v>2</x:v>
      </x:c>
      <x:c r="D59" s="2" t="str">
        <x:v>上期可用1期，本期剩余2期</x:v>
      </x:c>
      <x:c r="E59" s="2"/>
      <x:c r="F59" s="2"/>
      <x:c r="G59" s="2"/>
      <x:c r="H59" s="2"/>
      <x:c r="I59" s="2"/>
      <x:c r="J59" s="2"/>
      <x:c r="K59" s="2"/>
      <x:c r="L59" s="2"/>
      <x:c r="M59" s="2"/>
      <x:c r="N59" s="2"/>
    </x:row>
    <x:row r="60" ht="22" customHeight="1">
      <x:c r="A60" s="2"/>
      <x:c r="B60" s="2"/>
      <x:c r="C60" s="7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</x:row>
    <x:row r="61" ht="32" customHeight="1">
      <x:c r="A61" s="16" t="str">
        <x:v>粤AGR5090</x:v>
      </x:c>
      <x:c r="B61" s="16" t="str">
        <x:v>交投190辆4.5T冷链车</x:v>
      </x:c>
      <x:c r="C61" s="17" t="n">
        <x:v>150</x:v>
      </x:c>
      <x:c r="D61" s="16" t="str">
        <x:v>3919.10/3000.00</x:v>
      </x:c>
      <x:c r="E61" s="16" t="str">
        <x:v>4988.70/3000.00</x:v>
      </x:c>
      <x:c r="F61" s="16" t="str">
        <x:v>6400.20/3000.00</x:v>
      </x:c>
      <x:c r="G61" s="16" t="str">
        <x:v>2106.20/3000.00</x:v>
      </x:c>
      <x:c r="H61" s="16" t="str">
        <x:v>5233.30/3000.00</x:v>
      </x:c>
      <x:c r="I61" s="16" t="str">
        <x:v>3086.80/3000.00</x:v>
      </x:c>
      <x:c r="J61" s="16" t="str">
        <x:v>5556.10/3000.00</x:v>
      </x:c>
      <x:c r="K61" s="16" t="str">
        <x:v>877.50/3000.00</x:v>
      </x:c>
      <x:c r="L61" s="16" t="str">
        <x:v>2454.10/1400.00</x:v>
      </x:c>
      <x:c r="M61" s="16" t="str">
        <x:v>34622.00/25400.00</x:v>
      </x:c>
      <x:c r="N61" s="16" t="n">
        <x:v>0</x:v>
      </x:c>
    </x:row>
    <x:row r="62" ht="22" customHeight="1">
      <x:c r="A62" s="2" t="str"/>
      <x:c r="B62" s="2" t="str">
        <x:v>当月</x:v>
      </x:c>
      <x:c r="C62" s="7" t="n">
        <x:f>'9月奖金发放记录'!J49</x:f>
        <x:v>70</x:v>
      </x:c>
      <x:c r="D62" s="2" t="str">
        <x:v>数据齐全</x:v>
      </x:c>
      <x:c r="E62" s="2"/>
      <x:c r="F62" s="2"/>
      <x:c r="G62" s="2"/>
      <x:c r="H62" s="2"/>
      <x:c r="I62" s="2"/>
      <x:c r="J62" s="2"/>
      <x:c r="K62" s="2"/>
      <x:c r="L62" s="2"/>
      <x:c r="M62" s="2"/>
      <x:c r="N62" s="2"/>
    </x:row>
    <x:row r="63" ht="22" customHeight="1">
      <x:c r="A63" s="2" t="str"/>
      <x:c r="B63" s="2" t="str">
        <x:v>结转余额</x:v>
      </x:c>
      <x:c r="C63" s="7" t="n">
        <x:v>0</x:v>
      </x:c>
      <x:c r="D63" s="2" t="str">
        <x:v>上期可用0期，本期剩余0期</x:v>
      </x:c>
      <x:c r="E63" s="2"/>
      <x:c r="F63" s="2"/>
      <x:c r="G63" s="2"/>
      <x:c r="H63" s="2"/>
      <x:c r="I63" s="2"/>
      <x:c r="J63" s="2"/>
      <x:c r="K63" s="2"/>
      <x:c r="L63" s="2"/>
      <x:c r="M63" s="2"/>
      <x:c r="N63" s="2"/>
    </x:row>
    <x:row r="64" ht="22" customHeight="1">
      <x:c r="A64" s="2"/>
      <x:c r="B64" s="2"/>
      <x:c r="C64" s="7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</x:row>
    <x:row r="65" ht="32" customHeight="1">
      <x:c r="A65" s="16" t="str">
        <x:v>粤AGR9769</x:v>
      </x:c>
      <x:c r="B65" s="16" t="str">
        <x:v>无本月考核，承接历史结转</x:v>
      </x:c>
      <x:c r="C65" s="17" t="n">
        <x:v>150</x:v>
      </x:c>
      <x:c r="D65" s="16" t="str">
        <x:v>—</x:v>
      </x:c>
      <x:c r="E65" s="16" t="str">
        <x:v>—</x:v>
      </x:c>
      <x:c r="F65" s="16" t="str">
        <x:v>809.00/580.65</x:v>
      </x:c>
      <x:c r="G65" s="16" t="str">
        <x:v>4098.00/3000.00</x:v>
      </x:c>
      <x:c r="H65" s="16" t="str">
        <x:v>8357.10/3000.00</x:v>
      </x:c>
      <x:c r="I65" s="16" t="str">
        <x:v>8903.40/3000.00</x:v>
      </x:c>
      <x:c r="J65" s="16" t="str">
        <x:v>5894.60/3000.00</x:v>
      </x:c>
      <x:c r="K65" s="16" t="str">
        <x:v>555.00/1354.84</x:v>
      </x:c>
      <x:c r="L65" s="16" t="str">
        <x:v>0.00/3000.00</x:v>
      </x:c>
      <x:c r="M65" s="16" t="str">
        <x:v>28617.10/16935.49</x:v>
      </x:c>
      <x:c r="N65" s="16" t="n">
        <x:v>0</x:v>
      </x:c>
    </x:row>
    <x:row r="66" ht="22" customHeight="1">
      <x:c r="A66" s="2" t="str"/>
      <x:c r="B66" s="2" t="str">
        <x:v>结转</x:v>
      </x:c>
      <x:c r="C66" s="7" t="n">
        <x:f>'9月奖金发放记录'!J116</x:f>
        <x:v>150</x:v>
      </x:c>
      <x:c r="D66" s="2" t="str">
        <x:v>数据齐全</x:v>
      </x:c>
      <x:c r="E66" s="2"/>
      <x:c r="F66" s="2"/>
      <x:c r="G66" s="2"/>
      <x:c r="H66" s="2"/>
      <x:c r="I66" s="2"/>
      <x:c r="J66" s="2"/>
      <x:c r="K66" s="2"/>
      <x:c r="L66" s="2"/>
      <x:c r="M66" s="2"/>
      <x:c r="N66" s="2"/>
    </x:row>
    <x:row r="67" ht="22" customHeight="1">
      <x:c r="A67" s="2" t="str"/>
      <x:c r="B67" s="2" t="str">
        <x:v>结转余额</x:v>
      </x:c>
      <x:c r="C67" s="7" t="n">
        <x:v>0</x:v>
      </x:c>
      <x:c r="D67" s="2" t="str">
        <x:v>上期可用1期，本期剩余0期</x:v>
      </x:c>
      <x:c r="E67" s="2"/>
      <x:c r="F67" s="2"/>
      <x:c r="G67" s="2"/>
      <x:c r="H67" s="2"/>
      <x:c r="I67" s="2"/>
      <x:c r="J67" s="2"/>
      <x:c r="K67" s="2"/>
      <x:c r="L67" s="2"/>
      <x:c r="M67" s="2"/>
      <x:c r="N67" s="2"/>
    </x:row>
    <x:row r="68" ht="22" customHeight="1">
      <x:c r="A68" s="2"/>
      <x:c r="B68" s="2"/>
      <x:c r="C68" s="7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</x:row>
    <x:row r="69" ht="22" customHeight="1">
      <x:c r="A69" s="2"/>
      <x:c r="B69" s="2"/>
      <x:c r="C69" s="7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</x:row>
  </x:sheetData>
  <x:pageMargins left="0.7" right="0.7" top="0.75" bottom="0.75" header="0.3" footer="0.3"/>
</x:worksheet>
</file>

<file path=xl/worksheets/sheet19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赵伟军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SUMIFS('9月奖金发放记录'!$J$2:$J$168,'9月奖金发放记录'!$B$2:$B$168,"赵伟军")</x:f>
        <x:v>150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粤A00615F</x:v>
      </x:c>
      <x:c r="B5" s="16" t="str">
        <x:v>羚牛100辆18T</x:v>
      </x:c>
      <x:c r="C5" s="17" t="n">
        <x:v>150</x:v>
      </x:c>
      <x:c r="D5" s="16" t="str">
        <x:v>—</x:v>
      </x:c>
      <x:c r="E5" s="16" t="str">
        <x:v>—</x:v>
      </x:c>
      <x:c r="F5" s="16" t="str">
        <x:v>—</x:v>
      </x:c>
      <x:c r="G5" s="16" t="str">
        <x:v>—</x:v>
      </x:c>
      <x:c r="H5" s="16" t="str">
        <x:v>—</x:v>
      </x:c>
      <x:c r="I5" s="16" t="str">
        <x:v>—</x:v>
      </x:c>
      <x:c r="J5" s="16" t="str">
        <x:v>—</x:v>
      </x:c>
      <x:c r="K5" s="16" t="str">
        <x:v>2914.70/6000.00</x:v>
      </x:c>
      <x:c r="L5" s="16" t="str">
        <x:v>4564.60/6000.00</x:v>
      </x:c>
      <x:c r="M5" s="16" t="str">
        <x:v>7479.30/12000.00</x:v>
      </x:c>
      <x:c r="N5" s="16" t="n">
        <x:v>0</x:v>
      </x:c>
    </x:row>
    <x:row r="6" ht="22" customHeight="1">
      <x:c r="A6" s="2" t="str"/>
      <x:c r="B6" s="2" t="str">
        <x:v>本月未列入</x:v>
      </x:c>
      <x:c r="C6" s="7" t="n">
        <x:v>0</x:v>
      </x:c>
      <x:c r="D6" s="2" t="str">
        <x:v>现有条件未达到奖励资格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0</x:v>
      </x:c>
      <x:c r="D7" s="2" t="str">
        <x:v>上期可用0期，本期剩余0期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粤A01209F</x:v>
      </x:c>
      <x:c r="B9" s="16" t="str">
        <x:v>羚牛100辆18T</x:v>
      </x:c>
      <x:c r="C9" s="17" t="n">
        <x:v>1000</x:v>
      </x:c>
      <x:c r="D9" s="16" t="str">
        <x:v>—</x:v>
      </x:c>
      <x:c r="E9" s="16" t="str">
        <x:v>—</x:v>
      </x:c>
      <x:c r="F9" s="16" t="str">
        <x:v>—</x:v>
      </x:c>
      <x:c r="G9" s="16" t="str">
        <x:v>—</x:v>
      </x:c>
      <x:c r="H9" s="16" t="str">
        <x:v>—</x:v>
      </x:c>
      <x:c r="I9" s="16" t="str">
        <x:v>—</x:v>
      </x:c>
      <x:c r="J9" s="16" t="str">
        <x:v>—</x:v>
      </x:c>
      <x:c r="K9" s="16" t="str">
        <x:v>—</x:v>
      </x:c>
      <x:c r="L9" s="16" t="str">
        <x:v>1377.70/1800.00</x:v>
      </x:c>
      <x:c r="M9" s="16" t="str">
        <x:v>1377.70/1800.00</x:v>
      </x:c>
      <x:c r="N9" s="16" t="n">
        <x:v>0</x:v>
      </x:c>
    </x:row>
    <x:row r="10" ht="22" customHeight="1">
      <x:c r="A10" s="2" t="str"/>
      <x:c r="B10" s="2" t="str">
        <x:v>本月未列入</x:v>
      </x:c>
      <x:c r="C10" s="7" t="n">
        <x:v>0</x:v>
      </x:c>
      <x:c r="D10" s="2" t="str">
        <x:v>现有条件未达到奖励资格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上期可用0期，本期剩余0期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粤A01939F</x:v>
      </x:c>
      <x:c r="B13" s="16" t="str">
        <x:v>羚牛100辆18T</x:v>
      </x:c>
      <x:c r="C13" s="17" t="n">
        <x:v>150</x:v>
      </x:c>
      <x:c r="D13" s="16" t="str">
        <x:v>—</x:v>
      </x:c>
      <x:c r="E13" s="16" t="str">
        <x:v>—</x:v>
      </x:c>
      <x:c r="F13" s="16" t="str">
        <x:v>—</x:v>
      </x:c>
      <x:c r="G13" s="16" t="str">
        <x:v>—</x:v>
      </x:c>
      <x:c r="H13" s="16" t="str">
        <x:v>—</x:v>
      </x:c>
      <x:c r="I13" s="16" t="str">
        <x:v>—</x:v>
      </x:c>
      <x:c r="J13" s="16" t="str">
        <x:v>—</x:v>
      </x:c>
      <x:c r="K13" s="16" t="str">
        <x:v>1363.70/6000.00</x:v>
      </x:c>
      <x:c r="L13" s="16" t="str">
        <x:v>599.30/6000.00</x:v>
      </x:c>
      <x:c r="M13" s="16" t="str">
        <x:v>1963.00/12000.00</x:v>
      </x:c>
      <x:c r="N13" s="16" t="n">
        <x:v>0</x:v>
      </x:c>
    </x:row>
    <x:row r="14" ht="22" customHeight="1">
      <x:c r="A14" s="2" t="str"/>
      <x:c r="B14" s="2" t="str">
        <x:v>本月未列入</x:v>
      </x:c>
      <x:c r="C14" s="7" t="n">
        <x:v>0</x:v>
      </x:c>
      <x:c r="D14" s="2" t="str">
        <x:v>现有条件未达到奖励资格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0</x:v>
      </x:c>
      <x:c r="D15" s="2" t="str">
        <x:v>上期可用0期，本期剩余0期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32" customHeight="1">
      <x:c r="A17" s="16" t="str">
        <x:v>粤A02058F</x:v>
      </x:c>
      <x:c r="B17" s="16" t="str">
        <x:v>羚牛100辆18T</x:v>
      </x:c>
      <x:c r="C17" s="17" t="n">
        <x:v>1000</x:v>
      </x:c>
      <x:c r="D17" s="16" t="str">
        <x:v>—</x:v>
      </x:c>
      <x:c r="E17" s="16" t="str">
        <x:v>—</x:v>
      </x:c>
      <x:c r="F17" s="16" t="str">
        <x:v>—</x:v>
      </x:c>
      <x:c r="G17" s="16" t="str">
        <x:v>—</x:v>
      </x:c>
      <x:c r="H17" s="16" t="str">
        <x:v>—</x:v>
      </x:c>
      <x:c r="I17" s="16" t="str">
        <x:v>—</x:v>
      </x:c>
      <x:c r="J17" s="16" t="str">
        <x:v>—</x:v>
      </x:c>
      <x:c r="K17" s="16" t="str">
        <x:v>—</x:v>
      </x:c>
      <x:c r="L17" s="16" t="str">
        <x:v>1333.30/1800.00</x:v>
      </x:c>
      <x:c r="M17" s="16" t="str">
        <x:v>1333.30/1800.00</x:v>
      </x:c>
      <x:c r="N17" s="16" t="n">
        <x:v>0</x:v>
      </x:c>
    </x:row>
    <x:row r="18" ht="22" customHeight="1">
      <x:c r="A18" s="2" t="str"/>
      <x:c r="B18" s="2" t="str">
        <x:v>本月未列入</x:v>
      </x:c>
      <x:c r="C18" s="7" t="n">
        <x:v>0</x:v>
      </x:c>
      <x:c r="D18" s="2" t="str">
        <x:v>现有条件未达到奖励资格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 t="str"/>
      <x:c r="B19" s="2" t="str">
        <x:v>结转余额</x:v>
      </x:c>
      <x:c r="C19" s="7" t="n">
        <x:v>0</x:v>
      </x:c>
      <x:c r="D19" s="2" t="str">
        <x:v>上期可用0期，本期剩余0期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7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32" customHeight="1">
      <x:c r="A21" s="16" t="str">
        <x:v>粤A02661F</x:v>
      </x:c>
      <x:c r="B21" s="16" t="str">
        <x:v>羚牛100辆18T</x:v>
      </x:c>
      <x:c r="C21" s="17" t="n">
        <x:v>150</x:v>
      </x:c>
      <x:c r="D21" s="16" t="str">
        <x:v>—</x:v>
      </x:c>
      <x:c r="E21" s="16" t="str">
        <x:v>—</x:v>
      </x:c>
      <x:c r="F21" s="16" t="str">
        <x:v>—</x:v>
      </x:c>
      <x:c r="G21" s="16" t="str">
        <x:v>—</x:v>
      </x:c>
      <x:c r="H21" s="16" t="str">
        <x:v>—</x:v>
      </x:c>
      <x:c r="I21" s="16" t="str">
        <x:v>—</x:v>
      </x:c>
      <x:c r="J21" s="16" t="str">
        <x:v>—</x:v>
      </x:c>
      <x:c r="K21" s="16" t="str">
        <x:v>3017.00/6000.00</x:v>
      </x:c>
      <x:c r="L21" s="16" t="str">
        <x:v>4785.80/6000.00</x:v>
      </x:c>
      <x:c r="M21" s="16" t="str">
        <x:v>7802.80/12000.00</x:v>
      </x:c>
      <x:c r="N21" s="16" t="n">
        <x:v>1</x:v>
      </x:c>
    </x:row>
    <x:row r="22" ht="22" customHeight="1">
      <x:c r="A22" s="2" t="str"/>
      <x:c r="B22" s="2" t="str">
        <x:v>本月未列入</x:v>
      </x:c>
      <x:c r="C22" s="7" t="n">
        <x:v>0</x:v>
      </x:c>
      <x:c r="D22" s="2" t="str">
        <x:v>已有里程不足，待补数据后再判定</x:v>
      </x:c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 t="str"/>
      <x:c r="B23" s="2" t="str">
        <x:v>结转余额</x:v>
      </x:c>
      <x:c r="C23" s="7" t="n">
        <x:v>0</x:v>
      </x:c>
      <x:c r="D23" s="2" t="str">
        <x:v>上期可用0期，本期剩余0期</x:v>
      </x:c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7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32" customHeight="1">
      <x:c r="A25" s="16" t="str">
        <x:v>粤A05322F</x:v>
      </x:c>
      <x:c r="B25" s="16" t="str">
        <x:v>羚牛100辆18T</x:v>
      </x:c>
      <x:c r="C25" s="17" t="n">
        <x:v>150</x:v>
      </x:c>
      <x:c r="D25" s="16" t="str">
        <x:v>—</x:v>
      </x:c>
      <x:c r="E25" s="16" t="str">
        <x:v>—</x:v>
      </x:c>
      <x:c r="F25" s="16" t="str">
        <x:v>—</x:v>
      </x:c>
      <x:c r="G25" s="16" t="str">
        <x:v>—</x:v>
      </x:c>
      <x:c r="H25" s="16" t="str">
        <x:v>—</x:v>
      </x:c>
      <x:c r="I25" s="16" t="str">
        <x:v>—</x:v>
      </x:c>
      <x:c r="J25" s="16" t="str">
        <x:v>—</x:v>
      </x:c>
      <x:c r="K25" s="16" t="str">
        <x:v>—</x:v>
      </x:c>
      <x:c r="L25" s="16" t="str">
        <x:v>3467.70/6000.00</x:v>
      </x:c>
      <x:c r="M25" s="16" t="str">
        <x:v>3467.70/6000.00</x:v>
      </x:c>
      <x:c r="N25" s="16" t="n">
        <x:v>3</x:v>
      </x:c>
    </x:row>
    <x:row r="26" ht="22" customHeight="1">
      <x:c r="A26" s="2" t="str"/>
      <x:c r="B26" s="2" t="str">
        <x:v>本月未列入</x:v>
      </x:c>
      <x:c r="C26" s="7" t="n">
        <x:v>0</x:v>
      </x:c>
      <x:c r="D26" s="2" t="str">
        <x:v>已有里程不足，待补数据后再判定</x:v>
      </x:c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 t="str"/>
      <x:c r="B27" s="2" t="str">
        <x:v>结转余额</x:v>
      </x:c>
      <x:c r="C27" s="7" t="n">
        <x:v>0</x:v>
      </x:c>
      <x:c r="D27" s="2" t="str">
        <x:v>上期可用0期，本期剩余0期</x:v>
      </x:c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7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32" customHeight="1">
      <x:c r="A29" s="16" t="str">
        <x:v>粤A05428F</x:v>
      </x:c>
      <x:c r="B29" s="16" t="str">
        <x:v>羚牛100辆18T</x:v>
      </x:c>
      <x:c r="C29" s="17" t="n">
        <x:v>150</x:v>
      </x:c>
      <x:c r="D29" s="16" t="str">
        <x:v>—</x:v>
      </x:c>
      <x:c r="E29" s="16" t="str">
        <x:v>—</x:v>
      </x:c>
      <x:c r="F29" s="16" t="str">
        <x:v>—</x:v>
      </x:c>
      <x:c r="G29" s="16" t="str">
        <x:v>—</x:v>
      </x:c>
      <x:c r="H29" s="16" t="str">
        <x:v>—</x:v>
      </x:c>
      <x:c r="I29" s="16" t="str">
        <x:v>—</x:v>
      </x:c>
      <x:c r="J29" s="16" t="str">
        <x:v>—</x:v>
      </x:c>
      <x:c r="K29" s="16" t="str">
        <x:v>—</x:v>
      </x:c>
      <x:c r="L29" s="16" t="str">
        <x:v>5217.00/6000.00</x:v>
      </x:c>
      <x:c r="M29" s="16" t="str">
        <x:v>5217.00/6000.00</x:v>
      </x:c>
      <x:c r="N29" s="16" t="n">
        <x:v>1</x:v>
      </x:c>
    </x:row>
    <x:row r="30" ht="22" customHeight="1">
      <x:c r="A30" s="2" t="str"/>
      <x:c r="B30" s="2" t="str">
        <x:v>本月未列入</x:v>
      </x:c>
      <x:c r="C30" s="7" t="n">
        <x:v>0</x:v>
      </x:c>
      <x:c r="D30" s="2" t="str">
        <x:v>已有里程不足，待补数据后再判定</x:v>
      </x:c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 t="str"/>
      <x:c r="B31" s="2" t="str">
        <x:v>结转余额</x:v>
      </x:c>
      <x:c r="C31" s="7" t="n">
        <x:v>0</x:v>
      </x:c>
      <x:c r="D31" s="2" t="str">
        <x:v>上期可用0期，本期剩余0期</x:v>
      </x:c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7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32" customHeight="1">
      <x:c r="A33" s="16" t="str">
        <x:v>粤A06158F</x:v>
      </x:c>
      <x:c r="B33" s="16" t="str">
        <x:v>羚牛100辆18T</x:v>
      </x:c>
      <x:c r="C33" s="17" t="n">
        <x:v>1000</x:v>
      </x:c>
      <x:c r="D33" s="16" t="str">
        <x:v>—</x:v>
      </x:c>
      <x:c r="E33" s="16" t="str">
        <x:v>—</x:v>
      </x:c>
      <x:c r="F33" s="16" t="str">
        <x:v>—</x:v>
      </x:c>
      <x:c r="G33" s="16" t="str">
        <x:v>—</x:v>
      </x:c>
      <x:c r="H33" s="16" t="str">
        <x:v>—</x:v>
      </x:c>
      <x:c r="I33" s="16" t="str">
        <x:v>—</x:v>
      </x:c>
      <x:c r="J33" s="16" t="str">
        <x:v>—</x:v>
      </x:c>
      <x:c r="K33" s="16" t="str">
        <x:v>—</x:v>
      </x:c>
      <x:c r="L33" s="16" t="str">
        <x:v>1486.30/1800.00</x:v>
      </x:c>
      <x:c r="M33" s="16" t="str">
        <x:v>1486.30/1800.00</x:v>
      </x:c>
      <x:c r="N33" s="16" t="n">
        <x:v>1</x:v>
      </x:c>
    </x:row>
    <x:row r="34" ht="22" customHeight="1">
      <x:c r="A34" s="2" t="str"/>
      <x:c r="B34" s="2" t="str">
        <x:v>本月未列入</x:v>
      </x:c>
      <x:c r="C34" s="7" t="n">
        <x:v>0</x:v>
      </x:c>
      <x:c r="D34" s="2" t="str">
        <x:v>已有里程不足，待补数据后再判定</x:v>
      </x:c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 t="str"/>
      <x:c r="B35" s="2" t="str">
        <x:v>结转余额</x:v>
      </x:c>
      <x:c r="C35" s="7" t="n">
        <x:v>0</x:v>
      </x:c>
      <x:c r="D35" s="2" t="str">
        <x:v>上期可用0期，本期剩余0期</x:v>
      </x:c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7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32" customHeight="1">
      <x:c r="A37" s="16" t="str">
        <x:v>粤A08875F</x:v>
      </x:c>
      <x:c r="B37" s="16" t="str">
        <x:v>羚牛100辆18T</x:v>
      </x:c>
      <x:c r="C37" s="17" t="n">
        <x:v>1000</x:v>
      </x:c>
      <x:c r="D37" s="16" t="str">
        <x:v>—</x:v>
      </x:c>
      <x:c r="E37" s="16" t="str">
        <x:v>—</x:v>
      </x:c>
      <x:c r="F37" s="16" t="str">
        <x:v>—</x:v>
      </x:c>
      <x:c r="G37" s="16" t="str">
        <x:v>—</x:v>
      </x:c>
      <x:c r="H37" s="16" t="str">
        <x:v>—</x:v>
      </x:c>
      <x:c r="I37" s="16" t="str">
        <x:v>—</x:v>
      </x:c>
      <x:c r="J37" s="16" t="str">
        <x:v>—</x:v>
      </x:c>
      <x:c r="K37" s="16" t="str">
        <x:v>—</x:v>
      </x:c>
      <x:c r="L37" s="16" t="str">
        <x:v>1356.80/1800.00</x:v>
      </x:c>
      <x:c r="M37" s="16" t="str">
        <x:v>1356.80/1800.00</x:v>
      </x:c>
      <x:c r="N37" s="16" t="n">
        <x:v>2</x:v>
      </x:c>
    </x:row>
    <x:row r="38" ht="22" customHeight="1">
      <x:c r="A38" s="2" t="str"/>
      <x:c r="B38" s="2" t="str">
        <x:v>本月未列入</x:v>
      </x:c>
      <x:c r="C38" s="7" t="n">
        <x:v>0</x:v>
      </x:c>
      <x:c r="D38" s="2" t="str">
        <x:v>已有里程不足，待补数据后再判定</x:v>
      </x:c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 t="str"/>
      <x:c r="B39" s="2" t="str">
        <x:v>结转余额</x:v>
      </x:c>
      <x:c r="C39" s="7" t="n">
        <x:v>0</x:v>
      </x:c>
      <x:c r="D39" s="2" t="str">
        <x:v>上期可用0期，本期剩余0期</x:v>
      </x:c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2" customHeight="1">
      <x:c r="A40" s="2"/>
      <x:c r="B40" s="2"/>
      <x:c r="C40" s="7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32" customHeight="1">
      <x:c r="A41" s="16" t="str">
        <x:v>粤A08933F</x:v>
      </x:c>
      <x:c r="B41" s="16" t="str">
        <x:v>羚牛100辆18T</x:v>
      </x:c>
      <x:c r="C41" s="17" t="n">
        <x:v>150</x:v>
      </x:c>
      <x:c r="D41" s="16" t="str">
        <x:v>—</x:v>
      </x:c>
      <x:c r="E41" s="16" t="str">
        <x:v>—</x:v>
      </x:c>
      <x:c r="F41" s="16" t="str">
        <x:v>—</x:v>
      </x:c>
      <x:c r="G41" s="16" t="str">
        <x:v>—</x:v>
      </x:c>
      <x:c r="H41" s="16" t="str">
        <x:v>—</x:v>
      </x:c>
      <x:c r="I41" s="16" t="str">
        <x:v>—</x:v>
      </x:c>
      <x:c r="J41" s="16" t="str">
        <x:v>—</x:v>
      </x:c>
      <x:c r="K41" s="16" t="str">
        <x:v>4198.30/6000.00</x:v>
      </x:c>
      <x:c r="L41" s="16" t="str">
        <x:v>4483.80/6000.00</x:v>
      </x:c>
      <x:c r="M41" s="16" t="str">
        <x:v>8682.10/12000.00</x:v>
      </x:c>
      <x:c r="N41" s="16" t="n">
        <x:v>3</x:v>
      </x:c>
    </x:row>
    <x:row r="42" ht="22" customHeight="1">
      <x:c r="A42" s="2" t="str"/>
      <x:c r="B42" s="2" t="str">
        <x:v>本月未列入</x:v>
      </x:c>
      <x:c r="C42" s="7" t="n">
        <x:v>0</x:v>
      </x:c>
      <x:c r="D42" s="2" t="str">
        <x:v>已有里程不足，待补数据后再判定</x:v>
      </x:c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 t="str"/>
      <x:c r="B43" s="2" t="str">
        <x:v>结转余额</x:v>
      </x:c>
      <x:c r="C43" s="7" t="n">
        <x:v>0</x:v>
      </x:c>
      <x:c r="D43" s="2" t="str">
        <x:v>上期可用0期，本期剩余0期</x:v>
      </x:c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2" customHeight="1">
      <x:c r="A44" s="2"/>
      <x:c r="B44" s="2"/>
      <x:c r="C44" s="7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  <x:row r="45" ht="32" customHeight="1">
      <x:c r="A45" s="16" t="str">
        <x:v>粤A09578F</x:v>
      </x:c>
      <x:c r="B45" s="16" t="str">
        <x:v>羚牛100辆18T</x:v>
      </x:c>
      <x:c r="C45" s="17" t="n">
        <x:v>150</x:v>
      </x:c>
      <x:c r="D45" s="16" t="str">
        <x:v>—</x:v>
      </x:c>
      <x:c r="E45" s="16" t="str">
        <x:v>—</x:v>
      </x:c>
      <x:c r="F45" s="16" t="str">
        <x:v>—</x:v>
      </x:c>
      <x:c r="G45" s="16" t="str">
        <x:v>—</x:v>
      </x:c>
      <x:c r="H45" s="16" t="str">
        <x:v>—</x:v>
      </x:c>
      <x:c r="I45" s="16" t="str">
        <x:v>—</x:v>
      </x:c>
      <x:c r="J45" s="16" t="str">
        <x:v>—</x:v>
      </x:c>
      <x:c r="K45" s="16" t="str">
        <x:v>—</x:v>
      </x:c>
      <x:c r="L45" s="16" t="str">
        <x:v>9010.70/6000.00</x:v>
      </x:c>
      <x:c r="M45" s="16" t="str">
        <x:v>9010.70/6000.00</x:v>
      </x:c>
      <x:c r="N45" s="16" t="n">
        <x:v>0</x:v>
      </x:c>
    </x:row>
    <x:row r="46" ht="22" customHeight="1">
      <x:c r="A46" s="2" t="str"/>
      <x:c r="B46" s="2" t="str">
        <x:v>当月</x:v>
      </x:c>
      <x:c r="C46" s="7" t="n">
        <x:f>'9月奖金发放记录'!J2</x:f>
        <x:v>150</x:v>
      </x:c>
      <x:c r="D46" s="2" t="str">
        <x:v>数据齐全</x:v>
      </x:c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2" customHeight="1">
      <x:c r="A47" s="2" t="str"/>
      <x:c r="B47" s="2" t="str">
        <x:v>结转余额</x:v>
      </x:c>
      <x:c r="C47" s="7" t="n">
        <x:v>0</x:v>
      </x:c>
      <x:c r="D47" s="2" t="str">
        <x:v>上期可用0期，本期剩余0期</x:v>
      </x:c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22" customHeight="1">
      <x:c r="A48" s="2"/>
      <x:c r="B48" s="2"/>
      <x:c r="C48" s="7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</x:row>
    <x:row r="49" ht="32" customHeight="1">
      <x:c r="A49" s="16" t="str">
        <x:v>粤A09635F</x:v>
      </x:c>
      <x:c r="B49" s="16" t="str">
        <x:v>羚牛100辆18T</x:v>
      </x:c>
      <x:c r="C49" s="17" t="n">
        <x:v>1000</x:v>
      </x:c>
      <x:c r="D49" s="16" t="str">
        <x:v>—</x:v>
      </x:c>
      <x:c r="E49" s="16" t="str">
        <x:v>—</x:v>
      </x:c>
      <x:c r="F49" s="16" t="str">
        <x:v>—</x:v>
      </x:c>
      <x:c r="G49" s="16" t="str">
        <x:v>—</x:v>
      </x:c>
      <x:c r="H49" s="16" t="str">
        <x:v>—</x:v>
      </x:c>
      <x:c r="I49" s="16" t="str">
        <x:v>—</x:v>
      </x:c>
      <x:c r="J49" s="16" t="str">
        <x:v>—</x:v>
      </x:c>
      <x:c r="K49" s="16" t="str">
        <x:v>—</x:v>
      </x:c>
      <x:c r="L49" s="16" t="str">
        <x:v>1222.50/1800.00</x:v>
      </x:c>
      <x:c r="M49" s="16" t="str">
        <x:v>1222.50/1800.00</x:v>
      </x:c>
      <x:c r="N49" s="16" t="n">
        <x:v>3</x:v>
      </x:c>
    </x:row>
    <x:row r="50" ht="22" customHeight="1">
      <x:c r="A50" s="2" t="str"/>
      <x:c r="B50" s="2" t="str">
        <x:v>本月未列入</x:v>
      </x:c>
      <x:c r="C50" s="7" t="n">
        <x:v>0</x:v>
      </x:c>
      <x:c r="D50" s="2" t="str">
        <x:v>已有里程不足，待补数据后再判定</x:v>
      </x:c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  <x:row r="51" ht="22" customHeight="1">
      <x:c r="A51" s="2" t="str"/>
      <x:c r="B51" s="2" t="str">
        <x:v>结转余额</x:v>
      </x:c>
      <x:c r="C51" s="7" t="n">
        <x:v>0</x:v>
      </x:c>
      <x:c r="D51" s="2" t="str">
        <x:v>上期可用0期，本期剩余0期</x:v>
      </x:c>
      <x:c r="E51" s="2"/>
      <x:c r="F51" s="2"/>
      <x:c r="G51" s="2"/>
      <x:c r="H51" s="2"/>
      <x:c r="I51" s="2"/>
      <x:c r="J51" s="2"/>
      <x:c r="K51" s="2"/>
      <x:c r="L51" s="2"/>
      <x:c r="M51" s="2"/>
      <x:c r="N51" s="2"/>
    </x:row>
    <x:row r="52" ht="22" customHeight="1">
      <x:c r="A52" s="2"/>
      <x:c r="B52" s="2"/>
      <x:c r="C52" s="7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</x:row>
    <x:row r="53" ht="32" customHeight="1">
      <x:c r="A53" s="16" t="str">
        <x:v>粤A09706F</x:v>
      </x:c>
      <x:c r="B53" s="16" t="str">
        <x:v>羚牛100辆18T</x:v>
      </x:c>
      <x:c r="C53" s="17" t="n">
        <x:v>150</x:v>
      </x:c>
      <x:c r="D53" s="16" t="str">
        <x:v>—</x:v>
      </x:c>
      <x:c r="E53" s="16" t="str">
        <x:v>—</x:v>
      </x:c>
      <x:c r="F53" s="16" t="str">
        <x:v>—</x:v>
      </x:c>
      <x:c r="G53" s="16" t="str">
        <x:v>—</x:v>
      </x:c>
      <x:c r="H53" s="16" t="str">
        <x:v>—</x:v>
      </x:c>
      <x:c r="I53" s="16" t="str">
        <x:v>—</x:v>
      </x:c>
      <x:c r="J53" s="16" t="str">
        <x:v>—</x:v>
      </x:c>
      <x:c r="K53" s="16" t="str">
        <x:v>—</x:v>
      </x:c>
      <x:c r="L53" s="16" t="str">
        <x:v>4692.80/6000.00</x:v>
      </x:c>
      <x:c r="M53" s="16" t="str">
        <x:v>4692.80/6000.00</x:v>
      </x:c>
      <x:c r="N53" s="16" t="n">
        <x:v>3</x:v>
      </x:c>
    </x:row>
    <x:row r="54" ht="22" customHeight="1">
      <x:c r="A54" s="2" t="str"/>
      <x:c r="B54" s="2" t="str">
        <x:v>本月未列入</x:v>
      </x:c>
      <x:c r="C54" s="7" t="n">
        <x:v>0</x:v>
      </x:c>
      <x:c r="D54" s="2" t="str">
        <x:v>已有里程不足，待补数据后再判定</x:v>
      </x:c>
      <x:c r="E54" s="2"/>
      <x:c r="F54" s="2"/>
      <x:c r="G54" s="2"/>
      <x:c r="H54" s="2"/>
      <x:c r="I54" s="2"/>
      <x:c r="J54" s="2"/>
      <x:c r="K54" s="2"/>
      <x:c r="L54" s="2"/>
      <x:c r="M54" s="2"/>
      <x:c r="N54" s="2"/>
    </x:row>
    <x:row r="55" ht="22" customHeight="1">
      <x:c r="A55" s="2" t="str"/>
      <x:c r="B55" s="2" t="str">
        <x:v>结转余额</x:v>
      </x:c>
      <x:c r="C55" s="7" t="n">
        <x:v>0</x:v>
      </x:c>
      <x:c r="D55" s="2" t="str">
        <x:v>上期可用0期，本期剩余0期</x:v>
      </x:c>
      <x:c r="E55" s="2"/>
      <x:c r="F55" s="2"/>
      <x:c r="G55" s="2"/>
      <x:c r="H55" s="2"/>
      <x:c r="I55" s="2"/>
      <x:c r="J55" s="2"/>
      <x:c r="K55" s="2"/>
      <x:c r="L55" s="2"/>
      <x:c r="M55" s="2"/>
      <x:c r="N55" s="2"/>
    </x:row>
    <x:row r="56" ht="22" customHeight="1">
      <x:c r="A56" s="2"/>
      <x:c r="B56" s="2"/>
      <x:c r="C56" s="7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</x:row>
    <x:row r="57" ht="22" customHeight="1">
      <x:c r="A57" s="2"/>
      <x:c r="B57" s="2"/>
      <x:c r="C57" s="7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</x:row>
  </x:sheetData>
  <x:pageMargins left="0.7" right="0.7" top="0.75" bottom="0.75" header="0.3" footer="0.3"/>
</x:worksheet>
</file>

<file path=xl/worksheets/sheet20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赵小峰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SUMIFS('9月奖金发放记录'!$J$2:$J$168,'9月奖金发放记录'!$B$2:$B$168,"赵小峰")</x:f>
        <x:v>0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粤AGF4101</x:v>
      </x:c>
      <x:c r="B5" s="16" t="str">
        <x:v>交投40辆4.5T普货</x:v>
      </x:c>
      <x:c r="C5" s="17" t="n">
        <x:v>150</x:v>
      </x:c>
      <x:c r="D5" s="16" t="str">
        <x:v>—</x:v>
      </x:c>
      <x:c r="E5" s="16" t="str">
        <x:v>—</x:v>
      </x:c>
      <x:c r="F5" s="16" t="str">
        <x:v>—</x:v>
      </x:c>
      <x:c r="G5" s="16" t="str">
        <x:v>—</x:v>
      </x:c>
      <x:c r="H5" s="16" t="str">
        <x:v>—</x:v>
      </x:c>
      <x:c r="I5" s="16" t="str">
        <x:v>—</x:v>
      </x:c>
      <x:c r="J5" s="16" t="str">
        <x:v>—</x:v>
      </x:c>
      <x:c r="K5" s="16" t="str">
        <x:v>—</x:v>
      </x:c>
      <x:c r="L5" s="16" t="str">
        <x:v>127.30/200.00</x:v>
      </x:c>
      <x:c r="M5" s="16" t="str">
        <x:v>127.30/200.00</x:v>
      </x:c>
      <x:c r="N5" s="16" t="n">
        <x:v>0</x:v>
      </x:c>
    </x:row>
    <x:row r="6" ht="22" customHeight="1">
      <x:c r="A6" s="2" t="str"/>
      <x:c r="B6" s="2" t="str">
        <x:v>本月未列入</x:v>
      </x:c>
      <x:c r="C6" s="7" t="n">
        <x:v>0</x:v>
      </x:c>
      <x:c r="D6" s="2" t="str">
        <x:v>现有条件未达到奖励资格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0</x:v>
      </x:c>
      <x:c r="D7" s="2" t="str">
        <x:v>上期可用0期，本期剩余0期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22" customHeight="1">
      <x:c r="A9" s="2"/>
      <x:c r="B9" s="2"/>
      <x:c r="C9" s="7"/>
      <x:c r="D9" s="2"/>
      <x:c r="E9" s="2"/>
      <x:c r="F9" s="2"/>
      <x:c r="G9" s="2"/>
      <x:c r="H9" s="2"/>
      <x:c r="I9" s="2"/>
      <x:c r="J9" s="2"/>
      <x:c r="K9" s="2"/>
      <x:c r="L9" s="2"/>
      <x:c r="M9" s="2"/>
      <x:c r="N9" s="2"/>
    </x:row>
    <x:row r="10" ht="22" customHeight="1">
      <x:c r="A10" s="2"/>
      <x:c r="B10" s="2"/>
      <x:c r="C10" s="2"/>
      <x:c r="D10" s="2"/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/>
      <x:c r="B11" s="2"/>
      <x:c r="C11" s="2"/>
      <x:c r="D11" s="2"/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2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22" customHeight="1">
      <x:c r="A13" s="2"/>
      <x:c r="B13" s="2"/>
      <x:c r="C13" s="2"/>
      <x:c r="D13" s="2"/>
      <x:c r="E13" s="2"/>
      <x:c r="F13" s="2"/>
      <x:c r="G13" s="2"/>
      <x:c r="H13" s="2"/>
      <x:c r="I13" s="2"/>
      <x:c r="J13" s="2"/>
      <x:c r="K13" s="2"/>
      <x:c r="L13" s="2"/>
      <x:c r="M13" s="2"/>
      <x:c r="N13" s="2"/>
    </x:row>
    <x:row r="14" ht="22" customHeight="1">
      <x:c r="A14" s="2"/>
      <x:c r="B14" s="2"/>
      <x:c r="C14" s="2"/>
      <x:c r="D14" s="2"/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/>
      <x:c r="B15" s="2"/>
      <x:c r="C15" s="2"/>
      <x:c r="D15" s="2"/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22" customHeight="1">
      <x:c r="A25" s="2"/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</x:row>
    <x:row r="26" ht="22" customHeight="1">
      <x:c r="A26" s="2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/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</x:sheetData>
  <x:pageMargins left="0.7" right="0.7" top="0.75" bottom="0.75" header="0.3" footer="0.3"/>
</x:worksheet>
</file>

<file path=xl/worksheets/sheet2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赵波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SUMIFS('9月奖金发放记录'!$J$2:$J$168,'9月奖金发放记录'!$B$2:$B$168,"赵波")</x:f>
        <x:v>710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粤AGE6410</x:v>
      </x:c>
      <x:c r="B5" s="16" t="str">
        <x:v>交投40辆4.5T普货</x:v>
      </x:c>
      <x:c r="C5" s="17" t="n">
        <x:v>150</x:v>
      </x:c>
      <x:c r="D5" s="16" t="str">
        <x:v>—</x:v>
      </x:c>
      <x:c r="E5" s="16" t="str">
        <x:v>—</x:v>
      </x:c>
      <x:c r="F5" s="16" t="str">
        <x:v>—</x:v>
      </x:c>
      <x:c r="G5" s="16" t="str">
        <x:v>—</x:v>
      </x:c>
      <x:c r="H5" s="16" t="str">
        <x:v>—</x:v>
      </x:c>
      <x:c r="I5" s="16" t="str">
        <x:v>—</x:v>
      </x:c>
      <x:c r="J5" s="16" t="str">
        <x:v>—</x:v>
      </x:c>
      <x:c r="K5" s="16" t="str">
        <x:v>—</x:v>
      </x:c>
      <x:c r="L5" s="16" t="str">
        <x:v>3956.90/3000.00</x:v>
      </x:c>
      <x:c r="M5" s="16" t="str">
        <x:v>3956.90/3000.00</x:v>
      </x:c>
      <x:c r="N5" s="16" t="n">
        <x:v>0</x:v>
      </x:c>
    </x:row>
    <x:row r="6" ht="22" customHeight="1">
      <x:c r="A6" s="2" t="str"/>
      <x:c r="B6" s="2" t="str">
        <x:v>当月</x:v>
      </x:c>
      <x:c r="C6" s="7" t="n">
        <x:f>'9月奖金发放记录'!J3</x:f>
        <x:v>150</x:v>
      </x:c>
      <x:c r="D6" s="2" t="str">
        <x:v>数据齐全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0</x:v>
      </x:c>
      <x:c r="D7" s="2" t="str">
        <x:v>上期可用0期，本期剩余0期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粤AGP3028</x:v>
      </x:c>
      <x:c r="B9" s="16" t="str">
        <x:v>交投190辆4.5T冷链车</x:v>
      </x:c>
      <x:c r="C9" s="17" t="n">
        <x:v>150</x:v>
      </x:c>
      <x:c r="D9" s="16" t="str">
        <x:v>—</x:v>
      </x:c>
      <x:c r="E9" s="16" t="str">
        <x:v>—</x:v>
      </x:c>
      <x:c r="F9" s="16" t="str">
        <x:v>—</x:v>
      </x:c>
      <x:c r="G9" s="16" t="str">
        <x:v>—</x:v>
      </x:c>
      <x:c r="H9" s="16" t="str">
        <x:v>—</x:v>
      </x:c>
      <x:c r="I9" s="16" t="str">
        <x:v>—</x:v>
      </x:c>
      <x:c r="J9" s="16" t="str">
        <x:v>—</x:v>
      </x:c>
      <x:c r="K9" s="16" t="str">
        <x:v>—</x:v>
      </x:c>
      <x:c r="L9" s="16" t="str">
        <x:v>2771.60/3000.00</x:v>
      </x:c>
      <x:c r="M9" s="16" t="str">
        <x:v>2771.60/3000.00</x:v>
      </x:c>
      <x:c r="N9" s="16" t="n">
        <x:v>0</x:v>
      </x:c>
    </x:row>
    <x:row r="10" ht="22" customHeight="1">
      <x:c r="A10" s="2" t="str"/>
      <x:c r="B10" s="2" t="str">
        <x:v>本月未列入</x:v>
      </x:c>
      <x:c r="C10" s="7" t="n">
        <x:v>0</x:v>
      </x:c>
      <x:c r="D10" s="2" t="str">
        <x:v>现有条件未达到奖励资格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上期可用0期，本期剩余0期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粤AGP3502</x:v>
      </x:c>
      <x:c r="B13" s="16" t="str">
        <x:v>羚牛136辆4.5T冷链车</x:v>
      </x:c>
      <x:c r="C13" s="17" t="n">
        <x:v>260</x:v>
      </x:c>
      <x:c r="D13" s="16" t="str">
        <x:v>—</x:v>
      </x:c>
      <x:c r="E13" s="16" t="str">
        <x:v>—</x:v>
      </x:c>
      <x:c r="F13" s="16" t="str">
        <x:v>—</x:v>
      </x:c>
      <x:c r="G13" s="16" t="str">
        <x:v>—</x:v>
      </x:c>
      <x:c r="H13" s="16" t="str">
        <x:v>—</x:v>
      </x:c>
      <x:c r="I13" s="16" t="str">
        <x:v>—</x:v>
      </x:c>
      <x:c r="J13" s="16" t="str">
        <x:v>—</x:v>
      </x:c>
      <x:c r="K13" s="16" t="str">
        <x:v>—</x:v>
      </x:c>
      <x:c r="L13" s="16" t="str">
        <x:v>2271.90/4333.33</x:v>
      </x:c>
      <x:c r="M13" s="16" t="str">
        <x:v>2271.90/4333.33</x:v>
      </x:c>
      <x:c r="N13" s="16" t="n">
        <x:v>0</x:v>
      </x:c>
    </x:row>
    <x:row r="14" ht="22" customHeight="1">
      <x:c r="A14" s="2" t="str"/>
      <x:c r="B14" s="2" t="str">
        <x:v>本月未列入</x:v>
      </x:c>
      <x:c r="C14" s="7" t="n">
        <x:v>0</x:v>
      </x:c>
      <x:c r="D14" s="2" t="str">
        <x:v>现有条件未达到奖励资格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0</x:v>
      </x:c>
      <x:c r="D15" s="2" t="str">
        <x:v>上期可用0期，本期剩余0期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32" customHeight="1">
      <x:c r="A17" s="16" t="str">
        <x:v>粤AGP4223</x:v>
      </x:c>
      <x:c r="B17" s="16" t="str">
        <x:v>羚牛136辆4.5T冷链车</x:v>
      </x:c>
      <x:c r="C17" s="17" t="n">
        <x:v>260</x:v>
      </x:c>
      <x:c r="D17" s="16" t="str">
        <x:v>—</x:v>
      </x:c>
      <x:c r="E17" s="16" t="str">
        <x:v>—</x:v>
      </x:c>
      <x:c r="F17" s="16" t="str">
        <x:v>—</x:v>
      </x:c>
      <x:c r="G17" s="16" t="str">
        <x:v>—</x:v>
      </x:c>
      <x:c r="H17" s="16" t="str">
        <x:v>—</x:v>
      </x:c>
      <x:c r="I17" s="16" t="str">
        <x:v>—</x:v>
      </x:c>
      <x:c r="J17" s="16" t="str">
        <x:v>—</x:v>
      </x:c>
      <x:c r="K17" s="16" t="str">
        <x:v>—</x:v>
      </x:c>
      <x:c r="L17" s="16" t="str">
        <x:v>2162.40/5000.00</x:v>
      </x:c>
      <x:c r="M17" s="16" t="str">
        <x:v>2162.40/5000.00</x:v>
      </x:c>
      <x:c r="N17" s="16" t="n">
        <x:v>11</x:v>
      </x:c>
    </x:row>
    <x:row r="18" ht="22" customHeight="1">
      <x:c r="A18" s="2" t="str"/>
      <x:c r="B18" s="2" t="str">
        <x:v>本月未列入</x:v>
      </x:c>
      <x:c r="C18" s="7" t="n">
        <x:v>0</x:v>
      </x:c>
      <x:c r="D18" s="2" t="str">
        <x:v>已有里程不足，待补数据后再判定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 t="str"/>
      <x:c r="B19" s="2" t="str">
        <x:v>结转余额</x:v>
      </x:c>
      <x:c r="C19" s="7" t="n">
        <x:v>0</x:v>
      </x:c>
      <x:c r="D19" s="2" t="str">
        <x:v>上期可用0期，本期剩余0期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7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32" customHeight="1">
      <x:c r="A21" s="16" t="str">
        <x:v>粤AGP5791</x:v>
      </x:c>
      <x:c r="B21" s="16" t="str">
        <x:v>羚牛136辆4.5T冷链车</x:v>
      </x:c>
      <x:c r="C21" s="17" t="n">
        <x:v>260</x:v>
      </x:c>
      <x:c r="D21" s="16" t="str">
        <x:v>—</x:v>
      </x:c>
      <x:c r="E21" s="16" t="str">
        <x:v>—</x:v>
      </x:c>
      <x:c r="F21" s="16" t="str">
        <x:v>—</x:v>
      </x:c>
      <x:c r="G21" s="16" t="str">
        <x:v>—</x:v>
      </x:c>
      <x:c r="H21" s="16" t="str">
        <x:v>—</x:v>
      </x:c>
      <x:c r="I21" s="16" t="str">
        <x:v>—</x:v>
      </x:c>
      <x:c r="J21" s="16" t="str">
        <x:v>—</x:v>
      </x:c>
      <x:c r="K21" s="16" t="str">
        <x:v>—</x:v>
      </x:c>
      <x:c r="L21" s="16" t="str">
        <x:v>5700.00/5000.00</x:v>
      </x:c>
      <x:c r="M21" s="16" t="str">
        <x:v>5700.00/5000.00</x:v>
      </x:c>
      <x:c r="N21" s="16" t="n">
        <x:v>0</x:v>
      </x:c>
    </x:row>
    <x:row r="22" ht="22" customHeight="1">
      <x:c r="A22" s="2" t="str"/>
      <x:c r="B22" s="2" t="str">
        <x:v>当月</x:v>
      </x:c>
      <x:c r="C22" s="7" t="n">
        <x:f>'9月奖金发放记录'!J4</x:f>
        <x:v>260</x:v>
      </x:c>
      <x:c r="D22" s="2" t="str">
        <x:v>数据齐全</x:v>
      </x:c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 t="str"/>
      <x:c r="B23" s="2" t="str">
        <x:v>结转余额</x:v>
      </x:c>
      <x:c r="C23" s="7" t="n">
        <x:v>0</x:v>
      </x:c>
      <x:c r="D23" s="2" t="str">
        <x:v>上期可用0期，本期剩余0期</x:v>
      </x:c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7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32" customHeight="1">
      <x:c r="A25" s="16" t="str">
        <x:v>粤AGR0789</x:v>
      </x:c>
      <x:c r="B25" s="16" t="str">
        <x:v>交投190辆4.5T冷链车</x:v>
      </x:c>
      <x:c r="C25" s="17" t="n">
        <x:v>150</x:v>
      </x:c>
      <x:c r="D25" s="16" t="str">
        <x:v>—</x:v>
      </x:c>
      <x:c r="E25" s="16" t="str">
        <x:v>—</x:v>
      </x:c>
      <x:c r="F25" s="16" t="str">
        <x:v>—</x:v>
      </x:c>
      <x:c r="G25" s="16" t="str">
        <x:v>—</x:v>
      </x:c>
      <x:c r="H25" s="16" t="str">
        <x:v>—</x:v>
      </x:c>
      <x:c r="I25" s="16" t="str">
        <x:v>—</x:v>
      </x:c>
      <x:c r="J25" s="16" t="str">
        <x:v>—</x:v>
      </x:c>
      <x:c r="K25" s="16" t="str">
        <x:v>—</x:v>
      </x:c>
      <x:c r="L25" s="16" t="str">
        <x:v>4337.60/3000.00</x:v>
      </x:c>
      <x:c r="M25" s="16" t="str">
        <x:v>4337.60/3000.00</x:v>
      </x:c>
      <x:c r="N25" s="16" t="n">
        <x:v>0</x:v>
      </x:c>
    </x:row>
    <x:row r="26" ht="22" customHeight="1">
      <x:c r="A26" s="2" t="str"/>
      <x:c r="B26" s="2" t="str">
        <x:v>当月</x:v>
      </x:c>
      <x:c r="C26" s="7" t="n">
        <x:f>'9月奖金发放记录'!J5</x:f>
        <x:v>150</x:v>
      </x:c>
      <x:c r="D26" s="2" t="str">
        <x:v>数据齐全</x:v>
      </x:c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 t="str"/>
      <x:c r="B27" s="2" t="str">
        <x:v>结转余额</x:v>
      </x:c>
      <x:c r="C27" s="7" t="n">
        <x:v>0</x:v>
      </x:c>
      <x:c r="D27" s="2" t="str">
        <x:v>上期可用0期，本期剩余0期</x:v>
      </x:c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7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32" customHeight="1">
      <x:c r="A29" s="16" t="str">
        <x:v>粤AGR5068</x:v>
      </x:c>
      <x:c r="B29" s="16" t="str">
        <x:v>交投190辆4.5T冷链车</x:v>
      </x:c>
      <x:c r="C29" s="17" t="n">
        <x:v>150</x:v>
      </x:c>
      <x:c r="D29" s="16" t="str">
        <x:v>—</x:v>
      </x:c>
      <x:c r="E29" s="16" t="str">
        <x:v>—</x:v>
      </x:c>
      <x:c r="F29" s="16" t="str">
        <x:v>—</x:v>
      </x:c>
      <x:c r="G29" s="16" t="str">
        <x:v>—</x:v>
      </x:c>
      <x:c r="H29" s="16" t="str">
        <x:v>—</x:v>
      </x:c>
      <x:c r="I29" s="16" t="str">
        <x:v>—</x:v>
      </x:c>
      <x:c r="J29" s="16" t="str">
        <x:v>—</x:v>
      </x:c>
      <x:c r="K29" s="16" t="str">
        <x:v>—</x:v>
      </x:c>
      <x:c r="L29" s="16" t="str">
        <x:v>3315.10/3000.00</x:v>
      </x:c>
      <x:c r="M29" s="16" t="str">
        <x:v>3315.10/3000.00</x:v>
      </x:c>
      <x:c r="N29" s="16" t="n">
        <x:v>0</x:v>
      </x:c>
    </x:row>
    <x:row r="30" ht="22" customHeight="1">
      <x:c r="A30" s="2" t="str"/>
      <x:c r="B30" s="2" t="str">
        <x:v>当月</x:v>
      </x:c>
      <x:c r="C30" s="7" t="n">
        <x:f>'9月奖金发放记录'!J6</x:f>
        <x:v>150</x:v>
      </x:c>
      <x:c r="D30" s="2" t="str">
        <x:v>数据齐全</x:v>
      </x:c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 t="str"/>
      <x:c r="B31" s="2" t="str">
        <x:v>结转余额</x:v>
      </x:c>
      <x:c r="C31" s="7" t="n">
        <x:v>0</x:v>
      </x:c>
      <x:c r="D31" s="2" t="str">
        <x:v>上期可用0期，本期剩余0期</x:v>
      </x:c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7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32" customHeight="1">
      <x:c r="A33" s="16" t="str">
        <x:v>粤AGR5088</x:v>
      </x:c>
      <x:c r="B33" s="16" t="str">
        <x:v>交投190辆4.5T冷链车</x:v>
      </x:c>
      <x:c r="C33" s="17" t="n">
        <x:v>150</x:v>
      </x:c>
      <x:c r="D33" s="16" t="str">
        <x:v>—</x:v>
      </x:c>
      <x:c r="E33" s="16" t="str">
        <x:v>—</x:v>
      </x:c>
      <x:c r="F33" s="16" t="str">
        <x:v>—</x:v>
      </x:c>
      <x:c r="G33" s="16" t="str">
        <x:v>—</x:v>
      </x:c>
      <x:c r="H33" s="16" t="str">
        <x:v>—</x:v>
      </x:c>
      <x:c r="I33" s="16" t="str">
        <x:v>—</x:v>
      </x:c>
      <x:c r="J33" s="16" t="str">
        <x:v>—</x:v>
      </x:c>
      <x:c r="K33" s="16" t="str">
        <x:v>—</x:v>
      </x:c>
      <x:c r="L33" s="16" t="str">
        <x:v>76.00/100.00</x:v>
      </x:c>
      <x:c r="M33" s="16" t="str">
        <x:v>76.00/100.00</x:v>
      </x:c>
      <x:c r="N33" s="16" t="n">
        <x:v>0</x:v>
      </x:c>
    </x:row>
    <x:row r="34" ht="22" customHeight="1">
      <x:c r="A34" s="2" t="str"/>
      <x:c r="B34" s="2" t="str">
        <x:v>本月未列入</x:v>
      </x:c>
      <x:c r="C34" s="7" t="n">
        <x:v>0</x:v>
      </x:c>
      <x:c r="D34" s="2" t="str">
        <x:v>现有条件未达到奖励资格</x:v>
      </x:c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 t="str"/>
      <x:c r="B35" s="2" t="str">
        <x:v>结转余额</x:v>
      </x:c>
      <x:c r="C35" s="7" t="n">
        <x:v>0</x:v>
      </x:c>
      <x:c r="D35" s="2" t="str">
        <x:v>上期可用0期，本期剩余0期</x:v>
      </x:c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7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32" customHeight="1">
      <x:c r="A37" s="16" t="str">
        <x:v>粤AGR5226</x:v>
      </x:c>
      <x:c r="B37" s="16" t="str">
        <x:v>交投190辆4.5T冷链车</x:v>
      </x:c>
      <x:c r="C37" s="17" t="n">
        <x:v>150</x:v>
      </x:c>
      <x:c r="D37" s="16" t="str">
        <x:v>—</x:v>
      </x:c>
      <x:c r="E37" s="16" t="str">
        <x:v>—</x:v>
      </x:c>
      <x:c r="F37" s="16" t="str">
        <x:v>—</x:v>
      </x:c>
      <x:c r="G37" s="16" t="str">
        <x:v>—</x:v>
      </x:c>
      <x:c r="H37" s="16" t="str">
        <x:v>—</x:v>
      </x:c>
      <x:c r="I37" s="16" t="str">
        <x:v>—</x:v>
      </x:c>
      <x:c r="J37" s="16" t="str">
        <x:v>—</x:v>
      </x:c>
      <x:c r="K37" s="16" t="str">
        <x:v>—</x:v>
      </x:c>
      <x:c r="L37" s="16" t="str">
        <x:v>2690.10/3000.00</x:v>
      </x:c>
      <x:c r="M37" s="16" t="str">
        <x:v>2690.10/3000.00</x:v>
      </x:c>
      <x:c r="N37" s="16" t="n">
        <x:v>0</x:v>
      </x:c>
    </x:row>
    <x:row r="38" ht="22" customHeight="1">
      <x:c r="A38" s="2" t="str"/>
      <x:c r="B38" s="2" t="str">
        <x:v>本月未列入</x:v>
      </x:c>
      <x:c r="C38" s="7" t="n">
        <x:v>0</x:v>
      </x:c>
      <x:c r="D38" s="2" t="str">
        <x:v>现有条件未达到奖励资格</x:v>
      </x:c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 t="str"/>
      <x:c r="B39" s="2" t="str">
        <x:v>结转余额</x:v>
      </x:c>
      <x:c r="C39" s="7" t="n">
        <x:v>0</x:v>
      </x:c>
      <x:c r="D39" s="2" t="str">
        <x:v>上期可用0期，本期剩余0期</x:v>
      </x:c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2" customHeight="1">
      <x:c r="A40" s="2"/>
      <x:c r="B40" s="2"/>
      <x:c r="C40" s="7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32" customHeight="1">
      <x:c r="A41" s="16" t="str">
        <x:v>粤AGR9766</x:v>
      </x:c>
      <x:c r="B41" s="16" t="str">
        <x:v>交投190辆4.5T冷链车</x:v>
      </x:c>
      <x:c r="C41" s="17" t="n">
        <x:v>150</x:v>
      </x:c>
      <x:c r="D41" s="16" t="str">
        <x:v>—</x:v>
      </x:c>
      <x:c r="E41" s="16" t="str">
        <x:v>—</x:v>
      </x:c>
      <x:c r="F41" s="16" t="str">
        <x:v>—</x:v>
      </x:c>
      <x:c r="G41" s="16" t="str">
        <x:v>—</x:v>
      </x:c>
      <x:c r="H41" s="16" t="str">
        <x:v>—</x:v>
      </x:c>
      <x:c r="I41" s="16" t="str">
        <x:v>—</x:v>
      </x:c>
      <x:c r="J41" s="16" t="str">
        <x:v>—</x:v>
      </x:c>
      <x:c r="K41" s="16" t="str">
        <x:v>—</x:v>
      </x:c>
      <x:c r="L41" s="16" t="str">
        <x:v>2356.10/3000.00</x:v>
      </x:c>
      <x:c r="M41" s="16" t="str">
        <x:v>2356.10/3000.00</x:v>
      </x:c>
      <x:c r="N41" s="16" t="n">
        <x:v>1</x:v>
      </x:c>
    </x:row>
    <x:row r="42" ht="22" customHeight="1">
      <x:c r="A42" s="2" t="str"/>
      <x:c r="B42" s="2" t="str">
        <x:v>本月未列入</x:v>
      </x:c>
      <x:c r="C42" s="7" t="n">
        <x:v>0</x:v>
      </x:c>
      <x:c r="D42" s="2" t="str">
        <x:v>已有里程不足，待补数据后再判定</x:v>
      </x:c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 t="str"/>
      <x:c r="B43" s="2" t="str">
        <x:v>结转余额</x:v>
      </x:c>
      <x:c r="C43" s="7" t="n">
        <x:v>0</x:v>
      </x:c>
      <x:c r="D43" s="2" t="str">
        <x:v>上期可用0期，本期剩余0期</x:v>
      </x:c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2" customHeight="1">
      <x:c r="A44" s="2"/>
      <x:c r="B44" s="2"/>
      <x:c r="C44" s="7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  <x:row r="45" ht="22" customHeight="1">
      <x:c r="A45" s="2"/>
      <x:c r="B45" s="2"/>
      <x:c r="C45" s="7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</x:row>
  </x:sheetData>
  <x:pageMargins left="0.7" right="0.7" top="0.75" bottom="0.75" header="0.3" footer="0.3"/>
</x:worksheet>
</file>

<file path=xl/worksheets/sheet2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金可鹏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SUMIFS('9月奖金发放记录'!$J$2:$J$168,'9月奖金发放记录'!$B$2:$B$168,"金可鹏")</x:f>
        <x:v>820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粤AGP3627</x:v>
      </x:c>
      <x:c r="B5" s="16" t="str">
        <x:v>无本月考核，承接历史结转</x:v>
      </x:c>
      <x:c r="C5" s="17" t="n">
        <x:v>260</x:v>
      </x:c>
      <x:c r="D5" s="16" t="str">
        <x:v>6507.50/5000.00</x:v>
      </x:c>
      <x:c r="E5" s="16" t="str">
        <x:v>5596.20/5000.00</x:v>
      </x:c>
      <x:c r="F5" s="16" t="str">
        <x:v>13126.80/5000.00</x:v>
      </x:c>
      <x:c r="G5" s="16" t="str">
        <x:v>13390.70/5000.00</x:v>
      </x:c>
      <x:c r="H5" s="16" t="str">
        <x:v>13051.60/5000.00</x:v>
      </x:c>
      <x:c r="I5" s="16" t="str">
        <x:v>13629.90/5000.00</x:v>
      </x:c>
      <x:c r="J5" s="16" t="str">
        <x:v>13864.00/5000.00</x:v>
      </x:c>
      <x:c r="K5" s="16" t="str">
        <x:v>12063.90/5000.00</x:v>
      </x:c>
      <x:c r="L5" s="16" t="str">
        <x:v>0.00/5000.00</x:v>
      </x:c>
      <x:c r="M5" s="16" t="str">
        <x:v>91230.60/45000.00</x:v>
      </x:c>
      <x:c r="N5" s="16" t="n">
        <x:v>0</x:v>
      </x:c>
    </x:row>
    <x:row r="6" ht="22" customHeight="1">
      <x:c r="A6" s="2" t="str"/>
      <x:c r="B6" s="2" t="str">
        <x:v>结转</x:v>
      </x:c>
      <x:c r="C6" s="7" t="n">
        <x:f>'9月奖金发放记录'!J123</x:f>
        <x:v>260</x:v>
      </x:c>
      <x:c r="D6" s="2" t="str">
        <x:v>数据齐全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4</x:v>
      </x:c>
      <x:c r="D7" s="2" t="str">
        <x:v>上期可用5期，本期剩余4期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粤AGP3692</x:v>
      </x:c>
      <x:c r="B9" s="16" t="str">
        <x:v>无本月考核，承接历史结转</x:v>
      </x:c>
      <x:c r="C9" s="17" t="n">
        <x:v>260</x:v>
      </x:c>
      <x:c r="D9" s="16" t="str">
        <x:v>9965.70/5000.00</x:v>
      </x:c>
      <x:c r="E9" s="16" t="str">
        <x:v>10746.50/5000.00</x:v>
      </x:c>
      <x:c r="F9" s="16" t="str">
        <x:v>8012.90/5000.00</x:v>
      </x:c>
      <x:c r="G9" s="16" t="str">
        <x:v>6821.60/5000.00</x:v>
      </x:c>
      <x:c r="H9" s="16" t="str">
        <x:v>7503.00/5000.00</x:v>
      </x:c>
      <x:c r="I9" s="16" t="str">
        <x:v>6928.60/5000.00</x:v>
      </x:c>
      <x:c r="J9" s="16" t="str">
        <x:v>10253.30/5000.00</x:v>
      </x:c>
      <x:c r="K9" s="16" t="str">
        <x:v>12817.50/5000.00</x:v>
      </x:c>
      <x:c r="L9" s="16" t="str">
        <x:v>0.00/5000.00</x:v>
      </x:c>
      <x:c r="M9" s="16" t="str">
        <x:v>73049.10/45000.00</x:v>
      </x:c>
      <x:c r="N9" s="16" t="n">
        <x:v>0</x:v>
      </x:c>
    </x:row>
    <x:row r="10" ht="22" customHeight="1">
      <x:c r="A10" s="2" t="str"/>
      <x:c r="B10" s="2" t="str">
        <x:v>结转</x:v>
      </x:c>
      <x:c r="C10" s="7" t="n">
        <x:f>'9月奖金发放记录'!J124</x:f>
        <x:v>260</x:v>
      </x:c>
      <x:c r="D10" s="2" t="str">
        <x:v>数据齐全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上期可用1期，本期剩余0期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粤AGP9733</x:v>
      </x:c>
      <x:c r="B13" s="16" t="str">
        <x:v>交投190辆4.5T冷链车</x:v>
      </x:c>
      <x:c r="C13" s="17" t="n">
        <x:v>150</x:v>
      </x:c>
      <x:c r="D13" s="16" t="str">
        <x:v>—</x:v>
      </x:c>
      <x:c r="E13" s="16" t="str">
        <x:v>—</x:v>
      </x:c>
      <x:c r="F13" s="16" t="str">
        <x:v>—</x:v>
      </x:c>
      <x:c r="G13" s="16" t="str">
        <x:v>15042.00/3000.00</x:v>
      </x:c>
      <x:c r="H13" s="16" t="str">
        <x:v>15426.10/3000.00</x:v>
      </x:c>
      <x:c r="I13" s="16" t="str">
        <x:v>14438.40/3000.00</x:v>
      </x:c>
      <x:c r="J13" s="16" t="str">
        <x:v>11280.90/3000.00</x:v>
      </x:c>
      <x:c r="K13" s="16" t="str">
        <x:v>935.30/3000.00</x:v>
      </x:c>
      <x:c r="L13" s="16" t="str">
        <x:v>1178.70/2400.00</x:v>
      </x:c>
      <x:c r="M13" s="16" t="str">
        <x:v>58301.40/17400.00</x:v>
      </x:c>
      <x:c r="N13" s="16" t="n">
        <x:v>17</x:v>
      </x:c>
    </x:row>
    <x:row r="14" ht="22" customHeight="1">
      <x:c r="A14" s="2" t="str"/>
      <x:c r="B14" s="2" t="str">
        <x:v>结转</x:v>
      </x:c>
      <x:c r="C14" s="7" t="n">
        <x:f>'9月奖金发放记录'!J84</x:f>
        <x:v>150</x:v>
      </x:c>
      <x:c r="D14" s="2" t="str">
        <x:v>按现有里程计算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8</x:v>
      </x:c>
      <x:c r="D15" s="2" t="str">
        <x:v>上期可用10期，本期剩余8期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32" customHeight="1">
      <x:c r="A17" s="16" t="str">
        <x:v>粤AGR5560</x:v>
      </x:c>
      <x:c r="B17" s="16" t="str">
        <x:v>无本月考核，承接历史结转</x:v>
      </x:c>
      <x:c r="C17" s="17" t="n">
        <x:v>150</x:v>
      </x:c>
      <x:c r="D17" s="16" t="str">
        <x:v>9139.80/3000.00</x:v>
      </x:c>
      <x:c r="E17" s="16" t="str">
        <x:v>6403.50/3000.00</x:v>
      </x:c>
      <x:c r="F17" s="16" t="str">
        <x:v>9428.60/3000.00</x:v>
      </x:c>
      <x:c r="G17" s="16" t="str">
        <x:v>9143.00/3000.00</x:v>
      </x:c>
      <x:c r="H17" s="16" t="str">
        <x:v>9121.90/3000.00</x:v>
      </x:c>
      <x:c r="I17" s="16" t="str">
        <x:v>3789.80/1500.00</x:v>
      </x:c>
      <x:c r="J17" s="16" t="str">
        <x:v>0.00/3000.00</x:v>
      </x:c>
      <x:c r="K17" s="16" t="str">
        <x:v>0.00/3000.00</x:v>
      </x:c>
      <x:c r="L17" s="16" t="str">
        <x:v>0.00/3000.00</x:v>
      </x:c>
      <x:c r="M17" s="16" t="str">
        <x:v>47026.60/25500.00</x:v>
      </x:c>
      <x:c r="N17" s="16" t="n">
        <x:v>0</x:v>
      </x:c>
    </x:row>
    <x:row r="18" ht="22" customHeight="1">
      <x:c r="A18" s="2" t="str"/>
      <x:c r="B18" s="2" t="str">
        <x:v>结转</x:v>
      </x:c>
      <x:c r="C18" s="7" t="n">
        <x:f>'9月奖金发放记录'!J129</x:f>
        <x:v>150</x:v>
      </x:c>
      <x:c r="D18" s="2" t="str">
        <x:v>数据齐全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 t="str"/>
      <x:c r="B19" s="2" t="str">
        <x:v>结转余额</x:v>
      </x:c>
      <x:c r="C19" s="7" t="n">
        <x:v>1</x:v>
      </x:c>
      <x:c r="D19" s="2" t="str">
        <x:v>上期可用2期，本期剩余1期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7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22" customHeight="1">
      <x:c r="A21" s="2"/>
      <x:c r="B21" s="2"/>
      <x:c r="C21" s="7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22" customHeight="1">
      <x:c r="A25" s="2"/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</x:row>
    <x:row r="26" ht="22" customHeight="1">
      <x:c r="A26" s="2"/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/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22" customHeight="1">
      <x:c r="A29" s="2"/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</x:row>
    <x:row r="30" ht="22" customHeight="1">
      <x:c r="A30" s="2"/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/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</x:row>
  </x:sheetData>
  <x:pageMargins left="0.7" right="0.7" top="0.75" bottom="0.75" header="0.3" footer="0.3"/>
</x:worksheet>
</file>

<file path=xl/worksheets/sheet23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钟祥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SUMIFS('9月奖金发放记录'!$J$2:$J$168,'9月奖金发放记录'!$B$2:$B$168,"钟祥")</x:f>
        <x:v>6305.2699999999995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粤A01128F</x:v>
      </x:c>
      <x:c r="B5" s="16" t="str">
        <x:v>羚牛100辆18T</x:v>
      </x:c>
      <x:c r="C5" s="17" t="n">
        <x:v>1000</x:v>
      </x:c>
      <x:c r="D5" s="16" t="str">
        <x:v>—</x:v>
      </x:c>
      <x:c r="E5" s="16" t="str">
        <x:v>—</x:v>
      </x:c>
      <x:c r="F5" s="16" t="str">
        <x:v>—</x:v>
      </x:c>
      <x:c r="G5" s="16" t="str">
        <x:v>4713.30/5600.00</x:v>
      </x:c>
      <x:c r="H5" s="16" t="str">
        <x:v>5493.40/5225.81</x:v>
      </x:c>
      <x:c r="I5" s="16" t="str">
        <x:v>—</x:v>
      </x:c>
      <x:c r="J5" s="16" t="str">
        <x:v>3062.00/3290.32</x:v>
      </x:c>
      <x:c r="K5" s="16" t="str">
        <x:v>5033.10/6000.00</x:v>
      </x:c>
      <x:c r="L5" s="16" t="str">
        <x:v>5658.00/6000.00</x:v>
      </x:c>
      <x:c r="M5" s="16" t="str">
        <x:v>13753.10/15290.32</x:v>
      </x:c>
      <x:c r="N5" s="16" t="n">
        <x:v>4</x:v>
      </x:c>
    </x:row>
    <x:row r="6" ht="22" customHeight="1">
      <x:c r="A6" s="2" t="str"/>
      <x:c r="B6" s="2" t="str">
        <x:v>本月未列入</x:v>
      </x:c>
      <x:c r="C6" s="7" t="n">
        <x:v>0</x:v>
      </x:c>
      <x:c r="D6" s="2" t="str">
        <x:v>已有里程不足，待补数据后再判定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0</x:v>
      </x:c>
      <x:c r="D7" s="2" t="str">
        <x:v>上期可用0期，本期剩余0期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粤AFH7393</x:v>
      </x:c>
      <x:c r="B9" s="16" t="str">
        <x:v>恒运50辆4.5T普货</x:v>
      </x:c>
      <x:c r="C9" s="17" t="n">
        <x:v>260</x:v>
      </x:c>
      <x:c r="D9" s="16" t="str">
        <x:v>—</x:v>
      </x:c>
      <x:c r="E9" s="16" t="str">
        <x:v>—</x:v>
      </x:c>
      <x:c r="F9" s="16" t="str">
        <x:v>—</x:v>
      </x:c>
      <x:c r="G9" s="16" t="str">
        <x:v>—</x:v>
      </x:c>
      <x:c r="H9" s="16" t="str">
        <x:v>—</x:v>
      </x:c>
      <x:c r="I9" s="16" t="str">
        <x:v>—</x:v>
      </x:c>
      <x:c r="J9" s="16" t="str">
        <x:v>—</x:v>
      </x:c>
      <x:c r="K9" s="16" t="str">
        <x:v>2321.50/5000.00</x:v>
      </x:c>
      <x:c r="L9" s="16" t="str">
        <x:v>1594.20/5000.00</x:v>
      </x:c>
      <x:c r="M9" s="16" t="str">
        <x:v>3915.70/10000.00</x:v>
      </x:c>
      <x:c r="N9" s="16" t="n">
        <x:v>1</x:v>
      </x:c>
    </x:row>
    <x:row r="10" ht="22" customHeight="1">
      <x:c r="A10" s="2" t="str"/>
      <x:c r="B10" s="2" t="str">
        <x:v>本月未列入</x:v>
      </x:c>
      <x:c r="C10" s="7" t="n">
        <x:v>0</x:v>
      </x:c>
      <x:c r="D10" s="2" t="str">
        <x:v>已有里程不足，待补数据后再判定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上期可用0期，本期剩余0期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粤AG01629</x:v>
      </x:c>
      <x:c r="B13" s="16" t="str">
        <x:v>恒运50辆4.5T普货</x:v>
      </x:c>
      <x:c r="C13" s="17" t="n">
        <x:v>260</x:v>
      </x:c>
      <x:c r="D13" s="16" t="str">
        <x:v>—</x:v>
      </x:c>
      <x:c r="E13" s="16" t="str">
        <x:v>—</x:v>
      </x:c>
      <x:c r="F13" s="16" t="str">
        <x:v>—</x:v>
      </x:c>
      <x:c r="G13" s="16" t="str">
        <x:v>—</x:v>
      </x:c>
      <x:c r="H13" s="16" t="str">
        <x:v>—</x:v>
      </x:c>
      <x:c r="I13" s="16" t="str">
        <x:v>—</x:v>
      </x:c>
      <x:c r="J13" s="16" t="str">
        <x:v>—</x:v>
      </x:c>
      <x:c r="K13" s="16" t="str">
        <x:v>0.00/5000.00</x:v>
      </x:c>
      <x:c r="L13" s="16" t="str">
        <x:v>2764.00/5000.00</x:v>
      </x:c>
      <x:c r="M13" s="16" t="str">
        <x:v>2764.00/10000.00</x:v>
      </x:c>
      <x:c r="N13" s="16" t="n">
        <x:v>0</x:v>
      </x:c>
    </x:row>
    <x:row r="14" ht="22" customHeight="1">
      <x:c r="A14" s="2" t="str"/>
      <x:c r="B14" s="2" t="str">
        <x:v>本月未列入</x:v>
      </x:c>
      <x:c r="C14" s="7" t="n">
        <x:v>0</x:v>
      </x:c>
      <x:c r="D14" s="2" t="str">
        <x:v>现有条件未达到奖励资格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0</x:v>
      </x:c>
      <x:c r="D15" s="2" t="str">
        <x:v>上期可用0期，本期剩余0期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32" customHeight="1">
      <x:c r="A17" s="16" t="str">
        <x:v>粤AG42172</x:v>
      </x:c>
      <x:c r="B17" s="16" t="str">
        <x:v>交投40辆4.5T普货</x:v>
      </x:c>
      <x:c r="C17" s="17" t="n">
        <x:v>150</x:v>
      </x:c>
      <x:c r="D17" s="16" t="str">
        <x:v>2625.60/3000.00</x:v>
      </x:c>
      <x:c r="E17" s="16" t="str">
        <x:v>1262.30/3000.00</x:v>
      </x:c>
      <x:c r="F17" s="16" t="str">
        <x:v>3280.70/3000.00</x:v>
      </x:c>
      <x:c r="G17" s="16" t="str">
        <x:v>3575.40/3000.00</x:v>
      </x:c>
      <x:c r="H17" s="16" t="str">
        <x:v>1470.80/3000.00</x:v>
      </x:c>
      <x:c r="I17" s="16" t="str">
        <x:v>1584.20/3000.00</x:v>
      </x:c>
      <x:c r="J17" s="16" t="str">
        <x:v>438.20/3000.00</x:v>
      </x:c>
      <x:c r="K17" s="16" t="str">
        <x:v>1826.70/3000.00</x:v>
      </x:c>
      <x:c r="L17" s="16" t="str">
        <x:v>79.80/300.00</x:v>
      </x:c>
      <x:c r="M17" s="16" t="str">
        <x:v>16143.70/24300.00</x:v>
      </x:c>
      <x:c r="N17" s="16" t="n">
        <x:v>0</x:v>
      </x:c>
    </x:row>
    <x:row r="18" ht="22" customHeight="1">
      <x:c r="A18" s="2" t="str"/>
      <x:c r="B18" s="2" t="str">
        <x:v>本月未列入</x:v>
      </x:c>
      <x:c r="C18" s="7" t="n">
        <x:v>0</x:v>
      </x:c>
      <x:c r="D18" s="2" t="str">
        <x:v>现有条件未达到奖励资格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 t="str"/>
      <x:c r="B19" s="2" t="str">
        <x:v>结转余额</x:v>
      </x:c>
      <x:c r="C19" s="7" t="n">
        <x:v>0</x:v>
      </x:c>
      <x:c r="D19" s="2" t="str">
        <x:v>上期可用0期，本期剩余0期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7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32" customHeight="1">
      <x:c r="A21" s="16" t="str">
        <x:v>粤AG59208</x:v>
      </x:c>
      <x:c r="B21" s="16" t="str">
        <x:v>恒运50辆4.5T普货</x:v>
      </x:c>
      <x:c r="C21" s="17" t="n">
        <x:v>260</x:v>
      </x:c>
      <x:c r="D21" s="16" t="str">
        <x:v>—</x:v>
      </x:c>
      <x:c r="E21" s="16" t="str">
        <x:v>—</x:v>
      </x:c>
      <x:c r="F21" s="16" t="str">
        <x:v>—</x:v>
      </x:c>
      <x:c r="G21" s="16" t="str">
        <x:v>—</x:v>
      </x:c>
      <x:c r="H21" s="16" t="str">
        <x:v>—</x:v>
      </x:c>
      <x:c r="I21" s="16" t="str">
        <x:v>—</x:v>
      </x:c>
      <x:c r="J21" s="16" t="str">
        <x:v>—</x:v>
      </x:c>
      <x:c r="K21" s="16" t="str">
        <x:v>1268.50/5000.00</x:v>
      </x:c>
      <x:c r="L21" s="16" t="str">
        <x:v>1572.50/5000.00</x:v>
      </x:c>
      <x:c r="M21" s="16" t="str">
        <x:v>2841.00/10000.00</x:v>
      </x:c>
      <x:c r="N21" s="16" t="n">
        <x:v>4</x:v>
      </x:c>
    </x:row>
    <x:row r="22" ht="22" customHeight="1">
      <x:c r="A22" s="2" t="str"/>
      <x:c r="B22" s="2" t="str">
        <x:v>本月未列入</x:v>
      </x:c>
      <x:c r="C22" s="7" t="n">
        <x:v>0</x:v>
      </x:c>
      <x:c r="D22" s="2" t="str">
        <x:v>已有里程不足，待补数据后再判定</x:v>
      </x:c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 t="str"/>
      <x:c r="B23" s="2" t="str">
        <x:v>结转余额</x:v>
      </x:c>
      <x:c r="C23" s="7" t="n">
        <x:v>0</x:v>
      </x:c>
      <x:c r="D23" s="2" t="str">
        <x:v>上期可用0期，本期剩余0期</x:v>
      </x:c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7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32" customHeight="1">
      <x:c r="A25" s="16" t="str">
        <x:v>粤AGE5843</x:v>
      </x:c>
      <x:c r="B25" s="16" t="str">
        <x:v>交投40辆4.5T普货</x:v>
      </x:c>
      <x:c r="C25" s="17" t="n">
        <x:v>150</x:v>
      </x:c>
      <x:c r="D25" s="16" t="str">
        <x:v>—</x:v>
      </x:c>
      <x:c r="E25" s="16" t="str">
        <x:v>—</x:v>
      </x:c>
      <x:c r="F25" s="16" t="str">
        <x:v>—</x:v>
      </x:c>
      <x:c r="G25" s="16" t="str">
        <x:v>—</x:v>
      </x:c>
      <x:c r="H25" s="16" t="str">
        <x:v>—</x:v>
      </x:c>
      <x:c r="I25" s="16" t="str">
        <x:v>—</x:v>
      </x:c>
      <x:c r="J25" s="16" t="str">
        <x:v>—</x:v>
      </x:c>
      <x:c r="K25" s="16" t="str">
        <x:v>1563.20/3000.00</x:v>
      </x:c>
      <x:c r="L25" s="16" t="str">
        <x:v>1431.40/3000.00</x:v>
      </x:c>
      <x:c r="M25" s="16" t="str">
        <x:v>2994.60/6000.00</x:v>
      </x:c>
      <x:c r="N25" s="16" t="n">
        <x:v>0</x:v>
      </x:c>
    </x:row>
    <x:row r="26" ht="22" customHeight="1">
      <x:c r="A26" s="2" t="str"/>
      <x:c r="B26" s="2" t="str">
        <x:v>本月未列入</x:v>
      </x:c>
      <x:c r="C26" s="7" t="n">
        <x:v>0</x:v>
      </x:c>
      <x:c r="D26" s="2" t="str">
        <x:v>现有条件未达到奖励资格</x:v>
      </x:c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 t="str"/>
      <x:c r="B27" s="2" t="str">
        <x:v>结转余额</x:v>
      </x:c>
      <x:c r="C27" s="7" t="n">
        <x:v>0</x:v>
      </x:c>
      <x:c r="D27" s="2" t="str">
        <x:v>上期可用0期，本期剩余0期</x:v>
      </x:c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7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32" customHeight="1">
      <x:c r="A29" s="16" t="str">
        <x:v>粤AGF0692</x:v>
      </x:c>
      <x:c r="B29" s="16" t="str">
        <x:v>交投40辆4.5T普货</x:v>
      </x:c>
      <x:c r="C29" s="17" t="n">
        <x:v>150</x:v>
      </x:c>
      <x:c r="D29" s="16" t="str">
        <x:v>—</x:v>
      </x:c>
      <x:c r="E29" s="16" t="str">
        <x:v>—</x:v>
      </x:c>
      <x:c r="F29" s="16" t="str">
        <x:v>—</x:v>
      </x:c>
      <x:c r="G29" s="16" t="str">
        <x:v>—</x:v>
      </x:c>
      <x:c r="H29" s="16" t="str">
        <x:v>—</x:v>
      </x:c>
      <x:c r="I29" s="16" t="str">
        <x:v>—</x:v>
      </x:c>
      <x:c r="J29" s="16" t="str">
        <x:v>—</x:v>
      </x:c>
      <x:c r="K29" s="16" t="str">
        <x:v>1269.50/3000.00</x:v>
      </x:c>
      <x:c r="L29" s="16" t="str">
        <x:v>756.31/3000.00</x:v>
      </x:c>
      <x:c r="M29" s="16" t="str">
        <x:v>2025.81/6000.00</x:v>
      </x:c>
      <x:c r="N29" s="16" t="n">
        <x:v>0</x:v>
      </x:c>
    </x:row>
    <x:row r="30" ht="22" customHeight="1">
      <x:c r="A30" s="2" t="str"/>
      <x:c r="B30" s="2" t="str">
        <x:v>本月未列入</x:v>
      </x:c>
      <x:c r="C30" s="7" t="n">
        <x:v>0</x:v>
      </x:c>
      <x:c r="D30" s="2" t="str">
        <x:v>现有条件未达到奖励资格</x:v>
      </x:c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 t="str"/>
      <x:c r="B31" s="2" t="str">
        <x:v>结转余额</x:v>
      </x:c>
      <x:c r="C31" s="7" t="n">
        <x:v>0</x:v>
      </x:c>
      <x:c r="D31" s="2" t="str">
        <x:v>上期可用0期，本期剩余0期</x:v>
      </x:c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7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32" customHeight="1">
      <x:c r="A33" s="16" t="str">
        <x:v>粤AGF4063</x:v>
      </x:c>
      <x:c r="B33" s="16" t="str">
        <x:v>交投40辆4.5T普货</x:v>
      </x:c>
      <x:c r="C33" s="17" t="n">
        <x:v>150</x:v>
      </x:c>
      <x:c r="D33" s="16" t="str">
        <x:v>—</x:v>
      </x:c>
      <x:c r="E33" s="16" t="str">
        <x:v>—</x:v>
      </x:c>
      <x:c r="F33" s="16" t="str">
        <x:v>—</x:v>
      </x:c>
      <x:c r="G33" s="16" t="str">
        <x:v>—</x:v>
      </x:c>
      <x:c r="H33" s="16" t="str">
        <x:v>—</x:v>
      </x:c>
      <x:c r="I33" s="16" t="str">
        <x:v>—</x:v>
      </x:c>
      <x:c r="J33" s="16" t="str">
        <x:v>—</x:v>
      </x:c>
      <x:c r="K33" s="16" t="str">
        <x:v>183.70/3000.00</x:v>
      </x:c>
      <x:c r="L33" s="16" t="str">
        <x:v>1368.72/3000.00</x:v>
      </x:c>
      <x:c r="M33" s="16" t="str">
        <x:v>1552.42/6000.00</x:v>
      </x:c>
      <x:c r="N33" s="16" t="n">
        <x:v>0</x:v>
      </x:c>
    </x:row>
    <x:row r="34" ht="22" customHeight="1">
      <x:c r="A34" s="2" t="str"/>
      <x:c r="B34" s="2" t="str">
        <x:v>本月未列入</x:v>
      </x:c>
      <x:c r="C34" s="7" t="n">
        <x:v>0</x:v>
      </x:c>
      <x:c r="D34" s="2" t="str">
        <x:v>现有条件未达到奖励资格</x:v>
      </x:c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 t="str"/>
      <x:c r="B35" s="2" t="str">
        <x:v>结转余额</x:v>
      </x:c>
      <x:c r="C35" s="7" t="n">
        <x:v>0</x:v>
      </x:c>
      <x:c r="D35" s="2" t="str">
        <x:v>上期可用0期，本期剩余0期</x:v>
      </x:c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7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32" customHeight="1">
      <x:c r="A37" s="16" t="str">
        <x:v>粤AGF6940</x:v>
      </x:c>
      <x:c r="B37" s="16" t="str">
        <x:v>交投40辆4.5T普货</x:v>
      </x:c>
      <x:c r="C37" s="17" t="n">
        <x:v>150</x:v>
      </x:c>
      <x:c r="D37" s="16" t="str">
        <x:v>—</x:v>
      </x:c>
      <x:c r="E37" s="16" t="str">
        <x:v>—</x:v>
      </x:c>
      <x:c r="F37" s="16" t="str">
        <x:v>—</x:v>
      </x:c>
      <x:c r="G37" s="16" t="str">
        <x:v>—</x:v>
      </x:c>
      <x:c r="H37" s="16" t="str">
        <x:v>—</x:v>
      </x:c>
      <x:c r="I37" s="16" t="str">
        <x:v>—</x:v>
      </x:c>
      <x:c r="J37" s="16" t="str">
        <x:v>—</x:v>
      </x:c>
      <x:c r="K37" s="16" t="str">
        <x:v>2292.70/3000.00</x:v>
      </x:c>
      <x:c r="L37" s="16" t="str">
        <x:v>1273.80/3000.00</x:v>
      </x:c>
      <x:c r="M37" s="16" t="str">
        <x:v>3566.50/6000.00</x:v>
      </x:c>
      <x:c r="N37" s="16" t="n">
        <x:v>2</x:v>
      </x:c>
    </x:row>
    <x:row r="38" ht="22" customHeight="1">
      <x:c r="A38" s="2" t="str"/>
      <x:c r="B38" s="2" t="str">
        <x:v>本月未列入</x:v>
      </x:c>
      <x:c r="C38" s="7" t="n">
        <x:v>0</x:v>
      </x:c>
      <x:c r="D38" s="2" t="str">
        <x:v>已有里程不足，待补数据后再判定</x:v>
      </x:c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 t="str"/>
      <x:c r="B39" s="2" t="str">
        <x:v>结转余额</x:v>
      </x:c>
      <x:c r="C39" s="7" t="n">
        <x:v>0</x:v>
      </x:c>
      <x:c r="D39" s="2" t="str">
        <x:v>上期可用0期，本期剩余0期</x:v>
      </x:c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2" customHeight="1">
      <x:c r="A40" s="2"/>
      <x:c r="B40" s="2"/>
      <x:c r="C40" s="7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32" customHeight="1">
      <x:c r="A41" s="16" t="str">
        <x:v>粤AGF8492</x:v>
      </x:c>
      <x:c r="B41" s="16" t="str">
        <x:v>交投40辆4.5T普货</x:v>
      </x:c>
      <x:c r="C41" s="17" t="n">
        <x:v>150</x:v>
      </x:c>
      <x:c r="D41" s="16" t="str">
        <x:v>—</x:v>
      </x:c>
      <x:c r="E41" s="16" t="str">
        <x:v>—</x:v>
      </x:c>
      <x:c r="F41" s="16" t="str">
        <x:v>—</x:v>
      </x:c>
      <x:c r="G41" s="16" t="str">
        <x:v>—</x:v>
      </x:c>
      <x:c r="H41" s="16" t="str">
        <x:v>—</x:v>
      </x:c>
      <x:c r="I41" s="16" t="str">
        <x:v>—</x:v>
      </x:c>
      <x:c r="J41" s="16" t="str">
        <x:v>—</x:v>
      </x:c>
      <x:c r="K41" s="16" t="str">
        <x:v>1262.90/3000.00</x:v>
      </x:c>
      <x:c r="L41" s="16" t="str">
        <x:v>1121.50/3000.00</x:v>
      </x:c>
      <x:c r="M41" s="16" t="str">
        <x:v>2384.40/6000.00</x:v>
      </x:c>
      <x:c r="N41" s="16" t="n">
        <x:v>1</x:v>
      </x:c>
    </x:row>
    <x:row r="42" ht="22" customHeight="1">
      <x:c r="A42" s="2" t="str"/>
      <x:c r="B42" s="2" t="str">
        <x:v>本月未列入</x:v>
      </x:c>
      <x:c r="C42" s="7" t="n">
        <x:v>0</x:v>
      </x:c>
      <x:c r="D42" s="2" t="str">
        <x:v>已有里程不足，待补数据后再判定</x:v>
      </x:c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 t="str"/>
      <x:c r="B43" s="2" t="str">
        <x:v>结转余额</x:v>
      </x:c>
      <x:c r="C43" s="7" t="n">
        <x:v>0</x:v>
      </x:c>
      <x:c r="D43" s="2" t="str">
        <x:v>上期可用0期，本期剩余0期</x:v>
      </x:c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2" customHeight="1">
      <x:c r="A44" s="2"/>
      <x:c r="B44" s="2"/>
      <x:c r="C44" s="7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  <x:row r="45" ht="32" customHeight="1">
      <x:c r="A45" s="16" t="str">
        <x:v>粤AGF9106</x:v>
      </x:c>
      <x:c r="B45" s="16" t="str">
        <x:v>交投40辆4.5T普货</x:v>
      </x:c>
      <x:c r="C45" s="17" t="n">
        <x:v>150</x:v>
      </x:c>
      <x:c r="D45" s="16" t="str">
        <x:v>—</x:v>
      </x:c>
      <x:c r="E45" s="16" t="str">
        <x:v>—</x:v>
      </x:c>
      <x:c r="F45" s="16" t="str">
        <x:v>—</x:v>
      </x:c>
      <x:c r="G45" s="16" t="str">
        <x:v>—</x:v>
      </x:c>
      <x:c r="H45" s="16" t="str">
        <x:v>—</x:v>
      </x:c>
      <x:c r="I45" s="16" t="str">
        <x:v>—</x:v>
      </x:c>
      <x:c r="J45" s="16" t="str">
        <x:v>—</x:v>
      </x:c>
      <x:c r="K45" s="16" t="str">
        <x:v>169.40/3000.00</x:v>
      </x:c>
      <x:c r="L45" s="16" t="str">
        <x:v>616.62/3000.00</x:v>
      </x:c>
      <x:c r="M45" s="16" t="str">
        <x:v>786.02/6000.00</x:v>
      </x:c>
      <x:c r="N45" s="16" t="n">
        <x:v>0</x:v>
      </x:c>
    </x:row>
    <x:row r="46" ht="22" customHeight="1">
      <x:c r="A46" s="2" t="str"/>
      <x:c r="B46" s="2" t="str">
        <x:v>本月未列入</x:v>
      </x:c>
      <x:c r="C46" s="7" t="n">
        <x:v>0</x:v>
      </x:c>
      <x:c r="D46" s="2" t="str">
        <x:v>现有条件未达到奖励资格</x:v>
      </x:c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2" customHeight="1">
      <x:c r="A47" s="2" t="str"/>
      <x:c r="B47" s="2" t="str">
        <x:v>结转余额</x:v>
      </x:c>
      <x:c r="C47" s="7" t="n">
        <x:v>0</x:v>
      </x:c>
      <x:c r="D47" s="2" t="str">
        <x:v>上期可用0期，本期剩余0期</x:v>
      </x:c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22" customHeight="1">
      <x:c r="A48" s="2"/>
      <x:c r="B48" s="2"/>
      <x:c r="C48" s="7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</x:row>
    <x:row r="49" ht="32" customHeight="1">
      <x:c r="A49" s="16" t="str">
        <x:v>粤AGF9240</x:v>
      </x:c>
      <x:c r="B49" s="16" t="str">
        <x:v>交投40辆4.5T普货</x:v>
      </x:c>
      <x:c r="C49" s="17" t="n">
        <x:v>150</x:v>
      </x:c>
      <x:c r="D49" s="16" t="str">
        <x:v>—</x:v>
      </x:c>
      <x:c r="E49" s="16" t="str">
        <x:v>—</x:v>
      </x:c>
      <x:c r="F49" s="16" t="str">
        <x:v>—</x:v>
      </x:c>
      <x:c r="G49" s="16" t="str">
        <x:v>—</x:v>
      </x:c>
      <x:c r="H49" s="16" t="str">
        <x:v>—</x:v>
      </x:c>
      <x:c r="I49" s="16" t="str">
        <x:v>—</x:v>
      </x:c>
      <x:c r="J49" s="16" t="str">
        <x:v>—</x:v>
      </x:c>
      <x:c r="K49" s="16" t="str">
        <x:v>3338.40/3000.00</x:v>
      </x:c>
      <x:c r="L49" s="16" t="str">
        <x:v>4400.00/3000.00</x:v>
      </x:c>
      <x:c r="M49" s="16" t="str">
        <x:v>7738.40/6000.00</x:v>
      </x:c>
      <x:c r="N49" s="16" t="n">
        <x:v>0</x:v>
      </x:c>
    </x:row>
    <x:row r="50" ht="22" customHeight="1">
      <x:c r="A50" s="2" t="str"/>
      <x:c r="B50" s="2" t="str">
        <x:v>当月</x:v>
      </x:c>
      <x:c r="C50" s="7" t="n">
        <x:f>'9月奖金发放记录'!J18</x:f>
        <x:v>150</x:v>
      </x:c>
      <x:c r="D50" s="2" t="str">
        <x:v>按现有里程计算</x:v>
      </x:c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  <x:row r="51" ht="22" customHeight="1">
      <x:c r="A51" s="2" t="str"/>
      <x:c r="B51" s="2" t="str">
        <x:v>结转余额</x:v>
      </x:c>
      <x:c r="C51" s="7" t="n">
        <x:v>0</x:v>
      </x:c>
      <x:c r="D51" s="2" t="str">
        <x:v>上期可用0期，本期剩余0期</x:v>
      </x:c>
      <x:c r="E51" s="2"/>
      <x:c r="F51" s="2"/>
      <x:c r="G51" s="2"/>
      <x:c r="H51" s="2"/>
      <x:c r="I51" s="2"/>
      <x:c r="J51" s="2"/>
      <x:c r="K51" s="2"/>
      <x:c r="L51" s="2"/>
      <x:c r="M51" s="2"/>
      <x:c r="N51" s="2"/>
    </x:row>
    <x:row r="52" ht="22" customHeight="1">
      <x:c r="A52" s="2"/>
      <x:c r="B52" s="2"/>
      <x:c r="C52" s="7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</x:row>
    <x:row r="53" ht="32" customHeight="1">
      <x:c r="A53" s="16" t="str">
        <x:v>粤AGG0415</x:v>
      </x:c>
      <x:c r="B53" s="16" t="str">
        <x:v>交投40辆4.5T普货</x:v>
      </x:c>
      <x:c r="C53" s="17" t="n">
        <x:v>150</x:v>
      </x:c>
      <x:c r="D53" s="16" t="str">
        <x:v>—</x:v>
      </x:c>
      <x:c r="E53" s="16" t="str">
        <x:v>—</x:v>
      </x:c>
      <x:c r="F53" s="16" t="str">
        <x:v>—</x:v>
      </x:c>
      <x:c r="G53" s="16" t="str">
        <x:v>—</x:v>
      </x:c>
      <x:c r="H53" s="16" t="str">
        <x:v>—</x:v>
      </x:c>
      <x:c r="I53" s="16" t="str">
        <x:v>—</x:v>
      </x:c>
      <x:c r="J53" s="16" t="str">
        <x:v>1185.20/3000.00</x:v>
      </x:c>
      <x:c r="K53" s="16" t="str">
        <x:v>1195.60/3000.00</x:v>
      </x:c>
      <x:c r="L53" s="16" t="str">
        <x:v>1136.50/3000.00</x:v>
      </x:c>
      <x:c r="M53" s="16" t="str">
        <x:v>3517.30/9000.00</x:v>
      </x:c>
      <x:c r="N53" s="16" t="n">
        <x:v>0</x:v>
      </x:c>
    </x:row>
    <x:row r="54" ht="22" customHeight="1">
      <x:c r="A54" s="2" t="str"/>
      <x:c r="B54" s="2" t="str">
        <x:v>本月未列入</x:v>
      </x:c>
      <x:c r="C54" s="7" t="n">
        <x:v>0</x:v>
      </x:c>
      <x:c r="D54" s="2" t="str">
        <x:v>现有条件未达到奖励资格</x:v>
      </x:c>
      <x:c r="E54" s="2"/>
      <x:c r="F54" s="2"/>
      <x:c r="G54" s="2"/>
      <x:c r="H54" s="2"/>
      <x:c r="I54" s="2"/>
      <x:c r="J54" s="2"/>
      <x:c r="K54" s="2"/>
      <x:c r="L54" s="2"/>
      <x:c r="M54" s="2"/>
      <x:c r="N54" s="2"/>
    </x:row>
    <x:row r="55" ht="22" customHeight="1">
      <x:c r="A55" s="2" t="str"/>
      <x:c r="B55" s="2" t="str">
        <x:v>结转余额</x:v>
      </x:c>
      <x:c r="C55" s="7" t="n">
        <x:v>0</x:v>
      </x:c>
      <x:c r="D55" s="2" t="str">
        <x:v>上期可用0期，本期剩余0期</x:v>
      </x:c>
      <x:c r="E55" s="2"/>
      <x:c r="F55" s="2"/>
      <x:c r="G55" s="2"/>
      <x:c r="H55" s="2"/>
      <x:c r="I55" s="2"/>
      <x:c r="J55" s="2"/>
      <x:c r="K55" s="2"/>
      <x:c r="L55" s="2"/>
      <x:c r="M55" s="2"/>
      <x:c r="N55" s="2"/>
    </x:row>
    <x:row r="56" ht="22" customHeight="1">
      <x:c r="A56" s="2"/>
      <x:c r="B56" s="2"/>
      <x:c r="C56" s="7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</x:row>
    <x:row r="57" ht="32" customHeight="1">
      <x:c r="A57" s="16" t="str">
        <x:v>粤AGG0490</x:v>
      </x:c>
      <x:c r="B57" s="16" t="str">
        <x:v>交投40辆4.5T普货</x:v>
      </x:c>
      <x:c r="C57" s="17" t="n">
        <x:v>150</x:v>
      </x:c>
      <x:c r="D57" s="16" t="str">
        <x:v>—</x:v>
      </x:c>
      <x:c r="E57" s="16" t="str">
        <x:v>—</x:v>
      </x:c>
      <x:c r="F57" s="16" t="str">
        <x:v>—</x:v>
      </x:c>
      <x:c r="G57" s="16" t="str">
        <x:v>—</x:v>
      </x:c>
      <x:c r="H57" s="16" t="str">
        <x:v>—</x:v>
      </x:c>
      <x:c r="I57" s="16" t="str">
        <x:v>—</x:v>
      </x:c>
      <x:c r="J57" s="16" t="str">
        <x:v>—</x:v>
      </x:c>
      <x:c r="K57" s="16" t="str">
        <x:v>199.00/3000.00</x:v>
      </x:c>
      <x:c r="L57" s="16" t="str">
        <x:v>129.29/3000.00</x:v>
      </x:c>
      <x:c r="M57" s="16" t="str">
        <x:v>328.29/6000.00</x:v>
      </x:c>
      <x:c r="N57" s="16" t="n">
        <x:v>0</x:v>
      </x:c>
    </x:row>
    <x:row r="58" ht="22" customHeight="1">
      <x:c r="A58" s="2" t="str"/>
      <x:c r="B58" s="2" t="str">
        <x:v>本月未列入</x:v>
      </x:c>
      <x:c r="C58" s="7" t="n">
        <x:v>0</x:v>
      </x:c>
      <x:c r="D58" s="2" t="str">
        <x:v>现有条件未达到奖励资格</x:v>
      </x:c>
      <x:c r="E58" s="2"/>
      <x:c r="F58" s="2"/>
      <x:c r="G58" s="2"/>
      <x:c r="H58" s="2"/>
      <x:c r="I58" s="2"/>
      <x:c r="J58" s="2"/>
      <x:c r="K58" s="2"/>
      <x:c r="L58" s="2"/>
      <x:c r="M58" s="2"/>
      <x:c r="N58" s="2"/>
    </x:row>
    <x:row r="59" ht="22" customHeight="1">
      <x:c r="A59" s="2" t="str"/>
      <x:c r="B59" s="2" t="str">
        <x:v>结转余额</x:v>
      </x:c>
      <x:c r="C59" s="7" t="n">
        <x:v>0</x:v>
      </x:c>
      <x:c r="D59" s="2" t="str">
        <x:v>上期可用0期，本期剩余0期</x:v>
      </x:c>
      <x:c r="E59" s="2"/>
      <x:c r="F59" s="2"/>
      <x:c r="G59" s="2"/>
      <x:c r="H59" s="2"/>
      <x:c r="I59" s="2"/>
      <x:c r="J59" s="2"/>
      <x:c r="K59" s="2"/>
      <x:c r="L59" s="2"/>
      <x:c r="M59" s="2"/>
      <x:c r="N59" s="2"/>
    </x:row>
    <x:row r="60" ht="22" customHeight="1">
      <x:c r="A60" s="2"/>
      <x:c r="B60" s="2"/>
      <x:c r="C60" s="7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</x:row>
    <x:row r="61" ht="32" customHeight="1">
      <x:c r="A61" s="16" t="str">
        <x:v>粤AGG0540</x:v>
      </x:c>
      <x:c r="B61" s="16" t="str">
        <x:v>交投40辆4.5T普货</x:v>
      </x:c>
      <x:c r="C61" s="17" t="n">
        <x:v>150</x:v>
      </x:c>
      <x:c r="D61" s="16" t="str">
        <x:v>—</x:v>
      </x:c>
      <x:c r="E61" s="16" t="str">
        <x:v>—</x:v>
      </x:c>
      <x:c r="F61" s="16" t="str">
        <x:v>—</x:v>
      </x:c>
      <x:c r="G61" s="16" t="str">
        <x:v>—</x:v>
      </x:c>
      <x:c r="H61" s="16" t="str">
        <x:v>—</x:v>
      </x:c>
      <x:c r="I61" s="16" t="str">
        <x:v>—</x:v>
      </x:c>
      <x:c r="J61" s="16" t="str">
        <x:v>—</x:v>
      </x:c>
      <x:c r="K61" s="16" t="str">
        <x:v>1952.10/3000.00</x:v>
      </x:c>
      <x:c r="L61" s="16" t="str">
        <x:v>1643.30/3000.00</x:v>
      </x:c>
      <x:c r="M61" s="16" t="str">
        <x:v>3595.40/6000.00</x:v>
      </x:c>
      <x:c r="N61" s="16" t="n">
        <x:v>0</x:v>
      </x:c>
    </x:row>
    <x:row r="62" ht="22" customHeight="1">
      <x:c r="A62" s="2" t="str"/>
      <x:c r="B62" s="2" t="str">
        <x:v>本月未列入</x:v>
      </x:c>
      <x:c r="C62" s="7" t="n">
        <x:v>0</x:v>
      </x:c>
      <x:c r="D62" s="2" t="str">
        <x:v>现有条件未达到奖励资格</x:v>
      </x:c>
      <x:c r="E62" s="2"/>
      <x:c r="F62" s="2"/>
      <x:c r="G62" s="2"/>
      <x:c r="H62" s="2"/>
      <x:c r="I62" s="2"/>
      <x:c r="J62" s="2"/>
      <x:c r="K62" s="2"/>
      <x:c r="L62" s="2"/>
      <x:c r="M62" s="2"/>
      <x:c r="N62" s="2"/>
    </x:row>
    <x:row r="63" ht="22" customHeight="1">
      <x:c r="A63" s="2" t="str"/>
      <x:c r="B63" s="2" t="str">
        <x:v>结转余额</x:v>
      </x:c>
      <x:c r="C63" s="7" t="n">
        <x:v>0</x:v>
      </x:c>
      <x:c r="D63" s="2" t="str">
        <x:v>上期可用0期，本期剩余0期</x:v>
      </x:c>
      <x:c r="E63" s="2"/>
      <x:c r="F63" s="2"/>
      <x:c r="G63" s="2"/>
      <x:c r="H63" s="2"/>
      <x:c r="I63" s="2"/>
      <x:c r="J63" s="2"/>
      <x:c r="K63" s="2"/>
      <x:c r="L63" s="2"/>
      <x:c r="M63" s="2"/>
      <x:c r="N63" s="2"/>
    </x:row>
    <x:row r="64" ht="22" customHeight="1">
      <x:c r="A64" s="2"/>
      <x:c r="B64" s="2"/>
      <x:c r="C64" s="7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</x:row>
    <x:row r="65" ht="32" customHeight="1">
      <x:c r="A65" s="16" t="str">
        <x:v>粤AGG3040</x:v>
      </x:c>
      <x:c r="B65" s="16" t="str">
        <x:v>交投40辆4.5T普货</x:v>
      </x:c>
      <x:c r="C65" s="17" t="n">
        <x:v>150</x:v>
      </x:c>
      <x:c r="D65" s="16" t="str">
        <x:v>—</x:v>
      </x:c>
      <x:c r="E65" s="16" t="str">
        <x:v>—</x:v>
      </x:c>
      <x:c r="F65" s="16" t="str">
        <x:v>1060.50/1548.39</x:v>
      </x:c>
      <x:c r="G65" s="16" t="str">
        <x:v>3471.90/2300.00</x:v>
      </x:c>
      <x:c r="H65" s="16" t="str">
        <x:v>4588.60/3000.00</x:v>
      </x:c>
      <x:c r="I65" s="16" t="str">
        <x:v>5121.10/3000.00</x:v>
      </x:c>
      <x:c r="J65" s="16" t="str">
        <x:v>2068.30/3000.00</x:v>
      </x:c>
      <x:c r="K65" s="16" t="str">
        <x:v>4271.50/3000.00</x:v>
      </x:c>
      <x:c r="L65" s="16" t="str">
        <x:v>3977.20/3000.00</x:v>
      </x:c>
      <x:c r="M65" s="16" t="str">
        <x:v>24559.10/18848.39</x:v>
      </x:c>
      <x:c r="N65" s="16" t="n">
        <x:v>9</x:v>
      </x:c>
    </x:row>
    <x:row r="66" ht="22" customHeight="1">
      <x:c r="A66" s="2" t="str"/>
      <x:c r="B66" s="2" t="str">
        <x:v>当月</x:v>
      </x:c>
      <x:c r="C66" s="7" t="n">
        <x:f>'9月奖金发放记录'!J19</x:f>
        <x:v>150</x:v>
      </x:c>
      <x:c r="D66" s="2" t="str">
        <x:v>按现有里程计算</x:v>
      </x:c>
      <x:c r="E66" s="2"/>
      <x:c r="F66" s="2"/>
      <x:c r="G66" s="2"/>
      <x:c r="H66" s="2"/>
      <x:c r="I66" s="2"/>
      <x:c r="J66" s="2"/>
      <x:c r="K66" s="2"/>
      <x:c r="L66" s="2"/>
      <x:c r="M66" s="2"/>
      <x:c r="N66" s="2"/>
    </x:row>
    <x:row r="67" ht="22" customHeight="1">
      <x:c r="A67" s="2" t="str"/>
      <x:c r="B67" s="2" t="str">
        <x:v>结转余额</x:v>
      </x:c>
      <x:c r="C67" s="7" t="n">
        <x:v>0</x:v>
      </x:c>
      <x:c r="D67" s="2" t="str">
        <x:v>上期可用0期，本期剩余0期</x:v>
      </x:c>
      <x:c r="E67" s="2"/>
      <x:c r="F67" s="2"/>
      <x:c r="G67" s="2"/>
      <x:c r="H67" s="2"/>
      <x:c r="I67" s="2"/>
      <x:c r="J67" s="2"/>
      <x:c r="K67" s="2"/>
      <x:c r="L67" s="2"/>
      <x:c r="M67" s="2"/>
      <x:c r="N67" s="2"/>
    </x:row>
    <x:row r="68" ht="22" customHeight="1">
      <x:c r="A68" s="2"/>
      <x:c r="B68" s="2"/>
      <x:c r="C68" s="7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</x:row>
    <x:row r="69" ht="32" customHeight="1">
      <x:c r="A69" s="16" t="str">
        <x:v>粤AGG3413</x:v>
      </x:c>
      <x:c r="B69" s="16" t="str">
        <x:v>交投40辆4.5T普货</x:v>
      </x:c>
      <x:c r="C69" s="17" t="n">
        <x:v>150</x:v>
      </x:c>
      <x:c r="D69" s="16" t="str">
        <x:v>—</x:v>
      </x:c>
      <x:c r="E69" s="16" t="str">
        <x:v>—</x:v>
      </x:c>
      <x:c r="F69" s="16" t="str">
        <x:v>—</x:v>
      </x:c>
      <x:c r="G69" s="16" t="str">
        <x:v>—</x:v>
      </x:c>
      <x:c r="H69" s="16" t="str">
        <x:v>—</x:v>
      </x:c>
      <x:c r="I69" s="16" t="str">
        <x:v>—</x:v>
      </x:c>
      <x:c r="J69" s="16" t="str">
        <x:v>—</x:v>
      </x:c>
      <x:c r="K69" s="16" t="str">
        <x:v>1051.80/3000.00</x:v>
      </x:c>
      <x:c r="L69" s="16" t="str">
        <x:v>1174.29/3000.00</x:v>
      </x:c>
      <x:c r="M69" s="16" t="str">
        <x:v>2226.09/6000.00</x:v>
      </x:c>
      <x:c r="N69" s="16" t="n">
        <x:v>0</x:v>
      </x:c>
    </x:row>
    <x:row r="70" ht="22" customHeight="1">
      <x:c r="A70" s="2" t="str"/>
      <x:c r="B70" s="2" t="str">
        <x:v>本月未列入</x:v>
      </x:c>
      <x:c r="C70" s="7" t="n">
        <x:v>0</x:v>
      </x:c>
      <x:c r="D70" s="2" t="str">
        <x:v>现有条件未达到奖励资格</x:v>
      </x:c>
      <x:c r="E70" s="2"/>
      <x:c r="F70" s="2"/>
      <x:c r="G70" s="2"/>
      <x:c r="H70" s="2"/>
      <x:c r="I70" s="2"/>
      <x:c r="J70" s="2"/>
      <x:c r="K70" s="2"/>
      <x:c r="L70" s="2"/>
      <x:c r="M70" s="2"/>
      <x:c r="N70" s="2"/>
    </x:row>
    <x:row r="71" ht="22" customHeight="1">
      <x:c r="A71" s="2" t="str"/>
      <x:c r="B71" s="2" t="str">
        <x:v>结转余额</x:v>
      </x:c>
      <x:c r="C71" s="7" t="n">
        <x:v>0</x:v>
      </x:c>
      <x:c r="D71" s="2" t="str">
        <x:v>上期可用0期，本期剩余0期</x:v>
      </x:c>
      <x:c r="E71" s="2"/>
      <x:c r="F71" s="2"/>
      <x:c r="G71" s="2"/>
      <x:c r="H71" s="2"/>
      <x:c r="I71" s="2"/>
      <x:c r="J71" s="2"/>
      <x:c r="K71" s="2"/>
      <x:c r="L71" s="2"/>
      <x:c r="M71" s="2"/>
      <x:c r="N71" s="2"/>
    </x:row>
    <x:row r="72" ht="22" customHeight="1">
      <x:c r="A72" s="2"/>
      <x:c r="B72" s="2"/>
      <x:c r="C72" s="7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</x:row>
    <x:row r="73" ht="32" customHeight="1">
      <x:c r="A73" s="16" t="str">
        <x:v>粤AGG4013</x:v>
      </x:c>
      <x:c r="B73" s="16" t="str">
        <x:v>交投40辆4.5T普货</x:v>
      </x:c>
      <x:c r="C73" s="17" t="n">
        <x:v>150</x:v>
      </x:c>
      <x:c r="D73" s="16" t="str">
        <x:v>—</x:v>
      </x:c>
      <x:c r="E73" s="16" t="str">
        <x:v>—</x:v>
      </x:c>
      <x:c r="F73" s="16" t="str">
        <x:v>—</x:v>
      </x:c>
      <x:c r="G73" s="16" t="str">
        <x:v>—</x:v>
      </x:c>
      <x:c r="H73" s="16" t="str">
        <x:v>—</x:v>
      </x:c>
      <x:c r="I73" s="16" t="str">
        <x:v>—</x:v>
      </x:c>
      <x:c r="J73" s="16" t="str">
        <x:v>—</x:v>
      </x:c>
      <x:c r="K73" s="16" t="str">
        <x:v>1403.00/3000.00</x:v>
      </x:c>
      <x:c r="L73" s="16" t="str">
        <x:v>1393.40/3000.00</x:v>
      </x:c>
      <x:c r="M73" s="16" t="str">
        <x:v>2796.40/6000.00</x:v>
      </x:c>
      <x:c r="N73" s="16" t="n">
        <x:v>0</x:v>
      </x:c>
    </x:row>
    <x:row r="74" ht="22" customHeight="1">
      <x:c r="A74" s="2" t="str"/>
      <x:c r="B74" s="2" t="str">
        <x:v>本月未列入</x:v>
      </x:c>
      <x:c r="C74" s="7" t="n">
        <x:v>0</x:v>
      </x:c>
      <x:c r="D74" s="2" t="str">
        <x:v>现有条件未达到奖励资格</x:v>
      </x:c>
      <x:c r="E74" s="2"/>
      <x:c r="F74" s="2"/>
      <x:c r="G74" s="2"/>
      <x:c r="H74" s="2"/>
      <x:c r="I74" s="2"/>
      <x:c r="J74" s="2"/>
      <x:c r="K74" s="2"/>
      <x:c r="L74" s="2"/>
      <x:c r="M74" s="2"/>
      <x:c r="N74" s="2"/>
    </x:row>
    <x:row r="75" ht="22" customHeight="1">
      <x:c r="A75" s="2" t="str"/>
      <x:c r="B75" s="2" t="str">
        <x:v>结转余额</x:v>
      </x:c>
      <x:c r="C75" s="7" t="n">
        <x:v>0</x:v>
      </x:c>
      <x:c r="D75" s="2" t="str">
        <x:v>上期可用0期，本期剩余0期</x:v>
      </x:c>
      <x:c r="E75" s="2"/>
      <x:c r="F75" s="2"/>
      <x:c r="G75" s="2"/>
      <x:c r="H75" s="2"/>
      <x:c r="I75" s="2"/>
      <x:c r="J75" s="2"/>
      <x:c r="K75" s="2"/>
      <x:c r="L75" s="2"/>
      <x:c r="M75" s="2"/>
      <x:c r="N75" s="2"/>
    </x:row>
    <x:row r="76" ht="22" customHeight="1">
      <x:c r="A76" s="2"/>
      <x:c r="B76" s="2"/>
      <x:c r="C76" s="7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</x:row>
    <x:row r="77" ht="32" customHeight="1">
      <x:c r="A77" s="16" t="str">
        <x:v>粤AGG4135</x:v>
      </x:c>
      <x:c r="B77" s="16" t="str">
        <x:v>交投40辆4.5T普货</x:v>
      </x:c>
      <x:c r="C77" s="17" t="n">
        <x:v>150</x:v>
      </x:c>
      <x:c r="D77" s="16" t="str">
        <x:v>—</x:v>
      </x:c>
      <x:c r="E77" s="16" t="str">
        <x:v>—</x:v>
      </x:c>
      <x:c r="F77" s="16" t="str">
        <x:v>—</x:v>
      </x:c>
      <x:c r="G77" s="16" t="str">
        <x:v>—</x:v>
      </x:c>
      <x:c r="H77" s="16" t="str">
        <x:v>—</x:v>
      </x:c>
      <x:c r="I77" s="16" t="str">
        <x:v>—</x:v>
      </x:c>
      <x:c r="J77" s="16" t="str">
        <x:v>—</x:v>
      </x:c>
      <x:c r="K77" s="16" t="str">
        <x:v>160.60/3000.00</x:v>
      </x:c>
      <x:c r="L77" s="16" t="str">
        <x:v>9.70/3000.00</x:v>
      </x:c>
      <x:c r="M77" s="16" t="str">
        <x:v>170.30/6000.00</x:v>
      </x:c>
      <x:c r="N77" s="16" t="n">
        <x:v>28</x:v>
      </x:c>
    </x:row>
    <x:row r="78" ht="22" customHeight="1">
      <x:c r="A78" s="2" t="str"/>
      <x:c r="B78" s="2" t="str">
        <x:v>本月未列入</x:v>
      </x:c>
      <x:c r="C78" s="7" t="n">
        <x:v>0</x:v>
      </x:c>
      <x:c r="D78" s="2" t="str">
        <x:v>已有里程不足，待补数据后再判定</x:v>
      </x:c>
      <x:c r="E78" s="2"/>
      <x:c r="F78" s="2"/>
      <x:c r="G78" s="2"/>
      <x:c r="H78" s="2"/>
      <x:c r="I78" s="2"/>
      <x:c r="J78" s="2"/>
      <x:c r="K78" s="2"/>
      <x:c r="L78" s="2"/>
      <x:c r="M78" s="2"/>
      <x:c r="N78" s="2"/>
    </x:row>
    <x:row r="79" ht="22" customHeight="1">
      <x:c r="A79" s="2" t="str"/>
      <x:c r="B79" s="2" t="str">
        <x:v>结转余额</x:v>
      </x:c>
      <x:c r="C79" s="7" t="n">
        <x:v>0</x:v>
      </x:c>
      <x:c r="D79" s="2" t="str">
        <x:v>上期可用0期，本期剩余0期</x:v>
      </x:c>
      <x:c r="E79" s="2"/>
      <x:c r="F79" s="2"/>
      <x:c r="G79" s="2"/>
      <x:c r="H79" s="2"/>
      <x:c r="I79" s="2"/>
      <x:c r="J79" s="2"/>
      <x:c r="K79" s="2"/>
      <x:c r="L79" s="2"/>
      <x:c r="M79" s="2"/>
      <x:c r="N79" s="2"/>
    </x:row>
    <x:row r="80" ht="22" customHeight="1">
      <x:c r="A80" s="2"/>
      <x:c r="B80" s="2"/>
      <x:c r="C80" s="7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</x:row>
    <x:row r="81" ht="32" customHeight="1">
      <x:c r="A81" s="16" t="str">
        <x:v>粤AGG5043</x:v>
      </x:c>
      <x:c r="B81" s="16" t="str">
        <x:v>交投40辆4.5T普货</x:v>
      </x:c>
      <x:c r="C81" s="17" t="n">
        <x:v>150</x:v>
      </x:c>
      <x:c r="D81" s="16" t="str">
        <x:v>—</x:v>
      </x:c>
      <x:c r="E81" s="16" t="str">
        <x:v>—</x:v>
      </x:c>
      <x:c r="F81" s="16" t="str">
        <x:v>—</x:v>
      </x:c>
      <x:c r="G81" s="16" t="str">
        <x:v>—</x:v>
      </x:c>
      <x:c r="H81" s="16" t="str">
        <x:v>—</x:v>
      </x:c>
      <x:c r="I81" s="16" t="str">
        <x:v>—</x:v>
      </x:c>
      <x:c r="J81" s="16" t="str">
        <x:v>—</x:v>
      </x:c>
      <x:c r="K81" s="16" t="str">
        <x:v>3000.00/3000.00</x:v>
      </x:c>
      <x:c r="L81" s="16" t="str">
        <x:v>1702.10/3000.00</x:v>
      </x:c>
      <x:c r="M81" s="16" t="str">
        <x:v>4702.10/6000.00</x:v>
      </x:c>
      <x:c r="N81" s="16" t="n">
        <x:v>1</x:v>
      </x:c>
    </x:row>
    <x:row r="82" ht="22" customHeight="1">
      <x:c r="A82" s="2" t="str"/>
      <x:c r="B82" s="2" t="str">
        <x:v>本月未列入</x:v>
      </x:c>
      <x:c r="C82" s="7" t="n">
        <x:v>0</x:v>
      </x:c>
      <x:c r="D82" s="2" t="str">
        <x:v>已有里程不足，待补数据后再判定</x:v>
      </x:c>
      <x:c r="E82" s="2"/>
      <x:c r="F82" s="2"/>
      <x:c r="G82" s="2"/>
      <x:c r="H82" s="2"/>
      <x:c r="I82" s="2"/>
      <x:c r="J82" s="2"/>
      <x:c r="K82" s="2"/>
      <x:c r="L82" s="2"/>
      <x:c r="M82" s="2"/>
      <x:c r="N82" s="2"/>
    </x:row>
    <x:row r="83" ht="22" customHeight="1">
      <x:c r="A83" s="2" t="str"/>
      <x:c r="B83" s="2" t="str">
        <x:v>结转余额</x:v>
      </x:c>
      <x:c r="C83" s="7" t="n">
        <x:v>0</x:v>
      </x:c>
      <x:c r="D83" s="2" t="str">
        <x:v>上期可用0期，本期剩余0期</x:v>
      </x:c>
      <x:c r="E83" s="2"/>
      <x:c r="F83" s="2"/>
      <x:c r="G83" s="2"/>
      <x:c r="H83" s="2"/>
      <x:c r="I83" s="2"/>
      <x:c r="J83" s="2"/>
      <x:c r="K83" s="2"/>
      <x:c r="L83" s="2"/>
      <x:c r="M83" s="2"/>
      <x:c r="N83" s="2"/>
    </x:row>
    <x:row r="84" ht="22" customHeight="1">
      <x:c r="A84" s="2"/>
      <x:c r="B84" s="2"/>
      <x:c r="C84" s="7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</x:row>
    <x:row r="85" ht="32" customHeight="1">
      <x:c r="A85" s="16" t="str">
        <x:v>粤AGG8042</x:v>
      </x:c>
      <x:c r="B85" s="16" t="str">
        <x:v>交投40辆4.5T普货</x:v>
      </x:c>
      <x:c r="C85" s="17" t="n">
        <x:v>150</x:v>
      </x:c>
      <x:c r="D85" s="16" t="str">
        <x:v>2253.80/3000.00</x:v>
      </x:c>
      <x:c r="E85" s="16" t="str">
        <x:v>2394.40/3000.00</x:v>
      </x:c>
      <x:c r="F85" s="16" t="str">
        <x:v>2271.90/3000.00</x:v>
      </x:c>
      <x:c r="G85" s="16" t="str">
        <x:v>2103.70/3000.00</x:v>
      </x:c>
      <x:c r="H85" s="16" t="str">
        <x:v>1949.90/3000.00</x:v>
      </x:c>
      <x:c r="I85" s="16" t="str">
        <x:v>1861.90/3000.00</x:v>
      </x:c>
      <x:c r="J85" s="16" t="str">
        <x:v>2114.00/3000.00</x:v>
      </x:c>
      <x:c r="K85" s="16" t="str">
        <x:v>1329.20/3000.00</x:v>
      </x:c>
      <x:c r="L85" s="16" t="str">
        <x:v>10.70/300.00</x:v>
      </x:c>
      <x:c r="M85" s="16" t="str">
        <x:v>16289.50/24300.00</x:v>
      </x:c>
      <x:c r="N85" s="16" t="n">
        <x:v>0</x:v>
      </x:c>
    </x:row>
    <x:row r="86" ht="22" customHeight="1">
      <x:c r="A86" s="2" t="str"/>
      <x:c r="B86" s="2" t="str">
        <x:v>本月未列入</x:v>
      </x:c>
      <x:c r="C86" s="7" t="n">
        <x:v>0</x:v>
      </x:c>
      <x:c r="D86" s="2" t="str">
        <x:v>现有条件未达到奖励资格</x:v>
      </x:c>
      <x:c r="E86" s="2"/>
      <x:c r="F86" s="2"/>
      <x:c r="G86" s="2"/>
      <x:c r="H86" s="2"/>
      <x:c r="I86" s="2"/>
      <x:c r="J86" s="2"/>
      <x:c r="K86" s="2"/>
      <x:c r="L86" s="2"/>
      <x:c r="M86" s="2"/>
      <x:c r="N86" s="2"/>
    </x:row>
    <x:row r="87" ht="22" customHeight="1">
      <x:c r="A87" s="2" t="str"/>
      <x:c r="B87" s="2" t="str">
        <x:v>结转余额</x:v>
      </x:c>
      <x:c r="C87" s="7" t="n">
        <x:v>0</x:v>
      </x:c>
      <x:c r="D87" s="2" t="str">
        <x:v>上期可用0期，本期剩余0期</x:v>
      </x:c>
      <x:c r="E87" s="2"/>
      <x:c r="F87" s="2"/>
      <x:c r="G87" s="2"/>
      <x:c r="H87" s="2"/>
      <x:c r="I87" s="2"/>
      <x:c r="J87" s="2"/>
      <x:c r="K87" s="2"/>
      <x:c r="L87" s="2"/>
      <x:c r="M87" s="2"/>
      <x:c r="N87" s="2"/>
    </x:row>
    <x:row r="88" ht="22" customHeight="1">
      <x:c r="A88" s="2"/>
      <x:c r="B88" s="2"/>
      <x:c r="C88" s="7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</x:row>
    <x:row r="89" ht="32" customHeight="1">
      <x:c r="A89" s="16" t="str">
        <x:v>粤AGG9540</x:v>
      </x:c>
      <x:c r="B89" s="16" t="str">
        <x:v>交投40辆4.5T普货</x:v>
      </x:c>
      <x:c r="C89" s="17" t="n">
        <x:v>150</x:v>
      </x:c>
      <x:c r="D89" s="16" t="str">
        <x:v>—</x:v>
      </x:c>
      <x:c r="E89" s="16" t="str">
        <x:v>—</x:v>
      </x:c>
      <x:c r="F89" s="16" t="str">
        <x:v>—</x:v>
      </x:c>
      <x:c r="G89" s="16" t="str">
        <x:v>—</x:v>
      </x:c>
      <x:c r="H89" s="16" t="str">
        <x:v>—</x:v>
      </x:c>
      <x:c r="I89" s="16" t="str">
        <x:v>—</x:v>
      </x:c>
      <x:c r="J89" s="16" t="str">
        <x:v>—</x:v>
      </x:c>
      <x:c r="K89" s="16" t="str">
        <x:v>1010.30/3000.00</x:v>
      </x:c>
      <x:c r="L89" s="16" t="str">
        <x:v>914.40/3000.00</x:v>
      </x:c>
      <x:c r="M89" s="16" t="str">
        <x:v>1924.70/6000.00</x:v>
      </x:c>
      <x:c r="N89" s="16" t="n">
        <x:v>1</x:v>
      </x:c>
    </x:row>
    <x:row r="90" ht="22" customHeight="1">
      <x:c r="A90" s="2" t="str"/>
      <x:c r="B90" s="2" t="str">
        <x:v>本月未列入</x:v>
      </x:c>
      <x:c r="C90" s="7" t="n">
        <x:v>0</x:v>
      </x:c>
      <x:c r="D90" s="2" t="str">
        <x:v>已有里程不足，待补数据后再判定</x:v>
      </x:c>
      <x:c r="E90" s="2"/>
      <x:c r="F90" s="2"/>
      <x:c r="G90" s="2"/>
      <x:c r="H90" s="2"/>
      <x:c r="I90" s="2"/>
      <x:c r="J90" s="2"/>
      <x:c r="K90" s="2"/>
      <x:c r="L90" s="2"/>
      <x:c r="M90" s="2"/>
      <x:c r="N90" s="2"/>
    </x:row>
    <x:row r="91" ht="22" customHeight="1">
      <x:c r="A91" s="2" t="str"/>
      <x:c r="B91" s="2" t="str">
        <x:v>结转余额</x:v>
      </x:c>
      <x:c r="C91" s="7" t="n">
        <x:v>0</x:v>
      </x:c>
      <x:c r="D91" s="2" t="str">
        <x:v>上期可用0期，本期剩余0期</x:v>
      </x:c>
      <x:c r="E91" s="2"/>
      <x:c r="F91" s="2"/>
      <x:c r="G91" s="2"/>
      <x:c r="H91" s="2"/>
      <x:c r="I91" s="2"/>
      <x:c r="J91" s="2"/>
      <x:c r="K91" s="2"/>
      <x:c r="L91" s="2"/>
      <x:c r="M91" s="2"/>
      <x:c r="N91" s="2"/>
    </x:row>
    <x:row r="92" ht="22" customHeight="1">
      <x:c r="A92" s="2"/>
      <x:c r="B92" s="2"/>
      <x:c r="C92" s="7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</x:row>
    <x:row r="93" ht="32" customHeight="1">
      <x:c r="A93" s="16" t="str">
        <x:v>粤AGH6843</x:v>
      </x:c>
      <x:c r="B93" s="16" t="str">
        <x:v>交投40辆4.5T普货</x:v>
      </x:c>
      <x:c r="C93" s="17" t="n">
        <x:v>150</x:v>
      </x:c>
      <x:c r="D93" s="16" t="str">
        <x:v>—</x:v>
      </x:c>
      <x:c r="E93" s="16" t="str">
        <x:v>—</x:v>
      </x:c>
      <x:c r="F93" s="16" t="str">
        <x:v>—</x:v>
      </x:c>
      <x:c r="G93" s="16" t="str">
        <x:v>—</x:v>
      </x:c>
      <x:c r="H93" s="16" t="str">
        <x:v>—</x:v>
      </x:c>
      <x:c r="I93" s="16" t="str">
        <x:v>—</x:v>
      </x:c>
      <x:c r="J93" s="16" t="str">
        <x:v>1567.10/3000.00</x:v>
      </x:c>
      <x:c r="K93" s="16" t="str">
        <x:v>1431.20/3000.00</x:v>
      </x:c>
      <x:c r="L93" s="16" t="str">
        <x:v>1566.60/3000.00</x:v>
      </x:c>
      <x:c r="M93" s="16" t="str">
        <x:v>4564.90/9000.00</x:v>
      </x:c>
      <x:c r="N93" s="16" t="n">
        <x:v>3</x:v>
      </x:c>
    </x:row>
    <x:row r="94" ht="22" customHeight="1">
      <x:c r="A94" s="2" t="str"/>
      <x:c r="B94" s="2" t="str">
        <x:v>本月未列入</x:v>
      </x:c>
      <x:c r="C94" s="7" t="n">
        <x:v>0</x:v>
      </x:c>
      <x:c r="D94" s="2" t="str">
        <x:v>已有里程不足，待补数据后再判定</x:v>
      </x:c>
      <x:c r="E94" s="2"/>
      <x:c r="F94" s="2"/>
      <x:c r="G94" s="2"/>
      <x:c r="H94" s="2"/>
      <x:c r="I94" s="2"/>
      <x:c r="J94" s="2"/>
      <x:c r="K94" s="2"/>
      <x:c r="L94" s="2"/>
      <x:c r="M94" s="2"/>
      <x:c r="N94" s="2"/>
    </x:row>
    <x:row r="95" ht="22" customHeight="1">
      <x:c r="A95" s="2" t="str"/>
      <x:c r="B95" s="2" t="str">
        <x:v>结转余额</x:v>
      </x:c>
      <x:c r="C95" s="7" t="n">
        <x:v>0</x:v>
      </x:c>
      <x:c r="D95" s="2" t="str">
        <x:v>上期可用0期，本期剩余0期</x:v>
      </x:c>
      <x:c r="E95" s="2"/>
      <x:c r="F95" s="2"/>
      <x:c r="G95" s="2"/>
      <x:c r="H95" s="2"/>
      <x:c r="I95" s="2"/>
      <x:c r="J95" s="2"/>
      <x:c r="K95" s="2"/>
      <x:c r="L95" s="2"/>
      <x:c r="M95" s="2"/>
      <x:c r="N95" s="2"/>
    </x:row>
    <x:row r="96" ht="22" customHeight="1">
      <x:c r="A96" s="2"/>
      <x:c r="B96" s="2"/>
      <x:c r="C96" s="7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</x:row>
    <x:row r="97" ht="32" customHeight="1">
      <x:c r="A97" s="16" t="str">
        <x:v>粤AGP2009</x:v>
      </x:c>
      <x:c r="B97" s="16" t="str">
        <x:v>羚牛136辆4.5T冷链车</x:v>
      </x:c>
      <x:c r="C97" s="17" t="n">
        <x:v>260</x:v>
      </x:c>
      <x:c r="D97" s="16" t="str">
        <x:v>—</x:v>
      </x:c>
      <x:c r="E97" s="16" t="str">
        <x:v>—</x:v>
      </x:c>
      <x:c r="F97" s="16" t="str">
        <x:v>—</x:v>
      </x:c>
      <x:c r="G97" s="16" t="str">
        <x:v>—</x:v>
      </x:c>
      <x:c r="H97" s="16" t="str">
        <x:v>—</x:v>
      </x:c>
      <x:c r="I97" s="16" t="str">
        <x:v>—</x:v>
      </x:c>
      <x:c r="J97" s="16" t="str">
        <x:v>—</x:v>
      </x:c>
      <x:c r="K97" s="16" t="str">
        <x:v>194.10/806.45</x:v>
      </x:c>
      <x:c r="L97" s="16" t="str">
        <x:v>1210.80/5000.00</x:v>
      </x:c>
      <x:c r="M97" s="16" t="str">
        <x:v>1404.90/5806.45</x:v>
      </x:c>
      <x:c r="N97" s="16" t="n">
        <x:v>6</x:v>
      </x:c>
    </x:row>
    <x:row r="98" ht="22" customHeight="1">
      <x:c r="A98" s="2" t="str"/>
      <x:c r="B98" s="2" t="str">
        <x:v>本月未列入</x:v>
      </x:c>
      <x:c r="C98" s="7" t="n">
        <x:v>0</x:v>
      </x:c>
      <x:c r="D98" s="2" t="str">
        <x:v>已有里程不足，待补数据后再判定</x:v>
      </x:c>
      <x:c r="E98" s="2"/>
      <x:c r="F98" s="2"/>
      <x:c r="G98" s="2"/>
      <x:c r="H98" s="2"/>
      <x:c r="I98" s="2"/>
      <x:c r="J98" s="2"/>
      <x:c r="K98" s="2"/>
      <x:c r="L98" s="2"/>
      <x:c r="M98" s="2"/>
      <x:c r="N98" s="2"/>
    </x:row>
    <x:row r="99" ht="22" customHeight="1">
      <x:c r="A99" s="2" t="str"/>
      <x:c r="B99" s="2" t="str">
        <x:v>结转余额</x:v>
      </x:c>
      <x:c r="C99" s="7" t="n">
        <x:v>0</x:v>
      </x:c>
      <x:c r="D99" s="2" t="str">
        <x:v>上期可用0期，本期剩余0期</x:v>
      </x:c>
      <x:c r="E99" s="2"/>
      <x:c r="F99" s="2"/>
      <x:c r="G99" s="2"/>
      <x:c r="H99" s="2"/>
      <x:c r="I99" s="2"/>
      <x:c r="J99" s="2"/>
      <x:c r="K99" s="2"/>
      <x:c r="L99" s="2"/>
      <x:c r="M99" s="2"/>
      <x:c r="N99" s="2"/>
    </x:row>
    <x:row r="100" ht="22" customHeight="1">
      <x:c r="A100" s="2"/>
      <x:c r="B100" s="2"/>
      <x:c r="C100" s="7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</x:row>
    <x:row r="101" ht="32" customHeight="1">
      <x:c r="A101" s="16" t="str">
        <x:v>粤AGP2011</x:v>
      </x:c>
      <x:c r="B101" s="16" t="str">
        <x:v>羚牛136辆4.5T冷链车</x:v>
      </x:c>
      <x:c r="C101" s="17" t="n">
        <x:v>260</x:v>
      </x:c>
      <x:c r="D101" s="16" t="str">
        <x:v>355.00/322.58</x:v>
      </x:c>
      <x:c r="E101" s="16" t="str">
        <x:v>4948.20/3035.71</x:v>
      </x:c>
      <x:c r="F101" s="16" t="str">
        <x:v>12703.80/5000.00</x:v>
      </x:c>
      <x:c r="G101" s="16" t="str">
        <x:v>12052.20/5000.00</x:v>
      </x:c>
      <x:c r="H101" s="16" t="str">
        <x:v>11645.50/5000.00</x:v>
      </x:c>
      <x:c r="I101" s="16" t="str">
        <x:v>8734.80/5000.00</x:v>
      </x:c>
      <x:c r="J101" s="16" t="str">
        <x:v>378.70/5000.00</x:v>
      </x:c>
      <x:c r="K101" s="16" t="str">
        <x:v>99.60/5000.00</x:v>
      </x:c>
      <x:c r="L101" s="16" t="str">
        <x:v>3721.30/5000.00</x:v>
      </x:c>
      <x:c r="M101" s="16" t="str">
        <x:v>54639.10/38358.29</x:v>
      </x:c>
      <x:c r="N101" s="16" t="n">
        <x:v>0</x:v>
      </x:c>
    </x:row>
    <x:row r="102" ht="22" customHeight="1">
      <x:c r="A102" s="2" t="str"/>
      <x:c r="B102" s="2" t="str">
        <x:v>累计补发9月</x:v>
      </x:c>
      <x:c r="C102" s="7" t="n">
        <x:f>'9月奖金发放记录'!J162</x:f>
        <x:v>260</x:v>
      </x:c>
      <x:c r="D102" s="2" t="str">
        <x:v>数据齐全</x:v>
      </x:c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</x:row>
    <x:row r="103" ht="22" customHeight="1">
      <x:c r="A103" s="2" t="str"/>
      <x:c r="B103" s="2" t="str">
        <x:v>结转余额</x:v>
      </x:c>
      <x:c r="C103" s="7" t="n">
        <x:v>0</x:v>
      </x:c>
      <x:c r="D103" s="2" t="str">
        <x:v>上期可用0期，本期剩余0期</x:v>
      </x:c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</x:row>
    <x:row r="104" ht="22" customHeight="1">
      <x:c r="A104" s="2"/>
      <x:c r="B104" s="2"/>
      <x:c r="C104" s="7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</x:row>
    <x:row r="105" ht="32" customHeight="1">
      <x:c r="A105" s="16" t="str">
        <x:v>粤AGP2017</x:v>
      </x:c>
      <x:c r="B105" s="16" t="str">
        <x:v>羚牛136辆4.5T冷链车</x:v>
      </x:c>
      <x:c r="C105" s="17" t="n">
        <x:v>260</x:v>
      </x:c>
      <x:c r="D105" s="16" t="str">
        <x:v>—</x:v>
      </x:c>
      <x:c r="E105" s="16" t="str">
        <x:v>392.40/3392.86</x:v>
      </x:c>
      <x:c r="F105" s="16" t="str">
        <x:v>2124.00/5000.00</x:v>
      </x:c>
      <x:c r="G105" s="16" t="str">
        <x:v>2342.90/5000.00</x:v>
      </x:c>
      <x:c r="H105" s="16" t="str">
        <x:v>920.10/2258.06</x:v>
      </x:c>
      <x:c r="I105" s="16" t="str">
        <x:v>2108.70/3000.00</x:v>
      </x:c>
      <x:c r="J105" s="16" t="str">
        <x:v>4595.90/5000.00</x:v>
      </x:c>
      <x:c r="K105" s="16" t="str">
        <x:v>5555.90/5000.00</x:v>
      </x:c>
      <x:c r="L105" s="16" t="str">
        <x:v>3981.20/5000.00</x:v>
      </x:c>
      <x:c r="M105" s="16" t="str">
        <x:v>22021.10/33650.92</x:v>
      </x:c>
      <x:c r="N105" s="16" t="n">
        <x:v>1</x:v>
      </x:c>
    </x:row>
    <x:row r="106" ht="22" customHeight="1">
      <x:c r="A106" s="2" t="str"/>
      <x:c r="B106" s="2" t="str">
        <x:v>当月</x:v>
      </x:c>
      <x:c r="C106" s="7" t="n">
        <x:f>'9月奖金发放记录'!J20</x:f>
        <x:v>112.67</x:v>
      </x:c>
      <x:c r="D106" s="2" t="str">
        <x:v>按现有里程计算</x:v>
      </x:c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</x:row>
    <x:row r="107" ht="22" customHeight="1">
      <x:c r="A107" s="2" t="str"/>
      <x:c r="B107" s="2" t="str">
        <x:v>结转余额</x:v>
      </x:c>
      <x:c r="C107" s="7" t="n">
        <x:v>0</x:v>
      </x:c>
      <x:c r="D107" s="2" t="str">
        <x:v>上期可用0期，本期剩余0期</x:v>
      </x:c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</x:row>
    <x:row r="108" ht="22" customHeight="1">
      <x:c r="A108" s="2"/>
      <x:c r="B108" s="2"/>
      <x:c r="C108" s="7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</x:row>
    <x:row r="109" ht="32" customHeight="1">
      <x:c r="A109" s="16" t="str">
        <x:v>粤AGP3039</x:v>
      </x:c>
      <x:c r="B109" s="16" t="str">
        <x:v>交投190辆4.5T冷链车</x:v>
      </x:c>
      <x:c r="C109" s="17" t="n">
        <x:v>150</x:v>
      </x:c>
      <x:c r="D109" s="16" t="str">
        <x:v>1179.30/3000.00</x:v>
      </x:c>
      <x:c r="E109" s="16" t="str">
        <x:v>21.40/3000.00</x:v>
      </x:c>
      <x:c r="F109" s="16" t="str">
        <x:v>1386.20/3000.00</x:v>
      </x:c>
      <x:c r="G109" s="16" t="str">
        <x:v>1230.50/3000.00</x:v>
      </x:c>
      <x:c r="H109" s="16" t="str">
        <x:v>1361.10/3000.00</x:v>
      </x:c>
      <x:c r="I109" s="16" t="str">
        <x:v>2122.00/3000.00</x:v>
      </x:c>
      <x:c r="J109" s="16" t="str">
        <x:v>—</x:v>
      </x:c>
      <x:c r="K109" s="16" t="str">
        <x:v>—</x:v>
      </x:c>
      <x:c r="L109" s="16" t="str">
        <x:v>3106.30/3000.00</x:v>
      </x:c>
      <x:c r="M109" s="16" t="str">
        <x:v>3106.30/3000.00</x:v>
      </x:c>
      <x:c r="N109" s="16" t="n">
        <x:v>2</x:v>
      </x:c>
    </x:row>
    <x:row r="110" ht="22" customHeight="1">
      <x:c r="A110" s="2" t="str"/>
      <x:c r="B110" s="2" t="str">
        <x:v>当月</x:v>
      </x:c>
      <x:c r="C110" s="7" t="n">
        <x:f>'9月奖金发放记录'!J21</x:f>
        <x:v>150</x:v>
      </x:c>
      <x:c r="D110" s="2" t="str">
        <x:v>按现有里程计算</x:v>
      </x:c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</x:row>
    <x:row r="111" ht="22" customHeight="1">
      <x:c r="A111" s="2" t="str"/>
      <x:c r="B111" s="2" t="str">
        <x:v>补发1月</x:v>
      </x:c>
      <x:c r="C111" s="7" t="n">
        <x:f>'9月奖金发放记录'!J130</x:f>
        <x:v>150</x:v>
      </x:c>
      <x:c r="D111" s="2" t="str">
        <x:v>按现有里程计算</x:v>
      </x:c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</x:row>
    <x:row r="112" ht="22" customHeight="1">
      <x:c r="A112" s="2" t="str"/>
      <x:c r="B112" s="2" t="str">
        <x:v>补发2月</x:v>
      </x:c>
      <x:c r="C112" s="7" t="n">
        <x:f>'9月奖金发放记录'!J134</x:f>
        <x:v>150</x:v>
      </x:c>
      <x:c r="D112" s="2" t="str">
        <x:v>按现有里程计算</x:v>
      </x:c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</x:row>
    <x:row r="113" ht="22" customHeight="1">
      <x:c r="A113" s="2" t="str"/>
      <x:c r="B113" s="2" t="str">
        <x:v>补发3月</x:v>
      </x:c>
      <x:c r="C113" s="7" t="n">
        <x:f>'9月奖金发放记录'!J138</x:f>
        <x:v>150</x:v>
      </x:c>
      <x:c r="D113" s="2" t="str">
        <x:v>按现有里程计算</x:v>
      </x:c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</x:row>
    <x:row r="114" ht="22" customHeight="1">
      <x:c r="A114" s="2" t="str"/>
      <x:c r="B114" s="2" t="str">
        <x:v>补发4月</x:v>
      </x:c>
      <x:c r="C114" s="7" t="n">
        <x:f>'9月奖金发放记录'!J141</x:f>
        <x:v>150</x:v>
      </x:c>
      <x:c r="D114" s="2" t="str">
        <x:v>按现有里程计算</x:v>
      </x:c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</x:row>
    <x:row r="115" ht="22" customHeight="1">
      <x:c r="A115" s="2" t="str"/>
      <x:c r="B115" s="2" t="str">
        <x:v>补发5月</x:v>
      </x:c>
      <x:c r="C115" s="7" t="n">
        <x:f>'9月奖金发放记录'!J144</x:f>
        <x:v>150</x:v>
      </x:c>
      <x:c r="D115" s="2" t="str">
        <x:v>按现有里程计算</x:v>
      </x:c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</x:row>
    <x:row r="116" ht="22" customHeight="1">
      <x:c r="A116" s="2" t="str"/>
      <x:c r="B116" s="2" t="str">
        <x:v>补发6月</x:v>
      </x:c>
      <x:c r="C116" s="7" t="n">
        <x:f>'9月奖金发放记录'!J149</x:f>
        <x:v>150</x:v>
      </x:c>
      <x:c r="D116" s="2" t="str">
        <x:v>按现有里程计算</x:v>
      </x:c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</x:row>
    <x:row r="117" ht="22" customHeight="1">
      <x:c r="A117" s="2" t="str"/>
      <x:c r="B117" s="2" t="str">
        <x:v>结转余额</x:v>
      </x:c>
      <x:c r="C117" s="7" t="n">
        <x:v>0</x:v>
      </x:c>
      <x:c r="D117" s="2" t="str">
        <x:v>上期可用0期，本期剩余0期</x:v>
      </x:c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</x:row>
    <x:row r="118" ht="22" customHeight="1">
      <x:c r="A118" s="2"/>
      <x:c r="B118" s="2"/>
      <x:c r="C118" s="7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</x:row>
    <x:row r="119" ht="32" customHeight="1">
      <x:c r="A119" s="16" t="str">
        <x:v>粤AGP3088</x:v>
      </x:c>
      <x:c r="B119" s="16" t="str">
        <x:v>交投190辆4.5T冷链车</x:v>
      </x:c>
      <x:c r="C119" s="17" t="n">
        <x:v>150</x:v>
      </x:c>
      <x:c r="D119" s="16" t="str">
        <x:v>—</x:v>
      </x:c>
      <x:c r="E119" s="16" t="str">
        <x:v>—</x:v>
      </x:c>
      <x:c r="F119" s="16" t="str">
        <x:v>—</x:v>
      </x:c>
      <x:c r="G119" s="16" t="str">
        <x:v>—</x:v>
      </x:c>
      <x:c r="H119" s="16" t="str">
        <x:v>—</x:v>
      </x:c>
      <x:c r="I119" s="16" t="str">
        <x:v>—</x:v>
      </x:c>
      <x:c r="J119" s="16" t="str">
        <x:v>—</x:v>
      </x:c>
      <x:c r="K119" s="16" t="str">
        <x:v>—</x:v>
      </x:c>
      <x:c r="L119" s="16" t="str">
        <x:v>1654.70/3000.00</x:v>
      </x:c>
      <x:c r="M119" s="16" t="str">
        <x:v>1654.70/3000.00</x:v>
      </x:c>
      <x:c r="N119" s="16" t="n">
        <x:v>5</x:v>
      </x:c>
    </x:row>
    <x:row r="120" ht="22" customHeight="1">
      <x:c r="A120" s="2" t="str"/>
      <x:c r="B120" s="2" t="str">
        <x:v>本月未列入</x:v>
      </x:c>
      <x:c r="C120" s="7" t="n">
        <x:v>0</x:v>
      </x:c>
      <x:c r="D120" s="2" t="str">
        <x:v>已有里程不足，待补数据后再判定</x:v>
      </x:c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</x:row>
    <x:row r="121" ht="22" customHeight="1">
      <x:c r="A121" s="2" t="str"/>
      <x:c r="B121" s="2" t="str">
        <x:v>结转余额</x:v>
      </x:c>
      <x:c r="C121" s="7" t="n">
        <x:v>0</x:v>
      </x:c>
      <x:c r="D121" s="2" t="str">
        <x:v>上期可用0期，本期剩余0期</x:v>
      </x:c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</x:row>
    <x:row r="122" ht="22" customHeight="1">
      <x:c r="A122" s="2"/>
      <x:c r="B122" s="2"/>
      <x:c r="C122" s="7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</x:row>
    <x:row r="123" ht="32" customHeight="1">
      <x:c r="A123" s="16" t="str">
        <x:v>粤AGP3618</x:v>
      </x:c>
      <x:c r="B123" s="16" t="str">
        <x:v>交投190辆4.5T冷链车</x:v>
      </x:c>
      <x:c r="C123" s="17" t="n">
        <x:v>150</x:v>
      </x:c>
      <x:c r="D123" s="16" t="str">
        <x:v>—</x:v>
      </x:c>
      <x:c r="E123" s="16" t="str">
        <x:v>—</x:v>
      </x:c>
      <x:c r="F123" s="16" t="str">
        <x:v>—</x:v>
      </x:c>
      <x:c r="G123" s="16" t="str">
        <x:v>—</x:v>
      </x:c>
      <x:c r="H123" s="16" t="str">
        <x:v>—</x:v>
      </x:c>
      <x:c r="I123" s="16" t="str">
        <x:v>246.40/3000.00</x:v>
      </x:c>
      <x:c r="J123" s="16" t="str">
        <x:v>3246.30/3000.00</x:v>
      </x:c>
      <x:c r="K123" s="16" t="str">
        <x:v>2029.60/3000.00</x:v>
      </x:c>
      <x:c r="L123" s="16" t="str">
        <x:v>3995.60/3000.00</x:v>
      </x:c>
      <x:c r="M123" s="16" t="str">
        <x:v>9517.90/12000.00</x:v>
      </x:c>
      <x:c r="N123" s="16" t="n">
        <x:v>2</x:v>
      </x:c>
    </x:row>
    <x:row r="124" ht="22" customHeight="1">
      <x:c r="A124" s="2" t="str"/>
      <x:c r="B124" s="2" t="str">
        <x:v>当月</x:v>
      </x:c>
      <x:c r="C124" s="7" t="n">
        <x:f>'9月奖金发放记录'!J22</x:f>
        <x:v>150</x:v>
      </x:c>
      <x:c r="D124" s="2" t="str">
        <x:v>按现有里程计算</x:v>
      </x:c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</x:row>
    <x:row r="125" ht="22" customHeight="1">
      <x:c r="A125" s="2" t="str"/>
      <x:c r="B125" s="2" t="str">
        <x:v>结转余额</x:v>
      </x:c>
      <x:c r="C125" s="7" t="n">
        <x:v>0</x:v>
      </x:c>
      <x:c r="D125" s="2" t="str">
        <x:v>上期可用0期，本期剩余0期</x:v>
      </x:c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</x:row>
    <x:row r="126" ht="22" customHeight="1">
      <x:c r="A126" s="2"/>
      <x:c r="B126" s="2"/>
      <x:c r="C126" s="7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</x:row>
    <x:row r="127" ht="32" customHeight="1">
      <x:c r="A127" s="16" t="str">
        <x:v>粤AGP3619</x:v>
      </x:c>
      <x:c r="B127" s="16" t="str">
        <x:v>交投190辆4.5T冷链车</x:v>
      </x:c>
      <x:c r="C127" s="17" t="n">
        <x:v>150</x:v>
      </x:c>
      <x:c r="D127" s="16" t="str">
        <x:v>—</x:v>
      </x:c>
      <x:c r="E127" s="16" t="str">
        <x:v>—</x:v>
      </x:c>
      <x:c r="F127" s="16" t="str">
        <x:v>—</x:v>
      </x:c>
      <x:c r="G127" s="16" t="str">
        <x:v>—</x:v>
      </x:c>
      <x:c r="H127" s="16" t="str">
        <x:v>—</x:v>
      </x:c>
      <x:c r="I127" s="16" t="str">
        <x:v>—</x:v>
      </x:c>
      <x:c r="J127" s="16" t="str">
        <x:v>—</x:v>
      </x:c>
      <x:c r="K127" s="16" t="str">
        <x:v>—</x:v>
      </x:c>
      <x:c r="L127" s="16" t="str">
        <x:v>1302.70/3000.00</x:v>
      </x:c>
      <x:c r="M127" s="16" t="str">
        <x:v>1302.70/3000.00</x:v>
      </x:c>
      <x:c r="N127" s="16" t="n">
        <x:v>1</x:v>
      </x:c>
    </x:row>
    <x:row r="128" ht="22" customHeight="1">
      <x:c r="A128" s="2" t="str"/>
      <x:c r="B128" s="2" t="str">
        <x:v>本月未列入</x:v>
      </x:c>
      <x:c r="C128" s="7" t="n">
        <x:v>0</x:v>
      </x:c>
      <x:c r="D128" s="2" t="str">
        <x:v>已有里程不足，待补数据后再判定</x:v>
      </x:c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</x:row>
    <x:row r="129" ht="22" customHeight="1">
      <x:c r="A129" s="2" t="str"/>
      <x:c r="B129" s="2" t="str">
        <x:v>结转余额</x:v>
      </x:c>
      <x:c r="C129" s="7" t="n">
        <x:v>0</x:v>
      </x:c>
      <x:c r="D129" s="2" t="str">
        <x:v>上期可用0期，本期剩余0期</x:v>
      </x:c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</x:row>
    <x:row r="130" ht="22" customHeight="1">
      <x:c r="A130" s="2"/>
      <x:c r="B130" s="2"/>
      <x:c r="C130" s="7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</x:row>
    <x:row r="131" ht="32" customHeight="1">
      <x:c r="A131" s="16" t="str">
        <x:v>粤AGP3628</x:v>
      </x:c>
      <x:c r="B131" s="16" t="str">
        <x:v>交投190辆4.5T冷链车</x:v>
      </x:c>
      <x:c r="C131" s="17" t="n">
        <x:v>150</x:v>
      </x:c>
      <x:c r="D131" s="16" t="str">
        <x:v>—</x:v>
      </x:c>
      <x:c r="E131" s="16" t="str">
        <x:v>—</x:v>
      </x:c>
      <x:c r="F131" s="16" t="str">
        <x:v>—</x:v>
      </x:c>
      <x:c r="G131" s="16" t="str">
        <x:v>—</x:v>
      </x:c>
      <x:c r="H131" s="16" t="str">
        <x:v>—</x:v>
      </x:c>
      <x:c r="I131" s="16" t="str">
        <x:v>—</x:v>
      </x:c>
      <x:c r="J131" s="16" t="str">
        <x:v>—</x:v>
      </x:c>
      <x:c r="K131" s="16" t="str">
        <x:v>—</x:v>
      </x:c>
      <x:c r="L131" s="16" t="str">
        <x:v>2589.30/1100.00</x:v>
      </x:c>
      <x:c r="M131" s="16" t="str">
        <x:v>2589.30/1100.00</x:v>
      </x:c>
      <x:c r="N131" s="16" t="n">
        <x:v>0</x:v>
      </x:c>
    </x:row>
    <x:row r="132" ht="22" customHeight="1">
      <x:c r="A132" s="2" t="str"/>
      <x:c r="B132" s="2" t="str">
        <x:v>当月</x:v>
      </x:c>
      <x:c r="C132" s="7" t="n">
        <x:f>'9月奖金发放记录'!J23</x:f>
        <x:v>55</x:v>
      </x:c>
      <x:c r="D132" s="2" t="str">
        <x:v>数据齐全</x:v>
      </x:c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</x:row>
    <x:row r="133" ht="22" customHeight="1">
      <x:c r="A133" s="2" t="str"/>
      <x:c r="B133" s="2" t="str">
        <x:v>结转余额</x:v>
      </x:c>
      <x:c r="C133" s="7" t="n">
        <x:v>0</x:v>
      </x:c>
      <x:c r="D133" s="2" t="str">
        <x:v>上期可用0期，本期剩余0期</x:v>
      </x:c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</x:row>
    <x:row r="134" ht="22" customHeight="1">
      <x:c r="A134" s="2"/>
      <x:c r="B134" s="2"/>
      <x:c r="C134" s="7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</x:row>
    <x:row r="135" ht="32" customHeight="1">
      <x:c r="A135" s="16" t="str">
        <x:v>粤AGP3629</x:v>
      </x:c>
      <x:c r="B135" s="16" t="str">
        <x:v>交投190辆4.5T冷链车</x:v>
      </x:c>
      <x:c r="C135" s="17" t="n">
        <x:v>150</x:v>
      </x:c>
      <x:c r="D135" s="16" t="str">
        <x:v>2481.80/3000.00</x:v>
      </x:c>
      <x:c r="E135" s="16" t="str">
        <x:v>311.90/3000.00</x:v>
      </x:c>
      <x:c r="F135" s="16" t="str">
        <x:v>1806.30/3000.00</x:v>
      </x:c>
      <x:c r="G135" s="16" t="str">
        <x:v>700.40/3000.00</x:v>
      </x:c>
      <x:c r="H135" s="16" t="str">
        <x:v>1905.90/3000.00</x:v>
      </x:c>
      <x:c r="I135" s="16" t="str">
        <x:v>2037.90/3000.00</x:v>
      </x:c>
      <x:c r="J135" s="16" t="str">
        <x:v>—</x:v>
      </x:c>
      <x:c r="K135" s="16" t="str">
        <x:v>—</x:v>
      </x:c>
      <x:c r="L135" s="16" t="str">
        <x:v>4550.10/3000.00</x:v>
      </x:c>
      <x:c r="M135" s="16" t="str">
        <x:v>4550.10/3000.00</x:v>
      </x:c>
      <x:c r="N135" s="16" t="n">
        <x:v>0</x:v>
      </x:c>
    </x:row>
    <x:row r="136" ht="22" customHeight="1">
      <x:c r="A136" s="2" t="str"/>
      <x:c r="B136" s="2" t="str">
        <x:v>当月</x:v>
      </x:c>
      <x:c r="C136" s="7" t="n">
        <x:f>'9月奖金发放记录'!J24</x:f>
        <x:v>150</x:v>
      </x:c>
      <x:c r="D136" s="2" t="str">
        <x:v>数据齐全</x:v>
      </x:c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</x:row>
    <x:row r="137" ht="22" customHeight="1">
      <x:c r="A137" s="2" t="str"/>
      <x:c r="B137" s="2" t="str">
        <x:v>补发1月</x:v>
      </x:c>
      <x:c r="C137" s="7" t="n">
        <x:f>'9月奖金发放记录'!J131</x:f>
        <x:v>150</x:v>
      </x:c>
      <x:c r="D137" s="2" t="str">
        <x:v>数据齐全</x:v>
      </x:c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</x:row>
    <x:row r="138" ht="22" customHeight="1">
      <x:c r="A138" s="2" t="str"/>
      <x:c r="B138" s="2" t="str">
        <x:v>补发2月</x:v>
      </x:c>
      <x:c r="C138" s="7" t="n">
        <x:f>'9月奖金发放记录'!J135</x:f>
        <x:v>150</x:v>
      </x:c>
      <x:c r="D138" s="2" t="str">
        <x:v>数据齐全</x:v>
      </x:c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</x:row>
    <x:row r="139" ht="22" customHeight="1">
      <x:c r="A139" s="2" t="str"/>
      <x:c r="B139" s="2" t="str">
        <x:v>补发3月</x:v>
      </x:c>
      <x:c r="C139" s="7" t="n">
        <x:f>'9月奖金发放记录'!J139</x:f>
        <x:v>150</x:v>
      </x:c>
      <x:c r="D139" s="2" t="str">
        <x:v>数据齐全</x:v>
      </x:c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</x:row>
    <x:row r="140" ht="22" customHeight="1">
      <x:c r="A140" s="2" t="str"/>
      <x:c r="B140" s="2" t="str">
        <x:v>补发4月</x:v>
      </x:c>
      <x:c r="C140" s="7" t="n">
        <x:f>'9月奖金发放记录'!J142</x:f>
        <x:v>150</x:v>
      </x:c>
      <x:c r="D140" s="2" t="str">
        <x:v>数据齐全</x:v>
      </x:c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</x:row>
    <x:row r="141" ht="22" customHeight="1">
      <x:c r="A141" s="2" t="str"/>
      <x:c r="B141" s="2" t="str">
        <x:v>补发5月</x:v>
      </x:c>
      <x:c r="C141" s="7" t="n">
        <x:f>'9月奖金发放记录'!J145</x:f>
        <x:v>150</x:v>
      </x:c>
      <x:c r="D141" s="2" t="str">
        <x:v>数据齐全</x:v>
      </x:c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</x:row>
    <x:row r="142" ht="22" customHeight="1">
      <x:c r="A142" s="2" t="str"/>
      <x:c r="B142" s="2" t="str">
        <x:v>补发6月</x:v>
      </x:c>
      <x:c r="C142" s="7" t="n">
        <x:f>'9月奖金发放记录'!J150</x:f>
        <x:v>150</x:v>
      </x:c>
      <x:c r="D142" s="2" t="str">
        <x:v>数据齐全</x:v>
      </x:c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</x:row>
    <x:row r="143" ht="22" customHeight="1">
      <x:c r="A143" s="2" t="str"/>
      <x:c r="B143" s="2" t="str">
        <x:v>结转余额</x:v>
      </x:c>
      <x:c r="C143" s="7" t="n">
        <x:v>0</x:v>
      </x:c>
      <x:c r="D143" s="2" t="str">
        <x:v>上期可用0期，本期剩余0期</x:v>
      </x:c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</x:row>
    <x:row r="144" ht="22" customHeight="1">
      <x:c r="A144" s="2"/>
      <x:c r="B144" s="2"/>
      <x:c r="C144" s="7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</x:row>
    <x:row r="145" ht="32" customHeight="1">
      <x:c r="A145" s="16" t="str">
        <x:v>粤AGP3642</x:v>
      </x:c>
      <x:c r="B145" s="16" t="str">
        <x:v>羚牛136辆4.5T冷链车</x:v>
      </x:c>
      <x:c r="C145" s="17" t="n">
        <x:v>260</x:v>
      </x:c>
      <x:c r="D145" s="16" t="str">
        <x:v>—</x:v>
      </x:c>
      <x:c r="E145" s="16" t="str">
        <x:v>—</x:v>
      </x:c>
      <x:c r="F145" s="16" t="str">
        <x:v>—</x:v>
      </x:c>
      <x:c r="G145" s="16" t="str">
        <x:v>—</x:v>
      </x:c>
      <x:c r="H145" s="16" t="str">
        <x:v>—</x:v>
      </x:c>
      <x:c r="I145" s="16" t="str">
        <x:v>—</x:v>
      </x:c>
      <x:c r="J145" s="16" t="str">
        <x:v>—</x:v>
      </x:c>
      <x:c r="K145" s="16" t="str">
        <x:v>—</x:v>
      </x:c>
      <x:c r="L145" s="16" t="str">
        <x:v>1355.71/5000.00</x:v>
      </x:c>
      <x:c r="M145" s="16" t="str">
        <x:v>1355.71/5000.00</x:v>
      </x:c>
      <x:c r="N145" s="16" t="n">
        <x:v>0</x:v>
      </x:c>
    </x:row>
    <x:row r="146" ht="22" customHeight="1">
      <x:c r="A146" s="2" t="str"/>
      <x:c r="B146" s="2" t="str">
        <x:v>本月未列入</x:v>
      </x:c>
      <x:c r="C146" s="7" t="n">
        <x:v>0</x:v>
      </x:c>
      <x:c r="D146" s="2" t="str">
        <x:v>现有条件未达到奖励资格</x:v>
      </x:c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</x:row>
    <x:row r="147" ht="22" customHeight="1">
      <x:c r="A147" s="2" t="str"/>
      <x:c r="B147" s="2" t="str">
        <x:v>结转余额</x:v>
      </x:c>
      <x:c r="C147" s="7" t="n">
        <x:v>0</x:v>
      </x:c>
      <x:c r="D147" s="2" t="str">
        <x:v>上期可用0期，本期剩余0期</x:v>
      </x:c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</x:row>
    <x:row r="148" ht="22" customHeight="1">
      <x:c r="A148" s="2"/>
      <x:c r="B148" s="2"/>
      <x:c r="C148" s="7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</x:row>
    <x:row r="149" ht="32" customHeight="1">
      <x:c r="A149" s="16" t="str">
        <x:v>粤AGP3645</x:v>
      </x:c>
      <x:c r="B149" s="16" t="str">
        <x:v>羚牛136辆4.5T冷链车</x:v>
      </x:c>
      <x:c r="C149" s="17" t="n">
        <x:v>260</x:v>
      </x:c>
      <x:c r="D149" s="16" t="str">
        <x:v>—</x:v>
      </x:c>
      <x:c r="E149" s="16" t="str">
        <x:v>—</x:v>
      </x:c>
      <x:c r="F149" s="16" t="str">
        <x:v>—</x:v>
      </x:c>
      <x:c r="G149" s="16" t="str">
        <x:v>—</x:v>
      </x:c>
      <x:c r="H149" s="16" t="str">
        <x:v>—</x:v>
      </x:c>
      <x:c r="I149" s="16" t="str">
        <x:v>—</x:v>
      </x:c>
      <x:c r="J149" s="16" t="str">
        <x:v>—</x:v>
      </x:c>
      <x:c r="K149" s="16" t="str">
        <x:v>—</x:v>
      </x:c>
      <x:c r="L149" s="16" t="str">
        <x:v>3836.30/5000.00</x:v>
      </x:c>
      <x:c r="M149" s="16" t="str">
        <x:v>3836.30/5000.00</x:v>
      </x:c>
      <x:c r="N149" s="16" t="n">
        <x:v>0</x:v>
      </x:c>
    </x:row>
    <x:row r="150" ht="22" customHeight="1">
      <x:c r="A150" s="2" t="str"/>
      <x:c r="B150" s="2" t="str">
        <x:v>本月未列入</x:v>
      </x:c>
      <x:c r="C150" s="7" t="n">
        <x:v>0</x:v>
      </x:c>
      <x:c r="D150" s="2" t="str">
        <x:v>现有条件未达到奖励资格</x:v>
      </x:c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</x:row>
    <x:row r="151" ht="22" customHeight="1">
      <x:c r="A151" s="2" t="str"/>
      <x:c r="B151" s="2" t="str">
        <x:v>结转余额</x:v>
      </x:c>
      <x:c r="C151" s="7" t="n">
        <x:v>0</x:v>
      </x:c>
      <x:c r="D151" s="2" t="str">
        <x:v>上期可用0期，本期剩余0期</x:v>
      </x:c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</x:row>
    <x:row r="152" ht="22" customHeight="1">
      <x:c r="A152" s="2"/>
      <x:c r="B152" s="2"/>
      <x:c r="C152" s="7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</x:row>
    <x:row r="153" ht="32" customHeight="1">
      <x:c r="A153" s="16" t="str">
        <x:v>粤AGP3660</x:v>
      </x:c>
      <x:c r="B153" s="16" t="str">
        <x:v>羚牛136辆4.5T冷链车</x:v>
      </x:c>
      <x:c r="C153" s="17" t="n">
        <x:v>300</x:v>
      </x:c>
      <x:c r="D153" s="16" t="str">
        <x:v>—</x:v>
      </x:c>
      <x:c r="E153" s="16" t="str">
        <x:v>—</x:v>
      </x:c>
      <x:c r="F153" s="16" t="str">
        <x:v>—</x:v>
      </x:c>
      <x:c r="G153" s="16" t="str">
        <x:v>—</x:v>
      </x:c>
      <x:c r="H153" s="16" t="str">
        <x:v>—</x:v>
      </x:c>
      <x:c r="I153" s="16" t="str">
        <x:v>2067.00/3500.00</x:v>
      </x:c>
      <x:c r="J153" s="16" t="str">
        <x:v>2828.70/5000.00</x:v>
      </x:c>
      <x:c r="K153" s="16" t="str">
        <x:v>3450.40/5000.00</x:v>
      </x:c>
      <x:c r="L153" s="16" t="str">
        <x:v>4973.10/5000.00</x:v>
      </x:c>
      <x:c r="M153" s="16" t="str">
        <x:v>13319.20/18500.00</x:v>
      </x:c>
      <x:c r="N153" s="16" t="n">
        <x:v>2</x:v>
      </x:c>
    </x:row>
    <x:row r="154" ht="22" customHeight="1">
      <x:c r="A154" s="2" t="str"/>
      <x:c r="B154" s="2" t="str">
        <x:v>本月未列入</x:v>
      </x:c>
      <x:c r="C154" s="7" t="n">
        <x:v>0</x:v>
      </x:c>
      <x:c r="D154" s="2" t="str">
        <x:v>已有里程不足，待补数据后再判定</x:v>
      </x:c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</x:row>
    <x:row r="155" ht="22" customHeight="1">
      <x:c r="A155" s="2" t="str"/>
      <x:c r="B155" s="2" t="str">
        <x:v>结转余额</x:v>
      </x:c>
      <x:c r="C155" s="7" t="n">
        <x:v>0</x:v>
      </x:c>
      <x:c r="D155" s="2" t="str">
        <x:v>上期可用0期，本期剩余0期</x:v>
      </x:c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</x:row>
    <x:row r="156" ht="22" customHeight="1">
      <x:c r="A156" s="2"/>
      <x:c r="B156" s="2"/>
      <x:c r="C156" s="7"/>
      <x:c r="D156" s="2"/>
      <x:c r="E156" s="2"/>
      <x:c r="F156" s="2"/>
      <x:c r="G156" s="2"/>
      <x:c r="H156" s="2"/>
      <x:c r="I156" s="2"/>
      <x:c r="J156" s="2"/>
      <x:c r="K156" s="2"/>
      <x:c r="L156" s="2"/>
      <x:c r="M156" s="2"/>
      <x:c r="N156" s="2"/>
    </x:row>
    <x:row r="157" ht="32" customHeight="1">
      <x:c r="A157" s="16" t="str">
        <x:v>粤AGP3688</x:v>
      </x:c>
      <x:c r="B157" s="16" t="str">
        <x:v>交投190辆4.5T冷链车</x:v>
      </x:c>
      <x:c r="C157" s="17" t="n">
        <x:v>150</x:v>
      </x:c>
      <x:c r="D157" s="16" t="str">
        <x:v>—</x:v>
      </x:c>
      <x:c r="E157" s="16" t="str">
        <x:v>—</x:v>
      </x:c>
      <x:c r="F157" s="16" t="str">
        <x:v>—</x:v>
      </x:c>
      <x:c r="G157" s="16" t="str">
        <x:v>—</x:v>
      </x:c>
      <x:c r="H157" s="16" t="str">
        <x:v>—</x:v>
      </x:c>
      <x:c r="I157" s="16" t="str">
        <x:v>—</x:v>
      </x:c>
      <x:c r="J157" s="16" t="str">
        <x:v>—</x:v>
      </x:c>
      <x:c r="K157" s="16" t="str">
        <x:v>57.90/677.42</x:v>
      </x:c>
      <x:c r="L157" s="16" t="str">
        <x:v>1393.40/3000.00</x:v>
      </x:c>
      <x:c r="M157" s="16" t="str">
        <x:v>1451.30/3677.42</x:v>
      </x:c>
      <x:c r="N157" s="16" t="n">
        <x:v>2</x:v>
      </x:c>
    </x:row>
    <x:row r="158" ht="22" customHeight="1">
      <x:c r="A158" s="2" t="str"/>
      <x:c r="B158" s="2" t="str">
        <x:v>本月未列入</x:v>
      </x:c>
      <x:c r="C158" s="7" t="n">
        <x:v>0</x:v>
      </x:c>
      <x:c r="D158" s="2" t="str">
        <x:v>已有里程不足，待补数据后再判定</x:v>
      </x:c>
      <x:c r="E158" s="2"/>
      <x:c r="F158" s="2"/>
      <x:c r="G158" s="2"/>
      <x:c r="H158" s="2"/>
      <x:c r="I158" s="2"/>
      <x:c r="J158" s="2"/>
      <x:c r="K158" s="2"/>
      <x:c r="L158" s="2"/>
      <x:c r="M158" s="2"/>
      <x:c r="N158" s="2"/>
    </x:row>
    <x:row r="159" ht="22" customHeight="1">
      <x:c r="A159" s="2" t="str"/>
      <x:c r="B159" s="2" t="str">
        <x:v>结转余额</x:v>
      </x:c>
      <x:c r="C159" s="7" t="n">
        <x:v>0</x:v>
      </x:c>
      <x:c r="D159" s="2" t="str">
        <x:v>上期可用0期，本期剩余0期</x:v>
      </x:c>
      <x:c r="E159" s="2"/>
      <x:c r="F159" s="2"/>
      <x:c r="G159" s="2"/>
      <x:c r="H159" s="2"/>
      <x:c r="I159" s="2"/>
      <x:c r="J159" s="2"/>
      <x:c r="K159" s="2"/>
      <x:c r="L159" s="2"/>
      <x:c r="M159" s="2"/>
      <x:c r="N159" s="2"/>
    </x:row>
    <x:row r="160" ht="22" customHeight="1">
      <x:c r="A160" s="2"/>
      <x:c r="B160" s="2"/>
      <x:c r="C160" s="7"/>
      <x:c r="D160" s="2"/>
      <x:c r="E160" s="2"/>
      <x:c r="F160" s="2"/>
      <x:c r="G160" s="2"/>
      <x:c r="H160" s="2"/>
      <x:c r="I160" s="2"/>
      <x:c r="J160" s="2"/>
      <x:c r="K160" s="2"/>
      <x:c r="L160" s="2"/>
      <x:c r="M160" s="2"/>
      <x:c r="N160" s="2"/>
    </x:row>
    <x:row r="161" ht="32" customHeight="1">
      <x:c r="A161" s="16" t="str">
        <x:v>粤AGP4422</x:v>
      </x:c>
      <x:c r="B161" s="16" t="str">
        <x:v>羚牛136辆4.5T冷链车</x:v>
      </x:c>
      <x:c r="C161" s="17" t="n">
        <x:v>260</x:v>
      </x:c>
      <x:c r="D161" s="16" t="str">
        <x:v>—</x:v>
      </x:c>
      <x:c r="E161" s="16" t="str">
        <x:v>—</x:v>
      </x:c>
      <x:c r="F161" s="16" t="str">
        <x:v>1187.50/2903.23</x:v>
      </x:c>
      <x:c r="G161" s="16" t="str">
        <x:v>2077.40/5000.00</x:v>
      </x:c>
      <x:c r="H161" s="16" t="str">
        <x:v>636.39/1935.48</x:v>
      </x:c>
      <x:c r="I161" s="16" t="str">
        <x:v>8815.50/4166.67</x:v>
      </x:c>
      <x:c r="J161" s="16" t="str">
        <x:v>3962.30/5000.00</x:v>
      </x:c>
      <x:c r="K161" s="16" t="str">
        <x:v>3924.10/5000.00</x:v>
      </x:c>
      <x:c r="L161" s="16" t="str">
        <x:v>1023.30/1666.67</x:v>
      </x:c>
      <x:c r="M161" s="16" t="str">
        <x:v>21626.49/25672.05</x:v>
      </x:c>
      <x:c r="N161" s="16" t="n">
        <x:v>0</x:v>
      </x:c>
    </x:row>
    <x:row r="162" ht="22" customHeight="1">
      <x:c r="A162" s="2" t="str"/>
      <x:c r="B162" s="2" t="str">
        <x:v>本月未列入</x:v>
      </x:c>
      <x:c r="C162" s="7" t="n">
        <x:v>0</x:v>
      </x:c>
      <x:c r="D162" s="2" t="str">
        <x:v>现有条件未达到奖励资格</x:v>
      </x:c>
      <x:c r="E162" s="2"/>
      <x:c r="F162" s="2"/>
      <x:c r="G162" s="2"/>
      <x:c r="H162" s="2"/>
      <x:c r="I162" s="2"/>
      <x:c r="J162" s="2"/>
      <x:c r="K162" s="2"/>
      <x:c r="L162" s="2"/>
      <x:c r="M162" s="2"/>
      <x:c r="N162" s="2"/>
    </x:row>
    <x:row r="163" ht="22" customHeight="1">
      <x:c r="A163" s="2" t="str"/>
      <x:c r="B163" s="2" t="str">
        <x:v>结转余额</x:v>
      </x:c>
      <x:c r="C163" s="7" t="n">
        <x:v>0</x:v>
      </x:c>
      <x:c r="D163" s="2" t="str">
        <x:v>上期可用0期，本期剩余0期</x:v>
      </x:c>
      <x:c r="E163" s="2"/>
      <x:c r="F163" s="2"/>
      <x:c r="G163" s="2"/>
      <x:c r="H163" s="2"/>
      <x:c r="I163" s="2"/>
      <x:c r="J163" s="2"/>
      <x:c r="K163" s="2"/>
      <x:c r="L163" s="2"/>
      <x:c r="M163" s="2"/>
      <x:c r="N163" s="2"/>
    </x:row>
    <x:row r="164" ht="22" customHeight="1">
      <x:c r="A164" s="2"/>
      <x:c r="B164" s="2"/>
      <x:c r="C164" s="7"/>
      <x:c r="D164" s="2"/>
      <x:c r="E164" s="2"/>
      <x:c r="F164" s="2"/>
      <x:c r="G164" s="2"/>
      <x:c r="H164" s="2"/>
      <x:c r="I164" s="2"/>
      <x:c r="J164" s="2"/>
      <x:c r="K164" s="2"/>
      <x:c r="L164" s="2"/>
      <x:c r="M164" s="2"/>
      <x:c r="N164" s="2"/>
    </x:row>
    <x:row r="165" ht="32" customHeight="1">
      <x:c r="A165" s="16" t="str">
        <x:v>粤AGP4482</x:v>
      </x:c>
      <x:c r="B165" s="16" t="str">
        <x:v>羚牛136辆4.5T冷链车</x:v>
      </x:c>
      <x:c r="C165" s="17" t="n">
        <x:v>260</x:v>
      </x:c>
      <x:c r="D165" s="16" t="str">
        <x:v>—</x:v>
      </x:c>
      <x:c r="E165" s="16" t="str">
        <x:v>—</x:v>
      </x:c>
      <x:c r="F165" s="16" t="str">
        <x:v>—</x:v>
      </x:c>
      <x:c r="G165" s="16" t="str">
        <x:v>—</x:v>
      </x:c>
      <x:c r="H165" s="16" t="str">
        <x:v>—</x:v>
      </x:c>
      <x:c r="I165" s="16" t="str">
        <x:v>—</x:v>
      </x:c>
      <x:c r="J165" s="16" t="str">
        <x:v>—</x:v>
      </x:c>
      <x:c r="K165" s="16" t="str">
        <x:v>123.70/806.45</x:v>
      </x:c>
      <x:c r="L165" s="16" t="str">
        <x:v>1663.30/5000.00</x:v>
      </x:c>
      <x:c r="M165" s="16" t="str">
        <x:v>1787.00/5806.45</x:v>
      </x:c>
      <x:c r="N165" s="16" t="n">
        <x:v>6</x:v>
      </x:c>
    </x:row>
    <x:row r="166" ht="22" customHeight="1">
      <x:c r="A166" s="2" t="str"/>
      <x:c r="B166" s="2" t="str">
        <x:v>本月未列入</x:v>
      </x:c>
      <x:c r="C166" s="7" t="n">
        <x:v>0</x:v>
      </x:c>
      <x:c r="D166" s="2" t="str">
        <x:v>已有里程不足，待补数据后再判定</x:v>
      </x:c>
      <x:c r="E166" s="2"/>
      <x:c r="F166" s="2"/>
      <x:c r="G166" s="2"/>
      <x:c r="H166" s="2"/>
      <x:c r="I166" s="2"/>
      <x:c r="J166" s="2"/>
      <x:c r="K166" s="2"/>
      <x:c r="L166" s="2"/>
      <x:c r="M166" s="2"/>
      <x:c r="N166" s="2"/>
    </x:row>
    <x:row r="167" ht="22" customHeight="1">
      <x:c r="A167" s="2" t="str"/>
      <x:c r="B167" s="2" t="str">
        <x:v>结转余额</x:v>
      </x:c>
      <x:c r="C167" s="7" t="n">
        <x:v>0</x:v>
      </x:c>
      <x:c r="D167" s="2" t="str">
        <x:v>上期可用0期，本期剩余0期</x:v>
      </x:c>
      <x:c r="E167" s="2"/>
      <x:c r="F167" s="2"/>
      <x:c r="G167" s="2"/>
      <x:c r="H167" s="2"/>
      <x:c r="I167" s="2"/>
      <x:c r="J167" s="2"/>
      <x:c r="K167" s="2"/>
      <x:c r="L167" s="2"/>
      <x:c r="M167" s="2"/>
      <x:c r="N167" s="2"/>
    </x:row>
    <x:row r="168" ht="22" customHeight="1">
      <x:c r="A168" s="2"/>
      <x:c r="B168" s="2"/>
      <x:c r="C168" s="7"/>
      <x:c r="D168" s="2"/>
      <x:c r="E168" s="2"/>
      <x:c r="F168" s="2"/>
      <x:c r="G168" s="2"/>
      <x:c r="H168" s="2"/>
      <x:c r="I168" s="2"/>
      <x:c r="J168" s="2"/>
      <x:c r="K168" s="2"/>
      <x:c r="L168" s="2"/>
      <x:c r="M168" s="2"/>
      <x:c r="N168" s="2"/>
    </x:row>
    <x:row r="169" ht="32" customHeight="1">
      <x:c r="A169" s="16" t="str">
        <x:v>粤AGP4566</x:v>
      </x:c>
      <x:c r="B169" s="16" t="str">
        <x:v>羚牛136辆4.5T冷链车</x:v>
      </x:c>
      <x:c r="C169" s="17" t="n">
        <x:v>260</x:v>
      </x:c>
      <x:c r="D169" s="16" t="str">
        <x:v>1104.60/5000.00</x:v>
      </x:c>
      <x:c r="E169" s="16" t="str">
        <x:v>50.80/5000.00</x:v>
      </x:c>
      <x:c r="F169" s="16" t="str">
        <x:v>1591.20/5000.00</x:v>
      </x:c>
      <x:c r="G169" s="16" t="str">
        <x:v>1458.50/5000.00</x:v>
      </x:c>
      <x:c r="H169" s="16" t="str">
        <x:v>143.60/1612.90</x:v>
      </x:c>
      <x:c r="I169" s="16" t="str">
        <x:v>1369.50/3500.00</x:v>
      </x:c>
      <x:c r="J169" s="16" t="str">
        <x:v>2322.30/5000.00</x:v>
      </x:c>
      <x:c r="K169" s="16" t="str">
        <x:v>2168.20/5000.00</x:v>
      </x:c>
      <x:c r="L169" s="16" t="str">
        <x:v>1932.80/5000.00</x:v>
      </x:c>
      <x:c r="M169" s="16" t="str">
        <x:v>12141.50/40112.90</x:v>
      </x:c>
      <x:c r="N169" s="16" t="n">
        <x:v>0</x:v>
      </x:c>
    </x:row>
    <x:row r="170" ht="22" customHeight="1">
      <x:c r="A170" s="2" t="str"/>
      <x:c r="B170" s="2" t="str">
        <x:v>本月未列入</x:v>
      </x:c>
      <x:c r="C170" s="7" t="n">
        <x:v>0</x:v>
      </x:c>
      <x:c r="D170" s="2" t="str">
        <x:v>现有条件未达到奖励资格</x:v>
      </x:c>
      <x:c r="E170" s="2"/>
      <x:c r="F170" s="2"/>
      <x:c r="G170" s="2"/>
      <x:c r="H170" s="2"/>
      <x:c r="I170" s="2"/>
      <x:c r="J170" s="2"/>
      <x:c r="K170" s="2"/>
      <x:c r="L170" s="2"/>
      <x:c r="M170" s="2"/>
      <x:c r="N170" s="2"/>
    </x:row>
    <x:row r="171" ht="22" customHeight="1">
      <x:c r="A171" s="2" t="str"/>
      <x:c r="B171" s="2" t="str">
        <x:v>结转余额</x:v>
      </x:c>
      <x:c r="C171" s="7" t="n">
        <x:v>0</x:v>
      </x:c>
      <x:c r="D171" s="2" t="str">
        <x:v>上期可用0期，本期剩余0期</x:v>
      </x:c>
      <x:c r="E171" s="2"/>
      <x:c r="F171" s="2"/>
      <x:c r="G171" s="2"/>
      <x:c r="H171" s="2"/>
      <x:c r="I171" s="2"/>
      <x:c r="J171" s="2"/>
      <x:c r="K171" s="2"/>
      <x:c r="L171" s="2"/>
      <x:c r="M171" s="2"/>
      <x:c r="N171" s="2"/>
    </x:row>
    <x:row r="172" ht="22" customHeight="1">
      <x:c r="A172" s="2"/>
      <x:c r="B172" s="2"/>
      <x:c r="C172" s="7"/>
      <x:c r="D172" s="2"/>
      <x:c r="E172" s="2"/>
      <x:c r="F172" s="2"/>
      <x:c r="G172" s="2"/>
      <x:c r="H172" s="2"/>
      <x:c r="I172" s="2"/>
      <x:c r="J172" s="2"/>
      <x:c r="K172" s="2"/>
      <x:c r="L172" s="2"/>
      <x:c r="M172" s="2"/>
      <x:c r="N172" s="2"/>
    </x:row>
    <x:row r="173" ht="32" customHeight="1">
      <x:c r="A173" s="16" t="str">
        <x:v>粤AGP5138</x:v>
      </x:c>
      <x:c r="B173" s="16" t="str">
        <x:v>交投190辆4.5T冷链车</x:v>
      </x:c>
      <x:c r="C173" s="17" t="n">
        <x:v>150</x:v>
      </x:c>
      <x:c r="D173" s="16" t="str">
        <x:v>—</x:v>
      </x:c>
      <x:c r="E173" s="16" t="str">
        <x:v>—</x:v>
      </x:c>
      <x:c r="F173" s="16" t="str">
        <x:v>—</x:v>
      </x:c>
      <x:c r="G173" s="16" t="str">
        <x:v>—</x:v>
      </x:c>
      <x:c r="H173" s="16" t="str">
        <x:v>—</x:v>
      </x:c>
      <x:c r="I173" s="16" t="str">
        <x:v>—</x:v>
      </x:c>
      <x:c r="J173" s="16" t="str">
        <x:v>—</x:v>
      </x:c>
      <x:c r="K173" s="16" t="str">
        <x:v>718.50/1451.61</x:v>
      </x:c>
      <x:c r="L173" s="16" t="str">
        <x:v>5213.80/3000.00</x:v>
      </x:c>
      <x:c r="M173" s="16" t="str">
        <x:v>5932.30/4451.61</x:v>
      </x:c>
      <x:c r="N173" s="16" t="n">
        <x:v>5</x:v>
      </x:c>
    </x:row>
    <x:row r="174" ht="22" customHeight="1">
      <x:c r="A174" s="2" t="str"/>
      <x:c r="B174" s="2" t="str">
        <x:v>当月</x:v>
      </x:c>
      <x:c r="C174" s="7" t="n">
        <x:f>'9月奖金发放记录'!J25</x:f>
        <x:v>150</x:v>
      </x:c>
      <x:c r="D174" s="2" t="str">
        <x:v>按现有里程计算</x:v>
      </x:c>
      <x:c r="E174" s="2"/>
      <x:c r="F174" s="2"/>
      <x:c r="G174" s="2"/>
      <x:c r="H174" s="2"/>
      <x:c r="I174" s="2"/>
      <x:c r="J174" s="2"/>
      <x:c r="K174" s="2"/>
      <x:c r="L174" s="2"/>
      <x:c r="M174" s="2"/>
      <x:c r="N174" s="2"/>
    </x:row>
    <x:row r="175" ht="22" customHeight="1">
      <x:c r="A175" s="2" t="str"/>
      <x:c r="B175" s="2" t="str">
        <x:v>补发8月</x:v>
      </x:c>
      <x:c r="C175" s="7" t="n">
        <x:f>'9月奖金发放记录'!J155</x:f>
        <x:v>72.58</x:v>
      </x:c>
      <x:c r="D175" s="2" t="str">
        <x:v>按现有里程计算</x:v>
      </x:c>
      <x:c r="E175" s="2"/>
      <x:c r="F175" s="2"/>
      <x:c r="G175" s="2"/>
      <x:c r="H175" s="2"/>
      <x:c r="I175" s="2"/>
      <x:c r="J175" s="2"/>
      <x:c r="K175" s="2"/>
      <x:c r="L175" s="2"/>
      <x:c r="M175" s="2"/>
      <x:c r="N175" s="2"/>
    </x:row>
    <x:row r="176" ht="22" customHeight="1">
      <x:c r="A176" s="2" t="str"/>
      <x:c r="B176" s="2" t="str">
        <x:v>结转余额</x:v>
      </x:c>
      <x:c r="C176" s="7" t="n">
        <x:v>0</x:v>
      </x:c>
      <x:c r="D176" s="2" t="str">
        <x:v>上期可用0期，本期剩余0期</x:v>
      </x:c>
      <x:c r="E176" s="2"/>
      <x:c r="F176" s="2"/>
      <x:c r="G176" s="2"/>
      <x:c r="H176" s="2"/>
      <x:c r="I176" s="2"/>
      <x:c r="J176" s="2"/>
      <x:c r="K176" s="2"/>
      <x:c r="L176" s="2"/>
      <x:c r="M176" s="2"/>
      <x:c r="N176" s="2"/>
    </x:row>
    <x:row r="177" ht="22" customHeight="1">
      <x:c r="A177" s="2"/>
      <x:c r="B177" s="2"/>
      <x:c r="C177" s="7"/>
      <x:c r="D177" s="2"/>
      <x:c r="E177" s="2"/>
      <x:c r="F177" s="2"/>
      <x:c r="G177" s="2"/>
      <x:c r="H177" s="2"/>
      <x:c r="I177" s="2"/>
      <x:c r="J177" s="2"/>
      <x:c r="K177" s="2"/>
      <x:c r="L177" s="2"/>
      <x:c r="M177" s="2"/>
      <x:c r="N177" s="2"/>
    </x:row>
    <x:row r="178" ht="32" customHeight="1">
      <x:c r="A178" s="16" t="str">
        <x:v>粤AGP5350</x:v>
      </x:c>
      <x:c r="B178" s="16" t="str">
        <x:v>羚牛136辆4.5T冷链车</x:v>
      </x:c>
      <x:c r="C178" s="17" t="n">
        <x:v>260</x:v>
      </x:c>
      <x:c r="D178" s="16" t="str">
        <x:v>—</x:v>
      </x:c>
      <x:c r="E178" s="16" t="str">
        <x:v>—</x:v>
      </x:c>
      <x:c r="F178" s="16" t="str">
        <x:v>—</x:v>
      </x:c>
      <x:c r="G178" s="16" t="str">
        <x:v>—</x:v>
      </x:c>
      <x:c r="H178" s="16" t="str">
        <x:v>—</x:v>
      </x:c>
      <x:c r="I178" s="16" t="str">
        <x:v>—</x:v>
      </x:c>
      <x:c r="J178" s="16" t="str">
        <x:v>—</x:v>
      </x:c>
      <x:c r="K178" s="16" t="str">
        <x:v>—</x:v>
      </x:c>
      <x:c r="L178" s="16" t="str">
        <x:v>480.68/5000.00</x:v>
      </x:c>
      <x:c r="M178" s="16" t="str">
        <x:v>480.68/5000.00</x:v>
      </x:c>
      <x:c r="N178" s="16" t="n">
        <x:v>0</x:v>
      </x:c>
    </x:row>
    <x:row r="179" ht="22" customHeight="1">
      <x:c r="A179" s="2" t="str"/>
      <x:c r="B179" s="2" t="str">
        <x:v>本月未列入</x:v>
      </x:c>
      <x:c r="C179" s="7" t="n">
        <x:v>0</x:v>
      </x:c>
      <x:c r="D179" s="2" t="str">
        <x:v>现有条件未达到奖励资格</x:v>
      </x:c>
      <x:c r="E179" s="2"/>
      <x:c r="F179" s="2"/>
      <x:c r="G179" s="2"/>
      <x:c r="H179" s="2"/>
      <x:c r="I179" s="2"/>
      <x:c r="J179" s="2"/>
      <x:c r="K179" s="2"/>
      <x:c r="L179" s="2"/>
      <x:c r="M179" s="2"/>
      <x:c r="N179" s="2"/>
    </x:row>
    <x:row r="180" ht="22" customHeight="1">
      <x:c r="A180" s="2" t="str"/>
      <x:c r="B180" s="2" t="str">
        <x:v>结转余额</x:v>
      </x:c>
      <x:c r="C180" s="7" t="n">
        <x:v>0</x:v>
      </x:c>
      <x:c r="D180" s="2" t="str">
        <x:v>上期可用0期，本期剩余0期</x:v>
      </x:c>
      <x:c r="E180" s="2"/>
      <x:c r="F180" s="2"/>
      <x:c r="G180" s="2"/>
      <x:c r="H180" s="2"/>
      <x:c r="I180" s="2"/>
      <x:c r="J180" s="2"/>
      <x:c r="K180" s="2"/>
      <x:c r="L180" s="2"/>
      <x:c r="M180" s="2"/>
      <x:c r="N180" s="2"/>
    </x:row>
    <x:row r="181" ht="22" customHeight="1">
      <x:c r="A181" s="2"/>
      <x:c r="B181" s="2"/>
      <x:c r="C181" s="7"/>
      <x:c r="D181" s="2"/>
      <x:c r="E181" s="2"/>
      <x:c r="F181" s="2"/>
      <x:c r="G181" s="2"/>
      <x:c r="H181" s="2"/>
      <x:c r="I181" s="2"/>
      <x:c r="J181" s="2"/>
      <x:c r="K181" s="2"/>
      <x:c r="L181" s="2"/>
      <x:c r="M181" s="2"/>
      <x:c r="N181" s="2"/>
    </x:row>
    <x:row r="182" ht="32" customHeight="1">
      <x:c r="A182" s="16" t="str">
        <x:v>粤AGP5368</x:v>
      </x:c>
      <x:c r="B182" s="16" t="str">
        <x:v>交投190辆4.5T冷链车</x:v>
      </x:c>
      <x:c r="C182" s="17" t="n">
        <x:v>150</x:v>
      </x:c>
      <x:c r="D182" s="16" t="str">
        <x:v>—</x:v>
      </x:c>
      <x:c r="E182" s="16" t="str">
        <x:v>2626.90/2035.71</x:v>
      </x:c>
      <x:c r="F182" s="16" t="str">
        <x:v>5312.30/3000.00</x:v>
      </x:c>
      <x:c r="G182" s="16" t="str">
        <x:v>3524.00/3000.00</x:v>
      </x:c>
      <x:c r="H182" s="16" t="str">
        <x:v>3355.30/3000.00</x:v>
      </x:c>
      <x:c r="I182" s="16" t="str">
        <x:v>2612.50/3000.00</x:v>
      </x:c>
      <x:c r="J182" s="16" t="str">
        <x:v>2086.40/3000.00</x:v>
      </x:c>
      <x:c r="K182" s="16" t="str">
        <x:v>1615.30/3000.00</x:v>
      </x:c>
      <x:c r="L182" s="16" t="str">
        <x:v>5240.30/3000.00</x:v>
      </x:c>
      <x:c r="M182" s="16" t="str">
        <x:v>26373.00/23035.71</x:v>
      </x:c>
      <x:c r="N182" s="16" t="n">
        <x:v>1</x:v>
      </x:c>
    </x:row>
    <x:row r="183" ht="22" customHeight="1">
      <x:c r="A183" s="2" t="str"/>
      <x:c r="B183" s="2" t="str">
        <x:v>当月</x:v>
      </x:c>
      <x:c r="C183" s="7" t="n">
        <x:f>'9月奖金发放记录'!J26</x:f>
        <x:v>150</x:v>
      </x:c>
      <x:c r="D183" s="2" t="str">
        <x:v>按现有里程计算</x:v>
      </x:c>
      <x:c r="E183" s="2"/>
      <x:c r="F183" s="2"/>
      <x:c r="G183" s="2"/>
      <x:c r="H183" s="2"/>
      <x:c r="I183" s="2"/>
      <x:c r="J183" s="2"/>
      <x:c r="K183" s="2"/>
      <x:c r="L183" s="2"/>
      <x:c r="M183" s="2"/>
      <x:c r="N183" s="2"/>
    </x:row>
    <x:row r="184" ht="22" customHeight="1">
      <x:c r="A184" s="2" t="str"/>
      <x:c r="B184" s="2" t="str">
        <x:v>结转余额</x:v>
      </x:c>
      <x:c r="C184" s="7" t="n">
        <x:v>0</x:v>
      </x:c>
      <x:c r="D184" s="2" t="str">
        <x:v>上期可用0期，本期剩余0期</x:v>
      </x:c>
      <x:c r="E184" s="2"/>
      <x:c r="F184" s="2"/>
      <x:c r="G184" s="2"/>
      <x:c r="H184" s="2"/>
      <x:c r="I184" s="2"/>
      <x:c r="J184" s="2"/>
      <x:c r="K184" s="2"/>
      <x:c r="L184" s="2"/>
      <x:c r="M184" s="2"/>
      <x:c r="N184" s="2"/>
    </x:row>
    <x:row r="185" ht="22" customHeight="1">
      <x:c r="A185" s="2"/>
      <x:c r="B185" s="2"/>
      <x:c r="C185" s="7"/>
      <x:c r="D185" s="2"/>
      <x:c r="E185" s="2"/>
      <x:c r="F185" s="2"/>
      <x:c r="G185" s="2"/>
      <x:c r="H185" s="2"/>
      <x:c r="I185" s="2"/>
      <x:c r="J185" s="2"/>
      <x:c r="K185" s="2"/>
      <x:c r="L185" s="2"/>
      <x:c r="M185" s="2"/>
      <x:c r="N185" s="2"/>
    </x:row>
    <x:row r="186" ht="32" customHeight="1">
      <x:c r="A186" s="16" t="str">
        <x:v>粤AGP5619</x:v>
      </x:c>
      <x:c r="B186" s="16" t="str">
        <x:v>交投190辆4.5T冷链车</x:v>
      </x:c>
      <x:c r="C186" s="17" t="n">
        <x:v>150</x:v>
      </x:c>
      <x:c r="D186" s="16" t="str">
        <x:v>3266.80/3000.00</x:v>
      </x:c>
      <x:c r="E186" s="16" t="str">
        <x:v>1167.50/3000.00</x:v>
      </x:c>
      <x:c r="F186" s="16" t="str">
        <x:v>3176.10/3000.00</x:v>
      </x:c>
      <x:c r="G186" s="16" t="str">
        <x:v>2810.00/3000.00</x:v>
      </x:c>
      <x:c r="H186" s="16" t="str">
        <x:v>2216.70/3000.00</x:v>
      </x:c>
      <x:c r="I186" s="16" t="str">
        <x:v>2153.70/3000.00</x:v>
      </x:c>
      <x:c r="J186" s="16" t="str">
        <x:v>—</x:v>
      </x:c>
      <x:c r="K186" s="16" t="str">
        <x:v>—</x:v>
      </x:c>
      <x:c r="L186" s="16" t="str">
        <x:v>2472.80/3000.00</x:v>
      </x:c>
      <x:c r="M186" s="16" t="str">
        <x:v>2472.80/3000.00</x:v>
      </x:c>
      <x:c r="N186" s="16" t="n">
        <x:v>0</x:v>
      </x:c>
    </x:row>
    <x:row r="187" ht="22" customHeight="1">
      <x:c r="A187" s="2" t="str"/>
      <x:c r="B187" s="2" t="str">
        <x:v>本月未列入</x:v>
      </x:c>
      <x:c r="C187" s="7" t="n">
        <x:v>0</x:v>
      </x:c>
      <x:c r="D187" s="2" t="str">
        <x:v>现有条件未达到奖励资格</x:v>
      </x:c>
      <x:c r="E187" s="2"/>
      <x:c r="F187" s="2"/>
      <x:c r="G187" s="2"/>
      <x:c r="H187" s="2"/>
      <x:c r="I187" s="2"/>
      <x:c r="J187" s="2"/>
      <x:c r="K187" s="2"/>
      <x:c r="L187" s="2"/>
      <x:c r="M187" s="2"/>
      <x:c r="N187" s="2"/>
    </x:row>
    <x:row r="188" ht="22" customHeight="1">
      <x:c r="A188" s="2" t="str"/>
      <x:c r="B188" s="2" t="str">
        <x:v>结转余额</x:v>
      </x:c>
      <x:c r="C188" s="7" t="n">
        <x:v>0</x:v>
      </x:c>
      <x:c r="D188" s="2" t="str">
        <x:v>上期可用0期，本期剩余0期</x:v>
      </x:c>
      <x:c r="E188" s="2"/>
      <x:c r="F188" s="2"/>
      <x:c r="G188" s="2"/>
      <x:c r="H188" s="2"/>
      <x:c r="I188" s="2"/>
      <x:c r="J188" s="2"/>
      <x:c r="K188" s="2"/>
      <x:c r="L188" s="2"/>
      <x:c r="M188" s="2"/>
      <x:c r="N188" s="2"/>
    </x:row>
    <x:row r="189" ht="22" customHeight="1">
      <x:c r="A189" s="2"/>
      <x:c r="B189" s="2"/>
      <x:c r="C189" s="7"/>
      <x:c r="D189" s="2"/>
      <x:c r="E189" s="2"/>
      <x:c r="F189" s="2"/>
      <x:c r="G189" s="2"/>
      <x:c r="H189" s="2"/>
      <x:c r="I189" s="2"/>
      <x:c r="J189" s="2"/>
      <x:c r="K189" s="2"/>
      <x:c r="L189" s="2"/>
      <x:c r="M189" s="2"/>
      <x:c r="N189" s="2"/>
    </x:row>
    <x:row r="190" ht="32" customHeight="1">
      <x:c r="A190" s="16" t="str">
        <x:v>粤AGP5623</x:v>
      </x:c>
      <x:c r="B190" s="16" t="str">
        <x:v>羚牛136辆4.5T冷链车</x:v>
      </x:c>
      <x:c r="C190" s="17" t="n">
        <x:v>260</x:v>
      </x:c>
      <x:c r="D190" s="16" t="str">
        <x:v>—</x:v>
      </x:c>
      <x:c r="E190" s="16" t="str">
        <x:v>—</x:v>
      </x:c>
      <x:c r="F190" s="16" t="str">
        <x:v>—</x:v>
      </x:c>
      <x:c r="G190" s="16" t="str">
        <x:v>—</x:v>
      </x:c>
      <x:c r="H190" s="16" t="str">
        <x:v>—</x:v>
      </x:c>
      <x:c r="I190" s="16" t="str">
        <x:v>—</x:v>
      </x:c>
      <x:c r="J190" s="16" t="str">
        <x:v>—</x:v>
      </x:c>
      <x:c r="K190" s="16" t="str">
        <x:v>2606.60/5000.00</x:v>
      </x:c>
      <x:c r="L190" s="16" t="str">
        <x:v>1659.60/5000.00</x:v>
      </x:c>
      <x:c r="M190" s="16" t="str">
        <x:v>4266.20/10000.00</x:v>
      </x:c>
      <x:c r="N190" s="16" t="n">
        <x:v>7</x:v>
      </x:c>
    </x:row>
    <x:row r="191" ht="22" customHeight="1">
      <x:c r="A191" s="2" t="str"/>
      <x:c r="B191" s="2" t="str">
        <x:v>本月未列入</x:v>
      </x:c>
      <x:c r="C191" s="7" t="n">
        <x:v>0</x:v>
      </x:c>
      <x:c r="D191" s="2" t="str">
        <x:v>已有里程不足，待补数据后再判定</x:v>
      </x:c>
      <x:c r="E191" s="2"/>
      <x:c r="F191" s="2"/>
      <x:c r="G191" s="2"/>
      <x:c r="H191" s="2"/>
      <x:c r="I191" s="2"/>
      <x:c r="J191" s="2"/>
      <x:c r="K191" s="2"/>
      <x:c r="L191" s="2"/>
      <x:c r="M191" s="2"/>
      <x:c r="N191" s="2"/>
    </x:row>
    <x:row r="192" ht="22" customHeight="1">
      <x:c r="A192" s="2" t="str"/>
      <x:c r="B192" s="2" t="str">
        <x:v>结转余额</x:v>
      </x:c>
      <x:c r="C192" s="7" t="n">
        <x:v>0</x:v>
      </x:c>
      <x:c r="D192" s="2" t="str">
        <x:v>上期可用0期，本期剩余0期</x:v>
      </x:c>
      <x:c r="E192" s="2"/>
      <x:c r="F192" s="2"/>
      <x:c r="G192" s="2"/>
      <x:c r="H192" s="2"/>
      <x:c r="I192" s="2"/>
      <x:c r="J192" s="2"/>
      <x:c r="K192" s="2"/>
      <x:c r="L192" s="2"/>
      <x:c r="M192" s="2"/>
      <x:c r="N192" s="2"/>
    </x:row>
    <x:row r="193" ht="22" customHeight="1">
      <x:c r="A193" s="2"/>
      <x:c r="B193" s="2"/>
      <x:c r="C193" s="7"/>
      <x:c r="D193" s="2"/>
      <x:c r="E193" s="2"/>
      <x:c r="F193" s="2"/>
      <x:c r="G193" s="2"/>
      <x:c r="H193" s="2"/>
      <x:c r="I193" s="2"/>
      <x:c r="J193" s="2"/>
      <x:c r="K193" s="2"/>
      <x:c r="L193" s="2"/>
      <x:c r="M193" s="2"/>
      <x:c r="N193" s="2"/>
    </x:row>
    <x:row r="194" ht="32" customHeight="1">
      <x:c r="A194" s="16" t="str">
        <x:v>粤AGP5636</x:v>
      </x:c>
      <x:c r="B194" s="16" t="str">
        <x:v>交投190辆4.5T冷链车</x:v>
      </x:c>
      <x:c r="C194" s="17" t="n">
        <x:v>150</x:v>
      </x:c>
      <x:c r="D194" s="16" t="str">
        <x:v>2371.40/1645.16</x:v>
      </x:c>
      <x:c r="E194" s="16" t="str">
        <x:v>57.00/535.71</x:v>
      </x:c>
      <x:c r="F194" s="16" t="str">
        <x:v>785.00/1741.94</x:v>
      </x:c>
      <x:c r="G194" s="16" t="str">
        <x:v>1157.50/3000.00</x:v>
      </x:c>
      <x:c r="H194" s="16" t="str">
        <x:v>1102.50/3000.00</x:v>
      </x:c>
      <x:c r="I194" s="16" t="str">
        <x:v>206.40/400.00</x:v>
      </x:c>
      <x:c r="J194" s="16" t="str">
        <x:v>—</x:v>
      </x:c>
      <x:c r="K194" s="16" t="str">
        <x:v>—</x:v>
      </x:c>
      <x:c r="L194" s="16" t="str">
        <x:v>1481.40/1700.00</x:v>
      </x:c>
      <x:c r="M194" s="16" t="str">
        <x:v>1481.40/1700.00</x:v>
      </x:c>
      <x:c r="N194" s="16" t="n">
        <x:v>2</x:v>
      </x:c>
    </x:row>
    <x:row r="195" ht="22" customHeight="1">
      <x:c r="A195" s="2" t="str"/>
      <x:c r="B195" s="2" t="str">
        <x:v>本月未列入</x:v>
      </x:c>
      <x:c r="C195" s="7" t="n">
        <x:v>0</x:v>
      </x:c>
      <x:c r="D195" s="2" t="str">
        <x:v>已有里程不足，待补数据后再判定</x:v>
      </x:c>
      <x:c r="E195" s="2"/>
      <x:c r="F195" s="2"/>
      <x:c r="G195" s="2"/>
      <x:c r="H195" s="2"/>
      <x:c r="I195" s="2"/>
      <x:c r="J195" s="2"/>
      <x:c r="K195" s="2"/>
      <x:c r="L195" s="2"/>
      <x:c r="M195" s="2"/>
      <x:c r="N195" s="2"/>
    </x:row>
    <x:row r="196" ht="22" customHeight="1">
      <x:c r="A196" s="2" t="str"/>
      <x:c r="B196" s="2" t="str">
        <x:v>结转余额</x:v>
      </x:c>
      <x:c r="C196" s="7" t="n">
        <x:v>0</x:v>
      </x:c>
      <x:c r="D196" s="2" t="str">
        <x:v>上期可用0期，本期剩余0期</x:v>
      </x:c>
      <x:c r="E196" s="2"/>
      <x:c r="F196" s="2"/>
      <x:c r="G196" s="2"/>
      <x:c r="H196" s="2"/>
      <x:c r="I196" s="2"/>
      <x:c r="J196" s="2"/>
      <x:c r="K196" s="2"/>
      <x:c r="L196" s="2"/>
      <x:c r="M196" s="2"/>
      <x:c r="N196" s="2"/>
    </x:row>
    <x:row r="197" ht="22" customHeight="1">
      <x:c r="A197" s="2"/>
      <x:c r="B197" s="2"/>
      <x:c r="C197" s="7"/>
      <x:c r="D197" s="2"/>
      <x:c r="E197" s="2"/>
      <x:c r="F197" s="2"/>
      <x:c r="G197" s="2"/>
      <x:c r="H197" s="2"/>
      <x:c r="I197" s="2"/>
      <x:c r="J197" s="2"/>
      <x:c r="K197" s="2"/>
      <x:c r="L197" s="2"/>
      <x:c r="M197" s="2"/>
      <x:c r="N197" s="2"/>
    </x:row>
    <x:row r="198" ht="32" customHeight="1">
      <x:c r="A198" s="16" t="str">
        <x:v>粤AGP5658</x:v>
      </x:c>
      <x:c r="B198" s="16" t="str">
        <x:v>交投190辆4.5T冷链车</x:v>
      </x:c>
      <x:c r="C198" s="17" t="n">
        <x:v>150</x:v>
      </x:c>
      <x:c r="D198" s="16" t="str">
        <x:v>—</x:v>
      </x:c>
      <x:c r="E198" s="16" t="str">
        <x:v>—</x:v>
      </x:c>
      <x:c r="F198" s="16" t="str">
        <x:v>—</x:v>
      </x:c>
      <x:c r="G198" s="16" t="str">
        <x:v>—</x:v>
      </x:c>
      <x:c r="H198" s="16" t="str">
        <x:v>—</x:v>
      </x:c>
      <x:c r="I198" s="16" t="str">
        <x:v>—</x:v>
      </x:c>
      <x:c r="J198" s="16" t="str">
        <x:v>—</x:v>
      </x:c>
      <x:c r="K198" s="16" t="str">
        <x:v>—</x:v>
      </x:c>
      <x:c r="L198" s="16" t="str">
        <x:v>1013.90/1400.00</x:v>
      </x:c>
      <x:c r="M198" s="16" t="str">
        <x:v>1013.90/1400.00</x:v>
      </x:c>
      <x:c r="N198" s="16" t="n">
        <x:v>0</x:v>
      </x:c>
    </x:row>
    <x:row r="199" ht="22" customHeight="1">
      <x:c r="A199" s="2" t="str"/>
      <x:c r="B199" s="2" t="str">
        <x:v>本月未列入</x:v>
      </x:c>
      <x:c r="C199" s="7" t="n">
        <x:v>0</x:v>
      </x:c>
      <x:c r="D199" s="2" t="str">
        <x:v>现有条件未达到奖励资格</x:v>
      </x:c>
      <x:c r="E199" s="2"/>
      <x:c r="F199" s="2"/>
      <x:c r="G199" s="2"/>
      <x:c r="H199" s="2"/>
      <x:c r="I199" s="2"/>
      <x:c r="J199" s="2"/>
      <x:c r="K199" s="2"/>
      <x:c r="L199" s="2"/>
      <x:c r="M199" s="2"/>
      <x:c r="N199" s="2"/>
    </x:row>
    <x:row r="200" ht="22" customHeight="1">
      <x:c r="A200" s="2" t="str"/>
      <x:c r="B200" s="2" t="str">
        <x:v>结转余额</x:v>
      </x:c>
      <x:c r="C200" s="7" t="n">
        <x:v>0</x:v>
      </x:c>
      <x:c r="D200" s="2" t="str">
        <x:v>上期可用0期，本期剩余0期</x:v>
      </x:c>
      <x:c r="E200" s="2"/>
      <x:c r="F200" s="2"/>
      <x:c r="G200" s="2"/>
      <x:c r="H200" s="2"/>
      <x:c r="I200" s="2"/>
      <x:c r="J200" s="2"/>
      <x:c r="K200" s="2"/>
      <x:c r="L200" s="2"/>
      <x:c r="M200" s="2"/>
      <x:c r="N200" s="2"/>
    </x:row>
    <x:row r="201" ht="22" customHeight="1">
      <x:c r="A201" s="2"/>
      <x:c r="B201" s="2"/>
      <x:c r="C201" s="7"/>
      <x:c r="D201" s="2"/>
      <x:c r="E201" s="2"/>
      <x:c r="F201" s="2"/>
      <x:c r="G201" s="2"/>
      <x:c r="H201" s="2"/>
      <x:c r="I201" s="2"/>
      <x:c r="J201" s="2"/>
      <x:c r="K201" s="2"/>
      <x:c r="L201" s="2"/>
      <x:c r="M201" s="2"/>
      <x:c r="N201" s="2"/>
    </x:row>
    <x:row r="202" ht="32" customHeight="1">
      <x:c r="A202" s="16" t="str">
        <x:v>粤AGP5685</x:v>
      </x:c>
      <x:c r="B202" s="16" t="str">
        <x:v>交投190辆4.5T冷链车</x:v>
      </x:c>
      <x:c r="C202" s="17" t="n">
        <x:v>150</x:v>
      </x:c>
      <x:c r="D202" s="16" t="str">
        <x:v>—</x:v>
      </x:c>
      <x:c r="E202" s="16" t="str">
        <x:v>—</x:v>
      </x:c>
      <x:c r="F202" s="16" t="str">
        <x:v>—</x:v>
      </x:c>
      <x:c r="G202" s="16" t="str">
        <x:v>—</x:v>
      </x:c>
      <x:c r="H202" s="16" t="str">
        <x:v>—</x:v>
      </x:c>
      <x:c r="I202" s="16" t="str">
        <x:v>—</x:v>
      </x:c>
      <x:c r="J202" s="16" t="str">
        <x:v>—</x:v>
      </x:c>
      <x:c r="K202" s="16" t="str">
        <x:v>—</x:v>
      </x:c>
      <x:c r="L202" s="16" t="str">
        <x:v>7111.40/3000.00</x:v>
      </x:c>
      <x:c r="M202" s="16" t="str">
        <x:v>7111.40/3000.00</x:v>
      </x:c>
      <x:c r="N202" s="16" t="n">
        <x:v>0</x:v>
      </x:c>
    </x:row>
    <x:row r="203" ht="22" customHeight="1">
      <x:c r="A203" s="2" t="str"/>
      <x:c r="B203" s="2" t="str">
        <x:v>当月</x:v>
      </x:c>
      <x:c r="C203" s="7" t="n">
        <x:f>'9月奖金发放记录'!J27</x:f>
        <x:v>150</x:v>
      </x:c>
      <x:c r="D203" s="2" t="str">
        <x:v>数据齐全</x:v>
      </x:c>
      <x:c r="E203" s="2"/>
      <x:c r="F203" s="2"/>
      <x:c r="G203" s="2"/>
      <x:c r="H203" s="2"/>
      <x:c r="I203" s="2"/>
      <x:c r="J203" s="2"/>
      <x:c r="K203" s="2"/>
      <x:c r="L203" s="2"/>
      <x:c r="M203" s="2"/>
      <x:c r="N203" s="2"/>
    </x:row>
    <x:row r="204" ht="22" customHeight="1">
      <x:c r="A204" s="2" t="str"/>
      <x:c r="B204" s="2" t="str">
        <x:v>结转余额</x:v>
      </x:c>
      <x:c r="C204" s="7" t="n">
        <x:v>1</x:v>
      </x:c>
      <x:c r="D204" s="2" t="str">
        <x:v>上期可用0期，本期剩余1期</x:v>
      </x:c>
      <x:c r="E204" s="2"/>
      <x:c r="F204" s="2"/>
      <x:c r="G204" s="2"/>
      <x:c r="H204" s="2"/>
      <x:c r="I204" s="2"/>
      <x:c r="J204" s="2"/>
      <x:c r="K204" s="2"/>
      <x:c r="L204" s="2"/>
      <x:c r="M204" s="2"/>
      <x:c r="N204" s="2"/>
    </x:row>
    <x:row r="205" ht="22" customHeight="1">
      <x:c r="A205" s="2"/>
      <x:c r="B205" s="2"/>
      <x:c r="C205" s="7"/>
      <x:c r="D205" s="2"/>
      <x:c r="E205" s="2"/>
      <x:c r="F205" s="2"/>
      <x:c r="G205" s="2"/>
      <x:c r="H205" s="2"/>
      <x:c r="I205" s="2"/>
      <x:c r="J205" s="2"/>
      <x:c r="K205" s="2"/>
      <x:c r="L205" s="2"/>
      <x:c r="M205" s="2"/>
      <x:c r="N205" s="2"/>
    </x:row>
    <x:row r="206" ht="32" customHeight="1">
      <x:c r="A206" s="16" t="str">
        <x:v>粤AGP5708</x:v>
      </x:c>
      <x:c r="B206" s="16" t="str">
        <x:v>交投190辆4.5T冷链车</x:v>
      </x:c>
      <x:c r="C206" s="17" t="n">
        <x:v>150</x:v>
      </x:c>
      <x:c r="D206" s="16" t="str">
        <x:v>2893.20/3000.00</x:v>
      </x:c>
      <x:c r="E206" s="16" t="str">
        <x:v>313.10/3000.00</x:v>
      </x:c>
      <x:c r="F206" s="16" t="str">
        <x:v>2762.30/3000.00</x:v>
      </x:c>
      <x:c r="G206" s="16" t="str">
        <x:v>3011.50/3000.00</x:v>
      </x:c>
      <x:c r="H206" s="16" t="str">
        <x:v>5375.40/3000.00</x:v>
      </x:c>
      <x:c r="I206" s="16" t="str">
        <x:v>4854.30/3000.00</x:v>
      </x:c>
      <x:c r="J206" s="16" t="str">
        <x:v>711.80/967.74</x:v>
      </x:c>
      <x:c r="K206" s="16" t="str">
        <x:v>138.30/677.42</x:v>
      </x:c>
      <x:c r="L206" s="16" t="str">
        <x:v>1069.40/3000.00</x:v>
      </x:c>
      <x:c r="M206" s="16" t="str">
        <x:v>21129.30/22645.16</x:v>
      </x:c>
      <x:c r="N206" s="16" t="n">
        <x:v>6</x:v>
      </x:c>
    </x:row>
    <x:row r="207" ht="22" customHeight="1">
      <x:c r="A207" s="2" t="str"/>
      <x:c r="B207" s="2" t="str">
        <x:v>本月未列入</x:v>
      </x:c>
      <x:c r="C207" s="7" t="n">
        <x:v>0</x:v>
      </x:c>
      <x:c r="D207" s="2" t="str">
        <x:v>已有里程不足，待补数据后再判定</x:v>
      </x:c>
      <x:c r="E207" s="2"/>
      <x:c r="F207" s="2"/>
      <x:c r="G207" s="2"/>
      <x:c r="H207" s="2"/>
      <x:c r="I207" s="2"/>
      <x:c r="J207" s="2"/>
      <x:c r="K207" s="2"/>
      <x:c r="L207" s="2"/>
      <x:c r="M207" s="2"/>
      <x:c r="N207" s="2"/>
    </x:row>
    <x:row r="208" ht="22" customHeight="1">
      <x:c r="A208" s="2" t="str"/>
      <x:c r="B208" s="2" t="str">
        <x:v>结转余额</x:v>
      </x:c>
      <x:c r="C208" s="7" t="n">
        <x:v>0</x:v>
      </x:c>
      <x:c r="D208" s="2" t="str">
        <x:v>上期可用0期，本期剩余0期</x:v>
      </x:c>
      <x:c r="E208" s="2"/>
      <x:c r="F208" s="2"/>
      <x:c r="G208" s="2"/>
      <x:c r="H208" s="2"/>
      <x:c r="I208" s="2"/>
      <x:c r="J208" s="2"/>
      <x:c r="K208" s="2"/>
      <x:c r="L208" s="2"/>
      <x:c r="M208" s="2"/>
      <x:c r="N208" s="2"/>
    </x:row>
    <x:row r="209" ht="22" customHeight="1">
      <x:c r="A209" s="2"/>
      <x:c r="B209" s="2"/>
      <x:c r="C209" s="7"/>
      <x:c r="D209" s="2"/>
      <x:c r="E209" s="2"/>
      <x:c r="F209" s="2"/>
      <x:c r="G209" s="2"/>
      <x:c r="H209" s="2"/>
      <x:c r="I209" s="2"/>
      <x:c r="J209" s="2"/>
      <x:c r="K209" s="2"/>
      <x:c r="L209" s="2"/>
      <x:c r="M209" s="2"/>
      <x:c r="N209" s="2"/>
    </x:row>
    <x:row r="210" ht="32" customHeight="1">
      <x:c r="A210" s="16" t="str">
        <x:v>粤AGP5718</x:v>
      </x:c>
      <x:c r="B210" s="16" t="str">
        <x:v>交投190辆4.5T冷链车</x:v>
      </x:c>
      <x:c r="C210" s="17" t="n">
        <x:v>150</x:v>
      </x:c>
      <x:c r="D210" s="16" t="str">
        <x:v>—</x:v>
      </x:c>
      <x:c r="E210" s="16" t="str">
        <x:v>—</x:v>
      </x:c>
      <x:c r="F210" s="16" t="str">
        <x:v>—</x:v>
      </x:c>
      <x:c r="G210" s="16" t="str">
        <x:v>—</x:v>
      </x:c>
      <x:c r="H210" s="16" t="str">
        <x:v>—</x:v>
      </x:c>
      <x:c r="I210" s="16" t="str">
        <x:v>—</x:v>
      </x:c>
      <x:c r="J210" s="16" t="str">
        <x:v>—</x:v>
      </x:c>
      <x:c r="K210" s="16" t="str">
        <x:v>83.20/387.10</x:v>
      </x:c>
      <x:c r="L210" s="16" t="str">
        <x:v>1288.30/1600.00</x:v>
      </x:c>
      <x:c r="M210" s="16" t="str">
        <x:v>1371.50/1987.10</x:v>
      </x:c>
      <x:c r="N210" s="16" t="n">
        <x:v>0</x:v>
      </x:c>
    </x:row>
    <x:row r="211" ht="22" customHeight="1">
      <x:c r="A211" s="2" t="str"/>
      <x:c r="B211" s="2" t="str">
        <x:v>本月未列入</x:v>
      </x:c>
      <x:c r="C211" s="7" t="n">
        <x:v>0</x:v>
      </x:c>
      <x:c r="D211" s="2" t="str">
        <x:v>现有条件未达到奖励资格</x:v>
      </x:c>
      <x:c r="E211" s="2"/>
      <x:c r="F211" s="2"/>
      <x:c r="G211" s="2"/>
      <x:c r="H211" s="2"/>
      <x:c r="I211" s="2"/>
      <x:c r="J211" s="2"/>
      <x:c r="K211" s="2"/>
      <x:c r="L211" s="2"/>
      <x:c r="M211" s="2"/>
      <x:c r="N211" s="2"/>
    </x:row>
    <x:row r="212" ht="22" customHeight="1">
      <x:c r="A212" s="2" t="str"/>
      <x:c r="B212" s="2" t="str">
        <x:v>结转余额</x:v>
      </x:c>
      <x:c r="C212" s="7" t="n">
        <x:v>0</x:v>
      </x:c>
      <x:c r="D212" s="2" t="str">
        <x:v>上期可用0期，本期剩余0期</x:v>
      </x:c>
      <x:c r="E212" s="2"/>
      <x:c r="F212" s="2"/>
      <x:c r="G212" s="2"/>
      <x:c r="H212" s="2"/>
      <x:c r="I212" s="2"/>
      <x:c r="J212" s="2"/>
      <x:c r="K212" s="2"/>
      <x:c r="L212" s="2"/>
      <x:c r="M212" s="2"/>
      <x:c r="N212" s="2"/>
    </x:row>
    <x:row r="213" ht="22" customHeight="1">
      <x:c r="A213" s="2"/>
      <x:c r="B213" s="2"/>
      <x:c r="C213" s="7"/>
      <x:c r="D213" s="2"/>
      <x:c r="E213" s="2"/>
      <x:c r="F213" s="2"/>
      <x:c r="G213" s="2"/>
      <x:c r="H213" s="2"/>
      <x:c r="I213" s="2"/>
      <x:c r="J213" s="2"/>
      <x:c r="K213" s="2"/>
      <x:c r="L213" s="2"/>
      <x:c r="M213" s="2"/>
      <x:c r="N213" s="2"/>
    </x:row>
    <x:row r="214" ht="32" customHeight="1">
      <x:c r="A214" s="16" t="str">
        <x:v>粤AGP5766</x:v>
      </x:c>
      <x:c r="B214" s="16" t="str">
        <x:v>交投190辆4.5T冷链车</x:v>
      </x:c>
      <x:c r="C214" s="17" t="n">
        <x:v>150</x:v>
      </x:c>
      <x:c r="D214" s="16" t="str">
        <x:v>3276.70/3000.00</x:v>
      </x:c>
      <x:c r="E214" s="16" t="str">
        <x:v>1700.10/3000.00</x:v>
      </x:c>
      <x:c r="F214" s="16" t="str">
        <x:v>3935.90/3000.00</x:v>
      </x:c>
      <x:c r="G214" s="16" t="str">
        <x:v>5329.70/3000.00</x:v>
      </x:c>
      <x:c r="H214" s="16" t="str">
        <x:v>5045.20/3000.00</x:v>
      </x:c>
      <x:c r="I214" s="16" t="str">
        <x:v>5092.60/3000.00</x:v>
      </x:c>
      <x:c r="J214" s="16" t="str">
        <x:v>4520.90/3000.00</x:v>
      </x:c>
      <x:c r="K214" s="16" t="str">
        <x:v>4914.30/3000.00</x:v>
      </x:c>
      <x:c r="L214" s="16" t="str">
        <x:v>4045.60/3000.00</x:v>
      </x:c>
      <x:c r="M214" s="16" t="str">
        <x:v>37861.00/27000.00</x:v>
      </x:c>
      <x:c r="N214" s="16" t="n">
        <x:v>0</x:v>
      </x:c>
    </x:row>
    <x:row r="215" ht="22" customHeight="1">
      <x:c r="A215" s="2" t="str"/>
      <x:c r="B215" s="2" t="str">
        <x:v>结转</x:v>
      </x:c>
      <x:c r="C215" s="7" t="n">
        <x:f>'9月奖金发放记录'!J74</x:f>
        <x:v>150</x:v>
      </x:c>
      <x:c r="D215" s="2" t="str">
        <x:v>数据齐全</x:v>
      </x:c>
      <x:c r="E215" s="2"/>
      <x:c r="F215" s="2"/>
      <x:c r="G215" s="2"/>
      <x:c r="H215" s="2"/>
      <x:c r="I215" s="2"/>
      <x:c r="J215" s="2"/>
      <x:c r="K215" s="2"/>
      <x:c r="L215" s="2"/>
      <x:c r="M215" s="2"/>
      <x:c r="N215" s="2"/>
    </x:row>
    <x:row r="216" ht="22" customHeight="1">
      <x:c r="A216" s="2" t="str"/>
      <x:c r="B216" s="2" t="str">
        <x:v>结转余额</x:v>
      </x:c>
      <x:c r="C216" s="7" t="n">
        <x:v>0</x:v>
      </x:c>
      <x:c r="D216" s="2" t="str">
        <x:v>上期可用1期，本期剩余0期</x:v>
      </x:c>
      <x:c r="E216" s="2"/>
      <x:c r="F216" s="2"/>
      <x:c r="G216" s="2"/>
      <x:c r="H216" s="2"/>
      <x:c r="I216" s="2"/>
      <x:c r="J216" s="2"/>
      <x:c r="K216" s="2"/>
      <x:c r="L216" s="2"/>
      <x:c r="M216" s="2"/>
      <x:c r="N216" s="2"/>
    </x:row>
    <x:row r="217" ht="22" customHeight="1">
      <x:c r="A217" s="2"/>
      <x:c r="B217" s="2"/>
      <x:c r="C217" s="7"/>
      <x:c r="D217" s="2"/>
      <x:c r="E217" s="2"/>
      <x:c r="F217" s="2"/>
      <x:c r="G217" s="2"/>
      <x:c r="H217" s="2"/>
      <x:c r="I217" s="2"/>
      <x:c r="J217" s="2"/>
      <x:c r="K217" s="2"/>
      <x:c r="L217" s="2"/>
      <x:c r="M217" s="2"/>
      <x:c r="N217" s="2"/>
    </x:row>
    <x:row r="218" ht="32" customHeight="1">
      <x:c r="A218" s="16" t="str">
        <x:v>粤AGP6637</x:v>
      </x:c>
      <x:c r="B218" s="16" t="str">
        <x:v>交投190辆4.5T冷链车</x:v>
      </x:c>
      <x:c r="C218" s="17" t="n">
        <x:v>150</x:v>
      </x:c>
      <x:c r="D218" s="16" t="str">
        <x:v>1860.50/3000.00</x:v>
      </x:c>
      <x:c r="E218" s="16" t="str">
        <x:v>734.70/3000.00</x:v>
      </x:c>
      <x:c r="F218" s="16" t="str">
        <x:v>2273.00/3000.00</x:v>
      </x:c>
      <x:c r="G218" s="16" t="str">
        <x:v>2156.00/3000.00</x:v>
      </x:c>
      <x:c r="H218" s="16" t="str">
        <x:v>2347.60/3000.00</x:v>
      </x:c>
      <x:c r="I218" s="16" t="str">
        <x:v>2329.60/3000.00</x:v>
      </x:c>
      <x:c r="J218" s="16" t="str">
        <x:v>410.30/967.74</x:v>
      </x:c>
      <x:c r="K218" s="16" t="str">
        <x:v>345.50/677.42</x:v>
      </x:c>
      <x:c r="L218" s="16" t="str">
        <x:v>2151.10/3000.00</x:v>
      </x:c>
      <x:c r="M218" s="16" t="str">
        <x:v>14608.30/22645.16</x:v>
      </x:c>
      <x:c r="N218" s="16" t="n">
        <x:v>4</x:v>
      </x:c>
    </x:row>
    <x:row r="219" ht="22" customHeight="1">
      <x:c r="A219" s="2" t="str"/>
      <x:c r="B219" s="2" t="str">
        <x:v>本月未列入</x:v>
      </x:c>
      <x:c r="C219" s="7" t="n">
        <x:v>0</x:v>
      </x:c>
      <x:c r="D219" s="2" t="str">
        <x:v>已有里程不足，待补数据后再判定</x:v>
      </x:c>
      <x:c r="E219" s="2"/>
      <x:c r="F219" s="2"/>
      <x:c r="G219" s="2"/>
      <x:c r="H219" s="2"/>
      <x:c r="I219" s="2"/>
      <x:c r="J219" s="2"/>
      <x:c r="K219" s="2"/>
      <x:c r="L219" s="2"/>
      <x:c r="M219" s="2"/>
      <x:c r="N219" s="2"/>
    </x:row>
    <x:row r="220" ht="22" customHeight="1">
      <x:c r="A220" s="2" t="str"/>
      <x:c r="B220" s="2" t="str">
        <x:v>结转余额</x:v>
      </x:c>
      <x:c r="C220" s="7" t="n">
        <x:v>0</x:v>
      </x:c>
      <x:c r="D220" s="2" t="str">
        <x:v>上期可用0期，本期剩余0期</x:v>
      </x:c>
      <x:c r="E220" s="2"/>
      <x:c r="F220" s="2"/>
      <x:c r="G220" s="2"/>
      <x:c r="H220" s="2"/>
      <x:c r="I220" s="2"/>
      <x:c r="J220" s="2"/>
      <x:c r="K220" s="2"/>
      <x:c r="L220" s="2"/>
      <x:c r="M220" s="2"/>
      <x:c r="N220" s="2"/>
    </x:row>
    <x:row r="221" ht="22" customHeight="1">
      <x:c r="A221" s="2"/>
      <x:c r="B221" s="2"/>
      <x:c r="C221" s="7"/>
      <x:c r="D221" s="2"/>
      <x:c r="E221" s="2"/>
      <x:c r="F221" s="2"/>
      <x:c r="G221" s="2"/>
      <x:c r="H221" s="2"/>
      <x:c r="I221" s="2"/>
      <x:c r="J221" s="2"/>
      <x:c r="K221" s="2"/>
      <x:c r="L221" s="2"/>
      <x:c r="M221" s="2"/>
      <x:c r="N221" s="2"/>
    </x:row>
    <x:row r="222" ht="32" customHeight="1">
      <x:c r="A222" s="16" t="str">
        <x:v>粤AGP6675</x:v>
      </x:c>
      <x:c r="B222" s="16" t="str">
        <x:v>交投190辆4.5T冷链车</x:v>
      </x:c>
      <x:c r="C222" s="17" t="n">
        <x:v>150</x:v>
      </x:c>
      <x:c r="D222" s="16" t="str">
        <x:v>—</x:v>
      </x:c>
      <x:c r="E222" s="16" t="str">
        <x:v>—</x:v>
      </x:c>
      <x:c r="F222" s="16" t="str">
        <x:v>—</x:v>
      </x:c>
      <x:c r="G222" s="16" t="str">
        <x:v>—</x:v>
      </x:c>
      <x:c r="H222" s="16" t="str">
        <x:v>—</x:v>
      </x:c>
      <x:c r="I222" s="16" t="str">
        <x:v>—</x:v>
      </x:c>
      <x:c r="J222" s="16" t="str">
        <x:v>27.00/193.55</x:v>
      </x:c>
      <x:c r="K222" s="16" t="str">
        <x:v>684.00/3000.00</x:v>
      </x:c>
      <x:c r="L222" s="16" t="str">
        <x:v>313.00/100.00</x:v>
      </x:c>
      <x:c r="M222" s="16" t="str">
        <x:v>1024.00/3293.55</x:v>
      </x:c>
      <x:c r="N222" s="16" t="n">
        <x:v>0</x:v>
      </x:c>
    </x:row>
    <x:row r="223" ht="22" customHeight="1">
      <x:c r="A223" s="2" t="str"/>
      <x:c r="B223" s="2" t="str">
        <x:v>当月</x:v>
      </x:c>
      <x:c r="C223" s="7" t="n">
        <x:f>'9月奖金发放记录'!J28</x:f>
        <x:v>5</x:v>
      </x:c>
      <x:c r="D223" s="2" t="str">
        <x:v>数据齐全</x:v>
      </x:c>
      <x:c r="E223" s="2"/>
      <x:c r="F223" s="2"/>
      <x:c r="G223" s="2"/>
      <x:c r="H223" s="2"/>
      <x:c r="I223" s="2"/>
      <x:c r="J223" s="2"/>
      <x:c r="K223" s="2"/>
      <x:c r="L223" s="2"/>
      <x:c r="M223" s="2"/>
      <x:c r="N223" s="2"/>
    </x:row>
    <x:row r="224" ht="22" customHeight="1">
      <x:c r="A224" s="2" t="str"/>
      <x:c r="B224" s="2" t="str">
        <x:v>结转余额</x:v>
      </x:c>
      <x:c r="C224" s="7" t="n">
        <x:v>0</x:v>
      </x:c>
      <x:c r="D224" s="2" t="str">
        <x:v>上期可用0期，本期剩余0期</x:v>
      </x:c>
      <x:c r="E224" s="2"/>
      <x:c r="F224" s="2"/>
      <x:c r="G224" s="2"/>
      <x:c r="H224" s="2"/>
      <x:c r="I224" s="2"/>
      <x:c r="J224" s="2"/>
      <x:c r="K224" s="2"/>
      <x:c r="L224" s="2"/>
      <x:c r="M224" s="2"/>
      <x:c r="N224" s="2"/>
    </x:row>
    <x:row r="225" ht="22" customHeight="1">
      <x:c r="A225" s="2"/>
      <x:c r="B225" s="2"/>
      <x:c r="C225" s="7"/>
      <x:c r="D225" s="2"/>
      <x:c r="E225" s="2"/>
      <x:c r="F225" s="2"/>
      <x:c r="G225" s="2"/>
      <x:c r="H225" s="2"/>
      <x:c r="I225" s="2"/>
      <x:c r="J225" s="2"/>
      <x:c r="K225" s="2"/>
      <x:c r="L225" s="2"/>
      <x:c r="M225" s="2"/>
      <x:c r="N225" s="2"/>
    </x:row>
    <x:row r="226" ht="32" customHeight="1">
      <x:c r="A226" s="16" t="str">
        <x:v>粤AGP7016</x:v>
      </x:c>
      <x:c r="B226" s="16" t="str">
        <x:v>羚牛136辆4.5T冷链车</x:v>
      </x:c>
      <x:c r="C226" s="17" t="n">
        <x:v>260</x:v>
      </x:c>
      <x:c r="D226" s="16" t="str">
        <x:v>—</x:v>
      </x:c>
      <x:c r="E226" s="16" t="str">
        <x:v>—</x:v>
      </x:c>
      <x:c r="F226" s="16" t="str">
        <x:v>—</x:v>
      </x:c>
      <x:c r="G226" s="16" t="str">
        <x:v>—</x:v>
      </x:c>
      <x:c r="H226" s="16" t="str">
        <x:v>1020.30/2419.35</x:v>
      </x:c>
      <x:c r="I226" s="16" t="str">
        <x:v>2578.10/5000.00</x:v>
      </x:c>
      <x:c r="J226" s="16" t="str">
        <x:v>2213.20/5000.00</x:v>
      </x:c>
      <x:c r="K226" s="16" t="str">
        <x:v>1925.04/5000.00</x:v>
      </x:c>
      <x:c r="L226" s="16" t="str">
        <x:v>2615.15/5000.00</x:v>
      </x:c>
      <x:c r="M226" s="16" t="str">
        <x:v>10351.79/22419.35</x:v>
      </x:c>
      <x:c r="N226" s="16" t="n">
        <x:v>0</x:v>
      </x:c>
    </x:row>
    <x:row r="227" ht="22" customHeight="1">
      <x:c r="A227" s="2" t="str"/>
      <x:c r="B227" s="2" t="str">
        <x:v>本月未列入</x:v>
      </x:c>
      <x:c r="C227" s="7" t="n">
        <x:v>0</x:v>
      </x:c>
      <x:c r="D227" s="2" t="str">
        <x:v>现有条件未达到奖励资格</x:v>
      </x:c>
      <x:c r="E227" s="2"/>
      <x:c r="F227" s="2"/>
      <x:c r="G227" s="2"/>
      <x:c r="H227" s="2"/>
      <x:c r="I227" s="2"/>
      <x:c r="J227" s="2"/>
      <x:c r="K227" s="2"/>
      <x:c r="L227" s="2"/>
      <x:c r="M227" s="2"/>
      <x:c r="N227" s="2"/>
    </x:row>
    <x:row r="228" ht="22" customHeight="1">
      <x:c r="A228" s="2" t="str"/>
      <x:c r="B228" s="2" t="str">
        <x:v>结转余额</x:v>
      </x:c>
      <x:c r="C228" s="7" t="n">
        <x:v>0</x:v>
      </x:c>
      <x:c r="D228" s="2" t="str">
        <x:v>上期可用0期，本期剩余0期</x:v>
      </x:c>
      <x:c r="E228" s="2"/>
      <x:c r="F228" s="2"/>
      <x:c r="G228" s="2"/>
      <x:c r="H228" s="2"/>
      <x:c r="I228" s="2"/>
      <x:c r="J228" s="2"/>
      <x:c r="K228" s="2"/>
      <x:c r="L228" s="2"/>
      <x:c r="M228" s="2"/>
      <x:c r="N228" s="2"/>
    </x:row>
    <x:row r="229" ht="22" customHeight="1">
      <x:c r="A229" s="2"/>
      <x:c r="B229" s="2"/>
      <x:c r="C229" s="7"/>
      <x:c r="D229" s="2"/>
      <x:c r="E229" s="2"/>
      <x:c r="F229" s="2"/>
      <x:c r="G229" s="2"/>
      <x:c r="H229" s="2"/>
      <x:c r="I229" s="2"/>
      <x:c r="J229" s="2"/>
      <x:c r="K229" s="2"/>
      <x:c r="L229" s="2"/>
      <x:c r="M229" s="2"/>
      <x:c r="N229" s="2"/>
    </x:row>
    <x:row r="230" ht="32" customHeight="1">
      <x:c r="A230" s="16" t="str">
        <x:v>粤AGP7022</x:v>
      </x:c>
      <x:c r="B230" s="16" t="str">
        <x:v>羚牛136辆4.5T冷链车</x:v>
      </x:c>
      <x:c r="C230" s="17" t="n">
        <x:v>260</x:v>
      </x:c>
      <x:c r="D230" s="16" t="str">
        <x:v>798.90/5000.00</x:v>
      </x:c>
      <x:c r="E230" s="16" t="str">
        <x:v>0.00/5000.00</x:v>
      </x:c>
      <x:c r="F230" s="16" t="str">
        <x:v>984.30/5000.00</x:v>
      </x:c>
      <x:c r="G230" s="16" t="str">
        <x:v>1633.60/5000.00</x:v>
      </x:c>
      <x:c r="H230" s="16" t="str">
        <x:v>327.90/1612.90</x:v>
      </x:c>
      <x:c r="I230" s="16" t="str">
        <x:v>3736.00/3500.00</x:v>
      </x:c>
      <x:c r="J230" s="16" t="str">
        <x:v>3090.60/5000.00</x:v>
      </x:c>
      <x:c r="K230" s="16" t="str">
        <x:v>1454.30/5000.00</x:v>
      </x:c>
      <x:c r="L230" s="16" t="str">
        <x:v>2911.00/5000.00</x:v>
      </x:c>
      <x:c r="M230" s="16" t="str">
        <x:v>14936.60/40112.90</x:v>
      </x:c>
      <x:c r="N230" s="16" t="n">
        <x:v>2</x:v>
      </x:c>
    </x:row>
    <x:row r="231" ht="22" customHeight="1">
      <x:c r="A231" s="2" t="str"/>
      <x:c r="B231" s="2" t="str">
        <x:v>本月未列入</x:v>
      </x:c>
      <x:c r="C231" s="7" t="n">
        <x:v>0</x:v>
      </x:c>
      <x:c r="D231" s="2" t="str">
        <x:v>已有里程不足，待补数据后再判定</x:v>
      </x:c>
      <x:c r="E231" s="2"/>
      <x:c r="F231" s="2"/>
      <x:c r="G231" s="2"/>
      <x:c r="H231" s="2"/>
      <x:c r="I231" s="2"/>
      <x:c r="J231" s="2"/>
      <x:c r="K231" s="2"/>
      <x:c r="L231" s="2"/>
      <x:c r="M231" s="2"/>
      <x:c r="N231" s="2"/>
    </x:row>
    <x:row r="232" ht="22" customHeight="1">
      <x:c r="A232" s="2" t="str"/>
      <x:c r="B232" s="2" t="str">
        <x:v>结转余额</x:v>
      </x:c>
      <x:c r="C232" s="7" t="n">
        <x:v>0</x:v>
      </x:c>
      <x:c r="D232" s="2" t="str">
        <x:v>上期可用0期，本期剩余0期</x:v>
      </x:c>
      <x:c r="E232" s="2"/>
      <x:c r="F232" s="2"/>
      <x:c r="G232" s="2"/>
      <x:c r="H232" s="2"/>
      <x:c r="I232" s="2"/>
      <x:c r="J232" s="2"/>
      <x:c r="K232" s="2"/>
      <x:c r="L232" s="2"/>
      <x:c r="M232" s="2"/>
      <x:c r="N232" s="2"/>
    </x:row>
    <x:row r="233" ht="22" customHeight="1">
      <x:c r="A233" s="2"/>
      <x:c r="B233" s="2"/>
      <x:c r="C233" s="7"/>
      <x:c r="D233" s="2"/>
      <x:c r="E233" s="2"/>
      <x:c r="F233" s="2"/>
      <x:c r="G233" s="2"/>
      <x:c r="H233" s="2"/>
      <x:c r="I233" s="2"/>
      <x:c r="J233" s="2"/>
      <x:c r="K233" s="2"/>
      <x:c r="L233" s="2"/>
      <x:c r="M233" s="2"/>
      <x:c r="N233" s="2"/>
    </x:row>
    <x:row r="234" ht="32" customHeight="1">
      <x:c r="A234" s="16" t="str">
        <x:v>粤AGP7068</x:v>
      </x:c>
      <x:c r="B234" s="16" t="str">
        <x:v>交投190辆4.5T冷链车</x:v>
      </x:c>
      <x:c r="C234" s="17" t="n">
        <x:v>150</x:v>
      </x:c>
      <x:c r="D234" s="16" t="str">
        <x:v>1467.00/3000.00</x:v>
      </x:c>
      <x:c r="E234" s="16" t="str">
        <x:v>0.20/3000.00</x:v>
      </x:c>
      <x:c r="F234" s="16" t="str">
        <x:v>1347.90/3000.00</x:v>
      </x:c>
      <x:c r="G234" s="16" t="str">
        <x:v>1189.30/3000.00</x:v>
      </x:c>
      <x:c r="H234" s="16" t="str">
        <x:v>1460.50/3000.00</x:v>
      </x:c>
      <x:c r="I234" s="16" t="str">
        <x:v>1486.00/3000.00</x:v>
      </x:c>
      <x:c r="J234" s="16" t="str">
        <x:v>—</x:v>
      </x:c>
      <x:c r="K234" s="16" t="str">
        <x:v>—</x:v>
      </x:c>
      <x:c r="L234" s="16" t="str">
        <x:v>3482.30/3000.00</x:v>
      </x:c>
      <x:c r="M234" s="16" t="str">
        <x:v>3482.30/3000.00</x:v>
      </x:c>
      <x:c r="N234" s="16" t="n">
        <x:v>0</x:v>
      </x:c>
    </x:row>
    <x:row r="235" ht="22" customHeight="1">
      <x:c r="A235" s="2" t="str"/>
      <x:c r="B235" s="2" t="str">
        <x:v>当月</x:v>
      </x:c>
      <x:c r="C235" s="7" t="n">
        <x:f>'9月奖金发放记录'!J29</x:f>
        <x:v>150</x:v>
      </x:c>
      <x:c r="D235" s="2" t="str">
        <x:v>数据齐全</x:v>
      </x:c>
      <x:c r="E235" s="2"/>
      <x:c r="F235" s="2"/>
      <x:c r="G235" s="2"/>
      <x:c r="H235" s="2"/>
      <x:c r="I235" s="2"/>
      <x:c r="J235" s="2"/>
      <x:c r="K235" s="2"/>
      <x:c r="L235" s="2"/>
      <x:c r="M235" s="2"/>
      <x:c r="N235" s="2"/>
    </x:row>
    <x:row r="236" ht="22" customHeight="1">
      <x:c r="A236" s="2" t="str"/>
      <x:c r="B236" s="2" t="str">
        <x:v>补发1月</x:v>
      </x:c>
      <x:c r="C236" s="7" t="n">
        <x:f>'9月奖金发放记录'!J132</x:f>
        <x:v>150</x:v>
      </x:c>
      <x:c r="D236" s="2" t="str">
        <x:v>数据齐全</x:v>
      </x:c>
      <x:c r="E236" s="2"/>
      <x:c r="F236" s="2"/>
      <x:c r="G236" s="2"/>
      <x:c r="H236" s="2"/>
      <x:c r="I236" s="2"/>
      <x:c r="J236" s="2"/>
      <x:c r="K236" s="2"/>
      <x:c r="L236" s="2"/>
      <x:c r="M236" s="2"/>
      <x:c r="N236" s="2"/>
    </x:row>
    <x:row r="237" ht="22" customHeight="1">
      <x:c r="A237" s="2" t="str"/>
      <x:c r="B237" s="2" t="str">
        <x:v>补发2月</x:v>
      </x:c>
      <x:c r="C237" s="7" t="n">
        <x:f>'9月奖金发放记录'!J136</x:f>
        <x:v>150</x:v>
      </x:c>
      <x:c r="D237" s="2" t="str">
        <x:v>数据齐全</x:v>
      </x:c>
      <x:c r="E237" s="2"/>
      <x:c r="F237" s="2"/>
      <x:c r="G237" s="2"/>
      <x:c r="H237" s="2"/>
      <x:c r="I237" s="2"/>
      <x:c r="J237" s="2"/>
      <x:c r="K237" s="2"/>
      <x:c r="L237" s="2"/>
      <x:c r="M237" s="2"/>
      <x:c r="N237" s="2"/>
    </x:row>
    <x:row r="238" ht="22" customHeight="1">
      <x:c r="A238" s="2" t="str"/>
      <x:c r="B238" s="2" t="str">
        <x:v>补发3月</x:v>
      </x:c>
      <x:c r="C238" s="7" t="n">
        <x:f>'9月奖金发放记录'!J140</x:f>
        <x:v>150</x:v>
      </x:c>
      <x:c r="D238" s="2" t="str">
        <x:v>数据齐全</x:v>
      </x:c>
      <x:c r="E238" s="2"/>
      <x:c r="F238" s="2"/>
      <x:c r="G238" s="2"/>
      <x:c r="H238" s="2"/>
      <x:c r="I238" s="2"/>
      <x:c r="J238" s="2"/>
      <x:c r="K238" s="2"/>
      <x:c r="L238" s="2"/>
      <x:c r="M238" s="2"/>
      <x:c r="N238" s="2"/>
    </x:row>
    <x:row r="239" ht="22" customHeight="1">
      <x:c r="A239" s="2" t="str"/>
      <x:c r="B239" s="2" t="str">
        <x:v>补发4月</x:v>
      </x:c>
      <x:c r="C239" s="7" t="n">
        <x:f>'9月奖金发放记录'!J143</x:f>
        <x:v>150</x:v>
      </x:c>
      <x:c r="D239" s="2" t="str">
        <x:v>数据齐全</x:v>
      </x:c>
      <x:c r="E239" s="2"/>
      <x:c r="F239" s="2"/>
      <x:c r="G239" s="2"/>
      <x:c r="H239" s="2"/>
      <x:c r="I239" s="2"/>
      <x:c r="J239" s="2"/>
      <x:c r="K239" s="2"/>
      <x:c r="L239" s="2"/>
      <x:c r="M239" s="2"/>
      <x:c r="N239" s="2"/>
    </x:row>
    <x:row r="240" ht="22" customHeight="1">
      <x:c r="A240" s="2" t="str"/>
      <x:c r="B240" s="2" t="str">
        <x:v>补发5月</x:v>
      </x:c>
      <x:c r="C240" s="7" t="n">
        <x:f>'9月奖金发放记录'!J146</x:f>
        <x:v>150</x:v>
      </x:c>
      <x:c r="D240" s="2" t="str">
        <x:v>数据齐全</x:v>
      </x:c>
      <x:c r="E240" s="2"/>
      <x:c r="F240" s="2"/>
      <x:c r="G240" s="2"/>
      <x:c r="H240" s="2"/>
      <x:c r="I240" s="2"/>
      <x:c r="J240" s="2"/>
      <x:c r="K240" s="2"/>
      <x:c r="L240" s="2"/>
      <x:c r="M240" s="2"/>
      <x:c r="N240" s="2"/>
    </x:row>
    <x:row r="241" ht="22" customHeight="1">
      <x:c r="A241" s="2" t="str"/>
      <x:c r="B241" s="2" t="str">
        <x:v>补发6月</x:v>
      </x:c>
      <x:c r="C241" s="7" t="n">
        <x:f>'9月奖金发放记录'!J151</x:f>
        <x:v>150</x:v>
      </x:c>
      <x:c r="D241" s="2" t="str">
        <x:v>数据齐全</x:v>
      </x:c>
      <x:c r="E241" s="2"/>
      <x:c r="F241" s="2"/>
      <x:c r="G241" s="2"/>
      <x:c r="H241" s="2"/>
      <x:c r="I241" s="2"/>
      <x:c r="J241" s="2"/>
      <x:c r="K241" s="2"/>
      <x:c r="L241" s="2"/>
      <x:c r="M241" s="2"/>
      <x:c r="N241" s="2"/>
    </x:row>
    <x:row r="242" ht="22" customHeight="1">
      <x:c r="A242" s="2" t="str"/>
      <x:c r="B242" s="2" t="str">
        <x:v>结转余额</x:v>
      </x:c>
      <x:c r="C242" s="7" t="n">
        <x:v>0</x:v>
      </x:c>
      <x:c r="D242" s="2" t="str">
        <x:v>上期可用0期，本期剩余0期</x:v>
      </x:c>
      <x:c r="E242" s="2"/>
      <x:c r="F242" s="2"/>
      <x:c r="G242" s="2"/>
      <x:c r="H242" s="2"/>
      <x:c r="I242" s="2"/>
      <x:c r="J242" s="2"/>
      <x:c r="K242" s="2"/>
      <x:c r="L242" s="2"/>
      <x:c r="M242" s="2"/>
      <x:c r="N242" s="2"/>
    </x:row>
    <x:row r="243" ht="22" customHeight="1">
      <x:c r="A243" s="2"/>
      <x:c r="B243" s="2"/>
      <x:c r="C243" s="7"/>
      <x:c r="D243" s="2"/>
      <x:c r="E243" s="2"/>
      <x:c r="F243" s="2"/>
      <x:c r="G243" s="2"/>
      <x:c r="H243" s="2"/>
      <x:c r="I243" s="2"/>
      <x:c r="J243" s="2"/>
      <x:c r="K243" s="2"/>
      <x:c r="L243" s="2"/>
      <x:c r="M243" s="2"/>
      <x:c r="N243" s="2"/>
    </x:row>
    <x:row r="244" ht="32" customHeight="1">
      <x:c r="A244" s="16" t="str">
        <x:v>粤AGP8635</x:v>
      </x:c>
      <x:c r="B244" s="16" t="str">
        <x:v>交投190辆4.5T冷链车</x:v>
      </x:c>
      <x:c r="C244" s="17" t="n">
        <x:v>150</x:v>
      </x:c>
      <x:c r="D244" s="16" t="str">
        <x:v>—</x:v>
      </x:c>
      <x:c r="E244" s="16" t="str">
        <x:v>—</x:v>
      </x:c>
      <x:c r="F244" s="16" t="str">
        <x:v>—</x:v>
      </x:c>
      <x:c r="G244" s="16" t="str">
        <x:v>—</x:v>
      </x:c>
      <x:c r="H244" s="16" t="str">
        <x:v>—</x:v>
      </x:c>
      <x:c r="I244" s="16" t="str">
        <x:v>—</x:v>
      </x:c>
      <x:c r="J244" s="16" t="str">
        <x:v>—</x:v>
      </x:c>
      <x:c r="K244" s="16" t="str">
        <x:v>—</x:v>
      </x:c>
      <x:c r="L244" s="16" t="str">
        <x:v>1292.60/3000.00</x:v>
      </x:c>
      <x:c r="M244" s="16" t="str">
        <x:v>1292.60/3000.00</x:v>
      </x:c>
      <x:c r="N244" s="16" t="n">
        <x:v>1</x:v>
      </x:c>
    </x:row>
    <x:row r="245" ht="22" customHeight="1">
      <x:c r="A245" s="2" t="str"/>
      <x:c r="B245" s="2" t="str">
        <x:v>本月未列入</x:v>
      </x:c>
      <x:c r="C245" s="7" t="n">
        <x:v>0</x:v>
      </x:c>
      <x:c r="D245" s="2" t="str">
        <x:v>已有里程不足，待补数据后再判定</x:v>
      </x:c>
      <x:c r="E245" s="2"/>
      <x:c r="F245" s="2"/>
      <x:c r="G245" s="2"/>
      <x:c r="H245" s="2"/>
      <x:c r="I245" s="2"/>
      <x:c r="J245" s="2"/>
      <x:c r="K245" s="2"/>
      <x:c r="L245" s="2"/>
      <x:c r="M245" s="2"/>
      <x:c r="N245" s="2"/>
    </x:row>
    <x:row r="246" ht="22" customHeight="1">
      <x:c r="A246" s="2" t="str"/>
      <x:c r="B246" s="2" t="str">
        <x:v>结转余额</x:v>
      </x:c>
      <x:c r="C246" s="7" t="n">
        <x:v>0</x:v>
      </x:c>
      <x:c r="D246" s="2" t="str">
        <x:v>上期可用0期，本期剩余0期</x:v>
      </x:c>
      <x:c r="E246" s="2"/>
      <x:c r="F246" s="2"/>
      <x:c r="G246" s="2"/>
      <x:c r="H246" s="2"/>
      <x:c r="I246" s="2"/>
      <x:c r="J246" s="2"/>
      <x:c r="K246" s="2"/>
      <x:c r="L246" s="2"/>
      <x:c r="M246" s="2"/>
      <x:c r="N246" s="2"/>
    </x:row>
    <x:row r="247" ht="22" customHeight="1">
      <x:c r="A247" s="2"/>
      <x:c r="B247" s="2"/>
      <x:c r="C247" s="7"/>
      <x:c r="D247" s="2"/>
      <x:c r="E247" s="2"/>
      <x:c r="F247" s="2"/>
      <x:c r="G247" s="2"/>
      <x:c r="H247" s="2"/>
      <x:c r="I247" s="2"/>
      <x:c r="J247" s="2"/>
      <x:c r="K247" s="2"/>
      <x:c r="L247" s="2"/>
      <x:c r="M247" s="2"/>
      <x:c r="N247" s="2"/>
    </x:row>
    <x:row r="248" ht="32" customHeight="1">
      <x:c r="A248" s="16" t="str">
        <x:v>粤AGP9330</x:v>
      </x:c>
      <x:c r="B248" s="16" t="str">
        <x:v>羚牛136辆4.5T冷链车</x:v>
      </x:c>
      <x:c r="C248" s="17" t="n">
        <x:v>260</x:v>
      </x:c>
      <x:c r="D248" s="16" t="str">
        <x:v>—</x:v>
      </x:c>
      <x:c r="E248" s="16" t="str">
        <x:v>—</x:v>
      </x:c>
      <x:c r="F248" s="16" t="str">
        <x:v>—</x:v>
      </x:c>
      <x:c r="G248" s="16" t="str">
        <x:v>—</x:v>
      </x:c>
      <x:c r="H248" s="16" t="str">
        <x:v>—</x:v>
      </x:c>
      <x:c r="I248" s="16" t="str">
        <x:v>—</x:v>
      </x:c>
      <x:c r="J248" s="16" t="str">
        <x:v>—</x:v>
      </x:c>
      <x:c r="K248" s="16" t="str">
        <x:v>516.30/5000.00</x:v>
      </x:c>
      <x:c r="L248" s="16" t="str">
        <x:v>1057.30/3500.00</x:v>
      </x:c>
      <x:c r="M248" s="16" t="str">
        <x:v>1573.60/8500.00</x:v>
      </x:c>
      <x:c r="N248" s="16" t="n">
        <x:v>5</x:v>
      </x:c>
    </x:row>
    <x:row r="249" ht="22" customHeight="1">
      <x:c r="A249" s="2" t="str"/>
      <x:c r="B249" s="2" t="str">
        <x:v>本月未列入</x:v>
      </x:c>
      <x:c r="C249" s="7" t="n">
        <x:v>0</x:v>
      </x:c>
      <x:c r="D249" s="2" t="str">
        <x:v>已有里程不足，待补数据后再判定</x:v>
      </x:c>
      <x:c r="E249" s="2"/>
      <x:c r="F249" s="2"/>
      <x:c r="G249" s="2"/>
      <x:c r="H249" s="2"/>
      <x:c r="I249" s="2"/>
      <x:c r="J249" s="2"/>
      <x:c r="K249" s="2"/>
      <x:c r="L249" s="2"/>
      <x:c r="M249" s="2"/>
      <x:c r="N249" s="2"/>
    </x:row>
    <x:row r="250" ht="22" customHeight="1">
      <x:c r="A250" s="2" t="str"/>
      <x:c r="B250" s="2" t="str">
        <x:v>结转余额</x:v>
      </x:c>
      <x:c r="C250" s="7" t="n">
        <x:v>0</x:v>
      </x:c>
      <x:c r="D250" s="2" t="str">
        <x:v>上期可用0期，本期剩余0期</x:v>
      </x:c>
      <x:c r="E250" s="2"/>
      <x:c r="F250" s="2"/>
      <x:c r="G250" s="2"/>
      <x:c r="H250" s="2"/>
      <x:c r="I250" s="2"/>
      <x:c r="J250" s="2"/>
      <x:c r="K250" s="2"/>
      <x:c r="L250" s="2"/>
      <x:c r="M250" s="2"/>
      <x:c r="N250" s="2"/>
    </x:row>
    <x:row r="251" ht="22" customHeight="1">
      <x:c r="A251" s="2"/>
      <x:c r="B251" s="2"/>
      <x:c r="C251" s="7"/>
      <x:c r="D251" s="2"/>
      <x:c r="E251" s="2"/>
      <x:c r="F251" s="2"/>
      <x:c r="G251" s="2"/>
      <x:c r="H251" s="2"/>
      <x:c r="I251" s="2"/>
      <x:c r="J251" s="2"/>
      <x:c r="K251" s="2"/>
      <x:c r="L251" s="2"/>
      <x:c r="M251" s="2"/>
      <x:c r="N251" s="2"/>
    </x:row>
    <x:row r="252" ht="32" customHeight="1">
      <x:c r="A252" s="16" t="str">
        <x:v>粤AGP9708</x:v>
      </x:c>
      <x:c r="B252" s="16" t="str">
        <x:v>交投190辆4.5T冷链车</x:v>
      </x:c>
      <x:c r="C252" s="17" t="n">
        <x:v>150</x:v>
      </x:c>
      <x:c r="D252" s="16" t="str">
        <x:v>—</x:v>
      </x:c>
      <x:c r="E252" s="16" t="str">
        <x:v>—</x:v>
      </x:c>
      <x:c r="F252" s="16" t="str">
        <x:v>—</x:v>
      </x:c>
      <x:c r="G252" s="16" t="str">
        <x:v>—</x:v>
      </x:c>
      <x:c r="H252" s="16" t="str">
        <x:v>—</x:v>
      </x:c>
      <x:c r="I252" s="16" t="str">
        <x:v>—</x:v>
      </x:c>
      <x:c r="J252" s="16" t="str">
        <x:v>—</x:v>
      </x:c>
      <x:c r="K252" s="16" t="str">
        <x:v>234.60/387.10</x:v>
      </x:c>
      <x:c r="L252" s="16" t="str">
        <x:v>1749.70/3000.00</x:v>
      </x:c>
      <x:c r="M252" s="16" t="str">
        <x:v>1984.30/3387.10</x:v>
      </x:c>
      <x:c r="N252" s="16" t="n">
        <x:v>8</x:v>
      </x:c>
    </x:row>
    <x:row r="253" ht="22" customHeight="1">
      <x:c r="A253" s="2" t="str"/>
      <x:c r="B253" s="2" t="str">
        <x:v>本月未列入</x:v>
      </x:c>
      <x:c r="C253" s="7" t="n">
        <x:v>0</x:v>
      </x:c>
      <x:c r="D253" s="2" t="str">
        <x:v>已有里程不足，待补数据后再判定</x:v>
      </x:c>
      <x:c r="E253" s="2"/>
      <x:c r="F253" s="2"/>
      <x:c r="G253" s="2"/>
      <x:c r="H253" s="2"/>
      <x:c r="I253" s="2"/>
      <x:c r="J253" s="2"/>
      <x:c r="K253" s="2"/>
      <x:c r="L253" s="2"/>
      <x:c r="M253" s="2"/>
      <x:c r="N253" s="2"/>
    </x:row>
    <x:row r="254" ht="22" customHeight="1">
      <x:c r="A254" s="2" t="str"/>
      <x:c r="B254" s="2" t="str">
        <x:v>结转余额</x:v>
      </x:c>
      <x:c r="C254" s="7" t="n">
        <x:v>0</x:v>
      </x:c>
      <x:c r="D254" s="2" t="str">
        <x:v>上期可用0期，本期剩余0期</x:v>
      </x:c>
      <x:c r="E254" s="2"/>
      <x:c r="F254" s="2"/>
      <x:c r="G254" s="2"/>
      <x:c r="H254" s="2"/>
      <x:c r="I254" s="2"/>
      <x:c r="J254" s="2"/>
      <x:c r="K254" s="2"/>
      <x:c r="L254" s="2"/>
      <x:c r="M254" s="2"/>
      <x:c r="N254" s="2"/>
    </x:row>
    <x:row r="255" ht="22" customHeight="1">
      <x:c r="A255" s="2"/>
      <x:c r="B255" s="2"/>
      <x:c r="C255" s="7"/>
      <x:c r="D255" s="2"/>
      <x:c r="E255" s="2"/>
      <x:c r="F255" s="2"/>
      <x:c r="G255" s="2"/>
      <x:c r="H255" s="2"/>
      <x:c r="I255" s="2"/>
      <x:c r="J255" s="2"/>
      <x:c r="K255" s="2"/>
      <x:c r="L255" s="2"/>
      <x:c r="M255" s="2"/>
      <x:c r="N255" s="2"/>
    </x:row>
    <x:row r="256" ht="32" customHeight="1">
      <x:c r="A256" s="16" t="str">
        <x:v>粤AGP9709</x:v>
      </x:c>
      <x:c r="B256" s="16" t="str">
        <x:v>交投190辆4.5T冷链车</x:v>
      </x:c>
      <x:c r="C256" s="17" t="n">
        <x:v>150</x:v>
      </x:c>
      <x:c r="D256" s="16" t="str">
        <x:v>—</x:v>
      </x:c>
      <x:c r="E256" s="16" t="str">
        <x:v>—</x:v>
      </x:c>
      <x:c r="F256" s="16" t="str">
        <x:v>—</x:v>
      </x:c>
      <x:c r="G256" s="16" t="str">
        <x:v>—</x:v>
      </x:c>
      <x:c r="H256" s="16" t="str">
        <x:v>—</x:v>
      </x:c>
      <x:c r="I256" s="16" t="str">
        <x:v>—</x:v>
      </x:c>
      <x:c r="J256" s="16" t="str">
        <x:v>—</x:v>
      </x:c>
      <x:c r="K256" s="16" t="str">
        <x:v>—</x:v>
      </x:c>
      <x:c r="L256" s="16" t="str">
        <x:v>1110.20/3000.00</x:v>
      </x:c>
      <x:c r="M256" s="16" t="str">
        <x:v>1110.20/3000.00</x:v>
      </x:c>
      <x:c r="N256" s="16" t="n">
        <x:v>0</x:v>
      </x:c>
    </x:row>
    <x:row r="257" ht="22" customHeight="1">
      <x:c r="A257" s="2" t="str"/>
      <x:c r="B257" s="2" t="str">
        <x:v>本月未列入</x:v>
      </x:c>
      <x:c r="C257" s="7" t="n">
        <x:v>0</x:v>
      </x:c>
      <x:c r="D257" s="2" t="str">
        <x:v>现有条件未达到奖励资格</x:v>
      </x:c>
      <x:c r="E257" s="2"/>
      <x:c r="F257" s="2"/>
      <x:c r="G257" s="2"/>
      <x:c r="H257" s="2"/>
      <x:c r="I257" s="2"/>
      <x:c r="J257" s="2"/>
      <x:c r="K257" s="2"/>
      <x:c r="L257" s="2"/>
      <x:c r="M257" s="2"/>
      <x:c r="N257" s="2"/>
    </x:row>
    <x:row r="258" ht="22" customHeight="1">
      <x:c r="A258" s="2" t="str"/>
      <x:c r="B258" s="2" t="str">
        <x:v>结转余额</x:v>
      </x:c>
      <x:c r="C258" s="7" t="n">
        <x:v>0</x:v>
      </x:c>
      <x:c r="D258" s="2" t="str">
        <x:v>上期可用0期，本期剩余0期</x:v>
      </x:c>
      <x:c r="E258" s="2"/>
      <x:c r="F258" s="2"/>
      <x:c r="G258" s="2"/>
      <x:c r="H258" s="2"/>
      <x:c r="I258" s="2"/>
      <x:c r="J258" s="2"/>
      <x:c r="K258" s="2"/>
      <x:c r="L258" s="2"/>
      <x:c r="M258" s="2"/>
      <x:c r="N258" s="2"/>
    </x:row>
    <x:row r="259" ht="22" customHeight="1">
      <x:c r="A259" s="2"/>
      <x:c r="B259" s="2"/>
      <x:c r="C259" s="7"/>
      <x:c r="D259" s="2"/>
      <x:c r="E259" s="2"/>
      <x:c r="F259" s="2"/>
      <x:c r="G259" s="2"/>
      <x:c r="H259" s="2"/>
      <x:c r="I259" s="2"/>
      <x:c r="J259" s="2"/>
      <x:c r="K259" s="2"/>
      <x:c r="L259" s="2"/>
      <x:c r="M259" s="2"/>
      <x:c r="N259" s="2"/>
    </x:row>
    <x:row r="260" ht="32" customHeight="1">
      <x:c r="A260" s="16" t="str">
        <x:v>粤AGP9717</x:v>
      </x:c>
      <x:c r="B260" s="16" t="str">
        <x:v>羚牛136辆4.5T冷链车</x:v>
      </x:c>
      <x:c r="C260" s="17" t="n">
        <x:v>260</x:v>
      </x:c>
      <x:c r="D260" s="16" t="str">
        <x:v>—</x:v>
      </x:c>
      <x:c r="E260" s="16" t="str">
        <x:v>—</x:v>
      </x:c>
      <x:c r="F260" s="16" t="str">
        <x:v>4956.00/4838.71</x:v>
      </x:c>
      <x:c r="G260" s="16" t="str">
        <x:v>4900.00/5000.00</x:v>
      </x:c>
      <x:c r="H260" s="16" t="str">
        <x:v>1445.58/1935.48</x:v>
      </x:c>
      <x:c r="I260" s="16" t="str">
        <x:v>—</x:v>
      </x:c>
      <x:c r="J260" s="16" t="str">
        <x:v>—</x:v>
      </x:c>
      <x:c r="K260" s="16" t="str">
        <x:v>—</x:v>
      </x:c>
      <x:c r="L260" s="16" t="str">
        <x:v>3478.10/5000.00</x:v>
      </x:c>
      <x:c r="M260" s="16" t="str">
        <x:v>3478.10/5000.00</x:v>
      </x:c>
      <x:c r="N260" s="16" t="n">
        <x:v>0</x:v>
      </x:c>
    </x:row>
    <x:row r="261" ht="22" customHeight="1">
      <x:c r="A261" s="2" t="str"/>
      <x:c r="B261" s="2" t="str">
        <x:v>本月未列入</x:v>
      </x:c>
      <x:c r="C261" s="7" t="n">
        <x:v>0</x:v>
      </x:c>
      <x:c r="D261" s="2" t="str">
        <x:v>现有条件未达到奖励资格</x:v>
      </x:c>
      <x:c r="E261" s="2"/>
      <x:c r="F261" s="2"/>
      <x:c r="G261" s="2"/>
      <x:c r="H261" s="2"/>
      <x:c r="I261" s="2"/>
      <x:c r="J261" s="2"/>
      <x:c r="K261" s="2"/>
      <x:c r="L261" s="2"/>
      <x:c r="M261" s="2"/>
      <x:c r="N261" s="2"/>
    </x:row>
    <x:row r="262" ht="22" customHeight="1">
      <x:c r="A262" s="2" t="str"/>
      <x:c r="B262" s="2" t="str">
        <x:v>结转余额</x:v>
      </x:c>
      <x:c r="C262" s="7" t="n">
        <x:v>0</x:v>
      </x:c>
      <x:c r="D262" s="2" t="str">
        <x:v>上期可用0期，本期剩余0期</x:v>
      </x:c>
      <x:c r="E262" s="2"/>
      <x:c r="F262" s="2"/>
      <x:c r="G262" s="2"/>
      <x:c r="H262" s="2"/>
      <x:c r="I262" s="2"/>
      <x:c r="J262" s="2"/>
      <x:c r="K262" s="2"/>
      <x:c r="L262" s="2"/>
      <x:c r="M262" s="2"/>
      <x:c r="N262" s="2"/>
    </x:row>
    <x:row r="263" ht="22" customHeight="1">
      <x:c r="A263" s="2"/>
      <x:c r="B263" s="2"/>
      <x:c r="C263" s="7"/>
      <x:c r="D263" s="2"/>
      <x:c r="E263" s="2"/>
      <x:c r="F263" s="2"/>
      <x:c r="G263" s="2"/>
      <x:c r="H263" s="2"/>
      <x:c r="I263" s="2"/>
      <x:c r="J263" s="2"/>
      <x:c r="K263" s="2"/>
      <x:c r="L263" s="2"/>
      <x:c r="M263" s="2"/>
      <x:c r="N263" s="2"/>
    </x:row>
    <x:row r="264" ht="32" customHeight="1">
      <x:c r="A264" s="16" t="str">
        <x:v>粤AGP9719</x:v>
      </x:c>
      <x:c r="B264" s="16" t="str">
        <x:v>交投190辆4.5T冷链车</x:v>
      </x:c>
      <x:c r="C264" s="17" t="n">
        <x:v>150</x:v>
      </x:c>
      <x:c r="D264" s="16" t="str">
        <x:v>1794.80/3000.00</x:v>
      </x:c>
      <x:c r="E264" s="16" t="str">
        <x:v>1044.10/3000.00</x:v>
      </x:c>
      <x:c r="F264" s="16" t="str">
        <x:v>2878.10/3000.00</x:v>
      </x:c>
      <x:c r="G264" s="16" t="str">
        <x:v>2696.60/3000.00</x:v>
      </x:c>
      <x:c r="H264" s="16" t="str">
        <x:v>2813.40/3000.00</x:v>
      </x:c>
      <x:c r="I264" s="16" t="str">
        <x:v>5291.90/3000.00</x:v>
      </x:c>
      <x:c r="J264" s="16" t="str">
        <x:v>5409.90/3000.00</x:v>
      </x:c>
      <x:c r="K264" s="16" t="str">
        <x:v>1635.80/3000.00</x:v>
      </x:c>
      <x:c r="L264" s="16" t="str">
        <x:v>914.80/3000.00</x:v>
      </x:c>
      <x:c r="M264" s="16" t="str">
        <x:v>24479.40/27000.00</x:v>
      </x:c>
      <x:c r="N264" s="16" t="n">
        <x:v>7</x:v>
      </x:c>
    </x:row>
    <x:row r="265" ht="22" customHeight="1">
      <x:c r="A265" s="2" t="str"/>
      <x:c r="B265" s="2" t="str">
        <x:v>本月未列入</x:v>
      </x:c>
      <x:c r="C265" s="7" t="n">
        <x:v>0</x:v>
      </x:c>
      <x:c r="D265" s="2" t="str">
        <x:v>已有里程不足，待补数据后再判定</x:v>
      </x:c>
      <x:c r="E265" s="2"/>
      <x:c r="F265" s="2"/>
      <x:c r="G265" s="2"/>
      <x:c r="H265" s="2"/>
      <x:c r="I265" s="2"/>
      <x:c r="J265" s="2"/>
      <x:c r="K265" s="2"/>
      <x:c r="L265" s="2"/>
      <x:c r="M265" s="2"/>
      <x:c r="N265" s="2"/>
    </x:row>
    <x:row r="266" ht="22" customHeight="1">
      <x:c r="A266" s="2" t="str"/>
      <x:c r="B266" s="2" t="str">
        <x:v>结转余额</x:v>
      </x:c>
      <x:c r="C266" s="7" t="n">
        <x:v>0</x:v>
      </x:c>
      <x:c r="D266" s="2" t="str">
        <x:v>上期可用0期，本期剩余0期</x:v>
      </x:c>
      <x:c r="E266" s="2"/>
      <x:c r="F266" s="2"/>
      <x:c r="G266" s="2"/>
      <x:c r="H266" s="2"/>
      <x:c r="I266" s="2"/>
      <x:c r="J266" s="2"/>
      <x:c r="K266" s="2"/>
      <x:c r="L266" s="2"/>
      <x:c r="M266" s="2"/>
      <x:c r="N266" s="2"/>
    </x:row>
    <x:row r="267" ht="22" customHeight="1">
      <x:c r="A267" s="2"/>
      <x:c r="B267" s="2"/>
      <x:c r="C267" s="7"/>
      <x:c r="D267" s="2"/>
      <x:c r="E267" s="2"/>
      <x:c r="F267" s="2"/>
      <x:c r="G267" s="2"/>
      <x:c r="H267" s="2"/>
      <x:c r="I267" s="2"/>
      <x:c r="J267" s="2"/>
      <x:c r="K267" s="2"/>
      <x:c r="L267" s="2"/>
      <x:c r="M267" s="2"/>
      <x:c r="N267" s="2"/>
    </x:row>
    <x:row r="268" ht="32" customHeight="1">
      <x:c r="A268" s="16" t="str">
        <x:v>粤AGP9731</x:v>
      </x:c>
      <x:c r="B268" s="16" t="str">
        <x:v>羚牛136辆4.5T冷链车</x:v>
      </x:c>
      <x:c r="C268" s="17" t="n">
        <x:v>260</x:v>
      </x:c>
      <x:c r="D268" s="16" t="str">
        <x:v>—</x:v>
      </x:c>
      <x:c r="E268" s="16" t="str">
        <x:v>—</x:v>
      </x:c>
      <x:c r="F268" s="16" t="str">
        <x:v>—</x:v>
      </x:c>
      <x:c r="G268" s="16" t="str">
        <x:v>—</x:v>
      </x:c>
      <x:c r="H268" s="16" t="str">
        <x:v>—</x:v>
      </x:c>
      <x:c r="I268" s="16" t="str">
        <x:v>1069.40/3166.67</x:v>
      </x:c>
      <x:c r="J268" s="16" t="str">
        <x:v>211.80/1612.90</x:v>
      </x:c>
      <x:c r="K268" s="16" t="str">
        <x:v>—</x:v>
      </x:c>
      <x:c r="L268" s="16" t="str">
        <x:v>739.30/5000.00</x:v>
      </x:c>
      <x:c r="M268" s="16" t="str">
        <x:v>739.30/5000.00</x:v>
      </x:c>
      <x:c r="N268" s="16" t="n">
        <x:v>8</x:v>
      </x:c>
    </x:row>
    <x:row r="269" ht="22" customHeight="1">
      <x:c r="A269" s="2" t="str"/>
      <x:c r="B269" s="2" t="str">
        <x:v>本月未列入</x:v>
      </x:c>
      <x:c r="C269" s="7" t="n">
        <x:v>0</x:v>
      </x:c>
      <x:c r="D269" s="2" t="str">
        <x:v>已有里程不足，待补数据后再判定</x:v>
      </x:c>
      <x:c r="E269" s="2"/>
      <x:c r="F269" s="2"/>
      <x:c r="G269" s="2"/>
      <x:c r="H269" s="2"/>
      <x:c r="I269" s="2"/>
      <x:c r="J269" s="2"/>
      <x:c r="K269" s="2"/>
      <x:c r="L269" s="2"/>
      <x:c r="M269" s="2"/>
      <x:c r="N269" s="2"/>
    </x:row>
    <x:row r="270" ht="22" customHeight="1">
      <x:c r="A270" s="2" t="str"/>
      <x:c r="B270" s="2" t="str">
        <x:v>结转余额</x:v>
      </x:c>
      <x:c r="C270" s="7" t="n">
        <x:v>0</x:v>
      </x:c>
      <x:c r="D270" s="2" t="str">
        <x:v>上期可用0期，本期剩余0期</x:v>
      </x:c>
      <x:c r="E270" s="2"/>
      <x:c r="F270" s="2"/>
      <x:c r="G270" s="2"/>
      <x:c r="H270" s="2"/>
      <x:c r="I270" s="2"/>
      <x:c r="J270" s="2"/>
      <x:c r="K270" s="2"/>
      <x:c r="L270" s="2"/>
      <x:c r="M270" s="2"/>
      <x:c r="N270" s="2"/>
    </x:row>
    <x:row r="271" ht="22" customHeight="1">
      <x:c r="A271" s="2"/>
      <x:c r="B271" s="2"/>
      <x:c r="C271" s="7"/>
      <x:c r="D271" s="2"/>
      <x:c r="E271" s="2"/>
      <x:c r="F271" s="2"/>
      <x:c r="G271" s="2"/>
      <x:c r="H271" s="2"/>
      <x:c r="I271" s="2"/>
      <x:c r="J271" s="2"/>
      <x:c r="K271" s="2"/>
      <x:c r="L271" s="2"/>
      <x:c r="M271" s="2"/>
      <x:c r="N271" s="2"/>
    </x:row>
    <x:row r="272" ht="32" customHeight="1">
      <x:c r="A272" s="16" t="str">
        <x:v>粤AGP9757</x:v>
      </x:c>
      <x:c r="B272" s="16" t="str">
        <x:v>交投190辆4.5T冷链车</x:v>
      </x:c>
      <x:c r="C272" s="17" t="n">
        <x:v>150</x:v>
      </x:c>
      <x:c r="D272" s="16" t="str">
        <x:v>—</x:v>
      </x:c>
      <x:c r="E272" s="16" t="str">
        <x:v>—</x:v>
      </x:c>
      <x:c r="F272" s="16" t="str">
        <x:v>—</x:v>
      </x:c>
      <x:c r="G272" s="16" t="str">
        <x:v>—</x:v>
      </x:c>
      <x:c r="H272" s="16" t="str">
        <x:v>—</x:v>
      </x:c>
      <x:c r="I272" s="16" t="str">
        <x:v>—</x:v>
      </x:c>
      <x:c r="J272" s="16" t="str">
        <x:v>226.80/193.55</x:v>
      </x:c>
      <x:c r="K272" s="16" t="str">
        <x:v>2317.30/3000.00</x:v>
      </x:c>
      <x:c r="L272" s="16" t="str">
        <x:v>2326.10/3000.00</x:v>
      </x:c>
      <x:c r="M272" s="16" t="str">
        <x:v>4870.20/6193.55</x:v>
      </x:c>
      <x:c r="N272" s="16" t="n">
        <x:v>0</x:v>
      </x:c>
    </x:row>
    <x:row r="273" ht="22" customHeight="1">
      <x:c r="A273" s="2" t="str"/>
      <x:c r="B273" s="2" t="str">
        <x:v>本月未列入</x:v>
      </x:c>
      <x:c r="C273" s="7" t="n">
        <x:v>0</x:v>
      </x:c>
      <x:c r="D273" s="2" t="str">
        <x:v>现有条件未达到奖励资格</x:v>
      </x:c>
      <x:c r="E273" s="2"/>
      <x:c r="F273" s="2"/>
      <x:c r="G273" s="2"/>
      <x:c r="H273" s="2"/>
      <x:c r="I273" s="2"/>
      <x:c r="J273" s="2"/>
      <x:c r="K273" s="2"/>
      <x:c r="L273" s="2"/>
      <x:c r="M273" s="2"/>
      <x:c r="N273" s="2"/>
    </x:row>
    <x:row r="274" ht="22" customHeight="1">
      <x:c r="A274" s="2" t="str"/>
      <x:c r="B274" s="2" t="str">
        <x:v>结转余额</x:v>
      </x:c>
      <x:c r="C274" s="7" t="n">
        <x:v>0</x:v>
      </x:c>
      <x:c r="D274" s="2" t="str">
        <x:v>上期可用0期，本期剩余0期</x:v>
      </x:c>
      <x:c r="E274" s="2"/>
      <x:c r="F274" s="2"/>
      <x:c r="G274" s="2"/>
      <x:c r="H274" s="2"/>
      <x:c r="I274" s="2"/>
      <x:c r="J274" s="2"/>
      <x:c r="K274" s="2"/>
      <x:c r="L274" s="2"/>
      <x:c r="M274" s="2"/>
      <x:c r="N274" s="2"/>
    </x:row>
    <x:row r="275" ht="22" customHeight="1">
      <x:c r="A275" s="2"/>
      <x:c r="B275" s="2"/>
      <x:c r="C275" s="7"/>
      <x:c r="D275" s="2"/>
      <x:c r="E275" s="2"/>
      <x:c r="F275" s="2"/>
      <x:c r="G275" s="2"/>
      <x:c r="H275" s="2"/>
      <x:c r="I275" s="2"/>
      <x:c r="J275" s="2"/>
      <x:c r="K275" s="2"/>
      <x:c r="L275" s="2"/>
      <x:c r="M275" s="2"/>
      <x:c r="N275" s="2"/>
    </x:row>
    <x:row r="276" ht="32" customHeight="1">
      <x:c r="A276" s="16" t="str">
        <x:v>粤AGP9810</x:v>
      </x:c>
      <x:c r="B276" s="16" t="str">
        <x:v>交投190辆4.5T冷链车</x:v>
      </x:c>
      <x:c r="C276" s="17" t="n">
        <x:v>150</x:v>
      </x:c>
      <x:c r="D276" s="16" t="str">
        <x:v>—</x:v>
      </x:c>
      <x:c r="E276" s="16" t="str">
        <x:v>—</x:v>
      </x:c>
      <x:c r="F276" s="16" t="str">
        <x:v>—</x:v>
      </x:c>
      <x:c r="G276" s="16" t="str">
        <x:v>—</x:v>
      </x:c>
      <x:c r="H276" s="16" t="str">
        <x:v>—</x:v>
      </x:c>
      <x:c r="I276" s="16" t="str">
        <x:v>—</x:v>
      </x:c>
      <x:c r="J276" s="16" t="str">
        <x:v>—</x:v>
      </x:c>
      <x:c r="K276" s="16" t="str">
        <x:v>—</x:v>
      </x:c>
      <x:c r="L276" s="16" t="str">
        <x:v>1733.20/3000.00</x:v>
      </x:c>
      <x:c r="M276" s="16" t="str">
        <x:v>1733.20/3000.00</x:v>
      </x:c>
      <x:c r="N276" s="16" t="n">
        <x:v>3</x:v>
      </x:c>
    </x:row>
    <x:row r="277" ht="22" customHeight="1">
      <x:c r="A277" s="2" t="str"/>
      <x:c r="B277" s="2" t="str">
        <x:v>本月未列入</x:v>
      </x:c>
      <x:c r="C277" s="7" t="n">
        <x:v>0</x:v>
      </x:c>
      <x:c r="D277" s="2" t="str">
        <x:v>已有里程不足，待补数据后再判定</x:v>
      </x:c>
      <x:c r="E277" s="2"/>
      <x:c r="F277" s="2"/>
      <x:c r="G277" s="2"/>
      <x:c r="H277" s="2"/>
      <x:c r="I277" s="2"/>
      <x:c r="J277" s="2"/>
      <x:c r="K277" s="2"/>
      <x:c r="L277" s="2"/>
      <x:c r="M277" s="2"/>
      <x:c r="N277" s="2"/>
    </x:row>
    <x:row r="278" ht="22" customHeight="1">
      <x:c r="A278" s="2" t="str"/>
      <x:c r="B278" s="2" t="str">
        <x:v>结转余额</x:v>
      </x:c>
      <x:c r="C278" s="7" t="n">
        <x:v>0</x:v>
      </x:c>
      <x:c r="D278" s="2" t="str">
        <x:v>上期可用0期，本期剩余0期</x:v>
      </x:c>
      <x:c r="E278" s="2"/>
      <x:c r="F278" s="2"/>
      <x:c r="G278" s="2"/>
      <x:c r="H278" s="2"/>
      <x:c r="I278" s="2"/>
      <x:c r="J278" s="2"/>
      <x:c r="K278" s="2"/>
      <x:c r="L278" s="2"/>
      <x:c r="M278" s="2"/>
      <x:c r="N278" s="2"/>
    </x:row>
    <x:row r="279" ht="22" customHeight="1">
      <x:c r="A279" s="2"/>
      <x:c r="B279" s="2"/>
      <x:c r="C279" s="7"/>
      <x:c r="D279" s="2"/>
      <x:c r="E279" s="2"/>
      <x:c r="F279" s="2"/>
      <x:c r="G279" s="2"/>
      <x:c r="H279" s="2"/>
      <x:c r="I279" s="2"/>
      <x:c r="J279" s="2"/>
      <x:c r="K279" s="2"/>
      <x:c r="L279" s="2"/>
      <x:c r="M279" s="2"/>
      <x:c r="N279" s="2"/>
    </x:row>
    <x:row r="280" ht="32" customHeight="1">
      <x:c r="A280" s="16" t="str">
        <x:v>粤AGQ1306</x:v>
      </x:c>
      <x:c r="B280" s="16" t="str">
        <x:v>交投190辆4.5T冷链车</x:v>
      </x:c>
      <x:c r="C280" s="17" t="n">
        <x:v>150</x:v>
      </x:c>
      <x:c r="D280" s="16" t="str">
        <x:v>—</x:v>
      </x:c>
      <x:c r="E280" s="16" t="str">
        <x:v>—</x:v>
      </x:c>
      <x:c r="F280" s="16" t="str">
        <x:v>—</x:v>
      </x:c>
      <x:c r="G280" s="16" t="str">
        <x:v>—</x:v>
      </x:c>
      <x:c r="H280" s="16" t="str">
        <x:v>—</x:v>
      </x:c>
      <x:c r="I280" s="16" t="str">
        <x:v>—</x:v>
      </x:c>
      <x:c r="J280" s="16" t="str">
        <x:v>—</x:v>
      </x:c>
      <x:c r="K280" s="16" t="str">
        <x:v>—</x:v>
      </x:c>
      <x:c r="L280" s="16" t="str">
        <x:v>2758.50/3000.00</x:v>
      </x:c>
      <x:c r="M280" s="16" t="str">
        <x:v>2758.50/3000.00</x:v>
      </x:c>
      <x:c r="N280" s="16" t="n">
        <x:v>1</x:v>
      </x:c>
    </x:row>
    <x:row r="281" ht="22" customHeight="1">
      <x:c r="A281" s="2" t="str"/>
      <x:c r="B281" s="2" t="str">
        <x:v>本月未列入</x:v>
      </x:c>
      <x:c r="C281" s="7" t="n">
        <x:v>0</x:v>
      </x:c>
      <x:c r="D281" s="2" t="str">
        <x:v>已有里程不足，待补数据后再判定</x:v>
      </x:c>
      <x:c r="E281" s="2"/>
      <x:c r="F281" s="2"/>
      <x:c r="G281" s="2"/>
      <x:c r="H281" s="2"/>
      <x:c r="I281" s="2"/>
      <x:c r="J281" s="2"/>
      <x:c r="K281" s="2"/>
      <x:c r="L281" s="2"/>
      <x:c r="M281" s="2"/>
      <x:c r="N281" s="2"/>
    </x:row>
    <x:row r="282" ht="22" customHeight="1">
      <x:c r="A282" s="2" t="str"/>
      <x:c r="B282" s="2" t="str">
        <x:v>结转余额</x:v>
      </x:c>
      <x:c r="C282" s="7" t="n">
        <x:v>0</x:v>
      </x:c>
      <x:c r="D282" s="2" t="str">
        <x:v>上期可用0期，本期剩余0期</x:v>
      </x:c>
      <x:c r="E282" s="2"/>
      <x:c r="F282" s="2"/>
      <x:c r="G282" s="2"/>
      <x:c r="H282" s="2"/>
      <x:c r="I282" s="2"/>
      <x:c r="J282" s="2"/>
      <x:c r="K282" s="2"/>
      <x:c r="L282" s="2"/>
      <x:c r="M282" s="2"/>
      <x:c r="N282" s="2"/>
    </x:row>
    <x:row r="283" ht="22" customHeight="1">
      <x:c r="A283" s="2"/>
      <x:c r="B283" s="2"/>
      <x:c r="C283" s="7"/>
      <x:c r="D283" s="2"/>
      <x:c r="E283" s="2"/>
      <x:c r="F283" s="2"/>
      <x:c r="G283" s="2"/>
      <x:c r="H283" s="2"/>
      <x:c r="I283" s="2"/>
      <x:c r="J283" s="2"/>
      <x:c r="K283" s="2"/>
      <x:c r="L283" s="2"/>
      <x:c r="M283" s="2"/>
      <x:c r="N283" s="2"/>
    </x:row>
    <x:row r="284" ht="32" customHeight="1">
      <x:c r="A284" s="16" t="str">
        <x:v>粤AGQ1309</x:v>
      </x:c>
      <x:c r="B284" s="16" t="str">
        <x:v>交投190辆4.5T冷链车</x:v>
      </x:c>
      <x:c r="C284" s="17" t="n">
        <x:v>150</x:v>
      </x:c>
      <x:c r="D284" s="16" t="str">
        <x:v>—</x:v>
      </x:c>
      <x:c r="E284" s="16" t="str">
        <x:v>—</x:v>
      </x:c>
      <x:c r="F284" s="16" t="str">
        <x:v>—</x:v>
      </x:c>
      <x:c r="G284" s="16" t="str">
        <x:v>—</x:v>
      </x:c>
      <x:c r="H284" s="16" t="str">
        <x:v>—</x:v>
      </x:c>
      <x:c r="I284" s="16" t="str">
        <x:v>2555.10/3000.00</x:v>
      </x:c>
      <x:c r="J284" s="16" t="str">
        <x:v>2149.80/3000.00</x:v>
      </x:c>
      <x:c r="K284" s="16" t="str">
        <x:v>2235.60/3000.00</x:v>
      </x:c>
      <x:c r="L284" s="16" t="str">
        <x:v>2901.80/3000.00</x:v>
      </x:c>
      <x:c r="M284" s="16" t="str">
        <x:v>9842.30/12000.00</x:v>
      </x:c>
      <x:c r="N284" s="16" t="n">
        <x:v>0</x:v>
      </x:c>
    </x:row>
    <x:row r="285" ht="22" customHeight="1">
      <x:c r="A285" s="2" t="str"/>
      <x:c r="B285" s="2" t="str">
        <x:v>本月未列入</x:v>
      </x:c>
      <x:c r="C285" s="7" t="n">
        <x:v>0</x:v>
      </x:c>
      <x:c r="D285" s="2" t="str">
        <x:v>现有条件未达到奖励资格</x:v>
      </x:c>
      <x:c r="E285" s="2"/>
      <x:c r="F285" s="2"/>
      <x:c r="G285" s="2"/>
      <x:c r="H285" s="2"/>
      <x:c r="I285" s="2"/>
      <x:c r="J285" s="2"/>
      <x:c r="K285" s="2"/>
      <x:c r="L285" s="2"/>
      <x:c r="M285" s="2"/>
      <x:c r="N285" s="2"/>
    </x:row>
    <x:row r="286" ht="22" customHeight="1">
      <x:c r="A286" s="2" t="str"/>
      <x:c r="B286" s="2" t="str">
        <x:v>结转余额</x:v>
      </x:c>
      <x:c r="C286" s="7" t="n">
        <x:v>0</x:v>
      </x:c>
      <x:c r="D286" s="2" t="str">
        <x:v>上期可用0期，本期剩余0期</x:v>
      </x:c>
      <x:c r="E286" s="2"/>
      <x:c r="F286" s="2"/>
      <x:c r="G286" s="2"/>
      <x:c r="H286" s="2"/>
      <x:c r="I286" s="2"/>
      <x:c r="J286" s="2"/>
      <x:c r="K286" s="2"/>
      <x:c r="L286" s="2"/>
      <x:c r="M286" s="2"/>
      <x:c r="N286" s="2"/>
    </x:row>
    <x:row r="287" ht="22" customHeight="1">
      <x:c r="A287" s="2"/>
      <x:c r="B287" s="2"/>
      <x:c r="C287" s="7"/>
      <x:c r="D287" s="2"/>
      <x:c r="E287" s="2"/>
      <x:c r="F287" s="2"/>
      <x:c r="G287" s="2"/>
      <x:c r="H287" s="2"/>
      <x:c r="I287" s="2"/>
      <x:c r="J287" s="2"/>
      <x:c r="K287" s="2"/>
      <x:c r="L287" s="2"/>
      <x:c r="M287" s="2"/>
      <x:c r="N287" s="2"/>
    </x:row>
    <x:row r="288" ht="32" customHeight="1">
      <x:c r="A288" s="16" t="str">
        <x:v>粤AGQ1328</x:v>
      </x:c>
      <x:c r="B288" s="16" t="str">
        <x:v>交投190辆4.5T冷链车</x:v>
      </x:c>
      <x:c r="C288" s="17" t="n">
        <x:v>150</x:v>
      </x:c>
      <x:c r="D288" s="16" t="str">
        <x:v>1364.00/3000.00</x:v>
      </x:c>
      <x:c r="E288" s="16" t="str">
        <x:v>373.50/3000.00</x:v>
      </x:c>
      <x:c r="F288" s="16" t="str">
        <x:v>2028.50/3000.00</x:v>
      </x:c>
      <x:c r="G288" s="16" t="str">
        <x:v>2635.50/3000.00</x:v>
      </x:c>
      <x:c r="H288" s="16" t="str">
        <x:v>2653.20/3000.00</x:v>
      </x:c>
      <x:c r="I288" s="16" t="str">
        <x:v>3150.30/3000.00</x:v>
      </x:c>
      <x:c r="J288" s="16" t="str">
        <x:v>705.80/3000.00</x:v>
      </x:c>
      <x:c r="K288" s="16" t="str">
        <x:v>990.20/3000.00</x:v>
      </x:c>
      <x:c r="L288" s="16" t="str">
        <x:v>2287.00/2300.00</x:v>
      </x:c>
      <x:c r="M288" s="16" t="str">
        <x:v>16188.00/26300.00</x:v>
      </x:c>
      <x:c r="N288" s="16" t="n">
        <x:v>0</x:v>
      </x:c>
    </x:row>
    <x:row r="289" ht="22" customHeight="1">
      <x:c r="A289" s="2" t="str"/>
      <x:c r="B289" s="2" t="str">
        <x:v>本月未列入</x:v>
      </x:c>
      <x:c r="C289" s="7" t="n">
        <x:v>0</x:v>
      </x:c>
      <x:c r="D289" s="2" t="str">
        <x:v>现有条件未达到奖励资格</x:v>
      </x:c>
      <x:c r="E289" s="2"/>
      <x:c r="F289" s="2"/>
      <x:c r="G289" s="2"/>
      <x:c r="H289" s="2"/>
      <x:c r="I289" s="2"/>
      <x:c r="J289" s="2"/>
      <x:c r="K289" s="2"/>
      <x:c r="L289" s="2"/>
      <x:c r="M289" s="2"/>
      <x:c r="N289" s="2"/>
    </x:row>
    <x:row r="290" ht="22" customHeight="1">
      <x:c r="A290" s="2" t="str"/>
      <x:c r="B290" s="2" t="str">
        <x:v>结转余额</x:v>
      </x:c>
      <x:c r="C290" s="7" t="n">
        <x:v>0</x:v>
      </x:c>
      <x:c r="D290" s="2" t="str">
        <x:v>上期可用0期，本期剩余0期</x:v>
      </x:c>
      <x:c r="E290" s="2"/>
      <x:c r="F290" s="2"/>
      <x:c r="G290" s="2"/>
      <x:c r="H290" s="2"/>
      <x:c r="I290" s="2"/>
      <x:c r="J290" s="2"/>
      <x:c r="K290" s="2"/>
      <x:c r="L290" s="2"/>
      <x:c r="M290" s="2"/>
      <x:c r="N290" s="2"/>
    </x:row>
    <x:row r="291" ht="22" customHeight="1">
      <x:c r="A291" s="2"/>
      <x:c r="B291" s="2"/>
      <x:c r="C291" s="7"/>
      <x:c r="D291" s="2"/>
      <x:c r="E291" s="2"/>
      <x:c r="F291" s="2"/>
      <x:c r="G291" s="2"/>
      <x:c r="H291" s="2"/>
      <x:c r="I291" s="2"/>
      <x:c r="J291" s="2"/>
      <x:c r="K291" s="2"/>
      <x:c r="L291" s="2"/>
      <x:c r="M291" s="2"/>
      <x:c r="N291" s="2"/>
    </x:row>
    <x:row r="292" ht="32" customHeight="1">
      <x:c r="A292" s="16" t="str">
        <x:v>粤AGQ3028</x:v>
      </x:c>
      <x:c r="B292" s="16" t="str">
        <x:v>交投190辆4.5T冷链车</x:v>
      </x:c>
      <x:c r="C292" s="17" t="n">
        <x:v>150</x:v>
      </x:c>
      <x:c r="D292" s="16" t="str">
        <x:v>2791.30/3000.00</x:v>
      </x:c>
      <x:c r="E292" s="16" t="str">
        <x:v>2565.20/3000.00</x:v>
      </x:c>
      <x:c r="F292" s="16" t="str">
        <x:v>4503.60/3000.00</x:v>
      </x:c>
      <x:c r="G292" s="16" t="str">
        <x:v>5426.70/3000.00</x:v>
      </x:c>
      <x:c r="H292" s="16" t="str">
        <x:v>5422.70/3000.00</x:v>
      </x:c>
      <x:c r="I292" s="16" t="str">
        <x:v>5611.40/3000.00</x:v>
      </x:c>
      <x:c r="J292" s="16" t="str">
        <x:v>1592.20/3000.00</x:v>
      </x:c>
      <x:c r="K292" s="16" t="str">
        <x:v>4092.60/3000.00</x:v>
      </x:c>
      <x:c r="L292" s="16" t="str">
        <x:v>4749.80/3000.00</x:v>
      </x:c>
      <x:c r="M292" s="16" t="str">
        <x:v>36755.50/27000.00</x:v>
      </x:c>
      <x:c r="N292" s="16" t="n">
        <x:v>4</x:v>
      </x:c>
    </x:row>
    <x:row r="293" ht="22" customHeight="1">
      <x:c r="A293" s="2" t="str"/>
      <x:c r="B293" s="2" t="str">
        <x:v>当月</x:v>
      </x:c>
      <x:c r="C293" s="7" t="n">
        <x:f>'9月奖金发放记录'!J30</x:f>
        <x:v>150</x:v>
      </x:c>
      <x:c r="D293" s="2" t="str">
        <x:v>按现有里程计算</x:v>
      </x:c>
      <x:c r="E293" s="2"/>
      <x:c r="F293" s="2"/>
      <x:c r="G293" s="2"/>
      <x:c r="H293" s="2"/>
      <x:c r="I293" s="2"/>
      <x:c r="J293" s="2"/>
      <x:c r="K293" s="2"/>
      <x:c r="L293" s="2"/>
      <x:c r="M293" s="2"/>
      <x:c r="N293" s="2"/>
    </x:row>
    <x:row r="294" ht="22" customHeight="1">
      <x:c r="A294" s="2" t="str"/>
      <x:c r="B294" s="2" t="str">
        <x:v>结转余额</x:v>
      </x:c>
      <x:c r="C294" s="7" t="n">
        <x:v>1</x:v>
      </x:c>
      <x:c r="D294" s="2" t="str">
        <x:v>上期可用0期，本期剩余1期</x:v>
      </x:c>
      <x:c r="E294" s="2"/>
      <x:c r="F294" s="2"/>
      <x:c r="G294" s="2"/>
      <x:c r="H294" s="2"/>
      <x:c r="I294" s="2"/>
      <x:c r="J294" s="2"/>
      <x:c r="K294" s="2"/>
      <x:c r="L294" s="2"/>
      <x:c r="M294" s="2"/>
      <x:c r="N294" s="2"/>
    </x:row>
    <x:row r="295" ht="22" customHeight="1">
      <x:c r="A295" s="2"/>
      <x:c r="B295" s="2"/>
      <x:c r="C295" s="7"/>
      <x:c r="D295" s="2"/>
      <x:c r="E295" s="2"/>
      <x:c r="F295" s="2"/>
      <x:c r="G295" s="2"/>
      <x:c r="H295" s="2"/>
      <x:c r="I295" s="2"/>
      <x:c r="J295" s="2"/>
      <x:c r="K295" s="2"/>
      <x:c r="L295" s="2"/>
      <x:c r="M295" s="2"/>
      <x:c r="N295" s="2"/>
    </x:row>
    <x:row r="296" ht="32" customHeight="1">
      <x:c r="A296" s="16" t="str">
        <x:v>粤AGQ3155</x:v>
      </x:c>
      <x:c r="B296" s="16" t="str">
        <x:v>交投190辆4.5T冷链车</x:v>
      </x:c>
      <x:c r="C296" s="17" t="n">
        <x:v>150</x:v>
      </x:c>
      <x:c r="D296" s="16" t="str">
        <x:v>0.40/3000.00</x:v>
      </x:c>
      <x:c r="E296" s="16" t="str">
        <x:v>53.30/1071.43</x:v>
      </x:c>
      <x:c r="F296" s="16" t="str">
        <x:v>—</x:v>
      </x:c>
      <x:c r="G296" s="16" t="str">
        <x:v>—</x:v>
      </x:c>
      <x:c r="H296" s="16" t="str">
        <x:v>—</x:v>
      </x:c>
      <x:c r="I296" s="16" t="str">
        <x:v>—</x:v>
      </x:c>
      <x:c r="J296" s="16" t="str">
        <x:v>—</x:v>
      </x:c>
      <x:c r="K296" s="16" t="str">
        <x:v>—</x:v>
      </x:c>
      <x:c r="L296" s="16" t="str">
        <x:v>3282.10/2300.00</x:v>
      </x:c>
      <x:c r="M296" s="16" t="str">
        <x:v>3282.10/2300.00</x:v>
      </x:c>
      <x:c r="N296" s="16" t="n">
        <x:v>3</x:v>
      </x:c>
    </x:row>
    <x:row r="297" ht="22" customHeight="1">
      <x:c r="A297" s="2" t="str"/>
      <x:c r="B297" s="2" t="str">
        <x:v>当月</x:v>
      </x:c>
      <x:c r="C297" s="7" t="n">
        <x:f>'9月奖金发放记录'!J31</x:f>
        <x:v>115</x:v>
      </x:c>
      <x:c r="D297" s="2" t="str">
        <x:v>按现有里程计算</x:v>
      </x:c>
      <x:c r="E297" s="2"/>
      <x:c r="F297" s="2"/>
      <x:c r="G297" s="2"/>
      <x:c r="H297" s="2"/>
      <x:c r="I297" s="2"/>
      <x:c r="J297" s="2"/>
      <x:c r="K297" s="2"/>
      <x:c r="L297" s="2"/>
      <x:c r="M297" s="2"/>
      <x:c r="N297" s="2"/>
    </x:row>
    <x:row r="298" ht="22" customHeight="1">
      <x:c r="A298" s="2" t="str"/>
      <x:c r="B298" s="2" t="str">
        <x:v>补发1月</x:v>
      </x:c>
      <x:c r="C298" s="7" t="n">
        <x:f>'9月奖金发放记录'!J133</x:f>
        <x:v>150</x:v>
      </x:c>
      <x:c r="D298" s="2" t="str">
        <x:v>按现有里程计算</x:v>
      </x:c>
      <x:c r="E298" s="2"/>
      <x:c r="F298" s="2"/>
      <x:c r="G298" s="2"/>
      <x:c r="H298" s="2"/>
      <x:c r="I298" s="2"/>
      <x:c r="J298" s="2"/>
      <x:c r="K298" s="2"/>
      <x:c r="L298" s="2"/>
      <x:c r="M298" s="2"/>
      <x:c r="N298" s="2"/>
    </x:row>
    <x:row r="299" ht="22" customHeight="1">
      <x:c r="A299" s="2" t="str"/>
      <x:c r="B299" s="2" t="str">
        <x:v>补发2月</x:v>
      </x:c>
      <x:c r="C299" s="7" t="n">
        <x:f>'9月奖金发放记录'!J137</x:f>
        <x:v>53.57</x:v>
      </x:c>
      <x:c r="D299" s="2" t="str">
        <x:v>按现有里程计算</x:v>
      </x:c>
      <x:c r="E299" s="2"/>
      <x:c r="F299" s="2"/>
      <x:c r="G299" s="2"/>
      <x:c r="H299" s="2"/>
      <x:c r="I299" s="2"/>
      <x:c r="J299" s="2"/>
      <x:c r="K299" s="2"/>
      <x:c r="L299" s="2"/>
      <x:c r="M299" s="2"/>
      <x:c r="N299" s="2"/>
    </x:row>
    <x:row r="300" ht="22" customHeight="1">
      <x:c r="A300" s="2" t="str"/>
      <x:c r="B300" s="2" t="str">
        <x:v>结转余额</x:v>
      </x:c>
      <x:c r="C300" s="7" t="n">
        <x:v>0</x:v>
      </x:c>
      <x:c r="D300" s="2" t="str">
        <x:v>上期可用0期，本期剩余0期</x:v>
      </x:c>
      <x:c r="E300" s="2"/>
      <x:c r="F300" s="2"/>
      <x:c r="G300" s="2"/>
      <x:c r="H300" s="2"/>
      <x:c r="I300" s="2"/>
      <x:c r="J300" s="2"/>
      <x:c r="K300" s="2"/>
      <x:c r="L300" s="2"/>
      <x:c r="M300" s="2"/>
      <x:c r="N300" s="2"/>
    </x:row>
    <x:row r="301" ht="22" customHeight="1">
      <x:c r="A301" s="2"/>
      <x:c r="B301" s="2"/>
      <x:c r="C301" s="7"/>
      <x:c r="D301" s="2"/>
      <x:c r="E301" s="2"/>
      <x:c r="F301" s="2"/>
      <x:c r="G301" s="2"/>
      <x:c r="H301" s="2"/>
      <x:c r="I301" s="2"/>
      <x:c r="J301" s="2"/>
      <x:c r="K301" s="2"/>
      <x:c r="L301" s="2"/>
      <x:c r="M301" s="2"/>
      <x:c r="N301" s="2"/>
    </x:row>
    <x:row r="302" ht="32" customHeight="1">
      <x:c r="A302" s="16" t="str">
        <x:v>粤AGQ8376</x:v>
      </x:c>
      <x:c r="B302" s="16" t="str">
        <x:v>交投190辆4.5T冷链车</x:v>
      </x:c>
      <x:c r="C302" s="17" t="n">
        <x:v>150</x:v>
      </x:c>
      <x:c r="D302" s="16" t="str">
        <x:v>—</x:v>
      </x:c>
      <x:c r="E302" s="16" t="str">
        <x:v>—</x:v>
      </x:c>
      <x:c r="F302" s="16" t="str">
        <x:v>—</x:v>
      </x:c>
      <x:c r="G302" s="16" t="str">
        <x:v>—</x:v>
      </x:c>
      <x:c r="H302" s="16" t="str">
        <x:v>166.30/387.10</x:v>
      </x:c>
      <x:c r="I302" s="16" t="str">
        <x:v>3664.30/3000.00</x:v>
      </x:c>
      <x:c r="J302" s="16" t="str">
        <x:v>851.90/3000.00</x:v>
      </x:c>
      <x:c r="K302" s="16" t="str">
        <x:v>701.18/3000.00</x:v>
      </x:c>
      <x:c r="L302" s="16" t="str">
        <x:v>3166.20/3000.00</x:v>
      </x:c>
      <x:c r="M302" s="16" t="str">
        <x:v>8549.88/12387.10</x:v>
      </x:c>
      <x:c r="N302" s="16" t="n">
        <x:v>3</x:v>
      </x:c>
    </x:row>
    <x:row r="303" ht="22" customHeight="1">
      <x:c r="A303" s="2" t="str"/>
      <x:c r="B303" s="2" t="str">
        <x:v>当月</x:v>
      </x:c>
      <x:c r="C303" s="7" t="n">
        <x:f>'9月奖金发放记录'!J32</x:f>
        <x:v>150</x:v>
      </x:c>
      <x:c r="D303" s="2" t="str">
        <x:v>按现有里程计算</x:v>
      </x:c>
      <x:c r="E303" s="2"/>
      <x:c r="F303" s="2"/>
      <x:c r="G303" s="2"/>
      <x:c r="H303" s="2"/>
      <x:c r="I303" s="2"/>
      <x:c r="J303" s="2"/>
      <x:c r="K303" s="2"/>
      <x:c r="L303" s="2"/>
      <x:c r="M303" s="2"/>
      <x:c r="N303" s="2"/>
    </x:row>
    <x:row r="304" ht="22" customHeight="1">
      <x:c r="A304" s="2" t="str"/>
      <x:c r="B304" s="2" t="str">
        <x:v>结转余额</x:v>
      </x:c>
      <x:c r="C304" s="7" t="n">
        <x:v>0</x:v>
      </x:c>
      <x:c r="D304" s="2" t="str">
        <x:v>上期可用0期，本期剩余0期</x:v>
      </x:c>
      <x:c r="E304" s="2"/>
      <x:c r="F304" s="2"/>
      <x:c r="G304" s="2"/>
      <x:c r="H304" s="2"/>
      <x:c r="I304" s="2"/>
      <x:c r="J304" s="2"/>
      <x:c r="K304" s="2"/>
      <x:c r="L304" s="2"/>
      <x:c r="M304" s="2"/>
      <x:c r="N304" s="2"/>
    </x:row>
    <x:row r="305" ht="22" customHeight="1">
      <x:c r="A305" s="2"/>
      <x:c r="B305" s="2"/>
      <x:c r="C305" s="7"/>
      <x:c r="D305" s="2"/>
      <x:c r="E305" s="2"/>
      <x:c r="F305" s="2"/>
      <x:c r="G305" s="2"/>
      <x:c r="H305" s="2"/>
      <x:c r="I305" s="2"/>
      <x:c r="J305" s="2"/>
      <x:c r="K305" s="2"/>
      <x:c r="L305" s="2"/>
      <x:c r="M305" s="2"/>
      <x:c r="N305" s="2"/>
    </x:row>
    <x:row r="306" ht="32" customHeight="1">
      <x:c r="A306" s="16" t="str">
        <x:v>粤AGQ8377</x:v>
      </x:c>
      <x:c r="B306" s="16" t="str">
        <x:v>交投190辆4.5T冷链车</x:v>
      </x:c>
      <x:c r="C306" s="17" t="n">
        <x:v>150</x:v>
      </x:c>
      <x:c r="D306" s="16" t="str">
        <x:v>—</x:v>
      </x:c>
      <x:c r="E306" s="16" t="str">
        <x:v>—</x:v>
      </x:c>
      <x:c r="F306" s="16" t="str">
        <x:v>—</x:v>
      </x:c>
      <x:c r="G306" s="16" t="str">
        <x:v>—</x:v>
      </x:c>
      <x:c r="H306" s="16" t="str">
        <x:v>—</x:v>
      </x:c>
      <x:c r="I306" s="16" t="str">
        <x:v>—</x:v>
      </x:c>
      <x:c r="J306" s="16" t="str">
        <x:v>—</x:v>
      </x:c>
      <x:c r="K306" s="16" t="str">
        <x:v>—</x:v>
      </x:c>
      <x:c r="L306" s="16" t="str">
        <x:v>887.00/3000.00</x:v>
      </x:c>
      <x:c r="M306" s="16" t="str">
        <x:v>887.00/3000.00</x:v>
      </x:c>
      <x:c r="N306" s="16" t="n">
        <x:v>7</x:v>
      </x:c>
    </x:row>
    <x:row r="307" ht="22" customHeight="1">
      <x:c r="A307" s="2" t="str"/>
      <x:c r="B307" s="2" t="str">
        <x:v>本月未列入</x:v>
      </x:c>
      <x:c r="C307" s="7" t="n">
        <x:v>0</x:v>
      </x:c>
      <x:c r="D307" s="2" t="str">
        <x:v>已有里程不足，待补数据后再判定</x:v>
      </x:c>
      <x:c r="E307" s="2"/>
      <x:c r="F307" s="2"/>
      <x:c r="G307" s="2"/>
      <x:c r="H307" s="2"/>
      <x:c r="I307" s="2"/>
      <x:c r="J307" s="2"/>
      <x:c r="K307" s="2"/>
      <x:c r="L307" s="2"/>
      <x:c r="M307" s="2"/>
      <x:c r="N307" s="2"/>
    </x:row>
    <x:row r="308" ht="22" customHeight="1">
      <x:c r="A308" s="2" t="str"/>
      <x:c r="B308" s="2" t="str">
        <x:v>结转余额</x:v>
      </x:c>
      <x:c r="C308" s="7" t="n">
        <x:v>0</x:v>
      </x:c>
      <x:c r="D308" s="2" t="str">
        <x:v>上期可用0期，本期剩余0期</x:v>
      </x:c>
      <x:c r="E308" s="2"/>
      <x:c r="F308" s="2"/>
      <x:c r="G308" s="2"/>
      <x:c r="H308" s="2"/>
      <x:c r="I308" s="2"/>
      <x:c r="J308" s="2"/>
      <x:c r="K308" s="2"/>
      <x:c r="L308" s="2"/>
      <x:c r="M308" s="2"/>
      <x:c r="N308" s="2"/>
    </x:row>
    <x:row r="309" ht="22" customHeight="1">
      <x:c r="A309" s="2"/>
      <x:c r="B309" s="2"/>
      <x:c r="C309" s="7"/>
      <x:c r="D309" s="2"/>
      <x:c r="E309" s="2"/>
      <x:c r="F309" s="2"/>
      <x:c r="G309" s="2"/>
      <x:c r="H309" s="2"/>
      <x:c r="I309" s="2"/>
      <x:c r="J309" s="2"/>
      <x:c r="K309" s="2"/>
      <x:c r="L309" s="2"/>
      <x:c r="M309" s="2"/>
      <x:c r="N309" s="2"/>
    </x:row>
    <x:row r="310" ht="32" customHeight="1">
      <x:c r="A310" s="16" t="str">
        <x:v>粤AGQ8378</x:v>
      </x:c>
      <x:c r="B310" s="16" t="str">
        <x:v>交投190辆4.5T冷链车</x:v>
      </x:c>
      <x:c r="C310" s="17" t="n">
        <x:v>150</x:v>
      </x:c>
      <x:c r="D310" s="16" t="str">
        <x:v>—</x:v>
      </x:c>
      <x:c r="E310" s="16" t="str">
        <x:v>—</x:v>
      </x:c>
      <x:c r="F310" s="16" t="str">
        <x:v>—</x:v>
      </x:c>
      <x:c r="G310" s="16" t="str">
        <x:v>—</x:v>
      </x:c>
      <x:c r="H310" s="16" t="str">
        <x:v>1281.20/1935.48</x:v>
      </x:c>
      <x:c r="I310" s="16" t="str">
        <x:v>3136.20/3000.00</x:v>
      </x:c>
      <x:c r="J310" s="16" t="str">
        <x:v>1385.00/3000.00</x:v>
      </x:c>
      <x:c r="K310" s="16" t="str">
        <x:v>964.60/3000.00</x:v>
      </x:c>
      <x:c r="L310" s="16" t="str">
        <x:v>2275.50/3000.00</x:v>
      </x:c>
      <x:c r="M310" s="16" t="str">
        <x:v>9042.50/13935.48</x:v>
      </x:c>
      <x:c r="N310" s="16" t="n">
        <x:v>4</x:v>
      </x:c>
    </x:row>
    <x:row r="311" ht="22" customHeight="1">
      <x:c r="A311" s="2" t="str"/>
      <x:c r="B311" s="2" t="str">
        <x:v>本月未列入</x:v>
      </x:c>
      <x:c r="C311" s="7" t="n">
        <x:v>0</x:v>
      </x:c>
      <x:c r="D311" s="2" t="str">
        <x:v>已有里程不足，待补数据后再判定</x:v>
      </x:c>
      <x:c r="E311" s="2"/>
      <x:c r="F311" s="2"/>
      <x:c r="G311" s="2"/>
      <x:c r="H311" s="2"/>
      <x:c r="I311" s="2"/>
      <x:c r="J311" s="2"/>
      <x:c r="K311" s="2"/>
      <x:c r="L311" s="2"/>
      <x:c r="M311" s="2"/>
      <x:c r="N311" s="2"/>
    </x:row>
    <x:row r="312" ht="22" customHeight="1">
      <x:c r="A312" s="2" t="str"/>
      <x:c r="B312" s="2" t="str">
        <x:v>结转余额</x:v>
      </x:c>
      <x:c r="C312" s="7" t="n">
        <x:v>0</x:v>
      </x:c>
      <x:c r="D312" s="2" t="str">
        <x:v>上期可用0期，本期剩余0期</x:v>
      </x:c>
      <x:c r="E312" s="2"/>
      <x:c r="F312" s="2"/>
      <x:c r="G312" s="2"/>
      <x:c r="H312" s="2"/>
      <x:c r="I312" s="2"/>
      <x:c r="J312" s="2"/>
      <x:c r="K312" s="2"/>
      <x:c r="L312" s="2"/>
      <x:c r="M312" s="2"/>
      <x:c r="N312" s="2"/>
    </x:row>
    <x:row r="313" ht="22" customHeight="1">
      <x:c r="A313" s="2"/>
      <x:c r="B313" s="2"/>
      <x:c r="C313" s="7"/>
      <x:c r="D313" s="2"/>
      <x:c r="E313" s="2"/>
      <x:c r="F313" s="2"/>
      <x:c r="G313" s="2"/>
      <x:c r="H313" s="2"/>
      <x:c r="I313" s="2"/>
      <x:c r="J313" s="2"/>
      <x:c r="K313" s="2"/>
      <x:c r="L313" s="2"/>
      <x:c r="M313" s="2"/>
      <x:c r="N313" s="2"/>
    </x:row>
    <x:row r="314" ht="32" customHeight="1">
      <x:c r="A314" s="16" t="str">
        <x:v>粤AGQ8398</x:v>
      </x:c>
      <x:c r="B314" s="16" t="str">
        <x:v>交投190辆4.5T冷链车</x:v>
      </x:c>
      <x:c r="C314" s="17" t="n">
        <x:v>150</x:v>
      </x:c>
      <x:c r="D314" s="16" t="str">
        <x:v>—</x:v>
      </x:c>
      <x:c r="E314" s="16" t="str">
        <x:v>—</x:v>
      </x:c>
      <x:c r="F314" s="16" t="str">
        <x:v>—</x:v>
      </x:c>
      <x:c r="G314" s="16" t="str">
        <x:v>—</x:v>
      </x:c>
      <x:c r="H314" s="16" t="str">
        <x:v>—</x:v>
      </x:c>
      <x:c r="I314" s="16" t="str">
        <x:v>—</x:v>
      </x:c>
      <x:c r="J314" s="16" t="str">
        <x:v>—</x:v>
      </x:c>
      <x:c r="K314" s="16" t="str">
        <x:v>—</x:v>
      </x:c>
      <x:c r="L314" s="16" t="str">
        <x:v>2122.80/2300.00</x:v>
      </x:c>
      <x:c r="M314" s="16" t="str">
        <x:v>2122.80/2300.00</x:v>
      </x:c>
      <x:c r="N314" s="16" t="n">
        <x:v>8</x:v>
      </x:c>
    </x:row>
    <x:row r="315" ht="22" customHeight="1">
      <x:c r="A315" s="2" t="str"/>
      <x:c r="B315" s="2" t="str">
        <x:v>本月未列入</x:v>
      </x:c>
      <x:c r="C315" s="7" t="n">
        <x:v>0</x:v>
      </x:c>
      <x:c r="D315" s="2" t="str">
        <x:v>已有里程不足，待补数据后再判定</x:v>
      </x:c>
      <x:c r="E315" s="2"/>
      <x:c r="F315" s="2"/>
      <x:c r="G315" s="2"/>
      <x:c r="H315" s="2"/>
      <x:c r="I315" s="2"/>
      <x:c r="J315" s="2"/>
      <x:c r="K315" s="2"/>
      <x:c r="L315" s="2"/>
      <x:c r="M315" s="2"/>
      <x:c r="N315" s="2"/>
    </x:row>
    <x:row r="316" ht="22" customHeight="1">
      <x:c r="A316" s="2" t="str"/>
      <x:c r="B316" s="2" t="str">
        <x:v>结转余额</x:v>
      </x:c>
      <x:c r="C316" s="7" t="n">
        <x:v>0</x:v>
      </x:c>
      <x:c r="D316" s="2" t="str">
        <x:v>上期可用0期，本期剩余0期</x:v>
      </x:c>
      <x:c r="E316" s="2"/>
      <x:c r="F316" s="2"/>
      <x:c r="G316" s="2"/>
      <x:c r="H316" s="2"/>
      <x:c r="I316" s="2"/>
      <x:c r="J316" s="2"/>
      <x:c r="K316" s="2"/>
      <x:c r="L316" s="2"/>
      <x:c r="M316" s="2"/>
      <x:c r="N316" s="2"/>
    </x:row>
    <x:row r="317" ht="22" customHeight="1">
      <x:c r="A317" s="2"/>
      <x:c r="B317" s="2"/>
      <x:c r="C317" s="7"/>
      <x:c r="D317" s="2"/>
      <x:c r="E317" s="2"/>
      <x:c r="F317" s="2"/>
      <x:c r="G317" s="2"/>
      <x:c r="H317" s="2"/>
      <x:c r="I317" s="2"/>
      <x:c r="J317" s="2"/>
      <x:c r="K317" s="2"/>
      <x:c r="L317" s="2"/>
      <x:c r="M317" s="2"/>
      <x:c r="N317" s="2"/>
    </x:row>
    <x:row r="318" ht="32" customHeight="1">
      <x:c r="A318" s="16" t="str">
        <x:v>粤AGQ8399</x:v>
      </x:c>
      <x:c r="B318" s="16" t="str">
        <x:v>交投190辆4.5T冷链车</x:v>
      </x:c>
      <x:c r="C318" s="17" t="n">
        <x:v>150</x:v>
      </x:c>
      <x:c r="D318" s="16" t="str">
        <x:v>—</x:v>
      </x:c>
      <x:c r="E318" s="16" t="str">
        <x:v>—</x:v>
      </x:c>
      <x:c r="F318" s="16" t="str">
        <x:v>—</x:v>
      </x:c>
      <x:c r="G318" s="16" t="str">
        <x:v>—</x:v>
      </x:c>
      <x:c r="H318" s="16" t="str">
        <x:v>—</x:v>
      </x:c>
      <x:c r="I318" s="16" t="str">
        <x:v>—</x:v>
      </x:c>
      <x:c r="J318" s="16" t="str">
        <x:v>—</x:v>
      </x:c>
      <x:c r="K318" s="16" t="str">
        <x:v>—</x:v>
      </x:c>
      <x:c r="L318" s="16" t="str">
        <x:v>7864.90/3000.00</x:v>
      </x:c>
      <x:c r="M318" s="16" t="str">
        <x:v>7864.90/3000.00</x:v>
      </x:c>
      <x:c r="N318" s="16" t="n">
        <x:v>0</x:v>
      </x:c>
    </x:row>
    <x:row r="319" ht="22" customHeight="1">
      <x:c r="A319" s="2" t="str"/>
      <x:c r="B319" s="2" t="str">
        <x:v>当月</x:v>
      </x:c>
      <x:c r="C319" s="7" t="n">
        <x:f>'9月奖金发放记录'!J33</x:f>
        <x:v>150</x:v>
      </x:c>
      <x:c r="D319" s="2" t="str">
        <x:v>数据齐全</x:v>
      </x:c>
      <x:c r="E319" s="2"/>
      <x:c r="F319" s="2"/>
      <x:c r="G319" s="2"/>
      <x:c r="H319" s="2"/>
      <x:c r="I319" s="2"/>
      <x:c r="J319" s="2"/>
      <x:c r="K319" s="2"/>
      <x:c r="L319" s="2"/>
      <x:c r="M319" s="2"/>
      <x:c r="N319" s="2"/>
    </x:row>
    <x:row r="320" ht="22" customHeight="1">
      <x:c r="A320" s="2" t="str"/>
      <x:c r="B320" s="2" t="str">
        <x:v>结转余额</x:v>
      </x:c>
      <x:c r="C320" s="7" t="n">
        <x:v>1</x:v>
      </x:c>
      <x:c r="D320" s="2" t="str">
        <x:v>上期可用0期，本期剩余1期</x:v>
      </x:c>
      <x:c r="E320" s="2"/>
      <x:c r="F320" s="2"/>
      <x:c r="G320" s="2"/>
      <x:c r="H320" s="2"/>
      <x:c r="I320" s="2"/>
      <x:c r="J320" s="2"/>
      <x:c r="K320" s="2"/>
      <x:c r="L320" s="2"/>
      <x:c r="M320" s="2"/>
      <x:c r="N320" s="2"/>
    </x:row>
    <x:row r="321" ht="22" customHeight="1">
      <x:c r="A321" s="2"/>
      <x:c r="B321" s="2"/>
      <x:c r="C321" s="7"/>
      <x:c r="D321" s="2"/>
      <x:c r="E321" s="2"/>
      <x:c r="F321" s="2"/>
      <x:c r="G321" s="2"/>
      <x:c r="H321" s="2"/>
      <x:c r="I321" s="2"/>
      <x:c r="J321" s="2"/>
      <x:c r="K321" s="2"/>
      <x:c r="L321" s="2"/>
      <x:c r="M321" s="2"/>
      <x:c r="N321" s="2"/>
    </x:row>
    <x:row r="322" ht="32" customHeight="1">
      <x:c r="A322" s="16" t="str">
        <x:v>粤AGQ9555</x:v>
      </x:c>
      <x:c r="B322" s="16" t="str">
        <x:v>交投190辆4.5T冷链车</x:v>
      </x:c>
      <x:c r="C322" s="17" t="n">
        <x:v>150</x:v>
      </x:c>
      <x:c r="D322" s="16" t="str">
        <x:v>1630.40/3000.00</x:v>
      </x:c>
      <x:c r="E322" s="16" t="str">
        <x:v>59.50/3000.00</x:v>
      </x:c>
      <x:c r="F322" s="16" t="str">
        <x:v>1450.20/3000.00</x:v>
      </x:c>
      <x:c r="G322" s="16" t="str">
        <x:v>1720.00/3000.00</x:v>
      </x:c>
      <x:c r="H322" s="16" t="str">
        <x:v>989.30/3000.00</x:v>
      </x:c>
      <x:c r="I322" s="16" t="str">
        <x:v>1614.50/3000.00</x:v>
      </x:c>
      <x:c r="J322" s="16" t="str">
        <x:v>1447.00/3000.00</x:v>
      </x:c>
      <x:c r="K322" s="16" t="str">
        <x:v>828.17/3000.00</x:v>
      </x:c>
      <x:c r="L322" s="16" t="str">
        <x:v>2088.80/3000.00</x:v>
      </x:c>
      <x:c r="M322" s="16" t="str">
        <x:v>11827.87/27000.00</x:v>
      </x:c>
      <x:c r="N322" s="16" t="n">
        <x:v>4</x:v>
      </x:c>
    </x:row>
    <x:row r="323" ht="22" customHeight="1">
      <x:c r="A323" s="2" t="str"/>
      <x:c r="B323" s="2" t="str">
        <x:v>本月未列入</x:v>
      </x:c>
      <x:c r="C323" s="7" t="n">
        <x:v>0</x:v>
      </x:c>
      <x:c r="D323" s="2" t="str">
        <x:v>已有里程不足，待补数据后再判定</x:v>
      </x:c>
      <x:c r="E323" s="2"/>
      <x:c r="F323" s="2"/>
      <x:c r="G323" s="2"/>
      <x:c r="H323" s="2"/>
      <x:c r="I323" s="2"/>
      <x:c r="J323" s="2"/>
      <x:c r="K323" s="2"/>
      <x:c r="L323" s="2"/>
      <x:c r="M323" s="2"/>
      <x:c r="N323" s="2"/>
    </x:row>
    <x:row r="324" ht="22" customHeight="1">
      <x:c r="A324" s="2" t="str"/>
      <x:c r="B324" s="2" t="str">
        <x:v>结转余额</x:v>
      </x:c>
      <x:c r="C324" s="7" t="n">
        <x:v>0</x:v>
      </x:c>
      <x:c r="D324" s="2" t="str">
        <x:v>上期可用0期，本期剩余0期</x:v>
      </x:c>
      <x:c r="E324" s="2"/>
      <x:c r="F324" s="2"/>
      <x:c r="G324" s="2"/>
      <x:c r="H324" s="2"/>
      <x:c r="I324" s="2"/>
      <x:c r="J324" s="2"/>
      <x:c r="K324" s="2"/>
      <x:c r="L324" s="2"/>
      <x:c r="M324" s="2"/>
      <x:c r="N324" s="2"/>
    </x:row>
    <x:row r="325" ht="22" customHeight="1">
      <x:c r="A325" s="2"/>
      <x:c r="B325" s="2"/>
      <x:c r="C325" s="7"/>
      <x:c r="D325" s="2"/>
      <x:c r="E325" s="2"/>
      <x:c r="F325" s="2"/>
      <x:c r="G325" s="2"/>
      <x:c r="H325" s="2"/>
      <x:c r="I325" s="2"/>
      <x:c r="J325" s="2"/>
      <x:c r="K325" s="2"/>
      <x:c r="L325" s="2"/>
      <x:c r="M325" s="2"/>
      <x:c r="N325" s="2"/>
    </x:row>
    <x:row r="326" ht="32" customHeight="1">
      <x:c r="A326" s="16" t="str">
        <x:v>粤AGR0238</x:v>
      </x:c>
      <x:c r="B326" s="16" t="str">
        <x:v>交投190辆4.5T冷链车</x:v>
      </x:c>
      <x:c r="C326" s="17" t="n">
        <x:v>150</x:v>
      </x:c>
      <x:c r="D326" s="16" t="str">
        <x:v>—</x:v>
      </x:c>
      <x:c r="E326" s="16" t="str">
        <x:v>—</x:v>
      </x:c>
      <x:c r="F326" s="16" t="str">
        <x:v>—</x:v>
      </x:c>
      <x:c r="G326" s="16" t="str">
        <x:v>—</x:v>
      </x:c>
      <x:c r="H326" s="16" t="str">
        <x:v>—</x:v>
      </x:c>
      <x:c r="I326" s="16" t="str">
        <x:v>—</x:v>
      </x:c>
      <x:c r="J326" s="16" t="str">
        <x:v>—</x:v>
      </x:c>
      <x:c r="K326" s="16" t="str">
        <x:v>92.90/96.77</x:v>
      </x:c>
      <x:c r="L326" s="16" t="str">
        <x:v>503.40/800.00</x:v>
      </x:c>
      <x:c r="M326" s="16" t="str">
        <x:v>596.30/896.77</x:v>
      </x:c>
      <x:c r="N326" s="16" t="n">
        <x:v>0</x:v>
      </x:c>
    </x:row>
    <x:row r="327" ht="22" customHeight="1">
      <x:c r="A327" s="2" t="str"/>
      <x:c r="B327" s="2" t="str">
        <x:v>本月未列入</x:v>
      </x:c>
      <x:c r="C327" s="7" t="n">
        <x:v>0</x:v>
      </x:c>
      <x:c r="D327" s="2" t="str">
        <x:v>现有条件未达到奖励资格</x:v>
      </x:c>
      <x:c r="E327" s="2"/>
      <x:c r="F327" s="2"/>
      <x:c r="G327" s="2"/>
      <x:c r="H327" s="2"/>
      <x:c r="I327" s="2"/>
      <x:c r="J327" s="2"/>
      <x:c r="K327" s="2"/>
      <x:c r="L327" s="2"/>
      <x:c r="M327" s="2"/>
      <x:c r="N327" s="2"/>
    </x:row>
    <x:row r="328" ht="22" customHeight="1">
      <x:c r="A328" s="2" t="str"/>
      <x:c r="B328" s="2" t="str">
        <x:v>结转余额</x:v>
      </x:c>
      <x:c r="C328" s="7" t="n">
        <x:v>0</x:v>
      </x:c>
      <x:c r="D328" s="2" t="str">
        <x:v>上期可用0期，本期剩余0期</x:v>
      </x:c>
      <x:c r="E328" s="2"/>
      <x:c r="F328" s="2"/>
      <x:c r="G328" s="2"/>
      <x:c r="H328" s="2"/>
      <x:c r="I328" s="2"/>
      <x:c r="J328" s="2"/>
      <x:c r="K328" s="2"/>
      <x:c r="L328" s="2"/>
      <x:c r="M328" s="2"/>
      <x:c r="N328" s="2"/>
    </x:row>
    <x:row r="329" ht="22" customHeight="1">
      <x:c r="A329" s="2"/>
      <x:c r="B329" s="2"/>
      <x:c r="C329" s="7"/>
      <x:c r="D329" s="2"/>
      <x:c r="E329" s="2"/>
      <x:c r="F329" s="2"/>
      <x:c r="G329" s="2"/>
      <x:c r="H329" s="2"/>
      <x:c r="I329" s="2"/>
      <x:c r="J329" s="2"/>
      <x:c r="K329" s="2"/>
      <x:c r="L329" s="2"/>
      <x:c r="M329" s="2"/>
      <x:c r="N329" s="2"/>
    </x:row>
    <x:row r="330" ht="32" customHeight="1">
      <x:c r="A330" s="16" t="str">
        <x:v>粤AGR5056</x:v>
      </x:c>
      <x:c r="B330" s="16" t="str">
        <x:v>交投190辆4.5T冷链车</x:v>
      </x:c>
      <x:c r="C330" s="17" t="n">
        <x:v>150</x:v>
      </x:c>
      <x:c r="D330" s="16" t="str">
        <x:v>2754.70/3000.00</x:v>
      </x:c>
      <x:c r="E330" s="16" t="str">
        <x:v>1683.30/3000.00</x:v>
      </x:c>
      <x:c r="F330" s="16" t="str">
        <x:v>5008.00/3000.00</x:v>
      </x:c>
      <x:c r="G330" s="16" t="str">
        <x:v>5731.90/3000.00</x:v>
      </x:c>
      <x:c r="H330" s="16" t="str">
        <x:v>5680.70/3000.00</x:v>
      </x:c>
      <x:c r="I330" s="16" t="str">
        <x:v>376.20/3000.00</x:v>
      </x:c>
      <x:c r="J330" s="16" t="str">
        <x:v>4619.00/3000.00</x:v>
      </x:c>
      <x:c r="K330" s="16" t="str">
        <x:v>5590.30/3000.00</x:v>
      </x:c>
      <x:c r="L330" s="16" t="str">
        <x:v>4743.00/3000.00</x:v>
      </x:c>
      <x:c r="M330" s="16" t="str">
        <x:v>36187.10/27000.00</x:v>
      </x:c>
      <x:c r="N330" s="16" t="n">
        <x:v>0</x:v>
      </x:c>
    </x:row>
    <x:row r="331" ht="22" customHeight="1">
      <x:c r="A331" s="2" t="str"/>
      <x:c r="B331" s="2" t="str">
        <x:v>当月</x:v>
      </x:c>
      <x:c r="C331" s="7" t="n">
        <x:f>'9月奖金发放记录'!J34</x:f>
        <x:v>150</x:v>
      </x:c>
      <x:c r="D331" s="2" t="str">
        <x:v>数据齐全</x:v>
      </x:c>
      <x:c r="E331" s="2"/>
      <x:c r="F331" s="2"/>
      <x:c r="G331" s="2"/>
      <x:c r="H331" s="2"/>
      <x:c r="I331" s="2"/>
      <x:c r="J331" s="2"/>
      <x:c r="K331" s="2"/>
      <x:c r="L331" s="2"/>
      <x:c r="M331" s="2"/>
      <x:c r="N331" s="2"/>
    </x:row>
    <x:row r="332" ht="22" customHeight="1">
      <x:c r="A332" s="2" t="str"/>
      <x:c r="B332" s="2" t="str">
        <x:v>结转余额</x:v>
      </x:c>
      <x:c r="C332" s="7" t="n">
        <x:v>1</x:v>
      </x:c>
      <x:c r="D332" s="2" t="str">
        <x:v>上期可用0期，本期剩余1期</x:v>
      </x:c>
      <x:c r="E332" s="2"/>
      <x:c r="F332" s="2"/>
      <x:c r="G332" s="2"/>
      <x:c r="H332" s="2"/>
      <x:c r="I332" s="2"/>
      <x:c r="J332" s="2"/>
      <x:c r="K332" s="2"/>
      <x:c r="L332" s="2"/>
      <x:c r="M332" s="2"/>
      <x:c r="N332" s="2"/>
    </x:row>
    <x:row r="333" ht="22" customHeight="1">
      <x:c r="A333" s="2"/>
      <x:c r="B333" s="2"/>
      <x:c r="C333" s="7"/>
      <x:c r="D333" s="2"/>
      <x:c r="E333" s="2"/>
      <x:c r="F333" s="2"/>
      <x:c r="G333" s="2"/>
      <x:c r="H333" s="2"/>
      <x:c r="I333" s="2"/>
      <x:c r="J333" s="2"/>
      <x:c r="K333" s="2"/>
      <x:c r="L333" s="2"/>
      <x:c r="M333" s="2"/>
      <x:c r="N333" s="2"/>
    </x:row>
    <x:row r="334" ht="32" customHeight="1">
      <x:c r="A334" s="16" t="str">
        <x:v>粤AGR5058</x:v>
      </x:c>
      <x:c r="B334" s="16" t="str">
        <x:v>交投190辆4.5T冷链车</x:v>
      </x:c>
      <x:c r="C334" s="17" t="n">
        <x:v>150</x:v>
      </x:c>
      <x:c r="D334" s="16" t="str">
        <x:v>5124.40/3000.00</x:v>
      </x:c>
      <x:c r="E334" s="16" t="str">
        <x:v>3295.80/3000.00</x:v>
      </x:c>
      <x:c r="F334" s="16" t="str">
        <x:v>5515.90/3000.00</x:v>
      </x:c>
      <x:c r="G334" s="16" t="str">
        <x:v>5389.60/3000.00</x:v>
      </x:c>
      <x:c r="H334" s="16" t="str">
        <x:v>5054.90/3000.00</x:v>
      </x:c>
      <x:c r="I334" s="16" t="str">
        <x:v>5648.10/3000.00</x:v>
      </x:c>
      <x:c r="J334" s="16" t="str">
        <x:v>5070.70/3000.00</x:v>
      </x:c>
      <x:c r="K334" s="16" t="str">
        <x:v>4947.70/3000.00</x:v>
      </x:c>
      <x:c r="L334" s="16" t="str">
        <x:v>4967.20/3000.00</x:v>
      </x:c>
      <x:c r="M334" s="16" t="str">
        <x:v>45014.30/27000.00</x:v>
      </x:c>
      <x:c r="N334" s="16" t="n">
        <x:v>0</x:v>
      </x:c>
    </x:row>
    <x:row r="335" ht="22" customHeight="1">
      <x:c r="A335" s="2" t="str"/>
      <x:c r="B335" s="2" t="str">
        <x:v>结转</x:v>
      </x:c>
      <x:c r="C335" s="7" t="n">
        <x:f>'9月奖金发放记录'!J75</x:f>
        <x:v>150</x:v>
      </x:c>
      <x:c r="D335" s="2" t="str">
        <x:v>数据齐全</x:v>
      </x:c>
      <x:c r="E335" s="2"/>
      <x:c r="F335" s="2"/>
      <x:c r="G335" s="2"/>
      <x:c r="H335" s="2"/>
      <x:c r="I335" s="2"/>
      <x:c r="J335" s="2"/>
      <x:c r="K335" s="2"/>
      <x:c r="L335" s="2"/>
      <x:c r="M335" s="2"/>
      <x:c r="N335" s="2"/>
    </x:row>
    <x:row r="336" ht="22" customHeight="1">
      <x:c r="A336" s="2" t="str"/>
      <x:c r="B336" s="2" t="str">
        <x:v>结转余额</x:v>
      </x:c>
      <x:c r="C336" s="7" t="n">
        <x:v>1</x:v>
      </x:c>
      <x:c r="D336" s="2" t="str">
        <x:v>上期可用1期，本期剩余1期</x:v>
      </x:c>
      <x:c r="E336" s="2"/>
      <x:c r="F336" s="2"/>
      <x:c r="G336" s="2"/>
      <x:c r="H336" s="2"/>
      <x:c r="I336" s="2"/>
      <x:c r="J336" s="2"/>
      <x:c r="K336" s="2"/>
      <x:c r="L336" s="2"/>
      <x:c r="M336" s="2"/>
      <x:c r="N336" s="2"/>
    </x:row>
    <x:row r="337" ht="22" customHeight="1">
      <x:c r="A337" s="2"/>
      <x:c r="B337" s="2"/>
      <x:c r="C337" s="7"/>
      <x:c r="D337" s="2"/>
      <x:c r="E337" s="2"/>
      <x:c r="F337" s="2"/>
      <x:c r="G337" s="2"/>
      <x:c r="H337" s="2"/>
      <x:c r="I337" s="2"/>
      <x:c r="J337" s="2"/>
      <x:c r="K337" s="2"/>
      <x:c r="L337" s="2"/>
      <x:c r="M337" s="2"/>
      <x:c r="N337" s="2"/>
    </x:row>
    <x:row r="338" ht="32" customHeight="1">
      <x:c r="A338" s="16" t="str">
        <x:v>粤AGR5099</x:v>
      </x:c>
      <x:c r="B338" s="16" t="str">
        <x:v>交投190辆4.5T冷链车</x:v>
      </x:c>
      <x:c r="C338" s="17" t="n">
        <x:v>150</x:v>
      </x:c>
      <x:c r="D338" s="16" t="str">
        <x:v>—</x:v>
      </x:c>
      <x:c r="E338" s="16" t="str">
        <x:v>—</x:v>
      </x:c>
      <x:c r="F338" s="16" t="str">
        <x:v>—</x:v>
      </x:c>
      <x:c r="G338" s="16" t="str">
        <x:v>—</x:v>
      </x:c>
      <x:c r="H338" s="16" t="str">
        <x:v>—</x:v>
      </x:c>
      <x:c r="I338" s="16" t="str">
        <x:v>—</x:v>
      </x:c>
      <x:c r="J338" s="16" t="str">
        <x:v>—</x:v>
      </x:c>
      <x:c r="K338" s="16" t="str">
        <x:v>175.60/677.42</x:v>
      </x:c>
      <x:c r="L338" s="16" t="str">
        <x:v>1608.20/3000.00</x:v>
      </x:c>
      <x:c r="M338" s="16" t="str">
        <x:v>1783.80/3677.42</x:v>
      </x:c>
      <x:c r="N338" s="16" t="n">
        <x:v>6</x:v>
      </x:c>
    </x:row>
    <x:row r="339" ht="22" customHeight="1">
      <x:c r="A339" s="2" t="str"/>
      <x:c r="B339" s="2" t="str">
        <x:v>本月未列入</x:v>
      </x:c>
      <x:c r="C339" s="7" t="n">
        <x:v>0</x:v>
      </x:c>
      <x:c r="D339" s="2" t="str">
        <x:v>已有里程不足，待补数据后再判定</x:v>
      </x:c>
      <x:c r="E339" s="2"/>
      <x:c r="F339" s="2"/>
      <x:c r="G339" s="2"/>
      <x:c r="H339" s="2"/>
      <x:c r="I339" s="2"/>
      <x:c r="J339" s="2"/>
      <x:c r="K339" s="2"/>
      <x:c r="L339" s="2"/>
      <x:c r="M339" s="2"/>
      <x:c r="N339" s="2"/>
    </x:row>
    <x:row r="340" ht="22" customHeight="1">
      <x:c r="A340" s="2" t="str"/>
      <x:c r="B340" s="2" t="str">
        <x:v>结转余额</x:v>
      </x:c>
      <x:c r="C340" s="7" t="n">
        <x:v>0</x:v>
      </x:c>
      <x:c r="D340" s="2" t="str">
        <x:v>上期可用0期，本期剩余0期</x:v>
      </x:c>
      <x:c r="E340" s="2"/>
      <x:c r="F340" s="2"/>
      <x:c r="G340" s="2"/>
      <x:c r="H340" s="2"/>
      <x:c r="I340" s="2"/>
      <x:c r="J340" s="2"/>
      <x:c r="K340" s="2"/>
      <x:c r="L340" s="2"/>
      <x:c r="M340" s="2"/>
      <x:c r="N340" s="2"/>
    </x:row>
    <x:row r="341" ht="22" customHeight="1">
      <x:c r="A341" s="2"/>
      <x:c r="B341" s="2"/>
      <x:c r="C341" s="7"/>
      <x:c r="D341" s="2"/>
      <x:c r="E341" s="2"/>
      <x:c r="F341" s="2"/>
      <x:c r="G341" s="2"/>
      <x:c r="H341" s="2"/>
      <x:c r="I341" s="2"/>
      <x:c r="J341" s="2"/>
      <x:c r="K341" s="2"/>
      <x:c r="L341" s="2"/>
      <x:c r="M341" s="2"/>
      <x:c r="N341" s="2"/>
    </x:row>
    <x:row r="342" ht="32" customHeight="1">
      <x:c r="A342" s="16" t="str">
        <x:v>粤AGR5553</x:v>
      </x:c>
      <x:c r="B342" s="16" t="str">
        <x:v>交投190辆4.5T冷链车</x:v>
      </x:c>
      <x:c r="C342" s="17" t="n">
        <x:v>150</x:v>
      </x:c>
      <x:c r="D342" s="16" t="str">
        <x:v>—</x:v>
      </x:c>
      <x:c r="E342" s="16" t="str">
        <x:v>—</x:v>
      </x:c>
      <x:c r="F342" s="16" t="str">
        <x:v>—</x:v>
      </x:c>
      <x:c r="G342" s="16" t="str">
        <x:v>—</x:v>
      </x:c>
      <x:c r="H342" s="16" t="str">
        <x:v>1079.30/2129.03</x:v>
      </x:c>
      <x:c r="I342" s="16" t="str">
        <x:v>1660.40/3000.00</x:v>
      </x:c>
      <x:c r="J342" s="16" t="str">
        <x:v>—</x:v>
      </x:c>
      <x:c r="K342" s="16" t="str">
        <x:v>—</x:v>
      </x:c>
      <x:c r="L342" s="16" t="str">
        <x:v>4518.00/3000.00</x:v>
      </x:c>
      <x:c r="M342" s="16" t="str">
        <x:v>4518.00/3000.00</x:v>
      </x:c>
      <x:c r="N342" s="16" t="n">
        <x:v>1</x:v>
      </x:c>
    </x:row>
    <x:row r="343" ht="22" customHeight="1">
      <x:c r="A343" s="2" t="str"/>
      <x:c r="B343" s="2" t="str">
        <x:v>当月</x:v>
      </x:c>
      <x:c r="C343" s="7" t="n">
        <x:f>'9月奖金发放记录'!J35</x:f>
        <x:v>150</x:v>
      </x:c>
      <x:c r="D343" s="2" t="str">
        <x:v>按现有里程计算</x:v>
      </x:c>
      <x:c r="E343" s="2"/>
      <x:c r="F343" s="2"/>
      <x:c r="G343" s="2"/>
      <x:c r="H343" s="2"/>
      <x:c r="I343" s="2"/>
      <x:c r="J343" s="2"/>
      <x:c r="K343" s="2"/>
      <x:c r="L343" s="2"/>
      <x:c r="M343" s="2"/>
      <x:c r="N343" s="2"/>
    </x:row>
    <x:row r="344" ht="22" customHeight="1">
      <x:c r="A344" s="2" t="str"/>
      <x:c r="B344" s="2" t="str">
        <x:v>补发5月</x:v>
      </x:c>
      <x:c r="C344" s="7" t="n">
        <x:f>'9月奖金发放记录'!J147</x:f>
        <x:v>106.45</x:v>
      </x:c>
      <x:c r="D344" s="2" t="str">
        <x:v>按现有里程计算</x:v>
      </x:c>
      <x:c r="E344" s="2"/>
      <x:c r="F344" s="2"/>
      <x:c r="G344" s="2"/>
      <x:c r="H344" s="2"/>
      <x:c r="I344" s="2"/>
      <x:c r="J344" s="2"/>
      <x:c r="K344" s="2"/>
      <x:c r="L344" s="2"/>
      <x:c r="M344" s="2"/>
      <x:c r="N344" s="2"/>
    </x:row>
    <x:row r="345" ht="22" customHeight="1">
      <x:c r="A345" s="2" t="str"/>
      <x:c r="B345" s="2" t="str">
        <x:v>补发6月</x:v>
      </x:c>
      <x:c r="C345" s="7" t="n">
        <x:f>'9月奖金发放记录'!J152</x:f>
        <x:v>150</x:v>
      </x:c>
      <x:c r="D345" s="2" t="str">
        <x:v>按现有里程计算</x:v>
      </x:c>
      <x:c r="E345" s="2"/>
      <x:c r="F345" s="2"/>
      <x:c r="G345" s="2"/>
      <x:c r="H345" s="2"/>
      <x:c r="I345" s="2"/>
      <x:c r="J345" s="2"/>
      <x:c r="K345" s="2"/>
      <x:c r="L345" s="2"/>
      <x:c r="M345" s="2"/>
      <x:c r="N345" s="2"/>
    </x:row>
    <x:row r="346" ht="22" customHeight="1">
      <x:c r="A346" s="2" t="str"/>
      <x:c r="B346" s="2" t="str">
        <x:v>结转余额</x:v>
      </x:c>
      <x:c r="C346" s="7" t="n">
        <x:v>0</x:v>
      </x:c>
      <x:c r="D346" s="2" t="str">
        <x:v>上期可用0期，本期剩余0期</x:v>
      </x:c>
      <x:c r="E346" s="2"/>
      <x:c r="F346" s="2"/>
      <x:c r="G346" s="2"/>
      <x:c r="H346" s="2"/>
      <x:c r="I346" s="2"/>
      <x:c r="J346" s="2"/>
      <x:c r="K346" s="2"/>
      <x:c r="L346" s="2"/>
      <x:c r="M346" s="2"/>
      <x:c r="N346" s="2"/>
    </x:row>
    <x:row r="347" ht="22" customHeight="1">
      <x:c r="A347" s="2"/>
      <x:c r="B347" s="2"/>
      <x:c r="C347" s="7"/>
      <x:c r="D347" s="2"/>
      <x:c r="E347" s="2"/>
      <x:c r="F347" s="2"/>
      <x:c r="G347" s="2"/>
      <x:c r="H347" s="2"/>
      <x:c r="I347" s="2"/>
      <x:c r="J347" s="2"/>
      <x:c r="K347" s="2"/>
      <x:c r="L347" s="2"/>
      <x:c r="M347" s="2"/>
      <x:c r="N347" s="2"/>
    </x:row>
    <x:row r="348" ht="32" customHeight="1">
      <x:c r="A348" s="16" t="str">
        <x:v>粤AGR5560</x:v>
      </x:c>
      <x:c r="B348" s="16" t="str">
        <x:v>交投190辆4.5T冷链车</x:v>
      </x:c>
      <x:c r="C348" s="17" t="n">
        <x:v>150</x:v>
      </x:c>
      <x:c r="D348" s="16" t="str">
        <x:v>—</x:v>
      </x:c>
      <x:c r="E348" s="16" t="str">
        <x:v>—</x:v>
      </x:c>
      <x:c r="F348" s="16" t="str">
        <x:v>—</x:v>
      </x:c>
      <x:c r="G348" s="16" t="str">
        <x:v>—</x:v>
      </x:c>
      <x:c r="H348" s="16" t="str">
        <x:v>—</x:v>
      </x:c>
      <x:c r="I348" s="16" t="str">
        <x:v>—</x:v>
      </x:c>
      <x:c r="J348" s="16" t="str">
        <x:v>—</x:v>
      </x:c>
      <x:c r="K348" s="16" t="str">
        <x:v>1812.40/1354.84</x:v>
      </x:c>
      <x:c r="L348" s="16" t="str">
        <x:v>1350.40/1700.00</x:v>
      </x:c>
      <x:c r="M348" s="16" t="str">
        <x:v>3162.80/3054.84</x:v>
      </x:c>
      <x:c r="N348" s="16" t="n">
        <x:v>1</x:v>
      </x:c>
    </x:row>
    <x:row r="349" ht="22" customHeight="1">
      <x:c r="A349" s="2" t="str"/>
      <x:c r="B349" s="2" t="str">
        <x:v>当月</x:v>
      </x:c>
      <x:c r="C349" s="7" t="n">
        <x:f>'9月奖金发放记录'!J36</x:f>
        <x:v>5</x:v>
      </x:c>
      <x:c r="D349" s="2" t="str">
        <x:v>按现有里程计算</x:v>
      </x:c>
      <x:c r="E349" s="2"/>
      <x:c r="F349" s="2"/>
      <x:c r="G349" s="2"/>
      <x:c r="H349" s="2"/>
      <x:c r="I349" s="2"/>
      <x:c r="J349" s="2"/>
      <x:c r="K349" s="2"/>
      <x:c r="L349" s="2"/>
      <x:c r="M349" s="2"/>
      <x:c r="N349" s="2"/>
    </x:row>
    <x:row r="350" ht="22" customHeight="1">
      <x:c r="A350" s="2" t="str"/>
      <x:c r="B350" s="2" t="str">
        <x:v>结转余额</x:v>
      </x:c>
      <x:c r="C350" s="7" t="n">
        <x:v>0</x:v>
      </x:c>
      <x:c r="D350" s="2" t="str">
        <x:v>上期可用0期，本期剩余0期</x:v>
      </x:c>
      <x:c r="E350" s="2"/>
      <x:c r="F350" s="2"/>
      <x:c r="G350" s="2"/>
      <x:c r="H350" s="2"/>
      <x:c r="I350" s="2"/>
      <x:c r="J350" s="2"/>
      <x:c r="K350" s="2"/>
      <x:c r="L350" s="2"/>
      <x:c r="M350" s="2"/>
      <x:c r="N350" s="2"/>
    </x:row>
    <x:row r="351" ht="22" customHeight="1">
      <x:c r="A351" s="2"/>
      <x:c r="B351" s="2"/>
      <x:c r="C351" s="7"/>
      <x:c r="D351" s="2"/>
      <x:c r="E351" s="2"/>
      <x:c r="F351" s="2"/>
      <x:c r="G351" s="2"/>
      <x:c r="H351" s="2"/>
      <x:c r="I351" s="2"/>
      <x:c r="J351" s="2"/>
      <x:c r="K351" s="2"/>
      <x:c r="L351" s="2"/>
      <x:c r="M351" s="2"/>
      <x:c r="N351" s="2"/>
    </x:row>
    <x:row r="352" ht="32" customHeight="1">
      <x:c r="A352" s="16" t="str">
        <x:v>粤AGR6822</x:v>
      </x:c>
      <x:c r="B352" s="16" t="str">
        <x:v>交投190辆4.5T冷链车</x:v>
      </x:c>
      <x:c r="C352" s="17" t="n">
        <x:v>150</x:v>
      </x:c>
      <x:c r="D352" s="16" t="str">
        <x:v>—</x:v>
      </x:c>
      <x:c r="E352" s="16" t="str">
        <x:v>—</x:v>
      </x:c>
      <x:c r="F352" s="16" t="str">
        <x:v>—</x:v>
      </x:c>
      <x:c r="G352" s="16" t="str">
        <x:v>—</x:v>
      </x:c>
      <x:c r="H352" s="16" t="str">
        <x:v>—</x:v>
      </x:c>
      <x:c r="I352" s="16" t="str">
        <x:v>—</x:v>
      </x:c>
      <x:c r="J352" s="16" t="str">
        <x:v>—</x:v>
      </x:c>
      <x:c r="K352" s="16" t="str">
        <x:v>629.50/774.19</x:v>
      </x:c>
      <x:c r="L352" s="16" t="str">
        <x:v>1776.50/2600.00</x:v>
      </x:c>
      <x:c r="M352" s="16" t="str">
        <x:v>2406.00/3374.19</x:v>
      </x:c>
      <x:c r="N352" s="16" t="n">
        <x:v>3</x:v>
      </x:c>
    </x:row>
    <x:row r="353" ht="22" customHeight="1">
      <x:c r="A353" s="2" t="str"/>
      <x:c r="B353" s="2" t="str">
        <x:v>本月未列入</x:v>
      </x:c>
      <x:c r="C353" s="7" t="n">
        <x:v>0</x:v>
      </x:c>
      <x:c r="D353" s="2" t="str">
        <x:v>已有里程不足，待补数据后再判定</x:v>
      </x:c>
      <x:c r="E353" s="2"/>
      <x:c r="F353" s="2"/>
      <x:c r="G353" s="2"/>
      <x:c r="H353" s="2"/>
      <x:c r="I353" s="2"/>
      <x:c r="J353" s="2"/>
      <x:c r="K353" s="2"/>
      <x:c r="L353" s="2"/>
      <x:c r="M353" s="2"/>
      <x:c r="N353" s="2"/>
    </x:row>
    <x:row r="354" ht="22" customHeight="1">
      <x:c r="A354" s="2" t="str"/>
      <x:c r="B354" s="2" t="str">
        <x:v>结转余额</x:v>
      </x:c>
      <x:c r="C354" s="7" t="n">
        <x:v>0</x:v>
      </x:c>
      <x:c r="D354" s="2" t="str">
        <x:v>上期可用0期，本期剩余0期</x:v>
      </x:c>
      <x:c r="E354" s="2"/>
      <x:c r="F354" s="2"/>
      <x:c r="G354" s="2"/>
      <x:c r="H354" s="2"/>
      <x:c r="I354" s="2"/>
      <x:c r="J354" s="2"/>
      <x:c r="K354" s="2"/>
      <x:c r="L354" s="2"/>
      <x:c r="M354" s="2"/>
      <x:c r="N354" s="2"/>
    </x:row>
    <x:row r="355" ht="22" customHeight="1">
      <x:c r="A355" s="2"/>
      <x:c r="B355" s="2"/>
      <x:c r="C355" s="7"/>
      <x:c r="D355" s="2"/>
      <x:c r="E355" s="2"/>
      <x:c r="F355" s="2"/>
      <x:c r="G355" s="2"/>
      <x:c r="H355" s="2"/>
      <x:c r="I355" s="2"/>
      <x:c r="J355" s="2"/>
      <x:c r="K355" s="2"/>
      <x:c r="L355" s="2"/>
      <x:c r="M355" s="2"/>
      <x:c r="N355" s="2"/>
    </x:row>
    <x:row r="356" ht="32" customHeight="1">
      <x:c r="A356" s="16" t="str">
        <x:v>粤AGR6867</x:v>
      </x:c>
      <x:c r="B356" s="16" t="str">
        <x:v>交投190辆4.5T冷链车</x:v>
      </x:c>
      <x:c r="C356" s="17" t="n">
        <x:v>150</x:v>
      </x:c>
      <x:c r="D356" s="16" t="str">
        <x:v>—</x:v>
      </x:c>
      <x:c r="E356" s="16" t="str">
        <x:v>—</x:v>
      </x:c>
      <x:c r="F356" s="16" t="str">
        <x:v>—</x:v>
      </x:c>
      <x:c r="G356" s="16" t="str">
        <x:v>—</x:v>
      </x:c>
      <x:c r="H356" s="16" t="str">
        <x:v>—</x:v>
      </x:c>
      <x:c r="I356" s="16" t="str">
        <x:v>—</x:v>
      </x:c>
      <x:c r="J356" s="16" t="str">
        <x:v>—</x:v>
      </x:c>
      <x:c r="K356" s="16" t="str">
        <x:v>—</x:v>
      </x:c>
      <x:c r="L356" s="16" t="str">
        <x:v>162.60/1000.00</x:v>
      </x:c>
      <x:c r="M356" s="16" t="str">
        <x:v>162.60/1000.00</x:v>
      </x:c>
      <x:c r="N356" s="16" t="n">
        <x:v>7</x:v>
      </x:c>
    </x:row>
    <x:row r="357" ht="22" customHeight="1">
      <x:c r="A357" s="2" t="str"/>
      <x:c r="B357" s="2" t="str">
        <x:v>本月未列入</x:v>
      </x:c>
      <x:c r="C357" s="7" t="n">
        <x:v>0</x:v>
      </x:c>
      <x:c r="D357" s="2" t="str">
        <x:v>已有里程不足，待补数据后再判定</x:v>
      </x:c>
      <x:c r="E357" s="2"/>
      <x:c r="F357" s="2"/>
      <x:c r="G357" s="2"/>
      <x:c r="H357" s="2"/>
      <x:c r="I357" s="2"/>
      <x:c r="J357" s="2"/>
      <x:c r="K357" s="2"/>
      <x:c r="L357" s="2"/>
      <x:c r="M357" s="2"/>
      <x:c r="N357" s="2"/>
    </x:row>
    <x:row r="358" ht="22" customHeight="1">
      <x:c r="A358" s="2" t="str"/>
      <x:c r="B358" s="2" t="str">
        <x:v>结转余额</x:v>
      </x:c>
      <x:c r="C358" s="7" t="n">
        <x:v>0</x:v>
      </x:c>
      <x:c r="D358" s="2" t="str">
        <x:v>上期可用0期，本期剩余0期</x:v>
      </x:c>
      <x:c r="E358" s="2"/>
      <x:c r="F358" s="2"/>
      <x:c r="G358" s="2"/>
      <x:c r="H358" s="2"/>
      <x:c r="I358" s="2"/>
      <x:c r="J358" s="2"/>
      <x:c r="K358" s="2"/>
      <x:c r="L358" s="2"/>
      <x:c r="M358" s="2"/>
      <x:c r="N358" s="2"/>
    </x:row>
    <x:row r="359" ht="22" customHeight="1">
      <x:c r="A359" s="2"/>
      <x:c r="B359" s="2"/>
      <x:c r="C359" s="7"/>
      <x:c r="D359" s="2"/>
      <x:c r="E359" s="2"/>
      <x:c r="F359" s="2"/>
      <x:c r="G359" s="2"/>
      <x:c r="H359" s="2"/>
      <x:c r="I359" s="2"/>
      <x:c r="J359" s="2"/>
      <x:c r="K359" s="2"/>
      <x:c r="L359" s="2"/>
      <x:c r="M359" s="2"/>
      <x:c r="N359" s="2"/>
    </x:row>
    <x:row r="360" ht="32" customHeight="1">
      <x:c r="A360" s="16" t="str">
        <x:v>粤AGR6885</x:v>
      </x:c>
      <x:c r="B360" s="16" t="str">
        <x:v>交投190辆4.5T冷链车</x:v>
      </x:c>
      <x:c r="C360" s="17" t="n">
        <x:v>150</x:v>
      </x:c>
      <x:c r="D360" s="16" t="str">
        <x:v>—</x:v>
      </x:c>
      <x:c r="E360" s="16" t="str">
        <x:v>—</x:v>
      </x:c>
      <x:c r="F360" s="16" t="str">
        <x:v>—</x:v>
      </x:c>
      <x:c r="G360" s="16" t="str">
        <x:v>—</x:v>
      </x:c>
      <x:c r="H360" s="16" t="str">
        <x:v>1171.70/2129.03</x:v>
      </x:c>
      <x:c r="I360" s="16" t="str">
        <x:v>2185.60/3000.00</x:v>
      </x:c>
      <x:c r="J360" s="16" t="str">
        <x:v>—</x:v>
      </x:c>
      <x:c r="K360" s="16" t="str">
        <x:v>—</x:v>
      </x:c>
      <x:c r="L360" s="16" t="str">
        <x:v>2860.20/3000.00</x:v>
      </x:c>
      <x:c r="M360" s="16" t="str">
        <x:v>2860.20/3000.00</x:v>
      </x:c>
      <x:c r="N360" s="16" t="n">
        <x:v>0</x:v>
      </x:c>
    </x:row>
    <x:row r="361" ht="22" customHeight="1">
      <x:c r="A361" s="2" t="str"/>
      <x:c r="B361" s="2" t="str">
        <x:v>本月未列入</x:v>
      </x:c>
      <x:c r="C361" s="7" t="n">
        <x:v>0</x:v>
      </x:c>
      <x:c r="D361" s="2" t="str">
        <x:v>现有条件未达到奖励资格</x:v>
      </x:c>
      <x:c r="E361" s="2"/>
      <x:c r="F361" s="2"/>
      <x:c r="G361" s="2"/>
      <x:c r="H361" s="2"/>
      <x:c r="I361" s="2"/>
      <x:c r="J361" s="2"/>
      <x:c r="K361" s="2"/>
      <x:c r="L361" s="2"/>
      <x:c r="M361" s="2"/>
      <x:c r="N361" s="2"/>
    </x:row>
    <x:row r="362" ht="22" customHeight="1">
      <x:c r="A362" s="2" t="str"/>
      <x:c r="B362" s="2" t="str">
        <x:v>结转余额</x:v>
      </x:c>
      <x:c r="C362" s="7" t="n">
        <x:v>0</x:v>
      </x:c>
      <x:c r="D362" s="2" t="str">
        <x:v>上期可用0期，本期剩余0期</x:v>
      </x:c>
      <x:c r="E362" s="2"/>
      <x:c r="F362" s="2"/>
      <x:c r="G362" s="2"/>
      <x:c r="H362" s="2"/>
      <x:c r="I362" s="2"/>
      <x:c r="J362" s="2"/>
      <x:c r="K362" s="2"/>
      <x:c r="L362" s="2"/>
      <x:c r="M362" s="2"/>
      <x:c r="N362" s="2"/>
    </x:row>
    <x:row r="363" ht="22" customHeight="1">
      <x:c r="A363" s="2"/>
      <x:c r="B363" s="2"/>
      <x:c r="C363" s="7"/>
      <x:c r="D363" s="2"/>
      <x:c r="E363" s="2"/>
      <x:c r="F363" s="2"/>
      <x:c r="G363" s="2"/>
      <x:c r="H363" s="2"/>
      <x:c r="I363" s="2"/>
      <x:c r="J363" s="2"/>
      <x:c r="K363" s="2"/>
      <x:c r="L363" s="2"/>
      <x:c r="M363" s="2"/>
      <x:c r="N363" s="2"/>
    </x:row>
    <x:row r="364" ht="32" customHeight="1">
      <x:c r="A364" s="16" t="str">
        <x:v>粤AGR7788</x:v>
      </x:c>
      <x:c r="B364" s="16" t="str">
        <x:v>交投190辆4.5T冷链车</x:v>
      </x:c>
      <x:c r="C364" s="17" t="n">
        <x:v>150</x:v>
      </x:c>
      <x:c r="D364" s="16" t="str">
        <x:v>—</x:v>
      </x:c>
      <x:c r="E364" s="16" t="str">
        <x:v>—</x:v>
      </x:c>
      <x:c r="F364" s="16" t="str">
        <x:v>—</x:v>
      </x:c>
      <x:c r="G364" s="16" t="str">
        <x:v>—</x:v>
      </x:c>
      <x:c r="H364" s="16" t="str">
        <x:v>584.30/2129.03</x:v>
      </x:c>
      <x:c r="I364" s="16" t="str">
        <x:v>1532.20/3000.00</x:v>
      </x:c>
      <x:c r="J364" s="16" t="str">
        <x:v>—</x:v>
      </x:c>
      <x:c r="K364" s="16" t="str">
        <x:v>—</x:v>
      </x:c>
      <x:c r="L364" s="16" t="str">
        <x:v>2859.20/3000.00</x:v>
      </x:c>
      <x:c r="M364" s="16" t="str">
        <x:v>2859.20/3000.00</x:v>
      </x:c>
      <x:c r="N364" s="16" t="n">
        <x:v>4</x:v>
      </x:c>
    </x:row>
    <x:row r="365" ht="22" customHeight="1">
      <x:c r="A365" s="2" t="str"/>
      <x:c r="B365" s="2" t="str">
        <x:v>本月未列入</x:v>
      </x:c>
      <x:c r="C365" s="7" t="n">
        <x:v>0</x:v>
      </x:c>
      <x:c r="D365" s="2" t="str">
        <x:v>已有里程不足，待补数据后再判定</x:v>
      </x:c>
      <x:c r="E365" s="2"/>
      <x:c r="F365" s="2"/>
      <x:c r="G365" s="2"/>
      <x:c r="H365" s="2"/>
      <x:c r="I365" s="2"/>
      <x:c r="J365" s="2"/>
      <x:c r="K365" s="2"/>
      <x:c r="L365" s="2"/>
      <x:c r="M365" s="2"/>
      <x:c r="N365" s="2"/>
    </x:row>
    <x:row r="366" ht="22" customHeight="1">
      <x:c r="A366" s="2" t="str"/>
      <x:c r="B366" s="2" t="str">
        <x:v>结转余额</x:v>
      </x:c>
      <x:c r="C366" s="7" t="n">
        <x:v>0</x:v>
      </x:c>
      <x:c r="D366" s="2" t="str">
        <x:v>上期可用0期，本期剩余0期</x:v>
      </x:c>
      <x:c r="E366" s="2"/>
      <x:c r="F366" s="2"/>
      <x:c r="G366" s="2"/>
      <x:c r="H366" s="2"/>
      <x:c r="I366" s="2"/>
      <x:c r="J366" s="2"/>
      <x:c r="K366" s="2"/>
      <x:c r="L366" s="2"/>
      <x:c r="M366" s="2"/>
      <x:c r="N366" s="2"/>
    </x:row>
    <x:row r="367" ht="22" customHeight="1">
      <x:c r="A367" s="2"/>
      <x:c r="B367" s="2"/>
      <x:c r="C367" s="7"/>
      <x:c r="D367" s="2"/>
      <x:c r="E367" s="2"/>
      <x:c r="F367" s="2"/>
      <x:c r="G367" s="2"/>
      <x:c r="H367" s="2"/>
      <x:c r="I367" s="2"/>
      <x:c r="J367" s="2"/>
      <x:c r="K367" s="2"/>
      <x:c r="L367" s="2"/>
      <x:c r="M367" s="2"/>
      <x:c r="N367" s="2"/>
    </x:row>
    <x:row r="368" ht="32" customHeight="1">
      <x:c r="A368" s="16" t="str">
        <x:v>粤AGR8508</x:v>
      </x:c>
      <x:c r="B368" s="16" t="str">
        <x:v>交投190辆4.5T冷链车</x:v>
      </x:c>
      <x:c r="C368" s="17" t="n">
        <x:v>150</x:v>
      </x:c>
      <x:c r="D368" s="16" t="str">
        <x:v>3165.50/3000.00</x:v>
      </x:c>
      <x:c r="E368" s="16" t="str">
        <x:v>160.90/3000.00</x:v>
      </x:c>
      <x:c r="F368" s="16" t="str">
        <x:v>3067.70/3000.00</x:v>
      </x:c>
      <x:c r="G368" s="16" t="str">
        <x:v>2218.60/3000.00</x:v>
      </x:c>
      <x:c r="H368" s="16" t="str">
        <x:v>2252.40/3000.00</x:v>
      </x:c>
      <x:c r="I368" s="16" t="str">
        <x:v>2554.90/3000.00</x:v>
      </x:c>
      <x:c r="J368" s="16" t="str">
        <x:v>978.20/3000.00</x:v>
      </x:c>
      <x:c r="K368" s="16" t="str">
        <x:v>701.00/3000.00</x:v>
      </x:c>
      <x:c r="L368" s="16" t="str">
        <x:v>2784.90/3000.00</x:v>
      </x:c>
      <x:c r="M368" s="16" t="str">
        <x:v>17884.10/27000.00</x:v>
      </x:c>
      <x:c r="N368" s="16" t="n">
        <x:v>8</x:v>
      </x:c>
    </x:row>
    <x:row r="369" ht="22" customHeight="1">
      <x:c r="A369" s="2" t="str"/>
      <x:c r="B369" s="2" t="str">
        <x:v>本月未列入</x:v>
      </x:c>
      <x:c r="C369" s="7" t="n">
        <x:v>0</x:v>
      </x:c>
      <x:c r="D369" s="2" t="str">
        <x:v>已有里程不足，待补数据后再判定</x:v>
      </x:c>
      <x:c r="E369" s="2"/>
      <x:c r="F369" s="2"/>
      <x:c r="G369" s="2"/>
      <x:c r="H369" s="2"/>
      <x:c r="I369" s="2"/>
      <x:c r="J369" s="2"/>
      <x:c r="K369" s="2"/>
      <x:c r="L369" s="2"/>
      <x:c r="M369" s="2"/>
      <x:c r="N369" s="2"/>
    </x:row>
    <x:row r="370" ht="22" customHeight="1">
      <x:c r="A370" s="2" t="str"/>
      <x:c r="B370" s="2" t="str">
        <x:v>结转余额</x:v>
      </x:c>
      <x:c r="C370" s="7" t="n">
        <x:v>0</x:v>
      </x:c>
      <x:c r="D370" s="2" t="str">
        <x:v>上期可用0期，本期剩余0期</x:v>
      </x:c>
      <x:c r="E370" s="2"/>
      <x:c r="F370" s="2"/>
      <x:c r="G370" s="2"/>
      <x:c r="H370" s="2"/>
      <x:c r="I370" s="2"/>
      <x:c r="J370" s="2"/>
      <x:c r="K370" s="2"/>
      <x:c r="L370" s="2"/>
      <x:c r="M370" s="2"/>
      <x:c r="N370" s="2"/>
    </x:row>
    <x:row r="371" ht="22" customHeight="1">
      <x:c r="A371" s="2"/>
      <x:c r="B371" s="2"/>
      <x:c r="C371" s="7"/>
      <x:c r="D371" s="2"/>
      <x:c r="E371" s="2"/>
      <x:c r="F371" s="2"/>
      <x:c r="G371" s="2"/>
      <x:c r="H371" s="2"/>
      <x:c r="I371" s="2"/>
      <x:c r="J371" s="2"/>
      <x:c r="K371" s="2"/>
      <x:c r="L371" s="2"/>
      <x:c r="M371" s="2"/>
      <x:c r="N371" s="2"/>
    </x:row>
    <x:row r="372" ht="32" customHeight="1">
      <x:c r="A372" s="16" t="str">
        <x:v>粤AGR8559</x:v>
      </x:c>
      <x:c r="B372" s="16" t="str">
        <x:v>交投190辆4.5T冷链车</x:v>
      </x:c>
      <x:c r="C372" s="17" t="n">
        <x:v>150</x:v>
      </x:c>
      <x:c r="D372" s="16" t="str">
        <x:v>—</x:v>
      </x:c>
      <x:c r="E372" s="16" t="str">
        <x:v>—</x:v>
      </x:c>
      <x:c r="F372" s="16" t="str">
        <x:v>—</x:v>
      </x:c>
      <x:c r="G372" s="16" t="str">
        <x:v>—</x:v>
      </x:c>
      <x:c r="H372" s="16" t="str">
        <x:v>—</x:v>
      </x:c>
      <x:c r="I372" s="16" t="str">
        <x:v>—</x:v>
      </x:c>
      <x:c r="J372" s="16" t="str">
        <x:v>—</x:v>
      </x:c>
      <x:c r="K372" s="16" t="str">
        <x:v>—</x:v>
      </x:c>
      <x:c r="L372" s="16" t="str">
        <x:v>3014.20/1600.00</x:v>
      </x:c>
      <x:c r="M372" s="16" t="str">
        <x:v>3014.20/1600.00</x:v>
      </x:c>
      <x:c r="N372" s="16" t="n">
        <x:v>2</x:v>
      </x:c>
    </x:row>
    <x:row r="373" ht="22" customHeight="1">
      <x:c r="A373" s="2" t="str"/>
      <x:c r="B373" s="2" t="str">
        <x:v>当月</x:v>
      </x:c>
      <x:c r="C373" s="7" t="n">
        <x:f>'9月奖金发放记录'!J37</x:f>
        <x:v>80</x:v>
      </x:c>
      <x:c r="D373" s="2" t="str">
        <x:v>按现有里程计算</x:v>
      </x:c>
      <x:c r="E373" s="2"/>
      <x:c r="F373" s="2"/>
      <x:c r="G373" s="2"/>
      <x:c r="H373" s="2"/>
      <x:c r="I373" s="2"/>
      <x:c r="J373" s="2"/>
      <x:c r="K373" s="2"/>
      <x:c r="L373" s="2"/>
      <x:c r="M373" s="2"/>
      <x:c r="N373" s="2"/>
    </x:row>
    <x:row r="374" ht="22" customHeight="1">
      <x:c r="A374" s="2" t="str"/>
      <x:c r="B374" s="2" t="str">
        <x:v>结转余额</x:v>
      </x:c>
      <x:c r="C374" s="7" t="n">
        <x:v>0</x:v>
      </x:c>
      <x:c r="D374" s="2" t="str">
        <x:v>上期可用0期，本期剩余0期</x:v>
      </x:c>
      <x:c r="E374" s="2"/>
      <x:c r="F374" s="2"/>
      <x:c r="G374" s="2"/>
      <x:c r="H374" s="2"/>
      <x:c r="I374" s="2"/>
      <x:c r="J374" s="2"/>
      <x:c r="K374" s="2"/>
      <x:c r="L374" s="2"/>
      <x:c r="M374" s="2"/>
      <x:c r="N374" s="2"/>
    </x:row>
    <x:row r="375" ht="22" customHeight="1">
      <x:c r="A375" s="2"/>
      <x:c r="B375" s="2"/>
      <x:c r="C375" s="7"/>
      <x:c r="D375" s="2"/>
      <x:c r="E375" s="2"/>
      <x:c r="F375" s="2"/>
      <x:c r="G375" s="2"/>
      <x:c r="H375" s="2"/>
      <x:c r="I375" s="2"/>
      <x:c r="J375" s="2"/>
      <x:c r="K375" s="2"/>
      <x:c r="L375" s="2"/>
      <x:c r="M375" s="2"/>
      <x:c r="N375" s="2"/>
    </x:row>
    <x:row r="376" ht="32" customHeight="1">
      <x:c r="A376" s="16" t="str">
        <x:v>粤AGR9758</x:v>
      </x:c>
      <x:c r="B376" s="16" t="str">
        <x:v>交投190辆4.5T冷链车</x:v>
      </x:c>
      <x:c r="C376" s="17" t="n">
        <x:v>150</x:v>
      </x:c>
      <x:c r="D376" s="16" t="str">
        <x:v>—</x:v>
      </x:c>
      <x:c r="E376" s="16" t="str">
        <x:v>—</x:v>
      </x:c>
      <x:c r="F376" s="16" t="str">
        <x:v>—</x:v>
      </x:c>
      <x:c r="G376" s="16" t="str">
        <x:v>—</x:v>
      </x:c>
      <x:c r="H376" s="16" t="str">
        <x:v>—</x:v>
      </x:c>
      <x:c r="I376" s="16" t="str">
        <x:v>—</x:v>
      </x:c>
      <x:c r="J376" s="16" t="str">
        <x:v>—</x:v>
      </x:c>
      <x:c r="K376" s="16" t="str">
        <x:v>—</x:v>
      </x:c>
      <x:c r="L376" s="16" t="str">
        <x:v>979.70/2300.00</x:v>
      </x:c>
      <x:c r="M376" s="16" t="str">
        <x:v>979.70/2300.00</x:v>
      </x:c>
      <x:c r="N376" s="16" t="n">
        <x:v>9</x:v>
      </x:c>
    </x:row>
    <x:row r="377" ht="22" customHeight="1">
      <x:c r="A377" s="2" t="str"/>
      <x:c r="B377" s="2" t="str">
        <x:v>本月未列入</x:v>
      </x:c>
      <x:c r="C377" s="7" t="n">
        <x:v>0</x:v>
      </x:c>
      <x:c r="D377" s="2" t="str">
        <x:v>已有里程不足，待补数据后再判定</x:v>
      </x:c>
      <x:c r="E377" s="2"/>
      <x:c r="F377" s="2"/>
      <x:c r="G377" s="2"/>
      <x:c r="H377" s="2"/>
      <x:c r="I377" s="2"/>
      <x:c r="J377" s="2"/>
      <x:c r="K377" s="2"/>
      <x:c r="L377" s="2"/>
      <x:c r="M377" s="2"/>
      <x:c r="N377" s="2"/>
    </x:row>
    <x:row r="378" ht="22" customHeight="1">
      <x:c r="A378" s="2" t="str"/>
      <x:c r="B378" s="2" t="str">
        <x:v>结转余额</x:v>
      </x:c>
      <x:c r="C378" s="7" t="n">
        <x:v>0</x:v>
      </x:c>
      <x:c r="D378" s="2" t="str">
        <x:v>上期可用0期，本期剩余0期</x:v>
      </x:c>
      <x:c r="E378" s="2"/>
      <x:c r="F378" s="2"/>
      <x:c r="G378" s="2"/>
      <x:c r="H378" s="2"/>
      <x:c r="I378" s="2"/>
      <x:c r="J378" s="2"/>
      <x:c r="K378" s="2"/>
      <x:c r="L378" s="2"/>
      <x:c r="M378" s="2"/>
      <x:c r="N378" s="2"/>
    </x:row>
    <x:row r="379" ht="22" customHeight="1">
      <x:c r="A379" s="2"/>
      <x:c r="B379" s="2"/>
      <x:c r="C379" s="7"/>
      <x:c r="D379" s="2"/>
      <x:c r="E379" s="2"/>
      <x:c r="F379" s="2"/>
      <x:c r="G379" s="2"/>
      <x:c r="H379" s="2"/>
      <x:c r="I379" s="2"/>
      <x:c r="J379" s="2"/>
      <x:c r="K379" s="2"/>
      <x:c r="L379" s="2"/>
      <x:c r="M379" s="2"/>
      <x:c r="N379" s="2"/>
    </x:row>
    <x:row r="380" ht="32" customHeight="1">
      <x:c r="A380" s="16" t="str">
        <x:v>粤AGR9818</x:v>
      </x:c>
      <x:c r="B380" s="16" t="str">
        <x:v>交投190辆4.5T冷链车</x:v>
      </x:c>
      <x:c r="C380" s="17" t="n">
        <x:v>150</x:v>
      </x:c>
      <x:c r="D380" s="16" t="str">
        <x:v>—</x:v>
      </x:c>
      <x:c r="E380" s="16" t="str">
        <x:v>—</x:v>
      </x:c>
      <x:c r="F380" s="16" t="str">
        <x:v>—</x:v>
      </x:c>
      <x:c r="G380" s="16" t="str">
        <x:v>—</x:v>
      </x:c>
      <x:c r="H380" s="16" t="str">
        <x:v>—</x:v>
      </x:c>
      <x:c r="I380" s="16" t="str">
        <x:v>—</x:v>
      </x:c>
      <x:c r="J380" s="16" t="str">
        <x:v>—</x:v>
      </x:c>
      <x:c r="K380" s="16" t="str">
        <x:v>807.20/483.87</x:v>
      </x:c>
      <x:c r="L380" s="16" t="str">
        <x:v>1604.00/800.00</x:v>
      </x:c>
      <x:c r="M380" s="16" t="str">
        <x:v>2411.20/1283.87</x:v>
      </x:c>
      <x:c r="N380" s="16" t="n">
        <x:v>0</x:v>
      </x:c>
    </x:row>
    <x:row r="381" ht="22" customHeight="1">
      <x:c r="A381" s="2" t="str"/>
      <x:c r="B381" s="2" t="str">
        <x:v>当月</x:v>
      </x:c>
      <x:c r="C381" s="7" t="n">
        <x:f>'9月奖金发放记录'!J38</x:f>
        <x:v>40</x:v>
      </x:c>
      <x:c r="D381" s="2" t="str">
        <x:v>数据齐全</x:v>
      </x:c>
      <x:c r="E381" s="2"/>
      <x:c r="F381" s="2"/>
      <x:c r="G381" s="2"/>
      <x:c r="H381" s="2"/>
      <x:c r="I381" s="2"/>
      <x:c r="J381" s="2"/>
      <x:c r="K381" s="2"/>
      <x:c r="L381" s="2"/>
      <x:c r="M381" s="2"/>
      <x:c r="N381" s="2"/>
    </x:row>
    <x:row r="382" ht="22" customHeight="1">
      <x:c r="A382" s="2" t="str"/>
      <x:c r="B382" s="2" t="str">
        <x:v>结转余额</x:v>
      </x:c>
      <x:c r="C382" s="7" t="n">
        <x:v>0</x:v>
      </x:c>
      <x:c r="D382" s="2" t="str">
        <x:v>上期可用0期，本期剩余0期</x:v>
      </x:c>
      <x:c r="E382" s="2"/>
      <x:c r="F382" s="2"/>
      <x:c r="G382" s="2"/>
      <x:c r="H382" s="2"/>
      <x:c r="I382" s="2"/>
      <x:c r="J382" s="2"/>
      <x:c r="K382" s="2"/>
      <x:c r="L382" s="2"/>
      <x:c r="M382" s="2"/>
      <x:c r="N382" s="2"/>
    </x:row>
    <x:row r="383" ht="22" customHeight="1">
      <x:c r="A383" s="2"/>
      <x:c r="B383" s="2"/>
      <x:c r="C383" s="7"/>
      <x:c r="D383" s="2"/>
      <x:c r="E383" s="2"/>
      <x:c r="F383" s="2"/>
      <x:c r="G383" s="2"/>
      <x:c r="H383" s="2"/>
      <x:c r="I383" s="2"/>
      <x:c r="J383" s="2"/>
      <x:c r="K383" s="2"/>
      <x:c r="L383" s="2"/>
      <x:c r="M383" s="2"/>
      <x:c r="N383" s="2"/>
    </x:row>
    <x:row r="384" ht="32" customHeight="1">
      <x:c r="A384" s="16" t="str">
        <x:v>粤AGR9825</x:v>
      </x:c>
      <x:c r="B384" s="16" t="str">
        <x:v>交投190辆4.5T冷链车</x:v>
      </x:c>
      <x:c r="C384" s="17" t="n">
        <x:v>150</x:v>
      </x:c>
      <x:c r="D384" s="16" t="str">
        <x:v>—</x:v>
      </x:c>
      <x:c r="E384" s="16" t="str">
        <x:v>—</x:v>
      </x:c>
      <x:c r="F384" s="16" t="str">
        <x:v>—</x:v>
      </x:c>
      <x:c r="G384" s="16" t="str">
        <x:v>—</x:v>
      </x:c>
      <x:c r="H384" s="16" t="str">
        <x:v>—</x:v>
      </x:c>
      <x:c r="I384" s="16" t="str">
        <x:v>—</x:v>
      </x:c>
      <x:c r="J384" s="16" t="str">
        <x:v>—</x:v>
      </x:c>
      <x:c r="K384" s="16" t="str">
        <x:v>—</x:v>
      </x:c>
      <x:c r="L384" s="16" t="str">
        <x:v>1422.70/2300.00</x:v>
      </x:c>
      <x:c r="M384" s="16" t="str">
        <x:v>1422.70/2300.00</x:v>
      </x:c>
      <x:c r="N384" s="16" t="n">
        <x:v>4</x:v>
      </x:c>
    </x:row>
    <x:row r="385" ht="22" customHeight="1">
      <x:c r="A385" s="2" t="str"/>
      <x:c r="B385" s="2" t="str">
        <x:v>本月未列入</x:v>
      </x:c>
      <x:c r="C385" s="7" t="n">
        <x:v>0</x:v>
      </x:c>
      <x:c r="D385" s="2" t="str">
        <x:v>已有里程不足，待补数据后再判定</x:v>
      </x:c>
      <x:c r="E385" s="2"/>
      <x:c r="F385" s="2"/>
      <x:c r="G385" s="2"/>
      <x:c r="H385" s="2"/>
      <x:c r="I385" s="2"/>
      <x:c r="J385" s="2"/>
      <x:c r="K385" s="2"/>
      <x:c r="L385" s="2"/>
      <x:c r="M385" s="2"/>
      <x:c r="N385" s="2"/>
    </x:row>
    <x:row r="386" ht="22" customHeight="1">
      <x:c r="A386" s="2" t="str"/>
      <x:c r="B386" s="2" t="str">
        <x:v>结转余额</x:v>
      </x:c>
      <x:c r="C386" s="7" t="n">
        <x:v>0</x:v>
      </x:c>
      <x:c r="D386" s="2" t="str">
        <x:v>上期可用0期，本期剩余0期</x:v>
      </x:c>
      <x:c r="E386" s="2"/>
      <x:c r="F386" s="2"/>
      <x:c r="G386" s="2"/>
      <x:c r="H386" s="2"/>
      <x:c r="I386" s="2"/>
      <x:c r="J386" s="2"/>
      <x:c r="K386" s="2"/>
      <x:c r="L386" s="2"/>
      <x:c r="M386" s="2"/>
      <x:c r="N386" s="2"/>
    </x:row>
    <x:row r="387" ht="22" customHeight="1">
      <x:c r="A387" s="2"/>
      <x:c r="B387" s="2"/>
      <x:c r="C387" s="7"/>
      <x:c r="D387" s="2"/>
      <x:c r="E387" s="2"/>
      <x:c r="F387" s="2"/>
      <x:c r="G387" s="2"/>
      <x:c r="H387" s="2"/>
      <x:c r="I387" s="2"/>
      <x:c r="J387" s="2"/>
      <x:c r="K387" s="2"/>
      <x:c r="L387" s="2"/>
      <x:c r="M387" s="2"/>
      <x:c r="N387" s="2"/>
    </x:row>
    <x:row r="388" ht="32" customHeight="1">
      <x:c r="A388" s="16" t="str">
        <x:v>粤AGR9879</x:v>
      </x:c>
      <x:c r="B388" s="16" t="str">
        <x:v>交投190辆4.5T冷链车</x:v>
      </x:c>
      <x:c r="C388" s="17" t="n">
        <x:v>150</x:v>
      </x:c>
      <x:c r="D388" s="16" t="str">
        <x:v>—</x:v>
      </x:c>
      <x:c r="E388" s="16" t="str">
        <x:v>—</x:v>
      </x:c>
      <x:c r="F388" s="16" t="str">
        <x:v>—</x:v>
      </x:c>
      <x:c r="G388" s="16" t="str">
        <x:v>—</x:v>
      </x:c>
      <x:c r="H388" s="16" t="str">
        <x:v>—</x:v>
      </x:c>
      <x:c r="I388" s="16" t="str">
        <x:v>726.50/3000.00</x:v>
      </x:c>
      <x:c r="J388" s="16" t="str">
        <x:v>1983.20/3000.00</x:v>
      </x:c>
      <x:c r="K388" s="16" t="str">
        <x:v>4644.30/3000.00</x:v>
      </x:c>
      <x:c r="L388" s="16" t="str">
        <x:v>760.70/3000.00</x:v>
      </x:c>
      <x:c r="M388" s="16" t="str">
        <x:v>8114.70/12000.00</x:v>
      </x:c>
      <x:c r="N388" s="16" t="n">
        <x:v>0</x:v>
      </x:c>
    </x:row>
    <x:row r="389" ht="22" customHeight="1">
      <x:c r="A389" s="2" t="str"/>
      <x:c r="B389" s="2" t="str">
        <x:v>本月未列入</x:v>
      </x:c>
      <x:c r="C389" s="7" t="n">
        <x:v>0</x:v>
      </x:c>
      <x:c r="D389" s="2" t="str">
        <x:v>现有条件未达到奖励资格</x:v>
      </x:c>
      <x:c r="E389" s="2"/>
      <x:c r="F389" s="2"/>
      <x:c r="G389" s="2"/>
      <x:c r="H389" s="2"/>
      <x:c r="I389" s="2"/>
      <x:c r="J389" s="2"/>
      <x:c r="K389" s="2"/>
      <x:c r="L389" s="2"/>
      <x:c r="M389" s="2"/>
      <x:c r="N389" s="2"/>
    </x:row>
    <x:row r="390" ht="22" customHeight="1">
      <x:c r="A390" s="2" t="str"/>
      <x:c r="B390" s="2" t="str">
        <x:v>结转余额</x:v>
      </x:c>
      <x:c r="C390" s="7" t="n">
        <x:v>0</x:v>
      </x:c>
      <x:c r="D390" s="2" t="str">
        <x:v>上期可用0期，本期剩余0期</x:v>
      </x:c>
      <x:c r="E390" s="2"/>
      <x:c r="F390" s="2"/>
      <x:c r="G390" s="2"/>
      <x:c r="H390" s="2"/>
      <x:c r="I390" s="2"/>
      <x:c r="J390" s="2"/>
      <x:c r="K390" s="2"/>
      <x:c r="L390" s="2"/>
      <x:c r="M390" s="2"/>
      <x:c r="N390" s="2"/>
    </x:row>
    <x:row r="391" ht="22" customHeight="1">
      <x:c r="A391" s="2"/>
      <x:c r="B391" s="2"/>
      <x:c r="C391" s="7"/>
      <x:c r="D391" s="2"/>
      <x:c r="E391" s="2"/>
      <x:c r="F391" s="2"/>
      <x:c r="G391" s="2"/>
      <x:c r="H391" s="2"/>
      <x:c r="I391" s="2"/>
      <x:c r="J391" s="2"/>
      <x:c r="K391" s="2"/>
      <x:c r="L391" s="2"/>
      <x:c r="M391" s="2"/>
      <x:c r="N391" s="2"/>
    </x:row>
    <x:row r="392" ht="32" customHeight="1">
      <x:c r="A392" s="16" t="str">
        <x:v>粤AGR9887</x:v>
      </x:c>
      <x:c r="B392" s="16" t="str">
        <x:v>交投190辆4.5T冷链车</x:v>
      </x:c>
      <x:c r="C392" s="17" t="n">
        <x:v>150</x:v>
      </x:c>
      <x:c r="D392" s="16" t="str">
        <x:v>—</x:v>
      </x:c>
      <x:c r="E392" s="16" t="str">
        <x:v>—</x:v>
      </x:c>
      <x:c r="F392" s="16" t="str">
        <x:v>—</x:v>
      </x:c>
      <x:c r="G392" s="16" t="str">
        <x:v>—</x:v>
      </x:c>
      <x:c r="H392" s="16" t="str">
        <x:v>—</x:v>
      </x:c>
      <x:c r="I392" s="16" t="str">
        <x:v>2859.00/3000.00</x:v>
      </x:c>
      <x:c r="J392" s="16" t="str">
        <x:v>2978.10/3000.00</x:v>
      </x:c>
      <x:c r="K392" s="16" t="str">
        <x:v>3262.80/3000.00</x:v>
      </x:c>
      <x:c r="L392" s="16" t="str">
        <x:v>2256.00/3000.00</x:v>
      </x:c>
      <x:c r="M392" s="16" t="str">
        <x:v>11355.90/12000.00</x:v>
      </x:c>
      <x:c r="N392" s="16" t="n">
        <x:v>5</x:v>
      </x:c>
    </x:row>
    <x:row r="393" ht="22" customHeight="1">
      <x:c r="A393" s="2" t="str"/>
      <x:c r="B393" s="2" t="str">
        <x:v>本月未列入</x:v>
      </x:c>
      <x:c r="C393" s="7" t="n">
        <x:v>0</x:v>
      </x:c>
      <x:c r="D393" s="2" t="str">
        <x:v>已有里程不足，待补数据后再判定</x:v>
      </x:c>
      <x:c r="E393" s="2"/>
      <x:c r="F393" s="2"/>
      <x:c r="G393" s="2"/>
      <x:c r="H393" s="2"/>
      <x:c r="I393" s="2"/>
      <x:c r="J393" s="2"/>
      <x:c r="K393" s="2"/>
      <x:c r="L393" s="2"/>
      <x:c r="M393" s="2"/>
      <x:c r="N393" s="2"/>
    </x:row>
    <x:row r="394" ht="22" customHeight="1">
      <x:c r="A394" s="2" t="str"/>
      <x:c r="B394" s="2" t="str">
        <x:v>结转余额</x:v>
      </x:c>
      <x:c r="C394" s="7" t="n">
        <x:v>0</x:v>
      </x:c>
      <x:c r="D394" s="2" t="str">
        <x:v>上期可用0期，本期剩余0期</x:v>
      </x:c>
      <x:c r="E394" s="2"/>
      <x:c r="F394" s="2"/>
      <x:c r="G394" s="2"/>
      <x:c r="H394" s="2"/>
      <x:c r="I394" s="2"/>
      <x:c r="J394" s="2"/>
      <x:c r="K394" s="2"/>
      <x:c r="L394" s="2"/>
      <x:c r="M394" s="2"/>
      <x:c r="N394" s="2"/>
    </x:row>
    <x:row r="395" ht="22" customHeight="1">
      <x:c r="A395" s="2"/>
      <x:c r="B395" s="2"/>
      <x:c r="C395" s="7"/>
      <x:c r="D395" s="2"/>
      <x:c r="E395" s="2"/>
      <x:c r="F395" s="2"/>
      <x:c r="G395" s="2"/>
      <x:c r="H395" s="2"/>
      <x:c r="I395" s="2"/>
      <x:c r="J395" s="2"/>
      <x:c r="K395" s="2"/>
      <x:c r="L395" s="2"/>
      <x:c r="M395" s="2"/>
      <x:c r="N395" s="2"/>
    </x:row>
    <x:row r="396" ht="22" customHeight="1">
      <x:c r="A396" s="2"/>
      <x:c r="B396" s="2"/>
      <x:c r="C396" s="7"/>
      <x:c r="D396" s="2"/>
      <x:c r="E396" s="2"/>
      <x:c r="F396" s="2"/>
      <x:c r="G396" s="2"/>
      <x:c r="H396" s="2"/>
      <x:c r="I396" s="2"/>
      <x:c r="J396" s="2"/>
      <x:c r="K396" s="2"/>
      <x:c r="L396" s="2"/>
      <x:c r="M396" s="2"/>
      <x:c r="N396" s="2"/>
    </x:row>
    <x:row r="397" ht="22" customHeight="1">
      <x:c r="A397" s="2"/>
      <x:c r="B397" s="2"/>
      <x:c r="C397" s="2"/>
      <x:c r="D397" s="2"/>
      <x:c r="E397" s="2"/>
      <x:c r="F397" s="2"/>
      <x:c r="G397" s="2"/>
      <x:c r="H397" s="2"/>
      <x:c r="I397" s="2"/>
      <x:c r="J397" s="2"/>
      <x:c r="K397" s="2"/>
      <x:c r="L397" s="2"/>
      <x:c r="M397" s="2"/>
      <x:c r="N397" s="2"/>
    </x:row>
    <x:row r="398" ht="22" customHeight="1">
      <x:c r="A398" s="2"/>
      <x:c r="B398" s="2"/>
      <x:c r="C398" s="2"/>
      <x:c r="D398" s="2"/>
      <x:c r="E398" s="2"/>
      <x:c r="F398" s="2"/>
      <x:c r="G398" s="2"/>
      <x:c r="H398" s="2"/>
      <x:c r="I398" s="2"/>
      <x:c r="J398" s="2"/>
      <x:c r="K398" s="2"/>
      <x:c r="L398" s="2"/>
      <x:c r="M398" s="2"/>
      <x:c r="N398" s="2"/>
    </x:row>
    <x:row r="399" ht="22" customHeight="1">
      <x:c r="A399" s="2"/>
      <x:c r="B399" s="2"/>
      <x:c r="C399" s="2"/>
      <x:c r="D399" s="2"/>
      <x:c r="E399" s="2"/>
      <x:c r="F399" s="2"/>
      <x:c r="G399" s="2"/>
      <x:c r="H399" s="2"/>
      <x:c r="I399" s="2"/>
      <x:c r="J399" s="2"/>
      <x:c r="K399" s="2"/>
      <x:c r="L399" s="2"/>
      <x:c r="M399" s="2"/>
      <x:c r="N399" s="2"/>
    </x:row>
    <x:row r="400" ht="22" customHeight="1">
      <x:c r="A400" s="2"/>
      <x:c r="B400" s="2"/>
      <x:c r="C400" s="2"/>
      <x:c r="D400" s="2"/>
      <x:c r="E400" s="2"/>
      <x:c r="F400" s="2"/>
      <x:c r="G400" s="2"/>
      <x:c r="H400" s="2"/>
      <x:c r="I400" s="2"/>
      <x:c r="J400" s="2"/>
      <x:c r="K400" s="2"/>
      <x:c r="L400" s="2"/>
      <x:c r="M400" s="2"/>
      <x:c r="N400" s="2"/>
    </x:row>
    <x:row r="401" ht="22" customHeight="1">
      <x:c r="A401" s="2"/>
      <x:c r="B401" s="2"/>
      <x:c r="C401" s="2"/>
      <x:c r="D401" s="2"/>
      <x:c r="E401" s="2"/>
      <x:c r="F401" s="2"/>
      <x:c r="G401" s="2"/>
      <x:c r="H401" s="2"/>
      <x:c r="I401" s="2"/>
      <x:c r="J401" s="2"/>
      <x:c r="K401" s="2"/>
      <x:c r="L401" s="2"/>
      <x:c r="M401" s="2"/>
      <x:c r="N401" s="2"/>
    </x:row>
    <x:row r="402" ht="22" customHeight="1">
      <x:c r="A402" s="2"/>
      <x:c r="B402" s="2"/>
      <x:c r="C402" s="2"/>
      <x:c r="D402" s="2"/>
      <x:c r="E402" s="2"/>
      <x:c r="F402" s="2"/>
      <x:c r="G402" s="2"/>
      <x:c r="H402" s="2"/>
      <x:c r="I402" s="2"/>
      <x:c r="J402" s="2"/>
      <x:c r="K402" s="2"/>
      <x:c r="L402" s="2"/>
      <x:c r="M402" s="2"/>
      <x:c r="N402" s="2"/>
    </x:row>
    <x:row r="403" ht="22" customHeight="1">
      <x:c r="A403" s="2"/>
      <x:c r="B403" s="2"/>
      <x:c r="C403" s="2"/>
      <x:c r="D403" s="2"/>
      <x:c r="E403" s="2"/>
      <x:c r="F403" s="2"/>
      <x:c r="G403" s="2"/>
      <x:c r="H403" s="2"/>
      <x:c r="I403" s="2"/>
      <x:c r="J403" s="2"/>
      <x:c r="K403" s="2"/>
      <x:c r="L403" s="2"/>
      <x:c r="M403" s="2"/>
      <x:c r="N403" s="2"/>
    </x:row>
    <x:row r="404" ht="22" customHeight="1">
      <x:c r="A404" s="2"/>
      <x:c r="B404" s="2"/>
      <x:c r="C404" s="2"/>
      <x:c r="D404" s="2"/>
      <x:c r="E404" s="2"/>
      <x:c r="F404" s="2"/>
      <x:c r="G404" s="2"/>
      <x:c r="H404" s="2"/>
      <x:c r="I404" s="2"/>
      <x:c r="J404" s="2"/>
      <x:c r="K404" s="2"/>
      <x:c r="L404" s="2"/>
      <x:c r="M404" s="2"/>
      <x:c r="N404" s="2"/>
    </x:row>
    <x:row r="405" ht="22" customHeight="1">
      <x:c r="A405" s="2"/>
      <x:c r="B405" s="2"/>
      <x:c r="C405" s="2"/>
      <x:c r="D405" s="2"/>
      <x:c r="E405" s="2"/>
      <x:c r="F405" s="2"/>
      <x:c r="G405" s="2"/>
      <x:c r="H405" s="2"/>
      <x:c r="I405" s="2"/>
      <x:c r="J405" s="2"/>
      <x:c r="K405" s="2"/>
      <x:c r="L405" s="2"/>
      <x:c r="M405" s="2"/>
      <x:c r="N405" s="2"/>
    </x:row>
    <x:row r="406" ht="22" customHeight="1">
      <x:c r="A406" s="2"/>
      <x:c r="B406" s="2"/>
      <x:c r="C406" s="2"/>
      <x:c r="D406" s="2"/>
      <x:c r="E406" s="2"/>
      <x:c r="F406" s="2"/>
      <x:c r="G406" s="2"/>
      <x:c r="H406" s="2"/>
      <x:c r="I406" s="2"/>
      <x:c r="J406" s="2"/>
      <x:c r="K406" s="2"/>
      <x:c r="L406" s="2"/>
      <x:c r="M406" s="2"/>
      <x:c r="N406" s="2"/>
    </x:row>
    <x:row r="407" ht="22" customHeight="1">
      <x:c r="A407" s="2"/>
      <x:c r="B407" s="2"/>
      <x:c r="C407" s="2"/>
      <x:c r="D407" s="2"/>
      <x:c r="E407" s="2"/>
      <x:c r="F407" s="2"/>
      <x:c r="G407" s="2"/>
      <x:c r="H407" s="2"/>
      <x:c r="I407" s="2"/>
      <x:c r="J407" s="2"/>
      <x:c r="K407" s="2"/>
      <x:c r="L407" s="2"/>
      <x:c r="M407" s="2"/>
      <x:c r="N407" s="2"/>
    </x:row>
    <x:row r="408" ht="22" customHeight="1">
      <x:c r="A408" s="2"/>
      <x:c r="B408" s="2"/>
      <x:c r="C408" s="2"/>
      <x:c r="D408" s="2"/>
      <x:c r="E408" s="2"/>
      <x:c r="F408" s="2"/>
      <x:c r="G408" s="2"/>
      <x:c r="H408" s="2"/>
      <x:c r="I408" s="2"/>
      <x:c r="J408" s="2"/>
      <x:c r="K408" s="2"/>
      <x:c r="L408" s="2"/>
      <x:c r="M408" s="2"/>
      <x:c r="N408" s="2"/>
    </x:row>
    <x:row r="409" ht="22" customHeight="1">
      <x:c r="A409" s="2"/>
      <x:c r="B409" s="2"/>
      <x:c r="C409" s="2"/>
      <x:c r="D409" s="2"/>
      <x:c r="E409" s="2"/>
      <x:c r="F409" s="2"/>
      <x:c r="G409" s="2"/>
      <x:c r="H409" s="2"/>
      <x:c r="I409" s="2"/>
      <x:c r="J409" s="2"/>
      <x:c r="K409" s="2"/>
      <x:c r="L409" s="2"/>
      <x:c r="M409" s="2"/>
      <x:c r="N409" s="2"/>
    </x:row>
    <x:row r="410" ht="22" customHeight="1">
      <x:c r="A410" s="2"/>
      <x:c r="B410" s="2"/>
      <x:c r="C410" s="2"/>
      <x:c r="D410" s="2"/>
      <x:c r="E410" s="2"/>
      <x:c r="F410" s="2"/>
      <x:c r="G410" s="2"/>
      <x:c r="H410" s="2"/>
      <x:c r="I410" s="2"/>
      <x:c r="J410" s="2"/>
      <x:c r="K410" s="2"/>
      <x:c r="L410" s="2"/>
      <x:c r="M410" s="2"/>
      <x:c r="N410" s="2"/>
    </x:row>
    <x:row r="411" ht="22" customHeight="1">
      <x:c r="A411" s="2"/>
      <x:c r="B411" s="2"/>
      <x:c r="C411" s="2"/>
      <x:c r="D411" s="2"/>
      <x:c r="E411" s="2"/>
      <x:c r="F411" s="2"/>
      <x:c r="G411" s="2"/>
      <x:c r="H411" s="2"/>
      <x:c r="I411" s="2"/>
      <x:c r="J411" s="2"/>
      <x:c r="K411" s="2"/>
      <x:c r="L411" s="2"/>
      <x:c r="M411" s="2"/>
      <x:c r="N411" s="2"/>
    </x:row>
    <x:row r="412" ht="22" customHeight="1">
      <x:c r="A412" s="2"/>
      <x:c r="B412" s="2"/>
      <x:c r="C412" s="2"/>
      <x:c r="D412" s="2"/>
      <x:c r="E412" s="2"/>
      <x:c r="F412" s="2"/>
      <x:c r="G412" s="2"/>
      <x:c r="H412" s="2"/>
      <x:c r="I412" s="2"/>
      <x:c r="J412" s="2"/>
      <x:c r="K412" s="2"/>
      <x:c r="L412" s="2"/>
      <x:c r="M412" s="2"/>
      <x:c r="N412" s="2"/>
    </x:row>
    <x:row r="413" ht="22" customHeight="1">
      <x:c r="A413" s="2"/>
      <x:c r="B413" s="2"/>
      <x:c r="C413" s="2"/>
      <x:c r="D413" s="2"/>
      <x:c r="E413" s="2"/>
      <x:c r="F413" s="2"/>
      <x:c r="G413" s="2"/>
      <x:c r="H413" s="2"/>
      <x:c r="I413" s="2"/>
      <x:c r="J413" s="2"/>
      <x:c r="K413" s="2"/>
      <x:c r="L413" s="2"/>
      <x:c r="M413" s="2"/>
      <x:c r="N413" s="2"/>
    </x:row>
    <x:row r="414" ht="22" customHeight="1">
      <x:c r="A414" s="2"/>
      <x:c r="B414" s="2"/>
      <x:c r="C414" s="2"/>
      <x:c r="D414" s="2"/>
      <x:c r="E414" s="2"/>
      <x:c r="F414" s="2"/>
      <x:c r="G414" s="2"/>
      <x:c r="H414" s="2"/>
      <x:c r="I414" s="2"/>
      <x:c r="J414" s="2"/>
      <x:c r="K414" s="2"/>
      <x:c r="L414" s="2"/>
      <x:c r="M414" s="2"/>
      <x:c r="N414" s="2"/>
    </x:row>
    <x:row r="415" ht="22" customHeight="1">
      <x:c r="A415" s="2"/>
      <x:c r="B415" s="2"/>
      <x:c r="C415" s="2"/>
      <x:c r="D415" s="2"/>
      <x:c r="E415" s="2"/>
      <x:c r="F415" s="2"/>
      <x:c r="G415" s="2"/>
      <x:c r="H415" s="2"/>
      <x:c r="I415" s="2"/>
      <x:c r="J415" s="2"/>
      <x:c r="K415" s="2"/>
      <x:c r="L415" s="2"/>
      <x:c r="M415" s="2"/>
      <x:c r="N415" s="2"/>
    </x:row>
    <x:row r="416" ht="22" customHeight="1">
      <x:c r="A416" s="2"/>
      <x:c r="B416" s="2"/>
      <x:c r="C416" s="2"/>
      <x:c r="D416" s="2"/>
      <x:c r="E416" s="2"/>
      <x:c r="F416" s="2"/>
      <x:c r="G416" s="2"/>
      <x:c r="H416" s="2"/>
      <x:c r="I416" s="2"/>
      <x:c r="J416" s="2"/>
      <x:c r="K416" s="2"/>
      <x:c r="L416" s="2"/>
      <x:c r="M416" s="2"/>
      <x:c r="N416" s="2"/>
    </x:row>
    <x:row r="417" ht="22" customHeight="1">
      <x:c r="A417" s="2"/>
      <x:c r="B417" s="2"/>
      <x:c r="C417" s="2"/>
      <x:c r="D417" s="2"/>
      <x:c r="E417" s="2"/>
      <x:c r="F417" s="2"/>
      <x:c r="G417" s="2"/>
      <x:c r="H417" s="2"/>
      <x:c r="I417" s="2"/>
      <x:c r="J417" s="2"/>
      <x:c r="K417" s="2"/>
      <x:c r="L417" s="2"/>
      <x:c r="M417" s="2"/>
      <x:c r="N417" s="2"/>
    </x:row>
    <x:row r="418" ht="22" customHeight="1">
      <x:c r="A418" s="2"/>
      <x:c r="B418" s="2"/>
      <x:c r="C418" s="2"/>
      <x:c r="D418" s="2"/>
      <x:c r="E418" s="2"/>
      <x:c r="F418" s="2"/>
      <x:c r="G418" s="2"/>
      <x:c r="H418" s="2"/>
      <x:c r="I418" s="2"/>
      <x:c r="J418" s="2"/>
      <x:c r="K418" s="2"/>
      <x:c r="L418" s="2"/>
      <x:c r="M418" s="2"/>
      <x:c r="N418" s="2"/>
    </x:row>
    <x:row r="419" ht="22" customHeight="1">
      <x:c r="A419" s="2"/>
      <x:c r="B419" s="2"/>
      <x:c r="C419" s="2"/>
      <x:c r="D419" s="2"/>
      <x:c r="E419" s="2"/>
      <x:c r="F419" s="2"/>
      <x:c r="G419" s="2"/>
      <x:c r="H419" s="2"/>
      <x:c r="I419" s="2"/>
      <x:c r="J419" s="2"/>
      <x:c r="K419" s="2"/>
      <x:c r="L419" s="2"/>
      <x:c r="M419" s="2"/>
      <x:c r="N419" s="2"/>
    </x:row>
    <x:row r="420" ht="22" customHeight="1">
      <x:c r="A420" s="2"/>
      <x:c r="B420" s="2"/>
      <x:c r="C420" s="2"/>
      <x:c r="D420" s="2"/>
      <x:c r="E420" s="2"/>
      <x:c r="F420" s="2"/>
      <x:c r="G420" s="2"/>
      <x:c r="H420" s="2"/>
      <x:c r="I420" s="2"/>
      <x:c r="J420" s="2"/>
      <x:c r="K420" s="2"/>
      <x:c r="L420" s="2"/>
      <x:c r="M420" s="2"/>
      <x:c r="N420" s="2"/>
    </x:row>
    <x:row r="421" ht="22" customHeight="1">
      <x:c r="A421" s="2"/>
      <x:c r="B421" s="2"/>
      <x:c r="C421" s="2"/>
      <x:c r="D421" s="2"/>
      <x:c r="E421" s="2"/>
      <x:c r="F421" s="2"/>
      <x:c r="G421" s="2"/>
      <x:c r="H421" s="2"/>
      <x:c r="I421" s="2"/>
      <x:c r="J421" s="2"/>
      <x:c r="K421" s="2"/>
      <x:c r="L421" s="2"/>
      <x:c r="M421" s="2"/>
      <x:c r="N421" s="2"/>
    </x:row>
    <x:row r="422" ht="22" customHeight="1">
      <x:c r="A422" s="2"/>
      <x:c r="B422" s="2"/>
      <x:c r="C422" s="2"/>
      <x:c r="D422" s="2"/>
      <x:c r="E422" s="2"/>
      <x:c r="F422" s="2"/>
      <x:c r="G422" s="2"/>
      <x:c r="H422" s="2"/>
      <x:c r="I422" s="2"/>
      <x:c r="J422" s="2"/>
      <x:c r="K422" s="2"/>
      <x:c r="L422" s="2"/>
      <x:c r="M422" s="2"/>
      <x:c r="N422" s="2"/>
    </x:row>
    <x:row r="423" ht="22" customHeight="1">
      <x:c r="A423" s="2"/>
      <x:c r="B423" s="2"/>
      <x:c r="C423" s="2"/>
      <x:c r="D423" s="2"/>
      <x:c r="E423" s="2"/>
      <x:c r="F423" s="2"/>
      <x:c r="G423" s="2"/>
      <x:c r="H423" s="2"/>
      <x:c r="I423" s="2"/>
      <x:c r="J423" s="2"/>
      <x:c r="K423" s="2"/>
      <x:c r="L423" s="2"/>
      <x:c r="M423" s="2"/>
      <x:c r="N423" s="2"/>
    </x:row>
    <x:row r="424" ht="22" customHeight="1">
      <x:c r="A424" s="2"/>
      <x:c r="B424" s="2"/>
      <x:c r="C424" s="2"/>
      <x:c r="D424" s="2"/>
      <x:c r="E424" s="2"/>
      <x:c r="F424" s="2"/>
      <x:c r="G424" s="2"/>
      <x:c r="H424" s="2"/>
      <x:c r="I424" s="2"/>
      <x:c r="J424" s="2"/>
      <x:c r="K424" s="2"/>
      <x:c r="L424" s="2"/>
      <x:c r="M424" s="2"/>
      <x:c r="N424" s="2"/>
    </x:row>
    <x:row r="425" ht="22" customHeight="1">
      <x:c r="A425" s="2"/>
      <x:c r="B425" s="2"/>
      <x:c r="C425" s="2"/>
      <x:c r="D425" s="2"/>
      <x:c r="E425" s="2"/>
      <x:c r="F425" s="2"/>
      <x:c r="G425" s="2"/>
      <x:c r="H425" s="2"/>
      <x:c r="I425" s="2"/>
      <x:c r="J425" s="2"/>
      <x:c r="K425" s="2"/>
      <x:c r="L425" s="2"/>
      <x:c r="M425" s="2"/>
      <x:c r="N425" s="2"/>
    </x:row>
    <x:row r="426" ht="22" customHeight="1">
      <x:c r="A426" s="2"/>
      <x:c r="B426" s="2"/>
      <x:c r="C426" s="2"/>
      <x:c r="D426" s="2"/>
      <x:c r="E426" s="2"/>
      <x:c r="F426" s="2"/>
      <x:c r="G426" s="2"/>
      <x:c r="H426" s="2"/>
      <x:c r="I426" s="2"/>
      <x:c r="J426" s="2"/>
      <x:c r="K426" s="2"/>
      <x:c r="L426" s="2"/>
      <x:c r="M426" s="2"/>
      <x:c r="N426" s="2"/>
    </x:row>
    <x:row r="427" ht="22" customHeight="1">
      <x:c r="A427" s="2"/>
      <x:c r="B427" s="2"/>
      <x:c r="C427" s="2"/>
      <x:c r="D427" s="2"/>
      <x:c r="E427" s="2"/>
      <x:c r="F427" s="2"/>
      <x:c r="G427" s="2"/>
      <x:c r="H427" s="2"/>
      <x:c r="I427" s="2"/>
      <x:c r="J427" s="2"/>
      <x:c r="K427" s="2"/>
      <x:c r="L427" s="2"/>
      <x:c r="M427" s="2"/>
      <x:c r="N427" s="2"/>
    </x:row>
    <x:row r="428" ht="22" customHeight="1">
      <x:c r="A428" s="2"/>
      <x:c r="B428" s="2"/>
      <x:c r="C428" s="2"/>
      <x:c r="D428" s="2"/>
      <x:c r="E428" s="2"/>
      <x:c r="F428" s="2"/>
      <x:c r="G428" s="2"/>
      <x:c r="H428" s="2"/>
      <x:c r="I428" s="2"/>
      <x:c r="J428" s="2"/>
      <x:c r="K428" s="2"/>
      <x:c r="L428" s="2"/>
      <x:c r="M428" s="2"/>
      <x:c r="N428" s="2"/>
    </x:row>
    <x:row r="429" ht="22" customHeight="1">
      <x:c r="A429" s="2"/>
      <x:c r="B429" s="2"/>
      <x:c r="C429" s="2"/>
      <x:c r="D429" s="2"/>
      <x:c r="E429" s="2"/>
      <x:c r="F429" s="2"/>
      <x:c r="G429" s="2"/>
      <x:c r="H429" s="2"/>
      <x:c r="I429" s="2"/>
      <x:c r="J429" s="2"/>
      <x:c r="K429" s="2"/>
      <x:c r="L429" s="2"/>
      <x:c r="M429" s="2"/>
      <x:c r="N429" s="2"/>
    </x:row>
    <x:row r="430" ht="22" customHeight="1">
      <x:c r="A430" s="2"/>
      <x:c r="B430" s="2"/>
      <x:c r="C430" s="2"/>
      <x:c r="D430" s="2"/>
      <x:c r="E430" s="2"/>
      <x:c r="F430" s="2"/>
      <x:c r="G430" s="2"/>
      <x:c r="H430" s="2"/>
      <x:c r="I430" s="2"/>
      <x:c r="J430" s="2"/>
      <x:c r="K430" s="2"/>
      <x:c r="L430" s="2"/>
      <x:c r="M430" s="2"/>
      <x:c r="N430" s="2"/>
    </x:row>
    <x:row r="431" ht="22" customHeight="1">
      <x:c r="A431" s="2"/>
      <x:c r="B431" s="2"/>
      <x:c r="C431" s="2"/>
      <x:c r="D431" s="2"/>
      <x:c r="E431" s="2"/>
      <x:c r="F431" s="2"/>
      <x:c r="G431" s="2"/>
      <x:c r="H431" s="2"/>
      <x:c r="I431" s="2"/>
      <x:c r="J431" s="2"/>
      <x:c r="K431" s="2"/>
      <x:c r="L431" s="2"/>
      <x:c r="M431" s="2"/>
      <x:c r="N431" s="2"/>
    </x:row>
    <x:row r="432" ht="22" customHeight="1">
      <x:c r="A432" s="2"/>
      <x:c r="B432" s="2"/>
      <x:c r="C432" s="2"/>
      <x:c r="D432" s="2"/>
      <x:c r="E432" s="2"/>
      <x:c r="F432" s="2"/>
      <x:c r="G432" s="2"/>
      <x:c r="H432" s="2"/>
      <x:c r="I432" s="2"/>
      <x:c r="J432" s="2"/>
      <x:c r="K432" s="2"/>
      <x:c r="L432" s="2"/>
      <x:c r="M432" s="2"/>
      <x:c r="N432" s="2"/>
    </x:row>
    <x:row r="433" ht="22" customHeight="1">
      <x:c r="A433" s="2"/>
      <x:c r="B433" s="2"/>
      <x:c r="C433" s="2"/>
      <x:c r="D433" s="2"/>
      <x:c r="E433" s="2"/>
      <x:c r="F433" s="2"/>
      <x:c r="G433" s="2"/>
      <x:c r="H433" s="2"/>
      <x:c r="I433" s="2"/>
      <x:c r="J433" s="2"/>
      <x:c r="K433" s="2"/>
      <x:c r="L433" s="2"/>
      <x:c r="M433" s="2"/>
      <x:c r="N433" s="2"/>
    </x:row>
    <x:row r="434" ht="22" customHeight="1">
      <x:c r="A434" s="2"/>
      <x:c r="B434" s="2"/>
      <x:c r="C434" s="2"/>
      <x:c r="D434" s="2"/>
      <x:c r="E434" s="2"/>
      <x:c r="F434" s="2"/>
      <x:c r="G434" s="2"/>
      <x:c r="H434" s="2"/>
      <x:c r="I434" s="2"/>
      <x:c r="J434" s="2"/>
      <x:c r="K434" s="2"/>
      <x:c r="L434" s="2"/>
      <x:c r="M434" s="2"/>
      <x:c r="N434" s="2"/>
    </x:row>
    <x:row r="435" ht="22" customHeight="1">
      <x:c r="A435" s="2"/>
      <x:c r="B435" s="2"/>
      <x:c r="C435" s="2"/>
      <x:c r="D435" s="2"/>
      <x:c r="E435" s="2"/>
      <x:c r="F435" s="2"/>
      <x:c r="G435" s="2"/>
      <x:c r="H435" s="2"/>
      <x:c r="I435" s="2"/>
      <x:c r="J435" s="2"/>
      <x:c r="K435" s="2"/>
      <x:c r="L435" s="2"/>
      <x:c r="M435" s="2"/>
      <x:c r="N435" s="2"/>
    </x:row>
    <x:row r="436" ht="22" customHeight="1">
      <x:c r="A436" s="2"/>
      <x:c r="B436" s="2"/>
      <x:c r="C436" s="2"/>
      <x:c r="D436" s="2"/>
      <x:c r="E436" s="2"/>
      <x:c r="F436" s="2"/>
      <x:c r="G436" s="2"/>
      <x:c r="H436" s="2"/>
      <x:c r="I436" s="2"/>
      <x:c r="J436" s="2"/>
      <x:c r="K436" s="2"/>
      <x:c r="L436" s="2"/>
      <x:c r="M436" s="2"/>
      <x:c r="N436" s="2"/>
    </x:row>
    <x:row r="437" ht="22" customHeight="1">
      <x:c r="A437" s="2"/>
      <x:c r="B437" s="2"/>
      <x:c r="C437" s="2"/>
      <x:c r="D437" s="2"/>
      <x:c r="E437" s="2"/>
      <x:c r="F437" s="2"/>
      <x:c r="G437" s="2"/>
      <x:c r="H437" s="2"/>
      <x:c r="I437" s="2"/>
      <x:c r="J437" s="2"/>
      <x:c r="K437" s="2"/>
      <x:c r="L437" s="2"/>
      <x:c r="M437" s="2"/>
      <x:c r="N437" s="2"/>
    </x:row>
    <x:row r="438" ht="22" customHeight="1">
      <x:c r="A438" s="2"/>
      <x:c r="B438" s="2"/>
      <x:c r="C438" s="2"/>
      <x:c r="D438" s="2"/>
      <x:c r="E438" s="2"/>
      <x:c r="F438" s="2"/>
      <x:c r="G438" s="2"/>
      <x:c r="H438" s="2"/>
      <x:c r="I438" s="2"/>
      <x:c r="J438" s="2"/>
      <x:c r="K438" s="2"/>
      <x:c r="L438" s="2"/>
      <x:c r="M438" s="2"/>
      <x:c r="N438" s="2"/>
    </x:row>
    <x:row r="439" ht="22" customHeight="1">
      <x:c r="A439" s="2"/>
      <x:c r="B439" s="2"/>
      <x:c r="C439" s="2"/>
      <x:c r="D439" s="2"/>
      <x:c r="E439" s="2"/>
      <x:c r="F439" s="2"/>
      <x:c r="G439" s="2"/>
      <x:c r="H439" s="2"/>
      <x:c r="I439" s="2"/>
      <x:c r="J439" s="2"/>
      <x:c r="K439" s="2"/>
      <x:c r="L439" s="2"/>
      <x:c r="M439" s="2"/>
      <x:c r="N439" s="2"/>
    </x:row>
    <x:row r="440" ht="22" customHeight="1">
      <x:c r="A440" s="2"/>
      <x:c r="B440" s="2"/>
      <x:c r="C440" s="2"/>
      <x:c r="D440" s="2"/>
      <x:c r="E440" s="2"/>
      <x:c r="F440" s="2"/>
      <x:c r="G440" s="2"/>
      <x:c r="H440" s="2"/>
      <x:c r="I440" s="2"/>
      <x:c r="J440" s="2"/>
      <x:c r="K440" s="2"/>
      <x:c r="L440" s="2"/>
      <x:c r="M440" s="2"/>
      <x:c r="N440" s="2"/>
    </x:row>
    <x:row r="441" ht="22" customHeight="1">
      <x:c r="A441" s="2"/>
      <x:c r="B441" s="2"/>
      <x:c r="C441" s="2"/>
      <x:c r="D441" s="2"/>
      <x:c r="E441" s="2"/>
      <x:c r="F441" s="2"/>
      <x:c r="G441" s="2"/>
      <x:c r="H441" s="2"/>
      <x:c r="I441" s="2"/>
      <x:c r="J441" s="2"/>
      <x:c r="K441" s="2"/>
      <x:c r="L441" s="2"/>
      <x:c r="M441" s="2"/>
      <x:c r="N441" s="2"/>
    </x:row>
    <x:row r="442" ht="22" customHeight="1">
      <x:c r="A442" s="2"/>
      <x:c r="B442" s="2"/>
      <x:c r="C442" s="2"/>
      <x:c r="D442" s="2"/>
      <x:c r="E442" s="2"/>
      <x:c r="F442" s="2"/>
      <x:c r="G442" s="2"/>
      <x:c r="H442" s="2"/>
      <x:c r="I442" s="2"/>
      <x:c r="J442" s="2"/>
      <x:c r="K442" s="2"/>
      <x:c r="L442" s="2"/>
      <x:c r="M442" s="2"/>
      <x:c r="N442" s="2"/>
    </x:row>
    <x:row r="443" ht="22" customHeight="1">
      <x:c r="A443" s="2"/>
      <x:c r="B443" s="2"/>
      <x:c r="C443" s="2"/>
      <x:c r="D443" s="2"/>
      <x:c r="E443" s="2"/>
      <x:c r="F443" s="2"/>
      <x:c r="G443" s="2"/>
      <x:c r="H443" s="2"/>
      <x:c r="I443" s="2"/>
      <x:c r="J443" s="2"/>
      <x:c r="K443" s="2"/>
      <x:c r="L443" s="2"/>
      <x:c r="M443" s="2"/>
      <x:c r="N443" s="2"/>
    </x:row>
    <x:row r="444" ht="22" customHeight="1">
      <x:c r="A444" s="2"/>
      <x:c r="B444" s="2"/>
      <x:c r="C444" s="2"/>
      <x:c r="D444" s="2"/>
      <x:c r="E444" s="2"/>
      <x:c r="F444" s="2"/>
      <x:c r="G444" s="2"/>
      <x:c r="H444" s="2"/>
      <x:c r="I444" s="2"/>
      <x:c r="J444" s="2"/>
      <x:c r="K444" s="2"/>
      <x:c r="L444" s="2"/>
      <x:c r="M444" s="2"/>
      <x:c r="N444" s="2"/>
    </x:row>
    <x:row r="445" ht="22" customHeight="1">
      <x:c r="A445" s="2"/>
      <x:c r="B445" s="2"/>
      <x:c r="C445" s="2"/>
      <x:c r="D445" s="2"/>
      <x:c r="E445" s="2"/>
      <x:c r="F445" s="2"/>
      <x:c r="G445" s="2"/>
      <x:c r="H445" s="2"/>
      <x:c r="I445" s="2"/>
      <x:c r="J445" s="2"/>
      <x:c r="K445" s="2"/>
      <x:c r="L445" s="2"/>
      <x:c r="M445" s="2"/>
      <x:c r="N445" s="2"/>
    </x:row>
    <x:row r="446" ht="22" customHeight="1">
      <x:c r="A446" s="2"/>
      <x:c r="B446" s="2"/>
      <x:c r="C446" s="2"/>
      <x:c r="D446" s="2"/>
      <x:c r="E446" s="2"/>
      <x:c r="F446" s="2"/>
      <x:c r="G446" s="2"/>
      <x:c r="H446" s="2"/>
      <x:c r="I446" s="2"/>
      <x:c r="J446" s="2"/>
      <x:c r="K446" s="2"/>
      <x:c r="L446" s="2"/>
      <x:c r="M446" s="2"/>
      <x:c r="N446" s="2"/>
    </x:row>
    <x:row r="447" ht="22" customHeight="1">
      <x:c r="A447" s="2"/>
      <x:c r="B447" s="2"/>
      <x:c r="C447" s="2"/>
      <x:c r="D447" s="2"/>
      <x:c r="E447" s="2"/>
      <x:c r="F447" s="2"/>
      <x:c r="G447" s="2"/>
      <x:c r="H447" s="2"/>
      <x:c r="I447" s="2"/>
      <x:c r="J447" s="2"/>
      <x:c r="K447" s="2"/>
      <x:c r="L447" s="2"/>
      <x:c r="M447" s="2"/>
      <x:c r="N447" s="2"/>
    </x:row>
    <x:row r="448" ht="22" customHeight="1">
      <x:c r="A448" s="2"/>
      <x:c r="B448" s="2"/>
      <x:c r="C448" s="2"/>
      <x:c r="D448" s="2"/>
      <x:c r="E448" s="2"/>
      <x:c r="F448" s="2"/>
      <x:c r="G448" s="2"/>
      <x:c r="H448" s="2"/>
      <x:c r="I448" s="2"/>
      <x:c r="J448" s="2"/>
      <x:c r="K448" s="2"/>
      <x:c r="L448" s="2"/>
      <x:c r="M448" s="2"/>
      <x:c r="N448" s="2"/>
    </x:row>
    <x:row r="449" ht="22" customHeight="1">
      <x:c r="A449" s="2"/>
      <x:c r="B449" s="2"/>
      <x:c r="C449" s="2"/>
      <x:c r="D449" s="2"/>
      <x:c r="E449" s="2"/>
      <x:c r="F449" s="2"/>
      <x:c r="G449" s="2"/>
      <x:c r="H449" s="2"/>
      <x:c r="I449" s="2"/>
      <x:c r="J449" s="2"/>
      <x:c r="K449" s="2"/>
      <x:c r="L449" s="2"/>
      <x:c r="M449" s="2"/>
      <x:c r="N449" s="2"/>
    </x:row>
    <x:row r="450" ht="22" customHeight="1">
      <x:c r="A450" s="2"/>
      <x:c r="B450" s="2"/>
      <x:c r="C450" s="2"/>
      <x:c r="D450" s="2"/>
      <x:c r="E450" s="2"/>
      <x:c r="F450" s="2"/>
      <x:c r="G450" s="2"/>
      <x:c r="H450" s="2"/>
      <x:c r="I450" s="2"/>
      <x:c r="J450" s="2"/>
      <x:c r="K450" s="2"/>
      <x:c r="L450" s="2"/>
      <x:c r="M450" s="2"/>
      <x:c r="N450" s="2"/>
    </x:row>
    <x:row r="451" ht="22" customHeight="1">
      <x:c r="A451" s="2"/>
      <x:c r="B451" s="2"/>
      <x:c r="C451" s="2"/>
      <x:c r="D451" s="2"/>
      <x:c r="E451" s="2"/>
      <x:c r="F451" s="2"/>
      <x:c r="G451" s="2"/>
      <x:c r="H451" s="2"/>
      <x:c r="I451" s="2"/>
      <x:c r="J451" s="2"/>
      <x:c r="K451" s="2"/>
      <x:c r="L451" s="2"/>
      <x:c r="M451" s="2"/>
      <x:c r="N451" s="2"/>
    </x:row>
    <x:row r="452" ht="22" customHeight="1">
      <x:c r="A452" s="2"/>
      <x:c r="B452" s="2"/>
      <x:c r="C452" s="2"/>
      <x:c r="D452" s="2"/>
      <x:c r="E452" s="2"/>
      <x:c r="F452" s="2"/>
      <x:c r="G452" s="2"/>
      <x:c r="H452" s="2"/>
      <x:c r="I452" s="2"/>
      <x:c r="J452" s="2"/>
      <x:c r="K452" s="2"/>
      <x:c r="L452" s="2"/>
      <x:c r="M452" s="2"/>
      <x:c r="N452" s="2"/>
    </x:row>
    <x:row r="453" ht="22" customHeight="1">
      <x:c r="A453" s="2"/>
      <x:c r="B453" s="2"/>
      <x:c r="C453" s="2"/>
      <x:c r="D453" s="2"/>
      <x:c r="E453" s="2"/>
      <x:c r="F453" s="2"/>
      <x:c r="G453" s="2"/>
      <x:c r="H453" s="2"/>
      <x:c r="I453" s="2"/>
      <x:c r="J453" s="2"/>
      <x:c r="K453" s="2"/>
      <x:c r="L453" s="2"/>
      <x:c r="M453" s="2"/>
      <x:c r="N453" s="2"/>
    </x:row>
    <x:row r="454" ht="22" customHeight="1">
      <x:c r="A454" s="2"/>
      <x:c r="B454" s="2"/>
      <x:c r="C454" s="2"/>
      <x:c r="D454" s="2"/>
      <x:c r="E454" s="2"/>
      <x:c r="F454" s="2"/>
      <x:c r="G454" s="2"/>
      <x:c r="H454" s="2"/>
      <x:c r="I454" s="2"/>
      <x:c r="J454" s="2"/>
      <x:c r="K454" s="2"/>
      <x:c r="L454" s="2"/>
      <x:c r="M454" s="2"/>
      <x:c r="N454" s="2"/>
    </x:row>
    <x:row r="455" ht="22" customHeight="1">
      <x:c r="A455" s="2"/>
      <x:c r="B455" s="2"/>
      <x:c r="C455" s="2"/>
      <x:c r="D455" s="2"/>
      <x:c r="E455" s="2"/>
      <x:c r="F455" s="2"/>
      <x:c r="G455" s="2"/>
      <x:c r="H455" s="2"/>
      <x:c r="I455" s="2"/>
      <x:c r="J455" s="2"/>
      <x:c r="K455" s="2"/>
      <x:c r="L455" s="2"/>
      <x:c r="M455" s="2"/>
      <x:c r="N455" s="2"/>
    </x:row>
    <x:row r="456" ht="22" customHeight="1">
      <x:c r="A456" s="2"/>
      <x:c r="B456" s="2"/>
      <x:c r="C456" s="2"/>
      <x:c r="D456" s="2"/>
      <x:c r="E456" s="2"/>
      <x:c r="F456" s="2"/>
      <x:c r="G456" s="2"/>
      <x:c r="H456" s="2"/>
      <x:c r="I456" s="2"/>
      <x:c r="J456" s="2"/>
      <x:c r="K456" s="2"/>
      <x:c r="L456" s="2"/>
      <x:c r="M456" s="2"/>
      <x:c r="N456" s="2"/>
    </x:row>
    <x:row r="457" ht="22" customHeight="1">
      <x:c r="A457" s="2"/>
      <x:c r="B457" s="2"/>
      <x:c r="C457" s="2"/>
      <x:c r="D457" s="2"/>
      <x:c r="E457" s="2"/>
      <x:c r="F457" s="2"/>
      <x:c r="G457" s="2"/>
      <x:c r="H457" s="2"/>
      <x:c r="I457" s="2"/>
      <x:c r="J457" s="2"/>
      <x:c r="K457" s="2"/>
      <x:c r="L457" s="2"/>
      <x:c r="M457" s="2"/>
      <x:c r="N457" s="2"/>
    </x:row>
    <x:row r="458" ht="22" customHeight="1">
      <x:c r="A458" s="2"/>
      <x:c r="B458" s="2"/>
      <x:c r="C458" s="2"/>
      <x:c r="D458" s="2"/>
      <x:c r="E458" s="2"/>
      <x:c r="F458" s="2"/>
      <x:c r="G458" s="2"/>
      <x:c r="H458" s="2"/>
      <x:c r="I458" s="2"/>
      <x:c r="J458" s="2"/>
      <x:c r="K458" s="2"/>
      <x:c r="L458" s="2"/>
      <x:c r="M458" s="2"/>
      <x:c r="N458" s="2"/>
    </x:row>
    <x:row r="459" ht="22" customHeight="1">
      <x:c r="A459" s="2"/>
      <x:c r="B459" s="2"/>
      <x:c r="C459" s="2"/>
      <x:c r="D459" s="2"/>
      <x:c r="E459" s="2"/>
      <x:c r="F459" s="2"/>
      <x:c r="G459" s="2"/>
      <x:c r="H459" s="2"/>
      <x:c r="I459" s="2"/>
      <x:c r="J459" s="2"/>
      <x:c r="K459" s="2"/>
      <x:c r="L459" s="2"/>
      <x:c r="M459" s="2"/>
      <x:c r="N459" s="2"/>
    </x:row>
    <x:row r="460" ht="22" customHeight="1">
      <x:c r="A460" s="2"/>
      <x:c r="B460" s="2"/>
      <x:c r="C460" s="2"/>
      <x:c r="D460" s="2"/>
      <x:c r="E460" s="2"/>
      <x:c r="F460" s="2"/>
      <x:c r="G460" s="2"/>
      <x:c r="H460" s="2"/>
      <x:c r="I460" s="2"/>
      <x:c r="J460" s="2"/>
      <x:c r="K460" s="2"/>
      <x:c r="L460" s="2"/>
      <x:c r="M460" s="2"/>
      <x:c r="N460" s="2"/>
    </x:row>
    <x:row r="461" ht="22" customHeight="1">
      <x:c r="A461" s="2"/>
      <x:c r="B461" s="2"/>
      <x:c r="C461" s="2"/>
      <x:c r="D461" s="2"/>
      <x:c r="E461" s="2"/>
      <x:c r="F461" s="2"/>
      <x:c r="G461" s="2"/>
      <x:c r="H461" s="2"/>
      <x:c r="I461" s="2"/>
      <x:c r="J461" s="2"/>
      <x:c r="K461" s="2"/>
      <x:c r="L461" s="2"/>
      <x:c r="M461" s="2"/>
      <x:c r="N461" s="2"/>
    </x:row>
    <x:row r="462" ht="22" customHeight="1">
      <x:c r="A462" s="2"/>
      <x:c r="B462" s="2"/>
      <x:c r="C462" s="2"/>
      <x:c r="D462" s="2"/>
      <x:c r="E462" s="2"/>
      <x:c r="F462" s="2"/>
      <x:c r="G462" s="2"/>
      <x:c r="H462" s="2"/>
      <x:c r="I462" s="2"/>
      <x:c r="J462" s="2"/>
      <x:c r="K462" s="2"/>
      <x:c r="L462" s="2"/>
      <x:c r="M462" s="2"/>
      <x:c r="N462" s="2"/>
    </x:row>
    <x:row r="463" ht="22" customHeight="1">
      <x:c r="A463" s="2"/>
      <x:c r="B463" s="2"/>
      <x:c r="C463" s="2"/>
      <x:c r="D463" s="2"/>
      <x:c r="E463" s="2"/>
      <x:c r="F463" s="2"/>
      <x:c r="G463" s="2"/>
      <x:c r="H463" s="2"/>
      <x:c r="I463" s="2"/>
      <x:c r="J463" s="2"/>
      <x:c r="K463" s="2"/>
      <x:c r="L463" s="2"/>
      <x:c r="M463" s="2"/>
      <x:c r="N463" s="2"/>
    </x:row>
    <x:row r="464" ht="22" customHeight="1">
      <x:c r="A464" s="2"/>
      <x:c r="B464" s="2"/>
      <x:c r="C464" s="2"/>
      <x:c r="D464" s="2"/>
      <x:c r="E464" s="2"/>
      <x:c r="F464" s="2"/>
      <x:c r="G464" s="2"/>
      <x:c r="H464" s="2"/>
      <x:c r="I464" s="2"/>
      <x:c r="J464" s="2"/>
      <x:c r="K464" s="2"/>
      <x:c r="L464" s="2"/>
      <x:c r="M464" s="2"/>
      <x:c r="N464" s="2"/>
    </x:row>
    <x:row r="465" ht="22" customHeight="1">
      <x:c r="A465" s="2"/>
      <x:c r="B465" s="2"/>
      <x:c r="C465" s="2"/>
      <x:c r="D465" s="2"/>
      <x:c r="E465" s="2"/>
      <x:c r="F465" s="2"/>
      <x:c r="G465" s="2"/>
      <x:c r="H465" s="2"/>
      <x:c r="I465" s="2"/>
      <x:c r="J465" s="2"/>
      <x:c r="K465" s="2"/>
      <x:c r="L465" s="2"/>
      <x:c r="M465" s="2"/>
      <x:c r="N465" s="2"/>
    </x:row>
    <x:row r="466" ht="22" customHeight="1">
      <x:c r="A466" s="2"/>
      <x:c r="B466" s="2"/>
      <x:c r="C466" s="2"/>
      <x:c r="D466" s="2"/>
      <x:c r="E466" s="2"/>
      <x:c r="F466" s="2"/>
      <x:c r="G466" s="2"/>
      <x:c r="H466" s="2"/>
      <x:c r="I466" s="2"/>
      <x:c r="J466" s="2"/>
      <x:c r="K466" s="2"/>
      <x:c r="L466" s="2"/>
      <x:c r="M466" s="2"/>
      <x:c r="N466" s="2"/>
    </x:row>
    <x:row r="467" ht="22" customHeight="1">
      <x:c r="A467" s="2"/>
      <x:c r="B467" s="2"/>
      <x:c r="C467" s="2"/>
      <x:c r="D467" s="2"/>
      <x:c r="E467" s="2"/>
      <x:c r="F467" s="2"/>
      <x:c r="G467" s="2"/>
      <x:c r="H467" s="2"/>
      <x:c r="I467" s="2"/>
      <x:c r="J467" s="2"/>
      <x:c r="K467" s="2"/>
      <x:c r="L467" s="2"/>
      <x:c r="M467" s="2"/>
      <x:c r="N467" s="2"/>
    </x:row>
    <x:row r="468" ht="22" customHeight="1">
      <x:c r="A468" s="2"/>
      <x:c r="B468" s="2"/>
      <x:c r="C468" s="2"/>
      <x:c r="D468" s="2"/>
      <x:c r="E468" s="2"/>
      <x:c r="F468" s="2"/>
      <x:c r="G468" s="2"/>
      <x:c r="H468" s="2"/>
      <x:c r="I468" s="2"/>
      <x:c r="J468" s="2"/>
      <x:c r="K468" s="2"/>
      <x:c r="L468" s="2"/>
      <x:c r="M468" s="2"/>
      <x:c r="N468" s="2"/>
    </x:row>
    <x:row r="469" ht="22" customHeight="1">
      <x:c r="A469" s="2"/>
      <x:c r="B469" s="2"/>
      <x:c r="C469" s="2"/>
      <x:c r="D469" s="2"/>
      <x:c r="E469" s="2"/>
      <x:c r="F469" s="2"/>
      <x:c r="G469" s="2"/>
      <x:c r="H469" s="2"/>
      <x:c r="I469" s="2"/>
      <x:c r="J469" s="2"/>
      <x:c r="K469" s="2"/>
      <x:c r="L469" s="2"/>
      <x:c r="M469" s="2"/>
      <x:c r="N469" s="2"/>
    </x:row>
    <x:row r="470" ht="22" customHeight="1">
      <x:c r="A470" s="2"/>
      <x:c r="B470" s="2"/>
      <x:c r="C470" s="2"/>
      <x:c r="D470" s="2"/>
      <x:c r="E470" s="2"/>
      <x:c r="F470" s="2"/>
      <x:c r="G470" s="2"/>
      <x:c r="H470" s="2"/>
      <x:c r="I470" s="2"/>
      <x:c r="J470" s="2"/>
      <x:c r="K470" s="2"/>
      <x:c r="L470" s="2"/>
      <x:c r="M470" s="2"/>
      <x:c r="N470" s="2"/>
    </x:row>
    <x:row r="471" ht="22" customHeight="1">
      <x:c r="A471" s="2"/>
      <x:c r="B471" s="2"/>
      <x:c r="C471" s="2"/>
      <x:c r="D471" s="2"/>
      <x:c r="E471" s="2"/>
      <x:c r="F471" s="2"/>
      <x:c r="G471" s="2"/>
      <x:c r="H471" s="2"/>
      <x:c r="I471" s="2"/>
      <x:c r="J471" s="2"/>
      <x:c r="K471" s="2"/>
      <x:c r="L471" s="2"/>
      <x:c r="M471" s="2"/>
      <x:c r="N471" s="2"/>
    </x:row>
    <x:row r="472" ht="22" customHeight="1">
      <x:c r="A472" s="2"/>
      <x:c r="B472" s="2"/>
      <x:c r="C472" s="2"/>
      <x:c r="D472" s="2"/>
      <x:c r="E472" s="2"/>
      <x:c r="F472" s="2"/>
      <x:c r="G472" s="2"/>
      <x:c r="H472" s="2"/>
      <x:c r="I472" s="2"/>
      <x:c r="J472" s="2"/>
      <x:c r="K472" s="2"/>
      <x:c r="L472" s="2"/>
      <x:c r="M472" s="2"/>
      <x:c r="N472" s="2"/>
    </x:row>
    <x:row r="473" ht="22" customHeight="1">
      <x:c r="A473" s="2"/>
      <x:c r="B473" s="2"/>
      <x:c r="C473" s="2"/>
      <x:c r="D473" s="2"/>
      <x:c r="E473" s="2"/>
      <x:c r="F473" s="2"/>
      <x:c r="G473" s="2"/>
      <x:c r="H473" s="2"/>
      <x:c r="I473" s="2"/>
      <x:c r="J473" s="2"/>
      <x:c r="K473" s="2"/>
      <x:c r="L473" s="2"/>
      <x:c r="M473" s="2"/>
      <x:c r="N473" s="2"/>
    </x:row>
    <x:row r="474" ht="22" customHeight="1">
      <x:c r="A474" s="2"/>
      <x:c r="B474" s="2"/>
      <x:c r="C474" s="2"/>
      <x:c r="D474" s="2"/>
      <x:c r="E474" s="2"/>
      <x:c r="F474" s="2"/>
      <x:c r="G474" s="2"/>
      <x:c r="H474" s="2"/>
      <x:c r="I474" s="2"/>
      <x:c r="J474" s="2"/>
      <x:c r="K474" s="2"/>
      <x:c r="L474" s="2"/>
      <x:c r="M474" s="2"/>
      <x:c r="N474" s="2"/>
    </x:row>
    <x:row r="475" ht="22" customHeight="1">
      <x:c r="A475" s="2"/>
      <x:c r="B475" s="2"/>
      <x:c r="C475" s="2"/>
      <x:c r="D475" s="2"/>
      <x:c r="E475" s="2"/>
      <x:c r="F475" s="2"/>
      <x:c r="G475" s="2"/>
      <x:c r="H475" s="2"/>
      <x:c r="I475" s="2"/>
      <x:c r="J475" s="2"/>
      <x:c r="K475" s="2"/>
      <x:c r="L475" s="2"/>
      <x:c r="M475" s="2"/>
      <x:c r="N475" s="2"/>
    </x:row>
    <x:row r="476" ht="22" customHeight="1">
      <x:c r="A476" s="2"/>
      <x:c r="B476" s="2"/>
      <x:c r="C476" s="2"/>
      <x:c r="D476" s="2"/>
      <x:c r="E476" s="2"/>
      <x:c r="F476" s="2"/>
      <x:c r="G476" s="2"/>
      <x:c r="H476" s="2"/>
      <x:c r="I476" s="2"/>
      <x:c r="J476" s="2"/>
      <x:c r="K476" s="2"/>
      <x:c r="L476" s="2"/>
      <x:c r="M476" s="2"/>
      <x:c r="N476" s="2"/>
    </x:row>
    <x:row r="477" ht="22" customHeight="1">
      <x:c r="A477" s="2"/>
      <x:c r="B477" s="2"/>
      <x:c r="C477" s="2"/>
      <x:c r="D477" s="2"/>
      <x:c r="E477" s="2"/>
      <x:c r="F477" s="2"/>
      <x:c r="G477" s="2"/>
      <x:c r="H477" s="2"/>
      <x:c r="I477" s="2"/>
      <x:c r="J477" s="2"/>
      <x:c r="K477" s="2"/>
      <x:c r="L477" s="2"/>
      <x:c r="M477" s="2"/>
      <x:c r="N477" s="2"/>
    </x:row>
    <x:row r="478" ht="22" customHeight="1">
      <x:c r="A478" s="2"/>
      <x:c r="B478" s="2"/>
      <x:c r="C478" s="2"/>
      <x:c r="D478" s="2"/>
      <x:c r="E478" s="2"/>
      <x:c r="F478" s="2"/>
      <x:c r="G478" s="2"/>
      <x:c r="H478" s="2"/>
      <x:c r="I478" s="2"/>
      <x:c r="J478" s="2"/>
      <x:c r="K478" s="2"/>
      <x:c r="L478" s="2"/>
      <x:c r="M478" s="2"/>
      <x:c r="N478" s="2"/>
    </x:row>
    <x:row r="479" ht="22" customHeight="1">
      <x:c r="A479" s="2"/>
      <x:c r="B479" s="2"/>
      <x:c r="C479" s="2"/>
      <x:c r="D479" s="2"/>
      <x:c r="E479" s="2"/>
      <x:c r="F479" s="2"/>
      <x:c r="G479" s="2"/>
      <x:c r="H479" s="2"/>
      <x:c r="I479" s="2"/>
      <x:c r="J479" s="2"/>
      <x:c r="K479" s="2"/>
      <x:c r="L479" s="2"/>
      <x:c r="M479" s="2"/>
      <x:c r="N479" s="2"/>
    </x:row>
    <x:row r="480" ht="22" customHeight="1">
      <x:c r="A480" s="2"/>
      <x:c r="B480" s="2"/>
      <x:c r="C480" s="2"/>
      <x:c r="D480" s="2"/>
      <x:c r="E480" s="2"/>
      <x:c r="F480" s="2"/>
      <x:c r="G480" s="2"/>
      <x:c r="H480" s="2"/>
      <x:c r="I480" s="2"/>
      <x:c r="J480" s="2"/>
      <x:c r="K480" s="2"/>
      <x:c r="L480" s="2"/>
      <x:c r="M480" s="2"/>
      <x:c r="N480" s="2"/>
    </x:row>
    <x:row r="481" ht="22" customHeight="1">
      <x:c r="A481" s="2"/>
      <x:c r="B481" s="2"/>
      <x:c r="C481" s="2"/>
      <x:c r="D481" s="2"/>
      <x:c r="E481" s="2"/>
      <x:c r="F481" s="2"/>
      <x:c r="G481" s="2"/>
      <x:c r="H481" s="2"/>
      <x:c r="I481" s="2"/>
      <x:c r="J481" s="2"/>
      <x:c r="K481" s="2"/>
      <x:c r="L481" s="2"/>
      <x:c r="M481" s="2"/>
      <x:c r="N481" s="2"/>
    </x:row>
    <x:row r="482" ht="22" customHeight="1">
      <x:c r="A482" s="2"/>
      <x:c r="B482" s="2"/>
      <x:c r="C482" s="2"/>
      <x:c r="D482" s="2"/>
      <x:c r="E482" s="2"/>
      <x:c r="F482" s="2"/>
      <x:c r="G482" s="2"/>
      <x:c r="H482" s="2"/>
      <x:c r="I482" s="2"/>
      <x:c r="J482" s="2"/>
      <x:c r="K482" s="2"/>
      <x:c r="L482" s="2"/>
      <x:c r="M482" s="2"/>
      <x:c r="N482" s="2"/>
    </x:row>
    <x:row r="483" ht="22" customHeight="1">
      <x:c r="A483" s="2"/>
      <x:c r="B483" s="2"/>
      <x:c r="C483" s="2"/>
      <x:c r="D483" s="2"/>
      <x:c r="E483" s="2"/>
      <x:c r="F483" s="2"/>
      <x:c r="G483" s="2"/>
      <x:c r="H483" s="2"/>
      <x:c r="I483" s="2"/>
      <x:c r="J483" s="2"/>
      <x:c r="K483" s="2"/>
      <x:c r="L483" s="2"/>
      <x:c r="M483" s="2"/>
      <x:c r="N483" s="2"/>
    </x:row>
    <x:row r="484" ht="22" customHeight="1">
      <x:c r="A484" s="2"/>
      <x:c r="B484" s="2"/>
      <x:c r="C484" s="2"/>
      <x:c r="D484" s="2"/>
      <x:c r="E484" s="2"/>
      <x:c r="F484" s="2"/>
      <x:c r="G484" s="2"/>
      <x:c r="H484" s="2"/>
      <x:c r="I484" s="2"/>
      <x:c r="J484" s="2"/>
      <x:c r="K484" s="2"/>
      <x:c r="L484" s="2"/>
      <x:c r="M484" s="2"/>
      <x:c r="N484" s="2"/>
    </x:row>
    <x:row r="485" ht="22" customHeight="1">
      <x:c r="A485" s="2"/>
      <x:c r="B485" s="2"/>
      <x:c r="C485" s="2"/>
      <x:c r="D485" s="2"/>
      <x:c r="E485" s="2"/>
      <x:c r="F485" s="2"/>
      <x:c r="G485" s="2"/>
      <x:c r="H485" s="2"/>
      <x:c r="I485" s="2"/>
      <x:c r="J485" s="2"/>
      <x:c r="K485" s="2"/>
      <x:c r="L485" s="2"/>
      <x:c r="M485" s="2"/>
      <x:c r="N485" s="2"/>
    </x:row>
    <x:row r="486" ht="22" customHeight="1">
      <x:c r="A486" s="2"/>
      <x:c r="B486" s="2"/>
      <x:c r="C486" s="2"/>
      <x:c r="D486" s="2"/>
      <x:c r="E486" s="2"/>
      <x:c r="F486" s="2"/>
      <x:c r="G486" s="2"/>
      <x:c r="H486" s="2"/>
      <x:c r="I486" s="2"/>
      <x:c r="J486" s="2"/>
      <x:c r="K486" s="2"/>
      <x:c r="L486" s="2"/>
      <x:c r="M486" s="2"/>
      <x:c r="N486" s="2"/>
    </x:row>
    <x:row r="487" ht="22" customHeight="1">
      <x:c r="A487" s="2"/>
      <x:c r="B487" s="2"/>
      <x:c r="C487" s="2"/>
      <x:c r="D487" s="2"/>
      <x:c r="E487" s="2"/>
      <x:c r="F487" s="2"/>
      <x:c r="G487" s="2"/>
      <x:c r="H487" s="2"/>
      <x:c r="I487" s="2"/>
      <x:c r="J487" s="2"/>
      <x:c r="K487" s="2"/>
      <x:c r="L487" s="2"/>
      <x:c r="M487" s="2"/>
      <x:c r="N487" s="2"/>
    </x:row>
    <x:row r="488" ht="22" customHeight="1">
      <x:c r="A488" s="2"/>
      <x:c r="B488" s="2"/>
      <x:c r="C488" s="2"/>
      <x:c r="D488" s="2"/>
      <x:c r="E488" s="2"/>
      <x:c r="F488" s="2"/>
      <x:c r="G488" s="2"/>
      <x:c r="H488" s="2"/>
      <x:c r="I488" s="2"/>
      <x:c r="J488" s="2"/>
      <x:c r="K488" s="2"/>
      <x:c r="L488" s="2"/>
      <x:c r="M488" s="2"/>
      <x:c r="N488" s="2"/>
    </x:row>
    <x:row r="489" ht="22" customHeight="1">
      <x:c r="A489" s="2"/>
      <x:c r="B489" s="2"/>
      <x:c r="C489" s="2"/>
      <x:c r="D489" s="2"/>
      <x:c r="E489" s="2"/>
      <x:c r="F489" s="2"/>
      <x:c r="G489" s="2"/>
      <x:c r="H489" s="2"/>
      <x:c r="I489" s="2"/>
      <x:c r="J489" s="2"/>
      <x:c r="K489" s="2"/>
      <x:c r="L489" s="2"/>
      <x:c r="M489" s="2"/>
      <x:c r="N489" s="2"/>
    </x:row>
    <x:row r="490" ht="22" customHeight="1">
      <x:c r="A490" s="2"/>
      <x:c r="B490" s="2"/>
      <x:c r="C490" s="2"/>
      <x:c r="D490" s="2"/>
      <x:c r="E490" s="2"/>
      <x:c r="F490" s="2"/>
      <x:c r="G490" s="2"/>
      <x:c r="H490" s="2"/>
      <x:c r="I490" s="2"/>
      <x:c r="J490" s="2"/>
      <x:c r="K490" s="2"/>
      <x:c r="L490" s="2"/>
      <x:c r="M490" s="2"/>
      <x:c r="N490" s="2"/>
    </x:row>
    <x:row r="491" ht="22" customHeight="1">
      <x:c r="A491" s="2"/>
      <x:c r="B491" s="2"/>
      <x:c r="C491" s="2"/>
      <x:c r="D491" s="2"/>
      <x:c r="E491" s="2"/>
      <x:c r="F491" s="2"/>
      <x:c r="G491" s="2"/>
      <x:c r="H491" s="2"/>
      <x:c r="I491" s="2"/>
      <x:c r="J491" s="2"/>
      <x:c r="K491" s="2"/>
      <x:c r="L491" s="2"/>
      <x:c r="M491" s="2"/>
      <x:c r="N491" s="2"/>
    </x:row>
    <x:row r="492" ht="22" customHeight="1">
      <x:c r="A492" s="2"/>
      <x:c r="B492" s="2"/>
      <x:c r="C492" s="2"/>
      <x:c r="D492" s="2"/>
      <x:c r="E492" s="2"/>
      <x:c r="F492" s="2"/>
      <x:c r="G492" s="2"/>
      <x:c r="H492" s="2"/>
      <x:c r="I492" s="2"/>
      <x:c r="J492" s="2"/>
      <x:c r="K492" s="2"/>
      <x:c r="L492" s="2"/>
      <x:c r="M492" s="2"/>
      <x:c r="N492" s="2"/>
    </x:row>
    <x:row r="493" ht="22" customHeight="1">
      <x:c r="A493" s="2"/>
      <x:c r="B493" s="2"/>
      <x:c r="C493" s="2"/>
      <x:c r="D493" s="2"/>
      <x:c r="E493" s="2"/>
      <x:c r="F493" s="2"/>
      <x:c r="G493" s="2"/>
      <x:c r="H493" s="2"/>
      <x:c r="I493" s="2"/>
      <x:c r="J493" s="2"/>
      <x:c r="K493" s="2"/>
      <x:c r="L493" s="2"/>
      <x:c r="M493" s="2"/>
      <x:c r="N493" s="2"/>
    </x:row>
    <x:row r="494" ht="22" customHeight="1">
      <x:c r="A494" s="2"/>
      <x:c r="B494" s="2"/>
      <x:c r="C494" s="2"/>
      <x:c r="D494" s="2"/>
      <x:c r="E494" s="2"/>
      <x:c r="F494" s="2"/>
      <x:c r="G494" s="2"/>
      <x:c r="H494" s="2"/>
      <x:c r="I494" s="2"/>
      <x:c r="J494" s="2"/>
      <x:c r="K494" s="2"/>
      <x:c r="L494" s="2"/>
      <x:c r="M494" s="2"/>
      <x:c r="N494" s="2"/>
    </x:row>
    <x:row r="495" ht="22" customHeight="1">
      <x:c r="A495" s="2"/>
      <x:c r="B495" s="2"/>
      <x:c r="C495" s="2"/>
      <x:c r="D495" s="2"/>
      <x:c r="E495" s="2"/>
      <x:c r="F495" s="2"/>
      <x:c r="G495" s="2"/>
      <x:c r="H495" s="2"/>
      <x:c r="I495" s="2"/>
      <x:c r="J495" s="2"/>
      <x:c r="K495" s="2"/>
      <x:c r="L495" s="2"/>
      <x:c r="M495" s="2"/>
      <x:c r="N495" s="2"/>
    </x:row>
    <x:row r="496" ht="22" customHeight="1">
      <x:c r="A496" s="2"/>
      <x:c r="B496" s="2"/>
      <x:c r="C496" s="2"/>
      <x:c r="D496" s="2"/>
      <x:c r="E496" s="2"/>
      <x:c r="F496" s="2"/>
      <x:c r="G496" s="2"/>
      <x:c r="H496" s="2"/>
      <x:c r="I496" s="2"/>
      <x:c r="J496" s="2"/>
      <x:c r="K496" s="2"/>
      <x:c r="L496" s="2"/>
      <x:c r="M496" s="2"/>
      <x:c r="N496" s="2"/>
    </x:row>
    <x:row r="497" ht="22" customHeight="1">
      <x:c r="A497" s="2"/>
      <x:c r="B497" s="2"/>
      <x:c r="C497" s="2"/>
      <x:c r="D497" s="2"/>
      <x:c r="E497" s="2"/>
      <x:c r="F497" s="2"/>
      <x:c r="G497" s="2"/>
      <x:c r="H497" s="2"/>
      <x:c r="I497" s="2"/>
      <x:c r="J497" s="2"/>
      <x:c r="K497" s="2"/>
      <x:c r="L497" s="2"/>
      <x:c r="M497" s="2"/>
      <x:c r="N497" s="2"/>
    </x:row>
    <x:row r="498" ht="22" customHeight="1">
      <x:c r="A498" s="2"/>
      <x:c r="B498" s="2"/>
      <x:c r="C498" s="2"/>
      <x:c r="D498" s="2"/>
      <x:c r="E498" s="2"/>
      <x:c r="F498" s="2"/>
      <x:c r="G498" s="2"/>
      <x:c r="H498" s="2"/>
      <x:c r="I498" s="2"/>
      <x:c r="J498" s="2"/>
      <x:c r="K498" s="2"/>
      <x:c r="L498" s="2"/>
      <x:c r="M498" s="2"/>
      <x:c r="N498" s="2"/>
    </x:row>
    <x:row r="499" ht="22" customHeight="1">
      <x:c r="A499" s="2"/>
      <x:c r="B499" s="2"/>
      <x:c r="C499" s="2"/>
      <x:c r="D499" s="2"/>
      <x:c r="E499" s="2"/>
      <x:c r="F499" s="2"/>
      <x:c r="G499" s="2"/>
      <x:c r="H499" s="2"/>
      <x:c r="I499" s="2"/>
      <x:c r="J499" s="2"/>
      <x:c r="K499" s="2"/>
      <x:c r="L499" s="2"/>
      <x:c r="M499" s="2"/>
      <x:c r="N499" s="2"/>
    </x:row>
    <x:row r="500" ht="22" customHeight="1">
      <x:c r="A500" s="2"/>
      <x:c r="B500" s="2"/>
      <x:c r="C500" s="2"/>
      <x:c r="D500" s="2"/>
      <x:c r="E500" s="2"/>
      <x:c r="F500" s="2"/>
      <x:c r="G500" s="2"/>
      <x:c r="H500" s="2"/>
      <x:c r="I500" s="2"/>
      <x:c r="J500" s="2"/>
      <x:c r="K500" s="2"/>
      <x:c r="L500" s="2"/>
      <x:c r="M500" s="2"/>
      <x:c r="N500" s="2"/>
    </x:row>
    <x:row r="501" ht="22" customHeight="1">
      <x:c r="A501" s="2"/>
      <x:c r="B501" s="2"/>
      <x:c r="C501" s="2"/>
      <x:c r="D501" s="2"/>
      <x:c r="E501" s="2"/>
      <x:c r="F501" s="2"/>
      <x:c r="G501" s="2"/>
      <x:c r="H501" s="2"/>
      <x:c r="I501" s="2"/>
      <x:c r="J501" s="2"/>
      <x:c r="K501" s="2"/>
      <x:c r="L501" s="2"/>
      <x:c r="M501" s="2"/>
      <x:c r="N501" s="2"/>
    </x:row>
    <x:row r="502" ht="22" customHeight="1">
      <x:c r="A502" s="2"/>
      <x:c r="B502" s="2"/>
      <x:c r="C502" s="2"/>
      <x:c r="D502" s="2"/>
      <x:c r="E502" s="2"/>
      <x:c r="F502" s="2"/>
      <x:c r="G502" s="2"/>
      <x:c r="H502" s="2"/>
      <x:c r="I502" s="2"/>
      <x:c r="J502" s="2"/>
      <x:c r="K502" s="2"/>
      <x:c r="L502" s="2"/>
      <x:c r="M502" s="2"/>
      <x:c r="N502" s="2"/>
    </x:row>
    <x:row r="503" ht="22" customHeight="1">
      <x:c r="A503" s="2"/>
      <x:c r="B503" s="2"/>
      <x:c r="C503" s="2"/>
      <x:c r="D503" s="2"/>
      <x:c r="E503" s="2"/>
      <x:c r="F503" s="2"/>
      <x:c r="G503" s="2"/>
      <x:c r="H503" s="2"/>
      <x:c r="I503" s="2"/>
      <x:c r="J503" s="2"/>
      <x:c r="K503" s="2"/>
      <x:c r="L503" s="2"/>
      <x:c r="M503" s="2"/>
      <x:c r="N503" s="2"/>
    </x:row>
    <x:row r="504" ht="22" customHeight="1">
      <x:c r="A504" s="2"/>
      <x:c r="B504" s="2"/>
      <x:c r="C504" s="2"/>
      <x:c r="D504" s="2"/>
      <x:c r="E504" s="2"/>
      <x:c r="F504" s="2"/>
      <x:c r="G504" s="2"/>
      <x:c r="H504" s="2"/>
      <x:c r="I504" s="2"/>
      <x:c r="J504" s="2"/>
      <x:c r="K504" s="2"/>
      <x:c r="L504" s="2"/>
      <x:c r="M504" s="2"/>
      <x:c r="N504" s="2"/>
    </x:row>
    <x:row r="505" ht="22" customHeight="1">
      <x:c r="A505" s="2"/>
      <x:c r="B505" s="2"/>
      <x:c r="C505" s="2"/>
      <x:c r="D505" s="2"/>
      <x:c r="E505" s="2"/>
      <x:c r="F505" s="2"/>
      <x:c r="G505" s="2"/>
      <x:c r="H505" s="2"/>
      <x:c r="I505" s="2"/>
      <x:c r="J505" s="2"/>
      <x:c r="K505" s="2"/>
      <x:c r="L505" s="2"/>
      <x:c r="M505" s="2"/>
      <x:c r="N505" s="2"/>
    </x:row>
    <x:row r="506" ht="22" customHeight="1">
      <x:c r="A506" s="2"/>
      <x:c r="B506" s="2"/>
      <x:c r="C506" s="2"/>
      <x:c r="D506" s="2"/>
      <x:c r="E506" s="2"/>
      <x:c r="F506" s="2"/>
      <x:c r="G506" s="2"/>
      <x:c r="H506" s="2"/>
      <x:c r="I506" s="2"/>
      <x:c r="J506" s="2"/>
      <x:c r="K506" s="2"/>
      <x:c r="L506" s="2"/>
      <x:c r="M506" s="2"/>
      <x:c r="N506" s="2"/>
    </x:row>
    <x:row r="507" ht="22" customHeight="1">
      <x:c r="A507" s="2"/>
      <x:c r="B507" s="2"/>
      <x:c r="C507" s="2"/>
      <x:c r="D507" s="2"/>
      <x:c r="E507" s="2"/>
      <x:c r="F507" s="2"/>
      <x:c r="G507" s="2"/>
      <x:c r="H507" s="2"/>
      <x:c r="I507" s="2"/>
      <x:c r="J507" s="2"/>
      <x:c r="K507" s="2"/>
      <x:c r="L507" s="2"/>
      <x:c r="M507" s="2"/>
      <x:c r="N507" s="2"/>
    </x:row>
    <x:row r="508" ht="22" customHeight="1">
      <x:c r="A508" s="2"/>
      <x:c r="B508" s="2"/>
      <x:c r="C508" s="2"/>
      <x:c r="D508" s="2"/>
      <x:c r="E508" s="2"/>
      <x:c r="F508" s="2"/>
      <x:c r="G508" s="2"/>
      <x:c r="H508" s="2"/>
      <x:c r="I508" s="2"/>
      <x:c r="J508" s="2"/>
      <x:c r="K508" s="2"/>
      <x:c r="L508" s="2"/>
      <x:c r="M508" s="2"/>
      <x:c r="N508" s="2"/>
    </x:row>
    <x:row r="509" ht="22" customHeight="1">
      <x:c r="A509" s="2"/>
      <x:c r="B509" s="2"/>
      <x:c r="C509" s="2"/>
      <x:c r="D509" s="2"/>
      <x:c r="E509" s="2"/>
      <x:c r="F509" s="2"/>
      <x:c r="G509" s="2"/>
      <x:c r="H509" s="2"/>
      <x:c r="I509" s="2"/>
      <x:c r="J509" s="2"/>
      <x:c r="K509" s="2"/>
      <x:c r="L509" s="2"/>
      <x:c r="M509" s="2"/>
      <x:c r="N509" s="2"/>
    </x:row>
    <x:row r="510" ht="22" customHeight="1">
      <x:c r="A510" s="2"/>
      <x:c r="B510" s="2"/>
      <x:c r="C510" s="2"/>
      <x:c r="D510" s="2"/>
      <x:c r="E510" s="2"/>
      <x:c r="F510" s="2"/>
      <x:c r="G510" s="2"/>
      <x:c r="H510" s="2"/>
      <x:c r="I510" s="2"/>
      <x:c r="J510" s="2"/>
      <x:c r="K510" s="2"/>
      <x:c r="L510" s="2"/>
      <x:c r="M510" s="2"/>
      <x:c r="N510" s="2"/>
    </x:row>
    <x:row r="511" ht="22" customHeight="1">
      <x:c r="A511" s="2"/>
      <x:c r="B511" s="2"/>
      <x:c r="C511" s="2"/>
      <x:c r="D511" s="2"/>
      <x:c r="E511" s="2"/>
      <x:c r="F511" s="2"/>
      <x:c r="G511" s="2"/>
      <x:c r="H511" s="2"/>
      <x:c r="I511" s="2"/>
      <x:c r="J511" s="2"/>
      <x:c r="K511" s="2"/>
      <x:c r="L511" s="2"/>
      <x:c r="M511" s="2"/>
      <x:c r="N511" s="2"/>
    </x:row>
    <x:row r="512" ht="22" customHeight="1">
      <x:c r="A512" s="2"/>
      <x:c r="B512" s="2"/>
      <x:c r="C512" s="2"/>
      <x:c r="D512" s="2"/>
      <x:c r="E512" s="2"/>
      <x:c r="F512" s="2"/>
      <x:c r="G512" s="2"/>
      <x:c r="H512" s="2"/>
      <x:c r="I512" s="2"/>
      <x:c r="J512" s="2"/>
      <x:c r="K512" s="2"/>
      <x:c r="L512" s="2"/>
      <x:c r="M512" s="2"/>
      <x:c r="N512" s="2"/>
    </x:row>
    <x:row r="513" ht="22" customHeight="1">
      <x:c r="A513" s="2"/>
      <x:c r="B513" s="2"/>
      <x:c r="C513" s="2"/>
      <x:c r="D513" s="2"/>
      <x:c r="E513" s="2"/>
      <x:c r="F513" s="2"/>
      <x:c r="G513" s="2"/>
      <x:c r="H513" s="2"/>
      <x:c r="I513" s="2"/>
      <x:c r="J513" s="2"/>
      <x:c r="K513" s="2"/>
      <x:c r="L513" s="2"/>
      <x:c r="M513" s="2"/>
      <x:c r="N513" s="2"/>
    </x:row>
    <x:row r="514" ht="22" customHeight="1">
      <x:c r="A514" s="2"/>
      <x:c r="B514" s="2"/>
      <x:c r="C514" s="2"/>
      <x:c r="D514" s="2"/>
      <x:c r="E514" s="2"/>
      <x:c r="F514" s="2"/>
      <x:c r="G514" s="2"/>
      <x:c r="H514" s="2"/>
      <x:c r="I514" s="2"/>
      <x:c r="J514" s="2"/>
      <x:c r="K514" s="2"/>
      <x:c r="L514" s="2"/>
      <x:c r="M514" s="2"/>
      <x:c r="N514" s="2"/>
    </x:row>
    <x:row r="515" ht="22" customHeight="1">
      <x:c r="A515" s="2"/>
      <x:c r="B515" s="2"/>
      <x:c r="C515" s="2"/>
      <x:c r="D515" s="2"/>
      <x:c r="E515" s="2"/>
      <x:c r="F515" s="2"/>
      <x:c r="G515" s="2"/>
      <x:c r="H515" s="2"/>
      <x:c r="I515" s="2"/>
      <x:c r="J515" s="2"/>
      <x:c r="K515" s="2"/>
      <x:c r="L515" s="2"/>
      <x:c r="M515" s="2"/>
      <x:c r="N515" s="2"/>
    </x:row>
    <x:row r="516" ht="22" customHeight="1">
      <x:c r="A516" s="2"/>
      <x:c r="B516" s="2"/>
      <x:c r="C516" s="2"/>
      <x:c r="D516" s="2"/>
      <x:c r="E516" s="2"/>
      <x:c r="F516" s="2"/>
      <x:c r="G516" s="2"/>
      <x:c r="H516" s="2"/>
      <x:c r="I516" s="2"/>
      <x:c r="J516" s="2"/>
      <x:c r="K516" s="2"/>
      <x:c r="L516" s="2"/>
      <x:c r="M516" s="2"/>
      <x:c r="N516" s="2"/>
    </x:row>
    <x:row r="517" ht="22" customHeight="1">
      <x:c r="A517" s="2"/>
      <x:c r="B517" s="2"/>
      <x:c r="C517" s="2"/>
      <x:c r="D517" s="2"/>
      <x:c r="E517" s="2"/>
      <x:c r="F517" s="2"/>
      <x:c r="G517" s="2"/>
      <x:c r="H517" s="2"/>
      <x:c r="I517" s="2"/>
      <x:c r="J517" s="2"/>
      <x:c r="K517" s="2"/>
      <x:c r="L517" s="2"/>
      <x:c r="M517" s="2"/>
      <x:c r="N517" s="2"/>
    </x:row>
    <x:row r="518" ht="22" customHeight="1">
      <x:c r="A518" s="2"/>
      <x:c r="B518" s="2"/>
      <x:c r="C518" s="2"/>
      <x:c r="D518" s="2"/>
      <x:c r="E518" s="2"/>
      <x:c r="F518" s="2"/>
      <x:c r="G518" s="2"/>
      <x:c r="H518" s="2"/>
      <x:c r="I518" s="2"/>
      <x:c r="J518" s="2"/>
      <x:c r="K518" s="2"/>
      <x:c r="L518" s="2"/>
      <x:c r="M518" s="2"/>
      <x:c r="N518" s="2"/>
    </x:row>
    <x:row r="519" ht="22" customHeight="1">
      <x:c r="A519" s="2"/>
      <x:c r="B519" s="2"/>
      <x:c r="C519" s="2"/>
      <x:c r="D519" s="2"/>
      <x:c r="E519" s="2"/>
      <x:c r="F519" s="2"/>
      <x:c r="G519" s="2"/>
      <x:c r="H519" s="2"/>
      <x:c r="I519" s="2"/>
      <x:c r="J519" s="2"/>
      <x:c r="K519" s="2"/>
      <x:c r="L519" s="2"/>
      <x:c r="M519" s="2"/>
      <x:c r="N519" s="2"/>
    </x:row>
    <x:row r="520" ht="22" customHeight="1">
      <x:c r="A520" s="2"/>
      <x:c r="B520" s="2"/>
      <x:c r="C520" s="2"/>
      <x:c r="D520" s="2"/>
      <x:c r="E520" s="2"/>
      <x:c r="F520" s="2"/>
      <x:c r="G520" s="2"/>
      <x:c r="H520" s="2"/>
      <x:c r="I520" s="2"/>
      <x:c r="J520" s="2"/>
      <x:c r="K520" s="2"/>
      <x:c r="L520" s="2"/>
      <x:c r="M520" s="2"/>
      <x:c r="N520" s="2"/>
    </x:row>
    <x:row r="521" ht="22" customHeight="1">
      <x:c r="A521" s="2"/>
      <x:c r="B521" s="2"/>
      <x:c r="C521" s="2"/>
      <x:c r="D521" s="2"/>
      <x:c r="E521" s="2"/>
      <x:c r="F521" s="2"/>
      <x:c r="G521" s="2"/>
      <x:c r="H521" s="2"/>
      <x:c r="I521" s="2"/>
      <x:c r="J521" s="2"/>
      <x:c r="K521" s="2"/>
      <x:c r="L521" s="2"/>
      <x:c r="M521" s="2"/>
      <x:c r="N521" s="2"/>
    </x:row>
    <x:row r="522" ht="22" customHeight="1">
      <x:c r="A522" s="2"/>
      <x:c r="B522" s="2"/>
      <x:c r="C522" s="2"/>
      <x:c r="D522" s="2"/>
      <x:c r="E522" s="2"/>
      <x:c r="F522" s="2"/>
      <x:c r="G522" s="2"/>
      <x:c r="H522" s="2"/>
      <x:c r="I522" s="2"/>
      <x:c r="J522" s="2"/>
      <x:c r="K522" s="2"/>
      <x:c r="L522" s="2"/>
      <x:c r="M522" s="2"/>
      <x:c r="N522" s="2"/>
    </x:row>
    <x:row r="523" ht="22" customHeight="1">
      <x:c r="A523" s="2"/>
      <x:c r="B523" s="2"/>
      <x:c r="C523" s="2"/>
      <x:c r="D523" s="2"/>
      <x:c r="E523" s="2"/>
      <x:c r="F523" s="2"/>
      <x:c r="G523" s="2"/>
      <x:c r="H523" s="2"/>
      <x:c r="I523" s="2"/>
      <x:c r="J523" s="2"/>
      <x:c r="K523" s="2"/>
      <x:c r="L523" s="2"/>
      <x:c r="M523" s="2"/>
      <x:c r="N523" s="2"/>
    </x:row>
    <x:row r="524" ht="22" customHeight="1">
      <x:c r="A524" s="2"/>
      <x:c r="B524" s="2"/>
      <x:c r="C524" s="2"/>
      <x:c r="D524" s="2"/>
      <x:c r="E524" s="2"/>
      <x:c r="F524" s="2"/>
      <x:c r="G524" s="2"/>
      <x:c r="H524" s="2"/>
      <x:c r="I524" s="2"/>
      <x:c r="J524" s="2"/>
      <x:c r="K524" s="2"/>
      <x:c r="L524" s="2"/>
      <x:c r="M524" s="2"/>
      <x:c r="N524" s="2"/>
    </x:row>
    <x:row r="525" ht="22" customHeight="1">
      <x:c r="A525" s="2"/>
      <x:c r="B525" s="2"/>
      <x:c r="C525" s="2"/>
      <x:c r="D525" s="2"/>
      <x:c r="E525" s="2"/>
      <x:c r="F525" s="2"/>
      <x:c r="G525" s="2"/>
      <x:c r="H525" s="2"/>
      <x:c r="I525" s="2"/>
      <x:c r="J525" s="2"/>
      <x:c r="K525" s="2"/>
      <x:c r="L525" s="2"/>
      <x:c r="M525" s="2"/>
      <x:c r="N525" s="2"/>
    </x:row>
    <x:row r="526" ht="22" customHeight="1">
      <x:c r="A526" s="2"/>
      <x:c r="B526" s="2"/>
      <x:c r="C526" s="2"/>
      <x:c r="D526" s="2"/>
      <x:c r="E526" s="2"/>
      <x:c r="F526" s="2"/>
      <x:c r="G526" s="2"/>
      <x:c r="H526" s="2"/>
      <x:c r="I526" s="2"/>
      <x:c r="J526" s="2"/>
      <x:c r="K526" s="2"/>
      <x:c r="L526" s="2"/>
      <x:c r="M526" s="2"/>
      <x:c r="N526" s="2"/>
    </x:row>
    <x:row r="527" ht="22" customHeight="1">
      <x:c r="A527" s="2"/>
      <x:c r="B527" s="2"/>
      <x:c r="C527" s="2"/>
      <x:c r="D527" s="2"/>
      <x:c r="E527" s="2"/>
      <x:c r="F527" s="2"/>
      <x:c r="G527" s="2"/>
      <x:c r="H527" s="2"/>
      <x:c r="I527" s="2"/>
      <x:c r="J527" s="2"/>
      <x:c r="K527" s="2"/>
      <x:c r="L527" s="2"/>
      <x:c r="M527" s="2"/>
      <x:c r="N527" s="2"/>
    </x:row>
    <x:row r="528" ht="22" customHeight="1">
      <x:c r="A528" s="2"/>
      <x:c r="B528" s="2"/>
      <x:c r="C528" s="2"/>
      <x:c r="D528" s="2"/>
      <x:c r="E528" s="2"/>
      <x:c r="F528" s="2"/>
      <x:c r="G528" s="2"/>
      <x:c r="H528" s="2"/>
      <x:c r="I528" s="2"/>
      <x:c r="J528" s="2"/>
      <x:c r="K528" s="2"/>
      <x:c r="L528" s="2"/>
      <x:c r="M528" s="2"/>
      <x:c r="N528" s="2"/>
    </x:row>
    <x:row r="529" ht="22" customHeight="1">
      <x:c r="A529" s="2"/>
      <x:c r="B529" s="2"/>
      <x:c r="C529" s="2"/>
      <x:c r="D529" s="2"/>
      <x:c r="E529" s="2"/>
      <x:c r="F529" s="2"/>
      <x:c r="G529" s="2"/>
      <x:c r="H529" s="2"/>
      <x:c r="I529" s="2"/>
      <x:c r="J529" s="2"/>
      <x:c r="K529" s="2"/>
      <x:c r="L529" s="2"/>
      <x:c r="M529" s="2"/>
      <x:c r="N529" s="2"/>
    </x:row>
    <x:row r="530" ht="22" customHeight="1">
      <x:c r="A530" s="2"/>
      <x:c r="B530" s="2"/>
      <x:c r="C530" s="2"/>
      <x:c r="D530" s="2"/>
      <x:c r="E530" s="2"/>
      <x:c r="F530" s="2"/>
      <x:c r="G530" s="2"/>
      <x:c r="H530" s="2"/>
      <x:c r="I530" s="2"/>
      <x:c r="J530" s="2"/>
      <x:c r="K530" s="2"/>
      <x:c r="L530" s="2"/>
      <x:c r="M530" s="2"/>
      <x:c r="N530" s="2"/>
    </x:row>
    <x:row r="531" ht="22" customHeight="1">
      <x:c r="A531" s="2"/>
      <x:c r="B531" s="2"/>
      <x:c r="C531" s="2"/>
      <x:c r="D531" s="2"/>
      <x:c r="E531" s="2"/>
      <x:c r="F531" s="2"/>
      <x:c r="G531" s="2"/>
      <x:c r="H531" s="2"/>
      <x:c r="I531" s="2"/>
      <x:c r="J531" s="2"/>
      <x:c r="K531" s="2"/>
      <x:c r="L531" s="2"/>
      <x:c r="M531" s="2"/>
      <x:c r="N531" s="2"/>
    </x:row>
    <x:row r="532" ht="22" customHeight="1">
      <x:c r="A532" s="2"/>
      <x:c r="B532" s="2"/>
      <x:c r="C532" s="2"/>
      <x:c r="D532" s="2"/>
      <x:c r="E532" s="2"/>
      <x:c r="F532" s="2"/>
      <x:c r="G532" s="2"/>
      <x:c r="H532" s="2"/>
      <x:c r="I532" s="2"/>
      <x:c r="J532" s="2"/>
      <x:c r="K532" s="2"/>
      <x:c r="L532" s="2"/>
      <x:c r="M532" s="2"/>
      <x:c r="N532" s="2"/>
    </x:row>
    <x:row r="533" ht="22" customHeight="1">
      <x:c r="A533" s="2"/>
      <x:c r="B533" s="2"/>
      <x:c r="C533" s="2"/>
      <x:c r="D533" s="2"/>
      <x:c r="E533" s="2"/>
      <x:c r="F533" s="2"/>
      <x:c r="G533" s="2"/>
      <x:c r="H533" s="2"/>
      <x:c r="I533" s="2"/>
      <x:c r="J533" s="2"/>
      <x:c r="K533" s="2"/>
      <x:c r="L533" s="2"/>
      <x:c r="M533" s="2"/>
      <x:c r="N533" s="2"/>
    </x:row>
    <x:row r="534" ht="22" customHeight="1">
      <x:c r="A534" s="2"/>
      <x:c r="B534" s="2"/>
      <x:c r="C534" s="2"/>
      <x:c r="D534" s="2"/>
      <x:c r="E534" s="2"/>
      <x:c r="F534" s="2"/>
      <x:c r="G534" s="2"/>
      <x:c r="H534" s="2"/>
      <x:c r="I534" s="2"/>
      <x:c r="J534" s="2"/>
      <x:c r="K534" s="2"/>
      <x:c r="L534" s="2"/>
      <x:c r="M534" s="2"/>
      <x:c r="N534" s="2"/>
    </x:row>
    <x:row r="535" ht="22" customHeight="1">
      <x:c r="A535" s="2"/>
      <x:c r="B535" s="2"/>
      <x:c r="C535" s="2"/>
      <x:c r="D535" s="2"/>
      <x:c r="E535" s="2"/>
      <x:c r="F535" s="2"/>
      <x:c r="G535" s="2"/>
      <x:c r="H535" s="2"/>
      <x:c r="I535" s="2"/>
      <x:c r="J535" s="2"/>
      <x:c r="K535" s="2"/>
      <x:c r="L535" s="2"/>
      <x:c r="M535" s="2"/>
      <x:c r="N535" s="2"/>
    </x:row>
    <x:row r="536" ht="22" customHeight="1">
      <x:c r="A536" s="2"/>
      <x:c r="B536" s="2"/>
      <x:c r="C536" s="2"/>
      <x:c r="D536" s="2"/>
      <x:c r="E536" s="2"/>
      <x:c r="F536" s="2"/>
      <x:c r="G536" s="2"/>
      <x:c r="H536" s="2"/>
      <x:c r="I536" s="2"/>
      <x:c r="J536" s="2"/>
      <x:c r="K536" s="2"/>
      <x:c r="L536" s="2"/>
      <x:c r="M536" s="2"/>
      <x:c r="N536" s="2"/>
    </x:row>
    <x:row r="537" ht="22" customHeight="1">
      <x:c r="A537" s="2"/>
      <x:c r="B537" s="2"/>
      <x:c r="C537" s="2"/>
      <x:c r="D537" s="2"/>
      <x:c r="E537" s="2"/>
      <x:c r="F537" s="2"/>
      <x:c r="G537" s="2"/>
      <x:c r="H537" s="2"/>
      <x:c r="I537" s="2"/>
      <x:c r="J537" s="2"/>
      <x:c r="K537" s="2"/>
      <x:c r="L537" s="2"/>
      <x:c r="M537" s="2"/>
      <x:c r="N537" s="2"/>
    </x:row>
    <x:row r="538" ht="22" customHeight="1">
      <x:c r="A538" s="2"/>
      <x:c r="B538" s="2"/>
      <x:c r="C538" s="2"/>
      <x:c r="D538" s="2"/>
      <x:c r="E538" s="2"/>
      <x:c r="F538" s="2"/>
      <x:c r="G538" s="2"/>
      <x:c r="H538" s="2"/>
      <x:c r="I538" s="2"/>
      <x:c r="J538" s="2"/>
      <x:c r="K538" s="2"/>
      <x:c r="L538" s="2"/>
      <x:c r="M538" s="2"/>
      <x:c r="N538" s="2"/>
    </x:row>
    <x:row r="539" ht="22" customHeight="1">
      <x:c r="A539" s="2"/>
      <x:c r="B539" s="2"/>
      <x:c r="C539" s="2"/>
      <x:c r="D539" s="2"/>
      <x:c r="E539" s="2"/>
      <x:c r="F539" s="2"/>
      <x:c r="G539" s="2"/>
      <x:c r="H539" s="2"/>
      <x:c r="I539" s="2"/>
      <x:c r="J539" s="2"/>
      <x:c r="K539" s="2"/>
      <x:c r="L539" s="2"/>
      <x:c r="M539" s="2"/>
      <x:c r="N539" s="2"/>
    </x:row>
    <x:row r="540" ht="22" customHeight="1">
      <x:c r="A540" s="2"/>
      <x:c r="B540" s="2"/>
      <x:c r="C540" s="2"/>
      <x:c r="D540" s="2"/>
      <x:c r="E540" s="2"/>
      <x:c r="F540" s="2"/>
      <x:c r="G540" s="2"/>
      <x:c r="H540" s="2"/>
      <x:c r="I540" s="2"/>
      <x:c r="J540" s="2"/>
      <x:c r="K540" s="2"/>
      <x:c r="L540" s="2"/>
      <x:c r="M540" s="2"/>
      <x:c r="N540" s="2"/>
    </x:row>
    <x:row r="541" ht="22" customHeight="1">
      <x:c r="A541" s="2"/>
      <x:c r="B541" s="2"/>
      <x:c r="C541" s="2"/>
      <x:c r="D541" s="2"/>
      <x:c r="E541" s="2"/>
      <x:c r="F541" s="2"/>
      <x:c r="G541" s="2"/>
      <x:c r="H541" s="2"/>
      <x:c r="I541" s="2"/>
      <x:c r="J541" s="2"/>
      <x:c r="K541" s="2"/>
      <x:c r="L541" s="2"/>
      <x:c r="M541" s="2"/>
      <x:c r="N541" s="2"/>
    </x:row>
    <x:row r="542" ht="22" customHeight="1">
      <x:c r="A542" s="2"/>
      <x:c r="B542" s="2"/>
      <x:c r="C542" s="2"/>
      <x:c r="D542" s="2"/>
      <x:c r="E542" s="2"/>
      <x:c r="F542" s="2"/>
      <x:c r="G542" s="2"/>
      <x:c r="H542" s="2"/>
      <x:c r="I542" s="2"/>
      <x:c r="J542" s="2"/>
      <x:c r="K542" s="2"/>
      <x:c r="L542" s="2"/>
      <x:c r="M542" s="2"/>
      <x:c r="N542" s="2"/>
    </x:row>
    <x:row r="543" ht="22" customHeight="1">
      <x:c r="A543" s="2"/>
      <x:c r="B543" s="2"/>
      <x:c r="C543" s="2"/>
      <x:c r="D543" s="2"/>
      <x:c r="E543" s="2"/>
      <x:c r="F543" s="2"/>
      <x:c r="G543" s="2"/>
      <x:c r="H543" s="2"/>
      <x:c r="I543" s="2"/>
      <x:c r="J543" s="2"/>
      <x:c r="K543" s="2"/>
      <x:c r="L543" s="2"/>
      <x:c r="M543" s="2"/>
      <x:c r="N543" s="2"/>
    </x:row>
    <x:row r="544" ht="22" customHeight="1">
      <x:c r="A544" s="2"/>
      <x:c r="B544" s="2"/>
      <x:c r="C544" s="2"/>
      <x:c r="D544" s="2"/>
      <x:c r="E544" s="2"/>
      <x:c r="F544" s="2"/>
      <x:c r="G544" s="2"/>
      <x:c r="H544" s="2"/>
      <x:c r="I544" s="2"/>
      <x:c r="J544" s="2"/>
      <x:c r="K544" s="2"/>
      <x:c r="L544" s="2"/>
      <x:c r="M544" s="2"/>
      <x:c r="N544" s="2"/>
    </x:row>
    <x:row r="545" ht="22" customHeight="1">
      <x:c r="A545" s="2"/>
      <x:c r="B545" s="2"/>
      <x:c r="C545" s="2"/>
      <x:c r="D545" s="2"/>
      <x:c r="E545" s="2"/>
      <x:c r="F545" s="2"/>
      <x:c r="G545" s="2"/>
      <x:c r="H545" s="2"/>
      <x:c r="I545" s="2"/>
      <x:c r="J545" s="2"/>
      <x:c r="K545" s="2"/>
      <x:c r="L545" s="2"/>
      <x:c r="M545" s="2"/>
      <x:c r="N545" s="2"/>
    </x:row>
    <x:row r="546" ht="22" customHeight="1">
      <x:c r="A546" s="2"/>
      <x:c r="B546" s="2"/>
      <x:c r="C546" s="2"/>
      <x:c r="D546" s="2"/>
      <x:c r="E546" s="2"/>
      <x:c r="F546" s="2"/>
      <x:c r="G546" s="2"/>
      <x:c r="H546" s="2"/>
      <x:c r="I546" s="2"/>
      <x:c r="J546" s="2"/>
      <x:c r="K546" s="2"/>
      <x:c r="L546" s="2"/>
      <x:c r="M546" s="2"/>
      <x:c r="N546" s="2"/>
    </x:row>
    <x:row r="547" ht="22" customHeight="1">
      <x:c r="A547" s="2"/>
      <x:c r="B547" s="2"/>
      <x:c r="C547" s="2"/>
      <x:c r="D547" s="2"/>
      <x:c r="E547" s="2"/>
      <x:c r="F547" s="2"/>
      <x:c r="G547" s="2"/>
      <x:c r="H547" s="2"/>
      <x:c r="I547" s="2"/>
      <x:c r="J547" s="2"/>
      <x:c r="K547" s="2"/>
      <x:c r="L547" s="2"/>
      <x:c r="M547" s="2"/>
      <x:c r="N547" s="2"/>
    </x:row>
    <x:row r="548" ht="22" customHeight="1">
      <x:c r="A548" s="2"/>
      <x:c r="B548" s="2"/>
      <x:c r="C548" s="2"/>
      <x:c r="D548" s="2"/>
      <x:c r="E548" s="2"/>
      <x:c r="F548" s="2"/>
      <x:c r="G548" s="2"/>
      <x:c r="H548" s="2"/>
      <x:c r="I548" s="2"/>
      <x:c r="J548" s="2"/>
      <x:c r="K548" s="2"/>
      <x:c r="L548" s="2"/>
      <x:c r="M548" s="2"/>
      <x:c r="N548" s="2"/>
    </x:row>
    <x:row r="549" ht="22" customHeight="1">
      <x:c r="A549" s="2"/>
      <x:c r="B549" s="2"/>
      <x:c r="C549" s="2"/>
      <x:c r="D549" s="2"/>
      <x:c r="E549" s="2"/>
      <x:c r="F549" s="2"/>
      <x:c r="G549" s="2"/>
      <x:c r="H549" s="2"/>
      <x:c r="I549" s="2"/>
      <x:c r="J549" s="2"/>
      <x:c r="K549" s="2"/>
      <x:c r="L549" s="2"/>
      <x:c r="M549" s="2"/>
      <x:c r="N549" s="2"/>
    </x:row>
    <x:row r="550" ht="22" customHeight="1">
      <x:c r="A550" s="2"/>
      <x:c r="B550" s="2"/>
      <x:c r="C550" s="2"/>
      <x:c r="D550" s="2"/>
      <x:c r="E550" s="2"/>
      <x:c r="F550" s="2"/>
      <x:c r="G550" s="2"/>
      <x:c r="H550" s="2"/>
      <x:c r="I550" s="2"/>
      <x:c r="J550" s="2"/>
      <x:c r="K550" s="2"/>
      <x:c r="L550" s="2"/>
      <x:c r="M550" s="2"/>
      <x:c r="N550" s="2"/>
    </x:row>
    <x:row r="551" ht="22" customHeight="1">
      <x:c r="A551" s="2"/>
      <x:c r="B551" s="2"/>
      <x:c r="C551" s="2"/>
      <x:c r="D551" s="2"/>
      <x:c r="E551" s="2"/>
      <x:c r="F551" s="2"/>
      <x:c r="G551" s="2"/>
      <x:c r="H551" s="2"/>
      <x:c r="I551" s="2"/>
      <x:c r="J551" s="2"/>
      <x:c r="K551" s="2"/>
      <x:c r="L551" s="2"/>
      <x:c r="M551" s="2"/>
      <x:c r="N551" s="2"/>
    </x:row>
    <x:row r="552" ht="22" customHeight="1">
      <x:c r="A552" s="2"/>
      <x:c r="B552" s="2"/>
      <x:c r="C552" s="2"/>
      <x:c r="D552" s="2"/>
      <x:c r="E552" s="2"/>
      <x:c r="F552" s="2"/>
      <x:c r="G552" s="2"/>
      <x:c r="H552" s="2"/>
      <x:c r="I552" s="2"/>
      <x:c r="J552" s="2"/>
      <x:c r="K552" s="2"/>
      <x:c r="L552" s="2"/>
      <x:c r="M552" s="2"/>
      <x:c r="N552" s="2"/>
    </x:row>
    <x:row r="553" ht="22" customHeight="1">
      <x:c r="A553" s="2"/>
      <x:c r="B553" s="2"/>
      <x:c r="C553" s="2"/>
      <x:c r="D553" s="2"/>
      <x:c r="E553" s="2"/>
      <x:c r="F553" s="2"/>
      <x:c r="G553" s="2"/>
      <x:c r="H553" s="2"/>
      <x:c r="I553" s="2"/>
      <x:c r="J553" s="2"/>
      <x:c r="K553" s="2"/>
      <x:c r="L553" s="2"/>
      <x:c r="M553" s="2"/>
      <x:c r="N553" s="2"/>
    </x:row>
    <x:row r="554" ht="22" customHeight="1">
      <x:c r="A554" s="2"/>
      <x:c r="B554" s="2"/>
      <x:c r="C554" s="2"/>
      <x:c r="D554" s="2"/>
      <x:c r="E554" s="2"/>
      <x:c r="F554" s="2"/>
      <x:c r="G554" s="2"/>
      <x:c r="H554" s="2"/>
      <x:c r="I554" s="2"/>
      <x:c r="J554" s="2"/>
      <x:c r="K554" s="2"/>
      <x:c r="L554" s="2"/>
      <x:c r="M554" s="2"/>
      <x:c r="N554" s="2"/>
    </x:row>
    <x:row r="555" ht="22" customHeight="1">
      <x:c r="A555" s="2"/>
      <x:c r="B555" s="2"/>
      <x:c r="C555" s="2"/>
      <x:c r="D555" s="2"/>
      <x:c r="E555" s="2"/>
      <x:c r="F555" s="2"/>
      <x:c r="G555" s="2"/>
      <x:c r="H555" s="2"/>
      <x:c r="I555" s="2"/>
      <x:c r="J555" s="2"/>
      <x:c r="K555" s="2"/>
      <x:c r="L555" s="2"/>
      <x:c r="M555" s="2"/>
      <x:c r="N555" s="2"/>
    </x:row>
    <x:row r="556" ht="22" customHeight="1">
      <x:c r="A556" s="2"/>
      <x:c r="B556" s="2"/>
      <x:c r="C556" s="2"/>
      <x:c r="D556" s="2"/>
      <x:c r="E556" s="2"/>
      <x:c r="F556" s="2"/>
      <x:c r="G556" s="2"/>
      <x:c r="H556" s="2"/>
      <x:c r="I556" s="2"/>
      <x:c r="J556" s="2"/>
      <x:c r="K556" s="2"/>
      <x:c r="L556" s="2"/>
      <x:c r="M556" s="2"/>
      <x:c r="N556" s="2"/>
    </x:row>
    <x:row r="557" ht="22" customHeight="1">
      <x:c r="A557" s="2"/>
      <x:c r="B557" s="2"/>
      <x:c r="C557" s="2"/>
      <x:c r="D557" s="2"/>
      <x:c r="E557" s="2"/>
      <x:c r="F557" s="2"/>
      <x:c r="G557" s="2"/>
      <x:c r="H557" s="2"/>
      <x:c r="I557" s="2"/>
      <x:c r="J557" s="2"/>
      <x:c r="K557" s="2"/>
      <x:c r="L557" s="2"/>
      <x:c r="M557" s="2"/>
      <x:c r="N557" s="2"/>
    </x:row>
    <x:row r="558" ht="22" customHeight="1">
      <x:c r="A558" s="2"/>
      <x:c r="B558" s="2"/>
      <x:c r="C558" s="2"/>
      <x:c r="D558" s="2"/>
      <x:c r="E558" s="2"/>
      <x:c r="F558" s="2"/>
      <x:c r="G558" s="2"/>
      <x:c r="H558" s="2"/>
      <x:c r="I558" s="2"/>
      <x:c r="J558" s="2"/>
      <x:c r="K558" s="2"/>
      <x:c r="L558" s="2"/>
      <x:c r="M558" s="2"/>
      <x:c r="N558" s="2"/>
    </x:row>
    <x:row r="559" ht="22" customHeight="1">
      <x:c r="A559" s="2"/>
      <x:c r="B559" s="2"/>
      <x:c r="C559" s="2"/>
      <x:c r="D559" s="2"/>
      <x:c r="E559" s="2"/>
      <x:c r="F559" s="2"/>
      <x:c r="G559" s="2"/>
      <x:c r="H559" s="2"/>
      <x:c r="I559" s="2"/>
      <x:c r="J559" s="2"/>
      <x:c r="K559" s="2"/>
      <x:c r="L559" s="2"/>
      <x:c r="M559" s="2"/>
      <x:c r="N559" s="2"/>
    </x:row>
    <x:row r="560" ht="22" customHeight="1">
      <x:c r="A560" s="2"/>
      <x:c r="B560" s="2"/>
      <x:c r="C560" s="2"/>
      <x:c r="D560" s="2"/>
      <x:c r="E560" s="2"/>
      <x:c r="F560" s="2"/>
      <x:c r="G560" s="2"/>
      <x:c r="H560" s="2"/>
      <x:c r="I560" s="2"/>
      <x:c r="J560" s="2"/>
      <x:c r="K560" s="2"/>
      <x:c r="L560" s="2"/>
      <x:c r="M560" s="2"/>
      <x:c r="N560" s="2"/>
    </x:row>
    <x:row r="561" ht="22" customHeight="1">
      <x:c r="A561" s="2"/>
      <x:c r="B561" s="2"/>
      <x:c r="C561" s="2"/>
      <x:c r="D561" s="2"/>
      <x:c r="E561" s="2"/>
      <x:c r="F561" s="2"/>
      <x:c r="G561" s="2"/>
      <x:c r="H561" s="2"/>
      <x:c r="I561" s="2"/>
      <x:c r="J561" s="2"/>
      <x:c r="K561" s="2"/>
      <x:c r="L561" s="2"/>
      <x:c r="M561" s="2"/>
      <x:c r="N561" s="2"/>
    </x:row>
    <x:row r="562" ht="22" customHeight="1">
      <x:c r="A562" s="2"/>
      <x:c r="B562" s="2"/>
      <x:c r="C562" s="2"/>
      <x:c r="D562" s="2"/>
      <x:c r="E562" s="2"/>
      <x:c r="F562" s="2"/>
      <x:c r="G562" s="2"/>
      <x:c r="H562" s="2"/>
      <x:c r="I562" s="2"/>
      <x:c r="J562" s="2"/>
      <x:c r="K562" s="2"/>
      <x:c r="L562" s="2"/>
      <x:c r="M562" s="2"/>
      <x:c r="N562" s="2"/>
    </x:row>
    <x:row r="563" ht="22" customHeight="1">
      <x:c r="A563" s="2"/>
      <x:c r="B563" s="2"/>
      <x:c r="C563" s="2"/>
      <x:c r="D563" s="2"/>
      <x:c r="E563" s="2"/>
      <x:c r="F563" s="2"/>
      <x:c r="G563" s="2"/>
      <x:c r="H563" s="2"/>
      <x:c r="I563" s="2"/>
      <x:c r="J563" s="2"/>
      <x:c r="K563" s="2"/>
      <x:c r="L563" s="2"/>
      <x:c r="M563" s="2"/>
      <x:c r="N563" s="2"/>
    </x:row>
    <x:row r="564" ht="22" customHeight="1">
      <x:c r="A564" s="2"/>
      <x:c r="B564" s="2"/>
      <x:c r="C564" s="2"/>
      <x:c r="D564" s="2"/>
      <x:c r="E564" s="2"/>
      <x:c r="F564" s="2"/>
      <x:c r="G564" s="2"/>
      <x:c r="H564" s="2"/>
      <x:c r="I564" s="2"/>
      <x:c r="J564" s="2"/>
      <x:c r="K564" s="2"/>
      <x:c r="L564" s="2"/>
      <x:c r="M564" s="2"/>
      <x:c r="N564" s="2"/>
    </x:row>
    <x:row r="565" ht="22" customHeight="1">
      <x:c r="A565" s="2"/>
      <x:c r="B565" s="2"/>
      <x:c r="C565" s="2"/>
      <x:c r="D565" s="2"/>
      <x:c r="E565" s="2"/>
      <x:c r="F565" s="2"/>
      <x:c r="G565" s="2"/>
      <x:c r="H565" s="2"/>
      <x:c r="I565" s="2"/>
      <x:c r="J565" s="2"/>
      <x:c r="K565" s="2"/>
      <x:c r="L565" s="2"/>
      <x:c r="M565" s="2"/>
      <x:c r="N565" s="2"/>
    </x:row>
    <x:row r="566" ht="22" customHeight="1">
      <x:c r="A566" s="2"/>
      <x:c r="B566" s="2"/>
      <x:c r="C566" s="2"/>
      <x:c r="D566" s="2"/>
      <x:c r="E566" s="2"/>
      <x:c r="F566" s="2"/>
      <x:c r="G566" s="2"/>
      <x:c r="H566" s="2"/>
      <x:c r="I566" s="2"/>
      <x:c r="J566" s="2"/>
      <x:c r="K566" s="2"/>
      <x:c r="L566" s="2"/>
      <x:c r="M566" s="2"/>
      <x:c r="N566" s="2"/>
    </x:row>
    <x:row r="567" ht="22" customHeight="1">
      <x:c r="A567" s="2"/>
      <x:c r="B567" s="2"/>
      <x:c r="C567" s="2"/>
      <x:c r="D567" s="2"/>
      <x:c r="E567" s="2"/>
      <x:c r="F567" s="2"/>
      <x:c r="G567" s="2"/>
      <x:c r="H567" s="2"/>
      <x:c r="I567" s="2"/>
      <x:c r="J567" s="2"/>
      <x:c r="K567" s="2"/>
      <x:c r="L567" s="2"/>
      <x:c r="M567" s="2"/>
      <x:c r="N567" s="2"/>
    </x:row>
    <x:row r="568" ht="22" customHeight="1">
      <x:c r="A568" s="2"/>
      <x:c r="B568" s="2"/>
      <x:c r="C568" s="2"/>
      <x:c r="D568" s="2"/>
      <x:c r="E568" s="2"/>
      <x:c r="F568" s="2"/>
      <x:c r="G568" s="2"/>
      <x:c r="H568" s="2"/>
      <x:c r="I568" s="2"/>
      <x:c r="J568" s="2"/>
      <x:c r="K568" s="2"/>
      <x:c r="L568" s="2"/>
      <x:c r="M568" s="2"/>
      <x:c r="N568" s="2"/>
    </x:row>
    <x:row r="569" ht="22" customHeight="1">
      <x:c r="A569" s="2"/>
      <x:c r="B569" s="2"/>
      <x:c r="C569" s="2"/>
      <x:c r="D569" s="2"/>
      <x:c r="E569" s="2"/>
      <x:c r="F569" s="2"/>
      <x:c r="G569" s="2"/>
      <x:c r="H569" s="2"/>
      <x:c r="I569" s="2"/>
      <x:c r="J569" s="2"/>
      <x:c r="K569" s="2"/>
      <x:c r="L569" s="2"/>
      <x:c r="M569" s="2"/>
      <x:c r="N569" s="2"/>
    </x:row>
    <x:row r="570" ht="22" customHeight="1">
      <x:c r="A570" s="2"/>
      <x:c r="B570" s="2"/>
      <x:c r="C570" s="2"/>
      <x:c r="D570" s="2"/>
      <x:c r="E570" s="2"/>
      <x:c r="F570" s="2"/>
      <x:c r="G570" s="2"/>
      <x:c r="H570" s="2"/>
      <x:c r="I570" s="2"/>
      <x:c r="J570" s="2"/>
      <x:c r="K570" s="2"/>
      <x:c r="L570" s="2"/>
      <x:c r="M570" s="2"/>
      <x:c r="N570" s="2"/>
    </x:row>
    <x:row r="571" ht="22" customHeight="1">
      <x:c r="A571" s="2"/>
      <x:c r="B571" s="2"/>
      <x:c r="C571" s="2"/>
      <x:c r="D571" s="2"/>
      <x:c r="E571" s="2"/>
      <x:c r="F571" s="2"/>
      <x:c r="G571" s="2"/>
      <x:c r="H571" s="2"/>
      <x:c r="I571" s="2"/>
      <x:c r="J571" s="2"/>
      <x:c r="K571" s="2"/>
      <x:c r="L571" s="2"/>
      <x:c r="M571" s="2"/>
      <x:c r="N571" s="2"/>
    </x:row>
    <x:row r="572" ht="22" customHeight="1">
      <x:c r="A572" s="2"/>
      <x:c r="B572" s="2"/>
      <x:c r="C572" s="2"/>
      <x:c r="D572" s="2"/>
      <x:c r="E572" s="2"/>
      <x:c r="F572" s="2"/>
      <x:c r="G572" s="2"/>
      <x:c r="H572" s="2"/>
      <x:c r="I572" s="2"/>
      <x:c r="J572" s="2"/>
      <x:c r="K572" s="2"/>
      <x:c r="L572" s="2"/>
      <x:c r="M572" s="2"/>
      <x:c r="N572" s="2"/>
    </x:row>
    <x:row r="573" ht="22" customHeight="1">
      <x:c r="A573" s="2"/>
      <x:c r="B573" s="2"/>
      <x:c r="C573" s="2"/>
      <x:c r="D573" s="2"/>
      <x:c r="E573" s="2"/>
      <x:c r="F573" s="2"/>
      <x:c r="G573" s="2"/>
      <x:c r="H573" s="2"/>
      <x:c r="I573" s="2"/>
      <x:c r="J573" s="2"/>
      <x:c r="K573" s="2"/>
      <x:c r="L573" s="2"/>
      <x:c r="M573" s="2"/>
      <x:c r="N573" s="2"/>
    </x:row>
    <x:row r="574" ht="22" customHeight="1">
      <x:c r="A574" s="2"/>
      <x:c r="B574" s="2"/>
      <x:c r="C574" s="2"/>
      <x:c r="D574" s="2"/>
      <x:c r="E574" s="2"/>
      <x:c r="F574" s="2"/>
      <x:c r="G574" s="2"/>
      <x:c r="H574" s="2"/>
      <x:c r="I574" s="2"/>
      <x:c r="J574" s="2"/>
      <x:c r="K574" s="2"/>
      <x:c r="L574" s="2"/>
      <x:c r="M574" s="2"/>
      <x:c r="N574" s="2"/>
    </x:row>
    <x:row r="575" ht="22" customHeight="1">
      <x:c r="A575" s="2"/>
      <x:c r="B575" s="2"/>
      <x:c r="C575" s="2"/>
      <x:c r="D575" s="2"/>
      <x:c r="E575" s="2"/>
      <x:c r="F575" s="2"/>
      <x:c r="G575" s="2"/>
      <x:c r="H575" s="2"/>
      <x:c r="I575" s="2"/>
      <x:c r="J575" s="2"/>
      <x:c r="K575" s="2"/>
      <x:c r="L575" s="2"/>
      <x:c r="M575" s="2"/>
      <x:c r="N575" s="2"/>
    </x:row>
    <x:row r="576" ht="22" customHeight="1">
      <x:c r="A576" s="2"/>
      <x:c r="B576" s="2"/>
      <x:c r="C576" s="2"/>
      <x:c r="D576" s="2"/>
      <x:c r="E576" s="2"/>
      <x:c r="F576" s="2"/>
      <x:c r="G576" s="2"/>
      <x:c r="H576" s="2"/>
      <x:c r="I576" s="2"/>
      <x:c r="J576" s="2"/>
      <x:c r="K576" s="2"/>
      <x:c r="L576" s="2"/>
      <x:c r="M576" s="2"/>
      <x:c r="N576" s="2"/>
    </x:row>
    <x:row r="577" ht="22" customHeight="1">
      <x:c r="A577" s="2"/>
      <x:c r="B577" s="2"/>
      <x:c r="C577" s="2"/>
      <x:c r="D577" s="2"/>
      <x:c r="E577" s="2"/>
      <x:c r="F577" s="2"/>
      <x:c r="G577" s="2"/>
      <x:c r="H577" s="2"/>
      <x:c r="I577" s="2"/>
      <x:c r="J577" s="2"/>
      <x:c r="K577" s="2"/>
      <x:c r="L577" s="2"/>
      <x:c r="M577" s="2"/>
      <x:c r="N577" s="2"/>
    </x:row>
    <x:row r="578" ht="22" customHeight="1">
      <x:c r="A578" s="2"/>
      <x:c r="B578" s="2"/>
      <x:c r="C578" s="2"/>
      <x:c r="D578" s="2"/>
      <x:c r="E578" s="2"/>
      <x:c r="F578" s="2"/>
      <x:c r="G578" s="2"/>
      <x:c r="H578" s="2"/>
      <x:c r="I578" s="2"/>
      <x:c r="J578" s="2"/>
      <x:c r="K578" s="2"/>
      <x:c r="L578" s="2"/>
      <x:c r="M578" s="2"/>
      <x:c r="N578" s="2"/>
    </x:row>
    <x:row r="579" ht="22" customHeight="1">
      <x:c r="A579" s="2"/>
      <x:c r="B579" s="2"/>
      <x:c r="C579" s="2"/>
      <x:c r="D579" s="2"/>
      <x:c r="E579" s="2"/>
      <x:c r="F579" s="2"/>
      <x:c r="G579" s="2"/>
      <x:c r="H579" s="2"/>
      <x:c r="I579" s="2"/>
      <x:c r="J579" s="2"/>
      <x:c r="K579" s="2"/>
      <x:c r="L579" s="2"/>
      <x:c r="M579" s="2"/>
      <x:c r="N579" s="2"/>
    </x:row>
    <x:row r="580" ht="22" customHeight="1">
      <x:c r="A580" s="2"/>
      <x:c r="B580" s="2"/>
      <x:c r="C580" s="2"/>
      <x:c r="D580" s="2"/>
      <x:c r="E580" s="2"/>
      <x:c r="F580" s="2"/>
      <x:c r="G580" s="2"/>
      <x:c r="H580" s="2"/>
      <x:c r="I580" s="2"/>
      <x:c r="J580" s="2"/>
      <x:c r="K580" s="2"/>
      <x:c r="L580" s="2"/>
      <x:c r="M580" s="2"/>
      <x:c r="N580" s="2"/>
    </x:row>
    <x:row r="581" ht="22" customHeight="1">
      <x:c r="A581" s="2"/>
      <x:c r="B581" s="2"/>
      <x:c r="C581" s="2"/>
      <x:c r="D581" s="2"/>
      <x:c r="E581" s="2"/>
      <x:c r="F581" s="2"/>
      <x:c r="G581" s="2"/>
      <x:c r="H581" s="2"/>
      <x:c r="I581" s="2"/>
      <x:c r="J581" s="2"/>
      <x:c r="K581" s="2"/>
      <x:c r="L581" s="2"/>
      <x:c r="M581" s="2"/>
      <x:c r="N581" s="2"/>
    </x:row>
    <x:row r="582" ht="22" customHeight="1">
      <x:c r="A582" s="2"/>
      <x:c r="B582" s="2"/>
      <x:c r="C582" s="2"/>
      <x:c r="D582" s="2"/>
      <x:c r="E582" s="2"/>
      <x:c r="F582" s="2"/>
      <x:c r="G582" s="2"/>
      <x:c r="H582" s="2"/>
      <x:c r="I582" s="2"/>
      <x:c r="J582" s="2"/>
      <x:c r="K582" s="2"/>
      <x:c r="L582" s="2"/>
      <x:c r="M582" s="2"/>
      <x:c r="N582" s="2"/>
    </x:row>
    <x:row r="583" ht="22" customHeight="1">
      <x:c r="A583" s="2"/>
      <x:c r="B583" s="2"/>
      <x:c r="C583" s="2"/>
      <x:c r="D583" s="2"/>
      <x:c r="E583" s="2"/>
      <x:c r="F583" s="2"/>
      <x:c r="G583" s="2"/>
      <x:c r="H583" s="2"/>
      <x:c r="I583" s="2"/>
      <x:c r="J583" s="2"/>
      <x:c r="K583" s="2"/>
      <x:c r="L583" s="2"/>
      <x:c r="M583" s="2"/>
      <x:c r="N583" s="2"/>
    </x:row>
    <x:row r="584" ht="22" customHeight="1">
      <x:c r="A584" s="2"/>
      <x:c r="B584" s="2"/>
      <x:c r="C584" s="2"/>
      <x:c r="D584" s="2"/>
      <x:c r="E584" s="2"/>
      <x:c r="F584" s="2"/>
      <x:c r="G584" s="2"/>
      <x:c r="H584" s="2"/>
      <x:c r="I584" s="2"/>
      <x:c r="J584" s="2"/>
      <x:c r="K584" s="2"/>
      <x:c r="L584" s="2"/>
      <x:c r="M584" s="2"/>
      <x:c r="N584" s="2"/>
    </x:row>
    <x:row r="585" ht="22" customHeight="1">
      <x:c r="A585" s="2"/>
      <x:c r="B585" s="2"/>
      <x:c r="C585" s="2"/>
      <x:c r="D585" s="2"/>
      <x:c r="E585" s="2"/>
      <x:c r="F585" s="2"/>
      <x:c r="G585" s="2"/>
      <x:c r="H585" s="2"/>
      <x:c r="I585" s="2"/>
      <x:c r="J585" s="2"/>
      <x:c r="K585" s="2"/>
      <x:c r="L585" s="2"/>
      <x:c r="M585" s="2"/>
      <x:c r="N585" s="2"/>
    </x:row>
    <x:row r="586" ht="22" customHeight="1">
      <x:c r="A586" s="2"/>
      <x:c r="B586" s="2"/>
      <x:c r="C586" s="2"/>
      <x:c r="D586" s="2"/>
      <x:c r="E586" s="2"/>
      <x:c r="F586" s="2"/>
      <x:c r="G586" s="2"/>
      <x:c r="H586" s="2"/>
      <x:c r="I586" s="2"/>
      <x:c r="J586" s="2"/>
      <x:c r="K586" s="2"/>
      <x:c r="L586" s="2"/>
      <x:c r="M586" s="2"/>
      <x:c r="N586" s="2"/>
    </x:row>
    <x:row r="587" ht="22" customHeight="1">
      <x:c r="A587" s="2"/>
      <x:c r="B587" s="2"/>
      <x:c r="C587" s="2"/>
      <x:c r="D587" s="2"/>
      <x:c r="E587" s="2"/>
      <x:c r="F587" s="2"/>
      <x:c r="G587" s="2"/>
      <x:c r="H587" s="2"/>
      <x:c r="I587" s="2"/>
      <x:c r="J587" s="2"/>
      <x:c r="K587" s="2"/>
      <x:c r="L587" s="2"/>
      <x:c r="M587" s="2"/>
      <x:c r="N587" s="2"/>
    </x:row>
    <x:row r="588" ht="22" customHeight="1">
      <x:c r="A588" s="2"/>
      <x:c r="B588" s="2"/>
      <x:c r="C588" s="2"/>
      <x:c r="D588" s="2"/>
      <x:c r="E588" s="2"/>
      <x:c r="F588" s="2"/>
      <x:c r="G588" s="2"/>
      <x:c r="H588" s="2"/>
      <x:c r="I588" s="2"/>
      <x:c r="J588" s="2"/>
      <x:c r="K588" s="2"/>
      <x:c r="L588" s="2"/>
      <x:c r="M588" s="2"/>
      <x:c r="N588" s="2"/>
    </x:row>
    <x:row r="589" ht="22" customHeight="1">
      <x:c r="A589" s="2"/>
      <x:c r="B589" s="2"/>
      <x:c r="C589" s="2"/>
      <x:c r="D589" s="2"/>
      <x:c r="E589" s="2"/>
      <x:c r="F589" s="2"/>
      <x:c r="G589" s="2"/>
      <x:c r="H589" s="2"/>
      <x:c r="I589" s="2"/>
      <x:c r="J589" s="2"/>
      <x:c r="K589" s="2"/>
      <x:c r="L589" s="2"/>
      <x:c r="M589" s="2"/>
      <x:c r="N589" s="2"/>
    </x:row>
    <x:row r="590" ht="22" customHeight="1">
      <x:c r="A590" s="2"/>
      <x:c r="B590" s="2"/>
      <x:c r="C590" s="2"/>
      <x:c r="D590" s="2"/>
      <x:c r="E590" s="2"/>
      <x:c r="F590" s="2"/>
      <x:c r="G590" s="2"/>
      <x:c r="H590" s="2"/>
      <x:c r="I590" s="2"/>
      <x:c r="J590" s="2"/>
      <x:c r="K590" s="2"/>
      <x:c r="L590" s="2"/>
      <x:c r="M590" s="2"/>
      <x:c r="N590" s="2"/>
    </x:row>
    <x:row r="591" ht="22" customHeight="1">
      <x:c r="A591" s="2"/>
      <x:c r="B591" s="2"/>
      <x:c r="C591" s="2"/>
      <x:c r="D591" s="2"/>
      <x:c r="E591" s="2"/>
      <x:c r="F591" s="2"/>
      <x:c r="G591" s="2"/>
      <x:c r="H591" s="2"/>
      <x:c r="I591" s="2"/>
      <x:c r="J591" s="2"/>
      <x:c r="K591" s="2"/>
      <x:c r="L591" s="2"/>
      <x:c r="M591" s="2"/>
      <x:c r="N591" s="2"/>
    </x:row>
    <x:row r="592" ht="22" customHeight="1">
      <x:c r="A592" s="2"/>
      <x:c r="B592" s="2"/>
      <x:c r="C592" s="2"/>
      <x:c r="D592" s="2"/>
      <x:c r="E592" s="2"/>
      <x:c r="F592" s="2"/>
      <x:c r="G592" s="2"/>
      <x:c r="H592" s="2"/>
      <x:c r="I592" s="2"/>
      <x:c r="J592" s="2"/>
      <x:c r="K592" s="2"/>
      <x:c r="L592" s="2"/>
      <x:c r="M592" s="2"/>
      <x:c r="N592" s="2"/>
    </x:row>
    <x:row r="593" ht="22" customHeight="1">
      <x:c r="A593" s="2"/>
      <x:c r="B593" s="2"/>
      <x:c r="C593" s="2"/>
      <x:c r="D593" s="2"/>
      <x:c r="E593" s="2"/>
      <x:c r="F593" s="2"/>
      <x:c r="G593" s="2"/>
      <x:c r="H593" s="2"/>
      <x:c r="I593" s="2"/>
      <x:c r="J593" s="2"/>
      <x:c r="K593" s="2"/>
      <x:c r="L593" s="2"/>
      <x:c r="M593" s="2"/>
      <x:c r="N593" s="2"/>
    </x:row>
    <x:row r="594" ht="22" customHeight="1">
      <x:c r="A594" s="2"/>
      <x:c r="B594" s="2"/>
      <x:c r="C594" s="2"/>
      <x:c r="D594" s="2"/>
      <x:c r="E594" s="2"/>
      <x:c r="F594" s="2"/>
      <x:c r="G594" s="2"/>
      <x:c r="H594" s="2"/>
      <x:c r="I594" s="2"/>
      <x:c r="J594" s="2"/>
      <x:c r="K594" s="2"/>
      <x:c r="L594" s="2"/>
      <x:c r="M594" s="2"/>
      <x:c r="N594" s="2"/>
    </x:row>
    <x:row r="595" ht="22" customHeight="1">
      <x:c r="A595" s="2"/>
      <x:c r="B595" s="2"/>
      <x:c r="C595" s="2"/>
      <x:c r="D595" s="2"/>
      <x:c r="E595" s="2"/>
      <x:c r="F595" s="2"/>
      <x:c r="G595" s="2"/>
      <x:c r="H595" s="2"/>
      <x:c r="I595" s="2"/>
      <x:c r="J595" s="2"/>
      <x:c r="K595" s="2"/>
      <x:c r="L595" s="2"/>
      <x:c r="M595" s="2"/>
      <x:c r="N595" s="2"/>
    </x:row>
    <x:row r="596" ht="22" customHeight="1">
      <x:c r="A596" s="2"/>
      <x:c r="B596" s="2"/>
      <x:c r="C596" s="2"/>
      <x:c r="D596" s="2"/>
      <x:c r="E596" s="2"/>
      <x:c r="F596" s="2"/>
      <x:c r="G596" s="2"/>
      <x:c r="H596" s="2"/>
      <x:c r="I596" s="2"/>
      <x:c r="J596" s="2"/>
      <x:c r="K596" s="2"/>
      <x:c r="L596" s="2"/>
      <x:c r="M596" s="2"/>
      <x:c r="N596" s="2"/>
    </x:row>
    <x:row r="597" ht="22" customHeight="1">
      <x:c r="A597" s="2"/>
      <x:c r="B597" s="2"/>
      <x:c r="C597" s="2"/>
      <x:c r="D597" s="2"/>
      <x:c r="E597" s="2"/>
      <x:c r="F597" s="2"/>
      <x:c r="G597" s="2"/>
      <x:c r="H597" s="2"/>
      <x:c r="I597" s="2"/>
      <x:c r="J597" s="2"/>
      <x:c r="K597" s="2"/>
      <x:c r="L597" s="2"/>
      <x:c r="M597" s="2"/>
      <x:c r="N597" s="2"/>
    </x:row>
    <x:row r="598" ht="22" customHeight="1">
      <x:c r="A598" s="2"/>
      <x:c r="B598" s="2"/>
      <x:c r="C598" s="2"/>
      <x:c r="D598" s="2"/>
      <x:c r="E598" s="2"/>
      <x:c r="F598" s="2"/>
      <x:c r="G598" s="2"/>
      <x:c r="H598" s="2"/>
      <x:c r="I598" s="2"/>
      <x:c r="J598" s="2"/>
      <x:c r="K598" s="2"/>
      <x:c r="L598" s="2"/>
      <x:c r="M598" s="2"/>
      <x:c r="N598" s="2"/>
    </x:row>
    <x:row r="599" ht="22" customHeight="1">
      <x:c r="A599" s="2"/>
      <x:c r="B599" s="2"/>
      <x:c r="C599" s="2"/>
      <x:c r="D599" s="2"/>
      <x:c r="E599" s="2"/>
      <x:c r="F599" s="2"/>
      <x:c r="G599" s="2"/>
      <x:c r="H599" s="2"/>
      <x:c r="I599" s="2"/>
      <x:c r="J599" s="2"/>
      <x:c r="K599" s="2"/>
      <x:c r="L599" s="2"/>
      <x:c r="M599" s="2"/>
      <x:c r="N599" s="2"/>
    </x:row>
    <x:row r="600" ht="22" customHeight="1">
      <x:c r="A600" s="2"/>
      <x:c r="B600" s="2"/>
      <x:c r="C600" s="2"/>
      <x:c r="D600" s="2"/>
      <x:c r="E600" s="2"/>
      <x:c r="F600" s="2"/>
      <x:c r="G600" s="2"/>
      <x:c r="H600" s="2"/>
      <x:c r="I600" s="2"/>
      <x:c r="J600" s="2"/>
      <x:c r="K600" s="2"/>
      <x:c r="L600" s="2"/>
      <x:c r="M600" s="2"/>
      <x:c r="N600" s="2"/>
    </x:row>
    <x:row r="601" ht="22" customHeight="1">
      <x:c r="A601" s="2"/>
      <x:c r="B601" s="2"/>
      <x:c r="C601" s="2"/>
      <x:c r="D601" s="2"/>
      <x:c r="E601" s="2"/>
      <x:c r="F601" s="2"/>
      <x:c r="G601" s="2"/>
      <x:c r="H601" s="2"/>
      <x:c r="I601" s="2"/>
      <x:c r="J601" s="2"/>
      <x:c r="K601" s="2"/>
      <x:c r="L601" s="2"/>
      <x:c r="M601" s="2"/>
      <x:c r="N601" s="2"/>
    </x:row>
    <x:row r="602" ht="22" customHeight="1">
      <x:c r="A602" s="2"/>
      <x:c r="B602" s="2"/>
      <x:c r="C602" s="2"/>
      <x:c r="D602" s="2"/>
      <x:c r="E602" s="2"/>
      <x:c r="F602" s="2"/>
      <x:c r="G602" s="2"/>
      <x:c r="H602" s="2"/>
      <x:c r="I602" s="2"/>
      <x:c r="J602" s="2"/>
      <x:c r="K602" s="2"/>
      <x:c r="L602" s="2"/>
      <x:c r="M602" s="2"/>
      <x:c r="N602" s="2"/>
    </x:row>
    <x:row r="603" ht="22" customHeight="1">
      <x:c r="A603" s="2"/>
      <x:c r="B603" s="2"/>
      <x:c r="C603" s="2"/>
      <x:c r="D603" s="2"/>
      <x:c r="E603" s="2"/>
      <x:c r="F603" s="2"/>
      <x:c r="G603" s="2"/>
      <x:c r="H603" s="2"/>
      <x:c r="I603" s="2"/>
      <x:c r="J603" s="2"/>
      <x:c r="K603" s="2"/>
      <x:c r="L603" s="2"/>
      <x:c r="M603" s="2"/>
      <x:c r="N603" s="2"/>
    </x:row>
    <x:row r="604" ht="22" customHeight="1">
      <x:c r="A604" s="2"/>
      <x:c r="B604" s="2"/>
      <x:c r="C604" s="2"/>
      <x:c r="D604" s="2"/>
      <x:c r="E604" s="2"/>
      <x:c r="F604" s="2"/>
      <x:c r="G604" s="2"/>
      <x:c r="H604" s="2"/>
      <x:c r="I604" s="2"/>
      <x:c r="J604" s="2"/>
      <x:c r="K604" s="2"/>
      <x:c r="L604" s="2"/>
      <x:c r="M604" s="2"/>
      <x:c r="N604" s="2"/>
    </x:row>
    <x:row r="605" ht="22" customHeight="1">
      <x:c r="A605" s="2"/>
      <x:c r="B605" s="2"/>
      <x:c r="C605" s="2"/>
      <x:c r="D605" s="2"/>
      <x:c r="E605" s="2"/>
      <x:c r="F605" s="2"/>
      <x:c r="G605" s="2"/>
      <x:c r="H605" s="2"/>
      <x:c r="I605" s="2"/>
      <x:c r="J605" s="2"/>
      <x:c r="K605" s="2"/>
      <x:c r="L605" s="2"/>
      <x:c r="M605" s="2"/>
      <x:c r="N605" s="2"/>
    </x:row>
    <x:row r="606" ht="22" customHeight="1">
      <x:c r="A606" s="2"/>
      <x:c r="B606" s="2"/>
      <x:c r="C606" s="2"/>
      <x:c r="D606" s="2"/>
      <x:c r="E606" s="2"/>
      <x:c r="F606" s="2"/>
      <x:c r="G606" s="2"/>
      <x:c r="H606" s="2"/>
      <x:c r="I606" s="2"/>
      <x:c r="J606" s="2"/>
      <x:c r="K606" s="2"/>
      <x:c r="L606" s="2"/>
      <x:c r="M606" s="2"/>
      <x:c r="N606" s="2"/>
    </x:row>
    <x:row r="607" ht="22" customHeight="1">
      <x:c r="A607" s="2"/>
      <x:c r="B607" s="2"/>
      <x:c r="C607" s="2"/>
      <x:c r="D607" s="2"/>
      <x:c r="E607" s="2"/>
      <x:c r="F607" s="2"/>
      <x:c r="G607" s="2"/>
      <x:c r="H607" s="2"/>
      <x:c r="I607" s="2"/>
      <x:c r="J607" s="2"/>
      <x:c r="K607" s="2"/>
      <x:c r="L607" s="2"/>
      <x:c r="M607" s="2"/>
      <x:c r="N607" s="2"/>
    </x:row>
    <x:row r="608" ht="22" customHeight="1">
      <x:c r="A608" s="2"/>
      <x:c r="B608" s="2"/>
      <x:c r="C608" s="2"/>
      <x:c r="D608" s="2"/>
      <x:c r="E608" s="2"/>
      <x:c r="F608" s="2"/>
      <x:c r="G608" s="2"/>
      <x:c r="H608" s="2"/>
      <x:c r="I608" s="2"/>
      <x:c r="J608" s="2"/>
      <x:c r="K608" s="2"/>
      <x:c r="L608" s="2"/>
      <x:c r="M608" s="2"/>
      <x:c r="N608" s="2"/>
    </x:row>
    <x:row r="609" ht="22" customHeight="1">
      <x:c r="A609" s="2"/>
      <x:c r="B609" s="2"/>
      <x:c r="C609" s="2"/>
      <x:c r="D609" s="2"/>
      <x:c r="E609" s="2"/>
      <x:c r="F609" s="2"/>
      <x:c r="G609" s="2"/>
      <x:c r="H609" s="2"/>
      <x:c r="I609" s="2"/>
      <x:c r="J609" s="2"/>
      <x:c r="K609" s="2"/>
      <x:c r="L609" s="2"/>
      <x:c r="M609" s="2"/>
      <x:c r="N609" s="2"/>
    </x:row>
    <x:row r="610" ht="22" customHeight="1">
      <x:c r="A610" s="2"/>
      <x:c r="B610" s="2"/>
      <x:c r="C610" s="2"/>
      <x:c r="D610" s="2"/>
      <x:c r="E610" s="2"/>
      <x:c r="F610" s="2"/>
      <x:c r="G610" s="2"/>
      <x:c r="H610" s="2"/>
      <x:c r="I610" s="2"/>
      <x:c r="J610" s="2"/>
      <x:c r="K610" s="2"/>
      <x:c r="L610" s="2"/>
      <x:c r="M610" s="2"/>
      <x:c r="N610" s="2"/>
    </x:row>
    <x:row r="611" ht="22" customHeight="1">
      <x:c r="A611" s="2"/>
      <x:c r="B611" s="2"/>
      <x:c r="C611" s="2"/>
      <x:c r="D611" s="2"/>
      <x:c r="E611" s="2"/>
      <x:c r="F611" s="2"/>
      <x:c r="G611" s="2"/>
      <x:c r="H611" s="2"/>
      <x:c r="I611" s="2"/>
      <x:c r="J611" s="2"/>
      <x:c r="K611" s="2"/>
      <x:c r="L611" s="2"/>
      <x:c r="M611" s="2"/>
      <x:c r="N611" s="2"/>
    </x:row>
    <x:row r="612" ht="22" customHeight="1">
      <x:c r="A612" s="2"/>
      <x:c r="B612" s="2"/>
      <x:c r="C612" s="2"/>
      <x:c r="D612" s="2"/>
      <x:c r="E612" s="2"/>
      <x:c r="F612" s="2"/>
      <x:c r="G612" s="2"/>
      <x:c r="H612" s="2"/>
      <x:c r="I612" s="2"/>
      <x:c r="J612" s="2"/>
      <x:c r="K612" s="2"/>
      <x:c r="L612" s="2"/>
      <x:c r="M612" s="2"/>
      <x:c r="N612" s="2"/>
    </x:row>
    <x:row r="613" ht="22" customHeight="1">
      <x:c r="A613" s="2"/>
      <x:c r="B613" s="2"/>
      <x:c r="C613" s="2"/>
      <x:c r="D613" s="2"/>
      <x:c r="E613" s="2"/>
      <x:c r="F613" s="2"/>
      <x:c r="G613" s="2"/>
      <x:c r="H613" s="2"/>
      <x:c r="I613" s="2"/>
      <x:c r="J613" s="2"/>
      <x:c r="K613" s="2"/>
      <x:c r="L613" s="2"/>
      <x:c r="M613" s="2"/>
      <x:c r="N613" s="2"/>
    </x:row>
    <x:row r="614" ht="22" customHeight="1">
      <x:c r="A614" s="2"/>
      <x:c r="B614" s="2"/>
      <x:c r="C614" s="2"/>
      <x:c r="D614" s="2"/>
      <x:c r="E614" s="2"/>
      <x:c r="F614" s="2"/>
      <x:c r="G614" s="2"/>
      <x:c r="H614" s="2"/>
      <x:c r="I614" s="2"/>
      <x:c r="J614" s="2"/>
      <x:c r="K614" s="2"/>
      <x:c r="L614" s="2"/>
      <x:c r="M614" s="2"/>
      <x:c r="N614" s="2"/>
    </x:row>
    <x:row r="615" ht="22" customHeight="1">
      <x:c r="A615" s="2"/>
      <x:c r="B615" s="2"/>
      <x:c r="C615" s="2"/>
      <x:c r="D615" s="2"/>
      <x:c r="E615" s="2"/>
      <x:c r="F615" s="2"/>
      <x:c r="G615" s="2"/>
      <x:c r="H615" s="2"/>
      <x:c r="I615" s="2"/>
      <x:c r="J615" s="2"/>
      <x:c r="K615" s="2"/>
      <x:c r="L615" s="2"/>
      <x:c r="M615" s="2"/>
      <x:c r="N615" s="2"/>
    </x:row>
    <x:row r="616" ht="22" customHeight="1">
      <x:c r="A616" s="2"/>
      <x:c r="B616" s="2"/>
      <x:c r="C616" s="2"/>
      <x:c r="D616" s="2"/>
      <x:c r="E616" s="2"/>
      <x:c r="F616" s="2"/>
      <x:c r="G616" s="2"/>
      <x:c r="H616" s="2"/>
      <x:c r="I616" s="2"/>
      <x:c r="J616" s="2"/>
      <x:c r="K616" s="2"/>
      <x:c r="L616" s="2"/>
      <x:c r="M616" s="2"/>
      <x:c r="N616" s="2"/>
    </x:row>
    <x:row r="617" ht="22" customHeight="1">
      <x:c r="A617" s="2"/>
      <x:c r="B617" s="2"/>
      <x:c r="C617" s="2"/>
      <x:c r="D617" s="2"/>
      <x:c r="E617" s="2"/>
      <x:c r="F617" s="2"/>
      <x:c r="G617" s="2"/>
      <x:c r="H617" s="2"/>
      <x:c r="I617" s="2"/>
      <x:c r="J617" s="2"/>
      <x:c r="K617" s="2"/>
      <x:c r="L617" s="2"/>
      <x:c r="M617" s="2"/>
      <x:c r="N617" s="2"/>
    </x:row>
    <x:row r="618" ht="22" customHeight="1">
      <x:c r="A618" s="2"/>
      <x:c r="B618" s="2"/>
      <x:c r="C618" s="2"/>
      <x:c r="D618" s="2"/>
      <x:c r="E618" s="2"/>
      <x:c r="F618" s="2"/>
      <x:c r="G618" s="2"/>
      <x:c r="H618" s="2"/>
      <x:c r="I618" s="2"/>
      <x:c r="J618" s="2"/>
      <x:c r="K618" s="2"/>
      <x:c r="L618" s="2"/>
      <x:c r="M618" s="2"/>
      <x:c r="N618" s="2"/>
    </x:row>
    <x:row r="619" ht="22" customHeight="1">
      <x:c r="A619" s="2"/>
      <x:c r="B619" s="2"/>
      <x:c r="C619" s="2"/>
      <x:c r="D619" s="2"/>
      <x:c r="E619" s="2"/>
      <x:c r="F619" s="2"/>
      <x:c r="G619" s="2"/>
      <x:c r="H619" s="2"/>
      <x:c r="I619" s="2"/>
      <x:c r="J619" s="2"/>
      <x:c r="K619" s="2"/>
      <x:c r="L619" s="2"/>
      <x:c r="M619" s="2"/>
      <x:c r="N619" s="2"/>
    </x:row>
    <x:row r="620" ht="22" customHeight="1">
      <x:c r="A620" s="2"/>
      <x:c r="B620" s="2"/>
      <x:c r="C620" s="2"/>
      <x:c r="D620" s="2"/>
      <x:c r="E620" s="2"/>
      <x:c r="F620" s="2"/>
      <x:c r="G620" s="2"/>
      <x:c r="H620" s="2"/>
      <x:c r="I620" s="2"/>
      <x:c r="J620" s="2"/>
      <x:c r="K620" s="2"/>
      <x:c r="L620" s="2"/>
      <x:c r="M620" s="2"/>
      <x:c r="N620" s="2"/>
    </x:row>
    <x:row r="621" ht="22" customHeight="1">
      <x:c r="A621" s="2"/>
      <x:c r="B621" s="2"/>
      <x:c r="C621" s="2"/>
      <x:c r="D621" s="2"/>
      <x:c r="E621" s="2"/>
      <x:c r="F621" s="2"/>
      <x:c r="G621" s="2"/>
      <x:c r="H621" s="2"/>
      <x:c r="I621" s="2"/>
      <x:c r="J621" s="2"/>
      <x:c r="K621" s="2"/>
      <x:c r="L621" s="2"/>
      <x:c r="M621" s="2"/>
      <x:c r="N621" s="2"/>
    </x:row>
    <x:row r="622" ht="22" customHeight="1">
      <x:c r="A622" s="2"/>
      <x:c r="B622" s="2"/>
      <x:c r="C622" s="2"/>
      <x:c r="D622" s="2"/>
      <x:c r="E622" s="2"/>
      <x:c r="F622" s="2"/>
      <x:c r="G622" s="2"/>
      <x:c r="H622" s="2"/>
      <x:c r="I622" s="2"/>
      <x:c r="J622" s="2"/>
      <x:c r="K622" s="2"/>
      <x:c r="L622" s="2"/>
      <x:c r="M622" s="2"/>
      <x:c r="N622" s="2"/>
    </x:row>
    <x:row r="623" ht="22" customHeight="1">
      <x:c r="A623" s="2"/>
      <x:c r="B623" s="2"/>
      <x:c r="C623" s="2"/>
      <x:c r="D623" s="2"/>
      <x:c r="E623" s="2"/>
      <x:c r="F623" s="2"/>
      <x:c r="G623" s="2"/>
      <x:c r="H623" s="2"/>
      <x:c r="I623" s="2"/>
      <x:c r="J623" s="2"/>
      <x:c r="K623" s="2"/>
      <x:c r="L623" s="2"/>
      <x:c r="M623" s="2"/>
      <x:c r="N623" s="2"/>
    </x:row>
    <x:row r="624" ht="22" customHeight="1">
      <x:c r="A624" s="2"/>
      <x:c r="B624" s="2"/>
      <x:c r="C624" s="2"/>
      <x:c r="D624" s="2"/>
      <x:c r="E624" s="2"/>
      <x:c r="F624" s="2"/>
      <x:c r="G624" s="2"/>
      <x:c r="H624" s="2"/>
      <x:c r="I624" s="2"/>
      <x:c r="J624" s="2"/>
      <x:c r="K624" s="2"/>
      <x:c r="L624" s="2"/>
      <x:c r="M624" s="2"/>
      <x:c r="N624" s="2"/>
    </x:row>
    <x:row r="625" ht="22" customHeight="1">
      <x:c r="A625" s="2"/>
      <x:c r="B625" s="2"/>
      <x:c r="C625" s="2"/>
      <x:c r="D625" s="2"/>
      <x:c r="E625" s="2"/>
      <x:c r="F625" s="2"/>
      <x:c r="G625" s="2"/>
      <x:c r="H625" s="2"/>
      <x:c r="I625" s="2"/>
      <x:c r="J625" s="2"/>
      <x:c r="K625" s="2"/>
      <x:c r="L625" s="2"/>
      <x:c r="M625" s="2"/>
      <x:c r="N625" s="2"/>
    </x:row>
    <x:row r="626" ht="22" customHeight="1">
      <x:c r="A626" s="2"/>
      <x:c r="B626" s="2"/>
      <x:c r="C626" s="2"/>
      <x:c r="D626" s="2"/>
      <x:c r="E626" s="2"/>
      <x:c r="F626" s="2"/>
      <x:c r="G626" s="2"/>
      <x:c r="H626" s="2"/>
      <x:c r="I626" s="2"/>
      <x:c r="J626" s="2"/>
      <x:c r="K626" s="2"/>
      <x:c r="L626" s="2"/>
      <x:c r="M626" s="2"/>
      <x:c r="N626" s="2"/>
    </x:row>
    <x:row r="627" ht="22" customHeight="1">
      <x:c r="A627" s="2"/>
      <x:c r="B627" s="2"/>
      <x:c r="C627" s="2"/>
      <x:c r="D627" s="2"/>
      <x:c r="E627" s="2"/>
      <x:c r="F627" s="2"/>
      <x:c r="G627" s="2"/>
      <x:c r="H627" s="2"/>
      <x:c r="I627" s="2"/>
      <x:c r="J627" s="2"/>
      <x:c r="K627" s="2"/>
      <x:c r="L627" s="2"/>
      <x:c r="M627" s="2"/>
      <x:c r="N627" s="2"/>
    </x:row>
    <x:row r="628" ht="22" customHeight="1">
      <x:c r="A628" s="2"/>
      <x:c r="B628" s="2"/>
      <x:c r="C628" s="2"/>
      <x:c r="D628" s="2"/>
      <x:c r="E628" s="2"/>
      <x:c r="F628" s="2"/>
      <x:c r="G628" s="2"/>
      <x:c r="H628" s="2"/>
      <x:c r="I628" s="2"/>
      <x:c r="J628" s="2"/>
      <x:c r="K628" s="2"/>
      <x:c r="L628" s="2"/>
      <x:c r="M628" s="2"/>
      <x:c r="N628" s="2"/>
    </x:row>
    <x:row r="629" ht="22" customHeight="1">
      <x:c r="A629" s="2"/>
      <x:c r="B629" s="2"/>
      <x:c r="C629" s="2"/>
      <x:c r="D629" s="2"/>
      <x:c r="E629" s="2"/>
      <x:c r="F629" s="2"/>
      <x:c r="G629" s="2"/>
      <x:c r="H629" s="2"/>
      <x:c r="I629" s="2"/>
      <x:c r="J629" s="2"/>
      <x:c r="K629" s="2"/>
      <x:c r="L629" s="2"/>
      <x:c r="M629" s="2"/>
      <x:c r="N629" s="2"/>
    </x:row>
    <x:row r="630" ht="22" customHeight="1">
      <x:c r="A630" s="2"/>
      <x:c r="B630" s="2"/>
      <x:c r="C630" s="2"/>
      <x:c r="D630" s="2"/>
      <x:c r="E630" s="2"/>
      <x:c r="F630" s="2"/>
      <x:c r="G630" s="2"/>
      <x:c r="H630" s="2"/>
      <x:c r="I630" s="2"/>
      <x:c r="J630" s="2"/>
      <x:c r="K630" s="2"/>
      <x:c r="L630" s="2"/>
      <x:c r="M630" s="2"/>
      <x:c r="N630" s="2"/>
    </x:row>
    <x:row r="631" ht="22" customHeight="1">
      <x:c r="A631" s="2"/>
      <x:c r="B631" s="2"/>
      <x:c r="C631" s="2"/>
      <x:c r="D631" s="2"/>
      <x:c r="E631" s="2"/>
      <x:c r="F631" s="2"/>
      <x:c r="G631" s="2"/>
      <x:c r="H631" s="2"/>
      <x:c r="I631" s="2"/>
      <x:c r="J631" s="2"/>
      <x:c r="K631" s="2"/>
      <x:c r="L631" s="2"/>
      <x:c r="M631" s="2"/>
      <x:c r="N631" s="2"/>
    </x:row>
    <x:row r="632" ht="22" customHeight="1">
      <x:c r="A632" s="2"/>
      <x:c r="B632" s="2"/>
      <x:c r="C632" s="2"/>
      <x:c r="D632" s="2"/>
      <x:c r="E632" s="2"/>
      <x:c r="F632" s="2"/>
      <x:c r="G632" s="2"/>
      <x:c r="H632" s="2"/>
      <x:c r="I632" s="2"/>
      <x:c r="J632" s="2"/>
      <x:c r="K632" s="2"/>
      <x:c r="L632" s="2"/>
      <x:c r="M632" s="2"/>
      <x:c r="N632" s="2"/>
    </x:row>
    <x:row r="633" ht="22" customHeight="1">
      <x:c r="A633" s="2"/>
      <x:c r="B633" s="2"/>
      <x:c r="C633" s="2"/>
      <x:c r="D633" s="2"/>
      <x:c r="E633" s="2"/>
      <x:c r="F633" s="2"/>
      <x:c r="G633" s="2"/>
      <x:c r="H633" s="2"/>
      <x:c r="I633" s="2"/>
      <x:c r="J633" s="2"/>
      <x:c r="K633" s="2"/>
      <x:c r="L633" s="2"/>
      <x:c r="M633" s="2"/>
      <x:c r="N633" s="2"/>
    </x:row>
    <x:row r="634" ht="22" customHeight="1">
      <x:c r="A634" s="2"/>
      <x:c r="B634" s="2"/>
      <x:c r="C634" s="2"/>
      <x:c r="D634" s="2"/>
      <x:c r="E634" s="2"/>
      <x:c r="F634" s="2"/>
      <x:c r="G634" s="2"/>
      <x:c r="H634" s="2"/>
      <x:c r="I634" s="2"/>
      <x:c r="J634" s="2"/>
      <x:c r="K634" s="2"/>
      <x:c r="L634" s="2"/>
      <x:c r="M634" s="2"/>
      <x:c r="N634" s="2"/>
    </x:row>
    <x:row r="635" ht="22" customHeight="1">
      <x:c r="A635" s="2"/>
      <x:c r="B635" s="2"/>
      <x:c r="C635" s="2"/>
      <x:c r="D635" s="2"/>
      <x:c r="E635" s="2"/>
      <x:c r="F635" s="2"/>
      <x:c r="G635" s="2"/>
      <x:c r="H635" s="2"/>
      <x:c r="I635" s="2"/>
      <x:c r="J635" s="2"/>
      <x:c r="K635" s="2"/>
      <x:c r="L635" s="2"/>
      <x:c r="M635" s="2"/>
      <x:c r="N635" s="2"/>
    </x:row>
    <x:row r="636" ht="22" customHeight="1">
      <x:c r="A636" s="2"/>
      <x:c r="B636" s="2"/>
      <x:c r="C636" s="2"/>
      <x:c r="D636" s="2"/>
      <x:c r="E636" s="2"/>
      <x:c r="F636" s="2"/>
      <x:c r="G636" s="2"/>
      <x:c r="H636" s="2"/>
      <x:c r="I636" s="2"/>
      <x:c r="J636" s="2"/>
      <x:c r="K636" s="2"/>
      <x:c r="L636" s="2"/>
      <x:c r="M636" s="2"/>
      <x:c r="N636" s="2"/>
    </x:row>
    <x:row r="637" ht="22" customHeight="1">
      <x:c r="A637" s="2"/>
      <x:c r="B637" s="2"/>
      <x:c r="C637" s="2"/>
      <x:c r="D637" s="2"/>
      <x:c r="E637" s="2"/>
      <x:c r="F637" s="2"/>
      <x:c r="G637" s="2"/>
      <x:c r="H637" s="2"/>
      <x:c r="I637" s="2"/>
      <x:c r="J637" s="2"/>
      <x:c r="K637" s="2"/>
      <x:c r="L637" s="2"/>
      <x:c r="M637" s="2"/>
      <x:c r="N637" s="2"/>
    </x:row>
    <x:row r="638" ht="22" customHeight="1">
      <x:c r="A638" s="2"/>
      <x:c r="B638" s="2"/>
      <x:c r="C638" s="2"/>
      <x:c r="D638" s="2"/>
      <x:c r="E638" s="2"/>
      <x:c r="F638" s="2"/>
      <x:c r="G638" s="2"/>
      <x:c r="H638" s="2"/>
      <x:c r="I638" s="2"/>
      <x:c r="J638" s="2"/>
      <x:c r="K638" s="2"/>
      <x:c r="L638" s="2"/>
      <x:c r="M638" s="2"/>
      <x:c r="N638" s="2"/>
    </x:row>
    <x:row r="639" ht="22" customHeight="1">
      <x:c r="A639" s="2"/>
      <x:c r="B639" s="2"/>
      <x:c r="C639" s="2"/>
      <x:c r="D639" s="2"/>
      <x:c r="E639" s="2"/>
      <x:c r="F639" s="2"/>
      <x:c r="G639" s="2"/>
      <x:c r="H639" s="2"/>
      <x:c r="I639" s="2"/>
      <x:c r="J639" s="2"/>
      <x:c r="K639" s="2"/>
      <x:c r="L639" s="2"/>
      <x:c r="M639" s="2"/>
      <x:c r="N639" s="2"/>
    </x:row>
    <x:row r="640" ht="22" customHeight="1">
      <x:c r="A640" s="2"/>
      <x:c r="B640" s="2"/>
      <x:c r="C640" s="2"/>
      <x:c r="D640" s="2"/>
      <x:c r="E640" s="2"/>
      <x:c r="F640" s="2"/>
      <x:c r="G640" s="2"/>
      <x:c r="H640" s="2"/>
      <x:c r="I640" s="2"/>
      <x:c r="J640" s="2"/>
      <x:c r="K640" s="2"/>
      <x:c r="L640" s="2"/>
      <x:c r="M640" s="2"/>
      <x:c r="N640" s="2"/>
    </x:row>
    <x:row r="641" ht="22" customHeight="1">
      <x:c r="A641" s="2"/>
      <x:c r="B641" s="2"/>
      <x:c r="C641" s="2"/>
      <x:c r="D641" s="2"/>
      <x:c r="E641" s="2"/>
      <x:c r="F641" s="2"/>
      <x:c r="G641" s="2"/>
      <x:c r="H641" s="2"/>
      <x:c r="I641" s="2"/>
      <x:c r="J641" s="2"/>
      <x:c r="K641" s="2"/>
      <x:c r="L641" s="2"/>
      <x:c r="M641" s="2"/>
      <x:c r="N641" s="2"/>
    </x:row>
    <x:row r="642" ht="22" customHeight="1">
      <x:c r="A642" s="2"/>
      <x:c r="B642" s="2"/>
      <x:c r="C642" s="2"/>
      <x:c r="D642" s="2"/>
      <x:c r="E642" s="2"/>
      <x:c r="F642" s="2"/>
      <x:c r="G642" s="2"/>
      <x:c r="H642" s="2"/>
      <x:c r="I642" s="2"/>
      <x:c r="J642" s="2"/>
      <x:c r="K642" s="2"/>
      <x:c r="L642" s="2"/>
      <x:c r="M642" s="2"/>
      <x:c r="N642" s="2"/>
    </x:row>
    <x:row r="643" ht="22" customHeight="1">
      <x:c r="A643" s="2"/>
      <x:c r="B643" s="2"/>
      <x:c r="C643" s="2"/>
      <x:c r="D643" s="2"/>
      <x:c r="E643" s="2"/>
      <x:c r="F643" s="2"/>
      <x:c r="G643" s="2"/>
      <x:c r="H643" s="2"/>
      <x:c r="I643" s="2"/>
      <x:c r="J643" s="2"/>
      <x:c r="K643" s="2"/>
      <x:c r="L643" s="2"/>
      <x:c r="M643" s="2"/>
      <x:c r="N643" s="2"/>
    </x:row>
    <x:row r="644" ht="22" customHeight="1">
      <x:c r="A644" s="2"/>
      <x:c r="B644" s="2"/>
      <x:c r="C644" s="2"/>
      <x:c r="D644" s="2"/>
      <x:c r="E644" s="2"/>
      <x:c r="F644" s="2"/>
      <x:c r="G644" s="2"/>
      <x:c r="H644" s="2"/>
      <x:c r="I644" s="2"/>
      <x:c r="J644" s="2"/>
      <x:c r="K644" s="2"/>
      <x:c r="L644" s="2"/>
      <x:c r="M644" s="2"/>
      <x:c r="N644" s="2"/>
    </x:row>
    <x:row r="645" ht="22" customHeight="1">
      <x:c r="A645" s="2"/>
      <x:c r="B645" s="2"/>
      <x:c r="C645" s="2"/>
      <x:c r="D645" s="2"/>
      <x:c r="E645" s="2"/>
      <x:c r="F645" s="2"/>
      <x:c r="G645" s="2"/>
      <x:c r="H645" s="2"/>
      <x:c r="I645" s="2"/>
      <x:c r="J645" s="2"/>
      <x:c r="K645" s="2"/>
      <x:c r="L645" s="2"/>
      <x:c r="M645" s="2"/>
      <x:c r="N645" s="2"/>
    </x:row>
    <x:row r="646" ht="22" customHeight="1">
      <x:c r="A646" s="2"/>
      <x:c r="B646" s="2"/>
      <x:c r="C646" s="2"/>
      <x:c r="D646" s="2"/>
      <x:c r="E646" s="2"/>
      <x:c r="F646" s="2"/>
      <x:c r="G646" s="2"/>
      <x:c r="H646" s="2"/>
      <x:c r="I646" s="2"/>
      <x:c r="J646" s="2"/>
      <x:c r="K646" s="2"/>
      <x:c r="L646" s="2"/>
      <x:c r="M646" s="2"/>
      <x:c r="N646" s="2"/>
    </x:row>
    <x:row r="647" ht="22" customHeight="1">
      <x:c r="A647" s="2"/>
      <x:c r="B647" s="2"/>
      <x:c r="C647" s="2"/>
      <x:c r="D647" s="2"/>
      <x:c r="E647" s="2"/>
      <x:c r="F647" s="2"/>
      <x:c r="G647" s="2"/>
      <x:c r="H647" s="2"/>
      <x:c r="I647" s="2"/>
      <x:c r="J647" s="2"/>
      <x:c r="K647" s="2"/>
      <x:c r="L647" s="2"/>
      <x:c r="M647" s="2"/>
      <x:c r="N647" s="2"/>
    </x:row>
    <x:row r="648" ht="22" customHeight="1">
      <x:c r="A648" s="2"/>
      <x:c r="B648" s="2"/>
      <x:c r="C648" s="2"/>
      <x:c r="D648" s="2"/>
      <x:c r="E648" s="2"/>
      <x:c r="F648" s="2"/>
      <x:c r="G648" s="2"/>
      <x:c r="H648" s="2"/>
      <x:c r="I648" s="2"/>
      <x:c r="J648" s="2"/>
      <x:c r="K648" s="2"/>
      <x:c r="L648" s="2"/>
      <x:c r="M648" s="2"/>
      <x:c r="N648" s="2"/>
    </x:row>
    <x:row r="649" ht="22" customHeight="1">
      <x:c r="A649" s="2"/>
      <x:c r="B649" s="2"/>
      <x:c r="C649" s="2"/>
      <x:c r="D649" s="2"/>
      <x:c r="E649" s="2"/>
      <x:c r="F649" s="2"/>
      <x:c r="G649" s="2"/>
      <x:c r="H649" s="2"/>
      <x:c r="I649" s="2"/>
      <x:c r="J649" s="2"/>
      <x:c r="K649" s="2"/>
      <x:c r="L649" s="2"/>
      <x:c r="M649" s="2"/>
      <x:c r="N649" s="2"/>
    </x:row>
    <x:row r="650" ht="22" customHeight="1">
      <x:c r="A650" s="2"/>
      <x:c r="B650" s="2"/>
      <x:c r="C650" s="2"/>
      <x:c r="D650" s="2"/>
      <x:c r="E650" s="2"/>
      <x:c r="F650" s="2"/>
      <x:c r="G650" s="2"/>
      <x:c r="H650" s="2"/>
      <x:c r="I650" s="2"/>
      <x:c r="J650" s="2"/>
      <x:c r="K650" s="2"/>
      <x:c r="L650" s="2"/>
      <x:c r="M650" s="2"/>
      <x:c r="N650" s="2"/>
    </x:row>
    <x:row r="651" ht="22" customHeight="1">
      <x:c r="A651" s="2"/>
      <x:c r="B651" s="2"/>
      <x:c r="C651" s="2"/>
      <x:c r="D651" s="2"/>
      <x:c r="E651" s="2"/>
      <x:c r="F651" s="2"/>
      <x:c r="G651" s="2"/>
      <x:c r="H651" s="2"/>
      <x:c r="I651" s="2"/>
      <x:c r="J651" s="2"/>
      <x:c r="K651" s="2"/>
      <x:c r="L651" s="2"/>
      <x:c r="M651" s="2"/>
      <x:c r="N651" s="2"/>
    </x:row>
    <x:row r="652" ht="22" customHeight="1">
      <x:c r="A652" s="2"/>
      <x:c r="B652" s="2"/>
      <x:c r="C652" s="2"/>
      <x:c r="D652" s="2"/>
      <x:c r="E652" s="2"/>
      <x:c r="F652" s="2"/>
      <x:c r="G652" s="2"/>
      <x:c r="H652" s="2"/>
      <x:c r="I652" s="2"/>
      <x:c r="J652" s="2"/>
      <x:c r="K652" s="2"/>
      <x:c r="L652" s="2"/>
      <x:c r="M652" s="2"/>
      <x:c r="N652" s="2"/>
    </x:row>
    <x:row r="653" ht="22" customHeight="1">
      <x:c r="A653" s="2"/>
      <x:c r="B653" s="2"/>
      <x:c r="C653" s="2"/>
      <x:c r="D653" s="2"/>
      <x:c r="E653" s="2"/>
      <x:c r="F653" s="2"/>
      <x:c r="G653" s="2"/>
      <x:c r="H653" s="2"/>
      <x:c r="I653" s="2"/>
      <x:c r="J653" s="2"/>
      <x:c r="K653" s="2"/>
      <x:c r="L653" s="2"/>
      <x:c r="M653" s="2"/>
      <x:c r="N653" s="2"/>
    </x:row>
    <x:row r="654" ht="22" customHeight="1">
      <x:c r="A654" s="2"/>
      <x:c r="B654" s="2"/>
      <x:c r="C654" s="2"/>
      <x:c r="D654" s="2"/>
      <x:c r="E654" s="2"/>
      <x:c r="F654" s="2"/>
      <x:c r="G654" s="2"/>
      <x:c r="H654" s="2"/>
      <x:c r="I654" s="2"/>
      <x:c r="J654" s="2"/>
      <x:c r="K654" s="2"/>
      <x:c r="L654" s="2"/>
      <x:c r="M654" s="2"/>
      <x:c r="N654" s="2"/>
    </x:row>
    <x:row r="655" ht="22" customHeight="1">
      <x:c r="A655" s="2"/>
      <x:c r="B655" s="2"/>
      <x:c r="C655" s="2"/>
      <x:c r="D655" s="2"/>
      <x:c r="E655" s="2"/>
      <x:c r="F655" s="2"/>
      <x:c r="G655" s="2"/>
      <x:c r="H655" s="2"/>
      <x:c r="I655" s="2"/>
      <x:c r="J655" s="2"/>
      <x:c r="K655" s="2"/>
      <x:c r="L655" s="2"/>
      <x:c r="M655" s="2"/>
      <x:c r="N655" s="2"/>
    </x:row>
    <x:row r="656" ht="22" customHeight="1">
      <x:c r="A656" s="2"/>
      <x:c r="B656" s="2"/>
      <x:c r="C656" s="2"/>
      <x:c r="D656" s="2"/>
      <x:c r="E656" s="2"/>
      <x:c r="F656" s="2"/>
      <x:c r="G656" s="2"/>
      <x:c r="H656" s="2"/>
      <x:c r="I656" s="2"/>
      <x:c r="J656" s="2"/>
      <x:c r="K656" s="2"/>
      <x:c r="L656" s="2"/>
      <x:c r="M656" s="2"/>
      <x:c r="N656" s="2"/>
    </x:row>
    <x:row r="657" ht="22" customHeight="1">
      <x:c r="A657" s="2"/>
      <x:c r="B657" s="2"/>
      <x:c r="C657" s="2"/>
      <x:c r="D657" s="2"/>
      <x:c r="E657" s="2"/>
      <x:c r="F657" s="2"/>
      <x:c r="G657" s="2"/>
      <x:c r="H657" s="2"/>
      <x:c r="I657" s="2"/>
      <x:c r="J657" s="2"/>
      <x:c r="K657" s="2"/>
      <x:c r="L657" s="2"/>
      <x:c r="M657" s="2"/>
      <x:c r="N657" s="2"/>
    </x:row>
    <x:row r="658" ht="22" customHeight="1">
      <x:c r="A658" s="2"/>
      <x:c r="B658" s="2"/>
      <x:c r="C658" s="2"/>
      <x:c r="D658" s="2"/>
      <x:c r="E658" s="2"/>
      <x:c r="F658" s="2"/>
      <x:c r="G658" s="2"/>
      <x:c r="H658" s="2"/>
      <x:c r="I658" s="2"/>
      <x:c r="J658" s="2"/>
      <x:c r="K658" s="2"/>
      <x:c r="L658" s="2"/>
      <x:c r="M658" s="2"/>
      <x:c r="N658" s="2"/>
    </x:row>
    <x:row r="659" ht="22" customHeight="1">
      <x:c r="A659" s="2"/>
      <x:c r="B659" s="2"/>
      <x:c r="C659" s="2"/>
      <x:c r="D659" s="2"/>
      <x:c r="E659" s="2"/>
      <x:c r="F659" s="2"/>
      <x:c r="G659" s="2"/>
      <x:c r="H659" s="2"/>
      <x:c r="I659" s="2"/>
      <x:c r="J659" s="2"/>
      <x:c r="K659" s="2"/>
      <x:c r="L659" s="2"/>
      <x:c r="M659" s="2"/>
      <x:c r="N659" s="2"/>
    </x:row>
    <x:row r="660" ht="22" customHeight="1">
      <x:c r="A660" s="2"/>
      <x:c r="B660" s="2"/>
      <x:c r="C660" s="2"/>
      <x:c r="D660" s="2"/>
      <x:c r="E660" s="2"/>
      <x:c r="F660" s="2"/>
      <x:c r="G660" s="2"/>
      <x:c r="H660" s="2"/>
      <x:c r="I660" s="2"/>
      <x:c r="J660" s="2"/>
      <x:c r="K660" s="2"/>
      <x:c r="L660" s="2"/>
      <x:c r="M660" s="2"/>
      <x:c r="N660" s="2"/>
    </x:row>
    <x:row r="661" ht="22" customHeight="1">
      <x:c r="A661" s="2"/>
      <x:c r="B661" s="2"/>
      <x:c r="C661" s="2"/>
      <x:c r="D661" s="2"/>
      <x:c r="E661" s="2"/>
      <x:c r="F661" s="2"/>
      <x:c r="G661" s="2"/>
      <x:c r="H661" s="2"/>
      <x:c r="I661" s="2"/>
      <x:c r="J661" s="2"/>
      <x:c r="K661" s="2"/>
      <x:c r="L661" s="2"/>
      <x:c r="M661" s="2"/>
      <x:c r="N661" s="2"/>
    </x:row>
    <x:row r="662" ht="22" customHeight="1">
      <x:c r="A662" s="2"/>
      <x:c r="B662" s="2"/>
      <x:c r="C662" s="2"/>
      <x:c r="D662" s="2"/>
      <x:c r="E662" s="2"/>
      <x:c r="F662" s="2"/>
      <x:c r="G662" s="2"/>
      <x:c r="H662" s="2"/>
      <x:c r="I662" s="2"/>
      <x:c r="J662" s="2"/>
      <x:c r="K662" s="2"/>
      <x:c r="L662" s="2"/>
      <x:c r="M662" s="2"/>
      <x:c r="N662" s="2"/>
    </x:row>
    <x:row r="663" ht="22" customHeight="1">
      <x:c r="A663" s="2"/>
      <x:c r="B663" s="2"/>
      <x:c r="C663" s="2"/>
      <x:c r="D663" s="2"/>
      <x:c r="E663" s="2"/>
      <x:c r="F663" s="2"/>
      <x:c r="G663" s="2"/>
      <x:c r="H663" s="2"/>
      <x:c r="I663" s="2"/>
      <x:c r="J663" s="2"/>
      <x:c r="K663" s="2"/>
      <x:c r="L663" s="2"/>
      <x:c r="M663" s="2"/>
      <x:c r="N663" s="2"/>
    </x:row>
    <x:row r="664" ht="22" customHeight="1">
      <x:c r="A664" s="2"/>
      <x:c r="B664" s="2"/>
      <x:c r="C664" s="2"/>
      <x:c r="D664" s="2"/>
      <x:c r="E664" s="2"/>
      <x:c r="F664" s="2"/>
      <x:c r="G664" s="2"/>
      <x:c r="H664" s="2"/>
      <x:c r="I664" s="2"/>
      <x:c r="J664" s="2"/>
      <x:c r="K664" s="2"/>
      <x:c r="L664" s="2"/>
      <x:c r="M664" s="2"/>
      <x:c r="N664" s="2"/>
    </x:row>
    <x:row r="665" ht="22" customHeight="1">
      <x:c r="A665" s="2"/>
      <x:c r="B665" s="2"/>
      <x:c r="C665" s="2"/>
      <x:c r="D665" s="2"/>
      <x:c r="E665" s="2"/>
      <x:c r="F665" s="2"/>
      <x:c r="G665" s="2"/>
      <x:c r="H665" s="2"/>
      <x:c r="I665" s="2"/>
      <x:c r="J665" s="2"/>
      <x:c r="K665" s="2"/>
      <x:c r="L665" s="2"/>
      <x:c r="M665" s="2"/>
      <x:c r="N665" s="2"/>
    </x:row>
    <x:row r="666" ht="22" customHeight="1">
      <x:c r="A666" s="2"/>
      <x:c r="B666" s="2"/>
      <x:c r="C666" s="2"/>
      <x:c r="D666" s="2"/>
      <x:c r="E666" s="2"/>
      <x:c r="F666" s="2"/>
      <x:c r="G666" s="2"/>
      <x:c r="H666" s="2"/>
      <x:c r="I666" s="2"/>
      <x:c r="J666" s="2"/>
      <x:c r="K666" s="2"/>
      <x:c r="L666" s="2"/>
      <x:c r="M666" s="2"/>
      <x:c r="N666" s="2"/>
    </x:row>
    <x:row r="667" ht="22" customHeight="1">
      <x:c r="A667" s="2"/>
      <x:c r="B667" s="2"/>
      <x:c r="C667" s="2"/>
      <x:c r="D667" s="2"/>
      <x:c r="E667" s="2"/>
      <x:c r="F667" s="2"/>
      <x:c r="G667" s="2"/>
      <x:c r="H667" s="2"/>
      <x:c r="I667" s="2"/>
      <x:c r="J667" s="2"/>
      <x:c r="K667" s="2"/>
      <x:c r="L667" s="2"/>
      <x:c r="M667" s="2"/>
      <x:c r="N667" s="2"/>
    </x:row>
    <x:row r="668" ht="22" customHeight="1">
      <x:c r="A668" s="2"/>
      <x:c r="B668" s="2"/>
      <x:c r="C668" s="2"/>
      <x:c r="D668" s="2"/>
      <x:c r="E668" s="2"/>
      <x:c r="F668" s="2"/>
      <x:c r="G668" s="2"/>
      <x:c r="H668" s="2"/>
      <x:c r="I668" s="2"/>
      <x:c r="J668" s="2"/>
      <x:c r="K668" s="2"/>
      <x:c r="L668" s="2"/>
      <x:c r="M668" s="2"/>
      <x:c r="N668" s="2"/>
    </x:row>
    <x:row r="669" ht="22" customHeight="1">
      <x:c r="A669" s="2"/>
      <x:c r="B669" s="2"/>
      <x:c r="C669" s="2"/>
      <x:c r="D669" s="2"/>
      <x:c r="E669" s="2"/>
      <x:c r="F669" s="2"/>
      <x:c r="G669" s="2"/>
      <x:c r="H669" s="2"/>
      <x:c r="I669" s="2"/>
      <x:c r="J669" s="2"/>
      <x:c r="K669" s="2"/>
      <x:c r="L669" s="2"/>
      <x:c r="M669" s="2"/>
      <x:c r="N669" s="2"/>
    </x:row>
    <x:row r="670" ht="22" customHeight="1">
      <x:c r="A670" s="2"/>
      <x:c r="B670" s="2"/>
      <x:c r="C670" s="2"/>
      <x:c r="D670" s="2"/>
      <x:c r="E670" s="2"/>
      <x:c r="F670" s="2"/>
      <x:c r="G670" s="2"/>
      <x:c r="H670" s="2"/>
      <x:c r="I670" s="2"/>
      <x:c r="J670" s="2"/>
      <x:c r="K670" s="2"/>
      <x:c r="L670" s="2"/>
      <x:c r="M670" s="2"/>
      <x:c r="N670" s="2"/>
    </x:row>
    <x:row r="671" ht="22" customHeight="1">
      <x:c r="A671" s="2"/>
      <x:c r="B671" s="2"/>
      <x:c r="C671" s="2"/>
      <x:c r="D671" s="2"/>
      <x:c r="E671" s="2"/>
      <x:c r="F671" s="2"/>
      <x:c r="G671" s="2"/>
      <x:c r="H671" s="2"/>
      <x:c r="I671" s="2"/>
      <x:c r="J671" s="2"/>
      <x:c r="K671" s="2"/>
      <x:c r="L671" s="2"/>
      <x:c r="M671" s="2"/>
      <x:c r="N671" s="2"/>
    </x:row>
    <x:row r="672" ht="22" customHeight="1">
      <x:c r="A672" s="2"/>
      <x:c r="B672" s="2"/>
      <x:c r="C672" s="2"/>
      <x:c r="D672" s="2"/>
      <x:c r="E672" s="2"/>
      <x:c r="F672" s="2"/>
      <x:c r="G672" s="2"/>
      <x:c r="H672" s="2"/>
      <x:c r="I672" s="2"/>
      <x:c r="J672" s="2"/>
      <x:c r="K672" s="2"/>
      <x:c r="L672" s="2"/>
      <x:c r="M672" s="2"/>
      <x:c r="N672" s="2"/>
    </x:row>
    <x:row r="673" ht="22" customHeight="1">
      <x:c r="A673" s="2"/>
      <x:c r="B673" s="2"/>
      <x:c r="C673" s="2"/>
      <x:c r="D673" s="2"/>
      <x:c r="E673" s="2"/>
      <x:c r="F673" s="2"/>
      <x:c r="G673" s="2"/>
      <x:c r="H673" s="2"/>
      <x:c r="I673" s="2"/>
      <x:c r="J673" s="2"/>
      <x:c r="K673" s="2"/>
      <x:c r="L673" s="2"/>
      <x:c r="M673" s="2"/>
      <x:c r="N673" s="2"/>
    </x:row>
    <x:row r="674" ht="22" customHeight="1">
      <x:c r="A674" s="2"/>
      <x:c r="B674" s="2"/>
      <x:c r="C674" s="2"/>
      <x:c r="D674" s="2"/>
      <x:c r="E674" s="2"/>
      <x:c r="F674" s="2"/>
      <x:c r="G674" s="2"/>
      <x:c r="H674" s="2"/>
      <x:c r="I674" s="2"/>
      <x:c r="J674" s="2"/>
      <x:c r="K674" s="2"/>
      <x:c r="L674" s="2"/>
      <x:c r="M674" s="2"/>
      <x:c r="N674" s="2"/>
    </x:row>
    <x:row r="675" ht="22" customHeight="1">
      <x:c r="A675" s="2"/>
      <x:c r="B675" s="2"/>
      <x:c r="C675" s="2"/>
      <x:c r="D675" s="2"/>
      <x:c r="E675" s="2"/>
      <x:c r="F675" s="2"/>
      <x:c r="G675" s="2"/>
      <x:c r="H675" s="2"/>
      <x:c r="I675" s="2"/>
      <x:c r="J675" s="2"/>
      <x:c r="K675" s="2"/>
      <x:c r="L675" s="2"/>
      <x:c r="M675" s="2"/>
      <x:c r="N675" s="2"/>
    </x:row>
    <x:row r="676" ht="22" customHeight="1">
      <x:c r="A676" s="2"/>
      <x:c r="B676" s="2"/>
      <x:c r="C676" s="2"/>
      <x:c r="D676" s="2"/>
      <x:c r="E676" s="2"/>
      <x:c r="F676" s="2"/>
      <x:c r="G676" s="2"/>
      <x:c r="H676" s="2"/>
      <x:c r="I676" s="2"/>
      <x:c r="J676" s="2"/>
      <x:c r="K676" s="2"/>
      <x:c r="L676" s="2"/>
      <x:c r="M676" s="2"/>
      <x:c r="N676" s="2"/>
    </x:row>
    <x:row r="677" ht="22" customHeight="1">
      <x:c r="A677" s="2"/>
      <x:c r="B677" s="2"/>
      <x:c r="C677" s="2"/>
      <x:c r="D677" s="2"/>
      <x:c r="E677" s="2"/>
      <x:c r="F677" s="2"/>
      <x:c r="G677" s="2"/>
      <x:c r="H677" s="2"/>
      <x:c r="I677" s="2"/>
      <x:c r="J677" s="2"/>
      <x:c r="K677" s="2"/>
      <x:c r="L677" s="2"/>
      <x:c r="M677" s="2"/>
      <x:c r="N677" s="2"/>
    </x:row>
    <x:row r="678" ht="22" customHeight="1">
      <x:c r="A678" s="2"/>
      <x:c r="B678" s="2"/>
      <x:c r="C678" s="2"/>
      <x:c r="D678" s="2"/>
      <x:c r="E678" s="2"/>
      <x:c r="F678" s="2"/>
      <x:c r="G678" s="2"/>
      <x:c r="H678" s="2"/>
      <x:c r="I678" s="2"/>
      <x:c r="J678" s="2"/>
      <x:c r="K678" s="2"/>
      <x:c r="L678" s="2"/>
      <x:c r="M678" s="2"/>
      <x:c r="N678" s="2"/>
    </x:row>
    <x:row r="679" ht="22" customHeight="1">
      <x:c r="A679" s="2"/>
      <x:c r="B679" s="2"/>
      <x:c r="C679" s="2"/>
      <x:c r="D679" s="2"/>
      <x:c r="E679" s="2"/>
      <x:c r="F679" s="2"/>
      <x:c r="G679" s="2"/>
      <x:c r="H679" s="2"/>
      <x:c r="I679" s="2"/>
      <x:c r="J679" s="2"/>
      <x:c r="K679" s="2"/>
      <x:c r="L679" s="2"/>
      <x:c r="M679" s="2"/>
      <x:c r="N679" s="2"/>
    </x:row>
    <x:row r="680" ht="22" customHeight="1">
      <x:c r="A680" s="2"/>
      <x:c r="B680" s="2"/>
      <x:c r="C680" s="2"/>
      <x:c r="D680" s="2"/>
      <x:c r="E680" s="2"/>
      <x:c r="F680" s="2"/>
      <x:c r="G680" s="2"/>
      <x:c r="H680" s="2"/>
      <x:c r="I680" s="2"/>
      <x:c r="J680" s="2"/>
      <x:c r="K680" s="2"/>
      <x:c r="L680" s="2"/>
      <x:c r="M680" s="2"/>
      <x:c r="N680" s="2"/>
    </x:row>
    <x:row r="681" ht="22" customHeight="1">
      <x:c r="A681" s="2"/>
      <x:c r="B681" s="2"/>
      <x:c r="C681" s="2"/>
      <x:c r="D681" s="2"/>
      <x:c r="E681" s="2"/>
      <x:c r="F681" s="2"/>
      <x:c r="G681" s="2"/>
      <x:c r="H681" s="2"/>
      <x:c r="I681" s="2"/>
      <x:c r="J681" s="2"/>
      <x:c r="K681" s="2"/>
      <x:c r="L681" s="2"/>
      <x:c r="M681" s="2"/>
      <x:c r="N681" s="2"/>
    </x:row>
    <x:row r="682" ht="22" customHeight="1">
      <x:c r="A682" s="2"/>
      <x:c r="B682" s="2"/>
      <x:c r="C682" s="2"/>
      <x:c r="D682" s="2"/>
      <x:c r="E682" s="2"/>
      <x:c r="F682" s="2"/>
      <x:c r="G682" s="2"/>
      <x:c r="H682" s="2"/>
      <x:c r="I682" s="2"/>
      <x:c r="J682" s="2"/>
      <x:c r="K682" s="2"/>
      <x:c r="L682" s="2"/>
      <x:c r="M682" s="2"/>
      <x:c r="N682" s="2"/>
    </x:row>
    <x:row r="683" ht="22" customHeight="1">
      <x:c r="A683" s="2"/>
      <x:c r="B683" s="2"/>
      <x:c r="C683" s="2"/>
      <x:c r="D683" s="2"/>
      <x:c r="E683" s="2"/>
      <x:c r="F683" s="2"/>
      <x:c r="G683" s="2"/>
      <x:c r="H683" s="2"/>
      <x:c r="I683" s="2"/>
      <x:c r="J683" s="2"/>
      <x:c r="K683" s="2"/>
      <x:c r="L683" s="2"/>
      <x:c r="M683" s="2"/>
      <x:c r="N683" s="2"/>
    </x:row>
    <x:row r="684" ht="22" customHeight="1">
      <x:c r="A684" s="2"/>
      <x:c r="B684" s="2"/>
      <x:c r="C684" s="2"/>
      <x:c r="D684" s="2"/>
      <x:c r="E684" s="2"/>
      <x:c r="F684" s="2"/>
      <x:c r="G684" s="2"/>
      <x:c r="H684" s="2"/>
      <x:c r="I684" s="2"/>
      <x:c r="J684" s="2"/>
      <x:c r="K684" s="2"/>
      <x:c r="L684" s="2"/>
      <x:c r="M684" s="2"/>
      <x:c r="N684" s="2"/>
    </x:row>
    <x:row r="685" ht="22" customHeight="1">
      <x:c r="A685" s="2"/>
      <x:c r="B685" s="2"/>
      <x:c r="C685" s="2"/>
      <x:c r="D685" s="2"/>
      <x:c r="E685" s="2"/>
      <x:c r="F685" s="2"/>
      <x:c r="G685" s="2"/>
      <x:c r="H685" s="2"/>
      <x:c r="I685" s="2"/>
      <x:c r="J685" s="2"/>
      <x:c r="K685" s="2"/>
      <x:c r="L685" s="2"/>
      <x:c r="M685" s="2"/>
      <x:c r="N685" s="2"/>
    </x:row>
    <x:row r="686" ht="22" customHeight="1">
      <x:c r="A686" s="2"/>
      <x:c r="B686" s="2"/>
      <x:c r="C686" s="2"/>
      <x:c r="D686" s="2"/>
      <x:c r="E686" s="2"/>
      <x:c r="F686" s="2"/>
      <x:c r="G686" s="2"/>
      <x:c r="H686" s="2"/>
      <x:c r="I686" s="2"/>
      <x:c r="J686" s="2"/>
      <x:c r="K686" s="2"/>
      <x:c r="L686" s="2"/>
      <x:c r="M686" s="2"/>
      <x:c r="N686" s="2"/>
    </x:row>
    <x:row r="687" ht="22" customHeight="1">
      <x:c r="A687" s="2"/>
      <x:c r="B687" s="2"/>
      <x:c r="C687" s="2"/>
      <x:c r="D687" s="2"/>
      <x:c r="E687" s="2"/>
      <x:c r="F687" s="2"/>
      <x:c r="G687" s="2"/>
      <x:c r="H687" s="2"/>
      <x:c r="I687" s="2"/>
      <x:c r="J687" s="2"/>
      <x:c r="K687" s="2"/>
      <x:c r="L687" s="2"/>
      <x:c r="M687" s="2"/>
      <x:c r="N687" s="2"/>
    </x:row>
    <x:row r="688" ht="22" customHeight="1">
      <x:c r="A688" s="2"/>
      <x:c r="B688" s="2"/>
      <x:c r="C688" s="2"/>
      <x:c r="D688" s="2"/>
      <x:c r="E688" s="2"/>
      <x:c r="F688" s="2"/>
      <x:c r="G688" s="2"/>
      <x:c r="H688" s="2"/>
      <x:c r="I688" s="2"/>
      <x:c r="J688" s="2"/>
      <x:c r="K688" s="2"/>
      <x:c r="L688" s="2"/>
      <x:c r="M688" s="2"/>
      <x:c r="N688" s="2"/>
    </x:row>
    <x:row r="689" ht="22" customHeight="1">
      <x:c r="A689" s="2"/>
      <x:c r="B689" s="2"/>
      <x:c r="C689" s="2"/>
      <x:c r="D689" s="2"/>
      <x:c r="E689" s="2"/>
      <x:c r="F689" s="2"/>
      <x:c r="G689" s="2"/>
      <x:c r="H689" s="2"/>
      <x:c r="I689" s="2"/>
      <x:c r="J689" s="2"/>
      <x:c r="K689" s="2"/>
      <x:c r="L689" s="2"/>
      <x:c r="M689" s="2"/>
      <x:c r="N689" s="2"/>
    </x:row>
    <x:row r="690" ht="22" customHeight="1">
      <x:c r="A690" s="2"/>
      <x:c r="B690" s="2"/>
      <x:c r="C690" s="2"/>
      <x:c r="D690" s="2"/>
      <x:c r="E690" s="2"/>
      <x:c r="F690" s="2"/>
      <x:c r="G690" s="2"/>
      <x:c r="H690" s="2"/>
      <x:c r="I690" s="2"/>
      <x:c r="J690" s="2"/>
      <x:c r="K690" s="2"/>
      <x:c r="L690" s="2"/>
      <x:c r="M690" s="2"/>
      <x:c r="N690" s="2"/>
    </x:row>
    <x:row r="691" ht="22" customHeight="1">
      <x:c r="A691" s="2"/>
      <x:c r="B691" s="2"/>
      <x:c r="C691" s="2"/>
      <x:c r="D691" s="2"/>
      <x:c r="E691" s="2"/>
      <x:c r="F691" s="2"/>
      <x:c r="G691" s="2"/>
      <x:c r="H691" s="2"/>
      <x:c r="I691" s="2"/>
      <x:c r="J691" s="2"/>
      <x:c r="K691" s="2"/>
      <x:c r="L691" s="2"/>
      <x:c r="M691" s="2"/>
      <x:c r="N691" s="2"/>
    </x:row>
    <x:row r="692" ht="22" customHeight="1">
      <x:c r="A692" s="2"/>
      <x:c r="B692" s="2"/>
      <x:c r="C692" s="2"/>
      <x:c r="D692" s="2"/>
      <x:c r="E692" s="2"/>
      <x:c r="F692" s="2"/>
      <x:c r="G692" s="2"/>
      <x:c r="H692" s="2"/>
      <x:c r="I692" s="2"/>
      <x:c r="J692" s="2"/>
      <x:c r="K692" s="2"/>
      <x:c r="L692" s="2"/>
      <x:c r="M692" s="2"/>
      <x:c r="N692" s="2"/>
    </x:row>
    <x:row r="693" ht="22" customHeight="1">
      <x:c r="A693" s="2"/>
      <x:c r="B693" s="2"/>
      <x:c r="C693" s="2"/>
      <x:c r="D693" s="2"/>
      <x:c r="E693" s="2"/>
      <x:c r="F693" s="2"/>
      <x:c r="G693" s="2"/>
      <x:c r="H693" s="2"/>
      <x:c r="I693" s="2"/>
      <x:c r="J693" s="2"/>
      <x:c r="K693" s="2"/>
      <x:c r="L693" s="2"/>
      <x:c r="M693" s="2"/>
      <x:c r="N693" s="2"/>
    </x:row>
    <x:row r="694" ht="22" customHeight="1">
      <x:c r="A694" s="2"/>
      <x:c r="B694" s="2"/>
      <x:c r="C694" s="2"/>
      <x:c r="D694" s="2"/>
      <x:c r="E694" s="2"/>
      <x:c r="F694" s="2"/>
      <x:c r="G694" s="2"/>
      <x:c r="H694" s="2"/>
      <x:c r="I694" s="2"/>
      <x:c r="J694" s="2"/>
      <x:c r="K694" s="2"/>
      <x:c r="L694" s="2"/>
      <x:c r="M694" s="2"/>
      <x:c r="N694" s="2"/>
    </x:row>
    <x:row r="695" ht="22" customHeight="1">
      <x:c r="A695" s="2"/>
      <x:c r="B695" s="2"/>
      <x:c r="C695" s="2"/>
      <x:c r="D695" s="2"/>
      <x:c r="E695" s="2"/>
      <x:c r="F695" s="2"/>
      <x:c r="G695" s="2"/>
      <x:c r="H695" s="2"/>
      <x:c r="I695" s="2"/>
      <x:c r="J695" s="2"/>
      <x:c r="K695" s="2"/>
      <x:c r="L695" s="2"/>
      <x:c r="M695" s="2"/>
      <x:c r="N695" s="2"/>
    </x:row>
    <x:row r="696" ht="22" customHeight="1">
      <x:c r="A696" s="2"/>
      <x:c r="B696" s="2"/>
      <x:c r="C696" s="2"/>
      <x:c r="D696" s="2"/>
      <x:c r="E696" s="2"/>
      <x:c r="F696" s="2"/>
      <x:c r="G696" s="2"/>
      <x:c r="H696" s="2"/>
      <x:c r="I696" s="2"/>
      <x:c r="J696" s="2"/>
      <x:c r="K696" s="2"/>
      <x:c r="L696" s="2"/>
      <x:c r="M696" s="2"/>
      <x:c r="N696" s="2"/>
    </x:row>
    <x:row r="697" ht="22" customHeight="1">
      <x:c r="A697" s="2"/>
      <x:c r="B697" s="2"/>
      <x:c r="C697" s="2"/>
      <x:c r="D697" s="2"/>
      <x:c r="E697" s="2"/>
      <x:c r="F697" s="2"/>
      <x:c r="G697" s="2"/>
      <x:c r="H697" s="2"/>
      <x:c r="I697" s="2"/>
      <x:c r="J697" s="2"/>
      <x:c r="K697" s="2"/>
      <x:c r="L697" s="2"/>
      <x:c r="M697" s="2"/>
      <x:c r="N697" s="2"/>
    </x:row>
    <x:row r="698" ht="22" customHeight="1">
      <x:c r="A698" s="2"/>
      <x:c r="B698" s="2"/>
      <x:c r="C698" s="2"/>
      <x:c r="D698" s="2"/>
      <x:c r="E698" s="2"/>
      <x:c r="F698" s="2"/>
      <x:c r="G698" s="2"/>
      <x:c r="H698" s="2"/>
      <x:c r="I698" s="2"/>
      <x:c r="J698" s="2"/>
      <x:c r="K698" s="2"/>
      <x:c r="L698" s="2"/>
      <x:c r="M698" s="2"/>
      <x:c r="N698" s="2"/>
    </x:row>
    <x:row r="699" ht="22" customHeight="1">
      <x:c r="A699" s="2"/>
      <x:c r="B699" s="2"/>
      <x:c r="C699" s="2"/>
      <x:c r="D699" s="2"/>
      <x:c r="E699" s="2"/>
      <x:c r="F699" s="2"/>
      <x:c r="G699" s="2"/>
      <x:c r="H699" s="2"/>
      <x:c r="I699" s="2"/>
      <x:c r="J699" s="2"/>
      <x:c r="K699" s="2"/>
      <x:c r="L699" s="2"/>
      <x:c r="M699" s="2"/>
      <x:c r="N699" s="2"/>
    </x:row>
    <x:row r="700" ht="22" customHeight="1">
      <x:c r="A700" s="2"/>
      <x:c r="B700" s="2"/>
      <x:c r="C700" s="2"/>
      <x:c r="D700" s="2"/>
      <x:c r="E700" s="2"/>
      <x:c r="F700" s="2"/>
      <x:c r="G700" s="2"/>
      <x:c r="H700" s="2"/>
      <x:c r="I700" s="2"/>
      <x:c r="J700" s="2"/>
      <x:c r="K700" s="2"/>
      <x:c r="L700" s="2"/>
      <x:c r="M700" s="2"/>
      <x:c r="N700" s="2"/>
    </x:row>
    <x:row r="701" ht="22" customHeight="1">
      <x:c r="A701" s="2"/>
      <x:c r="B701" s="2"/>
      <x:c r="C701" s="2"/>
      <x:c r="D701" s="2"/>
      <x:c r="E701" s="2"/>
      <x:c r="F701" s="2"/>
      <x:c r="G701" s="2"/>
      <x:c r="H701" s="2"/>
      <x:c r="I701" s="2"/>
      <x:c r="J701" s="2"/>
      <x:c r="K701" s="2"/>
      <x:c r="L701" s="2"/>
      <x:c r="M701" s="2"/>
      <x:c r="N701" s="2"/>
    </x:row>
    <x:row r="702" ht="22" customHeight="1">
      <x:c r="A702" s="2"/>
      <x:c r="B702" s="2"/>
      <x:c r="C702" s="2"/>
      <x:c r="D702" s="2"/>
      <x:c r="E702" s="2"/>
      <x:c r="F702" s="2"/>
      <x:c r="G702" s="2"/>
      <x:c r="H702" s="2"/>
      <x:c r="I702" s="2"/>
      <x:c r="J702" s="2"/>
      <x:c r="K702" s="2"/>
      <x:c r="L702" s="2"/>
      <x:c r="M702" s="2"/>
      <x:c r="N702" s="2"/>
    </x:row>
    <x:row r="703" ht="22" customHeight="1">
      <x:c r="A703" s="2"/>
      <x:c r="B703" s="2"/>
      <x:c r="C703" s="2"/>
      <x:c r="D703" s="2"/>
      <x:c r="E703" s="2"/>
      <x:c r="F703" s="2"/>
      <x:c r="G703" s="2"/>
      <x:c r="H703" s="2"/>
      <x:c r="I703" s="2"/>
      <x:c r="J703" s="2"/>
      <x:c r="K703" s="2"/>
      <x:c r="L703" s="2"/>
      <x:c r="M703" s="2"/>
      <x:c r="N703" s="2"/>
    </x:row>
    <x:row r="704" ht="22" customHeight="1">
      <x:c r="A704" s="2"/>
      <x:c r="B704" s="2"/>
      <x:c r="C704" s="2"/>
      <x:c r="D704" s="2"/>
      <x:c r="E704" s="2"/>
      <x:c r="F704" s="2"/>
      <x:c r="G704" s="2"/>
      <x:c r="H704" s="2"/>
      <x:c r="I704" s="2"/>
      <x:c r="J704" s="2"/>
      <x:c r="K704" s="2"/>
      <x:c r="L704" s="2"/>
      <x:c r="M704" s="2"/>
      <x:c r="N704" s="2"/>
    </x:row>
    <x:row r="705" ht="22" customHeight="1">
      <x:c r="A705" s="2"/>
      <x:c r="B705" s="2"/>
      <x:c r="C705" s="2"/>
      <x:c r="D705" s="2"/>
      <x:c r="E705" s="2"/>
      <x:c r="F705" s="2"/>
      <x:c r="G705" s="2"/>
      <x:c r="H705" s="2"/>
      <x:c r="I705" s="2"/>
      <x:c r="J705" s="2"/>
      <x:c r="K705" s="2"/>
      <x:c r="L705" s="2"/>
      <x:c r="M705" s="2"/>
      <x:c r="N705" s="2"/>
    </x:row>
    <x:row r="706" ht="22" customHeight="1">
      <x:c r="A706" s="2"/>
      <x:c r="B706" s="2"/>
      <x:c r="C706" s="2"/>
      <x:c r="D706" s="2"/>
      <x:c r="E706" s="2"/>
      <x:c r="F706" s="2"/>
      <x:c r="G706" s="2"/>
      <x:c r="H706" s="2"/>
      <x:c r="I706" s="2"/>
      <x:c r="J706" s="2"/>
      <x:c r="K706" s="2"/>
      <x:c r="L706" s="2"/>
      <x:c r="M706" s="2"/>
      <x:c r="N706" s="2"/>
    </x:row>
    <x:row r="707" ht="22" customHeight="1">
      <x:c r="A707" s="2"/>
      <x:c r="B707" s="2"/>
      <x:c r="C707" s="2"/>
      <x:c r="D707" s="2"/>
      <x:c r="E707" s="2"/>
      <x:c r="F707" s="2"/>
      <x:c r="G707" s="2"/>
      <x:c r="H707" s="2"/>
      <x:c r="I707" s="2"/>
      <x:c r="J707" s="2"/>
      <x:c r="K707" s="2"/>
      <x:c r="L707" s="2"/>
      <x:c r="M707" s="2"/>
      <x:c r="N707" s="2"/>
    </x:row>
    <x:row r="708" ht="22" customHeight="1">
      <x:c r="A708" s="2"/>
      <x:c r="B708" s="2"/>
      <x:c r="C708" s="2"/>
      <x:c r="D708" s="2"/>
      <x:c r="E708" s="2"/>
      <x:c r="F708" s="2"/>
      <x:c r="G708" s="2"/>
      <x:c r="H708" s="2"/>
      <x:c r="I708" s="2"/>
      <x:c r="J708" s="2"/>
      <x:c r="K708" s="2"/>
      <x:c r="L708" s="2"/>
      <x:c r="M708" s="2"/>
      <x:c r="N708" s="2"/>
    </x:row>
    <x:row r="709" ht="22" customHeight="1">
      <x:c r="A709" s="2"/>
      <x:c r="B709" s="2"/>
      <x:c r="C709" s="2"/>
      <x:c r="D709" s="2"/>
      <x:c r="E709" s="2"/>
      <x:c r="F709" s="2"/>
      <x:c r="G709" s="2"/>
      <x:c r="H709" s="2"/>
      <x:c r="I709" s="2"/>
      <x:c r="J709" s="2"/>
      <x:c r="K709" s="2"/>
      <x:c r="L709" s="2"/>
      <x:c r="M709" s="2"/>
      <x:c r="N709" s="2"/>
    </x:row>
    <x:row r="710" ht="22" customHeight="1">
      <x:c r="A710" s="2"/>
      <x:c r="B710" s="2"/>
      <x:c r="C710" s="2"/>
      <x:c r="D710" s="2"/>
      <x:c r="E710" s="2"/>
      <x:c r="F710" s="2"/>
      <x:c r="G710" s="2"/>
      <x:c r="H710" s="2"/>
      <x:c r="I710" s="2"/>
      <x:c r="J710" s="2"/>
      <x:c r="K710" s="2"/>
      <x:c r="L710" s="2"/>
      <x:c r="M710" s="2"/>
      <x:c r="N710" s="2"/>
    </x:row>
    <x:row r="711" ht="22" customHeight="1">
      <x:c r="A711" s="2"/>
      <x:c r="B711" s="2"/>
      <x:c r="C711" s="2"/>
      <x:c r="D711" s="2"/>
      <x:c r="E711" s="2"/>
      <x:c r="F711" s="2"/>
      <x:c r="G711" s="2"/>
      <x:c r="H711" s="2"/>
      <x:c r="I711" s="2"/>
      <x:c r="J711" s="2"/>
      <x:c r="K711" s="2"/>
      <x:c r="L711" s="2"/>
      <x:c r="M711" s="2"/>
      <x:c r="N711" s="2"/>
    </x:row>
    <x:row r="712" ht="22" customHeight="1">
      <x:c r="A712" s="2"/>
      <x:c r="B712" s="2"/>
      <x:c r="C712" s="2"/>
      <x:c r="D712" s="2"/>
      <x:c r="E712" s="2"/>
      <x:c r="F712" s="2"/>
      <x:c r="G712" s="2"/>
      <x:c r="H712" s="2"/>
      <x:c r="I712" s="2"/>
      <x:c r="J712" s="2"/>
      <x:c r="K712" s="2"/>
      <x:c r="L712" s="2"/>
      <x:c r="M712" s="2"/>
      <x:c r="N712" s="2"/>
    </x:row>
    <x:row r="713" ht="22" customHeight="1">
      <x:c r="A713" s="2"/>
      <x:c r="B713" s="2"/>
      <x:c r="C713" s="2"/>
      <x:c r="D713" s="2"/>
      <x:c r="E713" s="2"/>
      <x:c r="F713" s="2"/>
      <x:c r="G713" s="2"/>
      <x:c r="H713" s="2"/>
      <x:c r="I713" s="2"/>
      <x:c r="J713" s="2"/>
      <x:c r="K713" s="2"/>
      <x:c r="L713" s="2"/>
      <x:c r="M713" s="2"/>
      <x:c r="N713" s="2"/>
    </x:row>
    <x:row r="714" ht="22" customHeight="1">
      <x:c r="A714" s="2"/>
      <x:c r="B714" s="2"/>
      <x:c r="C714" s="2"/>
      <x:c r="D714" s="2"/>
      <x:c r="E714" s="2"/>
      <x:c r="F714" s="2"/>
      <x:c r="G714" s="2"/>
      <x:c r="H714" s="2"/>
      <x:c r="I714" s="2"/>
      <x:c r="J714" s="2"/>
      <x:c r="K714" s="2"/>
      <x:c r="L714" s="2"/>
      <x:c r="M714" s="2"/>
      <x:c r="N714" s="2"/>
    </x:row>
    <x:row r="715" ht="22" customHeight="1">
      <x:c r="A715" s="2"/>
      <x:c r="B715" s="2"/>
      <x:c r="C715" s="2"/>
      <x:c r="D715" s="2"/>
      <x:c r="E715" s="2"/>
      <x:c r="F715" s="2"/>
      <x:c r="G715" s="2"/>
      <x:c r="H715" s="2"/>
      <x:c r="I715" s="2"/>
      <x:c r="J715" s="2"/>
      <x:c r="K715" s="2"/>
      <x:c r="L715" s="2"/>
      <x:c r="M715" s="2"/>
      <x:c r="N715" s="2"/>
    </x:row>
    <x:row r="716" ht="22" customHeight="1">
      <x:c r="A716" s="2"/>
      <x:c r="B716" s="2"/>
      <x:c r="C716" s="2"/>
      <x:c r="D716" s="2"/>
      <x:c r="E716" s="2"/>
      <x:c r="F716" s="2"/>
      <x:c r="G716" s="2"/>
      <x:c r="H716" s="2"/>
      <x:c r="I716" s="2"/>
      <x:c r="J716" s="2"/>
      <x:c r="K716" s="2"/>
      <x:c r="L716" s="2"/>
      <x:c r="M716" s="2"/>
      <x:c r="N716" s="2"/>
    </x:row>
    <x:row r="717" ht="22" customHeight="1">
      <x:c r="A717" s="2"/>
      <x:c r="B717" s="2"/>
      <x:c r="C717" s="2"/>
      <x:c r="D717" s="2"/>
      <x:c r="E717" s="2"/>
      <x:c r="F717" s="2"/>
      <x:c r="G717" s="2"/>
      <x:c r="H717" s="2"/>
      <x:c r="I717" s="2"/>
      <x:c r="J717" s="2"/>
      <x:c r="K717" s="2"/>
      <x:c r="L717" s="2"/>
      <x:c r="M717" s="2"/>
      <x:c r="N717" s="2"/>
    </x:row>
    <x:row r="718" ht="22" customHeight="1">
      <x:c r="A718" s="2"/>
      <x:c r="B718" s="2"/>
      <x:c r="C718" s="2"/>
      <x:c r="D718" s="2"/>
      <x:c r="E718" s="2"/>
      <x:c r="F718" s="2"/>
      <x:c r="G718" s="2"/>
      <x:c r="H718" s="2"/>
      <x:c r="I718" s="2"/>
      <x:c r="J718" s="2"/>
      <x:c r="K718" s="2"/>
      <x:c r="L718" s="2"/>
      <x:c r="M718" s="2"/>
      <x:c r="N718" s="2"/>
    </x:row>
    <x:row r="719" ht="22" customHeight="1">
      <x:c r="A719" s="2"/>
      <x:c r="B719" s="2"/>
      <x:c r="C719" s="2"/>
      <x:c r="D719" s="2"/>
      <x:c r="E719" s="2"/>
      <x:c r="F719" s="2"/>
      <x:c r="G719" s="2"/>
      <x:c r="H719" s="2"/>
      <x:c r="I719" s="2"/>
      <x:c r="J719" s="2"/>
      <x:c r="K719" s="2"/>
      <x:c r="L719" s="2"/>
      <x:c r="M719" s="2"/>
      <x:c r="N719" s="2"/>
    </x:row>
    <x:row r="720" ht="22" customHeight="1">
      <x:c r="A720" s="2"/>
      <x:c r="B720" s="2"/>
      <x:c r="C720" s="2"/>
      <x:c r="D720" s="2"/>
      <x:c r="E720" s="2"/>
      <x:c r="F720" s="2"/>
      <x:c r="G720" s="2"/>
      <x:c r="H720" s="2"/>
      <x:c r="I720" s="2"/>
      <x:c r="J720" s="2"/>
      <x:c r="K720" s="2"/>
      <x:c r="L720" s="2"/>
      <x:c r="M720" s="2"/>
      <x:c r="N720" s="2"/>
    </x:row>
    <x:row r="721" ht="22" customHeight="1">
      <x:c r="A721" s="2"/>
      <x:c r="B721" s="2"/>
      <x:c r="C721" s="2"/>
      <x:c r="D721" s="2"/>
      <x:c r="E721" s="2"/>
      <x:c r="F721" s="2"/>
      <x:c r="G721" s="2"/>
      <x:c r="H721" s="2"/>
      <x:c r="I721" s="2"/>
      <x:c r="J721" s="2"/>
      <x:c r="K721" s="2"/>
      <x:c r="L721" s="2"/>
      <x:c r="M721" s="2"/>
      <x:c r="N721" s="2"/>
    </x:row>
    <x:row r="722" ht="22" customHeight="1">
      <x:c r="A722" s="2"/>
      <x:c r="B722" s="2"/>
      <x:c r="C722" s="2"/>
      <x:c r="D722" s="2"/>
      <x:c r="E722" s="2"/>
      <x:c r="F722" s="2"/>
      <x:c r="G722" s="2"/>
      <x:c r="H722" s="2"/>
      <x:c r="I722" s="2"/>
      <x:c r="J722" s="2"/>
      <x:c r="K722" s="2"/>
      <x:c r="L722" s="2"/>
      <x:c r="M722" s="2"/>
      <x:c r="N722" s="2"/>
    </x:row>
    <x:row r="723" ht="22" customHeight="1">
      <x:c r="A723" s="2"/>
      <x:c r="B723" s="2"/>
      <x:c r="C723" s="2"/>
      <x:c r="D723" s="2"/>
      <x:c r="E723" s="2"/>
      <x:c r="F723" s="2"/>
      <x:c r="G723" s="2"/>
      <x:c r="H723" s="2"/>
      <x:c r="I723" s="2"/>
      <x:c r="J723" s="2"/>
      <x:c r="K723" s="2"/>
      <x:c r="L723" s="2"/>
      <x:c r="M723" s="2"/>
      <x:c r="N723" s="2"/>
    </x:row>
    <x:row r="724" ht="22" customHeight="1">
      <x:c r="A724" s="2"/>
      <x:c r="B724" s="2"/>
      <x:c r="C724" s="2"/>
      <x:c r="D724" s="2"/>
      <x:c r="E724" s="2"/>
      <x:c r="F724" s="2"/>
      <x:c r="G724" s="2"/>
      <x:c r="H724" s="2"/>
      <x:c r="I724" s="2"/>
      <x:c r="J724" s="2"/>
      <x:c r="K724" s="2"/>
      <x:c r="L724" s="2"/>
      <x:c r="M724" s="2"/>
      <x:c r="N724" s="2"/>
    </x:row>
    <x:row r="725" ht="22" customHeight="1">
      <x:c r="A725" s="2"/>
      <x:c r="B725" s="2"/>
      <x:c r="C725" s="2"/>
      <x:c r="D725" s="2"/>
      <x:c r="E725" s="2"/>
      <x:c r="F725" s="2"/>
      <x:c r="G725" s="2"/>
      <x:c r="H725" s="2"/>
      <x:c r="I725" s="2"/>
      <x:c r="J725" s="2"/>
      <x:c r="K725" s="2"/>
      <x:c r="L725" s="2"/>
      <x:c r="M725" s="2"/>
      <x:c r="N725" s="2"/>
    </x:row>
    <x:row r="726" ht="22" customHeight="1">
      <x:c r="A726" s="2"/>
      <x:c r="B726" s="2"/>
      <x:c r="C726" s="2"/>
      <x:c r="D726" s="2"/>
      <x:c r="E726" s="2"/>
      <x:c r="F726" s="2"/>
      <x:c r="G726" s="2"/>
      <x:c r="H726" s="2"/>
      <x:c r="I726" s="2"/>
      <x:c r="J726" s="2"/>
      <x:c r="K726" s="2"/>
      <x:c r="L726" s="2"/>
      <x:c r="M726" s="2"/>
      <x:c r="N726" s="2"/>
    </x:row>
    <x:row r="727" ht="22" customHeight="1">
      <x:c r="A727" s="2"/>
      <x:c r="B727" s="2"/>
      <x:c r="C727" s="2"/>
      <x:c r="D727" s="2"/>
      <x:c r="E727" s="2"/>
      <x:c r="F727" s="2"/>
      <x:c r="G727" s="2"/>
      <x:c r="H727" s="2"/>
      <x:c r="I727" s="2"/>
      <x:c r="J727" s="2"/>
      <x:c r="K727" s="2"/>
      <x:c r="L727" s="2"/>
      <x:c r="M727" s="2"/>
      <x:c r="N727" s="2"/>
    </x:row>
    <x:row r="728" ht="22" customHeight="1">
      <x:c r="A728" s="2"/>
      <x:c r="B728" s="2"/>
      <x:c r="C728" s="2"/>
      <x:c r="D728" s="2"/>
      <x:c r="E728" s="2"/>
      <x:c r="F728" s="2"/>
      <x:c r="G728" s="2"/>
      <x:c r="H728" s="2"/>
      <x:c r="I728" s="2"/>
      <x:c r="J728" s="2"/>
      <x:c r="K728" s="2"/>
      <x:c r="L728" s="2"/>
      <x:c r="M728" s="2"/>
      <x:c r="N728" s="2"/>
    </x:row>
    <x:row r="729" ht="22" customHeight="1">
      <x:c r="A729" s="2"/>
      <x:c r="B729" s="2"/>
      <x:c r="C729" s="2"/>
      <x:c r="D729" s="2"/>
      <x:c r="E729" s="2"/>
      <x:c r="F729" s="2"/>
      <x:c r="G729" s="2"/>
      <x:c r="H729" s="2"/>
      <x:c r="I729" s="2"/>
      <x:c r="J729" s="2"/>
      <x:c r="K729" s="2"/>
      <x:c r="L729" s="2"/>
      <x:c r="M729" s="2"/>
      <x:c r="N729" s="2"/>
    </x:row>
    <x:row r="730" ht="22" customHeight="1">
      <x:c r="A730" s="2"/>
      <x:c r="B730" s="2"/>
      <x:c r="C730" s="2"/>
      <x:c r="D730" s="2"/>
      <x:c r="E730" s="2"/>
      <x:c r="F730" s="2"/>
      <x:c r="G730" s="2"/>
      <x:c r="H730" s="2"/>
      <x:c r="I730" s="2"/>
      <x:c r="J730" s="2"/>
      <x:c r="K730" s="2"/>
      <x:c r="L730" s="2"/>
      <x:c r="M730" s="2"/>
      <x:c r="N730" s="2"/>
    </x:row>
    <x:row r="731" ht="22" customHeight="1">
      <x:c r="A731" s="2"/>
      <x:c r="B731" s="2"/>
      <x:c r="C731" s="2"/>
      <x:c r="D731" s="2"/>
      <x:c r="E731" s="2"/>
      <x:c r="F731" s="2"/>
      <x:c r="G731" s="2"/>
      <x:c r="H731" s="2"/>
      <x:c r="I731" s="2"/>
      <x:c r="J731" s="2"/>
      <x:c r="K731" s="2"/>
      <x:c r="L731" s="2"/>
      <x:c r="M731" s="2"/>
      <x:c r="N731" s="2"/>
    </x:row>
    <x:row r="732" ht="22" customHeight="1">
      <x:c r="A732" s="2"/>
      <x:c r="B732" s="2"/>
      <x:c r="C732" s="2"/>
      <x:c r="D732" s="2"/>
      <x:c r="E732" s="2"/>
      <x:c r="F732" s="2"/>
      <x:c r="G732" s="2"/>
      <x:c r="H732" s="2"/>
      <x:c r="I732" s="2"/>
      <x:c r="J732" s="2"/>
      <x:c r="K732" s="2"/>
      <x:c r="L732" s="2"/>
      <x:c r="M732" s="2"/>
      <x:c r="N732" s="2"/>
    </x:row>
    <x:row r="733" ht="22" customHeight="1">
      <x:c r="A733" s="2"/>
      <x:c r="B733" s="2"/>
      <x:c r="C733" s="2"/>
      <x:c r="D733" s="2"/>
      <x:c r="E733" s="2"/>
      <x:c r="F733" s="2"/>
      <x:c r="G733" s="2"/>
      <x:c r="H733" s="2"/>
      <x:c r="I733" s="2"/>
      <x:c r="J733" s="2"/>
      <x:c r="K733" s="2"/>
      <x:c r="L733" s="2"/>
      <x:c r="M733" s="2"/>
      <x:c r="N733" s="2"/>
    </x:row>
    <x:row r="734" ht="22" customHeight="1">
      <x:c r="A734" s="2"/>
      <x:c r="B734" s="2"/>
      <x:c r="C734" s="2"/>
      <x:c r="D734" s="2"/>
      <x:c r="E734" s="2"/>
      <x:c r="F734" s="2"/>
      <x:c r="G734" s="2"/>
      <x:c r="H734" s="2"/>
      <x:c r="I734" s="2"/>
      <x:c r="J734" s="2"/>
      <x:c r="K734" s="2"/>
      <x:c r="L734" s="2"/>
      <x:c r="M734" s="2"/>
      <x:c r="N734" s="2"/>
    </x:row>
    <x:row r="735" ht="22" customHeight="1">
      <x:c r="A735" s="2"/>
      <x:c r="B735" s="2"/>
      <x:c r="C735" s="2"/>
      <x:c r="D735" s="2"/>
      <x:c r="E735" s="2"/>
      <x:c r="F735" s="2"/>
      <x:c r="G735" s="2"/>
      <x:c r="H735" s="2"/>
      <x:c r="I735" s="2"/>
      <x:c r="J735" s="2"/>
      <x:c r="K735" s="2"/>
      <x:c r="L735" s="2"/>
      <x:c r="M735" s="2"/>
      <x:c r="N735" s="2"/>
    </x:row>
    <x:row r="736" ht="22" customHeight="1">
      <x:c r="A736" s="2"/>
      <x:c r="B736" s="2"/>
      <x:c r="C736" s="2"/>
      <x:c r="D736" s="2"/>
      <x:c r="E736" s="2"/>
      <x:c r="F736" s="2"/>
      <x:c r="G736" s="2"/>
      <x:c r="H736" s="2"/>
      <x:c r="I736" s="2"/>
      <x:c r="J736" s="2"/>
      <x:c r="K736" s="2"/>
      <x:c r="L736" s="2"/>
      <x:c r="M736" s="2"/>
      <x:c r="N736" s="2"/>
    </x:row>
    <x:row r="737" ht="22" customHeight="1">
      <x:c r="A737" s="2"/>
      <x:c r="B737" s="2"/>
      <x:c r="C737" s="2"/>
      <x:c r="D737" s="2"/>
      <x:c r="E737" s="2"/>
      <x:c r="F737" s="2"/>
      <x:c r="G737" s="2"/>
      <x:c r="H737" s="2"/>
      <x:c r="I737" s="2"/>
      <x:c r="J737" s="2"/>
      <x:c r="K737" s="2"/>
      <x:c r="L737" s="2"/>
      <x:c r="M737" s="2"/>
      <x:c r="N737" s="2"/>
    </x:row>
    <x:row r="738" ht="22" customHeight="1">
      <x:c r="A738" s="2"/>
      <x:c r="B738" s="2"/>
      <x:c r="C738" s="2"/>
      <x:c r="D738" s="2"/>
      <x:c r="E738" s="2"/>
      <x:c r="F738" s="2"/>
      <x:c r="G738" s="2"/>
      <x:c r="H738" s="2"/>
      <x:c r="I738" s="2"/>
      <x:c r="J738" s="2"/>
      <x:c r="K738" s="2"/>
      <x:c r="L738" s="2"/>
      <x:c r="M738" s="2"/>
      <x:c r="N738" s="2"/>
    </x:row>
    <x:row r="739" ht="22" customHeight="1">
      <x:c r="A739" s="2"/>
      <x:c r="B739" s="2"/>
      <x:c r="C739" s="2"/>
      <x:c r="D739" s="2"/>
      <x:c r="E739" s="2"/>
      <x:c r="F739" s="2"/>
      <x:c r="G739" s="2"/>
      <x:c r="H739" s="2"/>
      <x:c r="I739" s="2"/>
      <x:c r="J739" s="2"/>
      <x:c r="K739" s="2"/>
      <x:c r="L739" s="2"/>
      <x:c r="M739" s="2"/>
      <x:c r="N739" s="2"/>
    </x:row>
    <x:row r="740" ht="22" customHeight="1">
      <x:c r="A740" s="2"/>
      <x:c r="B740" s="2"/>
      <x:c r="C740" s="2"/>
      <x:c r="D740" s="2"/>
      <x:c r="E740" s="2"/>
      <x:c r="F740" s="2"/>
      <x:c r="G740" s="2"/>
      <x:c r="H740" s="2"/>
      <x:c r="I740" s="2"/>
      <x:c r="J740" s="2"/>
      <x:c r="K740" s="2"/>
      <x:c r="L740" s="2"/>
      <x:c r="M740" s="2"/>
      <x:c r="N740" s="2"/>
    </x:row>
    <x:row r="741" ht="22" customHeight="1">
      <x:c r="A741" s="2"/>
      <x:c r="B741" s="2"/>
      <x:c r="C741" s="2"/>
      <x:c r="D741" s="2"/>
      <x:c r="E741" s="2"/>
      <x:c r="F741" s="2"/>
      <x:c r="G741" s="2"/>
      <x:c r="H741" s="2"/>
      <x:c r="I741" s="2"/>
      <x:c r="J741" s="2"/>
      <x:c r="K741" s="2"/>
      <x:c r="L741" s="2"/>
      <x:c r="M741" s="2"/>
      <x:c r="N741" s="2"/>
    </x:row>
    <x:row r="742" ht="22" customHeight="1">
      <x:c r="A742" s="2"/>
      <x:c r="B742" s="2"/>
      <x:c r="C742" s="2"/>
      <x:c r="D742" s="2"/>
      <x:c r="E742" s="2"/>
      <x:c r="F742" s="2"/>
      <x:c r="G742" s="2"/>
      <x:c r="H742" s="2"/>
      <x:c r="I742" s="2"/>
      <x:c r="J742" s="2"/>
      <x:c r="K742" s="2"/>
      <x:c r="L742" s="2"/>
      <x:c r="M742" s="2"/>
      <x:c r="N742" s="2"/>
    </x:row>
    <x:row r="743" ht="22" customHeight="1">
      <x:c r="A743" s="2"/>
      <x:c r="B743" s="2"/>
      <x:c r="C743" s="2"/>
      <x:c r="D743" s="2"/>
      <x:c r="E743" s="2"/>
      <x:c r="F743" s="2"/>
      <x:c r="G743" s="2"/>
      <x:c r="H743" s="2"/>
      <x:c r="I743" s="2"/>
      <x:c r="J743" s="2"/>
      <x:c r="K743" s="2"/>
      <x:c r="L743" s="2"/>
      <x:c r="M743" s="2"/>
      <x:c r="N743" s="2"/>
    </x:row>
    <x:row r="744" ht="22" customHeight="1">
      <x:c r="A744" s="2"/>
      <x:c r="B744" s="2"/>
      <x:c r="C744" s="2"/>
      <x:c r="D744" s="2"/>
      <x:c r="E744" s="2"/>
      <x:c r="F744" s="2"/>
      <x:c r="G744" s="2"/>
      <x:c r="H744" s="2"/>
      <x:c r="I744" s="2"/>
      <x:c r="J744" s="2"/>
      <x:c r="K744" s="2"/>
      <x:c r="L744" s="2"/>
      <x:c r="M744" s="2"/>
      <x:c r="N744" s="2"/>
    </x:row>
    <x:row r="745" ht="22" customHeight="1">
      <x:c r="A745" s="2"/>
      <x:c r="B745" s="2"/>
      <x:c r="C745" s="2"/>
      <x:c r="D745" s="2"/>
      <x:c r="E745" s="2"/>
      <x:c r="F745" s="2"/>
      <x:c r="G745" s="2"/>
      <x:c r="H745" s="2"/>
      <x:c r="I745" s="2"/>
      <x:c r="J745" s="2"/>
      <x:c r="K745" s="2"/>
      <x:c r="L745" s="2"/>
      <x:c r="M745" s="2"/>
      <x:c r="N745" s="2"/>
    </x:row>
    <x:row r="746" ht="22" customHeight="1">
      <x:c r="A746" s="2"/>
      <x:c r="B746" s="2"/>
      <x:c r="C746" s="2"/>
      <x:c r="D746" s="2"/>
      <x:c r="E746" s="2"/>
      <x:c r="F746" s="2"/>
      <x:c r="G746" s="2"/>
      <x:c r="H746" s="2"/>
      <x:c r="I746" s="2"/>
      <x:c r="J746" s="2"/>
      <x:c r="K746" s="2"/>
      <x:c r="L746" s="2"/>
      <x:c r="M746" s="2"/>
      <x:c r="N746" s="2"/>
    </x:row>
    <x:row r="747" ht="22" customHeight="1">
      <x:c r="A747" s="2"/>
      <x:c r="B747" s="2"/>
      <x:c r="C747" s="2"/>
      <x:c r="D747" s="2"/>
      <x:c r="E747" s="2"/>
      <x:c r="F747" s="2"/>
      <x:c r="G747" s="2"/>
      <x:c r="H747" s="2"/>
      <x:c r="I747" s="2"/>
      <x:c r="J747" s="2"/>
      <x:c r="K747" s="2"/>
      <x:c r="L747" s="2"/>
      <x:c r="M747" s="2"/>
      <x:c r="N747" s="2"/>
    </x:row>
    <x:row r="748" ht="22" customHeight="1">
      <x:c r="A748" s="2"/>
      <x:c r="B748" s="2"/>
      <x:c r="C748" s="2"/>
      <x:c r="D748" s="2"/>
      <x:c r="E748" s="2"/>
      <x:c r="F748" s="2"/>
      <x:c r="G748" s="2"/>
      <x:c r="H748" s="2"/>
      <x:c r="I748" s="2"/>
      <x:c r="J748" s="2"/>
      <x:c r="K748" s="2"/>
      <x:c r="L748" s="2"/>
      <x:c r="M748" s="2"/>
      <x:c r="N748" s="2"/>
    </x:row>
    <x:row r="749" ht="22" customHeight="1">
      <x:c r="A749" s="2"/>
      <x:c r="B749" s="2"/>
      <x:c r="C749" s="2"/>
      <x:c r="D749" s="2"/>
      <x:c r="E749" s="2"/>
      <x:c r="F749" s="2"/>
      <x:c r="G749" s="2"/>
      <x:c r="H749" s="2"/>
      <x:c r="I749" s="2"/>
      <x:c r="J749" s="2"/>
      <x:c r="K749" s="2"/>
      <x:c r="L749" s="2"/>
      <x:c r="M749" s="2"/>
      <x:c r="N749" s="2"/>
    </x:row>
    <x:row r="750" ht="22" customHeight="1">
      <x:c r="A750" s="2"/>
      <x:c r="B750" s="2"/>
      <x:c r="C750" s="2"/>
      <x:c r="D750" s="2"/>
      <x:c r="E750" s="2"/>
      <x:c r="F750" s="2"/>
      <x:c r="G750" s="2"/>
      <x:c r="H750" s="2"/>
      <x:c r="I750" s="2"/>
      <x:c r="J750" s="2"/>
      <x:c r="K750" s="2"/>
      <x:c r="L750" s="2"/>
      <x:c r="M750" s="2"/>
      <x:c r="N750" s="2"/>
    </x:row>
    <x:row r="751" ht="22" customHeight="1">
      <x:c r="A751" s="2"/>
      <x:c r="B751" s="2"/>
      <x:c r="C751" s="2"/>
      <x:c r="D751" s="2"/>
      <x:c r="E751" s="2"/>
      <x:c r="F751" s="2"/>
      <x:c r="G751" s="2"/>
      <x:c r="H751" s="2"/>
      <x:c r="I751" s="2"/>
      <x:c r="J751" s="2"/>
      <x:c r="K751" s="2"/>
      <x:c r="L751" s="2"/>
      <x:c r="M751" s="2"/>
      <x:c r="N751" s="2"/>
    </x:row>
    <x:row r="752" ht="22" customHeight="1">
      <x:c r="A752" s="2"/>
      <x:c r="B752" s="2"/>
      <x:c r="C752" s="2"/>
      <x:c r="D752" s="2"/>
      <x:c r="E752" s="2"/>
      <x:c r="F752" s="2"/>
      <x:c r="G752" s="2"/>
      <x:c r="H752" s="2"/>
      <x:c r="I752" s="2"/>
      <x:c r="J752" s="2"/>
      <x:c r="K752" s="2"/>
      <x:c r="L752" s="2"/>
      <x:c r="M752" s="2"/>
      <x:c r="N752" s="2"/>
    </x:row>
    <x:row r="753" ht="22" customHeight="1">
      <x:c r="A753" s="2"/>
      <x:c r="B753" s="2"/>
      <x:c r="C753" s="2"/>
      <x:c r="D753" s="2"/>
      <x:c r="E753" s="2"/>
      <x:c r="F753" s="2"/>
      <x:c r="G753" s="2"/>
      <x:c r="H753" s="2"/>
      <x:c r="I753" s="2"/>
      <x:c r="J753" s="2"/>
      <x:c r="K753" s="2"/>
      <x:c r="L753" s="2"/>
      <x:c r="M753" s="2"/>
      <x:c r="N753" s="2"/>
    </x:row>
    <x:row r="754" ht="22" customHeight="1">
      <x:c r="A754" s="2"/>
      <x:c r="B754" s="2"/>
      <x:c r="C754" s="2"/>
      <x:c r="D754" s="2"/>
      <x:c r="E754" s="2"/>
      <x:c r="F754" s="2"/>
      <x:c r="G754" s="2"/>
      <x:c r="H754" s="2"/>
      <x:c r="I754" s="2"/>
      <x:c r="J754" s="2"/>
      <x:c r="K754" s="2"/>
      <x:c r="L754" s="2"/>
      <x:c r="M754" s="2"/>
      <x:c r="N754" s="2"/>
    </x:row>
    <x:row r="755" ht="22" customHeight="1">
      <x:c r="A755" s="2"/>
      <x:c r="B755" s="2"/>
      <x:c r="C755" s="2"/>
      <x:c r="D755" s="2"/>
      <x:c r="E755" s="2"/>
      <x:c r="F755" s="2"/>
      <x:c r="G755" s="2"/>
      <x:c r="H755" s="2"/>
      <x:c r="I755" s="2"/>
      <x:c r="J755" s="2"/>
      <x:c r="K755" s="2"/>
      <x:c r="L755" s="2"/>
      <x:c r="M755" s="2"/>
      <x:c r="N755" s="2"/>
    </x:row>
    <x:row r="756" ht="22" customHeight="1">
      <x:c r="A756" s="2"/>
      <x:c r="B756" s="2"/>
      <x:c r="C756" s="2"/>
      <x:c r="D756" s="2"/>
      <x:c r="E756" s="2"/>
      <x:c r="F756" s="2"/>
      <x:c r="G756" s="2"/>
      <x:c r="H756" s="2"/>
      <x:c r="I756" s="2"/>
      <x:c r="J756" s="2"/>
      <x:c r="K756" s="2"/>
      <x:c r="L756" s="2"/>
      <x:c r="M756" s="2"/>
      <x:c r="N756" s="2"/>
    </x:row>
  </x:sheetData>
  <x:pageMargins left="0.7" right="0.7" top="0.75" bottom="0.75" header="0.3" footer="0.3"/>
</x:worksheet>
</file>

<file path=xl/worksheets/sheet24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18" hidden="0" customWidth="1"/>
    <x:col min="2" max="2" width="28" hidden="0" customWidth="1"/>
    <x:col min="3" max="3" width="18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  <x:col min="12" max="12" width="23" hidden="0" customWidth="1"/>
    <x:col min="13" max="13" width="27" hidden="0" customWidth="1"/>
    <x:col min="14" max="14" width="20" hidden="0" customWidth="1"/>
  </x:cols>
  <x:sheetData>
    <x:row r="1" ht="22" customHeight="1">
      <x:c r="A1" s="15" t="str">
        <x:v>陈高伟 9月绩效对账单</x:v>
      </x:c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</x:row>
    <x:row r="2" ht="22" customHeight="1">
      <x:c r="A2" s="2" t="str">
        <x:v>按现有里程核算(元)</x:v>
      </x:c>
      <x:c r="B2" s="2"/>
      <x:c r="C2" s="7" t="n">
        <x:f>SUMIFS('9月奖金发放记录'!$J$2:$J$168,'9月奖金发放记录'!$B$2:$B$168,"陈高伟")</x:f>
        <x:v>3780</x:v>
      </x:c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</x:row>
    <x:row r="3" ht="22" customHeight="1">
      <x:c r="A3" s="2"/>
      <x:c r="B3" s="2"/>
      <x:c r="C3" s="2"/>
      <x:c r="D3" s="2"/>
      <x:c r="E3" s="2"/>
      <x:c r="F3" s="2"/>
      <x:c r="G3" s="2"/>
      <x:c r="H3" s="2"/>
      <x:c r="I3" s="2"/>
      <x:c r="J3" s="2"/>
      <x:c r="K3" s="2"/>
      <x:c r="L3" s="2"/>
      <x:c r="M3" s="2"/>
      <x:c r="N3" s="2"/>
    </x:row>
    <x:row r="4" ht="38" customHeight="1">
      <x:c r="A4" s="6" t="str">
        <x:v>车牌号</x:v>
      </x:c>
      <x:c r="B4" s="6" t="str">
        <x:v>考核目标</x:v>
      </x:c>
      <x:c r="C4" s="6" t="str">
        <x:v>9月奖励基准</x:v>
      </x:c>
      <x:c r="D4" s="6" t="str">
        <x:v>1月里程/目标</x:v>
      </x:c>
      <x:c r="E4" s="6" t="str">
        <x:v>2月里程/目标</x:v>
      </x:c>
      <x:c r="F4" s="6" t="str">
        <x:v>3月里程/目标</x:v>
      </x:c>
      <x:c r="G4" s="6" t="str">
        <x:v>4月里程/目标</x:v>
      </x:c>
      <x:c r="H4" s="6" t="str">
        <x:v>5月里程/目标</x:v>
      </x:c>
      <x:c r="I4" s="6" t="str">
        <x:v>6月里程/目标</x:v>
      </x:c>
      <x:c r="J4" s="6" t="str">
        <x:v>7月里程/目标</x:v>
      </x:c>
      <x:c r="K4" s="6" t="str">
        <x:v>8月里程/目标</x:v>
      </x:c>
      <x:c r="L4" s="6" t="str">
        <x:v>9月里程/目标</x:v>
      </x:c>
      <x:c r="M4" s="6" t="str">
        <x:v>累计里程/目标</x:v>
      </x:c>
      <x:c r="N4" s="6" t="str">
        <x:v>9月缺口天数</x:v>
      </x:c>
    </x:row>
    <x:row r="5" ht="32" customHeight="1">
      <x:c r="A5" s="16" t="str">
        <x:v>粤A00255F</x:v>
      </x:c>
      <x:c r="B5" s="16" t="str">
        <x:v>羚牛100辆18T</x:v>
      </x:c>
      <x:c r="C5" s="17" t="n">
        <x:v>1000</x:v>
      </x:c>
      <x:c r="D5" s="16" t="str">
        <x:v>—</x:v>
      </x:c>
      <x:c r="E5" s="16" t="str">
        <x:v>—</x:v>
      </x:c>
      <x:c r="F5" s="16" t="str">
        <x:v>—</x:v>
      </x:c>
      <x:c r="G5" s="16" t="str">
        <x:v>—</x:v>
      </x:c>
      <x:c r="H5" s="16" t="str">
        <x:v>—</x:v>
      </x:c>
      <x:c r="I5" s="16" t="str">
        <x:v>—</x:v>
      </x:c>
      <x:c r="J5" s="16" t="str">
        <x:v>—</x:v>
      </x:c>
      <x:c r="K5" s="16" t="str">
        <x:v>—</x:v>
      </x:c>
      <x:c r="L5" s="16" t="str">
        <x:v>1525.80/6000.00</x:v>
      </x:c>
      <x:c r="M5" s="16" t="str">
        <x:v>1525.80/6000.00</x:v>
      </x:c>
      <x:c r="N5" s="16" t="n">
        <x:v>3</x:v>
      </x:c>
    </x:row>
    <x:row r="6" ht="22" customHeight="1">
      <x:c r="A6" s="2" t="str"/>
      <x:c r="B6" s="2" t="str">
        <x:v>本月未列入</x:v>
      </x:c>
      <x:c r="C6" s="7" t="n">
        <x:v>0</x:v>
      </x:c>
      <x:c r="D6" s="2" t="str">
        <x:v>已有里程不足，待补数据后再判定</x:v>
      </x:c>
      <x:c r="E6" s="2"/>
      <x:c r="F6" s="2"/>
      <x:c r="G6" s="2"/>
      <x:c r="H6" s="2"/>
      <x:c r="I6" s="2"/>
      <x:c r="J6" s="2"/>
      <x:c r="K6" s="2"/>
      <x:c r="L6" s="2"/>
      <x:c r="M6" s="2"/>
      <x:c r="N6" s="2"/>
    </x:row>
    <x:row r="7" ht="22" customHeight="1">
      <x:c r="A7" s="2" t="str"/>
      <x:c r="B7" s="2" t="str">
        <x:v>结转余额</x:v>
      </x:c>
      <x:c r="C7" s="7" t="n">
        <x:v>0</x:v>
      </x:c>
      <x:c r="D7" s="2" t="str">
        <x:v>上期可用0期，本期剩余0期</x:v>
      </x:c>
      <x:c r="E7" s="2"/>
      <x:c r="F7" s="2"/>
      <x:c r="G7" s="2"/>
      <x:c r="H7" s="2"/>
      <x:c r="I7" s="2"/>
      <x:c r="J7" s="2"/>
      <x:c r="K7" s="2"/>
      <x:c r="L7" s="2"/>
      <x:c r="M7" s="2"/>
      <x:c r="N7" s="2"/>
    </x:row>
    <x:row r="8" ht="22" customHeight="1">
      <x:c r="A8" s="2"/>
      <x:c r="B8" s="2"/>
      <x:c r="C8" s="7"/>
      <x:c r="D8" s="2"/>
      <x:c r="E8" s="2"/>
      <x:c r="F8" s="2"/>
      <x:c r="G8" s="2"/>
      <x:c r="H8" s="2"/>
      <x:c r="I8" s="2"/>
      <x:c r="J8" s="2"/>
      <x:c r="K8" s="2"/>
      <x:c r="L8" s="2"/>
      <x:c r="M8" s="2"/>
      <x:c r="N8" s="2"/>
    </x:row>
    <x:row r="9" ht="32" customHeight="1">
      <x:c r="A9" s="16" t="str">
        <x:v>粤A01209F</x:v>
      </x:c>
      <x:c r="B9" s="16" t="str">
        <x:v>羚牛100辆18T</x:v>
      </x:c>
      <x:c r="C9" s="17" t="n">
        <x:v>1000</x:v>
      </x:c>
      <x:c r="D9" s="16" t="str">
        <x:v>—</x:v>
      </x:c>
      <x:c r="E9" s="16" t="str">
        <x:v>—</x:v>
      </x:c>
      <x:c r="F9" s="16" t="str">
        <x:v>—</x:v>
      </x:c>
      <x:c r="G9" s="16" t="str">
        <x:v>—</x:v>
      </x:c>
      <x:c r="H9" s="16" t="str">
        <x:v>—</x:v>
      </x:c>
      <x:c r="I9" s="16" t="str">
        <x:v>—</x:v>
      </x:c>
      <x:c r="J9" s="16" t="str">
        <x:v>—</x:v>
      </x:c>
      <x:c r="K9" s="16" t="str">
        <x:v>—</x:v>
      </x:c>
      <x:c r="L9" s="16" t="str">
        <x:v>613.50/2000.00</x:v>
      </x:c>
      <x:c r="M9" s="16" t="str">
        <x:v>613.50/2000.00</x:v>
      </x:c>
      <x:c r="N9" s="16" t="n">
        <x:v>0</x:v>
      </x:c>
    </x:row>
    <x:row r="10" ht="22" customHeight="1">
      <x:c r="A10" s="2" t="str"/>
      <x:c r="B10" s="2" t="str">
        <x:v>本月未列入</x:v>
      </x:c>
      <x:c r="C10" s="7" t="n">
        <x:v>0</x:v>
      </x:c>
      <x:c r="D10" s="2" t="str">
        <x:v>现有条件未达到奖励资格</x:v>
      </x:c>
      <x:c r="E10" s="2"/>
      <x:c r="F10" s="2"/>
      <x:c r="G10" s="2"/>
      <x:c r="H10" s="2"/>
      <x:c r="I10" s="2"/>
      <x:c r="J10" s="2"/>
      <x:c r="K10" s="2"/>
      <x:c r="L10" s="2"/>
      <x:c r="M10" s="2"/>
      <x:c r="N10" s="2"/>
    </x:row>
    <x:row r="11" ht="22" customHeight="1">
      <x:c r="A11" s="2" t="str"/>
      <x:c r="B11" s="2" t="str">
        <x:v>结转余额</x:v>
      </x:c>
      <x:c r="C11" s="7" t="n">
        <x:v>0</x:v>
      </x:c>
      <x:c r="D11" s="2" t="str">
        <x:v>上期可用0期，本期剩余0期</x:v>
      </x:c>
      <x:c r="E11" s="2"/>
      <x:c r="F11" s="2"/>
      <x:c r="G11" s="2"/>
      <x:c r="H11" s="2"/>
      <x:c r="I11" s="2"/>
      <x:c r="J11" s="2"/>
      <x:c r="K11" s="2"/>
      <x:c r="L11" s="2"/>
      <x:c r="M11" s="2"/>
      <x:c r="N11" s="2"/>
    </x:row>
    <x:row r="12" ht="22" customHeight="1">
      <x:c r="A12" s="2"/>
      <x:c r="B12" s="2"/>
      <x:c r="C12" s="7"/>
      <x:c r="D12" s="2"/>
      <x:c r="E12" s="2"/>
      <x:c r="F12" s="2"/>
      <x:c r="G12" s="2"/>
      <x:c r="H12" s="2"/>
      <x:c r="I12" s="2"/>
      <x:c r="J12" s="2"/>
      <x:c r="K12" s="2"/>
      <x:c r="L12" s="2"/>
      <x:c r="M12" s="2"/>
      <x:c r="N12" s="2"/>
    </x:row>
    <x:row r="13" ht="32" customHeight="1">
      <x:c r="A13" s="16" t="str">
        <x:v>粤A01396F</x:v>
      </x:c>
      <x:c r="B13" s="16" t="str">
        <x:v>羚牛100辆18T</x:v>
      </x:c>
      <x:c r="C13" s="17" t="n">
        <x:v>1000</x:v>
      </x:c>
      <x:c r="D13" s="16" t="str">
        <x:v>—</x:v>
      </x:c>
      <x:c r="E13" s="16" t="str">
        <x:v>—</x:v>
      </x:c>
      <x:c r="F13" s="16" t="str">
        <x:v>—</x:v>
      </x:c>
      <x:c r="G13" s="16" t="str">
        <x:v>—</x:v>
      </x:c>
      <x:c r="H13" s="16" t="str">
        <x:v>—</x:v>
      </x:c>
      <x:c r="I13" s="16" t="str">
        <x:v>—</x:v>
      </x:c>
      <x:c r="J13" s="16" t="str">
        <x:v>—</x:v>
      </x:c>
      <x:c r="K13" s="16" t="str">
        <x:v>—</x:v>
      </x:c>
      <x:c r="L13" s="16" t="str">
        <x:v>4196.40/6000.00</x:v>
      </x:c>
      <x:c r="M13" s="16" t="str">
        <x:v>4196.40/6000.00</x:v>
      </x:c>
      <x:c r="N13" s="16" t="n">
        <x:v>0</x:v>
      </x:c>
    </x:row>
    <x:row r="14" ht="22" customHeight="1">
      <x:c r="A14" s="2" t="str"/>
      <x:c r="B14" s="2" t="str">
        <x:v>本月未列入</x:v>
      </x:c>
      <x:c r="C14" s="7" t="n">
        <x:v>0</x:v>
      </x:c>
      <x:c r="D14" s="2" t="str">
        <x:v>现有条件未达到奖励资格</x:v>
      </x:c>
      <x:c r="E14" s="2"/>
      <x:c r="F14" s="2"/>
      <x:c r="G14" s="2"/>
      <x:c r="H14" s="2"/>
      <x:c r="I14" s="2"/>
      <x:c r="J14" s="2"/>
      <x:c r="K14" s="2"/>
      <x:c r="L14" s="2"/>
      <x:c r="M14" s="2"/>
      <x:c r="N14" s="2"/>
    </x:row>
    <x:row r="15" ht="22" customHeight="1">
      <x:c r="A15" s="2" t="str"/>
      <x:c r="B15" s="2" t="str">
        <x:v>结转余额</x:v>
      </x:c>
      <x:c r="C15" s="7" t="n">
        <x:v>0</x:v>
      </x:c>
      <x:c r="D15" s="2" t="str">
        <x:v>上期可用0期，本期剩余0期</x:v>
      </x:c>
      <x:c r="E15" s="2"/>
      <x:c r="F15" s="2"/>
      <x:c r="G15" s="2"/>
      <x:c r="H15" s="2"/>
      <x:c r="I15" s="2"/>
      <x:c r="J15" s="2"/>
      <x:c r="K15" s="2"/>
      <x:c r="L15" s="2"/>
      <x:c r="M15" s="2"/>
      <x:c r="N15" s="2"/>
    </x:row>
    <x:row r="16" ht="22" customHeight="1">
      <x:c r="A16" s="2"/>
      <x:c r="B16" s="2"/>
      <x:c r="C16" s="7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</x:row>
    <x:row r="17" ht="32" customHeight="1">
      <x:c r="A17" s="16" t="str">
        <x:v>粤A01620F</x:v>
      </x:c>
      <x:c r="B17" s="16" t="str">
        <x:v>羚牛100辆18T</x:v>
      </x:c>
      <x:c r="C17" s="17" t="n">
        <x:v>150</x:v>
      </x:c>
      <x:c r="D17" s="16" t="str">
        <x:v>—</x:v>
      </x:c>
      <x:c r="E17" s="16" t="str">
        <x:v>—</x:v>
      </x:c>
      <x:c r="F17" s="16" t="str">
        <x:v>—</x:v>
      </x:c>
      <x:c r="G17" s="16" t="str">
        <x:v>—</x:v>
      </x:c>
      <x:c r="H17" s="16" t="str">
        <x:v>—</x:v>
      </x:c>
      <x:c r="I17" s="16" t="str">
        <x:v>—</x:v>
      </x:c>
      <x:c r="J17" s="16" t="str">
        <x:v>—</x:v>
      </x:c>
      <x:c r="K17" s="16" t="str">
        <x:v>—</x:v>
      </x:c>
      <x:c r="L17" s="16" t="str">
        <x:v>50.40/600.00</x:v>
      </x:c>
      <x:c r="M17" s="16" t="str">
        <x:v>50.40/600.00</x:v>
      </x:c>
      <x:c r="N17" s="16" t="n">
        <x:v>0</x:v>
      </x:c>
    </x:row>
    <x:row r="18" ht="22" customHeight="1">
      <x:c r="A18" s="2" t="str"/>
      <x:c r="B18" s="2" t="str">
        <x:v>本月未列入</x:v>
      </x:c>
      <x:c r="C18" s="7" t="n">
        <x:v>0</x:v>
      </x:c>
      <x:c r="D18" s="2" t="str">
        <x:v>现有条件未达到奖励资格</x:v>
      </x:c>
      <x:c r="E18" s="2"/>
      <x:c r="F18" s="2"/>
      <x:c r="G18" s="2"/>
      <x:c r="H18" s="2"/>
      <x:c r="I18" s="2"/>
      <x:c r="J18" s="2"/>
      <x:c r="K18" s="2"/>
      <x:c r="L18" s="2"/>
      <x:c r="M18" s="2"/>
      <x:c r="N18" s="2"/>
    </x:row>
    <x:row r="19" ht="22" customHeight="1">
      <x:c r="A19" s="2" t="str"/>
      <x:c r="B19" s="2" t="str">
        <x:v>结转余额</x:v>
      </x:c>
      <x:c r="C19" s="7" t="n">
        <x:v>0</x:v>
      </x:c>
      <x:c r="D19" s="2" t="str">
        <x:v>上期可用0期，本期剩余0期</x:v>
      </x:c>
      <x:c r="E19" s="2"/>
      <x:c r="F19" s="2"/>
      <x:c r="G19" s="2"/>
      <x:c r="H19" s="2"/>
      <x:c r="I19" s="2"/>
      <x:c r="J19" s="2"/>
      <x:c r="K19" s="2"/>
      <x:c r="L19" s="2"/>
      <x:c r="M19" s="2"/>
      <x:c r="N19" s="2"/>
    </x:row>
    <x:row r="20" ht="22" customHeight="1">
      <x:c r="A20" s="2"/>
      <x:c r="B20" s="2"/>
      <x:c r="C20" s="7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</x:row>
    <x:row r="21" ht="32" customHeight="1">
      <x:c r="A21" s="16" t="str">
        <x:v>粤A02509F</x:v>
      </x:c>
      <x:c r="B21" s="16" t="str">
        <x:v>羚牛100辆18T</x:v>
      </x:c>
      <x:c r="C21" s="17" t="n">
        <x:v>1000</x:v>
      </x:c>
      <x:c r="D21" s="16" t="str">
        <x:v>—</x:v>
      </x:c>
      <x:c r="E21" s="16" t="str">
        <x:v>—</x:v>
      </x:c>
      <x:c r="F21" s="16" t="str">
        <x:v>—</x:v>
      </x:c>
      <x:c r="G21" s="16" t="str">
        <x:v>—</x:v>
      </x:c>
      <x:c r="H21" s="16" t="str">
        <x:v>—</x:v>
      </x:c>
      <x:c r="I21" s="16" t="str">
        <x:v>—</x:v>
      </x:c>
      <x:c r="J21" s="16" t="str">
        <x:v>—</x:v>
      </x:c>
      <x:c r="K21" s="16" t="str">
        <x:v>—</x:v>
      </x:c>
      <x:c r="L21" s="16" t="str">
        <x:v>1048.70/2600.00</x:v>
      </x:c>
      <x:c r="M21" s="16" t="str">
        <x:v>1048.70/2600.00</x:v>
      </x:c>
      <x:c r="N21" s="16" t="n">
        <x:v>0</x:v>
      </x:c>
    </x:row>
    <x:row r="22" ht="22" customHeight="1">
      <x:c r="A22" s="2" t="str"/>
      <x:c r="B22" s="2" t="str">
        <x:v>本月未列入</x:v>
      </x:c>
      <x:c r="C22" s="7" t="n">
        <x:v>0</x:v>
      </x:c>
      <x:c r="D22" s="2" t="str">
        <x:v>现有条件未达到奖励资格</x:v>
      </x:c>
      <x:c r="E22" s="2"/>
      <x:c r="F22" s="2"/>
      <x:c r="G22" s="2"/>
      <x:c r="H22" s="2"/>
      <x:c r="I22" s="2"/>
      <x:c r="J22" s="2"/>
      <x:c r="K22" s="2"/>
      <x:c r="L22" s="2"/>
      <x:c r="M22" s="2"/>
      <x:c r="N22" s="2"/>
    </x:row>
    <x:row r="23" ht="22" customHeight="1">
      <x:c r="A23" s="2" t="str"/>
      <x:c r="B23" s="2" t="str">
        <x:v>结转余额</x:v>
      </x:c>
      <x:c r="C23" s="7" t="n">
        <x:v>0</x:v>
      </x:c>
      <x:c r="D23" s="2" t="str">
        <x:v>上期可用0期，本期剩余0期</x:v>
      </x:c>
      <x:c r="E23" s="2"/>
      <x:c r="F23" s="2"/>
      <x:c r="G23" s="2"/>
      <x:c r="H23" s="2"/>
      <x:c r="I23" s="2"/>
      <x:c r="J23" s="2"/>
      <x:c r="K23" s="2"/>
      <x:c r="L23" s="2"/>
      <x:c r="M23" s="2"/>
      <x:c r="N23" s="2"/>
    </x:row>
    <x:row r="24" ht="22" customHeight="1">
      <x:c r="A24" s="2"/>
      <x:c r="B24" s="2"/>
      <x:c r="C24" s="7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</x:row>
    <x:row r="25" ht="32" customHeight="1">
      <x:c r="A25" s="16" t="str">
        <x:v>粤A02683F</x:v>
      </x:c>
      <x:c r="B25" s="16" t="str">
        <x:v>羚牛100辆18T</x:v>
      </x:c>
      <x:c r="C25" s="17" t="n">
        <x:v>1000</x:v>
      </x:c>
      <x:c r="D25" s="16" t="str">
        <x:v>—</x:v>
      </x:c>
      <x:c r="E25" s="16" t="str">
        <x:v>—</x:v>
      </x:c>
      <x:c r="F25" s="16" t="str">
        <x:v>—</x:v>
      </x:c>
      <x:c r="G25" s="16" t="str">
        <x:v>—</x:v>
      </x:c>
      <x:c r="H25" s="16" t="str">
        <x:v>—</x:v>
      </x:c>
      <x:c r="I25" s="16" t="str">
        <x:v>—</x:v>
      </x:c>
      <x:c r="J25" s="16" t="str">
        <x:v>—</x:v>
      </x:c>
      <x:c r="K25" s="16" t="str">
        <x:v>—</x:v>
      </x:c>
      <x:c r="L25" s="16" t="str">
        <x:v>3887.10/6000.00</x:v>
      </x:c>
      <x:c r="M25" s="16" t="str">
        <x:v>3887.10/6000.00</x:v>
      </x:c>
      <x:c r="N25" s="16" t="n">
        <x:v>1</x:v>
      </x:c>
    </x:row>
    <x:row r="26" ht="22" customHeight="1">
      <x:c r="A26" s="2" t="str"/>
      <x:c r="B26" s="2" t="str">
        <x:v>本月未列入</x:v>
      </x:c>
      <x:c r="C26" s="7" t="n">
        <x:v>0</x:v>
      </x:c>
      <x:c r="D26" s="2" t="str">
        <x:v>已有里程不足，待补数据后再判定</x:v>
      </x:c>
      <x:c r="E26" s="2"/>
      <x:c r="F26" s="2"/>
      <x:c r="G26" s="2"/>
      <x:c r="H26" s="2"/>
      <x:c r="I26" s="2"/>
      <x:c r="J26" s="2"/>
      <x:c r="K26" s="2"/>
      <x:c r="L26" s="2"/>
      <x:c r="M26" s="2"/>
      <x:c r="N26" s="2"/>
    </x:row>
    <x:row r="27" ht="22" customHeight="1">
      <x:c r="A27" s="2" t="str"/>
      <x:c r="B27" s="2" t="str">
        <x:v>结转余额</x:v>
      </x:c>
      <x:c r="C27" s="7" t="n">
        <x:v>0</x:v>
      </x:c>
      <x:c r="D27" s="2" t="str">
        <x:v>上期可用0期，本期剩余0期</x:v>
      </x:c>
      <x:c r="E27" s="2"/>
      <x:c r="F27" s="2"/>
      <x:c r="G27" s="2"/>
      <x:c r="H27" s="2"/>
      <x:c r="I27" s="2"/>
      <x:c r="J27" s="2"/>
      <x:c r="K27" s="2"/>
      <x:c r="L27" s="2"/>
      <x:c r="M27" s="2"/>
      <x:c r="N27" s="2"/>
    </x:row>
    <x:row r="28" ht="22" customHeight="1">
      <x:c r="A28" s="2"/>
      <x:c r="B28" s="2"/>
      <x:c r="C28" s="7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</x:row>
    <x:row r="29" ht="32" customHeight="1">
      <x:c r="A29" s="16" t="str">
        <x:v>粤A03502F</x:v>
      </x:c>
      <x:c r="B29" s="16" t="str">
        <x:v>羚牛100辆18T</x:v>
      </x:c>
      <x:c r="C29" s="17" t="n">
        <x:v>1000</x:v>
      </x:c>
      <x:c r="D29" s="16" t="str">
        <x:v>—</x:v>
      </x:c>
      <x:c r="E29" s="16" t="str">
        <x:v>—</x:v>
      </x:c>
      <x:c r="F29" s="16" t="str">
        <x:v>—</x:v>
      </x:c>
      <x:c r="G29" s="16" t="str">
        <x:v>—</x:v>
      </x:c>
      <x:c r="H29" s="16" t="str">
        <x:v>—</x:v>
      </x:c>
      <x:c r="I29" s="16" t="str">
        <x:v>—</x:v>
      </x:c>
      <x:c r="J29" s="16" t="str">
        <x:v>—</x:v>
      </x:c>
      <x:c r="K29" s="16" t="str">
        <x:v>—</x:v>
      </x:c>
      <x:c r="L29" s="16" t="str">
        <x:v>4581.80/6000.00</x:v>
      </x:c>
      <x:c r="M29" s="16" t="str">
        <x:v>4581.80/6000.00</x:v>
      </x:c>
      <x:c r="N29" s="16" t="n">
        <x:v>0</x:v>
      </x:c>
    </x:row>
    <x:row r="30" ht="22" customHeight="1">
      <x:c r="A30" s="2" t="str"/>
      <x:c r="B30" s="2" t="str">
        <x:v>本月未列入</x:v>
      </x:c>
      <x:c r="C30" s="7" t="n">
        <x:v>0</x:v>
      </x:c>
      <x:c r="D30" s="2" t="str">
        <x:v>现有条件未达到奖励资格</x:v>
      </x:c>
      <x:c r="E30" s="2"/>
      <x:c r="F30" s="2"/>
      <x:c r="G30" s="2"/>
      <x:c r="H30" s="2"/>
      <x:c r="I30" s="2"/>
      <x:c r="J30" s="2"/>
      <x:c r="K30" s="2"/>
      <x:c r="L30" s="2"/>
      <x:c r="M30" s="2"/>
      <x:c r="N30" s="2"/>
    </x:row>
    <x:row r="31" ht="22" customHeight="1">
      <x:c r="A31" s="2" t="str"/>
      <x:c r="B31" s="2" t="str">
        <x:v>结转余额</x:v>
      </x:c>
      <x:c r="C31" s="7" t="n">
        <x:v>0</x:v>
      </x:c>
      <x:c r="D31" s="2" t="str">
        <x:v>上期可用0期，本期剩余0期</x:v>
      </x:c>
      <x:c r="E31" s="2"/>
      <x:c r="F31" s="2"/>
      <x:c r="G31" s="2"/>
      <x:c r="H31" s="2"/>
      <x:c r="I31" s="2"/>
      <x:c r="J31" s="2"/>
      <x:c r="K31" s="2"/>
      <x:c r="L31" s="2"/>
      <x:c r="M31" s="2"/>
      <x:c r="N31" s="2"/>
    </x:row>
    <x:row r="32" ht="22" customHeight="1">
      <x:c r="A32" s="2"/>
      <x:c r="B32" s="2"/>
      <x:c r="C32" s="7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</x:row>
    <x:row r="33" ht="32" customHeight="1">
      <x:c r="A33" s="16" t="str">
        <x:v>粤A03859F</x:v>
      </x:c>
      <x:c r="B33" s="16" t="str">
        <x:v>羚牛100辆18T</x:v>
      </x:c>
      <x:c r="C33" s="17" t="n">
        <x:v>1000</x:v>
      </x:c>
      <x:c r="D33" s="16" t="str">
        <x:v>—</x:v>
      </x:c>
      <x:c r="E33" s="16" t="str">
        <x:v>—</x:v>
      </x:c>
      <x:c r="F33" s="16" t="str">
        <x:v>—</x:v>
      </x:c>
      <x:c r="G33" s="16" t="str">
        <x:v>—</x:v>
      </x:c>
      <x:c r="H33" s="16" t="str">
        <x:v>—</x:v>
      </x:c>
      <x:c r="I33" s="16" t="str">
        <x:v>—</x:v>
      </x:c>
      <x:c r="J33" s="16" t="str">
        <x:v>—</x:v>
      </x:c>
      <x:c r="K33" s="16" t="str">
        <x:v>—</x:v>
      </x:c>
      <x:c r="L33" s="16" t="str">
        <x:v>4321.40/6000.00</x:v>
      </x:c>
      <x:c r="M33" s="16" t="str">
        <x:v>4321.40/6000.00</x:v>
      </x:c>
      <x:c r="N33" s="16" t="n">
        <x:v>0</x:v>
      </x:c>
    </x:row>
    <x:row r="34" ht="22" customHeight="1">
      <x:c r="A34" s="2" t="str"/>
      <x:c r="B34" s="2" t="str">
        <x:v>本月未列入</x:v>
      </x:c>
      <x:c r="C34" s="7" t="n">
        <x:v>0</x:v>
      </x:c>
      <x:c r="D34" s="2" t="str">
        <x:v>现有条件未达到奖励资格</x:v>
      </x:c>
      <x:c r="E34" s="2"/>
      <x:c r="F34" s="2"/>
      <x:c r="G34" s="2"/>
      <x:c r="H34" s="2"/>
      <x:c r="I34" s="2"/>
      <x:c r="J34" s="2"/>
      <x:c r="K34" s="2"/>
      <x:c r="L34" s="2"/>
      <x:c r="M34" s="2"/>
      <x:c r="N34" s="2"/>
    </x:row>
    <x:row r="35" ht="22" customHeight="1">
      <x:c r="A35" s="2" t="str"/>
      <x:c r="B35" s="2" t="str">
        <x:v>结转余额</x:v>
      </x:c>
      <x:c r="C35" s="7" t="n">
        <x:v>0</x:v>
      </x:c>
      <x:c r="D35" s="2" t="str">
        <x:v>上期可用0期，本期剩余0期</x:v>
      </x:c>
      <x:c r="E35" s="2"/>
      <x:c r="F35" s="2"/>
      <x:c r="G35" s="2"/>
      <x:c r="H35" s="2"/>
      <x:c r="I35" s="2"/>
      <x:c r="J35" s="2"/>
      <x:c r="K35" s="2"/>
      <x:c r="L35" s="2"/>
      <x:c r="M35" s="2"/>
      <x:c r="N35" s="2"/>
    </x:row>
    <x:row r="36" ht="22" customHeight="1">
      <x:c r="A36" s="2"/>
      <x:c r="B36" s="2"/>
      <x:c r="C36" s="7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</x:row>
    <x:row r="37" ht="32" customHeight="1">
      <x:c r="A37" s="16" t="str">
        <x:v>粤A05391F</x:v>
      </x:c>
      <x:c r="B37" s="16" t="str">
        <x:v>羚牛100辆18T</x:v>
      </x:c>
      <x:c r="C37" s="17" t="n">
        <x:v>1000</x:v>
      </x:c>
      <x:c r="D37" s="16" t="str">
        <x:v>—</x:v>
      </x:c>
      <x:c r="E37" s="16" t="str">
        <x:v>—</x:v>
      </x:c>
      <x:c r="F37" s="16" t="str">
        <x:v>—</x:v>
      </x:c>
      <x:c r="G37" s="16" t="str">
        <x:v>—</x:v>
      </x:c>
      <x:c r="H37" s="16" t="str">
        <x:v>—</x:v>
      </x:c>
      <x:c r="I37" s="16" t="str">
        <x:v>—</x:v>
      </x:c>
      <x:c r="J37" s="16" t="str">
        <x:v>—</x:v>
      </x:c>
      <x:c r="K37" s="16" t="str">
        <x:v>—</x:v>
      </x:c>
      <x:c r="L37" s="16" t="str">
        <x:v>4355.10/6000.00</x:v>
      </x:c>
      <x:c r="M37" s="16" t="str">
        <x:v>4355.10/6000.00</x:v>
      </x:c>
      <x:c r="N37" s="16" t="n">
        <x:v>0</x:v>
      </x:c>
    </x:row>
    <x:row r="38" ht="22" customHeight="1">
      <x:c r="A38" s="2" t="str"/>
      <x:c r="B38" s="2" t="str">
        <x:v>本月未列入</x:v>
      </x:c>
      <x:c r="C38" s="7" t="n">
        <x:v>0</x:v>
      </x:c>
      <x:c r="D38" s="2" t="str">
        <x:v>现有条件未达到奖励资格</x:v>
      </x:c>
      <x:c r="E38" s="2"/>
      <x:c r="F38" s="2"/>
      <x:c r="G38" s="2"/>
      <x:c r="H38" s="2"/>
      <x:c r="I38" s="2"/>
      <x:c r="J38" s="2"/>
      <x:c r="K38" s="2"/>
      <x:c r="L38" s="2"/>
      <x:c r="M38" s="2"/>
      <x:c r="N38" s="2"/>
    </x:row>
    <x:row r="39" ht="22" customHeight="1">
      <x:c r="A39" s="2" t="str"/>
      <x:c r="B39" s="2" t="str">
        <x:v>结转余额</x:v>
      </x:c>
      <x:c r="C39" s="7" t="n">
        <x:v>0</x:v>
      </x:c>
      <x:c r="D39" s="2" t="str">
        <x:v>上期可用0期，本期剩余0期</x:v>
      </x:c>
      <x:c r="E39" s="2"/>
      <x:c r="F39" s="2"/>
      <x:c r="G39" s="2"/>
      <x:c r="H39" s="2"/>
      <x:c r="I39" s="2"/>
      <x:c r="J39" s="2"/>
      <x:c r="K39" s="2"/>
      <x:c r="L39" s="2"/>
      <x:c r="M39" s="2"/>
      <x:c r="N39" s="2"/>
    </x:row>
    <x:row r="40" ht="22" customHeight="1">
      <x:c r="A40" s="2"/>
      <x:c r="B40" s="2"/>
      <x:c r="C40" s="7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</x:row>
    <x:row r="41" ht="32" customHeight="1">
      <x:c r="A41" s="16" t="str">
        <x:v>粤A05839F</x:v>
      </x:c>
      <x:c r="B41" s="16" t="str">
        <x:v>羚牛100辆18T</x:v>
      </x:c>
      <x:c r="C41" s="17" t="n">
        <x:v>1000</x:v>
      </x:c>
      <x:c r="D41" s="16" t="str">
        <x:v>—</x:v>
      </x:c>
      <x:c r="E41" s="16" t="str">
        <x:v>—</x:v>
      </x:c>
      <x:c r="F41" s="16" t="str">
        <x:v>—</x:v>
      </x:c>
      <x:c r="G41" s="16" t="str">
        <x:v>—</x:v>
      </x:c>
      <x:c r="H41" s="16" t="str">
        <x:v>—</x:v>
      </x:c>
      <x:c r="I41" s="16" t="str">
        <x:v>—</x:v>
      </x:c>
      <x:c r="J41" s="16" t="str">
        <x:v>—</x:v>
      </x:c>
      <x:c r="K41" s="16" t="str">
        <x:v>—</x:v>
      </x:c>
      <x:c r="L41" s="16" t="str">
        <x:v>1185.60/3800.00</x:v>
      </x:c>
      <x:c r="M41" s="16" t="str">
        <x:v>1185.60/3800.00</x:v>
      </x:c>
      <x:c r="N41" s="16" t="n">
        <x:v>0</x:v>
      </x:c>
    </x:row>
    <x:row r="42" ht="22" customHeight="1">
      <x:c r="A42" s="2" t="str"/>
      <x:c r="B42" s="2" t="str">
        <x:v>本月未列入</x:v>
      </x:c>
      <x:c r="C42" s="7" t="n">
        <x:v>0</x:v>
      </x:c>
      <x:c r="D42" s="2" t="str">
        <x:v>现有条件未达到奖励资格</x:v>
      </x:c>
      <x:c r="E42" s="2"/>
      <x:c r="F42" s="2"/>
      <x:c r="G42" s="2"/>
      <x:c r="H42" s="2"/>
      <x:c r="I42" s="2"/>
      <x:c r="J42" s="2"/>
      <x:c r="K42" s="2"/>
      <x:c r="L42" s="2"/>
      <x:c r="M42" s="2"/>
      <x:c r="N42" s="2"/>
    </x:row>
    <x:row r="43" ht="22" customHeight="1">
      <x:c r="A43" s="2" t="str"/>
      <x:c r="B43" s="2" t="str">
        <x:v>结转余额</x:v>
      </x:c>
      <x:c r="C43" s="7" t="n">
        <x:v>0</x:v>
      </x:c>
      <x:c r="D43" s="2" t="str">
        <x:v>上期可用0期，本期剩余0期</x:v>
      </x:c>
      <x:c r="E43" s="2"/>
      <x:c r="F43" s="2"/>
      <x:c r="G43" s="2"/>
      <x:c r="H43" s="2"/>
      <x:c r="I43" s="2"/>
      <x:c r="J43" s="2"/>
      <x:c r="K43" s="2"/>
      <x:c r="L43" s="2"/>
      <x:c r="M43" s="2"/>
      <x:c r="N43" s="2"/>
    </x:row>
    <x:row r="44" ht="22" customHeight="1">
      <x:c r="A44" s="2"/>
      <x:c r="B44" s="2"/>
      <x:c r="C44" s="7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</x:row>
    <x:row r="45" ht="32" customHeight="1">
      <x:c r="A45" s="16" t="str">
        <x:v>粤A05985F</x:v>
      </x:c>
      <x:c r="B45" s="16" t="str">
        <x:v>羚牛100辆18T</x:v>
      </x:c>
      <x:c r="C45" s="17" t="n">
        <x:v>1000</x:v>
      </x:c>
      <x:c r="D45" s="16" t="str">
        <x:v>—</x:v>
      </x:c>
      <x:c r="E45" s="16" t="str">
        <x:v>—</x:v>
      </x:c>
      <x:c r="F45" s="16" t="str">
        <x:v>—</x:v>
      </x:c>
      <x:c r="G45" s="16" t="str">
        <x:v>—</x:v>
      </x:c>
      <x:c r="H45" s="16" t="str">
        <x:v>—</x:v>
      </x:c>
      <x:c r="I45" s="16" t="str">
        <x:v>—</x:v>
      </x:c>
      <x:c r="J45" s="16" t="str">
        <x:v>—</x:v>
      </x:c>
      <x:c r="K45" s="16" t="str">
        <x:v>—</x:v>
      </x:c>
      <x:c r="L45" s="16" t="str">
        <x:v>3038.20/6000.00</x:v>
      </x:c>
      <x:c r="M45" s="16" t="str">
        <x:v>3038.20/6000.00</x:v>
      </x:c>
      <x:c r="N45" s="16" t="n">
        <x:v>1</x:v>
      </x:c>
    </x:row>
    <x:row r="46" ht="22" customHeight="1">
      <x:c r="A46" s="2" t="str"/>
      <x:c r="B46" s="2" t="str">
        <x:v>本月未列入</x:v>
      </x:c>
      <x:c r="C46" s="7" t="n">
        <x:v>0</x:v>
      </x:c>
      <x:c r="D46" s="2" t="str">
        <x:v>已有里程不足，待补数据后再判定</x:v>
      </x:c>
      <x:c r="E46" s="2"/>
      <x:c r="F46" s="2"/>
      <x:c r="G46" s="2"/>
      <x:c r="H46" s="2"/>
      <x:c r="I46" s="2"/>
      <x:c r="J46" s="2"/>
      <x:c r="K46" s="2"/>
      <x:c r="L46" s="2"/>
      <x:c r="M46" s="2"/>
      <x:c r="N46" s="2"/>
    </x:row>
    <x:row r="47" ht="22" customHeight="1">
      <x:c r="A47" s="2" t="str"/>
      <x:c r="B47" s="2" t="str">
        <x:v>结转余额</x:v>
      </x:c>
      <x:c r="C47" s="7" t="n">
        <x:v>0</x:v>
      </x:c>
      <x:c r="D47" s="2" t="str">
        <x:v>上期可用0期，本期剩余0期</x:v>
      </x:c>
      <x:c r="E47" s="2"/>
      <x:c r="F47" s="2"/>
      <x:c r="G47" s="2"/>
      <x:c r="H47" s="2"/>
      <x:c r="I47" s="2"/>
      <x:c r="J47" s="2"/>
      <x:c r="K47" s="2"/>
      <x:c r="L47" s="2"/>
      <x:c r="M47" s="2"/>
      <x:c r="N47" s="2"/>
    </x:row>
    <x:row r="48" ht="22" customHeight="1">
      <x:c r="A48" s="2"/>
      <x:c r="B48" s="2"/>
      <x:c r="C48" s="7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</x:row>
    <x:row r="49" ht="32" customHeight="1">
      <x:c r="A49" s="16" t="str">
        <x:v>粤A05995F</x:v>
      </x:c>
      <x:c r="B49" s="16" t="str">
        <x:v>羚牛100辆18T</x:v>
      </x:c>
      <x:c r="C49" s="17" t="n">
        <x:v>1000</x:v>
      </x:c>
      <x:c r="D49" s="16" t="str">
        <x:v>—</x:v>
      </x:c>
      <x:c r="E49" s="16" t="str">
        <x:v>—</x:v>
      </x:c>
      <x:c r="F49" s="16" t="str">
        <x:v>—</x:v>
      </x:c>
      <x:c r="G49" s="16" t="str">
        <x:v>—</x:v>
      </x:c>
      <x:c r="H49" s="16" t="str">
        <x:v>—</x:v>
      </x:c>
      <x:c r="I49" s="16" t="str">
        <x:v>—</x:v>
      </x:c>
      <x:c r="J49" s="16" t="str">
        <x:v>—</x:v>
      </x:c>
      <x:c r="K49" s="16" t="str">
        <x:v>—</x:v>
      </x:c>
      <x:c r="L49" s="16" t="str">
        <x:v>2470.20/6000.00</x:v>
      </x:c>
      <x:c r="M49" s="16" t="str">
        <x:v>2470.20/6000.00</x:v>
      </x:c>
      <x:c r="N49" s="16" t="n">
        <x:v>0</x:v>
      </x:c>
    </x:row>
    <x:row r="50" ht="22" customHeight="1">
      <x:c r="A50" s="2" t="str"/>
      <x:c r="B50" s="2" t="str">
        <x:v>本月未列入</x:v>
      </x:c>
      <x:c r="C50" s="7" t="n">
        <x:v>0</x:v>
      </x:c>
      <x:c r="D50" s="2" t="str">
        <x:v>现有条件未达到奖励资格</x:v>
      </x:c>
      <x:c r="E50" s="2"/>
      <x:c r="F50" s="2"/>
      <x:c r="G50" s="2"/>
      <x:c r="H50" s="2"/>
      <x:c r="I50" s="2"/>
      <x:c r="J50" s="2"/>
      <x:c r="K50" s="2"/>
      <x:c r="L50" s="2"/>
      <x:c r="M50" s="2"/>
      <x:c r="N50" s="2"/>
    </x:row>
    <x:row r="51" ht="22" customHeight="1">
      <x:c r="A51" s="2" t="str"/>
      <x:c r="B51" s="2" t="str">
        <x:v>结转余额</x:v>
      </x:c>
      <x:c r="C51" s="7" t="n">
        <x:v>0</x:v>
      </x:c>
      <x:c r="D51" s="2" t="str">
        <x:v>上期可用0期，本期剩余0期</x:v>
      </x:c>
      <x:c r="E51" s="2"/>
      <x:c r="F51" s="2"/>
      <x:c r="G51" s="2"/>
      <x:c r="H51" s="2"/>
      <x:c r="I51" s="2"/>
      <x:c r="J51" s="2"/>
      <x:c r="K51" s="2"/>
      <x:c r="L51" s="2"/>
      <x:c r="M51" s="2"/>
      <x:c r="N51" s="2"/>
    </x:row>
    <x:row r="52" ht="22" customHeight="1">
      <x:c r="A52" s="2"/>
      <x:c r="B52" s="2"/>
      <x:c r="C52" s="7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</x:row>
    <x:row r="53" ht="32" customHeight="1">
      <x:c r="A53" s="16" t="str">
        <x:v>粤A06569F</x:v>
      </x:c>
      <x:c r="B53" s="16" t="str">
        <x:v>羚牛100辆18T</x:v>
      </x:c>
      <x:c r="C53" s="17" t="n">
        <x:v>1000</x:v>
      </x:c>
      <x:c r="D53" s="16" t="str">
        <x:v>—</x:v>
      </x:c>
      <x:c r="E53" s="16" t="str">
        <x:v>—</x:v>
      </x:c>
      <x:c r="F53" s="16" t="str">
        <x:v>—</x:v>
      </x:c>
      <x:c r="G53" s="16" t="str">
        <x:v>—</x:v>
      </x:c>
      <x:c r="H53" s="16" t="str">
        <x:v>—</x:v>
      </x:c>
      <x:c r="I53" s="16" t="str">
        <x:v>—</x:v>
      </x:c>
      <x:c r="J53" s="16" t="str">
        <x:v>—</x:v>
      </x:c>
      <x:c r="K53" s="16" t="str">
        <x:v>—</x:v>
      </x:c>
      <x:c r="L53" s="16" t="str">
        <x:v>3654.50/6000.00</x:v>
      </x:c>
      <x:c r="M53" s="16" t="str">
        <x:v>3654.50/6000.00</x:v>
      </x:c>
      <x:c r="N53" s="16" t="n">
        <x:v>1</x:v>
      </x:c>
    </x:row>
    <x:row r="54" ht="22" customHeight="1">
      <x:c r="A54" s="2" t="str"/>
      <x:c r="B54" s="2" t="str">
        <x:v>本月未列入</x:v>
      </x:c>
      <x:c r="C54" s="7" t="n">
        <x:v>0</x:v>
      </x:c>
      <x:c r="D54" s="2" t="str">
        <x:v>已有里程不足，待补数据后再判定</x:v>
      </x:c>
      <x:c r="E54" s="2"/>
      <x:c r="F54" s="2"/>
      <x:c r="G54" s="2"/>
      <x:c r="H54" s="2"/>
      <x:c r="I54" s="2"/>
      <x:c r="J54" s="2"/>
      <x:c r="K54" s="2"/>
      <x:c r="L54" s="2"/>
      <x:c r="M54" s="2"/>
      <x:c r="N54" s="2"/>
    </x:row>
    <x:row r="55" ht="22" customHeight="1">
      <x:c r="A55" s="2" t="str"/>
      <x:c r="B55" s="2" t="str">
        <x:v>结转余额</x:v>
      </x:c>
      <x:c r="C55" s="7" t="n">
        <x:v>0</x:v>
      </x:c>
      <x:c r="D55" s="2" t="str">
        <x:v>上期可用0期，本期剩余0期</x:v>
      </x:c>
      <x:c r="E55" s="2"/>
      <x:c r="F55" s="2"/>
      <x:c r="G55" s="2"/>
      <x:c r="H55" s="2"/>
      <x:c r="I55" s="2"/>
      <x:c r="J55" s="2"/>
      <x:c r="K55" s="2"/>
      <x:c r="L55" s="2"/>
      <x:c r="M55" s="2"/>
      <x:c r="N55" s="2"/>
    </x:row>
    <x:row r="56" ht="22" customHeight="1">
      <x:c r="A56" s="2"/>
      <x:c r="B56" s="2"/>
      <x:c r="C56" s="7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</x:row>
    <x:row r="57" ht="32" customHeight="1">
      <x:c r="A57" s="16" t="str">
        <x:v>粤A06691F</x:v>
      </x:c>
      <x:c r="B57" s="16" t="str">
        <x:v>羚牛100辆18T</x:v>
      </x:c>
      <x:c r="C57" s="17" t="n">
        <x:v>1000</x:v>
      </x:c>
      <x:c r="D57" s="16" t="str">
        <x:v>—</x:v>
      </x:c>
      <x:c r="E57" s="16" t="str">
        <x:v>—</x:v>
      </x:c>
      <x:c r="F57" s="16" t="str">
        <x:v>—</x:v>
      </x:c>
      <x:c r="G57" s="16" t="str">
        <x:v>—</x:v>
      </x:c>
      <x:c r="H57" s="16" t="str">
        <x:v>—</x:v>
      </x:c>
      <x:c r="I57" s="16" t="str">
        <x:v>—</x:v>
      </x:c>
      <x:c r="J57" s="16" t="str">
        <x:v>—</x:v>
      </x:c>
      <x:c r="K57" s="16" t="str">
        <x:v>—</x:v>
      </x:c>
      <x:c r="L57" s="16" t="str">
        <x:v>7472.90/6000.00</x:v>
      </x:c>
      <x:c r="M57" s="16" t="str">
        <x:v>7472.90/6000.00</x:v>
      </x:c>
      <x:c r="N57" s="16" t="n">
        <x:v>0</x:v>
      </x:c>
    </x:row>
    <x:row r="58" ht="22" customHeight="1">
      <x:c r="A58" s="2" t="str"/>
      <x:c r="B58" s="2" t="str">
        <x:v>当月</x:v>
      </x:c>
      <x:c r="C58" s="7" t="n">
        <x:f>'9月奖金发放记录'!J7</x:f>
        <x:v>1000</x:v>
      </x:c>
      <x:c r="D58" s="2" t="str">
        <x:v>数据齐全</x:v>
      </x:c>
      <x:c r="E58" s="2"/>
      <x:c r="F58" s="2"/>
      <x:c r="G58" s="2"/>
      <x:c r="H58" s="2"/>
      <x:c r="I58" s="2"/>
      <x:c r="J58" s="2"/>
      <x:c r="K58" s="2"/>
      <x:c r="L58" s="2"/>
      <x:c r="M58" s="2"/>
      <x:c r="N58" s="2"/>
    </x:row>
    <x:row r="59" ht="22" customHeight="1">
      <x:c r="A59" s="2" t="str"/>
      <x:c r="B59" s="2" t="str">
        <x:v>结转余额</x:v>
      </x:c>
      <x:c r="C59" s="7" t="n">
        <x:v>0</x:v>
      </x:c>
      <x:c r="D59" s="2" t="str">
        <x:v>上期可用0期，本期剩余0期</x:v>
      </x:c>
      <x:c r="E59" s="2"/>
      <x:c r="F59" s="2"/>
      <x:c r="G59" s="2"/>
      <x:c r="H59" s="2"/>
      <x:c r="I59" s="2"/>
      <x:c r="J59" s="2"/>
      <x:c r="K59" s="2"/>
      <x:c r="L59" s="2"/>
      <x:c r="M59" s="2"/>
      <x:c r="N59" s="2"/>
    </x:row>
    <x:row r="60" ht="22" customHeight="1">
      <x:c r="A60" s="2"/>
      <x:c r="B60" s="2"/>
      <x:c r="C60" s="7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</x:row>
    <x:row r="61" ht="32" customHeight="1">
      <x:c r="A61" s="16" t="str">
        <x:v>粤A06859F</x:v>
      </x:c>
      <x:c r="B61" s="16" t="str">
        <x:v>羚牛100辆18T</x:v>
      </x:c>
      <x:c r="C61" s="17" t="n">
        <x:v>1000</x:v>
      </x:c>
      <x:c r="D61" s="16" t="str">
        <x:v>—</x:v>
      </x:c>
      <x:c r="E61" s="16" t="str">
        <x:v>—</x:v>
      </x:c>
      <x:c r="F61" s="16" t="str">
        <x:v>—</x:v>
      </x:c>
      <x:c r="G61" s="16" t="str">
        <x:v>—</x:v>
      </x:c>
      <x:c r="H61" s="16" t="str">
        <x:v>—</x:v>
      </x:c>
      <x:c r="I61" s="16" t="str">
        <x:v>—</x:v>
      </x:c>
      <x:c r="J61" s="16" t="str">
        <x:v>—</x:v>
      </x:c>
      <x:c r="K61" s="16" t="str">
        <x:v>—</x:v>
      </x:c>
      <x:c r="L61" s="16" t="str">
        <x:v>4945.20/6000.00</x:v>
      </x:c>
      <x:c r="M61" s="16" t="str">
        <x:v>4945.20/6000.00</x:v>
      </x:c>
      <x:c r="N61" s="16" t="n">
        <x:v>0</x:v>
      </x:c>
    </x:row>
    <x:row r="62" ht="22" customHeight="1">
      <x:c r="A62" s="2" t="str"/>
      <x:c r="B62" s="2" t="str">
        <x:v>本月未列入</x:v>
      </x:c>
      <x:c r="C62" s="7" t="n">
        <x:v>0</x:v>
      </x:c>
      <x:c r="D62" s="2" t="str">
        <x:v>现有条件未达到奖励资格</x:v>
      </x:c>
      <x:c r="E62" s="2"/>
      <x:c r="F62" s="2"/>
      <x:c r="G62" s="2"/>
      <x:c r="H62" s="2"/>
      <x:c r="I62" s="2"/>
      <x:c r="J62" s="2"/>
      <x:c r="K62" s="2"/>
      <x:c r="L62" s="2"/>
      <x:c r="M62" s="2"/>
      <x:c r="N62" s="2"/>
    </x:row>
    <x:row r="63" ht="22" customHeight="1">
      <x:c r="A63" s="2" t="str"/>
      <x:c r="B63" s="2" t="str">
        <x:v>结转余额</x:v>
      </x:c>
      <x:c r="C63" s="7" t="n">
        <x:v>0</x:v>
      </x:c>
      <x:c r="D63" s="2" t="str">
        <x:v>上期可用0期，本期剩余0期</x:v>
      </x:c>
      <x:c r="E63" s="2"/>
      <x:c r="F63" s="2"/>
      <x:c r="G63" s="2"/>
      <x:c r="H63" s="2"/>
      <x:c r="I63" s="2"/>
      <x:c r="J63" s="2"/>
      <x:c r="K63" s="2"/>
      <x:c r="L63" s="2"/>
      <x:c r="M63" s="2"/>
      <x:c r="N63" s="2"/>
    </x:row>
    <x:row r="64" ht="22" customHeight="1">
      <x:c r="A64" s="2"/>
      <x:c r="B64" s="2"/>
      <x:c r="C64" s="7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</x:row>
    <x:row r="65" ht="32" customHeight="1">
      <x:c r="A65" s="16" t="str">
        <x:v>粤A06931F</x:v>
      </x:c>
      <x:c r="B65" s="16" t="str">
        <x:v>羚牛100辆18T</x:v>
      </x:c>
      <x:c r="C65" s="17" t="n">
        <x:v>1000</x:v>
      </x:c>
      <x:c r="D65" s="16" t="str">
        <x:v>—</x:v>
      </x:c>
      <x:c r="E65" s="16" t="str">
        <x:v>—</x:v>
      </x:c>
      <x:c r="F65" s="16" t="str">
        <x:v>—</x:v>
      </x:c>
      <x:c r="G65" s="16" t="str">
        <x:v>—</x:v>
      </x:c>
      <x:c r="H65" s="16" t="str">
        <x:v>—</x:v>
      </x:c>
      <x:c r="I65" s="16" t="str">
        <x:v>—</x:v>
      </x:c>
      <x:c r="J65" s="16" t="str">
        <x:v>—</x:v>
      </x:c>
      <x:c r="K65" s="16" t="str">
        <x:v>—</x:v>
      </x:c>
      <x:c r="L65" s="16" t="str">
        <x:v>5842.00/6000.00</x:v>
      </x:c>
      <x:c r="M65" s="16" t="str">
        <x:v>5842.00/6000.00</x:v>
      </x:c>
      <x:c r="N65" s="16" t="n">
        <x:v>1</x:v>
      </x:c>
    </x:row>
    <x:row r="66" ht="22" customHeight="1">
      <x:c r="A66" s="2" t="str"/>
      <x:c r="B66" s="2" t="str">
        <x:v>本月未列入</x:v>
      </x:c>
      <x:c r="C66" s="7" t="n">
        <x:v>0</x:v>
      </x:c>
      <x:c r="D66" s="2" t="str">
        <x:v>已有里程不足，待补数据后再判定</x:v>
      </x:c>
      <x:c r="E66" s="2"/>
      <x:c r="F66" s="2"/>
      <x:c r="G66" s="2"/>
      <x:c r="H66" s="2"/>
      <x:c r="I66" s="2"/>
      <x:c r="J66" s="2"/>
      <x:c r="K66" s="2"/>
      <x:c r="L66" s="2"/>
      <x:c r="M66" s="2"/>
      <x:c r="N66" s="2"/>
    </x:row>
    <x:row r="67" ht="22" customHeight="1">
      <x:c r="A67" s="2" t="str"/>
      <x:c r="B67" s="2" t="str">
        <x:v>结转余额</x:v>
      </x:c>
      <x:c r="C67" s="7" t="n">
        <x:v>0</x:v>
      </x:c>
      <x:c r="D67" s="2" t="str">
        <x:v>上期可用0期，本期剩余0期</x:v>
      </x:c>
      <x:c r="E67" s="2"/>
      <x:c r="F67" s="2"/>
      <x:c r="G67" s="2"/>
      <x:c r="H67" s="2"/>
      <x:c r="I67" s="2"/>
      <x:c r="J67" s="2"/>
      <x:c r="K67" s="2"/>
      <x:c r="L67" s="2"/>
      <x:c r="M67" s="2"/>
      <x:c r="N67" s="2"/>
    </x:row>
    <x:row r="68" ht="22" customHeight="1">
      <x:c r="A68" s="2"/>
      <x:c r="B68" s="2"/>
      <x:c r="C68" s="7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</x:row>
    <x:row r="69" ht="32" customHeight="1">
      <x:c r="A69" s="16" t="str">
        <x:v>粤A06932F</x:v>
      </x:c>
      <x:c r="B69" s="16" t="str">
        <x:v>羚牛100辆18T</x:v>
      </x:c>
      <x:c r="C69" s="17" t="n">
        <x:v>1000</x:v>
      </x:c>
      <x:c r="D69" s="16" t="str">
        <x:v>—</x:v>
      </x:c>
      <x:c r="E69" s="16" t="str">
        <x:v>—</x:v>
      </x:c>
      <x:c r="F69" s="16" t="str">
        <x:v>—</x:v>
      </x:c>
      <x:c r="G69" s="16" t="str">
        <x:v>—</x:v>
      </x:c>
      <x:c r="H69" s="16" t="str">
        <x:v>—</x:v>
      </x:c>
      <x:c r="I69" s="16" t="str">
        <x:v>—</x:v>
      </x:c>
      <x:c r="J69" s="16" t="str">
        <x:v>—</x:v>
      </x:c>
      <x:c r="K69" s="16" t="str">
        <x:v>—</x:v>
      </x:c>
      <x:c r="L69" s="16" t="str">
        <x:v>4282.80/6000.00</x:v>
      </x:c>
      <x:c r="M69" s="16" t="str">
        <x:v>4282.80/6000.00</x:v>
      </x:c>
      <x:c r="N69" s="16" t="n">
        <x:v>0</x:v>
      </x:c>
    </x:row>
    <x:row r="70" ht="22" customHeight="1">
      <x:c r="A70" s="2" t="str"/>
      <x:c r="B70" s="2" t="str">
        <x:v>本月未列入</x:v>
      </x:c>
      <x:c r="C70" s="7" t="n">
        <x:v>0</x:v>
      </x:c>
      <x:c r="D70" s="2" t="str">
        <x:v>现有条件未达到奖励资格</x:v>
      </x:c>
      <x:c r="E70" s="2"/>
      <x:c r="F70" s="2"/>
      <x:c r="G70" s="2"/>
      <x:c r="H70" s="2"/>
      <x:c r="I70" s="2"/>
      <x:c r="J70" s="2"/>
      <x:c r="K70" s="2"/>
      <x:c r="L70" s="2"/>
      <x:c r="M70" s="2"/>
      <x:c r="N70" s="2"/>
    </x:row>
    <x:row r="71" ht="22" customHeight="1">
      <x:c r="A71" s="2" t="str"/>
      <x:c r="B71" s="2" t="str">
        <x:v>结转余额</x:v>
      </x:c>
      <x:c r="C71" s="7" t="n">
        <x:v>0</x:v>
      </x:c>
      <x:c r="D71" s="2" t="str">
        <x:v>上期可用0期，本期剩余0期</x:v>
      </x:c>
      <x:c r="E71" s="2"/>
      <x:c r="F71" s="2"/>
      <x:c r="G71" s="2"/>
      <x:c r="H71" s="2"/>
      <x:c r="I71" s="2"/>
      <x:c r="J71" s="2"/>
      <x:c r="K71" s="2"/>
      <x:c r="L71" s="2"/>
      <x:c r="M71" s="2"/>
      <x:c r="N71" s="2"/>
    </x:row>
    <x:row r="72" ht="22" customHeight="1">
      <x:c r="A72" s="2"/>
      <x:c r="B72" s="2"/>
      <x:c r="C72" s="7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</x:row>
    <x:row r="73" ht="32" customHeight="1">
      <x:c r="A73" s="16" t="str">
        <x:v>粤A07260F</x:v>
      </x:c>
      <x:c r="B73" s="16" t="str">
        <x:v>羚牛100辆18T</x:v>
      </x:c>
      <x:c r="C73" s="17" t="n">
        <x:v>1000</x:v>
      </x:c>
      <x:c r="D73" s="16" t="str">
        <x:v>—</x:v>
      </x:c>
      <x:c r="E73" s="16" t="str">
        <x:v>—</x:v>
      </x:c>
      <x:c r="F73" s="16" t="str">
        <x:v>—</x:v>
      </x:c>
      <x:c r="G73" s="16" t="str">
        <x:v>—</x:v>
      </x:c>
      <x:c r="H73" s="16" t="str">
        <x:v>—</x:v>
      </x:c>
      <x:c r="I73" s="16" t="str">
        <x:v>—</x:v>
      </x:c>
      <x:c r="J73" s="16" t="str">
        <x:v>—</x:v>
      </x:c>
      <x:c r="K73" s="16" t="str">
        <x:v>—</x:v>
      </x:c>
      <x:c r="L73" s="16" t="str">
        <x:v>1423.90/4400.00</x:v>
      </x:c>
      <x:c r="M73" s="16" t="str">
        <x:v>1423.90/4400.00</x:v>
      </x:c>
      <x:c r="N73" s="16" t="n">
        <x:v>0</x:v>
      </x:c>
    </x:row>
    <x:row r="74" ht="22" customHeight="1">
      <x:c r="A74" s="2" t="str"/>
      <x:c r="B74" s="2" t="str">
        <x:v>本月未列入</x:v>
      </x:c>
      <x:c r="C74" s="7" t="n">
        <x:v>0</x:v>
      </x:c>
      <x:c r="D74" s="2" t="str">
        <x:v>现有条件未达到奖励资格</x:v>
      </x:c>
      <x:c r="E74" s="2"/>
      <x:c r="F74" s="2"/>
      <x:c r="G74" s="2"/>
      <x:c r="H74" s="2"/>
      <x:c r="I74" s="2"/>
      <x:c r="J74" s="2"/>
      <x:c r="K74" s="2"/>
      <x:c r="L74" s="2"/>
      <x:c r="M74" s="2"/>
      <x:c r="N74" s="2"/>
    </x:row>
    <x:row r="75" ht="22" customHeight="1">
      <x:c r="A75" s="2" t="str"/>
      <x:c r="B75" s="2" t="str">
        <x:v>结转余额</x:v>
      </x:c>
      <x:c r="C75" s="7" t="n">
        <x:v>0</x:v>
      </x:c>
      <x:c r="D75" s="2" t="str">
        <x:v>上期可用0期，本期剩余0期</x:v>
      </x:c>
      <x:c r="E75" s="2"/>
      <x:c r="F75" s="2"/>
      <x:c r="G75" s="2"/>
      <x:c r="H75" s="2"/>
      <x:c r="I75" s="2"/>
      <x:c r="J75" s="2"/>
      <x:c r="K75" s="2"/>
      <x:c r="L75" s="2"/>
      <x:c r="M75" s="2"/>
      <x:c r="N75" s="2"/>
    </x:row>
    <x:row r="76" ht="22" customHeight="1">
      <x:c r="A76" s="2"/>
      <x:c r="B76" s="2"/>
      <x:c r="C76" s="7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</x:row>
    <x:row r="77" ht="32" customHeight="1">
      <x:c r="A77" s="16" t="str">
        <x:v>粤A07555F</x:v>
      </x:c>
      <x:c r="B77" s="16" t="str">
        <x:v>羚牛100辆18T</x:v>
      </x:c>
      <x:c r="C77" s="17" t="n">
        <x:v>1000</x:v>
      </x:c>
      <x:c r="D77" s="16" t="str">
        <x:v>—</x:v>
      </x:c>
      <x:c r="E77" s="16" t="str">
        <x:v>—</x:v>
      </x:c>
      <x:c r="F77" s="16" t="str">
        <x:v>—</x:v>
      </x:c>
      <x:c r="G77" s="16" t="str">
        <x:v>—</x:v>
      </x:c>
      <x:c r="H77" s="16" t="str">
        <x:v>—</x:v>
      </x:c>
      <x:c r="I77" s="16" t="str">
        <x:v>—</x:v>
      </x:c>
      <x:c r="J77" s="16" t="str">
        <x:v>—</x:v>
      </x:c>
      <x:c r="K77" s="16" t="str">
        <x:v>—</x:v>
      </x:c>
      <x:c r="L77" s="16" t="str">
        <x:v>7562.00/6000.00</x:v>
      </x:c>
      <x:c r="M77" s="16" t="str">
        <x:v>7562.00/6000.00</x:v>
      </x:c>
      <x:c r="N77" s="16" t="n">
        <x:v>0</x:v>
      </x:c>
    </x:row>
    <x:row r="78" ht="22" customHeight="1">
      <x:c r="A78" s="2" t="str"/>
      <x:c r="B78" s="2" t="str">
        <x:v>当月</x:v>
      </x:c>
      <x:c r="C78" s="7" t="n">
        <x:f>'9月奖金发放记录'!J8</x:f>
        <x:v>1000</x:v>
      </x:c>
      <x:c r="D78" s="2" t="str">
        <x:v>数据齐全</x:v>
      </x:c>
      <x:c r="E78" s="2"/>
      <x:c r="F78" s="2"/>
      <x:c r="G78" s="2"/>
      <x:c r="H78" s="2"/>
      <x:c r="I78" s="2"/>
      <x:c r="J78" s="2"/>
      <x:c r="K78" s="2"/>
      <x:c r="L78" s="2"/>
      <x:c r="M78" s="2"/>
      <x:c r="N78" s="2"/>
    </x:row>
    <x:row r="79" ht="22" customHeight="1">
      <x:c r="A79" s="2" t="str"/>
      <x:c r="B79" s="2" t="str">
        <x:v>结转余额</x:v>
      </x:c>
      <x:c r="C79" s="7" t="n">
        <x:v>0</x:v>
      </x:c>
      <x:c r="D79" s="2" t="str">
        <x:v>上期可用0期，本期剩余0期</x:v>
      </x:c>
      <x:c r="E79" s="2"/>
      <x:c r="F79" s="2"/>
      <x:c r="G79" s="2"/>
      <x:c r="H79" s="2"/>
      <x:c r="I79" s="2"/>
      <x:c r="J79" s="2"/>
      <x:c r="K79" s="2"/>
      <x:c r="L79" s="2"/>
      <x:c r="M79" s="2"/>
      <x:c r="N79" s="2"/>
    </x:row>
    <x:row r="80" ht="22" customHeight="1">
      <x:c r="A80" s="2"/>
      <x:c r="B80" s="2"/>
      <x:c r="C80" s="7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</x:row>
    <x:row r="81" ht="32" customHeight="1">
      <x:c r="A81" s="16" t="str">
        <x:v>粤A08512F</x:v>
      </x:c>
      <x:c r="B81" s="16" t="str">
        <x:v>羚牛100辆18T</x:v>
      </x:c>
      <x:c r="C81" s="17" t="n">
        <x:v>1000</x:v>
      </x:c>
      <x:c r="D81" s="16" t="str">
        <x:v>—</x:v>
      </x:c>
      <x:c r="E81" s="16" t="str">
        <x:v>—</x:v>
      </x:c>
      <x:c r="F81" s="16" t="str">
        <x:v>—</x:v>
      </x:c>
      <x:c r="G81" s="16" t="str">
        <x:v>—</x:v>
      </x:c>
      <x:c r="H81" s="16" t="str">
        <x:v>—</x:v>
      </x:c>
      <x:c r="I81" s="16" t="str">
        <x:v>—</x:v>
      </x:c>
      <x:c r="J81" s="16" t="str">
        <x:v>—</x:v>
      </x:c>
      <x:c r="K81" s="16" t="str">
        <x:v>—</x:v>
      </x:c>
      <x:c r="L81" s="16" t="str">
        <x:v>5080.50/6000.00</x:v>
      </x:c>
      <x:c r="M81" s="16" t="str">
        <x:v>5080.50/6000.00</x:v>
      </x:c>
      <x:c r="N81" s="16" t="n">
        <x:v>1</x:v>
      </x:c>
    </x:row>
    <x:row r="82" ht="22" customHeight="1">
      <x:c r="A82" s="2" t="str"/>
      <x:c r="B82" s="2" t="str">
        <x:v>本月未列入</x:v>
      </x:c>
      <x:c r="C82" s="7" t="n">
        <x:v>0</x:v>
      </x:c>
      <x:c r="D82" s="2" t="str">
        <x:v>已有里程不足，待补数据后再判定</x:v>
      </x:c>
      <x:c r="E82" s="2"/>
      <x:c r="F82" s="2"/>
      <x:c r="G82" s="2"/>
      <x:c r="H82" s="2"/>
      <x:c r="I82" s="2"/>
      <x:c r="J82" s="2"/>
      <x:c r="K82" s="2"/>
      <x:c r="L82" s="2"/>
      <x:c r="M82" s="2"/>
      <x:c r="N82" s="2"/>
    </x:row>
    <x:row r="83" ht="22" customHeight="1">
      <x:c r="A83" s="2" t="str"/>
      <x:c r="B83" s="2" t="str">
        <x:v>结转余额</x:v>
      </x:c>
      <x:c r="C83" s="7" t="n">
        <x:v>0</x:v>
      </x:c>
      <x:c r="D83" s="2" t="str">
        <x:v>上期可用0期，本期剩余0期</x:v>
      </x:c>
      <x:c r="E83" s="2"/>
      <x:c r="F83" s="2"/>
      <x:c r="G83" s="2"/>
      <x:c r="H83" s="2"/>
      <x:c r="I83" s="2"/>
      <x:c r="J83" s="2"/>
      <x:c r="K83" s="2"/>
      <x:c r="L83" s="2"/>
      <x:c r="M83" s="2"/>
      <x:c r="N83" s="2"/>
    </x:row>
    <x:row r="84" ht="22" customHeight="1">
      <x:c r="A84" s="2"/>
      <x:c r="B84" s="2"/>
      <x:c r="C84" s="7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</x:row>
    <x:row r="85" ht="32" customHeight="1">
      <x:c r="A85" s="16" t="str">
        <x:v>粤A08910F</x:v>
      </x:c>
      <x:c r="B85" s="16" t="str">
        <x:v>羚牛100辆18T</x:v>
      </x:c>
      <x:c r="C85" s="17" t="n">
        <x:v>1000</x:v>
      </x:c>
      <x:c r="D85" s="16" t="str">
        <x:v>—</x:v>
      </x:c>
      <x:c r="E85" s="16" t="str">
        <x:v>—</x:v>
      </x:c>
      <x:c r="F85" s="16" t="str">
        <x:v>—</x:v>
      </x:c>
      <x:c r="G85" s="16" t="str">
        <x:v>—</x:v>
      </x:c>
      <x:c r="H85" s="16" t="str">
        <x:v>—</x:v>
      </x:c>
      <x:c r="I85" s="16" t="str">
        <x:v>—</x:v>
      </x:c>
      <x:c r="J85" s="16" t="str">
        <x:v>—</x:v>
      </x:c>
      <x:c r="K85" s="16" t="str">
        <x:v>—</x:v>
      </x:c>
      <x:c r="L85" s="16" t="str">
        <x:v>7732.90/6000.00</x:v>
      </x:c>
      <x:c r="M85" s="16" t="str">
        <x:v>7732.90/6000.00</x:v>
      </x:c>
      <x:c r="N85" s="16" t="n">
        <x:v>1</x:v>
      </x:c>
    </x:row>
    <x:row r="86" ht="22" customHeight="1">
      <x:c r="A86" s="2" t="str"/>
      <x:c r="B86" s="2" t="str">
        <x:v>当月</x:v>
      </x:c>
      <x:c r="C86" s="7" t="n">
        <x:f>'9月奖金发放记录'!J9</x:f>
        <x:v>1000</x:v>
      </x:c>
      <x:c r="D86" s="2" t="str">
        <x:v>按现有里程计算</x:v>
      </x:c>
      <x:c r="E86" s="2"/>
      <x:c r="F86" s="2"/>
      <x:c r="G86" s="2"/>
      <x:c r="H86" s="2"/>
      <x:c r="I86" s="2"/>
      <x:c r="J86" s="2"/>
      <x:c r="K86" s="2"/>
      <x:c r="L86" s="2"/>
      <x:c r="M86" s="2"/>
      <x:c r="N86" s="2"/>
    </x:row>
    <x:row r="87" ht="22" customHeight="1">
      <x:c r="A87" s="2" t="str"/>
      <x:c r="B87" s="2" t="str">
        <x:v>结转余额</x:v>
      </x:c>
      <x:c r="C87" s="7" t="n">
        <x:v>0</x:v>
      </x:c>
      <x:c r="D87" s="2" t="str">
        <x:v>上期可用0期，本期剩余0期</x:v>
      </x:c>
      <x:c r="E87" s="2"/>
      <x:c r="F87" s="2"/>
      <x:c r="G87" s="2"/>
      <x:c r="H87" s="2"/>
      <x:c r="I87" s="2"/>
      <x:c r="J87" s="2"/>
      <x:c r="K87" s="2"/>
      <x:c r="L87" s="2"/>
      <x:c r="M87" s="2"/>
      <x:c r="N87" s="2"/>
    </x:row>
    <x:row r="88" ht="22" customHeight="1">
      <x:c r="A88" s="2"/>
      <x:c r="B88" s="2"/>
      <x:c r="C88" s="7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</x:row>
    <x:row r="89" ht="32" customHeight="1">
      <x:c r="A89" s="16" t="str">
        <x:v>粤A09262F</x:v>
      </x:c>
      <x:c r="B89" s="16" t="str">
        <x:v>羚牛100辆18T</x:v>
      </x:c>
      <x:c r="C89" s="17" t="n">
        <x:v>1000</x:v>
      </x:c>
      <x:c r="D89" s="16" t="str">
        <x:v>—</x:v>
      </x:c>
      <x:c r="E89" s="16" t="str">
        <x:v>—</x:v>
      </x:c>
      <x:c r="F89" s="16" t="str">
        <x:v>—</x:v>
      </x:c>
      <x:c r="G89" s="16" t="str">
        <x:v>—</x:v>
      </x:c>
      <x:c r="H89" s="16" t="str">
        <x:v>—</x:v>
      </x:c>
      <x:c r="I89" s="16" t="str">
        <x:v>—</x:v>
      </x:c>
      <x:c r="J89" s="16" t="str">
        <x:v>—</x:v>
      </x:c>
      <x:c r="K89" s="16" t="str">
        <x:v>—</x:v>
      </x:c>
      <x:c r="L89" s="16" t="str">
        <x:v>3672.20/6000.00</x:v>
      </x:c>
      <x:c r="M89" s="16" t="str">
        <x:v>3672.20/6000.00</x:v>
      </x:c>
      <x:c r="N89" s="16" t="n">
        <x:v>0</x:v>
      </x:c>
    </x:row>
    <x:row r="90" ht="22" customHeight="1">
      <x:c r="A90" s="2" t="str"/>
      <x:c r="B90" s="2" t="str">
        <x:v>本月未列入</x:v>
      </x:c>
      <x:c r="C90" s="7" t="n">
        <x:v>0</x:v>
      </x:c>
      <x:c r="D90" s="2" t="str">
        <x:v>现有条件未达到奖励资格</x:v>
      </x:c>
      <x:c r="E90" s="2"/>
      <x:c r="F90" s="2"/>
      <x:c r="G90" s="2"/>
      <x:c r="H90" s="2"/>
      <x:c r="I90" s="2"/>
      <x:c r="J90" s="2"/>
      <x:c r="K90" s="2"/>
      <x:c r="L90" s="2"/>
      <x:c r="M90" s="2"/>
      <x:c r="N90" s="2"/>
    </x:row>
    <x:row r="91" ht="22" customHeight="1">
      <x:c r="A91" s="2" t="str"/>
      <x:c r="B91" s="2" t="str">
        <x:v>结转余额</x:v>
      </x:c>
      <x:c r="C91" s="7" t="n">
        <x:v>0</x:v>
      </x:c>
      <x:c r="D91" s="2" t="str">
        <x:v>上期可用0期，本期剩余0期</x:v>
      </x:c>
      <x:c r="E91" s="2"/>
      <x:c r="F91" s="2"/>
      <x:c r="G91" s="2"/>
      <x:c r="H91" s="2"/>
      <x:c r="I91" s="2"/>
      <x:c r="J91" s="2"/>
      <x:c r="K91" s="2"/>
      <x:c r="L91" s="2"/>
      <x:c r="M91" s="2"/>
      <x:c r="N91" s="2"/>
    </x:row>
    <x:row r="92" ht="22" customHeight="1">
      <x:c r="A92" s="2"/>
      <x:c r="B92" s="2"/>
      <x:c r="C92" s="7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</x:row>
    <x:row r="93" ht="32" customHeight="1">
      <x:c r="A93" s="16" t="str">
        <x:v>粤AGP2032</x:v>
      </x:c>
      <x:c r="B93" s="16" t="str">
        <x:v>羚牛136辆4.5T冷链车</x:v>
      </x:c>
      <x:c r="C93" s="17" t="n">
        <x:v>260</x:v>
      </x:c>
      <x:c r="D93" s="16" t="str">
        <x:v>—</x:v>
      </x:c>
      <x:c r="E93" s="16" t="str">
        <x:v>—</x:v>
      </x:c>
      <x:c r="F93" s="16" t="str">
        <x:v>—</x:v>
      </x:c>
      <x:c r="G93" s="16" t="str">
        <x:v>—</x:v>
      </x:c>
      <x:c r="H93" s="16" t="str">
        <x:v>—</x:v>
      </x:c>
      <x:c r="I93" s="16" t="str">
        <x:v>—</x:v>
      </x:c>
      <x:c r="J93" s="16" t="str">
        <x:v>—</x:v>
      </x:c>
      <x:c r="K93" s="16" t="str">
        <x:v>—</x:v>
      </x:c>
      <x:c r="L93" s="16" t="str">
        <x:v>4222.70/5000.00</x:v>
      </x:c>
      <x:c r="M93" s="16" t="str">
        <x:v>4222.70/5000.00</x:v>
      </x:c>
      <x:c r="N93" s="16" t="n">
        <x:v>3</x:v>
      </x:c>
    </x:row>
    <x:row r="94" ht="22" customHeight="1">
      <x:c r="A94" s="2" t="str"/>
      <x:c r="B94" s="2" t="str">
        <x:v>本月未列入</x:v>
      </x:c>
      <x:c r="C94" s="7" t="n">
        <x:v>0</x:v>
      </x:c>
      <x:c r="D94" s="2" t="str">
        <x:v>已有里程不足，待补数据后再判定</x:v>
      </x:c>
      <x:c r="E94" s="2"/>
      <x:c r="F94" s="2"/>
      <x:c r="G94" s="2"/>
      <x:c r="H94" s="2"/>
      <x:c r="I94" s="2"/>
      <x:c r="J94" s="2"/>
      <x:c r="K94" s="2"/>
      <x:c r="L94" s="2"/>
      <x:c r="M94" s="2"/>
      <x:c r="N94" s="2"/>
    </x:row>
    <x:row r="95" ht="22" customHeight="1">
      <x:c r="A95" s="2" t="str"/>
      <x:c r="B95" s="2" t="str">
        <x:v>结转余额</x:v>
      </x:c>
      <x:c r="C95" s="7" t="n">
        <x:v>0</x:v>
      </x:c>
      <x:c r="D95" s="2" t="str">
        <x:v>上期可用0期，本期剩余0期</x:v>
      </x:c>
      <x:c r="E95" s="2"/>
      <x:c r="F95" s="2"/>
      <x:c r="G95" s="2"/>
      <x:c r="H95" s="2"/>
      <x:c r="I95" s="2"/>
      <x:c r="J95" s="2"/>
      <x:c r="K95" s="2"/>
      <x:c r="L95" s="2"/>
      <x:c r="M95" s="2"/>
      <x:c r="N95" s="2"/>
    </x:row>
    <x:row r="96" ht="22" customHeight="1">
      <x:c r="A96" s="2"/>
      <x:c r="B96" s="2"/>
      <x:c r="C96" s="7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</x:row>
    <x:row r="97" ht="32" customHeight="1">
      <x:c r="A97" s="16" t="str">
        <x:v>粤AGP3071</x:v>
      </x:c>
      <x:c r="B97" s="16" t="str">
        <x:v>羚牛136辆4.5T冷链车</x:v>
      </x:c>
      <x:c r="C97" s="17" t="n">
        <x:v>260</x:v>
      </x:c>
      <x:c r="D97" s="16" t="str">
        <x:v>—</x:v>
      </x:c>
      <x:c r="E97" s="16" t="str">
        <x:v>—</x:v>
      </x:c>
      <x:c r="F97" s="16" t="str">
        <x:v>—</x:v>
      </x:c>
      <x:c r="G97" s="16" t="str">
        <x:v>—</x:v>
      </x:c>
      <x:c r="H97" s="16" t="str">
        <x:v>—</x:v>
      </x:c>
      <x:c r="I97" s="16" t="str">
        <x:v>—</x:v>
      </x:c>
      <x:c r="J97" s="16" t="str">
        <x:v>—</x:v>
      </x:c>
      <x:c r="K97" s="16" t="str">
        <x:v>—</x:v>
      </x:c>
      <x:c r="L97" s="16" t="str">
        <x:v>4171.30/5000.00</x:v>
      </x:c>
      <x:c r="M97" s="16" t="str">
        <x:v>4171.30/5000.00</x:v>
      </x:c>
      <x:c r="N97" s="16" t="n">
        <x:v>10</x:v>
      </x:c>
    </x:row>
    <x:row r="98" ht="22" customHeight="1">
      <x:c r="A98" s="2" t="str"/>
      <x:c r="B98" s="2" t="str">
        <x:v>本月未列入</x:v>
      </x:c>
      <x:c r="C98" s="7" t="n">
        <x:v>0</x:v>
      </x:c>
      <x:c r="D98" s="2" t="str">
        <x:v>已有里程不足，待补数据后再判定</x:v>
      </x:c>
      <x:c r="E98" s="2"/>
      <x:c r="F98" s="2"/>
      <x:c r="G98" s="2"/>
      <x:c r="H98" s="2"/>
      <x:c r="I98" s="2"/>
      <x:c r="J98" s="2"/>
      <x:c r="K98" s="2"/>
      <x:c r="L98" s="2"/>
      <x:c r="M98" s="2"/>
      <x:c r="N98" s="2"/>
    </x:row>
    <x:row r="99" ht="22" customHeight="1">
      <x:c r="A99" s="2" t="str"/>
      <x:c r="B99" s="2" t="str">
        <x:v>结转余额</x:v>
      </x:c>
      <x:c r="C99" s="7" t="n">
        <x:v>0</x:v>
      </x:c>
      <x:c r="D99" s="2" t="str">
        <x:v>上期可用0期，本期剩余0期</x:v>
      </x:c>
      <x:c r="E99" s="2"/>
      <x:c r="F99" s="2"/>
      <x:c r="G99" s="2"/>
      <x:c r="H99" s="2"/>
      <x:c r="I99" s="2"/>
      <x:c r="J99" s="2"/>
      <x:c r="K99" s="2"/>
      <x:c r="L99" s="2"/>
      <x:c r="M99" s="2"/>
      <x:c r="N99" s="2"/>
    </x:row>
    <x:row r="100" ht="22" customHeight="1">
      <x:c r="A100" s="2"/>
      <x:c r="B100" s="2"/>
      <x:c r="C100" s="7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</x:row>
    <x:row r="101" ht="32" customHeight="1">
      <x:c r="A101" s="16" t="str">
        <x:v>粤AGP3082</x:v>
      </x:c>
      <x:c r="B101" s="16" t="str">
        <x:v>羚牛136辆4.5T冷链车</x:v>
      </x:c>
      <x:c r="C101" s="17" t="n">
        <x:v>260</x:v>
      </x:c>
      <x:c r="D101" s="16" t="str">
        <x:v>—</x:v>
      </x:c>
      <x:c r="E101" s="16" t="str">
        <x:v>—</x:v>
      </x:c>
      <x:c r="F101" s="16" t="str">
        <x:v>—</x:v>
      </x:c>
      <x:c r="G101" s="16" t="str">
        <x:v>—</x:v>
      </x:c>
      <x:c r="H101" s="16" t="str">
        <x:v>—</x:v>
      </x:c>
      <x:c r="I101" s="16" t="str">
        <x:v>—</x:v>
      </x:c>
      <x:c r="J101" s="16" t="str">
        <x:v>—</x:v>
      </x:c>
      <x:c r="K101" s="16" t="str">
        <x:v>—</x:v>
      </x:c>
      <x:c r="L101" s="16" t="str">
        <x:v>3780.00/5000.00</x:v>
      </x:c>
      <x:c r="M101" s="16" t="str">
        <x:v>3780.00/5000.00</x:v>
      </x:c>
      <x:c r="N101" s="16" t="n">
        <x:v>0</x:v>
      </x:c>
    </x:row>
    <x:row r="102" ht="22" customHeight="1">
      <x:c r="A102" s="2" t="str"/>
      <x:c r="B102" s="2" t="str">
        <x:v>本月未列入</x:v>
      </x:c>
      <x:c r="C102" s="7" t="n">
        <x:v>0</x:v>
      </x:c>
      <x:c r="D102" s="2" t="str">
        <x:v>现有条件未达到奖励资格</x:v>
      </x:c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</x:row>
    <x:row r="103" ht="22" customHeight="1">
      <x:c r="A103" s="2" t="str"/>
      <x:c r="B103" s="2" t="str">
        <x:v>结转余额</x:v>
      </x:c>
      <x:c r="C103" s="7" t="n">
        <x:v>0</x:v>
      </x:c>
      <x:c r="D103" s="2" t="str">
        <x:v>上期可用0期，本期剩余0期</x:v>
      </x:c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</x:row>
    <x:row r="104" ht="22" customHeight="1">
      <x:c r="A104" s="2"/>
      <x:c r="B104" s="2"/>
      <x:c r="C104" s="7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</x:row>
    <x:row r="105" ht="32" customHeight="1">
      <x:c r="A105" s="16" t="str">
        <x:v>粤AGP3087</x:v>
      </x:c>
      <x:c r="B105" s="16" t="str">
        <x:v>羚牛136辆4.5T冷链车</x:v>
      </x:c>
      <x:c r="C105" s="17" t="n">
        <x:v>260</x:v>
      </x:c>
      <x:c r="D105" s="16" t="str">
        <x:v>—</x:v>
      </x:c>
      <x:c r="E105" s="16" t="str">
        <x:v>—</x:v>
      </x:c>
      <x:c r="F105" s="16" t="str">
        <x:v>—</x:v>
      </x:c>
      <x:c r="G105" s="16" t="str">
        <x:v>—</x:v>
      </x:c>
      <x:c r="H105" s="16" t="str">
        <x:v>—</x:v>
      </x:c>
      <x:c r="I105" s="16" t="str">
        <x:v>—</x:v>
      </x:c>
      <x:c r="J105" s="16" t="str">
        <x:v>—</x:v>
      </x:c>
      <x:c r="K105" s="16" t="str">
        <x:v>—</x:v>
      </x:c>
      <x:c r="L105" s="16" t="str">
        <x:v>795.39/5000.00</x:v>
      </x:c>
      <x:c r="M105" s="16" t="str">
        <x:v>795.39/5000.00</x:v>
      </x:c>
      <x:c r="N105" s="16" t="n">
        <x:v>0</x:v>
      </x:c>
    </x:row>
    <x:row r="106" ht="22" customHeight="1">
      <x:c r="A106" s="2" t="str"/>
      <x:c r="B106" s="2" t="str">
        <x:v>本月未列入</x:v>
      </x:c>
      <x:c r="C106" s="7" t="n">
        <x:v>0</x:v>
      </x:c>
      <x:c r="D106" s="2" t="str">
        <x:v>现有条件未达到奖励资格</x:v>
      </x:c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</x:row>
    <x:row r="107" ht="22" customHeight="1">
      <x:c r="A107" s="2" t="str"/>
      <x:c r="B107" s="2" t="str">
        <x:v>结转余额</x:v>
      </x:c>
      <x:c r="C107" s="7" t="n">
        <x:v>0</x:v>
      </x:c>
      <x:c r="D107" s="2" t="str">
        <x:v>上期可用0期，本期剩余0期</x:v>
      </x:c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</x:row>
    <x:row r="108" ht="22" customHeight="1">
      <x:c r="A108" s="2"/>
      <x:c r="B108" s="2"/>
      <x:c r="C108" s="7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</x:row>
    <x:row r="109" ht="32" customHeight="1">
      <x:c r="A109" s="16" t="str">
        <x:v>粤AGP3097</x:v>
      </x:c>
      <x:c r="B109" s="16" t="str">
        <x:v>羚牛136辆4.5T冷链车</x:v>
      </x:c>
      <x:c r="C109" s="17" t="n">
        <x:v>260</x:v>
      </x:c>
      <x:c r="D109" s="16" t="str">
        <x:v>—</x:v>
      </x:c>
      <x:c r="E109" s="16" t="str">
        <x:v>—</x:v>
      </x:c>
      <x:c r="F109" s="16" t="str">
        <x:v>—</x:v>
      </x:c>
      <x:c r="G109" s="16" t="str">
        <x:v>—</x:v>
      </x:c>
      <x:c r="H109" s="16" t="str">
        <x:v>—</x:v>
      </x:c>
      <x:c r="I109" s="16" t="str">
        <x:v>—</x:v>
      </x:c>
      <x:c r="J109" s="16" t="str">
        <x:v>—</x:v>
      </x:c>
      <x:c r="K109" s="16" t="str">
        <x:v>—</x:v>
      </x:c>
      <x:c r="L109" s="16" t="str">
        <x:v>2709.10/5000.00</x:v>
      </x:c>
      <x:c r="M109" s="16" t="str">
        <x:v>2709.10/5000.00</x:v>
      </x:c>
      <x:c r="N109" s="16" t="n">
        <x:v>0</x:v>
      </x:c>
    </x:row>
    <x:row r="110" ht="22" customHeight="1">
      <x:c r="A110" s="2" t="str"/>
      <x:c r="B110" s="2" t="str">
        <x:v>本月未列入</x:v>
      </x:c>
      <x:c r="C110" s="7" t="n">
        <x:v>0</x:v>
      </x:c>
      <x:c r="D110" s="2" t="str">
        <x:v>现有条件未达到奖励资格</x:v>
      </x:c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</x:row>
    <x:row r="111" ht="22" customHeight="1">
      <x:c r="A111" s="2" t="str"/>
      <x:c r="B111" s="2" t="str">
        <x:v>结转余额</x:v>
      </x:c>
      <x:c r="C111" s="7" t="n">
        <x:v>0</x:v>
      </x:c>
      <x:c r="D111" s="2" t="str">
        <x:v>上期可用0期，本期剩余0期</x:v>
      </x:c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</x:row>
    <x:row r="112" ht="22" customHeight="1">
      <x:c r="A112" s="2"/>
      <x:c r="B112" s="2"/>
      <x:c r="C112" s="7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</x:row>
    <x:row r="113" ht="32" customHeight="1">
      <x:c r="A113" s="16" t="str">
        <x:v>粤AGP3505</x:v>
      </x:c>
      <x:c r="B113" s="16" t="str">
        <x:v>羚牛136辆4.5T冷链车</x:v>
      </x:c>
      <x:c r="C113" s="17" t="n">
        <x:v>260</x:v>
      </x:c>
      <x:c r="D113" s="16" t="str">
        <x:v>—</x:v>
      </x:c>
      <x:c r="E113" s="16" t="str">
        <x:v>—</x:v>
      </x:c>
      <x:c r="F113" s="16" t="str">
        <x:v>—</x:v>
      </x:c>
      <x:c r="G113" s="16" t="str">
        <x:v>—</x:v>
      </x:c>
      <x:c r="H113" s="16" t="str">
        <x:v>—</x:v>
      </x:c>
      <x:c r="I113" s="16" t="str">
        <x:v>—</x:v>
      </x:c>
      <x:c r="J113" s="16" t="str">
        <x:v>—</x:v>
      </x:c>
      <x:c r="K113" s="16" t="str">
        <x:v>—</x:v>
      </x:c>
      <x:c r="L113" s="16" t="str">
        <x:v>162.64/5000.00</x:v>
      </x:c>
      <x:c r="M113" s="16" t="str">
        <x:v>162.64/5000.00</x:v>
      </x:c>
      <x:c r="N113" s="16" t="n">
        <x:v>0</x:v>
      </x:c>
    </x:row>
    <x:row r="114" ht="22" customHeight="1">
      <x:c r="A114" s="2" t="str"/>
      <x:c r="B114" s="2" t="str">
        <x:v>本月未列入</x:v>
      </x:c>
      <x:c r="C114" s="7" t="n">
        <x:v>0</x:v>
      </x:c>
      <x:c r="D114" s="2" t="str">
        <x:v>现有条件未达到奖励资格</x:v>
      </x:c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</x:row>
    <x:row r="115" ht="22" customHeight="1">
      <x:c r="A115" s="2" t="str"/>
      <x:c r="B115" s="2" t="str">
        <x:v>结转余额</x:v>
      </x:c>
      <x:c r="C115" s="7" t="n">
        <x:v>0</x:v>
      </x:c>
      <x:c r="D115" s="2" t="str">
        <x:v>上期可用0期，本期剩余0期</x:v>
      </x:c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</x:row>
    <x:row r="116" ht="22" customHeight="1">
      <x:c r="A116" s="2"/>
      <x:c r="B116" s="2"/>
      <x:c r="C116" s="7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</x:row>
    <x:row r="117" ht="32" customHeight="1">
      <x:c r="A117" s="16" t="str">
        <x:v>粤AGP3509</x:v>
      </x:c>
      <x:c r="B117" s="16" t="str">
        <x:v>羚牛136辆4.5T冷链车</x:v>
      </x:c>
      <x:c r="C117" s="17" t="n">
        <x:v>260</x:v>
      </x:c>
      <x:c r="D117" s="16" t="str">
        <x:v>—</x:v>
      </x:c>
      <x:c r="E117" s="16" t="str">
        <x:v>—</x:v>
      </x:c>
      <x:c r="F117" s="16" t="str">
        <x:v>—</x:v>
      </x:c>
      <x:c r="G117" s="16" t="str">
        <x:v>—</x:v>
      </x:c>
      <x:c r="H117" s="16" t="str">
        <x:v>—</x:v>
      </x:c>
      <x:c r="I117" s="16" t="str">
        <x:v>—</x:v>
      </x:c>
      <x:c r="J117" s="16" t="str">
        <x:v>—</x:v>
      </x:c>
      <x:c r="K117" s="16" t="str">
        <x:v>—</x:v>
      </x:c>
      <x:c r="L117" s="16" t="str">
        <x:v>133.00/5000.00</x:v>
      </x:c>
      <x:c r="M117" s="16" t="str">
        <x:v>133.00/5000.00</x:v>
      </x:c>
      <x:c r="N117" s="16" t="n">
        <x:v>0</x:v>
      </x:c>
    </x:row>
    <x:row r="118" ht="22" customHeight="1">
      <x:c r="A118" s="2" t="str"/>
      <x:c r="B118" s="2" t="str">
        <x:v>本月未列入</x:v>
      </x:c>
      <x:c r="C118" s="7" t="n">
        <x:v>0</x:v>
      </x:c>
      <x:c r="D118" s="2" t="str">
        <x:v>现有条件未达到奖励资格</x:v>
      </x:c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</x:row>
    <x:row r="119" ht="22" customHeight="1">
      <x:c r="A119" s="2" t="str"/>
      <x:c r="B119" s="2" t="str">
        <x:v>结转余额</x:v>
      </x:c>
      <x:c r="C119" s="7" t="n">
        <x:v>0</x:v>
      </x:c>
      <x:c r="D119" s="2" t="str">
        <x:v>上期可用0期，本期剩余0期</x:v>
      </x:c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</x:row>
    <x:row r="120" ht="22" customHeight="1">
      <x:c r="A120" s="2"/>
      <x:c r="B120" s="2"/>
      <x:c r="C120" s="7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</x:row>
    <x:row r="121" ht="32" customHeight="1">
      <x:c r="A121" s="16" t="str">
        <x:v>粤AGP3631</x:v>
      </x:c>
      <x:c r="B121" s="16" t="str">
        <x:v>羚牛136辆4.5T冷链车</x:v>
      </x:c>
      <x:c r="C121" s="17" t="n">
        <x:v>260</x:v>
      </x:c>
      <x:c r="D121" s="16" t="str">
        <x:v>—</x:v>
      </x:c>
      <x:c r="E121" s="16" t="str">
        <x:v>—</x:v>
      </x:c>
      <x:c r="F121" s="16" t="str">
        <x:v>—</x:v>
      </x:c>
      <x:c r="G121" s="16" t="str">
        <x:v>—</x:v>
      </x:c>
      <x:c r="H121" s="16" t="str">
        <x:v>—</x:v>
      </x:c>
      <x:c r="I121" s="16" t="str">
        <x:v>—</x:v>
      </x:c>
      <x:c r="J121" s="16" t="str">
        <x:v>—</x:v>
      </x:c>
      <x:c r="K121" s="16" t="str">
        <x:v>—</x:v>
      </x:c>
      <x:c r="L121" s="16" t="str">
        <x:v>3865.10/5000.00</x:v>
      </x:c>
      <x:c r="M121" s="16" t="str">
        <x:v>3865.10/5000.00</x:v>
      </x:c>
      <x:c r="N121" s="16" t="n">
        <x:v>0</x:v>
      </x:c>
    </x:row>
    <x:row r="122" ht="22" customHeight="1">
      <x:c r="A122" s="2" t="str"/>
      <x:c r="B122" s="2" t="str">
        <x:v>本月未列入</x:v>
      </x:c>
      <x:c r="C122" s="7" t="n">
        <x:v>0</x:v>
      </x:c>
      <x:c r="D122" s="2" t="str">
        <x:v>现有条件未达到奖励资格</x:v>
      </x:c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</x:row>
    <x:row r="123" ht="22" customHeight="1">
      <x:c r="A123" s="2" t="str"/>
      <x:c r="B123" s="2" t="str">
        <x:v>结转余额</x:v>
      </x:c>
      <x:c r="C123" s="7" t="n">
        <x:v>0</x:v>
      </x:c>
      <x:c r="D123" s="2" t="str">
        <x:v>上期可用0期，本期剩余0期</x:v>
      </x:c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</x:row>
    <x:row r="124" ht="22" customHeight="1">
      <x:c r="A124" s="2"/>
      <x:c r="B124" s="2"/>
      <x:c r="C124" s="7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</x:row>
    <x:row r="125" ht="32" customHeight="1">
      <x:c r="A125" s="16" t="str">
        <x:v>粤AGP3673</x:v>
      </x:c>
      <x:c r="B125" s="16" t="str">
        <x:v>羚牛136辆4.5T冷链车</x:v>
      </x:c>
      <x:c r="C125" s="17" t="n">
        <x:v>260</x:v>
      </x:c>
      <x:c r="D125" s="16" t="str">
        <x:v>—</x:v>
      </x:c>
      <x:c r="E125" s="16" t="str">
        <x:v>—</x:v>
      </x:c>
      <x:c r="F125" s="16" t="str">
        <x:v>—</x:v>
      </x:c>
      <x:c r="G125" s="16" t="str">
        <x:v>—</x:v>
      </x:c>
      <x:c r="H125" s="16" t="str">
        <x:v>—</x:v>
      </x:c>
      <x:c r="I125" s="16" t="str">
        <x:v>—</x:v>
      </x:c>
      <x:c r="J125" s="16" t="str">
        <x:v>—</x:v>
      </x:c>
      <x:c r="K125" s="16" t="str">
        <x:v>—</x:v>
      </x:c>
      <x:c r="L125" s="16" t="str">
        <x:v>12910.80/5000.00</x:v>
      </x:c>
      <x:c r="M125" s="16" t="str">
        <x:v>12910.80/5000.00</x:v>
      </x:c>
      <x:c r="N125" s="16" t="n">
        <x:v>1</x:v>
      </x:c>
    </x:row>
    <x:row r="126" ht="22" customHeight="1">
      <x:c r="A126" s="2" t="str"/>
      <x:c r="B126" s="2" t="str">
        <x:v>当月</x:v>
      </x:c>
      <x:c r="C126" s="7" t="n">
        <x:f>'9月奖金发放记录'!J10</x:f>
        <x:v>260</x:v>
      </x:c>
      <x:c r="D126" s="2" t="str">
        <x:v>按现有里程计算</x:v>
      </x:c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</x:row>
    <x:row r="127" ht="22" customHeight="1">
      <x:c r="A127" s="2" t="str"/>
      <x:c r="B127" s="2" t="str">
        <x:v>结转余额</x:v>
      </x:c>
      <x:c r="C127" s="7" t="n">
        <x:v>1</x:v>
      </x:c>
      <x:c r="D127" s="2" t="str">
        <x:v>上期可用0期，本期剩余1期</x:v>
      </x:c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</x:row>
    <x:row r="128" ht="22" customHeight="1">
      <x:c r="A128" s="2"/>
      <x:c r="B128" s="2"/>
      <x:c r="C128" s="7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</x:row>
    <x:row r="129" ht="32" customHeight="1">
      <x:c r="A129" s="16" t="str">
        <x:v>粤AGP4396</x:v>
      </x:c>
      <x:c r="B129" s="16" t="str">
        <x:v>羚牛136辆4.5T冷链车</x:v>
      </x:c>
      <x:c r="C129" s="17" t="n">
        <x:v>260</x:v>
      </x:c>
      <x:c r="D129" s="16" t="str">
        <x:v>—</x:v>
      </x:c>
      <x:c r="E129" s="16" t="str">
        <x:v>—</x:v>
      </x:c>
      <x:c r="F129" s="16" t="str">
        <x:v>—</x:v>
      </x:c>
      <x:c r="G129" s="16" t="str">
        <x:v>—</x:v>
      </x:c>
      <x:c r="H129" s="16" t="str">
        <x:v>—</x:v>
      </x:c>
      <x:c r="I129" s="16" t="str">
        <x:v>—</x:v>
      </x:c>
      <x:c r="J129" s="16" t="str">
        <x:v>—</x:v>
      </x:c>
      <x:c r="K129" s="16" t="str">
        <x:v>—</x:v>
      </x:c>
      <x:c r="L129" s="16" t="str">
        <x:v>157.18/5000.00</x:v>
      </x:c>
      <x:c r="M129" s="16" t="str">
        <x:v>157.18/5000.00</x:v>
      </x:c>
      <x:c r="N129" s="16" t="n">
        <x:v>0</x:v>
      </x:c>
    </x:row>
    <x:row r="130" ht="22" customHeight="1">
      <x:c r="A130" s="2" t="str"/>
      <x:c r="B130" s="2" t="str">
        <x:v>本月未列入</x:v>
      </x:c>
      <x:c r="C130" s="7" t="n">
        <x:v>0</x:v>
      </x:c>
      <x:c r="D130" s="2" t="str">
        <x:v>现有条件未达到奖励资格</x:v>
      </x:c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</x:row>
    <x:row r="131" ht="22" customHeight="1">
      <x:c r="A131" s="2" t="str"/>
      <x:c r="B131" s="2" t="str">
        <x:v>结转余额</x:v>
      </x:c>
      <x:c r="C131" s="7" t="n">
        <x:v>0</x:v>
      </x:c>
      <x:c r="D131" s="2" t="str">
        <x:v>上期可用0期，本期剩余0期</x:v>
      </x:c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</x:row>
    <x:row r="132" ht="22" customHeight="1">
      <x:c r="A132" s="2"/>
      <x:c r="B132" s="2"/>
      <x:c r="C132" s="7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</x:row>
    <x:row r="133" ht="32" customHeight="1">
      <x:c r="A133" s="16" t="str">
        <x:v>粤AGP4486</x:v>
      </x:c>
      <x:c r="B133" s="16" t="str">
        <x:v>羚牛136辆4.5T冷链车</x:v>
      </x:c>
      <x:c r="C133" s="17" t="n">
        <x:v>260</x:v>
      </x:c>
      <x:c r="D133" s="16" t="str">
        <x:v>—</x:v>
      </x:c>
      <x:c r="E133" s="16" t="str">
        <x:v>—</x:v>
      </x:c>
      <x:c r="F133" s="16" t="str">
        <x:v>—</x:v>
      </x:c>
      <x:c r="G133" s="16" t="str">
        <x:v>—</x:v>
      </x:c>
      <x:c r="H133" s="16" t="str">
        <x:v>—</x:v>
      </x:c>
      <x:c r="I133" s="16" t="str">
        <x:v>—</x:v>
      </x:c>
      <x:c r="J133" s="16" t="str">
        <x:v>—</x:v>
      </x:c>
      <x:c r="K133" s="16" t="str">
        <x:v>—</x:v>
      </x:c>
      <x:c r="L133" s="16" t="str">
        <x:v>3438.70/5000.00</x:v>
      </x:c>
      <x:c r="M133" s="16" t="str">
        <x:v>3438.70/5000.00</x:v>
      </x:c>
      <x:c r="N133" s="16" t="n">
        <x:v>4</x:v>
      </x:c>
    </x:row>
    <x:row r="134" ht="22" customHeight="1">
      <x:c r="A134" s="2" t="str"/>
      <x:c r="B134" s="2" t="str">
        <x:v>本月未列入</x:v>
      </x:c>
      <x:c r="C134" s="7" t="n">
        <x:v>0</x:v>
      </x:c>
      <x:c r="D134" s="2" t="str">
        <x:v>已有里程不足，待补数据后再判定</x:v>
      </x:c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</x:row>
    <x:row r="135" ht="22" customHeight="1">
      <x:c r="A135" s="2" t="str"/>
      <x:c r="B135" s="2" t="str">
        <x:v>结转余额</x:v>
      </x:c>
      <x:c r="C135" s="7" t="n">
        <x:v>0</x:v>
      </x:c>
      <x:c r="D135" s="2" t="str">
        <x:v>上期可用0期，本期剩余0期</x:v>
      </x:c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</x:row>
    <x:row r="136" ht="22" customHeight="1">
      <x:c r="A136" s="2"/>
      <x:c r="B136" s="2"/>
      <x:c r="C136" s="7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</x:row>
    <x:row r="137" ht="32" customHeight="1">
      <x:c r="A137" s="16" t="str">
        <x:v>粤AGP4538</x:v>
      </x:c>
      <x:c r="B137" s="16" t="str">
        <x:v>羚牛136辆4.5T冷链车</x:v>
      </x:c>
      <x:c r="C137" s="17" t="n">
        <x:v>260</x:v>
      </x:c>
      <x:c r="D137" s="16" t="str">
        <x:v>—</x:v>
      </x:c>
      <x:c r="E137" s="16" t="str">
        <x:v>—</x:v>
      </x:c>
      <x:c r="F137" s="16" t="str">
        <x:v>—</x:v>
      </x:c>
      <x:c r="G137" s="16" t="str">
        <x:v>—</x:v>
      </x:c>
      <x:c r="H137" s="16" t="str">
        <x:v>—</x:v>
      </x:c>
      <x:c r="I137" s="16" t="str">
        <x:v>—</x:v>
      </x:c>
      <x:c r="J137" s="16" t="str">
        <x:v>—</x:v>
      </x:c>
      <x:c r="K137" s="16" t="str">
        <x:v>—</x:v>
      </x:c>
      <x:c r="L137" s="16" t="str">
        <x:v>3713.10/5000.00</x:v>
      </x:c>
      <x:c r="M137" s="16" t="str">
        <x:v>3713.10/5000.00</x:v>
      </x:c>
      <x:c r="N137" s="16" t="n">
        <x:v>2</x:v>
      </x:c>
    </x:row>
    <x:row r="138" ht="22" customHeight="1">
      <x:c r="A138" s="2" t="str"/>
      <x:c r="B138" s="2" t="str">
        <x:v>本月未列入</x:v>
      </x:c>
      <x:c r="C138" s="7" t="n">
        <x:v>0</x:v>
      </x:c>
      <x:c r="D138" s="2" t="str">
        <x:v>已有里程不足，待补数据后再判定</x:v>
      </x:c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</x:row>
    <x:row r="139" ht="22" customHeight="1">
      <x:c r="A139" s="2" t="str"/>
      <x:c r="B139" s="2" t="str">
        <x:v>结转余额</x:v>
      </x:c>
      <x:c r="C139" s="7" t="n">
        <x:v>0</x:v>
      </x:c>
      <x:c r="D139" s="2" t="str">
        <x:v>上期可用0期，本期剩余0期</x:v>
      </x:c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</x:row>
    <x:row r="140" ht="22" customHeight="1">
      <x:c r="A140" s="2"/>
      <x:c r="B140" s="2"/>
      <x:c r="C140" s="7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</x:row>
    <x:row r="141" ht="32" customHeight="1">
      <x:c r="A141" s="16" t="str">
        <x:v>粤AGP4587</x:v>
      </x:c>
      <x:c r="B141" s="16" t="str">
        <x:v>羚牛136辆4.5T冷链车</x:v>
      </x:c>
      <x:c r="C141" s="17" t="n">
        <x:v>260</x:v>
      </x:c>
      <x:c r="D141" s="16" t="str">
        <x:v>—</x:v>
      </x:c>
      <x:c r="E141" s="16" t="str">
        <x:v>—</x:v>
      </x:c>
      <x:c r="F141" s="16" t="str">
        <x:v>—</x:v>
      </x:c>
      <x:c r="G141" s="16" t="str">
        <x:v>—</x:v>
      </x:c>
      <x:c r="H141" s="16" t="str">
        <x:v>—</x:v>
      </x:c>
      <x:c r="I141" s="16" t="str">
        <x:v>—</x:v>
      </x:c>
      <x:c r="J141" s="16" t="str">
        <x:v>—</x:v>
      </x:c>
      <x:c r="K141" s="16" t="str">
        <x:v>—</x:v>
      </x:c>
      <x:c r="L141" s="16" t="str">
        <x:v>12363.90/5000.00</x:v>
      </x:c>
      <x:c r="M141" s="16" t="str">
        <x:v>12363.90/5000.00</x:v>
      </x:c>
      <x:c r="N141" s="16" t="n">
        <x:v>1</x:v>
      </x:c>
    </x:row>
    <x:row r="142" ht="22" customHeight="1">
      <x:c r="A142" s="2" t="str"/>
      <x:c r="B142" s="2" t="str">
        <x:v>当月</x:v>
      </x:c>
      <x:c r="C142" s="7" t="n">
        <x:f>'9月奖金发放记录'!J11</x:f>
        <x:v>260</x:v>
      </x:c>
      <x:c r="D142" s="2" t="str">
        <x:v>按现有里程计算</x:v>
      </x:c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</x:row>
    <x:row r="143" ht="22" customHeight="1">
      <x:c r="A143" s="2" t="str"/>
      <x:c r="B143" s="2" t="str">
        <x:v>结转余额</x:v>
      </x:c>
      <x:c r="C143" s="7" t="n">
        <x:v>1</x:v>
      </x:c>
      <x:c r="D143" s="2" t="str">
        <x:v>上期可用0期，本期剩余1期</x:v>
      </x:c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</x:row>
    <x:row r="144" ht="22" customHeight="1">
      <x:c r="A144" s="2"/>
      <x:c r="B144" s="2"/>
      <x:c r="C144" s="7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</x:row>
    <x:row r="145" ht="32" customHeight="1">
      <x:c r="A145" s="16" t="str">
        <x:v>粤AGP5169</x:v>
      </x:c>
      <x:c r="B145" s="16" t="str">
        <x:v>羚牛136辆4.5T冷链车</x:v>
      </x:c>
      <x:c r="C145" s="17" t="n">
        <x:v>260</x:v>
      </x:c>
      <x:c r="D145" s="16" t="str">
        <x:v>—</x:v>
      </x:c>
      <x:c r="E145" s="16" t="str">
        <x:v>—</x:v>
      </x:c>
      <x:c r="F145" s="16" t="str">
        <x:v>—</x:v>
      </x:c>
      <x:c r="G145" s="16" t="str">
        <x:v>—</x:v>
      </x:c>
      <x:c r="H145" s="16" t="str">
        <x:v>—</x:v>
      </x:c>
      <x:c r="I145" s="16" t="str">
        <x:v>—</x:v>
      </x:c>
      <x:c r="J145" s="16" t="str">
        <x:v>—</x:v>
      </x:c>
      <x:c r="K145" s="16" t="str">
        <x:v>—</x:v>
      </x:c>
      <x:c r="L145" s="16" t="str">
        <x:v>3210.90/5000.00</x:v>
      </x:c>
      <x:c r="M145" s="16" t="str">
        <x:v>3210.90/5000.00</x:v>
      </x:c>
      <x:c r="N145" s="16" t="n">
        <x:v>0</x:v>
      </x:c>
    </x:row>
    <x:row r="146" ht="22" customHeight="1">
      <x:c r="A146" s="2" t="str"/>
      <x:c r="B146" s="2" t="str">
        <x:v>本月未列入</x:v>
      </x:c>
      <x:c r="C146" s="7" t="n">
        <x:v>0</x:v>
      </x:c>
      <x:c r="D146" s="2" t="str">
        <x:v>现有条件未达到奖励资格</x:v>
      </x:c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</x:row>
    <x:row r="147" ht="22" customHeight="1">
      <x:c r="A147" s="2" t="str"/>
      <x:c r="B147" s="2" t="str">
        <x:v>结转余额</x:v>
      </x:c>
      <x:c r="C147" s="7" t="n">
        <x:v>0</x:v>
      </x:c>
      <x:c r="D147" s="2" t="str">
        <x:v>上期可用0期，本期剩余0期</x:v>
      </x:c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</x:row>
    <x:row r="148" ht="22" customHeight="1">
      <x:c r="A148" s="2"/>
      <x:c r="B148" s="2"/>
      <x:c r="C148" s="7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</x:row>
    <x:row r="149" ht="32" customHeight="1">
      <x:c r="A149" s="16" t="str">
        <x:v>粤AGP5363</x:v>
      </x:c>
      <x:c r="B149" s="16" t="str">
        <x:v>羚牛136辆4.5T冷链车</x:v>
      </x:c>
      <x:c r="C149" s="17" t="n">
        <x:v>260</x:v>
      </x:c>
      <x:c r="D149" s="16" t="str">
        <x:v>—</x:v>
      </x:c>
      <x:c r="E149" s="16" t="str">
        <x:v>—</x:v>
      </x:c>
      <x:c r="F149" s="16" t="str">
        <x:v>—</x:v>
      </x:c>
      <x:c r="G149" s="16" t="str">
        <x:v>—</x:v>
      </x:c>
      <x:c r="H149" s="16" t="str">
        <x:v>—</x:v>
      </x:c>
      <x:c r="I149" s="16" t="str">
        <x:v>—</x:v>
      </x:c>
      <x:c r="J149" s="16" t="str">
        <x:v>—</x:v>
      </x:c>
      <x:c r="K149" s="16" t="str">
        <x:v>—</x:v>
      </x:c>
      <x:c r="L149" s="16" t="str">
        <x:v>2968.60/5000.00</x:v>
      </x:c>
      <x:c r="M149" s="16" t="str">
        <x:v>2968.60/5000.00</x:v>
      </x:c>
      <x:c r="N149" s="16" t="n">
        <x:v>3</x:v>
      </x:c>
    </x:row>
    <x:row r="150" ht="22" customHeight="1">
      <x:c r="A150" s="2" t="str"/>
      <x:c r="B150" s="2" t="str">
        <x:v>本月未列入</x:v>
      </x:c>
      <x:c r="C150" s="7" t="n">
        <x:v>0</x:v>
      </x:c>
      <x:c r="D150" s="2" t="str">
        <x:v>已有里程不足，待补数据后再判定</x:v>
      </x:c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</x:row>
    <x:row r="151" ht="22" customHeight="1">
      <x:c r="A151" s="2" t="str"/>
      <x:c r="B151" s="2" t="str">
        <x:v>结转余额</x:v>
      </x:c>
      <x:c r="C151" s="7" t="n">
        <x:v>0</x:v>
      </x:c>
      <x:c r="D151" s="2" t="str">
        <x:v>上期可用0期，本期剩余0期</x:v>
      </x:c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</x:row>
    <x:row r="152" ht="22" customHeight="1">
      <x:c r="A152" s="2"/>
      <x:c r="B152" s="2"/>
      <x:c r="C152" s="7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</x:row>
    <x:row r="153" ht="32" customHeight="1">
      <x:c r="A153" s="16" t="str">
        <x:v>粤AGP5621</x:v>
      </x:c>
      <x:c r="B153" s="16" t="str">
        <x:v>羚牛136辆4.5T冷链车</x:v>
      </x:c>
      <x:c r="C153" s="17" t="n">
        <x:v>260</x:v>
      </x:c>
      <x:c r="D153" s="16" t="str">
        <x:v>—</x:v>
      </x:c>
      <x:c r="E153" s="16" t="str">
        <x:v>—</x:v>
      </x:c>
      <x:c r="F153" s="16" t="str">
        <x:v>—</x:v>
      </x:c>
      <x:c r="G153" s="16" t="str">
        <x:v>—</x:v>
      </x:c>
      <x:c r="H153" s="16" t="str">
        <x:v>—</x:v>
      </x:c>
      <x:c r="I153" s="16" t="str">
        <x:v>—</x:v>
      </x:c>
      <x:c r="J153" s="16" t="str">
        <x:v>—</x:v>
      </x:c>
      <x:c r="K153" s="16" t="str">
        <x:v>—</x:v>
      </x:c>
      <x:c r="L153" s="16" t="str">
        <x:v>1604.72/5000.00</x:v>
      </x:c>
      <x:c r="M153" s="16" t="str">
        <x:v>1604.72/5000.00</x:v>
      </x:c>
      <x:c r="N153" s="16" t="n">
        <x:v>0</x:v>
      </x:c>
    </x:row>
    <x:row r="154" ht="22" customHeight="1">
      <x:c r="A154" s="2" t="str"/>
      <x:c r="B154" s="2" t="str">
        <x:v>本月未列入</x:v>
      </x:c>
      <x:c r="C154" s="7" t="n">
        <x:v>0</x:v>
      </x:c>
      <x:c r="D154" s="2" t="str">
        <x:v>现有条件未达到奖励资格</x:v>
      </x:c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</x:row>
    <x:row r="155" ht="22" customHeight="1">
      <x:c r="A155" s="2" t="str"/>
      <x:c r="B155" s="2" t="str">
        <x:v>结转余额</x:v>
      </x:c>
      <x:c r="C155" s="7" t="n">
        <x:v>0</x:v>
      </x:c>
      <x:c r="D155" s="2" t="str">
        <x:v>上期可用0期，本期剩余0期</x:v>
      </x:c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</x:row>
    <x:row r="156" ht="22" customHeight="1">
      <x:c r="A156" s="2"/>
      <x:c r="B156" s="2"/>
      <x:c r="C156" s="7"/>
      <x:c r="D156" s="2"/>
      <x:c r="E156" s="2"/>
      <x:c r="F156" s="2"/>
      <x:c r="G156" s="2"/>
      <x:c r="H156" s="2"/>
      <x:c r="I156" s="2"/>
      <x:c r="J156" s="2"/>
      <x:c r="K156" s="2"/>
      <x:c r="L156" s="2"/>
      <x:c r="M156" s="2"/>
      <x:c r="N156" s="2"/>
    </x:row>
    <x:row r="157" ht="32" customHeight="1">
      <x:c r="A157" s="16" t="str">
        <x:v>粤AGP7019</x:v>
      </x:c>
      <x:c r="B157" s="16" t="str">
        <x:v>羚牛136辆4.5T冷链车</x:v>
      </x:c>
      <x:c r="C157" s="17" t="n">
        <x:v>260</x:v>
      </x:c>
      <x:c r="D157" s="16" t="str">
        <x:v>—</x:v>
      </x:c>
      <x:c r="E157" s="16" t="str">
        <x:v>—</x:v>
      </x:c>
      <x:c r="F157" s="16" t="str">
        <x:v>—</x:v>
      </x:c>
      <x:c r="G157" s="16" t="str">
        <x:v>—</x:v>
      </x:c>
      <x:c r="H157" s="16" t="str">
        <x:v>—</x:v>
      </x:c>
      <x:c r="I157" s="16" t="str">
        <x:v>—</x:v>
      </x:c>
      <x:c r="J157" s="16" t="str">
        <x:v>—</x:v>
      </x:c>
      <x:c r="K157" s="16" t="str">
        <x:v>—</x:v>
      </x:c>
      <x:c r="L157" s="16" t="str">
        <x:v>2600.10/5000.00</x:v>
      </x:c>
      <x:c r="M157" s="16" t="str">
        <x:v>2600.10/5000.00</x:v>
      </x:c>
      <x:c r="N157" s="16" t="n">
        <x:v>0</x:v>
      </x:c>
    </x:row>
    <x:row r="158" ht="22" customHeight="1">
      <x:c r="A158" s="2" t="str"/>
      <x:c r="B158" s="2" t="str">
        <x:v>本月未列入</x:v>
      </x:c>
      <x:c r="C158" s="7" t="n">
        <x:v>0</x:v>
      </x:c>
      <x:c r="D158" s="2" t="str">
        <x:v>现有条件未达到奖励资格</x:v>
      </x:c>
      <x:c r="E158" s="2"/>
      <x:c r="F158" s="2"/>
      <x:c r="G158" s="2"/>
      <x:c r="H158" s="2"/>
      <x:c r="I158" s="2"/>
      <x:c r="J158" s="2"/>
      <x:c r="K158" s="2"/>
      <x:c r="L158" s="2"/>
      <x:c r="M158" s="2"/>
      <x:c r="N158" s="2"/>
    </x:row>
    <x:row r="159" ht="22" customHeight="1">
      <x:c r="A159" s="2" t="str"/>
      <x:c r="B159" s="2" t="str">
        <x:v>结转余额</x:v>
      </x:c>
      <x:c r="C159" s="7" t="n">
        <x:v>0</x:v>
      </x:c>
      <x:c r="D159" s="2" t="str">
        <x:v>上期可用0期，本期剩余0期</x:v>
      </x:c>
      <x:c r="E159" s="2"/>
      <x:c r="F159" s="2"/>
      <x:c r="G159" s="2"/>
      <x:c r="H159" s="2"/>
      <x:c r="I159" s="2"/>
      <x:c r="J159" s="2"/>
      <x:c r="K159" s="2"/>
      <x:c r="L159" s="2"/>
      <x:c r="M159" s="2"/>
      <x:c r="N159" s="2"/>
    </x:row>
    <x:row r="160" ht="22" customHeight="1">
      <x:c r="A160" s="2"/>
      <x:c r="B160" s="2"/>
      <x:c r="C160" s="7"/>
      <x:c r="D160" s="2"/>
      <x:c r="E160" s="2"/>
      <x:c r="F160" s="2"/>
      <x:c r="G160" s="2"/>
      <x:c r="H160" s="2"/>
      <x:c r="I160" s="2"/>
      <x:c r="J160" s="2"/>
      <x:c r="K160" s="2"/>
      <x:c r="L160" s="2"/>
      <x:c r="M160" s="2"/>
      <x:c r="N160" s="2"/>
    </x:row>
    <x:row r="161" ht="32" customHeight="1">
      <x:c r="A161" s="16" t="str">
        <x:v>粤AGP9739</x:v>
      </x:c>
      <x:c r="B161" s="16" t="str">
        <x:v>羚牛136辆4.5T冷链车</x:v>
      </x:c>
      <x:c r="C161" s="17" t="n">
        <x:v>260</x:v>
      </x:c>
      <x:c r="D161" s="16" t="str">
        <x:v>—</x:v>
      </x:c>
      <x:c r="E161" s="16" t="str">
        <x:v>—</x:v>
      </x:c>
      <x:c r="F161" s="16" t="str">
        <x:v>—</x:v>
      </x:c>
      <x:c r="G161" s="16" t="str">
        <x:v>—</x:v>
      </x:c>
      <x:c r="H161" s="16" t="str">
        <x:v>—</x:v>
      </x:c>
      <x:c r="I161" s="16" t="str">
        <x:v>—</x:v>
      </x:c>
      <x:c r="J161" s="16" t="str">
        <x:v>—</x:v>
      </x:c>
      <x:c r="K161" s="16" t="str">
        <x:v>—</x:v>
      </x:c>
      <x:c r="L161" s="16" t="str">
        <x:v>3144.90/5000.00</x:v>
      </x:c>
      <x:c r="M161" s="16" t="str">
        <x:v>3144.90/5000.00</x:v>
      </x:c>
      <x:c r="N161" s="16" t="n">
        <x:v>0</x:v>
      </x:c>
    </x:row>
    <x:row r="162" ht="22" customHeight="1">
      <x:c r="A162" s="2" t="str"/>
      <x:c r="B162" s="2" t="str">
        <x:v>本月未列入</x:v>
      </x:c>
      <x:c r="C162" s="7" t="n">
        <x:v>0</x:v>
      </x:c>
      <x:c r="D162" s="2" t="str">
        <x:v>现有条件未达到奖励资格</x:v>
      </x:c>
      <x:c r="E162" s="2"/>
      <x:c r="F162" s="2"/>
      <x:c r="G162" s="2"/>
      <x:c r="H162" s="2"/>
      <x:c r="I162" s="2"/>
      <x:c r="J162" s="2"/>
      <x:c r="K162" s="2"/>
      <x:c r="L162" s="2"/>
      <x:c r="M162" s="2"/>
      <x:c r="N162" s="2"/>
    </x:row>
    <x:row r="163" ht="22" customHeight="1">
      <x:c r="A163" s="2" t="str"/>
      <x:c r="B163" s="2" t="str">
        <x:v>结转余额</x:v>
      </x:c>
      <x:c r="C163" s="7" t="n">
        <x:v>0</x:v>
      </x:c>
      <x:c r="D163" s="2" t="str">
        <x:v>上期可用0期，本期剩余0期</x:v>
      </x:c>
      <x:c r="E163" s="2"/>
      <x:c r="F163" s="2"/>
      <x:c r="G163" s="2"/>
      <x:c r="H163" s="2"/>
      <x:c r="I163" s="2"/>
      <x:c r="J163" s="2"/>
      <x:c r="K163" s="2"/>
      <x:c r="L163" s="2"/>
      <x:c r="M163" s="2"/>
      <x:c r="N163" s="2"/>
    </x:row>
    <x:row r="164" ht="22" customHeight="1">
      <x:c r="A164" s="2"/>
      <x:c r="B164" s="2"/>
      <x:c r="C164" s="7"/>
      <x:c r="D164" s="2"/>
      <x:c r="E164" s="2"/>
      <x:c r="F164" s="2"/>
      <x:c r="G164" s="2"/>
      <x:c r="H164" s="2"/>
      <x:c r="I164" s="2"/>
      <x:c r="J164" s="2"/>
      <x:c r="K164" s="2"/>
      <x:c r="L164" s="2"/>
      <x:c r="M164" s="2"/>
      <x:c r="N164" s="2"/>
    </x:row>
    <x:row r="165" ht="32" customHeight="1">
      <x:c r="A165" s="16" t="str">
        <x:v>粤AGP9827</x:v>
      </x:c>
      <x:c r="B165" s="16" t="str">
        <x:v>羚牛136辆4.5T冷链车</x:v>
      </x:c>
      <x:c r="C165" s="17" t="n">
        <x:v>260</x:v>
      </x:c>
      <x:c r="D165" s="16" t="str">
        <x:v>—</x:v>
      </x:c>
      <x:c r="E165" s="16" t="str">
        <x:v>—</x:v>
      </x:c>
      <x:c r="F165" s="16" t="str">
        <x:v>—</x:v>
      </x:c>
      <x:c r="G165" s="16" t="str">
        <x:v>—</x:v>
      </x:c>
      <x:c r="H165" s="16" t="str">
        <x:v>—</x:v>
      </x:c>
      <x:c r="I165" s="16" t="str">
        <x:v>—</x:v>
      </x:c>
      <x:c r="J165" s="16" t="str">
        <x:v>—</x:v>
      </x:c>
      <x:c r="K165" s="16" t="str">
        <x:v>—</x:v>
      </x:c>
      <x:c r="L165" s="16" t="str">
        <x:v>12796.20/5000.00</x:v>
      </x:c>
      <x:c r="M165" s="16" t="str">
        <x:v>12796.20/5000.00</x:v>
      </x:c>
      <x:c r="N165" s="16" t="n">
        <x:v>0</x:v>
      </x:c>
    </x:row>
    <x:row r="166" ht="22" customHeight="1">
      <x:c r="A166" s="2" t="str"/>
      <x:c r="B166" s="2" t="str">
        <x:v>当月</x:v>
      </x:c>
      <x:c r="C166" s="7" t="n">
        <x:f>'9月奖金发放记录'!J12</x:f>
        <x:v>260</x:v>
      </x:c>
      <x:c r="D166" s="2" t="str">
        <x:v>数据齐全</x:v>
      </x:c>
      <x:c r="E166" s="2"/>
      <x:c r="F166" s="2"/>
      <x:c r="G166" s="2"/>
      <x:c r="H166" s="2"/>
      <x:c r="I166" s="2"/>
      <x:c r="J166" s="2"/>
      <x:c r="K166" s="2"/>
      <x:c r="L166" s="2"/>
      <x:c r="M166" s="2"/>
      <x:c r="N166" s="2"/>
    </x:row>
    <x:row r="167" ht="22" customHeight="1">
      <x:c r="A167" s="2" t="str"/>
      <x:c r="B167" s="2" t="str">
        <x:v>结转余额</x:v>
      </x:c>
      <x:c r="C167" s="7" t="n">
        <x:v>1</x:v>
      </x:c>
      <x:c r="D167" s="2" t="str">
        <x:v>上期可用0期，本期剩余1期</x:v>
      </x:c>
      <x:c r="E167" s="2"/>
      <x:c r="F167" s="2"/>
      <x:c r="G167" s="2"/>
      <x:c r="H167" s="2"/>
      <x:c r="I167" s="2"/>
      <x:c r="J167" s="2"/>
      <x:c r="K167" s="2"/>
      <x:c r="L167" s="2"/>
      <x:c r="M167" s="2"/>
      <x:c r="N167" s="2"/>
    </x:row>
    <x:row r="168" ht="22" customHeight="1">
      <x:c r="A168" s="2"/>
      <x:c r="B168" s="2"/>
      <x:c r="C168" s="7"/>
      <x:c r="D168" s="2"/>
      <x:c r="E168" s="2"/>
      <x:c r="F168" s="2"/>
      <x:c r="G168" s="2"/>
      <x:c r="H168" s="2"/>
      <x:c r="I168" s="2"/>
      <x:c r="J168" s="2"/>
      <x:c r="K168" s="2"/>
      <x:c r="L168" s="2"/>
      <x:c r="M168" s="2"/>
      <x:c r="N168" s="2"/>
    </x:row>
    <x:row r="169" ht="32" customHeight="1">
      <x:c r="A169" s="16" t="str">
        <x:v>粤AGR8558</x:v>
      </x:c>
      <x:c r="B169" s="16" t="str">
        <x:v>交投190辆4.5T冷链车</x:v>
      </x:c>
      <x:c r="C169" s="17" t="n">
        <x:v>150</x:v>
      </x:c>
      <x:c r="D169" s="16" t="str">
        <x:v>—</x:v>
      </x:c>
      <x:c r="E169" s="16" t="str">
        <x:v>—</x:v>
      </x:c>
      <x:c r="F169" s="16" t="str">
        <x:v>—</x:v>
      </x:c>
      <x:c r="G169" s="16" t="str">
        <x:v>—</x:v>
      </x:c>
      <x:c r="H169" s="16" t="str">
        <x:v>—</x:v>
      </x:c>
      <x:c r="I169" s="16" t="str">
        <x:v>—</x:v>
      </x:c>
      <x:c r="J169" s="16" t="str">
        <x:v>—</x:v>
      </x:c>
      <x:c r="K169" s="16" t="str">
        <x:v>—</x:v>
      </x:c>
      <x:c r="L169" s="16" t="str">
        <x:v>1057.60/1500.00</x:v>
      </x:c>
      <x:c r="M169" s="16" t="str">
        <x:v>1057.60/1500.00</x:v>
      </x:c>
      <x:c r="N169" s="16" t="n">
        <x:v>3</x:v>
      </x:c>
    </x:row>
    <x:row r="170" ht="22" customHeight="1">
      <x:c r="A170" s="2" t="str"/>
      <x:c r="B170" s="2" t="str">
        <x:v>本月未列入</x:v>
      </x:c>
      <x:c r="C170" s="7" t="n">
        <x:v>0</x:v>
      </x:c>
      <x:c r="D170" s="2" t="str">
        <x:v>已有里程不足，待补数据后再判定</x:v>
      </x:c>
      <x:c r="E170" s="2"/>
      <x:c r="F170" s="2"/>
      <x:c r="G170" s="2"/>
      <x:c r="H170" s="2"/>
      <x:c r="I170" s="2"/>
      <x:c r="J170" s="2"/>
      <x:c r="K170" s="2"/>
      <x:c r="L170" s="2"/>
      <x:c r="M170" s="2"/>
      <x:c r="N170" s="2"/>
    </x:row>
    <x:row r="171" ht="22" customHeight="1">
      <x:c r="A171" s="2" t="str"/>
      <x:c r="B171" s="2" t="str">
        <x:v>结转余额</x:v>
      </x:c>
      <x:c r="C171" s="7" t="n">
        <x:v>0</x:v>
      </x:c>
      <x:c r="D171" s="2" t="str">
        <x:v>上期可用0期，本期剩余0期</x:v>
      </x:c>
      <x:c r="E171" s="2"/>
      <x:c r="F171" s="2"/>
      <x:c r="G171" s="2"/>
      <x:c r="H171" s="2"/>
      <x:c r="I171" s="2"/>
      <x:c r="J171" s="2"/>
      <x:c r="K171" s="2"/>
      <x:c r="L171" s="2"/>
      <x:c r="M171" s="2"/>
      <x:c r="N171" s="2"/>
    </x:row>
    <x:row r="172" ht="22" customHeight="1">
      <x:c r="A172" s="2"/>
      <x:c r="B172" s="2"/>
      <x:c r="C172" s="7"/>
      <x:c r="D172" s="2"/>
      <x:c r="E172" s="2"/>
      <x:c r="F172" s="2"/>
      <x:c r="G172" s="2"/>
      <x:c r="H172" s="2"/>
      <x:c r="I172" s="2"/>
      <x:c r="J172" s="2"/>
      <x:c r="K172" s="2"/>
      <x:c r="L172" s="2"/>
      <x:c r="M172" s="2"/>
      <x:c r="N172" s="2"/>
    </x:row>
    <x:row r="173" ht="22" customHeight="1">
      <x:c r="A173" s="2"/>
      <x:c r="B173" s="2"/>
      <x:c r="C173" s="7"/>
      <x:c r="D173" s="2"/>
      <x:c r="E173" s="2"/>
      <x:c r="F173" s="2"/>
      <x:c r="G173" s="2"/>
      <x:c r="H173" s="2"/>
      <x:c r="I173" s="2"/>
      <x:c r="J173" s="2"/>
      <x:c r="K173" s="2"/>
      <x:c r="L173" s="2"/>
      <x:c r="M173" s="2"/>
      <x:c r="N173" s="2"/>
    </x:row>
    <x:row r="174" ht="22" customHeight="1">
      <x:c r="A174" s="2"/>
      <x:c r="B174" s="2"/>
      <x:c r="C174" s="2"/>
      <x:c r="D174" s="2"/>
      <x:c r="E174" s="2"/>
      <x:c r="F174" s="2"/>
      <x:c r="G174" s="2"/>
      <x:c r="H174" s="2"/>
      <x:c r="I174" s="2"/>
      <x:c r="J174" s="2"/>
      <x:c r="K174" s="2"/>
      <x:c r="L174" s="2"/>
      <x:c r="M174" s="2"/>
      <x:c r="N174" s="2"/>
    </x:row>
    <x:row r="175" ht="22" customHeight="1">
      <x:c r="A175" s="2"/>
      <x:c r="B175" s="2"/>
      <x:c r="C175" s="2"/>
      <x:c r="D175" s="2"/>
      <x:c r="E175" s="2"/>
      <x:c r="F175" s="2"/>
      <x:c r="G175" s="2"/>
      <x:c r="H175" s="2"/>
      <x:c r="I175" s="2"/>
      <x:c r="J175" s="2"/>
      <x:c r="K175" s="2"/>
      <x:c r="L175" s="2"/>
      <x:c r="M175" s="2"/>
      <x:c r="N175" s="2"/>
    </x:row>
    <x:row r="176" ht="22" customHeight="1">
      <x:c r="A176" s="2"/>
      <x:c r="B176" s="2"/>
      <x:c r="C176" s="2"/>
      <x:c r="D176" s="2"/>
      <x:c r="E176" s="2"/>
      <x:c r="F176" s="2"/>
      <x:c r="G176" s="2"/>
      <x:c r="H176" s="2"/>
      <x:c r="I176" s="2"/>
      <x:c r="J176" s="2"/>
      <x:c r="K176" s="2"/>
      <x:c r="L176" s="2"/>
      <x:c r="M176" s="2"/>
      <x:c r="N176" s="2"/>
    </x:row>
    <x:row r="177" ht="22" customHeight="1">
      <x:c r="A177" s="2"/>
      <x:c r="B177" s="2"/>
      <x:c r="C177" s="2"/>
      <x:c r="D177" s="2"/>
      <x:c r="E177" s="2"/>
      <x:c r="F177" s="2"/>
      <x:c r="G177" s="2"/>
      <x:c r="H177" s="2"/>
      <x:c r="I177" s="2"/>
      <x:c r="J177" s="2"/>
      <x:c r="K177" s="2"/>
      <x:c r="L177" s="2"/>
      <x:c r="M177" s="2"/>
      <x:c r="N177" s="2"/>
    </x:row>
    <x:row r="178" ht="22" customHeight="1">
      <x:c r="A178" s="2"/>
      <x:c r="B178" s="2"/>
      <x:c r="C178" s="2"/>
      <x:c r="D178" s="2"/>
      <x:c r="E178" s="2"/>
      <x:c r="F178" s="2"/>
      <x:c r="G178" s="2"/>
      <x:c r="H178" s="2"/>
      <x:c r="I178" s="2"/>
      <x:c r="J178" s="2"/>
      <x:c r="K178" s="2"/>
      <x:c r="L178" s="2"/>
      <x:c r="M178" s="2"/>
      <x:c r="N178" s="2"/>
    </x:row>
    <x:row r="179" ht="22" customHeight="1">
      <x:c r="A179" s="2"/>
      <x:c r="B179" s="2"/>
      <x:c r="C179" s="2"/>
      <x:c r="D179" s="2"/>
      <x:c r="E179" s="2"/>
      <x:c r="F179" s="2"/>
      <x:c r="G179" s="2"/>
      <x:c r="H179" s="2"/>
      <x:c r="I179" s="2"/>
      <x:c r="J179" s="2"/>
      <x:c r="K179" s="2"/>
      <x:c r="L179" s="2"/>
      <x:c r="M179" s="2"/>
      <x:c r="N179" s="2"/>
    </x:row>
    <x:row r="180" ht="22" customHeight="1">
      <x:c r="A180" s="2"/>
      <x:c r="B180" s="2"/>
      <x:c r="C180" s="2"/>
      <x:c r="D180" s="2"/>
      <x:c r="E180" s="2"/>
      <x:c r="F180" s="2"/>
      <x:c r="G180" s="2"/>
      <x:c r="H180" s="2"/>
      <x:c r="I180" s="2"/>
      <x:c r="J180" s="2"/>
      <x:c r="K180" s="2"/>
      <x:c r="L180" s="2"/>
      <x:c r="M180" s="2"/>
      <x:c r="N180" s="2"/>
    </x:row>
    <x:row r="181" ht="22" customHeight="1">
      <x:c r="A181" s="2"/>
      <x:c r="B181" s="2"/>
      <x:c r="C181" s="2"/>
      <x:c r="D181" s="2"/>
      <x:c r="E181" s="2"/>
      <x:c r="F181" s="2"/>
      <x:c r="G181" s="2"/>
      <x:c r="H181" s="2"/>
      <x:c r="I181" s="2"/>
      <x:c r="J181" s="2"/>
      <x:c r="K181" s="2"/>
      <x:c r="L181" s="2"/>
      <x:c r="M181" s="2"/>
      <x:c r="N181" s="2"/>
    </x:row>
    <x:row r="182" ht="22" customHeight="1">
      <x:c r="A182" s="2"/>
      <x:c r="B182" s="2"/>
      <x:c r="C182" s="2"/>
      <x:c r="D182" s="2"/>
      <x:c r="E182" s="2"/>
      <x:c r="F182" s="2"/>
      <x:c r="G182" s="2"/>
      <x:c r="H182" s="2"/>
      <x:c r="I182" s="2"/>
      <x:c r="J182" s="2"/>
      <x:c r="K182" s="2"/>
      <x:c r="L182" s="2"/>
      <x:c r="M182" s="2"/>
      <x:c r="N182" s="2"/>
    </x:row>
    <x:row r="183" ht="22" customHeight="1">
      <x:c r="A183" s="2"/>
      <x:c r="B183" s="2"/>
      <x:c r="C183" s="2"/>
      <x:c r="D183" s="2"/>
      <x:c r="E183" s="2"/>
      <x:c r="F183" s="2"/>
      <x:c r="G183" s="2"/>
      <x:c r="H183" s="2"/>
      <x:c r="I183" s="2"/>
      <x:c r="J183" s="2"/>
      <x:c r="K183" s="2"/>
      <x:c r="L183" s="2"/>
      <x:c r="M183" s="2"/>
      <x:c r="N183" s="2"/>
    </x:row>
    <x:row r="184" ht="22" customHeight="1">
      <x:c r="A184" s="2"/>
      <x:c r="B184" s="2"/>
      <x:c r="C184" s="2"/>
      <x:c r="D184" s="2"/>
      <x:c r="E184" s="2"/>
      <x:c r="F184" s="2"/>
      <x:c r="G184" s="2"/>
      <x:c r="H184" s="2"/>
      <x:c r="I184" s="2"/>
      <x:c r="J184" s="2"/>
      <x:c r="K184" s="2"/>
      <x:c r="L184" s="2"/>
      <x:c r="M184" s="2"/>
      <x:c r="N184" s="2"/>
    </x:row>
    <x:row r="185" ht="22" customHeight="1">
      <x:c r="A185" s="2"/>
      <x:c r="B185" s="2"/>
      <x:c r="C185" s="2"/>
      <x:c r="D185" s="2"/>
      <x:c r="E185" s="2"/>
      <x:c r="F185" s="2"/>
      <x:c r="G185" s="2"/>
      <x:c r="H185" s="2"/>
      <x:c r="I185" s="2"/>
      <x:c r="J185" s="2"/>
      <x:c r="K185" s="2"/>
      <x:c r="L185" s="2"/>
      <x:c r="M185" s="2"/>
      <x:c r="N185" s="2"/>
    </x:row>
    <x:row r="186" ht="22" customHeight="1">
      <x:c r="A186" s="2"/>
      <x:c r="B186" s="2"/>
      <x:c r="C186" s="2"/>
      <x:c r="D186" s="2"/>
      <x:c r="E186" s="2"/>
      <x:c r="F186" s="2"/>
      <x:c r="G186" s="2"/>
      <x:c r="H186" s="2"/>
      <x:c r="I186" s="2"/>
      <x:c r="J186" s="2"/>
      <x:c r="K186" s="2"/>
      <x:c r="L186" s="2"/>
      <x:c r="M186" s="2"/>
      <x:c r="N186" s="2"/>
    </x:row>
    <x:row r="187" ht="22" customHeight="1">
      <x:c r="A187" s="2"/>
      <x:c r="B187" s="2"/>
      <x:c r="C187" s="2"/>
      <x:c r="D187" s="2"/>
      <x:c r="E187" s="2"/>
      <x:c r="F187" s="2"/>
      <x:c r="G187" s="2"/>
      <x:c r="H187" s="2"/>
      <x:c r="I187" s="2"/>
      <x:c r="J187" s="2"/>
      <x:c r="K187" s="2"/>
      <x:c r="L187" s="2"/>
      <x:c r="M187" s="2"/>
      <x:c r="N187" s="2"/>
    </x:row>
    <x:row r="188" ht="22" customHeight="1">
      <x:c r="A188" s="2"/>
      <x:c r="B188" s="2"/>
      <x:c r="C188" s="2"/>
      <x:c r="D188" s="2"/>
      <x:c r="E188" s="2"/>
      <x:c r="F188" s="2"/>
      <x:c r="G188" s="2"/>
      <x:c r="H188" s="2"/>
      <x:c r="I188" s="2"/>
      <x:c r="J188" s="2"/>
      <x:c r="K188" s="2"/>
      <x:c r="L188" s="2"/>
      <x:c r="M188" s="2"/>
      <x:c r="N188" s="2"/>
    </x:row>
    <x:row r="189" ht="22" customHeight="1">
      <x:c r="A189" s="2"/>
      <x:c r="B189" s="2"/>
      <x:c r="C189" s="2"/>
      <x:c r="D189" s="2"/>
      <x:c r="E189" s="2"/>
      <x:c r="F189" s="2"/>
      <x:c r="G189" s="2"/>
      <x:c r="H189" s="2"/>
      <x:c r="I189" s="2"/>
      <x:c r="J189" s="2"/>
      <x:c r="K189" s="2"/>
      <x:c r="L189" s="2"/>
      <x:c r="M189" s="2"/>
      <x:c r="N189" s="2"/>
    </x:row>
    <x:row r="190" ht="22" customHeight="1">
      <x:c r="A190" s="2"/>
      <x:c r="B190" s="2"/>
      <x:c r="C190" s="2"/>
      <x:c r="D190" s="2"/>
      <x:c r="E190" s="2"/>
      <x:c r="F190" s="2"/>
      <x:c r="G190" s="2"/>
      <x:c r="H190" s="2"/>
      <x:c r="I190" s="2"/>
      <x:c r="J190" s="2"/>
      <x:c r="K190" s="2"/>
      <x:c r="L190" s="2"/>
      <x:c r="M190" s="2"/>
      <x:c r="N190" s="2"/>
    </x:row>
    <x:row r="191" ht="22" customHeight="1">
      <x:c r="A191" s="2"/>
      <x:c r="B191" s="2"/>
      <x:c r="C191" s="2"/>
      <x:c r="D191" s="2"/>
      <x:c r="E191" s="2"/>
      <x:c r="F191" s="2"/>
      <x:c r="G191" s="2"/>
      <x:c r="H191" s="2"/>
      <x:c r="I191" s="2"/>
      <x:c r="J191" s="2"/>
      <x:c r="K191" s="2"/>
      <x:c r="L191" s="2"/>
      <x:c r="M191" s="2"/>
      <x:c r="N191" s="2"/>
    </x:row>
    <x:row r="192" ht="22" customHeight="1">
      <x:c r="A192" s="2"/>
      <x:c r="B192" s="2"/>
      <x:c r="C192" s="2"/>
      <x:c r="D192" s="2"/>
      <x:c r="E192" s="2"/>
      <x:c r="F192" s="2"/>
      <x:c r="G192" s="2"/>
      <x:c r="H192" s="2"/>
      <x:c r="I192" s="2"/>
      <x:c r="J192" s="2"/>
      <x:c r="K192" s="2"/>
      <x:c r="L192" s="2"/>
      <x:c r="M192" s="2"/>
      <x:c r="N192" s="2"/>
    </x:row>
    <x:row r="193" ht="22" customHeight="1">
      <x:c r="A193" s="2"/>
      <x:c r="B193" s="2"/>
      <x:c r="C193" s="2"/>
      <x:c r="D193" s="2"/>
      <x:c r="E193" s="2"/>
      <x:c r="F193" s="2"/>
      <x:c r="G193" s="2"/>
      <x:c r="H193" s="2"/>
      <x:c r="I193" s="2"/>
      <x:c r="J193" s="2"/>
      <x:c r="K193" s="2"/>
      <x:c r="L193" s="2"/>
      <x:c r="M193" s="2"/>
      <x:c r="N193" s="2"/>
    </x:row>
    <x:row r="194" ht="22" customHeight="1">
      <x:c r="A194" s="2"/>
      <x:c r="B194" s="2"/>
      <x:c r="C194" s="2"/>
      <x:c r="D194" s="2"/>
      <x:c r="E194" s="2"/>
      <x:c r="F194" s="2"/>
      <x:c r="G194" s="2"/>
      <x:c r="H194" s="2"/>
      <x:c r="I194" s="2"/>
      <x:c r="J194" s="2"/>
      <x:c r="K194" s="2"/>
      <x:c r="L194" s="2"/>
      <x:c r="M194" s="2"/>
      <x:c r="N194" s="2"/>
    </x:row>
    <x:row r="195" ht="22" customHeight="1">
      <x:c r="A195" s="2"/>
      <x:c r="B195" s="2"/>
      <x:c r="C195" s="2"/>
      <x:c r="D195" s="2"/>
      <x:c r="E195" s="2"/>
      <x:c r="F195" s="2"/>
      <x:c r="G195" s="2"/>
      <x:c r="H195" s="2"/>
      <x:c r="I195" s="2"/>
      <x:c r="J195" s="2"/>
      <x:c r="K195" s="2"/>
      <x:c r="L195" s="2"/>
      <x:c r="M195" s="2"/>
      <x:c r="N195" s="2"/>
    </x:row>
    <x:row r="196" ht="22" customHeight="1">
      <x:c r="A196" s="2"/>
      <x:c r="B196" s="2"/>
      <x:c r="C196" s="2"/>
      <x:c r="D196" s="2"/>
      <x:c r="E196" s="2"/>
      <x:c r="F196" s="2"/>
      <x:c r="G196" s="2"/>
      <x:c r="H196" s="2"/>
      <x:c r="I196" s="2"/>
      <x:c r="J196" s="2"/>
      <x:c r="K196" s="2"/>
      <x:c r="L196" s="2"/>
      <x:c r="M196" s="2"/>
      <x:c r="N196" s="2"/>
    </x:row>
    <x:row r="197" ht="22" customHeight="1">
      <x:c r="A197" s="2"/>
      <x:c r="B197" s="2"/>
      <x:c r="C197" s="2"/>
      <x:c r="D197" s="2"/>
      <x:c r="E197" s="2"/>
      <x:c r="F197" s="2"/>
      <x:c r="G197" s="2"/>
      <x:c r="H197" s="2"/>
      <x:c r="I197" s="2"/>
      <x:c r="J197" s="2"/>
      <x:c r="K197" s="2"/>
      <x:c r="L197" s="2"/>
      <x:c r="M197" s="2"/>
      <x:c r="N197" s="2"/>
    </x:row>
    <x:row r="198" ht="22" customHeight="1">
      <x:c r="A198" s="2"/>
      <x:c r="B198" s="2"/>
      <x:c r="C198" s="2"/>
      <x:c r="D198" s="2"/>
      <x:c r="E198" s="2"/>
      <x:c r="F198" s="2"/>
      <x:c r="G198" s="2"/>
      <x:c r="H198" s="2"/>
      <x:c r="I198" s="2"/>
      <x:c r="J198" s="2"/>
      <x:c r="K198" s="2"/>
      <x:c r="L198" s="2"/>
      <x:c r="M198" s="2"/>
      <x:c r="N198" s="2"/>
    </x:row>
    <x:row r="199" ht="22" customHeight="1">
      <x:c r="A199" s="2"/>
      <x:c r="B199" s="2"/>
      <x:c r="C199" s="2"/>
      <x:c r="D199" s="2"/>
      <x:c r="E199" s="2"/>
      <x:c r="F199" s="2"/>
      <x:c r="G199" s="2"/>
      <x:c r="H199" s="2"/>
      <x:c r="I199" s="2"/>
      <x:c r="J199" s="2"/>
      <x:c r="K199" s="2"/>
      <x:c r="L199" s="2"/>
      <x:c r="M199" s="2"/>
      <x:c r="N199" s="2"/>
    </x:row>
    <x:row r="200" ht="22" customHeight="1">
      <x:c r="A200" s="2"/>
      <x:c r="B200" s="2"/>
      <x:c r="C200" s="2"/>
      <x:c r="D200" s="2"/>
      <x:c r="E200" s="2"/>
      <x:c r="F200" s="2"/>
      <x:c r="G200" s="2"/>
      <x:c r="H200" s="2"/>
      <x:c r="I200" s="2"/>
      <x:c r="J200" s="2"/>
      <x:c r="K200" s="2"/>
      <x:c r="L200" s="2"/>
      <x:c r="M200" s="2"/>
      <x:c r="N200" s="2"/>
    </x:row>
    <x:row r="201" ht="22" customHeight="1">
      <x:c r="A201" s="2"/>
      <x:c r="B201" s="2"/>
      <x:c r="C201" s="2"/>
      <x:c r="D201" s="2"/>
      <x:c r="E201" s="2"/>
      <x:c r="F201" s="2"/>
      <x:c r="G201" s="2"/>
      <x:c r="H201" s="2"/>
      <x:c r="I201" s="2"/>
      <x:c r="J201" s="2"/>
      <x:c r="K201" s="2"/>
      <x:c r="L201" s="2"/>
      <x:c r="M201" s="2"/>
      <x:c r="N201" s="2"/>
    </x:row>
    <x:row r="202" ht="22" customHeight="1">
      <x:c r="A202" s="2"/>
      <x:c r="B202" s="2"/>
      <x:c r="C202" s="2"/>
      <x:c r="D202" s="2"/>
      <x:c r="E202" s="2"/>
      <x:c r="F202" s="2"/>
      <x:c r="G202" s="2"/>
      <x:c r="H202" s="2"/>
      <x:c r="I202" s="2"/>
      <x:c r="J202" s="2"/>
      <x:c r="K202" s="2"/>
      <x:c r="L202" s="2"/>
      <x:c r="M202" s="2"/>
      <x:c r="N202" s="2"/>
    </x:row>
    <x:row r="203" ht="22" customHeight="1">
      <x:c r="A203" s="2"/>
      <x:c r="B203" s="2"/>
      <x:c r="C203" s="2"/>
      <x:c r="D203" s="2"/>
      <x:c r="E203" s="2"/>
      <x:c r="F203" s="2"/>
      <x:c r="G203" s="2"/>
      <x:c r="H203" s="2"/>
      <x:c r="I203" s="2"/>
      <x:c r="J203" s="2"/>
      <x:c r="K203" s="2"/>
      <x:c r="L203" s="2"/>
      <x:c r="M203" s="2"/>
      <x:c r="N203" s="2"/>
    </x:row>
    <x:row r="204" ht="22" customHeight="1">
      <x:c r="A204" s="2"/>
      <x:c r="B204" s="2"/>
      <x:c r="C204" s="2"/>
      <x:c r="D204" s="2"/>
      <x:c r="E204" s="2"/>
      <x:c r="F204" s="2"/>
      <x:c r="G204" s="2"/>
      <x:c r="H204" s="2"/>
      <x:c r="I204" s="2"/>
      <x:c r="J204" s="2"/>
      <x:c r="K204" s="2"/>
      <x:c r="L204" s="2"/>
      <x:c r="M204" s="2"/>
      <x:c r="N204" s="2"/>
    </x:row>
    <x:row r="205" ht="22" customHeight="1">
      <x:c r="A205" s="2"/>
      <x:c r="B205" s="2"/>
      <x:c r="C205" s="2"/>
      <x:c r="D205" s="2"/>
      <x:c r="E205" s="2"/>
      <x:c r="F205" s="2"/>
      <x:c r="G205" s="2"/>
      <x:c r="H205" s="2"/>
      <x:c r="I205" s="2"/>
      <x:c r="J205" s="2"/>
      <x:c r="K205" s="2"/>
      <x:c r="L205" s="2"/>
      <x:c r="M205" s="2"/>
      <x:c r="N205" s="2"/>
    </x:row>
    <x:row r="206" ht="22" customHeight="1">
      <x:c r="A206" s="2"/>
      <x:c r="B206" s="2"/>
      <x:c r="C206" s="2"/>
      <x:c r="D206" s="2"/>
      <x:c r="E206" s="2"/>
      <x:c r="F206" s="2"/>
      <x:c r="G206" s="2"/>
      <x:c r="H206" s="2"/>
      <x:c r="I206" s="2"/>
      <x:c r="J206" s="2"/>
      <x:c r="K206" s="2"/>
      <x:c r="L206" s="2"/>
      <x:c r="M206" s="2"/>
      <x:c r="N206" s="2"/>
    </x:row>
    <x:row r="207" ht="22" customHeight="1">
      <x:c r="A207" s="2"/>
      <x:c r="B207" s="2"/>
      <x:c r="C207" s="2"/>
      <x:c r="D207" s="2"/>
      <x:c r="E207" s="2"/>
      <x:c r="F207" s="2"/>
      <x:c r="G207" s="2"/>
      <x:c r="H207" s="2"/>
      <x:c r="I207" s="2"/>
      <x:c r="J207" s="2"/>
      <x:c r="K207" s="2"/>
      <x:c r="L207" s="2"/>
      <x:c r="M207" s="2"/>
      <x:c r="N207" s="2"/>
    </x:row>
    <x:row r="208" ht="22" customHeight="1">
      <x:c r="A208" s="2"/>
      <x:c r="B208" s="2"/>
      <x:c r="C208" s="2"/>
      <x:c r="D208" s="2"/>
      <x:c r="E208" s="2"/>
      <x:c r="F208" s="2"/>
      <x:c r="G208" s="2"/>
      <x:c r="H208" s="2"/>
      <x:c r="I208" s="2"/>
      <x:c r="J208" s="2"/>
      <x:c r="K208" s="2"/>
      <x:c r="L208" s="2"/>
      <x:c r="M208" s="2"/>
      <x:c r="N208" s="2"/>
    </x:row>
    <x:row r="209" ht="22" customHeight="1">
      <x:c r="A209" s="2"/>
      <x:c r="B209" s="2"/>
      <x:c r="C209" s="2"/>
      <x:c r="D209" s="2"/>
      <x:c r="E209" s="2"/>
      <x:c r="F209" s="2"/>
      <x:c r="G209" s="2"/>
      <x:c r="H209" s="2"/>
      <x:c r="I209" s="2"/>
      <x:c r="J209" s="2"/>
      <x:c r="K209" s="2"/>
      <x:c r="L209" s="2"/>
      <x:c r="M209" s="2"/>
      <x:c r="N209" s="2"/>
    </x:row>
    <x:row r="210" ht="22" customHeight="1">
      <x:c r="A210" s="2"/>
      <x:c r="B210" s="2"/>
      <x:c r="C210" s="2"/>
      <x:c r="D210" s="2"/>
      <x:c r="E210" s="2"/>
      <x:c r="F210" s="2"/>
      <x:c r="G210" s="2"/>
      <x:c r="H210" s="2"/>
      <x:c r="I210" s="2"/>
      <x:c r="J210" s="2"/>
      <x:c r="K210" s="2"/>
      <x:c r="L210" s="2"/>
      <x:c r="M210" s="2"/>
      <x:c r="N210" s="2"/>
    </x:row>
    <x:row r="211" ht="22" customHeight="1">
      <x:c r="A211" s="2"/>
      <x:c r="B211" s="2"/>
      <x:c r="C211" s="2"/>
      <x:c r="D211" s="2"/>
      <x:c r="E211" s="2"/>
      <x:c r="F211" s="2"/>
      <x:c r="G211" s="2"/>
      <x:c r="H211" s="2"/>
      <x:c r="I211" s="2"/>
      <x:c r="J211" s="2"/>
      <x:c r="K211" s="2"/>
      <x:c r="L211" s="2"/>
      <x:c r="M211" s="2"/>
      <x:c r="N211" s="2"/>
    </x:row>
    <x:row r="212" ht="22" customHeight="1">
      <x:c r="A212" s="2"/>
      <x:c r="B212" s="2"/>
      <x:c r="C212" s="2"/>
      <x:c r="D212" s="2"/>
      <x:c r="E212" s="2"/>
      <x:c r="F212" s="2"/>
      <x:c r="G212" s="2"/>
      <x:c r="H212" s="2"/>
      <x:c r="I212" s="2"/>
      <x:c r="J212" s="2"/>
      <x:c r="K212" s="2"/>
      <x:c r="L212" s="2"/>
      <x:c r="M212" s="2"/>
      <x:c r="N212" s="2"/>
    </x:row>
    <x:row r="213" ht="22" customHeight="1">
      <x:c r="A213" s="2"/>
      <x:c r="B213" s="2"/>
      <x:c r="C213" s="2"/>
      <x:c r="D213" s="2"/>
      <x:c r="E213" s="2"/>
      <x:c r="F213" s="2"/>
      <x:c r="G213" s="2"/>
      <x:c r="H213" s="2"/>
      <x:c r="I213" s="2"/>
      <x:c r="J213" s="2"/>
      <x:c r="K213" s="2"/>
      <x:c r="L213" s="2"/>
      <x:c r="M213" s="2"/>
      <x:c r="N213" s="2"/>
    </x:row>
    <x:row r="214" ht="22" customHeight="1">
      <x:c r="A214" s="2"/>
      <x:c r="B214" s="2"/>
      <x:c r="C214" s="2"/>
      <x:c r="D214" s="2"/>
      <x:c r="E214" s="2"/>
      <x:c r="F214" s="2"/>
      <x:c r="G214" s="2"/>
      <x:c r="H214" s="2"/>
      <x:c r="I214" s="2"/>
      <x:c r="J214" s="2"/>
      <x:c r="K214" s="2"/>
      <x:c r="L214" s="2"/>
      <x:c r="M214" s="2"/>
      <x:c r="N214" s="2"/>
    </x:row>
    <x:row r="215" ht="22" customHeight="1">
      <x:c r="A215" s="2"/>
      <x:c r="B215" s="2"/>
      <x:c r="C215" s="2"/>
      <x:c r="D215" s="2"/>
      <x:c r="E215" s="2"/>
      <x:c r="F215" s="2"/>
      <x:c r="G215" s="2"/>
      <x:c r="H215" s="2"/>
      <x:c r="I215" s="2"/>
      <x:c r="J215" s="2"/>
      <x:c r="K215" s="2"/>
      <x:c r="L215" s="2"/>
      <x:c r="M215" s="2"/>
      <x:c r="N215" s="2"/>
    </x:row>
    <x:row r="216" ht="22" customHeight="1">
      <x:c r="A216" s="2"/>
      <x:c r="B216" s="2"/>
      <x:c r="C216" s="2"/>
      <x:c r="D216" s="2"/>
      <x:c r="E216" s="2"/>
      <x:c r="F216" s="2"/>
      <x:c r="G216" s="2"/>
      <x:c r="H216" s="2"/>
      <x:c r="I216" s="2"/>
      <x:c r="J216" s="2"/>
      <x:c r="K216" s="2"/>
      <x:c r="L216" s="2"/>
      <x:c r="M216" s="2"/>
      <x:c r="N216" s="2"/>
    </x:row>
    <x:row r="217" ht="22" customHeight="1">
      <x:c r="A217" s="2"/>
      <x:c r="B217" s="2"/>
      <x:c r="C217" s="2"/>
      <x:c r="D217" s="2"/>
      <x:c r="E217" s="2"/>
      <x:c r="F217" s="2"/>
      <x:c r="G217" s="2"/>
      <x:c r="H217" s="2"/>
      <x:c r="I217" s="2"/>
      <x:c r="J217" s="2"/>
      <x:c r="K217" s="2"/>
      <x:c r="L217" s="2"/>
      <x:c r="M217" s="2"/>
      <x:c r="N217" s="2"/>
    </x:row>
    <x:row r="218" ht="22" customHeight="1">
      <x:c r="A218" s="2"/>
      <x:c r="B218" s="2"/>
      <x:c r="C218" s="2"/>
      <x:c r="D218" s="2"/>
      <x:c r="E218" s="2"/>
      <x:c r="F218" s="2"/>
      <x:c r="G218" s="2"/>
      <x:c r="H218" s="2"/>
      <x:c r="I218" s="2"/>
      <x:c r="J218" s="2"/>
      <x:c r="K218" s="2"/>
      <x:c r="L218" s="2"/>
      <x:c r="M218" s="2"/>
      <x:c r="N218" s="2"/>
    </x:row>
    <x:row r="219" ht="22" customHeight="1">
      <x:c r="A219" s="2"/>
      <x:c r="B219" s="2"/>
      <x:c r="C219" s="2"/>
      <x:c r="D219" s="2"/>
      <x:c r="E219" s="2"/>
      <x:c r="F219" s="2"/>
      <x:c r="G219" s="2"/>
      <x:c r="H219" s="2"/>
      <x:c r="I219" s="2"/>
      <x:c r="J219" s="2"/>
      <x:c r="K219" s="2"/>
      <x:c r="L219" s="2"/>
      <x:c r="M219" s="2"/>
      <x:c r="N219" s="2"/>
    </x:row>
    <x:row r="220" ht="22" customHeight="1">
      <x:c r="A220" s="2"/>
      <x:c r="B220" s="2"/>
      <x:c r="C220" s="2"/>
      <x:c r="D220" s="2"/>
      <x:c r="E220" s="2"/>
      <x:c r="F220" s="2"/>
      <x:c r="G220" s="2"/>
      <x:c r="H220" s="2"/>
      <x:c r="I220" s="2"/>
      <x:c r="J220" s="2"/>
      <x:c r="K220" s="2"/>
      <x:c r="L220" s="2"/>
      <x:c r="M220" s="2"/>
      <x:c r="N220" s="2"/>
    </x:row>
    <x:row r="221" ht="22" customHeight="1">
      <x:c r="A221" s="2"/>
      <x:c r="B221" s="2"/>
      <x:c r="C221" s="2"/>
      <x:c r="D221" s="2"/>
      <x:c r="E221" s="2"/>
      <x:c r="F221" s="2"/>
      <x:c r="G221" s="2"/>
      <x:c r="H221" s="2"/>
      <x:c r="I221" s="2"/>
      <x:c r="J221" s="2"/>
      <x:c r="K221" s="2"/>
      <x:c r="L221" s="2"/>
      <x:c r="M221" s="2"/>
      <x:c r="N221" s="2"/>
    </x:row>
    <x:row r="222" ht="22" customHeight="1">
      <x:c r="A222" s="2"/>
      <x:c r="B222" s="2"/>
      <x:c r="C222" s="2"/>
      <x:c r="D222" s="2"/>
      <x:c r="E222" s="2"/>
      <x:c r="F222" s="2"/>
      <x:c r="G222" s="2"/>
      <x:c r="H222" s="2"/>
      <x:c r="I222" s="2"/>
      <x:c r="J222" s="2"/>
      <x:c r="K222" s="2"/>
      <x:c r="L222" s="2"/>
      <x:c r="M222" s="2"/>
      <x:c r="N222" s="2"/>
    </x:row>
    <x:row r="223" ht="22" customHeight="1">
      <x:c r="A223" s="2"/>
      <x:c r="B223" s="2"/>
      <x:c r="C223" s="2"/>
      <x:c r="D223" s="2"/>
      <x:c r="E223" s="2"/>
      <x:c r="F223" s="2"/>
      <x:c r="G223" s="2"/>
      <x:c r="H223" s="2"/>
      <x:c r="I223" s="2"/>
      <x:c r="J223" s="2"/>
      <x:c r="K223" s="2"/>
      <x:c r="L223" s="2"/>
      <x:c r="M223" s="2"/>
      <x:c r="N223" s="2"/>
    </x:row>
    <x:row r="224" ht="22" customHeight="1">
      <x:c r="A224" s="2"/>
      <x:c r="B224" s="2"/>
      <x:c r="C224" s="2"/>
      <x:c r="D224" s="2"/>
      <x:c r="E224" s="2"/>
      <x:c r="F224" s="2"/>
      <x:c r="G224" s="2"/>
      <x:c r="H224" s="2"/>
      <x:c r="I224" s="2"/>
      <x:c r="J224" s="2"/>
      <x:c r="K224" s="2"/>
      <x:c r="L224" s="2"/>
      <x:c r="M224" s="2"/>
      <x:c r="N224" s="2"/>
    </x:row>
    <x:row r="225" ht="22" customHeight="1">
      <x:c r="A225" s="2"/>
      <x:c r="B225" s="2"/>
      <x:c r="C225" s="2"/>
      <x:c r="D225" s="2"/>
      <x:c r="E225" s="2"/>
      <x:c r="F225" s="2"/>
      <x:c r="G225" s="2"/>
      <x:c r="H225" s="2"/>
      <x:c r="I225" s="2"/>
      <x:c r="J225" s="2"/>
      <x:c r="K225" s="2"/>
      <x:c r="L225" s="2"/>
      <x:c r="M225" s="2"/>
      <x:c r="N225" s="2"/>
    </x:row>
    <x:row r="226" ht="22" customHeight="1">
      <x:c r="A226" s="2"/>
      <x:c r="B226" s="2"/>
      <x:c r="C226" s="2"/>
      <x:c r="D226" s="2"/>
      <x:c r="E226" s="2"/>
      <x:c r="F226" s="2"/>
      <x:c r="G226" s="2"/>
      <x:c r="H226" s="2"/>
      <x:c r="I226" s="2"/>
      <x:c r="J226" s="2"/>
      <x:c r="K226" s="2"/>
      <x:c r="L226" s="2"/>
      <x:c r="M226" s="2"/>
      <x:c r="N226" s="2"/>
    </x:row>
    <x:row r="227" ht="22" customHeight="1">
      <x:c r="A227" s="2"/>
      <x:c r="B227" s="2"/>
      <x:c r="C227" s="2"/>
      <x:c r="D227" s="2"/>
      <x:c r="E227" s="2"/>
      <x:c r="F227" s="2"/>
      <x:c r="G227" s="2"/>
      <x:c r="H227" s="2"/>
      <x:c r="I227" s="2"/>
      <x:c r="J227" s="2"/>
      <x:c r="K227" s="2"/>
      <x:c r="L227" s="2"/>
      <x:c r="M227" s="2"/>
      <x:c r="N227" s="2"/>
    </x:row>
    <x:row r="228" ht="22" customHeight="1">
      <x:c r="A228" s="2"/>
      <x:c r="B228" s="2"/>
      <x:c r="C228" s="2"/>
      <x:c r="D228" s="2"/>
      <x:c r="E228" s="2"/>
      <x:c r="F228" s="2"/>
      <x:c r="G228" s="2"/>
      <x:c r="H228" s="2"/>
      <x:c r="I228" s="2"/>
      <x:c r="J228" s="2"/>
      <x:c r="K228" s="2"/>
      <x:c r="L228" s="2"/>
      <x:c r="M228" s="2"/>
      <x:c r="N228" s="2"/>
    </x:row>
    <x:row r="229" ht="22" customHeight="1">
      <x:c r="A229" s="2"/>
      <x:c r="B229" s="2"/>
      <x:c r="C229" s="2"/>
      <x:c r="D229" s="2"/>
      <x:c r="E229" s="2"/>
      <x:c r="F229" s="2"/>
      <x:c r="G229" s="2"/>
      <x:c r="H229" s="2"/>
      <x:c r="I229" s="2"/>
      <x:c r="J229" s="2"/>
      <x:c r="K229" s="2"/>
      <x:c r="L229" s="2"/>
      <x:c r="M229" s="2"/>
      <x:c r="N229" s="2"/>
    </x:row>
    <x:row r="230" ht="22" customHeight="1">
      <x:c r="A230" s="2"/>
      <x:c r="B230" s="2"/>
      <x:c r="C230" s="2"/>
      <x:c r="D230" s="2"/>
      <x:c r="E230" s="2"/>
      <x:c r="F230" s="2"/>
      <x:c r="G230" s="2"/>
      <x:c r="H230" s="2"/>
      <x:c r="I230" s="2"/>
      <x:c r="J230" s="2"/>
      <x:c r="K230" s="2"/>
      <x:c r="L230" s="2"/>
      <x:c r="M230" s="2"/>
      <x:c r="N230" s="2"/>
    </x:row>
    <x:row r="231" ht="22" customHeight="1">
      <x:c r="A231" s="2"/>
      <x:c r="B231" s="2"/>
      <x:c r="C231" s="2"/>
      <x:c r="D231" s="2"/>
      <x:c r="E231" s="2"/>
      <x:c r="F231" s="2"/>
      <x:c r="G231" s="2"/>
      <x:c r="H231" s="2"/>
      <x:c r="I231" s="2"/>
      <x:c r="J231" s="2"/>
      <x:c r="K231" s="2"/>
      <x:c r="L231" s="2"/>
      <x:c r="M231" s="2"/>
      <x:c r="N231" s="2"/>
    </x:row>
    <x:row r="232" ht="22" customHeight="1">
      <x:c r="A232" s="2"/>
      <x:c r="B232" s="2"/>
      <x:c r="C232" s="2"/>
      <x:c r="D232" s="2"/>
      <x:c r="E232" s="2"/>
      <x:c r="F232" s="2"/>
      <x:c r="G232" s="2"/>
      <x:c r="H232" s="2"/>
      <x:c r="I232" s="2"/>
      <x:c r="J232" s="2"/>
      <x:c r="K232" s="2"/>
      <x:c r="L232" s="2"/>
      <x:c r="M232" s="2"/>
      <x:c r="N232" s="2"/>
    </x:row>
    <x:row r="233" ht="22" customHeight="1">
      <x:c r="A233" s="2"/>
      <x:c r="B233" s="2"/>
      <x:c r="C233" s="2"/>
      <x:c r="D233" s="2"/>
      <x:c r="E233" s="2"/>
      <x:c r="F233" s="2"/>
      <x:c r="G233" s="2"/>
      <x:c r="H233" s="2"/>
      <x:c r="I233" s="2"/>
      <x:c r="J233" s="2"/>
      <x:c r="K233" s="2"/>
      <x:c r="L233" s="2"/>
      <x:c r="M233" s="2"/>
      <x:c r="N233" s="2"/>
    </x:row>
    <x:row r="234" ht="22" customHeight="1">
      <x:c r="A234" s="2"/>
      <x:c r="B234" s="2"/>
      <x:c r="C234" s="2"/>
      <x:c r="D234" s="2"/>
      <x:c r="E234" s="2"/>
      <x:c r="F234" s="2"/>
      <x:c r="G234" s="2"/>
      <x:c r="H234" s="2"/>
      <x:c r="I234" s="2"/>
      <x:c r="J234" s="2"/>
      <x:c r="K234" s="2"/>
      <x:c r="L234" s="2"/>
      <x:c r="M234" s="2"/>
      <x:c r="N234" s="2"/>
    </x:row>
    <x:row r="235" ht="22" customHeight="1">
      <x:c r="A235" s="2"/>
      <x:c r="B235" s="2"/>
      <x:c r="C235" s="2"/>
      <x:c r="D235" s="2"/>
      <x:c r="E235" s="2"/>
      <x:c r="F235" s="2"/>
      <x:c r="G235" s="2"/>
      <x:c r="H235" s="2"/>
      <x:c r="I235" s="2"/>
      <x:c r="J235" s="2"/>
      <x:c r="K235" s="2"/>
      <x:c r="L235" s="2"/>
      <x:c r="M235" s="2"/>
      <x:c r="N235" s="2"/>
    </x:row>
    <x:row r="236" ht="22" customHeight="1">
      <x:c r="A236" s="2"/>
      <x:c r="B236" s="2"/>
      <x:c r="C236" s="2"/>
      <x:c r="D236" s="2"/>
      <x:c r="E236" s="2"/>
      <x:c r="F236" s="2"/>
      <x:c r="G236" s="2"/>
      <x:c r="H236" s="2"/>
      <x:c r="I236" s="2"/>
      <x:c r="J236" s="2"/>
      <x:c r="K236" s="2"/>
      <x:c r="L236" s="2"/>
      <x:c r="M236" s="2"/>
      <x:c r="N236" s="2"/>
    </x:row>
    <x:row r="237" ht="22" customHeight="1">
      <x:c r="A237" s="2"/>
      <x:c r="B237" s="2"/>
      <x:c r="C237" s="2"/>
      <x:c r="D237" s="2"/>
      <x:c r="E237" s="2"/>
      <x:c r="F237" s="2"/>
      <x:c r="G237" s="2"/>
      <x:c r="H237" s="2"/>
      <x:c r="I237" s="2"/>
      <x:c r="J237" s="2"/>
      <x:c r="K237" s="2"/>
      <x:c r="L237" s="2"/>
      <x:c r="M237" s="2"/>
      <x:c r="N237" s="2"/>
    </x:row>
    <x:row r="238" ht="22" customHeight="1">
      <x:c r="A238" s="2"/>
      <x:c r="B238" s="2"/>
      <x:c r="C238" s="2"/>
      <x:c r="D238" s="2"/>
      <x:c r="E238" s="2"/>
      <x:c r="F238" s="2"/>
      <x:c r="G238" s="2"/>
      <x:c r="H238" s="2"/>
      <x:c r="I238" s="2"/>
      <x:c r="J238" s="2"/>
      <x:c r="K238" s="2"/>
      <x:c r="L238" s="2"/>
      <x:c r="M238" s="2"/>
      <x:c r="N238" s="2"/>
    </x:row>
    <x:row r="239" ht="22" customHeight="1">
      <x:c r="A239" s="2"/>
      <x:c r="B239" s="2"/>
      <x:c r="C239" s="2"/>
      <x:c r="D239" s="2"/>
      <x:c r="E239" s="2"/>
      <x:c r="F239" s="2"/>
      <x:c r="G239" s="2"/>
      <x:c r="H239" s="2"/>
      <x:c r="I239" s="2"/>
      <x:c r="J239" s="2"/>
      <x:c r="K239" s="2"/>
      <x:c r="L239" s="2"/>
      <x:c r="M239" s="2"/>
      <x:c r="N239" s="2"/>
    </x:row>
    <x:row r="240" ht="22" customHeight="1">
      <x:c r="A240" s="2"/>
      <x:c r="B240" s="2"/>
      <x:c r="C240" s="2"/>
      <x:c r="D240" s="2"/>
      <x:c r="E240" s="2"/>
      <x:c r="F240" s="2"/>
      <x:c r="G240" s="2"/>
      <x:c r="H240" s="2"/>
      <x:c r="I240" s="2"/>
      <x:c r="J240" s="2"/>
      <x:c r="K240" s="2"/>
      <x:c r="L240" s="2"/>
      <x:c r="M240" s="2"/>
      <x:c r="N240" s="2"/>
    </x:row>
    <x:row r="241" ht="22" customHeight="1">
      <x:c r="A241" s="2"/>
      <x:c r="B241" s="2"/>
      <x:c r="C241" s="2"/>
      <x:c r="D241" s="2"/>
      <x:c r="E241" s="2"/>
      <x:c r="F241" s="2"/>
      <x:c r="G241" s="2"/>
      <x:c r="H241" s="2"/>
      <x:c r="I241" s="2"/>
      <x:c r="J241" s="2"/>
      <x:c r="K241" s="2"/>
      <x:c r="L241" s="2"/>
      <x:c r="M241" s="2"/>
      <x:c r="N241" s="2"/>
    </x:row>
    <x:row r="242" ht="22" customHeight="1">
      <x:c r="A242" s="2"/>
      <x:c r="B242" s="2"/>
      <x:c r="C242" s="2"/>
      <x:c r="D242" s="2"/>
      <x:c r="E242" s="2"/>
      <x:c r="F242" s="2"/>
      <x:c r="G242" s="2"/>
      <x:c r="H242" s="2"/>
      <x:c r="I242" s="2"/>
      <x:c r="J242" s="2"/>
      <x:c r="K242" s="2"/>
      <x:c r="L242" s="2"/>
      <x:c r="M242" s="2"/>
      <x:c r="N242" s="2"/>
    </x:row>
    <x:row r="243" ht="22" customHeight="1">
      <x:c r="A243" s="2"/>
      <x:c r="B243" s="2"/>
      <x:c r="C243" s="2"/>
      <x:c r="D243" s="2"/>
      <x:c r="E243" s="2"/>
      <x:c r="F243" s="2"/>
      <x:c r="G243" s="2"/>
      <x:c r="H243" s="2"/>
      <x:c r="I243" s="2"/>
      <x:c r="J243" s="2"/>
      <x:c r="K243" s="2"/>
      <x:c r="L243" s="2"/>
      <x:c r="M243" s="2"/>
      <x:c r="N243" s="2"/>
    </x:row>
    <x:row r="244" ht="22" customHeight="1">
      <x:c r="A244" s="2"/>
      <x:c r="B244" s="2"/>
      <x:c r="C244" s="2"/>
      <x:c r="D244" s="2"/>
      <x:c r="E244" s="2"/>
      <x:c r="F244" s="2"/>
      <x:c r="G244" s="2"/>
      <x:c r="H244" s="2"/>
      <x:c r="I244" s="2"/>
      <x:c r="J244" s="2"/>
      <x:c r="K244" s="2"/>
      <x:c r="L244" s="2"/>
      <x:c r="M244" s="2"/>
      <x:c r="N244" s="2"/>
    </x:row>
    <x:row r="245" ht="22" customHeight="1">
      <x:c r="A245" s="2"/>
      <x:c r="B245" s="2"/>
      <x:c r="C245" s="2"/>
      <x:c r="D245" s="2"/>
      <x:c r="E245" s="2"/>
      <x:c r="F245" s="2"/>
      <x:c r="G245" s="2"/>
      <x:c r="H245" s="2"/>
      <x:c r="I245" s="2"/>
      <x:c r="J245" s="2"/>
      <x:c r="K245" s="2"/>
      <x:c r="L245" s="2"/>
      <x:c r="M245" s="2"/>
      <x:c r="N245" s="2"/>
    </x:row>
    <x:row r="246" ht="22" customHeight="1">
      <x:c r="A246" s="2"/>
      <x:c r="B246" s="2"/>
      <x:c r="C246" s="2"/>
      <x:c r="D246" s="2"/>
      <x:c r="E246" s="2"/>
      <x:c r="F246" s="2"/>
      <x:c r="G246" s="2"/>
      <x:c r="H246" s="2"/>
      <x:c r="I246" s="2"/>
      <x:c r="J246" s="2"/>
      <x:c r="K246" s="2"/>
      <x:c r="L246" s="2"/>
      <x:c r="M246" s="2"/>
      <x:c r="N246" s="2"/>
    </x:row>
    <x:row r="247" ht="22" customHeight="1">
      <x:c r="A247" s="2"/>
      <x:c r="B247" s="2"/>
      <x:c r="C247" s="2"/>
      <x:c r="D247" s="2"/>
      <x:c r="E247" s="2"/>
      <x:c r="F247" s="2"/>
      <x:c r="G247" s="2"/>
      <x:c r="H247" s="2"/>
      <x:c r="I247" s="2"/>
      <x:c r="J247" s="2"/>
      <x:c r="K247" s="2"/>
      <x:c r="L247" s="2"/>
      <x:c r="M247" s="2"/>
      <x:c r="N247" s="2"/>
    </x:row>
    <x:row r="248" ht="22" customHeight="1">
      <x:c r="A248" s="2"/>
      <x:c r="B248" s="2"/>
      <x:c r="C248" s="2"/>
      <x:c r="D248" s="2"/>
      <x:c r="E248" s="2"/>
      <x:c r="F248" s="2"/>
      <x:c r="G248" s="2"/>
      <x:c r="H248" s="2"/>
      <x:c r="I248" s="2"/>
      <x:c r="J248" s="2"/>
      <x:c r="K248" s="2"/>
      <x:c r="L248" s="2"/>
      <x:c r="M248" s="2"/>
      <x:c r="N248" s="2"/>
    </x:row>
    <x:row r="249" ht="22" customHeight="1">
      <x:c r="A249" s="2"/>
      <x:c r="B249" s="2"/>
      <x:c r="C249" s="2"/>
      <x:c r="D249" s="2"/>
      <x:c r="E249" s="2"/>
      <x:c r="F249" s="2"/>
      <x:c r="G249" s="2"/>
      <x:c r="H249" s="2"/>
      <x:c r="I249" s="2"/>
      <x:c r="J249" s="2"/>
      <x:c r="K249" s="2"/>
      <x:c r="L249" s="2"/>
      <x:c r="M249" s="2"/>
      <x:c r="N249" s="2"/>
    </x:row>
    <x:row r="250" ht="22" customHeight="1">
      <x:c r="A250" s="2"/>
      <x:c r="B250" s="2"/>
      <x:c r="C250" s="2"/>
      <x:c r="D250" s="2"/>
      <x:c r="E250" s="2"/>
      <x:c r="F250" s="2"/>
      <x:c r="G250" s="2"/>
      <x:c r="H250" s="2"/>
      <x:c r="I250" s="2"/>
      <x:c r="J250" s="2"/>
      <x:c r="K250" s="2"/>
      <x:c r="L250" s="2"/>
      <x:c r="M250" s="2"/>
      <x:c r="N250" s="2"/>
    </x:row>
    <x:row r="251" ht="22" customHeight="1">
      <x:c r="A251" s="2"/>
      <x:c r="B251" s="2"/>
      <x:c r="C251" s="2"/>
      <x:c r="D251" s="2"/>
      <x:c r="E251" s="2"/>
      <x:c r="F251" s="2"/>
      <x:c r="G251" s="2"/>
      <x:c r="H251" s="2"/>
      <x:c r="I251" s="2"/>
      <x:c r="J251" s="2"/>
      <x:c r="K251" s="2"/>
      <x:c r="L251" s="2"/>
      <x:c r="M251" s="2"/>
      <x:c r="N251" s="2"/>
    </x:row>
    <x:row r="252" ht="22" customHeight="1">
      <x:c r="A252" s="2"/>
      <x:c r="B252" s="2"/>
      <x:c r="C252" s="2"/>
      <x:c r="D252" s="2"/>
      <x:c r="E252" s="2"/>
      <x:c r="F252" s="2"/>
      <x:c r="G252" s="2"/>
      <x:c r="H252" s="2"/>
      <x:c r="I252" s="2"/>
      <x:c r="J252" s="2"/>
      <x:c r="K252" s="2"/>
      <x:c r="L252" s="2"/>
      <x:c r="M252" s="2"/>
      <x:c r="N252" s="2"/>
    </x:row>
    <x:row r="253" ht="22" customHeight="1">
      <x:c r="A253" s="2"/>
      <x:c r="B253" s="2"/>
      <x:c r="C253" s="2"/>
      <x:c r="D253" s="2"/>
      <x:c r="E253" s="2"/>
      <x:c r="F253" s="2"/>
      <x:c r="G253" s="2"/>
      <x:c r="H253" s="2"/>
      <x:c r="I253" s="2"/>
      <x:c r="J253" s="2"/>
      <x:c r="K253" s="2"/>
      <x:c r="L253" s="2"/>
      <x:c r="M253" s="2"/>
      <x:c r="N253" s="2"/>
    </x:row>
    <x:row r="254" ht="22" customHeight="1">
      <x:c r="A254" s="2"/>
      <x:c r="B254" s="2"/>
      <x:c r="C254" s="2"/>
      <x:c r="D254" s="2"/>
      <x:c r="E254" s="2"/>
      <x:c r="F254" s="2"/>
      <x:c r="G254" s="2"/>
      <x:c r="H254" s="2"/>
      <x:c r="I254" s="2"/>
      <x:c r="J254" s="2"/>
      <x:c r="K254" s="2"/>
      <x:c r="L254" s="2"/>
      <x:c r="M254" s="2"/>
      <x:c r="N254" s="2"/>
    </x:row>
    <x:row r="255" ht="22" customHeight="1">
      <x:c r="A255" s="2"/>
      <x:c r="B255" s="2"/>
      <x:c r="C255" s="2"/>
      <x:c r="D255" s="2"/>
      <x:c r="E255" s="2"/>
      <x:c r="F255" s="2"/>
      <x:c r="G255" s="2"/>
      <x:c r="H255" s="2"/>
      <x:c r="I255" s="2"/>
      <x:c r="J255" s="2"/>
      <x:c r="K255" s="2"/>
      <x:c r="L255" s="2"/>
      <x:c r="M255" s="2"/>
      <x:c r="N255" s="2"/>
    </x:row>
    <x:row r="256" ht="22" customHeight="1">
      <x:c r="A256" s="2"/>
      <x:c r="B256" s="2"/>
      <x:c r="C256" s="2"/>
      <x:c r="D256" s="2"/>
      <x:c r="E256" s="2"/>
      <x:c r="F256" s="2"/>
      <x:c r="G256" s="2"/>
      <x:c r="H256" s="2"/>
      <x:c r="I256" s="2"/>
      <x:c r="J256" s="2"/>
      <x:c r="K256" s="2"/>
      <x:c r="L256" s="2"/>
      <x:c r="M256" s="2"/>
      <x:c r="N256" s="2"/>
    </x:row>
    <x:row r="257" ht="22" customHeight="1">
      <x:c r="A257" s="2"/>
      <x:c r="B257" s="2"/>
      <x:c r="C257" s="2"/>
      <x:c r="D257" s="2"/>
      <x:c r="E257" s="2"/>
      <x:c r="F257" s="2"/>
      <x:c r="G257" s="2"/>
      <x:c r="H257" s="2"/>
      <x:c r="I257" s="2"/>
      <x:c r="J257" s="2"/>
      <x:c r="K257" s="2"/>
      <x:c r="L257" s="2"/>
      <x:c r="M257" s="2"/>
      <x:c r="N257" s="2"/>
    </x:row>
    <x:row r="258" ht="22" customHeight="1">
      <x:c r="A258" s="2"/>
      <x:c r="B258" s="2"/>
      <x:c r="C258" s="2"/>
      <x:c r="D258" s="2"/>
      <x:c r="E258" s="2"/>
      <x:c r="F258" s="2"/>
      <x:c r="G258" s="2"/>
      <x:c r="H258" s="2"/>
      <x:c r="I258" s="2"/>
      <x:c r="J258" s="2"/>
      <x:c r="K258" s="2"/>
      <x:c r="L258" s="2"/>
      <x:c r="M258" s="2"/>
      <x:c r="N258" s="2"/>
    </x:row>
    <x:row r="259" ht="22" customHeight="1">
      <x:c r="A259" s="2"/>
      <x:c r="B259" s="2"/>
      <x:c r="C259" s="2"/>
      <x:c r="D259" s="2"/>
      <x:c r="E259" s="2"/>
      <x:c r="F259" s="2"/>
      <x:c r="G259" s="2"/>
      <x:c r="H259" s="2"/>
      <x:c r="I259" s="2"/>
      <x:c r="J259" s="2"/>
      <x:c r="K259" s="2"/>
      <x:c r="L259" s="2"/>
      <x:c r="M259" s="2"/>
      <x:c r="N259" s="2"/>
    </x:row>
    <x:row r="260" ht="22" customHeight="1">
      <x:c r="A260" s="2"/>
      <x:c r="B260" s="2"/>
      <x:c r="C260" s="2"/>
      <x:c r="D260" s="2"/>
      <x:c r="E260" s="2"/>
      <x:c r="F260" s="2"/>
      <x:c r="G260" s="2"/>
      <x:c r="H260" s="2"/>
      <x:c r="I260" s="2"/>
      <x:c r="J260" s="2"/>
      <x:c r="K260" s="2"/>
      <x:c r="L260" s="2"/>
      <x:c r="M260" s="2"/>
      <x:c r="N260" s="2"/>
    </x:row>
    <x:row r="261" ht="22" customHeight="1">
      <x:c r="A261" s="2"/>
      <x:c r="B261" s="2"/>
      <x:c r="C261" s="2"/>
      <x:c r="D261" s="2"/>
      <x:c r="E261" s="2"/>
      <x:c r="F261" s="2"/>
      <x:c r="G261" s="2"/>
      <x:c r="H261" s="2"/>
      <x:c r="I261" s="2"/>
      <x:c r="J261" s="2"/>
      <x:c r="K261" s="2"/>
      <x:c r="L261" s="2"/>
      <x:c r="M261" s="2"/>
      <x:c r="N261" s="2"/>
    </x:row>
    <x:row r="262" ht="22" customHeight="1">
      <x:c r="A262" s="2"/>
      <x:c r="B262" s="2"/>
      <x:c r="C262" s="2"/>
      <x:c r="D262" s="2"/>
      <x:c r="E262" s="2"/>
      <x:c r="F262" s="2"/>
      <x:c r="G262" s="2"/>
      <x:c r="H262" s="2"/>
      <x:c r="I262" s="2"/>
      <x:c r="J262" s="2"/>
      <x:c r="K262" s="2"/>
      <x:c r="L262" s="2"/>
      <x:c r="M262" s="2"/>
      <x:c r="N262" s="2"/>
    </x:row>
    <x:row r="263" ht="22" customHeight="1">
      <x:c r="A263" s="2"/>
      <x:c r="B263" s="2"/>
      <x:c r="C263" s="2"/>
      <x:c r="D263" s="2"/>
      <x:c r="E263" s="2"/>
      <x:c r="F263" s="2"/>
      <x:c r="G263" s="2"/>
      <x:c r="H263" s="2"/>
      <x:c r="I263" s="2"/>
      <x:c r="J263" s="2"/>
      <x:c r="K263" s="2"/>
      <x:c r="L263" s="2"/>
      <x:c r="M263" s="2"/>
      <x:c r="N263" s="2"/>
    </x:row>
    <x:row r="264" ht="22" customHeight="1">
      <x:c r="A264" s="2"/>
      <x:c r="B264" s="2"/>
      <x:c r="C264" s="2"/>
      <x:c r="D264" s="2"/>
      <x:c r="E264" s="2"/>
      <x:c r="F264" s="2"/>
      <x:c r="G264" s="2"/>
      <x:c r="H264" s="2"/>
      <x:c r="I264" s="2"/>
      <x:c r="J264" s="2"/>
      <x:c r="K264" s="2"/>
      <x:c r="L264" s="2"/>
      <x:c r="M264" s="2"/>
      <x:c r="N264" s="2"/>
    </x:row>
    <x:row r="265" ht="22" customHeight="1">
      <x:c r="A265" s="2"/>
      <x:c r="B265" s="2"/>
      <x:c r="C265" s="2"/>
      <x:c r="D265" s="2"/>
      <x:c r="E265" s="2"/>
      <x:c r="F265" s="2"/>
      <x:c r="G265" s="2"/>
      <x:c r="H265" s="2"/>
      <x:c r="I265" s="2"/>
      <x:c r="J265" s="2"/>
      <x:c r="K265" s="2"/>
      <x:c r="L265" s="2"/>
      <x:c r="M265" s="2"/>
      <x:c r="N265" s="2"/>
    </x:row>
    <x:row r="266" ht="22" customHeight="1">
      <x:c r="A266" s="2"/>
      <x:c r="B266" s="2"/>
      <x:c r="C266" s="2"/>
      <x:c r="D266" s="2"/>
      <x:c r="E266" s="2"/>
      <x:c r="F266" s="2"/>
      <x:c r="G266" s="2"/>
      <x:c r="H266" s="2"/>
      <x:c r="I266" s="2"/>
      <x:c r="J266" s="2"/>
      <x:c r="K266" s="2"/>
      <x:c r="L266" s="2"/>
      <x:c r="M266" s="2"/>
      <x:c r="N266" s="2"/>
    </x:row>
    <x:row r="267" ht="22" customHeight="1">
      <x:c r="A267" s="2"/>
      <x:c r="B267" s="2"/>
      <x:c r="C267" s="2"/>
      <x:c r="D267" s="2"/>
      <x:c r="E267" s="2"/>
      <x:c r="F267" s="2"/>
      <x:c r="G267" s="2"/>
      <x:c r="H267" s="2"/>
      <x:c r="I267" s="2"/>
      <x:c r="J267" s="2"/>
      <x:c r="K267" s="2"/>
      <x:c r="L267" s="2"/>
      <x:c r="M267" s="2"/>
      <x:c r="N267" s="2"/>
    </x:row>
    <x:row r="268" ht="22" customHeight="1">
      <x:c r="A268" s="2"/>
      <x:c r="B268" s="2"/>
      <x:c r="C268" s="2"/>
      <x:c r="D268" s="2"/>
      <x:c r="E268" s="2"/>
      <x:c r="F268" s="2"/>
      <x:c r="G268" s="2"/>
      <x:c r="H268" s="2"/>
      <x:c r="I268" s="2"/>
      <x:c r="J268" s="2"/>
      <x:c r="K268" s="2"/>
      <x:c r="L268" s="2"/>
      <x:c r="M268" s="2"/>
      <x:c r="N268" s="2"/>
    </x:row>
    <x:row r="269" ht="22" customHeight="1">
      <x:c r="A269" s="2"/>
      <x:c r="B269" s="2"/>
      <x:c r="C269" s="2"/>
      <x:c r="D269" s="2"/>
      <x:c r="E269" s="2"/>
      <x:c r="F269" s="2"/>
      <x:c r="G269" s="2"/>
      <x:c r="H269" s="2"/>
      <x:c r="I269" s="2"/>
      <x:c r="J269" s="2"/>
      <x:c r="K269" s="2"/>
      <x:c r="L269" s="2"/>
      <x:c r="M269" s="2"/>
      <x:c r="N269" s="2"/>
    </x:row>
    <x:row r="270" ht="22" customHeight="1">
      <x:c r="A270" s="2"/>
      <x:c r="B270" s="2"/>
      <x:c r="C270" s="2"/>
      <x:c r="D270" s="2"/>
      <x:c r="E270" s="2"/>
      <x:c r="F270" s="2"/>
      <x:c r="G270" s="2"/>
      <x:c r="H270" s="2"/>
      <x:c r="I270" s="2"/>
      <x:c r="J270" s="2"/>
      <x:c r="K270" s="2"/>
      <x:c r="L270" s="2"/>
      <x:c r="M270" s="2"/>
      <x:c r="N270" s="2"/>
    </x:row>
    <x:row r="271" ht="22" customHeight="1">
      <x:c r="A271" s="2"/>
      <x:c r="B271" s="2"/>
      <x:c r="C271" s="2"/>
      <x:c r="D271" s="2"/>
      <x:c r="E271" s="2"/>
      <x:c r="F271" s="2"/>
      <x:c r="G271" s="2"/>
      <x:c r="H271" s="2"/>
      <x:c r="I271" s="2"/>
      <x:c r="J271" s="2"/>
      <x:c r="K271" s="2"/>
      <x:c r="L271" s="2"/>
      <x:c r="M271" s="2"/>
      <x:c r="N271" s="2"/>
    </x:row>
    <x:row r="272" ht="22" customHeight="1">
      <x:c r="A272" s="2"/>
      <x:c r="B272" s="2"/>
      <x:c r="C272" s="2"/>
      <x:c r="D272" s="2"/>
      <x:c r="E272" s="2"/>
      <x:c r="F272" s="2"/>
      <x:c r="G272" s="2"/>
      <x:c r="H272" s="2"/>
      <x:c r="I272" s="2"/>
      <x:c r="J272" s="2"/>
      <x:c r="K272" s="2"/>
      <x:c r="L272" s="2"/>
      <x:c r="M272" s="2"/>
      <x:c r="N272" s="2"/>
    </x:row>
    <x:row r="273" ht="22" customHeight="1">
      <x:c r="A273" s="2"/>
      <x:c r="B273" s="2"/>
      <x:c r="C273" s="2"/>
      <x:c r="D273" s="2"/>
      <x:c r="E273" s="2"/>
      <x:c r="F273" s="2"/>
      <x:c r="G273" s="2"/>
      <x:c r="H273" s="2"/>
      <x:c r="I273" s="2"/>
      <x:c r="J273" s="2"/>
      <x:c r="K273" s="2"/>
      <x:c r="L273" s="2"/>
      <x:c r="M273" s="2"/>
      <x:c r="N273" s="2"/>
    </x:row>
    <x:row r="274" ht="22" customHeight="1">
      <x:c r="A274" s="2"/>
      <x:c r="B274" s="2"/>
      <x:c r="C274" s="2"/>
      <x:c r="D274" s="2"/>
      <x:c r="E274" s="2"/>
      <x:c r="F274" s="2"/>
      <x:c r="G274" s="2"/>
      <x:c r="H274" s="2"/>
      <x:c r="I274" s="2"/>
      <x:c r="J274" s="2"/>
      <x:c r="K274" s="2"/>
      <x:c r="L274" s="2"/>
      <x:c r="M274" s="2"/>
      <x:c r="N274" s="2"/>
    </x:row>
    <x:row r="275" ht="22" customHeight="1">
      <x:c r="A275" s="2"/>
      <x:c r="B275" s="2"/>
      <x:c r="C275" s="2"/>
      <x:c r="D275" s="2"/>
      <x:c r="E275" s="2"/>
      <x:c r="F275" s="2"/>
      <x:c r="G275" s="2"/>
      <x:c r="H275" s="2"/>
      <x:c r="I275" s="2"/>
      <x:c r="J275" s="2"/>
      <x:c r="K275" s="2"/>
      <x:c r="L275" s="2"/>
      <x:c r="M275" s="2"/>
      <x:c r="N275" s="2"/>
    </x:row>
    <x:row r="276" ht="22" customHeight="1">
      <x:c r="A276" s="2"/>
      <x:c r="B276" s="2"/>
      <x:c r="C276" s="2"/>
      <x:c r="D276" s="2"/>
      <x:c r="E276" s="2"/>
      <x:c r="F276" s="2"/>
      <x:c r="G276" s="2"/>
      <x:c r="H276" s="2"/>
      <x:c r="I276" s="2"/>
      <x:c r="J276" s="2"/>
      <x:c r="K276" s="2"/>
      <x:c r="L276" s="2"/>
      <x:c r="M276" s="2"/>
      <x:c r="N276" s="2"/>
    </x:row>
    <x:row r="277" ht="22" customHeight="1">
      <x:c r="A277" s="2"/>
      <x:c r="B277" s="2"/>
      <x:c r="C277" s="2"/>
      <x:c r="D277" s="2"/>
      <x:c r="E277" s="2"/>
      <x:c r="F277" s="2"/>
      <x:c r="G277" s="2"/>
      <x:c r="H277" s="2"/>
      <x:c r="I277" s="2"/>
      <x:c r="J277" s="2"/>
      <x:c r="K277" s="2"/>
      <x:c r="L277" s="2"/>
      <x:c r="M277" s="2"/>
      <x:c r="N277" s="2"/>
    </x:row>
    <x:row r="278" ht="22" customHeight="1">
      <x:c r="A278" s="2"/>
      <x:c r="B278" s="2"/>
      <x:c r="C278" s="2"/>
      <x:c r="D278" s="2"/>
      <x:c r="E278" s="2"/>
      <x:c r="F278" s="2"/>
      <x:c r="G278" s="2"/>
      <x:c r="H278" s="2"/>
      <x:c r="I278" s="2"/>
      <x:c r="J278" s="2"/>
      <x:c r="K278" s="2"/>
      <x:c r="L278" s="2"/>
      <x:c r="M278" s="2"/>
      <x:c r="N278" s="2"/>
    </x:row>
    <x:row r="279" ht="22" customHeight="1">
      <x:c r="A279" s="2"/>
      <x:c r="B279" s="2"/>
      <x:c r="C279" s="2"/>
      <x:c r="D279" s="2"/>
      <x:c r="E279" s="2"/>
      <x:c r="F279" s="2"/>
      <x:c r="G279" s="2"/>
      <x:c r="H279" s="2"/>
      <x:c r="I279" s="2"/>
      <x:c r="J279" s="2"/>
      <x:c r="K279" s="2"/>
      <x:c r="L279" s="2"/>
      <x:c r="M279" s="2"/>
      <x:c r="N279" s="2"/>
    </x:row>
    <x:row r="280" ht="22" customHeight="1">
      <x:c r="A280" s="2"/>
      <x:c r="B280" s="2"/>
      <x:c r="C280" s="2"/>
      <x:c r="D280" s="2"/>
      <x:c r="E280" s="2"/>
      <x:c r="F280" s="2"/>
      <x:c r="G280" s="2"/>
      <x:c r="H280" s="2"/>
      <x:c r="I280" s="2"/>
      <x:c r="J280" s="2"/>
      <x:c r="K280" s="2"/>
      <x:c r="L280" s="2"/>
      <x:c r="M280" s="2"/>
      <x:c r="N280" s="2"/>
    </x:row>
    <x:row r="281" ht="22" customHeight="1">
      <x:c r="A281" s="2"/>
      <x:c r="B281" s="2"/>
      <x:c r="C281" s="2"/>
      <x:c r="D281" s="2"/>
      <x:c r="E281" s="2"/>
      <x:c r="F281" s="2"/>
      <x:c r="G281" s="2"/>
      <x:c r="H281" s="2"/>
      <x:c r="I281" s="2"/>
      <x:c r="J281" s="2"/>
      <x:c r="K281" s="2"/>
      <x:c r="L281" s="2"/>
      <x:c r="M281" s="2"/>
      <x:c r="N281" s="2"/>
    </x:row>
    <x:row r="282" ht="22" customHeight="1">
      <x:c r="A282" s="2"/>
      <x:c r="B282" s="2"/>
      <x:c r="C282" s="2"/>
      <x:c r="D282" s="2"/>
      <x:c r="E282" s="2"/>
      <x:c r="F282" s="2"/>
      <x:c r="G282" s="2"/>
      <x:c r="H282" s="2"/>
      <x:c r="I282" s="2"/>
      <x:c r="J282" s="2"/>
      <x:c r="K282" s="2"/>
      <x:c r="L282" s="2"/>
      <x:c r="M282" s="2"/>
      <x:c r="N282" s="2"/>
    </x:row>
    <x:row r="283" ht="22" customHeight="1">
      <x:c r="A283" s="2"/>
      <x:c r="B283" s="2"/>
      <x:c r="C283" s="2"/>
      <x:c r="D283" s="2"/>
      <x:c r="E283" s="2"/>
      <x:c r="F283" s="2"/>
      <x:c r="G283" s="2"/>
      <x:c r="H283" s="2"/>
      <x:c r="I283" s="2"/>
      <x:c r="J283" s="2"/>
      <x:c r="K283" s="2"/>
      <x:c r="L283" s="2"/>
      <x:c r="M283" s="2"/>
      <x:c r="N283" s="2"/>
    </x:row>
    <x:row r="284" ht="22" customHeight="1">
      <x:c r="A284" s="2"/>
      <x:c r="B284" s="2"/>
      <x:c r="C284" s="2"/>
      <x:c r="D284" s="2"/>
      <x:c r="E284" s="2"/>
      <x:c r="F284" s="2"/>
      <x:c r="G284" s="2"/>
      <x:c r="H284" s="2"/>
      <x:c r="I284" s="2"/>
      <x:c r="J284" s="2"/>
      <x:c r="K284" s="2"/>
      <x:c r="L284" s="2"/>
      <x:c r="M284" s="2"/>
      <x:c r="N284" s="2"/>
    </x:row>
    <x:row r="285" ht="22" customHeight="1">
      <x:c r="A285" s="2"/>
      <x:c r="B285" s="2"/>
      <x:c r="C285" s="2"/>
      <x:c r="D285" s="2"/>
      <x:c r="E285" s="2"/>
      <x:c r="F285" s="2"/>
      <x:c r="G285" s="2"/>
      <x:c r="H285" s="2"/>
      <x:c r="I285" s="2"/>
      <x:c r="J285" s="2"/>
      <x:c r="K285" s="2"/>
      <x:c r="L285" s="2"/>
      <x:c r="M285" s="2"/>
      <x:c r="N285" s="2"/>
    </x:row>
    <x:row r="286" ht="22" customHeight="1">
      <x:c r="A286" s="2"/>
      <x:c r="B286" s="2"/>
      <x:c r="C286" s="2"/>
      <x:c r="D286" s="2"/>
      <x:c r="E286" s="2"/>
      <x:c r="F286" s="2"/>
      <x:c r="G286" s="2"/>
      <x:c r="H286" s="2"/>
      <x:c r="I286" s="2"/>
      <x:c r="J286" s="2"/>
      <x:c r="K286" s="2"/>
      <x:c r="L286" s="2"/>
      <x:c r="M286" s="2"/>
      <x:c r="N286" s="2"/>
    </x:row>
    <x:row r="287" ht="22" customHeight="1">
      <x:c r="A287" s="2"/>
      <x:c r="B287" s="2"/>
      <x:c r="C287" s="2"/>
      <x:c r="D287" s="2"/>
      <x:c r="E287" s="2"/>
      <x:c r="F287" s="2"/>
      <x:c r="G287" s="2"/>
      <x:c r="H287" s="2"/>
      <x:c r="I287" s="2"/>
      <x:c r="J287" s="2"/>
      <x:c r="K287" s="2"/>
      <x:c r="L287" s="2"/>
      <x:c r="M287" s="2"/>
      <x:c r="N287" s="2"/>
    </x:row>
    <x:row r="288" ht="22" customHeight="1">
      <x:c r="A288" s="2"/>
      <x:c r="B288" s="2"/>
      <x:c r="C288" s="2"/>
      <x:c r="D288" s="2"/>
      <x:c r="E288" s="2"/>
      <x:c r="F288" s="2"/>
      <x:c r="G288" s="2"/>
      <x:c r="H288" s="2"/>
      <x:c r="I288" s="2"/>
      <x:c r="J288" s="2"/>
      <x:c r="K288" s="2"/>
      <x:c r="L288" s="2"/>
      <x:c r="M288" s="2"/>
      <x:c r="N288" s="2"/>
    </x:row>
    <x:row r="289" ht="22" customHeight="1">
      <x:c r="A289" s="2"/>
      <x:c r="B289" s="2"/>
      <x:c r="C289" s="2"/>
      <x:c r="D289" s="2"/>
      <x:c r="E289" s="2"/>
      <x:c r="F289" s="2"/>
      <x:c r="G289" s="2"/>
      <x:c r="H289" s="2"/>
      <x:c r="I289" s="2"/>
      <x:c r="J289" s="2"/>
      <x:c r="K289" s="2"/>
      <x:c r="L289" s="2"/>
      <x:c r="M289" s="2"/>
      <x:c r="N289" s="2"/>
    </x:row>
    <x:row r="290" ht="22" customHeight="1">
      <x:c r="A290" s="2"/>
      <x:c r="B290" s="2"/>
      <x:c r="C290" s="2"/>
      <x:c r="D290" s="2"/>
      <x:c r="E290" s="2"/>
      <x:c r="F290" s="2"/>
      <x:c r="G290" s="2"/>
      <x:c r="H290" s="2"/>
      <x:c r="I290" s="2"/>
      <x:c r="J290" s="2"/>
      <x:c r="K290" s="2"/>
      <x:c r="L290" s="2"/>
      <x:c r="M290" s="2"/>
      <x:c r="N290" s="2"/>
    </x:row>
    <x:row r="291" ht="22" customHeight="1">
      <x:c r="A291" s="2"/>
      <x:c r="B291" s="2"/>
      <x:c r="C291" s="2"/>
      <x:c r="D291" s="2"/>
      <x:c r="E291" s="2"/>
      <x:c r="F291" s="2"/>
      <x:c r="G291" s="2"/>
      <x:c r="H291" s="2"/>
      <x:c r="I291" s="2"/>
      <x:c r="J291" s="2"/>
      <x:c r="K291" s="2"/>
      <x:c r="L291" s="2"/>
      <x:c r="M291" s="2"/>
      <x:c r="N291" s="2"/>
    </x:row>
    <x:row r="292" ht="22" customHeight="1">
      <x:c r="A292" s="2"/>
      <x:c r="B292" s="2"/>
      <x:c r="C292" s="2"/>
      <x:c r="D292" s="2"/>
      <x:c r="E292" s="2"/>
      <x:c r="F292" s="2"/>
      <x:c r="G292" s="2"/>
      <x:c r="H292" s="2"/>
      <x:c r="I292" s="2"/>
      <x:c r="J292" s="2"/>
      <x:c r="K292" s="2"/>
      <x:c r="L292" s="2"/>
      <x:c r="M292" s="2"/>
      <x:c r="N292" s="2"/>
    </x:row>
    <x:row r="293" ht="22" customHeight="1">
      <x:c r="A293" s="2"/>
      <x:c r="B293" s="2"/>
      <x:c r="C293" s="2"/>
      <x:c r="D293" s="2"/>
      <x:c r="E293" s="2"/>
      <x:c r="F293" s="2"/>
      <x:c r="G293" s="2"/>
      <x:c r="H293" s="2"/>
      <x:c r="I293" s="2"/>
      <x:c r="J293" s="2"/>
      <x:c r="K293" s="2"/>
      <x:c r="L293" s="2"/>
      <x:c r="M293" s="2"/>
      <x:c r="N293" s="2"/>
    </x:row>
    <x:row r="294" ht="22" customHeight="1">
      <x:c r="A294" s="2"/>
      <x:c r="B294" s="2"/>
      <x:c r="C294" s="2"/>
      <x:c r="D294" s="2"/>
      <x:c r="E294" s="2"/>
      <x:c r="F294" s="2"/>
      <x:c r="G294" s="2"/>
      <x:c r="H294" s="2"/>
      <x:c r="I294" s="2"/>
      <x:c r="J294" s="2"/>
      <x:c r="K294" s="2"/>
      <x:c r="L294" s="2"/>
      <x:c r="M294" s="2"/>
      <x:c r="N294" s="2"/>
    </x:row>
    <x:row r="295" ht="22" customHeight="1">
      <x:c r="A295" s="2"/>
      <x:c r="B295" s="2"/>
      <x:c r="C295" s="2"/>
      <x:c r="D295" s="2"/>
      <x:c r="E295" s="2"/>
      <x:c r="F295" s="2"/>
      <x:c r="G295" s="2"/>
      <x:c r="H295" s="2"/>
      <x:c r="I295" s="2"/>
      <x:c r="J295" s="2"/>
      <x:c r="K295" s="2"/>
      <x:c r="L295" s="2"/>
      <x:c r="M295" s="2"/>
      <x:c r="N295" s="2"/>
    </x:row>
    <x:row r="296" ht="22" customHeight="1">
      <x:c r="A296" s="2"/>
      <x:c r="B296" s="2"/>
      <x:c r="C296" s="2"/>
      <x:c r="D296" s="2"/>
      <x:c r="E296" s="2"/>
      <x:c r="F296" s="2"/>
      <x:c r="G296" s="2"/>
      <x:c r="H296" s="2"/>
      <x:c r="I296" s="2"/>
      <x:c r="J296" s="2"/>
      <x:c r="K296" s="2"/>
      <x:c r="L296" s="2"/>
      <x:c r="M296" s="2"/>
      <x:c r="N296" s="2"/>
    </x:row>
    <x:row r="297" ht="22" customHeight="1">
      <x:c r="A297" s="2"/>
      <x:c r="B297" s="2"/>
      <x:c r="C297" s="2"/>
      <x:c r="D297" s="2"/>
      <x:c r="E297" s="2"/>
      <x:c r="F297" s="2"/>
      <x:c r="G297" s="2"/>
      <x:c r="H297" s="2"/>
      <x:c r="I297" s="2"/>
      <x:c r="J297" s="2"/>
      <x:c r="K297" s="2"/>
      <x:c r="L297" s="2"/>
      <x:c r="M297" s="2"/>
      <x:c r="N297" s="2"/>
    </x:row>
    <x:row r="298" ht="22" customHeight="1">
      <x:c r="A298" s="2"/>
      <x:c r="B298" s="2"/>
      <x:c r="C298" s="2"/>
      <x:c r="D298" s="2"/>
      <x:c r="E298" s="2"/>
      <x:c r="F298" s="2"/>
      <x:c r="G298" s="2"/>
      <x:c r="H298" s="2"/>
      <x:c r="I298" s="2"/>
      <x:c r="J298" s="2"/>
      <x:c r="K298" s="2"/>
      <x:c r="L298" s="2"/>
      <x:c r="M298" s="2"/>
      <x:c r="N298" s="2"/>
    </x:row>
    <x:row r="299" ht="22" customHeight="1">
      <x:c r="A299" s="2"/>
      <x:c r="B299" s="2"/>
      <x:c r="C299" s="2"/>
      <x:c r="D299" s="2"/>
      <x:c r="E299" s="2"/>
      <x:c r="F299" s="2"/>
      <x:c r="G299" s="2"/>
      <x:c r="H299" s="2"/>
      <x:c r="I299" s="2"/>
      <x:c r="J299" s="2"/>
      <x:c r="K299" s="2"/>
      <x:c r="L299" s="2"/>
      <x:c r="M299" s="2"/>
      <x:c r="N299" s="2"/>
    </x:row>
    <x:row r="300" ht="22" customHeight="1">
      <x:c r="A300" s="2"/>
      <x:c r="B300" s="2"/>
      <x:c r="C300" s="2"/>
      <x:c r="D300" s="2"/>
      <x:c r="E300" s="2"/>
      <x:c r="F300" s="2"/>
      <x:c r="G300" s="2"/>
      <x:c r="H300" s="2"/>
      <x:c r="I300" s="2"/>
      <x:c r="J300" s="2"/>
      <x:c r="K300" s="2"/>
      <x:c r="L300" s="2"/>
      <x:c r="M300" s="2"/>
      <x:c r="N300" s="2"/>
    </x:row>
    <x:row r="301" ht="22" customHeight="1">
      <x:c r="A301" s="2"/>
      <x:c r="B301" s="2"/>
      <x:c r="C301" s="2"/>
      <x:c r="D301" s="2"/>
      <x:c r="E301" s="2"/>
      <x:c r="F301" s="2"/>
      <x:c r="G301" s="2"/>
      <x:c r="H301" s="2"/>
      <x:c r="I301" s="2"/>
      <x:c r="J301" s="2"/>
      <x:c r="K301" s="2"/>
      <x:c r="L301" s="2"/>
      <x:c r="M301" s="2"/>
      <x:c r="N301" s="2"/>
    </x:row>
    <x:row r="302" ht="22" customHeight="1">
      <x:c r="A302" s="2"/>
      <x:c r="B302" s="2"/>
      <x:c r="C302" s="2"/>
      <x:c r="D302" s="2"/>
      <x:c r="E302" s="2"/>
      <x:c r="F302" s="2"/>
      <x:c r="G302" s="2"/>
      <x:c r="H302" s="2"/>
      <x:c r="I302" s="2"/>
      <x:c r="J302" s="2"/>
      <x:c r="K302" s="2"/>
      <x:c r="L302" s="2"/>
      <x:c r="M302" s="2"/>
      <x:c r="N302" s="2"/>
    </x:row>
    <x:row r="303" ht="22" customHeight="1">
      <x:c r="A303" s="2"/>
      <x:c r="B303" s="2"/>
      <x:c r="C303" s="2"/>
      <x:c r="D303" s="2"/>
      <x:c r="E303" s="2"/>
      <x:c r="F303" s="2"/>
      <x:c r="G303" s="2"/>
      <x:c r="H303" s="2"/>
      <x:c r="I303" s="2"/>
      <x:c r="J303" s="2"/>
      <x:c r="K303" s="2"/>
      <x:c r="L303" s="2"/>
      <x:c r="M303" s="2"/>
      <x:c r="N303" s="2"/>
    </x:row>
    <x:row r="304" ht="22" customHeight="1">
      <x:c r="A304" s="2"/>
      <x:c r="B304" s="2"/>
      <x:c r="C304" s="2"/>
      <x:c r="D304" s="2"/>
      <x:c r="E304" s="2"/>
      <x:c r="F304" s="2"/>
      <x:c r="G304" s="2"/>
      <x:c r="H304" s="2"/>
      <x:c r="I304" s="2"/>
      <x:c r="J304" s="2"/>
      <x:c r="K304" s="2"/>
      <x:c r="L304" s="2"/>
      <x:c r="M304" s="2"/>
      <x:c r="N304" s="2"/>
    </x:row>
    <x:row r="305" ht="22" customHeight="1">
      <x:c r="A305" s="2"/>
      <x:c r="B305" s="2"/>
      <x:c r="C305" s="2"/>
      <x:c r="D305" s="2"/>
      <x:c r="E305" s="2"/>
      <x:c r="F305" s="2"/>
      <x:c r="G305" s="2"/>
      <x:c r="H305" s="2"/>
      <x:c r="I305" s="2"/>
      <x:c r="J305" s="2"/>
      <x:c r="K305" s="2"/>
      <x:c r="L305" s="2"/>
      <x:c r="M305" s="2"/>
      <x:c r="N305" s="2"/>
    </x:row>
    <x:row r="306" ht="22" customHeight="1">
      <x:c r="A306" s="2"/>
      <x:c r="B306" s="2"/>
      <x:c r="C306" s="2"/>
      <x:c r="D306" s="2"/>
      <x:c r="E306" s="2"/>
      <x:c r="F306" s="2"/>
      <x:c r="G306" s="2"/>
      <x:c r="H306" s="2"/>
      <x:c r="I306" s="2"/>
      <x:c r="J306" s="2"/>
      <x:c r="K306" s="2"/>
      <x:c r="L306" s="2"/>
      <x:c r="M306" s="2"/>
      <x:c r="N306" s="2"/>
    </x:row>
    <x:row r="307" ht="22" customHeight="1">
      <x:c r="A307" s="2"/>
      <x:c r="B307" s="2"/>
      <x:c r="C307" s="2"/>
      <x:c r="D307" s="2"/>
      <x:c r="E307" s="2"/>
      <x:c r="F307" s="2"/>
      <x:c r="G307" s="2"/>
      <x:c r="H307" s="2"/>
      <x:c r="I307" s="2"/>
      <x:c r="J307" s="2"/>
      <x:c r="K307" s="2"/>
      <x:c r="L307" s="2"/>
      <x:c r="M307" s="2"/>
      <x:c r="N307" s="2"/>
    </x:row>
    <x:row r="308" ht="22" customHeight="1">
      <x:c r="A308" s="2"/>
      <x:c r="B308" s="2"/>
      <x:c r="C308" s="2"/>
      <x:c r="D308" s="2"/>
      <x:c r="E308" s="2"/>
      <x:c r="F308" s="2"/>
      <x:c r="G308" s="2"/>
      <x:c r="H308" s="2"/>
      <x:c r="I308" s="2"/>
      <x:c r="J308" s="2"/>
      <x:c r="K308" s="2"/>
      <x:c r="L308" s="2"/>
      <x:c r="M308" s="2"/>
      <x:c r="N308" s="2"/>
    </x:row>
    <x:row r="309" ht="22" customHeight="1">
      <x:c r="A309" s="2"/>
      <x:c r="B309" s="2"/>
      <x:c r="C309" s="2"/>
      <x:c r="D309" s="2"/>
      <x:c r="E309" s="2"/>
      <x:c r="F309" s="2"/>
      <x:c r="G309" s="2"/>
      <x:c r="H309" s="2"/>
      <x:c r="I309" s="2"/>
      <x:c r="J309" s="2"/>
      <x:c r="K309" s="2"/>
      <x:c r="L309" s="2"/>
      <x:c r="M309" s="2"/>
      <x:c r="N309" s="2"/>
    </x:row>
    <x:row r="310" ht="22" customHeight="1">
      <x:c r="A310" s="2"/>
      <x:c r="B310" s="2"/>
      <x:c r="C310" s="2"/>
      <x:c r="D310" s="2"/>
      <x:c r="E310" s="2"/>
      <x:c r="F310" s="2"/>
      <x:c r="G310" s="2"/>
      <x:c r="H310" s="2"/>
      <x:c r="I310" s="2"/>
      <x:c r="J310" s="2"/>
      <x:c r="K310" s="2"/>
      <x:c r="L310" s="2"/>
      <x:c r="M310" s="2"/>
      <x:c r="N310" s="2"/>
    </x:row>
    <x:row r="311" ht="22" customHeight="1">
      <x:c r="A311" s="2"/>
      <x:c r="B311" s="2"/>
      <x:c r="C311" s="2"/>
      <x:c r="D311" s="2"/>
      <x:c r="E311" s="2"/>
      <x:c r="F311" s="2"/>
      <x:c r="G311" s="2"/>
      <x:c r="H311" s="2"/>
      <x:c r="I311" s="2"/>
      <x:c r="J311" s="2"/>
      <x:c r="K311" s="2"/>
      <x:c r="L311" s="2"/>
      <x:c r="M311" s="2"/>
      <x:c r="N311" s="2"/>
    </x:row>
    <x:row r="312" ht="22" customHeight="1">
      <x:c r="A312" s="2"/>
      <x:c r="B312" s="2"/>
      <x:c r="C312" s="2"/>
      <x:c r="D312" s="2"/>
      <x:c r="E312" s="2"/>
      <x:c r="F312" s="2"/>
      <x:c r="G312" s="2"/>
      <x:c r="H312" s="2"/>
      <x:c r="I312" s="2"/>
      <x:c r="J312" s="2"/>
      <x:c r="K312" s="2"/>
      <x:c r="L312" s="2"/>
      <x:c r="M312" s="2"/>
      <x:c r="N312" s="2"/>
    </x:row>
    <x:row r="313" ht="22" customHeight="1">
      <x:c r="A313" s="2"/>
      <x:c r="B313" s="2"/>
      <x:c r="C313" s="2"/>
      <x:c r="D313" s="2"/>
      <x:c r="E313" s="2"/>
      <x:c r="F313" s="2"/>
      <x:c r="G313" s="2"/>
      <x:c r="H313" s="2"/>
      <x:c r="I313" s="2"/>
      <x:c r="J313" s="2"/>
      <x:c r="K313" s="2"/>
      <x:c r="L313" s="2"/>
      <x:c r="M313" s="2"/>
      <x:c r="N313" s="2"/>
    </x:row>
    <x:row r="314" ht="22" customHeight="1">
      <x:c r="A314" s="2"/>
      <x:c r="B314" s="2"/>
      <x:c r="C314" s="2"/>
      <x:c r="D314" s="2"/>
      <x:c r="E314" s="2"/>
      <x:c r="F314" s="2"/>
      <x:c r="G314" s="2"/>
      <x:c r="H314" s="2"/>
      <x:c r="I314" s="2"/>
      <x:c r="J314" s="2"/>
      <x:c r="K314" s="2"/>
      <x:c r="L314" s="2"/>
      <x:c r="M314" s="2"/>
      <x:c r="N314" s="2"/>
    </x:row>
    <x:row r="315" ht="22" customHeight="1">
      <x:c r="A315" s="2"/>
      <x:c r="B315" s="2"/>
      <x:c r="C315" s="2"/>
      <x:c r="D315" s="2"/>
      <x:c r="E315" s="2"/>
      <x:c r="F315" s="2"/>
      <x:c r="G315" s="2"/>
      <x:c r="H315" s="2"/>
      <x:c r="I315" s="2"/>
      <x:c r="J315" s="2"/>
      <x:c r="K315" s="2"/>
      <x:c r="L315" s="2"/>
      <x:c r="M315" s="2"/>
      <x:c r="N315" s="2"/>
    </x:row>
    <x:row r="316" ht="22" customHeight="1">
      <x:c r="A316" s="2"/>
      <x:c r="B316" s="2"/>
      <x:c r="C316" s="2"/>
      <x:c r="D316" s="2"/>
      <x:c r="E316" s="2"/>
      <x:c r="F316" s="2"/>
      <x:c r="G316" s="2"/>
      <x:c r="H316" s="2"/>
      <x:c r="I316" s="2"/>
      <x:c r="J316" s="2"/>
      <x:c r="K316" s="2"/>
      <x:c r="L316" s="2"/>
      <x:c r="M316" s="2"/>
      <x:c r="N316" s="2"/>
    </x:row>
    <x:row r="317" ht="22" customHeight="1">
      <x:c r="A317" s="2"/>
      <x:c r="B317" s="2"/>
      <x:c r="C317" s="2"/>
      <x:c r="D317" s="2"/>
      <x:c r="E317" s="2"/>
      <x:c r="F317" s="2"/>
      <x:c r="G317" s="2"/>
      <x:c r="H317" s="2"/>
      <x:c r="I317" s="2"/>
      <x:c r="J317" s="2"/>
      <x:c r="K317" s="2"/>
      <x:c r="L317" s="2"/>
      <x:c r="M317" s="2"/>
      <x:c r="N317" s="2"/>
    </x:row>
    <x:row r="318" ht="22" customHeight="1">
      <x:c r="A318" s="2"/>
      <x:c r="B318" s="2"/>
      <x:c r="C318" s="2"/>
      <x:c r="D318" s="2"/>
      <x:c r="E318" s="2"/>
      <x:c r="F318" s="2"/>
      <x:c r="G318" s="2"/>
      <x:c r="H318" s="2"/>
      <x:c r="I318" s="2"/>
      <x:c r="J318" s="2"/>
      <x:c r="K318" s="2"/>
      <x:c r="L318" s="2"/>
      <x:c r="M318" s="2"/>
      <x:c r="N318" s="2"/>
    </x:row>
    <x:row r="319" ht="22" customHeight="1">
      <x:c r="A319" s="2"/>
      <x:c r="B319" s="2"/>
      <x:c r="C319" s="2"/>
      <x:c r="D319" s="2"/>
      <x:c r="E319" s="2"/>
      <x:c r="F319" s="2"/>
      <x:c r="G319" s="2"/>
      <x:c r="H319" s="2"/>
      <x:c r="I319" s="2"/>
      <x:c r="J319" s="2"/>
      <x:c r="K319" s="2"/>
      <x:c r="L319" s="2"/>
      <x:c r="M319" s="2"/>
      <x:c r="N319" s="2"/>
    </x:row>
    <x:row r="320" ht="22" customHeight="1">
      <x:c r="A320" s="2"/>
      <x:c r="B320" s="2"/>
      <x:c r="C320" s="2"/>
      <x:c r="D320" s="2"/>
      <x:c r="E320" s="2"/>
      <x:c r="F320" s="2"/>
      <x:c r="G320" s="2"/>
      <x:c r="H320" s="2"/>
      <x:c r="I320" s="2"/>
      <x:c r="J320" s="2"/>
      <x:c r="K320" s="2"/>
      <x:c r="L320" s="2"/>
      <x:c r="M320" s="2"/>
      <x:c r="N320" s="2"/>
    </x:row>
    <x:row r="321" ht="22" customHeight="1">
      <x:c r="A321" s="2"/>
      <x:c r="B321" s="2"/>
      <x:c r="C321" s="2"/>
      <x:c r="D321" s="2"/>
      <x:c r="E321" s="2"/>
      <x:c r="F321" s="2"/>
      <x:c r="G321" s="2"/>
      <x:c r="H321" s="2"/>
      <x:c r="I321" s="2"/>
      <x:c r="J321" s="2"/>
      <x:c r="K321" s="2"/>
      <x:c r="L321" s="2"/>
      <x:c r="M321" s="2"/>
      <x:c r="N321" s="2"/>
    </x:row>
    <x:row r="322" ht="22" customHeight="1">
      <x:c r="A322" s="2"/>
      <x:c r="B322" s="2"/>
      <x:c r="C322" s="2"/>
      <x:c r="D322" s="2"/>
      <x:c r="E322" s="2"/>
      <x:c r="F322" s="2"/>
      <x:c r="G322" s="2"/>
      <x:c r="H322" s="2"/>
      <x:c r="I322" s="2"/>
      <x:c r="J322" s="2"/>
      <x:c r="K322" s="2"/>
      <x:c r="L322" s="2"/>
      <x:c r="M322" s="2"/>
      <x:c r="N322" s="2"/>
    </x:row>
    <x:row r="323" ht="22" customHeight="1">
      <x:c r="A323" s="2"/>
      <x:c r="B323" s="2"/>
      <x:c r="C323" s="2"/>
      <x:c r="D323" s="2"/>
      <x:c r="E323" s="2"/>
      <x:c r="F323" s="2"/>
      <x:c r="G323" s="2"/>
      <x:c r="H323" s="2"/>
      <x:c r="I323" s="2"/>
      <x:c r="J323" s="2"/>
      <x:c r="K323" s="2"/>
      <x:c r="L323" s="2"/>
      <x:c r="M323" s="2"/>
      <x:c r="N323" s="2"/>
    </x:row>
    <x:row r="324" ht="22" customHeight="1">
      <x:c r="A324" s="2"/>
      <x:c r="B324" s="2"/>
      <x:c r="C324" s="2"/>
      <x:c r="D324" s="2"/>
      <x:c r="E324" s="2"/>
      <x:c r="F324" s="2"/>
      <x:c r="G324" s="2"/>
      <x:c r="H324" s="2"/>
      <x:c r="I324" s="2"/>
      <x:c r="J324" s="2"/>
      <x:c r="K324" s="2"/>
      <x:c r="L324" s="2"/>
      <x:c r="M324" s="2"/>
      <x:c r="N324" s="2"/>
    </x:row>
    <x:row r="325" ht="22" customHeight="1">
      <x:c r="A325" s="2"/>
      <x:c r="B325" s="2"/>
      <x:c r="C325" s="2"/>
      <x:c r="D325" s="2"/>
      <x:c r="E325" s="2"/>
      <x:c r="F325" s="2"/>
      <x:c r="G325" s="2"/>
      <x:c r="H325" s="2"/>
      <x:c r="I325" s="2"/>
      <x:c r="J325" s="2"/>
      <x:c r="K325" s="2"/>
      <x:c r="L325" s="2"/>
      <x:c r="M325" s="2"/>
      <x:c r="N325" s="2"/>
    </x:row>
    <x:row r="326" ht="22" customHeight="1">
      <x:c r="A326" s="2"/>
      <x:c r="B326" s="2"/>
      <x:c r="C326" s="2"/>
      <x:c r="D326" s="2"/>
      <x:c r="E326" s="2"/>
      <x:c r="F326" s="2"/>
      <x:c r="G326" s="2"/>
      <x:c r="H326" s="2"/>
      <x:c r="I326" s="2"/>
      <x:c r="J326" s="2"/>
      <x:c r="K326" s="2"/>
      <x:c r="L326" s="2"/>
      <x:c r="M326" s="2"/>
      <x:c r="N326" s="2"/>
    </x:row>
    <x:row r="327" ht="22" customHeight="1">
      <x:c r="A327" s="2"/>
      <x:c r="B327" s="2"/>
      <x:c r="C327" s="2"/>
      <x:c r="D327" s="2"/>
      <x:c r="E327" s="2"/>
      <x:c r="F327" s="2"/>
      <x:c r="G327" s="2"/>
      <x:c r="H327" s="2"/>
      <x:c r="I327" s="2"/>
      <x:c r="J327" s="2"/>
      <x:c r="K327" s="2"/>
      <x:c r="L327" s="2"/>
      <x:c r="M327" s="2"/>
      <x:c r="N327" s="2"/>
    </x:row>
    <x:row r="328" ht="22" customHeight="1">
      <x:c r="A328" s="2"/>
      <x:c r="B328" s="2"/>
      <x:c r="C328" s="2"/>
      <x:c r="D328" s="2"/>
      <x:c r="E328" s="2"/>
      <x:c r="F328" s="2"/>
      <x:c r="G328" s="2"/>
      <x:c r="H328" s="2"/>
      <x:c r="I328" s="2"/>
      <x:c r="J328" s="2"/>
      <x:c r="K328" s="2"/>
      <x:c r="L328" s="2"/>
      <x:c r="M328" s="2"/>
      <x:c r="N328" s="2"/>
    </x:row>
    <x:row r="329" ht="22" customHeight="1">
      <x:c r="A329" s="2"/>
      <x:c r="B329" s="2"/>
      <x:c r="C329" s="2"/>
      <x:c r="D329" s="2"/>
      <x:c r="E329" s="2"/>
      <x:c r="F329" s="2"/>
      <x:c r="G329" s="2"/>
      <x:c r="H329" s="2"/>
      <x:c r="I329" s="2"/>
      <x:c r="J329" s="2"/>
      <x:c r="K329" s="2"/>
      <x:c r="L329" s="2"/>
      <x:c r="M329" s="2"/>
      <x:c r="N329" s="2"/>
    </x:row>
    <x:row r="330" ht="22" customHeight="1">
      <x:c r="A330" s="2"/>
      <x:c r="B330" s="2"/>
      <x:c r="C330" s="2"/>
      <x:c r="D330" s="2"/>
      <x:c r="E330" s="2"/>
      <x:c r="F330" s="2"/>
      <x:c r="G330" s="2"/>
      <x:c r="H330" s="2"/>
      <x:c r="I330" s="2"/>
      <x:c r="J330" s="2"/>
      <x:c r="K330" s="2"/>
      <x:c r="L330" s="2"/>
      <x:c r="M330" s="2"/>
      <x:c r="N330" s="2"/>
    </x:row>
    <x:row r="331" ht="22" customHeight="1">
      <x:c r="A331" s="2"/>
      <x:c r="B331" s="2"/>
      <x:c r="C331" s="2"/>
      <x:c r="D331" s="2"/>
      <x:c r="E331" s="2"/>
      <x:c r="F331" s="2"/>
      <x:c r="G331" s="2"/>
      <x:c r="H331" s="2"/>
      <x:c r="I331" s="2"/>
      <x:c r="J331" s="2"/>
      <x:c r="K331" s="2"/>
      <x:c r="L331" s="2"/>
      <x:c r="M331" s="2"/>
      <x:c r="N331" s="2"/>
    </x:row>
    <x:row r="332" ht="22" customHeight="1">
      <x:c r="A332" s="2"/>
      <x:c r="B332" s="2"/>
      <x:c r="C332" s="2"/>
      <x:c r="D332" s="2"/>
      <x:c r="E332" s="2"/>
      <x:c r="F332" s="2"/>
      <x:c r="G332" s="2"/>
      <x:c r="H332" s="2"/>
      <x:c r="I332" s="2"/>
      <x:c r="J332" s="2"/>
      <x:c r="K332" s="2"/>
      <x:c r="L332" s="2"/>
      <x:c r="M332" s="2"/>
      <x:c r="N332" s="2"/>
    </x:row>
    <x:row r="333" ht="22" customHeight="1">
      <x:c r="A333" s="2"/>
      <x:c r="B333" s="2"/>
      <x:c r="C333" s="2"/>
      <x:c r="D333" s="2"/>
      <x:c r="E333" s="2"/>
      <x:c r="F333" s="2"/>
      <x:c r="G333" s="2"/>
      <x:c r="H333" s="2"/>
      <x:c r="I333" s="2"/>
      <x:c r="J333" s="2"/>
      <x:c r="K333" s="2"/>
      <x:c r="L333" s="2"/>
      <x:c r="M333" s="2"/>
      <x:c r="N333" s="2"/>
    </x:row>
    <x:row r="334" ht="22" customHeight="1">
      <x:c r="A334" s="2"/>
      <x:c r="B334" s="2"/>
      <x:c r="C334" s="2"/>
      <x:c r="D334" s="2"/>
      <x:c r="E334" s="2"/>
      <x:c r="F334" s="2"/>
      <x:c r="G334" s="2"/>
      <x:c r="H334" s="2"/>
      <x:c r="I334" s="2"/>
      <x:c r="J334" s="2"/>
      <x:c r="K334" s="2"/>
      <x:c r="L334" s="2"/>
      <x:c r="M334" s="2"/>
      <x:c r="N334" s="2"/>
    </x:row>
    <x:row r="335" ht="22" customHeight="1">
      <x:c r="A335" s="2"/>
      <x:c r="B335" s="2"/>
      <x:c r="C335" s="2"/>
      <x:c r="D335" s="2"/>
      <x:c r="E335" s="2"/>
      <x:c r="F335" s="2"/>
      <x:c r="G335" s="2"/>
      <x:c r="H335" s="2"/>
      <x:c r="I335" s="2"/>
      <x:c r="J335" s="2"/>
      <x:c r="K335" s="2"/>
      <x:c r="L335" s="2"/>
      <x:c r="M335" s="2"/>
      <x:c r="N335" s="2"/>
    </x:row>
    <x:row r="336" ht="22" customHeight="1">
      <x:c r="A336" s="2"/>
      <x:c r="B336" s="2"/>
      <x:c r="C336" s="2"/>
      <x:c r="D336" s="2"/>
      <x:c r="E336" s="2"/>
      <x:c r="F336" s="2"/>
      <x:c r="G336" s="2"/>
      <x:c r="H336" s="2"/>
      <x:c r="I336" s="2"/>
      <x:c r="J336" s="2"/>
      <x:c r="K336" s="2"/>
      <x:c r="L336" s="2"/>
      <x:c r="M336" s="2"/>
      <x:c r="N336" s="2"/>
    </x:row>
    <x:row r="337" ht="22" customHeight="1">
      <x:c r="A337" s="2"/>
      <x:c r="B337" s="2"/>
      <x:c r="C337" s="2"/>
      <x:c r="D337" s="2"/>
      <x:c r="E337" s="2"/>
      <x:c r="F337" s="2"/>
      <x:c r="G337" s="2"/>
      <x:c r="H337" s="2"/>
      <x:c r="I337" s="2"/>
      <x:c r="J337" s="2"/>
      <x:c r="K337" s="2"/>
      <x:c r="L337" s="2"/>
      <x:c r="M337" s="2"/>
      <x:c r="N337" s="2"/>
    </x:row>
    <x:row r="338" ht="22" customHeight="1">
      <x:c r="A338" s="2"/>
      <x:c r="B338" s="2"/>
      <x:c r="C338" s="2"/>
      <x:c r="D338" s="2"/>
      <x:c r="E338" s="2"/>
      <x:c r="F338" s="2"/>
      <x:c r="G338" s="2"/>
      <x:c r="H338" s="2"/>
      <x:c r="I338" s="2"/>
      <x:c r="J338" s="2"/>
      <x:c r="K338" s="2"/>
      <x:c r="L338" s="2"/>
      <x:c r="M338" s="2"/>
      <x:c r="N338" s="2"/>
    </x:row>
    <x:row r="339" ht="22" customHeight="1">
      <x:c r="A339" s="2"/>
      <x:c r="B339" s="2"/>
      <x:c r="C339" s="2"/>
      <x:c r="D339" s="2"/>
      <x:c r="E339" s="2"/>
      <x:c r="F339" s="2"/>
      <x:c r="G339" s="2"/>
      <x:c r="H339" s="2"/>
      <x:c r="I339" s="2"/>
      <x:c r="J339" s="2"/>
      <x:c r="K339" s="2"/>
      <x:c r="L339" s="2"/>
      <x:c r="M339" s="2"/>
      <x:c r="N339" s="2"/>
    </x:row>
    <x:row r="340" ht="22" customHeight="1">
      <x:c r="A340" s="2"/>
      <x:c r="B340" s="2"/>
      <x:c r="C340" s="2"/>
      <x:c r="D340" s="2"/>
      <x:c r="E340" s="2"/>
      <x:c r="F340" s="2"/>
      <x:c r="G340" s="2"/>
      <x:c r="H340" s="2"/>
      <x:c r="I340" s="2"/>
      <x:c r="J340" s="2"/>
      <x:c r="K340" s="2"/>
      <x:c r="L340" s="2"/>
      <x:c r="M340" s="2"/>
      <x:c r="N340" s="2"/>
    </x:row>
    <x:row r="341" ht="22" customHeight="1">
      <x:c r="A341" s="2"/>
      <x:c r="B341" s="2"/>
      <x:c r="C341" s="2"/>
      <x:c r="D341" s="2"/>
      <x:c r="E341" s="2"/>
      <x:c r="F341" s="2"/>
      <x:c r="G341" s="2"/>
      <x:c r="H341" s="2"/>
      <x:c r="I341" s="2"/>
      <x:c r="J341" s="2"/>
      <x:c r="K341" s="2"/>
      <x:c r="L341" s="2"/>
      <x:c r="M341" s="2"/>
      <x:c r="N341" s="2"/>
    </x:row>
    <x:row r="342" ht="22" customHeight="1">
      <x:c r="A342" s="2"/>
      <x:c r="B342" s="2"/>
      <x:c r="C342" s="2"/>
      <x:c r="D342" s="2"/>
      <x:c r="E342" s="2"/>
      <x:c r="F342" s="2"/>
      <x:c r="G342" s="2"/>
      <x:c r="H342" s="2"/>
      <x:c r="I342" s="2"/>
      <x:c r="J342" s="2"/>
      <x:c r="K342" s="2"/>
      <x:c r="L342" s="2"/>
      <x:c r="M342" s="2"/>
      <x:c r="N342" s="2"/>
    </x:row>
    <x:row r="343" ht="22" customHeight="1">
      <x:c r="A343" s="2"/>
      <x:c r="B343" s="2"/>
      <x:c r="C343" s="2"/>
      <x:c r="D343" s="2"/>
      <x:c r="E343" s="2"/>
      <x:c r="F343" s="2"/>
      <x:c r="G343" s="2"/>
      <x:c r="H343" s="2"/>
      <x:c r="I343" s="2"/>
      <x:c r="J343" s="2"/>
      <x:c r="K343" s="2"/>
      <x:c r="L343" s="2"/>
      <x:c r="M343" s="2"/>
      <x:c r="N343" s="2"/>
    </x:row>
    <x:row r="344" ht="22" customHeight="1">
      <x:c r="A344" s="2"/>
      <x:c r="B344" s="2"/>
      <x:c r="C344" s="2"/>
      <x:c r="D344" s="2"/>
      <x:c r="E344" s="2"/>
      <x:c r="F344" s="2"/>
      <x:c r="G344" s="2"/>
      <x:c r="H344" s="2"/>
      <x:c r="I344" s="2"/>
      <x:c r="J344" s="2"/>
      <x:c r="K344" s="2"/>
      <x:c r="L344" s="2"/>
      <x:c r="M344" s="2"/>
      <x:c r="N344" s="2"/>
    </x:row>
    <x:row r="345" ht="22" customHeight="1">
      <x:c r="A345" s="2"/>
      <x:c r="B345" s="2"/>
      <x:c r="C345" s="2"/>
      <x:c r="D345" s="2"/>
      <x:c r="E345" s="2"/>
      <x:c r="F345" s="2"/>
      <x:c r="G345" s="2"/>
      <x:c r="H345" s="2"/>
      <x:c r="I345" s="2"/>
      <x:c r="J345" s="2"/>
      <x:c r="K345" s="2"/>
      <x:c r="L345" s="2"/>
      <x:c r="M345" s="2"/>
      <x:c r="N345" s="2"/>
    </x:row>
    <x:row r="346" ht="22" customHeight="1">
      <x:c r="A346" s="2"/>
      <x:c r="B346" s="2"/>
      <x:c r="C346" s="2"/>
      <x:c r="D346" s="2"/>
      <x:c r="E346" s="2"/>
      <x:c r="F346" s="2"/>
      <x:c r="G346" s="2"/>
      <x:c r="H346" s="2"/>
      <x:c r="I346" s="2"/>
      <x:c r="J346" s="2"/>
      <x:c r="K346" s="2"/>
      <x:c r="L346" s="2"/>
      <x:c r="M346" s="2"/>
      <x:c r="N346" s="2"/>
    </x:row>
    <x:row r="347" ht="22" customHeight="1">
      <x:c r="A347" s="2"/>
      <x:c r="B347" s="2"/>
      <x:c r="C347" s="2"/>
      <x:c r="D347" s="2"/>
      <x:c r="E347" s="2"/>
      <x:c r="F347" s="2"/>
      <x:c r="G347" s="2"/>
      <x:c r="H347" s="2"/>
      <x:c r="I347" s="2"/>
      <x:c r="J347" s="2"/>
      <x:c r="K347" s="2"/>
      <x:c r="L347" s="2"/>
      <x:c r="M347" s="2"/>
      <x:c r="N347" s="2"/>
    </x:row>
    <x:row r="348" ht="22" customHeight="1">
      <x:c r="A348" s="2"/>
      <x:c r="B348" s="2"/>
      <x:c r="C348" s="2"/>
      <x:c r="D348" s="2"/>
      <x:c r="E348" s="2"/>
      <x:c r="F348" s="2"/>
      <x:c r="G348" s="2"/>
      <x:c r="H348" s="2"/>
      <x:c r="I348" s="2"/>
      <x:c r="J348" s="2"/>
      <x:c r="K348" s="2"/>
      <x:c r="L348" s="2"/>
      <x:c r="M348" s="2"/>
      <x:c r="N348" s="2"/>
    </x:row>
    <x:row r="349" ht="22" customHeight="1">
      <x:c r="A349" s="2"/>
      <x:c r="B349" s="2"/>
      <x:c r="C349" s="2"/>
      <x:c r="D349" s="2"/>
      <x:c r="E349" s="2"/>
      <x:c r="F349" s="2"/>
      <x:c r="G349" s="2"/>
      <x:c r="H349" s="2"/>
      <x:c r="I349" s="2"/>
      <x:c r="J349" s="2"/>
      <x:c r="K349" s="2"/>
      <x:c r="L349" s="2"/>
      <x:c r="M349" s="2"/>
      <x:c r="N349" s="2"/>
    </x:row>
    <x:row r="350" ht="22" customHeight="1">
      <x:c r="A350" s="2"/>
      <x:c r="B350" s="2"/>
      <x:c r="C350" s="2"/>
      <x:c r="D350" s="2"/>
      <x:c r="E350" s="2"/>
      <x:c r="F350" s="2"/>
      <x:c r="G350" s="2"/>
      <x:c r="H350" s="2"/>
      <x:c r="I350" s="2"/>
      <x:c r="J350" s="2"/>
      <x:c r="K350" s="2"/>
      <x:c r="L350" s="2"/>
      <x:c r="M350" s="2"/>
      <x:c r="N350" s="2"/>
    </x:row>
    <x:row r="351" ht="22" customHeight="1">
      <x:c r="A351" s="2"/>
      <x:c r="B351" s="2"/>
      <x:c r="C351" s="2"/>
      <x:c r="D351" s="2"/>
      <x:c r="E351" s="2"/>
      <x:c r="F351" s="2"/>
      <x:c r="G351" s="2"/>
      <x:c r="H351" s="2"/>
      <x:c r="I351" s="2"/>
      <x:c r="J351" s="2"/>
      <x:c r="K351" s="2"/>
      <x:c r="L351" s="2"/>
      <x:c r="M351" s="2"/>
      <x:c r="N351" s="2"/>
    </x:row>
    <x:row r="352" ht="22" customHeight="1">
      <x:c r="A352" s="2"/>
      <x:c r="B352" s="2"/>
      <x:c r="C352" s="2"/>
      <x:c r="D352" s="2"/>
      <x:c r="E352" s="2"/>
      <x:c r="F352" s="2"/>
      <x:c r="G352" s="2"/>
      <x:c r="H352" s="2"/>
      <x:c r="I352" s="2"/>
      <x:c r="J352" s="2"/>
      <x:c r="K352" s="2"/>
      <x:c r="L352" s="2"/>
      <x:c r="M352" s="2"/>
      <x:c r="N352" s="2"/>
    </x:row>
    <x:row r="353" ht="22" customHeight="1">
      <x:c r="A353" s="2"/>
      <x:c r="B353" s="2"/>
      <x:c r="C353" s="2"/>
      <x:c r="D353" s="2"/>
      <x:c r="E353" s="2"/>
      <x:c r="F353" s="2"/>
      <x:c r="G353" s="2"/>
      <x:c r="H353" s="2"/>
      <x:c r="I353" s="2"/>
      <x:c r="J353" s="2"/>
      <x:c r="K353" s="2"/>
      <x:c r="L353" s="2"/>
      <x:c r="M353" s="2"/>
      <x:c r="N353" s="2"/>
    </x:row>
    <x:row r="354" ht="22" customHeight="1">
      <x:c r="A354" s="2"/>
      <x:c r="B354" s="2"/>
      <x:c r="C354" s="2"/>
      <x:c r="D354" s="2"/>
      <x:c r="E354" s="2"/>
      <x:c r="F354" s="2"/>
      <x:c r="G354" s="2"/>
      <x:c r="H354" s="2"/>
      <x:c r="I354" s="2"/>
      <x:c r="J354" s="2"/>
      <x:c r="K354" s="2"/>
      <x:c r="L354" s="2"/>
      <x:c r="M354" s="2"/>
      <x:c r="N354" s="2"/>
    </x:row>
    <x:row r="355" ht="22" customHeight="1">
      <x:c r="A355" s="2"/>
      <x:c r="B355" s="2"/>
      <x:c r="C355" s="2"/>
      <x:c r="D355" s="2"/>
      <x:c r="E355" s="2"/>
      <x:c r="F355" s="2"/>
      <x:c r="G355" s="2"/>
      <x:c r="H355" s="2"/>
      <x:c r="I355" s="2"/>
      <x:c r="J355" s="2"/>
      <x:c r="K355" s="2"/>
      <x:c r="L355" s="2"/>
      <x:c r="M355" s="2"/>
      <x:c r="N355" s="2"/>
    </x:row>
    <x:row r="356" ht="22" customHeight="1">
      <x:c r="A356" s="2"/>
      <x:c r="B356" s="2"/>
      <x:c r="C356" s="2"/>
      <x:c r="D356" s="2"/>
      <x:c r="E356" s="2"/>
      <x:c r="F356" s="2"/>
      <x:c r="G356" s="2"/>
      <x:c r="H356" s="2"/>
      <x:c r="I356" s="2"/>
      <x:c r="J356" s="2"/>
      <x:c r="K356" s="2"/>
      <x:c r="L356" s="2"/>
      <x:c r="M356" s="2"/>
      <x:c r="N356" s="2"/>
    </x:row>
  </x:sheetData>
  <x:pageMargins left="0.7" right="0.7" top="0.75" bottom="0.75" header="0.3" footer="0.3"/>
</x:worksheet>
</file>